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hidePivotFieldList="1"/>
  <mc:AlternateContent xmlns:mc="http://schemas.openxmlformats.org/markup-compatibility/2006">
    <mc:Choice Requires="x15">
      <x15ac:absPath xmlns:x15ac="http://schemas.microsoft.com/office/spreadsheetml/2010/11/ac" url="C:\Users\Mourik\Downloads\"/>
    </mc:Choice>
  </mc:AlternateContent>
  <bookViews>
    <workbookView xWindow="0" yWindow="0" windowWidth="28800" windowHeight="12435" activeTab="5"/>
  </bookViews>
  <sheets>
    <sheet name="Basis tm 2021" sheetId="1" r:id="rId1"/>
    <sheet name="Toelichting" sheetId="6" r:id="rId2"/>
    <sheet name="Kentallen per srt" sheetId="5" r:id="rId3"/>
    <sheet name="Trend per srt" sheetId="2" r:id="rId4"/>
    <sheet name="Per route" sheetId="3" r:id="rId5"/>
    <sheet name="Eerste meldingen" sheetId="4" r:id="rId6"/>
  </sheets>
  <definedNames>
    <definedName name="_xlnm._FilterDatabase" localSheetId="0" hidden="1">'Basis tm 2021'!$A$1:$K$18922</definedName>
  </definedNames>
  <calcPr calcId="191029"/>
  <pivotCaches>
    <pivotCache cacheId="0" r:id="rId7"/>
    <pivotCache cacheId="1" r:id="rId8"/>
  </pivotCaches>
</workbook>
</file>

<file path=xl/calcChain.xml><?xml version="1.0" encoding="utf-8"?>
<calcChain xmlns="http://schemas.openxmlformats.org/spreadsheetml/2006/main">
  <c r="T3" i="1" l="1"/>
  <c r="T4" i="1" s="1"/>
  <c r="T5" i="1" s="1"/>
  <c r="T6" i="1" s="1"/>
  <c r="T7" i="1" s="1"/>
  <c r="T8" i="1" s="1"/>
  <c r="T9" i="1" s="1"/>
  <c r="T10" i="1" s="1"/>
  <c r="T11" i="1" s="1"/>
  <c r="T12" i="1" s="1"/>
  <c r="T13" i="1" s="1"/>
  <c r="B1" i="5" s="1"/>
  <c r="A1" i="5"/>
  <c r="D1" i="5" s="1"/>
  <c r="R16" i="5" l="1"/>
  <c r="O2" i="5"/>
  <c r="G14" i="5"/>
  <c r="Q16" i="5"/>
  <c r="K18922" i="1" l="1"/>
  <c r="J18922" i="1"/>
  <c r="I18922" i="1"/>
  <c r="L18922" i="1" s="1"/>
  <c r="H18922" i="1"/>
  <c r="K18921" i="1"/>
  <c r="J18921" i="1"/>
  <c r="I18921" i="1"/>
  <c r="L18921" i="1" s="1"/>
  <c r="H18921" i="1"/>
  <c r="K18920" i="1"/>
  <c r="J18920" i="1"/>
  <c r="I18920" i="1"/>
  <c r="L18920" i="1" s="1"/>
  <c r="H18920" i="1"/>
  <c r="K18919" i="1"/>
  <c r="J18919" i="1"/>
  <c r="I18919" i="1"/>
  <c r="L18919" i="1" s="1"/>
  <c r="H18919" i="1"/>
  <c r="K18918" i="1"/>
  <c r="J18918" i="1"/>
  <c r="I18918" i="1"/>
  <c r="L18918" i="1" s="1"/>
  <c r="H18918" i="1"/>
  <c r="K18917" i="1"/>
  <c r="J18917" i="1"/>
  <c r="I18917" i="1"/>
  <c r="L18917" i="1" s="1"/>
  <c r="H18917" i="1"/>
  <c r="K18916" i="1"/>
  <c r="J18916" i="1"/>
  <c r="I18916" i="1"/>
  <c r="L18916" i="1" s="1"/>
  <c r="H18916" i="1"/>
  <c r="K18915" i="1"/>
  <c r="J18915" i="1"/>
  <c r="I18915" i="1"/>
  <c r="L18915" i="1" s="1"/>
  <c r="H18915" i="1"/>
  <c r="K18914" i="1"/>
  <c r="J18914" i="1"/>
  <c r="I18914" i="1"/>
  <c r="L18914" i="1" s="1"/>
  <c r="H18914" i="1"/>
  <c r="K18913" i="1"/>
  <c r="J18913" i="1"/>
  <c r="I18913" i="1"/>
  <c r="L18913" i="1" s="1"/>
  <c r="H18913" i="1"/>
  <c r="K18912" i="1"/>
  <c r="J18912" i="1"/>
  <c r="I18912" i="1"/>
  <c r="L18912" i="1" s="1"/>
  <c r="H18912" i="1"/>
  <c r="K18911" i="1"/>
  <c r="J18911" i="1"/>
  <c r="I18911" i="1"/>
  <c r="L18911" i="1" s="1"/>
  <c r="H18911" i="1"/>
  <c r="K18910" i="1"/>
  <c r="J18910" i="1"/>
  <c r="I18910" i="1"/>
  <c r="L18910" i="1" s="1"/>
  <c r="H18910" i="1"/>
  <c r="K18909" i="1"/>
  <c r="J18909" i="1"/>
  <c r="I18909" i="1"/>
  <c r="L18909" i="1" s="1"/>
  <c r="H18909" i="1"/>
  <c r="K18908" i="1"/>
  <c r="J18908" i="1"/>
  <c r="I18908" i="1"/>
  <c r="L18908" i="1" s="1"/>
  <c r="H18908" i="1"/>
  <c r="K18907" i="1"/>
  <c r="J18907" i="1"/>
  <c r="I18907" i="1"/>
  <c r="L18907" i="1" s="1"/>
  <c r="H18907" i="1"/>
  <c r="K18906" i="1"/>
  <c r="J18906" i="1"/>
  <c r="I18906" i="1"/>
  <c r="L18906" i="1" s="1"/>
  <c r="H18906" i="1"/>
  <c r="K18905" i="1"/>
  <c r="J18905" i="1"/>
  <c r="I18905" i="1"/>
  <c r="L18905" i="1" s="1"/>
  <c r="H18905" i="1"/>
  <c r="K18904" i="1"/>
  <c r="J18904" i="1"/>
  <c r="I18904" i="1"/>
  <c r="L18904" i="1" s="1"/>
  <c r="H18904" i="1"/>
  <c r="K18903" i="1"/>
  <c r="J18903" i="1"/>
  <c r="I18903" i="1"/>
  <c r="L18903" i="1" s="1"/>
  <c r="H18903" i="1"/>
  <c r="K18902" i="1"/>
  <c r="J18902" i="1"/>
  <c r="I18902" i="1"/>
  <c r="L18902" i="1" s="1"/>
  <c r="H18902" i="1"/>
  <c r="K18901" i="1"/>
  <c r="J18901" i="1"/>
  <c r="I18901" i="1"/>
  <c r="L18901" i="1" s="1"/>
  <c r="H18901" i="1"/>
  <c r="K18900" i="1"/>
  <c r="J18900" i="1"/>
  <c r="I18900" i="1"/>
  <c r="L18900" i="1" s="1"/>
  <c r="H18900" i="1"/>
  <c r="K18899" i="1"/>
  <c r="J18899" i="1"/>
  <c r="I18899" i="1"/>
  <c r="L18899" i="1" s="1"/>
  <c r="H18899" i="1"/>
  <c r="K18898" i="1"/>
  <c r="J18898" i="1"/>
  <c r="I18898" i="1"/>
  <c r="L18898" i="1" s="1"/>
  <c r="H18898" i="1"/>
  <c r="K18897" i="1"/>
  <c r="J18897" i="1"/>
  <c r="I18897" i="1"/>
  <c r="L18897" i="1" s="1"/>
  <c r="H18897" i="1"/>
  <c r="K18896" i="1"/>
  <c r="J18896" i="1"/>
  <c r="I18896" i="1"/>
  <c r="L18896" i="1" s="1"/>
  <c r="H18896" i="1"/>
  <c r="K18895" i="1"/>
  <c r="J18895" i="1"/>
  <c r="I18895" i="1"/>
  <c r="L18895" i="1" s="1"/>
  <c r="H18895" i="1"/>
  <c r="K18894" i="1"/>
  <c r="J18894" i="1"/>
  <c r="I18894" i="1"/>
  <c r="L18894" i="1" s="1"/>
  <c r="H18894" i="1"/>
  <c r="K18893" i="1"/>
  <c r="J18893" i="1"/>
  <c r="I18893" i="1"/>
  <c r="L18893" i="1" s="1"/>
  <c r="H18893" i="1"/>
  <c r="K18892" i="1"/>
  <c r="J18892" i="1"/>
  <c r="I18892" i="1"/>
  <c r="L18892" i="1" s="1"/>
  <c r="H18892" i="1"/>
  <c r="K18891" i="1"/>
  <c r="J18891" i="1"/>
  <c r="I18891" i="1"/>
  <c r="L18891" i="1" s="1"/>
  <c r="H18891" i="1"/>
  <c r="K18890" i="1"/>
  <c r="J18890" i="1"/>
  <c r="I18890" i="1"/>
  <c r="L18890" i="1" s="1"/>
  <c r="H18890" i="1"/>
  <c r="K18889" i="1"/>
  <c r="J18889" i="1"/>
  <c r="I18889" i="1"/>
  <c r="L18889" i="1" s="1"/>
  <c r="H18889" i="1"/>
  <c r="K18888" i="1"/>
  <c r="J18888" i="1"/>
  <c r="I18888" i="1"/>
  <c r="L18888" i="1" s="1"/>
  <c r="H18888" i="1"/>
  <c r="K18887" i="1"/>
  <c r="J18887" i="1"/>
  <c r="I18887" i="1"/>
  <c r="L18887" i="1" s="1"/>
  <c r="H18887" i="1"/>
  <c r="K18886" i="1"/>
  <c r="J18886" i="1"/>
  <c r="I18886" i="1"/>
  <c r="L18886" i="1" s="1"/>
  <c r="H18886" i="1"/>
  <c r="K18885" i="1"/>
  <c r="J18885" i="1"/>
  <c r="I18885" i="1"/>
  <c r="L18885" i="1" s="1"/>
  <c r="H18885" i="1"/>
  <c r="K18884" i="1"/>
  <c r="J18884" i="1"/>
  <c r="I18884" i="1"/>
  <c r="L18884" i="1" s="1"/>
  <c r="H18884" i="1"/>
  <c r="K18883" i="1"/>
  <c r="J18883" i="1"/>
  <c r="I18883" i="1"/>
  <c r="L18883" i="1" s="1"/>
  <c r="H18883" i="1"/>
  <c r="K18882" i="1"/>
  <c r="J18882" i="1"/>
  <c r="I18882" i="1"/>
  <c r="L18882" i="1" s="1"/>
  <c r="H18882" i="1"/>
  <c r="K18881" i="1"/>
  <c r="J18881" i="1"/>
  <c r="I18881" i="1"/>
  <c r="L18881" i="1" s="1"/>
  <c r="H18881" i="1"/>
  <c r="K18880" i="1"/>
  <c r="J18880" i="1"/>
  <c r="I18880" i="1"/>
  <c r="L18880" i="1" s="1"/>
  <c r="H18880" i="1"/>
  <c r="K18879" i="1"/>
  <c r="J18879" i="1"/>
  <c r="I18879" i="1"/>
  <c r="L18879" i="1" s="1"/>
  <c r="H18879" i="1"/>
  <c r="K18878" i="1"/>
  <c r="J18878" i="1"/>
  <c r="I18878" i="1"/>
  <c r="L18878" i="1" s="1"/>
  <c r="H18878" i="1"/>
  <c r="K18877" i="1"/>
  <c r="J18877" i="1"/>
  <c r="I18877" i="1"/>
  <c r="L18877" i="1" s="1"/>
  <c r="H18877" i="1"/>
  <c r="K18876" i="1"/>
  <c r="J18876" i="1"/>
  <c r="I18876" i="1"/>
  <c r="L18876" i="1" s="1"/>
  <c r="H18876" i="1"/>
  <c r="K18875" i="1"/>
  <c r="J18875" i="1"/>
  <c r="I18875" i="1"/>
  <c r="L18875" i="1" s="1"/>
  <c r="H18875" i="1"/>
  <c r="K18874" i="1"/>
  <c r="J18874" i="1"/>
  <c r="I18874" i="1"/>
  <c r="L18874" i="1" s="1"/>
  <c r="H18874" i="1"/>
  <c r="K18873" i="1"/>
  <c r="J18873" i="1"/>
  <c r="I18873" i="1"/>
  <c r="L18873" i="1" s="1"/>
  <c r="H18873" i="1"/>
  <c r="K18872" i="1"/>
  <c r="J18872" i="1"/>
  <c r="I18872" i="1"/>
  <c r="L18872" i="1" s="1"/>
  <c r="H18872" i="1"/>
  <c r="K18871" i="1"/>
  <c r="J18871" i="1"/>
  <c r="I18871" i="1"/>
  <c r="L18871" i="1" s="1"/>
  <c r="H18871" i="1"/>
  <c r="K18870" i="1"/>
  <c r="J18870" i="1"/>
  <c r="I18870" i="1"/>
  <c r="L18870" i="1" s="1"/>
  <c r="H18870" i="1"/>
  <c r="K18869" i="1"/>
  <c r="J18869" i="1"/>
  <c r="I18869" i="1"/>
  <c r="L18869" i="1" s="1"/>
  <c r="H18869" i="1"/>
  <c r="K18868" i="1"/>
  <c r="J18868" i="1"/>
  <c r="I18868" i="1"/>
  <c r="L18868" i="1" s="1"/>
  <c r="H18868" i="1"/>
  <c r="K18867" i="1"/>
  <c r="J18867" i="1"/>
  <c r="I18867" i="1"/>
  <c r="L18867" i="1" s="1"/>
  <c r="H18867" i="1"/>
  <c r="K18866" i="1"/>
  <c r="J18866" i="1"/>
  <c r="I18866" i="1"/>
  <c r="L18866" i="1" s="1"/>
  <c r="H18866" i="1"/>
  <c r="K18865" i="1"/>
  <c r="J18865" i="1"/>
  <c r="I18865" i="1"/>
  <c r="L18865" i="1" s="1"/>
  <c r="H18865" i="1"/>
  <c r="K18864" i="1"/>
  <c r="J18864" i="1"/>
  <c r="I18864" i="1"/>
  <c r="L18864" i="1" s="1"/>
  <c r="H18864" i="1"/>
  <c r="K18863" i="1"/>
  <c r="J18863" i="1"/>
  <c r="I18863" i="1"/>
  <c r="L18863" i="1" s="1"/>
  <c r="H18863" i="1"/>
  <c r="K18862" i="1"/>
  <c r="J18862" i="1"/>
  <c r="I18862" i="1"/>
  <c r="L18862" i="1" s="1"/>
  <c r="H18862" i="1"/>
  <c r="K18861" i="1"/>
  <c r="J18861" i="1"/>
  <c r="I18861" i="1"/>
  <c r="L18861" i="1" s="1"/>
  <c r="H18861" i="1"/>
  <c r="K18860" i="1"/>
  <c r="J18860" i="1"/>
  <c r="I18860" i="1"/>
  <c r="L18860" i="1" s="1"/>
  <c r="H18860" i="1"/>
  <c r="K18859" i="1"/>
  <c r="J18859" i="1"/>
  <c r="I18859" i="1"/>
  <c r="L18859" i="1" s="1"/>
  <c r="H18859" i="1"/>
  <c r="K18858" i="1"/>
  <c r="J18858" i="1"/>
  <c r="I18858" i="1"/>
  <c r="L18858" i="1" s="1"/>
  <c r="H18858" i="1"/>
  <c r="K18857" i="1"/>
  <c r="J18857" i="1"/>
  <c r="I18857" i="1"/>
  <c r="L18857" i="1" s="1"/>
  <c r="H18857" i="1"/>
  <c r="K18856" i="1"/>
  <c r="J18856" i="1"/>
  <c r="I18856" i="1"/>
  <c r="L18856" i="1" s="1"/>
  <c r="H18856" i="1"/>
  <c r="K18855" i="1"/>
  <c r="J18855" i="1"/>
  <c r="I18855" i="1"/>
  <c r="L18855" i="1" s="1"/>
  <c r="H18855" i="1"/>
  <c r="K18854" i="1"/>
  <c r="J18854" i="1"/>
  <c r="I18854" i="1"/>
  <c r="L18854" i="1" s="1"/>
  <c r="H18854" i="1"/>
  <c r="K18853" i="1"/>
  <c r="J18853" i="1"/>
  <c r="I18853" i="1"/>
  <c r="L18853" i="1" s="1"/>
  <c r="H18853" i="1"/>
  <c r="K18852" i="1"/>
  <c r="J18852" i="1"/>
  <c r="I18852" i="1"/>
  <c r="L18852" i="1" s="1"/>
  <c r="H18852" i="1"/>
  <c r="K18851" i="1"/>
  <c r="J18851" i="1"/>
  <c r="I18851" i="1"/>
  <c r="L18851" i="1" s="1"/>
  <c r="H18851" i="1"/>
  <c r="K18850" i="1"/>
  <c r="J18850" i="1"/>
  <c r="I18850" i="1"/>
  <c r="L18850" i="1" s="1"/>
  <c r="H18850" i="1"/>
  <c r="K18849" i="1"/>
  <c r="J18849" i="1"/>
  <c r="I18849" i="1"/>
  <c r="L18849" i="1" s="1"/>
  <c r="H18849" i="1"/>
  <c r="K18848" i="1"/>
  <c r="J18848" i="1"/>
  <c r="I18848" i="1"/>
  <c r="L18848" i="1" s="1"/>
  <c r="H18848" i="1"/>
  <c r="K18847" i="1"/>
  <c r="J18847" i="1"/>
  <c r="I18847" i="1"/>
  <c r="L18847" i="1" s="1"/>
  <c r="H18847" i="1"/>
  <c r="K18846" i="1"/>
  <c r="J18846" i="1"/>
  <c r="I18846" i="1"/>
  <c r="L18846" i="1" s="1"/>
  <c r="H18846" i="1"/>
  <c r="K18845" i="1"/>
  <c r="J18845" i="1"/>
  <c r="I18845" i="1"/>
  <c r="L18845" i="1" s="1"/>
  <c r="H18845" i="1"/>
  <c r="K18844" i="1"/>
  <c r="J18844" i="1"/>
  <c r="I18844" i="1"/>
  <c r="L18844" i="1" s="1"/>
  <c r="H18844" i="1"/>
  <c r="K18843" i="1"/>
  <c r="J18843" i="1"/>
  <c r="I18843" i="1"/>
  <c r="L18843" i="1" s="1"/>
  <c r="H18843" i="1"/>
  <c r="K18842" i="1"/>
  <c r="J18842" i="1"/>
  <c r="I18842" i="1"/>
  <c r="L18842" i="1" s="1"/>
  <c r="H18842" i="1"/>
  <c r="K18841" i="1"/>
  <c r="J18841" i="1"/>
  <c r="I18841" i="1"/>
  <c r="L18841" i="1" s="1"/>
  <c r="H18841" i="1"/>
  <c r="K18840" i="1"/>
  <c r="J18840" i="1"/>
  <c r="I18840" i="1"/>
  <c r="L18840" i="1" s="1"/>
  <c r="H18840" i="1"/>
  <c r="K18839" i="1"/>
  <c r="J18839" i="1"/>
  <c r="I18839" i="1"/>
  <c r="L18839" i="1" s="1"/>
  <c r="H18839" i="1"/>
  <c r="K18838" i="1"/>
  <c r="J18838" i="1"/>
  <c r="I18838" i="1"/>
  <c r="L18838" i="1" s="1"/>
  <c r="H18838" i="1"/>
  <c r="K18837" i="1"/>
  <c r="J18837" i="1"/>
  <c r="I18837" i="1"/>
  <c r="L18837" i="1" s="1"/>
  <c r="H18837" i="1"/>
  <c r="K18836" i="1"/>
  <c r="J18836" i="1"/>
  <c r="I18836" i="1"/>
  <c r="L18836" i="1" s="1"/>
  <c r="H18836" i="1"/>
  <c r="K18835" i="1"/>
  <c r="J18835" i="1"/>
  <c r="I18835" i="1"/>
  <c r="L18835" i="1" s="1"/>
  <c r="H18835" i="1"/>
  <c r="K18834" i="1"/>
  <c r="J18834" i="1"/>
  <c r="I18834" i="1"/>
  <c r="L18834" i="1" s="1"/>
  <c r="H18834" i="1"/>
  <c r="K18833" i="1"/>
  <c r="J18833" i="1"/>
  <c r="I18833" i="1"/>
  <c r="L18833" i="1" s="1"/>
  <c r="H18833" i="1"/>
  <c r="K18832" i="1"/>
  <c r="J18832" i="1"/>
  <c r="I18832" i="1"/>
  <c r="L18832" i="1" s="1"/>
  <c r="H18832" i="1"/>
  <c r="K18831" i="1"/>
  <c r="J18831" i="1"/>
  <c r="I18831" i="1"/>
  <c r="L18831" i="1" s="1"/>
  <c r="H18831" i="1"/>
  <c r="K18830" i="1"/>
  <c r="J18830" i="1"/>
  <c r="I18830" i="1"/>
  <c r="L18830" i="1" s="1"/>
  <c r="H18830" i="1"/>
  <c r="K18829" i="1"/>
  <c r="J18829" i="1"/>
  <c r="I18829" i="1"/>
  <c r="L18829" i="1" s="1"/>
  <c r="H18829" i="1"/>
  <c r="K18828" i="1"/>
  <c r="J18828" i="1"/>
  <c r="I18828" i="1"/>
  <c r="L18828" i="1" s="1"/>
  <c r="H18828" i="1"/>
  <c r="K18827" i="1"/>
  <c r="J18827" i="1"/>
  <c r="I18827" i="1"/>
  <c r="L18827" i="1" s="1"/>
  <c r="H18827" i="1"/>
  <c r="K18826" i="1"/>
  <c r="J18826" i="1"/>
  <c r="I18826" i="1"/>
  <c r="L18826" i="1" s="1"/>
  <c r="H18826" i="1"/>
  <c r="K18825" i="1"/>
  <c r="J18825" i="1"/>
  <c r="I18825" i="1"/>
  <c r="L18825" i="1" s="1"/>
  <c r="H18825" i="1"/>
  <c r="K18824" i="1"/>
  <c r="J18824" i="1"/>
  <c r="I18824" i="1"/>
  <c r="L18824" i="1" s="1"/>
  <c r="H18824" i="1"/>
  <c r="K18823" i="1"/>
  <c r="J18823" i="1"/>
  <c r="I18823" i="1"/>
  <c r="L18823" i="1" s="1"/>
  <c r="H18823" i="1"/>
  <c r="K18822" i="1"/>
  <c r="J18822" i="1"/>
  <c r="I18822" i="1"/>
  <c r="L18822" i="1" s="1"/>
  <c r="H18822" i="1"/>
  <c r="K18821" i="1"/>
  <c r="J18821" i="1"/>
  <c r="I18821" i="1"/>
  <c r="L18821" i="1" s="1"/>
  <c r="H18821" i="1"/>
  <c r="K18820" i="1"/>
  <c r="J18820" i="1"/>
  <c r="I18820" i="1"/>
  <c r="L18820" i="1" s="1"/>
  <c r="H18820" i="1"/>
  <c r="K18819" i="1"/>
  <c r="J18819" i="1"/>
  <c r="I18819" i="1"/>
  <c r="L18819" i="1" s="1"/>
  <c r="H18819" i="1"/>
  <c r="K18818" i="1"/>
  <c r="J18818" i="1"/>
  <c r="I18818" i="1"/>
  <c r="L18818" i="1" s="1"/>
  <c r="H18818" i="1"/>
  <c r="K18817" i="1"/>
  <c r="J18817" i="1"/>
  <c r="I18817" i="1"/>
  <c r="L18817" i="1" s="1"/>
  <c r="H18817" i="1"/>
  <c r="K18816" i="1"/>
  <c r="J18816" i="1"/>
  <c r="I18816" i="1"/>
  <c r="L18816" i="1" s="1"/>
  <c r="H18816" i="1"/>
  <c r="K18815" i="1"/>
  <c r="J18815" i="1"/>
  <c r="I18815" i="1"/>
  <c r="L18815" i="1" s="1"/>
  <c r="H18815" i="1"/>
  <c r="K18814" i="1"/>
  <c r="J18814" i="1"/>
  <c r="I18814" i="1"/>
  <c r="L18814" i="1" s="1"/>
  <c r="H18814" i="1"/>
  <c r="K18813" i="1"/>
  <c r="J18813" i="1"/>
  <c r="I18813" i="1"/>
  <c r="L18813" i="1" s="1"/>
  <c r="H18813" i="1"/>
  <c r="K18812" i="1"/>
  <c r="J18812" i="1"/>
  <c r="I18812" i="1"/>
  <c r="L18812" i="1" s="1"/>
  <c r="H18812" i="1"/>
  <c r="K18811" i="1"/>
  <c r="J18811" i="1"/>
  <c r="I18811" i="1"/>
  <c r="L18811" i="1" s="1"/>
  <c r="H18811" i="1"/>
  <c r="K18810" i="1"/>
  <c r="J18810" i="1"/>
  <c r="I18810" i="1"/>
  <c r="L18810" i="1" s="1"/>
  <c r="H18810" i="1"/>
  <c r="K18809" i="1"/>
  <c r="J18809" i="1"/>
  <c r="I18809" i="1"/>
  <c r="L18809" i="1" s="1"/>
  <c r="H18809" i="1"/>
  <c r="K18808" i="1"/>
  <c r="J18808" i="1"/>
  <c r="I18808" i="1"/>
  <c r="L18808" i="1" s="1"/>
  <c r="H18808" i="1"/>
  <c r="K18807" i="1"/>
  <c r="J18807" i="1"/>
  <c r="I18807" i="1"/>
  <c r="L18807" i="1" s="1"/>
  <c r="H18807" i="1"/>
  <c r="K18806" i="1"/>
  <c r="J18806" i="1"/>
  <c r="I18806" i="1"/>
  <c r="L18806" i="1" s="1"/>
  <c r="H18806" i="1"/>
  <c r="K18805" i="1"/>
  <c r="J18805" i="1"/>
  <c r="I18805" i="1"/>
  <c r="L18805" i="1" s="1"/>
  <c r="H18805" i="1"/>
  <c r="K18804" i="1"/>
  <c r="J18804" i="1"/>
  <c r="I18804" i="1"/>
  <c r="L18804" i="1" s="1"/>
  <c r="H18804" i="1"/>
  <c r="K18803" i="1"/>
  <c r="J18803" i="1"/>
  <c r="I18803" i="1"/>
  <c r="L18803" i="1" s="1"/>
  <c r="H18803" i="1"/>
  <c r="K18802" i="1"/>
  <c r="J18802" i="1"/>
  <c r="I18802" i="1"/>
  <c r="L18802" i="1" s="1"/>
  <c r="H18802" i="1"/>
  <c r="K18801" i="1"/>
  <c r="J18801" i="1"/>
  <c r="I18801" i="1"/>
  <c r="L18801" i="1" s="1"/>
  <c r="H18801" i="1"/>
  <c r="K18800" i="1"/>
  <c r="J18800" i="1"/>
  <c r="I18800" i="1"/>
  <c r="L18800" i="1" s="1"/>
  <c r="H18800" i="1"/>
  <c r="K18799" i="1"/>
  <c r="J18799" i="1"/>
  <c r="I18799" i="1"/>
  <c r="L18799" i="1" s="1"/>
  <c r="H18799" i="1"/>
  <c r="K18798" i="1"/>
  <c r="J18798" i="1"/>
  <c r="I18798" i="1"/>
  <c r="L18798" i="1" s="1"/>
  <c r="H18798" i="1"/>
  <c r="K18797" i="1"/>
  <c r="J18797" i="1"/>
  <c r="I18797" i="1"/>
  <c r="L18797" i="1" s="1"/>
  <c r="H18797" i="1"/>
  <c r="K18796" i="1"/>
  <c r="J18796" i="1"/>
  <c r="I18796" i="1"/>
  <c r="L18796" i="1" s="1"/>
  <c r="H18796" i="1"/>
  <c r="K18795" i="1"/>
  <c r="J18795" i="1"/>
  <c r="I18795" i="1"/>
  <c r="L18795" i="1" s="1"/>
  <c r="H18795" i="1"/>
  <c r="K18794" i="1"/>
  <c r="J18794" i="1"/>
  <c r="I18794" i="1"/>
  <c r="L18794" i="1" s="1"/>
  <c r="H18794" i="1"/>
  <c r="K18793" i="1"/>
  <c r="J18793" i="1"/>
  <c r="I18793" i="1"/>
  <c r="L18793" i="1" s="1"/>
  <c r="H18793" i="1"/>
  <c r="K18792" i="1"/>
  <c r="J18792" i="1"/>
  <c r="I18792" i="1"/>
  <c r="L18792" i="1" s="1"/>
  <c r="H18792" i="1"/>
  <c r="K18791" i="1"/>
  <c r="J18791" i="1"/>
  <c r="I18791" i="1"/>
  <c r="L18791" i="1" s="1"/>
  <c r="H18791" i="1"/>
  <c r="K18790" i="1"/>
  <c r="J18790" i="1"/>
  <c r="I18790" i="1"/>
  <c r="L18790" i="1" s="1"/>
  <c r="H18790" i="1"/>
  <c r="K18789" i="1"/>
  <c r="J18789" i="1"/>
  <c r="I18789" i="1"/>
  <c r="L18789" i="1" s="1"/>
  <c r="H18789" i="1"/>
  <c r="K18788" i="1"/>
  <c r="J18788" i="1"/>
  <c r="I18788" i="1"/>
  <c r="L18788" i="1" s="1"/>
  <c r="H18788" i="1"/>
  <c r="K18787" i="1"/>
  <c r="J18787" i="1"/>
  <c r="I18787" i="1"/>
  <c r="L18787" i="1" s="1"/>
  <c r="H18787" i="1"/>
  <c r="K18786" i="1"/>
  <c r="J18786" i="1"/>
  <c r="I18786" i="1"/>
  <c r="L18786" i="1" s="1"/>
  <c r="H18786" i="1"/>
  <c r="K18785" i="1"/>
  <c r="J18785" i="1"/>
  <c r="I18785" i="1"/>
  <c r="L18785" i="1" s="1"/>
  <c r="H18785" i="1"/>
  <c r="K18784" i="1"/>
  <c r="J18784" i="1"/>
  <c r="I18784" i="1"/>
  <c r="L18784" i="1" s="1"/>
  <c r="H18784" i="1"/>
  <c r="K18783" i="1"/>
  <c r="J18783" i="1"/>
  <c r="I18783" i="1"/>
  <c r="L18783" i="1" s="1"/>
  <c r="H18783" i="1"/>
  <c r="K18782" i="1"/>
  <c r="J18782" i="1"/>
  <c r="I18782" i="1"/>
  <c r="L18782" i="1" s="1"/>
  <c r="H18782" i="1"/>
  <c r="K18781" i="1"/>
  <c r="J18781" i="1"/>
  <c r="I18781" i="1"/>
  <c r="L18781" i="1" s="1"/>
  <c r="H18781" i="1"/>
  <c r="K18780" i="1"/>
  <c r="J18780" i="1"/>
  <c r="I18780" i="1"/>
  <c r="L18780" i="1" s="1"/>
  <c r="H18780" i="1"/>
  <c r="K18779" i="1"/>
  <c r="J18779" i="1"/>
  <c r="I18779" i="1"/>
  <c r="L18779" i="1" s="1"/>
  <c r="H18779" i="1"/>
  <c r="K18778" i="1"/>
  <c r="J18778" i="1"/>
  <c r="I18778" i="1"/>
  <c r="L18778" i="1" s="1"/>
  <c r="H18778" i="1"/>
  <c r="K18777" i="1"/>
  <c r="J18777" i="1"/>
  <c r="I18777" i="1"/>
  <c r="L18777" i="1" s="1"/>
  <c r="H18777" i="1"/>
  <c r="K18776" i="1"/>
  <c r="J18776" i="1"/>
  <c r="I18776" i="1"/>
  <c r="L18776" i="1" s="1"/>
  <c r="H18776" i="1"/>
  <c r="K18775" i="1"/>
  <c r="J18775" i="1"/>
  <c r="I18775" i="1"/>
  <c r="L18775" i="1" s="1"/>
  <c r="H18775" i="1"/>
  <c r="K18774" i="1"/>
  <c r="J18774" i="1"/>
  <c r="I18774" i="1"/>
  <c r="L18774" i="1" s="1"/>
  <c r="H18774" i="1"/>
  <c r="K18773" i="1"/>
  <c r="J18773" i="1"/>
  <c r="I18773" i="1"/>
  <c r="L18773" i="1" s="1"/>
  <c r="H18773" i="1"/>
  <c r="K18772" i="1"/>
  <c r="J18772" i="1"/>
  <c r="I18772" i="1"/>
  <c r="L18772" i="1" s="1"/>
  <c r="H18772" i="1"/>
  <c r="K18771" i="1"/>
  <c r="J18771" i="1"/>
  <c r="I18771" i="1"/>
  <c r="L18771" i="1" s="1"/>
  <c r="H18771" i="1"/>
  <c r="K18770" i="1"/>
  <c r="J18770" i="1"/>
  <c r="I18770" i="1"/>
  <c r="L18770" i="1" s="1"/>
  <c r="H18770" i="1"/>
  <c r="K18769" i="1"/>
  <c r="J18769" i="1"/>
  <c r="I18769" i="1"/>
  <c r="L18769" i="1" s="1"/>
  <c r="H18769" i="1"/>
  <c r="K18768" i="1"/>
  <c r="J18768" i="1"/>
  <c r="I18768" i="1"/>
  <c r="L18768" i="1" s="1"/>
  <c r="H18768" i="1"/>
  <c r="K18767" i="1"/>
  <c r="J18767" i="1"/>
  <c r="I18767" i="1"/>
  <c r="L18767" i="1" s="1"/>
  <c r="H18767" i="1"/>
  <c r="K18766" i="1"/>
  <c r="J18766" i="1"/>
  <c r="I18766" i="1"/>
  <c r="L18766" i="1" s="1"/>
  <c r="H18766" i="1"/>
  <c r="K18765" i="1"/>
  <c r="J18765" i="1"/>
  <c r="I18765" i="1"/>
  <c r="L18765" i="1" s="1"/>
  <c r="H18765" i="1"/>
  <c r="K18764" i="1"/>
  <c r="J18764" i="1"/>
  <c r="I18764" i="1"/>
  <c r="L18764" i="1" s="1"/>
  <c r="H18764" i="1"/>
  <c r="K18763" i="1"/>
  <c r="J18763" i="1"/>
  <c r="I18763" i="1"/>
  <c r="L18763" i="1" s="1"/>
  <c r="H18763" i="1"/>
  <c r="K18762" i="1"/>
  <c r="J18762" i="1"/>
  <c r="I18762" i="1"/>
  <c r="L18762" i="1" s="1"/>
  <c r="H18762" i="1"/>
  <c r="K18761" i="1"/>
  <c r="J18761" i="1"/>
  <c r="I18761" i="1"/>
  <c r="L18761" i="1" s="1"/>
  <c r="H18761" i="1"/>
  <c r="K18760" i="1"/>
  <c r="J18760" i="1"/>
  <c r="I18760" i="1"/>
  <c r="L18760" i="1" s="1"/>
  <c r="H18760" i="1"/>
  <c r="K18759" i="1"/>
  <c r="J18759" i="1"/>
  <c r="I18759" i="1"/>
  <c r="L18759" i="1" s="1"/>
  <c r="H18759" i="1"/>
  <c r="K18758" i="1"/>
  <c r="J18758" i="1"/>
  <c r="I18758" i="1"/>
  <c r="L18758" i="1" s="1"/>
  <c r="H18758" i="1"/>
  <c r="K18757" i="1"/>
  <c r="J18757" i="1"/>
  <c r="I18757" i="1"/>
  <c r="L18757" i="1" s="1"/>
  <c r="H18757" i="1"/>
  <c r="K18756" i="1"/>
  <c r="J18756" i="1"/>
  <c r="I18756" i="1"/>
  <c r="L18756" i="1" s="1"/>
  <c r="H18756" i="1"/>
  <c r="K18755" i="1"/>
  <c r="J18755" i="1"/>
  <c r="I18755" i="1"/>
  <c r="L18755" i="1" s="1"/>
  <c r="H18755" i="1"/>
  <c r="K18754" i="1"/>
  <c r="J18754" i="1"/>
  <c r="I18754" i="1"/>
  <c r="L18754" i="1" s="1"/>
  <c r="H18754" i="1"/>
  <c r="K18753" i="1"/>
  <c r="J18753" i="1"/>
  <c r="I18753" i="1"/>
  <c r="L18753" i="1" s="1"/>
  <c r="H18753" i="1"/>
  <c r="K18752" i="1"/>
  <c r="J18752" i="1"/>
  <c r="I18752" i="1"/>
  <c r="L18752" i="1" s="1"/>
  <c r="H18752" i="1"/>
  <c r="K18751" i="1"/>
  <c r="J18751" i="1"/>
  <c r="I18751" i="1"/>
  <c r="L18751" i="1" s="1"/>
  <c r="H18751" i="1"/>
  <c r="K18750" i="1"/>
  <c r="J18750" i="1"/>
  <c r="I18750" i="1"/>
  <c r="L18750" i="1" s="1"/>
  <c r="H18750" i="1"/>
  <c r="K18749" i="1"/>
  <c r="J18749" i="1"/>
  <c r="I18749" i="1"/>
  <c r="L18749" i="1" s="1"/>
  <c r="H18749" i="1"/>
  <c r="K18748" i="1"/>
  <c r="J18748" i="1"/>
  <c r="I18748" i="1"/>
  <c r="L18748" i="1" s="1"/>
  <c r="H18748" i="1"/>
  <c r="K18747" i="1"/>
  <c r="J18747" i="1"/>
  <c r="I18747" i="1"/>
  <c r="L18747" i="1" s="1"/>
  <c r="H18747" i="1"/>
  <c r="K18746" i="1"/>
  <c r="J18746" i="1"/>
  <c r="I18746" i="1"/>
  <c r="L18746" i="1" s="1"/>
  <c r="H18746" i="1"/>
  <c r="K18745" i="1"/>
  <c r="J18745" i="1"/>
  <c r="I18745" i="1"/>
  <c r="L18745" i="1" s="1"/>
  <c r="H18745" i="1"/>
  <c r="K18744" i="1"/>
  <c r="J18744" i="1"/>
  <c r="I18744" i="1"/>
  <c r="L18744" i="1" s="1"/>
  <c r="H18744" i="1"/>
  <c r="K18743" i="1"/>
  <c r="J18743" i="1"/>
  <c r="I18743" i="1"/>
  <c r="L18743" i="1" s="1"/>
  <c r="H18743" i="1"/>
  <c r="K18742" i="1"/>
  <c r="J18742" i="1"/>
  <c r="I18742" i="1"/>
  <c r="L18742" i="1" s="1"/>
  <c r="H18742" i="1"/>
  <c r="K18741" i="1"/>
  <c r="J18741" i="1"/>
  <c r="I18741" i="1"/>
  <c r="L18741" i="1" s="1"/>
  <c r="H18741" i="1"/>
  <c r="K18740" i="1"/>
  <c r="J18740" i="1"/>
  <c r="I18740" i="1"/>
  <c r="L18740" i="1" s="1"/>
  <c r="H18740" i="1"/>
  <c r="K18739" i="1"/>
  <c r="J18739" i="1"/>
  <c r="I18739" i="1"/>
  <c r="L18739" i="1" s="1"/>
  <c r="H18739" i="1"/>
  <c r="K18738" i="1"/>
  <c r="J18738" i="1"/>
  <c r="I18738" i="1"/>
  <c r="L18738" i="1" s="1"/>
  <c r="H18738" i="1"/>
  <c r="K18737" i="1"/>
  <c r="J18737" i="1"/>
  <c r="I18737" i="1"/>
  <c r="L18737" i="1" s="1"/>
  <c r="H18737" i="1"/>
  <c r="K18736" i="1"/>
  <c r="J18736" i="1"/>
  <c r="I18736" i="1"/>
  <c r="L18736" i="1" s="1"/>
  <c r="H18736" i="1"/>
  <c r="K18735" i="1"/>
  <c r="J18735" i="1"/>
  <c r="I18735" i="1"/>
  <c r="L18735" i="1" s="1"/>
  <c r="H18735" i="1"/>
  <c r="K18734" i="1"/>
  <c r="J18734" i="1"/>
  <c r="I18734" i="1"/>
  <c r="L18734" i="1" s="1"/>
  <c r="H18734" i="1"/>
  <c r="K18733" i="1"/>
  <c r="J18733" i="1"/>
  <c r="I18733" i="1"/>
  <c r="L18733" i="1" s="1"/>
  <c r="H18733" i="1"/>
  <c r="K18732" i="1"/>
  <c r="J18732" i="1"/>
  <c r="I18732" i="1"/>
  <c r="L18732" i="1" s="1"/>
  <c r="H18732" i="1"/>
  <c r="K18731" i="1"/>
  <c r="J18731" i="1"/>
  <c r="I18731" i="1"/>
  <c r="L18731" i="1" s="1"/>
  <c r="H18731" i="1"/>
  <c r="K18730" i="1"/>
  <c r="J18730" i="1"/>
  <c r="I18730" i="1"/>
  <c r="L18730" i="1" s="1"/>
  <c r="H18730" i="1"/>
  <c r="K18729" i="1"/>
  <c r="J18729" i="1"/>
  <c r="I18729" i="1"/>
  <c r="L18729" i="1" s="1"/>
  <c r="H18729" i="1"/>
  <c r="K18728" i="1"/>
  <c r="J18728" i="1"/>
  <c r="I18728" i="1"/>
  <c r="L18728" i="1" s="1"/>
  <c r="H18728" i="1"/>
  <c r="K18727" i="1"/>
  <c r="J18727" i="1"/>
  <c r="I18727" i="1"/>
  <c r="L18727" i="1" s="1"/>
  <c r="H18727" i="1"/>
  <c r="K18726" i="1"/>
  <c r="J18726" i="1"/>
  <c r="I18726" i="1"/>
  <c r="L18726" i="1" s="1"/>
  <c r="H18726" i="1"/>
  <c r="K18725" i="1"/>
  <c r="J18725" i="1"/>
  <c r="I18725" i="1"/>
  <c r="L18725" i="1" s="1"/>
  <c r="H18725" i="1"/>
  <c r="K18724" i="1"/>
  <c r="J18724" i="1"/>
  <c r="I18724" i="1"/>
  <c r="L18724" i="1" s="1"/>
  <c r="H18724" i="1"/>
  <c r="K18723" i="1"/>
  <c r="J18723" i="1"/>
  <c r="I18723" i="1"/>
  <c r="L18723" i="1" s="1"/>
  <c r="H18723" i="1"/>
  <c r="K18722" i="1"/>
  <c r="J18722" i="1"/>
  <c r="I18722" i="1"/>
  <c r="L18722" i="1" s="1"/>
  <c r="H18722" i="1"/>
  <c r="K18721" i="1"/>
  <c r="J18721" i="1"/>
  <c r="I18721" i="1"/>
  <c r="L18721" i="1" s="1"/>
  <c r="H18721" i="1"/>
  <c r="K18720" i="1"/>
  <c r="J18720" i="1"/>
  <c r="I18720" i="1"/>
  <c r="L18720" i="1" s="1"/>
  <c r="H18720" i="1"/>
  <c r="K18719" i="1"/>
  <c r="J18719" i="1"/>
  <c r="I18719" i="1"/>
  <c r="L18719" i="1" s="1"/>
  <c r="H18719" i="1"/>
  <c r="K18718" i="1"/>
  <c r="J18718" i="1"/>
  <c r="I18718" i="1"/>
  <c r="L18718" i="1" s="1"/>
  <c r="H18718" i="1"/>
  <c r="K18717" i="1"/>
  <c r="J18717" i="1"/>
  <c r="I18717" i="1"/>
  <c r="L18717" i="1" s="1"/>
  <c r="H18717" i="1"/>
  <c r="K18716" i="1"/>
  <c r="J18716" i="1"/>
  <c r="I18716" i="1"/>
  <c r="L18716" i="1" s="1"/>
  <c r="H18716" i="1"/>
  <c r="K18715" i="1"/>
  <c r="J18715" i="1"/>
  <c r="I18715" i="1"/>
  <c r="L18715" i="1" s="1"/>
  <c r="H18715" i="1"/>
  <c r="K18714" i="1"/>
  <c r="J18714" i="1"/>
  <c r="I18714" i="1"/>
  <c r="L18714" i="1" s="1"/>
  <c r="H18714" i="1"/>
  <c r="K18713" i="1"/>
  <c r="J18713" i="1"/>
  <c r="I18713" i="1"/>
  <c r="L18713" i="1" s="1"/>
  <c r="H18713" i="1"/>
  <c r="K18712" i="1"/>
  <c r="J18712" i="1"/>
  <c r="I18712" i="1"/>
  <c r="L18712" i="1" s="1"/>
  <c r="H18712" i="1"/>
  <c r="K18711" i="1"/>
  <c r="J18711" i="1"/>
  <c r="I18711" i="1"/>
  <c r="L18711" i="1" s="1"/>
  <c r="H18711" i="1"/>
  <c r="K18710" i="1"/>
  <c r="J18710" i="1"/>
  <c r="I18710" i="1"/>
  <c r="L18710" i="1" s="1"/>
  <c r="H18710" i="1"/>
  <c r="K18709" i="1"/>
  <c r="J18709" i="1"/>
  <c r="I18709" i="1"/>
  <c r="L18709" i="1" s="1"/>
  <c r="H18709" i="1"/>
  <c r="K18708" i="1"/>
  <c r="J18708" i="1"/>
  <c r="I18708" i="1"/>
  <c r="L18708" i="1" s="1"/>
  <c r="H18708" i="1"/>
  <c r="K18707" i="1"/>
  <c r="J18707" i="1"/>
  <c r="I18707" i="1"/>
  <c r="L18707" i="1" s="1"/>
  <c r="H18707" i="1"/>
  <c r="K18706" i="1"/>
  <c r="J18706" i="1"/>
  <c r="I18706" i="1"/>
  <c r="L18706" i="1" s="1"/>
  <c r="H18706" i="1"/>
  <c r="K18705" i="1"/>
  <c r="J18705" i="1"/>
  <c r="I18705" i="1"/>
  <c r="L18705" i="1" s="1"/>
  <c r="H18705" i="1"/>
  <c r="K18704" i="1"/>
  <c r="J18704" i="1"/>
  <c r="I18704" i="1"/>
  <c r="L18704" i="1" s="1"/>
  <c r="H18704" i="1"/>
  <c r="K18703" i="1"/>
  <c r="J18703" i="1"/>
  <c r="I18703" i="1"/>
  <c r="L18703" i="1" s="1"/>
  <c r="H18703" i="1"/>
  <c r="K18702" i="1"/>
  <c r="J18702" i="1"/>
  <c r="I18702" i="1"/>
  <c r="L18702" i="1" s="1"/>
  <c r="H18702" i="1"/>
  <c r="K18701" i="1"/>
  <c r="J18701" i="1"/>
  <c r="I18701" i="1"/>
  <c r="L18701" i="1" s="1"/>
  <c r="H18701" i="1"/>
  <c r="K18700" i="1"/>
  <c r="J18700" i="1"/>
  <c r="I18700" i="1"/>
  <c r="L18700" i="1" s="1"/>
  <c r="H18700" i="1"/>
  <c r="K18699" i="1"/>
  <c r="J18699" i="1"/>
  <c r="I18699" i="1"/>
  <c r="L18699" i="1" s="1"/>
  <c r="H18699" i="1"/>
  <c r="K18698" i="1"/>
  <c r="J18698" i="1"/>
  <c r="I18698" i="1"/>
  <c r="L18698" i="1" s="1"/>
  <c r="H18698" i="1"/>
  <c r="K18697" i="1"/>
  <c r="J18697" i="1"/>
  <c r="I18697" i="1"/>
  <c r="L18697" i="1" s="1"/>
  <c r="H18697" i="1"/>
  <c r="K18696" i="1"/>
  <c r="J18696" i="1"/>
  <c r="I18696" i="1"/>
  <c r="L18696" i="1" s="1"/>
  <c r="H18696" i="1"/>
  <c r="K18695" i="1"/>
  <c r="J18695" i="1"/>
  <c r="I18695" i="1"/>
  <c r="L18695" i="1" s="1"/>
  <c r="H18695" i="1"/>
  <c r="K18694" i="1"/>
  <c r="J18694" i="1"/>
  <c r="I18694" i="1"/>
  <c r="L18694" i="1" s="1"/>
  <c r="H18694" i="1"/>
  <c r="K18693" i="1"/>
  <c r="J18693" i="1"/>
  <c r="I18693" i="1"/>
  <c r="L18693" i="1" s="1"/>
  <c r="H18693" i="1"/>
  <c r="K18692" i="1"/>
  <c r="J18692" i="1"/>
  <c r="I18692" i="1"/>
  <c r="L18692" i="1" s="1"/>
  <c r="H18692" i="1"/>
  <c r="K18691" i="1"/>
  <c r="J18691" i="1"/>
  <c r="I18691" i="1"/>
  <c r="L18691" i="1" s="1"/>
  <c r="H18691" i="1"/>
  <c r="K18690" i="1"/>
  <c r="J18690" i="1"/>
  <c r="I18690" i="1"/>
  <c r="L18690" i="1" s="1"/>
  <c r="H18690" i="1"/>
  <c r="K18689" i="1"/>
  <c r="J18689" i="1"/>
  <c r="I18689" i="1"/>
  <c r="L18689" i="1" s="1"/>
  <c r="H18689" i="1"/>
  <c r="K18688" i="1"/>
  <c r="J18688" i="1"/>
  <c r="I18688" i="1"/>
  <c r="L18688" i="1" s="1"/>
  <c r="H18688" i="1"/>
  <c r="K18687" i="1"/>
  <c r="J18687" i="1"/>
  <c r="I18687" i="1"/>
  <c r="L18687" i="1" s="1"/>
  <c r="H18687" i="1"/>
  <c r="K18686" i="1"/>
  <c r="J18686" i="1"/>
  <c r="I18686" i="1"/>
  <c r="L18686" i="1" s="1"/>
  <c r="H18686" i="1"/>
  <c r="K18685" i="1"/>
  <c r="J18685" i="1"/>
  <c r="I18685" i="1"/>
  <c r="L18685" i="1" s="1"/>
  <c r="H18685" i="1"/>
  <c r="K18684" i="1"/>
  <c r="J18684" i="1"/>
  <c r="I18684" i="1"/>
  <c r="L18684" i="1" s="1"/>
  <c r="H18684" i="1"/>
  <c r="K18683" i="1"/>
  <c r="J18683" i="1"/>
  <c r="I18683" i="1"/>
  <c r="L18683" i="1" s="1"/>
  <c r="H18683" i="1"/>
  <c r="K18682" i="1"/>
  <c r="J18682" i="1"/>
  <c r="I18682" i="1"/>
  <c r="L18682" i="1" s="1"/>
  <c r="H18682" i="1"/>
  <c r="K18681" i="1"/>
  <c r="J18681" i="1"/>
  <c r="I18681" i="1"/>
  <c r="L18681" i="1" s="1"/>
  <c r="H18681" i="1"/>
  <c r="K18680" i="1"/>
  <c r="J18680" i="1"/>
  <c r="I18680" i="1"/>
  <c r="L18680" i="1" s="1"/>
  <c r="H18680" i="1"/>
  <c r="K18679" i="1"/>
  <c r="J18679" i="1"/>
  <c r="I18679" i="1"/>
  <c r="L18679" i="1" s="1"/>
  <c r="H18679" i="1"/>
  <c r="K18678" i="1"/>
  <c r="J18678" i="1"/>
  <c r="I18678" i="1"/>
  <c r="L18678" i="1" s="1"/>
  <c r="H18678" i="1"/>
  <c r="K18677" i="1"/>
  <c r="J18677" i="1"/>
  <c r="I18677" i="1"/>
  <c r="L18677" i="1" s="1"/>
  <c r="H18677" i="1"/>
  <c r="K18676" i="1"/>
  <c r="J18676" i="1"/>
  <c r="I18676" i="1"/>
  <c r="L18676" i="1" s="1"/>
  <c r="H18676" i="1"/>
  <c r="K18675" i="1"/>
  <c r="J18675" i="1"/>
  <c r="I18675" i="1"/>
  <c r="L18675" i="1" s="1"/>
  <c r="H18675" i="1"/>
  <c r="K18674" i="1"/>
  <c r="J18674" i="1"/>
  <c r="I18674" i="1"/>
  <c r="L18674" i="1" s="1"/>
  <c r="H18674" i="1"/>
  <c r="K18673" i="1"/>
  <c r="J18673" i="1"/>
  <c r="I18673" i="1"/>
  <c r="L18673" i="1" s="1"/>
  <c r="H18673" i="1"/>
  <c r="K18672" i="1"/>
  <c r="J18672" i="1"/>
  <c r="I18672" i="1"/>
  <c r="L18672" i="1" s="1"/>
  <c r="H18672" i="1"/>
  <c r="K18671" i="1"/>
  <c r="J18671" i="1"/>
  <c r="I18671" i="1"/>
  <c r="L18671" i="1" s="1"/>
  <c r="H18671" i="1"/>
  <c r="K18670" i="1"/>
  <c r="J18670" i="1"/>
  <c r="I18670" i="1"/>
  <c r="L18670" i="1" s="1"/>
  <c r="H18670" i="1"/>
  <c r="K18669" i="1"/>
  <c r="J18669" i="1"/>
  <c r="I18669" i="1"/>
  <c r="L18669" i="1" s="1"/>
  <c r="H18669" i="1"/>
  <c r="K18668" i="1"/>
  <c r="J18668" i="1"/>
  <c r="I18668" i="1"/>
  <c r="L18668" i="1" s="1"/>
  <c r="H18668" i="1"/>
  <c r="K18667" i="1"/>
  <c r="J18667" i="1"/>
  <c r="I18667" i="1"/>
  <c r="L18667" i="1" s="1"/>
  <c r="H18667" i="1"/>
  <c r="K18666" i="1"/>
  <c r="J18666" i="1"/>
  <c r="I18666" i="1"/>
  <c r="L18666" i="1" s="1"/>
  <c r="H18666" i="1"/>
  <c r="K18665" i="1"/>
  <c r="J18665" i="1"/>
  <c r="I18665" i="1"/>
  <c r="L18665" i="1" s="1"/>
  <c r="H18665" i="1"/>
  <c r="K18664" i="1"/>
  <c r="J18664" i="1"/>
  <c r="I18664" i="1"/>
  <c r="L18664" i="1" s="1"/>
  <c r="H18664" i="1"/>
  <c r="K18663" i="1"/>
  <c r="J18663" i="1"/>
  <c r="I18663" i="1"/>
  <c r="L18663" i="1" s="1"/>
  <c r="H18663" i="1"/>
  <c r="K18662" i="1"/>
  <c r="J18662" i="1"/>
  <c r="I18662" i="1"/>
  <c r="L18662" i="1" s="1"/>
  <c r="H18662" i="1"/>
  <c r="K18661" i="1"/>
  <c r="J18661" i="1"/>
  <c r="I18661" i="1"/>
  <c r="L18661" i="1" s="1"/>
  <c r="H18661" i="1"/>
  <c r="K18660" i="1"/>
  <c r="J18660" i="1"/>
  <c r="I18660" i="1"/>
  <c r="L18660" i="1" s="1"/>
  <c r="H18660" i="1"/>
  <c r="K18659" i="1"/>
  <c r="J18659" i="1"/>
  <c r="I18659" i="1"/>
  <c r="L18659" i="1" s="1"/>
  <c r="H18659" i="1"/>
  <c r="K18658" i="1"/>
  <c r="J18658" i="1"/>
  <c r="I18658" i="1"/>
  <c r="L18658" i="1" s="1"/>
  <c r="H18658" i="1"/>
  <c r="K18657" i="1"/>
  <c r="J18657" i="1"/>
  <c r="I18657" i="1"/>
  <c r="L18657" i="1" s="1"/>
  <c r="H18657" i="1"/>
  <c r="K18656" i="1"/>
  <c r="J18656" i="1"/>
  <c r="I18656" i="1"/>
  <c r="L18656" i="1" s="1"/>
  <c r="H18656" i="1"/>
  <c r="K18655" i="1"/>
  <c r="J18655" i="1"/>
  <c r="I18655" i="1"/>
  <c r="L18655" i="1" s="1"/>
  <c r="H18655" i="1"/>
  <c r="K18654" i="1"/>
  <c r="J18654" i="1"/>
  <c r="I18654" i="1"/>
  <c r="L18654" i="1" s="1"/>
  <c r="H18654" i="1"/>
  <c r="K18653" i="1"/>
  <c r="J18653" i="1"/>
  <c r="I18653" i="1"/>
  <c r="L18653" i="1" s="1"/>
  <c r="H18653" i="1"/>
  <c r="K18652" i="1"/>
  <c r="J18652" i="1"/>
  <c r="I18652" i="1"/>
  <c r="L18652" i="1" s="1"/>
  <c r="H18652" i="1"/>
  <c r="K18651" i="1"/>
  <c r="J18651" i="1"/>
  <c r="I18651" i="1"/>
  <c r="L18651" i="1" s="1"/>
  <c r="H18651" i="1"/>
  <c r="K18650" i="1"/>
  <c r="J18650" i="1"/>
  <c r="I18650" i="1"/>
  <c r="L18650" i="1" s="1"/>
  <c r="H18650" i="1"/>
  <c r="K18649" i="1"/>
  <c r="J18649" i="1"/>
  <c r="I18649" i="1"/>
  <c r="L18649" i="1" s="1"/>
  <c r="H18649" i="1"/>
  <c r="K18648" i="1"/>
  <c r="J18648" i="1"/>
  <c r="I18648" i="1"/>
  <c r="L18648" i="1" s="1"/>
  <c r="H18648" i="1"/>
  <c r="K18647" i="1"/>
  <c r="J18647" i="1"/>
  <c r="I18647" i="1"/>
  <c r="L18647" i="1" s="1"/>
  <c r="H18647" i="1"/>
  <c r="K18646" i="1"/>
  <c r="J18646" i="1"/>
  <c r="I18646" i="1"/>
  <c r="L18646" i="1" s="1"/>
  <c r="H18646" i="1"/>
  <c r="K18645" i="1"/>
  <c r="J18645" i="1"/>
  <c r="I18645" i="1"/>
  <c r="L18645" i="1" s="1"/>
  <c r="H18645" i="1"/>
  <c r="K18644" i="1"/>
  <c r="J18644" i="1"/>
  <c r="I18644" i="1"/>
  <c r="L18644" i="1" s="1"/>
  <c r="H18644" i="1"/>
  <c r="K18643" i="1"/>
  <c r="J18643" i="1"/>
  <c r="I18643" i="1"/>
  <c r="L18643" i="1" s="1"/>
  <c r="H18643" i="1"/>
  <c r="K18642" i="1"/>
  <c r="J18642" i="1"/>
  <c r="I18642" i="1"/>
  <c r="L18642" i="1" s="1"/>
  <c r="H18642" i="1"/>
  <c r="K18641" i="1"/>
  <c r="J18641" i="1"/>
  <c r="I18641" i="1"/>
  <c r="L18641" i="1" s="1"/>
  <c r="H18641" i="1"/>
  <c r="K18640" i="1"/>
  <c r="J18640" i="1"/>
  <c r="I18640" i="1"/>
  <c r="L18640" i="1" s="1"/>
  <c r="H18640" i="1"/>
  <c r="K18639" i="1"/>
  <c r="J18639" i="1"/>
  <c r="I18639" i="1"/>
  <c r="L18639" i="1" s="1"/>
  <c r="H18639" i="1"/>
  <c r="K18638" i="1"/>
  <c r="J18638" i="1"/>
  <c r="I18638" i="1"/>
  <c r="L18638" i="1" s="1"/>
  <c r="H18638" i="1"/>
  <c r="K18637" i="1"/>
  <c r="J18637" i="1"/>
  <c r="I18637" i="1"/>
  <c r="L18637" i="1" s="1"/>
  <c r="H18637" i="1"/>
  <c r="K18636" i="1"/>
  <c r="J18636" i="1"/>
  <c r="I18636" i="1"/>
  <c r="L18636" i="1" s="1"/>
  <c r="H18636" i="1"/>
  <c r="K18635" i="1"/>
  <c r="J18635" i="1"/>
  <c r="I18635" i="1"/>
  <c r="L18635" i="1" s="1"/>
  <c r="H18635" i="1"/>
  <c r="K18634" i="1"/>
  <c r="J18634" i="1"/>
  <c r="I18634" i="1"/>
  <c r="L18634" i="1" s="1"/>
  <c r="H18634" i="1"/>
  <c r="K18633" i="1"/>
  <c r="J18633" i="1"/>
  <c r="I18633" i="1"/>
  <c r="L18633" i="1" s="1"/>
  <c r="H18633" i="1"/>
  <c r="K18632" i="1"/>
  <c r="J18632" i="1"/>
  <c r="I18632" i="1"/>
  <c r="L18632" i="1" s="1"/>
  <c r="H18632" i="1"/>
  <c r="K18631" i="1"/>
  <c r="J18631" i="1"/>
  <c r="I18631" i="1"/>
  <c r="L18631" i="1" s="1"/>
  <c r="H18631" i="1"/>
  <c r="K18630" i="1"/>
  <c r="J18630" i="1"/>
  <c r="I18630" i="1"/>
  <c r="L18630" i="1" s="1"/>
  <c r="H18630" i="1"/>
  <c r="K18629" i="1"/>
  <c r="J18629" i="1"/>
  <c r="I18629" i="1"/>
  <c r="L18629" i="1" s="1"/>
  <c r="H18629" i="1"/>
  <c r="K18628" i="1"/>
  <c r="J18628" i="1"/>
  <c r="I18628" i="1"/>
  <c r="L18628" i="1" s="1"/>
  <c r="H18628" i="1"/>
  <c r="K18627" i="1"/>
  <c r="J18627" i="1"/>
  <c r="I18627" i="1"/>
  <c r="L18627" i="1" s="1"/>
  <c r="H18627" i="1"/>
  <c r="K18626" i="1"/>
  <c r="J18626" i="1"/>
  <c r="I18626" i="1"/>
  <c r="L18626" i="1" s="1"/>
  <c r="H18626" i="1"/>
  <c r="K18625" i="1"/>
  <c r="J18625" i="1"/>
  <c r="I18625" i="1"/>
  <c r="L18625" i="1" s="1"/>
  <c r="H18625" i="1"/>
  <c r="K18624" i="1"/>
  <c r="J18624" i="1"/>
  <c r="I18624" i="1"/>
  <c r="L18624" i="1" s="1"/>
  <c r="H18624" i="1"/>
  <c r="K18623" i="1"/>
  <c r="J18623" i="1"/>
  <c r="I18623" i="1"/>
  <c r="L18623" i="1" s="1"/>
  <c r="H18623" i="1"/>
  <c r="K18622" i="1"/>
  <c r="J18622" i="1"/>
  <c r="I18622" i="1"/>
  <c r="L18622" i="1" s="1"/>
  <c r="H18622" i="1"/>
  <c r="K18621" i="1"/>
  <c r="J18621" i="1"/>
  <c r="I18621" i="1"/>
  <c r="L18621" i="1" s="1"/>
  <c r="H18621" i="1"/>
  <c r="K18620" i="1"/>
  <c r="J18620" i="1"/>
  <c r="I18620" i="1"/>
  <c r="L18620" i="1" s="1"/>
  <c r="H18620" i="1"/>
  <c r="K18619" i="1"/>
  <c r="J18619" i="1"/>
  <c r="I18619" i="1"/>
  <c r="L18619" i="1" s="1"/>
  <c r="H18619" i="1"/>
  <c r="K18618" i="1"/>
  <c r="J18618" i="1"/>
  <c r="I18618" i="1"/>
  <c r="L18618" i="1" s="1"/>
  <c r="H18618" i="1"/>
  <c r="K18617" i="1"/>
  <c r="J18617" i="1"/>
  <c r="I18617" i="1"/>
  <c r="L18617" i="1" s="1"/>
  <c r="H18617" i="1"/>
  <c r="K18616" i="1"/>
  <c r="J18616" i="1"/>
  <c r="I18616" i="1"/>
  <c r="L18616" i="1" s="1"/>
  <c r="H18616" i="1"/>
  <c r="K18615" i="1"/>
  <c r="J18615" i="1"/>
  <c r="I18615" i="1"/>
  <c r="L18615" i="1" s="1"/>
  <c r="H18615" i="1"/>
  <c r="K18614" i="1"/>
  <c r="J18614" i="1"/>
  <c r="I18614" i="1"/>
  <c r="L18614" i="1" s="1"/>
  <c r="H18614" i="1"/>
  <c r="K18613" i="1"/>
  <c r="J18613" i="1"/>
  <c r="I18613" i="1"/>
  <c r="L18613" i="1" s="1"/>
  <c r="H18613" i="1"/>
  <c r="K18612" i="1"/>
  <c r="J18612" i="1"/>
  <c r="I18612" i="1"/>
  <c r="L18612" i="1" s="1"/>
  <c r="H18612" i="1"/>
  <c r="K18611" i="1"/>
  <c r="J18611" i="1"/>
  <c r="I18611" i="1"/>
  <c r="L18611" i="1" s="1"/>
  <c r="H18611" i="1"/>
  <c r="K18610" i="1"/>
  <c r="J18610" i="1"/>
  <c r="I18610" i="1"/>
  <c r="L18610" i="1" s="1"/>
  <c r="H18610" i="1"/>
  <c r="K18609" i="1"/>
  <c r="J18609" i="1"/>
  <c r="I18609" i="1"/>
  <c r="L18609" i="1" s="1"/>
  <c r="H18609" i="1"/>
  <c r="K18608" i="1"/>
  <c r="J18608" i="1"/>
  <c r="I18608" i="1"/>
  <c r="L18608" i="1" s="1"/>
  <c r="H18608" i="1"/>
  <c r="K18607" i="1"/>
  <c r="J18607" i="1"/>
  <c r="I18607" i="1"/>
  <c r="L18607" i="1" s="1"/>
  <c r="H18607" i="1"/>
  <c r="K18606" i="1"/>
  <c r="J18606" i="1"/>
  <c r="I18606" i="1"/>
  <c r="L18606" i="1" s="1"/>
  <c r="H18606" i="1"/>
  <c r="K18605" i="1"/>
  <c r="J18605" i="1"/>
  <c r="I18605" i="1"/>
  <c r="L18605" i="1" s="1"/>
  <c r="H18605" i="1"/>
  <c r="K18604" i="1"/>
  <c r="J18604" i="1"/>
  <c r="I18604" i="1"/>
  <c r="L18604" i="1" s="1"/>
  <c r="H18604" i="1"/>
  <c r="K18603" i="1"/>
  <c r="J18603" i="1"/>
  <c r="I18603" i="1"/>
  <c r="L18603" i="1" s="1"/>
  <c r="H18603" i="1"/>
  <c r="K18602" i="1"/>
  <c r="J18602" i="1"/>
  <c r="I18602" i="1"/>
  <c r="L18602" i="1" s="1"/>
  <c r="H18602" i="1"/>
  <c r="K18601" i="1"/>
  <c r="J18601" i="1"/>
  <c r="I18601" i="1"/>
  <c r="L18601" i="1" s="1"/>
  <c r="H18601" i="1"/>
  <c r="K18600" i="1"/>
  <c r="J18600" i="1"/>
  <c r="I18600" i="1"/>
  <c r="L18600" i="1" s="1"/>
  <c r="H18600" i="1"/>
  <c r="K18599" i="1"/>
  <c r="J18599" i="1"/>
  <c r="I18599" i="1"/>
  <c r="L18599" i="1" s="1"/>
  <c r="H18599" i="1"/>
  <c r="K18598" i="1"/>
  <c r="J18598" i="1"/>
  <c r="I18598" i="1"/>
  <c r="L18598" i="1" s="1"/>
  <c r="H18598" i="1"/>
  <c r="K18597" i="1"/>
  <c r="J18597" i="1"/>
  <c r="I18597" i="1"/>
  <c r="L18597" i="1" s="1"/>
  <c r="H18597" i="1"/>
  <c r="K18596" i="1"/>
  <c r="J18596" i="1"/>
  <c r="I18596" i="1"/>
  <c r="L18596" i="1" s="1"/>
  <c r="H18596" i="1"/>
  <c r="K18595" i="1"/>
  <c r="J18595" i="1"/>
  <c r="I18595" i="1"/>
  <c r="L18595" i="1" s="1"/>
  <c r="H18595" i="1"/>
  <c r="K18594" i="1"/>
  <c r="J18594" i="1"/>
  <c r="I18594" i="1"/>
  <c r="L18594" i="1" s="1"/>
  <c r="H18594" i="1"/>
  <c r="K18593" i="1"/>
  <c r="J18593" i="1"/>
  <c r="I18593" i="1"/>
  <c r="L18593" i="1" s="1"/>
  <c r="H18593" i="1"/>
  <c r="K18592" i="1"/>
  <c r="J18592" i="1"/>
  <c r="I18592" i="1"/>
  <c r="L18592" i="1" s="1"/>
  <c r="H18592" i="1"/>
  <c r="K18591" i="1"/>
  <c r="J18591" i="1"/>
  <c r="I18591" i="1"/>
  <c r="L18591" i="1" s="1"/>
  <c r="H18591" i="1"/>
  <c r="K18590" i="1"/>
  <c r="J18590" i="1"/>
  <c r="I18590" i="1"/>
  <c r="L18590" i="1" s="1"/>
  <c r="H18590" i="1"/>
  <c r="K18589" i="1"/>
  <c r="J18589" i="1"/>
  <c r="I18589" i="1"/>
  <c r="L18589" i="1" s="1"/>
  <c r="H18589" i="1"/>
  <c r="K18588" i="1"/>
  <c r="J18588" i="1"/>
  <c r="I18588" i="1"/>
  <c r="L18588" i="1" s="1"/>
  <c r="H18588" i="1"/>
  <c r="K18587" i="1"/>
  <c r="J18587" i="1"/>
  <c r="I18587" i="1"/>
  <c r="L18587" i="1" s="1"/>
  <c r="H18587" i="1"/>
  <c r="K18586" i="1"/>
  <c r="J18586" i="1"/>
  <c r="I18586" i="1"/>
  <c r="L18586" i="1" s="1"/>
  <c r="H18586" i="1"/>
  <c r="K18585" i="1"/>
  <c r="J18585" i="1"/>
  <c r="I18585" i="1"/>
  <c r="L18585" i="1" s="1"/>
  <c r="H18585" i="1"/>
  <c r="K18584" i="1"/>
  <c r="J18584" i="1"/>
  <c r="I18584" i="1"/>
  <c r="L18584" i="1" s="1"/>
  <c r="H18584" i="1"/>
  <c r="K18583" i="1"/>
  <c r="J18583" i="1"/>
  <c r="I18583" i="1"/>
  <c r="L18583" i="1" s="1"/>
  <c r="H18583" i="1"/>
  <c r="K18582" i="1"/>
  <c r="J18582" i="1"/>
  <c r="I18582" i="1"/>
  <c r="L18582" i="1" s="1"/>
  <c r="H18582" i="1"/>
  <c r="K18581" i="1"/>
  <c r="J18581" i="1"/>
  <c r="I18581" i="1"/>
  <c r="L18581" i="1" s="1"/>
  <c r="H18581" i="1"/>
  <c r="K18580" i="1"/>
  <c r="J18580" i="1"/>
  <c r="I18580" i="1"/>
  <c r="L18580" i="1" s="1"/>
  <c r="H18580" i="1"/>
  <c r="K18579" i="1"/>
  <c r="J18579" i="1"/>
  <c r="I18579" i="1"/>
  <c r="L18579" i="1" s="1"/>
  <c r="H18579" i="1"/>
  <c r="K18578" i="1"/>
  <c r="J18578" i="1"/>
  <c r="I18578" i="1"/>
  <c r="L18578" i="1" s="1"/>
  <c r="H18578" i="1"/>
  <c r="K18577" i="1"/>
  <c r="J18577" i="1"/>
  <c r="I18577" i="1"/>
  <c r="L18577" i="1" s="1"/>
  <c r="H18577" i="1"/>
  <c r="K18576" i="1"/>
  <c r="J18576" i="1"/>
  <c r="I18576" i="1"/>
  <c r="L18576" i="1" s="1"/>
  <c r="H18576" i="1"/>
  <c r="K18575" i="1"/>
  <c r="J18575" i="1"/>
  <c r="I18575" i="1"/>
  <c r="L18575" i="1" s="1"/>
  <c r="H18575" i="1"/>
  <c r="K18574" i="1"/>
  <c r="J18574" i="1"/>
  <c r="I18574" i="1"/>
  <c r="L18574" i="1" s="1"/>
  <c r="H18574" i="1"/>
  <c r="K18573" i="1"/>
  <c r="J18573" i="1"/>
  <c r="I18573" i="1"/>
  <c r="L18573" i="1" s="1"/>
  <c r="H18573" i="1"/>
  <c r="K18572" i="1"/>
  <c r="J18572" i="1"/>
  <c r="I18572" i="1"/>
  <c r="L18572" i="1" s="1"/>
  <c r="H18572" i="1"/>
  <c r="K18571" i="1"/>
  <c r="J18571" i="1"/>
  <c r="I18571" i="1"/>
  <c r="L18571" i="1" s="1"/>
  <c r="H18571" i="1"/>
  <c r="K18570" i="1"/>
  <c r="J18570" i="1"/>
  <c r="I18570" i="1"/>
  <c r="L18570" i="1" s="1"/>
  <c r="H18570" i="1"/>
  <c r="K18569" i="1"/>
  <c r="J18569" i="1"/>
  <c r="I18569" i="1"/>
  <c r="L18569" i="1" s="1"/>
  <c r="H18569" i="1"/>
  <c r="K18568" i="1"/>
  <c r="J18568" i="1"/>
  <c r="I18568" i="1"/>
  <c r="L18568" i="1" s="1"/>
  <c r="H18568" i="1"/>
  <c r="K18567" i="1"/>
  <c r="J18567" i="1"/>
  <c r="I18567" i="1"/>
  <c r="L18567" i="1" s="1"/>
  <c r="H18567" i="1"/>
  <c r="K18566" i="1"/>
  <c r="J18566" i="1"/>
  <c r="I18566" i="1"/>
  <c r="L18566" i="1" s="1"/>
  <c r="H18566" i="1"/>
  <c r="K18565" i="1"/>
  <c r="J18565" i="1"/>
  <c r="I18565" i="1"/>
  <c r="L18565" i="1" s="1"/>
  <c r="H18565" i="1"/>
  <c r="K18564" i="1"/>
  <c r="J18564" i="1"/>
  <c r="I18564" i="1"/>
  <c r="L18564" i="1" s="1"/>
  <c r="H18564" i="1"/>
  <c r="K18563" i="1"/>
  <c r="J18563" i="1"/>
  <c r="I18563" i="1"/>
  <c r="L18563" i="1" s="1"/>
  <c r="H18563" i="1"/>
  <c r="K18562" i="1"/>
  <c r="J18562" i="1"/>
  <c r="I18562" i="1"/>
  <c r="L18562" i="1" s="1"/>
  <c r="H18562" i="1"/>
  <c r="K18561" i="1"/>
  <c r="J18561" i="1"/>
  <c r="I18561" i="1"/>
  <c r="L18561" i="1" s="1"/>
  <c r="H18561" i="1"/>
  <c r="K18560" i="1"/>
  <c r="J18560" i="1"/>
  <c r="I18560" i="1"/>
  <c r="L18560" i="1" s="1"/>
  <c r="H18560" i="1"/>
  <c r="K18559" i="1"/>
  <c r="J18559" i="1"/>
  <c r="I18559" i="1"/>
  <c r="L18559" i="1" s="1"/>
  <c r="H18559" i="1"/>
  <c r="K18558" i="1"/>
  <c r="J18558" i="1"/>
  <c r="I18558" i="1"/>
  <c r="L18558" i="1" s="1"/>
  <c r="H18558" i="1"/>
  <c r="K18557" i="1"/>
  <c r="J18557" i="1"/>
  <c r="I18557" i="1"/>
  <c r="L18557" i="1" s="1"/>
  <c r="H18557" i="1"/>
  <c r="K18556" i="1"/>
  <c r="J18556" i="1"/>
  <c r="I18556" i="1"/>
  <c r="L18556" i="1" s="1"/>
  <c r="H18556" i="1"/>
  <c r="K18555" i="1"/>
  <c r="J18555" i="1"/>
  <c r="I18555" i="1"/>
  <c r="L18555" i="1" s="1"/>
  <c r="H18555" i="1"/>
  <c r="K18554" i="1"/>
  <c r="J18554" i="1"/>
  <c r="I18554" i="1"/>
  <c r="L18554" i="1" s="1"/>
  <c r="H18554" i="1"/>
  <c r="K18553" i="1"/>
  <c r="J18553" i="1"/>
  <c r="I18553" i="1"/>
  <c r="L18553" i="1" s="1"/>
  <c r="H18553" i="1"/>
  <c r="K18552" i="1"/>
  <c r="J18552" i="1"/>
  <c r="I18552" i="1"/>
  <c r="L18552" i="1" s="1"/>
  <c r="H18552" i="1"/>
  <c r="K18551" i="1"/>
  <c r="J18551" i="1"/>
  <c r="I18551" i="1"/>
  <c r="L18551" i="1" s="1"/>
  <c r="H18551" i="1"/>
  <c r="K18550" i="1"/>
  <c r="J18550" i="1"/>
  <c r="I18550" i="1"/>
  <c r="L18550" i="1" s="1"/>
  <c r="H18550" i="1"/>
  <c r="K18549" i="1"/>
  <c r="J18549" i="1"/>
  <c r="I18549" i="1"/>
  <c r="L18549" i="1" s="1"/>
  <c r="H18549" i="1"/>
  <c r="K18548" i="1"/>
  <c r="J18548" i="1"/>
  <c r="I18548" i="1"/>
  <c r="L18548" i="1" s="1"/>
  <c r="H18548" i="1"/>
  <c r="K18547" i="1"/>
  <c r="J18547" i="1"/>
  <c r="I18547" i="1"/>
  <c r="L18547" i="1" s="1"/>
  <c r="H18547" i="1"/>
  <c r="K18546" i="1"/>
  <c r="J18546" i="1"/>
  <c r="I18546" i="1"/>
  <c r="L18546" i="1" s="1"/>
  <c r="H18546" i="1"/>
  <c r="K18545" i="1"/>
  <c r="J18545" i="1"/>
  <c r="I18545" i="1"/>
  <c r="L18545" i="1" s="1"/>
  <c r="H18545" i="1"/>
  <c r="K18544" i="1"/>
  <c r="J18544" i="1"/>
  <c r="I18544" i="1"/>
  <c r="L18544" i="1" s="1"/>
  <c r="H18544" i="1"/>
  <c r="K18543" i="1"/>
  <c r="J18543" i="1"/>
  <c r="I18543" i="1"/>
  <c r="L18543" i="1" s="1"/>
  <c r="H18543" i="1"/>
  <c r="K18542" i="1"/>
  <c r="J18542" i="1"/>
  <c r="I18542" i="1"/>
  <c r="L18542" i="1" s="1"/>
  <c r="H18542" i="1"/>
  <c r="K18541" i="1"/>
  <c r="J18541" i="1"/>
  <c r="I18541" i="1"/>
  <c r="L18541" i="1" s="1"/>
  <c r="H18541" i="1"/>
  <c r="K18540" i="1"/>
  <c r="J18540" i="1"/>
  <c r="I18540" i="1"/>
  <c r="L18540" i="1" s="1"/>
  <c r="H18540" i="1"/>
  <c r="K18539" i="1"/>
  <c r="J18539" i="1"/>
  <c r="I18539" i="1"/>
  <c r="L18539" i="1" s="1"/>
  <c r="H18539" i="1"/>
  <c r="K18538" i="1"/>
  <c r="J18538" i="1"/>
  <c r="I18538" i="1"/>
  <c r="L18538" i="1" s="1"/>
  <c r="H18538" i="1"/>
  <c r="K18537" i="1"/>
  <c r="J18537" i="1"/>
  <c r="I18537" i="1"/>
  <c r="L18537" i="1" s="1"/>
  <c r="H18537" i="1"/>
  <c r="K18536" i="1"/>
  <c r="J18536" i="1"/>
  <c r="I18536" i="1"/>
  <c r="L18536" i="1" s="1"/>
  <c r="H18536" i="1"/>
  <c r="K18535" i="1"/>
  <c r="J18535" i="1"/>
  <c r="I18535" i="1"/>
  <c r="L18535" i="1" s="1"/>
  <c r="H18535" i="1"/>
  <c r="K18534" i="1"/>
  <c r="J18534" i="1"/>
  <c r="I18534" i="1"/>
  <c r="L18534" i="1" s="1"/>
  <c r="H18534" i="1"/>
  <c r="K18533" i="1"/>
  <c r="J18533" i="1"/>
  <c r="I18533" i="1"/>
  <c r="L18533" i="1" s="1"/>
  <c r="H18533" i="1"/>
  <c r="K18532" i="1"/>
  <c r="J18532" i="1"/>
  <c r="I18532" i="1"/>
  <c r="L18532" i="1" s="1"/>
  <c r="H18532" i="1"/>
  <c r="K18531" i="1"/>
  <c r="J18531" i="1"/>
  <c r="I18531" i="1"/>
  <c r="L18531" i="1" s="1"/>
  <c r="H18531" i="1"/>
  <c r="K18530" i="1"/>
  <c r="J18530" i="1"/>
  <c r="I18530" i="1"/>
  <c r="L18530" i="1" s="1"/>
  <c r="H18530" i="1"/>
  <c r="K18529" i="1"/>
  <c r="J18529" i="1"/>
  <c r="I18529" i="1"/>
  <c r="L18529" i="1" s="1"/>
  <c r="H18529" i="1"/>
  <c r="K18528" i="1"/>
  <c r="J18528" i="1"/>
  <c r="I18528" i="1"/>
  <c r="L18528" i="1" s="1"/>
  <c r="H18528" i="1"/>
  <c r="K18527" i="1"/>
  <c r="J18527" i="1"/>
  <c r="I18527" i="1"/>
  <c r="L18527" i="1" s="1"/>
  <c r="H18527" i="1"/>
  <c r="K18526" i="1"/>
  <c r="J18526" i="1"/>
  <c r="I18526" i="1"/>
  <c r="L18526" i="1" s="1"/>
  <c r="H18526" i="1"/>
  <c r="K18525" i="1"/>
  <c r="J18525" i="1"/>
  <c r="I18525" i="1"/>
  <c r="L18525" i="1" s="1"/>
  <c r="H18525" i="1"/>
  <c r="K18524" i="1"/>
  <c r="J18524" i="1"/>
  <c r="I18524" i="1"/>
  <c r="L18524" i="1" s="1"/>
  <c r="H18524" i="1"/>
  <c r="K18523" i="1"/>
  <c r="J18523" i="1"/>
  <c r="I18523" i="1"/>
  <c r="L18523" i="1" s="1"/>
  <c r="H18523" i="1"/>
  <c r="K18522" i="1"/>
  <c r="J18522" i="1"/>
  <c r="I18522" i="1"/>
  <c r="L18522" i="1" s="1"/>
  <c r="H18522" i="1"/>
  <c r="K18521" i="1"/>
  <c r="J18521" i="1"/>
  <c r="I18521" i="1"/>
  <c r="L18521" i="1" s="1"/>
  <c r="H18521" i="1"/>
  <c r="K18520" i="1"/>
  <c r="J18520" i="1"/>
  <c r="I18520" i="1"/>
  <c r="L18520" i="1" s="1"/>
  <c r="H18520" i="1"/>
  <c r="K18519" i="1"/>
  <c r="J18519" i="1"/>
  <c r="I18519" i="1"/>
  <c r="L18519" i="1" s="1"/>
  <c r="H18519" i="1"/>
  <c r="K18518" i="1"/>
  <c r="J18518" i="1"/>
  <c r="I18518" i="1"/>
  <c r="L18518" i="1" s="1"/>
  <c r="H18518" i="1"/>
  <c r="K18517" i="1"/>
  <c r="J18517" i="1"/>
  <c r="I18517" i="1"/>
  <c r="L18517" i="1" s="1"/>
  <c r="H18517" i="1"/>
  <c r="K18516" i="1"/>
  <c r="J18516" i="1"/>
  <c r="I18516" i="1"/>
  <c r="L18516" i="1" s="1"/>
  <c r="H18516" i="1"/>
  <c r="K18515" i="1"/>
  <c r="J18515" i="1"/>
  <c r="I18515" i="1"/>
  <c r="L18515" i="1" s="1"/>
  <c r="H18515" i="1"/>
  <c r="K18514" i="1"/>
  <c r="J18514" i="1"/>
  <c r="I18514" i="1"/>
  <c r="L18514" i="1" s="1"/>
  <c r="H18514" i="1"/>
  <c r="K18513" i="1"/>
  <c r="J18513" i="1"/>
  <c r="I18513" i="1"/>
  <c r="L18513" i="1" s="1"/>
  <c r="H18513" i="1"/>
  <c r="K18512" i="1"/>
  <c r="J18512" i="1"/>
  <c r="I18512" i="1"/>
  <c r="L18512" i="1" s="1"/>
  <c r="H18512" i="1"/>
  <c r="K18511" i="1"/>
  <c r="J18511" i="1"/>
  <c r="I18511" i="1"/>
  <c r="L18511" i="1" s="1"/>
  <c r="H18511" i="1"/>
  <c r="K18510" i="1"/>
  <c r="J18510" i="1"/>
  <c r="I18510" i="1"/>
  <c r="L18510" i="1" s="1"/>
  <c r="H18510" i="1"/>
  <c r="K18509" i="1"/>
  <c r="J18509" i="1"/>
  <c r="I18509" i="1"/>
  <c r="L18509" i="1" s="1"/>
  <c r="H18509" i="1"/>
  <c r="K18508" i="1"/>
  <c r="J18508" i="1"/>
  <c r="I18508" i="1"/>
  <c r="L18508" i="1" s="1"/>
  <c r="H18508" i="1"/>
  <c r="K18507" i="1"/>
  <c r="J18507" i="1"/>
  <c r="I18507" i="1"/>
  <c r="L18507" i="1" s="1"/>
  <c r="H18507" i="1"/>
  <c r="K18506" i="1"/>
  <c r="J18506" i="1"/>
  <c r="I18506" i="1"/>
  <c r="L18506" i="1" s="1"/>
  <c r="H18506" i="1"/>
  <c r="K18505" i="1"/>
  <c r="J18505" i="1"/>
  <c r="I18505" i="1"/>
  <c r="L18505" i="1" s="1"/>
  <c r="H18505" i="1"/>
  <c r="K18504" i="1"/>
  <c r="J18504" i="1"/>
  <c r="I18504" i="1"/>
  <c r="L18504" i="1" s="1"/>
  <c r="H18504" i="1"/>
  <c r="K18503" i="1"/>
  <c r="J18503" i="1"/>
  <c r="I18503" i="1"/>
  <c r="L18503" i="1" s="1"/>
  <c r="H18503" i="1"/>
  <c r="K18502" i="1"/>
  <c r="J18502" i="1"/>
  <c r="I18502" i="1"/>
  <c r="L18502" i="1" s="1"/>
  <c r="H18502" i="1"/>
  <c r="K18501" i="1"/>
  <c r="J18501" i="1"/>
  <c r="I18501" i="1"/>
  <c r="L18501" i="1" s="1"/>
  <c r="H18501" i="1"/>
  <c r="K18500" i="1"/>
  <c r="J18500" i="1"/>
  <c r="I18500" i="1"/>
  <c r="L18500" i="1" s="1"/>
  <c r="H18500" i="1"/>
  <c r="K18499" i="1"/>
  <c r="J18499" i="1"/>
  <c r="I18499" i="1"/>
  <c r="L18499" i="1" s="1"/>
  <c r="H18499" i="1"/>
  <c r="K18498" i="1"/>
  <c r="J18498" i="1"/>
  <c r="I18498" i="1"/>
  <c r="L18498" i="1" s="1"/>
  <c r="H18498" i="1"/>
  <c r="K18497" i="1"/>
  <c r="J18497" i="1"/>
  <c r="I18497" i="1"/>
  <c r="L18497" i="1" s="1"/>
  <c r="H18497" i="1"/>
  <c r="K18496" i="1"/>
  <c r="J18496" i="1"/>
  <c r="I18496" i="1"/>
  <c r="L18496" i="1" s="1"/>
  <c r="H18496" i="1"/>
  <c r="K18495" i="1"/>
  <c r="J18495" i="1"/>
  <c r="I18495" i="1"/>
  <c r="L18495" i="1" s="1"/>
  <c r="H18495" i="1"/>
  <c r="K18494" i="1"/>
  <c r="J18494" i="1"/>
  <c r="I18494" i="1"/>
  <c r="L18494" i="1" s="1"/>
  <c r="H18494" i="1"/>
  <c r="K18493" i="1"/>
  <c r="J18493" i="1"/>
  <c r="I18493" i="1"/>
  <c r="L18493" i="1" s="1"/>
  <c r="H18493" i="1"/>
  <c r="K18492" i="1"/>
  <c r="J18492" i="1"/>
  <c r="I18492" i="1"/>
  <c r="L18492" i="1" s="1"/>
  <c r="H18492" i="1"/>
  <c r="K18491" i="1"/>
  <c r="J18491" i="1"/>
  <c r="I18491" i="1"/>
  <c r="L18491" i="1" s="1"/>
  <c r="H18491" i="1"/>
  <c r="K18490" i="1"/>
  <c r="J18490" i="1"/>
  <c r="I18490" i="1"/>
  <c r="L18490" i="1" s="1"/>
  <c r="H18490" i="1"/>
  <c r="K18489" i="1"/>
  <c r="J18489" i="1"/>
  <c r="I18489" i="1"/>
  <c r="L18489" i="1" s="1"/>
  <c r="H18489" i="1"/>
  <c r="K18488" i="1"/>
  <c r="J18488" i="1"/>
  <c r="I18488" i="1"/>
  <c r="L18488" i="1" s="1"/>
  <c r="H18488" i="1"/>
  <c r="K18487" i="1"/>
  <c r="J18487" i="1"/>
  <c r="I18487" i="1"/>
  <c r="L18487" i="1" s="1"/>
  <c r="H18487" i="1"/>
  <c r="K18486" i="1"/>
  <c r="J18486" i="1"/>
  <c r="I18486" i="1"/>
  <c r="L18486" i="1" s="1"/>
  <c r="H18486" i="1"/>
  <c r="K18485" i="1"/>
  <c r="J18485" i="1"/>
  <c r="I18485" i="1"/>
  <c r="L18485" i="1" s="1"/>
  <c r="H18485" i="1"/>
  <c r="K18484" i="1"/>
  <c r="J18484" i="1"/>
  <c r="I18484" i="1"/>
  <c r="L18484" i="1" s="1"/>
  <c r="H18484" i="1"/>
  <c r="K18483" i="1"/>
  <c r="J18483" i="1"/>
  <c r="I18483" i="1"/>
  <c r="L18483" i="1" s="1"/>
  <c r="H18483" i="1"/>
  <c r="K18482" i="1"/>
  <c r="J18482" i="1"/>
  <c r="I18482" i="1"/>
  <c r="L18482" i="1" s="1"/>
  <c r="H18482" i="1"/>
  <c r="K18481" i="1"/>
  <c r="J18481" i="1"/>
  <c r="I18481" i="1"/>
  <c r="L18481" i="1" s="1"/>
  <c r="H18481" i="1"/>
  <c r="K18480" i="1"/>
  <c r="J18480" i="1"/>
  <c r="I18480" i="1"/>
  <c r="L18480" i="1" s="1"/>
  <c r="H18480" i="1"/>
  <c r="K18479" i="1"/>
  <c r="J18479" i="1"/>
  <c r="I18479" i="1"/>
  <c r="L18479" i="1" s="1"/>
  <c r="H18479" i="1"/>
  <c r="K18478" i="1"/>
  <c r="J18478" i="1"/>
  <c r="I18478" i="1"/>
  <c r="L18478" i="1" s="1"/>
  <c r="H18478" i="1"/>
  <c r="K18477" i="1"/>
  <c r="J18477" i="1"/>
  <c r="I18477" i="1"/>
  <c r="L18477" i="1" s="1"/>
  <c r="H18477" i="1"/>
  <c r="K18476" i="1"/>
  <c r="J18476" i="1"/>
  <c r="I18476" i="1"/>
  <c r="L18476" i="1" s="1"/>
  <c r="H18476" i="1"/>
  <c r="K18475" i="1"/>
  <c r="J18475" i="1"/>
  <c r="I18475" i="1"/>
  <c r="L18475" i="1" s="1"/>
  <c r="H18475" i="1"/>
  <c r="K18474" i="1"/>
  <c r="J18474" i="1"/>
  <c r="I18474" i="1"/>
  <c r="L18474" i="1" s="1"/>
  <c r="H18474" i="1"/>
  <c r="K18473" i="1"/>
  <c r="J18473" i="1"/>
  <c r="I18473" i="1"/>
  <c r="L18473" i="1" s="1"/>
  <c r="H18473" i="1"/>
  <c r="K18472" i="1"/>
  <c r="J18472" i="1"/>
  <c r="I18472" i="1"/>
  <c r="L18472" i="1" s="1"/>
  <c r="H18472" i="1"/>
  <c r="K18471" i="1"/>
  <c r="J18471" i="1"/>
  <c r="I18471" i="1"/>
  <c r="L18471" i="1" s="1"/>
  <c r="H18471" i="1"/>
  <c r="K18470" i="1"/>
  <c r="J18470" i="1"/>
  <c r="I18470" i="1"/>
  <c r="L18470" i="1" s="1"/>
  <c r="H18470" i="1"/>
  <c r="K18469" i="1"/>
  <c r="J18469" i="1"/>
  <c r="I18469" i="1"/>
  <c r="L18469" i="1" s="1"/>
  <c r="H18469" i="1"/>
  <c r="K18468" i="1"/>
  <c r="J18468" i="1"/>
  <c r="I18468" i="1"/>
  <c r="L18468" i="1" s="1"/>
  <c r="H18468" i="1"/>
  <c r="K18467" i="1"/>
  <c r="J18467" i="1"/>
  <c r="I18467" i="1"/>
  <c r="L18467" i="1" s="1"/>
  <c r="H18467" i="1"/>
  <c r="K18466" i="1"/>
  <c r="J18466" i="1"/>
  <c r="I18466" i="1"/>
  <c r="L18466" i="1" s="1"/>
  <c r="H18466" i="1"/>
  <c r="K18465" i="1"/>
  <c r="J18465" i="1"/>
  <c r="I18465" i="1"/>
  <c r="L18465" i="1" s="1"/>
  <c r="H18465" i="1"/>
  <c r="K18464" i="1"/>
  <c r="J18464" i="1"/>
  <c r="I18464" i="1"/>
  <c r="L18464" i="1" s="1"/>
  <c r="H18464" i="1"/>
  <c r="K18463" i="1"/>
  <c r="J18463" i="1"/>
  <c r="I18463" i="1"/>
  <c r="L18463" i="1" s="1"/>
  <c r="H18463" i="1"/>
  <c r="K18462" i="1"/>
  <c r="J18462" i="1"/>
  <c r="I18462" i="1"/>
  <c r="L18462" i="1" s="1"/>
  <c r="H18462" i="1"/>
  <c r="K18461" i="1"/>
  <c r="J18461" i="1"/>
  <c r="I18461" i="1"/>
  <c r="L18461" i="1" s="1"/>
  <c r="H18461" i="1"/>
  <c r="K18460" i="1"/>
  <c r="J18460" i="1"/>
  <c r="I18460" i="1"/>
  <c r="L18460" i="1" s="1"/>
  <c r="H18460" i="1"/>
  <c r="K18459" i="1"/>
  <c r="J18459" i="1"/>
  <c r="I18459" i="1"/>
  <c r="L18459" i="1" s="1"/>
  <c r="H18459" i="1"/>
  <c r="K18458" i="1"/>
  <c r="J18458" i="1"/>
  <c r="I18458" i="1"/>
  <c r="L18458" i="1" s="1"/>
  <c r="H18458" i="1"/>
  <c r="K18457" i="1"/>
  <c r="J18457" i="1"/>
  <c r="I18457" i="1"/>
  <c r="L18457" i="1" s="1"/>
  <c r="H18457" i="1"/>
  <c r="K18456" i="1"/>
  <c r="J18456" i="1"/>
  <c r="I18456" i="1"/>
  <c r="L18456" i="1" s="1"/>
  <c r="H18456" i="1"/>
  <c r="K18455" i="1"/>
  <c r="J18455" i="1"/>
  <c r="I18455" i="1"/>
  <c r="L18455" i="1" s="1"/>
  <c r="H18455" i="1"/>
  <c r="K18454" i="1"/>
  <c r="J18454" i="1"/>
  <c r="I18454" i="1"/>
  <c r="L18454" i="1" s="1"/>
  <c r="H18454" i="1"/>
  <c r="K18453" i="1"/>
  <c r="J18453" i="1"/>
  <c r="I18453" i="1"/>
  <c r="L18453" i="1" s="1"/>
  <c r="H18453" i="1"/>
  <c r="K18452" i="1"/>
  <c r="J18452" i="1"/>
  <c r="I18452" i="1"/>
  <c r="L18452" i="1" s="1"/>
  <c r="H18452" i="1"/>
  <c r="K18451" i="1"/>
  <c r="J18451" i="1"/>
  <c r="I18451" i="1"/>
  <c r="L18451" i="1" s="1"/>
  <c r="H18451" i="1"/>
  <c r="K18450" i="1"/>
  <c r="J18450" i="1"/>
  <c r="I18450" i="1"/>
  <c r="L18450" i="1" s="1"/>
  <c r="H18450" i="1"/>
  <c r="K18449" i="1"/>
  <c r="J18449" i="1"/>
  <c r="I18449" i="1"/>
  <c r="L18449" i="1" s="1"/>
  <c r="H18449" i="1"/>
  <c r="K18448" i="1"/>
  <c r="J18448" i="1"/>
  <c r="I18448" i="1"/>
  <c r="L18448" i="1" s="1"/>
  <c r="H18448" i="1"/>
  <c r="K18447" i="1"/>
  <c r="J18447" i="1"/>
  <c r="I18447" i="1"/>
  <c r="L18447" i="1" s="1"/>
  <c r="H18447" i="1"/>
  <c r="K18446" i="1"/>
  <c r="J18446" i="1"/>
  <c r="I18446" i="1"/>
  <c r="L18446" i="1" s="1"/>
  <c r="H18446" i="1"/>
  <c r="K18445" i="1"/>
  <c r="J18445" i="1"/>
  <c r="I18445" i="1"/>
  <c r="L18445" i="1" s="1"/>
  <c r="H18445" i="1"/>
  <c r="K18444" i="1"/>
  <c r="J18444" i="1"/>
  <c r="I18444" i="1"/>
  <c r="L18444" i="1" s="1"/>
  <c r="H18444" i="1"/>
  <c r="K18443" i="1"/>
  <c r="J18443" i="1"/>
  <c r="I18443" i="1"/>
  <c r="L18443" i="1" s="1"/>
  <c r="H18443" i="1"/>
  <c r="K18442" i="1"/>
  <c r="J18442" i="1"/>
  <c r="I18442" i="1"/>
  <c r="L18442" i="1" s="1"/>
  <c r="H18442" i="1"/>
  <c r="K18441" i="1"/>
  <c r="J18441" i="1"/>
  <c r="I18441" i="1"/>
  <c r="L18441" i="1" s="1"/>
  <c r="H18441" i="1"/>
  <c r="K18440" i="1"/>
  <c r="J18440" i="1"/>
  <c r="I18440" i="1"/>
  <c r="L18440" i="1" s="1"/>
  <c r="H18440" i="1"/>
  <c r="K18439" i="1"/>
  <c r="J18439" i="1"/>
  <c r="I18439" i="1"/>
  <c r="L18439" i="1" s="1"/>
  <c r="H18439" i="1"/>
  <c r="K18438" i="1"/>
  <c r="J18438" i="1"/>
  <c r="I18438" i="1"/>
  <c r="L18438" i="1" s="1"/>
  <c r="H18438" i="1"/>
  <c r="K18437" i="1"/>
  <c r="J18437" i="1"/>
  <c r="I18437" i="1"/>
  <c r="L18437" i="1" s="1"/>
  <c r="H18437" i="1"/>
  <c r="K18436" i="1"/>
  <c r="J18436" i="1"/>
  <c r="I18436" i="1"/>
  <c r="L18436" i="1" s="1"/>
  <c r="H18436" i="1"/>
  <c r="K18435" i="1"/>
  <c r="J18435" i="1"/>
  <c r="I18435" i="1"/>
  <c r="L18435" i="1" s="1"/>
  <c r="H18435" i="1"/>
  <c r="K18434" i="1"/>
  <c r="J18434" i="1"/>
  <c r="I18434" i="1"/>
  <c r="L18434" i="1" s="1"/>
  <c r="H18434" i="1"/>
  <c r="K18433" i="1"/>
  <c r="J18433" i="1"/>
  <c r="I18433" i="1"/>
  <c r="L18433" i="1" s="1"/>
  <c r="H18433" i="1"/>
  <c r="K18432" i="1"/>
  <c r="J18432" i="1"/>
  <c r="I18432" i="1"/>
  <c r="L18432" i="1" s="1"/>
  <c r="H18432" i="1"/>
  <c r="K18431" i="1"/>
  <c r="J18431" i="1"/>
  <c r="I18431" i="1"/>
  <c r="L18431" i="1" s="1"/>
  <c r="H18431" i="1"/>
  <c r="K18430" i="1"/>
  <c r="J18430" i="1"/>
  <c r="I18430" i="1"/>
  <c r="L18430" i="1" s="1"/>
  <c r="H18430" i="1"/>
  <c r="K18429" i="1"/>
  <c r="J18429" i="1"/>
  <c r="I18429" i="1"/>
  <c r="L18429" i="1" s="1"/>
  <c r="H18429" i="1"/>
  <c r="K18428" i="1"/>
  <c r="J18428" i="1"/>
  <c r="I18428" i="1"/>
  <c r="L18428" i="1" s="1"/>
  <c r="H18428" i="1"/>
  <c r="K18427" i="1"/>
  <c r="J18427" i="1"/>
  <c r="I18427" i="1"/>
  <c r="L18427" i="1" s="1"/>
  <c r="H18427" i="1"/>
  <c r="K18426" i="1"/>
  <c r="J18426" i="1"/>
  <c r="I18426" i="1"/>
  <c r="L18426" i="1" s="1"/>
  <c r="H18426" i="1"/>
  <c r="K18425" i="1"/>
  <c r="J18425" i="1"/>
  <c r="I18425" i="1"/>
  <c r="L18425" i="1" s="1"/>
  <c r="H18425" i="1"/>
  <c r="K18424" i="1"/>
  <c r="J18424" i="1"/>
  <c r="I18424" i="1"/>
  <c r="L18424" i="1" s="1"/>
  <c r="H18424" i="1"/>
  <c r="K18423" i="1"/>
  <c r="J18423" i="1"/>
  <c r="I18423" i="1"/>
  <c r="L18423" i="1" s="1"/>
  <c r="H18423" i="1"/>
  <c r="K18422" i="1"/>
  <c r="J18422" i="1"/>
  <c r="I18422" i="1"/>
  <c r="L18422" i="1" s="1"/>
  <c r="H18422" i="1"/>
  <c r="K18421" i="1"/>
  <c r="J18421" i="1"/>
  <c r="I18421" i="1"/>
  <c r="L18421" i="1" s="1"/>
  <c r="H18421" i="1"/>
  <c r="K18420" i="1"/>
  <c r="J18420" i="1"/>
  <c r="I18420" i="1"/>
  <c r="L18420" i="1" s="1"/>
  <c r="H18420" i="1"/>
  <c r="K18419" i="1"/>
  <c r="J18419" i="1"/>
  <c r="I18419" i="1"/>
  <c r="L18419" i="1" s="1"/>
  <c r="H18419" i="1"/>
  <c r="K18418" i="1"/>
  <c r="J18418" i="1"/>
  <c r="I18418" i="1"/>
  <c r="L18418" i="1" s="1"/>
  <c r="H18418" i="1"/>
  <c r="K18417" i="1"/>
  <c r="J18417" i="1"/>
  <c r="I18417" i="1"/>
  <c r="L18417" i="1" s="1"/>
  <c r="H18417" i="1"/>
  <c r="K18416" i="1"/>
  <c r="J18416" i="1"/>
  <c r="I18416" i="1"/>
  <c r="L18416" i="1" s="1"/>
  <c r="H18416" i="1"/>
  <c r="K18415" i="1"/>
  <c r="J18415" i="1"/>
  <c r="I18415" i="1"/>
  <c r="L18415" i="1" s="1"/>
  <c r="H18415" i="1"/>
  <c r="K18414" i="1"/>
  <c r="J18414" i="1"/>
  <c r="I18414" i="1"/>
  <c r="L18414" i="1" s="1"/>
  <c r="H18414" i="1"/>
  <c r="K18413" i="1"/>
  <c r="J18413" i="1"/>
  <c r="I18413" i="1"/>
  <c r="L18413" i="1" s="1"/>
  <c r="H18413" i="1"/>
  <c r="K18412" i="1"/>
  <c r="J18412" i="1"/>
  <c r="I18412" i="1"/>
  <c r="L18412" i="1" s="1"/>
  <c r="H18412" i="1"/>
  <c r="K18411" i="1"/>
  <c r="J18411" i="1"/>
  <c r="I18411" i="1"/>
  <c r="L18411" i="1" s="1"/>
  <c r="H18411" i="1"/>
  <c r="K18410" i="1"/>
  <c r="J18410" i="1"/>
  <c r="I18410" i="1"/>
  <c r="L18410" i="1" s="1"/>
  <c r="H18410" i="1"/>
  <c r="K18409" i="1"/>
  <c r="J18409" i="1"/>
  <c r="I18409" i="1"/>
  <c r="L18409" i="1" s="1"/>
  <c r="H18409" i="1"/>
  <c r="K18408" i="1"/>
  <c r="J18408" i="1"/>
  <c r="I18408" i="1"/>
  <c r="L18408" i="1" s="1"/>
  <c r="H18408" i="1"/>
  <c r="K18407" i="1"/>
  <c r="J18407" i="1"/>
  <c r="I18407" i="1"/>
  <c r="L18407" i="1" s="1"/>
  <c r="H18407" i="1"/>
  <c r="K18406" i="1"/>
  <c r="J18406" i="1"/>
  <c r="I18406" i="1"/>
  <c r="L18406" i="1" s="1"/>
  <c r="H18406" i="1"/>
  <c r="K18405" i="1"/>
  <c r="J18405" i="1"/>
  <c r="I18405" i="1"/>
  <c r="L18405" i="1" s="1"/>
  <c r="H18405" i="1"/>
  <c r="K18404" i="1"/>
  <c r="J18404" i="1"/>
  <c r="I18404" i="1"/>
  <c r="L18404" i="1" s="1"/>
  <c r="H18404" i="1"/>
  <c r="K18403" i="1"/>
  <c r="J18403" i="1"/>
  <c r="I18403" i="1"/>
  <c r="L18403" i="1" s="1"/>
  <c r="H18403" i="1"/>
  <c r="K18402" i="1"/>
  <c r="J18402" i="1"/>
  <c r="I18402" i="1"/>
  <c r="L18402" i="1" s="1"/>
  <c r="H18402" i="1"/>
  <c r="K18401" i="1"/>
  <c r="J18401" i="1"/>
  <c r="I18401" i="1"/>
  <c r="L18401" i="1" s="1"/>
  <c r="H18401" i="1"/>
  <c r="K18400" i="1"/>
  <c r="J18400" i="1"/>
  <c r="I18400" i="1"/>
  <c r="L18400" i="1" s="1"/>
  <c r="H18400" i="1"/>
  <c r="K18399" i="1"/>
  <c r="J18399" i="1"/>
  <c r="I18399" i="1"/>
  <c r="L18399" i="1" s="1"/>
  <c r="H18399" i="1"/>
  <c r="K18398" i="1"/>
  <c r="J18398" i="1"/>
  <c r="I18398" i="1"/>
  <c r="L18398" i="1" s="1"/>
  <c r="H18398" i="1"/>
  <c r="K18397" i="1"/>
  <c r="J18397" i="1"/>
  <c r="I18397" i="1"/>
  <c r="L18397" i="1" s="1"/>
  <c r="H18397" i="1"/>
  <c r="K18396" i="1"/>
  <c r="J18396" i="1"/>
  <c r="I18396" i="1"/>
  <c r="L18396" i="1" s="1"/>
  <c r="H18396" i="1"/>
  <c r="K18395" i="1"/>
  <c r="J18395" i="1"/>
  <c r="I18395" i="1"/>
  <c r="L18395" i="1" s="1"/>
  <c r="H18395" i="1"/>
  <c r="K18394" i="1"/>
  <c r="J18394" i="1"/>
  <c r="I18394" i="1"/>
  <c r="L18394" i="1" s="1"/>
  <c r="H18394" i="1"/>
  <c r="K18393" i="1"/>
  <c r="J18393" i="1"/>
  <c r="I18393" i="1"/>
  <c r="L18393" i="1" s="1"/>
  <c r="H18393" i="1"/>
  <c r="K18392" i="1"/>
  <c r="J18392" i="1"/>
  <c r="I18392" i="1"/>
  <c r="L18392" i="1" s="1"/>
  <c r="H18392" i="1"/>
  <c r="K18391" i="1"/>
  <c r="J18391" i="1"/>
  <c r="I18391" i="1"/>
  <c r="L18391" i="1" s="1"/>
  <c r="H18391" i="1"/>
  <c r="K18390" i="1"/>
  <c r="J18390" i="1"/>
  <c r="I18390" i="1"/>
  <c r="L18390" i="1" s="1"/>
  <c r="H18390" i="1"/>
  <c r="K18389" i="1"/>
  <c r="J18389" i="1"/>
  <c r="I18389" i="1"/>
  <c r="L18389" i="1" s="1"/>
  <c r="H18389" i="1"/>
  <c r="K18388" i="1"/>
  <c r="J18388" i="1"/>
  <c r="I18388" i="1"/>
  <c r="L18388" i="1" s="1"/>
  <c r="H18388" i="1"/>
  <c r="K18387" i="1"/>
  <c r="J18387" i="1"/>
  <c r="I18387" i="1"/>
  <c r="L18387" i="1" s="1"/>
  <c r="H18387" i="1"/>
  <c r="K18386" i="1"/>
  <c r="J18386" i="1"/>
  <c r="I18386" i="1"/>
  <c r="L18386" i="1" s="1"/>
  <c r="H18386" i="1"/>
  <c r="K18385" i="1"/>
  <c r="J18385" i="1"/>
  <c r="I18385" i="1"/>
  <c r="L18385" i="1" s="1"/>
  <c r="H18385" i="1"/>
  <c r="K18384" i="1"/>
  <c r="J18384" i="1"/>
  <c r="I18384" i="1"/>
  <c r="L18384" i="1" s="1"/>
  <c r="H18384" i="1"/>
  <c r="K18383" i="1"/>
  <c r="J18383" i="1"/>
  <c r="I18383" i="1"/>
  <c r="L18383" i="1" s="1"/>
  <c r="H18383" i="1"/>
  <c r="K18382" i="1"/>
  <c r="J18382" i="1"/>
  <c r="I18382" i="1"/>
  <c r="L18382" i="1" s="1"/>
  <c r="H18382" i="1"/>
  <c r="K18381" i="1"/>
  <c r="J18381" i="1"/>
  <c r="I18381" i="1"/>
  <c r="L18381" i="1" s="1"/>
  <c r="H18381" i="1"/>
  <c r="K18380" i="1"/>
  <c r="J18380" i="1"/>
  <c r="I18380" i="1"/>
  <c r="L18380" i="1" s="1"/>
  <c r="H18380" i="1"/>
  <c r="K18379" i="1"/>
  <c r="J18379" i="1"/>
  <c r="I18379" i="1"/>
  <c r="L18379" i="1" s="1"/>
  <c r="H18379" i="1"/>
  <c r="K18378" i="1"/>
  <c r="J18378" i="1"/>
  <c r="I18378" i="1"/>
  <c r="L18378" i="1" s="1"/>
  <c r="H18378" i="1"/>
  <c r="K18377" i="1"/>
  <c r="J18377" i="1"/>
  <c r="I18377" i="1"/>
  <c r="L18377" i="1" s="1"/>
  <c r="H18377" i="1"/>
  <c r="K18376" i="1"/>
  <c r="J18376" i="1"/>
  <c r="I18376" i="1"/>
  <c r="L18376" i="1" s="1"/>
  <c r="H18376" i="1"/>
  <c r="K18375" i="1"/>
  <c r="J18375" i="1"/>
  <c r="I18375" i="1"/>
  <c r="L18375" i="1" s="1"/>
  <c r="H18375" i="1"/>
  <c r="K18374" i="1"/>
  <c r="J18374" i="1"/>
  <c r="I18374" i="1"/>
  <c r="L18374" i="1" s="1"/>
  <c r="H18374" i="1"/>
  <c r="K18373" i="1"/>
  <c r="J18373" i="1"/>
  <c r="I18373" i="1"/>
  <c r="L18373" i="1" s="1"/>
  <c r="H18373" i="1"/>
  <c r="K18372" i="1"/>
  <c r="J18372" i="1"/>
  <c r="I18372" i="1"/>
  <c r="L18372" i="1" s="1"/>
  <c r="H18372" i="1"/>
  <c r="K18371" i="1"/>
  <c r="J18371" i="1"/>
  <c r="I18371" i="1"/>
  <c r="L18371" i="1" s="1"/>
  <c r="H18371" i="1"/>
  <c r="K18370" i="1"/>
  <c r="J18370" i="1"/>
  <c r="I18370" i="1"/>
  <c r="L18370" i="1" s="1"/>
  <c r="H18370" i="1"/>
  <c r="K18369" i="1"/>
  <c r="J18369" i="1"/>
  <c r="I18369" i="1"/>
  <c r="L18369" i="1" s="1"/>
  <c r="H18369" i="1"/>
  <c r="K18368" i="1"/>
  <c r="J18368" i="1"/>
  <c r="I18368" i="1"/>
  <c r="L18368" i="1" s="1"/>
  <c r="H18368" i="1"/>
  <c r="K18367" i="1"/>
  <c r="J18367" i="1"/>
  <c r="I18367" i="1"/>
  <c r="L18367" i="1" s="1"/>
  <c r="H18367" i="1"/>
  <c r="K18366" i="1"/>
  <c r="J18366" i="1"/>
  <c r="I18366" i="1"/>
  <c r="L18366" i="1" s="1"/>
  <c r="H18366" i="1"/>
  <c r="K18365" i="1"/>
  <c r="J18365" i="1"/>
  <c r="I18365" i="1"/>
  <c r="L18365" i="1" s="1"/>
  <c r="H18365" i="1"/>
  <c r="K18364" i="1"/>
  <c r="J18364" i="1"/>
  <c r="I18364" i="1"/>
  <c r="L18364" i="1" s="1"/>
  <c r="H18364" i="1"/>
  <c r="K18363" i="1"/>
  <c r="J18363" i="1"/>
  <c r="I18363" i="1"/>
  <c r="L18363" i="1" s="1"/>
  <c r="H18363" i="1"/>
  <c r="K18362" i="1"/>
  <c r="J18362" i="1"/>
  <c r="I18362" i="1"/>
  <c r="L18362" i="1" s="1"/>
  <c r="H18362" i="1"/>
  <c r="K18361" i="1"/>
  <c r="J18361" i="1"/>
  <c r="I18361" i="1"/>
  <c r="L18361" i="1" s="1"/>
  <c r="H18361" i="1"/>
  <c r="K18360" i="1"/>
  <c r="J18360" i="1"/>
  <c r="I18360" i="1"/>
  <c r="L18360" i="1" s="1"/>
  <c r="H18360" i="1"/>
  <c r="K18359" i="1"/>
  <c r="J18359" i="1"/>
  <c r="I18359" i="1"/>
  <c r="L18359" i="1" s="1"/>
  <c r="H18359" i="1"/>
  <c r="K18358" i="1"/>
  <c r="J18358" i="1"/>
  <c r="I18358" i="1"/>
  <c r="L18358" i="1" s="1"/>
  <c r="H18358" i="1"/>
  <c r="K18357" i="1"/>
  <c r="J18357" i="1"/>
  <c r="I18357" i="1"/>
  <c r="L18357" i="1" s="1"/>
  <c r="H18357" i="1"/>
  <c r="K18356" i="1"/>
  <c r="J18356" i="1"/>
  <c r="I18356" i="1"/>
  <c r="L18356" i="1" s="1"/>
  <c r="H18356" i="1"/>
  <c r="K18355" i="1"/>
  <c r="J18355" i="1"/>
  <c r="I18355" i="1"/>
  <c r="L18355" i="1" s="1"/>
  <c r="H18355" i="1"/>
  <c r="K18354" i="1"/>
  <c r="J18354" i="1"/>
  <c r="I18354" i="1"/>
  <c r="L18354" i="1" s="1"/>
  <c r="H18354" i="1"/>
  <c r="K18353" i="1"/>
  <c r="J18353" i="1"/>
  <c r="I18353" i="1"/>
  <c r="L18353" i="1" s="1"/>
  <c r="H18353" i="1"/>
  <c r="K18352" i="1"/>
  <c r="J18352" i="1"/>
  <c r="I18352" i="1"/>
  <c r="L18352" i="1" s="1"/>
  <c r="H18352" i="1"/>
  <c r="K18351" i="1"/>
  <c r="J18351" i="1"/>
  <c r="I18351" i="1"/>
  <c r="L18351" i="1" s="1"/>
  <c r="H18351" i="1"/>
  <c r="K18350" i="1"/>
  <c r="J18350" i="1"/>
  <c r="I18350" i="1"/>
  <c r="L18350" i="1" s="1"/>
  <c r="H18350" i="1"/>
  <c r="K18349" i="1"/>
  <c r="J18349" i="1"/>
  <c r="I18349" i="1"/>
  <c r="L18349" i="1" s="1"/>
  <c r="H18349" i="1"/>
  <c r="K18348" i="1"/>
  <c r="J18348" i="1"/>
  <c r="I18348" i="1"/>
  <c r="L18348" i="1" s="1"/>
  <c r="H18348" i="1"/>
  <c r="K18347" i="1"/>
  <c r="J18347" i="1"/>
  <c r="I18347" i="1"/>
  <c r="L18347" i="1" s="1"/>
  <c r="H18347" i="1"/>
  <c r="K18346" i="1"/>
  <c r="J18346" i="1"/>
  <c r="I18346" i="1"/>
  <c r="L18346" i="1" s="1"/>
  <c r="H18346" i="1"/>
  <c r="K18345" i="1"/>
  <c r="J18345" i="1"/>
  <c r="I18345" i="1"/>
  <c r="L18345" i="1" s="1"/>
  <c r="H18345" i="1"/>
  <c r="K18344" i="1"/>
  <c r="J18344" i="1"/>
  <c r="I18344" i="1"/>
  <c r="L18344" i="1" s="1"/>
  <c r="H18344" i="1"/>
  <c r="K18343" i="1"/>
  <c r="J18343" i="1"/>
  <c r="I18343" i="1"/>
  <c r="L18343" i="1" s="1"/>
  <c r="H18343" i="1"/>
  <c r="K18342" i="1"/>
  <c r="J18342" i="1"/>
  <c r="I18342" i="1"/>
  <c r="L18342" i="1" s="1"/>
  <c r="H18342" i="1"/>
  <c r="K18341" i="1"/>
  <c r="J18341" i="1"/>
  <c r="I18341" i="1"/>
  <c r="L18341" i="1" s="1"/>
  <c r="H18341" i="1"/>
  <c r="K18340" i="1"/>
  <c r="J18340" i="1"/>
  <c r="I18340" i="1"/>
  <c r="L18340" i="1" s="1"/>
  <c r="H18340" i="1"/>
  <c r="K18339" i="1"/>
  <c r="J18339" i="1"/>
  <c r="I18339" i="1"/>
  <c r="L18339" i="1" s="1"/>
  <c r="H18339" i="1"/>
  <c r="K18338" i="1"/>
  <c r="J18338" i="1"/>
  <c r="I18338" i="1"/>
  <c r="L18338" i="1" s="1"/>
  <c r="H18338" i="1"/>
  <c r="K18337" i="1"/>
  <c r="J18337" i="1"/>
  <c r="I18337" i="1"/>
  <c r="L18337" i="1" s="1"/>
  <c r="H18337" i="1"/>
  <c r="K18336" i="1"/>
  <c r="J18336" i="1"/>
  <c r="I18336" i="1"/>
  <c r="L18336" i="1" s="1"/>
  <c r="H18336" i="1"/>
  <c r="K18335" i="1"/>
  <c r="J18335" i="1"/>
  <c r="I18335" i="1"/>
  <c r="L18335" i="1" s="1"/>
  <c r="H18335" i="1"/>
  <c r="K18334" i="1"/>
  <c r="J18334" i="1"/>
  <c r="I18334" i="1"/>
  <c r="L18334" i="1" s="1"/>
  <c r="H18334" i="1"/>
  <c r="K18333" i="1"/>
  <c r="J18333" i="1"/>
  <c r="I18333" i="1"/>
  <c r="L18333" i="1" s="1"/>
  <c r="H18333" i="1"/>
  <c r="K18332" i="1"/>
  <c r="J18332" i="1"/>
  <c r="I18332" i="1"/>
  <c r="L18332" i="1" s="1"/>
  <c r="H18332" i="1"/>
  <c r="K18331" i="1"/>
  <c r="J18331" i="1"/>
  <c r="I18331" i="1"/>
  <c r="L18331" i="1" s="1"/>
  <c r="H18331" i="1"/>
  <c r="K18330" i="1"/>
  <c r="J18330" i="1"/>
  <c r="I18330" i="1"/>
  <c r="L18330" i="1" s="1"/>
  <c r="H18330" i="1"/>
  <c r="K18329" i="1"/>
  <c r="J18329" i="1"/>
  <c r="I18329" i="1"/>
  <c r="L18329" i="1" s="1"/>
  <c r="H18329" i="1"/>
  <c r="K18328" i="1"/>
  <c r="J18328" i="1"/>
  <c r="I18328" i="1"/>
  <c r="L18328" i="1" s="1"/>
  <c r="H18328" i="1"/>
  <c r="K18327" i="1"/>
  <c r="J18327" i="1"/>
  <c r="I18327" i="1"/>
  <c r="L18327" i="1" s="1"/>
  <c r="H18327" i="1"/>
  <c r="K18326" i="1"/>
  <c r="J18326" i="1"/>
  <c r="I18326" i="1"/>
  <c r="L18326" i="1" s="1"/>
  <c r="H18326" i="1"/>
  <c r="K18325" i="1"/>
  <c r="J18325" i="1"/>
  <c r="I18325" i="1"/>
  <c r="L18325" i="1" s="1"/>
  <c r="H18325" i="1"/>
  <c r="K18324" i="1"/>
  <c r="J18324" i="1"/>
  <c r="I18324" i="1"/>
  <c r="L18324" i="1" s="1"/>
  <c r="H18324" i="1"/>
  <c r="K18323" i="1"/>
  <c r="J18323" i="1"/>
  <c r="I18323" i="1"/>
  <c r="L18323" i="1" s="1"/>
  <c r="H18323" i="1"/>
  <c r="K18322" i="1"/>
  <c r="J18322" i="1"/>
  <c r="I18322" i="1"/>
  <c r="L18322" i="1" s="1"/>
  <c r="H18322" i="1"/>
  <c r="K18321" i="1"/>
  <c r="J18321" i="1"/>
  <c r="I18321" i="1"/>
  <c r="L18321" i="1" s="1"/>
  <c r="H18321" i="1"/>
  <c r="K18320" i="1"/>
  <c r="J18320" i="1"/>
  <c r="I18320" i="1"/>
  <c r="L18320" i="1" s="1"/>
  <c r="H18320" i="1"/>
  <c r="K18319" i="1"/>
  <c r="J18319" i="1"/>
  <c r="I18319" i="1"/>
  <c r="L18319" i="1" s="1"/>
  <c r="H18319" i="1"/>
  <c r="K18318" i="1"/>
  <c r="J18318" i="1"/>
  <c r="I18318" i="1"/>
  <c r="L18318" i="1" s="1"/>
  <c r="H18318" i="1"/>
  <c r="K18317" i="1"/>
  <c r="J18317" i="1"/>
  <c r="I18317" i="1"/>
  <c r="L18317" i="1" s="1"/>
  <c r="H18317" i="1"/>
  <c r="K18316" i="1"/>
  <c r="J18316" i="1"/>
  <c r="I18316" i="1"/>
  <c r="L18316" i="1" s="1"/>
  <c r="H18316" i="1"/>
  <c r="K18315" i="1"/>
  <c r="J18315" i="1"/>
  <c r="I18315" i="1"/>
  <c r="L18315" i="1" s="1"/>
  <c r="H18315" i="1"/>
  <c r="K18314" i="1"/>
  <c r="J18314" i="1"/>
  <c r="I18314" i="1"/>
  <c r="L18314" i="1" s="1"/>
  <c r="H18314" i="1"/>
  <c r="K18313" i="1"/>
  <c r="J18313" i="1"/>
  <c r="I18313" i="1"/>
  <c r="L18313" i="1" s="1"/>
  <c r="H18313" i="1"/>
  <c r="K18312" i="1"/>
  <c r="J18312" i="1"/>
  <c r="I18312" i="1"/>
  <c r="L18312" i="1" s="1"/>
  <c r="H18312" i="1"/>
  <c r="K18311" i="1"/>
  <c r="J18311" i="1"/>
  <c r="I18311" i="1"/>
  <c r="L18311" i="1" s="1"/>
  <c r="H18311" i="1"/>
  <c r="K18310" i="1"/>
  <c r="J18310" i="1"/>
  <c r="I18310" i="1"/>
  <c r="L18310" i="1" s="1"/>
  <c r="H18310" i="1"/>
  <c r="K18309" i="1"/>
  <c r="J18309" i="1"/>
  <c r="I18309" i="1"/>
  <c r="L18309" i="1" s="1"/>
  <c r="H18309" i="1"/>
  <c r="K18308" i="1"/>
  <c r="J18308" i="1"/>
  <c r="I18308" i="1"/>
  <c r="L18308" i="1" s="1"/>
  <c r="H18308" i="1"/>
  <c r="K18307" i="1"/>
  <c r="J18307" i="1"/>
  <c r="I18307" i="1"/>
  <c r="L18307" i="1" s="1"/>
  <c r="H18307" i="1"/>
  <c r="K18306" i="1"/>
  <c r="J18306" i="1"/>
  <c r="I18306" i="1"/>
  <c r="L18306" i="1" s="1"/>
  <c r="H18306" i="1"/>
  <c r="K18305" i="1"/>
  <c r="J18305" i="1"/>
  <c r="I18305" i="1"/>
  <c r="L18305" i="1" s="1"/>
  <c r="H18305" i="1"/>
  <c r="K18304" i="1"/>
  <c r="J18304" i="1"/>
  <c r="I18304" i="1"/>
  <c r="L18304" i="1" s="1"/>
  <c r="H18304" i="1"/>
  <c r="K18303" i="1"/>
  <c r="J18303" i="1"/>
  <c r="I18303" i="1"/>
  <c r="L18303" i="1" s="1"/>
  <c r="H18303" i="1"/>
  <c r="K18302" i="1"/>
  <c r="J18302" i="1"/>
  <c r="I18302" i="1"/>
  <c r="L18302" i="1" s="1"/>
  <c r="H18302" i="1"/>
  <c r="K18301" i="1"/>
  <c r="J18301" i="1"/>
  <c r="I18301" i="1"/>
  <c r="L18301" i="1" s="1"/>
  <c r="H18301" i="1"/>
  <c r="K18300" i="1"/>
  <c r="J18300" i="1"/>
  <c r="I18300" i="1"/>
  <c r="L18300" i="1" s="1"/>
  <c r="H18300" i="1"/>
  <c r="K18299" i="1"/>
  <c r="J18299" i="1"/>
  <c r="I18299" i="1"/>
  <c r="L18299" i="1" s="1"/>
  <c r="H18299" i="1"/>
  <c r="K18298" i="1"/>
  <c r="J18298" i="1"/>
  <c r="I18298" i="1"/>
  <c r="L18298" i="1" s="1"/>
  <c r="H18298" i="1"/>
  <c r="K18297" i="1"/>
  <c r="J18297" i="1"/>
  <c r="I18297" i="1"/>
  <c r="L18297" i="1" s="1"/>
  <c r="H18297" i="1"/>
  <c r="K18296" i="1"/>
  <c r="J18296" i="1"/>
  <c r="I18296" i="1"/>
  <c r="L18296" i="1" s="1"/>
  <c r="H18296" i="1"/>
  <c r="K18295" i="1"/>
  <c r="J18295" i="1"/>
  <c r="I18295" i="1"/>
  <c r="L18295" i="1" s="1"/>
  <c r="H18295" i="1"/>
  <c r="K18294" i="1"/>
  <c r="J18294" i="1"/>
  <c r="I18294" i="1"/>
  <c r="L18294" i="1" s="1"/>
  <c r="H18294" i="1"/>
  <c r="K18293" i="1"/>
  <c r="J18293" i="1"/>
  <c r="I18293" i="1"/>
  <c r="L18293" i="1" s="1"/>
  <c r="H18293" i="1"/>
  <c r="K18292" i="1"/>
  <c r="J18292" i="1"/>
  <c r="I18292" i="1"/>
  <c r="L18292" i="1" s="1"/>
  <c r="H18292" i="1"/>
  <c r="K18291" i="1"/>
  <c r="J18291" i="1"/>
  <c r="I18291" i="1"/>
  <c r="L18291" i="1" s="1"/>
  <c r="H18291" i="1"/>
  <c r="K18290" i="1"/>
  <c r="J18290" i="1"/>
  <c r="I18290" i="1"/>
  <c r="L18290" i="1" s="1"/>
  <c r="H18290" i="1"/>
  <c r="K18289" i="1"/>
  <c r="J18289" i="1"/>
  <c r="I18289" i="1"/>
  <c r="L18289" i="1" s="1"/>
  <c r="H18289" i="1"/>
  <c r="K18288" i="1"/>
  <c r="J18288" i="1"/>
  <c r="I18288" i="1"/>
  <c r="L18288" i="1" s="1"/>
  <c r="H18288" i="1"/>
  <c r="K18287" i="1"/>
  <c r="J18287" i="1"/>
  <c r="I18287" i="1"/>
  <c r="L18287" i="1" s="1"/>
  <c r="H18287" i="1"/>
  <c r="K18286" i="1"/>
  <c r="J18286" i="1"/>
  <c r="I18286" i="1"/>
  <c r="L18286" i="1" s="1"/>
  <c r="H18286" i="1"/>
  <c r="K18285" i="1"/>
  <c r="J18285" i="1"/>
  <c r="I18285" i="1"/>
  <c r="L18285" i="1" s="1"/>
  <c r="H18285" i="1"/>
  <c r="K18284" i="1"/>
  <c r="J18284" i="1"/>
  <c r="I18284" i="1"/>
  <c r="L18284" i="1" s="1"/>
  <c r="H18284" i="1"/>
  <c r="K18283" i="1"/>
  <c r="J18283" i="1"/>
  <c r="I18283" i="1"/>
  <c r="L18283" i="1" s="1"/>
  <c r="H18283" i="1"/>
  <c r="K18282" i="1"/>
  <c r="J18282" i="1"/>
  <c r="I18282" i="1"/>
  <c r="L18282" i="1" s="1"/>
  <c r="H18282" i="1"/>
  <c r="K18281" i="1"/>
  <c r="J18281" i="1"/>
  <c r="I18281" i="1"/>
  <c r="L18281" i="1" s="1"/>
  <c r="H18281" i="1"/>
  <c r="K18280" i="1"/>
  <c r="J18280" i="1"/>
  <c r="I18280" i="1"/>
  <c r="L18280" i="1" s="1"/>
  <c r="H18280" i="1"/>
  <c r="K18279" i="1"/>
  <c r="J18279" i="1"/>
  <c r="I18279" i="1"/>
  <c r="L18279" i="1" s="1"/>
  <c r="H18279" i="1"/>
  <c r="K18278" i="1"/>
  <c r="J18278" i="1"/>
  <c r="I18278" i="1"/>
  <c r="L18278" i="1" s="1"/>
  <c r="H18278" i="1"/>
  <c r="K18277" i="1"/>
  <c r="J18277" i="1"/>
  <c r="I18277" i="1"/>
  <c r="L18277" i="1" s="1"/>
  <c r="H18277" i="1"/>
  <c r="K18276" i="1"/>
  <c r="J18276" i="1"/>
  <c r="I18276" i="1"/>
  <c r="L18276" i="1" s="1"/>
  <c r="H18276" i="1"/>
  <c r="K18275" i="1"/>
  <c r="J18275" i="1"/>
  <c r="I18275" i="1"/>
  <c r="L18275" i="1" s="1"/>
  <c r="H18275" i="1"/>
  <c r="K18274" i="1"/>
  <c r="J18274" i="1"/>
  <c r="I18274" i="1"/>
  <c r="L18274" i="1" s="1"/>
  <c r="H18274" i="1"/>
  <c r="K18273" i="1"/>
  <c r="J18273" i="1"/>
  <c r="I18273" i="1"/>
  <c r="L18273" i="1" s="1"/>
  <c r="H18273" i="1"/>
  <c r="K18272" i="1"/>
  <c r="J18272" i="1"/>
  <c r="I18272" i="1"/>
  <c r="L18272" i="1" s="1"/>
  <c r="H18272" i="1"/>
  <c r="K18271" i="1"/>
  <c r="J18271" i="1"/>
  <c r="I18271" i="1"/>
  <c r="L18271" i="1" s="1"/>
  <c r="H18271" i="1"/>
  <c r="K18270" i="1"/>
  <c r="J18270" i="1"/>
  <c r="I18270" i="1"/>
  <c r="L18270" i="1" s="1"/>
  <c r="H18270" i="1"/>
  <c r="K18269" i="1"/>
  <c r="J18269" i="1"/>
  <c r="I18269" i="1"/>
  <c r="L18269" i="1" s="1"/>
  <c r="H18269" i="1"/>
  <c r="K18268" i="1"/>
  <c r="J18268" i="1"/>
  <c r="I18268" i="1"/>
  <c r="L18268" i="1" s="1"/>
  <c r="H18268" i="1"/>
  <c r="K18267" i="1"/>
  <c r="J18267" i="1"/>
  <c r="I18267" i="1"/>
  <c r="L18267" i="1" s="1"/>
  <c r="H18267" i="1"/>
  <c r="K18266" i="1"/>
  <c r="J18266" i="1"/>
  <c r="I18266" i="1"/>
  <c r="L18266" i="1" s="1"/>
  <c r="H18266" i="1"/>
  <c r="K18265" i="1"/>
  <c r="J18265" i="1"/>
  <c r="I18265" i="1"/>
  <c r="L18265" i="1" s="1"/>
  <c r="H18265" i="1"/>
  <c r="K18264" i="1"/>
  <c r="J18264" i="1"/>
  <c r="I18264" i="1"/>
  <c r="L18264" i="1" s="1"/>
  <c r="H18264" i="1"/>
  <c r="K18263" i="1"/>
  <c r="J18263" i="1"/>
  <c r="I18263" i="1"/>
  <c r="L18263" i="1" s="1"/>
  <c r="H18263" i="1"/>
  <c r="K18262" i="1"/>
  <c r="J18262" i="1"/>
  <c r="I18262" i="1"/>
  <c r="L18262" i="1" s="1"/>
  <c r="H18262" i="1"/>
  <c r="K18261" i="1"/>
  <c r="J18261" i="1"/>
  <c r="I18261" i="1"/>
  <c r="L18261" i="1" s="1"/>
  <c r="H18261" i="1"/>
  <c r="K18260" i="1"/>
  <c r="J18260" i="1"/>
  <c r="I18260" i="1"/>
  <c r="L18260" i="1" s="1"/>
  <c r="H18260" i="1"/>
  <c r="K18259" i="1"/>
  <c r="J18259" i="1"/>
  <c r="I18259" i="1"/>
  <c r="L18259" i="1" s="1"/>
  <c r="H18259" i="1"/>
  <c r="K18258" i="1"/>
  <c r="J18258" i="1"/>
  <c r="I18258" i="1"/>
  <c r="L18258" i="1" s="1"/>
  <c r="H18258" i="1"/>
  <c r="K18257" i="1"/>
  <c r="J18257" i="1"/>
  <c r="I18257" i="1"/>
  <c r="L18257" i="1" s="1"/>
  <c r="H18257" i="1"/>
  <c r="K18256" i="1"/>
  <c r="J18256" i="1"/>
  <c r="I18256" i="1"/>
  <c r="L18256" i="1" s="1"/>
  <c r="H18256" i="1"/>
  <c r="K18255" i="1"/>
  <c r="J18255" i="1"/>
  <c r="I18255" i="1"/>
  <c r="L18255" i="1" s="1"/>
  <c r="H18255" i="1"/>
  <c r="K18254" i="1"/>
  <c r="J18254" i="1"/>
  <c r="I18254" i="1"/>
  <c r="L18254" i="1" s="1"/>
  <c r="H18254" i="1"/>
  <c r="K18253" i="1"/>
  <c r="J18253" i="1"/>
  <c r="I18253" i="1"/>
  <c r="L18253" i="1" s="1"/>
  <c r="H18253" i="1"/>
  <c r="K18252" i="1"/>
  <c r="J18252" i="1"/>
  <c r="I18252" i="1"/>
  <c r="L18252" i="1" s="1"/>
  <c r="H18252" i="1"/>
  <c r="K18251" i="1"/>
  <c r="J18251" i="1"/>
  <c r="I18251" i="1"/>
  <c r="L18251" i="1" s="1"/>
  <c r="H18251" i="1"/>
  <c r="K18250" i="1"/>
  <c r="J18250" i="1"/>
  <c r="I18250" i="1"/>
  <c r="L18250" i="1" s="1"/>
  <c r="H18250" i="1"/>
  <c r="K18249" i="1"/>
  <c r="J18249" i="1"/>
  <c r="I18249" i="1"/>
  <c r="L18249" i="1" s="1"/>
  <c r="H18249" i="1"/>
  <c r="K18248" i="1"/>
  <c r="J18248" i="1"/>
  <c r="I18248" i="1"/>
  <c r="L18248" i="1" s="1"/>
  <c r="H18248" i="1"/>
  <c r="K18247" i="1"/>
  <c r="J18247" i="1"/>
  <c r="I18247" i="1"/>
  <c r="L18247" i="1" s="1"/>
  <c r="H18247" i="1"/>
  <c r="K18246" i="1"/>
  <c r="J18246" i="1"/>
  <c r="I18246" i="1"/>
  <c r="L18246" i="1" s="1"/>
  <c r="H18246" i="1"/>
  <c r="K18245" i="1"/>
  <c r="J18245" i="1"/>
  <c r="I18245" i="1"/>
  <c r="L18245" i="1" s="1"/>
  <c r="H18245" i="1"/>
  <c r="K18244" i="1"/>
  <c r="J18244" i="1"/>
  <c r="I18244" i="1"/>
  <c r="L18244" i="1" s="1"/>
  <c r="H18244" i="1"/>
  <c r="K18243" i="1"/>
  <c r="J18243" i="1"/>
  <c r="I18243" i="1"/>
  <c r="L18243" i="1" s="1"/>
  <c r="H18243" i="1"/>
  <c r="K18242" i="1"/>
  <c r="J18242" i="1"/>
  <c r="I18242" i="1"/>
  <c r="L18242" i="1" s="1"/>
  <c r="H18242" i="1"/>
  <c r="K18241" i="1"/>
  <c r="J18241" i="1"/>
  <c r="I18241" i="1"/>
  <c r="L18241" i="1" s="1"/>
  <c r="H18241" i="1"/>
  <c r="K18240" i="1"/>
  <c r="J18240" i="1"/>
  <c r="I18240" i="1"/>
  <c r="L18240" i="1" s="1"/>
  <c r="H18240" i="1"/>
  <c r="K18239" i="1"/>
  <c r="J18239" i="1"/>
  <c r="I18239" i="1"/>
  <c r="L18239" i="1" s="1"/>
  <c r="H18239" i="1"/>
  <c r="K18238" i="1"/>
  <c r="J18238" i="1"/>
  <c r="I18238" i="1"/>
  <c r="L18238" i="1" s="1"/>
  <c r="H18238" i="1"/>
  <c r="K18237" i="1"/>
  <c r="J18237" i="1"/>
  <c r="I18237" i="1"/>
  <c r="L18237" i="1" s="1"/>
  <c r="H18237" i="1"/>
  <c r="K18236" i="1"/>
  <c r="J18236" i="1"/>
  <c r="I18236" i="1"/>
  <c r="L18236" i="1" s="1"/>
  <c r="H18236" i="1"/>
  <c r="K18235" i="1"/>
  <c r="J18235" i="1"/>
  <c r="I18235" i="1"/>
  <c r="L18235" i="1" s="1"/>
  <c r="H18235" i="1"/>
  <c r="K18234" i="1"/>
  <c r="J18234" i="1"/>
  <c r="I18234" i="1"/>
  <c r="L18234" i="1" s="1"/>
  <c r="H18234" i="1"/>
  <c r="K18233" i="1"/>
  <c r="J18233" i="1"/>
  <c r="I18233" i="1"/>
  <c r="L18233" i="1" s="1"/>
  <c r="H18233" i="1"/>
  <c r="K18232" i="1"/>
  <c r="J18232" i="1"/>
  <c r="I18232" i="1"/>
  <c r="L18232" i="1" s="1"/>
  <c r="H18232" i="1"/>
  <c r="K18231" i="1"/>
  <c r="J18231" i="1"/>
  <c r="I18231" i="1"/>
  <c r="L18231" i="1" s="1"/>
  <c r="H18231" i="1"/>
  <c r="K18230" i="1"/>
  <c r="J18230" i="1"/>
  <c r="I18230" i="1"/>
  <c r="L18230" i="1" s="1"/>
  <c r="H18230" i="1"/>
  <c r="K18229" i="1"/>
  <c r="J18229" i="1"/>
  <c r="I18229" i="1"/>
  <c r="L18229" i="1" s="1"/>
  <c r="H18229" i="1"/>
  <c r="K18228" i="1"/>
  <c r="J18228" i="1"/>
  <c r="I18228" i="1"/>
  <c r="L18228" i="1" s="1"/>
  <c r="H18228" i="1"/>
  <c r="K18227" i="1"/>
  <c r="J18227" i="1"/>
  <c r="I18227" i="1"/>
  <c r="L18227" i="1" s="1"/>
  <c r="H18227" i="1"/>
  <c r="K18226" i="1"/>
  <c r="J18226" i="1"/>
  <c r="I18226" i="1"/>
  <c r="L18226" i="1" s="1"/>
  <c r="H18226" i="1"/>
  <c r="K18225" i="1"/>
  <c r="J18225" i="1"/>
  <c r="I18225" i="1"/>
  <c r="L18225" i="1" s="1"/>
  <c r="H18225" i="1"/>
  <c r="K18224" i="1"/>
  <c r="J18224" i="1"/>
  <c r="I18224" i="1"/>
  <c r="L18224" i="1" s="1"/>
  <c r="H18224" i="1"/>
  <c r="K18223" i="1"/>
  <c r="J18223" i="1"/>
  <c r="I18223" i="1"/>
  <c r="L18223" i="1" s="1"/>
  <c r="H18223" i="1"/>
  <c r="K18222" i="1"/>
  <c r="J18222" i="1"/>
  <c r="I18222" i="1"/>
  <c r="L18222" i="1" s="1"/>
  <c r="H18222" i="1"/>
  <c r="K18221" i="1"/>
  <c r="J18221" i="1"/>
  <c r="I18221" i="1"/>
  <c r="L18221" i="1" s="1"/>
  <c r="H18221" i="1"/>
  <c r="K18220" i="1"/>
  <c r="J18220" i="1"/>
  <c r="I18220" i="1"/>
  <c r="L18220" i="1" s="1"/>
  <c r="H18220" i="1"/>
  <c r="K18219" i="1"/>
  <c r="J18219" i="1"/>
  <c r="I18219" i="1"/>
  <c r="L18219" i="1" s="1"/>
  <c r="H18219" i="1"/>
  <c r="K18218" i="1"/>
  <c r="J18218" i="1"/>
  <c r="I18218" i="1"/>
  <c r="L18218" i="1" s="1"/>
  <c r="H18218" i="1"/>
  <c r="K18217" i="1"/>
  <c r="J18217" i="1"/>
  <c r="I18217" i="1"/>
  <c r="L18217" i="1" s="1"/>
  <c r="H18217" i="1"/>
  <c r="K18216" i="1"/>
  <c r="J18216" i="1"/>
  <c r="I18216" i="1"/>
  <c r="L18216" i="1" s="1"/>
  <c r="H18216" i="1"/>
  <c r="K18215" i="1"/>
  <c r="J18215" i="1"/>
  <c r="I18215" i="1"/>
  <c r="L18215" i="1" s="1"/>
  <c r="H18215" i="1"/>
  <c r="K18214" i="1"/>
  <c r="J18214" i="1"/>
  <c r="I18214" i="1"/>
  <c r="L18214" i="1" s="1"/>
  <c r="H18214" i="1"/>
  <c r="K18213" i="1"/>
  <c r="J18213" i="1"/>
  <c r="I18213" i="1"/>
  <c r="L18213" i="1" s="1"/>
  <c r="H18213" i="1"/>
  <c r="K18212" i="1"/>
  <c r="J18212" i="1"/>
  <c r="I18212" i="1"/>
  <c r="L18212" i="1" s="1"/>
  <c r="H18212" i="1"/>
  <c r="K18211" i="1"/>
  <c r="J18211" i="1"/>
  <c r="I18211" i="1"/>
  <c r="L18211" i="1" s="1"/>
  <c r="H18211" i="1"/>
  <c r="K18210" i="1"/>
  <c r="J18210" i="1"/>
  <c r="I18210" i="1"/>
  <c r="L18210" i="1" s="1"/>
  <c r="H18210" i="1"/>
  <c r="K18209" i="1"/>
  <c r="J18209" i="1"/>
  <c r="I18209" i="1"/>
  <c r="L18209" i="1" s="1"/>
  <c r="H18209" i="1"/>
  <c r="K18208" i="1"/>
  <c r="J18208" i="1"/>
  <c r="I18208" i="1"/>
  <c r="L18208" i="1" s="1"/>
  <c r="H18208" i="1"/>
  <c r="K18207" i="1"/>
  <c r="J18207" i="1"/>
  <c r="I18207" i="1"/>
  <c r="L18207" i="1" s="1"/>
  <c r="H18207" i="1"/>
  <c r="K18206" i="1"/>
  <c r="J18206" i="1"/>
  <c r="I18206" i="1"/>
  <c r="L18206" i="1" s="1"/>
  <c r="H18206" i="1"/>
  <c r="K18205" i="1"/>
  <c r="J18205" i="1"/>
  <c r="I18205" i="1"/>
  <c r="L18205" i="1" s="1"/>
  <c r="H18205" i="1"/>
  <c r="K18204" i="1"/>
  <c r="J18204" i="1"/>
  <c r="I18204" i="1"/>
  <c r="L18204" i="1" s="1"/>
  <c r="H18204" i="1"/>
  <c r="K18203" i="1"/>
  <c r="J18203" i="1"/>
  <c r="I18203" i="1"/>
  <c r="L18203" i="1" s="1"/>
  <c r="H18203" i="1"/>
  <c r="K18202" i="1"/>
  <c r="J18202" i="1"/>
  <c r="I18202" i="1"/>
  <c r="L18202" i="1" s="1"/>
  <c r="H18202" i="1"/>
  <c r="K18201" i="1"/>
  <c r="J18201" i="1"/>
  <c r="I18201" i="1"/>
  <c r="L18201" i="1" s="1"/>
  <c r="H18201" i="1"/>
  <c r="K18200" i="1"/>
  <c r="J18200" i="1"/>
  <c r="I18200" i="1"/>
  <c r="L18200" i="1" s="1"/>
  <c r="H18200" i="1"/>
  <c r="K18199" i="1"/>
  <c r="J18199" i="1"/>
  <c r="I18199" i="1"/>
  <c r="L18199" i="1" s="1"/>
  <c r="H18199" i="1"/>
  <c r="K18198" i="1"/>
  <c r="J18198" i="1"/>
  <c r="I18198" i="1"/>
  <c r="L18198" i="1" s="1"/>
  <c r="H18198" i="1"/>
  <c r="K18197" i="1"/>
  <c r="J18197" i="1"/>
  <c r="I18197" i="1"/>
  <c r="L18197" i="1" s="1"/>
  <c r="H18197" i="1"/>
  <c r="K18196" i="1"/>
  <c r="J18196" i="1"/>
  <c r="I18196" i="1"/>
  <c r="L18196" i="1" s="1"/>
  <c r="H18196" i="1"/>
  <c r="K18195" i="1"/>
  <c r="J18195" i="1"/>
  <c r="I18195" i="1"/>
  <c r="L18195" i="1" s="1"/>
  <c r="H18195" i="1"/>
  <c r="K18194" i="1"/>
  <c r="J18194" i="1"/>
  <c r="I18194" i="1"/>
  <c r="L18194" i="1" s="1"/>
  <c r="H18194" i="1"/>
  <c r="K18193" i="1"/>
  <c r="J18193" i="1"/>
  <c r="I18193" i="1"/>
  <c r="L18193" i="1" s="1"/>
  <c r="H18193" i="1"/>
  <c r="K18192" i="1"/>
  <c r="J18192" i="1"/>
  <c r="I18192" i="1"/>
  <c r="L18192" i="1" s="1"/>
  <c r="H18192" i="1"/>
  <c r="K18191" i="1"/>
  <c r="J18191" i="1"/>
  <c r="I18191" i="1"/>
  <c r="L18191" i="1" s="1"/>
  <c r="H18191" i="1"/>
  <c r="K18190" i="1"/>
  <c r="J18190" i="1"/>
  <c r="I18190" i="1"/>
  <c r="L18190" i="1" s="1"/>
  <c r="H18190" i="1"/>
  <c r="K18189" i="1"/>
  <c r="J18189" i="1"/>
  <c r="I18189" i="1"/>
  <c r="G4" i="5" s="1"/>
  <c r="H18189" i="1"/>
  <c r="K18188" i="1"/>
  <c r="J18188" i="1"/>
  <c r="I18188" i="1"/>
  <c r="L18188" i="1" s="1"/>
  <c r="H18188" i="1"/>
  <c r="K18187" i="1"/>
  <c r="J18187" i="1"/>
  <c r="I18187" i="1"/>
  <c r="L18187" i="1" s="1"/>
  <c r="H18187" i="1"/>
  <c r="K18186" i="1"/>
  <c r="J18186" i="1"/>
  <c r="I18186" i="1"/>
  <c r="L18186" i="1" s="1"/>
  <c r="H18186" i="1"/>
  <c r="K18185" i="1"/>
  <c r="J18185" i="1"/>
  <c r="I18185" i="1"/>
  <c r="L18185" i="1" s="1"/>
  <c r="H18185" i="1"/>
  <c r="K18184" i="1"/>
  <c r="J18184" i="1"/>
  <c r="I18184" i="1"/>
  <c r="L18184" i="1" s="1"/>
  <c r="H18184" i="1"/>
  <c r="K18183" i="1"/>
  <c r="J18183" i="1"/>
  <c r="I18183" i="1"/>
  <c r="L18183" i="1" s="1"/>
  <c r="H18183" i="1"/>
  <c r="K18182" i="1"/>
  <c r="J18182" i="1"/>
  <c r="I18182" i="1"/>
  <c r="L18182" i="1" s="1"/>
  <c r="H18182" i="1"/>
  <c r="K18181" i="1"/>
  <c r="J18181" i="1"/>
  <c r="I18181" i="1"/>
  <c r="L18181" i="1" s="1"/>
  <c r="H18181" i="1"/>
  <c r="K18180" i="1"/>
  <c r="J18180" i="1"/>
  <c r="I18180" i="1"/>
  <c r="L18180" i="1" s="1"/>
  <c r="H18180" i="1"/>
  <c r="K18179" i="1"/>
  <c r="J18179" i="1"/>
  <c r="I18179" i="1"/>
  <c r="L18179" i="1" s="1"/>
  <c r="H18179" i="1"/>
  <c r="K18178" i="1"/>
  <c r="J18178" i="1"/>
  <c r="I18178" i="1"/>
  <c r="L18178" i="1" s="1"/>
  <c r="H18178" i="1"/>
  <c r="K18177" i="1"/>
  <c r="J18177" i="1"/>
  <c r="I18177" i="1"/>
  <c r="L18177" i="1" s="1"/>
  <c r="H18177" i="1"/>
  <c r="K18176" i="1"/>
  <c r="J18176" i="1"/>
  <c r="I18176" i="1"/>
  <c r="L18176" i="1" s="1"/>
  <c r="H18176" i="1"/>
  <c r="K18175" i="1"/>
  <c r="J18175" i="1"/>
  <c r="I18175" i="1"/>
  <c r="L18175" i="1" s="1"/>
  <c r="H18175" i="1"/>
  <c r="K18174" i="1"/>
  <c r="J18174" i="1"/>
  <c r="I18174" i="1"/>
  <c r="L18174" i="1" s="1"/>
  <c r="H18174" i="1"/>
  <c r="K18173" i="1"/>
  <c r="J18173" i="1"/>
  <c r="I18173" i="1"/>
  <c r="L18173" i="1" s="1"/>
  <c r="H18173" i="1"/>
  <c r="K18172" i="1"/>
  <c r="J18172" i="1"/>
  <c r="I18172" i="1"/>
  <c r="L18172" i="1" s="1"/>
  <c r="H18172" i="1"/>
  <c r="K18171" i="1"/>
  <c r="J18171" i="1"/>
  <c r="I18171" i="1"/>
  <c r="L18171" i="1" s="1"/>
  <c r="H18171" i="1"/>
  <c r="K18170" i="1"/>
  <c r="J18170" i="1"/>
  <c r="I18170" i="1"/>
  <c r="L18170" i="1" s="1"/>
  <c r="H18170" i="1"/>
  <c r="K18169" i="1"/>
  <c r="J18169" i="1"/>
  <c r="I18169" i="1"/>
  <c r="L18169" i="1" s="1"/>
  <c r="H18169" i="1"/>
  <c r="K18168" i="1"/>
  <c r="J18168" i="1"/>
  <c r="I18168" i="1"/>
  <c r="L18168" i="1" s="1"/>
  <c r="H18168" i="1"/>
  <c r="K18167" i="1"/>
  <c r="J18167" i="1"/>
  <c r="I18167" i="1"/>
  <c r="L18167" i="1" s="1"/>
  <c r="H18167" i="1"/>
  <c r="K18166" i="1"/>
  <c r="J18166" i="1"/>
  <c r="I18166" i="1"/>
  <c r="L18166" i="1" s="1"/>
  <c r="H18166" i="1"/>
  <c r="K18165" i="1"/>
  <c r="J18165" i="1"/>
  <c r="I18165" i="1"/>
  <c r="L18165" i="1" s="1"/>
  <c r="H18165" i="1"/>
  <c r="K18164" i="1"/>
  <c r="J18164" i="1"/>
  <c r="I18164" i="1"/>
  <c r="L18164" i="1" s="1"/>
  <c r="H18164" i="1"/>
  <c r="K18163" i="1"/>
  <c r="J18163" i="1"/>
  <c r="I18163" i="1"/>
  <c r="L18163" i="1" s="1"/>
  <c r="H18163" i="1"/>
  <c r="K18162" i="1"/>
  <c r="J18162" i="1"/>
  <c r="I18162" i="1"/>
  <c r="L18162" i="1" s="1"/>
  <c r="H18162" i="1"/>
  <c r="K18161" i="1"/>
  <c r="J18161" i="1"/>
  <c r="I18161" i="1"/>
  <c r="L18161" i="1" s="1"/>
  <c r="H18161" i="1"/>
  <c r="K18160" i="1"/>
  <c r="J18160" i="1"/>
  <c r="I18160" i="1"/>
  <c r="L18160" i="1" s="1"/>
  <c r="H18160" i="1"/>
  <c r="K18159" i="1"/>
  <c r="J18159" i="1"/>
  <c r="I18159" i="1"/>
  <c r="L18159" i="1" s="1"/>
  <c r="H18159" i="1"/>
  <c r="K18158" i="1"/>
  <c r="J18158" i="1"/>
  <c r="I18158" i="1"/>
  <c r="L18158" i="1" s="1"/>
  <c r="H18158" i="1"/>
  <c r="K18157" i="1"/>
  <c r="J18157" i="1"/>
  <c r="I18157" i="1"/>
  <c r="L18157" i="1" s="1"/>
  <c r="H18157" i="1"/>
  <c r="K18156" i="1"/>
  <c r="J18156" i="1"/>
  <c r="I18156" i="1"/>
  <c r="L18156" i="1" s="1"/>
  <c r="H18156" i="1"/>
  <c r="K18155" i="1"/>
  <c r="J18155" i="1"/>
  <c r="I18155" i="1"/>
  <c r="L18155" i="1" s="1"/>
  <c r="H18155" i="1"/>
  <c r="K18154" i="1"/>
  <c r="J18154" i="1"/>
  <c r="I18154" i="1"/>
  <c r="L18154" i="1" s="1"/>
  <c r="H18154" i="1"/>
  <c r="K18153" i="1"/>
  <c r="J18153" i="1"/>
  <c r="I18153" i="1"/>
  <c r="L18153" i="1" s="1"/>
  <c r="H18153" i="1"/>
  <c r="K18152" i="1"/>
  <c r="J18152" i="1"/>
  <c r="I18152" i="1"/>
  <c r="L18152" i="1" s="1"/>
  <c r="H18152" i="1"/>
  <c r="K18151" i="1"/>
  <c r="J18151" i="1"/>
  <c r="I18151" i="1"/>
  <c r="L18151" i="1" s="1"/>
  <c r="H18151" i="1"/>
  <c r="K18150" i="1"/>
  <c r="J18150" i="1"/>
  <c r="I18150" i="1"/>
  <c r="L18150" i="1" s="1"/>
  <c r="H18150" i="1"/>
  <c r="K18149" i="1"/>
  <c r="J18149" i="1"/>
  <c r="I18149" i="1"/>
  <c r="L18149" i="1" s="1"/>
  <c r="H18149" i="1"/>
  <c r="K18148" i="1"/>
  <c r="J18148" i="1"/>
  <c r="I18148" i="1"/>
  <c r="L18148" i="1" s="1"/>
  <c r="H18148" i="1"/>
  <c r="K18147" i="1"/>
  <c r="J18147" i="1"/>
  <c r="I18147" i="1"/>
  <c r="L18147" i="1" s="1"/>
  <c r="H18147" i="1"/>
  <c r="K18146" i="1"/>
  <c r="J18146" i="1"/>
  <c r="I18146" i="1"/>
  <c r="L18146" i="1" s="1"/>
  <c r="H18146" i="1"/>
  <c r="K18145" i="1"/>
  <c r="J18145" i="1"/>
  <c r="I18145" i="1"/>
  <c r="L18145" i="1" s="1"/>
  <c r="H18145" i="1"/>
  <c r="K18144" i="1"/>
  <c r="J18144" i="1"/>
  <c r="I18144" i="1"/>
  <c r="L18144" i="1" s="1"/>
  <c r="H18144" i="1"/>
  <c r="K18143" i="1"/>
  <c r="J18143" i="1"/>
  <c r="I18143" i="1"/>
  <c r="L18143" i="1" s="1"/>
  <c r="H18143" i="1"/>
  <c r="K18142" i="1"/>
  <c r="J18142" i="1"/>
  <c r="I18142" i="1"/>
  <c r="L18142" i="1" s="1"/>
  <c r="H18142" i="1"/>
  <c r="K18141" i="1"/>
  <c r="J18141" i="1"/>
  <c r="I18141" i="1"/>
  <c r="L18141" i="1" s="1"/>
  <c r="H18141" i="1"/>
  <c r="K18140" i="1"/>
  <c r="J18140" i="1"/>
  <c r="I18140" i="1"/>
  <c r="L18140" i="1" s="1"/>
  <c r="H18140" i="1"/>
  <c r="K18139" i="1"/>
  <c r="J18139" i="1"/>
  <c r="I18139" i="1"/>
  <c r="L18139" i="1" s="1"/>
  <c r="H18139" i="1"/>
  <c r="K18138" i="1"/>
  <c r="J18138" i="1"/>
  <c r="I18138" i="1"/>
  <c r="L18138" i="1" s="1"/>
  <c r="H18138" i="1"/>
  <c r="K18137" i="1"/>
  <c r="J18137" i="1"/>
  <c r="I18137" i="1"/>
  <c r="L18137" i="1" s="1"/>
  <c r="H18137" i="1"/>
  <c r="K18136" i="1"/>
  <c r="J18136" i="1"/>
  <c r="I18136" i="1"/>
  <c r="L18136" i="1" s="1"/>
  <c r="H18136" i="1"/>
  <c r="K18135" i="1"/>
  <c r="J18135" i="1"/>
  <c r="I18135" i="1"/>
  <c r="L18135" i="1" s="1"/>
  <c r="H18135" i="1"/>
  <c r="K18134" i="1"/>
  <c r="J18134" i="1"/>
  <c r="I18134" i="1"/>
  <c r="L18134" i="1" s="1"/>
  <c r="H18134" i="1"/>
  <c r="K18133" i="1"/>
  <c r="J18133" i="1"/>
  <c r="I18133" i="1"/>
  <c r="L18133" i="1" s="1"/>
  <c r="H18133" i="1"/>
  <c r="K18132" i="1"/>
  <c r="J18132" i="1"/>
  <c r="I18132" i="1"/>
  <c r="L18132" i="1" s="1"/>
  <c r="H18132" i="1"/>
  <c r="K18131" i="1"/>
  <c r="J18131" i="1"/>
  <c r="I18131" i="1"/>
  <c r="L18131" i="1" s="1"/>
  <c r="H18131" i="1"/>
  <c r="K18130" i="1"/>
  <c r="J18130" i="1"/>
  <c r="I18130" i="1"/>
  <c r="L18130" i="1" s="1"/>
  <c r="H18130" i="1"/>
  <c r="K18129" i="1"/>
  <c r="J18129" i="1"/>
  <c r="I18129" i="1"/>
  <c r="L18129" i="1" s="1"/>
  <c r="H18129" i="1"/>
  <c r="K18128" i="1"/>
  <c r="J18128" i="1"/>
  <c r="I18128" i="1"/>
  <c r="L18128" i="1" s="1"/>
  <c r="H18128" i="1"/>
  <c r="K18127" i="1"/>
  <c r="J18127" i="1"/>
  <c r="I18127" i="1"/>
  <c r="L18127" i="1" s="1"/>
  <c r="H18127" i="1"/>
  <c r="K18126" i="1"/>
  <c r="J18126" i="1"/>
  <c r="I18126" i="1"/>
  <c r="L18126" i="1" s="1"/>
  <c r="H18126" i="1"/>
  <c r="K18125" i="1"/>
  <c r="J18125" i="1"/>
  <c r="I18125" i="1"/>
  <c r="L18125" i="1" s="1"/>
  <c r="H18125" i="1"/>
  <c r="K18124" i="1"/>
  <c r="J18124" i="1"/>
  <c r="I18124" i="1"/>
  <c r="L18124" i="1" s="1"/>
  <c r="H18124" i="1"/>
  <c r="K18123" i="1"/>
  <c r="J18123" i="1"/>
  <c r="I18123" i="1"/>
  <c r="L18123" i="1" s="1"/>
  <c r="H18123" i="1"/>
  <c r="K18122" i="1"/>
  <c r="J18122" i="1"/>
  <c r="I18122" i="1"/>
  <c r="L18122" i="1" s="1"/>
  <c r="H18122" i="1"/>
  <c r="K18121" i="1"/>
  <c r="J18121" i="1"/>
  <c r="I18121" i="1"/>
  <c r="L18121" i="1" s="1"/>
  <c r="H18121" i="1"/>
  <c r="K18120" i="1"/>
  <c r="J18120" i="1"/>
  <c r="I18120" i="1"/>
  <c r="L18120" i="1" s="1"/>
  <c r="H18120" i="1"/>
  <c r="K18119" i="1"/>
  <c r="J18119" i="1"/>
  <c r="I18119" i="1"/>
  <c r="L18119" i="1" s="1"/>
  <c r="H18119" i="1"/>
  <c r="K18118" i="1"/>
  <c r="J18118" i="1"/>
  <c r="I18118" i="1"/>
  <c r="L18118" i="1" s="1"/>
  <c r="H18118" i="1"/>
  <c r="K18117" i="1"/>
  <c r="J18117" i="1"/>
  <c r="I18117" i="1"/>
  <c r="L18117" i="1" s="1"/>
  <c r="H18117" i="1"/>
  <c r="K18116" i="1"/>
  <c r="J18116" i="1"/>
  <c r="I18116" i="1"/>
  <c r="L18116" i="1" s="1"/>
  <c r="H18116" i="1"/>
  <c r="K18115" i="1"/>
  <c r="J18115" i="1"/>
  <c r="I18115" i="1"/>
  <c r="L18115" i="1" s="1"/>
  <c r="H18115" i="1"/>
  <c r="K18114" i="1"/>
  <c r="J18114" i="1"/>
  <c r="I18114" i="1"/>
  <c r="L18114" i="1" s="1"/>
  <c r="H18114" i="1"/>
  <c r="K18113" i="1"/>
  <c r="J18113" i="1"/>
  <c r="I18113" i="1"/>
  <c r="L18113" i="1" s="1"/>
  <c r="H18113" i="1"/>
  <c r="K18112" i="1"/>
  <c r="J18112" i="1"/>
  <c r="I18112" i="1"/>
  <c r="L18112" i="1" s="1"/>
  <c r="H18112" i="1"/>
  <c r="K18111" i="1"/>
  <c r="J18111" i="1"/>
  <c r="I18111" i="1"/>
  <c r="L18111" i="1" s="1"/>
  <c r="H18111" i="1"/>
  <c r="K18110" i="1"/>
  <c r="J18110" i="1"/>
  <c r="I18110" i="1"/>
  <c r="L18110" i="1" s="1"/>
  <c r="H18110" i="1"/>
  <c r="K18109" i="1"/>
  <c r="J18109" i="1"/>
  <c r="I18109" i="1"/>
  <c r="L18109" i="1" s="1"/>
  <c r="H18109" i="1"/>
  <c r="K18108" i="1"/>
  <c r="J18108" i="1"/>
  <c r="I18108" i="1"/>
  <c r="L18108" i="1" s="1"/>
  <c r="H18108" i="1"/>
  <c r="K18107" i="1"/>
  <c r="J18107" i="1"/>
  <c r="I18107" i="1"/>
  <c r="L18107" i="1" s="1"/>
  <c r="H18107" i="1"/>
  <c r="K18106" i="1"/>
  <c r="J18106" i="1"/>
  <c r="I18106" i="1"/>
  <c r="L18106" i="1" s="1"/>
  <c r="H18106" i="1"/>
  <c r="K18105" i="1"/>
  <c r="J18105" i="1"/>
  <c r="I18105" i="1"/>
  <c r="L18105" i="1" s="1"/>
  <c r="H18105" i="1"/>
  <c r="K18104" i="1"/>
  <c r="J18104" i="1"/>
  <c r="I18104" i="1"/>
  <c r="L18104" i="1" s="1"/>
  <c r="H18104" i="1"/>
  <c r="K18103" i="1"/>
  <c r="J18103" i="1"/>
  <c r="I18103" i="1"/>
  <c r="L18103" i="1" s="1"/>
  <c r="H18103" i="1"/>
  <c r="K18102" i="1"/>
  <c r="J18102" i="1"/>
  <c r="I18102" i="1"/>
  <c r="L18102" i="1" s="1"/>
  <c r="H18102" i="1"/>
  <c r="K18101" i="1"/>
  <c r="J18101" i="1"/>
  <c r="I18101" i="1"/>
  <c r="L18101" i="1" s="1"/>
  <c r="H18101" i="1"/>
  <c r="K18100" i="1"/>
  <c r="J18100" i="1"/>
  <c r="I18100" i="1"/>
  <c r="L18100" i="1" s="1"/>
  <c r="H18100" i="1"/>
  <c r="K18099" i="1"/>
  <c r="J18099" i="1"/>
  <c r="I18099" i="1"/>
  <c r="L18099" i="1" s="1"/>
  <c r="H18099" i="1"/>
  <c r="K18098" i="1"/>
  <c r="J18098" i="1"/>
  <c r="I18098" i="1"/>
  <c r="L18098" i="1" s="1"/>
  <c r="H18098" i="1"/>
  <c r="K18097" i="1"/>
  <c r="J18097" i="1"/>
  <c r="I18097" i="1"/>
  <c r="L18097" i="1" s="1"/>
  <c r="H18097" i="1"/>
  <c r="K18096" i="1"/>
  <c r="J18096" i="1"/>
  <c r="I18096" i="1"/>
  <c r="L18096" i="1" s="1"/>
  <c r="H18096" i="1"/>
  <c r="K18095" i="1"/>
  <c r="J18095" i="1"/>
  <c r="I18095" i="1"/>
  <c r="L18095" i="1" s="1"/>
  <c r="H18095" i="1"/>
  <c r="K18094" i="1"/>
  <c r="J18094" i="1"/>
  <c r="I18094" i="1"/>
  <c r="L18094" i="1" s="1"/>
  <c r="H18094" i="1"/>
  <c r="K18093" i="1"/>
  <c r="J18093" i="1"/>
  <c r="I18093" i="1"/>
  <c r="L18093" i="1" s="1"/>
  <c r="H18093" i="1"/>
  <c r="K18092" i="1"/>
  <c r="J18092" i="1"/>
  <c r="I18092" i="1"/>
  <c r="L18092" i="1" s="1"/>
  <c r="H18092" i="1"/>
  <c r="K18091" i="1"/>
  <c r="J18091" i="1"/>
  <c r="I18091" i="1"/>
  <c r="L18091" i="1" s="1"/>
  <c r="H18091" i="1"/>
  <c r="K18090" i="1"/>
  <c r="J18090" i="1"/>
  <c r="I18090" i="1"/>
  <c r="L18090" i="1" s="1"/>
  <c r="H18090" i="1"/>
  <c r="K18089" i="1"/>
  <c r="J18089" i="1"/>
  <c r="I18089" i="1"/>
  <c r="L18089" i="1" s="1"/>
  <c r="H18089" i="1"/>
  <c r="K18088" i="1"/>
  <c r="J18088" i="1"/>
  <c r="I18088" i="1"/>
  <c r="L18088" i="1" s="1"/>
  <c r="H18088" i="1"/>
  <c r="K18087" i="1"/>
  <c r="J18087" i="1"/>
  <c r="I18087" i="1"/>
  <c r="L18087" i="1" s="1"/>
  <c r="H18087" i="1"/>
  <c r="K18086" i="1"/>
  <c r="J18086" i="1"/>
  <c r="I18086" i="1"/>
  <c r="L18086" i="1" s="1"/>
  <c r="H18086" i="1"/>
  <c r="K18085" i="1"/>
  <c r="J18085" i="1"/>
  <c r="I18085" i="1"/>
  <c r="L18085" i="1" s="1"/>
  <c r="H18085" i="1"/>
  <c r="K18084" i="1"/>
  <c r="J18084" i="1"/>
  <c r="I18084" i="1"/>
  <c r="L18084" i="1" s="1"/>
  <c r="H18084" i="1"/>
  <c r="K18083" i="1"/>
  <c r="J18083" i="1"/>
  <c r="I18083" i="1"/>
  <c r="L18083" i="1" s="1"/>
  <c r="H18083" i="1"/>
  <c r="K18082" i="1"/>
  <c r="J18082" i="1"/>
  <c r="I18082" i="1"/>
  <c r="L18082" i="1" s="1"/>
  <c r="H18082" i="1"/>
  <c r="K18081" i="1"/>
  <c r="J18081" i="1"/>
  <c r="I18081" i="1"/>
  <c r="L18081" i="1" s="1"/>
  <c r="H18081" i="1"/>
  <c r="K18080" i="1"/>
  <c r="J18080" i="1"/>
  <c r="I18080" i="1"/>
  <c r="L18080" i="1" s="1"/>
  <c r="H18080" i="1"/>
  <c r="K18079" i="1"/>
  <c r="J18079" i="1"/>
  <c r="I18079" i="1"/>
  <c r="L18079" i="1" s="1"/>
  <c r="H18079" i="1"/>
  <c r="K18078" i="1"/>
  <c r="J18078" i="1"/>
  <c r="I18078" i="1"/>
  <c r="L18078" i="1" s="1"/>
  <c r="H18078" i="1"/>
  <c r="K18077" i="1"/>
  <c r="J18077" i="1"/>
  <c r="I18077" i="1"/>
  <c r="L18077" i="1" s="1"/>
  <c r="H18077" i="1"/>
  <c r="K18076" i="1"/>
  <c r="J18076" i="1"/>
  <c r="I18076" i="1"/>
  <c r="L18076" i="1" s="1"/>
  <c r="H18076" i="1"/>
  <c r="K18075" i="1"/>
  <c r="J18075" i="1"/>
  <c r="I18075" i="1"/>
  <c r="L18075" i="1" s="1"/>
  <c r="H18075" i="1"/>
  <c r="K18074" i="1"/>
  <c r="J18074" i="1"/>
  <c r="I18074" i="1"/>
  <c r="L18074" i="1" s="1"/>
  <c r="H18074" i="1"/>
  <c r="K18073" i="1"/>
  <c r="J18073" i="1"/>
  <c r="I18073" i="1"/>
  <c r="L18073" i="1" s="1"/>
  <c r="H18073" i="1"/>
  <c r="K18072" i="1"/>
  <c r="J18072" i="1"/>
  <c r="I18072" i="1"/>
  <c r="L18072" i="1" s="1"/>
  <c r="H18072" i="1"/>
  <c r="K18071" i="1"/>
  <c r="J18071" i="1"/>
  <c r="I18071" i="1"/>
  <c r="L18071" i="1" s="1"/>
  <c r="H18071" i="1"/>
  <c r="K18070" i="1"/>
  <c r="J18070" i="1"/>
  <c r="I18070" i="1"/>
  <c r="L18070" i="1" s="1"/>
  <c r="H18070" i="1"/>
  <c r="K18069" i="1"/>
  <c r="J18069" i="1"/>
  <c r="I18069" i="1"/>
  <c r="L18069" i="1" s="1"/>
  <c r="H18069" i="1"/>
  <c r="K18068" i="1"/>
  <c r="J18068" i="1"/>
  <c r="I18068" i="1"/>
  <c r="L18068" i="1" s="1"/>
  <c r="H18068" i="1"/>
  <c r="K18067" i="1"/>
  <c r="J18067" i="1"/>
  <c r="I18067" i="1"/>
  <c r="L18067" i="1" s="1"/>
  <c r="H18067" i="1"/>
  <c r="K18066" i="1"/>
  <c r="J18066" i="1"/>
  <c r="I18066" i="1"/>
  <c r="L18066" i="1" s="1"/>
  <c r="H18066" i="1"/>
  <c r="K18065" i="1"/>
  <c r="J18065" i="1"/>
  <c r="I18065" i="1"/>
  <c r="L18065" i="1" s="1"/>
  <c r="H18065" i="1"/>
  <c r="K18064" i="1"/>
  <c r="J18064" i="1"/>
  <c r="I18064" i="1"/>
  <c r="L18064" i="1" s="1"/>
  <c r="H18064" i="1"/>
  <c r="K18063" i="1"/>
  <c r="J18063" i="1"/>
  <c r="I18063" i="1"/>
  <c r="L18063" i="1" s="1"/>
  <c r="H18063" i="1"/>
  <c r="K18062" i="1"/>
  <c r="J18062" i="1"/>
  <c r="I18062" i="1"/>
  <c r="L18062" i="1" s="1"/>
  <c r="H18062" i="1"/>
  <c r="K18061" i="1"/>
  <c r="J18061" i="1"/>
  <c r="I18061" i="1"/>
  <c r="L18061" i="1" s="1"/>
  <c r="H18061" i="1"/>
  <c r="K18060" i="1"/>
  <c r="J18060" i="1"/>
  <c r="I18060" i="1"/>
  <c r="L18060" i="1" s="1"/>
  <c r="H18060" i="1"/>
  <c r="K18059" i="1"/>
  <c r="J18059" i="1"/>
  <c r="I18059" i="1"/>
  <c r="L18059" i="1" s="1"/>
  <c r="H18059" i="1"/>
  <c r="K18058" i="1"/>
  <c r="J18058" i="1"/>
  <c r="I18058" i="1"/>
  <c r="L18058" i="1" s="1"/>
  <c r="H18058" i="1"/>
  <c r="K18057" i="1"/>
  <c r="J18057" i="1"/>
  <c r="I18057" i="1"/>
  <c r="L18057" i="1" s="1"/>
  <c r="H18057" i="1"/>
  <c r="K18056" i="1"/>
  <c r="J18056" i="1"/>
  <c r="I18056" i="1"/>
  <c r="L18056" i="1" s="1"/>
  <c r="H18056" i="1"/>
  <c r="K18055" i="1"/>
  <c r="J18055" i="1"/>
  <c r="I18055" i="1"/>
  <c r="L18055" i="1" s="1"/>
  <c r="H18055" i="1"/>
  <c r="K18054" i="1"/>
  <c r="J18054" i="1"/>
  <c r="I18054" i="1"/>
  <c r="L18054" i="1" s="1"/>
  <c r="H18054" i="1"/>
  <c r="K18053" i="1"/>
  <c r="J18053" i="1"/>
  <c r="I18053" i="1"/>
  <c r="L18053" i="1" s="1"/>
  <c r="H18053" i="1"/>
  <c r="K18052" i="1"/>
  <c r="J18052" i="1"/>
  <c r="I18052" i="1"/>
  <c r="L18052" i="1" s="1"/>
  <c r="H18052" i="1"/>
  <c r="K18051" i="1"/>
  <c r="J18051" i="1"/>
  <c r="I18051" i="1"/>
  <c r="L18051" i="1" s="1"/>
  <c r="H18051" i="1"/>
  <c r="K18050" i="1"/>
  <c r="J18050" i="1"/>
  <c r="I18050" i="1"/>
  <c r="L18050" i="1" s="1"/>
  <c r="H18050" i="1"/>
  <c r="K18049" i="1"/>
  <c r="J18049" i="1"/>
  <c r="I18049" i="1"/>
  <c r="L18049" i="1" s="1"/>
  <c r="H18049" i="1"/>
  <c r="K18048" i="1"/>
  <c r="J18048" i="1"/>
  <c r="I18048" i="1"/>
  <c r="L18048" i="1" s="1"/>
  <c r="H18048" i="1"/>
  <c r="K18047" i="1"/>
  <c r="J18047" i="1"/>
  <c r="I18047" i="1"/>
  <c r="L18047" i="1" s="1"/>
  <c r="H18047" i="1"/>
  <c r="K18046" i="1"/>
  <c r="J18046" i="1"/>
  <c r="I18046" i="1"/>
  <c r="L18046" i="1" s="1"/>
  <c r="H18046" i="1"/>
  <c r="K18045" i="1"/>
  <c r="J18045" i="1"/>
  <c r="I18045" i="1"/>
  <c r="L18045" i="1" s="1"/>
  <c r="H18045" i="1"/>
  <c r="K18044" i="1"/>
  <c r="J18044" i="1"/>
  <c r="I18044" i="1"/>
  <c r="L18044" i="1" s="1"/>
  <c r="H18044" i="1"/>
  <c r="K18043" i="1"/>
  <c r="J18043" i="1"/>
  <c r="I18043" i="1"/>
  <c r="L18043" i="1" s="1"/>
  <c r="H18043" i="1"/>
  <c r="K18042" i="1"/>
  <c r="J18042" i="1"/>
  <c r="I18042" i="1"/>
  <c r="L18042" i="1" s="1"/>
  <c r="H18042" i="1"/>
  <c r="K18041" i="1"/>
  <c r="J18041" i="1"/>
  <c r="I18041" i="1"/>
  <c r="L18041" i="1" s="1"/>
  <c r="H18041" i="1"/>
  <c r="K18040" i="1"/>
  <c r="J18040" i="1"/>
  <c r="I18040" i="1"/>
  <c r="L18040" i="1" s="1"/>
  <c r="H18040" i="1"/>
  <c r="K18039" i="1"/>
  <c r="J18039" i="1"/>
  <c r="I18039" i="1"/>
  <c r="L18039" i="1" s="1"/>
  <c r="H18039" i="1"/>
  <c r="K18038" i="1"/>
  <c r="J18038" i="1"/>
  <c r="I18038" i="1"/>
  <c r="L18038" i="1" s="1"/>
  <c r="H18038" i="1"/>
  <c r="K18037" i="1"/>
  <c r="J18037" i="1"/>
  <c r="I18037" i="1"/>
  <c r="L18037" i="1" s="1"/>
  <c r="H18037" i="1"/>
  <c r="K18036" i="1"/>
  <c r="J18036" i="1"/>
  <c r="I18036" i="1"/>
  <c r="L18036" i="1" s="1"/>
  <c r="H18036" i="1"/>
  <c r="K18035" i="1"/>
  <c r="J18035" i="1"/>
  <c r="I18035" i="1"/>
  <c r="L18035" i="1" s="1"/>
  <c r="H18035" i="1"/>
  <c r="K18034" i="1"/>
  <c r="J18034" i="1"/>
  <c r="I18034" i="1"/>
  <c r="L18034" i="1" s="1"/>
  <c r="H18034" i="1"/>
  <c r="K18033" i="1"/>
  <c r="J18033" i="1"/>
  <c r="I18033" i="1"/>
  <c r="L18033" i="1" s="1"/>
  <c r="H18033" i="1"/>
  <c r="K18032" i="1"/>
  <c r="J18032" i="1"/>
  <c r="I18032" i="1"/>
  <c r="L18032" i="1" s="1"/>
  <c r="H18032" i="1"/>
  <c r="K18031" i="1"/>
  <c r="J18031" i="1"/>
  <c r="I18031" i="1"/>
  <c r="L18031" i="1" s="1"/>
  <c r="H18031" i="1"/>
  <c r="K18030" i="1"/>
  <c r="J18030" i="1"/>
  <c r="I18030" i="1"/>
  <c r="L18030" i="1" s="1"/>
  <c r="H18030" i="1"/>
  <c r="K18029" i="1"/>
  <c r="J18029" i="1"/>
  <c r="I18029" i="1"/>
  <c r="L18029" i="1" s="1"/>
  <c r="H18029" i="1"/>
  <c r="K18028" i="1"/>
  <c r="J18028" i="1"/>
  <c r="I18028" i="1"/>
  <c r="L18028" i="1" s="1"/>
  <c r="H18028" i="1"/>
  <c r="K18027" i="1"/>
  <c r="J18027" i="1"/>
  <c r="I18027" i="1"/>
  <c r="L18027" i="1" s="1"/>
  <c r="H18027" i="1"/>
  <c r="K18026" i="1"/>
  <c r="J18026" i="1"/>
  <c r="I18026" i="1"/>
  <c r="L18026" i="1" s="1"/>
  <c r="H18026" i="1"/>
  <c r="K18025" i="1"/>
  <c r="J18025" i="1"/>
  <c r="I18025" i="1"/>
  <c r="L18025" i="1" s="1"/>
  <c r="H18025" i="1"/>
  <c r="K18024" i="1"/>
  <c r="J18024" i="1"/>
  <c r="I18024" i="1"/>
  <c r="L18024" i="1" s="1"/>
  <c r="H18024" i="1"/>
  <c r="K18023" i="1"/>
  <c r="J18023" i="1"/>
  <c r="I18023" i="1"/>
  <c r="L18023" i="1" s="1"/>
  <c r="H18023" i="1"/>
  <c r="K18022" i="1"/>
  <c r="J18022" i="1"/>
  <c r="I18022" i="1"/>
  <c r="L18022" i="1" s="1"/>
  <c r="H18022" i="1"/>
  <c r="K18021" i="1"/>
  <c r="J18021" i="1"/>
  <c r="I18021" i="1"/>
  <c r="L18021" i="1" s="1"/>
  <c r="H18021" i="1"/>
  <c r="K18020" i="1"/>
  <c r="J18020" i="1"/>
  <c r="I18020" i="1"/>
  <c r="L18020" i="1" s="1"/>
  <c r="H18020" i="1"/>
  <c r="K18019" i="1"/>
  <c r="J18019" i="1"/>
  <c r="I18019" i="1"/>
  <c r="L18019" i="1" s="1"/>
  <c r="H18019" i="1"/>
  <c r="K18018" i="1"/>
  <c r="J18018" i="1"/>
  <c r="I18018" i="1"/>
  <c r="L18018" i="1" s="1"/>
  <c r="H18018" i="1"/>
  <c r="K18017" i="1"/>
  <c r="J18017" i="1"/>
  <c r="I18017" i="1"/>
  <c r="L18017" i="1" s="1"/>
  <c r="H18017" i="1"/>
  <c r="K18016" i="1"/>
  <c r="J18016" i="1"/>
  <c r="I18016" i="1"/>
  <c r="L18016" i="1" s="1"/>
  <c r="H18016" i="1"/>
  <c r="K18015" i="1"/>
  <c r="J18015" i="1"/>
  <c r="I18015" i="1"/>
  <c r="L18015" i="1" s="1"/>
  <c r="H18015" i="1"/>
  <c r="K18014" i="1"/>
  <c r="J18014" i="1"/>
  <c r="I18014" i="1"/>
  <c r="L18014" i="1" s="1"/>
  <c r="H18014" i="1"/>
  <c r="K18013" i="1"/>
  <c r="J18013" i="1"/>
  <c r="I18013" i="1"/>
  <c r="L18013" i="1" s="1"/>
  <c r="H18013" i="1"/>
  <c r="K18012" i="1"/>
  <c r="J18012" i="1"/>
  <c r="I18012" i="1"/>
  <c r="L18012" i="1" s="1"/>
  <c r="H18012" i="1"/>
  <c r="K18011" i="1"/>
  <c r="J18011" i="1"/>
  <c r="I18011" i="1"/>
  <c r="L18011" i="1" s="1"/>
  <c r="H18011" i="1"/>
  <c r="K18010" i="1"/>
  <c r="J18010" i="1"/>
  <c r="I18010" i="1"/>
  <c r="L18010" i="1" s="1"/>
  <c r="H18010" i="1"/>
  <c r="K18009" i="1"/>
  <c r="J18009" i="1"/>
  <c r="I18009" i="1"/>
  <c r="L18009" i="1" s="1"/>
  <c r="H18009" i="1"/>
  <c r="K18008" i="1"/>
  <c r="J18008" i="1"/>
  <c r="I18008" i="1"/>
  <c r="L18008" i="1" s="1"/>
  <c r="H18008" i="1"/>
  <c r="K18007" i="1"/>
  <c r="J18007" i="1"/>
  <c r="I18007" i="1"/>
  <c r="L18007" i="1" s="1"/>
  <c r="H18007" i="1"/>
  <c r="K18006" i="1"/>
  <c r="J18006" i="1"/>
  <c r="I18006" i="1"/>
  <c r="L18006" i="1" s="1"/>
  <c r="H18006" i="1"/>
  <c r="K18005" i="1"/>
  <c r="J18005" i="1"/>
  <c r="I18005" i="1"/>
  <c r="L18005" i="1" s="1"/>
  <c r="H18005" i="1"/>
  <c r="K18004" i="1"/>
  <c r="J18004" i="1"/>
  <c r="I18004" i="1"/>
  <c r="L18004" i="1" s="1"/>
  <c r="H18004" i="1"/>
  <c r="K18003" i="1"/>
  <c r="J18003" i="1"/>
  <c r="I18003" i="1"/>
  <c r="L18003" i="1" s="1"/>
  <c r="H18003" i="1"/>
  <c r="K18002" i="1"/>
  <c r="J18002" i="1"/>
  <c r="I18002" i="1"/>
  <c r="L18002" i="1" s="1"/>
  <c r="H18002" i="1"/>
  <c r="K18001" i="1"/>
  <c r="J18001" i="1"/>
  <c r="I18001" i="1"/>
  <c r="L18001" i="1" s="1"/>
  <c r="H18001" i="1"/>
  <c r="K18000" i="1"/>
  <c r="J18000" i="1"/>
  <c r="I18000" i="1"/>
  <c r="L18000" i="1" s="1"/>
  <c r="H18000" i="1"/>
  <c r="K17999" i="1"/>
  <c r="J17999" i="1"/>
  <c r="I17999" i="1"/>
  <c r="L17999" i="1" s="1"/>
  <c r="H17999" i="1"/>
  <c r="K17998" i="1"/>
  <c r="J17998" i="1"/>
  <c r="I17998" i="1"/>
  <c r="L17998" i="1" s="1"/>
  <c r="H17998" i="1"/>
  <c r="K17997" i="1"/>
  <c r="J17997" i="1"/>
  <c r="I17997" i="1"/>
  <c r="L17997" i="1" s="1"/>
  <c r="H17997" i="1"/>
  <c r="K17996" i="1"/>
  <c r="J17996" i="1"/>
  <c r="I17996" i="1"/>
  <c r="L17996" i="1" s="1"/>
  <c r="H17996" i="1"/>
  <c r="K17995" i="1"/>
  <c r="J17995" i="1"/>
  <c r="I17995" i="1"/>
  <c r="L17995" i="1" s="1"/>
  <c r="H17995" i="1"/>
  <c r="K17994" i="1"/>
  <c r="J17994" i="1"/>
  <c r="I17994" i="1"/>
  <c r="L17994" i="1" s="1"/>
  <c r="H17994" i="1"/>
  <c r="K17993" i="1"/>
  <c r="J17993" i="1"/>
  <c r="I17993" i="1"/>
  <c r="L17993" i="1" s="1"/>
  <c r="H17993" i="1"/>
  <c r="K17992" i="1"/>
  <c r="J17992" i="1"/>
  <c r="I17992" i="1"/>
  <c r="L17992" i="1" s="1"/>
  <c r="H17992" i="1"/>
  <c r="K17991" i="1"/>
  <c r="J17991" i="1"/>
  <c r="I17991" i="1"/>
  <c r="L17991" i="1" s="1"/>
  <c r="H17991" i="1"/>
  <c r="K17990" i="1"/>
  <c r="J17990" i="1"/>
  <c r="I17990" i="1"/>
  <c r="L17990" i="1" s="1"/>
  <c r="H17990" i="1"/>
  <c r="K17989" i="1"/>
  <c r="J17989" i="1"/>
  <c r="I17989" i="1"/>
  <c r="L17989" i="1" s="1"/>
  <c r="H17989" i="1"/>
  <c r="K17988" i="1"/>
  <c r="J17988" i="1"/>
  <c r="I17988" i="1"/>
  <c r="L17988" i="1" s="1"/>
  <c r="H17988" i="1"/>
  <c r="K17987" i="1"/>
  <c r="J17987" i="1"/>
  <c r="I17987" i="1"/>
  <c r="L17987" i="1" s="1"/>
  <c r="H17987" i="1"/>
  <c r="K17986" i="1"/>
  <c r="J17986" i="1"/>
  <c r="I17986" i="1"/>
  <c r="L17986" i="1" s="1"/>
  <c r="H17986" i="1"/>
  <c r="K17985" i="1"/>
  <c r="J17985" i="1"/>
  <c r="I17985" i="1"/>
  <c r="L17985" i="1" s="1"/>
  <c r="H17985" i="1"/>
  <c r="K17984" i="1"/>
  <c r="J17984" i="1"/>
  <c r="I17984" i="1"/>
  <c r="L17984" i="1" s="1"/>
  <c r="H17984" i="1"/>
  <c r="K17983" i="1"/>
  <c r="J17983" i="1"/>
  <c r="I17983" i="1"/>
  <c r="L17983" i="1" s="1"/>
  <c r="H17983" i="1"/>
  <c r="K17982" i="1"/>
  <c r="J17982" i="1"/>
  <c r="I17982" i="1"/>
  <c r="L17982" i="1" s="1"/>
  <c r="H17982" i="1"/>
  <c r="K17981" i="1"/>
  <c r="J17981" i="1"/>
  <c r="I17981" i="1"/>
  <c r="L17981" i="1" s="1"/>
  <c r="H17981" i="1"/>
  <c r="K17980" i="1"/>
  <c r="J17980" i="1"/>
  <c r="I17980" i="1"/>
  <c r="L17980" i="1" s="1"/>
  <c r="H17980" i="1"/>
  <c r="K17979" i="1"/>
  <c r="J17979" i="1"/>
  <c r="I17979" i="1"/>
  <c r="L17979" i="1" s="1"/>
  <c r="H17979" i="1"/>
  <c r="K17978" i="1"/>
  <c r="J17978" i="1"/>
  <c r="I17978" i="1"/>
  <c r="L17978" i="1" s="1"/>
  <c r="H17978" i="1"/>
  <c r="K17977" i="1"/>
  <c r="J17977" i="1"/>
  <c r="I17977" i="1"/>
  <c r="L17977" i="1" s="1"/>
  <c r="H17977" i="1"/>
  <c r="K17976" i="1"/>
  <c r="J17976" i="1"/>
  <c r="I17976" i="1"/>
  <c r="L17976" i="1" s="1"/>
  <c r="H17976" i="1"/>
  <c r="K17975" i="1"/>
  <c r="J17975" i="1"/>
  <c r="I17975" i="1"/>
  <c r="L17975" i="1" s="1"/>
  <c r="H17975" i="1"/>
  <c r="K17974" i="1"/>
  <c r="J17974" i="1"/>
  <c r="I17974" i="1"/>
  <c r="L17974" i="1" s="1"/>
  <c r="H17974" i="1"/>
  <c r="K17973" i="1"/>
  <c r="J17973" i="1"/>
  <c r="I17973" i="1"/>
  <c r="L17973" i="1" s="1"/>
  <c r="H17973" i="1"/>
  <c r="K17972" i="1"/>
  <c r="J17972" i="1"/>
  <c r="I17972" i="1"/>
  <c r="L17972" i="1" s="1"/>
  <c r="H17972" i="1"/>
  <c r="K17971" i="1"/>
  <c r="J17971" i="1"/>
  <c r="I17971" i="1"/>
  <c r="L17971" i="1" s="1"/>
  <c r="H17971" i="1"/>
  <c r="K17970" i="1"/>
  <c r="J17970" i="1"/>
  <c r="I17970" i="1"/>
  <c r="L17970" i="1" s="1"/>
  <c r="H17970" i="1"/>
  <c r="K17969" i="1"/>
  <c r="J17969" i="1"/>
  <c r="I17969" i="1"/>
  <c r="L17969" i="1" s="1"/>
  <c r="H17969" i="1"/>
  <c r="K17968" i="1"/>
  <c r="J17968" i="1"/>
  <c r="I17968" i="1"/>
  <c r="L17968" i="1" s="1"/>
  <c r="H17968" i="1"/>
  <c r="K17967" i="1"/>
  <c r="J17967" i="1"/>
  <c r="I17967" i="1"/>
  <c r="L17967" i="1" s="1"/>
  <c r="H17967" i="1"/>
  <c r="K17966" i="1"/>
  <c r="J17966" i="1"/>
  <c r="I17966" i="1"/>
  <c r="L17966" i="1" s="1"/>
  <c r="H17966" i="1"/>
  <c r="K17965" i="1"/>
  <c r="J17965" i="1"/>
  <c r="I17965" i="1"/>
  <c r="L17965" i="1" s="1"/>
  <c r="H17965" i="1"/>
  <c r="K17964" i="1"/>
  <c r="J17964" i="1"/>
  <c r="I17964" i="1"/>
  <c r="L17964" i="1" s="1"/>
  <c r="H17964" i="1"/>
  <c r="K17963" i="1"/>
  <c r="J17963" i="1"/>
  <c r="I17963" i="1"/>
  <c r="L17963" i="1" s="1"/>
  <c r="H17963" i="1"/>
  <c r="K17962" i="1"/>
  <c r="J17962" i="1"/>
  <c r="I17962" i="1"/>
  <c r="L17962" i="1" s="1"/>
  <c r="H17962" i="1"/>
  <c r="K17961" i="1"/>
  <c r="J17961" i="1"/>
  <c r="I17961" i="1"/>
  <c r="L17961" i="1" s="1"/>
  <c r="H17961" i="1"/>
  <c r="K17960" i="1"/>
  <c r="J17960" i="1"/>
  <c r="I17960" i="1"/>
  <c r="L17960" i="1" s="1"/>
  <c r="H17960" i="1"/>
  <c r="K17959" i="1"/>
  <c r="J17959" i="1"/>
  <c r="I17959" i="1"/>
  <c r="L17959" i="1" s="1"/>
  <c r="H17959" i="1"/>
  <c r="K17958" i="1"/>
  <c r="J17958" i="1"/>
  <c r="I17958" i="1"/>
  <c r="L17958" i="1" s="1"/>
  <c r="H17958" i="1"/>
  <c r="K17957" i="1"/>
  <c r="J17957" i="1"/>
  <c r="I17957" i="1"/>
  <c r="L17957" i="1" s="1"/>
  <c r="H17957" i="1"/>
  <c r="K17956" i="1"/>
  <c r="J17956" i="1"/>
  <c r="I17956" i="1"/>
  <c r="L17956" i="1" s="1"/>
  <c r="H17956" i="1"/>
  <c r="K17955" i="1"/>
  <c r="J17955" i="1"/>
  <c r="I17955" i="1"/>
  <c r="L17955" i="1" s="1"/>
  <c r="H17955" i="1"/>
  <c r="K17954" i="1"/>
  <c r="J17954" i="1"/>
  <c r="I17954" i="1"/>
  <c r="L17954" i="1" s="1"/>
  <c r="H17954" i="1"/>
  <c r="K17953" i="1"/>
  <c r="J17953" i="1"/>
  <c r="I17953" i="1"/>
  <c r="L17953" i="1" s="1"/>
  <c r="H17953" i="1"/>
  <c r="K17952" i="1"/>
  <c r="J17952" i="1"/>
  <c r="I17952" i="1"/>
  <c r="L17952" i="1" s="1"/>
  <c r="H17952" i="1"/>
  <c r="K17951" i="1"/>
  <c r="J17951" i="1"/>
  <c r="I17951" i="1"/>
  <c r="L17951" i="1" s="1"/>
  <c r="H17951" i="1"/>
  <c r="K17950" i="1"/>
  <c r="J17950" i="1"/>
  <c r="I17950" i="1"/>
  <c r="L17950" i="1" s="1"/>
  <c r="H17950" i="1"/>
  <c r="K17949" i="1"/>
  <c r="J17949" i="1"/>
  <c r="I17949" i="1"/>
  <c r="L17949" i="1" s="1"/>
  <c r="H17949" i="1"/>
  <c r="K17948" i="1"/>
  <c r="J17948" i="1"/>
  <c r="I17948" i="1"/>
  <c r="L17948" i="1" s="1"/>
  <c r="H17948" i="1"/>
  <c r="K17947" i="1"/>
  <c r="J17947" i="1"/>
  <c r="I17947" i="1"/>
  <c r="L17947" i="1" s="1"/>
  <c r="H17947" i="1"/>
  <c r="K17946" i="1"/>
  <c r="J17946" i="1"/>
  <c r="I17946" i="1"/>
  <c r="L17946" i="1" s="1"/>
  <c r="H17946" i="1"/>
  <c r="K17945" i="1"/>
  <c r="J17945" i="1"/>
  <c r="I17945" i="1"/>
  <c r="L17945" i="1" s="1"/>
  <c r="H17945" i="1"/>
  <c r="K17944" i="1"/>
  <c r="J17944" i="1"/>
  <c r="I17944" i="1"/>
  <c r="L17944" i="1" s="1"/>
  <c r="H17944" i="1"/>
  <c r="K17943" i="1"/>
  <c r="J17943" i="1"/>
  <c r="I17943" i="1"/>
  <c r="L17943" i="1" s="1"/>
  <c r="H17943" i="1"/>
  <c r="K17942" i="1"/>
  <c r="J17942" i="1"/>
  <c r="I17942" i="1"/>
  <c r="L17942" i="1" s="1"/>
  <c r="H17942" i="1"/>
  <c r="K17941" i="1"/>
  <c r="J17941" i="1"/>
  <c r="I17941" i="1"/>
  <c r="L17941" i="1" s="1"/>
  <c r="H17941" i="1"/>
  <c r="K17940" i="1"/>
  <c r="J17940" i="1"/>
  <c r="I17940" i="1"/>
  <c r="L17940" i="1" s="1"/>
  <c r="H17940" i="1"/>
  <c r="K17939" i="1"/>
  <c r="J17939" i="1"/>
  <c r="I17939" i="1"/>
  <c r="L17939" i="1" s="1"/>
  <c r="H17939" i="1"/>
  <c r="K17938" i="1"/>
  <c r="J17938" i="1"/>
  <c r="I17938" i="1"/>
  <c r="L17938" i="1" s="1"/>
  <c r="H17938" i="1"/>
  <c r="K17937" i="1"/>
  <c r="J17937" i="1"/>
  <c r="I17937" i="1"/>
  <c r="L17937" i="1" s="1"/>
  <c r="H17937" i="1"/>
  <c r="K17936" i="1"/>
  <c r="J17936" i="1"/>
  <c r="I17936" i="1"/>
  <c r="L17936" i="1" s="1"/>
  <c r="H17936" i="1"/>
  <c r="K17935" i="1"/>
  <c r="J17935" i="1"/>
  <c r="I17935" i="1"/>
  <c r="L17935" i="1" s="1"/>
  <c r="H17935" i="1"/>
  <c r="K17934" i="1"/>
  <c r="J17934" i="1"/>
  <c r="I17934" i="1"/>
  <c r="L17934" i="1" s="1"/>
  <c r="H17934" i="1"/>
  <c r="K17933" i="1"/>
  <c r="J17933" i="1"/>
  <c r="I17933" i="1"/>
  <c r="L17933" i="1" s="1"/>
  <c r="H17933" i="1"/>
  <c r="K17932" i="1"/>
  <c r="J17932" i="1"/>
  <c r="I17932" i="1"/>
  <c r="L17932" i="1" s="1"/>
  <c r="H17932" i="1"/>
  <c r="K17931" i="1"/>
  <c r="J17931" i="1"/>
  <c r="I17931" i="1"/>
  <c r="L17931" i="1" s="1"/>
  <c r="H17931" i="1"/>
  <c r="K17930" i="1"/>
  <c r="J17930" i="1"/>
  <c r="I17930" i="1"/>
  <c r="L17930" i="1" s="1"/>
  <c r="H17930" i="1"/>
  <c r="K17929" i="1"/>
  <c r="J17929" i="1"/>
  <c r="I17929" i="1"/>
  <c r="L17929" i="1" s="1"/>
  <c r="H17929" i="1"/>
  <c r="K17928" i="1"/>
  <c r="J17928" i="1"/>
  <c r="I17928" i="1"/>
  <c r="L17928" i="1" s="1"/>
  <c r="H17928" i="1"/>
  <c r="K17927" i="1"/>
  <c r="J17927" i="1"/>
  <c r="I17927" i="1"/>
  <c r="L17927" i="1" s="1"/>
  <c r="H17927" i="1"/>
  <c r="K17926" i="1"/>
  <c r="J17926" i="1"/>
  <c r="I17926" i="1"/>
  <c r="L17926" i="1" s="1"/>
  <c r="H17926" i="1"/>
  <c r="K17925" i="1"/>
  <c r="J17925" i="1"/>
  <c r="I17925" i="1"/>
  <c r="L17925" i="1" s="1"/>
  <c r="H17925" i="1"/>
  <c r="K17924" i="1"/>
  <c r="J17924" i="1"/>
  <c r="I17924" i="1"/>
  <c r="L17924" i="1" s="1"/>
  <c r="H17924" i="1"/>
  <c r="K17923" i="1"/>
  <c r="J17923" i="1"/>
  <c r="I17923" i="1"/>
  <c r="L17923" i="1" s="1"/>
  <c r="H17923" i="1"/>
  <c r="K17922" i="1"/>
  <c r="J17922" i="1"/>
  <c r="I17922" i="1"/>
  <c r="L17922" i="1" s="1"/>
  <c r="H17922" i="1"/>
  <c r="K17921" i="1"/>
  <c r="J17921" i="1"/>
  <c r="I17921" i="1"/>
  <c r="L17921" i="1" s="1"/>
  <c r="H17921" i="1"/>
  <c r="K17920" i="1"/>
  <c r="J17920" i="1"/>
  <c r="I17920" i="1"/>
  <c r="L17920" i="1" s="1"/>
  <c r="H17920" i="1"/>
  <c r="K17919" i="1"/>
  <c r="J17919" i="1"/>
  <c r="I17919" i="1"/>
  <c r="L17919" i="1" s="1"/>
  <c r="H17919" i="1"/>
  <c r="K17918" i="1"/>
  <c r="J17918" i="1"/>
  <c r="I17918" i="1"/>
  <c r="L17918" i="1" s="1"/>
  <c r="H17918" i="1"/>
  <c r="K17917" i="1"/>
  <c r="J17917" i="1"/>
  <c r="I17917" i="1"/>
  <c r="G12" i="5" s="1"/>
  <c r="H17917" i="1"/>
  <c r="K17916" i="1"/>
  <c r="J17916" i="1"/>
  <c r="I17916" i="1"/>
  <c r="L17916" i="1" s="1"/>
  <c r="H17916" i="1"/>
  <c r="K17915" i="1"/>
  <c r="J17915" i="1"/>
  <c r="I17915" i="1"/>
  <c r="L17915" i="1" s="1"/>
  <c r="H17915" i="1"/>
  <c r="K17914" i="1"/>
  <c r="J17914" i="1"/>
  <c r="I17914" i="1"/>
  <c r="L17914" i="1" s="1"/>
  <c r="H17914" i="1"/>
  <c r="K17913" i="1"/>
  <c r="J17913" i="1"/>
  <c r="I17913" i="1"/>
  <c r="L17913" i="1" s="1"/>
  <c r="H17913" i="1"/>
  <c r="K17912" i="1"/>
  <c r="J17912" i="1"/>
  <c r="I17912" i="1"/>
  <c r="L17912" i="1" s="1"/>
  <c r="H17912" i="1"/>
  <c r="K17911" i="1"/>
  <c r="J17911" i="1"/>
  <c r="I17911" i="1"/>
  <c r="L17911" i="1" s="1"/>
  <c r="H17911" i="1"/>
  <c r="K17910" i="1"/>
  <c r="J17910" i="1"/>
  <c r="I17910" i="1"/>
  <c r="L17910" i="1" s="1"/>
  <c r="H17910" i="1"/>
  <c r="K17909" i="1"/>
  <c r="J17909" i="1"/>
  <c r="I17909" i="1"/>
  <c r="L17909" i="1" s="1"/>
  <c r="H17909" i="1"/>
  <c r="K17908" i="1"/>
  <c r="J17908" i="1"/>
  <c r="I17908" i="1"/>
  <c r="L17908" i="1" s="1"/>
  <c r="H17908" i="1"/>
  <c r="K17907" i="1"/>
  <c r="J17907" i="1"/>
  <c r="I17907" i="1"/>
  <c r="L17907" i="1" s="1"/>
  <c r="H17907" i="1"/>
  <c r="K17906" i="1"/>
  <c r="J17906" i="1"/>
  <c r="I17906" i="1"/>
  <c r="L17906" i="1" s="1"/>
  <c r="H17906" i="1"/>
  <c r="K17905" i="1"/>
  <c r="J17905" i="1"/>
  <c r="I17905" i="1"/>
  <c r="L17905" i="1" s="1"/>
  <c r="H17905" i="1"/>
  <c r="K17904" i="1"/>
  <c r="J17904" i="1"/>
  <c r="I17904" i="1"/>
  <c r="L17904" i="1" s="1"/>
  <c r="H17904" i="1"/>
  <c r="K17903" i="1"/>
  <c r="J17903" i="1"/>
  <c r="I17903" i="1"/>
  <c r="L17903" i="1" s="1"/>
  <c r="H17903" i="1"/>
  <c r="K17902" i="1"/>
  <c r="J17902" i="1"/>
  <c r="I17902" i="1"/>
  <c r="L17902" i="1" s="1"/>
  <c r="H17902" i="1"/>
  <c r="K17901" i="1"/>
  <c r="J17901" i="1"/>
  <c r="I17901" i="1"/>
  <c r="L17901" i="1" s="1"/>
  <c r="H17901" i="1"/>
  <c r="K17900" i="1"/>
  <c r="J17900" i="1"/>
  <c r="I17900" i="1"/>
  <c r="L17900" i="1" s="1"/>
  <c r="H17900" i="1"/>
  <c r="K17899" i="1"/>
  <c r="J17899" i="1"/>
  <c r="I17899" i="1"/>
  <c r="L17899" i="1" s="1"/>
  <c r="H17899" i="1"/>
  <c r="K17898" i="1"/>
  <c r="J17898" i="1"/>
  <c r="I17898" i="1"/>
  <c r="L17898" i="1" s="1"/>
  <c r="H17898" i="1"/>
  <c r="K17897" i="1"/>
  <c r="J17897" i="1"/>
  <c r="I17897" i="1"/>
  <c r="L17897" i="1" s="1"/>
  <c r="H17897" i="1"/>
  <c r="K17896" i="1"/>
  <c r="J17896" i="1"/>
  <c r="I17896" i="1"/>
  <c r="L17896" i="1" s="1"/>
  <c r="H17896" i="1"/>
  <c r="K17895" i="1"/>
  <c r="J17895" i="1"/>
  <c r="I17895" i="1"/>
  <c r="L17895" i="1" s="1"/>
  <c r="H17895" i="1"/>
  <c r="K17894" i="1"/>
  <c r="J17894" i="1"/>
  <c r="I17894" i="1"/>
  <c r="L17894" i="1" s="1"/>
  <c r="H17894" i="1"/>
  <c r="K17893" i="1"/>
  <c r="J17893" i="1"/>
  <c r="I17893" i="1"/>
  <c r="L17893" i="1" s="1"/>
  <c r="H17893" i="1"/>
  <c r="K17892" i="1"/>
  <c r="J17892" i="1"/>
  <c r="I17892" i="1"/>
  <c r="L17892" i="1" s="1"/>
  <c r="H17892" i="1"/>
  <c r="K17891" i="1"/>
  <c r="J17891" i="1"/>
  <c r="I17891" i="1"/>
  <c r="L17891" i="1" s="1"/>
  <c r="H17891" i="1"/>
  <c r="K17890" i="1"/>
  <c r="J17890" i="1"/>
  <c r="I17890" i="1"/>
  <c r="L17890" i="1" s="1"/>
  <c r="H17890" i="1"/>
  <c r="K17889" i="1"/>
  <c r="J17889" i="1"/>
  <c r="I17889" i="1"/>
  <c r="L17889" i="1" s="1"/>
  <c r="H17889" i="1"/>
  <c r="K17888" i="1"/>
  <c r="J17888" i="1"/>
  <c r="I17888" i="1"/>
  <c r="L17888" i="1" s="1"/>
  <c r="H17888" i="1"/>
  <c r="K17887" i="1"/>
  <c r="J17887" i="1"/>
  <c r="I17887" i="1"/>
  <c r="L17887" i="1" s="1"/>
  <c r="H17887" i="1"/>
  <c r="K17886" i="1"/>
  <c r="J17886" i="1"/>
  <c r="I17886" i="1"/>
  <c r="L17886" i="1" s="1"/>
  <c r="H17886" i="1"/>
  <c r="K17885" i="1"/>
  <c r="J17885" i="1"/>
  <c r="I17885" i="1"/>
  <c r="L17885" i="1" s="1"/>
  <c r="H17885" i="1"/>
  <c r="K17884" i="1"/>
  <c r="J17884" i="1"/>
  <c r="I17884" i="1"/>
  <c r="L17884" i="1" s="1"/>
  <c r="H17884" i="1"/>
  <c r="K17883" i="1"/>
  <c r="J17883" i="1"/>
  <c r="I17883" i="1"/>
  <c r="L17883" i="1" s="1"/>
  <c r="H17883" i="1"/>
  <c r="K17882" i="1"/>
  <c r="J17882" i="1"/>
  <c r="I17882" i="1"/>
  <c r="L17882" i="1" s="1"/>
  <c r="H17882" i="1"/>
  <c r="K17881" i="1"/>
  <c r="J17881" i="1"/>
  <c r="I17881" i="1"/>
  <c r="L17881" i="1" s="1"/>
  <c r="H17881" i="1"/>
  <c r="K17880" i="1"/>
  <c r="J17880" i="1"/>
  <c r="I17880" i="1"/>
  <c r="L17880" i="1" s="1"/>
  <c r="H17880" i="1"/>
  <c r="K17879" i="1"/>
  <c r="J17879" i="1"/>
  <c r="I17879" i="1"/>
  <c r="L17879" i="1" s="1"/>
  <c r="H17879" i="1"/>
  <c r="K17878" i="1"/>
  <c r="J17878" i="1"/>
  <c r="I17878" i="1"/>
  <c r="L17878" i="1" s="1"/>
  <c r="H17878" i="1"/>
  <c r="K17877" i="1"/>
  <c r="J17877" i="1"/>
  <c r="I17877" i="1"/>
  <c r="L17877" i="1" s="1"/>
  <c r="H17877" i="1"/>
  <c r="K17876" i="1"/>
  <c r="J17876" i="1"/>
  <c r="I17876" i="1"/>
  <c r="L17876" i="1" s="1"/>
  <c r="H17876" i="1"/>
  <c r="K17875" i="1"/>
  <c r="J17875" i="1"/>
  <c r="I17875" i="1"/>
  <c r="L17875" i="1" s="1"/>
  <c r="H17875" i="1"/>
  <c r="K17874" i="1"/>
  <c r="J17874" i="1"/>
  <c r="I17874" i="1"/>
  <c r="L17874" i="1" s="1"/>
  <c r="H17874" i="1"/>
  <c r="K17873" i="1"/>
  <c r="J17873" i="1"/>
  <c r="I17873" i="1"/>
  <c r="L17873" i="1" s="1"/>
  <c r="H17873" i="1"/>
  <c r="K17872" i="1"/>
  <c r="J17872" i="1"/>
  <c r="I17872" i="1"/>
  <c r="L17872" i="1" s="1"/>
  <c r="H17872" i="1"/>
  <c r="K17871" i="1"/>
  <c r="J17871" i="1"/>
  <c r="I17871" i="1"/>
  <c r="L17871" i="1" s="1"/>
  <c r="H17871" i="1"/>
  <c r="K17870" i="1"/>
  <c r="J17870" i="1"/>
  <c r="I17870" i="1"/>
  <c r="L17870" i="1" s="1"/>
  <c r="H17870" i="1"/>
  <c r="K17869" i="1"/>
  <c r="J17869" i="1"/>
  <c r="I17869" i="1"/>
  <c r="L17869" i="1" s="1"/>
  <c r="H17869" i="1"/>
  <c r="K17868" i="1"/>
  <c r="J17868" i="1"/>
  <c r="I17868" i="1"/>
  <c r="L17868" i="1" s="1"/>
  <c r="H17868" i="1"/>
  <c r="K17867" i="1"/>
  <c r="J17867" i="1"/>
  <c r="I17867" i="1"/>
  <c r="L17867" i="1" s="1"/>
  <c r="H17867" i="1"/>
  <c r="K17866" i="1"/>
  <c r="J17866" i="1"/>
  <c r="I17866" i="1"/>
  <c r="L17866" i="1" s="1"/>
  <c r="H17866" i="1"/>
  <c r="K17865" i="1"/>
  <c r="J17865" i="1"/>
  <c r="I17865" i="1"/>
  <c r="L17865" i="1" s="1"/>
  <c r="H17865" i="1"/>
  <c r="K17864" i="1"/>
  <c r="J17864" i="1"/>
  <c r="I17864" i="1"/>
  <c r="L17864" i="1" s="1"/>
  <c r="H17864" i="1"/>
  <c r="K17863" i="1"/>
  <c r="J17863" i="1"/>
  <c r="I17863" i="1"/>
  <c r="L17863" i="1" s="1"/>
  <c r="H17863" i="1"/>
  <c r="K17862" i="1"/>
  <c r="J17862" i="1"/>
  <c r="I17862" i="1"/>
  <c r="L17862" i="1" s="1"/>
  <c r="H17862" i="1"/>
  <c r="K17861" i="1"/>
  <c r="J17861" i="1"/>
  <c r="I17861" i="1"/>
  <c r="L17861" i="1" s="1"/>
  <c r="H17861" i="1"/>
  <c r="K17860" i="1"/>
  <c r="J17860" i="1"/>
  <c r="I17860" i="1"/>
  <c r="L17860" i="1" s="1"/>
  <c r="H17860" i="1"/>
  <c r="K17859" i="1"/>
  <c r="J17859" i="1"/>
  <c r="I17859" i="1"/>
  <c r="L17859" i="1" s="1"/>
  <c r="H17859" i="1"/>
  <c r="K17858" i="1"/>
  <c r="J17858" i="1"/>
  <c r="I17858" i="1"/>
  <c r="L17858" i="1" s="1"/>
  <c r="H17858" i="1"/>
  <c r="K17857" i="1"/>
  <c r="J17857" i="1"/>
  <c r="I17857" i="1"/>
  <c r="L17857" i="1" s="1"/>
  <c r="H17857" i="1"/>
  <c r="K17856" i="1"/>
  <c r="J17856" i="1"/>
  <c r="I17856" i="1"/>
  <c r="L17856" i="1" s="1"/>
  <c r="H17856" i="1"/>
  <c r="K17855" i="1"/>
  <c r="J17855" i="1"/>
  <c r="I17855" i="1"/>
  <c r="L17855" i="1" s="1"/>
  <c r="H17855" i="1"/>
  <c r="K17854" i="1"/>
  <c r="J17854" i="1"/>
  <c r="I17854" i="1"/>
  <c r="L17854" i="1" s="1"/>
  <c r="H17854" i="1"/>
  <c r="K17853" i="1"/>
  <c r="J17853" i="1"/>
  <c r="I17853" i="1"/>
  <c r="L17853" i="1" s="1"/>
  <c r="H17853" i="1"/>
  <c r="K17852" i="1"/>
  <c r="J17852" i="1"/>
  <c r="I17852" i="1"/>
  <c r="L17852" i="1" s="1"/>
  <c r="H17852" i="1"/>
  <c r="K17851" i="1"/>
  <c r="J17851" i="1"/>
  <c r="I17851" i="1"/>
  <c r="L17851" i="1" s="1"/>
  <c r="H17851" i="1"/>
  <c r="K17850" i="1"/>
  <c r="J17850" i="1"/>
  <c r="I17850" i="1"/>
  <c r="L17850" i="1" s="1"/>
  <c r="H17850" i="1"/>
  <c r="K17849" i="1"/>
  <c r="J17849" i="1"/>
  <c r="I17849" i="1"/>
  <c r="L17849" i="1" s="1"/>
  <c r="H17849" i="1"/>
  <c r="K17848" i="1"/>
  <c r="J17848" i="1"/>
  <c r="I17848" i="1"/>
  <c r="L17848" i="1" s="1"/>
  <c r="H17848" i="1"/>
  <c r="K17847" i="1"/>
  <c r="J17847" i="1"/>
  <c r="I17847" i="1"/>
  <c r="L17847" i="1" s="1"/>
  <c r="H17847" i="1"/>
  <c r="K17846" i="1"/>
  <c r="J17846" i="1"/>
  <c r="I17846" i="1"/>
  <c r="L17846" i="1" s="1"/>
  <c r="H17846" i="1"/>
  <c r="K17845" i="1"/>
  <c r="J17845" i="1"/>
  <c r="I17845" i="1"/>
  <c r="L17845" i="1" s="1"/>
  <c r="H17845" i="1"/>
  <c r="K17844" i="1"/>
  <c r="J17844" i="1"/>
  <c r="I17844" i="1"/>
  <c r="L17844" i="1" s="1"/>
  <c r="H17844" i="1"/>
  <c r="K17843" i="1"/>
  <c r="J17843" i="1"/>
  <c r="I17843" i="1"/>
  <c r="L17843" i="1" s="1"/>
  <c r="H17843" i="1"/>
  <c r="K17842" i="1"/>
  <c r="J17842" i="1"/>
  <c r="I17842" i="1"/>
  <c r="L17842" i="1" s="1"/>
  <c r="H17842" i="1"/>
  <c r="K17841" i="1"/>
  <c r="J17841" i="1"/>
  <c r="I17841" i="1"/>
  <c r="L17841" i="1" s="1"/>
  <c r="H17841" i="1"/>
  <c r="K17840" i="1"/>
  <c r="J17840" i="1"/>
  <c r="I17840" i="1"/>
  <c r="L17840" i="1" s="1"/>
  <c r="H17840" i="1"/>
  <c r="K17839" i="1"/>
  <c r="J17839" i="1"/>
  <c r="I17839" i="1"/>
  <c r="L17839" i="1" s="1"/>
  <c r="H17839" i="1"/>
  <c r="K17838" i="1"/>
  <c r="J17838" i="1"/>
  <c r="I17838" i="1"/>
  <c r="L17838" i="1" s="1"/>
  <c r="H17838" i="1"/>
  <c r="K17837" i="1"/>
  <c r="J17837" i="1"/>
  <c r="I17837" i="1"/>
  <c r="L17837" i="1" s="1"/>
  <c r="H17837" i="1"/>
  <c r="K17836" i="1"/>
  <c r="J17836" i="1"/>
  <c r="I17836" i="1"/>
  <c r="L17836" i="1" s="1"/>
  <c r="H17836" i="1"/>
  <c r="K17835" i="1"/>
  <c r="J17835" i="1"/>
  <c r="I17835" i="1"/>
  <c r="L17835" i="1" s="1"/>
  <c r="H17835" i="1"/>
  <c r="K17834" i="1"/>
  <c r="J17834" i="1"/>
  <c r="I17834" i="1"/>
  <c r="L17834" i="1" s="1"/>
  <c r="H17834" i="1"/>
  <c r="K17833" i="1"/>
  <c r="J17833" i="1"/>
  <c r="I17833" i="1"/>
  <c r="L17833" i="1" s="1"/>
  <c r="H17833" i="1"/>
  <c r="K17832" i="1"/>
  <c r="J17832" i="1"/>
  <c r="I17832" i="1"/>
  <c r="L17832" i="1" s="1"/>
  <c r="H17832" i="1"/>
  <c r="K17831" i="1"/>
  <c r="J17831" i="1"/>
  <c r="I17831" i="1"/>
  <c r="L17831" i="1" s="1"/>
  <c r="H17831" i="1"/>
  <c r="K17830" i="1"/>
  <c r="J17830" i="1"/>
  <c r="I17830" i="1"/>
  <c r="L17830" i="1" s="1"/>
  <c r="H17830" i="1"/>
  <c r="K17829" i="1"/>
  <c r="J17829" i="1"/>
  <c r="I17829" i="1"/>
  <c r="L17829" i="1" s="1"/>
  <c r="H17829" i="1"/>
  <c r="K17828" i="1"/>
  <c r="J17828" i="1"/>
  <c r="I17828" i="1"/>
  <c r="L17828" i="1" s="1"/>
  <c r="H17828" i="1"/>
  <c r="K17827" i="1"/>
  <c r="J17827" i="1"/>
  <c r="I17827" i="1"/>
  <c r="L17827" i="1" s="1"/>
  <c r="H17827" i="1"/>
  <c r="K17826" i="1"/>
  <c r="J17826" i="1"/>
  <c r="I17826" i="1"/>
  <c r="L17826" i="1" s="1"/>
  <c r="H17826" i="1"/>
  <c r="K17825" i="1"/>
  <c r="J17825" i="1"/>
  <c r="I17825" i="1"/>
  <c r="L17825" i="1" s="1"/>
  <c r="H17825" i="1"/>
  <c r="K17824" i="1"/>
  <c r="J17824" i="1"/>
  <c r="I17824" i="1"/>
  <c r="L17824" i="1" s="1"/>
  <c r="H17824" i="1"/>
  <c r="K17823" i="1"/>
  <c r="J17823" i="1"/>
  <c r="I17823" i="1"/>
  <c r="L17823" i="1" s="1"/>
  <c r="H17823" i="1"/>
  <c r="K17822" i="1"/>
  <c r="J17822" i="1"/>
  <c r="I17822" i="1"/>
  <c r="L17822" i="1" s="1"/>
  <c r="H17822" i="1"/>
  <c r="K17821" i="1"/>
  <c r="J17821" i="1"/>
  <c r="I17821" i="1"/>
  <c r="L17821" i="1" s="1"/>
  <c r="H17821" i="1"/>
  <c r="K17820" i="1"/>
  <c r="J17820" i="1"/>
  <c r="I17820" i="1"/>
  <c r="L17820" i="1" s="1"/>
  <c r="H17820" i="1"/>
  <c r="K17819" i="1"/>
  <c r="J17819" i="1"/>
  <c r="I17819" i="1"/>
  <c r="L17819" i="1" s="1"/>
  <c r="H17819" i="1"/>
  <c r="K17818" i="1"/>
  <c r="J17818" i="1"/>
  <c r="I17818" i="1"/>
  <c r="L17818" i="1" s="1"/>
  <c r="H17818" i="1"/>
  <c r="K17817" i="1"/>
  <c r="J17817" i="1"/>
  <c r="I17817" i="1"/>
  <c r="L17817" i="1" s="1"/>
  <c r="H17817" i="1"/>
  <c r="K17816" i="1"/>
  <c r="J17816" i="1"/>
  <c r="I17816" i="1"/>
  <c r="L17816" i="1" s="1"/>
  <c r="H17816" i="1"/>
  <c r="K17815" i="1"/>
  <c r="J17815" i="1"/>
  <c r="I17815" i="1"/>
  <c r="L17815" i="1" s="1"/>
  <c r="H17815" i="1"/>
  <c r="K17814" i="1"/>
  <c r="J17814" i="1"/>
  <c r="I17814" i="1"/>
  <c r="L17814" i="1" s="1"/>
  <c r="H17814" i="1"/>
  <c r="K17813" i="1"/>
  <c r="J17813" i="1"/>
  <c r="I17813" i="1"/>
  <c r="L17813" i="1" s="1"/>
  <c r="H17813" i="1"/>
  <c r="K17812" i="1"/>
  <c r="J17812" i="1"/>
  <c r="I17812" i="1"/>
  <c r="L17812" i="1" s="1"/>
  <c r="H17812" i="1"/>
  <c r="K17811" i="1"/>
  <c r="J17811" i="1"/>
  <c r="I17811" i="1"/>
  <c r="L17811" i="1" s="1"/>
  <c r="H17811" i="1"/>
  <c r="K17810" i="1"/>
  <c r="J17810" i="1"/>
  <c r="I17810" i="1"/>
  <c r="L17810" i="1" s="1"/>
  <c r="H17810" i="1"/>
  <c r="K17809" i="1"/>
  <c r="J17809" i="1"/>
  <c r="I17809" i="1"/>
  <c r="L17809" i="1" s="1"/>
  <c r="H17809" i="1"/>
  <c r="K17808" i="1"/>
  <c r="J17808" i="1"/>
  <c r="I17808" i="1"/>
  <c r="L17808" i="1" s="1"/>
  <c r="H17808" i="1"/>
  <c r="K17807" i="1"/>
  <c r="J17807" i="1"/>
  <c r="I17807" i="1"/>
  <c r="L17807" i="1" s="1"/>
  <c r="H17807" i="1"/>
  <c r="K17806" i="1"/>
  <c r="J17806" i="1"/>
  <c r="I17806" i="1"/>
  <c r="L17806" i="1" s="1"/>
  <c r="H17806" i="1"/>
  <c r="K17805" i="1"/>
  <c r="J17805" i="1"/>
  <c r="I17805" i="1"/>
  <c r="L17805" i="1" s="1"/>
  <c r="H17805" i="1"/>
  <c r="K17804" i="1"/>
  <c r="J17804" i="1"/>
  <c r="I17804" i="1"/>
  <c r="L17804" i="1" s="1"/>
  <c r="H17804" i="1"/>
  <c r="K17803" i="1"/>
  <c r="J17803" i="1"/>
  <c r="I17803" i="1"/>
  <c r="L17803" i="1" s="1"/>
  <c r="H17803" i="1"/>
  <c r="K17802" i="1"/>
  <c r="J17802" i="1"/>
  <c r="I17802" i="1"/>
  <c r="L17802" i="1" s="1"/>
  <c r="H17802" i="1"/>
  <c r="K17801" i="1"/>
  <c r="J17801" i="1"/>
  <c r="I17801" i="1"/>
  <c r="L17801" i="1" s="1"/>
  <c r="H17801" i="1"/>
  <c r="K17800" i="1"/>
  <c r="J17800" i="1"/>
  <c r="I17800" i="1"/>
  <c r="L17800" i="1" s="1"/>
  <c r="H17800" i="1"/>
  <c r="K17799" i="1"/>
  <c r="J17799" i="1"/>
  <c r="I17799" i="1"/>
  <c r="L17799" i="1" s="1"/>
  <c r="H17799" i="1"/>
  <c r="K17798" i="1"/>
  <c r="J17798" i="1"/>
  <c r="I17798" i="1"/>
  <c r="L17798" i="1" s="1"/>
  <c r="H17798" i="1"/>
  <c r="K17797" i="1"/>
  <c r="J17797" i="1"/>
  <c r="I17797" i="1"/>
  <c r="L17797" i="1" s="1"/>
  <c r="H17797" i="1"/>
  <c r="K17796" i="1"/>
  <c r="J17796" i="1"/>
  <c r="I17796" i="1"/>
  <c r="L17796" i="1" s="1"/>
  <c r="H17796" i="1"/>
  <c r="K17795" i="1"/>
  <c r="J17795" i="1"/>
  <c r="I17795" i="1"/>
  <c r="L17795" i="1" s="1"/>
  <c r="H17795" i="1"/>
  <c r="K17794" i="1"/>
  <c r="J17794" i="1"/>
  <c r="I17794" i="1"/>
  <c r="L17794" i="1" s="1"/>
  <c r="H17794" i="1"/>
  <c r="K17793" i="1"/>
  <c r="J17793" i="1"/>
  <c r="I17793" i="1"/>
  <c r="L17793" i="1" s="1"/>
  <c r="H17793" i="1"/>
  <c r="K17792" i="1"/>
  <c r="J17792" i="1"/>
  <c r="I17792" i="1"/>
  <c r="L17792" i="1" s="1"/>
  <c r="H17792" i="1"/>
  <c r="K17791" i="1"/>
  <c r="J17791" i="1"/>
  <c r="I17791" i="1"/>
  <c r="L17791" i="1" s="1"/>
  <c r="H17791" i="1"/>
  <c r="K17790" i="1"/>
  <c r="J17790" i="1"/>
  <c r="I17790" i="1"/>
  <c r="L17790" i="1" s="1"/>
  <c r="H17790" i="1"/>
  <c r="K17789" i="1"/>
  <c r="J17789" i="1"/>
  <c r="I17789" i="1"/>
  <c r="L17789" i="1" s="1"/>
  <c r="H17789" i="1"/>
  <c r="K17788" i="1"/>
  <c r="J17788" i="1"/>
  <c r="I17788" i="1"/>
  <c r="L17788" i="1" s="1"/>
  <c r="H17788" i="1"/>
  <c r="K17787" i="1"/>
  <c r="J17787" i="1"/>
  <c r="I17787" i="1"/>
  <c r="L17787" i="1" s="1"/>
  <c r="H17787" i="1"/>
  <c r="K17786" i="1"/>
  <c r="J17786" i="1"/>
  <c r="I17786" i="1"/>
  <c r="L17786" i="1" s="1"/>
  <c r="H17786" i="1"/>
  <c r="K17785" i="1"/>
  <c r="J17785" i="1"/>
  <c r="I17785" i="1"/>
  <c r="L17785" i="1" s="1"/>
  <c r="H17785" i="1"/>
  <c r="K17784" i="1"/>
  <c r="J17784" i="1"/>
  <c r="I17784" i="1"/>
  <c r="L17784" i="1" s="1"/>
  <c r="H17784" i="1"/>
  <c r="K17783" i="1"/>
  <c r="J17783" i="1"/>
  <c r="I17783" i="1"/>
  <c r="L17783" i="1" s="1"/>
  <c r="H17783" i="1"/>
  <c r="K17782" i="1"/>
  <c r="J17782" i="1"/>
  <c r="I17782" i="1"/>
  <c r="L17782" i="1" s="1"/>
  <c r="H17782" i="1"/>
  <c r="K17781" i="1"/>
  <c r="J17781" i="1"/>
  <c r="I17781" i="1"/>
  <c r="L17781" i="1" s="1"/>
  <c r="H17781" i="1"/>
  <c r="K17780" i="1"/>
  <c r="J17780" i="1"/>
  <c r="I17780" i="1"/>
  <c r="L17780" i="1" s="1"/>
  <c r="H17780" i="1"/>
  <c r="K17779" i="1"/>
  <c r="J17779" i="1"/>
  <c r="I17779" i="1"/>
  <c r="L17779" i="1" s="1"/>
  <c r="H17779" i="1"/>
  <c r="K17778" i="1"/>
  <c r="J17778" i="1"/>
  <c r="I17778" i="1"/>
  <c r="L17778" i="1" s="1"/>
  <c r="H17778" i="1"/>
  <c r="K17777" i="1"/>
  <c r="J17777" i="1"/>
  <c r="I17777" i="1"/>
  <c r="L17777" i="1" s="1"/>
  <c r="H17777" i="1"/>
  <c r="K17776" i="1"/>
  <c r="J17776" i="1"/>
  <c r="I17776" i="1"/>
  <c r="L17776" i="1" s="1"/>
  <c r="H17776" i="1"/>
  <c r="K17775" i="1"/>
  <c r="J17775" i="1"/>
  <c r="I17775" i="1"/>
  <c r="L17775" i="1" s="1"/>
  <c r="H17775" i="1"/>
  <c r="K17774" i="1"/>
  <c r="J17774" i="1"/>
  <c r="I17774" i="1"/>
  <c r="L17774" i="1" s="1"/>
  <c r="H17774" i="1"/>
  <c r="K17773" i="1"/>
  <c r="J17773" i="1"/>
  <c r="I17773" i="1"/>
  <c r="L17773" i="1" s="1"/>
  <c r="H17773" i="1"/>
  <c r="K17772" i="1"/>
  <c r="J17772" i="1"/>
  <c r="I17772" i="1"/>
  <c r="L17772" i="1" s="1"/>
  <c r="H17772" i="1"/>
  <c r="K17771" i="1"/>
  <c r="J17771" i="1"/>
  <c r="I17771" i="1"/>
  <c r="L17771" i="1" s="1"/>
  <c r="H17771" i="1"/>
  <c r="K17770" i="1"/>
  <c r="J17770" i="1"/>
  <c r="I17770" i="1"/>
  <c r="L17770" i="1" s="1"/>
  <c r="H17770" i="1"/>
  <c r="K17769" i="1"/>
  <c r="J17769" i="1"/>
  <c r="I17769" i="1"/>
  <c r="L17769" i="1" s="1"/>
  <c r="H17769" i="1"/>
  <c r="K17768" i="1"/>
  <c r="J17768" i="1"/>
  <c r="I17768" i="1"/>
  <c r="L17768" i="1" s="1"/>
  <c r="H17768" i="1"/>
  <c r="K17767" i="1"/>
  <c r="J17767" i="1"/>
  <c r="I17767" i="1"/>
  <c r="L17767" i="1" s="1"/>
  <c r="H17767" i="1"/>
  <c r="K17766" i="1"/>
  <c r="J17766" i="1"/>
  <c r="I17766" i="1"/>
  <c r="L17766" i="1" s="1"/>
  <c r="H17766" i="1"/>
  <c r="K17765" i="1"/>
  <c r="J17765" i="1"/>
  <c r="I17765" i="1"/>
  <c r="L17765" i="1" s="1"/>
  <c r="H17765" i="1"/>
  <c r="K17764" i="1"/>
  <c r="J17764" i="1"/>
  <c r="I17764" i="1"/>
  <c r="L17764" i="1" s="1"/>
  <c r="H17764" i="1"/>
  <c r="K17763" i="1"/>
  <c r="J17763" i="1"/>
  <c r="I17763" i="1"/>
  <c r="L17763" i="1" s="1"/>
  <c r="H17763" i="1"/>
  <c r="K17762" i="1"/>
  <c r="J17762" i="1"/>
  <c r="I17762" i="1"/>
  <c r="L17762" i="1" s="1"/>
  <c r="H17762" i="1"/>
  <c r="K17761" i="1"/>
  <c r="J17761" i="1"/>
  <c r="I17761" i="1"/>
  <c r="L17761" i="1" s="1"/>
  <c r="H17761" i="1"/>
  <c r="K17760" i="1"/>
  <c r="J17760" i="1"/>
  <c r="I17760" i="1"/>
  <c r="L17760" i="1" s="1"/>
  <c r="H17760" i="1"/>
  <c r="K17759" i="1"/>
  <c r="J17759" i="1"/>
  <c r="I17759" i="1"/>
  <c r="L17759" i="1" s="1"/>
  <c r="H17759" i="1"/>
  <c r="K17758" i="1"/>
  <c r="J17758" i="1"/>
  <c r="I17758" i="1"/>
  <c r="L17758" i="1" s="1"/>
  <c r="H17758" i="1"/>
  <c r="K17757" i="1"/>
  <c r="J17757" i="1"/>
  <c r="I17757" i="1"/>
  <c r="L17757" i="1" s="1"/>
  <c r="H17757" i="1"/>
  <c r="K17756" i="1"/>
  <c r="J17756" i="1"/>
  <c r="I17756" i="1"/>
  <c r="L17756" i="1" s="1"/>
  <c r="H17756" i="1"/>
  <c r="K17755" i="1"/>
  <c r="J17755" i="1"/>
  <c r="I17755" i="1"/>
  <c r="L17755" i="1" s="1"/>
  <c r="H17755" i="1"/>
  <c r="K17754" i="1"/>
  <c r="J17754" i="1"/>
  <c r="I17754" i="1"/>
  <c r="L17754" i="1" s="1"/>
  <c r="H17754" i="1"/>
  <c r="K17753" i="1"/>
  <c r="J17753" i="1"/>
  <c r="I17753" i="1"/>
  <c r="L17753" i="1" s="1"/>
  <c r="H17753" i="1"/>
  <c r="K17752" i="1"/>
  <c r="J17752" i="1"/>
  <c r="I17752" i="1"/>
  <c r="L17752" i="1" s="1"/>
  <c r="H17752" i="1"/>
  <c r="K17751" i="1"/>
  <c r="J17751" i="1"/>
  <c r="I17751" i="1"/>
  <c r="L17751" i="1" s="1"/>
  <c r="H17751" i="1"/>
  <c r="K17750" i="1"/>
  <c r="J17750" i="1"/>
  <c r="I17750" i="1"/>
  <c r="L17750" i="1" s="1"/>
  <c r="H17750" i="1"/>
  <c r="K17749" i="1"/>
  <c r="J17749" i="1"/>
  <c r="I17749" i="1"/>
  <c r="L17749" i="1" s="1"/>
  <c r="H17749" i="1"/>
  <c r="K17748" i="1"/>
  <c r="J17748" i="1"/>
  <c r="I17748" i="1"/>
  <c r="L17748" i="1" s="1"/>
  <c r="H17748" i="1"/>
  <c r="K17747" i="1"/>
  <c r="J17747" i="1"/>
  <c r="I17747" i="1"/>
  <c r="L17747" i="1" s="1"/>
  <c r="H17747" i="1"/>
  <c r="K17746" i="1"/>
  <c r="J17746" i="1"/>
  <c r="I17746" i="1"/>
  <c r="L17746" i="1" s="1"/>
  <c r="H17746" i="1"/>
  <c r="K17745" i="1"/>
  <c r="J17745" i="1"/>
  <c r="I17745" i="1"/>
  <c r="L17745" i="1" s="1"/>
  <c r="H17745" i="1"/>
  <c r="K17744" i="1"/>
  <c r="J17744" i="1"/>
  <c r="I17744" i="1"/>
  <c r="L17744" i="1" s="1"/>
  <c r="H17744" i="1"/>
  <c r="K17743" i="1"/>
  <c r="J17743" i="1"/>
  <c r="I17743" i="1"/>
  <c r="L17743" i="1" s="1"/>
  <c r="H17743" i="1"/>
  <c r="K17742" i="1"/>
  <c r="J17742" i="1"/>
  <c r="I17742" i="1"/>
  <c r="L17742" i="1" s="1"/>
  <c r="H17742" i="1"/>
  <c r="K17741" i="1"/>
  <c r="J17741" i="1"/>
  <c r="I17741" i="1"/>
  <c r="L17741" i="1" s="1"/>
  <c r="H17741" i="1"/>
  <c r="K17740" i="1"/>
  <c r="J17740" i="1"/>
  <c r="I17740" i="1"/>
  <c r="L17740" i="1" s="1"/>
  <c r="H17740" i="1"/>
  <c r="K17739" i="1"/>
  <c r="J17739" i="1"/>
  <c r="I17739" i="1"/>
  <c r="L17739" i="1" s="1"/>
  <c r="H17739" i="1"/>
  <c r="K17738" i="1"/>
  <c r="J17738" i="1"/>
  <c r="I17738" i="1"/>
  <c r="L17738" i="1" s="1"/>
  <c r="H17738" i="1"/>
  <c r="K17737" i="1"/>
  <c r="J17737" i="1"/>
  <c r="I17737" i="1"/>
  <c r="L17737" i="1" s="1"/>
  <c r="H17737" i="1"/>
  <c r="K17736" i="1"/>
  <c r="J17736" i="1"/>
  <c r="I17736" i="1"/>
  <c r="L17736" i="1" s="1"/>
  <c r="H17736" i="1"/>
  <c r="K17735" i="1"/>
  <c r="J17735" i="1"/>
  <c r="I17735" i="1"/>
  <c r="L17735" i="1" s="1"/>
  <c r="H17735" i="1"/>
  <c r="K17734" i="1"/>
  <c r="J17734" i="1"/>
  <c r="I17734" i="1"/>
  <c r="L17734" i="1" s="1"/>
  <c r="H17734" i="1"/>
  <c r="K17733" i="1"/>
  <c r="J17733" i="1"/>
  <c r="I17733" i="1"/>
  <c r="L17733" i="1" s="1"/>
  <c r="H17733" i="1"/>
  <c r="K17732" i="1"/>
  <c r="J17732" i="1"/>
  <c r="I17732" i="1"/>
  <c r="L17732" i="1" s="1"/>
  <c r="H17732" i="1"/>
  <c r="K17731" i="1"/>
  <c r="J17731" i="1"/>
  <c r="I17731" i="1"/>
  <c r="L17731" i="1" s="1"/>
  <c r="H17731" i="1"/>
  <c r="K17730" i="1"/>
  <c r="J17730" i="1"/>
  <c r="I17730" i="1"/>
  <c r="L17730" i="1" s="1"/>
  <c r="H17730" i="1"/>
  <c r="K17729" i="1"/>
  <c r="J17729" i="1"/>
  <c r="I17729" i="1"/>
  <c r="L17729" i="1" s="1"/>
  <c r="H17729" i="1"/>
  <c r="K17728" i="1"/>
  <c r="J17728" i="1"/>
  <c r="I17728" i="1"/>
  <c r="L17728" i="1" s="1"/>
  <c r="H17728" i="1"/>
  <c r="K17727" i="1"/>
  <c r="J17727" i="1"/>
  <c r="I17727" i="1"/>
  <c r="L17727" i="1" s="1"/>
  <c r="H17727" i="1"/>
  <c r="K17726" i="1"/>
  <c r="J17726" i="1"/>
  <c r="I17726" i="1"/>
  <c r="L17726" i="1" s="1"/>
  <c r="H17726" i="1"/>
  <c r="K17725" i="1"/>
  <c r="J17725" i="1"/>
  <c r="I17725" i="1"/>
  <c r="L17725" i="1" s="1"/>
  <c r="H17725" i="1"/>
  <c r="K17724" i="1"/>
  <c r="J17724" i="1"/>
  <c r="I17724" i="1"/>
  <c r="L17724" i="1" s="1"/>
  <c r="H17724" i="1"/>
  <c r="K17723" i="1"/>
  <c r="J17723" i="1"/>
  <c r="I17723" i="1"/>
  <c r="L17723" i="1" s="1"/>
  <c r="H17723" i="1"/>
  <c r="K17722" i="1"/>
  <c r="J17722" i="1"/>
  <c r="I17722" i="1"/>
  <c r="L17722" i="1" s="1"/>
  <c r="H17722" i="1"/>
  <c r="K17721" i="1"/>
  <c r="J17721" i="1"/>
  <c r="I17721" i="1"/>
  <c r="L17721" i="1" s="1"/>
  <c r="H17721" i="1"/>
  <c r="K17720" i="1"/>
  <c r="J17720" i="1"/>
  <c r="I17720" i="1"/>
  <c r="L17720" i="1" s="1"/>
  <c r="H17720" i="1"/>
  <c r="K17719" i="1"/>
  <c r="J17719" i="1"/>
  <c r="I17719" i="1"/>
  <c r="L17719" i="1" s="1"/>
  <c r="H17719" i="1"/>
  <c r="K17718" i="1"/>
  <c r="J17718" i="1"/>
  <c r="I17718" i="1"/>
  <c r="L17718" i="1" s="1"/>
  <c r="H17718" i="1"/>
  <c r="K17717" i="1"/>
  <c r="J17717" i="1"/>
  <c r="I17717" i="1"/>
  <c r="L17717" i="1" s="1"/>
  <c r="H17717" i="1"/>
  <c r="K17716" i="1"/>
  <c r="J17716" i="1"/>
  <c r="I17716" i="1"/>
  <c r="L17716" i="1" s="1"/>
  <c r="H17716" i="1"/>
  <c r="K17715" i="1"/>
  <c r="J17715" i="1"/>
  <c r="I17715" i="1"/>
  <c r="L17715" i="1" s="1"/>
  <c r="H17715" i="1"/>
  <c r="K17714" i="1"/>
  <c r="J17714" i="1"/>
  <c r="I17714" i="1"/>
  <c r="L17714" i="1" s="1"/>
  <c r="H17714" i="1"/>
  <c r="K17713" i="1"/>
  <c r="J17713" i="1"/>
  <c r="I17713" i="1"/>
  <c r="L17713" i="1" s="1"/>
  <c r="H17713" i="1"/>
  <c r="K17712" i="1"/>
  <c r="J17712" i="1"/>
  <c r="I17712" i="1"/>
  <c r="L17712" i="1" s="1"/>
  <c r="H17712" i="1"/>
  <c r="K17711" i="1"/>
  <c r="J17711" i="1"/>
  <c r="I17711" i="1"/>
  <c r="L17711" i="1" s="1"/>
  <c r="H17711" i="1"/>
  <c r="K17710" i="1"/>
  <c r="J17710" i="1"/>
  <c r="I17710" i="1"/>
  <c r="L17710" i="1" s="1"/>
  <c r="H17710" i="1"/>
  <c r="K17709" i="1"/>
  <c r="J17709" i="1"/>
  <c r="I17709" i="1"/>
  <c r="L17709" i="1" s="1"/>
  <c r="H17709" i="1"/>
  <c r="K17708" i="1"/>
  <c r="J17708" i="1"/>
  <c r="I17708" i="1"/>
  <c r="L17708" i="1" s="1"/>
  <c r="H17708" i="1"/>
  <c r="K17707" i="1"/>
  <c r="J17707" i="1"/>
  <c r="I17707" i="1"/>
  <c r="L17707" i="1" s="1"/>
  <c r="H17707" i="1"/>
  <c r="K17706" i="1"/>
  <c r="J17706" i="1"/>
  <c r="I17706" i="1"/>
  <c r="L17706" i="1" s="1"/>
  <c r="H17706" i="1"/>
  <c r="K17705" i="1"/>
  <c r="J17705" i="1"/>
  <c r="I17705" i="1"/>
  <c r="L17705" i="1" s="1"/>
  <c r="H17705" i="1"/>
  <c r="K17704" i="1"/>
  <c r="J17704" i="1"/>
  <c r="I17704" i="1"/>
  <c r="L17704" i="1" s="1"/>
  <c r="H17704" i="1"/>
  <c r="K17703" i="1"/>
  <c r="J17703" i="1"/>
  <c r="I17703" i="1"/>
  <c r="L17703" i="1" s="1"/>
  <c r="H17703" i="1"/>
  <c r="K17702" i="1"/>
  <c r="J17702" i="1"/>
  <c r="I17702" i="1"/>
  <c r="L17702" i="1" s="1"/>
  <c r="H17702" i="1"/>
  <c r="K17701" i="1"/>
  <c r="J17701" i="1"/>
  <c r="I17701" i="1"/>
  <c r="L17701" i="1" s="1"/>
  <c r="H17701" i="1"/>
  <c r="K17700" i="1"/>
  <c r="J17700" i="1"/>
  <c r="I17700" i="1"/>
  <c r="L17700" i="1" s="1"/>
  <c r="H17700" i="1"/>
  <c r="K17699" i="1"/>
  <c r="J17699" i="1"/>
  <c r="I17699" i="1"/>
  <c r="L17699" i="1" s="1"/>
  <c r="H17699" i="1"/>
  <c r="K17698" i="1"/>
  <c r="J17698" i="1"/>
  <c r="I17698" i="1"/>
  <c r="L17698" i="1" s="1"/>
  <c r="H17698" i="1"/>
  <c r="K17697" i="1"/>
  <c r="J17697" i="1"/>
  <c r="I17697" i="1"/>
  <c r="L17697" i="1" s="1"/>
  <c r="H17697" i="1"/>
  <c r="K17696" i="1"/>
  <c r="J17696" i="1"/>
  <c r="I17696" i="1"/>
  <c r="L17696" i="1" s="1"/>
  <c r="H17696" i="1"/>
  <c r="K17695" i="1"/>
  <c r="J17695" i="1"/>
  <c r="I17695" i="1"/>
  <c r="L17695" i="1" s="1"/>
  <c r="H17695" i="1"/>
  <c r="K17694" i="1"/>
  <c r="J17694" i="1"/>
  <c r="I17694" i="1"/>
  <c r="L17694" i="1" s="1"/>
  <c r="H17694" i="1"/>
  <c r="K17693" i="1"/>
  <c r="J17693" i="1"/>
  <c r="I17693" i="1"/>
  <c r="L17693" i="1" s="1"/>
  <c r="H17693" i="1"/>
  <c r="K17692" i="1"/>
  <c r="J17692" i="1"/>
  <c r="I17692" i="1"/>
  <c r="L17692" i="1" s="1"/>
  <c r="H17692" i="1"/>
  <c r="K17691" i="1"/>
  <c r="J17691" i="1"/>
  <c r="I17691" i="1"/>
  <c r="L17691" i="1" s="1"/>
  <c r="H17691" i="1"/>
  <c r="K17690" i="1"/>
  <c r="J17690" i="1"/>
  <c r="I17690" i="1"/>
  <c r="L17690" i="1" s="1"/>
  <c r="H17690" i="1"/>
  <c r="K17689" i="1"/>
  <c r="J17689" i="1"/>
  <c r="I17689" i="1"/>
  <c r="L17689" i="1" s="1"/>
  <c r="H17689" i="1"/>
  <c r="K17688" i="1"/>
  <c r="J17688" i="1"/>
  <c r="I17688" i="1"/>
  <c r="L17688" i="1" s="1"/>
  <c r="H17688" i="1"/>
  <c r="K17687" i="1"/>
  <c r="J17687" i="1"/>
  <c r="I17687" i="1"/>
  <c r="L17687" i="1" s="1"/>
  <c r="H17687" i="1"/>
  <c r="K17686" i="1"/>
  <c r="J17686" i="1"/>
  <c r="I17686" i="1"/>
  <c r="L17686" i="1" s="1"/>
  <c r="H17686" i="1"/>
  <c r="K17685" i="1"/>
  <c r="J17685" i="1"/>
  <c r="I17685" i="1"/>
  <c r="L17685" i="1" s="1"/>
  <c r="H17685" i="1"/>
  <c r="K17684" i="1"/>
  <c r="J17684" i="1"/>
  <c r="I17684" i="1"/>
  <c r="L17684" i="1" s="1"/>
  <c r="H17684" i="1"/>
  <c r="K17683" i="1"/>
  <c r="J17683" i="1"/>
  <c r="I17683" i="1"/>
  <c r="L17683" i="1" s="1"/>
  <c r="H17683" i="1"/>
  <c r="K17682" i="1"/>
  <c r="J17682" i="1"/>
  <c r="I17682" i="1"/>
  <c r="L17682" i="1" s="1"/>
  <c r="H17682" i="1"/>
  <c r="K17681" i="1"/>
  <c r="J17681" i="1"/>
  <c r="I17681" i="1"/>
  <c r="L17681" i="1" s="1"/>
  <c r="H17681" i="1"/>
  <c r="K17680" i="1"/>
  <c r="J17680" i="1"/>
  <c r="I17680" i="1"/>
  <c r="L17680" i="1" s="1"/>
  <c r="H17680" i="1"/>
  <c r="K17679" i="1"/>
  <c r="J17679" i="1"/>
  <c r="I17679" i="1"/>
  <c r="L17679" i="1" s="1"/>
  <c r="H17679" i="1"/>
  <c r="K17678" i="1"/>
  <c r="J17678" i="1"/>
  <c r="I17678" i="1"/>
  <c r="L17678" i="1" s="1"/>
  <c r="H17678" i="1"/>
  <c r="K17677" i="1"/>
  <c r="J17677" i="1"/>
  <c r="I17677" i="1"/>
  <c r="L17677" i="1" s="1"/>
  <c r="H17677" i="1"/>
  <c r="K17676" i="1"/>
  <c r="J17676" i="1"/>
  <c r="I17676" i="1"/>
  <c r="L17676" i="1" s="1"/>
  <c r="H17676" i="1"/>
  <c r="K17675" i="1"/>
  <c r="J17675" i="1"/>
  <c r="I17675" i="1"/>
  <c r="L17675" i="1" s="1"/>
  <c r="H17675" i="1"/>
  <c r="K17674" i="1"/>
  <c r="J17674" i="1"/>
  <c r="I17674" i="1"/>
  <c r="L17674" i="1" s="1"/>
  <c r="H17674" i="1"/>
  <c r="K17673" i="1"/>
  <c r="J17673" i="1"/>
  <c r="I17673" i="1"/>
  <c r="L17673" i="1" s="1"/>
  <c r="H17673" i="1"/>
  <c r="K17672" i="1"/>
  <c r="J17672" i="1"/>
  <c r="I17672" i="1"/>
  <c r="L17672" i="1" s="1"/>
  <c r="H17672" i="1"/>
  <c r="K17671" i="1"/>
  <c r="J17671" i="1"/>
  <c r="I17671" i="1"/>
  <c r="L17671" i="1" s="1"/>
  <c r="H17671" i="1"/>
  <c r="K17670" i="1"/>
  <c r="J17670" i="1"/>
  <c r="I17670" i="1"/>
  <c r="L17670" i="1" s="1"/>
  <c r="H17670" i="1"/>
  <c r="K17669" i="1"/>
  <c r="J17669" i="1"/>
  <c r="I17669" i="1"/>
  <c r="L17669" i="1" s="1"/>
  <c r="H17669" i="1"/>
  <c r="K17668" i="1"/>
  <c r="J17668" i="1"/>
  <c r="I17668" i="1"/>
  <c r="L17668" i="1" s="1"/>
  <c r="H17668" i="1"/>
  <c r="K17667" i="1"/>
  <c r="J17667" i="1"/>
  <c r="I17667" i="1"/>
  <c r="L17667" i="1" s="1"/>
  <c r="H17667" i="1"/>
  <c r="K17666" i="1"/>
  <c r="J17666" i="1"/>
  <c r="I17666" i="1"/>
  <c r="L17666" i="1" s="1"/>
  <c r="H17666" i="1"/>
  <c r="K17665" i="1"/>
  <c r="J17665" i="1"/>
  <c r="I17665" i="1"/>
  <c r="L17665" i="1" s="1"/>
  <c r="H17665" i="1"/>
  <c r="K17664" i="1"/>
  <c r="J17664" i="1"/>
  <c r="I17664" i="1"/>
  <c r="L17664" i="1" s="1"/>
  <c r="H17664" i="1"/>
  <c r="K17663" i="1"/>
  <c r="J17663" i="1"/>
  <c r="I17663" i="1"/>
  <c r="L17663" i="1" s="1"/>
  <c r="H17663" i="1"/>
  <c r="K17662" i="1"/>
  <c r="J17662" i="1"/>
  <c r="I17662" i="1"/>
  <c r="L17662" i="1" s="1"/>
  <c r="H17662" i="1"/>
  <c r="K17661" i="1"/>
  <c r="J17661" i="1"/>
  <c r="I17661" i="1"/>
  <c r="L17661" i="1" s="1"/>
  <c r="H17661" i="1"/>
  <c r="K17660" i="1"/>
  <c r="J17660" i="1"/>
  <c r="I17660" i="1"/>
  <c r="L17660" i="1" s="1"/>
  <c r="H17660" i="1"/>
  <c r="K17659" i="1"/>
  <c r="J17659" i="1"/>
  <c r="I17659" i="1"/>
  <c r="L17659" i="1" s="1"/>
  <c r="H17659" i="1"/>
  <c r="K17658" i="1"/>
  <c r="J17658" i="1"/>
  <c r="I17658" i="1"/>
  <c r="L17658" i="1" s="1"/>
  <c r="H17658" i="1"/>
  <c r="K17657" i="1"/>
  <c r="J17657" i="1"/>
  <c r="I17657" i="1"/>
  <c r="L17657" i="1" s="1"/>
  <c r="H17657" i="1"/>
  <c r="K17656" i="1"/>
  <c r="J17656" i="1"/>
  <c r="I17656" i="1"/>
  <c r="L17656" i="1" s="1"/>
  <c r="H17656" i="1"/>
  <c r="K17655" i="1"/>
  <c r="J17655" i="1"/>
  <c r="I17655" i="1"/>
  <c r="L17655" i="1" s="1"/>
  <c r="H17655" i="1"/>
  <c r="K17654" i="1"/>
  <c r="J17654" i="1"/>
  <c r="I17654" i="1"/>
  <c r="L17654" i="1" s="1"/>
  <c r="H17654" i="1"/>
  <c r="K17653" i="1"/>
  <c r="J17653" i="1"/>
  <c r="I17653" i="1"/>
  <c r="L17653" i="1" s="1"/>
  <c r="H17653" i="1"/>
  <c r="K17652" i="1"/>
  <c r="J17652" i="1"/>
  <c r="I17652" i="1"/>
  <c r="L17652" i="1" s="1"/>
  <c r="H17652" i="1"/>
  <c r="K17651" i="1"/>
  <c r="J17651" i="1"/>
  <c r="I17651" i="1"/>
  <c r="L17651" i="1" s="1"/>
  <c r="H17651" i="1"/>
  <c r="K17650" i="1"/>
  <c r="J17650" i="1"/>
  <c r="I17650" i="1"/>
  <c r="L17650" i="1" s="1"/>
  <c r="H17650" i="1"/>
  <c r="K17649" i="1"/>
  <c r="J17649" i="1"/>
  <c r="I17649" i="1"/>
  <c r="L17649" i="1" s="1"/>
  <c r="H17649" i="1"/>
  <c r="K17648" i="1"/>
  <c r="J17648" i="1"/>
  <c r="I17648" i="1"/>
  <c r="L17648" i="1" s="1"/>
  <c r="H17648" i="1"/>
  <c r="K17647" i="1"/>
  <c r="J17647" i="1"/>
  <c r="I17647" i="1"/>
  <c r="L17647" i="1" s="1"/>
  <c r="H17647" i="1"/>
  <c r="K17646" i="1"/>
  <c r="J17646" i="1"/>
  <c r="I17646" i="1"/>
  <c r="L17646" i="1" s="1"/>
  <c r="H17646" i="1"/>
  <c r="K17645" i="1"/>
  <c r="J17645" i="1"/>
  <c r="I17645" i="1"/>
  <c r="L17645" i="1" s="1"/>
  <c r="H17645" i="1"/>
  <c r="K17644" i="1"/>
  <c r="J17644" i="1"/>
  <c r="I17644" i="1"/>
  <c r="L17644" i="1" s="1"/>
  <c r="H17644" i="1"/>
  <c r="K17643" i="1"/>
  <c r="J17643" i="1"/>
  <c r="I17643" i="1"/>
  <c r="L17643" i="1" s="1"/>
  <c r="H17643" i="1"/>
  <c r="K17642" i="1"/>
  <c r="J17642" i="1"/>
  <c r="I17642" i="1"/>
  <c r="L17642" i="1" s="1"/>
  <c r="H17642" i="1"/>
  <c r="K17641" i="1"/>
  <c r="J17641" i="1"/>
  <c r="I17641" i="1"/>
  <c r="L17641" i="1" s="1"/>
  <c r="H17641" i="1"/>
  <c r="K17640" i="1"/>
  <c r="J17640" i="1"/>
  <c r="I17640" i="1"/>
  <c r="L17640" i="1" s="1"/>
  <c r="H17640" i="1"/>
  <c r="K17639" i="1"/>
  <c r="J17639" i="1"/>
  <c r="I17639" i="1"/>
  <c r="L17639" i="1" s="1"/>
  <c r="H17639" i="1"/>
  <c r="K17638" i="1"/>
  <c r="J17638" i="1"/>
  <c r="I17638" i="1"/>
  <c r="L17638" i="1" s="1"/>
  <c r="H17638" i="1"/>
  <c r="K17637" i="1"/>
  <c r="J17637" i="1"/>
  <c r="I17637" i="1"/>
  <c r="L17637" i="1" s="1"/>
  <c r="H17637" i="1"/>
  <c r="K17636" i="1"/>
  <c r="J17636" i="1"/>
  <c r="I17636" i="1"/>
  <c r="L17636" i="1" s="1"/>
  <c r="H17636" i="1"/>
  <c r="K17635" i="1"/>
  <c r="J17635" i="1"/>
  <c r="I17635" i="1"/>
  <c r="L17635" i="1" s="1"/>
  <c r="H17635" i="1"/>
  <c r="K17634" i="1"/>
  <c r="J17634" i="1"/>
  <c r="I17634" i="1"/>
  <c r="L17634" i="1" s="1"/>
  <c r="H17634" i="1"/>
  <c r="K17633" i="1"/>
  <c r="J17633" i="1"/>
  <c r="I17633" i="1"/>
  <c r="L17633" i="1" s="1"/>
  <c r="H17633" i="1"/>
  <c r="K17632" i="1"/>
  <c r="J17632" i="1"/>
  <c r="I17632" i="1"/>
  <c r="L17632" i="1" s="1"/>
  <c r="H17632" i="1"/>
  <c r="K17631" i="1"/>
  <c r="J17631" i="1"/>
  <c r="I17631" i="1"/>
  <c r="L17631" i="1" s="1"/>
  <c r="H17631" i="1"/>
  <c r="K17630" i="1"/>
  <c r="J17630" i="1"/>
  <c r="I17630" i="1"/>
  <c r="L17630" i="1" s="1"/>
  <c r="H17630" i="1"/>
  <c r="K17629" i="1"/>
  <c r="J17629" i="1"/>
  <c r="I17629" i="1"/>
  <c r="L17629" i="1" s="1"/>
  <c r="H17629" i="1"/>
  <c r="K17628" i="1"/>
  <c r="J17628" i="1"/>
  <c r="I17628" i="1"/>
  <c r="L17628" i="1" s="1"/>
  <c r="H17628" i="1"/>
  <c r="K17627" i="1"/>
  <c r="J17627" i="1"/>
  <c r="I17627" i="1"/>
  <c r="L17627" i="1" s="1"/>
  <c r="H17627" i="1"/>
  <c r="K17626" i="1"/>
  <c r="J17626" i="1"/>
  <c r="I17626" i="1"/>
  <c r="L17626" i="1" s="1"/>
  <c r="H17626" i="1"/>
  <c r="K17625" i="1"/>
  <c r="J17625" i="1"/>
  <c r="I17625" i="1"/>
  <c r="L17625" i="1" s="1"/>
  <c r="H17625" i="1"/>
  <c r="K17624" i="1"/>
  <c r="J17624" i="1"/>
  <c r="I17624" i="1"/>
  <c r="L17624" i="1" s="1"/>
  <c r="H17624" i="1"/>
  <c r="K17623" i="1"/>
  <c r="J17623" i="1"/>
  <c r="I17623" i="1"/>
  <c r="L17623" i="1" s="1"/>
  <c r="H17623" i="1"/>
  <c r="K17622" i="1"/>
  <c r="J17622" i="1"/>
  <c r="I17622" i="1"/>
  <c r="L17622" i="1" s="1"/>
  <c r="H17622" i="1"/>
  <c r="K17621" i="1"/>
  <c r="J17621" i="1"/>
  <c r="I17621" i="1"/>
  <c r="L17621" i="1" s="1"/>
  <c r="H17621" i="1"/>
  <c r="K17620" i="1"/>
  <c r="J17620" i="1"/>
  <c r="I17620" i="1"/>
  <c r="L17620" i="1" s="1"/>
  <c r="H17620" i="1"/>
  <c r="K17619" i="1"/>
  <c r="J17619" i="1"/>
  <c r="I17619" i="1"/>
  <c r="L17619" i="1" s="1"/>
  <c r="H17619" i="1"/>
  <c r="K17618" i="1"/>
  <c r="J17618" i="1"/>
  <c r="I17618" i="1"/>
  <c r="L17618" i="1" s="1"/>
  <c r="H17618" i="1"/>
  <c r="K17617" i="1"/>
  <c r="J17617" i="1"/>
  <c r="I17617" i="1"/>
  <c r="L17617" i="1" s="1"/>
  <c r="H17617" i="1"/>
  <c r="K17616" i="1"/>
  <c r="J17616" i="1"/>
  <c r="I17616" i="1"/>
  <c r="L17616" i="1" s="1"/>
  <c r="H17616" i="1"/>
  <c r="K17615" i="1"/>
  <c r="J17615" i="1"/>
  <c r="I17615" i="1"/>
  <c r="L17615" i="1" s="1"/>
  <c r="H17615" i="1"/>
  <c r="K17614" i="1"/>
  <c r="J17614" i="1"/>
  <c r="I17614" i="1"/>
  <c r="L17614" i="1" s="1"/>
  <c r="H17614" i="1"/>
  <c r="K17613" i="1"/>
  <c r="J17613" i="1"/>
  <c r="I17613" i="1"/>
  <c r="L17613" i="1" s="1"/>
  <c r="H17613" i="1"/>
  <c r="K17612" i="1"/>
  <c r="J17612" i="1"/>
  <c r="I17612" i="1"/>
  <c r="L17612" i="1" s="1"/>
  <c r="H17612" i="1"/>
  <c r="K17611" i="1"/>
  <c r="J17611" i="1"/>
  <c r="I17611" i="1"/>
  <c r="L17611" i="1" s="1"/>
  <c r="H17611" i="1"/>
  <c r="K17610" i="1"/>
  <c r="J17610" i="1"/>
  <c r="I17610" i="1"/>
  <c r="L17610" i="1" s="1"/>
  <c r="H17610" i="1"/>
  <c r="K17609" i="1"/>
  <c r="J17609" i="1"/>
  <c r="I17609" i="1"/>
  <c r="L17609" i="1" s="1"/>
  <c r="H17609" i="1"/>
  <c r="K17608" i="1"/>
  <c r="J17608" i="1"/>
  <c r="I17608" i="1"/>
  <c r="L17608" i="1" s="1"/>
  <c r="H17608" i="1"/>
  <c r="K17607" i="1"/>
  <c r="J17607" i="1"/>
  <c r="I17607" i="1"/>
  <c r="L17607" i="1" s="1"/>
  <c r="H17607" i="1"/>
  <c r="K17606" i="1"/>
  <c r="J17606" i="1"/>
  <c r="I17606" i="1"/>
  <c r="L17606" i="1" s="1"/>
  <c r="H17606" i="1"/>
  <c r="K17605" i="1"/>
  <c r="J17605" i="1"/>
  <c r="I17605" i="1"/>
  <c r="L17605" i="1" s="1"/>
  <c r="H17605" i="1"/>
  <c r="K17604" i="1"/>
  <c r="J17604" i="1"/>
  <c r="I17604" i="1"/>
  <c r="L17604" i="1" s="1"/>
  <c r="H17604" i="1"/>
  <c r="K17603" i="1"/>
  <c r="J17603" i="1"/>
  <c r="I17603" i="1"/>
  <c r="L17603" i="1" s="1"/>
  <c r="H17603" i="1"/>
  <c r="K17602" i="1"/>
  <c r="J17602" i="1"/>
  <c r="I17602" i="1"/>
  <c r="L17602" i="1" s="1"/>
  <c r="H17602" i="1"/>
  <c r="K17601" i="1"/>
  <c r="J17601" i="1"/>
  <c r="I17601" i="1"/>
  <c r="L17601" i="1" s="1"/>
  <c r="H17601" i="1"/>
  <c r="K17600" i="1"/>
  <c r="J17600" i="1"/>
  <c r="I17600" i="1"/>
  <c r="L17600" i="1" s="1"/>
  <c r="H17600" i="1"/>
  <c r="K17599" i="1"/>
  <c r="J17599" i="1"/>
  <c r="I17599" i="1"/>
  <c r="L17599" i="1" s="1"/>
  <c r="H17599" i="1"/>
  <c r="K17598" i="1"/>
  <c r="J17598" i="1"/>
  <c r="I17598" i="1"/>
  <c r="L17598" i="1" s="1"/>
  <c r="H17598" i="1"/>
  <c r="K17597" i="1"/>
  <c r="J17597" i="1"/>
  <c r="I17597" i="1"/>
  <c r="L17597" i="1" s="1"/>
  <c r="H17597" i="1"/>
  <c r="K17596" i="1"/>
  <c r="J17596" i="1"/>
  <c r="I17596" i="1"/>
  <c r="L17596" i="1" s="1"/>
  <c r="H17596" i="1"/>
  <c r="K17595" i="1"/>
  <c r="J17595" i="1"/>
  <c r="I17595" i="1"/>
  <c r="L17595" i="1" s="1"/>
  <c r="H17595" i="1"/>
  <c r="K17594" i="1"/>
  <c r="J17594" i="1"/>
  <c r="I17594" i="1"/>
  <c r="L17594" i="1" s="1"/>
  <c r="H17594" i="1"/>
  <c r="K17593" i="1"/>
  <c r="J17593" i="1"/>
  <c r="I17593" i="1"/>
  <c r="L17593" i="1" s="1"/>
  <c r="H17593" i="1"/>
  <c r="K17592" i="1"/>
  <c r="J17592" i="1"/>
  <c r="I17592" i="1"/>
  <c r="L17592" i="1" s="1"/>
  <c r="H17592" i="1"/>
  <c r="K17591" i="1"/>
  <c r="J17591" i="1"/>
  <c r="I17591" i="1"/>
  <c r="L17591" i="1" s="1"/>
  <c r="H17591" i="1"/>
  <c r="K17590" i="1"/>
  <c r="J17590" i="1"/>
  <c r="I17590" i="1"/>
  <c r="L17590" i="1" s="1"/>
  <c r="H17590" i="1"/>
  <c r="K17589" i="1"/>
  <c r="J17589" i="1"/>
  <c r="I17589" i="1"/>
  <c r="L17589" i="1" s="1"/>
  <c r="H17589" i="1"/>
  <c r="K17588" i="1"/>
  <c r="J17588" i="1"/>
  <c r="I17588" i="1"/>
  <c r="L17588" i="1" s="1"/>
  <c r="H17588" i="1"/>
  <c r="K17587" i="1"/>
  <c r="J17587" i="1"/>
  <c r="I17587" i="1"/>
  <c r="L17587" i="1" s="1"/>
  <c r="H17587" i="1"/>
  <c r="K17586" i="1"/>
  <c r="J17586" i="1"/>
  <c r="I17586" i="1"/>
  <c r="L17586" i="1" s="1"/>
  <c r="H17586" i="1"/>
  <c r="K17585" i="1"/>
  <c r="J17585" i="1"/>
  <c r="I17585" i="1"/>
  <c r="L17585" i="1" s="1"/>
  <c r="H17585" i="1"/>
  <c r="K17584" i="1"/>
  <c r="J17584" i="1"/>
  <c r="I17584" i="1"/>
  <c r="L17584" i="1" s="1"/>
  <c r="H17584" i="1"/>
  <c r="K17583" i="1"/>
  <c r="J17583" i="1"/>
  <c r="I17583" i="1"/>
  <c r="L17583" i="1" s="1"/>
  <c r="H17583" i="1"/>
  <c r="K17582" i="1"/>
  <c r="J17582" i="1"/>
  <c r="I17582" i="1"/>
  <c r="L17582" i="1" s="1"/>
  <c r="H17582" i="1"/>
  <c r="K17581" i="1"/>
  <c r="J17581" i="1"/>
  <c r="I17581" i="1"/>
  <c r="L17581" i="1" s="1"/>
  <c r="H17581" i="1"/>
  <c r="K17580" i="1"/>
  <c r="J17580" i="1"/>
  <c r="I17580" i="1"/>
  <c r="L17580" i="1" s="1"/>
  <c r="H17580" i="1"/>
  <c r="K17579" i="1"/>
  <c r="J17579" i="1"/>
  <c r="I17579" i="1"/>
  <c r="L17579" i="1" s="1"/>
  <c r="H17579" i="1"/>
  <c r="K17578" i="1"/>
  <c r="J17578" i="1"/>
  <c r="I17578" i="1"/>
  <c r="L17578" i="1" s="1"/>
  <c r="H17578" i="1"/>
  <c r="K17577" i="1"/>
  <c r="J17577" i="1"/>
  <c r="I17577" i="1"/>
  <c r="L17577" i="1" s="1"/>
  <c r="H17577" i="1"/>
  <c r="K17576" i="1"/>
  <c r="J17576" i="1"/>
  <c r="I17576" i="1"/>
  <c r="L17576" i="1" s="1"/>
  <c r="H17576" i="1"/>
  <c r="K17575" i="1"/>
  <c r="J17575" i="1"/>
  <c r="I17575" i="1"/>
  <c r="L17575" i="1" s="1"/>
  <c r="H17575" i="1"/>
  <c r="K17574" i="1"/>
  <c r="J17574" i="1"/>
  <c r="I17574" i="1"/>
  <c r="L17574" i="1" s="1"/>
  <c r="H17574" i="1"/>
  <c r="K17573" i="1"/>
  <c r="J17573" i="1"/>
  <c r="I17573" i="1"/>
  <c r="L17573" i="1" s="1"/>
  <c r="H17573" i="1"/>
  <c r="K17572" i="1"/>
  <c r="J17572" i="1"/>
  <c r="I17572" i="1"/>
  <c r="L17572" i="1" s="1"/>
  <c r="H17572" i="1"/>
  <c r="K17571" i="1"/>
  <c r="J17571" i="1"/>
  <c r="I17571" i="1"/>
  <c r="L17571" i="1" s="1"/>
  <c r="H17571" i="1"/>
  <c r="K17570" i="1"/>
  <c r="J17570" i="1"/>
  <c r="I17570" i="1"/>
  <c r="L17570" i="1" s="1"/>
  <c r="H17570" i="1"/>
  <c r="K17569" i="1"/>
  <c r="J17569" i="1"/>
  <c r="I17569" i="1"/>
  <c r="L17569" i="1" s="1"/>
  <c r="H17569" i="1"/>
  <c r="K17568" i="1"/>
  <c r="J17568" i="1"/>
  <c r="I17568" i="1"/>
  <c r="L17568" i="1" s="1"/>
  <c r="H17568" i="1"/>
  <c r="K17567" i="1"/>
  <c r="J17567" i="1"/>
  <c r="I17567" i="1"/>
  <c r="L17567" i="1" s="1"/>
  <c r="H17567" i="1"/>
  <c r="K17566" i="1"/>
  <c r="J17566" i="1"/>
  <c r="I17566" i="1"/>
  <c r="L17566" i="1" s="1"/>
  <c r="H17566" i="1"/>
  <c r="K17565" i="1"/>
  <c r="J17565" i="1"/>
  <c r="I17565" i="1"/>
  <c r="L17565" i="1" s="1"/>
  <c r="H17565" i="1"/>
  <c r="K17564" i="1"/>
  <c r="J17564" i="1"/>
  <c r="I17564" i="1"/>
  <c r="L17564" i="1" s="1"/>
  <c r="H17564" i="1"/>
  <c r="K17563" i="1"/>
  <c r="J17563" i="1"/>
  <c r="I17563" i="1"/>
  <c r="L17563" i="1" s="1"/>
  <c r="H17563" i="1"/>
  <c r="K17562" i="1"/>
  <c r="J17562" i="1"/>
  <c r="I17562" i="1"/>
  <c r="L17562" i="1" s="1"/>
  <c r="H17562" i="1"/>
  <c r="K17561" i="1"/>
  <c r="J17561" i="1"/>
  <c r="I17561" i="1"/>
  <c r="L17561" i="1" s="1"/>
  <c r="H17561" i="1"/>
  <c r="K17560" i="1"/>
  <c r="J17560" i="1"/>
  <c r="I17560" i="1"/>
  <c r="L17560" i="1" s="1"/>
  <c r="H17560" i="1"/>
  <c r="K17559" i="1"/>
  <c r="J17559" i="1"/>
  <c r="I17559" i="1"/>
  <c r="L17559" i="1" s="1"/>
  <c r="H17559" i="1"/>
  <c r="K17558" i="1"/>
  <c r="J17558" i="1"/>
  <c r="I17558" i="1"/>
  <c r="L17558" i="1" s="1"/>
  <c r="H17558" i="1"/>
  <c r="K17557" i="1"/>
  <c r="J17557" i="1"/>
  <c r="I17557" i="1"/>
  <c r="L17557" i="1" s="1"/>
  <c r="H17557" i="1"/>
  <c r="K17556" i="1"/>
  <c r="J17556" i="1"/>
  <c r="I17556" i="1"/>
  <c r="L17556" i="1" s="1"/>
  <c r="H17556" i="1"/>
  <c r="K17555" i="1"/>
  <c r="J17555" i="1"/>
  <c r="I17555" i="1"/>
  <c r="L17555" i="1" s="1"/>
  <c r="H17555" i="1"/>
  <c r="K17554" i="1"/>
  <c r="J17554" i="1"/>
  <c r="I17554" i="1"/>
  <c r="L17554" i="1" s="1"/>
  <c r="H17554" i="1"/>
  <c r="K17553" i="1"/>
  <c r="J17553" i="1"/>
  <c r="I17553" i="1"/>
  <c r="L17553" i="1" s="1"/>
  <c r="H17553" i="1"/>
  <c r="K17552" i="1"/>
  <c r="J17552" i="1"/>
  <c r="I17552" i="1"/>
  <c r="L17552" i="1" s="1"/>
  <c r="H17552" i="1"/>
  <c r="K17551" i="1"/>
  <c r="J17551" i="1"/>
  <c r="I17551" i="1"/>
  <c r="L17551" i="1" s="1"/>
  <c r="H17551" i="1"/>
  <c r="K17550" i="1"/>
  <c r="J17550" i="1"/>
  <c r="I17550" i="1"/>
  <c r="L17550" i="1" s="1"/>
  <c r="H17550" i="1"/>
  <c r="K17549" i="1"/>
  <c r="J17549" i="1"/>
  <c r="I17549" i="1"/>
  <c r="L17549" i="1" s="1"/>
  <c r="H17549" i="1"/>
  <c r="K17548" i="1"/>
  <c r="J17548" i="1"/>
  <c r="I17548" i="1"/>
  <c r="L17548" i="1" s="1"/>
  <c r="H17548" i="1"/>
  <c r="K17547" i="1"/>
  <c r="J17547" i="1"/>
  <c r="I17547" i="1"/>
  <c r="L17547" i="1" s="1"/>
  <c r="H17547" i="1"/>
  <c r="K17546" i="1"/>
  <c r="J17546" i="1"/>
  <c r="I17546" i="1"/>
  <c r="L17546" i="1" s="1"/>
  <c r="H17546" i="1"/>
  <c r="K17545" i="1"/>
  <c r="J17545" i="1"/>
  <c r="I17545" i="1"/>
  <c r="L17545" i="1" s="1"/>
  <c r="H17545" i="1"/>
  <c r="K17544" i="1"/>
  <c r="J17544" i="1"/>
  <c r="I17544" i="1"/>
  <c r="L17544" i="1" s="1"/>
  <c r="H17544" i="1"/>
  <c r="K17543" i="1"/>
  <c r="J17543" i="1"/>
  <c r="I17543" i="1"/>
  <c r="L17543" i="1" s="1"/>
  <c r="H17543" i="1"/>
  <c r="K17542" i="1"/>
  <c r="J17542" i="1"/>
  <c r="I17542" i="1"/>
  <c r="L17542" i="1" s="1"/>
  <c r="H17542" i="1"/>
  <c r="K17541" i="1"/>
  <c r="J17541" i="1"/>
  <c r="I17541" i="1"/>
  <c r="L17541" i="1" s="1"/>
  <c r="H17541" i="1"/>
  <c r="K17540" i="1"/>
  <c r="J17540" i="1"/>
  <c r="I17540" i="1"/>
  <c r="L17540" i="1" s="1"/>
  <c r="H17540" i="1"/>
  <c r="K17539" i="1"/>
  <c r="J17539" i="1"/>
  <c r="I17539" i="1"/>
  <c r="L17539" i="1" s="1"/>
  <c r="H17539" i="1"/>
  <c r="K17538" i="1"/>
  <c r="J17538" i="1"/>
  <c r="I17538" i="1"/>
  <c r="L17538" i="1" s="1"/>
  <c r="H17538" i="1"/>
  <c r="K17537" i="1"/>
  <c r="J17537" i="1"/>
  <c r="I17537" i="1"/>
  <c r="L17537" i="1" s="1"/>
  <c r="H17537" i="1"/>
  <c r="K17536" i="1"/>
  <c r="J17536" i="1"/>
  <c r="I17536" i="1"/>
  <c r="L17536" i="1" s="1"/>
  <c r="H17536" i="1"/>
  <c r="K17535" i="1"/>
  <c r="J17535" i="1"/>
  <c r="I17535" i="1"/>
  <c r="L17535" i="1" s="1"/>
  <c r="H17535" i="1"/>
  <c r="K17534" i="1"/>
  <c r="J17534" i="1"/>
  <c r="I17534" i="1"/>
  <c r="L17534" i="1" s="1"/>
  <c r="H17534" i="1"/>
  <c r="K17533" i="1"/>
  <c r="J17533" i="1"/>
  <c r="I17533" i="1"/>
  <c r="L17533" i="1" s="1"/>
  <c r="H17533" i="1"/>
  <c r="K17532" i="1"/>
  <c r="J17532" i="1"/>
  <c r="I17532" i="1"/>
  <c r="L17532" i="1" s="1"/>
  <c r="H17532" i="1"/>
  <c r="K17531" i="1"/>
  <c r="J17531" i="1"/>
  <c r="I17531" i="1"/>
  <c r="L17531" i="1" s="1"/>
  <c r="H17531" i="1"/>
  <c r="K17530" i="1"/>
  <c r="J17530" i="1"/>
  <c r="I17530" i="1"/>
  <c r="L17530" i="1" s="1"/>
  <c r="H17530" i="1"/>
  <c r="K17529" i="1"/>
  <c r="J17529" i="1"/>
  <c r="I17529" i="1"/>
  <c r="L17529" i="1" s="1"/>
  <c r="H17529" i="1"/>
  <c r="K17528" i="1"/>
  <c r="J17528" i="1"/>
  <c r="I17528" i="1"/>
  <c r="L17528" i="1" s="1"/>
  <c r="H17528" i="1"/>
  <c r="K17527" i="1"/>
  <c r="J17527" i="1"/>
  <c r="I17527" i="1"/>
  <c r="L17527" i="1" s="1"/>
  <c r="H17527" i="1"/>
  <c r="K17526" i="1"/>
  <c r="J17526" i="1"/>
  <c r="I17526" i="1"/>
  <c r="L17526" i="1" s="1"/>
  <c r="H17526" i="1"/>
  <c r="K17525" i="1"/>
  <c r="J17525" i="1"/>
  <c r="I17525" i="1"/>
  <c r="L17525" i="1" s="1"/>
  <c r="H17525" i="1"/>
  <c r="K17524" i="1"/>
  <c r="J17524" i="1"/>
  <c r="I17524" i="1"/>
  <c r="L17524" i="1" s="1"/>
  <c r="H17524" i="1"/>
  <c r="K17523" i="1"/>
  <c r="J17523" i="1"/>
  <c r="I17523" i="1"/>
  <c r="L17523" i="1" s="1"/>
  <c r="H17523" i="1"/>
  <c r="K17522" i="1"/>
  <c r="J17522" i="1"/>
  <c r="I17522" i="1"/>
  <c r="L17522" i="1" s="1"/>
  <c r="H17522" i="1"/>
  <c r="K17521" i="1"/>
  <c r="J17521" i="1"/>
  <c r="I17521" i="1"/>
  <c r="L17521" i="1" s="1"/>
  <c r="H17521" i="1"/>
  <c r="K17520" i="1"/>
  <c r="J17520" i="1"/>
  <c r="I17520" i="1"/>
  <c r="L17520" i="1" s="1"/>
  <c r="H17520" i="1"/>
  <c r="K17519" i="1"/>
  <c r="J17519" i="1"/>
  <c r="I17519" i="1"/>
  <c r="L17519" i="1" s="1"/>
  <c r="H17519" i="1"/>
  <c r="K17518" i="1"/>
  <c r="J17518" i="1"/>
  <c r="I17518" i="1"/>
  <c r="L17518" i="1" s="1"/>
  <c r="H17518" i="1"/>
  <c r="K17517" i="1"/>
  <c r="J17517" i="1"/>
  <c r="I17517" i="1"/>
  <c r="L17517" i="1" s="1"/>
  <c r="H17517" i="1"/>
  <c r="K17516" i="1"/>
  <c r="J17516" i="1"/>
  <c r="I17516" i="1"/>
  <c r="L17516" i="1" s="1"/>
  <c r="H17516" i="1"/>
  <c r="K17515" i="1"/>
  <c r="J17515" i="1"/>
  <c r="I17515" i="1"/>
  <c r="L17515" i="1" s="1"/>
  <c r="H17515" i="1"/>
  <c r="K17514" i="1"/>
  <c r="J17514" i="1"/>
  <c r="I17514" i="1"/>
  <c r="L17514" i="1" s="1"/>
  <c r="H17514" i="1"/>
  <c r="K17513" i="1"/>
  <c r="J17513" i="1"/>
  <c r="I17513" i="1"/>
  <c r="L17513" i="1" s="1"/>
  <c r="H17513" i="1"/>
  <c r="K17512" i="1"/>
  <c r="J17512" i="1"/>
  <c r="I17512" i="1"/>
  <c r="L17512" i="1" s="1"/>
  <c r="H17512" i="1"/>
  <c r="K17511" i="1"/>
  <c r="J17511" i="1"/>
  <c r="I17511" i="1"/>
  <c r="L17511" i="1" s="1"/>
  <c r="H17511" i="1"/>
  <c r="K17510" i="1"/>
  <c r="J17510" i="1"/>
  <c r="I17510" i="1"/>
  <c r="L17510" i="1" s="1"/>
  <c r="H17510" i="1"/>
  <c r="K17509" i="1"/>
  <c r="J17509" i="1"/>
  <c r="I17509" i="1"/>
  <c r="L17509" i="1" s="1"/>
  <c r="H17509" i="1"/>
  <c r="K17508" i="1"/>
  <c r="J17508" i="1"/>
  <c r="I17508" i="1"/>
  <c r="L17508" i="1" s="1"/>
  <c r="H17508" i="1"/>
  <c r="K17507" i="1"/>
  <c r="J17507" i="1"/>
  <c r="I17507" i="1"/>
  <c r="L17507" i="1" s="1"/>
  <c r="H17507" i="1"/>
  <c r="K17506" i="1"/>
  <c r="J17506" i="1"/>
  <c r="I17506" i="1"/>
  <c r="L17506" i="1" s="1"/>
  <c r="H17506" i="1"/>
  <c r="K17505" i="1"/>
  <c r="J17505" i="1"/>
  <c r="I17505" i="1"/>
  <c r="L17505" i="1" s="1"/>
  <c r="H17505" i="1"/>
  <c r="K17504" i="1"/>
  <c r="J17504" i="1"/>
  <c r="I17504" i="1"/>
  <c r="L17504" i="1" s="1"/>
  <c r="H17504" i="1"/>
  <c r="K17503" i="1"/>
  <c r="J17503" i="1"/>
  <c r="I17503" i="1"/>
  <c r="L17503" i="1" s="1"/>
  <c r="H17503" i="1"/>
  <c r="K17502" i="1"/>
  <c r="J17502" i="1"/>
  <c r="I17502" i="1"/>
  <c r="L17502" i="1" s="1"/>
  <c r="H17502" i="1"/>
  <c r="K17501" i="1"/>
  <c r="J17501" i="1"/>
  <c r="I17501" i="1"/>
  <c r="L17501" i="1" s="1"/>
  <c r="H17501" i="1"/>
  <c r="K17500" i="1"/>
  <c r="J17500" i="1"/>
  <c r="I17500" i="1"/>
  <c r="L17500" i="1" s="1"/>
  <c r="H17500" i="1"/>
  <c r="K17499" i="1"/>
  <c r="J17499" i="1"/>
  <c r="I17499" i="1"/>
  <c r="L17499" i="1" s="1"/>
  <c r="H17499" i="1"/>
  <c r="K17498" i="1"/>
  <c r="J17498" i="1"/>
  <c r="I17498" i="1"/>
  <c r="L17498" i="1" s="1"/>
  <c r="H17498" i="1"/>
  <c r="K17497" i="1"/>
  <c r="J17497" i="1"/>
  <c r="I17497" i="1"/>
  <c r="L17497" i="1" s="1"/>
  <c r="H17497" i="1"/>
  <c r="K17496" i="1"/>
  <c r="J17496" i="1"/>
  <c r="I17496" i="1"/>
  <c r="L17496" i="1" s="1"/>
  <c r="H17496" i="1"/>
  <c r="K17495" i="1"/>
  <c r="J17495" i="1"/>
  <c r="I17495" i="1"/>
  <c r="L17495" i="1" s="1"/>
  <c r="H17495" i="1"/>
  <c r="K17494" i="1"/>
  <c r="J17494" i="1"/>
  <c r="I17494" i="1"/>
  <c r="L17494" i="1" s="1"/>
  <c r="H17494" i="1"/>
  <c r="K17493" i="1"/>
  <c r="J17493" i="1"/>
  <c r="I17493" i="1"/>
  <c r="L17493" i="1" s="1"/>
  <c r="H17493" i="1"/>
  <c r="K17492" i="1"/>
  <c r="J17492" i="1"/>
  <c r="I17492" i="1"/>
  <c r="L17492" i="1" s="1"/>
  <c r="H17492" i="1"/>
  <c r="K17491" i="1"/>
  <c r="J17491" i="1"/>
  <c r="I17491" i="1"/>
  <c r="L17491" i="1" s="1"/>
  <c r="H17491" i="1"/>
  <c r="K17490" i="1"/>
  <c r="J17490" i="1"/>
  <c r="I17490" i="1"/>
  <c r="L17490" i="1" s="1"/>
  <c r="H17490" i="1"/>
  <c r="K17489" i="1"/>
  <c r="J17489" i="1"/>
  <c r="I17489" i="1"/>
  <c r="L17489" i="1" s="1"/>
  <c r="H17489" i="1"/>
  <c r="K17488" i="1"/>
  <c r="J17488" i="1"/>
  <c r="I17488" i="1"/>
  <c r="L17488" i="1" s="1"/>
  <c r="H17488" i="1"/>
  <c r="K17487" i="1"/>
  <c r="J17487" i="1"/>
  <c r="I17487" i="1"/>
  <c r="L17487" i="1" s="1"/>
  <c r="H17487" i="1"/>
  <c r="K17486" i="1"/>
  <c r="J17486" i="1"/>
  <c r="I17486" i="1"/>
  <c r="L17486" i="1" s="1"/>
  <c r="H17486" i="1"/>
  <c r="K17485" i="1"/>
  <c r="J17485" i="1"/>
  <c r="I17485" i="1"/>
  <c r="L17485" i="1" s="1"/>
  <c r="H17485" i="1"/>
  <c r="K17484" i="1"/>
  <c r="J17484" i="1"/>
  <c r="I17484" i="1"/>
  <c r="L17484" i="1" s="1"/>
  <c r="H17484" i="1"/>
  <c r="K17483" i="1"/>
  <c r="J17483" i="1"/>
  <c r="I17483" i="1"/>
  <c r="L17483" i="1" s="1"/>
  <c r="H17483" i="1"/>
  <c r="K17482" i="1"/>
  <c r="J17482" i="1"/>
  <c r="I17482" i="1"/>
  <c r="L17482" i="1" s="1"/>
  <c r="H17482" i="1"/>
  <c r="K17481" i="1"/>
  <c r="J17481" i="1"/>
  <c r="I17481" i="1"/>
  <c r="L17481" i="1" s="1"/>
  <c r="H17481" i="1"/>
  <c r="K17480" i="1"/>
  <c r="J17480" i="1"/>
  <c r="I17480" i="1"/>
  <c r="L17480" i="1" s="1"/>
  <c r="H17480" i="1"/>
  <c r="K17479" i="1"/>
  <c r="J17479" i="1"/>
  <c r="I17479" i="1"/>
  <c r="L17479" i="1" s="1"/>
  <c r="H17479" i="1"/>
  <c r="K17478" i="1"/>
  <c r="J17478" i="1"/>
  <c r="I17478" i="1"/>
  <c r="L17478" i="1" s="1"/>
  <c r="H17478" i="1"/>
  <c r="K17477" i="1"/>
  <c r="J17477" i="1"/>
  <c r="I17477" i="1"/>
  <c r="L17477" i="1" s="1"/>
  <c r="H17477" i="1"/>
  <c r="K17476" i="1"/>
  <c r="J17476" i="1"/>
  <c r="I17476" i="1"/>
  <c r="L17476" i="1" s="1"/>
  <c r="H17476" i="1"/>
  <c r="K17475" i="1"/>
  <c r="J17475" i="1"/>
  <c r="I17475" i="1"/>
  <c r="L17475" i="1" s="1"/>
  <c r="H17475" i="1"/>
  <c r="K17474" i="1"/>
  <c r="J17474" i="1"/>
  <c r="I17474" i="1"/>
  <c r="L17474" i="1" s="1"/>
  <c r="H17474" i="1"/>
  <c r="K17473" i="1"/>
  <c r="J17473" i="1"/>
  <c r="I17473" i="1"/>
  <c r="L17473" i="1" s="1"/>
  <c r="H17473" i="1"/>
  <c r="K17472" i="1"/>
  <c r="J17472" i="1"/>
  <c r="I17472" i="1"/>
  <c r="L17472" i="1" s="1"/>
  <c r="H17472" i="1"/>
  <c r="K17471" i="1"/>
  <c r="J17471" i="1"/>
  <c r="I17471" i="1"/>
  <c r="L17471" i="1" s="1"/>
  <c r="H17471" i="1"/>
  <c r="K17470" i="1"/>
  <c r="J17470" i="1"/>
  <c r="I17470" i="1"/>
  <c r="L17470" i="1" s="1"/>
  <c r="H17470" i="1"/>
  <c r="K17469" i="1"/>
  <c r="J17469" i="1"/>
  <c r="I17469" i="1"/>
  <c r="L17469" i="1" s="1"/>
  <c r="H17469" i="1"/>
  <c r="K17468" i="1"/>
  <c r="J17468" i="1"/>
  <c r="I17468" i="1"/>
  <c r="L17468" i="1" s="1"/>
  <c r="H17468" i="1"/>
  <c r="K17467" i="1"/>
  <c r="J17467" i="1"/>
  <c r="I17467" i="1"/>
  <c r="L17467" i="1" s="1"/>
  <c r="H17467" i="1"/>
  <c r="K17466" i="1"/>
  <c r="J17466" i="1"/>
  <c r="I17466" i="1"/>
  <c r="L17466" i="1" s="1"/>
  <c r="H17466" i="1"/>
  <c r="K17465" i="1"/>
  <c r="J17465" i="1"/>
  <c r="I17465" i="1"/>
  <c r="L17465" i="1" s="1"/>
  <c r="H17465" i="1"/>
  <c r="K17464" i="1"/>
  <c r="J17464" i="1"/>
  <c r="I17464" i="1"/>
  <c r="L17464" i="1" s="1"/>
  <c r="H17464" i="1"/>
  <c r="K17463" i="1"/>
  <c r="J17463" i="1"/>
  <c r="I17463" i="1"/>
  <c r="L17463" i="1" s="1"/>
  <c r="H17463" i="1"/>
  <c r="K17462" i="1"/>
  <c r="J17462" i="1"/>
  <c r="I17462" i="1"/>
  <c r="L17462" i="1" s="1"/>
  <c r="H17462" i="1"/>
  <c r="K17461" i="1"/>
  <c r="J17461" i="1"/>
  <c r="I17461" i="1"/>
  <c r="L17461" i="1" s="1"/>
  <c r="H17461" i="1"/>
  <c r="K17460" i="1"/>
  <c r="J17460" i="1"/>
  <c r="I17460" i="1"/>
  <c r="L17460" i="1" s="1"/>
  <c r="H17460" i="1"/>
  <c r="K17459" i="1"/>
  <c r="J17459" i="1"/>
  <c r="I17459" i="1"/>
  <c r="L17459" i="1" s="1"/>
  <c r="H17459" i="1"/>
  <c r="K17458" i="1"/>
  <c r="J17458" i="1"/>
  <c r="I17458" i="1"/>
  <c r="L17458" i="1" s="1"/>
  <c r="H17458" i="1"/>
  <c r="K17457" i="1"/>
  <c r="J17457" i="1"/>
  <c r="I17457" i="1"/>
  <c r="L17457" i="1" s="1"/>
  <c r="H17457" i="1"/>
  <c r="K17456" i="1"/>
  <c r="J17456" i="1"/>
  <c r="I17456" i="1"/>
  <c r="L17456" i="1" s="1"/>
  <c r="H17456" i="1"/>
  <c r="K17455" i="1"/>
  <c r="J17455" i="1"/>
  <c r="I17455" i="1"/>
  <c r="L17455" i="1" s="1"/>
  <c r="H17455" i="1"/>
  <c r="K17454" i="1"/>
  <c r="J17454" i="1"/>
  <c r="I17454" i="1"/>
  <c r="L17454" i="1" s="1"/>
  <c r="H17454" i="1"/>
  <c r="K17453" i="1"/>
  <c r="J17453" i="1"/>
  <c r="I17453" i="1"/>
  <c r="L17453" i="1" s="1"/>
  <c r="H17453" i="1"/>
  <c r="K17452" i="1"/>
  <c r="J17452" i="1"/>
  <c r="I17452" i="1"/>
  <c r="L17452" i="1" s="1"/>
  <c r="H17452" i="1"/>
  <c r="K17451" i="1"/>
  <c r="J17451" i="1"/>
  <c r="I17451" i="1"/>
  <c r="L17451" i="1" s="1"/>
  <c r="H17451" i="1"/>
  <c r="K17450" i="1"/>
  <c r="J17450" i="1"/>
  <c r="I17450" i="1"/>
  <c r="L17450" i="1" s="1"/>
  <c r="H17450" i="1"/>
  <c r="K17449" i="1"/>
  <c r="J17449" i="1"/>
  <c r="I17449" i="1"/>
  <c r="L17449" i="1" s="1"/>
  <c r="H17449" i="1"/>
  <c r="K17448" i="1"/>
  <c r="J17448" i="1"/>
  <c r="I17448" i="1"/>
  <c r="L17448" i="1" s="1"/>
  <c r="H17448" i="1"/>
  <c r="K17447" i="1"/>
  <c r="J17447" i="1"/>
  <c r="I17447" i="1"/>
  <c r="L17447" i="1" s="1"/>
  <c r="H17447" i="1"/>
  <c r="K17446" i="1"/>
  <c r="J17446" i="1"/>
  <c r="I17446" i="1"/>
  <c r="L17446" i="1" s="1"/>
  <c r="H17446" i="1"/>
  <c r="K17445" i="1"/>
  <c r="J17445" i="1"/>
  <c r="I17445" i="1"/>
  <c r="L17445" i="1" s="1"/>
  <c r="H17445" i="1"/>
  <c r="K17444" i="1"/>
  <c r="J17444" i="1"/>
  <c r="I17444" i="1"/>
  <c r="L17444" i="1" s="1"/>
  <c r="H17444" i="1"/>
  <c r="K17443" i="1"/>
  <c r="J17443" i="1"/>
  <c r="I17443" i="1"/>
  <c r="L17443" i="1" s="1"/>
  <c r="H17443" i="1"/>
  <c r="K17442" i="1"/>
  <c r="J17442" i="1"/>
  <c r="I17442" i="1"/>
  <c r="L17442" i="1" s="1"/>
  <c r="H17442" i="1"/>
  <c r="K17441" i="1"/>
  <c r="J17441" i="1"/>
  <c r="I17441" i="1"/>
  <c r="L17441" i="1" s="1"/>
  <c r="H17441" i="1"/>
  <c r="K17440" i="1"/>
  <c r="J17440" i="1"/>
  <c r="I17440" i="1"/>
  <c r="L17440" i="1" s="1"/>
  <c r="H17440" i="1"/>
  <c r="K17439" i="1"/>
  <c r="J17439" i="1"/>
  <c r="I17439" i="1"/>
  <c r="L17439" i="1" s="1"/>
  <c r="H17439" i="1"/>
  <c r="K17438" i="1"/>
  <c r="J17438" i="1"/>
  <c r="I17438" i="1"/>
  <c r="L17438" i="1" s="1"/>
  <c r="H17438" i="1"/>
  <c r="K17437" i="1"/>
  <c r="J17437" i="1"/>
  <c r="I17437" i="1"/>
  <c r="L17437" i="1" s="1"/>
  <c r="H17437" i="1"/>
  <c r="K17436" i="1"/>
  <c r="J17436" i="1"/>
  <c r="I17436" i="1"/>
  <c r="L17436" i="1" s="1"/>
  <c r="H17436" i="1"/>
  <c r="K17435" i="1"/>
  <c r="J17435" i="1"/>
  <c r="I17435" i="1"/>
  <c r="L17435" i="1" s="1"/>
  <c r="H17435" i="1"/>
  <c r="K17434" i="1"/>
  <c r="J17434" i="1"/>
  <c r="I17434" i="1"/>
  <c r="L17434" i="1" s="1"/>
  <c r="H17434" i="1"/>
  <c r="K17433" i="1"/>
  <c r="J17433" i="1"/>
  <c r="I17433" i="1"/>
  <c r="L17433" i="1" s="1"/>
  <c r="H17433" i="1"/>
  <c r="K17432" i="1"/>
  <c r="J17432" i="1"/>
  <c r="I17432" i="1"/>
  <c r="L17432" i="1" s="1"/>
  <c r="H17432" i="1"/>
  <c r="K17431" i="1"/>
  <c r="J17431" i="1"/>
  <c r="I17431" i="1"/>
  <c r="L17431" i="1" s="1"/>
  <c r="H17431" i="1"/>
  <c r="K17430" i="1"/>
  <c r="J17430" i="1"/>
  <c r="I17430" i="1"/>
  <c r="L17430" i="1" s="1"/>
  <c r="H17430" i="1"/>
  <c r="K17429" i="1"/>
  <c r="J17429" i="1"/>
  <c r="I17429" i="1"/>
  <c r="L17429" i="1" s="1"/>
  <c r="H17429" i="1"/>
  <c r="K17428" i="1"/>
  <c r="J17428" i="1"/>
  <c r="I17428" i="1"/>
  <c r="L17428" i="1" s="1"/>
  <c r="H17428" i="1"/>
  <c r="K17427" i="1"/>
  <c r="J17427" i="1"/>
  <c r="I17427" i="1"/>
  <c r="L17427" i="1" s="1"/>
  <c r="H17427" i="1"/>
  <c r="K17426" i="1"/>
  <c r="J17426" i="1"/>
  <c r="I17426" i="1"/>
  <c r="L17426" i="1" s="1"/>
  <c r="H17426" i="1"/>
  <c r="K17425" i="1"/>
  <c r="J17425" i="1"/>
  <c r="I17425" i="1"/>
  <c r="L17425" i="1" s="1"/>
  <c r="H17425" i="1"/>
  <c r="K17424" i="1"/>
  <c r="J17424" i="1"/>
  <c r="I17424" i="1"/>
  <c r="L17424" i="1" s="1"/>
  <c r="H17424" i="1"/>
  <c r="K17423" i="1"/>
  <c r="J17423" i="1"/>
  <c r="I17423" i="1"/>
  <c r="L17423" i="1" s="1"/>
  <c r="H17423" i="1"/>
  <c r="K17422" i="1"/>
  <c r="J17422" i="1"/>
  <c r="I17422" i="1"/>
  <c r="L17422" i="1" s="1"/>
  <c r="H17422" i="1"/>
  <c r="K17421" i="1"/>
  <c r="J17421" i="1"/>
  <c r="I17421" i="1"/>
  <c r="L17421" i="1" s="1"/>
  <c r="H17421" i="1"/>
  <c r="K17420" i="1"/>
  <c r="J17420" i="1"/>
  <c r="I17420" i="1"/>
  <c r="L17420" i="1" s="1"/>
  <c r="H17420" i="1"/>
  <c r="K17419" i="1"/>
  <c r="J17419" i="1"/>
  <c r="I17419" i="1"/>
  <c r="L17419" i="1" s="1"/>
  <c r="H17419" i="1"/>
  <c r="K17418" i="1"/>
  <c r="J17418" i="1"/>
  <c r="I17418" i="1"/>
  <c r="L17418" i="1" s="1"/>
  <c r="H17418" i="1"/>
  <c r="K17417" i="1"/>
  <c r="J17417" i="1"/>
  <c r="I17417" i="1"/>
  <c r="L17417" i="1" s="1"/>
  <c r="H17417" i="1"/>
  <c r="K17416" i="1"/>
  <c r="J17416" i="1"/>
  <c r="I17416" i="1"/>
  <c r="L17416" i="1" s="1"/>
  <c r="H17416" i="1"/>
  <c r="K17415" i="1"/>
  <c r="J17415" i="1"/>
  <c r="I17415" i="1"/>
  <c r="L17415" i="1" s="1"/>
  <c r="H17415" i="1"/>
  <c r="K17414" i="1"/>
  <c r="J17414" i="1"/>
  <c r="I17414" i="1"/>
  <c r="L17414" i="1" s="1"/>
  <c r="H17414" i="1"/>
  <c r="K17413" i="1"/>
  <c r="J17413" i="1"/>
  <c r="I17413" i="1"/>
  <c r="L17413" i="1" s="1"/>
  <c r="H17413" i="1"/>
  <c r="K17412" i="1"/>
  <c r="J17412" i="1"/>
  <c r="I17412" i="1"/>
  <c r="L17412" i="1" s="1"/>
  <c r="H17412" i="1"/>
  <c r="K17411" i="1"/>
  <c r="J17411" i="1"/>
  <c r="I17411" i="1"/>
  <c r="L17411" i="1" s="1"/>
  <c r="H17411" i="1"/>
  <c r="K17410" i="1"/>
  <c r="J17410" i="1"/>
  <c r="I17410" i="1"/>
  <c r="L17410" i="1" s="1"/>
  <c r="H17410" i="1"/>
  <c r="K17409" i="1"/>
  <c r="J17409" i="1"/>
  <c r="I17409" i="1"/>
  <c r="L17409" i="1" s="1"/>
  <c r="H17409" i="1"/>
  <c r="K17408" i="1"/>
  <c r="J17408" i="1"/>
  <c r="I17408" i="1"/>
  <c r="L17408" i="1" s="1"/>
  <c r="H17408" i="1"/>
  <c r="K17407" i="1"/>
  <c r="J17407" i="1"/>
  <c r="I17407" i="1"/>
  <c r="L17407" i="1" s="1"/>
  <c r="H17407" i="1"/>
  <c r="K17406" i="1"/>
  <c r="J17406" i="1"/>
  <c r="I17406" i="1"/>
  <c r="L17406" i="1" s="1"/>
  <c r="H17406" i="1"/>
  <c r="K17405" i="1"/>
  <c r="J17405" i="1"/>
  <c r="I17405" i="1"/>
  <c r="L17405" i="1" s="1"/>
  <c r="H17405" i="1"/>
  <c r="K17404" i="1"/>
  <c r="J17404" i="1"/>
  <c r="I17404" i="1"/>
  <c r="L17404" i="1" s="1"/>
  <c r="H17404" i="1"/>
  <c r="K17403" i="1"/>
  <c r="J17403" i="1"/>
  <c r="I17403" i="1"/>
  <c r="L17403" i="1" s="1"/>
  <c r="H17403" i="1"/>
  <c r="K17402" i="1"/>
  <c r="J17402" i="1"/>
  <c r="I17402" i="1"/>
  <c r="L17402" i="1" s="1"/>
  <c r="H17402" i="1"/>
  <c r="K17401" i="1"/>
  <c r="J17401" i="1"/>
  <c r="I17401" i="1"/>
  <c r="L17401" i="1" s="1"/>
  <c r="H17401" i="1"/>
  <c r="K17400" i="1"/>
  <c r="J17400" i="1"/>
  <c r="I17400" i="1"/>
  <c r="L17400" i="1" s="1"/>
  <c r="H17400" i="1"/>
  <c r="K17399" i="1"/>
  <c r="J17399" i="1"/>
  <c r="I17399" i="1"/>
  <c r="L17399" i="1" s="1"/>
  <c r="H17399" i="1"/>
  <c r="K17398" i="1"/>
  <c r="J17398" i="1"/>
  <c r="I17398" i="1"/>
  <c r="L17398" i="1" s="1"/>
  <c r="H17398" i="1"/>
  <c r="K17397" i="1"/>
  <c r="J17397" i="1"/>
  <c r="I17397" i="1"/>
  <c r="L17397" i="1" s="1"/>
  <c r="H17397" i="1"/>
  <c r="K17396" i="1"/>
  <c r="J17396" i="1"/>
  <c r="I17396" i="1"/>
  <c r="L17396" i="1" s="1"/>
  <c r="H17396" i="1"/>
  <c r="K17395" i="1"/>
  <c r="J17395" i="1"/>
  <c r="I17395" i="1"/>
  <c r="L17395" i="1" s="1"/>
  <c r="H17395" i="1"/>
  <c r="K17394" i="1"/>
  <c r="J17394" i="1"/>
  <c r="I17394" i="1"/>
  <c r="L17394" i="1" s="1"/>
  <c r="H17394" i="1"/>
  <c r="K17393" i="1"/>
  <c r="J17393" i="1"/>
  <c r="I17393" i="1"/>
  <c r="L17393" i="1" s="1"/>
  <c r="H17393" i="1"/>
  <c r="K17392" i="1"/>
  <c r="J17392" i="1"/>
  <c r="I17392" i="1"/>
  <c r="L17392" i="1" s="1"/>
  <c r="H17392" i="1"/>
  <c r="K17391" i="1"/>
  <c r="J17391" i="1"/>
  <c r="I17391" i="1"/>
  <c r="L17391" i="1" s="1"/>
  <c r="H17391" i="1"/>
  <c r="K17390" i="1"/>
  <c r="J17390" i="1"/>
  <c r="I17390" i="1"/>
  <c r="L17390" i="1" s="1"/>
  <c r="H17390" i="1"/>
  <c r="K17389" i="1"/>
  <c r="J17389" i="1"/>
  <c r="I17389" i="1"/>
  <c r="L17389" i="1" s="1"/>
  <c r="H17389" i="1"/>
  <c r="K17388" i="1"/>
  <c r="J17388" i="1"/>
  <c r="I17388" i="1"/>
  <c r="L17388" i="1" s="1"/>
  <c r="H17388" i="1"/>
  <c r="K17387" i="1"/>
  <c r="J17387" i="1"/>
  <c r="I17387" i="1"/>
  <c r="L17387" i="1" s="1"/>
  <c r="H17387" i="1"/>
  <c r="K17386" i="1"/>
  <c r="J17386" i="1"/>
  <c r="I17386" i="1"/>
  <c r="L17386" i="1" s="1"/>
  <c r="H17386" i="1"/>
  <c r="K17385" i="1"/>
  <c r="J17385" i="1"/>
  <c r="I17385" i="1"/>
  <c r="L17385" i="1" s="1"/>
  <c r="H17385" i="1"/>
  <c r="K17384" i="1"/>
  <c r="J17384" i="1"/>
  <c r="I17384" i="1"/>
  <c r="L17384" i="1" s="1"/>
  <c r="H17384" i="1"/>
  <c r="K17383" i="1"/>
  <c r="J17383" i="1"/>
  <c r="I17383" i="1"/>
  <c r="L17383" i="1" s="1"/>
  <c r="H17383" i="1"/>
  <c r="K17382" i="1"/>
  <c r="J17382" i="1"/>
  <c r="I17382" i="1"/>
  <c r="L17382" i="1" s="1"/>
  <c r="H17382" i="1"/>
  <c r="K17381" i="1"/>
  <c r="J17381" i="1"/>
  <c r="I17381" i="1"/>
  <c r="L17381" i="1" s="1"/>
  <c r="H17381" i="1"/>
  <c r="K17380" i="1"/>
  <c r="J17380" i="1"/>
  <c r="I17380" i="1"/>
  <c r="L17380" i="1" s="1"/>
  <c r="H17380" i="1"/>
  <c r="K17379" i="1"/>
  <c r="J17379" i="1"/>
  <c r="I17379" i="1"/>
  <c r="L17379" i="1" s="1"/>
  <c r="H17379" i="1"/>
  <c r="K17378" i="1"/>
  <c r="J17378" i="1"/>
  <c r="I17378" i="1"/>
  <c r="L17378" i="1" s="1"/>
  <c r="H17378" i="1"/>
  <c r="K17377" i="1"/>
  <c r="J17377" i="1"/>
  <c r="I17377" i="1"/>
  <c r="L17377" i="1" s="1"/>
  <c r="H17377" i="1"/>
  <c r="K17376" i="1"/>
  <c r="J17376" i="1"/>
  <c r="I17376" i="1"/>
  <c r="L17376" i="1" s="1"/>
  <c r="H17376" i="1"/>
  <c r="K17375" i="1"/>
  <c r="J17375" i="1"/>
  <c r="I17375" i="1"/>
  <c r="L17375" i="1" s="1"/>
  <c r="H17375" i="1"/>
  <c r="K17374" i="1"/>
  <c r="J17374" i="1"/>
  <c r="I17374" i="1"/>
  <c r="L17374" i="1" s="1"/>
  <c r="H17374" i="1"/>
  <c r="K17373" i="1"/>
  <c r="J17373" i="1"/>
  <c r="I17373" i="1"/>
  <c r="L17373" i="1" s="1"/>
  <c r="H17373" i="1"/>
  <c r="K17372" i="1"/>
  <c r="J17372" i="1"/>
  <c r="I17372" i="1"/>
  <c r="L17372" i="1" s="1"/>
  <c r="H17372" i="1"/>
  <c r="K17371" i="1"/>
  <c r="J17371" i="1"/>
  <c r="I17371" i="1"/>
  <c r="L17371" i="1" s="1"/>
  <c r="H17371" i="1"/>
  <c r="K17370" i="1"/>
  <c r="J17370" i="1"/>
  <c r="I17370" i="1"/>
  <c r="L17370" i="1" s="1"/>
  <c r="H17370" i="1"/>
  <c r="K17369" i="1"/>
  <c r="J17369" i="1"/>
  <c r="I17369" i="1"/>
  <c r="L17369" i="1" s="1"/>
  <c r="H17369" i="1"/>
  <c r="K17368" i="1"/>
  <c r="J17368" i="1"/>
  <c r="I17368" i="1"/>
  <c r="L17368" i="1" s="1"/>
  <c r="H17368" i="1"/>
  <c r="K17367" i="1"/>
  <c r="J17367" i="1"/>
  <c r="I17367" i="1"/>
  <c r="L17367" i="1" s="1"/>
  <c r="H17367" i="1"/>
  <c r="K17366" i="1"/>
  <c r="J17366" i="1"/>
  <c r="I17366" i="1"/>
  <c r="L17366" i="1" s="1"/>
  <c r="H17366" i="1"/>
  <c r="K17365" i="1"/>
  <c r="J17365" i="1"/>
  <c r="I17365" i="1"/>
  <c r="L17365" i="1" s="1"/>
  <c r="H17365" i="1"/>
  <c r="K17364" i="1"/>
  <c r="J17364" i="1"/>
  <c r="I17364" i="1"/>
  <c r="L17364" i="1" s="1"/>
  <c r="H17364" i="1"/>
  <c r="K17363" i="1"/>
  <c r="J17363" i="1"/>
  <c r="I17363" i="1"/>
  <c r="L17363" i="1" s="1"/>
  <c r="H17363" i="1"/>
  <c r="K17362" i="1"/>
  <c r="J17362" i="1"/>
  <c r="I17362" i="1"/>
  <c r="L17362" i="1" s="1"/>
  <c r="H17362" i="1"/>
  <c r="K17361" i="1"/>
  <c r="J17361" i="1"/>
  <c r="I17361" i="1"/>
  <c r="L17361" i="1" s="1"/>
  <c r="H17361" i="1"/>
  <c r="K17360" i="1"/>
  <c r="J17360" i="1"/>
  <c r="I17360" i="1"/>
  <c r="L17360" i="1" s="1"/>
  <c r="H17360" i="1"/>
  <c r="K17359" i="1"/>
  <c r="J17359" i="1"/>
  <c r="I17359" i="1"/>
  <c r="L17359" i="1" s="1"/>
  <c r="H17359" i="1"/>
  <c r="K17358" i="1"/>
  <c r="J17358" i="1"/>
  <c r="I17358" i="1"/>
  <c r="L17358" i="1" s="1"/>
  <c r="H17358" i="1"/>
  <c r="K17357" i="1"/>
  <c r="J17357" i="1"/>
  <c r="I17357" i="1"/>
  <c r="L17357" i="1" s="1"/>
  <c r="H17357" i="1"/>
  <c r="K17356" i="1"/>
  <c r="J17356" i="1"/>
  <c r="I17356" i="1"/>
  <c r="L17356" i="1" s="1"/>
  <c r="H17356" i="1"/>
  <c r="K17355" i="1"/>
  <c r="J17355" i="1"/>
  <c r="I17355" i="1"/>
  <c r="L17355" i="1" s="1"/>
  <c r="H17355" i="1"/>
  <c r="K17354" i="1"/>
  <c r="J17354" i="1"/>
  <c r="I17354" i="1"/>
  <c r="L17354" i="1" s="1"/>
  <c r="H17354" i="1"/>
  <c r="K17353" i="1"/>
  <c r="J17353" i="1"/>
  <c r="I17353" i="1"/>
  <c r="L17353" i="1" s="1"/>
  <c r="H17353" i="1"/>
  <c r="K17352" i="1"/>
  <c r="J17352" i="1"/>
  <c r="I17352" i="1"/>
  <c r="L17352" i="1" s="1"/>
  <c r="H17352" i="1"/>
  <c r="K17351" i="1"/>
  <c r="J17351" i="1"/>
  <c r="I17351" i="1"/>
  <c r="L17351" i="1" s="1"/>
  <c r="H17351" i="1"/>
  <c r="K17350" i="1"/>
  <c r="J17350" i="1"/>
  <c r="I17350" i="1"/>
  <c r="L17350" i="1" s="1"/>
  <c r="H17350" i="1"/>
  <c r="K17349" i="1"/>
  <c r="J17349" i="1"/>
  <c r="I17349" i="1"/>
  <c r="L17349" i="1" s="1"/>
  <c r="H17349" i="1"/>
  <c r="K17348" i="1"/>
  <c r="J17348" i="1"/>
  <c r="I17348" i="1"/>
  <c r="L17348" i="1" s="1"/>
  <c r="H17348" i="1"/>
  <c r="K17347" i="1"/>
  <c r="J17347" i="1"/>
  <c r="I17347" i="1"/>
  <c r="L17347" i="1" s="1"/>
  <c r="H17347" i="1"/>
  <c r="K17346" i="1"/>
  <c r="J17346" i="1"/>
  <c r="I17346" i="1"/>
  <c r="L17346" i="1" s="1"/>
  <c r="H17346" i="1"/>
  <c r="K17345" i="1"/>
  <c r="J17345" i="1"/>
  <c r="I17345" i="1"/>
  <c r="L17345" i="1" s="1"/>
  <c r="H17345" i="1"/>
  <c r="K17344" i="1"/>
  <c r="J17344" i="1"/>
  <c r="I17344" i="1"/>
  <c r="L17344" i="1" s="1"/>
  <c r="H17344" i="1"/>
  <c r="K17343" i="1"/>
  <c r="J17343" i="1"/>
  <c r="I17343" i="1"/>
  <c r="L17343" i="1" s="1"/>
  <c r="H17343" i="1"/>
  <c r="K17342" i="1"/>
  <c r="J17342" i="1"/>
  <c r="I17342" i="1"/>
  <c r="L17342" i="1" s="1"/>
  <c r="H17342" i="1"/>
  <c r="K17341" i="1"/>
  <c r="J17341" i="1"/>
  <c r="I17341" i="1"/>
  <c r="L17341" i="1" s="1"/>
  <c r="H17341" i="1"/>
  <c r="K17340" i="1"/>
  <c r="J17340" i="1"/>
  <c r="I17340" i="1"/>
  <c r="L17340" i="1" s="1"/>
  <c r="H17340" i="1"/>
  <c r="K17339" i="1"/>
  <c r="J17339" i="1"/>
  <c r="I17339" i="1"/>
  <c r="L17339" i="1" s="1"/>
  <c r="H17339" i="1"/>
  <c r="K17338" i="1"/>
  <c r="J17338" i="1"/>
  <c r="I17338" i="1"/>
  <c r="L17338" i="1" s="1"/>
  <c r="H17338" i="1"/>
  <c r="K17337" i="1"/>
  <c r="J17337" i="1"/>
  <c r="I17337" i="1"/>
  <c r="L17337" i="1" s="1"/>
  <c r="H17337" i="1"/>
  <c r="K17336" i="1"/>
  <c r="J17336" i="1"/>
  <c r="I17336" i="1"/>
  <c r="L17336" i="1" s="1"/>
  <c r="H17336" i="1"/>
  <c r="K17335" i="1"/>
  <c r="J17335" i="1"/>
  <c r="I17335" i="1"/>
  <c r="L17335" i="1" s="1"/>
  <c r="H17335" i="1"/>
  <c r="K17334" i="1"/>
  <c r="J17334" i="1"/>
  <c r="I17334" i="1"/>
  <c r="L17334" i="1" s="1"/>
  <c r="H17334" i="1"/>
  <c r="K17333" i="1"/>
  <c r="J17333" i="1"/>
  <c r="I17333" i="1"/>
  <c r="L17333" i="1" s="1"/>
  <c r="H17333" i="1"/>
  <c r="K17332" i="1"/>
  <c r="J17332" i="1"/>
  <c r="I17332" i="1"/>
  <c r="L17332" i="1" s="1"/>
  <c r="H17332" i="1"/>
  <c r="K17331" i="1"/>
  <c r="J17331" i="1"/>
  <c r="I17331" i="1"/>
  <c r="L17331" i="1" s="1"/>
  <c r="H17331" i="1"/>
  <c r="K17330" i="1"/>
  <c r="J17330" i="1"/>
  <c r="I17330" i="1"/>
  <c r="L17330" i="1" s="1"/>
  <c r="H17330" i="1"/>
  <c r="K17329" i="1"/>
  <c r="J17329" i="1"/>
  <c r="I17329" i="1"/>
  <c r="L17329" i="1" s="1"/>
  <c r="H17329" i="1"/>
  <c r="K17328" i="1"/>
  <c r="J17328" i="1"/>
  <c r="I17328" i="1"/>
  <c r="L17328" i="1" s="1"/>
  <c r="H17328" i="1"/>
  <c r="K17327" i="1"/>
  <c r="J17327" i="1"/>
  <c r="I17327" i="1"/>
  <c r="L17327" i="1" s="1"/>
  <c r="H17327" i="1"/>
  <c r="K17326" i="1"/>
  <c r="J17326" i="1"/>
  <c r="I17326" i="1"/>
  <c r="L17326" i="1" s="1"/>
  <c r="H17326" i="1"/>
  <c r="K17325" i="1"/>
  <c r="J17325" i="1"/>
  <c r="I17325" i="1"/>
  <c r="L17325" i="1" s="1"/>
  <c r="H17325" i="1"/>
  <c r="K17324" i="1"/>
  <c r="J17324" i="1"/>
  <c r="I17324" i="1"/>
  <c r="L17324" i="1" s="1"/>
  <c r="H17324" i="1"/>
  <c r="K17323" i="1"/>
  <c r="J17323" i="1"/>
  <c r="I17323" i="1"/>
  <c r="L17323" i="1" s="1"/>
  <c r="H17323" i="1"/>
  <c r="K17322" i="1"/>
  <c r="J17322" i="1"/>
  <c r="I17322" i="1"/>
  <c r="L17322" i="1" s="1"/>
  <c r="H17322" i="1"/>
  <c r="K17321" i="1"/>
  <c r="J17321" i="1"/>
  <c r="I17321" i="1"/>
  <c r="L17321" i="1" s="1"/>
  <c r="H17321" i="1"/>
  <c r="K17320" i="1"/>
  <c r="J17320" i="1"/>
  <c r="I17320" i="1"/>
  <c r="L17320" i="1" s="1"/>
  <c r="H17320" i="1"/>
  <c r="K17319" i="1"/>
  <c r="J17319" i="1"/>
  <c r="I17319" i="1"/>
  <c r="L17319" i="1" s="1"/>
  <c r="H17319" i="1"/>
  <c r="K17318" i="1"/>
  <c r="J17318" i="1"/>
  <c r="I17318" i="1"/>
  <c r="L17318" i="1" s="1"/>
  <c r="H17318" i="1"/>
  <c r="K17317" i="1"/>
  <c r="J17317" i="1"/>
  <c r="I17317" i="1"/>
  <c r="L17317" i="1" s="1"/>
  <c r="H17317" i="1"/>
  <c r="K17316" i="1"/>
  <c r="J17316" i="1"/>
  <c r="I17316" i="1"/>
  <c r="L17316" i="1" s="1"/>
  <c r="H17316" i="1"/>
  <c r="K17315" i="1"/>
  <c r="J17315" i="1"/>
  <c r="I17315" i="1"/>
  <c r="L17315" i="1" s="1"/>
  <c r="H17315" i="1"/>
  <c r="K17314" i="1"/>
  <c r="J17314" i="1"/>
  <c r="I17314" i="1"/>
  <c r="L17314" i="1" s="1"/>
  <c r="H17314" i="1"/>
  <c r="K17313" i="1"/>
  <c r="J17313" i="1"/>
  <c r="I17313" i="1"/>
  <c r="L17313" i="1" s="1"/>
  <c r="H17313" i="1"/>
  <c r="K17312" i="1"/>
  <c r="J17312" i="1"/>
  <c r="I17312" i="1"/>
  <c r="L17312" i="1" s="1"/>
  <c r="H17312" i="1"/>
  <c r="K17311" i="1"/>
  <c r="J17311" i="1"/>
  <c r="I17311" i="1"/>
  <c r="L17311" i="1" s="1"/>
  <c r="H17311" i="1"/>
  <c r="K17310" i="1"/>
  <c r="J17310" i="1"/>
  <c r="I17310" i="1"/>
  <c r="L17310" i="1" s="1"/>
  <c r="H17310" i="1"/>
  <c r="K17309" i="1"/>
  <c r="J17309" i="1"/>
  <c r="I17309" i="1"/>
  <c r="L17309" i="1" s="1"/>
  <c r="H17309" i="1"/>
  <c r="K17308" i="1"/>
  <c r="J17308" i="1"/>
  <c r="I17308" i="1"/>
  <c r="L17308" i="1" s="1"/>
  <c r="H17308" i="1"/>
  <c r="K17307" i="1"/>
  <c r="J17307" i="1"/>
  <c r="I17307" i="1"/>
  <c r="L17307" i="1" s="1"/>
  <c r="H17307" i="1"/>
  <c r="K17306" i="1"/>
  <c r="J17306" i="1"/>
  <c r="I17306" i="1"/>
  <c r="L17306" i="1" s="1"/>
  <c r="H17306" i="1"/>
  <c r="K17305" i="1"/>
  <c r="J17305" i="1"/>
  <c r="I17305" i="1"/>
  <c r="L17305" i="1" s="1"/>
  <c r="H17305" i="1"/>
  <c r="K17304" i="1"/>
  <c r="J17304" i="1"/>
  <c r="I17304" i="1"/>
  <c r="L17304" i="1" s="1"/>
  <c r="H17304" i="1"/>
  <c r="K17303" i="1"/>
  <c r="J17303" i="1"/>
  <c r="I17303" i="1"/>
  <c r="L17303" i="1" s="1"/>
  <c r="H17303" i="1"/>
  <c r="K17302" i="1"/>
  <c r="J17302" i="1"/>
  <c r="I17302" i="1"/>
  <c r="L17302" i="1" s="1"/>
  <c r="H17302" i="1"/>
  <c r="K17301" i="1"/>
  <c r="J17301" i="1"/>
  <c r="I17301" i="1"/>
  <c r="L17301" i="1" s="1"/>
  <c r="H17301" i="1"/>
  <c r="K17300" i="1"/>
  <c r="J17300" i="1"/>
  <c r="I17300" i="1"/>
  <c r="L17300" i="1" s="1"/>
  <c r="H17300" i="1"/>
  <c r="K17299" i="1"/>
  <c r="J17299" i="1"/>
  <c r="I17299" i="1"/>
  <c r="L17299" i="1" s="1"/>
  <c r="H17299" i="1"/>
  <c r="K17298" i="1"/>
  <c r="J17298" i="1"/>
  <c r="I17298" i="1"/>
  <c r="L17298" i="1" s="1"/>
  <c r="H17298" i="1"/>
  <c r="K17297" i="1"/>
  <c r="J17297" i="1"/>
  <c r="I17297" i="1"/>
  <c r="L17297" i="1" s="1"/>
  <c r="H17297" i="1"/>
  <c r="K17296" i="1"/>
  <c r="J17296" i="1"/>
  <c r="I17296" i="1"/>
  <c r="L17296" i="1" s="1"/>
  <c r="H17296" i="1"/>
  <c r="K17295" i="1"/>
  <c r="J17295" i="1"/>
  <c r="I17295" i="1"/>
  <c r="L17295" i="1" s="1"/>
  <c r="H17295" i="1"/>
  <c r="K17294" i="1"/>
  <c r="J17294" i="1"/>
  <c r="I17294" i="1"/>
  <c r="L17294" i="1" s="1"/>
  <c r="H17294" i="1"/>
  <c r="K17293" i="1"/>
  <c r="J17293" i="1"/>
  <c r="I17293" i="1"/>
  <c r="L17293" i="1" s="1"/>
  <c r="H17293" i="1"/>
  <c r="K17292" i="1"/>
  <c r="J17292" i="1"/>
  <c r="I17292" i="1"/>
  <c r="L17292" i="1" s="1"/>
  <c r="H17292" i="1"/>
  <c r="K17291" i="1"/>
  <c r="J17291" i="1"/>
  <c r="I17291" i="1"/>
  <c r="L17291" i="1" s="1"/>
  <c r="H17291" i="1"/>
  <c r="K17290" i="1"/>
  <c r="J17290" i="1"/>
  <c r="I17290" i="1"/>
  <c r="L17290" i="1" s="1"/>
  <c r="H17290" i="1"/>
  <c r="K17289" i="1"/>
  <c r="J17289" i="1"/>
  <c r="I17289" i="1"/>
  <c r="L17289" i="1" s="1"/>
  <c r="H17289" i="1"/>
  <c r="K17288" i="1"/>
  <c r="J17288" i="1"/>
  <c r="I17288" i="1"/>
  <c r="L17288" i="1" s="1"/>
  <c r="H17288" i="1"/>
  <c r="K17287" i="1"/>
  <c r="J17287" i="1"/>
  <c r="I17287" i="1"/>
  <c r="L17287" i="1" s="1"/>
  <c r="H17287" i="1"/>
  <c r="K17286" i="1"/>
  <c r="J17286" i="1"/>
  <c r="I17286" i="1"/>
  <c r="L17286" i="1" s="1"/>
  <c r="H17286" i="1"/>
  <c r="K17285" i="1"/>
  <c r="J17285" i="1"/>
  <c r="I17285" i="1"/>
  <c r="L17285" i="1" s="1"/>
  <c r="H17285" i="1"/>
  <c r="K17284" i="1"/>
  <c r="J17284" i="1"/>
  <c r="I17284" i="1"/>
  <c r="L17284" i="1" s="1"/>
  <c r="H17284" i="1"/>
  <c r="K17283" i="1"/>
  <c r="J17283" i="1"/>
  <c r="I17283" i="1"/>
  <c r="L17283" i="1" s="1"/>
  <c r="H17283" i="1"/>
  <c r="K17282" i="1"/>
  <c r="J17282" i="1"/>
  <c r="I17282" i="1"/>
  <c r="L17282" i="1" s="1"/>
  <c r="H17282" i="1"/>
  <c r="K17281" i="1"/>
  <c r="J17281" i="1"/>
  <c r="I17281" i="1"/>
  <c r="L17281" i="1" s="1"/>
  <c r="H17281" i="1"/>
  <c r="K17280" i="1"/>
  <c r="J17280" i="1"/>
  <c r="I17280" i="1"/>
  <c r="L17280" i="1" s="1"/>
  <c r="H17280" i="1"/>
  <c r="K17279" i="1"/>
  <c r="J17279" i="1"/>
  <c r="I17279" i="1"/>
  <c r="L17279" i="1" s="1"/>
  <c r="H17279" i="1"/>
  <c r="K17278" i="1"/>
  <c r="J17278" i="1"/>
  <c r="I17278" i="1"/>
  <c r="L17278" i="1" s="1"/>
  <c r="H17278" i="1"/>
  <c r="K17277" i="1"/>
  <c r="J17277" i="1"/>
  <c r="I17277" i="1"/>
  <c r="L17277" i="1" s="1"/>
  <c r="H17277" i="1"/>
  <c r="K17276" i="1"/>
  <c r="J17276" i="1"/>
  <c r="I17276" i="1"/>
  <c r="L17276" i="1" s="1"/>
  <c r="H17276" i="1"/>
  <c r="K17275" i="1"/>
  <c r="J17275" i="1"/>
  <c r="I17275" i="1"/>
  <c r="L17275" i="1" s="1"/>
  <c r="H17275" i="1"/>
  <c r="K17274" i="1"/>
  <c r="J17274" i="1"/>
  <c r="I17274" i="1"/>
  <c r="L17274" i="1" s="1"/>
  <c r="H17274" i="1"/>
  <c r="K17273" i="1"/>
  <c r="J17273" i="1"/>
  <c r="I17273" i="1"/>
  <c r="L17273" i="1" s="1"/>
  <c r="H17273" i="1"/>
  <c r="K17272" i="1"/>
  <c r="J17272" i="1"/>
  <c r="I17272" i="1"/>
  <c r="L17272" i="1" s="1"/>
  <c r="H17272" i="1"/>
  <c r="K17271" i="1"/>
  <c r="J17271" i="1"/>
  <c r="I17271" i="1"/>
  <c r="L17271" i="1" s="1"/>
  <c r="H17271" i="1"/>
  <c r="K17270" i="1"/>
  <c r="J17270" i="1"/>
  <c r="I17270" i="1"/>
  <c r="L17270" i="1" s="1"/>
  <c r="H17270" i="1"/>
  <c r="K17269" i="1"/>
  <c r="J17269" i="1"/>
  <c r="I17269" i="1"/>
  <c r="L17269" i="1" s="1"/>
  <c r="H17269" i="1"/>
  <c r="K17268" i="1"/>
  <c r="J17268" i="1"/>
  <c r="I17268" i="1"/>
  <c r="L17268" i="1" s="1"/>
  <c r="H17268" i="1"/>
  <c r="K17267" i="1"/>
  <c r="J17267" i="1"/>
  <c r="I17267" i="1"/>
  <c r="L17267" i="1" s="1"/>
  <c r="H17267" i="1"/>
  <c r="K17266" i="1"/>
  <c r="J17266" i="1"/>
  <c r="I17266" i="1"/>
  <c r="L17266" i="1" s="1"/>
  <c r="H17266" i="1"/>
  <c r="K17265" i="1"/>
  <c r="J17265" i="1"/>
  <c r="I17265" i="1"/>
  <c r="L17265" i="1" s="1"/>
  <c r="H17265" i="1"/>
  <c r="K17264" i="1"/>
  <c r="J17264" i="1"/>
  <c r="I17264" i="1"/>
  <c r="L17264" i="1" s="1"/>
  <c r="H17264" i="1"/>
  <c r="K17263" i="1"/>
  <c r="J17263" i="1"/>
  <c r="I17263" i="1"/>
  <c r="L17263" i="1" s="1"/>
  <c r="H17263" i="1"/>
  <c r="K17262" i="1"/>
  <c r="J17262" i="1"/>
  <c r="I17262" i="1"/>
  <c r="L17262" i="1" s="1"/>
  <c r="H17262" i="1"/>
  <c r="K17261" i="1"/>
  <c r="J17261" i="1"/>
  <c r="I17261" i="1"/>
  <c r="L17261" i="1" s="1"/>
  <c r="H17261" i="1"/>
  <c r="K17260" i="1"/>
  <c r="J17260" i="1"/>
  <c r="I17260" i="1"/>
  <c r="L17260" i="1" s="1"/>
  <c r="H17260" i="1"/>
  <c r="K17259" i="1"/>
  <c r="J17259" i="1"/>
  <c r="I17259" i="1"/>
  <c r="L17259" i="1" s="1"/>
  <c r="H17259" i="1"/>
  <c r="K17258" i="1"/>
  <c r="J17258" i="1"/>
  <c r="I17258" i="1"/>
  <c r="L17258" i="1" s="1"/>
  <c r="H17258" i="1"/>
  <c r="K17257" i="1"/>
  <c r="J17257" i="1"/>
  <c r="I17257" i="1"/>
  <c r="L17257" i="1" s="1"/>
  <c r="H17257" i="1"/>
  <c r="K17256" i="1"/>
  <c r="J17256" i="1"/>
  <c r="I17256" i="1"/>
  <c r="L17256" i="1" s="1"/>
  <c r="H17256" i="1"/>
  <c r="K17255" i="1"/>
  <c r="J17255" i="1"/>
  <c r="I17255" i="1"/>
  <c r="L17255" i="1" s="1"/>
  <c r="H17255" i="1"/>
  <c r="K17254" i="1"/>
  <c r="J17254" i="1"/>
  <c r="I17254" i="1"/>
  <c r="L17254" i="1" s="1"/>
  <c r="H17254" i="1"/>
  <c r="K17253" i="1"/>
  <c r="J17253" i="1"/>
  <c r="I17253" i="1"/>
  <c r="L17253" i="1" s="1"/>
  <c r="H17253" i="1"/>
  <c r="K17252" i="1"/>
  <c r="J17252" i="1"/>
  <c r="I17252" i="1"/>
  <c r="L17252" i="1" s="1"/>
  <c r="H17252" i="1"/>
  <c r="K17251" i="1"/>
  <c r="J17251" i="1"/>
  <c r="I17251" i="1"/>
  <c r="L17251" i="1" s="1"/>
  <c r="H17251" i="1"/>
  <c r="K17250" i="1"/>
  <c r="J17250" i="1"/>
  <c r="I17250" i="1"/>
  <c r="L17250" i="1" s="1"/>
  <c r="H17250" i="1"/>
  <c r="K17249" i="1"/>
  <c r="J17249" i="1"/>
  <c r="I17249" i="1"/>
  <c r="L17249" i="1" s="1"/>
  <c r="H17249" i="1"/>
  <c r="K17248" i="1"/>
  <c r="J17248" i="1"/>
  <c r="I17248" i="1"/>
  <c r="L17248" i="1" s="1"/>
  <c r="H17248" i="1"/>
  <c r="K17247" i="1"/>
  <c r="J17247" i="1"/>
  <c r="I17247" i="1"/>
  <c r="L17247" i="1" s="1"/>
  <c r="H17247" i="1"/>
  <c r="K17246" i="1"/>
  <c r="J17246" i="1"/>
  <c r="I17246" i="1"/>
  <c r="L17246" i="1" s="1"/>
  <c r="H17246" i="1"/>
  <c r="K17245" i="1"/>
  <c r="J17245" i="1"/>
  <c r="I17245" i="1"/>
  <c r="L17245" i="1" s="1"/>
  <c r="H17245" i="1"/>
  <c r="K17244" i="1"/>
  <c r="J17244" i="1"/>
  <c r="I17244" i="1"/>
  <c r="L17244" i="1" s="1"/>
  <c r="H17244" i="1"/>
  <c r="K17243" i="1"/>
  <c r="J17243" i="1"/>
  <c r="I17243" i="1"/>
  <c r="L17243" i="1" s="1"/>
  <c r="H17243" i="1"/>
  <c r="K17242" i="1"/>
  <c r="J17242" i="1"/>
  <c r="I17242" i="1"/>
  <c r="L17242" i="1" s="1"/>
  <c r="H17242" i="1"/>
  <c r="K17241" i="1"/>
  <c r="J17241" i="1"/>
  <c r="I17241" i="1"/>
  <c r="L17241" i="1" s="1"/>
  <c r="H17241" i="1"/>
  <c r="K17240" i="1"/>
  <c r="J17240" i="1"/>
  <c r="I17240" i="1"/>
  <c r="L17240" i="1" s="1"/>
  <c r="H17240" i="1"/>
  <c r="K17239" i="1"/>
  <c r="J17239" i="1"/>
  <c r="I17239" i="1"/>
  <c r="L17239" i="1" s="1"/>
  <c r="H17239" i="1"/>
  <c r="K17238" i="1"/>
  <c r="J17238" i="1"/>
  <c r="I17238" i="1"/>
  <c r="L17238" i="1" s="1"/>
  <c r="H17238" i="1"/>
  <c r="K17237" i="1"/>
  <c r="J17237" i="1"/>
  <c r="I17237" i="1"/>
  <c r="L17237" i="1" s="1"/>
  <c r="H17237" i="1"/>
  <c r="K17236" i="1"/>
  <c r="J17236" i="1"/>
  <c r="I17236" i="1"/>
  <c r="L17236" i="1" s="1"/>
  <c r="H17236" i="1"/>
  <c r="K17235" i="1"/>
  <c r="J17235" i="1"/>
  <c r="I17235" i="1"/>
  <c r="L17235" i="1" s="1"/>
  <c r="H17235" i="1"/>
  <c r="K17234" i="1"/>
  <c r="J17234" i="1"/>
  <c r="I17234" i="1"/>
  <c r="L17234" i="1" s="1"/>
  <c r="H17234" i="1"/>
  <c r="K17233" i="1"/>
  <c r="J17233" i="1"/>
  <c r="I17233" i="1"/>
  <c r="L17233" i="1" s="1"/>
  <c r="H17233" i="1"/>
  <c r="K17232" i="1"/>
  <c r="J17232" i="1"/>
  <c r="I17232" i="1"/>
  <c r="L17232" i="1" s="1"/>
  <c r="H17232" i="1"/>
  <c r="K17231" i="1"/>
  <c r="J17231" i="1"/>
  <c r="I17231" i="1"/>
  <c r="L17231" i="1" s="1"/>
  <c r="H17231" i="1"/>
  <c r="K17230" i="1"/>
  <c r="J17230" i="1"/>
  <c r="I17230" i="1"/>
  <c r="L17230" i="1" s="1"/>
  <c r="H17230" i="1"/>
  <c r="K17229" i="1"/>
  <c r="J17229" i="1"/>
  <c r="I17229" i="1"/>
  <c r="L17229" i="1" s="1"/>
  <c r="H17229" i="1"/>
  <c r="K17228" i="1"/>
  <c r="J17228" i="1"/>
  <c r="I17228" i="1"/>
  <c r="L17228" i="1" s="1"/>
  <c r="H17228" i="1"/>
  <c r="K17227" i="1"/>
  <c r="J17227" i="1"/>
  <c r="I17227" i="1"/>
  <c r="L17227" i="1" s="1"/>
  <c r="H17227" i="1"/>
  <c r="K17226" i="1"/>
  <c r="J17226" i="1"/>
  <c r="I17226" i="1"/>
  <c r="L17226" i="1" s="1"/>
  <c r="H17226" i="1"/>
  <c r="K17225" i="1"/>
  <c r="J17225" i="1"/>
  <c r="I17225" i="1"/>
  <c r="L17225" i="1" s="1"/>
  <c r="H17225" i="1"/>
  <c r="K17224" i="1"/>
  <c r="J17224" i="1"/>
  <c r="I17224" i="1"/>
  <c r="L17224" i="1" s="1"/>
  <c r="H17224" i="1"/>
  <c r="K17223" i="1"/>
  <c r="J17223" i="1"/>
  <c r="I17223" i="1"/>
  <c r="L17223" i="1" s="1"/>
  <c r="H17223" i="1"/>
  <c r="K17222" i="1"/>
  <c r="J17222" i="1"/>
  <c r="I17222" i="1"/>
  <c r="L17222" i="1" s="1"/>
  <c r="H17222" i="1"/>
  <c r="K17221" i="1"/>
  <c r="J17221" i="1"/>
  <c r="I17221" i="1"/>
  <c r="L17221" i="1" s="1"/>
  <c r="H17221" i="1"/>
  <c r="K17220" i="1"/>
  <c r="J17220" i="1"/>
  <c r="I17220" i="1"/>
  <c r="L17220" i="1" s="1"/>
  <c r="H17220" i="1"/>
  <c r="K17219" i="1"/>
  <c r="J17219" i="1"/>
  <c r="I17219" i="1"/>
  <c r="L17219" i="1" s="1"/>
  <c r="H17219" i="1"/>
  <c r="K17218" i="1"/>
  <c r="J17218" i="1"/>
  <c r="I17218" i="1"/>
  <c r="L17218" i="1" s="1"/>
  <c r="H17218" i="1"/>
  <c r="K17217" i="1"/>
  <c r="J17217" i="1"/>
  <c r="I17217" i="1"/>
  <c r="L17217" i="1" s="1"/>
  <c r="H17217" i="1"/>
  <c r="K17216" i="1"/>
  <c r="J17216" i="1"/>
  <c r="I17216" i="1"/>
  <c r="L17216" i="1" s="1"/>
  <c r="H17216" i="1"/>
  <c r="K17215" i="1"/>
  <c r="J17215" i="1"/>
  <c r="I17215" i="1"/>
  <c r="L17215" i="1" s="1"/>
  <c r="H17215" i="1"/>
  <c r="K17214" i="1"/>
  <c r="J17214" i="1"/>
  <c r="I17214" i="1"/>
  <c r="L17214" i="1" s="1"/>
  <c r="H17214" i="1"/>
  <c r="K17213" i="1"/>
  <c r="J17213" i="1"/>
  <c r="I17213" i="1"/>
  <c r="L17213" i="1" s="1"/>
  <c r="H17213" i="1"/>
  <c r="K17212" i="1"/>
  <c r="J17212" i="1"/>
  <c r="I17212" i="1"/>
  <c r="L17212" i="1" s="1"/>
  <c r="H17212" i="1"/>
  <c r="K17211" i="1"/>
  <c r="J17211" i="1"/>
  <c r="I17211" i="1"/>
  <c r="L17211" i="1" s="1"/>
  <c r="H17211" i="1"/>
  <c r="K17210" i="1"/>
  <c r="J17210" i="1"/>
  <c r="I17210" i="1"/>
  <c r="L17210" i="1" s="1"/>
  <c r="H17210" i="1"/>
  <c r="K17209" i="1"/>
  <c r="J17209" i="1"/>
  <c r="I17209" i="1"/>
  <c r="L17209" i="1" s="1"/>
  <c r="H17209" i="1"/>
  <c r="K17208" i="1"/>
  <c r="J17208" i="1"/>
  <c r="I17208" i="1"/>
  <c r="L17208" i="1" s="1"/>
  <c r="H17208" i="1"/>
  <c r="K17207" i="1"/>
  <c r="J17207" i="1"/>
  <c r="I17207" i="1"/>
  <c r="L17207" i="1" s="1"/>
  <c r="H17207" i="1"/>
  <c r="K17206" i="1"/>
  <c r="J17206" i="1"/>
  <c r="I17206" i="1"/>
  <c r="L17206" i="1" s="1"/>
  <c r="H17206" i="1"/>
  <c r="K17205" i="1"/>
  <c r="J17205" i="1"/>
  <c r="I17205" i="1"/>
  <c r="L17205" i="1" s="1"/>
  <c r="H17205" i="1"/>
  <c r="K17204" i="1"/>
  <c r="J17204" i="1"/>
  <c r="I17204" i="1"/>
  <c r="L17204" i="1" s="1"/>
  <c r="H17204" i="1"/>
  <c r="K17203" i="1"/>
  <c r="J17203" i="1"/>
  <c r="I17203" i="1"/>
  <c r="L17203" i="1" s="1"/>
  <c r="H17203" i="1"/>
  <c r="K17202" i="1"/>
  <c r="J17202" i="1"/>
  <c r="I17202" i="1"/>
  <c r="L17202" i="1" s="1"/>
  <c r="H17202" i="1"/>
  <c r="K17201" i="1"/>
  <c r="J17201" i="1"/>
  <c r="I17201" i="1"/>
  <c r="L17201" i="1" s="1"/>
  <c r="H17201" i="1"/>
  <c r="K17200" i="1"/>
  <c r="J17200" i="1"/>
  <c r="I17200" i="1"/>
  <c r="L17200" i="1" s="1"/>
  <c r="H17200" i="1"/>
  <c r="K17199" i="1"/>
  <c r="J17199" i="1"/>
  <c r="I17199" i="1"/>
  <c r="L17199" i="1" s="1"/>
  <c r="H17199" i="1"/>
  <c r="K17198" i="1"/>
  <c r="J17198" i="1"/>
  <c r="I17198" i="1"/>
  <c r="L17198" i="1" s="1"/>
  <c r="H17198" i="1"/>
  <c r="K17197" i="1"/>
  <c r="J17197" i="1"/>
  <c r="I17197" i="1"/>
  <c r="L17197" i="1" s="1"/>
  <c r="H17197" i="1"/>
  <c r="K17196" i="1"/>
  <c r="J17196" i="1"/>
  <c r="I17196" i="1"/>
  <c r="L17196" i="1" s="1"/>
  <c r="H17196" i="1"/>
  <c r="K17195" i="1"/>
  <c r="J17195" i="1"/>
  <c r="I17195" i="1"/>
  <c r="L17195" i="1" s="1"/>
  <c r="H17195" i="1"/>
  <c r="K17194" i="1"/>
  <c r="J17194" i="1"/>
  <c r="I17194" i="1"/>
  <c r="L17194" i="1" s="1"/>
  <c r="H17194" i="1"/>
  <c r="K17193" i="1"/>
  <c r="J17193" i="1"/>
  <c r="I17193" i="1"/>
  <c r="L17193" i="1" s="1"/>
  <c r="H17193" i="1"/>
  <c r="K17192" i="1"/>
  <c r="J17192" i="1"/>
  <c r="I17192" i="1"/>
  <c r="L17192" i="1" s="1"/>
  <c r="H17192" i="1"/>
  <c r="K17191" i="1"/>
  <c r="J17191" i="1"/>
  <c r="I17191" i="1"/>
  <c r="L17191" i="1" s="1"/>
  <c r="H17191" i="1"/>
  <c r="K17190" i="1"/>
  <c r="J17190" i="1"/>
  <c r="I17190" i="1"/>
  <c r="L17190" i="1" s="1"/>
  <c r="H17190" i="1"/>
  <c r="K17189" i="1"/>
  <c r="J17189" i="1"/>
  <c r="I17189" i="1"/>
  <c r="L17189" i="1" s="1"/>
  <c r="H17189" i="1"/>
  <c r="K17188" i="1"/>
  <c r="J17188" i="1"/>
  <c r="I17188" i="1"/>
  <c r="L17188" i="1" s="1"/>
  <c r="H17188" i="1"/>
  <c r="K17187" i="1"/>
  <c r="J17187" i="1"/>
  <c r="I17187" i="1"/>
  <c r="L17187" i="1" s="1"/>
  <c r="H17187" i="1"/>
  <c r="K17186" i="1"/>
  <c r="J17186" i="1"/>
  <c r="I17186" i="1"/>
  <c r="L17186" i="1" s="1"/>
  <c r="H17186" i="1"/>
  <c r="K17185" i="1"/>
  <c r="J17185" i="1"/>
  <c r="I17185" i="1"/>
  <c r="L17185" i="1" s="1"/>
  <c r="H17185" i="1"/>
  <c r="K17184" i="1"/>
  <c r="J17184" i="1"/>
  <c r="I17184" i="1"/>
  <c r="L17184" i="1" s="1"/>
  <c r="H17184" i="1"/>
  <c r="K17183" i="1"/>
  <c r="J17183" i="1"/>
  <c r="I17183" i="1"/>
  <c r="L17183" i="1" s="1"/>
  <c r="H17183" i="1"/>
  <c r="K17182" i="1"/>
  <c r="J17182" i="1"/>
  <c r="I17182" i="1"/>
  <c r="L17182" i="1" s="1"/>
  <c r="H17182" i="1"/>
  <c r="K17181" i="1"/>
  <c r="J17181" i="1"/>
  <c r="I17181" i="1"/>
  <c r="L17181" i="1" s="1"/>
  <c r="H17181" i="1"/>
  <c r="K17180" i="1"/>
  <c r="J17180" i="1"/>
  <c r="I17180" i="1"/>
  <c r="L17180" i="1" s="1"/>
  <c r="H17180" i="1"/>
  <c r="K17179" i="1"/>
  <c r="J17179" i="1"/>
  <c r="I17179" i="1"/>
  <c r="L17179" i="1" s="1"/>
  <c r="H17179" i="1"/>
  <c r="K17178" i="1"/>
  <c r="J17178" i="1"/>
  <c r="I17178" i="1"/>
  <c r="L17178" i="1" s="1"/>
  <c r="H17178" i="1"/>
  <c r="K17177" i="1"/>
  <c r="J17177" i="1"/>
  <c r="I17177" i="1"/>
  <c r="L17177" i="1" s="1"/>
  <c r="H17177" i="1"/>
  <c r="K17176" i="1"/>
  <c r="J17176" i="1"/>
  <c r="I17176" i="1"/>
  <c r="L17176" i="1" s="1"/>
  <c r="H17176" i="1"/>
  <c r="K17175" i="1"/>
  <c r="J17175" i="1"/>
  <c r="I17175" i="1"/>
  <c r="L17175" i="1" s="1"/>
  <c r="H17175" i="1"/>
  <c r="K17174" i="1"/>
  <c r="J17174" i="1"/>
  <c r="I17174" i="1"/>
  <c r="L17174" i="1" s="1"/>
  <c r="H17174" i="1"/>
  <c r="K17173" i="1"/>
  <c r="J17173" i="1"/>
  <c r="I17173" i="1"/>
  <c r="L17173" i="1" s="1"/>
  <c r="H17173" i="1"/>
  <c r="K17172" i="1"/>
  <c r="J17172" i="1"/>
  <c r="I17172" i="1"/>
  <c r="L17172" i="1" s="1"/>
  <c r="H17172" i="1"/>
  <c r="K17171" i="1"/>
  <c r="J17171" i="1"/>
  <c r="I17171" i="1"/>
  <c r="L17171" i="1" s="1"/>
  <c r="H17171" i="1"/>
  <c r="K17170" i="1"/>
  <c r="J17170" i="1"/>
  <c r="I17170" i="1"/>
  <c r="L17170" i="1" s="1"/>
  <c r="H17170" i="1"/>
  <c r="K17169" i="1"/>
  <c r="J17169" i="1"/>
  <c r="I17169" i="1"/>
  <c r="L17169" i="1" s="1"/>
  <c r="H17169" i="1"/>
  <c r="K17168" i="1"/>
  <c r="J17168" i="1"/>
  <c r="I17168" i="1"/>
  <c r="G19" i="5" s="1"/>
  <c r="H17168" i="1"/>
  <c r="K17167" i="1"/>
  <c r="J17167" i="1"/>
  <c r="I17167" i="1"/>
  <c r="L17167" i="1" s="1"/>
  <c r="H17167" i="1"/>
  <c r="K17166" i="1"/>
  <c r="J17166" i="1"/>
  <c r="I17166" i="1"/>
  <c r="L17166" i="1" s="1"/>
  <c r="H17166" i="1"/>
  <c r="K17165" i="1"/>
  <c r="J17165" i="1"/>
  <c r="I17165" i="1"/>
  <c r="L17165" i="1" s="1"/>
  <c r="H17165" i="1"/>
  <c r="K17164" i="1"/>
  <c r="J17164" i="1"/>
  <c r="I17164" i="1"/>
  <c r="L17164" i="1" s="1"/>
  <c r="H17164" i="1"/>
  <c r="K17163" i="1"/>
  <c r="J17163" i="1"/>
  <c r="I17163" i="1"/>
  <c r="L17163" i="1" s="1"/>
  <c r="H17163" i="1"/>
  <c r="K17162" i="1"/>
  <c r="J17162" i="1"/>
  <c r="I17162" i="1"/>
  <c r="L17162" i="1" s="1"/>
  <c r="H17162" i="1"/>
  <c r="K17161" i="1"/>
  <c r="J17161" i="1"/>
  <c r="I17161" i="1"/>
  <c r="L17161" i="1" s="1"/>
  <c r="H17161" i="1"/>
  <c r="K17160" i="1"/>
  <c r="J17160" i="1"/>
  <c r="I17160" i="1"/>
  <c r="L17160" i="1" s="1"/>
  <c r="H17160" i="1"/>
  <c r="K17159" i="1"/>
  <c r="J17159" i="1"/>
  <c r="I17159" i="1"/>
  <c r="L17159" i="1" s="1"/>
  <c r="H17159" i="1"/>
  <c r="K17158" i="1"/>
  <c r="J17158" i="1"/>
  <c r="I17158" i="1"/>
  <c r="L17158" i="1" s="1"/>
  <c r="H17158" i="1"/>
  <c r="K17157" i="1"/>
  <c r="J17157" i="1"/>
  <c r="I17157" i="1"/>
  <c r="L17157" i="1" s="1"/>
  <c r="H17157" i="1"/>
  <c r="K17156" i="1"/>
  <c r="J17156" i="1"/>
  <c r="I17156" i="1"/>
  <c r="L17156" i="1" s="1"/>
  <c r="H17156" i="1"/>
  <c r="K17155" i="1"/>
  <c r="J17155" i="1"/>
  <c r="I17155" i="1"/>
  <c r="L17155" i="1" s="1"/>
  <c r="H17155" i="1"/>
  <c r="K17154" i="1"/>
  <c r="J17154" i="1"/>
  <c r="I17154" i="1"/>
  <c r="L17154" i="1" s="1"/>
  <c r="H17154" i="1"/>
  <c r="K17153" i="1"/>
  <c r="J17153" i="1"/>
  <c r="I17153" i="1"/>
  <c r="L17153" i="1" s="1"/>
  <c r="H17153" i="1"/>
  <c r="K17152" i="1"/>
  <c r="J17152" i="1"/>
  <c r="I17152" i="1"/>
  <c r="L17152" i="1" s="1"/>
  <c r="H17152" i="1"/>
  <c r="K17151" i="1"/>
  <c r="J17151" i="1"/>
  <c r="I17151" i="1"/>
  <c r="L17151" i="1" s="1"/>
  <c r="H17151" i="1"/>
  <c r="K17150" i="1"/>
  <c r="J17150" i="1"/>
  <c r="I17150" i="1"/>
  <c r="L17150" i="1" s="1"/>
  <c r="H17150" i="1"/>
  <c r="K17149" i="1"/>
  <c r="J17149" i="1"/>
  <c r="I17149" i="1"/>
  <c r="L17149" i="1" s="1"/>
  <c r="H17149" i="1"/>
  <c r="K17148" i="1"/>
  <c r="J17148" i="1"/>
  <c r="I17148" i="1"/>
  <c r="L17148" i="1" s="1"/>
  <c r="H17148" i="1"/>
  <c r="K17147" i="1"/>
  <c r="J17147" i="1"/>
  <c r="I17147" i="1"/>
  <c r="L17147" i="1" s="1"/>
  <c r="H17147" i="1"/>
  <c r="K17146" i="1"/>
  <c r="J17146" i="1"/>
  <c r="I17146" i="1"/>
  <c r="L17146" i="1" s="1"/>
  <c r="H17146" i="1"/>
  <c r="K17145" i="1"/>
  <c r="J17145" i="1"/>
  <c r="I17145" i="1"/>
  <c r="L17145" i="1" s="1"/>
  <c r="H17145" i="1"/>
  <c r="K17144" i="1"/>
  <c r="J17144" i="1"/>
  <c r="I17144" i="1"/>
  <c r="L17144" i="1" s="1"/>
  <c r="H17144" i="1"/>
  <c r="K17143" i="1"/>
  <c r="J17143" i="1"/>
  <c r="I17143" i="1"/>
  <c r="L17143" i="1" s="1"/>
  <c r="H17143" i="1"/>
  <c r="K17142" i="1"/>
  <c r="J17142" i="1"/>
  <c r="I17142" i="1"/>
  <c r="L17142" i="1" s="1"/>
  <c r="H17142" i="1"/>
  <c r="K17141" i="1"/>
  <c r="J17141" i="1"/>
  <c r="I17141" i="1"/>
  <c r="L17141" i="1" s="1"/>
  <c r="H17141" i="1"/>
  <c r="K17140" i="1"/>
  <c r="J17140" i="1"/>
  <c r="I17140" i="1"/>
  <c r="L17140" i="1" s="1"/>
  <c r="H17140" i="1"/>
  <c r="K17139" i="1"/>
  <c r="J17139" i="1"/>
  <c r="I17139" i="1"/>
  <c r="L17139" i="1" s="1"/>
  <c r="H17139" i="1"/>
  <c r="K17138" i="1"/>
  <c r="J17138" i="1"/>
  <c r="I17138" i="1"/>
  <c r="L17138" i="1" s="1"/>
  <c r="H17138" i="1"/>
  <c r="K17137" i="1"/>
  <c r="J17137" i="1"/>
  <c r="I17137" i="1"/>
  <c r="L17137" i="1" s="1"/>
  <c r="H17137" i="1"/>
  <c r="K17136" i="1"/>
  <c r="J17136" i="1"/>
  <c r="I17136" i="1"/>
  <c r="L17136" i="1" s="1"/>
  <c r="H17136" i="1"/>
  <c r="K17135" i="1"/>
  <c r="J17135" i="1"/>
  <c r="I17135" i="1"/>
  <c r="L17135" i="1" s="1"/>
  <c r="H17135" i="1"/>
  <c r="K17134" i="1"/>
  <c r="J17134" i="1"/>
  <c r="I17134" i="1"/>
  <c r="L17134" i="1" s="1"/>
  <c r="H17134" i="1"/>
  <c r="K17133" i="1"/>
  <c r="J17133" i="1"/>
  <c r="I17133" i="1"/>
  <c r="L17133" i="1" s="1"/>
  <c r="H17133" i="1"/>
  <c r="K17132" i="1"/>
  <c r="J17132" i="1"/>
  <c r="I17132" i="1"/>
  <c r="L17132" i="1" s="1"/>
  <c r="H17132" i="1"/>
  <c r="K17131" i="1"/>
  <c r="J17131" i="1"/>
  <c r="I17131" i="1"/>
  <c r="L17131" i="1" s="1"/>
  <c r="H17131" i="1"/>
  <c r="K17130" i="1"/>
  <c r="J17130" i="1"/>
  <c r="I17130" i="1"/>
  <c r="L17130" i="1" s="1"/>
  <c r="H17130" i="1"/>
  <c r="K17129" i="1"/>
  <c r="J17129" i="1"/>
  <c r="I17129" i="1"/>
  <c r="L17129" i="1" s="1"/>
  <c r="H17129" i="1"/>
  <c r="K17128" i="1"/>
  <c r="J17128" i="1"/>
  <c r="I17128" i="1"/>
  <c r="L17128" i="1" s="1"/>
  <c r="H17128" i="1"/>
  <c r="K17127" i="1"/>
  <c r="J17127" i="1"/>
  <c r="I17127" i="1"/>
  <c r="L17127" i="1" s="1"/>
  <c r="H17127" i="1"/>
  <c r="K17126" i="1"/>
  <c r="J17126" i="1"/>
  <c r="I17126" i="1"/>
  <c r="L17126" i="1" s="1"/>
  <c r="H17126" i="1"/>
  <c r="K17125" i="1"/>
  <c r="J17125" i="1"/>
  <c r="I17125" i="1"/>
  <c r="L17125" i="1" s="1"/>
  <c r="H17125" i="1"/>
  <c r="K17124" i="1"/>
  <c r="J17124" i="1"/>
  <c r="I17124" i="1"/>
  <c r="L17124" i="1" s="1"/>
  <c r="H17124" i="1"/>
  <c r="K17123" i="1"/>
  <c r="J17123" i="1"/>
  <c r="I17123" i="1"/>
  <c r="L17123" i="1" s="1"/>
  <c r="H17123" i="1"/>
  <c r="K17122" i="1"/>
  <c r="J17122" i="1"/>
  <c r="I17122" i="1"/>
  <c r="L17122" i="1" s="1"/>
  <c r="H17122" i="1"/>
  <c r="K17121" i="1"/>
  <c r="J17121" i="1"/>
  <c r="I17121" i="1"/>
  <c r="L17121" i="1" s="1"/>
  <c r="H17121" i="1"/>
  <c r="K17120" i="1"/>
  <c r="J17120" i="1"/>
  <c r="I17120" i="1"/>
  <c r="L17120" i="1" s="1"/>
  <c r="H17120" i="1"/>
  <c r="K17119" i="1"/>
  <c r="J17119" i="1"/>
  <c r="I17119" i="1"/>
  <c r="L17119" i="1" s="1"/>
  <c r="H17119" i="1"/>
  <c r="K17118" i="1"/>
  <c r="J17118" i="1"/>
  <c r="I17118" i="1"/>
  <c r="L17118" i="1" s="1"/>
  <c r="H17118" i="1"/>
  <c r="K17117" i="1"/>
  <c r="J17117" i="1"/>
  <c r="I17117" i="1"/>
  <c r="L17117" i="1" s="1"/>
  <c r="H17117" i="1"/>
  <c r="K17116" i="1"/>
  <c r="J17116" i="1"/>
  <c r="I17116" i="1"/>
  <c r="L17116" i="1" s="1"/>
  <c r="H17116" i="1"/>
  <c r="K17115" i="1"/>
  <c r="J17115" i="1"/>
  <c r="I17115" i="1"/>
  <c r="L17115" i="1" s="1"/>
  <c r="H17115" i="1"/>
  <c r="K17114" i="1"/>
  <c r="J17114" i="1"/>
  <c r="I17114" i="1"/>
  <c r="L17114" i="1" s="1"/>
  <c r="H17114" i="1"/>
  <c r="K17113" i="1"/>
  <c r="J17113" i="1"/>
  <c r="I17113" i="1"/>
  <c r="L17113" i="1" s="1"/>
  <c r="H17113" i="1"/>
  <c r="K17112" i="1"/>
  <c r="J17112" i="1"/>
  <c r="I17112" i="1"/>
  <c r="L17112" i="1" s="1"/>
  <c r="H17112" i="1"/>
  <c r="K17111" i="1"/>
  <c r="J17111" i="1"/>
  <c r="I17111" i="1"/>
  <c r="L17111" i="1" s="1"/>
  <c r="H17111" i="1"/>
  <c r="K17110" i="1"/>
  <c r="J17110" i="1"/>
  <c r="I17110" i="1"/>
  <c r="L17110" i="1" s="1"/>
  <c r="H17110" i="1"/>
  <c r="K17109" i="1"/>
  <c r="J17109" i="1"/>
  <c r="I17109" i="1"/>
  <c r="L17109" i="1" s="1"/>
  <c r="H17109" i="1"/>
  <c r="K17108" i="1"/>
  <c r="J17108" i="1"/>
  <c r="I17108" i="1"/>
  <c r="L17108" i="1" s="1"/>
  <c r="H17108" i="1"/>
  <c r="K17107" i="1"/>
  <c r="J17107" i="1"/>
  <c r="I17107" i="1"/>
  <c r="L17107" i="1" s="1"/>
  <c r="H17107" i="1"/>
  <c r="K17106" i="1"/>
  <c r="J17106" i="1"/>
  <c r="I17106" i="1"/>
  <c r="L17106" i="1" s="1"/>
  <c r="H17106" i="1"/>
  <c r="K17105" i="1"/>
  <c r="J17105" i="1"/>
  <c r="I17105" i="1"/>
  <c r="L17105" i="1" s="1"/>
  <c r="H17105" i="1"/>
  <c r="K17104" i="1"/>
  <c r="J17104" i="1"/>
  <c r="I17104" i="1"/>
  <c r="L17104" i="1" s="1"/>
  <c r="H17104" i="1"/>
  <c r="K17103" i="1"/>
  <c r="J17103" i="1"/>
  <c r="I17103" i="1"/>
  <c r="L17103" i="1" s="1"/>
  <c r="H17103" i="1"/>
  <c r="K17102" i="1"/>
  <c r="J17102" i="1"/>
  <c r="I17102" i="1"/>
  <c r="L17102" i="1" s="1"/>
  <c r="H17102" i="1"/>
  <c r="K17101" i="1"/>
  <c r="J17101" i="1"/>
  <c r="I17101" i="1"/>
  <c r="L17101" i="1" s="1"/>
  <c r="H17101" i="1"/>
  <c r="K17100" i="1"/>
  <c r="J17100" i="1"/>
  <c r="I17100" i="1"/>
  <c r="L17100" i="1" s="1"/>
  <c r="H17100" i="1"/>
  <c r="K17099" i="1"/>
  <c r="J17099" i="1"/>
  <c r="I17099" i="1"/>
  <c r="L17099" i="1" s="1"/>
  <c r="H17099" i="1"/>
  <c r="K17098" i="1"/>
  <c r="J17098" i="1"/>
  <c r="I17098" i="1"/>
  <c r="L17098" i="1" s="1"/>
  <c r="H17098" i="1"/>
  <c r="K17097" i="1"/>
  <c r="J17097" i="1"/>
  <c r="I17097" i="1"/>
  <c r="L17097" i="1" s="1"/>
  <c r="H17097" i="1"/>
  <c r="K17096" i="1"/>
  <c r="J17096" i="1"/>
  <c r="I17096" i="1"/>
  <c r="L17096" i="1" s="1"/>
  <c r="H17096" i="1"/>
  <c r="K17095" i="1"/>
  <c r="J17095" i="1"/>
  <c r="I17095" i="1"/>
  <c r="L17095" i="1" s="1"/>
  <c r="H17095" i="1"/>
  <c r="K17094" i="1"/>
  <c r="J17094" i="1"/>
  <c r="I17094" i="1"/>
  <c r="L17094" i="1" s="1"/>
  <c r="H17094" i="1"/>
  <c r="K17093" i="1"/>
  <c r="J17093" i="1"/>
  <c r="I17093" i="1"/>
  <c r="L17093" i="1" s="1"/>
  <c r="H17093" i="1"/>
  <c r="K17092" i="1"/>
  <c r="J17092" i="1"/>
  <c r="I17092" i="1"/>
  <c r="L17092" i="1" s="1"/>
  <c r="H17092" i="1"/>
  <c r="K17091" i="1"/>
  <c r="J17091" i="1"/>
  <c r="I17091" i="1"/>
  <c r="L17091" i="1" s="1"/>
  <c r="H17091" i="1"/>
  <c r="K17090" i="1"/>
  <c r="J17090" i="1"/>
  <c r="I17090" i="1"/>
  <c r="L17090" i="1" s="1"/>
  <c r="H17090" i="1"/>
  <c r="K17089" i="1"/>
  <c r="J17089" i="1"/>
  <c r="I17089" i="1"/>
  <c r="L17089" i="1" s="1"/>
  <c r="H17089" i="1"/>
  <c r="K17088" i="1"/>
  <c r="J17088" i="1"/>
  <c r="I17088" i="1"/>
  <c r="L17088" i="1" s="1"/>
  <c r="H17088" i="1"/>
  <c r="K17087" i="1"/>
  <c r="J17087" i="1"/>
  <c r="I17087" i="1"/>
  <c r="L17087" i="1" s="1"/>
  <c r="H17087" i="1"/>
  <c r="K17086" i="1"/>
  <c r="J17086" i="1"/>
  <c r="I17086" i="1"/>
  <c r="L17086" i="1" s="1"/>
  <c r="H17086" i="1"/>
  <c r="K17085" i="1"/>
  <c r="J17085" i="1"/>
  <c r="I17085" i="1"/>
  <c r="L17085" i="1" s="1"/>
  <c r="H17085" i="1"/>
  <c r="K17084" i="1"/>
  <c r="J17084" i="1"/>
  <c r="I17084" i="1"/>
  <c r="L17084" i="1" s="1"/>
  <c r="H17084" i="1"/>
  <c r="K17083" i="1"/>
  <c r="J17083" i="1"/>
  <c r="I17083" i="1"/>
  <c r="L17083" i="1" s="1"/>
  <c r="H17083" i="1"/>
  <c r="K17082" i="1"/>
  <c r="J17082" i="1"/>
  <c r="I17082" i="1"/>
  <c r="L17082" i="1" s="1"/>
  <c r="H17082" i="1"/>
  <c r="K17081" i="1"/>
  <c r="J17081" i="1"/>
  <c r="I17081" i="1"/>
  <c r="L17081" i="1" s="1"/>
  <c r="H17081" i="1"/>
  <c r="K17080" i="1"/>
  <c r="J17080" i="1"/>
  <c r="I17080" i="1"/>
  <c r="L17080" i="1" s="1"/>
  <c r="H17080" i="1"/>
  <c r="K17079" i="1"/>
  <c r="J17079" i="1"/>
  <c r="I17079" i="1"/>
  <c r="L17079" i="1" s="1"/>
  <c r="H17079" i="1"/>
  <c r="K17078" i="1"/>
  <c r="J17078" i="1"/>
  <c r="I17078" i="1"/>
  <c r="L17078" i="1" s="1"/>
  <c r="H17078" i="1"/>
  <c r="K17077" i="1"/>
  <c r="J17077" i="1"/>
  <c r="I17077" i="1"/>
  <c r="L17077" i="1" s="1"/>
  <c r="H17077" i="1"/>
  <c r="K17076" i="1"/>
  <c r="J17076" i="1"/>
  <c r="I17076" i="1"/>
  <c r="L17076" i="1" s="1"/>
  <c r="H17076" i="1"/>
  <c r="K17075" i="1"/>
  <c r="J17075" i="1"/>
  <c r="I17075" i="1"/>
  <c r="L17075" i="1" s="1"/>
  <c r="H17075" i="1"/>
  <c r="K17074" i="1"/>
  <c r="J17074" i="1"/>
  <c r="I17074" i="1"/>
  <c r="L17074" i="1" s="1"/>
  <c r="H17074" i="1"/>
  <c r="K17073" i="1"/>
  <c r="J17073" i="1"/>
  <c r="I17073" i="1"/>
  <c r="L17073" i="1" s="1"/>
  <c r="H17073" i="1"/>
  <c r="K17072" i="1"/>
  <c r="J17072" i="1"/>
  <c r="I17072" i="1"/>
  <c r="L17072" i="1" s="1"/>
  <c r="H17072" i="1"/>
  <c r="K17071" i="1"/>
  <c r="J17071" i="1"/>
  <c r="I17071" i="1"/>
  <c r="L17071" i="1" s="1"/>
  <c r="H17071" i="1"/>
  <c r="K17070" i="1"/>
  <c r="J17070" i="1"/>
  <c r="I17070" i="1"/>
  <c r="L17070" i="1" s="1"/>
  <c r="H17070" i="1"/>
  <c r="K17069" i="1"/>
  <c r="J17069" i="1"/>
  <c r="I17069" i="1"/>
  <c r="L17069" i="1" s="1"/>
  <c r="H17069" i="1"/>
  <c r="K17068" i="1"/>
  <c r="J17068" i="1"/>
  <c r="I17068" i="1"/>
  <c r="L17068" i="1" s="1"/>
  <c r="H17068" i="1"/>
  <c r="K17067" i="1"/>
  <c r="J17067" i="1"/>
  <c r="I17067" i="1"/>
  <c r="L17067" i="1" s="1"/>
  <c r="H17067" i="1"/>
  <c r="K17066" i="1"/>
  <c r="J17066" i="1"/>
  <c r="I17066" i="1"/>
  <c r="L17066" i="1" s="1"/>
  <c r="H17066" i="1"/>
  <c r="K17065" i="1"/>
  <c r="J17065" i="1"/>
  <c r="I17065" i="1"/>
  <c r="L17065" i="1" s="1"/>
  <c r="H17065" i="1"/>
  <c r="K17064" i="1"/>
  <c r="J17064" i="1"/>
  <c r="I17064" i="1"/>
  <c r="L17064" i="1" s="1"/>
  <c r="H17064" i="1"/>
  <c r="K17063" i="1"/>
  <c r="J17063" i="1"/>
  <c r="I17063" i="1"/>
  <c r="L17063" i="1" s="1"/>
  <c r="H17063" i="1"/>
  <c r="K17062" i="1"/>
  <c r="J17062" i="1"/>
  <c r="I17062" i="1"/>
  <c r="L17062" i="1" s="1"/>
  <c r="H17062" i="1"/>
  <c r="K17061" i="1"/>
  <c r="J17061" i="1"/>
  <c r="I17061" i="1"/>
  <c r="L17061" i="1" s="1"/>
  <c r="H17061" i="1"/>
  <c r="K17060" i="1"/>
  <c r="J17060" i="1"/>
  <c r="I17060" i="1"/>
  <c r="L17060" i="1" s="1"/>
  <c r="H17060" i="1"/>
  <c r="K17059" i="1"/>
  <c r="J17059" i="1"/>
  <c r="I17059" i="1"/>
  <c r="L17059" i="1" s="1"/>
  <c r="H17059" i="1"/>
  <c r="K17058" i="1"/>
  <c r="J17058" i="1"/>
  <c r="I17058" i="1"/>
  <c r="L17058" i="1" s="1"/>
  <c r="H17058" i="1"/>
  <c r="K17057" i="1"/>
  <c r="J17057" i="1"/>
  <c r="I17057" i="1"/>
  <c r="L17057" i="1" s="1"/>
  <c r="H17057" i="1"/>
  <c r="K17056" i="1"/>
  <c r="J17056" i="1"/>
  <c r="I17056" i="1"/>
  <c r="L17056" i="1" s="1"/>
  <c r="H17056" i="1"/>
  <c r="K17055" i="1"/>
  <c r="J17055" i="1"/>
  <c r="I17055" i="1"/>
  <c r="L17055" i="1" s="1"/>
  <c r="H17055" i="1"/>
  <c r="K17054" i="1"/>
  <c r="J17054" i="1"/>
  <c r="I17054" i="1"/>
  <c r="L17054" i="1" s="1"/>
  <c r="H17054" i="1"/>
  <c r="K17053" i="1"/>
  <c r="J17053" i="1"/>
  <c r="I17053" i="1"/>
  <c r="L17053" i="1" s="1"/>
  <c r="H17053" i="1"/>
  <c r="K17052" i="1"/>
  <c r="J17052" i="1"/>
  <c r="I17052" i="1"/>
  <c r="L17052" i="1" s="1"/>
  <c r="H17052" i="1"/>
  <c r="K17051" i="1"/>
  <c r="J17051" i="1"/>
  <c r="I17051" i="1"/>
  <c r="L17051" i="1" s="1"/>
  <c r="H17051" i="1"/>
  <c r="K17050" i="1"/>
  <c r="J17050" i="1"/>
  <c r="I17050" i="1"/>
  <c r="L17050" i="1" s="1"/>
  <c r="H17050" i="1"/>
  <c r="K17049" i="1"/>
  <c r="J17049" i="1"/>
  <c r="I17049" i="1"/>
  <c r="L17049" i="1" s="1"/>
  <c r="H17049" i="1"/>
  <c r="K17048" i="1"/>
  <c r="J17048" i="1"/>
  <c r="I17048" i="1"/>
  <c r="L17048" i="1" s="1"/>
  <c r="H17048" i="1"/>
  <c r="K17047" i="1"/>
  <c r="J17047" i="1"/>
  <c r="I17047" i="1"/>
  <c r="L17047" i="1" s="1"/>
  <c r="H17047" i="1"/>
  <c r="K17046" i="1"/>
  <c r="J17046" i="1"/>
  <c r="I17046" i="1"/>
  <c r="L17046" i="1" s="1"/>
  <c r="H17046" i="1"/>
  <c r="K17045" i="1"/>
  <c r="J17045" i="1"/>
  <c r="I17045" i="1"/>
  <c r="L17045" i="1" s="1"/>
  <c r="H17045" i="1"/>
  <c r="K17044" i="1"/>
  <c r="J17044" i="1"/>
  <c r="I17044" i="1"/>
  <c r="L17044" i="1" s="1"/>
  <c r="H17044" i="1"/>
  <c r="K17043" i="1"/>
  <c r="J17043" i="1"/>
  <c r="I17043" i="1"/>
  <c r="L17043" i="1" s="1"/>
  <c r="H17043" i="1"/>
  <c r="K17042" i="1"/>
  <c r="J17042" i="1"/>
  <c r="I17042" i="1"/>
  <c r="L17042" i="1" s="1"/>
  <c r="H17042" i="1"/>
  <c r="K17041" i="1"/>
  <c r="J17041" i="1"/>
  <c r="I17041" i="1"/>
  <c r="L17041" i="1" s="1"/>
  <c r="H17041" i="1"/>
  <c r="K17040" i="1"/>
  <c r="J17040" i="1"/>
  <c r="I17040" i="1"/>
  <c r="L17040" i="1" s="1"/>
  <c r="H17040" i="1"/>
  <c r="K17039" i="1"/>
  <c r="J17039" i="1"/>
  <c r="I17039" i="1"/>
  <c r="L17039" i="1" s="1"/>
  <c r="H17039" i="1"/>
  <c r="K17038" i="1"/>
  <c r="J17038" i="1"/>
  <c r="I17038" i="1"/>
  <c r="L17038" i="1" s="1"/>
  <c r="H17038" i="1"/>
  <c r="K17037" i="1"/>
  <c r="J17037" i="1"/>
  <c r="I17037" i="1"/>
  <c r="L17037" i="1" s="1"/>
  <c r="H17037" i="1"/>
  <c r="K17036" i="1"/>
  <c r="J17036" i="1"/>
  <c r="I17036" i="1"/>
  <c r="L17036" i="1" s="1"/>
  <c r="H17036" i="1"/>
  <c r="K17035" i="1"/>
  <c r="J17035" i="1"/>
  <c r="I17035" i="1"/>
  <c r="L17035" i="1" s="1"/>
  <c r="H17035" i="1"/>
  <c r="K17034" i="1"/>
  <c r="J17034" i="1"/>
  <c r="I17034" i="1"/>
  <c r="L17034" i="1" s="1"/>
  <c r="H17034" i="1"/>
  <c r="K17033" i="1"/>
  <c r="J17033" i="1"/>
  <c r="I17033" i="1"/>
  <c r="L17033" i="1" s="1"/>
  <c r="H17033" i="1"/>
  <c r="K17032" i="1"/>
  <c r="J17032" i="1"/>
  <c r="I17032" i="1"/>
  <c r="L17032" i="1" s="1"/>
  <c r="H17032" i="1"/>
  <c r="K17031" i="1"/>
  <c r="J17031" i="1"/>
  <c r="I17031" i="1"/>
  <c r="L17031" i="1" s="1"/>
  <c r="H17031" i="1"/>
  <c r="K17030" i="1"/>
  <c r="J17030" i="1"/>
  <c r="I17030" i="1"/>
  <c r="L17030" i="1" s="1"/>
  <c r="H17030" i="1"/>
  <c r="K17029" i="1"/>
  <c r="J17029" i="1"/>
  <c r="I17029" i="1"/>
  <c r="L17029" i="1" s="1"/>
  <c r="H17029" i="1"/>
  <c r="K17028" i="1"/>
  <c r="J17028" i="1"/>
  <c r="I17028" i="1"/>
  <c r="L17028" i="1" s="1"/>
  <c r="H17028" i="1"/>
  <c r="K17027" i="1"/>
  <c r="J17027" i="1"/>
  <c r="I17027" i="1"/>
  <c r="L17027" i="1" s="1"/>
  <c r="H17027" i="1"/>
  <c r="K17026" i="1"/>
  <c r="J17026" i="1"/>
  <c r="I17026" i="1"/>
  <c r="L17026" i="1" s="1"/>
  <c r="H17026" i="1"/>
  <c r="K17025" i="1"/>
  <c r="J17025" i="1"/>
  <c r="I17025" i="1"/>
  <c r="L17025" i="1" s="1"/>
  <c r="H17025" i="1"/>
  <c r="K17024" i="1"/>
  <c r="J17024" i="1"/>
  <c r="I17024" i="1"/>
  <c r="L17024" i="1" s="1"/>
  <c r="H17024" i="1"/>
  <c r="K17023" i="1"/>
  <c r="J17023" i="1"/>
  <c r="I17023" i="1"/>
  <c r="L17023" i="1" s="1"/>
  <c r="H17023" i="1"/>
  <c r="K17022" i="1"/>
  <c r="J17022" i="1"/>
  <c r="I17022" i="1"/>
  <c r="L17022" i="1" s="1"/>
  <c r="H17022" i="1"/>
  <c r="K17021" i="1"/>
  <c r="J17021" i="1"/>
  <c r="I17021" i="1"/>
  <c r="L17021" i="1" s="1"/>
  <c r="H17021" i="1"/>
  <c r="K17020" i="1"/>
  <c r="J17020" i="1"/>
  <c r="I17020" i="1"/>
  <c r="L17020" i="1" s="1"/>
  <c r="H17020" i="1"/>
  <c r="K17019" i="1"/>
  <c r="J17019" i="1"/>
  <c r="I17019" i="1"/>
  <c r="L17019" i="1" s="1"/>
  <c r="H17019" i="1"/>
  <c r="K17018" i="1"/>
  <c r="J17018" i="1"/>
  <c r="I17018" i="1"/>
  <c r="L17018" i="1" s="1"/>
  <c r="H17018" i="1"/>
  <c r="K17017" i="1"/>
  <c r="J17017" i="1"/>
  <c r="I17017" i="1"/>
  <c r="L17017" i="1" s="1"/>
  <c r="H17017" i="1"/>
  <c r="K17016" i="1"/>
  <c r="J17016" i="1"/>
  <c r="I17016" i="1"/>
  <c r="L17016" i="1" s="1"/>
  <c r="H17016" i="1"/>
  <c r="K17015" i="1"/>
  <c r="J17015" i="1"/>
  <c r="I17015" i="1"/>
  <c r="L17015" i="1" s="1"/>
  <c r="H17015" i="1"/>
  <c r="K17014" i="1"/>
  <c r="J17014" i="1"/>
  <c r="I17014" i="1"/>
  <c r="L17014" i="1" s="1"/>
  <c r="H17014" i="1"/>
  <c r="K17013" i="1"/>
  <c r="J17013" i="1"/>
  <c r="I17013" i="1"/>
  <c r="L17013" i="1" s="1"/>
  <c r="H17013" i="1"/>
  <c r="K17012" i="1"/>
  <c r="J17012" i="1"/>
  <c r="I17012" i="1"/>
  <c r="L17012" i="1" s="1"/>
  <c r="H17012" i="1"/>
  <c r="K17011" i="1"/>
  <c r="J17011" i="1"/>
  <c r="I17011" i="1"/>
  <c r="L17011" i="1" s="1"/>
  <c r="H17011" i="1"/>
  <c r="K17010" i="1"/>
  <c r="J17010" i="1"/>
  <c r="I17010" i="1"/>
  <c r="L17010" i="1" s="1"/>
  <c r="H17010" i="1"/>
  <c r="K17009" i="1"/>
  <c r="J17009" i="1"/>
  <c r="I17009" i="1"/>
  <c r="L17009" i="1" s="1"/>
  <c r="H17009" i="1"/>
  <c r="K17008" i="1"/>
  <c r="J17008" i="1"/>
  <c r="I17008" i="1"/>
  <c r="L17008" i="1" s="1"/>
  <c r="H17008" i="1"/>
  <c r="K17007" i="1"/>
  <c r="J17007" i="1"/>
  <c r="I17007" i="1"/>
  <c r="L17007" i="1" s="1"/>
  <c r="H17007" i="1"/>
  <c r="K17006" i="1"/>
  <c r="J17006" i="1"/>
  <c r="I17006" i="1"/>
  <c r="L17006" i="1" s="1"/>
  <c r="H17006" i="1"/>
  <c r="K17005" i="1"/>
  <c r="J17005" i="1"/>
  <c r="I17005" i="1"/>
  <c r="L17005" i="1" s="1"/>
  <c r="H17005" i="1"/>
  <c r="K17004" i="1"/>
  <c r="J17004" i="1"/>
  <c r="I17004" i="1"/>
  <c r="L17004" i="1" s="1"/>
  <c r="H17004" i="1"/>
  <c r="K17003" i="1"/>
  <c r="J17003" i="1"/>
  <c r="I17003" i="1"/>
  <c r="L17003" i="1" s="1"/>
  <c r="H17003" i="1"/>
  <c r="K17002" i="1"/>
  <c r="J17002" i="1"/>
  <c r="I17002" i="1"/>
  <c r="L17002" i="1" s="1"/>
  <c r="H17002" i="1"/>
  <c r="K17001" i="1"/>
  <c r="J17001" i="1"/>
  <c r="I17001" i="1"/>
  <c r="L17001" i="1" s="1"/>
  <c r="H17001" i="1"/>
  <c r="K17000" i="1"/>
  <c r="J17000" i="1"/>
  <c r="I17000" i="1"/>
  <c r="L17000" i="1" s="1"/>
  <c r="H17000" i="1"/>
  <c r="K16999" i="1"/>
  <c r="J16999" i="1"/>
  <c r="I16999" i="1"/>
  <c r="L16999" i="1" s="1"/>
  <c r="H16999" i="1"/>
  <c r="K16998" i="1"/>
  <c r="J16998" i="1"/>
  <c r="I16998" i="1"/>
  <c r="L16998" i="1" s="1"/>
  <c r="H16998" i="1"/>
  <c r="K16997" i="1"/>
  <c r="J16997" i="1"/>
  <c r="I16997" i="1"/>
  <c r="L16997" i="1" s="1"/>
  <c r="H16997" i="1"/>
  <c r="K16996" i="1"/>
  <c r="J16996" i="1"/>
  <c r="I16996" i="1"/>
  <c r="L16996" i="1" s="1"/>
  <c r="H16996" i="1"/>
  <c r="K16995" i="1"/>
  <c r="J16995" i="1"/>
  <c r="I16995" i="1"/>
  <c r="L16995" i="1" s="1"/>
  <c r="H16995" i="1"/>
  <c r="K16994" i="1"/>
  <c r="J16994" i="1"/>
  <c r="I16994" i="1"/>
  <c r="L16994" i="1" s="1"/>
  <c r="H16994" i="1"/>
  <c r="K16993" i="1"/>
  <c r="J16993" i="1"/>
  <c r="I16993" i="1"/>
  <c r="L16993" i="1" s="1"/>
  <c r="H16993" i="1"/>
  <c r="K16992" i="1"/>
  <c r="J16992" i="1"/>
  <c r="I16992" i="1"/>
  <c r="L16992" i="1" s="1"/>
  <c r="H16992" i="1"/>
  <c r="K16991" i="1"/>
  <c r="J16991" i="1"/>
  <c r="I16991" i="1"/>
  <c r="L16991" i="1" s="1"/>
  <c r="H16991" i="1"/>
  <c r="K16990" i="1"/>
  <c r="J16990" i="1"/>
  <c r="I16990" i="1"/>
  <c r="L16990" i="1" s="1"/>
  <c r="H16990" i="1"/>
  <c r="K16989" i="1"/>
  <c r="J16989" i="1"/>
  <c r="I16989" i="1"/>
  <c r="L16989" i="1" s="1"/>
  <c r="H16989" i="1"/>
  <c r="K16988" i="1"/>
  <c r="J16988" i="1"/>
  <c r="I16988" i="1"/>
  <c r="L16988" i="1" s="1"/>
  <c r="H16988" i="1"/>
  <c r="K16987" i="1"/>
  <c r="J16987" i="1"/>
  <c r="I16987" i="1"/>
  <c r="L16987" i="1" s="1"/>
  <c r="H16987" i="1"/>
  <c r="K16986" i="1"/>
  <c r="J16986" i="1"/>
  <c r="I16986" i="1"/>
  <c r="L16986" i="1" s="1"/>
  <c r="H16986" i="1"/>
  <c r="K16985" i="1"/>
  <c r="J16985" i="1"/>
  <c r="I16985" i="1"/>
  <c r="L16985" i="1" s="1"/>
  <c r="H16985" i="1"/>
  <c r="K16984" i="1"/>
  <c r="J16984" i="1"/>
  <c r="I16984" i="1"/>
  <c r="L16984" i="1" s="1"/>
  <c r="H16984" i="1"/>
  <c r="K16983" i="1"/>
  <c r="J16983" i="1"/>
  <c r="I16983" i="1"/>
  <c r="L16983" i="1" s="1"/>
  <c r="H16983" i="1"/>
  <c r="K16982" i="1"/>
  <c r="J16982" i="1"/>
  <c r="I16982" i="1"/>
  <c r="L16982" i="1" s="1"/>
  <c r="H16982" i="1"/>
  <c r="K16981" i="1"/>
  <c r="J16981" i="1"/>
  <c r="I16981" i="1"/>
  <c r="L16981" i="1" s="1"/>
  <c r="H16981" i="1"/>
  <c r="K16980" i="1"/>
  <c r="J16980" i="1"/>
  <c r="I16980" i="1"/>
  <c r="L16980" i="1" s="1"/>
  <c r="H16980" i="1"/>
  <c r="K16979" i="1"/>
  <c r="J16979" i="1"/>
  <c r="I16979" i="1"/>
  <c r="L16979" i="1" s="1"/>
  <c r="H16979" i="1"/>
  <c r="K16978" i="1"/>
  <c r="J16978" i="1"/>
  <c r="I16978" i="1"/>
  <c r="L16978" i="1" s="1"/>
  <c r="H16978" i="1"/>
  <c r="K16977" i="1"/>
  <c r="J16977" i="1"/>
  <c r="I16977" i="1"/>
  <c r="L16977" i="1" s="1"/>
  <c r="H16977" i="1"/>
  <c r="K16976" i="1"/>
  <c r="J16976" i="1"/>
  <c r="I16976" i="1"/>
  <c r="L16976" i="1" s="1"/>
  <c r="H16976" i="1"/>
  <c r="K16975" i="1"/>
  <c r="J16975" i="1"/>
  <c r="I16975" i="1"/>
  <c r="L16975" i="1" s="1"/>
  <c r="H16975" i="1"/>
  <c r="K16974" i="1"/>
  <c r="J16974" i="1"/>
  <c r="I16974" i="1"/>
  <c r="L16974" i="1" s="1"/>
  <c r="H16974" i="1"/>
  <c r="K16973" i="1"/>
  <c r="J16973" i="1"/>
  <c r="I16973" i="1"/>
  <c r="L16973" i="1" s="1"/>
  <c r="H16973" i="1"/>
  <c r="K16972" i="1"/>
  <c r="J16972" i="1"/>
  <c r="I16972" i="1"/>
  <c r="L16972" i="1" s="1"/>
  <c r="H16972" i="1"/>
  <c r="K16971" i="1"/>
  <c r="J16971" i="1"/>
  <c r="I16971" i="1"/>
  <c r="L16971" i="1" s="1"/>
  <c r="H16971" i="1"/>
  <c r="K16970" i="1"/>
  <c r="J16970" i="1"/>
  <c r="I16970" i="1"/>
  <c r="L16970" i="1" s="1"/>
  <c r="H16970" i="1"/>
  <c r="K16969" i="1"/>
  <c r="J16969" i="1"/>
  <c r="I16969" i="1"/>
  <c r="L16969" i="1" s="1"/>
  <c r="H16969" i="1"/>
  <c r="K16968" i="1"/>
  <c r="J16968" i="1"/>
  <c r="I16968" i="1"/>
  <c r="L16968" i="1" s="1"/>
  <c r="H16968" i="1"/>
  <c r="K16967" i="1"/>
  <c r="J16967" i="1"/>
  <c r="I16967" i="1"/>
  <c r="L16967" i="1" s="1"/>
  <c r="H16967" i="1"/>
  <c r="K16966" i="1"/>
  <c r="J16966" i="1"/>
  <c r="I16966" i="1"/>
  <c r="L16966" i="1" s="1"/>
  <c r="H16966" i="1"/>
  <c r="K16965" i="1"/>
  <c r="J16965" i="1"/>
  <c r="I16965" i="1"/>
  <c r="L16965" i="1" s="1"/>
  <c r="H16965" i="1"/>
  <c r="K16964" i="1"/>
  <c r="J16964" i="1"/>
  <c r="I16964" i="1"/>
  <c r="L16964" i="1" s="1"/>
  <c r="H16964" i="1"/>
  <c r="K16963" i="1"/>
  <c r="J16963" i="1"/>
  <c r="I16963" i="1"/>
  <c r="L16963" i="1" s="1"/>
  <c r="H16963" i="1"/>
  <c r="K16962" i="1"/>
  <c r="J16962" i="1"/>
  <c r="I16962" i="1"/>
  <c r="L16962" i="1" s="1"/>
  <c r="H16962" i="1"/>
  <c r="K16961" i="1"/>
  <c r="J16961" i="1"/>
  <c r="I16961" i="1"/>
  <c r="L16961" i="1" s="1"/>
  <c r="H16961" i="1"/>
  <c r="K16960" i="1"/>
  <c r="J16960" i="1"/>
  <c r="I16960" i="1"/>
  <c r="L16960" i="1" s="1"/>
  <c r="H16960" i="1"/>
  <c r="K16959" i="1"/>
  <c r="J16959" i="1"/>
  <c r="I16959" i="1"/>
  <c r="L16959" i="1" s="1"/>
  <c r="H16959" i="1"/>
  <c r="K16958" i="1"/>
  <c r="J16958" i="1"/>
  <c r="I16958" i="1"/>
  <c r="L16958" i="1" s="1"/>
  <c r="H16958" i="1"/>
  <c r="K16957" i="1"/>
  <c r="J16957" i="1"/>
  <c r="I16957" i="1"/>
  <c r="L16957" i="1" s="1"/>
  <c r="H16957" i="1"/>
  <c r="K16956" i="1"/>
  <c r="J16956" i="1"/>
  <c r="I16956" i="1"/>
  <c r="L16956" i="1" s="1"/>
  <c r="H16956" i="1"/>
  <c r="K16955" i="1"/>
  <c r="J16955" i="1"/>
  <c r="I16955" i="1"/>
  <c r="L16955" i="1" s="1"/>
  <c r="H16955" i="1"/>
  <c r="K16954" i="1"/>
  <c r="J16954" i="1"/>
  <c r="I16954" i="1"/>
  <c r="L16954" i="1" s="1"/>
  <c r="H16954" i="1"/>
  <c r="K16953" i="1"/>
  <c r="J16953" i="1"/>
  <c r="I16953" i="1"/>
  <c r="L16953" i="1" s="1"/>
  <c r="H16953" i="1"/>
  <c r="K16952" i="1"/>
  <c r="J16952" i="1"/>
  <c r="I16952" i="1"/>
  <c r="L16952" i="1" s="1"/>
  <c r="H16952" i="1"/>
  <c r="K16951" i="1"/>
  <c r="J16951" i="1"/>
  <c r="I16951" i="1"/>
  <c r="L16951" i="1" s="1"/>
  <c r="H16951" i="1"/>
  <c r="K16950" i="1"/>
  <c r="J16950" i="1"/>
  <c r="I16950" i="1"/>
  <c r="L16950" i="1" s="1"/>
  <c r="H16950" i="1"/>
  <c r="K16949" i="1"/>
  <c r="J16949" i="1"/>
  <c r="I16949" i="1"/>
  <c r="L16949" i="1" s="1"/>
  <c r="H16949" i="1"/>
  <c r="K16948" i="1"/>
  <c r="J16948" i="1"/>
  <c r="I16948" i="1"/>
  <c r="L16948" i="1" s="1"/>
  <c r="H16948" i="1"/>
  <c r="K16947" i="1"/>
  <c r="J16947" i="1"/>
  <c r="I16947" i="1"/>
  <c r="G27" i="5" s="1"/>
  <c r="H16947" i="1"/>
  <c r="K16946" i="1"/>
  <c r="J16946" i="1"/>
  <c r="I16946" i="1"/>
  <c r="L16946" i="1" s="1"/>
  <c r="H16946" i="1"/>
  <c r="K16945" i="1"/>
  <c r="J16945" i="1"/>
  <c r="I16945" i="1"/>
  <c r="L16945" i="1" s="1"/>
  <c r="H16945" i="1"/>
  <c r="K16944" i="1"/>
  <c r="J16944" i="1"/>
  <c r="I16944" i="1"/>
  <c r="L16944" i="1" s="1"/>
  <c r="H16944" i="1"/>
  <c r="K16943" i="1"/>
  <c r="J16943" i="1"/>
  <c r="I16943" i="1"/>
  <c r="L16943" i="1" s="1"/>
  <c r="H16943" i="1"/>
  <c r="K16942" i="1"/>
  <c r="J16942" i="1"/>
  <c r="I16942" i="1"/>
  <c r="L16942" i="1" s="1"/>
  <c r="H16942" i="1"/>
  <c r="K16941" i="1"/>
  <c r="J16941" i="1"/>
  <c r="I16941" i="1"/>
  <c r="L16941" i="1" s="1"/>
  <c r="H16941" i="1"/>
  <c r="K16940" i="1"/>
  <c r="J16940" i="1"/>
  <c r="I16940" i="1"/>
  <c r="L16940" i="1" s="1"/>
  <c r="H16940" i="1"/>
  <c r="K16939" i="1"/>
  <c r="J16939" i="1"/>
  <c r="I16939" i="1"/>
  <c r="L16939" i="1" s="1"/>
  <c r="H16939" i="1"/>
  <c r="K16938" i="1"/>
  <c r="J16938" i="1"/>
  <c r="I16938" i="1"/>
  <c r="L16938" i="1" s="1"/>
  <c r="H16938" i="1"/>
  <c r="K16937" i="1"/>
  <c r="J16937" i="1"/>
  <c r="I16937" i="1"/>
  <c r="L16937" i="1" s="1"/>
  <c r="H16937" i="1"/>
  <c r="K16936" i="1"/>
  <c r="J16936" i="1"/>
  <c r="I16936" i="1"/>
  <c r="L16936" i="1" s="1"/>
  <c r="H16936" i="1"/>
  <c r="K16935" i="1"/>
  <c r="J16935" i="1"/>
  <c r="I16935" i="1"/>
  <c r="L16935" i="1" s="1"/>
  <c r="H16935" i="1"/>
  <c r="K16934" i="1"/>
  <c r="J16934" i="1"/>
  <c r="I16934" i="1"/>
  <c r="L16934" i="1" s="1"/>
  <c r="H16934" i="1"/>
  <c r="K16933" i="1"/>
  <c r="J16933" i="1"/>
  <c r="I16933" i="1"/>
  <c r="L16933" i="1" s="1"/>
  <c r="H16933" i="1"/>
  <c r="K16932" i="1"/>
  <c r="J16932" i="1"/>
  <c r="I16932" i="1"/>
  <c r="L16932" i="1" s="1"/>
  <c r="H16932" i="1"/>
  <c r="K16931" i="1"/>
  <c r="J16931" i="1"/>
  <c r="I16931" i="1"/>
  <c r="L16931" i="1" s="1"/>
  <c r="H16931" i="1"/>
  <c r="K16930" i="1"/>
  <c r="J16930" i="1"/>
  <c r="I16930" i="1"/>
  <c r="L16930" i="1" s="1"/>
  <c r="H16930" i="1"/>
  <c r="K16929" i="1"/>
  <c r="J16929" i="1"/>
  <c r="I16929" i="1"/>
  <c r="L16929" i="1" s="1"/>
  <c r="H16929" i="1"/>
  <c r="K16928" i="1"/>
  <c r="J16928" i="1"/>
  <c r="I16928" i="1"/>
  <c r="L16928" i="1" s="1"/>
  <c r="H16928" i="1"/>
  <c r="K16927" i="1"/>
  <c r="J16927" i="1"/>
  <c r="I16927" i="1"/>
  <c r="L16927" i="1" s="1"/>
  <c r="H16927" i="1"/>
  <c r="K16926" i="1"/>
  <c r="J16926" i="1"/>
  <c r="I16926" i="1"/>
  <c r="L16926" i="1" s="1"/>
  <c r="H16926" i="1"/>
  <c r="K16925" i="1"/>
  <c r="J16925" i="1"/>
  <c r="I16925" i="1"/>
  <c r="L16925" i="1" s="1"/>
  <c r="H16925" i="1"/>
  <c r="K16924" i="1"/>
  <c r="J16924" i="1"/>
  <c r="I16924" i="1"/>
  <c r="L16924" i="1" s="1"/>
  <c r="H16924" i="1"/>
  <c r="K16923" i="1"/>
  <c r="J16923" i="1"/>
  <c r="I16923" i="1"/>
  <c r="L16923" i="1" s="1"/>
  <c r="H16923" i="1"/>
  <c r="K16922" i="1"/>
  <c r="J16922" i="1"/>
  <c r="I16922" i="1"/>
  <c r="L16922" i="1" s="1"/>
  <c r="H16922" i="1"/>
  <c r="K16921" i="1"/>
  <c r="J16921" i="1"/>
  <c r="I16921" i="1"/>
  <c r="L16921" i="1" s="1"/>
  <c r="H16921" i="1"/>
  <c r="K16920" i="1"/>
  <c r="J16920" i="1"/>
  <c r="I16920" i="1"/>
  <c r="L16920" i="1" s="1"/>
  <c r="H16920" i="1"/>
  <c r="K16919" i="1"/>
  <c r="J16919" i="1"/>
  <c r="I16919" i="1"/>
  <c r="L16919" i="1" s="1"/>
  <c r="H16919" i="1"/>
  <c r="K16918" i="1"/>
  <c r="J16918" i="1"/>
  <c r="I16918" i="1"/>
  <c r="L16918" i="1" s="1"/>
  <c r="H16918" i="1"/>
  <c r="K16917" i="1"/>
  <c r="J16917" i="1"/>
  <c r="I16917" i="1"/>
  <c r="L16917" i="1" s="1"/>
  <c r="H16917" i="1"/>
  <c r="K16916" i="1"/>
  <c r="J16916" i="1"/>
  <c r="I16916" i="1"/>
  <c r="L16916" i="1" s="1"/>
  <c r="H16916" i="1"/>
  <c r="K16915" i="1"/>
  <c r="J16915" i="1"/>
  <c r="I16915" i="1"/>
  <c r="L16915" i="1" s="1"/>
  <c r="H16915" i="1"/>
  <c r="K16914" i="1"/>
  <c r="J16914" i="1"/>
  <c r="I16914" i="1"/>
  <c r="L16914" i="1" s="1"/>
  <c r="H16914" i="1"/>
  <c r="K16913" i="1"/>
  <c r="J16913" i="1"/>
  <c r="I16913" i="1"/>
  <c r="L16913" i="1" s="1"/>
  <c r="H16913" i="1"/>
  <c r="K16912" i="1"/>
  <c r="J16912" i="1"/>
  <c r="I16912" i="1"/>
  <c r="L16912" i="1" s="1"/>
  <c r="H16912" i="1"/>
  <c r="K16911" i="1"/>
  <c r="J16911" i="1"/>
  <c r="I16911" i="1"/>
  <c r="L16911" i="1" s="1"/>
  <c r="H16911" i="1"/>
  <c r="K16910" i="1"/>
  <c r="J16910" i="1"/>
  <c r="I16910" i="1"/>
  <c r="L16910" i="1" s="1"/>
  <c r="H16910" i="1"/>
  <c r="K16909" i="1"/>
  <c r="J16909" i="1"/>
  <c r="I16909" i="1"/>
  <c r="L16909" i="1" s="1"/>
  <c r="H16909" i="1"/>
  <c r="K16908" i="1"/>
  <c r="J16908" i="1"/>
  <c r="I16908" i="1"/>
  <c r="L16908" i="1" s="1"/>
  <c r="H16908" i="1"/>
  <c r="K16907" i="1"/>
  <c r="J16907" i="1"/>
  <c r="I16907" i="1"/>
  <c r="L16907" i="1" s="1"/>
  <c r="H16907" i="1"/>
  <c r="K16906" i="1"/>
  <c r="J16906" i="1"/>
  <c r="I16906" i="1"/>
  <c r="L16906" i="1" s="1"/>
  <c r="H16906" i="1"/>
  <c r="K16905" i="1"/>
  <c r="J16905" i="1"/>
  <c r="I16905" i="1"/>
  <c r="L16905" i="1" s="1"/>
  <c r="H16905" i="1"/>
  <c r="K16904" i="1"/>
  <c r="J16904" i="1"/>
  <c r="I16904" i="1"/>
  <c r="L16904" i="1" s="1"/>
  <c r="H16904" i="1"/>
  <c r="K16903" i="1"/>
  <c r="J16903" i="1"/>
  <c r="I16903" i="1"/>
  <c r="L16903" i="1" s="1"/>
  <c r="H16903" i="1"/>
  <c r="K16902" i="1"/>
  <c r="J16902" i="1"/>
  <c r="I16902" i="1"/>
  <c r="L16902" i="1" s="1"/>
  <c r="H16902" i="1"/>
  <c r="K16901" i="1"/>
  <c r="J16901" i="1"/>
  <c r="I16901" i="1"/>
  <c r="L16901" i="1" s="1"/>
  <c r="H16901" i="1"/>
  <c r="K16900" i="1"/>
  <c r="J16900" i="1"/>
  <c r="I16900" i="1"/>
  <c r="L16900" i="1" s="1"/>
  <c r="H16900" i="1"/>
  <c r="K16899" i="1"/>
  <c r="J16899" i="1"/>
  <c r="I16899" i="1"/>
  <c r="L16899" i="1" s="1"/>
  <c r="H16899" i="1"/>
  <c r="K16898" i="1"/>
  <c r="J16898" i="1"/>
  <c r="I16898" i="1"/>
  <c r="L16898" i="1" s="1"/>
  <c r="H16898" i="1"/>
  <c r="K16897" i="1"/>
  <c r="J16897" i="1"/>
  <c r="I16897" i="1"/>
  <c r="L16897" i="1" s="1"/>
  <c r="H16897" i="1"/>
  <c r="K16896" i="1"/>
  <c r="J16896" i="1"/>
  <c r="I16896" i="1"/>
  <c r="L16896" i="1" s="1"/>
  <c r="H16896" i="1"/>
  <c r="K16895" i="1"/>
  <c r="J16895" i="1"/>
  <c r="I16895" i="1"/>
  <c r="L16895" i="1" s="1"/>
  <c r="H16895" i="1"/>
  <c r="K16894" i="1"/>
  <c r="J16894" i="1"/>
  <c r="I16894" i="1"/>
  <c r="L16894" i="1" s="1"/>
  <c r="H16894" i="1"/>
  <c r="K16893" i="1"/>
  <c r="J16893" i="1"/>
  <c r="I16893" i="1"/>
  <c r="L16893" i="1" s="1"/>
  <c r="H16893" i="1"/>
  <c r="K16892" i="1"/>
  <c r="J16892" i="1"/>
  <c r="I16892" i="1"/>
  <c r="L16892" i="1" s="1"/>
  <c r="H16892" i="1"/>
  <c r="K16891" i="1"/>
  <c r="J16891" i="1"/>
  <c r="I16891" i="1"/>
  <c r="L16891" i="1" s="1"/>
  <c r="H16891" i="1"/>
  <c r="K16890" i="1"/>
  <c r="J16890" i="1"/>
  <c r="I16890" i="1"/>
  <c r="L16890" i="1" s="1"/>
  <c r="H16890" i="1"/>
  <c r="K16889" i="1"/>
  <c r="J16889" i="1"/>
  <c r="I16889" i="1"/>
  <c r="L16889" i="1" s="1"/>
  <c r="H16889" i="1"/>
  <c r="K16888" i="1"/>
  <c r="J16888" i="1"/>
  <c r="I16888" i="1"/>
  <c r="L16888" i="1" s="1"/>
  <c r="H16888" i="1"/>
  <c r="K16887" i="1"/>
  <c r="J16887" i="1"/>
  <c r="I16887" i="1"/>
  <c r="L16887" i="1" s="1"/>
  <c r="H16887" i="1"/>
  <c r="K16886" i="1"/>
  <c r="J16886" i="1"/>
  <c r="I16886" i="1"/>
  <c r="L16886" i="1" s="1"/>
  <c r="H16886" i="1"/>
  <c r="K16885" i="1"/>
  <c r="J16885" i="1"/>
  <c r="I16885" i="1"/>
  <c r="L16885" i="1" s="1"/>
  <c r="H16885" i="1"/>
  <c r="K16884" i="1"/>
  <c r="J16884" i="1"/>
  <c r="I16884" i="1"/>
  <c r="L16884" i="1" s="1"/>
  <c r="H16884" i="1"/>
  <c r="K16883" i="1"/>
  <c r="J16883" i="1"/>
  <c r="I16883" i="1"/>
  <c r="L16883" i="1" s="1"/>
  <c r="H16883" i="1"/>
  <c r="K16882" i="1"/>
  <c r="J16882" i="1"/>
  <c r="I16882" i="1"/>
  <c r="L16882" i="1" s="1"/>
  <c r="H16882" i="1"/>
  <c r="K16881" i="1"/>
  <c r="J16881" i="1"/>
  <c r="I16881" i="1"/>
  <c r="L16881" i="1" s="1"/>
  <c r="H16881" i="1"/>
  <c r="K16880" i="1"/>
  <c r="J16880" i="1"/>
  <c r="I16880" i="1"/>
  <c r="L16880" i="1" s="1"/>
  <c r="H16880" i="1"/>
  <c r="K16879" i="1"/>
  <c r="J16879" i="1"/>
  <c r="I16879" i="1"/>
  <c r="L16879" i="1" s="1"/>
  <c r="H16879" i="1"/>
  <c r="K16878" i="1"/>
  <c r="J16878" i="1"/>
  <c r="I16878" i="1"/>
  <c r="L16878" i="1" s="1"/>
  <c r="H16878" i="1"/>
  <c r="K16877" i="1"/>
  <c r="J16877" i="1"/>
  <c r="I16877" i="1"/>
  <c r="L16877" i="1" s="1"/>
  <c r="H16877" i="1"/>
  <c r="K16876" i="1"/>
  <c r="J16876" i="1"/>
  <c r="I16876" i="1"/>
  <c r="L16876" i="1" s="1"/>
  <c r="H16876" i="1"/>
  <c r="K16875" i="1"/>
  <c r="J16875" i="1"/>
  <c r="I16875" i="1"/>
  <c r="L16875" i="1" s="1"/>
  <c r="H16875" i="1"/>
  <c r="K16874" i="1"/>
  <c r="J16874" i="1"/>
  <c r="I16874" i="1"/>
  <c r="L16874" i="1" s="1"/>
  <c r="H16874" i="1"/>
  <c r="K16873" i="1"/>
  <c r="J16873" i="1"/>
  <c r="I16873" i="1"/>
  <c r="L16873" i="1" s="1"/>
  <c r="H16873" i="1"/>
  <c r="K16872" i="1"/>
  <c r="J16872" i="1"/>
  <c r="I16872" i="1"/>
  <c r="L16872" i="1" s="1"/>
  <c r="H16872" i="1"/>
  <c r="K16871" i="1"/>
  <c r="J16871" i="1"/>
  <c r="I16871" i="1"/>
  <c r="L16871" i="1" s="1"/>
  <c r="H16871" i="1"/>
  <c r="K16870" i="1"/>
  <c r="J16870" i="1"/>
  <c r="I16870" i="1"/>
  <c r="L16870" i="1" s="1"/>
  <c r="H16870" i="1"/>
  <c r="K16869" i="1"/>
  <c r="J16869" i="1"/>
  <c r="I16869" i="1"/>
  <c r="L16869" i="1" s="1"/>
  <c r="H16869" i="1"/>
  <c r="K16868" i="1"/>
  <c r="J16868" i="1"/>
  <c r="I16868" i="1"/>
  <c r="L16868" i="1" s="1"/>
  <c r="H16868" i="1"/>
  <c r="K16867" i="1"/>
  <c r="J16867" i="1"/>
  <c r="I16867" i="1"/>
  <c r="L16867" i="1" s="1"/>
  <c r="H16867" i="1"/>
  <c r="K16866" i="1"/>
  <c r="J16866" i="1"/>
  <c r="I16866" i="1"/>
  <c r="L16866" i="1" s="1"/>
  <c r="H16866" i="1"/>
  <c r="K16865" i="1"/>
  <c r="J16865" i="1"/>
  <c r="I16865" i="1"/>
  <c r="L16865" i="1" s="1"/>
  <c r="H16865" i="1"/>
  <c r="K16864" i="1"/>
  <c r="J16864" i="1"/>
  <c r="I16864" i="1"/>
  <c r="L16864" i="1" s="1"/>
  <c r="H16864" i="1"/>
  <c r="K16863" i="1"/>
  <c r="J16863" i="1"/>
  <c r="I16863" i="1"/>
  <c r="L16863" i="1" s="1"/>
  <c r="H16863" i="1"/>
  <c r="K16862" i="1"/>
  <c r="J16862" i="1"/>
  <c r="I16862" i="1"/>
  <c r="L16862" i="1" s="1"/>
  <c r="H16862" i="1"/>
  <c r="K16861" i="1"/>
  <c r="J16861" i="1"/>
  <c r="I16861" i="1"/>
  <c r="L16861" i="1" s="1"/>
  <c r="H16861" i="1"/>
  <c r="K16860" i="1"/>
  <c r="J16860" i="1"/>
  <c r="I16860" i="1"/>
  <c r="L16860" i="1" s="1"/>
  <c r="H16860" i="1"/>
  <c r="K16859" i="1"/>
  <c r="J16859" i="1"/>
  <c r="I16859" i="1"/>
  <c r="L16859" i="1" s="1"/>
  <c r="H16859" i="1"/>
  <c r="K16858" i="1"/>
  <c r="J16858" i="1"/>
  <c r="I16858" i="1"/>
  <c r="L16858" i="1" s="1"/>
  <c r="H16858" i="1"/>
  <c r="K16857" i="1"/>
  <c r="J16857" i="1"/>
  <c r="I16857" i="1"/>
  <c r="L16857" i="1" s="1"/>
  <c r="H16857" i="1"/>
  <c r="K16856" i="1"/>
  <c r="J16856" i="1"/>
  <c r="I16856" i="1"/>
  <c r="L16856" i="1" s="1"/>
  <c r="H16856" i="1"/>
  <c r="K16855" i="1"/>
  <c r="J16855" i="1"/>
  <c r="I16855" i="1"/>
  <c r="L16855" i="1" s="1"/>
  <c r="H16855" i="1"/>
  <c r="K16854" i="1"/>
  <c r="J16854" i="1"/>
  <c r="I16854" i="1"/>
  <c r="L16854" i="1" s="1"/>
  <c r="H16854" i="1"/>
  <c r="K16853" i="1"/>
  <c r="J16853" i="1"/>
  <c r="I16853" i="1"/>
  <c r="L16853" i="1" s="1"/>
  <c r="H16853" i="1"/>
  <c r="K16852" i="1"/>
  <c r="J16852" i="1"/>
  <c r="I16852" i="1"/>
  <c r="L16852" i="1" s="1"/>
  <c r="H16852" i="1"/>
  <c r="K16851" i="1"/>
  <c r="J16851" i="1"/>
  <c r="I16851" i="1"/>
  <c r="L16851" i="1" s="1"/>
  <c r="H16851" i="1"/>
  <c r="K16850" i="1"/>
  <c r="J16850" i="1"/>
  <c r="I16850" i="1"/>
  <c r="L16850" i="1" s="1"/>
  <c r="H16850" i="1"/>
  <c r="K16849" i="1"/>
  <c r="J16849" i="1"/>
  <c r="I16849" i="1"/>
  <c r="L16849" i="1" s="1"/>
  <c r="H16849" i="1"/>
  <c r="K16848" i="1"/>
  <c r="J16848" i="1"/>
  <c r="I16848" i="1"/>
  <c r="L16848" i="1" s="1"/>
  <c r="H16848" i="1"/>
  <c r="K16847" i="1"/>
  <c r="J16847" i="1"/>
  <c r="I16847" i="1"/>
  <c r="L16847" i="1" s="1"/>
  <c r="H16847" i="1"/>
  <c r="K16846" i="1"/>
  <c r="J16846" i="1"/>
  <c r="I16846" i="1"/>
  <c r="L16846" i="1" s="1"/>
  <c r="H16846" i="1"/>
  <c r="K16845" i="1"/>
  <c r="J16845" i="1"/>
  <c r="I16845" i="1"/>
  <c r="L16845" i="1" s="1"/>
  <c r="H16845" i="1"/>
  <c r="K16844" i="1"/>
  <c r="J16844" i="1"/>
  <c r="I16844" i="1"/>
  <c r="L16844" i="1" s="1"/>
  <c r="H16844" i="1"/>
  <c r="K16843" i="1"/>
  <c r="J16843" i="1"/>
  <c r="I16843" i="1"/>
  <c r="L16843" i="1" s="1"/>
  <c r="H16843" i="1"/>
  <c r="K16842" i="1"/>
  <c r="J16842" i="1"/>
  <c r="I16842" i="1"/>
  <c r="L16842" i="1" s="1"/>
  <c r="H16842" i="1"/>
  <c r="K16841" i="1"/>
  <c r="J16841" i="1"/>
  <c r="I16841" i="1"/>
  <c r="L16841" i="1" s="1"/>
  <c r="H16841" i="1"/>
  <c r="K16840" i="1"/>
  <c r="J16840" i="1"/>
  <c r="I16840" i="1"/>
  <c r="L16840" i="1" s="1"/>
  <c r="H16840" i="1"/>
  <c r="K16839" i="1"/>
  <c r="J16839" i="1"/>
  <c r="I16839" i="1"/>
  <c r="L16839" i="1" s="1"/>
  <c r="H16839" i="1"/>
  <c r="K16838" i="1"/>
  <c r="J16838" i="1"/>
  <c r="I16838" i="1"/>
  <c r="L16838" i="1" s="1"/>
  <c r="H16838" i="1"/>
  <c r="K16837" i="1"/>
  <c r="J16837" i="1"/>
  <c r="I16837" i="1"/>
  <c r="L16837" i="1" s="1"/>
  <c r="H16837" i="1"/>
  <c r="K16836" i="1"/>
  <c r="J16836" i="1"/>
  <c r="I16836" i="1"/>
  <c r="L16836" i="1" s="1"/>
  <c r="H16836" i="1"/>
  <c r="K16835" i="1"/>
  <c r="J16835" i="1"/>
  <c r="I16835" i="1"/>
  <c r="L16835" i="1" s="1"/>
  <c r="H16835" i="1"/>
  <c r="K16834" i="1"/>
  <c r="J16834" i="1"/>
  <c r="I16834" i="1"/>
  <c r="L16834" i="1" s="1"/>
  <c r="H16834" i="1"/>
  <c r="K16833" i="1"/>
  <c r="J16833" i="1"/>
  <c r="I16833" i="1"/>
  <c r="L16833" i="1" s="1"/>
  <c r="H16833" i="1"/>
  <c r="K16832" i="1"/>
  <c r="J16832" i="1"/>
  <c r="I16832" i="1"/>
  <c r="L16832" i="1" s="1"/>
  <c r="H16832" i="1"/>
  <c r="K16831" i="1"/>
  <c r="J16831" i="1"/>
  <c r="I16831" i="1"/>
  <c r="L16831" i="1" s="1"/>
  <c r="H16831" i="1"/>
  <c r="K16830" i="1"/>
  <c r="J16830" i="1"/>
  <c r="I16830" i="1"/>
  <c r="L16830" i="1" s="1"/>
  <c r="H16830" i="1"/>
  <c r="K16829" i="1"/>
  <c r="J16829" i="1"/>
  <c r="I16829" i="1"/>
  <c r="L16829" i="1" s="1"/>
  <c r="H16829" i="1"/>
  <c r="K16828" i="1"/>
  <c r="J16828" i="1"/>
  <c r="I16828" i="1"/>
  <c r="L16828" i="1" s="1"/>
  <c r="H16828" i="1"/>
  <c r="K16827" i="1"/>
  <c r="J16827" i="1"/>
  <c r="I16827" i="1"/>
  <c r="L16827" i="1" s="1"/>
  <c r="H16827" i="1"/>
  <c r="K16826" i="1"/>
  <c r="J16826" i="1"/>
  <c r="I16826" i="1"/>
  <c r="L16826" i="1" s="1"/>
  <c r="H16826" i="1"/>
  <c r="K16825" i="1"/>
  <c r="J16825" i="1"/>
  <c r="I16825" i="1"/>
  <c r="L16825" i="1" s="1"/>
  <c r="H16825" i="1"/>
  <c r="K16824" i="1"/>
  <c r="J16824" i="1"/>
  <c r="I16824" i="1"/>
  <c r="L16824" i="1" s="1"/>
  <c r="H16824" i="1"/>
  <c r="K16823" i="1"/>
  <c r="J16823" i="1"/>
  <c r="I16823" i="1"/>
  <c r="L16823" i="1" s="1"/>
  <c r="H16823" i="1"/>
  <c r="K16822" i="1"/>
  <c r="J16822" i="1"/>
  <c r="I16822" i="1"/>
  <c r="L16822" i="1" s="1"/>
  <c r="H16822" i="1"/>
  <c r="K16821" i="1"/>
  <c r="J16821" i="1"/>
  <c r="I16821" i="1"/>
  <c r="L16821" i="1" s="1"/>
  <c r="H16821" i="1"/>
  <c r="K16820" i="1"/>
  <c r="J16820" i="1"/>
  <c r="I16820" i="1"/>
  <c r="L16820" i="1" s="1"/>
  <c r="H16820" i="1"/>
  <c r="K16819" i="1"/>
  <c r="J16819" i="1"/>
  <c r="I16819" i="1"/>
  <c r="L16819" i="1" s="1"/>
  <c r="H16819" i="1"/>
  <c r="K16818" i="1"/>
  <c r="J16818" i="1"/>
  <c r="I16818" i="1"/>
  <c r="L16818" i="1" s="1"/>
  <c r="H16818" i="1"/>
  <c r="K16817" i="1"/>
  <c r="J16817" i="1"/>
  <c r="I16817" i="1"/>
  <c r="L16817" i="1" s="1"/>
  <c r="H16817" i="1"/>
  <c r="K16816" i="1"/>
  <c r="J16816" i="1"/>
  <c r="I16816" i="1"/>
  <c r="L16816" i="1" s="1"/>
  <c r="H16816" i="1"/>
  <c r="K16815" i="1"/>
  <c r="J16815" i="1"/>
  <c r="I16815" i="1"/>
  <c r="L16815" i="1" s="1"/>
  <c r="H16815" i="1"/>
  <c r="K16814" i="1"/>
  <c r="J16814" i="1"/>
  <c r="I16814" i="1"/>
  <c r="L16814" i="1" s="1"/>
  <c r="H16814" i="1"/>
  <c r="K16813" i="1"/>
  <c r="J16813" i="1"/>
  <c r="I16813" i="1"/>
  <c r="L16813" i="1" s="1"/>
  <c r="H16813" i="1"/>
  <c r="K16812" i="1"/>
  <c r="J16812" i="1"/>
  <c r="I16812" i="1"/>
  <c r="L16812" i="1" s="1"/>
  <c r="H16812" i="1"/>
  <c r="K16811" i="1"/>
  <c r="J16811" i="1"/>
  <c r="I16811" i="1"/>
  <c r="L16811" i="1" s="1"/>
  <c r="H16811" i="1"/>
  <c r="K16810" i="1"/>
  <c r="J16810" i="1"/>
  <c r="I16810" i="1"/>
  <c r="L16810" i="1" s="1"/>
  <c r="H16810" i="1"/>
  <c r="K16809" i="1"/>
  <c r="J16809" i="1"/>
  <c r="I16809" i="1"/>
  <c r="L16809" i="1" s="1"/>
  <c r="H16809" i="1"/>
  <c r="K16808" i="1"/>
  <c r="J16808" i="1"/>
  <c r="I16808" i="1"/>
  <c r="L16808" i="1" s="1"/>
  <c r="H16808" i="1"/>
  <c r="K16807" i="1"/>
  <c r="J16807" i="1"/>
  <c r="I16807" i="1"/>
  <c r="L16807" i="1" s="1"/>
  <c r="H16807" i="1"/>
  <c r="K16806" i="1"/>
  <c r="J16806" i="1"/>
  <c r="I16806" i="1"/>
  <c r="L16806" i="1" s="1"/>
  <c r="H16806" i="1"/>
  <c r="K16805" i="1"/>
  <c r="J16805" i="1"/>
  <c r="I16805" i="1"/>
  <c r="L16805" i="1" s="1"/>
  <c r="H16805" i="1"/>
  <c r="K16804" i="1"/>
  <c r="J16804" i="1"/>
  <c r="I16804" i="1"/>
  <c r="L16804" i="1" s="1"/>
  <c r="H16804" i="1"/>
  <c r="K16803" i="1"/>
  <c r="J16803" i="1"/>
  <c r="I16803" i="1"/>
  <c r="L16803" i="1" s="1"/>
  <c r="H16803" i="1"/>
  <c r="K16802" i="1"/>
  <c r="J16802" i="1"/>
  <c r="I16802" i="1"/>
  <c r="L16802" i="1" s="1"/>
  <c r="H16802" i="1"/>
  <c r="K16801" i="1"/>
  <c r="J16801" i="1"/>
  <c r="I16801" i="1"/>
  <c r="L16801" i="1" s="1"/>
  <c r="H16801" i="1"/>
  <c r="K16800" i="1"/>
  <c r="J16800" i="1"/>
  <c r="I16800" i="1"/>
  <c r="L16800" i="1" s="1"/>
  <c r="H16800" i="1"/>
  <c r="K16799" i="1"/>
  <c r="J16799" i="1"/>
  <c r="I16799" i="1"/>
  <c r="L16799" i="1" s="1"/>
  <c r="H16799" i="1"/>
  <c r="K16798" i="1"/>
  <c r="J16798" i="1"/>
  <c r="I16798" i="1"/>
  <c r="L16798" i="1" s="1"/>
  <c r="H16798" i="1"/>
  <c r="K16797" i="1"/>
  <c r="J16797" i="1"/>
  <c r="I16797" i="1"/>
  <c r="L16797" i="1" s="1"/>
  <c r="H16797" i="1"/>
  <c r="K16796" i="1"/>
  <c r="J16796" i="1"/>
  <c r="I16796" i="1"/>
  <c r="L16796" i="1" s="1"/>
  <c r="H16796" i="1"/>
  <c r="K16795" i="1"/>
  <c r="J16795" i="1"/>
  <c r="I16795" i="1"/>
  <c r="L16795" i="1" s="1"/>
  <c r="H16795" i="1"/>
  <c r="K16794" i="1"/>
  <c r="J16794" i="1"/>
  <c r="I16794" i="1"/>
  <c r="L16794" i="1" s="1"/>
  <c r="H16794" i="1"/>
  <c r="K16793" i="1"/>
  <c r="J16793" i="1"/>
  <c r="I16793" i="1"/>
  <c r="L16793" i="1" s="1"/>
  <c r="H16793" i="1"/>
  <c r="K16792" i="1"/>
  <c r="J16792" i="1"/>
  <c r="I16792" i="1"/>
  <c r="L16792" i="1" s="1"/>
  <c r="H16792" i="1"/>
  <c r="K16791" i="1"/>
  <c r="J16791" i="1"/>
  <c r="I16791" i="1"/>
  <c r="L16791" i="1" s="1"/>
  <c r="H16791" i="1"/>
  <c r="K16790" i="1"/>
  <c r="J16790" i="1"/>
  <c r="I16790" i="1"/>
  <c r="L16790" i="1" s="1"/>
  <c r="H16790" i="1"/>
  <c r="K16789" i="1"/>
  <c r="J16789" i="1"/>
  <c r="I16789" i="1"/>
  <c r="L16789" i="1" s="1"/>
  <c r="H16789" i="1"/>
  <c r="K16788" i="1"/>
  <c r="J16788" i="1"/>
  <c r="I16788" i="1"/>
  <c r="L16788" i="1" s="1"/>
  <c r="H16788" i="1"/>
  <c r="K16787" i="1"/>
  <c r="J16787" i="1"/>
  <c r="I16787" i="1"/>
  <c r="L16787" i="1" s="1"/>
  <c r="H16787" i="1"/>
  <c r="K16786" i="1"/>
  <c r="J16786" i="1"/>
  <c r="I16786" i="1"/>
  <c r="L16786" i="1" s="1"/>
  <c r="H16786" i="1"/>
  <c r="K16785" i="1"/>
  <c r="J16785" i="1"/>
  <c r="I16785" i="1"/>
  <c r="L16785" i="1" s="1"/>
  <c r="H16785" i="1"/>
  <c r="K16784" i="1"/>
  <c r="J16784" i="1"/>
  <c r="I16784" i="1"/>
  <c r="L16784" i="1" s="1"/>
  <c r="H16784" i="1"/>
  <c r="K16783" i="1"/>
  <c r="J16783" i="1"/>
  <c r="I16783" i="1"/>
  <c r="L16783" i="1" s="1"/>
  <c r="H16783" i="1"/>
  <c r="K16782" i="1"/>
  <c r="J16782" i="1"/>
  <c r="I16782" i="1"/>
  <c r="L16782" i="1" s="1"/>
  <c r="H16782" i="1"/>
  <c r="K16781" i="1"/>
  <c r="J16781" i="1"/>
  <c r="I16781" i="1"/>
  <c r="L16781" i="1" s="1"/>
  <c r="H16781" i="1"/>
  <c r="K16780" i="1"/>
  <c r="J16780" i="1"/>
  <c r="I16780" i="1"/>
  <c r="L16780" i="1" s="1"/>
  <c r="H16780" i="1"/>
  <c r="K16779" i="1"/>
  <c r="J16779" i="1"/>
  <c r="I16779" i="1"/>
  <c r="L16779" i="1" s="1"/>
  <c r="H16779" i="1"/>
  <c r="K16778" i="1"/>
  <c r="J16778" i="1"/>
  <c r="I16778" i="1"/>
  <c r="L16778" i="1" s="1"/>
  <c r="H16778" i="1"/>
  <c r="K16777" i="1"/>
  <c r="J16777" i="1"/>
  <c r="I16777" i="1"/>
  <c r="L16777" i="1" s="1"/>
  <c r="H16777" i="1"/>
  <c r="K16776" i="1"/>
  <c r="J16776" i="1"/>
  <c r="I16776" i="1"/>
  <c r="L16776" i="1" s="1"/>
  <c r="H16776" i="1"/>
  <c r="K16775" i="1"/>
  <c r="J16775" i="1"/>
  <c r="I16775" i="1"/>
  <c r="L16775" i="1" s="1"/>
  <c r="H16775" i="1"/>
  <c r="K16774" i="1"/>
  <c r="J16774" i="1"/>
  <c r="I16774" i="1"/>
  <c r="L16774" i="1" s="1"/>
  <c r="H16774" i="1"/>
  <c r="K16773" i="1"/>
  <c r="J16773" i="1"/>
  <c r="I16773" i="1"/>
  <c r="L16773" i="1" s="1"/>
  <c r="H16773" i="1"/>
  <c r="K16772" i="1"/>
  <c r="J16772" i="1"/>
  <c r="I16772" i="1"/>
  <c r="L16772" i="1" s="1"/>
  <c r="H16772" i="1"/>
  <c r="K16771" i="1"/>
  <c r="J16771" i="1"/>
  <c r="I16771" i="1"/>
  <c r="L16771" i="1" s="1"/>
  <c r="H16771" i="1"/>
  <c r="K16770" i="1"/>
  <c r="J16770" i="1"/>
  <c r="I16770" i="1"/>
  <c r="L16770" i="1" s="1"/>
  <c r="H16770" i="1"/>
  <c r="K16769" i="1"/>
  <c r="J16769" i="1"/>
  <c r="I16769" i="1"/>
  <c r="L16769" i="1" s="1"/>
  <c r="H16769" i="1"/>
  <c r="K16768" i="1"/>
  <c r="J16768" i="1"/>
  <c r="I16768" i="1"/>
  <c r="L16768" i="1" s="1"/>
  <c r="H16768" i="1"/>
  <c r="K16767" i="1"/>
  <c r="J16767" i="1"/>
  <c r="I16767" i="1"/>
  <c r="L16767" i="1" s="1"/>
  <c r="H16767" i="1"/>
  <c r="K16766" i="1"/>
  <c r="J16766" i="1"/>
  <c r="I16766" i="1"/>
  <c r="L16766" i="1" s="1"/>
  <c r="H16766" i="1"/>
  <c r="K16765" i="1"/>
  <c r="J16765" i="1"/>
  <c r="I16765" i="1"/>
  <c r="L16765" i="1" s="1"/>
  <c r="H16765" i="1"/>
  <c r="K16764" i="1"/>
  <c r="J16764" i="1"/>
  <c r="I16764" i="1"/>
  <c r="L16764" i="1" s="1"/>
  <c r="H16764" i="1"/>
  <c r="K16763" i="1"/>
  <c r="J16763" i="1"/>
  <c r="I16763" i="1"/>
  <c r="L16763" i="1" s="1"/>
  <c r="H16763" i="1"/>
  <c r="K16762" i="1"/>
  <c r="J16762" i="1"/>
  <c r="I16762" i="1"/>
  <c r="L16762" i="1" s="1"/>
  <c r="H16762" i="1"/>
  <c r="K16761" i="1"/>
  <c r="J16761" i="1"/>
  <c r="I16761" i="1"/>
  <c r="L16761" i="1" s="1"/>
  <c r="H16761" i="1"/>
  <c r="K16760" i="1"/>
  <c r="J16760" i="1"/>
  <c r="I16760" i="1"/>
  <c r="L16760" i="1" s="1"/>
  <c r="H16760" i="1"/>
  <c r="K16759" i="1"/>
  <c r="J16759" i="1"/>
  <c r="I16759" i="1"/>
  <c r="L16759" i="1" s="1"/>
  <c r="H16759" i="1"/>
  <c r="K16758" i="1"/>
  <c r="J16758" i="1"/>
  <c r="I16758" i="1"/>
  <c r="L16758" i="1" s="1"/>
  <c r="H16758" i="1"/>
  <c r="K16757" i="1"/>
  <c r="J16757" i="1"/>
  <c r="I16757" i="1"/>
  <c r="L16757" i="1" s="1"/>
  <c r="H16757" i="1"/>
  <c r="K16756" i="1"/>
  <c r="J16756" i="1"/>
  <c r="I16756" i="1"/>
  <c r="L16756" i="1" s="1"/>
  <c r="H16756" i="1"/>
  <c r="K16755" i="1"/>
  <c r="J16755" i="1"/>
  <c r="I16755" i="1"/>
  <c r="L16755" i="1" s="1"/>
  <c r="H16755" i="1"/>
  <c r="K16754" i="1"/>
  <c r="J16754" i="1"/>
  <c r="I16754" i="1"/>
  <c r="L16754" i="1" s="1"/>
  <c r="H16754" i="1"/>
  <c r="K16753" i="1"/>
  <c r="J16753" i="1"/>
  <c r="I16753" i="1"/>
  <c r="L16753" i="1" s="1"/>
  <c r="H16753" i="1"/>
  <c r="K16752" i="1"/>
  <c r="J16752" i="1"/>
  <c r="I16752" i="1"/>
  <c r="L16752" i="1" s="1"/>
  <c r="H16752" i="1"/>
  <c r="K16751" i="1"/>
  <c r="J16751" i="1"/>
  <c r="I16751" i="1"/>
  <c r="L16751" i="1" s="1"/>
  <c r="H16751" i="1"/>
  <c r="K16750" i="1"/>
  <c r="J16750" i="1"/>
  <c r="I16750" i="1"/>
  <c r="L16750" i="1" s="1"/>
  <c r="H16750" i="1"/>
  <c r="K16749" i="1"/>
  <c r="J16749" i="1"/>
  <c r="I16749" i="1"/>
  <c r="L16749" i="1" s="1"/>
  <c r="H16749" i="1"/>
  <c r="K16748" i="1"/>
  <c r="J16748" i="1"/>
  <c r="I16748" i="1"/>
  <c r="L16748" i="1" s="1"/>
  <c r="H16748" i="1"/>
  <c r="K16747" i="1"/>
  <c r="J16747" i="1"/>
  <c r="I16747" i="1"/>
  <c r="L16747" i="1" s="1"/>
  <c r="H16747" i="1"/>
  <c r="K16746" i="1"/>
  <c r="J16746" i="1"/>
  <c r="I16746" i="1"/>
  <c r="L16746" i="1" s="1"/>
  <c r="H16746" i="1"/>
  <c r="K16745" i="1"/>
  <c r="J16745" i="1"/>
  <c r="I16745" i="1"/>
  <c r="L16745" i="1" s="1"/>
  <c r="H16745" i="1"/>
  <c r="K16744" i="1"/>
  <c r="J16744" i="1"/>
  <c r="I16744" i="1"/>
  <c r="L16744" i="1" s="1"/>
  <c r="H16744" i="1"/>
  <c r="K16743" i="1"/>
  <c r="J16743" i="1"/>
  <c r="I16743" i="1"/>
  <c r="L16743" i="1" s="1"/>
  <c r="H16743" i="1"/>
  <c r="K16742" i="1"/>
  <c r="J16742" i="1"/>
  <c r="I16742" i="1"/>
  <c r="L16742" i="1" s="1"/>
  <c r="H16742" i="1"/>
  <c r="K16741" i="1"/>
  <c r="J16741" i="1"/>
  <c r="I16741" i="1"/>
  <c r="L16741" i="1" s="1"/>
  <c r="H16741" i="1"/>
  <c r="K16740" i="1"/>
  <c r="J16740" i="1"/>
  <c r="I16740" i="1"/>
  <c r="L16740" i="1" s="1"/>
  <c r="H16740" i="1"/>
  <c r="K16739" i="1"/>
  <c r="J16739" i="1"/>
  <c r="I16739" i="1"/>
  <c r="L16739" i="1" s="1"/>
  <c r="H16739" i="1"/>
  <c r="K16738" i="1"/>
  <c r="J16738" i="1"/>
  <c r="I16738" i="1"/>
  <c r="L16738" i="1" s="1"/>
  <c r="H16738" i="1"/>
  <c r="K16737" i="1"/>
  <c r="J16737" i="1"/>
  <c r="I16737" i="1"/>
  <c r="L16737" i="1" s="1"/>
  <c r="H16737" i="1"/>
  <c r="K16736" i="1"/>
  <c r="J16736" i="1"/>
  <c r="I16736" i="1"/>
  <c r="L16736" i="1" s="1"/>
  <c r="H16736" i="1"/>
  <c r="K16735" i="1"/>
  <c r="J16735" i="1"/>
  <c r="I16735" i="1"/>
  <c r="L16735" i="1" s="1"/>
  <c r="H16735" i="1"/>
  <c r="K16734" i="1"/>
  <c r="J16734" i="1"/>
  <c r="I16734" i="1"/>
  <c r="L16734" i="1" s="1"/>
  <c r="H16734" i="1"/>
  <c r="K16733" i="1"/>
  <c r="J16733" i="1"/>
  <c r="I16733" i="1"/>
  <c r="L16733" i="1" s="1"/>
  <c r="H16733" i="1"/>
  <c r="K16732" i="1"/>
  <c r="J16732" i="1"/>
  <c r="I16732" i="1"/>
  <c r="L16732" i="1" s="1"/>
  <c r="H16732" i="1"/>
  <c r="K16731" i="1"/>
  <c r="J16731" i="1"/>
  <c r="I16731" i="1"/>
  <c r="L16731" i="1" s="1"/>
  <c r="H16731" i="1"/>
  <c r="K16730" i="1"/>
  <c r="J16730" i="1"/>
  <c r="I16730" i="1"/>
  <c r="L16730" i="1" s="1"/>
  <c r="H16730" i="1"/>
  <c r="K16729" i="1"/>
  <c r="J16729" i="1"/>
  <c r="I16729" i="1"/>
  <c r="L16729" i="1" s="1"/>
  <c r="H16729" i="1"/>
  <c r="K16728" i="1"/>
  <c r="J16728" i="1"/>
  <c r="I16728" i="1"/>
  <c r="L16728" i="1" s="1"/>
  <c r="H16728" i="1"/>
  <c r="K16727" i="1"/>
  <c r="J16727" i="1"/>
  <c r="I16727" i="1"/>
  <c r="L16727" i="1" s="1"/>
  <c r="H16727" i="1"/>
  <c r="K16726" i="1"/>
  <c r="J16726" i="1"/>
  <c r="I16726" i="1"/>
  <c r="L16726" i="1" s="1"/>
  <c r="H16726" i="1"/>
  <c r="K16725" i="1"/>
  <c r="J16725" i="1"/>
  <c r="I16725" i="1"/>
  <c r="L16725" i="1" s="1"/>
  <c r="H16725" i="1"/>
  <c r="K16724" i="1"/>
  <c r="J16724" i="1"/>
  <c r="I16724" i="1"/>
  <c r="L16724" i="1" s="1"/>
  <c r="H16724" i="1"/>
  <c r="K16723" i="1"/>
  <c r="J16723" i="1"/>
  <c r="I16723" i="1"/>
  <c r="L16723" i="1" s="1"/>
  <c r="H16723" i="1"/>
  <c r="K16722" i="1"/>
  <c r="J16722" i="1"/>
  <c r="I16722" i="1"/>
  <c r="L16722" i="1" s="1"/>
  <c r="H16722" i="1"/>
  <c r="K16721" i="1"/>
  <c r="J16721" i="1"/>
  <c r="I16721" i="1"/>
  <c r="L16721" i="1" s="1"/>
  <c r="H16721" i="1"/>
  <c r="K16720" i="1"/>
  <c r="J16720" i="1"/>
  <c r="I16720" i="1"/>
  <c r="L16720" i="1" s="1"/>
  <c r="H16720" i="1"/>
  <c r="K16719" i="1"/>
  <c r="J16719" i="1"/>
  <c r="I16719" i="1"/>
  <c r="L16719" i="1" s="1"/>
  <c r="H16719" i="1"/>
  <c r="K16718" i="1"/>
  <c r="J16718" i="1"/>
  <c r="I16718" i="1"/>
  <c r="L16718" i="1" s="1"/>
  <c r="H16718" i="1"/>
  <c r="K16717" i="1"/>
  <c r="J16717" i="1"/>
  <c r="I16717" i="1"/>
  <c r="L16717" i="1" s="1"/>
  <c r="H16717" i="1"/>
  <c r="K16716" i="1"/>
  <c r="J16716" i="1"/>
  <c r="I16716" i="1"/>
  <c r="L16716" i="1" s="1"/>
  <c r="H16716" i="1"/>
  <c r="K16715" i="1"/>
  <c r="J16715" i="1"/>
  <c r="I16715" i="1"/>
  <c r="L16715" i="1" s="1"/>
  <c r="H16715" i="1"/>
  <c r="K16714" i="1"/>
  <c r="J16714" i="1"/>
  <c r="I16714" i="1"/>
  <c r="L16714" i="1" s="1"/>
  <c r="H16714" i="1"/>
  <c r="K16713" i="1"/>
  <c r="J16713" i="1"/>
  <c r="I16713" i="1"/>
  <c r="L16713" i="1" s="1"/>
  <c r="H16713" i="1"/>
  <c r="K16712" i="1"/>
  <c r="J16712" i="1"/>
  <c r="I16712" i="1"/>
  <c r="L16712" i="1" s="1"/>
  <c r="H16712" i="1"/>
  <c r="K16711" i="1"/>
  <c r="J16711" i="1"/>
  <c r="I16711" i="1"/>
  <c r="L16711" i="1" s="1"/>
  <c r="H16711" i="1"/>
  <c r="K16710" i="1"/>
  <c r="J16710" i="1"/>
  <c r="I16710" i="1"/>
  <c r="L16710" i="1" s="1"/>
  <c r="H16710" i="1"/>
  <c r="K16709" i="1"/>
  <c r="J16709" i="1"/>
  <c r="I16709" i="1"/>
  <c r="L16709" i="1" s="1"/>
  <c r="H16709" i="1"/>
  <c r="K16708" i="1"/>
  <c r="J16708" i="1"/>
  <c r="I16708" i="1"/>
  <c r="L16708" i="1" s="1"/>
  <c r="H16708" i="1"/>
  <c r="K16707" i="1"/>
  <c r="J16707" i="1"/>
  <c r="I16707" i="1"/>
  <c r="L16707" i="1" s="1"/>
  <c r="H16707" i="1"/>
  <c r="K16706" i="1"/>
  <c r="J16706" i="1"/>
  <c r="I16706" i="1"/>
  <c r="L16706" i="1" s="1"/>
  <c r="H16706" i="1"/>
  <c r="K16705" i="1"/>
  <c r="J16705" i="1"/>
  <c r="I16705" i="1"/>
  <c r="L16705" i="1" s="1"/>
  <c r="H16705" i="1"/>
  <c r="K16704" i="1"/>
  <c r="J16704" i="1"/>
  <c r="I16704" i="1"/>
  <c r="L16704" i="1" s="1"/>
  <c r="H16704" i="1"/>
  <c r="K16703" i="1"/>
  <c r="J16703" i="1"/>
  <c r="I16703" i="1"/>
  <c r="L16703" i="1" s="1"/>
  <c r="H16703" i="1"/>
  <c r="K16702" i="1"/>
  <c r="J16702" i="1"/>
  <c r="I16702" i="1"/>
  <c r="L16702" i="1" s="1"/>
  <c r="H16702" i="1"/>
  <c r="K16701" i="1"/>
  <c r="J16701" i="1"/>
  <c r="I16701" i="1"/>
  <c r="L16701" i="1" s="1"/>
  <c r="H16701" i="1"/>
  <c r="K16700" i="1"/>
  <c r="J16700" i="1"/>
  <c r="I16700" i="1"/>
  <c r="L16700" i="1" s="1"/>
  <c r="H16700" i="1"/>
  <c r="K16699" i="1"/>
  <c r="J16699" i="1"/>
  <c r="I16699" i="1"/>
  <c r="L16699" i="1" s="1"/>
  <c r="H16699" i="1"/>
  <c r="K16698" i="1"/>
  <c r="J16698" i="1"/>
  <c r="I16698" i="1"/>
  <c r="L16698" i="1" s="1"/>
  <c r="H16698" i="1"/>
  <c r="K16697" i="1"/>
  <c r="J16697" i="1"/>
  <c r="I16697" i="1"/>
  <c r="L16697" i="1" s="1"/>
  <c r="H16697" i="1"/>
  <c r="K16696" i="1"/>
  <c r="J16696" i="1"/>
  <c r="I16696" i="1"/>
  <c r="L16696" i="1" s="1"/>
  <c r="H16696" i="1"/>
  <c r="K16695" i="1"/>
  <c r="J16695" i="1"/>
  <c r="I16695" i="1"/>
  <c r="L16695" i="1" s="1"/>
  <c r="H16695" i="1"/>
  <c r="K16694" i="1"/>
  <c r="J16694" i="1"/>
  <c r="I16694" i="1"/>
  <c r="L16694" i="1" s="1"/>
  <c r="H16694" i="1"/>
  <c r="K16693" i="1"/>
  <c r="J16693" i="1"/>
  <c r="I16693" i="1"/>
  <c r="L16693" i="1" s="1"/>
  <c r="H16693" i="1"/>
  <c r="K16692" i="1"/>
  <c r="J16692" i="1"/>
  <c r="I16692" i="1"/>
  <c r="L16692" i="1" s="1"/>
  <c r="H16692" i="1"/>
  <c r="K16691" i="1"/>
  <c r="J16691" i="1"/>
  <c r="I16691" i="1"/>
  <c r="L16691" i="1" s="1"/>
  <c r="H16691" i="1"/>
  <c r="K16690" i="1"/>
  <c r="J16690" i="1"/>
  <c r="I16690" i="1"/>
  <c r="L16690" i="1" s="1"/>
  <c r="H16690" i="1"/>
  <c r="K16689" i="1"/>
  <c r="J16689" i="1"/>
  <c r="I16689" i="1"/>
  <c r="L16689" i="1" s="1"/>
  <c r="H16689" i="1"/>
  <c r="K16688" i="1"/>
  <c r="J16688" i="1"/>
  <c r="I16688" i="1"/>
  <c r="L16688" i="1" s="1"/>
  <c r="H16688" i="1"/>
  <c r="K16687" i="1"/>
  <c r="J16687" i="1"/>
  <c r="I16687" i="1"/>
  <c r="L16687" i="1" s="1"/>
  <c r="H16687" i="1"/>
  <c r="K16686" i="1"/>
  <c r="J16686" i="1"/>
  <c r="I16686" i="1"/>
  <c r="L16686" i="1" s="1"/>
  <c r="H16686" i="1"/>
  <c r="K16685" i="1"/>
  <c r="J16685" i="1"/>
  <c r="I16685" i="1"/>
  <c r="L16685" i="1" s="1"/>
  <c r="H16685" i="1"/>
  <c r="K16684" i="1"/>
  <c r="J16684" i="1"/>
  <c r="I16684" i="1"/>
  <c r="L16684" i="1" s="1"/>
  <c r="H16684" i="1"/>
  <c r="K16683" i="1"/>
  <c r="J16683" i="1"/>
  <c r="I16683" i="1"/>
  <c r="L16683" i="1" s="1"/>
  <c r="H16683" i="1"/>
  <c r="K16682" i="1"/>
  <c r="J16682" i="1"/>
  <c r="I16682" i="1"/>
  <c r="L16682" i="1" s="1"/>
  <c r="H16682" i="1"/>
  <c r="K16681" i="1"/>
  <c r="J16681" i="1"/>
  <c r="I16681" i="1"/>
  <c r="L16681" i="1" s="1"/>
  <c r="H16681" i="1"/>
  <c r="K16680" i="1"/>
  <c r="J16680" i="1"/>
  <c r="I16680" i="1"/>
  <c r="L16680" i="1" s="1"/>
  <c r="H16680" i="1"/>
  <c r="K16679" i="1"/>
  <c r="J16679" i="1"/>
  <c r="I16679" i="1"/>
  <c r="L16679" i="1" s="1"/>
  <c r="H16679" i="1"/>
  <c r="K16678" i="1"/>
  <c r="J16678" i="1"/>
  <c r="I16678" i="1"/>
  <c r="L16678" i="1" s="1"/>
  <c r="H16678" i="1"/>
  <c r="K16677" i="1"/>
  <c r="J16677" i="1"/>
  <c r="I16677" i="1"/>
  <c r="L16677" i="1" s="1"/>
  <c r="H16677" i="1"/>
  <c r="K16676" i="1"/>
  <c r="J16676" i="1"/>
  <c r="I16676" i="1"/>
  <c r="L16676" i="1" s="1"/>
  <c r="H16676" i="1"/>
  <c r="K16675" i="1"/>
  <c r="J16675" i="1"/>
  <c r="I16675" i="1"/>
  <c r="L16675" i="1" s="1"/>
  <c r="H16675" i="1"/>
  <c r="K16674" i="1"/>
  <c r="J16674" i="1"/>
  <c r="I16674" i="1"/>
  <c r="L16674" i="1" s="1"/>
  <c r="H16674" i="1"/>
  <c r="K16673" i="1"/>
  <c r="J16673" i="1"/>
  <c r="I16673" i="1"/>
  <c r="L16673" i="1" s="1"/>
  <c r="H16673" i="1"/>
  <c r="K16672" i="1"/>
  <c r="J16672" i="1"/>
  <c r="I16672" i="1"/>
  <c r="L16672" i="1" s="1"/>
  <c r="H16672" i="1"/>
  <c r="K16671" i="1"/>
  <c r="J16671" i="1"/>
  <c r="I16671" i="1"/>
  <c r="L16671" i="1" s="1"/>
  <c r="H16671" i="1"/>
  <c r="K16670" i="1"/>
  <c r="J16670" i="1"/>
  <c r="I16670" i="1"/>
  <c r="L16670" i="1" s="1"/>
  <c r="H16670" i="1"/>
  <c r="K16669" i="1"/>
  <c r="J16669" i="1"/>
  <c r="I16669" i="1"/>
  <c r="L16669" i="1" s="1"/>
  <c r="H16669" i="1"/>
  <c r="K16668" i="1"/>
  <c r="J16668" i="1"/>
  <c r="I16668" i="1"/>
  <c r="L16668" i="1" s="1"/>
  <c r="H16668" i="1"/>
  <c r="K16667" i="1"/>
  <c r="J16667" i="1"/>
  <c r="I16667" i="1"/>
  <c r="L16667" i="1" s="1"/>
  <c r="H16667" i="1"/>
  <c r="K16666" i="1"/>
  <c r="J16666" i="1"/>
  <c r="I16666" i="1"/>
  <c r="L16666" i="1" s="1"/>
  <c r="H16666" i="1"/>
  <c r="K16665" i="1"/>
  <c r="J16665" i="1"/>
  <c r="I16665" i="1"/>
  <c r="L16665" i="1" s="1"/>
  <c r="H16665" i="1"/>
  <c r="K16664" i="1"/>
  <c r="J16664" i="1"/>
  <c r="I16664" i="1"/>
  <c r="L16664" i="1" s="1"/>
  <c r="H16664" i="1"/>
  <c r="K16663" i="1"/>
  <c r="J16663" i="1"/>
  <c r="I16663" i="1"/>
  <c r="L16663" i="1" s="1"/>
  <c r="H16663" i="1"/>
  <c r="K16662" i="1"/>
  <c r="J16662" i="1"/>
  <c r="I16662" i="1"/>
  <c r="L16662" i="1" s="1"/>
  <c r="H16662" i="1"/>
  <c r="K16661" i="1"/>
  <c r="J16661" i="1"/>
  <c r="I16661" i="1"/>
  <c r="L16661" i="1" s="1"/>
  <c r="H16661" i="1"/>
  <c r="K16660" i="1"/>
  <c r="J16660" i="1"/>
  <c r="I16660" i="1"/>
  <c r="L16660" i="1" s="1"/>
  <c r="H16660" i="1"/>
  <c r="K16659" i="1"/>
  <c r="J16659" i="1"/>
  <c r="I16659" i="1"/>
  <c r="L16659" i="1" s="1"/>
  <c r="H16659" i="1"/>
  <c r="K16658" i="1"/>
  <c r="J16658" i="1"/>
  <c r="I16658" i="1"/>
  <c r="L16658" i="1" s="1"/>
  <c r="H16658" i="1"/>
  <c r="K16657" i="1"/>
  <c r="J16657" i="1"/>
  <c r="I16657" i="1"/>
  <c r="L16657" i="1" s="1"/>
  <c r="H16657" i="1"/>
  <c r="K16656" i="1"/>
  <c r="J16656" i="1"/>
  <c r="I16656" i="1"/>
  <c r="L16656" i="1" s="1"/>
  <c r="H16656" i="1"/>
  <c r="K16655" i="1"/>
  <c r="J16655" i="1"/>
  <c r="I16655" i="1"/>
  <c r="L16655" i="1" s="1"/>
  <c r="H16655" i="1"/>
  <c r="K16654" i="1"/>
  <c r="J16654" i="1"/>
  <c r="I16654" i="1"/>
  <c r="L16654" i="1" s="1"/>
  <c r="H16654" i="1"/>
  <c r="K16653" i="1"/>
  <c r="J16653" i="1"/>
  <c r="I16653" i="1"/>
  <c r="L16653" i="1" s="1"/>
  <c r="H16653" i="1"/>
  <c r="K16652" i="1"/>
  <c r="J16652" i="1"/>
  <c r="I16652" i="1"/>
  <c r="L16652" i="1" s="1"/>
  <c r="H16652" i="1"/>
  <c r="K16651" i="1"/>
  <c r="J16651" i="1"/>
  <c r="I16651" i="1"/>
  <c r="L16651" i="1" s="1"/>
  <c r="H16651" i="1"/>
  <c r="K16650" i="1"/>
  <c r="J16650" i="1"/>
  <c r="I16650" i="1"/>
  <c r="L16650" i="1" s="1"/>
  <c r="H16650" i="1"/>
  <c r="K16649" i="1"/>
  <c r="J16649" i="1"/>
  <c r="I16649" i="1"/>
  <c r="L16649" i="1" s="1"/>
  <c r="H16649" i="1"/>
  <c r="K16648" i="1"/>
  <c r="J16648" i="1"/>
  <c r="I16648" i="1"/>
  <c r="L16648" i="1" s="1"/>
  <c r="H16648" i="1"/>
  <c r="K16647" i="1"/>
  <c r="J16647" i="1"/>
  <c r="I16647" i="1"/>
  <c r="L16647" i="1" s="1"/>
  <c r="H16647" i="1"/>
  <c r="K16646" i="1"/>
  <c r="J16646" i="1"/>
  <c r="I16646" i="1"/>
  <c r="L16646" i="1" s="1"/>
  <c r="H16646" i="1"/>
  <c r="K16645" i="1"/>
  <c r="J16645" i="1"/>
  <c r="I16645" i="1"/>
  <c r="L16645" i="1" s="1"/>
  <c r="H16645" i="1"/>
  <c r="K16644" i="1"/>
  <c r="J16644" i="1"/>
  <c r="I16644" i="1"/>
  <c r="L16644" i="1" s="1"/>
  <c r="H16644" i="1"/>
  <c r="K16643" i="1"/>
  <c r="J16643" i="1"/>
  <c r="I16643" i="1"/>
  <c r="L16643" i="1" s="1"/>
  <c r="H16643" i="1"/>
  <c r="K16642" i="1"/>
  <c r="J16642" i="1"/>
  <c r="I16642" i="1"/>
  <c r="L16642" i="1" s="1"/>
  <c r="H16642" i="1"/>
  <c r="K16641" i="1"/>
  <c r="J16641" i="1"/>
  <c r="I16641" i="1"/>
  <c r="L16641" i="1" s="1"/>
  <c r="H16641" i="1"/>
  <c r="K16640" i="1"/>
  <c r="J16640" i="1"/>
  <c r="I16640" i="1"/>
  <c r="L16640" i="1" s="1"/>
  <c r="H16640" i="1"/>
  <c r="K16639" i="1"/>
  <c r="J16639" i="1"/>
  <c r="I16639" i="1"/>
  <c r="L16639" i="1" s="1"/>
  <c r="H16639" i="1"/>
  <c r="K16638" i="1"/>
  <c r="J16638" i="1"/>
  <c r="I16638" i="1"/>
  <c r="L16638" i="1" s="1"/>
  <c r="H16638" i="1"/>
  <c r="K16637" i="1"/>
  <c r="J16637" i="1"/>
  <c r="I16637" i="1"/>
  <c r="L16637" i="1" s="1"/>
  <c r="H16637" i="1"/>
  <c r="K16636" i="1"/>
  <c r="J16636" i="1"/>
  <c r="I16636" i="1"/>
  <c r="L16636" i="1" s="1"/>
  <c r="H16636" i="1"/>
  <c r="K16635" i="1"/>
  <c r="J16635" i="1"/>
  <c r="I16635" i="1"/>
  <c r="L16635" i="1" s="1"/>
  <c r="H16635" i="1"/>
  <c r="K16634" i="1"/>
  <c r="J16634" i="1"/>
  <c r="I16634" i="1"/>
  <c r="L16634" i="1" s="1"/>
  <c r="H16634" i="1"/>
  <c r="K16633" i="1"/>
  <c r="J16633" i="1"/>
  <c r="I16633" i="1"/>
  <c r="L16633" i="1" s="1"/>
  <c r="H16633" i="1"/>
  <c r="K16632" i="1"/>
  <c r="J16632" i="1"/>
  <c r="I16632" i="1"/>
  <c r="L16632" i="1" s="1"/>
  <c r="H16632" i="1"/>
  <c r="K16631" i="1"/>
  <c r="J16631" i="1"/>
  <c r="I16631" i="1"/>
  <c r="L16631" i="1" s="1"/>
  <c r="H16631" i="1"/>
  <c r="K16630" i="1"/>
  <c r="J16630" i="1"/>
  <c r="I16630" i="1"/>
  <c r="L16630" i="1" s="1"/>
  <c r="H16630" i="1"/>
  <c r="K16629" i="1"/>
  <c r="J16629" i="1"/>
  <c r="I16629" i="1"/>
  <c r="L16629" i="1" s="1"/>
  <c r="H16629" i="1"/>
  <c r="K16628" i="1"/>
  <c r="J16628" i="1"/>
  <c r="I16628" i="1"/>
  <c r="L16628" i="1" s="1"/>
  <c r="H16628" i="1"/>
  <c r="K16627" i="1"/>
  <c r="J16627" i="1"/>
  <c r="I16627" i="1"/>
  <c r="L16627" i="1" s="1"/>
  <c r="H16627" i="1"/>
  <c r="K16626" i="1"/>
  <c r="J16626" i="1"/>
  <c r="I16626" i="1"/>
  <c r="L16626" i="1" s="1"/>
  <c r="H16626" i="1"/>
  <c r="K16625" i="1"/>
  <c r="J16625" i="1"/>
  <c r="I16625" i="1"/>
  <c r="L16625" i="1" s="1"/>
  <c r="H16625" i="1"/>
  <c r="K16624" i="1"/>
  <c r="J16624" i="1"/>
  <c r="I16624" i="1"/>
  <c r="L16624" i="1" s="1"/>
  <c r="H16624" i="1"/>
  <c r="K16623" i="1"/>
  <c r="J16623" i="1"/>
  <c r="I16623" i="1"/>
  <c r="L16623" i="1" s="1"/>
  <c r="H16623" i="1"/>
  <c r="K16622" i="1"/>
  <c r="J16622" i="1"/>
  <c r="I16622" i="1"/>
  <c r="L16622" i="1" s="1"/>
  <c r="H16622" i="1"/>
  <c r="K16621" i="1"/>
  <c r="J16621" i="1"/>
  <c r="I16621" i="1"/>
  <c r="L16621" i="1" s="1"/>
  <c r="H16621" i="1"/>
  <c r="K16620" i="1"/>
  <c r="J16620" i="1"/>
  <c r="I16620" i="1"/>
  <c r="L16620" i="1" s="1"/>
  <c r="H16620" i="1"/>
  <c r="K16619" i="1"/>
  <c r="J16619" i="1"/>
  <c r="I16619" i="1"/>
  <c r="L16619" i="1" s="1"/>
  <c r="H16619" i="1"/>
  <c r="K16618" i="1"/>
  <c r="J16618" i="1"/>
  <c r="I16618" i="1"/>
  <c r="L16618" i="1" s="1"/>
  <c r="H16618" i="1"/>
  <c r="K16617" i="1"/>
  <c r="J16617" i="1"/>
  <c r="I16617" i="1"/>
  <c r="L16617" i="1" s="1"/>
  <c r="H16617" i="1"/>
  <c r="K16616" i="1"/>
  <c r="J16616" i="1"/>
  <c r="I16616" i="1"/>
  <c r="L16616" i="1" s="1"/>
  <c r="H16616" i="1"/>
  <c r="K16615" i="1"/>
  <c r="J16615" i="1"/>
  <c r="I16615" i="1"/>
  <c r="L16615" i="1" s="1"/>
  <c r="H16615" i="1"/>
  <c r="K16614" i="1"/>
  <c r="J16614" i="1"/>
  <c r="I16614" i="1"/>
  <c r="L16614" i="1" s="1"/>
  <c r="H16614" i="1"/>
  <c r="K16613" i="1"/>
  <c r="J16613" i="1"/>
  <c r="I16613" i="1"/>
  <c r="L16613" i="1" s="1"/>
  <c r="H16613" i="1"/>
  <c r="K16612" i="1"/>
  <c r="J16612" i="1"/>
  <c r="I16612" i="1"/>
  <c r="L16612" i="1" s="1"/>
  <c r="H16612" i="1"/>
  <c r="K16611" i="1"/>
  <c r="J16611" i="1"/>
  <c r="I16611" i="1"/>
  <c r="L16611" i="1" s="1"/>
  <c r="H16611" i="1"/>
  <c r="K16610" i="1"/>
  <c r="J16610" i="1"/>
  <c r="I16610" i="1"/>
  <c r="L16610" i="1" s="1"/>
  <c r="H16610" i="1"/>
  <c r="K16609" i="1"/>
  <c r="J16609" i="1"/>
  <c r="I16609" i="1"/>
  <c r="L16609" i="1" s="1"/>
  <c r="H16609" i="1"/>
  <c r="K16608" i="1"/>
  <c r="J16608" i="1"/>
  <c r="I16608" i="1"/>
  <c r="L16608" i="1" s="1"/>
  <c r="H16608" i="1"/>
  <c r="K16607" i="1"/>
  <c r="J16607" i="1"/>
  <c r="I16607" i="1"/>
  <c r="L16607" i="1" s="1"/>
  <c r="H16607" i="1"/>
  <c r="K16606" i="1"/>
  <c r="J16606" i="1"/>
  <c r="I16606" i="1"/>
  <c r="L16606" i="1" s="1"/>
  <c r="H16606" i="1"/>
  <c r="K16605" i="1"/>
  <c r="J16605" i="1"/>
  <c r="I16605" i="1"/>
  <c r="L16605" i="1" s="1"/>
  <c r="H16605" i="1"/>
  <c r="K16604" i="1"/>
  <c r="J16604" i="1"/>
  <c r="I16604" i="1"/>
  <c r="L16604" i="1" s="1"/>
  <c r="H16604" i="1"/>
  <c r="K16603" i="1"/>
  <c r="J16603" i="1"/>
  <c r="I16603" i="1"/>
  <c r="L16603" i="1" s="1"/>
  <c r="H16603" i="1"/>
  <c r="K16602" i="1"/>
  <c r="J16602" i="1"/>
  <c r="I16602" i="1"/>
  <c r="L16602" i="1" s="1"/>
  <c r="H16602" i="1"/>
  <c r="K16601" i="1"/>
  <c r="J16601" i="1"/>
  <c r="I16601" i="1"/>
  <c r="L16601" i="1" s="1"/>
  <c r="H16601" i="1"/>
  <c r="K16600" i="1"/>
  <c r="J16600" i="1"/>
  <c r="I16600" i="1"/>
  <c r="L16600" i="1" s="1"/>
  <c r="H16600" i="1"/>
  <c r="K16599" i="1"/>
  <c r="J16599" i="1"/>
  <c r="I16599" i="1"/>
  <c r="L16599" i="1" s="1"/>
  <c r="H16599" i="1"/>
  <c r="K16598" i="1"/>
  <c r="J16598" i="1"/>
  <c r="I16598" i="1"/>
  <c r="L16598" i="1" s="1"/>
  <c r="H16598" i="1"/>
  <c r="K16597" i="1"/>
  <c r="J16597" i="1"/>
  <c r="I16597" i="1"/>
  <c r="L16597" i="1" s="1"/>
  <c r="H16597" i="1"/>
  <c r="K16596" i="1"/>
  <c r="J16596" i="1"/>
  <c r="I16596" i="1"/>
  <c r="L16596" i="1" s="1"/>
  <c r="H16596" i="1"/>
  <c r="K16595" i="1"/>
  <c r="J16595" i="1"/>
  <c r="I16595" i="1"/>
  <c r="L16595" i="1" s="1"/>
  <c r="H16595" i="1"/>
  <c r="K16594" i="1"/>
  <c r="J16594" i="1"/>
  <c r="I16594" i="1"/>
  <c r="L16594" i="1" s="1"/>
  <c r="H16594" i="1"/>
  <c r="K16593" i="1"/>
  <c r="J16593" i="1"/>
  <c r="I16593" i="1"/>
  <c r="L16593" i="1" s="1"/>
  <c r="H16593" i="1"/>
  <c r="K16592" i="1"/>
  <c r="J16592" i="1"/>
  <c r="I16592" i="1"/>
  <c r="L16592" i="1" s="1"/>
  <c r="H16592" i="1"/>
  <c r="K16591" i="1"/>
  <c r="J16591" i="1"/>
  <c r="I16591" i="1"/>
  <c r="L16591" i="1" s="1"/>
  <c r="H16591" i="1"/>
  <c r="K16590" i="1"/>
  <c r="J16590" i="1"/>
  <c r="I16590" i="1"/>
  <c r="L16590" i="1" s="1"/>
  <c r="H16590" i="1"/>
  <c r="K16589" i="1"/>
  <c r="J16589" i="1"/>
  <c r="I16589" i="1"/>
  <c r="L16589" i="1" s="1"/>
  <c r="H16589" i="1"/>
  <c r="K16588" i="1"/>
  <c r="J16588" i="1"/>
  <c r="I16588" i="1"/>
  <c r="L16588" i="1" s="1"/>
  <c r="H16588" i="1"/>
  <c r="K16587" i="1"/>
  <c r="J16587" i="1"/>
  <c r="I16587" i="1"/>
  <c r="L16587" i="1" s="1"/>
  <c r="H16587" i="1"/>
  <c r="K16586" i="1"/>
  <c r="J16586" i="1"/>
  <c r="I16586" i="1"/>
  <c r="L16586" i="1" s="1"/>
  <c r="H16586" i="1"/>
  <c r="K16585" i="1"/>
  <c r="J16585" i="1"/>
  <c r="I16585" i="1"/>
  <c r="L16585" i="1" s="1"/>
  <c r="H16585" i="1"/>
  <c r="K16584" i="1"/>
  <c r="J16584" i="1"/>
  <c r="I16584" i="1"/>
  <c r="L16584" i="1" s="1"/>
  <c r="H16584" i="1"/>
  <c r="K16583" i="1"/>
  <c r="J16583" i="1"/>
  <c r="I16583" i="1"/>
  <c r="L16583" i="1" s="1"/>
  <c r="H16583" i="1"/>
  <c r="K16582" i="1"/>
  <c r="J16582" i="1"/>
  <c r="I16582" i="1"/>
  <c r="L16582" i="1" s="1"/>
  <c r="H16582" i="1"/>
  <c r="K16581" i="1"/>
  <c r="J16581" i="1"/>
  <c r="I16581" i="1"/>
  <c r="L16581" i="1" s="1"/>
  <c r="H16581" i="1"/>
  <c r="K16580" i="1"/>
  <c r="J16580" i="1"/>
  <c r="I16580" i="1"/>
  <c r="L16580" i="1" s="1"/>
  <c r="H16580" i="1"/>
  <c r="K16579" i="1"/>
  <c r="J16579" i="1"/>
  <c r="I16579" i="1"/>
  <c r="L16579" i="1" s="1"/>
  <c r="H16579" i="1"/>
  <c r="K16578" i="1"/>
  <c r="J16578" i="1"/>
  <c r="I16578" i="1"/>
  <c r="L16578" i="1" s="1"/>
  <c r="H16578" i="1"/>
  <c r="K16577" i="1"/>
  <c r="J16577" i="1"/>
  <c r="I16577" i="1"/>
  <c r="L16577" i="1" s="1"/>
  <c r="H16577" i="1"/>
  <c r="K16576" i="1"/>
  <c r="J16576" i="1"/>
  <c r="I16576" i="1"/>
  <c r="L16576" i="1" s="1"/>
  <c r="H16576" i="1"/>
  <c r="K16575" i="1"/>
  <c r="J16575" i="1"/>
  <c r="I16575" i="1"/>
  <c r="L16575" i="1" s="1"/>
  <c r="H16575" i="1"/>
  <c r="K16574" i="1"/>
  <c r="J16574" i="1"/>
  <c r="I16574" i="1"/>
  <c r="L16574" i="1" s="1"/>
  <c r="H16574" i="1"/>
  <c r="K16573" i="1"/>
  <c r="J16573" i="1"/>
  <c r="I16573" i="1"/>
  <c r="L16573" i="1" s="1"/>
  <c r="H16573" i="1"/>
  <c r="K16572" i="1"/>
  <c r="J16572" i="1"/>
  <c r="I16572" i="1"/>
  <c r="L16572" i="1" s="1"/>
  <c r="H16572" i="1"/>
  <c r="K16571" i="1"/>
  <c r="J16571" i="1"/>
  <c r="I16571" i="1"/>
  <c r="L16571" i="1" s="1"/>
  <c r="H16571" i="1"/>
  <c r="K16570" i="1"/>
  <c r="J16570" i="1"/>
  <c r="I16570" i="1"/>
  <c r="L16570" i="1" s="1"/>
  <c r="H16570" i="1"/>
  <c r="K16569" i="1"/>
  <c r="J16569" i="1"/>
  <c r="I16569" i="1"/>
  <c r="L16569" i="1" s="1"/>
  <c r="H16569" i="1"/>
  <c r="K16568" i="1"/>
  <c r="J16568" i="1"/>
  <c r="I16568" i="1"/>
  <c r="L16568" i="1" s="1"/>
  <c r="H16568" i="1"/>
  <c r="K16567" i="1"/>
  <c r="J16567" i="1"/>
  <c r="I16567" i="1"/>
  <c r="L16567" i="1" s="1"/>
  <c r="H16567" i="1"/>
  <c r="K16566" i="1"/>
  <c r="J16566" i="1"/>
  <c r="I16566" i="1"/>
  <c r="L16566" i="1" s="1"/>
  <c r="H16566" i="1"/>
  <c r="K16565" i="1"/>
  <c r="J16565" i="1"/>
  <c r="I16565" i="1"/>
  <c r="L16565" i="1" s="1"/>
  <c r="H16565" i="1"/>
  <c r="K16564" i="1"/>
  <c r="J16564" i="1"/>
  <c r="I16564" i="1"/>
  <c r="L16564" i="1" s="1"/>
  <c r="H16564" i="1"/>
  <c r="K16563" i="1"/>
  <c r="J16563" i="1"/>
  <c r="I16563" i="1"/>
  <c r="L16563" i="1" s="1"/>
  <c r="H16563" i="1"/>
  <c r="K16562" i="1"/>
  <c r="J16562" i="1"/>
  <c r="I16562" i="1"/>
  <c r="L16562" i="1" s="1"/>
  <c r="H16562" i="1"/>
  <c r="K16561" i="1"/>
  <c r="J16561" i="1"/>
  <c r="I16561" i="1"/>
  <c r="L16561" i="1" s="1"/>
  <c r="H16561" i="1"/>
  <c r="K16560" i="1"/>
  <c r="J16560" i="1"/>
  <c r="I16560" i="1"/>
  <c r="L16560" i="1" s="1"/>
  <c r="H16560" i="1"/>
  <c r="K16559" i="1"/>
  <c r="J16559" i="1"/>
  <c r="I16559" i="1"/>
  <c r="L16559" i="1" s="1"/>
  <c r="H16559" i="1"/>
  <c r="K16558" i="1"/>
  <c r="J16558" i="1"/>
  <c r="I16558" i="1"/>
  <c r="L16558" i="1" s="1"/>
  <c r="H16558" i="1"/>
  <c r="K16557" i="1"/>
  <c r="J16557" i="1"/>
  <c r="I16557" i="1"/>
  <c r="L16557" i="1" s="1"/>
  <c r="H16557" i="1"/>
  <c r="K16556" i="1"/>
  <c r="J16556" i="1"/>
  <c r="I16556" i="1"/>
  <c r="L16556" i="1" s="1"/>
  <c r="H16556" i="1"/>
  <c r="K16555" i="1"/>
  <c r="J16555" i="1"/>
  <c r="I16555" i="1"/>
  <c r="L16555" i="1" s="1"/>
  <c r="H16555" i="1"/>
  <c r="K16554" i="1"/>
  <c r="J16554" i="1"/>
  <c r="I16554" i="1"/>
  <c r="L16554" i="1" s="1"/>
  <c r="H16554" i="1"/>
  <c r="K16553" i="1"/>
  <c r="J16553" i="1"/>
  <c r="I16553" i="1"/>
  <c r="L16553" i="1" s="1"/>
  <c r="H16553" i="1"/>
  <c r="K16552" i="1"/>
  <c r="J16552" i="1"/>
  <c r="I16552" i="1"/>
  <c r="L16552" i="1" s="1"/>
  <c r="H16552" i="1"/>
  <c r="K16551" i="1"/>
  <c r="J16551" i="1"/>
  <c r="I16551" i="1"/>
  <c r="L16551" i="1" s="1"/>
  <c r="H16551" i="1"/>
  <c r="K16550" i="1"/>
  <c r="J16550" i="1"/>
  <c r="I16550" i="1"/>
  <c r="L16550" i="1" s="1"/>
  <c r="H16550" i="1"/>
  <c r="K16549" i="1"/>
  <c r="J16549" i="1"/>
  <c r="I16549" i="1"/>
  <c r="L16549" i="1" s="1"/>
  <c r="H16549" i="1"/>
  <c r="K16548" i="1"/>
  <c r="J16548" i="1"/>
  <c r="I16548" i="1"/>
  <c r="L16548" i="1" s="1"/>
  <c r="H16548" i="1"/>
  <c r="K16547" i="1"/>
  <c r="J16547" i="1"/>
  <c r="I16547" i="1"/>
  <c r="L16547" i="1" s="1"/>
  <c r="H16547" i="1"/>
  <c r="K16546" i="1"/>
  <c r="J16546" i="1"/>
  <c r="I16546" i="1"/>
  <c r="L16546" i="1" s="1"/>
  <c r="H16546" i="1"/>
  <c r="K16545" i="1"/>
  <c r="J16545" i="1"/>
  <c r="I16545" i="1"/>
  <c r="L16545" i="1" s="1"/>
  <c r="H16545" i="1"/>
  <c r="K16544" i="1"/>
  <c r="J16544" i="1"/>
  <c r="I16544" i="1"/>
  <c r="L16544" i="1" s="1"/>
  <c r="H16544" i="1"/>
  <c r="K16543" i="1"/>
  <c r="J16543" i="1"/>
  <c r="I16543" i="1"/>
  <c r="L16543" i="1" s="1"/>
  <c r="H16543" i="1"/>
  <c r="K16542" i="1"/>
  <c r="J16542" i="1"/>
  <c r="I16542" i="1"/>
  <c r="L16542" i="1" s="1"/>
  <c r="H16542" i="1"/>
  <c r="K16541" i="1"/>
  <c r="J16541" i="1"/>
  <c r="I16541" i="1"/>
  <c r="L16541" i="1" s="1"/>
  <c r="H16541" i="1"/>
  <c r="K16540" i="1"/>
  <c r="J16540" i="1"/>
  <c r="I16540" i="1"/>
  <c r="L16540" i="1" s="1"/>
  <c r="H16540" i="1"/>
  <c r="K16539" i="1"/>
  <c r="J16539" i="1"/>
  <c r="I16539" i="1"/>
  <c r="L16539" i="1" s="1"/>
  <c r="H16539" i="1"/>
  <c r="K16538" i="1"/>
  <c r="J16538" i="1"/>
  <c r="I16538" i="1"/>
  <c r="L16538" i="1" s="1"/>
  <c r="H16538" i="1"/>
  <c r="K16537" i="1"/>
  <c r="J16537" i="1"/>
  <c r="I16537" i="1"/>
  <c r="L16537" i="1" s="1"/>
  <c r="H16537" i="1"/>
  <c r="K16536" i="1"/>
  <c r="J16536" i="1"/>
  <c r="I16536" i="1"/>
  <c r="L16536" i="1" s="1"/>
  <c r="H16536" i="1"/>
  <c r="K16535" i="1"/>
  <c r="J16535" i="1"/>
  <c r="I16535" i="1"/>
  <c r="L16535" i="1" s="1"/>
  <c r="H16535" i="1"/>
  <c r="K16534" i="1"/>
  <c r="J16534" i="1"/>
  <c r="I16534" i="1"/>
  <c r="L16534" i="1" s="1"/>
  <c r="H16534" i="1"/>
  <c r="K16533" i="1"/>
  <c r="J16533" i="1"/>
  <c r="I16533" i="1"/>
  <c r="L16533" i="1" s="1"/>
  <c r="H16533" i="1"/>
  <c r="K16532" i="1"/>
  <c r="J16532" i="1"/>
  <c r="I16532" i="1"/>
  <c r="L16532" i="1" s="1"/>
  <c r="H16532" i="1"/>
  <c r="K16531" i="1"/>
  <c r="J16531" i="1"/>
  <c r="I16531" i="1"/>
  <c r="L16531" i="1" s="1"/>
  <c r="H16531" i="1"/>
  <c r="K16530" i="1"/>
  <c r="J16530" i="1"/>
  <c r="I16530" i="1"/>
  <c r="L16530" i="1" s="1"/>
  <c r="H16530" i="1"/>
  <c r="K16529" i="1"/>
  <c r="J16529" i="1"/>
  <c r="I16529" i="1"/>
  <c r="L16529" i="1" s="1"/>
  <c r="H16529" i="1"/>
  <c r="K16528" i="1"/>
  <c r="J16528" i="1"/>
  <c r="I16528" i="1"/>
  <c r="L16528" i="1" s="1"/>
  <c r="H16528" i="1"/>
  <c r="K16527" i="1"/>
  <c r="J16527" i="1"/>
  <c r="I16527" i="1"/>
  <c r="L16527" i="1" s="1"/>
  <c r="H16527" i="1"/>
  <c r="K16526" i="1"/>
  <c r="J16526" i="1"/>
  <c r="I16526" i="1"/>
  <c r="L16526" i="1" s="1"/>
  <c r="H16526" i="1"/>
  <c r="K16525" i="1"/>
  <c r="J16525" i="1"/>
  <c r="I16525" i="1"/>
  <c r="L16525" i="1" s="1"/>
  <c r="H16525" i="1"/>
  <c r="K16524" i="1"/>
  <c r="J16524" i="1"/>
  <c r="I16524" i="1"/>
  <c r="L16524" i="1" s="1"/>
  <c r="H16524" i="1"/>
  <c r="K16523" i="1"/>
  <c r="J16523" i="1"/>
  <c r="I16523" i="1"/>
  <c r="L16523" i="1" s="1"/>
  <c r="H16523" i="1"/>
  <c r="K16522" i="1"/>
  <c r="J16522" i="1"/>
  <c r="I16522" i="1"/>
  <c r="L16522" i="1" s="1"/>
  <c r="H16522" i="1"/>
  <c r="K16521" i="1"/>
  <c r="J16521" i="1"/>
  <c r="I16521" i="1"/>
  <c r="L16521" i="1" s="1"/>
  <c r="H16521" i="1"/>
  <c r="K16520" i="1"/>
  <c r="J16520" i="1"/>
  <c r="I16520" i="1"/>
  <c r="L16520" i="1" s="1"/>
  <c r="H16520" i="1"/>
  <c r="K16519" i="1"/>
  <c r="J16519" i="1"/>
  <c r="I16519" i="1"/>
  <c r="L16519" i="1" s="1"/>
  <c r="H16519" i="1"/>
  <c r="K16518" i="1"/>
  <c r="J16518" i="1"/>
  <c r="I16518" i="1"/>
  <c r="L16518" i="1" s="1"/>
  <c r="H16518" i="1"/>
  <c r="K16517" i="1"/>
  <c r="J16517" i="1"/>
  <c r="I16517" i="1"/>
  <c r="L16517" i="1" s="1"/>
  <c r="H16517" i="1"/>
  <c r="K16516" i="1"/>
  <c r="J16516" i="1"/>
  <c r="I16516" i="1"/>
  <c r="L16516" i="1" s="1"/>
  <c r="H16516" i="1"/>
  <c r="K16515" i="1"/>
  <c r="J16515" i="1"/>
  <c r="I16515" i="1"/>
  <c r="L16515" i="1" s="1"/>
  <c r="H16515" i="1"/>
  <c r="K16514" i="1"/>
  <c r="J16514" i="1"/>
  <c r="I16514" i="1"/>
  <c r="L16514" i="1" s="1"/>
  <c r="H16514" i="1"/>
  <c r="K16513" i="1"/>
  <c r="J16513" i="1"/>
  <c r="I16513" i="1"/>
  <c r="L16513" i="1" s="1"/>
  <c r="H16513" i="1"/>
  <c r="K16512" i="1"/>
  <c r="J16512" i="1"/>
  <c r="I16512" i="1"/>
  <c r="L16512" i="1" s="1"/>
  <c r="H16512" i="1"/>
  <c r="K16511" i="1"/>
  <c r="J16511" i="1"/>
  <c r="I16511" i="1"/>
  <c r="L16511" i="1" s="1"/>
  <c r="H16511" i="1"/>
  <c r="K16510" i="1"/>
  <c r="J16510" i="1"/>
  <c r="I16510" i="1"/>
  <c r="L16510" i="1" s="1"/>
  <c r="H16510" i="1"/>
  <c r="K16509" i="1"/>
  <c r="J16509" i="1"/>
  <c r="I16509" i="1"/>
  <c r="L16509" i="1" s="1"/>
  <c r="H16509" i="1"/>
  <c r="K16508" i="1"/>
  <c r="J16508" i="1"/>
  <c r="I16508" i="1"/>
  <c r="L16508" i="1" s="1"/>
  <c r="H16508" i="1"/>
  <c r="K16507" i="1"/>
  <c r="J16507" i="1"/>
  <c r="I16507" i="1"/>
  <c r="L16507" i="1" s="1"/>
  <c r="H16507" i="1"/>
  <c r="K16506" i="1"/>
  <c r="J16506" i="1"/>
  <c r="I16506" i="1"/>
  <c r="L16506" i="1" s="1"/>
  <c r="H16506" i="1"/>
  <c r="K16505" i="1"/>
  <c r="J16505" i="1"/>
  <c r="I16505" i="1"/>
  <c r="L16505" i="1" s="1"/>
  <c r="H16505" i="1"/>
  <c r="K16504" i="1"/>
  <c r="J16504" i="1"/>
  <c r="I16504" i="1"/>
  <c r="L16504" i="1" s="1"/>
  <c r="H16504" i="1"/>
  <c r="K16503" i="1"/>
  <c r="J16503" i="1"/>
  <c r="I16503" i="1"/>
  <c r="L16503" i="1" s="1"/>
  <c r="H16503" i="1"/>
  <c r="K16502" i="1"/>
  <c r="J16502" i="1"/>
  <c r="I16502" i="1"/>
  <c r="L16502" i="1" s="1"/>
  <c r="H16502" i="1"/>
  <c r="K16501" i="1"/>
  <c r="J16501" i="1"/>
  <c r="I16501" i="1"/>
  <c r="L16501" i="1" s="1"/>
  <c r="H16501" i="1"/>
  <c r="K16500" i="1"/>
  <c r="J16500" i="1"/>
  <c r="I16500" i="1"/>
  <c r="L16500" i="1" s="1"/>
  <c r="H16500" i="1"/>
  <c r="K16499" i="1"/>
  <c r="J16499" i="1"/>
  <c r="I16499" i="1"/>
  <c r="L16499" i="1" s="1"/>
  <c r="H16499" i="1"/>
  <c r="K16498" i="1"/>
  <c r="J16498" i="1"/>
  <c r="I16498" i="1"/>
  <c r="L16498" i="1" s="1"/>
  <c r="H16498" i="1"/>
  <c r="K16497" i="1"/>
  <c r="J16497" i="1"/>
  <c r="I16497" i="1"/>
  <c r="L16497" i="1" s="1"/>
  <c r="H16497" i="1"/>
  <c r="K16496" i="1"/>
  <c r="J16496" i="1"/>
  <c r="I16496" i="1"/>
  <c r="L16496" i="1" s="1"/>
  <c r="H16496" i="1"/>
  <c r="K16495" i="1"/>
  <c r="J16495" i="1"/>
  <c r="I16495" i="1"/>
  <c r="L16495" i="1" s="1"/>
  <c r="H16495" i="1"/>
  <c r="K16494" i="1"/>
  <c r="J16494" i="1"/>
  <c r="I16494" i="1"/>
  <c r="L16494" i="1" s="1"/>
  <c r="H16494" i="1"/>
  <c r="K16493" i="1"/>
  <c r="J16493" i="1"/>
  <c r="I16493" i="1"/>
  <c r="L16493" i="1" s="1"/>
  <c r="H16493" i="1"/>
  <c r="K16492" i="1"/>
  <c r="J16492" i="1"/>
  <c r="I16492" i="1"/>
  <c r="L16492" i="1" s="1"/>
  <c r="H16492" i="1"/>
  <c r="K16491" i="1"/>
  <c r="J16491" i="1"/>
  <c r="I16491" i="1"/>
  <c r="L16491" i="1" s="1"/>
  <c r="H16491" i="1"/>
  <c r="K16490" i="1"/>
  <c r="J16490" i="1"/>
  <c r="I16490" i="1"/>
  <c r="L16490" i="1" s="1"/>
  <c r="H16490" i="1"/>
  <c r="K16489" i="1"/>
  <c r="J16489" i="1"/>
  <c r="I16489" i="1"/>
  <c r="L16489" i="1" s="1"/>
  <c r="H16489" i="1"/>
  <c r="K16488" i="1"/>
  <c r="J16488" i="1"/>
  <c r="I16488" i="1"/>
  <c r="L16488" i="1" s="1"/>
  <c r="H16488" i="1"/>
  <c r="K16487" i="1"/>
  <c r="J16487" i="1"/>
  <c r="I16487" i="1"/>
  <c r="L16487" i="1" s="1"/>
  <c r="H16487" i="1"/>
  <c r="K16486" i="1"/>
  <c r="J16486" i="1"/>
  <c r="I16486" i="1"/>
  <c r="L16486" i="1" s="1"/>
  <c r="H16486" i="1"/>
  <c r="K16485" i="1"/>
  <c r="J16485" i="1"/>
  <c r="I16485" i="1"/>
  <c r="L16485" i="1" s="1"/>
  <c r="H16485" i="1"/>
  <c r="K16484" i="1"/>
  <c r="J16484" i="1"/>
  <c r="I16484" i="1"/>
  <c r="L16484" i="1" s="1"/>
  <c r="H16484" i="1"/>
  <c r="K16483" i="1"/>
  <c r="J16483" i="1"/>
  <c r="I16483" i="1"/>
  <c r="L16483" i="1" s="1"/>
  <c r="H16483" i="1"/>
  <c r="K16482" i="1"/>
  <c r="J16482" i="1"/>
  <c r="I16482" i="1"/>
  <c r="L16482" i="1" s="1"/>
  <c r="H16482" i="1"/>
  <c r="K16481" i="1"/>
  <c r="J16481" i="1"/>
  <c r="I16481" i="1"/>
  <c r="L16481" i="1" s="1"/>
  <c r="H16481" i="1"/>
  <c r="K16480" i="1"/>
  <c r="J16480" i="1"/>
  <c r="I16480" i="1"/>
  <c r="L16480" i="1" s="1"/>
  <c r="H16480" i="1"/>
  <c r="K16479" i="1"/>
  <c r="J16479" i="1"/>
  <c r="I16479" i="1"/>
  <c r="L16479" i="1" s="1"/>
  <c r="H16479" i="1"/>
  <c r="K16478" i="1"/>
  <c r="J16478" i="1"/>
  <c r="I16478" i="1"/>
  <c r="L16478" i="1" s="1"/>
  <c r="H16478" i="1"/>
  <c r="K16477" i="1"/>
  <c r="J16477" i="1"/>
  <c r="I16477" i="1"/>
  <c r="L16477" i="1" s="1"/>
  <c r="H16477" i="1"/>
  <c r="K16476" i="1"/>
  <c r="J16476" i="1"/>
  <c r="I16476" i="1"/>
  <c r="L16476" i="1" s="1"/>
  <c r="H16476" i="1"/>
  <c r="K16475" i="1"/>
  <c r="J16475" i="1"/>
  <c r="I16475" i="1"/>
  <c r="L16475" i="1" s="1"/>
  <c r="H16475" i="1"/>
  <c r="K16474" i="1"/>
  <c r="J16474" i="1"/>
  <c r="I16474" i="1"/>
  <c r="L16474" i="1" s="1"/>
  <c r="H16474" i="1"/>
  <c r="K16473" i="1"/>
  <c r="J16473" i="1"/>
  <c r="I16473" i="1"/>
  <c r="L16473" i="1" s="1"/>
  <c r="H16473" i="1"/>
  <c r="K16472" i="1"/>
  <c r="J16472" i="1"/>
  <c r="I16472" i="1"/>
  <c r="L16472" i="1" s="1"/>
  <c r="H16472" i="1"/>
  <c r="K16471" i="1"/>
  <c r="J16471" i="1"/>
  <c r="I16471" i="1"/>
  <c r="L16471" i="1" s="1"/>
  <c r="H16471" i="1"/>
  <c r="K16470" i="1"/>
  <c r="J16470" i="1"/>
  <c r="I16470" i="1"/>
  <c r="L16470" i="1" s="1"/>
  <c r="H16470" i="1"/>
  <c r="K16469" i="1"/>
  <c r="J16469" i="1"/>
  <c r="I16469" i="1"/>
  <c r="L16469" i="1" s="1"/>
  <c r="H16469" i="1"/>
  <c r="K16468" i="1"/>
  <c r="J16468" i="1"/>
  <c r="I16468" i="1"/>
  <c r="L16468" i="1" s="1"/>
  <c r="H16468" i="1"/>
  <c r="K16467" i="1"/>
  <c r="J16467" i="1"/>
  <c r="I16467" i="1"/>
  <c r="L16467" i="1" s="1"/>
  <c r="H16467" i="1"/>
  <c r="K16466" i="1"/>
  <c r="J16466" i="1"/>
  <c r="I16466" i="1"/>
  <c r="L16466" i="1" s="1"/>
  <c r="H16466" i="1"/>
  <c r="K16465" i="1"/>
  <c r="J16465" i="1"/>
  <c r="I16465" i="1"/>
  <c r="L16465" i="1" s="1"/>
  <c r="H16465" i="1"/>
  <c r="K16464" i="1"/>
  <c r="J16464" i="1"/>
  <c r="I16464" i="1"/>
  <c r="L16464" i="1" s="1"/>
  <c r="H16464" i="1"/>
  <c r="K16463" i="1"/>
  <c r="J16463" i="1"/>
  <c r="I16463" i="1"/>
  <c r="L16463" i="1" s="1"/>
  <c r="H16463" i="1"/>
  <c r="K16462" i="1"/>
  <c r="J16462" i="1"/>
  <c r="I16462" i="1"/>
  <c r="L16462" i="1" s="1"/>
  <c r="H16462" i="1"/>
  <c r="K16461" i="1"/>
  <c r="J16461" i="1"/>
  <c r="I16461" i="1"/>
  <c r="L16461" i="1" s="1"/>
  <c r="H16461" i="1"/>
  <c r="K16460" i="1"/>
  <c r="J16460" i="1"/>
  <c r="I16460" i="1"/>
  <c r="L16460" i="1" s="1"/>
  <c r="H16460" i="1"/>
  <c r="K16459" i="1"/>
  <c r="J16459" i="1"/>
  <c r="I16459" i="1"/>
  <c r="L16459" i="1" s="1"/>
  <c r="H16459" i="1"/>
  <c r="K16458" i="1"/>
  <c r="J16458" i="1"/>
  <c r="I16458" i="1"/>
  <c r="L16458" i="1" s="1"/>
  <c r="H16458" i="1"/>
  <c r="K16457" i="1"/>
  <c r="J16457" i="1"/>
  <c r="I16457" i="1"/>
  <c r="L16457" i="1" s="1"/>
  <c r="H16457" i="1"/>
  <c r="K16456" i="1"/>
  <c r="J16456" i="1"/>
  <c r="I16456" i="1"/>
  <c r="L16456" i="1" s="1"/>
  <c r="H16456" i="1"/>
  <c r="K16455" i="1"/>
  <c r="J16455" i="1"/>
  <c r="I16455" i="1"/>
  <c r="L16455" i="1" s="1"/>
  <c r="H16455" i="1"/>
  <c r="K16454" i="1"/>
  <c r="J16454" i="1"/>
  <c r="I16454" i="1"/>
  <c r="L16454" i="1" s="1"/>
  <c r="H16454" i="1"/>
  <c r="K16453" i="1"/>
  <c r="J16453" i="1"/>
  <c r="I16453" i="1"/>
  <c r="L16453" i="1" s="1"/>
  <c r="H16453" i="1"/>
  <c r="K16452" i="1"/>
  <c r="J16452" i="1"/>
  <c r="I16452" i="1"/>
  <c r="L16452" i="1" s="1"/>
  <c r="H16452" i="1"/>
  <c r="K16451" i="1"/>
  <c r="J16451" i="1"/>
  <c r="I16451" i="1"/>
  <c r="L16451" i="1" s="1"/>
  <c r="H16451" i="1"/>
  <c r="K16450" i="1"/>
  <c r="J16450" i="1"/>
  <c r="I16450" i="1"/>
  <c r="L16450" i="1" s="1"/>
  <c r="H16450" i="1"/>
  <c r="K16449" i="1"/>
  <c r="J16449" i="1"/>
  <c r="I16449" i="1"/>
  <c r="L16449" i="1" s="1"/>
  <c r="H16449" i="1"/>
  <c r="K16448" i="1"/>
  <c r="J16448" i="1"/>
  <c r="I16448" i="1"/>
  <c r="L16448" i="1" s="1"/>
  <c r="H16448" i="1"/>
  <c r="K16447" i="1"/>
  <c r="J16447" i="1"/>
  <c r="I16447" i="1"/>
  <c r="L16447" i="1" s="1"/>
  <c r="H16447" i="1"/>
  <c r="K16446" i="1"/>
  <c r="J16446" i="1"/>
  <c r="I16446" i="1"/>
  <c r="L16446" i="1" s="1"/>
  <c r="H16446" i="1"/>
  <c r="K16445" i="1"/>
  <c r="J16445" i="1"/>
  <c r="I16445" i="1"/>
  <c r="L16445" i="1" s="1"/>
  <c r="H16445" i="1"/>
  <c r="K16444" i="1"/>
  <c r="J16444" i="1"/>
  <c r="I16444" i="1"/>
  <c r="L16444" i="1" s="1"/>
  <c r="H16444" i="1"/>
  <c r="K16443" i="1"/>
  <c r="J16443" i="1"/>
  <c r="I16443" i="1"/>
  <c r="L16443" i="1" s="1"/>
  <c r="H16443" i="1"/>
  <c r="K16442" i="1"/>
  <c r="J16442" i="1"/>
  <c r="I16442" i="1"/>
  <c r="L16442" i="1" s="1"/>
  <c r="H16442" i="1"/>
  <c r="K16441" i="1"/>
  <c r="J16441" i="1"/>
  <c r="I16441" i="1"/>
  <c r="L16441" i="1" s="1"/>
  <c r="H16441" i="1"/>
  <c r="K16440" i="1"/>
  <c r="J16440" i="1"/>
  <c r="I16440" i="1"/>
  <c r="L16440" i="1" s="1"/>
  <c r="H16440" i="1"/>
  <c r="K16439" i="1"/>
  <c r="J16439" i="1"/>
  <c r="I16439" i="1"/>
  <c r="L16439" i="1" s="1"/>
  <c r="H16439" i="1"/>
  <c r="K16438" i="1"/>
  <c r="J16438" i="1"/>
  <c r="I16438" i="1"/>
  <c r="L16438" i="1" s="1"/>
  <c r="H16438" i="1"/>
  <c r="K16437" i="1"/>
  <c r="J16437" i="1"/>
  <c r="I16437" i="1"/>
  <c r="L16437" i="1" s="1"/>
  <c r="H16437" i="1"/>
  <c r="K16436" i="1"/>
  <c r="J16436" i="1"/>
  <c r="I16436" i="1"/>
  <c r="L16436" i="1" s="1"/>
  <c r="H16436" i="1"/>
  <c r="K16435" i="1"/>
  <c r="J16435" i="1"/>
  <c r="I16435" i="1"/>
  <c r="L16435" i="1" s="1"/>
  <c r="H16435" i="1"/>
  <c r="K16434" i="1"/>
  <c r="J16434" i="1"/>
  <c r="I16434" i="1"/>
  <c r="L16434" i="1" s="1"/>
  <c r="H16434" i="1"/>
  <c r="K16433" i="1"/>
  <c r="J16433" i="1"/>
  <c r="I16433" i="1"/>
  <c r="L16433" i="1" s="1"/>
  <c r="H16433" i="1"/>
  <c r="K16432" i="1"/>
  <c r="J16432" i="1"/>
  <c r="I16432" i="1"/>
  <c r="L16432" i="1" s="1"/>
  <c r="H16432" i="1"/>
  <c r="K16431" i="1"/>
  <c r="J16431" i="1"/>
  <c r="I16431" i="1"/>
  <c r="L16431" i="1" s="1"/>
  <c r="H16431" i="1"/>
  <c r="K16430" i="1"/>
  <c r="J16430" i="1"/>
  <c r="I16430" i="1"/>
  <c r="L16430" i="1" s="1"/>
  <c r="H16430" i="1"/>
  <c r="K16429" i="1"/>
  <c r="J16429" i="1"/>
  <c r="I16429" i="1"/>
  <c r="L16429" i="1" s="1"/>
  <c r="H16429" i="1"/>
  <c r="K16428" i="1"/>
  <c r="J16428" i="1"/>
  <c r="I16428" i="1"/>
  <c r="L16428" i="1" s="1"/>
  <c r="H16428" i="1"/>
  <c r="K16427" i="1"/>
  <c r="J16427" i="1"/>
  <c r="I16427" i="1"/>
  <c r="L16427" i="1" s="1"/>
  <c r="H16427" i="1"/>
  <c r="K16426" i="1"/>
  <c r="J16426" i="1"/>
  <c r="I16426" i="1"/>
  <c r="L16426" i="1" s="1"/>
  <c r="H16426" i="1"/>
  <c r="K16425" i="1"/>
  <c r="J16425" i="1"/>
  <c r="I16425" i="1"/>
  <c r="L16425" i="1" s="1"/>
  <c r="H16425" i="1"/>
  <c r="K16424" i="1"/>
  <c r="J16424" i="1"/>
  <c r="I16424" i="1"/>
  <c r="G26" i="5" s="1"/>
  <c r="H16424" i="1"/>
  <c r="K16423" i="1"/>
  <c r="J16423" i="1"/>
  <c r="I16423" i="1"/>
  <c r="L16423" i="1" s="1"/>
  <c r="H16423" i="1"/>
  <c r="K16422" i="1"/>
  <c r="J16422" i="1"/>
  <c r="I16422" i="1"/>
  <c r="L16422" i="1" s="1"/>
  <c r="H16422" i="1"/>
  <c r="K16421" i="1"/>
  <c r="J16421" i="1"/>
  <c r="I16421" i="1"/>
  <c r="L16421" i="1" s="1"/>
  <c r="H16421" i="1"/>
  <c r="K16420" i="1"/>
  <c r="J16420" i="1"/>
  <c r="I16420" i="1"/>
  <c r="L16420" i="1" s="1"/>
  <c r="H16420" i="1"/>
  <c r="K16419" i="1"/>
  <c r="J16419" i="1"/>
  <c r="I16419" i="1"/>
  <c r="L16419" i="1" s="1"/>
  <c r="H16419" i="1"/>
  <c r="K16418" i="1"/>
  <c r="J16418" i="1"/>
  <c r="I16418" i="1"/>
  <c r="L16418" i="1" s="1"/>
  <c r="H16418" i="1"/>
  <c r="K16417" i="1"/>
  <c r="J16417" i="1"/>
  <c r="I16417" i="1"/>
  <c r="L16417" i="1" s="1"/>
  <c r="H16417" i="1"/>
  <c r="K16416" i="1"/>
  <c r="J16416" i="1"/>
  <c r="I16416" i="1"/>
  <c r="L16416" i="1" s="1"/>
  <c r="H16416" i="1"/>
  <c r="K16415" i="1"/>
  <c r="J16415" i="1"/>
  <c r="I16415" i="1"/>
  <c r="L16415" i="1" s="1"/>
  <c r="H16415" i="1"/>
  <c r="K16414" i="1"/>
  <c r="J16414" i="1"/>
  <c r="I16414" i="1"/>
  <c r="L16414" i="1" s="1"/>
  <c r="H16414" i="1"/>
  <c r="K16413" i="1"/>
  <c r="J16413" i="1"/>
  <c r="I16413" i="1"/>
  <c r="L16413" i="1" s="1"/>
  <c r="H16413" i="1"/>
  <c r="K16412" i="1"/>
  <c r="J16412" i="1"/>
  <c r="I16412" i="1"/>
  <c r="L16412" i="1" s="1"/>
  <c r="H16412" i="1"/>
  <c r="K16411" i="1"/>
  <c r="J16411" i="1"/>
  <c r="I16411" i="1"/>
  <c r="L16411" i="1" s="1"/>
  <c r="H16411" i="1"/>
  <c r="K16410" i="1"/>
  <c r="J16410" i="1"/>
  <c r="I16410" i="1"/>
  <c r="L16410" i="1" s="1"/>
  <c r="H16410" i="1"/>
  <c r="K16409" i="1"/>
  <c r="J16409" i="1"/>
  <c r="I16409" i="1"/>
  <c r="L16409" i="1" s="1"/>
  <c r="H16409" i="1"/>
  <c r="K16408" i="1"/>
  <c r="J16408" i="1"/>
  <c r="I16408" i="1"/>
  <c r="L16408" i="1" s="1"/>
  <c r="H16408" i="1"/>
  <c r="K16407" i="1"/>
  <c r="J16407" i="1"/>
  <c r="I16407" i="1"/>
  <c r="L16407" i="1" s="1"/>
  <c r="H16407" i="1"/>
  <c r="K16406" i="1"/>
  <c r="J16406" i="1"/>
  <c r="I16406" i="1"/>
  <c r="L16406" i="1" s="1"/>
  <c r="H16406" i="1"/>
  <c r="K16405" i="1"/>
  <c r="J16405" i="1"/>
  <c r="I16405" i="1"/>
  <c r="L16405" i="1" s="1"/>
  <c r="H16405" i="1"/>
  <c r="K16404" i="1"/>
  <c r="J16404" i="1"/>
  <c r="I16404" i="1"/>
  <c r="L16404" i="1" s="1"/>
  <c r="H16404" i="1"/>
  <c r="K16403" i="1"/>
  <c r="J16403" i="1"/>
  <c r="I16403" i="1"/>
  <c r="L16403" i="1" s="1"/>
  <c r="H16403" i="1"/>
  <c r="K16402" i="1"/>
  <c r="J16402" i="1"/>
  <c r="I16402" i="1"/>
  <c r="L16402" i="1" s="1"/>
  <c r="H16402" i="1"/>
  <c r="K16401" i="1"/>
  <c r="J16401" i="1"/>
  <c r="I16401" i="1"/>
  <c r="L16401" i="1" s="1"/>
  <c r="H16401" i="1"/>
  <c r="K16400" i="1"/>
  <c r="J16400" i="1"/>
  <c r="I16400" i="1"/>
  <c r="L16400" i="1" s="1"/>
  <c r="H16400" i="1"/>
  <c r="K16399" i="1"/>
  <c r="J16399" i="1"/>
  <c r="I16399" i="1"/>
  <c r="L16399" i="1" s="1"/>
  <c r="H16399" i="1"/>
  <c r="K16398" i="1"/>
  <c r="J16398" i="1"/>
  <c r="I16398" i="1"/>
  <c r="L16398" i="1" s="1"/>
  <c r="H16398" i="1"/>
  <c r="K16397" i="1"/>
  <c r="J16397" i="1"/>
  <c r="I16397" i="1"/>
  <c r="L16397" i="1" s="1"/>
  <c r="H16397" i="1"/>
  <c r="K16396" i="1"/>
  <c r="J16396" i="1"/>
  <c r="I16396" i="1"/>
  <c r="L16396" i="1" s="1"/>
  <c r="H16396" i="1"/>
  <c r="K16395" i="1"/>
  <c r="J16395" i="1"/>
  <c r="I16395" i="1"/>
  <c r="L16395" i="1" s="1"/>
  <c r="H16395" i="1"/>
  <c r="K16394" i="1"/>
  <c r="J16394" i="1"/>
  <c r="I16394" i="1"/>
  <c r="L16394" i="1" s="1"/>
  <c r="H16394" i="1"/>
  <c r="K16393" i="1"/>
  <c r="J16393" i="1"/>
  <c r="I16393" i="1"/>
  <c r="L16393" i="1" s="1"/>
  <c r="H16393" i="1"/>
  <c r="K16392" i="1"/>
  <c r="J16392" i="1"/>
  <c r="I16392" i="1"/>
  <c r="L16392" i="1" s="1"/>
  <c r="H16392" i="1"/>
  <c r="K16391" i="1"/>
  <c r="J16391" i="1"/>
  <c r="I16391" i="1"/>
  <c r="L16391" i="1" s="1"/>
  <c r="H16391" i="1"/>
  <c r="K16390" i="1"/>
  <c r="J16390" i="1"/>
  <c r="I16390" i="1"/>
  <c r="L16390" i="1" s="1"/>
  <c r="H16390" i="1"/>
  <c r="K16389" i="1"/>
  <c r="J16389" i="1"/>
  <c r="I16389" i="1"/>
  <c r="L16389" i="1" s="1"/>
  <c r="H16389" i="1"/>
  <c r="K16388" i="1"/>
  <c r="J16388" i="1"/>
  <c r="I16388" i="1"/>
  <c r="L16388" i="1" s="1"/>
  <c r="H16388" i="1"/>
  <c r="K16387" i="1"/>
  <c r="J16387" i="1"/>
  <c r="I16387" i="1"/>
  <c r="L16387" i="1" s="1"/>
  <c r="H16387" i="1"/>
  <c r="K16386" i="1"/>
  <c r="J16386" i="1"/>
  <c r="I16386" i="1"/>
  <c r="L16386" i="1" s="1"/>
  <c r="H16386" i="1"/>
  <c r="K16385" i="1"/>
  <c r="J16385" i="1"/>
  <c r="I16385" i="1"/>
  <c r="L16385" i="1" s="1"/>
  <c r="H16385" i="1"/>
  <c r="K16384" i="1"/>
  <c r="J16384" i="1"/>
  <c r="I16384" i="1"/>
  <c r="L16384" i="1" s="1"/>
  <c r="H16384" i="1"/>
  <c r="K16383" i="1"/>
  <c r="J16383" i="1"/>
  <c r="I16383" i="1"/>
  <c r="L16383" i="1" s="1"/>
  <c r="H16383" i="1"/>
  <c r="K16382" i="1"/>
  <c r="J16382" i="1"/>
  <c r="I16382" i="1"/>
  <c r="L16382" i="1" s="1"/>
  <c r="H16382" i="1"/>
  <c r="K16381" i="1"/>
  <c r="J16381" i="1"/>
  <c r="I16381" i="1"/>
  <c r="L16381" i="1" s="1"/>
  <c r="H16381" i="1"/>
  <c r="K16380" i="1"/>
  <c r="J16380" i="1"/>
  <c r="I16380" i="1"/>
  <c r="L16380" i="1" s="1"/>
  <c r="H16380" i="1"/>
  <c r="K16379" i="1"/>
  <c r="J16379" i="1"/>
  <c r="I16379" i="1"/>
  <c r="L16379" i="1" s="1"/>
  <c r="H16379" i="1"/>
  <c r="K16378" i="1"/>
  <c r="J16378" i="1"/>
  <c r="I16378" i="1"/>
  <c r="L16378" i="1" s="1"/>
  <c r="H16378" i="1"/>
  <c r="K16377" i="1"/>
  <c r="J16377" i="1"/>
  <c r="I16377" i="1"/>
  <c r="L16377" i="1" s="1"/>
  <c r="H16377" i="1"/>
  <c r="K16376" i="1"/>
  <c r="J16376" i="1"/>
  <c r="I16376" i="1"/>
  <c r="L16376" i="1" s="1"/>
  <c r="H16376" i="1"/>
  <c r="K16375" i="1"/>
  <c r="J16375" i="1"/>
  <c r="I16375" i="1"/>
  <c r="L16375" i="1" s="1"/>
  <c r="H16375" i="1"/>
  <c r="K16374" i="1"/>
  <c r="J16374" i="1"/>
  <c r="I16374" i="1"/>
  <c r="L16374" i="1" s="1"/>
  <c r="H16374" i="1"/>
  <c r="K16373" i="1"/>
  <c r="J16373" i="1"/>
  <c r="I16373" i="1"/>
  <c r="L16373" i="1" s="1"/>
  <c r="H16373" i="1"/>
  <c r="K16372" i="1"/>
  <c r="J16372" i="1"/>
  <c r="I16372" i="1"/>
  <c r="L16372" i="1" s="1"/>
  <c r="H16372" i="1"/>
  <c r="K16371" i="1"/>
  <c r="J16371" i="1"/>
  <c r="I16371" i="1"/>
  <c r="L16371" i="1" s="1"/>
  <c r="H16371" i="1"/>
  <c r="K16370" i="1"/>
  <c r="J16370" i="1"/>
  <c r="I16370" i="1"/>
  <c r="L16370" i="1" s="1"/>
  <c r="H16370" i="1"/>
  <c r="K16369" i="1"/>
  <c r="J16369" i="1"/>
  <c r="I16369" i="1"/>
  <c r="L16369" i="1" s="1"/>
  <c r="H16369" i="1"/>
  <c r="K16368" i="1"/>
  <c r="J16368" i="1"/>
  <c r="I16368" i="1"/>
  <c r="L16368" i="1" s="1"/>
  <c r="H16368" i="1"/>
  <c r="K16367" i="1"/>
  <c r="J16367" i="1"/>
  <c r="I16367" i="1"/>
  <c r="L16367" i="1" s="1"/>
  <c r="H16367" i="1"/>
  <c r="K16366" i="1"/>
  <c r="J16366" i="1"/>
  <c r="I16366" i="1"/>
  <c r="L16366" i="1" s="1"/>
  <c r="H16366" i="1"/>
  <c r="K16365" i="1"/>
  <c r="J16365" i="1"/>
  <c r="I16365" i="1"/>
  <c r="L16365" i="1" s="1"/>
  <c r="H16365" i="1"/>
  <c r="K16364" i="1"/>
  <c r="J16364" i="1"/>
  <c r="I16364" i="1"/>
  <c r="L16364" i="1" s="1"/>
  <c r="H16364" i="1"/>
  <c r="K16363" i="1"/>
  <c r="J16363" i="1"/>
  <c r="I16363" i="1"/>
  <c r="L16363" i="1" s="1"/>
  <c r="H16363" i="1"/>
  <c r="K16362" i="1"/>
  <c r="J16362" i="1"/>
  <c r="I16362" i="1"/>
  <c r="L16362" i="1" s="1"/>
  <c r="H16362" i="1"/>
  <c r="K16361" i="1"/>
  <c r="J16361" i="1"/>
  <c r="I16361" i="1"/>
  <c r="L16361" i="1" s="1"/>
  <c r="H16361" i="1"/>
  <c r="K16360" i="1"/>
  <c r="J16360" i="1"/>
  <c r="I16360" i="1"/>
  <c r="L16360" i="1" s="1"/>
  <c r="H16360" i="1"/>
  <c r="K16359" i="1"/>
  <c r="J16359" i="1"/>
  <c r="I16359" i="1"/>
  <c r="L16359" i="1" s="1"/>
  <c r="H16359" i="1"/>
  <c r="K16358" i="1"/>
  <c r="J16358" i="1"/>
  <c r="I16358" i="1"/>
  <c r="L16358" i="1" s="1"/>
  <c r="H16358" i="1"/>
  <c r="K16357" i="1"/>
  <c r="J16357" i="1"/>
  <c r="I16357" i="1"/>
  <c r="L16357" i="1" s="1"/>
  <c r="H16357" i="1"/>
  <c r="K16356" i="1"/>
  <c r="J16356" i="1"/>
  <c r="I16356" i="1"/>
  <c r="L16356" i="1" s="1"/>
  <c r="H16356" i="1"/>
  <c r="K16355" i="1"/>
  <c r="J16355" i="1"/>
  <c r="I16355" i="1"/>
  <c r="L16355" i="1" s="1"/>
  <c r="H16355" i="1"/>
  <c r="K16354" i="1"/>
  <c r="J16354" i="1"/>
  <c r="I16354" i="1"/>
  <c r="L16354" i="1" s="1"/>
  <c r="H16354" i="1"/>
  <c r="K16353" i="1"/>
  <c r="J16353" i="1"/>
  <c r="I16353" i="1"/>
  <c r="L16353" i="1" s="1"/>
  <c r="H16353" i="1"/>
  <c r="K16352" i="1"/>
  <c r="J16352" i="1"/>
  <c r="I16352" i="1"/>
  <c r="L16352" i="1" s="1"/>
  <c r="H16352" i="1"/>
  <c r="K16351" i="1"/>
  <c r="J16351" i="1"/>
  <c r="I16351" i="1"/>
  <c r="L16351" i="1" s="1"/>
  <c r="H16351" i="1"/>
  <c r="K16350" i="1"/>
  <c r="J16350" i="1"/>
  <c r="I16350" i="1"/>
  <c r="L16350" i="1" s="1"/>
  <c r="H16350" i="1"/>
  <c r="K16349" i="1"/>
  <c r="J16349" i="1"/>
  <c r="I16349" i="1"/>
  <c r="L16349" i="1" s="1"/>
  <c r="H16349" i="1"/>
  <c r="K16348" i="1"/>
  <c r="J16348" i="1"/>
  <c r="I16348" i="1"/>
  <c r="L16348" i="1" s="1"/>
  <c r="H16348" i="1"/>
  <c r="K16347" i="1"/>
  <c r="J16347" i="1"/>
  <c r="I16347" i="1"/>
  <c r="L16347" i="1" s="1"/>
  <c r="H16347" i="1"/>
  <c r="K16346" i="1"/>
  <c r="J16346" i="1"/>
  <c r="I16346" i="1"/>
  <c r="L16346" i="1" s="1"/>
  <c r="H16346" i="1"/>
  <c r="K16345" i="1"/>
  <c r="J16345" i="1"/>
  <c r="I16345" i="1"/>
  <c r="L16345" i="1" s="1"/>
  <c r="H16345" i="1"/>
  <c r="K16344" i="1"/>
  <c r="J16344" i="1"/>
  <c r="I16344" i="1"/>
  <c r="L16344" i="1" s="1"/>
  <c r="H16344" i="1"/>
  <c r="K16343" i="1"/>
  <c r="J16343" i="1"/>
  <c r="I16343" i="1"/>
  <c r="L16343" i="1" s="1"/>
  <c r="H16343" i="1"/>
  <c r="K16342" i="1"/>
  <c r="J16342" i="1"/>
  <c r="I16342" i="1"/>
  <c r="L16342" i="1" s="1"/>
  <c r="H16342" i="1"/>
  <c r="K16341" i="1"/>
  <c r="J16341" i="1"/>
  <c r="I16341" i="1"/>
  <c r="L16341" i="1" s="1"/>
  <c r="H16341" i="1"/>
  <c r="K16340" i="1"/>
  <c r="J16340" i="1"/>
  <c r="I16340" i="1"/>
  <c r="L16340" i="1" s="1"/>
  <c r="H16340" i="1"/>
  <c r="K16339" i="1"/>
  <c r="J16339" i="1"/>
  <c r="I16339" i="1"/>
  <c r="L16339" i="1" s="1"/>
  <c r="H16339" i="1"/>
  <c r="K16338" i="1"/>
  <c r="J16338" i="1"/>
  <c r="I16338" i="1"/>
  <c r="L16338" i="1" s="1"/>
  <c r="H16338" i="1"/>
  <c r="K16337" i="1"/>
  <c r="J16337" i="1"/>
  <c r="I16337" i="1"/>
  <c r="L16337" i="1" s="1"/>
  <c r="H16337" i="1"/>
  <c r="K16336" i="1"/>
  <c r="J16336" i="1"/>
  <c r="I16336" i="1"/>
  <c r="L16336" i="1" s="1"/>
  <c r="H16336" i="1"/>
  <c r="K16335" i="1"/>
  <c r="J16335" i="1"/>
  <c r="I16335" i="1"/>
  <c r="L16335" i="1" s="1"/>
  <c r="H16335" i="1"/>
  <c r="K16334" i="1"/>
  <c r="J16334" i="1"/>
  <c r="I16334" i="1"/>
  <c r="L16334" i="1" s="1"/>
  <c r="H16334" i="1"/>
  <c r="K16333" i="1"/>
  <c r="J16333" i="1"/>
  <c r="I16333" i="1"/>
  <c r="L16333" i="1" s="1"/>
  <c r="H16333" i="1"/>
  <c r="K16332" i="1"/>
  <c r="J16332" i="1"/>
  <c r="I16332" i="1"/>
  <c r="L16332" i="1" s="1"/>
  <c r="H16332" i="1"/>
  <c r="K16331" i="1"/>
  <c r="J16331" i="1"/>
  <c r="I16331" i="1"/>
  <c r="L16331" i="1" s="1"/>
  <c r="H16331" i="1"/>
  <c r="K16330" i="1"/>
  <c r="J16330" i="1"/>
  <c r="I16330" i="1"/>
  <c r="L16330" i="1" s="1"/>
  <c r="H16330" i="1"/>
  <c r="K16329" i="1"/>
  <c r="J16329" i="1"/>
  <c r="I16329" i="1"/>
  <c r="L16329" i="1" s="1"/>
  <c r="H16329" i="1"/>
  <c r="K16328" i="1"/>
  <c r="J16328" i="1"/>
  <c r="I16328" i="1"/>
  <c r="L16328" i="1" s="1"/>
  <c r="H16328" i="1"/>
  <c r="K16327" i="1"/>
  <c r="J16327" i="1"/>
  <c r="I16327" i="1"/>
  <c r="L16327" i="1" s="1"/>
  <c r="H16327" i="1"/>
  <c r="K16326" i="1"/>
  <c r="J16326" i="1"/>
  <c r="I16326" i="1"/>
  <c r="L16326" i="1" s="1"/>
  <c r="H16326" i="1"/>
  <c r="K16325" i="1"/>
  <c r="J16325" i="1"/>
  <c r="I16325" i="1"/>
  <c r="L16325" i="1" s="1"/>
  <c r="H16325" i="1"/>
  <c r="K16324" i="1"/>
  <c r="J16324" i="1"/>
  <c r="I16324" i="1"/>
  <c r="L16324" i="1" s="1"/>
  <c r="H16324" i="1"/>
  <c r="K16323" i="1"/>
  <c r="J16323" i="1"/>
  <c r="I16323" i="1"/>
  <c r="L16323" i="1" s="1"/>
  <c r="H16323" i="1"/>
  <c r="K16322" i="1"/>
  <c r="J16322" i="1"/>
  <c r="I16322" i="1"/>
  <c r="L16322" i="1" s="1"/>
  <c r="H16322" i="1"/>
  <c r="K16321" i="1"/>
  <c r="J16321" i="1"/>
  <c r="I16321" i="1"/>
  <c r="L16321" i="1" s="1"/>
  <c r="H16321" i="1"/>
  <c r="K16320" i="1"/>
  <c r="J16320" i="1"/>
  <c r="I16320" i="1"/>
  <c r="L16320" i="1" s="1"/>
  <c r="H16320" i="1"/>
  <c r="K16319" i="1"/>
  <c r="J16319" i="1"/>
  <c r="I16319" i="1"/>
  <c r="L16319" i="1" s="1"/>
  <c r="H16319" i="1"/>
  <c r="K16318" i="1"/>
  <c r="J16318" i="1"/>
  <c r="I16318" i="1"/>
  <c r="L16318" i="1" s="1"/>
  <c r="H16318" i="1"/>
  <c r="K16317" i="1"/>
  <c r="J16317" i="1"/>
  <c r="I16317" i="1"/>
  <c r="L16317" i="1" s="1"/>
  <c r="H16317" i="1"/>
  <c r="K16316" i="1"/>
  <c r="J16316" i="1"/>
  <c r="I16316" i="1"/>
  <c r="L16316" i="1" s="1"/>
  <c r="H16316" i="1"/>
  <c r="K16315" i="1"/>
  <c r="J16315" i="1"/>
  <c r="I16315" i="1"/>
  <c r="L16315" i="1" s="1"/>
  <c r="H16315" i="1"/>
  <c r="K16314" i="1"/>
  <c r="J16314" i="1"/>
  <c r="I16314" i="1"/>
  <c r="L16314" i="1" s="1"/>
  <c r="H16314" i="1"/>
  <c r="K16313" i="1"/>
  <c r="J16313" i="1"/>
  <c r="I16313" i="1"/>
  <c r="L16313" i="1" s="1"/>
  <c r="H16313" i="1"/>
  <c r="K16312" i="1"/>
  <c r="J16312" i="1"/>
  <c r="I16312" i="1"/>
  <c r="L16312" i="1" s="1"/>
  <c r="H16312" i="1"/>
  <c r="K16311" i="1"/>
  <c r="J16311" i="1"/>
  <c r="I16311" i="1"/>
  <c r="L16311" i="1" s="1"/>
  <c r="H16311" i="1"/>
  <c r="K16310" i="1"/>
  <c r="J16310" i="1"/>
  <c r="I16310" i="1"/>
  <c r="L16310" i="1" s="1"/>
  <c r="H16310" i="1"/>
  <c r="K16309" i="1"/>
  <c r="J16309" i="1"/>
  <c r="I16309" i="1"/>
  <c r="L16309" i="1" s="1"/>
  <c r="H16309" i="1"/>
  <c r="K16308" i="1"/>
  <c r="J16308" i="1"/>
  <c r="I16308" i="1"/>
  <c r="L16308" i="1" s="1"/>
  <c r="H16308" i="1"/>
  <c r="K16307" i="1"/>
  <c r="J16307" i="1"/>
  <c r="I16307" i="1"/>
  <c r="L16307" i="1" s="1"/>
  <c r="H16307" i="1"/>
  <c r="K16306" i="1"/>
  <c r="J16306" i="1"/>
  <c r="I16306" i="1"/>
  <c r="L16306" i="1" s="1"/>
  <c r="H16306" i="1"/>
  <c r="K16305" i="1"/>
  <c r="J16305" i="1"/>
  <c r="I16305" i="1"/>
  <c r="L16305" i="1" s="1"/>
  <c r="H16305" i="1"/>
  <c r="K16304" i="1"/>
  <c r="J16304" i="1"/>
  <c r="I16304" i="1"/>
  <c r="L16304" i="1" s="1"/>
  <c r="H16304" i="1"/>
  <c r="K16303" i="1"/>
  <c r="J16303" i="1"/>
  <c r="I16303" i="1"/>
  <c r="L16303" i="1" s="1"/>
  <c r="H16303" i="1"/>
  <c r="K16302" i="1"/>
  <c r="J16302" i="1"/>
  <c r="I16302" i="1"/>
  <c r="L16302" i="1" s="1"/>
  <c r="H16302" i="1"/>
  <c r="K16301" i="1"/>
  <c r="J16301" i="1"/>
  <c r="I16301" i="1"/>
  <c r="L16301" i="1" s="1"/>
  <c r="H16301" i="1"/>
  <c r="K16300" i="1"/>
  <c r="J16300" i="1"/>
  <c r="I16300" i="1"/>
  <c r="L16300" i="1" s="1"/>
  <c r="H16300" i="1"/>
  <c r="K16299" i="1"/>
  <c r="J16299" i="1"/>
  <c r="I16299" i="1"/>
  <c r="L16299" i="1" s="1"/>
  <c r="H16299" i="1"/>
  <c r="K16298" i="1"/>
  <c r="J16298" i="1"/>
  <c r="I16298" i="1"/>
  <c r="L16298" i="1" s="1"/>
  <c r="H16298" i="1"/>
  <c r="K16297" i="1"/>
  <c r="J16297" i="1"/>
  <c r="I16297" i="1"/>
  <c r="L16297" i="1" s="1"/>
  <c r="H16297" i="1"/>
  <c r="K16296" i="1"/>
  <c r="J16296" i="1"/>
  <c r="I16296" i="1"/>
  <c r="L16296" i="1" s="1"/>
  <c r="H16296" i="1"/>
  <c r="K16295" i="1"/>
  <c r="J16295" i="1"/>
  <c r="I16295" i="1"/>
  <c r="L16295" i="1" s="1"/>
  <c r="H16295" i="1"/>
  <c r="K16294" i="1"/>
  <c r="J16294" i="1"/>
  <c r="I16294" i="1"/>
  <c r="L16294" i="1" s="1"/>
  <c r="H16294" i="1"/>
  <c r="K16293" i="1"/>
  <c r="J16293" i="1"/>
  <c r="I16293" i="1"/>
  <c r="L16293" i="1" s="1"/>
  <c r="H16293" i="1"/>
  <c r="K16292" i="1"/>
  <c r="J16292" i="1"/>
  <c r="I16292" i="1"/>
  <c r="L16292" i="1" s="1"/>
  <c r="H16292" i="1"/>
  <c r="K16291" i="1"/>
  <c r="J16291" i="1"/>
  <c r="I16291" i="1"/>
  <c r="L16291" i="1" s="1"/>
  <c r="H16291" i="1"/>
  <c r="K16290" i="1"/>
  <c r="J16290" i="1"/>
  <c r="I16290" i="1"/>
  <c r="L16290" i="1" s="1"/>
  <c r="H16290" i="1"/>
  <c r="K16289" i="1"/>
  <c r="J16289" i="1"/>
  <c r="I16289" i="1"/>
  <c r="L16289" i="1" s="1"/>
  <c r="H16289" i="1"/>
  <c r="K16288" i="1"/>
  <c r="J16288" i="1"/>
  <c r="I16288" i="1"/>
  <c r="L16288" i="1" s="1"/>
  <c r="H16288" i="1"/>
  <c r="K16287" i="1"/>
  <c r="J16287" i="1"/>
  <c r="I16287" i="1"/>
  <c r="L16287" i="1" s="1"/>
  <c r="H16287" i="1"/>
  <c r="K16286" i="1"/>
  <c r="J16286" i="1"/>
  <c r="I16286" i="1"/>
  <c r="L16286" i="1" s="1"/>
  <c r="H16286" i="1"/>
  <c r="K16285" i="1"/>
  <c r="J16285" i="1"/>
  <c r="I16285" i="1"/>
  <c r="L16285" i="1" s="1"/>
  <c r="H16285" i="1"/>
  <c r="K16284" i="1"/>
  <c r="J16284" i="1"/>
  <c r="I16284" i="1"/>
  <c r="L16284" i="1" s="1"/>
  <c r="H16284" i="1"/>
  <c r="K16283" i="1"/>
  <c r="J16283" i="1"/>
  <c r="I16283" i="1"/>
  <c r="L16283" i="1" s="1"/>
  <c r="H16283" i="1"/>
  <c r="K16282" i="1"/>
  <c r="J16282" i="1"/>
  <c r="I16282" i="1"/>
  <c r="L16282" i="1" s="1"/>
  <c r="H16282" i="1"/>
  <c r="K16281" i="1"/>
  <c r="J16281" i="1"/>
  <c r="I16281" i="1"/>
  <c r="L16281" i="1" s="1"/>
  <c r="H16281" i="1"/>
  <c r="K16280" i="1"/>
  <c r="J16280" i="1"/>
  <c r="I16280" i="1"/>
  <c r="L16280" i="1" s="1"/>
  <c r="H16280" i="1"/>
  <c r="K16279" i="1"/>
  <c r="J16279" i="1"/>
  <c r="I16279" i="1"/>
  <c r="L16279" i="1" s="1"/>
  <c r="H16279" i="1"/>
  <c r="K16278" i="1"/>
  <c r="J16278" i="1"/>
  <c r="I16278" i="1"/>
  <c r="L16278" i="1" s="1"/>
  <c r="H16278" i="1"/>
  <c r="K16277" i="1"/>
  <c r="J16277" i="1"/>
  <c r="I16277" i="1"/>
  <c r="L16277" i="1" s="1"/>
  <c r="H16277" i="1"/>
  <c r="K16276" i="1"/>
  <c r="J16276" i="1"/>
  <c r="I16276" i="1"/>
  <c r="L16276" i="1" s="1"/>
  <c r="H16276" i="1"/>
  <c r="K16275" i="1"/>
  <c r="J16275" i="1"/>
  <c r="I16275" i="1"/>
  <c r="L16275" i="1" s="1"/>
  <c r="H16275" i="1"/>
  <c r="K16274" i="1"/>
  <c r="J16274" i="1"/>
  <c r="I16274" i="1"/>
  <c r="L16274" i="1" s="1"/>
  <c r="H16274" i="1"/>
  <c r="K16273" i="1"/>
  <c r="J16273" i="1"/>
  <c r="I16273" i="1"/>
  <c r="L16273" i="1" s="1"/>
  <c r="H16273" i="1"/>
  <c r="K16272" i="1"/>
  <c r="J16272" i="1"/>
  <c r="I16272" i="1"/>
  <c r="L16272" i="1" s="1"/>
  <c r="H16272" i="1"/>
  <c r="K16271" i="1"/>
  <c r="J16271" i="1"/>
  <c r="I16271" i="1"/>
  <c r="L16271" i="1" s="1"/>
  <c r="H16271" i="1"/>
  <c r="K16270" i="1"/>
  <c r="J16270" i="1"/>
  <c r="I16270" i="1"/>
  <c r="L16270" i="1" s="1"/>
  <c r="H16270" i="1"/>
  <c r="K16269" i="1"/>
  <c r="J16269" i="1"/>
  <c r="I16269" i="1"/>
  <c r="L16269" i="1" s="1"/>
  <c r="H16269" i="1"/>
  <c r="K16268" i="1"/>
  <c r="J16268" i="1"/>
  <c r="I16268" i="1"/>
  <c r="L16268" i="1" s="1"/>
  <c r="H16268" i="1"/>
  <c r="K16267" i="1"/>
  <c r="J16267" i="1"/>
  <c r="I16267" i="1"/>
  <c r="L16267" i="1" s="1"/>
  <c r="H16267" i="1"/>
  <c r="K16266" i="1"/>
  <c r="J16266" i="1"/>
  <c r="I16266" i="1"/>
  <c r="L16266" i="1" s="1"/>
  <c r="H16266" i="1"/>
  <c r="K16265" i="1"/>
  <c r="J16265" i="1"/>
  <c r="I16265" i="1"/>
  <c r="L16265" i="1" s="1"/>
  <c r="H16265" i="1"/>
  <c r="K16264" i="1"/>
  <c r="J16264" i="1"/>
  <c r="I16264" i="1"/>
  <c r="L16264" i="1" s="1"/>
  <c r="H16264" i="1"/>
  <c r="K16263" i="1"/>
  <c r="J16263" i="1"/>
  <c r="I16263" i="1"/>
  <c r="L16263" i="1" s="1"/>
  <c r="H16263" i="1"/>
  <c r="K16262" i="1"/>
  <c r="J16262" i="1"/>
  <c r="I16262" i="1"/>
  <c r="L16262" i="1" s="1"/>
  <c r="H16262" i="1"/>
  <c r="K16261" i="1"/>
  <c r="J16261" i="1"/>
  <c r="I16261" i="1"/>
  <c r="L16261" i="1" s="1"/>
  <c r="H16261" i="1"/>
  <c r="K16260" i="1"/>
  <c r="J16260" i="1"/>
  <c r="I16260" i="1"/>
  <c r="L16260" i="1" s="1"/>
  <c r="H16260" i="1"/>
  <c r="K16259" i="1"/>
  <c r="J16259" i="1"/>
  <c r="I16259" i="1"/>
  <c r="L16259" i="1" s="1"/>
  <c r="H16259" i="1"/>
  <c r="K16258" i="1"/>
  <c r="J16258" i="1"/>
  <c r="I16258" i="1"/>
  <c r="L16258" i="1" s="1"/>
  <c r="H16258" i="1"/>
  <c r="K16257" i="1"/>
  <c r="J16257" i="1"/>
  <c r="I16257" i="1"/>
  <c r="L16257" i="1" s="1"/>
  <c r="H16257" i="1"/>
  <c r="K16256" i="1"/>
  <c r="J16256" i="1"/>
  <c r="I16256" i="1"/>
  <c r="L16256" i="1" s="1"/>
  <c r="H16256" i="1"/>
  <c r="K16255" i="1"/>
  <c r="J16255" i="1"/>
  <c r="I16255" i="1"/>
  <c r="L16255" i="1" s="1"/>
  <c r="H16255" i="1"/>
  <c r="K16254" i="1"/>
  <c r="J16254" i="1"/>
  <c r="I16254" i="1"/>
  <c r="L16254" i="1" s="1"/>
  <c r="H16254" i="1"/>
  <c r="K16253" i="1"/>
  <c r="J16253" i="1"/>
  <c r="I16253" i="1"/>
  <c r="L16253" i="1" s="1"/>
  <c r="H16253" i="1"/>
  <c r="K16252" i="1"/>
  <c r="J16252" i="1"/>
  <c r="I16252" i="1"/>
  <c r="L16252" i="1" s="1"/>
  <c r="H16252" i="1"/>
  <c r="K16251" i="1"/>
  <c r="J16251" i="1"/>
  <c r="I16251" i="1"/>
  <c r="L16251" i="1" s="1"/>
  <c r="H16251" i="1"/>
  <c r="K16250" i="1"/>
  <c r="J16250" i="1"/>
  <c r="I16250" i="1"/>
  <c r="L16250" i="1" s="1"/>
  <c r="H16250" i="1"/>
  <c r="K16249" i="1"/>
  <c r="J16249" i="1"/>
  <c r="I16249" i="1"/>
  <c r="L16249" i="1" s="1"/>
  <c r="H16249" i="1"/>
  <c r="K16248" i="1"/>
  <c r="J16248" i="1"/>
  <c r="I16248" i="1"/>
  <c r="L16248" i="1" s="1"/>
  <c r="H16248" i="1"/>
  <c r="K16247" i="1"/>
  <c r="J16247" i="1"/>
  <c r="I16247" i="1"/>
  <c r="L16247" i="1" s="1"/>
  <c r="H16247" i="1"/>
  <c r="K16246" i="1"/>
  <c r="J16246" i="1"/>
  <c r="I16246" i="1"/>
  <c r="L16246" i="1" s="1"/>
  <c r="H16246" i="1"/>
  <c r="K16245" i="1"/>
  <c r="J16245" i="1"/>
  <c r="I16245" i="1"/>
  <c r="L16245" i="1" s="1"/>
  <c r="H16245" i="1"/>
  <c r="K16244" i="1"/>
  <c r="J16244" i="1"/>
  <c r="I16244" i="1"/>
  <c r="L16244" i="1" s="1"/>
  <c r="H16244" i="1"/>
  <c r="K16243" i="1"/>
  <c r="J16243" i="1"/>
  <c r="I16243" i="1"/>
  <c r="L16243" i="1" s="1"/>
  <c r="H16243" i="1"/>
  <c r="K16242" i="1"/>
  <c r="J16242" i="1"/>
  <c r="I16242" i="1"/>
  <c r="L16242" i="1" s="1"/>
  <c r="H16242" i="1"/>
  <c r="K16241" i="1"/>
  <c r="J16241" i="1"/>
  <c r="I16241" i="1"/>
  <c r="L16241" i="1" s="1"/>
  <c r="H16241" i="1"/>
  <c r="K16240" i="1"/>
  <c r="J16240" i="1"/>
  <c r="I16240" i="1"/>
  <c r="L16240" i="1" s="1"/>
  <c r="H16240" i="1"/>
  <c r="K16239" i="1"/>
  <c r="J16239" i="1"/>
  <c r="I16239" i="1"/>
  <c r="L16239" i="1" s="1"/>
  <c r="H16239" i="1"/>
  <c r="K16238" i="1"/>
  <c r="J16238" i="1"/>
  <c r="I16238" i="1"/>
  <c r="L16238" i="1" s="1"/>
  <c r="H16238" i="1"/>
  <c r="K16237" i="1"/>
  <c r="J16237" i="1"/>
  <c r="I16237" i="1"/>
  <c r="L16237" i="1" s="1"/>
  <c r="H16237" i="1"/>
  <c r="K16236" i="1"/>
  <c r="J16236" i="1"/>
  <c r="I16236" i="1"/>
  <c r="L16236" i="1" s="1"/>
  <c r="H16236" i="1"/>
  <c r="K16235" i="1"/>
  <c r="J16235" i="1"/>
  <c r="I16235" i="1"/>
  <c r="L16235" i="1" s="1"/>
  <c r="H16235" i="1"/>
  <c r="K16234" i="1"/>
  <c r="J16234" i="1"/>
  <c r="I16234" i="1"/>
  <c r="L16234" i="1" s="1"/>
  <c r="H16234" i="1"/>
  <c r="K16233" i="1"/>
  <c r="J16233" i="1"/>
  <c r="I16233" i="1"/>
  <c r="L16233" i="1" s="1"/>
  <c r="H16233" i="1"/>
  <c r="K16232" i="1"/>
  <c r="J16232" i="1"/>
  <c r="I16232" i="1"/>
  <c r="L16232" i="1" s="1"/>
  <c r="H16232" i="1"/>
  <c r="K16231" i="1"/>
  <c r="J16231" i="1"/>
  <c r="I16231" i="1"/>
  <c r="L16231" i="1" s="1"/>
  <c r="H16231" i="1"/>
  <c r="K16230" i="1"/>
  <c r="J16230" i="1"/>
  <c r="I16230" i="1"/>
  <c r="L16230" i="1" s="1"/>
  <c r="H16230" i="1"/>
  <c r="K16229" i="1"/>
  <c r="J16229" i="1"/>
  <c r="I16229" i="1"/>
  <c r="L16229" i="1" s="1"/>
  <c r="H16229" i="1"/>
  <c r="K16228" i="1"/>
  <c r="J16228" i="1"/>
  <c r="I16228" i="1"/>
  <c r="L16228" i="1" s="1"/>
  <c r="H16228" i="1"/>
  <c r="K16227" i="1"/>
  <c r="J16227" i="1"/>
  <c r="I16227" i="1"/>
  <c r="L16227" i="1" s="1"/>
  <c r="H16227" i="1"/>
  <c r="K16226" i="1"/>
  <c r="J16226" i="1"/>
  <c r="I16226" i="1"/>
  <c r="L16226" i="1" s="1"/>
  <c r="H16226" i="1"/>
  <c r="K16225" i="1"/>
  <c r="J16225" i="1"/>
  <c r="I16225" i="1"/>
  <c r="L16225" i="1" s="1"/>
  <c r="H16225" i="1"/>
  <c r="K16224" i="1"/>
  <c r="J16224" i="1"/>
  <c r="I16224" i="1"/>
  <c r="L16224" i="1" s="1"/>
  <c r="H16224" i="1"/>
  <c r="K16223" i="1"/>
  <c r="J16223" i="1"/>
  <c r="I16223" i="1"/>
  <c r="L16223" i="1" s="1"/>
  <c r="H16223" i="1"/>
  <c r="K16222" i="1"/>
  <c r="J16222" i="1"/>
  <c r="I16222" i="1"/>
  <c r="L16222" i="1" s="1"/>
  <c r="H16222" i="1"/>
  <c r="K16221" i="1"/>
  <c r="J16221" i="1"/>
  <c r="I16221" i="1"/>
  <c r="L16221" i="1" s="1"/>
  <c r="H16221" i="1"/>
  <c r="K16220" i="1"/>
  <c r="J16220" i="1"/>
  <c r="I16220" i="1"/>
  <c r="L16220" i="1" s="1"/>
  <c r="H16220" i="1"/>
  <c r="K16219" i="1"/>
  <c r="J16219" i="1"/>
  <c r="I16219" i="1"/>
  <c r="L16219" i="1" s="1"/>
  <c r="H16219" i="1"/>
  <c r="K16218" i="1"/>
  <c r="J16218" i="1"/>
  <c r="I16218" i="1"/>
  <c r="L16218" i="1" s="1"/>
  <c r="H16218" i="1"/>
  <c r="K16217" i="1"/>
  <c r="J16217" i="1"/>
  <c r="I16217" i="1"/>
  <c r="L16217" i="1" s="1"/>
  <c r="H16217" i="1"/>
  <c r="K16216" i="1"/>
  <c r="J16216" i="1"/>
  <c r="I16216" i="1"/>
  <c r="L16216" i="1" s="1"/>
  <c r="H16216" i="1"/>
  <c r="K16215" i="1"/>
  <c r="J16215" i="1"/>
  <c r="I16215" i="1"/>
  <c r="L16215" i="1" s="1"/>
  <c r="H16215" i="1"/>
  <c r="K16214" i="1"/>
  <c r="J16214" i="1"/>
  <c r="I16214" i="1"/>
  <c r="L16214" i="1" s="1"/>
  <c r="H16214" i="1"/>
  <c r="K16213" i="1"/>
  <c r="J16213" i="1"/>
  <c r="I16213" i="1"/>
  <c r="L16213" i="1" s="1"/>
  <c r="H16213" i="1"/>
  <c r="K16212" i="1"/>
  <c r="J16212" i="1"/>
  <c r="I16212" i="1"/>
  <c r="L16212" i="1" s="1"/>
  <c r="H16212" i="1"/>
  <c r="K16211" i="1"/>
  <c r="J16211" i="1"/>
  <c r="I16211" i="1"/>
  <c r="L16211" i="1" s="1"/>
  <c r="H16211" i="1"/>
  <c r="K16210" i="1"/>
  <c r="J16210" i="1"/>
  <c r="I16210" i="1"/>
  <c r="L16210" i="1" s="1"/>
  <c r="H16210" i="1"/>
  <c r="K16209" i="1"/>
  <c r="J16209" i="1"/>
  <c r="I16209" i="1"/>
  <c r="L16209" i="1" s="1"/>
  <c r="H16209" i="1"/>
  <c r="K16208" i="1"/>
  <c r="J16208" i="1"/>
  <c r="I16208" i="1"/>
  <c r="L16208" i="1" s="1"/>
  <c r="H16208" i="1"/>
  <c r="K16207" i="1"/>
  <c r="J16207" i="1"/>
  <c r="I16207" i="1"/>
  <c r="L16207" i="1" s="1"/>
  <c r="H16207" i="1"/>
  <c r="K16206" i="1"/>
  <c r="J16206" i="1"/>
  <c r="I16206" i="1"/>
  <c r="L16206" i="1" s="1"/>
  <c r="H16206" i="1"/>
  <c r="K16205" i="1"/>
  <c r="J16205" i="1"/>
  <c r="I16205" i="1"/>
  <c r="L16205" i="1" s="1"/>
  <c r="H16205" i="1"/>
  <c r="K16204" i="1"/>
  <c r="J16204" i="1"/>
  <c r="I16204" i="1"/>
  <c r="L16204" i="1" s="1"/>
  <c r="H16204" i="1"/>
  <c r="K16203" i="1"/>
  <c r="J16203" i="1"/>
  <c r="I16203" i="1"/>
  <c r="L16203" i="1" s="1"/>
  <c r="H16203" i="1"/>
  <c r="K16202" i="1"/>
  <c r="J16202" i="1"/>
  <c r="I16202" i="1"/>
  <c r="L16202" i="1" s="1"/>
  <c r="H16202" i="1"/>
  <c r="K16201" i="1"/>
  <c r="J16201" i="1"/>
  <c r="I16201" i="1"/>
  <c r="L16201" i="1" s="1"/>
  <c r="H16201" i="1"/>
  <c r="K16200" i="1"/>
  <c r="J16200" i="1"/>
  <c r="I16200" i="1"/>
  <c r="L16200" i="1" s="1"/>
  <c r="H16200" i="1"/>
  <c r="K16199" i="1"/>
  <c r="J16199" i="1"/>
  <c r="I16199" i="1"/>
  <c r="L16199" i="1" s="1"/>
  <c r="H16199" i="1"/>
  <c r="K16198" i="1"/>
  <c r="J16198" i="1"/>
  <c r="I16198" i="1"/>
  <c r="L16198" i="1" s="1"/>
  <c r="H16198" i="1"/>
  <c r="K16197" i="1"/>
  <c r="J16197" i="1"/>
  <c r="I16197" i="1"/>
  <c r="L16197" i="1" s="1"/>
  <c r="H16197" i="1"/>
  <c r="K16196" i="1"/>
  <c r="J16196" i="1"/>
  <c r="I16196" i="1"/>
  <c r="L16196" i="1" s="1"/>
  <c r="H16196" i="1"/>
  <c r="K16195" i="1"/>
  <c r="J16195" i="1"/>
  <c r="I16195" i="1"/>
  <c r="L16195" i="1" s="1"/>
  <c r="H16195" i="1"/>
  <c r="K16194" i="1"/>
  <c r="J16194" i="1"/>
  <c r="I16194" i="1"/>
  <c r="L16194" i="1" s="1"/>
  <c r="H16194" i="1"/>
  <c r="K16193" i="1"/>
  <c r="J16193" i="1"/>
  <c r="I16193" i="1"/>
  <c r="L16193" i="1" s="1"/>
  <c r="H16193" i="1"/>
  <c r="K16192" i="1"/>
  <c r="J16192" i="1"/>
  <c r="I16192" i="1"/>
  <c r="L16192" i="1" s="1"/>
  <c r="H16192" i="1"/>
  <c r="K16191" i="1"/>
  <c r="J16191" i="1"/>
  <c r="I16191" i="1"/>
  <c r="L16191" i="1" s="1"/>
  <c r="H16191" i="1"/>
  <c r="K16190" i="1"/>
  <c r="J16190" i="1"/>
  <c r="I16190" i="1"/>
  <c r="L16190" i="1" s="1"/>
  <c r="H16190" i="1"/>
  <c r="K16189" i="1"/>
  <c r="J16189" i="1"/>
  <c r="I16189" i="1"/>
  <c r="L16189" i="1" s="1"/>
  <c r="H16189" i="1"/>
  <c r="K16188" i="1"/>
  <c r="J16188" i="1"/>
  <c r="I16188" i="1"/>
  <c r="L16188" i="1" s="1"/>
  <c r="H16188" i="1"/>
  <c r="K16187" i="1"/>
  <c r="J16187" i="1"/>
  <c r="I16187" i="1"/>
  <c r="L16187" i="1" s="1"/>
  <c r="H16187" i="1"/>
  <c r="K16186" i="1"/>
  <c r="J16186" i="1"/>
  <c r="I16186" i="1"/>
  <c r="L16186" i="1" s="1"/>
  <c r="H16186" i="1"/>
  <c r="K16185" i="1"/>
  <c r="J16185" i="1"/>
  <c r="I16185" i="1"/>
  <c r="L16185" i="1" s="1"/>
  <c r="H16185" i="1"/>
  <c r="K16184" i="1"/>
  <c r="J16184" i="1"/>
  <c r="I16184" i="1"/>
  <c r="L16184" i="1" s="1"/>
  <c r="H16184" i="1"/>
  <c r="K16183" i="1"/>
  <c r="J16183" i="1"/>
  <c r="I16183" i="1"/>
  <c r="L16183" i="1" s="1"/>
  <c r="H16183" i="1"/>
  <c r="K16182" i="1"/>
  <c r="J16182" i="1"/>
  <c r="I16182" i="1"/>
  <c r="L16182" i="1" s="1"/>
  <c r="H16182" i="1"/>
  <c r="K16181" i="1"/>
  <c r="J16181" i="1"/>
  <c r="I16181" i="1"/>
  <c r="L16181" i="1" s="1"/>
  <c r="H16181" i="1"/>
  <c r="K16180" i="1"/>
  <c r="J16180" i="1"/>
  <c r="I16180" i="1"/>
  <c r="L16180" i="1" s="1"/>
  <c r="H16180" i="1"/>
  <c r="K16179" i="1"/>
  <c r="J16179" i="1"/>
  <c r="I16179" i="1"/>
  <c r="L16179" i="1" s="1"/>
  <c r="H16179" i="1"/>
  <c r="K16178" i="1"/>
  <c r="J16178" i="1"/>
  <c r="I16178" i="1"/>
  <c r="L16178" i="1" s="1"/>
  <c r="H16178" i="1"/>
  <c r="K16177" i="1"/>
  <c r="J16177" i="1"/>
  <c r="I16177" i="1"/>
  <c r="L16177" i="1" s="1"/>
  <c r="H16177" i="1"/>
  <c r="K16176" i="1"/>
  <c r="J16176" i="1"/>
  <c r="I16176" i="1"/>
  <c r="L16176" i="1" s="1"/>
  <c r="H16176" i="1"/>
  <c r="K16175" i="1"/>
  <c r="J16175" i="1"/>
  <c r="I16175" i="1"/>
  <c r="L16175" i="1" s="1"/>
  <c r="H16175" i="1"/>
  <c r="K16174" i="1"/>
  <c r="J16174" i="1"/>
  <c r="I16174" i="1"/>
  <c r="L16174" i="1" s="1"/>
  <c r="H16174" i="1"/>
  <c r="K16173" i="1"/>
  <c r="J16173" i="1"/>
  <c r="I16173" i="1"/>
  <c r="L16173" i="1" s="1"/>
  <c r="H16173" i="1"/>
  <c r="K16172" i="1"/>
  <c r="J16172" i="1"/>
  <c r="I16172" i="1"/>
  <c r="L16172" i="1" s="1"/>
  <c r="H16172" i="1"/>
  <c r="K16171" i="1"/>
  <c r="J16171" i="1"/>
  <c r="I16171" i="1"/>
  <c r="L16171" i="1" s="1"/>
  <c r="H16171" i="1"/>
  <c r="K16170" i="1"/>
  <c r="J16170" i="1"/>
  <c r="I16170" i="1"/>
  <c r="L16170" i="1" s="1"/>
  <c r="H16170" i="1"/>
  <c r="K16169" i="1"/>
  <c r="J16169" i="1"/>
  <c r="I16169" i="1"/>
  <c r="L16169" i="1" s="1"/>
  <c r="H16169" i="1"/>
  <c r="K16168" i="1"/>
  <c r="J16168" i="1"/>
  <c r="I16168" i="1"/>
  <c r="L16168" i="1" s="1"/>
  <c r="H16168" i="1"/>
  <c r="K16167" i="1"/>
  <c r="J16167" i="1"/>
  <c r="I16167" i="1"/>
  <c r="L16167" i="1" s="1"/>
  <c r="H16167" i="1"/>
  <c r="K16166" i="1"/>
  <c r="J16166" i="1"/>
  <c r="I16166" i="1"/>
  <c r="L16166" i="1" s="1"/>
  <c r="H16166" i="1"/>
  <c r="K16165" i="1"/>
  <c r="J16165" i="1"/>
  <c r="I16165" i="1"/>
  <c r="L16165" i="1" s="1"/>
  <c r="H16165" i="1"/>
  <c r="K16164" i="1"/>
  <c r="J16164" i="1"/>
  <c r="I16164" i="1"/>
  <c r="L16164" i="1" s="1"/>
  <c r="H16164" i="1"/>
  <c r="K16163" i="1"/>
  <c r="J16163" i="1"/>
  <c r="I16163" i="1"/>
  <c r="L16163" i="1" s="1"/>
  <c r="H16163" i="1"/>
  <c r="K16162" i="1"/>
  <c r="J16162" i="1"/>
  <c r="I16162" i="1"/>
  <c r="L16162" i="1" s="1"/>
  <c r="H16162" i="1"/>
  <c r="K16161" i="1"/>
  <c r="J16161" i="1"/>
  <c r="I16161" i="1"/>
  <c r="L16161" i="1" s="1"/>
  <c r="H16161" i="1"/>
  <c r="K16160" i="1"/>
  <c r="J16160" i="1"/>
  <c r="I16160" i="1"/>
  <c r="L16160" i="1" s="1"/>
  <c r="H16160" i="1"/>
  <c r="K16159" i="1"/>
  <c r="J16159" i="1"/>
  <c r="I16159" i="1"/>
  <c r="L16159" i="1" s="1"/>
  <c r="H16159" i="1"/>
  <c r="K16158" i="1"/>
  <c r="J16158" i="1"/>
  <c r="I16158" i="1"/>
  <c r="L16158" i="1" s="1"/>
  <c r="H16158" i="1"/>
  <c r="K16157" i="1"/>
  <c r="J16157" i="1"/>
  <c r="I16157" i="1"/>
  <c r="L16157" i="1" s="1"/>
  <c r="H16157" i="1"/>
  <c r="K16156" i="1"/>
  <c r="J16156" i="1"/>
  <c r="I16156" i="1"/>
  <c r="L16156" i="1" s="1"/>
  <c r="H16156" i="1"/>
  <c r="K16155" i="1"/>
  <c r="J16155" i="1"/>
  <c r="I16155" i="1"/>
  <c r="L16155" i="1" s="1"/>
  <c r="H16155" i="1"/>
  <c r="K16154" i="1"/>
  <c r="J16154" i="1"/>
  <c r="I16154" i="1"/>
  <c r="L16154" i="1" s="1"/>
  <c r="H16154" i="1"/>
  <c r="K16153" i="1"/>
  <c r="J16153" i="1"/>
  <c r="I16153" i="1"/>
  <c r="L16153" i="1" s="1"/>
  <c r="H16153" i="1"/>
  <c r="K16152" i="1"/>
  <c r="J16152" i="1"/>
  <c r="I16152" i="1"/>
  <c r="L16152" i="1" s="1"/>
  <c r="H16152" i="1"/>
  <c r="K16151" i="1"/>
  <c r="J16151" i="1"/>
  <c r="I16151" i="1"/>
  <c r="L16151" i="1" s="1"/>
  <c r="H16151" i="1"/>
  <c r="K16150" i="1"/>
  <c r="J16150" i="1"/>
  <c r="I16150" i="1"/>
  <c r="L16150" i="1" s="1"/>
  <c r="H16150" i="1"/>
  <c r="K16149" i="1"/>
  <c r="J16149" i="1"/>
  <c r="I16149" i="1"/>
  <c r="L16149" i="1" s="1"/>
  <c r="H16149" i="1"/>
  <c r="K16148" i="1"/>
  <c r="J16148" i="1"/>
  <c r="I16148" i="1"/>
  <c r="L16148" i="1" s="1"/>
  <c r="H16148" i="1"/>
  <c r="K16147" i="1"/>
  <c r="J16147" i="1"/>
  <c r="I16147" i="1"/>
  <c r="L16147" i="1" s="1"/>
  <c r="H16147" i="1"/>
  <c r="K16146" i="1"/>
  <c r="J16146" i="1"/>
  <c r="I16146" i="1"/>
  <c r="L16146" i="1" s="1"/>
  <c r="H16146" i="1"/>
  <c r="K16145" i="1"/>
  <c r="J16145" i="1"/>
  <c r="I16145" i="1"/>
  <c r="L16145" i="1" s="1"/>
  <c r="H16145" i="1"/>
  <c r="K16144" i="1"/>
  <c r="J16144" i="1"/>
  <c r="I16144" i="1"/>
  <c r="L16144" i="1" s="1"/>
  <c r="H16144" i="1"/>
  <c r="K16143" i="1"/>
  <c r="J16143" i="1"/>
  <c r="I16143" i="1"/>
  <c r="L16143" i="1" s="1"/>
  <c r="H16143" i="1"/>
  <c r="K16142" i="1"/>
  <c r="J16142" i="1"/>
  <c r="I16142" i="1"/>
  <c r="L16142" i="1" s="1"/>
  <c r="H16142" i="1"/>
  <c r="K16141" i="1"/>
  <c r="J16141" i="1"/>
  <c r="I16141" i="1"/>
  <c r="L16141" i="1" s="1"/>
  <c r="H16141" i="1"/>
  <c r="K16140" i="1"/>
  <c r="J16140" i="1"/>
  <c r="I16140" i="1"/>
  <c r="L16140" i="1" s="1"/>
  <c r="H16140" i="1"/>
  <c r="K16139" i="1"/>
  <c r="J16139" i="1"/>
  <c r="I16139" i="1"/>
  <c r="L16139" i="1" s="1"/>
  <c r="H16139" i="1"/>
  <c r="K16138" i="1"/>
  <c r="J16138" i="1"/>
  <c r="I16138" i="1"/>
  <c r="L16138" i="1" s="1"/>
  <c r="H16138" i="1"/>
  <c r="K16137" i="1"/>
  <c r="J16137" i="1"/>
  <c r="I16137" i="1"/>
  <c r="L16137" i="1" s="1"/>
  <c r="H16137" i="1"/>
  <c r="K16136" i="1"/>
  <c r="J16136" i="1"/>
  <c r="I16136" i="1"/>
  <c r="L16136" i="1" s="1"/>
  <c r="H16136" i="1"/>
  <c r="K16135" i="1"/>
  <c r="J16135" i="1"/>
  <c r="I16135" i="1"/>
  <c r="L16135" i="1" s="1"/>
  <c r="H16135" i="1"/>
  <c r="K16134" i="1"/>
  <c r="J16134" i="1"/>
  <c r="I16134" i="1"/>
  <c r="L16134" i="1" s="1"/>
  <c r="H16134" i="1"/>
  <c r="K16133" i="1"/>
  <c r="J16133" i="1"/>
  <c r="I16133" i="1"/>
  <c r="L16133" i="1" s="1"/>
  <c r="H16133" i="1"/>
  <c r="K16132" i="1"/>
  <c r="J16132" i="1"/>
  <c r="I16132" i="1"/>
  <c r="L16132" i="1" s="1"/>
  <c r="H16132" i="1"/>
  <c r="K16131" i="1"/>
  <c r="J16131" i="1"/>
  <c r="I16131" i="1"/>
  <c r="L16131" i="1" s="1"/>
  <c r="H16131" i="1"/>
  <c r="K16130" i="1"/>
  <c r="J16130" i="1"/>
  <c r="I16130" i="1"/>
  <c r="L16130" i="1" s="1"/>
  <c r="H16130" i="1"/>
  <c r="K16129" i="1"/>
  <c r="J16129" i="1"/>
  <c r="I16129" i="1"/>
  <c r="L16129" i="1" s="1"/>
  <c r="H16129" i="1"/>
  <c r="K16128" i="1"/>
  <c r="J16128" i="1"/>
  <c r="I16128" i="1"/>
  <c r="L16128" i="1" s="1"/>
  <c r="H16128" i="1"/>
  <c r="K16127" i="1"/>
  <c r="J16127" i="1"/>
  <c r="I16127" i="1"/>
  <c r="L16127" i="1" s="1"/>
  <c r="H16127" i="1"/>
  <c r="K16126" i="1"/>
  <c r="J16126" i="1"/>
  <c r="I16126" i="1"/>
  <c r="L16126" i="1" s="1"/>
  <c r="H16126" i="1"/>
  <c r="K16125" i="1"/>
  <c r="J16125" i="1"/>
  <c r="I16125" i="1"/>
  <c r="L16125" i="1" s="1"/>
  <c r="H16125" i="1"/>
  <c r="K16124" i="1"/>
  <c r="J16124" i="1"/>
  <c r="I16124" i="1"/>
  <c r="L16124" i="1" s="1"/>
  <c r="H16124" i="1"/>
  <c r="K16123" i="1"/>
  <c r="J16123" i="1"/>
  <c r="I16123" i="1"/>
  <c r="L16123" i="1" s="1"/>
  <c r="H16123" i="1"/>
  <c r="K16122" i="1"/>
  <c r="J16122" i="1"/>
  <c r="I16122" i="1"/>
  <c r="L16122" i="1" s="1"/>
  <c r="H16122" i="1"/>
  <c r="K16121" i="1"/>
  <c r="J16121" i="1"/>
  <c r="I16121" i="1"/>
  <c r="L16121" i="1" s="1"/>
  <c r="H16121" i="1"/>
  <c r="K16120" i="1"/>
  <c r="J16120" i="1"/>
  <c r="I16120" i="1"/>
  <c r="L16120" i="1" s="1"/>
  <c r="H16120" i="1"/>
  <c r="K16119" i="1"/>
  <c r="J16119" i="1"/>
  <c r="I16119" i="1"/>
  <c r="L16119" i="1" s="1"/>
  <c r="H16119" i="1"/>
  <c r="K16118" i="1"/>
  <c r="J16118" i="1"/>
  <c r="I16118" i="1"/>
  <c r="L16118" i="1" s="1"/>
  <c r="H16118" i="1"/>
  <c r="K16117" i="1"/>
  <c r="J16117" i="1"/>
  <c r="I16117" i="1"/>
  <c r="L16117" i="1" s="1"/>
  <c r="H16117" i="1"/>
  <c r="K16116" i="1"/>
  <c r="J16116" i="1"/>
  <c r="I16116" i="1"/>
  <c r="L16116" i="1" s="1"/>
  <c r="H16116" i="1"/>
  <c r="K16115" i="1"/>
  <c r="J16115" i="1"/>
  <c r="I16115" i="1"/>
  <c r="L16115" i="1" s="1"/>
  <c r="H16115" i="1"/>
  <c r="K16114" i="1"/>
  <c r="J16114" i="1"/>
  <c r="I16114" i="1"/>
  <c r="L16114" i="1" s="1"/>
  <c r="H16114" i="1"/>
  <c r="K16113" i="1"/>
  <c r="J16113" i="1"/>
  <c r="I16113" i="1"/>
  <c r="L16113" i="1" s="1"/>
  <c r="H16113" i="1"/>
  <c r="K16112" i="1"/>
  <c r="J16112" i="1"/>
  <c r="I16112" i="1"/>
  <c r="L16112" i="1" s="1"/>
  <c r="H16112" i="1"/>
  <c r="K16111" i="1"/>
  <c r="J16111" i="1"/>
  <c r="I16111" i="1"/>
  <c r="L16111" i="1" s="1"/>
  <c r="H16111" i="1"/>
  <c r="K16110" i="1"/>
  <c r="J16110" i="1"/>
  <c r="I16110" i="1"/>
  <c r="L16110" i="1" s="1"/>
  <c r="H16110" i="1"/>
  <c r="K16109" i="1"/>
  <c r="J16109" i="1"/>
  <c r="I16109" i="1"/>
  <c r="L16109" i="1" s="1"/>
  <c r="H16109" i="1"/>
  <c r="K16108" i="1"/>
  <c r="J16108" i="1"/>
  <c r="I16108" i="1"/>
  <c r="L16108" i="1" s="1"/>
  <c r="H16108" i="1"/>
  <c r="K16107" i="1"/>
  <c r="J16107" i="1"/>
  <c r="I16107" i="1"/>
  <c r="L16107" i="1" s="1"/>
  <c r="H16107" i="1"/>
  <c r="K16106" i="1"/>
  <c r="J16106" i="1"/>
  <c r="I16106" i="1"/>
  <c r="L16106" i="1" s="1"/>
  <c r="H16106" i="1"/>
  <c r="K16105" i="1"/>
  <c r="J16105" i="1"/>
  <c r="I16105" i="1"/>
  <c r="L16105" i="1" s="1"/>
  <c r="H16105" i="1"/>
  <c r="K16104" i="1"/>
  <c r="J16104" i="1"/>
  <c r="I16104" i="1"/>
  <c r="L16104" i="1" s="1"/>
  <c r="H16104" i="1"/>
  <c r="K16103" i="1"/>
  <c r="J16103" i="1"/>
  <c r="I16103" i="1"/>
  <c r="L16103" i="1" s="1"/>
  <c r="H16103" i="1"/>
  <c r="K16102" i="1"/>
  <c r="J16102" i="1"/>
  <c r="I16102" i="1"/>
  <c r="L16102" i="1" s="1"/>
  <c r="H16102" i="1"/>
  <c r="K16101" i="1"/>
  <c r="J16101" i="1"/>
  <c r="I16101" i="1"/>
  <c r="L16101" i="1" s="1"/>
  <c r="H16101" i="1"/>
  <c r="K16100" i="1"/>
  <c r="J16100" i="1"/>
  <c r="I16100" i="1"/>
  <c r="L16100" i="1" s="1"/>
  <c r="H16100" i="1"/>
  <c r="K16099" i="1"/>
  <c r="J16099" i="1"/>
  <c r="I16099" i="1"/>
  <c r="L16099" i="1" s="1"/>
  <c r="H16099" i="1"/>
  <c r="K16098" i="1"/>
  <c r="J16098" i="1"/>
  <c r="I16098" i="1"/>
  <c r="L16098" i="1" s="1"/>
  <c r="H16098" i="1"/>
  <c r="K16097" i="1"/>
  <c r="J16097" i="1"/>
  <c r="I16097" i="1"/>
  <c r="L16097" i="1" s="1"/>
  <c r="H16097" i="1"/>
  <c r="K16096" i="1"/>
  <c r="J16096" i="1"/>
  <c r="I16096" i="1"/>
  <c r="L16096" i="1" s="1"/>
  <c r="H16096" i="1"/>
  <c r="K16095" i="1"/>
  <c r="J16095" i="1"/>
  <c r="I16095" i="1"/>
  <c r="L16095" i="1" s="1"/>
  <c r="H16095" i="1"/>
  <c r="K16094" i="1"/>
  <c r="J16094" i="1"/>
  <c r="I16094" i="1"/>
  <c r="L16094" i="1" s="1"/>
  <c r="H16094" i="1"/>
  <c r="K16093" i="1"/>
  <c r="J16093" i="1"/>
  <c r="I16093" i="1"/>
  <c r="L16093" i="1" s="1"/>
  <c r="H16093" i="1"/>
  <c r="K16092" i="1"/>
  <c r="J16092" i="1"/>
  <c r="I16092" i="1"/>
  <c r="L16092" i="1" s="1"/>
  <c r="H16092" i="1"/>
  <c r="K16091" i="1"/>
  <c r="J16091" i="1"/>
  <c r="I16091" i="1"/>
  <c r="L16091" i="1" s="1"/>
  <c r="H16091" i="1"/>
  <c r="K16090" i="1"/>
  <c r="J16090" i="1"/>
  <c r="I16090" i="1"/>
  <c r="L16090" i="1" s="1"/>
  <c r="H16090" i="1"/>
  <c r="K16089" i="1"/>
  <c r="J16089" i="1"/>
  <c r="I16089" i="1"/>
  <c r="L16089" i="1" s="1"/>
  <c r="H16089" i="1"/>
  <c r="K16088" i="1"/>
  <c r="J16088" i="1"/>
  <c r="I16088" i="1"/>
  <c r="L16088" i="1" s="1"/>
  <c r="H16088" i="1"/>
  <c r="K16087" i="1"/>
  <c r="J16087" i="1"/>
  <c r="I16087" i="1"/>
  <c r="L16087" i="1" s="1"/>
  <c r="H16087" i="1"/>
  <c r="K16086" i="1"/>
  <c r="J16086" i="1"/>
  <c r="I16086" i="1"/>
  <c r="L16086" i="1" s="1"/>
  <c r="H16086" i="1"/>
  <c r="K16085" i="1"/>
  <c r="J16085" i="1"/>
  <c r="I16085" i="1"/>
  <c r="L16085" i="1" s="1"/>
  <c r="H16085" i="1"/>
  <c r="K16084" i="1"/>
  <c r="J16084" i="1"/>
  <c r="I16084" i="1"/>
  <c r="L16084" i="1" s="1"/>
  <c r="H16084" i="1"/>
  <c r="K16083" i="1"/>
  <c r="J16083" i="1"/>
  <c r="I16083" i="1"/>
  <c r="L16083" i="1" s="1"/>
  <c r="H16083" i="1"/>
  <c r="K16082" i="1"/>
  <c r="J16082" i="1"/>
  <c r="I16082" i="1"/>
  <c r="L16082" i="1" s="1"/>
  <c r="H16082" i="1"/>
  <c r="K16081" i="1"/>
  <c r="J16081" i="1"/>
  <c r="I16081" i="1"/>
  <c r="L16081" i="1" s="1"/>
  <c r="H16081" i="1"/>
  <c r="K16080" i="1"/>
  <c r="J16080" i="1"/>
  <c r="I16080" i="1"/>
  <c r="L16080" i="1" s="1"/>
  <c r="H16080" i="1"/>
  <c r="K16079" i="1"/>
  <c r="J16079" i="1"/>
  <c r="I16079" i="1"/>
  <c r="L16079" i="1" s="1"/>
  <c r="H16079" i="1"/>
  <c r="K16078" i="1"/>
  <c r="J16078" i="1"/>
  <c r="I16078" i="1"/>
  <c r="L16078" i="1" s="1"/>
  <c r="H16078" i="1"/>
  <c r="K16077" i="1"/>
  <c r="J16077" i="1"/>
  <c r="I16077" i="1"/>
  <c r="L16077" i="1" s="1"/>
  <c r="H16077" i="1"/>
  <c r="K16076" i="1"/>
  <c r="J16076" i="1"/>
  <c r="I16076" i="1"/>
  <c r="L16076" i="1" s="1"/>
  <c r="H16076" i="1"/>
  <c r="K16075" i="1"/>
  <c r="J16075" i="1"/>
  <c r="I16075" i="1"/>
  <c r="L16075" i="1" s="1"/>
  <c r="H16075" i="1"/>
  <c r="K16074" i="1"/>
  <c r="J16074" i="1"/>
  <c r="I16074" i="1"/>
  <c r="L16074" i="1" s="1"/>
  <c r="H16074" i="1"/>
  <c r="K16073" i="1"/>
  <c r="J16073" i="1"/>
  <c r="I16073" i="1"/>
  <c r="L16073" i="1" s="1"/>
  <c r="H16073" i="1"/>
  <c r="K16072" i="1"/>
  <c r="J16072" i="1"/>
  <c r="I16072" i="1"/>
  <c r="L16072" i="1" s="1"/>
  <c r="H16072" i="1"/>
  <c r="K16071" i="1"/>
  <c r="J16071" i="1"/>
  <c r="I16071" i="1"/>
  <c r="L16071" i="1" s="1"/>
  <c r="H16071" i="1"/>
  <c r="K16070" i="1"/>
  <c r="J16070" i="1"/>
  <c r="I16070" i="1"/>
  <c r="L16070" i="1" s="1"/>
  <c r="H16070" i="1"/>
  <c r="K16069" i="1"/>
  <c r="J16069" i="1"/>
  <c r="I16069" i="1"/>
  <c r="L16069" i="1" s="1"/>
  <c r="H16069" i="1"/>
  <c r="K16068" i="1"/>
  <c r="J16068" i="1"/>
  <c r="I16068" i="1"/>
  <c r="L16068" i="1" s="1"/>
  <c r="H16068" i="1"/>
  <c r="K16067" i="1"/>
  <c r="J16067" i="1"/>
  <c r="I16067" i="1"/>
  <c r="L16067" i="1" s="1"/>
  <c r="H16067" i="1"/>
  <c r="K16066" i="1"/>
  <c r="J16066" i="1"/>
  <c r="I16066" i="1"/>
  <c r="L16066" i="1" s="1"/>
  <c r="H16066" i="1"/>
  <c r="K16065" i="1"/>
  <c r="J16065" i="1"/>
  <c r="I16065" i="1"/>
  <c r="L16065" i="1" s="1"/>
  <c r="H16065" i="1"/>
  <c r="K16064" i="1"/>
  <c r="J16064" i="1"/>
  <c r="I16064" i="1"/>
  <c r="L16064" i="1" s="1"/>
  <c r="H16064" i="1"/>
  <c r="K16063" i="1"/>
  <c r="J16063" i="1"/>
  <c r="I16063" i="1"/>
  <c r="L16063" i="1" s="1"/>
  <c r="H16063" i="1"/>
  <c r="K16062" i="1"/>
  <c r="J16062" i="1"/>
  <c r="I16062" i="1"/>
  <c r="L16062" i="1" s="1"/>
  <c r="H16062" i="1"/>
  <c r="K16061" i="1"/>
  <c r="J16061" i="1"/>
  <c r="I16061" i="1"/>
  <c r="L16061" i="1" s="1"/>
  <c r="H16061" i="1"/>
  <c r="K16060" i="1"/>
  <c r="J16060" i="1"/>
  <c r="I16060" i="1"/>
  <c r="L16060" i="1" s="1"/>
  <c r="H16060" i="1"/>
  <c r="K16059" i="1"/>
  <c r="J16059" i="1"/>
  <c r="I16059" i="1"/>
  <c r="L16059" i="1" s="1"/>
  <c r="H16059" i="1"/>
  <c r="K16058" i="1"/>
  <c r="J16058" i="1"/>
  <c r="I16058" i="1"/>
  <c r="L16058" i="1" s="1"/>
  <c r="H16058" i="1"/>
  <c r="K16057" i="1"/>
  <c r="J16057" i="1"/>
  <c r="I16057" i="1"/>
  <c r="L16057" i="1" s="1"/>
  <c r="H16057" i="1"/>
  <c r="K16056" i="1"/>
  <c r="J16056" i="1"/>
  <c r="I16056" i="1"/>
  <c r="L16056" i="1" s="1"/>
  <c r="H16056" i="1"/>
  <c r="K16055" i="1"/>
  <c r="J16055" i="1"/>
  <c r="I16055" i="1"/>
  <c r="L16055" i="1" s="1"/>
  <c r="H16055" i="1"/>
  <c r="K16054" i="1"/>
  <c r="J16054" i="1"/>
  <c r="I16054" i="1"/>
  <c r="L16054" i="1" s="1"/>
  <c r="H16054" i="1"/>
  <c r="K16053" i="1"/>
  <c r="J16053" i="1"/>
  <c r="I16053" i="1"/>
  <c r="L16053" i="1" s="1"/>
  <c r="H16053" i="1"/>
  <c r="K16052" i="1"/>
  <c r="J16052" i="1"/>
  <c r="I16052" i="1"/>
  <c r="L16052" i="1" s="1"/>
  <c r="H16052" i="1"/>
  <c r="K16051" i="1"/>
  <c r="J16051" i="1"/>
  <c r="I16051" i="1"/>
  <c r="L16051" i="1" s="1"/>
  <c r="H16051" i="1"/>
  <c r="K16050" i="1"/>
  <c r="J16050" i="1"/>
  <c r="I16050" i="1"/>
  <c r="L16050" i="1" s="1"/>
  <c r="H16050" i="1"/>
  <c r="K16049" i="1"/>
  <c r="J16049" i="1"/>
  <c r="I16049" i="1"/>
  <c r="L16049" i="1" s="1"/>
  <c r="H16049" i="1"/>
  <c r="K16048" i="1"/>
  <c r="J16048" i="1"/>
  <c r="I16048" i="1"/>
  <c r="L16048" i="1" s="1"/>
  <c r="H16048" i="1"/>
  <c r="K16047" i="1"/>
  <c r="J16047" i="1"/>
  <c r="I16047" i="1"/>
  <c r="L16047" i="1" s="1"/>
  <c r="H16047" i="1"/>
  <c r="K16046" i="1"/>
  <c r="J16046" i="1"/>
  <c r="I16046" i="1"/>
  <c r="L16046" i="1" s="1"/>
  <c r="H16046" i="1"/>
  <c r="K16045" i="1"/>
  <c r="J16045" i="1"/>
  <c r="I16045" i="1"/>
  <c r="L16045" i="1" s="1"/>
  <c r="H16045" i="1"/>
  <c r="K16044" i="1"/>
  <c r="J16044" i="1"/>
  <c r="I16044" i="1"/>
  <c r="L16044" i="1" s="1"/>
  <c r="H16044" i="1"/>
  <c r="K16043" i="1"/>
  <c r="J16043" i="1"/>
  <c r="I16043" i="1"/>
  <c r="L16043" i="1" s="1"/>
  <c r="H16043" i="1"/>
  <c r="K16042" i="1"/>
  <c r="J16042" i="1"/>
  <c r="I16042" i="1"/>
  <c r="L16042" i="1" s="1"/>
  <c r="H16042" i="1"/>
  <c r="K16041" i="1"/>
  <c r="J16041" i="1"/>
  <c r="I16041" i="1"/>
  <c r="L16041" i="1" s="1"/>
  <c r="H16041" i="1"/>
  <c r="K16040" i="1"/>
  <c r="J16040" i="1"/>
  <c r="I16040" i="1"/>
  <c r="L16040" i="1" s="1"/>
  <c r="H16040" i="1"/>
  <c r="K16039" i="1"/>
  <c r="J16039" i="1"/>
  <c r="I16039" i="1"/>
  <c r="L16039" i="1" s="1"/>
  <c r="H16039" i="1"/>
  <c r="K16038" i="1"/>
  <c r="J16038" i="1"/>
  <c r="I16038" i="1"/>
  <c r="L16038" i="1" s="1"/>
  <c r="H16038" i="1"/>
  <c r="K16037" i="1"/>
  <c r="J16037" i="1"/>
  <c r="I16037" i="1"/>
  <c r="L16037" i="1" s="1"/>
  <c r="H16037" i="1"/>
  <c r="K16036" i="1"/>
  <c r="J16036" i="1"/>
  <c r="I16036" i="1"/>
  <c r="L16036" i="1" s="1"/>
  <c r="H16036" i="1"/>
  <c r="K16035" i="1"/>
  <c r="J16035" i="1"/>
  <c r="I16035" i="1"/>
  <c r="L16035" i="1" s="1"/>
  <c r="H16035" i="1"/>
  <c r="K16034" i="1"/>
  <c r="J16034" i="1"/>
  <c r="I16034" i="1"/>
  <c r="L16034" i="1" s="1"/>
  <c r="H16034" i="1"/>
  <c r="K16033" i="1"/>
  <c r="J16033" i="1"/>
  <c r="I16033" i="1"/>
  <c r="L16033" i="1" s="1"/>
  <c r="H16033" i="1"/>
  <c r="K16032" i="1"/>
  <c r="J16032" i="1"/>
  <c r="I16032" i="1"/>
  <c r="L16032" i="1" s="1"/>
  <c r="H16032" i="1"/>
  <c r="K16031" i="1"/>
  <c r="J16031" i="1"/>
  <c r="I16031" i="1"/>
  <c r="L16031" i="1" s="1"/>
  <c r="H16031" i="1"/>
  <c r="K16030" i="1"/>
  <c r="J16030" i="1"/>
  <c r="I16030" i="1"/>
  <c r="L16030" i="1" s="1"/>
  <c r="H16030" i="1"/>
  <c r="K16029" i="1"/>
  <c r="J16029" i="1"/>
  <c r="I16029" i="1"/>
  <c r="L16029" i="1" s="1"/>
  <c r="H16029" i="1"/>
  <c r="K16028" i="1"/>
  <c r="J16028" i="1"/>
  <c r="I16028" i="1"/>
  <c r="L16028" i="1" s="1"/>
  <c r="H16028" i="1"/>
  <c r="K16027" i="1"/>
  <c r="J16027" i="1"/>
  <c r="I16027" i="1"/>
  <c r="L16027" i="1" s="1"/>
  <c r="H16027" i="1"/>
  <c r="K16026" i="1"/>
  <c r="J16026" i="1"/>
  <c r="I16026" i="1"/>
  <c r="L16026" i="1" s="1"/>
  <c r="H16026" i="1"/>
  <c r="K16025" i="1"/>
  <c r="J16025" i="1"/>
  <c r="I16025" i="1"/>
  <c r="L16025" i="1" s="1"/>
  <c r="H16025" i="1"/>
  <c r="K16024" i="1"/>
  <c r="J16024" i="1"/>
  <c r="I16024" i="1"/>
  <c r="L16024" i="1" s="1"/>
  <c r="H16024" i="1"/>
  <c r="K16023" i="1"/>
  <c r="J16023" i="1"/>
  <c r="I16023" i="1"/>
  <c r="L16023" i="1" s="1"/>
  <c r="H16023" i="1"/>
  <c r="K16022" i="1"/>
  <c r="J16022" i="1"/>
  <c r="I16022" i="1"/>
  <c r="L16022" i="1" s="1"/>
  <c r="H16022" i="1"/>
  <c r="K16021" i="1"/>
  <c r="J16021" i="1"/>
  <c r="I16021" i="1"/>
  <c r="L16021" i="1" s="1"/>
  <c r="H16021" i="1"/>
  <c r="K16020" i="1"/>
  <c r="J16020" i="1"/>
  <c r="I16020" i="1"/>
  <c r="L16020" i="1" s="1"/>
  <c r="H16020" i="1"/>
  <c r="K16019" i="1"/>
  <c r="J16019" i="1"/>
  <c r="I16019" i="1"/>
  <c r="L16019" i="1" s="1"/>
  <c r="H16019" i="1"/>
  <c r="K16018" i="1"/>
  <c r="J16018" i="1"/>
  <c r="I16018" i="1"/>
  <c r="L16018" i="1" s="1"/>
  <c r="H16018" i="1"/>
  <c r="K16017" i="1"/>
  <c r="J16017" i="1"/>
  <c r="I16017" i="1"/>
  <c r="L16017" i="1" s="1"/>
  <c r="H16017" i="1"/>
  <c r="K16016" i="1"/>
  <c r="J16016" i="1"/>
  <c r="I16016" i="1"/>
  <c r="L16016" i="1" s="1"/>
  <c r="H16016" i="1"/>
  <c r="K16015" i="1"/>
  <c r="J16015" i="1"/>
  <c r="I16015" i="1"/>
  <c r="L16015" i="1" s="1"/>
  <c r="H16015" i="1"/>
  <c r="K16014" i="1"/>
  <c r="J16014" i="1"/>
  <c r="I16014" i="1"/>
  <c r="L16014" i="1" s="1"/>
  <c r="H16014" i="1"/>
  <c r="K16013" i="1"/>
  <c r="J16013" i="1"/>
  <c r="I16013" i="1"/>
  <c r="L16013" i="1" s="1"/>
  <c r="H16013" i="1"/>
  <c r="K16012" i="1"/>
  <c r="J16012" i="1"/>
  <c r="I16012" i="1"/>
  <c r="L16012" i="1" s="1"/>
  <c r="H16012" i="1"/>
  <c r="K16011" i="1"/>
  <c r="J16011" i="1"/>
  <c r="I16011" i="1"/>
  <c r="L16011" i="1" s="1"/>
  <c r="H16011" i="1"/>
  <c r="K16010" i="1"/>
  <c r="J16010" i="1"/>
  <c r="I16010" i="1"/>
  <c r="L16010" i="1" s="1"/>
  <c r="H16010" i="1"/>
  <c r="K16009" i="1"/>
  <c r="J16009" i="1"/>
  <c r="I16009" i="1"/>
  <c r="L16009" i="1" s="1"/>
  <c r="H16009" i="1"/>
  <c r="K16008" i="1"/>
  <c r="J16008" i="1"/>
  <c r="I16008" i="1"/>
  <c r="L16008" i="1" s="1"/>
  <c r="H16008" i="1"/>
  <c r="K16007" i="1"/>
  <c r="J16007" i="1"/>
  <c r="I16007" i="1"/>
  <c r="L16007" i="1" s="1"/>
  <c r="H16007" i="1"/>
  <c r="K16006" i="1"/>
  <c r="J16006" i="1"/>
  <c r="I16006" i="1"/>
  <c r="L16006" i="1" s="1"/>
  <c r="H16006" i="1"/>
  <c r="K16005" i="1"/>
  <c r="J16005" i="1"/>
  <c r="I16005" i="1"/>
  <c r="L16005" i="1" s="1"/>
  <c r="H16005" i="1"/>
  <c r="K16004" i="1"/>
  <c r="J16004" i="1"/>
  <c r="I16004" i="1"/>
  <c r="L16004" i="1" s="1"/>
  <c r="H16004" i="1"/>
  <c r="K16003" i="1"/>
  <c r="J16003" i="1"/>
  <c r="I16003" i="1"/>
  <c r="L16003" i="1" s="1"/>
  <c r="H16003" i="1"/>
  <c r="K16002" i="1"/>
  <c r="J16002" i="1"/>
  <c r="I16002" i="1"/>
  <c r="L16002" i="1" s="1"/>
  <c r="H16002" i="1"/>
  <c r="K16001" i="1"/>
  <c r="J16001" i="1"/>
  <c r="I16001" i="1"/>
  <c r="L16001" i="1" s="1"/>
  <c r="H16001" i="1"/>
  <c r="K16000" i="1"/>
  <c r="J16000" i="1"/>
  <c r="I16000" i="1"/>
  <c r="L16000" i="1" s="1"/>
  <c r="H16000" i="1"/>
  <c r="K15999" i="1"/>
  <c r="J15999" i="1"/>
  <c r="I15999" i="1"/>
  <c r="L15999" i="1" s="1"/>
  <c r="H15999" i="1"/>
  <c r="K15998" i="1"/>
  <c r="J15998" i="1"/>
  <c r="I15998" i="1"/>
  <c r="L15998" i="1" s="1"/>
  <c r="H15998" i="1"/>
  <c r="K15997" i="1"/>
  <c r="J15997" i="1"/>
  <c r="I15997" i="1"/>
  <c r="L15997" i="1" s="1"/>
  <c r="H15997" i="1"/>
  <c r="K15996" i="1"/>
  <c r="J15996" i="1"/>
  <c r="I15996" i="1"/>
  <c r="L15996" i="1" s="1"/>
  <c r="H15996" i="1"/>
  <c r="K15995" i="1"/>
  <c r="J15995" i="1"/>
  <c r="I15995" i="1"/>
  <c r="L15995" i="1" s="1"/>
  <c r="H15995" i="1"/>
  <c r="K15994" i="1"/>
  <c r="J15994" i="1"/>
  <c r="I15994" i="1"/>
  <c r="L15994" i="1" s="1"/>
  <c r="H15994" i="1"/>
  <c r="K15993" i="1"/>
  <c r="J15993" i="1"/>
  <c r="I15993" i="1"/>
  <c r="L15993" i="1" s="1"/>
  <c r="H15993" i="1"/>
  <c r="K15992" i="1"/>
  <c r="J15992" i="1"/>
  <c r="I15992" i="1"/>
  <c r="L15992" i="1" s="1"/>
  <c r="H15992" i="1"/>
  <c r="K15991" i="1"/>
  <c r="J15991" i="1"/>
  <c r="I15991" i="1"/>
  <c r="L15991" i="1" s="1"/>
  <c r="H15991" i="1"/>
  <c r="K15990" i="1"/>
  <c r="J15990" i="1"/>
  <c r="I15990" i="1"/>
  <c r="L15990" i="1" s="1"/>
  <c r="H15990" i="1"/>
  <c r="K15989" i="1"/>
  <c r="J15989" i="1"/>
  <c r="I15989" i="1"/>
  <c r="L15989" i="1" s="1"/>
  <c r="H15989" i="1"/>
  <c r="K15988" i="1"/>
  <c r="J15988" i="1"/>
  <c r="I15988" i="1"/>
  <c r="L15988" i="1" s="1"/>
  <c r="H15988" i="1"/>
  <c r="K15987" i="1"/>
  <c r="J15987" i="1"/>
  <c r="I15987" i="1"/>
  <c r="L15987" i="1" s="1"/>
  <c r="H15987" i="1"/>
  <c r="K15986" i="1"/>
  <c r="J15986" i="1"/>
  <c r="I15986" i="1"/>
  <c r="L15986" i="1" s="1"/>
  <c r="H15986" i="1"/>
  <c r="K15985" i="1"/>
  <c r="J15985" i="1"/>
  <c r="I15985" i="1"/>
  <c r="L15985" i="1" s="1"/>
  <c r="H15985" i="1"/>
  <c r="K15984" i="1"/>
  <c r="J15984" i="1"/>
  <c r="I15984" i="1"/>
  <c r="L15984" i="1" s="1"/>
  <c r="H15984" i="1"/>
  <c r="K15983" i="1"/>
  <c r="J15983" i="1"/>
  <c r="I15983" i="1"/>
  <c r="L15983" i="1" s="1"/>
  <c r="H15983" i="1"/>
  <c r="K15982" i="1"/>
  <c r="J15982" i="1"/>
  <c r="I15982" i="1"/>
  <c r="L15982" i="1" s="1"/>
  <c r="H15982" i="1"/>
  <c r="K15981" i="1"/>
  <c r="J15981" i="1"/>
  <c r="I15981" i="1"/>
  <c r="L15981" i="1" s="1"/>
  <c r="H15981" i="1"/>
  <c r="K15980" i="1"/>
  <c r="J15980" i="1"/>
  <c r="I15980" i="1"/>
  <c r="L15980" i="1" s="1"/>
  <c r="H15980" i="1"/>
  <c r="K15979" i="1"/>
  <c r="J15979" i="1"/>
  <c r="I15979" i="1"/>
  <c r="L15979" i="1" s="1"/>
  <c r="H15979" i="1"/>
  <c r="K15978" i="1"/>
  <c r="J15978" i="1"/>
  <c r="I15978" i="1"/>
  <c r="L15978" i="1" s="1"/>
  <c r="H15978" i="1"/>
  <c r="K15977" i="1"/>
  <c r="J15977" i="1"/>
  <c r="I15977" i="1"/>
  <c r="L15977" i="1" s="1"/>
  <c r="H15977" i="1"/>
  <c r="K15976" i="1"/>
  <c r="J15976" i="1"/>
  <c r="I15976" i="1"/>
  <c r="L15976" i="1" s="1"/>
  <c r="H15976" i="1"/>
  <c r="K15975" i="1"/>
  <c r="J15975" i="1"/>
  <c r="I15975" i="1"/>
  <c r="L15975" i="1" s="1"/>
  <c r="H15975" i="1"/>
  <c r="K15974" i="1"/>
  <c r="J15974" i="1"/>
  <c r="I15974" i="1"/>
  <c r="L15974" i="1" s="1"/>
  <c r="H15974" i="1"/>
  <c r="K15973" i="1"/>
  <c r="J15973" i="1"/>
  <c r="I15973" i="1"/>
  <c r="L15973" i="1" s="1"/>
  <c r="H15973" i="1"/>
  <c r="K15972" i="1"/>
  <c r="J15972" i="1"/>
  <c r="I15972" i="1"/>
  <c r="L15972" i="1" s="1"/>
  <c r="H15972" i="1"/>
  <c r="K15971" i="1"/>
  <c r="J15971" i="1"/>
  <c r="I15971" i="1"/>
  <c r="L15971" i="1" s="1"/>
  <c r="H15971" i="1"/>
  <c r="K15970" i="1"/>
  <c r="J15970" i="1"/>
  <c r="I15970" i="1"/>
  <c r="L15970" i="1" s="1"/>
  <c r="H15970" i="1"/>
  <c r="K15969" i="1"/>
  <c r="J15969" i="1"/>
  <c r="I15969" i="1"/>
  <c r="L15969" i="1" s="1"/>
  <c r="H15969" i="1"/>
  <c r="K15968" i="1"/>
  <c r="J15968" i="1"/>
  <c r="I15968" i="1"/>
  <c r="L15968" i="1" s="1"/>
  <c r="H15968" i="1"/>
  <c r="K15967" i="1"/>
  <c r="J15967" i="1"/>
  <c r="I15967" i="1"/>
  <c r="L15967" i="1" s="1"/>
  <c r="H15967" i="1"/>
  <c r="K15966" i="1"/>
  <c r="J15966" i="1"/>
  <c r="I15966" i="1"/>
  <c r="L15966" i="1" s="1"/>
  <c r="H15966" i="1"/>
  <c r="K15965" i="1"/>
  <c r="J15965" i="1"/>
  <c r="I15965" i="1"/>
  <c r="L15965" i="1" s="1"/>
  <c r="H15965" i="1"/>
  <c r="K15964" i="1"/>
  <c r="J15964" i="1"/>
  <c r="I15964" i="1"/>
  <c r="L15964" i="1" s="1"/>
  <c r="H15964" i="1"/>
  <c r="K15963" i="1"/>
  <c r="J15963" i="1"/>
  <c r="I15963" i="1"/>
  <c r="L15963" i="1" s="1"/>
  <c r="H15963" i="1"/>
  <c r="K15962" i="1"/>
  <c r="J15962" i="1"/>
  <c r="I15962" i="1"/>
  <c r="L15962" i="1" s="1"/>
  <c r="H15962" i="1"/>
  <c r="K15961" i="1"/>
  <c r="J15961" i="1"/>
  <c r="I15961" i="1"/>
  <c r="L15961" i="1" s="1"/>
  <c r="H15961" i="1"/>
  <c r="K15960" i="1"/>
  <c r="J15960" i="1"/>
  <c r="I15960" i="1"/>
  <c r="L15960" i="1" s="1"/>
  <c r="H15960" i="1"/>
  <c r="K15959" i="1"/>
  <c r="J15959" i="1"/>
  <c r="I15959" i="1"/>
  <c r="L15959" i="1" s="1"/>
  <c r="H15959" i="1"/>
  <c r="K15958" i="1"/>
  <c r="J15958" i="1"/>
  <c r="I15958" i="1"/>
  <c r="L15958" i="1" s="1"/>
  <c r="H15958" i="1"/>
  <c r="K15957" i="1"/>
  <c r="J15957" i="1"/>
  <c r="I15957" i="1"/>
  <c r="L15957" i="1" s="1"/>
  <c r="H15957" i="1"/>
  <c r="K15956" i="1"/>
  <c r="J15956" i="1"/>
  <c r="I15956" i="1"/>
  <c r="L15956" i="1" s="1"/>
  <c r="H15956" i="1"/>
  <c r="K15955" i="1"/>
  <c r="J15955" i="1"/>
  <c r="I15955" i="1"/>
  <c r="L15955" i="1" s="1"/>
  <c r="H15955" i="1"/>
  <c r="K15954" i="1"/>
  <c r="J15954" i="1"/>
  <c r="I15954" i="1"/>
  <c r="L15954" i="1" s="1"/>
  <c r="H15954" i="1"/>
  <c r="K15953" i="1"/>
  <c r="J15953" i="1"/>
  <c r="I15953" i="1"/>
  <c r="L15953" i="1" s="1"/>
  <c r="H15953" i="1"/>
  <c r="K15952" i="1"/>
  <c r="J15952" i="1"/>
  <c r="I15952" i="1"/>
  <c r="L15952" i="1" s="1"/>
  <c r="H15952" i="1"/>
  <c r="K15951" i="1"/>
  <c r="J15951" i="1"/>
  <c r="I15951" i="1"/>
  <c r="L15951" i="1" s="1"/>
  <c r="H15951" i="1"/>
  <c r="K15950" i="1"/>
  <c r="J15950" i="1"/>
  <c r="I15950" i="1"/>
  <c r="L15950" i="1" s="1"/>
  <c r="H15950" i="1"/>
  <c r="K15949" i="1"/>
  <c r="J15949" i="1"/>
  <c r="I15949" i="1"/>
  <c r="L15949" i="1" s="1"/>
  <c r="H15949" i="1"/>
  <c r="K15948" i="1"/>
  <c r="J15948" i="1"/>
  <c r="I15948" i="1"/>
  <c r="L15948" i="1" s="1"/>
  <c r="H15948" i="1"/>
  <c r="K15947" i="1"/>
  <c r="J15947" i="1"/>
  <c r="I15947" i="1"/>
  <c r="L15947" i="1" s="1"/>
  <c r="H15947" i="1"/>
  <c r="K15946" i="1"/>
  <c r="J15946" i="1"/>
  <c r="I15946" i="1"/>
  <c r="L15946" i="1" s="1"/>
  <c r="H15946" i="1"/>
  <c r="K15945" i="1"/>
  <c r="J15945" i="1"/>
  <c r="I15945" i="1"/>
  <c r="L15945" i="1" s="1"/>
  <c r="H15945" i="1"/>
  <c r="K15944" i="1"/>
  <c r="J15944" i="1"/>
  <c r="I15944" i="1"/>
  <c r="L15944" i="1" s="1"/>
  <c r="H15944" i="1"/>
  <c r="K15943" i="1"/>
  <c r="J15943" i="1"/>
  <c r="I15943" i="1"/>
  <c r="L15943" i="1" s="1"/>
  <c r="H15943" i="1"/>
  <c r="K15942" i="1"/>
  <c r="J15942" i="1"/>
  <c r="I15942" i="1"/>
  <c r="L15942" i="1" s="1"/>
  <c r="H15942" i="1"/>
  <c r="K15941" i="1"/>
  <c r="J15941" i="1"/>
  <c r="I15941" i="1"/>
  <c r="L15941" i="1" s="1"/>
  <c r="H15941" i="1"/>
  <c r="K15940" i="1"/>
  <c r="J15940" i="1"/>
  <c r="I15940" i="1"/>
  <c r="L15940" i="1" s="1"/>
  <c r="H15940" i="1"/>
  <c r="K15939" i="1"/>
  <c r="J15939" i="1"/>
  <c r="I15939" i="1"/>
  <c r="L15939" i="1" s="1"/>
  <c r="H15939" i="1"/>
  <c r="K15938" i="1"/>
  <c r="J15938" i="1"/>
  <c r="I15938" i="1"/>
  <c r="L15938" i="1" s="1"/>
  <c r="H15938" i="1"/>
  <c r="K15937" i="1"/>
  <c r="J15937" i="1"/>
  <c r="I15937" i="1"/>
  <c r="L15937" i="1" s="1"/>
  <c r="H15937" i="1"/>
  <c r="K15936" i="1"/>
  <c r="J15936" i="1"/>
  <c r="I15936" i="1"/>
  <c r="L15936" i="1" s="1"/>
  <c r="H15936" i="1"/>
  <c r="K15935" i="1"/>
  <c r="J15935" i="1"/>
  <c r="I15935" i="1"/>
  <c r="L15935" i="1" s="1"/>
  <c r="H15935" i="1"/>
  <c r="K15934" i="1"/>
  <c r="J15934" i="1"/>
  <c r="I15934" i="1"/>
  <c r="L15934" i="1" s="1"/>
  <c r="H15934" i="1"/>
  <c r="K15933" i="1"/>
  <c r="J15933" i="1"/>
  <c r="I15933" i="1"/>
  <c r="L15933" i="1" s="1"/>
  <c r="H15933" i="1"/>
  <c r="K15932" i="1"/>
  <c r="J15932" i="1"/>
  <c r="I15932" i="1"/>
  <c r="L15932" i="1" s="1"/>
  <c r="H15932" i="1"/>
  <c r="K15931" i="1"/>
  <c r="J15931" i="1"/>
  <c r="I15931" i="1"/>
  <c r="L15931" i="1" s="1"/>
  <c r="H15931" i="1"/>
  <c r="K15930" i="1"/>
  <c r="J15930" i="1"/>
  <c r="I15930" i="1"/>
  <c r="L15930" i="1" s="1"/>
  <c r="H15930" i="1"/>
  <c r="K15929" i="1"/>
  <c r="J15929" i="1"/>
  <c r="I15929" i="1"/>
  <c r="L15929" i="1" s="1"/>
  <c r="H15929" i="1"/>
  <c r="K15928" i="1"/>
  <c r="J15928" i="1"/>
  <c r="I15928" i="1"/>
  <c r="L15928" i="1" s="1"/>
  <c r="H15928" i="1"/>
  <c r="K15927" i="1"/>
  <c r="J15927" i="1"/>
  <c r="I15927" i="1"/>
  <c r="L15927" i="1" s="1"/>
  <c r="H15927" i="1"/>
  <c r="K15926" i="1"/>
  <c r="J15926" i="1"/>
  <c r="I15926" i="1"/>
  <c r="L15926" i="1" s="1"/>
  <c r="H15926" i="1"/>
  <c r="K15925" i="1"/>
  <c r="J15925" i="1"/>
  <c r="I15925" i="1"/>
  <c r="L15925" i="1" s="1"/>
  <c r="H15925" i="1"/>
  <c r="K15924" i="1"/>
  <c r="J15924" i="1"/>
  <c r="I15924" i="1"/>
  <c r="L15924" i="1" s="1"/>
  <c r="H15924" i="1"/>
  <c r="K15923" i="1"/>
  <c r="J15923" i="1"/>
  <c r="I15923" i="1"/>
  <c r="L15923" i="1" s="1"/>
  <c r="H15923" i="1"/>
  <c r="K15922" i="1"/>
  <c r="J15922" i="1"/>
  <c r="I15922" i="1"/>
  <c r="L15922" i="1" s="1"/>
  <c r="H15922" i="1"/>
  <c r="K15921" i="1"/>
  <c r="J15921" i="1"/>
  <c r="I15921" i="1"/>
  <c r="L15921" i="1" s="1"/>
  <c r="H15921" i="1"/>
  <c r="K15920" i="1"/>
  <c r="J15920" i="1"/>
  <c r="I15920" i="1"/>
  <c r="L15920" i="1" s="1"/>
  <c r="H15920" i="1"/>
  <c r="K15919" i="1"/>
  <c r="J15919" i="1"/>
  <c r="I15919" i="1"/>
  <c r="L15919" i="1" s="1"/>
  <c r="H15919" i="1"/>
  <c r="K15918" i="1"/>
  <c r="J15918" i="1"/>
  <c r="I15918" i="1"/>
  <c r="L15918" i="1" s="1"/>
  <c r="H15918" i="1"/>
  <c r="K15917" i="1"/>
  <c r="J15917" i="1"/>
  <c r="I15917" i="1"/>
  <c r="L15917" i="1" s="1"/>
  <c r="H15917" i="1"/>
  <c r="K15916" i="1"/>
  <c r="J15916" i="1"/>
  <c r="I15916" i="1"/>
  <c r="L15916" i="1" s="1"/>
  <c r="H15916" i="1"/>
  <c r="K15915" i="1"/>
  <c r="J15915" i="1"/>
  <c r="I15915" i="1"/>
  <c r="L15915" i="1" s="1"/>
  <c r="H15915" i="1"/>
  <c r="K15914" i="1"/>
  <c r="J15914" i="1"/>
  <c r="I15914" i="1"/>
  <c r="L15914" i="1" s="1"/>
  <c r="H15914" i="1"/>
  <c r="K15913" i="1"/>
  <c r="J15913" i="1"/>
  <c r="I15913" i="1"/>
  <c r="L15913" i="1" s="1"/>
  <c r="H15913" i="1"/>
  <c r="K15912" i="1"/>
  <c r="J15912" i="1"/>
  <c r="I15912" i="1"/>
  <c r="L15912" i="1" s="1"/>
  <c r="H15912" i="1"/>
  <c r="K15911" i="1"/>
  <c r="J15911" i="1"/>
  <c r="I15911" i="1"/>
  <c r="L15911" i="1" s="1"/>
  <c r="H15911" i="1"/>
  <c r="K15910" i="1"/>
  <c r="J15910" i="1"/>
  <c r="I15910" i="1"/>
  <c r="L15910" i="1" s="1"/>
  <c r="H15910" i="1"/>
  <c r="K15909" i="1"/>
  <c r="J15909" i="1"/>
  <c r="I15909" i="1"/>
  <c r="L15909" i="1" s="1"/>
  <c r="H15909" i="1"/>
  <c r="K15908" i="1"/>
  <c r="J15908" i="1"/>
  <c r="I15908" i="1"/>
  <c r="L15908" i="1" s="1"/>
  <c r="H15908" i="1"/>
  <c r="K15907" i="1"/>
  <c r="J15907" i="1"/>
  <c r="I15907" i="1"/>
  <c r="L15907" i="1" s="1"/>
  <c r="H15907" i="1"/>
  <c r="K15906" i="1"/>
  <c r="J15906" i="1"/>
  <c r="I15906" i="1"/>
  <c r="L15906" i="1" s="1"/>
  <c r="H15906" i="1"/>
  <c r="K15905" i="1"/>
  <c r="J15905" i="1"/>
  <c r="I15905" i="1"/>
  <c r="L15905" i="1" s="1"/>
  <c r="H15905" i="1"/>
  <c r="K15904" i="1"/>
  <c r="J15904" i="1"/>
  <c r="I15904" i="1"/>
  <c r="L15904" i="1" s="1"/>
  <c r="H15904" i="1"/>
  <c r="K15903" i="1"/>
  <c r="J15903" i="1"/>
  <c r="I15903" i="1"/>
  <c r="L15903" i="1" s="1"/>
  <c r="H15903" i="1"/>
  <c r="K15902" i="1"/>
  <c r="J15902" i="1"/>
  <c r="I15902" i="1"/>
  <c r="L15902" i="1" s="1"/>
  <c r="H15902" i="1"/>
  <c r="K15901" i="1"/>
  <c r="J15901" i="1"/>
  <c r="I15901" i="1"/>
  <c r="L15901" i="1" s="1"/>
  <c r="H15901" i="1"/>
  <c r="K15900" i="1"/>
  <c r="J15900" i="1"/>
  <c r="I15900" i="1"/>
  <c r="L15900" i="1" s="1"/>
  <c r="H15900" i="1"/>
  <c r="K15899" i="1"/>
  <c r="J15899" i="1"/>
  <c r="I15899" i="1"/>
  <c r="L15899" i="1" s="1"/>
  <c r="H15899" i="1"/>
  <c r="K15898" i="1"/>
  <c r="J15898" i="1"/>
  <c r="I15898" i="1"/>
  <c r="L15898" i="1" s="1"/>
  <c r="H15898" i="1"/>
  <c r="K15897" i="1"/>
  <c r="J15897" i="1"/>
  <c r="I15897" i="1"/>
  <c r="L15897" i="1" s="1"/>
  <c r="H15897" i="1"/>
  <c r="K15896" i="1"/>
  <c r="J15896" i="1"/>
  <c r="I15896" i="1"/>
  <c r="L15896" i="1" s="1"/>
  <c r="H15896" i="1"/>
  <c r="K15895" i="1"/>
  <c r="J15895" i="1"/>
  <c r="I15895" i="1"/>
  <c r="L15895" i="1" s="1"/>
  <c r="H15895" i="1"/>
  <c r="K15894" i="1"/>
  <c r="J15894" i="1"/>
  <c r="I15894" i="1"/>
  <c r="L15894" i="1" s="1"/>
  <c r="H15894" i="1"/>
  <c r="K15893" i="1"/>
  <c r="J15893" i="1"/>
  <c r="I15893" i="1"/>
  <c r="L15893" i="1" s="1"/>
  <c r="H15893" i="1"/>
  <c r="K15892" i="1"/>
  <c r="J15892" i="1"/>
  <c r="I15892" i="1"/>
  <c r="L15892" i="1" s="1"/>
  <c r="H15892" i="1"/>
  <c r="K15891" i="1"/>
  <c r="J15891" i="1"/>
  <c r="I15891" i="1"/>
  <c r="L15891" i="1" s="1"/>
  <c r="H15891" i="1"/>
  <c r="K15890" i="1"/>
  <c r="J15890" i="1"/>
  <c r="I15890" i="1"/>
  <c r="L15890" i="1" s="1"/>
  <c r="H15890" i="1"/>
  <c r="K15889" i="1"/>
  <c r="J15889" i="1"/>
  <c r="I15889" i="1"/>
  <c r="L15889" i="1" s="1"/>
  <c r="H15889" i="1"/>
  <c r="K15888" i="1"/>
  <c r="J15888" i="1"/>
  <c r="I15888" i="1"/>
  <c r="L15888" i="1" s="1"/>
  <c r="H15888" i="1"/>
  <c r="K15887" i="1"/>
  <c r="J15887" i="1"/>
  <c r="I15887" i="1"/>
  <c r="L15887" i="1" s="1"/>
  <c r="H15887" i="1"/>
  <c r="K15886" i="1"/>
  <c r="J15886" i="1"/>
  <c r="I15886" i="1"/>
  <c r="L15886" i="1" s="1"/>
  <c r="H15886" i="1"/>
  <c r="K15885" i="1"/>
  <c r="J15885" i="1"/>
  <c r="I15885" i="1"/>
  <c r="L15885" i="1" s="1"/>
  <c r="H15885" i="1"/>
  <c r="K15884" i="1"/>
  <c r="J15884" i="1"/>
  <c r="I15884" i="1"/>
  <c r="L15884" i="1" s="1"/>
  <c r="H15884" i="1"/>
  <c r="K15883" i="1"/>
  <c r="J15883" i="1"/>
  <c r="I15883" i="1"/>
  <c r="L15883" i="1" s="1"/>
  <c r="H15883" i="1"/>
  <c r="K15882" i="1"/>
  <c r="J15882" i="1"/>
  <c r="I15882" i="1"/>
  <c r="L15882" i="1" s="1"/>
  <c r="H15882" i="1"/>
  <c r="K15881" i="1"/>
  <c r="J15881" i="1"/>
  <c r="I15881" i="1"/>
  <c r="L15881" i="1" s="1"/>
  <c r="H15881" i="1"/>
  <c r="K15880" i="1"/>
  <c r="J15880" i="1"/>
  <c r="I15880" i="1"/>
  <c r="L15880" i="1" s="1"/>
  <c r="H15880" i="1"/>
  <c r="K15879" i="1"/>
  <c r="J15879" i="1"/>
  <c r="I15879" i="1"/>
  <c r="L15879" i="1" s="1"/>
  <c r="H15879" i="1"/>
  <c r="K15878" i="1"/>
  <c r="J15878" i="1"/>
  <c r="I15878" i="1"/>
  <c r="L15878" i="1" s="1"/>
  <c r="H15878" i="1"/>
  <c r="K15877" i="1"/>
  <c r="J15877" i="1"/>
  <c r="I15877" i="1"/>
  <c r="L15877" i="1" s="1"/>
  <c r="H15877" i="1"/>
  <c r="K15876" i="1"/>
  <c r="J15876" i="1"/>
  <c r="I15876" i="1"/>
  <c r="L15876" i="1" s="1"/>
  <c r="H15876" i="1"/>
  <c r="K15875" i="1"/>
  <c r="J15875" i="1"/>
  <c r="I15875" i="1"/>
  <c r="L15875" i="1" s="1"/>
  <c r="H15875" i="1"/>
  <c r="K15874" i="1"/>
  <c r="J15874" i="1"/>
  <c r="I15874" i="1"/>
  <c r="L15874" i="1" s="1"/>
  <c r="H15874" i="1"/>
  <c r="K15873" i="1"/>
  <c r="J15873" i="1"/>
  <c r="I15873" i="1"/>
  <c r="L15873" i="1" s="1"/>
  <c r="H15873" i="1"/>
  <c r="K15872" i="1"/>
  <c r="J15872" i="1"/>
  <c r="I15872" i="1"/>
  <c r="L15872" i="1" s="1"/>
  <c r="H15872" i="1"/>
  <c r="K15871" i="1"/>
  <c r="J15871" i="1"/>
  <c r="I15871" i="1"/>
  <c r="L15871" i="1" s="1"/>
  <c r="H15871" i="1"/>
  <c r="K15870" i="1"/>
  <c r="J15870" i="1"/>
  <c r="I15870" i="1"/>
  <c r="L15870" i="1" s="1"/>
  <c r="H15870" i="1"/>
  <c r="K15869" i="1"/>
  <c r="J15869" i="1"/>
  <c r="I15869" i="1"/>
  <c r="L15869" i="1" s="1"/>
  <c r="H15869" i="1"/>
  <c r="K15868" i="1"/>
  <c r="J15868" i="1"/>
  <c r="I15868" i="1"/>
  <c r="L15868" i="1" s="1"/>
  <c r="H15868" i="1"/>
  <c r="K15867" i="1"/>
  <c r="J15867" i="1"/>
  <c r="I15867" i="1"/>
  <c r="L15867" i="1" s="1"/>
  <c r="H15867" i="1"/>
  <c r="K15866" i="1"/>
  <c r="J15866" i="1"/>
  <c r="I15866" i="1"/>
  <c r="L15866" i="1" s="1"/>
  <c r="H15866" i="1"/>
  <c r="K15865" i="1"/>
  <c r="J15865" i="1"/>
  <c r="I15865" i="1"/>
  <c r="L15865" i="1" s="1"/>
  <c r="H15865" i="1"/>
  <c r="K15864" i="1"/>
  <c r="J15864" i="1"/>
  <c r="I15864" i="1"/>
  <c r="L15864" i="1" s="1"/>
  <c r="H15864" i="1"/>
  <c r="K15863" i="1"/>
  <c r="J15863" i="1"/>
  <c r="I15863" i="1"/>
  <c r="L15863" i="1" s="1"/>
  <c r="H15863" i="1"/>
  <c r="K15862" i="1"/>
  <c r="J15862" i="1"/>
  <c r="I15862" i="1"/>
  <c r="L15862" i="1" s="1"/>
  <c r="H15862" i="1"/>
  <c r="K15861" i="1"/>
  <c r="J15861" i="1"/>
  <c r="I15861" i="1"/>
  <c r="L15861" i="1" s="1"/>
  <c r="H15861" i="1"/>
  <c r="K15860" i="1"/>
  <c r="J15860" i="1"/>
  <c r="I15860" i="1"/>
  <c r="L15860" i="1" s="1"/>
  <c r="H15860" i="1"/>
  <c r="K15859" i="1"/>
  <c r="J15859" i="1"/>
  <c r="I15859" i="1"/>
  <c r="L15859" i="1" s="1"/>
  <c r="H15859" i="1"/>
  <c r="K15858" i="1"/>
  <c r="J15858" i="1"/>
  <c r="I15858" i="1"/>
  <c r="L15858" i="1" s="1"/>
  <c r="H15858" i="1"/>
  <c r="K15857" i="1"/>
  <c r="J15857" i="1"/>
  <c r="I15857" i="1"/>
  <c r="L15857" i="1" s="1"/>
  <c r="H15857" i="1"/>
  <c r="K15856" i="1"/>
  <c r="J15856" i="1"/>
  <c r="I15856" i="1"/>
  <c r="L15856" i="1" s="1"/>
  <c r="H15856" i="1"/>
  <c r="K15855" i="1"/>
  <c r="J15855" i="1"/>
  <c r="I15855" i="1"/>
  <c r="L15855" i="1" s="1"/>
  <c r="H15855" i="1"/>
  <c r="K15854" i="1"/>
  <c r="J15854" i="1"/>
  <c r="I15854" i="1"/>
  <c r="L15854" i="1" s="1"/>
  <c r="H15854" i="1"/>
  <c r="K15853" i="1"/>
  <c r="J15853" i="1"/>
  <c r="I15853" i="1"/>
  <c r="L15853" i="1" s="1"/>
  <c r="H15853" i="1"/>
  <c r="K15852" i="1"/>
  <c r="J15852" i="1"/>
  <c r="I15852" i="1"/>
  <c r="L15852" i="1" s="1"/>
  <c r="H15852" i="1"/>
  <c r="K15851" i="1"/>
  <c r="J15851" i="1"/>
  <c r="I15851" i="1"/>
  <c r="L15851" i="1" s="1"/>
  <c r="H15851" i="1"/>
  <c r="K15850" i="1"/>
  <c r="J15850" i="1"/>
  <c r="I15850" i="1"/>
  <c r="L15850" i="1" s="1"/>
  <c r="H15850" i="1"/>
  <c r="K15849" i="1"/>
  <c r="J15849" i="1"/>
  <c r="I15849" i="1"/>
  <c r="L15849" i="1" s="1"/>
  <c r="H15849" i="1"/>
  <c r="K15848" i="1"/>
  <c r="J15848" i="1"/>
  <c r="I15848" i="1"/>
  <c r="L15848" i="1" s="1"/>
  <c r="H15848" i="1"/>
  <c r="K15847" i="1"/>
  <c r="J15847" i="1"/>
  <c r="I15847" i="1"/>
  <c r="L15847" i="1" s="1"/>
  <c r="H15847" i="1"/>
  <c r="K15846" i="1"/>
  <c r="J15846" i="1"/>
  <c r="I15846" i="1"/>
  <c r="L15846" i="1" s="1"/>
  <c r="H15846" i="1"/>
  <c r="K15845" i="1"/>
  <c r="J15845" i="1"/>
  <c r="I15845" i="1"/>
  <c r="L15845" i="1" s="1"/>
  <c r="H15845" i="1"/>
  <c r="K15844" i="1"/>
  <c r="J15844" i="1"/>
  <c r="I15844" i="1"/>
  <c r="L15844" i="1" s="1"/>
  <c r="H15844" i="1"/>
  <c r="K15843" i="1"/>
  <c r="J15843" i="1"/>
  <c r="I15843" i="1"/>
  <c r="L15843" i="1" s="1"/>
  <c r="H15843" i="1"/>
  <c r="K15842" i="1"/>
  <c r="J15842" i="1"/>
  <c r="I15842" i="1"/>
  <c r="L15842" i="1" s="1"/>
  <c r="H15842" i="1"/>
  <c r="K15841" i="1"/>
  <c r="J15841" i="1"/>
  <c r="I15841" i="1"/>
  <c r="L15841" i="1" s="1"/>
  <c r="H15841" i="1"/>
  <c r="K15840" i="1"/>
  <c r="J15840" i="1"/>
  <c r="I15840" i="1"/>
  <c r="L15840" i="1" s="1"/>
  <c r="H15840" i="1"/>
  <c r="K15839" i="1"/>
  <c r="J15839" i="1"/>
  <c r="I15839" i="1"/>
  <c r="L15839" i="1" s="1"/>
  <c r="H15839" i="1"/>
  <c r="K15838" i="1"/>
  <c r="J15838" i="1"/>
  <c r="I15838" i="1"/>
  <c r="L15838" i="1" s="1"/>
  <c r="H15838" i="1"/>
  <c r="K15837" i="1"/>
  <c r="J15837" i="1"/>
  <c r="I15837" i="1"/>
  <c r="L15837" i="1" s="1"/>
  <c r="H15837" i="1"/>
  <c r="K15836" i="1"/>
  <c r="J15836" i="1"/>
  <c r="I15836" i="1"/>
  <c r="L15836" i="1" s="1"/>
  <c r="H15836" i="1"/>
  <c r="K15835" i="1"/>
  <c r="J15835" i="1"/>
  <c r="I15835" i="1"/>
  <c r="L15835" i="1" s="1"/>
  <c r="H15835" i="1"/>
  <c r="K15834" i="1"/>
  <c r="J15834" i="1"/>
  <c r="I15834" i="1"/>
  <c r="L15834" i="1" s="1"/>
  <c r="H15834" i="1"/>
  <c r="K15833" i="1"/>
  <c r="J15833" i="1"/>
  <c r="I15833" i="1"/>
  <c r="L15833" i="1" s="1"/>
  <c r="H15833" i="1"/>
  <c r="K15832" i="1"/>
  <c r="J15832" i="1"/>
  <c r="I15832" i="1"/>
  <c r="L15832" i="1" s="1"/>
  <c r="H15832" i="1"/>
  <c r="K15831" i="1"/>
  <c r="J15831" i="1"/>
  <c r="I15831" i="1"/>
  <c r="L15831" i="1" s="1"/>
  <c r="H15831" i="1"/>
  <c r="K15830" i="1"/>
  <c r="J15830" i="1"/>
  <c r="I15830" i="1"/>
  <c r="L15830" i="1" s="1"/>
  <c r="H15830" i="1"/>
  <c r="K15829" i="1"/>
  <c r="J15829" i="1"/>
  <c r="I15829" i="1"/>
  <c r="L15829" i="1" s="1"/>
  <c r="H15829" i="1"/>
  <c r="K15828" i="1"/>
  <c r="J15828" i="1"/>
  <c r="I15828" i="1"/>
  <c r="L15828" i="1" s="1"/>
  <c r="H15828" i="1"/>
  <c r="K15827" i="1"/>
  <c r="J15827" i="1"/>
  <c r="I15827" i="1"/>
  <c r="L15827" i="1" s="1"/>
  <c r="H15827" i="1"/>
  <c r="K15826" i="1"/>
  <c r="J15826" i="1"/>
  <c r="I15826" i="1"/>
  <c r="L15826" i="1" s="1"/>
  <c r="H15826" i="1"/>
  <c r="K15825" i="1"/>
  <c r="J15825" i="1"/>
  <c r="I15825" i="1"/>
  <c r="L15825" i="1" s="1"/>
  <c r="H15825" i="1"/>
  <c r="K15824" i="1"/>
  <c r="J15824" i="1"/>
  <c r="I15824" i="1"/>
  <c r="L15824" i="1" s="1"/>
  <c r="H15824" i="1"/>
  <c r="K15823" i="1"/>
  <c r="J15823" i="1"/>
  <c r="I15823" i="1"/>
  <c r="L15823" i="1" s="1"/>
  <c r="H15823" i="1"/>
  <c r="K15822" i="1"/>
  <c r="J15822" i="1"/>
  <c r="I15822" i="1"/>
  <c r="L15822" i="1" s="1"/>
  <c r="H15822" i="1"/>
  <c r="K15821" i="1"/>
  <c r="J15821" i="1"/>
  <c r="I15821" i="1"/>
  <c r="L15821" i="1" s="1"/>
  <c r="H15821" i="1"/>
  <c r="K15820" i="1"/>
  <c r="J15820" i="1"/>
  <c r="I15820" i="1"/>
  <c r="L15820" i="1" s="1"/>
  <c r="H15820" i="1"/>
  <c r="K15819" i="1"/>
  <c r="J15819" i="1"/>
  <c r="I15819" i="1"/>
  <c r="L15819" i="1" s="1"/>
  <c r="H15819" i="1"/>
  <c r="K15818" i="1"/>
  <c r="J15818" i="1"/>
  <c r="I15818" i="1"/>
  <c r="L15818" i="1" s="1"/>
  <c r="H15818" i="1"/>
  <c r="K15817" i="1"/>
  <c r="J15817" i="1"/>
  <c r="I15817" i="1"/>
  <c r="L15817" i="1" s="1"/>
  <c r="H15817" i="1"/>
  <c r="K15816" i="1"/>
  <c r="J15816" i="1"/>
  <c r="I15816" i="1"/>
  <c r="L15816" i="1" s="1"/>
  <c r="H15816" i="1"/>
  <c r="K15815" i="1"/>
  <c r="J15815" i="1"/>
  <c r="I15815" i="1"/>
  <c r="L15815" i="1" s="1"/>
  <c r="H15815" i="1"/>
  <c r="K15814" i="1"/>
  <c r="J15814" i="1"/>
  <c r="I15814" i="1"/>
  <c r="L15814" i="1" s="1"/>
  <c r="H15814" i="1"/>
  <c r="K15813" i="1"/>
  <c r="J15813" i="1"/>
  <c r="I15813" i="1"/>
  <c r="L15813" i="1" s="1"/>
  <c r="H15813" i="1"/>
  <c r="K15812" i="1"/>
  <c r="J15812" i="1"/>
  <c r="I15812" i="1"/>
  <c r="L15812" i="1" s="1"/>
  <c r="H15812" i="1"/>
  <c r="K15811" i="1"/>
  <c r="J15811" i="1"/>
  <c r="I15811" i="1"/>
  <c r="L15811" i="1" s="1"/>
  <c r="H15811" i="1"/>
  <c r="K15810" i="1"/>
  <c r="J15810" i="1"/>
  <c r="I15810" i="1"/>
  <c r="L15810" i="1" s="1"/>
  <c r="H15810" i="1"/>
  <c r="K15809" i="1"/>
  <c r="J15809" i="1"/>
  <c r="I15809" i="1"/>
  <c r="L15809" i="1" s="1"/>
  <c r="H15809" i="1"/>
  <c r="K15808" i="1"/>
  <c r="J15808" i="1"/>
  <c r="I15808" i="1"/>
  <c r="L15808" i="1" s="1"/>
  <c r="H15808" i="1"/>
  <c r="K15807" i="1"/>
  <c r="J15807" i="1"/>
  <c r="I15807" i="1"/>
  <c r="L15807" i="1" s="1"/>
  <c r="H15807" i="1"/>
  <c r="K15806" i="1"/>
  <c r="J15806" i="1"/>
  <c r="I15806" i="1"/>
  <c r="L15806" i="1" s="1"/>
  <c r="H15806" i="1"/>
  <c r="K15805" i="1"/>
  <c r="J15805" i="1"/>
  <c r="I15805" i="1"/>
  <c r="L15805" i="1" s="1"/>
  <c r="H15805" i="1"/>
  <c r="K15804" i="1"/>
  <c r="J15804" i="1"/>
  <c r="I15804" i="1"/>
  <c r="L15804" i="1" s="1"/>
  <c r="H15804" i="1"/>
  <c r="K15803" i="1"/>
  <c r="J15803" i="1"/>
  <c r="I15803" i="1"/>
  <c r="L15803" i="1" s="1"/>
  <c r="H15803" i="1"/>
  <c r="K15802" i="1"/>
  <c r="J15802" i="1"/>
  <c r="I15802" i="1"/>
  <c r="L15802" i="1" s="1"/>
  <c r="H15802" i="1"/>
  <c r="K15801" i="1"/>
  <c r="J15801" i="1"/>
  <c r="I15801" i="1"/>
  <c r="L15801" i="1" s="1"/>
  <c r="H15801" i="1"/>
  <c r="K15800" i="1"/>
  <c r="J15800" i="1"/>
  <c r="I15800" i="1"/>
  <c r="L15800" i="1" s="1"/>
  <c r="H15800" i="1"/>
  <c r="K15799" i="1"/>
  <c r="J15799" i="1"/>
  <c r="I15799" i="1"/>
  <c r="L15799" i="1" s="1"/>
  <c r="H15799" i="1"/>
  <c r="K15798" i="1"/>
  <c r="J15798" i="1"/>
  <c r="I15798" i="1"/>
  <c r="L15798" i="1" s="1"/>
  <c r="H15798" i="1"/>
  <c r="K15797" i="1"/>
  <c r="J15797" i="1"/>
  <c r="I15797" i="1"/>
  <c r="L15797" i="1" s="1"/>
  <c r="H15797" i="1"/>
  <c r="K15796" i="1"/>
  <c r="J15796" i="1"/>
  <c r="I15796" i="1"/>
  <c r="L15796" i="1" s="1"/>
  <c r="H15796" i="1"/>
  <c r="K15795" i="1"/>
  <c r="J15795" i="1"/>
  <c r="I15795" i="1"/>
  <c r="L15795" i="1" s="1"/>
  <c r="H15795" i="1"/>
  <c r="K15794" i="1"/>
  <c r="J15794" i="1"/>
  <c r="I15794" i="1"/>
  <c r="L15794" i="1" s="1"/>
  <c r="H15794" i="1"/>
  <c r="K15793" i="1"/>
  <c r="J15793" i="1"/>
  <c r="I15793" i="1"/>
  <c r="L15793" i="1" s="1"/>
  <c r="H15793" i="1"/>
  <c r="K15792" i="1"/>
  <c r="J15792" i="1"/>
  <c r="I15792" i="1"/>
  <c r="L15792" i="1" s="1"/>
  <c r="H15792" i="1"/>
  <c r="K15791" i="1"/>
  <c r="J15791" i="1"/>
  <c r="I15791" i="1"/>
  <c r="L15791" i="1" s="1"/>
  <c r="H15791" i="1"/>
  <c r="K15790" i="1"/>
  <c r="J15790" i="1"/>
  <c r="I15790" i="1"/>
  <c r="L15790" i="1" s="1"/>
  <c r="H15790" i="1"/>
  <c r="K15789" i="1"/>
  <c r="J15789" i="1"/>
  <c r="I15789" i="1"/>
  <c r="L15789" i="1" s="1"/>
  <c r="H15789" i="1"/>
  <c r="K15788" i="1"/>
  <c r="J15788" i="1"/>
  <c r="I15788" i="1"/>
  <c r="L15788" i="1" s="1"/>
  <c r="H15788" i="1"/>
  <c r="K15787" i="1"/>
  <c r="J15787" i="1"/>
  <c r="I15787" i="1"/>
  <c r="L15787" i="1" s="1"/>
  <c r="H15787" i="1"/>
  <c r="K15786" i="1"/>
  <c r="J15786" i="1"/>
  <c r="I15786" i="1"/>
  <c r="L15786" i="1" s="1"/>
  <c r="H15786" i="1"/>
  <c r="K15785" i="1"/>
  <c r="J15785" i="1"/>
  <c r="I15785" i="1"/>
  <c r="L15785" i="1" s="1"/>
  <c r="H15785" i="1"/>
  <c r="K15784" i="1"/>
  <c r="J15784" i="1"/>
  <c r="I15784" i="1"/>
  <c r="L15784" i="1" s="1"/>
  <c r="H15784" i="1"/>
  <c r="K15783" i="1"/>
  <c r="J15783" i="1"/>
  <c r="I15783" i="1"/>
  <c r="L15783" i="1" s="1"/>
  <c r="H15783" i="1"/>
  <c r="K15782" i="1"/>
  <c r="J15782" i="1"/>
  <c r="I15782" i="1"/>
  <c r="L15782" i="1" s="1"/>
  <c r="H15782" i="1"/>
  <c r="K15781" i="1"/>
  <c r="J15781" i="1"/>
  <c r="I15781" i="1"/>
  <c r="L15781" i="1" s="1"/>
  <c r="H15781" i="1"/>
  <c r="K15780" i="1"/>
  <c r="J15780" i="1"/>
  <c r="I15780" i="1"/>
  <c r="L15780" i="1" s="1"/>
  <c r="H15780" i="1"/>
  <c r="K15779" i="1"/>
  <c r="J15779" i="1"/>
  <c r="I15779" i="1"/>
  <c r="L15779" i="1" s="1"/>
  <c r="H15779" i="1"/>
  <c r="K15778" i="1"/>
  <c r="J15778" i="1"/>
  <c r="I15778" i="1"/>
  <c r="L15778" i="1" s="1"/>
  <c r="H15778" i="1"/>
  <c r="K15777" i="1"/>
  <c r="J15777" i="1"/>
  <c r="I15777" i="1"/>
  <c r="L15777" i="1" s="1"/>
  <c r="H15777" i="1"/>
  <c r="K15776" i="1"/>
  <c r="J15776" i="1"/>
  <c r="I15776" i="1"/>
  <c r="L15776" i="1" s="1"/>
  <c r="H15776" i="1"/>
  <c r="K15775" i="1"/>
  <c r="J15775" i="1"/>
  <c r="I15775" i="1"/>
  <c r="L15775" i="1" s="1"/>
  <c r="H15775" i="1"/>
  <c r="K15774" i="1"/>
  <c r="J15774" i="1"/>
  <c r="I15774" i="1"/>
  <c r="L15774" i="1" s="1"/>
  <c r="H15774" i="1"/>
  <c r="K15773" i="1"/>
  <c r="J15773" i="1"/>
  <c r="I15773" i="1"/>
  <c r="L15773" i="1" s="1"/>
  <c r="H15773" i="1"/>
  <c r="K15772" i="1"/>
  <c r="J15772" i="1"/>
  <c r="I15772" i="1"/>
  <c r="L15772" i="1" s="1"/>
  <c r="H15772" i="1"/>
  <c r="K15771" i="1"/>
  <c r="J15771" i="1"/>
  <c r="I15771" i="1"/>
  <c r="L15771" i="1" s="1"/>
  <c r="H15771" i="1"/>
  <c r="K15770" i="1"/>
  <c r="J15770" i="1"/>
  <c r="I15770" i="1"/>
  <c r="L15770" i="1" s="1"/>
  <c r="H15770" i="1"/>
  <c r="K15769" i="1"/>
  <c r="J15769" i="1"/>
  <c r="I15769" i="1"/>
  <c r="L15769" i="1" s="1"/>
  <c r="H15769" i="1"/>
  <c r="K15768" i="1"/>
  <c r="J15768" i="1"/>
  <c r="I15768" i="1"/>
  <c r="L15768" i="1" s="1"/>
  <c r="H15768" i="1"/>
  <c r="K15767" i="1"/>
  <c r="J15767" i="1"/>
  <c r="I15767" i="1"/>
  <c r="L15767" i="1" s="1"/>
  <c r="H15767" i="1"/>
  <c r="K15766" i="1"/>
  <c r="J15766" i="1"/>
  <c r="I15766" i="1"/>
  <c r="L15766" i="1" s="1"/>
  <c r="H15766" i="1"/>
  <c r="K15765" i="1"/>
  <c r="J15765" i="1"/>
  <c r="I15765" i="1"/>
  <c r="L15765" i="1" s="1"/>
  <c r="H15765" i="1"/>
  <c r="K15764" i="1"/>
  <c r="J15764" i="1"/>
  <c r="I15764" i="1"/>
  <c r="L15764" i="1" s="1"/>
  <c r="H15764" i="1"/>
  <c r="K15763" i="1"/>
  <c r="J15763" i="1"/>
  <c r="I15763" i="1"/>
  <c r="L15763" i="1" s="1"/>
  <c r="H15763" i="1"/>
  <c r="K15762" i="1"/>
  <c r="J15762" i="1"/>
  <c r="I15762" i="1"/>
  <c r="L15762" i="1" s="1"/>
  <c r="H15762" i="1"/>
  <c r="K15761" i="1"/>
  <c r="J15761" i="1"/>
  <c r="I15761" i="1"/>
  <c r="L15761" i="1" s="1"/>
  <c r="H15761" i="1"/>
  <c r="K15760" i="1"/>
  <c r="J15760" i="1"/>
  <c r="I15760" i="1"/>
  <c r="L15760" i="1" s="1"/>
  <c r="H15760" i="1"/>
  <c r="K15759" i="1"/>
  <c r="J15759" i="1"/>
  <c r="I15759" i="1"/>
  <c r="L15759" i="1" s="1"/>
  <c r="H15759" i="1"/>
  <c r="K15758" i="1"/>
  <c r="J15758" i="1"/>
  <c r="I15758" i="1"/>
  <c r="L15758" i="1" s="1"/>
  <c r="H15758" i="1"/>
  <c r="K15757" i="1"/>
  <c r="J15757" i="1"/>
  <c r="I15757" i="1"/>
  <c r="L15757" i="1" s="1"/>
  <c r="H15757" i="1"/>
  <c r="K15756" i="1"/>
  <c r="J15756" i="1"/>
  <c r="I15756" i="1"/>
  <c r="L15756" i="1" s="1"/>
  <c r="H15756" i="1"/>
  <c r="K15755" i="1"/>
  <c r="J15755" i="1"/>
  <c r="I15755" i="1"/>
  <c r="L15755" i="1" s="1"/>
  <c r="H15755" i="1"/>
  <c r="K15754" i="1"/>
  <c r="J15754" i="1"/>
  <c r="I15754" i="1"/>
  <c r="L15754" i="1" s="1"/>
  <c r="H15754" i="1"/>
  <c r="K15753" i="1"/>
  <c r="J15753" i="1"/>
  <c r="I15753" i="1"/>
  <c r="L15753" i="1" s="1"/>
  <c r="H15753" i="1"/>
  <c r="K15752" i="1"/>
  <c r="J15752" i="1"/>
  <c r="I15752" i="1"/>
  <c r="L15752" i="1" s="1"/>
  <c r="H15752" i="1"/>
  <c r="K15751" i="1"/>
  <c r="J15751" i="1"/>
  <c r="I15751" i="1"/>
  <c r="L15751" i="1" s="1"/>
  <c r="H15751" i="1"/>
  <c r="K15750" i="1"/>
  <c r="J15750" i="1"/>
  <c r="I15750" i="1"/>
  <c r="L15750" i="1" s="1"/>
  <c r="H15750" i="1"/>
  <c r="K15749" i="1"/>
  <c r="J15749" i="1"/>
  <c r="I15749" i="1"/>
  <c r="L15749" i="1" s="1"/>
  <c r="H15749" i="1"/>
  <c r="K15748" i="1"/>
  <c r="J15748" i="1"/>
  <c r="I15748" i="1"/>
  <c r="L15748" i="1" s="1"/>
  <c r="H15748" i="1"/>
  <c r="K15747" i="1"/>
  <c r="J15747" i="1"/>
  <c r="I15747" i="1"/>
  <c r="L15747" i="1" s="1"/>
  <c r="H15747" i="1"/>
  <c r="K15746" i="1"/>
  <c r="J15746" i="1"/>
  <c r="I15746" i="1"/>
  <c r="L15746" i="1" s="1"/>
  <c r="H15746" i="1"/>
  <c r="K15745" i="1"/>
  <c r="J15745" i="1"/>
  <c r="I15745" i="1"/>
  <c r="L15745" i="1" s="1"/>
  <c r="H15745" i="1"/>
  <c r="K15744" i="1"/>
  <c r="J15744" i="1"/>
  <c r="I15744" i="1"/>
  <c r="L15744" i="1" s="1"/>
  <c r="H15744" i="1"/>
  <c r="K15743" i="1"/>
  <c r="J15743" i="1"/>
  <c r="I15743" i="1"/>
  <c r="L15743" i="1" s="1"/>
  <c r="H15743" i="1"/>
  <c r="K15742" i="1"/>
  <c r="J15742" i="1"/>
  <c r="I15742" i="1"/>
  <c r="L15742" i="1" s="1"/>
  <c r="H15742" i="1"/>
  <c r="K15741" i="1"/>
  <c r="J15741" i="1"/>
  <c r="I15741" i="1"/>
  <c r="L15741" i="1" s="1"/>
  <c r="H15741" i="1"/>
  <c r="K15740" i="1"/>
  <c r="J15740" i="1"/>
  <c r="I15740" i="1"/>
  <c r="L15740" i="1" s="1"/>
  <c r="H15740" i="1"/>
  <c r="K15739" i="1"/>
  <c r="J15739" i="1"/>
  <c r="I15739" i="1"/>
  <c r="L15739" i="1" s="1"/>
  <c r="H15739" i="1"/>
  <c r="K15738" i="1"/>
  <c r="J15738" i="1"/>
  <c r="I15738" i="1"/>
  <c r="L15738" i="1" s="1"/>
  <c r="H15738" i="1"/>
  <c r="K15737" i="1"/>
  <c r="J15737" i="1"/>
  <c r="I15737" i="1"/>
  <c r="L15737" i="1" s="1"/>
  <c r="H15737" i="1"/>
  <c r="K15736" i="1"/>
  <c r="J15736" i="1"/>
  <c r="I15736" i="1"/>
  <c r="L15736" i="1" s="1"/>
  <c r="H15736" i="1"/>
  <c r="K15735" i="1"/>
  <c r="J15735" i="1"/>
  <c r="I15735" i="1"/>
  <c r="L15735" i="1" s="1"/>
  <c r="H15735" i="1"/>
  <c r="K15734" i="1"/>
  <c r="J15734" i="1"/>
  <c r="I15734" i="1"/>
  <c r="L15734" i="1" s="1"/>
  <c r="H15734" i="1"/>
  <c r="K15733" i="1"/>
  <c r="J15733" i="1"/>
  <c r="I15733" i="1"/>
  <c r="L15733" i="1" s="1"/>
  <c r="H15733" i="1"/>
  <c r="K15732" i="1"/>
  <c r="J15732" i="1"/>
  <c r="I15732" i="1"/>
  <c r="L15732" i="1" s="1"/>
  <c r="H15732" i="1"/>
  <c r="K15731" i="1"/>
  <c r="J15731" i="1"/>
  <c r="I15731" i="1"/>
  <c r="L15731" i="1" s="1"/>
  <c r="H15731" i="1"/>
  <c r="K15730" i="1"/>
  <c r="J15730" i="1"/>
  <c r="I15730" i="1"/>
  <c r="L15730" i="1" s="1"/>
  <c r="H15730" i="1"/>
  <c r="K15729" i="1"/>
  <c r="J15729" i="1"/>
  <c r="I15729" i="1"/>
  <c r="L15729" i="1" s="1"/>
  <c r="H15729" i="1"/>
  <c r="K15728" i="1"/>
  <c r="J15728" i="1"/>
  <c r="I15728" i="1"/>
  <c r="L15728" i="1" s="1"/>
  <c r="H15728" i="1"/>
  <c r="K15727" i="1"/>
  <c r="J15727" i="1"/>
  <c r="I15727" i="1"/>
  <c r="L15727" i="1" s="1"/>
  <c r="H15727" i="1"/>
  <c r="K15726" i="1"/>
  <c r="J15726" i="1"/>
  <c r="I15726" i="1"/>
  <c r="L15726" i="1" s="1"/>
  <c r="H15726" i="1"/>
  <c r="K15725" i="1"/>
  <c r="J15725" i="1"/>
  <c r="I15725" i="1"/>
  <c r="L15725" i="1" s="1"/>
  <c r="H15725" i="1"/>
  <c r="K15724" i="1"/>
  <c r="J15724" i="1"/>
  <c r="I15724" i="1"/>
  <c r="L15724" i="1" s="1"/>
  <c r="H15724" i="1"/>
  <c r="K15723" i="1"/>
  <c r="J15723" i="1"/>
  <c r="I15723" i="1"/>
  <c r="L15723" i="1" s="1"/>
  <c r="H15723" i="1"/>
  <c r="K15722" i="1"/>
  <c r="J15722" i="1"/>
  <c r="I15722" i="1"/>
  <c r="L15722" i="1" s="1"/>
  <c r="H15722" i="1"/>
  <c r="K15721" i="1"/>
  <c r="J15721" i="1"/>
  <c r="I15721" i="1"/>
  <c r="L15721" i="1" s="1"/>
  <c r="H15721" i="1"/>
  <c r="K15720" i="1"/>
  <c r="J15720" i="1"/>
  <c r="I15720" i="1"/>
  <c r="L15720" i="1" s="1"/>
  <c r="H15720" i="1"/>
  <c r="K15719" i="1"/>
  <c r="J15719" i="1"/>
  <c r="I15719" i="1"/>
  <c r="L15719" i="1" s="1"/>
  <c r="H15719" i="1"/>
  <c r="K15718" i="1"/>
  <c r="J15718" i="1"/>
  <c r="I15718" i="1"/>
  <c r="L15718" i="1" s="1"/>
  <c r="H15718" i="1"/>
  <c r="K15717" i="1"/>
  <c r="J15717" i="1"/>
  <c r="I15717" i="1"/>
  <c r="L15717" i="1" s="1"/>
  <c r="H15717" i="1"/>
  <c r="K15716" i="1"/>
  <c r="J15716" i="1"/>
  <c r="I15716" i="1"/>
  <c r="L15716" i="1" s="1"/>
  <c r="H15716" i="1"/>
  <c r="K15715" i="1"/>
  <c r="J15715" i="1"/>
  <c r="I15715" i="1"/>
  <c r="L15715" i="1" s="1"/>
  <c r="H15715" i="1"/>
  <c r="K15714" i="1"/>
  <c r="J15714" i="1"/>
  <c r="I15714" i="1"/>
  <c r="L15714" i="1" s="1"/>
  <c r="H15714" i="1"/>
  <c r="K15713" i="1"/>
  <c r="J15713" i="1"/>
  <c r="I15713" i="1"/>
  <c r="L15713" i="1" s="1"/>
  <c r="H15713" i="1"/>
  <c r="K15712" i="1"/>
  <c r="J15712" i="1"/>
  <c r="I15712" i="1"/>
  <c r="L15712" i="1" s="1"/>
  <c r="H15712" i="1"/>
  <c r="K15711" i="1"/>
  <c r="J15711" i="1"/>
  <c r="I15711" i="1"/>
  <c r="L15711" i="1" s="1"/>
  <c r="H15711" i="1"/>
  <c r="K15710" i="1"/>
  <c r="J15710" i="1"/>
  <c r="I15710" i="1"/>
  <c r="L15710" i="1" s="1"/>
  <c r="H15710" i="1"/>
  <c r="K15709" i="1"/>
  <c r="J15709" i="1"/>
  <c r="I15709" i="1"/>
  <c r="L15709" i="1" s="1"/>
  <c r="H15709" i="1"/>
  <c r="K15708" i="1"/>
  <c r="J15708" i="1"/>
  <c r="I15708" i="1"/>
  <c r="L15708" i="1" s="1"/>
  <c r="H15708" i="1"/>
  <c r="K15707" i="1"/>
  <c r="J15707" i="1"/>
  <c r="I15707" i="1"/>
  <c r="L15707" i="1" s="1"/>
  <c r="H15707" i="1"/>
  <c r="K15706" i="1"/>
  <c r="J15706" i="1"/>
  <c r="I15706" i="1"/>
  <c r="L15706" i="1" s="1"/>
  <c r="H15706" i="1"/>
  <c r="K15705" i="1"/>
  <c r="J15705" i="1"/>
  <c r="I15705" i="1"/>
  <c r="L15705" i="1" s="1"/>
  <c r="H15705" i="1"/>
  <c r="K15704" i="1"/>
  <c r="J15704" i="1"/>
  <c r="I15704" i="1"/>
  <c r="L15704" i="1" s="1"/>
  <c r="H15704" i="1"/>
  <c r="K15703" i="1"/>
  <c r="J15703" i="1"/>
  <c r="I15703" i="1"/>
  <c r="L15703" i="1" s="1"/>
  <c r="H15703" i="1"/>
  <c r="K15702" i="1"/>
  <c r="J15702" i="1"/>
  <c r="I15702" i="1"/>
  <c r="L15702" i="1" s="1"/>
  <c r="H15702" i="1"/>
  <c r="K15701" i="1"/>
  <c r="J15701" i="1"/>
  <c r="I15701" i="1"/>
  <c r="G25" i="5" s="1"/>
  <c r="H15701" i="1"/>
  <c r="K15700" i="1"/>
  <c r="J15700" i="1"/>
  <c r="I15700" i="1"/>
  <c r="L15700" i="1" s="1"/>
  <c r="H15700" i="1"/>
  <c r="K15699" i="1"/>
  <c r="J15699" i="1"/>
  <c r="I15699" i="1"/>
  <c r="L15699" i="1" s="1"/>
  <c r="H15699" i="1"/>
  <c r="K15698" i="1"/>
  <c r="J15698" i="1"/>
  <c r="I15698" i="1"/>
  <c r="L15698" i="1" s="1"/>
  <c r="H15698" i="1"/>
  <c r="K15697" i="1"/>
  <c r="J15697" i="1"/>
  <c r="I15697" i="1"/>
  <c r="L15697" i="1" s="1"/>
  <c r="H15697" i="1"/>
  <c r="K15696" i="1"/>
  <c r="J15696" i="1"/>
  <c r="I15696" i="1"/>
  <c r="L15696" i="1" s="1"/>
  <c r="H15696" i="1"/>
  <c r="K15695" i="1"/>
  <c r="J15695" i="1"/>
  <c r="I15695" i="1"/>
  <c r="L15695" i="1" s="1"/>
  <c r="H15695" i="1"/>
  <c r="K15694" i="1"/>
  <c r="J15694" i="1"/>
  <c r="I15694" i="1"/>
  <c r="L15694" i="1" s="1"/>
  <c r="H15694" i="1"/>
  <c r="K15693" i="1"/>
  <c r="J15693" i="1"/>
  <c r="I15693" i="1"/>
  <c r="L15693" i="1" s="1"/>
  <c r="H15693" i="1"/>
  <c r="K15692" i="1"/>
  <c r="J15692" i="1"/>
  <c r="I15692" i="1"/>
  <c r="L15692" i="1" s="1"/>
  <c r="H15692" i="1"/>
  <c r="K15691" i="1"/>
  <c r="J15691" i="1"/>
  <c r="I15691" i="1"/>
  <c r="L15691" i="1" s="1"/>
  <c r="H15691" i="1"/>
  <c r="K15690" i="1"/>
  <c r="J15690" i="1"/>
  <c r="I15690" i="1"/>
  <c r="L15690" i="1" s="1"/>
  <c r="H15690" i="1"/>
  <c r="K15689" i="1"/>
  <c r="J15689" i="1"/>
  <c r="I15689" i="1"/>
  <c r="L15689" i="1" s="1"/>
  <c r="H15689" i="1"/>
  <c r="K15688" i="1"/>
  <c r="J15688" i="1"/>
  <c r="I15688" i="1"/>
  <c r="L15688" i="1" s="1"/>
  <c r="H15688" i="1"/>
  <c r="K15687" i="1"/>
  <c r="J15687" i="1"/>
  <c r="I15687" i="1"/>
  <c r="L15687" i="1" s="1"/>
  <c r="H15687" i="1"/>
  <c r="K15686" i="1"/>
  <c r="J15686" i="1"/>
  <c r="I15686" i="1"/>
  <c r="L15686" i="1" s="1"/>
  <c r="H15686" i="1"/>
  <c r="K15685" i="1"/>
  <c r="J15685" i="1"/>
  <c r="I15685" i="1"/>
  <c r="L15685" i="1" s="1"/>
  <c r="H15685" i="1"/>
  <c r="K15684" i="1"/>
  <c r="J15684" i="1"/>
  <c r="I15684" i="1"/>
  <c r="L15684" i="1" s="1"/>
  <c r="H15684" i="1"/>
  <c r="K15683" i="1"/>
  <c r="J15683" i="1"/>
  <c r="I15683" i="1"/>
  <c r="L15683" i="1" s="1"/>
  <c r="H15683" i="1"/>
  <c r="K15682" i="1"/>
  <c r="J15682" i="1"/>
  <c r="I15682" i="1"/>
  <c r="L15682" i="1" s="1"/>
  <c r="H15682" i="1"/>
  <c r="K15681" i="1"/>
  <c r="J15681" i="1"/>
  <c r="I15681" i="1"/>
  <c r="L15681" i="1" s="1"/>
  <c r="H15681" i="1"/>
  <c r="K15680" i="1"/>
  <c r="J15680" i="1"/>
  <c r="I15680" i="1"/>
  <c r="L15680" i="1" s="1"/>
  <c r="H15680" i="1"/>
  <c r="K15679" i="1"/>
  <c r="J15679" i="1"/>
  <c r="I15679" i="1"/>
  <c r="L15679" i="1" s="1"/>
  <c r="H15679" i="1"/>
  <c r="K15678" i="1"/>
  <c r="J15678" i="1"/>
  <c r="I15678" i="1"/>
  <c r="L15678" i="1" s="1"/>
  <c r="H15678" i="1"/>
  <c r="K15677" i="1"/>
  <c r="J15677" i="1"/>
  <c r="I15677" i="1"/>
  <c r="L15677" i="1" s="1"/>
  <c r="H15677" i="1"/>
  <c r="K15676" i="1"/>
  <c r="J15676" i="1"/>
  <c r="I15676" i="1"/>
  <c r="L15676" i="1" s="1"/>
  <c r="H15676" i="1"/>
  <c r="K15675" i="1"/>
  <c r="J15675" i="1"/>
  <c r="I15675" i="1"/>
  <c r="L15675" i="1" s="1"/>
  <c r="H15675" i="1"/>
  <c r="K15674" i="1"/>
  <c r="J15674" i="1"/>
  <c r="I15674" i="1"/>
  <c r="L15674" i="1" s="1"/>
  <c r="H15674" i="1"/>
  <c r="K15673" i="1"/>
  <c r="J15673" i="1"/>
  <c r="I15673" i="1"/>
  <c r="L15673" i="1" s="1"/>
  <c r="H15673" i="1"/>
  <c r="K15672" i="1"/>
  <c r="J15672" i="1"/>
  <c r="I15672" i="1"/>
  <c r="L15672" i="1" s="1"/>
  <c r="H15672" i="1"/>
  <c r="K15671" i="1"/>
  <c r="J15671" i="1"/>
  <c r="I15671" i="1"/>
  <c r="L15671" i="1" s="1"/>
  <c r="H15671" i="1"/>
  <c r="K15670" i="1"/>
  <c r="J15670" i="1"/>
  <c r="I15670" i="1"/>
  <c r="L15670" i="1" s="1"/>
  <c r="H15670" i="1"/>
  <c r="K15669" i="1"/>
  <c r="J15669" i="1"/>
  <c r="I15669" i="1"/>
  <c r="L15669" i="1" s="1"/>
  <c r="H15669" i="1"/>
  <c r="K15668" i="1"/>
  <c r="J15668" i="1"/>
  <c r="I15668" i="1"/>
  <c r="L15668" i="1" s="1"/>
  <c r="H15668" i="1"/>
  <c r="K15667" i="1"/>
  <c r="J15667" i="1"/>
  <c r="I15667" i="1"/>
  <c r="L15667" i="1" s="1"/>
  <c r="H15667" i="1"/>
  <c r="K15666" i="1"/>
  <c r="J15666" i="1"/>
  <c r="I15666" i="1"/>
  <c r="L15666" i="1" s="1"/>
  <c r="H15666" i="1"/>
  <c r="K15665" i="1"/>
  <c r="J15665" i="1"/>
  <c r="I15665" i="1"/>
  <c r="L15665" i="1" s="1"/>
  <c r="H15665" i="1"/>
  <c r="K15664" i="1"/>
  <c r="J15664" i="1"/>
  <c r="I15664" i="1"/>
  <c r="L15664" i="1" s="1"/>
  <c r="H15664" i="1"/>
  <c r="K15663" i="1"/>
  <c r="J15663" i="1"/>
  <c r="I15663" i="1"/>
  <c r="L15663" i="1" s="1"/>
  <c r="H15663" i="1"/>
  <c r="K15662" i="1"/>
  <c r="J15662" i="1"/>
  <c r="I15662" i="1"/>
  <c r="L15662" i="1" s="1"/>
  <c r="H15662" i="1"/>
  <c r="K15661" i="1"/>
  <c r="J15661" i="1"/>
  <c r="I15661" i="1"/>
  <c r="L15661" i="1" s="1"/>
  <c r="H15661" i="1"/>
  <c r="K15660" i="1"/>
  <c r="J15660" i="1"/>
  <c r="I15660" i="1"/>
  <c r="L15660" i="1" s="1"/>
  <c r="H15660" i="1"/>
  <c r="K15659" i="1"/>
  <c r="J15659" i="1"/>
  <c r="I15659" i="1"/>
  <c r="L15659" i="1" s="1"/>
  <c r="H15659" i="1"/>
  <c r="K15658" i="1"/>
  <c r="J15658" i="1"/>
  <c r="I15658" i="1"/>
  <c r="L15658" i="1" s="1"/>
  <c r="H15658" i="1"/>
  <c r="K15657" i="1"/>
  <c r="J15657" i="1"/>
  <c r="I15657" i="1"/>
  <c r="L15657" i="1" s="1"/>
  <c r="H15657" i="1"/>
  <c r="K15656" i="1"/>
  <c r="J15656" i="1"/>
  <c r="I15656" i="1"/>
  <c r="L15656" i="1" s="1"/>
  <c r="H15656" i="1"/>
  <c r="K15655" i="1"/>
  <c r="J15655" i="1"/>
  <c r="I15655" i="1"/>
  <c r="L15655" i="1" s="1"/>
  <c r="H15655" i="1"/>
  <c r="K15654" i="1"/>
  <c r="J15654" i="1"/>
  <c r="I15654" i="1"/>
  <c r="L15654" i="1" s="1"/>
  <c r="H15654" i="1"/>
  <c r="K15653" i="1"/>
  <c r="J15653" i="1"/>
  <c r="I15653" i="1"/>
  <c r="L15653" i="1" s="1"/>
  <c r="H15653" i="1"/>
  <c r="K15652" i="1"/>
  <c r="J15652" i="1"/>
  <c r="I15652" i="1"/>
  <c r="L15652" i="1" s="1"/>
  <c r="H15652" i="1"/>
  <c r="K15651" i="1"/>
  <c r="J15651" i="1"/>
  <c r="I15651" i="1"/>
  <c r="L15651" i="1" s="1"/>
  <c r="H15651" i="1"/>
  <c r="K15650" i="1"/>
  <c r="J15650" i="1"/>
  <c r="I15650" i="1"/>
  <c r="L15650" i="1" s="1"/>
  <c r="H15650" i="1"/>
  <c r="K15649" i="1"/>
  <c r="J15649" i="1"/>
  <c r="I15649" i="1"/>
  <c r="L15649" i="1" s="1"/>
  <c r="H15649" i="1"/>
  <c r="K15648" i="1"/>
  <c r="J15648" i="1"/>
  <c r="I15648" i="1"/>
  <c r="L15648" i="1" s="1"/>
  <c r="H15648" i="1"/>
  <c r="K15647" i="1"/>
  <c r="J15647" i="1"/>
  <c r="I15647" i="1"/>
  <c r="L15647" i="1" s="1"/>
  <c r="H15647" i="1"/>
  <c r="K15646" i="1"/>
  <c r="J15646" i="1"/>
  <c r="I15646" i="1"/>
  <c r="L15646" i="1" s="1"/>
  <c r="H15646" i="1"/>
  <c r="K15645" i="1"/>
  <c r="J15645" i="1"/>
  <c r="I15645" i="1"/>
  <c r="L15645" i="1" s="1"/>
  <c r="H15645" i="1"/>
  <c r="K15644" i="1"/>
  <c r="J15644" i="1"/>
  <c r="I15644" i="1"/>
  <c r="L15644" i="1" s="1"/>
  <c r="H15644" i="1"/>
  <c r="K15643" i="1"/>
  <c r="J15643" i="1"/>
  <c r="I15643" i="1"/>
  <c r="L15643" i="1" s="1"/>
  <c r="H15643" i="1"/>
  <c r="K15642" i="1"/>
  <c r="J15642" i="1"/>
  <c r="I15642" i="1"/>
  <c r="L15642" i="1" s="1"/>
  <c r="H15642" i="1"/>
  <c r="K15641" i="1"/>
  <c r="J15641" i="1"/>
  <c r="I15641" i="1"/>
  <c r="L15641" i="1" s="1"/>
  <c r="H15641" i="1"/>
  <c r="K15640" i="1"/>
  <c r="J15640" i="1"/>
  <c r="I15640" i="1"/>
  <c r="L15640" i="1" s="1"/>
  <c r="H15640" i="1"/>
  <c r="K15639" i="1"/>
  <c r="J15639" i="1"/>
  <c r="I15639" i="1"/>
  <c r="L15639" i="1" s="1"/>
  <c r="H15639" i="1"/>
  <c r="K15638" i="1"/>
  <c r="J15638" i="1"/>
  <c r="I15638" i="1"/>
  <c r="L15638" i="1" s="1"/>
  <c r="H15638" i="1"/>
  <c r="K15637" i="1"/>
  <c r="J15637" i="1"/>
  <c r="I15637" i="1"/>
  <c r="L15637" i="1" s="1"/>
  <c r="H15637" i="1"/>
  <c r="K15636" i="1"/>
  <c r="J15636" i="1"/>
  <c r="I15636" i="1"/>
  <c r="L15636" i="1" s="1"/>
  <c r="H15636" i="1"/>
  <c r="K15635" i="1"/>
  <c r="J15635" i="1"/>
  <c r="I15635" i="1"/>
  <c r="L15635" i="1" s="1"/>
  <c r="H15635" i="1"/>
  <c r="K15634" i="1"/>
  <c r="J15634" i="1"/>
  <c r="I15634" i="1"/>
  <c r="L15634" i="1" s="1"/>
  <c r="H15634" i="1"/>
  <c r="K15633" i="1"/>
  <c r="J15633" i="1"/>
  <c r="I15633" i="1"/>
  <c r="L15633" i="1" s="1"/>
  <c r="H15633" i="1"/>
  <c r="K15632" i="1"/>
  <c r="J15632" i="1"/>
  <c r="I15632" i="1"/>
  <c r="L15632" i="1" s="1"/>
  <c r="H15632" i="1"/>
  <c r="K15631" i="1"/>
  <c r="J15631" i="1"/>
  <c r="I15631" i="1"/>
  <c r="L15631" i="1" s="1"/>
  <c r="H15631" i="1"/>
  <c r="K15630" i="1"/>
  <c r="J15630" i="1"/>
  <c r="I15630" i="1"/>
  <c r="L15630" i="1" s="1"/>
  <c r="H15630" i="1"/>
  <c r="K15629" i="1"/>
  <c r="J15629" i="1"/>
  <c r="I15629" i="1"/>
  <c r="L15629" i="1" s="1"/>
  <c r="H15629" i="1"/>
  <c r="K15628" i="1"/>
  <c r="J15628" i="1"/>
  <c r="I15628" i="1"/>
  <c r="L15628" i="1" s="1"/>
  <c r="H15628" i="1"/>
  <c r="K15627" i="1"/>
  <c r="J15627" i="1"/>
  <c r="I15627" i="1"/>
  <c r="L15627" i="1" s="1"/>
  <c r="H15627" i="1"/>
  <c r="K15626" i="1"/>
  <c r="J15626" i="1"/>
  <c r="I15626" i="1"/>
  <c r="L15626" i="1" s="1"/>
  <c r="H15626" i="1"/>
  <c r="K15625" i="1"/>
  <c r="J15625" i="1"/>
  <c r="I15625" i="1"/>
  <c r="L15625" i="1" s="1"/>
  <c r="H15625" i="1"/>
  <c r="K15624" i="1"/>
  <c r="J15624" i="1"/>
  <c r="I15624" i="1"/>
  <c r="L15624" i="1" s="1"/>
  <c r="H15624" i="1"/>
  <c r="K15623" i="1"/>
  <c r="J15623" i="1"/>
  <c r="I15623" i="1"/>
  <c r="L15623" i="1" s="1"/>
  <c r="H15623" i="1"/>
  <c r="K15622" i="1"/>
  <c r="J15622" i="1"/>
  <c r="I15622" i="1"/>
  <c r="L15622" i="1" s="1"/>
  <c r="H15622" i="1"/>
  <c r="K15621" i="1"/>
  <c r="J15621" i="1"/>
  <c r="I15621" i="1"/>
  <c r="L15621" i="1" s="1"/>
  <c r="H15621" i="1"/>
  <c r="K15620" i="1"/>
  <c r="J15620" i="1"/>
  <c r="I15620" i="1"/>
  <c r="L15620" i="1" s="1"/>
  <c r="H15620" i="1"/>
  <c r="K15619" i="1"/>
  <c r="J15619" i="1"/>
  <c r="I15619" i="1"/>
  <c r="L15619" i="1" s="1"/>
  <c r="H15619" i="1"/>
  <c r="K15618" i="1"/>
  <c r="J15618" i="1"/>
  <c r="I15618" i="1"/>
  <c r="L15618" i="1" s="1"/>
  <c r="H15618" i="1"/>
  <c r="K15617" i="1"/>
  <c r="J15617" i="1"/>
  <c r="I15617" i="1"/>
  <c r="L15617" i="1" s="1"/>
  <c r="H15617" i="1"/>
  <c r="K15616" i="1"/>
  <c r="J15616" i="1"/>
  <c r="I15616" i="1"/>
  <c r="L15616" i="1" s="1"/>
  <c r="H15616" i="1"/>
  <c r="K15615" i="1"/>
  <c r="J15615" i="1"/>
  <c r="I15615" i="1"/>
  <c r="L15615" i="1" s="1"/>
  <c r="H15615" i="1"/>
  <c r="K15614" i="1"/>
  <c r="J15614" i="1"/>
  <c r="I15614" i="1"/>
  <c r="L15614" i="1" s="1"/>
  <c r="H15614" i="1"/>
  <c r="K15613" i="1"/>
  <c r="J15613" i="1"/>
  <c r="I15613" i="1"/>
  <c r="L15613" i="1" s="1"/>
  <c r="H15613" i="1"/>
  <c r="K15612" i="1"/>
  <c r="J15612" i="1"/>
  <c r="I15612" i="1"/>
  <c r="L15612" i="1" s="1"/>
  <c r="H15612" i="1"/>
  <c r="K15611" i="1"/>
  <c r="J15611" i="1"/>
  <c r="I15611" i="1"/>
  <c r="L15611" i="1" s="1"/>
  <c r="H15611" i="1"/>
  <c r="K15610" i="1"/>
  <c r="J15610" i="1"/>
  <c r="I15610" i="1"/>
  <c r="L15610" i="1" s="1"/>
  <c r="H15610" i="1"/>
  <c r="K15609" i="1"/>
  <c r="J15609" i="1"/>
  <c r="I15609" i="1"/>
  <c r="L15609" i="1" s="1"/>
  <c r="H15609" i="1"/>
  <c r="K15608" i="1"/>
  <c r="J15608" i="1"/>
  <c r="I15608" i="1"/>
  <c r="L15608" i="1" s="1"/>
  <c r="H15608" i="1"/>
  <c r="K15607" i="1"/>
  <c r="J15607" i="1"/>
  <c r="I15607" i="1"/>
  <c r="L15607" i="1" s="1"/>
  <c r="H15607" i="1"/>
  <c r="K15606" i="1"/>
  <c r="J15606" i="1"/>
  <c r="I15606" i="1"/>
  <c r="L15606" i="1" s="1"/>
  <c r="H15606" i="1"/>
  <c r="K15605" i="1"/>
  <c r="J15605" i="1"/>
  <c r="I15605" i="1"/>
  <c r="L15605" i="1" s="1"/>
  <c r="H15605" i="1"/>
  <c r="K15604" i="1"/>
  <c r="J15604" i="1"/>
  <c r="I15604" i="1"/>
  <c r="L15604" i="1" s="1"/>
  <c r="H15604" i="1"/>
  <c r="K15603" i="1"/>
  <c r="J15603" i="1"/>
  <c r="I15603" i="1"/>
  <c r="L15603" i="1" s="1"/>
  <c r="H15603" i="1"/>
  <c r="K15602" i="1"/>
  <c r="J15602" i="1"/>
  <c r="I15602" i="1"/>
  <c r="L15602" i="1" s="1"/>
  <c r="H15602" i="1"/>
  <c r="K15601" i="1"/>
  <c r="J15601" i="1"/>
  <c r="I15601" i="1"/>
  <c r="L15601" i="1" s="1"/>
  <c r="H15601" i="1"/>
  <c r="K15600" i="1"/>
  <c r="J15600" i="1"/>
  <c r="I15600" i="1"/>
  <c r="L15600" i="1" s="1"/>
  <c r="H15600" i="1"/>
  <c r="K15599" i="1"/>
  <c r="J15599" i="1"/>
  <c r="I15599" i="1"/>
  <c r="L15599" i="1" s="1"/>
  <c r="H15599" i="1"/>
  <c r="K15598" i="1"/>
  <c r="J15598" i="1"/>
  <c r="I15598" i="1"/>
  <c r="L15598" i="1" s="1"/>
  <c r="H15598" i="1"/>
  <c r="K15597" i="1"/>
  <c r="J15597" i="1"/>
  <c r="I15597" i="1"/>
  <c r="L15597" i="1" s="1"/>
  <c r="H15597" i="1"/>
  <c r="K15596" i="1"/>
  <c r="J15596" i="1"/>
  <c r="I15596" i="1"/>
  <c r="L15596" i="1" s="1"/>
  <c r="H15596" i="1"/>
  <c r="K15595" i="1"/>
  <c r="J15595" i="1"/>
  <c r="I15595" i="1"/>
  <c r="L15595" i="1" s="1"/>
  <c r="H15595" i="1"/>
  <c r="K15594" i="1"/>
  <c r="J15594" i="1"/>
  <c r="I15594" i="1"/>
  <c r="L15594" i="1" s="1"/>
  <c r="H15594" i="1"/>
  <c r="K15593" i="1"/>
  <c r="J15593" i="1"/>
  <c r="I15593" i="1"/>
  <c r="L15593" i="1" s="1"/>
  <c r="H15593" i="1"/>
  <c r="K15592" i="1"/>
  <c r="J15592" i="1"/>
  <c r="I15592" i="1"/>
  <c r="L15592" i="1" s="1"/>
  <c r="H15592" i="1"/>
  <c r="K15591" i="1"/>
  <c r="J15591" i="1"/>
  <c r="I15591" i="1"/>
  <c r="L15591" i="1" s="1"/>
  <c r="H15591" i="1"/>
  <c r="K15590" i="1"/>
  <c r="J15590" i="1"/>
  <c r="I15590" i="1"/>
  <c r="L15590" i="1" s="1"/>
  <c r="H15590" i="1"/>
  <c r="K15589" i="1"/>
  <c r="J15589" i="1"/>
  <c r="I15589" i="1"/>
  <c r="L15589" i="1" s="1"/>
  <c r="H15589" i="1"/>
  <c r="K15588" i="1"/>
  <c r="J15588" i="1"/>
  <c r="I15588" i="1"/>
  <c r="L15588" i="1" s="1"/>
  <c r="H15588" i="1"/>
  <c r="K15587" i="1"/>
  <c r="J15587" i="1"/>
  <c r="I15587" i="1"/>
  <c r="L15587" i="1" s="1"/>
  <c r="H15587" i="1"/>
  <c r="K15586" i="1"/>
  <c r="J15586" i="1"/>
  <c r="I15586" i="1"/>
  <c r="L15586" i="1" s="1"/>
  <c r="H15586" i="1"/>
  <c r="K15585" i="1"/>
  <c r="J15585" i="1"/>
  <c r="I15585" i="1"/>
  <c r="L15585" i="1" s="1"/>
  <c r="H15585" i="1"/>
  <c r="K15584" i="1"/>
  <c r="J15584" i="1"/>
  <c r="I15584" i="1"/>
  <c r="L15584" i="1" s="1"/>
  <c r="H15584" i="1"/>
  <c r="K15583" i="1"/>
  <c r="J15583" i="1"/>
  <c r="I15583" i="1"/>
  <c r="L15583" i="1" s="1"/>
  <c r="H15583" i="1"/>
  <c r="K15582" i="1"/>
  <c r="J15582" i="1"/>
  <c r="I15582" i="1"/>
  <c r="L15582" i="1" s="1"/>
  <c r="H15582" i="1"/>
  <c r="K15581" i="1"/>
  <c r="J15581" i="1"/>
  <c r="I15581" i="1"/>
  <c r="L15581" i="1" s="1"/>
  <c r="H15581" i="1"/>
  <c r="K15580" i="1"/>
  <c r="J15580" i="1"/>
  <c r="I15580" i="1"/>
  <c r="L15580" i="1" s="1"/>
  <c r="H15580" i="1"/>
  <c r="K15579" i="1"/>
  <c r="J15579" i="1"/>
  <c r="I15579" i="1"/>
  <c r="L15579" i="1" s="1"/>
  <c r="H15579" i="1"/>
  <c r="K15578" i="1"/>
  <c r="J15578" i="1"/>
  <c r="I15578" i="1"/>
  <c r="L15578" i="1" s="1"/>
  <c r="H15578" i="1"/>
  <c r="K15577" i="1"/>
  <c r="J15577" i="1"/>
  <c r="I15577" i="1"/>
  <c r="L15577" i="1" s="1"/>
  <c r="H15577" i="1"/>
  <c r="K15576" i="1"/>
  <c r="J15576" i="1"/>
  <c r="I15576" i="1"/>
  <c r="L15576" i="1" s="1"/>
  <c r="H15576" i="1"/>
  <c r="K15575" i="1"/>
  <c r="J15575" i="1"/>
  <c r="I15575" i="1"/>
  <c r="L15575" i="1" s="1"/>
  <c r="H15575" i="1"/>
  <c r="K15574" i="1"/>
  <c r="J15574" i="1"/>
  <c r="I15574" i="1"/>
  <c r="L15574" i="1" s="1"/>
  <c r="H15574" i="1"/>
  <c r="K15573" i="1"/>
  <c r="J15573" i="1"/>
  <c r="I15573" i="1"/>
  <c r="L15573" i="1" s="1"/>
  <c r="H15573" i="1"/>
  <c r="K15572" i="1"/>
  <c r="J15572" i="1"/>
  <c r="I15572" i="1"/>
  <c r="L15572" i="1" s="1"/>
  <c r="H15572" i="1"/>
  <c r="K15571" i="1"/>
  <c r="J15571" i="1"/>
  <c r="I15571" i="1"/>
  <c r="L15571" i="1" s="1"/>
  <c r="H15571" i="1"/>
  <c r="K15570" i="1"/>
  <c r="J15570" i="1"/>
  <c r="I15570" i="1"/>
  <c r="L15570" i="1" s="1"/>
  <c r="H15570" i="1"/>
  <c r="K15569" i="1"/>
  <c r="J15569" i="1"/>
  <c r="I15569" i="1"/>
  <c r="L15569" i="1" s="1"/>
  <c r="H15569" i="1"/>
  <c r="K15568" i="1"/>
  <c r="J15568" i="1"/>
  <c r="I15568" i="1"/>
  <c r="L15568" i="1" s="1"/>
  <c r="H15568" i="1"/>
  <c r="K15567" i="1"/>
  <c r="J15567" i="1"/>
  <c r="I15567" i="1"/>
  <c r="L15567" i="1" s="1"/>
  <c r="H15567" i="1"/>
  <c r="K15566" i="1"/>
  <c r="J15566" i="1"/>
  <c r="I15566" i="1"/>
  <c r="L15566" i="1" s="1"/>
  <c r="H15566" i="1"/>
  <c r="K15565" i="1"/>
  <c r="J15565" i="1"/>
  <c r="I15565" i="1"/>
  <c r="L15565" i="1" s="1"/>
  <c r="H15565" i="1"/>
  <c r="K15564" i="1"/>
  <c r="J15564" i="1"/>
  <c r="I15564" i="1"/>
  <c r="L15564" i="1" s="1"/>
  <c r="H15564" i="1"/>
  <c r="K15563" i="1"/>
  <c r="J15563" i="1"/>
  <c r="I15563" i="1"/>
  <c r="L15563" i="1" s="1"/>
  <c r="H15563" i="1"/>
  <c r="K15562" i="1"/>
  <c r="J15562" i="1"/>
  <c r="I15562" i="1"/>
  <c r="L15562" i="1" s="1"/>
  <c r="H15562" i="1"/>
  <c r="K15561" i="1"/>
  <c r="J15561" i="1"/>
  <c r="I15561" i="1"/>
  <c r="L15561" i="1" s="1"/>
  <c r="H15561" i="1"/>
  <c r="K15560" i="1"/>
  <c r="J15560" i="1"/>
  <c r="I15560" i="1"/>
  <c r="L15560" i="1" s="1"/>
  <c r="H15560" i="1"/>
  <c r="K15559" i="1"/>
  <c r="J15559" i="1"/>
  <c r="I15559" i="1"/>
  <c r="L15559" i="1" s="1"/>
  <c r="H15559" i="1"/>
  <c r="K15558" i="1"/>
  <c r="J15558" i="1"/>
  <c r="I15558" i="1"/>
  <c r="L15558" i="1" s="1"/>
  <c r="H15558" i="1"/>
  <c r="K15557" i="1"/>
  <c r="J15557" i="1"/>
  <c r="I15557" i="1"/>
  <c r="L15557" i="1" s="1"/>
  <c r="H15557" i="1"/>
  <c r="K15556" i="1"/>
  <c r="J15556" i="1"/>
  <c r="I15556" i="1"/>
  <c r="L15556" i="1" s="1"/>
  <c r="H15556" i="1"/>
  <c r="K15555" i="1"/>
  <c r="J15555" i="1"/>
  <c r="I15555" i="1"/>
  <c r="L15555" i="1" s="1"/>
  <c r="H15555" i="1"/>
  <c r="K15554" i="1"/>
  <c r="J15554" i="1"/>
  <c r="I15554" i="1"/>
  <c r="L15554" i="1" s="1"/>
  <c r="H15554" i="1"/>
  <c r="K15553" i="1"/>
  <c r="J15553" i="1"/>
  <c r="I15553" i="1"/>
  <c r="L15553" i="1" s="1"/>
  <c r="H15553" i="1"/>
  <c r="K15552" i="1"/>
  <c r="J15552" i="1"/>
  <c r="I15552" i="1"/>
  <c r="L15552" i="1" s="1"/>
  <c r="H15552" i="1"/>
  <c r="K15551" i="1"/>
  <c r="J15551" i="1"/>
  <c r="I15551" i="1"/>
  <c r="L15551" i="1" s="1"/>
  <c r="H15551" i="1"/>
  <c r="K15550" i="1"/>
  <c r="J15550" i="1"/>
  <c r="I15550" i="1"/>
  <c r="L15550" i="1" s="1"/>
  <c r="H15550" i="1"/>
  <c r="K15549" i="1"/>
  <c r="J15549" i="1"/>
  <c r="I15549" i="1"/>
  <c r="L15549" i="1" s="1"/>
  <c r="H15549" i="1"/>
  <c r="K15548" i="1"/>
  <c r="J15548" i="1"/>
  <c r="I15548" i="1"/>
  <c r="L15548" i="1" s="1"/>
  <c r="H15548" i="1"/>
  <c r="K15547" i="1"/>
  <c r="J15547" i="1"/>
  <c r="I15547" i="1"/>
  <c r="L15547" i="1" s="1"/>
  <c r="H15547" i="1"/>
  <c r="K15546" i="1"/>
  <c r="J15546" i="1"/>
  <c r="I15546" i="1"/>
  <c r="L15546" i="1" s="1"/>
  <c r="H15546" i="1"/>
  <c r="K15545" i="1"/>
  <c r="J15545" i="1"/>
  <c r="I15545" i="1"/>
  <c r="L15545" i="1" s="1"/>
  <c r="H15545" i="1"/>
  <c r="K15544" i="1"/>
  <c r="J15544" i="1"/>
  <c r="I15544" i="1"/>
  <c r="L15544" i="1" s="1"/>
  <c r="H15544" i="1"/>
  <c r="K15543" i="1"/>
  <c r="J15543" i="1"/>
  <c r="I15543" i="1"/>
  <c r="L15543" i="1" s="1"/>
  <c r="H15543" i="1"/>
  <c r="K15542" i="1"/>
  <c r="J15542" i="1"/>
  <c r="I15542" i="1"/>
  <c r="L15542" i="1" s="1"/>
  <c r="H15542" i="1"/>
  <c r="K15541" i="1"/>
  <c r="J15541" i="1"/>
  <c r="I15541" i="1"/>
  <c r="L15541" i="1" s="1"/>
  <c r="H15541" i="1"/>
  <c r="K15540" i="1"/>
  <c r="J15540" i="1"/>
  <c r="I15540" i="1"/>
  <c r="L15540" i="1" s="1"/>
  <c r="H15540" i="1"/>
  <c r="K15539" i="1"/>
  <c r="J15539" i="1"/>
  <c r="I15539" i="1"/>
  <c r="L15539" i="1" s="1"/>
  <c r="H15539" i="1"/>
  <c r="K15538" i="1"/>
  <c r="J15538" i="1"/>
  <c r="I15538" i="1"/>
  <c r="L15538" i="1" s="1"/>
  <c r="H15538" i="1"/>
  <c r="K15537" i="1"/>
  <c r="J15537" i="1"/>
  <c r="I15537" i="1"/>
  <c r="L15537" i="1" s="1"/>
  <c r="H15537" i="1"/>
  <c r="K15536" i="1"/>
  <c r="J15536" i="1"/>
  <c r="I15536" i="1"/>
  <c r="L15536" i="1" s="1"/>
  <c r="H15536" i="1"/>
  <c r="K15535" i="1"/>
  <c r="J15535" i="1"/>
  <c r="I15535" i="1"/>
  <c r="L15535" i="1" s="1"/>
  <c r="H15535" i="1"/>
  <c r="K15534" i="1"/>
  <c r="J15534" i="1"/>
  <c r="I15534" i="1"/>
  <c r="L15534" i="1" s="1"/>
  <c r="H15534" i="1"/>
  <c r="K15533" i="1"/>
  <c r="J15533" i="1"/>
  <c r="I15533" i="1"/>
  <c r="L15533" i="1" s="1"/>
  <c r="H15533" i="1"/>
  <c r="K15532" i="1"/>
  <c r="J15532" i="1"/>
  <c r="I15532" i="1"/>
  <c r="L15532" i="1" s="1"/>
  <c r="H15532" i="1"/>
  <c r="K15531" i="1"/>
  <c r="J15531" i="1"/>
  <c r="I15531" i="1"/>
  <c r="L15531" i="1" s="1"/>
  <c r="H15531" i="1"/>
  <c r="K15530" i="1"/>
  <c r="J15530" i="1"/>
  <c r="I15530" i="1"/>
  <c r="L15530" i="1" s="1"/>
  <c r="H15530" i="1"/>
  <c r="K15529" i="1"/>
  <c r="J15529" i="1"/>
  <c r="I15529" i="1"/>
  <c r="L15529" i="1" s="1"/>
  <c r="H15529" i="1"/>
  <c r="K15528" i="1"/>
  <c r="J15528" i="1"/>
  <c r="I15528" i="1"/>
  <c r="L15528" i="1" s="1"/>
  <c r="H15528" i="1"/>
  <c r="K15527" i="1"/>
  <c r="J15527" i="1"/>
  <c r="I15527" i="1"/>
  <c r="L15527" i="1" s="1"/>
  <c r="H15527" i="1"/>
  <c r="K15526" i="1"/>
  <c r="J15526" i="1"/>
  <c r="I15526" i="1"/>
  <c r="L15526" i="1" s="1"/>
  <c r="H15526" i="1"/>
  <c r="K15525" i="1"/>
  <c r="J15525" i="1"/>
  <c r="I15525" i="1"/>
  <c r="L15525" i="1" s="1"/>
  <c r="H15525" i="1"/>
  <c r="K15524" i="1"/>
  <c r="J15524" i="1"/>
  <c r="I15524" i="1"/>
  <c r="L15524" i="1" s="1"/>
  <c r="H15524" i="1"/>
  <c r="K15523" i="1"/>
  <c r="J15523" i="1"/>
  <c r="I15523" i="1"/>
  <c r="L15523" i="1" s="1"/>
  <c r="H15523" i="1"/>
  <c r="K15522" i="1"/>
  <c r="J15522" i="1"/>
  <c r="I15522" i="1"/>
  <c r="L15522" i="1" s="1"/>
  <c r="H15522" i="1"/>
  <c r="K15521" i="1"/>
  <c r="J15521" i="1"/>
  <c r="I15521" i="1"/>
  <c r="L15521" i="1" s="1"/>
  <c r="H15521" i="1"/>
  <c r="K15520" i="1"/>
  <c r="J15520" i="1"/>
  <c r="I15520" i="1"/>
  <c r="L15520" i="1" s="1"/>
  <c r="H15520" i="1"/>
  <c r="K15519" i="1"/>
  <c r="J15519" i="1"/>
  <c r="I15519" i="1"/>
  <c r="L15519" i="1" s="1"/>
  <c r="H15519" i="1"/>
  <c r="K15518" i="1"/>
  <c r="J15518" i="1"/>
  <c r="I15518" i="1"/>
  <c r="L15518" i="1" s="1"/>
  <c r="H15518" i="1"/>
  <c r="K15517" i="1"/>
  <c r="J15517" i="1"/>
  <c r="I15517" i="1"/>
  <c r="L15517" i="1" s="1"/>
  <c r="H15517" i="1"/>
  <c r="K15516" i="1"/>
  <c r="J15516" i="1"/>
  <c r="I15516" i="1"/>
  <c r="L15516" i="1" s="1"/>
  <c r="H15516" i="1"/>
  <c r="K15515" i="1"/>
  <c r="J15515" i="1"/>
  <c r="I15515" i="1"/>
  <c r="L15515" i="1" s="1"/>
  <c r="H15515" i="1"/>
  <c r="K15514" i="1"/>
  <c r="J15514" i="1"/>
  <c r="I15514" i="1"/>
  <c r="L15514" i="1" s="1"/>
  <c r="H15514" i="1"/>
  <c r="K15513" i="1"/>
  <c r="J15513" i="1"/>
  <c r="I15513" i="1"/>
  <c r="L15513" i="1" s="1"/>
  <c r="H15513" i="1"/>
  <c r="K15512" i="1"/>
  <c r="J15512" i="1"/>
  <c r="I15512" i="1"/>
  <c r="L15512" i="1" s="1"/>
  <c r="H15512" i="1"/>
  <c r="K15511" i="1"/>
  <c r="J15511" i="1"/>
  <c r="I15511" i="1"/>
  <c r="L15511" i="1" s="1"/>
  <c r="H15511" i="1"/>
  <c r="K15510" i="1"/>
  <c r="J15510" i="1"/>
  <c r="I15510" i="1"/>
  <c r="L15510" i="1" s="1"/>
  <c r="H15510" i="1"/>
  <c r="K15509" i="1"/>
  <c r="J15509" i="1"/>
  <c r="I15509" i="1"/>
  <c r="L15509" i="1" s="1"/>
  <c r="H15509" i="1"/>
  <c r="K15508" i="1"/>
  <c r="J15508" i="1"/>
  <c r="I15508" i="1"/>
  <c r="L15508" i="1" s="1"/>
  <c r="H15508" i="1"/>
  <c r="K15507" i="1"/>
  <c r="J15507" i="1"/>
  <c r="I15507" i="1"/>
  <c r="L15507" i="1" s="1"/>
  <c r="H15507" i="1"/>
  <c r="K15506" i="1"/>
  <c r="J15506" i="1"/>
  <c r="I15506" i="1"/>
  <c r="L15506" i="1" s="1"/>
  <c r="H15506" i="1"/>
  <c r="K15505" i="1"/>
  <c r="J15505" i="1"/>
  <c r="I15505" i="1"/>
  <c r="L15505" i="1" s="1"/>
  <c r="H15505" i="1"/>
  <c r="K15504" i="1"/>
  <c r="J15504" i="1"/>
  <c r="I15504" i="1"/>
  <c r="L15504" i="1" s="1"/>
  <c r="H15504" i="1"/>
  <c r="K15503" i="1"/>
  <c r="J15503" i="1"/>
  <c r="I15503" i="1"/>
  <c r="L15503" i="1" s="1"/>
  <c r="H15503" i="1"/>
  <c r="K15502" i="1"/>
  <c r="J15502" i="1"/>
  <c r="I15502" i="1"/>
  <c r="L15502" i="1" s="1"/>
  <c r="H15502" i="1"/>
  <c r="K15501" i="1"/>
  <c r="J15501" i="1"/>
  <c r="I15501" i="1"/>
  <c r="L15501" i="1" s="1"/>
  <c r="H15501" i="1"/>
  <c r="K15500" i="1"/>
  <c r="J15500" i="1"/>
  <c r="I15500" i="1"/>
  <c r="L15500" i="1" s="1"/>
  <c r="H15500" i="1"/>
  <c r="K15499" i="1"/>
  <c r="J15499" i="1"/>
  <c r="I15499" i="1"/>
  <c r="L15499" i="1" s="1"/>
  <c r="H15499" i="1"/>
  <c r="K15498" i="1"/>
  <c r="J15498" i="1"/>
  <c r="I15498" i="1"/>
  <c r="L15498" i="1" s="1"/>
  <c r="H15498" i="1"/>
  <c r="K15497" i="1"/>
  <c r="J15497" i="1"/>
  <c r="I15497" i="1"/>
  <c r="L15497" i="1" s="1"/>
  <c r="H15497" i="1"/>
  <c r="K15496" i="1"/>
  <c r="J15496" i="1"/>
  <c r="I15496" i="1"/>
  <c r="L15496" i="1" s="1"/>
  <c r="H15496" i="1"/>
  <c r="K15495" i="1"/>
  <c r="J15495" i="1"/>
  <c r="I15495" i="1"/>
  <c r="L15495" i="1" s="1"/>
  <c r="H15495" i="1"/>
  <c r="K15494" i="1"/>
  <c r="J15494" i="1"/>
  <c r="I15494" i="1"/>
  <c r="L15494" i="1" s="1"/>
  <c r="H15494" i="1"/>
  <c r="K15493" i="1"/>
  <c r="J15493" i="1"/>
  <c r="I15493" i="1"/>
  <c r="L15493" i="1" s="1"/>
  <c r="H15493" i="1"/>
  <c r="K15492" i="1"/>
  <c r="J15492" i="1"/>
  <c r="I15492" i="1"/>
  <c r="L15492" i="1" s="1"/>
  <c r="H15492" i="1"/>
  <c r="K15491" i="1"/>
  <c r="J15491" i="1"/>
  <c r="I15491" i="1"/>
  <c r="L15491" i="1" s="1"/>
  <c r="H15491" i="1"/>
  <c r="K15490" i="1"/>
  <c r="J15490" i="1"/>
  <c r="I15490" i="1"/>
  <c r="L15490" i="1" s="1"/>
  <c r="H15490" i="1"/>
  <c r="K15489" i="1"/>
  <c r="J15489" i="1"/>
  <c r="I15489" i="1"/>
  <c r="L15489" i="1" s="1"/>
  <c r="H15489" i="1"/>
  <c r="K15488" i="1"/>
  <c r="J15488" i="1"/>
  <c r="I15488" i="1"/>
  <c r="L15488" i="1" s="1"/>
  <c r="H15488" i="1"/>
  <c r="K15487" i="1"/>
  <c r="J15487" i="1"/>
  <c r="I15487" i="1"/>
  <c r="L15487" i="1" s="1"/>
  <c r="H15487" i="1"/>
  <c r="K15486" i="1"/>
  <c r="J15486" i="1"/>
  <c r="I15486" i="1"/>
  <c r="L15486" i="1" s="1"/>
  <c r="H15486" i="1"/>
  <c r="K15485" i="1"/>
  <c r="J15485" i="1"/>
  <c r="I15485" i="1"/>
  <c r="L15485" i="1" s="1"/>
  <c r="H15485" i="1"/>
  <c r="K15484" i="1"/>
  <c r="J15484" i="1"/>
  <c r="I15484" i="1"/>
  <c r="L15484" i="1" s="1"/>
  <c r="H15484" i="1"/>
  <c r="K15483" i="1"/>
  <c r="J15483" i="1"/>
  <c r="I15483" i="1"/>
  <c r="L15483" i="1" s="1"/>
  <c r="H15483" i="1"/>
  <c r="K15482" i="1"/>
  <c r="J15482" i="1"/>
  <c r="I15482" i="1"/>
  <c r="L15482" i="1" s="1"/>
  <c r="H15482" i="1"/>
  <c r="K15481" i="1"/>
  <c r="J15481" i="1"/>
  <c r="I15481" i="1"/>
  <c r="L15481" i="1" s="1"/>
  <c r="H15481" i="1"/>
  <c r="K15480" i="1"/>
  <c r="J15480" i="1"/>
  <c r="I15480" i="1"/>
  <c r="L15480" i="1" s="1"/>
  <c r="H15480" i="1"/>
  <c r="K15479" i="1"/>
  <c r="J15479" i="1"/>
  <c r="I15479" i="1"/>
  <c r="L15479" i="1" s="1"/>
  <c r="H15479" i="1"/>
  <c r="K15478" i="1"/>
  <c r="J15478" i="1"/>
  <c r="I15478" i="1"/>
  <c r="L15478" i="1" s="1"/>
  <c r="H15478" i="1"/>
  <c r="K15477" i="1"/>
  <c r="J15477" i="1"/>
  <c r="I15477" i="1"/>
  <c r="L15477" i="1" s="1"/>
  <c r="H15477" i="1"/>
  <c r="K15476" i="1"/>
  <c r="J15476" i="1"/>
  <c r="I15476" i="1"/>
  <c r="L15476" i="1" s="1"/>
  <c r="H15476" i="1"/>
  <c r="K15475" i="1"/>
  <c r="J15475" i="1"/>
  <c r="I15475" i="1"/>
  <c r="L15475" i="1" s="1"/>
  <c r="H15475" i="1"/>
  <c r="K15474" i="1"/>
  <c r="J15474" i="1"/>
  <c r="I15474" i="1"/>
  <c r="L15474" i="1" s="1"/>
  <c r="H15474" i="1"/>
  <c r="K15473" i="1"/>
  <c r="J15473" i="1"/>
  <c r="I15473" i="1"/>
  <c r="L15473" i="1" s="1"/>
  <c r="H15473" i="1"/>
  <c r="K15472" i="1"/>
  <c r="J15472" i="1"/>
  <c r="I15472" i="1"/>
  <c r="L15472" i="1" s="1"/>
  <c r="H15472" i="1"/>
  <c r="K15471" i="1"/>
  <c r="J15471" i="1"/>
  <c r="I15471" i="1"/>
  <c r="L15471" i="1" s="1"/>
  <c r="H15471" i="1"/>
  <c r="K15470" i="1"/>
  <c r="J15470" i="1"/>
  <c r="I15470" i="1"/>
  <c r="L15470" i="1" s="1"/>
  <c r="H15470" i="1"/>
  <c r="K15469" i="1"/>
  <c r="J15469" i="1"/>
  <c r="I15469" i="1"/>
  <c r="L15469" i="1" s="1"/>
  <c r="H15469" i="1"/>
  <c r="K15468" i="1"/>
  <c r="J15468" i="1"/>
  <c r="I15468" i="1"/>
  <c r="L15468" i="1" s="1"/>
  <c r="H15468" i="1"/>
  <c r="K15467" i="1"/>
  <c r="J15467" i="1"/>
  <c r="I15467" i="1"/>
  <c r="L15467" i="1" s="1"/>
  <c r="H15467" i="1"/>
  <c r="K15466" i="1"/>
  <c r="J15466" i="1"/>
  <c r="I15466" i="1"/>
  <c r="L15466" i="1" s="1"/>
  <c r="H15466" i="1"/>
  <c r="K15465" i="1"/>
  <c r="J15465" i="1"/>
  <c r="I15465" i="1"/>
  <c r="L15465" i="1" s="1"/>
  <c r="H15465" i="1"/>
  <c r="K15464" i="1"/>
  <c r="J15464" i="1"/>
  <c r="I15464" i="1"/>
  <c r="L15464" i="1" s="1"/>
  <c r="H15464" i="1"/>
  <c r="K15463" i="1"/>
  <c r="J15463" i="1"/>
  <c r="I15463" i="1"/>
  <c r="L15463" i="1" s="1"/>
  <c r="H15463" i="1"/>
  <c r="K15462" i="1"/>
  <c r="J15462" i="1"/>
  <c r="I15462" i="1"/>
  <c r="L15462" i="1" s="1"/>
  <c r="H15462" i="1"/>
  <c r="K15461" i="1"/>
  <c r="J15461" i="1"/>
  <c r="I15461" i="1"/>
  <c r="L15461" i="1" s="1"/>
  <c r="H15461" i="1"/>
  <c r="K15460" i="1"/>
  <c r="J15460" i="1"/>
  <c r="I15460" i="1"/>
  <c r="L15460" i="1" s="1"/>
  <c r="H15460" i="1"/>
  <c r="K15459" i="1"/>
  <c r="J15459" i="1"/>
  <c r="I15459" i="1"/>
  <c r="L15459" i="1" s="1"/>
  <c r="H15459" i="1"/>
  <c r="K15458" i="1"/>
  <c r="J15458" i="1"/>
  <c r="I15458" i="1"/>
  <c r="L15458" i="1" s="1"/>
  <c r="H15458" i="1"/>
  <c r="K15457" i="1"/>
  <c r="J15457" i="1"/>
  <c r="I15457" i="1"/>
  <c r="L15457" i="1" s="1"/>
  <c r="H15457" i="1"/>
  <c r="K15456" i="1"/>
  <c r="J15456" i="1"/>
  <c r="I15456" i="1"/>
  <c r="L15456" i="1" s="1"/>
  <c r="H15456" i="1"/>
  <c r="K15455" i="1"/>
  <c r="J15455" i="1"/>
  <c r="I15455" i="1"/>
  <c r="L15455" i="1" s="1"/>
  <c r="H15455" i="1"/>
  <c r="K15454" i="1"/>
  <c r="J15454" i="1"/>
  <c r="I15454" i="1"/>
  <c r="L15454" i="1" s="1"/>
  <c r="H15454" i="1"/>
  <c r="K15453" i="1"/>
  <c r="J15453" i="1"/>
  <c r="I15453" i="1"/>
  <c r="L15453" i="1" s="1"/>
  <c r="H15453" i="1"/>
  <c r="K15452" i="1"/>
  <c r="J15452" i="1"/>
  <c r="I15452" i="1"/>
  <c r="L15452" i="1" s="1"/>
  <c r="H15452" i="1"/>
  <c r="K15451" i="1"/>
  <c r="J15451" i="1"/>
  <c r="I15451" i="1"/>
  <c r="L15451" i="1" s="1"/>
  <c r="H15451" i="1"/>
  <c r="K15450" i="1"/>
  <c r="J15450" i="1"/>
  <c r="I15450" i="1"/>
  <c r="L15450" i="1" s="1"/>
  <c r="H15450" i="1"/>
  <c r="K15449" i="1"/>
  <c r="J15449" i="1"/>
  <c r="I15449" i="1"/>
  <c r="L15449" i="1" s="1"/>
  <c r="H15449" i="1"/>
  <c r="K15448" i="1"/>
  <c r="J15448" i="1"/>
  <c r="I15448" i="1"/>
  <c r="L15448" i="1" s="1"/>
  <c r="H15448" i="1"/>
  <c r="K15447" i="1"/>
  <c r="J15447" i="1"/>
  <c r="I15447" i="1"/>
  <c r="L15447" i="1" s="1"/>
  <c r="H15447" i="1"/>
  <c r="K15446" i="1"/>
  <c r="J15446" i="1"/>
  <c r="I15446" i="1"/>
  <c r="L15446" i="1" s="1"/>
  <c r="H15446" i="1"/>
  <c r="K15445" i="1"/>
  <c r="J15445" i="1"/>
  <c r="I15445" i="1"/>
  <c r="L15445" i="1" s="1"/>
  <c r="H15445" i="1"/>
  <c r="K15444" i="1"/>
  <c r="J15444" i="1"/>
  <c r="I15444" i="1"/>
  <c r="L15444" i="1" s="1"/>
  <c r="H15444" i="1"/>
  <c r="K15443" i="1"/>
  <c r="J15443" i="1"/>
  <c r="I15443" i="1"/>
  <c r="L15443" i="1" s="1"/>
  <c r="H15443" i="1"/>
  <c r="K15442" i="1"/>
  <c r="J15442" i="1"/>
  <c r="I15442" i="1"/>
  <c r="L15442" i="1" s="1"/>
  <c r="H15442" i="1"/>
  <c r="K15441" i="1"/>
  <c r="J15441" i="1"/>
  <c r="I15441" i="1"/>
  <c r="L15441" i="1" s="1"/>
  <c r="H15441" i="1"/>
  <c r="K15440" i="1"/>
  <c r="J15440" i="1"/>
  <c r="I15440" i="1"/>
  <c r="L15440" i="1" s="1"/>
  <c r="H15440" i="1"/>
  <c r="K15439" i="1"/>
  <c r="J15439" i="1"/>
  <c r="I15439" i="1"/>
  <c r="L15439" i="1" s="1"/>
  <c r="H15439" i="1"/>
  <c r="K15438" i="1"/>
  <c r="J15438" i="1"/>
  <c r="I15438" i="1"/>
  <c r="L15438" i="1" s="1"/>
  <c r="H15438" i="1"/>
  <c r="K15437" i="1"/>
  <c r="J15437" i="1"/>
  <c r="I15437" i="1"/>
  <c r="L15437" i="1" s="1"/>
  <c r="H15437" i="1"/>
  <c r="K15436" i="1"/>
  <c r="J15436" i="1"/>
  <c r="I15436" i="1"/>
  <c r="L15436" i="1" s="1"/>
  <c r="H15436" i="1"/>
  <c r="K15435" i="1"/>
  <c r="J15435" i="1"/>
  <c r="I15435" i="1"/>
  <c r="L15435" i="1" s="1"/>
  <c r="H15435" i="1"/>
  <c r="K15434" i="1"/>
  <c r="J15434" i="1"/>
  <c r="I15434" i="1"/>
  <c r="L15434" i="1" s="1"/>
  <c r="H15434" i="1"/>
  <c r="K15433" i="1"/>
  <c r="J15433" i="1"/>
  <c r="I15433" i="1"/>
  <c r="L15433" i="1" s="1"/>
  <c r="H15433" i="1"/>
  <c r="K15432" i="1"/>
  <c r="J15432" i="1"/>
  <c r="I15432" i="1"/>
  <c r="L15432" i="1" s="1"/>
  <c r="H15432" i="1"/>
  <c r="K15431" i="1"/>
  <c r="J15431" i="1"/>
  <c r="I15431" i="1"/>
  <c r="L15431" i="1" s="1"/>
  <c r="H15431" i="1"/>
  <c r="K15430" i="1"/>
  <c r="J15430" i="1"/>
  <c r="I15430" i="1"/>
  <c r="L15430" i="1" s="1"/>
  <c r="H15430" i="1"/>
  <c r="K15429" i="1"/>
  <c r="J15429" i="1"/>
  <c r="I15429" i="1"/>
  <c r="L15429" i="1" s="1"/>
  <c r="H15429" i="1"/>
  <c r="K15428" i="1"/>
  <c r="J15428" i="1"/>
  <c r="I15428" i="1"/>
  <c r="L15428" i="1" s="1"/>
  <c r="H15428" i="1"/>
  <c r="K15427" i="1"/>
  <c r="J15427" i="1"/>
  <c r="I15427" i="1"/>
  <c r="L15427" i="1" s="1"/>
  <c r="H15427" i="1"/>
  <c r="K15426" i="1"/>
  <c r="J15426" i="1"/>
  <c r="I15426" i="1"/>
  <c r="L15426" i="1" s="1"/>
  <c r="H15426" i="1"/>
  <c r="K15425" i="1"/>
  <c r="J15425" i="1"/>
  <c r="I15425" i="1"/>
  <c r="L15425" i="1" s="1"/>
  <c r="H15425" i="1"/>
  <c r="K15424" i="1"/>
  <c r="J15424" i="1"/>
  <c r="I15424" i="1"/>
  <c r="L15424" i="1" s="1"/>
  <c r="H15424" i="1"/>
  <c r="K15423" i="1"/>
  <c r="J15423" i="1"/>
  <c r="I15423" i="1"/>
  <c r="L15423" i="1" s="1"/>
  <c r="H15423" i="1"/>
  <c r="K15422" i="1"/>
  <c r="J15422" i="1"/>
  <c r="I15422" i="1"/>
  <c r="L15422" i="1" s="1"/>
  <c r="H15422" i="1"/>
  <c r="K15421" i="1"/>
  <c r="J15421" i="1"/>
  <c r="I15421" i="1"/>
  <c r="L15421" i="1" s="1"/>
  <c r="H15421" i="1"/>
  <c r="K15420" i="1"/>
  <c r="J15420" i="1"/>
  <c r="I15420" i="1"/>
  <c r="L15420" i="1" s="1"/>
  <c r="H15420" i="1"/>
  <c r="K15419" i="1"/>
  <c r="J15419" i="1"/>
  <c r="I15419" i="1"/>
  <c r="L15419" i="1" s="1"/>
  <c r="H15419" i="1"/>
  <c r="K15418" i="1"/>
  <c r="J15418" i="1"/>
  <c r="I15418" i="1"/>
  <c r="L15418" i="1" s="1"/>
  <c r="H15418" i="1"/>
  <c r="K15417" i="1"/>
  <c r="J15417" i="1"/>
  <c r="I15417" i="1"/>
  <c r="L15417" i="1" s="1"/>
  <c r="H15417" i="1"/>
  <c r="K15416" i="1"/>
  <c r="J15416" i="1"/>
  <c r="I15416" i="1"/>
  <c r="L15416" i="1" s="1"/>
  <c r="H15416" i="1"/>
  <c r="K15415" i="1"/>
  <c r="J15415" i="1"/>
  <c r="I15415" i="1"/>
  <c r="L15415" i="1" s="1"/>
  <c r="H15415" i="1"/>
  <c r="K15414" i="1"/>
  <c r="J15414" i="1"/>
  <c r="I15414" i="1"/>
  <c r="L15414" i="1" s="1"/>
  <c r="H15414" i="1"/>
  <c r="K15413" i="1"/>
  <c r="J15413" i="1"/>
  <c r="I15413" i="1"/>
  <c r="L15413" i="1" s="1"/>
  <c r="H15413" i="1"/>
  <c r="K15412" i="1"/>
  <c r="J15412" i="1"/>
  <c r="I15412" i="1"/>
  <c r="L15412" i="1" s="1"/>
  <c r="H15412" i="1"/>
  <c r="K15411" i="1"/>
  <c r="J15411" i="1"/>
  <c r="I15411" i="1"/>
  <c r="L15411" i="1" s="1"/>
  <c r="H15411" i="1"/>
  <c r="K15410" i="1"/>
  <c r="J15410" i="1"/>
  <c r="I15410" i="1"/>
  <c r="L15410" i="1" s="1"/>
  <c r="H15410" i="1"/>
  <c r="K15409" i="1"/>
  <c r="J15409" i="1"/>
  <c r="I15409" i="1"/>
  <c r="L15409" i="1" s="1"/>
  <c r="H15409" i="1"/>
  <c r="K15408" i="1"/>
  <c r="J15408" i="1"/>
  <c r="I15408" i="1"/>
  <c r="L15408" i="1" s="1"/>
  <c r="H15408" i="1"/>
  <c r="K15407" i="1"/>
  <c r="J15407" i="1"/>
  <c r="I15407" i="1"/>
  <c r="L15407" i="1" s="1"/>
  <c r="H15407" i="1"/>
  <c r="K15406" i="1"/>
  <c r="J15406" i="1"/>
  <c r="I15406" i="1"/>
  <c r="L15406" i="1" s="1"/>
  <c r="H15406" i="1"/>
  <c r="K15405" i="1"/>
  <c r="J15405" i="1"/>
  <c r="I15405" i="1"/>
  <c r="L15405" i="1" s="1"/>
  <c r="H15405" i="1"/>
  <c r="K15404" i="1"/>
  <c r="J15404" i="1"/>
  <c r="I15404" i="1"/>
  <c r="L15404" i="1" s="1"/>
  <c r="H15404" i="1"/>
  <c r="K15403" i="1"/>
  <c r="J15403" i="1"/>
  <c r="I15403" i="1"/>
  <c r="L15403" i="1" s="1"/>
  <c r="H15403" i="1"/>
  <c r="K15402" i="1"/>
  <c r="J15402" i="1"/>
  <c r="I15402" i="1"/>
  <c r="L15402" i="1" s="1"/>
  <c r="H15402" i="1"/>
  <c r="K15401" i="1"/>
  <c r="J15401" i="1"/>
  <c r="I15401" i="1"/>
  <c r="L15401" i="1" s="1"/>
  <c r="H15401" i="1"/>
  <c r="K15400" i="1"/>
  <c r="J15400" i="1"/>
  <c r="I15400" i="1"/>
  <c r="L15400" i="1" s="1"/>
  <c r="H15400" i="1"/>
  <c r="K15399" i="1"/>
  <c r="J15399" i="1"/>
  <c r="I15399" i="1"/>
  <c r="L15399" i="1" s="1"/>
  <c r="H15399" i="1"/>
  <c r="K15398" i="1"/>
  <c r="J15398" i="1"/>
  <c r="I15398" i="1"/>
  <c r="L15398" i="1" s="1"/>
  <c r="H15398" i="1"/>
  <c r="K15397" i="1"/>
  <c r="J15397" i="1"/>
  <c r="I15397" i="1"/>
  <c r="L15397" i="1" s="1"/>
  <c r="H15397" i="1"/>
  <c r="K15396" i="1"/>
  <c r="J15396" i="1"/>
  <c r="I15396" i="1"/>
  <c r="L15396" i="1" s="1"/>
  <c r="H15396" i="1"/>
  <c r="K15395" i="1"/>
  <c r="J15395" i="1"/>
  <c r="I15395" i="1"/>
  <c r="L15395" i="1" s="1"/>
  <c r="H15395" i="1"/>
  <c r="K15394" i="1"/>
  <c r="J15394" i="1"/>
  <c r="I15394" i="1"/>
  <c r="L15394" i="1" s="1"/>
  <c r="H15394" i="1"/>
  <c r="K15393" i="1"/>
  <c r="J15393" i="1"/>
  <c r="I15393" i="1"/>
  <c r="L15393" i="1" s="1"/>
  <c r="H15393" i="1"/>
  <c r="K15392" i="1"/>
  <c r="J15392" i="1"/>
  <c r="I15392" i="1"/>
  <c r="L15392" i="1" s="1"/>
  <c r="H15392" i="1"/>
  <c r="K15391" i="1"/>
  <c r="J15391" i="1"/>
  <c r="I15391" i="1"/>
  <c r="L15391" i="1" s="1"/>
  <c r="H15391" i="1"/>
  <c r="K15390" i="1"/>
  <c r="J15390" i="1"/>
  <c r="I15390" i="1"/>
  <c r="L15390" i="1" s="1"/>
  <c r="H15390" i="1"/>
  <c r="K15389" i="1"/>
  <c r="J15389" i="1"/>
  <c r="I15389" i="1"/>
  <c r="L15389" i="1" s="1"/>
  <c r="H15389" i="1"/>
  <c r="K15388" i="1"/>
  <c r="J15388" i="1"/>
  <c r="I15388" i="1"/>
  <c r="L15388" i="1" s="1"/>
  <c r="H15388" i="1"/>
  <c r="K15387" i="1"/>
  <c r="J15387" i="1"/>
  <c r="I15387" i="1"/>
  <c r="L15387" i="1" s="1"/>
  <c r="H15387" i="1"/>
  <c r="K15386" i="1"/>
  <c r="J15386" i="1"/>
  <c r="I15386" i="1"/>
  <c r="L15386" i="1" s="1"/>
  <c r="H15386" i="1"/>
  <c r="K15385" i="1"/>
  <c r="J15385" i="1"/>
  <c r="I15385" i="1"/>
  <c r="L15385" i="1" s="1"/>
  <c r="H15385" i="1"/>
  <c r="K15384" i="1"/>
  <c r="J15384" i="1"/>
  <c r="I15384" i="1"/>
  <c r="L15384" i="1" s="1"/>
  <c r="H15384" i="1"/>
  <c r="K15383" i="1"/>
  <c r="J15383" i="1"/>
  <c r="I15383" i="1"/>
  <c r="L15383" i="1" s="1"/>
  <c r="H15383" i="1"/>
  <c r="K15382" i="1"/>
  <c r="J15382" i="1"/>
  <c r="I15382" i="1"/>
  <c r="L15382" i="1" s="1"/>
  <c r="H15382" i="1"/>
  <c r="K15381" i="1"/>
  <c r="J15381" i="1"/>
  <c r="I15381" i="1"/>
  <c r="L15381" i="1" s="1"/>
  <c r="H15381" i="1"/>
  <c r="K15380" i="1"/>
  <c r="J15380" i="1"/>
  <c r="I15380" i="1"/>
  <c r="L15380" i="1" s="1"/>
  <c r="H15380" i="1"/>
  <c r="K15379" i="1"/>
  <c r="J15379" i="1"/>
  <c r="I15379" i="1"/>
  <c r="L15379" i="1" s="1"/>
  <c r="H15379" i="1"/>
  <c r="K15378" i="1"/>
  <c r="J15378" i="1"/>
  <c r="I15378" i="1"/>
  <c r="L15378" i="1" s="1"/>
  <c r="H15378" i="1"/>
  <c r="K15377" i="1"/>
  <c r="J15377" i="1"/>
  <c r="I15377" i="1"/>
  <c r="L15377" i="1" s="1"/>
  <c r="H15377" i="1"/>
  <c r="K15376" i="1"/>
  <c r="J15376" i="1"/>
  <c r="I15376" i="1"/>
  <c r="L15376" i="1" s="1"/>
  <c r="H15376" i="1"/>
  <c r="K15375" i="1"/>
  <c r="J15375" i="1"/>
  <c r="I15375" i="1"/>
  <c r="L15375" i="1" s="1"/>
  <c r="H15375" i="1"/>
  <c r="K15374" i="1"/>
  <c r="J15374" i="1"/>
  <c r="I15374" i="1"/>
  <c r="L15374" i="1" s="1"/>
  <c r="H15374" i="1"/>
  <c r="K15373" i="1"/>
  <c r="J15373" i="1"/>
  <c r="I15373" i="1"/>
  <c r="L15373" i="1" s="1"/>
  <c r="H15373" i="1"/>
  <c r="K15372" i="1"/>
  <c r="J15372" i="1"/>
  <c r="I15372" i="1"/>
  <c r="L15372" i="1" s="1"/>
  <c r="H15372" i="1"/>
  <c r="K15371" i="1"/>
  <c r="J15371" i="1"/>
  <c r="I15371" i="1"/>
  <c r="L15371" i="1" s="1"/>
  <c r="H15371" i="1"/>
  <c r="K15370" i="1"/>
  <c r="J15370" i="1"/>
  <c r="I15370" i="1"/>
  <c r="L15370" i="1" s="1"/>
  <c r="H15370" i="1"/>
  <c r="K15369" i="1"/>
  <c r="J15369" i="1"/>
  <c r="I15369" i="1"/>
  <c r="L15369" i="1" s="1"/>
  <c r="H15369" i="1"/>
  <c r="K15368" i="1"/>
  <c r="J15368" i="1"/>
  <c r="I15368" i="1"/>
  <c r="L15368" i="1" s="1"/>
  <c r="H15368" i="1"/>
  <c r="K15367" i="1"/>
  <c r="J15367" i="1"/>
  <c r="I15367" i="1"/>
  <c r="L15367" i="1" s="1"/>
  <c r="H15367" i="1"/>
  <c r="K15366" i="1"/>
  <c r="J15366" i="1"/>
  <c r="I15366" i="1"/>
  <c r="L15366" i="1" s="1"/>
  <c r="H15366" i="1"/>
  <c r="K15365" i="1"/>
  <c r="J15365" i="1"/>
  <c r="I15365" i="1"/>
  <c r="L15365" i="1" s="1"/>
  <c r="H15365" i="1"/>
  <c r="K15364" i="1"/>
  <c r="J15364" i="1"/>
  <c r="I15364" i="1"/>
  <c r="L15364" i="1" s="1"/>
  <c r="H15364" i="1"/>
  <c r="K15363" i="1"/>
  <c r="J15363" i="1"/>
  <c r="I15363" i="1"/>
  <c r="L15363" i="1" s="1"/>
  <c r="H15363" i="1"/>
  <c r="K15362" i="1"/>
  <c r="J15362" i="1"/>
  <c r="I15362" i="1"/>
  <c r="L15362" i="1" s="1"/>
  <c r="H15362" i="1"/>
  <c r="K15361" i="1"/>
  <c r="J15361" i="1"/>
  <c r="I15361" i="1"/>
  <c r="L15361" i="1" s="1"/>
  <c r="H15361" i="1"/>
  <c r="K15360" i="1"/>
  <c r="J15360" i="1"/>
  <c r="I15360" i="1"/>
  <c r="L15360" i="1" s="1"/>
  <c r="H15360" i="1"/>
  <c r="K15359" i="1"/>
  <c r="J15359" i="1"/>
  <c r="I15359" i="1"/>
  <c r="L15359" i="1" s="1"/>
  <c r="H15359" i="1"/>
  <c r="K15358" i="1"/>
  <c r="J15358" i="1"/>
  <c r="I15358" i="1"/>
  <c r="L15358" i="1" s="1"/>
  <c r="H15358" i="1"/>
  <c r="K15357" i="1"/>
  <c r="J15357" i="1"/>
  <c r="I15357" i="1"/>
  <c r="L15357" i="1" s="1"/>
  <c r="H15357" i="1"/>
  <c r="K15356" i="1"/>
  <c r="J15356" i="1"/>
  <c r="I15356" i="1"/>
  <c r="L15356" i="1" s="1"/>
  <c r="H15356" i="1"/>
  <c r="K15355" i="1"/>
  <c r="J15355" i="1"/>
  <c r="I15355" i="1"/>
  <c r="L15355" i="1" s="1"/>
  <c r="H15355" i="1"/>
  <c r="K15354" i="1"/>
  <c r="J15354" i="1"/>
  <c r="I15354" i="1"/>
  <c r="L15354" i="1" s="1"/>
  <c r="H15354" i="1"/>
  <c r="K15353" i="1"/>
  <c r="J15353" i="1"/>
  <c r="I15353" i="1"/>
  <c r="L15353" i="1" s="1"/>
  <c r="H15353" i="1"/>
  <c r="K15352" i="1"/>
  <c r="J15352" i="1"/>
  <c r="I15352" i="1"/>
  <c r="L15352" i="1" s="1"/>
  <c r="H15352" i="1"/>
  <c r="K15351" i="1"/>
  <c r="J15351" i="1"/>
  <c r="I15351" i="1"/>
  <c r="L15351" i="1" s="1"/>
  <c r="H15351" i="1"/>
  <c r="K15350" i="1"/>
  <c r="J15350" i="1"/>
  <c r="I15350" i="1"/>
  <c r="L15350" i="1" s="1"/>
  <c r="H15350" i="1"/>
  <c r="K15349" i="1"/>
  <c r="J15349" i="1"/>
  <c r="I15349" i="1"/>
  <c r="L15349" i="1" s="1"/>
  <c r="H15349" i="1"/>
  <c r="K15348" i="1"/>
  <c r="J15348" i="1"/>
  <c r="I15348" i="1"/>
  <c r="L15348" i="1" s="1"/>
  <c r="H15348" i="1"/>
  <c r="K15347" i="1"/>
  <c r="J15347" i="1"/>
  <c r="I15347" i="1"/>
  <c r="L15347" i="1" s="1"/>
  <c r="H15347" i="1"/>
  <c r="K15346" i="1"/>
  <c r="J15346" i="1"/>
  <c r="I15346" i="1"/>
  <c r="L15346" i="1" s="1"/>
  <c r="H15346" i="1"/>
  <c r="K15345" i="1"/>
  <c r="J15345" i="1"/>
  <c r="I15345" i="1"/>
  <c r="L15345" i="1" s="1"/>
  <c r="H15345" i="1"/>
  <c r="K15344" i="1"/>
  <c r="J15344" i="1"/>
  <c r="I15344" i="1"/>
  <c r="L15344" i="1" s="1"/>
  <c r="H15344" i="1"/>
  <c r="K15343" i="1"/>
  <c r="J15343" i="1"/>
  <c r="I15343" i="1"/>
  <c r="L15343" i="1" s="1"/>
  <c r="H15343" i="1"/>
  <c r="K15342" i="1"/>
  <c r="J15342" i="1"/>
  <c r="I15342" i="1"/>
  <c r="L15342" i="1" s="1"/>
  <c r="H15342" i="1"/>
  <c r="K15341" i="1"/>
  <c r="J15341" i="1"/>
  <c r="I15341" i="1"/>
  <c r="L15341" i="1" s="1"/>
  <c r="H15341" i="1"/>
  <c r="K15340" i="1"/>
  <c r="J15340" i="1"/>
  <c r="I15340" i="1"/>
  <c r="L15340" i="1" s="1"/>
  <c r="H15340" i="1"/>
  <c r="K15339" i="1"/>
  <c r="J15339" i="1"/>
  <c r="I15339" i="1"/>
  <c r="L15339" i="1" s="1"/>
  <c r="H15339" i="1"/>
  <c r="K15338" i="1"/>
  <c r="J15338" i="1"/>
  <c r="I15338" i="1"/>
  <c r="L15338" i="1" s="1"/>
  <c r="H15338" i="1"/>
  <c r="K15337" i="1"/>
  <c r="J15337" i="1"/>
  <c r="I15337" i="1"/>
  <c r="L15337" i="1" s="1"/>
  <c r="H15337" i="1"/>
  <c r="K15336" i="1"/>
  <c r="J15336" i="1"/>
  <c r="I15336" i="1"/>
  <c r="L15336" i="1" s="1"/>
  <c r="H15336" i="1"/>
  <c r="K15335" i="1"/>
  <c r="J15335" i="1"/>
  <c r="I15335" i="1"/>
  <c r="L15335" i="1" s="1"/>
  <c r="H15335" i="1"/>
  <c r="K15334" i="1"/>
  <c r="J15334" i="1"/>
  <c r="I15334" i="1"/>
  <c r="L15334" i="1" s="1"/>
  <c r="H15334" i="1"/>
  <c r="K15333" i="1"/>
  <c r="J15333" i="1"/>
  <c r="I15333" i="1"/>
  <c r="L15333" i="1" s="1"/>
  <c r="H15333" i="1"/>
  <c r="K15332" i="1"/>
  <c r="J15332" i="1"/>
  <c r="I15332" i="1"/>
  <c r="L15332" i="1" s="1"/>
  <c r="H15332" i="1"/>
  <c r="K15331" i="1"/>
  <c r="J15331" i="1"/>
  <c r="I15331" i="1"/>
  <c r="L15331" i="1" s="1"/>
  <c r="H15331" i="1"/>
  <c r="K15330" i="1"/>
  <c r="J15330" i="1"/>
  <c r="I15330" i="1"/>
  <c r="L15330" i="1" s="1"/>
  <c r="H15330" i="1"/>
  <c r="K15329" i="1"/>
  <c r="J15329" i="1"/>
  <c r="I15329" i="1"/>
  <c r="L15329" i="1" s="1"/>
  <c r="H15329" i="1"/>
  <c r="K15328" i="1"/>
  <c r="J15328" i="1"/>
  <c r="I15328" i="1"/>
  <c r="L15328" i="1" s="1"/>
  <c r="H15328" i="1"/>
  <c r="K15327" i="1"/>
  <c r="J15327" i="1"/>
  <c r="I15327" i="1"/>
  <c r="L15327" i="1" s="1"/>
  <c r="H15327" i="1"/>
  <c r="K15326" i="1"/>
  <c r="J15326" i="1"/>
  <c r="I15326" i="1"/>
  <c r="L15326" i="1" s="1"/>
  <c r="H15326" i="1"/>
  <c r="K15325" i="1"/>
  <c r="J15325" i="1"/>
  <c r="I15325" i="1"/>
  <c r="L15325" i="1" s="1"/>
  <c r="H15325" i="1"/>
  <c r="K15324" i="1"/>
  <c r="J15324" i="1"/>
  <c r="I15324" i="1"/>
  <c r="L15324" i="1" s="1"/>
  <c r="H15324" i="1"/>
  <c r="K15323" i="1"/>
  <c r="J15323" i="1"/>
  <c r="I15323" i="1"/>
  <c r="L15323" i="1" s="1"/>
  <c r="H15323" i="1"/>
  <c r="K15322" i="1"/>
  <c r="J15322" i="1"/>
  <c r="I15322" i="1"/>
  <c r="L15322" i="1" s="1"/>
  <c r="H15322" i="1"/>
  <c r="K15321" i="1"/>
  <c r="J15321" i="1"/>
  <c r="I15321" i="1"/>
  <c r="L15321" i="1" s="1"/>
  <c r="H15321" i="1"/>
  <c r="K15320" i="1"/>
  <c r="J15320" i="1"/>
  <c r="I15320" i="1"/>
  <c r="L15320" i="1" s="1"/>
  <c r="H15320" i="1"/>
  <c r="K15319" i="1"/>
  <c r="J15319" i="1"/>
  <c r="I15319" i="1"/>
  <c r="L15319" i="1" s="1"/>
  <c r="H15319" i="1"/>
  <c r="K15318" i="1"/>
  <c r="J15318" i="1"/>
  <c r="I15318" i="1"/>
  <c r="L15318" i="1" s="1"/>
  <c r="H15318" i="1"/>
  <c r="K15317" i="1"/>
  <c r="J15317" i="1"/>
  <c r="I15317" i="1"/>
  <c r="L15317" i="1" s="1"/>
  <c r="H15317" i="1"/>
  <c r="K15316" i="1"/>
  <c r="J15316" i="1"/>
  <c r="I15316" i="1"/>
  <c r="L15316" i="1" s="1"/>
  <c r="H15316" i="1"/>
  <c r="K15315" i="1"/>
  <c r="J15315" i="1"/>
  <c r="I15315" i="1"/>
  <c r="L15315" i="1" s="1"/>
  <c r="H15315" i="1"/>
  <c r="K15314" i="1"/>
  <c r="J15314" i="1"/>
  <c r="I15314" i="1"/>
  <c r="L15314" i="1" s="1"/>
  <c r="H15314" i="1"/>
  <c r="K15313" i="1"/>
  <c r="J15313" i="1"/>
  <c r="I15313" i="1"/>
  <c r="L15313" i="1" s="1"/>
  <c r="H15313" i="1"/>
  <c r="K15312" i="1"/>
  <c r="J15312" i="1"/>
  <c r="I15312" i="1"/>
  <c r="L15312" i="1" s="1"/>
  <c r="H15312" i="1"/>
  <c r="K15311" i="1"/>
  <c r="J15311" i="1"/>
  <c r="I15311" i="1"/>
  <c r="L15311" i="1" s="1"/>
  <c r="H15311" i="1"/>
  <c r="K15310" i="1"/>
  <c r="J15310" i="1"/>
  <c r="I15310" i="1"/>
  <c r="L15310" i="1" s="1"/>
  <c r="H15310" i="1"/>
  <c r="K15309" i="1"/>
  <c r="J15309" i="1"/>
  <c r="I15309" i="1"/>
  <c r="L15309" i="1" s="1"/>
  <c r="H15309" i="1"/>
  <c r="K15308" i="1"/>
  <c r="J15308" i="1"/>
  <c r="I15308" i="1"/>
  <c r="L15308" i="1" s="1"/>
  <c r="H15308" i="1"/>
  <c r="K15307" i="1"/>
  <c r="J15307" i="1"/>
  <c r="I15307" i="1"/>
  <c r="L15307" i="1" s="1"/>
  <c r="H15307" i="1"/>
  <c r="K15306" i="1"/>
  <c r="J15306" i="1"/>
  <c r="I15306" i="1"/>
  <c r="L15306" i="1" s="1"/>
  <c r="H15306" i="1"/>
  <c r="K15305" i="1"/>
  <c r="J15305" i="1"/>
  <c r="I15305" i="1"/>
  <c r="L15305" i="1" s="1"/>
  <c r="H15305" i="1"/>
  <c r="K15304" i="1"/>
  <c r="J15304" i="1"/>
  <c r="I15304" i="1"/>
  <c r="L15304" i="1" s="1"/>
  <c r="H15304" i="1"/>
  <c r="K15303" i="1"/>
  <c r="J15303" i="1"/>
  <c r="I15303" i="1"/>
  <c r="L15303" i="1" s="1"/>
  <c r="H15303" i="1"/>
  <c r="K15302" i="1"/>
  <c r="J15302" i="1"/>
  <c r="I15302" i="1"/>
  <c r="L15302" i="1" s="1"/>
  <c r="H15302" i="1"/>
  <c r="K15301" i="1"/>
  <c r="J15301" i="1"/>
  <c r="I15301" i="1"/>
  <c r="L15301" i="1" s="1"/>
  <c r="H15301" i="1"/>
  <c r="K15300" i="1"/>
  <c r="J15300" i="1"/>
  <c r="I15300" i="1"/>
  <c r="L15300" i="1" s="1"/>
  <c r="H15300" i="1"/>
  <c r="K15299" i="1"/>
  <c r="J15299" i="1"/>
  <c r="I15299" i="1"/>
  <c r="L15299" i="1" s="1"/>
  <c r="H15299" i="1"/>
  <c r="K15298" i="1"/>
  <c r="J15298" i="1"/>
  <c r="I15298" i="1"/>
  <c r="L15298" i="1" s="1"/>
  <c r="H15298" i="1"/>
  <c r="K15297" i="1"/>
  <c r="J15297" i="1"/>
  <c r="I15297" i="1"/>
  <c r="L15297" i="1" s="1"/>
  <c r="H15297" i="1"/>
  <c r="K15296" i="1"/>
  <c r="J15296" i="1"/>
  <c r="I15296" i="1"/>
  <c r="L15296" i="1" s="1"/>
  <c r="H15296" i="1"/>
  <c r="K15295" i="1"/>
  <c r="J15295" i="1"/>
  <c r="I15295" i="1"/>
  <c r="L15295" i="1" s="1"/>
  <c r="H15295" i="1"/>
  <c r="K15294" i="1"/>
  <c r="J15294" i="1"/>
  <c r="I15294" i="1"/>
  <c r="L15294" i="1" s="1"/>
  <c r="H15294" i="1"/>
  <c r="K15293" i="1"/>
  <c r="J15293" i="1"/>
  <c r="I15293" i="1"/>
  <c r="L15293" i="1" s="1"/>
  <c r="H15293" i="1"/>
  <c r="K15292" i="1"/>
  <c r="J15292" i="1"/>
  <c r="I15292" i="1"/>
  <c r="L15292" i="1" s="1"/>
  <c r="H15292" i="1"/>
  <c r="K15291" i="1"/>
  <c r="J15291" i="1"/>
  <c r="I15291" i="1"/>
  <c r="L15291" i="1" s="1"/>
  <c r="H15291" i="1"/>
  <c r="K15290" i="1"/>
  <c r="J15290" i="1"/>
  <c r="I15290" i="1"/>
  <c r="L15290" i="1" s="1"/>
  <c r="H15290" i="1"/>
  <c r="K15289" i="1"/>
  <c r="J15289" i="1"/>
  <c r="I15289" i="1"/>
  <c r="L15289" i="1" s="1"/>
  <c r="H15289" i="1"/>
  <c r="K15288" i="1"/>
  <c r="J15288" i="1"/>
  <c r="I15288" i="1"/>
  <c r="L15288" i="1" s="1"/>
  <c r="H15288" i="1"/>
  <c r="K15287" i="1"/>
  <c r="J15287" i="1"/>
  <c r="I15287" i="1"/>
  <c r="L15287" i="1" s="1"/>
  <c r="H15287" i="1"/>
  <c r="K15286" i="1"/>
  <c r="J15286" i="1"/>
  <c r="I15286" i="1"/>
  <c r="L15286" i="1" s="1"/>
  <c r="H15286" i="1"/>
  <c r="K15285" i="1"/>
  <c r="J15285" i="1"/>
  <c r="I15285" i="1"/>
  <c r="L15285" i="1" s="1"/>
  <c r="H15285" i="1"/>
  <c r="K15284" i="1"/>
  <c r="J15284" i="1"/>
  <c r="I15284" i="1"/>
  <c r="L15284" i="1" s="1"/>
  <c r="H15284" i="1"/>
  <c r="K15283" i="1"/>
  <c r="J15283" i="1"/>
  <c r="I15283" i="1"/>
  <c r="L15283" i="1" s="1"/>
  <c r="H15283" i="1"/>
  <c r="K15282" i="1"/>
  <c r="J15282" i="1"/>
  <c r="I15282" i="1"/>
  <c r="L15282" i="1" s="1"/>
  <c r="H15282" i="1"/>
  <c r="K15281" i="1"/>
  <c r="J15281" i="1"/>
  <c r="I15281" i="1"/>
  <c r="L15281" i="1" s="1"/>
  <c r="H15281" i="1"/>
  <c r="K15280" i="1"/>
  <c r="J15280" i="1"/>
  <c r="I15280" i="1"/>
  <c r="L15280" i="1" s="1"/>
  <c r="H15280" i="1"/>
  <c r="K15279" i="1"/>
  <c r="J15279" i="1"/>
  <c r="I15279" i="1"/>
  <c r="L15279" i="1" s="1"/>
  <c r="H15279" i="1"/>
  <c r="K15278" i="1"/>
  <c r="J15278" i="1"/>
  <c r="I15278" i="1"/>
  <c r="L15278" i="1" s="1"/>
  <c r="H15278" i="1"/>
  <c r="K15277" i="1"/>
  <c r="J15277" i="1"/>
  <c r="I15277" i="1"/>
  <c r="L15277" i="1" s="1"/>
  <c r="H15277" i="1"/>
  <c r="K15276" i="1"/>
  <c r="J15276" i="1"/>
  <c r="I15276" i="1"/>
  <c r="L15276" i="1" s="1"/>
  <c r="H15276" i="1"/>
  <c r="K15275" i="1"/>
  <c r="J15275" i="1"/>
  <c r="I15275" i="1"/>
  <c r="L15275" i="1" s="1"/>
  <c r="H15275" i="1"/>
  <c r="K15274" i="1"/>
  <c r="J15274" i="1"/>
  <c r="I15274" i="1"/>
  <c r="L15274" i="1" s="1"/>
  <c r="H15274" i="1"/>
  <c r="K15273" i="1"/>
  <c r="J15273" i="1"/>
  <c r="I15273" i="1"/>
  <c r="L15273" i="1" s="1"/>
  <c r="H15273" i="1"/>
  <c r="K15272" i="1"/>
  <c r="J15272" i="1"/>
  <c r="I15272" i="1"/>
  <c r="L15272" i="1" s="1"/>
  <c r="H15272" i="1"/>
  <c r="K15271" i="1"/>
  <c r="J15271" i="1"/>
  <c r="I15271" i="1"/>
  <c r="L15271" i="1" s="1"/>
  <c r="H15271" i="1"/>
  <c r="K15270" i="1"/>
  <c r="J15270" i="1"/>
  <c r="I15270" i="1"/>
  <c r="L15270" i="1" s="1"/>
  <c r="H15270" i="1"/>
  <c r="K15269" i="1"/>
  <c r="J15269" i="1"/>
  <c r="I15269" i="1"/>
  <c r="L15269" i="1" s="1"/>
  <c r="H15269" i="1"/>
  <c r="K15268" i="1"/>
  <c r="J15268" i="1"/>
  <c r="I15268" i="1"/>
  <c r="L15268" i="1" s="1"/>
  <c r="H15268" i="1"/>
  <c r="K15267" i="1"/>
  <c r="J15267" i="1"/>
  <c r="I15267" i="1"/>
  <c r="L15267" i="1" s="1"/>
  <c r="H15267" i="1"/>
  <c r="K15266" i="1"/>
  <c r="J15266" i="1"/>
  <c r="I15266" i="1"/>
  <c r="L15266" i="1" s="1"/>
  <c r="H15266" i="1"/>
  <c r="K15265" i="1"/>
  <c r="J15265" i="1"/>
  <c r="I15265" i="1"/>
  <c r="L15265" i="1" s="1"/>
  <c r="H15265" i="1"/>
  <c r="K15264" i="1"/>
  <c r="J15264" i="1"/>
  <c r="I15264" i="1"/>
  <c r="L15264" i="1" s="1"/>
  <c r="H15264" i="1"/>
  <c r="K15263" i="1"/>
  <c r="J15263" i="1"/>
  <c r="I15263" i="1"/>
  <c r="L15263" i="1" s="1"/>
  <c r="H15263" i="1"/>
  <c r="K15262" i="1"/>
  <c r="J15262" i="1"/>
  <c r="I15262" i="1"/>
  <c r="L15262" i="1" s="1"/>
  <c r="H15262" i="1"/>
  <c r="K15261" i="1"/>
  <c r="J15261" i="1"/>
  <c r="I15261" i="1"/>
  <c r="L15261" i="1" s="1"/>
  <c r="H15261" i="1"/>
  <c r="K15260" i="1"/>
  <c r="J15260" i="1"/>
  <c r="I15260" i="1"/>
  <c r="L15260" i="1" s="1"/>
  <c r="H15260" i="1"/>
  <c r="K15259" i="1"/>
  <c r="J15259" i="1"/>
  <c r="I15259" i="1"/>
  <c r="L15259" i="1" s="1"/>
  <c r="H15259" i="1"/>
  <c r="K15258" i="1"/>
  <c r="J15258" i="1"/>
  <c r="I15258" i="1"/>
  <c r="L15258" i="1" s="1"/>
  <c r="H15258" i="1"/>
  <c r="K15257" i="1"/>
  <c r="J15257" i="1"/>
  <c r="I15257" i="1"/>
  <c r="L15257" i="1" s="1"/>
  <c r="H15257" i="1"/>
  <c r="K15256" i="1"/>
  <c r="J15256" i="1"/>
  <c r="I15256" i="1"/>
  <c r="L15256" i="1" s="1"/>
  <c r="H15256" i="1"/>
  <c r="K15255" i="1"/>
  <c r="J15255" i="1"/>
  <c r="I15255" i="1"/>
  <c r="L15255" i="1" s="1"/>
  <c r="H15255" i="1"/>
  <c r="K15254" i="1"/>
  <c r="J15254" i="1"/>
  <c r="I15254" i="1"/>
  <c r="L15254" i="1" s="1"/>
  <c r="H15254" i="1"/>
  <c r="K15253" i="1"/>
  <c r="J15253" i="1"/>
  <c r="I15253" i="1"/>
  <c r="L15253" i="1" s="1"/>
  <c r="H15253" i="1"/>
  <c r="K15252" i="1"/>
  <c r="J15252" i="1"/>
  <c r="I15252" i="1"/>
  <c r="L15252" i="1" s="1"/>
  <c r="H15252" i="1"/>
  <c r="K15251" i="1"/>
  <c r="J15251" i="1"/>
  <c r="I15251" i="1"/>
  <c r="L15251" i="1" s="1"/>
  <c r="H15251" i="1"/>
  <c r="K15250" i="1"/>
  <c r="J15250" i="1"/>
  <c r="I15250" i="1"/>
  <c r="L15250" i="1" s="1"/>
  <c r="H15250" i="1"/>
  <c r="K15249" i="1"/>
  <c r="J15249" i="1"/>
  <c r="I15249" i="1"/>
  <c r="L15249" i="1" s="1"/>
  <c r="H15249" i="1"/>
  <c r="K15248" i="1"/>
  <c r="J15248" i="1"/>
  <c r="I15248" i="1"/>
  <c r="L15248" i="1" s="1"/>
  <c r="H15248" i="1"/>
  <c r="K15247" i="1"/>
  <c r="J15247" i="1"/>
  <c r="I15247" i="1"/>
  <c r="L15247" i="1" s="1"/>
  <c r="H15247" i="1"/>
  <c r="K15246" i="1"/>
  <c r="J15246" i="1"/>
  <c r="I15246" i="1"/>
  <c r="L15246" i="1" s="1"/>
  <c r="H15246" i="1"/>
  <c r="K15245" i="1"/>
  <c r="J15245" i="1"/>
  <c r="I15245" i="1"/>
  <c r="L15245" i="1" s="1"/>
  <c r="H15245" i="1"/>
  <c r="K15244" i="1"/>
  <c r="J15244" i="1"/>
  <c r="I15244" i="1"/>
  <c r="L15244" i="1" s="1"/>
  <c r="H15244" i="1"/>
  <c r="K15243" i="1"/>
  <c r="J15243" i="1"/>
  <c r="I15243" i="1"/>
  <c r="L15243" i="1" s="1"/>
  <c r="H15243" i="1"/>
  <c r="K15242" i="1"/>
  <c r="J15242" i="1"/>
  <c r="I15242" i="1"/>
  <c r="L15242" i="1" s="1"/>
  <c r="H15242" i="1"/>
  <c r="K15241" i="1"/>
  <c r="J15241" i="1"/>
  <c r="I15241" i="1"/>
  <c r="L15241" i="1" s="1"/>
  <c r="H15241" i="1"/>
  <c r="K15240" i="1"/>
  <c r="J15240" i="1"/>
  <c r="I15240" i="1"/>
  <c r="L15240" i="1" s="1"/>
  <c r="H15240" i="1"/>
  <c r="K15239" i="1"/>
  <c r="J15239" i="1"/>
  <c r="I15239" i="1"/>
  <c r="L15239" i="1" s="1"/>
  <c r="H15239" i="1"/>
  <c r="K15238" i="1"/>
  <c r="J15238" i="1"/>
  <c r="I15238" i="1"/>
  <c r="L15238" i="1" s="1"/>
  <c r="H15238" i="1"/>
  <c r="K15237" i="1"/>
  <c r="J15237" i="1"/>
  <c r="I15237" i="1"/>
  <c r="L15237" i="1" s="1"/>
  <c r="H15237" i="1"/>
  <c r="K15236" i="1"/>
  <c r="J15236" i="1"/>
  <c r="I15236" i="1"/>
  <c r="L15236" i="1" s="1"/>
  <c r="H15236" i="1"/>
  <c r="K15235" i="1"/>
  <c r="J15235" i="1"/>
  <c r="I15235" i="1"/>
  <c r="L15235" i="1" s="1"/>
  <c r="H15235" i="1"/>
  <c r="K15234" i="1"/>
  <c r="J15234" i="1"/>
  <c r="I15234" i="1"/>
  <c r="L15234" i="1" s="1"/>
  <c r="H15234" i="1"/>
  <c r="K15233" i="1"/>
  <c r="J15233" i="1"/>
  <c r="I15233" i="1"/>
  <c r="L15233" i="1" s="1"/>
  <c r="H15233" i="1"/>
  <c r="K15232" i="1"/>
  <c r="J15232" i="1"/>
  <c r="I15232" i="1"/>
  <c r="L15232" i="1" s="1"/>
  <c r="H15232" i="1"/>
  <c r="K15231" i="1"/>
  <c r="J15231" i="1"/>
  <c r="I15231" i="1"/>
  <c r="L15231" i="1" s="1"/>
  <c r="H15231" i="1"/>
  <c r="K15230" i="1"/>
  <c r="J15230" i="1"/>
  <c r="I15230" i="1"/>
  <c r="L15230" i="1" s="1"/>
  <c r="H15230" i="1"/>
  <c r="K15229" i="1"/>
  <c r="J15229" i="1"/>
  <c r="I15229" i="1"/>
  <c r="L15229" i="1" s="1"/>
  <c r="H15229" i="1"/>
  <c r="K15228" i="1"/>
  <c r="J15228" i="1"/>
  <c r="I15228" i="1"/>
  <c r="L15228" i="1" s="1"/>
  <c r="H15228" i="1"/>
  <c r="K15227" i="1"/>
  <c r="J15227" i="1"/>
  <c r="I15227" i="1"/>
  <c r="L15227" i="1" s="1"/>
  <c r="H15227" i="1"/>
  <c r="K15226" i="1"/>
  <c r="J15226" i="1"/>
  <c r="I15226" i="1"/>
  <c r="L15226" i="1" s="1"/>
  <c r="H15226" i="1"/>
  <c r="K15225" i="1"/>
  <c r="J15225" i="1"/>
  <c r="I15225" i="1"/>
  <c r="L15225" i="1" s="1"/>
  <c r="H15225" i="1"/>
  <c r="K15224" i="1"/>
  <c r="J15224" i="1"/>
  <c r="I15224" i="1"/>
  <c r="L15224" i="1" s="1"/>
  <c r="H15224" i="1"/>
  <c r="K15223" i="1"/>
  <c r="J15223" i="1"/>
  <c r="I15223" i="1"/>
  <c r="L15223" i="1" s="1"/>
  <c r="H15223" i="1"/>
  <c r="K15222" i="1"/>
  <c r="J15222" i="1"/>
  <c r="I15222" i="1"/>
  <c r="L15222" i="1" s="1"/>
  <c r="H15222" i="1"/>
  <c r="K15221" i="1"/>
  <c r="J15221" i="1"/>
  <c r="I15221" i="1"/>
  <c r="L15221" i="1" s="1"/>
  <c r="H15221" i="1"/>
  <c r="K15220" i="1"/>
  <c r="J15220" i="1"/>
  <c r="I15220" i="1"/>
  <c r="L15220" i="1" s="1"/>
  <c r="H15220" i="1"/>
  <c r="K15219" i="1"/>
  <c r="J15219" i="1"/>
  <c r="I15219" i="1"/>
  <c r="L15219" i="1" s="1"/>
  <c r="H15219" i="1"/>
  <c r="K15218" i="1"/>
  <c r="J15218" i="1"/>
  <c r="I15218" i="1"/>
  <c r="L15218" i="1" s="1"/>
  <c r="H15218" i="1"/>
  <c r="K15217" i="1"/>
  <c r="J15217" i="1"/>
  <c r="I15217" i="1"/>
  <c r="L15217" i="1" s="1"/>
  <c r="H15217" i="1"/>
  <c r="K15216" i="1"/>
  <c r="J15216" i="1"/>
  <c r="I15216" i="1"/>
  <c r="L15216" i="1" s="1"/>
  <c r="H15216" i="1"/>
  <c r="K15215" i="1"/>
  <c r="J15215" i="1"/>
  <c r="I15215" i="1"/>
  <c r="L15215" i="1" s="1"/>
  <c r="H15215" i="1"/>
  <c r="K15214" i="1"/>
  <c r="J15214" i="1"/>
  <c r="I15214" i="1"/>
  <c r="L15214" i="1" s="1"/>
  <c r="H15214" i="1"/>
  <c r="K15213" i="1"/>
  <c r="J15213" i="1"/>
  <c r="I15213" i="1"/>
  <c r="L15213" i="1" s="1"/>
  <c r="H15213" i="1"/>
  <c r="K15212" i="1"/>
  <c r="J15212" i="1"/>
  <c r="I15212" i="1"/>
  <c r="L15212" i="1" s="1"/>
  <c r="H15212" i="1"/>
  <c r="K15211" i="1"/>
  <c r="J15211" i="1"/>
  <c r="I15211" i="1"/>
  <c r="L15211" i="1" s="1"/>
  <c r="H15211" i="1"/>
  <c r="K15210" i="1"/>
  <c r="J15210" i="1"/>
  <c r="I15210" i="1"/>
  <c r="L15210" i="1" s="1"/>
  <c r="H15210" i="1"/>
  <c r="K15209" i="1"/>
  <c r="J15209" i="1"/>
  <c r="I15209" i="1"/>
  <c r="L15209" i="1" s="1"/>
  <c r="H15209" i="1"/>
  <c r="K15208" i="1"/>
  <c r="J15208" i="1"/>
  <c r="I15208" i="1"/>
  <c r="L15208" i="1" s="1"/>
  <c r="H15208" i="1"/>
  <c r="K15207" i="1"/>
  <c r="J15207" i="1"/>
  <c r="I15207" i="1"/>
  <c r="L15207" i="1" s="1"/>
  <c r="H15207" i="1"/>
  <c r="K15206" i="1"/>
  <c r="J15206" i="1"/>
  <c r="I15206" i="1"/>
  <c r="L15206" i="1" s="1"/>
  <c r="H15206" i="1"/>
  <c r="K15205" i="1"/>
  <c r="J15205" i="1"/>
  <c r="I15205" i="1"/>
  <c r="L15205" i="1" s="1"/>
  <c r="H15205" i="1"/>
  <c r="K15204" i="1"/>
  <c r="J15204" i="1"/>
  <c r="I15204" i="1"/>
  <c r="L15204" i="1" s="1"/>
  <c r="H15204" i="1"/>
  <c r="K15203" i="1"/>
  <c r="J15203" i="1"/>
  <c r="I15203" i="1"/>
  <c r="L15203" i="1" s="1"/>
  <c r="H15203" i="1"/>
  <c r="K15202" i="1"/>
  <c r="J15202" i="1"/>
  <c r="I15202" i="1"/>
  <c r="L15202" i="1" s="1"/>
  <c r="H15202" i="1"/>
  <c r="K15201" i="1"/>
  <c r="J15201" i="1"/>
  <c r="I15201" i="1"/>
  <c r="L15201" i="1" s="1"/>
  <c r="H15201" i="1"/>
  <c r="K15200" i="1"/>
  <c r="J15200" i="1"/>
  <c r="I15200" i="1"/>
  <c r="L15200" i="1" s="1"/>
  <c r="H15200" i="1"/>
  <c r="K15199" i="1"/>
  <c r="J15199" i="1"/>
  <c r="I15199" i="1"/>
  <c r="L15199" i="1" s="1"/>
  <c r="H15199" i="1"/>
  <c r="K15198" i="1"/>
  <c r="J15198" i="1"/>
  <c r="I15198" i="1"/>
  <c r="L15198" i="1" s="1"/>
  <c r="H15198" i="1"/>
  <c r="K15197" i="1"/>
  <c r="J15197" i="1"/>
  <c r="I15197" i="1"/>
  <c r="L15197" i="1" s="1"/>
  <c r="H15197" i="1"/>
  <c r="K15196" i="1"/>
  <c r="J15196" i="1"/>
  <c r="I15196" i="1"/>
  <c r="L15196" i="1" s="1"/>
  <c r="H15196" i="1"/>
  <c r="K15195" i="1"/>
  <c r="J15195" i="1"/>
  <c r="I15195" i="1"/>
  <c r="L15195" i="1" s="1"/>
  <c r="H15195" i="1"/>
  <c r="K15194" i="1"/>
  <c r="J15194" i="1"/>
  <c r="I15194" i="1"/>
  <c r="L15194" i="1" s="1"/>
  <c r="H15194" i="1"/>
  <c r="K15193" i="1"/>
  <c r="J15193" i="1"/>
  <c r="I15193" i="1"/>
  <c r="L15193" i="1" s="1"/>
  <c r="H15193" i="1"/>
  <c r="K15192" i="1"/>
  <c r="J15192" i="1"/>
  <c r="I15192" i="1"/>
  <c r="L15192" i="1" s="1"/>
  <c r="H15192" i="1"/>
  <c r="K15191" i="1"/>
  <c r="J15191" i="1"/>
  <c r="I15191" i="1"/>
  <c r="L15191" i="1" s="1"/>
  <c r="H15191" i="1"/>
  <c r="K15190" i="1"/>
  <c r="J15190" i="1"/>
  <c r="I15190" i="1"/>
  <c r="L15190" i="1" s="1"/>
  <c r="H15190" i="1"/>
  <c r="K15189" i="1"/>
  <c r="J15189" i="1"/>
  <c r="I15189" i="1"/>
  <c r="L15189" i="1" s="1"/>
  <c r="H15189" i="1"/>
  <c r="K15188" i="1"/>
  <c r="J15188" i="1"/>
  <c r="I15188" i="1"/>
  <c r="L15188" i="1" s="1"/>
  <c r="H15188" i="1"/>
  <c r="K15187" i="1"/>
  <c r="J15187" i="1"/>
  <c r="I15187" i="1"/>
  <c r="L15187" i="1" s="1"/>
  <c r="H15187" i="1"/>
  <c r="K15186" i="1"/>
  <c r="J15186" i="1"/>
  <c r="I15186" i="1"/>
  <c r="L15186" i="1" s="1"/>
  <c r="H15186" i="1"/>
  <c r="K15185" i="1"/>
  <c r="J15185" i="1"/>
  <c r="I15185" i="1"/>
  <c r="L15185" i="1" s="1"/>
  <c r="H15185" i="1"/>
  <c r="K15184" i="1"/>
  <c r="J15184" i="1"/>
  <c r="I15184" i="1"/>
  <c r="L15184" i="1" s="1"/>
  <c r="H15184" i="1"/>
  <c r="K15183" i="1"/>
  <c r="J15183" i="1"/>
  <c r="I15183" i="1"/>
  <c r="L15183" i="1" s="1"/>
  <c r="H15183" i="1"/>
  <c r="K15182" i="1"/>
  <c r="J15182" i="1"/>
  <c r="I15182" i="1"/>
  <c r="L15182" i="1" s="1"/>
  <c r="H15182" i="1"/>
  <c r="K15181" i="1"/>
  <c r="J15181" i="1"/>
  <c r="I15181" i="1"/>
  <c r="L15181" i="1" s="1"/>
  <c r="H15181" i="1"/>
  <c r="K15180" i="1"/>
  <c r="J15180" i="1"/>
  <c r="I15180" i="1"/>
  <c r="L15180" i="1" s="1"/>
  <c r="H15180" i="1"/>
  <c r="K15179" i="1"/>
  <c r="J15179" i="1"/>
  <c r="I15179" i="1"/>
  <c r="L15179" i="1" s="1"/>
  <c r="H15179" i="1"/>
  <c r="K15178" i="1"/>
  <c r="J15178" i="1"/>
  <c r="I15178" i="1"/>
  <c r="L15178" i="1" s="1"/>
  <c r="H15178" i="1"/>
  <c r="K15177" i="1"/>
  <c r="J15177" i="1"/>
  <c r="I15177" i="1"/>
  <c r="L15177" i="1" s="1"/>
  <c r="H15177" i="1"/>
  <c r="K15176" i="1"/>
  <c r="J15176" i="1"/>
  <c r="I15176" i="1"/>
  <c r="L15176" i="1" s="1"/>
  <c r="H15176" i="1"/>
  <c r="K15175" i="1"/>
  <c r="J15175" i="1"/>
  <c r="I15175" i="1"/>
  <c r="L15175" i="1" s="1"/>
  <c r="H15175" i="1"/>
  <c r="K15174" i="1"/>
  <c r="J15174" i="1"/>
  <c r="I15174" i="1"/>
  <c r="L15174" i="1" s="1"/>
  <c r="H15174" i="1"/>
  <c r="K15173" i="1"/>
  <c r="J15173" i="1"/>
  <c r="I15173" i="1"/>
  <c r="L15173" i="1" s="1"/>
  <c r="H15173" i="1"/>
  <c r="K15172" i="1"/>
  <c r="J15172" i="1"/>
  <c r="I15172" i="1"/>
  <c r="L15172" i="1" s="1"/>
  <c r="H15172" i="1"/>
  <c r="K15171" i="1"/>
  <c r="J15171" i="1"/>
  <c r="I15171" i="1"/>
  <c r="L15171" i="1" s="1"/>
  <c r="H15171" i="1"/>
  <c r="K15170" i="1"/>
  <c r="J15170" i="1"/>
  <c r="I15170" i="1"/>
  <c r="L15170" i="1" s="1"/>
  <c r="H15170" i="1"/>
  <c r="K15169" i="1"/>
  <c r="J15169" i="1"/>
  <c r="I15169" i="1"/>
  <c r="L15169" i="1" s="1"/>
  <c r="H15169" i="1"/>
  <c r="K15168" i="1"/>
  <c r="J15168" i="1"/>
  <c r="I15168" i="1"/>
  <c r="L15168" i="1" s="1"/>
  <c r="H15168" i="1"/>
  <c r="K15167" i="1"/>
  <c r="J15167" i="1"/>
  <c r="I15167" i="1"/>
  <c r="L15167" i="1" s="1"/>
  <c r="H15167" i="1"/>
  <c r="K15166" i="1"/>
  <c r="J15166" i="1"/>
  <c r="I15166" i="1"/>
  <c r="L15166" i="1" s="1"/>
  <c r="H15166" i="1"/>
  <c r="K15165" i="1"/>
  <c r="J15165" i="1"/>
  <c r="I15165" i="1"/>
  <c r="L15165" i="1" s="1"/>
  <c r="H15165" i="1"/>
  <c r="K15164" i="1"/>
  <c r="J15164" i="1"/>
  <c r="I15164" i="1"/>
  <c r="L15164" i="1" s="1"/>
  <c r="H15164" i="1"/>
  <c r="K15163" i="1"/>
  <c r="J15163" i="1"/>
  <c r="I15163" i="1"/>
  <c r="L15163" i="1" s="1"/>
  <c r="H15163" i="1"/>
  <c r="K15162" i="1"/>
  <c r="J15162" i="1"/>
  <c r="I15162" i="1"/>
  <c r="L15162" i="1" s="1"/>
  <c r="H15162" i="1"/>
  <c r="K15161" i="1"/>
  <c r="J15161" i="1"/>
  <c r="I15161" i="1"/>
  <c r="L15161" i="1" s="1"/>
  <c r="H15161" i="1"/>
  <c r="K15160" i="1"/>
  <c r="J15160" i="1"/>
  <c r="I15160" i="1"/>
  <c r="L15160" i="1" s="1"/>
  <c r="H15160" i="1"/>
  <c r="K15159" i="1"/>
  <c r="J15159" i="1"/>
  <c r="I15159" i="1"/>
  <c r="L15159" i="1" s="1"/>
  <c r="H15159" i="1"/>
  <c r="K15158" i="1"/>
  <c r="J15158" i="1"/>
  <c r="I15158" i="1"/>
  <c r="L15158" i="1" s="1"/>
  <c r="H15158" i="1"/>
  <c r="K15157" i="1"/>
  <c r="J15157" i="1"/>
  <c r="I15157" i="1"/>
  <c r="L15157" i="1" s="1"/>
  <c r="H15157" i="1"/>
  <c r="K15156" i="1"/>
  <c r="J15156" i="1"/>
  <c r="I15156" i="1"/>
  <c r="L15156" i="1" s="1"/>
  <c r="H15156" i="1"/>
  <c r="K15155" i="1"/>
  <c r="J15155" i="1"/>
  <c r="I15155" i="1"/>
  <c r="L15155" i="1" s="1"/>
  <c r="H15155" i="1"/>
  <c r="K15154" i="1"/>
  <c r="J15154" i="1"/>
  <c r="I15154" i="1"/>
  <c r="L15154" i="1" s="1"/>
  <c r="H15154" i="1"/>
  <c r="K15153" i="1"/>
  <c r="J15153" i="1"/>
  <c r="I15153" i="1"/>
  <c r="L15153" i="1" s="1"/>
  <c r="H15153" i="1"/>
  <c r="K15152" i="1"/>
  <c r="J15152" i="1"/>
  <c r="I15152" i="1"/>
  <c r="L15152" i="1" s="1"/>
  <c r="H15152" i="1"/>
  <c r="K15151" i="1"/>
  <c r="J15151" i="1"/>
  <c r="I15151" i="1"/>
  <c r="L15151" i="1" s="1"/>
  <c r="H15151" i="1"/>
  <c r="K15150" i="1"/>
  <c r="J15150" i="1"/>
  <c r="I15150" i="1"/>
  <c r="L15150" i="1" s="1"/>
  <c r="H15150" i="1"/>
  <c r="K15149" i="1"/>
  <c r="J15149" i="1"/>
  <c r="I15149" i="1"/>
  <c r="L15149" i="1" s="1"/>
  <c r="H15149" i="1"/>
  <c r="K15148" i="1"/>
  <c r="J15148" i="1"/>
  <c r="I15148" i="1"/>
  <c r="L15148" i="1" s="1"/>
  <c r="H15148" i="1"/>
  <c r="K15147" i="1"/>
  <c r="J15147" i="1"/>
  <c r="I15147" i="1"/>
  <c r="L15147" i="1" s="1"/>
  <c r="H15147" i="1"/>
  <c r="K15146" i="1"/>
  <c r="J15146" i="1"/>
  <c r="I15146" i="1"/>
  <c r="L15146" i="1" s="1"/>
  <c r="H15146" i="1"/>
  <c r="K15145" i="1"/>
  <c r="J15145" i="1"/>
  <c r="I15145" i="1"/>
  <c r="L15145" i="1" s="1"/>
  <c r="H15145" i="1"/>
  <c r="K15144" i="1"/>
  <c r="J15144" i="1"/>
  <c r="I15144" i="1"/>
  <c r="L15144" i="1" s="1"/>
  <c r="H15144" i="1"/>
  <c r="K15143" i="1"/>
  <c r="J15143" i="1"/>
  <c r="I15143" i="1"/>
  <c r="L15143" i="1" s="1"/>
  <c r="H15143" i="1"/>
  <c r="K15142" i="1"/>
  <c r="J15142" i="1"/>
  <c r="I15142" i="1"/>
  <c r="L15142" i="1" s="1"/>
  <c r="H15142" i="1"/>
  <c r="K15141" i="1"/>
  <c r="J15141" i="1"/>
  <c r="I15141" i="1"/>
  <c r="L15141" i="1" s="1"/>
  <c r="H15141" i="1"/>
  <c r="K15140" i="1"/>
  <c r="J15140" i="1"/>
  <c r="I15140" i="1"/>
  <c r="L15140" i="1" s="1"/>
  <c r="H15140" i="1"/>
  <c r="K15139" i="1"/>
  <c r="J15139" i="1"/>
  <c r="I15139" i="1"/>
  <c r="L15139" i="1" s="1"/>
  <c r="H15139" i="1"/>
  <c r="K15138" i="1"/>
  <c r="J15138" i="1"/>
  <c r="I15138" i="1"/>
  <c r="L15138" i="1" s="1"/>
  <c r="H15138" i="1"/>
  <c r="K15137" i="1"/>
  <c r="J15137" i="1"/>
  <c r="I15137" i="1"/>
  <c r="L15137" i="1" s="1"/>
  <c r="H15137" i="1"/>
  <c r="K15136" i="1"/>
  <c r="J15136" i="1"/>
  <c r="I15136" i="1"/>
  <c r="L15136" i="1" s="1"/>
  <c r="H15136" i="1"/>
  <c r="K15135" i="1"/>
  <c r="J15135" i="1"/>
  <c r="I15135" i="1"/>
  <c r="L15135" i="1" s="1"/>
  <c r="H15135" i="1"/>
  <c r="K15134" i="1"/>
  <c r="J15134" i="1"/>
  <c r="I15134" i="1"/>
  <c r="L15134" i="1" s="1"/>
  <c r="H15134" i="1"/>
  <c r="K15133" i="1"/>
  <c r="J15133" i="1"/>
  <c r="I15133" i="1"/>
  <c r="L15133" i="1" s="1"/>
  <c r="H15133" i="1"/>
  <c r="K15132" i="1"/>
  <c r="J15132" i="1"/>
  <c r="I15132" i="1"/>
  <c r="L15132" i="1" s="1"/>
  <c r="H15132" i="1"/>
  <c r="K15131" i="1"/>
  <c r="J15131" i="1"/>
  <c r="I15131" i="1"/>
  <c r="L15131" i="1" s="1"/>
  <c r="H15131" i="1"/>
  <c r="K15130" i="1"/>
  <c r="J15130" i="1"/>
  <c r="I15130" i="1"/>
  <c r="L15130" i="1" s="1"/>
  <c r="H15130" i="1"/>
  <c r="K15129" i="1"/>
  <c r="J15129" i="1"/>
  <c r="I15129" i="1"/>
  <c r="L15129" i="1" s="1"/>
  <c r="H15129" i="1"/>
  <c r="K15128" i="1"/>
  <c r="J15128" i="1"/>
  <c r="I15128" i="1"/>
  <c r="L15128" i="1" s="1"/>
  <c r="H15128" i="1"/>
  <c r="K15127" i="1"/>
  <c r="J15127" i="1"/>
  <c r="I15127" i="1"/>
  <c r="L15127" i="1" s="1"/>
  <c r="H15127" i="1"/>
  <c r="K15126" i="1"/>
  <c r="J15126" i="1"/>
  <c r="I15126" i="1"/>
  <c r="L15126" i="1" s="1"/>
  <c r="H15126" i="1"/>
  <c r="K15125" i="1"/>
  <c r="J15125" i="1"/>
  <c r="I15125" i="1"/>
  <c r="L15125" i="1" s="1"/>
  <c r="H15125" i="1"/>
  <c r="K15124" i="1"/>
  <c r="J15124" i="1"/>
  <c r="I15124" i="1"/>
  <c r="L15124" i="1" s="1"/>
  <c r="H15124" i="1"/>
  <c r="K15123" i="1"/>
  <c r="J15123" i="1"/>
  <c r="I15123" i="1"/>
  <c r="L15123" i="1" s="1"/>
  <c r="H15123" i="1"/>
  <c r="K15122" i="1"/>
  <c r="J15122" i="1"/>
  <c r="I15122" i="1"/>
  <c r="L15122" i="1" s="1"/>
  <c r="H15122" i="1"/>
  <c r="K15121" i="1"/>
  <c r="J15121" i="1"/>
  <c r="I15121" i="1"/>
  <c r="L15121" i="1" s="1"/>
  <c r="H15121" i="1"/>
  <c r="K15120" i="1"/>
  <c r="J15120" i="1"/>
  <c r="I15120" i="1"/>
  <c r="L15120" i="1" s="1"/>
  <c r="H15120" i="1"/>
  <c r="K15119" i="1"/>
  <c r="J15119" i="1"/>
  <c r="I15119" i="1"/>
  <c r="L15119" i="1" s="1"/>
  <c r="H15119" i="1"/>
  <c r="K15118" i="1"/>
  <c r="J15118" i="1"/>
  <c r="I15118" i="1"/>
  <c r="L15118" i="1" s="1"/>
  <c r="H15118" i="1"/>
  <c r="K15117" i="1"/>
  <c r="J15117" i="1"/>
  <c r="I15117" i="1"/>
  <c r="L15117" i="1" s="1"/>
  <c r="H15117" i="1"/>
  <c r="K15116" i="1"/>
  <c r="J15116" i="1"/>
  <c r="I15116" i="1"/>
  <c r="L15116" i="1" s="1"/>
  <c r="H15116" i="1"/>
  <c r="K15115" i="1"/>
  <c r="J15115" i="1"/>
  <c r="I15115" i="1"/>
  <c r="L15115" i="1" s="1"/>
  <c r="H15115" i="1"/>
  <c r="K15114" i="1"/>
  <c r="J15114" i="1"/>
  <c r="I15114" i="1"/>
  <c r="L15114" i="1" s="1"/>
  <c r="H15114" i="1"/>
  <c r="K15113" i="1"/>
  <c r="J15113" i="1"/>
  <c r="I15113" i="1"/>
  <c r="L15113" i="1" s="1"/>
  <c r="H15113" i="1"/>
  <c r="K15112" i="1"/>
  <c r="J15112" i="1"/>
  <c r="I15112" i="1"/>
  <c r="L15112" i="1" s="1"/>
  <c r="H15112" i="1"/>
  <c r="K15111" i="1"/>
  <c r="J15111" i="1"/>
  <c r="I15111" i="1"/>
  <c r="L15111" i="1" s="1"/>
  <c r="H15111" i="1"/>
  <c r="K15110" i="1"/>
  <c r="J15110" i="1"/>
  <c r="I15110" i="1"/>
  <c r="L15110" i="1" s="1"/>
  <c r="H15110" i="1"/>
  <c r="K15109" i="1"/>
  <c r="J15109" i="1"/>
  <c r="I15109" i="1"/>
  <c r="L15109" i="1" s="1"/>
  <c r="H15109" i="1"/>
  <c r="K15108" i="1"/>
  <c r="J15108" i="1"/>
  <c r="I15108" i="1"/>
  <c r="L15108" i="1" s="1"/>
  <c r="H15108" i="1"/>
  <c r="K15107" i="1"/>
  <c r="J15107" i="1"/>
  <c r="I15107" i="1"/>
  <c r="L15107" i="1" s="1"/>
  <c r="H15107" i="1"/>
  <c r="K15106" i="1"/>
  <c r="J15106" i="1"/>
  <c r="I15106" i="1"/>
  <c r="L15106" i="1" s="1"/>
  <c r="H15106" i="1"/>
  <c r="K15105" i="1"/>
  <c r="J15105" i="1"/>
  <c r="I15105" i="1"/>
  <c r="L15105" i="1" s="1"/>
  <c r="H15105" i="1"/>
  <c r="K15104" i="1"/>
  <c r="J15104" i="1"/>
  <c r="I15104" i="1"/>
  <c r="L15104" i="1" s="1"/>
  <c r="H15104" i="1"/>
  <c r="K15103" i="1"/>
  <c r="J15103" i="1"/>
  <c r="I15103" i="1"/>
  <c r="L15103" i="1" s="1"/>
  <c r="H15103" i="1"/>
  <c r="K15102" i="1"/>
  <c r="J15102" i="1"/>
  <c r="I15102" i="1"/>
  <c r="L15102" i="1" s="1"/>
  <c r="H15102" i="1"/>
  <c r="K15101" i="1"/>
  <c r="J15101" i="1"/>
  <c r="I15101" i="1"/>
  <c r="L15101" i="1" s="1"/>
  <c r="H15101" i="1"/>
  <c r="K15100" i="1"/>
  <c r="J15100" i="1"/>
  <c r="I15100" i="1"/>
  <c r="L15100" i="1" s="1"/>
  <c r="H15100" i="1"/>
  <c r="K15099" i="1"/>
  <c r="J15099" i="1"/>
  <c r="I15099" i="1"/>
  <c r="L15099" i="1" s="1"/>
  <c r="H15099" i="1"/>
  <c r="K15098" i="1"/>
  <c r="J15098" i="1"/>
  <c r="I15098" i="1"/>
  <c r="L15098" i="1" s="1"/>
  <c r="H15098" i="1"/>
  <c r="K15097" i="1"/>
  <c r="J15097" i="1"/>
  <c r="I15097" i="1"/>
  <c r="L15097" i="1" s="1"/>
  <c r="H15097" i="1"/>
  <c r="K15096" i="1"/>
  <c r="J15096" i="1"/>
  <c r="I15096" i="1"/>
  <c r="L15096" i="1" s="1"/>
  <c r="H15096" i="1"/>
  <c r="K15095" i="1"/>
  <c r="J15095" i="1"/>
  <c r="I15095" i="1"/>
  <c r="L15095" i="1" s="1"/>
  <c r="H15095" i="1"/>
  <c r="K15094" i="1"/>
  <c r="J15094" i="1"/>
  <c r="I15094" i="1"/>
  <c r="L15094" i="1" s="1"/>
  <c r="H15094" i="1"/>
  <c r="K15093" i="1"/>
  <c r="J15093" i="1"/>
  <c r="I15093" i="1"/>
  <c r="L15093" i="1" s="1"/>
  <c r="H15093" i="1"/>
  <c r="K15092" i="1"/>
  <c r="J15092" i="1"/>
  <c r="I15092" i="1"/>
  <c r="L15092" i="1" s="1"/>
  <c r="H15092" i="1"/>
  <c r="K15091" i="1"/>
  <c r="J15091" i="1"/>
  <c r="I15091" i="1"/>
  <c r="L15091" i="1" s="1"/>
  <c r="H15091" i="1"/>
  <c r="K15090" i="1"/>
  <c r="J15090" i="1"/>
  <c r="I15090" i="1"/>
  <c r="L15090" i="1" s="1"/>
  <c r="H15090" i="1"/>
  <c r="K15089" i="1"/>
  <c r="J15089" i="1"/>
  <c r="I15089" i="1"/>
  <c r="L15089" i="1" s="1"/>
  <c r="H15089" i="1"/>
  <c r="K15088" i="1"/>
  <c r="J15088" i="1"/>
  <c r="I15088" i="1"/>
  <c r="L15088" i="1" s="1"/>
  <c r="H15088" i="1"/>
  <c r="K15087" i="1"/>
  <c r="J15087" i="1"/>
  <c r="I15087" i="1"/>
  <c r="L15087" i="1" s="1"/>
  <c r="H15087" i="1"/>
  <c r="K15086" i="1"/>
  <c r="J15086" i="1"/>
  <c r="I15086" i="1"/>
  <c r="L15086" i="1" s="1"/>
  <c r="H15086" i="1"/>
  <c r="K15085" i="1"/>
  <c r="J15085" i="1"/>
  <c r="I15085" i="1"/>
  <c r="L15085" i="1" s="1"/>
  <c r="H15085" i="1"/>
  <c r="K15084" i="1"/>
  <c r="J15084" i="1"/>
  <c r="I15084" i="1"/>
  <c r="L15084" i="1" s="1"/>
  <c r="H15084" i="1"/>
  <c r="K15083" i="1"/>
  <c r="J15083" i="1"/>
  <c r="I15083" i="1"/>
  <c r="L15083" i="1" s="1"/>
  <c r="H15083" i="1"/>
  <c r="K15082" i="1"/>
  <c r="J15082" i="1"/>
  <c r="I15082" i="1"/>
  <c r="L15082" i="1" s="1"/>
  <c r="H15082" i="1"/>
  <c r="K15081" i="1"/>
  <c r="J15081" i="1"/>
  <c r="I15081" i="1"/>
  <c r="L15081" i="1" s="1"/>
  <c r="H15081" i="1"/>
  <c r="K15080" i="1"/>
  <c r="J15080" i="1"/>
  <c r="I15080" i="1"/>
  <c r="L15080" i="1" s="1"/>
  <c r="H15080" i="1"/>
  <c r="K15079" i="1"/>
  <c r="J15079" i="1"/>
  <c r="I15079" i="1"/>
  <c r="L15079" i="1" s="1"/>
  <c r="H15079" i="1"/>
  <c r="K15078" i="1"/>
  <c r="J15078" i="1"/>
  <c r="I15078" i="1"/>
  <c r="L15078" i="1" s="1"/>
  <c r="H15078" i="1"/>
  <c r="K15077" i="1"/>
  <c r="J15077" i="1"/>
  <c r="I15077" i="1"/>
  <c r="L15077" i="1" s="1"/>
  <c r="H15077" i="1"/>
  <c r="K15076" i="1"/>
  <c r="J15076" i="1"/>
  <c r="I15076" i="1"/>
  <c r="L15076" i="1" s="1"/>
  <c r="H15076" i="1"/>
  <c r="K15075" i="1"/>
  <c r="J15075" i="1"/>
  <c r="I15075" i="1"/>
  <c r="L15075" i="1" s="1"/>
  <c r="H15075" i="1"/>
  <c r="K15074" i="1"/>
  <c r="J15074" i="1"/>
  <c r="I15074" i="1"/>
  <c r="L15074" i="1" s="1"/>
  <c r="H15074" i="1"/>
  <c r="K15073" i="1"/>
  <c r="J15073" i="1"/>
  <c r="I15073" i="1"/>
  <c r="L15073" i="1" s="1"/>
  <c r="H15073" i="1"/>
  <c r="K15072" i="1"/>
  <c r="J15072" i="1"/>
  <c r="I15072" i="1"/>
  <c r="L15072" i="1" s="1"/>
  <c r="H15072" i="1"/>
  <c r="K15071" i="1"/>
  <c r="J15071" i="1"/>
  <c r="I15071" i="1"/>
  <c r="L15071" i="1" s="1"/>
  <c r="H15071" i="1"/>
  <c r="K15070" i="1"/>
  <c r="J15070" i="1"/>
  <c r="I15070" i="1"/>
  <c r="L15070" i="1" s="1"/>
  <c r="H15070" i="1"/>
  <c r="K15069" i="1"/>
  <c r="J15069" i="1"/>
  <c r="I15069" i="1"/>
  <c r="L15069" i="1" s="1"/>
  <c r="H15069" i="1"/>
  <c r="K15068" i="1"/>
  <c r="J15068" i="1"/>
  <c r="I15068" i="1"/>
  <c r="L15068" i="1" s="1"/>
  <c r="H15068" i="1"/>
  <c r="K15067" i="1"/>
  <c r="J15067" i="1"/>
  <c r="I15067" i="1"/>
  <c r="L15067" i="1" s="1"/>
  <c r="H15067" i="1"/>
  <c r="K15066" i="1"/>
  <c r="J15066" i="1"/>
  <c r="I15066" i="1"/>
  <c r="L15066" i="1" s="1"/>
  <c r="H15066" i="1"/>
  <c r="K15065" i="1"/>
  <c r="J15065" i="1"/>
  <c r="I15065" i="1"/>
  <c r="L15065" i="1" s="1"/>
  <c r="H15065" i="1"/>
  <c r="K15064" i="1"/>
  <c r="J15064" i="1"/>
  <c r="I15064" i="1"/>
  <c r="L15064" i="1" s="1"/>
  <c r="H15064" i="1"/>
  <c r="K15063" i="1"/>
  <c r="J15063" i="1"/>
  <c r="I15063" i="1"/>
  <c r="L15063" i="1" s="1"/>
  <c r="H15063" i="1"/>
  <c r="K15062" i="1"/>
  <c r="J15062" i="1"/>
  <c r="I15062" i="1"/>
  <c r="L15062" i="1" s="1"/>
  <c r="H15062" i="1"/>
  <c r="K15061" i="1"/>
  <c r="J15061" i="1"/>
  <c r="I15061" i="1"/>
  <c r="L15061" i="1" s="1"/>
  <c r="H15061" i="1"/>
  <c r="K15060" i="1"/>
  <c r="J15060" i="1"/>
  <c r="I15060" i="1"/>
  <c r="L15060" i="1" s="1"/>
  <c r="H15060" i="1"/>
  <c r="K15059" i="1"/>
  <c r="J15059" i="1"/>
  <c r="I15059" i="1"/>
  <c r="L15059" i="1" s="1"/>
  <c r="H15059" i="1"/>
  <c r="K15058" i="1"/>
  <c r="J15058" i="1"/>
  <c r="I15058" i="1"/>
  <c r="L15058" i="1" s="1"/>
  <c r="H15058" i="1"/>
  <c r="K15057" i="1"/>
  <c r="J15057" i="1"/>
  <c r="I15057" i="1"/>
  <c r="L15057" i="1" s="1"/>
  <c r="H15057" i="1"/>
  <c r="K15056" i="1"/>
  <c r="J15056" i="1"/>
  <c r="I15056" i="1"/>
  <c r="L15056" i="1" s="1"/>
  <c r="H15056" i="1"/>
  <c r="K15055" i="1"/>
  <c r="J15055" i="1"/>
  <c r="I15055" i="1"/>
  <c r="L15055" i="1" s="1"/>
  <c r="H15055" i="1"/>
  <c r="K15054" i="1"/>
  <c r="J15054" i="1"/>
  <c r="I15054" i="1"/>
  <c r="L15054" i="1" s="1"/>
  <c r="H15054" i="1"/>
  <c r="K15053" i="1"/>
  <c r="J15053" i="1"/>
  <c r="I15053" i="1"/>
  <c r="L15053" i="1" s="1"/>
  <c r="H15053" i="1"/>
  <c r="K15052" i="1"/>
  <c r="J15052" i="1"/>
  <c r="I15052" i="1"/>
  <c r="L15052" i="1" s="1"/>
  <c r="H15052" i="1"/>
  <c r="K15051" i="1"/>
  <c r="J15051" i="1"/>
  <c r="I15051" i="1"/>
  <c r="L15051" i="1" s="1"/>
  <c r="H15051" i="1"/>
  <c r="K15050" i="1"/>
  <c r="J15050" i="1"/>
  <c r="I15050" i="1"/>
  <c r="L15050" i="1" s="1"/>
  <c r="H15050" i="1"/>
  <c r="K15049" i="1"/>
  <c r="J15049" i="1"/>
  <c r="I15049" i="1"/>
  <c r="L15049" i="1" s="1"/>
  <c r="H15049" i="1"/>
  <c r="K15048" i="1"/>
  <c r="J15048" i="1"/>
  <c r="I15048" i="1"/>
  <c r="L15048" i="1" s="1"/>
  <c r="H15048" i="1"/>
  <c r="K15047" i="1"/>
  <c r="J15047" i="1"/>
  <c r="I15047" i="1"/>
  <c r="L15047" i="1" s="1"/>
  <c r="H15047" i="1"/>
  <c r="K15046" i="1"/>
  <c r="J15046" i="1"/>
  <c r="I15046" i="1"/>
  <c r="L15046" i="1" s="1"/>
  <c r="H15046" i="1"/>
  <c r="K15045" i="1"/>
  <c r="J15045" i="1"/>
  <c r="I15045" i="1"/>
  <c r="L15045" i="1" s="1"/>
  <c r="H15045" i="1"/>
  <c r="K15044" i="1"/>
  <c r="J15044" i="1"/>
  <c r="I15044" i="1"/>
  <c r="L15044" i="1" s="1"/>
  <c r="H15044" i="1"/>
  <c r="K15043" i="1"/>
  <c r="J15043" i="1"/>
  <c r="I15043" i="1"/>
  <c r="L15043" i="1" s="1"/>
  <c r="H15043" i="1"/>
  <c r="K15042" i="1"/>
  <c r="J15042" i="1"/>
  <c r="I15042" i="1"/>
  <c r="L15042" i="1" s="1"/>
  <c r="H15042" i="1"/>
  <c r="K15041" i="1"/>
  <c r="J15041" i="1"/>
  <c r="I15041" i="1"/>
  <c r="L15041" i="1" s="1"/>
  <c r="H15041" i="1"/>
  <c r="K15040" i="1"/>
  <c r="J15040" i="1"/>
  <c r="I15040" i="1"/>
  <c r="L15040" i="1" s="1"/>
  <c r="H15040" i="1"/>
  <c r="K15039" i="1"/>
  <c r="J15039" i="1"/>
  <c r="I15039" i="1"/>
  <c r="L15039" i="1" s="1"/>
  <c r="H15039" i="1"/>
  <c r="K15038" i="1"/>
  <c r="J15038" i="1"/>
  <c r="I15038" i="1"/>
  <c r="L15038" i="1" s="1"/>
  <c r="H15038" i="1"/>
  <c r="K15037" i="1"/>
  <c r="J15037" i="1"/>
  <c r="I15037" i="1"/>
  <c r="L15037" i="1" s="1"/>
  <c r="H15037" i="1"/>
  <c r="K15036" i="1"/>
  <c r="J15036" i="1"/>
  <c r="I15036" i="1"/>
  <c r="L15036" i="1" s="1"/>
  <c r="H15036" i="1"/>
  <c r="K15035" i="1"/>
  <c r="J15035" i="1"/>
  <c r="I15035" i="1"/>
  <c r="L15035" i="1" s="1"/>
  <c r="H15035" i="1"/>
  <c r="K15034" i="1"/>
  <c r="J15034" i="1"/>
  <c r="I15034" i="1"/>
  <c r="L15034" i="1" s="1"/>
  <c r="H15034" i="1"/>
  <c r="K15033" i="1"/>
  <c r="J15033" i="1"/>
  <c r="I15033" i="1"/>
  <c r="L15033" i="1" s="1"/>
  <c r="H15033" i="1"/>
  <c r="K15032" i="1"/>
  <c r="J15032" i="1"/>
  <c r="I15032" i="1"/>
  <c r="L15032" i="1" s="1"/>
  <c r="H15032" i="1"/>
  <c r="K15031" i="1"/>
  <c r="J15031" i="1"/>
  <c r="I15031" i="1"/>
  <c r="L15031" i="1" s="1"/>
  <c r="H15031" i="1"/>
  <c r="K15030" i="1"/>
  <c r="J15030" i="1"/>
  <c r="I15030" i="1"/>
  <c r="L15030" i="1" s="1"/>
  <c r="H15030" i="1"/>
  <c r="K15029" i="1"/>
  <c r="J15029" i="1"/>
  <c r="I15029" i="1"/>
  <c r="L15029" i="1" s="1"/>
  <c r="H15029" i="1"/>
  <c r="K15028" i="1"/>
  <c r="J15028" i="1"/>
  <c r="I15028" i="1"/>
  <c r="L15028" i="1" s="1"/>
  <c r="H15028" i="1"/>
  <c r="K15027" i="1"/>
  <c r="J15027" i="1"/>
  <c r="I15027" i="1"/>
  <c r="L15027" i="1" s="1"/>
  <c r="H15027" i="1"/>
  <c r="K15026" i="1"/>
  <c r="J15026" i="1"/>
  <c r="I15026" i="1"/>
  <c r="L15026" i="1" s="1"/>
  <c r="H15026" i="1"/>
  <c r="K15025" i="1"/>
  <c r="J15025" i="1"/>
  <c r="I15025" i="1"/>
  <c r="L15025" i="1" s="1"/>
  <c r="H15025" i="1"/>
  <c r="K15024" i="1"/>
  <c r="J15024" i="1"/>
  <c r="I15024" i="1"/>
  <c r="L15024" i="1" s="1"/>
  <c r="H15024" i="1"/>
  <c r="K15023" i="1"/>
  <c r="J15023" i="1"/>
  <c r="I15023" i="1"/>
  <c r="L15023" i="1" s="1"/>
  <c r="H15023" i="1"/>
  <c r="K15022" i="1"/>
  <c r="J15022" i="1"/>
  <c r="I15022" i="1"/>
  <c r="L15022" i="1" s="1"/>
  <c r="H15022" i="1"/>
  <c r="K15021" i="1"/>
  <c r="J15021" i="1"/>
  <c r="I15021" i="1"/>
  <c r="L15021" i="1" s="1"/>
  <c r="H15021" i="1"/>
  <c r="K15020" i="1"/>
  <c r="J15020" i="1"/>
  <c r="I15020" i="1"/>
  <c r="L15020" i="1" s="1"/>
  <c r="H15020" i="1"/>
  <c r="K15019" i="1"/>
  <c r="J15019" i="1"/>
  <c r="I15019" i="1"/>
  <c r="L15019" i="1" s="1"/>
  <c r="H15019" i="1"/>
  <c r="K15018" i="1"/>
  <c r="J15018" i="1"/>
  <c r="I15018" i="1"/>
  <c r="L15018" i="1" s="1"/>
  <c r="H15018" i="1"/>
  <c r="K15017" i="1"/>
  <c r="J15017" i="1"/>
  <c r="I15017" i="1"/>
  <c r="L15017" i="1" s="1"/>
  <c r="H15017" i="1"/>
  <c r="K15016" i="1"/>
  <c r="J15016" i="1"/>
  <c r="I15016" i="1"/>
  <c r="L15016" i="1" s="1"/>
  <c r="H15016" i="1"/>
  <c r="K15015" i="1"/>
  <c r="J15015" i="1"/>
  <c r="I15015" i="1"/>
  <c r="L15015" i="1" s="1"/>
  <c r="H15015" i="1"/>
  <c r="K15014" i="1"/>
  <c r="J15014" i="1"/>
  <c r="I15014" i="1"/>
  <c r="L15014" i="1" s="1"/>
  <c r="H15014" i="1"/>
  <c r="K15013" i="1"/>
  <c r="J15013" i="1"/>
  <c r="I15013" i="1"/>
  <c r="L15013" i="1" s="1"/>
  <c r="H15013" i="1"/>
  <c r="K15012" i="1"/>
  <c r="J15012" i="1"/>
  <c r="I15012" i="1"/>
  <c r="L15012" i="1" s="1"/>
  <c r="H15012" i="1"/>
  <c r="K15011" i="1"/>
  <c r="J15011" i="1"/>
  <c r="I15011" i="1"/>
  <c r="L15011" i="1" s="1"/>
  <c r="H15011" i="1"/>
  <c r="K15010" i="1"/>
  <c r="J15010" i="1"/>
  <c r="I15010" i="1"/>
  <c r="L15010" i="1" s="1"/>
  <c r="H15010" i="1"/>
  <c r="K15009" i="1"/>
  <c r="J15009" i="1"/>
  <c r="I15009" i="1"/>
  <c r="L15009" i="1" s="1"/>
  <c r="H15009" i="1"/>
  <c r="K15008" i="1"/>
  <c r="J15008" i="1"/>
  <c r="I15008" i="1"/>
  <c r="L15008" i="1" s="1"/>
  <c r="H15008" i="1"/>
  <c r="K15007" i="1"/>
  <c r="J15007" i="1"/>
  <c r="I15007" i="1"/>
  <c r="L15007" i="1" s="1"/>
  <c r="H15007" i="1"/>
  <c r="K15006" i="1"/>
  <c r="J15006" i="1"/>
  <c r="I15006" i="1"/>
  <c r="L15006" i="1" s="1"/>
  <c r="H15006" i="1"/>
  <c r="K15005" i="1"/>
  <c r="J15005" i="1"/>
  <c r="I15005" i="1"/>
  <c r="L15005" i="1" s="1"/>
  <c r="H15005" i="1"/>
  <c r="K15004" i="1"/>
  <c r="J15004" i="1"/>
  <c r="I15004" i="1"/>
  <c r="L15004" i="1" s="1"/>
  <c r="H15004" i="1"/>
  <c r="K15003" i="1"/>
  <c r="J15003" i="1"/>
  <c r="I15003" i="1"/>
  <c r="L15003" i="1" s="1"/>
  <c r="H15003" i="1"/>
  <c r="K15002" i="1"/>
  <c r="J15002" i="1"/>
  <c r="I15002" i="1"/>
  <c r="L15002" i="1" s="1"/>
  <c r="H15002" i="1"/>
  <c r="K15001" i="1"/>
  <c r="J15001" i="1"/>
  <c r="I15001" i="1"/>
  <c r="L15001" i="1" s="1"/>
  <c r="H15001" i="1"/>
  <c r="K15000" i="1"/>
  <c r="J15000" i="1"/>
  <c r="I15000" i="1"/>
  <c r="L15000" i="1" s="1"/>
  <c r="H15000" i="1"/>
  <c r="K14999" i="1"/>
  <c r="J14999" i="1"/>
  <c r="I14999" i="1"/>
  <c r="L14999" i="1" s="1"/>
  <c r="H14999" i="1"/>
  <c r="K14998" i="1"/>
  <c r="J14998" i="1"/>
  <c r="I14998" i="1"/>
  <c r="L14998" i="1" s="1"/>
  <c r="H14998" i="1"/>
  <c r="K14997" i="1"/>
  <c r="J14997" i="1"/>
  <c r="I14997" i="1"/>
  <c r="L14997" i="1" s="1"/>
  <c r="H14997" i="1"/>
  <c r="K14996" i="1"/>
  <c r="J14996" i="1"/>
  <c r="I14996" i="1"/>
  <c r="L14996" i="1" s="1"/>
  <c r="H14996" i="1"/>
  <c r="K14995" i="1"/>
  <c r="J14995" i="1"/>
  <c r="I14995" i="1"/>
  <c r="L14995" i="1" s="1"/>
  <c r="H14995" i="1"/>
  <c r="K14994" i="1"/>
  <c r="J14994" i="1"/>
  <c r="I14994" i="1"/>
  <c r="L14994" i="1" s="1"/>
  <c r="H14994" i="1"/>
  <c r="K14993" i="1"/>
  <c r="J14993" i="1"/>
  <c r="I14993" i="1"/>
  <c r="L14993" i="1" s="1"/>
  <c r="H14993" i="1"/>
  <c r="K14992" i="1"/>
  <c r="J14992" i="1"/>
  <c r="I14992" i="1"/>
  <c r="L14992" i="1" s="1"/>
  <c r="H14992" i="1"/>
  <c r="K14991" i="1"/>
  <c r="J14991" i="1"/>
  <c r="I14991" i="1"/>
  <c r="L14991" i="1" s="1"/>
  <c r="H14991" i="1"/>
  <c r="K14990" i="1"/>
  <c r="J14990" i="1"/>
  <c r="I14990" i="1"/>
  <c r="L14990" i="1" s="1"/>
  <c r="H14990" i="1"/>
  <c r="K14989" i="1"/>
  <c r="J14989" i="1"/>
  <c r="I14989" i="1"/>
  <c r="L14989" i="1" s="1"/>
  <c r="H14989" i="1"/>
  <c r="K14988" i="1"/>
  <c r="J14988" i="1"/>
  <c r="I14988" i="1"/>
  <c r="L14988" i="1" s="1"/>
  <c r="H14988" i="1"/>
  <c r="K14987" i="1"/>
  <c r="J14987" i="1"/>
  <c r="I14987" i="1"/>
  <c r="L14987" i="1" s="1"/>
  <c r="H14987" i="1"/>
  <c r="K14986" i="1"/>
  <c r="J14986" i="1"/>
  <c r="I14986" i="1"/>
  <c r="L14986" i="1" s="1"/>
  <c r="H14986" i="1"/>
  <c r="K14985" i="1"/>
  <c r="J14985" i="1"/>
  <c r="I14985" i="1"/>
  <c r="L14985" i="1" s="1"/>
  <c r="H14985" i="1"/>
  <c r="K14984" i="1"/>
  <c r="J14984" i="1"/>
  <c r="I14984" i="1"/>
  <c r="L14984" i="1" s="1"/>
  <c r="H14984" i="1"/>
  <c r="K14983" i="1"/>
  <c r="J14983" i="1"/>
  <c r="I14983" i="1"/>
  <c r="L14983" i="1" s="1"/>
  <c r="H14983" i="1"/>
  <c r="K14982" i="1"/>
  <c r="J14982" i="1"/>
  <c r="I14982" i="1"/>
  <c r="L14982" i="1" s="1"/>
  <c r="H14982" i="1"/>
  <c r="K14981" i="1"/>
  <c r="J14981" i="1"/>
  <c r="I14981" i="1"/>
  <c r="L14981" i="1" s="1"/>
  <c r="H14981" i="1"/>
  <c r="K14980" i="1"/>
  <c r="J14980" i="1"/>
  <c r="I14980" i="1"/>
  <c r="L14980" i="1" s="1"/>
  <c r="H14980" i="1"/>
  <c r="K14979" i="1"/>
  <c r="J14979" i="1"/>
  <c r="I14979" i="1"/>
  <c r="L14979" i="1" s="1"/>
  <c r="H14979" i="1"/>
  <c r="K14978" i="1"/>
  <c r="J14978" i="1"/>
  <c r="I14978" i="1"/>
  <c r="L14978" i="1" s="1"/>
  <c r="H14978" i="1"/>
  <c r="K14977" i="1"/>
  <c r="J14977" i="1"/>
  <c r="I14977" i="1"/>
  <c r="L14977" i="1" s="1"/>
  <c r="H14977" i="1"/>
  <c r="K14976" i="1"/>
  <c r="J14976" i="1"/>
  <c r="I14976" i="1"/>
  <c r="L14976" i="1" s="1"/>
  <c r="H14976" i="1"/>
  <c r="K14975" i="1"/>
  <c r="J14975" i="1"/>
  <c r="I14975" i="1"/>
  <c r="L14975" i="1" s="1"/>
  <c r="H14975" i="1"/>
  <c r="K14974" i="1"/>
  <c r="J14974" i="1"/>
  <c r="I14974" i="1"/>
  <c r="L14974" i="1" s="1"/>
  <c r="H14974" i="1"/>
  <c r="K14973" i="1"/>
  <c r="J14973" i="1"/>
  <c r="I14973" i="1"/>
  <c r="L14973" i="1" s="1"/>
  <c r="H14973" i="1"/>
  <c r="K14972" i="1"/>
  <c r="J14972" i="1"/>
  <c r="I14972" i="1"/>
  <c r="L14972" i="1" s="1"/>
  <c r="H14972" i="1"/>
  <c r="K14971" i="1"/>
  <c r="J14971" i="1"/>
  <c r="I14971" i="1"/>
  <c r="L14971" i="1" s="1"/>
  <c r="H14971" i="1"/>
  <c r="K14970" i="1"/>
  <c r="J14970" i="1"/>
  <c r="I14970" i="1"/>
  <c r="L14970" i="1" s="1"/>
  <c r="H14970" i="1"/>
  <c r="K14969" i="1"/>
  <c r="J14969" i="1"/>
  <c r="I14969" i="1"/>
  <c r="L14969" i="1" s="1"/>
  <c r="H14969" i="1"/>
  <c r="K14968" i="1"/>
  <c r="J14968" i="1"/>
  <c r="I14968" i="1"/>
  <c r="L14968" i="1" s="1"/>
  <c r="H14968" i="1"/>
  <c r="K14967" i="1"/>
  <c r="J14967" i="1"/>
  <c r="I14967" i="1"/>
  <c r="L14967" i="1" s="1"/>
  <c r="H14967" i="1"/>
  <c r="K14966" i="1"/>
  <c r="J14966" i="1"/>
  <c r="I14966" i="1"/>
  <c r="L14966" i="1" s="1"/>
  <c r="H14966" i="1"/>
  <c r="K14965" i="1"/>
  <c r="J14965" i="1"/>
  <c r="I14965" i="1"/>
  <c r="L14965" i="1" s="1"/>
  <c r="H14965" i="1"/>
  <c r="K14964" i="1"/>
  <c r="J14964" i="1"/>
  <c r="I14964" i="1"/>
  <c r="L14964" i="1" s="1"/>
  <c r="H14964" i="1"/>
  <c r="K14963" i="1"/>
  <c r="J14963" i="1"/>
  <c r="I14963" i="1"/>
  <c r="L14963" i="1" s="1"/>
  <c r="H14963" i="1"/>
  <c r="K14962" i="1"/>
  <c r="J14962" i="1"/>
  <c r="I14962" i="1"/>
  <c r="L14962" i="1" s="1"/>
  <c r="H14962" i="1"/>
  <c r="K14961" i="1"/>
  <c r="J14961" i="1"/>
  <c r="I14961" i="1"/>
  <c r="L14961" i="1" s="1"/>
  <c r="H14961" i="1"/>
  <c r="K14960" i="1"/>
  <c r="J14960" i="1"/>
  <c r="I14960" i="1"/>
  <c r="L14960" i="1" s="1"/>
  <c r="H14960" i="1"/>
  <c r="K14959" i="1"/>
  <c r="J14959" i="1"/>
  <c r="I14959" i="1"/>
  <c r="L14959" i="1" s="1"/>
  <c r="H14959" i="1"/>
  <c r="K14958" i="1"/>
  <c r="J14958" i="1"/>
  <c r="I14958" i="1"/>
  <c r="L14958" i="1" s="1"/>
  <c r="H14958" i="1"/>
  <c r="K14957" i="1"/>
  <c r="J14957" i="1"/>
  <c r="I14957" i="1"/>
  <c r="L14957" i="1" s="1"/>
  <c r="H14957" i="1"/>
  <c r="K14956" i="1"/>
  <c r="J14956" i="1"/>
  <c r="I14956" i="1"/>
  <c r="L14956" i="1" s="1"/>
  <c r="H14956" i="1"/>
  <c r="K14955" i="1"/>
  <c r="J14955" i="1"/>
  <c r="I14955" i="1"/>
  <c r="L14955" i="1" s="1"/>
  <c r="H14955" i="1"/>
  <c r="K14954" i="1"/>
  <c r="J14954" i="1"/>
  <c r="I14954" i="1"/>
  <c r="L14954" i="1" s="1"/>
  <c r="H14954" i="1"/>
  <c r="K14953" i="1"/>
  <c r="J14953" i="1"/>
  <c r="I14953" i="1"/>
  <c r="L14953" i="1" s="1"/>
  <c r="H14953" i="1"/>
  <c r="K14952" i="1"/>
  <c r="J14952" i="1"/>
  <c r="I14952" i="1"/>
  <c r="L14952" i="1" s="1"/>
  <c r="H14952" i="1"/>
  <c r="K14951" i="1"/>
  <c r="J14951" i="1"/>
  <c r="I14951" i="1"/>
  <c r="L14951" i="1" s="1"/>
  <c r="H14951" i="1"/>
  <c r="K14950" i="1"/>
  <c r="J14950" i="1"/>
  <c r="I14950" i="1"/>
  <c r="L14950" i="1" s="1"/>
  <c r="H14950" i="1"/>
  <c r="K14949" i="1"/>
  <c r="J14949" i="1"/>
  <c r="I14949" i="1"/>
  <c r="L14949" i="1" s="1"/>
  <c r="H14949" i="1"/>
  <c r="K14948" i="1"/>
  <c r="J14948" i="1"/>
  <c r="I14948" i="1"/>
  <c r="L14948" i="1" s="1"/>
  <c r="H14948" i="1"/>
  <c r="K14947" i="1"/>
  <c r="J14947" i="1"/>
  <c r="I14947" i="1"/>
  <c r="L14947" i="1" s="1"/>
  <c r="H14947" i="1"/>
  <c r="K14946" i="1"/>
  <c r="J14946" i="1"/>
  <c r="I14946" i="1"/>
  <c r="L14946" i="1" s="1"/>
  <c r="H14946" i="1"/>
  <c r="K14945" i="1"/>
  <c r="J14945" i="1"/>
  <c r="I14945" i="1"/>
  <c r="L14945" i="1" s="1"/>
  <c r="H14945" i="1"/>
  <c r="K14944" i="1"/>
  <c r="J14944" i="1"/>
  <c r="I14944" i="1"/>
  <c r="L14944" i="1" s="1"/>
  <c r="H14944" i="1"/>
  <c r="K14943" i="1"/>
  <c r="J14943" i="1"/>
  <c r="I14943" i="1"/>
  <c r="L14943" i="1" s="1"/>
  <c r="H14943" i="1"/>
  <c r="K14942" i="1"/>
  <c r="J14942" i="1"/>
  <c r="I14942" i="1"/>
  <c r="L14942" i="1" s="1"/>
  <c r="H14942" i="1"/>
  <c r="K14941" i="1"/>
  <c r="J14941" i="1"/>
  <c r="I14941" i="1"/>
  <c r="L14941" i="1" s="1"/>
  <c r="H14941" i="1"/>
  <c r="K14940" i="1"/>
  <c r="J14940" i="1"/>
  <c r="I14940" i="1"/>
  <c r="L14940" i="1" s="1"/>
  <c r="H14940" i="1"/>
  <c r="K14939" i="1"/>
  <c r="J14939" i="1"/>
  <c r="I14939" i="1"/>
  <c r="L14939" i="1" s="1"/>
  <c r="H14939" i="1"/>
  <c r="K14938" i="1"/>
  <c r="J14938" i="1"/>
  <c r="I14938" i="1"/>
  <c r="L14938" i="1" s="1"/>
  <c r="H14938" i="1"/>
  <c r="K14937" i="1"/>
  <c r="J14937" i="1"/>
  <c r="I14937" i="1"/>
  <c r="L14937" i="1" s="1"/>
  <c r="H14937" i="1"/>
  <c r="K14936" i="1"/>
  <c r="J14936" i="1"/>
  <c r="I14936" i="1"/>
  <c r="L14936" i="1" s="1"/>
  <c r="H14936" i="1"/>
  <c r="K14935" i="1"/>
  <c r="J14935" i="1"/>
  <c r="I14935" i="1"/>
  <c r="L14935" i="1" s="1"/>
  <c r="H14935" i="1"/>
  <c r="K14934" i="1"/>
  <c r="J14934" i="1"/>
  <c r="I14934" i="1"/>
  <c r="L14934" i="1" s="1"/>
  <c r="H14934" i="1"/>
  <c r="K14933" i="1"/>
  <c r="J14933" i="1"/>
  <c r="I14933" i="1"/>
  <c r="L14933" i="1" s="1"/>
  <c r="H14933" i="1"/>
  <c r="K14932" i="1"/>
  <c r="J14932" i="1"/>
  <c r="I14932" i="1"/>
  <c r="L14932" i="1" s="1"/>
  <c r="H14932" i="1"/>
  <c r="K14931" i="1"/>
  <c r="J14931" i="1"/>
  <c r="I14931" i="1"/>
  <c r="L14931" i="1" s="1"/>
  <c r="H14931" i="1"/>
  <c r="K14930" i="1"/>
  <c r="J14930" i="1"/>
  <c r="I14930" i="1"/>
  <c r="L14930" i="1" s="1"/>
  <c r="H14930" i="1"/>
  <c r="K14929" i="1"/>
  <c r="J14929" i="1"/>
  <c r="I14929" i="1"/>
  <c r="L14929" i="1" s="1"/>
  <c r="H14929" i="1"/>
  <c r="K14928" i="1"/>
  <c r="J14928" i="1"/>
  <c r="I14928" i="1"/>
  <c r="L14928" i="1" s="1"/>
  <c r="H14928" i="1"/>
  <c r="K14927" i="1"/>
  <c r="J14927" i="1"/>
  <c r="I14927" i="1"/>
  <c r="L14927" i="1" s="1"/>
  <c r="H14927" i="1"/>
  <c r="K14926" i="1"/>
  <c r="J14926" i="1"/>
  <c r="I14926" i="1"/>
  <c r="L14926" i="1" s="1"/>
  <c r="H14926" i="1"/>
  <c r="K14925" i="1"/>
  <c r="J14925" i="1"/>
  <c r="I14925" i="1"/>
  <c r="L14925" i="1" s="1"/>
  <c r="H14925" i="1"/>
  <c r="K14924" i="1"/>
  <c r="J14924" i="1"/>
  <c r="I14924" i="1"/>
  <c r="L14924" i="1" s="1"/>
  <c r="H14924" i="1"/>
  <c r="K14923" i="1"/>
  <c r="J14923" i="1"/>
  <c r="I14923" i="1"/>
  <c r="L14923" i="1" s="1"/>
  <c r="H14923" i="1"/>
  <c r="K14922" i="1"/>
  <c r="J14922" i="1"/>
  <c r="I14922" i="1"/>
  <c r="L14922" i="1" s="1"/>
  <c r="H14922" i="1"/>
  <c r="K14921" i="1"/>
  <c r="J14921" i="1"/>
  <c r="I14921" i="1"/>
  <c r="L14921" i="1" s="1"/>
  <c r="H14921" i="1"/>
  <c r="K14920" i="1"/>
  <c r="J14920" i="1"/>
  <c r="I14920" i="1"/>
  <c r="L14920" i="1" s="1"/>
  <c r="H14920" i="1"/>
  <c r="K14919" i="1"/>
  <c r="J14919" i="1"/>
  <c r="I14919" i="1"/>
  <c r="L14919" i="1" s="1"/>
  <c r="H14919" i="1"/>
  <c r="K14918" i="1"/>
  <c r="J14918" i="1"/>
  <c r="I14918" i="1"/>
  <c r="L14918" i="1" s="1"/>
  <c r="H14918" i="1"/>
  <c r="K14917" i="1"/>
  <c r="J14917" i="1"/>
  <c r="I14917" i="1"/>
  <c r="L14917" i="1" s="1"/>
  <c r="H14917" i="1"/>
  <c r="K14916" i="1"/>
  <c r="J14916" i="1"/>
  <c r="I14916" i="1"/>
  <c r="L14916" i="1" s="1"/>
  <c r="H14916" i="1"/>
  <c r="K14915" i="1"/>
  <c r="J14915" i="1"/>
  <c r="I14915" i="1"/>
  <c r="L14915" i="1" s="1"/>
  <c r="H14915" i="1"/>
  <c r="K14914" i="1"/>
  <c r="J14914" i="1"/>
  <c r="I14914" i="1"/>
  <c r="L14914" i="1" s="1"/>
  <c r="H14914" i="1"/>
  <c r="K14913" i="1"/>
  <c r="J14913" i="1"/>
  <c r="I14913" i="1"/>
  <c r="L14913" i="1" s="1"/>
  <c r="H14913" i="1"/>
  <c r="K14912" i="1"/>
  <c r="J14912" i="1"/>
  <c r="I14912" i="1"/>
  <c r="L14912" i="1" s="1"/>
  <c r="H14912" i="1"/>
  <c r="K14911" i="1"/>
  <c r="J14911" i="1"/>
  <c r="I14911" i="1"/>
  <c r="L14911" i="1" s="1"/>
  <c r="H14911" i="1"/>
  <c r="K14910" i="1"/>
  <c r="J14910" i="1"/>
  <c r="I14910" i="1"/>
  <c r="L14910" i="1" s="1"/>
  <c r="H14910" i="1"/>
  <c r="K14909" i="1"/>
  <c r="J14909" i="1"/>
  <c r="I14909" i="1"/>
  <c r="L14909" i="1" s="1"/>
  <c r="H14909" i="1"/>
  <c r="K14908" i="1"/>
  <c r="J14908" i="1"/>
  <c r="I14908" i="1"/>
  <c r="L14908" i="1" s="1"/>
  <c r="H14908" i="1"/>
  <c r="K14907" i="1"/>
  <c r="J14907" i="1"/>
  <c r="I14907" i="1"/>
  <c r="L14907" i="1" s="1"/>
  <c r="H14907" i="1"/>
  <c r="K14906" i="1"/>
  <c r="J14906" i="1"/>
  <c r="I14906" i="1"/>
  <c r="L14906" i="1" s="1"/>
  <c r="H14906" i="1"/>
  <c r="K14905" i="1"/>
  <c r="J14905" i="1"/>
  <c r="I14905" i="1"/>
  <c r="L14905" i="1" s="1"/>
  <c r="H14905" i="1"/>
  <c r="K14904" i="1"/>
  <c r="J14904" i="1"/>
  <c r="I14904" i="1"/>
  <c r="L14904" i="1" s="1"/>
  <c r="H14904" i="1"/>
  <c r="K14903" i="1"/>
  <c r="J14903" i="1"/>
  <c r="I14903" i="1"/>
  <c r="L14903" i="1" s="1"/>
  <c r="H14903" i="1"/>
  <c r="K14902" i="1"/>
  <c r="J14902" i="1"/>
  <c r="I14902" i="1"/>
  <c r="L14902" i="1" s="1"/>
  <c r="H14902" i="1"/>
  <c r="K14901" i="1"/>
  <c r="J14901" i="1"/>
  <c r="I14901" i="1"/>
  <c r="L14901" i="1" s="1"/>
  <c r="H14901" i="1"/>
  <c r="K14900" i="1"/>
  <c r="J14900" i="1"/>
  <c r="I14900" i="1"/>
  <c r="L14900" i="1" s="1"/>
  <c r="H14900" i="1"/>
  <c r="K14899" i="1"/>
  <c r="J14899" i="1"/>
  <c r="I14899" i="1"/>
  <c r="L14899" i="1" s="1"/>
  <c r="H14899" i="1"/>
  <c r="K14898" i="1"/>
  <c r="J14898" i="1"/>
  <c r="I14898" i="1"/>
  <c r="L14898" i="1" s="1"/>
  <c r="H14898" i="1"/>
  <c r="K14897" i="1"/>
  <c r="J14897" i="1"/>
  <c r="I14897" i="1"/>
  <c r="L14897" i="1" s="1"/>
  <c r="H14897" i="1"/>
  <c r="K14896" i="1"/>
  <c r="J14896" i="1"/>
  <c r="I14896" i="1"/>
  <c r="L14896" i="1" s="1"/>
  <c r="H14896" i="1"/>
  <c r="K14895" i="1"/>
  <c r="J14895" i="1"/>
  <c r="I14895" i="1"/>
  <c r="L14895" i="1" s="1"/>
  <c r="H14895" i="1"/>
  <c r="K14894" i="1"/>
  <c r="J14894" i="1"/>
  <c r="I14894" i="1"/>
  <c r="L14894" i="1" s="1"/>
  <c r="H14894" i="1"/>
  <c r="K14893" i="1"/>
  <c r="J14893" i="1"/>
  <c r="I14893" i="1"/>
  <c r="L14893" i="1" s="1"/>
  <c r="H14893" i="1"/>
  <c r="K14892" i="1"/>
  <c r="J14892" i="1"/>
  <c r="I14892" i="1"/>
  <c r="L14892" i="1" s="1"/>
  <c r="H14892" i="1"/>
  <c r="K14891" i="1"/>
  <c r="J14891" i="1"/>
  <c r="I14891" i="1"/>
  <c r="L14891" i="1" s="1"/>
  <c r="H14891" i="1"/>
  <c r="K14890" i="1"/>
  <c r="J14890" i="1"/>
  <c r="I14890" i="1"/>
  <c r="L14890" i="1" s="1"/>
  <c r="H14890" i="1"/>
  <c r="K14889" i="1"/>
  <c r="J14889" i="1"/>
  <c r="I14889" i="1"/>
  <c r="L14889" i="1" s="1"/>
  <c r="H14889" i="1"/>
  <c r="K14888" i="1"/>
  <c r="J14888" i="1"/>
  <c r="I14888" i="1"/>
  <c r="L14888" i="1" s="1"/>
  <c r="H14888" i="1"/>
  <c r="K14887" i="1"/>
  <c r="J14887" i="1"/>
  <c r="I14887" i="1"/>
  <c r="L14887" i="1" s="1"/>
  <c r="H14887" i="1"/>
  <c r="K14886" i="1"/>
  <c r="J14886" i="1"/>
  <c r="I14886" i="1"/>
  <c r="L14886" i="1" s="1"/>
  <c r="H14886" i="1"/>
  <c r="K14885" i="1"/>
  <c r="J14885" i="1"/>
  <c r="I14885" i="1"/>
  <c r="L14885" i="1" s="1"/>
  <c r="H14885" i="1"/>
  <c r="K14884" i="1"/>
  <c r="J14884" i="1"/>
  <c r="I14884" i="1"/>
  <c r="L14884" i="1" s="1"/>
  <c r="H14884" i="1"/>
  <c r="K14883" i="1"/>
  <c r="J14883" i="1"/>
  <c r="I14883" i="1"/>
  <c r="L14883" i="1" s="1"/>
  <c r="H14883" i="1"/>
  <c r="K14882" i="1"/>
  <c r="J14882" i="1"/>
  <c r="I14882" i="1"/>
  <c r="L14882" i="1" s="1"/>
  <c r="H14882" i="1"/>
  <c r="K14881" i="1"/>
  <c r="J14881" i="1"/>
  <c r="I14881" i="1"/>
  <c r="L14881" i="1" s="1"/>
  <c r="H14881" i="1"/>
  <c r="K14880" i="1"/>
  <c r="J14880" i="1"/>
  <c r="I14880" i="1"/>
  <c r="L14880" i="1" s="1"/>
  <c r="H14880" i="1"/>
  <c r="K14879" i="1"/>
  <c r="J14879" i="1"/>
  <c r="I14879" i="1"/>
  <c r="L14879" i="1" s="1"/>
  <c r="H14879" i="1"/>
  <c r="K14878" i="1"/>
  <c r="J14878" i="1"/>
  <c r="I14878" i="1"/>
  <c r="L14878" i="1" s="1"/>
  <c r="H14878" i="1"/>
  <c r="K14877" i="1"/>
  <c r="J14877" i="1"/>
  <c r="I14877" i="1"/>
  <c r="L14877" i="1" s="1"/>
  <c r="H14877" i="1"/>
  <c r="K14876" i="1"/>
  <c r="J14876" i="1"/>
  <c r="I14876" i="1"/>
  <c r="L14876" i="1" s="1"/>
  <c r="H14876" i="1"/>
  <c r="K14875" i="1"/>
  <c r="J14875" i="1"/>
  <c r="I14875" i="1"/>
  <c r="L14875" i="1" s="1"/>
  <c r="H14875" i="1"/>
  <c r="K14874" i="1"/>
  <c r="J14874" i="1"/>
  <c r="I14874" i="1"/>
  <c r="L14874" i="1" s="1"/>
  <c r="H14874" i="1"/>
  <c r="K14873" i="1"/>
  <c r="J14873" i="1"/>
  <c r="I14873" i="1"/>
  <c r="L14873" i="1" s="1"/>
  <c r="H14873" i="1"/>
  <c r="K14872" i="1"/>
  <c r="J14872" i="1"/>
  <c r="I14872" i="1"/>
  <c r="L14872" i="1" s="1"/>
  <c r="H14872" i="1"/>
  <c r="K14871" i="1"/>
  <c r="J14871" i="1"/>
  <c r="I14871" i="1"/>
  <c r="L14871" i="1" s="1"/>
  <c r="H14871" i="1"/>
  <c r="K14870" i="1"/>
  <c r="J14870" i="1"/>
  <c r="I14870" i="1"/>
  <c r="L14870" i="1" s="1"/>
  <c r="H14870" i="1"/>
  <c r="K14869" i="1"/>
  <c r="J14869" i="1"/>
  <c r="I14869" i="1"/>
  <c r="L14869" i="1" s="1"/>
  <c r="H14869" i="1"/>
  <c r="K14868" i="1"/>
  <c r="J14868" i="1"/>
  <c r="I14868" i="1"/>
  <c r="L14868" i="1" s="1"/>
  <c r="H14868" i="1"/>
  <c r="K14867" i="1"/>
  <c r="J14867" i="1"/>
  <c r="I14867" i="1"/>
  <c r="L14867" i="1" s="1"/>
  <c r="H14867" i="1"/>
  <c r="K14866" i="1"/>
  <c r="J14866" i="1"/>
  <c r="I14866" i="1"/>
  <c r="L14866" i="1" s="1"/>
  <c r="H14866" i="1"/>
  <c r="K14865" i="1"/>
  <c r="J14865" i="1"/>
  <c r="I14865" i="1"/>
  <c r="L14865" i="1" s="1"/>
  <c r="H14865" i="1"/>
  <c r="K14864" i="1"/>
  <c r="J14864" i="1"/>
  <c r="I14864" i="1"/>
  <c r="L14864" i="1" s="1"/>
  <c r="H14864" i="1"/>
  <c r="K14863" i="1"/>
  <c r="J14863" i="1"/>
  <c r="I14863" i="1"/>
  <c r="L14863" i="1" s="1"/>
  <c r="H14863" i="1"/>
  <c r="K14862" i="1"/>
  <c r="J14862" i="1"/>
  <c r="I14862" i="1"/>
  <c r="L14862" i="1" s="1"/>
  <c r="H14862" i="1"/>
  <c r="K14861" i="1"/>
  <c r="J14861" i="1"/>
  <c r="I14861" i="1"/>
  <c r="L14861" i="1" s="1"/>
  <c r="H14861" i="1"/>
  <c r="K14860" i="1"/>
  <c r="J14860" i="1"/>
  <c r="I14860" i="1"/>
  <c r="L14860" i="1" s="1"/>
  <c r="H14860" i="1"/>
  <c r="K14859" i="1"/>
  <c r="J14859" i="1"/>
  <c r="I14859" i="1"/>
  <c r="L14859" i="1" s="1"/>
  <c r="H14859" i="1"/>
  <c r="K14858" i="1"/>
  <c r="J14858" i="1"/>
  <c r="I14858" i="1"/>
  <c r="L14858" i="1" s="1"/>
  <c r="H14858" i="1"/>
  <c r="K14857" i="1"/>
  <c r="J14857" i="1"/>
  <c r="I14857" i="1"/>
  <c r="L14857" i="1" s="1"/>
  <c r="H14857" i="1"/>
  <c r="K14856" i="1"/>
  <c r="J14856" i="1"/>
  <c r="I14856" i="1"/>
  <c r="L14856" i="1" s="1"/>
  <c r="H14856" i="1"/>
  <c r="K14855" i="1"/>
  <c r="J14855" i="1"/>
  <c r="I14855" i="1"/>
  <c r="L14855" i="1" s="1"/>
  <c r="H14855" i="1"/>
  <c r="K14854" i="1"/>
  <c r="J14854" i="1"/>
  <c r="I14854" i="1"/>
  <c r="L14854" i="1" s="1"/>
  <c r="H14854" i="1"/>
  <c r="K14853" i="1"/>
  <c r="J14853" i="1"/>
  <c r="I14853" i="1"/>
  <c r="L14853" i="1" s="1"/>
  <c r="H14853" i="1"/>
  <c r="K14852" i="1"/>
  <c r="J14852" i="1"/>
  <c r="I14852" i="1"/>
  <c r="L14852" i="1" s="1"/>
  <c r="H14852" i="1"/>
  <c r="K14851" i="1"/>
  <c r="J14851" i="1"/>
  <c r="I14851" i="1"/>
  <c r="L14851" i="1" s="1"/>
  <c r="H14851" i="1"/>
  <c r="K14850" i="1"/>
  <c r="J14850" i="1"/>
  <c r="I14850" i="1"/>
  <c r="L14850" i="1" s="1"/>
  <c r="H14850" i="1"/>
  <c r="K14849" i="1"/>
  <c r="J14849" i="1"/>
  <c r="I14849" i="1"/>
  <c r="L14849" i="1" s="1"/>
  <c r="H14849" i="1"/>
  <c r="K14848" i="1"/>
  <c r="J14848" i="1"/>
  <c r="I14848" i="1"/>
  <c r="L14848" i="1" s="1"/>
  <c r="H14848" i="1"/>
  <c r="K14847" i="1"/>
  <c r="J14847" i="1"/>
  <c r="I14847" i="1"/>
  <c r="L14847" i="1" s="1"/>
  <c r="H14847" i="1"/>
  <c r="K14846" i="1"/>
  <c r="J14846" i="1"/>
  <c r="I14846" i="1"/>
  <c r="L14846" i="1" s="1"/>
  <c r="H14846" i="1"/>
  <c r="K14845" i="1"/>
  <c r="J14845" i="1"/>
  <c r="I14845" i="1"/>
  <c r="L14845" i="1" s="1"/>
  <c r="H14845" i="1"/>
  <c r="K14844" i="1"/>
  <c r="J14844" i="1"/>
  <c r="I14844" i="1"/>
  <c r="L14844" i="1" s="1"/>
  <c r="H14844" i="1"/>
  <c r="K14843" i="1"/>
  <c r="J14843" i="1"/>
  <c r="I14843" i="1"/>
  <c r="L14843" i="1" s="1"/>
  <c r="H14843" i="1"/>
  <c r="K14842" i="1"/>
  <c r="J14842" i="1"/>
  <c r="I14842" i="1"/>
  <c r="L14842" i="1" s="1"/>
  <c r="H14842" i="1"/>
  <c r="K14841" i="1"/>
  <c r="J14841" i="1"/>
  <c r="I14841" i="1"/>
  <c r="L14841" i="1" s="1"/>
  <c r="H14841" i="1"/>
  <c r="K14840" i="1"/>
  <c r="J14840" i="1"/>
  <c r="I14840" i="1"/>
  <c r="L14840" i="1" s="1"/>
  <c r="H14840" i="1"/>
  <c r="K14839" i="1"/>
  <c r="J14839" i="1"/>
  <c r="I14839" i="1"/>
  <c r="L14839" i="1" s="1"/>
  <c r="H14839" i="1"/>
  <c r="K14838" i="1"/>
  <c r="J14838" i="1"/>
  <c r="I14838" i="1"/>
  <c r="L14838" i="1" s="1"/>
  <c r="H14838" i="1"/>
  <c r="K14837" i="1"/>
  <c r="J14837" i="1"/>
  <c r="I14837" i="1"/>
  <c r="L14837" i="1" s="1"/>
  <c r="H14837" i="1"/>
  <c r="K14836" i="1"/>
  <c r="J14836" i="1"/>
  <c r="I14836" i="1"/>
  <c r="L14836" i="1" s="1"/>
  <c r="H14836" i="1"/>
  <c r="K14835" i="1"/>
  <c r="J14835" i="1"/>
  <c r="I14835" i="1"/>
  <c r="L14835" i="1" s="1"/>
  <c r="H14835" i="1"/>
  <c r="K14834" i="1"/>
  <c r="J14834" i="1"/>
  <c r="I14834" i="1"/>
  <c r="L14834" i="1" s="1"/>
  <c r="H14834" i="1"/>
  <c r="K14833" i="1"/>
  <c r="J14833" i="1"/>
  <c r="I14833" i="1"/>
  <c r="L14833" i="1" s="1"/>
  <c r="H14833" i="1"/>
  <c r="K14832" i="1"/>
  <c r="J14832" i="1"/>
  <c r="I14832" i="1"/>
  <c r="L14832" i="1" s="1"/>
  <c r="H14832" i="1"/>
  <c r="K14831" i="1"/>
  <c r="J14831" i="1"/>
  <c r="I14831" i="1"/>
  <c r="L14831" i="1" s="1"/>
  <c r="H14831" i="1"/>
  <c r="K14830" i="1"/>
  <c r="J14830" i="1"/>
  <c r="I14830" i="1"/>
  <c r="L14830" i="1" s="1"/>
  <c r="H14830" i="1"/>
  <c r="K14829" i="1"/>
  <c r="J14829" i="1"/>
  <c r="I14829" i="1"/>
  <c r="L14829" i="1" s="1"/>
  <c r="H14829" i="1"/>
  <c r="K14828" i="1"/>
  <c r="J14828" i="1"/>
  <c r="I14828" i="1"/>
  <c r="L14828" i="1" s="1"/>
  <c r="H14828" i="1"/>
  <c r="K14827" i="1"/>
  <c r="J14827" i="1"/>
  <c r="I14827" i="1"/>
  <c r="L14827" i="1" s="1"/>
  <c r="H14827" i="1"/>
  <c r="K14826" i="1"/>
  <c r="J14826" i="1"/>
  <c r="I14826" i="1"/>
  <c r="L14826" i="1" s="1"/>
  <c r="H14826" i="1"/>
  <c r="K14825" i="1"/>
  <c r="J14825" i="1"/>
  <c r="I14825" i="1"/>
  <c r="L14825" i="1" s="1"/>
  <c r="H14825" i="1"/>
  <c r="K14824" i="1"/>
  <c r="J14824" i="1"/>
  <c r="I14824" i="1"/>
  <c r="L14824" i="1" s="1"/>
  <c r="H14824" i="1"/>
  <c r="K14823" i="1"/>
  <c r="J14823" i="1"/>
  <c r="I14823" i="1"/>
  <c r="L14823" i="1" s="1"/>
  <c r="H14823" i="1"/>
  <c r="K14822" i="1"/>
  <c r="J14822" i="1"/>
  <c r="I14822" i="1"/>
  <c r="L14822" i="1" s="1"/>
  <c r="H14822" i="1"/>
  <c r="K14821" i="1"/>
  <c r="J14821" i="1"/>
  <c r="I14821" i="1"/>
  <c r="L14821" i="1" s="1"/>
  <c r="H14821" i="1"/>
  <c r="K14820" i="1"/>
  <c r="J14820" i="1"/>
  <c r="I14820" i="1"/>
  <c r="L14820" i="1" s="1"/>
  <c r="H14820" i="1"/>
  <c r="K14819" i="1"/>
  <c r="J14819" i="1"/>
  <c r="I14819" i="1"/>
  <c r="L14819" i="1" s="1"/>
  <c r="H14819" i="1"/>
  <c r="K14818" i="1"/>
  <c r="J14818" i="1"/>
  <c r="I14818" i="1"/>
  <c r="L14818" i="1" s="1"/>
  <c r="H14818" i="1"/>
  <c r="K14817" i="1"/>
  <c r="J14817" i="1"/>
  <c r="I14817" i="1"/>
  <c r="L14817" i="1" s="1"/>
  <c r="H14817" i="1"/>
  <c r="K14816" i="1"/>
  <c r="J14816" i="1"/>
  <c r="I14816" i="1"/>
  <c r="L14816" i="1" s="1"/>
  <c r="H14816" i="1"/>
  <c r="K14815" i="1"/>
  <c r="J14815" i="1"/>
  <c r="I14815" i="1"/>
  <c r="L14815" i="1" s="1"/>
  <c r="H14815" i="1"/>
  <c r="K14814" i="1"/>
  <c r="J14814" i="1"/>
  <c r="I14814" i="1"/>
  <c r="L14814" i="1" s="1"/>
  <c r="H14814" i="1"/>
  <c r="K14813" i="1"/>
  <c r="J14813" i="1"/>
  <c r="I14813" i="1"/>
  <c r="L14813" i="1" s="1"/>
  <c r="H14813" i="1"/>
  <c r="K14812" i="1"/>
  <c r="J14812" i="1"/>
  <c r="I14812" i="1"/>
  <c r="L14812" i="1" s="1"/>
  <c r="H14812" i="1"/>
  <c r="K14811" i="1"/>
  <c r="J14811" i="1"/>
  <c r="I14811" i="1"/>
  <c r="L14811" i="1" s="1"/>
  <c r="H14811" i="1"/>
  <c r="K14810" i="1"/>
  <c r="J14810" i="1"/>
  <c r="I14810" i="1"/>
  <c r="L14810" i="1" s="1"/>
  <c r="H14810" i="1"/>
  <c r="K14809" i="1"/>
  <c r="J14809" i="1"/>
  <c r="I14809" i="1"/>
  <c r="L14809" i="1" s="1"/>
  <c r="H14809" i="1"/>
  <c r="K14808" i="1"/>
  <c r="J14808" i="1"/>
  <c r="I14808" i="1"/>
  <c r="L14808" i="1" s="1"/>
  <c r="H14808" i="1"/>
  <c r="K14807" i="1"/>
  <c r="J14807" i="1"/>
  <c r="I14807" i="1"/>
  <c r="L14807" i="1" s="1"/>
  <c r="H14807" i="1"/>
  <c r="K14806" i="1"/>
  <c r="J14806" i="1"/>
  <c r="I14806" i="1"/>
  <c r="L14806" i="1" s="1"/>
  <c r="H14806" i="1"/>
  <c r="K14805" i="1"/>
  <c r="J14805" i="1"/>
  <c r="I14805" i="1"/>
  <c r="L14805" i="1" s="1"/>
  <c r="H14805" i="1"/>
  <c r="K14804" i="1"/>
  <c r="J14804" i="1"/>
  <c r="I14804" i="1"/>
  <c r="L14804" i="1" s="1"/>
  <c r="H14804" i="1"/>
  <c r="K14803" i="1"/>
  <c r="J14803" i="1"/>
  <c r="I14803" i="1"/>
  <c r="L14803" i="1" s="1"/>
  <c r="H14803" i="1"/>
  <c r="K14802" i="1"/>
  <c r="J14802" i="1"/>
  <c r="I14802" i="1"/>
  <c r="L14802" i="1" s="1"/>
  <c r="H14802" i="1"/>
  <c r="K14801" i="1"/>
  <c r="J14801" i="1"/>
  <c r="I14801" i="1"/>
  <c r="L14801" i="1" s="1"/>
  <c r="H14801" i="1"/>
  <c r="K14800" i="1"/>
  <c r="J14800" i="1"/>
  <c r="I14800" i="1"/>
  <c r="L14800" i="1" s="1"/>
  <c r="H14800" i="1"/>
  <c r="K14799" i="1"/>
  <c r="J14799" i="1"/>
  <c r="I14799" i="1"/>
  <c r="L14799" i="1" s="1"/>
  <c r="H14799" i="1"/>
  <c r="K14798" i="1"/>
  <c r="J14798" i="1"/>
  <c r="I14798" i="1"/>
  <c r="L14798" i="1" s="1"/>
  <c r="H14798" i="1"/>
  <c r="K14797" i="1"/>
  <c r="J14797" i="1"/>
  <c r="I14797" i="1"/>
  <c r="L14797" i="1" s="1"/>
  <c r="H14797" i="1"/>
  <c r="K14796" i="1"/>
  <c r="J14796" i="1"/>
  <c r="I14796" i="1"/>
  <c r="L14796" i="1" s="1"/>
  <c r="H14796" i="1"/>
  <c r="K14795" i="1"/>
  <c r="J14795" i="1"/>
  <c r="I14795" i="1"/>
  <c r="L14795" i="1" s="1"/>
  <c r="H14795" i="1"/>
  <c r="K14794" i="1"/>
  <c r="J14794" i="1"/>
  <c r="I14794" i="1"/>
  <c r="L14794" i="1" s="1"/>
  <c r="H14794" i="1"/>
  <c r="K14793" i="1"/>
  <c r="J14793" i="1"/>
  <c r="I14793" i="1"/>
  <c r="L14793" i="1" s="1"/>
  <c r="H14793" i="1"/>
  <c r="K14792" i="1"/>
  <c r="J14792" i="1"/>
  <c r="I14792" i="1"/>
  <c r="L14792" i="1" s="1"/>
  <c r="H14792" i="1"/>
  <c r="K14791" i="1"/>
  <c r="J14791" i="1"/>
  <c r="I14791" i="1"/>
  <c r="L14791" i="1" s="1"/>
  <c r="H14791" i="1"/>
  <c r="K14790" i="1"/>
  <c r="J14790" i="1"/>
  <c r="I14790" i="1"/>
  <c r="L14790" i="1" s="1"/>
  <c r="H14790" i="1"/>
  <c r="K14789" i="1"/>
  <c r="J14789" i="1"/>
  <c r="I14789" i="1"/>
  <c r="L14789" i="1" s="1"/>
  <c r="H14789" i="1"/>
  <c r="K14788" i="1"/>
  <c r="J14788" i="1"/>
  <c r="I14788" i="1"/>
  <c r="L14788" i="1" s="1"/>
  <c r="H14788" i="1"/>
  <c r="K14787" i="1"/>
  <c r="J14787" i="1"/>
  <c r="I14787" i="1"/>
  <c r="L14787" i="1" s="1"/>
  <c r="H14787" i="1"/>
  <c r="K14786" i="1"/>
  <c r="J14786" i="1"/>
  <c r="I14786" i="1"/>
  <c r="L14786" i="1" s="1"/>
  <c r="H14786" i="1"/>
  <c r="K14785" i="1"/>
  <c r="J14785" i="1"/>
  <c r="I14785" i="1"/>
  <c r="L14785" i="1" s="1"/>
  <c r="H14785" i="1"/>
  <c r="K14784" i="1"/>
  <c r="J14784" i="1"/>
  <c r="I14784" i="1"/>
  <c r="L14784" i="1" s="1"/>
  <c r="H14784" i="1"/>
  <c r="K14783" i="1"/>
  <c r="J14783" i="1"/>
  <c r="I14783" i="1"/>
  <c r="L14783" i="1" s="1"/>
  <c r="H14783" i="1"/>
  <c r="K14782" i="1"/>
  <c r="J14782" i="1"/>
  <c r="I14782" i="1"/>
  <c r="L14782" i="1" s="1"/>
  <c r="H14782" i="1"/>
  <c r="K14781" i="1"/>
  <c r="J14781" i="1"/>
  <c r="I14781" i="1"/>
  <c r="L14781" i="1" s="1"/>
  <c r="H14781" i="1"/>
  <c r="K14780" i="1"/>
  <c r="J14780" i="1"/>
  <c r="I14780" i="1"/>
  <c r="L14780" i="1" s="1"/>
  <c r="H14780" i="1"/>
  <c r="K14779" i="1"/>
  <c r="J14779" i="1"/>
  <c r="I14779" i="1"/>
  <c r="L14779" i="1" s="1"/>
  <c r="H14779" i="1"/>
  <c r="K14778" i="1"/>
  <c r="J14778" i="1"/>
  <c r="I14778" i="1"/>
  <c r="L14778" i="1" s="1"/>
  <c r="H14778" i="1"/>
  <c r="K14777" i="1"/>
  <c r="J14777" i="1"/>
  <c r="I14777" i="1"/>
  <c r="L14777" i="1" s="1"/>
  <c r="H14777" i="1"/>
  <c r="K14776" i="1"/>
  <c r="J14776" i="1"/>
  <c r="I14776" i="1"/>
  <c r="L14776" i="1" s="1"/>
  <c r="H14776" i="1"/>
  <c r="K14775" i="1"/>
  <c r="J14775" i="1"/>
  <c r="I14775" i="1"/>
  <c r="L14775" i="1" s="1"/>
  <c r="H14775" i="1"/>
  <c r="K14774" i="1"/>
  <c r="J14774" i="1"/>
  <c r="I14774" i="1"/>
  <c r="L14774" i="1" s="1"/>
  <c r="H14774" i="1"/>
  <c r="K14773" i="1"/>
  <c r="J14773" i="1"/>
  <c r="I14773" i="1"/>
  <c r="L14773" i="1" s="1"/>
  <c r="H14773" i="1"/>
  <c r="K14772" i="1"/>
  <c r="J14772" i="1"/>
  <c r="I14772" i="1"/>
  <c r="L14772" i="1" s="1"/>
  <c r="H14772" i="1"/>
  <c r="K14771" i="1"/>
  <c r="J14771" i="1"/>
  <c r="I14771" i="1"/>
  <c r="L14771" i="1" s="1"/>
  <c r="H14771" i="1"/>
  <c r="K14770" i="1"/>
  <c r="J14770" i="1"/>
  <c r="I14770" i="1"/>
  <c r="L14770" i="1" s="1"/>
  <c r="H14770" i="1"/>
  <c r="K14769" i="1"/>
  <c r="J14769" i="1"/>
  <c r="I14769" i="1"/>
  <c r="L14769" i="1" s="1"/>
  <c r="H14769" i="1"/>
  <c r="K14768" i="1"/>
  <c r="J14768" i="1"/>
  <c r="I14768" i="1"/>
  <c r="L14768" i="1" s="1"/>
  <c r="H14768" i="1"/>
  <c r="K14767" i="1"/>
  <c r="J14767" i="1"/>
  <c r="I14767" i="1"/>
  <c r="L14767" i="1" s="1"/>
  <c r="H14767" i="1"/>
  <c r="K14766" i="1"/>
  <c r="J14766" i="1"/>
  <c r="I14766" i="1"/>
  <c r="L14766" i="1" s="1"/>
  <c r="H14766" i="1"/>
  <c r="K14765" i="1"/>
  <c r="J14765" i="1"/>
  <c r="I14765" i="1"/>
  <c r="L14765" i="1" s="1"/>
  <c r="H14765" i="1"/>
  <c r="K14764" i="1"/>
  <c r="J14764" i="1"/>
  <c r="I14764" i="1"/>
  <c r="L14764" i="1" s="1"/>
  <c r="H14764" i="1"/>
  <c r="K14763" i="1"/>
  <c r="J14763" i="1"/>
  <c r="I14763" i="1"/>
  <c r="L14763" i="1" s="1"/>
  <c r="H14763" i="1"/>
  <c r="K14762" i="1"/>
  <c r="J14762" i="1"/>
  <c r="I14762" i="1"/>
  <c r="L14762" i="1" s="1"/>
  <c r="H14762" i="1"/>
  <c r="K14761" i="1"/>
  <c r="J14761" i="1"/>
  <c r="I14761" i="1"/>
  <c r="L14761" i="1" s="1"/>
  <c r="H14761" i="1"/>
  <c r="K14760" i="1"/>
  <c r="J14760" i="1"/>
  <c r="I14760" i="1"/>
  <c r="L14760" i="1" s="1"/>
  <c r="H14760" i="1"/>
  <c r="K14759" i="1"/>
  <c r="J14759" i="1"/>
  <c r="I14759" i="1"/>
  <c r="L14759" i="1" s="1"/>
  <c r="H14759" i="1"/>
  <c r="K14758" i="1"/>
  <c r="J14758" i="1"/>
  <c r="I14758" i="1"/>
  <c r="L14758" i="1" s="1"/>
  <c r="H14758" i="1"/>
  <c r="K14757" i="1"/>
  <c r="J14757" i="1"/>
  <c r="I14757" i="1"/>
  <c r="L14757" i="1" s="1"/>
  <c r="H14757" i="1"/>
  <c r="K14756" i="1"/>
  <c r="J14756" i="1"/>
  <c r="I14756" i="1"/>
  <c r="L14756" i="1" s="1"/>
  <c r="H14756" i="1"/>
  <c r="K14755" i="1"/>
  <c r="J14755" i="1"/>
  <c r="I14755" i="1"/>
  <c r="L14755" i="1" s="1"/>
  <c r="H14755" i="1"/>
  <c r="K14754" i="1"/>
  <c r="J14754" i="1"/>
  <c r="I14754" i="1"/>
  <c r="L14754" i="1" s="1"/>
  <c r="H14754" i="1"/>
  <c r="K14753" i="1"/>
  <c r="J14753" i="1"/>
  <c r="I14753" i="1"/>
  <c r="L14753" i="1" s="1"/>
  <c r="H14753" i="1"/>
  <c r="K14752" i="1"/>
  <c r="J14752" i="1"/>
  <c r="I14752" i="1"/>
  <c r="L14752" i="1" s="1"/>
  <c r="H14752" i="1"/>
  <c r="K14751" i="1"/>
  <c r="J14751" i="1"/>
  <c r="I14751" i="1"/>
  <c r="L14751" i="1" s="1"/>
  <c r="H14751" i="1"/>
  <c r="K14750" i="1"/>
  <c r="J14750" i="1"/>
  <c r="I14750" i="1"/>
  <c r="L14750" i="1" s="1"/>
  <c r="H14750" i="1"/>
  <c r="K14749" i="1"/>
  <c r="J14749" i="1"/>
  <c r="I14749" i="1"/>
  <c r="L14749" i="1" s="1"/>
  <c r="H14749" i="1"/>
  <c r="K14748" i="1"/>
  <c r="J14748" i="1"/>
  <c r="I14748" i="1"/>
  <c r="L14748" i="1" s="1"/>
  <c r="H14748" i="1"/>
  <c r="K14747" i="1"/>
  <c r="J14747" i="1"/>
  <c r="I14747" i="1"/>
  <c r="L14747" i="1" s="1"/>
  <c r="H14747" i="1"/>
  <c r="K14746" i="1"/>
  <c r="J14746" i="1"/>
  <c r="I14746" i="1"/>
  <c r="L14746" i="1" s="1"/>
  <c r="H14746" i="1"/>
  <c r="K14745" i="1"/>
  <c r="J14745" i="1"/>
  <c r="I14745" i="1"/>
  <c r="L14745" i="1" s="1"/>
  <c r="H14745" i="1"/>
  <c r="K14744" i="1"/>
  <c r="J14744" i="1"/>
  <c r="I14744" i="1"/>
  <c r="L14744" i="1" s="1"/>
  <c r="H14744" i="1"/>
  <c r="K14743" i="1"/>
  <c r="J14743" i="1"/>
  <c r="I14743" i="1"/>
  <c r="L14743" i="1" s="1"/>
  <c r="H14743" i="1"/>
  <c r="K14742" i="1"/>
  <c r="J14742" i="1"/>
  <c r="I14742" i="1"/>
  <c r="L14742" i="1" s="1"/>
  <c r="H14742" i="1"/>
  <c r="K14741" i="1"/>
  <c r="J14741" i="1"/>
  <c r="I14741" i="1"/>
  <c r="L14741" i="1" s="1"/>
  <c r="H14741" i="1"/>
  <c r="K14740" i="1"/>
  <c r="J14740" i="1"/>
  <c r="I14740" i="1"/>
  <c r="L14740" i="1" s="1"/>
  <c r="H14740" i="1"/>
  <c r="K14739" i="1"/>
  <c r="J14739" i="1"/>
  <c r="I14739" i="1"/>
  <c r="L14739" i="1" s="1"/>
  <c r="H14739" i="1"/>
  <c r="K14738" i="1"/>
  <c r="J14738" i="1"/>
  <c r="I14738" i="1"/>
  <c r="L14738" i="1" s="1"/>
  <c r="H14738" i="1"/>
  <c r="K14737" i="1"/>
  <c r="J14737" i="1"/>
  <c r="I14737" i="1"/>
  <c r="L14737" i="1" s="1"/>
  <c r="H14737" i="1"/>
  <c r="K14736" i="1"/>
  <c r="J14736" i="1"/>
  <c r="I14736" i="1"/>
  <c r="L14736" i="1" s="1"/>
  <c r="H14736" i="1"/>
  <c r="K14735" i="1"/>
  <c r="J14735" i="1"/>
  <c r="I14735" i="1"/>
  <c r="L14735" i="1" s="1"/>
  <c r="H14735" i="1"/>
  <c r="K14734" i="1"/>
  <c r="J14734" i="1"/>
  <c r="I14734" i="1"/>
  <c r="L14734" i="1" s="1"/>
  <c r="H14734" i="1"/>
  <c r="K14733" i="1"/>
  <c r="J14733" i="1"/>
  <c r="I14733" i="1"/>
  <c r="L14733" i="1" s="1"/>
  <c r="H14733" i="1"/>
  <c r="K14732" i="1"/>
  <c r="J14732" i="1"/>
  <c r="I14732" i="1"/>
  <c r="L14732" i="1" s="1"/>
  <c r="H14732" i="1"/>
  <c r="K14731" i="1"/>
  <c r="J14731" i="1"/>
  <c r="I14731" i="1"/>
  <c r="L14731" i="1" s="1"/>
  <c r="H14731" i="1"/>
  <c r="K14730" i="1"/>
  <c r="J14730" i="1"/>
  <c r="I14730" i="1"/>
  <c r="L14730" i="1" s="1"/>
  <c r="H14730" i="1"/>
  <c r="K14729" i="1"/>
  <c r="J14729" i="1"/>
  <c r="I14729" i="1"/>
  <c r="L14729" i="1" s="1"/>
  <c r="H14729" i="1"/>
  <c r="K14728" i="1"/>
  <c r="J14728" i="1"/>
  <c r="I14728" i="1"/>
  <c r="L14728" i="1" s="1"/>
  <c r="H14728" i="1"/>
  <c r="K14727" i="1"/>
  <c r="J14727" i="1"/>
  <c r="I14727" i="1"/>
  <c r="L14727" i="1" s="1"/>
  <c r="H14727" i="1"/>
  <c r="K14726" i="1"/>
  <c r="J14726" i="1"/>
  <c r="I14726" i="1"/>
  <c r="L14726" i="1" s="1"/>
  <c r="H14726" i="1"/>
  <c r="K14725" i="1"/>
  <c r="J14725" i="1"/>
  <c r="I14725" i="1"/>
  <c r="L14725" i="1" s="1"/>
  <c r="H14725" i="1"/>
  <c r="K14724" i="1"/>
  <c r="J14724" i="1"/>
  <c r="I14724" i="1"/>
  <c r="L14724" i="1" s="1"/>
  <c r="H14724" i="1"/>
  <c r="K14723" i="1"/>
  <c r="J14723" i="1"/>
  <c r="I14723" i="1"/>
  <c r="L14723" i="1" s="1"/>
  <c r="H14723" i="1"/>
  <c r="K14722" i="1"/>
  <c r="J14722" i="1"/>
  <c r="I14722" i="1"/>
  <c r="L14722" i="1" s="1"/>
  <c r="H14722" i="1"/>
  <c r="K14721" i="1"/>
  <c r="J14721" i="1"/>
  <c r="I14721" i="1"/>
  <c r="L14721" i="1" s="1"/>
  <c r="H14721" i="1"/>
  <c r="K14720" i="1"/>
  <c r="J14720" i="1"/>
  <c r="I14720" i="1"/>
  <c r="L14720" i="1" s="1"/>
  <c r="H14720" i="1"/>
  <c r="K14719" i="1"/>
  <c r="J14719" i="1"/>
  <c r="I14719" i="1"/>
  <c r="L14719" i="1" s="1"/>
  <c r="H14719" i="1"/>
  <c r="K14718" i="1"/>
  <c r="J14718" i="1"/>
  <c r="I14718" i="1"/>
  <c r="L14718" i="1" s="1"/>
  <c r="H14718" i="1"/>
  <c r="K14717" i="1"/>
  <c r="J14717" i="1"/>
  <c r="I14717" i="1"/>
  <c r="L14717" i="1" s="1"/>
  <c r="H14717" i="1"/>
  <c r="K14716" i="1"/>
  <c r="J14716" i="1"/>
  <c r="I14716" i="1"/>
  <c r="L14716" i="1" s="1"/>
  <c r="H14716" i="1"/>
  <c r="K14715" i="1"/>
  <c r="J14715" i="1"/>
  <c r="I14715" i="1"/>
  <c r="L14715" i="1" s="1"/>
  <c r="H14715" i="1"/>
  <c r="K14714" i="1"/>
  <c r="J14714" i="1"/>
  <c r="I14714" i="1"/>
  <c r="L14714" i="1" s="1"/>
  <c r="H14714" i="1"/>
  <c r="K14713" i="1"/>
  <c r="J14713" i="1"/>
  <c r="I14713" i="1"/>
  <c r="L14713" i="1" s="1"/>
  <c r="H14713" i="1"/>
  <c r="K14712" i="1"/>
  <c r="J14712" i="1"/>
  <c r="I14712" i="1"/>
  <c r="L14712" i="1" s="1"/>
  <c r="H14712" i="1"/>
  <c r="K14711" i="1"/>
  <c r="J14711" i="1"/>
  <c r="I14711" i="1"/>
  <c r="L14711" i="1" s="1"/>
  <c r="H14711" i="1"/>
  <c r="K14710" i="1"/>
  <c r="J14710" i="1"/>
  <c r="I14710" i="1"/>
  <c r="L14710" i="1" s="1"/>
  <c r="H14710" i="1"/>
  <c r="K14709" i="1"/>
  <c r="J14709" i="1"/>
  <c r="I14709" i="1"/>
  <c r="L14709" i="1" s="1"/>
  <c r="H14709" i="1"/>
  <c r="K14708" i="1"/>
  <c r="J14708" i="1"/>
  <c r="I14708" i="1"/>
  <c r="L14708" i="1" s="1"/>
  <c r="H14708" i="1"/>
  <c r="K14707" i="1"/>
  <c r="J14707" i="1"/>
  <c r="I14707" i="1"/>
  <c r="L14707" i="1" s="1"/>
  <c r="H14707" i="1"/>
  <c r="K14706" i="1"/>
  <c r="J14706" i="1"/>
  <c r="I14706" i="1"/>
  <c r="L14706" i="1" s="1"/>
  <c r="H14706" i="1"/>
  <c r="K14705" i="1"/>
  <c r="J14705" i="1"/>
  <c r="I14705" i="1"/>
  <c r="L14705" i="1" s="1"/>
  <c r="H14705" i="1"/>
  <c r="K14704" i="1"/>
  <c r="J14704" i="1"/>
  <c r="I14704" i="1"/>
  <c r="L14704" i="1" s="1"/>
  <c r="H14704" i="1"/>
  <c r="K14703" i="1"/>
  <c r="J14703" i="1"/>
  <c r="I14703" i="1"/>
  <c r="L14703" i="1" s="1"/>
  <c r="H14703" i="1"/>
  <c r="K14702" i="1"/>
  <c r="J14702" i="1"/>
  <c r="I14702" i="1"/>
  <c r="L14702" i="1" s="1"/>
  <c r="H14702" i="1"/>
  <c r="K14701" i="1"/>
  <c r="J14701" i="1"/>
  <c r="I14701" i="1"/>
  <c r="L14701" i="1" s="1"/>
  <c r="H14701" i="1"/>
  <c r="K14700" i="1"/>
  <c r="J14700" i="1"/>
  <c r="I14700" i="1"/>
  <c r="L14700" i="1" s="1"/>
  <c r="H14700" i="1"/>
  <c r="K14699" i="1"/>
  <c r="J14699" i="1"/>
  <c r="I14699" i="1"/>
  <c r="L14699" i="1" s="1"/>
  <c r="H14699" i="1"/>
  <c r="K14698" i="1"/>
  <c r="J14698" i="1"/>
  <c r="I14698" i="1"/>
  <c r="L14698" i="1" s="1"/>
  <c r="H14698" i="1"/>
  <c r="K14697" i="1"/>
  <c r="J14697" i="1"/>
  <c r="I14697" i="1"/>
  <c r="L14697" i="1" s="1"/>
  <c r="H14697" i="1"/>
  <c r="K14696" i="1"/>
  <c r="J14696" i="1"/>
  <c r="I14696" i="1"/>
  <c r="L14696" i="1" s="1"/>
  <c r="H14696" i="1"/>
  <c r="K14695" i="1"/>
  <c r="J14695" i="1"/>
  <c r="I14695" i="1"/>
  <c r="L14695" i="1" s="1"/>
  <c r="H14695" i="1"/>
  <c r="K14694" i="1"/>
  <c r="J14694" i="1"/>
  <c r="I14694" i="1"/>
  <c r="L14694" i="1" s="1"/>
  <c r="H14694" i="1"/>
  <c r="K14693" i="1"/>
  <c r="J14693" i="1"/>
  <c r="I14693" i="1"/>
  <c r="L14693" i="1" s="1"/>
  <c r="H14693" i="1"/>
  <c r="K14692" i="1"/>
  <c r="J14692" i="1"/>
  <c r="I14692" i="1"/>
  <c r="L14692" i="1" s="1"/>
  <c r="H14692" i="1"/>
  <c r="K14691" i="1"/>
  <c r="J14691" i="1"/>
  <c r="I14691" i="1"/>
  <c r="L14691" i="1" s="1"/>
  <c r="H14691" i="1"/>
  <c r="K14690" i="1"/>
  <c r="J14690" i="1"/>
  <c r="I14690" i="1"/>
  <c r="L14690" i="1" s="1"/>
  <c r="H14690" i="1"/>
  <c r="K14689" i="1"/>
  <c r="J14689" i="1"/>
  <c r="I14689" i="1"/>
  <c r="L14689" i="1" s="1"/>
  <c r="H14689" i="1"/>
  <c r="K14688" i="1"/>
  <c r="J14688" i="1"/>
  <c r="I14688" i="1"/>
  <c r="L14688" i="1" s="1"/>
  <c r="H14688" i="1"/>
  <c r="K14687" i="1"/>
  <c r="J14687" i="1"/>
  <c r="I14687" i="1"/>
  <c r="L14687" i="1" s="1"/>
  <c r="H14687" i="1"/>
  <c r="K14686" i="1"/>
  <c r="J14686" i="1"/>
  <c r="I14686" i="1"/>
  <c r="L14686" i="1" s="1"/>
  <c r="H14686" i="1"/>
  <c r="K14685" i="1"/>
  <c r="J14685" i="1"/>
  <c r="I14685" i="1"/>
  <c r="L14685" i="1" s="1"/>
  <c r="H14685" i="1"/>
  <c r="K14684" i="1"/>
  <c r="J14684" i="1"/>
  <c r="I14684" i="1"/>
  <c r="L14684" i="1" s="1"/>
  <c r="H14684" i="1"/>
  <c r="K14683" i="1"/>
  <c r="J14683" i="1"/>
  <c r="I14683" i="1"/>
  <c r="L14683" i="1" s="1"/>
  <c r="H14683" i="1"/>
  <c r="K14682" i="1"/>
  <c r="J14682" i="1"/>
  <c r="I14682" i="1"/>
  <c r="L14682" i="1" s="1"/>
  <c r="H14682" i="1"/>
  <c r="K14681" i="1"/>
  <c r="J14681" i="1"/>
  <c r="I14681" i="1"/>
  <c r="L14681" i="1" s="1"/>
  <c r="H14681" i="1"/>
  <c r="K14680" i="1"/>
  <c r="J14680" i="1"/>
  <c r="I14680" i="1"/>
  <c r="L14680" i="1" s="1"/>
  <c r="H14680" i="1"/>
  <c r="K14679" i="1"/>
  <c r="J14679" i="1"/>
  <c r="I14679" i="1"/>
  <c r="L14679" i="1" s="1"/>
  <c r="H14679" i="1"/>
  <c r="K14678" i="1"/>
  <c r="J14678" i="1"/>
  <c r="I14678" i="1"/>
  <c r="L14678" i="1" s="1"/>
  <c r="H14678" i="1"/>
  <c r="K14677" i="1"/>
  <c r="J14677" i="1"/>
  <c r="I14677" i="1"/>
  <c r="L14677" i="1" s="1"/>
  <c r="H14677" i="1"/>
  <c r="K14676" i="1"/>
  <c r="J14676" i="1"/>
  <c r="I14676" i="1"/>
  <c r="L14676" i="1" s="1"/>
  <c r="H14676" i="1"/>
  <c r="K14675" i="1"/>
  <c r="J14675" i="1"/>
  <c r="I14675" i="1"/>
  <c r="L14675" i="1" s="1"/>
  <c r="H14675" i="1"/>
  <c r="K14674" i="1"/>
  <c r="J14674" i="1"/>
  <c r="I14674" i="1"/>
  <c r="L14674" i="1" s="1"/>
  <c r="H14674" i="1"/>
  <c r="K14673" i="1"/>
  <c r="J14673" i="1"/>
  <c r="I14673" i="1"/>
  <c r="L14673" i="1" s="1"/>
  <c r="H14673" i="1"/>
  <c r="K14672" i="1"/>
  <c r="J14672" i="1"/>
  <c r="I14672" i="1"/>
  <c r="L14672" i="1" s="1"/>
  <c r="H14672" i="1"/>
  <c r="K14671" i="1"/>
  <c r="J14671" i="1"/>
  <c r="I14671" i="1"/>
  <c r="L14671" i="1" s="1"/>
  <c r="H14671" i="1"/>
  <c r="K14670" i="1"/>
  <c r="J14670" i="1"/>
  <c r="I14670" i="1"/>
  <c r="L14670" i="1" s="1"/>
  <c r="H14670" i="1"/>
  <c r="K14669" i="1"/>
  <c r="J14669" i="1"/>
  <c r="I14669" i="1"/>
  <c r="L14669" i="1" s="1"/>
  <c r="H14669" i="1"/>
  <c r="K14668" i="1"/>
  <c r="J14668" i="1"/>
  <c r="I14668" i="1"/>
  <c r="L14668" i="1" s="1"/>
  <c r="H14668" i="1"/>
  <c r="K14667" i="1"/>
  <c r="J14667" i="1"/>
  <c r="I14667" i="1"/>
  <c r="L14667" i="1" s="1"/>
  <c r="H14667" i="1"/>
  <c r="K14666" i="1"/>
  <c r="J14666" i="1"/>
  <c r="I14666" i="1"/>
  <c r="L14666" i="1" s="1"/>
  <c r="H14666" i="1"/>
  <c r="K14665" i="1"/>
  <c r="J14665" i="1"/>
  <c r="I14665" i="1"/>
  <c r="L14665" i="1" s="1"/>
  <c r="H14665" i="1"/>
  <c r="K14664" i="1"/>
  <c r="J14664" i="1"/>
  <c r="I14664" i="1"/>
  <c r="L14664" i="1" s="1"/>
  <c r="H14664" i="1"/>
  <c r="K14663" i="1"/>
  <c r="J14663" i="1"/>
  <c r="I14663" i="1"/>
  <c r="L14663" i="1" s="1"/>
  <c r="H14663" i="1"/>
  <c r="K14662" i="1"/>
  <c r="J14662" i="1"/>
  <c r="I14662" i="1"/>
  <c r="L14662" i="1" s="1"/>
  <c r="H14662" i="1"/>
  <c r="K14661" i="1"/>
  <c r="J14661" i="1"/>
  <c r="I14661" i="1"/>
  <c r="L14661" i="1" s="1"/>
  <c r="H14661" i="1"/>
  <c r="K14660" i="1"/>
  <c r="J14660" i="1"/>
  <c r="I14660" i="1"/>
  <c r="L14660" i="1" s="1"/>
  <c r="H14660" i="1"/>
  <c r="K14659" i="1"/>
  <c r="J14659" i="1"/>
  <c r="I14659" i="1"/>
  <c r="L14659" i="1" s="1"/>
  <c r="H14659" i="1"/>
  <c r="K14658" i="1"/>
  <c r="J14658" i="1"/>
  <c r="I14658" i="1"/>
  <c r="L14658" i="1" s="1"/>
  <c r="H14658" i="1"/>
  <c r="K14657" i="1"/>
  <c r="J14657" i="1"/>
  <c r="I14657" i="1"/>
  <c r="L14657" i="1" s="1"/>
  <c r="H14657" i="1"/>
  <c r="K14656" i="1"/>
  <c r="J14656" i="1"/>
  <c r="I14656" i="1"/>
  <c r="L14656" i="1" s="1"/>
  <c r="H14656" i="1"/>
  <c r="K14655" i="1"/>
  <c r="J14655" i="1"/>
  <c r="I14655" i="1"/>
  <c r="L14655" i="1" s="1"/>
  <c r="H14655" i="1"/>
  <c r="K14654" i="1"/>
  <c r="J14654" i="1"/>
  <c r="I14654" i="1"/>
  <c r="L14654" i="1" s="1"/>
  <c r="H14654" i="1"/>
  <c r="K14653" i="1"/>
  <c r="J14653" i="1"/>
  <c r="I14653" i="1"/>
  <c r="L14653" i="1" s="1"/>
  <c r="H14653" i="1"/>
  <c r="K14652" i="1"/>
  <c r="J14652" i="1"/>
  <c r="I14652" i="1"/>
  <c r="L14652" i="1" s="1"/>
  <c r="H14652" i="1"/>
  <c r="K14651" i="1"/>
  <c r="J14651" i="1"/>
  <c r="I14651" i="1"/>
  <c r="L14651" i="1" s="1"/>
  <c r="H14651" i="1"/>
  <c r="K14650" i="1"/>
  <c r="J14650" i="1"/>
  <c r="I14650" i="1"/>
  <c r="L14650" i="1" s="1"/>
  <c r="H14650" i="1"/>
  <c r="K14649" i="1"/>
  <c r="J14649" i="1"/>
  <c r="I14649" i="1"/>
  <c r="L14649" i="1" s="1"/>
  <c r="H14649" i="1"/>
  <c r="K14648" i="1"/>
  <c r="J14648" i="1"/>
  <c r="I14648" i="1"/>
  <c r="L14648" i="1" s="1"/>
  <c r="H14648" i="1"/>
  <c r="K14647" i="1"/>
  <c r="J14647" i="1"/>
  <c r="I14647" i="1"/>
  <c r="L14647" i="1" s="1"/>
  <c r="H14647" i="1"/>
  <c r="K14646" i="1"/>
  <c r="J14646" i="1"/>
  <c r="I14646" i="1"/>
  <c r="L14646" i="1" s="1"/>
  <c r="H14646" i="1"/>
  <c r="K14645" i="1"/>
  <c r="J14645" i="1"/>
  <c r="I14645" i="1"/>
  <c r="L14645" i="1" s="1"/>
  <c r="H14645" i="1"/>
  <c r="K14644" i="1"/>
  <c r="J14644" i="1"/>
  <c r="I14644" i="1"/>
  <c r="L14644" i="1" s="1"/>
  <c r="H14644" i="1"/>
  <c r="K14643" i="1"/>
  <c r="J14643" i="1"/>
  <c r="I14643" i="1"/>
  <c r="L14643" i="1" s="1"/>
  <c r="H14643" i="1"/>
  <c r="K14642" i="1"/>
  <c r="J14642" i="1"/>
  <c r="I14642" i="1"/>
  <c r="L14642" i="1" s="1"/>
  <c r="H14642" i="1"/>
  <c r="K14641" i="1"/>
  <c r="J14641" i="1"/>
  <c r="I14641" i="1"/>
  <c r="L14641" i="1" s="1"/>
  <c r="H14641" i="1"/>
  <c r="K14640" i="1"/>
  <c r="J14640" i="1"/>
  <c r="I14640" i="1"/>
  <c r="L14640" i="1" s="1"/>
  <c r="H14640" i="1"/>
  <c r="K14639" i="1"/>
  <c r="J14639" i="1"/>
  <c r="I14639" i="1"/>
  <c r="L14639" i="1" s="1"/>
  <c r="H14639" i="1"/>
  <c r="K14638" i="1"/>
  <c r="J14638" i="1"/>
  <c r="I14638" i="1"/>
  <c r="L14638" i="1" s="1"/>
  <c r="H14638" i="1"/>
  <c r="K14637" i="1"/>
  <c r="J14637" i="1"/>
  <c r="I14637" i="1"/>
  <c r="L14637" i="1" s="1"/>
  <c r="H14637" i="1"/>
  <c r="K14636" i="1"/>
  <c r="J14636" i="1"/>
  <c r="I14636" i="1"/>
  <c r="L14636" i="1" s="1"/>
  <c r="H14636" i="1"/>
  <c r="K14635" i="1"/>
  <c r="J14635" i="1"/>
  <c r="I14635" i="1"/>
  <c r="L14635" i="1" s="1"/>
  <c r="H14635" i="1"/>
  <c r="K14634" i="1"/>
  <c r="J14634" i="1"/>
  <c r="I14634" i="1"/>
  <c r="L14634" i="1" s="1"/>
  <c r="H14634" i="1"/>
  <c r="K14633" i="1"/>
  <c r="J14633" i="1"/>
  <c r="I14633" i="1"/>
  <c r="L14633" i="1" s="1"/>
  <c r="H14633" i="1"/>
  <c r="K14632" i="1"/>
  <c r="J14632" i="1"/>
  <c r="I14632" i="1"/>
  <c r="L14632" i="1" s="1"/>
  <c r="H14632" i="1"/>
  <c r="K14631" i="1"/>
  <c r="J14631" i="1"/>
  <c r="I14631" i="1"/>
  <c r="L14631" i="1" s="1"/>
  <c r="H14631" i="1"/>
  <c r="K14630" i="1"/>
  <c r="J14630" i="1"/>
  <c r="I14630" i="1"/>
  <c r="L14630" i="1" s="1"/>
  <c r="H14630" i="1"/>
  <c r="K14629" i="1"/>
  <c r="J14629" i="1"/>
  <c r="I14629" i="1"/>
  <c r="L14629" i="1" s="1"/>
  <c r="H14629" i="1"/>
  <c r="K14628" i="1"/>
  <c r="J14628" i="1"/>
  <c r="I14628" i="1"/>
  <c r="L14628" i="1" s="1"/>
  <c r="H14628" i="1"/>
  <c r="K14627" i="1"/>
  <c r="J14627" i="1"/>
  <c r="I14627" i="1"/>
  <c r="L14627" i="1" s="1"/>
  <c r="H14627" i="1"/>
  <c r="K14626" i="1"/>
  <c r="J14626" i="1"/>
  <c r="I14626" i="1"/>
  <c r="L14626" i="1" s="1"/>
  <c r="H14626" i="1"/>
  <c r="K14625" i="1"/>
  <c r="J14625" i="1"/>
  <c r="I14625" i="1"/>
  <c r="L14625" i="1" s="1"/>
  <c r="H14625" i="1"/>
  <c r="K14624" i="1"/>
  <c r="J14624" i="1"/>
  <c r="I14624" i="1"/>
  <c r="L14624" i="1" s="1"/>
  <c r="H14624" i="1"/>
  <c r="K14623" i="1"/>
  <c r="J14623" i="1"/>
  <c r="I14623" i="1"/>
  <c r="L14623" i="1" s="1"/>
  <c r="H14623" i="1"/>
  <c r="K14622" i="1"/>
  <c r="J14622" i="1"/>
  <c r="I14622" i="1"/>
  <c r="L14622" i="1" s="1"/>
  <c r="H14622" i="1"/>
  <c r="K14621" i="1"/>
  <c r="J14621" i="1"/>
  <c r="I14621" i="1"/>
  <c r="L14621" i="1" s="1"/>
  <c r="H14621" i="1"/>
  <c r="K14620" i="1"/>
  <c r="J14620" i="1"/>
  <c r="I14620" i="1"/>
  <c r="L14620" i="1" s="1"/>
  <c r="H14620" i="1"/>
  <c r="K14619" i="1"/>
  <c r="J14619" i="1"/>
  <c r="I14619" i="1"/>
  <c r="L14619" i="1" s="1"/>
  <c r="H14619" i="1"/>
  <c r="K14618" i="1"/>
  <c r="J14618" i="1"/>
  <c r="I14618" i="1"/>
  <c r="L14618" i="1" s="1"/>
  <c r="H14618" i="1"/>
  <c r="K14617" i="1"/>
  <c r="J14617" i="1"/>
  <c r="I14617" i="1"/>
  <c r="L14617" i="1" s="1"/>
  <c r="H14617" i="1"/>
  <c r="K14616" i="1"/>
  <c r="J14616" i="1"/>
  <c r="I14616" i="1"/>
  <c r="L14616" i="1" s="1"/>
  <c r="H14616" i="1"/>
  <c r="K14615" i="1"/>
  <c r="J14615" i="1"/>
  <c r="I14615" i="1"/>
  <c r="L14615" i="1" s="1"/>
  <c r="H14615" i="1"/>
  <c r="K14614" i="1"/>
  <c r="J14614" i="1"/>
  <c r="I14614" i="1"/>
  <c r="L14614" i="1" s="1"/>
  <c r="H14614" i="1"/>
  <c r="K14613" i="1"/>
  <c r="J14613" i="1"/>
  <c r="I14613" i="1"/>
  <c r="L14613" i="1" s="1"/>
  <c r="H14613" i="1"/>
  <c r="K14612" i="1"/>
  <c r="J14612" i="1"/>
  <c r="I14612" i="1"/>
  <c r="L14612" i="1" s="1"/>
  <c r="H14612" i="1"/>
  <c r="K14611" i="1"/>
  <c r="J14611" i="1"/>
  <c r="I14611" i="1"/>
  <c r="L14611" i="1" s="1"/>
  <c r="H14611" i="1"/>
  <c r="K14610" i="1"/>
  <c r="J14610" i="1"/>
  <c r="I14610" i="1"/>
  <c r="L14610" i="1" s="1"/>
  <c r="H14610" i="1"/>
  <c r="K14609" i="1"/>
  <c r="J14609" i="1"/>
  <c r="I14609" i="1"/>
  <c r="L14609" i="1" s="1"/>
  <c r="H14609" i="1"/>
  <c r="K14608" i="1"/>
  <c r="J14608" i="1"/>
  <c r="I14608" i="1"/>
  <c r="L14608" i="1" s="1"/>
  <c r="H14608" i="1"/>
  <c r="K14607" i="1"/>
  <c r="J14607" i="1"/>
  <c r="I14607" i="1"/>
  <c r="L14607" i="1" s="1"/>
  <c r="H14607" i="1"/>
  <c r="K14606" i="1"/>
  <c r="J14606" i="1"/>
  <c r="I14606" i="1"/>
  <c r="L14606" i="1" s="1"/>
  <c r="H14606" i="1"/>
  <c r="K14605" i="1"/>
  <c r="J14605" i="1"/>
  <c r="I14605" i="1"/>
  <c r="L14605" i="1" s="1"/>
  <c r="H14605" i="1"/>
  <c r="K14604" i="1"/>
  <c r="J14604" i="1"/>
  <c r="I14604" i="1"/>
  <c r="L14604" i="1" s="1"/>
  <c r="H14604" i="1"/>
  <c r="K14603" i="1"/>
  <c r="J14603" i="1"/>
  <c r="I14603" i="1"/>
  <c r="L14603" i="1" s="1"/>
  <c r="H14603" i="1"/>
  <c r="K14602" i="1"/>
  <c r="J14602" i="1"/>
  <c r="I14602" i="1"/>
  <c r="L14602" i="1" s="1"/>
  <c r="H14602" i="1"/>
  <c r="K14601" i="1"/>
  <c r="J14601" i="1"/>
  <c r="I14601" i="1"/>
  <c r="L14601" i="1" s="1"/>
  <c r="H14601" i="1"/>
  <c r="K14600" i="1"/>
  <c r="J14600" i="1"/>
  <c r="I14600" i="1"/>
  <c r="L14600" i="1" s="1"/>
  <c r="H14600" i="1"/>
  <c r="K14599" i="1"/>
  <c r="J14599" i="1"/>
  <c r="I14599" i="1"/>
  <c r="L14599" i="1" s="1"/>
  <c r="H14599" i="1"/>
  <c r="K14598" i="1"/>
  <c r="J14598" i="1"/>
  <c r="I14598" i="1"/>
  <c r="L14598" i="1" s="1"/>
  <c r="H14598" i="1"/>
  <c r="K14597" i="1"/>
  <c r="J14597" i="1"/>
  <c r="I14597" i="1"/>
  <c r="L14597" i="1" s="1"/>
  <c r="H14597" i="1"/>
  <c r="K14596" i="1"/>
  <c r="J14596" i="1"/>
  <c r="I14596" i="1"/>
  <c r="L14596" i="1" s="1"/>
  <c r="H14596" i="1"/>
  <c r="K14595" i="1"/>
  <c r="J14595" i="1"/>
  <c r="I14595" i="1"/>
  <c r="L14595" i="1" s="1"/>
  <c r="H14595" i="1"/>
  <c r="K14594" i="1"/>
  <c r="J14594" i="1"/>
  <c r="I14594" i="1"/>
  <c r="L14594" i="1" s="1"/>
  <c r="H14594" i="1"/>
  <c r="K14593" i="1"/>
  <c r="J14593" i="1"/>
  <c r="I14593" i="1"/>
  <c r="L14593" i="1" s="1"/>
  <c r="H14593" i="1"/>
  <c r="K14592" i="1"/>
  <c r="J14592" i="1"/>
  <c r="I14592" i="1"/>
  <c r="L14592" i="1" s="1"/>
  <c r="H14592" i="1"/>
  <c r="K14591" i="1"/>
  <c r="J14591" i="1"/>
  <c r="I14591" i="1"/>
  <c r="L14591" i="1" s="1"/>
  <c r="H14591" i="1"/>
  <c r="K14590" i="1"/>
  <c r="J14590" i="1"/>
  <c r="I14590" i="1"/>
  <c r="L14590" i="1" s="1"/>
  <c r="H14590" i="1"/>
  <c r="K14589" i="1"/>
  <c r="J14589" i="1"/>
  <c r="I14589" i="1"/>
  <c r="L14589" i="1" s="1"/>
  <c r="H14589" i="1"/>
  <c r="K14588" i="1"/>
  <c r="J14588" i="1"/>
  <c r="I14588" i="1"/>
  <c r="L14588" i="1" s="1"/>
  <c r="H14588" i="1"/>
  <c r="K14587" i="1"/>
  <c r="J14587" i="1"/>
  <c r="I14587" i="1"/>
  <c r="L14587" i="1" s="1"/>
  <c r="H14587" i="1"/>
  <c r="K14586" i="1"/>
  <c r="J14586" i="1"/>
  <c r="I14586" i="1"/>
  <c r="L14586" i="1" s="1"/>
  <c r="H14586" i="1"/>
  <c r="K14585" i="1"/>
  <c r="J14585" i="1"/>
  <c r="I14585" i="1"/>
  <c r="L14585" i="1" s="1"/>
  <c r="H14585" i="1"/>
  <c r="K14584" i="1"/>
  <c r="J14584" i="1"/>
  <c r="I14584" i="1"/>
  <c r="L14584" i="1" s="1"/>
  <c r="H14584" i="1"/>
  <c r="K14583" i="1"/>
  <c r="J14583" i="1"/>
  <c r="I14583" i="1"/>
  <c r="L14583" i="1" s="1"/>
  <c r="H14583" i="1"/>
  <c r="K14582" i="1"/>
  <c r="J14582" i="1"/>
  <c r="I14582" i="1"/>
  <c r="L14582" i="1" s="1"/>
  <c r="H14582" i="1"/>
  <c r="K14581" i="1"/>
  <c r="J14581" i="1"/>
  <c r="I14581" i="1"/>
  <c r="L14581" i="1" s="1"/>
  <c r="H14581" i="1"/>
  <c r="K14580" i="1"/>
  <c r="J14580" i="1"/>
  <c r="I14580" i="1"/>
  <c r="L14580" i="1" s="1"/>
  <c r="H14580" i="1"/>
  <c r="K14579" i="1"/>
  <c r="J14579" i="1"/>
  <c r="I14579" i="1"/>
  <c r="L14579" i="1" s="1"/>
  <c r="H14579" i="1"/>
  <c r="K14578" i="1"/>
  <c r="J14578" i="1"/>
  <c r="I14578" i="1"/>
  <c r="L14578" i="1" s="1"/>
  <c r="H14578" i="1"/>
  <c r="K14577" i="1"/>
  <c r="J14577" i="1"/>
  <c r="I14577" i="1"/>
  <c r="L14577" i="1" s="1"/>
  <c r="H14577" i="1"/>
  <c r="K14576" i="1"/>
  <c r="J14576" i="1"/>
  <c r="I14576" i="1"/>
  <c r="L14576" i="1" s="1"/>
  <c r="H14576" i="1"/>
  <c r="K14575" i="1"/>
  <c r="J14575" i="1"/>
  <c r="I14575" i="1"/>
  <c r="L14575" i="1" s="1"/>
  <c r="H14575" i="1"/>
  <c r="K14574" i="1"/>
  <c r="J14574" i="1"/>
  <c r="I14574" i="1"/>
  <c r="L14574" i="1" s="1"/>
  <c r="H14574" i="1"/>
  <c r="K14573" i="1"/>
  <c r="J14573" i="1"/>
  <c r="I14573" i="1"/>
  <c r="L14573" i="1" s="1"/>
  <c r="H14573" i="1"/>
  <c r="K14572" i="1"/>
  <c r="J14572" i="1"/>
  <c r="I14572" i="1"/>
  <c r="L14572" i="1" s="1"/>
  <c r="H14572" i="1"/>
  <c r="K14571" i="1"/>
  <c r="J14571" i="1"/>
  <c r="I14571" i="1"/>
  <c r="L14571" i="1" s="1"/>
  <c r="H14571" i="1"/>
  <c r="K14570" i="1"/>
  <c r="J14570" i="1"/>
  <c r="I14570" i="1"/>
  <c r="L14570" i="1" s="1"/>
  <c r="H14570" i="1"/>
  <c r="K14569" i="1"/>
  <c r="J14569" i="1"/>
  <c r="I14569" i="1"/>
  <c r="L14569" i="1" s="1"/>
  <c r="H14569" i="1"/>
  <c r="K14568" i="1"/>
  <c r="J14568" i="1"/>
  <c r="I14568" i="1"/>
  <c r="L14568" i="1" s="1"/>
  <c r="H14568" i="1"/>
  <c r="K14567" i="1"/>
  <c r="J14567" i="1"/>
  <c r="I14567" i="1"/>
  <c r="L14567" i="1" s="1"/>
  <c r="H14567" i="1"/>
  <c r="K14566" i="1"/>
  <c r="J14566" i="1"/>
  <c r="I14566" i="1"/>
  <c r="L14566" i="1" s="1"/>
  <c r="H14566" i="1"/>
  <c r="K14565" i="1"/>
  <c r="J14565" i="1"/>
  <c r="I14565" i="1"/>
  <c r="L14565" i="1" s="1"/>
  <c r="H14565" i="1"/>
  <c r="K14564" i="1"/>
  <c r="J14564" i="1"/>
  <c r="I14564" i="1"/>
  <c r="L14564" i="1" s="1"/>
  <c r="H14564" i="1"/>
  <c r="K14563" i="1"/>
  <c r="J14563" i="1"/>
  <c r="I14563" i="1"/>
  <c r="L14563" i="1" s="1"/>
  <c r="H14563" i="1"/>
  <c r="K14562" i="1"/>
  <c r="J14562" i="1"/>
  <c r="I14562" i="1"/>
  <c r="L14562" i="1" s="1"/>
  <c r="H14562" i="1"/>
  <c r="K14561" i="1"/>
  <c r="J14561" i="1"/>
  <c r="I14561" i="1"/>
  <c r="L14561" i="1" s="1"/>
  <c r="H14561" i="1"/>
  <c r="K14560" i="1"/>
  <c r="J14560" i="1"/>
  <c r="I14560" i="1"/>
  <c r="L14560" i="1" s="1"/>
  <c r="H14560" i="1"/>
  <c r="K14559" i="1"/>
  <c r="J14559" i="1"/>
  <c r="I14559" i="1"/>
  <c r="L14559" i="1" s="1"/>
  <c r="H14559" i="1"/>
  <c r="K14558" i="1"/>
  <c r="J14558" i="1"/>
  <c r="I14558" i="1"/>
  <c r="L14558" i="1" s="1"/>
  <c r="H14558" i="1"/>
  <c r="K14557" i="1"/>
  <c r="J14557" i="1"/>
  <c r="I14557" i="1"/>
  <c r="L14557" i="1" s="1"/>
  <c r="H14557" i="1"/>
  <c r="K14556" i="1"/>
  <c r="J14556" i="1"/>
  <c r="I14556" i="1"/>
  <c r="L14556" i="1" s="1"/>
  <c r="H14556" i="1"/>
  <c r="K14555" i="1"/>
  <c r="J14555" i="1"/>
  <c r="I14555" i="1"/>
  <c r="L14555" i="1" s="1"/>
  <c r="H14555" i="1"/>
  <c r="K14554" i="1"/>
  <c r="J14554" i="1"/>
  <c r="I14554" i="1"/>
  <c r="L14554" i="1" s="1"/>
  <c r="H14554" i="1"/>
  <c r="K14553" i="1"/>
  <c r="J14553" i="1"/>
  <c r="I14553" i="1"/>
  <c r="L14553" i="1" s="1"/>
  <c r="H14553" i="1"/>
  <c r="K14552" i="1"/>
  <c r="J14552" i="1"/>
  <c r="I14552" i="1"/>
  <c r="L14552" i="1" s="1"/>
  <c r="H14552" i="1"/>
  <c r="K14551" i="1"/>
  <c r="J14551" i="1"/>
  <c r="I14551" i="1"/>
  <c r="L14551" i="1" s="1"/>
  <c r="H14551" i="1"/>
  <c r="K14550" i="1"/>
  <c r="J14550" i="1"/>
  <c r="I14550" i="1"/>
  <c r="L14550" i="1" s="1"/>
  <c r="H14550" i="1"/>
  <c r="K14549" i="1"/>
  <c r="J14549" i="1"/>
  <c r="I14549" i="1"/>
  <c r="L14549" i="1" s="1"/>
  <c r="H14549" i="1"/>
  <c r="K14548" i="1"/>
  <c r="J14548" i="1"/>
  <c r="I14548" i="1"/>
  <c r="L14548" i="1" s="1"/>
  <c r="H14548" i="1"/>
  <c r="K14547" i="1"/>
  <c r="J14547" i="1"/>
  <c r="I14547" i="1"/>
  <c r="L14547" i="1" s="1"/>
  <c r="H14547" i="1"/>
  <c r="K14546" i="1"/>
  <c r="J14546" i="1"/>
  <c r="I14546" i="1"/>
  <c r="L14546" i="1" s="1"/>
  <c r="H14546" i="1"/>
  <c r="K14545" i="1"/>
  <c r="J14545" i="1"/>
  <c r="I14545" i="1"/>
  <c r="L14545" i="1" s="1"/>
  <c r="H14545" i="1"/>
  <c r="K14544" i="1"/>
  <c r="J14544" i="1"/>
  <c r="I14544" i="1"/>
  <c r="L14544" i="1" s="1"/>
  <c r="H14544" i="1"/>
  <c r="K14543" i="1"/>
  <c r="J14543" i="1"/>
  <c r="I14543" i="1"/>
  <c r="L14543" i="1" s="1"/>
  <c r="H14543" i="1"/>
  <c r="K14542" i="1"/>
  <c r="J14542" i="1"/>
  <c r="I14542" i="1"/>
  <c r="L14542" i="1" s="1"/>
  <c r="H14542" i="1"/>
  <c r="K14541" i="1"/>
  <c r="J14541" i="1"/>
  <c r="I14541" i="1"/>
  <c r="L14541" i="1" s="1"/>
  <c r="H14541" i="1"/>
  <c r="K14540" i="1"/>
  <c r="J14540" i="1"/>
  <c r="I14540" i="1"/>
  <c r="L14540" i="1" s="1"/>
  <c r="H14540" i="1"/>
  <c r="K14539" i="1"/>
  <c r="J14539" i="1"/>
  <c r="I14539" i="1"/>
  <c r="L14539" i="1" s="1"/>
  <c r="H14539" i="1"/>
  <c r="K14538" i="1"/>
  <c r="J14538" i="1"/>
  <c r="I14538" i="1"/>
  <c r="L14538" i="1" s="1"/>
  <c r="H14538" i="1"/>
  <c r="K14537" i="1"/>
  <c r="J14537" i="1"/>
  <c r="I14537" i="1"/>
  <c r="L14537" i="1" s="1"/>
  <c r="H14537" i="1"/>
  <c r="K14536" i="1"/>
  <c r="J14536" i="1"/>
  <c r="I14536" i="1"/>
  <c r="L14536" i="1" s="1"/>
  <c r="H14536" i="1"/>
  <c r="K14535" i="1"/>
  <c r="J14535" i="1"/>
  <c r="I14535" i="1"/>
  <c r="L14535" i="1" s="1"/>
  <c r="H14535" i="1"/>
  <c r="K14534" i="1"/>
  <c r="J14534" i="1"/>
  <c r="I14534" i="1"/>
  <c r="L14534" i="1" s="1"/>
  <c r="H14534" i="1"/>
  <c r="K14533" i="1"/>
  <c r="J14533" i="1"/>
  <c r="I14533" i="1"/>
  <c r="L14533" i="1" s="1"/>
  <c r="H14533" i="1"/>
  <c r="K14532" i="1"/>
  <c r="J14532" i="1"/>
  <c r="I14532" i="1"/>
  <c r="L14532" i="1" s="1"/>
  <c r="H14532" i="1"/>
  <c r="K14531" i="1"/>
  <c r="J14531" i="1"/>
  <c r="I14531" i="1"/>
  <c r="L14531" i="1" s="1"/>
  <c r="H14531" i="1"/>
  <c r="K14530" i="1"/>
  <c r="J14530" i="1"/>
  <c r="I14530" i="1"/>
  <c r="L14530" i="1" s="1"/>
  <c r="H14530" i="1"/>
  <c r="K14529" i="1"/>
  <c r="J14529" i="1"/>
  <c r="I14529" i="1"/>
  <c r="L14529" i="1" s="1"/>
  <c r="H14529" i="1"/>
  <c r="K14528" i="1"/>
  <c r="J14528" i="1"/>
  <c r="I14528" i="1"/>
  <c r="L14528" i="1" s="1"/>
  <c r="H14528" i="1"/>
  <c r="K14527" i="1"/>
  <c r="J14527" i="1"/>
  <c r="I14527" i="1"/>
  <c r="L14527" i="1" s="1"/>
  <c r="H14527" i="1"/>
  <c r="K14526" i="1"/>
  <c r="J14526" i="1"/>
  <c r="I14526" i="1"/>
  <c r="L14526" i="1" s="1"/>
  <c r="H14526" i="1"/>
  <c r="K14525" i="1"/>
  <c r="J14525" i="1"/>
  <c r="I14525" i="1"/>
  <c r="L14525" i="1" s="1"/>
  <c r="H14525" i="1"/>
  <c r="K14524" i="1"/>
  <c r="J14524" i="1"/>
  <c r="I14524" i="1"/>
  <c r="L14524" i="1" s="1"/>
  <c r="H14524" i="1"/>
  <c r="K14523" i="1"/>
  <c r="J14523" i="1"/>
  <c r="I14523" i="1"/>
  <c r="L14523" i="1" s="1"/>
  <c r="H14523" i="1"/>
  <c r="K14522" i="1"/>
  <c r="J14522" i="1"/>
  <c r="I14522" i="1"/>
  <c r="L14522" i="1" s="1"/>
  <c r="H14522" i="1"/>
  <c r="K14521" i="1"/>
  <c r="J14521" i="1"/>
  <c r="I14521" i="1"/>
  <c r="L14521" i="1" s="1"/>
  <c r="H14521" i="1"/>
  <c r="K14520" i="1"/>
  <c r="J14520" i="1"/>
  <c r="I14520" i="1"/>
  <c r="L14520" i="1" s="1"/>
  <c r="H14520" i="1"/>
  <c r="K14519" i="1"/>
  <c r="J14519" i="1"/>
  <c r="I14519" i="1"/>
  <c r="L14519" i="1" s="1"/>
  <c r="H14519" i="1"/>
  <c r="K14518" i="1"/>
  <c r="J14518" i="1"/>
  <c r="I14518" i="1"/>
  <c r="L14518" i="1" s="1"/>
  <c r="H14518" i="1"/>
  <c r="K14517" i="1"/>
  <c r="J14517" i="1"/>
  <c r="I14517" i="1"/>
  <c r="L14517" i="1" s="1"/>
  <c r="H14517" i="1"/>
  <c r="K14516" i="1"/>
  <c r="J14516" i="1"/>
  <c r="I14516" i="1"/>
  <c r="L14516" i="1" s="1"/>
  <c r="H14516" i="1"/>
  <c r="K14515" i="1"/>
  <c r="J14515" i="1"/>
  <c r="I14515" i="1"/>
  <c r="L14515" i="1" s="1"/>
  <c r="H14515" i="1"/>
  <c r="K14514" i="1"/>
  <c r="J14514" i="1"/>
  <c r="I14514" i="1"/>
  <c r="L14514" i="1" s="1"/>
  <c r="H14514" i="1"/>
  <c r="K14513" i="1"/>
  <c r="J14513" i="1"/>
  <c r="I14513" i="1"/>
  <c r="L14513" i="1" s="1"/>
  <c r="H14513" i="1"/>
  <c r="K14512" i="1"/>
  <c r="J14512" i="1"/>
  <c r="I14512" i="1"/>
  <c r="L14512" i="1" s="1"/>
  <c r="H14512" i="1"/>
  <c r="K14511" i="1"/>
  <c r="J14511" i="1"/>
  <c r="I14511" i="1"/>
  <c r="L14511" i="1" s="1"/>
  <c r="H14511" i="1"/>
  <c r="K14510" i="1"/>
  <c r="J14510" i="1"/>
  <c r="I14510" i="1"/>
  <c r="L14510" i="1" s="1"/>
  <c r="H14510" i="1"/>
  <c r="K14509" i="1"/>
  <c r="J14509" i="1"/>
  <c r="I14509" i="1"/>
  <c r="L14509" i="1" s="1"/>
  <c r="H14509" i="1"/>
  <c r="K14508" i="1"/>
  <c r="J14508" i="1"/>
  <c r="I14508" i="1"/>
  <c r="L14508" i="1" s="1"/>
  <c r="H14508" i="1"/>
  <c r="K14507" i="1"/>
  <c r="J14507" i="1"/>
  <c r="I14507" i="1"/>
  <c r="L14507" i="1" s="1"/>
  <c r="H14507" i="1"/>
  <c r="K14506" i="1"/>
  <c r="J14506" i="1"/>
  <c r="I14506" i="1"/>
  <c r="L14506" i="1" s="1"/>
  <c r="H14506" i="1"/>
  <c r="K14505" i="1"/>
  <c r="J14505" i="1"/>
  <c r="I14505" i="1"/>
  <c r="L14505" i="1" s="1"/>
  <c r="H14505" i="1"/>
  <c r="K14504" i="1"/>
  <c r="J14504" i="1"/>
  <c r="I14504" i="1"/>
  <c r="L14504" i="1" s="1"/>
  <c r="H14504" i="1"/>
  <c r="K14503" i="1"/>
  <c r="J14503" i="1"/>
  <c r="I14503" i="1"/>
  <c r="L14503" i="1" s="1"/>
  <c r="H14503" i="1"/>
  <c r="K14502" i="1"/>
  <c r="J14502" i="1"/>
  <c r="I14502" i="1"/>
  <c r="L14502" i="1" s="1"/>
  <c r="H14502" i="1"/>
  <c r="K14501" i="1"/>
  <c r="J14501" i="1"/>
  <c r="I14501" i="1"/>
  <c r="L14501" i="1" s="1"/>
  <c r="H14501" i="1"/>
  <c r="K14500" i="1"/>
  <c r="J14500" i="1"/>
  <c r="I14500" i="1"/>
  <c r="L14500" i="1" s="1"/>
  <c r="H14500" i="1"/>
  <c r="K14499" i="1"/>
  <c r="J14499" i="1"/>
  <c r="I14499" i="1"/>
  <c r="L14499" i="1" s="1"/>
  <c r="H14499" i="1"/>
  <c r="K14498" i="1"/>
  <c r="J14498" i="1"/>
  <c r="I14498" i="1"/>
  <c r="L14498" i="1" s="1"/>
  <c r="H14498" i="1"/>
  <c r="K14497" i="1"/>
  <c r="J14497" i="1"/>
  <c r="I14497" i="1"/>
  <c r="L14497" i="1" s="1"/>
  <c r="H14497" i="1"/>
  <c r="K14496" i="1"/>
  <c r="J14496" i="1"/>
  <c r="I14496" i="1"/>
  <c r="L14496" i="1" s="1"/>
  <c r="H14496" i="1"/>
  <c r="K14495" i="1"/>
  <c r="J14495" i="1"/>
  <c r="I14495" i="1"/>
  <c r="L14495" i="1" s="1"/>
  <c r="H14495" i="1"/>
  <c r="K14494" i="1"/>
  <c r="J14494" i="1"/>
  <c r="I14494" i="1"/>
  <c r="L14494" i="1" s="1"/>
  <c r="H14494" i="1"/>
  <c r="K14493" i="1"/>
  <c r="J14493" i="1"/>
  <c r="I14493" i="1"/>
  <c r="L14493" i="1" s="1"/>
  <c r="H14493" i="1"/>
  <c r="K14492" i="1"/>
  <c r="J14492" i="1"/>
  <c r="I14492" i="1"/>
  <c r="L14492" i="1" s="1"/>
  <c r="H14492" i="1"/>
  <c r="K14491" i="1"/>
  <c r="J14491" i="1"/>
  <c r="I14491" i="1"/>
  <c r="L14491" i="1" s="1"/>
  <c r="H14491" i="1"/>
  <c r="K14490" i="1"/>
  <c r="J14490" i="1"/>
  <c r="I14490" i="1"/>
  <c r="L14490" i="1" s="1"/>
  <c r="H14490" i="1"/>
  <c r="K14489" i="1"/>
  <c r="J14489" i="1"/>
  <c r="I14489" i="1"/>
  <c r="L14489" i="1" s="1"/>
  <c r="H14489" i="1"/>
  <c r="K14488" i="1"/>
  <c r="J14488" i="1"/>
  <c r="I14488" i="1"/>
  <c r="L14488" i="1" s="1"/>
  <c r="H14488" i="1"/>
  <c r="K14487" i="1"/>
  <c r="J14487" i="1"/>
  <c r="I14487" i="1"/>
  <c r="L14487" i="1" s="1"/>
  <c r="H14487" i="1"/>
  <c r="K14486" i="1"/>
  <c r="J14486" i="1"/>
  <c r="I14486" i="1"/>
  <c r="L14486" i="1" s="1"/>
  <c r="H14486" i="1"/>
  <c r="K14485" i="1"/>
  <c r="J14485" i="1"/>
  <c r="I14485" i="1"/>
  <c r="L14485" i="1" s="1"/>
  <c r="H14485" i="1"/>
  <c r="K14484" i="1"/>
  <c r="J14484" i="1"/>
  <c r="I14484" i="1"/>
  <c r="L14484" i="1" s="1"/>
  <c r="H14484" i="1"/>
  <c r="K14483" i="1"/>
  <c r="J14483" i="1"/>
  <c r="I14483" i="1"/>
  <c r="L14483" i="1" s="1"/>
  <c r="H14483" i="1"/>
  <c r="K14482" i="1"/>
  <c r="J14482" i="1"/>
  <c r="I14482" i="1"/>
  <c r="L14482" i="1" s="1"/>
  <c r="H14482" i="1"/>
  <c r="K14481" i="1"/>
  <c r="J14481" i="1"/>
  <c r="I14481" i="1"/>
  <c r="L14481" i="1" s="1"/>
  <c r="H14481" i="1"/>
  <c r="K14480" i="1"/>
  <c r="J14480" i="1"/>
  <c r="I14480" i="1"/>
  <c r="L14480" i="1" s="1"/>
  <c r="H14480" i="1"/>
  <c r="K14479" i="1"/>
  <c r="J14479" i="1"/>
  <c r="I14479" i="1"/>
  <c r="L14479" i="1" s="1"/>
  <c r="H14479" i="1"/>
  <c r="K14478" i="1"/>
  <c r="J14478" i="1"/>
  <c r="I14478" i="1"/>
  <c r="L14478" i="1" s="1"/>
  <c r="H14478" i="1"/>
  <c r="K14477" i="1"/>
  <c r="J14477" i="1"/>
  <c r="I14477" i="1"/>
  <c r="L14477" i="1" s="1"/>
  <c r="H14477" i="1"/>
  <c r="K14476" i="1"/>
  <c r="J14476" i="1"/>
  <c r="I14476" i="1"/>
  <c r="L14476" i="1" s="1"/>
  <c r="H14476" i="1"/>
  <c r="K14475" i="1"/>
  <c r="J14475" i="1"/>
  <c r="I14475" i="1"/>
  <c r="L14475" i="1" s="1"/>
  <c r="H14475" i="1"/>
  <c r="K14474" i="1"/>
  <c r="J14474" i="1"/>
  <c r="I14474" i="1"/>
  <c r="L14474" i="1" s="1"/>
  <c r="H14474" i="1"/>
  <c r="K14473" i="1"/>
  <c r="J14473" i="1"/>
  <c r="I14473" i="1"/>
  <c r="L14473" i="1" s="1"/>
  <c r="H14473" i="1"/>
  <c r="K14472" i="1"/>
  <c r="J14472" i="1"/>
  <c r="I14472" i="1"/>
  <c r="L14472" i="1" s="1"/>
  <c r="H14472" i="1"/>
  <c r="K14471" i="1"/>
  <c r="J14471" i="1"/>
  <c r="I14471" i="1"/>
  <c r="L14471" i="1" s="1"/>
  <c r="H14471" i="1"/>
  <c r="K14470" i="1"/>
  <c r="J14470" i="1"/>
  <c r="I14470" i="1"/>
  <c r="L14470" i="1" s="1"/>
  <c r="H14470" i="1"/>
  <c r="K14469" i="1"/>
  <c r="J14469" i="1"/>
  <c r="I14469" i="1"/>
  <c r="L14469" i="1" s="1"/>
  <c r="H14469" i="1"/>
  <c r="K14468" i="1"/>
  <c r="J14468" i="1"/>
  <c r="I14468" i="1"/>
  <c r="L14468" i="1" s="1"/>
  <c r="H14468" i="1"/>
  <c r="K14467" i="1"/>
  <c r="J14467" i="1"/>
  <c r="I14467" i="1"/>
  <c r="L14467" i="1" s="1"/>
  <c r="H14467" i="1"/>
  <c r="K14466" i="1"/>
  <c r="J14466" i="1"/>
  <c r="I14466" i="1"/>
  <c r="L14466" i="1" s="1"/>
  <c r="H14466" i="1"/>
  <c r="K14465" i="1"/>
  <c r="J14465" i="1"/>
  <c r="I14465" i="1"/>
  <c r="L14465" i="1" s="1"/>
  <c r="H14465" i="1"/>
  <c r="K14464" i="1"/>
  <c r="J14464" i="1"/>
  <c r="I14464" i="1"/>
  <c r="L14464" i="1" s="1"/>
  <c r="H14464" i="1"/>
  <c r="K14463" i="1"/>
  <c r="J14463" i="1"/>
  <c r="I14463" i="1"/>
  <c r="L14463" i="1" s="1"/>
  <c r="H14463" i="1"/>
  <c r="K14462" i="1"/>
  <c r="J14462" i="1"/>
  <c r="I14462" i="1"/>
  <c r="L14462" i="1" s="1"/>
  <c r="H14462" i="1"/>
  <c r="K14461" i="1"/>
  <c r="J14461" i="1"/>
  <c r="I14461" i="1"/>
  <c r="L14461" i="1" s="1"/>
  <c r="H14461" i="1"/>
  <c r="K14460" i="1"/>
  <c r="J14460" i="1"/>
  <c r="I14460" i="1"/>
  <c r="L14460" i="1" s="1"/>
  <c r="H14460" i="1"/>
  <c r="K14459" i="1"/>
  <c r="J14459" i="1"/>
  <c r="I14459" i="1"/>
  <c r="L14459" i="1" s="1"/>
  <c r="H14459" i="1"/>
  <c r="K14458" i="1"/>
  <c r="J14458" i="1"/>
  <c r="I14458" i="1"/>
  <c r="L14458" i="1" s="1"/>
  <c r="H14458" i="1"/>
  <c r="K14457" i="1"/>
  <c r="J14457" i="1"/>
  <c r="I14457" i="1"/>
  <c r="L14457" i="1" s="1"/>
  <c r="H14457" i="1"/>
  <c r="K14456" i="1"/>
  <c r="J14456" i="1"/>
  <c r="I14456" i="1"/>
  <c r="L14456" i="1" s="1"/>
  <c r="H14456" i="1"/>
  <c r="K14455" i="1"/>
  <c r="J14455" i="1"/>
  <c r="I14455" i="1"/>
  <c r="L14455" i="1" s="1"/>
  <c r="H14455" i="1"/>
  <c r="K14454" i="1"/>
  <c r="J14454" i="1"/>
  <c r="I14454" i="1"/>
  <c r="L14454" i="1" s="1"/>
  <c r="H14454" i="1"/>
  <c r="K14453" i="1"/>
  <c r="J14453" i="1"/>
  <c r="I14453" i="1"/>
  <c r="L14453" i="1" s="1"/>
  <c r="H14453" i="1"/>
  <c r="K14452" i="1"/>
  <c r="J14452" i="1"/>
  <c r="I14452" i="1"/>
  <c r="L14452" i="1" s="1"/>
  <c r="H14452" i="1"/>
  <c r="K14451" i="1"/>
  <c r="J14451" i="1"/>
  <c r="I14451" i="1"/>
  <c r="L14451" i="1" s="1"/>
  <c r="H14451" i="1"/>
  <c r="K14450" i="1"/>
  <c r="J14450" i="1"/>
  <c r="I14450" i="1"/>
  <c r="L14450" i="1" s="1"/>
  <c r="H14450" i="1"/>
  <c r="K14449" i="1"/>
  <c r="J14449" i="1"/>
  <c r="I14449" i="1"/>
  <c r="L14449" i="1" s="1"/>
  <c r="H14449" i="1"/>
  <c r="K14448" i="1"/>
  <c r="J14448" i="1"/>
  <c r="I14448" i="1"/>
  <c r="L14448" i="1" s="1"/>
  <c r="H14448" i="1"/>
  <c r="K14447" i="1"/>
  <c r="J14447" i="1"/>
  <c r="I14447" i="1"/>
  <c r="L14447" i="1" s="1"/>
  <c r="H14447" i="1"/>
  <c r="K14446" i="1"/>
  <c r="J14446" i="1"/>
  <c r="I14446" i="1"/>
  <c r="L14446" i="1" s="1"/>
  <c r="H14446" i="1"/>
  <c r="K14445" i="1"/>
  <c r="J14445" i="1"/>
  <c r="I14445" i="1"/>
  <c r="L14445" i="1" s="1"/>
  <c r="H14445" i="1"/>
  <c r="K14444" i="1"/>
  <c r="J14444" i="1"/>
  <c r="I14444" i="1"/>
  <c r="L14444" i="1" s="1"/>
  <c r="H14444" i="1"/>
  <c r="K14443" i="1"/>
  <c r="J14443" i="1"/>
  <c r="I14443" i="1"/>
  <c r="L14443" i="1" s="1"/>
  <c r="H14443" i="1"/>
  <c r="K14442" i="1"/>
  <c r="J14442" i="1"/>
  <c r="I14442" i="1"/>
  <c r="L14442" i="1" s="1"/>
  <c r="H14442" i="1"/>
  <c r="K14441" i="1"/>
  <c r="J14441" i="1"/>
  <c r="I14441" i="1"/>
  <c r="L14441" i="1" s="1"/>
  <c r="H14441" i="1"/>
  <c r="K14440" i="1"/>
  <c r="J14440" i="1"/>
  <c r="I14440" i="1"/>
  <c r="L14440" i="1" s="1"/>
  <c r="H14440" i="1"/>
  <c r="K14439" i="1"/>
  <c r="J14439" i="1"/>
  <c r="I14439" i="1"/>
  <c r="L14439" i="1" s="1"/>
  <c r="H14439" i="1"/>
  <c r="K14438" i="1"/>
  <c r="J14438" i="1"/>
  <c r="I14438" i="1"/>
  <c r="L14438" i="1" s="1"/>
  <c r="H14438" i="1"/>
  <c r="K14437" i="1"/>
  <c r="J14437" i="1"/>
  <c r="I14437" i="1"/>
  <c r="L14437" i="1" s="1"/>
  <c r="H14437" i="1"/>
  <c r="K14436" i="1"/>
  <c r="J14436" i="1"/>
  <c r="I14436" i="1"/>
  <c r="L14436" i="1" s="1"/>
  <c r="H14436" i="1"/>
  <c r="K14435" i="1"/>
  <c r="J14435" i="1"/>
  <c r="I14435" i="1"/>
  <c r="L14435" i="1" s="1"/>
  <c r="H14435" i="1"/>
  <c r="K14434" i="1"/>
  <c r="J14434" i="1"/>
  <c r="I14434" i="1"/>
  <c r="L14434" i="1" s="1"/>
  <c r="H14434" i="1"/>
  <c r="K14433" i="1"/>
  <c r="J14433" i="1"/>
  <c r="I14433" i="1"/>
  <c r="L14433" i="1" s="1"/>
  <c r="H14433" i="1"/>
  <c r="K14432" i="1"/>
  <c r="J14432" i="1"/>
  <c r="I14432" i="1"/>
  <c r="L14432" i="1" s="1"/>
  <c r="H14432" i="1"/>
  <c r="K14431" i="1"/>
  <c r="J14431" i="1"/>
  <c r="I14431" i="1"/>
  <c r="L14431" i="1" s="1"/>
  <c r="H14431" i="1"/>
  <c r="K14430" i="1"/>
  <c r="J14430" i="1"/>
  <c r="I14430" i="1"/>
  <c r="L14430" i="1" s="1"/>
  <c r="H14430" i="1"/>
  <c r="K14429" i="1"/>
  <c r="J14429" i="1"/>
  <c r="I14429" i="1"/>
  <c r="L14429" i="1" s="1"/>
  <c r="H14429" i="1"/>
  <c r="K14428" i="1"/>
  <c r="J14428" i="1"/>
  <c r="I14428" i="1"/>
  <c r="L14428" i="1" s="1"/>
  <c r="H14428" i="1"/>
  <c r="K14427" i="1"/>
  <c r="J14427" i="1"/>
  <c r="I14427" i="1"/>
  <c r="L14427" i="1" s="1"/>
  <c r="H14427" i="1"/>
  <c r="K14426" i="1"/>
  <c r="J14426" i="1"/>
  <c r="I14426" i="1"/>
  <c r="L14426" i="1" s="1"/>
  <c r="H14426" i="1"/>
  <c r="K14425" i="1"/>
  <c r="J14425" i="1"/>
  <c r="I14425" i="1"/>
  <c r="L14425" i="1" s="1"/>
  <c r="H14425" i="1"/>
  <c r="K14424" i="1"/>
  <c r="J14424" i="1"/>
  <c r="I14424" i="1"/>
  <c r="L14424" i="1" s="1"/>
  <c r="H14424" i="1"/>
  <c r="K14423" i="1"/>
  <c r="J14423" i="1"/>
  <c r="I14423" i="1"/>
  <c r="L14423" i="1" s="1"/>
  <c r="H14423" i="1"/>
  <c r="K14422" i="1"/>
  <c r="J14422" i="1"/>
  <c r="I14422" i="1"/>
  <c r="L14422" i="1" s="1"/>
  <c r="H14422" i="1"/>
  <c r="K14421" i="1"/>
  <c r="J14421" i="1"/>
  <c r="I14421" i="1"/>
  <c r="L14421" i="1" s="1"/>
  <c r="H14421" i="1"/>
  <c r="K14420" i="1"/>
  <c r="J14420" i="1"/>
  <c r="I14420" i="1"/>
  <c r="L14420" i="1" s="1"/>
  <c r="H14420" i="1"/>
  <c r="K14419" i="1"/>
  <c r="J14419" i="1"/>
  <c r="I14419" i="1"/>
  <c r="L14419" i="1" s="1"/>
  <c r="H14419" i="1"/>
  <c r="K14418" i="1"/>
  <c r="J14418" i="1"/>
  <c r="I14418" i="1"/>
  <c r="L14418" i="1" s="1"/>
  <c r="H14418" i="1"/>
  <c r="K14417" i="1"/>
  <c r="J14417" i="1"/>
  <c r="I14417" i="1"/>
  <c r="L14417" i="1" s="1"/>
  <c r="H14417" i="1"/>
  <c r="K14416" i="1"/>
  <c r="J14416" i="1"/>
  <c r="I14416" i="1"/>
  <c r="L14416" i="1" s="1"/>
  <c r="H14416" i="1"/>
  <c r="K14415" i="1"/>
  <c r="J14415" i="1"/>
  <c r="I14415" i="1"/>
  <c r="L14415" i="1" s="1"/>
  <c r="H14415" i="1"/>
  <c r="K14414" i="1"/>
  <c r="J14414" i="1"/>
  <c r="I14414" i="1"/>
  <c r="L14414" i="1" s="1"/>
  <c r="H14414" i="1"/>
  <c r="K14413" i="1"/>
  <c r="J14413" i="1"/>
  <c r="I14413" i="1"/>
  <c r="L14413" i="1" s="1"/>
  <c r="H14413" i="1"/>
  <c r="K14412" i="1"/>
  <c r="J14412" i="1"/>
  <c r="I14412" i="1"/>
  <c r="L14412" i="1" s="1"/>
  <c r="H14412" i="1"/>
  <c r="K14411" i="1"/>
  <c r="J14411" i="1"/>
  <c r="I14411" i="1"/>
  <c r="L14411" i="1" s="1"/>
  <c r="H14411" i="1"/>
  <c r="K14410" i="1"/>
  <c r="J14410" i="1"/>
  <c r="I14410" i="1"/>
  <c r="L14410" i="1" s="1"/>
  <c r="H14410" i="1"/>
  <c r="K14409" i="1"/>
  <c r="J14409" i="1"/>
  <c r="I14409" i="1"/>
  <c r="L14409" i="1" s="1"/>
  <c r="H14409" i="1"/>
  <c r="K14408" i="1"/>
  <c r="J14408" i="1"/>
  <c r="I14408" i="1"/>
  <c r="L14408" i="1" s="1"/>
  <c r="H14408" i="1"/>
  <c r="K14407" i="1"/>
  <c r="J14407" i="1"/>
  <c r="I14407" i="1"/>
  <c r="L14407" i="1" s="1"/>
  <c r="H14407" i="1"/>
  <c r="K14406" i="1"/>
  <c r="J14406" i="1"/>
  <c r="I14406" i="1"/>
  <c r="L14406" i="1" s="1"/>
  <c r="H14406" i="1"/>
  <c r="K14405" i="1"/>
  <c r="J14405" i="1"/>
  <c r="I14405" i="1"/>
  <c r="L14405" i="1" s="1"/>
  <c r="H14405" i="1"/>
  <c r="K14404" i="1"/>
  <c r="J14404" i="1"/>
  <c r="I14404" i="1"/>
  <c r="L14404" i="1" s="1"/>
  <c r="H14404" i="1"/>
  <c r="K14403" i="1"/>
  <c r="J14403" i="1"/>
  <c r="I14403" i="1"/>
  <c r="L14403" i="1" s="1"/>
  <c r="H14403" i="1"/>
  <c r="K14402" i="1"/>
  <c r="J14402" i="1"/>
  <c r="I14402" i="1"/>
  <c r="L14402" i="1" s="1"/>
  <c r="H14402" i="1"/>
  <c r="K14401" i="1"/>
  <c r="J14401" i="1"/>
  <c r="I14401" i="1"/>
  <c r="L14401" i="1" s="1"/>
  <c r="H14401" i="1"/>
  <c r="K14400" i="1"/>
  <c r="J14400" i="1"/>
  <c r="I14400" i="1"/>
  <c r="L14400" i="1" s="1"/>
  <c r="H14400" i="1"/>
  <c r="K14399" i="1"/>
  <c r="J14399" i="1"/>
  <c r="I14399" i="1"/>
  <c r="L14399" i="1" s="1"/>
  <c r="H14399" i="1"/>
  <c r="K14398" i="1"/>
  <c r="J14398" i="1"/>
  <c r="I14398" i="1"/>
  <c r="L14398" i="1" s="1"/>
  <c r="H14398" i="1"/>
  <c r="K14397" i="1"/>
  <c r="J14397" i="1"/>
  <c r="I14397" i="1"/>
  <c r="L14397" i="1" s="1"/>
  <c r="H14397" i="1"/>
  <c r="K14396" i="1"/>
  <c r="J14396" i="1"/>
  <c r="I14396" i="1"/>
  <c r="L14396" i="1" s="1"/>
  <c r="H14396" i="1"/>
  <c r="K14395" i="1"/>
  <c r="J14395" i="1"/>
  <c r="I14395" i="1"/>
  <c r="L14395" i="1" s="1"/>
  <c r="H14395" i="1"/>
  <c r="K14394" i="1"/>
  <c r="J14394" i="1"/>
  <c r="I14394" i="1"/>
  <c r="L14394" i="1" s="1"/>
  <c r="H14394" i="1"/>
  <c r="K14393" i="1"/>
  <c r="J14393" i="1"/>
  <c r="I14393" i="1"/>
  <c r="L14393" i="1" s="1"/>
  <c r="H14393" i="1"/>
  <c r="K14392" i="1"/>
  <c r="J14392" i="1"/>
  <c r="I14392" i="1"/>
  <c r="L14392" i="1" s="1"/>
  <c r="H14392" i="1"/>
  <c r="K14391" i="1"/>
  <c r="J14391" i="1"/>
  <c r="I14391" i="1"/>
  <c r="L14391" i="1" s="1"/>
  <c r="H14391" i="1"/>
  <c r="K14390" i="1"/>
  <c r="J14390" i="1"/>
  <c r="I14390" i="1"/>
  <c r="L14390" i="1" s="1"/>
  <c r="H14390" i="1"/>
  <c r="K14389" i="1"/>
  <c r="J14389" i="1"/>
  <c r="I14389" i="1"/>
  <c r="L14389" i="1" s="1"/>
  <c r="H14389" i="1"/>
  <c r="K14388" i="1"/>
  <c r="J14388" i="1"/>
  <c r="I14388" i="1"/>
  <c r="L14388" i="1" s="1"/>
  <c r="H14388" i="1"/>
  <c r="K14387" i="1"/>
  <c r="J14387" i="1"/>
  <c r="I14387" i="1"/>
  <c r="L14387" i="1" s="1"/>
  <c r="H14387" i="1"/>
  <c r="K14386" i="1"/>
  <c r="J14386" i="1"/>
  <c r="I14386" i="1"/>
  <c r="L14386" i="1" s="1"/>
  <c r="H14386" i="1"/>
  <c r="K14385" i="1"/>
  <c r="J14385" i="1"/>
  <c r="I14385" i="1"/>
  <c r="L14385" i="1" s="1"/>
  <c r="H14385" i="1"/>
  <c r="K14384" i="1"/>
  <c r="J14384" i="1"/>
  <c r="I14384" i="1"/>
  <c r="L14384" i="1" s="1"/>
  <c r="H14384" i="1"/>
  <c r="K14383" i="1"/>
  <c r="J14383" i="1"/>
  <c r="I14383" i="1"/>
  <c r="L14383" i="1" s="1"/>
  <c r="H14383" i="1"/>
  <c r="K14382" i="1"/>
  <c r="J14382" i="1"/>
  <c r="I14382" i="1"/>
  <c r="L14382" i="1" s="1"/>
  <c r="H14382" i="1"/>
  <c r="K14381" i="1"/>
  <c r="J14381" i="1"/>
  <c r="I14381" i="1"/>
  <c r="L14381" i="1" s="1"/>
  <c r="H14381" i="1"/>
  <c r="K14380" i="1"/>
  <c r="J14380" i="1"/>
  <c r="I14380" i="1"/>
  <c r="L14380" i="1" s="1"/>
  <c r="H14380" i="1"/>
  <c r="K14379" i="1"/>
  <c r="J14379" i="1"/>
  <c r="I14379" i="1"/>
  <c r="L14379" i="1" s="1"/>
  <c r="H14379" i="1"/>
  <c r="K14378" i="1"/>
  <c r="J14378" i="1"/>
  <c r="I14378" i="1"/>
  <c r="L14378" i="1" s="1"/>
  <c r="H14378" i="1"/>
  <c r="K14377" i="1"/>
  <c r="J14377" i="1"/>
  <c r="I14377" i="1"/>
  <c r="L14377" i="1" s="1"/>
  <c r="H14377" i="1"/>
  <c r="K14376" i="1"/>
  <c r="J14376" i="1"/>
  <c r="I14376" i="1"/>
  <c r="L14376" i="1" s="1"/>
  <c r="H14376" i="1"/>
  <c r="K14375" i="1"/>
  <c r="J14375" i="1"/>
  <c r="I14375" i="1"/>
  <c r="L14375" i="1" s="1"/>
  <c r="H14375" i="1"/>
  <c r="K14374" i="1"/>
  <c r="J14374" i="1"/>
  <c r="I14374" i="1"/>
  <c r="L14374" i="1" s="1"/>
  <c r="H14374" i="1"/>
  <c r="K14373" i="1"/>
  <c r="J14373" i="1"/>
  <c r="I14373" i="1"/>
  <c r="L14373" i="1" s="1"/>
  <c r="H14373" i="1"/>
  <c r="K14372" i="1"/>
  <c r="J14372" i="1"/>
  <c r="I14372" i="1"/>
  <c r="L14372" i="1" s="1"/>
  <c r="H14372" i="1"/>
  <c r="K14371" i="1"/>
  <c r="J14371" i="1"/>
  <c r="I14371" i="1"/>
  <c r="L14371" i="1" s="1"/>
  <c r="H14371" i="1"/>
  <c r="K14370" i="1"/>
  <c r="J14370" i="1"/>
  <c r="I14370" i="1"/>
  <c r="L14370" i="1" s="1"/>
  <c r="H14370" i="1"/>
  <c r="K14369" i="1"/>
  <c r="J14369" i="1"/>
  <c r="I14369" i="1"/>
  <c r="L14369" i="1" s="1"/>
  <c r="H14369" i="1"/>
  <c r="K14368" i="1"/>
  <c r="J14368" i="1"/>
  <c r="I14368" i="1"/>
  <c r="L14368" i="1" s="1"/>
  <c r="H14368" i="1"/>
  <c r="K14367" i="1"/>
  <c r="J14367" i="1"/>
  <c r="I14367" i="1"/>
  <c r="L14367" i="1" s="1"/>
  <c r="H14367" i="1"/>
  <c r="K14366" i="1"/>
  <c r="J14366" i="1"/>
  <c r="I14366" i="1"/>
  <c r="L14366" i="1" s="1"/>
  <c r="H14366" i="1"/>
  <c r="K14365" i="1"/>
  <c r="J14365" i="1"/>
  <c r="I14365" i="1"/>
  <c r="L14365" i="1" s="1"/>
  <c r="H14365" i="1"/>
  <c r="K14364" i="1"/>
  <c r="J14364" i="1"/>
  <c r="I14364" i="1"/>
  <c r="L14364" i="1" s="1"/>
  <c r="H14364" i="1"/>
  <c r="K14363" i="1"/>
  <c r="J14363" i="1"/>
  <c r="I14363" i="1"/>
  <c r="L14363" i="1" s="1"/>
  <c r="H14363" i="1"/>
  <c r="K14362" i="1"/>
  <c r="J14362" i="1"/>
  <c r="I14362" i="1"/>
  <c r="L14362" i="1" s="1"/>
  <c r="H14362" i="1"/>
  <c r="K14361" i="1"/>
  <c r="J14361" i="1"/>
  <c r="I14361" i="1"/>
  <c r="L14361" i="1" s="1"/>
  <c r="H14361" i="1"/>
  <c r="K14360" i="1"/>
  <c r="J14360" i="1"/>
  <c r="I14360" i="1"/>
  <c r="L14360" i="1" s="1"/>
  <c r="H14360" i="1"/>
  <c r="K14359" i="1"/>
  <c r="J14359" i="1"/>
  <c r="I14359" i="1"/>
  <c r="L14359" i="1" s="1"/>
  <c r="H14359" i="1"/>
  <c r="K14358" i="1"/>
  <c r="J14358" i="1"/>
  <c r="I14358" i="1"/>
  <c r="L14358" i="1" s="1"/>
  <c r="H14358" i="1"/>
  <c r="K14357" i="1"/>
  <c r="J14357" i="1"/>
  <c r="I14357" i="1"/>
  <c r="L14357" i="1" s="1"/>
  <c r="H14357" i="1"/>
  <c r="K14356" i="1"/>
  <c r="J14356" i="1"/>
  <c r="I14356" i="1"/>
  <c r="L14356" i="1" s="1"/>
  <c r="H14356" i="1"/>
  <c r="K14355" i="1"/>
  <c r="J14355" i="1"/>
  <c r="I14355" i="1"/>
  <c r="L14355" i="1" s="1"/>
  <c r="H14355" i="1"/>
  <c r="K14354" i="1"/>
  <c r="J14354" i="1"/>
  <c r="I14354" i="1"/>
  <c r="L14354" i="1" s="1"/>
  <c r="H14354" i="1"/>
  <c r="K14353" i="1"/>
  <c r="J14353" i="1"/>
  <c r="I14353" i="1"/>
  <c r="L14353" i="1" s="1"/>
  <c r="H14353" i="1"/>
  <c r="K14352" i="1"/>
  <c r="J14352" i="1"/>
  <c r="I14352" i="1"/>
  <c r="L14352" i="1" s="1"/>
  <c r="H14352" i="1"/>
  <c r="K14351" i="1"/>
  <c r="J14351" i="1"/>
  <c r="I14351" i="1"/>
  <c r="L14351" i="1" s="1"/>
  <c r="H14351" i="1"/>
  <c r="K14350" i="1"/>
  <c r="J14350" i="1"/>
  <c r="I14350" i="1"/>
  <c r="L14350" i="1" s="1"/>
  <c r="H14350" i="1"/>
  <c r="K14349" i="1"/>
  <c r="J14349" i="1"/>
  <c r="I14349" i="1"/>
  <c r="L14349" i="1" s="1"/>
  <c r="H14349" i="1"/>
  <c r="K14348" i="1"/>
  <c r="J14348" i="1"/>
  <c r="I14348" i="1"/>
  <c r="L14348" i="1" s="1"/>
  <c r="H14348" i="1"/>
  <c r="K14347" i="1"/>
  <c r="J14347" i="1"/>
  <c r="I14347" i="1"/>
  <c r="L14347" i="1" s="1"/>
  <c r="H14347" i="1"/>
  <c r="K14346" i="1"/>
  <c r="J14346" i="1"/>
  <c r="I14346" i="1"/>
  <c r="L14346" i="1" s="1"/>
  <c r="H14346" i="1"/>
  <c r="K14345" i="1"/>
  <c r="J14345" i="1"/>
  <c r="I14345" i="1"/>
  <c r="L14345" i="1" s="1"/>
  <c r="H14345" i="1"/>
  <c r="K14344" i="1"/>
  <c r="J14344" i="1"/>
  <c r="I14344" i="1"/>
  <c r="L14344" i="1" s="1"/>
  <c r="H14344" i="1"/>
  <c r="K14343" i="1"/>
  <c r="J14343" i="1"/>
  <c r="I14343" i="1"/>
  <c r="L14343" i="1" s="1"/>
  <c r="H14343" i="1"/>
  <c r="K14342" i="1"/>
  <c r="J14342" i="1"/>
  <c r="I14342" i="1"/>
  <c r="L14342" i="1" s="1"/>
  <c r="H14342" i="1"/>
  <c r="K14341" i="1"/>
  <c r="J14341" i="1"/>
  <c r="I14341" i="1"/>
  <c r="L14341" i="1" s="1"/>
  <c r="H14341" i="1"/>
  <c r="K14340" i="1"/>
  <c r="J14340" i="1"/>
  <c r="I14340" i="1"/>
  <c r="L14340" i="1" s="1"/>
  <c r="H14340" i="1"/>
  <c r="K14339" i="1"/>
  <c r="J14339" i="1"/>
  <c r="I14339" i="1"/>
  <c r="L14339" i="1" s="1"/>
  <c r="H14339" i="1"/>
  <c r="K14338" i="1"/>
  <c r="J14338" i="1"/>
  <c r="I14338" i="1"/>
  <c r="L14338" i="1" s="1"/>
  <c r="H14338" i="1"/>
  <c r="K14337" i="1"/>
  <c r="J14337" i="1"/>
  <c r="I14337" i="1"/>
  <c r="L14337" i="1" s="1"/>
  <c r="H14337" i="1"/>
  <c r="K14336" i="1"/>
  <c r="J14336" i="1"/>
  <c r="I14336" i="1"/>
  <c r="L14336" i="1" s="1"/>
  <c r="H14336" i="1"/>
  <c r="K14335" i="1"/>
  <c r="J14335" i="1"/>
  <c r="I14335" i="1"/>
  <c r="L14335" i="1" s="1"/>
  <c r="H14335" i="1"/>
  <c r="K14334" i="1"/>
  <c r="J14334" i="1"/>
  <c r="I14334" i="1"/>
  <c r="L14334" i="1" s="1"/>
  <c r="H14334" i="1"/>
  <c r="K14333" i="1"/>
  <c r="J14333" i="1"/>
  <c r="I14333" i="1"/>
  <c r="L14333" i="1" s="1"/>
  <c r="H14333" i="1"/>
  <c r="K14332" i="1"/>
  <c r="J14332" i="1"/>
  <c r="I14332" i="1"/>
  <c r="L14332" i="1" s="1"/>
  <c r="H14332" i="1"/>
  <c r="K14331" i="1"/>
  <c r="J14331" i="1"/>
  <c r="I14331" i="1"/>
  <c r="L14331" i="1" s="1"/>
  <c r="H14331" i="1"/>
  <c r="K14330" i="1"/>
  <c r="J14330" i="1"/>
  <c r="I14330" i="1"/>
  <c r="L14330" i="1" s="1"/>
  <c r="H14330" i="1"/>
  <c r="K14329" i="1"/>
  <c r="J14329" i="1"/>
  <c r="I14329" i="1"/>
  <c r="L14329" i="1" s="1"/>
  <c r="H14329" i="1"/>
  <c r="K14328" i="1"/>
  <c r="J14328" i="1"/>
  <c r="I14328" i="1"/>
  <c r="L14328" i="1" s="1"/>
  <c r="H14328" i="1"/>
  <c r="K14327" i="1"/>
  <c r="J14327" i="1"/>
  <c r="I14327" i="1"/>
  <c r="L14327" i="1" s="1"/>
  <c r="H14327" i="1"/>
  <c r="K14326" i="1"/>
  <c r="J14326" i="1"/>
  <c r="I14326" i="1"/>
  <c r="L14326" i="1" s="1"/>
  <c r="H14326" i="1"/>
  <c r="K14325" i="1"/>
  <c r="J14325" i="1"/>
  <c r="I14325" i="1"/>
  <c r="L14325" i="1" s="1"/>
  <c r="H14325" i="1"/>
  <c r="K14324" i="1"/>
  <c r="J14324" i="1"/>
  <c r="I14324" i="1"/>
  <c r="L14324" i="1" s="1"/>
  <c r="H14324" i="1"/>
  <c r="K14323" i="1"/>
  <c r="J14323" i="1"/>
  <c r="I14323" i="1"/>
  <c r="L14323" i="1" s="1"/>
  <c r="H14323" i="1"/>
  <c r="K14322" i="1"/>
  <c r="J14322" i="1"/>
  <c r="I14322" i="1"/>
  <c r="L14322" i="1" s="1"/>
  <c r="H14322" i="1"/>
  <c r="K14321" i="1"/>
  <c r="J14321" i="1"/>
  <c r="I14321" i="1"/>
  <c r="L14321" i="1" s="1"/>
  <c r="H14321" i="1"/>
  <c r="K14320" i="1"/>
  <c r="J14320" i="1"/>
  <c r="I14320" i="1"/>
  <c r="L14320" i="1" s="1"/>
  <c r="H14320" i="1"/>
  <c r="K14319" i="1"/>
  <c r="J14319" i="1"/>
  <c r="I14319" i="1"/>
  <c r="G24" i="5" s="1"/>
  <c r="H14319" i="1"/>
  <c r="K14318" i="1"/>
  <c r="J14318" i="1"/>
  <c r="I14318" i="1"/>
  <c r="L14318" i="1" s="1"/>
  <c r="H14318" i="1"/>
  <c r="K14317" i="1"/>
  <c r="J14317" i="1"/>
  <c r="I14317" i="1"/>
  <c r="L14317" i="1" s="1"/>
  <c r="H14317" i="1"/>
  <c r="K14316" i="1"/>
  <c r="J14316" i="1"/>
  <c r="I14316" i="1"/>
  <c r="L14316" i="1" s="1"/>
  <c r="H14316" i="1"/>
  <c r="K14315" i="1"/>
  <c r="J14315" i="1"/>
  <c r="I14315" i="1"/>
  <c r="L14315" i="1" s="1"/>
  <c r="H14315" i="1"/>
  <c r="K14314" i="1"/>
  <c r="J14314" i="1"/>
  <c r="I14314" i="1"/>
  <c r="L14314" i="1" s="1"/>
  <c r="H14314" i="1"/>
  <c r="K14313" i="1"/>
  <c r="J14313" i="1"/>
  <c r="I14313" i="1"/>
  <c r="L14313" i="1" s="1"/>
  <c r="H14313" i="1"/>
  <c r="K14312" i="1"/>
  <c r="J14312" i="1"/>
  <c r="I14312" i="1"/>
  <c r="L14312" i="1" s="1"/>
  <c r="H14312" i="1"/>
  <c r="K14311" i="1"/>
  <c r="J14311" i="1"/>
  <c r="I14311" i="1"/>
  <c r="L14311" i="1" s="1"/>
  <c r="H14311" i="1"/>
  <c r="K14310" i="1"/>
  <c r="J14310" i="1"/>
  <c r="I14310" i="1"/>
  <c r="L14310" i="1" s="1"/>
  <c r="H14310" i="1"/>
  <c r="K14309" i="1"/>
  <c r="J14309" i="1"/>
  <c r="I14309" i="1"/>
  <c r="L14309" i="1" s="1"/>
  <c r="H14309" i="1"/>
  <c r="K14308" i="1"/>
  <c r="J14308" i="1"/>
  <c r="I14308" i="1"/>
  <c r="L14308" i="1" s="1"/>
  <c r="H14308" i="1"/>
  <c r="K14307" i="1"/>
  <c r="J14307" i="1"/>
  <c r="I14307" i="1"/>
  <c r="L14307" i="1" s="1"/>
  <c r="H14307" i="1"/>
  <c r="K14306" i="1"/>
  <c r="J14306" i="1"/>
  <c r="I14306" i="1"/>
  <c r="L14306" i="1" s="1"/>
  <c r="H14306" i="1"/>
  <c r="K14305" i="1"/>
  <c r="J14305" i="1"/>
  <c r="I14305" i="1"/>
  <c r="L14305" i="1" s="1"/>
  <c r="H14305" i="1"/>
  <c r="K14304" i="1"/>
  <c r="J14304" i="1"/>
  <c r="I14304" i="1"/>
  <c r="L14304" i="1" s="1"/>
  <c r="H14304" i="1"/>
  <c r="K14303" i="1"/>
  <c r="J14303" i="1"/>
  <c r="I14303" i="1"/>
  <c r="L14303" i="1" s="1"/>
  <c r="H14303" i="1"/>
  <c r="K14302" i="1"/>
  <c r="J14302" i="1"/>
  <c r="I14302" i="1"/>
  <c r="L14302" i="1" s="1"/>
  <c r="H14302" i="1"/>
  <c r="K14301" i="1"/>
  <c r="J14301" i="1"/>
  <c r="I14301" i="1"/>
  <c r="L14301" i="1" s="1"/>
  <c r="H14301" i="1"/>
  <c r="K14300" i="1"/>
  <c r="J14300" i="1"/>
  <c r="I14300" i="1"/>
  <c r="L14300" i="1" s="1"/>
  <c r="H14300" i="1"/>
  <c r="K14299" i="1"/>
  <c r="J14299" i="1"/>
  <c r="I14299" i="1"/>
  <c r="L14299" i="1" s="1"/>
  <c r="H14299" i="1"/>
  <c r="K14298" i="1"/>
  <c r="J14298" i="1"/>
  <c r="I14298" i="1"/>
  <c r="L14298" i="1" s="1"/>
  <c r="H14298" i="1"/>
  <c r="K14297" i="1"/>
  <c r="J14297" i="1"/>
  <c r="I14297" i="1"/>
  <c r="L14297" i="1" s="1"/>
  <c r="H14297" i="1"/>
  <c r="K14296" i="1"/>
  <c r="J14296" i="1"/>
  <c r="I14296" i="1"/>
  <c r="L14296" i="1" s="1"/>
  <c r="H14296" i="1"/>
  <c r="K14295" i="1"/>
  <c r="J14295" i="1"/>
  <c r="I14295" i="1"/>
  <c r="L14295" i="1" s="1"/>
  <c r="H14295" i="1"/>
  <c r="K14294" i="1"/>
  <c r="J14294" i="1"/>
  <c r="I14294" i="1"/>
  <c r="L14294" i="1" s="1"/>
  <c r="H14294" i="1"/>
  <c r="K14293" i="1"/>
  <c r="J14293" i="1"/>
  <c r="I14293" i="1"/>
  <c r="L14293" i="1" s="1"/>
  <c r="H14293" i="1"/>
  <c r="K14292" i="1"/>
  <c r="J14292" i="1"/>
  <c r="I14292" i="1"/>
  <c r="L14292" i="1" s="1"/>
  <c r="H14292" i="1"/>
  <c r="K14291" i="1"/>
  <c r="J14291" i="1"/>
  <c r="I14291" i="1"/>
  <c r="L14291" i="1" s="1"/>
  <c r="H14291" i="1"/>
  <c r="K14290" i="1"/>
  <c r="J14290" i="1"/>
  <c r="I14290" i="1"/>
  <c r="L14290" i="1" s="1"/>
  <c r="H14290" i="1"/>
  <c r="K14289" i="1"/>
  <c r="J14289" i="1"/>
  <c r="I14289" i="1"/>
  <c r="L14289" i="1" s="1"/>
  <c r="H14289" i="1"/>
  <c r="K14288" i="1"/>
  <c r="J14288" i="1"/>
  <c r="I14288" i="1"/>
  <c r="L14288" i="1" s="1"/>
  <c r="H14288" i="1"/>
  <c r="K14287" i="1"/>
  <c r="J14287" i="1"/>
  <c r="I14287" i="1"/>
  <c r="L14287" i="1" s="1"/>
  <c r="H14287" i="1"/>
  <c r="K14286" i="1"/>
  <c r="J14286" i="1"/>
  <c r="I14286" i="1"/>
  <c r="L14286" i="1" s="1"/>
  <c r="H14286" i="1"/>
  <c r="K14285" i="1"/>
  <c r="J14285" i="1"/>
  <c r="I14285" i="1"/>
  <c r="L14285" i="1" s="1"/>
  <c r="H14285" i="1"/>
  <c r="K14284" i="1"/>
  <c r="J14284" i="1"/>
  <c r="I14284" i="1"/>
  <c r="L14284" i="1" s="1"/>
  <c r="H14284" i="1"/>
  <c r="K14283" i="1"/>
  <c r="J14283" i="1"/>
  <c r="I14283" i="1"/>
  <c r="L14283" i="1" s="1"/>
  <c r="H14283" i="1"/>
  <c r="K14282" i="1"/>
  <c r="J14282" i="1"/>
  <c r="I14282" i="1"/>
  <c r="L14282" i="1" s="1"/>
  <c r="H14282" i="1"/>
  <c r="K14281" i="1"/>
  <c r="J14281" i="1"/>
  <c r="I14281" i="1"/>
  <c r="L14281" i="1" s="1"/>
  <c r="H14281" i="1"/>
  <c r="K14280" i="1"/>
  <c r="J14280" i="1"/>
  <c r="I14280" i="1"/>
  <c r="L14280" i="1" s="1"/>
  <c r="H14280" i="1"/>
  <c r="K14279" i="1"/>
  <c r="J14279" i="1"/>
  <c r="I14279" i="1"/>
  <c r="L14279" i="1" s="1"/>
  <c r="H14279" i="1"/>
  <c r="K14278" i="1"/>
  <c r="J14278" i="1"/>
  <c r="I14278" i="1"/>
  <c r="L14278" i="1" s="1"/>
  <c r="H14278" i="1"/>
  <c r="K14277" i="1"/>
  <c r="J14277" i="1"/>
  <c r="I14277" i="1"/>
  <c r="L14277" i="1" s="1"/>
  <c r="H14277" i="1"/>
  <c r="K14276" i="1"/>
  <c r="J14276" i="1"/>
  <c r="I14276" i="1"/>
  <c r="L14276" i="1" s="1"/>
  <c r="H14276" i="1"/>
  <c r="K14275" i="1"/>
  <c r="J14275" i="1"/>
  <c r="I14275" i="1"/>
  <c r="L14275" i="1" s="1"/>
  <c r="H14275" i="1"/>
  <c r="K14274" i="1"/>
  <c r="J14274" i="1"/>
  <c r="I14274" i="1"/>
  <c r="L14274" i="1" s="1"/>
  <c r="H14274" i="1"/>
  <c r="K14273" i="1"/>
  <c r="J14273" i="1"/>
  <c r="I14273" i="1"/>
  <c r="L14273" i="1" s="1"/>
  <c r="H14273" i="1"/>
  <c r="K14272" i="1"/>
  <c r="J14272" i="1"/>
  <c r="I14272" i="1"/>
  <c r="L14272" i="1" s="1"/>
  <c r="H14272" i="1"/>
  <c r="K14271" i="1"/>
  <c r="J14271" i="1"/>
  <c r="I14271" i="1"/>
  <c r="L14271" i="1" s="1"/>
  <c r="H14271" i="1"/>
  <c r="K14270" i="1"/>
  <c r="J14270" i="1"/>
  <c r="I14270" i="1"/>
  <c r="L14270" i="1" s="1"/>
  <c r="H14270" i="1"/>
  <c r="K14269" i="1"/>
  <c r="J14269" i="1"/>
  <c r="I14269" i="1"/>
  <c r="L14269" i="1" s="1"/>
  <c r="H14269" i="1"/>
  <c r="K14268" i="1"/>
  <c r="J14268" i="1"/>
  <c r="I14268" i="1"/>
  <c r="L14268" i="1" s="1"/>
  <c r="H14268" i="1"/>
  <c r="K14267" i="1"/>
  <c r="J14267" i="1"/>
  <c r="I14267" i="1"/>
  <c r="L14267" i="1" s="1"/>
  <c r="H14267" i="1"/>
  <c r="K14266" i="1"/>
  <c r="J14266" i="1"/>
  <c r="I14266" i="1"/>
  <c r="L14266" i="1" s="1"/>
  <c r="H14266" i="1"/>
  <c r="K14265" i="1"/>
  <c r="J14265" i="1"/>
  <c r="I14265" i="1"/>
  <c r="L14265" i="1" s="1"/>
  <c r="H14265" i="1"/>
  <c r="K14264" i="1"/>
  <c r="J14264" i="1"/>
  <c r="I14264" i="1"/>
  <c r="L14264" i="1" s="1"/>
  <c r="H14264" i="1"/>
  <c r="K14263" i="1"/>
  <c r="J14263" i="1"/>
  <c r="I14263" i="1"/>
  <c r="L14263" i="1" s="1"/>
  <c r="H14263" i="1"/>
  <c r="K14262" i="1"/>
  <c r="J14262" i="1"/>
  <c r="I14262" i="1"/>
  <c r="L14262" i="1" s="1"/>
  <c r="H14262" i="1"/>
  <c r="K14261" i="1"/>
  <c r="J14261" i="1"/>
  <c r="I14261" i="1"/>
  <c r="L14261" i="1" s="1"/>
  <c r="H14261" i="1"/>
  <c r="K14260" i="1"/>
  <c r="J14260" i="1"/>
  <c r="I14260" i="1"/>
  <c r="L14260" i="1" s="1"/>
  <c r="H14260" i="1"/>
  <c r="K14259" i="1"/>
  <c r="J14259" i="1"/>
  <c r="I14259" i="1"/>
  <c r="L14259" i="1" s="1"/>
  <c r="H14259" i="1"/>
  <c r="K14258" i="1"/>
  <c r="J14258" i="1"/>
  <c r="I14258" i="1"/>
  <c r="L14258" i="1" s="1"/>
  <c r="H14258" i="1"/>
  <c r="K14257" i="1"/>
  <c r="J14257" i="1"/>
  <c r="I14257" i="1"/>
  <c r="L14257" i="1" s="1"/>
  <c r="H14257" i="1"/>
  <c r="K14256" i="1"/>
  <c r="J14256" i="1"/>
  <c r="I14256" i="1"/>
  <c r="L14256" i="1" s="1"/>
  <c r="H14256" i="1"/>
  <c r="K14255" i="1"/>
  <c r="J14255" i="1"/>
  <c r="I14255" i="1"/>
  <c r="L14255" i="1" s="1"/>
  <c r="H14255" i="1"/>
  <c r="K14254" i="1"/>
  <c r="J14254" i="1"/>
  <c r="I14254" i="1"/>
  <c r="L14254" i="1" s="1"/>
  <c r="H14254" i="1"/>
  <c r="K14253" i="1"/>
  <c r="J14253" i="1"/>
  <c r="I14253" i="1"/>
  <c r="L14253" i="1" s="1"/>
  <c r="H14253" i="1"/>
  <c r="K14252" i="1"/>
  <c r="J14252" i="1"/>
  <c r="I14252" i="1"/>
  <c r="L14252" i="1" s="1"/>
  <c r="H14252" i="1"/>
  <c r="K14251" i="1"/>
  <c r="J14251" i="1"/>
  <c r="I14251" i="1"/>
  <c r="L14251" i="1" s="1"/>
  <c r="H14251" i="1"/>
  <c r="K14250" i="1"/>
  <c r="J14250" i="1"/>
  <c r="I14250" i="1"/>
  <c r="L14250" i="1" s="1"/>
  <c r="H14250" i="1"/>
  <c r="K14249" i="1"/>
  <c r="J14249" i="1"/>
  <c r="I14249" i="1"/>
  <c r="L14249" i="1" s="1"/>
  <c r="H14249" i="1"/>
  <c r="K14248" i="1"/>
  <c r="J14248" i="1"/>
  <c r="I14248" i="1"/>
  <c r="L14248" i="1" s="1"/>
  <c r="H14248" i="1"/>
  <c r="K14247" i="1"/>
  <c r="J14247" i="1"/>
  <c r="I14247" i="1"/>
  <c r="L14247" i="1" s="1"/>
  <c r="H14247" i="1"/>
  <c r="K14246" i="1"/>
  <c r="J14246" i="1"/>
  <c r="I14246" i="1"/>
  <c r="L14246" i="1" s="1"/>
  <c r="H14246" i="1"/>
  <c r="K14245" i="1"/>
  <c r="J14245" i="1"/>
  <c r="I14245" i="1"/>
  <c r="L14245" i="1" s="1"/>
  <c r="H14245" i="1"/>
  <c r="K14244" i="1"/>
  <c r="J14244" i="1"/>
  <c r="I14244" i="1"/>
  <c r="L14244" i="1" s="1"/>
  <c r="H14244" i="1"/>
  <c r="K14243" i="1"/>
  <c r="J14243" i="1"/>
  <c r="I14243" i="1"/>
  <c r="L14243" i="1" s="1"/>
  <c r="H14243" i="1"/>
  <c r="K14242" i="1"/>
  <c r="J14242" i="1"/>
  <c r="I14242" i="1"/>
  <c r="L14242" i="1" s="1"/>
  <c r="H14242" i="1"/>
  <c r="K14241" i="1"/>
  <c r="J14241" i="1"/>
  <c r="I14241" i="1"/>
  <c r="L14241" i="1" s="1"/>
  <c r="H14241" i="1"/>
  <c r="K14240" i="1"/>
  <c r="J14240" i="1"/>
  <c r="I14240" i="1"/>
  <c r="L14240" i="1" s="1"/>
  <c r="H14240" i="1"/>
  <c r="K14239" i="1"/>
  <c r="J14239" i="1"/>
  <c r="I14239" i="1"/>
  <c r="L14239" i="1" s="1"/>
  <c r="H14239" i="1"/>
  <c r="K14238" i="1"/>
  <c r="J14238" i="1"/>
  <c r="I14238" i="1"/>
  <c r="L14238" i="1" s="1"/>
  <c r="H14238" i="1"/>
  <c r="K14237" i="1"/>
  <c r="J14237" i="1"/>
  <c r="I14237" i="1"/>
  <c r="L14237" i="1" s="1"/>
  <c r="H14237" i="1"/>
  <c r="K14236" i="1"/>
  <c r="J14236" i="1"/>
  <c r="I14236" i="1"/>
  <c r="L14236" i="1" s="1"/>
  <c r="H14236" i="1"/>
  <c r="K14235" i="1"/>
  <c r="J14235" i="1"/>
  <c r="I14235" i="1"/>
  <c r="L14235" i="1" s="1"/>
  <c r="H14235" i="1"/>
  <c r="K14234" i="1"/>
  <c r="J14234" i="1"/>
  <c r="I14234" i="1"/>
  <c r="L14234" i="1" s="1"/>
  <c r="H14234" i="1"/>
  <c r="K14233" i="1"/>
  <c r="J14233" i="1"/>
  <c r="I14233" i="1"/>
  <c r="L14233" i="1" s="1"/>
  <c r="H14233" i="1"/>
  <c r="K14232" i="1"/>
  <c r="J14232" i="1"/>
  <c r="I14232" i="1"/>
  <c r="L14232" i="1" s="1"/>
  <c r="H14232" i="1"/>
  <c r="K14231" i="1"/>
  <c r="J14231" i="1"/>
  <c r="I14231" i="1"/>
  <c r="L14231" i="1" s="1"/>
  <c r="H14231" i="1"/>
  <c r="K14230" i="1"/>
  <c r="J14230" i="1"/>
  <c r="I14230" i="1"/>
  <c r="L14230" i="1" s="1"/>
  <c r="H14230" i="1"/>
  <c r="K14229" i="1"/>
  <c r="J14229" i="1"/>
  <c r="I14229" i="1"/>
  <c r="L14229" i="1" s="1"/>
  <c r="H14229" i="1"/>
  <c r="K14228" i="1"/>
  <c r="J14228" i="1"/>
  <c r="I14228" i="1"/>
  <c r="L14228" i="1" s="1"/>
  <c r="H14228" i="1"/>
  <c r="K14227" i="1"/>
  <c r="J14227" i="1"/>
  <c r="I14227" i="1"/>
  <c r="L14227" i="1" s="1"/>
  <c r="H14227" i="1"/>
  <c r="K14226" i="1"/>
  <c r="J14226" i="1"/>
  <c r="I14226" i="1"/>
  <c r="L14226" i="1" s="1"/>
  <c r="H14226" i="1"/>
  <c r="K14225" i="1"/>
  <c r="J14225" i="1"/>
  <c r="I14225" i="1"/>
  <c r="L14225" i="1" s="1"/>
  <c r="H14225" i="1"/>
  <c r="K14224" i="1"/>
  <c r="J14224" i="1"/>
  <c r="I14224" i="1"/>
  <c r="L14224" i="1" s="1"/>
  <c r="H14224" i="1"/>
  <c r="K14223" i="1"/>
  <c r="J14223" i="1"/>
  <c r="I14223" i="1"/>
  <c r="L14223" i="1" s="1"/>
  <c r="H14223" i="1"/>
  <c r="K14222" i="1"/>
  <c r="J14222" i="1"/>
  <c r="I14222" i="1"/>
  <c r="L14222" i="1" s="1"/>
  <c r="H14222" i="1"/>
  <c r="K14221" i="1"/>
  <c r="J14221" i="1"/>
  <c r="I14221" i="1"/>
  <c r="L14221" i="1" s="1"/>
  <c r="H14221" i="1"/>
  <c r="K14220" i="1"/>
  <c r="J14220" i="1"/>
  <c r="I14220" i="1"/>
  <c r="L14220" i="1" s="1"/>
  <c r="H14220" i="1"/>
  <c r="K14219" i="1"/>
  <c r="J14219" i="1"/>
  <c r="I14219" i="1"/>
  <c r="L14219" i="1" s="1"/>
  <c r="H14219" i="1"/>
  <c r="K14218" i="1"/>
  <c r="J14218" i="1"/>
  <c r="I14218" i="1"/>
  <c r="L14218" i="1" s="1"/>
  <c r="H14218" i="1"/>
  <c r="K14217" i="1"/>
  <c r="J14217" i="1"/>
  <c r="I14217" i="1"/>
  <c r="L14217" i="1" s="1"/>
  <c r="H14217" i="1"/>
  <c r="K14216" i="1"/>
  <c r="J14216" i="1"/>
  <c r="I14216" i="1"/>
  <c r="L14216" i="1" s="1"/>
  <c r="H14216" i="1"/>
  <c r="K14215" i="1"/>
  <c r="J14215" i="1"/>
  <c r="I14215" i="1"/>
  <c r="L14215" i="1" s="1"/>
  <c r="H14215" i="1"/>
  <c r="K14214" i="1"/>
  <c r="J14214" i="1"/>
  <c r="I14214" i="1"/>
  <c r="L14214" i="1" s="1"/>
  <c r="H14214" i="1"/>
  <c r="K14213" i="1"/>
  <c r="J14213" i="1"/>
  <c r="I14213" i="1"/>
  <c r="L14213" i="1" s="1"/>
  <c r="H14213" i="1"/>
  <c r="K14212" i="1"/>
  <c r="J14212" i="1"/>
  <c r="I14212" i="1"/>
  <c r="L14212" i="1" s="1"/>
  <c r="H14212" i="1"/>
  <c r="K14211" i="1"/>
  <c r="J14211" i="1"/>
  <c r="I14211" i="1"/>
  <c r="L14211" i="1" s="1"/>
  <c r="H14211" i="1"/>
  <c r="K14210" i="1"/>
  <c r="J14210" i="1"/>
  <c r="I14210" i="1"/>
  <c r="L14210" i="1" s="1"/>
  <c r="H14210" i="1"/>
  <c r="K14209" i="1"/>
  <c r="J14209" i="1"/>
  <c r="I14209" i="1"/>
  <c r="L14209" i="1" s="1"/>
  <c r="H14209" i="1"/>
  <c r="K14208" i="1"/>
  <c r="J14208" i="1"/>
  <c r="I14208" i="1"/>
  <c r="L14208" i="1" s="1"/>
  <c r="H14208" i="1"/>
  <c r="K14207" i="1"/>
  <c r="J14207" i="1"/>
  <c r="I14207" i="1"/>
  <c r="L14207" i="1" s="1"/>
  <c r="H14207" i="1"/>
  <c r="K14206" i="1"/>
  <c r="J14206" i="1"/>
  <c r="I14206" i="1"/>
  <c r="L14206" i="1" s="1"/>
  <c r="H14206" i="1"/>
  <c r="K14205" i="1"/>
  <c r="J14205" i="1"/>
  <c r="I14205" i="1"/>
  <c r="L14205" i="1" s="1"/>
  <c r="H14205" i="1"/>
  <c r="K14204" i="1"/>
  <c r="J14204" i="1"/>
  <c r="I14204" i="1"/>
  <c r="L14204" i="1" s="1"/>
  <c r="H14204" i="1"/>
  <c r="K14203" i="1"/>
  <c r="J14203" i="1"/>
  <c r="I14203" i="1"/>
  <c r="L14203" i="1" s="1"/>
  <c r="H14203" i="1"/>
  <c r="K14202" i="1"/>
  <c r="J14202" i="1"/>
  <c r="I14202" i="1"/>
  <c r="L14202" i="1" s="1"/>
  <c r="H14202" i="1"/>
  <c r="K14201" i="1"/>
  <c r="J14201" i="1"/>
  <c r="I14201" i="1"/>
  <c r="L14201" i="1" s="1"/>
  <c r="H14201" i="1"/>
  <c r="K14200" i="1"/>
  <c r="J14200" i="1"/>
  <c r="I14200" i="1"/>
  <c r="L14200" i="1" s="1"/>
  <c r="H14200" i="1"/>
  <c r="K14199" i="1"/>
  <c r="J14199" i="1"/>
  <c r="I14199" i="1"/>
  <c r="L14199" i="1" s="1"/>
  <c r="H14199" i="1"/>
  <c r="K14198" i="1"/>
  <c r="J14198" i="1"/>
  <c r="I14198" i="1"/>
  <c r="L14198" i="1" s="1"/>
  <c r="H14198" i="1"/>
  <c r="K14197" i="1"/>
  <c r="J14197" i="1"/>
  <c r="I14197" i="1"/>
  <c r="L14197" i="1" s="1"/>
  <c r="H14197" i="1"/>
  <c r="K14196" i="1"/>
  <c r="J14196" i="1"/>
  <c r="I14196" i="1"/>
  <c r="L14196" i="1" s="1"/>
  <c r="H14196" i="1"/>
  <c r="K14195" i="1"/>
  <c r="J14195" i="1"/>
  <c r="I14195" i="1"/>
  <c r="L14195" i="1" s="1"/>
  <c r="H14195" i="1"/>
  <c r="K14194" i="1"/>
  <c r="J14194" i="1"/>
  <c r="I14194" i="1"/>
  <c r="L14194" i="1" s="1"/>
  <c r="H14194" i="1"/>
  <c r="K14193" i="1"/>
  <c r="J14193" i="1"/>
  <c r="I14193" i="1"/>
  <c r="L14193" i="1" s="1"/>
  <c r="H14193" i="1"/>
  <c r="K14192" i="1"/>
  <c r="J14192" i="1"/>
  <c r="I14192" i="1"/>
  <c r="L14192" i="1" s="1"/>
  <c r="H14192" i="1"/>
  <c r="K14191" i="1"/>
  <c r="J14191" i="1"/>
  <c r="I14191" i="1"/>
  <c r="L14191" i="1" s="1"/>
  <c r="H14191" i="1"/>
  <c r="K14190" i="1"/>
  <c r="J14190" i="1"/>
  <c r="I14190" i="1"/>
  <c r="L14190" i="1" s="1"/>
  <c r="H14190" i="1"/>
  <c r="K14189" i="1"/>
  <c r="J14189" i="1"/>
  <c r="I14189" i="1"/>
  <c r="L14189" i="1" s="1"/>
  <c r="H14189" i="1"/>
  <c r="K14188" i="1"/>
  <c r="J14188" i="1"/>
  <c r="I14188" i="1"/>
  <c r="L14188" i="1" s="1"/>
  <c r="H14188" i="1"/>
  <c r="K14187" i="1"/>
  <c r="J14187" i="1"/>
  <c r="I14187" i="1"/>
  <c r="L14187" i="1" s="1"/>
  <c r="H14187" i="1"/>
  <c r="K14186" i="1"/>
  <c r="J14186" i="1"/>
  <c r="I14186" i="1"/>
  <c r="L14186" i="1" s="1"/>
  <c r="H14186" i="1"/>
  <c r="K14185" i="1"/>
  <c r="J14185" i="1"/>
  <c r="I14185" i="1"/>
  <c r="L14185" i="1" s="1"/>
  <c r="H14185" i="1"/>
  <c r="K14184" i="1"/>
  <c r="J14184" i="1"/>
  <c r="I14184" i="1"/>
  <c r="L14184" i="1" s="1"/>
  <c r="H14184" i="1"/>
  <c r="K14183" i="1"/>
  <c r="J14183" i="1"/>
  <c r="I14183" i="1"/>
  <c r="L14183" i="1" s="1"/>
  <c r="H14183" i="1"/>
  <c r="K14182" i="1"/>
  <c r="J14182" i="1"/>
  <c r="I14182" i="1"/>
  <c r="L14182" i="1" s="1"/>
  <c r="H14182" i="1"/>
  <c r="K14181" i="1"/>
  <c r="J14181" i="1"/>
  <c r="I14181" i="1"/>
  <c r="L14181" i="1" s="1"/>
  <c r="H14181" i="1"/>
  <c r="K14180" i="1"/>
  <c r="J14180" i="1"/>
  <c r="I14180" i="1"/>
  <c r="L14180" i="1" s="1"/>
  <c r="H14180" i="1"/>
  <c r="K14179" i="1"/>
  <c r="J14179" i="1"/>
  <c r="I14179" i="1"/>
  <c r="L14179" i="1" s="1"/>
  <c r="H14179" i="1"/>
  <c r="K14178" i="1"/>
  <c r="J14178" i="1"/>
  <c r="I14178" i="1"/>
  <c r="L14178" i="1" s="1"/>
  <c r="H14178" i="1"/>
  <c r="K14177" i="1"/>
  <c r="J14177" i="1"/>
  <c r="I14177" i="1"/>
  <c r="L14177" i="1" s="1"/>
  <c r="H14177" i="1"/>
  <c r="K14176" i="1"/>
  <c r="J14176" i="1"/>
  <c r="I14176" i="1"/>
  <c r="L14176" i="1" s="1"/>
  <c r="H14176" i="1"/>
  <c r="K14175" i="1"/>
  <c r="J14175" i="1"/>
  <c r="I14175" i="1"/>
  <c r="L14175" i="1" s="1"/>
  <c r="H14175" i="1"/>
  <c r="K14174" i="1"/>
  <c r="J14174" i="1"/>
  <c r="I14174" i="1"/>
  <c r="L14174" i="1" s="1"/>
  <c r="H14174" i="1"/>
  <c r="K14173" i="1"/>
  <c r="J14173" i="1"/>
  <c r="I14173" i="1"/>
  <c r="L14173" i="1" s="1"/>
  <c r="H14173" i="1"/>
  <c r="K14172" i="1"/>
  <c r="J14172" i="1"/>
  <c r="I14172" i="1"/>
  <c r="L14172" i="1" s="1"/>
  <c r="H14172" i="1"/>
  <c r="K14171" i="1"/>
  <c r="J14171" i="1"/>
  <c r="I14171" i="1"/>
  <c r="L14171" i="1" s="1"/>
  <c r="H14171" i="1"/>
  <c r="K14170" i="1"/>
  <c r="J14170" i="1"/>
  <c r="I14170" i="1"/>
  <c r="L14170" i="1" s="1"/>
  <c r="H14170" i="1"/>
  <c r="K14169" i="1"/>
  <c r="J14169" i="1"/>
  <c r="I14169" i="1"/>
  <c r="L14169" i="1" s="1"/>
  <c r="H14169" i="1"/>
  <c r="K14168" i="1"/>
  <c r="J14168" i="1"/>
  <c r="I14168" i="1"/>
  <c r="L14168" i="1" s="1"/>
  <c r="H14168" i="1"/>
  <c r="K14167" i="1"/>
  <c r="J14167" i="1"/>
  <c r="I14167" i="1"/>
  <c r="L14167" i="1" s="1"/>
  <c r="H14167" i="1"/>
  <c r="K14166" i="1"/>
  <c r="J14166" i="1"/>
  <c r="I14166" i="1"/>
  <c r="L14166" i="1" s="1"/>
  <c r="H14166" i="1"/>
  <c r="K14165" i="1"/>
  <c r="J14165" i="1"/>
  <c r="I14165" i="1"/>
  <c r="L14165" i="1" s="1"/>
  <c r="H14165" i="1"/>
  <c r="K14164" i="1"/>
  <c r="J14164" i="1"/>
  <c r="I14164" i="1"/>
  <c r="L14164" i="1" s="1"/>
  <c r="H14164" i="1"/>
  <c r="K14163" i="1"/>
  <c r="J14163" i="1"/>
  <c r="I14163" i="1"/>
  <c r="L14163" i="1" s="1"/>
  <c r="H14163" i="1"/>
  <c r="K14162" i="1"/>
  <c r="J14162" i="1"/>
  <c r="I14162" i="1"/>
  <c r="L14162" i="1" s="1"/>
  <c r="H14162" i="1"/>
  <c r="K14161" i="1"/>
  <c r="J14161" i="1"/>
  <c r="I14161" i="1"/>
  <c r="L14161" i="1" s="1"/>
  <c r="H14161" i="1"/>
  <c r="K14160" i="1"/>
  <c r="J14160" i="1"/>
  <c r="I14160" i="1"/>
  <c r="L14160" i="1" s="1"/>
  <c r="H14160" i="1"/>
  <c r="K14159" i="1"/>
  <c r="J14159" i="1"/>
  <c r="I14159" i="1"/>
  <c r="L14159" i="1" s="1"/>
  <c r="H14159" i="1"/>
  <c r="K14158" i="1"/>
  <c r="J14158" i="1"/>
  <c r="I14158" i="1"/>
  <c r="L14158" i="1" s="1"/>
  <c r="H14158" i="1"/>
  <c r="K14157" i="1"/>
  <c r="J14157" i="1"/>
  <c r="I14157" i="1"/>
  <c r="L14157" i="1" s="1"/>
  <c r="H14157" i="1"/>
  <c r="K14156" i="1"/>
  <c r="J14156" i="1"/>
  <c r="I14156" i="1"/>
  <c r="L14156" i="1" s="1"/>
  <c r="H14156" i="1"/>
  <c r="K14155" i="1"/>
  <c r="J14155" i="1"/>
  <c r="I14155" i="1"/>
  <c r="L14155" i="1" s="1"/>
  <c r="H14155" i="1"/>
  <c r="K14154" i="1"/>
  <c r="J14154" i="1"/>
  <c r="I14154" i="1"/>
  <c r="L14154" i="1" s="1"/>
  <c r="H14154" i="1"/>
  <c r="K14153" i="1"/>
  <c r="J14153" i="1"/>
  <c r="I14153" i="1"/>
  <c r="L14153" i="1" s="1"/>
  <c r="H14153" i="1"/>
  <c r="K14152" i="1"/>
  <c r="J14152" i="1"/>
  <c r="I14152" i="1"/>
  <c r="L14152" i="1" s="1"/>
  <c r="H14152" i="1"/>
  <c r="K14151" i="1"/>
  <c r="J14151" i="1"/>
  <c r="I14151" i="1"/>
  <c r="L14151" i="1" s="1"/>
  <c r="H14151" i="1"/>
  <c r="K14150" i="1"/>
  <c r="J14150" i="1"/>
  <c r="I14150" i="1"/>
  <c r="L14150" i="1" s="1"/>
  <c r="H14150" i="1"/>
  <c r="K14149" i="1"/>
  <c r="J14149" i="1"/>
  <c r="I14149" i="1"/>
  <c r="L14149" i="1" s="1"/>
  <c r="H14149" i="1"/>
  <c r="K14148" i="1"/>
  <c r="J14148" i="1"/>
  <c r="I14148" i="1"/>
  <c r="L14148" i="1" s="1"/>
  <c r="H14148" i="1"/>
  <c r="K14147" i="1"/>
  <c r="J14147" i="1"/>
  <c r="I14147" i="1"/>
  <c r="L14147" i="1" s="1"/>
  <c r="H14147" i="1"/>
  <c r="K14146" i="1"/>
  <c r="J14146" i="1"/>
  <c r="I14146" i="1"/>
  <c r="L14146" i="1" s="1"/>
  <c r="H14146" i="1"/>
  <c r="K14145" i="1"/>
  <c r="J14145" i="1"/>
  <c r="I14145" i="1"/>
  <c r="L14145" i="1" s="1"/>
  <c r="H14145" i="1"/>
  <c r="K14144" i="1"/>
  <c r="J14144" i="1"/>
  <c r="I14144" i="1"/>
  <c r="L14144" i="1" s="1"/>
  <c r="H14144" i="1"/>
  <c r="K14143" i="1"/>
  <c r="J14143" i="1"/>
  <c r="I14143" i="1"/>
  <c r="L14143" i="1" s="1"/>
  <c r="H14143" i="1"/>
  <c r="K14142" i="1"/>
  <c r="J14142" i="1"/>
  <c r="I14142" i="1"/>
  <c r="L14142" i="1" s="1"/>
  <c r="H14142" i="1"/>
  <c r="K14141" i="1"/>
  <c r="J14141" i="1"/>
  <c r="I14141" i="1"/>
  <c r="L14141" i="1" s="1"/>
  <c r="H14141" i="1"/>
  <c r="K14140" i="1"/>
  <c r="J14140" i="1"/>
  <c r="I14140" i="1"/>
  <c r="L14140" i="1" s="1"/>
  <c r="H14140" i="1"/>
  <c r="K14139" i="1"/>
  <c r="J14139" i="1"/>
  <c r="I14139" i="1"/>
  <c r="L14139" i="1" s="1"/>
  <c r="H14139" i="1"/>
  <c r="K14138" i="1"/>
  <c r="J14138" i="1"/>
  <c r="I14138" i="1"/>
  <c r="L14138" i="1" s="1"/>
  <c r="H14138" i="1"/>
  <c r="K14137" i="1"/>
  <c r="J14137" i="1"/>
  <c r="I14137" i="1"/>
  <c r="L14137" i="1" s="1"/>
  <c r="H14137" i="1"/>
  <c r="K14136" i="1"/>
  <c r="J14136" i="1"/>
  <c r="I14136" i="1"/>
  <c r="L14136" i="1" s="1"/>
  <c r="H14136" i="1"/>
  <c r="K14135" i="1"/>
  <c r="J14135" i="1"/>
  <c r="I14135" i="1"/>
  <c r="L14135" i="1" s="1"/>
  <c r="H14135" i="1"/>
  <c r="K14134" i="1"/>
  <c r="J14134" i="1"/>
  <c r="I14134" i="1"/>
  <c r="L14134" i="1" s="1"/>
  <c r="H14134" i="1"/>
  <c r="K14133" i="1"/>
  <c r="J14133" i="1"/>
  <c r="I14133" i="1"/>
  <c r="L14133" i="1" s="1"/>
  <c r="H14133" i="1"/>
  <c r="K14132" i="1"/>
  <c r="J14132" i="1"/>
  <c r="I14132" i="1"/>
  <c r="L14132" i="1" s="1"/>
  <c r="H14132" i="1"/>
  <c r="K14131" i="1"/>
  <c r="J14131" i="1"/>
  <c r="I14131" i="1"/>
  <c r="L14131" i="1" s="1"/>
  <c r="H14131" i="1"/>
  <c r="K14130" i="1"/>
  <c r="J14130" i="1"/>
  <c r="I14130" i="1"/>
  <c r="L14130" i="1" s="1"/>
  <c r="H14130" i="1"/>
  <c r="K14129" i="1"/>
  <c r="J14129" i="1"/>
  <c r="I14129" i="1"/>
  <c r="L14129" i="1" s="1"/>
  <c r="H14129" i="1"/>
  <c r="K14128" i="1"/>
  <c r="J14128" i="1"/>
  <c r="I14128" i="1"/>
  <c r="L14128" i="1" s="1"/>
  <c r="H14128" i="1"/>
  <c r="K14127" i="1"/>
  <c r="J14127" i="1"/>
  <c r="I14127" i="1"/>
  <c r="L14127" i="1" s="1"/>
  <c r="H14127" i="1"/>
  <c r="K14126" i="1"/>
  <c r="J14126" i="1"/>
  <c r="I14126" i="1"/>
  <c r="L14126" i="1" s="1"/>
  <c r="H14126" i="1"/>
  <c r="K14125" i="1"/>
  <c r="J14125" i="1"/>
  <c r="I14125" i="1"/>
  <c r="L14125" i="1" s="1"/>
  <c r="H14125" i="1"/>
  <c r="K14124" i="1"/>
  <c r="J14124" i="1"/>
  <c r="I14124" i="1"/>
  <c r="L14124" i="1" s="1"/>
  <c r="H14124" i="1"/>
  <c r="K14123" i="1"/>
  <c r="J14123" i="1"/>
  <c r="I14123" i="1"/>
  <c r="L14123" i="1" s="1"/>
  <c r="H14123" i="1"/>
  <c r="K14122" i="1"/>
  <c r="J14122" i="1"/>
  <c r="I14122" i="1"/>
  <c r="L14122" i="1" s="1"/>
  <c r="H14122" i="1"/>
  <c r="K14121" i="1"/>
  <c r="J14121" i="1"/>
  <c r="I14121" i="1"/>
  <c r="L14121" i="1" s="1"/>
  <c r="H14121" i="1"/>
  <c r="K14120" i="1"/>
  <c r="J14120" i="1"/>
  <c r="I14120" i="1"/>
  <c r="L14120" i="1" s="1"/>
  <c r="H14120" i="1"/>
  <c r="K14119" i="1"/>
  <c r="J14119" i="1"/>
  <c r="I14119" i="1"/>
  <c r="L14119" i="1" s="1"/>
  <c r="H14119" i="1"/>
  <c r="K14118" i="1"/>
  <c r="J14118" i="1"/>
  <c r="I14118" i="1"/>
  <c r="L14118" i="1" s="1"/>
  <c r="H14118" i="1"/>
  <c r="K14117" i="1"/>
  <c r="J14117" i="1"/>
  <c r="I14117" i="1"/>
  <c r="L14117" i="1" s="1"/>
  <c r="H14117" i="1"/>
  <c r="K14116" i="1"/>
  <c r="J14116" i="1"/>
  <c r="I14116" i="1"/>
  <c r="L14116" i="1" s="1"/>
  <c r="H14116" i="1"/>
  <c r="K14115" i="1"/>
  <c r="J14115" i="1"/>
  <c r="I14115" i="1"/>
  <c r="L14115" i="1" s="1"/>
  <c r="H14115" i="1"/>
  <c r="K14114" i="1"/>
  <c r="J14114" i="1"/>
  <c r="I14114" i="1"/>
  <c r="L14114" i="1" s="1"/>
  <c r="H14114" i="1"/>
  <c r="K14113" i="1"/>
  <c r="J14113" i="1"/>
  <c r="I14113" i="1"/>
  <c r="L14113" i="1" s="1"/>
  <c r="H14113" i="1"/>
  <c r="K14112" i="1"/>
  <c r="J14112" i="1"/>
  <c r="I14112" i="1"/>
  <c r="L14112" i="1" s="1"/>
  <c r="H14112" i="1"/>
  <c r="K14111" i="1"/>
  <c r="J14111" i="1"/>
  <c r="I14111" i="1"/>
  <c r="L14111" i="1" s="1"/>
  <c r="H14111" i="1"/>
  <c r="K14110" i="1"/>
  <c r="J14110" i="1"/>
  <c r="I14110" i="1"/>
  <c r="L14110" i="1" s="1"/>
  <c r="H14110" i="1"/>
  <c r="K14109" i="1"/>
  <c r="J14109" i="1"/>
  <c r="I14109" i="1"/>
  <c r="L14109" i="1" s="1"/>
  <c r="H14109" i="1"/>
  <c r="K14108" i="1"/>
  <c r="J14108" i="1"/>
  <c r="I14108" i="1"/>
  <c r="L14108" i="1" s="1"/>
  <c r="H14108" i="1"/>
  <c r="K14107" i="1"/>
  <c r="J14107" i="1"/>
  <c r="I14107" i="1"/>
  <c r="L14107" i="1" s="1"/>
  <c r="H14107" i="1"/>
  <c r="K14106" i="1"/>
  <c r="J14106" i="1"/>
  <c r="I14106" i="1"/>
  <c r="L14106" i="1" s="1"/>
  <c r="H14106" i="1"/>
  <c r="K14105" i="1"/>
  <c r="J14105" i="1"/>
  <c r="I14105" i="1"/>
  <c r="L14105" i="1" s="1"/>
  <c r="H14105" i="1"/>
  <c r="K14104" i="1"/>
  <c r="J14104" i="1"/>
  <c r="I14104" i="1"/>
  <c r="L14104" i="1" s="1"/>
  <c r="H14104" i="1"/>
  <c r="K14103" i="1"/>
  <c r="J14103" i="1"/>
  <c r="I14103" i="1"/>
  <c r="L14103" i="1" s="1"/>
  <c r="H14103" i="1"/>
  <c r="K14102" i="1"/>
  <c r="J14102" i="1"/>
  <c r="I14102" i="1"/>
  <c r="L14102" i="1" s="1"/>
  <c r="H14102" i="1"/>
  <c r="K14101" i="1"/>
  <c r="J14101" i="1"/>
  <c r="I14101" i="1"/>
  <c r="L14101" i="1" s="1"/>
  <c r="H14101" i="1"/>
  <c r="K14100" i="1"/>
  <c r="J14100" i="1"/>
  <c r="I14100" i="1"/>
  <c r="L14100" i="1" s="1"/>
  <c r="H14100" i="1"/>
  <c r="K14099" i="1"/>
  <c r="J14099" i="1"/>
  <c r="I14099" i="1"/>
  <c r="L14099" i="1" s="1"/>
  <c r="H14099" i="1"/>
  <c r="K14098" i="1"/>
  <c r="J14098" i="1"/>
  <c r="I14098" i="1"/>
  <c r="L14098" i="1" s="1"/>
  <c r="H14098" i="1"/>
  <c r="K14097" i="1"/>
  <c r="J14097" i="1"/>
  <c r="I14097" i="1"/>
  <c r="L14097" i="1" s="1"/>
  <c r="H14097" i="1"/>
  <c r="K14096" i="1"/>
  <c r="J14096" i="1"/>
  <c r="I14096" i="1"/>
  <c r="L14096" i="1" s="1"/>
  <c r="H14096" i="1"/>
  <c r="K14095" i="1"/>
  <c r="J14095" i="1"/>
  <c r="I14095" i="1"/>
  <c r="L14095" i="1" s="1"/>
  <c r="H14095" i="1"/>
  <c r="K14094" i="1"/>
  <c r="J14094" i="1"/>
  <c r="I14094" i="1"/>
  <c r="L14094" i="1" s="1"/>
  <c r="H14094" i="1"/>
  <c r="K14093" i="1"/>
  <c r="J14093" i="1"/>
  <c r="I14093" i="1"/>
  <c r="L14093" i="1" s="1"/>
  <c r="H14093" i="1"/>
  <c r="K14092" i="1"/>
  <c r="J14092" i="1"/>
  <c r="I14092" i="1"/>
  <c r="L14092" i="1" s="1"/>
  <c r="H14092" i="1"/>
  <c r="K14091" i="1"/>
  <c r="J14091" i="1"/>
  <c r="I14091" i="1"/>
  <c r="L14091" i="1" s="1"/>
  <c r="H14091" i="1"/>
  <c r="K14090" i="1"/>
  <c r="J14090" i="1"/>
  <c r="I14090" i="1"/>
  <c r="L14090" i="1" s="1"/>
  <c r="H14090" i="1"/>
  <c r="K14089" i="1"/>
  <c r="J14089" i="1"/>
  <c r="I14089" i="1"/>
  <c r="L14089" i="1" s="1"/>
  <c r="H14089" i="1"/>
  <c r="K14088" i="1"/>
  <c r="J14088" i="1"/>
  <c r="I14088" i="1"/>
  <c r="L14088" i="1" s="1"/>
  <c r="H14088" i="1"/>
  <c r="K14087" i="1"/>
  <c r="J14087" i="1"/>
  <c r="I14087" i="1"/>
  <c r="L14087" i="1" s="1"/>
  <c r="H14087" i="1"/>
  <c r="K14086" i="1"/>
  <c r="J14086" i="1"/>
  <c r="I14086" i="1"/>
  <c r="L14086" i="1" s="1"/>
  <c r="H14086" i="1"/>
  <c r="K14085" i="1"/>
  <c r="J14085" i="1"/>
  <c r="I14085" i="1"/>
  <c r="L14085" i="1" s="1"/>
  <c r="H14085" i="1"/>
  <c r="K14084" i="1"/>
  <c r="J14084" i="1"/>
  <c r="I14084" i="1"/>
  <c r="L14084" i="1" s="1"/>
  <c r="H14084" i="1"/>
  <c r="K14083" i="1"/>
  <c r="J14083" i="1"/>
  <c r="I14083" i="1"/>
  <c r="L14083" i="1" s="1"/>
  <c r="H14083" i="1"/>
  <c r="K14082" i="1"/>
  <c r="J14082" i="1"/>
  <c r="I14082" i="1"/>
  <c r="L14082" i="1" s="1"/>
  <c r="H14082" i="1"/>
  <c r="K14081" i="1"/>
  <c r="J14081" i="1"/>
  <c r="I14081" i="1"/>
  <c r="L14081" i="1" s="1"/>
  <c r="H14081" i="1"/>
  <c r="K14080" i="1"/>
  <c r="J14080" i="1"/>
  <c r="I14080" i="1"/>
  <c r="L14080" i="1" s="1"/>
  <c r="H14080" i="1"/>
  <c r="K14079" i="1"/>
  <c r="J14079" i="1"/>
  <c r="I14079" i="1"/>
  <c r="L14079" i="1" s="1"/>
  <c r="H14079" i="1"/>
  <c r="K14078" i="1"/>
  <c r="J14078" i="1"/>
  <c r="I14078" i="1"/>
  <c r="L14078" i="1" s="1"/>
  <c r="H14078" i="1"/>
  <c r="K14077" i="1"/>
  <c r="J14077" i="1"/>
  <c r="I14077" i="1"/>
  <c r="L14077" i="1" s="1"/>
  <c r="H14077" i="1"/>
  <c r="K14076" i="1"/>
  <c r="J14076" i="1"/>
  <c r="I14076" i="1"/>
  <c r="L14076" i="1" s="1"/>
  <c r="H14076" i="1"/>
  <c r="K14075" i="1"/>
  <c r="J14075" i="1"/>
  <c r="I14075" i="1"/>
  <c r="L14075" i="1" s="1"/>
  <c r="H14075" i="1"/>
  <c r="K14074" i="1"/>
  <c r="J14074" i="1"/>
  <c r="I14074" i="1"/>
  <c r="L14074" i="1" s="1"/>
  <c r="H14074" i="1"/>
  <c r="K14073" i="1"/>
  <c r="J14073" i="1"/>
  <c r="I14073" i="1"/>
  <c r="L14073" i="1" s="1"/>
  <c r="H14073" i="1"/>
  <c r="K14072" i="1"/>
  <c r="J14072" i="1"/>
  <c r="I14072" i="1"/>
  <c r="L14072" i="1" s="1"/>
  <c r="H14072" i="1"/>
  <c r="K14071" i="1"/>
  <c r="J14071" i="1"/>
  <c r="I14071" i="1"/>
  <c r="L14071" i="1" s="1"/>
  <c r="H14071" i="1"/>
  <c r="K14070" i="1"/>
  <c r="J14070" i="1"/>
  <c r="I14070" i="1"/>
  <c r="L14070" i="1" s="1"/>
  <c r="H14070" i="1"/>
  <c r="K14069" i="1"/>
  <c r="J14069" i="1"/>
  <c r="I14069" i="1"/>
  <c r="L14069" i="1" s="1"/>
  <c r="H14069" i="1"/>
  <c r="K14068" i="1"/>
  <c r="J14068" i="1"/>
  <c r="I14068" i="1"/>
  <c r="L14068" i="1" s="1"/>
  <c r="H14068" i="1"/>
  <c r="K14067" i="1"/>
  <c r="J14067" i="1"/>
  <c r="I14067" i="1"/>
  <c r="L14067" i="1" s="1"/>
  <c r="H14067" i="1"/>
  <c r="K14066" i="1"/>
  <c r="J14066" i="1"/>
  <c r="I14066" i="1"/>
  <c r="L14066" i="1" s="1"/>
  <c r="H14066" i="1"/>
  <c r="K14065" i="1"/>
  <c r="J14065" i="1"/>
  <c r="I14065" i="1"/>
  <c r="L14065" i="1" s="1"/>
  <c r="H14065" i="1"/>
  <c r="K14064" i="1"/>
  <c r="J14064" i="1"/>
  <c r="I14064" i="1"/>
  <c r="L14064" i="1" s="1"/>
  <c r="H14064" i="1"/>
  <c r="K14063" i="1"/>
  <c r="J14063" i="1"/>
  <c r="I14063" i="1"/>
  <c r="L14063" i="1" s="1"/>
  <c r="H14063" i="1"/>
  <c r="K14062" i="1"/>
  <c r="J14062" i="1"/>
  <c r="I14062" i="1"/>
  <c r="L14062" i="1" s="1"/>
  <c r="H14062" i="1"/>
  <c r="K14061" i="1"/>
  <c r="J14061" i="1"/>
  <c r="I14061" i="1"/>
  <c r="L14061" i="1" s="1"/>
  <c r="H14061" i="1"/>
  <c r="K14060" i="1"/>
  <c r="J14060" i="1"/>
  <c r="I14060" i="1"/>
  <c r="L14060" i="1" s="1"/>
  <c r="H14060" i="1"/>
  <c r="K14059" i="1"/>
  <c r="J14059" i="1"/>
  <c r="I14059" i="1"/>
  <c r="L14059" i="1" s="1"/>
  <c r="H14059" i="1"/>
  <c r="K14058" i="1"/>
  <c r="J14058" i="1"/>
  <c r="I14058" i="1"/>
  <c r="L14058" i="1" s="1"/>
  <c r="H14058" i="1"/>
  <c r="K14057" i="1"/>
  <c r="J14057" i="1"/>
  <c r="I14057" i="1"/>
  <c r="L14057" i="1" s="1"/>
  <c r="H14057" i="1"/>
  <c r="K14056" i="1"/>
  <c r="J14056" i="1"/>
  <c r="I14056" i="1"/>
  <c r="L14056" i="1" s="1"/>
  <c r="H14056" i="1"/>
  <c r="K14055" i="1"/>
  <c r="J14055" i="1"/>
  <c r="I14055" i="1"/>
  <c r="L14055" i="1" s="1"/>
  <c r="H14055" i="1"/>
  <c r="K14054" i="1"/>
  <c r="J14054" i="1"/>
  <c r="I14054" i="1"/>
  <c r="L14054" i="1" s="1"/>
  <c r="H14054" i="1"/>
  <c r="K14053" i="1"/>
  <c r="J14053" i="1"/>
  <c r="I14053" i="1"/>
  <c r="L14053" i="1" s="1"/>
  <c r="H14053" i="1"/>
  <c r="K14052" i="1"/>
  <c r="J14052" i="1"/>
  <c r="I14052" i="1"/>
  <c r="L14052" i="1" s="1"/>
  <c r="H14052" i="1"/>
  <c r="K14051" i="1"/>
  <c r="J14051" i="1"/>
  <c r="I14051" i="1"/>
  <c r="L14051" i="1" s="1"/>
  <c r="H14051" i="1"/>
  <c r="K14050" i="1"/>
  <c r="J14050" i="1"/>
  <c r="I14050" i="1"/>
  <c r="L14050" i="1" s="1"/>
  <c r="H14050" i="1"/>
  <c r="K14049" i="1"/>
  <c r="J14049" i="1"/>
  <c r="I14049" i="1"/>
  <c r="L14049" i="1" s="1"/>
  <c r="H14049" i="1"/>
  <c r="K14048" i="1"/>
  <c r="J14048" i="1"/>
  <c r="I14048" i="1"/>
  <c r="L14048" i="1" s="1"/>
  <c r="H14048" i="1"/>
  <c r="K14047" i="1"/>
  <c r="J14047" i="1"/>
  <c r="I14047" i="1"/>
  <c r="L14047" i="1" s="1"/>
  <c r="H14047" i="1"/>
  <c r="K14046" i="1"/>
  <c r="J14046" i="1"/>
  <c r="I14046" i="1"/>
  <c r="L14046" i="1" s="1"/>
  <c r="H14046" i="1"/>
  <c r="K14045" i="1"/>
  <c r="J14045" i="1"/>
  <c r="I14045" i="1"/>
  <c r="L14045" i="1" s="1"/>
  <c r="H14045" i="1"/>
  <c r="K14044" i="1"/>
  <c r="J14044" i="1"/>
  <c r="I14044" i="1"/>
  <c r="L14044" i="1" s="1"/>
  <c r="H14044" i="1"/>
  <c r="K14043" i="1"/>
  <c r="J14043" i="1"/>
  <c r="I14043" i="1"/>
  <c r="L14043" i="1" s="1"/>
  <c r="H14043" i="1"/>
  <c r="K14042" i="1"/>
  <c r="J14042" i="1"/>
  <c r="I14042" i="1"/>
  <c r="L14042" i="1" s="1"/>
  <c r="H14042" i="1"/>
  <c r="K14041" i="1"/>
  <c r="J14041" i="1"/>
  <c r="I14041" i="1"/>
  <c r="L14041" i="1" s="1"/>
  <c r="H14041" i="1"/>
  <c r="K14040" i="1"/>
  <c r="J14040" i="1"/>
  <c r="I14040" i="1"/>
  <c r="L14040" i="1" s="1"/>
  <c r="H14040" i="1"/>
  <c r="K14039" i="1"/>
  <c r="J14039" i="1"/>
  <c r="I14039" i="1"/>
  <c r="L14039" i="1" s="1"/>
  <c r="H14039" i="1"/>
  <c r="K14038" i="1"/>
  <c r="J14038" i="1"/>
  <c r="I14038" i="1"/>
  <c r="L14038" i="1" s="1"/>
  <c r="H14038" i="1"/>
  <c r="K14037" i="1"/>
  <c r="J14037" i="1"/>
  <c r="I14037" i="1"/>
  <c r="L14037" i="1" s="1"/>
  <c r="H14037" i="1"/>
  <c r="K14036" i="1"/>
  <c r="J14036" i="1"/>
  <c r="I14036" i="1"/>
  <c r="L14036" i="1" s="1"/>
  <c r="H14036" i="1"/>
  <c r="K14035" i="1"/>
  <c r="J14035" i="1"/>
  <c r="I14035" i="1"/>
  <c r="L14035" i="1" s="1"/>
  <c r="H14035" i="1"/>
  <c r="K14034" i="1"/>
  <c r="J14034" i="1"/>
  <c r="I14034" i="1"/>
  <c r="L14034" i="1" s="1"/>
  <c r="H14034" i="1"/>
  <c r="K14033" i="1"/>
  <c r="J14033" i="1"/>
  <c r="I14033" i="1"/>
  <c r="L14033" i="1" s="1"/>
  <c r="H14033" i="1"/>
  <c r="K14032" i="1"/>
  <c r="J14032" i="1"/>
  <c r="I14032" i="1"/>
  <c r="L14032" i="1" s="1"/>
  <c r="H14032" i="1"/>
  <c r="K14031" i="1"/>
  <c r="J14031" i="1"/>
  <c r="I14031" i="1"/>
  <c r="L14031" i="1" s="1"/>
  <c r="H14031" i="1"/>
  <c r="K14030" i="1"/>
  <c r="J14030" i="1"/>
  <c r="I14030" i="1"/>
  <c r="L14030" i="1" s="1"/>
  <c r="H14030" i="1"/>
  <c r="K14029" i="1"/>
  <c r="J14029" i="1"/>
  <c r="I14029" i="1"/>
  <c r="L14029" i="1" s="1"/>
  <c r="H14029" i="1"/>
  <c r="K14028" i="1"/>
  <c r="J14028" i="1"/>
  <c r="I14028" i="1"/>
  <c r="L14028" i="1" s="1"/>
  <c r="H14028" i="1"/>
  <c r="K14027" i="1"/>
  <c r="J14027" i="1"/>
  <c r="I14027" i="1"/>
  <c r="L14027" i="1" s="1"/>
  <c r="H14027" i="1"/>
  <c r="K14026" i="1"/>
  <c r="J14026" i="1"/>
  <c r="I14026" i="1"/>
  <c r="L14026" i="1" s="1"/>
  <c r="H14026" i="1"/>
  <c r="K14025" i="1"/>
  <c r="J14025" i="1"/>
  <c r="I14025" i="1"/>
  <c r="L14025" i="1" s="1"/>
  <c r="H14025" i="1"/>
  <c r="K14024" i="1"/>
  <c r="J14024" i="1"/>
  <c r="I14024" i="1"/>
  <c r="L14024" i="1" s="1"/>
  <c r="H14024" i="1"/>
  <c r="K14023" i="1"/>
  <c r="J14023" i="1"/>
  <c r="I14023" i="1"/>
  <c r="L14023" i="1" s="1"/>
  <c r="H14023" i="1"/>
  <c r="K14022" i="1"/>
  <c r="J14022" i="1"/>
  <c r="I14022" i="1"/>
  <c r="L14022" i="1" s="1"/>
  <c r="H14022" i="1"/>
  <c r="K14021" i="1"/>
  <c r="J14021" i="1"/>
  <c r="I14021" i="1"/>
  <c r="L14021" i="1" s="1"/>
  <c r="H14021" i="1"/>
  <c r="K14020" i="1"/>
  <c r="J14020" i="1"/>
  <c r="I14020" i="1"/>
  <c r="L14020" i="1" s="1"/>
  <c r="H14020" i="1"/>
  <c r="K14019" i="1"/>
  <c r="J14019" i="1"/>
  <c r="I14019" i="1"/>
  <c r="L14019" i="1" s="1"/>
  <c r="H14019" i="1"/>
  <c r="K14018" i="1"/>
  <c r="J14018" i="1"/>
  <c r="I14018" i="1"/>
  <c r="L14018" i="1" s="1"/>
  <c r="H14018" i="1"/>
  <c r="K14017" i="1"/>
  <c r="J14017" i="1"/>
  <c r="I14017" i="1"/>
  <c r="L14017" i="1" s="1"/>
  <c r="H14017" i="1"/>
  <c r="K14016" i="1"/>
  <c r="J14016" i="1"/>
  <c r="I14016" i="1"/>
  <c r="L14016" i="1" s="1"/>
  <c r="H14016" i="1"/>
  <c r="K14015" i="1"/>
  <c r="J14015" i="1"/>
  <c r="I14015" i="1"/>
  <c r="L14015" i="1" s="1"/>
  <c r="H14015" i="1"/>
  <c r="K14014" i="1"/>
  <c r="J14014" i="1"/>
  <c r="I14014" i="1"/>
  <c r="L14014" i="1" s="1"/>
  <c r="H14014" i="1"/>
  <c r="K14013" i="1"/>
  <c r="J14013" i="1"/>
  <c r="I14013" i="1"/>
  <c r="L14013" i="1" s="1"/>
  <c r="H14013" i="1"/>
  <c r="K14012" i="1"/>
  <c r="J14012" i="1"/>
  <c r="I14012" i="1"/>
  <c r="L14012" i="1" s="1"/>
  <c r="H14012" i="1"/>
  <c r="K14011" i="1"/>
  <c r="J14011" i="1"/>
  <c r="I14011" i="1"/>
  <c r="L14011" i="1" s="1"/>
  <c r="H14011" i="1"/>
  <c r="K14010" i="1"/>
  <c r="J14010" i="1"/>
  <c r="I14010" i="1"/>
  <c r="L14010" i="1" s="1"/>
  <c r="H14010" i="1"/>
  <c r="K14009" i="1"/>
  <c r="J14009" i="1"/>
  <c r="I14009" i="1"/>
  <c r="L14009" i="1" s="1"/>
  <c r="H14009" i="1"/>
  <c r="K14008" i="1"/>
  <c r="J14008" i="1"/>
  <c r="I14008" i="1"/>
  <c r="L14008" i="1" s="1"/>
  <c r="H14008" i="1"/>
  <c r="K14007" i="1"/>
  <c r="J14007" i="1"/>
  <c r="I14007" i="1"/>
  <c r="L14007" i="1" s="1"/>
  <c r="H14007" i="1"/>
  <c r="K14006" i="1"/>
  <c r="J14006" i="1"/>
  <c r="I14006" i="1"/>
  <c r="L14006" i="1" s="1"/>
  <c r="H14006" i="1"/>
  <c r="K14005" i="1"/>
  <c r="J14005" i="1"/>
  <c r="I14005" i="1"/>
  <c r="L14005" i="1" s="1"/>
  <c r="H14005" i="1"/>
  <c r="K14004" i="1"/>
  <c r="J14004" i="1"/>
  <c r="I14004" i="1"/>
  <c r="L14004" i="1" s="1"/>
  <c r="H14004" i="1"/>
  <c r="K14003" i="1"/>
  <c r="J14003" i="1"/>
  <c r="I14003" i="1"/>
  <c r="L14003" i="1" s="1"/>
  <c r="H14003" i="1"/>
  <c r="K14002" i="1"/>
  <c r="J14002" i="1"/>
  <c r="I14002" i="1"/>
  <c r="L14002" i="1" s="1"/>
  <c r="H14002" i="1"/>
  <c r="K14001" i="1"/>
  <c r="J14001" i="1"/>
  <c r="I14001" i="1"/>
  <c r="L14001" i="1" s="1"/>
  <c r="H14001" i="1"/>
  <c r="K14000" i="1"/>
  <c r="J14000" i="1"/>
  <c r="I14000" i="1"/>
  <c r="L14000" i="1" s="1"/>
  <c r="H14000" i="1"/>
  <c r="K13999" i="1"/>
  <c r="J13999" i="1"/>
  <c r="I13999" i="1"/>
  <c r="L13999" i="1" s="1"/>
  <c r="H13999" i="1"/>
  <c r="K13998" i="1"/>
  <c r="J13998" i="1"/>
  <c r="I13998" i="1"/>
  <c r="L13998" i="1" s="1"/>
  <c r="H13998" i="1"/>
  <c r="K13997" i="1"/>
  <c r="J13997" i="1"/>
  <c r="I13997" i="1"/>
  <c r="L13997" i="1" s="1"/>
  <c r="H13997" i="1"/>
  <c r="K13996" i="1"/>
  <c r="J13996" i="1"/>
  <c r="I13996" i="1"/>
  <c r="L13996" i="1" s="1"/>
  <c r="H13996" i="1"/>
  <c r="K13995" i="1"/>
  <c r="J13995" i="1"/>
  <c r="I13995" i="1"/>
  <c r="L13995" i="1" s="1"/>
  <c r="H13995" i="1"/>
  <c r="K13994" i="1"/>
  <c r="J13994" i="1"/>
  <c r="I13994" i="1"/>
  <c r="L13994" i="1" s="1"/>
  <c r="H13994" i="1"/>
  <c r="K13993" i="1"/>
  <c r="J13993" i="1"/>
  <c r="I13993" i="1"/>
  <c r="L13993" i="1" s="1"/>
  <c r="H13993" i="1"/>
  <c r="K13992" i="1"/>
  <c r="J13992" i="1"/>
  <c r="I13992" i="1"/>
  <c r="L13992" i="1" s="1"/>
  <c r="H13992" i="1"/>
  <c r="K13991" i="1"/>
  <c r="J13991" i="1"/>
  <c r="I13991" i="1"/>
  <c r="L13991" i="1" s="1"/>
  <c r="H13991" i="1"/>
  <c r="K13990" i="1"/>
  <c r="J13990" i="1"/>
  <c r="I13990" i="1"/>
  <c r="L13990" i="1" s="1"/>
  <c r="H13990" i="1"/>
  <c r="K13989" i="1"/>
  <c r="J13989" i="1"/>
  <c r="I13989" i="1"/>
  <c r="L13989" i="1" s="1"/>
  <c r="H13989" i="1"/>
  <c r="K13988" i="1"/>
  <c r="J13988" i="1"/>
  <c r="I13988" i="1"/>
  <c r="L13988" i="1" s="1"/>
  <c r="H13988" i="1"/>
  <c r="K13987" i="1"/>
  <c r="J13987" i="1"/>
  <c r="I13987" i="1"/>
  <c r="L13987" i="1" s="1"/>
  <c r="H13987" i="1"/>
  <c r="K13986" i="1"/>
  <c r="J13986" i="1"/>
  <c r="I13986" i="1"/>
  <c r="L13986" i="1" s="1"/>
  <c r="H13986" i="1"/>
  <c r="K13985" i="1"/>
  <c r="J13985" i="1"/>
  <c r="I13985" i="1"/>
  <c r="L13985" i="1" s="1"/>
  <c r="H13985" i="1"/>
  <c r="K13984" i="1"/>
  <c r="J13984" i="1"/>
  <c r="I13984" i="1"/>
  <c r="L13984" i="1" s="1"/>
  <c r="H13984" i="1"/>
  <c r="K13983" i="1"/>
  <c r="J13983" i="1"/>
  <c r="I13983" i="1"/>
  <c r="L13983" i="1" s="1"/>
  <c r="H13983" i="1"/>
  <c r="K13982" i="1"/>
  <c r="J13982" i="1"/>
  <c r="I13982" i="1"/>
  <c r="L13982" i="1" s="1"/>
  <c r="H13982" i="1"/>
  <c r="K13981" i="1"/>
  <c r="J13981" i="1"/>
  <c r="I13981" i="1"/>
  <c r="L13981" i="1" s="1"/>
  <c r="H13981" i="1"/>
  <c r="K13980" i="1"/>
  <c r="J13980" i="1"/>
  <c r="I13980" i="1"/>
  <c r="L13980" i="1" s="1"/>
  <c r="H13980" i="1"/>
  <c r="K13979" i="1"/>
  <c r="J13979" i="1"/>
  <c r="I13979" i="1"/>
  <c r="L13979" i="1" s="1"/>
  <c r="H13979" i="1"/>
  <c r="K13978" i="1"/>
  <c r="J13978" i="1"/>
  <c r="I13978" i="1"/>
  <c r="L13978" i="1" s="1"/>
  <c r="H13978" i="1"/>
  <c r="K13977" i="1"/>
  <c r="J13977" i="1"/>
  <c r="I13977" i="1"/>
  <c r="L13977" i="1" s="1"/>
  <c r="H13977" i="1"/>
  <c r="K13976" i="1"/>
  <c r="J13976" i="1"/>
  <c r="I13976" i="1"/>
  <c r="L13976" i="1" s="1"/>
  <c r="H13976" i="1"/>
  <c r="K13975" i="1"/>
  <c r="J13975" i="1"/>
  <c r="I13975" i="1"/>
  <c r="L13975" i="1" s="1"/>
  <c r="H13975" i="1"/>
  <c r="K13974" i="1"/>
  <c r="J13974" i="1"/>
  <c r="I13974" i="1"/>
  <c r="L13974" i="1" s="1"/>
  <c r="H13974" i="1"/>
  <c r="K13973" i="1"/>
  <c r="J13973" i="1"/>
  <c r="I13973" i="1"/>
  <c r="L13973" i="1" s="1"/>
  <c r="H13973" i="1"/>
  <c r="K13972" i="1"/>
  <c r="J13972" i="1"/>
  <c r="I13972" i="1"/>
  <c r="L13972" i="1" s="1"/>
  <c r="H13972" i="1"/>
  <c r="K13971" i="1"/>
  <c r="J13971" i="1"/>
  <c r="I13971" i="1"/>
  <c r="L13971" i="1" s="1"/>
  <c r="H13971" i="1"/>
  <c r="K13970" i="1"/>
  <c r="J13970" i="1"/>
  <c r="I13970" i="1"/>
  <c r="L13970" i="1" s="1"/>
  <c r="H13970" i="1"/>
  <c r="K13969" i="1"/>
  <c r="J13969" i="1"/>
  <c r="I13969" i="1"/>
  <c r="L13969" i="1" s="1"/>
  <c r="H13969" i="1"/>
  <c r="K13968" i="1"/>
  <c r="J13968" i="1"/>
  <c r="I13968" i="1"/>
  <c r="L13968" i="1" s="1"/>
  <c r="H13968" i="1"/>
  <c r="K13967" i="1"/>
  <c r="J13967" i="1"/>
  <c r="I13967" i="1"/>
  <c r="L13967" i="1" s="1"/>
  <c r="H13967" i="1"/>
  <c r="K13966" i="1"/>
  <c r="J13966" i="1"/>
  <c r="I13966" i="1"/>
  <c r="L13966" i="1" s="1"/>
  <c r="H13966" i="1"/>
  <c r="K13965" i="1"/>
  <c r="J13965" i="1"/>
  <c r="I13965" i="1"/>
  <c r="L13965" i="1" s="1"/>
  <c r="H13965" i="1"/>
  <c r="K13964" i="1"/>
  <c r="J13964" i="1"/>
  <c r="I13964" i="1"/>
  <c r="L13964" i="1" s="1"/>
  <c r="H13964" i="1"/>
  <c r="K13963" i="1"/>
  <c r="J13963" i="1"/>
  <c r="I13963" i="1"/>
  <c r="L13963" i="1" s="1"/>
  <c r="H13963" i="1"/>
  <c r="K13962" i="1"/>
  <c r="J13962" i="1"/>
  <c r="I13962" i="1"/>
  <c r="L13962" i="1" s="1"/>
  <c r="H13962" i="1"/>
  <c r="K13961" i="1"/>
  <c r="J13961" i="1"/>
  <c r="I13961" i="1"/>
  <c r="L13961" i="1" s="1"/>
  <c r="H13961" i="1"/>
  <c r="K13960" i="1"/>
  <c r="J13960" i="1"/>
  <c r="I13960" i="1"/>
  <c r="L13960" i="1" s="1"/>
  <c r="H13960" i="1"/>
  <c r="K13959" i="1"/>
  <c r="J13959" i="1"/>
  <c r="I13959" i="1"/>
  <c r="L13959" i="1" s="1"/>
  <c r="H13959" i="1"/>
  <c r="K13958" i="1"/>
  <c r="J13958" i="1"/>
  <c r="I13958" i="1"/>
  <c r="L13958" i="1" s="1"/>
  <c r="H13958" i="1"/>
  <c r="K13957" i="1"/>
  <c r="J13957" i="1"/>
  <c r="I13957" i="1"/>
  <c r="L13957" i="1" s="1"/>
  <c r="H13957" i="1"/>
  <c r="K13956" i="1"/>
  <c r="J13956" i="1"/>
  <c r="I13956" i="1"/>
  <c r="L13956" i="1" s="1"/>
  <c r="H13956" i="1"/>
  <c r="K13955" i="1"/>
  <c r="J13955" i="1"/>
  <c r="I13955" i="1"/>
  <c r="L13955" i="1" s="1"/>
  <c r="H13955" i="1"/>
  <c r="K13954" i="1"/>
  <c r="J13954" i="1"/>
  <c r="I13954" i="1"/>
  <c r="L13954" i="1" s="1"/>
  <c r="H13954" i="1"/>
  <c r="K13953" i="1"/>
  <c r="J13953" i="1"/>
  <c r="I13953" i="1"/>
  <c r="L13953" i="1" s="1"/>
  <c r="H13953" i="1"/>
  <c r="K13952" i="1"/>
  <c r="J13952" i="1"/>
  <c r="I13952" i="1"/>
  <c r="L13952" i="1" s="1"/>
  <c r="H13952" i="1"/>
  <c r="K13951" i="1"/>
  <c r="J13951" i="1"/>
  <c r="I13951" i="1"/>
  <c r="L13951" i="1" s="1"/>
  <c r="H13951" i="1"/>
  <c r="K13950" i="1"/>
  <c r="J13950" i="1"/>
  <c r="I13950" i="1"/>
  <c r="L13950" i="1" s="1"/>
  <c r="H13950" i="1"/>
  <c r="K13949" i="1"/>
  <c r="J13949" i="1"/>
  <c r="I13949" i="1"/>
  <c r="L13949" i="1" s="1"/>
  <c r="H13949" i="1"/>
  <c r="K13948" i="1"/>
  <c r="J13948" i="1"/>
  <c r="I13948" i="1"/>
  <c r="L13948" i="1" s="1"/>
  <c r="H13948" i="1"/>
  <c r="K13947" i="1"/>
  <c r="J13947" i="1"/>
  <c r="I13947" i="1"/>
  <c r="L13947" i="1" s="1"/>
  <c r="H13947" i="1"/>
  <c r="K13946" i="1"/>
  <c r="J13946" i="1"/>
  <c r="I13946" i="1"/>
  <c r="L13946" i="1" s="1"/>
  <c r="H13946" i="1"/>
  <c r="K13945" i="1"/>
  <c r="J13945" i="1"/>
  <c r="I13945" i="1"/>
  <c r="L13945" i="1" s="1"/>
  <c r="H13945" i="1"/>
  <c r="K13944" i="1"/>
  <c r="J13944" i="1"/>
  <c r="I13944" i="1"/>
  <c r="L13944" i="1" s="1"/>
  <c r="H13944" i="1"/>
  <c r="K13943" i="1"/>
  <c r="J13943" i="1"/>
  <c r="I13943" i="1"/>
  <c r="L13943" i="1" s="1"/>
  <c r="H13943" i="1"/>
  <c r="K13942" i="1"/>
  <c r="J13942" i="1"/>
  <c r="I13942" i="1"/>
  <c r="L13942" i="1" s="1"/>
  <c r="H13942" i="1"/>
  <c r="K13941" i="1"/>
  <c r="J13941" i="1"/>
  <c r="I13941" i="1"/>
  <c r="L13941" i="1" s="1"/>
  <c r="H13941" i="1"/>
  <c r="K13940" i="1"/>
  <c r="J13940" i="1"/>
  <c r="I13940" i="1"/>
  <c r="L13940" i="1" s="1"/>
  <c r="H13940" i="1"/>
  <c r="K13939" i="1"/>
  <c r="J13939" i="1"/>
  <c r="I13939" i="1"/>
  <c r="L13939" i="1" s="1"/>
  <c r="H13939" i="1"/>
  <c r="K13938" i="1"/>
  <c r="J13938" i="1"/>
  <c r="I13938" i="1"/>
  <c r="L13938" i="1" s="1"/>
  <c r="H13938" i="1"/>
  <c r="K13937" i="1"/>
  <c r="J13937" i="1"/>
  <c r="I13937" i="1"/>
  <c r="L13937" i="1" s="1"/>
  <c r="H13937" i="1"/>
  <c r="K13936" i="1"/>
  <c r="J13936" i="1"/>
  <c r="I13936" i="1"/>
  <c r="L13936" i="1" s="1"/>
  <c r="H13936" i="1"/>
  <c r="K13935" i="1"/>
  <c r="J13935" i="1"/>
  <c r="I13935" i="1"/>
  <c r="L13935" i="1" s="1"/>
  <c r="H13935" i="1"/>
  <c r="K13934" i="1"/>
  <c r="J13934" i="1"/>
  <c r="I13934" i="1"/>
  <c r="L13934" i="1" s="1"/>
  <c r="H13934" i="1"/>
  <c r="K13933" i="1"/>
  <c r="J13933" i="1"/>
  <c r="I13933" i="1"/>
  <c r="L13933" i="1" s="1"/>
  <c r="H13933" i="1"/>
  <c r="K13932" i="1"/>
  <c r="J13932" i="1"/>
  <c r="I13932" i="1"/>
  <c r="L13932" i="1" s="1"/>
  <c r="H13932" i="1"/>
  <c r="K13931" i="1"/>
  <c r="J13931" i="1"/>
  <c r="I13931" i="1"/>
  <c r="L13931" i="1" s="1"/>
  <c r="H13931" i="1"/>
  <c r="K13930" i="1"/>
  <c r="J13930" i="1"/>
  <c r="I13930" i="1"/>
  <c r="L13930" i="1" s="1"/>
  <c r="H13930" i="1"/>
  <c r="K13929" i="1"/>
  <c r="J13929" i="1"/>
  <c r="I13929" i="1"/>
  <c r="L13929" i="1" s="1"/>
  <c r="H13929" i="1"/>
  <c r="K13928" i="1"/>
  <c r="J13928" i="1"/>
  <c r="I13928" i="1"/>
  <c r="L13928" i="1" s="1"/>
  <c r="H13928" i="1"/>
  <c r="K13927" i="1"/>
  <c r="J13927" i="1"/>
  <c r="I13927" i="1"/>
  <c r="L13927" i="1" s="1"/>
  <c r="H13927" i="1"/>
  <c r="K13926" i="1"/>
  <c r="J13926" i="1"/>
  <c r="I13926" i="1"/>
  <c r="L13926" i="1" s="1"/>
  <c r="H13926" i="1"/>
  <c r="K13925" i="1"/>
  <c r="J13925" i="1"/>
  <c r="I13925" i="1"/>
  <c r="L13925" i="1" s="1"/>
  <c r="H13925" i="1"/>
  <c r="K13924" i="1"/>
  <c r="J13924" i="1"/>
  <c r="I13924" i="1"/>
  <c r="L13924" i="1" s="1"/>
  <c r="H13924" i="1"/>
  <c r="K13923" i="1"/>
  <c r="J13923" i="1"/>
  <c r="I13923" i="1"/>
  <c r="L13923" i="1" s="1"/>
  <c r="H13923" i="1"/>
  <c r="K13922" i="1"/>
  <c r="J13922" i="1"/>
  <c r="I13922" i="1"/>
  <c r="L13922" i="1" s="1"/>
  <c r="H13922" i="1"/>
  <c r="K13921" i="1"/>
  <c r="J13921" i="1"/>
  <c r="I13921" i="1"/>
  <c r="L13921" i="1" s="1"/>
  <c r="H13921" i="1"/>
  <c r="K13920" i="1"/>
  <c r="J13920" i="1"/>
  <c r="I13920" i="1"/>
  <c r="L13920" i="1" s="1"/>
  <c r="H13920" i="1"/>
  <c r="K13919" i="1"/>
  <c r="J13919" i="1"/>
  <c r="I13919" i="1"/>
  <c r="L13919" i="1" s="1"/>
  <c r="H13919" i="1"/>
  <c r="K13918" i="1"/>
  <c r="J13918" i="1"/>
  <c r="I13918" i="1"/>
  <c r="L13918" i="1" s="1"/>
  <c r="H13918" i="1"/>
  <c r="K13917" i="1"/>
  <c r="J13917" i="1"/>
  <c r="I13917" i="1"/>
  <c r="L13917" i="1" s="1"/>
  <c r="H13917" i="1"/>
  <c r="K13916" i="1"/>
  <c r="J13916" i="1"/>
  <c r="I13916" i="1"/>
  <c r="L13916" i="1" s="1"/>
  <c r="H13916" i="1"/>
  <c r="K13915" i="1"/>
  <c r="J13915" i="1"/>
  <c r="I13915" i="1"/>
  <c r="L13915" i="1" s="1"/>
  <c r="H13915" i="1"/>
  <c r="K13914" i="1"/>
  <c r="J13914" i="1"/>
  <c r="I13914" i="1"/>
  <c r="L13914" i="1" s="1"/>
  <c r="H13914" i="1"/>
  <c r="K13913" i="1"/>
  <c r="J13913" i="1"/>
  <c r="I13913" i="1"/>
  <c r="L13913" i="1" s="1"/>
  <c r="H13913" i="1"/>
  <c r="K13912" i="1"/>
  <c r="J13912" i="1"/>
  <c r="I13912" i="1"/>
  <c r="L13912" i="1" s="1"/>
  <c r="H13912" i="1"/>
  <c r="K13911" i="1"/>
  <c r="J13911" i="1"/>
  <c r="I13911" i="1"/>
  <c r="L13911" i="1" s="1"/>
  <c r="H13911" i="1"/>
  <c r="K13910" i="1"/>
  <c r="J13910" i="1"/>
  <c r="I13910" i="1"/>
  <c r="L13910" i="1" s="1"/>
  <c r="H13910" i="1"/>
  <c r="K13909" i="1"/>
  <c r="J13909" i="1"/>
  <c r="I13909" i="1"/>
  <c r="L13909" i="1" s="1"/>
  <c r="H13909" i="1"/>
  <c r="K13908" i="1"/>
  <c r="J13908" i="1"/>
  <c r="I13908" i="1"/>
  <c r="L13908" i="1" s="1"/>
  <c r="H13908" i="1"/>
  <c r="K13907" i="1"/>
  <c r="J13907" i="1"/>
  <c r="I13907" i="1"/>
  <c r="L13907" i="1" s="1"/>
  <c r="H13907" i="1"/>
  <c r="K13906" i="1"/>
  <c r="J13906" i="1"/>
  <c r="I13906" i="1"/>
  <c r="L13906" i="1" s="1"/>
  <c r="H13906" i="1"/>
  <c r="K13905" i="1"/>
  <c r="J13905" i="1"/>
  <c r="I13905" i="1"/>
  <c r="L13905" i="1" s="1"/>
  <c r="H13905" i="1"/>
  <c r="K13904" i="1"/>
  <c r="J13904" i="1"/>
  <c r="I13904" i="1"/>
  <c r="L13904" i="1" s="1"/>
  <c r="H13904" i="1"/>
  <c r="K13903" i="1"/>
  <c r="J13903" i="1"/>
  <c r="I13903" i="1"/>
  <c r="L13903" i="1" s="1"/>
  <c r="H13903" i="1"/>
  <c r="K13902" i="1"/>
  <c r="J13902" i="1"/>
  <c r="I13902" i="1"/>
  <c r="L13902" i="1" s="1"/>
  <c r="H13902" i="1"/>
  <c r="K13901" i="1"/>
  <c r="J13901" i="1"/>
  <c r="I13901" i="1"/>
  <c r="L13901" i="1" s="1"/>
  <c r="H13901" i="1"/>
  <c r="K13900" i="1"/>
  <c r="J13900" i="1"/>
  <c r="I13900" i="1"/>
  <c r="L13900" i="1" s="1"/>
  <c r="H13900" i="1"/>
  <c r="K13899" i="1"/>
  <c r="J13899" i="1"/>
  <c r="I13899" i="1"/>
  <c r="L13899" i="1" s="1"/>
  <c r="H13899" i="1"/>
  <c r="K13898" i="1"/>
  <c r="J13898" i="1"/>
  <c r="I13898" i="1"/>
  <c r="L13898" i="1" s="1"/>
  <c r="H13898" i="1"/>
  <c r="K13897" i="1"/>
  <c r="J13897" i="1"/>
  <c r="I13897" i="1"/>
  <c r="L13897" i="1" s="1"/>
  <c r="H13897" i="1"/>
  <c r="K13896" i="1"/>
  <c r="J13896" i="1"/>
  <c r="I13896" i="1"/>
  <c r="L13896" i="1" s="1"/>
  <c r="H13896" i="1"/>
  <c r="K13895" i="1"/>
  <c r="J13895" i="1"/>
  <c r="I13895" i="1"/>
  <c r="L13895" i="1" s="1"/>
  <c r="H13895" i="1"/>
  <c r="K13894" i="1"/>
  <c r="J13894" i="1"/>
  <c r="I13894" i="1"/>
  <c r="L13894" i="1" s="1"/>
  <c r="H13894" i="1"/>
  <c r="K13893" i="1"/>
  <c r="J13893" i="1"/>
  <c r="I13893" i="1"/>
  <c r="L13893" i="1" s="1"/>
  <c r="H13893" i="1"/>
  <c r="K13892" i="1"/>
  <c r="J13892" i="1"/>
  <c r="I13892" i="1"/>
  <c r="L13892" i="1" s="1"/>
  <c r="H13892" i="1"/>
  <c r="K13891" i="1"/>
  <c r="J13891" i="1"/>
  <c r="I13891" i="1"/>
  <c r="L13891" i="1" s="1"/>
  <c r="H13891" i="1"/>
  <c r="K13890" i="1"/>
  <c r="J13890" i="1"/>
  <c r="I13890" i="1"/>
  <c r="L13890" i="1" s="1"/>
  <c r="H13890" i="1"/>
  <c r="K13889" i="1"/>
  <c r="J13889" i="1"/>
  <c r="I13889" i="1"/>
  <c r="L13889" i="1" s="1"/>
  <c r="H13889" i="1"/>
  <c r="K13888" i="1"/>
  <c r="J13888" i="1"/>
  <c r="I13888" i="1"/>
  <c r="L13888" i="1" s="1"/>
  <c r="H13888" i="1"/>
  <c r="K13887" i="1"/>
  <c r="J13887" i="1"/>
  <c r="I13887" i="1"/>
  <c r="L13887" i="1" s="1"/>
  <c r="H13887" i="1"/>
  <c r="K13886" i="1"/>
  <c r="J13886" i="1"/>
  <c r="I13886" i="1"/>
  <c r="L13886" i="1" s="1"/>
  <c r="H13886" i="1"/>
  <c r="K13885" i="1"/>
  <c r="J13885" i="1"/>
  <c r="I13885" i="1"/>
  <c r="L13885" i="1" s="1"/>
  <c r="H13885" i="1"/>
  <c r="K13884" i="1"/>
  <c r="J13884" i="1"/>
  <c r="I13884" i="1"/>
  <c r="L13884" i="1" s="1"/>
  <c r="H13884" i="1"/>
  <c r="K13883" i="1"/>
  <c r="J13883" i="1"/>
  <c r="I13883" i="1"/>
  <c r="L13883" i="1" s="1"/>
  <c r="H13883" i="1"/>
  <c r="K13882" i="1"/>
  <c r="J13882" i="1"/>
  <c r="I13882" i="1"/>
  <c r="L13882" i="1" s="1"/>
  <c r="H13882" i="1"/>
  <c r="K13881" i="1"/>
  <c r="J13881" i="1"/>
  <c r="I13881" i="1"/>
  <c r="L13881" i="1" s="1"/>
  <c r="H13881" i="1"/>
  <c r="K13880" i="1"/>
  <c r="J13880" i="1"/>
  <c r="I13880" i="1"/>
  <c r="L13880" i="1" s="1"/>
  <c r="H13880" i="1"/>
  <c r="K13879" i="1"/>
  <c r="J13879" i="1"/>
  <c r="I13879" i="1"/>
  <c r="L13879" i="1" s="1"/>
  <c r="H13879" i="1"/>
  <c r="K13878" i="1"/>
  <c r="J13878" i="1"/>
  <c r="I13878" i="1"/>
  <c r="L13878" i="1" s="1"/>
  <c r="H13878" i="1"/>
  <c r="K13877" i="1"/>
  <c r="J13877" i="1"/>
  <c r="I13877" i="1"/>
  <c r="L13877" i="1" s="1"/>
  <c r="H13877" i="1"/>
  <c r="K13876" i="1"/>
  <c r="J13876" i="1"/>
  <c r="I13876" i="1"/>
  <c r="L13876" i="1" s="1"/>
  <c r="H13876" i="1"/>
  <c r="K13875" i="1"/>
  <c r="J13875" i="1"/>
  <c r="I13875" i="1"/>
  <c r="L13875" i="1" s="1"/>
  <c r="H13875" i="1"/>
  <c r="K13874" i="1"/>
  <c r="J13874" i="1"/>
  <c r="I13874" i="1"/>
  <c r="L13874" i="1" s="1"/>
  <c r="H13874" i="1"/>
  <c r="K13873" i="1"/>
  <c r="J13873" i="1"/>
  <c r="I13873" i="1"/>
  <c r="L13873" i="1" s="1"/>
  <c r="H13873" i="1"/>
  <c r="K13872" i="1"/>
  <c r="J13872" i="1"/>
  <c r="I13872" i="1"/>
  <c r="L13872" i="1" s="1"/>
  <c r="H13872" i="1"/>
  <c r="K13871" i="1"/>
  <c r="J13871" i="1"/>
  <c r="I13871" i="1"/>
  <c r="L13871" i="1" s="1"/>
  <c r="H13871" i="1"/>
  <c r="K13870" i="1"/>
  <c r="J13870" i="1"/>
  <c r="I13870" i="1"/>
  <c r="L13870" i="1" s="1"/>
  <c r="H13870" i="1"/>
  <c r="K13869" i="1"/>
  <c r="J13869" i="1"/>
  <c r="I13869" i="1"/>
  <c r="L13869" i="1" s="1"/>
  <c r="H13869" i="1"/>
  <c r="K13868" i="1"/>
  <c r="J13868" i="1"/>
  <c r="I13868" i="1"/>
  <c r="L13868" i="1" s="1"/>
  <c r="H13868" i="1"/>
  <c r="K13867" i="1"/>
  <c r="J13867" i="1"/>
  <c r="I13867" i="1"/>
  <c r="L13867" i="1" s="1"/>
  <c r="H13867" i="1"/>
  <c r="K13866" i="1"/>
  <c r="J13866" i="1"/>
  <c r="I13866" i="1"/>
  <c r="L13866" i="1" s="1"/>
  <c r="H13866" i="1"/>
  <c r="K13865" i="1"/>
  <c r="J13865" i="1"/>
  <c r="I13865" i="1"/>
  <c r="L13865" i="1" s="1"/>
  <c r="H13865" i="1"/>
  <c r="K13864" i="1"/>
  <c r="J13864" i="1"/>
  <c r="I13864" i="1"/>
  <c r="L13864" i="1" s="1"/>
  <c r="H13864" i="1"/>
  <c r="K13863" i="1"/>
  <c r="J13863" i="1"/>
  <c r="I13863" i="1"/>
  <c r="L13863" i="1" s="1"/>
  <c r="H13863" i="1"/>
  <c r="K13862" i="1"/>
  <c r="J13862" i="1"/>
  <c r="I13862" i="1"/>
  <c r="L13862" i="1" s="1"/>
  <c r="H13862" i="1"/>
  <c r="K13861" i="1"/>
  <c r="J13861" i="1"/>
  <c r="I13861" i="1"/>
  <c r="L13861" i="1" s="1"/>
  <c r="H13861" i="1"/>
  <c r="K13860" i="1"/>
  <c r="J13860" i="1"/>
  <c r="I13860" i="1"/>
  <c r="L13860" i="1" s="1"/>
  <c r="H13860" i="1"/>
  <c r="K13859" i="1"/>
  <c r="J13859" i="1"/>
  <c r="I13859" i="1"/>
  <c r="L13859" i="1" s="1"/>
  <c r="H13859" i="1"/>
  <c r="K13858" i="1"/>
  <c r="J13858" i="1"/>
  <c r="I13858" i="1"/>
  <c r="L13858" i="1" s="1"/>
  <c r="H13858" i="1"/>
  <c r="K13857" i="1"/>
  <c r="J13857" i="1"/>
  <c r="I13857" i="1"/>
  <c r="L13857" i="1" s="1"/>
  <c r="H13857" i="1"/>
  <c r="K13856" i="1"/>
  <c r="J13856" i="1"/>
  <c r="I13856" i="1"/>
  <c r="L13856" i="1" s="1"/>
  <c r="H13856" i="1"/>
  <c r="K13855" i="1"/>
  <c r="J13855" i="1"/>
  <c r="I13855" i="1"/>
  <c r="L13855" i="1" s="1"/>
  <c r="H13855" i="1"/>
  <c r="K13854" i="1"/>
  <c r="J13854" i="1"/>
  <c r="I13854" i="1"/>
  <c r="L13854" i="1" s="1"/>
  <c r="H13854" i="1"/>
  <c r="K13853" i="1"/>
  <c r="J13853" i="1"/>
  <c r="I13853" i="1"/>
  <c r="L13853" i="1" s="1"/>
  <c r="H13853" i="1"/>
  <c r="K13852" i="1"/>
  <c r="J13852" i="1"/>
  <c r="I13852" i="1"/>
  <c r="L13852" i="1" s="1"/>
  <c r="H13852" i="1"/>
  <c r="K13851" i="1"/>
  <c r="J13851" i="1"/>
  <c r="I13851" i="1"/>
  <c r="L13851" i="1" s="1"/>
  <c r="H13851" i="1"/>
  <c r="K13850" i="1"/>
  <c r="J13850" i="1"/>
  <c r="I13850" i="1"/>
  <c r="L13850" i="1" s="1"/>
  <c r="H13850" i="1"/>
  <c r="K13849" i="1"/>
  <c r="J13849" i="1"/>
  <c r="I13849" i="1"/>
  <c r="L13849" i="1" s="1"/>
  <c r="H13849" i="1"/>
  <c r="K13848" i="1"/>
  <c r="J13848" i="1"/>
  <c r="I13848" i="1"/>
  <c r="L13848" i="1" s="1"/>
  <c r="H13848" i="1"/>
  <c r="K13847" i="1"/>
  <c r="J13847" i="1"/>
  <c r="I13847" i="1"/>
  <c r="L13847" i="1" s="1"/>
  <c r="H13847" i="1"/>
  <c r="K13846" i="1"/>
  <c r="J13846" i="1"/>
  <c r="I13846" i="1"/>
  <c r="L13846" i="1" s="1"/>
  <c r="H13846" i="1"/>
  <c r="K13845" i="1"/>
  <c r="J13845" i="1"/>
  <c r="I13845" i="1"/>
  <c r="L13845" i="1" s="1"/>
  <c r="H13845" i="1"/>
  <c r="K13844" i="1"/>
  <c r="J13844" i="1"/>
  <c r="I13844" i="1"/>
  <c r="L13844" i="1" s="1"/>
  <c r="H13844" i="1"/>
  <c r="K13843" i="1"/>
  <c r="J13843" i="1"/>
  <c r="I13843" i="1"/>
  <c r="L13843" i="1" s="1"/>
  <c r="H13843" i="1"/>
  <c r="K13842" i="1"/>
  <c r="J13842" i="1"/>
  <c r="I13842" i="1"/>
  <c r="L13842" i="1" s="1"/>
  <c r="H13842" i="1"/>
  <c r="K13841" i="1"/>
  <c r="J13841" i="1"/>
  <c r="I13841" i="1"/>
  <c r="L13841" i="1" s="1"/>
  <c r="H13841" i="1"/>
  <c r="K13840" i="1"/>
  <c r="J13840" i="1"/>
  <c r="I13840" i="1"/>
  <c r="L13840" i="1" s="1"/>
  <c r="H13840" i="1"/>
  <c r="K13839" i="1"/>
  <c r="J13839" i="1"/>
  <c r="I13839" i="1"/>
  <c r="L13839" i="1" s="1"/>
  <c r="H13839" i="1"/>
  <c r="K13838" i="1"/>
  <c r="J13838" i="1"/>
  <c r="I13838" i="1"/>
  <c r="L13838" i="1" s="1"/>
  <c r="H13838" i="1"/>
  <c r="K13837" i="1"/>
  <c r="J13837" i="1"/>
  <c r="I13837" i="1"/>
  <c r="L13837" i="1" s="1"/>
  <c r="H13837" i="1"/>
  <c r="K13836" i="1"/>
  <c r="J13836" i="1"/>
  <c r="I13836" i="1"/>
  <c r="L13836" i="1" s="1"/>
  <c r="H13836" i="1"/>
  <c r="K13835" i="1"/>
  <c r="J13835" i="1"/>
  <c r="I13835" i="1"/>
  <c r="L13835" i="1" s="1"/>
  <c r="H13835" i="1"/>
  <c r="K13834" i="1"/>
  <c r="J13834" i="1"/>
  <c r="I13834" i="1"/>
  <c r="L13834" i="1" s="1"/>
  <c r="H13834" i="1"/>
  <c r="K13833" i="1"/>
  <c r="J13833" i="1"/>
  <c r="I13833" i="1"/>
  <c r="L13833" i="1" s="1"/>
  <c r="H13833" i="1"/>
  <c r="K13832" i="1"/>
  <c r="J13832" i="1"/>
  <c r="I13832" i="1"/>
  <c r="L13832" i="1" s="1"/>
  <c r="H13832" i="1"/>
  <c r="K13831" i="1"/>
  <c r="J13831" i="1"/>
  <c r="I13831" i="1"/>
  <c r="L13831" i="1" s="1"/>
  <c r="H13831" i="1"/>
  <c r="K13830" i="1"/>
  <c r="J13830" i="1"/>
  <c r="I13830" i="1"/>
  <c r="L13830" i="1" s="1"/>
  <c r="H13830" i="1"/>
  <c r="K13829" i="1"/>
  <c r="J13829" i="1"/>
  <c r="I13829" i="1"/>
  <c r="L13829" i="1" s="1"/>
  <c r="H13829" i="1"/>
  <c r="K13828" i="1"/>
  <c r="J13828" i="1"/>
  <c r="I13828" i="1"/>
  <c r="L13828" i="1" s="1"/>
  <c r="H13828" i="1"/>
  <c r="K13827" i="1"/>
  <c r="J13827" i="1"/>
  <c r="I13827" i="1"/>
  <c r="L13827" i="1" s="1"/>
  <c r="H13827" i="1"/>
  <c r="K13826" i="1"/>
  <c r="J13826" i="1"/>
  <c r="I13826" i="1"/>
  <c r="L13826" i="1" s="1"/>
  <c r="H13826" i="1"/>
  <c r="K13825" i="1"/>
  <c r="J13825" i="1"/>
  <c r="I13825" i="1"/>
  <c r="L13825" i="1" s="1"/>
  <c r="H13825" i="1"/>
  <c r="K13824" i="1"/>
  <c r="J13824" i="1"/>
  <c r="I13824" i="1"/>
  <c r="G22" i="5" s="1"/>
  <c r="H13824" i="1"/>
  <c r="K13823" i="1"/>
  <c r="J13823" i="1"/>
  <c r="I13823" i="1"/>
  <c r="L13823" i="1" s="1"/>
  <c r="H13823" i="1"/>
  <c r="K13822" i="1"/>
  <c r="J13822" i="1"/>
  <c r="I13822" i="1"/>
  <c r="L13822" i="1" s="1"/>
  <c r="H13822" i="1"/>
  <c r="K13821" i="1"/>
  <c r="J13821" i="1"/>
  <c r="I13821" i="1"/>
  <c r="L13821" i="1" s="1"/>
  <c r="H13821" i="1"/>
  <c r="K13820" i="1"/>
  <c r="J13820" i="1"/>
  <c r="I13820" i="1"/>
  <c r="L13820" i="1" s="1"/>
  <c r="H13820" i="1"/>
  <c r="K13819" i="1"/>
  <c r="J13819" i="1"/>
  <c r="I13819" i="1"/>
  <c r="L13819" i="1" s="1"/>
  <c r="H13819" i="1"/>
  <c r="K13818" i="1"/>
  <c r="J13818" i="1"/>
  <c r="I13818" i="1"/>
  <c r="L13818" i="1" s="1"/>
  <c r="H13818" i="1"/>
  <c r="K13817" i="1"/>
  <c r="J13817" i="1"/>
  <c r="I13817" i="1"/>
  <c r="L13817" i="1" s="1"/>
  <c r="H13817" i="1"/>
  <c r="K13816" i="1"/>
  <c r="J13816" i="1"/>
  <c r="I13816" i="1"/>
  <c r="L13816" i="1" s="1"/>
  <c r="H13816" i="1"/>
  <c r="K13815" i="1"/>
  <c r="J13815" i="1"/>
  <c r="I13815" i="1"/>
  <c r="L13815" i="1" s="1"/>
  <c r="H13815" i="1"/>
  <c r="K13814" i="1"/>
  <c r="J13814" i="1"/>
  <c r="I13814" i="1"/>
  <c r="L13814" i="1" s="1"/>
  <c r="H13814" i="1"/>
  <c r="K13813" i="1"/>
  <c r="J13813" i="1"/>
  <c r="I13813" i="1"/>
  <c r="L13813" i="1" s="1"/>
  <c r="H13813" i="1"/>
  <c r="K13812" i="1"/>
  <c r="J13812" i="1"/>
  <c r="I13812" i="1"/>
  <c r="L13812" i="1" s="1"/>
  <c r="H13812" i="1"/>
  <c r="K13811" i="1"/>
  <c r="J13811" i="1"/>
  <c r="I13811" i="1"/>
  <c r="L13811" i="1" s="1"/>
  <c r="H13811" i="1"/>
  <c r="K13810" i="1"/>
  <c r="J13810" i="1"/>
  <c r="I13810" i="1"/>
  <c r="L13810" i="1" s="1"/>
  <c r="H13810" i="1"/>
  <c r="K13809" i="1"/>
  <c r="J13809" i="1"/>
  <c r="I13809" i="1"/>
  <c r="L13809" i="1" s="1"/>
  <c r="H13809" i="1"/>
  <c r="K13808" i="1"/>
  <c r="J13808" i="1"/>
  <c r="I13808" i="1"/>
  <c r="L13808" i="1" s="1"/>
  <c r="H13808" i="1"/>
  <c r="K13807" i="1"/>
  <c r="J13807" i="1"/>
  <c r="I13807" i="1"/>
  <c r="L13807" i="1" s="1"/>
  <c r="H13807" i="1"/>
  <c r="K13806" i="1"/>
  <c r="J13806" i="1"/>
  <c r="I13806" i="1"/>
  <c r="L13806" i="1" s="1"/>
  <c r="H13806" i="1"/>
  <c r="K13805" i="1"/>
  <c r="J13805" i="1"/>
  <c r="I13805" i="1"/>
  <c r="L13805" i="1" s="1"/>
  <c r="H13805" i="1"/>
  <c r="K13804" i="1"/>
  <c r="J13804" i="1"/>
  <c r="I13804" i="1"/>
  <c r="L13804" i="1" s="1"/>
  <c r="H13804" i="1"/>
  <c r="K13803" i="1"/>
  <c r="J13803" i="1"/>
  <c r="I13803" i="1"/>
  <c r="L13803" i="1" s="1"/>
  <c r="H13803" i="1"/>
  <c r="K13802" i="1"/>
  <c r="J13802" i="1"/>
  <c r="I13802" i="1"/>
  <c r="L13802" i="1" s="1"/>
  <c r="H13802" i="1"/>
  <c r="K13801" i="1"/>
  <c r="J13801" i="1"/>
  <c r="I13801" i="1"/>
  <c r="L13801" i="1" s="1"/>
  <c r="H13801" i="1"/>
  <c r="K13800" i="1"/>
  <c r="J13800" i="1"/>
  <c r="I13800" i="1"/>
  <c r="L13800" i="1" s="1"/>
  <c r="H13800" i="1"/>
  <c r="K13799" i="1"/>
  <c r="J13799" i="1"/>
  <c r="I13799" i="1"/>
  <c r="L13799" i="1" s="1"/>
  <c r="H13799" i="1"/>
  <c r="K13798" i="1"/>
  <c r="J13798" i="1"/>
  <c r="I13798" i="1"/>
  <c r="L13798" i="1" s="1"/>
  <c r="H13798" i="1"/>
  <c r="K13797" i="1"/>
  <c r="J13797" i="1"/>
  <c r="I13797" i="1"/>
  <c r="L13797" i="1" s="1"/>
  <c r="H13797" i="1"/>
  <c r="K13796" i="1"/>
  <c r="J13796" i="1"/>
  <c r="I13796" i="1"/>
  <c r="L13796" i="1" s="1"/>
  <c r="H13796" i="1"/>
  <c r="K13795" i="1"/>
  <c r="J13795" i="1"/>
  <c r="I13795" i="1"/>
  <c r="L13795" i="1" s="1"/>
  <c r="H13795" i="1"/>
  <c r="K13794" i="1"/>
  <c r="J13794" i="1"/>
  <c r="I13794" i="1"/>
  <c r="L13794" i="1" s="1"/>
  <c r="H13794" i="1"/>
  <c r="K13793" i="1"/>
  <c r="J13793" i="1"/>
  <c r="I13793" i="1"/>
  <c r="L13793" i="1" s="1"/>
  <c r="H13793" i="1"/>
  <c r="K13792" i="1"/>
  <c r="J13792" i="1"/>
  <c r="I13792" i="1"/>
  <c r="L13792" i="1" s="1"/>
  <c r="H13792" i="1"/>
  <c r="K13791" i="1"/>
  <c r="J13791" i="1"/>
  <c r="I13791" i="1"/>
  <c r="L13791" i="1" s="1"/>
  <c r="H13791" i="1"/>
  <c r="K13790" i="1"/>
  <c r="J13790" i="1"/>
  <c r="I13790" i="1"/>
  <c r="L13790" i="1" s="1"/>
  <c r="H13790" i="1"/>
  <c r="K13789" i="1"/>
  <c r="J13789" i="1"/>
  <c r="I13789" i="1"/>
  <c r="L13789" i="1" s="1"/>
  <c r="H13789" i="1"/>
  <c r="K13788" i="1"/>
  <c r="J13788" i="1"/>
  <c r="I13788" i="1"/>
  <c r="L13788" i="1" s="1"/>
  <c r="H13788" i="1"/>
  <c r="K13787" i="1"/>
  <c r="J13787" i="1"/>
  <c r="I13787" i="1"/>
  <c r="L13787" i="1" s="1"/>
  <c r="H13787" i="1"/>
  <c r="K13786" i="1"/>
  <c r="J13786" i="1"/>
  <c r="I13786" i="1"/>
  <c r="L13786" i="1" s="1"/>
  <c r="H13786" i="1"/>
  <c r="K13785" i="1"/>
  <c r="J13785" i="1"/>
  <c r="I13785" i="1"/>
  <c r="L13785" i="1" s="1"/>
  <c r="H13785" i="1"/>
  <c r="K13784" i="1"/>
  <c r="J13784" i="1"/>
  <c r="I13784" i="1"/>
  <c r="L13784" i="1" s="1"/>
  <c r="H13784" i="1"/>
  <c r="K13783" i="1"/>
  <c r="J13783" i="1"/>
  <c r="I13783" i="1"/>
  <c r="L13783" i="1" s="1"/>
  <c r="H13783" i="1"/>
  <c r="K13782" i="1"/>
  <c r="J13782" i="1"/>
  <c r="I13782" i="1"/>
  <c r="L13782" i="1" s="1"/>
  <c r="H13782" i="1"/>
  <c r="K13781" i="1"/>
  <c r="J13781" i="1"/>
  <c r="I13781" i="1"/>
  <c r="L13781" i="1" s="1"/>
  <c r="H13781" i="1"/>
  <c r="K13780" i="1"/>
  <c r="J13780" i="1"/>
  <c r="I13780" i="1"/>
  <c r="L13780" i="1" s="1"/>
  <c r="H13780" i="1"/>
  <c r="K13779" i="1"/>
  <c r="J13779" i="1"/>
  <c r="I13779" i="1"/>
  <c r="L13779" i="1" s="1"/>
  <c r="H13779" i="1"/>
  <c r="K13778" i="1"/>
  <c r="J13778" i="1"/>
  <c r="I13778" i="1"/>
  <c r="L13778" i="1" s="1"/>
  <c r="H13778" i="1"/>
  <c r="K13777" i="1"/>
  <c r="J13777" i="1"/>
  <c r="I13777" i="1"/>
  <c r="L13777" i="1" s="1"/>
  <c r="H13777" i="1"/>
  <c r="K13776" i="1"/>
  <c r="J13776" i="1"/>
  <c r="I13776" i="1"/>
  <c r="L13776" i="1" s="1"/>
  <c r="H13776" i="1"/>
  <c r="K13775" i="1"/>
  <c r="J13775" i="1"/>
  <c r="I13775" i="1"/>
  <c r="L13775" i="1" s="1"/>
  <c r="H13775" i="1"/>
  <c r="K13774" i="1"/>
  <c r="J13774" i="1"/>
  <c r="I13774" i="1"/>
  <c r="L13774" i="1" s="1"/>
  <c r="H13774" i="1"/>
  <c r="K13773" i="1"/>
  <c r="J13773" i="1"/>
  <c r="I13773" i="1"/>
  <c r="L13773" i="1" s="1"/>
  <c r="H13773" i="1"/>
  <c r="K13772" i="1"/>
  <c r="J13772" i="1"/>
  <c r="I13772" i="1"/>
  <c r="L13772" i="1" s="1"/>
  <c r="H13772" i="1"/>
  <c r="K13771" i="1"/>
  <c r="J13771" i="1"/>
  <c r="I13771" i="1"/>
  <c r="L13771" i="1" s="1"/>
  <c r="H13771" i="1"/>
  <c r="K13770" i="1"/>
  <c r="J13770" i="1"/>
  <c r="I13770" i="1"/>
  <c r="L13770" i="1" s="1"/>
  <c r="H13770" i="1"/>
  <c r="K13769" i="1"/>
  <c r="J13769" i="1"/>
  <c r="I13769" i="1"/>
  <c r="L13769" i="1" s="1"/>
  <c r="H13769" i="1"/>
  <c r="K13768" i="1"/>
  <c r="J13768" i="1"/>
  <c r="I13768" i="1"/>
  <c r="L13768" i="1" s="1"/>
  <c r="H13768" i="1"/>
  <c r="K13767" i="1"/>
  <c r="J13767" i="1"/>
  <c r="I13767" i="1"/>
  <c r="L13767" i="1" s="1"/>
  <c r="H13767" i="1"/>
  <c r="K13766" i="1"/>
  <c r="J13766" i="1"/>
  <c r="I13766" i="1"/>
  <c r="L13766" i="1" s="1"/>
  <c r="H13766" i="1"/>
  <c r="K13765" i="1"/>
  <c r="J13765" i="1"/>
  <c r="I13765" i="1"/>
  <c r="L13765" i="1" s="1"/>
  <c r="H13765" i="1"/>
  <c r="K13764" i="1"/>
  <c r="J13764" i="1"/>
  <c r="I13764" i="1"/>
  <c r="L13764" i="1" s="1"/>
  <c r="H13764" i="1"/>
  <c r="K13763" i="1"/>
  <c r="J13763" i="1"/>
  <c r="I13763" i="1"/>
  <c r="L13763" i="1" s="1"/>
  <c r="H13763" i="1"/>
  <c r="K13762" i="1"/>
  <c r="J13762" i="1"/>
  <c r="I13762" i="1"/>
  <c r="L13762" i="1" s="1"/>
  <c r="H13762" i="1"/>
  <c r="K13761" i="1"/>
  <c r="J13761" i="1"/>
  <c r="I13761" i="1"/>
  <c r="L13761" i="1" s="1"/>
  <c r="H13761" i="1"/>
  <c r="K13760" i="1"/>
  <c r="J13760" i="1"/>
  <c r="I13760" i="1"/>
  <c r="L13760" i="1" s="1"/>
  <c r="H13760" i="1"/>
  <c r="K13759" i="1"/>
  <c r="J13759" i="1"/>
  <c r="I13759" i="1"/>
  <c r="L13759" i="1" s="1"/>
  <c r="H13759" i="1"/>
  <c r="K13758" i="1"/>
  <c r="J13758" i="1"/>
  <c r="I13758" i="1"/>
  <c r="L13758" i="1" s="1"/>
  <c r="H13758" i="1"/>
  <c r="K13757" i="1"/>
  <c r="J13757" i="1"/>
  <c r="I13757" i="1"/>
  <c r="L13757" i="1" s="1"/>
  <c r="H13757" i="1"/>
  <c r="K13756" i="1"/>
  <c r="J13756" i="1"/>
  <c r="I13756" i="1"/>
  <c r="L13756" i="1" s="1"/>
  <c r="H13756" i="1"/>
  <c r="K13755" i="1"/>
  <c r="J13755" i="1"/>
  <c r="I13755" i="1"/>
  <c r="L13755" i="1" s="1"/>
  <c r="H13755" i="1"/>
  <c r="K13754" i="1"/>
  <c r="J13754" i="1"/>
  <c r="I13754" i="1"/>
  <c r="L13754" i="1" s="1"/>
  <c r="H13754" i="1"/>
  <c r="K13753" i="1"/>
  <c r="J13753" i="1"/>
  <c r="I13753" i="1"/>
  <c r="L13753" i="1" s="1"/>
  <c r="H13753" i="1"/>
  <c r="K13752" i="1"/>
  <c r="J13752" i="1"/>
  <c r="I13752" i="1"/>
  <c r="L13752" i="1" s="1"/>
  <c r="H13752" i="1"/>
  <c r="K13751" i="1"/>
  <c r="J13751" i="1"/>
  <c r="I13751" i="1"/>
  <c r="L13751" i="1" s="1"/>
  <c r="H13751" i="1"/>
  <c r="K13750" i="1"/>
  <c r="J13750" i="1"/>
  <c r="I13750" i="1"/>
  <c r="L13750" i="1" s="1"/>
  <c r="H13750" i="1"/>
  <c r="K13749" i="1"/>
  <c r="J13749" i="1"/>
  <c r="I13749" i="1"/>
  <c r="L13749" i="1" s="1"/>
  <c r="H13749" i="1"/>
  <c r="K13748" i="1"/>
  <c r="J13748" i="1"/>
  <c r="I13748" i="1"/>
  <c r="L13748" i="1" s="1"/>
  <c r="H13748" i="1"/>
  <c r="K13747" i="1"/>
  <c r="J13747" i="1"/>
  <c r="I13747" i="1"/>
  <c r="L13747" i="1" s="1"/>
  <c r="H13747" i="1"/>
  <c r="K13746" i="1"/>
  <c r="J13746" i="1"/>
  <c r="I13746" i="1"/>
  <c r="L13746" i="1" s="1"/>
  <c r="H13746" i="1"/>
  <c r="K13745" i="1"/>
  <c r="J13745" i="1"/>
  <c r="I13745" i="1"/>
  <c r="L13745" i="1" s="1"/>
  <c r="H13745" i="1"/>
  <c r="K13744" i="1"/>
  <c r="J13744" i="1"/>
  <c r="I13744" i="1"/>
  <c r="L13744" i="1" s="1"/>
  <c r="H13744" i="1"/>
  <c r="K13743" i="1"/>
  <c r="J13743" i="1"/>
  <c r="I13743" i="1"/>
  <c r="L13743" i="1" s="1"/>
  <c r="H13743" i="1"/>
  <c r="K13742" i="1"/>
  <c r="J13742" i="1"/>
  <c r="I13742" i="1"/>
  <c r="L13742" i="1" s="1"/>
  <c r="H13742" i="1"/>
  <c r="K13741" i="1"/>
  <c r="J13741" i="1"/>
  <c r="I13741" i="1"/>
  <c r="L13741" i="1" s="1"/>
  <c r="H13741" i="1"/>
  <c r="K13740" i="1"/>
  <c r="J13740" i="1"/>
  <c r="I13740" i="1"/>
  <c r="L13740" i="1" s="1"/>
  <c r="H13740" i="1"/>
  <c r="K13739" i="1"/>
  <c r="J13739" i="1"/>
  <c r="I13739" i="1"/>
  <c r="L13739" i="1" s="1"/>
  <c r="H13739" i="1"/>
  <c r="K13738" i="1"/>
  <c r="J13738" i="1"/>
  <c r="I13738" i="1"/>
  <c r="L13738" i="1" s="1"/>
  <c r="H13738" i="1"/>
  <c r="K13737" i="1"/>
  <c r="J13737" i="1"/>
  <c r="I13737" i="1"/>
  <c r="L13737" i="1" s="1"/>
  <c r="H13737" i="1"/>
  <c r="K13736" i="1"/>
  <c r="J13736" i="1"/>
  <c r="I13736" i="1"/>
  <c r="L13736" i="1" s="1"/>
  <c r="H13736" i="1"/>
  <c r="K13735" i="1"/>
  <c r="J13735" i="1"/>
  <c r="I13735" i="1"/>
  <c r="L13735" i="1" s="1"/>
  <c r="H13735" i="1"/>
  <c r="K13734" i="1"/>
  <c r="J13734" i="1"/>
  <c r="I13734" i="1"/>
  <c r="L13734" i="1" s="1"/>
  <c r="H13734" i="1"/>
  <c r="K13733" i="1"/>
  <c r="J13733" i="1"/>
  <c r="I13733" i="1"/>
  <c r="L13733" i="1" s="1"/>
  <c r="H13733" i="1"/>
  <c r="K13732" i="1"/>
  <c r="J13732" i="1"/>
  <c r="I13732" i="1"/>
  <c r="L13732" i="1" s="1"/>
  <c r="H13732" i="1"/>
  <c r="K13731" i="1"/>
  <c r="J13731" i="1"/>
  <c r="I13731" i="1"/>
  <c r="L13731" i="1" s="1"/>
  <c r="H13731" i="1"/>
  <c r="K13730" i="1"/>
  <c r="J13730" i="1"/>
  <c r="I13730" i="1"/>
  <c r="L13730" i="1" s="1"/>
  <c r="H13730" i="1"/>
  <c r="K13729" i="1"/>
  <c r="J13729" i="1"/>
  <c r="I13729" i="1"/>
  <c r="L13729" i="1" s="1"/>
  <c r="H13729" i="1"/>
  <c r="K13728" i="1"/>
  <c r="J13728" i="1"/>
  <c r="I13728" i="1"/>
  <c r="L13728" i="1" s="1"/>
  <c r="H13728" i="1"/>
  <c r="K13727" i="1"/>
  <c r="J13727" i="1"/>
  <c r="I13727" i="1"/>
  <c r="L13727" i="1" s="1"/>
  <c r="H13727" i="1"/>
  <c r="K13726" i="1"/>
  <c r="J13726" i="1"/>
  <c r="I13726" i="1"/>
  <c r="L13726" i="1" s="1"/>
  <c r="H13726" i="1"/>
  <c r="K13725" i="1"/>
  <c r="J13725" i="1"/>
  <c r="I13725" i="1"/>
  <c r="L13725" i="1" s="1"/>
  <c r="H13725" i="1"/>
  <c r="K13724" i="1"/>
  <c r="J13724" i="1"/>
  <c r="I13724" i="1"/>
  <c r="L13724" i="1" s="1"/>
  <c r="H13724" i="1"/>
  <c r="K13723" i="1"/>
  <c r="J13723" i="1"/>
  <c r="I13723" i="1"/>
  <c r="L13723" i="1" s="1"/>
  <c r="H13723" i="1"/>
  <c r="K13722" i="1"/>
  <c r="J13722" i="1"/>
  <c r="I13722" i="1"/>
  <c r="L13722" i="1" s="1"/>
  <c r="H13722" i="1"/>
  <c r="K13721" i="1"/>
  <c r="J13721" i="1"/>
  <c r="I13721" i="1"/>
  <c r="L13721" i="1" s="1"/>
  <c r="H13721" i="1"/>
  <c r="K13720" i="1"/>
  <c r="J13720" i="1"/>
  <c r="I13720" i="1"/>
  <c r="L13720" i="1" s="1"/>
  <c r="H13720" i="1"/>
  <c r="K13719" i="1"/>
  <c r="J13719" i="1"/>
  <c r="I13719" i="1"/>
  <c r="L13719" i="1" s="1"/>
  <c r="H13719" i="1"/>
  <c r="K13718" i="1"/>
  <c r="J13718" i="1"/>
  <c r="I13718" i="1"/>
  <c r="L13718" i="1" s="1"/>
  <c r="H13718" i="1"/>
  <c r="K13717" i="1"/>
  <c r="J13717" i="1"/>
  <c r="I13717" i="1"/>
  <c r="L13717" i="1" s="1"/>
  <c r="H13717" i="1"/>
  <c r="K13716" i="1"/>
  <c r="J13716" i="1"/>
  <c r="I13716" i="1"/>
  <c r="L13716" i="1" s="1"/>
  <c r="H13716" i="1"/>
  <c r="K13715" i="1"/>
  <c r="J13715" i="1"/>
  <c r="I13715" i="1"/>
  <c r="L13715" i="1" s="1"/>
  <c r="H13715" i="1"/>
  <c r="K13714" i="1"/>
  <c r="J13714" i="1"/>
  <c r="I13714" i="1"/>
  <c r="L13714" i="1" s="1"/>
  <c r="H13714" i="1"/>
  <c r="K13713" i="1"/>
  <c r="J13713" i="1"/>
  <c r="I13713" i="1"/>
  <c r="L13713" i="1" s="1"/>
  <c r="H13713" i="1"/>
  <c r="K13712" i="1"/>
  <c r="J13712" i="1"/>
  <c r="I13712" i="1"/>
  <c r="L13712" i="1" s="1"/>
  <c r="H13712" i="1"/>
  <c r="K13711" i="1"/>
  <c r="J13711" i="1"/>
  <c r="I13711" i="1"/>
  <c r="L13711" i="1" s="1"/>
  <c r="H13711" i="1"/>
  <c r="K13710" i="1"/>
  <c r="J13710" i="1"/>
  <c r="I13710" i="1"/>
  <c r="L13710" i="1" s="1"/>
  <c r="H13710" i="1"/>
  <c r="K13709" i="1"/>
  <c r="J13709" i="1"/>
  <c r="I13709" i="1"/>
  <c r="L13709" i="1" s="1"/>
  <c r="H13709" i="1"/>
  <c r="K13708" i="1"/>
  <c r="J13708" i="1"/>
  <c r="I13708" i="1"/>
  <c r="L13708" i="1" s="1"/>
  <c r="H13708" i="1"/>
  <c r="K13707" i="1"/>
  <c r="J13707" i="1"/>
  <c r="I13707" i="1"/>
  <c r="L13707" i="1" s="1"/>
  <c r="H13707" i="1"/>
  <c r="K13706" i="1"/>
  <c r="J13706" i="1"/>
  <c r="I13706" i="1"/>
  <c r="L13706" i="1" s="1"/>
  <c r="H13706" i="1"/>
  <c r="K13705" i="1"/>
  <c r="J13705" i="1"/>
  <c r="I13705" i="1"/>
  <c r="L13705" i="1" s="1"/>
  <c r="H13705" i="1"/>
  <c r="K13704" i="1"/>
  <c r="J13704" i="1"/>
  <c r="I13704" i="1"/>
  <c r="L13704" i="1" s="1"/>
  <c r="H13704" i="1"/>
  <c r="K13703" i="1"/>
  <c r="J13703" i="1"/>
  <c r="I13703" i="1"/>
  <c r="L13703" i="1" s="1"/>
  <c r="H13703" i="1"/>
  <c r="K13702" i="1"/>
  <c r="J13702" i="1"/>
  <c r="I13702" i="1"/>
  <c r="L13702" i="1" s="1"/>
  <c r="H13702" i="1"/>
  <c r="K13701" i="1"/>
  <c r="J13701" i="1"/>
  <c r="I13701" i="1"/>
  <c r="L13701" i="1" s="1"/>
  <c r="H13701" i="1"/>
  <c r="K13700" i="1"/>
  <c r="J13700" i="1"/>
  <c r="I13700" i="1"/>
  <c r="L13700" i="1" s="1"/>
  <c r="H13700" i="1"/>
  <c r="K13699" i="1"/>
  <c r="J13699" i="1"/>
  <c r="I13699" i="1"/>
  <c r="L13699" i="1" s="1"/>
  <c r="H13699" i="1"/>
  <c r="K13698" i="1"/>
  <c r="J13698" i="1"/>
  <c r="I13698" i="1"/>
  <c r="L13698" i="1" s="1"/>
  <c r="H13698" i="1"/>
  <c r="K13697" i="1"/>
  <c r="J13697" i="1"/>
  <c r="I13697" i="1"/>
  <c r="L13697" i="1" s="1"/>
  <c r="H13697" i="1"/>
  <c r="K13696" i="1"/>
  <c r="J13696" i="1"/>
  <c r="I13696" i="1"/>
  <c r="L13696" i="1" s="1"/>
  <c r="H13696" i="1"/>
  <c r="K13695" i="1"/>
  <c r="J13695" i="1"/>
  <c r="I13695" i="1"/>
  <c r="L13695" i="1" s="1"/>
  <c r="H13695" i="1"/>
  <c r="K13694" i="1"/>
  <c r="J13694" i="1"/>
  <c r="I13694" i="1"/>
  <c r="L13694" i="1" s="1"/>
  <c r="H13694" i="1"/>
  <c r="K13693" i="1"/>
  <c r="J13693" i="1"/>
  <c r="I13693" i="1"/>
  <c r="L13693" i="1" s="1"/>
  <c r="H13693" i="1"/>
  <c r="K13692" i="1"/>
  <c r="J13692" i="1"/>
  <c r="I13692" i="1"/>
  <c r="L13692" i="1" s="1"/>
  <c r="H13692" i="1"/>
  <c r="K13691" i="1"/>
  <c r="J13691" i="1"/>
  <c r="I13691" i="1"/>
  <c r="L13691" i="1" s="1"/>
  <c r="H13691" i="1"/>
  <c r="K13690" i="1"/>
  <c r="J13690" i="1"/>
  <c r="I13690" i="1"/>
  <c r="L13690" i="1" s="1"/>
  <c r="H13690" i="1"/>
  <c r="K13689" i="1"/>
  <c r="J13689" i="1"/>
  <c r="I13689" i="1"/>
  <c r="L13689" i="1" s="1"/>
  <c r="H13689" i="1"/>
  <c r="K13688" i="1"/>
  <c r="J13688" i="1"/>
  <c r="I13688" i="1"/>
  <c r="L13688" i="1" s="1"/>
  <c r="H13688" i="1"/>
  <c r="K13687" i="1"/>
  <c r="J13687" i="1"/>
  <c r="I13687" i="1"/>
  <c r="L13687" i="1" s="1"/>
  <c r="H13687" i="1"/>
  <c r="K13686" i="1"/>
  <c r="J13686" i="1"/>
  <c r="I13686" i="1"/>
  <c r="L13686" i="1" s="1"/>
  <c r="H13686" i="1"/>
  <c r="K13685" i="1"/>
  <c r="J13685" i="1"/>
  <c r="I13685" i="1"/>
  <c r="L13685" i="1" s="1"/>
  <c r="H13685" i="1"/>
  <c r="K13684" i="1"/>
  <c r="J13684" i="1"/>
  <c r="I13684" i="1"/>
  <c r="L13684" i="1" s="1"/>
  <c r="H13684" i="1"/>
  <c r="K13683" i="1"/>
  <c r="J13683" i="1"/>
  <c r="I13683" i="1"/>
  <c r="L13683" i="1" s="1"/>
  <c r="H13683" i="1"/>
  <c r="K13682" i="1"/>
  <c r="J13682" i="1"/>
  <c r="I13682" i="1"/>
  <c r="L13682" i="1" s="1"/>
  <c r="H13682" i="1"/>
  <c r="K13681" i="1"/>
  <c r="J13681" i="1"/>
  <c r="I13681" i="1"/>
  <c r="L13681" i="1" s="1"/>
  <c r="H13681" i="1"/>
  <c r="K13680" i="1"/>
  <c r="J13680" i="1"/>
  <c r="I13680" i="1"/>
  <c r="L13680" i="1" s="1"/>
  <c r="H13680" i="1"/>
  <c r="K13679" i="1"/>
  <c r="J13679" i="1"/>
  <c r="I13679" i="1"/>
  <c r="L13679" i="1" s="1"/>
  <c r="H13679" i="1"/>
  <c r="K13678" i="1"/>
  <c r="J13678" i="1"/>
  <c r="I13678" i="1"/>
  <c r="L13678" i="1" s="1"/>
  <c r="H13678" i="1"/>
  <c r="K13677" i="1"/>
  <c r="J13677" i="1"/>
  <c r="I13677" i="1"/>
  <c r="L13677" i="1" s="1"/>
  <c r="H13677" i="1"/>
  <c r="K13676" i="1"/>
  <c r="J13676" i="1"/>
  <c r="I13676" i="1"/>
  <c r="L13676" i="1" s="1"/>
  <c r="H13676" i="1"/>
  <c r="K13675" i="1"/>
  <c r="J13675" i="1"/>
  <c r="I13675" i="1"/>
  <c r="L13675" i="1" s="1"/>
  <c r="H13675" i="1"/>
  <c r="K13674" i="1"/>
  <c r="J13674" i="1"/>
  <c r="I13674" i="1"/>
  <c r="L13674" i="1" s="1"/>
  <c r="H13674" i="1"/>
  <c r="K13673" i="1"/>
  <c r="J13673" i="1"/>
  <c r="I13673" i="1"/>
  <c r="L13673" i="1" s="1"/>
  <c r="H13673" i="1"/>
  <c r="K13672" i="1"/>
  <c r="J13672" i="1"/>
  <c r="I13672" i="1"/>
  <c r="L13672" i="1" s="1"/>
  <c r="H13672" i="1"/>
  <c r="K13671" i="1"/>
  <c r="J13671" i="1"/>
  <c r="I13671" i="1"/>
  <c r="L13671" i="1" s="1"/>
  <c r="H13671" i="1"/>
  <c r="K13670" i="1"/>
  <c r="J13670" i="1"/>
  <c r="I13670" i="1"/>
  <c r="L13670" i="1" s="1"/>
  <c r="H13670" i="1"/>
  <c r="K13669" i="1"/>
  <c r="J13669" i="1"/>
  <c r="I13669" i="1"/>
  <c r="L13669" i="1" s="1"/>
  <c r="H13669" i="1"/>
  <c r="K13668" i="1"/>
  <c r="J13668" i="1"/>
  <c r="I13668" i="1"/>
  <c r="L13668" i="1" s="1"/>
  <c r="H13668" i="1"/>
  <c r="K13667" i="1"/>
  <c r="J13667" i="1"/>
  <c r="I13667" i="1"/>
  <c r="L13667" i="1" s="1"/>
  <c r="H13667" i="1"/>
  <c r="K13666" i="1"/>
  <c r="J13666" i="1"/>
  <c r="I13666" i="1"/>
  <c r="L13666" i="1" s="1"/>
  <c r="H13666" i="1"/>
  <c r="K13665" i="1"/>
  <c r="J13665" i="1"/>
  <c r="I13665" i="1"/>
  <c r="L13665" i="1" s="1"/>
  <c r="H13665" i="1"/>
  <c r="K13664" i="1"/>
  <c r="J13664" i="1"/>
  <c r="I13664" i="1"/>
  <c r="L13664" i="1" s="1"/>
  <c r="H13664" i="1"/>
  <c r="K13663" i="1"/>
  <c r="J13663" i="1"/>
  <c r="I13663" i="1"/>
  <c r="L13663" i="1" s="1"/>
  <c r="H13663" i="1"/>
  <c r="K13662" i="1"/>
  <c r="J13662" i="1"/>
  <c r="I13662" i="1"/>
  <c r="L13662" i="1" s="1"/>
  <c r="H13662" i="1"/>
  <c r="K13661" i="1"/>
  <c r="J13661" i="1"/>
  <c r="I13661" i="1"/>
  <c r="L13661" i="1" s="1"/>
  <c r="H13661" i="1"/>
  <c r="K13660" i="1"/>
  <c r="J13660" i="1"/>
  <c r="I13660" i="1"/>
  <c r="L13660" i="1" s="1"/>
  <c r="H13660" i="1"/>
  <c r="K13659" i="1"/>
  <c r="J13659" i="1"/>
  <c r="I13659" i="1"/>
  <c r="L13659" i="1" s="1"/>
  <c r="H13659" i="1"/>
  <c r="K13658" i="1"/>
  <c r="J13658" i="1"/>
  <c r="I13658" i="1"/>
  <c r="L13658" i="1" s="1"/>
  <c r="H13658" i="1"/>
  <c r="K13657" i="1"/>
  <c r="J13657" i="1"/>
  <c r="I13657" i="1"/>
  <c r="L13657" i="1" s="1"/>
  <c r="H13657" i="1"/>
  <c r="K13656" i="1"/>
  <c r="J13656" i="1"/>
  <c r="I13656" i="1"/>
  <c r="L13656" i="1" s="1"/>
  <c r="H13656" i="1"/>
  <c r="K13655" i="1"/>
  <c r="J13655" i="1"/>
  <c r="I13655" i="1"/>
  <c r="L13655" i="1" s="1"/>
  <c r="H13655" i="1"/>
  <c r="K13654" i="1"/>
  <c r="J13654" i="1"/>
  <c r="I13654" i="1"/>
  <c r="L13654" i="1" s="1"/>
  <c r="H13654" i="1"/>
  <c r="K13653" i="1"/>
  <c r="J13653" i="1"/>
  <c r="I13653" i="1"/>
  <c r="L13653" i="1" s="1"/>
  <c r="H13653" i="1"/>
  <c r="K13652" i="1"/>
  <c r="J13652" i="1"/>
  <c r="I13652" i="1"/>
  <c r="L13652" i="1" s="1"/>
  <c r="H13652" i="1"/>
  <c r="K13651" i="1"/>
  <c r="J13651" i="1"/>
  <c r="I13651" i="1"/>
  <c r="L13651" i="1" s="1"/>
  <c r="H13651" i="1"/>
  <c r="K13650" i="1"/>
  <c r="J13650" i="1"/>
  <c r="I13650" i="1"/>
  <c r="L13650" i="1" s="1"/>
  <c r="H13650" i="1"/>
  <c r="K13649" i="1"/>
  <c r="J13649" i="1"/>
  <c r="I13649" i="1"/>
  <c r="L13649" i="1" s="1"/>
  <c r="H13649" i="1"/>
  <c r="K13648" i="1"/>
  <c r="J13648" i="1"/>
  <c r="I13648" i="1"/>
  <c r="L13648" i="1" s="1"/>
  <c r="H13648" i="1"/>
  <c r="K13647" i="1"/>
  <c r="J13647" i="1"/>
  <c r="I13647" i="1"/>
  <c r="L13647" i="1" s="1"/>
  <c r="H13647" i="1"/>
  <c r="K13646" i="1"/>
  <c r="J13646" i="1"/>
  <c r="I13646" i="1"/>
  <c r="L13646" i="1" s="1"/>
  <c r="H13646" i="1"/>
  <c r="K13645" i="1"/>
  <c r="J13645" i="1"/>
  <c r="I13645" i="1"/>
  <c r="L13645" i="1" s="1"/>
  <c r="H13645" i="1"/>
  <c r="K13644" i="1"/>
  <c r="J13644" i="1"/>
  <c r="I13644" i="1"/>
  <c r="L13644" i="1" s="1"/>
  <c r="H13644" i="1"/>
  <c r="K13643" i="1"/>
  <c r="J13643" i="1"/>
  <c r="I13643" i="1"/>
  <c r="L13643" i="1" s="1"/>
  <c r="H13643" i="1"/>
  <c r="K13642" i="1"/>
  <c r="J13642" i="1"/>
  <c r="I13642" i="1"/>
  <c r="L13642" i="1" s="1"/>
  <c r="H13642" i="1"/>
  <c r="K13641" i="1"/>
  <c r="J13641" i="1"/>
  <c r="I13641" i="1"/>
  <c r="L13641" i="1" s="1"/>
  <c r="H13641" i="1"/>
  <c r="K13640" i="1"/>
  <c r="J13640" i="1"/>
  <c r="I13640" i="1"/>
  <c r="L13640" i="1" s="1"/>
  <c r="H13640" i="1"/>
  <c r="K13639" i="1"/>
  <c r="J13639" i="1"/>
  <c r="I13639" i="1"/>
  <c r="L13639" i="1" s="1"/>
  <c r="H13639" i="1"/>
  <c r="K13638" i="1"/>
  <c r="J13638" i="1"/>
  <c r="I13638" i="1"/>
  <c r="L13638" i="1" s="1"/>
  <c r="H13638" i="1"/>
  <c r="K13637" i="1"/>
  <c r="J13637" i="1"/>
  <c r="I13637" i="1"/>
  <c r="L13637" i="1" s="1"/>
  <c r="H13637" i="1"/>
  <c r="K13636" i="1"/>
  <c r="J13636" i="1"/>
  <c r="I13636" i="1"/>
  <c r="L13636" i="1" s="1"/>
  <c r="H13636" i="1"/>
  <c r="K13635" i="1"/>
  <c r="J13635" i="1"/>
  <c r="I13635" i="1"/>
  <c r="L13635" i="1" s="1"/>
  <c r="H13635" i="1"/>
  <c r="K13634" i="1"/>
  <c r="J13634" i="1"/>
  <c r="I13634" i="1"/>
  <c r="L13634" i="1" s="1"/>
  <c r="H13634" i="1"/>
  <c r="K13633" i="1"/>
  <c r="J13633" i="1"/>
  <c r="I13633" i="1"/>
  <c r="L13633" i="1" s="1"/>
  <c r="H13633" i="1"/>
  <c r="K13632" i="1"/>
  <c r="J13632" i="1"/>
  <c r="I13632" i="1"/>
  <c r="L13632" i="1" s="1"/>
  <c r="H13632" i="1"/>
  <c r="K13631" i="1"/>
  <c r="J13631" i="1"/>
  <c r="I13631" i="1"/>
  <c r="L13631" i="1" s="1"/>
  <c r="H13631" i="1"/>
  <c r="K13630" i="1"/>
  <c r="J13630" i="1"/>
  <c r="I13630" i="1"/>
  <c r="L13630" i="1" s="1"/>
  <c r="H13630" i="1"/>
  <c r="K13629" i="1"/>
  <c r="J13629" i="1"/>
  <c r="I13629" i="1"/>
  <c r="L13629" i="1" s="1"/>
  <c r="H13629" i="1"/>
  <c r="K13628" i="1"/>
  <c r="J13628" i="1"/>
  <c r="I13628" i="1"/>
  <c r="L13628" i="1" s="1"/>
  <c r="H13628" i="1"/>
  <c r="K13627" i="1"/>
  <c r="J13627" i="1"/>
  <c r="I13627" i="1"/>
  <c r="L13627" i="1" s="1"/>
  <c r="H13627" i="1"/>
  <c r="K13626" i="1"/>
  <c r="J13626" i="1"/>
  <c r="I13626" i="1"/>
  <c r="L13626" i="1" s="1"/>
  <c r="H13626" i="1"/>
  <c r="K13625" i="1"/>
  <c r="J13625" i="1"/>
  <c r="I13625" i="1"/>
  <c r="L13625" i="1" s="1"/>
  <c r="H13625" i="1"/>
  <c r="K13624" i="1"/>
  <c r="J13624" i="1"/>
  <c r="I13624" i="1"/>
  <c r="L13624" i="1" s="1"/>
  <c r="H13624" i="1"/>
  <c r="K13623" i="1"/>
  <c r="J13623" i="1"/>
  <c r="I13623" i="1"/>
  <c r="L13623" i="1" s="1"/>
  <c r="H13623" i="1"/>
  <c r="K13622" i="1"/>
  <c r="J13622" i="1"/>
  <c r="I13622" i="1"/>
  <c r="L13622" i="1" s="1"/>
  <c r="H13622" i="1"/>
  <c r="K13621" i="1"/>
  <c r="J13621" i="1"/>
  <c r="I13621" i="1"/>
  <c r="L13621" i="1" s="1"/>
  <c r="H13621" i="1"/>
  <c r="K13620" i="1"/>
  <c r="J13620" i="1"/>
  <c r="I13620" i="1"/>
  <c r="L13620" i="1" s="1"/>
  <c r="H13620" i="1"/>
  <c r="K13619" i="1"/>
  <c r="J13619" i="1"/>
  <c r="I13619" i="1"/>
  <c r="L13619" i="1" s="1"/>
  <c r="H13619" i="1"/>
  <c r="K13618" i="1"/>
  <c r="J13618" i="1"/>
  <c r="I13618" i="1"/>
  <c r="L13618" i="1" s="1"/>
  <c r="H13618" i="1"/>
  <c r="K13617" i="1"/>
  <c r="J13617" i="1"/>
  <c r="I13617" i="1"/>
  <c r="L13617" i="1" s="1"/>
  <c r="H13617" i="1"/>
  <c r="K13616" i="1"/>
  <c r="J13616" i="1"/>
  <c r="I13616" i="1"/>
  <c r="L13616" i="1" s="1"/>
  <c r="H13616" i="1"/>
  <c r="K13615" i="1"/>
  <c r="J13615" i="1"/>
  <c r="I13615" i="1"/>
  <c r="L13615" i="1" s="1"/>
  <c r="H13615" i="1"/>
  <c r="K13614" i="1"/>
  <c r="J13614" i="1"/>
  <c r="I13614" i="1"/>
  <c r="L13614" i="1" s="1"/>
  <c r="H13614" i="1"/>
  <c r="K13613" i="1"/>
  <c r="J13613" i="1"/>
  <c r="I13613" i="1"/>
  <c r="L13613" i="1" s="1"/>
  <c r="H13613" i="1"/>
  <c r="K13612" i="1"/>
  <c r="J13612" i="1"/>
  <c r="I13612" i="1"/>
  <c r="L13612" i="1" s="1"/>
  <c r="H13612" i="1"/>
  <c r="K13611" i="1"/>
  <c r="J13611" i="1"/>
  <c r="I13611" i="1"/>
  <c r="L13611" i="1" s="1"/>
  <c r="H13611" i="1"/>
  <c r="K13610" i="1"/>
  <c r="J13610" i="1"/>
  <c r="I13610" i="1"/>
  <c r="L13610" i="1" s="1"/>
  <c r="H13610" i="1"/>
  <c r="K13609" i="1"/>
  <c r="J13609" i="1"/>
  <c r="I13609" i="1"/>
  <c r="L13609" i="1" s="1"/>
  <c r="H13609" i="1"/>
  <c r="K13608" i="1"/>
  <c r="J13608" i="1"/>
  <c r="I13608" i="1"/>
  <c r="L13608" i="1" s="1"/>
  <c r="H13608" i="1"/>
  <c r="K13607" i="1"/>
  <c r="J13607" i="1"/>
  <c r="I13607" i="1"/>
  <c r="L13607" i="1" s="1"/>
  <c r="H13607" i="1"/>
  <c r="K13606" i="1"/>
  <c r="J13606" i="1"/>
  <c r="I13606" i="1"/>
  <c r="L13606" i="1" s="1"/>
  <c r="H13606" i="1"/>
  <c r="K13605" i="1"/>
  <c r="J13605" i="1"/>
  <c r="I13605" i="1"/>
  <c r="L13605" i="1" s="1"/>
  <c r="H13605" i="1"/>
  <c r="K13604" i="1"/>
  <c r="J13604" i="1"/>
  <c r="I13604" i="1"/>
  <c r="L13604" i="1" s="1"/>
  <c r="H13604" i="1"/>
  <c r="K13603" i="1"/>
  <c r="J13603" i="1"/>
  <c r="I13603" i="1"/>
  <c r="L13603" i="1" s="1"/>
  <c r="H13603" i="1"/>
  <c r="K13602" i="1"/>
  <c r="J13602" i="1"/>
  <c r="I13602" i="1"/>
  <c r="L13602" i="1" s="1"/>
  <c r="H13602" i="1"/>
  <c r="K13601" i="1"/>
  <c r="J13601" i="1"/>
  <c r="I13601" i="1"/>
  <c r="L13601" i="1" s="1"/>
  <c r="H13601" i="1"/>
  <c r="K13600" i="1"/>
  <c r="J13600" i="1"/>
  <c r="I13600" i="1"/>
  <c r="L13600" i="1" s="1"/>
  <c r="H13600" i="1"/>
  <c r="K13599" i="1"/>
  <c r="J13599" i="1"/>
  <c r="I13599" i="1"/>
  <c r="L13599" i="1" s="1"/>
  <c r="H13599" i="1"/>
  <c r="K13598" i="1"/>
  <c r="J13598" i="1"/>
  <c r="I13598" i="1"/>
  <c r="L13598" i="1" s="1"/>
  <c r="H13598" i="1"/>
  <c r="K13597" i="1"/>
  <c r="J13597" i="1"/>
  <c r="I13597" i="1"/>
  <c r="L13597" i="1" s="1"/>
  <c r="H13597" i="1"/>
  <c r="K13596" i="1"/>
  <c r="J13596" i="1"/>
  <c r="I13596" i="1"/>
  <c r="L13596" i="1" s="1"/>
  <c r="H13596" i="1"/>
  <c r="K13595" i="1"/>
  <c r="J13595" i="1"/>
  <c r="I13595" i="1"/>
  <c r="L13595" i="1" s="1"/>
  <c r="H13595" i="1"/>
  <c r="K13594" i="1"/>
  <c r="J13594" i="1"/>
  <c r="I13594" i="1"/>
  <c r="L13594" i="1" s="1"/>
  <c r="H13594" i="1"/>
  <c r="K13593" i="1"/>
  <c r="J13593" i="1"/>
  <c r="I13593" i="1"/>
  <c r="L13593" i="1" s="1"/>
  <c r="H13593" i="1"/>
  <c r="K13592" i="1"/>
  <c r="J13592" i="1"/>
  <c r="I13592" i="1"/>
  <c r="L13592" i="1" s="1"/>
  <c r="H13592" i="1"/>
  <c r="K13591" i="1"/>
  <c r="J13591" i="1"/>
  <c r="I13591" i="1"/>
  <c r="L13591" i="1" s="1"/>
  <c r="H13591" i="1"/>
  <c r="K13590" i="1"/>
  <c r="J13590" i="1"/>
  <c r="I13590" i="1"/>
  <c r="L13590" i="1" s="1"/>
  <c r="H13590" i="1"/>
  <c r="K13589" i="1"/>
  <c r="J13589" i="1"/>
  <c r="I13589" i="1"/>
  <c r="L13589" i="1" s="1"/>
  <c r="H13589" i="1"/>
  <c r="K13588" i="1"/>
  <c r="J13588" i="1"/>
  <c r="I13588" i="1"/>
  <c r="L13588" i="1" s="1"/>
  <c r="H13588" i="1"/>
  <c r="K13587" i="1"/>
  <c r="J13587" i="1"/>
  <c r="I13587" i="1"/>
  <c r="L13587" i="1" s="1"/>
  <c r="H13587" i="1"/>
  <c r="K13586" i="1"/>
  <c r="J13586" i="1"/>
  <c r="I13586" i="1"/>
  <c r="L13586" i="1" s="1"/>
  <c r="H13586" i="1"/>
  <c r="K13585" i="1"/>
  <c r="J13585" i="1"/>
  <c r="I13585" i="1"/>
  <c r="L13585" i="1" s="1"/>
  <c r="H13585" i="1"/>
  <c r="K13584" i="1"/>
  <c r="J13584" i="1"/>
  <c r="I13584" i="1"/>
  <c r="L13584" i="1" s="1"/>
  <c r="H13584" i="1"/>
  <c r="K13583" i="1"/>
  <c r="J13583" i="1"/>
  <c r="I13583" i="1"/>
  <c r="L13583" i="1" s="1"/>
  <c r="H13583" i="1"/>
  <c r="K13582" i="1"/>
  <c r="J13582" i="1"/>
  <c r="I13582" i="1"/>
  <c r="L13582" i="1" s="1"/>
  <c r="H13582" i="1"/>
  <c r="K13581" i="1"/>
  <c r="J13581" i="1"/>
  <c r="I13581" i="1"/>
  <c r="L13581" i="1" s="1"/>
  <c r="H13581" i="1"/>
  <c r="K13580" i="1"/>
  <c r="J13580" i="1"/>
  <c r="I13580" i="1"/>
  <c r="L13580" i="1" s="1"/>
  <c r="H13580" i="1"/>
  <c r="K13579" i="1"/>
  <c r="J13579" i="1"/>
  <c r="I13579" i="1"/>
  <c r="L13579" i="1" s="1"/>
  <c r="H13579" i="1"/>
  <c r="K13578" i="1"/>
  <c r="J13578" i="1"/>
  <c r="I13578" i="1"/>
  <c r="L13578" i="1" s="1"/>
  <c r="H13578" i="1"/>
  <c r="K13577" i="1"/>
  <c r="J13577" i="1"/>
  <c r="I13577" i="1"/>
  <c r="L13577" i="1" s="1"/>
  <c r="H13577" i="1"/>
  <c r="K13576" i="1"/>
  <c r="J13576" i="1"/>
  <c r="I13576" i="1"/>
  <c r="L13576" i="1" s="1"/>
  <c r="H13576" i="1"/>
  <c r="K13575" i="1"/>
  <c r="J13575" i="1"/>
  <c r="I13575" i="1"/>
  <c r="L13575" i="1" s="1"/>
  <c r="H13575" i="1"/>
  <c r="K13574" i="1"/>
  <c r="J13574" i="1"/>
  <c r="I13574" i="1"/>
  <c r="L13574" i="1" s="1"/>
  <c r="H13574" i="1"/>
  <c r="K13573" i="1"/>
  <c r="J13573" i="1"/>
  <c r="I13573" i="1"/>
  <c r="L13573" i="1" s="1"/>
  <c r="H13573" i="1"/>
  <c r="K13572" i="1"/>
  <c r="J13572" i="1"/>
  <c r="I13572" i="1"/>
  <c r="L13572" i="1" s="1"/>
  <c r="H13572" i="1"/>
  <c r="K13571" i="1"/>
  <c r="J13571" i="1"/>
  <c r="I13571" i="1"/>
  <c r="L13571" i="1" s="1"/>
  <c r="H13571" i="1"/>
  <c r="K13570" i="1"/>
  <c r="J13570" i="1"/>
  <c r="I13570" i="1"/>
  <c r="L13570" i="1" s="1"/>
  <c r="H13570" i="1"/>
  <c r="K13569" i="1"/>
  <c r="J13569" i="1"/>
  <c r="I13569" i="1"/>
  <c r="L13569" i="1" s="1"/>
  <c r="H13569" i="1"/>
  <c r="K13568" i="1"/>
  <c r="J13568" i="1"/>
  <c r="I13568" i="1"/>
  <c r="L13568" i="1" s="1"/>
  <c r="H13568" i="1"/>
  <c r="K13567" i="1"/>
  <c r="J13567" i="1"/>
  <c r="I13567" i="1"/>
  <c r="L13567" i="1" s="1"/>
  <c r="H13567" i="1"/>
  <c r="K13566" i="1"/>
  <c r="J13566" i="1"/>
  <c r="I13566" i="1"/>
  <c r="L13566" i="1" s="1"/>
  <c r="H13566" i="1"/>
  <c r="K13565" i="1"/>
  <c r="J13565" i="1"/>
  <c r="I13565" i="1"/>
  <c r="L13565" i="1" s="1"/>
  <c r="H13565" i="1"/>
  <c r="K13564" i="1"/>
  <c r="J13564" i="1"/>
  <c r="I13564" i="1"/>
  <c r="L13564" i="1" s="1"/>
  <c r="H13564" i="1"/>
  <c r="K13563" i="1"/>
  <c r="J13563" i="1"/>
  <c r="I13563" i="1"/>
  <c r="L13563" i="1" s="1"/>
  <c r="H13563" i="1"/>
  <c r="K13562" i="1"/>
  <c r="J13562" i="1"/>
  <c r="I13562" i="1"/>
  <c r="L13562" i="1" s="1"/>
  <c r="H13562" i="1"/>
  <c r="K13561" i="1"/>
  <c r="J13561" i="1"/>
  <c r="I13561" i="1"/>
  <c r="L13561" i="1" s="1"/>
  <c r="H13561" i="1"/>
  <c r="K13560" i="1"/>
  <c r="J13560" i="1"/>
  <c r="I13560" i="1"/>
  <c r="L13560" i="1" s="1"/>
  <c r="H13560" i="1"/>
  <c r="K13559" i="1"/>
  <c r="J13559" i="1"/>
  <c r="I13559" i="1"/>
  <c r="L13559" i="1" s="1"/>
  <c r="H13559" i="1"/>
  <c r="K13558" i="1"/>
  <c r="J13558" i="1"/>
  <c r="I13558" i="1"/>
  <c r="L13558" i="1" s="1"/>
  <c r="H13558" i="1"/>
  <c r="K13557" i="1"/>
  <c r="J13557" i="1"/>
  <c r="I13557" i="1"/>
  <c r="L13557" i="1" s="1"/>
  <c r="H13557" i="1"/>
  <c r="K13556" i="1"/>
  <c r="J13556" i="1"/>
  <c r="I13556" i="1"/>
  <c r="L13556" i="1" s="1"/>
  <c r="H13556" i="1"/>
  <c r="K13555" i="1"/>
  <c r="J13555" i="1"/>
  <c r="I13555" i="1"/>
  <c r="L13555" i="1" s="1"/>
  <c r="H13555" i="1"/>
  <c r="K13554" i="1"/>
  <c r="J13554" i="1"/>
  <c r="I13554" i="1"/>
  <c r="L13554" i="1" s="1"/>
  <c r="H13554" i="1"/>
  <c r="K13553" i="1"/>
  <c r="J13553" i="1"/>
  <c r="I13553" i="1"/>
  <c r="L13553" i="1" s="1"/>
  <c r="H13553" i="1"/>
  <c r="K13552" i="1"/>
  <c r="J13552" i="1"/>
  <c r="I13552" i="1"/>
  <c r="L13552" i="1" s="1"/>
  <c r="H13552" i="1"/>
  <c r="K13551" i="1"/>
  <c r="J13551" i="1"/>
  <c r="I13551" i="1"/>
  <c r="L13551" i="1" s="1"/>
  <c r="H13551" i="1"/>
  <c r="K13550" i="1"/>
  <c r="J13550" i="1"/>
  <c r="I13550" i="1"/>
  <c r="L13550" i="1" s="1"/>
  <c r="H13550" i="1"/>
  <c r="K13549" i="1"/>
  <c r="J13549" i="1"/>
  <c r="I13549" i="1"/>
  <c r="L13549" i="1" s="1"/>
  <c r="H13549" i="1"/>
  <c r="K13548" i="1"/>
  <c r="J13548" i="1"/>
  <c r="I13548" i="1"/>
  <c r="L13548" i="1" s="1"/>
  <c r="H13548" i="1"/>
  <c r="K13547" i="1"/>
  <c r="J13547" i="1"/>
  <c r="I13547" i="1"/>
  <c r="L13547" i="1" s="1"/>
  <c r="H13547" i="1"/>
  <c r="K13546" i="1"/>
  <c r="J13546" i="1"/>
  <c r="I13546" i="1"/>
  <c r="L13546" i="1" s="1"/>
  <c r="H13546" i="1"/>
  <c r="K13545" i="1"/>
  <c r="J13545" i="1"/>
  <c r="I13545" i="1"/>
  <c r="L13545" i="1" s="1"/>
  <c r="H13545" i="1"/>
  <c r="K13544" i="1"/>
  <c r="J13544" i="1"/>
  <c r="I13544" i="1"/>
  <c r="L13544" i="1" s="1"/>
  <c r="H13544" i="1"/>
  <c r="K13543" i="1"/>
  <c r="J13543" i="1"/>
  <c r="I13543" i="1"/>
  <c r="L13543" i="1" s="1"/>
  <c r="H13543" i="1"/>
  <c r="K13542" i="1"/>
  <c r="J13542" i="1"/>
  <c r="I13542" i="1"/>
  <c r="L13542" i="1" s="1"/>
  <c r="H13542" i="1"/>
  <c r="K13541" i="1"/>
  <c r="J13541" i="1"/>
  <c r="I13541" i="1"/>
  <c r="L13541" i="1" s="1"/>
  <c r="H13541" i="1"/>
  <c r="K13540" i="1"/>
  <c r="J13540" i="1"/>
  <c r="I13540" i="1"/>
  <c r="L13540" i="1" s="1"/>
  <c r="H13540" i="1"/>
  <c r="K13539" i="1"/>
  <c r="J13539" i="1"/>
  <c r="I13539" i="1"/>
  <c r="L13539" i="1" s="1"/>
  <c r="H13539" i="1"/>
  <c r="K13538" i="1"/>
  <c r="J13538" i="1"/>
  <c r="I13538" i="1"/>
  <c r="L13538" i="1" s="1"/>
  <c r="H13538" i="1"/>
  <c r="K13537" i="1"/>
  <c r="J13537" i="1"/>
  <c r="I13537" i="1"/>
  <c r="L13537" i="1" s="1"/>
  <c r="H13537" i="1"/>
  <c r="K13536" i="1"/>
  <c r="J13536" i="1"/>
  <c r="I13536" i="1"/>
  <c r="L13536" i="1" s="1"/>
  <c r="H13536" i="1"/>
  <c r="K13535" i="1"/>
  <c r="J13535" i="1"/>
  <c r="I13535" i="1"/>
  <c r="L13535" i="1" s="1"/>
  <c r="H13535" i="1"/>
  <c r="K13534" i="1"/>
  <c r="J13534" i="1"/>
  <c r="I13534" i="1"/>
  <c r="L13534" i="1" s="1"/>
  <c r="H13534" i="1"/>
  <c r="K13533" i="1"/>
  <c r="J13533" i="1"/>
  <c r="I13533" i="1"/>
  <c r="L13533" i="1" s="1"/>
  <c r="H13533" i="1"/>
  <c r="K13532" i="1"/>
  <c r="J13532" i="1"/>
  <c r="I13532" i="1"/>
  <c r="L13532" i="1" s="1"/>
  <c r="H13532" i="1"/>
  <c r="K13531" i="1"/>
  <c r="J13531" i="1"/>
  <c r="I13531" i="1"/>
  <c r="L13531" i="1" s="1"/>
  <c r="H13531" i="1"/>
  <c r="K13530" i="1"/>
  <c r="J13530" i="1"/>
  <c r="I13530" i="1"/>
  <c r="L13530" i="1" s="1"/>
  <c r="H13530" i="1"/>
  <c r="K13529" i="1"/>
  <c r="J13529" i="1"/>
  <c r="I13529" i="1"/>
  <c r="L13529" i="1" s="1"/>
  <c r="H13529" i="1"/>
  <c r="K13528" i="1"/>
  <c r="J13528" i="1"/>
  <c r="I13528" i="1"/>
  <c r="L13528" i="1" s="1"/>
  <c r="H13528" i="1"/>
  <c r="K13527" i="1"/>
  <c r="J13527" i="1"/>
  <c r="I13527" i="1"/>
  <c r="L13527" i="1" s="1"/>
  <c r="H13527" i="1"/>
  <c r="K13526" i="1"/>
  <c r="J13526" i="1"/>
  <c r="I13526" i="1"/>
  <c r="L13526" i="1" s="1"/>
  <c r="H13526" i="1"/>
  <c r="K13525" i="1"/>
  <c r="J13525" i="1"/>
  <c r="I13525" i="1"/>
  <c r="L13525" i="1" s="1"/>
  <c r="H13525" i="1"/>
  <c r="K13524" i="1"/>
  <c r="J13524" i="1"/>
  <c r="I13524" i="1"/>
  <c r="L13524" i="1" s="1"/>
  <c r="H13524" i="1"/>
  <c r="K13523" i="1"/>
  <c r="J13523" i="1"/>
  <c r="I13523" i="1"/>
  <c r="L13523" i="1" s="1"/>
  <c r="H13523" i="1"/>
  <c r="K13522" i="1"/>
  <c r="J13522" i="1"/>
  <c r="I13522" i="1"/>
  <c r="L13522" i="1" s="1"/>
  <c r="H13522" i="1"/>
  <c r="K13521" i="1"/>
  <c r="J13521" i="1"/>
  <c r="I13521" i="1"/>
  <c r="L13521" i="1" s="1"/>
  <c r="H13521" i="1"/>
  <c r="K13520" i="1"/>
  <c r="J13520" i="1"/>
  <c r="I13520" i="1"/>
  <c r="L13520" i="1" s="1"/>
  <c r="H13520" i="1"/>
  <c r="K13519" i="1"/>
  <c r="J13519" i="1"/>
  <c r="I13519" i="1"/>
  <c r="L13519" i="1" s="1"/>
  <c r="H13519" i="1"/>
  <c r="K13518" i="1"/>
  <c r="J13518" i="1"/>
  <c r="I13518" i="1"/>
  <c r="L13518" i="1" s="1"/>
  <c r="H13518" i="1"/>
  <c r="K13517" i="1"/>
  <c r="J13517" i="1"/>
  <c r="I13517" i="1"/>
  <c r="L13517" i="1" s="1"/>
  <c r="H13517" i="1"/>
  <c r="K13516" i="1"/>
  <c r="J13516" i="1"/>
  <c r="I13516" i="1"/>
  <c r="L13516" i="1" s="1"/>
  <c r="H13516" i="1"/>
  <c r="K13515" i="1"/>
  <c r="J13515" i="1"/>
  <c r="I13515" i="1"/>
  <c r="L13515" i="1" s="1"/>
  <c r="H13515" i="1"/>
  <c r="K13514" i="1"/>
  <c r="J13514" i="1"/>
  <c r="I13514" i="1"/>
  <c r="L13514" i="1" s="1"/>
  <c r="H13514" i="1"/>
  <c r="K13513" i="1"/>
  <c r="J13513" i="1"/>
  <c r="I13513" i="1"/>
  <c r="L13513" i="1" s="1"/>
  <c r="H13513" i="1"/>
  <c r="K13512" i="1"/>
  <c r="J13512" i="1"/>
  <c r="I13512" i="1"/>
  <c r="L13512" i="1" s="1"/>
  <c r="H13512" i="1"/>
  <c r="K13511" i="1"/>
  <c r="J13511" i="1"/>
  <c r="I13511" i="1"/>
  <c r="L13511" i="1" s="1"/>
  <c r="H13511" i="1"/>
  <c r="K13510" i="1"/>
  <c r="J13510" i="1"/>
  <c r="I13510" i="1"/>
  <c r="L13510" i="1" s="1"/>
  <c r="H13510" i="1"/>
  <c r="K13509" i="1"/>
  <c r="J13509" i="1"/>
  <c r="I13509" i="1"/>
  <c r="L13509" i="1" s="1"/>
  <c r="H13509" i="1"/>
  <c r="K13508" i="1"/>
  <c r="J13508" i="1"/>
  <c r="I13508" i="1"/>
  <c r="L13508" i="1" s="1"/>
  <c r="H13508" i="1"/>
  <c r="K13507" i="1"/>
  <c r="J13507" i="1"/>
  <c r="I13507" i="1"/>
  <c r="L13507" i="1" s="1"/>
  <c r="H13507" i="1"/>
  <c r="K13506" i="1"/>
  <c r="J13506" i="1"/>
  <c r="I13506" i="1"/>
  <c r="L13506" i="1" s="1"/>
  <c r="H13506" i="1"/>
  <c r="K13505" i="1"/>
  <c r="J13505" i="1"/>
  <c r="I13505" i="1"/>
  <c r="L13505" i="1" s="1"/>
  <c r="H13505" i="1"/>
  <c r="K13504" i="1"/>
  <c r="J13504" i="1"/>
  <c r="I13504" i="1"/>
  <c r="L13504" i="1" s="1"/>
  <c r="H13504" i="1"/>
  <c r="K13503" i="1"/>
  <c r="J13503" i="1"/>
  <c r="I13503" i="1"/>
  <c r="L13503" i="1" s="1"/>
  <c r="H13503" i="1"/>
  <c r="K13502" i="1"/>
  <c r="J13502" i="1"/>
  <c r="I13502" i="1"/>
  <c r="L13502" i="1" s="1"/>
  <c r="H13502" i="1"/>
  <c r="K13501" i="1"/>
  <c r="J13501" i="1"/>
  <c r="I13501" i="1"/>
  <c r="L13501" i="1" s="1"/>
  <c r="H13501" i="1"/>
  <c r="K13500" i="1"/>
  <c r="J13500" i="1"/>
  <c r="I13500" i="1"/>
  <c r="L13500" i="1" s="1"/>
  <c r="H13500" i="1"/>
  <c r="K13499" i="1"/>
  <c r="J13499" i="1"/>
  <c r="I13499" i="1"/>
  <c r="L13499" i="1" s="1"/>
  <c r="H13499" i="1"/>
  <c r="K13498" i="1"/>
  <c r="J13498" i="1"/>
  <c r="I13498" i="1"/>
  <c r="L13498" i="1" s="1"/>
  <c r="H13498" i="1"/>
  <c r="K13497" i="1"/>
  <c r="J13497" i="1"/>
  <c r="I13497" i="1"/>
  <c r="L13497" i="1" s="1"/>
  <c r="H13497" i="1"/>
  <c r="K13496" i="1"/>
  <c r="J13496" i="1"/>
  <c r="I13496" i="1"/>
  <c r="L13496" i="1" s="1"/>
  <c r="H13496" i="1"/>
  <c r="K13495" i="1"/>
  <c r="J13495" i="1"/>
  <c r="I13495" i="1"/>
  <c r="L13495" i="1" s="1"/>
  <c r="H13495" i="1"/>
  <c r="K13494" i="1"/>
  <c r="J13494" i="1"/>
  <c r="I13494" i="1"/>
  <c r="L13494" i="1" s="1"/>
  <c r="H13494" i="1"/>
  <c r="K13493" i="1"/>
  <c r="J13493" i="1"/>
  <c r="I13493" i="1"/>
  <c r="L13493" i="1" s="1"/>
  <c r="H13493" i="1"/>
  <c r="K13492" i="1"/>
  <c r="J13492" i="1"/>
  <c r="I13492" i="1"/>
  <c r="L13492" i="1" s="1"/>
  <c r="H13492" i="1"/>
  <c r="K13491" i="1"/>
  <c r="J13491" i="1"/>
  <c r="I13491" i="1"/>
  <c r="L13491" i="1" s="1"/>
  <c r="H13491" i="1"/>
  <c r="K13490" i="1"/>
  <c r="J13490" i="1"/>
  <c r="I13490" i="1"/>
  <c r="L13490" i="1" s="1"/>
  <c r="H13490" i="1"/>
  <c r="K13489" i="1"/>
  <c r="J13489" i="1"/>
  <c r="I13489" i="1"/>
  <c r="L13489" i="1" s="1"/>
  <c r="H13489" i="1"/>
  <c r="K13488" i="1"/>
  <c r="J13488" i="1"/>
  <c r="I13488" i="1"/>
  <c r="L13488" i="1" s="1"/>
  <c r="H13488" i="1"/>
  <c r="K13487" i="1"/>
  <c r="J13487" i="1"/>
  <c r="I13487" i="1"/>
  <c r="L13487" i="1" s="1"/>
  <c r="H13487" i="1"/>
  <c r="K13486" i="1"/>
  <c r="J13486" i="1"/>
  <c r="I13486" i="1"/>
  <c r="L13486" i="1" s="1"/>
  <c r="H13486" i="1"/>
  <c r="K13485" i="1"/>
  <c r="J13485" i="1"/>
  <c r="I13485" i="1"/>
  <c r="L13485" i="1" s="1"/>
  <c r="H13485" i="1"/>
  <c r="K13484" i="1"/>
  <c r="J13484" i="1"/>
  <c r="I13484" i="1"/>
  <c r="L13484" i="1" s="1"/>
  <c r="H13484" i="1"/>
  <c r="K13483" i="1"/>
  <c r="J13483" i="1"/>
  <c r="I13483" i="1"/>
  <c r="L13483" i="1" s="1"/>
  <c r="H13483" i="1"/>
  <c r="K13482" i="1"/>
  <c r="J13482" i="1"/>
  <c r="I13482" i="1"/>
  <c r="L13482" i="1" s="1"/>
  <c r="H13482" i="1"/>
  <c r="K13481" i="1"/>
  <c r="J13481" i="1"/>
  <c r="I13481" i="1"/>
  <c r="L13481" i="1" s="1"/>
  <c r="H13481" i="1"/>
  <c r="K13480" i="1"/>
  <c r="J13480" i="1"/>
  <c r="I13480" i="1"/>
  <c r="L13480" i="1" s="1"/>
  <c r="H13480" i="1"/>
  <c r="K13479" i="1"/>
  <c r="J13479" i="1"/>
  <c r="I13479" i="1"/>
  <c r="L13479" i="1" s="1"/>
  <c r="H13479" i="1"/>
  <c r="K13478" i="1"/>
  <c r="J13478" i="1"/>
  <c r="I13478" i="1"/>
  <c r="L13478" i="1" s="1"/>
  <c r="H13478" i="1"/>
  <c r="K13477" i="1"/>
  <c r="J13477" i="1"/>
  <c r="I13477" i="1"/>
  <c r="L13477" i="1" s="1"/>
  <c r="H13477" i="1"/>
  <c r="K13476" i="1"/>
  <c r="J13476" i="1"/>
  <c r="I13476" i="1"/>
  <c r="L13476" i="1" s="1"/>
  <c r="H13476" i="1"/>
  <c r="K13475" i="1"/>
  <c r="J13475" i="1"/>
  <c r="I13475" i="1"/>
  <c r="L13475" i="1" s="1"/>
  <c r="H13475" i="1"/>
  <c r="K13474" i="1"/>
  <c r="J13474" i="1"/>
  <c r="I13474" i="1"/>
  <c r="L13474" i="1" s="1"/>
  <c r="H13474" i="1"/>
  <c r="K13473" i="1"/>
  <c r="J13473" i="1"/>
  <c r="I13473" i="1"/>
  <c r="L13473" i="1" s="1"/>
  <c r="H13473" i="1"/>
  <c r="K13472" i="1"/>
  <c r="J13472" i="1"/>
  <c r="I13472" i="1"/>
  <c r="L13472" i="1" s="1"/>
  <c r="H13472" i="1"/>
  <c r="K13471" i="1"/>
  <c r="J13471" i="1"/>
  <c r="I13471" i="1"/>
  <c r="L13471" i="1" s="1"/>
  <c r="H13471" i="1"/>
  <c r="K13470" i="1"/>
  <c r="J13470" i="1"/>
  <c r="I13470" i="1"/>
  <c r="L13470" i="1" s="1"/>
  <c r="H13470" i="1"/>
  <c r="K13469" i="1"/>
  <c r="J13469" i="1"/>
  <c r="I13469" i="1"/>
  <c r="L13469" i="1" s="1"/>
  <c r="H13469" i="1"/>
  <c r="K13468" i="1"/>
  <c r="J13468" i="1"/>
  <c r="I13468" i="1"/>
  <c r="L13468" i="1" s="1"/>
  <c r="H13468" i="1"/>
  <c r="K13467" i="1"/>
  <c r="J13467" i="1"/>
  <c r="I13467" i="1"/>
  <c r="L13467" i="1" s="1"/>
  <c r="H13467" i="1"/>
  <c r="K13466" i="1"/>
  <c r="J13466" i="1"/>
  <c r="I13466" i="1"/>
  <c r="L13466" i="1" s="1"/>
  <c r="H13466" i="1"/>
  <c r="K13465" i="1"/>
  <c r="J13465" i="1"/>
  <c r="I13465" i="1"/>
  <c r="L13465" i="1" s="1"/>
  <c r="H13465" i="1"/>
  <c r="K13464" i="1"/>
  <c r="J13464" i="1"/>
  <c r="I13464" i="1"/>
  <c r="L13464" i="1" s="1"/>
  <c r="H13464" i="1"/>
  <c r="K13463" i="1"/>
  <c r="J13463" i="1"/>
  <c r="I13463" i="1"/>
  <c r="L13463" i="1" s="1"/>
  <c r="H13463" i="1"/>
  <c r="K13462" i="1"/>
  <c r="J13462" i="1"/>
  <c r="I13462" i="1"/>
  <c r="L13462" i="1" s="1"/>
  <c r="H13462" i="1"/>
  <c r="K13461" i="1"/>
  <c r="J13461" i="1"/>
  <c r="I13461" i="1"/>
  <c r="L13461" i="1" s="1"/>
  <c r="H13461" i="1"/>
  <c r="K13460" i="1"/>
  <c r="J13460" i="1"/>
  <c r="I13460" i="1"/>
  <c r="L13460" i="1" s="1"/>
  <c r="H13460" i="1"/>
  <c r="K13459" i="1"/>
  <c r="J13459" i="1"/>
  <c r="I13459" i="1"/>
  <c r="L13459" i="1" s="1"/>
  <c r="H13459" i="1"/>
  <c r="K13458" i="1"/>
  <c r="J13458" i="1"/>
  <c r="I13458" i="1"/>
  <c r="L13458" i="1" s="1"/>
  <c r="H13458" i="1"/>
  <c r="K13457" i="1"/>
  <c r="J13457" i="1"/>
  <c r="I13457" i="1"/>
  <c r="L13457" i="1" s="1"/>
  <c r="H13457" i="1"/>
  <c r="K13456" i="1"/>
  <c r="J13456" i="1"/>
  <c r="I13456" i="1"/>
  <c r="L13456" i="1" s="1"/>
  <c r="H13456" i="1"/>
  <c r="K13455" i="1"/>
  <c r="J13455" i="1"/>
  <c r="I13455" i="1"/>
  <c r="L13455" i="1" s="1"/>
  <c r="H13455" i="1"/>
  <c r="K13454" i="1"/>
  <c r="J13454" i="1"/>
  <c r="I13454" i="1"/>
  <c r="L13454" i="1" s="1"/>
  <c r="H13454" i="1"/>
  <c r="K13453" i="1"/>
  <c r="J13453" i="1"/>
  <c r="I13453" i="1"/>
  <c r="L13453" i="1" s="1"/>
  <c r="H13453" i="1"/>
  <c r="K13452" i="1"/>
  <c r="J13452" i="1"/>
  <c r="I13452" i="1"/>
  <c r="L13452" i="1" s="1"/>
  <c r="H13452" i="1"/>
  <c r="K13451" i="1"/>
  <c r="J13451" i="1"/>
  <c r="I13451" i="1"/>
  <c r="L13451" i="1" s="1"/>
  <c r="H13451" i="1"/>
  <c r="K13450" i="1"/>
  <c r="J13450" i="1"/>
  <c r="I13450" i="1"/>
  <c r="L13450" i="1" s="1"/>
  <c r="H13450" i="1"/>
  <c r="K13449" i="1"/>
  <c r="J13449" i="1"/>
  <c r="I13449" i="1"/>
  <c r="L13449" i="1" s="1"/>
  <c r="H13449" i="1"/>
  <c r="K13448" i="1"/>
  <c r="J13448" i="1"/>
  <c r="I13448" i="1"/>
  <c r="L13448" i="1" s="1"/>
  <c r="H13448" i="1"/>
  <c r="K13447" i="1"/>
  <c r="J13447" i="1"/>
  <c r="I13447" i="1"/>
  <c r="L13447" i="1" s="1"/>
  <c r="H13447" i="1"/>
  <c r="K13446" i="1"/>
  <c r="J13446" i="1"/>
  <c r="I13446" i="1"/>
  <c r="L13446" i="1" s="1"/>
  <c r="H13446" i="1"/>
  <c r="K13445" i="1"/>
  <c r="J13445" i="1"/>
  <c r="I13445" i="1"/>
  <c r="L13445" i="1" s="1"/>
  <c r="H13445" i="1"/>
  <c r="K13444" i="1"/>
  <c r="J13444" i="1"/>
  <c r="I13444" i="1"/>
  <c r="L13444" i="1" s="1"/>
  <c r="H13444" i="1"/>
  <c r="K13443" i="1"/>
  <c r="J13443" i="1"/>
  <c r="I13443" i="1"/>
  <c r="L13443" i="1" s="1"/>
  <c r="H13443" i="1"/>
  <c r="K13442" i="1"/>
  <c r="J13442" i="1"/>
  <c r="I13442" i="1"/>
  <c r="L13442" i="1" s="1"/>
  <c r="H13442" i="1"/>
  <c r="K13441" i="1"/>
  <c r="J13441" i="1"/>
  <c r="I13441" i="1"/>
  <c r="L13441" i="1" s="1"/>
  <c r="H13441" i="1"/>
  <c r="K13440" i="1"/>
  <c r="J13440" i="1"/>
  <c r="I13440" i="1"/>
  <c r="L13440" i="1" s="1"/>
  <c r="H13440" i="1"/>
  <c r="K13439" i="1"/>
  <c r="J13439" i="1"/>
  <c r="I13439" i="1"/>
  <c r="L13439" i="1" s="1"/>
  <c r="H13439" i="1"/>
  <c r="K13438" i="1"/>
  <c r="J13438" i="1"/>
  <c r="I13438" i="1"/>
  <c r="L13438" i="1" s="1"/>
  <c r="H13438" i="1"/>
  <c r="K13437" i="1"/>
  <c r="J13437" i="1"/>
  <c r="I13437" i="1"/>
  <c r="L13437" i="1" s="1"/>
  <c r="H13437" i="1"/>
  <c r="K13436" i="1"/>
  <c r="J13436" i="1"/>
  <c r="I13436" i="1"/>
  <c r="L13436" i="1" s="1"/>
  <c r="H13436" i="1"/>
  <c r="K13435" i="1"/>
  <c r="J13435" i="1"/>
  <c r="I13435" i="1"/>
  <c r="L13435" i="1" s="1"/>
  <c r="H13435" i="1"/>
  <c r="K13434" i="1"/>
  <c r="J13434" i="1"/>
  <c r="I13434" i="1"/>
  <c r="L13434" i="1" s="1"/>
  <c r="H13434" i="1"/>
  <c r="K13433" i="1"/>
  <c r="J13433" i="1"/>
  <c r="I13433" i="1"/>
  <c r="L13433" i="1" s="1"/>
  <c r="H13433" i="1"/>
  <c r="K13432" i="1"/>
  <c r="J13432" i="1"/>
  <c r="I13432" i="1"/>
  <c r="L13432" i="1" s="1"/>
  <c r="H13432" i="1"/>
  <c r="K13431" i="1"/>
  <c r="J13431" i="1"/>
  <c r="I13431" i="1"/>
  <c r="L13431" i="1" s="1"/>
  <c r="H13431" i="1"/>
  <c r="K13430" i="1"/>
  <c r="J13430" i="1"/>
  <c r="I13430" i="1"/>
  <c r="L13430" i="1" s="1"/>
  <c r="H13430" i="1"/>
  <c r="K13429" i="1"/>
  <c r="J13429" i="1"/>
  <c r="I13429" i="1"/>
  <c r="L13429" i="1" s="1"/>
  <c r="H13429" i="1"/>
  <c r="K13428" i="1"/>
  <c r="J13428" i="1"/>
  <c r="I13428" i="1"/>
  <c r="L13428" i="1" s="1"/>
  <c r="H13428" i="1"/>
  <c r="K13427" i="1"/>
  <c r="J13427" i="1"/>
  <c r="I13427" i="1"/>
  <c r="L13427" i="1" s="1"/>
  <c r="H13427" i="1"/>
  <c r="K13426" i="1"/>
  <c r="J13426" i="1"/>
  <c r="I13426" i="1"/>
  <c r="L13426" i="1" s="1"/>
  <c r="H13426" i="1"/>
  <c r="K13425" i="1"/>
  <c r="J13425" i="1"/>
  <c r="I13425" i="1"/>
  <c r="L13425" i="1" s="1"/>
  <c r="H13425" i="1"/>
  <c r="K13424" i="1"/>
  <c r="J13424" i="1"/>
  <c r="I13424" i="1"/>
  <c r="L13424" i="1" s="1"/>
  <c r="H13424" i="1"/>
  <c r="K13423" i="1"/>
  <c r="J13423" i="1"/>
  <c r="I13423" i="1"/>
  <c r="L13423" i="1" s="1"/>
  <c r="H13423" i="1"/>
  <c r="K13422" i="1"/>
  <c r="J13422" i="1"/>
  <c r="I13422" i="1"/>
  <c r="L13422" i="1" s="1"/>
  <c r="H13422" i="1"/>
  <c r="K13421" i="1"/>
  <c r="J13421" i="1"/>
  <c r="I13421" i="1"/>
  <c r="L13421" i="1" s="1"/>
  <c r="H13421" i="1"/>
  <c r="K13420" i="1"/>
  <c r="J13420" i="1"/>
  <c r="I13420" i="1"/>
  <c r="L13420" i="1" s="1"/>
  <c r="H13420" i="1"/>
  <c r="K13419" i="1"/>
  <c r="J13419" i="1"/>
  <c r="I13419" i="1"/>
  <c r="L13419" i="1" s="1"/>
  <c r="H13419" i="1"/>
  <c r="K13418" i="1"/>
  <c r="J13418" i="1"/>
  <c r="I13418" i="1"/>
  <c r="L13418" i="1" s="1"/>
  <c r="H13418" i="1"/>
  <c r="K13417" i="1"/>
  <c r="J13417" i="1"/>
  <c r="I13417" i="1"/>
  <c r="L13417" i="1" s="1"/>
  <c r="H13417" i="1"/>
  <c r="K13416" i="1"/>
  <c r="J13416" i="1"/>
  <c r="I13416" i="1"/>
  <c r="L13416" i="1" s="1"/>
  <c r="H13416" i="1"/>
  <c r="K13415" i="1"/>
  <c r="J13415" i="1"/>
  <c r="I13415" i="1"/>
  <c r="L13415" i="1" s="1"/>
  <c r="H13415" i="1"/>
  <c r="K13414" i="1"/>
  <c r="J13414" i="1"/>
  <c r="I13414" i="1"/>
  <c r="L13414" i="1" s="1"/>
  <c r="H13414" i="1"/>
  <c r="K13413" i="1"/>
  <c r="J13413" i="1"/>
  <c r="I13413" i="1"/>
  <c r="L13413" i="1" s="1"/>
  <c r="H13413" i="1"/>
  <c r="K13412" i="1"/>
  <c r="J13412" i="1"/>
  <c r="I13412" i="1"/>
  <c r="L13412" i="1" s="1"/>
  <c r="H13412" i="1"/>
  <c r="K13411" i="1"/>
  <c r="J13411" i="1"/>
  <c r="I13411" i="1"/>
  <c r="L13411" i="1" s="1"/>
  <c r="H13411" i="1"/>
  <c r="K13410" i="1"/>
  <c r="J13410" i="1"/>
  <c r="I13410" i="1"/>
  <c r="L13410" i="1" s="1"/>
  <c r="H13410" i="1"/>
  <c r="K13409" i="1"/>
  <c r="J13409" i="1"/>
  <c r="I13409" i="1"/>
  <c r="L13409" i="1" s="1"/>
  <c r="H13409" i="1"/>
  <c r="K13408" i="1"/>
  <c r="J13408" i="1"/>
  <c r="I13408" i="1"/>
  <c r="L13408" i="1" s="1"/>
  <c r="H13408" i="1"/>
  <c r="K13407" i="1"/>
  <c r="J13407" i="1"/>
  <c r="I13407" i="1"/>
  <c r="L13407" i="1" s="1"/>
  <c r="H13407" i="1"/>
  <c r="K13406" i="1"/>
  <c r="J13406" i="1"/>
  <c r="I13406" i="1"/>
  <c r="L13406" i="1" s="1"/>
  <c r="H13406" i="1"/>
  <c r="K13405" i="1"/>
  <c r="J13405" i="1"/>
  <c r="I13405" i="1"/>
  <c r="L13405" i="1" s="1"/>
  <c r="H13405" i="1"/>
  <c r="K13404" i="1"/>
  <c r="J13404" i="1"/>
  <c r="I13404" i="1"/>
  <c r="L13404" i="1" s="1"/>
  <c r="H13404" i="1"/>
  <c r="K13403" i="1"/>
  <c r="J13403" i="1"/>
  <c r="I13403" i="1"/>
  <c r="L13403" i="1" s="1"/>
  <c r="H13403" i="1"/>
  <c r="K13402" i="1"/>
  <c r="J13402" i="1"/>
  <c r="I13402" i="1"/>
  <c r="L13402" i="1" s="1"/>
  <c r="H13402" i="1"/>
  <c r="K13401" i="1"/>
  <c r="J13401" i="1"/>
  <c r="I13401" i="1"/>
  <c r="L13401" i="1" s="1"/>
  <c r="H13401" i="1"/>
  <c r="K13400" i="1"/>
  <c r="J13400" i="1"/>
  <c r="I13400" i="1"/>
  <c r="L13400" i="1" s="1"/>
  <c r="H13400" i="1"/>
  <c r="K13399" i="1"/>
  <c r="J13399" i="1"/>
  <c r="I13399" i="1"/>
  <c r="L13399" i="1" s="1"/>
  <c r="H13399" i="1"/>
  <c r="K13398" i="1"/>
  <c r="J13398" i="1"/>
  <c r="I13398" i="1"/>
  <c r="L13398" i="1" s="1"/>
  <c r="H13398" i="1"/>
  <c r="K13397" i="1"/>
  <c r="J13397" i="1"/>
  <c r="I13397" i="1"/>
  <c r="L13397" i="1" s="1"/>
  <c r="H13397" i="1"/>
  <c r="K13396" i="1"/>
  <c r="J13396" i="1"/>
  <c r="I13396" i="1"/>
  <c r="L13396" i="1" s="1"/>
  <c r="H13396" i="1"/>
  <c r="K13395" i="1"/>
  <c r="J13395" i="1"/>
  <c r="I13395" i="1"/>
  <c r="L13395" i="1" s="1"/>
  <c r="H13395" i="1"/>
  <c r="K13394" i="1"/>
  <c r="J13394" i="1"/>
  <c r="I13394" i="1"/>
  <c r="L13394" i="1" s="1"/>
  <c r="H13394" i="1"/>
  <c r="K13393" i="1"/>
  <c r="J13393" i="1"/>
  <c r="I13393" i="1"/>
  <c r="L13393" i="1" s="1"/>
  <c r="H13393" i="1"/>
  <c r="K13392" i="1"/>
  <c r="J13392" i="1"/>
  <c r="I13392" i="1"/>
  <c r="L13392" i="1" s="1"/>
  <c r="H13392" i="1"/>
  <c r="K13391" i="1"/>
  <c r="J13391" i="1"/>
  <c r="I13391" i="1"/>
  <c r="L13391" i="1" s="1"/>
  <c r="H13391" i="1"/>
  <c r="K13390" i="1"/>
  <c r="J13390" i="1"/>
  <c r="I13390" i="1"/>
  <c r="L13390" i="1" s="1"/>
  <c r="H13390" i="1"/>
  <c r="K13389" i="1"/>
  <c r="J13389" i="1"/>
  <c r="I13389" i="1"/>
  <c r="L13389" i="1" s="1"/>
  <c r="H13389" i="1"/>
  <c r="K13388" i="1"/>
  <c r="J13388" i="1"/>
  <c r="I13388" i="1"/>
  <c r="L13388" i="1" s="1"/>
  <c r="H13388" i="1"/>
  <c r="K13387" i="1"/>
  <c r="J13387" i="1"/>
  <c r="I13387" i="1"/>
  <c r="L13387" i="1" s="1"/>
  <c r="H13387" i="1"/>
  <c r="K13386" i="1"/>
  <c r="J13386" i="1"/>
  <c r="I13386" i="1"/>
  <c r="L13386" i="1" s="1"/>
  <c r="H13386" i="1"/>
  <c r="K13385" i="1"/>
  <c r="J13385" i="1"/>
  <c r="I13385" i="1"/>
  <c r="L13385" i="1" s="1"/>
  <c r="H13385" i="1"/>
  <c r="K13384" i="1"/>
  <c r="J13384" i="1"/>
  <c r="I13384" i="1"/>
  <c r="L13384" i="1" s="1"/>
  <c r="H13384" i="1"/>
  <c r="K13383" i="1"/>
  <c r="J13383" i="1"/>
  <c r="I13383" i="1"/>
  <c r="L13383" i="1" s="1"/>
  <c r="H13383" i="1"/>
  <c r="K13382" i="1"/>
  <c r="J13382" i="1"/>
  <c r="I13382" i="1"/>
  <c r="L13382" i="1" s="1"/>
  <c r="H13382" i="1"/>
  <c r="K13381" i="1"/>
  <c r="J13381" i="1"/>
  <c r="I13381" i="1"/>
  <c r="L13381" i="1" s="1"/>
  <c r="H13381" i="1"/>
  <c r="K13380" i="1"/>
  <c r="J13380" i="1"/>
  <c r="I13380" i="1"/>
  <c r="L13380" i="1" s="1"/>
  <c r="H13380" i="1"/>
  <c r="K13379" i="1"/>
  <c r="J13379" i="1"/>
  <c r="I13379" i="1"/>
  <c r="L13379" i="1" s="1"/>
  <c r="H13379" i="1"/>
  <c r="K13378" i="1"/>
  <c r="J13378" i="1"/>
  <c r="I13378" i="1"/>
  <c r="L13378" i="1" s="1"/>
  <c r="H13378" i="1"/>
  <c r="K13377" i="1"/>
  <c r="J13377" i="1"/>
  <c r="I13377" i="1"/>
  <c r="L13377" i="1" s="1"/>
  <c r="H13377" i="1"/>
  <c r="K13376" i="1"/>
  <c r="J13376" i="1"/>
  <c r="I13376" i="1"/>
  <c r="L13376" i="1" s="1"/>
  <c r="H13376" i="1"/>
  <c r="K13375" i="1"/>
  <c r="J13375" i="1"/>
  <c r="I13375" i="1"/>
  <c r="L13375" i="1" s="1"/>
  <c r="H13375" i="1"/>
  <c r="K13374" i="1"/>
  <c r="J13374" i="1"/>
  <c r="I13374" i="1"/>
  <c r="L13374" i="1" s="1"/>
  <c r="H13374" i="1"/>
  <c r="K13373" i="1"/>
  <c r="J13373" i="1"/>
  <c r="I13373" i="1"/>
  <c r="L13373" i="1" s="1"/>
  <c r="H13373" i="1"/>
  <c r="K13372" i="1"/>
  <c r="J13372" i="1"/>
  <c r="I13372" i="1"/>
  <c r="L13372" i="1" s="1"/>
  <c r="H13372" i="1"/>
  <c r="K13371" i="1"/>
  <c r="J13371" i="1"/>
  <c r="I13371" i="1"/>
  <c r="L13371" i="1" s="1"/>
  <c r="H13371" i="1"/>
  <c r="K13370" i="1"/>
  <c r="J13370" i="1"/>
  <c r="I13370" i="1"/>
  <c r="L13370" i="1" s="1"/>
  <c r="H13370" i="1"/>
  <c r="K13369" i="1"/>
  <c r="J13369" i="1"/>
  <c r="I13369" i="1"/>
  <c r="L13369" i="1" s="1"/>
  <c r="H13369" i="1"/>
  <c r="K13368" i="1"/>
  <c r="J13368" i="1"/>
  <c r="I13368" i="1"/>
  <c r="L13368" i="1" s="1"/>
  <c r="H13368" i="1"/>
  <c r="K13367" i="1"/>
  <c r="J13367" i="1"/>
  <c r="I13367" i="1"/>
  <c r="L13367" i="1" s="1"/>
  <c r="H13367" i="1"/>
  <c r="K13366" i="1"/>
  <c r="J13366" i="1"/>
  <c r="I13366" i="1"/>
  <c r="L13366" i="1" s="1"/>
  <c r="H13366" i="1"/>
  <c r="K13365" i="1"/>
  <c r="J13365" i="1"/>
  <c r="I13365" i="1"/>
  <c r="L13365" i="1" s="1"/>
  <c r="H13365" i="1"/>
  <c r="K13364" i="1"/>
  <c r="J13364" i="1"/>
  <c r="I13364" i="1"/>
  <c r="L13364" i="1" s="1"/>
  <c r="H13364" i="1"/>
  <c r="K13363" i="1"/>
  <c r="J13363" i="1"/>
  <c r="I13363" i="1"/>
  <c r="L13363" i="1" s="1"/>
  <c r="H13363" i="1"/>
  <c r="K13362" i="1"/>
  <c r="J13362" i="1"/>
  <c r="I13362" i="1"/>
  <c r="L13362" i="1" s="1"/>
  <c r="H13362" i="1"/>
  <c r="K13361" i="1"/>
  <c r="J13361" i="1"/>
  <c r="I13361" i="1"/>
  <c r="L13361" i="1" s="1"/>
  <c r="H13361" i="1"/>
  <c r="K13360" i="1"/>
  <c r="J13360" i="1"/>
  <c r="I13360" i="1"/>
  <c r="L13360" i="1" s="1"/>
  <c r="H13360" i="1"/>
  <c r="K13359" i="1"/>
  <c r="J13359" i="1"/>
  <c r="I13359" i="1"/>
  <c r="L13359" i="1" s="1"/>
  <c r="H13359" i="1"/>
  <c r="K13358" i="1"/>
  <c r="J13358" i="1"/>
  <c r="I13358" i="1"/>
  <c r="L13358" i="1" s="1"/>
  <c r="H13358" i="1"/>
  <c r="K13357" i="1"/>
  <c r="J13357" i="1"/>
  <c r="I13357" i="1"/>
  <c r="L13357" i="1" s="1"/>
  <c r="H13357" i="1"/>
  <c r="K13356" i="1"/>
  <c r="J13356" i="1"/>
  <c r="I13356" i="1"/>
  <c r="L13356" i="1" s="1"/>
  <c r="H13356" i="1"/>
  <c r="K13355" i="1"/>
  <c r="J13355" i="1"/>
  <c r="I13355" i="1"/>
  <c r="L13355" i="1" s="1"/>
  <c r="H13355" i="1"/>
  <c r="K13354" i="1"/>
  <c r="J13354" i="1"/>
  <c r="I13354" i="1"/>
  <c r="L13354" i="1" s="1"/>
  <c r="H13354" i="1"/>
  <c r="K13353" i="1"/>
  <c r="J13353" i="1"/>
  <c r="I13353" i="1"/>
  <c r="L13353" i="1" s="1"/>
  <c r="H13353" i="1"/>
  <c r="K13352" i="1"/>
  <c r="J13352" i="1"/>
  <c r="I13352" i="1"/>
  <c r="L13352" i="1" s="1"/>
  <c r="H13352" i="1"/>
  <c r="K13351" i="1"/>
  <c r="J13351" i="1"/>
  <c r="I13351" i="1"/>
  <c r="L13351" i="1" s="1"/>
  <c r="H13351" i="1"/>
  <c r="K13350" i="1"/>
  <c r="J13350" i="1"/>
  <c r="I13350" i="1"/>
  <c r="L13350" i="1" s="1"/>
  <c r="H13350" i="1"/>
  <c r="K13349" i="1"/>
  <c r="J13349" i="1"/>
  <c r="I13349" i="1"/>
  <c r="L13349" i="1" s="1"/>
  <c r="H13349" i="1"/>
  <c r="K13348" i="1"/>
  <c r="J13348" i="1"/>
  <c r="I13348" i="1"/>
  <c r="L13348" i="1" s="1"/>
  <c r="H13348" i="1"/>
  <c r="K13347" i="1"/>
  <c r="J13347" i="1"/>
  <c r="I13347" i="1"/>
  <c r="L13347" i="1" s="1"/>
  <c r="H13347" i="1"/>
  <c r="K13346" i="1"/>
  <c r="J13346" i="1"/>
  <c r="I13346" i="1"/>
  <c r="L13346" i="1" s="1"/>
  <c r="H13346" i="1"/>
  <c r="K13345" i="1"/>
  <c r="J13345" i="1"/>
  <c r="I13345" i="1"/>
  <c r="L13345" i="1" s="1"/>
  <c r="H13345" i="1"/>
  <c r="K13344" i="1"/>
  <c r="J13344" i="1"/>
  <c r="I13344" i="1"/>
  <c r="L13344" i="1" s="1"/>
  <c r="H13344" i="1"/>
  <c r="K13343" i="1"/>
  <c r="J13343" i="1"/>
  <c r="I13343" i="1"/>
  <c r="L13343" i="1" s="1"/>
  <c r="H13343" i="1"/>
  <c r="K13342" i="1"/>
  <c r="J13342" i="1"/>
  <c r="I13342" i="1"/>
  <c r="L13342" i="1" s="1"/>
  <c r="H13342" i="1"/>
  <c r="K13341" i="1"/>
  <c r="J13341" i="1"/>
  <c r="I13341" i="1"/>
  <c r="L13341" i="1" s="1"/>
  <c r="H13341" i="1"/>
  <c r="K13340" i="1"/>
  <c r="J13340" i="1"/>
  <c r="I13340" i="1"/>
  <c r="L13340" i="1" s="1"/>
  <c r="H13340" i="1"/>
  <c r="K13339" i="1"/>
  <c r="J13339" i="1"/>
  <c r="I13339" i="1"/>
  <c r="L13339" i="1" s="1"/>
  <c r="H13339" i="1"/>
  <c r="K13338" i="1"/>
  <c r="J13338" i="1"/>
  <c r="I13338" i="1"/>
  <c r="L13338" i="1" s="1"/>
  <c r="H13338" i="1"/>
  <c r="K13337" i="1"/>
  <c r="J13337" i="1"/>
  <c r="I13337" i="1"/>
  <c r="L13337" i="1" s="1"/>
  <c r="H13337" i="1"/>
  <c r="K13336" i="1"/>
  <c r="J13336" i="1"/>
  <c r="I13336" i="1"/>
  <c r="L13336" i="1" s="1"/>
  <c r="H13336" i="1"/>
  <c r="K13335" i="1"/>
  <c r="J13335" i="1"/>
  <c r="I13335" i="1"/>
  <c r="L13335" i="1" s="1"/>
  <c r="H13335" i="1"/>
  <c r="K13334" i="1"/>
  <c r="J13334" i="1"/>
  <c r="I13334" i="1"/>
  <c r="L13334" i="1" s="1"/>
  <c r="H13334" i="1"/>
  <c r="K13333" i="1"/>
  <c r="J13333" i="1"/>
  <c r="I13333" i="1"/>
  <c r="L13333" i="1" s="1"/>
  <c r="H13333" i="1"/>
  <c r="K13332" i="1"/>
  <c r="J13332" i="1"/>
  <c r="I13332" i="1"/>
  <c r="L13332" i="1" s="1"/>
  <c r="H13332" i="1"/>
  <c r="K13331" i="1"/>
  <c r="J13331" i="1"/>
  <c r="I13331" i="1"/>
  <c r="L13331" i="1" s="1"/>
  <c r="H13331" i="1"/>
  <c r="K13330" i="1"/>
  <c r="J13330" i="1"/>
  <c r="I13330" i="1"/>
  <c r="L13330" i="1" s="1"/>
  <c r="H13330" i="1"/>
  <c r="K13329" i="1"/>
  <c r="J13329" i="1"/>
  <c r="I13329" i="1"/>
  <c r="L13329" i="1" s="1"/>
  <c r="H13329" i="1"/>
  <c r="K13328" i="1"/>
  <c r="J13328" i="1"/>
  <c r="I13328" i="1"/>
  <c r="L13328" i="1" s="1"/>
  <c r="H13328" i="1"/>
  <c r="K13327" i="1"/>
  <c r="J13327" i="1"/>
  <c r="I13327" i="1"/>
  <c r="L13327" i="1" s="1"/>
  <c r="H13327" i="1"/>
  <c r="K13326" i="1"/>
  <c r="J13326" i="1"/>
  <c r="I13326" i="1"/>
  <c r="L13326" i="1" s="1"/>
  <c r="H13326" i="1"/>
  <c r="K13325" i="1"/>
  <c r="J13325" i="1"/>
  <c r="I13325" i="1"/>
  <c r="L13325" i="1" s="1"/>
  <c r="H13325" i="1"/>
  <c r="K13324" i="1"/>
  <c r="J13324" i="1"/>
  <c r="I13324" i="1"/>
  <c r="L13324" i="1" s="1"/>
  <c r="H13324" i="1"/>
  <c r="K13323" i="1"/>
  <c r="J13323" i="1"/>
  <c r="I13323" i="1"/>
  <c r="L13323" i="1" s="1"/>
  <c r="H13323" i="1"/>
  <c r="K13322" i="1"/>
  <c r="J13322" i="1"/>
  <c r="I13322" i="1"/>
  <c r="L13322" i="1" s="1"/>
  <c r="H13322" i="1"/>
  <c r="K13321" i="1"/>
  <c r="J13321" i="1"/>
  <c r="I13321" i="1"/>
  <c r="L13321" i="1" s="1"/>
  <c r="H13321" i="1"/>
  <c r="K13320" i="1"/>
  <c r="J13320" i="1"/>
  <c r="I13320" i="1"/>
  <c r="L13320" i="1" s="1"/>
  <c r="H13320" i="1"/>
  <c r="K13319" i="1"/>
  <c r="J13319" i="1"/>
  <c r="I13319" i="1"/>
  <c r="L13319" i="1" s="1"/>
  <c r="H13319" i="1"/>
  <c r="K13318" i="1"/>
  <c r="J13318" i="1"/>
  <c r="I13318" i="1"/>
  <c r="L13318" i="1" s="1"/>
  <c r="H13318" i="1"/>
  <c r="K13317" i="1"/>
  <c r="J13317" i="1"/>
  <c r="I13317" i="1"/>
  <c r="L13317" i="1" s="1"/>
  <c r="H13317" i="1"/>
  <c r="K13316" i="1"/>
  <c r="J13316" i="1"/>
  <c r="I13316" i="1"/>
  <c r="L13316" i="1" s="1"/>
  <c r="H13316" i="1"/>
  <c r="K13315" i="1"/>
  <c r="J13315" i="1"/>
  <c r="I13315" i="1"/>
  <c r="L13315" i="1" s="1"/>
  <c r="H13315" i="1"/>
  <c r="K13314" i="1"/>
  <c r="J13314" i="1"/>
  <c r="I13314" i="1"/>
  <c r="L13314" i="1" s="1"/>
  <c r="H13314" i="1"/>
  <c r="K13313" i="1"/>
  <c r="J13313" i="1"/>
  <c r="I13313" i="1"/>
  <c r="L13313" i="1" s="1"/>
  <c r="H13313" i="1"/>
  <c r="K13312" i="1"/>
  <c r="J13312" i="1"/>
  <c r="I13312" i="1"/>
  <c r="L13312" i="1" s="1"/>
  <c r="H13312" i="1"/>
  <c r="K13311" i="1"/>
  <c r="J13311" i="1"/>
  <c r="I13311" i="1"/>
  <c r="L13311" i="1" s="1"/>
  <c r="H13311" i="1"/>
  <c r="K13310" i="1"/>
  <c r="J13310" i="1"/>
  <c r="I13310" i="1"/>
  <c r="L13310" i="1" s="1"/>
  <c r="H13310" i="1"/>
  <c r="K13309" i="1"/>
  <c r="J13309" i="1"/>
  <c r="I13309" i="1"/>
  <c r="L13309" i="1" s="1"/>
  <c r="H13309" i="1"/>
  <c r="K13308" i="1"/>
  <c r="J13308" i="1"/>
  <c r="I13308" i="1"/>
  <c r="L13308" i="1" s="1"/>
  <c r="H13308" i="1"/>
  <c r="K13307" i="1"/>
  <c r="J13307" i="1"/>
  <c r="I13307" i="1"/>
  <c r="L13307" i="1" s="1"/>
  <c r="H13307" i="1"/>
  <c r="K13306" i="1"/>
  <c r="J13306" i="1"/>
  <c r="I13306" i="1"/>
  <c r="L13306" i="1" s="1"/>
  <c r="H13306" i="1"/>
  <c r="K13305" i="1"/>
  <c r="J13305" i="1"/>
  <c r="I13305" i="1"/>
  <c r="L13305" i="1" s="1"/>
  <c r="H13305" i="1"/>
  <c r="K13304" i="1"/>
  <c r="J13304" i="1"/>
  <c r="I13304" i="1"/>
  <c r="L13304" i="1" s="1"/>
  <c r="H13304" i="1"/>
  <c r="K13303" i="1"/>
  <c r="J13303" i="1"/>
  <c r="I13303" i="1"/>
  <c r="L13303" i="1" s="1"/>
  <c r="H13303" i="1"/>
  <c r="K13302" i="1"/>
  <c r="J13302" i="1"/>
  <c r="I13302" i="1"/>
  <c r="L13302" i="1" s="1"/>
  <c r="H13302" i="1"/>
  <c r="K13301" i="1"/>
  <c r="J13301" i="1"/>
  <c r="I13301" i="1"/>
  <c r="L13301" i="1" s="1"/>
  <c r="H13301" i="1"/>
  <c r="K13300" i="1"/>
  <c r="J13300" i="1"/>
  <c r="I13300" i="1"/>
  <c r="L13300" i="1" s="1"/>
  <c r="H13300" i="1"/>
  <c r="K13299" i="1"/>
  <c r="J13299" i="1"/>
  <c r="I13299" i="1"/>
  <c r="L13299" i="1" s="1"/>
  <c r="H13299" i="1"/>
  <c r="K13298" i="1"/>
  <c r="J13298" i="1"/>
  <c r="I13298" i="1"/>
  <c r="L13298" i="1" s="1"/>
  <c r="H13298" i="1"/>
  <c r="K13297" i="1"/>
  <c r="J13297" i="1"/>
  <c r="I13297" i="1"/>
  <c r="L13297" i="1" s="1"/>
  <c r="H13297" i="1"/>
  <c r="K13296" i="1"/>
  <c r="J13296" i="1"/>
  <c r="I13296" i="1"/>
  <c r="L13296" i="1" s="1"/>
  <c r="H13296" i="1"/>
  <c r="K13295" i="1"/>
  <c r="J13295" i="1"/>
  <c r="I13295" i="1"/>
  <c r="L13295" i="1" s="1"/>
  <c r="H13295" i="1"/>
  <c r="K13294" i="1"/>
  <c r="J13294" i="1"/>
  <c r="I13294" i="1"/>
  <c r="L13294" i="1" s="1"/>
  <c r="H13294" i="1"/>
  <c r="K13293" i="1"/>
  <c r="J13293" i="1"/>
  <c r="I13293" i="1"/>
  <c r="L13293" i="1" s="1"/>
  <c r="H13293" i="1"/>
  <c r="K13292" i="1"/>
  <c r="J13292" i="1"/>
  <c r="I13292" i="1"/>
  <c r="L13292" i="1" s="1"/>
  <c r="H13292" i="1"/>
  <c r="K13291" i="1"/>
  <c r="J13291" i="1"/>
  <c r="I13291" i="1"/>
  <c r="L13291" i="1" s="1"/>
  <c r="H13291" i="1"/>
  <c r="K13290" i="1"/>
  <c r="J13290" i="1"/>
  <c r="I13290" i="1"/>
  <c r="L13290" i="1" s="1"/>
  <c r="H13290" i="1"/>
  <c r="K13289" i="1"/>
  <c r="J13289" i="1"/>
  <c r="I13289" i="1"/>
  <c r="L13289" i="1" s="1"/>
  <c r="H13289" i="1"/>
  <c r="K13288" i="1"/>
  <c r="J13288" i="1"/>
  <c r="I13288" i="1"/>
  <c r="L13288" i="1" s="1"/>
  <c r="H13288" i="1"/>
  <c r="K13287" i="1"/>
  <c r="J13287" i="1"/>
  <c r="I13287" i="1"/>
  <c r="L13287" i="1" s="1"/>
  <c r="H13287" i="1"/>
  <c r="K13286" i="1"/>
  <c r="J13286" i="1"/>
  <c r="I13286" i="1"/>
  <c r="L13286" i="1" s="1"/>
  <c r="H13286" i="1"/>
  <c r="K13285" i="1"/>
  <c r="J13285" i="1"/>
  <c r="I13285" i="1"/>
  <c r="L13285" i="1" s="1"/>
  <c r="H13285" i="1"/>
  <c r="K13284" i="1"/>
  <c r="J13284" i="1"/>
  <c r="I13284" i="1"/>
  <c r="L13284" i="1" s="1"/>
  <c r="H13284" i="1"/>
  <c r="K13283" i="1"/>
  <c r="J13283" i="1"/>
  <c r="I13283" i="1"/>
  <c r="L13283" i="1" s="1"/>
  <c r="H13283" i="1"/>
  <c r="K13282" i="1"/>
  <c r="J13282" i="1"/>
  <c r="I13282" i="1"/>
  <c r="L13282" i="1" s="1"/>
  <c r="H13282" i="1"/>
  <c r="K13281" i="1"/>
  <c r="J13281" i="1"/>
  <c r="I13281" i="1"/>
  <c r="L13281" i="1" s="1"/>
  <c r="H13281" i="1"/>
  <c r="K13280" i="1"/>
  <c r="J13280" i="1"/>
  <c r="I13280" i="1"/>
  <c r="L13280" i="1" s="1"/>
  <c r="H13280" i="1"/>
  <c r="K13279" i="1"/>
  <c r="J13279" i="1"/>
  <c r="I13279" i="1"/>
  <c r="L13279" i="1" s="1"/>
  <c r="H13279" i="1"/>
  <c r="K13278" i="1"/>
  <c r="J13278" i="1"/>
  <c r="I13278" i="1"/>
  <c r="L13278" i="1" s="1"/>
  <c r="H13278" i="1"/>
  <c r="K13277" i="1"/>
  <c r="J13277" i="1"/>
  <c r="I13277" i="1"/>
  <c r="L13277" i="1" s="1"/>
  <c r="H13277" i="1"/>
  <c r="K13276" i="1"/>
  <c r="J13276" i="1"/>
  <c r="I13276" i="1"/>
  <c r="L13276" i="1" s="1"/>
  <c r="H13276" i="1"/>
  <c r="K13275" i="1"/>
  <c r="J13275" i="1"/>
  <c r="I13275" i="1"/>
  <c r="L13275" i="1" s="1"/>
  <c r="H13275" i="1"/>
  <c r="K13274" i="1"/>
  <c r="J13274" i="1"/>
  <c r="I13274" i="1"/>
  <c r="L13274" i="1" s="1"/>
  <c r="H13274" i="1"/>
  <c r="K13273" i="1"/>
  <c r="J13273" i="1"/>
  <c r="I13273" i="1"/>
  <c r="L13273" i="1" s="1"/>
  <c r="H13273" i="1"/>
  <c r="K13272" i="1"/>
  <c r="J13272" i="1"/>
  <c r="I13272" i="1"/>
  <c r="L13272" i="1" s="1"/>
  <c r="H13272" i="1"/>
  <c r="K13271" i="1"/>
  <c r="J13271" i="1"/>
  <c r="I13271" i="1"/>
  <c r="L13271" i="1" s="1"/>
  <c r="H13271" i="1"/>
  <c r="K13270" i="1"/>
  <c r="J13270" i="1"/>
  <c r="I13270" i="1"/>
  <c r="L13270" i="1" s="1"/>
  <c r="H13270" i="1"/>
  <c r="K13269" i="1"/>
  <c r="J13269" i="1"/>
  <c r="I13269" i="1"/>
  <c r="L13269" i="1" s="1"/>
  <c r="H13269" i="1"/>
  <c r="K13268" i="1"/>
  <c r="J13268" i="1"/>
  <c r="I13268" i="1"/>
  <c r="L13268" i="1" s="1"/>
  <c r="H13268" i="1"/>
  <c r="K13267" i="1"/>
  <c r="J13267" i="1"/>
  <c r="I13267" i="1"/>
  <c r="L13267" i="1" s="1"/>
  <c r="H13267" i="1"/>
  <c r="K13266" i="1"/>
  <c r="J13266" i="1"/>
  <c r="I13266" i="1"/>
  <c r="L13266" i="1" s="1"/>
  <c r="H13266" i="1"/>
  <c r="K13265" i="1"/>
  <c r="J13265" i="1"/>
  <c r="I13265" i="1"/>
  <c r="G21" i="5" s="1"/>
  <c r="H13265" i="1"/>
  <c r="K13264" i="1"/>
  <c r="J13264" i="1"/>
  <c r="I13264" i="1"/>
  <c r="L13264" i="1" s="1"/>
  <c r="H13264" i="1"/>
  <c r="K13263" i="1"/>
  <c r="J13263" i="1"/>
  <c r="I13263" i="1"/>
  <c r="L13263" i="1" s="1"/>
  <c r="H13263" i="1"/>
  <c r="K13262" i="1"/>
  <c r="J13262" i="1"/>
  <c r="I13262" i="1"/>
  <c r="L13262" i="1" s="1"/>
  <c r="H13262" i="1"/>
  <c r="K13261" i="1"/>
  <c r="J13261" i="1"/>
  <c r="I13261" i="1"/>
  <c r="L13261" i="1" s="1"/>
  <c r="H13261" i="1"/>
  <c r="K13260" i="1"/>
  <c r="J13260" i="1"/>
  <c r="I13260" i="1"/>
  <c r="L13260" i="1" s="1"/>
  <c r="H13260" i="1"/>
  <c r="K13259" i="1"/>
  <c r="J13259" i="1"/>
  <c r="I13259" i="1"/>
  <c r="L13259" i="1" s="1"/>
  <c r="H13259" i="1"/>
  <c r="K13258" i="1"/>
  <c r="J13258" i="1"/>
  <c r="I13258" i="1"/>
  <c r="L13258" i="1" s="1"/>
  <c r="H13258" i="1"/>
  <c r="K13257" i="1"/>
  <c r="J13257" i="1"/>
  <c r="I13257" i="1"/>
  <c r="L13257" i="1" s="1"/>
  <c r="H13257" i="1"/>
  <c r="K13256" i="1"/>
  <c r="J13256" i="1"/>
  <c r="I13256" i="1"/>
  <c r="L13256" i="1" s="1"/>
  <c r="H13256" i="1"/>
  <c r="K13255" i="1"/>
  <c r="J13255" i="1"/>
  <c r="I13255" i="1"/>
  <c r="L13255" i="1" s="1"/>
  <c r="H13255" i="1"/>
  <c r="K13254" i="1"/>
  <c r="J13254" i="1"/>
  <c r="I13254" i="1"/>
  <c r="L13254" i="1" s="1"/>
  <c r="H13254" i="1"/>
  <c r="K13253" i="1"/>
  <c r="J13253" i="1"/>
  <c r="I13253" i="1"/>
  <c r="L13253" i="1" s="1"/>
  <c r="H13253" i="1"/>
  <c r="K13252" i="1"/>
  <c r="J13252" i="1"/>
  <c r="I13252" i="1"/>
  <c r="L13252" i="1" s="1"/>
  <c r="H13252" i="1"/>
  <c r="K13251" i="1"/>
  <c r="J13251" i="1"/>
  <c r="I13251" i="1"/>
  <c r="L13251" i="1" s="1"/>
  <c r="H13251" i="1"/>
  <c r="K13250" i="1"/>
  <c r="J13250" i="1"/>
  <c r="I13250" i="1"/>
  <c r="L13250" i="1" s="1"/>
  <c r="H13250" i="1"/>
  <c r="K13249" i="1"/>
  <c r="J13249" i="1"/>
  <c r="I13249" i="1"/>
  <c r="L13249" i="1" s="1"/>
  <c r="H13249" i="1"/>
  <c r="K13248" i="1"/>
  <c r="J13248" i="1"/>
  <c r="I13248" i="1"/>
  <c r="L13248" i="1" s="1"/>
  <c r="H13248" i="1"/>
  <c r="K13247" i="1"/>
  <c r="J13247" i="1"/>
  <c r="I13247" i="1"/>
  <c r="L13247" i="1" s="1"/>
  <c r="H13247" i="1"/>
  <c r="K13246" i="1"/>
  <c r="J13246" i="1"/>
  <c r="I13246" i="1"/>
  <c r="L13246" i="1" s="1"/>
  <c r="H13246" i="1"/>
  <c r="K13245" i="1"/>
  <c r="J13245" i="1"/>
  <c r="I13245" i="1"/>
  <c r="L13245" i="1" s="1"/>
  <c r="H13245" i="1"/>
  <c r="K13244" i="1"/>
  <c r="J13244" i="1"/>
  <c r="I13244" i="1"/>
  <c r="L13244" i="1" s="1"/>
  <c r="H13244" i="1"/>
  <c r="K13243" i="1"/>
  <c r="J13243" i="1"/>
  <c r="I13243" i="1"/>
  <c r="L13243" i="1" s="1"/>
  <c r="H13243" i="1"/>
  <c r="K13242" i="1"/>
  <c r="J13242" i="1"/>
  <c r="I13242" i="1"/>
  <c r="L13242" i="1" s="1"/>
  <c r="H13242" i="1"/>
  <c r="K13241" i="1"/>
  <c r="J13241" i="1"/>
  <c r="I13241" i="1"/>
  <c r="L13241" i="1" s="1"/>
  <c r="H13241" i="1"/>
  <c r="K13240" i="1"/>
  <c r="J13240" i="1"/>
  <c r="I13240" i="1"/>
  <c r="L13240" i="1" s="1"/>
  <c r="H13240" i="1"/>
  <c r="K13239" i="1"/>
  <c r="J13239" i="1"/>
  <c r="I13239" i="1"/>
  <c r="L13239" i="1" s="1"/>
  <c r="H13239" i="1"/>
  <c r="K13238" i="1"/>
  <c r="J13238" i="1"/>
  <c r="I13238" i="1"/>
  <c r="L13238" i="1" s="1"/>
  <c r="H13238" i="1"/>
  <c r="K13237" i="1"/>
  <c r="J13237" i="1"/>
  <c r="I13237" i="1"/>
  <c r="L13237" i="1" s="1"/>
  <c r="H13237" i="1"/>
  <c r="K13236" i="1"/>
  <c r="J13236" i="1"/>
  <c r="I13236" i="1"/>
  <c r="L13236" i="1" s="1"/>
  <c r="H13236" i="1"/>
  <c r="K13235" i="1"/>
  <c r="J13235" i="1"/>
  <c r="I13235" i="1"/>
  <c r="L13235" i="1" s="1"/>
  <c r="H13235" i="1"/>
  <c r="K13234" i="1"/>
  <c r="J13234" i="1"/>
  <c r="I13234" i="1"/>
  <c r="L13234" i="1" s="1"/>
  <c r="H13234" i="1"/>
  <c r="K13233" i="1"/>
  <c r="J13233" i="1"/>
  <c r="I13233" i="1"/>
  <c r="L13233" i="1" s="1"/>
  <c r="H13233" i="1"/>
  <c r="K13232" i="1"/>
  <c r="J13232" i="1"/>
  <c r="I13232" i="1"/>
  <c r="L13232" i="1" s="1"/>
  <c r="H13232" i="1"/>
  <c r="K13231" i="1"/>
  <c r="J13231" i="1"/>
  <c r="I13231" i="1"/>
  <c r="L13231" i="1" s="1"/>
  <c r="H13231" i="1"/>
  <c r="K13230" i="1"/>
  <c r="J13230" i="1"/>
  <c r="I13230" i="1"/>
  <c r="L13230" i="1" s="1"/>
  <c r="H13230" i="1"/>
  <c r="K13229" i="1"/>
  <c r="J13229" i="1"/>
  <c r="I13229" i="1"/>
  <c r="L13229" i="1" s="1"/>
  <c r="H13229" i="1"/>
  <c r="K13228" i="1"/>
  <c r="J13228" i="1"/>
  <c r="I13228" i="1"/>
  <c r="L13228" i="1" s="1"/>
  <c r="H13228" i="1"/>
  <c r="K13227" i="1"/>
  <c r="J13227" i="1"/>
  <c r="I13227" i="1"/>
  <c r="L13227" i="1" s="1"/>
  <c r="H13227" i="1"/>
  <c r="K13226" i="1"/>
  <c r="J13226" i="1"/>
  <c r="I13226" i="1"/>
  <c r="L13226" i="1" s="1"/>
  <c r="H13226" i="1"/>
  <c r="K13225" i="1"/>
  <c r="J13225" i="1"/>
  <c r="I13225" i="1"/>
  <c r="L13225" i="1" s="1"/>
  <c r="H13225" i="1"/>
  <c r="K13224" i="1"/>
  <c r="J13224" i="1"/>
  <c r="I13224" i="1"/>
  <c r="L13224" i="1" s="1"/>
  <c r="H13224" i="1"/>
  <c r="K13223" i="1"/>
  <c r="J13223" i="1"/>
  <c r="I13223" i="1"/>
  <c r="L13223" i="1" s="1"/>
  <c r="H13223" i="1"/>
  <c r="K13222" i="1"/>
  <c r="J13222" i="1"/>
  <c r="I13222" i="1"/>
  <c r="L13222" i="1" s="1"/>
  <c r="H13222" i="1"/>
  <c r="K13221" i="1"/>
  <c r="J13221" i="1"/>
  <c r="I13221" i="1"/>
  <c r="L13221" i="1" s="1"/>
  <c r="H13221" i="1"/>
  <c r="K13220" i="1"/>
  <c r="J13220" i="1"/>
  <c r="I13220" i="1"/>
  <c r="L13220" i="1" s="1"/>
  <c r="H13220" i="1"/>
  <c r="K13219" i="1"/>
  <c r="J13219" i="1"/>
  <c r="I13219" i="1"/>
  <c r="L13219" i="1" s="1"/>
  <c r="H13219" i="1"/>
  <c r="K13218" i="1"/>
  <c r="J13218" i="1"/>
  <c r="I13218" i="1"/>
  <c r="L13218" i="1" s="1"/>
  <c r="H13218" i="1"/>
  <c r="K13217" i="1"/>
  <c r="J13217" i="1"/>
  <c r="I13217" i="1"/>
  <c r="L13217" i="1" s="1"/>
  <c r="H13217" i="1"/>
  <c r="K13216" i="1"/>
  <c r="J13216" i="1"/>
  <c r="I13216" i="1"/>
  <c r="L13216" i="1" s="1"/>
  <c r="H13216" i="1"/>
  <c r="K13215" i="1"/>
  <c r="J13215" i="1"/>
  <c r="I13215" i="1"/>
  <c r="L13215" i="1" s="1"/>
  <c r="H13215" i="1"/>
  <c r="K13214" i="1"/>
  <c r="J13214" i="1"/>
  <c r="I13214" i="1"/>
  <c r="L13214" i="1" s="1"/>
  <c r="H13214" i="1"/>
  <c r="K13213" i="1"/>
  <c r="J13213" i="1"/>
  <c r="I13213" i="1"/>
  <c r="L13213" i="1" s="1"/>
  <c r="H13213" i="1"/>
  <c r="K13212" i="1"/>
  <c r="J13212" i="1"/>
  <c r="I13212" i="1"/>
  <c r="L13212" i="1" s="1"/>
  <c r="H13212" i="1"/>
  <c r="K13211" i="1"/>
  <c r="J13211" i="1"/>
  <c r="I13211" i="1"/>
  <c r="L13211" i="1" s="1"/>
  <c r="H13211" i="1"/>
  <c r="K13210" i="1"/>
  <c r="J13210" i="1"/>
  <c r="I13210" i="1"/>
  <c r="L13210" i="1" s="1"/>
  <c r="H13210" i="1"/>
  <c r="K13209" i="1"/>
  <c r="J13209" i="1"/>
  <c r="I13209" i="1"/>
  <c r="L13209" i="1" s="1"/>
  <c r="H13209" i="1"/>
  <c r="K13208" i="1"/>
  <c r="J13208" i="1"/>
  <c r="I13208" i="1"/>
  <c r="L13208" i="1" s="1"/>
  <c r="H13208" i="1"/>
  <c r="K13207" i="1"/>
  <c r="J13207" i="1"/>
  <c r="I13207" i="1"/>
  <c r="L13207" i="1" s="1"/>
  <c r="H13207" i="1"/>
  <c r="K13206" i="1"/>
  <c r="J13206" i="1"/>
  <c r="I13206" i="1"/>
  <c r="L13206" i="1" s="1"/>
  <c r="H13206" i="1"/>
  <c r="K13205" i="1"/>
  <c r="J13205" i="1"/>
  <c r="I13205" i="1"/>
  <c r="L13205" i="1" s="1"/>
  <c r="H13205" i="1"/>
  <c r="K13204" i="1"/>
  <c r="J13204" i="1"/>
  <c r="I13204" i="1"/>
  <c r="L13204" i="1" s="1"/>
  <c r="H13204" i="1"/>
  <c r="K13203" i="1"/>
  <c r="J13203" i="1"/>
  <c r="I13203" i="1"/>
  <c r="L13203" i="1" s="1"/>
  <c r="H13203" i="1"/>
  <c r="K13202" i="1"/>
  <c r="J13202" i="1"/>
  <c r="I13202" i="1"/>
  <c r="L13202" i="1" s="1"/>
  <c r="H13202" i="1"/>
  <c r="K13201" i="1"/>
  <c r="J13201" i="1"/>
  <c r="I13201" i="1"/>
  <c r="L13201" i="1" s="1"/>
  <c r="H13201" i="1"/>
  <c r="K13200" i="1"/>
  <c r="J13200" i="1"/>
  <c r="I13200" i="1"/>
  <c r="L13200" i="1" s="1"/>
  <c r="H13200" i="1"/>
  <c r="K13199" i="1"/>
  <c r="J13199" i="1"/>
  <c r="I13199" i="1"/>
  <c r="L13199" i="1" s="1"/>
  <c r="H13199" i="1"/>
  <c r="K13198" i="1"/>
  <c r="J13198" i="1"/>
  <c r="I13198" i="1"/>
  <c r="L13198" i="1" s="1"/>
  <c r="H13198" i="1"/>
  <c r="K13197" i="1"/>
  <c r="J13197" i="1"/>
  <c r="I13197" i="1"/>
  <c r="L13197" i="1" s="1"/>
  <c r="H13197" i="1"/>
  <c r="K13196" i="1"/>
  <c r="J13196" i="1"/>
  <c r="I13196" i="1"/>
  <c r="L13196" i="1" s="1"/>
  <c r="H13196" i="1"/>
  <c r="K13195" i="1"/>
  <c r="J13195" i="1"/>
  <c r="I13195" i="1"/>
  <c r="L13195" i="1" s="1"/>
  <c r="H13195" i="1"/>
  <c r="K13194" i="1"/>
  <c r="J13194" i="1"/>
  <c r="I13194" i="1"/>
  <c r="L13194" i="1" s="1"/>
  <c r="H13194" i="1"/>
  <c r="K13193" i="1"/>
  <c r="J13193" i="1"/>
  <c r="I13193" i="1"/>
  <c r="L13193" i="1" s="1"/>
  <c r="H13193" i="1"/>
  <c r="K13192" i="1"/>
  <c r="J13192" i="1"/>
  <c r="I13192" i="1"/>
  <c r="L13192" i="1" s="1"/>
  <c r="H13192" i="1"/>
  <c r="K13191" i="1"/>
  <c r="J13191" i="1"/>
  <c r="I13191" i="1"/>
  <c r="L13191" i="1" s="1"/>
  <c r="H13191" i="1"/>
  <c r="K13190" i="1"/>
  <c r="J13190" i="1"/>
  <c r="I13190" i="1"/>
  <c r="L13190" i="1" s="1"/>
  <c r="H13190" i="1"/>
  <c r="K13189" i="1"/>
  <c r="J13189" i="1"/>
  <c r="I13189" i="1"/>
  <c r="L13189" i="1" s="1"/>
  <c r="H13189" i="1"/>
  <c r="K13188" i="1"/>
  <c r="J13188" i="1"/>
  <c r="I13188" i="1"/>
  <c r="L13188" i="1" s="1"/>
  <c r="H13188" i="1"/>
  <c r="K13187" i="1"/>
  <c r="J13187" i="1"/>
  <c r="I13187" i="1"/>
  <c r="L13187" i="1" s="1"/>
  <c r="H13187" i="1"/>
  <c r="K13186" i="1"/>
  <c r="J13186" i="1"/>
  <c r="I13186" i="1"/>
  <c r="L13186" i="1" s="1"/>
  <c r="H13186" i="1"/>
  <c r="K13185" i="1"/>
  <c r="J13185" i="1"/>
  <c r="I13185" i="1"/>
  <c r="L13185" i="1" s="1"/>
  <c r="H13185" i="1"/>
  <c r="K13184" i="1"/>
  <c r="J13184" i="1"/>
  <c r="I13184" i="1"/>
  <c r="L13184" i="1" s="1"/>
  <c r="H13184" i="1"/>
  <c r="K13183" i="1"/>
  <c r="J13183" i="1"/>
  <c r="I13183" i="1"/>
  <c r="L13183" i="1" s="1"/>
  <c r="H13183" i="1"/>
  <c r="K13182" i="1"/>
  <c r="J13182" i="1"/>
  <c r="I13182" i="1"/>
  <c r="L13182" i="1" s="1"/>
  <c r="H13182" i="1"/>
  <c r="K13181" i="1"/>
  <c r="J13181" i="1"/>
  <c r="I13181" i="1"/>
  <c r="L13181" i="1" s="1"/>
  <c r="H13181" i="1"/>
  <c r="K13180" i="1"/>
  <c r="J13180" i="1"/>
  <c r="I13180" i="1"/>
  <c r="L13180" i="1" s="1"/>
  <c r="H13180" i="1"/>
  <c r="K13179" i="1"/>
  <c r="J13179" i="1"/>
  <c r="I13179" i="1"/>
  <c r="L13179" i="1" s="1"/>
  <c r="H13179" i="1"/>
  <c r="K13178" i="1"/>
  <c r="J13178" i="1"/>
  <c r="I13178" i="1"/>
  <c r="L13178" i="1" s="1"/>
  <c r="H13178" i="1"/>
  <c r="K13177" i="1"/>
  <c r="J13177" i="1"/>
  <c r="I13177" i="1"/>
  <c r="L13177" i="1" s="1"/>
  <c r="H13177" i="1"/>
  <c r="K13176" i="1"/>
  <c r="J13176" i="1"/>
  <c r="I13176" i="1"/>
  <c r="L13176" i="1" s="1"/>
  <c r="H13176" i="1"/>
  <c r="K13175" i="1"/>
  <c r="J13175" i="1"/>
  <c r="I13175" i="1"/>
  <c r="L13175" i="1" s="1"/>
  <c r="H13175" i="1"/>
  <c r="K13174" i="1"/>
  <c r="J13174" i="1"/>
  <c r="I13174" i="1"/>
  <c r="L13174" i="1" s="1"/>
  <c r="H13174" i="1"/>
  <c r="K13173" i="1"/>
  <c r="J13173" i="1"/>
  <c r="I13173" i="1"/>
  <c r="L13173" i="1" s="1"/>
  <c r="H13173" i="1"/>
  <c r="K13172" i="1"/>
  <c r="J13172" i="1"/>
  <c r="I13172" i="1"/>
  <c r="L13172" i="1" s="1"/>
  <c r="H13172" i="1"/>
  <c r="K13171" i="1"/>
  <c r="J13171" i="1"/>
  <c r="I13171" i="1"/>
  <c r="L13171" i="1" s="1"/>
  <c r="H13171" i="1"/>
  <c r="K13170" i="1"/>
  <c r="J13170" i="1"/>
  <c r="I13170" i="1"/>
  <c r="L13170" i="1" s="1"/>
  <c r="H13170" i="1"/>
  <c r="K13169" i="1"/>
  <c r="J13169" i="1"/>
  <c r="I13169" i="1"/>
  <c r="L13169" i="1" s="1"/>
  <c r="H13169" i="1"/>
  <c r="K13168" i="1"/>
  <c r="J13168" i="1"/>
  <c r="I13168" i="1"/>
  <c r="L13168" i="1" s="1"/>
  <c r="H13168" i="1"/>
  <c r="K13167" i="1"/>
  <c r="J13167" i="1"/>
  <c r="I13167" i="1"/>
  <c r="L13167" i="1" s="1"/>
  <c r="H13167" i="1"/>
  <c r="K13166" i="1"/>
  <c r="J13166" i="1"/>
  <c r="I13166" i="1"/>
  <c r="L13166" i="1" s="1"/>
  <c r="H13166" i="1"/>
  <c r="K13165" i="1"/>
  <c r="J13165" i="1"/>
  <c r="I13165" i="1"/>
  <c r="L13165" i="1" s="1"/>
  <c r="H13165" i="1"/>
  <c r="K13164" i="1"/>
  <c r="J13164" i="1"/>
  <c r="I13164" i="1"/>
  <c r="L13164" i="1" s="1"/>
  <c r="H13164" i="1"/>
  <c r="K13163" i="1"/>
  <c r="J13163" i="1"/>
  <c r="I13163" i="1"/>
  <c r="L13163" i="1" s="1"/>
  <c r="H13163" i="1"/>
  <c r="K13162" i="1"/>
  <c r="J13162" i="1"/>
  <c r="I13162" i="1"/>
  <c r="L13162" i="1" s="1"/>
  <c r="H13162" i="1"/>
  <c r="K13161" i="1"/>
  <c r="J13161" i="1"/>
  <c r="I13161" i="1"/>
  <c r="L13161" i="1" s="1"/>
  <c r="H13161" i="1"/>
  <c r="K13160" i="1"/>
  <c r="J13160" i="1"/>
  <c r="I13160" i="1"/>
  <c r="L13160" i="1" s="1"/>
  <c r="H13160" i="1"/>
  <c r="K13159" i="1"/>
  <c r="J13159" i="1"/>
  <c r="I13159" i="1"/>
  <c r="L13159" i="1" s="1"/>
  <c r="H13159" i="1"/>
  <c r="K13158" i="1"/>
  <c r="J13158" i="1"/>
  <c r="I13158" i="1"/>
  <c r="L13158" i="1" s="1"/>
  <c r="H13158" i="1"/>
  <c r="K13157" i="1"/>
  <c r="J13157" i="1"/>
  <c r="I13157" i="1"/>
  <c r="L13157" i="1" s="1"/>
  <c r="H13157" i="1"/>
  <c r="K13156" i="1"/>
  <c r="J13156" i="1"/>
  <c r="I13156" i="1"/>
  <c r="L13156" i="1" s="1"/>
  <c r="H13156" i="1"/>
  <c r="K13155" i="1"/>
  <c r="J13155" i="1"/>
  <c r="I13155" i="1"/>
  <c r="L13155" i="1" s="1"/>
  <c r="H13155" i="1"/>
  <c r="K13154" i="1"/>
  <c r="J13154" i="1"/>
  <c r="I13154" i="1"/>
  <c r="L13154" i="1" s="1"/>
  <c r="H13154" i="1"/>
  <c r="K13153" i="1"/>
  <c r="J13153" i="1"/>
  <c r="I13153" i="1"/>
  <c r="L13153" i="1" s="1"/>
  <c r="H13153" i="1"/>
  <c r="K13152" i="1"/>
  <c r="J13152" i="1"/>
  <c r="I13152" i="1"/>
  <c r="L13152" i="1" s="1"/>
  <c r="H13152" i="1"/>
  <c r="K13151" i="1"/>
  <c r="J13151" i="1"/>
  <c r="I13151" i="1"/>
  <c r="L13151" i="1" s="1"/>
  <c r="H13151" i="1"/>
  <c r="K13150" i="1"/>
  <c r="J13150" i="1"/>
  <c r="I13150" i="1"/>
  <c r="L13150" i="1" s="1"/>
  <c r="H13150" i="1"/>
  <c r="K13149" i="1"/>
  <c r="J13149" i="1"/>
  <c r="I13149" i="1"/>
  <c r="L13149" i="1" s="1"/>
  <c r="H13149" i="1"/>
  <c r="K13148" i="1"/>
  <c r="J13148" i="1"/>
  <c r="I13148" i="1"/>
  <c r="L13148" i="1" s="1"/>
  <c r="H13148" i="1"/>
  <c r="K13147" i="1"/>
  <c r="J13147" i="1"/>
  <c r="I13147" i="1"/>
  <c r="L13147" i="1" s="1"/>
  <c r="H13147" i="1"/>
  <c r="K13146" i="1"/>
  <c r="J13146" i="1"/>
  <c r="I13146" i="1"/>
  <c r="L13146" i="1" s="1"/>
  <c r="H13146" i="1"/>
  <c r="K13145" i="1"/>
  <c r="J13145" i="1"/>
  <c r="I13145" i="1"/>
  <c r="L13145" i="1" s="1"/>
  <c r="H13145" i="1"/>
  <c r="K13144" i="1"/>
  <c r="J13144" i="1"/>
  <c r="I13144" i="1"/>
  <c r="L13144" i="1" s="1"/>
  <c r="H13144" i="1"/>
  <c r="K13143" i="1"/>
  <c r="J13143" i="1"/>
  <c r="I13143" i="1"/>
  <c r="L13143" i="1" s="1"/>
  <c r="H13143" i="1"/>
  <c r="K13142" i="1"/>
  <c r="J13142" i="1"/>
  <c r="I13142" i="1"/>
  <c r="L13142" i="1" s="1"/>
  <c r="H13142" i="1"/>
  <c r="K13141" i="1"/>
  <c r="J13141" i="1"/>
  <c r="I13141" i="1"/>
  <c r="L13141" i="1" s="1"/>
  <c r="H13141" i="1"/>
  <c r="K13140" i="1"/>
  <c r="J13140" i="1"/>
  <c r="I13140" i="1"/>
  <c r="L13140" i="1" s="1"/>
  <c r="H13140" i="1"/>
  <c r="K13139" i="1"/>
  <c r="J13139" i="1"/>
  <c r="I13139" i="1"/>
  <c r="L13139" i="1" s="1"/>
  <c r="H13139" i="1"/>
  <c r="K13138" i="1"/>
  <c r="J13138" i="1"/>
  <c r="I13138" i="1"/>
  <c r="L13138" i="1" s="1"/>
  <c r="H13138" i="1"/>
  <c r="K13137" i="1"/>
  <c r="J13137" i="1"/>
  <c r="I13137" i="1"/>
  <c r="L13137" i="1" s="1"/>
  <c r="H13137" i="1"/>
  <c r="K13136" i="1"/>
  <c r="J13136" i="1"/>
  <c r="I13136" i="1"/>
  <c r="L13136" i="1" s="1"/>
  <c r="H13136" i="1"/>
  <c r="K13135" i="1"/>
  <c r="J13135" i="1"/>
  <c r="I13135" i="1"/>
  <c r="L13135" i="1" s="1"/>
  <c r="H13135" i="1"/>
  <c r="K13134" i="1"/>
  <c r="J13134" i="1"/>
  <c r="I13134" i="1"/>
  <c r="L13134" i="1" s="1"/>
  <c r="H13134" i="1"/>
  <c r="K13133" i="1"/>
  <c r="J13133" i="1"/>
  <c r="I13133" i="1"/>
  <c r="L13133" i="1" s="1"/>
  <c r="H13133" i="1"/>
  <c r="K13132" i="1"/>
  <c r="J13132" i="1"/>
  <c r="I13132" i="1"/>
  <c r="L13132" i="1" s="1"/>
  <c r="H13132" i="1"/>
  <c r="K13131" i="1"/>
  <c r="J13131" i="1"/>
  <c r="I13131" i="1"/>
  <c r="L13131" i="1" s="1"/>
  <c r="H13131" i="1"/>
  <c r="K13130" i="1"/>
  <c r="J13130" i="1"/>
  <c r="I13130" i="1"/>
  <c r="L13130" i="1" s="1"/>
  <c r="H13130" i="1"/>
  <c r="K13129" i="1"/>
  <c r="J13129" i="1"/>
  <c r="I13129" i="1"/>
  <c r="L13129" i="1" s="1"/>
  <c r="H13129" i="1"/>
  <c r="K13128" i="1"/>
  <c r="J13128" i="1"/>
  <c r="I13128" i="1"/>
  <c r="L13128" i="1" s="1"/>
  <c r="H13128" i="1"/>
  <c r="K13127" i="1"/>
  <c r="J13127" i="1"/>
  <c r="I13127" i="1"/>
  <c r="L13127" i="1" s="1"/>
  <c r="H13127" i="1"/>
  <c r="K13126" i="1"/>
  <c r="J13126" i="1"/>
  <c r="I13126" i="1"/>
  <c r="L13126" i="1" s="1"/>
  <c r="H13126" i="1"/>
  <c r="K13125" i="1"/>
  <c r="J13125" i="1"/>
  <c r="I13125" i="1"/>
  <c r="L13125" i="1" s="1"/>
  <c r="H13125" i="1"/>
  <c r="K13124" i="1"/>
  <c r="J13124" i="1"/>
  <c r="I13124" i="1"/>
  <c r="L13124" i="1" s="1"/>
  <c r="H13124" i="1"/>
  <c r="K13123" i="1"/>
  <c r="J13123" i="1"/>
  <c r="I13123" i="1"/>
  <c r="L13123" i="1" s="1"/>
  <c r="H13123" i="1"/>
  <c r="K13122" i="1"/>
  <c r="J13122" i="1"/>
  <c r="I13122" i="1"/>
  <c r="L13122" i="1" s="1"/>
  <c r="H13122" i="1"/>
  <c r="K13121" i="1"/>
  <c r="J13121" i="1"/>
  <c r="I13121" i="1"/>
  <c r="L13121" i="1" s="1"/>
  <c r="H13121" i="1"/>
  <c r="K13120" i="1"/>
  <c r="J13120" i="1"/>
  <c r="I13120" i="1"/>
  <c r="L13120" i="1" s="1"/>
  <c r="H13120" i="1"/>
  <c r="K13119" i="1"/>
  <c r="J13119" i="1"/>
  <c r="I13119" i="1"/>
  <c r="L13119" i="1" s="1"/>
  <c r="H13119" i="1"/>
  <c r="K13118" i="1"/>
  <c r="J13118" i="1"/>
  <c r="I13118" i="1"/>
  <c r="L13118" i="1" s="1"/>
  <c r="H13118" i="1"/>
  <c r="K13117" i="1"/>
  <c r="J13117" i="1"/>
  <c r="I13117" i="1"/>
  <c r="L13117" i="1" s="1"/>
  <c r="H13117" i="1"/>
  <c r="K13116" i="1"/>
  <c r="J13116" i="1"/>
  <c r="I13116" i="1"/>
  <c r="L13116" i="1" s="1"/>
  <c r="H13116" i="1"/>
  <c r="K13115" i="1"/>
  <c r="J13115" i="1"/>
  <c r="I13115" i="1"/>
  <c r="L13115" i="1" s="1"/>
  <c r="H13115" i="1"/>
  <c r="K13114" i="1"/>
  <c r="J13114" i="1"/>
  <c r="I13114" i="1"/>
  <c r="L13114" i="1" s="1"/>
  <c r="H13114" i="1"/>
  <c r="K13113" i="1"/>
  <c r="J13113" i="1"/>
  <c r="I13113" i="1"/>
  <c r="L13113" i="1" s="1"/>
  <c r="H13113" i="1"/>
  <c r="K13112" i="1"/>
  <c r="J13112" i="1"/>
  <c r="I13112" i="1"/>
  <c r="L13112" i="1" s="1"/>
  <c r="H13112" i="1"/>
  <c r="K13111" i="1"/>
  <c r="J13111" i="1"/>
  <c r="I13111" i="1"/>
  <c r="L13111" i="1" s="1"/>
  <c r="H13111" i="1"/>
  <c r="K13110" i="1"/>
  <c r="J13110" i="1"/>
  <c r="I13110" i="1"/>
  <c r="L13110" i="1" s="1"/>
  <c r="H13110" i="1"/>
  <c r="K13109" i="1"/>
  <c r="J13109" i="1"/>
  <c r="I13109" i="1"/>
  <c r="L13109" i="1" s="1"/>
  <c r="H13109" i="1"/>
  <c r="K13108" i="1"/>
  <c r="J13108" i="1"/>
  <c r="I13108" i="1"/>
  <c r="L13108" i="1" s="1"/>
  <c r="H13108" i="1"/>
  <c r="K13107" i="1"/>
  <c r="J13107" i="1"/>
  <c r="I13107" i="1"/>
  <c r="L13107" i="1" s="1"/>
  <c r="H13107" i="1"/>
  <c r="K13106" i="1"/>
  <c r="J13106" i="1"/>
  <c r="I13106" i="1"/>
  <c r="L13106" i="1" s="1"/>
  <c r="H13106" i="1"/>
  <c r="K13105" i="1"/>
  <c r="J13105" i="1"/>
  <c r="I13105" i="1"/>
  <c r="L13105" i="1" s="1"/>
  <c r="H13105" i="1"/>
  <c r="K13104" i="1"/>
  <c r="J13104" i="1"/>
  <c r="I13104" i="1"/>
  <c r="L13104" i="1" s="1"/>
  <c r="H13104" i="1"/>
  <c r="K13103" i="1"/>
  <c r="J13103" i="1"/>
  <c r="I13103" i="1"/>
  <c r="L13103" i="1" s="1"/>
  <c r="H13103" i="1"/>
  <c r="K13102" i="1"/>
  <c r="J13102" i="1"/>
  <c r="I13102" i="1"/>
  <c r="L13102" i="1" s="1"/>
  <c r="H13102" i="1"/>
  <c r="K13101" i="1"/>
  <c r="J13101" i="1"/>
  <c r="I13101" i="1"/>
  <c r="L13101" i="1" s="1"/>
  <c r="H13101" i="1"/>
  <c r="K13100" i="1"/>
  <c r="J13100" i="1"/>
  <c r="I13100" i="1"/>
  <c r="L13100" i="1" s="1"/>
  <c r="H13100" i="1"/>
  <c r="K13099" i="1"/>
  <c r="J13099" i="1"/>
  <c r="I13099" i="1"/>
  <c r="L13099" i="1" s="1"/>
  <c r="H13099" i="1"/>
  <c r="K13098" i="1"/>
  <c r="J13098" i="1"/>
  <c r="I13098" i="1"/>
  <c r="L13098" i="1" s="1"/>
  <c r="H13098" i="1"/>
  <c r="K13097" i="1"/>
  <c r="J13097" i="1"/>
  <c r="I13097" i="1"/>
  <c r="L13097" i="1" s="1"/>
  <c r="H13097" i="1"/>
  <c r="K13096" i="1"/>
  <c r="J13096" i="1"/>
  <c r="I13096" i="1"/>
  <c r="L13096" i="1" s="1"/>
  <c r="H13096" i="1"/>
  <c r="K13095" i="1"/>
  <c r="J13095" i="1"/>
  <c r="I13095" i="1"/>
  <c r="L13095" i="1" s="1"/>
  <c r="H13095" i="1"/>
  <c r="K13094" i="1"/>
  <c r="J13094" i="1"/>
  <c r="I13094" i="1"/>
  <c r="L13094" i="1" s="1"/>
  <c r="H13094" i="1"/>
  <c r="K13093" i="1"/>
  <c r="J13093" i="1"/>
  <c r="I13093" i="1"/>
  <c r="L13093" i="1" s="1"/>
  <c r="H13093" i="1"/>
  <c r="K13092" i="1"/>
  <c r="J13092" i="1"/>
  <c r="I13092" i="1"/>
  <c r="L13092" i="1" s="1"/>
  <c r="H13092" i="1"/>
  <c r="K13091" i="1"/>
  <c r="J13091" i="1"/>
  <c r="I13091" i="1"/>
  <c r="L13091" i="1" s="1"/>
  <c r="H13091" i="1"/>
  <c r="K13090" i="1"/>
  <c r="J13090" i="1"/>
  <c r="I13090" i="1"/>
  <c r="L13090" i="1" s="1"/>
  <c r="H13090" i="1"/>
  <c r="K13089" i="1"/>
  <c r="J13089" i="1"/>
  <c r="I13089" i="1"/>
  <c r="L13089" i="1" s="1"/>
  <c r="H13089" i="1"/>
  <c r="K13088" i="1"/>
  <c r="J13088" i="1"/>
  <c r="I13088" i="1"/>
  <c r="L13088" i="1" s="1"/>
  <c r="H13088" i="1"/>
  <c r="K13087" i="1"/>
  <c r="J13087" i="1"/>
  <c r="I13087" i="1"/>
  <c r="L13087" i="1" s="1"/>
  <c r="H13087" i="1"/>
  <c r="K13086" i="1"/>
  <c r="J13086" i="1"/>
  <c r="I13086" i="1"/>
  <c r="L13086" i="1" s="1"/>
  <c r="H13086" i="1"/>
  <c r="K13085" i="1"/>
  <c r="J13085" i="1"/>
  <c r="I13085" i="1"/>
  <c r="L13085" i="1" s="1"/>
  <c r="H13085" i="1"/>
  <c r="K13084" i="1"/>
  <c r="J13084" i="1"/>
  <c r="I13084" i="1"/>
  <c r="L13084" i="1" s="1"/>
  <c r="H13084" i="1"/>
  <c r="K13083" i="1"/>
  <c r="J13083" i="1"/>
  <c r="I13083" i="1"/>
  <c r="L13083" i="1" s="1"/>
  <c r="H13083" i="1"/>
  <c r="K13082" i="1"/>
  <c r="J13082" i="1"/>
  <c r="I13082" i="1"/>
  <c r="L13082" i="1" s="1"/>
  <c r="H13082" i="1"/>
  <c r="K13081" i="1"/>
  <c r="J13081" i="1"/>
  <c r="I13081" i="1"/>
  <c r="L13081" i="1" s="1"/>
  <c r="H13081" i="1"/>
  <c r="K13080" i="1"/>
  <c r="J13080" i="1"/>
  <c r="I13080" i="1"/>
  <c r="L13080" i="1" s="1"/>
  <c r="H13080" i="1"/>
  <c r="K13079" i="1"/>
  <c r="J13079" i="1"/>
  <c r="I13079" i="1"/>
  <c r="L13079" i="1" s="1"/>
  <c r="H13079" i="1"/>
  <c r="K13078" i="1"/>
  <c r="J13078" i="1"/>
  <c r="I13078" i="1"/>
  <c r="L13078" i="1" s="1"/>
  <c r="H13078" i="1"/>
  <c r="K13077" i="1"/>
  <c r="J13077" i="1"/>
  <c r="I13077" i="1"/>
  <c r="L13077" i="1" s="1"/>
  <c r="H13077" i="1"/>
  <c r="K13076" i="1"/>
  <c r="J13076" i="1"/>
  <c r="I13076" i="1"/>
  <c r="L13076" i="1" s="1"/>
  <c r="H13076" i="1"/>
  <c r="K13075" i="1"/>
  <c r="J13075" i="1"/>
  <c r="I13075" i="1"/>
  <c r="L13075" i="1" s="1"/>
  <c r="H13075" i="1"/>
  <c r="K13074" i="1"/>
  <c r="J13074" i="1"/>
  <c r="I13074" i="1"/>
  <c r="L13074" i="1" s="1"/>
  <c r="H13074" i="1"/>
  <c r="K13073" i="1"/>
  <c r="J13073" i="1"/>
  <c r="I13073" i="1"/>
  <c r="L13073" i="1" s="1"/>
  <c r="H13073" i="1"/>
  <c r="K13072" i="1"/>
  <c r="J13072" i="1"/>
  <c r="I13072" i="1"/>
  <c r="L13072" i="1" s="1"/>
  <c r="H13072" i="1"/>
  <c r="K13071" i="1"/>
  <c r="J13071" i="1"/>
  <c r="I13071" i="1"/>
  <c r="L13071" i="1" s="1"/>
  <c r="H13071" i="1"/>
  <c r="K13070" i="1"/>
  <c r="J13070" i="1"/>
  <c r="I13070" i="1"/>
  <c r="L13070" i="1" s="1"/>
  <c r="H13070" i="1"/>
  <c r="K13069" i="1"/>
  <c r="J13069" i="1"/>
  <c r="I13069" i="1"/>
  <c r="L13069" i="1" s="1"/>
  <c r="H13069" i="1"/>
  <c r="K13068" i="1"/>
  <c r="J13068" i="1"/>
  <c r="I13068" i="1"/>
  <c r="L13068" i="1" s="1"/>
  <c r="H13068" i="1"/>
  <c r="K13067" i="1"/>
  <c r="J13067" i="1"/>
  <c r="I13067" i="1"/>
  <c r="L13067" i="1" s="1"/>
  <c r="H13067" i="1"/>
  <c r="K13066" i="1"/>
  <c r="J13066" i="1"/>
  <c r="I13066" i="1"/>
  <c r="L13066" i="1" s="1"/>
  <c r="H13066" i="1"/>
  <c r="K13065" i="1"/>
  <c r="J13065" i="1"/>
  <c r="I13065" i="1"/>
  <c r="L13065" i="1" s="1"/>
  <c r="H13065" i="1"/>
  <c r="K13064" i="1"/>
  <c r="J13064" i="1"/>
  <c r="I13064" i="1"/>
  <c r="L13064" i="1" s="1"/>
  <c r="H13064" i="1"/>
  <c r="K13063" i="1"/>
  <c r="J13063" i="1"/>
  <c r="I13063" i="1"/>
  <c r="L13063" i="1" s="1"/>
  <c r="H13063" i="1"/>
  <c r="K13062" i="1"/>
  <c r="J13062" i="1"/>
  <c r="I13062" i="1"/>
  <c r="L13062" i="1" s="1"/>
  <c r="H13062" i="1"/>
  <c r="K13061" i="1"/>
  <c r="J13061" i="1"/>
  <c r="I13061" i="1"/>
  <c r="L13061" i="1" s="1"/>
  <c r="H13061" i="1"/>
  <c r="K13060" i="1"/>
  <c r="J13060" i="1"/>
  <c r="I13060" i="1"/>
  <c r="L13060" i="1" s="1"/>
  <c r="H13060" i="1"/>
  <c r="K13059" i="1"/>
  <c r="J13059" i="1"/>
  <c r="I13059" i="1"/>
  <c r="L13059" i="1" s="1"/>
  <c r="H13059" i="1"/>
  <c r="K13058" i="1"/>
  <c r="J13058" i="1"/>
  <c r="I13058" i="1"/>
  <c r="L13058" i="1" s="1"/>
  <c r="H13058" i="1"/>
  <c r="K13057" i="1"/>
  <c r="J13057" i="1"/>
  <c r="I13057" i="1"/>
  <c r="L13057" i="1" s="1"/>
  <c r="H13057" i="1"/>
  <c r="K13056" i="1"/>
  <c r="J13056" i="1"/>
  <c r="I13056" i="1"/>
  <c r="L13056" i="1" s="1"/>
  <c r="H13056" i="1"/>
  <c r="K13055" i="1"/>
  <c r="J13055" i="1"/>
  <c r="I13055" i="1"/>
  <c r="L13055" i="1" s="1"/>
  <c r="H13055" i="1"/>
  <c r="K13054" i="1"/>
  <c r="J13054" i="1"/>
  <c r="I13054" i="1"/>
  <c r="L13054" i="1" s="1"/>
  <c r="H13054" i="1"/>
  <c r="K13053" i="1"/>
  <c r="J13053" i="1"/>
  <c r="I13053" i="1"/>
  <c r="L13053" i="1" s="1"/>
  <c r="H13053" i="1"/>
  <c r="K13052" i="1"/>
  <c r="J13052" i="1"/>
  <c r="I13052" i="1"/>
  <c r="L13052" i="1" s="1"/>
  <c r="H13052" i="1"/>
  <c r="K13051" i="1"/>
  <c r="J13051" i="1"/>
  <c r="I13051" i="1"/>
  <c r="L13051" i="1" s="1"/>
  <c r="H13051" i="1"/>
  <c r="K13050" i="1"/>
  <c r="J13050" i="1"/>
  <c r="I13050" i="1"/>
  <c r="L13050" i="1" s="1"/>
  <c r="H13050" i="1"/>
  <c r="K13049" i="1"/>
  <c r="J13049" i="1"/>
  <c r="I13049" i="1"/>
  <c r="L13049" i="1" s="1"/>
  <c r="H13049" i="1"/>
  <c r="K13048" i="1"/>
  <c r="J13048" i="1"/>
  <c r="I13048" i="1"/>
  <c r="L13048" i="1" s="1"/>
  <c r="H13048" i="1"/>
  <c r="K13047" i="1"/>
  <c r="J13047" i="1"/>
  <c r="I13047" i="1"/>
  <c r="L13047" i="1" s="1"/>
  <c r="H13047" i="1"/>
  <c r="K13046" i="1"/>
  <c r="J13046" i="1"/>
  <c r="I13046" i="1"/>
  <c r="L13046" i="1" s="1"/>
  <c r="H13046" i="1"/>
  <c r="K13045" i="1"/>
  <c r="J13045" i="1"/>
  <c r="I13045" i="1"/>
  <c r="L13045" i="1" s="1"/>
  <c r="H13045" i="1"/>
  <c r="K13044" i="1"/>
  <c r="J13044" i="1"/>
  <c r="I13044" i="1"/>
  <c r="L13044" i="1" s="1"/>
  <c r="H13044" i="1"/>
  <c r="K13043" i="1"/>
  <c r="J13043" i="1"/>
  <c r="I13043" i="1"/>
  <c r="L13043" i="1" s="1"/>
  <c r="H13043" i="1"/>
  <c r="K13042" i="1"/>
  <c r="J13042" i="1"/>
  <c r="I13042" i="1"/>
  <c r="L13042" i="1" s="1"/>
  <c r="H13042" i="1"/>
  <c r="K13041" i="1"/>
  <c r="J13041" i="1"/>
  <c r="I13041" i="1"/>
  <c r="L13041" i="1" s="1"/>
  <c r="H13041" i="1"/>
  <c r="K13040" i="1"/>
  <c r="J13040" i="1"/>
  <c r="I13040" i="1"/>
  <c r="L13040" i="1" s="1"/>
  <c r="H13040" i="1"/>
  <c r="K13039" i="1"/>
  <c r="J13039" i="1"/>
  <c r="I13039" i="1"/>
  <c r="L13039" i="1" s="1"/>
  <c r="H13039" i="1"/>
  <c r="K13038" i="1"/>
  <c r="J13038" i="1"/>
  <c r="I13038" i="1"/>
  <c r="L13038" i="1" s="1"/>
  <c r="H13038" i="1"/>
  <c r="K13037" i="1"/>
  <c r="J13037" i="1"/>
  <c r="I13037" i="1"/>
  <c r="L13037" i="1" s="1"/>
  <c r="H13037" i="1"/>
  <c r="K13036" i="1"/>
  <c r="J13036" i="1"/>
  <c r="I13036" i="1"/>
  <c r="L13036" i="1" s="1"/>
  <c r="H13036" i="1"/>
  <c r="K13035" i="1"/>
  <c r="J13035" i="1"/>
  <c r="I13035" i="1"/>
  <c r="L13035" i="1" s="1"/>
  <c r="H13035" i="1"/>
  <c r="K13034" i="1"/>
  <c r="J13034" i="1"/>
  <c r="I13034" i="1"/>
  <c r="L13034" i="1" s="1"/>
  <c r="H13034" i="1"/>
  <c r="K13033" i="1"/>
  <c r="J13033" i="1"/>
  <c r="I13033" i="1"/>
  <c r="L13033" i="1" s="1"/>
  <c r="H13033" i="1"/>
  <c r="K13032" i="1"/>
  <c r="J13032" i="1"/>
  <c r="I13032" i="1"/>
  <c r="L13032" i="1" s="1"/>
  <c r="H13032" i="1"/>
  <c r="K13031" i="1"/>
  <c r="J13031" i="1"/>
  <c r="I13031" i="1"/>
  <c r="L13031" i="1" s="1"/>
  <c r="H13031" i="1"/>
  <c r="K13030" i="1"/>
  <c r="J13030" i="1"/>
  <c r="I13030" i="1"/>
  <c r="L13030" i="1" s="1"/>
  <c r="H13030" i="1"/>
  <c r="K13029" i="1"/>
  <c r="J13029" i="1"/>
  <c r="I13029" i="1"/>
  <c r="L13029" i="1" s="1"/>
  <c r="H13029" i="1"/>
  <c r="K13028" i="1"/>
  <c r="J13028" i="1"/>
  <c r="I13028" i="1"/>
  <c r="L13028" i="1" s="1"/>
  <c r="H13028" i="1"/>
  <c r="K13027" i="1"/>
  <c r="J13027" i="1"/>
  <c r="I13027" i="1"/>
  <c r="L13027" i="1" s="1"/>
  <c r="H13027" i="1"/>
  <c r="K13026" i="1"/>
  <c r="J13026" i="1"/>
  <c r="I13026" i="1"/>
  <c r="L13026" i="1" s="1"/>
  <c r="H13026" i="1"/>
  <c r="K13025" i="1"/>
  <c r="J13025" i="1"/>
  <c r="I13025" i="1"/>
  <c r="L13025" i="1" s="1"/>
  <c r="H13025" i="1"/>
  <c r="K13024" i="1"/>
  <c r="J13024" i="1"/>
  <c r="I13024" i="1"/>
  <c r="L13024" i="1" s="1"/>
  <c r="H13024" i="1"/>
  <c r="K13023" i="1"/>
  <c r="J13023" i="1"/>
  <c r="I13023" i="1"/>
  <c r="L13023" i="1" s="1"/>
  <c r="H13023" i="1"/>
  <c r="K13022" i="1"/>
  <c r="J13022" i="1"/>
  <c r="I13022" i="1"/>
  <c r="L13022" i="1" s="1"/>
  <c r="H13022" i="1"/>
  <c r="K13021" i="1"/>
  <c r="J13021" i="1"/>
  <c r="I13021" i="1"/>
  <c r="L13021" i="1" s="1"/>
  <c r="H13021" i="1"/>
  <c r="K13020" i="1"/>
  <c r="J13020" i="1"/>
  <c r="I13020" i="1"/>
  <c r="L13020" i="1" s="1"/>
  <c r="H13020" i="1"/>
  <c r="K13019" i="1"/>
  <c r="J13019" i="1"/>
  <c r="I13019" i="1"/>
  <c r="L13019" i="1" s="1"/>
  <c r="H13019" i="1"/>
  <c r="K13018" i="1"/>
  <c r="J13018" i="1"/>
  <c r="I13018" i="1"/>
  <c r="L13018" i="1" s="1"/>
  <c r="H13018" i="1"/>
  <c r="K13017" i="1"/>
  <c r="J13017" i="1"/>
  <c r="I13017" i="1"/>
  <c r="L13017" i="1" s="1"/>
  <c r="H13017" i="1"/>
  <c r="K13016" i="1"/>
  <c r="J13016" i="1"/>
  <c r="I13016" i="1"/>
  <c r="L13016" i="1" s="1"/>
  <c r="H13016" i="1"/>
  <c r="K13015" i="1"/>
  <c r="J13015" i="1"/>
  <c r="I13015" i="1"/>
  <c r="L13015" i="1" s="1"/>
  <c r="H13015" i="1"/>
  <c r="K13014" i="1"/>
  <c r="J13014" i="1"/>
  <c r="I13014" i="1"/>
  <c r="L13014" i="1" s="1"/>
  <c r="H13014" i="1"/>
  <c r="K13013" i="1"/>
  <c r="J13013" i="1"/>
  <c r="I13013" i="1"/>
  <c r="L13013" i="1" s="1"/>
  <c r="H13013" i="1"/>
  <c r="K13012" i="1"/>
  <c r="J13012" i="1"/>
  <c r="I13012" i="1"/>
  <c r="L13012" i="1" s="1"/>
  <c r="H13012" i="1"/>
  <c r="K13011" i="1"/>
  <c r="J13011" i="1"/>
  <c r="I13011" i="1"/>
  <c r="L13011" i="1" s="1"/>
  <c r="H13011" i="1"/>
  <c r="K13010" i="1"/>
  <c r="J13010" i="1"/>
  <c r="I13010" i="1"/>
  <c r="L13010" i="1" s="1"/>
  <c r="H13010" i="1"/>
  <c r="K13009" i="1"/>
  <c r="J13009" i="1"/>
  <c r="I13009" i="1"/>
  <c r="L13009" i="1" s="1"/>
  <c r="H13009" i="1"/>
  <c r="K13008" i="1"/>
  <c r="J13008" i="1"/>
  <c r="I13008" i="1"/>
  <c r="L13008" i="1" s="1"/>
  <c r="H13008" i="1"/>
  <c r="K13007" i="1"/>
  <c r="J13007" i="1"/>
  <c r="I13007" i="1"/>
  <c r="L13007" i="1" s="1"/>
  <c r="H13007" i="1"/>
  <c r="K13006" i="1"/>
  <c r="J13006" i="1"/>
  <c r="I13006" i="1"/>
  <c r="L13006" i="1" s="1"/>
  <c r="H13006" i="1"/>
  <c r="K13005" i="1"/>
  <c r="J13005" i="1"/>
  <c r="I13005" i="1"/>
  <c r="L13005" i="1" s="1"/>
  <c r="H13005" i="1"/>
  <c r="K13004" i="1"/>
  <c r="J13004" i="1"/>
  <c r="I13004" i="1"/>
  <c r="L13004" i="1" s="1"/>
  <c r="H13004" i="1"/>
  <c r="K13003" i="1"/>
  <c r="J13003" i="1"/>
  <c r="I13003" i="1"/>
  <c r="L13003" i="1" s="1"/>
  <c r="H13003" i="1"/>
  <c r="K13002" i="1"/>
  <c r="J13002" i="1"/>
  <c r="I13002" i="1"/>
  <c r="L13002" i="1" s="1"/>
  <c r="H13002" i="1"/>
  <c r="K13001" i="1"/>
  <c r="J13001" i="1"/>
  <c r="I13001" i="1"/>
  <c r="L13001" i="1" s="1"/>
  <c r="H13001" i="1"/>
  <c r="K13000" i="1"/>
  <c r="J13000" i="1"/>
  <c r="I13000" i="1"/>
  <c r="L13000" i="1" s="1"/>
  <c r="H13000" i="1"/>
  <c r="K12999" i="1"/>
  <c r="J12999" i="1"/>
  <c r="I12999" i="1"/>
  <c r="L12999" i="1" s="1"/>
  <c r="H12999" i="1"/>
  <c r="K12998" i="1"/>
  <c r="J12998" i="1"/>
  <c r="I12998" i="1"/>
  <c r="L12998" i="1" s="1"/>
  <c r="H12998" i="1"/>
  <c r="K12997" i="1"/>
  <c r="J12997" i="1"/>
  <c r="I12997" i="1"/>
  <c r="L12997" i="1" s="1"/>
  <c r="H12997" i="1"/>
  <c r="K12996" i="1"/>
  <c r="J12996" i="1"/>
  <c r="I12996" i="1"/>
  <c r="L12996" i="1" s="1"/>
  <c r="H12996" i="1"/>
  <c r="K12995" i="1"/>
  <c r="J12995" i="1"/>
  <c r="I12995" i="1"/>
  <c r="L12995" i="1" s="1"/>
  <c r="H12995" i="1"/>
  <c r="K12994" i="1"/>
  <c r="J12994" i="1"/>
  <c r="I12994" i="1"/>
  <c r="L12994" i="1" s="1"/>
  <c r="H12994" i="1"/>
  <c r="K12993" i="1"/>
  <c r="J12993" i="1"/>
  <c r="I12993" i="1"/>
  <c r="L12993" i="1" s="1"/>
  <c r="H12993" i="1"/>
  <c r="K12992" i="1"/>
  <c r="J12992" i="1"/>
  <c r="I12992" i="1"/>
  <c r="L12992" i="1" s="1"/>
  <c r="H12992" i="1"/>
  <c r="K12991" i="1"/>
  <c r="J12991" i="1"/>
  <c r="I12991" i="1"/>
  <c r="L12991" i="1" s="1"/>
  <c r="H12991" i="1"/>
  <c r="K12990" i="1"/>
  <c r="J12990" i="1"/>
  <c r="I12990" i="1"/>
  <c r="L12990" i="1" s="1"/>
  <c r="H12990" i="1"/>
  <c r="K12989" i="1"/>
  <c r="J12989" i="1"/>
  <c r="I12989" i="1"/>
  <c r="L12989" i="1" s="1"/>
  <c r="H12989" i="1"/>
  <c r="K12988" i="1"/>
  <c r="J12988" i="1"/>
  <c r="I12988" i="1"/>
  <c r="L12988" i="1" s="1"/>
  <c r="H12988" i="1"/>
  <c r="K12987" i="1"/>
  <c r="J12987" i="1"/>
  <c r="I12987" i="1"/>
  <c r="L12987" i="1" s="1"/>
  <c r="H12987" i="1"/>
  <c r="K12986" i="1"/>
  <c r="J12986" i="1"/>
  <c r="I12986" i="1"/>
  <c r="L12986" i="1" s="1"/>
  <c r="H12986" i="1"/>
  <c r="K12985" i="1"/>
  <c r="J12985" i="1"/>
  <c r="I12985" i="1"/>
  <c r="L12985" i="1" s="1"/>
  <c r="H12985" i="1"/>
  <c r="K12984" i="1"/>
  <c r="J12984" i="1"/>
  <c r="I12984" i="1"/>
  <c r="L12984" i="1" s="1"/>
  <c r="H12984" i="1"/>
  <c r="K12983" i="1"/>
  <c r="J12983" i="1"/>
  <c r="I12983" i="1"/>
  <c r="L12983" i="1" s="1"/>
  <c r="H12983" i="1"/>
  <c r="K12982" i="1"/>
  <c r="J12982" i="1"/>
  <c r="I12982" i="1"/>
  <c r="L12982" i="1" s="1"/>
  <c r="H12982" i="1"/>
  <c r="K12981" i="1"/>
  <c r="J12981" i="1"/>
  <c r="I12981" i="1"/>
  <c r="L12981" i="1" s="1"/>
  <c r="H12981" i="1"/>
  <c r="K12980" i="1"/>
  <c r="J12980" i="1"/>
  <c r="I12980" i="1"/>
  <c r="L12980" i="1" s="1"/>
  <c r="H12980" i="1"/>
  <c r="K12979" i="1"/>
  <c r="J12979" i="1"/>
  <c r="I12979" i="1"/>
  <c r="L12979" i="1" s="1"/>
  <c r="H12979" i="1"/>
  <c r="K12978" i="1"/>
  <c r="J12978" i="1"/>
  <c r="I12978" i="1"/>
  <c r="L12978" i="1" s="1"/>
  <c r="H12978" i="1"/>
  <c r="K12977" i="1"/>
  <c r="J12977" i="1"/>
  <c r="I12977" i="1"/>
  <c r="L12977" i="1" s="1"/>
  <c r="H12977" i="1"/>
  <c r="K12976" i="1"/>
  <c r="J12976" i="1"/>
  <c r="I12976" i="1"/>
  <c r="L12976" i="1" s="1"/>
  <c r="H12976" i="1"/>
  <c r="K12975" i="1"/>
  <c r="J12975" i="1"/>
  <c r="I12975" i="1"/>
  <c r="L12975" i="1" s="1"/>
  <c r="H12975" i="1"/>
  <c r="K12974" i="1"/>
  <c r="J12974" i="1"/>
  <c r="I12974" i="1"/>
  <c r="L12974" i="1" s="1"/>
  <c r="H12974" i="1"/>
  <c r="K12973" i="1"/>
  <c r="J12973" i="1"/>
  <c r="I12973" i="1"/>
  <c r="L12973" i="1" s="1"/>
  <c r="H12973" i="1"/>
  <c r="K12972" i="1"/>
  <c r="J12972" i="1"/>
  <c r="I12972" i="1"/>
  <c r="L12972" i="1" s="1"/>
  <c r="H12972" i="1"/>
  <c r="K12971" i="1"/>
  <c r="J12971" i="1"/>
  <c r="I12971" i="1"/>
  <c r="L12971" i="1" s="1"/>
  <c r="H12971" i="1"/>
  <c r="K12970" i="1"/>
  <c r="J12970" i="1"/>
  <c r="I12970" i="1"/>
  <c r="L12970" i="1" s="1"/>
  <c r="H12970" i="1"/>
  <c r="K12969" i="1"/>
  <c r="J12969" i="1"/>
  <c r="I12969" i="1"/>
  <c r="L12969" i="1" s="1"/>
  <c r="H12969" i="1"/>
  <c r="K12968" i="1"/>
  <c r="J12968" i="1"/>
  <c r="I12968" i="1"/>
  <c r="L12968" i="1" s="1"/>
  <c r="H12968" i="1"/>
  <c r="K12967" i="1"/>
  <c r="J12967" i="1"/>
  <c r="I12967" i="1"/>
  <c r="L12967" i="1" s="1"/>
  <c r="H12967" i="1"/>
  <c r="K12966" i="1"/>
  <c r="J12966" i="1"/>
  <c r="I12966" i="1"/>
  <c r="L12966" i="1" s="1"/>
  <c r="H12966" i="1"/>
  <c r="K12965" i="1"/>
  <c r="J12965" i="1"/>
  <c r="I12965" i="1"/>
  <c r="L12965" i="1" s="1"/>
  <c r="H12965" i="1"/>
  <c r="K12964" i="1"/>
  <c r="J12964" i="1"/>
  <c r="I12964" i="1"/>
  <c r="L12964" i="1" s="1"/>
  <c r="H12964" i="1"/>
  <c r="K12963" i="1"/>
  <c r="J12963" i="1"/>
  <c r="I12963" i="1"/>
  <c r="L12963" i="1" s="1"/>
  <c r="H12963" i="1"/>
  <c r="K12962" i="1"/>
  <c r="J12962" i="1"/>
  <c r="I12962" i="1"/>
  <c r="L12962" i="1" s="1"/>
  <c r="H12962" i="1"/>
  <c r="K12961" i="1"/>
  <c r="J12961" i="1"/>
  <c r="I12961" i="1"/>
  <c r="L12961" i="1" s="1"/>
  <c r="H12961" i="1"/>
  <c r="K12960" i="1"/>
  <c r="J12960" i="1"/>
  <c r="I12960" i="1"/>
  <c r="L12960" i="1" s="1"/>
  <c r="H12960" i="1"/>
  <c r="K12959" i="1"/>
  <c r="J12959" i="1"/>
  <c r="I12959" i="1"/>
  <c r="L12959" i="1" s="1"/>
  <c r="H12959" i="1"/>
  <c r="K12958" i="1"/>
  <c r="J12958" i="1"/>
  <c r="I12958" i="1"/>
  <c r="L12958" i="1" s="1"/>
  <c r="H12958" i="1"/>
  <c r="K12957" i="1"/>
  <c r="J12957" i="1"/>
  <c r="I12957" i="1"/>
  <c r="L12957" i="1" s="1"/>
  <c r="H12957" i="1"/>
  <c r="K12956" i="1"/>
  <c r="J12956" i="1"/>
  <c r="I12956" i="1"/>
  <c r="L12956" i="1" s="1"/>
  <c r="H12956" i="1"/>
  <c r="K12955" i="1"/>
  <c r="J12955" i="1"/>
  <c r="I12955" i="1"/>
  <c r="L12955" i="1" s="1"/>
  <c r="H12955" i="1"/>
  <c r="K12954" i="1"/>
  <c r="J12954" i="1"/>
  <c r="I12954" i="1"/>
  <c r="L12954" i="1" s="1"/>
  <c r="H12954" i="1"/>
  <c r="K12953" i="1"/>
  <c r="J12953" i="1"/>
  <c r="I12953" i="1"/>
  <c r="L12953" i="1" s="1"/>
  <c r="H12953" i="1"/>
  <c r="K12952" i="1"/>
  <c r="J12952" i="1"/>
  <c r="I12952" i="1"/>
  <c r="L12952" i="1" s="1"/>
  <c r="H12952" i="1"/>
  <c r="K12951" i="1"/>
  <c r="J12951" i="1"/>
  <c r="I12951" i="1"/>
  <c r="L12951" i="1" s="1"/>
  <c r="H12951" i="1"/>
  <c r="K12950" i="1"/>
  <c r="J12950" i="1"/>
  <c r="I12950" i="1"/>
  <c r="L12950" i="1" s="1"/>
  <c r="H12950" i="1"/>
  <c r="K12949" i="1"/>
  <c r="J12949" i="1"/>
  <c r="I12949" i="1"/>
  <c r="L12949" i="1" s="1"/>
  <c r="H12949" i="1"/>
  <c r="K12948" i="1"/>
  <c r="J12948" i="1"/>
  <c r="I12948" i="1"/>
  <c r="L12948" i="1" s="1"/>
  <c r="H12948" i="1"/>
  <c r="K12947" i="1"/>
  <c r="J12947" i="1"/>
  <c r="I12947" i="1"/>
  <c r="L12947" i="1" s="1"/>
  <c r="H12947" i="1"/>
  <c r="K12946" i="1"/>
  <c r="J12946" i="1"/>
  <c r="I12946" i="1"/>
  <c r="L12946" i="1" s="1"/>
  <c r="H12946" i="1"/>
  <c r="K12945" i="1"/>
  <c r="J12945" i="1"/>
  <c r="I12945" i="1"/>
  <c r="L12945" i="1" s="1"/>
  <c r="H12945" i="1"/>
  <c r="K12944" i="1"/>
  <c r="J12944" i="1"/>
  <c r="I12944" i="1"/>
  <c r="L12944" i="1" s="1"/>
  <c r="H12944" i="1"/>
  <c r="K12943" i="1"/>
  <c r="J12943" i="1"/>
  <c r="I12943" i="1"/>
  <c r="L12943" i="1" s="1"/>
  <c r="H12943" i="1"/>
  <c r="K12942" i="1"/>
  <c r="J12942" i="1"/>
  <c r="I12942" i="1"/>
  <c r="L12942" i="1" s="1"/>
  <c r="H12942" i="1"/>
  <c r="K12941" i="1"/>
  <c r="J12941" i="1"/>
  <c r="I12941" i="1"/>
  <c r="L12941" i="1" s="1"/>
  <c r="H12941" i="1"/>
  <c r="K12940" i="1"/>
  <c r="J12940" i="1"/>
  <c r="I12940" i="1"/>
  <c r="L12940" i="1" s="1"/>
  <c r="H12940" i="1"/>
  <c r="K12939" i="1"/>
  <c r="J12939" i="1"/>
  <c r="I12939" i="1"/>
  <c r="L12939" i="1" s="1"/>
  <c r="H12939" i="1"/>
  <c r="K12938" i="1"/>
  <c r="J12938" i="1"/>
  <c r="I12938" i="1"/>
  <c r="L12938" i="1" s="1"/>
  <c r="H12938" i="1"/>
  <c r="K12937" i="1"/>
  <c r="J12937" i="1"/>
  <c r="I12937" i="1"/>
  <c r="L12937" i="1" s="1"/>
  <c r="H12937" i="1"/>
  <c r="K12936" i="1"/>
  <c r="J12936" i="1"/>
  <c r="I12936" i="1"/>
  <c r="L12936" i="1" s="1"/>
  <c r="H12936" i="1"/>
  <c r="K12935" i="1"/>
  <c r="J12935" i="1"/>
  <c r="I12935" i="1"/>
  <c r="L12935" i="1" s="1"/>
  <c r="H12935" i="1"/>
  <c r="K12934" i="1"/>
  <c r="J12934" i="1"/>
  <c r="I12934" i="1"/>
  <c r="L12934" i="1" s="1"/>
  <c r="H12934" i="1"/>
  <c r="K12933" i="1"/>
  <c r="J12933" i="1"/>
  <c r="I12933" i="1"/>
  <c r="L12933" i="1" s="1"/>
  <c r="H12933" i="1"/>
  <c r="K12932" i="1"/>
  <c r="J12932" i="1"/>
  <c r="I12932" i="1"/>
  <c r="L12932" i="1" s="1"/>
  <c r="H12932" i="1"/>
  <c r="K12931" i="1"/>
  <c r="J12931" i="1"/>
  <c r="I12931" i="1"/>
  <c r="L12931" i="1" s="1"/>
  <c r="H12931" i="1"/>
  <c r="K12930" i="1"/>
  <c r="J12930" i="1"/>
  <c r="I12930" i="1"/>
  <c r="L12930" i="1" s="1"/>
  <c r="H12930" i="1"/>
  <c r="K12929" i="1"/>
  <c r="J12929" i="1"/>
  <c r="I12929" i="1"/>
  <c r="L12929" i="1" s="1"/>
  <c r="H12929" i="1"/>
  <c r="K12928" i="1"/>
  <c r="J12928" i="1"/>
  <c r="I12928" i="1"/>
  <c r="L12928" i="1" s="1"/>
  <c r="H12928" i="1"/>
  <c r="K12927" i="1"/>
  <c r="J12927" i="1"/>
  <c r="I12927" i="1"/>
  <c r="L12927" i="1" s="1"/>
  <c r="H12927" i="1"/>
  <c r="K12926" i="1"/>
  <c r="J12926" i="1"/>
  <c r="I12926" i="1"/>
  <c r="L12926" i="1" s="1"/>
  <c r="H12926" i="1"/>
  <c r="K12925" i="1"/>
  <c r="J12925" i="1"/>
  <c r="I12925" i="1"/>
  <c r="L12925" i="1" s="1"/>
  <c r="H12925" i="1"/>
  <c r="K12924" i="1"/>
  <c r="J12924" i="1"/>
  <c r="I12924" i="1"/>
  <c r="L12924" i="1" s="1"/>
  <c r="H12924" i="1"/>
  <c r="K12923" i="1"/>
  <c r="J12923" i="1"/>
  <c r="I12923" i="1"/>
  <c r="L12923" i="1" s="1"/>
  <c r="H12923" i="1"/>
  <c r="K12922" i="1"/>
  <c r="J12922" i="1"/>
  <c r="I12922" i="1"/>
  <c r="L12922" i="1" s="1"/>
  <c r="H12922" i="1"/>
  <c r="K12921" i="1"/>
  <c r="J12921" i="1"/>
  <c r="I12921" i="1"/>
  <c r="L12921" i="1" s="1"/>
  <c r="H12921" i="1"/>
  <c r="K12920" i="1"/>
  <c r="J12920" i="1"/>
  <c r="I12920" i="1"/>
  <c r="L12920" i="1" s="1"/>
  <c r="H12920" i="1"/>
  <c r="K12919" i="1"/>
  <c r="J12919" i="1"/>
  <c r="I12919" i="1"/>
  <c r="L12919" i="1" s="1"/>
  <c r="H12919" i="1"/>
  <c r="K12918" i="1"/>
  <c r="J12918" i="1"/>
  <c r="I12918" i="1"/>
  <c r="L12918" i="1" s="1"/>
  <c r="H12918" i="1"/>
  <c r="K12917" i="1"/>
  <c r="J12917" i="1"/>
  <c r="I12917" i="1"/>
  <c r="L12917" i="1" s="1"/>
  <c r="H12917" i="1"/>
  <c r="K12916" i="1"/>
  <c r="J12916" i="1"/>
  <c r="I12916" i="1"/>
  <c r="L12916" i="1" s="1"/>
  <c r="H12916" i="1"/>
  <c r="K12915" i="1"/>
  <c r="J12915" i="1"/>
  <c r="I12915" i="1"/>
  <c r="L12915" i="1" s="1"/>
  <c r="H12915" i="1"/>
  <c r="K12914" i="1"/>
  <c r="J12914" i="1"/>
  <c r="I12914" i="1"/>
  <c r="L12914" i="1" s="1"/>
  <c r="H12914" i="1"/>
  <c r="K12913" i="1"/>
  <c r="J12913" i="1"/>
  <c r="I12913" i="1"/>
  <c r="L12913" i="1" s="1"/>
  <c r="H12913" i="1"/>
  <c r="K12912" i="1"/>
  <c r="J12912" i="1"/>
  <c r="I12912" i="1"/>
  <c r="L12912" i="1" s="1"/>
  <c r="H12912" i="1"/>
  <c r="K12911" i="1"/>
  <c r="J12911" i="1"/>
  <c r="I12911" i="1"/>
  <c r="L12911" i="1" s="1"/>
  <c r="H12911" i="1"/>
  <c r="K12910" i="1"/>
  <c r="J12910" i="1"/>
  <c r="I12910" i="1"/>
  <c r="L12910" i="1" s="1"/>
  <c r="H12910" i="1"/>
  <c r="K12909" i="1"/>
  <c r="J12909" i="1"/>
  <c r="I12909" i="1"/>
  <c r="L12909" i="1" s="1"/>
  <c r="H12909" i="1"/>
  <c r="K12908" i="1"/>
  <c r="J12908" i="1"/>
  <c r="I12908" i="1"/>
  <c r="L12908" i="1" s="1"/>
  <c r="H12908" i="1"/>
  <c r="K12907" i="1"/>
  <c r="J12907" i="1"/>
  <c r="I12907" i="1"/>
  <c r="L12907" i="1" s="1"/>
  <c r="H12907" i="1"/>
  <c r="K12906" i="1"/>
  <c r="J12906" i="1"/>
  <c r="I12906" i="1"/>
  <c r="L12906" i="1" s="1"/>
  <c r="H12906" i="1"/>
  <c r="K12905" i="1"/>
  <c r="J12905" i="1"/>
  <c r="I12905" i="1"/>
  <c r="L12905" i="1" s="1"/>
  <c r="H12905" i="1"/>
  <c r="K12904" i="1"/>
  <c r="J12904" i="1"/>
  <c r="I12904" i="1"/>
  <c r="L12904" i="1" s="1"/>
  <c r="H12904" i="1"/>
  <c r="K12903" i="1"/>
  <c r="J12903" i="1"/>
  <c r="I12903" i="1"/>
  <c r="L12903" i="1" s="1"/>
  <c r="H12903" i="1"/>
  <c r="K12902" i="1"/>
  <c r="J12902" i="1"/>
  <c r="I12902" i="1"/>
  <c r="L12902" i="1" s="1"/>
  <c r="H12902" i="1"/>
  <c r="K12901" i="1"/>
  <c r="J12901" i="1"/>
  <c r="I12901" i="1"/>
  <c r="L12901" i="1" s="1"/>
  <c r="H12901" i="1"/>
  <c r="K12900" i="1"/>
  <c r="J12900" i="1"/>
  <c r="I12900" i="1"/>
  <c r="L12900" i="1" s="1"/>
  <c r="H12900" i="1"/>
  <c r="K12899" i="1"/>
  <c r="J12899" i="1"/>
  <c r="I12899" i="1"/>
  <c r="L12899" i="1" s="1"/>
  <c r="H12899" i="1"/>
  <c r="K12898" i="1"/>
  <c r="J12898" i="1"/>
  <c r="I12898" i="1"/>
  <c r="L12898" i="1" s="1"/>
  <c r="H12898" i="1"/>
  <c r="K12897" i="1"/>
  <c r="J12897" i="1"/>
  <c r="I12897" i="1"/>
  <c r="L12897" i="1" s="1"/>
  <c r="H12897" i="1"/>
  <c r="K12896" i="1"/>
  <c r="J12896" i="1"/>
  <c r="I12896" i="1"/>
  <c r="L12896" i="1" s="1"/>
  <c r="H12896" i="1"/>
  <c r="K12895" i="1"/>
  <c r="J12895" i="1"/>
  <c r="I12895" i="1"/>
  <c r="L12895" i="1" s="1"/>
  <c r="H12895" i="1"/>
  <c r="K12894" i="1"/>
  <c r="J12894" i="1"/>
  <c r="I12894" i="1"/>
  <c r="L12894" i="1" s="1"/>
  <c r="H12894" i="1"/>
  <c r="K12893" i="1"/>
  <c r="J12893" i="1"/>
  <c r="I12893" i="1"/>
  <c r="L12893" i="1" s="1"/>
  <c r="H12893" i="1"/>
  <c r="K12892" i="1"/>
  <c r="J12892" i="1"/>
  <c r="I12892" i="1"/>
  <c r="L12892" i="1" s="1"/>
  <c r="H12892" i="1"/>
  <c r="K12891" i="1"/>
  <c r="J12891" i="1"/>
  <c r="I12891" i="1"/>
  <c r="L12891" i="1" s="1"/>
  <c r="H12891" i="1"/>
  <c r="K12890" i="1"/>
  <c r="J12890" i="1"/>
  <c r="I12890" i="1"/>
  <c r="L12890" i="1" s="1"/>
  <c r="H12890" i="1"/>
  <c r="K12889" i="1"/>
  <c r="J12889" i="1"/>
  <c r="I12889" i="1"/>
  <c r="L12889" i="1" s="1"/>
  <c r="H12889" i="1"/>
  <c r="K12888" i="1"/>
  <c r="J12888" i="1"/>
  <c r="I12888" i="1"/>
  <c r="L12888" i="1" s="1"/>
  <c r="H12888" i="1"/>
  <c r="K12887" i="1"/>
  <c r="J12887" i="1"/>
  <c r="I12887" i="1"/>
  <c r="L12887" i="1" s="1"/>
  <c r="H12887" i="1"/>
  <c r="K12886" i="1"/>
  <c r="J12886" i="1"/>
  <c r="I12886" i="1"/>
  <c r="L12886" i="1" s="1"/>
  <c r="H12886" i="1"/>
  <c r="K12885" i="1"/>
  <c r="J12885" i="1"/>
  <c r="I12885" i="1"/>
  <c r="L12885" i="1" s="1"/>
  <c r="H12885" i="1"/>
  <c r="K12884" i="1"/>
  <c r="J12884" i="1"/>
  <c r="I12884" i="1"/>
  <c r="L12884" i="1" s="1"/>
  <c r="H12884" i="1"/>
  <c r="K12883" i="1"/>
  <c r="J12883" i="1"/>
  <c r="I12883" i="1"/>
  <c r="L12883" i="1" s="1"/>
  <c r="H12883" i="1"/>
  <c r="K12882" i="1"/>
  <c r="J12882" i="1"/>
  <c r="I12882" i="1"/>
  <c r="L12882" i="1" s="1"/>
  <c r="H12882" i="1"/>
  <c r="K12881" i="1"/>
  <c r="J12881" i="1"/>
  <c r="I12881" i="1"/>
  <c r="L12881" i="1" s="1"/>
  <c r="H12881" i="1"/>
  <c r="K12880" i="1"/>
  <c r="J12880" i="1"/>
  <c r="I12880" i="1"/>
  <c r="L12880" i="1" s="1"/>
  <c r="H12880" i="1"/>
  <c r="K12879" i="1"/>
  <c r="J12879" i="1"/>
  <c r="I12879" i="1"/>
  <c r="L12879" i="1" s="1"/>
  <c r="H12879" i="1"/>
  <c r="K12878" i="1"/>
  <c r="J12878" i="1"/>
  <c r="I12878" i="1"/>
  <c r="L12878" i="1" s="1"/>
  <c r="H12878" i="1"/>
  <c r="K12877" i="1"/>
  <c r="J12877" i="1"/>
  <c r="I12877" i="1"/>
  <c r="L12877" i="1" s="1"/>
  <c r="H12877" i="1"/>
  <c r="K12876" i="1"/>
  <c r="J12876" i="1"/>
  <c r="I12876" i="1"/>
  <c r="L12876" i="1" s="1"/>
  <c r="H12876" i="1"/>
  <c r="K12875" i="1"/>
  <c r="J12875" i="1"/>
  <c r="I12875" i="1"/>
  <c r="L12875" i="1" s="1"/>
  <c r="H12875" i="1"/>
  <c r="K12874" i="1"/>
  <c r="J12874" i="1"/>
  <c r="I12874" i="1"/>
  <c r="L12874" i="1" s="1"/>
  <c r="H12874" i="1"/>
  <c r="K12873" i="1"/>
  <c r="J12873" i="1"/>
  <c r="I12873" i="1"/>
  <c r="L12873" i="1" s="1"/>
  <c r="H12873" i="1"/>
  <c r="K12872" i="1"/>
  <c r="J12872" i="1"/>
  <c r="I12872" i="1"/>
  <c r="L12872" i="1" s="1"/>
  <c r="H12872" i="1"/>
  <c r="K12871" i="1"/>
  <c r="J12871" i="1"/>
  <c r="I12871" i="1"/>
  <c r="L12871" i="1" s="1"/>
  <c r="H12871" i="1"/>
  <c r="K12870" i="1"/>
  <c r="J12870" i="1"/>
  <c r="I12870" i="1"/>
  <c r="L12870" i="1" s="1"/>
  <c r="H12870" i="1"/>
  <c r="K12869" i="1"/>
  <c r="J12869" i="1"/>
  <c r="I12869" i="1"/>
  <c r="L12869" i="1" s="1"/>
  <c r="H12869" i="1"/>
  <c r="K12868" i="1"/>
  <c r="J12868" i="1"/>
  <c r="I12868" i="1"/>
  <c r="L12868" i="1" s="1"/>
  <c r="H12868" i="1"/>
  <c r="K12867" i="1"/>
  <c r="J12867" i="1"/>
  <c r="I12867" i="1"/>
  <c r="L12867" i="1" s="1"/>
  <c r="H12867" i="1"/>
  <c r="K12866" i="1"/>
  <c r="J12866" i="1"/>
  <c r="I12866" i="1"/>
  <c r="L12866" i="1" s="1"/>
  <c r="H12866" i="1"/>
  <c r="K12865" i="1"/>
  <c r="J12865" i="1"/>
  <c r="I12865" i="1"/>
  <c r="L12865" i="1" s="1"/>
  <c r="H12865" i="1"/>
  <c r="K12864" i="1"/>
  <c r="J12864" i="1"/>
  <c r="I12864" i="1"/>
  <c r="L12864" i="1" s="1"/>
  <c r="H12864" i="1"/>
  <c r="K12863" i="1"/>
  <c r="J12863" i="1"/>
  <c r="I12863" i="1"/>
  <c r="L12863" i="1" s="1"/>
  <c r="H12863" i="1"/>
  <c r="K12862" i="1"/>
  <c r="J12862" i="1"/>
  <c r="I12862" i="1"/>
  <c r="L12862" i="1" s="1"/>
  <c r="H12862" i="1"/>
  <c r="K12861" i="1"/>
  <c r="J12861" i="1"/>
  <c r="I12861" i="1"/>
  <c r="L12861" i="1" s="1"/>
  <c r="H12861" i="1"/>
  <c r="K12860" i="1"/>
  <c r="J12860" i="1"/>
  <c r="I12860" i="1"/>
  <c r="L12860" i="1" s="1"/>
  <c r="H12860" i="1"/>
  <c r="K12859" i="1"/>
  <c r="J12859" i="1"/>
  <c r="I12859" i="1"/>
  <c r="L12859" i="1" s="1"/>
  <c r="H12859" i="1"/>
  <c r="K12858" i="1"/>
  <c r="J12858" i="1"/>
  <c r="I12858" i="1"/>
  <c r="L12858" i="1" s="1"/>
  <c r="H12858" i="1"/>
  <c r="K12857" i="1"/>
  <c r="J12857" i="1"/>
  <c r="I12857" i="1"/>
  <c r="L12857" i="1" s="1"/>
  <c r="H12857" i="1"/>
  <c r="K12856" i="1"/>
  <c r="J12856" i="1"/>
  <c r="I12856" i="1"/>
  <c r="L12856" i="1" s="1"/>
  <c r="H12856" i="1"/>
  <c r="K12855" i="1"/>
  <c r="J12855" i="1"/>
  <c r="I12855" i="1"/>
  <c r="L12855" i="1" s="1"/>
  <c r="H12855" i="1"/>
  <c r="K12854" i="1"/>
  <c r="J12854" i="1"/>
  <c r="I12854" i="1"/>
  <c r="L12854" i="1" s="1"/>
  <c r="H12854" i="1"/>
  <c r="K12853" i="1"/>
  <c r="J12853" i="1"/>
  <c r="I12853" i="1"/>
  <c r="L12853" i="1" s="1"/>
  <c r="H12853" i="1"/>
  <c r="K12852" i="1"/>
  <c r="J12852" i="1"/>
  <c r="I12852" i="1"/>
  <c r="L12852" i="1" s="1"/>
  <c r="H12852" i="1"/>
  <c r="K12851" i="1"/>
  <c r="J12851" i="1"/>
  <c r="I12851" i="1"/>
  <c r="L12851" i="1" s="1"/>
  <c r="H12851" i="1"/>
  <c r="K12850" i="1"/>
  <c r="J12850" i="1"/>
  <c r="I12850" i="1"/>
  <c r="L12850" i="1" s="1"/>
  <c r="H12850" i="1"/>
  <c r="K12849" i="1"/>
  <c r="J12849" i="1"/>
  <c r="I12849" i="1"/>
  <c r="L12849" i="1" s="1"/>
  <c r="H12849" i="1"/>
  <c r="K12848" i="1"/>
  <c r="J12848" i="1"/>
  <c r="I12848" i="1"/>
  <c r="L12848" i="1" s="1"/>
  <c r="H12848" i="1"/>
  <c r="K12847" i="1"/>
  <c r="J12847" i="1"/>
  <c r="I12847" i="1"/>
  <c r="L12847" i="1" s="1"/>
  <c r="H12847" i="1"/>
  <c r="K12846" i="1"/>
  <c r="J12846" i="1"/>
  <c r="I12846" i="1"/>
  <c r="L12846" i="1" s="1"/>
  <c r="H12846" i="1"/>
  <c r="K12845" i="1"/>
  <c r="J12845" i="1"/>
  <c r="I12845" i="1"/>
  <c r="L12845" i="1" s="1"/>
  <c r="H12845" i="1"/>
  <c r="K12844" i="1"/>
  <c r="J12844" i="1"/>
  <c r="I12844" i="1"/>
  <c r="L12844" i="1" s="1"/>
  <c r="H12844" i="1"/>
  <c r="K12843" i="1"/>
  <c r="J12843" i="1"/>
  <c r="I12843" i="1"/>
  <c r="L12843" i="1" s="1"/>
  <c r="H12843" i="1"/>
  <c r="K12842" i="1"/>
  <c r="J12842" i="1"/>
  <c r="I12842" i="1"/>
  <c r="L12842" i="1" s="1"/>
  <c r="H12842" i="1"/>
  <c r="K12841" i="1"/>
  <c r="J12841" i="1"/>
  <c r="I12841" i="1"/>
  <c r="L12841" i="1" s="1"/>
  <c r="H12841" i="1"/>
  <c r="K12840" i="1"/>
  <c r="J12840" i="1"/>
  <c r="I12840" i="1"/>
  <c r="L12840" i="1" s="1"/>
  <c r="H12840" i="1"/>
  <c r="K12839" i="1"/>
  <c r="J12839" i="1"/>
  <c r="I12839" i="1"/>
  <c r="L12839" i="1" s="1"/>
  <c r="H12839" i="1"/>
  <c r="K12838" i="1"/>
  <c r="J12838" i="1"/>
  <c r="I12838" i="1"/>
  <c r="L12838" i="1" s="1"/>
  <c r="H12838" i="1"/>
  <c r="K12837" i="1"/>
  <c r="J12837" i="1"/>
  <c r="I12837" i="1"/>
  <c r="L12837" i="1" s="1"/>
  <c r="H12837" i="1"/>
  <c r="K12836" i="1"/>
  <c r="J12836" i="1"/>
  <c r="I12836" i="1"/>
  <c r="L12836" i="1" s="1"/>
  <c r="H12836" i="1"/>
  <c r="K12835" i="1"/>
  <c r="J12835" i="1"/>
  <c r="I12835" i="1"/>
  <c r="L12835" i="1" s="1"/>
  <c r="H12835" i="1"/>
  <c r="K12834" i="1"/>
  <c r="J12834" i="1"/>
  <c r="I12834" i="1"/>
  <c r="L12834" i="1" s="1"/>
  <c r="H12834" i="1"/>
  <c r="K12833" i="1"/>
  <c r="J12833" i="1"/>
  <c r="I12833" i="1"/>
  <c r="L12833" i="1" s="1"/>
  <c r="H12833" i="1"/>
  <c r="K12832" i="1"/>
  <c r="J12832" i="1"/>
  <c r="I12832" i="1"/>
  <c r="L12832" i="1" s="1"/>
  <c r="H12832" i="1"/>
  <c r="K12831" i="1"/>
  <c r="J12831" i="1"/>
  <c r="I12831" i="1"/>
  <c r="L12831" i="1" s="1"/>
  <c r="H12831" i="1"/>
  <c r="K12830" i="1"/>
  <c r="J12830" i="1"/>
  <c r="I12830" i="1"/>
  <c r="L12830" i="1" s="1"/>
  <c r="H12830" i="1"/>
  <c r="K12829" i="1"/>
  <c r="J12829" i="1"/>
  <c r="I12829" i="1"/>
  <c r="L12829" i="1" s="1"/>
  <c r="H12829" i="1"/>
  <c r="K12828" i="1"/>
  <c r="J12828" i="1"/>
  <c r="I12828" i="1"/>
  <c r="L12828" i="1" s="1"/>
  <c r="H12828" i="1"/>
  <c r="K12827" i="1"/>
  <c r="J12827" i="1"/>
  <c r="I12827" i="1"/>
  <c r="L12827" i="1" s="1"/>
  <c r="H12827" i="1"/>
  <c r="K12826" i="1"/>
  <c r="J12826" i="1"/>
  <c r="I12826" i="1"/>
  <c r="L12826" i="1" s="1"/>
  <c r="H12826" i="1"/>
  <c r="K12825" i="1"/>
  <c r="J12825" i="1"/>
  <c r="I12825" i="1"/>
  <c r="L12825" i="1" s="1"/>
  <c r="H12825" i="1"/>
  <c r="K12824" i="1"/>
  <c r="J12824" i="1"/>
  <c r="I12824" i="1"/>
  <c r="L12824" i="1" s="1"/>
  <c r="H12824" i="1"/>
  <c r="K12823" i="1"/>
  <c r="J12823" i="1"/>
  <c r="I12823" i="1"/>
  <c r="L12823" i="1" s="1"/>
  <c r="H12823" i="1"/>
  <c r="K12822" i="1"/>
  <c r="J12822" i="1"/>
  <c r="I12822" i="1"/>
  <c r="L12822" i="1" s="1"/>
  <c r="H12822" i="1"/>
  <c r="K12821" i="1"/>
  <c r="J12821" i="1"/>
  <c r="I12821" i="1"/>
  <c r="L12821" i="1" s="1"/>
  <c r="H12821" i="1"/>
  <c r="K12820" i="1"/>
  <c r="J12820" i="1"/>
  <c r="I12820" i="1"/>
  <c r="L12820" i="1" s="1"/>
  <c r="H12820" i="1"/>
  <c r="K12819" i="1"/>
  <c r="J12819" i="1"/>
  <c r="I12819" i="1"/>
  <c r="L12819" i="1" s="1"/>
  <c r="H12819" i="1"/>
  <c r="K12818" i="1"/>
  <c r="J12818" i="1"/>
  <c r="I12818" i="1"/>
  <c r="L12818" i="1" s="1"/>
  <c r="H12818" i="1"/>
  <c r="K12817" i="1"/>
  <c r="J12817" i="1"/>
  <c r="I12817" i="1"/>
  <c r="L12817" i="1" s="1"/>
  <c r="H12817" i="1"/>
  <c r="K12816" i="1"/>
  <c r="J12816" i="1"/>
  <c r="I12816" i="1"/>
  <c r="L12816" i="1" s="1"/>
  <c r="H12816" i="1"/>
  <c r="K12815" i="1"/>
  <c r="J12815" i="1"/>
  <c r="I12815" i="1"/>
  <c r="L12815" i="1" s="1"/>
  <c r="H12815" i="1"/>
  <c r="K12814" i="1"/>
  <c r="J12814" i="1"/>
  <c r="I12814" i="1"/>
  <c r="L12814" i="1" s="1"/>
  <c r="H12814" i="1"/>
  <c r="K12813" i="1"/>
  <c r="J12813" i="1"/>
  <c r="I12813" i="1"/>
  <c r="L12813" i="1" s="1"/>
  <c r="H12813" i="1"/>
  <c r="K12812" i="1"/>
  <c r="J12812" i="1"/>
  <c r="I12812" i="1"/>
  <c r="L12812" i="1" s="1"/>
  <c r="H12812" i="1"/>
  <c r="K12811" i="1"/>
  <c r="J12811" i="1"/>
  <c r="I12811" i="1"/>
  <c r="L12811" i="1" s="1"/>
  <c r="H12811" i="1"/>
  <c r="K12810" i="1"/>
  <c r="J12810" i="1"/>
  <c r="I12810" i="1"/>
  <c r="L12810" i="1" s="1"/>
  <c r="H12810" i="1"/>
  <c r="K12809" i="1"/>
  <c r="J12809" i="1"/>
  <c r="I12809" i="1"/>
  <c r="L12809" i="1" s="1"/>
  <c r="H12809" i="1"/>
  <c r="K12808" i="1"/>
  <c r="J12808" i="1"/>
  <c r="I12808" i="1"/>
  <c r="L12808" i="1" s="1"/>
  <c r="H12808" i="1"/>
  <c r="K12807" i="1"/>
  <c r="J12807" i="1"/>
  <c r="I12807" i="1"/>
  <c r="L12807" i="1" s="1"/>
  <c r="H12807" i="1"/>
  <c r="K12806" i="1"/>
  <c r="J12806" i="1"/>
  <c r="I12806" i="1"/>
  <c r="L12806" i="1" s="1"/>
  <c r="H12806" i="1"/>
  <c r="K12805" i="1"/>
  <c r="J12805" i="1"/>
  <c r="I12805" i="1"/>
  <c r="L12805" i="1" s="1"/>
  <c r="H12805" i="1"/>
  <c r="K12804" i="1"/>
  <c r="J12804" i="1"/>
  <c r="I12804" i="1"/>
  <c r="L12804" i="1" s="1"/>
  <c r="H12804" i="1"/>
  <c r="K12803" i="1"/>
  <c r="J12803" i="1"/>
  <c r="I12803" i="1"/>
  <c r="L12803" i="1" s="1"/>
  <c r="H12803" i="1"/>
  <c r="K12802" i="1"/>
  <c r="J12802" i="1"/>
  <c r="I12802" i="1"/>
  <c r="L12802" i="1" s="1"/>
  <c r="H12802" i="1"/>
  <c r="K12801" i="1"/>
  <c r="J12801" i="1"/>
  <c r="I12801" i="1"/>
  <c r="L12801" i="1" s="1"/>
  <c r="H12801" i="1"/>
  <c r="K12800" i="1"/>
  <c r="J12800" i="1"/>
  <c r="I12800" i="1"/>
  <c r="L12800" i="1" s="1"/>
  <c r="H12800" i="1"/>
  <c r="K12799" i="1"/>
  <c r="J12799" i="1"/>
  <c r="I12799" i="1"/>
  <c r="L12799" i="1" s="1"/>
  <c r="H12799" i="1"/>
  <c r="K12798" i="1"/>
  <c r="J12798" i="1"/>
  <c r="I12798" i="1"/>
  <c r="L12798" i="1" s="1"/>
  <c r="H12798" i="1"/>
  <c r="K12797" i="1"/>
  <c r="J12797" i="1"/>
  <c r="I12797" i="1"/>
  <c r="L12797" i="1" s="1"/>
  <c r="H12797" i="1"/>
  <c r="K12796" i="1"/>
  <c r="J12796" i="1"/>
  <c r="I12796" i="1"/>
  <c r="L12796" i="1" s="1"/>
  <c r="H12796" i="1"/>
  <c r="K12795" i="1"/>
  <c r="J12795" i="1"/>
  <c r="I12795" i="1"/>
  <c r="L12795" i="1" s="1"/>
  <c r="H12795" i="1"/>
  <c r="K12794" i="1"/>
  <c r="J12794" i="1"/>
  <c r="I12794" i="1"/>
  <c r="L12794" i="1" s="1"/>
  <c r="H12794" i="1"/>
  <c r="K12793" i="1"/>
  <c r="J12793" i="1"/>
  <c r="I12793" i="1"/>
  <c r="L12793" i="1" s="1"/>
  <c r="H12793" i="1"/>
  <c r="K12792" i="1"/>
  <c r="J12792" i="1"/>
  <c r="I12792" i="1"/>
  <c r="L12792" i="1" s="1"/>
  <c r="H12792" i="1"/>
  <c r="K12791" i="1"/>
  <c r="J12791" i="1"/>
  <c r="I12791" i="1"/>
  <c r="L12791" i="1" s="1"/>
  <c r="H12791" i="1"/>
  <c r="K12790" i="1"/>
  <c r="J12790" i="1"/>
  <c r="I12790" i="1"/>
  <c r="L12790" i="1" s="1"/>
  <c r="H12790" i="1"/>
  <c r="K12789" i="1"/>
  <c r="J12789" i="1"/>
  <c r="I12789" i="1"/>
  <c r="L12789" i="1" s="1"/>
  <c r="H12789" i="1"/>
  <c r="K12788" i="1"/>
  <c r="J12788" i="1"/>
  <c r="I12788" i="1"/>
  <c r="L12788" i="1" s="1"/>
  <c r="H12788" i="1"/>
  <c r="K12787" i="1"/>
  <c r="J12787" i="1"/>
  <c r="I12787" i="1"/>
  <c r="L12787" i="1" s="1"/>
  <c r="H12787" i="1"/>
  <c r="K12786" i="1"/>
  <c r="J12786" i="1"/>
  <c r="I12786" i="1"/>
  <c r="L12786" i="1" s="1"/>
  <c r="H12786" i="1"/>
  <c r="K12785" i="1"/>
  <c r="J12785" i="1"/>
  <c r="I12785" i="1"/>
  <c r="L12785" i="1" s="1"/>
  <c r="H12785" i="1"/>
  <c r="K12784" i="1"/>
  <c r="J12784" i="1"/>
  <c r="I12784" i="1"/>
  <c r="L12784" i="1" s="1"/>
  <c r="H12784" i="1"/>
  <c r="K12783" i="1"/>
  <c r="J12783" i="1"/>
  <c r="I12783" i="1"/>
  <c r="L12783" i="1" s="1"/>
  <c r="H12783" i="1"/>
  <c r="K12782" i="1"/>
  <c r="J12782" i="1"/>
  <c r="I12782" i="1"/>
  <c r="L12782" i="1" s="1"/>
  <c r="H12782" i="1"/>
  <c r="K12781" i="1"/>
  <c r="J12781" i="1"/>
  <c r="I12781" i="1"/>
  <c r="L12781" i="1" s="1"/>
  <c r="H12781" i="1"/>
  <c r="K12780" i="1"/>
  <c r="J12780" i="1"/>
  <c r="I12780" i="1"/>
  <c r="L12780" i="1" s="1"/>
  <c r="H12780" i="1"/>
  <c r="K12779" i="1"/>
  <c r="J12779" i="1"/>
  <c r="I12779" i="1"/>
  <c r="L12779" i="1" s="1"/>
  <c r="H12779" i="1"/>
  <c r="K12778" i="1"/>
  <c r="J12778" i="1"/>
  <c r="I12778" i="1"/>
  <c r="L12778" i="1" s="1"/>
  <c r="H12778" i="1"/>
  <c r="K12777" i="1"/>
  <c r="J12777" i="1"/>
  <c r="I12777" i="1"/>
  <c r="L12777" i="1" s="1"/>
  <c r="H12777" i="1"/>
  <c r="K12776" i="1"/>
  <c r="J12776" i="1"/>
  <c r="I12776" i="1"/>
  <c r="L12776" i="1" s="1"/>
  <c r="H12776" i="1"/>
  <c r="K12775" i="1"/>
  <c r="J12775" i="1"/>
  <c r="I12775" i="1"/>
  <c r="L12775" i="1" s="1"/>
  <c r="H12775" i="1"/>
  <c r="K12774" i="1"/>
  <c r="J12774" i="1"/>
  <c r="I12774" i="1"/>
  <c r="L12774" i="1" s="1"/>
  <c r="H12774" i="1"/>
  <c r="K12773" i="1"/>
  <c r="J12773" i="1"/>
  <c r="I12773" i="1"/>
  <c r="L12773" i="1" s="1"/>
  <c r="H12773" i="1"/>
  <c r="K12772" i="1"/>
  <c r="J12772" i="1"/>
  <c r="I12772" i="1"/>
  <c r="L12772" i="1" s="1"/>
  <c r="H12772" i="1"/>
  <c r="K12771" i="1"/>
  <c r="J12771" i="1"/>
  <c r="I12771" i="1"/>
  <c r="L12771" i="1" s="1"/>
  <c r="H12771" i="1"/>
  <c r="K12770" i="1"/>
  <c r="J12770" i="1"/>
  <c r="I12770" i="1"/>
  <c r="L12770" i="1" s="1"/>
  <c r="H12770" i="1"/>
  <c r="K12769" i="1"/>
  <c r="J12769" i="1"/>
  <c r="I12769" i="1"/>
  <c r="L12769" i="1" s="1"/>
  <c r="H12769" i="1"/>
  <c r="K12768" i="1"/>
  <c r="J12768" i="1"/>
  <c r="I12768" i="1"/>
  <c r="L12768" i="1" s="1"/>
  <c r="H12768" i="1"/>
  <c r="K12767" i="1"/>
  <c r="J12767" i="1"/>
  <c r="I12767" i="1"/>
  <c r="L12767" i="1" s="1"/>
  <c r="H12767" i="1"/>
  <c r="K12766" i="1"/>
  <c r="J12766" i="1"/>
  <c r="I12766" i="1"/>
  <c r="L12766" i="1" s="1"/>
  <c r="H12766" i="1"/>
  <c r="K12765" i="1"/>
  <c r="J12765" i="1"/>
  <c r="I12765" i="1"/>
  <c r="L12765" i="1" s="1"/>
  <c r="H12765" i="1"/>
  <c r="K12764" i="1"/>
  <c r="J12764" i="1"/>
  <c r="I12764" i="1"/>
  <c r="L12764" i="1" s="1"/>
  <c r="H12764" i="1"/>
  <c r="K12763" i="1"/>
  <c r="J12763" i="1"/>
  <c r="I12763" i="1"/>
  <c r="L12763" i="1" s="1"/>
  <c r="H12763" i="1"/>
  <c r="K12762" i="1"/>
  <c r="J12762" i="1"/>
  <c r="I12762" i="1"/>
  <c r="L12762" i="1" s="1"/>
  <c r="H12762" i="1"/>
  <c r="K12761" i="1"/>
  <c r="J12761" i="1"/>
  <c r="I12761" i="1"/>
  <c r="L12761" i="1" s="1"/>
  <c r="H12761" i="1"/>
  <c r="K12760" i="1"/>
  <c r="J12760" i="1"/>
  <c r="I12760" i="1"/>
  <c r="L12760" i="1" s="1"/>
  <c r="H12760" i="1"/>
  <c r="K12759" i="1"/>
  <c r="J12759" i="1"/>
  <c r="I12759" i="1"/>
  <c r="L12759" i="1" s="1"/>
  <c r="H12759" i="1"/>
  <c r="K12758" i="1"/>
  <c r="J12758" i="1"/>
  <c r="I12758" i="1"/>
  <c r="L12758" i="1" s="1"/>
  <c r="H12758" i="1"/>
  <c r="K12757" i="1"/>
  <c r="J12757" i="1"/>
  <c r="I12757" i="1"/>
  <c r="L12757" i="1" s="1"/>
  <c r="H12757" i="1"/>
  <c r="K12756" i="1"/>
  <c r="J12756" i="1"/>
  <c r="I12756" i="1"/>
  <c r="L12756" i="1" s="1"/>
  <c r="H12756" i="1"/>
  <c r="K12755" i="1"/>
  <c r="J12755" i="1"/>
  <c r="I12755" i="1"/>
  <c r="L12755" i="1" s="1"/>
  <c r="H12755" i="1"/>
  <c r="K12754" i="1"/>
  <c r="J12754" i="1"/>
  <c r="I12754" i="1"/>
  <c r="L12754" i="1" s="1"/>
  <c r="H12754" i="1"/>
  <c r="K12753" i="1"/>
  <c r="J12753" i="1"/>
  <c r="I12753" i="1"/>
  <c r="L12753" i="1" s="1"/>
  <c r="H12753" i="1"/>
  <c r="K12752" i="1"/>
  <c r="J12752" i="1"/>
  <c r="I12752" i="1"/>
  <c r="L12752" i="1" s="1"/>
  <c r="H12752" i="1"/>
  <c r="K12751" i="1"/>
  <c r="J12751" i="1"/>
  <c r="I12751" i="1"/>
  <c r="L12751" i="1" s="1"/>
  <c r="H12751" i="1"/>
  <c r="K12750" i="1"/>
  <c r="J12750" i="1"/>
  <c r="I12750" i="1"/>
  <c r="L12750" i="1" s="1"/>
  <c r="H12750" i="1"/>
  <c r="K12749" i="1"/>
  <c r="J12749" i="1"/>
  <c r="I12749" i="1"/>
  <c r="L12749" i="1" s="1"/>
  <c r="H12749" i="1"/>
  <c r="K12748" i="1"/>
  <c r="J12748" i="1"/>
  <c r="I12748" i="1"/>
  <c r="L12748" i="1" s="1"/>
  <c r="H12748" i="1"/>
  <c r="K12747" i="1"/>
  <c r="J12747" i="1"/>
  <c r="I12747" i="1"/>
  <c r="L12747" i="1" s="1"/>
  <c r="H12747" i="1"/>
  <c r="K12746" i="1"/>
  <c r="J12746" i="1"/>
  <c r="I12746" i="1"/>
  <c r="L12746" i="1" s="1"/>
  <c r="H12746" i="1"/>
  <c r="K12745" i="1"/>
  <c r="J12745" i="1"/>
  <c r="I12745" i="1"/>
  <c r="L12745" i="1" s="1"/>
  <c r="H12745" i="1"/>
  <c r="K12744" i="1"/>
  <c r="J12744" i="1"/>
  <c r="I12744" i="1"/>
  <c r="L12744" i="1" s="1"/>
  <c r="H12744" i="1"/>
  <c r="K12743" i="1"/>
  <c r="J12743" i="1"/>
  <c r="I12743" i="1"/>
  <c r="L12743" i="1" s="1"/>
  <c r="H12743" i="1"/>
  <c r="K12742" i="1"/>
  <c r="J12742" i="1"/>
  <c r="I12742" i="1"/>
  <c r="L12742" i="1" s="1"/>
  <c r="H12742" i="1"/>
  <c r="K12741" i="1"/>
  <c r="J12741" i="1"/>
  <c r="I12741" i="1"/>
  <c r="L12741" i="1" s="1"/>
  <c r="H12741" i="1"/>
  <c r="K12740" i="1"/>
  <c r="J12740" i="1"/>
  <c r="I12740" i="1"/>
  <c r="L12740" i="1" s="1"/>
  <c r="H12740" i="1"/>
  <c r="K12739" i="1"/>
  <c r="J12739" i="1"/>
  <c r="I12739" i="1"/>
  <c r="L12739" i="1" s="1"/>
  <c r="H12739" i="1"/>
  <c r="K12738" i="1"/>
  <c r="J12738" i="1"/>
  <c r="I12738" i="1"/>
  <c r="L12738" i="1" s="1"/>
  <c r="H12738" i="1"/>
  <c r="K12737" i="1"/>
  <c r="J12737" i="1"/>
  <c r="I12737" i="1"/>
  <c r="L12737" i="1" s="1"/>
  <c r="H12737" i="1"/>
  <c r="K12736" i="1"/>
  <c r="J12736" i="1"/>
  <c r="I12736" i="1"/>
  <c r="L12736" i="1" s="1"/>
  <c r="H12736" i="1"/>
  <c r="K12735" i="1"/>
  <c r="J12735" i="1"/>
  <c r="I12735" i="1"/>
  <c r="L12735" i="1" s="1"/>
  <c r="H12735" i="1"/>
  <c r="K12734" i="1"/>
  <c r="J12734" i="1"/>
  <c r="I12734" i="1"/>
  <c r="L12734" i="1" s="1"/>
  <c r="H12734" i="1"/>
  <c r="K12733" i="1"/>
  <c r="J12733" i="1"/>
  <c r="I12733" i="1"/>
  <c r="L12733" i="1" s="1"/>
  <c r="H12733" i="1"/>
  <c r="K12732" i="1"/>
  <c r="J12732" i="1"/>
  <c r="I12732" i="1"/>
  <c r="L12732" i="1" s="1"/>
  <c r="H12732" i="1"/>
  <c r="K12731" i="1"/>
  <c r="J12731" i="1"/>
  <c r="I12731" i="1"/>
  <c r="L12731" i="1" s="1"/>
  <c r="H12731" i="1"/>
  <c r="K12730" i="1"/>
  <c r="J12730" i="1"/>
  <c r="I12730" i="1"/>
  <c r="L12730" i="1" s="1"/>
  <c r="H12730" i="1"/>
  <c r="K12729" i="1"/>
  <c r="J12729" i="1"/>
  <c r="I12729" i="1"/>
  <c r="L12729" i="1" s="1"/>
  <c r="H12729" i="1"/>
  <c r="K12728" i="1"/>
  <c r="J12728" i="1"/>
  <c r="I12728" i="1"/>
  <c r="L12728" i="1" s="1"/>
  <c r="H12728" i="1"/>
  <c r="K12727" i="1"/>
  <c r="J12727" i="1"/>
  <c r="I12727" i="1"/>
  <c r="L12727" i="1" s="1"/>
  <c r="H12727" i="1"/>
  <c r="K12726" i="1"/>
  <c r="J12726" i="1"/>
  <c r="I12726" i="1"/>
  <c r="L12726" i="1" s="1"/>
  <c r="H12726" i="1"/>
  <c r="K12725" i="1"/>
  <c r="J12725" i="1"/>
  <c r="I12725" i="1"/>
  <c r="L12725" i="1" s="1"/>
  <c r="H12725" i="1"/>
  <c r="K12724" i="1"/>
  <c r="J12724" i="1"/>
  <c r="I12724" i="1"/>
  <c r="L12724" i="1" s="1"/>
  <c r="H12724" i="1"/>
  <c r="K12723" i="1"/>
  <c r="J12723" i="1"/>
  <c r="I12723" i="1"/>
  <c r="L12723" i="1" s="1"/>
  <c r="H12723" i="1"/>
  <c r="K12722" i="1"/>
  <c r="J12722" i="1"/>
  <c r="I12722" i="1"/>
  <c r="L12722" i="1" s="1"/>
  <c r="H12722" i="1"/>
  <c r="K12721" i="1"/>
  <c r="J12721" i="1"/>
  <c r="I12721" i="1"/>
  <c r="L12721" i="1" s="1"/>
  <c r="H12721" i="1"/>
  <c r="K12720" i="1"/>
  <c r="J12720" i="1"/>
  <c r="I12720" i="1"/>
  <c r="L12720" i="1" s="1"/>
  <c r="H12720" i="1"/>
  <c r="K12719" i="1"/>
  <c r="J12719" i="1"/>
  <c r="I12719" i="1"/>
  <c r="L12719" i="1" s="1"/>
  <c r="H12719" i="1"/>
  <c r="K12718" i="1"/>
  <c r="J12718" i="1"/>
  <c r="I12718" i="1"/>
  <c r="L12718" i="1" s="1"/>
  <c r="H12718" i="1"/>
  <c r="K12717" i="1"/>
  <c r="J12717" i="1"/>
  <c r="I12717" i="1"/>
  <c r="L12717" i="1" s="1"/>
  <c r="H12717" i="1"/>
  <c r="K12716" i="1"/>
  <c r="J12716" i="1"/>
  <c r="I12716" i="1"/>
  <c r="L12716" i="1" s="1"/>
  <c r="H12716" i="1"/>
  <c r="K12715" i="1"/>
  <c r="J12715" i="1"/>
  <c r="I12715" i="1"/>
  <c r="L12715" i="1" s="1"/>
  <c r="H12715" i="1"/>
  <c r="K12714" i="1"/>
  <c r="J12714" i="1"/>
  <c r="I12714" i="1"/>
  <c r="L12714" i="1" s="1"/>
  <c r="H12714" i="1"/>
  <c r="K12713" i="1"/>
  <c r="J12713" i="1"/>
  <c r="I12713" i="1"/>
  <c r="L12713" i="1" s="1"/>
  <c r="H12713" i="1"/>
  <c r="K12712" i="1"/>
  <c r="J12712" i="1"/>
  <c r="I12712" i="1"/>
  <c r="L12712" i="1" s="1"/>
  <c r="H12712" i="1"/>
  <c r="K12711" i="1"/>
  <c r="J12711" i="1"/>
  <c r="I12711" i="1"/>
  <c r="L12711" i="1" s="1"/>
  <c r="H12711" i="1"/>
  <c r="K12710" i="1"/>
  <c r="J12710" i="1"/>
  <c r="I12710" i="1"/>
  <c r="L12710" i="1" s="1"/>
  <c r="H12710" i="1"/>
  <c r="K12709" i="1"/>
  <c r="J12709" i="1"/>
  <c r="I12709" i="1"/>
  <c r="L12709" i="1" s="1"/>
  <c r="H12709" i="1"/>
  <c r="K12708" i="1"/>
  <c r="J12708" i="1"/>
  <c r="I12708" i="1"/>
  <c r="L12708" i="1" s="1"/>
  <c r="H12708" i="1"/>
  <c r="K12707" i="1"/>
  <c r="J12707" i="1"/>
  <c r="I12707" i="1"/>
  <c r="L12707" i="1" s="1"/>
  <c r="H12707" i="1"/>
  <c r="K12706" i="1"/>
  <c r="J12706" i="1"/>
  <c r="I12706" i="1"/>
  <c r="L12706" i="1" s="1"/>
  <c r="H12706" i="1"/>
  <c r="K12705" i="1"/>
  <c r="J12705" i="1"/>
  <c r="I12705" i="1"/>
  <c r="L12705" i="1" s="1"/>
  <c r="H12705" i="1"/>
  <c r="K12704" i="1"/>
  <c r="J12704" i="1"/>
  <c r="I12704" i="1"/>
  <c r="L12704" i="1" s="1"/>
  <c r="H12704" i="1"/>
  <c r="K12703" i="1"/>
  <c r="J12703" i="1"/>
  <c r="I12703" i="1"/>
  <c r="L12703" i="1" s="1"/>
  <c r="H12703" i="1"/>
  <c r="K12702" i="1"/>
  <c r="J12702" i="1"/>
  <c r="I12702" i="1"/>
  <c r="L12702" i="1" s="1"/>
  <c r="H12702" i="1"/>
  <c r="K12701" i="1"/>
  <c r="J12701" i="1"/>
  <c r="I12701" i="1"/>
  <c r="L12701" i="1" s="1"/>
  <c r="H12701" i="1"/>
  <c r="K12700" i="1"/>
  <c r="J12700" i="1"/>
  <c r="I12700" i="1"/>
  <c r="L12700" i="1" s="1"/>
  <c r="H12700" i="1"/>
  <c r="K12699" i="1"/>
  <c r="J12699" i="1"/>
  <c r="I12699" i="1"/>
  <c r="L12699" i="1" s="1"/>
  <c r="H12699" i="1"/>
  <c r="K12698" i="1"/>
  <c r="J12698" i="1"/>
  <c r="I12698" i="1"/>
  <c r="L12698" i="1" s="1"/>
  <c r="H12698" i="1"/>
  <c r="K12697" i="1"/>
  <c r="J12697" i="1"/>
  <c r="I12697" i="1"/>
  <c r="L12697" i="1" s="1"/>
  <c r="H12697" i="1"/>
  <c r="K12696" i="1"/>
  <c r="J12696" i="1"/>
  <c r="I12696" i="1"/>
  <c r="L12696" i="1" s="1"/>
  <c r="H12696" i="1"/>
  <c r="K12695" i="1"/>
  <c r="J12695" i="1"/>
  <c r="I12695" i="1"/>
  <c r="L12695" i="1" s="1"/>
  <c r="H12695" i="1"/>
  <c r="K12694" i="1"/>
  <c r="J12694" i="1"/>
  <c r="I12694" i="1"/>
  <c r="L12694" i="1" s="1"/>
  <c r="H12694" i="1"/>
  <c r="K12693" i="1"/>
  <c r="J12693" i="1"/>
  <c r="I12693" i="1"/>
  <c r="L12693" i="1" s="1"/>
  <c r="H12693" i="1"/>
  <c r="K12692" i="1"/>
  <c r="J12692" i="1"/>
  <c r="I12692" i="1"/>
  <c r="L12692" i="1" s="1"/>
  <c r="H12692" i="1"/>
  <c r="K12691" i="1"/>
  <c r="J12691" i="1"/>
  <c r="I12691" i="1"/>
  <c r="L12691" i="1" s="1"/>
  <c r="H12691" i="1"/>
  <c r="K12690" i="1"/>
  <c r="J12690" i="1"/>
  <c r="I12690" i="1"/>
  <c r="L12690" i="1" s="1"/>
  <c r="H12690" i="1"/>
  <c r="K12689" i="1"/>
  <c r="J12689" i="1"/>
  <c r="I12689" i="1"/>
  <c r="L12689" i="1" s="1"/>
  <c r="H12689" i="1"/>
  <c r="K12688" i="1"/>
  <c r="J12688" i="1"/>
  <c r="I12688" i="1"/>
  <c r="L12688" i="1" s="1"/>
  <c r="H12688" i="1"/>
  <c r="K12687" i="1"/>
  <c r="J12687" i="1"/>
  <c r="I12687" i="1"/>
  <c r="L12687" i="1" s="1"/>
  <c r="H12687" i="1"/>
  <c r="K12686" i="1"/>
  <c r="J12686" i="1"/>
  <c r="I12686" i="1"/>
  <c r="L12686" i="1" s="1"/>
  <c r="H12686" i="1"/>
  <c r="K12685" i="1"/>
  <c r="J12685" i="1"/>
  <c r="I12685" i="1"/>
  <c r="L12685" i="1" s="1"/>
  <c r="H12685" i="1"/>
  <c r="K12684" i="1"/>
  <c r="J12684" i="1"/>
  <c r="I12684" i="1"/>
  <c r="L12684" i="1" s="1"/>
  <c r="H12684" i="1"/>
  <c r="K12683" i="1"/>
  <c r="J12683" i="1"/>
  <c r="I12683" i="1"/>
  <c r="L12683" i="1" s="1"/>
  <c r="H12683" i="1"/>
  <c r="K12682" i="1"/>
  <c r="J12682" i="1"/>
  <c r="I12682" i="1"/>
  <c r="L12682" i="1" s="1"/>
  <c r="H12682" i="1"/>
  <c r="K12681" i="1"/>
  <c r="J12681" i="1"/>
  <c r="I12681" i="1"/>
  <c r="L12681" i="1" s="1"/>
  <c r="H12681" i="1"/>
  <c r="K12680" i="1"/>
  <c r="J12680" i="1"/>
  <c r="I12680" i="1"/>
  <c r="L12680" i="1" s="1"/>
  <c r="H12680" i="1"/>
  <c r="K12679" i="1"/>
  <c r="J12679" i="1"/>
  <c r="I12679" i="1"/>
  <c r="L12679" i="1" s="1"/>
  <c r="H12679" i="1"/>
  <c r="K12678" i="1"/>
  <c r="J12678" i="1"/>
  <c r="I12678" i="1"/>
  <c r="L12678" i="1" s="1"/>
  <c r="H12678" i="1"/>
  <c r="K12677" i="1"/>
  <c r="J12677" i="1"/>
  <c r="I12677" i="1"/>
  <c r="L12677" i="1" s="1"/>
  <c r="H12677" i="1"/>
  <c r="K12676" i="1"/>
  <c r="J12676" i="1"/>
  <c r="I12676" i="1"/>
  <c r="L12676" i="1" s="1"/>
  <c r="H12676" i="1"/>
  <c r="K12675" i="1"/>
  <c r="J12675" i="1"/>
  <c r="I12675" i="1"/>
  <c r="L12675" i="1" s="1"/>
  <c r="H12675" i="1"/>
  <c r="K12674" i="1"/>
  <c r="J12674" i="1"/>
  <c r="I12674" i="1"/>
  <c r="L12674" i="1" s="1"/>
  <c r="H12674" i="1"/>
  <c r="K12673" i="1"/>
  <c r="J12673" i="1"/>
  <c r="I12673" i="1"/>
  <c r="L12673" i="1" s="1"/>
  <c r="H12673" i="1"/>
  <c r="K12672" i="1"/>
  <c r="J12672" i="1"/>
  <c r="I12672" i="1"/>
  <c r="L12672" i="1" s="1"/>
  <c r="H12672" i="1"/>
  <c r="K12671" i="1"/>
  <c r="J12671" i="1"/>
  <c r="I12671" i="1"/>
  <c r="L12671" i="1" s="1"/>
  <c r="H12671" i="1"/>
  <c r="K12670" i="1"/>
  <c r="J12670" i="1"/>
  <c r="I12670" i="1"/>
  <c r="L12670" i="1" s="1"/>
  <c r="H12670" i="1"/>
  <c r="K12669" i="1"/>
  <c r="J12669" i="1"/>
  <c r="I12669" i="1"/>
  <c r="L12669" i="1" s="1"/>
  <c r="H12669" i="1"/>
  <c r="K12668" i="1"/>
  <c r="J12668" i="1"/>
  <c r="I12668" i="1"/>
  <c r="L12668" i="1" s="1"/>
  <c r="H12668" i="1"/>
  <c r="K12667" i="1"/>
  <c r="J12667" i="1"/>
  <c r="I12667" i="1"/>
  <c r="L12667" i="1" s="1"/>
  <c r="H12667" i="1"/>
  <c r="K12666" i="1"/>
  <c r="J12666" i="1"/>
  <c r="I12666" i="1"/>
  <c r="L12666" i="1" s="1"/>
  <c r="H12666" i="1"/>
  <c r="K12665" i="1"/>
  <c r="J12665" i="1"/>
  <c r="I12665" i="1"/>
  <c r="L12665" i="1" s="1"/>
  <c r="H12665" i="1"/>
  <c r="K12664" i="1"/>
  <c r="J12664" i="1"/>
  <c r="I12664" i="1"/>
  <c r="L12664" i="1" s="1"/>
  <c r="H12664" i="1"/>
  <c r="K12663" i="1"/>
  <c r="J12663" i="1"/>
  <c r="I12663" i="1"/>
  <c r="L12663" i="1" s="1"/>
  <c r="H12663" i="1"/>
  <c r="K12662" i="1"/>
  <c r="J12662" i="1"/>
  <c r="I12662" i="1"/>
  <c r="L12662" i="1" s="1"/>
  <c r="H12662" i="1"/>
  <c r="K12661" i="1"/>
  <c r="J12661" i="1"/>
  <c r="I12661" i="1"/>
  <c r="L12661" i="1" s="1"/>
  <c r="H12661" i="1"/>
  <c r="K12660" i="1"/>
  <c r="J12660" i="1"/>
  <c r="I12660" i="1"/>
  <c r="L12660" i="1" s="1"/>
  <c r="H12660" i="1"/>
  <c r="K12659" i="1"/>
  <c r="J12659" i="1"/>
  <c r="I12659" i="1"/>
  <c r="L12659" i="1" s="1"/>
  <c r="H12659" i="1"/>
  <c r="K12658" i="1"/>
  <c r="J12658" i="1"/>
  <c r="I12658" i="1"/>
  <c r="L12658" i="1" s="1"/>
  <c r="H12658" i="1"/>
  <c r="K12657" i="1"/>
  <c r="J12657" i="1"/>
  <c r="I12657" i="1"/>
  <c r="L12657" i="1" s="1"/>
  <c r="H12657" i="1"/>
  <c r="K12656" i="1"/>
  <c r="J12656" i="1"/>
  <c r="I12656" i="1"/>
  <c r="L12656" i="1" s="1"/>
  <c r="H12656" i="1"/>
  <c r="K12655" i="1"/>
  <c r="J12655" i="1"/>
  <c r="I12655" i="1"/>
  <c r="L12655" i="1" s="1"/>
  <c r="H12655" i="1"/>
  <c r="K12654" i="1"/>
  <c r="J12654" i="1"/>
  <c r="I12654" i="1"/>
  <c r="L12654" i="1" s="1"/>
  <c r="H12654" i="1"/>
  <c r="K12653" i="1"/>
  <c r="J12653" i="1"/>
  <c r="I12653" i="1"/>
  <c r="L12653" i="1" s="1"/>
  <c r="H12653" i="1"/>
  <c r="K12652" i="1"/>
  <c r="J12652" i="1"/>
  <c r="I12652" i="1"/>
  <c r="L12652" i="1" s="1"/>
  <c r="H12652" i="1"/>
  <c r="K12651" i="1"/>
  <c r="J12651" i="1"/>
  <c r="I12651" i="1"/>
  <c r="L12651" i="1" s="1"/>
  <c r="H12651" i="1"/>
  <c r="K12650" i="1"/>
  <c r="J12650" i="1"/>
  <c r="I12650" i="1"/>
  <c r="L12650" i="1" s="1"/>
  <c r="H12650" i="1"/>
  <c r="K12649" i="1"/>
  <c r="J12649" i="1"/>
  <c r="I12649" i="1"/>
  <c r="L12649" i="1" s="1"/>
  <c r="H12649" i="1"/>
  <c r="K12648" i="1"/>
  <c r="J12648" i="1"/>
  <c r="I12648" i="1"/>
  <c r="L12648" i="1" s="1"/>
  <c r="H12648" i="1"/>
  <c r="K12647" i="1"/>
  <c r="J12647" i="1"/>
  <c r="I12647" i="1"/>
  <c r="L12647" i="1" s="1"/>
  <c r="H12647" i="1"/>
  <c r="K12646" i="1"/>
  <c r="J12646" i="1"/>
  <c r="I12646" i="1"/>
  <c r="L12646" i="1" s="1"/>
  <c r="H12646" i="1"/>
  <c r="K12645" i="1"/>
  <c r="J12645" i="1"/>
  <c r="I12645" i="1"/>
  <c r="L12645" i="1" s="1"/>
  <c r="H12645" i="1"/>
  <c r="K12644" i="1"/>
  <c r="J12644" i="1"/>
  <c r="I12644" i="1"/>
  <c r="L12644" i="1" s="1"/>
  <c r="H12644" i="1"/>
  <c r="K12643" i="1"/>
  <c r="J12643" i="1"/>
  <c r="I12643" i="1"/>
  <c r="L12643" i="1" s="1"/>
  <c r="H12643" i="1"/>
  <c r="K12642" i="1"/>
  <c r="J12642" i="1"/>
  <c r="I12642" i="1"/>
  <c r="L12642" i="1" s="1"/>
  <c r="H12642" i="1"/>
  <c r="K12641" i="1"/>
  <c r="J12641" i="1"/>
  <c r="I12641" i="1"/>
  <c r="L12641" i="1" s="1"/>
  <c r="H12641" i="1"/>
  <c r="K12640" i="1"/>
  <c r="J12640" i="1"/>
  <c r="I12640" i="1"/>
  <c r="L12640" i="1" s="1"/>
  <c r="H12640" i="1"/>
  <c r="K12639" i="1"/>
  <c r="J12639" i="1"/>
  <c r="I12639" i="1"/>
  <c r="L12639" i="1" s="1"/>
  <c r="H12639" i="1"/>
  <c r="K12638" i="1"/>
  <c r="J12638" i="1"/>
  <c r="I12638" i="1"/>
  <c r="L12638" i="1" s="1"/>
  <c r="H12638" i="1"/>
  <c r="K12637" i="1"/>
  <c r="J12637" i="1"/>
  <c r="I12637" i="1"/>
  <c r="L12637" i="1" s="1"/>
  <c r="H12637" i="1"/>
  <c r="K12636" i="1"/>
  <c r="J12636" i="1"/>
  <c r="I12636" i="1"/>
  <c r="L12636" i="1" s="1"/>
  <c r="H12636" i="1"/>
  <c r="K12635" i="1"/>
  <c r="J12635" i="1"/>
  <c r="I12635" i="1"/>
  <c r="L12635" i="1" s="1"/>
  <c r="H12635" i="1"/>
  <c r="K12634" i="1"/>
  <c r="J12634" i="1"/>
  <c r="I12634" i="1"/>
  <c r="L12634" i="1" s="1"/>
  <c r="H12634" i="1"/>
  <c r="K12633" i="1"/>
  <c r="J12633" i="1"/>
  <c r="I12633" i="1"/>
  <c r="L12633" i="1" s="1"/>
  <c r="H12633" i="1"/>
  <c r="K12632" i="1"/>
  <c r="J12632" i="1"/>
  <c r="I12632" i="1"/>
  <c r="L12632" i="1" s="1"/>
  <c r="H12632" i="1"/>
  <c r="K12631" i="1"/>
  <c r="J12631" i="1"/>
  <c r="I12631" i="1"/>
  <c r="L12631" i="1" s="1"/>
  <c r="H12631" i="1"/>
  <c r="K12630" i="1"/>
  <c r="J12630" i="1"/>
  <c r="I12630" i="1"/>
  <c r="L12630" i="1" s="1"/>
  <c r="H12630" i="1"/>
  <c r="K12629" i="1"/>
  <c r="J12629" i="1"/>
  <c r="I12629" i="1"/>
  <c r="L12629" i="1" s="1"/>
  <c r="H12629" i="1"/>
  <c r="K12628" i="1"/>
  <c r="J12628" i="1"/>
  <c r="I12628" i="1"/>
  <c r="L12628" i="1" s="1"/>
  <c r="H12628" i="1"/>
  <c r="K12627" i="1"/>
  <c r="J12627" i="1"/>
  <c r="I12627" i="1"/>
  <c r="L12627" i="1" s="1"/>
  <c r="H12627" i="1"/>
  <c r="K12626" i="1"/>
  <c r="J12626" i="1"/>
  <c r="I12626" i="1"/>
  <c r="L12626" i="1" s="1"/>
  <c r="H12626" i="1"/>
  <c r="K12625" i="1"/>
  <c r="J12625" i="1"/>
  <c r="I12625" i="1"/>
  <c r="L12625" i="1" s="1"/>
  <c r="H12625" i="1"/>
  <c r="K12624" i="1"/>
  <c r="J12624" i="1"/>
  <c r="I12624" i="1"/>
  <c r="L12624" i="1" s="1"/>
  <c r="H12624" i="1"/>
  <c r="K12623" i="1"/>
  <c r="J12623" i="1"/>
  <c r="I12623" i="1"/>
  <c r="L12623" i="1" s="1"/>
  <c r="H12623" i="1"/>
  <c r="K12622" i="1"/>
  <c r="J12622" i="1"/>
  <c r="I12622" i="1"/>
  <c r="L12622" i="1" s="1"/>
  <c r="H12622" i="1"/>
  <c r="K12621" i="1"/>
  <c r="J12621" i="1"/>
  <c r="I12621" i="1"/>
  <c r="L12621" i="1" s="1"/>
  <c r="H12621" i="1"/>
  <c r="K12620" i="1"/>
  <c r="J12620" i="1"/>
  <c r="I12620" i="1"/>
  <c r="L12620" i="1" s="1"/>
  <c r="H12620" i="1"/>
  <c r="K12619" i="1"/>
  <c r="J12619" i="1"/>
  <c r="I12619" i="1"/>
  <c r="L12619" i="1" s="1"/>
  <c r="H12619" i="1"/>
  <c r="K12618" i="1"/>
  <c r="J12618" i="1"/>
  <c r="I12618" i="1"/>
  <c r="L12618" i="1" s="1"/>
  <c r="H12618" i="1"/>
  <c r="K12617" i="1"/>
  <c r="J12617" i="1"/>
  <c r="I12617" i="1"/>
  <c r="L12617" i="1" s="1"/>
  <c r="H12617" i="1"/>
  <c r="K12616" i="1"/>
  <c r="J12616" i="1"/>
  <c r="I12616" i="1"/>
  <c r="L12616" i="1" s="1"/>
  <c r="H12616" i="1"/>
  <c r="K12615" i="1"/>
  <c r="J12615" i="1"/>
  <c r="I12615" i="1"/>
  <c r="L12615" i="1" s="1"/>
  <c r="H12615" i="1"/>
  <c r="K12614" i="1"/>
  <c r="J12614" i="1"/>
  <c r="I12614" i="1"/>
  <c r="L12614" i="1" s="1"/>
  <c r="H12614" i="1"/>
  <c r="K12613" i="1"/>
  <c r="J12613" i="1"/>
  <c r="I12613" i="1"/>
  <c r="L12613" i="1" s="1"/>
  <c r="H12613" i="1"/>
  <c r="K12612" i="1"/>
  <c r="J12612" i="1"/>
  <c r="I12612" i="1"/>
  <c r="L12612" i="1" s="1"/>
  <c r="H12612" i="1"/>
  <c r="K12611" i="1"/>
  <c r="J12611" i="1"/>
  <c r="I12611" i="1"/>
  <c r="L12611" i="1" s="1"/>
  <c r="H12611" i="1"/>
  <c r="K12610" i="1"/>
  <c r="J12610" i="1"/>
  <c r="I12610" i="1"/>
  <c r="L12610" i="1" s="1"/>
  <c r="H12610" i="1"/>
  <c r="K12609" i="1"/>
  <c r="J12609" i="1"/>
  <c r="I12609" i="1"/>
  <c r="L12609" i="1" s="1"/>
  <c r="H12609" i="1"/>
  <c r="K12608" i="1"/>
  <c r="J12608" i="1"/>
  <c r="I12608" i="1"/>
  <c r="L12608" i="1" s="1"/>
  <c r="H12608" i="1"/>
  <c r="K12607" i="1"/>
  <c r="J12607" i="1"/>
  <c r="I12607" i="1"/>
  <c r="L12607" i="1" s="1"/>
  <c r="H12607" i="1"/>
  <c r="K12606" i="1"/>
  <c r="J12606" i="1"/>
  <c r="I12606" i="1"/>
  <c r="L12606" i="1" s="1"/>
  <c r="H12606" i="1"/>
  <c r="K12605" i="1"/>
  <c r="J12605" i="1"/>
  <c r="I12605" i="1"/>
  <c r="L12605" i="1" s="1"/>
  <c r="H12605" i="1"/>
  <c r="K12604" i="1"/>
  <c r="J12604" i="1"/>
  <c r="I12604" i="1"/>
  <c r="L12604" i="1" s="1"/>
  <c r="H12604" i="1"/>
  <c r="K12603" i="1"/>
  <c r="J12603" i="1"/>
  <c r="I12603" i="1"/>
  <c r="L12603" i="1" s="1"/>
  <c r="H12603" i="1"/>
  <c r="K12602" i="1"/>
  <c r="J12602" i="1"/>
  <c r="I12602" i="1"/>
  <c r="L12602" i="1" s="1"/>
  <c r="H12602" i="1"/>
  <c r="K12601" i="1"/>
  <c r="J12601" i="1"/>
  <c r="I12601" i="1"/>
  <c r="L12601" i="1" s="1"/>
  <c r="H12601" i="1"/>
  <c r="K12600" i="1"/>
  <c r="J12600" i="1"/>
  <c r="I12600" i="1"/>
  <c r="L12600" i="1" s="1"/>
  <c r="H12600" i="1"/>
  <c r="K12599" i="1"/>
  <c r="J12599" i="1"/>
  <c r="I12599" i="1"/>
  <c r="L12599" i="1" s="1"/>
  <c r="H12599" i="1"/>
  <c r="K12598" i="1"/>
  <c r="J12598" i="1"/>
  <c r="I12598" i="1"/>
  <c r="L12598" i="1" s="1"/>
  <c r="H12598" i="1"/>
  <c r="K12597" i="1"/>
  <c r="J12597" i="1"/>
  <c r="I12597" i="1"/>
  <c r="L12597" i="1" s="1"/>
  <c r="H12597" i="1"/>
  <c r="K12596" i="1"/>
  <c r="J12596" i="1"/>
  <c r="I12596" i="1"/>
  <c r="L12596" i="1" s="1"/>
  <c r="H12596" i="1"/>
  <c r="K12595" i="1"/>
  <c r="J12595" i="1"/>
  <c r="I12595" i="1"/>
  <c r="L12595" i="1" s="1"/>
  <c r="H12595" i="1"/>
  <c r="K12594" i="1"/>
  <c r="J12594" i="1"/>
  <c r="I12594" i="1"/>
  <c r="L12594" i="1" s="1"/>
  <c r="H12594" i="1"/>
  <c r="K12593" i="1"/>
  <c r="J12593" i="1"/>
  <c r="I12593" i="1"/>
  <c r="L12593" i="1" s="1"/>
  <c r="H12593" i="1"/>
  <c r="K12592" i="1"/>
  <c r="J12592" i="1"/>
  <c r="I12592" i="1"/>
  <c r="L12592" i="1" s="1"/>
  <c r="H12592" i="1"/>
  <c r="K12591" i="1"/>
  <c r="J12591" i="1"/>
  <c r="I12591" i="1"/>
  <c r="L12591" i="1" s="1"/>
  <c r="H12591" i="1"/>
  <c r="K12590" i="1"/>
  <c r="J12590" i="1"/>
  <c r="I12590" i="1"/>
  <c r="L12590" i="1" s="1"/>
  <c r="H12590" i="1"/>
  <c r="K12589" i="1"/>
  <c r="J12589" i="1"/>
  <c r="I12589" i="1"/>
  <c r="L12589" i="1" s="1"/>
  <c r="H12589" i="1"/>
  <c r="K12588" i="1"/>
  <c r="J12588" i="1"/>
  <c r="I12588" i="1"/>
  <c r="L12588" i="1" s="1"/>
  <c r="H12588" i="1"/>
  <c r="K12587" i="1"/>
  <c r="J12587" i="1"/>
  <c r="I12587" i="1"/>
  <c r="L12587" i="1" s="1"/>
  <c r="H12587" i="1"/>
  <c r="K12586" i="1"/>
  <c r="J12586" i="1"/>
  <c r="I12586" i="1"/>
  <c r="L12586" i="1" s="1"/>
  <c r="H12586" i="1"/>
  <c r="K12585" i="1"/>
  <c r="J12585" i="1"/>
  <c r="I12585" i="1"/>
  <c r="L12585" i="1" s="1"/>
  <c r="H12585" i="1"/>
  <c r="K12584" i="1"/>
  <c r="J12584" i="1"/>
  <c r="I12584" i="1"/>
  <c r="L12584" i="1" s="1"/>
  <c r="H12584" i="1"/>
  <c r="K12583" i="1"/>
  <c r="J12583" i="1"/>
  <c r="I12583" i="1"/>
  <c r="L12583" i="1" s="1"/>
  <c r="H12583" i="1"/>
  <c r="K12582" i="1"/>
  <c r="J12582" i="1"/>
  <c r="I12582" i="1"/>
  <c r="L12582" i="1" s="1"/>
  <c r="H12582" i="1"/>
  <c r="K12581" i="1"/>
  <c r="J12581" i="1"/>
  <c r="I12581" i="1"/>
  <c r="L12581" i="1" s="1"/>
  <c r="H12581" i="1"/>
  <c r="K12580" i="1"/>
  <c r="J12580" i="1"/>
  <c r="I12580" i="1"/>
  <c r="L12580" i="1" s="1"/>
  <c r="H12580" i="1"/>
  <c r="K12579" i="1"/>
  <c r="J12579" i="1"/>
  <c r="I12579" i="1"/>
  <c r="L12579" i="1" s="1"/>
  <c r="H12579" i="1"/>
  <c r="K12578" i="1"/>
  <c r="J12578" i="1"/>
  <c r="I12578" i="1"/>
  <c r="L12578" i="1" s="1"/>
  <c r="H12578" i="1"/>
  <c r="K12577" i="1"/>
  <c r="J12577" i="1"/>
  <c r="I12577" i="1"/>
  <c r="L12577" i="1" s="1"/>
  <c r="H12577" i="1"/>
  <c r="K12576" i="1"/>
  <c r="J12576" i="1"/>
  <c r="I12576" i="1"/>
  <c r="L12576" i="1" s="1"/>
  <c r="H12576" i="1"/>
  <c r="K12575" i="1"/>
  <c r="J12575" i="1"/>
  <c r="I12575" i="1"/>
  <c r="L12575" i="1" s="1"/>
  <c r="H12575" i="1"/>
  <c r="K12574" i="1"/>
  <c r="J12574" i="1"/>
  <c r="I12574" i="1"/>
  <c r="L12574" i="1" s="1"/>
  <c r="H12574" i="1"/>
  <c r="K12573" i="1"/>
  <c r="J12573" i="1"/>
  <c r="I12573" i="1"/>
  <c r="L12573" i="1" s="1"/>
  <c r="H12573" i="1"/>
  <c r="K12572" i="1"/>
  <c r="J12572" i="1"/>
  <c r="I12572" i="1"/>
  <c r="L12572" i="1" s="1"/>
  <c r="H12572" i="1"/>
  <c r="K12571" i="1"/>
  <c r="J12571" i="1"/>
  <c r="I12571" i="1"/>
  <c r="L12571" i="1" s="1"/>
  <c r="H12571" i="1"/>
  <c r="K12570" i="1"/>
  <c r="J12570" i="1"/>
  <c r="I12570" i="1"/>
  <c r="L12570" i="1" s="1"/>
  <c r="H12570" i="1"/>
  <c r="K12569" i="1"/>
  <c r="J12569" i="1"/>
  <c r="I12569" i="1"/>
  <c r="L12569" i="1" s="1"/>
  <c r="H12569" i="1"/>
  <c r="K12568" i="1"/>
  <c r="J12568" i="1"/>
  <c r="I12568" i="1"/>
  <c r="L12568" i="1" s="1"/>
  <c r="H12568" i="1"/>
  <c r="K12567" i="1"/>
  <c r="J12567" i="1"/>
  <c r="I12567" i="1"/>
  <c r="L12567" i="1" s="1"/>
  <c r="H12567" i="1"/>
  <c r="K12566" i="1"/>
  <c r="J12566" i="1"/>
  <c r="I12566" i="1"/>
  <c r="L12566" i="1" s="1"/>
  <c r="H12566" i="1"/>
  <c r="K12565" i="1"/>
  <c r="J12565" i="1"/>
  <c r="I12565" i="1"/>
  <c r="L12565" i="1" s="1"/>
  <c r="H12565" i="1"/>
  <c r="K12564" i="1"/>
  <c r="J12564" i="1"/>
  <c r="I12564" i="1"/>
  <c r="G23" i="5" s="1"/>
  <c r="H12564" i="1"/>
  <c r="K12563" i="1"/>
  <c r="J12563" i="1"/>
  <c r="I12563" i="1"/>
  <c r="L12563" i="1" s="1"/>
  <c r="H12563" i="1"/>
  <c r="K12562" i="1"/>
  <c r="J12562" i="1"/>
  <c r="I12562" i="1"/>
  <c r="L12562" i="1" s="1"/>
  <c r="H12562" i="1"/>
  <c r="K12561" i="1"/>
  <c r="J12561" i="1"/>
  <c r="I12561" i="1"/>
  <c r="L12561" i="1" s="1"/>
  <c r="H12561" i="1"/>
  <c r="K12560" i="1"/>
  <c r="J12560" i="1"/>
  <c r="I12560" i="1"/>
  <c r="L12560" i="1" s="1"/>
  <c r="H12560" i="1"/>
  <c r="K12559" i="1"/>
  <c r="J12559" i="1"/>
  <c r="I12559" i="1"/>
  <c r="L12559" i="1" s="1"/>
  <c r="H12559" i="1"/>
  <c r="K12558" i="1"/>
  <c r="J12558" i="1"/>
  <c r="I12558" i="1"/>
  <c r="L12558" i="1" s="1"/>
  <c r="H12558" i="1"/>
  <c r="K12557" i="1"/>
  <c r="J12557" i="1"/>
  <c r="I12557" i="1"/>
  <c r="L12557" i="1" s="1"/>
  <c r="H12557" i="1"/>
  <c r="K12556" i="1"/>
  <c r="J12556" i="1"/>
  <c r="I12556" i="1"/>
  <c r="L12556" i="1" s="1"/>
  <c r="H12556" i="1"/>
  <c r="K12555" i="1"/>
  <c r="J12555" i="1"/>
  <c r="I12555" i="1"/>
  <c r="L12555" i="1" s="1"/>
  <c r="H12555" i="1"/>
  <c r="K12554" i="1"/>
  <c r="J12554" i="1"/>
  <c r="I12554" i="1"/>
  <c r="L12554" i="1" s="1"/>
  <c r="H12554" i="1"/>
  <c r="K12553" i="1"/>
  <c r="J12553" i="1"/>
  <c r="I12553" i="1"/>
  <c r="L12553" i="1" s="1"/>
  <c r="H12553" i="1"/>
  <c r="K12552" i="1"/>
  <c r="J12552" i="1"/>
  <c r="I12552" i="1"/>
  <c r="L12552" i="1" s="1"/>
  <c r="H12552" i="1"/>
  <c r="K12551" i="1"/>
  <c r="J12551" i="1"/>
  <c r="I12551" i="1"/>
  <c r="L12551" i="1" s="1"/>
  <c r="H12551" i="1"/>
  <c r="K12550" i="1"/>
  <c r="J12550" i="1"/>
  <c r="I12550" i="1"/>
  <c r="L12550" i="1" s="1"/>
  <c r="H12550" i="1"/>
  <c r="K12549" i="1"/>
  <c r="J12549" i="1"/>
  <c r="I12549" i="1"/>
  <c r="L12549" i="1" s="1"/>
  <c r="H12549" i="1"/>
  <c r="K12548" i="1"/>
  <c r="J12548" i="1"/>
  <c r="I12548" i="1"/>
  <c r="L12548" i="1" s="1"/>
  <c r="H12548" i="1"/>
  <c r="K12547" i="1"/>
  <c r="J12547" i="1"/>
  <c r="I12547" i="1"/>
  <c r="L12547" i="1" s="1"/>
  <c r="H12547" i="1"/>
  <c r="K12546" i="1"/>
  <c r="J12546" i="1"/>
  <c r="I12546" i="1"/>
  <c r="L12546" i="1" s="1"/>
  <c r="H12546" i="1"/>
  <c r="K12545" i="1"/>
  <c r="J12545" i="1"/>
  <c r="I12545" i="1"/>
  <c r="L12545" i="1" s="1"/>
  <c r="H12545" i="1"/>
  <c r="K12544" i="1"/>
  <c r="J12544" i="1"/>
  <c r="I12544" i="1"/>
  <c r="L12544" i="1" s="1"/>
  <c r="H12544" i="1"/>
  <c r="K12543" i="1"/>
  <c r="J12543" i="1"/>
  <c r="I12543" i="1"/>
  <c r="L12543" i="1" s="1"/>
  <c r="H12543" i="1"/>
  <c r="K12542" i="1"/>
  <c r="J12542" i="1"/>
  <c r="I12542" i="1"/>
  <c r="L12542" i="1" s="1"/>
  <c r="H12542" i="1"/>
  <c r="K12541" i="1"/>
  <c r="J12541" i="1"/>
  <c r="I12541" i="1"/>
  <c r="L12541" i="1" s="1"/>
  <c r="H12541" i="1"/>
  <c r="K12540" i="1"/>
  <c r="J12540" i="1"/>
  <c r="I12540" i="1"/>
  <c r="L12540" i="1" s="1"/>
  <c r="H12540" i="1"/>
  <c r="K12539" i="1"/>
  <c r="J12539" i="1"/>
  <c r="I12539" i="1"/>
  <c r="L12539" i="1" s="1"/>
  <c r="H12539" i="1"/>
  <c r="K12538" i="1"/>
  <c r="J12538" i="1"/>
  <c r="I12538" i="1"/>
  <c r="L12538" i="1" s="1"/>
  <c r="H12538" i="1"/>
  <c r="K12537" i="1"/>
  <c r="J12537" i="1"/>
  <c r="I12537" i="1"/>
  <c r="L12537" i="1" s="1"/>
  <c r="H12537" i="1"/>
  <c r="K12536" i="1"/>
  <c r="J12536" i="1"/>
  <c r="I12536" i="1"/>
  <c r="L12536" i="1" s="1"/>
  <c r="H12536" i="1"/>
  <c r="K12535" i="1"/>
  <c r="J12535" i="1"/>
  <c r="I12535" i="1"/>
  <c r="L12535" i="1" s="1"/>
  <c r="H12535" i="1"/>
  <c r="K12534" i="1"/>
  <c r="J12534" i="1"/>
  <c r="I12534" i="1"/>
  <c r="L12534" i="1" s="1"/>
  <c r="H12534" i="1"/>
  <c r="K12533" i="1"/>
  <c r="J12533" i="1"/>
  <c r="I12533" i="1"/>
  <c r="L12533" i="1" s="1"/>
  <c r="H12533" i="1"/>
  <c r="K12532" i="1"/>
  <c r="J12532" i="1"/>
  <c r="I12532" i="1"/>
  <c r="L12532" i="1" s="1"/>
  <c r="H12532" i="1"/>
  <c r="K12531" i="1"/>
  <c r="J12531" i="1"/>
  <c r="I12531" i="1"/>
  <c r="L12531" i="1" s="1"/>
  <c r="H12531" i="1"/>
  <c r="K12530" i="1"/>
  <c r="J12530" i="1"/>
  <c r="I12530" i="1"/>
  <c r="L12530" i="1" s="1"/>
  <c r="H12530" i="1"/>
  <c r="K12529" i="1"/>
  <c r="J12529" i="1"/>
  <c r="I12529" i="1"/>
  <c r="L12529" i="1" s="1"/>
  <c r="H12529" i="1"/>
  <c r="K12528" i="1"/>
  <c r="J12528" i="1"/>
  <c r="I12528" i="1"/>
  <c r="L12528" i="1" s="1"/>
  <c r="H12528" i="1"/>
  <c r="K12527" i="1"/>
  <c r="J12527" i="1"/>
  <c r="I12527" i="1"/>
  <c r="L12527" i="1" s="1"/>
  <c r="H12527" i="1"/>
  <c r="K12526" i="1"/>
  <c r="J12526" i="1"/>
  <c r="I12526" i="1"/>
  <c r="L12526" i="1" s="1"/>
  <c r="H12526" i="1"/>
  <c r="K12525" i="1"/>
  <c r="J12525" i="1"/>
  <c r="I12525" i="1"/>
  <c r="L12525" i="1" s="1"/>
  <c r="H12525" i="1"/>
  <c r="K12524" i="1"/>
  <c r="J12524" i="1"/>
  <c r="I12524" i="1"/>
  <c r="L12524" i="1" s="1"/>
  <c r="H12524" i="1"/>
  <c r="K12523" i="1"/>
  <c r="J12523" i="1"/>
  <c r="I12523" i="1"/>
  <c r="L12523" i="1" s="1"/>
  <c r="H12523" i="1"/>
  <c r="K12522" i="1"/>
  <c r="J12522" i="1"/>
  <c r="I12522" i="1"/>
  <c r="L12522" i="1" s="1"/>
  <c r="H12522" i="1"/>
  <c r="K12521" i="1"/>
  <c r="J12521" i="1"/>
  <c r="I12521" i="1"/>
  <c r="L12521" i="1" s="1"/>
  <c r="H12521" i="1"/>
  <c r="K12520" i="1"/>
  <c r="J12520" i="1"/>
  <c r="I12520" i="1"/>
  <c r="L12520" i="1" s="1"/>
  <c r="H12520" i="1"/>
  <c r="K12519" i="1"/>
  <c r="J12519" i="1"/>
  <c r="I12519" i="1"/>
  <c r="L12519" i="1" s="1"/>
  <c r="H12519" i="1"/>
  <c r="K12518" i="1"/>
  <c r="J12518" i="1"/>
  <c r="I12518" i="1"/>
  <c r="L12518" i="1" s="1"/>
  <c r="H12518" i="1"/>
  <c r="K12517" i="1"/>
  <c r="J12517" i="1"/>
  <c r="I12517" i="1"/>
  <c r="L12517" i="1" s="1"/>
  <c r="H12517" i="1"/>
  <c r="K12516" i="1"/>
  <c r="J12516" i="1"/>
  <c r="I12516" i="1"/>
  <c r="L12516" i="1" s="1"/>
  <c r="H12516" i="1"/>
  <c r="K12515" i="1"/>
  <c r="J12515" i="1"/>
  <c r="I12515" i="1"/>
  <c r="L12515" i="1" s="1"/>
  <c r="H12515" i="1"/>
  <c r="K12514" i="1"/>
  <c r="J12514" i="1"/>
  <c r="I12514" i="1"/>
  <c r="L12514" i="1" s="1"/>
  <c r="H12514" i="1"/>
  <c r="K12513" i="1"/>
  <c r="J12513" i="1"/>
  <c r="I12513" i="1"/>
  <c r="L12513" i="1" s="1"/>
  <c r="H12513" i="1"/>
  <c r="K12512" i="1"/>
  <c r="J12512" i="1"/>
  <c r="I12512" i="1"/>
  <c r="L12512" i="1" s="1"/>
  <c r="H12512" i="1"/>
  <c r="K12511" i="1"/>
  <c r="J12511" i="1"/>
  <c r="I12511" i="1"/>
  <c r="L12511" i="1" s="1"/>
  <c r="H12511" i="1"/>
  <c r="K12510" i="1"/>
  <c r="J12510" i="1"/>
  <c r="I12510" i="1"/>
  <c r="L12510" i="1" s="1"/>
  <c r="H12510" i="1"/>
  <c r="K12509" i="1"/>
  <c r="J12509" i="1"/>
  <c r="I12509" i="1"/>
  <c r="L12509" i="1" s="1"/>
  <c r="H12509" i="1"/>
  <c r="K12508" i="1"/>
  <c r="J12508" i="1"/>
  <c r="I12508" i="1"/>
  <c r="L12508" i="1" s="1"/>
  <c r="H12508" i="1"/>
  <c r="K12507" i="1"/>
  <c r="J12507" i="1"/>
  <c r="I12507" i="1"/>
  <c r="L12507" i="1" s="1"/>
  <c r="H12507" i="1"/>
  <c r="K12506" i="1"/>
  <c r="J12506" i="1"/>
  <c r="I12506" i="1"/>
  <c r="L12506" i="1" s="1"/>
  <c r="H12506" i="1"/>
  <c r="K12505" i="1"/>
  <c r="J12505" i="1"/>
  <c r="I12505" i="1"/>
  <c r="L12505" i="1" s="1"/>
  <c r="H12505" i="1"/>
  <c r="K12504" i="1"/>
  <c r="J12504" i="1"/>
  <c r="I12504" i="1"/>
  <c r="L12504" i="1" s="1"/>
  <c r="H12504" i="1"/>
  <c r="K12503" i="1"/>
  <c r="J12503" i="1"/>
  <c r="I12503" i="1"/>
  <c r="L12503" i="1" s="1"/>
  <c r="H12503" i="1"/>
  <c r="K12502" i="1"/>
  <c r="J12502" i="1"/>
  <c r="I12502" i="1"/>
  <c r="L12502" i="1" s="1"/>
  <c r="H12502" i="1"/>
  <c r="K12501" i="1"/>
  <c r="J12501" i="1"/>
  <c r="I12501" i="1"/>
  <c r="L12501" i="1" s="1"/>
  <c r="H12501" i="1"/>
  <c r="K12500" i="1"/>
  <c r="J12500" i="1"/>
  <c r="I12500" i="1"/>
  <c r="L12500" i="1" s="1"/>
  <c r="H12500" i="1"/>
  <c r="K12499" i="1"/>
  <c r="J12499" i="1"/>
  <c r="I12499" i="1"/>
  <c r="L12499" i="1" s="1"/>
  <c r="H12499" i="1"/>
  <c r="K12498" i="1"/>
  <c r="J12498" i="1"/>
  <c r="I12498" i="1"/>
  <c r="L12498" i="1" s="1"/>
  <c r="H12498" i="1"/>
  <c r="K12497" i="1"/>
  <c r="J12497" i="1"/>
  <c r="I12497" i="1"/>
  <c r="L12497" i="1" s="1"/>
  <c r="H12497" i="1"/>
  <c r="K12496" i="1"/>
  <c r="J12496" i="1"/>
  <c r="I12496" i="1"/>
  <c r="L12496" i="1" s="1"/>
  <c r="H12496" i="1"/>
  <c r="K12495" i="1"/>
  <c r="J12495" i="1"/>
  <c r="I12495" i="1"/>
  <c r="L12495" i="1" s="1"/>
  <c r="H12495" i="1"/>
  <c r="K12494" i="1"/>
  <c r="J12494" i="1"/>
  <c r="I12494" i="1"/>
  <c r="L12494" i="1" s="1"/>
  <c r="H12494" i="1"/>
  <c r="K12493" i="1"/>
  <c r="J12493" i="1"/>
  <c r="I12493" i="1"/>
  <c r="L12493" i="1" s="1"/>
  <c r="H12493" i="1"/>
  <c r="K12492" i="1"/>
  <c r="J12492" i="1"/>
  <c r="I12492" i="1"/>
  <c r="L12492" i="1" s="1"/>
  <c r="H12492" i="1"/>
  <c r="K12491" i="1"/>
  <c r="J12491" i="1"/>
  <c r="I12491" i="1"/>
  <c r="L12491" i="1" s="1"/>
  <c r="H12491" i="1"/>
  <c r="K12490" i="1"/>
  <c r="J12490" i="1"/>
  <c r="I12490" i="1"/>
  <c r="L12490" i="1" s="1"/>
  <c r="H12490" i="1"/>
  <c r="K12489" i="1"/>
  <c r="J12489" i="1"/>
  <c r="I12489" i="1"/>
  <c r="L12489" i="1" s="1"/>
  <c r="H12489" i="1"/>
  <c r="K12488" i="1"/>
  <c r="J12488" i="1"/>
  <c r="I12488" i="1"/>
  <c r="L12488" i="1" s="1"/>
  <c r="H12488" i="1"/>
  <c r="K12487" i="1"/>
  <c r="J12487" i="1"/>
  <c r="I12487" i="1"/>
  <c r="L12487" i="1" s="1"/>
  <c r="H12487" i="1"/>
  <c r="K12486" i="1"/>
  <c r="J12486" i="1"/>
  <c r="I12486" i="1"/>
  <c r="L12486" i="1" s="1"/>
  <c r="H12486" i="1"/>
  <c r="K12485" i="1"/>
  <c r="J12485" i="1"/>
  <c r="I12485" i="1"/>
  <c r="L12485" i="1" s="1"/>
  <c r="H12485" i="1"/>
  <c r="K12484" i="1"/>
  <c r="J12484" i="1"/>
  <c r="I12484" i="1"/>
  <c r="L12484" i="1" s="1"/>
  <c r="H12484" i="1"/>
  <c r="K12483" i="1"/>
  <c r="J12483" i="1"/>
  <c r="I12483" i="1"/>
  <c r="L12483" i="1" s="1"/>
  <c r="H12483" i="1"/>
  <c r="K12482" i="1"/>
  <c r="J12482" i="1"/>
  <c r="I12482" i="1"/>
  <c r="L12482" i="1" s="1"/>
  <c r="H12482" i="1"/>
  <c r="K12481" i="1"/>
  <c r="J12481" i="1"/>
  <c r="I12481" i="1"/>
  <c r="L12481" i="1" s="1"/>
  <c r="H12481" i="1"/>
  <c r="K12480" i="1"/>
  <c r="J12480" i="1"/>
  <c r="I12480" i="1"/>
  <c r="L12480" i="1" s="1"/>
  <c r="H12480" i="1"/>
  <c r="K12479" i="1"/>
  <c r="J12479" i="1"/>
  <c r="I12479" i="1"/>
  <c r="L12479" i="1" s="1"/>
  <c r="H12479" i="1"/>
  <c r="K12478" i="1"/>
  <c r="J12478" i="1"/>
  <c r="I12478" i="1"/>
  <c r="L12478" i="1" s="1"/>
  <c r="H12478" i="1"/>
  <c r="K12477" i="1"/>
  <c r="J12477" i="1"/>
  <c r="I12477" i="1"/>
  <c r="L12477" i="1" s="1"/>
  <c r="H12477" i="1"/>
  <c r="K12476" i="1"/>
  <c r="J12476" i="1"/>
  <c r="I12476" i="1"/>
  <c r="L12476" i="1" s="1"/>
  <c r="H12476" i="1"/>
  <c r="K12475" i="1"/>
  <c r="J12475" i="1"/>
  <c r="I12475" i="1"/>
  <c r="L12475" i="1" s="1"/>
  <c r="H12475" i="1"/>
  <c r="K12474" i="1"/>
  <c r="J12474" i="1"/>
  <c r="I12474" i="1"/>
  <c r="L12474" i="1" s="1"/>
  <c r="H12474" i="1"/>
  <c r="K12473" i="1"/>
  <c r="J12473" i="1"/>
  <c r="I12473" i="1"/>
  <c r="L12473" i="1" s="1"/>
  <c r="H12473" i="1"/>
  <c r="K12472" i="1"/>
  <c r="J12472" i="1"/>
  <c r="I12472" i="1"/>
  <c r="L12472" i="1" s="1"/>
  <c r="H12472" i="1"/>
  <c r="K12471" i="1"/>
  <c r="J12471" i="1"/>
  <c r="I12471" i="1"/>
  <c r="L12471" i="1" s="1"/>
  <c r="H12471" i="1"/>
  <c r="K12470" i="1"/>
  <c r="J12470" i="1"/>
  <c r="I12470" i="1"/>
  <c r="L12470" i="1" s="1"/>
  <c r="H12470" i="1"/>
  <c r="K12469" i="1"/>
  <c r="J12469" i="1"/>
  <c r="I12469" i="1"/>
  <c r="L12469" i="1" s="1"/>
  <c r="H12469" i="1"/>
  <c r="K12468" i="1"/>
  <c r="J12468" i="1"/>
  <c r="I12468" i="1"/>
  <c r="L12468" i="1" s="1"/>
  <c r="H12468" i="1"/>
  <c r="K12467" i="1"/>
  <c r="J12467" i="1"/>
  <c r="I12467" i="1"/>
  <c r="L12467" i="1" s="1"/>
  <c r="H12467" i="1"/>
  <c r="K12466" i="1"/>
  <c r="J12466" i="1"/>
  <c r="I12466" i="1"/>
  <c r="L12466" i="1" s="1"/>
  <c r="H12466" i="1"/>
  <c r="K12465" i="1"/>
  <c r="J12465" i="1"/>
  <c r="I12465" i="1"/>
  <c r="L12465" i="1" s="1"/>
  <c r="H12465" i="1"/>
  <c r="K12464" i="1"/>
  <c r="J12464" i="1"/>
  <c r="I12464" i="1"/>
  <c r="L12464" i="1" s="1"/>
  <c r="H12464" i="1"/>
  <c r="K12463" i="1"/>
  <c r="J12463" i="1"/>
  <c r="I12463" i="1"/>
  <c r="L12463" i="1" s="1"/>
  <c r="H12463" i="1"/>
  <c r="K12462" i="1"/>
  <c r="J12462" i="1"/>
  <c r="I12462" i="1"/>
  <c r="L12462" i="1" s="1"/>
  <c r="H12462" i="1"/>
  <c r="K12461" i="1"/>
  <c r="J12461" i="1"/>
  <c r="I12461" i="1"/>
  <c r="L12461" i="1" s="1"/>
  <c r="H12461" i="1"/>
  <c r="K12460" i="1"/>
  <c r="J12460" i="1"/>
  <c r="I12460" i="1"/>
  <c r="L12460" i="1" s="1"/>
  <c r="H12460" i="1"/>
  <c r="K12459" i="1"/>
  <c r="J12459" i="1"/>
  <c r="I12459" i="1"/>
  <c r="L12459" i="1" s="1"/>
  <c r="H12459" i="1"/>
  <c r="K12458" i="1"/>
  <c r="J12458" i="1"/>
  <c r="I12458" i="1"/>
  <c r="L12458" i="1" s="1"/>
  <c r="H12458" i="1"/>
  <c r="K12457" i="1"/>
  <c r="J12457" i="1"/>
  <c r="I12457" i="1"/>
  <c r="L12457" i="1" s="1"/>
  <c r="H12457" i="1"/>
  <c r="K12456" i="1"/>
  <c r="J12456" i="1"/>
  <c r="I12456" i="1"/>
  <c r="L12456" i="1" s="1"/>
  <c r="H12456" i="1"/>
  <c r="K12455" i="1"/>
  <c r="J12455" i="1"/>
  <c r="I12455" i="1"/>
  <c r="L12455" i="1" s="1"/>
  <c r="H12455" i="1"/>
  <c r="K12454" i="1"/>
  <c r="J12454" i="1"/>
  <c r="I12454" i="1"/>
  <c r="L12454" i="1" s="1"/>
  <c r="H12454" i="1"/>
  <c r="K12453" i="1"/>
  <c r="J12453" i="1"/>
  <c r="I12453" i="1"/>
  <c r="L12453" i="1" s="1"/>
  <c r="H12453" i="1"/>
  <c r="K12452" i="1"/>
  <c r="J12452" i="1"/>
  <c r="I12452" i="1"/>
  <c r="L12452" i="1" s="1"/>
  <c r="H12452" i="1"/>
  <c r="K12451" i="1"/>
  <c r="J12451" i="1"/>
  <c r="I12451" i="1"/>
  <c r="L12451" i="1" s="1"/>
  <c r="H12451" i="1"/>
  <c r="K12450" i="1"/>
  <c r="J12450" i="1"/>
  <c r="I12450" i="1"/>
  <c r="L12450" i="1" s="1"/>
  <c r="H12450" i="1"/>
  <c r="K12449" i="1"/>
  <c r="J12449" i="1"/>
  <c r="I12449" i="1"/>
  <c r="L12449" i="1" s="1"/>
  <c r="H12449" i="1"/>
  <c r="K12448" i="1"/>
  <c r="J12448" i="1"/>
  <c r="I12448" i="1"/>
  <c r="L12448" i="1" s="1"/>
  <c r="H12448" i="1"/>
  <c r="K12447" i="1"/>
  <c r="J12447" i="1"/>
  <c r="I12447" i="1"/>
  <c r="L12447" i="1" s="1"/>
  <c r="H12447" i="1"/>
  <c r="K12446" i="1"/>
  <c r="J12446" i="1"/>
  <c r="I12446" i="1"/>
  <c r="L12446" i="1" s="1"/>
  <c r="H12446" i="1"/>
  <c r="K12445" i="1"/>
  <c r="J12445" i="1"/>
  <c r="I12445" i="1"/>
  <c r="L12445" i="1" s="1"/>
  <c r="H12445" i="1"/>
  <c r="K12444" i="1"/>
  <c r="J12444" i="1"/>
  <c r="I12444" i="1"/>
  <c r="L12444" i="1" s="1"/>
  <c r="H12444" i="1"/>
  <c r="K12443" i="1"/>
  <c r="J12443" i="1"/>
  <c r="I12443" i="1"/>
  <c r="L12443" i="1" s="1"/>
  <c r="H12443" i="1"/>
  <c r="K12442" i="1"/>
  <c r="J12442" i="1"/>
  <c r="I12442" i="1"/>
  <c r="L12442" i="1" s="1"/>
  <c r="H12442" i="1"/>
  <c r="K12441" i="1"/>
  <c r="J12441" i="1"/>
  <c r="I12441" i="1"/>
  <c r="L12441" i="1" s="1"/>
  <c r="H12441" i="1"/>
  <c r="K12440" i="1"/>
  <c r="J12440" i="1"/>
  <c r="I12440" i="1"/>
  <c r="L12440" i="1" s="1"/>
  <c r="H12440" i="1"/>
  <c r="K12439" i="1"/>
  <c r="J12439" i="1"/>
  <c r="I12439" i="1"/>
  <c r="L12439" i="1" s="1"/>
  <c r="H12439" i="1"/>
  <c r="K12438" i="1"/>
  <c r="J12438" i="1"/>
  <c r="I12438" i="1"/>
  <c r="L12438" i="1" s="1"/>
  <c r="H12438" i="1"/>
  <c r="K12437" i="1"/>
  <c r="J12437" i="1"/>
  <c r="I12437" i="1"/>
  <c r="L12437" i="1" s="1"/>
  <c r="H12437" i="1"/>
  <c r="K12436" i="1"/>
  <c r="J12436" i="1"/>
  <c r="I12436" i="1"/>
  <c r="L12436" i="1" s="1"/>
  <c r="H12436" i="1"/>
  <c r="K12435" i="1"/>
  <c r="J12435" i="1"/>
  <c r="I12435" i="1"/>
  <c r="L12435" i="1" s="1"/>
  <c r="H12435" i="1"/>
  <c r="K12434" i="1"/>
  <c r="J12434" i="1"/>
  <c r="I12434" i="1"/>
  <c r="L12434" i="1" s="1"/>
  <c r="H12434" i="1"/>
  <c r="K12433" i="1"/>
  <c r="J12433" i="1"/>
  <c r="I12433" i="1"/>
  <c r="L12433" i="1" s="1"/>
  <c r="H12433" i="1"/>
  <c r="K12432" i="1"/>
  <c r="J12432" i="1"/>
  <c r="I12432" i="1"/>
  <c r="L12432" i="1" s="1"/>
  <c r="H12432" i="1"/>
  <c r="K12431" i="1"/>
  <c r="J12431" i="1"/>
  <c r="I12431" i="1"/>
  <c r="L12431" i="1" s="1"/>
  <c r="H12431" i="1"/>
  <c r="K12430" i="1"/>
  <c r="J12430" i="1"/>
  <c r="I12430" i="1"/>
  <c r="L12430" i="1" s="1"/>
  <c r="H12430" i="1"/>
  <c r="K12429" i="1"/>
  <c r="J12429" i="1"/>
  <c r="I12429" i="1"/>
  <c r="L12429" i="1" s="1"/>
  <c r="H12429" i="1"/>
  <c r="K12428" i="1"/>
  <c r="J12428" i="1"/>
  <c r="I12428" i="1"/>
  <c r="L12428" i="1" s="1"/>
  <c r="H12428" i="1"/>
  <c r="K12427" i="1"/>
  <c r="J12427" i="1"/>
  <c r="I12427" i="1"/>
  <c r="L12427" i="1" s="1"/>
  <c r="H12427" i="1"/>
  <c r="K12426" i="1"/>
  <c r="J12426" i="1"/>
  <c r="I12426" i="1"/>
  <c r="L12426" i="1" s="1"/>
  <c r="H12426" i="1"/>
  <c r="K12425" i="1"/>
  <c r="J12425" i="1"/>
  <c r="I12425" i="1"/>
  <c r="L12425" i="1" s="1"/>
  <c r="H12425" i="1"/>
  <c r="K12424" i="1"/>
  <c r="J12424" i="1"/>
  <c r="I12424" i="1"/>
  <c r="L12424" i="1" s="1"/>
  <c r="H12424" i="1"/>
  <c r="K12423" i="1"/>
  <c r="J12423" i="1"/>
  <c r="I12423" i="1"/>
  <c r="L12423" i="1" s="1"/>
  <c r="H12423" i="1"/>
  <c r="K12422" i="1"/>
  <c r="J12422" i="1"/>
  <c r="I12422" i="1"/>
  <c r="L12422" i="1" s="1"/>
  <c r="H12422" i="1"/>
  <c r="K12421" i="1"/>
  <c r="J12421" i="1"/>
  <c r="I12421" i="1"/>
  <c r="L12421" i="1" s="1"/>
  <c r="H12421" i="1"/>
  <c r="K12420" i="1"/>
  <c r="J12420" i="1"/>
  <c r="I12420" i="1"/>
  <c r="L12420" i="1" s="1"/>
  <c r="H12420" i="1"/>
  <c r="K12419" i="1"/>
  <c r="J12419" i="1"/>
  <c r="I12419" i="1"/>
  <c r="L12419" i="1" s="1"/>
  <c r="H12419" i="1"/>
  <c r="K12418" i="1"/>
  <c r="J12418" i="1"/>
  <c r="I12418" i="1"/>
  <c r="L12418" i="1" s="1"/>
  <c r="H12418" i="1"/>
  <c r="K12417" i="1"/>
  <c r="J12417" i="1"/>
  <c r="I12417" i="1"/>
  <c r="L12417" i="1" s="1"/>
  <c r="H12417" i="1"/>
  <c r="K12416" i="1"/>
  <c r="J12416" i="1"/>
  <c r="I12416" i="1"/>
  <c r="L12416" i="1" s="1"/>
  <c r="H12416" i="1"/>
  <c r="K12415" i="1"/>
  <c r="J12415" i="1"/>
  <c r="I12415" i="1"/>
  <c r="L12415" i="1" s="1"/>
  <c r="H12415" i="1"/>
  <c r="K12414" i="1"/>
  <c r="J12414" i="1"/>
  <c r="I12414" i="1"/>
  <c r="L12414" i="1" s="1"/>
  <c r="H12414" i="1"/>
  <c r="K12413" i="1"/>
  <c r="J12413" i="1"/>
  <c r="I12413" i="1"/>
  <c r="L12413" i="1" s="1"/>
  <c r="H12413" i="1"/>
  <c r="K12412" i="1"/>
  <c r="J12412" i="1"/>
  <c r="I12412" i="1"/>
  <c r="L12412" i="1" s="1"/>
  <c r="H12412" i="1"/>
  <c r="K12411" i="1"/>
  <c r="J12411" i="1"/>
  <c r="I12411" i="1"/>
  <c r="L12411" i="1" s="1"/>
  <c r="H12411" i="1"/>
  <c r="K12410" i="1"/>
  <c r="J12410" i="1"/>
  <c r="I12410" i="1"/>
  <c r="L12410" i="1" s="1"/>
  <c r="H12410" i="1"/>
  <c r="K12409" i="1"/>
  <c r="J12409" i="1"/>
  <c r="I12409" i="1"/>
  <c r="L12409" i="1" s="1"/>
  <c r="H12409" i="1"/>
  <c r="K12408" i="1"/>
  <c r="J12408" i="1"/>
  <c r="I12408" i="1"/>
  <c r="L12408" i="1" s="1"/>
  <c r="H12408" i="1"/>
  <c r="K12407" i="1"/>
  <c r="J12407" i="1"/>
  <c r="I12407" i="1"/>
  <c r="L12407" i="1" s="1"/>
  <c r="H12407" i="1"/>
  <c r="K12406" i="1"/>
  <c r="J12406" i="1"/>
  <c r="I12406" i="1"/>
  <c r="L12406" i="1" s="1"/>
  <c r="H12406" i="1"/>
  <c r="K12405" i="1"/>
  <c r="J12405" i="1"/>
  <c r="I12405" i="1"/>
  <c r="L12405" i="1" s="1"/>
  <c r="H12405" i="1"/>
  <c r="K12404" i="1"/>
  <c r="J12404" i="1"/>
  <c r="I12404" i="1"/>
  <c r="L12404" i="1" s="1"/>
  <c r="H12404" i="1"/>
  <c r="K12403" i="1"/>
  <c r="J12403" i="1"/>
  <c r="I12403" i="1"/>
  <c r="L12403" i="1" s="1"/>
  <c r="H12403" i="1"/>
  <c r="K12402" i="1"/>
  <c r="J12402" i="1"/>
  <c r="I12402" i="1"/>
  <c r="L12402" i="1" s="1"/>
  <c r="H12402" i="1"/>
  <c r="K12401" i="1"/>
  <c r="J12401" i="1"/>
  <c r="I12401" i="1"/>
  <c r="L12401" i="1" s="1"/>
  <c r="H12401" i="1"/>
  <c r="K12400" i="1"/>
  <c r="J12400" i="1"/>
  <c r="I12400" i="1"/>
  <c r="L12400" i="1" s="1"/>
  <c r="H12400" i="1"/>
  <c r="K12399" i="1"/>
  <c r="J12399" i="1"/>
  <c r="I12399" i="1"/>
  <c r="L12399" i="1" s="1"/>
  <c r="H12399" i="1"/>
  <c r="K12398" i="1"/>
  <c r="J12398" i="1"/>
  <c r="I12398" i="1"/>
  <c r="L12398" i="1" s="1"/>
  <c r="H12398" i="1"/>
  <c r="K12397" i="1"/>
  <c r="J12397" i="1"/>
  <c r="I12397" i="1"/>
  <c r="L12397" i="1" s="1"/>
  <c r="H12397" i="1"/>
  <c r="K12396" i="1"/>
  <c r="J12396" i="1"/>
  <c r="I12396" i="1"/>
  <c r="L12396" i="1" s="1"/>
  <c r="H12396" i="1"/>
  <c r="K12395" i="1"/>
  <c r="J12395" i="1"/>
  <c r="I12395" i="1"/>
  <c r="L12395" i="1" s="1"/>
  <c r="H12395" i="1"/>
  <c r="K12394" i="1"/>
  <c r="J12394" i="1"/>
  <c r="I12394" i="1"/>
  <c r="L12394" i="1" s="1"/>
  <c r="H12394" i="1"/>
  <c r="K12393" i="1"/>
  <c r="J12393" i="1"/>
  <c r="I12393" i="1"/>
  <c r="L12393" i="1" s="1"/>
  <c r="H12393" i="1"/>
  <c r="K12392" i="1"/>
  <c r="J12392" i="1"/>
  <c r="I12392" i="1"/>
  <c r="L12392" i="1" s="1"/>
  <c r="H12392" i="1"/>
  <c r="K12391" i="1"/>
  <c r="J12391" i="1"/>
  <c r="I12391" i="1"/>
  <c r="L12391" i="1" s="1"/>
  <c r="H12391" i="1"/>
  <c r="K12390" i="1"/>
  <c r="J12390" i="1"/>
  <c r="I12390" i="1"/>
  <c r="L12390" i="1" s="1"/>
  <c r="H12390" i="1"/>
  <c r="K12389" i="1"/>
  <c r="J12389" i="1"/>
  <c r="I12389" i="1"/>
  <c r="L12389" i="1" s="1"/>
  <c r="H12389" i="1"/>
  <c r="K12388" i="1"/>
  <c r="J12388" i="1"/>
  <c r="I12388" i="1"/>
  <c r="L12388" i="1" s="1"/>
  <c r="H12388" i="1"/>
  <c r="K12387" i="1"/>
  <c r="J12387" i="1"/>
  <c r="I12387" i="1"/>
  <c r="L12387" i="1" s="1"/>
  <c r="H12387" i="1"/>
  <c r="K12386" i="1"/>
  <c r="J12386" i="1"/>
  <c r="I12386" i="1"/>
  <c r="L12386" i="1" s="1"/>
  <c r="H12386" i="1"/>
  <c r="K12385" i="1"/>
  <c r="J12385" i="1"/>
  <c r="I12385" i="1"/>
  <c r="L12385" i="1" s="1"/>
  <c r="H12385" i="1"/>
  <c r="K12384" i="1"/>
  <c r="J12384" i="1"/>
  <c r="I12384" i="1"/>
  <c r="L12384" i="1" s="1"/>
  <c r="H12384" i="1"/>
  <c r="K12383" i="1"/>
  <c r="J12383" i="1"/>
  <c r="I12383" i="1"/>
  <c r="L12383" i="1" s="1"/>
  <c r="H12383" i="1"/>
  <c r="K12382" i="1"/>
  <c r="J12382" i="1"/>
  <c r="I12382" i="1"/>
  <c r="L12382" i="1" s="1"/>
  <c r="H12382" i="1"/>
  <c r="K12381" i="1"/>
  <c r="J12381" i="1"/>
  <c r="I12381" i="1"/>
  <c r="L12381" i="1" s="1"/>
  <c r="H12381" i="1"/>
  <c r="K12380" i="1"/>
  <c r="J12380" i="1"/>
  <c r="I12380" i="1"/>
  <c r="L12380" i="1" s="1"/>
  <c r="H12380" i="1"/>
  <c r="K12379" i="1"/>
  <c r="J12379" i="1"/>
  <c r="I12379" i="1"/>
  <c r="L12379" i="1" s="1"/>
  <c r="H12379" i="1"/>
  <c r="K12378" i="1"/>
  <c r="J12378" i="1"/>
  <c r="I12378" i="1"/>
  <c r="L12378" i="1" s="1"/>
  <c r="H12378" i="1"/>
  <c r="K12377" i="1"/>
  <c r="J12377" i="1"/>
  <c r="I12377" i="1"/>
  <c r="L12377" i="1" s="1"/>
  <c r="H12377" i="1"/>
  <c r="K12376" i="1"/>
  <c r="J12376" i="1"/>
  <c r="I12376" i="1"/>
  <c r="L12376" i="1" s="1"/>
  <c r="H12376" i="1"/>
  <c r="K12375" i="1"/>
  <c r="J12375" i="1"/>
  <c r="I12375" i="1"/>
  <c r="L12375" i="1" s="1"/>
  <c r="H12375" i="1"/>
  <c r="K12374" i="1"/>
  <c r="J12374" i="1"/>
  <c r="I12374" i="1"/>
  <c r="L12374" i="1" s="1"/>
  <c r="H12374" i="1"/>
  <c r="K12373" i="1"/>
  <c r="J12373" i="1"/>
  <c r="I12373" i="1"/>
  <c r="L12373" i="1" s="1"/>
  <c r="H12373" i="1"/>
  <c r="K12372" i="1"/>
  <c r="J12372" i="1"/>
  <c r="I12372" i="1"/>
  <c r="L12372" i="1" s="1"/>
  <c r="H12372" i="1"/>
  <c r="K12371" i="1"/>
  <c r="J12371" i="1"/>
  <c r="I12371" i="1"/>
  <c r="L12371" i="1" s="1"/>
  <c r="H12371" i="1"/>
  <c r="K12370" i="1"/>
  <c r="J12370" i="1"/>
  <c r="I12370" i="1"/>
  <c r="L12370" i="1" s="1"/>
  <c r="H12370" i="1"/>
  <c r="K12369" i="1"/>
  <c r="J12369" i="1"/>
  <c r="I12369" i="1"/>
  <c r="L12369" i="1" s="1"/>
  <c r="H12369" i="1"/>
  <c r="K12368" i="1"/>
  <c r="J12368" i="1"/>
  <c r="I12368" i="1"/>
  <c r="L12368" i="1" s="1"/>
  <c r="H12368" i="1"/>
  <c r="K12367" i="1"/>
  <c r="J12367" i="1"/>
  <c r="I12367" i="1"/>
  <c r="L12367" i="1" s="1"/>
  <c r="H12367" i="1"/>
  <c r="K12366" i="1"/>
  <c r="J12366" i="1"/>
  <c r="I12366" i="1"/>
  <c r="L12366" i="1" s="1"/>
  <c r="H12366" i="1"/>
  <c r="K12365" i="1"/>
  <c r="J12365" i="1"/>
  <c r="I12365" i="1"/>
  <c r="L12365" i="1" s="1"/>
  <c r="H12365" i="1"/>
  <c r="K12364" i="1"/>
  <c r="J12364" i="1"/>
  <c r="I12364" i="1"/>
  <c r="L12364" i="1" s="1"/>
  <c r="H12364" i="1"/>
  <c r="K12363" i="1"/>
  <c r="J12363" i="1"/>
  <c r="I12363" i="1"/>
  <c r="L12363" i="1" s="1"/>
  <c r="H12363" i="1"/>
  <c r="K12362" i="1"/>
  <c r="J12362" i="1"/>
  <c r="I12362" i="1"/>
  <c r="L12362" i="1" s="1"/>
  <c r="H12362" i="1"/>
  <c r="K12361" i="1"/>
  <c r="J12361" i="1"/>
  <c r="I12361" i="1"/>
  <c r="L12361" i="1" s="1"/>
  <c r="H12361" i="1"/>
  <c r="K12360" i="1"/>
  <c r="J12360" i="1"/>
  <c r="I12360" i="1"/>
  <c r="L12360" i="1" s="1"/>
  <c r="H12360" i="1"/>
  <c r="K12359" i="1"/>
  <c r="J12359" i="1"/>
  <c r="I12359" i="1"/>
  <c r="L12359" i="1" s="1"/>
  <c r="H12359" i="1"/>
  <c r="K12358" i="1"/>
  <c r="J12358" i="1"/>
  <c r="I12358" i="1"/>
  <c r="L12358" i="1" s="1"/>
  <c r="H12358" i="1"/>
  <c r="K12357" i="1"/>
  <c r="J12357" i="1"/>
  <c r="I12357" i="1"/>
  <c r="L12357" i="1" s="1"/>
  <c r="H12357" i="1"/>
  <c r="K12356" i="1"/>
  <c r="J12356" i="1"/>
  <c r="I12356" i="1"/>
  <c r="L12356" i="1" s="1"/>
  <c r="H12356" i="1"/>
  <c r="K12355" i="1"/>
  <c r="J12355" i="1"/>
  <c r="I12355" i="1"/>
  <c r="L12355" i="1" s="1"/>
  <c r="H12355" i="1"/>
  <c r="K12354" i="1"/>
  <c r="J12354" i="1"/>
  <c r="I12354" i="1"/>
  <c r="L12354" i="1" s="1"/>
  <c r="H12354" i="1"/>
  <c r="K12353" i="1"/>
  <c r="J12353" i="1"/>
  <c r="I12353" i="1"/>
  <c r="L12353" i="1" s="1"/>
  <c r="H12353" i="1"/>
  <c r="K12352" i="1"/>
  <c r="J12352" i="1"/>
  <c r="I12352" i="1"/>
  <c r="L12352" i="1" s="1"/>
  <c r="H12352" i="1"/>
  <c r="K12351" i="1"/>
  <c r="J12351" i="1"/>
  <c r="I12351" i="1"/>
  <c r="L12351" i="1" s="1"/>
  <c r="H12351" i="1"/>
  <c r="K12350" i="1"/>
  <c r="J12350" i="1"/>
  <c r="I12350" i="1"/>
  <c r="L12350" i="1" s="1"/>
  <c r="H12350" i="1"/>
  <c r="K12349" i="1"/>
  <c r="J12349" i="1"/>
  <c r="I12349" i="1"/>
  <c r="L12349" i="1" s="1"/>
  <c r="H12349" i="1"/>
  <c r="K12348" i="1"/>
  <c r="J12348" i="1"/>
  <c r="I12348" i="1"/>
  <c r="L12348" i="1" s="1"/>
  <c r="H12348" i="1"/>
  <c r="K12347" i="1"/>
  <c r="J12347" i="1"/>
  <c r="I12347" i="1"/>
  <c r="L12347" i="1" s="1"/>
  <c r="H12347" i="1"/>
  <c r="K12346" i="1"/>
  <c r="J12346" i="1"/>
  <c r="I12346" i="1"/>
  <c r="L12346" i="1" s="1"/>
  <c r="H12346" i="1"/>
  <c r="K12345" i="1"/>
  <c r="J12345" i="1"/>
  <c r="I12345" i="1"/>
  <c r="L12345" i="1" s="1"/>
  <c r="H12345" i="1"/>
  <c r="K12344" i="1"/>
  <c r="J12344" i="1"/>
  <c r="I12344" i="1"/>
  <c r="L12344" i="1" s="1"/>
  <c r="H12344" i="1"/>
  <c r="K12343" i="1"/>
  <c r="J12343" i="1"/>
  <c r="I12343" i="1"/>
  <c r="L12343" i="1" s="1"/>
  <c r="H12343" i="1"/>
  <c r="K12342" i="1"/>
  <c r="J12342" i="1"/>
  <c r="I12342" i="1"/>
  <c r="L12342" i="1" s="1"/>
  <c r="H12342" i="1"/>
  <c r="K12341" i="1"/>
  <c r="J12341" i="1"/>
  <c r="I12341" i="1"/>
  <c r="L12341" i="1" s="1"/>
  <c r="H12341" i="1"/>
  <c r="K12340" i="1"/>
  <c r="J12340" i="1"/>
  <c r="I12340" i="1"/>
  <c r="L12340" i="1" s="1"/>
  <c r="H12340" i="1"/>
  <c r="K12339" i="1"/>
  <c r="J12339" i="1"/>
  <c r="I12339" i="1"/>
  <c r="L12339" i="1" s="1"/>
  <c r="H12339" i="1"/>
  <c r="K12338" i="1"/>
  <c r="J12338" i="1"/>
  <c r="I12338" i="1"/>
  <c r="L12338" i="1" s="1"/>
  <c r="H12338" i="1"/>
  <c r="K12337" i="1"/>
  <c r="J12337" i="1"/>
  <c r="I12337" i="1"/>
  <c r="L12337" i="1" s="1"/>
  <c r="H12337" i="1"/>
  <c r="K12336" i="1"/>
  <c r="J12336" i="1"/>
  <c r="I12336" i="1"/>
  <c r="L12336" i="1" s="1"/>
  <c r="H12336" i="1"/>
  <c r="K12335" i="1"/>
  <c r="J12335" i="1"/>
  <c r="I12335" i="1"/>
  <c r="L12335" i="1" s="1"/>
  <c r="H12335" i="1"/>
  <c r="K12334" i="1"/>
  <c r="J12334" i="1"/>
  <c r="I12334" i="1"/>
  <c r="L12334" i="1" s="1"/>
  <c r="H12334" i="1"/>
  <c r="K12333" i="1"/>
  <c r="J12333" i="1"/>
  <c r="I12333" i="1"/>
  <c r="L12333" i="1" s="1"/>
  <c r="H12333" i="1"/>
  <c r="K12332" i="1"/>
  <c r="J12332" i="1"/>
  <c r="I12332" i="1"/>
  <c r="L12332" i="1" s="1"/>
  <c r="H12332" i="1"/>
  <c r="K12331" i="1"/>
  <c r="J12331" i="1"/>
  <c r="I12331" i="1"/>
  <c r="L12331" i="1" s="1"/>
  <c r="H12331" i="1"/>
  <c r="K12330" i="1"/>
  <c r="J12330" i="1"/>
  <c r="I12330" i="1"/>
  <c r="L12330" i="1" s="1"/>
  <c r="H12330" i="1"/>
  <c r="K12329" i="1"/>
  <c r="J12329" i="1"/>
  <c r="I12329" i="1"/>
  <c r="L12329" i="1" s="1"/>
  <c r="H12329" i="1"/>
  <c r="K12328" i="1"/>
  <c r="J12328" i="1"/>
  <c r="I12328" i="1"/>
  <c r="L12328" i="1" s="1"/>
  <c r="H12328" i="1"/>
  <c r="K12327" i="1"/>
  <c r="J12327" i="1"/>
  <c r="I12327" i="1"/>
  <c r="L12327" i="1" s="1"/>
  <c r="H12327" i="1"/>
  <c r="K12326" i="1"/>
  <c r="J12326" i="1"/>
  <c r="I12326" i="1"/>
  <c r="L12326" i="1" s="1"/>
  <c r="H12326" i="1"/>
  <c r="K12325" i="1"/>
  <c r="J12325" i="1"/>
  <c r="I12325" i="1"/>
  <c r="L12325" i="1" s="1"/>
  <c r="H12325" i="1"/>
  <c r="K12324" i="1"/>
  <c r="J12324" i="1"/>
  <c r="I12324" i="1"/>
  <c r="L12324" i="1" s="1"/>
  <c r="H12324" i="1"/>
  <c r="K12323" i="1"/>
  <c r="J12323" i="1"/>
  <c r="I12323" i="1"/>
  <c r="L12323" i="1" s="1"/>
  <c r="H12323" i="1"/>
  <c r="K12322" i="1"/>
  <c r="J12322" i="1"/>
  <c r="I12322" i="1"/>
  <c r="L12322" i="1" s="1"/>
  <c r="H12322" i="1"/>
  <c r="K12321" i="1"/>
  <c r="J12321" i="1"/>
  <c r="I12321" i="1"/>
  <c r="L12321" i="1" s="1"/>
  <c r="H12321" i="1"/>
  <c r="K12320" i="1"/>
  <c r="J12320" i="1"/>
  <c r="I12320" i="1"/>
  <c r="L12320" i="1" s="1"/>
  <c r="H12320" i="1"/>
  <c r="K12319" i="1"/>
  <c r="J12319" i="1"/>
  <c r="I12319" i="1"/>
  <c r="L12319" i="1" s="1"/>
  <c r="H12319" i="1"/>
  <c r="K12318" i="1"/>
  <c r="J12318" i="1"/>
  <c r="I12318" i="1"/>
  <c r="L12318" i="1" s="1"/>
  <c r="H12318" i="1"/>
  <c r="K12317" i="1"/>
  <c r="J12317" i="1"/>
  <c r="I12317" i="1"/>
  <c r="L12317" i="1" s="1"/>
  <c r="H12317" i="1"/>
  <c r="K12316" i="1"/>
  <c r="J12316" i="1"/>
  <c r="I12316" i="1"/>
  <c r="L12316" i="1" s="1"/>
  <c r="H12316" i="1"/>
  <c r="K12315" i="1"/>
  <c r="J12315" i="1"/>
  <c r="I12315" i="1"/>
  <c r="L12315" i="1" s="1"/>
  <c r="H12315" i="1"/>
  <c r="K12314" i="1"/>
  <c r="J12314" i="1"/>
  <c r="I12314" i="1"/>
  <c r="L12314" i="1" s="1"/>
  <c r="H12314" i="1"/>
  <c r="K12313" i="1"/>
  <c r="J12313" i="1"/>
  <c r="I12313" i="1"/>
  <c r="L12313" i="1" s="1"/>
  <c r="H12313" i="1"/>
  <c r="K12312" i="1"/>
  <c r="J12312" i="1"/>
  <c r="I12312" i="1"/>
  <c r="L12312" i="1" s="1"/>
  <c r="H12312" i="1"/>
  <c r="K12311" i="1"/>
  <c r="J12311" i="1"/>
  <c r="I12311" i="1"/>
  <c r="L12311" i="1" s="1"/>
  <c r="H12311" i="1"/>
  <c r="K12310" i="1"/>
  <c r="J12310" i="1"/>
  <c r="I12310" i="1"/>
  <c r="L12310" i="1" s="1"/>
  <c r="H12310" i="1"/>
  <c r="K12309" i="1"/>
  <c r="J12309" i="1"/>
  <c r="I12309" i="1"/>
  <c r="L12309" i="1" s="1"/>
  <c r="H12309" i="1"/>
  <c r="K12308" i="1"/>
  <c r="J12308" i="1"/>
  <c r="I12308" i="1"/>
  <c r="L12308" i="1" s="1"/>
  <c r="H12308" i="1"/>
  <c r="K12307" i="1"/>
  <c r="J12307" i="1"/>
  <c r="I12307" i="1"/>
  <c r="L12307" i="1" s="1"/>
  <c r="H12307" i="1"/>
  <c r="K12306" i="1"/>
  <c r="J12306" i="1"/>
  <c r="I12306" i="1"/>
  <c r="L12306" i="1" s="1"/>
  <c r="H12306" i="1"/>
  <c r="K12305" i="1"/>
  <c r="J12305" i="1"/>
  <c r="I12305" i="1"/>
  <c r="L12305" i="1" s="1"/>
  <c r="H12305" i="1"/>
  <c r="K12304" i="1"/>
  <c r="J12304" i="1"/>
  <c r="I12304" i="1"/>
  <c r="L12304" i="1" s="1"/>
  <c r="H12304" i="1"/>
  <c r="K12303" i="1"/>
  <c r="J12303" i="1"/>
  <c r="I12303" i="1"/>
  <c r="L12303" i="1" s="1"/>
  <c r="H12303" i="1"/>
  <c r="K12302" i="1"/>
  <c r="J12302" i="1"/>
  <c r="I12302" i="1"/>
  <c r="L12302" i="1" s="1"/>
  <c r="H12302" i="1"/>
  <c r="K12301" i="1"/>
  <c r="J12301" i="1"/>
  <c r="I12301" i="1"/>
  <c r="L12301" i="1" s="1"/>
  <c r="H12301" i="1"/>
  <c r="K12300" i="1"/>
  <c r="J12300" i="1"/>
  <c r="I12300" i="1"/>
  <c r="L12300" i="1" s="1"/>
  <c r="H12300" i="1"/>
  <c r="K12299" i="1"/>
  <c r="J12299" i="1"/>
  <c r="I12299" i="1"/>
  <c r="L12299" i="1" s="1"/>
  <c r="H12299" i="1"/>
  <c r="K12298" i="1"/>
  <c r="J12298" i="1"/>
  <c r="I12298" i="1"/>
  <c r="L12298" i="1" s="1"/>
  <c r="H12298" i="1"/>
  <c r="K12297" i="1"/>
  <c r="J12297" i="1"/>
  <c r="I12297" i="1"/>
  <c r="L12297" i="1" s="1"/>
  <c r="H12297" i="1"/>
  <c r="K12296" i="1"/>
  <c r="J12296" i="1"/>
  <c r="I12296" i="1"/>
  <c r="L12296" i="1" s="1"/>
  <c r="H12296" i="1"/>
  <c r="K12295" i="1"/>
  <c r="J12295" i="1"/>
  <c r="I12295" i="1"/>
  <c r="L12295" i="1" s="1"/>
  <c r="H12295" i="1"/>
  <c r="K12294" i="1"/>
  <c r="J12294" i="1"/>
  <c r="I12294" i="1"/>
  <c r="L12294" i="1" s="1"/>
  <c r="H12294" i="1"/>
  <c r="K12293" i="1"/>
  <c r="J12293" i="1"/>
  <c r="I12293" i="1"/>
  <c r="L12293" i="1" s="1"/>
  <c r="H12293" i="1"/>
  <c r="K12292" i="1"/>
  <c r="J12292" i="1"/>
  <c r="I12292" i="1"/>
  <c r="L12292" i="1" s="1"/>
  <c r="H12292" i="1"/>
  <c r="K12291" i="1"/>
  <c r="J12291" i="1"/>
  <c r="I12291" i="1"/>
  <c r="L12291" i="1" s="1"/>
  <c r="H12291" i="1"/>
  <c r="K12290" i="1"/>
  <c r="J12290" i="1"/>
  <c r="I12290" i="1"/>
  <c r="L12290" i="1" s="1"/>
  <c r="H12290" i="1"/>
  <c r="K12289" i="1"/>
  <c r="J12289" i="1"/>
  <c r="I12289" i="1"/>
  <c r="L12289" i="1" s="1"/>
  <c r="H12289" i="1"/>
  <c r="K12288" i="1"/>
  <c r="J12288" i="1"/>
  <c r="I12288" i="1"/>
  <c r="L12288" i="1" s="1"/>
  <c r="H12288" i="1"/>
  <c r="K12287" i="1"/>
  <c r="J12287" i="1"/>
  <c r="I12287" i="1"/>
  <c r="L12287" i="1" s="1"/>
  <c r="H12287" i="1"/>
  <c r="K12286" i="1"/>
  <c r="J12286" i="1"/>
  <c r="I12286" i="1"/>
  <c r="L12286" i="1" s="1"/>
  <c r="H12286" i="1"/>
  <c r="K12285" i="1"/>
  <c r="J12285" i="1"/>
  <c r="I12285" i="1"/>
  <c r="L12285" i="1" s="1"/>
  <c r="H12285" i="1"/>
  <c r="K12284" i="1"/>
  <c r="J12284" i="1"/>
  <c r="I12284" i="1"/>
  <c r="L12284" i="1" s="1"/>
  <c r="H12284" i="1"/>
  <c r="K12283" i="1"/>
  <c r="J12283" i="1"/>
  <c r="I12283" i="1"/>
  <c r="L12283" i="1" s="1"/>
  <c r="H12283" i="1"/>
  <c r="K12282" i="1"/>
  <c r="J12282" i="1"/>
  <c r="I12282" i="1"/>
  <c r="L12282" i="1" s="1"/>
  <c r="H12282" i="1"/>
  <c r="K12281" i="1"/>
  <c r="J12281" i="1"/>
  <c r="I12281" i="1"/>
  <c r="L12281" i="1" s="1"/>
  <c r="H12281" i="1"/>
  <c r="K12280" i="1"/>
  <c r="J12280" i="1"/>
  <c r="I12280" i="1"/>
  <c r="L12280" i="1" s="1"/>
  <c r="H12280" i="1"/>
  <c r="K12279" i="1"/>
  <c r="J12279" i="1"/>
  <c r="I12279" i="1"/>
  <c r="L12279" i="1" s="1"/>
  <c r="H12279" i="1"/>
  <c r="K12278" i="1"/>
  <c r="J12278" i="1"/>
  <c r="I12278" i="1"/>
  <c r="L12278" i="1" s="1"/>
  <c r="H12278" i="1"/>
  <c r="K12277" i="1"/>
  <c r="J12277" i="1"/>
  <c r="I12277" i="1"/>
  <c r="L12277" i="1" s="1"/>
  <c r="H12277" i="1"/>
  <c r="K12276" i="1"/>
  <c r="J12276" i="1"/>
  <c r="I12276" i="1"/>
  <c r="L12276" i="1" s="1"/>
  <c r="H12276" i="1"/>
  <c r="K12275" i="1"/>
  <c r="J12275" i="1"/>
  <c r="I12275" i="1"/>
  <c r="L12275" i="1" s="1"/>
  <c r="H12275" i="1"/>
  <c r="K12274" i="1"/>
  <c r="J12274" i="1"/>
  <c r="I12274" i="1"/>
  <c r="L12274" i="1" s="1"/>
  <c r="H12274" i="1"/>
  <c r="K12273" i="1"/>
  <c r="J12273" i="1"/>
  <c r="I12273" i="1"/>
  <c r="L12273" i="1" s="1"/>
  <c r="H12273" i="1"/>
  <c r="K12272" i="1"/>
  <c r="J12272" i="1"/>
  <c r="I12272" i="1"/>
  <c r="L12272" i="1" s="1"/>
  <c r="H12272" i="1"/>
  <c r="K12271" i="1"/>
  <c r="J12271" i="1"/>
  <c r="I12271" i="1"/>
  <c r="L12271" i="1" s="1"/>
  <c r="H12271" i="1"/>
  <c r="K12270" i="1"/>
  <c r="J12270" i="1"/>
  <c r="I12270" i="1"/>
  <c r="L12270" i="1" s="1"/>
  <c r="H12270" i="1"/>
  <c r="K12269" i="1"/>
  <c r="J12269" i="1"/>
  <c r="I12269" i="1"/>
  <c r="L12269" i="1" s="1"/>
  <c r="H12269" i="1"/>
  <c r="K12268" i="1"/>
  <c r="J12268" i="1"/>
  <c r="I12268" i="1"/>
  <c r="L12268" i="1" s="1"/>
  <c r="H12268" i="1"/>
  <c r="K12267" i="1"/>
  <c r="J12267" i="1"/>
  <c r="I12267" i="1"/>
  <c r="L12267" i="1" s="1"/>
  <c r="H12267" i="1"/>
  <c r="K12266" i="1"/>
  <c r="J12266" i="1"/>
  <c r="I12266" i="1"/>
  <c r="L12266" i="1" s="1"/>
  <c r="H12266" i="1"/>
  <c r="K12265" i="1"/>
  <c r="J12265" i="1"/>
  <c r="I12265" i="1"/>
  <c r="L12265" i="1" s="1"/>
  <c r="H12265" i="1"/>
  <c r="K12264" i="1"/>
  <c r="J12264" i="1"/>
  <c r="I12264" i="1"/>
  <c r="L12264" i="1" s="1"/>
  <c r="H12264" i="1"/>
  <c r="K12263" i="1"/>
  <c r="J12263" i="1"/>
  <c r="I12263" i="1"/>
  <c r="L12263" i="1" s="1"/>
  <c r="H12263" i="1"/>
  <c r="K12262" i="1"/>
  <c r="J12262" i="1"/>
  <c r="I12262" i="1"/>
  <c r="L12262" i="1" s="1"/>
  <c r="H12262" i="1"/>
  <c r="K12261" i="1"/>
  <c r="J12261" i="1"/>
  <c r="I12261" i="1"/>
  <c r="L12261" i="1" s="1"/>
  <c r="H12261" i="1"/>
  <c r="K12260" i="1"/>
  <c r="J12260" i="1"/>
  <c r="I12260" i="1"/>
  <c r="L12260" i="1" s="1"/>
  <c r="H12260" i="1"/>
  <c r="K12259" i="1"/>
  <c r="J12259" i="1"/>
  <c r="I12259" i="1"/>
  <c r="L12259" i="1" s="1"/>
  <c r="H12259" i="1"/>
  <c r="K12258" i="1"/>
  <c r="J12258" i="1"/>
  <c r="I12258" i="1"/>
  <c r="L12258" i="1" s="1"/>
  <c r="H12258" i="1"/>
  <c r="K12257" i="1"/>
  <c r="J12257" i="1"/>
  <c r="I12257" i="1"/>
  <c r="L12257" i="1" s="1"/>
  <c r="H12257" i="1"/>
  <c r="K12256" i="1"/>
  <c r="J12256" i="1"/>
  <c r="I12256" i="1"/>
  <c r="L12256" i="1" s="1"/>
  <c r="H12256" i="1"/>
  <c r="K12255" i="1"/>
  <c r="J12255" i="1"/>
  <c r="I12255" i="1"/>
  <c r="L12255" i="1" s="1"/>
  <c r="H12255" i="1"/>
  <c r="K12254" i="1"/>
  <c r="J12254" i="1"/>
  <c r="I12254" i="1"/>
  <c r="L12254" i="1" s="1"/>
  <c r="H12254" i="1"/>
  <c r="K12253" i="1"/>
  <c r="J12253" i="1"/>
  <c r="I12253" i="1"/>
  <c r="L12253" i="1" s="1"/>
  <c r="H12253" i="1"/>
  <c r="K12252" i="1"/>
  <c r="J12252" i="1"/>
  <c r="I12252" i="1"/>
  <c r="L12252" i="1" s="1"/>
  <c r="H12252" i="1"/>
  <c r="K12251" i="1"/>
  <c r="J12251" i="1"/>
  <c r="I12251" i="1"/>
  <c r="L12251" i="1" s="1"/>
  <c r="H12251" i="1"/>
  <c r="K12250" i="1"/>
  <c r="J12250" i="1"/>
  <c r="I12250" i="1"/>
  <c r="L12250" i="1" s="1"/>
  <c r="H12250" i="1"/>
  <c r="K12249" i="1"/>
  <c r="J12249" i="1"/>
  <c r="I12249" i="1"/>
  <c r="L12249" i="1" s="1"/>
  <c r="H12249" i="1"/>
  <c r="K12248" i="1"/>
  <c r="J12248" i="1"/>
  <c r="I12248" i="1"/>
  <c r="L12248" i="1" s="1"/>
  <c r="H12248" i="1"/>
  <c r="K12247" i="1"/>
  <c r="J12247" i="1"/>
  <c r="I12247" i="1"/>
  <c r="L12247" i="1" s="1"/>
  <c r="H12247" i="1"/>
  <c r="K12246" i="1"/>
  <c r="J12246" i="1"/>
  <c r="I12246" i="1"/>
  <c r="L12246" i="1" s="1"/>
  <c r="H12246" i="1"/>
  <c r="K12245" i="1"/>
  <c r="J12245" i="1"/>
  <c r="I12245" i="1"/>
  <c r="L12245" i="1" s="1"/>
  <c r="H12245" i="1"/>
  <c r="K12244" i="1"/>
  <c r="J12244" i="1"/>
  <c r="I12244" i="1"/>
  <c r="L12244" i="1" s="1"/>
  <c r="H12244" i="1"/>
  <c r="K12243" i="1"/>
  <c r="J12243" i="1"/>
  <c r="I12243" i="1"/>
  <c r="L12243" i="1" s="1"/>
  <c r="H12243" i="1"/>
  <c r="K12242" i="1"/>
  <c r="J12242" i="1"/>
  <c r="I12242" i="1"/>
  <c r="L12242" i="1" s="1"/>
  <c r="H12242" i="1"/>
  <c r="K12241" i="1"/>
  <c r="J12241" i="1"/>
  <c r="I12241" i="1"/>
  <c r="L12241" i="1" s="1"/>
  <c r="H12241" i="1"/>
  <c r="K12240" i="1"/>
  <c r="J12240" i="1"/>
  <c r="I12240" i="1"/>
  <c r="L12240" i="1" s="1"/>
  <c r="H12240" i="1"/>
  <c r="K12239" i="1"/>
  <c r="J12239" i="1"/>
  <c r="I12239" i="1"/>
  <c r="L12239" i="1" s="1"/>
  <c r="H12239" i="1"/>
  <c r="K12238" i="1"/>
  <c r="J12238" i="1"/>
  <c r="I12238" i="1"/>
  <c r="L12238" i="1" s="1"/>
  <c r="H12238" i="1"/>
  <c r="K12237" i="1"/>
  <c r="J12237" i="1"/>
  <c r="I12237" i="1"/>
  <c r="L12237" i="1" s="1"/>
  <c r="H12237" i="1"/>
  <c r="K12236" i="1"/>
  <c r="J12236" i="1"/>
  <c r="I12236" i="1"/>
  <c r="L12236" i="1" s="1"/>
  <c r="H12236" i="1"/>
  <c r="K12235" i="1"/>
  <c r="J12235" i="1"/>
  <c r="I12235" i="1"/>
  <c r="L12235" i="1" s="1"/>
  <c r="H12235" i="1"/>
  <c r="K12234" i="1"/>
  <c r="J12234" i="1"/>
  <c r="I12234" i="1"/>
  <c r="L12234" i="1" s="1"/>
  <c r="H12234" i="1"/>
  <c r="K12233" i="1"/>
  <c r="J12233" i="1"/>
  <c r="I12233" i="1"/>
  <c r="L12233" i="1" s="1"/>
  <c r="H12233" i="1"/>
  <c r="K12232" i="1"/>
  <c r="J12232" i="1"/>
  <c r="I12232" i="1"/>
  <c r="L12232" i="1" s="1"/>
  <c r="H12232" i="1"/>
  <c r="K12231" i="1"/>
  <c r="J12231" i="1"/>
  <c r="I12231" i="1"/>
  <c r="L12231" i="1" s="1"/>
  <c r="H12231" i="1"/>
  <c r="K12230" i="1"/>
  <c r="J12230" i="1"/>
  <c r="I12230" i="1"/>
  <c r="L12230" i="1" s="1"/>
  <c r="H12230" i="1"/>
  <c r="K12229" i="1"/>
  <c r="J12229" i="1"/>
  <c r="I12229" i="1"/>
  <c r="L12229" i="1" s="1"/>
  <c r="H12229" i="1"/>
  <c r="K12228" i="1"/>
  <c r="J12228" i="1"/>
  <c r="I12228" i="1"/>
  <c r="L12228" i="1" s="1"/>
  <c r="H12228" i="1"/>
  <c r="K12227" i="1"/>
  <c r="J12227" i="1"/>
  <c r="I12227" i="1"/>
  <c r="L12227" i="1" s="1"/>
  <c r="H12227" i="1"/>
  <c r="K12226" i="1"/>
  <c r="J12226" i="1"/>
  <c r="I12226" i="1"/>
  <c r="L12226" i="1" s="1"/>
  <c r="H12226" i="1"/>
  <c r="K12225" i="1"/>
  <c r="J12225" i="1"/>
  <c r="I12225" i="1"/>
  <c r="L12225" i="1" s="1"/>
  <c r="H12225" i="1"/>
  <c r="K12224" i="1"/>
  <c r="J12224" i="1"/>
  <c r="I12224" i="1"/>
  <c r="L12224" i="1" s="1"/>
  <c r="H12224" i="1"/>
  <c r="K12223" i="1"/>
  <c r="J12223" i="1"/>
  <c r="I12223" i="1"/>
  <c r="L12223" i="1" s="1"/>
  <c r="H12223" i="1"/>
  <c r="K12222" i="1"/>
  <c r="J12222" i="1"/>
  <c r="I12222" i="1"/>
  <c r="L12222" i="1" s="1"/>
  <c r="H12222" i="1"/>
  <c r="K12221" i="1"/>
  <c r="J12221" i="1"/>
  <c r="I12221" i="1"/>
  <c r="L12221" i="1" s="1"/>
  <c r="H12221" i="1"/>
  <c r="K12220" i="1"/>
  <c r="J12220" i="1"/>
  <c r="I12220" i="1"/>
  <c r="L12220" i="1" s="1"/>
  <c r="H12220" i="1"/>
  <c r="K12219" i="1"/>
  <c r="J12219" i="1"/>
  <c r="I12219" i="1"/>
  <c r="L12219" i="1" s="1"/>
  <c r="H12219" i="1"/>
  <c r="K12218" i="1"/>
  <c r="J12218" i="1"/>
  <c r="I12218" i="1"/>
  <c r="L12218" i="1" s="1"/>
  <c r="H12218" i="1"/>
  <c r="K12217" i="1"/>
  <c r="J12217" i="1"/>
  <c r="I12217" i="1"/>
  <c r="L12217" i="1" s="1"/>
  <c r="H12217" i="1"/>
  <c r="K12216" i="1"/>
  <c r="J12216" i="1"/>
  <c r="I12216" i="1"/>
  <c r="L12216" i="1" s="1"/>
  <c r="H12216" i="1"/>
  <c r="K12215" i="1"/>
  <c r="J12215" i="1"/>
  <c r="I12215" i="1"/>
  <c r="L12215" i="1" s="1"/>
  <c r="H12215" i="1"/>
  <c r="K12214" i="1"/>
  <c r="J12214" i="1"/>
  <c r="I12214" i="1"/>
  <c r="L12214" i="1" s="1"/>
  <c r="H12214" i="1"/>
  <c r="K12213" i="1"/>
  <c r="J12213" i="1"/>
  <c r="I12213" i="1"/>
  <c r="L12213" i="1" s="1"/>
  <c r="H12213" i="1"/>
  <c r="K12212" i="1"/>
  <c r="J12212" i="1"/>
  <c r="I12212" i="1"/>
  <c r="L12212" i="1" s="1"/>
  <c r="H12212" i="1"/>
  <c r="K12211" i="1"/>
  <c r="J12211" i="1"/>
  <c r="I12211" i="1"/>
  <c r="L12211" i="1" s="1"/>
  <c r="H12211" i="1"/>
  <c r="K12210" i="1"/>
  <c r="J12210" i="1"/>
  <c r="I12210" i="1"/>
  <c r="L12210" i="1" s="1"/>
  <c r="H12210" i="1"/>
  <c r="K12209" i="1"/>
  <c r="J12209" i="1"/>
  <c r="I12209" i="1"/>
  <c r="L12209" i="1" s="1"/>
  <c r="H12209" i="1"/>
  <c r="K12208" i="1"/>
  <c r="J12208" i="1"/>
  <c r="I12208" i="1"/>
  <c r="L12208" i="1" s="1"/>
  <c r="H12208" i="1"/>
  <c r="K12207" i="1"/>
  <c r="J12207" i="1"/>
  <c r="I12207" i="1"/>
  <c r="L12207" i="1" s="1"/>
  <c r="H12207" i="1"/>
  <c r="K12206" i="1"/>
  <c r="J12206" i="1"/>
  <c r="I12206" i="1"/>
  <c r="L12206" i="1" s="1"/>
  <c r="H12206" i="1"/>
  <c r="K12205" i="1"/>
  <c r="J12205" i="1"/>
  <c r="I12205" i="1"/>
  <c r="L12205" i="1" s="1"/>
  <c r="H12205" i="1"/>
  <c r="K12204" i="1"/>
  <c r="J12204" i="1"/>
  <c r="I12204" i="1"/>
  <c r="L12204" i="1" s="1"/>
  <c r="H12204" i="1"/>
  <c r="K12203" i="1"/>
  <c r="J12203" i="1"/>
  <c r="I12203" i="1"/>
  <c r="L12203" i="1" s="1"/>
  <c r="H12203" i="1"/>
  <c r="K12202" i="1"/>
  <c r="J12202" i="1"/>
  <c r="I12202" i="1"/>
  <c r="L12202" i="1" s="1"/>
  <c r="H12202" i="1"/>
  <c r="K12201" i="1"/>
  <c r="J12201" i="1"/>
  <c r="I12201" i="1"/>
  <c r="L12201" i="1" s="1"/>
  <c r="H12201" i="1"/>
  <c r="K12200" i="1"/>
  <c r="J12200" i="1"/>
  <c r="I12200" i="1"/>
  <c r="L12200" i="1" s="1"/>
  <c r="H12200" i="1"/>
  <c r="K12199" i="1"/>
  <c r="J12199" i="1"/>
  <c r="I12199" i="1"/>
  <c r="L12199" i="1" s="1"/>
  <c r="H12199" i="1"/>
  <c r="K12198" i="1"/>
  <c r="J12198" i="1"/>
  <c r="I12198" i="1"/>
  <c r="L12198" i="1" s="1"/>
  <c r="H12198" i="1"/>
  <c r="K12197" i="1"/>
  <c r="J12197" i="1"/>
  <c r="I12197" i="1"/>
  <c r="L12197" i="1" s="1"/>
  <c r="H12197" i="1"/>
  <c r="K12196" i="1"/>
  <c r="J12196" i="1"/>
  <c r="I12196" i="1"/>
  <c r="L12196" i="1" s="1"/>
  <c r="H12196" i="1"/>
  <c r="K12195" i="1"/>
  <c r="J12195" i="1"/>
  <c r="I12195" i="1"/>
  <c r="L12195" i="1" s="1"/>
  <c r="H12195" i="1"/>
  <c r="K12194" i="1"/>
  <c r="J12194" i="1"/>
  <c r="I12194" i="1"/>
  <c r="L12194" i="1" s="1"/>
  <c r="H12194" i="1"/>
  <c r="K12193" i="1"/>
  <c r="J12193" i="1"/>
  <c r="I12193" i="1"/>
  <c r="L12193" i="1" s="1"/>
  <c r="H12193" i="1"/>
  <c r="K12192" i="1"/>
  <c r="J12192" i="1"/>
  <c r="I12192" i="1"/>
  <c r="L12192" i="1" s="1"/>
  <c r="H12192" i="1"/>
  <c r="K12191" i="1"/>
  <c r="J12191" i="1"/>
  <c r="I12191" i="1"/>
  <c r="L12191" i="1" s="1"/>
  <c r="H12191" i="1"/>
  <c r="K12190" i="1"/>
  <c r="J12190" i="1"/>
  <c r="I12190" i="1"/>
  <c r="L12190" i="1" s="1"/>
  <c r="H12190" i="1"/>
  <c r="K12189" i="1"/>
  <c r="J12189" i="1"/>
  <c r="I12189" i="1"/>
  <c r="L12189" i="1" s="1"/>
  <c r="H12189" i="1"/>
  <c r="K12188" i="1"/>
  <c r="J12188" i="1"/>
  <c r="I12188" i="1"/>
  <c r="L12188" i="1" s="1"/>
  <c r="H12188" i="1"/>
  <c r="K12187" i="1"/>
  <c r="J12187" i="1"/>
  <c r="I12187" i="1"/>
  <c r="L12187" i="1" s="1"/>
  <c r="H12187" i="1"/>
  <c r="K12186" i="1"/>
  <c r="J12186" i="1"/>
  <c r="I12186" i="1"/>
  <c r="L12186" i="1" s="1"/>
  <c r="H12186" i="1"/>
  <c r="K12185" i="1"/>
  <c r="J12185" i="1"/>
  <c r="I12185" i="1"/>
  <c r="L12185" i="1" s="1"/>
  <c r="H12185" i="1"/>
  <c r="K12184" i="1"/>
  <c r="J12184" i="1"/>
  <c r="I12184" i="1"/>
  <c r="L12184" i="1" s="1"/>
  <c r="H12184" i="1"/>
  <c r="K12183" i="1"/>
  <c r="J12183" i="1"/>
  <c r="I12183" i="1"/>
  <c r="L12183" i="1" s="1"/>
  <c r="H12183" i="1"/>
  <c r="K12182" i="1"/>
  <c r="J12182" i="1"/>
  <c r="I12182" i="1"/>
  <c r="L12182" i="1" s="1"/>
  <c r="H12182" i="1"/>
  <c r="K12181" i="1"/>
  <c r="J12181" i="1"/>
  <c r="I12181" i="1"/>
  <c r="L12181" i="1" s="1"/>
  <c r="H12181" i="1"/>
  <c r="K12180" i="1"/>
  <c r="J12180" i="1"/>
  <c r="I12180" i="1"/>
  <c r="L12180" i="1" s="1"/>
  <c r="H12180" i="1"/>
  <c r="K12179" i="1"/>
  <c r="J12179" i="1"/>
  <c r="I12179" i="1"/>
  <c r="L12179" i="1" s="1"/>
  <c r="H12179" i="1"/>
  <c r="K12178" i="1"/>
  <c r="J12178" i="1"/>
  <c r="I12178" i="1"/>
  <c r="L12178" i="1" s="1"/>
  <c r="H12178" i="1"/>
  <c r="K12177" i="1"/>
  <c r="J12177" i="1"/>
  <c r="I12177" i="1"/>
  <c r="L12177" i="1" s="1"/>
  <c r="H12177" i="1"/>
  <c r="K12176" i="1"/>
  <c r="J12176" i="1"/>
  <c r="I12176" i="1"/>
  <c r="L12176" i="1" s="1"/>
  <c r="H12176" i="1"/>
  <c r="K12175" i="1"/>
  <c r="J12175" i="1"/>
  <c r="I12175" i="1"/>
  <c r="L12175" i="1" s="1"/>
  <c r="H12175" i="1"/>
  <c r="K12174" i="1"/>
  <c r="J12174" i="1"/>
  <c r="I12174" i="1"/>
  <c r="L12174" i="1" s="1"/>
  <c r="H12174" i="1"/>
  <c r="K12173" i="1"/>
  <c r="J12173" i="1"/>
  <c r="I12173" i="1"/>
  <c r="L12173" i="1" s="1"/>
  <c r="H12173" i="1"/>
  <c r="K12172" i="1"/>
  <c r="J12172" i="1"/>
  <c r="I12172" i="1"/>
  <c r="L12172" i="1" s="1"/>
  <c r="H12172" i="1"/>
  <c r="K12171" i="1"/>
  <c r="J12171" i="1"/>
  <c r="I12171" i="1"/>
  <c r="L12171" i="1" s="1"/>
  <c r="H12171" i="1"/>
  <c r="K12170" i="1"/>
  <c r="J12170" i="1"/>
  <c r="I12170" i="1"/>
  <c r="L12170" i="1" s="1"/>
  <c r="H12170" i="1"/>
  <c r="K12169" i="1"/>
  <c r="J12169" i="1"/>
  <c r="I12169" i="1"/>
  <c r="L12169" i="1" s="1"/>
  <c r="H12169" i="1"/>
  <c r="K12168" i="1"/>
  <c r="J12168" i="1"/>
  <c r="I12168" i="1"/>
  <c r="L12168" i="1" s="1"/>
  <c r="H12168" i="1"/>
  <c r="K12167" i="1"/>
  <c r="J12167" i="1"/>
  <c r="I12167" i="1"/>
  <c r="L12167" i="1" s="1"/>
  <c r="H12167" i="1"/>
  <c r="K12166" i="1"/>
  <c r="J12166" i="1"/>
  <c r="I12166" i="1"/>
  <c r="L12166" i="1" s="1"/>
  <c r="H12166" i="1"/>
  <c r="K12165" i="1"/>
  <c r="J12165" i="1"/>
  <c r="I12165" i="1"/>
  <c r="L12165" i="1" s="1"/>
  <c r="H12165" i="1"/>
  <c r="K12164" i="1"/>
  <c r="J12164" i="1"/>
  <c r="I12164" i="1"/>
  <c r="L12164" i="1" s="1"/>
  <c r="H12164" i="1"/>
  <c r="K12163" i="1"/>
  <c r="J12163" i="1"/>
  <c r="I12163" i="1"/>
  <c r="L12163" i="1" s="1"/>
  <c r="H12163" i="1"/>
  <c r="K12162" i="1"/>
  <c r="J12162" i="1"/>
  <c r="I12162" i="1"/>
  <c r="L12162" i="1" s="1"/>
  <c r="H12162" i="1"/>
  <c r="K12161" i="1"/>
  <c r="J12161" i="1"/>
  <c r="I12161" i="1"/>
  <c r="L12161" i="1" s="1"/>
  <c r="H12161" i="1"/>
  <c r="K12160" i="1"/>
  <c r="J12160" i="1"/>
  <c r="I12160" i="1"/>
  <c r="L12160" i="1" s="1"/>
  <c r="H12160" i="1"/>
  <c r="K12159" i="1"/>
  <c r="J12159" i="1"/>
  <c r="I12159" i="1"/>
  <c r="L12159" i="1" s="1"/>
  <c r="H12159" i="1"/>
  <c r="K12158" i="1"/>
  <c r="J12158" i="1"/>
  <c r="I12158" i="1"/>
  <c r="L12158" i="1" s="1"/>
  <c r="H12158" i="1"/>
  <c r="K12157" i="1"/>
  <c r="J12157" i="1"/>
  <c r="I12157" i="1"/>
  <c r="L12157" i="1" s="1"/>
  <c r="H12157" i="1"/>
  <c r="K12156" i="1"/>
  <c r="J12156" i="1"/>
  <c r="I12156" i="1"/>
  <c r="L12156" i="1" s="1"/>
  <c r="H12156" i="1"/>
  <c r="K12155" i="1"/>
  <c r="J12155" i="1"/>
  <c r="I12155" i="1"/>
  <c r="L12155" i="1" s="1"/>
  <c r="H12155" i="1"/>
  <c r="K12154" i="1"/>
  <c r="J12154" i="1"/>
  <c r="I12154" i="1"/>
  <c r="L12154" i="1" s="1"/>
  <c r="H12154" i="1"/>
  <c r="K12153" i="1"/>
  <c r="J12153" i="1"/>
  <c r="I12153" i="1"/>
  <c r="L12153" i="1" s="1"/>
  <c r="H12153" i="1"/>
  <c r="K12152" i="1"/>
  <c r="J12152" i="1"/>
  <c r="I12152" i="1"/>
  <c r="L12152" i="1" s="1"/>
  <c r="H12152" i="1"/>
  <c r="K12151" i="1"/>
  <c r="J12151" i="1"/>
  <c r="I12151" i="1"/>
  <c r="L12151" i="1" s="1"/>
  <c r="H12151" i="1"/>
  <c r="K12150" i="1"/>
  <c r="J12150" i="1"/>
  <c r="I12150" i="1"/>
  <c r="L12150" i="1" s="1"/>
  <c r="H12150" i="1"/>
  <c r="K12149" i="1"/>
  <c r="J12149" i="1"/>
  <c r="I12149" i="1"/>
  <c r="L12149" i="1" s="1"/>
  <c r="H12149" i="1"/>
  <c r="K12148" i="1"/>
  <c r="J12148" i="1"/>
  <c r="I12148" i="1"/>
  <c r="L12148" i="1" s="1"/>
  <c r="H12148" i="1"/>
  <c r="K12147" i="1"/>
  <c r="J12147" i="1"/>
  <c r="I12147" i="1"/>
  <c r="L12147" i="1" s="1"/>
  <c r="H12147" i="1"/>
  <c r="K12146" i="1"/>
  <c r="J12146" i="1"/>
  <c r="I12146" i="1"/>
  <c r="L12146" i="1" s="1"/>
  <c r="H12146" i="1"/>
  <c r="K12145" i="1"/>
  <c r="J12145" i="1"/>
  <c r="I12145" i="1"/>
  <c r="L12145" i="1" s="1"/>
  <c r="H12145" i="1"/>
  <c r="K12144" i="1"/>
  <c r="J12144" i="1"/>
  <c r="I12144" i="1"/>
  <c r="L12144" i="1" s="1"/>
  <c r="H12144" i="1"/>
  <c r="K12143" i="1"/>
  <c r="J12143" i="1"/>
  <c r="I12143" i="1"/>
  <c r="L12143" i="1" s="1"/>
  <c r="H12143" i="1"/>
  <c r="K12142" i="1"/>
  <c r="J12142" i="1"/>
  <c r="I12142" i="1"/>
  <c r="L12142" i="1" s="1"/>
  <c r="H12142" i="1"/>
  <c r="K12141" i="1"/>
  <c r="J12141" i="1"/>
  <c r="I12141" i="1"/>
  <c r="L12141" i="1" s="1"/>
  <c r="H12141" i="1"/>
  <c r="K12140" i="1"/>
  <c r="J12140" i="1"/>
  <c r="I12140" i="1"/>
  <c r="L12140" i="1" s="1"/>
  <c r="H12140" i="1"/>
  <c r="K12139" i="1"/>
  <c r="J12139" i="1"/>
  <c r="I12139" i="1"/>
  <c r="L12139" i="1" s="1"/>
  <c r="H12139" i="1"/>
  <c r="K12138" i="1"/>
  <c r="J12138" i="1"/>
  <c r="I12138" i="1"/>
  <c r="L12138" i="1" s="1"/>
  <c r="H12138" i="1"/>
  <c r="K12137" i="1"/>
  <c r="J12137" i="1"/>
  <c r="I12137" i="1"/>
  <c r="L12137" i="1" s="1"/>
  <c r="H12137" i="1"/>
  <c r="K12136" i="1"/>
  <c r="J12136" i="1"/>
  <c r="I12136" i="1"/>
  <c r="L12136" i="1" s="1"/>
  <c r="H12136" i="1"/>
  <c r="K12135" i="1"/>
  <c r="J12135" i="1"/>
  <c r="I12135" i="1"/>
  <c r="L12135" i="1" s="1"/>
  <c r="H12135" i="1"/>
  <c r="K12134" i="1"/>
  <c r="J12134" i="1"/>
  <c r="I12134" i="1"/>
  <c r="L12134" i="1" s="1"/>
  <c r="H12134" i="1"/>
  <c r="K12133" i="1"/>
  <c r="J12133" i="1"/>
  <c r="I12133" i="1"/>
  <c r="L12133" i="1" s="1"/>
  <c r="H12133" i="1"/>
  <c r="K12132" i="1"/>
  <c r="J12132" i="1"/>
  <c r="I12132" i="1"/>
  <c r="L12132" i="1" s="1"/>
  <c r="H12132" i="1"/>
  <c r="K12131" i="1"/>
  <c r="J12131" i="1"/>
  <c r="I12131" i="1"/>
  <c r="L12131" i="1" s="1"/>
  <c r="H12131" i="1"/>
  <c r="K12130" i="1"/>
  <c r="J12130" i="1"/>
  <c r="I12130" i="1"/>
  <c r="L12130" i="1" s="1"/>
  <c r="H12130" i="1"/>
  <c r="K12129" i="1"/>
  <c r="J12129" i="1"/>
  <c r="I12129" i="1"/>
  <c r="L12129" i="1" s="1"/>
  <c r="H12129" i="1"/>
  <c r="K12128" i="1"/>
  <c r="J12128" i="1"/>
  <c r="I12128" i="1"/>
  <c r="L12128" i="1" s="1"/>
  <c r="H12128" i="1"/>
  <c r="K12127" i="1"/>
  <c r="J12127" i="1"/>
  <c r="I12127" i="1"/>
  <c r="L12127" i="1" s="1"/>
  <c r="H12127" i="1"/>
  <c r="K12126" i="1"/>
  <c r="J12126" i="1"/>
  <c r="I12126" i="1"/>
  <c r="L12126" i="1" s="1"/>
  <c r="H12126" i="1"/>
  <c r="K12125" i="1"/>
  <c r="J12125" i="1"/>
  <c r="I12125" i="1"/>
  <c r="L12125" i="1" s="1"/>
  <c r="H12125" i="1"/>
  <c r="K12124" i="1"/>
  <c r="J12124" i="1"/>
  <c r="I12124" i="1"/>
  <c r="L12124" i="1" s="1"/>
  <c r="H12124" i="1"/>
  <c r="K12123" i="1"/>
  <c r="J12123" i="1"/>
  <c r="I12123" i="1"/>
  <c r="L12123" i="1" s="1"/>
  <c r="H12123" i="1"/>
  <c r="K12122" i="1"/>
  <c r="J12122" i="1"/>
  <c r="I12122" i="1"/>
  <c r="L12122" i="1" s="1"/>
  <c r="H12122" i="1"/>
  <c r="K12121" i="1"/>
  <c r="J12121" i="1"/>
  <c r="I12121" i="1"/>
  <c r="L12121" i="1" s="1"/>
  <c r="H12121" i="1"/>
  <c r="K12120" i="1"/>
  <c r="J12120" i="1"/>
  <c r="I12120" i="1"/>
  <c r="L12120" i="1" s="1"/>
  <c r="H12120" i="1"/>
  <c r="K12119" i="1"/>
  <c r="J12119" i="1"/>
  <c r="I12119" i="1"/>
  <c r="L12119" i="1" s="1"/>
  <c r="H12119" i="1"/>
  <c r="K12118" i="1"/>
  <c r="J12118" i="1"/>
  <c r="I12118" i="1"/>
  <c r="L12118" i="1" s="1"/>
  <c r="H12118" i="1"/>
  <c r="K12117" i="1"/>
  <c r="J12117" i="1"/>
  <c r="I12117" i="1"/>
  <c r="L12117" i="1" s="1"/>
  <c r="H12117" i="1"/>
  <c r="K12116" i="1"/>
  <c r="J12116" i="1"/>
  <c r="I12116" i="1"/>
  <c r="L12116" i="1" s="1"/>
  <c r="H12116" i="1"/>
  <c r="K12115" i="1"/>
  <c r="J12115" i="1"/>
  <c r="I12115" i="1"/>
  <c r="L12115" i="1" s="1"/>
  <c r="H12115" i="1"/>
  <c r="K12114" i="1"/>
  <c r="J12114" i="1"/>
  <c r="I12114" i="1"/>
  <c r="L12114" i="1" s="1"/>
  <c r="H12114" i="1"/>
  <c r="K12113" i="1"/>
  <c r="J12113" i="1"/>
  <c r="I12113" i="1"/>
  <c r="L12113" i="1" s="1"/>
  <c r="H12113" i="1"/>
  <c r="K12112" i="1"/>
  <c r="J12112" i="1"/>
  <c r="I12112" i="1"/>
  <c r="L12112" i="1" s="1"/>
  <c r="H12112" i="1"/>
  <c r="K12111" i="1"/>
  <c r="J12111" i="1"/>
  <c r="I12111" i="1"/>
  <c r="L12111" i="1" s="1"/>
  <c r="H12111" i="1"/>
  <c r="K12110" i="1"/>
  <c r="J12110" i="1"/>
  <c r="I12110" i="1"/>
  <c r="L12110" i="1" s="1"/>
  <c r="H12110" i="1"/>
  <c r="K12109" i="1"/>
  <c r="J12109" i="1"/>
  <c r="I12109" i="1"/>
  <c r="L12109" i="1" s="1"/>
  <c r="H12109" i="1"/>
  <c r="K12108" i="1"/>
  <c r="J12108" i="1"/>
  <c r="I12108" i="1"/>
  <c r="L12108" i="1" s="1"/>
  <c r="H12108" i="1"/>
  <c r="K12107" i="1"/>
  <c r="J12107" i="1"/>
  <c r="I12107" i="1"/>
  <c r="L12107" i="1" s="1"/>
  <c r="H12107" i="1"/>
  <c r="K12106" i="1"/>
  <c r="J12106" i="1"/>
  <c r="I12106" i="1"/>
  <c r="L12106" i="1" s="1"/>
  <c r="H12106" i="1"/>
  <c r="K12105" i="1"/>
  <c r="J12105" i="1"/>
  <c r="I12105" i="1"/>
  <c r="L12105" i="1" s="1"/>
  <c r="H12105" i="1"/>
  <c r="K12104" i="1"/>
  <c r="J12104" i="1"/>
  <c r="I12104" i="1"/>
  <c r="L12104" i="1" s="1"/>
  <c r="H12104" i="1"/>
  <c r="K12103" i="1"/>
  <c r="J12103" i="1"/>
  <c r="I12103" i="1"/>
  <c r="L12103" i="1" s="1"/>
  <c r="H12103" i="1"/>
  <c r="K12102" i="1"/>
  <c r="J12102" i="1"/>
  <c r="I12102" i="1"/>
  <c r="L12102" i="1" s="1"/>
  <c r="H12102" i="1"/>
  <c r="K12101" i="1"/>
  <c r="J12101" i="1"/>
  <c r="I12101" i="1"/>
  <c r="L12101" i="1" s="1"/>
  <c r="H12101" i="1"/>
  <c r="K12100" i="1"/>
  <c r="J12100" i="1"/>
  <c r="I12100" i="1"/>
  <c r="L12100" i="1" s="1"/>
  <c r="H12100" i="1"/>
  <c r="K12099" i="1"/>
  <c r="J12099" i="1"/>
  <c r="I12099" i="1"/>
  <c r="L12099" i="1" s="1"/>
  <c r="H12099" i="1"/>
  <c r="K12098" i="1"/>
  <c r="J12098" i="1"/>
  <c r="I12098" i="1"/>
  <c r="L12098" i="1" s="1"/>
  <c r="H12098" i="1"/>
  <c r="K12097" i="1"/>
  <c r="J12097" i="1"/>
  <c r="I12097" i="1"/>
  <c r="L12097" i="1" s="1"/>
  <c r="H12097" i="1"/>
  <c r="K12096" i="1"/>
  <c r="J12096" i="1"/>
  <c r="I12096" i="1"/>
  <c r="L12096" i="1" s="1"/>
  <c r="H12096" i="1"/>
  <c r="K12095" i="1"/>
  <c r="J12095" i="1"/>
  <c r="I12095" i="1"/>
  <c r="L12095" i="1" s="1"/>
  <c r="H12095" i="1"/>
  <c r="K12094" i="1"/>
  <c r="J12094" i="1"/>
  <c r="I12094" i="1"/>
  <c r="L12094" i="1" s="1"/>
  <c r="H12094" i="1"/>
  <c r="K12093" i="1"/>
  <c r="J12093" i="1"/>
  <c r="I12093" i="1"/>
  <c r="L12093" i="1" s="1"/>
  <c r="H12093" i="1"/>
  <c r="K12092" i="1"/>
  <c r="J12092" i="1"/>
  <c r="I12092" i="1"/>
  <c r="L12092" i="1" s="1"/>
  <c r="H12092" i="1"/>
  <c r="K12091" i="1"/>
  <c r="J12091" i="1"/>
  <c r="I12091" i="1"/>
  <c r="L12091" i="1" s="1"/>
  <c r="H12091" i="1"/>
  <c r="K12090" i="1"/>
  <c r="J12090" i="1"/>
  <c r="I12090" i="1"/>
  <c r="L12090" i="1" s="1"/>
  <c r="H12090" i="1"/>
  <c r="K12089" i="1"/>
  <c r="J12089" i="1"/>
  <c r="I12089" i="1"/>
  <c r="L12089" i="1" s="1"/>
  <c r="H12089" i="1"/>
  <c r="K12088" i="1"/>
  <c r="J12088" i="1"/>
  <c r="I12088" i="1"/>
  <c r="L12088" i="1" s="1"/>
  <c r="H12088" i="1"/>
  <c r="K12087" i="1"/>
  <c r="J12087" i="1"/>
  <c r="I12087" i="1"/>
  <c r="L12087" i="1" s="1"/>
  <c r="H12087" i="1"/>
  <c r="K12086" i="1"/>
  <c r="J12086" i="1"/>
  <c r="I12086" i="1"/>
  <c r="L12086" i="1" s="1"/>
  <c r="H12086" i="1"/>
  <c r="K12085" i="1"/>
  <c r="J12085" i="1"/>
  <c r="I12085" i="1"/>
  <c r="L12085" i="1" s="1"/>
  <c r="H12085" i="1"/>
  <c r="K12084" i="1"/>
  <c r="J12084" i="1"/>
  <c r="I12084" i="1"/>
  <c r="L12084" i="1" s="1"/>
  <c r="H12084" i="1"/>
  <c r="K12083" i="1"/>
  <c r="J12083" i="1"/>
  <c r="I12083" i="1"/>
  <c r="L12083" i="1" s="1"/>
  <c r="H12083" i="1"/>
  <c r="K12082" i="1"/>
  <c r="J12082" i="1"/>
  <c r="I12082" i="1"/>
  <c r="L12082" i="1" s="1"/>
  <c r="H12082" i="1"/>
  <c r="K12081" i="1"/>
  <c r="J12081" i="1"/>
  <c r="I12081" i="1"/>
  <c r="L12081" i="1" s="1"/>
  <c r="H12081" i="1"/>
  <c r="K12080" i="1"/>
  <c r="J12080" i="1"/>
  <c r="I12080" i="1"/>
  <c r="L12080" i="1" s="1"/>
  <c r="H12080" i="1"/>
  <c r="K12079" i="1"/>
  <c r="J12079" i="1"/>
  <c r="I12079" i="1"/>
  <c r="L12079" i="1" s="1"/>
  <c r="H12079" i="1"/>
  <c r="K12078" i="1"/>
  <c r="J12078" i="1"/>
  <c r="I12078" i="1"/>
  <c r="L12078" i="1" s="1"/>
  <c r="H12078" i="1"/>
  <c r="K12077" i="1"/>
  <c r="J12077" i="1"/>
  <c r="I12077" i="1"/>
  <c r="L12077" i="1" s="1"/>
  <c r="H12077" i="1"/>
  <c r="K12076" i="1"/>
  <c r="J12076" i="1"/>
  <c r="I12076" i="1"/>
  <c r="L12076" i="1" s="1"/>
  <c r="H12076" i="1"/>
  <c r="K12075" i="1"/>
  <c r="J12075" i="1"/>
  <c r="I12075" i="1"/>
  <c r="L12075" i="1" s="1"/>
  <c r="H12075" i="1"/>
  <c r="K12074" i="1"/>
  <c r="J12074" i="1"/>
  <c r="I12074" i="1"/>
  <c r="L12074" i="1" s="1"/>
  <c r="H12074" i="1"/>
  <c r="K12073" i="1"/>
  <c r="J12073" i="1"/>
  <c r="I12073" i="1"/>
  <c r="L12073" i="1" s="1"/>
  <c r="H12073" i="1"/>
  <c r="K12072" i="1"/>
  <c r="J12072" i="1"/>
  <c r="I12072" i="1"/>
  <c r="L12072" i="1" s="1"/>
  <c r="H12072" i="1"/>
  <c r="K12071" i="1"/>
  <c r="J12071" i="1"/>
  <c r="I12071" i="1"/>
  <c r="L12071" i="1" s="1"/>
  <c r="H12071" i="1"/>
  <c r="K12070" i="1"/>
  <c r="J12070" i="1"/>
  <c r="I12070" i="1"/>
  <c r="L12070" i="1" s="1"/>
  <c r="H12070" i="1"/>
  <c r="K12069" i="1"/>
  <c r="J12069" i="1"/>
  <c r="I12069" i="1"/>
  <c r="L12069" i="1" s="1"/>
  <c r="H12069" i="1"/>
  <c r="K12068" i="1"/>
  <c r="J12068" i="1"/>
  <c r="I12068" i="1"/>
  <c r="L12068" i="1" s="1"/>
  <c r="H12068" i="1"/>
  <c r="K12067" i="1"/>
  <c r="J12067" i="1"/>
  <c r="I12067" i="1"/>
  <c r="L12067" i="1" s="1"/>
  <c r="H12067" i="1"/>
  <c r="K12066" i="1"/>
  <c r="J12066" i="1"/>
  <c r="I12066" i="1"/>
  <c r="L12066" i="1" s="1"/>
  <c r="H12066" i="1"/>
  <c r="K12065" i="1"/>
  <c r="J12065" i="1"/>
  <c r="I12065" i="1"/>
  <c r="L12065" i="1" s="1"/>
  <c r="H12065" i="1"/>
  <c r="K12064" i="1"/>
  <c r="J12064" i="1"/>
  <c r="I12064" i="1"/>
  <c r="L12064" i="1" s="1"/>
  <c r="H12064" i="1"/>
  <c r="K12063" i="1"/>
  <c r="J12063" i="1"/>
  <c r="I12063" i="1"/>
  <c r="L12063" i="1" s="1"/>
  <c r="H12063" i="1"/>
  <c r="K12062" i="1"/>
  <c r="J12062" i="1"/>
  <c r="I12062" i="1"/>
  <c r="L12062" i="1" s="1"/>
  <c r="H12062" i="1"/>
  <c r="K12061" i="1"/>
  <c r="J12061" i="1"/>
  <c r="I12061" i="1"/>
  <c r="L12061" i="1" s="1"/>
  <c r="H12061" i="1"/>
  <c r="K12060" i="1"/>
  <c r="J12060" i="1"/>
  <c r="I12060" i="1"/>
  <c r="L12060" i="1" s="1"/>
  <c r="H12060" i="1"/>
  <c r="K12059" i="1"/>
  <c r="J12059" i="1"/>
  <c r="I12059" i="1"/>
  <c r="L12059" i="1" s="1"/>
  <c r="H12059" i="1"/>
  <c r="K12058" i="1"/>
  <c r="J12058" i="1"/>
  <c r="I12058" i="1"/>
  <c r="L12058" i="1" s="1"/>
  <c r="H12058" i="1"/>
  <c r="K12057" i="1"/>
  <c r="J12057" i="1"/>
  <c r="I12057" i="1"/>
  <c r="L12057" i="1" s="1"/>
  <c r="H12057" i="1"/>
  <c r="K12056" i="1"/>
  <c r="J12056" i="1"/>
  <c r="I12056" i="1"/>
  <c r="L12056" i="1" s="1"/>
  <c r="H12056" i="1"/>
  <c r="K12055" i="1"/>
  <c r="J12055" i="1"/>
  <c r="I12055" i="1"/>
  <c r="L12055" i="1" s="1"/>
  <c r="H12055" i="1"/>
  <c r="K12054" i="1"/>
  <c r="J12054" i="1"/>
  <c r="I12054" i="1"/>
  <c r="L12054" i="1" s="1"/>
  <c r="H12054" i="1"/>
  <c r="K12053" i="1"/>
  <c r="J12053" i="1"/>
  <c r="I12053" i="1"/>
  <c r="L12053" i="1" s="1"/>
  <c r="H12053" i="1"/>
  <c r="K12052" i="1"/>
  <c r="J12052" i="1"/>
  <c r="I12052" i="1"/>
  <c r="L12052" i="1" s="1"/>
  <c r="H12052" i="1"/>
  <c r="K12051" i="1"/>
  <c r="J12051" i="1"/>
  <c r="I12051" i="1"/>
  <c r="L12051" i="1" s="1"/>
  <c r="H12051" i="1"/>
  <c r="K12050" i="1"/>
  <c r="J12050" i="1"/>
  <c r="I12050" i="1"/>
  <c r="L12050" i="1" s="1"/>
  <c r="H12050" i="1"/>
  <c r="K12049" i="1"/>
  <c r="J12049" i="1"/>
  <c r="I12049" i="1"/>
  <c r="L12049" i="1" s="1"/>
  <c r="H12049" i="1"/>
  <c r="K12048" i="1"/>
  <c r="J12048" i="1"/>
  <c r="I12048" i="1"/>
  <c r="L12048" i="1" s="1"/>
  <c r="H12048" i="1"/>
  <c r="K12047" i="1"/>
  <c r="J12047" i="1"/>
  <c r="I12047" i="1"/>
  <c r="L12047" i="1" s="1"/>
  <c r="H12047" i="1"/>
  <c r="K12046" i="1"/>
  <c r="J12046" i="1"/>
  <c r="I12046" i="1"/>
  <c r="L12046" i="1" s="1"/>
  <c r="H12046" i="1"/>
  <c r="K12045" i="1"/>
  <c r="J12045" i="1"/>
  <c r="I12045" i="1"/>
  <c r="L12045" i="1" s="1"/>
  <c r="H12045" i="1"/>
  <c r="K12044" i="1"/>
  <c r="J12044" i="1"/>
  <c r="I12044" i="1"/>
  <c r="L12044" i="1" s="1"/>
  <c r="H12044" i="1"/>
  <c r="K12043" i="1"/>
  <c r="J12043" i="1"/>
  <c r="I12043" i="1"/>
  <c r="L12043" i="1" s="1"/>
  <c r="H12043" i="1"/>
  <c r="K12042" i="1"/>
  <c r="J12042" i="1"/>
  <c r="I12042" i="1"/>
  <c r="L12042" i="1" s="1"/>
  <c r="H12042" i="1"/>
  <c r="K12041" i="1"/>
  <c r="J12041" i="1"/>
  <c r="I12041" i="1"/>
  <c r="L12041" i="1" s="1"/>
  <c r="H12041" i="1"/>
  <c r="K12040" i="1"/>
  <c r="J12040" i="1"/>
  <c r="I12040" i="1"/>
  <c r="L12040" i="1" s="1"/>
  <c r="H12040" i="1"/>
  <c r="K12039" i="1"/>
  <c r="J12039" i="1"/>
  <c r="I12039" i="1"/>
  <c r="L12039" i="1" s="1"/>
  <c r="H12039" i="1"/>
  <c r="K12038" i="1"/>
  <c r="J12038" i="1"/>
  <c r="I12038" i="1"/>
  <c r="L12038" i="1" s="1"/>
  <c r="H12038" i="1"/>
  <c r="K12037" i="1"/>
  <c r="J12037" i="1"/>
  <c r="I12037" i="1"/>
  <c r="L12037" i="1" s="1"/>
  <c r="H12037" i="1"/>
  <c r="K12036" i="1"/>
  <c r="J12036" i="1"/>
  <c r="I12036" i="1"/>
  <c r="L12036" i="1" s="1"/>
  <c r="H12036" i="1"/>
  <c r="K12035" i="1"/>
  <c r="J12035" i="1"/>
  <c r="I12035" i="1"/>
  <c r="L12035" i="1" s="1"/>
  <c r="H12035" i="1"/>
  <c r="K12034" i="1"/>
  <c r="J12034" i="1"/>
  <c r="I12034" i="1"/>
  <c r="L12034" i="1" s="1"/>
  <c r="H12034" i="1"/>
  <c r="K12033" i="1"/>
  <c r="J12033" i="1"/>
  <c r="I12033" i="1"/>
  <c r="L12033" i="1" s="1"/>
  <c r="H12033" i="1"/>
  <c r="K12032" i="1"/>
  <c r="J12032" i="1"/>
  <c r="I12032" i="1"/>
  <c r="L12032" i="1" s="1"/>
  <c r="H12032" i="1"/>
  <c r="K12031" i="1"/>
  <c r="J12031" i="1"/>
  <c r="I12031" i="1"/>
  <c r="L12031" i="1" s="1"/>
  <c r="H12031" i="1"/>
  <c r="K12030" i="1"/>
  <c r="J12030" i="1"/>
  <c r="I12030" i="1"/>
  <c r="L12030" i="1" s="1"/>
  <c r="H12030" i="1"/>
  <c r="K12029" i="1"/>
  <c r="J12029" i="1"/>
  <c r="I12029" i="1"/>
  <c r="L12029" i="1" s="1"/>
  <c r="H12029" i="1"/>
  <c r="K12028" i="1"/>
  <c r="J12028" i="1"/>
  <c r="I12028" i="1"/>
  <c r="L12028" i="1" s="1"/>
  <c r="H12028" i="1"/>
  <c r="K12027" i="1"/>
  <c r="J12027" i="1"/>
  <c r="I12027" i="1"/>
  <c r="L12027" i="1" s="1"/>
  <c r="H12027" i="1"/>
  <c r="K12026" i="1"/>
  <c r="J12026" i="1"/>
  <c r="I12026" i="1"/>
  <c r="L12026" i="1" s="1"/>
  <c r="H12026" i="1"/>
  <c r="K12025" i="1"/>
  <c r="J12025" i="1"/>
  <c r="I12025" i="1"/>
  <c r="L12025" i="1" s="1"/>
  <c r="H12025" i="1"/>
  <c r="K12024" i="1"/>
  <c r="J12024" i="1"/>
  <c r="I12024" i="1"/>
  <c r="L12024" i="1" s="1"/>
  <c r="H12024" i="1"/>
  <c r="K12023" i="1"/>
  <c r="J12023" i="1"/>
  <c r="I12023" i="1"/>
  <c r="L12023" i="1" s="1"/>
  <c r="H12023" i="1"/>
  <c r="K12022" i="1"/>
  <c r="J12022" i="1"/>
  <c r="I12022" i="1"/>
  <c r="L12022" i="1" s="1"/>
  <c r="H12022" i="1"/>
  <c r="K12021" i="1"/>
  <c r="J12021" i="1"/>
  <c r="I12021" i="1"/>
  <c r="L12021" i="1" s="1"/>
  <c r="H12021" i="1"/>
  <c r="K12020" i="1"/>
  <c r="J12020" i="1"/>
  <c r="I12020" i="1"/>
  <c r="L12020" i="1" s="1"/>
  <c r="H12020" i="1"/>
  <c r="K12019" i="1"/>
  <c r="J12019" i="1"/>
  <c r="I12019" i="1"/>
  <c r="L12019" i="1" s="1"/>
  <c r="H12019" i="1"/>
  <c r="K12018" i="1"/>
  <c r="J12018" i="1"/>
  <c r="I12018" i="1"/>
  <c r="L12018" i="1" s="1"/>
  <c r="H12018" i="1"/>
  <c r="K12017" i="1"/>
  <c r="J12017" i="1"/>
  <c r="I12017" i="1"/>
  <c r="L12017" i="1" s="1"/>
  <c r="H12017" i="1"/>
  <c r="K12016" i="1"/>
  <c r="J12016" i="1"/>
  <c r="I12016" i="1"/>
  <c r="L12016" i="1" s="1"/>
  <c r="H12016" i="1"/>
  <c r="K12015" i="1"/>
  <c r="J12015" i="1"/>
  <c r="I12015" i="1"/>
  <c r="L12015" i="1" s="1"/>
  <c r="H12015" i="1"/>
  <c r="K12014" i="1"/>
  <c r="J12014" i="1"/>
  <c r="I12014" i="1"/>
  <c r="L12014" i="1" s="1"/>
  <c r="H12014" i="1"/>
  <c r="K12013" i="1"/>
  <c r="J12013" i="1"/>
  <c r="I12013" i="1"/>
  <c r="L12013" i="1" s="1"/>
  <c r="H12013" i="1"/>
  <c r="K12012" i="1"/>
  <c r="J12012" i="1"/>
  <c r="I12012" i="1"/>
  <c r="L12012" i="1" s="1"/>
  <c r="H12012" i="1"/>
  <c r="K12011" i="1"/>
  <c r="J12011" i="1"/>
  <c r="I12011" i="1"/>
  <c r="L12011" i="1" s="1"/>
  <c r="H12011" i="1"/>
  <c r="K12010" i="1"/>
  <c r="J12010" i="1"/>
  <c r="I12010" i="1"/>
  <c r="L12010" i="1" s="1"/>
  <c r="H12010" i="1"/>
  <c r="K12009" i="1"/>
  <c r="J12009" i="1"/>
  <c r="I12009" i="1"/>
  <c r="L12009" i="1" s="1"/>
  <c r="H12009" i="1"/>
  <c r="K12008" i="1"/>
  <c r="J12008" i="1"/>
  <c r="I12008" i="1"/>
  <c r="L12008" i="1" s="1"/>
  <c r="H12008" i="1"/>
  <c r="K12007" i="1"/>
  <c r="J12007" i="1"/>
  <c r="I12007" i="1"/>
  <c r="L12007" i="1" s="1"/>
  <c r="H12007" i="1"/>
  <c r="K12006" i="1"/>
  <c r="J12006" i="1"/>
  <c r="I12006" i="1"/>
  <c r="L12006" i="1" s="1"/>
  <c r="H12006" i="1"/>
  <c r="K12005" i="1"/>
  <c r="J12005" i="1"/>
  <c r="I12005" i="1"/>
  <c r="L12005" i="1" s="1"/>
  <c r="H12005" i="1"/>
  <c r="K12004" i="1"/>
  <c r="J12004" i="1"/>
  <c r="I12004" i="1"/>
  <c r="L12004" i="1" s="1"/>
  <c r="H12004" i="1"/>
  <c r="K12003" i="1"/>
  <c r="J12003" i="1"/>
  <c r="I12003" i="1"/>
  <c r="L12003" i="1" s="1"/>
  <c r="H12003" i="1"/>
  <c r="K12002" i="1"/>
  <c r="J12002" i="1"/>
  <c r="I12002" i="1"/>
  <c r="L12002" i="1" s="1"/>
  <c r="H12002" i="1"/>
  <c r="K12001" i="1"/>
  <c r="J12001" i="1"/>
  <c r="I12001" i="1"/>
  <c r="L12001" i="1" s="1"/>
  <c r="H12001" i="1"/>
  <c r="K12000" i="1"/>
  <c r="J12000" i="1"/>
  <c r="I12000" i="1"/>
  <c r="L12000" i="1" s="1"/>
  <c r="H12000" i="1"/>
  <c r="K11999" i="1"/>
  <c r="J11999" i="1"/>
  <c r="I11999" i="1"/>
  <c r="L11999" i="1" s="1"/>
  <c r="H11999" i="1"/>
  <c r="K11998" i="1"/>
  <c r="J11998" i="1"/>
  <c r="I11998" i="1"/>
  <c r="L11998" i="1" s="1"/>
  <c r="H11998" i="1"/>
  <c r="K11997" i="1"/>
  <c r="J11997" i="1"/>
  <c r="I11997" i="1"/>
  <c r="L11997" i="1" s="1"/>
  <c r="H11997" i="1"/>
  <c r="K11996" i="1"/>
  <c r="J11996" i="1"/>
  <c r="I11996" i="1"/>
  <c r="L11996" i="1" s="1"/>
  <c r="H11996" i="1"/>
  <c r="K11995" i="1"/>
  <c r="J11995" i="1"/>
  <c r="I11995" i="1"/>
  <c r="L11995" i="1" s="1"/>
  <c r="H11995" i="1"/>
  <c r="K11994" i="1"/>
  <c r="J11994" i="1"/>
  <c r="I11994" i="1"/>
  <c r="L11994" i="1" s="1"/>
  <c r="H11994" i="1"/>
  <c r="K11993" i="1"/>
  <c r="J11993" i="1"/>
  <c r="I11993" i="1"/>
  <c r="L11993" i="1" s="1"/>
  <c r="H11993" i="1"/>
  <c r="K11992" i="1"/>
  <c r="J11992" i="1"/>
  <c r="I11992" i="1"/>
  <c r="L11992" i="1" s="1"/>
  <c r="H11992" i="1"/>
  <c r="K11991" i="1"/>
  <c r="J11991" i="1"/>
  <c r="I11991" i="1"/>
  <c r="L11991" i="1" s="1"/>
  <c r="H11991" i="1"/>
  <c r="K11990" i="1"/>
  <c r="J11990" i="1"/>
  <c r="I11990" i="1"/>
  <c r="L11990" i="1" s="1"/>
  <c r="H11990" i="1"/>
  <c r="K11989" i="1"/>
  <c r="J11989" i="1"/>
  <c r="I11989" i="1"/>
  <c r="L11989" i="1" s="1"/>
  <c r="H11989" i="1"/>
  <c r="K11988" i="1"/>
  <c r="J11988" i="1"/>
  <c r="I11988" i="1"/>
  <c r="L11988" i="1" s="1"/>
  <c r="H11988" i="1"/>
  <c r="K11987" i="1"/>
  <c r="J11987" i="1"/>
  <c r="I11987" i="1"/>
  <c r="L11987" i="1" s="1"/>
  <c r="H11987" i="1"/>
  <c r="K11986" i="1"/>
  <c r="J11986" i="1"/>
  <c r="I11986" i="1"/>
  <c r="L11986" i="1" s="1"/>
  <c r="H11986" i="1"/>
  <c r="K11985" i="1"/>
  <c r="J11985" i="1"/>
  <c r="I11985" i="1"/>
  <c r="L11985" i="1" s="1"/>
  <c r="H11985" i="1"/>
  <c r="K11984" i="1"/>
  <c r="J11984" i="1"/>
  <c r="I11984" i="1"/>
  <c r="L11984" i="1" s="1"/>
  <c r="H11984" i="1"/>
  <c r="K11983" i="1"/>
  <c r="J11983" i="1"/>
  <c r="I11983" i="1"/>
  <c r="L11983" i="1" s="1"/>
  <c r="H11983" i="1"/>
  <c r="K11982" i="1"/>
  <c r="J11982" i="1"/>
  <c r="I11982" i="1"/>
  <c r="L11982" i="1" s="1"/>
  <c r="H11982" i="1"/>
  <c r="K11981" i="1"/>
  <c r="J11981" i="1"/>
  <c r="I11981" i="1"/>
  <c r="L11981" i="1" s="1"/>
  <c r="H11981" i="1"/>
  <c r="K11980" i="1"/>
  <c r="J11980" i="1"/>
  <c r="I11980" i="1"/>
  <c r="L11980" i="1" s="1"/>
  <c r="H11980" i="1"/>
  <c r="K11979" i="1"/>
  <c r="J11979" i="1"/>
  <c r="I11979" i="1"/>
  <c r="L11979" i="1" s="1"/>
  <c r="H11979" i="1"/>
  <c r="K11978" i="1"/>
  <c r="J11978" i="1"/>
  <c r="I11978" i="1"/>
  <c r="L11978" i="1" s="1"/>
  <c r="H11978" i="1"/>
  <c r="K11977" i="1"/>
  <c r="J11977" i="1"/>
  <c r="I11977" i="1"/>
  <c r="L11977" i="1" s="1"/>
  <c r="H11977" i="1"/>
  <c r="K11976" i="1"/>
  <c r="J11976" i="1"/>
  <c r="I11976" i="1"/>
  <c r="L11976" i="1" s="1"/>
  <c r="H11976" i="1"/>
  <c r="K11975" i="1"/>
  <c r="J11975" i="1"/>
  <c r="I11975" i="1"/>
  <c r="L11975" i="1" s="1"/>
  <c r="H11975" i="1"/>
  <c r="K11974" i="1"/>
  <c r="J11974" i="1"/>
  <c r="I11974" i="1"/>
  <c r="L11974" i="1" s="1"/>
  <c r="H11974" i="1"/>
  <c r="K11973" i="1"/>
  <c r="J11973" i="1"/>
  <c r="I11973" i="1"/>
  <c r="L11973" i="1" s="1"/>
  <c r="H11973" i="1"/>
  <c r="K11972" i="1"/>
  <c r="J11972" i="1"/>
  <c r="I11972" i="1"/>
  <c r="L11972" i="1" s="1"/>
  <c r="H11972" i="1"/>
  <c r="K11971" i="1"/>
  <c r="J11971" i="1"/>
  <c r="I11971" i="1"/>
  <c r="L11971" i="1" s="1"/>
  <c r="H11971" i="1"/>
  <c r="K11970" i="1"/>
  <c r="J11970" i="1"/>
  <c r="I11970" i="1"/>
  <c r="L11970" i="1" s="1"/>
  <c r="H11970" i="1"/>
  <c r="K11969" i="1"/>
  <c r="J11969" i="1"/>
  <c r="I11969" i="1"/>
  <c r="L11969" i="1" s="1"/>
  <c r="H11969" i="1"/>
  <c r="K11968" i="1"/>
  <c r="J11968" i="1"/>
  <c r="I11968" i="1"/>
  <c r="L11968" i="1" s="1"/>
  <c r="H11968" i="1"/>
  <c r="K11967" i="1"/>
  <c r="J11967" i="1"/>
  <c r="I11967" i="1"/>
  <c r="L11967" i="1" s="1"/>
  <c r="H11967" i="1"/>
  <c r="K11966" i="1"/>
  <c r="J11966" i="1"/>
  <c r="I11966" i="1"/>
  <c r="L11966" i="1" s="1"/>
  <c r="H11966" i="1"/>
  <c r="K11965" i="1"/>
  <c r="J11965" i="1"/>
  <c r="I11965" i="1"/>
  <c r="L11965" i="1" s="1"/>
  <c r="H11965" i="1"/>
  <c r="K11964" i="1"/>
  <c r="J11964" i="1"/>
  <c r="I11964" i="1"/>
  <c r="L11964" i="1" s="1"/>
  <c r="H11964" i="1"/>
  <c r="K11963" i="1"/>
  <c r="J11963" i="1"/>
  <c r="I11963" i="1"/>
  <c r="L11963" i="1" s="1"/>
  <c r="H11963" i="1"/>
  <c r="K11962" i="1"/>
  <c r="J11962" i="1"/>
  <c r="I11962" i="1"/>
  <c r="L11962" i="1" s="1"/>
  <c r="H11962" i="1"/>
  <c r="K11961" i="1"/>
  <c r="J11961" i="1"/>
  <c r="I11961" i="1"/>
  <c r="L11961" i="1" s="1"/>
  <c r="H11961" i="1"/>
  <c r="K11960" i="1"/>
  <c r="J11960" i="1"/>
  <c r="I11960" i="1"/>
  <c r="L11960" i="1" s="1"/>
  <c r="H11960" i="1"/>
  <c r="K11959" i="1"/>
  <c r="J11959" i="1"/>
  <c r="I11959" i="1"/>
  <c r="L11959" i="1" s="1"/>
  <c r="H11959" i="1"/>
  <c r="K11958" i="1"/>
  <c r="J11958" i="1"/>
  <c r="I11958" i="1"/>
  <c r="L11958" i="1" s="1"/>
  <c r="H11958" i="1"/>
  <c r="K11957" i="1"/>
  <c r="J11957" i="1"/>
  <c r="I11957" i="1"/>
  <c r="L11957" i="1" s="1"/>
  <c r="H11957" i="1"/>
  <c r="K11956" i="1"/>
  <c r="J11956" i="1"/>
  <c r="I11956" i="1"/>
  <c r="L11956" i="1" s="1"/>
  <c r="H11956" i="1"/>
  <c r="K11955" i="1"/>
  <c r="J11955" i="1"/>
  <c r="I11955" i="1"/>
  <c r="L11955" i="1" s="1"/>
  <c r="H11955" i="1"/>
  <c r="K11954" i="1"/>
  <c r="J11954" i="1"/>
  <c r="I11954" i="1"/>
  <c r="L11954" i="1" s="1"/>
  <c r="H11954" i="1"/>
  <c r="K11953" i="1"/>
  <c r="J11953" i="1"/>
  <c r="I11953" i="1"/>
  <c r="L11953" i="1" s="1"/>
  <c r="H11953" i="1"/>
  <c r="K11952" i="1"/>
  <c r="J11952" i="1"/>
  <c r="I11952" i="1"/>
  <c r="L11952" i="1" s="1"/>
  <c r="H11952" i="1"/>
  <c r="K11951" i="1"/>
  <c r="J11951" i="1"/>
  <c r="I11951" i="1"/>
  <c r="L11951" i="1" s="1"/>
  <c r="H11951" i="1"/>
  <c r="K11950" i="1"/>
  <c r="J11950" i="1"/>
  <c r="I11950" i="1"/>
  <c r="L11950" i="1" s="1"/>
  <c r="H11950" i="1"/>
  <c r="K11949" i="1"/>
  <c r="J11949" i="1"/>
  <c r="I11949" i="1"/>
  <c r="L11949" i="1" s="1"/>
  <c r="H11949" i="1"/>
  <c r="K11948" i="1"/>
  <c r="J11948" i="1"/>
  <c r="I11948" i="1"/>
  <c r="L11948" i="1" s="1"/>
  <c r="H11948" i="1"/>
  <c r="K11947" i="1"/>
  <c r="J11947" i="1"/>
  <c r="I11947" i="1"/>
  <c r="L11947" i="1" s="1"/>
  <c r="H11947" i="1"/>
  <c r="K11946" i="1"/>
  <c r="J11946" i="1"/>
  <c r="I11946" i="1"/>
  <c r="L11946" i="1" s="1"/>
  <c r="H11946" i="1"/>
  <c r="K11945" i="1"/>
  <c r="J11945" i="1"/>
  <c r="I11945" i="1"/>
  <c r="L11945" i="1" s="1"/>
  <c r="H11945" i="1"/>
  <c r="K11944" i="1"/>
  <c r="J11944" i="1"/>
  <c r="I11944" i="1"/>
  <c r="L11944" i="1" s="1"/>
  <c r="H11944" i="1"/>
  <c r="K11943" i="1"/>
  <c r="J11943" i="1"/>
  <c r="I11943" i="1"/>
  <c r="L11943" i="1" s="1"/>
  <c r="H11943" i="1"/>
  <c r="K11942" i="1"/>
  <c r="J11942" i="1"/>
  <c r="I11942" i="1"/>
  <c r="L11942" i="1" s="1"/>
  <c r="H11942" i="1"/>
  <c r="K11941" i="1"/>
  <c r="J11941" i="1"/>
  <c r="I11941" i="1"/>
  <c r="L11941" i="1" s="1"/>
  <c r="H11941" i="1"/>
  <c r="K11940" i="1"/>
  <c r="J11940" i="1"/>
  <c r="I11940" i="1"/>
  <c r="L11940" i="1" s="1"/>
  <c r="H11940" i="1"/>
  <c r="K11939" i="1"/>
  <c r="J11939" i="1"/>
  <c r="I11939" i="1"/>
  <c r="L11939" i="1" s="1"/>
  <c r="H11939" i="1"/>
  <c r="K11938" i="1"/>
  <c r="J11938" i="1"/>
  <c r="I11938" i="1"/>
  <c r="L11938" i="1" s="1"/>
  <c r="H11938" i="1"/>
  <c r="K11937" i="1"/>
  <c r="J11937" i="1"/>
  <c r="I11937" i="1"/>
  <c r="L11937" i="1" s="1"/>
  <c r="H11937" i="1"/>
  <c r="K11936" i="1"/>
  <c r="J11936" i="1"/>
  <c r="I11936" i="1"/>
  <c r="L11936" i="1" s="1"/>
  <c r="H11936" i="1"/>
  <c r="K11935" i="1"/>
  <c r="J11935" i="1"/>
  <c r="I11935" i="1"/>
  <c r="L11935" i="1" s="1"/>
  <c r="H11935" i="1"/>
  <c r="K11934" i="1"/>
  <c r="J11934" i="1"/>
  <c r="I11934" i="1"/>
  <c r="L11934" i="1" s="1"/>
  <c r="H11934" i="1"/>
  <c r="K11933" i="1"/>
  <c r="J11933" i="1"/>
  <c r="I11933" i="1"/>
  <c r="L11933" i="1" s="1"/>
  <c r="H11933" i="1"/>
  <c r="K11932" i="1"/>
  <c r="J11932" i="1"/>
  <c r="I11932" i="1"/>
  <c r="L11932" i="1" s="1"/>
  <c r="H11932" i="1"/>
  <c r="K11931" i="1"/>
  <c r="J11931" i="1"/>
  <c r="I11931" i="1"/>
  <c r="L11931" i="1" s="1"/>
  <c r="H11931" i="1"/>
  <c r="K11930" i="1"/>
  <c r="J11930" i="1"/>
  <c r="I11930" i="1"/>
  <c r="L11930" i="1" s="1"/>
  <c r="H11930" i="1"/>
  <c r="K11929" i="1"/>
  <c r="J11929" i="1"/>
  <c r="I11929" i="1"/>
  <c r="L11929" i="1" s="1"/>
  <c r="H11929" i="1"/>
  <c r="K11928" i="1"/>
  <c r="J11928" i="1"/>
  <c r="I11928" i="1"/>
  <c r="L11928" i="1" s="1"/>
  <c r="H11928" i="1"/>
  <c r="K11927" i="1"/>
  <c r="J11927" i="1"/>
  <c r="I11927" i="1"/>
  <c r="L11927" i="1" s="1"/>
  <c r="H11927" i="1"/>
  <c r="K11926" i="1"/>
  <c r="J11926" i="1"/>
  <c r="I11926" i="1"/>
  <c r="L11926" i="1" s="1"/>
  <c r="H11926" i="1"/>
  <c r="K11925" i="1"/>
  <c r="J11925" i="1"/>
  <c r="I11925" i="1"/>
  <c r="L11925" i="1" s="1"/>
  <c r="H11925" i="1"/>
  <c r="K11924" i="1"/>
  <c r="J11924" i="1"/>
  <c r="I11924" i="1"/>
  <c r="L11924" i="1" s="1"/>
  <c r="H11924" i="1"/>
  <c r="K11923" i="1"/>
  <c r="J11923" i="1"/>
  <c r="I11923" i="1"/>
  <c r="L11923" i="1" s="1"/>
  <c r="H11923" i="1"/>
  <c r="K11922" i="1"/>
  <c r="J11922" i="1"/>
  <c r="I11922" i="1"/>
  <c r="L11922" i="1" s="1"/>
  <c r="H11922" i="1"/>
  <c r="K11921" i="1"/>
  <c r="J11921" i="1"/>
  <c r="I11921" i="1"/>
  <c r="L11921" i="1" s="1"/>
  <c r="H11921" i="1"/>
  <c r="K11920" i="1"/>
  <c r="J11920" i="1"/>
  <c r="I11920" i="1"/>
  <c r="L11920" i="1" s="1"/>
  <c r="H11920" i="1"/>
  <c r="K11919" i="1"/>
  <c r="J11919" i="1"/>
  <c r="I11919" i="1"/>
  <c r="L11919" i="1" s="1"/>
  <c r="H11919" i="1"/>
  <c r="K11918" i="1"/>
  <c r="J11918" i="1"/>
  <c r="I11918" i="1"/>
  <c r="L11918" i="1" s="1"/>
  <c r="H11918" i="1"/>
  <c r="K11917" i="1"/>
  <c r="J11917" i="1"/>
  <c r="I11917" i="1"/>
  <c r="L11917" i="1" s="1"/>
  <c r="H11917" i="1"/>
  <c r="K11916" i="1"/>
  <c r="J11916" i="1"/>
  <c r="I11916" i="1"/>
  <c r="L11916" i="1" s="1"/>
  <c r="H11916" i="1"/>
  <c r="K11915" i="1"/>
  <c r="J11915" i="1"/>
  <c r="I11915" i="1"/>
  <c r="L11915" i="1" s="1"/>
  <c r="H11915" i="1"/>
  <c r="K11914" i="1"/>
  <c r="J11914" i="1"/>
  <c r="I11914" i="1"/>
  <c r="L11914" i="1" s="1"/>
  <c r="H11914" i="1"/>
  <c r="K11913" i="1"/>
  <c r="J11913" i="1"/>
  <c r="I11913" i="1"/>
  <c r="L11913" i="1" s="1"/>
  <c r="H11913" i="1"/>
  <c r="K11912" i="1"/>
  <c r="J11912" i="1"/>
  <c r="I11912" i="1"/>
  <c r="L11912" i="1" s="1"/>
  <c r="H11912" i="1"/>
  <c r="K11911" i="1"/>
  <c r="J11911" i="1"/>
  <c r="I11911" i="1"/>
  <c r="L11911" i="1" s="1"/>
  <c r="H11911" i="1"/>
  <c r="K11910" i="1"/>
  <c r="J11910" i="1"/>
  <c r="I11910" i="1"/>
  <c r="L11910" i="1" s="1"/>
  <c r="H11910" i="1"/>
  <c r="K11909" i="1"/>
  <c r="J11909" i="1"/>
  <c r="I11909" i="1"/>
  <c r="L11909" i="1" s="1"/>
  <c r="H11909" i="1"/>
  <c r="K11908" i="1"/>
  <c r="J11908" i="1"/>
  <c r="I11908" i="1"/>
  <c r="L11908" i="1" s="1"/>
  <c r="H11908" i="1"/>
  <c r="K11907" i="1"/>
  <c r="J11907" i="1"/>
  <c r="I11907" i="1"/>
  <c r="L11907" i="1" s="1"/>
  <c r="H11907" i="1"/>
  <c r="K11906" i="1"/>
  <c r="J11906" i="1"/>
  <c r="I11906" i="1"/>
  <c r="L11906" i="1" s="1"/>
  <c r="H11906" i="1"/>
  <c r="K11905" i="1"/>
  <c r="J11905" i="1"/>
  <c r="I11905" i="1"/>
  <c r="L11905" i="1" s="1"/>
  <c r="H11905" i="1"/>
  <c r="K11904" i="1"/>
  <c r="J11904" i="1"/>
  <c r="I11904" i="1"/>
  <c r="L11904" i="1" s="1"/>
  <c r="H11904" i="1"/>
  <c r="K11903" i="1"/>
  <c r="J11903" i="1"/>
  <c r="I11903" i="1"/>
  <c r="L11903" i="1" s="1"/>
  <c r="H11903" i="1"/>
  <c r="K11902" i="1"/>
  <c r="J11902" i="1"/>
  <c r="I11902" i="1"/>
  <c r="L11902" i="1" s="1"/>
  <c r="H11902" i="1"/>
  <c r="K11901" i="1"/>
  <c r="J11901" i="1"/>
  <c r="I11901" i="1"/>
  <c r="L11901" i="1" s="1"/>
  <c r="H11901" i="1"/>
  <c r="K11900" i="1"/>
  <c r="J11900" i="1"/>
  <c r="I11900" i="1"/>
  <c r="L11900" i="1" s="1"/>
  <c r="H11900" i="1"/>
  <c r="K11899" i="1"/>
  <c r="J11899" i="1"/>
  <c r="I11899" i="1"/>
  <c r="L11899" i="1" s="1"/>
  <c r="H11899" i="1"/>
  <c r="K11898" i="1"/>
  <c r="J11898" i="1"/>
  <c r="I11898" i="1"/>
  <c r="L11898" i="1" s="1"/>
  <c r="H11898" i="1"/>
  <c r="K11897" i="1"/>
  <c r="J11897" i="1"/>
  <c r="I11897" i="1"/>
  <c r="L11897" i="1" s="1"/>
  <c r="H11897" i="1"/>
  <c r="K11896" i="1"/>
  <c r="J11896" i="1"/>
  <c r="I11896" i="1"/>
  <c r="L11896" i="1" s="1"/>
  <c r="H11896" i="1"/>
  <c r="K11895" i="1"/>
  <c r="J11895" i="1"/>
  <c r="I11895" i="1"/>
  <c r="L11895" i="1" s="1"/>
  <c r="H11895" i="1"/>
  <c r="K11894" i="1"/>
  <c r="J11894" i="1"/>
  <c r="I11894" i="1"/>
  <c r="L11894" i="1" s="1"/>
  <c r="H11894" i="1"/>
  <c r="K11893" i="1"/>
  <c r="J11893" i="1"/>
  <c r="I11893" i="1"/>
  <c r="L11893" i="1" s="1"/>
  <c r="H11893" i="1"/>
  <c r="K11892" i="1"/>
  <c r="J11892" i="1"/>
  <c r="I11892" i="1"/>
  <c r="L11892" i="1" s="1"/>
  <c r="H11892" i="1"/>
  <c r="K11891" i="1"/>
  <c r="J11891" i="1"/>
  <c r="I11891" i="1"/>
  <c r="L11891" i="1" s="1"/>
  <c r="H11891" i="1"/>
  <c r="K11890" i="1"/>
  <c r="J11890" i="1"/>
  <c r="I11890" i="1"/>
  <c r="L11890" i="1" s="1"/>
  <c r="H11890" i="1"/>
  <c r="K11889" i="1"/>
  <c r="J11889" i="1"/>
  <c r="I11889" i="1"/>
  <c r="L11889" i="1" s="1"/>
  <c r="H11889" i="1"/>
  <c r="K11888" i="1"/>
  <c r="J11888" i="1"/>
  <c r="I11888" i="1"/>
  <c r="L11888" i="1" s="1"/>
  <c r="H11888" i="1"/>
  <c r="K11887" i="1"/>
  <c r="J11887" i="1"/>
  <c r="I11887" i="1"/>
  <c r="L11887" i="1" s="1"/>
  <c r="H11887" i="1"/>
  <c r="K11886" i="1"/>
  <c r="J11886" i="1"/>
  <c r="I11886" i="1"/>
  <c r="L11886" i="1" s="1"/>
  <c r="H11886" i="1"/>
  <c r="K11885" i="1"/>
  <c r="J11885" i="1"/>
  <c r="I11885" i="1"/>
  <c r="L11885" i="1" s="1"/>
  <c r="H11885" i="1"/>
  <c r="K11884" i="1"/>
  <c r="J11884" i="1"/>
  <c r="I11884" i="1"/>
  <c r="L11884" i="1" s="1"/>
  <c r="H11884" i="1"/>
  <c r="K11883" i="1"/>
  <c r="J11883" i="1"/>
  <c r="I11883" i="1"/>
  <c r="L11883" i="1" s="1"/>
  <c r="H11883" i="1"/>
  <c r="K11882" i="1"/>
  <c r="J11882" i="1"/>
  <c r="I11882" i="1"/>
  <c r="L11882" i="1" s="1"/>
  <c r="H11882" i="1"/>
  <c r="K11881" i="1"/>
  <c r="J11881" i="1"/>
  <c r="I11881" i="1"/>
  <c r="L11881" i="1" s="1"/>
  <c r="H11881" i="1"/>
  <c r="K11880" i="1"/>
  <c r="J11880" i="1"/>
  <c r="I11880" i="1"/>
  <c r="L11880" i="1" s="1"/>
  <c r="H11880" i="1"/>
  <c r="K11879" i="1"/>
  <c r="J11879" i="1"/>
  <c r="I11879" i="1"/>
  <c r="L11879" i="1" s="1"/>
  <c r="H11879" i="1"/>
  <c r="K11878" i="1"/>
  <c r="J11878" i="1"/>
  <c r="I11878" i="1"/>
  <c r="L11878" i="1" s="1"/>
  <c r="H11878" i="1"/>
  <c r="K11877" i="1"/>
  <c r="J11877" i="1"/>
  <c r="I11877" i="1"/>
  <c r="L11877" i="1" s="1"/>
  <c r="H11877" i="1"/>
  <c r="K11876" i="1"/>
  <c r="J11876" i="1"/>
  <c r="I11876" i="1"/>
  <c r="L11876" i="1" s="1"/>
  <c r="H11876" i="1"/>
  <c r="K11875" i="1"/>
  <c r="J11875" i="1"/>
  <c r="I11875" i="1"/>
  <c r="L11875" i="1" s="1"/>
  <c r="H11875" i="1"/>
  <c r="K11874" i="1"/>
  <c r="J11874" i="1"/>
  <c r="I11874" i="1"/>
  <c r="L11874" i="1" s="1"/>
  <c r="H11874" i="1"/>
  <c r="K11873" i="1"/>
  <c r="J11873" i="1"/>
  <c r="I11873" i="1"/>
  <c r="L11873" i="1" s="1"/>
  <c r="H11873" i="1"/>
  <c r="K11872" i="1"/>
  <c r="J11872" i="1"/>
  <c r="I11872" i="1"/>
  <c r="L11872" i="1" s="1"/>
  <c r="H11872" i="1"/>
  <c r="K11871" i="1"/>
  <c r="J11871" i="1"/>
  <c r="I11871" i="1"/>
  <c r="L11871" i="1" s="1"/>
  <c r="H11871" i="1"/>
  <c r="K11870" i="1"/>
  <c r="J11870" i="1"/>
  <c r="I11870" i="1"/>
  <c r="L11870" i="1" s="1"/>
  <c r="H11870" i="1"/>
  <c r="K11869" i="1"/>
  <c r="J11869" i="1"/>
  <c r="I11869" i="1"/>
  <c r="L11869" i="1" s="1"/>
  <c r="H11869" i="1"/>
  <c r="K11868" i="1"/>
  <c r="J11868" i="1"/>
  <c r="I11868" i="1"/>
  <c r="L11868" i="1" s="1"/>
  <c r="H11868" i="1"/>
  <c r="K11867" i="1"/>
  <c r="J11867" i="1"/>
  <c r="I11867" i="1"/>
  <c r="L11867" i="1" s="1"/>
  <c r="H11867" i="1"/>
  <c r="K11866" i="1"/>
  <c r="J11866" i="1"/>
  <c r="I11866" i="1"/>
  <c r="L11866" i="1" s="1"/>
  <c r="H11866" i="1"/>
  <c r="K11865" i="1"/>
  <c r="J11865" i="1"/>
  <c r="I11865" i="1"/>
  <c r="L11865" i="1" s="1"/>
  <c r="H11865" i="1"/>
  <c r="K11864" i="1"/>
  <c r="J11864" i="1"/>
  <c r="I11864" i="1"/>
  <c r="L11864" i="1" s="1"/>
  <c r="H11864" i="1"/>
  <c r="K11863" i="1"/>
  <c r="J11863" i="1"/>
  <c r="I11863" i="1"/>
  <c r="L11863" i="1" s="1"/>
  <c r="H11863" i="1"/>
  <c r="K11862" i="1"/>
  <c r="J11862" i="1"/>
  <c r="I11862" i="1"/>
  <c r="L11862" i="1" s="1"/>
  <c r="H11862" i="1"/>
  <c r="K11861" i="1"/>
  <c r="J11861" i="1"/>
  <c r="I11861" i="1"/>
  <c r="L11861" i="1" s="1"/>
  <c r="H11861" i="1"/>
  <c r="K11860" i="1"/>
  <c r="J11860" i="1"/>
  <c r="I11860" i="1"/>
  <c r="L11860" i="1" s="1"/>
  <c r="H11860" i="1"/>
  <c r="K11859" i="1"/>
  <c r="J11859" i="1"/>
  <c r="I11859" i="1"/>
  <c r="L11859" i="1" s="1"/>
  <c r="H11859" i="1"/>
  <c r="K11858" i="1"/>
  <c r="J11858" i="1"/>
  <c r="I11858" i="1"/>
  <c r="L11858" i="1" s="1"/>
  <c r="H11858" i="1"/>
  <c r="K11857" i="1"/>
  <c r="J11857" i="1"/>
  <c r="I11857" i="1"/>
  <c r="L11857" i="1" s="1"/>
  <c r="H11857" i="1"/>
  <c r="K11856" i="1"/>
  <c r="J11856" i="1"/>
  <c r="I11856" i="1"/>
  <c r="L11856" i="1" s="1"/>
  <c r="H11856" i="1"/>
  <c r="K11855" i="1"/>
  <c r="J11855" i="1"/>
  <c r="I11855" i="1"/>
  <c r="L11855" i="1" s="1"/>
  <c r="H11855" i="1"/>
  <c r="K11854" i="1"/>
  <c r="J11854" i="1"/>
  <c r="I11854" i="1"/>
  <c r="L11854" i="1" s="1"/>
  <c r="H11854" i="1"/>
  <c r="K11853" i="1"/>
  <c r="J11853" i="1"/>
  <c r="I11853" i="1"/>
  <c r="L11853" i="1" s="1"/>
  <c r="H11853" i="1"/>
  <c r="K11852" i="1"/>
  <c r="J11852" i="1"/>
  <c r="I11852" i="1"/>
  <c r="L11852" i="1" s="1"/>
  <c r="H11852" i="1"/>
  <c r="K11851" i="1"/>
  <c r="J11851" i="1"/>
  <c r="I11851" i="1"/>
  <c r="L11851" i="1" s="1"/>
  <c r="H11851" i="1"/>
  <c r="K11850" i="1"/>
  <c r="J11850" i="1"/>
  <c r="I11850" i="1"/>
  <c r="L11850" i="1" s="1"/>
  <c r="H11850" i="1"/>
  <c r="K11849" i="1"/>
  <c r="J11849" i="1"/>
  <c r="I11849" i="1"/>
  <c r="L11849" i="1" s="1"/>
  <c r="H11849" i="1"/>
  <c r="K11848" i="1"/>
  <c r="J11848" i="1"/>
  <c r="I11848" i="1"/>
  <c r="L11848" i="1" s="1"/>
  <c r="H11848" i="1"/>
  <c r="K11847" i="1"/>
  <c r="J11847" i="1"/>
  <c r="I11847" i="1"/>
  <c r="L11847" i="1" s="1"/>
  <c r="H11847" i="1"/>
  <c r="K11846" i="1"/>
  <c r="J11846" i="1"/>
  <c r="I11846" i="1"/>
  <c r="L11846" i="1" s="1"/>
  <c r="H11846" i="1"/>
  <c r="K11845" i="1"/>
  <c r="J11845" i="1"/>
  <c r="I11845" i="1"/>
  <c r="L11845" i="1" s="1"/>
  <c r="H11845" i="1"/>
  <c r="K11844" i="1"/>
  <c r="J11844" i="1"/>
  <c r="I11844" i="1"/>
  <c r="L11844" i="1" s="1"/>
  <c r="H11844" i="1"/>
  <c r="K11843" i="1"/>
  <c r="J11843" i="1"/>
  <c r="I11843" i="1"/>
  <c r="L11843" i="1" s="1"/>
  <c r="H11843" i="1"/>
  <c r="K11842" i="1"/>
  <c r="J11842" i="1"/>
  <c r="I11842" i="1"/>
  <c r="L11842" i="1" s="1"/>
  <c r="H11842" i="1"/>
  <c r="K11841" i="1"/>
  <c r="J11841" i="1"/>
  <c r="I11841" i="1"/>
  <c r="L11841" i="1" s="1"/>
  <c r="H11841" i="1"/>
  <c r="K11840" i="1"/>
  <c r="J11840" i="1"/>
  <c r="I11840" i="1"/>
  <c r="L11840" i="1" s="1"/>
  <c r="H11840" i="1"/>
  <c r="K11839" i="1"/>
  <c r="J11839" i="1"/>
  <c r="I11839" i="1"/>
  <c r="L11839" i="1" s="1"/>
  <c r="H11839" i="1"/>
  <c r="K11838" i="1"/>
  <c r="J11838" i="1"/>
  <c r="I11838" i="1"/>
  <c r="L11838" i="1" s="1"/>
  <c r="H11838" i="1"/>
  <c r="K11837" i="1"/>
  <c r="J11837" i="1"/>
  <c r="I11837" i="1"/>
  <c r="L11837" i="1" s="1"/>
  <c r="H11837" i="1"/>
  <c r="K11836" i="1"/>
  <c r="J11836" i="1"/>
  <c r="I11836" i="1"/>
  <c r="L11836" i="1" s="1"/>
  <c r="H11836" i="1"/>
  <c r="K11835" i="1"/>
  <c r="J11835" i="1"/>
  <c r="I11835" i="1"/>
  <c r="L11835" i="1" s="1"/>
  <c r="H11835" i="1"/>
  <c r="K11834" i="1"/>
  <c r="J11834" i="1"/>
  <c r="I11834" i="1"/>
  <c r="L11834" i="1" s="1"/>
  <c r="H11834" i="1"/>
  <c r="K11833" i="1"/>
  <c r="J11833" i="1"/>
  <c r="I11833" i="1"/>
  <c r="L11833" i="1" s="1"/>
  <c r="H11833" i="1"/>
  <c r="K11832" i="1"/>
  <c r="J11832" i="1"/>
  <c r="I11832" i="1"/>
  <c r="L11832" i="1" s="1"/>
  <c r="H11832" i="1"/>
  <c r="K11831" i="1"/>
  <c r="J11831" i="1"/>
  <c r="I11831" i="1"/>
  <c r="L11831" i="1" s="1"/>
  <c r="H11831" i="1"/>
  <c r="K11830" i="1"/>
  <c r="J11830" i="1"/>
  <c r="I11830" i="1"/>
  <c r="L11830" i="1" s="1"/>
  <c r="H11830" i="1"/>
  <c r="K11829" i="1"/>
  <c r="J11829" i="1"/>
  <c r="I11829" i="1"/>
  <c r="L11829" i="1" s="1"/>
  <c r="H11829" i="1"/>
  <c r="K11828" i="1"/>
  <c r="J11828" i="1"/>
  <c r="I11828" i="1"/>
  <c r="L11828" i="1" s="1"/>
  <c r="H11828" i="1"/>
  <c r="K11827" i="1"/>
  <c r="J11827" i="1"/>
  <c r="I11827" i="1"/>
  <c r="L11827" i="1" s="1"/>
  <c r="H11827" i="1"/>
  <c r="K11826" i="1"/>
  <c r="J11826" i="1"/>
  <c r="I11826" i="1"/>
  <c r="L11826" i="1" s="1"/>
  <c r="H11826" i="1"/>
  <c r="K11825" i="1"/>
  <c r="J11825" i="1"/>
  <c r="I11825" i="1"/>
  <c r="L11825" i="1" s="1"/>
  <c r="H11825" i="1"/>
  <c r="K11824" i="1"/>
  <c r="J11824" i="1"/>
  <c r="I11824" i="1"/>
  <c r="L11824" i="1" s="1"/>
  <c r="H11824" i="1"/>
  <c r="K11823" i="1"/>
  <c r="J11823" i="1"/>
  <c r="I11823" i="1"/>
  <c r="L11823" i="1" s="1"/>
  <c r="H11823" i="1"/>
  <c r="K11822" i="1"/>
  <c r="J11822" i="1"/>
  <c r="I11822" i="1"/>
  <c r="L11822" i="1" s="1"/>
  <c r="H11822" i="1"/>
  <c r="K11821" i="1"/>
  <c r="J11821" i="1"/>
  <c r="I11821" i="1"/>
  <c r="L11821" i="1" s="1"/>
  <c r="H11821" i="1"/>
  <c r="K11820" i="1"/>
  <c r="J11820" i="1"/>
  <c r="I11820" i="1"/>
  <c r="L11820" i="1" s="1"/>
  <c r="H11820" i="1"/>
  <c r="K11819" i="1"/>
  <c r="J11819" i="1"/>
  <c r="I11819" i="1"/>
  <c r="L11819" i="1" s="1"/>
  <c r="H11819" i="1"/>
  <c r="K11818" i="1"/>
  <c r="J11818" i="1"/>
  <c r="I11818" i="1"/>
  <c r="L11818" i="1" s="1"/>
  <c r="H11818" i="1"/>
  <c r="K11817" i="1"/>
  <c r="J11817" i="1"/>
  <c r="I11817" i="1"/>
  <c r="L11817" i="1" s="1"/>
  <c r="H11817" i="1"/>
  <c r="K11816" i="1"/>
  <c r="J11816" i="1"/>
  <c r="I11816" i="1"/>
  <c r="L11816" i="1" s="1"/>
  <c r="H11816" i="1"/>
  <c r="K11815" i="1"/>
  <c r="J11815" i="1"/>
  <c r="I11815" i="1"/>
  <c r="L11815" i="1" s="1"/>
  <c r="H11815" i="1"/>
  <c r="K11814" i="1"/>
  <c r="J11814" i="1"/>
  <c r="I11814" i="1"/>
  <c r="L11814" i="1" s="1"/>
  <c r="H11814" i="1"/>
  <c r="K11813" i="1"/>
  <c r="J11813" i="1"/>
  <c r="I11813" i="1"/>
  <c r="L11813" i="1" s="1"/>
  <c r="H11813" i="1"/>
  <c r="K11812" i="1"/>
  <c r="J11812" i="1"/>
  <c r="I11812" i="1"/>
  <c r="L11812" i="1" s="1"/>
  <c r="H11812" i="1"/>
  <c r="K11811" i="1"/>
  <c r="J11811" i="1"/>
  <c r="I11811" i="1"/>
  <c r="L11811" i="1" s="1"/>
  <c r="H11811" i="1"/>
  <c r="K11810" i="1"/>
  <c r="J11810" i="1"/>
  <c r="I11810" i="1"/>
  <c r="L11810" i="1" s="1"/>
  <c r="H11810" i="1"/>
  <c r="K11809" i="1"/>
  <c r="J11809" i="1"/>
  <c r="I11809" i="1"/>
  <c r="L11809" i="1" s="1"/>
  <c r="H11809" i="1"/>
  <c r="K11808" i="1"/>
  <c r="J11808" i="1"/>
  <c r="I11808" i="1"/>
  <c r="L11808" i="1" s="1"/>
  <c r="H11808" i="1"/>
  <c r="K11807" i="1"/>
  <c r="J11807" i="1"/>
  <c r="I11807" i="1"/>
  <c r="L11807" i="1" s="1"/>
  <c r="H11807" i="1"/>
  <c r="K11806" i="1"/>
  <c r="J11806" i="1"/>
  <c r="I11806" i="1"/>
  <c r="L11806" i="1" s="1"/>
  <c r="H11806" i="1"/>
  <c r="K11805" i="1"/>
  <c r="J11805" i="1"/>
  <c r="I11805" i="1"/>
  <c r="L11805" i="1" s="1"/>
  <c r="H11805" i="1"/>
  <c r="K11804" i="1"/>
  <c r="J11804" i="1"/>
  <c r="I11804" i="1"/>
  <c r="L11804" i="1" s="1"/>
  <c r="H11804" i="1"/>
  <c r="K11803" i="1"/>
  <c r="J11803" i="1"/>
  <c r="I11803" i="1"/>
  <c r="L11803" i="1" s="1"/>
  <c r="H11803" i="1"/>
  <c r="K11802" i="1"/>
  <c r="J11802" i="1"/>
  <c r="I11802" i="1"/>
  <c r="L11802" i="1" s="1"/>
  <c r="H11802" i="1"/>
  <c r="K11801" i="1"/>
  <c r="J11801" i="1"/>
  <c r="I11801" i="1"/>
  <c r="L11801" i="1" s="1"/>
  <c r="H11801" i="1"/>
  <c r="K11800" i="1"/>
  <c r="J11800" i="1"/>
  <c r="I11800" i="1"/>
  <c r="L11800" i="1" s="1"/>
  <c r="H11800" i="1"/>
  <c r="K11799" i="1"/>
  <c r="J11799" i="1"/>
  <c r="I11799" i="1"/>
  <c r="L11799" i="1" s="1"/>
  <c r="H11799" i="1"/>
  <c r="K11798" i="1"/>
  <c r="J11798" i="1"/>
  <c r="I11798" i="1"/>
  <c r="L11798" i="1" s="1"/>
  <c r="H11798" i="1"/>
  <c r="K11797" i="1"/>
  <c r="J11797" i="1"/>
  <c r="I11797" i="1"/>
  <c r="L11797" i="1" s="1"/>
  <c r="H11797" i="1"/>
  <c r="K11796" i="1"/>
  <c r="J11796" i="1"/>
  <c r="I11796" i="1"/>
  <c r="L11796" i="1" s="1"/>
  <c r="H11796" i="1"/>
  <c r="K11795" i="1"/>
  <c r="J11795" i="1"/>
  <c r="I11795" i="1"/>
  <c r="L11795" i="1" s="1"/>
  <c r="H11795" i="1"/>
  <c r="K11794" i="1"/>
  <c r="J11794" i="1"/>
  <c r="I11794" i="1"/>
  <c r="L11794" i="1" s="1"/>
  <c r="H11794" i="1"/>
  <c r="K11793" i="1"/>
  <c r="J11793" i="1"/>
  <c r="I11793" i="1"/>
  <c r="L11793" i="1" s="1"/>
  <c r="H11793" i="1"/>
  <c r="K11792" i="1"/>
  <c r="J11792" i="1"/>
  <c r="I11792" i="1"/>
  <c r="L11792" i="1" s="1"/>
  <c r="H11792" i="1"/>
  <c r="K11791" i="1"/>
  <c r="J11791" i="1"/>
  <c r="I11791" i="1"/>
  <c r="L11791" i="1" s="1"/>
  <c r="H11791" i="1"/>
  <c r="K11790" i="1"/>
  <c r="J11790" i="1"/>
  <c r="I11790" i="1"/>
  <c r="L11790" i="1" s="1"/>
  <c r="H11790" i="1"/>
  <c r="K11789" i="1"/>
  <c r="J11789" i="1"/>
  <c r="I11789" i="1"/>
  <c r="L11789" i="1" s="1"/>
  <c r="H11789" i="1"/>
  <c r="K11788" i="1"/>
  <c r="J11788" i="1"/>
  <c r="I11788" i="1"/>
  <c r="L11788" i="1" s="1"/>
  <c r="H11788" i="1"/>
  <c r="K11787" i="1"/>
  <c r="J11787" i="1"/>
  <c r="I11787" i="1"/>
  <c r="L11787" i="1" s="1"/>
  <c r="H11787" i="1"/>
  <c r="K11786" i="1"/>
  <c r="J11786" i="1"/>
  <c r="I11786" i="1"/>
  <c r="L11786" i="1" s="1"/>
  <c r="H11786" i="1"/>
  <c r="K11785" i="1"/>
  <c r="J11785" i="1"/>
  <c r="I11785" i="1"/>
  <c r="L11785" i="1" s="1"/>
  <c r="H11785" i="1"/>
  <c r="K11784" i="1"/>
  <c r="J11784" i="1"/>
  <c r="I11784" i="1"/>
  <c r="L11784" i="1" s="1"/>
  <c r="H11784" i="1"/>
  <c r="K11783" i="1"/>
  <c r="J11783" i="1"/>
  <c r="I11783" i="1"/>
  <c r="L11783" i="1" s="1"/>
  <c r="H11783" i="1"/>
  <c r="K11782" i="1"/>
  <c r="J11782" i="1"/>
  <c r="I11782" i="1"/>
  <c r="L11782" i="1" s="1"/>
  <c r="H11782" i="1"/>
  <c r="K11781" i="1"/>
  <c r="J11781" i="1"/>
  <c r="I11781" i="1"/>
  <c r="L11781" i="1" s="1"/>
  <c r="H11781" i="1"/>
  <c r="K11780" i="1"/>
  <c r="J11780" i="1"/>
  <c r="I11780" i="1"/>
  <c r="L11780" i="1" s="1"/>
  <c r="H11780" i="1"/>
  <c r="K11779" i="1"/>
  <c r="J11779" i="1"/>
  <c r="I11779" i="1"/>
  <c r="L11779" i="1" s="1"/>
  <c r="H11779" i="1"/>
  <c r="K11778" i="1"/>
  <c r="J11778" i="1"/>
  <c r="I11778" i="1"/>
  <c r="L11778" i="1" s="1"/>
  <c r="H11778" i="1"/>
  <c r="K11777" i="1"/>
  <c r="J11777" i="1"/>
  <c r="I11777" i="1"/>
  <c r="L11777" i="1" s="1"/>
  <c r="H11777" i="1"/>
  <c r="K11776" i="1"/>
  <c r="J11776" i="1"/>
  <c r="I11776" i="1"/>
  <c r="L11776" i="1" s="1"/>
  <c r="H11776" i="1"/>
  <c r="K11775" i="1"/>
  <c r="J11775" i="1"/>
  <c r="I11775" i="1"/>
  <c r="L11775" i="1" s="1"/>
  <c r="H11775" i="1"/>
  <c r="K11774" i="1"/>
  <c r="J11774" i="1"/>
  <c r="I11774" i="1"/>
  <c r="L11774" i="1" s="1"/>
  <c r="H11774" i="1"/>
  <c r="K11773" i="1"/>
  <c r="J11773" i="1"/>
  <c r="I11773" i="1"/>
  <c r="L11773" i="1" s="1"/>
  <c r="H11773" i="1"/>
  <c r="K11772" i="1"/>
  <c r="J11772" i="1"/>
  <c r="I11772" i="1"/>
  <c r="L11772" i="1" s="1"/>
  <c r="H11772" i="1"/>
  <c r="K11771" i="1"/>
  <c r="J11771" i="1"/>
  <c r="I11771" i="1"/>
  <c r="L11771" i="1" s="1"/>
  <c r="H11771" i="1"/>
  <c r="K11770" i="1"/>
  <c r="J11770" i="1"/>
  <c r="I11770" i="1"/>
  <c r="L11770" i="1" s="1"/>
  <c r="H11770" i="1"/>
  <c r="K11769" i="1"/>
  <c r="J11769" i="1"/>
  <c r="I11769" i="1"/>
  <c r="L11769" i="1" s="1"/>
  <c r="H11769" i="1"/>
  <c r="K11768" i="1"/>
  <c r="J11768" i="1"/>
  <c r="I11768" i="1"/>
  <c r="L11768" i="1" s="1"/>
  <c r="H11768" i="1"/>
  <c r="K11767" i="1"/>
  <c r="J11767" i="1"/>
  <c r="I11767" i="1"/>
  <c r="L11767" i="1" s="1"/>
  <c r="H11767" i="1"/>
  <c r="K11766" i="1"/>
  <c r="J11766" i="1"/>
  <c r="I11766" i="1"/>
  <c r="L11766" i="1" s="1"/>
  <c r="H11766" i="1"/>
  <c r="K11765" i="1"/>
  <c r="J11765" i="1"/>
  <c r="I11765" i="1"/>
  <c r="L11765" i="1" s="1"/>
  <c r="H11765" i="1"/>
  <c r="K11764" i="1"/>
  <c r="J11764" i="1"/>
  <c r="I11764" i="1"/>
  <c r="L11764" i="1" s="1"/>
  <c r="H11764" i="1"/>
  <c r="K11763" i="1"/>
  <c r="J11763" i="1"/>
  <c r="I11763" i="1"/>
  <c r="L11763" i="1" s="1"/>
  <c r="H11763" i="1"/>
  <c r="K11762" i="1"/>
  <c r="J11762" i="1"/>
  <c r="I11762" i="1"/>
  <c r="L11762" i="1" s="1"/>
  <c r="H11762" i="1"/>
  <c r="K11761" i="1"/>
  <c r="J11761" i="1"/>
  <c r="I11761" i="1"/>
  <c r="L11761" i="1" s="1"/>
  <c r="H11761" i="1"/>
  <c r="K11760" i="1"/>
  <c r="J11760" i="1"/>
  <c r="I11760" i="1"/>
  <c r="L11760" i="1" s="1"/>
  <c r="H11760" i="1"/>
  <c r="K11759" i="1"/>
  <c r="J11759" i="1"/>
  <c r="I11759" i="1"/>
  <c r="L11759" i="1" s="1"/>
  <c r="H11759" i="1"/>
  <c r="K11758" i="1"/>
  <c r="J11758" i="1"/>
  <c r="I11758" i="1"/>
  <c r="L11758" i="1" s="1"/>
  <c r="H11758" i="1"/>
  <c r="K11757" i="1"/>
  <c r="J11757" i="1"/>
  <c r="I11757" i="1"/>
  <c r="L11757" i="1" s="1"/>
  <c r="H11757" i="1"/>
  <c r="K11756" i="1"/>
  <c r="J11756" i="1"/>
  <c r="I11756" i="1"/>
  <c r="L11756" i="1" s="1"/>
  <c r="H11756" i="1"/>
  <c r="K11755" i="1"/>
  <c r="J11755" i="1"/>
  <c r="I11755" i="1"/>
  <c r="L11755" i="1" s="1"/>
  <c r="H11755" i="1"/>
  <c r="K11754" i="1"/>
  <c r="J11754" i="1"/>
  <c r="I11754" i="1"/>
  <c r="L11754" i="1" s="1"/>
  <c r="H11754" i="1"/>
  <c r="K11753" i="1"/>
  <c r="J11753" i="1"/>
  <c r="I11753" i="1"/>
  <c r="L11753" i="1" s="1"/>
  <c r="H11753" i="1"/>
  <c r="K11752" i="1"/>
  <c r="J11752" i="1"/>
  <c r="I11752" i="1"/>
  <c r="L11752" i="1" s="1"/>
  <c r="H11752" i="1"/>
  <c r="K11751" i="1"/>
  <c r="J11751" i="1"/>
  <c r="I11751" i="1"/>
  <c r="L11751" i="1" s="1"/>
  <c r="H11751" i="1"/>
  <c r="K11750" i="1"/>
  <c r="J11750" i="1"/>
  <c r="I11750" i="1"/>
  <c r="L11750" i="1" s="1"/>
  <c r="H11750" i="1"/>
  <c r="K11749" i="1"/>
  <c r="J11749" i="1"/>
  <c r="I11749" i="1"/>
  <c r="L11749" i="1" s="1"/>
  <c r="H11749" i="1"/>
  <c r="K11748" i="1"/>
  <c r="J11748" i="1"/>
  <c r="I11748" i="1"/>
  <c r="L11748" i="1" s="1"/>
  <c r="H11748" i="1"/>
  <c r="K11747" i="1"/>
  <c r="J11747" i="1"/>
  <c r="I11747" i="1"/>
  <c r="L11747" i="1" s="1"/>
  <c r="H11747" i="1"/>
  <c r="K11746" i="1"/>
  <c r="J11746" i="1"/>
  <c r="I11746" i="1"/>
  <c r="L11746" i="1" s="1"/>
  <c r="H11746" i="1"/>
  <c r="K11745" i="1"/>
  <c r="J11745" i="1"/>
  <c r="I11745" i="1"/>
  <c r="L11745" i="1" s="1"/>
  <c r="H11745" i="1"/>
  <c r="K11744" i="1"/>
  <c r="J11744" i="1"/>
  <c r="I11744" i="1"/>
  <c r="L11744" i="1" s="1"/>
  <c r="H11744" i="1"/>
  <c r="K11743" i="1"/>
  <c r="J11743" i="1"/>
  <c r="I11743" i="1"/>
  <c r="L11743" i="1" s="1"/>
  <c r="H11743" i="1"/>
  <c r="K11742" i="1"/>
  <c r="J11742" i="1"/>
  <c r="I11742" i="1"/>
  <c r="L11742" i="1" s="1"/>
  <c r="H11742" i="1"/>
  <c r="K11741" i="1"/>
  <c r="J11741" i="1"/>
  <c r="I11741" i="1"/>
  <c r="L11741" i="1" s="1"/>
  <c r="H11741" i="1"/>
  <c r="K11740" i="1"/>
  <c r="J11740" i="1"/>
  <c r="I11740" i="1"/>
  <c r="L11740" i="1" s="1"/>
  <c r="H11740" i="1"/>
  <c r="K11739" i="1"/>
  <c r="J11739" i="1"/>
  <c r="I11739" i="1"/>
  <c r="L11739" i="1" s="1"/>
  <c r="H11739" i="1"/>
  <c r="K11738" i="1"/>
  <c r="J11738" i="1"/>
  <c r="I11738" i="1"/>
  <c r="L11738" i="1" s="1"/>
  <c r="H11738" i="1"/>
  <c r="K11737" i="1"/>
  <c r="J11737" i="1"/>
  <c r="I11737" i="1"/>
  <c r="L11737" i="1" s="1"/>
  <c r="H11737" i="1"/>
  <c r="K11736" i="1"/>
  <c r="J11736" i="1"/>
  <c r="I11736" i="1"/>
  <c r="L11736" i="1" s="1"/>
  <c r="H11736" i="1"/>
  <c r="K11735" i="1"/>
  <c r="J11735" i="1"/>
  <c r="I11735" i="1"/>
  <c r="L11735" i="1" s="1"/>
  <c r="H11735" i="1"/>
  <c r="K11734" i="1"/>
  <c r="J11734" i="1"/>
  <c r="I11734" i="1"/>
  <c r="L11734" i="1" s="1"/>
  <c r="H11734" i="1"/>
  <c r="K11733" i="1"/>
  <c r="J11733" i="1"/>
  <c r="I11733" i="1"/>
  <c r="L11733" i="1" s="1"/>
  <c r="H11733" i="1"/>
  <c r="K11732" i="1"/>
  <c r="J11732" i="1"/>
  <c r="I11732" i="1"/>
  <c r="L11732" i="1" s="1"/>
  <c r="H11732" i="1"/>
  <c r="K11731" i="1"/>
  <c r="J11731" i="1"/>
  <c r="I11731" i="1"/>
  <c r="L11731" i="1" s="1"/>
  <c r="H11731" i="1"/>
  <c r="K11730" i="1"/>
  <c r="J11730" i="1"/>
  <c r="I11730" i="1"/>
  <c r="L11730" i="1" s="1"/>
  <c r="H11730" i="1"/>
  <c r="K11729" i="1"/>
  <c r="J11729" i="1"/>
  <c r="I11729" i="1"/>
  <c r="L11729" i="1" s="1"/>
  <c r="H11729" i="1"/>
  <c r="K11728" i="1"/>
  <c r="J11728" i="1"/>
  <c r="I11728" i="1"/>
  <c r="L11728" i="1" s="1"/>
  <c r="H11728" i="1"/>
  <c r="K11727" i="1"/>
  <c r="J11727" i="1"/>
  <c r="I11727" i="1"/>
  <c r="L11727" i="1" s="1"/>
  <c r="H11727" i="1"/>
  <c r="K11726" i="1"/>
  <c r="J11726" i="1"/>
  <c r="I11726" i="1"/>
  <c r="L11726" i="1" s="1"/>
  <c r="H11726" i="1"/>
  <c r="K11725" i="1"/>
  <c r="J11725" i="1"/>
  <c r="I11725" i="1"/>
  <c r="L11725" i="1" s="1"/>
  <c r="H11725" i="1"/>
  <c r="K11724" i="1"/>
  <c r="J11724" i="1"/>
  <c r="I11724" i="1"/>
  <c r="L11724" i="1" s="1"/>
  <c r="H11724" i="1"/>
  <c r="K11723" i="1"/>
  <c r="J11723" i="1"/>
  <c r="I11723" i="1"/>
  <c r="L11723" i="1" s="1"/>
  <c r="H11723" i="1"/>
  <c r="K11722" i="1"/>
  <c r="J11722" i="1"/>
  <c r="I11722" i="1"/>
  <c r="L11722" i="1" s="1"/>
  <c r="H11722" i="1"/>
  <c r="K11721" i="1"/>
  <c r="J11721" i="1"/>
  <c r="I11721" i="1"/>
  <c r="L11721" i="1" s="1"/>
  <c r="H11721" i="1"/>
  <c r="K11720" i="1"/>
  <c r="J11720" i="1"/>
  <c r="I11720" i="1"/>
  <c r="L11720" i="1" s="1"/>
  <c r="H11720" i="1"/>
  <c r="K11719" i="1"/>
  <c r="J11719" i="1"/>
  <c r="I11719" i="1"/>
  <c r="L11719" i="1" s="1"/>
  <c r="H11719" i="1"/>
  <c r="K11718" i="1"/>
  <c r="J11718" i="1"/>
  <c r="I11718" i="1"/>
  <c r="L11718" i="1" s="1"/>
  <c r="H11718" i="1"/>
  <c r="K11717" i="1"/>
  <c r="J11717" i="1"/>
  <c r="I11717" i="1"/>
  <c r="L11717" i="1" s="1"/>
  <c r="H11717" i="1"/>
  <c r="K11716" i="1"/>
  <c r="J11716" i="1"/>
  <c r="I11716" i="1"/>
  <c r="L11716" i="1" s="1"/>
  <c r="H11716" i="1"/>
  <c r="K11715" i="1"/>
  <c r="J11715" i="1"/>
  <c r="I11715" i="1"/>
  <c r="L11715" i="1" s="1"/>
  <c r="H11715" i="1"/>
  <c r="K11714" i="1"/>
  <c r="J11714" i="1"/>
  <c r="I11714" i="1"/>
  <c r="L11714" i="1" s="1"/>
  <c r="H11714" i="1"/>
  <c r="K11713" i="1"/>
  <c r="J11713" i="1"/>
  <c r="I11713" i="1"/>
  <c r="L11713" i="1" s="1"/>
  <c r="H11713" i="1"/>
  <c r="K11712" i="1"/>
  <c r="J11712" i="1"/>
  <c r="I11712" i="1"/>
  <c r="L11712" i="1" s="1"/>
  <c r="H11712" i="1"/>
  <c r="K11711" i="1"/>
  <c r="J11711" i="1"/>
  <c r="I11711" i="1"/>
  <c r="L11711" i="1" s="1"/>
  <c r="H11711" i="1"/>
  <c r="K11710" i="1"/>
  <c r="J11710" i="1"/>
  <c r="I11710" i="1"/>
  <c r="L11710" i="1" s="1"/>
  <c r="H11710" i="1"/>
  <c r="K11709" i="1"/>
  <c r="J11709" i="1"/>
  <c r="I11709" i="1"/>
  <c r="L11709" i="1" s="1"/>
  <c r="H11709" i="1"/>
  <c r="K11708" i="1"/>
  <c r="J11708" i="1"/>
  <c r="I11708" i="1"/>
  <c r="L11708" i="1" s="1"/>
  <c r="H11708" i="1"/>
  <c r="K11707" i="1"/>
  <c r="J11707" i="1"/>
  <c r="I11707" i="1"/>
  <c r="L11707" i="1" s="1"/>
  <c r="H11707" i="1"/>
  <c r="K11706" i="1"/>
  <c r="J11706" i="1"/>
  <c r="I11706" i="1"/>
  <c r="L11706" i="1" s="1"/>
  <c r="H11706" i="1"/>
  <c r="K11705" i="1"/>
  <c r="J11705" i="1"/>
  <c r="I11705" i="1"/>
  <c r="L11705" i="1" s="1"/>
  <c r="H11705" i="1"/>
  <c r="K11704" i="1"/>
  <c r="J11704" i="1"/>
  <c r="I11704" i="1"/>
  <c r="L11704" i="1" s="1"/>
  <c r="H11704" i="1"/>
  <c r="K11703" i="1"/>
  <c r="J11703" i="1"/>
  <c r="I11703" i="1"/>
  <c r="L11703" i="1" s="1"/>
  <c r="H11703" i="1"/>
  <c r="K11702" i="1"/>
  <c r="J11702" i="1"/>
  <c r="I11702" i="1"/>
  <c r="L11702" i="1" s="1"/>
  <c r="H11702" i="1"/>
  <c r="K11701" i="1"/>
  <c r="J11701" i="1"/>
  <c r="I11701" i="1"/>
  <c r="L11701" i="1" s="1"/>
  <c r="H11701" i="1"/>
  <c r="K11700" i="1"/>
  <c r="J11700" i="1"/>
  <c r="I11700" i="1"/>
  <c r="L11700" i="1" s="1"/>
  <c r="H11700" i="1"/>
  <c r="K11699" i="1"/>
  <c r="J11699" i="1"/>
  <c r="I11699" i="1"/>
  <c r="L11699" i="1" s="1"/>
  <c r="H11699" i="1"/>
  <c r="K11698" i="1"/>
  <c r="J11698" i="1"/>
  <c r="I11698" i="1"/>
  <c r="L11698" i="1" s="1"/>
  <c r="H11698" i="1"/>
  <c r="K11697" i="1"/>
  <c r="J11697" i="1"/>
  <c r="I11697" i="1"/>
  <c r="L11697" i="1" s="1"/>
  <c r="H11697" i="1"/>
  <c r="K11696" i="1"/>
  <c r="J11696" i="1"/>
  <c r="I11696" i="1"/>
  <c r="L11696" i="1" s="1"/>
  <c r="H11696" i="1"/>
  <c r="K11695" i="1"/>
  <c r="J11695" i="1"/>
  <c r="I11695" i="1"/>
  <c r="L11695" i="1" s="1"/>
  <c r="H11695" i="1"/>
  <c r="K11694" i="1"/>
  <c r="J11694" i="1"/>
  <c r="I11694" i="1"/>
  <c r="L11694" i="1" s="1"/>
  <c r="H11694" i="1"/>
  <c r="K11693" i="1"/>
  <c r="J11693" i="1"/>
  <c r="I11693" i="1"/>
  <c r="L11693" i="1" s="1"/>
  <c r="H11693" i="1"/>
  <c r="K11692" i="1"/>
  <c r="J11692" i="1"/>
  <c r="I11692" i="1"/>
  <c r="L11692" i="1" s="1"/>
  <c r="H11692" i="1"/>
  <c r="K11691" i="1"/>
  <c r="J11691" i="1"/>
  <c r="I11691" i="1"/>
  <c r="L11691" i="1" s="1"/>
  <c r="H11691" i="1"/>
  <c r="K11690" i="1"/>
  <c r="J11690" i="1"/>
  <c r="I11690" i="1"/>
  <c r="L11690" i="1" s="1"/>
  <c r="H11690" i="1"/>
  <c r="K11689" i="1"/>
  <c r="J11689" i="1"/>
  <c r="I11689" i="1"/>
  <c r="L11689" i="1" s="1"/>
  <c r="H11689" i="1"/>
  <c r="K11688" i="1"/>
  <c r="J11688" i="1"/>
  <c r="I11688" i="1"/>
  <c r="L11688" i="1" s="1"/>
  <c r="H11688" i="1"/>
  <c r="K11687" i="1"/>
  <c r="J11687" i="1"/>
  <c r="I11687" i="1"/>
  <c r="L11687" i="1" s="1"/>
  <c r="H11687" i="1"/>
  <c r="K11686" i="1"/>
  <c r="J11686" i="1"/>
  <c r="I11686" i="1"/>
  <c r="L11686" i="1" s="1"/>
  <c r="H11686" i="1"/>
  <c r="K11685" i="1"/>
  <c r="J11685" i="1"/>
  <c r="I11685" i="1"/>
  <c r="L11685" i="1" s="1"/>
  <c r="H11685" i="1"/>
  <c r="K11684" i="1"/>
  <c r="J11684" i="1"/>
  <c r="I11684" i="1"/>
  <c r="L11684" i="1" s="1"/>
  <c r="H11684" i="1"/>
  <c r="K11683" i="1"/>
  <c r="J11683" i="1"/>
  <c r="I11683" i="1"/>
  <c r="G20" i="5" s="1"/>
  <c r="H11683" i="1"/>
  <c r="K11682" i="1"/>
  <c r="J11682" i="1"/>
  <c r="I11682" i="1"/>
  <c r="L11682" i="1" s="1"/>
  <c r="H11682" i="1"/>
  <c r="K11681" i="1"/>
  <c r="J11681" i="1"/>
  <c r="I11681" i="1"/>
  <c r="L11681" i="1" s="1"/>
  <c r="H11681" i="1"/>
  <c r="K11680" i="1"/>
  <c r="J11680" i="1"/>
  <c r="I11680" i="1"/>
  <c r="L11680" i="1" s="1"/>
  <c r="H11680" i="1"/>
  <c r="K11679" i="1"/>
  <c r="J11679" i="1"/>
  <c r="I11679" i="1"/>
  <c r="L11679" i="1" s="1"/>
  <c r="H11679" i="1"/>
  <c r="K11678" i="1"/>
  <c r="J11678" i="1"/>
  <c r="I11678" i="1"/>
  <c r="L11678" i="1" s="1"/>
  <c r="H11678" i="1"/>
  <c r="K11677" i="1"/>
  <c r="J11677" i="1"/>
  <c r="I11677" i="1"/>
  <c r="L11677" i="1" s="1"/>
  <c r="H11677" i="1"/>
  <c r="K11676" i="1"/>
  <c r="J11676" i="1"/>
  <c r="I11676" i="1"/>
  <c r="L11676" i="1" s="1"/>
  <c r="H11676" i="1"/>
  <c r="K11675" i="1"/>
  <c r="J11675" i="1"/>
  <c r="I11675" i="1"/>
  <c r="L11675" i="1" s="1"/>
  <c r="H11675" i="1"/>
  <c r="K11674" i="1"/>
  <c r="J11674" i="1"/>
  <c r="I11674" i="1"/>
  <c r="L11674" i="1" s="1"/>
  <c r="H11674" i="1"/>
  <c r="K11673" i="1"/>
  <c r="J11673" i="1"/>
  <c r="I11673" i="1"/>
  <c r="L11673" i="1" s="1"/>
  <c r="H11673" i="1"/>
  <c r="K11672" i="1"/>
  <c r="J11672" i="1"/>
  <c r="I11672" i="1"/>
  <c r="L11672" i="1" s="1"/>
  <c r="H11672" i="1"/>
  <c r="K11671" i="1"/>
  <c r="J11671" i="1"/>
  <c r="I11671" i="1"/>
  <c r="L11671" i="1" s="1"/>
  <c r="H11671" i="1"/>
  <c r="K11670" i="1"/>
  <c r="J11670" i="1"/>
  <c r="I11670" i="1"/>
  <c r="L11670" i="1" s="1"/>
  <c r="H11670" i="1"/>
  <c r="K11669" i="1"/>
  <c r="J11669" i="1"/>
  <c r="I11669" i="1"/>
  <c r="L11669" i="1" s="1"/>
  <c r="H11669" i="1"/>
  <c r="K11668" i="1"/>
  <c r="J11668" i="1"/>
  <c r="I11668" i="1"/>
  <c r="L11668" i="1" s="1"/>
  <c r="H11668" i="1"/>
  <c r="K11667" i="1"/>
  <c r="J11667" i="1"/>
  <c r="I11667" i="1"/>
  <c r="L11667" i="1" s="1"/>
  <c r="H11667" i="1"/>
  <c r="K11666" i="1"/>
  <c r="J11666" i="1"/>
  <c r="I11666" i="1"/>
  <c r="L11666" i="1" s="1"/>
  <c r="H11666" i="1"/>
  <c r="K11665" i="1"/>
  <c r="J11665" i="1"/>
  <c r="I11665" i="1"/>
  <c r="L11665" i="1" s="1"/>
  <c r="H11665" i="1"/>
  <c r="K11664" i="1"/>
  <c r="J11664" i="1"/>
  <c r="I11664" i="1"/>
  <c r="L11664" i="1" s="1"/>
  <c r="H11664" i="1"/>
  <c r="K11663" i="1"/>
  <c r="J11663" i="1"/>
  <c r="I11663" i="1"/>
  <c r="L11663" i="1" s="1"/>
  <c r="H11663" i="1"/>
  <c r="K11662" i="1"/>
  <c r="J11662" i="1"/>
  <c r="I11662" i="1"/>
  <c r="L11662" i="1" s="1"/>
  <c r="H11662" i="1"/>
  <c r="K11661" i="1"/>
  <c r="J11661" i="1"/>
  <c r="I11661" i="1"/>
  <c r="L11661" i="1" s="1"/>
  <c r="H11661" i="1"/>
  <c r="K11660" i="1"/>
  <c r="J11660" i="1"/>
  <c r="I11660" i="1"/>
  <c r="L11660" i="1" s="1"/>
  <c r="H11660" i="1"/>
  <c r="K11659" i="1"/>
  <c r="J11659" i="1"/>
  <c r="I11659" i="1"/>
  <c r="L11659" i="1" s="1"/>
  <c r="H11659" i="1"/>
  <c r="K11658" i="1"/>
  <c r="J11658" i="1"/>
  <c r="I11658" i="1"/>
  <c r="L11658" i="1" s="1"/>
  <c r="H11658" i="1"/>
  <c r="K11657" i="1"/>
  <c r="J11657" i="1"/>
  <c r="I11657" i="1"/>
  <c r="L11657" i="1" s="1"/>
  <c r="H11657" i="1"/>
  <c r="K11656" i="1"/>
  <c r="J11656" i="1"/>
  <c r="I11656" i="1"/>
  <c r="L11656" i="1" s="1"/>
  <c r="H11656" i="1"/>
  <c r="K11655" i="1"/>
  <c r="J11655" i="1"/>
  <c r="I11655" i="1"/>
  <c r="L11655" i="1" s="1"/>
  <c r="H11655" i="1"/>
  <c r="K11654" i="1"/>
  <c r="J11654" i="1"/>
  <c r="I11654" i="1"/>
  <c r="L11654" i="1" s="1"/>
  <c r="H11654" i="1"/>
  <c r="K11653" i="1"/>
  <c r="J11653" i="1"/>
  <c r="I11653" i="1"/>
  <c r="L11653" i="1" s="1"/>
  <c r="H11653" i="1"/>
  <c r="K11652" i="1"/>
  <c r="J11652" i="1"/>
  <c r="I11652" i="1"/>
  <c r="L11652" i="1" s="1"/>
  <c r="H11652" i="1"/>
  <c r="K11651" i="1"/>
  <c r="J11651" i="1"/>
  <c r="I11651" i="1"/>
  <c r="L11651" i="1" s="1"/>
  <c r="H11651" i="1"/>
  <c r="K11650" i="1"/>
  <c r="J11650" i="1"/>
  <c r="I11650" i="1"/>
  <c r="L11650" i="1" s="1"/>
  <c r="H11650" i="1"/>
  <c r="K11649" i="1"/>
  <c r="J11649" i="1"/>
  <c r="I11649" i="1"/>
  <c r="L11649" i="1" s="1"/>
  <c r="H11649" i="1"/>
  <c r="K11648" i="1"/>
  <c r="J11648" i="1"/>
  <c r="I11648" i="1"/>
  <c r="L11648" i="1" s="1"/>
  <c r="H11648" i="1"/>
  <c r="K11647" i="1"/>
  <c r="J11647" i="1"/>
  <c r="I11647" i="1"/>
  <c r="L11647" i="1" s="1"/>
  <c r="H11647" i="1"/>
  <c r="K11646" i="1"/>
  <c r="J11646" i="1"/>
  <c r="I11646" i="1"/>
  <c r="L11646" i="1" s="1"/>
  <c r="H11646" i="1"/>
  <c r="K11645" i="1"/>
  <c r="J11645" i="1"/>
  <c r="I11645" i="1"/>
  <c r="L11645" i="1" s="1"/>
  <c r="H11645" i="1"/>
  <c r="K11644" i="1"/>
  <c r="J11644" i="1"/>
  <c r="I11644" i="1"/>
  <c r="L11644" i="1" s="1"/>
  <c r="H11644" i="1"/>
  <c r="K11643" i="1"/>
  <c r="J11643" i="1"/>
  <c r="I11643" i="1"/>
  <c r="L11643" i="1" s="1"/>
  <c r="H11643" i="1"/>
  <c r="K11642" i="1"/>
  <c r="J11642" i="1"/>
  <c r="I11642" i="1"/>
  <c r="L11642" i="1" s="1"/>
  <c r="H11642" i="1"/>
  <c r="K11641" i="1"/>
  <c r="J11641" i="1"/>
  <c r="I11641" i="1"/>
  <c r="L11641" i="1" s="1"/>
  <c r="H11641" i="1"/>
  <c r="K11640" i="1"/>
  <c r="J11640" i="1"/>
  <c r="I11640" i="1"/>
  <c r="L11640" i="1" s="1"/>
  <c r="H11640" i="1"/>
  <c r="K11639" i="1"/>
  <c r="J11639" i="1"/>
  <c r="I11639" i="1"/>
  <c r="L11639" i="1" s="1"/>
  <c r="H11639" i="1"/>
  <c r="K11638" i="1"/>
  <c r="J11638" i="1"/>
  <c r="I11638" i="1"/>
  <c r="L11638" i="1" s="1"/>
  <c r="H11638" i="1"/>
  <c r="K11637" i="1"/>
  <c r="J11637" i="1"/>
  <c r="I11637" i="1"/>
  <c r="L11637" i="1" s="1"/>
  <c r="H11637" i="1"/>
  <c r="K11636" i="1"/>
  <c r="J11636" i="1"/>
  <c r="I11636" i="1"/>
  <c r="L11636" i="1" s="1"/>
  <c r="H11636" i="1"/>
  <c r="K11635" i="1"/>
  <c r="J11635" i="1"/>
  <c r="I11635" i="1"/>
  <c r="L11635" i="1" s="1"/>
  <c r="H11635" i="1"/>
  <c r="K11634" i="1"/>
  <c r="J11634" i="1"/>
  <c r="I11634" i="1"/>
  <c r="L11634" i="1" s="1"/>
  <c r="H11634" i="1"/>
  <c r="K11633" i="1"/>
  <c r="J11633" i="1"/>
  <c r="I11633" i="1"/>
  <c r="L11633" i="1" s="1"/>
  <c r="H11633" i="1"/>
  <c r="K11632" i="1"/>
  <c r="J11632" i="1"/>
  <c r="I11632" i="1"/>
  <c r="L11632" i="1" s="1"/>
  <c r="H11632" i="1"/>
  <c r="K11631" i="1"/>
  <c r="J11631" i="1"/>
  <c r="I11631" i="1"/>
  <c r="L11631" i="1" s="1"/>
  <c r="H11631" i="1"/>
  <c r="K11630" i="1"/>
  <c r="J11630" i="1"/>
  <c r="I11630" i="1"/>
  <c r="L11630" i="1" s="1"/>
  <c r="H11630" i="1"/>
  <c r="K11629" i="1"/>
  <c r="J11629" i="1"/>
  <c r="I11629" i="1"/>
  <c r="L11629" i="1" s="1"/>
  <c r="H11629" i="1"/>
  <c r="K11628" i="1"/>
  <c r="J11628" i="1"/>
  <c r="I11628" i="1"/>
  <c r="L11628" i="1" s="1"/>
  <c r="H11628" i="1"/>
  <c r="K11627" i="1"/>
  <c r="J11627" i="1"/>
  <c r="I11627" i="1"/>
  <c r="L11627" i="1" s="1"/>
  <c r="H11627" i="1"/>
  <c r="K11626" i="1"/>
  <c r="J11626" i="1"/>
  <c r="I11626" i="1"/>
  <c r="L11626" i="1" s="1"/>
  <c r="H11626" i="1"/>
  <c r="K11625" i="1"/>
  <c r="J11625" i="1"/>
  <c r="I11625" i="1"/>
  <c r="L11625" i="1" s="1"/>
  <c r="H11625" i="1"/>
  <c r="K11624" i="1"/>
  <c r="J11624" i="1"/>
  <c r="I11624" i="1"/>
  <c r="L11624" i="1" s="1"/>
  <c r="H11624" i="1"/>
  <c r="K11623" i="1"/>
  <c r="J11623" i="1"/>
  <c r="I11623" i="1"/>
  <c r="L11623" i="1" s="1"/>
  <c r="H11623" i="1"/>
  <c r="K11622" i="1"/>
  <c r="J11622" i="1"/>
  <c r="I11622" i="1"/>
  <c r="L11622" i="1" s="1"/>
  <c r="H11622" i="1"/>
  <c r="K11621" i="1"/>
  <c r="J11621" i="1"/>
  <c r="I11621" i="1"/>
  <c r="L11621" i="1" s="1"/>
  <c r="H11621" i="1"/>
  <c r="K11620" i="1"/>
  <c r="J11620" i="1"/>
  <c r="I11620" i="1"/>
  <c r="L11620" i="1" s="1"/>
  <c r="H11620" i="1"/>
  <c r="K11619" i="1"/>
  <c r="J11619" i="1"/>
  <c r="I11619" i="1"/>
  <c r="L11619" i="1" s="1"/>
  <c r="H11619" i="1"/>
  <c r="K11618" i="1"/>
  <c r="J11618" i="1"/>
  <c r="I11618" i="1"/>
  <c r="L11618" i="1" s="1"/>
  <c r="H11618" i="1"/>
  <c r="K11617" i="1"/>
  <c r="J11617" i="1"/>
  <c r="I11617" i="1"/>
  <c r="L11617" i="1" s="1"/>
  <c r="H11617" i="1"/>
  <c r="K11616" i="1"/>
  <c r="J11616" i="1"/>
  <c r="I11616" i="1"/>
  <c r="L11616" i="1" s="1"/>
  <c r="H11616" i="1"/>
  <c r="K11615" i="1"/>
  <c r="J11615" i="1"/>
  <c r="I11615" i="1"/>
  <c r="L11615" i="1" s="1"/>
  <c r="H11615" i="1"/>
  <c r="K11614" i="1"/>
  <c r="J11614" i="1"/>
  <c r="I11614" i="1"/>
  <c r="L11614" i="1" s="1"/>
  <c r="H11614" i="1"/>
  <c r="K11613" i="1"/>
  <c r="J11613" i="1"/>
  <c r="I11613" i="1"/>
  <c r="L11613" i="1" s="1"/>
  <c r="H11613" i="1"/>
  <c r="K11612" i="1"/>
  <c r="J11612" i="1"/>
  <c r="I11612" i="1"/>
  <c r="L11612" i="1" s="1"/>
  <c r="H11612" i="1"/>
  <c r="K11611" i="1"/>
  <c r="J11611" i="1"/>
  <c r="I11611" i="1"/>
  <c r="L11611" i="1" s="1"/>
  <c r="H11611" i="1"/>
  <c r="K11610" i="1"/>
  <c r="J11610" i="1"/>
  <c r="I11610" i="1"/>
  <c r="L11610" i="1" s="1"/>
  <c r="H11610" i="1"/>
  <c r="K11609" i="1"/>
  <c r="J11609" i="1"/>
  <c r="I11609" i="1"/>
  <c r="L11609" i="1" s="1"/>
  <c r="H11609" i="1"/>
  <c r="K11608" i="1"/>
  <c r="J11608" i="1"/>
  <c r="I11608" i="1"/>
  <c r="L11608" i="1" s="1"/>
  <c r="H11608" i="1"/>
  <c r="K11607" i="1"/>
  <c r="J11607" i="1"/>
  <c r="I11607" i="1"/>
  <c r="L11607" i="1" s="1"/>
  <c r="H11607" i="1"/>
  <c r="K11606" i="1"/>
  <c r="J11606" i="1"/>
  <c r="I11606" i="1"/>
  <c r="L11606" i="1" s="1"/>
  <c r="H11606" i="1"/>
  <c r="K11605" i="1"/>
  <c r="J11605" i="1"/>
  <c r="I11605" i="1"/>
  <c r="L11605" i="1" s="1"/>
  <c r="H11605" i="1"/>
  <c r="K11604" i="1"/>
  <c r="J11604" i="1"/>
  <c r="I11604" i="1"/>
  <c r="L11604" i="1" s="1"/>
  <c r="H11604" i="1"/>
  <c r="K11603" i="1"/>
  <c r="J11603" i="1"/>
  <c r="I11603" i="1"/>
  <c r="L11603" i="1" s="1"/>
  <c r="H11603" i="1"/>
  <c r="K11602" i="1"/>
  <c r="J11602" i="1"/>
  <c r="I11602" i="1"/>
  <c r="L11602" i="1" s="1"/>
  <c r="H11602" i="1"/>
  <c r="K11601" i="1"/>
  <c r="J11601" i="1"/>
  <c r="I11601" i="1"/>
  <c r="L11601" i="1" s="1"/>
  <c r="H11601" i="1"/>
  <c r="K11600" i="1"/>
  <c r="J11600" i="1"/>
  <c r="I11600" i="1"/>
  <c r="L11600" i="1" s="1"/>
  <c r="H11600" i="1"/>
  <c r="K11599" i="1"/>
  <c r="J11599" i="1"/>
  <c r="I11599" i="1"/>
  <c r="L11599" i="1" s="1"/>
  <c r="H11599" i="1"/>
  <c r="K11598" i="1"/>
  <c r="J11598" i="1"/>
  <c r="I11598" i="1"/>
  <c r="L11598" i="1" s="1"/>
  <c r="H11598" i="1"/>
  <c r="K11597" i="1"/>
  <c r="J11597" i="1"/>
  <c r="I11597" i="1"/>
  <c r="L11597" i="1" s="1"/>
  <c r="H11597" i="1"/>
  <c r="K11596" i="1"/>
  <c r="J11596" i="1"/>
  <c r="I11596" i="1"/>
  <c r="L11596" i="1" s="1"/>
  <c r="H11596" i="1"/>
  <c r="K11595" i="1"/>
  <c r="J11595" i="1"/>
  <c r="I11595" i="1"/>
  <c r="L11595" i="1" s="1"/>
  <c r="H11595" i="1"/>
  <c r="K11594" i="1"/>
  <c r="J11594" i="1"/>
  <c r="I11594" i="1"/>
  <c r="L11594" i="1" s="1"/>
  <c r="H11594" i="1"/>
  <c r="K11593" i="1"/>
  <c r="J11593" i="1"/>
  <c r="I11593" i="1"/>
  <c r="L11593" i="1" s="1"/>
  <c r="H11593" i="1"/>
  <c r="K11592" i="1"/>
  <c r="J11592" i="1"/>
  <c r="I11592" i="1"/>
  <c r="L11592" i="1" s="1"/>
  <c r="H11592" i="1"/>
  <c r="K11591" i="1"/>
  <c r="J11591" i="1"/>
  <c r="I11591" i="1"/>
  <c r="L11591" i="1" s="1"/>
  <c r="H11591" i="1"/>
  <c r="K11590" i="1"/>
  <c r="J11590" i="1"/>
  <c r="I11590" i="1"/>
  <c r="L11590" i="1" s="1"/>
  <c r="H11590" i="1"/>
  <c r="K11589" i="1"/>
  <c r="J11589" i="1"/>
  <c r="I11589" i="1"/>
  <c r="L11589" i="1" s="1"/>
  <c r="H11589" i="1"/>
  <c r="K11588" i="1"/>
  <c r="J11588" i="1"/>
  <c r="I11588" i="1"/>
  <c r="L11588" i="1" s="1"/>
  <c r="H11588" i="1"/>
  <c r="K11587" i="1"/>
  <c r="J11587" i="1"/>
  <c r="I11587" i="1"/>
  <c r="L11587" i="1" s="1"/>
  <c r="H11587" i="1"/>
  <c r="K11586" i="1"/>
  <c r="J11586" i="1"/>
  <c r="I11586" i="1"/>
  <c r="L11586" i="1" s="1"/>
  <c r="H11586" i="1"/>
  <c r="K11585" i="1"/>
  <c r="J11585" i="1"/>
  <c r="I11585" i="1"/>
  <c r="L11585" i="1" s="1"/>
  <c r="H11585" i="1"/>
  <c r="K11584" i="1"/>
  <c r="J11584" i="1"/>
  <c r="I11584" i="1"/>
  <c r="L11584" i="1" s="1"/>
  <c r="H11584" i="1"/>
  <c r="K11583" i="1"/>
  <c r="J11583" i="1"/>
  <c r="I11583" i="1"/>
  <c r="L11583" i="1" s="1"/>
  <c r="H11583" i="1"/>
  <c r="K11582" i="1"/>
  <c r="J11582" i="1"/>
  <c r="I11582" i="1"/>
  <c r="L11582" i="1" s="1"/>
  <c r="H11582" i="1"/>
  <c r="K11581" i="1"/>
  <c r="J11581" i="1"/>
  <c r="I11581" i="1"/>
  <c r="L11581" i="1" s="1"/>
  <c r="H11581" i="1"/>
  <c r="K11580" i="1"/>
  <c r="J11580" i="1"/>
  <c r="I11580" i="1"/>
  <c r="L11580" i="1" s="1"/>
  <c r="H11580" i="1"/>
  <c r="K11579" i="1"/>
  <c r="J11579" i="1"/>
  <c r="I11579" i="1"/>
  <c r="L11579" i="1" s="1"/>
  <c r="H11579" i="1"/>
  <c r="K11578" i="1"/>
  <c r="J11578" i="1"/>
  <c r="I11578" i="1"/>
  <c r="L11578" i="1" s="1"/>
  <c r="H11578" i="1"/>
  <c r="K11577" i="1"/>
  <c r="J11577" i="1"/>
  <c r="I11577" i="1"/>
  <c r="L11577" i="1" s="1"/>
  <c r="H11577" i="1"/>
  <c r="K11576" i="1"/>
  <c r="J11576" i="1"/>
  <c r="I11576" i="1"/>
  <c r="L11576" i="1" s="1"/>
  <c r="H11576" i="1"/>
  <c r="K11575" i="1"/>
  <c r="J11575" i="1"/>
  <c r="I11575" i="1"/>
  <c r="L11575" i="1" s="1"/>
  <c r="H11575" i="1"/>
  <c r="K11574" i="1"/>
  <c r="J11574" i="1"/>
  <c r="I11574" i="1"/>
  <c r="L11574" i="1" s="1"/>
  <c r="H11574" i="1"/>
  <c r="K11573" i="1"/>
  <c r="J11573" i="1"/>
  <c r="I11573" i="1"/>
  <c r="L11573" i="1" s="1"/>
  <c r="H11573" i="1"/>
  <c r="K11572" i="1"/>
  <c r="J11572" i="1"/>
  <c r="I11572" i="1"/>
  <c r="L11572" i="1" s="1"/>
  <c r="H11572" i="1"/>
  <c r="K11571" i="1"/>
  <c r="J11571" i="1"/>
  <c r="I11571" i="1"/>
  <c r="L11571" i="1" s="1"/>
  <c r="H11571" i="1"/>
  <c r="K11570" i="1"/>
  <c r="J11570" i="1"/>
  <c r="I11570" i="1"/>
  <c r="L11570" i="1" s="1"/>
  <c r="H11570" i="1"/>
  <c r="K11569" i="1"/>
  <c r="J11569" i="1"/>
  <c r="I11569" i="1"/>
  <c r="L11569" i="1" s="1"/>
  <c r="H11569" i="1"/>
  <c r="K11568" i="1"/>
  <c r="J11568" i="1"/>
  <c r="I11568" i="1"/>
  <c r="L11568" i="1" s="1"/>
  <c r="H11568" i="1"/>
  <c r="K11567" i="1"/>
  <c r="J11567" i="1"/>
  <c r="I11567" i="1"/>
  <c r="L11567" i="1" s="1"/>
  <c r="H11567" i="1"/>
  <c r="K11566" i="1"/>
  <c r="J11566" i="1"/>
  <c r="I11566" i="1"/>
  <c r="L11566" i="1" s="1"/>
  <c r="H11566" i="1"/>
  <c r="K11565" i="1"/>
  <c r="J11565" i="1"/>
  <c r="I11565" i="1"/>
  <c r="L11565" i="1" s="1"/>
  <c r="H11565" i="1"/>
  <c r="K11564" i="1"/>
  <c r="J11564" i="1"/>
  <c r="I11564" i="1"/>
  <c r="L11564" i="1" s="1"/>
  <c r="H11564" i="1"/>
  <c r="K11563" i="1"/>
  <c r="J11563" i="1"/>
  <c r="I11563" i="1"/>
  <c r="L11563" i="1" s="1"/>
  <c r="H11563" i="1"/>
  <c r="K11562" i="1"/>
  <c r="J11562" i="1"/>
  <c r="I11562" i="1"/>
  <c r="L11562" i="1" s="1"/>
  <c r="H11562" i="1"/>
  <c r="K11561" i="1"/>
  <c r="J11561" i="1"/>
  <c r="I11561" i="1"/>
  <c r="L11561" i="1" s="1"/>
  <c r="H11561" i="1"/>
  <c r="K11560" i="1"/>
  <c r="J11560" i="1"/>
  <c r="I11560" i="1"/>
  <c r="L11560" i="1" s="1"/>
  <c r="H11560" i="1"/>
  <c r="K11559" i="1"/>
  <c r="J11559" i="1"/>
  <c r="I11559" i="1"/>
  <c r="L11559" i="1" s="1"/>
  <c r="H11559" i="1"/>
  <c r="K11558" i="1"/>
  <c r="J11558" i="1"/>
  <c r="I11558" i="1"/>
  <c r="L11558" i="1" s="1"/>
  <c r="H11558" i="1"/>
  <c r="K11557" i="1"/>
  <c r="J11557" i="1"/>
  <c r="I11557" i="1"/>
  <c r="L11557" i="1" s="1"/>
  <c r="H11557" i="1"/>
  <c r="K11556" i="1"/>
  <c r="J11556" i="1"/>
  <c r="I11556" i="1"/>
  <c r="L11556" i="1" s="1"/>
  <c r="H11556" i="1"/>
  <c r="K11555" i="1"/>
  <c r="J11555" i="1"/>
  <c r="I11555" i="1"/>
  <c r="L11555" i="1" s="1"/>
  <c r="H11555" i="1"/>
  <c r="K11554" i="1"/>
  <c r="J11554" i="1"/>
  <c r="I11554" i="1"/>
  <c r="L11554" i="1" s="1"/>
  <c r="H11554" i="1"/>
  <c r="K11553" i="1"/>
  <c r="J11553" i="1"/>
  <c r="I11553" i="1"/>
  <c r="L11553" i="1" s="1"/>
  <c r="H11553" i="1"/>
  <c r="K11552" i="1"/>
  <c r="J11552" i="1"/>
  <c r="I11552" i="1"/>
  <c r="L11552" i="1" s="1"/>
  <c r="H11552" i="1"/>
  <c r="K11551" i="1"/>
  <c r="J11551" i="1"/>
  <c r="I11551" i="1"/>
  <c r="L11551" i="1" s="1"/>
  <c r="H11551" i="1"/>
  <c r="K11550" i="1"/>
  <c r="J11550" i="1"/>
  <c r="I11550" i="1"/>
  <c r="L11550" i="1" s="1"/>
  <c r="H11550" i="1"/>
  <c r="K11549" i="1"/>
  <c r="J11549" i="1"/>
  <c r="I11549" i="1"/>
  <c r="L11549" i="1" s="1"/>
  <c r="H11549" i="1"/>
  <c r="K11548" i="1"/>
  <c r="J11548" i="1"/>
  <c r="I11548" i="1"/>
  <c r="L11548" i="1" s="1"/>
  <c r="H11548" i="1"/>
  <c r="K11547" i="1"/>
  <c r="J11547" i="1"/>
  <c r="I11547" i="1"/>
  <c r="L11547" i="1" s="1"/>
  <c r="H11547" i="1"/>
  <c r="K11546" i="1"/>
  <c r="J11546" i="1"/>
  <c r="I11546" i="1"/>
  <c r="L11546" i="1" s="1"/>
  <c r="H11546" i="1"/>
  <c r="K11545" i="1"/>
  <c r="J11545" i="1"/>
  <c r="I11545" i="1"/>
  <c r="L11545" i="1" s="1"/>
  <c r="H11545" i="1"/>
  <c r="K11544" i="1"/>
  <c r="J11544" i="1"/>
  <c r="I11544" i="1"/>
  <c r="L11544" i="1" s="1"/>
  <c r="H11544" i="1"/>
  <c r="K11543" i="1"/>
  <c r="J11543" i="1"/>
  <c r="I11543" i="1"/>
  <c r="L11543" i="1" s="1"/>
  <c r="H11543" i="1"/>
  <c r="K11542" i="1"/>
  <c r="J11542" i="1"/>
  <c r="I11542" i="1"/>
  <c r="L11542" i="1" s="1"/>
  <c r="H11542" i="1"/>
  <c r="K11541" i="1"/>
  <c r="J11541" i="1"/>
  <c r="I11541" i="1"/>
  <c r="L11541" i="1" s="1"/>
  <c r="H11541" i="1"/>
  <c r="K11540" i="1"/>
  <c r="J11540" i="1"/>
  <c r="I11540" i="1"/>
  <c r="L11540" i="1" s="1"/>
  <c r="H11540" i="1"/>
  <c r="K11539" i="1"/>
  <c r="J11539" i="1"/>
  <c r="I11539" i="1"/>
  <c r="L11539" i="1" s="1"/>
  <c r="H11539" i="1"/>
  <c r="K11538" i="1"/>
  <c r="J11538" i="1"/>
  <c r="I11538" i="1"/>
  <c r="L11538" i="1" s="1"/>
  <c r="H11538" i="1"/>
  <c r="K11537" i="1"/>
  <c r="J11537" i="1"/>
  <c r="I11537" i="1"/>
  <c r="L11537" i="1" s="1"/>
  <c r="H11537" i="1"/>
  <c r="K11536" i="1"/>
  <c r="J11536" i="1"/>
  <c r="I11536" i="1"/>
  <c r="L11536" i="1" s="1"/>
  <c r="H11536" i="1"/>
  <c r="K11535" i="1"/>
  <c r="J11535" i="1"/>
  <c r="I11535" i="1"/>
  <c r="L11535" i="1" s="1"/>
  <c r="H11535" i="1"/>
  <c r="K11534" i="1"/>
  <c r="J11534" i="1"/>
  <c r="I11534" i="1"/>
  <c r="L11534" i="1" s="1"/>
  <c r="H11534" i="1"/>
  <c r="K11533" i="1"/>
  <c r="J11533" i="1"/>
  <c r="I11533" i="1"/>
  <c r="L11533" i="1" s="1"/>
  <c r="H11533" i="1"/>
  <c r="K11532" i="1"/>
  <c r="J11532" i="1"/>
  <c r="I11532" i="1"/>
  <c r="L11532" i="1" s="1"/>
  <c r="H11532" i="1"/>
  <c r="K11531" i="1"/>
  <c r="J11531" i="1"/>
  <c r="I11531" i="1"/>
  <c r="L11531" i="1" s="1"/>
  <c r="H11531" i="1"/>
  <c r="K11530" i="1"/>
  <c r="J11530" i="1"/>
  <c r="I11530" i="1"/>
  <c r="L11530" i="1" s="1"/>
  <c r="H11530" i="1"/>
  <c r="K11529" i="1"/>
  <c r="J11529" i="1"/>
  <c r="I11529" i="1"/>
  <c r="L11529" i="1" s="1"/>
  <c r="H11529" i="1"/>
  <c r="K11528" i="1"/>
  <c r="J11528" i="1"/>
  <c r="I11528" i="1"/>
  <c r="L11528" i="1" s="1"/>
  <c r="H11528" i="1"/>
  <c r="K11527" i="1"/>
  <c r="J11527" i="1"/>
  <c r="I11527" i="1"/>
  <c r="L11527" i="1" s="1"/>
  <c r="H11527" i="1"/>
  <c r="K11526" i="1"/>
  <c r="J11526" i="1"/>
  <c r="I11526" i="1"/>
  <c r="L11526" i="1" s="1"/>
  <c r="H11526" i="1"/>
  <c r="K11525" i="1"/>
  <c r="J11525" i="1"/>
  <c r="I11525" i="1"/>
  <c r="L11525" i="1" s="1"/>
  <c r="H11525" i="1"/>
  <c r="K11524" i="1"/>
  <c r="J11524" i="1"/>
  <c r="I11524" i="1"/>
  <c r="L11524" i="1" s="1"/>
  <c r="H11524" i="1"/>
  <c r="K11523" i="1"/>
  <c r="J11523" i="1"/>
  <c r="I11523" i="1"/>
  <c r="L11523" i="1" s="1"/>
  <c r="H11523" i="1"/>
  <c r="K11522" i="1"/>
  <c r="J11522" i="1"/>
  <c r="I11522" i="1"/>
  <c r="L11522" i="1" s="1"/>
  <c r="H11522" i="1"/>
  <c r="K11521" i="1"/>
  <c r="J11521" i="1"/>
  <c r="I11521" i="1"/>
  <c r="L11521" i="1" s="1"/>
  <c r="H11521" i="1"/>
  <c r="K11520" i="1"/>
  <c r="J11520" i="1"/>
  <c r="I11520" i="1"/>
  <c r="L11520" i="1" s="1"/>
  <c r="H11520" i="1"/>
  <c r="K11519" i="1"/>
  <c r="J11519" i="1"/>
  <c r="I11519" i="1"/>
  <c r="L11519" i="1" s="1"/>
  <c r="H11519" i="1"/>
  <c r="K11518" i="1"/>
  <c r="J11518" i="1"/>
  <c r="I11518" i="1"/>
  <c r="L11518" i="1" s="1"/>
  <c r="H11518" i="1"/>
  <c r="K11517" i="1"/>
  <c r="J11517" i="1"/>
  <c r="I11517" i="1"/>
  <c r="L11517" i="1" s="1"/>
  <c r="H11517" i="1"/>
  <c r="K11516" i="1"/>
  <c r="J11516" i="1"/>
  <c r="I11516" i="1"/>
  <c r="L11516" i="1" s="1"/>
  <c r="H11516" i="1"/>
  <c r="K11515" i="1"/>
  <c r="J11515" i="1"/>
  <c r="I11515" i="1"/>
  <c r="L11515" i="1" s="1"/>
  <c r="H11515" i="1"/>
  <c r="K11514" i="1"/>
  <c r="J11514" i="1"/>
  <c r="I11514" i="1"/>
  <c r="L11514" i="1" s="1"/>
  <c r="H11514" i="1"/>
  <c r="K11513" i="1"/>
  <c r="J11513" i="1"/>
  <c r="I11513" i="1"/>
  <c r="L11513" i="1" s="1"/>
  <c r="H11513" i="1"/>
  <c r="K11512" i="1"/>
  <c r="J11512" i="1"/>
  <c r="I11512" i="1"/>
  <c r="L11512" i="1" s="1"/>
  <c r="H11512" i="1"/>
  <c r="K11511" i="1"/>
  <c r="J11511" i="1"/>
  <c r="I11511" i="1"/>
  <c r="L11511" i="1" s="1"/>
  <c r="H11511" i="1"/>
  <c r="K11510" i="1"/>
  <c r="J11510" i="1"/>
  <c r="I11510" i="1"/>
  <c r="L11510" i="1" s="1"/>
  <c r="H11510" i="1"/>
  <c r="K11509" i="1"/>
  <c r="J11509" i="1"/>
  <c r="I11509" i="1"/>
  <c r="L11509" i="1" s="1"/>
  <c r="H11509" i="1"/>
  <c r="K11508" i="1"/>
  <c r="J11508" i="1"/>
  <c r="I11508" i="1"/>
  <c r="L11508" i="1" s="1"/>
  <c r="H11508" i="1"/>
  <c r="K11507" i="1"/>
  <c r="J11507" i="1"/>
  <c r="I11507" i="1"/>
  <c r="L11507" i="1" s="1"/>
  <c r="H11507" i="1"/>
  <c r="K11506" i="1"/>
  <c r="J11506" i="1"/>
  <c r="I11506" i="1"/>
  <c r="L11506" i="1" s="1"/>
  <c r="H11506" i="1"/>
  <c r="K11505" i="1"/>
  <c r="J11505" i="1"/>
  <c r="I11505" i="1"/>
  <c r="L11505" i="1" s="1"/>
  <c r="H11505" i="1"/>
  <c r="K11504" i="1"/>
  <c r="J11504" i="1"/>
  <c r="I11504" i="1"/>
  <c r="L11504" i="1" s="1"/>
  <c r="H11504" i="1"/>
  <c r="K11503" i="1"/>
  <c r="J11503" i="1"/>
  <c r="I11503" i="1"/>
  <c r="L11503" i="1" s="1"/>
  <c r="H11503" i="1"/>
  <c r="K11502" i="1"/>
  <c r="J11502" i="1"/>
  <c r="I11502" i="1"/>
  <c r="L11502" i="1" s="1"/>
  <c r="H11502" i="1"/>
  <c r="K11501" i="1"/>
  <c r="J11501" i="1"/>
  <c r="I11501" i="1"/>
  <c r="L11501" i="1" s="1"/>
  <c r="H11501" i="1"/>
  <c r="K11500" i="1"/>
  <c r="J11500" i="1"/>
  <c r="I11500" i="1"/>
  <c r="L11500" i="1" s="1"/>
  <c r="H11500" i="1"/>
  <c r="K11499" i="1"/>
  <c r="J11499" i="1"/>
  <c r="I11499" i="1"/>
  <c r="L11499" i="1" s="1"/>
  <c r="H11499" i="1"/>
  <c r="K11498" i="1"/>
  <c r="J11498" i="1"/>
  <c r="I11498" i="1"/>
  <c r="L11498" i="1" s="1"/>
  <c r="H11498" i="1"/>
  <c r="K11497" i="1"/>
  <c r="J11497" i="1"/>
  <c r="I11497" i="1"/>
  <c r="L11497" i="1" s="1"/>
  <c r="H11497" i="1"/>
  <c r="K11496" i="1"/>
  <c r="J11496" i="1"/>
  <c r="I11496" i="1"/>
  <c r="L11496" i="1" s="1"/>
  <c r="H11496" i="1"/>
  <c r="K11495" i="1"/>
  <c r="J11495" i="1"/>
  <c r="I11495" i="1"/>
  <c r="L11495" i="1" s="1"/>
  <c r="H11495" i="1"/>
  <c r="K11494" i="1"/>
  <c r="J11494" i="1"/>
  <c r="I11494" i="1"/>
  <c r="L11494" i="1" s="1"/>
  <c r="H11494" i="1"/>
  <c r="K11493" i="1"/>
  <c r="J11493" i="1"/>
  <c r="I11493" i="1"/>
  <c r="L11493" i="1" s="1"/>
  <c r="H11493" i="1"/>
  <c r="K11492" i="1"/>
  <c r="J11492" i="1"/>
  <c r="I11492" i="1"/>
  <c r="L11492" i="1" s="1"/>
  <c r="H11492" i="1"/>
  <c r="K11491" i="1"/>
  <c r="J11491" i="1"/>
  <c r="I11491" i="1"/>
  <c r="L11491" i="1" s="1"/>
  <c r="H11491" i="1"/>
  <c r="K11490" i="1"/>
  <c r="J11490" i="1"/>
  <c r="I11490" i="1"/>
  <c r="L11490" i="1" s="1"/>
  <c r="H11490" i="1"/>
  <c r="K11489" i="1"/>
  <c r="J11489" i="1"/>
  <c r="I11489" i="1"/>
  <c r="L11489" i="1" s="1"/>
  <c r="H11489" i="1"/>
  <c r="K11488" i="1"/>
  <c r="J11488" i="1"/>
  <c r="I11488" i="1"/>
  <c r="L11488" i="1" s="1"/>
  <c r="H11488" i="1"/>
  <c r="K11487" i="1"/>
  <c r="J11487" i="1"/>
  <c r="I11487" i="1"/>
  <c r="L11487" i="1" s="1"/>
  <c r="H11487" i="1"/>
  <c r="K11486" i="1"/>
  <c r="J11486" i="1"/>
  <c r="I11486" i="1"/>
  <c r="L11486" i="1" s="1"/>
  <c r="H11486" i="1"/>
  <c r="K11485" i="1"/>
  <c r="J11485" i="1"/>
  <c r="I11485" i="1"/>
  <c r="L11485" i="1" s="1"/>
  <c r="H11485" i="1"/>
  <c r="K11484" i="1"/>
  <c r="J11484" i="1"/>
  <c r="I11484" i="1"/>
  <c r="L11484" i="1" s="1"/>
  <c r="H11484" i="1"/>
  <c r="K11483" i="1"/>
  <c r="J11483" i="1"/>
  <c r="I11483" i="1"/>
  <c r="L11483" i="1" s="1"/>
  <c r="H11483" i="1"/>
  <c r="K11482" i="1"/>
  <c r="J11482" i="1"/>
  <c r="I11482" i="1"/>
  <c r="L11482" i="1" s="1"/>
  <c r="H11482" i="1"/>
  <c r="K11481" i="1"/>
  <c r="J11481" i="1"/>
  <c r="I11481" i="1"/>
  <c r="L11481" i="1" s="1"/>
  <c r="H11481" i="1"/>
  <c r="K11480" i="1"/>
  <c r="J11480" i="1"/>
  <c r="I11480" i="1"/>
  <c r="L11480" i="1" s="1"/>
  <c r="H11480" i="1"/>
  <c r="K11479" i="1"/>
  <c r="J11479" i="1"/>
  <c r="I11479" i="1"/>
  <c r="L11479" i="1" s="1"/>
  <c r="H11479" i="1"/>
  <c r="K11478" i="1"/>
  <c r="J11478" i="1"/>
  <c r="I11478" i="1"/>
  <c r="L11478" i="1" s="1"/>
  <c r="H11478" i="1"/>
  <c r="K11477" i="1"/>
  <c r="J11477" i="1"/>
  <c r="I11477" i="1"/>
  <c r="L11477" i="1" s="1"/>
  <c r="H11477" i="1"/>
  <c r="K11476" i="1"/>
  <c r="J11476" i="1"/>
  <c r="I11476" i="1"/>
  <c r="L11476" i="1" s="1"/>
  <c r="H11476" i="1"/>
  <c r="K11475" i="1"/>
  <c r="J11475" i="1"/>
  <c r="I11475" i="1"/>
  <c r="L11475" i="1" s="1"/>
  <c r="H11475" i="1"/>
  <c r="K11474" i="1"/>
  <c r="J11474" i="1"/>
  <c r="I11474" i="1"/>
  <c r="L11474" i="1" s="1"/>
  <c r="H11474" i="1"/>
  <c r="K11473" i="1"/>
  <c r="J11473" i="1"/>
  <c r="I11473" i="1"/>
  <c r="L11473" i="1" s="1"/>
  <c r="H11473" i="1"/>
  <c r="K11472" i="1"/>
  <c r="J11472" i="1"/>
  <c r="I11472" i="1"/>
  <c r="L11472" i="1" s="1"/>
  <c r="H11472" i="1"/>
  <c r="K11471" i="1"/>
  <c r="J11471" i="1"/>
  <c r="I11471" i="1"/>
  <c r="L11471" i="1" s="1"/>
  <c r="H11471" i="1"/>
  <c r="K11470" i="1"/>
  <c r="J11470" i="1"/>
  <c r="I11470" i="1"/>
  <c r="L11470" i="1" s="1"/>
  <c r="H11470" i="1"/>
  <c r="K11469" i="1"/>
  <c r="J11469" i="1"/>
  <c r="I11469" i="1"/>
  <c r="L11469" i="1" s="1"/>
  <c r="H11469" i="1"/>
  <c r="K11468" i="1"/>
  <c r="J11468" i="1"/>
  <c r="I11468" i="1"/>
  <c r="L11468" i="1" s="1"/>
  <c r="H11468" i="1"/>
  <c r="K11467" i="1"/>
  <c r="J11467" i="1"/>
  <c r="I11467" i="1"/>
  <c r="L11467" i="1" s="1"/>
  <c r="H11467" i="1"/>
  <c r="K11466" i="1"/>
  <c r="J11466" i="1"/>
  <c r="I11466" i="1"/>
  <c r="L11466" i="1" s="1"/>
  <c r="H11466" i="1"/>
  <c r="K11465" i="1"/>
  <c r="J11465" i="1"/>
  <c r="I11465" i="1"/>
  <c r="L11465" i="1" s="1"/>
  <c r="H11465" i="1"/>
  <c r="K11464" i="1"/>
  <c r="J11464" i="1"/>
  <c r="I11464" i="1"/>
  <c r="L11464" i="1" s="1"/>
  <c r="H11464" i="1"/>
  <c r="K11463" i="1"/>
  <c r="J11463" i="1"/>
  <c r="I11463" i="1"/>
  <c r="L11463" i="1" s="1"/>
  <c r="H11463" i="1"/>
  <c r="K11462" i="1"/>
  <c r="J11462" i="1"/>
  <c r="I11462" i="1"/>
  <c r="L11462" i="1" s="1"/>
  <c r="H11462" i="1"/>
  <c r="K11461" i="1"/>
  <c r="J11461" i="1"/>
  <c r="I11461" i="1"/>
  <c r="L11461" i="1" s="1"/>
  <c r="H11461" i="1"/>
  <c r="K11460" i="1"/>
  <c r="J11460" i="1"/>
  <c r="I11460" i="1"/>
  <c r="L11460" i="1" s="1"/>
  <c r="H11460" i="1"/>
  <c r="K11459" i="1"/>
  <c r="J11459" i="1"/>
  <c r="I11459" i="1"/>
  <c r="L11459" i="1" s="1"/>
  <c r="H11459" i="1"/>
  <c r="K11458" i="1"/>
  <c r="J11458" i="1"/>
  <c r="I11458" i="1"/>
  <c r="L11458" i="1" s="1"/>
  <c r="H11458" i="1"/>
  <c r="K11457" i="1"/>
  <c r="J11457" i="1"/>
  <c r="I11457" i="1"/>
  <c r="L11457" i="1" s="1"/>
  <c r="H11457" i="1"/>
  <c r="K11456" i="1"/>
  <c r="J11456" i="1"/>
  <c r="I11456" i="1"/>
  <c r="L11456" i="1" s="1"/>
  <c r="H11456" i="1"/>
  <c r="K11455" i="1"/>
  <c r="J11455" i="1"/>
  <c r="I11455" i="1"/>
  <c r="L11455" i="1" s="1"/>
  <c r="H11455" i="1"/>
  <c r="K11454" i="1"/>
  <c r="J11454" i="1"/>
  <c r="I11454" i="1"/>
  <c r="L11454" i="1" s="1"/>
  <c r="H11454" i="1"/>
  <c r="K11453" i="1"/>
  <c r="J11453" i="1"/>
  <c r="I11453" i="1"/>
  <c r="L11453" i="1" s="1"/>
  <c r="H11453" i="1"/>
  <c r="K11452" i="1"/>
  <c r="J11452" i="1"/>
  <c r="I11452" i="1"/>
  <c r="L11452" i="1" s="1"/>
  <c r="H11452" i="1"/>
  <c r="K11451" i="1"/>
  <c r="J11451" i="1"/>
  <c r="I11451" i="1"/>
  <c r="L11451" i="1" s="1"/>
  <c r="H11451" i="1"/>
  <c r="K11450" i="1"/>
  <c r="J11450" i="1"/>
  <c r="I11450" i="1"/>
  <c r="L11450" i="1" s="1"/>
  <c r="H11450" i="1"/>
  <c r="K11449" i="1"/>
  <c r="J11449" i="1"/>
  <c r="I11449" i="1"/>
  <c r="L11449" i="1" s="1"/>
  <c r="H11449" i="1"/>
  <c r="K11448" i="1"/>
  <c r="J11448" i="1"/>
  <c r="I11448" i="1"/>
  <c r="L11448" i="1" s="1"/>
  <c r="H11448" i="1"/>
  <c r="K11447" i="1"/>
  <c r="J11447" i="1"/>
  <c r="I11447" i="1"/>
  <c r="L11447" i="1" s="1"/>
  <c r="H11447" i="1"/>
  <c r="K11446" i="1"/>
  <c r="J11446" i="1"/>
  <c r="I11446" i="1"/>
  <c r="L11446" i="1" s="1"/>
  <c r="H11446" i="1"/>
  <c r="K11445" i="1"/>
  <c r="J11445" i="1"/>
  <c r="I11445" i="1"/>
  <c r="L11445" i="1" s="1"/>
  <c r="H11445" i="1"/>
  <c r="K11444" i="1"/>
  <c r="J11444" i="1"/>
  <c r="I11444" i="1"/>
  <c r="L11444" i="1" s="1"/>
  <c r="H11444" i="1"/>
  <c r="K11443" i="1"/>
  <c r="J11443" i="1"/>
  <c r="I11443" i="1"/>
  <c r="L11443" i="1" s="1"/>
  <c r="H11443" i="1"/>
  <c r="K11442" i="1"/>
  <c r="J11442" i="1"/>
  <c r="I11442" i="1"/>
  <c r="L11442" i="1" s="1"/>
  <c r="H11442" i="1"/>
  <c r="K11441" i="1"/>
  <c r="J11441" i="1"/>
  <c r="I11441" i="1"/>
  <c r="L11441" i="1" s="1"/>
  <c r="H11441" i="1"/>
  <c r="K11440" i="1"/>
  <c r="J11440" i="1"/>
  <c r="I11440" i="1"/>
  <c r="L11440" i="1" s="1"/>
  <c r="H11440" i="1"/>
  <c r="K11439" i="1"/>
  <c r="J11439" i="1"/>
  <c r="I11439" i="1"/>
  <c r="L11439" i="1" s="1"/>
  <c r="H11439" i="1"/>
  <c r="K11438" i="1"/>
  <c r="J11438" i="1"/>
  <c r="I11438" i="1"/>
  <c r="L11438" i="1" s="1"/>
  <c r="H11438" i="1"/>
  <c r="K11437" i="1"/>
  <c r="J11437" i="1"/>
  <c r="I11437" i="1"/>
  <c r="L11437" i="1" s="1"/>
  <c r="H11437" i="1"/>
  <c r="K11436" i="1"/>
  <c r="J11436" i="1"/>
  <c r="I11436" i="1"/>
  <c r="L11436" i="1" s="1"/>
  <c r="H11436" i="1"/>
  <c r="K11435" i="1"/>
  <c r="J11435" i="1"/>
  <c r="I11435" i="1"/>
  <c r="L11435" i="1" s="1"/>
  <c r="H11435" i="1"/>
  <c r="K11434" i="1"/>
  <c r="J11434" i="1"/>
  <c r="I11434" i="1"/>
  <c r="L11434" i="1" s="1"/>
  <c r="H11434" i="1"/>
  <c r="K11433" i="1"/>
  <c r="J11433" i="1"/>
  <c r="I11433" i="1"/>
  <c r="L11433" i="1" s="1"/>
  <c r="H11433" i="1"/>
  <c r="K11432" i="1"/>
  <c r="J11432" i="1"/>
  <c r="I11432" i="1"/>
  <c r="L11432" i="1" s="1"/>
  <c r="H11432" i="1"/>
  <c r="K11431" i="1"/>
  <c r="J11431" i="1"/>
  <c r="I11431" i="1"/>
  <c r="L11431" i="1" s="1"/>
  <c r="H11431" i="1"/>
  <c r="K11430" i="1"/>
  <c r="J11430" i="1"/>
  <c r="I11430" i="1"/>
  <c r="L11430" i="1" s="1"/>
  <c r="H11430" i="1"/>
  <c r="K11429" i="1"/>
  <c r="J11429" i="1"/>
  <c r="I11429" i="1"/>
  <c r="L11429" i="1" s="1"/>
  <c r="H11429" i="1"/>
  <c r="K11428" i="1"/>
  <c r="J11428" i="1"/>
  <c r="I11428" i="1"/>
  <c r="L11428" i="1" s="1"/>
  <c r="H11428" i="1"/>
  <c r="K11427" i="1"/>
  <c r="J11427" i="1"/>
  <c r="I11427" i="1"/>
  <c r="L11427" i="1" s="1"/>
  <c r="H11427" i="1"/>
  <c r="K11426" i="1"/>
  <c r="J11426" i="1"/>
  <c r="I11426" i="1"/>
  <c r="L11426" i="1" s="1"/>
  <c r="H11426" i="1"/>
  <c r="K11425" i="1"/>
  <c r="J11425" i="1"/>
  <c r="I11425" i="1"/>
  <c r="L11425" i="1" s="1"/>
  <c r="H11425" i="1"/>
  <c r="K11424" i="1"/>
  <c r="J11424" i="1"/>
  <c r="I11424" i="1"/>
  <c r="L11424" i="1" s="1"/>
  <c r="H11424" i="1"/>
  <c r="K11423" i="1"/>
  <c r="J11423" i="1"/>
  <c r="I11423" i="1"/>
  <c r="L11423" i="1" s="1"/>
  <c r="H11423" i="1"/>
  <c r="K11422" i="1"/>
  <c r="J11422" i="1"/>
  <c r="I11422" i="1"/>
  <c r="L11422" i="1" s="1"/>
  <c r="H11422" i="1"/>
  <c r="K11421" i="1"/>
  <c r="J11421" i="1"/>
  <c r="I11421" i="1"/>
  <c r="L11421" i="1" s="1"/>
  <c r="H11421" i="1"/>
  <c r="K11420" i="1"/>
  <c r="J11420" i="1"/>
  <c r="I11420" i="1"/>
  <c r="L11420" i="1" s="1"/>
  <c r="H11420" i="1"/>
  <c r="K11419" i="1"/>
  <c r="J11419" i="1"/>
  <c r="I11419" i="1"/>
  <c r="L11419" i="1" s="1"/>
  <c r="H11419" i="1"/>
  <c r="K11418" i="1"/>
  <c r="J11418" i="1"/>
  <c r="I11418" i="1"/>
  <c r="L11418" i="1" s="1"/>
  <c r="H11418" i="1"/>
  <c r="K11417" i="1"/>
  <c r="J11417" i="1"/>
  <c r="I11417" i="1"/>
  <c r="L11417" i="1" s="1"/>
  <c r="H11417" i="1"/>
  <c r="K11416" i="1"/>
  <c r="J11416" i="1"/>
  <c r="I11416" i="1"/>
  <c r="L11416" i="1" s="1"/>
  <c r="H11416" i="1"/>
  <c r="K11415" i="1"/>
  <c r="J11415" i="1"/>
  <c r="I11415" i="1"/>
  <c r="L11415" i="1" s="1"/>
  <c r="H11415" i="1"/>
  <c r="K11414" i="1"/>
  <c r="J11414" i="1"/>
  <c r="I11414" i="1"/>
  <c r="L11414" i="1" s="1"/>
  <c r="H11414" i="1"/>
  <c r="K11413" i="1"/>
  <c r="J11413" i="1"/>
  <c r="I11413" i="1"/>
  <c r="L11413" i="1" s="1"/>
  <c r="H11413" i="1"/>
  <c r="K11412" i="1"/>
  <c r="J11412" i="1"/>
  <c r="I11412" i="1"/>
  <c r="L11412" i="1" s="1"/>
  <c r="H11412" i="1"/>
  <c r="K11411" i="1"/>
  <c r="J11411" i="1"/>
  <c r="I11411" i="1"/>
  <c r="L11411" i="1" s="1"/>
  <c r="H11411" i="1"/>
  <c r="K11410" i="1"/>
  <c r="J11410" i="1"/>
  <c r="I11410" i="1"/>
  <c r="L11410" i="1" s="1"/>
  <c r="H11410" i="1"/>
  <c r="K11409" i="1"/>
  <c r="J11409" i="1"/>
  <c r="I11409" i="1"/>
  <c r="L11409" i="1" s="1"/>
  <c r="H11409" i="1"/>
  <c r="K11408" i="1"/>
  <c r="J11408" i="1"/>
  <c r="I11408" i="1"/>
  <c r="L11408" i="1" s="1"/>
  <c r="H11408" i="1"/>
  <c r="K11407" i="1"/>
  <c r="J11407" i="1"/>
  <c r="I11407" i="1"/>
  <c r="L11407" i="1" s="1"/>
  <c r="H11407" i="1"/>
  <c r="K11406" i="1"/>
  <c r="J11406" i="1"/>
  <c r="I11406" i="1"/>
  <c r="L11406" i="1" s="1"/>
  <c r="H11406" i="1"/>
  <c r="K11405" i="1"/>
  <c r="J11405" i="1"/>
  <c r="I11405" i="1"/>
  <c r="L11405" i="1" s="1"/>
  <c r="H11405" i="1"/>
  <c r="K11404" i="1"/>
  <c r="J11404" i="1"/>
  <c r="I11404" i="1"/>
  <c r="L11404" i="1" s="1"/>
  <c r="H11404" i="1"/>
  <c r="K11403" i="1"/>
  <c r="J11403" i="1"/>
  <c r="I11403" i="1"/>
  <c r="L11403" i="1" s="1"/>
  <c r="H11403" i="1"/>
  <c r="K11402" i="1"/>
  <c r="J11402" i="1"/>
  <c r="I11402" i="1"/>
  <c r="L11402" i="1" s="1"/>
  <c r="H11402" i="1"/>
  <c r="K11401" i="1"/>
  <c r="J11401" i="1"/>
  <c r="I11401" i="1"/>
  <c r="L11401" i="1" s="1"/>
  <c r="H11401" i="1"/>
  <c r="K11400" i="1"/>
  <c r="J11400" i="1"/>
  <c r="I11400" i="1"/>
  <c r="L11400" i="1" s="1"/>
  <c r="H11400" i="1"/>
  <c r="K11399" i="1"/>
  <c r="J11399" i="1"/>
  <c r="I11399" i="1"/>
  <c r="L11399" i="1" s="1"/>
  <c r="H11399" i="1"/>
  <c r="K11398" i="1"/>
  <c r="J11398" i="1"/>
  <c r="I11398" i="1"/>
  <c r="L11398" i="1" s="1"/>
  <c r="H11398" i="1"/>
  <c r="K11397" i="1"/>
  <c r="J11397" i="1"/>
  <c r="I11397" i="1"/>
  <c r="L11397" i="1" s="1"/>
  <c r="H11397" i="1"/>
  <c r="K11396" i="1"/>
  <c r="J11396" i="1"/>
  <c r="I11396" i="1"/>
  <c r="L11396" i="1" s="1"/>
  <c r="H11396" i="1"/>
  <c r="K11395" i="1"/>
  <c r="J11395" i="1"/>
  <c r="I11395" i="1"/>
  <c r="L11395" i="1" s="1"/>
  <c r="H11395" i="1"/>
  <c r="K11394" i="1"/>
  <c r="J11394" i="1"/>
  <c r="I11394" i="1"/>
  <c r="L11394" i="1" s="1"/>
  <c r="H11394" i="1"/>
  <c r="K11393" i="1"/>
  <c r="J11393" i="1"/>
  <c r="I11393" i="1"/>
  <c r="L11393" i="1" s="1"/>
  <c r="H11393" i="1"/>
  <c r="K11392" i="1"/>
  <c r="J11392" i="1"/>
  <c r="I11392" i="1"/>
  <c r="L11392" i="1" s="1"/>
  <c r="H11392" i="1"/>
  <c r="K11391" i="1"/>
  <c r="J11391" i="1"/>
  <c r="I11391" i="1"/>
  <c r="L11391" i="1" s="1"/>
  <c r="H11391" i="1"/>
  <c r="K11390" i="1"/>
  <c r="J11390" i="1"/>
  <c r="I11390" i="1"/>
  <c r="L11390" i="1" s="1"/>
  <c r="H11390" i="1"/>
  <c r="K11389" i="1"/>
  <c r="J11389" i="1"/>
  <c r="I11389" i="1"/>
  <c r="L11389" i="1" s="1"/>
  <c r="H11389" i="1"/>
  <c r="K11388" i="1"/>
  <c r="J11388" i="1"/>
  <c r="I11388" i="1"/>
  <c r="L11388" i="1" s="1"/>
  <c r="H11388" i="1"/>
  <c r="K11387" i="1"/>
  <c r="J11387" i="1"/>
  <c r="I11387" i="1"/>
  <c r="L11387" i="1" s="1"/>
  <c r="H11387" i="1"/>
  <c r="K11386" i="1"/>
  <c r="J11386" i="1"/>
  <c r="I11386" i="1"/>
  <c r="L11386" i="1" s="1"/>
  <c r="H11386" i="1"/>
  <c r="K11385" i="1"/>
  <c r="J11385" i="1"/>
  <c r="I11385" i="1"/>
  <c r="L11385" i="1" s="1"/>
  <c r="H11385" i="1"/>
  <c r="K11384" i="1"/>
  <c r="J11384" i="1"/>
  <c r="I11384" i="1"/>
  <c r="L11384" i="1" s="1"/>
  <c r="H11384" i="1"/>
  <c r="K11383" i="1"/>
  <c r="J11383" i="1"/>
  <c r="I11383" i="1"/>
  <c r="L11383" i="1" s="1"/>
  <c r="H11383" i="1"/>
  <c r="K11382" i="1"/>
  <c r="J11382" i="1"/>
  <c r="I11382" i="1"/>
  <c r="L11382" i="1" s="1"/>
  <c r="H11382" i="1"/>
  <c r="K11381" i="1"/>
  <c r="J11381" i="1"/>
  <c r="I11381" i="1"/>
  <c r="L11381" i="1" s="1"/>
  <c r="H11381" i="1"/>
  <c r="K11380" i="1"/>
  <c r="J11380" i="1"/>
  <c r="I11380" i="1"/>
  <c r="L11380" i="1" s="1"/>
  <c r="H11380" i="1"/>
  <c r="K11379" i="1"/>
  <c r="J11379" i="1"/>
  <c r="I11379" i="1"/>
  <c r="L11379" i="1" s="1"/>
  <c r="H11379" i="1"/>
  <c r="K11378" i="1"/>
  <c r="J11378" i="1"/>
  <c r="I11378" i="1"/>
  <c r="L11378" i="1" s="1"/>
  <c r="H11378" i="1"/>
  <c r="K11377" i="1"/>
  <c r="J11377" i="1"/>
  <c r="I11377" i="1"/>
  <c r="L11377" i="1" s="1"/>
  <c r="H11377" i="1"/>
  <c r="K11376" i="1"/>
  <c r="J11376" i="1"/>
  <c r="I11376" i="1"/>
  <c r="L11376" i="1" s="1"/>
  <c r="H11376" i="1"/>
  <c r="K11375" i="1"/>
  <c r="J11375" i="1"/>
  <c r="I11375" i="1"/>
  <c r="L11375" i="1" s="1"/>
  <c r="H11375" i="1"/>
  <c r="K11374" i="1"/>
  <c r="J11374" i="1"/>
  <c r="I11374" i="1"/>
  <c r="L11374" i="1" s="1"/>
  <c r="H11374" i="1"/>
  <c r="K11373" i="1"/>
  <c r="J11373" i="1"/>
  <c r="I11373" i="1"/>
  <c r="L11373" i="1" s="1"/>
  <c r="H11373" i="1"/>
  <c r="K11372" i="1"/>
  <c r="J11372" i="1"/>
  <c r="I11372" i="1"/>
  <c r="L11372" i="1" s="1"/>
  <c r="H11372" i="1"/>
  <c r="K11371" i="1"/>
  <c r="J11371" i="1"/>
  <c r="I11371" i="1"/>
  <c r="L11371" i="1" s="1"/>
  <c r="H11371" i="1"/>
  <c r="K11370" i="1"/>
  <c r="J11370" i="1"/>
  <c r="I11370" i="1"/>
  <c r="L11370" i="1" s="1"/>
  <c r="H11370" i="1"/>
  <c r="K11369" i="1"/>
  <c r="J11369" i="1"/>
  <c r="I11369" i="1"/>
  <c r="L11369" i="1" s="1"/>
  <c r="H11369" i="1"/>
  <c r="K11368" i="1"/>
  <c r="J11368" i="1"/>
  <c r="I11368" i="1"/>
  <c r="L11368" i="1" s="1"/>
  <c r="H11368" i="1"/>
  <c r="K11367" i="1"/>
  <c r="J11367" i="1"/>
  <c r="I11367" i="1"/>
  <c r="L11367" i="1" s="1"/>
  <c r="H11367" i="1"/>
  <c r="K11366" i="1"/>
  <c r="J11366" i="1"/>
  <c r="I11366" i="1"/>
  <c r="L11366" i="1" s="1"/>
  <c r="H11366" i="1"/>
  <c r="K11365" i="1"/>
  <c r="J11365" i="1"/>
  <c r="I11365" i="1"/>
  <c r="L11365" i="1" s="1"/>
  <c r="H11365" i="1"/>
  <c r="K11364" i="1"/>
  <c r="J11364" i="1"/>
  <c r="I11364" i="1"/>
  <c r="L11364" i="1" s="1"/>
  <c r="H11364" i="1"/>
  <c r="K11363" i="1"/>
  <c r="J11363" i="1"/>
  <c r="I11363" i="1"/>
  <c r="L11363" i="1" s="1"/>
  <c r="H11363" i="1"/>
  <c r="K11362" i="1"/>
  <c r="J11362" i="1"/>
  <c r="I11362" i="1"/>
  <c r="L11362" i="1" s="1"/>
  <c r="H11362" i="1"/>
  <c r="K11361" i="1"/>
  <c r="J11361" i="1"/>
  <c r="I11361" i="1"/>
  <c r="L11361" i="1" s="1"/>
  <c r="H11361" i="1"/>
  <c r="K11360" i="1"/>
  <c r="J11360" i="1"/>
  <c r="I11360" i="1"/>
  <c r="L11360" i="1" s="1"/>
  <c r="H11360" i="1"/>
  <c r="K11359" i="1"/>
  <c r="J11359" i="1"/>
  <c r="I11359" i="1"/>
  <c r="L11359" i="1" s="1"/>
  <c r="H11359" i="1"/>
  <c r="K11358" i="1"/>
  <c r="J11358" i="1"/>
  <c r="I11358" i="1"/>
  <c r="L11358" i="1" s="1"/>
  <c r="H11358" i="1"/>
  <c r="K11357" i="1"/>
  <c r="J11357" i="1"/>
  <c r="I11357" i="1"/>
  <c r="L11357" i="1" s="1"/>
  <c r="H11357" i="1"/>
  <c r="K11356" i="1"/>
  <c r="J11356" i="1"/>
  <c r="I11356" i="1"/>
  <c r="L11356" i="1" s="1"/>
  <c r="H11356" i="1"/>
  <c r="K11355" i="1"/>
  <c r="J11355" i="1"/>
  <c r="I11355" i="1"/>
  <c r="L11355" i="1" s="1"/>
  <c r="H11355" i="1"/>
  <c r="K11354" i="1"/>
  <c r="J11354" i="1"/>
  <c r="I11354" i="1"/>
  <c r="L11354" i="1" s="1"/>
  <c r="H11354" i="1"/>
  <c r="K11353" i="1"/>
  <c r="J11353" i="1"/>
  <c r="I11353" i="1"/>
  <c r="L11353" i="1" s="1"/>
  <c r="H11353" i="1"/>
  <c r="K11352" i="1"/>
  <c r="J11352" i="1"/>
  <c r="I11352" i="1"/>
  <c r="L11352" i="1" s="1"/>
  <c r="H11352" i="1"/>
  <c r="K11351" i="1"/>
  <c r="J11351" i="1"/>
  <c r="I11351" i="1"/>
  <c r="L11351" i="1" s="1"/>
  <c r="H11351" i="1"/>
  <c r="K11350" i="1"/>
  <c r="J11350" i="1"/>
  <c r="I11350" i="1"/>
  <c r="L11350" i="1" s="1"/>
  <c r="H11350" i="1"/>
  <c r="K11349" i="1"/>
  <c r="J11349" i="1"/>
  <c r="I11349" i="1"/>
  <c r="L11349" i="1" s="1"/>
  <c r="H11349" i="1"/>
  <c r="K11348" i="1"/>
  <c r="J11348" i="1"/>
  <c r="I11348" i="1"/>
  <c r="L11348" i="1" s="1"/>
  <c r="H11348" i="1"/>
  <c r="K11347" i="1"/>
  <c r="J11347" i="1"/>
  <c r="I11347" i="1"/>
  <c r="L11347" i="1" s="1"/>
  <c r="H11347" i="1"/>
  <c r="K11346" i="1"/>
  <c r="J11346" i="1"/>
  <c r="I11346" i="1"/>
  <c r="L11346" i="1" s="1"/>
  <c r="H11346" i="1"/>
  <c r="K11345" i="1"/>
  <c r="J11345" i="1"/>
  <c r="I11345" i="1"/>
  <c r="L11345" i="1" s="1"/>
  <c r="H11345" i="1"/>
  <c r="K11344" i="1"/>
  <c r="J11344" i="1"/>
  <c r="I11344" i="1"/>
  <c r="L11344" i="1" s="1"/>
  <c r="H11344" i="1"/>
  <c r="K11343" i="1"/>
  <c r="J11343" i="1"/>
  <c r="I11343" i="1"/>
  <c r="L11343" i="1" s="1"/>
  <c r="H11343" i="1"/>
  <c r="K11342" i="1"/>
  <c r="J11342" i="1"/>
  <c r="I11342" i="1"/>
  <c r="L11342" i="1" s="1"/>
  <c r="H11342" i="1"/>
  <c r="K11341" i="1"/>
  <c r="J11341" i="1"/>
  <c r="I11341" i="1"/>
  <c r="L11341" i="1" s="1"/>
  <c r="H11341" i="1"/>
  <c r="K11340" i="1"/>
  <c r="J11340" i="1"/>
  <c r="I11340" i="1"/>
  <c r="L11340" i="1" s="1"/>
  <c r="H11340" i="1"/>
  <c r="K11339" i="1"/>
  <c r="J11339" i="1"/>
  <c r="I11339" i="1"/>
  <c r="L11339" i="1" s="1"/>
  <c r="H11339" i="1"/>
  <c r="K11338" i="1"/>
  <c r="J11338" i="1"/>
  <c r="I11338" i="1"/>
  <c r="L11338" i="1" s="1"/>
  <c r="H11338" i="1"/>
  <c r="K11337" i="1"/>
  <c r="J11337" i="1"/>
  <c r="I11337" i="1"/>
  <c r="L11337" i="1" s="1"/>
  <c r="H11337" i="1"/>
  <c r="K11336" i="1"/>
  <c r="J11336" i="1"/>
  <c r="I11336" i="1"/>
  <c r="L11336" i="1" s="1"/>
  <c r="H11336" i="1"/>
  <c r="K11335" i="1"/>
  <c r="J11335" i="1"/>
  <c r="I11335" i="1"/>
  <c r="L11335" i="1" s="1"/>
  <c r="H11335" i="1"/>
  <c r="K11334" i="1"/>
  <c r="J11334" i="1"/>
  <c r="I11334" i="1"/>
  <c r="L11334" i="1" s="1"/>
  <c r="H11334" i="1"/>
  <c r="K11333" i="1"/>
  <c r="J11333" i="1"/>
  <c r="I11333" i="1"/>
  <c r="L11333" i="1" s="1"/>
  <c r="H11333" i="1"/>
  <c r="K11332" i="1"/>
  <c r="J11332" i="1"/>
  <c r="I11332" i="1"/>
  <c r="L11332" i="1" s="1"/>
  <c r="H11332" i="1"/>
  <c r="K11331" i="1"/>
  <c r="J11331" i="1"/>
  <c r="I11331" i="1"/>
  <c r="L11331" i="1" s="1"/>
  <c r="H11331" i="1"/>
  <c r="K11330" i="1"/>
  <c r="J11330" i="1"/>
  <c r="I11330" i="1"/>
  <c r="L11330" i="1" s="1"/>
  <c r="H11330" i="1"/>
  <c r="K11329" i="1"/>
  <c r="J11329" i="1"/>
  <c r="I11329" i="1"/>
  <c r="L11329" i="1" s="1"/>
  <c r="H11329" i="1"/>
  <c r="K11328" i="1"/>
  <c r="J11328" i="1"/>
  <c r="I11328" i="1"/>
  <c r="L11328" i="1" s="1"/>
  <c r="H11328" i="1"/>
  <c r="K11327" i="1"/>
  <c r="J11327" i="1"/>
  <c r="I11327" i="1"/>
  <c r="L11327" i="1" s="1"/>
  <c r="H11327" i="1"/>
  <c r="K11326" i="1"/>
  <c r="J11326" i="1"/>
  <c r="I11326" i="1"/>
  <c r="L11326" i="1" s="1"/>
  <c r="H11326" i="1"/>
  <c r="K11325" i="1"/>
  <c r="J11325" i="1"/>
  <c r="I11325" i="1"/>
  <c r="L11325" i="1" s="1"/>
  <c r="H11325" i="1"/>
  <c r="K11324" i="1"/>
  <c r="J11324" i="1"/>
  <c r="I11324" i="1"/>
  <c r="L11324" i="1" s="1"/>
  <c r="H11324" i="1"/>
  <c r="K11323" i="1"/>
  <c r="J11323" i="1"/>
  <c r="I11323" i="1"/>
  <c r="L11323" i="1" s="1"/>
  <c r="H11323" i="1"/>
  <c r="K11322" i="1"/>
  <c r="J11322" i="1"/>
  <c r="I11322" i="1"/>
  <c r="L11322" i="1" s="1"/>
  <c r="H11322" i="1"/>
  <c r="K11321" i="1"/>
  <c r="J11321" i="1"/>
  <c r="I11321" i="1"/>
  <c r="L11321" i="1" s="1"/>
  <c r="H11321" i="1"/>
  <c r="K11320" i="1"/>
  <c r="J11320" i="1"/>
  <c r="I11320" i="1"/>
  <c r="L11320" i="1" s="1"/>
  <c r="H11320" i="1"/>
  <c r="K11319" i="1"/>
  <c r="J11319" i="1"/>
  <c r="I11319" i="1"/>
  <c r="L11319" i="1" s="1"/>
  <c r="H11319" i="1"/>
  <c r="K11318" i="1"/>
  <c r="J11318" i="1"/>
  <c r="I11318" i="1"/>
  <c r="L11318" i="1" s="1"/>
  <c r="H11318" i="1"/>
  <c r="K11317" i="1"/>
  <c r="J11317" i="1"/>
  <c r="I11317" i="1"/>
  <c r="L11317" i="1" s="1"/>
  <c r="H11317" i="1"/>
  <c r="K11316" i="1"/>
  <c r="J11316" i="1"/>
  <c r="I11316" i="1"/>
  <c r="L11316" i="1" s="1"/>
  <c r="H11316" i="1"/>
  <c r="K11315" i="1"/>
  <c r="J11315" i="1"/>
  <c r="I11315" i="1"/>
  <c r="L11315" i="1" s="1"/>
  <c r="H11315" i="1"/>
  <c r="K11314" i="1"/>
  <c r="J11314" i="1"/>
  <c r="I11314" i="1"/>
  <c r="L11314" i="1" s="1"/>
  <c r="H11314" i="1"/>
  <c r="K11313" i="1"/>
  <c r="J11313" i="1"/>
  <c r="I11313" i="1"/>
  <c r="L11313" i="1" s="1"/>
  <c r="H11313" i="1"/>
  <c r="K11312" i="1"/>
  <c r="J11312" i="1"/>
  <c r="I11312" i="1"/>
  <c r="L11312" i="1" s="1"/>
  <c r="H11312" i="1"/>
  <c r="K11311" i="1"/>
  <c r="J11311" i="1"/>
  <c r="I11311" i="1"/>
  <c r="L11311" i="1" s="1"/>
  <c r="H11311" i="1"/>
  <c r="K11310" i="1"/>
  <c r="J11310" i="1"/>
  <c r="I11310" i="1"/>
  <c r="L11310" i="1" s="1"/>
  <c r="H11310" i="1"/>
  <c r="K11309" i="1"/>
  <c r="J11309" i="1"/>
  <c r="I11309" i="1"/>
  <c r="L11309" i="1" s="1"/>
  <c r="H11309" i="1"/>
  <c r="K11308" i="1"/>
  <c r="J11308" i="1"/>
  <c r="I11308" i="1"/>
  <c r="L11308" i="1" s="1"/>
  <c r="H11308" i="1"/>
  <c r="K11307" i="1"/>
  <c r="J11307" i="1"/>
  <c r="I11307" i="1"/>
  <c r="L11307" i="1" s="1"/>
  <c r="H11307" i="1"/>
  <c r="K11306" i="1"/>
  <c r="J11306" i="1"/>
  <c r="I11306" i="1"/>
  <c r="L11306" i="1" s="1"/>
  <c r="H11306" i="1"/>
  <c r="K11305" i="1"/>
  <c r="J11305" i="1"/>
  <c r="I11305" i="1"/>
  <c r="L11305" i="1" s="1"/>
  <c r="H11305" i="1"/>
  <c r="K11304" i="1"/>
  <c r="J11304" i="1"/>
  <c r="I11304" i="1"/>
  <c r="L11304" i="1" s="1"/>
  <c r="H11304" i="1"/>
  <c r="K11303" i="1"/>
  <c r="J11303" i="1"/>
  <c r="I11303" i="1"/>
  <c r="L11303" i="1" s="1"/>
  <c r="H11303" i="1"/>
  <c r="K11302" i="1"/>
  <c r="J11302" i="1"/>
  <c r="I11302" i="1"/>
  <c r="L11302" i="1" s="1"/>
  <c r="H11302" i="1"/>
  <c r="K11301" i="1"/>
  <c r="J11301" i="1"/>
  <c r="I11301" i="1"/>
  <c r="L11301" i="1" s="1"/>
  <c r="H11301" i="1"/>
  <c r="K11300" i="1"/>
  <c r="J11300" i="1"/>
  <c r="I11300" i="1"/>
  <c r="L11300" i="1" s="1"/>
  <c r="H11300" i="1"/>
  <c r="K11299" i="1"/>
  <c r="J11299" i="1"/>
  <c r="I11299" i="1"/>
  <c r="L11299" i="1" s="1"/>
  <c r="H11299" i="1"/>
  <c r="K11298" i="1"/>
  <c r="J11298" i="1"/>
  <c r="I11298" i="1"/>
  <c r="L11298" i="1" s="1"/>
  <c r="H11298" i="1"/>
  <c r="K11297" i="1"/>
  <c r="J11297" i="1"/>
  <c r="I11297" i="1"/>
  <c r="L11297" i="1" s="1"/>
  <c r="H11297" i="1"/>
  <c r="K11296" i="1"/>
  <c r="J11296" i="1"/>
  <c r="I11296" i="1"/>
  <c r="L11296" i="1" s="1"/>
  <c r="H11296" i="1"/>
  <c r="K11295" i="1"/>
  <c r="J11295" i="1"/>
  <c r="I11295" i="1"/>
  <c r="L11295" i="1" s="1"/>
  <c r="H11295" i="1"/>
  <c r="K11294" i="1"/>
  <c r="J11294" i="1"/>
  <c r="I11294" i="1"/>
  <c r="L11294" i="1" s="1"/>
  <c r="H11294" i="1"/>
  <c r="K11293" i="1"/>
  <c r="J11293" i="1"/>
  <c r="I11293" i="1"/>
  <c r="L11293" i="1" s="1"/>
  <c r="H11293" i="1"/>
  <c r="K11292" i="1"/>
  <c r="J11292" i="1"/>
  <c r="I11292" i="1"/>
  <c r="L11292" i="1" s="1"/>
  <c r="H11292" i="1"/>
  <c r="K11291" i="1"/>
  <c r="J11291" i="1"/>
  <c r="I11291" i="1"/>
  <c r="L11291" i="1" s="1"/>
  <c r="H11291" i="1"/>
  <c r="K11290" i="1"/>
  <c r="J11290" i="1"/>
  <c r="I11290" i="1"/>
  <c r="L11290" i="1" s="1"/>
  <c r="H11290" i="1"/>
  <c r="K11289" i="1"/>
  <c r="J11289" i="1"/>
  <c r="I11289" i="1"/>
  <c r="L11289" i="1" s="1"/>
  <c r="H11289" i="1"/>
  <c r="K11288" i="1"/>
  <c r="J11288" i="1"/>
  <c r="I11288" i="1"/>
  <c r="L11288" i="1" s="1"/>
  <c r="H11288" i="1"/>
  <c r="K11287" i="1"/>
  <c r="J11287" i="1"/>
  <c r="I11287" i="1"/>
  <c r="L11287" i="1" s="1"/>
  <c r="H11287" i="1"/>
  <c r="K11286" i="1"/>
  <c r="J11286" i="1"/>
  <c r="I11286" i="1"/>
  <c r="L11286" i="1" s="1"/>
  <c r="H11286" i="1"/>
  <c r="K11285" i="1"/>
  <c r="J11285" i="1"/>
  <c r="I11285" i="1"/>
  <c r="L11285" i="1" s="1"/>
  <c r="H11285" i="1"/>
  <c r="K11284" i="1"/>
  <c r="J11284" i="1"/>
  <c r="I11284" i="1"/>
  <c r="L11284" i="1" s="1"/>
  <c r="H11284" i="1"/>
  <c r="K11283" i="1"/>
  <c r="J11283" i="1"/>
  <c r="I11283" i="1"/>
  <c r="L11283" i="1" s="1"/>
  <c r="H11283" i="1"/>
  <c r="K11282" i="1"/>
  <c r="J11282" i="1"/>
  <c r="I11282" i="1"/>
  <c r="L11282" i="1" s="1"/>
  <c r="H11282" i="1"/>
  <c r="K11281" i="1"/>
  <c r="J11281" i="1"/>
  <c r="I11281" i="1"/>
  <c r="L11281" i="1" s="1"/>
  <c r="H11281" i="1"/>
  <c r="K11280" i="1"/>
  <c r="J11280" i="1"/>
  <c r="I11280" i="1"/>
  <c r="L11280" i="1" s="1"/>
  <c r="H11280" i="1"/>
  <c r="K11279" i="1"/>
  <c r="J11279" i="1"/>
  <c r="I11279" i="1"/>
  <c r="L11279" i="1" s="1"/>
  <c r="H11279" i="1"/>
  <c r="K11278" i="1"/>
  <c r="J11278" i="1"/>
  <c r="I11278" i="1"/>
  <c r="L11278" i="1" s="1"/>
  <c r="H11278" i="1"/>
  <c r="K11277" i="1"/>
  <c r="J11277" i="1"/>
  <c r="I11277" i="1"/>
  <c r="L11277" i="1" s="1"/>
  <c r="H11277" i="1"/>
  <c r="K11276" i="1"/>
  <c r="J11276" i="1"/>
  <c r="I11276" i="1"/>
  <c r="L11276" i="1" s="1"/>
  <c r="H11276" i="1"/>
  <c r="K11275" i="1"/>
  <c r="J11275" i="1"/>
  <c r="I11275" i="1"/>
  <c r="L11275" i="1" s="1"/>
  <c r="H11275" i="1"/>
  <c r="K11274" i="1"/>
  <c r="J11274" i="1"/>
  <c r="I11274" i="1"/>
  <c r="L11274" i="1" s="1"/>
  <c r="H11274" i="1"/>
  <c r="K11273" i="1"/>
  <c r="J11273" i="1"/>
  <c r="I11273" i="1"/>
  <c r="L11273" i="1" s="1"/>
  <c r="H11273" i="1"/>
  <c r="K11272" i="1"/>
  <c r="J11272" i="1"/>
  <c r="I11272" i="1"/>
  <c r="L11272" i="1" s="1"/>
  <c r="H11272" i="1"/>
  <c r="K11271" i="1"/>
  <c r="J11271" i="1"/>
  <c r="I11271" i="1"/>
  <c r="L11271" i="1" s="1"/>
  <c r="H11271" i="1"/>
  <c r="K11270" i="1"/>
  <c r="J11270" i="1"/>
  <c r="I11270" i="1"/>
  <c r="L11270" i="1" s="1"/>
  <c r="H11270" i="1"/>
  <c r="K11269" i="1"/>
  <c r="J11269" i="1"/>
  <c r="I11269" i="1"/>
  <c r="L11269" i="1" s="1"/>
  <c r="H11269" i="1"/>
  <c r="K11268" i="1"/>
  <c r="J11268" i="1"/>
  <c r="I11268" i="1"/>
  <c r="L11268" i="1" s="1"/>
  <c r="H11268" i="1"/>
  <c r="K11267" i="1"/>
  <c r="J11267" i="1"/>
  <c r="I11267" i="1"/>
  <c r="L11267" i="1" s="1"/>
  <c r="H11267" i="1"/>
  <c r="K11266" i="1"/>
  <c r="J11266" i="1"/>
  <c r="I11266" i="1"/>
  <c r="L11266" i="1" s="1"/>
  <c r="H11266" i="1"/>
  <c r="K11265" i="1"/>
  <c r="J11265" i="1"/>
  <c r="I11265" i="1"/>
  <c r="L11265" i="1" s="1"/>
  <c r="H11265" i="1"/>
  <c r="K11264" i="1"/>
  <c r="J11264" i="1"/>
  <c r="I11264" i="1"/>
  <c r="L11264" i="1" s="1"/>
  <c r="H11264" i="1"/>
  <c r="K11263" i="1"/>
  <c r="J11263" i="1"/>
  <c r="I11263" i="1"/>
  <c r="L11263" i="1" s="1"/>
  <c r="H11263" i="1"/>
  <c r="K11262" i="1"/>
  <c r="J11262" i="1"/>
  <c r="I11262" i="1"/>
  <c r="L11262" i="1" s="1"/>
  <c r="H11262" i="1"/>
  <c r="K11261" i="1"/>
  <c r="J11261" i="1"/>
  <c r="I11261" i="1"/>
  <c r="L11261" i="1" s="1"/>
  <c r="H11261" i="1"/>
  <c r="K11260" i="1"/>
  <c r="J11260" i="1"/>
  <c r="I11260" i="1"/>
  <c r="L11260" i="1" s="1"/>
  <c r="H11260" i="1"/>
  <c r="K11259" i="1"/>
  <c r="J11259" i="1"/>
  <c r="I11259" i="1"/>
  <c r="L11259" i="1" s="1"/>
  <c r="H11259" i="1"/>
  <c r="K11258" i="1"/>
  <c r="J11258" i="1"/>
  <c r="I11258" i="1"/>
  <c r="L11258" i="1" s="1"/>
  <c r="H11258" i="1"/>
  <c r="K11257" i="1"/>
  <c r="J11257" i="1"/>
  <c r="I11257" i="1"/>
  <c r="L11257" i="1" s="1"/>
  <c r="H11257" i="1"/>
  <c r="K11256" i="1"/>
  <c r="J11256" i="1"/>
  <c r="I11256" i="1"/>
  <c r="L11256" i="1" s="1"/>
  <c r="H11256" i="1"/>
  <c r="K11255" i="1"/>
  <c r="J11255" i="1"/>
  <c r="I11255" i="1"/>
  <c r="L11255" i="1" s="1"/>
  <c r="H11255" i="1"/>
  <c r="K11254" i="1"/>
  <c r="J11254" i="1"/>
  <c r="I11254" i="1"/>
  <c r="L11254" i="1" s="1"/>
  <c r="H11254" i="1"/>
  <c r="K11253" i="1"/>
  <c r="J11253" i="1"/>
  <c r="I11253" i="1"/>
  <c r="L11253" i="1" s="1"/>
  <c r="H11253" i="1"/>
  <c r="K11252" i="1"/>
  <c r="J11252" i="1"/>
  <c r="I11252" i="1"/>
  <c r="L11252" i="1" s="1"/>
  <c r="H11252" i="1"/>
  <c r="K11251" i="1"/>
  <c r="J11251" i="1"/>
  <c r="I11251" i="1"/>
  <c r="L11251" i="1" s="1"/>
  <c r="H11251" i="1"/>
  <c r="K11250" i="1"/>
  <c r="J11250" i="1"/>
  <c r="I11250" i="1"/>
  <c r="L11250" i="1" s="1"/>
  <c r="H11250" i="1"/>
  <c r="K11249" i="1"/>
  <c r="J11249" i="1"/>
  <c r="I11249" i="1"/>
  <c r="L11249" i="1" s="1"/>
  <c r="H11249" i="1"/>
  <c r="K11248" i="1"/>
  <c r="J11248" i="1"/>
  <c r="I11248" i="1"/>
  <c r="L11248" i="1" s="1"/>
  <c r="H11248" i="1"/>
  <c r="K11247" i="1"/>
  <c r="J11247" i="1"/>
  <c r="I11247" i="1"/>
  <c r="L11247" i="1" s="1"/>
  <c r="H11247" i="1"/>
  <c r="K11246" i="1"/>
  <c r="J11246" i="1"/>
  <c r="I11246" i="1"/>
  <c r="L11246" i="1" s="1"/>
  <c r="H11246" i="1"/>
  <c r="K11245" i="1"/>
  <c r="J11245" i="1"/>
  <c r="I11245" i="1"/>
  <c r="L11245" i="1" s="1"/>
  <c r="H11245" i="1"/>
  <c r="K11244" i="1"/>
  <c r="J11244" i="1"/>
  <c r="I11244" i="1"/>
  <c r="L11244" i="1" s="1"/>
  <c r="H11244" i="1"/>
  <c r="K11243" i="1"/>
  <c r="J11243" i="1"/>
  <c r="I11243" i="1"/>
  <c r="L11243" i="1" s="1"/>
  <c r="H11243" i="1"/>
  <c r="K11242" i="1"/>
  <c r="J11242" i="1"/>
  <c r="I11242" i="1"/>
  <c r="L11242" i="1" s="1"/>
  <c r="H11242" i="1"/>
  <c r="K11241" i="1"/>
  <c r="J11241" i="1"/>
  <c r="I11241" i="1"/>
  <c r="L11241" i="1" s="1"/>
  <c r="H11241" i="1"/>
  <c r="K11240" i="1"/>
  <c r="J11240" i="1"/>
  <c r="I11240" i="1"/>
  <c r="L11240" i="1" s="1"/>
  <c r="H11240" i="1"/>
  <c r="K11239" i="1"/>
  <c r="J11239" i="1"/>
  <c r="I11239" i="1"/>
  <c r="L11239" i="1" s="1"/>
  <c r="H11239" i="1"/>
  <c r="K11238" i="1"/>
  <c r="J11238" i="1"/>
  <c r="I11238" i="1"/>
  <c r="L11238" i="1" s="1"/>
  <c r="H11238" i="1"/>
  <c r="K11237" i="1"/>
  <c r="J11237" i="1"/>
  <c r="I11237" i="1"/>
  <c r="L11237" i="1" s="1"/>
  <c r="H11237" i="1"/>
  <c r="K11236" i="1"/>
  <c r="J11236" i="1"/>
  <c r="I11236" i="1"/>
  <c r="L11236" i="1" s="1"/>
  <c r="H11236" i="1"/>
  <c r="K11235" i="1"/>
  <c r="J11235" i="1"/>
  <c r="I11235" i="1"/>
  <c r="L11235" i="1" s="1"/>
  <c r="H11235" i="1"/>
  <c r="K11234" i="1"/>
  <c r="J11234" i="1"/>
  <c r="I11234" i="1"/>
  <c r="L11234" i="1" s="1"/>
  <c r="H11234" i="1"/>
  <c r="K11233" i="1"/>
  <c r="J11233" i="1"/>
  <c r="I11233" i="1"/>
  <c r="L11233" i="1" s="1"/>
  <c r="H11233" i="1"/>
  <c r="K11232" i="1"/>
  <c r="J11232" i="1"/>
  <c r="I11232" i="1"/>
  <c r="L11232" i="1" s="1"/>
  <c r="H11232" i="1"/>
  <c r="K11231" i="1"/>
  <c r="J11231" i="1"/>
  <c r="I11231" i="1"/>
  <c r="L11231" i="1" s="1"/>
  <c r="H11231" i="1"/>
  <c r="K11230" i="1"/>
  <c r="J11230" i="1"/>
  <c r="I11230" i="1"/>
  <c r="L11230" i="1" s="1"/>
  <c r="H11230" i="1"/>
  <c r="K11229" i="1"/>
  <c r="J11229" i="1"/>
  <c r="I11229" i="1"/>
  <c r="L11229" i="1" s="1"/>
  <c r="H11229" i="1"/>
  <c r="K11228" i="1"/>
  <c r="J11228" i="1"/>
  <c r="I11228" i="1"/>
  <c r="L11228" i="1" s="1"/>
  <c r="H11228" i="1"/>
  <c r="K11227" i="1"/>
  <c r="J11227" i="1"/>
  <c r="I11227" i="1"/>
  <c r="L11227" i="1" s="1"/>
  <c r="H11227" i="1"/>
  <c r="K11226" i="1"/>
  <c r="J11226" i="1"/>
  <c r="I11226" i="1"/>
  <c r="L11226" i="1" s="1"/>
  <c r="H11226" i="1"/>
  <c r="K11225" i="1"/>
  <c r="J11225" i="1"/>
  <c r="I11225" i="1"/>
  <c r="L11225" i="1" s="1"/>
  <c r="H11225" i="1"/>
  <c r="K11224" i="1"/>
  <c r="J11224" i="1"/>
  <c r="I11224" i="1"/>
  <c r="L11224" i="1" s="1"/>
  <c r="H11224" i="1"/>
  <c r="K11223" i="1"/>
  <c r="J11223" i="1"/>
  <c r="I11223" i="1"/>
  <c r="L11223" i="1" s="1"/>
  <c r="H11223" i="1"/>
  <c r="K11222" i="1"/>
  <c r="J11222" i="1"/>
  <c r="I11222" i="1"/>
  <c r="L11222" i="1" s="1"/>
  <c r="H11222" i="1"/>
  <c r="K11221" i="1"/>
  <c r="J11221" i="1"/>
  <c r="I11221" i="1"/>
  <c r="L11221" i="1" s="1"/>
  <c r="H11221" i="1"/>
  <c r="K11220" i="1"/>
  <c r="J11220" i="1"/>
  <c r="I11220" i="1"/>
  <c r="L11220" i="1" s="1"/>
  <c r="H11220" i="1"/>
  <c r="K11219" i="1"/>
  <c r="J11219" i="1"/>
  <c r="I11219" i="1"/>
  <c r="L11219" i="1" s="1"/>
  <c r="H11219" i="1"/>
  <c r="K11218" i="1"/>
  <c r="J11218" i="1"/>
  <c r="I11218" i="1"/>
  <c r="L11218" i="1" s="1"/>
  <c r="H11218" i="1"/>
  <c r="K11217" i="1"/>
  <c r="J11217" i="1"/>
  <c r="I11217" i="1"/>
  <c r="L11217" i="1" s="1"/>
  <c r="H11217" i="1"/>
  <c r="K11216" i="1"/>
  <c r="J11216" i="1"/>
  <c r="I11216" i="1"/>
  <c r="L11216" i="1" s="1"/>
  <c r="H11216" i="1"/>
  <c r="K11215" i="1"/>
  <c r="J11215" i="1"/>
  <c r="I11215" i="1"/>
  <c r="L11215" i="1" s="1"/>
  <c r="H11215" i="1"/>
  <c r="K11214" i="1"/>
  <c r="J11214" i="1"/>
  <c r="I11214" i="1"/>
  <c r="L11214" i="1" s="1"/>
  <c r="H11214" i="1"/>
  <c r="K11213" i="1"/>
  <c r="J11213" i="1"/>
  <c r="I11213" i="1"/>
  <c r="L11213" i="1" s="1"/>
  <c r="H11213" i="1"/>
  <c r="K11212" i="1"/>
  <c r="J11212" i="1"/>
  <c r="I11212" i="1"/>
  <c r="L11212" i="1" s="1"/>
  <c r="H11212" i="1"/>
  <c r="K11211" i="1"/>
  <c r="J11211" i="1"/>
  <c r="I11211" i="1"/>
  <c r="L11211" i="1" s="1"/>
  <c r="H11211" i="1"/>
  <c r="K11210" i="1"/>
  <c r="J11210" i="1"/>
  <c r="I11210" i="1"/>
  <c r="G18" i="5" s="1"/>
  <c r="H11210" i="1"/>
  <c r="K11209" i="1"/>
  <c r="J11209" i="1"/>
  <c r="I11209" i="1"/>
  <c r="L11209" i="1" s="1"/>
  <c r="H11209" i="1"/>
  <c r="K11208" i="1"/>
  <c r="J11208" i="1"/>
  <c r="I11208" i="1"/>
  <c r="L11208" i="1" s="1"/>
  <c r="H11208" i="1"/>
  <c r="K11207" i="1"/>
  <c r="J11207" i="1"/>
  <c r="I11207" i="1"/>
  <c r="L11207" i="1" s="1"/>
  <c r="H11207" i="1"/>
  <c r="K11206" i="1"/>
  <c r="J11206" i="1"/>
  <c r="I11206" i="1"/>
  <c r="L11206" i="1" s="1"/>
  <c r="H11206" i="1"/>
  <c r="K11205" i="1"/>
  <c r="J11205" i="1"/>
  <c r="I11205" i="1"/>
  <c r="L11205" i="1" s="1"/>
  <c r="H11205" i="1"/>
  <c r="K11204" i="1"/>
  <c r="J11204" i="1"/>
  <c r="I11204" i="1"/>
  <c r="L11204" i="1" s="1"/>
  <c r="H11204" i="1"/>
  <c r="K11203" i="1"/>
  <c r="J11203" i="1"/>
  <c r="I11203" i="1"/>
  <c r="L11203" i="1" s="1"/>
  <c r="H11203" i="1"/>
  <c r="K11202" i="1"/>
  <c r="J11202" i="1"/>
  <c r="I11202" i="1"/>
  <c r="L11202" i="1" s="1"/>
  <c r="H11202" i="1"/>
  <c r="K11201" i="1"/>
  <c r="J11201" i="1"/>
  <c r="I11201" i="1"/>
  <c r="L11201" i="1" s="1"/>
  <c r="H11201" i="1"/>
  <c r="K11200" i="1"/>
  <c r="J11200" i="1"/>
  <c r="I11200" i="1"/>
  <c r="L11200" i="1" s="1"/>
  <c r="H11200" i="1"/>
  <c r="K11199" i="1"/>
  <c r="J11199" i="1"/>
  <c r="I11199" i="1"/>
  <c r="L11199" i="1" s="1"/>
  <c r="H11199" i="1"/>
  <c r="K11198" i="1"/>
  <c r="J11198" i="1"/>
  <c r="I11198" i="1"/>
  <c r="L11198" i="1" s="1"/>
  <c r="H11198" i="1"/>
  <c r="K11197" i="1"/>
  <c r="J11197" i="1"/>
  <c r="I11197" i="1"/>
  <c r="L11197" i="1" s="1"/>
  <c r="H11197" i="1"/>
  <c r="K11196" i="1"/>
  <c r="J11196" i="1"/>
  <c r="I11196" i="1"/>
  <c r="L11196" i="1" s="1"/>
  <c r="H11196" i="1"/>
  <c r="K11195" i="1"/>
  <c r="J11195" i="1"/>
  <c r="I11195" i="1"/>
  <c r="L11195" i="1" s="1"/>
  <c r="H11195" i="1"/>
  <c r="K11194" i="1"/>
  <c r="J11194" i="1"/>
  <c r="I11194" i="1"/>
  <c r="L11194" i="1" s="1"/>
  <c r="H11194" i="1"/>
  <c r="K11193" i="1"/>
  <c r="J11193" i="1"/>
  <c r="I11193" i="1"/>
  <c r="L11193" i="1" s="1"/>
  <c r="H11193" i="1"/>
  <c r="K11192" i="1"/>
  <c r="J11192" i="1"/>
  <c r="I11192" i="1"/>
  <c r="L11192" i="1" s="1"/>
  <c r="H11192" i="1"/>
  <c r="K11191" i="1"/>
  <c r="J11191" i="1"/>
  <c r="I11191" i="1"/>
  <c r="L11191" i="1" s="1"/>
  <c r="H11191" i="1"/>
  <c r="K11190" i="1"/>
  <c r="J11190" i="1"/>
  <c r="I11190" i="1"/>
  <c r="L11190" i="1" s="1"/>
  <c r="H11190" i="1"/>
  <c r="K11189" i="1"/>
  <c r="J11189" i="1"/>
  <c r="I11189" i="1"/>
  <c r="L11189" i="1" s="1"/>
  <c r="H11189" i="1"/>
  <c r="K11188" i="1"/>
  <c r="J11188" i="1"/>
  <c r="I11188" i="1"/>
  <c r="L11188" i="1" s="1"/>
  <c r="H11188" i="1"/>
  <c r="K11187" i="1"/>
  <c r="J11187" i="1"/>
  <c r="I11187" i="1"/>
  <c r="L11187" i="1" s="1"/>
  <c r="H11187" i="1"/>
  <c r="K11186" i="1"/>
  <c r="J11186" i="1"/>
  <c r="I11186" i="1"/>
  <c r="L11186" i="1" s="1"/>
  <c r="H11186" i="1"/>
  <c r="K11185" i="1"/>
  <c r="J11185" i="1"/>
  <c r="I11185" i="1"/>
  <c r="L11185" i="1" s="1"/>
  <c r="H11185" i="1"/>
  <c r="K11184" i="1"/>
  <c r="J11184" i="1"/>
  <c r="I11184" i="1"/>
  <c r="L11184" i="1" s="1"/>
  <c r="H11184" i="1"/>
  <c r="K11183" i="1"/>
  <c r="J11183" i="1"/>
  <c r="I11183" i="1"/>
  <c r="L11183" i="1" s="1"/>
  <c r="H11183" i="1"/>
  <c r="K11182" i="1"/>
  <c r="J11182" i="1"/>
  <c r="I11182" i="1"/>
  <c r="L11182" i="1" s="1"/>
  <c r="H11182" i="1"/>
  <c r="K11181" i="1"/>
  <c r="J11181" i="1"/>
  <c r="I11181" i="1"/>
  <c r="L11181" i="1" s="1"/>
  <c r="H11181" i="1"/>
  <c r="K11180" i="1"/>
  <c r="J11180" i="1"/>
  <c r="I11180" i="1"/>
  <c r="L11180" i="1" s="1"/>
  <c r="H11180" i="1"/>
  <c r="K11179" i="1"/>
  <c r="J11179" i="1"/>
  <c r="I11179" i="1"/>
  <c r="L11179" i="1" s="1"/>
  <c r="H11179" i="1"/>
  <c r="K11178" i="1"/>
  <c r="J11178" i="1"/>
  <c r="I11178" i="1"/>
  <c r="L11178" i="1" s="1"/>
  <c r="H11178" i="1"/>
  <c r="K11177" i="1"/>
  <c r="J11177" i="1"/>
  <c r="I11177" i="1"/>
  <c r="L11177" i="1" s="1"/>
  <c r="H11177" i="1"/>
  <c r="K11176" i="1"/>
  <c r="J11176" i="1"/>
  <c r="I11176" i="1"/>
  <c r="L11176" i="1" s="1"/>
  <c r="H11176" i="1"/>
  <c r="K11175" i="1"/>
  <c r="J11175" i="1"/>
  <c r="I11175" i="1"/>
  <c r="L11175" i="1" s="1"/>
  <c r="H11175" i="1"/>
  <c r="K11174" i="1"/>
  <c r="J11174" i="1"/>
  <c r="I11174" i="1"/>
  <c r="L11174" i="1" s="1"/>
  <c r="H11174" i="1"/>
  <c r="K11173" i="1"/>
  <c r="J11173" i="1"/>
  <c r="I11173" i="1"/>
  <c r="L11173" i="1" s="1"/>
  <c r="H11173" i="1"/>
  <c r="K11172" i="1"/>
  <c r="J11172" i="1"/>
  <c r="I11172" i="1"/>
  <c r="L11172" i="1" s="1"/>
  <c r="H11172" i="1"/>
  <c r="K11171" i="1"/>
  <c r="J11171" i="1"/>
  <c r="I11171" i="1"/>
  <c r="L11171" i="1" s="1"/>
  <c r="H11171" i="1"/>
  <c r="K11170" i="1"/>
  <c r="J11170" i="1"/>
  <c r="I11170" i="1"/>
  <c r="L11170" i="1" s="1"/>
  <c r="H11170" i="1"/>
  <c r="K11169" i="1"/>
  <c r="J11169" i="1"/>
  <c r="I11169" i="1"/>
  <c r="L11169" i="1" s="1"/>
  <c r="H11169" i="1"/>
  <c r="K11168" i="1"/>
  <c r="J11168" i="1"/>
  <c r="I11168" i="1"/>
  <c r="L11168" i="1" s="1"/>
  <c r="H11168" i="1"/>
  <c r="K11167" i="1"/>
  <c r="J11167" i="1"/>
  <c r="I11167" i="1"/>
  <c r="L11167" i="1" s="1"/>
  <c r="H11167" i="1"/>
  <c r="K11166" i="1"/>
  <c r="J11166" i="1"/>
  <c r="I11166" i="1"/>
  <c r="L11166" i="1" s="1"/>
  <c r="H11166" i="1"/>
  <c r="K11165" i="1"/>
  <c r="J11165" i="1"/>
  <c r="I11165" i="1"/>
  <c r="L11165" i="1" s="1"/>
  <c r="H11165" i="1"/>
  <c r="K11164" i="1"/>
  <c r="J11164" i="1"/>
  <c r="I11164" i="1"/>
  <c r="L11164" i="1" s="1"/>
  <c r="H11164" i="1"/>
  <c r="K11163" i="1"/>
  <c r="J11163" i="1"/>
  <c r="I11163" i="1"/>
  <c r="L11163" i="1" s="1"/>
  <c r="H11163" i="1"/>
  <c r="K11162" i="1"/>
  <c r="J11162" i="1"/>
  <c r="I11162" i="1"/>
  <c r="L11162" i="1" s="1"/>
  <c r="H11162" i="1"/>
  <c r="K11161" i="1"/>
  <c r="J11161" i="1"/>
  <c r="I11161" i="1"/>
  <c r="L11161" i="1" s="1"/>
  <c r="H11161" i="1"/>
  <c r="K11160" i="1"/>
  <c r="J11160" i="1"/>
  <c r="I11160" i="1"/>
  <c r="L11160" i="1" s="1"/>
  <c r="H11160" i="1"/>
  <c r="K11159" i="1"/>
  <c r="J11159" i="1"/>
  <c r="I11159" i="1"/>
  <c r="L11159" i="1" s="1"/>
  <c r="H11159" i="1"/>
  <c r="K11158" i="1"/>
  <c r="J11158" i="1"/>
  <c r="I11158" i="1"/>
  <c r="L11158" i="1" s="1"/>
  <c r="H11158" i="1"/>
  <c r="K11157" i="1"/>
  <c r="J11157" i="1"/>
  <c r="I11157" i="1"/>
  <c r="L11157" i="1" s="1"/>
  <c r="H11157" i="1"/>
  <c r="K11156" i="1"/>
  <c r="J11156" i="1"/>
  <c r="I11156" i="1"/>
  <c r="L11156" i="1" s="1"/>
  <c r="H11156" i="1"/>
  <c r="K11155" i="1"/>
  <c r="J11155" i="1"/>
  <c r="I11155" i="1"/>
  <c r="L11155" i="1" s="1"/>
  <c r="H11155" i="1"/>
  <c r="K11154" i="1"/>
  <c r="J11154" i="1"/>
  <c r="I11154" i="1"/>
  <c r="L11154" i="1" s="1"/>
  <c r="H11154" i="1"/>
  <c r="K11153" i="1"/>
  <c r="J11153" i="1"/>
  <c r="I11153" i="1"/>
  <c r="L11153" i="1" s="1"/>
  <c r="H11153" i="1"/>
  <c r="K11152" i="1"/>
  <c r="J11152" i="1"/>
  <c r="I11152" i="1"/>
  <c r="L11152" i="1" s="1"/>
  <c r="H11152" i="1"/>
  <c r="K11151" i="1"/>
  <c r="J11151" i="1"/>
  <c r="I11151" i="1"/>
  <c r="L11151" i="1" s="1"/>
  <c r="H11151" i="1"/>
  <c r="K11150" i="1"/>
  <c r="J11150" i="1"/>
  <c r="I11150" i="1"/>
  <c r="L11150" i="1" s="1"/>
  <c r="H11150" i="1"/>
  <c r="K11149" i="1"/>
  <c r="J11149" i="1"/>
  <c r="I11149" i="1"/>
  <c r="L11149" i="1" s="1"/>
  <c r="H11149" i="1"/>
  <c r="K11148" i="1"/>
  <c r="J11148" i="1"/>
  <c r="I11148" i="1"/>
  <c r="L11148" i="1" s="1"/>
  <c r="H11148" i="1"/>
  <c r="K11147" i="1"/>
  <c r="J11147" i="1"/>
  <c r="I11147" i="1"/>
  <c r="L11147" i="1" s="1"/>
  <c r="H11147" i="1"/>
  <c r="K11146" i="1"/>
  <c r="J11146" i="1"/>
  <c r="I11146" i="1"/>
  <c r="L11146" i="1" s="1"/>
  <c r="H11146" i="1"/>
  <c r="K11145" i="1"/>
  <c r="J11145" i="1"/>
  <c r="I11145" i="1"/>
  <c r="L11145" i="1" s="1"/>
  <c r="H11145" i="1"/>
  <c r="K11144" i="1"/>
  <c r="J11144" i="1"/>
  <c r="I11144" i="1"/>
  <c r="L11144" i="1" s="1"/>
  <c r="H11144" i="1"/>
  <c r="K11143" i="1"/>
  <c r="J11143" i="1"/>
  <c r="I11143" i="1"/>
  <c r="L11143" i="1" s="1"/>
  <c r="H11143" i="1"/>
  <c r="K11142" i="1"/>
  <c r="J11142" i="1"/>
  <c r="I11142" i="1"/>
  <c r="L11142" i="1" s="1"/>
  <c r="H11142" i="1"/>
  <c r="K11141" i="1"/>
  <c r="J11141" i="1"/>
  <c r="I11141" i="1"/>
  <c r="L11141" i="1" s="1"/>
  <c r="H11141" i="1"/>
  <c r="K11140" i="1"/>
  <c r="J11140" i="1"/>
  <c r="I11140" i="1"/>
  <c r="L11140" i="1" s="1"/>
  <c r="H11140" i="1"/>
  <c r="K11139" i="1"/>
  <c r="J11139" i="1"/>
  <c r="I11139" i="1"/>
  <c r="L11139" i="1" s="1"/>
  <c r="H11139" i="1"/>
  <c r="K11138" i="1"/>
  <c r="J11138" i="1"/>
  <c r="I11138" i="1"/>
  <c r="L11138" i="1" s="1"/>
  <c r="H11138" i="1"/>
  <c r="K11137" i="1"/>
  <c r="J11137" i="1"/>
  <c r="I11137" i="1"/>
  <c r="L11137" i="1" s="1"/>
  <c r="H11137" i="1"/>
  <c r="K11136" i="1"/>
  <c r="J11136" i="1"/>
  <c r="I11136" i="1"/>
  <c r="L11136" i="1" s="1"/>
  <c r="H11136" i="1"/>
  <c r="K11135" i="1"/>
  <c r="J11135" i="1"/>
  <c r="I11135" i="1"/>
  <c r="L11135" i="1" s="1"/>
  <c r="H11135" i="1"/>
  <c r="K11134" i="1"/>
  <c r="J11134" i="1"/>
  <c r="I11134" i="1"/>
  <c r="L11134" i="1" s="1"/>
  <c r="H11134" i="1"/>
  <c r="K11133" i="1"/>
  <c r="J11133" i="1"/>
  <c r="I11133" i="1"/>
  <c r="L11133" i="1" s="1"/>
  <c r="H11133" i="1"/>
  <c r="K11132" i="1"/>
  <c r="J11132" i="1"/>
  <c r="I11132" i="1"/>
  <c r="L11132" i="1" s="1"/>
  <c r="H11132" i="1"/>
  <c r="K11131" i="1"/>
  <c r="J11131" i="1"/>
  <c r="I11131" i="1"/>
  <c r="L11131" i="1" s="1"/>
  <c r="H11131" i="1"/>
  <c r="K11130" i="1"/>
  <c r="J11130" i="1"/>
  <c r="I11130" i="1"/>
  <c r="L11130" i="1" s="1"/>
  <c r="H11130" i="1"/>
  <c r="K11129" i="1"/>
  <c r="J11129" i="1"/>
  <c r="I11129" i="1"/>
  <c r="L11129" i="1" s="1"/>
  <c r="H11129" i="1"/>
  <c r="K11128" i="1"/>
  <c r="J11128" i="1"/>
  <c r="I11128" i="1"/>
  <c r="L11128" i="1" s="1"/>
  <c r="H11128" i="1"/>
  <c r="K11127" i="1"/>
  <c r="J11127" i="1"/>
  <c r="I11127" i="1"/>
  <c r="L11127" i="1" s="1"/>
  <c r="H11127" i="1"/>
  <c r="K11126" i="1"/>
  <c r="J11126" i="1"/>
  <c r="I11126" i="1"/>
  <c r="L11126" i="1" s="1"/>
  <c r="H11126" i="1"/>
  <c r="K11125" i="1"/>
  <c r="J11125" i="1"/>
  <c r="I11125" i="1"/>
  <c r="L11125" i="1" s="1"/>
  <c r="H11125" i="1"/>
  <c r="K11124" i="1"/>
  <c r="J11124" i="1"/>
  <c r="I11124" i="1"/>
  <c r="L11124" i="1" s="1"/>
  <c r="H11124" i="1"/>
  <c r="K11123" i="1"/>
  <c r="J11123" i="1"/>
  <c r="I11123" i="1"/>
  <c r="L11123" i="1" s="1"/>
  <c r="H11123" i="1"/>
  <c r="K11122" i="1"/>
  <c r="J11122" i="1"/>
  <c r="I11122" i="1"/>
  <c r="L11122" i="1" s="1"/>
  <c r="H11122" i="1"/>
  <c r="K11121" i="1"/>
  <c r="J11121" i="1"/>
  <c r="I11121" i="1"/>
  <c r="L11121" i="1" s="1"/>
  <c r="H11121" i="1"/>
  <c r="K11120" i="1"/>
  <c r="J11120" i="1"/>
  <c r="I11120" i="1"/>
  <c r="L11120" i="1" s="1"/>
  <c r="H11120" i="1"/>
  <c r="K11119" i="1"/>
  <c r="J11119" i="1"/>
  <c r="I11119" i="1"/>
  <c r="L11119" i="1" s="1"/>
  <c r="H11119" i="1"/>
  <c r="K11118" i="1"/>
  <c r="J11118" i="1"/>
  <c r="I11118" i="1"/>
  <c r="L11118" i="1" s="1"/>
  <c r="H11118" i="1"/>
  <c r="K11117" i="1"/>
  <c r="J11117" i="1"/>
  <c r="I11117" i="1"/>
  <c r="L11117" i="1" s="1"/>
  <c r="H11117" i="1"/>
  <c r="K11116" i="1"/>
  <c r="J11116" i="1"/>
  <c r="I11116" i="1"/>
  <c r="L11116" i="1" s="1"/>
  <c r="H11116" i="1"/>
  <c r="K11115" i="1"/>
  <c r="J11115" i="1"/>
  <c r="I11115" i="1"/>
  <c r="L11115" i="1" s="1"/>
  <c r="H11115" i="1"/>
  <c r="K11114" i="1"/>
  <c r="J11114" i="1"/>
  <c r="I11114" i="1"/>
  <c r="L11114" i="1" s="1"/>
  <c r="H11114" i="1"/>
  <c r="K11113" i="1"/>
  <c r="J11113" i="1"/>
  <c r="I11113" i="1"/>
  <c r="L11113" i="1" s="1"/>
  <c r="H11113" i="1"/>
  <c r="K11112" i="1"/>
  <c r="J11112" i="1"/>
  <c r="I11112" i="1"/>
  <c r="L11112" i="1" s="1"/>
  <c r="H11112" i="1"/>
  <c r="K11111" i="1"/>
  <c r="J11111" i="1"/>
  <c r="I11111" i="1"/>
  <c r="L11111" i="1" s="1"/>
  <c r="H11111" i="1"/>
  <c r="K11110" i="1"/>
  <c r="J11110" i="1"/>
  <c r="I11110" i="1"/>
  <c r="L11110" i="1" s="1"/>
  <c r="H11110" i="1"/>
  <c r="K11109" i="1"/>
  <c r="J11109" i="1"/>
  <c r="I11109" i="1"/>
  <c r="L11109" i="1" s="1"/>
  <c r="H11109" i="1"/>
  <c r="K11108" i="1"/>
  <c r="J11108" i="1"/>
  <c r="I11108" i="1"/>
  <c r="L11108" i="1" s="1"/>
  <c r="H11108" i="1"/>
  <c r="K11107" i="1"/>
  <c r="J11107" i="1"/>
  <c r="I11107" i="1"/>
  <c r="L11107" i="1" s="1"/>
  <c r="H11107" i="1"/>
  <c r="K11106" i="1"/>
  <c r="J11106" i="1"/>
  <c r="I11106" i="1"/>
  <c r="L11106" i="1" s="1"/>
  <c r="H11106" i="1"/>
  <c r="K11105" i="1"/>
  <c r="J11105" i="1"/>
  <c r="I11105" i="1"/>
  <c r="L11105" i="1" s="1"/>
  <c r="H11105" i="1"/>
  <c r="K11104" i="1"/>
  <c r="J11104" i="1"/>
  <c r="I11104" i="1"/>
  <c r="L11104" i="1" s="1"/>
  <c r="H11104" i="1"/>
  <c r="K11103" i="1"/>
  <c r="J11103" i="1"/>
  <c r="I11103" i="1"/>
  <c r="L11103" i="1" s="1"/>
  <c r="H11103" i="1"/>
  <c r="K11102" i="1"/>
  <c r="J11102" i="1"/>
  <c r="I11102" i="1"/>
  <c r="L11102" i="1" s="1"/>
  <c r="H11102" i="1"/>
  <c r="K11101" i="1"/>
  <c r="J11101" i="1"/>
  <c r="I11101" i="1"/>
  <c r="L11101" i="1" s="1"/>
  <c r="H11101" i="1"/>
  <c r="K11100" i="1"/>
  <c r="J11100" i="1"/>
  <c r="I11100" i="1"/>
  <c r="L11100" i="1" s="1"/>
  <c r="H11100" i="1"/>
  <c r="K11099" i="1"/>
  <c r="J11099" i="1"/>
  <c r="I11099" i="1"/>
  <c r="L11099" i="1" s="1"/>
  <c r="H11099" i="1"/>
  <c r="K11098" i="1"/>
  <c r="J11098" i="1"/>
  <c r="I11098" i="1"/>
  <c r="L11098" i="1" s="1"/>
  <c r="H11098" i="1"/>
  <c r="K11097" i="1"/>
  <c r="J11097" i="1"/>
  <c r="I11097" i="1"/>
  <c r="L11097" i="1" s="1"/>
  <c r="H11097" i="1"/>
  <c r="K11096" i="1"/>
  <c r="J11096" i="1"/>
  <c r="I11096" i="1"/>
  <c r="L11096" i="1" s="1"/>
  <c r="H11096" i="1"/>
  <c r="K11095" i="1"/>
  <c r="J11095" i="1"/>
  <c r="I11095" i="1"/>
  <c r="L11095" i="1" s="1"/>
  <c r="H11095" i="1"/>
  <c r="K11094" i="1"/>
  <c r="J11094" i="1"/>
  <c r="I11094" i="1"/>
  <c r="L11094" i="1" s="1"/>
  <c r="H11094" i="1"/>
  <c r="K11093" i="1"/>
  <c r="J11093" i="1"/>
  <c r="I11093" i="1"/>
  <c r="L11093" i="1" s="1"/>
  <c r="H11093" i="1"/>
  <c r="K11092" i="1"/>
  <c r="J11092" i="1"/>
  <c r="I11092" i="1"/>
  <c r="L11092" i="1" s="1"/>
  <c r="H11092" i="1"/>
  <c r="K11091" i="1"/>
  <c r="J11091" i="1"/>
  <c r="I11091" i="1"/>
  <c r="L11091" i="1" s="1"/>
  <c r="H11091" i="1"/>
  <c r="K11090" i="1"/>
  <c r="J11090" i="1"/>
  <c r="I11090" i="1"/>
  <c r="L11090" i="1" s="1"/>
  <c r="H11090" i="1"/>
  <c r="K11089" i="1"/>
  <c r="J11089" i="1"/>
  <c r="I11089" i="1"/>
  <c r="L11089" i="1" s="1"/>
  <c r="H11089" i="1"/>
  <c r="K11088" i="1"/>
  <c r="J11088" i="1"/>
  <c r="I11088" i="1"/>
  <c r="L11088" i="1" s="1"/>
  <c r="H11088" i="1"/>
  <c r="K11087" i="1"/>
  <c r="J11087" i="1"/>
  <c r="I11087" i="1"/>
  <c r="L11087" i="1" s="1"/>
  <c r="H11087" i="1"/>
  <c r="K11086" i="1"/>
  <c r="J11086" i="1"/>
  <c r="I11086" i="1"/>
  <c r="L11086" i="1" s="1"/>
  <c r="H11086" i="1"/>
  <c r="K11085" i="1"/>
  <c r="J11085" i="1"/>
  <c r="I11085" i="1"/>
  <c r="L11085" i="1" s="1"/>
  <c r="H11085" i="1"/>
  <c r="K11084" i="1"/>
  <c r="J11084" i="1"/>
  <c r="I11084" i="1"/>
  <c r="L11084" i="1" s="1"/>
  <c r="H11084" i="1"/>
  <c r="K11083" i="1"/>
  <c r="J11083" i="1"/>
  <c r="I11083" i="1"/>
  <c r="L11083" i="1" s="1"/>
  <c r="H11083" i="1"/>
  <c r="K11082" i="1"/>
  <c r="J11082" i="1"/>
  <c r="I11082" i="1"/>
  <c r="L11082" i="1" s="1"/>
  <c r="H11082" i="1"/>
  <c r="K11081" i="1"/>
  <c r="J11081" i="1"/>
  <c r="I11081" i="1"/>
  <c r="L11081" i="1" s="1"/>
  <c r="H11081" i="1"/>
  <c r="K11080" i="1"/>
  <c r="J11080" i="1"/>
  <c r="I11080" i="1"/>
  <c r="L11080" i="1" s="1"/>
  <c r="H11080" i="1"/>
  <c r="K11079" i="1"/>
  <c r="J11079" i="1"/>
  <c r="I11079" i="1"/>
  <c r="L11079" i="1" s="1"/>
  <c r="H11079" i="1"/>
  <c r="K11078" i="1"/>
  <c r="J11078" i="1"/>
  <c r="I11078" i="1"/>
  <c r="L11078" i="1" s="1"/>
  <c r="H11078" i="1"/>
  <c r="K11077" i="1"/>
  <c r="J11077" i="1"/>
  <c r="I11077" i="1"/>
  <c r="L11077" i="1" s="1"/>
  <c r="H11077" i="1"/>
  <c r="K11076" i="1"/>
  <c r="J11076" i="1"/>
  <c r="I11076" i="1"/>
  <c r="L11076" i="1" s="1"/>
  <c r="H11076" i="1"/>
  <c r="K11075" i="1"/>
  <c r="J11075" i="1"/>
  <c r="I11075" i="1"/>
  <c r="L11075" i="1" s="1"/>
  <c r="H11075" i="1"/>
  <c r="K11074" i="1"/>
  <c r="J11074" i="1"/>
  <c r="I11074" i="1"/>
  <c r="L11074" i="1" s="1"/>
  <c r="H11074" i="1"/>
  <c r="K11073" i="1"/>
  <c r="J11073" i="1"/>
  <c r="I11073" i="1"/>
  <c r="L11073" i="1" s="1"/>
  <c r="H11073" i="1"/>
  <c r="K11072" i="1"/>
  <c r="J11072" i="1"/>
  <c r="I11072" i="1"/>
  <c r="L11072" i="1" s="1"/>
  <c r="H11072" i="1"/>
  <c r="K11071" i="1"/>
  <c r="J11071" i="1"/>
  <c r="I11071" i="1"/>
  <c r="L11071" i="1" s="1"/>
  <c r="H11071" i="1"/>
  <c r="K11070" i="1"/>
  <c r="J11070" i="1"/>
  <c r="I11070" i="1"/>
  <c r="L11070" i="1" s="1"/>
  <c r="H11070" i="1"/>
  <c r="K11069" i="1"/>
  <c r="J11069" i="1"/>
  <c r="I11069" i="1"/>
  <c r="L11069" i="1" s="1"/>
  <c r="H11069" i="1"/>
  <c r="K11068" i="1"/>
  <c r="J11068" i="1"/>
  <c r="I11068" i="1"/>
  <c r="L11068" i="1" s="1"/>
  <c r="H11068" i="1"/>
  <c r="K11067" i="1"/>
  <c r="J11067" i="1"/>
  <c r="I11067" i="1"/>
  <c r="L11067" i="1" s="1"/>
  <c r="H11067" i="1"/>
  <c r="K11066" i="1"/>
  <c r="J11066" i="1"/>
  <c r="I11066" i="1"/>
  <c r="L11066" i="1" s="1"/>
  <c r="H11066" i="1"/>
  <c r="K11065" i="1"/>
  <c r="J11065" i="1"/>
  <c r="I11065" i="1"/>
  <c r="L11065" i="1" s="1"/>
  <c r="H11065" i="1"/>
  <c r="K11064" i="1"/>
  <c r="J11064" i="1"/>
  <c r="I11064" i="1"/>
  <c r="L11064" i="1" s="1"/>
  <c r="H11064" i="1"/>
  <c r="K11063" i="1"/>
  <c r="J11063" i="1"/>
  <c r="I11063" i="1"/>
  <c r="L11063" i="1" s="1"/>
  <c r="H11063" i="1"/>
  <c r="K11062" i="1"/>
  <c r="J11062" i="1"/>
  <c r="I11062" i="1"/>
  <c r="L11062" i="1" s="1"/>
  <c r="H11062" i="1"/>
  <c r="K11061" i="1"/>
  <c r="J11061" i="1"/>
  <c r="I11061" i="1"/>
  <c r="L11061" i="1" s="1"/>
  <c r="H11061" i="1"/>
  <c r="K11060" i="1"/>
  <c r="J11060" i="1"/>
  <c r="I11060" i="1"/>
  <c r="L11060" i="1" s="1"/>
  <c r="H11060" i="1"/>
  <c r="K11059" i="1"/>
  <c r="J11059" i="1"/>
  <c r="I11059" i="1"/>
  <c r="L11059" i="1" s="1"/>
  <c r="H11059" i="1"/>
  <c r="K11058" i="1"/>
  <c r="J11058" i="1"/>
  <c r="I11058" i="1"/>
  <c r="L11058" i="1" s="1"/>
  <c r="H11058" i="1"/>
  <c r="K11057" i="1"/>
  <c r="J11057" i="1"/>
  <c r="I11057" i="1"/>
  <c r="L11057" i="1" s="1"/>
  <c r="H11057" i="1"/>
  <c r="K11056" i="1"/>
  <c r="J11056" i="1"/>
  <c r="I11056" i="1"/>
  <c r="L11056" i="1" s="1"/>
  <c r="H11056" i="1"/>
  <c r="K11055" i="1"/>
  <c r="J11055" i="1"/>
  <c r="I11055" i="1"/>
  <c r="L11055" i="1" s="1"/>
  <c r="H11055" i="1"/>
  <c r="K11054" i="1"/>
  <c r="J11054" i="1"/>
  <c r="I11054" i="1"/>
  <c r="L11054" i="1" s="1"/>
  <c r="H11054" i="1"/>
  <c r="K11053" i="1"/>
  <c r="J11053" i="1"/>
  <c r="I11053" i="1"/>
  <c r="L11053" i="1" s="1"/>
  <c r="H11053" i="1"/>
  <c r="K11052" i="1"/>
  <c r="J11052" i="1"/>
  <c r="I11052" i="1"/>
  <c r="L11052" i="1" s="1"/>
  <c r="H11052" i="1"/>
  <c r="K11051" i="1"/>
  <c r="J11051" i="1"/>
  <c r="I11051" i="1"/>
  <c r="L11051" i="1" s="1"/>
  <c r="H11051" i="1"/>
  <c r="K11050" i="1"/>
  <c r="J11050" i="1"/>
  <c r="I11050" i="1"/>
  <c r="L11050" i="1" s="1"/>
  <c r="H11050" i="1"/>
  <c r="K11049" i="1"/>
  <c r="J11049" i="1"/>
  <c r="I11049" i="1"/>
  <c r="L11049" i="1" s="1"/>
  <c r="H11049" i="1"/>
  <c r="K11048" i="1"/>
  <c r="J11048" i="1"/>
  <c r="I11048" i="1"/>
  <c r="L11048" i="1" s="1"/>
  <c r="H11048" i="1"/>
  <c r="K11047" i="1"/>
  <c r="J11047" i="1"/>
  <c r="I11047" i="1"/>
  <c r="L11047" i="1" s="1"/>
  <c r="H11047" i="1"/>
  <c r="K11046" i="1"/>
  <c r="J11046" i="1"/>
  <c r="I11046" i="1"/>
  <c r="L11046" i="1" s="1"/>
  <c r="H11046" i="1"/>
  <c r="K11045" i="1"/>
  <c r="J11045" i="1"/>
  <c r="I11045" i="1"/>
  <c r="L11045" i="1" s="1"/>
  <c r="H11045" i="1"/>
  <c r="K11044" i="1"/>
  <c r="J11044" i="1"/>
  <c r="I11044" i="1"/>
  <c r="L11044" i="1" s="1"/>
  <c r="H11044" i="1"/>
  <c r="K11043" i="1"/>
  <c r="J11043" i="1"/>
  <c r="I11043" i="1"/>
  <c r="L11043" i="1" s="1"/>
  <c r="H11043" i="1"/>
  <c r="K11042" i="1"/>
  <c r="J11042" i="1"/>
  <c r="I11042" i="1"/>
  <c r="L11042" i="1" s="1"/>
  <c r="H11042" i="1"/>
  <c r="K11041" i="1"/>
  <c r="J11041" i="1"/>
  <c r="I11041" i="1"/>
  <c r="L11041" i="1" s="1"/>
  <c r="H11041" i="1"/>
  <c r="K11040" i="1"/>
  <c r="J11040" i="1"/>
  <c r="I11040" i="1"/>
  <c r="L11040" i="1" s="1"/>
  <c r="H11040" i="1"/>
  <c r="K11039" i="1"/>
  <c r="J11039" i="1"/>
  <c r="I11039" i="1"/>
  <c r="L11039" i="1" s="1"/>
  <c r="H11039" i="1"/>
  <c r="K11038" i="1"/>
  <c r="J11038" i="1"/>
  <c r="I11038" i="1"/>
  <c r="L11038" i="1" s="1"/>
  <c r="H11038" i="1"/>
  <c r="K11037" i="1"/>
  <c r="J11037" i="1"/>
  <c r="I11037" i="1"/>
  <c r="L11037" i="1" s="1"/>
  <c r="H11037" i="1"/>
  <c r="K11036" i="1"/>
  <c r="J11036" i="1"/>
  <c r="I11036" i="1"/>
  <c r="L11036" i="1" s="1"/>
  <c r="H11036" i="1"/>
  <c r="K11035" i="1"/>
  <c r="J11035" i="1"/>
  <c r="I11035" i="1"/>
  <c r="L11035" i="1" s="1"/>
  <c r="H11035" i="1"/>
  <c r="K11034" i="1"/>
  <c r="J11034" i="1"/>
  <c r="I11034" i="1"/>
  <c r="L11034" i="1" s="1"/>
  <c r="H11034" i="1"/>
  <c r="K11033" i="1"/>
  <c r="J11033" i="1"/>
  <c r="I11033" i="1"/>
  <c r="L11033" i="1" s="1"/>
  <c r="H11033" i="1"/>
  <c r="K11032" i="1"/>
  <c r="J11032" i="1"/>
  <c r="I11032" i="1"/>
  <c r="L11032" i="1" s="1"/>
  <c r="H11032" i="1"/>
  <c r="K11031" i="1"/>
  <c r="J11031" i="1"/>
  <c r="I11031" i="1"/>
  <c r="L11031" i="1" s="1"/>
  <c r="H11031" i="1"/>
  <c r="K11030" i="1"/>
  <c r="J11030" i="1"/>
  <c r="I11030" i="1"/>
  <c r="L11030" i="1" s="1"/>
  <c r="H11030" i="1"/>
  <c r="K11029" i="1"/>
  <c r="J11029" i="1"/>
  <c r="I11029" i="1"/>
  <c r="L11029" i="1" s="1"/>
  <c r="H11029" i="1"/>
  <c r="K11028" i="1"/>
  <c r="J11028" i="1"/>
  <c r="I11028" i="1"/>
  <c r="L11028" i="1" s="1"/>
  <c r="H11028" i="1"/>
  <c r="K11027" i="1"/>
  <c r="J11027" i="1"/>
  <c r="I11027" i="1"/>
  <c r="L11027" i="1" s="1"/>
  <c r="H11027" i="1"/>
  <c r="K11026" i="1"/>
  <c r="J11026" i="1"/>
  <c r="I11026" i="1"/>
  <c r="L11026" i="1" s="1"/>
  <c r="H11026" i="1"/>
  <c r="K11025" i="1"/>
  <c r="J11025" i="1"/>
  <c r="I11025" i="1"/>
  <c r="L11025" i="1" s="1"/>
  <c r="H11025" i="1"/>
  <c r="K11024" i="1"/>
  <c r="J11024" i="1"/>
  <c r="I11024" i="1"/>
  <c r="L11024" i="1" s="1"/>
  <c r="H11024" i="1"/>
  <c r="K11023" i="1"/>
  <c r="J11023" i="1"/>
  <c r="I11023" i="1"/>
  <c r="L11023" i="1" s="1"/>
  <c r="H11023" i="1"/>
  <c r="K11022" i="1"/>
  <c r="J11022" i="1"/>
  <c r="I11022" i="1"/>
  <c r="L11022" i="1" s="1"/>
  <c r="H11022" i="1"/>
  <c r="K11021" i="1"/>
  <c r="J11021" i="1"/>
  <c r="I11021" i="1"/>
  <c r="L11021" i="1" s="1"/>
  <c r="H11021" i="1"/>
  <c r="K11020" i="1"/>
  <c r="J11020" i="1"/>
  <c r="I11020" i="1"/>
  <c r="L11020" i="1" s="1"/>
  <c r="H11020" i="1"/>
  <c r="K11019" i="1"/>
  <c r="J11019" i="1"/>
  <c r="I11019" i="1"/>
  <c r="L11019" i="1" s="1"/>
  <c r="H11019" i="1"/>
  <c r="K11018" i="1"/>
  <c r="J11018" i="1"/>
  <c r="I11018" i="1"/>
  <c r="L11018" i="1" s="1"/>
  <c r="H11018" i="1"/>
  <c r="K11017" i="1"/>
  <c r="J11017" i="1"/>
  <c r="I11017" i="1"/>
  <c r="L11017" i="1" s="1"/>
  <c r="H11017" i="1"/>
  <c r="K11016" i="1"/>
  <c r="J11016" i="1"/>
  <c r="I11016" i="1"/>
  <c r="L11016" i="1" s="1"/>
  <c r="H11016" i="1"/>
  <c r="K11015" i="1"/>
  <c r="J11015" i="1"/>
  <c r="I11015" i="1"/>
  <c r="L11015" i="1" s="1"/>
  <c r="H11015" i="1"/>
  <c r="K11014" i="1"/>
  <c r="J11014" i="1"/>
  <c r="I11014" i="1"/>
  <c r="L11014" i="1" s="1"/>
  <c r="H11014" i="1"/>
  <c r="K11013" i="1"/>
  <c r="J11013" i="1"/>
  <c r="I11013" i="1"/>
  <c r="L11013" i="1" s="1"/>
  <c r="H11013" i="1"/>
  <c r="K11012" i="1"/>
  <c r="J11012" i="1"/>
  <c r="I11012" i="1"/>
  <c r="L11012" i="1" s="1"/>
  <c r="H11012" i="1"/>
  <c r="K11011" i="1"/>
  <c r="J11011" i="1"/>
  <c r="I11011" i="1"/>
  <c r="L11011" i="1" s="1"/>
  <c r="H11011" i="1"/>
  <c r="K11010" i="1"/>
  <c r="J11010" i="1"/>
  <c r="I11010" i="1"/>
  <c r="L11010" i="1" s="1"/>
  <c r="H11010" i="1"/>
  <c r="K11009" i="1"/>
  <c r="J11009" i="1"/>
  <c r="I11009" i="1"/>
  <c r="L11009" i="1" s="1"/>
  <c r="H11009" i="1"/>
  <c r="K11008" i="1"/>
  <c r="J11008" i="1"/>
  <c r="I11008" i="1"/>
  <c r="L11008" i="1" s="1"/>
  <c r="H11008" i="1"/>
  <c r="K11007" i="1"/>
  <c r="J11007" i="1"/>
  <c r="I11007" i="1"/>
  <c r="L11007" i="1" s="1"/>
  <c r="H11007" i="1"/>
  <c r="K11006" i="1"/>
  <c r="J11006" i="1"/>
  <c r="I11006" i="1"/>
  <c r="L11006" i="1" s="1"/>
  <c r="H11006" i="1"/>
  <c r="K11005" i="1"/>
  <c r="J11005" i="1"/>
  <c r="I11005" i="1"/>
  <c r="L11005" i="1" s="1"/>
  <c r="H11005" i="1"/>
  <c r="K11004" i="1"/>
  <c r="J11004" i="1"/>
  <c r="I11004" i="1"/>
  <c r="L11004" i="1" s="1"/>
  <c r="H11004" i="1"/>
  <c r="K11003" i="1"/>
  <c r="J11003" i="1"/>
  <c r="I11003" i="1"/>
  <c r="L11003" i="1" s="1"/>
  <c r="H11003" i="1"/>
  <c r="K11002" i="1"/>
  <c r="J11002" i="1"/>
  <c r="I11002" i="1"/>
  <c r="L11002" i="1" s="1"/>
  <c r="H11002" i="1"/>
  <c r="K11001" i="1"/>
  <c r="J11001" i="1"/>
  <c r="I11001" i="1"/>
  <c r="L11001" i="1" s="1"/>
  <c r="H11001" i="1"/>
  <c r="K11000" i="1"/>
  <c r="J11000" i="1"/>
  <c r="I11000" i="1"/>
  <c r="L11000" i="1" s="1"/>
  <c r="H11000" i="1"/>
  <c r="K10999" i="1"/>
  <c r="J10999" i="1"/>
  <c r="I10999" i="1"/>
  <c r="L10999" i="1" s="1"/>
  <c r="H10999" i="1"/>
  <c r="K10998" i="1"/>
  <c r="J10998" i="1"/>
  <c r="I10998" i="1"/>
  <c r="L10998" i="1" s="1"/>
  <c r="H10998" i="1"/>
  <c r="K10997" i="1"/>
  <c r="J10997" i="1"/>
  <c r="I10997" i="1"/>
  <c r="L10997" i="1" s="1"/>
  <c r="H10997" i="1"/>
  <c r="K10996" i="1"/>
  <c r="J10996" i="1"/>
  <c r="I10996" i="1"/>
  <c r="L10996" i="1" s="1"/>
  <c r="H10996" i="1"/>
  <c r="K10995" i="1"/>
  <c r="J10995" i="1"/>
  <c r="I10995" i="1"/>
  <c r="L10995" i="1" s="1"/>
  <c r="H10995" i="1"/>
  <c r="K10994" i="1"/>
  <c r="J10994" i="1"/>
  <c r="I10994" i="1"/>
  <c r="L10994" i="1" s="1"/>
  <c r="H10994" i="1"/>
  <c r="K10993" i="1"/>
  <c r="J10993" i="1"/>
  <c r="I10993" i="1"/>
  <c r="L10993" i="1" s="1"/>
  <c r="H10993" i="1"/>
  <c r="K10992" i="1"/>
  <c r="J10992" i="1"/>
  <c r="I10992" i="1"/>
  <c r="L10992" i="1" s="1"/>
  <c r="H10992" i="1"/>
  <c r="K10991" i="1"/>
  <c r="J10991" i="1"/>
  <c r="I10991" i="1"/>
  <c r="L10991" i="1" s="1"/>
  <c r="H10991" i="1"/>
  <c r="K10990" i="1"/>
  <c r="J10990" i="1"/>
  <c r="I10990" i="1"/>
  <c r="L10990" i="1" s="1"/>
  <c r="H10990" i="1"/>
  <c r="K10989" i="1"/>
  <c r="J10989" i="1"/>
  <c r="I10989" i="1"/>
  <c r="L10989" i="1" s="1"/>
  <c r="H10989" i="1"/>
  <c r="K10988" i="1"/>
  <c r="J10988" i="1"/>
  <c r="I10988" i="1"/>
  <c r="L10988" i="1" s="1"/>
  <c r="H10988" i="1"/>
  <c r="K10987" i="1"/>
  <c r="J10987" i="1"/>
  <c r="I10987" i="1"/>
  <c r="L10987" i="1" s="1"/>
  <c r="H10987" i="1"/>
  <c r="K10986" i="1"/>
  <c r="J10986" i="1"/>
  <c r="I10986" i="1"/>
  <c r="L10986" i="1" s="1"/>
  <c r="H10986" i="1"/>
  <c r="K10985" i="1"/>
  <c r="J10985" i="1"/>
  <c r="I10985" i="1"/>
  <c r="L10985" i="1" s="1"/>
  <c r="H10985" i="1"/>
  <c r="K10984" i="1"/>
  <c r="J10984" i="1"/>
  <c r="I10984" i="1"/>
  <c r="L10984" i="1" s="1"/>
  <c r="H10984" i="1"/>
  <c r="K10983" i="1"/>
  <c r="J10983" i="1"/>
  <c r="I10983" i="1"/>
  <c r="L10983" i="1" s="1"/>
  <c r="H10983" i="1"/>
  <c r="K10982" i="1"/>
  <c r="J10982" i="1"/>
  <c r="I10982" i="1"/>
  <c r="L10982" i="1" s="1"/>
  <c r="H10982" i="1"/>
  <c r="K10981" i="1"/>
  <c r="J10981" i="1"/>
  <c r="I10981" i="1"/>
  <c r="L10981" i="1" s="1"/>
  <c r="H10981" i="1"/>
  <c r="K10980" i="1"/>
  <c r="J10980" i="1"/>
  <c r="I10980" i="1"/>
  <c r="L10980" i="1" s="1"/>
  <c r="H10980" i="1"/>
  <c r="K10979" i="1"/>
  <c r="J10979" i="1"/>
  <c r="I10979" i="1"/>
  <c r="L10979" i="1" s="1"/>
  <c r="H10979" i="1"/>
  <c r="K10978" i="1"/>
  <c r="J10978" i="1"/>
  <c r="I10978" i="1"/>
  <c r="L10978" i="1" s="1"/>
  <c r="H10978" i="1"/>
  <c r="K10977" i="1"/>
  <c r="J10977" i="1"/>
  <c r="I10977" i="1"/>
  <c r="L10977" i="1" s="1"/>
  <c r="H10977" i="1"/>
  <c r="K10976" i="1"/>
  <c r="J10976" i="1"/>
  <c r="I10976" i="1"/>
  <c r="L10976" i="1" s="1"/>
  <c r="H10976" i="1"/>
  <c r="K10975" i="1"/>
  <c r="J10975" i="1"/>
  <c r="I10975" i="1"/>
  <c r="L10975" i="1" s="1"/>
  <c r="H10975" i="1"/>
  <c r="K10974" i="1"/>
  <c r="J10974" i="1"/>
  <c r="I10974" i="1"/>
  <c r="L10974" i="1" s="1"/>
  <c r="H10974" i="1"/>
  <c r="K10973" i="1"/>
  <c r="J10973" i="1"/>
  <c r="I10973" i="1"/>
  <c r="L10973" i="1" s="1"/>
  <c r="H10973" i="1"/>
  <c r="K10972" i="1"/>
  <c r="J10972" i="1"/>
  <c r="I10972" i="1"/>
  <c r="L10972" i="1" s="1"/>
  <c r="H10972" i="1"/>
  <c r="K10971" i="1"/>
  <c r="J10971" i="1"/>
  <c r="I10971" i="1"/>
  <c r="L10971" i="1" s="1"/>
  <c r="H10971" i="1"/>
  <c r="K10970" i="1"/>
  <c r="J10970" i="1"/>
  <c r="I10970" i="1"/>
  <c r="L10970" i="1" s="1"/>
  <c r="H10970" i="1"/>
  <c r="K10969" i="1"/>
  <c r="J10969" i="1"/>
  <c r="I10969" i="1"/>
  <c r="L10969" i="1" s="1"/>
  <c r="H10969" i="1"/>
  <c r="K10968" i="1"/>
  <c r="J10968" i="1"/>
  <c r="I10968" i="1"/>
  <c r="L10968" i="1" s="1"/>
  <c r="H10968" i="1"/>
  <c r="K10967" i="1"/>
  <c r="J10967" i="1"/>
  <c r="I10967" i="1"/>
  <c r="L10967" i="1" s="1"/>
  <c r="H10967" i="1"/>
  <c r="K10966" i="1"/>
  <c r="J10966" i="1"/>
  <c r="I10966" i="1"/>
  <c r="L10966" i="1" s="1"/>
  <c r="H10966" i="1"/>
  <c r="K10965" i="1"/>
  <c r="J10965" i="1"/>
  <c r="I10965" i="1"/>
  <c r="L10965" i="1" s="1"/>
  <c r="H10965" i="1"/>
  <c r="K10964" i="1"/>
  <c r="J10964" i="1"/>
  <c r="I10964" i="1"/>
  <c r="L10964" i="1" s="1"/>
  <c r="H10964" i="1"/>
  <c r="K10963" i="1"/>
  <c r="J10963" i="1"/>
  <c r="I10963" i="1"/>
  <c r="L10963" i="1" s="1"/>
  <c r="H10963" i="1"/>
  <c r="K10962" i="1"/>
  <c r="J10962" i="1"/>
  <c r="I10962" i="1"/>
  <c r="L10962" i="1" s="1"/>
  <c r="H10962" i="1"/>
  <c r="K10961" i="1"/>
  <c r="J10961" i="1"/>
  <c r="I10961" i="1"/>
  <c r="L10961" i="1" s="1"/>
  <c r="H10961" i="1"/>
  <c r="K10960" i="1"/>
  <c r="J10960" i="1"/>
  <c r="I10960" i="1"/>
  <c r="L10960" i="1" s="1"/>
  <c r="H10960" i="1"/>
  <c r="K10959" i="1"/>
  <c r="J10959" i="1"/>
  <c r="I10959" i="1"/>
  <c r="L10959" i="1" s="1"/>
  <c r="H10959" i="1"/>
  <c r="K10958" i="1"/>
  <c r="J10958" i="1"/>
  <c r="I10958" i="1"/>
  <c r="L10958" i="1" s="1"/>
  <c r="H10958" i="1"/>
  <c r="K10957" i="1"/>
  <c r="J10957" i="1"/>
  <c r="I10957" i="1"/>
  <c r="L10957" i="1" s="1"/>
  <c r="H10957" i="1"/>
  <c r="K10956" i="1"/>
  <c r="J10956" i="1"/>
  <c r="I10956" i="1"/>
  <c r="L10956" i="1" s="1"/>
  <c r="H10956" i="1"/>
  <c r="K10955" i="1"/>
  <c r="J10955" i="1"/>
  <c r="I10955" i="1"/>
  <c r="L10955" i="1" s="1"/>
  <c r="H10955" i="1"/>
  <c r="K10954" i="1"/>
  <c r="J10954" i="1"/>
  <c r="I10954" i="1"/>
  <c r="L10954" i="1" s="1"/>
  <c r="H10954" i="1"/>
  <c r="K10953" i="1"/>
  <c r="J10953" i="1"/>
  <c r="I10953" i="1"/>
  <c r="L10953" i="1" s="1"/>
  <c r="H10953" i="1"/>
  <c r="K10952" i="1"/>
  <c r="J10952" i="1"/>
  <c r="I10952" i="1"/>
  <c r="L10952" i="1" s="1"/>
  <c r="H10952" i="1"/>
  <c r="K10951" i="1"/>
  <c r="J10951" i="1"/>
  <c r="I10951" i="1"/>
  <c r="L10951" i="1" s="1"/>
  <c r="H10951" i="1"/>
  <c r="K10950" i="1"/>
  <c r="J10950" i="1"/>
  <c r="I10950" i="1"/>
  <c r="L10950" i="1" s="1"/>
  <c r="H10950" i="1"/>
  <c r="K10949" i="1"/>
  <c r="J10949" i="1"/>
  <c r="I10949" i="1"/>
  <c r="L10949" i="1" s="1"/>
  <c r="H10949" i="1"/>
  <c r="K10948" i="1"/>
  <c r="J10948" i="1"/>
  <c r="I10948" i="1"/>
  <c r="L10948" i="1" s="1"/>
  <c r="H10948" i="1"/>
  <c r="K10947" i="1"/>
  <c r="J10947" i="1"/>
  <c r="I10947" i="1"/>
  <c r="L10947" i="1" s="1"/>
  <c r="H10947" i="1"/>
  <c r="K10946" i="1"/>
  <c r="J10946" i="1"/>
  <c r="I10946" i="1"/>
  <c r="L10946" i="1" s="1"/>
  <c r="H10946" i="1"/>
  <c r="K10945" i="1"/>
  <c r="J10945" i="1"/>
  <c r="I10945" i="1"/>
  <c r="L10945" i="1" s="1"/>
  <c r="H10945" i="1"/>
  <c r="K10944" i="1"/>
  <c r="J10944" i="1"/>
  <c r="I10944" i="1"/>
  <c r="L10944" i="1" s="1"/>
  <c r="H10944" i="1"/>
  <c r="K10943" i="1"/>
  <c r="J10943" i="1"/>
  <c r="I10943" i="1"/>
  <c r="L10943" i="1" s="1"/>
  <c r="H10943" i="1"/>
  <c r="K10942" i="1"/>
  <c r="J10942" i="1"/>
  <c r="I10942" i="1"/>
  <c r="L10942" i="1" s="1"/>
  <c r="H10942" i="1"/>
  <c r="K10941" i="1"/>
  <c r="J10941" i="1"/>
  <c r="I10941" i="1"/>
  <c r="L10941" i="1" s="1"/>
  <c r="H10941" i="1"/>
  <c r="K10940" i="1"/>
  <c r="J10940" i="1"/>
  <c r="I10940" i="1"/>
  <c r="L10940" i="1" s="1"/>
  <c r="H10940" i="1"/>
  <c r="K10939" i="1"/>
  <c r="J10939" i="1"/>
  <c r="I10939" i="1"/>
  <c r="L10939" i="1" s="1"/>
  <c r="H10939" i="1"/>
  <c r="K10938" i="1"/>
  <c r="J10938" i="1"/>
  <c r="I10938" i="1"/>
  <c r="L10938" i="1" s="1"/>
  <c r="H10938" i="1"/>
  <c r="K10937" i="1"/>
  <c r="J10937" i="1"/>
  <c r="I10937" i="1"/>
  <c r="L10937" i="1" s="1"/>
  <c r="H10937" i="1"/>
  <c r="K10936" i="1"/>
  <c r="J10936" i="1"/>
  <c r="I10936" i="1"/>
  <c r="L10936" i="1" s="1"/>
  <c r="H10936" i="1"/>
  <c r="K10935" i="1"/>
  <c r="J10935" i="1"/>
  <c r="I10935" i="1"/>
  <c r="L10935" i="1" s="1"/>
  <c r="H10935" i="1"/>
  <c r="K10934" i="1"/>
  <c r="J10934" i="1"/>
  <c r="I10934" i="1"/>
  <c r="L10934" i="1" s="1"/>
  <c r="H10934" i="1"/>
  <c r="K10933" i="1"/>
  <c r="J10933" i="1"/>
  <c r="I10933" i="1"/>
  <c r="L10933" i="1" s="1"/>
  <c r="H10933" i="1"/>
  <c r="K10932" i="1"/>
  <c r="J10932" i="1"/>
  <c r="I10932" i="1"/>
  <c r="L10932" i="1" s="1"/>
  <c r="H10932" i="1"/>
  <c r="K10931" i="1"/>
  <c r="J10931" i="1"/>
  <c r="I10931" i="1"/>
  <c r="L10931" i="1" s="1"/>
  <c r="H10931" i="1"/>
  <c r="K10930" i="1"/>
  <c r="J10930" i="1"/>
  <c r="I10930" i="1"/>
  <c r="L10930" i="1" s="1"/>
  <c r="H10930" i="1"/>
  <c r="K10929" i="1"/>
  <c r="J10929" i="1"/>
  <c r="I10929" i="1"/>
  <c r="L10929" i="1" s="1"/>
  <c r="H10929" i="1"/>
  <c r="K10928" i="1"/>
  <c r="J10928" i="1"/>
  <c r="I10928" i="1"/>
  <c r="L10928" i="1" s="1"/>
  <c r="H10928" i="1"/>
  <c r="K10927" i="1"/>
  <c r="J10927" i="1"/>
  <c r="I10927" i="1"/>
  <c r="L10927" i="1" s="1"/>
  <c r="H10927" i="1"/>
  <c r="K10926" i="1"/>
  <c r="J10926" i="1"/>
  <c r="I10926" i="1"/>
  <c r="L10926" i="1" s="1"/>
  <c r="H10926" i="1"/>
  <c r="K10925" i="1"/>
  <c r="J10925" i="1"/>
  <c r="I10925" i="1"/>
  <c r="L10925" i="1" s="1"/>
  <c r="H10925" i="1"/>
  <c r="K10924" i="1"/>
  <c r="J10924" i="1"/>
  <c r="I10924" i="1"/>
  <c r="L10924" i="1" s="1"/>
  <c r="H10924" i="1"/>
  <c r="K10923" i="1"/>
  <c r="J10923" i="1"/>
  <c r="I10923" i="1"/>
  <c r="L10923" i="1" s="1"/>
  <c r="H10923" i="1"/>
  <c r="K10922" i="1"/>
  <c r="J10922" i="1"/>
  <c r="I10922" i="1"/>
  <c r="L10922" i="1" s="1"/>
  <c r="H10922" i="1"/>
  <c r="K10921" i="1"/>
  <c r="J10921" i="1"/>
  <c r="I10921" i="1"/>
  <c r="L10921" i="1" s="1"/>
  <c r="H10921" i="1"/>
  <c r="K10920" i="1"/>
  <c r="J10920" i="1"/>
  <c r="I10920" i="1"/>
  <c r="L10920" i="1" s="1"/>
  <c r="H10920" i="1"/>
  <c r="K10919" i="1"/>
  <c r="J10919" i="1"/>
  <c r="I10919" i="1"/>
  <c r="L10919" i="1" s="1"/>
  <c r="H10919" i="1"/>
  <c r="K10918" i="1"/>
  <c r="J10918" i="1"/>
  <c r="I10918" i="1"/>
  <c r="L10918" i="1" s="1"/>
  <c r="H10918" i="1"/>
  <c r="K10917" i="1"/>
  <c r="J10917" i="1"/>
  <c r="I10917" i="1"/>
  <c r="L10917" i="1" s="1"/>
  <c r="H10917" i="1"/>
  <c r="K10916" i="1"/>
  <c r="J10916" i="1"/>
  <c r="I10916" i="1"/>
  <c r="L10916" i="1" s="1"/>
  <c r="H10916" i="1"/>
  <c r="K10915" i="1"/>
  <c r="J10915" i="1"/>
  <c r="I10915" i="1"/>
  <c r="L10915" i="1" s="1"/>
  <c r="H10915" i="1"/>
  <c r="K10914" i="1"/>
  <c r="J10914" i="1"/>
  <c r="I10914" i="1"/>
  <c r="L10914" i="1" s="1"/>
  <c r="H10914" i="1"/>
  <c r="K10913" i="1"/>
  <c r="J10913" i="1"/>
  <c r="I10913" i="1"/>
  <c r="L10913" i="1" s="1"/>
  <c r="H10913" i="1"/>
  <c r="K10912" i="1"/>
  <c r="J10912" i="1"/>
  <c r="I10912" i="1"/>
  <c r="L10912" i="1" s="1"/>
  <c r="H10912" i="1"/>
  <c r="K10911" i="1"/>
  <c r="J10911" i="1"/>
  <c r="I10911" i="1"/>
  <c r="L10911" i="1" s="1"/>
  <c r="H10911" i="1"/>
  <c r="K10910" i="1"/>
  <c r="J10910" i="1"/>
  <c r="I10910" i="1"/>
  <c r="L10910" i="1" s="1"/>
  <c r="H10910" i="1"/>
  <c r="K10909" i="1"/>
  <c r="J10909" i="1"/>
  <c r="I10909" i="1"/>
  <c r="L10909" i="1" s="1"/>
  <c r="H10909" i="1"/>
  <c r="K10908" i="1"/>
  <c r="J10908" i="1"/>
  <c r="I10908" i="1"/>
  <c r="L10908" i="1" s="1"/>
  <c r="H10908" i="1"/>
  <c r="K10907" i="1"/>
  <c r="J10907" i="1"/>
  <c r="I10907" i="1"/>
  <c r="L10907" i="1" s="1"/>
  <c r="H10907" i="1"/>
  <c r="K10906" i="1"/>
  <c r="J10906" i="1"/>
  <c r="I10906" i="1"/>
  <c r="L10906" i="1" s="1"/>
  <c r="H10906" i="1"/>
  <c r="K10905" i="1"/>
  <c r="J10905" i="1"/>
  <c r="I10905" i="1"/>
  <c r="L10905" i="1" s="1"/>
  <c r="H10905" i="1"/>
  <c r="K10904" i="1"/>
  <c r="J10904" i="1"/>
  <c r="I10904" i="1"/>
  <c r="L10904" i="1" s="1"/>
  <c r="H10904" i="1"/>
  <c r="K10903" i="1"/>
  <c r="J10903" i="1"/>
  <c r="I10903" i="1"/>
  <c r="L10903" i="1" s="1"/>
  <c r="H10903" i="1"/>
  <c r="K10902" i="1"/>
  <c r="J10902" i="1"/>
  <c r="I10902" i="1"/>
  <c r="L10902" i="1" s="1"/>
  <c r="H10902" i="1"/>
  <c r="K10901" i="1"/>
  <c r="J10901" i="1"/>
  <c r="I10901" i="1"/>
  <c r="L10901" i="1" s="1"/>
  <c r="H10901" i="1"/>
  <c r="K10900" i="1"/>
  <c r="J10900" i="1"/>
  <c r="I10900" i="1"/>
  <c r="L10900" i="1" s="1"/>
  <c r="H10900" i="1"/>
  <c r="K10899" i="1"/>
  <c r="J10899" i="1"/>
  <c r="I10899" i="1"/>
  <c r="L10899" i="1" s="1"/>
  <c r="H10899" i="1"/>
  <c r="K10898" i="1"/>
  <c r="J10898" i="1"/>
  <c r="I10898" i="1"/>
  <c r="L10898" i="1" s="1"/>
  <c r="H10898" i="1"/>
  <c r="K10897" i="1"/>
  <c r="J10897" i="1"/>
  <c r="I10897" i="1"/>
  <c r="L10897" i="1" s="1"/>
  <c r="H10897" i="1"/>
  <c r="K10896" i="1"/>
  <c r="J10896" i="1"/>
  <c r="I10896" i="1"/>
  <c r="L10896" i="1" s="1"/>
  <c r="H10896" i="1"/>
  <c r="K10895" i="1"/>
  <c r="J10895" i="1"/>
  <c r="I10895" i="1"/>
  <c r="L10895" i="1" s="1"/>
  <c r="H10895" i="1"/>
  <c r="K10894" i="1"/>
  <c r="J10894" i="1"/>
  <c r="I10894" i="1"/>
  <c r="L10894" i="1" s="1"/>
  <c r="H10894" i="1"/>
  <c r="K10893" i="1"/>
  <c r="J10893" i="1"/>
  <c r="I10893" i="1"/>
  <c r="L10893" i="1" s="1"/>
  <c r="H10893" i="1"/>
  <c r="K10892" i="1"/>
  <c r="J10892" i="1"/>
  <c r="I10892" i="1"/>
  <c r="L10892" i="1" s="1"/>
  <c r="H10892" i="1"/>
  <c r="K10891" i="1"/>
  <c r="J10891" i="1"/>
  <c r="I10891" i="1"/>
  <c r="L10891" i="1" s="1"/>
  <c r="H10891" i="1"/>
  <c r="K10890" i="1"/>
  <c r="J10890" i="1"/>
  <c r="I10890" i="1"/>
  <c r="L10890" i="1" s="1"/>
  <c r="H10890" i="1"/>
  <c r="K10889" i="1"/>
  <c r="J10889" i="1"/>
  <c r="I10889" i="1"/>
  <c r="L10889" i="1" s="1"/>
  <c r="H10889" i="1"/>
  <c r="K10888" i="1"/>
  <c r="J10888" i="1"/>
  <c r="I10888" i="1"/>
  <c r="L10888" i="1" s="1"/>
  <c r="H10888" i="1"/>
  <c r="K10887" i="1"/>
  <c r="J10887" i="1"/>
  <c r="I10887" i="1"/>
  <c r="L10887" i="1" s="1"/>
  <c r="H10887" i="1"/>
  <c r="K10886" i="1"/>
  <c r="J10886" i="1"/>
  <c r="I10886" i="1"/>
  <c r="L10886" i="1" s="1"/>
  <c r="H10886" i="1"/>
  <c r="K10885" i="1"/>
  <c r="J10885" i="1"/>
  <c r="I10885" i="1"/>
  <c r="L10885" i="1" s="1"/>
  <c r="H10885" i="1"/>
  <c r="K10884" i="1"/>
  <c r="J10884" i="1"/>
  <c r="I10884" i="1"/>
  <c r="L10884" i="1" s="1"/>
  <c r="H10884" i="1"/>
  <c r="K10883" i="1"/>
  <c r="J10883" i="1"/>
  <c r="I10883" i="1"/>
  <c r="L10883" i="1" s="1"/>
  <c r="H10883" i="1"/>
  <c r="K10882" i="1"/>
  <c r="J10882" i="1"/>
  <c r="I10882" i="1"/>
  <c r="L10882" i="1" s="1"/>
  <c r="H10882" i="1"/>
  <c r="K10881" i="1"/>
  <c r="J10881" i="1"/>
  <c r="I10881" i="1"/>
  <c r="L10881" i="1" s="1"/>
  <c r="H10881" i="1"/>
  <c r="K10880" i="1"/>
  <c r="J10880" i="1"/>
  <c r="I10880" i="1"/>
  <c r="L10880" i="1" s="1"/>
  <c r="H10880" i="1"/>
  <c r="K10879" i="1"/>
  <c r="J10879" i="1"/>
  <c r="I10879" i="1"/>
  <c r="L10879" i="1" s="1"/>
  <c r="H10879" i="1"/>
  <c r="K10878" i="1"/>
  <c r="J10878" i="1"/>
  <c r="I10878" i="1"/>
  <c r="L10878" i="1" s="1"/>
  <c r="H10878" i="1"/>
  <c r="K10877" i="1"/>
  <c r="J10877" i="1"/>
  <c r="I10877" i="1"/>
  <c r="L10877" i="1" s="1"/>
  <c r="H10877" i="1"/>
  <c r="K10876" i="1"/>
  <c r="J10876" i="1"/>
  <c r="I10876" i="1"/>
  <c r="L10876" i="1" s="1"/>
  <c r="H10876" i="1"/>
  <c r="K10875" i="1"/>
  <c r="J10875" i="1"/>
  <c r="I10875" i="1"/>
  <c r="L10875" i="1" s="1"/>
  <c r="H10875" i="1"/>
  <c r="K10874" i="1"/>
  <c r="J10874" i="1"/>
  <c r="I10874" i="1"/>
  <c r="L10874" i="1" s="1"/>
  <c r="H10874" i="1"/>
  <c r="K10873" i="1"/>
  <c r="J10873" i="1"/>
  <c r="I10873" i="1"/>
  <c r="L10873" i="1" s="1"/>
  <c r="H10873" i="1"/>
  <c r="K10872" i="1"/>
  <c r="J10872" i="1"/>
  <c r="I10872" i="1"/>
  <c r="L10872" i="1" s="1"/>
  <c r="H10872" i="1"/>
  <c r="K10871" i="1"/>
  <c r="J10871" i="1"/>
  <c r="I10871" i="1"/>
  <c r="L10871" i="1" s="1"/>
  <c r="H10871" i="1"/>
  <c r="K10870" i="1"/>
  <c r="J10870" i="1"/>
  <c r="I10870" i="1"/>
  <c r="L10870" i="1" s="1"/>
  <c r="H10870" i="1"/>
  <c r="K10869" i="1"/>
  <c r="J10869" i="1"/>
  <c r="I10869" i="1"/>
  <c r="L10869" i="1" s="1"/>
  <c r="H10869" i="1"/>
  <c r="K10868" i="1"/>
  <c r="J10868" i="1"/>
  <c r="I10868" i="1"/>
  <c r="L10868" i="1" s="1"/>
  <c r="H10868" i="1"/>
  <c r="K10867" i="1"/>
  <c r="J10867" i="1"/>
  <c r="I10867" i="1"/>
  <c r="L10867" i="1" s="1"/>
  <c r="H10867" i="1"/>
  <c r="K10866" i="1"/>
  <c r="J10866" i="1"/>
  <c r="I10866" i="1"/>
  <c r="L10866" i="1" s="1"/>
  <c r="H10866" i="1"/>
  <c r="K10865" i="1"/>
  <c r="J10865" i="1"/>
  <c r="I10865" i="1"/>
  <c r="L10865" i="1" s="1"/>
  <c r="H10865" i="1"/>
  <c r="K10864" i="1"/>
  <c r="J10864" i="1"/>
  <c r="I10864" i="1"/>
  <c r="L10864" i="1" s="1"/>
  <c r="H10864" i="1"/>
  <c r="K10863" i="1"/>
  <c r="J10863" i="1"/>
  <c r="I10863" i="1"/>
  <c r="L10863" i="1" s="1"/>
  <c r="H10863" i="1"/>
  <c r="K10862" i="1"/>
  <c r="J10862" i="1"/>
  <c r="I10862" i="1"/>
  <c r="L10862" i="1" s="1"/>
  <c r="H10862" i="1"/>
  <c r="K10861" i="1"/>
  <c r="J10861" i="1"/>
  <c r="I10861" i="1"/>
  <c r="L10861" i="1" s="1"/>
  <c r="H10861" i="1"/>
  <c r="K10860" i="1"/>
  <c r="J10860" i="1"/>
  <c r="I10860" i="1"/>
  <c r="L10860" i="1" s="1"/>
  <c r="H10860" i="1"/>
  <c r="K10859" i="1"/>
  <c r="J10859" i="1"/>
  <c r="I10859" i="1"/>
  <c r="L10859" i="1" s="1"/>
  <c r="H10859" i="1"/>
  <c r="K10858" i="1"/>
  <c r="J10858" i="1"/>
  <c r="I10858" i="1"/>
  <c r="L10858" i="1" s="1"/>
  <c r="H10858" i="1"/>
  <c r="K10857" i="1"/>
  <c r="J10857" i="1"/>
  <c r="I10857" i="1"/>
  <c r="L10857" i="1" s="1"/>
  <c r="H10857" i="1"/>
  <c r="K10856" i="1"/>
  <c r="J10856" i="1"/>
  <c r="I10856" i="1"/>
  <c r="L10856" i="1" s="1"/>
  <c r="H10856" i="1"/>
  <c r="K10855" i="1"/>
  <c r="J10855" i="1"/>
  <c r="I10855" i="1"/>
  <c r="L10855" i="1" s="1"/>
  <c r="H10855" i="1"/>
  <c r="K10854" i="1"/>
  <c r="J10854" i="1"/>
  <c r="I10854" i="1"/>
  <c r="L10854" i="1" s="1"/>
  <c r="H10854" i="1"/>
  <c r="K10853" i="1"/>
  <c r="J10853" i="1"/>
  <c r="I10853" i="1"/>
  <c r="L10853" i="1" s="1"/>
  <c r="H10853" i="1"/>
  <c r="K10852" i="1"/>
  <c r="J10852" i="1"/>
  <c r="I10852" i="1"/>
  <c r="L10852" i="1" s="1"/>
  <c r="H10852" i="1"/>
  <c r="K10851" i="1"/>
  <c r="J10851" i="1"/>
  <c r="I10851" i="1"/>
  <c r="L10851" i="1" s="1"/>
  <c r="H10851" i="1"/>
  <c r="K10850" i="1"/>
  <c r="J10850" i="1"/>
  <c r="I10850" i="1"/>
  <c r="L10850" i="1" s="1"/>
  <c r="H10850" i="1"/>
  <c r="K10849" i="1"/>
  <c r="J10849" i="1"/>
  <c r="I10849" i="1"/>
  <c r="L10849" i="1" s="1"/>
  <c r="H10849" i="1"/>
  <c r="K10848" i="1"/>
  <c r="J10848" i="1"/>
  <c r="I10848" i="1"/>
  <c r="L10848" i="1" s="1"/>
  <c r="H10848" i="1"/>
  <c r="K10847" i="1"/>
  <c r="J10847" i="1"/>
  <c r="I10847" i="1"/>
  <c r="L10847" i="1" s="1"/>
  <c r="H10847" i="1"/>
  <c r="K10846" i="1"/>
  <c r="J10846" i="1"/>
  <c r="I10846" i="1"/>
  <c r="L10846" i="1" s="1"/>
  <c r="H10846" i="1"/>
  <c r="K10845" i="1"/>
  <c r="J10845" i="1"/>
  <c r="I10845" i="1"/>
  <c r="L10845" i="1" s="1"/>
  <c r="H10845" i="1"/>
  <c r="K10844" i="1"/>
  <c r="J10844" i="1"/>
  <c r="I10844" i="1"/>
  <c r="L10844" i="1" s="1"/>
  <c r="H10844" i="1"/>
  <c r="K10843" i="1"/>
  <c r="J10843" i="1"/>
  <c r="I10843" i="1"/>
  <c r="L10843" i="1" s="1"/>
  <c r="H10843" i="1"/>
  <c r="K10842" i="1"/>
  <c r="J10842" i="1"/>
  <c r="I10842" i="1"/>
  <c r="L10842" i="1" s="1"/>
  <c r="H10842" i="1"/>
  <c r="K10841" i="1"/>
  <c r="J10841" i="1"/>
  <c r="I10841" i="1"/>
  <c r="L10841" i="1" s="1"/>
  <c r="H10841" i="1"/>
  <c r="K10840" i="1"/>
  <c r="J10840" i="1"/>
  <c r="I10840" i="1"/>
  <c r="L10840" i="1" s="1"/>
  <c r="H10840" i="1"/>
  <c r="K10839" i="1"/>
  <c r="J10839" i="1"/>
  <c r="I10839" i="1"/>
  <c r="L10839" i="1" s="1"/>
  <c r="H10839" i="1"/>
  <c r="K10838" i="1"/>
  <c r="J10838" i="1"/>
  <c r="I10838" i="1"/>
  <c r="L10838" i="1" s="1"/>
  <c r="H10838" i="1"/>
  <c r="K10837" i="1"/>
  <c r="J10837" i="1"/>
  <c r="I10837" i="1"/>
  <c r="L10837" i="1" s="1"/>
  <c r="H10837" i="1"/>
  <c r="K10836" i="1"/>
  <c r="J10836" i="1"/>
  <c r="I10836" i="1"/>
  <c r="L10836" i="1" s="1"/>
  <c r="H10836" i="1"/>
  <c r="K10835" i="1"/>
  <c r="J10835" i="1"/>
  <c r="I10835" i="1"/>
  <c r="L10835" i="1" s="1"/>
  <c r="H10835" i="1"/>
  <c r="K10834" i="1"/>
  <c r="J10834" i="1"/>
  <c r="I10834" i="1"/>
  <c r="L10834" i="1" s="1"/>
  <c r="H10834" i="1"/>
  <c r="K10833" i="1"/>
  <c r="J10833" i="1"/>
  <c r="I10833" i="1"/>
  <c r="L10833" i="1" s="1"/>
  <c r="H10833" i="1"/>
  <c r="K10832" i="1"/>
  <c r="J10832" i="1"/>
  <c r="I10832" i="1"/>
  <c r="L10832" i="1" s="1"/>
  <c r="H10832" i="1"/>
  <c r="K10831" i="1"/>
  <c r="J10831" i="1"/>
  <c r="I10831" i="1"/>
  <c r="L10831" i="1" s="1"/>
  <c r="H10831" i="1"/>
  <c r="K10830" i="1"/>
  <c r="J10830" i="1"/>
  <c r="I10830" i="1"/>
  <c r="L10830" i="1" s="1"/>
  <c r="H10830" i="1"/>
  <c r="K10829" i="1"/>
  <c r="J10829" i="1"/>
  <c r="I10829" i="1"/>
  <c r="L10829" i="1" s="1"/>
  <c r="H10829" i="1"/>
  <c r="K10828" i="1"/>
  <c r="J10828" i="1"/>
  <c r="I10828" i="1"/>
  <c r="L10828" i="1" s="1"/>
  <c r="H10828" i="1"/>
  <c r="K10827" i="1"/>
  <c r="J10827" i="1"/>
  <c r="I10827" i="1"/>
  <c r="L10827" i="1" s="1"/>
  <c r="H10827" i="1"/>
  <c r="K10826" i="1"/>
  <c r="J10826" i="1"/>
  <c r="I10826" i="1"/>
  <c r="L10826" i="1" s="1"/>
  <c r="H10826" i="1"/>
  <c r="K10825" i="1"/>
  <c r="J10825" i="1"/>
  <c r="I10825" i="1"/>
  <c r="L10825" i="1" s="1"/>
  <c r="H10825" i="1"/>
  <c r="K10824" i="1"/>
  <c r="J10824" i="1"/>
  <c r="I10824" i="1"/>
  <c r="L10824" i="1" s="1"/>
  <c r="H10824" i="1"/>
  <c r="K10823" i="1"/>
  <c r="J10823" i="1"/>
  <c r="I10823" i="1"/>
  <c r="L10823" i="1" s="1"/>
  <c r="H10823" i="1"/>
  <c r="K10822" i="1"/>
  <c r="J10822" i="1"/>
  <c r="I10822" i="1"/>
  <c r="L10822" i="1" s="1"/>
  <c r="H10822" i="1"/>
  <c r="K10821" i="1"/>
  <c r="J10821" i="1"/>
  <c r="I10821" i="1"/>
  <c r="L10821" i="1" s="1"/>
  <c r="H10821" i="1"/>
  <c r="K10820" i="1"/>
  <c r="J10820" i="1"/>
  <c r="I10820" i="1"/>
  <c r="L10820" i="1" s="1"/>
  <c r="H10820" i="1"/>
  <c r="K10819" i="1"/>
  <c r="J10819" i="1"/>
  <c r="I10819" i="1"/>
  <c r="L10819" i="1" s="1"/>
  <c r="H10819" i="1"/>
  <c r="K10818" i="1"/>
  <c r="J10818" i="1"/>
  <c r="I10818" i="1"/>
  <c r="L10818" i="1" s="1"/>
  <c r="H10818" i="1"/>
  <c r="K10817" i="1"/>
  <c r="J10817" i="1"/>
  <c r="I10817" i="1"/>
  <c r="L10817" i="1" s="1"/>
  <c r="H10817" i="1"/>
  <c r="K10816" i="1"/>
  <c r="J10816" i="1"/>
  <c r="I10816" i="1"/>
  <c r="L10816" i="1" s="1"/>
  <c r="H10816" i="1"/>
  <c r="K10815" i="1"/>
  <c r="J10815" i="1"/>
  <c r="I10815" i="1"/>
  <c r="L10815" i="1" s="1"/>
  <c r="H10815" i="1"/>
  <c r="K10814" i="1"/>
  <c r="J10814" i="1"/>
  <c r="I10814" i="1"/>
  <c r="L10814" i="1" s="1"/>
  <c r="H10814" i="1"/>
  <c r="K10813" i="1"/>
  <c r="J10813" i="1"/>
  <c r="I10813" i="1"/>
  <c r="L10813" i="1" s="1"/>
  <c r="H10813" i="1"/>
  <c r="K10812" i="1"/>
  <c r="J10812" i="1"/>
  <c r="I10812" i="1"/>
  <c r="L10812" i="1" s="1"/>
  <c r="H10812" i="1"/>
  <c r="K10811" i="1"/>
  <c r="J10811" i="1"/>
  <c r="I10811" i="1"/>
  <c r="L10811" i="1" s="1"/>
  <c r="H10811" i="1"/>
  <c r="K10810" i="1"/>
  <c r="J10810" i="1"/>
  <c r="I10810" i="1"/>
  <c r="L10810" i="1" s="1"/>
  <c r="H10810" i="1"/>
  <c r="K10809" i="1"/>
  <c r="J10809" i="1"/>
  <c r="I10809" i="1"/>
  <c r="L10809" i="1" s="1"/>
  <c r="H10809" i="1"/>
  <c r="K10808" i="1"/>
  <c r="J10808" i="1"/>
  <c r="I10808" i="1"/>
  <c r="L10808" i="1" s="1"/>
  <c r="H10808" i="1"/>
  <c r="K10807" i="1"/>
  <c r="J10807" i="1"/>
  <c r="I10807" i="1"/>
  <c r="L10807" i="1" s="1"/>
  <c r="H10807" i="1"/>
  <c r="K10806" i="1"/>
  <c r="J10806" i="1"/>
  <c r="I10806" i="1"/>
  <c r="L10806" i="1" s="1"/>
  <c r="H10806" i="1"/>
  <c r="K10805" i="1"/>
  <c r="J10805" i="1"/>
  <c r="I10805" i="1"/>
  <c r="L10805" i="1" s="1"/>
  <c r="H10805" i="1"/>
  <c r="K10804" i="1"/>
  <c r="J10804" i="1"/>
  <c r="I10804" i="1"/>
  <c r="L10804" i="1" s="1"/>
  <c r="H10804" i="1"/>
  <c r="K10803" i="1"/>
  <c r="J10803" i="1"/>
  <c r="I10803" i="1"/>
  <c r="L10803" i="1" s="1"/>
  <c r="H10803" i="1"/>
  <c r="K10802" i="1"/>
  <c r="J10802" i="1"/>
  <c r="I10802" i="1"/>
  <c r="L10802" i="1" s="1"/>
  <c r="H10802" i="1"/>
  <c r="K10801" i="1"/>
  <c r="J10801" i="1"/>
  <c r="I10801" i="1"/>
  <c r="L10801" i="1" s="1"/>
  <c r="H10801" i="1"/>
  <c r="K10800" i="1"/>
  <c r="J10800" i="1"/>
  <c r="I10800" i="1"/>
  <c r="L10800" i="1" s="1"/>
  <c r="H10800" i="1"/>
  <c r="K10799" i="1"/>
  <c r="J10799" i="1"/>
  <c r="I10799" i="1"/>
  <c r="L10799" i="1" s="1"/>
  <c r="H10799" i="1"/>
  <c r="K10798" i="1"/>
  <c r="J10798" i="1"/>
  <c r="I10798" i="1"/>
  <c r="L10798" i="1" s="1"/>
  <c r="H10798" i="1"/>
  <c r="K10797" i="1"/>
  <c r="J10797" i="1"/>
  <c r="I10797" i="1"/>
  <c r="L10797" i="1" s="1"/>
  <c r="H10797" i="1"/>
  <c r="K10796" i="1"/>
  <c r="J10796" i="1"/>
  <c r="I10796" i="1"/>
  <c r="L10796" i="1" s="1"/>
  <c r="H10796" i="1"/>
  <c r="K10795" i="1"/>
  <c r="J10795" i="1"/>
  <c r="I10795" i="1"/>
  <c r="L10795" i="1" s="1"/>
  <c r="H10795" i="1"/>
  <c r="K10794" i="1"/>
  <c r="J10794" i="1"/>
  <c r="I10794" i="1"/>
  <c r="L10794" i="1" s="1"/>
  <c r="H10794" i="1"/>
  <c r="K10793" i="1"/>
  <c r="J10793" i="1"/>
  <c r="I10793" i="1"/>
  <c r="L10793" i="1" s="1"/>
  <c r="H10793" i="1"/>
  <c r="K10792" i="1"/>
  <c r="J10792" i="1"/>
  <c r="I10792" i="1"/>
  <c r="L10792" i="1" s="1"/>
  <c r="H10792" i="1"/>
  <c r="K10791" i="1"/>
  <c r="J10791" i="1"/>
  <c r="I10791" i="1"/>
  <c r="L10791" i="1" s="1"/>
  <c r="H10791" i="1"/>
  <c r="K10790" i="1"/>
  <c r="J10790" i="1"/>
  <c r="I10790" i="1"/>
  <c r="L10790" i="1" s="1"/>
  <c r="H10790" i="1"/>
  <c r="K10789" i="1"/>
  <c r="J10789" i="1"/>
  <c r="I10789" i="1"/>
  <c r="L10789" i="1" s="1"/>
  <c r="H10789" i="1"/>
  <c r="K10788" i="1"/>
  <c r="J10788" i="1"/>
  <c r="I10788" i="1"/>
  <c r="L10788" i="1" s="1"/>
  <c r="H10788" i="1"/>
  <c r="K10787" i="1"/>
  <c r="J10787" i="1"/>
  <c r="I10787" i="1"/>
  <c r="L10787" i="1" s="1"/>
  <c r="H10787" i="1"/>
  <c r="K10786" i="1"/>
  <c r="J10786" i="1"/>
  <c r="I10786" i="1"/>
  <c r="L10786" i="1" s="1"/>
  <c r="H10786" i="1"/>
  <c r="K10785" i="1"/>
  <c r="J10785" i="1"/>
  <c r="I10785" i="1"/>
  <c r="L10785" i="1" s="1"/>
  <c r="H10785" i="1"/>
  <c r="K10784" i="1"/>
  <c r="J10784" i="1"/>
  <c r="I10784" i="1"/>
  <c r="L10784" i="1" s="1"/>
  <c r="H10784" i="1"/>
  <c r="K10783" i="1"/>
  <c r="J10783" i="1"/>
  <c r="I10783" i="1"/>
  <c r="L10783" i="1" s="1"/>
  <c r="H10783" i="1"/>
  <c r="K10782" i="1"/>
  <c r="J10782" i="1"/>
  <c r="I10782" i="1"/>
  <c r="L10782" i="1" s="1"/>
  <c r="H10782" i="1"/>
  <c r="K10781" i="1"/>
  <c r="J10781" i="1"/>
  <c r="I10781" i="1"/>
  <c r="L10781" i="1" s="1"/>
  <c r="H10781" i="1"/>
  <c r="K10780" i="1"/>
  <c r="J10780" i="1"/>
  <c r="I10780" i="1"/>
  <c r="L10780" i="1" s="1"/>
  <c r="H10780" i="1"/>
  <c r="K10779" i="1"/>
  <c r="J10779" i="1"/>
  <c r="I10779" i="1"/>
  <c r="L10779" i="1" s="1"/>
  <c r="H10779" i="1"/>
  <c r="K10778" i="1"/>
  <c r="J10778" i="1"/>
  <c r="I10778" i="1"/>
  <c r="L10778" i="1" s="1"/>
  <c r="H10778" i="1"/>
  <c r="K10777" i="1"/>
  <c r="J10777" i="1"/>
  <c r="I10777" i="1"/>
  <c r="L10777" i="1" s="1"/>
  <c r="H10777" i="1"/>
  <c r="K10776" i="1"/>
  <c r="J10776" i="1"/>
  <c r="I10776" i="1"/>
  <c r="L10776" i="1" s="1"/>
  <c r="H10776" i="1"/>
  <c r="K10775" i="1"/>
  <c r="J10775" i="1"/>
  <c r="I10775" i="1"/>
  <c r="L10775" i="1" s="1"/>
  <c r="H10775" i="1"/>
  <c r="K10774" i="1"/>
  <c r="J10774" i="1"/>
  <c r="I10774" i="1"/>
  <c r="L10774" i="1" s="1"/>
  <c r="H10774" i="1"/>
  <c r="K10773" i="1"/>
  <c r="J10773" i="1"/>
  <c r="I10773" i="1"/>
  <c r="L10773" i="1" s="1"/>
  <c r="H10773" i="1"/>
  <c r="K10772" i="1"/>
  <c r="J10772" i="1"/>
  <c r="I10772" i="1"/>
  <c r="L10772" i="1" s="1"/>
  <c r="H10772" i="1"/>
  <c r="K10771" i="1"/>
  <c r="J10771" i="1"/>
  <c r="I10771" i="1"/>
  <c r="L10771" i="1" s="1"/>
  <c r="H10771" i="1"/>
  <c r="K10770" i="1"/>
  <c r="J10770" i="1"/>
  <c r="I10770" i="1"/>
  <c r="L10770" i="1" s="1"/>
  <c r="H10770" i="1"/>
  <c r="K10769" i="1"/>
  <c r="J10769" i="1"/>
  <c r="I10769" i="1"/>
  <c r="L10769" i="1" s="1"/>
  <c r="H10769" i="1"/>
  <c r="K10768" i="1"/>
  <c r="J10768" i="1"/>
  <c r="I10768" i="1"/>
  <c r="L10768" i="1" s="1"/>
  <c r="H10768" i="1"/>
  <c r="K10767" i="1"/>
  <c r="J10767" i="1"/>
  <c r="I10767" i="1"/>
  <c r="L10767" i="1" s="1"/>
  <c r="H10767" i="1"/>
  <c r="K10766" i="1"/>
  <c r="J10766" i="1"/>
  <c r="I10766" i="1"/>
  <c r="L10766" i="1" s="1"/>
  <c r="H10766" i="1"/>
  <c r="K10765" i="1"/>
  <c r="J10765" i="1"/>
  <c r="I10765" i="1"/>
  <c r="L10765" i="1" s="1"/>
  <c r="H10765" i="1"/>
  <c r="K10764" i="1"/>
  <c r="J10764" i="1"/>
  <c r="I10764" i="1"/>
  <c r="L10764" i="1" s="1"/>
  <c r="H10764" i="1"/>
  <c r="K10763" i="1"/>
  <c r="J10763" i="1"/>
  <c r="I10763" i="1"/>
  <c r="L10763" i="1" s="1"/>
  <c r="H10763" i="1"/>
  <c r="K10762" i="1"/>
  <c r="J10762" i="1"/>
  <c r="I10762" i="1"/>
  <c r="L10762" i="1" s="1"/>
  <c r="H10762" i="1"/>
  <c r="K10761" i="1"/>
  <c r="J10761" i="1"/>
  <c r="I10761" i="1"/>
  <c r="L10761" i="1" s="1"/>
  <c r="H10761" i="1"/>
  <c r="K10760" i="1"/>
  <c r="J10760" i="1"/>
  <c r="I10760" i="1"/>
  <c r="L10760" i="1" s="1"/>
  <c r="H10760" i="1"/>
  <c r="K10759" i="1"/>
  <c r="J10759" i="1"/>
  <c r="I10759" i="1"/>
  <c r="L10759" i="1" s="1"/>
  <c r="H10759" i="1"/>
  <c r="K10758" i="1"/>
  <c r="J10758" i="1"/>
  <c r="I10758" i="1"/>
  <c r="L10758" i="1" s="1"/>
  <c r="H10758" i="1"/>
  <c r="K10757" i="1"/>
  <c r="J10757" i="1"/>
  <c r="I10757" i="1"/>
  <c r="L10757" i="1" s="1"/>
  <c r="H10757" i="1"/>
  <c r="K10756" i="1"/>
  <c r="J10756" i="1"/>
  <c r="I10756" i="1"/>
  <c r="L10756" i="1" s="1"/>
  <c r="H10756" i="1"/>
  <c r="K10755" i="1"/>
  <c r="J10755" i="1"/>
  <c r="I10755" i="1"/>
  <c r="L10755" i="1" s="1"/>
  <c r="H10755" i="1"/>
  <c r="K10754" i="1"/>
  <c r="J10754" i="1"/>
  <c r="I10754" i="1"/>
  <c r="L10754" i="1" s="1"/>
  <c r="H10754" i="1"/>
  <c r="K10753" i="1"/>
  <c r="J10753" i="1"/>
  <c r="I10753" i="1"/>
  <c r="L10753" i="1" s="1"/>
  <c r="H10753" i="1"/>
  <c r="K10752" i="1"/>
  <c r="J10752" i="1"/>
  <c r="I10752" i="1"/>
  <c r="L10752" i="1" s="1"/>
  <c r="H10752" i="1"/>
  <c r="K10751" i="1"/>
  <c r="J10751" i="1"/>
  <c r="I10751" i="1"/>
  <c r="L10751" i="1" s="1"/>
  <c r="H10751" i="1"/>
  <c r="K10750" i="1"/>
  <c r="J10750" i="1"/>
  <c r="I10750" i="1"/>
  <c r="L10750" i="1" s="1"/>
  <c r="H10750" i="1"/>
  <c r="K10749" i="1"/>
  <c r="J10749" i="1"/>
  <c r="I10749" i="1"/>
  <c r="L10749" i="1" s="1"/>
  <c r="H10749" i="1"/>
  <c r="K10748" i="1"/>
  <c r="J10748" i="1"/>
  <c r="I10748" i="1"/>
  <c r="L10748" i="1" s="1"/>
  <c r="H10748" i="1"/>
  <c r="K10747" i="1"/>
  <c r="J10747" i="1"/>
  <c r="I10747" i="1"/>
  <c r="L10747" i="1" s="1"/>
  <c r="H10747" i="1"/>
  <c r="K10746" i="1"/>
  <c r="J10746" i="1"/>
  <c r="I10746" i="1"/>
  <c r="L10746" i="1" s="1"/>
  <c r="H10746" i="1"/>
  <c r="K10745" i="1"/>
  <c r="J10745" i="1"/>
  <c r="I10745" i="1"/>
  <c r="L10745" i="1" s="1"/>
  <c r="H10745" i="1"/>
  <c r="K10744" i="1"/>
  <c r="J10744" i="1"/>
  <c r="I10744" i="1"/>
  <c r="L10744" i="1" s="1"/>
  <c r="H10744" i="1"/>
  <c r="K10743" i="1"/>
  <c r="J10743" i="1"/>
  <c r="I10743" i="1"/>
  <c r="L10743" i="1" s="1"/>
  <c r="H10743" i="1"/>
  <c r="K10742" i="1"/>
  <c r="J10742" i="1"/>
  <c r="I10742" i="1"/>
  <c r="L10742" i="1" s="1"/>
  <c r="H10742" i="1"/>
  <c r="K10741" i="1"/>
  <c r="J10741" i="1"/>
  <c r="I10741" i="1"/>
  <c r="L10741" i="1" s="1"/>
  <c r="H10741" i="1"/>
  <c r="K10740" i="1"/>
  <c r="J10740" i="1"/>
  <c r="I10740" i="1"/>
  <c r="L10740" i="1" s="1"/>
  <c r="H10740" i="1"/>
  <c r="K10739" i="1"/>
  <c r="J10739" i="1"/>
  <c r="I10739" i="1"/>
  <c r="L10739" i="1" s="1"/>
  <c r="H10739" i="1"/>
  <c r="K10738" i="1"/>
  <c r="J10738" i="1"/>
  <c r="I10738" i="1"/>
  <c r="L10738" i="1" s="1"/>
  <c r="H10738" i="1"/>
  <c r="K10737" i="1"/>
  <c r="J10737" i="1"/>
  <c r="I10737" i="1"/>
  <c r="L10737" i="1" s="1"/>
  <c r="H10737" i="1"/>
  <c r="K10736" i="1"/>
  <c r="J10736" i="1"/>
  <c r="I10736" i="1"/>
  <c r="L10736" i="1" s="1"/>
  <c r="H10736" i="1"/>
  <c r="K10735" i="1"/>
  <c r="J10735" i="1"/>
  <c r="I10735" i="1"/>
  <c r="L10735" i="1" s="1"/>
  <c r="H10735" i="1"/>
  <c r="K10734" i="1"/>
  <c r="J10734" i="1"/>
  <c r="I10734" i="1"/>
  <c r="L10734" i="1" s="1"/>
  <c r="H10734" i="1"/>
  <c r="K10733" i="1"/>
  <c r="J10733" i="1"/>
  <c r="I10733" i="1"/>
  <c r="L10733" i="1" s="1"/>
  <c r="H10733" i="1"/>
  <c r="K10732" i="1"/>
  <c r="J10732" i="1"/>
  <c r="I10732" i="1"/>
  <c r="L10732" i="1" s="1"/>
  <c r="H10732" i="1"/>
  <c r="K10731" i="1"/>
  <c r="J10731" i="1"/>
  <c r="I10731" i="1"/>
  <c r="L10731" i="1" s="1"/>
  <c r="H10731" i="1"/>
  <c r="K10730" i="1"/>
  <c r="J10730" i="1"/>
  <c r="I10730" i="1"/>
  <c r="L10730" i="1" s="1"/>
  <c r="H10730" i="1"/>
  <c r="K10729" i="1"/>
  <c r="J10729" i="1"/>
  <c r="I10729" i="1"/>
  <c r="L10729" i="1" s="1"/>
  <c r="H10729" i="1"/>
  <c r="K10728" i="1"/>
  <c r="J10728" i="1"/>
  <c r="I10728" i="1"/>
  <c r="L10728" i="1" s="1"/>
  <c r="H10728" i="1"/>
  <c r="K10727" i="1"/>
  <c r="J10727" i="1"/>
  <c r="I10727" i="1"/>
  <c r="L10727" i="1" s="1"/>
  <c r="H10727" i="1"/>
  <c r="K10726" i="1"/>
  <c r="J10726" i="1"/>
  <c r="I10726" i="1"/>
  <c r="L10726" i="1" s="1"/>
  <c r="H10726" i="1"/>
  <c r="K10725" i="1"/>
  <c r="J10725" i="1"/>
  <c r="I10725" i="1"/>
  <c r="L10725" i="1" s="1"/>
  <c r="H10725" i="1"/>
  <c r="K10724" i="1"/>
  <c r="J10724" i="1"/>
  <c r="I10724" i="1"/>
  <c r="L10724" i="1" s="1"/>
  <c r="H10724" i="1"/>
  <c r="K10723" i="1"/>
  <c r="J10723" i="1"/>
  <c r="I10723" i="1"/>
  <c r="L10723" i="1" s="1"/>
  <c r="H10723" i="1"/>
  <c r="K10722" i="1"/>
  <c r="J10722" i="1"/>
  <c r="I10722" i="1"/>
  <c r="L10722" i="1" s="1"/>
  <c r="H10722" i="1"/>
  <c r="K10721" i="1"/>
  <c r="J10721" i="1"/>
  <c r="I10721" i="1"/>
  <c r="L10721" i="1" s="1"/>
  <c r="H10721" i="1"/>
  <c r="K10720" i="1"/>
  <c r="J10720" i="1"/>
  <c r="I10720" i="1"/>
  <c r="L10720" i="1" s="1"/>
  <c r="H10720" i="1"/>
  <c r="K10719" i="1"/>
  <c r="J10719" i="1"/>
  <c r="I10719" i="1"/>
  <c r="L10719" i="1" s="1"/>
  <c r="H10719" i="1"/>
  <c r="K10718" i="1"/>
  <c r="J10718" i="1"/>
  <c r="I10718" i="1"/>
  <c r="L10718" i="1" s="1"/>
  <c r="H10718" i="1"/>
  <c r="K10717" i="1"/>
  <c r="J10717" i="1"/>
  <c r="I10717" i="1"/>
  <c r="L10717" i="1" s="1"/>
  <c r="H10717" i="1"/>
  <c r="K10716" i="1"/>
  <c r="J10716" i="1"/>
  <c r="I10716" i="1"/>
  <c r="L10716" i="1" s="1"/>
  <c r="H10716" i="1"/>
  <c r="K10715" i="1"/>
  <c r="J10715" i="1"/>
  <c r="I10715" i="1"/>
  <c r="L10715" i="1" s="1"/>
  <c r="H10715" i="1"/>
  <c r="K10714" i="1"/>
  <c r="J10714" i="1"/>
  <c r="I10714" i="1"/>
  <c r="L10714" i="1" s="1"/>
  <c r="H10714" i="1"/>
  <c r="K10713" i="1"/>
  <c r="J10713" i="1"/>
  <c r="I10713" i="1"/>
  <c r="L10713" i="1" s="1"/>
  <c r="H10713" i="1"/>
  <c r="K10712" i="1"/>
  <c r="J10712" i="1"/>
  <c r="I10712" i="1"/>
  <c r="L10712" i="1" s="1"/>
  <c r="H10712" i="1"/>
  <c r="K10711" i="1"/>
  <c r="J10711" i="1"/>
  <c r="I10711" i="1"/>
  <c r="L10711" i="1" s="1"/>
  <c r="H10711" i="1"/>
  <c r="K10710" i="1"/>
  <c r="J10710" i="1"/>
  <c r="I10710" i="1"/>
  <c r="L10710" i="1" s="1"/>
  <c r="H10710" i="1"/>
  <c r="K10709" i="1"/>
  <c r="J10709" i="1"/>
  <c r="I10709" i="1"/>
  <c r="L10709" i="1" s="1"/>
  <c r="H10709" i="1"/>
  <c r="K10708" i="1"/>
  <c r="J10708" i="1"/>
  <c r="I10708" i="1"/>
  <c r="L10708" i="1" s="1"/>
  <c r="H10708" i="1"/>
  <c r="K10707" i="1"/>
  <c r="J10707" i="1"/>
  <c r="I10707" i="1"/>
  <c r="L10707" i="1" s="1"/>
  <c r="H10707" i="1"/>
  <c r="K10706" i="1"/>
  <c r="J10706" i="1"/>
  <c r="I10706" i="1"/>
  <c r="L10706" i="1" s="1"/>
  <c r="H10706" i="1"/>
  <c r="K10705" i="1"/>
  <c r="J10705" i="1"/>
  <c r="I10705" i="1"/>
  <c r="L10705" i="1" s="1"/>
  <c r="H10705" i="1"/>
  <c r="K10704" i="1"/>
  <c r="J10704" i="1"/>
  <c r="I10704" i="1"/>
  <c r="L10704" i="1" s="1"/>
  <c r="H10704" i="1"/>
  <c r="K10703" i="1"/>
  <c r="J10703" i="1"/>
  <c r="I10703" i="1"/>
  <c r="L10703" i="1" s="1"/>
  <c r="H10703" i="1"/>
  <c r="K10702" i="1"/>
  <c r="J10702" i="1"/>
  <c r="I10702" i="1"/>
  <c r="L10702" i="1" s="1"/>
  <c r="H10702" i="1"/>
  <c r="K10701" i="1"/>
  <c r="J10701" i="1"/>
  <c r="I10701" i="1"/>
  <c r="L10701" i="1" s="1"/>
  <c r="H10701" i="1"/>
  <c r="K10700" i="1"/>
  <c r="J10700" i="1"/>
  <c r="I10700" i="1"/>
  <c r="L10700" i="1" s="1"/>
  <c r="H10700" i="1"/>
  <c r="K10699" i="1"/>
  <c r="J10699" i="1"/>
  <c r="I10699" i="1"/>
  <c r="L10699" i="1" s="1"/>
  <c r="H10699" i="1"/>
  <c r="K10698" i="1"/>
  <c r="J10698" i="1"/>
  <c r="I10698" i="1"/>
  <c r="L10698" i="1" s="1"/>
  <c r="H10698" i="1"/>
  <c r="K10697" i="1"/>
  <c r="J10697" i="1"/>
  <c r="I10697" i="1"/>
  <c r="L10697" i="1" s="1"/>
  <c r="H10697" i="1"/>
  <c r="K10696" i="1"/>
  <c r="J10696" i="1"/>
  <c r="I10696" i="1"/>
  <c r="L10696" i="1" s="1"/>
  <c r="H10696" i="1"/>
  <c r="K10695" i="1"/>
  <c r="J10695" i="1"/>
  <c r="I10695" i="1"/>
  <c r="L10695" i="1" s="1"/>
  <c r="H10695" i="1"/>
  <c r="K10694" i="1"/>
  <c r="J10694" i="1"/>
  <c r="I10694" i="1"/>
  <c r="L10694" i="1" s="1"/>
  <c r="H10694" i="1"/>
  <c r="K10693" i="1"/>
  <c r="J10693" i="1"/>
  <c r="I10693" i="1"/>
  <c r="L10693" i="1" s="1"/>
  <c r="H10693" i="1"/>
  <c r="K10692" i="1"/>
  <c r="J10692" i="1"/>
  <c r="I10692" i="1"/>
  <c r="L10692" i="1" s="1"/>
  <c r="H10692" i="1"/>
  <c r="K10691" i="1"/>
  <c r="J10691" i="1"/>
  <c r="I10691" i="1"/>
  <c r="L10691" i="1" s="1"/>
  <c r="H10691" i="1"/>
  <c r="K10690" i="1"/>
  <c r="J10690" i="1"/>
  <c r="I10690" i="1"/>
  <c r="L10690" i="1" s="1"/>
  <c r="H10690" i="1"/>
  <c r="K10689" i="1"/>
  <c r="J10689" i="1"/>
  <c r="I10689" i="1"/>
  <c r="L10689" i="1" s="1"/>
  <c r="H10689" i="1"/>
  <c r="K10688" i="1"/>
  <c r="J10688" i="1"/>
  <c r="I10688" i="1"/>
  <c r="L10688" i="1" s="1"/>
  <c r="H10688" i="1"/>
  <c r="K10687" i="1"/>
  <c r="J10687" i="1"/>
  <c r="I10687" i="1"/>
  <c r="L10687" i="1" s="1"/>
  <c r="H10687" i="1"/>
  <c r="K10686" i="1"/>
  <c r="J10686" i="1"/>
  <c r="I10686" i="1"/>
  <c r="L10686" i="1" s="1"/>
  <c r="H10686" i="1"/>
  <c r="K10685" i="1"/>
  <c r="J10685" i="1"/>
  <c r="I10685" i="1"/>
  <c r="L10685" i="1" s="1"/>
  <c r="H10685" i="1"/>
  <c r="K10684" i="1"/>
  <c r="J10684" i="1"/>
  <c r="I10684" i="1"/>
  <c r="L10684" i="1" s="1"/>
  <c r="H10684" i="1"/>
  <c r="K10683" i="1"/>
  <c r="J10683" i="1"/>
  <c r="I10683" i="1"/>
  <c r="L10683" i="1" s="1"/>
  <c r="H10683" i="1"/>
  <c r="K10682" i="1"/>
  <c r="J10682" i="1"/>
  <c r="I10682" i="1"/>
  <c r="L10682" i="1" s="1"/>
  <c r="H10682" i="1"/>
  <c r="K10681" i="1"/>
  <c r="J10681" i="1"/>
  <c r="I10681" i="1"/>
  <c r="L10681" i="1" s="1"/>
  <c r="H10681" i="1"/>
  <c r="K10680" i="1"/>
  <c r="J10680" i="1"/>
  <c r="I10680" i="1"/>
  <c r="L10680" i="1" s="1"/>
  <c r="H10680" i="1"/>
  <c r="K10679" i="1"/>
  <c r="J10679" i="1"/>
  <c r="I10679" i="1"/>
  <c r="L10679" i="1" s="1"/>
  <c r="H10679" i="1"/>
  <c r="K10678" i="1"/>
  <c r="J10678" i="1"/>
  <c r="I10678" i="1"/>
  <c r="L10678" i="1" s="1"/>
  <c r="H10678" i="1"/>
  <c r="K10677" i="1"/>
  <c r="J10677" i="1"/>
  <c r="I10677" i="1"/>
  <c r="L10677" i="1" s="1"/>
  <c r="H10677" i="1"/>
  <c r="K10676" i="1"/>
  <c r="J10676" i="1"/>
  <c r="I10676" i="1"/>
  <c r="L10676" i="1" s="1"/>
  <c r="H10676" i="1"/>
  <c r="K10675" i="1"/>
  <c r="J10675" i="1"/>
  <c r="I10675" i="1"/>
  <c r="L10675" i="1" s="1"/>
  <c r="H10675" i="1"/>
  <c r="K10674" i="1"/>
  <c r="J10674" i="1"/>
  <c r="I10674" i="1"/>
  <c r="L10674" i="1" s="1"/>
  <c r="H10674" i="1"/>
  <c r="K10673" i="1"/>
  <c r="J10673" i="1"/>
  <c r="I10673" i="1"/>
  <c r="L10673" i="1" s="1"/>
  <c r="H10673" i="1"/>
  <c r="K10672" i="1"/>
  <c r="J10672" i="1"/>
  <c r="I10672" i="1"/>
  <c r="L10672" i="1" s="1"/>
  <c r="H10672" i="1"/>
  <c r="K10671" i="1"/>
  <c r="J10671" i="1"/>
  <c r="I10671" i="1"/>
  <c r="L10671" i="1" s="1"/>
  <c r="H10671" i="1"/>
  <c r="K10670" i="1"/>
  <c r="J10670" i="1"/>
  <c r="I10670" i="1"/>
  <c r="L10670" i="1" s="1"/>
  <c r="H10670" i="1"/>
  <c r="K10669" i="1"/>
  <c r="J10669" i="1"/>
  <c r="I10669" i="1"/>
  <c r="L10669" i="1" s="1"/>
  <c r="H10669" i="1"/>
  <c r="K10668" i="1"/>
  <c r="J10668" i="1"/>
  <c r="I10668" i="1"/>
  <c r="L10668" i="1" s="1"/>
  <c r="H10668" i="1"/>
  <c r="K10667" i="1"/>
  <c r="J10667" i="1"/>
  <c r="I10667" i="1"/>
  <c r="L10667" i="1" s="1"/>
  <c r="H10667" i="1"/>
  <c r="K10666" i="1"/>
  <c r="J10666" i="1"/>
  <c r="I10666" i="1"/>
  <c r="L10666" i="1" s="1"/>
  <c r="H10666" i="1"/>
  <c r="K10665" i="1"/>
  <c r="J10665" i="1"/>
  <c r="I10665" i="1"/>
  <c r="L10665" i="1" s="1"/>
  <c r="H10665" i="1"/>
  <c r="K10664" i="1"/>
  <c r="J10664" i="1"/>
  <c r="I10664" i="1"/>
  <c r="L10664" i="1" s="1"/>
  <c r="H10664" i="1"/>
  <c r="K10663" i="1"/>
  <c r="J10663" i="1"/>
  <c r="I10663" i="1"/>
  <c r="L10663" i="1" s="1"/>
  <c r="H10663" i="1"/>
  <c r="K10662" i="1"/>
  <c r="J10662" i="1"/>
  <c r="I10662" i="1"/>
  <c r="L10662" i="1" s="1"/>
  <c r="H10662" i="1"/>
  <c r="K10661" i="1"/>
  <c r="J10661" i="1"/>
  <c r="I10661" i="1"/>
  <c r="L10661" i="1" s="1"/>
  <c r="H10661" i="1"/>
  <c r="K10660" i="1"/>
  <c r="J10660" i="1"/>
  <c r="I10660" i="1"/>
  <c r="L10660" i="1" s="1"/>
  <c r="H10660" i="1"/>
  <c r="K10659" i="1"/>
  <c r="J10659" i="1"/>
  <c r="I10659" i="1"/>
  <c r="L10659" i="1" s="1"/>
  <c r="H10659" i="1"/>
  <c r="K10658" i="1"/>
  <c r="J10658" i="1"/>
  <c r="I10658" i="1"/>
  <c r="L10658" i="1" s="1"/>
  <c r="H10658" i="1"/>
  <c r="K10657" i="1"/>
  <c r="J10657" i="1"/>
  <c r="I10657" i="1"/>
  <c r="L10657" i="1" s="1"/>
  <c r="H10657" i="1"/>
  <c r="K10656" i="1"/>
  <c r="J10656" i="1"/>
  <c r="I10656" i="1"/>
  <c r="L10656" i="1" s="1"/>
  <c r="H10656" i="1"/>
  <c r="K10655" i="1"/>
  <c r="J10655" i="1"/>
  <c r="I10655" i="1"/>
  <c r="L10655" i="1" s="1"/>
  <c r="H10655" i="1"/>
  <c r="K10654" i="1"/>
  <c r="J10654" i="1"/>
  <c r="I10654" i="1"/>
  <c r="L10654" i="1" s="1"/>
  <c r="H10654" i="1"/>
  <c r="K10653" i="1"/>
  <c r="J10653" i="1"/>
  <c r="I10653" i="1"/>
  <c r="L10653" i="1" s="1"/>
  <c r="H10653" i="1"/>
  <c r="K10652" i="1"/>
  <c r="J10652" i="1"/>
  <c r="I10652" i="1"/>
  <c r="L10652" i="1" s="1"/>
  <c r="H10652" i="1"/>
  <c r="K10651" i="1"/>
  <c r="J10651" i="1"/>
  <c r="I10651" i="1"/>
  <c r="L10651" i="1" s="1"/>
  <c r="H10651" i="1"/>
  <c r="K10650" i="1"/>
  <c r="J10650" i="1"/>
  <c r="I10650" i="1"/>
  <c r="L10650" i="1" s="1"/>
  <c r="H10650" i="1"/>
  <c r="K10649" i="1"/>
  <c r="J10649" i="1"/>
  <c r="I10649" i="1"/>
  <c r="L10649" i="1" s="1"/>
  <c r="H10649" i="1"/>
  <c r="K10648" i="1"/>
  <c r="J10648" i="1"/>
  <c r="I10648" i="1"/>
  <c r="L10648" i="1" s="1"/>
  <c r="H10648" i="1"/>
  <c r="K10647" i="1"/>
  <c r="J10647" i="1"/>
  <c r="I10647" i="1"/>
  <c r="L10647" i="1" s="1"/>
  <c r="H10647" i="1"/>
  <c r="K10646" i="1"/>
  <c r="J10646" i="1"/>
  <c r="I10646" i="1"/>
  <c r="L10646" i="1" s="1"/>
  <c r="H10646" i="1"/>
  <c r="K10645" i="1"/>
  <c r="J10645" i="1"/>
  <c r="I10645" i="1"/>
  <c r="L10645" i="1" s="1"/>
  <c r="H10645" i="1"/>
  <c r="K10644" i="1"/>
  <c r="J10644" i="1"/>
  <c r="I10644" i="1"/>
  <c r="L10644" i="1" s="1"/>
  <c r="H10644" i="1"/>
  <c r="K10643" i="1"/>
  <c r="J10643" i="1"/>
  <c r="I10643" i="1"/>
  <c r="L10643" i="1" s="1"/>
  <c r="H10643" i="1"/>
  <c r="K10642" i="1"/>
  <c r="J10642" i="1"/>
  <c r="I10642" i="1"/>
  <c r="L10642" i="1" s="1"/>
  <c r="H10642" i="1"/>
  <c r="K10641" i="1"/>
  <c r="J10641" i="1"/>
  <c r="I10641" i="1"/>
  <c r="L10641" i="1" s="1"/>
  <c r="H10641" i="1"/>
  <c r="K10640" i="1"/>
  <c r="J10640" i="1"/>
  <c r="I10640" i="1"/>
  <c r="L10640" i="1" s="1"/>
  <c r="H10640" i="1"/>
  <c r="K10639" i="1"/>
  <c r="J10639" i="1"/>
  <c r="I10639" i="1"/>
  <c r="L10639" i="1" s="1"/>
  <c r="H10639" i="1"/>
  <c r="K10638" i="1"/>
  <c r="J10638" i="1"/>
  <c r="I10638" i="1"/>
  <c r="L10638" i="1" s="1"/>
  <c r="H10638" i="1"/>
  <c r="K10637" i="1"/>
  <c r="J10637" i="1"/>
  <c r="I10637" i="1"/>
  <c r="L10637" i="1" s="1"/>
  <c r="H10637" i="1"/>
  <c r="K10636" i="1"/>
  <c r="J10636" i="1"/>
  <c r="I10636" i="1"/>
  <c r="L10636" i="1" s="1"/>
  <c r="H10636" i="1"/>
  <c r="K10635" i="1"/>
  <c r="J10635" i="1"/>
  <c r="I10635" i="1"/>
  <c r="G17" i="5" s="1"/>
  <c r="H10635" i="1"/>
  <c r="K10634" i="1"/>
  <c r="J10634" i="1"/>
  <c r="I10634" i="1"/>
  <c r="L10634" i="1" s="1"/>
  <c r="H10634" i="1"/>
  <c r="K10633" i="1"/>
  <c r="J10633" i="1"/>
  <c r="I10633" i="1"/>
  <c r="L10633" i="1" s="1"/>
  <c r="H10633" i="1"/>
  <c r="K10632" i="1"/>
  <c r="J10632" i="1"/>
  <c r="I10632" i="1"/>
  <c r="L10632" i="1" s="1"/>
  <c r="H10632" i="1"/>
  <c r="K10631" i="1"/>
  <c r="J10631" i="1"/>
  <c r="I10631" i="1"/>
  <c r="L10631" i="1" s="1"/>
  <c r="H10631" i="1"/>
  <c r="K10630" i="1"/>
  <c r="J10630" i="1"/>
  <c r="I10630" i="1"/>
  <c r="L10630" i="1" s="1"/>
  <c r="H10630" i="1"/>
  <c r="K10629" i="1"/>
  <c r="J10629" i="1"/>
  <c r="I10629" i="1"/>
  <c r="L10629" i="1" s="1"/>
  <c r="H10629" i="1"/>
  <c r="K10628" i="1"/>
  <c r="J10628" i="1"/>
  <c r="I10628" i="1"/>
  <c r="L10628" i="1" s="1"/>
  <c r="H10628" i="1"/>
  <c r="K10627" i="1"/>
  <c r="J10627" i="1"/>
  <c r="I10627" i="1"/>
  <c r="L10627" i="1" s="1"/>
  <c r="H10627" i="1"/>
  <c r="K10626" i="1"/>
  <c r="J10626" i="1"/>
  <c r="I10626" i="1"/>
  <c r="L10626" i="1" s="1"/>
  <c r="H10626" i="1"/>
  <c r="K10625" i="1"/>
  <c r="J10625" i="1"/>
  <c r="I10625" i="1"/>
  <c r="L10625" i="1" s="1"/>
  <c r="H10625" i="1"/>
  <c r="K10624" i="1"/>
  <c r="J10624" i="1"/>
  <c r="I10624" i="1"/>
  <c r="L10624" i="1" s="1"/>
  <c r="H10624" i="1"/>
  <c r="K10623" i="1"/>
  <c r="J10623" i="1"/>
  <c r="I10623" i="1"/>
  <c r="L10623" i="1" s="1"/>
  <c r="H10623" i="1"/>
  <c r="K10622" i="1"/>
  <c r="J10622" i="1"/>
  <c r="I10622" i="1"/>
  <c r="L10622" i="1" s="1"/>
  <c r="H10622" i="1"/>
  <c r="K10621" i="1"/>
  <c r="J10621" i="1"/>
  <c r="I10621" i="1"/>
  <c r="L10621" i="1" s="1"/>
  <c r="H10621" i="1"/>
  <c r="K10620" i="1"/>
  <c r="J10620" i="1"/>
  <c r="I10620" i="1"/>
  <c r="L10620" i="1" s="1"/>
  <c r="H10620" i="1"/>
  <c r="K10619" i="1"/>
  <c r="J10619" i="1"/>
  <c r="I10619" i="1"/>
  <c r="L10619" i="1" s="1"/>
  <c r="H10619" i="1"/>
  <c r="K10618" i="1"/>
  <c r="J10618" i="1"/>
  <c r="I10618" i="1"/>
  <c r="L10618" i="1" s="1"/>
  <c r="H10618" i="1"/>
  <c r="K10617" i="1"/>
  <c r="J10617" i="1"/>
  <c r="I10617" i="1"/>
  <c r="L10617" i="1" s="1"/>
  <c r="H10617" i="1"/>
  <c r="K10616" i="1"/>
  <c r="J10616" i="1"/>
  <c r="I10616" i="1"/>
  <c r="L10616" i="1" s="1"/>
  <c r="H10616" i="1"/>
  <c r="K10615" i="1"/>
  <c r="J10615" i="1"/>
  <c r="I10615" i="1"/>
  <c r="L10615" i="1" s="1"/>
  <c r="H10615" i="1"/>
  <c r="K10614" i="1"/>
  <c r="J10614" i="1"/>
  <c r="I10614" i="1"/>
  <c r="L10614" i="1" s="1"/>
  <c r="H10614" i="1"/>
  <c r="K10613" i="1"/>
  <c r="J10613" i="1"/>
  <c r="I10613" i="1"/>
  <c r="L10613" i="1" s="1"/>
  <c r="H10613" i="1"/>
  <c r="K10612" i="1"/>
  <c r="J10612" i="1"/>
  <c r="I10612" i="1"/>
  <c r="L10612" i="1" s="1"/>
  <c r="H10612" i="1"/>
  <c r="K10611" i="1"/>
  <c r="J10611" i="1"/>
  <c r="I10611" i="1"/>
  <c r="L10611" i="1" s="1"/>
  <c r="H10611" i="1"/>
  <c r="K10610" i="1"/>
  <c r="J10610" i="1"/>
  <c r="I10610" i="1"/>
  <c r="L10610" i="1" s="1"/>
  <c r="H10610" i="1"/>
  <c r="K10609" i="1"/>
  <c r="J10609" i="1"/>
  <c r="I10609" i="1"/>
  <c r="L10609" i="1" s="1"/>
  <c r="H10609" i="1"/>
  <c r="K10608" i="1"/>
  <c r="J10608" i="1"/>
  <c r="I10608" i="1"/>
  <c r="L10608" i="1" s="1"/>
  <c r="H10608" i="1"/>
  <c r="K10607" i="1"/>
  <c r="J10607" i="1"/>
  <c r="I10607" i="1"/>
  <c r="L10607" i="1" s="1"/>
  <c r="H10607" i="1"/>
  <c r="K10606" i="1"/>
  <c r="J10606" i="1"/>
  <c r="I10606" i="1"/>
  <c r="L10606" i="1" s="1"/>
  <c r="H10606" i="1"/>
  <c r="K10605" i="1"/>
  <c r="J10605" i="1"/>
  <c r="I10605" i="1"/>
  <c r="L10605" i="1" s="1"/>
  <c r="H10605" i="1"/>
  <c r="K10604" i="1"/>
  <c r="J10604" i="1"/>
  <c r="I10604" i="1"/>
  <c r="L10604" i="1" s="1"/>
  <c r="H10604" i="1"/>
  <c r="K10603" i="1"/>
  <c r="J10603" i="1"/>
  <c r="I10603" i="1"/>
  <c r="L10603" i="1" s="1"/>
  <c r="H10603" i="1"/>
  <c r="K10602" i="1"/>
  <c r="J10602" i="1"/>
  <c r="I10602" i="1"/>
  <c r="L10602" i="1" s="1"/>
  <c r="H10602" i="1"/>
  <c r="K10601" i="1"/>
  <c r="J10601" i="1"/>
  <c r="I10601" i="1"/>
  <c r="L10601" i="1" s="1"/>
  <c r="H10601" i="1"/>
  <c r="K10600" i="1"/>
  <c r="J10600" i="1"/>
  <c r="I10600" i="1"/>
  <c r="L10600" i="1" s="1"/>
  <c r="H10600" i="1"/>
  <c r="K10599" i="1"/>
  <c r="J10599" i="1"/>
  <c r="I10599" i="1"/>
  <c r="L10599" i="1" s="1"/>
  <c r="H10599" i="1"/>
  <c r="K10598" i="1"/>
  <c r="J10598" i="1"/>
  <c r="I10598" i="1"/>
  <c r="L10598" i="1" s="1"/>
  <c r="H10598" i="1"/>
  <c r="K10597" i="1"/>
  <c r="J10597" i="1"/>
  <c r="I10597" i="1"/>
  <c r="L10597" i="1" s="1"/>
  <c r="H10597" i="1"/>
  <c r="K10596" i="1"/>
  <c r="J10596" i="1"/>
  <c r="I10596" i="1"/>
  <c r="L10596" i="1" s="1"/>
  <c r="H10596" i="1"/>
  <c r="K10595" i="1"/>
  <c r="J10595" i="1"/>
  <c r="I10595" i="1"/>
  <c r="L10595" i="1" s="1"/>
  <c r="H10595" i="1"/>
  <c r="K10594" i="1"/>
  <c r="J10594" i="1"/>
  <c r="I10594" i="1"/>
  <c r="L10594" i="1" s="1"/>
  <c r="H10594" i="1"/>
  <c r="K10593" i="1"/>
  <c r="J10593" i="1"/>
  <c r="I10593" i="1"/>
  <c r="L10593" i="1" s="1"/>
  <c r="H10593" i="1"/>
  <c r="K10592" i="1"/>
  <c r="J10592" i="1"/>
  <c r="I10592" i="1"/>
  <c r="L10592" i="1" s="1"/>
  <c r="H10592" i="1"/>
  <c r="K10591" i="1"/>
  <c r="J10591" i="1"/>
  <c r="I10591" i="1"/>
  <c r="L10591" i="1" s="1"/>
  <c r="H10591" i="1"/>
  <c r="K10590" i="1"/>
  <c r="J10590" i="1"/>
  <c r="I10590" i="1"/>
  <c r="L10590" i="1" s="1"/>
  <c r="H10590" i="1"/>
  <c r="K10589" i="1"/>
  <c r="J10589" i="1"/>
  <c r="I10589" i="1"/>
  <c r="L10589" i="1" s="1"/>
  <c r="H10589" i="1"/>
  <c r="K10588" i="1"/>
  <c r="J10588" i="1"/>
  <c r="I10588" i="1"/>
  <c r="L10588" i="1" s="1"/>
  <c r="H10588" i="1"/>
  <c r="K10587" i="1"/>
  <c r="J10587" i="1"/>
  <c r="I10587" i="1"/>
  <c r="L10587" i="1" s="1"/>
  <c r="H10587" i="1"/>
  <c r="K10586" i="1"/>
  <c r="J10586" i="1"/>
  <c r="I10586" i="1"/>
  <c r="L10586" i="1" s="1"/>
  <c r="H10586" i="1"/>
  <c r="K10585" i="1"/>
  <c r="J10585" i="1"/>
  <c r="I10585" i="1"/>
  <c r="L10585" i="1" s="1"/>
  <c r="H10585" i="1"/>
  <c r="K10584" i="1"/>
  <c r="J10584" i="1"/>
  <c r="I10584" i="1"/>
  <c r="L10584" i="1" s="1"/>
  <c r="H10584" i="1"/>
  <c r="K10583" i="1"/>
  <c r="J10583" i="1"/>
  <c r="I10583" i="1"/>
  <c r="L10583" i="1" s="1"/>
  <c r="H10583" i="1"/>
  <c r="K10582" i="1"/>
  <c r="J10582" i="1"/>
  <c r="I10582" i="1"/>
  <c r="L10582" i="1" s="1"/>
  <c r="H10582" i="1"/>
  <c r="K10581" i="1"/>
  <c r="J10581" i="1"/>
  <c r="I10581" i="1"/>
  <c r="L10581" i="1" s="1"/>
  <c r="H10581" i="1"/>
  <c r="K10580" i="1"/>
  <c r="J10580" i="1"/>
  <c r="I10580" i="1"/>
  <c r="L10580" i="1" s="1"/>
  <c r="H10580" i="1"/>
  <c r="K10579" i="1"/>
  <c r="J10579" i="1"/>
  <c r="I10579" i="1"/>
  <c r="L10579" i="1" s="1"/>
  <c r="H10579" i="1"/>
  <c r="K10578" i="1"/>
  <c r="J10578" i="1"/>
  <c r="I10578" i="1"/>
  <c r="L10578" i="1" s="1"/>
  <c r="H10578" i="1"/>
  <c r="K10577" i="1"/>
  <c r="J10577" i="1"/>
  <c r="I10577" i="1"/>
  <c r="L10577" i="1" s="1"/>
  <c r="H10577" i="1"/>
  <c r="K10576" i="1"/>
  <c r="J10576" i="1"/>
  <c r="I10576" i="1"/>
  <c r="L10576" i="1" s="1"/>
  <c r="H10576" i="1"/>
  <c r="K10575" i="1"/>
  <c r="J10575" i="1"/>
  <c r="I10575" i="1"/>
  <c r="L10575" i="1" s="1"/>
  <c r="H10575" i="1"/>
  <c r="K10574" i="1"/>
  <c r="J10574" i="1"/>
  <c r="I10574" i="1"/>
  <c r="L10574" i="1" s="1"/>
  <c r="H10574" i="1"/>
  <c r="K10573" i="1"/>
  <c r="J10573" i="1"/>
  <c r="I10573" i="1"/>
  <c r="L10573" i="1" s="1"/>
  <c r="H10573" i="1"/>
  <c r="K10572" i="1"/>
  <c r="J10572" i="1"/>
  <c r="I10572" i="1"/>
  <c r="L10572" i="1" s="1"/>
  <c r="H10572" i="1"/>
  <c r="K10571" i="1"/>
  <c r="J10571" i="1"/>
  <c r="I10571" i="1"/>
  <c r="L10571" i="1" s="1"/>
  <c r="H10571" i="1"/>
  <c r="K10570" i="1"/>
  <c r="J10570" i="1"/>
  <c r="I10570" i="1"/>
  <c r="L10570" i="1" s="1"/>
  <c r="H10570" i="1"/>
  <c r="K10569" i="1"/>
  <c r="J10569" i="1"/>
  <c r="I10569" i="1"/>
  <c r="L10569" i="1" s="1"/>
  <c r="H10569" i="1"/>
  <c r="K10568" i="1"/>
  <c r="J10568" i="1"/>
  <c r="I10568" i="1"/>
  <c r="L10568" i="1" s="1"/>
  <c r="H10568" i="1"/>
  <c r="K10567" i="1"/>
  <c r="J10567" i="1"/>
  <c r="I10567" i="1"/>
  <c r="L10567" i="1" s="1"/>
  <c r="H10567" i="1"/>
  <c r="K10566" i="1"/>
  <c r="J10566" i="1"/>
  <c r="I10566" i="1"/>
  <c r="L10566" i="1" s="1"/>
  <c r="H10566" i="1"/>
  <c r="K10565" i="1"/>
  <c r="J10565" i="1"/>
  <c r="I10565" i="1"/>
  <c r="L10565" i="1" s="1"/>
  <c r="H10565" i="1"/>
  <c r="K10564" i="1"/>
  <c r="J10564" i="1"/>
  <c r="I10564" i="1"/>
  <c r="L10564" i="1" s="1"/>
  <c r="H10564" i="1"/>
  <c r="K10563" i="1"/>
  <c r="J10563" i="1"/>
  <c r="I10563" i="1"/>
  <c r="L10563" i="1" s="1"/>
  <c r="H10563" i="1"/>
  <c r="K10562" i="1"/>
  <c r="J10562" i="1"/>
  <c r="I10562" i="1"/>
  <c r="L10562" i="1" s="1"/>
  <c r="H10562" i="1"/>
  <c r="K10561" i="1"/>
  <c r="J10561" i="1"/>
  <c r="I10561" i="1"/>
  <c r="L10561" i="1" s="1"/>
  <c r="H10561" i="1"/>
  <c r="K10560" i="1"/>
  <c r="J10560" i="1"/>
  <c r="I10560" i="1"/>
  <c r="L10560" i="1" s="1"/>
  <c r="H10560" i="1"/>
  <c r="K10559" i="1"/>
  <c r="J10559" i="1"/>
  <c r="I10559" i="1"/>
  <c r="L10559" i="1" s="1"/>
  <c r="H10559" i="1"/>
  <c r="K10558" i="1"/>
  <c r="J10558" i="1"/>
  <c r="I10558" i="1"/>
  <c r="L10558" i="1" s="1"/>
  <c r="H10558" i="1"/>
  <c r="K10557" i="1"/>
  <c r="J10557" i="1"/>
  <c r="I10557" i="1"/>
  <c r="L10557" i="1" s="1"/>
  <c r="H10557" i="1"/>
  <c r="K10556" i="1"/>
  <c r="J10556" i="1"/>
  <c r="I10556" i="1"/>
  <c r="L10556" i="1" s="1"/>
  <c r="H10556" i="1"/>
  <c r="K10555" i="1"/>
  <c r="J10555" i="1"/>
  <c r="I10555" i="1"/>
  <c r="L10555" i="1" s="1"/>
  <c r="H10555" i="1"/>
  <c r="K10554" i="1"/>
  <c r="J10554" i="1"/>
  <c r="I10554" i="1"/>
  <c r="L10554" i="1" s="1"/>
  <c r="H10554" i="1"/>
  <c r="K10553" i="1"/>
  <c r="J10553" i="1"/>
  <c r="I10553" i="1"/>
  <c r="L10553" i="1" s="1"/>
  <c r="H10553" i="1"/>
  <c r="K10552" i="1"/>
  <c r="J10552" i="1"/>
  <c r="I10552" i="1"/>
  <c r="L10552" i="1" s="1"/>
  <c r="H10552" i="1"/>
  <c r="K10551" i="1"/>
  <c r="J10551" i="1"/>
  <c r="I10551" i="1"/>
  <c r="L10551" i="1" s="1"/>
  <c r="H10551" i="1"/>
  <c r="K10550" i="1"/>
  <c r="J10550" i="1"/>
  <c r="I10550" i="1"/>
  <c r="L10550" i="1" s="1"/>
  <c r="H10550" i="1"/>
  <c r="K10549" i="1"/>
  <c r="J10549" i="1"/>
  <c r="I10549" i="1"/>
  <c r="L10549" i="1" s="1"/>
  <c r="H10549" i="1"/>
  <c r="K10548" i="1"/>
  <c r="J10548" i="1"/>
  <c r="I10548" i="1"/>
  <c r="L10548" i="1" s="1"/>
  <c r="H10548" i="1"/>
  <c r="K10547" i="1"/>
  <c r="J10547" i="1"/>
  <c r="I10547" i="1"/>
  <c r="L10547" i="1" s="1"/>
  <c r="H10547" i="1"/>
  <c r="K10546" i="1"/>
  <c r="J10546" i="1"/>
  <c r="I10546" i="1"/>
  <c r="L10546" i="1" s="1"/>
  <c r="H10546" i="1"/>
  <c r="K10545" i="1"/>
  <c r="J10545" i="1"/>
  <c r="I10545" i="1"/>
  <c r="L10545" i="1" s="1"/>
  <c r="H10545" i="1"/>
  <c r="K10544" i="1"/>
  <c r="J10544" i="1"/>
  <c r="I10544" i="1"/>
  <c r="L10544" i="1" s="1"/>
  <c r="H10544" i="1"/>
  <c r="K10543" i="1"/>
  <c r="J10543" i="1"/>
  <c r="I10543" i="1"/>
  <c r="L10543" i="1" s="1"/>
  <c r="H10543" i="1"/>
  <c r="K10542" i="1"/>
  <c r="J10542" i="1"/>
  <c r="I10542" i="1"/>
  <c r="L10542" i="1" s="1"/>
  <c r="H10542" i="1"/>
  <c r="K10541" i="1"/>
  <c r="J10541" i="1"/>
  <c r="I10541" i="1"/>
  <c r="L10541" i="1" s="1"/>
  <c r="H10541" i="1"/>
  <c r="K10540" i="1"/>
  <c r="J10540" i="1"/>
  <c r="I10540" i="1"/>
  <c r="L10540" i="1" s="1"/>
  <c r="H10540" i="1"/>
  <c r="K10539" i="1"/>
  <c r="J10539" i="1"/>
  <c r="I10539" i="1"/>
  <c r="L10539" i="1" s="1"/>
  <c r="H10539" i="1"/>
  <c r="K10538" i="1"/>
  <c r="J10538" i="1"/>
  <c r="I10538" i="1"/>
  <c r="L10538" i="1" s="1"/>
  <c r="H10538" i="1"/>
  <c r="K10537" i="1"/>
  <c r="J10537" i="1"/>
  <c r="I10537" i="1"/>
  <c r="L10537" i="1" s="1"/>
  <c r="H10537" i="1"/>
  <c r="K10536" i="1"/>
  <c r="J10536" i="1"/>
  <c r="I10536" i="1"/>
  <c r="L10536" i="1" s="1"/>
  <c r="H10536" i="1"/>
  <c r="K10535" i="1"/>
  <c r="J10535" i="1"/>
  <c r="I10535" i="1"/>
  <c r="L10535" i="1" s="1"/>
  <c r="H10535" i="1"/>
  <c r="K10534" i="1"/>
  <c r="J10534" i="1"/>
  <c r="I10534" i="1"/>
  <c r="L10534" i="1" s="1"/>
  <c r="H10534" i="1"/>
  <c r="K10533" i="1"/>
  <c r="J10533" i="1"/>
  <c r="I10533" i="1"/>
  <c r="L10533" i="1" s="1"/>
  <c r="H10533" i="1"/>
  <c r="K10532" i="1"/>
  <c r="J10532" i="1"/>
  <c r="I10532" i="1"/>
  <c r="L10532" i="1" s="1"/>
  <c r="H10532" i="1"/>
  <c r="K10531" i="1"/>
  <c r="J10531" i="1"/>
  <c r="I10531" i="1"/>
  <c r="L10531" i="1" s="1"/>
  <c r="H10531" i="1"/>
  <c r="K10530" i="1"/>
  <c r="J10530" i="1"/>
  <c r="I10530" i="1"/>
  <c r="L10530" i="1" s="1"/>
  <c r="H10530" i="1"/>
  <c r="K10529" i="1"/>
  <c r="J10529" i="1"/>
  <c r="I10529" i="1"/>
  <c r="L10529" i="1" s="1"/>
  <c r="H10529" i="1"/>
  <c r="K10528" i="1"/>
  <c r="J10528" i="1"/>
  <c r="I10528" i="1"/>
  <c r="L10528" i="1" s="1"/>
  <c r="H10528" i="1"/>
  <c r="K10527" i="1"/>
  <c r="J10527" i="1"/>
  <c r="I10527" i="1"/>
  <c r="L10527" i="1" s="1"/>
  <c r="H10527" i="1"/>
  <c r="K10526" i="1"/>
  <c r="J10526" i="1"/>
  <c r="I10526" i="1"/>
  <c r="L10526" i="1" s="1"/>
  <c r="H10526" i="1"/>
  <c r="K10525" i="1"/>
  <c r="J10525" i="1"/>
  <c r="I10525" i="1"/>
  <c r="L10525" i="1" s="1"/>
  <c r="H10525" i="1"/>
  <c r="K10524" i="1"/>
  <c r="J10524" i="1"/>
  <c r="I10524" i="1"/>
  <c r="L10524" i="1" s="1"/>
  <c r="H10524" i="1"/>
  <c r="K10523" i="1"/>
  <c r="J10523" i="1"/>
  <c r="I10523" i="1"/>
  <c r="L10523" i="1" s="1"/>
  <c r="H10523" i="1"/>
  <c r="K10522" i="1"/>
  <c r="J10522" i="1"/>
  <c r="I10522" i="1"/>
  <c r="L10522" i="1" s="1"/>
  <c r="H10522" i="1"/>
  <c r="K10521" i="1"/>
  <c r="J10521" i="1"/>
  <c r="I10521" i="1"/>
  <c r="L10521" i="1" s="1"/>
  <c r="H10521" i="1"/>
  <c r="K10520" i="1"/>
  <c r="J10520" i="1"/>
  <c r="I10520" i="1"/>
  <c r="L10520" i="1" s="1"/>
  <c r="H10520" i="1"/>
  <c r="K10519" i="1"/>
  <c r="J10519" i="1"/>
  <c r="I10519" i="1"/>
  <c r="L10519" i="1" s="1"/>
  <c r="H10519" i="1"/>
  <c r="K10518" i="1"/>
  <c r="J10518" i="1"/>
  <c r="I10518" i="1"/>
  <c r="L10518" i="1" s="1"/>
  <c r="H10518" i="1"/>
  <c r="K10517" i="1"/>
  <c r="J10517" i="1"/>
  <c r="I10517" i="1"/>
  <c r="L10517" i="1" s="1"/>
  <c r="H10517" i="1"/>
  <c r="K10516" i="1"/>
  <c r="J10516" i="1"/>
  <c r="I10516" i="1"/>
  <c r="L10516" i="1" s="1"/>
  <c r="H10516" i="1"/>
  <c r="K10515" i="1"/>
  <c r="J10515" i="1"/>
  <c r="I10515" i="1"/>
  <c r="L10515" i="1" s="1"/>
  <c r="H10515" i="1"/>
  <c r="K10514" i="1"/>
  <c r="J10514" i="1"/>
  <c r="I10514" i="1"/>
  <c r="L10514" i="1" s="1"/>
  <c r="H10514" i="1"/>
  <c r="K10513" i="1"/>
  <c r="J10513" i="1"/>
  <c r="I10513" i="1"/>
  <c r="L10513" i="1" s="1"/>
  <c r="H10513" i="1"/>
  <c r="K10512" i="1"/>
  <c r="J10512" i="1"/>
  <c r="I10512" i="1"/>
  <c r="L10512" i="1" s="1"/>
  <c r="H10512" i="1"/>
  <c r="K10511" i="1"/>
  <c r="J10511" i="1"/>
  <c r="I10511" i="1"/>
  <c r="L10511" i="1" s="1"/>
  <c r="H10511" i="1"/>
  <c r="K10510" i="1"/>
  <c r="J10510" i="1"/>
  <c r="I10510" i="1"/>
  <c r="L10510" i="1" s="1"/>
  <c r="H10510" i="1"/>
  <c r="K10509" i="1"/>
  <c r="J10509" i="1"/>
  <c r="I10509" i="1"/>
  <c r="L10509" i="1" s="1"/>
  <c r="H10509" i="1"/>
  <c r="K10508" i="1"/>
  <c r="J10508" i="1"/>
  <c r="I10508" i="1"/>
  <c r="L10508" i="1" s="1"/>
  <c r="H10508" i="1"/>
  <c r="K10507" i="1"/>
  <c r="J10507" i="1"/>
  <c r="I10507" i="1"/>
  <c r="L10507" i="1" s="1"/>
  <c r="H10507" i="1"/>
  <c r="K10506" i="1"/>
  <c r="J10506" i="1"/>
  <c r="I10506" i="1"/>
  <c r="L10506" i="1" s="1"/>
  <c r="H10506" i="1"/>
  <c r="K10505" i="1"/>
  <c r="J10505" i="1"/>
  <c r="I10505" i="1"/>
  <c r="L10505" i="1" s="1"/>
  <c r="H10505" i="1"/>
  <c r="K10504" i="1"/>
  <c r="J10504" i="1"/>
  <c r="I10504" i="1"/>
  <c r="L10504" i="1" s="1"/>
  <c r="H10504" i="1"/>
  <c r="K10503" i="1"/>
  <c r="J10503" i="1"/>
  <c r="I10503" i="1"/>
  <c r="L10503" i="1" s="1"/>
  <c r="H10503" i="1"/>
  <c r="K10502" i="1"/>
  <c r="J10502" i="1"/>
  <c r="I10502" i="1"/>
  <c r="L10502" i="1" s="1"/>
  <c r="H10502" i="1"/>
  <c r="K10501" i="1"/>
  <c r="J10501" i="1"/>
  <c r="I10501" i="1"/>
  <c r="L10501" i="1" s="1"/>
  <c r="H10501" i="1"/>
  <c r="K10500" i="1"/>
  <c r="J10500" i="1"/>
  <c r="I10500" i="1"/>
  <c r="L10500" i="1" s="1"/>
  <c r="H10500" i="1"/>
  <c r="K10499" i="1"/>
  <c r="J10499" i="1"/>
  <c r="I10499" i="1"/>
  <c r="L10499" i="1" s="1"/>
  <c r="H10499" i="1"/>
  <c r="K10498" i="1"/>
  <c r="J10498" i="1"/>
  <c r="I10498" i="1"/>
  <c r="L10498" i="1" s="1"/>
  <c r="H10498" i="1"/>
  <c r="K10497" i="1"/>
  <c r="J10497" i="1"/>
  <c r="I10497" i="1"/>
  <c r="L10497" i="1" s="1"/>
  <c r="H10497" i="1"/>
  <c r="K10496" i="1"/>
  <c r="J10496" i="1"/>
  <c r="I10496" i="1"/>
  <c r="L10496" i="1" s="1"/>
  <c r="H10496" i="1"/>
  <c r="K10495" i="1"/>
  <c r="J10495" i="1"/>
  <c r="I10495" i="1"/>
  <c r="L10495" i="1" s="1"/>
  <c r="H10495" i="1"/>
  <c r="K10494" i="1"/>
  <c r="J10494" i="1"/>
  <c r="I10494" i="1"/>
  <c r="L10494" i="1" s="1"/>
  <c r="H10494" i="1"/>
  <c r="K10493" i="1"/>
  <c r="J10493" i="1"/>
  <c r="I10493" i="1"/>
  <c r="L10493" i="1" s="1"/>
  <c r="H10493" i="1"/>
  <c r="K10492" i="1"/>
  <c r="J10492" i="1"/>
  <c r="I10492" i="1"/>
  <c r="L10492" i="1" s="1"/>
  <c r="H10492" i="1"/>
  <c r="K10491" i="1"/>
  <c r="J10491" i="1"/>
  <c r="I10491" i="1"/>
  <c r="L10491" i="1" s="1"/>
  <c r="H10491" i="1"/>
  <c r="K10490" i="1"/>
  <c r="J10490" i="1"/>
  <c r="I10490" i="1"/>
  <c r="L10490" i="1" s="1"/>
  <c r="H10490" i="1"/>
  <c r="K10489" i="1"/>
  <c r="J10489" i="1"/>
  <c r="I10489" i="1"/>
  <c r="L10489" i="1" s="1"/>
  <c r="H10489" i="1"/>
  <c r="K10488" i="1"/>
  <c r="J10488" i="1"/>
  <c r="I10488" i="1"/>
  <c r="L10488" i="1" s="1"/>
  <c r="H10488" i="1"/>
  <c r="K10487" i="1"/>
  <c r="J10487" i="1"/>
  <c r="I10487" i="1"/>
  <c r="L10487" i="1" s="1"/>
  <c r="H10487" i="1"/>
  <c r="K10486" i="1"/>
  <c r="J10486" i="1"/>
  <c r="I10486" i="1"/>
  <c r="L10486" i="1" s="1"/>
  <c r="H10486" i="1"/>
  <c r="K10485" i="1"/>
  <c r="J10485" i="1"/>
  <c r="I10485" i="1"/>
  <c r="L10485" i="1" s="1"/>
  <c r="H10485" i="1"/>
  <c r="K10484" i="1"/>
  <c r="J10484" i="1"/>
  <c r="I10484" i="1"/>
  <c r="L10484" i="1" s="1"/>
  <c r="H10484" i="1"/>
  <c r="K10483" i="1"/>
  <c r="J10483" i="1"/>
  <c r="I10483" i="1"/>
  <c r="L10483" i="1" s="1"/>
  <c r="H10483" i="1"/>
  <c r="K10482" i="1"/>
  <c r="J10482" i="1"/>
  <c r="I10482" i="1"/>
  <c r="L10482" i="1" s="1"/>
  <c r="H10482" i="1"/>
  <c r="K10481" i="1"/>
  <c r="J10481" i="1"/>
  <c r="I10481" i="1"/>
  <c r="L10481" i="1" s="1"/>
  <c r="H10481" i="1"/>
  <c r="K10480" i="1"/>
  <c r="J10480" i="1"/>
  <c r="I10480" i="1"/>
  <c r="L10480" i="1" s="1"/>
  <c r="H10480" i="1"/>
  <c r="K10479" i="1"/>
  <c r="J10479" i="1"/>
  <c r="I10479" i="1"/>
  <c r="L10479" i="1" s="1"/>
  <c r="H10479" i="1"/>
  <c r="K10478" i="1"/>
  <c r="J10478" i="1"/>
  <c r="I10478" i="1"/>
  <c r="L10478" i="1" s="1"/>
  <c r="H10478" i="1"/>
  <c r="K10477" i="1"/>
  <c r="J10477" i="1"/>
  <c r="I10477" i="1"/>
  <c r="L10477" i="1" s="1"/>
  <c r="H10477" i="1"/>
  <c r="K10476" i="1"/>
  <c r="J10476" i="1"/>
  <c r="I10476" i="1"/>
  <c r="L10476" i="1" s="1"/>
  <c r="H10476" i="1"/>
  <c r="K10475" i="1"/>
  <c r="J10475" i="1"/>
  <c r="I10475" i="1"/>
  <c r="L10475" i="1" s="1"/>
  <c r="H10475" i="1"/>
  <c r="K10474" i="1"/>
  <c r="J10474" i="1"/>
  <c r="I10474" i="1"/>
  <c r="L10474" i="1" s="1"/>
  <c r="H10474" i="1"/>
  <c r="K10473" i="1"/>
  <c r="J10473" i="1"/>
  <c r="I10473" i="1"/>
  <c r="L10473" i="1" s="1"/>
  <c r="H10473" i="1"/>
  <c r="K10472" i="1"/>
  <c r="J10472" i="1"/>
  <c r="I10472" i="1"/>
  <c r="L10472" i="1" s="1"/>
  <c r="H10472" i="1"/>
  <c r="K10471" i="1"/>
  <c r="J10471" i="1"/>
  <c r="I10471" i="1"/>
  <c r="L10471" i="1" s="1"/>
  <c r="H10471" i="1"/>
  <c r="K10470" i="1"/>
  <c r="J10470" i="1"/>
  <c r="I10470" i="1"/>
  <c r="L10470" i="1" s="1"/>
  <c r="H10470" i="1"/>
  <c r="K10469" i="1"/>
  <c r="J10469" i="1"/>
  <c r="I10469" i="1"/>
  <c r="L10469" i="1" s="1"/>
  <c r="H10469" i="1"/>
  <c r="K10468" i="1"/>
  <c r="J10468" i="1"/>
  <c r="I10468" i="1"/>
  <c r="L10468" i="1" s="1"/>
  <c r="H10468" i="1"/>
  <c r="K10467" i="1"/>
  <c r="J10467" i="1"/>
  <c r="I10467" i="1"/>
  <c r="L10467" i="1" s="1"/>
  <c r="H10467" i="1"/>
  <c r="K10466" i="1"/>
  <c r="J10466" i="1"/>
  <c r="I10466" i="1"/>
  <c r="L10466" i="1" s="1"/>
  <c r="H10466" i="1"/>
  <c r="K10465" i="1"/>
  <c r="J10465" i="1"/>
  <c r="I10465" i="1"/>
  <c r="L10465" i="1" s="1"/>
  <c r="H10465" i="1"/>
  <c r="K10464" i="1"/>
  <c r="J10464" i="1"/>
  <c r="I10464" i="1"/>
  <c r="L10464" i="1" s="1"/>
  <c r="H10464" i="1"/>
  <c r="K10463" i="1"/>
  <c r="J10463" i="1"/>
  <c r="I10463" i="1"/>
  <c r="L10463" i="1" s="1"/>
  <c r="H10463" i="1"/>
  <c r="K10462" i="1"/>
  <c r="J10462" i="1"/>
  <c r="I10462" i="1"/>
  <c r="L10462" i="1" s="1"/>
  <c r="H10462" i="1"/>
  <c r="K10461" i="1"/>
  <c r="J10461" i="1"/>
  <c r="I10461" i="1"/>
  <c r="L10461" i="1" s="1"/>
  <c r="H10461" i="1"/>
  <c r="K10460" i="1"/>
  <c r="J10460" i="1"/>
  <c r="I10460" i="1"/>
  <c r="L10460" i="1" s="1"/>
  <c r="H10460" i="1"/>
  <c r="K10459" i="1"/>
  <c r="J10459" i="1"/>
  <c r="I10459" i="1"/>
  <c r="L10459" i="1" s="1"/>
  <c r="H10459" i="1"/>
  <c r="K10458" i="1"/>
  <c r="J10458" i="1"/>
  <c r="I10458" i="1"/>
  <c r="L10458" i="1" s="1"/>
  <c r="H10458" i="1"/>
  <c r="K10457" i="1"/>
  <c r="J10457" i="1"/>
  <c r="I10457" i="1"/>
  <c r="L10457" i="1" s="1"/>
  <c r="H10457" i="1"/>
  <c r="K10456" i="1"/>
  <c r="J10456" i="1"/>
  <c r="I10456" i="1"/>
  <c r="L10456" i="1" s="1"/>
  <c r="H10456" i="1"/>
  <c r="K10455" i="1"/>
  <c r="J10455" i="1"/>
  <c r="I10455" i="1"/>
  <c r="L10455" i="1" s="1"/>
  <c r="H10455" i="1"/>
  <c r="K10454" i="1"/>
  <c r="J10454" i="1"/>
  <c r="I10454" i="1"/>
  <c r="L10454" i="1" s="1"/>
  <c r="H10454" i="1"/>
  <c r="K10453" i="1"/>
  <c r="J10453" i="1"/>
  <c r="I10453" i="1"/>
  <c r="L10453" i="1" s="1"/>
  <c r="H10453" i="1"/>
  <c r="K10452" i="1"/>
  <c r="J10452" i="1"/>
  <c r="I10452" i="1"/>
  <c r="L10452" i="1" s="1"/>
  <c r="H10452" i="1"/>
  <c r="K10451" i="1"/>
  <c r="J10451" i="1"/>
  <c r="I10451" i="1"/>
  <c r="L10451" i="1" s="1"/>
  <c r="H10451" i="1"/>
  <c r="K10450" i="1"/>
  <c r="J10450" i="1"/>
  <c r="I10450" i="1"/>
  <c r="L10450" i="1" s="1"/>
  <c r="H10450" i="1"/>
  <c r="K10449" i="1"/>
  <c r="J10449" i="1"/>
  <c r="I10449" i="1"/>
  <c r="L10449" i="1" s="1"/>
  <c r="H10449" i="1"/>
  <c r="K10448" i="1"/>
  <c r="J10448" i="1"/>
  <c r="I10448" i="1"/>
  <c r="L10448" i="1" s="1"/>
  <c r="H10448" i="1"/>
  <c r="K10447" i="1"/>
  <c r="J10447" i="1"/>
  <c r="I10447" i="1"/>
  <c r="L10447" i="1" s="1"/>
  <c r="H10447" i="1"/>
  <c r="K10446" i="1"/>
  <c r="J10446" i="1"/>
  <c r="I10446" i="1"/>
  <c r="L10446" i="1" s="1"/>
  <c r="H10446" i="1"/>
  <c r="K10445" i="1"/>
  <c r="J10445" i="1"/>
  <c r="I10445" i="1"/>
  <c r="L10445" i="1" s="1"/>
  <c r="H10445" i="1"/>
  <c r="K10444" i="1"/>
  <c r="J10444" i="1"/>
  <c r="I10444" i="1"/>
  <c r="L10444" i="1" s="1"/>
  <c r="H10444" i="1"/>
  <c r="K10443" i="1"/>
  <c r="J10443" i="1"/>
  <c r="I10443" i="1"/>
  <c r="L10443" i="1" s="1"/>
  <c r="H10443" i="1"/>
  <c r="K10442" i="1"/>
  <c r="J10442" i="1"/>
  <c r="I10442" i="1"/>
  <c r="L10442" i="1" s="1"/>
  <c r="H10442" i="1"/>
  <c r="K10441" i="1"/>
  <c r="J10441" i="1"/>
  <c r="I10441" i="1"/>
  <c r="L10441" i="1" s="1"/>
  <c r="H10441" i="1"/>
  <c r="K10440" i="1"/>
  <c r="J10440" i="1"/>
  <c r="I10440" i="1"/>
  <c r="L10440" i="1" s="1"/>
  <c r="H10440" i="1"/>
  <c r="K10439" i="1"/>
  <c r="J10439" i="1"/>
  <c r="I10439" i="1"/>
  <c r="L10439" i="1" s="1"/>
  <c r="H10439" i="1"/>
  <c r="K10438" i="1"/>
  <c r="J10438" i="1"/>
  <c r="I10438" i="1"/>
  <c r="L10438" i="1" s="1"/>
  <c r="H10438" i="1"/>
  <c r="K10437" i="1"/>
  <c r="J10437" i="1"/>
  <c r="I10437" i="1"/>
  <c r="L10437" i="1" s="1"/>
  <c r="H10437" i="1"/>
  <c r="K10436" i="1"/>
  <c r="J10436" i="1"/>
  <c r="I10436" i="1"/>
  <c r="L10436" i="1" s="1"/>
  <c r="H10436" i="1"/>
  <c r="K10435" i="1"/>
  <c r="J10435" i="1"/>
  <c r="I10435" i="1"/>
  <c r="L10435" i="1" s="1"/>
  <c r="H10435" i="1"/>
  <c r="K10434" i="1"/>
  <c r="J10434" i="1"/>
  <c r="I10434" i="1"/>
  <c r="L10434" i="1" s="1"/>
  <c r="H10434" i="1"/>
  <c r="K10433" i="1"/>
  <c r="J10433" i="1"/>
  <c r="I10433" i="1"/>
  <c r="L10433" i="1" s="1"/>
  <c r="H10433" i="1"/>
  <c r="K10432" i="1"/>
  <c r="J10432" i="1"/>
  <c r="I10432" i="1"/>
  <c r="L10432" i="1" s="1"/>
  <c r="H10432" i="1"/>
  <c r="K10431" i="1"/>
  <c r="J10431" i="1"/>
  <c r="I10431" i="1"/>
  <c r="L10431" i="1" s="1"/>
  <c r="H10431" i="1"/>
  <c r="K10430" i="1"/>
  <c r="J10430" i="1"/>
  <c r="I10430" i="1"/>
  <c r="L10430" i="1" s="1"/>
  <c r="H10430" i="1"/>
  <c r="K10429" i="1"/>
  <c r="J10429" i="1"/>
  <c r="I10429" i="1"/>
  <c r="L10429" i="1" s="1"/>
  <c r="H10429" i="1"/>
  <c r="K10428" i="1"/>
  <c r="J10428" i="1"/>
  <c r="I10428" i="1"/>
  <c r="L10428" i="1" s="1"/>
  <c r="H10428" i="1"/>
  <c r="K10427" i="1"/>
  <c r="J10427" i="1"/>
  <c r="I10427" i="1"/>
  <c r="L10427" i="1" s="1"/>
  <c r="H10427" i="1"/>
  <c r="K10426" i="1"/>
  <c r="J10426" i="1"/>
  <c r="I10426" i="1"/>
  <c r="L10426" i="1" s="1"/>
  <c r="H10426" i="1"/>
  <c r="K10425" i="1"/>
  <c r="J10425" i="1"/>
  <c r="I10425" i="1"/>
  <c r="L10425" i="1" s="1"/>
  <c r="H10425" i="1"/>
  <c r="K10424" i="1"/>
  <c r="J10424" i="1"/>
  <c r="I10424" i="1"/>
  <c r="L10424" i="1" s="1"/>
  <c r="H10424" i="1"/>
  <c r="K10423" i="1"/>
  <c r="J10423" i="1"/>
  <c r="I10423" i="1"/>
  <c r="L10423" i="1" s="1"/>
  <c r="H10423" i="1"/>
  <c r="K10422" i="1"/>
  <c r="J10422" i="1"/>
  <c r="I10422" i="1"/>
  <c r="L10422" i="1" s="1"/>
  <c r="H10422" i="1"/>
  <c r="K10421" i="1"/>
  <c r="J10421" i="1"/>
  <c r="I10421" i="1"/>
  <c r="L10421" i="1" s="1"/>
  <c r="H10421" i="1"/>
  <c r="K10420" i="1"/>
  <c r="J10420" i="1"/>
  <c r="I10420" i="1"/>
  <c r="L10420" i="1" s="1"/>
  <c r="H10420" i="1"/>
  <c r="K10419" i="1"/>
  <c r="J10419" i="1"/>
  <c r="I10419" i="1"/>
  <c r="L10419" i="1" s="1"/>
  <c r="H10419" i="1"/>
  <c r="K10418" i="1"/>
  <c r="J10418" i="1"/>
  <c r="I10418" i="1"/>
  <c r="L10418" i="1" s="1"/>
  <c r="H10418" i="1"/>
  <c r="K10417" i="1"/>
  <c r="J10417" i="1"/>
  <c r="I10417" i="1"/>
  <c r="L10417" i="1" s="1"/>
  <c r="H10417" i="1"/>
  <c r="K10416" i="1"/>
  <c r="J10416" i="1"/>
  <c r="I10416" i="1"/>
  <c r="L10416" i="1" s="1"/>
  <c r="H10416" i="1"/>
  <c r="K10415" i="1"/>
  <c r="J10415" i="1"/>
  <c r="I10415" i="1"/>
  <c r="L10415" i="1" s="1"/>
  <c r="H10415" i="1"/>
  <c r="K10414" i="1"/>
  <c r="J10414" i="1"/>
  <c r="I10414" i="1"/>
  <c r="L10414" i="1" s="1"/>
  <c r="H10414" i="1"/>
  <c r="K10413" i="1"/>
  <c r="J10413" i="1"/>
  <c r="I10413" i="1"/>
  <c r="L10413" i="1" s="1"/>
  <c r="H10413" i="1"/>
  <c r="K10412" i="1"/>
  <c r="J10412" i="1"/>
  <c r="I10412" i="1"/>
  <c r="L10412" i="1" s="1"/>
  <c r="H10412" i="1"/>
  <c r="K10411" i="1"/>
  <c r="J10411" i="1"/>
  <c r="I10411" i="1"/>
  <c r="L10411" i="1" s="1"/>
  <c r="H10411" i="1"/>
  <c r="K10410" i="1"/>
  <c r="J10410" i="1"/>
  <c r="I10410" i="1"/>
  <c r="L10410" i="1" s="1"/>
  <c r="H10410" i="1"/>
  <c r="K10409" i="1"/>
  <c r="J10409" i="1"/>
  <c r="I10409" i="1"/>
  <c r="L10409" i="1" s="1"/>
  <c r="H10409" i="1"/>
  <c r="K10408" i="1"/>
  <c r="J10408" i="1"/>
  <c r="I10408" i="1"/>
  <c r="L10408" i="1" s="1"/>
  <c r="H10408" i="1"/>
  <c r="K10407" i="1"/>
  <c r="J10407" i="1"/>
  <c r="I10407" i="1"/>
  <c r="L10407" i="1" s="1"/>
  <c r="H10407" i="1"/>
  <c r="K10406" i="1"/>
  <c r="J10406" i="1"/>
  <c r="I10406" i="1"/>
  <c r="L10406" i="1" s="1"/>
  <c r="H10406" i="1"/>
  <c r="K10405" i="1"/>
  <c r="J10405" i="1"/>
  <c r="I10405" i="1"/>
  <c r="L10405" i="1" s="1"/>
  <c r="H10405" i="1"/>
  <c r="K10404" i="1"/>
  <c r="J10404" i="1"/>
  <c r="I10404" i="1"/>
  <c r="L10404" i="1" s="1"/>
  <c r="H10404" i="1"/>
  <c r="K10403" i="1"/>
  <c r="J10403" i="1"/>
  <c r="I10403" i="1"/>
  <c r="L10403" i="1" s="1"/>
  <c r="H10403" i="1"/>
  <c r="K10402" i="1"/>
  <c r="J10402" i="1"/>
  <c r="I10402" i="1"/>
  <c r="L10402" i="1" s="1"/>
  <c r="H10402" i="1"/>
  <c r="K10401" i="1"/>
  <c r="J10401" i="1"/>
  <c r="I10401" i="1"/>
  <c r="L10401" i="1" s="1"/>
  <c r="H10401" i="1"/>
  <c r="K10400" i="1"/>
  <c r="J10400" i="1"/>
  <c r="I10400" i="1"/>
  <c r="L10400" i="1" s="1"/>
  <c r="H10400" i="1"/>
  <c r="K10399" i="1"/>
  <c r="J10399" i="1"/>
  <c r="I10399" i="1"/>
  <c r="L10399" i="1" s="1"/>
  <c r="H10399" i="1"/>
  <c r="K10398" i="1"/>
  <c r="J10398" i="1"/>
  <c r="I10398" i="1"/>
  <c r="L10398" i="1" s="1"/>
  <c r="H10398" i="1"/>
  <c r="K10397" i="1"/>
  <c r="J10397" i="1"/>
  <c r="I10397" i="1"/>
  <c r="L10397" i="1" s="1"/>
  <c r="H10397" i="1"/>
  <c r="K10396" i="1"/>
  <c r="J10396" i="1"/>
  <c r="I10396" i="1"/>
  <c r="L10396" i="1" s="1"/>
  <c r="H10396" i="1"/>
  <c r="K10395" i="1"/>
  <c r="J10395" i="1"/>
  <c r="I10395" i="1"/>
  <c r="L10395" i="1" s="1"/>
  <c r="H10395" i="1"/>
  <c r="K10394" i="1"/>
  <c r="J10394" i="1"/>
  <c r="I10394" i="1"/>
  <c r="L10394" i="1" s="1"/>
  <c r="H10394" i="1"/>
  <c r="K10393" i="1"/>
  <c r="J10393" i="1"/>
  <c r="I10393" i="1"/>
  <c r="L10393" i="1" s="1"/>
  <c r="H10393" i="1"/>
  <c r="K10392" i="1"/>
  <c r="J10392" i="1"/>
  <c r="I10392" i="1"/>
  <c r="L10392" i="1" s="1"/>
  <c r="H10392" i="1"/>
  <c r="K10391" i="1"/>
  <c r="J10391" i="1"/>
  <c r="I10391" i="1"/>
  <c r="L10391" i="1" s="1"/>
  <c r="H10391" i="1"/>
  <c r="K10390" i="1"/>
  <c r="J10390" i="1"/>
  <c r="I10390" i="1"/>
  <c r="L10390" i="1" s="1"/>
  <c r="H10390" i="1"/>
  <c r="K10389" i="1"/>
  <c r="J10389" i="1"/>
  <c r="I10389" i="1"/>
  <c r="L10389" i="1" s="1"/>
  <c r="H10389" i="1"/>
  <c r="K10388" i="1"/>
  <c r="J10388" i="1"/>
  <c r="I10388" i="1"/>
  <c r="L10388" i="1" s="1"/>
  <c r="H10388" i="1"/>
  <c r="K10387" i="1"/>
  <c r="J10387" i="1"/>
  <c r="I10387" i="1"/>
  <c r="L10387" i="1" s="1"/>
  <c r="H10387" i="1"/>
  <c r="K10386" i="1"/>
  <c r="J10386" i="1"/>
  <c r="I10386" i="1"/>
  <c r="L10386" i="1" s="1"/>
  <c r="H10386" i="1"/>
  <c r="K10385" i="1"/>
  <c r="J10385" i="1"/>
  <c r="I10385" i="1"/>
  <c r="L10385" i="1" s="1"/>
  <c r="H10385" i="1"/>
  <c r="K10384" i="1"/>
  <c r="J10384" i="1"/>
  <c r="I10384" i="1"/>
  <c r="L10384" i="1" s="1"/>
  <c r="H10384" i="1"/>
  <c r="K10383" i="1"/>
  <c r="J10383" i="1"/>
  <c r="I10383" i="1"/>
  <c r="L10383" i="1" s="1"/>
  <c r="H10383" i="1"/>
  <c r="K10382" i="1"/>
  <c r="J10382" i="1"/>
  <c r="I10382" i="1"/>
  <c r="L10382" i="1" s="1"/>
  <c r="H10382" i="1"/>
  <c r="K10381" i="1"/>
  <c r="J10381" i="1"/>
  <c r="I10381" i="1"/>
  <c r="L10381" i="1" s="1"/>
  <c r="H10381" i="1"/>
  <c r="K10380" i="1"/>
  <c r="J10380" i="1"/>
  <c r="I10380" i="1"/>
  <c r="L10380" i="1" s="1"/>
  <c r="H10380" i="1"/>
  <c r="K10379" i="1"/>
  <c r="J10379" i="1"/>
  <c r="I10379" i="1"/>
  <c r="L10379" i="1" s="1"/>
  <c r="H10379" i="1"/>
  <c r="K10378" i="1"/>
  <c r="J10378" i="1"/>
  <c r="I10378" i="1"/>
  <c r="L10378" i="1" s="1"/>
  <c r="H10378" i="1"/>
  <c r="K10377" i="1"/>
  <c r="J10377" i="1"/>
  <c r="I10377" i="1"/>
  <c r="L10377" i="1" s="1"/>
  <c r="H10377" i="1"/>
  <c r="K10376" i="1"/>
  <c r="J10376" i="1"/>
  <c r="I10376" i="1"/>
  <c r="L10376" i="1" s="1"/>
  <c r="H10376" i="1"/>
  <c r="K10375" i="1"/>
  <c r="J10375" i="1"/>
  <c r="I10375" i="1"/>
  <c r="L10375" i="1" s="1"/>
  <c r="H10375" i="1"/>
  <c r="K10374" i="1"/>
  <c r="J10374" i="1"/>
  <c r="I10374" i="1"/>
  <c r="L10374" i="1" s="1"/>
  <c r="H10374" i="1"/>
  <c r="K10373" i="1"/>
  <c r="J10373" i="1"/>
  <c r="I10373" i="1"/>
  <c r="L10373" i="1" s="1"/>
  <c r="H10373" i="1"/>
  <c r="K10372" i="1"/>
  <c r="J10372" i="1"/>
  <c r="I10372" i="1"/>
  <c r="L10372" i="1" s="1"/>
  <c r="H10372" i="1"/>
  <c r="K10371" i="1"/>
  <c r="J10371" i="1"/>
  <c r="I10371" i="1"/>
  <c r="L10371" i="1" s="1"/>
  <c r="H10371" i="1"/>
  <c r="K10370" i="1"/>
  <c r="J10370" i="1"/>
  <c r="I10370" i="1"/>
  <c r="L10370" i="1" s="1"/>
  <c r="H10370" i="1"/>
  <c r="K10369" i="1"/>
  <c r="J10369" i="1"/>
  <c r="I10369" i="1"/>
  <c r="L10369" i="1" s="1"/>
  <c r="H10369" i="1"/>
  <c r="K10368" i="1"/>
  <c r="J10368" i="1"/>
  <c r="I10368" i="1"/>
  <c r="L10368" i="1" s="1"/>
  <c r="H10368" i="1"/>
  <c r="K10367" i="1"/>
  <c r="J10367" i="1"/>
  <c r="I10367" i="1"/>
  <c r="L10367" i="1" s="1"/>
  <c r="H10367" i="1"/>
  <c r="K10366" i="1"/>
  <c r="J10366" i="1"/>
  <c r="I10366" i="1"/>
  <c r="L10366" i="1" s="1"/>
  <c r="H10366" i="1"/>
  <c r="K10365" i="1"/>
  <c r="J10365" i="1"/>
  <c r="I10365" i="1"/>
  <c r="L10365" i="1" s="1"/>
  <c r="H10365" i="1"/>
  <c r="K10364" i="1"/>
  <c r="J10364" i="1"/>
  <c r="I10364" i="1"/>
  <c r="L10364" i="1" s="1"/>
  <c r="H10364" i="1"/>
  <c r="K10363" i="1"/>
  <c r="J10363" i="1"/>
  <c r="I10363" i="1"/>
  <c r="L10363" i="1" s="1"/>
  <c r="H10363" i="1"/>
  <c r="K10362" i="1"/>
  <c r="J10362" i="1"/>
  <c r="I10362" i="1"/>
  <c r="L10362" i="1" s="1"/>
  <c r="H10362" i="1"/>
  <c r="K10361" i="1"/>
  <c r="J10361" i="1"/>
  <c r="I10361" i="1"/>
  <c r="L10361" i="1" s="1"/>
  <c r="H10361" i="1"/>
  <c r="K10360" i="1"/>
  <c r="J10360" i="1"/>
  <c r="I10360" i="1"/>
  <c r="L10360" i="1" s="1"/>
  <c r="H10360" i="1"/>
  <c r="K10359" i="1"/>
  <c r="J10359" i="1"/>
  <c r="I10359" i="1"/>
  <c r="L10359" i="1" s="1"/>
  <c r="H10359" i="1"/>
  <c r="K10358" i="1"/>
  <c r="J10358" i="1"/>
  <c r="I10358" i="1"/>
  <c r="L10358" i="1" s="1"/>
  <c r="H10358" i="1"/>
  <c r="K10357" i="1"/>
  <c r="J10357" i="1"/>
  <c r="I10357" i="1"/>
  <c r="L10357" i="1" s="1"/>
  <c r="H10357" i="1"/>
  <c r="K10356" i="1"/>
  <c r="J10356" i="1"/>
  <c r="I10356" i="1"/>
  <c r="L10356" i="1" s="1"/>
  <c r="H10356" i="1"/>
  <c r="K10355" i="1"/>
  <c r="J10355" i="1"/>
  <c r="I10355" i="1"/>
  <c r="L10355" i="1" s="1"/>
  <c r="H10355" i="1"/>
  <c r="K10354" i="1"/>
  <c r="J10354" i="1"/>
  <c r="I10354" i="1"/>
  <c r="L10354" i="1" s="1"/>
  <c r="H10354" i="1"/>
  <c r="K10353" i="1"/>
  <c r="J10353" i="1"/>
  <c r="I10353" i="1"/>
  <c r="L10353" i="1" s="1"/>
  <c r="H10353" i="1"/>
  <c r="K10352" i="1"/>
  <c r="J10352" i="1"/>
  <c r="I10352" i="1"/>
  <c r="L10352" i="1" s="1"/>
  <c r="H10352" i="1"/>
  <c r="K10351" i="1"/>
  <c r="J10351" i="1"/>
  <c r="I10351" i="1"/>
  <c r="L10351" i="1" s="1"/>
  <c r="H10351" i="1"/>
  <c r="K10350" i="1"/>
  <c r="J10350" i="1"/>
  <c r="I10350" i="1"/>
  <c r="L10350" i="1" s="1"/>
  <c r="H10350" i="1"/>
  <c r="K10349" i="1"/>
  <c r="J10349" i="1"/>
  <c r="I10349" i="1"/>
  <c r="L10349" i="1" s="1"/>
  <c r="H10349" i="1"/>
  <c r="K10348" i="1"/>
  <c r="J10348" i="1"/>
  <c r="I10348" i="1"/>
  <c r="L10348" i="1" s="1"/>
  <c r="H10348" i="1"/>
  <c r="K10347" i="1"/>
  <c r="J10347" i="1"/>
  <c r="I10347" i="1"/>
  <c r="L10347" i="1" s="1"/>
  <c r="H10347" i="1"/>
  <c r="K10346" i="1"/>
  <c r="J10346" i="1"/>
  <c r="I10346" i="1"/>
  <c r="L10346" i="1" s="1"/>
  <c r="H10346" i="1"/>
  <c r="K10345" i="1"/>
  <c r="J10345" i="1"/>
  <c r="I10345" i="1"/>
  <c r="L10345" i="1" s="1"/>
  <c r="H10345" i="1"/>
  <c r="K10344" i="1"/>
  <c r="J10344" i="1"/>
  <c r="I10344" i="1"/>
  <c r="L10344" i="1" s="1"/>
  <c r="H10344" i="1"/>
  <c r="K10343" i="1"/>
  <c r="J10343" i="1"/>
  <c r="I10343" i="1"/>
  <c r="L10343" i="1" s="1"/>
  <c r="H10343" i="1"/>
  <c r="K10342" i="1"/>
  <c r="J10342" i="1"/>
  <c r="I10342" i="1"/>
  <c r="L10342" i="1" s="1"/>
  <c r="H10342" i="1"/>
  <c r="K10341" i="1"/>
  <c r="J10341" i="1"/>
  <c r="I10341" i="1"/>
  <c r="L10341" i="1" s="1"/>
  <c r="H10341" i="1"/>
  <c r="K10340" i="1"/>
  <c r="J10340" i="1"/>
  <c r="I10340" i="1"/>
  <c r="L10340" i="1" s="1"/>
  <c r="H10340" i="1"/>
  <c r="K10339" i="1"/>
  <c r="J10339" i="1"/>
  <c r="I10339" i="1"/>
  <c r="L10339" i="1" s="1"/>
  <c r="H10339" i="1"/>
  <c r="K10338" i="1"/>
  <c r="J10338" i="1"/>
  <c r="I10338" i="1"/>
  <c r="L10338" i="1" s="1"/>
  <c r="H10338" i="1"/>
  <c r="K10337" i="1"/>
  <c r="J10337" i="1"/>
  <c r="I10337" i="1"/>
  <c r="L10337" i="1" s="1"/>
  <c r="H10337" i="1"/>
  <c r="K10336" i="1"/>
  <c r="J10336" i="1"/>
  <c r="I10336" i="1"/>
  <c r="L10336" i="1" s="1"/>
  <c r="H10336" i="1"/>
  <c r="K10335" i="1"/>
  <c r="J10335" i="1"/>
  <c r="I10335" i="1"/>
  <c r="L10335" i="1" s="1"/>
  <c r="H10335" i="1"/>
  <c r="K10334" i="1"/>
  <c r="J10334" i="1"/>
  <c r="I10334" i="1"/>
  <c r="L10334" i="1" s="1"/>
  <c r="H10334" i="1"/>
  <c r="K10333" i="1"/>
  <c r="J10333" i="1"/>
  <c r="I10333" i="1"/>
  <c r="L10333" i="1" s="1"/>
  <c r="H10333" i="1"/>
  <c r="K10332" i="1"/>
  <c r="J10332" i="1"/>
  <c r="I10332" i="1"/>
  <c r="L10332" i="1" s="1"/>
  <c r="H10332" i="1"/>
  <c r="K10331" i="1"/>
  <c r="J10331" i="1"/>
  <c r="I10331" i="1"/>
  <c r="L10331" i="1" s="1"/>
  <c r="H10331" i="1"/>
  <c r="K10330" i="1"/>
  <c r="J10330" i="1"/>
  <c r="I10330" i="1"/>
  <c r="L10330" i="1" s="1"/>
  <c r="H10330" i="1"/>
  <c r="K10329" i="1"/>
  <c r="J10329" i="1"/>
  <c r="I10329" i="1"/>
  <c r="L10329" i="1" s="1"/>
  <c r="H10329" i="1"/>
  <c r="K10328" i="1"/>
  <c r="J10328" i="1"/>
  <c r="I10328" i="1"/>
  <c r="L10328" i="1" s="1"/>
  <c r="H10328" i="1"/>
  <c r="K10327" i="1"/>
  <c r="J10327" i="1"/>
  <c r="I10327" i="1"/>
  <c r="L10327" i="1" s="1"/>
  <c r="H10327" i="1"/>
  <c r="K10326" i="1"/>
  <c r="J10326" i="1"/>
  <c r="I10326" i="1"/>
  <c r="L10326" i="1" s="1"/>
  <c r="H10326" i="1"/>
  <c r="K10325" i="1"/>
  <c r="J10325" i="1"/>
  <c r="I10325" i="1"/>
  <c r="L10325" i="1" s="1"/>
  <c r="H10325" i="1"/>
  <c r="K10324" i="1"/>
  <c r="J10324" i="1"/>
  <c r="I10324" i="1"/>
  <c r="L10324" i="1" s="1"/>
  <c r="H10324" i="1"/>
  <c r="K10323" i="1"/>
  <c r="J10323" i="1"/>
  <c r="I10323" i="1"/>
  <c r="L10323" i="1" s="1"/>
  <c r="H10323" i="1"/>
  <c r="K10322" i="1"/>
  <c r="J10322" i="1"/>
  <c r="I10322" i="1"/>
  <c r="L10322" i="1" s="1"/>
  <c r="H10322" i="1"/>
  <c r="K10321" i="1"/>
  <c r="J10321" i="1"/>
  <c r="I10321" i="1"/>
  <c r="L10321" i="1" s="1"/>
  <c r="H10321" i="1"/>
  <c r="K10320" i="1"/>
  <c r="J10320" i="1"/>
  <c r="I10320" i="1"/>
  <c r="L10320" i="1" s="1"/>
  <c r="H10320" i="1"/>
  <c r="K10319" i="1"/>
  <c r="J10319" i="1"/>
  <c r="I10319" i="1"/>
  <c r="L10319" i="1" s="1"/>
  <c r="H10319" i="1"/>
  <c r="K10318" i="1"/>
  <c r="J10318" i="1"/>
  <c r="I10318" i="1"/>
  <c r="L10318" i="1" s="1"/>
  <c r="H10318" i="1"/>
  <c r="K10317" i="1"/>
  <c r="J10317" i="1"/>
  <c r="I10317" i="1"/>
  <c r="L10317" i="1" s="1"/>
  <c r="H10317" i="1"/>
  <c r="K10316" i="1"/>
  <c r="J10316" i="1"/>
  <c r="I10316" i="1"/>
  <c r="L10316" i="1" s="1"/>
  <c r="H10316" i="1"/>
  <c r="K10315" i="1"/>
  <c r="J10315" i="1"/>
  <c r="I10315" i="1"/>
  <c r="L10315" i="1" s="1"/>
  <c r="H10315" i="1"/>
  <c r="K10314" i="1"/>
  <c r="J10314" i="1"/>
  <c r="I10314" i="1"/>
  <c r="L10314" i="1" s="1"/>
  <c r="H10314" i="1"/>
  <c r="K10313" i="1"/>
  <c r="J10313" i="1"/>
  <c r="I10313" i="1"/>
  <c r="L10313" i="1" s="1"/>
  <c r="H10313" i="1"/>
  <c r="K10312" i="1"/>
  <c r="J10312" i="1"/>
  <c r="I10312" i="1"/>
  <c r="L10312" i="1" s="1"/>
  <c r="H10312" i="1"/>
  <c r="K10311" i="1"/>
  <c r="J10311" i="1"/>
  <c r="I10311" i="1"/>
  <c r="L10311" i="1" s="1"/>
  <c r="H10311" i="1"/>
  <c r="K10310" i="1"/>
  <c r="J10310" i="1"/>
  <c r="I10310" i="1"/>
  <c r="L10310" i="1" s="1"/>
  <c r="H10310" i="1"/>
  <c r="K10309" i="1"/>
  <c r="J10309" i="1"/>
  <c r="I10309" i="1"/>
  <c r="L10309" i="1" s="1"/>
  <c r="H10309" i="1"/>
  <c r="K10308" i="1"/>
  <c r="J10308" i="1"/>
  <c r="I10308" i="1"/>
  <c r="L10308" i="1" s="1"/>
  <c r="H10308" i="1"/>
  <c r="K10307" i="1"/>
  <c r="J10307" i="1"/>
  <c r="I10307" i="1"/>
  <c r="L10307" i="1" s="1"/>
  <c r="H10307" i="1"/>
  <c r="K10306" i="1"/>
  <c r="J10306" i="1"/>
  <c r="I10306" i="1"/>
  <c r="L10306" i="1" s="1"/>
  <c r="H10306" i="1"/>
  <c r="K10305" i="1"/>
  <c r="J10305" i="1"/>
  <c r="I10305" i="1"/>
  <c r="L10305" i="1" s="1"/>
  <c r="H10305" i="1"/>
  <c r="K10304" i="1"/>
  <c r="J10304" i="1"/>
  <c r="I10304" i="1"/>
  <c r="L10304" i="1" s="1"/>
  <c r="H10304" i="1"/>
  <c r="K10303" i="1"/>
  <c r="J10303" i="1"/>
  <c r="I10303" i="1"/>
  <c r="L10303" i="1" s="1"/>
  <c r="H10303" i="1"/>
  <c r="K10302" i="1"/>
  <c r="J10302" i="1"/>
  <c r="I10302" i="1"/>
  <c r="L10302" i="1" s="1"/>
  <c r="H10302" i="1"/>
  <c r="K10301" i="1"/>
  <c r="J10301" i="1"/>
  <c r="I10301" i="1"/>
  <c r="L10301" i="1" s="1"/>
  <c r="H10301" i="1"/>
  <c r="K10300" i="1"/>
  <c r="J10300" i="1"/>
  <c r="I10300" i="1"/>
  <c r="L10300" i="1" s="1"/>
  <c r="H10300" i="1"/>
  <c r="K10299" i="1"/>
  <c r="J10299" i="1"/>
  <c r="I10299" i="1"/>
  <c r="L10299" i="1" s="1"/>
  <c r="H10299" i="1"/>
  <c r="K10298" i="1"/>
  <c r="J10298" i="1"/>
  <c r="I10298" i="1"/>
  <c r="L10298" i="1" s="1"/>
  <c r="H10298" i="1"/>
  <c r="K10297" i="1"/>
  <c r="J10297" i="1"/>
  <c r="I10297" i="1"/>
  <c r="L10297" i="1" s="1"/>
  <c r="H10297" i="1"/>
  <c r="K10296" i="1"/>
  <c r="J10296" i="1"/>
  <c r="I10296" i="1"/>
  <c r="L10296" i="1" s="1"/>
  <c r="H10296" i="1"/>
  <c r="K10295" i="1"/>
  <c r="J10295" i="1"/>
  <c r="I10295" i="1"/>
  <c r="L10295" i="1" s="1"/>
  <c r="H10295" i="1"/>
  <c r="K10294" i="1"/>
  <c r="J10294" i="1"/>
  <c r="I10294" i="1"/>
  <c r="L10294" i="1" s="1"/>
  <c r="H10294" i="1"/>
  <c r="K10293" i="1"/>
  <c r="J10293" i="1"/>
  <c r="I10293" i="1"/>
  <c r="L10293" i="1" s="1"/>
  <c r="H10293" i="1"/>
  <c r="K10292" i="1"/>
  <c r="J10292" i="1"/>
  <c r="I10292" i="1"/>
  <c r="L10292" i="1" s="1"/>
  <c r="H10292" i="1"/>
  <c r="K10291" i="1"/>
  <c r="J10291" i="1"/>
  <c r="I10291" i="1"/>
  <c r="L10291" i="1" s="1"/>
  <c r="H10291" i="1"/>
  <c r="K10290" i="1"/>
  <c r="J10290" i="1"/>
  <c r="I10290" i="1"/>
  <c r="L10290" i="1" s="1"/>
  <c r="H10290" i="1"/>
  <c r="K10289" i="1"/>
  <c r="J10289" i="1"/>
  <c r="I10289" i="1"/>
  <c r="L10289" i="1" s="1"/>
  <c r="H10289" i="1"/>
  <c r="K10288" i="1"/>
  <c r="J10288" i="1"/>
  <c r="I10288" i="1"/>
  <c r="L10288" i="1" s="1"/>
  <c r="H10288" i="1"/>
  <c r="K10287" i="1"/>
  <c r="J10287" i="1"/>
  <c r="I10287" i="1"/>
  <c r="L10287" i="1" s="1"/>
  <c r="H10287" i="1"/>
  <c r="K10286" i="1"/>
  <c r="J10286" i="1"/>
  <c r="I10286" i="1"/>
  <c r="L10286" i="1" s="1"/>
  <c r="H10286" i="1"/>
  <c r="K10285" i="1"/>
  <c r="J10285" i="1"/>
  <c r="I10285" i="1"/>
  <c r="L10285" i="1" s="1"/>
  <c r="H10285" i="1"/>
  <c r="K10284" i="1"/>
  <c r="J10284" i="1"/>
  <c r="I10284" i="1"/>
  <c r="L10284" i="1" s="1"/>
  <c r="H10284" i="1"/>
  <c r="K10283" i="1"/>
  <c r="J10283" i="1"/>
  <c r="I10283" i="1"/>
  <c r="L10283" i="1" s="1"/>
  <c r="H10283" i="1"/>
  <c r="K10282" i="1"/>
  <c r="J10282" i="1"/>
  <c r="I10282" i="1"/>
  <c r="L10282" i="1" s="1"/>
  <c r="H10282" i="1"/>
  <c r="K10281" i="1"/>
  <c r="J10281" i="1"/>
  <c r="I10281" i="1"/>
  <c r="L10281" i="1" s="1"/>
  <c r="H10281" i="1"/>
  <c r="K10280" i="1"/>
  <c r="J10280" i="1"/>
  <c r="I10280" i="1"/>
  <c r="L10280" i="1" s="1"/>
  <c r="H10280" i="1"/>
  <c r="K10279" i="1"/>
  <c r="J10279" i="1"/>
  <c r="I10279" i="1"/>
  <c r="L10279" i="1" s="1"/>
  <c r="H10279" i="1"/>
  <c r="K10278" i="1"/>
  <c r="J10278" i="1"/>
  <c r="I10278" i="1"/>
  <c r="L10278" i="1" s="1"/>
  <c r="H10278" i="1"/>
  <c r="K10277" i="1"/>
  <c r="J10277" i="1"/>
  <c r="I10277" i="1"/>
  <c r="L10277" i="1" s="1"/>
  <c r="H10277" i="1"/>
  <c r="K10276" i="1"/>
  <c r="J10276" i="1"/>
  <c r="I10276" i="1"/>
  <c r="L10276" i="1" s="1"/>
  <c r="H10276" i="1"/>
  <c r="K10275" i="1"/>
  <c r="J10275" i="1"/>
  <c r="I10275" i="1"/>
  <c r="L10275" i="1" s="1"/>
  <c r="H10275" i="1"/>
  <c r="K10274" i="1"/>
  <c r="J10274" i="1"/>
  <c r="I10274" i="1"/>
  <c r="L10274" i="1" s="1"/>
  <c r="H10274" i="1"/>
  <c r="K10273" i="1"/>
  <c r="J10273" i="1"/>
  <c r="I10273" i="1"/>
  <c r="L10273" i="1" s="1"/>
  <c r="H10273" i="1"/>
  <c r="K10272" i="1"/>
  <c r="J10272" i="1"/>
  <c r="I10272" i="1"/>
  <c r="L10272" i="1" s="1"/>
  <c r="H10272" i="1"/>
  <c r="K10271" i="1"/>
  <c r="J10271" i="1"/>
  <c r="I10271" i="1"/>
  <c r="L10271" i="1" s="1"/>
  <c r="H10271" i="1"/>
  <c r="K10270" i="1"/>
  <c r="J10270" i="1"/>
  <c r="I10270" i="1"/>
  <c r="L10270" i="1" s="1"/>
  <c r="H10270" i="1"/>
  <c r="K10269" i="1"/>
  <c r="J10269" i="1"/>
  <c r="I10269" i="1"/>
  <c r="L10269" i="1" s="1"/>
  <c r="H10269" i="1"/>
  <c r="K10268" i="1"/>
  <c r="J10268" i="1"/>
  <c r="I10268" i="1"/>
  <c r="L10268" i="1" s="1"/>
  <c r="H10268" i="1"/>
  <c r="K10267" i="1"/>
  <c r="J10267" i="1"/>
  <c r="I10267" i="1"/>
  <c r="L10267" i="1" s="1"/>
  <c r="H10267" i="1"/>
  <c r="K10266" i="1"/>
  <c r="J10266" i="1"/>
  <c r="I10266" i="1"/>
  <c r="L10266" i="1" s="1"/>
  <c r="H10266" i="1"/>
  <c r="K10265" i="1"/>
  <c r="J10265" i="1"/>
  <c r="I10265" i="1"/>
  <c r="L10265" i="1" s="1"/>
  <c r="H10265" i="1"/>
  <c r="K10264" i="1"/>
  <c r="J10264" i="1"/>
  <c r="I10264" i="1"/>
  <c r="L10264" i="1" s="1"/>
  <c r="H10264" i="1"/>
  <c r="K10263" i="1"/>
  <c r="J10263" i="1"/>
  <c r="I10263" i="1"/>
  <c r="L10263" i="1" s="1"/>
  <c r="H10263" i="1"/>
  <c r="K10262" i="1"/>
  <c r="J10262" i="1"/>
  <c r="I10262" i="1"/>
  <c r="L10262" i="1" s="1"/>
  <c r="H10262" i="1"/>
  <c r="K10261" i="1"/>
  <c r="J10261" i="1"/>
  <c r="I10261" i="1"/>
  <c r="L10261" i="1" s="1"/>
  <c r="H10261" i="1"/>
  <c r="K10260" i="1"/>
  <c r="J10260" i="1"/>
  <c r="I10260" i="1"/>
  <c r="L10260" i="1" s="1"/>
  <c r="H10260" i="1"/>
  <c r="K10259" i="1"/>
  <c r="J10259" i="1"/>
  <c r="I10259" i="1"/>
  <c r="L10259" i="1" s="1"/>
  <c r="H10259" i="1"/>
  <c r="K10258" i="1"/>
  <c r="J10258" i="1"/>
  <c r="I10258" i="1"/>
  <c r="L10258" i="1" s="1"/>
  <c r="H10258" i="1"/>
  <c r="K10257" i="1"/>
  <c r="J10257" i="1"/>
  <c r="I10257" i="1"/>
  <c r="L10257" i="1" s="1"/>
  <c r="H10257" i="1"/>
  <c r="K10256" i="1"/>
  <c r="J10256" i="1"/>
  <c r="I10256" i="1"/>
  <c r="L10256" i="1" s="1"/>
  <c r="H10256" i="1"/>
  <c r="K10255" i="1"/>
  <c r="J10255" i="1"/>
  <c r="I10255" i="1"/>
  <c r="L10255" i="1" s="1"/>
  <c r="H10255" i="1"/>
  <c r="K10254" i="1"/>
  <c r="J10254" i="1"/>
  <c r="I10254" i="1"/>
  <c r="L10254" i="1" s="1"/>
  <c r="H10254" i="1"/>
  <c r="K10253" i="1"/>
  <c r="J10253" i="1"/>
  <c r="I10253" i="1"/>
  <c r="L10253" i="1" s="1"/>
  <c r="H10253" i="1"/>
  <c r="K10252" i="1"/>
  <c r="J10252" i="1"/>
  <c r="I10252" i="1"/>
  <c r="L10252" i="1" s="1"/>
  <c r="H10252" i="1"/>
  <c r="K10251" i="1"/>
  <c r="J10251" i="1"/>
  <c r="I10251" i="1"/>
  <c r="L10251" i="1" s="1"/>
  <c r="H10251" i="1"/>
  <c r="K10250" i="1"/>
  <c r="J10250" i="1"/>
  <c r="I10250" i="1"/>
  <c r="L10250" i="1" s="1"/>
  <c r="H10250" i="1"/>
  <c r="K10249" i="1"/>
  <c r="J10249" i="1"/>
  <c r="I10249" i="1"/>
  <c r="L10249" i="1" s="1"/>
  <c r="H10249" i="1"/>
  <c r="K10248" i="1"/>
  <c r="J10248" i="1"/>
  <c r="I10248" i="1"/>
  <c r="L10248" i="1" s="1"/>
  <c r="H10248" i="1"/>
  <c r="K10247" i="1"/>
  <c r="J10247" i="1"/>
  <c r="I10247" i="1"/>
  <c r="L10247" i="1" s="1"/>
  <c r="H10247" i="1"/>
  <c r="K10246" i="1"/>
  <c r="J10246" i="1"/>
  <c r="I10246" i="1"/>
  <c r="L10246" i="1" s="1"/>
  <c r="H10246" i="1"/>
  <c r="K10245" i="1"/>
  <c r="J10245" i="1"/>
  <c r="I10245" i="1"/>
  <c r="L10245" i="1" s="1"/>
  <c r="H10245" i="1"/>
  <c r="K10244" i="1"/>
  <c r="J10244" i="1"/>
  <c r="I10244" i="1"/>
  <c r="L10244" i="1" s="1"/>
  <c r="H10244" i="1"/>
  <c r="K10243" i="1"/>
  <c r="J10243" i="1"/>
  <c r="I10243" i="1"/>
  <c r="L10243" i="1" s="1"/>
  <c r="H10243" i="1"/>
  <c r="K10242" i="1"/>
  <c r="J10242" i="1"/>
  <c r="I10242" i="1"/>
  <c r="L10242" i="1" s="1"/>
  <c r="H10242" i="1"/>
  <c r="K10241" i="1"/>
  <c r="J10241" i="1"/>
  <c r="I10241" i="1"/>
  <c r="L10241" i="1" s="1"/>
  <c r="H10241" i="1"/>
  <c r="K10240" i="1"/>
  <c r="J10240" i="1"/>
  <c r="I10240" i="1"/>
  <c r="L10240" i="1" s="1"/>
  <c r="H10240" i="1"/>
  <c r="K10239" i="1"/>
  <c r="J10239" i="1"/>
  <c r="I10239" i="1"/>
  <c r="L10239" i="1" s="1"/>
  <c r="H10239" i="1"/>
  <c r="K10238" i="1"/>
  <c r="J10238" i="1"/>
  <c r="I10238" i="1"/>
  <c r="L10238" i="1" s="1"/>
  <c r="H10238" i="1"/>
  <c r="K10237" i="1"/>
  <c r="J10237" i="1"/>
  <c r="I10237" i="1"/>
  <c r="L10237" i="1" s="1"/>
  <c r="H10237" i="1"/>
  <c r="K10236" i="1"/>
  <c r="J10236" i="1"/>
  <c r="I10236" i="1"/>
  <c r="L10236" i="1" s="1"/>
  <c r="H10236" i="1"/>
  <c r="K10235" i="1"/>
  <c r="J10235" i="1"/>
  <c r="I10235" i="1"/>
  <c r="L10235" i="1" s="1"/>
  <c r="H10235" i="1"/>
  <c r="K10234" i="1"/>
  <c r="J10234" i="1"/>
  <c r="I10234" i="1"/>
  <c r="L10234" i="1" s="1"/>
  <c r="H10234" i="1"/>
  <c r="K10233" i="1"/>
  <c r="J10233" i="1"/>
  <c r="I10233" i="1"/>
  <c r="L10233" i="1" s="1"/>
  <c r="H10233" i="1"/>
  <c r="K10232" i="1"/>
  <c r="J10232" i="1"/>
  <c r="I10232" i="1"/>
  <c r="L10232" i="1" s="1"/>
  <c r="H10232" i="1"/>
  <c r="K10231" i="1"/>
  <c r="J10231" i="1"/>
  <c r="I10231" i="1"/>
  <c r="L10231" i="1" s="1"/>
  <c r="H10231" i="1"/>
  <c r="K10230" i="1"/>
  <c r="J10230" i="1"/>
  <c r="I10230" i="1"/>
  <c r="L10230" i="1" s="1"/>
  <c r="H10230" i="1"/>
  <c r="K10229" i="1"/>
  <c r="J10229" i="1"/>
  <c r="I10229" i="1"/>
  <c r="L10229" i="1" s="1"/>
  <c r="H10229" i="1"/>
  <c r="K10228" i="1"/>
  <c r="J10228" i="1"/>
  <c r="I10228" i="1"/>
  <c r="L10228" i="1" s="1"/>
  <c r="H10228" i="1"/>
  <c r="K10227" i="1"/>
  <c r="J10227" i="1"/>
  <c r="I10227" i="1"/>
  <c r="L10227" i="1" s="1"/>
  <c r="H10227" i="1"/>
  <c r="K10226" i="1"/>
  <c r="J10226" i="1"/>
  <c r="I10226" i="1"/>
  <c r="L10226" i="1" s="1"/>
  <c r="H10226" i="1"/>
  <c r="K10225" i="1"/>
  <c r="J10225" i="1"/>
  <c r="I10225" i="1"/>
  <c r="L10225" i="1" s="1"/>
  <c r="H10225" i="1"/>
  <c r="K10224" i="1"/>
  <c r="J10224" i="1"/>
  <c r="I10224" i="1"/>
  <c r="L10224" i="1" s="1"/>
  <c r="H10224" i="1"/>
  <c r="K10223" i="1"/>
  <c r="J10223" i="1"/>
  <c r="I10223" i="1"/>
  <c r="L10223" i="1" s="1"/>
  <c r="H10223" i="1"/>
  <c r="K10222" i="1"/>
  <c r="J10222" i="1"/>
  <c r="I10222" i="1"/>
  <c r="L10222" i="1" s="1"/>
  <c r="H10222" i="1"/>
  <c r="K10221" i="1"/>
  <c r="J10221" i="1"/>
  <c r="I10221" i="1"/>
  <c r="L10221" i="1" s="1"/>
  <c r="H10221" i="1"/>
  <c r="K10220" i="1"/>
  <c r="J10220" i="1"/>
  <c r="I10220" i="1"/>
  <c r="L10220" i="1" s="1"/>
  <c r="H10220" i="1"/>
  <c r="K10219" i="1"/>
  <c r="J10219" i="1"/>
  <c r="I10219" i="1"/>
  <c r="L10219" i="1" s="1"/>
  <c r="H10219" i="1"/>
  <c r="K10218" i="1"/>
  <c r="J10218" i="1"/>
  <c r="I10218" i="1"/>
  <c r="L10218" i="1" s="1"/>
  <c r="H10218" i="1"/>
  <c r="K10217" i="1"/>
  <c r="J10217" i="1"/>
  <c r="I10217" i="1"/>
  <c r="L10217" i="1" s="1"/>
  <c r="H10217" i="1"/>
  <c r="K10216" i="1"/>
  <c r="J10216" i="1"/>
  <c r="I10216" i="1"/>
  <c r="L10216" i="1" s="1"/>
  <c r="H10216" i="1"/>
  <c r="K10215" i="1"/>
  <c r="J10215" i="1"/>
  <c r="I10215" i="1"/>
  <c r="L10215" i="1" s="1"/>
  <c r="H10215" i="1"/>
  <c r="K10214" i="1"/>
  <c r="J10214" i="1"/>
  <c r="I10214" i="1"/>
  <c r="L10214" i="1" s="1"/>
  <c r="H10214" i="1"/>
  <c r="K10213" i="1"/>
  <c r="J10213" i="1"/>
  <c r="I10213" i="1"/>
  <c r="L10213" i="1" s="1"/>
  <c r="H10213" i="1"/>
  <c r="K10212" i="1"/>
  <c r="J10212" i="1"/>
  <c r="I10212" i="1"/>
  <c r="L10212" i="1" s="1"/>
  <c r="H10212" i="1"/>
  <c r="K10211" i="1"/>
  <c r="J10211" i="1"/>
  <c r="I10211" i="1"/>
  <c r="L10211" i="1" s="1"/>
  <c r="H10211" i="1"/>
  <c r="K10210" i="1"/>
  <c r="J10210" i="1"/>
  <c r="I10210" i="1"/>
  <c r="L10210" i="1" s="1"/>
  <c r="H10210" i="1"/>
  <c r="K10209" i="1"/>
  <c r="J10209" i="1"/>
  <c r="I10209" i="1"/>
  <c r="L10209" i="1" s="1"/>
  <c r="H10209" i="1"/>
  <c r="K10208" i="1"/>
  <c r="J10208" i="1"/>
  <c r="I10208" i="1"/>
  <c r="L10208" i="1" s="1"/>
  <c r="H10208" i="1"/>
  <c r="K10207" i="1"/>
  <c r="J10207" i="1"/>
  <c r="I10207" i="1"/>
  <c r="L10207" i="1" s="1"/>
  <c r="H10207" i="1"/>
  <c r="K10206" i="1"/>
  <c r="J10206" i="1"/>
  <c r="I10206" i="1"/>
  <c r="L10206" i="1" s="1"/>
  <c r="H10206" i="1"/>
  <c r="K10205" i="1"/>
  <c r="J10205" i="1"/>
  <c r="I10205" i="1"/>
  <c r="L10205" i="1" s="1"/>
  <c r="H10205" i="1"/>
  <c r="K10204" i="1"/>
  <c r="J10204" i="1"/>
  <c r="I10204" i="1"/>
  <c r="L10204" i="1" s="1"/>
  <c r="H10204" i="1"/>
  <c r="K10203" i="1"/>
  <c r="J10203" i="1"/>
  <c r="I10203" i="1"/>
  <c r="L10203" i="1" s="1"/>
  <c r="H10203" i="1"/>
  <c r="K10202" i="1"/>
  <c r="J10202" i="1"/>
  <c r="I10202" i="1"/>
  <c r="L10202" i="1" s="1"/>
  <c r="H10202" i="1"/>
  <c r="K10201" i="1"/>
  <c r="J10201" i="1"/>
  <c r="I10201" i="1"/>
  <c r="L10201" i="1" s="1"/>
  <c r="H10201" i="1"/>
  <c r="K10200" i="1"/>
  <c r="J10200" i="1"/>
  <c r="I10200" i="1"/>
  <c r="L10200" i="1" s="1"/>
  <c r="H10200" i="1"/>
  <c r="K10199" i="1"/>
  <c r="J10199" i="1"/>
  <c r="I10199" i="1"/>
  <c r="L10199" i="1" s="1"/>
  <c r="H10199" i="1"/>
  <c r="K10198" i="1"/>
  <c r="J10198" i="1"/>
  <c r="I10198" i="1"/>
  <c r="L10198" i="1" s="1"/>
  <c r="H10198" i="1"/>
  <c r="K10197" i="1"/>
  <c r="J10197" i="1"/>
  <c r="I10197" i="1"/>
  <c r="L10197" i="1" s="1"/>
  <c r="H10197" i="1"/>
  <c r="K10196" i="1"/>
  <c r="J10196" i="1"/>
  <c r="I10196" i="1"/>
  <c r="L10196" i="1" s="1"/>
  <c r="H10196" i="1"/>
  <c r="K10195" i="1"/>
  <c r="J10195" i="1"/>
  <c r="I10195" i="1"/>
  <c r="L10195" i="1" s="1"/>
  <c r="H10195" i="1"/>
  <c r="K10194" i="1"/>
  <c r="J10194" i="1"/>
  <c r="I10194" i="1"/>
  <c r="L10194" i="1" s="1"/>
  <c r="H10194" i="1"/>
  <c r="K10193" i="1"/>
  <c r="J10193" i="1"/>
  <c r="I10193" i="1"/>
  <c r="L10193" i="1" s="1"/>
  <c r="H10193" i="1"/>
  <c r="K10192" i="1"/>
  <c r="J10192" i="1"/>
  <c r="I10192" i="1"/>
  <c r="L10192" i="1" s="1"/>
  <c r="H10192" i="1"/>
  <c r="K10191" i="1"/>
  <c r="J10191" i="1"/>
  <c r="I10191" i="1"/>
  <c r="L10191" i="1" s="1"/>
  <c r="H10191" i="1"/>
  <c r="K10190" i="1"/>
  <c r="J10190" i="1"/>
  <c r="I10190" i="1"/>
  <c r="L10190" i="1" s="1"/>
  <c r="H10190" i="1"/>
  <c r="K10189" i="1"/>
  <c r="J10189" i="1"/>
  <c r="I10189" i="1"/>
  <c r="L10189" i="1" s="1"/>
  <c r="H10189" i="1"/>
  <c r="K10188" i="1"/>
  <c r="J10188" i="1"/>
  <c r="I10188" i="1"/>
  <c r="L10188" i="1" s="1"/>
  <c r="H10188" i="1"/>
  <c r="K10187" i="1"/>
  <c r="J10187" i="1"/>
  <c r="I10187" i="1"/>
  <c r="L10187" i="1" s="1"/>
  <c r="H10187" i="1"/>
  <c r="K10186" i="1"/>
  <c r="J10186" i="1"/>
  <c r="I10186" i="1"/>
  <c r="L10186" i="1" s="1"/>
  <c r="H10186" i="1"/>
  <c r="K10185" i="1"/>
  <c r="J10185" i="1"/>
  <c r="I10185" i="1"/>
  <c r="L10185" i="1" s="1"/>
  <c r="H10185" i="1"/>
  <c r="K10184" i="1"/>
  <c r="J10184" i="1"/>
  <c r="I10184" i="1"/>
  <c r="L10184" i="1" s="1"/>
  <c r="H10184" i="1"/>
  <c r="K10183" i="1"/>
  <c r="J10183" i="1"/>
  <c r="I10183" i="1"/>
  <c r="L10183" i="1" s="1"/>
  <c r="H10183" i="1"/>
  <c r="K10182" i="1"/>
  <c r="J10182" i="1"/>
  <c r="I10182" i="1"/>
  <c r="L10182" i="1" s="1"/>
  <c r="H10182" i="1"/>
  <c r="K10181" i="1"/>
  <c r="J10181" i="1"/>
  <c r="I10181" i="1"/>
  <c r="L10181" i="1" s="1"/>
  <c r="H10181" i="1"/>
  <c r="K10180" i="1"/>
  <c r="J10180" i="1"/>
  <c r="I10180" i="1"/>
  <c r="L10180" i="1" s="1"/>
  <c r="H10180" i="1"/>
  <c r="K10179" i="1"/>
  <c r="J10179" i="1"/>
  <c r="I10179" i="1"/>
  <c r="L10179" i="1" s="1"/>
  <c r="H10179" i="1"/>
  <c r="K10178" i="1"/>
  <c r="J10178" i="1"/>
  <c r="I10178" i="1"/>
  <c r="L10178" i="1" s="1"/>
  <c r="H10178" i="1"/>
  <c r="K10177" i="1"/>
  <c r="J10177" i="1"/>
  <c r="I10177" i="1"/>
  <c r="L10177" i="1" s="1"/>
  <c r="H10177" i="1"/>
  <c r="K10176" i="1"/>
  <c r="J10176" i="1"/>
  <c r="I10176" i="1"/>
  <c r="L10176" i="1" s="1"/>
  <c r="H10176" i="1"/>
  <c r="K10175" i="1"/>
  <c r="J10175" i="1"/>
  <c r="I10175" i="1"/>
  <c r="L10175" i="1" s="1"/>
  <c r="H10175" i="1"/>
  <c r="K10174" i="1"/>
  <c r="J10174" i="1"/>
  <c r="I10174" i="1"/>
  <c r="L10174" i="1" s="1"/>
  <c r="H10174" i="1"/>
  <c r="K10173" i="1"/>
  <c r="J10173" i="1"/>
  <c r="I10173" i="1"/>
  <c r="L10173" i="1" s="1"/>
  <c r="H10173" i="1"/>
  <c r="K10172" i="1"/>
  <c r="J10172" i="1"/>
  <c r="I10172" i="1"/>
  <c r="L10172" i="1" s="1"/>
  <c r="H10172" i="1"/>
  <c r="K10171" i="1"/>
  <c r="J10171" i="1"/>
  <c r="I10171" i="1"/>
  <c r="L10171" i="1" s="1"/>
  <c r="H10171" i="1"/>
  <c r="K10170" i="1"/>
  <c r="J10170" i="1"/>
  <c r="I10170" i="1"/>
  <c r="L10170" i="1" s="1"/>
  <c r="H10170" i="1"/>
  <c r="K10169" i="1"/>
  <c r="J10169" i="1"/>
  <c r="I10169" i="1"/>
  <c r="L10169" i="1" s="1"/>
  <c r="H10169" i="1"/>
  <c r="K10168" i="1"/>
  <c r="J10168" i="1"/>
  <c r="I10168" i="1"/>
  <c r="L10168" i="1" s="1"/>
  <c r="H10168" i="1"/>
  <c r="K10167" i="1"/>
  <c r="J10167" i="1"/>
  <c r="I10167" i="1"/>
  <c r="L10167" i="1" s="1"/>
  <c r="H10167" i="1"/>
  <c r="K10166" i="1"/>
  <c r="J10166" i="1"/>
  <c r="I10166" i="1"/>
  <c r="L10166" i="1" s="1"/>
  <c r="H10166" i="1"/>
  <c r="K10165" i="1"/>
  <c r="J10165" i="1"/>
  <c r="I10165" i="1"/>
  <c r="L10165" i="1" s="1"/>
  <c r="H10165" i="1"/>
  <c r="K10164" i="1"/>
  <c r="J10164" i="1"/>
  <c r="I10164" i="1"/>
  <c r="L10164" i="1" s="1"/>
  <c r="H10164" i="1"/>
  <c r="K10163" i="1"/>
  <c r="J10163" i="1"/>
  <c r="I10163" i="1"/>
  <c r="L10163" i="1" s="1"/>
  <c r="H10163" i="1"/>
  <c r="K10162" i="1"/>
  <c r="J10162" i="1"/>
  <c r="I10162" i="1"/>
  <c r="L10162" i="1" s="1"/>
  <c r="H10162" i="1"/>
  <c r="K10161" i="1"/>
  <c r="J10161" i="1"/>
  <c r="I10161" i="1"/>
  <c r="L10161" i="1" s="1"/>
  <c r="H10161" i="1"/>
  <c r="K10160" i="1"/>
  <c r="J10160" i="1"/>
  <c r="I10160" i="1"/>
  <c r="L10160" i="1" s="1"/>
  <c r="H10160" i="1"/>
  <c r="K10159" i="1"/>
  <c r="J10159" i="1"/>
  <c r="I10159" i="1"/>
  <c r="L10159" i="1" s="1"/>
  <c r="H10159" i="1"/>
  <c r="K10158" i="1"/>
  <c r="J10158" i="1"/>
  <c r="I10158" i="1"/>
  <c r="L10158" i="1" s="1"/>
  <c r="H10158" i="1"/>
  <c r="K10157" i="1"/>
  <c r="J10157" i="1"/>
  <c r="I10157" i="1"/>
  <c r="L10157" i="1" s="1"/>
  <c r="H10157" i="1"/>
  <c r="K10156" i="1"/>
  <c r="J10156" i="1"/>
  <c r="I10156" i="1"/>
  <c r="L10156" i="1" s="1"/>
  <c r="H10156" i="1"/>
  <c r="K10155" i="1"/>
  <c r="J10155" i="1"/>
  <c r="I10155" i="1"/>
  <c r="L10155" i="1" s="1"/>
  <c r="H10155" i="1"/>
  <c r="K10154" i="1"/>
  <c r="J10154" i="1"/>
  <c r="I10154" i="1"/>
  <c r="L10154" i="1" s="1"/>
  <c r="H10154" i="1"/>
  <c r="K10153" i="1"/>
  <c r="J10153" i="1"/>
  <c r="I10153" i="1"/>
  <c r="L10153" i="1" s="1"/>
  <c r="H10153" i="1"/>
  <c r="K10152" i="1"/>
  <c r="J10152" i="1"/>
  <c r="I10152" i="1"/>
  <c r="L10152" i="1" s="1"/>
  <c r="H10152" i="1"/>
  <c r="K10151" i="1"/>
  <c r="J10151" i="1"/>
  <c r="I10151" i="1"/>
  <c r="L10151" i="1" s="1"/>
  <c r="H10151" i="1"/>
  <c r="K10150" i="1"/>
  <c r="J10150" i="1"/>
  <c r="I10150" i="1"/>
  <c r="L10150" i="1" s="1"/>
  <c r="H10150" i="1"/>
  <c r="K10149" i="1"/>
  <c r="J10149" i="1"/>
  <c r="I10149" i="1"/>
  <c r="L10149" i="1" s="1"/>
  <c r="H10149" i="1"/>
  <c r="K10148" i="1"/>
  <c r="J10148" i="1"/>
  <c r="I10148" i="1"/>
  <c r="L10148" i="1" s="1"/>
  <c r="H10148" i="1"/>
  <c r="K10147" i="1"/>
  <c r="J10147" i="1"/>
  <c r="I10147" i="1"/>
  <c r="L10147" i="1" s="1"/>
  <c r="H10147" i="1"/>
  <c r="K10146" i="1"/>
  <c r="J10146" i="1"/>
  <c r="I10146" i="1"/>
  <c r="L10146" i="1" s="1"/>
  <c r="H10146" i="1"/>
  <c r="K10145" i="1"/>
  <c r="J10145" i="1"/>
  <c r="I10145" i="1"/>
  <c r="L10145" i="1" s="1"/>
  <c r="H10145" i="1"/>
  <c r="K10144" i="1"/>
  <c r="J10144" i="1"/>
  <c r="I10144" i="1"/>
  <c r="L10144" i="1" s="1"/>
  <c r="H10144" i="1"/>
  <c r="K10143" i="1"/>
  <c r="J10143" i="1"/>
  <c r="I10143" i="1"/>
  <c r="L10143" i="1" s="1"/>
  <c r="H10143" i="1"/>
  <c r="K10142" i="1"/>
  <c r="J10142" i="1"/>
  <c r="I10142" i="1"/>
  <c r="L10142" i="1" s="1"/>
  <c r="H10142" i="1"/>
  <c r="K10141" i="1"/>
  <c r="J10141" i="1"/>
  <c r="I10141" i="1"/>
  <c r="L10141" i="1" s="1"/>
  <c r="H10141" i="1"/>
  <c r="K10140" i="1"/>
  <c r="J10140" i="1"/>
  <c r="I10140" i="1"/>
  <c r="L10140" i="1" s="1"/>
  <c r="H10140" i="1"/>
  <c r="K10139" i="1"/>
  <c r="J10139" i="1"/>
  <c r="I10139" i="1"/>
  <c r="L10139" i="1" s="1"/>
  <c r="H10139" i="1"/>
  <c r="K10138" i="1"/>
  <c r="J10138" i="1"/>
  <c r="I10138" i="1"/>
  <c r="L10138" i="1" s="1"/>
  <c r="H10138" i="1"/>
  <c r="K10137" i="1"/>
  <c r="J10137" i="1"/>
  <c r="I10137" i="1"/>
  <c r="L10137" i="1" s="1"/>
  <c r="H10137" i="1"/>
  <c r="K10136" i="1"/>
  <c r="J10136" i="1"/>
  <c r="I10136" i="1"/>
  <c r="L10136" i="1" s="1"/>
  <c r="H10136" i="1"/>
  <c r="K10135" i="1"/>
  <c r="J10135" i="1"/>
  <c r="I10135" i="1"/>
  <c r="L10135" i="1" s="1"/>
  <c r="H10135" i="1"/>
  <c r="K10134" i="1"/>
  <c r="J10134" i="1"/>
  <c r="I10134" i="1"/>
  <c r="L10134" i="1" s="1"/>
  <c r="H10134" i="1"/>
  <c r="K10133" i="1"/>
  <c r="J10133" i="1"/>
  <c r="I10133" i="1"/>
  <c r="L10133" i="1" s="1"/>
  <c r="H10133" i="1"/>
  <c r="K10132" i="1"/>
  <c r="J10132" i="1"/>
  <c r="I10132" i="1"/>
  <c r="L10132" i="1" s="1"/>
  <c r="H10132" i="1"/>
  <c r="K10131" i="1"/>
  <c r="J10131" i="1"/>
  <c r="I10131" i="1"/>
  <c r="L10131" i="1" s="1"/>
  <c r="H10131" i="1"/>
  <c r="K10130" i="1"/>
  <c r="J10130" i="1"/>
  <c r="I10130" i="1"/>
  <c r="L10130" i="1" s="1"/>
  <c r="H10130" i="1"/>
  <c r="K10129" i="1"/>
  <c r="J10129" i="1"/>
  <c r="I10129" i="1"/>
  <c r="L10129" i="1" s="1"/>
  <c r="H10129" i="1"/>
  <c r="K10128" i="1"/>
  <c r="J10128" i="1"/>
  <c r="I10128" i="1"/>
  <c r="L10128" i="1" s="1"/>
  <c r="H10128" i="1"/>
  <c r="K10127" i="1"/>
  <c r="J10127" i="1"/>
  <c r="I10127" i="1"/>
  <c r="L10127" i="1" s="1"/>
  <c r="H10127" i="1"/>
  <c r="K10126" i="1"/>
  <c r="J10126" i="1"/>
  <c r="I10126" i="1"/>
  <c r="L10126" i="1" s="1"/>
  <c r="H10126" i="1"/>
  <c r="K10125" i="1"/>
  <c r="J10125" i="1"/>
  <c r="I10125" i="1"/>
  <c r="L10125" i="1" s="1"/>
  <c r="H10125" i="1"/>
  <c r="K10124" i="1"/>
  <c r="J10124" i="1"/>
  <c r="I10124" i="1"/>
  <c r="L10124" i="1" s="1"/>
  <c r="H10124" i="1"/>
  <c r="K10123" i="1"/>
  <c r="J10123" i="1"/>
  <c r="I10123" i="1"/>
  <c r="L10123" i="1" s="1"/>
  <c r="H10123" i="1"/>
  <c r="K10122" i="1"/>
  <c r="J10122" i="1"/>
  <c r="I10122" i="1"/>
  <c r="L10122" i="1" s="1"/>
  <c r="H10122" i="1"/>
  <c r="K10121" i="1"/>
  <c r="J10121" i="1"/>
  <c r="I10121" i="1"/>
  <c r="L10121" i="1" s="1"/>
  <c r="H10121" i="1"/>
  <c r="K10120" i="1"/>
  <c r="J10120" i="1"/>
  <c r="I10120" i="1"/>
  <c r="L10120" i="1" s="1"/>
  <c r="H10120" i="1"/>
  <c r="K10119" i="1"/>
  <c r="J10119" i="1"/>
  <c r="I10119" i="1"/>
  <c r="L10119" i="1" s="1"/>
  <c r="H10119" i="1"/>
  <c r="K10118" i="1"/>
  <c r="J10118" i="1"/>
  <c r="I10118" i="1"/>
  <c r="L10118" i="1" s="1"/>
  <c r="H10118" i="1"/>
  <c r="K10117" i="1"/>
  <c r="J10117" i="1"/>
  <c r="I10117" i="1"/>
  <c r="L10117" i="1" s="1"/>
  <c r="H10117" i="1"/>
  <c r="K10116" i="1"/>
  <c r="J10116" i="1"/>
  <c r="I10116" i="1"/>
  <c r="L10116" i="1" s="1"/>
  <c r="H10116" i="1"/>
  <c r="K10115" i="1"/>
  <c r="J10115" i="1"/>
  <c r="I10115" i="1"/>
  <c r="L10115" i="1" s="1"/>
  <c r="H10115" i="1"/>
  <c r="K10114" i="1"/>
  <c r="J10114" i="1"/>
  <c r="I10114" i="1"/>
  <c r="L10114" i="1" s="1"/>
  <c r="H10114" i="1"/>
  <c r="K10113" i="1"/>
  <c r="J10113" i="1"/>
  <c r="I10113" i="1"/>
  <c r="L10113" i="1" s="1"/>
  <c r="H10113" i="1"/>
  <c r="K10112" i="1"/>
  <c r="J10112" i="1"/>
  <c r="I10112" i="1"/>
  <c r="L10112" i="1" s="1"/>
  <c r="H10112" i="1"/>
  <c r="K10111" i="1"/>
  <c r="J10111" i="1"/>
  <c r="I10111" i="1"/>
  <c r="L10111" i="1" s="1"/>
  <c r="H10111" i="1"/>
  <c r="K10110" i="1"/>
  <c r="J10110" i="1"/>
  <c r="I10110" i="1"/>
  <c r="L10110" i="1" s="1"/>
  <c r="H10110" i="1"/>
  <c r="K10109" i="1"/>
  <c r="J10109" i="1"/>
  <c r="I10109" i="1"/>
  <c r="L10109" i="1" s="1"/>
  <c r="H10109" i="1"/>
  <c r="K10108" i="1"/>
  <c r="J10108" i="1"/>
  <c r="I10108" i="1"/>
  <c r="L10108" i="1" s="1"/>
  <c r="H10108" i="1"/>
  <c r="K10107" i="1"/>
  <c r="J10107" i="1"/>
  <c r="I10107" i="1"/>
  <c r="L10107" i="1" s="1"/>
  <c r="H10107" i="1"/>
  <c r="K10106" i="1"/>
  <c r="J10106" i="1"/>
  <c r="I10106" i="1"/>
  <c r="L10106" i="1" s="1"/>
  <c r="H10106" i="1"/>
  <c r="K10105" i="1"/>
  <c r="J10105" i="1"/>
  <c r="I10105" i="1"/>
  <c r="L10105" i="1" s="1"/>
  <c r="H10105" i="1"/>
  <c r="K10104" i="1"/>
  <c r="J10104" i="1"/>
  <c r="I10104" i="1"/>
  <c r="L10104" i="1" s="1"/>
  <c r="H10104" i="1"/>
  <c r="K10103" i="1"/>
  <c r="J10103" i="1"/>
  <c r="I10103" i="1"/>
  <c r="L10103" i="1" s="1"/>
  <c r="H10103" i="1"/>
  <c r="K10102" i="1"/>
  <c r="J10102" i="1"/>
  <c r="I10102" i="1"/>
  <c r="L10102" i="1" s="1"/>
  <c r="H10102" i="1"/>
  <c r="K10101" i="1"/>
  <c r="J10101" i="1"/>
  <c r="I10101" i="1"/>
  <c r="L10101" i="1" s="1"/>
  <c r="H10101" i="1"/>
  <c r="K10100" i="1"/>
  <c r="J10100" i="1"/>
  <c r="I10100" i="1"/>
  <c r="L10100" i="1" s="1"/>
  <c r="H10100" i="1"/>
  <c r="K10099" i="1"/>
  <c r="J10099" i="1"/>
  <c r="I10099" i="1"/>
  <c r="L10099" i="1" s="1"/>
  <c r="H10099" i="1"/>
  <c r="K10098" i="1"/>
  <c r="J10098" i="1"/>
  <c r="I10098" i="1"/>
  <c r="L10098" i="1" s="1"/>
  <c r="H10098" i="1"/>
  <c r="K10097" i="1"/>
  <c r="J10097" i="1"/>
  <c r="I10097" i="1"/>
  <c r="L10097" i="1" s="1"/>
  <c r="H10097" i="1"/>
  <c r="K10096" i="1"/>
  <c r="J10096" i="1"/>
  <c r="I10096" i="1"/>
  <c r="L10096" i="1" s="1"/>
  <c r="H10096" i="1"/>
  <c r="K10095" i="1"/>
  <c r="J10095" i="1"/>
  <c r="I10095" i="1"/>
  <c r="L10095" i="1" s="1"/>
  <c r="H10095" i="1"/>
  <c r="K10094" i="1"/>
  <c r="J10094" i="1"/>
  <c r="I10094" i="1"/>
  <c r="L10094" i="1" s="1"/>
  <c r="H10094" i="1"/>
  <c r="K10093" i="1"/>
  <c r="J10093" i="1"/>
  <c r="I10093" i="1"/>
  <c r="L10093" i="1" s="1"/>
  <c r="H10093" i="1"/>
  <c r="K10092" i="1"/>
  <c r="J10092" i="1"/>
  <c r="I10092" i="1"/>
  <c r="L10092" i="1" s="1"/>
  <c r="H10092" i="1"/>
  <c r="K10091" i="1"/>
  <c r="J10091" i="1"/>
  <c r="I10091" i="1"/>
  <c r="L10091" i="1" s="1"/>
  <c r="H10091" i="1"/>
  <c r="K10090" i="1"/>
  <c r="J10090" i="1"/>
  <c r="I10090" i="1"/>
  <c r="L10090" i="1" s="1"/>
  <c r="H10090" i="1"/>
  <c r="K10089" i="1"/>
  <c r="J10089" i="1"/>
  <c r="I10089" i="1"/>
  <c r="L10089" i="1" s="1"/>
  <c r="H10089" i="1"/>
  <c r="K10088" i="1"/>
  <c r="J10088" i="1"/>
  <c r="I10088" i="1"/>
  <c r="L10088" i="1" s="1"/>
  <c r="H10088" i="1"/>
  <c r="K10087" i="1"/>
  <c r="J10087" i="1"/>
  <c r="I10087" i="1"/>
  <c r="L10087" i="1" s="1"/>
  <c r="H10087" i="1"/>
  <c r="K10086" i="1"/>
  <c r="J10086" i="1"/>
  <c r="I10086" i="1"/>
  <c r="L10086" i="1" s="1"/>
  <c r="H10086" i="1"/>
  <c r="K10085" i="1"/>
  <c r="J10085" i="1"/>
  <c r="I10085" i="1"/>
  <c r="L10085" i="1" s="1"/>
  <c r="H10085" i="1"/>
  <c r="K10084" i="1"/>
  <c r="J10084" i="1"/>
  <c r="I10084" i="1"/>
  <c r="L10084" i="1" s="1"/>
  <c r="H10084" i="1"/>
  <c r="K10083" i="1"/>
  <c r="J10083" i="1"/>
  <c r="I10083" i="1"/>
  <c r="L10083" i="1" s="1"/>
  <c r="H10083" i="1"/>
  <c r="K10082" i="1"/>
  <c r="J10082" i="1"/>
  <c r="I10082" i="1"/>
  <c r="L10082" i="1" s="1"/>
  <c r="H10082" i="1"/>
  <c r="K10081" i="1"/>
  <c r="J10081" i="1"/>
  <c r="I10081" i="1"/>
  <c r="L10081" i="1" s="1"/>
  <c r="H10081" i="1"/>
  <c r="K10080" i="1"/>
  <c r="J10080" i="1"/>
  <c r="I10080" i="1"/>
  <c r="L10080" i="1" s="1"/>
  <c r="H10080" i="1"/>
  <c r="K10079" i="1"/>
  <c r="J10079" i="1"/>
  <c r="I10079" i="1"/>
  <c r="L10079" i="1" s="1"/>
  <c r="H10079" i="1"/>
  <c r="K10078" i="1"/>
  <c r="J10078" i="1"/>
  <c r="I10078" i="1"/>
  <c r="L10078" i="1" s="1"/>
  <c r="H10078" i="1"/>
  <c r="K10077" i="1"/>
  <c r="J10077" i="1"/>
  <c r="I10077" i="1"/>
  <c r="L10077" i="1" s="1"/>
  <c r="H10077" i="1"/>
  <c r="K10076" i="1"/>
  <c r="J10076" i="1"/>
  <c r="I10076" i="1"/>
  <c r="L10076" i="1" s="1"/>
  <c r="H10076" i="1"/>
  <c r="K10075" i="1"/>
  <c r="J10075" i="1"/>
  <c r="I10075" i="1"/>
  <c r="L10075" i="1" s="1"/>
  <c r="H10075" i="1"/>
  <c r="K10074" i="1"/>
  <c r="J10074" i="1"/>
  <c r="I10074" i="1"/>
  <c r="L10074" i="1" s="1"/>
  <c r="H10074" i="1"/>
  <c r="K10073" i="1"/>
  <c r="J10073" i="1"/>
  <c r="I10073" i="1"/>
  <c r="L10073" i="1" s="1"/>
  <c r="H10073" i="1"/>
  <c r="K10072" i="1"/>
  <c r="J10072" i="1"/>
  <c r="I10072" i="1"/>
  <c r="L10072" i="1" s="1"/>
  <c r="H10072" i="1"/>
  <c r="K10071" i="1"/>
  <c r="J10071" i="1"/>
  <c r="I10071" i="1"/>
  <c r="L10071" i="1" s="1"/>
  <c r="H10071" i="1"/>
  <c r="K10070" i="1"/>
  <c r="J10070" i="1"/>
  <c r="I10070" i="1"/>
  <c r="L10070" i="1" s="1"/>
  <c r="H10070" i="1"/>
  <c r="K10069" i="1"/>
  <c r="J10069" i="1"/>
  <c r="I10069" i="1"/>
  <c r="L10069" i="1" s="1"/>
  <c r="H10069" i="1"/>
  <c r="K10068" i="1"/>
  <c r="J10068" i="1"/>
  <c r="I10068" i="1"/>
  <c r="L10068" i="1" s="1"/>
  <c r="H10068" i="1"/>
  <c r="K10067" i="1"/>
  <c r="J10067" i="1"/>
  <c r="I10067" i="1"/>
  <c r="L10067" i="1" s="1"/>
  <c r="H10067" i="1"/>
  <c r="K10066" i="1"/>
  <c r="J10066" i="1"/>
  <c r="I10066" i="1"/>
  <c r="L10066" i="1" s="1"/>
  <c r="H10066" i="1"/>
  <c r="K10065" i="1"/>
  <c r="J10065" i="1"/>
  <c r="I10065" i="1"/>
  <c r="L10065" i="1" s="1"/>
  <c r="H10065" i="1"/>
  <c r="K10064" i="1"/>
  <c r="J10064" i="1"/>
  <c r="I10064" i="1"/>
  <c r="L10064" i="1" s="1"/>
  <c r="H10064" i="1"/>
  <c r="K10063" i="1"/>
  <c r="J10063" i="1"/>
  <c r="I10063" i="1"/>
  <c r="L10063" i="1" s="1"/>
  <c r="H10063" i="1"/>
  <c r="K10062" i="1"/>
  <c r="J10062" i="1"/>
  <c r="I10062" i="1"/>
  <c r="L10062" i="1" s="1"/>
  <c r="H10062" i="1"/>
  <c r="K10061" i="1"/>
  <c r="J10061" i="1"/>
  <c r="I10061" i="1"/>
  <c r="L10061" i="1" s="1"/>
  <c r="H10061" i="1"/>
  <c r="K10060" i="1"/>
  <c r="J10060" i="1"/>
  <c r="I10060" i="1"/>
  <c r="L10060" i="1" s="1"/>
  <c r="H10060" i="1"/>
  <c r="K10059" i="1"/>
  <c r="J10059" i="1"/>
  <c r="I10059" i="1"/>
  <c r="L10059" i="1" s="1"/>
  <c r="H10059" i="1"/>
  <c r="K10058" i="1"/>
  <c r="J10058" i="1"/>
  <c r="I10058" i="1"/>
  <c r="L10058" i="1" s="1"/>
  <c r="H10058" i="1"/>
  <c r="K10057" i="1"/>
  <c r="J10057" i="1"/>
  <c r="I10057" i="1"/>
  <c r="L10057" i="1" s="1"/>
  <c r="H10057" i="1"/>
  <c r="K10056" i="1"/>
  <c r="J10056" i="1"/>
  <c r="I10056" i="1"/>
  <c r="L10056" i="1" s="1"/>
  <c r="H10056" i="1"/>
  <c r="K10055" i="1"/>
  <c r="J10055" i="1"/>
  <c r="I10055" i="1"/>
  <c r="L10055" i="1" s="1"/>
  <c r="H10055" i="1"/>
  <c r="K10054" i="1"/>
  <c r="J10054" i="1"/>
  <c r="I10054" i="1"/>
  <c r="L10054" i="1" s="1"/>
  <c r="H10054" i="1"/>
  <c r="K10053" i="1"/>
  <c r="J10053" i="1"/>
  <c r="I10053" i="1"/>
  <c r="L10053" i="1" s="1"/>
  <c r="H10053" i="1"/>
  <c r="K10052" i="1"/>
  <c r="J10052" i="1"/>
  <c r="I10052" i="1"/>
  <c r="L10052" i="1" s="1"/>
  <c r="H10052" i="1"/>
  <c r="K10051" i="1"/>
  <c r="J10051" i="1"/>
  <c r="I10051" i="1"/>
  <c r="L10051" i="1" s="1"/>
  <c r="H10051" i="1"/>
  <c r="K10050" i="1"/>
  <c r="J10050" i="1"/>
  <c r="I10050" i="1"/>
  <c r="L10050" i="1" s="1"/>
  <c r="H10050" i="1"/>
  <c r="K10049" i="1"/>
  <c r="J10049" i="1"/>
  <c r="I10049" i="1"/>
  <c r="L10049" i="1" s="1"/>
  <c r="H10049" i="1"/>
  <c r="K10048" i="1"/>
  <c r="J10048" i="1"/>
  <c r="I10048" i="1"/>
  <c r="L10048" i="1" s="1"/>
  <c r="H10048" i="1"/>
  <c r="K10047" i="1"/>
  <c r="J10047" i="1"/>
  <c r="I10047" i="1"/>
  <c r="L10047" i="1" s="1"/>
  <c r="H10047" i="1"/>
  <c r="K10046" i="1"/>
  <c r="J10046" i="1"/>
  <c r="I10046" i="1"/>
  <c r="L10046" i="1" s="1"/>
  <c r="H10046" i="1"/>
  <c r="K10045" i="1"/>
  <c r="J10045" i="1"/>
  <c r="I10045" i="1"/>
  <c r="L10045" i="1" s="1"/>
  <c r="H10045" i="1"/>
  <c r="K10044" i="1"/>
  <c r="J10044" i="1"/>
  <c r="I10044" i="1"/>
  <c r="L10044" i="1" s="1"/>
  <c r="H10044" i="1"/>
  <c r="K10043" i="1"/>
  <c r="J10043" i="1"/>
  <c r="I10043" i="1"/>
  <c r="L10043" i="1" s="1"/>
  <c r="H10043" i="1"/>
  <c r="K10042" i="1"/>
  <c r="J10042" i="1"/>
  <c r="I10042" i="1"/>
  <c r="L10042" i="1" s="1"/>
  <c r="H10042" i="1"/>
  <c r="K10041" i="1"/>
  <c r="J10041" i="1"/>
  <c r="I10041" i="1"/>
  <c r="L10041" i="1" s="1"/>
  <c r="H10041" i="1"/>
  <c r="K10040" i="1"/>
  <c r="J10040" i="1"/>
  <c r="I10040" i="1"/>
  <c r="L10040" i="1" s="1"/>
  <c r="H10040" i="1"/>
  <c r="K10039" i="1"/>
  <c r="J10039" i="1"/>
  <c r="I10039" i="1"/>
  <c r="L10039" i="1" s="1"/>
  <c r="H10039" i="1"/>
  <c r="K10038" i="1"/>
  <c r="J10038" i="1"/>
  <c r="I10038" i="1"/>
  <c r="L10038" i="1" s="1"/>
  <c r="H10038" i="1"/>
  <c r="K10037" i="1"/>
  <c r="J10037" i="1"/>
  <c r="I10037" i="1"/>
  <c r="L10037" i="1" s="1"/>
  <c r="H10037" i="1"/>
  <c r="K10036" i="1"/>
  <c r="J10036" i="1"/>
  <c r="I10036" i="1"/>
  <c r="L10036" i="1" s="1"/>
  <c r="H10036" i="1"/>
  <c r="K10035" i="1"/>
  <c r="J10035" i="1"/>
  <c r="I10035" i="1"/>
  <c r="L10035" i="1" s="1"/>
  <c r="H10035" i="1"/>
  <c r="K10034" i="1"/>
  <c r="J10034" i="1"/>
  <c r="I10034" i="1"/>
  <c r="L10034" i="1" s="1"/>
  <c r="H10034" i="1"/>
  <c r="K10033" i="1"/>
  <c r="J10033" i="1"/>
  <c r="I10033" i="1"/>
  <c r="L10033" i="1" s="1"/>
  <c r="H10033" i="1"/>
  <c r="K10032" i="1"/>
  <c r="J10032" i="1"/>
  <c r="I10032" i="1"/>
  <c r="L10032" i="1" s="1"/>
  <c r="H10032" i="1"/>
  <c r="K10031" i="1"/>
  <c r="J10031" i="1"/>
  <c r="I10031" i="1"/>
  <c r="L10031" i="1" s="1"/>
  <c r="H10031" i="1"/>
  <c r="K10030" i="1"/>
  <c r="J10030" i="1"/>
  <c r="I10030" i="1"/>
  <c r="L10030" i="1" s="1"/>
  <c r="H10030" i="1"/>
  <c r="K10029" i="1"/>
  <c r="J10029" i="1"/>
  <c r="I10029" i="1"/>
  <c r="L10029" i="1" s="1"/>
  <c r="H10029" i="1"/>
  <c r="K10028" i="1"/>
  <c r="J10028" i="1"/>
  <c r="I10028" i="1"/>
  <c r="L10028" i="1" s="1"/>
  <c r="H10028" i="1"/>
  <c r="K10027" i="1"/>
  <c r="J10027" i="1"/>
  <c r="I10027" i="1"/>
  <c r="L10027" i="1" s="1"/>
  <c r="H10027" i="1"/>
  <c r="K10026" i="1"/>
  <c r="J10026" i="1"/>
  <c r="I10026" i="1"/>
  <c r="L10026" i="1" s="1"/>
  <c r="H10026" i="1"/>
  <c r="K10025" i="1"/>
  <c r="J10025" i="1"/>
  <c r="I10025" i="1"/>
  <c r="L10025" i="1" s="1"/>
  <c r="H10025" i="1"/>
  <c r="K10024" i="1"/>
  <c r="J10024" i="1"/>
  <c r="I10024" i="1"/>
  <c r="L10024" i="1" s="1"/>
  <c r="H10024" i="1"/>
  <c r="K10023" i="1"/>
  <c r="J10023" i="1"/>
  <c r="I10023" i="1"/>
  <c r="L10023" i="1" s="1"/>
  <c r="H10023" i="1"/>
  <c r="K10022" i="1"/>
  <c r="J10022" i="1"/>
  <c r="I10022" i="1"/>
  <c r="L10022" i="1" s="1"/>
  <c r="H10022" i="1"/>
  <c r="K10021" i="1"/>
  <c r="J10021" i="1"/>
  <c r="I10021" i="1"/>
  <c r="L10021" i="1" s="1"/>
  <c r="H10021" i="1"/>
  <c r="K10020" i="1"/>
  <c r="J10020" i="1"/>
  <c r="I10020" i="1"/>
  <c r="L10020" i="1" s="1"/>
  <c r="H10020" i="1"/>
  <c r="K10019" i="1"/>
  <c r="J10019" i="1"/>
  <c r="I10019" i="1"/>
  <c r="L10019" i="1" s="1"/>
  <c r="H10019" i="1"/>
  <c r="K10018" i="1"/>
  <c r="J10018" i="1"/>
  <c r="I10018" i="1"/>
  <c r="L10018" i="1" s="1"/>
  <c r="H10018" i="1"/>
  <c r="K10017" i="1"/>
  <c r="J10017" i="1"/>
  <c r="I10017" i="1"/>
  <c r="L10017" i="1" s="1"/>
  <c r="H10017" i="1"/>
  <c r="K10016" i="1"/>
  <c r="J10016" i="1"/>
  <c r="I10016" i="1"/>
  <c r="L10016" i="1" s="1"/>
  <c r="H10016" i="1"/>
  <c r="K10015" i="1"/>
  <c r="J10015" i="1"/>
  <c r="I10015" i="1"/>
  <c r="L10015" i="1" s="1"/>
  <c r="H10015" i="1"/>
  <c r="K10014" i="1"/>
  <c r="J10014" i="1"/>
  <c r="I10014" i="1"/>
  <c r="L10014" i="1" s="1"/>
  <c r="H10014" i="1"/>
  <c r="K10013" i="1"/>
  <c r="J10013" i="1"/>
  <c r="I10013" i="1"/>
  <c r="L10013" i="1" s="1"/>
  <c r="H10013" i="1"/>
  <c r="K10012" i="1"/>
  <c r="J10012" i="1"/>
  <c r="I10012" i="1"/>
  <c r="L10012" i="1" s="1"/>
  <c r="H10012" i="1"/>
  <c r="K10011" i="1"/>
  <c r="J10011" i="1"/>
  <c r="I10011" i="1"/>
  <c r="L10011" i="1" s="1"/>
  <c r="H10011" i="1"/>
  <c r="K10010" i="1"/>
  <c r="J10010" i="1"/>
  <c r="I10010" i="1"/>
  <c r="L10010" i="1" s="1"/>
  <c r="H10010" i="1"/>
  <c r="K10009" i="1"/>
  <c r="J10009" i="1"/>
  <c r="I10009" i="1"/>
  <c r="L10009" i="1" s="1"/>
  <c r="H10009" i="1"/>
  <c r="K10008" i="1"/>
  <c r="J10008" i="1"/>
  <c r="I10008" i="1"/>
  <c r="L10008" i="1" s="1"/>
  <c r="H10008" i="1"/>
  <c r="K10007" i="1"/>
  <c r="J10007" i="1"/>
  <c r="I10007" i="1"/>
  <c r="L10007" i="1" s="1"/>
  <c r="H10007" i="1"/>
  <c r="K10006" i="1"/>
  <c r="J10006" i="1"/>
  <c r="I10006" i="1"/>
  <c r="L10006" i="1" s="1"/>
  <c r="H10006" i="1"/>
  <c r="K10005" i="1"/>
  <c r="J10005" i="1"/>
  <c r="I10005" i="1"/>
  <c r="L10005" i="1" s="1"/>
  <c r="H10005" i="1"/>
  <c r="K10004" i="1"/>
  <c r="J10004" i="1"/>
  <c r="I10004" i="1"/>
  <c r="L10004" i="1" s="1"/>
  <c r="H10004" i="1"/>
  <c r="K10003" i="1"/>
  <c r="J10003" i="1"/>
  <c r="I10003" i="1"/>
  <c r="L10003" i="1" s="1"/>
  <c r="H10003" i="1"/>
  <c r="K10002" i="1"/>
  <c r="J10002" i="1"/>
  <c r="I10002" i="1"/>
  <c r="L10002" i="1" s="1"/>
  <c r="H10002" i="1"/>
  <c r="K10001" i="1"/>
  <c r="J10001" i="1"/>
  <c r="I10001" i="1"/>
  <c r="L10001" i="1" s="1"/>
  <c r="H10001" i="1"/>
  <c r="K10000" i="1"/>
  <c r="J10000" i="1"/>
  <c r="I10000" i="1"/>
  <c r="L10000" i="1" s="1"/>
  <c r="H10000" i="1"/>
  <c r="K9999" i="1"/>
  <c r="J9999" i="1"/>
  <c r="I9999" i="1"/>
  <c r="L9999" i="1" s="1"/>
  <c r="H9999" i="1"/>
  <c r="K9998" i="1"/>
  <c r="J9998" i="1"/>
  <c r="I9998" i="1"/>
  <c r="L9998" i="1" s="1"/>
  <c r="H9998" i="1"/>
  <c r="K9997" i="1"/>
  <c r="J9997" i="1"/>
  <c r="I9997" i="1"/>
  <c r="L9997" i="1" s="1"/>
  <c r="H9997" i="1"/>
  <c r="K9996" i="1"/>
  <c r="J9996" i="1"/>
  <c r="I9996" i="1"/>
  <c r="L9996" i="1" s="1"/>
  <c r="H9996" i="1"/>
  <c r="K9995" i="1"/>
  <c r="J9995" i="1"/>
  <c r="I9995" i="1"/>
  <c r="L9995" i="1" s="1"/>
  <c r="H9995" i="1"/>
  <c r="K9994" i="1"/>
  <c r="J9994" i="1"/>
  <c r="I9994" i="1"/>
  <c r="L9994" i="1" s="1"/>
  <c r="H9994" i="1"/>
  <c r="K9993" i="1"/>
  <c r="J9993" i="1"/>
  <c r="I9993" i="1"/>
  <c r="L9993" i="1" s="1"/>
  <c r="H9993" i="1"/>
  <c r="K9992" i="1"/>
  <c r="J9992" i="1"/>
  <c r="I9992" i="1"/>
  <c r="L9992" i="1" s="1"/>
  <c r="H9992" i="1"/>
  <c r="K9991" i="1"/>
  <c r="J9991" i="1"/>
  <c r="I9991" i="1"/>
  <c r="L9991" i="1" s="1"/>
  <c r="H9991" i="1"/>
  <c r="K9990" i="1"/>
  <c r="J9990" i="1"/>
  <c r="I9990" i="1"/>
  <c r="L9990" i="1" s="1"/>
  <c r="H9990" i="1"/>
  <c r="K9989" i="1"/>
  <c r="J9989" i="1"/>
  <c r="I9989" i="1"/>
  <c r="L9989" i="1" s="1"/>
  <c r="H9989" i="1"/>
  <c r="K9988" i="1"/>
  <c r="J9988" i="1"/>
  <c r="I9988" i="1"/>
  <c r="L9988" i="1" s="1"/>
  <c r="H9988" i="1"/>
  <c r="K9987" i="1"/>
  <c r="J9987" i="1"/>
  <c r="I9987" i="1"/>
  <c r="L9987" i="1" s="1"/>
  <c r="H9987" i="1"/>
  <c r="K9986" i="1"/>
  <c r="J9986" i="1"/>
  <c r="I9986" i="1"/>
  <c r="L9986" i="1" s="1"/>
  <c r="H9986" i="1"/>
  <c r="K9985" i="1"/>
  <c r="J9985" i="1"/>
  <c r="I9985" i="1"/>
  <c r="L9985" i="1" s="1"/>
  <c r="H9985" i="1"/>
  <c r="K9984" i="1"/>
  <c r="J9984" i="1"/>
  <c r="I9984" i="1"/>
  <c r="L9984" i="1" s="1"/>
  <c r="H9984" i="1"/>
  <c r="K9983" i="1"/>
  <c r="J9983" i="1"/>
  <c r="I9983" i="1"/>
  <c r="L9983" i="1" s="1"/>
  <c r="H9983" i="1"/>
  <c r="K9982" i="1"/>
  <c r="J9982" i="1"/>
  <c r="I9982" i="1"/>
  <c r="L9982" i="1" s="1"/>
  <c r="H9982" i="1"/>
  <c r="K9981" i="1"/>
  <c r="J9981" i="1"/>
  <c r="I9981" i="1"/>
  <c r="L9981" i="1" s="1"/>
  <c r="H9981" i="1"/>
  <c r="K9980" i="1"/>
  <c r="J9980" i="1"/>
  <c r="I9980" i="1"/>
  <c r="L9980" i="1" s="1"/>
  <c r="H9980" i="1"/>
  <c r="K9979" i="1"/>
  <c r="J9979" i="1"/>
  <c r="I9979" i="1"/>
  <c r="L9979" i="1" s="1"/>
  <c r="H9979" i="1"/>
  <c r="K9978" i="1"/>
  <c r="J9978" i="1"/>
  <c r="I9978" i="1"/>
  <c r="L9978" i="1" s="1"/>
  <c r="H9978" i="1"/>
  <c r="K9977" i="1"/>
  <c r="J9977" i="1"/>
  <c r="I9977" i="1"/>
  <c r="L9977" i="1" s="1"/>
  <c r="H9977" i="1"/>
  <c r="K9976" i="1"/>
  <c r="J9976" i="1"/>
  <c r="I9976" i="1"/>
  <c r="L9976" i="1" s="1"/>
  <c r="H9976" i="1"/>
  <c r="K9975" i="1"/>
  <c r="J9975" i="1"/>
  <c r="I9975" i="1"/>
  <c r="L9975" i="1" s="1"/>
  <c r="H9975" i="1"/>
  <c r="K9974" i="1"/>
  <c r="J9974" i="1"/>
  <c r="I9974" i="1"/>
  <c r="L9974" i="1" s="1"/>
  <c r="H9974" i="1"/>
  <c r="K9973" i="1"/>
  <c r="J9973" i="1"/>
  <c r="I9973" i="1"/>
  <c r="L9973" i="1" s="1"/>
  <c r="H9973" i="1"/>
  <c r="K9972" i="1"/>
  <c r="J9972" i="1"/>
  <c r="I9972" i="1"/>
  <c r="L9972" i="1" s="1"/>
  <c r="H9972" i="1"/>
  <c r="K9971" i="1"/>
  <c r="J9971" i="1"/>
  <c r="I9971" i="1"/>
  <c r="L9971" i="1" s="1"/>
  <c r="H9971" i="1"/>
  <c r="K9970" i="1"/>
  <c r="J9970" i="1"/>
  <c r="I9970" i="1"/>
  <c r="L9970" i="1" s="1"/>
  <c r="H9970" i="1"/>
  <c r="K9969" i="1"/>
  <c r="J9969" i="1"/>
  <c r="I9969" i="1"/>
  <c r="L9969" i="1" s="1"/>
  <c r="H9969" i="1"/>
  <c r="K9968" i="1"/>
  <c r="J9968" i="1"/>
  <c r="I9968" i="1"/>
  <c r="L9968" i="1" s="1"/>
  <c r="H9968" i="1"/>
  <c r="K9967" i="1"/>
  <c r="J9967" i="1"/>
  <c r="I9967" i="1"/>
  <c r="L9967" i="1" s="1"/>
  <c r="H9967" i="1"/>
  <c r="K9966" i="1"/>
  <c r="J9966" i="1"/>
  <c r="I9966" i="1"/>
  <c r="L9966" i="1" s="1"/>
  <c r="H9966" i="1"/>
  <c r="K9965" i="1"/>
  <c r="J9965" i="1"/>
  <c r="I9965" i="1"/>
  <c r="L9965" i="1" s="1"/>
  <c r="H9965" i="1"/>
  <c r="K9964" i="1"/>
  <c r="J9964" i="1"/>
  <c r="I9964" i="1"/>
  <c r="L9964" i="1" s="1"/>
  <c r="H9964" i="1"/>
  <c r="K9963" i="1"/>
  <c r="J9963" i="1"/>
  <c r="I9963" i="1"/>
  <c r="L9963" i="1" s="1"/>
  <c r="H9963" i="1"/>
  <c r="K9962" i="1"/>
  <c r="J9962" i="1"/>
  <c r="I9962" i="1"/>
  <c r="L9962" i="1" s="1"/>
  <c r="H9962" i="1"/>
  <c r="K9961" i="1"/>
  <c r="J9961" i="1"/>
  <c r="I9961" i="1"/>
  <c r="L9961" i="1" s="1"/>
  <c r="H9961" i="1"/>
  <c r="K9960" i="1"/>
  <c r="J9960" i="1"/>
  <c r="I9960" i="1"/>
  <c r="L9960" i="1" s="1"/>
  <c r="H9960" i="1"/>
  <c r="K9959" i="1"/>
  <c r="J9959" i="1"/>
  <c r="I9959" i="1"/>
  <c r="L9959" i="1" s="1"/>
  <c r="H9959" i="1"/>
  <c r="K9958" i="1"/>
  <c r="J9958" i="1"/>
  <c r="I9958" i="1"/>
  <c r="L9958" i="1" s="1"/>
  <c r="H9958" i="1"/>
  <c r="K9957" i="1"/>
  <c r="J9957" i="1"/>
  <c r="I9957" i="1"/>
  <c r="L9957" i="1" s="1"/>
  <c r="H9957" i="1"/>
  <c r="K9956" i="1"/>
  <c r="J9956" i="1"/>
  <c r="I9956" i="1"/>
  <c r="L9956" i="1" s="1"/>
  <c r="H9956" i="1"/>
  <c r="K9955" i="1"/>
  <c r="J9955" i="1"/>
  <c r="I9955" i="1"/>
  <c r="L9955" i="1" s="1"/>
  <c r="H9955" i="1"/>
  <c r="K9954" i="1"/>
  <c r="J9954" i="1"/>
  <c r="I9954" i="1"/>
  <c r="L9954" i="1" s="1"/>
  <c r="H9954" i="1"/>
  <c r="K9953" i="1"/>
  <c r="J9953" i="1"/>
  <c r="I9953" i="1"/>
  <c r="L9953" i="1" s="1"/>
  <c r="H9953" i="1"/>
  <c r="K9952" i="1"/>
  <c r="J9952" i="1"/>
  <c r="I9952" i="1"/>
  <c r="L9952" i="1" s="1"/>
  <c r="H9952" i="1"/>
  <c r="K9951" i="1"/>
  <c r="J9951" i="1"/>
  <c r="I9951" i="1"/>
  <c r="L9951" i="1" s="1"/>
  <c r="H9951" i="1"/>
  <c r="K9950" i="1"/>
  <c r="J9950" i="1"/>
  <c r="I9950" i="1"/>
  <c r="L9950" i="1" s="1"/>
  <c r="H9950" i="1"/>
  <c r="K9949" i="1"/>
  <c r="J9949" i="1"/>
  <c r="I9949" i="1"/>
  <c r="L9949" i="1" s="1"/>
  <c r="H9949" i="1"/>
  <c r="K9948" i="1"/>
  <c r="J9948" i="1"/>
  <c r="I9948" i="1"/>
  <c r="L9948" i="1" s="1"/>
  <c r="H9948" i="1"/>
  <c r="K9947" i="1"/>
  <c r="J9947" i="1"/>
  <c r="I9947" i="1"/>
  <c r="L9947" i="1" s="1"/>
  <c r="H9947" i="1"/>
  <c r="K9946" i="1"/>
  <c r="J9946" i="1"/>
  <c r="I9946" i="1"/>
  <c r="L9946" i="1" s="1"/>
  <c r="H9946" i="1"/>
  <c r="K9945" i="1"/>
  <c r="J9945" i="1"/>
  <c r="I9945" i="1"/>
  <c r="L9945" i="1" s="1"/>
  <c r="H9945" i="1"/>
  <c r="K9944" i="1"/>
  <c r="J9944" i="1"/>
  <c r="I9944" i="1"/>
  <c r="L9944" i="1" s="1"/>
  <c r="H9944" i="1"/>
  <c r="K9943" i="1"/>
  <c r="J9943" i="1"/>
  <c r="I9943" i="1"/>
  <c r="L9943" i="1" s="1"/>
  <c r="H9943" i="1"/>
  <c r="K9942" i="1"/>
  <c r="J9942" i="1"/>
  <c r="I9942" i="1"/>
  <c r="L9942" i="1" s="1"/>
  <c r="H9942" i="1"/>
  <c r="K9941" i="1"/>
  <c r="J9941" i="1"/>
  <c r="I9941" i="1"/>
  <c r="L9941" i="1" s="1"/>
  <c r="H9941" i="1"/>
  <c r="K9940" i="1"/>
  <c r="J9940" i="1"/>
  <c r="I9940" i="1"/>
  <c r="L9940" i="1" s="1"/>
  <c r="H9940" i="1"/>
  <c r="K9939" i="1"/>
  <c r="J9939" i="1"/>
  <c r="I9939" i="1"/>
  <c r="L9939" i="1" s="1"/>
  <c r="H9939" i="1"/>
  <c r="K9938" i="1"/>
  <c r="J9938" i="1"/>
  <c r="I9938" i="1"/>
  <c r="L9938" i="1" s="1"/>
  <c r="H9938" i="1"/>
  <c r="K9937" i="1"/>
  <c r="J9937" i="1"/>
  <c r="I9937" i="1"/>
  <c r="L9937" i="1" s="1"/>
  <c r="H9937" i="1"/>
  <c r="K9936" i="1"/>
  <c r="J9936" i="1"/>
  <c r="I9936" i="1"/>
  <c r="L9936" i="1" s="1"/>
  <c r="H9936" i="1"/>
  <c r="K9935" i="1"/>
  <c r="J9935" i="1"/>
  <c r="I9935" i="1"/>
  <c r="L9935" i="1" s="1"/>
  <c r="H9935" i="1"/>
  <c r="K9934" i="1"/>
  <c r="J9934" i="1"/>
  <c r="I9934" i="1"/>
  <c r="L9934" i="1" s="1"/>
  <c r="H9934" i="1"/>
  <c r="K9933" i="1"/>
  <c r="J9933" i="1"/>
  <c r="I9933" i="1"/>
  <c r="L9933" i="1" s="1"/>
  <c r="H9933" i="1"/>
  <c r="K9932" i="1"/>
  <c r="J9932" i="1"/>
  <c r="I9932" i="1"/>
  <c r="L9932" i="1" s="1"/>
  <c r="H9932" i="1"/>
  <c r="K9931" i="1"/>
  <c r="J9931" i="1"/>
  <c r="I9931" i="1"/>
  <c r="L9931" i="1" s="1"/>
  <c r="H9931" i="1"/>
  <c r="K9930" i="1"/>
  <c r="J9930" i="1"/>
  <c r="I9930" i="1"/>
  <c r="L9930" i="1" s="1"/>
  <c r="H9930" i="1"/>
  <c r="K9929" i="1"/>
  <c r="J9929" i="1"/>
  <c r="I9929" i="1"/>
  <c r="L9929" i="1" s="1"/>
  <c r="H9929" i="1"/>
  <c r="K9928" i="1"/>
  <c r="J9928" i="1"/>
  <c r="I9928" i="1"/>
  <c r="L9928" i="1" s="1"/>
  <c r="H9928" i="1"/>
  <c r="K9927" i="1"/>
  <c r="J9927" i="1"/>
  <c r="I9927" i="1"/>
  <c r="L9927" i="1" s="1"/>
  <c r="H9927" i="1"/>
  <c r="K9926" i="1"/>
  <c r="J9926" i="1"/>
  <c r="I9926" i="1"/>
  <c r="L9926" i="1" s="1"/>
  <c r="H9926" i="1"/>
  <c r="K9925" i="1"/>
  <c r="J9925" i="1"/>
  <c r="I9925" i="1"/>
  <c r="L9925" i="1" s="1"/>
  <c r="H9925" i="1"/>
  <c r="K9924" i="1"/>
  <c r="J9924" i="1"/>
  <c r="I9924" i="1"/>
  <c r="L9924" i="1" s="1"/>
  <c r="H9924" i="1"/>
  <c r="K9923" i="1"/>
  <c r="J9923" i="1"/>
  <c r="I9923" i="1"/>
  <c r="L9923" i="1" s="1"/>
  <c r="H9923" i="1"/>
  <c r="K9922" i="1"/>
  <c r="J9922" i="1"/>
  <c r="I9922" i="1"/>
  <c r="L9922" i="1" s="1"/>
  <c r="H9922" i="1"/>
  <c r="K9921" i="1"/>
  <c r="J9921" i="1"/>
  <c r="I9921" i="1"/>
  <c r="L9921" i="1" s="1"/>
  <c r="H9921" i="1"/>
  <c r="K9920" i="1"/>
  <c r="J9920" i="1"/>
  <c r="I9920" i="1"/>
  <c r="L9920" i="1" s="1"/>
  <c r="H9920" i="1"/>
  <c r="K9919" i="1"/>
  <c r="J9919" i="1"/>
  <c r="I9919" i="1"/>
  <c r="L9919" i="1" s="1"/>
  <c r="H9919" i="1"/>
  <c r="K9918" i="1"/>
  <c r="J9918" i="1"/>
  <c r="I9918" i="1"/>
  <c r="L9918" i="1" s="1"/>
  <c r="H9918" i="1"/>
  <c r="K9917" i="1"/>
  <c r="J9917" i="1"/>
  <c r="I9917" i="1"/>
  <c r="L9917" i="1" s="1"/>
  <c r="H9917" i="1"/>
  <c r="K9916" i="1"/>
  <c r="J9916" i="1"/>
  <c r="I9916" i="1"/>
  <c r="L9916" i="1" s="1"/>
  <c r="H9916" i="1"/>
  <c r="K9915" i="1"/>
  <c r="J9915" i="1"/>
  <c r="I9915" i="1"/>
  <c r="L9915" i="1" s="1"/>
  <c r="H9915" i="1"/>
  <c r="K9914" i="1"/>
  <c r="J9914" i="1"/>
  <c r="I9914" i="1"/>
  <c r="L9914" i="1" s="1"/>
  <c r="H9914" i="1"/>
  <c r="K9913" i="1"/>
  <c r="J9913" i="1"/>
  <c r="I9913" i="1"/>
  <c r="L9913" i="1" s="1"/>
  <c r="H9913" i="1"/>
  <c r="K9912" i="1"/>
  <c r="J9912" i="1"/>
  <c r="I9912" i="1"/>
  <c r="L9912" i="1" s="1"/>
  <c r="H9912" i="1"/>
  <c r="K9911" i="1"/>
  <c r="J9911" i="1"/>
  <c r="I9911" i="1"/>
  <c r="L9911" i="1" s="1"/>
  <c r="H9911" i="1"/>
  <c r="K9910" i="1"/>
  <c r="J9910" i="1"/>
  <c r="I9910" i="1"/>
  <c r="L9910" i="1" s="1"/>
  <c r="H9910" i="1"/>
  <c r="K9909" i="1"/>
  <c r="J9909" i="1"/>
  <c r="I9909" i="1"/>
  <c r="L9909" i="1" s="1"/>
  <c r="H9909" i="1"/>
  <c r="K9908" i="1"/>
  <c r="J9908" i="1"/>
  <c r="I9908" i="1"/>
  <c r="L9908" i="1" s="1"/>
  <c r="H9908" i="1"/>
  <c r="K9907" i="1"/>
  <c r="J9907" i="1"/>
  <c r="I9907" i="1"/>
  <c r="L9907" i="1" s="1"/>
  <c r="H9907" i="1"/>
  <c r="K9906" i="1"/>
  <c r="J9906" i="1"/>
  <c r="I9906" i="1"/>
  <c r="L9906" i="1" s="1"/>
  <c r="H9906" i="1"/>
  <c r="K9905" i="1"/>
  <c r="J9905" i="1"/>
  <c r="I9905" i="1"/>
  <c r="L9905" i="1" s="1"/>
  <c r="H9905" i="1"/>
  <c r="K9904" i="1"/>
  <c r="J9904" i="1"/>
  <c r="I9904" i="1"/>
  <c r="L9904" i="1" s="1"/>
  <c r="H9904" i="1"/>
  <c r="K9903" i="1"/>
  <c r="J9903" i="1"/>
  <c r="I9903" i="1"/>
  <c r="L9903" i="1" s="1"/>
  <c r="H9903" i="1"/>
  <c r="K9902" i="1"/>
  <c r="J9902" i="1"/>
  <c r="I9902" i="1"/>
  <c r="L9902" i="1" s="1"/>
  <c r="H9902" i="1"/>
  <c r="K9901" i="1"/>
  <c r="J9901" i="1"/>
  <c r="I9901" i="1"/>
  <c r="L9901" i="1" s="1"/>
  <c r="H9901" i="1"/>
  <c r="K9900" i="1"/>
  <c r="J9900" i="1"/>
  <c r="I9900" i="1"/>
  <c r="L9900" i="1" s="1"/>
  <c r="H9900" i="1"/>
  <c r="K9899" i="1"/>
  <c r="J9899" i="1"/>
  <c r="I9899" i="1"/>
  <c r="L9899" i="1" s="1"/>
  <c r="H9899" i="1"/>
  <c r="K9898" i="1"/>
  <c r="J9898" i="1"/>
  <c r="I9898" i="1"/>
  <c r="L9898" i="1" s="1"/>
  <c r="H9898" i="1"/>
  <c r="K9897" i="1"/>
  <c r="J9897" i="1"/>
  <c r="I9897" i="1"/>
  <c r="L9897" i="1" s="1"/>
  <c r="H9897" i="1"/>
  <c r="K9896" i="1"/>
  <c r="J9896" i="1"/>
  <c r="I9896" i="1"/>
  <c r="L9896" i="1" s="1"/>
  <c r="H9896" i="1"/>
  <c r="K9895" i="1"/>
  <c r="J9895" i="1"/>
  <c r="I9895" i="1"/>
  <c r="L9895" i="1" s="1"/>
  <c r="H9895" i="1"/>
  <c r="K9894" i="1"/>
  <c r="J9894" i="1"/>
  <c r="I9894" i="1"/>
  <c r="L9894" i="1" s="1"/>
  <c r="H9894" i="1"/>
  <c r="K9893" i="1"/>
  <c r="J9893" i="1"/>
  <c r="I9893" i="1"/>
  <c r="L9893" i="1" s="1"/>
  <c r="H9893" i="1"/>
  <c r="K9892" i="1"/>
  <c r="J9892" i="1"/>
  <c r="I9892" i="1"/>
  <c r="L9892" i="1" s="1"/>
  <c r="H9892" i="1"/>
  <c r="K9891" i="1"/>
  <c r="J9891" i="1"/>
  <c r="I9891" i="1"/>
  <c r="L9891" i="1" s="1"/>
  <c r="H9891" i="1"/>
  <c r="K9890" i="1"/>
  <c r="J9890" i="1"/>
  <c r="I9890" i="1"/>
  <c r="L9890" i="1" s="1"/>
  <c r="H9890" i="1"/>
  <c r="K9889" i="1"/>
  <c r="J9889" i="1"/>
  <c r="I9889" i="1"/>
  <c r="L9889" i="1" s="1"/>
  <c r="H9889" i="1"/>
  <c r="K9888" i="1"/>
  <c r="J9888" i="1"/>
  <c r="I9888" i="1"/>
  <c r="L9888" i="1" s="1"/>
  <c r="H9888" i="1"/>
  <c r="K9887" i="1"/>
  <c r="J9887" i="1"/>
  <c r="I9887" i="1"/>
  <c r="L9887" i="1" s="1"/>
  <c r="H9887" i="1"/>
  <c r="K9886" i="1"/>
  <c r="J9886" i="1"/>
  <c r="I9886" i="1"/>
  <c r="L9886" i="1" s="1"/>
  <c r="H9886" i="1"/>
  <c r="K9885" i="1"/>
  <c r="J9885" i="1"/>
  <c r="I9885" i="1"/>
  <c r="L9885" i="1" s="1"/>
  <c r="H9885" i="1"/>
  <c r="K9884" i="1"/>
  <c r="J9884" i="1"/>
  <c r="I9884" i="1"/>
  <c r="L9884" i="1" s="1"/>
  <c r="H9884" i="1"/>
  <c r="K9883" i="1"/>
  <c r="J9883" i="1"/>
  <c r="I9883" i="1"/>
  <c r="L9883" i="1" s="1"/>
  <c r="H9883" i="1"/>
  <c r="K9882" i="1"/>
  <c r="J9882" i="1"/>
  <c r="I9882" i="1"/>
  <c r="L9882" i="1" s="1"/>
  <c r="H9882" i="1"/>
  <c r="K9881" i="1"/>
  <c r="J9881" i="1"/>
  <c r="I9881" i="1"/>
  <c r="L9881" i="1" s="1"/>
  <c r="H9881" i="1"/>
  <c r="K9880" i="1"/>
  <c r="J9880" i="1"/>
  <c r="I9880" i="1"/>
  <c r="L9880" i="1" s="1"/>
  <c r="H9880" i="1"/>
  <c r="K9879" i="1"/>
  <c r="J9879" i="1"/>
  <c r="I9879" i="1"/>
  <c r="L9879" i="1" s="1"/>
  <c r="H9879" i="1"/>
  <c r="K9878" i="1"/>
  <c r="J9878" i="1"/>
  <c r="I9878" i="1"/>
  <c r="L9878" i="1" s="1"/>
  <c r="H9878" i="1"/>
  <c r="K9877" i="1"/>
  <c r="J9877" i="1"/>
  <c r="I9877" i="1"/>
  <c r="L9877" i="1" s="1"/>
  <c r="H9877" i="1"/>
  <c r="K9876" i="1"/>
  <c r="J9876" i="1"/>
  <c r="I9876" i="1"/>
  <c r="L9876" i="1" s="1"/>
  <c r="H9876" i="1"/>
  <c r="K9875" i="1"/>
  <c r="J9875" i="1"/>
  <c r="I9875" i="1"/>
  <c r="L9875" i="1" s="1"/>
  <c r="H9875" i="1"/>
  <c r="K9874" i="1"/>
  <c r="J9874" i="1"/>
  <c r="I9874" i="1"/>
  <c r="L9874" i="1" s="1"/>
  <c r="H9874" i="1"/>
  <c r="K9873" i="1"/>
  <c r="J9873" i="1"/>
  <c r="I9873" i="1"/>
  <c r="L9873" i="1" s="1"/>
  <c r="H9873" i="1"/>
  <c r="K9872" i="1"/>
  <c r="J9872" i="1"/>
  <c r="I9872" i="1"/>
  <c r="L9872" i="1" s="1"/>
  <c r="H9872" i="1"/>
  <c r="K9871" i="1"/>
  <c r="J9871" i="1"/>
  <c r="I9871" i="1"/>
  <c r="L9871" i="1" s="1"/>
  <c r="H9871" i="1"/>
  <c r="K9870" i="1"/>
  <c r="J9870" i="1"/>
  <c r="I9870" i="1"/>
  <c r="L9870" i="1" s="1"/>
  <c r="H9870" i="1"/>
  <c r="K9869" i="1"/>
  <c r="J9869" i="1"/>
  <c r="I9869" i="1"/>
  <c r="L9869" i="1" s="1"/>
  <c r="H9869" i="1"/>
  <c r="K9868" i="1"/>
  <c r="J9868" i="1"/>
  <c r="I9868" i="1"/>
  <c r="L9868" i="1" s="1"/>
  <c r="H9868" i="1"/>
  <c r="K9867" i="1"/>
  <c r="J9867" i="1"/>
  <c r="I9867" i="1"/>
  <c r="L9867" i="1" s="1"/>
  <c r="H9867" i="1"/>
  <c r="K9866" i="1"/>
  <c r="J9866" i="1"/>
  <c r="I9866" i="1"/>
  <c r="L9866" i="1" s="1"/>
  <c r="H9866" i="1"/>
  <c r="K9865" i="1"/>
  <c r="J9865" i="1"/>
  <c r="I9865" i="1"/>
  <c r="L9865" i="1" s="1"/>
  <c r="H9865" i="1"/>
  <c r="K9864" i="1"/>
  <c r="J9864" i="1"/>
  <c r="I9864" i="1"/>
  <c r="L9864" i="1" s="1"/>
  <c r="H9864" i="1"/>
  <c r="K9863" i="1"/>
  <c r="J9863" i="1"/>
  <c r="I9863" i="1"/>
  <c r="L9863" i="1" s="1"/>
  <c r="H9863" i="1"/>
  <c r="K9862" i="1"/>
  <c r="J9862" i="1"/>
  <c r="I9862" i="1"/>
  <c r="L9862" i="1" s="1"/>
  <c r="H9862" i="1"/>
  <c r="K9861" i="1"/>
  <c r="J9861" i="1"/>
  <c r="I9861" i="1"/>
  <c r="L9861" i="1" s="1"/>
  <c r="H9861" i="1"/>
  <c r="K9860" i="1"/>
  <c r="J9860" i="1"/>
  <c r="I9860" i="1"/>
  <c r="L9860" i="1" s="1"/>
  <c r="H9860" i="1"/>
  <c r="K9859" i="1"/>
  <c r="J9859" i="1"/>
  <c r="I9859" i="1"/>
  <c r="L9859" i="1" s="1"/>
  <c r="H9859" i="1"/>
  <c r="K9858" i="1"/>
  <c r="J9858" i="1"/>
  <c r="I9858" i="1"/>
  <c r="L9858" i="1" s="1"/>
  <c r="H9858" i="1"/>
  <c r="K9857" i="1"/>
  <c r="J9857" i="1"/>
  <c r="I9857" i="1"/>
  <c r="L9857" i="1" s="1"/>
  <c r="H9857" i="1"/>
  <c r="K9856" i="1"/>
  <c r="J9856" i="1"/>
  <c r="I9856" i="1"/>
  <c r="L9856" i="1" s="1"/>
  <c r="H9856" i="1"/>
  <c r="K9855" i="1"/>
  <c r="J9855" i="1"/>
  <c r="I9855" i="1"/>
  <c r="L9855" i="1" s="1"/>
  <c r="H9855" i="1"/>
  <c r="K9854" i="1"/>
  <c r="J9854" i="1"/>
  <c r="I9854" i="1"/>
  <c r="L9854" i="1" s="1"/>
  <c r="H9854" i="1"/>
  <c r="K9853" i="1"/>
  <c r="J9853" i="1"/>
  <c r="I9853" i="1"/>
  <c r="L9853" i="1" s="1"/>
  <c r="H9853" i="1"/>
  <c r="K9852" i="1"/>
  <c r="J9852" i="1"/>
  <c r="I9852" i="1"/>
  <c r="L9852" i="1" s="1"/>
  <c r="H9852" i="1"/>
  <c r="K9851" i="1"/>
  <c r="J9851" i="1"/>
  <c r="I9851" i="1"/>
  <c r="L9851" i="1" s="1"/>
  <c r="H9851" i="1"/>
  <c r="K9850" i="1"/>
  <c r="J9850" i="1"/>
  <c r="I9850" i="1"/>
  <c r="L9850" i="1" s="1"/>
  <c r="H9850" i="1"/>
  <c r="K9849" i="1"/>
  <c r="J9849" i="1"/>
  <c r="I9849" i="1"/>
  <c r="L9849" i="1" s="1"/>
  <c r="H9849" i="1"/>
  <c r="K9848" i="1"/>
  <c r="J9848" i="1"/>
  <c r="I9848" i="1"/>
  <c r="L9848" i="1" s="1"/>
  <c r="H9848" i="1"/>
  <c r="K9847" i="1"/>
  <c r="J9847" i="1"/>
  <c r="I9847" i="1"/>
  <c r="L9847" i="1" s="1"/>
  <c r="H9847" i="1"/>
  <c r="K9846" i="1"/>
  <c r="J9846" i="1"/>
  <c r="I9846" i="1"/>
  <c r="L9846" i="1" s="1"/>
  <c r="H9846" i="1"/>
  <c r="K9845" i="1"/>
  <c r="J9845" i="1"/>
  <c r="I9845" i="1"/>
  <c r="L9845" i="1" s="1"/>
  <c r="H9845" i="1"/>
  <c r="K9844" i="1"/>
  <c r="J9844" i="1"/>
  <c r="I9844" i="1"/>
  <c r="L9844" i="1" s="1"/>
  <c r="H9844" i="1"/>
  <c r="K9843" i="1"/>
  <c r="J9843" i="1"/>
  <c r="I9843" i="1"/>
  <c r="L9843" i="1" s="1"/>
  <c r="H9843" i="1"/>
  <c r="K9842" i="1"/>
  <c r="J9842" i="1"/>
  <c r="I9842" i="1"/>
  <c r="L9842" i="1" s="1"/>
  <c r="H9842" i="1"/>
  <c r="K9841" i="1"/>
  <c r="J9841" i="1"/>
  <c r="I9841" i="1"/>
  <c r="L9841" i="1" s="1"/>
  <c r="H9841" i="1"/>
  <c r="K9840" i="1"/>
  <c r="J9840" i="1"/>
  <c r="I9840" i="1"/>
  <c r="L9840" i="1" s="1"/>
  <c r="H9840" i="1"/>
  <c r="K9839" i="1"/>
  <c r="J9839" i="1"/>
  <c r="I9839" i="1"/>
  <c r="L9839" i="1" s="1"/>
  <c r="H9839" i="1"/>
  <c r="K9838" i="1"/>
  <c r="J9838" i="1"/>
  <c r="I9838" i="1"/>
  <c r="L9838" i="1" s="1"/>
  <c r="H9838" i="1"/>
  <c r="K9837" i="1"/>
  <c r="J9837" i="1"/>
  <c r="I9837" i="1"/>
  <c r="L9837" i="1" s="1"/>
  <c r="H9837" i="1"/>
  <c r="K9836" i="1"/>
  <c r="J9836" i="1"/>
  <c r="I9836" i="1"/>
  <c r="L9836" i="1" s="1"/>
  <c r="H9836" i="1"/>
  <c r="K9835" i="1"/>
  <c r="J9835" i="1"/>
  <c r="I9835" i="1"/>
  <c r="L9835" i="1" s="1"/>
  <c r="H9835" i="1"/>
  <c r="K9834" i="1"/>
  <c r="J9834" i="1"/>
  <c r="I9834" i="1"/>
  <c r="L9834" i="1" s="1"/>
  <c r="H9834" i="1"/>
  <c r="K9833" i="1"/>
  <c r="J9833" i="1"/>
  <c r="I9833" i="1"/>
  <c r="L9833" i="1" s="1"/>
  <c r="H9833" i="1"/>
  <c r="K9832" i="1"/>
  <c r="J9832" i="1"/>
  <c r="I9832" i="1"/>
  <c r="L9832" i="1" s="1"/>
  <c r="H9832" i="1"/>
  <c r="K9831" i="1"/>
  <c r="J9831" i="1"/>
  <c r="I9831" i="1"/>
  <c r="L9831" i="1" s="1"/>
  <c r="H9831" i="1"/>
  <c r="K9830" i="1"/>
  <c r="J9830" i="1"/>
  <c r="I9830" i="1"/>
  <c r="L9830" i="1" s="1"/>
  <c r="H9830" i="1"/>
  <c r="K9829" i="1"/>
  <c r="J9829" i="1"/>
  <c r="I9829" i="1"/>
  <c r="L9829" i="1" s="1"/>
  <c r="H9829" i="1"/>
  <c r="K9828" i="1"/>
  <c r="J9828" i="1"/>
  <c r="I9828" i="1"/>
  <c r="L9828" i="1" s="1"/>
  <c r="H9828" i="1"/>
  <c r="K9827" i="1"/>
  <c r="J9827" i="1"/>
  <c r="I9827" i="1"/>
  <c r="L9827" i="1" s="1"/>
  <c r="H9827" i="1"/>
  <c r="K9826" i="1"/>
  <c r="J9826" i="1"/>
  <c r="I9826" i="1"/>
  <c r="L9826" i="1" s="1"/>
  <c r="H9826" i="1"/>
  <c r="K9825" i="1"/>
  <c r="J9825" i="1"/>
  <c r="I9825" i="1"/>
  <c r="L9825" i="1" s="1"/>
  <c r="H9825" i="1"/>
  <c r="K9824" i="1"/>
  <c r="J9824" i="1"/>
  <c r="I9824" i="1"/>
  <c r="L9824" i="1" s="1"/>
  <c r="H9824" i="1"/>
  <c r="K9823" i="1"/>
  <c r="J9823" i="1"/>
  <c r="I9823" i="1"/>
  <c r="L9823" i="1" s="1"/>
  <c r="H9823" i="1"/>
  <c r="K9822" i="1"/>
  <c r="J9822" i="1"/>
  <c r="I9822" i="1"/>
  <c r="L9822" i="1" s="1"/>
  <c r="H9822" i="1"/>
  <c r="K9821" i="1"/>
  <c r="J9821" i="1"/>
  <c r="I9821" i="1"/>
  <c r="L9821" i="1" s="1"/>
  <c r="H9821" i="1"/>
  <c r="K9820" i="1"/>
  <c r="J9820" i="1"/>
  <c r="I9820" i="1"/>
  <c r="L9820" i="1" s="1"/>
  <c r="H9820" i="1"/>
  <c r="K9819" i="1"/>
  <c r="J9819" i="1"/>
  <c r="I9819" i="1"/>
  <c r="L9819" i="1" s="1"/>
  <c r="H9819" i="1"/>
  <c r="K9818" i="1"/>
  <c r="J9818" i="1"/>
  <c r="I9818" i="1"/>
  <c r="L9818" i="1" s="1"/>
  <c r="H9818" i="1"/>
  <c r="K9817" i="1"/>
  <c r="J9817" i="1"/>
  <c r="I9817" i="1"/>
  <c r="L9817" i="1" s="1"/>
  <c r="H9817" i="1"/>
  <c r="K9816" i="1"/>
  <c r="J9816" i="1"/>
  <c r="I9816" i="1"/>
  <c r="L9816" i="1" s="1"/>
  <c r="H9816" i="1"/>
  <c r="K9815" i="1"/>
  <c r="J9815" i="1"/>
  <c r="I9815" i="1"/>
  <c r="L9815" i="1" s="1"/>
  <c r="H9815" i="1"/>
  <c r="K9814" i="1"/>
  <c r="J9814" i="1"/>
  <c r="I9814" i="1"/>
  <c r="L9814" i="1" s="1"/>
  <c r="H9814" i="1"/>
  <c r="K9813" i="1"/>
  <c r="J9813" i="1"/>
  <c r="I9813" i="1"/>
  <c r="L9813" i="1" s="1"/>
  <c r="H9813" i="1"/>
  <c r="K9812" i="1"/>
  <c r="J9812" i="1"/>
  <c r="I9812" i="1"/>
  <c r="L9812" i="1" s="1"/>
  <c r="H9812" i="1"/>
  <c r="K9811" i="1"/>
  <c r="J9811" i="1"/>
  <c r="I9811" i="1"/>
  <c r="L9811" i="1" s="1"/>
  <c r="H9811" i="1"/>
  <c r="K9810" i="1"/>
  <c r="J9810" i="1"/>
  <c r="I9810" i="1"/>
  <c r="L9810" i="1" s="1"/>
  <c r="H9810" i="1"/>
  <c r="K9809" i="1"/>
  <c r="J9809" i="1"/>
  <c r="I9809" i="1"/>
  <c r="L9809" i="1" s="1"/>
  <c r="H9809" i="1"/>
  <c r="K9808" i="1"/>
  <c r="J9808" i="1"/>
  <c r="I9808" i="1"/>
  <c r="L9808" i="1" s="1"/>
  <c r="H9808" i="1"/>
  <c r="K9807" i="1"/>
  <c r="J9807" i="1"/>
  <c r="I9807" i="1"/>
  <c r="L9807" i="1" s="1"/>
  <c r="H9807" i="1"/>
  <c r="K9806" i="1"/>
  <c r="J9806" i="1"/>
  <c r="I9806" i="1"/>
  <c r="L9806" i="1" s="1"/>
  <c r="H9806" i="1"/>
  <c r="K9805" i="1"/>
  <c r="J9805" i="1"/>
  <c r="I9805" i="1"/>
  <c r="L9805" i="1" s="1"/>
  <c r="H9805" i="1"/>
  <c r="K9804" i="1"/>
  <c r="J9804" i="1"/>
  <c r="I9804" i="1"/>
  <c r="L9804" i="1" s="1"/>
  <c r="H9804" i="1"/>
  <c r="K9803" i="1"/>
  <c r="J9803" i="1"/>
  <c r="I9803" i="1"/>
  <c r="L9803" i="1" s="1"/>
  <c r="H9803" i="1"/>
  <c r="K9802" i="1"/>
  <c r="J9802" i="1"/>
  <c r="I9802" i="1"/>
  <c r="L9802" i="1" s="1"/>
  <c r="H9802" i="1"/>
  <c r="K9801" i="1"/>
  <c r="J9801" i="1"/>
  <c r="I9801" i="1"/>
  <c r="L9801" i="1" s="1"/>
  <c r="H9801" i="1"/>
  <c r="K9800" i="1"/>
  <c r="J9800" i="1"/>
  <c r="I9800" i="1"/>
  <c r="L9800" i="1" s="1"/>
  <c r="H9800" i="1"/>
  <c r="K9799" i="1"/>
  <c r="J9799" i="1"/>
  <c r="I9799" i="1"/>
  <c r="L9799" i="1" s="1"/>
  <c r="H9799" i="1"/>
  <c r="K9798" i="1"/>
  <c r="J9798" i="1"/>
  <c r="I9798" i="1"/>
  <c r="L9798" i="1" s="1"/>
  <c r="H9798" i="1"/>
  <c r="K9797" i="1"/>
  <c r="J9797" i="1"/>
  <c r="I9797" i="1"/>
  <c r="L9797" i="1" s="1"/>
  <c r="H9797" i="1"/>
  <c r="K9796" i="1"/>
  <c r="J9796" i="1"/>
  <c r="I9796" i="1"/>
  <c r="L9796" i="1" s="1"/>
  <c r="H9796" i="1"/>
  <c r="K9795" i="1"/>
  <c r="J9795" i="1"/>
  <c r="I9795" i="1"/>
  <c r="L9795" i="1" s="1"/>
  <c r="H9795" i="1"/>
  <c r="K9794" i="1"/>
  <c r="J9794" i="1"/>
  <c r="I9794" i="1"/>
  <c r="L9794" i="1" s="1"/>
  <c r="H9794" i="1"/>
  <c r="K9793" i="1"/>
  <c r="J9793" i="1"/>
  <c r="I9793" i="1"/>
  <c r="L9793" i="1" s="1"/>
  <c r="H9793" i="1"/>
  <c r="K9792" i="1"/>
  <c r="J9792" i="1"/>
  <c r="I9792" i="1"/>
  <c r="L9792" i="1" s="1"/>
  <c r="H9792" i="1"/>
  <c r="K9791" i="1"/>
  <c r="J9791" i="1"/>
  <c r="I9791" i="1"/>
  <c r="L9791" i="1" s="1"/>
  <c r="H9791" i="1"/>
  <c r="K9790" i="1"/>
  <c r="J9790" i="1"/>
  <c r="I9790" i="1"/>
  <c r="L9790" i="1" s="1"/>
  <c r="H9790" i="1"/>
  <c r="K9789" i="1"/>
  <c r="J9789" i="1"/>
  <c r="I9789" i="1"/>
  <c r="L9789" i="1" s="1"/>
  <c r="H9789" i="1"/>
  <c r="K9788" i="1"/>
  <c r="J9788" i="1"/>
  <c r="I9788" i="1"/>
  <c r="L9788" i="1" s="1"/>
  <c r="H9788" i="1"/>
  <c r="K9787" i="1"/>
  <c r="J9787" i="1"/>
  <c r="I9787" i="1"/>
  <c r="L9787" i="1" s="1"/>
  <c r="H9787" i="1"/>
  <c r="K9786" i="1"/>
  <c r="J9786" i="1"/>
  <c r="I9786" i="1"/>
  <c r="L9786" i="1" s="1"/>
  <c r="H9786" i="1"/>
  <c r="K9785" i="1"/>
  <c r="J9785" i="1"/>
  <c r="I9785" i="1"/>
  <c r="L9785" i="1" s="1"/>
  <c r="H9785" i="1"/>
  <c r="K9784" i="1"/>
  <c r="J9784" i="1"/>
  <c r="I9784" i="1"/>
  <c r="L9784" i="1" s="1"/>
  <c r="H9784" i="1"/>
  <c r="K9783" i="1"/>
  <c r="J9783" i="1"/>
  <c r="I9783" i="1"/>
  <c r="L9783" i="1" s="1"/>
  <c r="H9783" i="1"/>
  <c r="K9782" i="1"/>
  <c r="J9782" i="1"/>
  <c r="I9782" i="1"/>
  <c r="L9782" i="1" s="1"/>
  <c r="H9782" i="1"/>
  <c r="K9781" i="1"/>
  <c r="J9781" i="1"/>
  <c r="I9781" i="1"/>
  <c r="L9781" i="1" s="1"/>
  <c r="H9781" i="1"/>
  <c r="K9780" i="1"/>
  <c r="J9780" i="1"/>
  <c r="I9780" i="1"/>
  <c r="L9780" i="1" s="1"/>
  <c r="H9780" i="1"/>
  <c r="K9779" i="1"/>
  <c r="J9779" i="1"/>
  <c r="I9779" i="1"/>
  <c r="L9779" i="1" s="1"/>
  <c r="H9779" i="1"/>
  <c r="K9778" i="1"/>
  <c r="J9778" i="1"/>
  <c r="I9778" i="1"/>
  <c r="L9778" i="1" s="1"/>
  <c r="H9778" i="1"/>
  <c r="K9777" i="1"/>
  <c r="J9777" i="1"/>
  <c r="I9777" i="1"/>
  <c r="L9777" i="1" s="1"/>
  <c r="H9777" i="1"/>
  <c r="K9776" i="1"/>
  <c r="J9776" i="1"/>
  <c r="I9776" i="1"/>
  <c r="L9776" i="1" s="1"/>
  <c r="H9776" i="1"/>
  <c r="K9775" i="1"/>
  <c r="J9775" i="1"/>
  <c r="I9775" i="1"/>
  <c r="L9775" i="1" s="1"/>
  <c r="H9775" i="1"/>
  <c r="K9774" i="1"/>
  <c r="J9774" i="1"/>
  <c r="I9774" i="1"/>
  <c r="L9774" i="1" s="1"/>
  <c r="H9774" i="1"/>
  <c r="K9773" i="1"/>
  <c r="J9773" i="1"/>
  <c r="I9773" i="1"/>
  <c r="L9773" i="1" s="1"/>
  <c r="H9773" i="1"/>
  <c r="K9772" i="1"/>
  <c r="J9772" i="1"/>
  <c r="I9772" i="1"/>
  <c r="L9772" i="1" s="1"/>
  <c r="H9772" i="1"/>
  <c r="K9771" i="1"/>
  <c r="J9771" i="1"/>
  <c r="I9771" i="1"/>
  <c r="L9771" i="1" s="1"/>
  <c r="H9771" i="1"/>
  <c r="K9770" i="1"/>
  <c r="J9770" i="1"/>
  <c r="I9770" i="1"/>
  <c r="L9770" i="1" s="1"/>
  <c r="H9770" i="1"/>
  <c r="K9769" i="1"/>
  <c r="J9769" i="1"/>
  <c r="I9769" i="1"/>
  <c r="L9769" i="1" s="1"/>
  <c r="H9769" i="1"/>
  <c r="K9768" i="1"/>
  <c r="J9768" i="1"/>
  <c r="I9768" i="1"/>
  <c r="L9768" i="1" s="1"/>
  <c r="H9768" i="1"/>
  <c r="K9767" i="1"/>
  <c r="J9767" i="1"/>
  <c r="I9767" i="1"/>
  <c r="L9767" i="1" s="1"/>
  <c r="H9767" i="1"/>
  <c r="K9766" i="1"/>
  <c r="J9766" i="1"/>
  <c r="I9766" i="1"/>
  <c r="L9766" i="1" s="1"/>
  <c r="H9766" i="1"/>
  <c r="K9765" i="1"/>
  <c r="J9765" i="1"/>
  <c r="I9765" i="1"/>
  <c r="L9765" i="1" s="1"/>
  <c r="H9765" i="1"/>
  <c r="K9764" i="1"/>
  <c r="J9764" i="1"/>
  <c r="I9764" i="1"/>
  <c r="L9764" i="1" s="1"/>
  <c r="H9764" i="1"/>
  <c r="K9763" i="1"/>
  <c r="J9763" i="1"/>
  <c r="I9763" i="1"/>
  <c r="L9763" i="1" s="1"/>
  <c r="H9763" i="1"/>
  <c r="K9762" i="1"/>
  <c r="J9762" i="1"/>
  <c r="I9762" i="1"/>
  <c r="L9762" i="1" s="1"/>
  <c r="H9762" i="1"/>
  <c r="K9761" i="1"/>
  <c r="J9761" i="1"/>
  <c r="I9761" i="1"/>
  <c r="L9761" i="1" s="1"/>
  <c r="H9761" i="1"/>
  <c r="K9760" i="1"/>
  <c r="J9760" i="1"/>
  <c r="I9760" i="1"/>
  <c r="L9760" i="1" s="1"/>
  <c r="H9760" i="1"/>
  <c r="K9759" i="1"/>
  <c r="J9759" i="1"/>
  <c r="I9759" i="1"/>
  <c r="L9759" i="1" s="1"/>
  <c r="H9759" i="1"/>
  <c r="K9758" i="1"/>
  <c r="J9758" i="1"/>
  <c r="I9758" i="1"/>
  <c r="L9758" i="1" s="1"/>
  <c r="H9758" i="1"/>
  <c r="K9757" i="1"/>
  <c r="J9757" i="1"/>
  <c r="I9757" i="1"/>
  <c r="L9757" i="1" s="1"/>
  <c r="H9757" i="1"/>
  <c r="K9756" i="1"/>
  <c r="J9756" i="1"/>
  <c r="I9756" i="1"/>
  <c r="L9756" i="1" s="1"/>
  <c r="H9756" i="1"/>
  <c r="K9755" i="1"/>
  <c r="J9755" i="1"/>
  <c r="I9755" i="1"/>
  <c r="L9755" i="1" s="1"/>
  <c r="H9755" i="1"/>
  <c r="K9754" i="1"/>
  <c r="J9754" i="1"/>
  <c r="I9754" i="1"/>
  <c r="L9754" i="1" s="1"/>
  <c r="H9754" i="1"/>
  <c r="K9753" i="1"/>
  <c r="J9753" i="1"/>
  <c r="I9753" i="1"/>
  <c r="L9753" i="1" s="1"/>
  <c r="H9753" i="1"/>
  <c r="K9752" i="1"/>
  <c r="J9752" i="1"/>
  <c r="I9752" i="1"/>
  <c r="L9752" i="1" s="1"/>
  <c r="H9752" i="1"/>
  <c r="K9751" i="1"/>
  <c r="J9751" i="1"/>
  <c r="I9751" i="1"/>
  <c r="L9751" i="1" s="1"/>
  <c r="H9751" i="1"/>
  <c r="K9750" i="1"/>
  <c r="J9750" i="1"/>
  <c r="I9750" i="1"/>
  <c r="L9750" i="1" s="1"/>
  <c r="H9750" i="1"/>
  <c r="K9749" i="1"/>
  <c r="J9749" i="1"/>
  <c r="I9749" i="1"/>
  <c r="L9749" i="1" s="1"/>
  <c r="H9749" i="1"/>
  <c r="K9748" i="1"/>
  <c r="J9748" i="1"/>
  <c r="I9748" i="1"/>
  <c r="L9748" i="1" s="1"/>
  <c r="H9748" i="1"/>
  <c r="K9747" i="1"/>
  <c r="J9747" i="1"/>
  <c r="I9747" i="1"/>
  <c r="L9747" i="1" s="1"/>
  <c r="H9747" i="1"/>
  <c r="K9746" i="1"/>
  <c r="J9746" i="1"/>
  <c r="I9746" i="1"/>
  <c r="L9746" i="1" s="1"/>
  <c r="H9746" i="1"/>
  <c r="K9745" i="1"/>
  <c r="J9745" i="1"/>
  <c r="I9745" i="1"/>
  <c r="L9745" i="1" s="1"/>
  <c r="H9745" i="1"/>
  <c r="K9744" i="1"/>
  <c r="J9744" i="1"/>
  <c r="I9744" i="1"/>
  <c r="L9744" i="1" s="1"/>
  <c r="H9744" i="1"/>
  <c r="K9743" i="1"/>
  <c r="J9743" i="1"/>
  <c r="I9743" i="1"/>
  <c r="L9743" i="1" s="1"/>
  <c r="H9743" i="1"/>
  <c r="K9742" i="1"/>
  <c r="J9742" i="1"/>
  <c r="I9742" i="1"/>
  <c r="L9742" i="1" s="1"/>
  <c r="H9742" i="1"/>
  <c r="K9741" i="1"/>
  <c r="J9741" i="1"/>
  <c r="I9741" i="1"/>
  <c r="L9741" i="1" s="1"/>
  <c r="H9741" i="1"/>
  <c r="K9740" i="1"/>
  <c r="J9740" i="1"/>
  <c r="I9740" i="1"/>
  <c r="L9740" i="1" s="1"/>
  <c r="H9740" i="1"/>
  <c r="K9739" i="1"/>
  <c r="J9739" i="1"/>
  <c r="I9739" i="1"/>
  <c r="L9739" i="1" s="1"/>
  <c r="H9739" i="1"/>
  <c r="K9738" i="1"/>
  <c r="J9738" i="1"/>
  <c r="I9738" i="1"/>
  <c r="L9738" i="1" s="1"/>
  <c r="H9738" i="1"/>
  <c r="K9737" i="1"/>
  <c r="J9737" i="1"/>
  <c r="I9737" i="1"/>
  <c r="L9737" i="1" s="1"/>
  <c r="H9737" i="1"/>
  <c r="K9736" i="1"/>
  <c r="J9736" i="1"/>
  <c r="I9736" i="1"/>
  <c r="L9736" i="1" s="1"/>
  <c r="H9736" i="1"/>
  <c r="K9735" i="1"/>
  <c r="J9735" i="1"/>
  <c r="I9735" i="1"/>
  <c r="L9735" i="1" s="1"/>
  <c r="H9735" i="1"/>
  <c r="K9734" i="1"/>
  <c r="J9734" i="1"/>
  <c r="I9734" i="1"/>
  <c r="L9734" i="1" s="1"/>
  <c r="H9734" i="1"/>
  <c r="K9733" i="1"/>
  <c r="J9733" i="1"/>
  <c r="I9733" i="1"/>
  <c r="L9733" i="1" s="1"/>
  <c r="H9733" i="1"/>
  <c r="K9732" i="1"/>
  <c r="J9732" i="1"/>
  <c r="I9732" i="1"/>
  <c r="L9732" i="1" s="1"/>
  <c r="H9732" i="1"/>
  <c r="K9731" i="1"/>
  <c r="J9731" i="1"/>
  <c r="I9731" i="1"/>
  <c r="L9731" i="1" s="1"/>
  <c r="H9731" i="1"/>
  <c r="K9730" i="1"/>
  <c r="J9730" i="1"/>
  <c r="I9730" i="1"/>
  <c r="L9730" i="1" s="1"/>
  <c r="H9730" i="1"/>
  <c r="K9729" i="1"/>
  <c r="J9729" i="1"/>
  <c r="I9729" i="1"/>
  <c r="L9729" i="1" s="1"/>
  <c r="H9729" i="1"/>
  <c r="K9728" i="1"/>
  <c r="J9728" i="1"/>
  <c r="I9728" i="1"/>
  <c r="L9728" i="1" s="1"/>
  <c r="H9728" i="1"/>
  <c r="K9727" i="1"/>
  <c r="J9727" i="1"/>
  <c r="I9727" i="1"/>
  <c r="L9727" i="1" s="1"/>
  <c r="H9727" i="1"/>
  <c r="K9726" i="1"/>
  <c r="J9726" i="1"/>
  <c r="I9726" i="1"/>
  <c r="L9726" i="1" s="1"/>
  <c r="H9726" i="1"/>
  <c r="K9725" i="1"/>
  <c r="J9725" i="1"/>
  <c r="I9725" i="1"/>
  <c r="L9725" i="1" s="1"/>
  <c r="H9725" i="1"/>
  <c r="K9724" i="1"/>
  <c r="J9724" i="1"/>
  <c r="I9724" i="1"/>
  <c r="L9724" i="1" s="1"/>
  <c r="H9724" i="1"/>
  <c r="K9723" i="1"/>
  <c r="J9723" i="1"/>
  <c r="I9723" i="1"/>
  <c r="L9723" i="1" s="1"/>
  <c r="H9723" i="1"/>
  <c r="K9722" i="1"/>
  <c r="J9722" i="1"/>
  <c r="I9722" i="1"/>
  <c r="L9722" i="1" s="1"/>
  <c r="H9722" i="1"/>
  <c r="K9721" i="1"/>
  <c r="J9721" i="1"/>
  <c r="I9721" i="1"/>
  <c r="L9721" i="1" s="1"/>
  <c r="H9721" i="1"/>
  <c r="K9720" i="1"/>
  <c r="J9720" i="1"/>
  <c r="I9720" i="1"/>
  <c r="L9720" i="1" s="1"/>
  <c r="H9720" i="1"/>
  <c r="K9719" i="1"/>
  <c r="J9719" i="1"/>
  <c r="I9719" i="1"/>
  <c r="L9719" i="1" s="1"/>
  <c r="H9719" i="1"/>
  <c r="K9718" i="1"/>
  <c r="J9718" i="1"/>
  <c r="I9718" i="1"/>
  <c r="L9718" i="1" s="1"/>
  <c r="H9718" i="1"/>
  <c r="K9717" i="1"/>
  <c r="J9717" i="1"/>
  <c r="I9717" i="1"/>
  <c r="L9717" i="1" s="1"/>
  <c r="H9717" i="1"/>
  <c r="K9716" i="1"/>
  <c r="J9716" i="1"/>
  <c r="I9716" i="1"/>
  <c r="L9716" i="1" s="1"/>
  <c r="H9716" i="1"/>
  <c r="K9715" i="1"/>
  <c r="J9715" i="1"/>
  <c r="I9715" i="1"/>
  <c r="L9715" i="1" s="1"/>
  <c r="H9715" i="1"/>
  <c r="K9714" i="1"/>
  <c r="J9714" i="1"/>
  <c r="I9714" i="1"/>
  <c r="L9714" i="1" s="1"/>
  <c r="H9714" i="1"/>
  <c r="K9713" i="1"/>
  <c r="J9713" i="1"/>
  <c r="I9713" i="1"/>
  <c r="L9713" i="1" s="1"/>
  <c r="H9713" i="1"/>
  <c r="K9712" i="1"/>
  <c r="J9712" i="1"/>
  <c r="I9712" i="1"/>
  <c r="L9712" i="1" s="1"/>
  <c r="H9712" i="1"/>
  <c r="K9711" i="1"/>
  <c r="J9711" i="1"/>
  <c r="I9711" i="1"/>
  <c r="L9711" i="1" s="1"/>
  <c r="H9711" i="1"/>
  <c r="K9710" i="1"/>
  <c r="J9710" i="1"/>
  <c r="I9710" i="1"/>
  <c r="L9710" i="1" s="1"/>
  <c r="H9710" i="1"/>
  <c r="K9709" i="1"/>
  <c r="J9709" i="1"/>
  <c r="I9709" i="1"/>
  <c r="L9709" i="1" s="1"/>
  <c r="H9709" i="1"/>
  <c r="K9708" i="1"/>
  <c r="J9708" i="1"/>
  <c r="I9708" i="1"/>
  <c r="L9708" i="1" s="1"/>
  <c r="H9708" i="1"/>
  <c r="K9707" i="1"/>
  <c r="J9707" i="1"/>
  <c r="I9707" i="1"/>
  <c r="L9707" i="1" s="1"/>
  <c r="H9707" i="1"/>
  <c r="K9706" i="1"/>
  <c r="J9706" i="1"/>
  <c r="I9706" i="1"/>
  <c r="L9706" i="1" s="1"/>
  <c r="H9706" i="1"/>
  <c r="K9705" i="1"/>
  <c r="J9705" i="1"/>
  <c r="I9705" i="1"/>
  <c r="L9705" i="1" s="1"/>
  <c r="H9705" i="1"/>
  <c r="K9704" i="1"/>
  <c r="J9704" i="1"/>
  <c r="I9704" i="1"/>
  <c r="L9704" i="1" s="1"/>
  <c r="H9704" i="1"/>
  <c r="K9703" i="1"/>
  <c r="J9703" i="1"/>
  <c r="I9703" i="1"/>
  <c r="L9703" i="1" s="1"/>
  <c r="H9703" i="1"/>
  <c r="K9702" i="1"/>
  <c r="J9702" i="1"/>
  <c r="I9702" i="1"/>
  <c r="L9702" i="1" s="1"/>
  <c r="H9702" i="1"/>
  <c r="K9701" i="1"/>
  <c r="J9701" i="1"/>
  <c r="I9701" i="1"/>
  <c r="L9701" i="1" s="1"/>
  <c r="H9701" i="1"/>
  <c r="K9700" i="1"/>
  <c r="J9700" i="1"/>
  <c r="I9700" i="1"/>
  <c r="L9700" i="1" s="1"/>
  <c r="H9700" i="1"/>
  <c r="K9699" i="1"/>
  <c r="J9699" i="1"/>
  <c r="I9699" i="1"/>
  <c r="L9699" i="1" s="1"/>
  <c r="H9699" i="1"/>
  <c r="K9698" i="1"/>
  <c r="J9698" i="1"/>
  <c r="I9698" i="1"/>
  <c r="L9698" i="1" s="1"/>
  <c r="H9698" i="1"/>
  <c r="K9697" i="1"/>
  <c r="J9697" i="1"/>
  <c r="I9697" i="1"/>
  <c r="L9697" i="1" s="1"/>
  <c r="H9697" i="1"/>
  <c r="K9696" i="1"/>
  <c r="J9696" i="1"/>
  <c r="I9696" i="1"/>
  <c r="L9696" i="1" s="1"/>
  <c r="H9696" i="1"/>
  <c r="K9695" i="1"/>
  <c r="J9695" i="1"/>
  <c r="I9695" i="1"/>
  <c r="L9695" i="1" s="1"/>
  <c r="H9695" i="1"/>
  <c r="K9694" i="1"/>
  <c r="J9694" i="1"/>
  <c r="I9694" i="1"/>
  <c r="L9694" i="1" s="1"/>
  <c r="H9694" i="1"/>
  <c r="K9693" i="1"/>
  <c r="J9693" i="1"/>
  <c r="I9693" i="1"/>
  <c r="L9693" i="1" s="1"/>
  <c r="H9693" i="1"/>
  <c r="K9692" i="1"/>
  <c r="J9692" i="1"/>
  <c r="I9692" i="1"/>
  <c r="L9692" i="1" s="1"/>
  <c r="H9692" i="1"/>
  <c r="K9691" i="1"/>
  <c r="J9691" i="1"/>
  <c r="I9691" i="1"/>
  <c r="L9691" i="1" s="1"/>
  <c r="H9691" i="1"/>
  <c r="K9690" i="1"/>
  <c r="J9690" i="1"/>
  <c r="I9690" i="1"/>
  <c r="L9690" i="1" s="1"/>
  <c r="H9690" i="1"/>
  <c r="K9689" i="1"/>
  <c r="J9689" i="1"/>
  <c r="I9689" i="1"/>
  <c r="L9689" i="1" s="1"/>
  <c r="H9689" i="1"/>
  <c r="K9688" i="1"/>
  <c r="J9688" i="1"/>
  <c r="I9688" i="1"/>
  <c r="L9688" i="1" s="1"/>
  <c r="H9688" i="1"/>
  <c r="K9687" i="1"/>
  <c r="J9687" i="1"/>
  <c r="I9687" i="1"/>
  <c r="L9687" i="1" s="1"/>
  <c r="H9687" i="1"/>
  <c r="K9686" i="1"/>
  <c r="J9686" i="1"/>
  <c r="I9686" i="1"/>
  <c r="L9686" i="1" s="1"/>
  <c r="H9686" i="1"/>
  <c r="K9685" i="1"/>
  <c r="J9685" i="1"/>
  <c r="I9685" i="1"/>
  <c r="L9685" i="1" s="1"/>
  <c r="H9685" i="1"/>
  <c r="K9684" i="1"/>
  <c r="J9684" i="1"/>
  <c r="I9684" i="1"/>
  <c r="L9684" i="1" s="1"/>
  <c r="H9684" i="1"/>
  <c r="K9683" i="1"/>
  <c r="J9683" i="1"/>
  <c r="I9683" i="1"/>
  <c r="L9683" i="1" s="1"/>
  <c r="H9683" i="1"/>
  <c r="K9682" i="1"/>
  <c r="J9682" i="1"/>
  <c r="I9682" i="1"/>
  <c r="L9682" i="1" s="1"/>
  <c r="H9682" i="1"/>
  <c r="K9681" i="1"/>
  <c r="J9681" i="1"/>
  <c r="I9681" i="1"/>
  <c r="L9681" i="1" s="1"/>
  <c r="H9681" i="1"/>
  <c r="K9680" i="1"/>
  <c r="J9680" i="1"/>
  <c r="I9680" i="1"/>
  <c r="L9680" i="1" s="1"/>
  <c r="H9680" i="1"/>
  <c r="K9679" i="1"/>
  <c r="J9679" i="1"/>
  <c r="I9679" i="1"/>
  <c r="L9679" i="1" s="1"/>
  <c r="H9679" i="1"/>
  <c r="K9678" i="1"/>
  <c r="J9678" i="1"/>
  <c r="I9678" i="1"/>
  <c r="L9678" i="1" s="1"/>
  <c r="H9678" i="1"/>
  <c r="K9677" i="1"/>
  <c r="J9677" i="1"/>
  <c r="I9677" i="1"/>
  <c r="L9677" i="1" s="1"/>
  <c r="H9677" i="1"/>
  <c r="K9676" i="1"/>
  <c r="J9676" i="1"/>
  <c r="I9676" i="1"/>
  <c r="L9676" i="1" s="1"/>
  <c r="H9676" i="1"/>
  <c r="K9675" i="1"/>
  <c r="J9675" i="1"/>
  <c r="I9675" i="1"/>
  <c r="L9675" i="1" s="1"/>
  <c r="H9675" i="1"/>
  <c r="K9674" i="1"/>
  <c r="J9674" i="1"/>
  <c r="I9674" i="1"/>
  <c r="L9674" i="1" s="1"/>
  <c r="H9674" i="1"/>
  <c r="K9673" i="1"/>
  <c r="J9673" i="1"/>
  <c r="I9673" i="1"/>
  <c r="L9673" i="1" s="1"/>
  <c r="H9673" i="1"/>
  <c r="K9672" i="1"/>
  <c r="J9672" i="1"/>
  <c r="I9672" i="1"/>
  <c r="L9672" i="1" s="1"/>
  <c r="H9672" i="1"/>
  <c r="K9671" i="1"/>
  <c r="J9671" i="1"/>
  <c r="I9671" i="1"/>
  <c r="L9671" i="1" s="1"/>
  <c r="H9671" i="1"/>
  <c r="K9670" i="1"/>
  <c r="J9670" i="1"/>
  <c r="I9670" i="1"/>
  <c r="L9670" i="1" s="1"/>
  <c r="H9670" i="1"/>
  <c r="K9669" i="1"/>
  <c r="J9669" i="1"/>
  <c r="I9669" i="1"/>
  <c r="L9669" i="1" s="1"/>
  <c r="H9669" i="1"/>
  <c r="K9668" i="1"/>
  <c r="J9668" i="1"/>
  <c r="I9668" i="1"/>
  <c r="L9668" i="1" s="1"/>
  <c r="H9668" i="1"/>
  <c r="K9667" i="1"/>
  <c r="J9667" i="1"/>
  <c r="I9667" i="1"/>
  <c r="L9667" i="1" s="1"/>
  <c r="H9667" i="1"/>
  <c r="K9666" i="1"/>
  <c r="J9666" i="1"/>
  <c r="I9666" i="1"/>
  <c r="L9666" i="1" s="1"/>
  <c r="H9666" i="1"/>
  <c r="K9665" i="1"/>
  <c r="J9665" i="1"/>
  <c r="I9665" i="1"/>
  <c r="L9665" i="1" s="1"/>
  <c r="H9665" i="1"/>
  <c r="K9664" i="1"/>
  <c r="J9664" i="1"/>
  <c r="I9664" i="1"/>
  <c r="L9664" i="1" s="1"/>
  <c r="H9664" i="1"/>
  <c r="K9663" i="1"/>
  <c r="J9663" i="1"/>
  <c r="I9663" i="1"/>
  <c r="L9663" i="1" s="1"/>
  <c r="H9663" i="1"/>
  <c r="K9662" i="1"/>
  <c r="J9662" i="1"/>
  <c r="I9662" i="1"/>
  <c r="L9662" i="1" s="1"/>
  <c r="H9662" i="1"/>
  <c r="K9661" i="1"/>
  <c r="J9661" i="1"/>
  <c r="I9661" i="1"/>
  <c r="L9661" i="1" s="1"/>
  <c r="H9661" i="1"/>
  <c r="K9660" i="1"/>
  <c r="J9660" i="1"/>
  <c r="I9660" i="1"/>
  <c r="L9660" i="1" s="1"/>
  <c r="H9660" i="1"/>
  <c r="K9659" i="1"/>
  <c r="J9659" i="1"/>
  <c r="I9659" i="1"/>
  <c r="L9659" i="1" s="1"/>
  <c r="H9659" i="1"/>
  <c r="K9658" i="1"/>
  <c r="J9658" i="1"/>
  <c r="I9658" i="1"/>
  <c r="L9658" i="1" s="1"/>
  <c r="H9658" i="1"/>
  <c r="K9657" i="1"/>
  <c r="J9657" i="1"/>
  <c r="I9657" i="1"/>
  <c r="L9657" i="1" s="1"/>
  <c r="H9657" i="1"/>
  <c r="K9656" i="1"/>
  <c r="J9656" i="1"/>
  <c r="I9656" i="1"/>
  <c r="L9656" i="1" s="1"/>
  <c r="H9656" i="1"/>
  <c r="K9655" i="1"/>
  <c r="J9655" i="1"/>
  <c r="I9655" i="1"/>
  <c r="L9655" i="1" s="1"/>
  <c r="H9655" i="1"/>
  <c r="K9654" i="1"/>
  <c r="J9654" i="1"/>
  <c r="I9654" i="1"/>
  <c r="L9654" i="1" s="1"/>
  <c r="H9654" i="1"/>
  <c r="K9653" i="1"/>
  <c r="J9653" i="1"/>
  <c r="I9653" i="1"/>
  <c r="L9653" i="1" s="1"/>
  <c r="H9653" i="1"/>
  <c r="K9652" i="1"/>
  <c r="J9652" i="1"/>
  <c r="I9652" i="1"/>
  <c r="L9652" i="1" s="1"/>
  <c r="H9652" i="1"/>
  <c r="K9651" i="1"/>
  <c r="J9651" i="1"/>
  <c r="I9651" i="1"/>
  <c r="L9651" i="1" s="1"/>
  <c r="H9651" i="1"/>
  <c r="K9650" i="1"/>
  <c r="J9650" i="1"/>
  <c r="I9650" i="1"/>
  <c r="L9650" i="1" s="1"/>
  <c r="H9650" i="1"/>
  <c r="K9649" i="1"/>
  <c r="J9649" i="1"/>
  <c r="I9649" i="1"/>
  <c r="L9649" i="1" s="1"/>
  <c r="H9649" i="1"/>
  <c r="K9648" i="1"/>
  <c r="J9648" i="1"/>
  <c r="I9648" i="1"/>
  <c r="L9648" i="1" s="1"/>
  <c r="H9648" i="1"/>
  <c r="K9647" i="1"/>
  <c r="J9647" i="1"/>
  <c r="I9647" i="1"/>
  <c r="L9647" i="1" s="1"/>
  <c r="H9647" i="1"/>
  <c r="K9646" i="1"/>
  <c r="J9646" i="1"/>
  <c r="I9646" i="1"/>
  <c r="L9646" i="1" s="1"/>
  <c r="H9646" i="1"/>
  <c r="K9645" i="1"/>
  <c r="J9645" i="1"/>
  <c r="I9645" i="1"/>
  <c r="L9645" i="1" s="1"/>
  <c r="H9645" i="1"/>
  <c r="K9644" i="1"/>
  <c r="J9644" i="1"/>
  <c r="I9644" i="1"/>
  <c r="L9644" i="1" s="1"/>
  <c r="H9644" i="1"/>
  <c r="K9643" i="1"/>
  <c r="J9643" i="1"/>
  <c r="I9643" i="1"/>
  <c r="L9643" i="1" s="1"/>
  <c r="H9643" i="1"/>
  <c r="K9642" i="1"/>
  <c r="J9642" i="1"/>
  <c r="I9642" i="1"/>
  <c r="L9642" i="1" s="1"/>
  <c r="H9642" i="1"/>
  <c r="K9641" i="1"/>
  <c r="J9641" i="1"/>
  <c r="I9641" i="1"/>
  <c r="L9641" i="1" s="1"/>
  <c r="H9641" i="1"/>
  <c r="K9640" i="1"/>
  <c r="J9640" i="1"/>
  <c r="I9640" i="1"/>
  <c r="L9640" i="1" s="1"/>
  <c r="H9640" i="1"/>
  <c r="K9639" i="1"/>
  <c r="J9639" i="1"/>
  <c r="I9639" i="1"/>
  <c r="L9639" i="1" s="1"/>
  <c r="H9639" i="1"/>
  <c r="K9638" i="1"/>
  <c r="J9638" i="1"/>
  <c r="I9638" i="1"/>
  <c r="L9638" i="1" s="1"/>
  <c r="H9638" i="1"/>
  <c r="K9637" i="1"/>
  <c r="J9637" i="1"/>
  <c r="I9637" i="1"/>
  <c r="L9637" i="1" s="1"/>
  <c r="H9637" i="1"/>
  <c r="K9636" i="1"/>
  <c r="J9636" i="1"/>
  <c r="I9636" i="1"/>
  <c r="L9636" i="1" s="1"/>
  <c r="H9636" i="1"/>
  <c r="K9635" i="1"/>
  <c r="J9635" i="1"/>
  <c r="I9635" i="1"/>
  <c r="L9635" i="1" s="1"/>
  <c r="H9635" i="1"/>
  <c r="K9634" i="1"/>
  <c r="J9634" i="1"/>
  <c r="I9634" i="1"/>
  <c r="L9634" i="1" s="1"/>
  <c r="H9634" i="1"/>
  <c r="K9633" i="1"/>
  <c r="J9633" i="1"/>
  <c r="I9633" i="1"/>
  <c r="L9633" i="1" s="1"/>
  <c r="H9633" i="1"/>
  <c r="K9632" i="1"/>
  <c r="J9632" i="1"/>
  <c r="I9632" i="1"/>
  <c r="L9632" i="1" s="1"/>
  <c r="H9632" i="1"/>
  <c r="K9631" i="1"/>
  <c r="J9631" i="1"/>
  <c r="I9631" i="1"/>
  <c r="L9631" i="1" s="1"/>
  <c r="H9631" i="1"/>
  <c r="K9630" i="1"/>
  <c r="J9630" i="1"/>
  <c r="I9630" i="1"/>
  <c r="L9630" i="1" s="1"/>
  <c r="H9630" i="1"/>
  <c r="K9629" i="1"/>
  <c r="J9629" i="1"/>
  <c r="I9629" i="1"/>
  <c r="L9629" i="1" s="1"/>
  <c r="H9629" i="1"/>
  <c r="K9628" i="1"/>
  <c r="J9628" i="1"/>
  <c r="I9628" i="1"/>
  <c r="L9628" i="1" s="1"/>
  <c r="H9628" i="1"/>
  <c r="K9627" i="1"/>
  <c r="J9627" i="1"/>
  <c r="I9627" i="1"/>
  <c r="L9627" i="1" s="1"/>
  <c r="H9627" i="1"/>
  <c r="K9626" i="1"/>
  <c r="J9626" i="1"/>
  <c r="I9626" i="1"/>
  <c r="L9626" i="1" s="1"/>
  <c r="H9626" i="1"/>
  <c r="K9625" i="1"/>
  <c r="J9625" i="1"/>
  <c r="I9625" i="1"/>
  <c r="L9625" i="1" s="1"/>
  <c r="H9625" i="1"/>
  <c r="K9624" i="1"/>
  <c r="J9624" i="1"/>
  <c r="I9624" i="1"/>
  <c r="L9624" i="1" s="1"/>
  <c r="H9624" i="1"/>
  <c r="K9623" i="1"/>
  <c r="J9623" i="1"/>
  <c r="I9623" i="1"/>
  <c r="L9623" i="1" s="1"/>
  <c r="H9623" i="1"/>
  <c r="K9622" i="1"/>
  <c r="J9622" i="1"/>
  <c r="I9622" i="1"/>
  <c r="L9622" i="1" s="1"/>
  <c r="H9622" i="1"/>
  <c r="K9621" i="1"/>
  <c r="J9621" i="1"/>
  <c r="I9621" i="1"/>
  <c r="L9621" i="1" s="1"/>
  <c r="H9621" i="1"/>
  <c r="K9620" i="1"/>
  <c r="J9620" i="1"/>
  <c r="I9620" i="1"/>
  <c r="L9620" i="1" s="1"/>
  <c r="H9620" i="1"/>
  <c r="K9619" i="1"/>
  <c r="J9619" i="1"/>
  <c r="I9619" i="1"/>
  <c r="L9619" i="1" s="1"/>
  <c r="H9619" i="1"/>
  <c r="K9618" i="1"/>
  <c r="J9618" i="1"/>
  <c r="I9618" i="1"/>
  <c r="L9618" i="1" s="1"/>
  <c r="H9618" i="1"/>
  <c r="K9617" i="1"/>
  <c r="J9617" i="1"/>
  <c r="I9617" i="1"/>
  <c r="L9617" i="1" s="1"/>
  <c r="H9617" i="1"/>
  <c r="K9616" i="1"/>
  <c r="J9616" i="1"/>
  <c r="I9616" i="1"/>
  <c r="L9616" i="1" s="1"/>
  <c r="H9616" i="1"/>
  <c r="K9615" i="1"/>
  <c r="J9615" i="1"/>
  <c r="I9615" i="1"/>
  <c r="L9615" i="1" s="1"/>
  <c r="H9615" i="1"/>
  <c r="K9614" i="1"/>
  <c r="J9614" i="1"/>
  <c r="I9614" i="1"/>
  <c r="L9614" i="1" s="1"/>
  <c r="H9614" i="1"/>
  <c r="K9613" i="1"/>
  <c r="J9613" i="1"/>
  <c r="I9613" i="1"/>
  <c r="L9613" i="1" s="1"/>
  <c r="H9613" i="1"/>
  <c r="K9612" i="1"/>
  <c r="J9612" i="1"/>
  <c r="I9612" i="1"/>
  <c r="L9612" i="1" s="1"/>
  <c r="H9612" i="1"/>
  <c r="K9611" i="1"/>
  <c r="J9611" i="1"/>
  <c r="I9611" i="1"/>
  <c r="L9611" i="1" s="1"/>
  <c r="H9611" i="1"/>
  <c r="K9610" i="1"/>
  <c r="J9610" i="1"/>
  <c r="I9610" i="1"/>
  <c r="L9610" i="1" s="1"/>
  <c r="H9610" i="1"/>
  <c r="K9609" i="1"/>
  <c r="J9609" i="1"/>
  <c r="I9609" i="1"/>
  <c r="L9609" i="1" s="1"/>
  <c r="H9609" i="1"/>
  <c r="K9608" i="1"/>
  <c r="J9608" i="1"/>
  <c r="I9608" i="1"/>
  <c r="L9608" i="1" s="1"/>
  <c r="H9608" i="1"/>
  <c r="K9607" i="1"/>
  <c r="J9607" i="1"/>
  <c r="I9607" i="1"/>
  <c r="L9607" i="1" s="1"/>
  <c r="H9607" i="1"/>
  <c r="K9606" i="1"/>
  <c r="J9606" i="1"/>
  <c r="I9606" i="1"/>
  <c r="L9606" i="1" s="1"/>
  <c r="H9606" i="1"/>
  <c r="K9605" i="1"/>
  <c r="J9605" i="1"/>
  <c r="I9605" i="1"/>
  <c r="L9605" i="1" s="1"/>
  <c r="H9605" i="1"/>
  <c r="K9604" i="1"/>
  <c r="J9604" i="1"/>
  <c r="I9604" i="1"/>
  <c r="L9604" i="1" s="1"/>
  <c r="H9604" i="1"/>
  <c r="K9603" i="1"/>
  <c r="J9603" i="1"/>
  <c r="I9603" i="1"/>
  <c r="L9603" i="1" s="1"/>
  <c r="H9603" i="1"/>
  <c r="K9602" i="1"/>
  <c r="J9602" i="1"/>
  <c r="I9602" i="1"/>
  <c r="L9602" i="1" s="1"/>
  <c r="H9602" i="1"/>
  <c r="K9601" i="1"/>
  <c r="J9601" i="1"/>
  <c r="I9601" i="1"/>
  <c r="L9601" i="1" s="1"/>
  <c r="H9601" i="1"/>
  <c r="K9600" i="1"/>
  <c r="J9600" i="1"/>
  <c r="I9600" i="1"/>
  <c r="L9600" i="1" s="1"/>
  <c r="H9600" i="1"/>
  <c r="K9599" i="1"/>
  <c r="J9599" i="1"/>
  <c r="I9599" i="1"/>
  <c r="L9599" i="1" s="1"/>
  <c r="H9599" i="1"/>
  <c r="K9598" i="1"/>
  <c r="J9598" i="1"/>
  <c r="I9598" i="1"/>
  <c r="L9598" i="1" s="1"/>
  <c r="H9598" i="1"/>
  <c r="K9597" i="1"/>
  <c r="J9597" i="1"/>
  <c r="I9597" i="1"/>
  <c r="L9597" i="1" s="1"/>
  <c r="H9597" i="1"/>
  <c r="K9596" i="1"/>
  <c r="J9596" i="1"/>
  <c r="I9596" i="1"/>
  <c r="L9596" i="1" s="1"/>
  <c r="H9596" i="1"/>
  <c r="K9595" i="1"/>
  <c r="J9595" i="1"/>
  <c r="I9595" i="1"/>
  <c r="L9595" i="1" s="1"/>
  <c r="H9595" i="1"/>
  <c r="K9594" i="1"/>
  <c r="J9594" i="1"/>
  <c r="I9594" i="1"/>
  <c r="L9594" i="1" s="1"/>
  <c r="H9594" i="1"/>
  <c r="K9593" i="1"/>
  <c r="J9593" i="1"/>
  <c r="I9593" i="1"/>
  <c r="L9593" i="1" s="1"/>
  <c r="H9593" i="1"/>
  <c r="K9592" i="1"/>
  <c r="J9592" i="1"/>
  <c r="I9592" i="1"/>
  <c r="L9592" i="1" s="1"/>
  <c r="H9592" i="1"/>
  <c r="K9591" i="1"/>
  <c r="J9591" i="1"/>
  <c r="I9591" i="1"/>
  <c r="L9591" i="1" s="1"/>
  <c r="H9591" i="1"/>
  <c r="K9590" i="1"/>
  <c r="J9590" i="1"/>
  <c r="I9590" i="1"/>
  <c r="L9590" i="1" s="1"/>
  <c r="H9590" i="1"/>
  <c r="K9589" i="1"/>
  <c r="J9589" i="1"/>
  <c r="I9589" i="1"/>
  <c r="L9589" i="1" s="1"/>
  <c r="H9589" i="1"/>
  <c r="K9588" i="1"/>
  <c r="J9588" i="1"/>
  <c r="I9588" i="1"/>
  <c r="L9588" i="1" s="1"/>
  <c r="H9588" i="1"/>
  <c r="K9587" i="1"/>
  <c r="J9587" i="1"/>
  <c r="I9587" i="1"/>
  <c r="L9587" i="1" s="1"/>
  <c r="H9587" i="1"/>
  <c r="K9586" i="1"/>
  <c r="J9586" i="1"/>
  <c r="I9586" i="1"/>
  <c r="L9586" i="1" s="1"/>
  <c r="H9586" i="1"/>
  <c r="K9585" i="1"/>
  <c r="J9585" i="1"/>
  <c r="I9585" i="1"/>
  <c r="L9585" i="1" s="1"/>
  <c r="H9585" i="1"/>
  <c r="K9584" i="1"/>
  <c r="J9584" i="1"/>
  <c r="I9584" i="1"/>
  <c r="L9584" i="1" s="1"/>
  <c r="H9584" i="1"/>
  <c r="K9583" i="1"/>
  <c r="J9583" i="1"/>
  <c r="I9583" i="1"/>
  <c r="L9583" i="1" s="1"/>
  <c r="H9583" i="1"/>
  <c r="K9582" i="1"/>
  <c r="J9582" i="1"/>
  <c r="I9582" i="1"/>
  <c r="L9582" i="1" s="1"/>
  <c r="H9582" i="1"/>
  <c r="K9581" i="1"/>
  <c r="J9581" i="1"/>
  <c r="I9581" i="1"/>
  <c r="L9581" i="1" s="1"/>
  <c r="H9581" i="1"/>
  <c r="K9580" i="1"/>
  <c r="J9580" i="1"/>
  <c r="I9580" i="1"/>
  <c r="L9580" i="1" s="1"/>
  <c r="H9580" i="1"/>
  <c r="K9579" i="1"/>
  <c r="J9579" i="1"/>
  <c r="I9579" i="1"/>
  <c r="L9579" i="1" s="1"/>
  <c r="H9579" i="1"/>
  <c r="K9578" i="1"/>
  <c r="J9578" i="1"/>
  <c r="I9578" i="1"/>
  <c r="L9578" i="1" s="1"/>
  <c r="H9578" i="1"/>
  <c r="K9577" i="1"/>
  <c r="J9577" i="1"/>
  <c r="I9577" i="1"/>
  <c r="L9577" i="1" s="1"/>
  <c r="H9577" i="1"/>
  <c r="K9576" i="1"/>
  <c r="J9576" i="1"/>
  <c r="I9576" i="1"/>
  <c r="L9576" i="1" s="1"/>
  <c r="H9576" i="1"/>
  <c r="K9575" i="1"/>
  <c r="J9575" i="1"/>
  <c r="I9575" i="1"/>
  <c r="L9575" i="1" s="1"/>
  <c r="H9575" i="1"/>
  <c r="K9574" i="1"/>
  <c r="J9574" i="1"/>
  <c r="I9574" i="1"/>
  <c r="L9574" i="1" s="1"/>
  <c r="H9574" i="1"/>
  <c r="K9573" i="1"/>
  <c r="J9573" i="1"/>
  <c r="I9573" i="1"/>
  <c r="L9573" i="1" s="1"/>
  <c r="H9573" i="1"/>
  <c r="K9572" i="1"/>
  <c r="J9572" i="1"/>
  <c r="I9572" i="1"/>
  <c r="L9572" i="1" s="1"/>
  <c r="H9572" i="1"/>
  <c r="K9571" i="1"/>
  <c r="J9571" i="1"/>
  <c r="I9571" i="1"/>
  <c r="L9571" i="1" s="1"/>
  <c r="H9571" i="1"/>
  <c r="K9570" i="1"/>
  <c r="J9570" i="1"/>
  <c r="I9570" i="1"/>
  <c r="L9570" i="1" s="1"/>
  <c r="H9570" i="1"/>
  <c r="K9569" i="1"/>
  <c r="J9569" i="1"/>
  <c r="I9569" i="1"/>
  <c r="L9569" i="1" s="1"/>
  <c r="H9569" i="1"/>
  <c r="K9568" i="1"/>
  <c r="J9568" i="1"/>
  <c r="I9568" i="1"/>
  <c r="L9568" i="1" s="1"/>
  <c r="H9568" i="1"/>
  <c r="K9567" i="1"/>
  <c r="J9567" i="1"/>
  <c r="I9567" i="1"/>
  <c r="L9567" i="1" s="1"/>
  <c r="H9567" i="1"/>
  <c r="K9566" i="1"/>
  <c r="J9566" i="1"/>
  <c r="I9566" i="1"/>
  <c r="L9566" i="1" s="1"/>
  <c r="H9566" i="1"/>
  <c r="K9565" i="1"/>
  <c r="J9565" i="1"/>
  <c r="I9565" i="1"/>
  <c r="L9565" i="1" s="1"/>
  <c r="H9565" i="1"/>
  <c r="K9564" i="1"/>
  <c r="J9564" i="1"/>
  <c r="I9564" i="1"/>
  <c r="L9564" i="1" s="1"/>
  <c r="H9564" i="1"/>
  <c r="K9563" i="1"/>
  <c r="J9563" i="1"/>
  <c r="I9563" i="1"/>
  <c r="L9563" i="1" s="1"/>
  <c r="H9563" i="1"/>
  <c r="K9562" i="1"/>
  <c r="J9562" i="1"/>
  <c r="I9562" i="1"/>
  <c r="L9562" i="1" s="1"/>
  <c r="H9562" i="1"/>
  <c r="K9561" i="1"/>
  <c r="J9561" i="1"/>
  <c r="I9561" i="1"/>
  <c r="L9561" i="1" s="1"/>
  <c r="H9561" i="1"/>
  <c r="K9560" i="1"/>
  <c r="J9560" i="1"/>
  <c r="I9560" i="1"/>
  <c r="L9560" i="1" s="1"/>
  <c r="H9560" i="1"/>
  <c r="K9559" i="1"/>
  <c r="J9559" i="1"/>
  <c r="I9559" i="1"/>
  <c r="L9559" i="1" s="1"/>
  <c r="H9559" i="1"/>
  <c r="K9558" i="1"/>
  <c r="J9558" i="1"/>
  <c r="I9558" i="1"/>
  <c r="L9558" i="1" s="1"/>
  <c r="H9558" i="1"/>
  <c r="K9557" i="1"/>
  <c r="J9557" i="1"/>
  <c r="I9557" i="1"/>
  <c r="L9557" i="1" s="1"/>
  <c r="H9557" i="1"/>
  <c r="K9556" i="1"/>
  <c r="J9556" i="1"/>
  <c r="I9556" i="1"/>
  <c r="L9556" i="1" s="1"/>
  <c r="H9556" i="1"/>
  <c r="K9555" i="1"/>
  <c r="J9555" i="1"/>
  <c r="I9555" i="1"/>
  <c r="L9555" i="1" s="1"/>
  <c r="H9555" i="1"/>
  <c r="K9554" i="1"/>
  <c r="J9554" i="1"/>
  <c r="I9554" i="1"/>
  <c r="L9554" i="1" s="1"/>
  <c r="H9554" i="1"/>
  <c r="K9553" i="1"/>
  <c r="J9553" i="1"/>
  <c r="I9553" i="1"/>
  <c r="L9553" i="1" s="1"/>
  <c r="H9553" i="1"/>
  <c r="K9552" i="1"/>
  <c r="J9552" i="1"/>
  <c r="I9552" i="1"/>
  <c r="L9552" i="1" s="1"/>
  <c r="H9552" i="1"/>
  <c r="K9551" i="1"/>
  <c r="J9551" i="1"/>
  <c r="I9551" i="1"/>
  <c r="L9551" i="1" s="1"/>
  <c r="H9551" i="1"/>
  <c r="K9550" i="1"/>
  <c r="J9550" i="1"/>
  <c r="I9550" i="1"/>
  <c r="L9550" i="1" s="1"/>
  <c r="H9550" i="1"/>
  <c r="K9549" i="1"/>
  <c r="J9549" i="1"/>
  <c r="I9549" i="1"/>
  <c r="L9549" i="1" s="1"/>
  <c r="H9549" i="1"/>
  <c r="K9548" i="1"/>
  <c r="J9548" i="1"/>
  <c r="I9548" i="1"/>
  <c r="L9548" i="1" s="1"/>
  <c r="H9548" i="1"/>
  <c r="K9547" i="1"/>
  <c r="J9547" i="1"/>
  <c r="I9547" i="1"/>
  <c r="L9547" i="1" s="1"/>
  <c r="H9547" i="1"/>
  <c r="K9546" i="1"/>
  <c r="J9546" i="1"/>
  <c r="I9546" i="1"/>
  <c r="L9546" i="1" s="1"/>
  <c r="H9546" i="1"/>
  <c r="K9545" i="1"/>
  <c r="J9545" i="1"/>
  <c r="I9545" i="1"/>
  <c r="L9545" i="1" s="1"/>
  <c r="H9545" i="1"/>
  <c r="K9544" i="1"/>
  <c r="J9544" i="1"/>
  <c r="I9544" i="1"/>
  <c r="L9544" i="1" s="1"/>
  <c r="H9544" i="1"/>
  <c r="K9543" i="1"/>
  <c r="J9543" i="1"/>
  <c r="I9543" i="1"/>
  <c r="L9543" i="1" s="1"/>
  <c r="H9543" i="1"/>
  <c r="K9542" i="1"/>
  <c r="J9542" i="1"/>
  <c r="I9542" i="1"/>
  <c r="L9542" i="1" s="1"/>
  <c r="H9542" i="1"/>
  <c r="K9541" i="1"/>
  <c r="J9541" i="1"/>
  <c r="I9541" i="1"/>
  <c r="L9541" i="1" s="1"/>
  <c r="H9541" i="1"/>
  <c r="K9540" i="1"/>
  <c r="J9540" i="1"/>
  <c r="I9540" i="1"/>
  <c r="L9540" i="1" s="1"/>
  <c r="H9540" i="1"/>
  <c r="K9539" i="1"/>
  <c r="J9539" i="1"/>
  <c r="I9539" i="1"/>
  <c r="L9539" i="1" s="1"/>
  <c r="H9539" i="1"/>
  <c r="K9538" i="1"/>
  <c r="J9538" i="1"/>
  <c r="I9538" i="1"/>
  <c r="L9538" i="1" s="1"/>
  <c r="H9538" i="1"/>
  <c r="K9537" i="1"/>
  <c r="J9537" i="1"/>
  <c r="I9537" i="1"/>
  <c r="L9537" i="1" s="1"/>
  <c r="H9537" i="1"/>
  <c r="K9536" i="1"/>
  <c r="J9536" i="1"/>
  <c r="I9536" i="1"/>
  <c r="L9536" i="1" s="1"/>
  <c r="H9536" i="1"/>
  <c r="K9535" i="1"/>
  <c r="J9535" i="1"/>
  <c r="I9535" i="1"/>
  <c r="L9535" i="1" s="1"/>
  <c r="H9535" i="1"/>
  <c r="K9534" i="1"/>
  <c r="J9534" i="1"/>
  <c r="I9534" i="1"/>
  <c r="L9534" i="1" s="1"/>
  <c r="H9534" i="1"/>
  <c r="K9533" i="1"/>
  <c r="J9533" i="1"/>
  <c r="I9533" i="1"/>
  <c r="L9533" i="1" s="1"/>
  <c r="H9533" i="1"/>
  <c r="K9532" i="1"/>
  <c r="J9532" i="1"/>
  <c r="I9532" i="1"/>
  <c r="L9532" i="1" s="1"/>
  <c r="H9532" i="1"/>
  <c r="K9531" i="1"/>
  <c r="J9531" i="1"/>
  <c r="I9531" i="1"/>
  <c r="L9531" i="1" s="1"/>
  <c r="H9531" i="1"/>
  <c r="K9530" i="1"/>
  <c r="J9530" i="1"/>
  <c r="I9530" i="1"/>
  <c r="L9530" i="1" s="1"/>
  <c r="H9530" i="1"/>
  <c r="K9529" i="1"/>
  <c r="J9529" i="1"/>
  <c r="I9529" i="1"/>
  <c r="L9529" i="1" s="1"/>
  <c r="H9529" i="1"/>
  <c r="K9528" i="1"/>
  <c r="J9528" i="1"/>
  <c r="I9528" i="1"/>
  <c r="L9528" i="1" s="1"/>
  <c r="H9528" i="1"/>
  <c r="K9527" i="1"/>
  <c r="J9527" i="1"/>
  <c r="I9527" i="1"/>
  <c r="L9527" i="1" s="1"/>
  <c r="H9527" i="1"/>
  <c r="K9526" i="1"/>
  <c r="J9526" i="1"/>
  <c r="I9526" i="1"/>
  <c r="L9526" i="1" s="1"/>
  <c r="H9526" i="1"/>
  <c r="K9525" i="1"/>
  <c r="J9525" i="1"/>
  <c r="I9525" i="1"/>
  <c r="L9525" i="1" s="1"/>
  <c r="H9525" i="1"/>
  <c r="K9524" i="1"/>
  <c r="J9524" i="1"/>
  <c r="I9524" i="1"/>
  <c r="L9524" i="1" s="1"/>
  <c r="H9524" i="1"/>
  <c r="K9523" i="1"/>
  <c r="J9523" i="1"/>
  <c r="I9523" i="1"/>
  <c r="L9523" i="1" s="1"/>
  <c r="H9523" i="1"/>
  <c r="K9522" i="1"/>
  <c r="J9522" i="1"/>
  <c r="I9522" i="1"/>
  <c r="L9522" i="1" s="1"/>
  <c r="H9522" i="1"/>
  <c r="K9521" i="1"/>
  <c r="J9521" i="1"/>
  <c r="I9521" i="1"/>
  <c r="L9521" i="1" s="1"/>
  <c r="H9521" i="1"/>
  <c r="K9520" i="1"/>
  <c r="J9520" i="1"/>
  <c r="I9520" i="1"/>
  <c r="L9520" i="1" s="1"/>
  <c r="H9520" i="1"/>
  <c r="K9519" i="1"/>
  <c r="J9519" i="1"/>
  <c r="I9519" i="1"/>
  <c r="L9519" i="1" s="1"/>
  <c r="H9519" i="1"/>
  <c r="K9518" i="1"/>
  <c r="J9518" i="1"/>
  <c r="I9518" i="1"/>
  <c r="L9518" i="1" s="1"/>
  <c r="H9518" i="1"/>
  <c r="K9517" i="1"/>
  <c r="J9517" i="1"/>
  <c r="I9517" i="1"/>
  <c r="L9517" i="1" s="1"/>
  <c r="H9517" i="1"/>
  <c r="K9516" i="1"/>
  <c r="J9516" i="1"/>
  <c r="I9516" i="1"/>
  <c r="L9516" i="1" s="1"/>
  <c r="H9516" i="1"/>
  <c r="K9515" i="1"/>
  <c r="J9515" i="1"/>
  <c r="I9515" i="1"/>
  <c r="L9515" i="1" s="1"/>
  <c r="H9515" i="1"/>
  <c r="K9514" i="1"/>
  <c r="J9514" i="1"/>
  <c r="I9514" i="1"/>
  <c r="L9514" i="1" s="1"/>
  <c r="H9514" i="1"/>
  <c r="K9513" i="1"/>
  <c r="J9513" i="1"/>
  <c r="I9513" i="1"/>
  <c r="L9513" i="1" s="1"/>
  <c r="H9513" i="1"/>
  <c r="K9512" i="1"/>
  <c r="J9512" i="1"/>
  <c r="I9512" i="1"/>
  <c r="L9512" i="1" s="1"/>
  <c r="H9512" i="1"/>
  <c r="K9511" i="1"/>
  <c r="J9511" i="1"/>
  <c r="I9511" i="1"/>
  <c r="L9511" i="1" s="1"/>
  <c r="H9511" i="1"/>
  <c r="K9510" i="1"/>
  <c r="J9510" i="1"/>
  <c r="I9510" i="1"/>
  <c r="L9510" i="1" s="1"/>
  <c r="H9510" i="1"/>
  <c r="K9509" i="1"/>
  <c r="J9509" i="1"/>
  <c r="I9509" i="1"/>
  <c r="L9509" i="1" s="1"/>
  <c r="H9509" i="1"/>
  <c r="K9508" i="1"/>
  <c r="J9508" i="1"/>
  <c r="I9508" i="1"/>
  <c r="L9508" i="1" s="1"/>
  <c r="H9508" i="1"/>
  <c r="K9507" i="1"/>
  <c r="J9507" i="1"/>
  <c r="I9507" i="1"/>
  <c r="L9507" i="1" s="1"/>
  <c r="H9507" i="1"/>
  <c r="K9506" i="1"/>
  <c r="J9506" i="1"/>
  <c r="I9506" i="1"/>
  <c r="L9506" i="1" s="1"/>
  <c r="H9506" i="1"/>
  <c r="K9505" i="1"/>
  <c r="J9505" i="1"/>
  <c r="I9505" i="1"/>
  <c r="L9505" i="1" s="1"/>
  <c r="H9505" i="1"/>
  <c r="K9504" i="1"/>
  <c r="J9504" i="1"/>
  <c r="I9504" i="1"/>
  <c r="L9504" i="1" s="1"/>
  <c r="H9504" i="1"/>
  <c r="K9503" i="1"/>
  <c r="J9503" i="1"/>
  <c r="I9503" i="1"/>
  <c r="L9503" i="1" s="1"/>
  <c r="H9503" i="1"/>
  <c r="K9502" i="1"/>
  <c r="J9502" i="1"/>
  <c r="I9502" i="1"/>
  <c r="L9502" i="1" s="1"/>
  <c r="H9502" i="1"/>
  <c r="K9501" i="1"/>
  <c r="J9501" i="1"/>
  <c r="I9501" i="1"/>
  <c r="L9501" i="1" s="1"/>
  <c r="H9501" i="1"/>
  <c r="K9500" i="1"/>
  <c r="J9500" i="1"/>
  <c r="I9500" i="1"/>
  <c r="L9500" i="1" s="1"/>
  <c r="H9500" i="1"/>
  <c r="K9499" i="1"/>
  <c r="J9499" i="1"/>
  <c r="I9499" i="1"/>
  <c r="L9499" i="1" s="1"/>
  <c r="H9499" i="1"/>
  <c r="K9498" i="1"/>
  <c r="J9498" i="1"/>
  <c r="I9498" i="1"/>
  <c r="L9498" i="1" s="1"/>
  <c r="H9498" i="1"/>
  <c r="K9497" i="1"/>
  <c r="J9497" i="1"/>
  <c r="I9497" i="1"/>
  <c r="L9497" i="1" s="1"/>
  <c r="H9497" i="1"/>
  <c r="K9496" i="1"/>
  <c r="J9496" i="1"/>
  <c r="I9496" i="1"/>
  <c r="L9496" i="1" s="1"/>
  <c r="H9496" i="1"/>
  <c r="K9495" i="1"/>
  <c r="J9495" i="1"/>
  <c r="I9495" i="1"/>
  <c r="L9495" i="1" s="1"/>
  <c r="H9495" i="1"/>
  <c r="K9494" i="1"/>
  <c r="J9494" i="1"/>
  <c r="I9494" i="1"/>
  <c r="L9494" i="1" s="1"/>
  <c r="H9494" i="1"/>
  <c r="K9493" i="1"/>
  <c r="J9493" i="1"/>
  <c r="I9493" i="1"/>
  <c r="L9493" i="1" s="1"/>
  <c r="H9493" i="1"/>
  <c r="K9492" i="1"/>
  <c r="J9492" i="1"/>
  <c r="I9492" i="1"/>
  <c r="L9492" i="1" s="1"/>
  <c r="H9492" i="1"/>
  <c r="K9491" i="1"/>
  <c r="J9491" i="1"/>
  <c r="I9491" i="1"/>
  <c r="L9491" i="1" s="1"/>
  <c r="H9491" i="1"/>
  <c r="K9490" i="1"/>
  <c r="J9490" i="1"/>
  <c r="I9490" i="1"/>
  <c r="L9490" i="1" s="1"/>
  <c r="H9490" i="1"/>
  <c r="K9489" i="1"/>
  <c r="J9489" i="1"/>
  <c r="I9489" i="1"/>
  <c r="L9489" i="1" s="1"/>
  <c r="H9489" i="1"/>
  <c r="K9488" i="1"/>
  <c r="J9488" i="1"/>
  <c r="I9488" i="1"/>
  <c r="L9488" i="1" s="1"/>
  <c r="H9488" i="1"/>
  <c r="K9487" i="1"/>
  <c r="J9487" i="1"/>
  <c r="I9487" i="1"/>
  <c r="L9487" i="1" s="1"/>
  <c r="H9487" i="1"/>
  <c r="K9486" i="1"/>
  <c r="J9486" i="1"/>
  <c r="I9486" i="1"/>
  <c r="L9486" i="1" s="1"/>
  <c r="H9486" i="1"/>
  <c r="K9485" i="1"/>
  <c r="J9485" i="1"/>
  <c r="I9485" i="1"/>
  <c r="L9485" i="1" s="1"/>
  <c r="H9485" i="1"/>
  <c r="K9484" i="1"/>
  <c r="J9484" i="1"/>
  <c r="I9484" i="1"/>
  <c r="L9484" i="1" s="1"/>
  <c r="H9484" i="1"/>
  <c r="K9483" i="1"/>
  <c r="J9483" i="1"/>
  <c r="I9483" i="1"/>
  <c r="L9483" i="1" s="1"/>
  <c r="H9483" i="1"/>
  <c r="K9482" i="1"/>
  <c r="J9482" i="1"/>
  <c r="I9482" i="1"/>
  <c r="L9482" i="1" s="1"/>
  <c r="H9482" i="1"/>
  <c r="K9481" i="1"/>
  <c r="J9481" i="1"/>
  <c r="I9481" i="1"/>
  <c r="L9481" i="1" s="1"/>
  <c r="H9481" i="1"/>
  <c r="K9480" i="1"/>
  <c r="J9480" i="1"/>
  <c r="I9480" i="1"/>
  <c r="L9480" i="1" s="1"/>
  <c r="H9480" i="1"/>
  <c r="K9479" i="1"/>
  <c r="J9479" i="1"/>
  <c r="I9479" i="1"/>
  <c r="L9479" i="1" s="1"/>
  <c r="H9479" i="1"/>
  <c r="K9478" i="1"/>
  <c r="J9478" i="1"/>
  <c r="I9478" i="1"/>
  <c r="L9478" i="1" s="1"/>
  <c r="H9478" i="1"/>
  <c r="K9477" i="1"/>
  <c r="J9477" i="1"/>
  <c r="I9477" i="1"/>
  <c r="L9477" i="1" s="1"/>
  <c r="H9477" i="1"/>
  <c r="K9476" i="1"/>
  <c r="J9476" i="1"/>
  <c r="I9476" i="1"/>
  <c r="L9476" i="1" s="1"/>
  <c r="H9476" i="1"/>
  <c r="K9475" i="1"/>
  <c r="J9475" i="1"/>
  <c r="I9475" i="1"/>
  <c r="L9475" i="1" s="1"/>
  <c r="H9475" i="1"/>
  <c r="K9474" i="1"/>
  <c r="J9474" i="1"/>
  <c r="I9474" i="1"/>
  <c r="L9474" i="1" s="1"/>
  <c r="H9474" i="1"/>
  <c r="K9473" i="1"/>
  <c r="J9473" i="1"/>
  <c r="I9473" i="1"/>
  <c r="L9473" i="1" s="1"/>
  <c r="H9473" i="1"/>
  <c r="K9472" i="1"/>
  <c r="J9472" i="1"/>
  <c r="I9472" i="1"/>
  <c r="L9472" i="1" s="1"/>
  <c r="H9472" i="1"/>
  <c r="K9471" i="1"/>
  <c r="J9471" i="1"/>
  <c r="I9471" i="1"/>
  <c r="L9471" i="1" s="1"/>
  <c r="H9471" i="1"/>
  <c r="K9470" i="1"/>
  <c r="J9470" i="1"/>
  <c r="I9470" i="1"/>
  <c r="L9470" i="1" s="1"/>
  <c r="H9470" i="1"/>
  <c r="K9469" i="1"/>
  <c r="J9469" i="1"/>
  <c r="I9469" i="1"/>
  <c r="L9469" i="1" s="1"/>
  <c r="H9469" i="1"/>
  <c r="K9468" i="1"/>
  <c r="J9468" i="1"/>
  <c r="I9468" i="1"/>
  <c r="L9468" i="1" s="1"/>
  <c r="H9468" i="1"/>
  <c r="K9467" i="1"/>
  <c r="J9467" i="1"/>
  <c r="I9467" i="1"/>
  <c r="L9467" i="1" s="1"/>
  <c r="H9467" i="1"/>
  <c r="K9466" i="1"/>
  <c r="J9466" i="1"/>
  <c r="I9466" i="1"/>
  <c r="L9466" i="1" s="1"/>
  <c r="H9466" i="1"/>
  <c r="K9465" i="1"/>
  <c r="J9465" i="1"/>
  <c r="I9465" i="1"/>
  <c r="L9465" i="1" s="1"/>
  <c r="H9465" i="1"/>
  <c r="K9464" i="1"/>
  <c r="J9464" i="1"/>
  <c r="I9464" i="1"/>
  <c r="L9464" i="1" s="1"/>
  <c r="H9464" i="1"/>
  <c r="K9463" i="1"/>
  <c r="J9463" i="1"/>
  <c r="I9463" i="1"/>
  <c r="L9463" i="1" s="1"/>
  <c r="H9463" i="1"/>
  <c r="K9462" i="1"/>
  <c r="J9462" i="1"/>
  <c r="I9462" i="1"/>
  <c r="L9462" i="1" s="1"/>
  <c r="H9462" i="1"/>
  <c r="K9461" i="1"/>
  <c r="J9461" i="1"/>
  <c r="I9461" i="1"/>
  <c r="L9461" i="1" s="1"/>
  <c r="H9461" i="1"/>
  <c r="K9460" i="1"/>
  <c r="J9460" i="1"/>
  <c r="I9460" i="1"/>
  <c r="L9460" i="1" s="1"/>
  <c r="H9460" i="1"/>
  <c r="K9459" i="1"/>
  <c r="J9459" i="1"/>
  <c r="I9459" i="1"/>
  <c r="L9459" i="1" s="1"/>
  <c r="H9459" i="1"/>
  <c r="K9458" i="1"/>
  <c r="J9458" i="1"/>
  <c r="I9458" i="1"/>
  <c r="L9458" i="1" s="1"/>
  <c r="H9458" i="1"/>
  <c r="K9457" i="1"/>
  <c r="J9457" i="1"/>
  <c r="I9457" i="1"/>
  <c r="L9457" i="1" s="1"/>
  <c r="H9457" i="1"/>
  <c r="K9456" i="1"/>
  <c r="J9456" i="1"/>
  <c r="I9456" i="1"/>
  <c r="L9456" i="1" s="1"/>
  <c r="H9456" i="1"/>
  <c r="K9455" i="1"/>
  <c r="J9455" i="1"/>
  <c r="I9455" i="1"/>
  <c r="L9455" i="1" s="1"/>
  <c r="H9455" i="1"/>
  <c r="K9454" i="1"/>
  <c r="J9454" i="1"/>
  <c r="I9454" i="1"/>
  <c r="L9454" i="1" s="1"/>
  <c r="H9454" i="1"/>
  <c r="K9453" i="1"/>
  <c r="J9453" i="1"/>
  <c r="I9453" i="1"/>
  <c r="L9453" i="1" s="1"/>
  <c r="H9453" i="1"/>
  <c r="K9452" i="1"/>
  <c r="J9452" i="1"/>
  <c r="I9452" i="1"/>
  <c r="L9452" i="1" s="1"/>
  <c r="H9452" i="1"/>
  <c r="K9451" i="1"/>
  <c r="J9451" i="1"/>
  <c r="I9451" i="1"/>
  <c r="L9451" i="1" s="1"/>
  <c r="H9451" i="1"/>
  <c r="K9450" i="1"/>
  <c r="J9450" i="1"/>
  <c r="I9450" i="1"/>
  <c r="L9450" i="1" s="1"/>
  <c r="H9450" i="1"/>
  <c r="K9449" i="1"/>
  <c r="J9449" i="1"/>
  <c r="I9449" i="1"/>
  <c r="L9449" i="1" s="1"/>
  <c r="H9449" i="1"/>
  <c r="K9448" i="1"/>
  <c r="J9448" i="1"/>
  <c r="I9448" i="1"/>
  <c r="L9448" i="1" s="1"/>
  <c r="H9448" i="1"/>
  <c r="K9447" i="1"/>
  <c r="J9447" i="1"/>
  <c r="I9447" i="1"/>
  <c r="L9447" i="1" s="1"/>
  <c r="H9447" i="1"/>
  <c r="K9446" i="1"/>
  <c r="J9446" i="1"/>
  <c r="I9446" i="1"/>
  <c r="L9446" i="1" s="1"/>
  <c r="H9446" i="1"/>
  <c r="K9445" i="1"/>
  <c r="J9445" i="1"/>
  <c r="I9445" i="1"/>
  <c r="L9445" i="1" s="1"/>
  <c r="H9445" i="1"/>
  <c r="K9444" i="1"/>
  <c r="J9444" i="1"/>
  <c r="I9444" i="1"/>
  <c r="L9444" i="1" s="1"/>
  <c r="H9444" i="1"/>
  <c r="K9443" i="1"/>
  <c r="J9443" i="1"/>
  <c r="I9443" i="1"/>
  <c r="L9443" i="1" s="1"/>
  <c r="H9443" i="1"/>
  <c r="K9442" i="1"/>
  <c r="J9442" i="1"/>
  <c r="I9442" i="1"/>
  <c r="L9442" i="1" s="1"/>
  <c r="H9442" i="1"/>
  <c r="K9441" i="1"/>
  <c r="J9441" i="1"/>
  <c r="I9441" i="1"/>
  <c r="L9441" i="1" s="1"/>
  <c r="H9441" i="1"/>
  <c r="K9440" i="1"/>
  <c r="J9440" i="1"/>
  <c r="I9440" i="1"/>
  <c r="L9440" i="1" s="1"/>
  <c r="H9440" i="1"/>
  <c r="K9439" i="1"/>
  <c r="J9439" i="1"/>
  <c r="I9439" i="1"/>
  <c r="L9439" i="1" s="1"/>
  <c r="H9439" i="1"/>
  <c r="K9438" i="1"/>
  <c r="J9438" i="1"/>
  <c r="I9438" i="1"/>
  <c r="L9438" i="1" s="1"/>
  <c r="H9438" i="1"/>
  <c r="K9437" i="1"/>
  <c r="J9437" i="1"/>
  <c r="I9437" i="1"/>
  <c r="L9437" i="1" s="1"/>
  <c r="H9437" i="1"/>
  <c r="K9436" i="1"/>
  <c r="J9436" i="1"/>
  <c r="I9436" i="1"/>
  <c r="L9436" i="1" s="1"/>
  <c r="H9436" i="1"/>
  <c r="K9435" i="1"/>
  <c r="J9435" i="1"/>
  <c r="I9435" i="1"/>
  <c r="L9435" i="1" s="1"/>
  <c r="H9435" i="1"/>
  <c r="K9434" i="1"/>
  <c r="J9434" i="1"/>
  <c r="I9434" i="1"/>
  <c r="L9434" i="1" s="1"/>
  <c r="H9434" i="1"/>
  <c r="K9433" i="1"/>
  <c r="J9433" i="1"/>
  <c r="I9433" i="1"/>
  <c r="L9433" i="1" s="1"/>
  <c r="H9433" i="1"/>
  <c r="K9432" i="1"/>
  <c r="J9432" i="1"/>
  <c r="I9432" i="1"/>
  <c r="L9432" i="1" s="1"/>
  <c r="H9432" i="1"/>
  <c r="K9431" i="1"/>
  <c r="J9431" i="1"/>
  <c r="I9431" i="1"/>
  <c r="L9431" i="1" s="1"/>
  <c r="H9431" i="1"/>
  <c r="K9430" i="1"/>
  <c r="J9430" i="1"/>
  <c r="I9430" i="1"/>
  <c r="L9430" i="1" s="1"/>
  <c r="H9430" i="1"/>
  <c r="K9429" i="1"/>
  <c r="J9429" i="1"/>
  <c r="I9429" i="1"/>
  <c r="L9429" i="1" s="1"/>
  <c r="H9429" i="1"/>
  <c r="K9428" i="1"/>
  <c r="J9428" i="1"/>
  <c r="I9428" i="1"/>
  <c r="L9428" i="1" s="1"/>
  <c r="H9428" i="1"/>
  <c r="K9427" i="1"/>
  <c r="J9427" i="1"/>
  <c r="I9427" i="1"/>
  <c r="L9427" i="1" s="1"/>
  <c r="H9427" i="1"/>
  <c r="K9426" i="1"/>
  <c r="J9426" i="1"/>
  <c r="I9426" i="1"/>
  <c r="L9426" i="1" s="1"/>
  <c r="H9426" i="1"/>
  <c r="K9425" i="1"/>
  <c r="J9425" i="1"/>
  <c r="I9425" i="1"/>
  <c r="L9425" i="1" s="1"/>
  <c r="H9425" i="1"/>
  <c r="K9424" i="1"/>
  <c r="J9424" i="1"/>
  <c r="I9424" i="1"/>
  <c r="L9424" i="1" s="1"/>
  <c r="H9424" i="1"/>
  <c r="K9423" i="1"/>
  <c r="J9423" i="1"/>
  <c r="I9423" i="1"/>
  <c r="L9423" i="1" s="1"/>
  <c r="H9423" i="1"/>
  <c r="K9422" i="1"/>
  <c r="J9422" i="1"/>
  <c r="I9422" i="1"/>
  <c r="L9422" i="1" s="1"/>
  <c r="H9422" i="1"/>
  <c r="K9421" i="1"/>
  <c r="J9421" i="1"/>
  <c r="I9421" i="1"/>
  <c r="L9421" i="1" s="1"/>
  <c r="H9421" i="1"/>
  <c r="K9420" i="1"/>
  <c r="J9420" i="1"/>
  <c r="I9420" i="1"/>
  <c r="L9420" i="1" s="1"/>
  <c r="H9420" i="1"/>
  <c r="K9419" i="1"/>
  <c r="J9419" i="1"/>
  <c r="I9419" i="1"/>
  <c r="L9419" i="1" s="1"/>
  <c r="H9419" i="1"/>
  <c r="K9418" i="1"/>
  <c r="J9418" i="1"/>
  <c r="I9418" i="1"/>
  <c r="L9418" i="1" s="1"/>
  <c r="H9418" i="1"/>
  <c r="K9417" i="1"/>
  <c r="J9417" i="1"/>
  <c r="I9417" i="1"/>
  <c r="L9417" i="1" s="1"/>
  <c r="H9417" i="1"/>
  <c r="K9416" i="1"/>
  <c r="J9416" i="1"/>
  <c r="I9416" i="1"/>
  <c r="L9416" i="1" s="1"/>
  <c r="H9416" i="1"/>
  <c r="K9415" i="1"/>
  <c r="J9415" i="1"/>
  <c r="I9415" i="1"/>
  <c r="L9415" i="1" s="1"/>
  <c r="H9415" i="1"/>
  <c r="K9414" i="1"/>
  <c r="J9414" i="1"/>
  <c r="I9414" i="1"/>
  <c r="L9414" i="1" s="1"/>
  <c r="H9414" i="1"/>
  <c r="K9413" i="1"/>
  <c r="J9413" i="1"/>
  <c r="I9413" i="1"/>
  <c r="L9413" i="1" s="1"/>
  <c r="H9413" i="1"/>
  <c r="K9412" i="1"/>
  <c r="J9412" i="1"/>
  <c r="I9412" i="1"/>
  <c r="L9412" i="1" s="1"/>
  <c r="H9412" i="1"/>
  <c r="K9411" i="1"/>
  <c r="J9411" i="1"/>
  <c r="I9411" i="1"/>
  <c r="L9411" i="1" s="1"/>
  <c r="H9411" i="1"/>
  <c r="K9410" i="1"/>
  <c r="J9410" i="1"/>
  <c r="I9410" i="1"/>
  <c r="L9410" i="1" s="1"/>
  <c r="H9410" i="1"/>
  <c r="K9409" i="1"/>
  <c r="J9409" i="1"/>
  <c r="I9409" i="1"/>
  <c r="L9409" i="1" s="1"/>
  <c r="H9409" i="1"/>
  <c r="K9408" i="1"/>
  <c r="J9408" i="1"/>
  <c r="I9408" i="1"/>
  <c r="L9408" i="1" s="1"/>
  <c r="H9408" i="1"/>
  <c r="K9407" i="1"/>
  <c r="J9407" i="1"/>
  <c r="I9407" i="1"/>
  <c r="L9407" i="1" s="1"/>
  <c r="H9407" i="1"/>
  <c r="K9406" i="1"/>
  <c r="J9406" i="1"/>
  <c r="I9406" i="1"/>
  <c r="L9406" i="1" s="1"/>
  <c r="H9406" i="1"/>
  <c r="K9405" i="1"/>
  <c r="J9405" i="1"/>
  <c r="I9405" i="1"/>
  <c r="L9405" i="1" s="1"/>
  <c r="H9405" i="1"/>
  <c r="K9404" i="1"/>
  <c r="J9404" i="1"/>
  <c r="I9404" i="1"/>
  <c r="L9404" i="1" s="1"/>
  <c r="H9404" i="1"/>
  <c r="K9403" i="1"/>
  <c r="J9403" i="1"/>
  <c r="I9403" i="1"/>
  <c r="L9403" i="1" s="1"/>
  <c r="H9403" i="1"/>
  <c r="K9402" i="1"/>
  <c r="J9402" i="1"/>
  <c r="I9402" i="1"/>
  <c r="L9402" i="1" s="1"/>
  <c r="H9402" i="1"/>
  <c r="K9401" i="1"/>
  <c r="J9401" i="1"/>
  <c r="I9401" i="1"/>
  <c r="L9401" i="1" s="1"/>
  <c r="H9401" i="1"/>
  <c r="K9400" i="1"/>
  <c r="J9400" i="1"/>
  <c r="I9400" i="1"/>
  <c r="L9400" i="1" s="1"/>
  <c r="H9400" i="1"/>
  <c r="K9399" i="1"/>
  <c r="J9399" i="1"/>
  <c r="I9399" i="1"/>
  <c r="L9399" i="1" s="1"/>
  <c r="H9399" i="1"/>
  <c r="K9398" i="1"/>
  <c r="J9398" i="1"/>
  <c r="I9398" i="1"/>
  <c r="L9398" i="1" s="1"/>
  <c r="H9398" i="1"/>
  <c r="K9397" i="1"/>
  <c r="J9397" i="1"/>
  <c r="I9397" i="1"/>
  <c r="L9397" i="1" s="1"/>
  <c r="H9397" i="1"/>
  <c r="K9396" i="1"/>
  <c r="J9396" i="1"/>
  <c r="I9396" i="1"/>
  <c r="L9396" i="1" s="1"/>
  <c r="H9396" i="1"/>
  <c r="K9395" i="1"/>
  <c r="J9395" i="1"/>
  <c r="I9395" i="1"/>
  <c r="L9395" i="1" s="1"/>
  <c r="H9395" i="1"/>
  <c r="K9394" i="1"/>
  <c r="J9394" i="1"/>
  <c r="I9394" i="1"/>
  <c r="L9394" i="1" s="1"/>
  <c r="H9394" i="1"/>
  <c r="K9393" i="1"/>
  <c r="J9393" i="1"/>
  <c r="I9393" i="1"/>
  <c r="L9393" i="1" s="1"/>
  <c r="H9393" i="1"/>
  <c r="K9392" i="1"/>
  <c r="J9392" i="1"/>
  <c r="I9392" i="1"/>
  <c r="L9392" i="1" s="1"/>
  <c r="H9392" i="1"/>
  <c r="K9391" i="1"/>
  <c r="J9391" i="1"/>
  <c r="I9391" i="1"/>
  <c r="L9391" i="1" s="1"/>
  <c r="H9391" i="1"/>
  <c r="K9390" i="1"/>
  <c r="J9390" i="1"/>
  <c r="I9390" i="1"/>
  <c r="L9390" i="1" s="1"/>
  <c r="H9390" i="1"/>
  <c r="K9389" i="1"/>
  <c r="J9389" i="1"/>
  <c r="I9389" i="1"/>
  <c r="L9389" i="1" s="1"/>
  <c r="H9389" i="1"/>
  <c r="K9388" i="1"/>
  <c r="J9388" i="1"/>
  <c r="I9388" i="1"/>
  <c r="L9388" i="1" s="1"/>
  <c r="H9388" i="1"/>
  <c r="K9387" i="1"/>
  <c r="J9387" i="1"/>
  <c r="I9387" i="1"/>
  <c r="L9387" i="1" s="1"/>
  <c r="H9387" i="1"/>
  <c r="K9386" i="1"/>
  <c r="J9386" i="1"/>
  <c r="I9386" i="1"/>
  <c r="L9386" i="1" s="1"/>
  <c r="H9386" i="1"/>
  <c r="K9385" i="1"/>
  <c r="J9385" i="1"/>
  <c r="I9385" i="1"/>
  <c r="L9385" i="1" s="1"/>
  <c r="H9385" i="1"/>
  <c r="K9384" i="1"/>
  <c r="J9384" i="1"/>
  <c r="I9384" i="1"/>
  <c r="L9384" i="1" s="1"/>
  <c r="H9384" i="1"/>
  <c r="K9383" i="1"/>
  <c r="J9383" i="1"/>
  <c r="I9383" i="1"/>
  <c r="L9383" i="1" s="1"/>
  <c r="H9383" i="1"/>
  <c r="K9382" i="1"/>
  <c r="J9382" i="1"/>
  <c r="I9382" i="1"/>
  <c r="L9382" i="1" s="1"/>
  <c r="H9382" i="1"/>
  <c r="K9381" i="1"/>
  <c r="J9381" i="1"/>
  <c r="I9381" i="1"/>
  <c r="L9381" i="1" s="1"/>
  <c r="H9381" i="1"/>
  <c r="K9380" i="1"/>
  <c r="J9380" i="1"/>
  <c r="I9380" i="1"/>
  <c r="L9380" i="1" s="1"/>
  <c r="H9380" i="1"/>
  <c r="K9379" i="1"/>
  <c r="J9379" i="1"/>
  <c r="I9379" i="1"/>
  <c r="L9379" i="1" s="1"/>
  <c r="H9379" i="1"/>
  <c r="K9378" i="1"/>
  <c r="J9378" i="1"/>
  <c r="I9378" i="1"/>
  <c r="L9378" i="1" s="1"/>
  <c r="H9378" i="1"/>
  <c r="K9377" i="1"/>
  <c r="J9377" i="1"/>
  <c r="I9377" i="1"/>
  <c r="L9377" i="1" s="1"/>
  <c r="H9377" i="1"/>
  <c r="K9376" i="1"/>
  <c r="J9376" i="1"/>
  <c r="I9376" i="1"/>
  <c r="L9376" i="1" s="1"/>
  <c r="H9376" i="1"/>
  <c r="K9375" i="1"/>
  <c r="J9375" i="1"/>
  <c r="I9375" i="1"/>
  <c r="L9375" i="1" s="1"/>
  <c r="H9375" i="1"/>
  <c r="K9374" i="1"/>
  <c r="J9374" i="1"/>
  <c r="I9374" i="1"/>
  <c r="L9374" i="1" s="1"/>
  <c r="H9374" i="1"/>
  <c r="K9373" i="1"/>
  <c r="J9373" i="1"/>
  <c r="I9373" i="1"/>
  <c r="L9373" i="1" s="1"/>
  <c r="H9373" i="1"/>
  <c r="K9372" i="1"/>
  <c r="J9372" i="1"/>
  <c r="I9372" i="1"/>
  <c r="L9372" i="1" s="1"/>
  <c r="H9372" i="1"/>
  <c r="K9371" i="1"/>
  <c r="J9371" i="1"/>
  <c r="I9371" i="1"/>
  <c r="L9371" i="1" s="1"/>
  <c r="H9371" i="1"/>
  <c r="K9370" i="1"/>
  <c r="J9370" i="1"/>
  <c r="I9370" i="1"/>
  <c r="L9370" i="1" s="1"/>
  <c r="H9370" i="1"/>
  <c r="K9369" i="1"/>
  <c r="J9369" i="1"/>
  <c r="I9369" i="1"/>
  <c r="L9369" i="1" s="1"/>
  <c r="H9369" i="1"/>
  <c r="K9368" i="1"/>
  <c r="J9368" i="1"/>
  <c r="I9368" i="1"/>
  <c r="L9368" i="1" s="1"/>
  <c r="H9368" i="1"/>
  <c r="K9367" i="1"/>
  <c r="J9367" i="1"/>
  <c r="I9367" i="1"/>
  <c r="L9367" i="1" s="1"/>
  <c r="H9367" i="1"/>
  <c r="K9366" i="1"/>
  <c r="J9366" i="1"/>
  <c r="I9366" i="1"/>
  <c r="L9366" i="1" s="1"/>
  <c r="H9366" i="1"/>
  <c r="K9365" i="1"/>
  <c r="J9365" i="1"/>
  <c r="I9365" i="1"/>
  <c r="L9365" i="1" s="1"/>
  <c r="H9365" i="1"/>
  <c r="K9364" i="1"/>
  <c r="J9364" i="1"/>
  <c r="I9364" i="1"/>
  <c r="L9364" i="1" s="1"/>
  <c r="H9364" i="1"/>
  <c r="K9363" i="1"/>
  <c r="J9363" i="1"/>
  <c r="I9363" i="1"/>
  <c r="L9363" i="1" s="1"/>
  <c r="H9363" i="1"/>
  <c r="K9362" i="1"/>
  <c r="J9362" i="1"/>
  <c r="I9362" i="1"/>
  <c r="L9362" i="1" s="1"/>
  <c r="H9362" i="1"/>
  <c r="K9361" i="1"/>
  <c r="J9361" i="1"/>
  <c r="I9361" i="1"/>
  <c r="L9361" i="1" s="1"/>
  <c r="H9361" i="1"/>
  <c r="K9360" i="1"/>
  <c r="J9360" i="1"/>
  <c r="I9360" i="1"/>
  <c r="L9360" i="1" s="1"/>
  <c r="H9360" i="1"/>
  <c r="K9359" i="1"/>
  <c r="J9359" i="1"/>
  <c r="I9359" i="1"/>
  <c r="L9359" i="1" s="1"/>
  <c r="H9359" i="1"/>
  <c r="K9358" i="1"/>
  <c r="J9358" i="1"/>
  <c r="I9358" i="1"/>
  <c r="L9358" i="1" s="1"/>
  <c r="H9358" i="1"/>
  <c r="K9357" i="1"/>
  <c r="J9357" i="1"/>
  <c r="I9357" i="1"/>
  <c r="L9357" i="1" s="1"/>
  <c r="H9357" i="1"/>
  <c r="K9356" i="1"/>
  <c r="J9356" i="1"/>
  <c r="I9356" i="1"/>
  <c r="L9356" i="1" s="1"/>
  <c r="H9356" i="1"/>
  <c r="K9355" i="1"/>
  <c r="J9355" i="1"/>
  <c r="I9355" i="1"/>
  <c r="L9355" i="1" s="1"/>
  <c r="H9355" i="1"/>
  <c r="K9354" i="1"/>
  <c r="J9354" i="1"/>
  <c r="I9354" i="1"/>
  <c r="L9354" i="1" s="1"/>
  <c r="H9354" i="1"/>
  <c r="K9353" i="1"/>
  <c r="J9353" i="1"/>
  <c r="I9353" i="1"/>
  <c r="L9353" i="1" s="1"/>
  <c r="H9353" i="1"/>
  <c r="K9352" i="1"/>
  <c r="J9352" i="1"/>
  <c r="I9352" i="1"/>
  <c r="L9352" i="1" s="1"/>
  <c r="H9352" i="1"/>
  <c r="K9351" i="1"/>
  <c r="J9351" i="1"/>
  <c r="I9351" i="1"/>
  <c r="L9351" i="1" s="1"/>
  <c r="H9351" i="1"/>
  <c r="K9350" i="1"/>
  <c r="J9350" i="1"/>
  <c r="I9350" i="1"/>
  <c r="L9350" i="1" s="1"/>
  <c r="H9350" i="1"/>
  <c r="K9349" i="1"/>
  <c r="J9349" i="1"/>
  <c r="I9349" i="1"/>
  <c r="L9349" i="1" s="1"/>
  <c r="H9349" i="1"/>
  <c r="K9348" i="1"/>
  <c r="J9348" i="1"/>
  <c r="I9348" i="1"/>
  <c r="L9348" i="1" s="1"/>
  <c r="H9348" i="1"/>
  <c r="K9347" i="1"/>
  <c r="J9347" i="1"/>
  <c r="I9347" i="1"/>
  <c r="L9347" i="1" s="1"/>
  <c r="H9347" i="1"/>
  <c r="K9346" i="1"/>
  <c r="J9346" i="1"/>
  <c r="I9346" i="1"/>
  <c r="L9346" i="1" s="1"/>
  <c r="H9346" i="1"/>
  <c r="K9345" i="1"/>
  <c r="J9345" i="1"/>
  <c r="I9345" i="1"/>
  <c r="L9345" i="1" s="1"/>
  <c r="H9345" i="1"/>
  <c r="K9344" i="1"/>
  <c r="J9344" i="1"/>
  <c r="I9344" i="1"/>
  <c r="L9344" i="1" s="1"/>
  <c r="H9344" i="1"/>
  <c r="K9343" i="1"/>
  <c r="J9343" i="1"/>
  <c r="I9343" i="1"/>
  <c r="L9343" i="1" s="1"/>
  <c r="H9343" i="1"/>
  <c r="K9342" i="1"/>
  <c r="J9342" i="1"/>
  <c r="I9342" i="1"/>
  <c r="L9342" i="1" s="1"/>
  <c r="H9342" i="1"/>
  <c r="K9341" i="1"/>
  <c r="J9341" i="1"/>
  <c r="I9341" i="1"/>
  <c r="L9341" i="1" s="1"/>
  <c r="H9341" i="1"/>
  <c r="K9340" i="1"/>
  <c r="J9340" i="1"/>
  <c r="I9340" i="1"/>
  <c r="L9340" i="1" s="1"/>
  <c r="H9340" i="1"/>
  <c r="K9339" i="1"/>
  <c r="J9339" i="1"/>
  <c r="I9339" i="1"/>
  <c r="L9339" i="1" s="1"/>
  <c r="H9339" i="1"/>
  <c r="K9338" i="1"/>
  <c r="J9338" i="1"/>
  <c r="I9338" i="1"/>
  <c r="L9338" i="1" s="1"/>
  <c r="H9338" i="1"/>
  <c r="K9337" i="1"/>
  <c r="J9337" i="1"/>
  <c r="I9337" i="1"/>
  <c r="L9337" i="1" s="1"/>
  <c r="H9337" i="1"/>
  <c r="K9336" i="1"/>
  <c r="J9336" i="1"/>
  <c r="I9336" i="1"/>
  <c r="L9336" i="1" s="1"/>
  <c r="H9336" i="1"/>
  <c r="K9335" i="1"/>
  <c r="J9335" i="1"/>
  <c r="I9335" i="1"/>
  <c r="L9335" i="1" s="1"/>
  <c r="H9335" i="1"/>
  <c r="K9334" i="1"/>
  <c r="J9334" i="1"/>
  <c r="I9334" i="1"/>
  <c r="L9334" i="1" s="1"/>
  <c r="H9334" i="1"/>
  <c r="K9333" i="1"/>
  <c r="J9333" i="1"/>
  <c r="I9333" i="1"/>
  <c r="L9333" i="1" s="1"/>
  <c r="H9333" i="1"/>
  <c r="K9332" i="1"/>
  <c r="J9332" i="1"/>
  <c r="I9332" i="1"/>
  <c r="L9332" i="1" s="1"/>
  <c r="H9332" i="1"/>
  <c r="K9331" i="1"/>
  <c r="J9331" i="1"/>
  <c r="I9331" i="1"/>
  <c r="L9331" i="1" s="1"/>
  <c r="H9331" i="1"/>
  <c r="K9330" i="1"/>
  <c r="J9330" i="1"/>
  <c r="I9330" i="1"/>
  <c r="L9330" i="1" s="1"/>
  <c r="H9330" i="1"/>
  <c r="K9329" i="1"/>
  <c r="J9329" i="1"/>
  <c r="I9329" i="1"/>
  <c r="L9329" i="1" s="1"/>
  <c r="H9329" i="1"/>
  <c r="K9328" i="1"/>
  <c r="J9328" i="1"/>
  <c r="I9328" i="1"/>
  <c r="L9328" i="1" s="1"/>
  <c r="H9328" i="1"/>
  <c r="K9327" i="1"/>
  <c r="J9327" i="1"/>
  <c r="I9327" i="1"/>
  <c r="L9327" i="1" s="1"/>
  <c r="H9327" i="1"/>
  <c r="K9326" i="1"/>
  <c r="J9326" i="1"/>
  <c r="I9326" i="1"/>
  <c r="L9326" i="1" s="1"/>
  <c r="H9326" i="1"/>
  <c r="K9325" i="1"/>
  <c r="J9325" i="1"/>
  <c r="I9325" i="1"/>
  <c r="L9325" i="1" s="1"/>
  <c r="H9325" i="1"/>
  <c r="K9324" i="1"/>
  <c r="J9324" i="1"/>
  <c r="I9324" i="1"/>
  <c r="L9324" i="1" s="1"/>
  <c r="H9324" i="1"/>
  <c r="K9323" i="1"/>
  <c r="J9323" i="1"/>
  <c r="I9323" i="1"/>
  <c r="L9323" i="1" s="1"/>
  <c r="H9323" i="1"/>
  <c r="K9322" i="1"/>
  <c r="J9322" i="1"/>
  <c r="I9322" i="1"/>
  <c r="L9322" i="1" s="1"/>
  <c r="H9322" i="1"/>
  <c r="K9321" i="1"/>
  <c r="J9321" i="1"/>
  <c r="I9321" i="1"/>
  <c r="L9321" i="1" s="1"/>
  <c r="H9321" i="1"/>
  <c r="K9320" i="1"/>
  <c r="J9320" i="1"/>
  <c r="I9320" i="1"/>
  <c r="L9320" i="1" s="1"/>
  <c r="H9320" i="1"/>
  <c r="K9319" i="1"/>
  <c r="J9319" i="1"/>
  <c r="I9319" i="1"/>
  <c r="L9319" i="1" s="1"/>
  <c r="H9319" i="1"/>
  <c r="K9318" i="1"/>
  <c r="J9318" i="1"/>
  <c r="I9318" i="1"/>
  <c r="L9318" i="1" s="1"/>
  <c r="H9318" i="1"/>
  <c r="K9317" i="1"/>
  <c r="J9317" i="1"/>
  <c r="I9317" i="1"/>
  <c r="L9317" i="1" s="1"/>
  <c r="H9317" i="1"/>
  <c r="K9316" i="1"/>
  <c r="J9316" i="1"/>
  <c r="I9316" i="1"/>
  <c r="L9316" i="1" s="1"/>
  <c r="H9316" i="1"/>
  <c r="K9315" i="1"/>
  <c r="J9315" i="1"/>
  <c r="I9315" i="1"/>
  <c r="L9315" i="1" s="1"/>
  <c r="H9315" i="1"/>
  <c r="K9314" i="1"/>
  <c r="J9314" i="1"/>
  <c r="I9314" i="1"/>
  <c r="L9314" i="1" s="1"/>
  <c r="H9314" i="1"/>
  <c r="K9313" i="1"/>
  <c r="J9313" i="1"/>
  <c r="I9313" i="1"/>
  <c r="L9313" i="1" s="1"/>
  <c r="H9313" i="1"/>
  <c r="K9312" i="1"/>
  <c r="J9312" i="1"/>
  <c r="I9312" i="1"/>
  <c r="L9312" i="1" s="1"/>
  <c r="H9312" i="1"/>
  <c r="K9311" i="1"/>
  <c r="J9311" i="1"/>
  <c r="I9311" i="1"/>
  <c r="L9311" i="1" s="1"/>
  <c r="H9311" i="1"/>
  <c r="K9310" i="1"/>
  <c r="J9310" i="1"/>
  <c r="I9310" i="1"/>
  <c r="L9310" i="1" s="1"/>
  <c r="H9310" i="1"/>
  <c r="K9309" i="1"/>
  <c r="J9309" i="1"/>
  <c r="I9309" i="1"/>
  <c r="L9309" i="1" s="1"/>
  <c r="H9309" i="1"/>
  <c r="K9308" i="1"/>
  <c r="J9308" i="1"/>
  <c r="I9308" i="1"/>
  <c r="L9308" i="1" s="1"/>
  <c r="H9308" i="1"/>
  <c r="K9307" i="1"/>
  <c r="J9307" i="1"/>
  <c r="I9307" i="1"/>
  <c r="L9307" i="1" s="1"/>
  <c r="H9307" i="1"/>
  <c r="K9306" i="1"/>
  <c r="J9306" i="1"/>
  <c r="I9306" i="1"/>
  <c r="L9306" i="1" s="1"/>
  <c r="H9306" i="1"/>
  <c r="K9305" i="1"/>
  <c r="J9305" i="1"/>
  <c r="I9305" i="1"/>
  <c r="L9305" i="1" s="1"/>
  <c r="H9305" i="1"/>
  <c r="K9304" i="1"/>
  <c r="J9304" i="1"/>
  <c r="I9304" i="1"/>
  <c r="L9304" i="1" s="1"/>
  <c r="H9304" i="1"/>
  <c r="K9303" i="1"/>
  <c r="J9303" i="1"/>
  <c r="I9303" i="1"/>
  <c r="L9303" i="1" s="1"/>
  <c r="H9303" i="1"/>
  <c r="K9302" i="1"/>
  <c r="J9302" i="1"/>
  <c r="I9302" i="1"/>
  <c r="L9302" i="1" s="1"/>
  <c r="H9302" i="1"/>
  <c r="K9301" i="1"/>
  <c r="J9301" i="1"/>
  <c r="I9301" i="1"/>
  <c r="L9301" i="1" s="1"/>
  <c r="H9301" i="1"/>
  <c r="K9300" i="1"/>
  <c r="J9300" i="1"/>
  <c r="I9300" i="1"/>
  <c r="L9300" i="1" s="1"/>
  <c r="H9300" i="1"/>
  <c r="K9299" i="1"/>
  <c r="J9299" i="1"/>
  <c r="I9299" i="1"/>
  <c r="L9299" i="1" s="1"/>
  <c r="H9299" i="1"/>
  <c r="K9298" i="1"/>
  <c r="J9298" i="1"/>
  <c r="I9298" i="1"/>
  <c r="L9298" i="1" s="1"/>
  <c r="H9298" i="1"/>
  <c r="K9297" i="1"/>
  <c r="J9297" i="1"/>
  <c r="I9297" i="1"/>
  <c r="L9297" i="1" s="1"/>
  <c r="H9297" i="1"/>
  <c r="K9296" i="1"/>
  <c r="J9296" i="1"/>
  <c r="I9296" i="1"/>
  <c r="L9296" i="1" s="1"/>
  <c r="H9296" i="1"/>
  <c r="K9295" i="1"/>
  <c r="J9295" i="1"/>
  <c r="I9295" i="1"/>
  <c r="L9295" i="1" s="1"/>
  <c r="H9295" i="1"/>
  <c r="K9294" i="1"/>
  <c r="J9294" i="1"/>
  <c r="I9294" i="1"/>
  <c r="L9294" i="1" s="1"/>
  <c r="H9294" i="1"/>
  <c r="K9293" i="1"/>
  <c r="J9293" i="1"/>
  <c r="I9293" i="1"/>
  <c r="L9293" i="1" s="1"/>
  <c r="H9293" i="1"/>
  <c r="K9292" i="1"/>
  <c r="J9292" i="1"/>
  <c r="I9292" i="1"/>
  <c r="L9292" i="1" s="1"/>
  <c r="H9292" i="1"/>
  <c r="K9291" i="1"/>
  <c r="J9291" i="1"/>
  <c r="I9291" i="1"/>
  <c r="L9291" i="1" s="1"/>
  <c r="H9291" i="1"/>
  <c r="K9290" i="1"/>
  <c r="J9290" i="1"/>
  <c r="I9290" i="1"/>
  <c r="L9290" i="1" s="1"/>
  <c r="H9290" i="1"/>
  <c r="K9289" i="1"/>
  <c r="J9289" i="1"/>
  <c r="I9289" i="1"/>
  <c r="L9289" i="1" s="1"/>
  <c r="H9289" i="1"/>
  <c r="K9288" i="1"/>
  <c r="J9288" i="1"/>
  <c r="I9288" i="1"/>
  <c r="L9288" i="1" s="1"/>
  <c r="H9288" i="1"/>
  <c r="K9287" i="1"/>
  <c r="J9287" i="1"/>
  <c r="I9287" i="1"/>
  <c r="L9287" i="1" s="1"/>
  <c r="H9287" i="1"/>
  <c r="K9286" i="1"/>
  <c r="J9286" i="1"/>
  <c r="I9286" i="1"/>
  <c r="L9286" i="1" s="1"/>
  <c r="H9286" i="1"/>
  <c r="K9285" i="1"/>
  <c r="J9285" i="1"/>
  <c r="I9285" i="1"/>
  <c r="L9285" i="1" s="1"/>
  <c r="H9285" i="1"/>
  <c r="K9284" i="1"/>
  <c r="J9284" i="1"/>
  <c r="I9284" i="1"/>
  <c r="L9284" i="1" s="1"/>
  <c r="H9284" i="1"/>
  <c r="K9283" i="1"/>
  <c r="J9283" i="1"/>
  <c r="I9283" i="1"/>
  <c r="L9283" i="1" s="1"/>
  <c r="H9283" i="1"/>
  <c r="K9282" i="1"/>
  <c r="J9282" i="1"/>
  <c r="I9282" i="1"/>
  <c r="L9282" i="1" s="1"/>
  <c r="H9282" i="1"/>
  <c r="K9281" i="1"/>
  <c r="J9281" i="1"/>
  <c r="I9281" i="1"/>
  <c r="L9281" i="1" s="1"/>
  <c r="H9281" i="1"/>
  <c r="K9280" i="1"/>
  <c r="J9280" i="1"/>
  <c r="I9280" i="1"/>
  <c r="L9280" i="1" s="1"/>
  <c r="H9280" i="1"/>
  <c r="K9279" i="1"/>
  <c r="J9279" i="1"/>
  <c r="I9279" i="1"/>
  <c r="L9279" i="1" s="1"/>
  <c r="H9279" i="1"/>
  <c r="K9278" i="1"/>
  <c r="J9278" i="1"/>
  <c r="I9278" i="1"/>
  <c r="L9278" i="1" s="1"/>
  <c r="H9278" i="1"/>
  <c r="K9277" i="1"/>
  <c r="J9277" i="1"/>
  <c r="I9277" i="1"/>
  <c r="L9277" i="1" s="1"/>
  <c r="H9277" i="1"/>
  <c r="K9276" i="1"/>
  <c r="J9276" i="1"/>
  <c r="I9276" i="1"/>
  <c r="L9276" i="1" s="1"/>
  <c r="H9276" i="1"/>
  <c r="K9275" i="1"/>
  <c r="J9275" i="1"/>
  <c r="I9275" i="1"/>
  <c r="L9275" i="1" s="1"/>
  <c r="H9275" i="1"/>
  <c r="K9274" i="1"/>
  <c r="J9274" i="1"/>
  <c r="I9274" i="1"/>
  <c r="L9274" i="1" s="1"/>
  <c r="H9274" i="1"/>
  <c r="K9273" i="1"/>
  <c r="J9273" i="1"/>
  <c r="I9273" i="1"/>
  <c r="L9273" i="1" s="1"/>
  <c r="H9273" i="1"/>
  <c r="K9272" i="1"/>
  <c r="J9272" i="1"/>
  <c r="I9272" i="1"/>
  <c r="L9272" i="1" s="1"/>
  <c r="H9272" i="1"/>
  <c r="K9271" i="1"/>
  <c r="J9271" i="1"/>
  <c r="I9271" i="1"/>
  <c r="L9271" i="1" s="1"/>
  <c r="H9271" i="1"/>
  <c r="K9270" i="1"/>
  <c r="J9270" i="1"/>
  <c r="I9270" i="1"/>
  <c r="L9270" i="1" s="1"/>
  <c r="H9270" i="1"/>
  <c r="K9269" i="1"/>
  <c r="J9269" i="1"/>
  <c r="I9269" i="1"/>
  <c r="L9269" i="1" s="1"/>
  <c r="H9269" i="1"/>
  <c r="K9268" i="1"/>
  <c r="J9268" i="1"/>
  <c r="I9268" i="1"/>
  <c r="L9268" i="1" s="1"/>
  <c r="H9268" i="1"/>
  <c r="K9267" i="1"/>
  <c r="J9267" i="1"/>
  <c r="I9267" i="1"/>
  <c r="L9267" i="1" s="1"/>
  <c r="H9267" i="1"/>
  <c r="K9266" i="1"/>
  <c r="J9266" i="1"/>
  <c r="I9266" i="1"/>
  <c r="L9266" i="1" s="1"/>
  <c r="H9266" i="1"/>
  <c r="K9265" i="1"/>
  <c r="J9265" i="1"/>
  <c r="I9265" i="1"/>
  <c r="L9265" i="1" s="1"/>
  <c r="H9265" i="1"/>
  <c r="K9264" i="1"/>
  <c r="J9264" i="1"/>
  <c r="I9264" i="1"/>
  <c r="L9264" i="1" s="1"/>
  <c r="H9264" i="1"/>
  <c r="K9263" i="1"/>
  <c r="J9263" i="1"/>
  <c r="I9263" i="1"/>
  <c r="L9263" i="1" s="1"/>
  <c r="H9263" i="1"/>
  <c r="K9262" i="1"/>
  <c r="J9262" i="1"/>
  <c r="I9262" i="1"/>
  <c r="L9262" i="1" s="1"/>
  <c r="H9262" i="1"/>
  <c r="K9261" i="1"/>
  <c r="J9261" i="1"/>
  <c r="I9261" i="1"/>
  <c r="L9261" i="1" s="1"/>
  <c r="H9261" i="1"/>
  <c r="K9260" i="1"/>
  <c r="J9260" i="1"/>
  <c r="I9260" i="1"/>
  <c r="L9260" i="1" s="1"/>
  <c r="H9260" i="1"/>
  <c r="K9259" i="1"/>
  <c r="J9259" i="1"/>
  <c r="I9259" i="1"/>
  <c r="L9259" i="1" s="1"/>
  <c r="H9259" i="1"/>
  <c r="K9258" i="1"/>
  <c r="J9258" i="1"/>
  <c r="I9258" i="1"/>
  <c r="L9258" i="1" s="1"/>
  <c r="H9258" i="1"/>
  <c r="K9257" i="1"/>
  <c r="J9257" i="1"/>
  <c r="I9257" i="1"/>
  <c r="L9257" i="1" s="1"/>
  <c r="H9257" i="1"/>
  <c r="K9256" i="1"/>
  <c r="J9256" i="1"/>
  <c r="I9256" i="1"/>
  <c r="L9256" i="1" s="1"/>
  <c r="H9256" i="1"/>
  <c r="K9255" i="1"/>
  <c r="J9255" i="1"/>
  <c r="I9255" i="1"/>
  <c r="L9255" i="1" s="1"/>
  <c r="H9255" i="1"/>
  <c r="K9254" i="1"/>
  <c r="J9254" i="1"/>
  <c r="I9254" i="1"/>
  <c r="L9254" i="1" s="1"/>
  <c r="H9254" i="1"/>
  <c r="K9253" i="1"/>
  <c r="J9253" i="1"/>
  <c r="I9253" i="1"/>
  <c r="L9253" i="1" s="1"/>
  <c r="H9253" i="1"/>
  <c r="K9252" i="1"/>
  <c r="J9252" i="1"/>
  <c r="I9252" i="1"/>
  <c r="L9252" i="1" s="1"/>
  <c r="H9252" i="1"/>
  <c r="K9251" i="1"/>
  <c r="J9251" i="1"/>
  <c r="I9251" i="1"/>
  <c r="L9251" i="1" s="1"/>
  <c r="H9251" i="1"/>
  <c r="K9250" i="1"/>
  <c r="J9250" i="1"/>
  <c r="I9250" i="1"/>
  <c r="L9250" i="1" s="1"/>
  <c r="H9250" i="1"/>
  <c r="K9249" i="1"/>
  <c r="J9249" i="1"/>
  <c r="I9249" i="1"/>
  <c r="L9249" i="1" s="1"/>
  <c r="H9249" i="1"/>
  <c r="K9248" i="1"/>
  <c r="J9248" i="1"/>
  <c r="I9248" i="1"/>
  <c r="L9248" i="1" s="1"/>
  <c r="H9248" i="1"/>
  <c r="K9247" i="1"/>
  <c r="J9247" i="1"/>
  <c r="I9247" i="1"/>
  <c r="L9247" i="1" s="1"/>
  <c r="H9247" i="1"/>
  <c r="K9246" i="1"/>
  <c r="J9246" i="1"/>
  <c r="I9246" i="1"/>
  <c r="L9246" i="1" s="1"/>
  <c r="H9246" i="1"/>
  <c r="K9245" i="1"/>
  <c r="J9245" i="1"/>
  <c r="I9245" i="1"/>
  <c r="L9245" i="1" s="1"/>
  <c r="H9245" i="1"/>
  <c r="K9244" i="1"/>
  <c r="J9244" i="1"/>
  <c r="I9244" i="1"/>
  <c r="L9244" i="1" s="1"/>
  <c r="H9244" i="1"/>
  <c r="K9243" i="1"/>
  <c r="J9243" i="1"/>
  <c r="I9243" i="1"/>
  <c r="L9243" i="1" s="1"/>
  <c r="H9243" i="1"/>
  <c r="K9242" i="1"/>
  <c r="J9242" i="1"/>
  <c r="I9242" i="1"/>
  <c r="L9242" i="1" s="1"/>
  <c r="H9242" i="1"/>
  <c r="K9241" i="1"/>
  <c r="J9241" i="1"/>
  <c r="I9241" i="1"/>
  <c r="L9241" i="1" s="1"/>
  <c r="H9241" i="1"/>
  <c r="K9240" i="1"/>
  <c r="J9240" i="1"/>
  <c r="I9240" i="1"/>
  <c r="L9240" i="1" s="1"/>
  <c r="H9240" i="1"/>
  <c r="K9239" i="1"/>
  <c r="J9239" i="1"/>
  <c r="I9239" i="1"/>
  <c r="L9239" i="1" s="1"/>
  <c r="H9239" i="1"/>
  <c r="K9238" i="1"/>
  <c r="J9238" i="1"/>
  <c r="I9238" i="1"/>
  <c r="L9238" i="1" s="1"/>
  <c r="H9238" i="1"/>
  <c r="K9237" i="1"/>
  <c r="J9237" i="1"/>
  <c r="I9237" i="1"/>
  <c r="L9237" i="1" s="1"/>
  <c r="H9237" i="1"/>
  <c r="K9236" i="1"/>
  <c r="J9236" i="1"/>
  <c r="I9236" i="1"/>
  <c r="L9236" i="1" s="1"/>
  <c r="H9236" i="1"/>
  <c r="K9235" i="1"/>
  <c r="J9235" i="1"/>
  <c r="I9235" i="1"/>
  <c r="L9235" i="1" s="1"/>
  <c r="H9235" i="1"/>
  <c r="K9234" i="1"/>
  <c r="J9234" i="1"/>
  <c r="I9234" i="1"/>
  <c r="L9234" i="1" s="1"/>
  <c r="H9234" i="1"/>
  <c r="K9233" i="1"/>
  <c r="J9233" i="1"/>
  <c r="I9233" i="1"/>
  <c r="L9233" i="1" s="1"/>
  <c r="H9233" i="1"/>
  <c r="K9232" i="1"/>
  <c r="J9232" i="1"/>
  <c r="I9232" i="1"/>
  <c r="L9232" i="1" s="1"/>
  <c r="H9232" i="1"/>
  <c r="K9231" i="1"/>
  <c r="J9231" i="1"/>
  <c r="I9231" i="1"/>
  <c r="L9231" i="1" s="1"/>
  <c r="H9231" i="1"/>
  <c r="K9230" i="1"/>
  <c r="J9230" i="1"/>
  <c r="I9230" i="1"/>
  <c r="L9230" i="1" s="1"/>
  <c r="H9230" i="1"/>
  <c r="K9229" i="1"/>
  <c r="J9229" i="1"/>
  <c r="I9229" i="1"/>
  <c r="L9229" i="1" s="1"/>
  <c r="H9229" i="1"/>
  <c r="K9228" i="1"/>
  <c r="J9228" i="1"/>
  <c r="I9228" i="1"/>
  <c r="L9228" i="1" s="1"/>
  <c r="H9228" i="1"/>
  <c r="K9227" i="1"/>
  <c r="J9227" i="1"/>
  <c r="I9227" i="1"/>
  <c r="L9227" i="1" s="1"/>
  <c r="H9227" i="1"/>
  <c r="K9226" i="1"/>
  <c r="J9226" i="1"/>
  <c r="I9226" i="1"/>
  <c r="L9226" i="1" s="1"/>
  <c r="H9226" i="1"/>
  <c r="K9225" i="1"/>
  <c r="J9225" i="1"/>
  <c r="I9225" i="1"/>
  <c r="L9225" i="1" s="1"/>
  <c r="H9225" i="1"/>
  <c r="K9224" i="1"/>
  <c r="J9224" i="1"/>
  <c r="I9224" i="1"/>
  <c r="L9224" i="1" s="1"/>
  <c r="H9224" i="1"/>
  <c r="K9223" i="1"/>
  <c r="J9223" i="1"/>
  <c r="I9223" i="1"/>
  <c r="L9223" i="1" s="1"/>
  <c r="H9223" i="1"/>
  <c r="K9222" i="1"/>
  <c r="J9222" i="1"/>
  <c r="I9222" i="1"/>
  <c r="L9222" i="1" s="1"/>
  <c r="H9222" i="1"/>
  <c r="K9221" i="1"/>
  <c r="J9221" i="1"/>
  <c r="I9221" i="1"/>
  <c r="L9221" i="1" s="1"/>
  <c r="H9221" i="1"/>
  <c r="K9220" i="1"/>
  <c r="J9220" i="1"/>
  <c r="I9220" i="1"/>
  <c r="L9220" i="1" s="1"/>
  <c r="H9220" i="1"/>
  <c r="K9219" i="1"/>
  <c r="J9219" i="1"/>
  <c r="I9219" i="1"/>
  <c r="L9219" i="1" s="1"/>
  <c r="H9219" i="1"/>
  <c r="K9218" i="1"/>
  <c r="J9218" i="1"/>
  <c r="I9218" i="1"/>
  <c r="L9218" i="1" s="1"/>
  <c r="H9218" i="1"/>
  <c r="K9217" i="1"/>
  <c r="J9217" i="1"/>
  <c r="I9217" i="1"/>
  <c r="L9217" i="1" s="1"/>
  <c r="H9217" i="1"/>
  <c r="K9216" i="1"/>
  <c r="J9216" i="1"/>
  <c r="I9216" i="1"/>
  <c r="L9216" i="1" s="1"/>
  <c r="H9216" i="1"/>
  <c r="K9215" i="1"/>
  <c r="J9215" i="1"/>
  <c r="I9215" i="1"/>
  <c r="L9215" i="1" s="1"/>
  <c r="H9215" i="1"/>
  <c r="K9214" i="1"/>
  <c r="J9214" i="1"/>
  <c r="I9214" i="1"/>
  <c r="L9214" i="1" s="1"/>
  <c r="H9214" i="1"/>
  <c r="K9213" i="1"/>
  <c r="J9213" i="1"/>
  <c r="I9213" i="1"/>
  <c r="L9213" i="1" s="1"/>
  <c r="H9213" i="1"/>
  <c r="K9212" i="1"/>
  <c r="J9212" i="1"/>
  <c r="I9212" i="1"/>
  <c r="L9212" i="1" s="1"/>
  <c r="H9212" i="1"/>
  <c r="K9211" i="1"/>
  <c r="J9211" i="1"/>
  <c r="I9211" i="1"/>
  <c r="L9211" i="1" s="1"/>
  <c r="H9211" i="1"/>
  <c r="K9210" i="1"/>
  <c r="J9210" i="1"/>
  <c r="I9210" i="1"/>
  <c r="L9210" i="1" s="1"/>
  <c r="H9210" i="1"/>
  <c r="K9209" i="1"/>
  <c r="J9209" i="1"/>
  <c r="I9209" i="1"/>
  <c r="L9209" i="1" s="1"/>
  <c r="H9209" i="1"/>
  <c r="K9208" i="1"/>
  <c r="J9208" i="1"/>
  <c r="I9208" i="1"/>
  <c r="L9208" i="1" s="1"/>
  <c r="H9208" i="1"/>
  <c r="K9207" i="1"/>
  <c r="J9207" i="1"/>
  <c r="I9207" i="1"/>
  <c r="L9207" i="1" s="1"/>
  <c r="H9207" i="1"/>
  <c r="K9206" i="1"/>
  <c r="J9206" i="1"/>
  <c r="I9206" i="1"/>
  <c r="L9206" i="1" s="1"/>
  <c r="H9206" i="1"/>
  <c r="K9205" i="1"/>
  <c r="J9205" i="1"/>
  <c r="I9205" i="1"/>
  <c r="L9205" i="1" s="1"/>
  <c r="H9205" i="1"/>
  <c r="K9204" i="1"/>
  <c r="J9204" i="1"/>
  <c r="I9204" i="1"/>
  <c r="L9204" i="1" s="1"/>
  <c r="H9204" i="1"/>
  <c r="K9203" i="1"/>
  <c r="J9203" i="1"/>
  <c r="I9203" i="1"/>
  <c r="L9203" i="1" s="1"/>
  <c r="H9203" i="1"/>
  <c r="K9202" i="1"/>
  <c r="J9202" i="1"/>
  <c r="I9202" i="1"/>
  <c r="L9202" i="1" s="1"/>
  <c r="H9202" i="1"/>
  <c r="K9201" i="1"/>
  <c r="J9201" i="1"/>
  <c r="I9201" i="1"/>
  <c r="L9201" i="1" s="1"/>
  <c r="H9201" i="1"/>
  <c r="K9200" i="1"/>
  <c r="J9200" i="1"/>
  <c r="I9200" i="1"/>
  <c r="L9200" i="1" s="1"/>
  <c r="H9200" i="1"/>
  <c r="K9199" i="1"/>
  <c r="J9199" i="1"/>
  <c r="I9199" i="1"/>
  <c r="L9199" i="1" s="1"/>
  <c r="H9199" i="1"/>
  <c r="K9198" i="1"/>
  <c r="J9198" i="1"/>
  <c r="I9198" i="1"/>
  <c r="L9198" i="1" s="1"/>
  <c r="H9198" i="1"/>
  <c r="K9197" i="1"/>
  <c r="J9197" i="1"/>
  <c r="I9197" i="1"/>
  <c r="L9197" i="1" s="1"/>
  <c r="H9197" i="1"/>
  <c r="K9196" i="1"/>
  <c r="J9196" i="1"/>
  <c r="I9196" i="1"/>
  <c r="L9196" i="1" s="1"/>
  <c r="H9196" i="1"/>
  <c r="K9195" i="1"/>
  <c r="J9195" i="1"/>
  <c r="I9195" i="1"/>
  <c r="L9195" i="1" s="1"/>
  <c r="H9195" i="1"/>
  <c r="K9194" i="1"/>
  <c r="J9194" i="1"/>
  <c r="I9194" i="1"/>
  <c r="L9194" i="1" s="1"/>
  <c r="H9194" i="1"/>
  <c r="K9193" i="1"/>
  <c r="J9193" i="1"/>
  <c r="I9193" i="1"/>
  <c r="L9193" i="1" s="1"/>
  <c r="H9193" i="1"/>
  <c r="K9192" i="1"/>
  <c r="J9192" i="1"/>
  <c r="I9192" i="1"/>
  <c r="L9192" i="1" s="1"/>
  <c r="H9192" i="1"/>
  <c r="K9191" i="1"/>
  <c r="J9191" i="1"/>
  <c r="I9191" i="1"/>
  <c r="L9191" i="1" s="1"/>
  <c r="H9191" i="1"/>
  <c r="K9190" i="1"/>
  <c r="J9190" i="1"/>
  <c r="I9190" i="1"/>
  <c r="L9190" i="1" s="1"/>
  <c r="H9190" i="1"/>
  <c r="K9189" i="1"/>
  <c r="J9189" i="1"/>
  <c r="I9189" i="1"/>
  <c r="L9189" i="1" s="1"/>
  <c r="H9189" i="1"/>
  <c r="K9188" i="1"/>
  <c r="J9188" i="1"/>
  <c r="I9188" i="1"/>
  <c r="L9188" i="1" s="1"/>
  <c r="H9188" i="1"/>
  <c r="K9187" i="1"/>
  <c r="J9187" i="1"/>
  <c r="I9187" i="1"/>
  <c r="L9187" i="1" s="1"/>
  <c r="H9187" i="1"/>
  <c r="K9186" i="1"/>
  <c r="J9186" i="1"/>
  <c r="I9186" i="1"/>
  <c r="L9186" i="1" s="1"/>
  <c r="H9186" i="1"/>
  <c r="K9185" i="1"/>
  <c r="J9185" i="1"/>
  <c r="I9185" i="1"/>
  <c r="L9185" i="1" s="1"/>
  <c r="H9185" i="1"/>
  <c r="K9184" i="1"/>
  <c r="J9184" i="1"/>
  <c r="I9184" i="1"/>
  <c r="L9184" i="1" s="1"/>
  <c r="H9184" i="1"/>
  <c r="K9183" i="1"/>
  <c r="J9183" i="1"/>
  <c r="I9183" i="1"/>
  <c r="L9183" i="1" s="1"/>
  <c r="H9183" i="1"/>
  <c r="K9182" i="1"/>
  <c r="J9182" i="1"/>
  <c r="I9182" i="1"/>
  <c r="L9182" i="1" s="1"/>
  <c r="H9182" i="1"/>
  <c r="K9181" i="1"/>
  <c r="J9181" i="1"/>
  <c r="I9181" i="1"/>
  <c r="L9181" i="1" s="1"/>
  <c r="H9181" i="1"/>
  <c r="K9180" i="1"/>
  <c r="J9180" i="1"/>
  <c r="I9180" i="1"/>
  <c r="L9180" i="1" s="1"/>
  <c r="H9180" i="1"/>
  <c r="K9179" i="1"/>
  <c r="J9179" i="1"/>
  <c r="I9179" i="1"/>
  <c r="L9179" i="1" s="1"/>
  <c r="H9179" i="1"/>
  <c r="K9178" i="1"/>
  <c r="J9178" i="1"/>
  <c r="I9178" i="1"/>
  <c r="L9178" i="1" s="1"/>
  <c r="H9178" i="1"/>
  <c r="K9177" i="1"/>
  <c r="J9177" i="1"/>
  <c r="I9177" i="1"/>
  <c r="L9177" i="1" s="1"/>
  <c r="H9177" i="1"/>
  <c r="K9176" i="1"/>
  <c r="J9176" i="1"/>
  <c r="I9176" i="1"/>
  <c r="L9176" i="1" s="1"/>
  <c r="H9176" i="1"/>
  <c r="K9175" i="1"/>
  <c r="J9175" i="1"/>
  <c r="I9175" i="1"/>
  <c r="L9175" i="1" s="1"/>
  <c r="H9175" i="1"/>
  <c r="K9174" i="1"/>
  <c r="J9174" i="1"/>
  <c r="I9174" i="1"/>
  <c r="L9174" i="1" s="1"/>
  <c r="H9174" i="1"/>
  <c r="K9173" i="1"/>
  <c r="J9173" i="1"/>
  <c r="I9173" i="1"/>
  <c r="L9173" i="1" s="1"/>
  <c r="H9173" i="1"/>
  <c r="K9172" i="1"/>
  <c r="J9172" i="1"/>
  <c r="I9172" i="1"/>
  <c r="L9172" i="1" s="1"/>
  <c r="H9172" i="1"/>
  <c r="K9171" i="1"/>
  <c r="J9171" i="1"/>
  <c r="I9171" i="1"/>
  <c r="L9171" i="1" s="1"/>
  <c r="H9171" i="1"/>
  <c r="K9170" i="1"/>
  <c r="J9170" i="1"/>
  <c r="I9170" i="1"/>
  <c r="L9170" i="1" s="1"/>
  <c r="H9170" i="1"/>
  <c r="K9169" i="1"/>
  <c r="J9169" i="1"/>
  <c r="I9169" i="1"/>
  <c r="L9169" i="1" s="1"/>
  <c r="H9169" i="1"/>
  <c r="K9168" i="1"/>
  <c r="J9168" i="1"/>
  <c r="I9168" i="1"/>
  <c r="L9168" i="1" s="1"/>
  <c r="H9168" i="1"/>
  <c r="K9167" i="1"/>
  <c r="J9167" i="1"/>
  <c r="I9167" i="1"/>
  <c r="L9167" i="1" s="1"/>
  <c r="H9167" i="1"/>
  <c r="K9166" i="1"/>
  <c r="J9166" i="1"/>
  <c r="I9166" i="1"/>
  <c r="L9166" i="1" s="1"/>
  <c r="H9166" i="1"/>
  <c r="K9165" i="1"/>
  <c r="J9165" i="1"/>
  <c r="I9165" i="1"/>
  <c r="L9165" i="1" s="1"/>
  <c r="H9165" i="1"/>
  <c r="K9164" i="1"/>
  <c r="J9164" i="1"/>
  <c r="I9164" i="1"/>
  <c r="L9164" i="1" s="1"/>
  <c r="H9164" i="1"/>
  <c r="K9163" i="1"/>
  <c r="J9163" i="1"/>
  <c r="I9163" i="1"/>
  <c r="L9163" i="1" s="1"/>
  <c r="H9163" i="1"/>
  <c r="K9162" i="1"/>
  <c r="J9162" i="1"/>
  <c r="I9162" i="1"/>
  <c r="L9162" i="1" s="1"/>
  <c r="H9162" i="1"/>
  <c r="K9161" i="1"/>
  <c r="J9161" i="1"/>
  <c r="I9161" i="1"/>
  <c r="L9161" i="1" s="1"/>
  <c r="H9161" i="1"/>
  <c r="K9160" i="1"/>
  <c r="J9160" i="1"/>
  <c r="I9160" i="1"/>
  <c r="L9160" i="1" s="1"/>
  <c r="H9160" i="1"/>
  <c r="K9159" i="1"/>
  <c r="J9159" i="1"/>
  <c r="I9159" i="1"/>
  <c r="L9159" i="1" s="1"/>
  <c r="H9159" i="1"/>
  <c r="K9158" i="1"/>
  <c r="J9158" i="1"/>
  <c r="I9158" i="1"/>
  <c r="L9158" i="1" s="1"/>
  <c r="H9158" i="1"/>
  <c r="K9157" i="1"/>
  <c r="J9157" i="1"/>
  <c r="I9157" i="1"/>
  <c r="L9157" i="1" s="1"/>
  <c r="H9157" i="1"/>
  <c r="K9156" i="1"/>
  <c r="J9156" i="1"/>
  <c r="I9156" i="1"/>
  <c r="L9156" i="1" s="1"/>
  <c r="H9156" i="1"/>
  <c r="K9155" i="1"/>
  <c r="J9155" i="1"/>
  <c r="I9155" i="1"/>
  <c r="L9155" i="1" s="1"/>
  <c r="H9155" i="1"/>
  <c r="K9154" i="1"/>
  <c r="J9154" i="1"/>
  <c r="I9154" i="1"/>
  <c r="L9154" i="1" s="1"/>
  <c r="H9154" i="1"/>
  <c r="K9153" i="1"/>
  <c r="J9153" i="1"/>
  <c r="I9153" i="1"/>
  <c r="L9153" i="1" s="1"/>
  <c r="H9153" i="1"/>
  <c r="K9152" i="1"/>
  <c r="J9152" i="1"/>
  <c r="I9152" i="1"/>
  <c r="L9152" i="1" s="1"/>
  <c r="H9152" i="1"/>
  <c r="K9151" i="1"/>
  <c r="J9151" i="1"/>
  <c r="I9151" i="1"/>
  <c r="L9151" i="1" s="1"/>
  <c r="H9151" i="1"/>
  <c r="K9150" i="1"/>
  <c r="J9150" i="1"/>
  <c r="I9150" i="1"/>
  <c r="L9150" i="1" s="1"/>
  <c r="H9150" i="1"/>
  <c r="K9149" i="1"/>
  <c r="J9149" i="1"/>
  <c r="I9149" i="1"/>
  <c r="L9149" i="1" s="1"/>
  <c r="H9149" i="1"/>
  <c r="K9148" i="1"/>
  <c r="J9148" i="1"/>
  <c r="I9148" i="1"/>
  <c r="L9148" i="1" s="1"/>
  <c r="H9148" i="1"/>
  <c r="K9147" i="1"/>
  <c r="J9147" i="1"/>
  <c r="I9147" i="1"/>
  <c r="L9147" i="1" s="1"/>
  <c r="H9147" i="1"/>
  <c r="K9146" i="1"/>
  <c r="J9146" i="1"/>
  <c r="I9146" i="1"/>
  <c r="L9146" i="1" s="1"/>
  <c r="H9146" i="1"/>
  <c r="K9145" i="1"/>
  <c r="J9145" i="1"/>
  <c r="I9145" i="1"/>
  <c r="L9145" i="1" s="1"/>
  <c r="H9145" i="1"/>
  <c r="K9144" i="1"/>
  <c r="J9144" i="1"/>
  <c r="I9144" i="1"/>
  <c r="L9144" i="1" s="1"/>
  <c r="H9144" i="1"/>
  <c r="K9143" i="1"/>
  <c r="J9143" i="1"/>
  <c r="I9143" i="1"/>
  <c r="L9143" i="1" s="1"/>
  <c r="H9143" i="1"/>
  <c r="K9142" i="1"/>
  <c r="J9142" i="1"/>
  <c r="I9142" i="1"/>
  <c r="L9142" i="1" s="1"/>
  <c r="H9142" i="1"/>
  <c r="K9141" i="1"/>
  <c r="J9141" i="1"/>
  <c r="I9141" i="1"/>
  <c r="L9141" i="1" s="1"/>
  <c r="H9141" i="1"/>
  <c r="K9140" i="1"/>
  <c r="J9140" i="1"/>
  <c r="I9140" i="1"/>
  <c r="L9140" i="1" s="1"/>
  <c r="H9140" i="1"/>
  <c r="K9139" i="1"/>
  <c r="J9139" i="1"/>
  <c r="I9139" i="1"/>
  <c r="L9139" i="1" s="1"/>
  <c r="H9139" i="1"/>
  <c r="K9138" i="1"/>
  <c r="J9138" i="1"/>
  <c r="I9138" i="1"/>
  <c r="L9138" i="1" s="1"/>
  <c r="H9138" i="1"/>
  <c r="K9137" i="1"/>
  <c r="J9137" i="1"/>
  <c r="I9137" i="1"/>
  <c r="L9137" i="1" s="1"/>
  <c r="H9137" i="1"/>
  <c r="K9136" i="1"/>
  <c r="J9136" i="1"/>
  <c r="I9136" i="1"/>
  <c r="L9136" i="1" s="1"/>
  <c r="H9136" i="1"/>
  <c r="K9135" i="1"/>
  <c r="J9135" i="1"/>
  <c r="I9135" i="1"/>
  <c r="L9135" i="1" s="1"/>
  <c r="H9135" i="1"/>
  <c r="K9134" i="1"/>
  <c r="J9134" i="1"/>
  <c r="I9134" i="1"/>
  <c r="L9134" i="1" s="1"/>
  <c r="H9134" i="1"/>
  <c r="K9133" i="1"/>
  <c r="J9133" i="1"/>
  <c r="I9133" i="1"/>
  <c r="L9133" i="1" s="1"/>
  <c r="H9133" i="1"/>
  <c r="K9132" i="1"/>
  <c r="J9132" i="1"/>
  <c r="I9132" i="1"/>
  <c r="L9132" i="1" s="1"/>
  <c r="H9132" i="1"/>
  <c r="K9131" i="1"/>
  <c r="J9131" i="1"/>
  <c r="I9131" i="1"/>
  <c r="L9131" i="1" s="1"/>
  <c r="H9131" i="1"/>
  <c r="K9130" i="1"/>
  <c r="J9130" i="1"/>
  <c r="I9130" i="1"/>
  <c r="L9130" i="1" s="1"/>
  <c r="H9130" i="1"/>
  <c r="K9129" i="1"/>
  <c r="J9129" i="1"/>
  <c r="I9129" i="1"/>
  <c r="L9129" i="1" s="1"/>
  <c r="H9129" i="1"/>
  <c r="K9128" i="1"/>
  <c r="J9128" i="1"/>
  <c r="I9128" i="1"/>
  <c r="L9128" i="1" s="1"/>
  <c r="H9128" i="1"/>
  <c r="K9127" i="1"/>
  <c r="J9127" i="1"/>
  <c r="I9127" i="1"/>
  <c r="L9127" i="1" s="1"/>
  <c r="H9127" i="1"/>
  <c r="K9126" i="1"/>
  <c r="J9126" i="1"/>
  <c r="I9126" i="1"/>
  <c r="L9126" i="1" s="1"/>
  <c r="H9126" i="1"/>
  <c r="K9125" i="1"/>
  <c r="J9125" i="1"/>
  <c r="I9125" i="1"/>
  <c r="L9125" i="1" s="1"/>
  <c r="H9125" i="1"/>
  <c r="K9124" i="1"/>
  <c r="J9124" i="1"/>
  <c r="I9124" i="1"/>
  <c r="L9124" i="1" s="1"/>
  <c r="H9124" i="1"/>
  <c r="K9123" i="1"/>
  <c r="J9123" i="1"/>
  <c r="I9123" i="1"/>
  <c r="L9123" i="1" s="1"/>
  <c r="H9123" i="1"/>
  <c r="K9122" i="1"/>
  <c r="J9122" i="1"/>
  <c r="I9122" i="1"/>
  <c r="L9122" i="1" s="1"/>
  <c r="H9122" i="1"/>
  <c r="K9121" i="1"/>
  <c r="J9121" i="1"/>
  <c r="I9121" i="1"/>
  <c r="L9121" i="1" s="1"/>
  <c r="H9121" i="1"/>
  <c r="K9120" i="1"/>
  <c r="J9120" i="1"/>
  <c r="I9120" i="1"/>
  <c r="L9120" i="1" s="1"/>
  <c r="H9120" i="1"/>
  <c r="K9119" i="1"/>
  <c r="J9119" i="1"/>
  <c r="I9119" i="1"/>
  <c r="L9119" i="1" s="1"/>
  <c r="H9119" i="1"/>
  <c r="K9118" i="1"/>
  <c r="J9118" i="1"/>
  <c r="I9118" i="1"/>
  <c r="L9118" i="1" s="1"/>
  <c r="H9118" i="1"/>
  <c r="K9117" i="1"/>
  <c r="J9117" i="1"/>
  <c r="I9117" i="1"/>
  <c r="L9117" i="1" s="1"/>
  <c r="H9117" i="1"/>
  <c r="K9116" i="1"/>
  <c r="J9116" i="1"/>
  <c r="I9116" i="1"/>
  <c r="L9116" i="1" s="1"/>
  <c r="H9116" i="1"/>
  <c r="K9115" i="1"/>
  <c r="J9115" i="1"/>
  <c r="I9115" i="1"/>
  <c r="L9115" i="1" s="1"/>
  <c r="H9115" i="1"/>
  <c r="K9114" i="1"/>
  <c r="J9114" i="1"/>
  <c r="I9114" i="1"/>
  <c r="L9114" i="1" s="1"/>
  <c r="H9114" i="1"/>
  <c r="K9113" i="1"/>
  <c r="J9113" i="1"/>
  <c r="I9113" i="1"/>
  <c r="L9113" i="1" s="1"/>
  <c r="H9113" i="1"/>
  <c r="K9112" i="1"/>
  <c r="J9112" i="1"/>
  <c r="I9112" i="1"/>
  <c r="L9112" i="1" s="1"/>
  <c r="H9112" i="1"/>
  <c r="K9111" i="1"/>
  <c r="J9111" i="1"/>
  <c r="I9111" i="1"/>
  <c r="L9111" i="1" s="1"/>
  <c r="H9111" i="1"/>
  <c r="K9110" i="1"/>
  <c r="J9110" i="1"/>
  <c r="I9110" i="1"/>
  <c r="L9110" i="1" s="1"/>
  <c r="H9110" i="1"/>
  <c r="K9109" i="1"/>
  <c r="J9109" i="1"/>
  <c r="I9109" i="1"/>
  <c r="L9109" i="1" s="1"/>
  <c r="H9109" i="1"/>
  <c r="K9108" i="1"/>
  <c r="J9108" i="1"/>
  <c r="I9108" i="1"/>
  <c r="L9108" i="1" s="1"/>
  <c r="H9108" i="1"/>
  <c r="K9107" i="1"/>
  <c r="J9107" i="1"/>
  <c r="I9107" i="1"/>
  <c r="L9107" i="1" s="1"/>
  <c r="H9107" i="1"/>
  <c r="K9106" i="1"/>
  <c r="J9106" i="1"/>
  <c r="I9106" i="1"/>
  <c r="L9106" i="1" s="1"/>
  <c r="H9106" i="1"/>
  <c r="K9105" i="1"/>
  <c r="J9105" i="1"/>
  <c r="I9105" i="1"/>
  <c r="L9105" i="1" s="1"/>
  <c r="H9105" i="1"/>
  <c r="K9104" i="1"/>
  <c r="J9104" i="1"/>
  <c r="I9104" i="1"/>
  <c r="L9104" i="1" s="1"/>
  <c r="H9104" i="1"/>
  <c r="K9103" i="1"/>
  <c r="J9103" i="1"/>
  <c r="I9103" i="1"/>
  <c r="L9103" i="1" s="1"/>
  <c r="H9103" i="1"/>
  <c r="K9102" i="1"/>
  <c r="J9102" i="1"/>
  <c r="I9102" i="1"/>
  <c r="L9102" i="1" s="1"/>
  <c r="H9102" i="1"/>
  <c r="K9101" i="1"/>
  <c r="J9101" i="1"/>
  <c r="I9101" i="1"/>
  <c r="L9101" i="1" s="1"/>
  <c r="H9101" i="1"/>
  <c r="K9100" i="1"/>
  <c r="J9100" i="1"/>
  <c r="I9100" i="1"/>
  <c r="L9100" i="1" s="1"/>
  <c r="H9100" i="1"/>
  <c r="K9099" i="1"/>
  <c r="J9099" i="1"/>
  <c r="I9099" i="1"/>
  <c r="L9099" i="1" s="1"/>
  <c r="H9099" i="1"/>
  <c r="K9098" i="1"/>
  <c r="J9098" i="1"/>
  <c r="I9098" i="1"/>
  <c r="L9098" i="1" s="1"/>
  <c r="H9098" i="1"/>
  <c r="K9097" i="1"/>
  <c r="J9097" i="1"/>
  <c r="I9097" i="1"/>
  <c r="L9097" i="1" s="1"/>
  <c r="H9097" i="1"/>
  <c r="K9096" i="1"/>
  <c r="J9096" i="1"/>
  <c r="I9096" i="1"/>
  <c r="L9096" i="1" s="1"/>
  <c r="H9096" i="1"/>
  <c r="K9095" i="1"/>
  <c r="J9095" i="1"/>
  <c r="I9095" i="1"/>
  <c r="L9095" i="1" s="1"/>
  <c r="H9095" i="1"/>
  <c r="K9094" i="1"/>
  <c r="J9094" i="1"/>
  <c r="I9094" i="1"/>
  <c r="L9094" i="1" s="1"/>
  <c r="H9094" i="1"/>
  <c r="K9093" i="1"/>
  <c r="J9093" i="1"/>
  <c r="I9093" i="1"/>
  <c r="L9093" i="1" s="1"/>
  <c r="H9093" i="1"/>
  <c r="K9092" i="1"/>
  <c r="J9092" i="1"/>
  <c r="I9092" i="1"/>
  <c r="L9092" i="1" s="1"/>
  <c r="H9092" i="1"/>
  <c r="K9091" i="1"/>
  <c r="J9091" i="1"/>
  <c r="I9091" i="1"/>
  <c r="L9091" i="1" s="1"/>
  <c r="H9091" i="1"/>
  <c r="K9090" i="1"/>
  <c r="J9090" i="1"/>
  <c r="I9090" i="1"/>
  <c r="L9090" i="1" s="1"/>
  <c r="H9090" i="1"/>
  <c r="K9089" i="1"/>
  <c r="J9089" i="1"/>
  <c r="I9089" i="1"/>
  <c r="L9089" i="1" s="1"/>
  <c r="H9089" i="1"/>
  <c r="K9088" i="1"/>
  <c r="J9088" i="1"/>
  <c r="I9088" i="1"/>
  <c r="L9088" i="1" s="1"/>
  <c r="H9088" i="1"/>
  <c r="K9087" i="1"/>
  <c r="J9087" i="1"/>
  <c r="I9087" i="1"/>
  <c r="L9087" i="1" s="1"/>
  <c r="H9087" i="1"/>
  <c r="K9086" i="1"/>
  <c r="J9086" i="1"/>
  <c r="I9086" i="1"/>
  <c r="L9086" i="1" s="1"/>
  <c r="H9086" i="1"/>
  <c r="K9085" i="1"/>
  <c r="J9085" i="1"/>
  <c r="I9085" i="1"/>
  <c r="L9085" i="1" s="1"/>
  <c r="H9085" i="1"/>
  <c r="K9084" i="1"/>
  <c r="J9084" i="1"/>
  <c r="I9084" i="1"/>
  <c r="L9084" i="1" s="1"/>
  <c r="H9084" i="1"/>
  <c r="K9083" i="1"/>
  <c r="J9083" i="1"/>
  <c r="I9083" i="1"/>
  <c r="L9083" i="1" s="1"/>
  <c r="H9083" i="1"/>
  <c r="K9082" i="1"/>
  <c r="J9082" i="1"/>
  <c r="I9082" i="1"/>
  <c r="L9082" i="1" s="1"/>
  <c r="H9082" i="1"/>
  <c r="K9081" i="1"/>
  <c r="J9081" i="1"/>
  <c r="I9081" i="1"/>
  <c r="L9081" i="1" s="1"/>
  <c r="H9081" i="1"/>
  <c r="K9080" i="1"/>
  <c r="J9080" i="1"/>
  <c r="I9080" i="1"/>
  <c r="L9080" i="1" s="1"/>
  <c r="H9080" i="1"/>
  <c r="K9079" i="1"/>
  <c r="J9079" i="1"/>
  <c r="I9079" i="1"/>
  <c r="L9079" i="1" s="1"/>
  <c r="H9079" i="1"/>
  <c r="K9078" i="1"/>
  <c r="J9078" i="1"/>
  <c r="I9078" i="1"/>
  <c r="L9078" i="1" s="1"/>
  <c r="H9078" i="1"/>
  <c r="K9077" i="1"/>
  <c r="J9077" i="1"/>
  <c r="I9077" i="1"/>
  <c r="G16" i="5" s="1"/>
  <c r="H9077" i="1"/>
  <c r="K9076" i="1"/>
  <c r="J9076" i="1"/>
  <c r="I9076" i="1"/>
  <c r="L9076" i="1" s="1"/>
  <c r="H9076" i="1"/>
  <c r="K9075" i="1"/>
  <c r="J9075" i="1"/>
  <c r="I9075" i="1"/>
  <c r="L9075" i="1" s="1"/>
  <c r="H9075" i="1"/>
  <c r="K9074" i="1"/>
  <c r="J9074" i="1"/>
  <c r="I9074" i="1"/>
  <c r="L9074" i="1" s="1"/>
  <c r="H9074" i="1"/>
  <c r="K9073" i="1"/>
  <c r="J9073" i="1"/>
  <c r="I9073" i="1"/>
  <c r="L9073" i="1" s="1"/>
  <c r="H9073" i="1"/>
  <c r="K9072" i="1"/>
  <c r="J9072" i="1"/>
  <c r="I9072" i="1"/>
  <c r="L9072" i="1" s="1"/>
  <c r="H9072" i="1"/>
  <c r="K9071" i="1"/>
  <c r="J9071" i="1"/>
  <c r="I9071" i="1"/>
  <c r="L9071" i="1" s="1"/>
  <c r="H9071" i="1"/>
  <c r="K9070" i="1"/>
  <c r="J9070" i="1"/>
  <c r="I9070" i="1"/>
  <c r="L9070" i="1" s="1"/>
  <c r="H9070" i="1"/>
  <c r="K9069" i="1"/>
  <c r="J9069" i="1"/>
  <c r="I9069" i="1"/>
  <c r="L9069" i="1" s="1"/>
  <c r="H9069" i="1"/>
  <c r="K9068" i="1"/>
  <c r="J9068" i="1"/>
  <c r="I9068" i="1"/>
  <c r="L9068" i="1" s="1"/>
  <c r="H9068" i="1"/>
  <c r="K9067" i="1"/>
  <c r="J9067" i="1"/>
  <c r="I9067" i="1"/>
  <c r="L9067" i="1" s="1"/>
  <c r="H9067" i="1"/>
  <c r="K9066" i="1"/>
  <c r="J9066" i="1"/>
  <c r="I9066" i="1"/>
  <c r="L9066" i="1" s="1"/>
  <c r="H9066" i="1"/>
  <c r="K9065" i="1"/>
  <c r="J9065" i="1"/>
  <c r="I9065" i="1"/>
  <c r="L9065" i="1" s="1"/>
  <c r="H9065" i="1"/>
  <c r="K9064" i="1"/>
  <c r="J9064" i="1"/>
  <c r="I9064" i="1"/>
  <c r="L9064" i="1" s="1"/>
  <c r="H9064" i="1"/>
  <c r="K9063" i="1"/>
  <c r="J9063" i="1"/>
  <c r="I9063" i="1"/>
  <c r="L9063" i="1" s="1"/>
  <c r="H9063" i="1"/>
  <c r="K9062" i="1"/>
  <c r="J9062" i="1"/>
  <c r="I9062" i="1"/>
  <c r="L9062" i="1" s="1"/>
  <c r="H9062" i="1"/>
  <c r="K9061" i="1"/>
  <c r="J9061" i="1"/>
  <c r="I9061" i="1"/>
  <c r="L9061" i="1" s="1"/>
  <c r="H9061" i="1"/>
  <c r="K9060" i="1"/>
  <c r="J9060" i="1"/>
  <c r="I9060" i="1"/>
  <c r="L9060" i="1" s="1"/>
  <c r="H9060" i="1"/>
  <c r="K9059" i="1"/>
  <c r="J9059" i="1"/>
  <c r="I9059" i="1"/>
  <c r="L9059" i="1" s="1"/>
  <c r="H9059" i="1"/>
  <c r="K9058" i="1"/>
  <c r="J9058" i="1"/>
  <c r="I9058" i="1"/>
  <c r="L9058" i="1" s="1"/>
  <c r="H9058" i="1"/>
  <c r="K9057" i="1"/>
  <c r="J9057" i="1"/>
  <c r="I9057" i="1"/>
  <c r="L9057" i="1" s="1"/>
  <c r="H9057" i="1"/>
  <c r="K9056" i="1"/>
  <c r="J9056" i="1"/>
  <c r="I9056" i="1"/>
  <c r="L9056" i="1" s="1"/>
  <c r="H9056" i="1"/>
  <c r="K9055" i="1"/>
  <c r="J9055" i="1"/>
  <c r="I9055" i="1"/>
  <c r="L9055" i="1" s="1"/>
  <c r="H9055" i="1"/>
  <c r="K9054" i="1"/>
  <c r="J9054" i="1"/>
  <c r="I9054" i="1"/>
  <c r="L9054" i="1" s="1"/>
  <c r="H9054" i="1"/>
  <c r="K9053" i="1"/>
  <c r="J9053" i="1"/>
  <c r="I9053" i="1"/>
  <c r="L9053" i="1" s="1"/>
  <c r="H9053" i="1"/>
  <c r="K9052" i="1"/>
  <c r="J9052" i="1"/>
  <c r="I9052" i="1"/>
  <c r="L9052" i="1" s="1"/>
  <c r="H9052" i="1"/>
  <c r="K9051" i="1"/>
  <c r="J9051" i="1"/>
  <c r="I9051" i="1"/>
  <c r="L9051" i="1" s="1"/>
  <c r="H9051" i="1"/>
  <c r="K9050" i="1"/>
  <c r="J9050" i="1"/>
  <c r="I9050" i="1"/>
  <c r="L9050" i="1" s="1"/>
  <c r="H9050" i="1"/>
  <c r="K9049" i="1"/>
  <c r="J9049" i="1"/>
  <c r="I9049" i="1"/>
  <c r="L9049" i="1" s="1"/>
  <c r="H9049" i="1"/>
  <c r="K9048" i="1"/>
  <c r="J9048" i="1"/>
  <c r="I9048" i="1"/>
  <c r="L9048" i="1" s="1"/>
  <c r="H9048" i="1"/>
  <c r="K9047" i="1"/>
  <c r="J9047" i="1"/>
  <c r="I9047" i="1"/>
  <c r="L9047" i="1" s="1"/>
  <c r="H9047" i="1"/>
  <c r="K9046" i="1"/>
  <c r="J9046" i="1"/>
  <c r="I9046" i="1"/>
  <c r="L9046" i="1" s="1"/>
  <c r="H9046" i="1"/>
  <c r="K9045" i="1"/>
  <c r="J9045" i="1"/>
  <c r="I9045" i="1"/>
  <c r="L9045" i="1" s="1"/>
  <c r="H9045" i="1"/>
  <c r="K9044" i="1"/>
  <c r="J9044" i="1"/>
  <c r="I9044" i="1"/>
  <c r="L9044" i="1" s="1"/>
  <c r="H9044" i="1"/>
  <c r="K9043" i="1"/>
  <c r="J9043" i="1"/>
  <c r="I9043" i="1"/>
  <c r="L9043" i="1" s="1"/>
  <c r="H9043" i="1"/>
  <c r="K9042" i="1"/>
  <c r="J9042" i="1"/>
  <c r="I9042" i="1"/>
  <c r="L9042" i="1" s="1"/>
  <c r="H9042" i="1"/>
  <c r="K9041" i="1"/>
  <c r="J9041" i="1"/>
  <c r="I9041" i="1"/>
  <c r="L9041" i="1" s="1"/>
  <c r="H9041" i="1"/>
  <c r="K9040" i="1"/>
  <c r="J9040" i="1"/>
  <c r="I9040" i="1"/>
  <c r="L9040" i="1" s="1"/>
  <c r="H9040" i="1"/>
  <c r="K9039" i="1"/>
  <c r="J9039" i="1"/>
  <c r="I9039" i="1"/>
  <c r="L9039" i="1" s="1"/>
  <c r="H9039" i="1"/>
  <c r="K9038" i="1"/>
  <c r="J9038" i="1"/>
  <c r="I9038" i="1"/>
  <c r="L9038" i="1" s="1"/>
  <c r="H9038" i="1"/>
  <c r="K9037" i="1"/>
  <c r="J9037" i="1"/>
  <c r="I9037" i="1"/>
  <c r="L9037" i="1" s="1"/>
  <c r="H9037" i="1"/>
  <c r="K9036" i="1"/>
  <c r="J9036" i="1"/>
  <c r="I9036" i="1"/>
  <c r="L9036" i="1" s="1"/>
  <c r="H9036" i="1"/>
  <c r="K9035" i="1"/>
  <c r="J9035" i="1"/>
  <c r="I9035" i="1"/>
  <c r="L9035" i="1" s="1"/>
  <c r="H9035" i="1"/>
  <c r="K9034" i="1"/>
  <c r="J9034" i="1"/>
  <c r="I9034" i="1"/>
  <c r="L9034" i="1" s="1"/>
  <c r="H9034" i="1"/>
  <c r="K9033" i="1"/>
  <c r="J9033" i="1"/>
  <c r="I9033" i="1"/>
  <c r="L9033" i="1" s="1"/>
  <c r="H9033" i="1"/>
  <c r="K9032" i="1"/>
  <c r="J9032" i="1"/>
  <c r="I9032" i="1"/>
  <c r="L9032" i="1" s="1"/>
  <c r="H9032" i="1"/>
  <c r="K9031" i="1"/>
  <c r="J9031" i="1"/>
  <c r="I9031" i="1"/>
  <c r="L9031" i="1" s="1"/>
  <c r="H9031" i="1"/>
  <c r="K9030" i="1"/>
  <c r="J9030" i="1"/>
  <c r="I9030" i="1"/>
  <c r="L9030" i="1" s="1"/>
  <c r="H9030" i="1"/>
  <c r="K9029" i="1"/>
  <c r="J9029" i="1"/>
  <c r="I9029" i="1"/>
  <c r="L9029" i="1" s="1"/>
  <c r="H9029" i="1"/>
  <c r="K9028" i="1"/>
  <c r="J9028" i="1"/>
  <c r="I9028" i="1"/>
  <c r="L9028" i="1" s="1"/>
  <c r="H9028" i="1"/>
  <c r="K9027" i="1"/>
  <c r="J9027" i="1"/>
  <c r="I9027" i="1"/>
  <c r="L9027" i="1" s="1"/>
  <c r="H9027" i="1"/>
  <c r="K9026" i="1"/>
  <c r="J9026" i="1"/>
  <c r="I9026" i="1"/>
  <c r="L9026" i="1" s="1"/>
  <c r="H9026" i="1"/>
  <c r="K9025" i="1"/>
  <c r="J9025" i="1"/>
  <c r="I9025" i="1"/>
  <c r="L9025" i="1" s="1"/>
  <c r="H9025" i="1"/>
  <c r="K9024" i="1"/>
  <c r="J9024" i="1"/>
  <c r="I9024" i="1"/>
  <c r="L9024" i="1" s="1"/>
  <c r="H9024" i="1"/>
  <c r="K9023" i="1"/>
  <c r="J9023" i="1"/>
  <c r="I9023" i="1"/>
  <c r="L9023" i="1" s="1"/>
  <c r="H9023" i="1"/>
  <c r="K9022" i="1"/>
  <c r="J9022" i="1"/>
  <c r="I9022" i="1"/>
  <c r="L9022" i="1" s="1"/>
  <c r="H9022" i="1"/>
  <c r="K9021" i="1"/>
  <c r="J9021" i="1"/>
  <c r="I9021" i="1"/>
  <c r="L9021" i="1" s="1"/>
  <c r="H9021" i="1"/>
  <c r="K9020" i="1"/>
  <c r="J9020" i="1"/>
  <c r="I9020" i="1"/>
  <c r="L9020" i="1" s="1"/>
  <c r="H9020" i="1"/>
  <c r="K9019" i="1"/>
  <c r="J9019" i="1"/>
  <c r="I9019" i="1"/>
  <c r="L9019" i="1" s="1"/>
  <c r="H9019" i="1"/>
  <c r="K9018" i="1"/>
  <c r="J9018" i="1"/>
  <c r="I9018" i="1"/>
  <c r="L9018" i="1" s="1"/>
  <c r="H9018" i="1"/>
  <c r="K9017" i="1"/>
  <c r="J9017" i="1"/>
  <c r="I9017" i="1"/>
  <c r="L9017" i="1" s="1"/>
  <c r="H9017" i="1"/>
  <c r="K9016" i="1"/>
  <c r="J9016" i="1"/>
  <c r="I9016" i="1"/>
  <c r="L9016" i="1" s="1"/>
  <c r="H9016" i="1"/>
  <c r="K9015" i="1"/>
  <c r="J9015" i="1"/>
  <c r="I9015" i="1"/>
  <c r="L9015" i="1" s="1"/>
  <c r="H9015" i="1"/>
  <c r="K9014" i="1"/>
  <c r="J9014" i="1"/>
  <c r="I9014" i="1"/>
  <c r="L9014" i="1" s="1"/>
  <c r="H9014" i="1"/>
  <c r="K9013" i="1"/>
  <c r="J9013" i="1"/>
  <c r="I9013" i="1"/>
  <c r="L9013" i="1" s="1"/>
  <c r="H9013" i="1"/>
  <c r="K9012" i="1"/>
  <c r="J9012" i="1"/>
  <c r="I9012" i="1"/>
  <c r="L9012" i="1" s="1"/>
  <c r="H9012" i="1"/>
  <c r="K9011" i="1"/>
  <c r="J9011" i="1"/>
  <c r="I9011" i="1"/>
  <c r="L9011" i="1" s="1"/>
  <c r="H9011" i="1"/>
  <c r="K9010" i="1"/>
  <c r="J9010" i="1"/>
  <c r="I9010" i="1"/>
  <c r="L9010" i="1" s="1"/>
  <c r="H9010" i="1"/>
  <c r="K9009" i="1"/>
  <c r="J9009" i="1"/>
  <c r="I9009" i="1"/>
  <c r="L9009" i="1" s="1"/>
  <c r="H9009" i="1"/>
  <c r="K9008" i="1"/>
  <c r="J9008" i="1"/>
  <c r="I9008" i="1"/>
  <c r="L9008" i="1" s="1"/>
  <c r="H9008" i="1"/>
  <c r="K9007" i="1"/>
  <c r="J9007" i="1"/>
  <c r="I9007" i="1"/>
  <c r="L9007" i="1" s="1"/>
  <c r="H9007" i="1"/>
  <c r="K9006" i="1"/>
  <c r="J9006" i="1"/>
  <c r="I9006" i="1"/>
  <c r="L9006" i="1" s="1"/>
  <c r="H9006" i="1"/>
  <c r="K9005" i="1"/>
  <c r="J9005" i="1"/>
  <c r="I9005" i="1"/>
  <c r="L9005" i="1" s="1"/>
  <c r="H9005" i="1"/>
  <c r="K9004" i="1"/>
  <c r="J9004" i="1"/>
  <c r="I9004" i="1"/>
  <c r="L9004" i="1" s="1"/>
  <c r="H9004" i="1"/>
  <c r="K9003" i="1"/>
  <c r="J9003" i="1"/>
  <c r="I9003" i="1"/>
  <c r="L9003" i="1" s="1"/>
  <c r="H9003" i="1"/>
  <c r="K9002" i="1"/>
  <c r="J9002" i="1"/>
  <c r="I9002" i="1"/>
  <c r="L9002" i="1" s="1"/>
  <c r="H9002" i="1"/>
  <c r="K9001" i="1"/>
  <c r="J9001" i="1"/>
  <c r="I9001" i="1"/>
  <c r="L9001" i="1" s="1"/>
  <c r="H9001" i="1"/>
  <c r="K9000" i="1"/>
  <c r="J9000" i="1"/>
  <c r="I9000" i="1"/>
  <c r="L9000" i="1" s="1"/>
  <c r="H9000" i="1"/>
  <c r="K8999" i="1"/>
  <c r="J8999" i="1"/>
  <c r="I8999" i="1"/>
  <c r="L8999" i="1" s="1"/>
  <c r="H8999" i="1"/>
  <c r="K8998" i="1"/>
  <c r="J8998" i="1"/>
  <c r="I8998" i="1"/>
  <c r="L8998" i="1" s="1"/>
  <c r="H8998" i="1"/>
  <c r="K8997" i="1"/>
  <c r="J8997" i="1"/>
  <c r="I8997" i="1"/>
  <c r="L8997" i="1" s="1"/>
  <c r="H8997" i="1"/>
  <c r="K8996" i="1"/>
  <c r="J8996" i="1"/>
  <c r="I8996" i="1"/>
  <c r="L8996" i="1" s="1"/>
  <c r="H8996" i="1"/>
  <c r="K8995" i="1"/>
  <c r="J8995" i="1"/>
  <c r="I8995" i="1"/>
  <c r="L8995" i="1" s="1"/>
  <c r="H8995" i="1"/>
  <c r="K8994" i="1"/>
  <c r="J8994" i="1"/>
  <c r="I8994" i="1"/>
  <c r="L8994" i="1" s="1"/>
  <c r="H8994" i="1"/>
  <c r="K8993" i="1"/>
  <c r="J8993" i="1"/>
  <c r="I8993" i="1"/>
  <c r="L8993" i="1" s="1"/>
  <c r="H8993" i="1"/>
  <c r="K8992" i="1"/>
  <c r="J8992" i="1"/>
  <c r="I8992" i="1"/>
  <c r="L8992" i="1" s="1"/>
  <c r="H8992" i="1"/>
  <c r="K8991" i="1"/>
  <c r="J8991" i="1"/>
  <c r="I8991" i="1"/>
  <c r="L8991" i="1" s="1"/>
  <c r="H8991" i="1"/>
  <c r="K8990" i="1"/>
  <c r="J8990" i="1"/>
  <c r="I8990" i="1"/>
  <c r="L8990" i="1" s="1"/>
  <c r="H8990" i="1"/>
  <c r="K8989" i="1"/>
  <c r="J8989" i="1"/>
  <c r="I8989" i="1"/>
  <c r="L8989" i="1" s="1"/>
  <c r="H8989" i="1"/>
  <c r="K8988" i="1"/>
  <c r="J8988" i="1"/>
  <c r="I8988" i="1"/>
  <c r="L8988" i="1" s="1"/>
  <c r="H8988" i="1"/>
  <c r="K8987" i="1"/>
  <c r="J8987" i="1"/>
  <c r="I8987" i="1"/>
  <c r="L8987" i="1" s="1"/>
  <c r="H8987" i="1"/>
  <c r="K8986" i="1"/>
  <c r="J8986" i="1"/>
  <c r="I8986" i="1"/>
  <c r="L8986" i="1" s="1"/>
  <c r="H8986" i="1"/>
  <c r="K8985" i="1"/>
  <c r="J8985" i="1"/>
  <c r="I8985" i="1"/>
  <c r="L8985" i="1" s="1"/>
  <c r="H8985" i="1"/>
  <c r="K8984" i="1"/>
  <c r="J8984" i="1"/>
  <c r="I8984" i="1"/>
  <c r="L8984" i="1" s="1"/>
  <c r="H8984" i="1"/>
  <c r="K8983" i="1"/>
  <c r="J8983" i="1"/>
  <c r="I8983" i="1"/>
  <c r="L8983" i="1" s="1"/>
  <c r="H8983" i="1"/>
  <c r="K8982" i="1"/>
  <c r="J8982" i="1"/>
  <c r="I8982" i="1"/>
  <c r="L8982" i="1" s="1"/>
  <c r="H8982" i="1"/>
  <c r="K8981" i="1"/>
  <c r="J8981" i="1"/>
  <c r="I8981" i="1"/>
  <c r="L8981" i="1" s="1"/>
  <c r="H8981" i="1"/>
  <c r="K8980" i="1"/>
  <c r="J8980" i="1"/>
  <c r="I8980" i="1"/>
  <c r="L8980" i="1" s="1"/>
  <c r="H8980" i="1"/>
  <c r="K8979" i="1"/>
  <c r="J8979" i="1"/>
  <c r="I8979" i="1"/>
  <c r="L8979" i="1" s="1"/>
  <c r="H8979" i="1"/>
  <c r="K8978" i="1"/>
  <c r="J8978" i="1"/>
  <c r="I8978" i="1"/>
  <c r="L8978" i="1" s="1"/>
  <c r="H8978" i="1"/>
  <c r="K8977" i="1"/>
  <c r="J8977" i="1"/>
  <c r="I8977" i="1"/>
  <c r="L8977" i="1" s="1"/>
  <c r="H8977" i="1"/>
  <c r="K8976" i="1"/>
  <c r="J8976" i="1"/>
  <c r="I8976" i="1"/>
  <c r="L8976" i="1" s="1"/>
  <c r="H8976" i="1"/>
  <c r="K8975" i="1"/>
  <c r="J8975" i="1"/>
  <c r="I8975" i="1"/>
  <c r="L8975" i="1" s="1"/>
  <c r="H8975" i="1"/>
  <c r="K8974" i="1"/>
  <c r="J8974" i="1"/>
  <c r="I8974" i="1"/>
  <c r="L8974" i="1" s="1"/>
  <c r="H8974" i="1"/>
  <c r="K8973" i="1"/>
  <c r="J8973" i="1"/>
  <c r="I8973" i="1"/>
  <c r="L8973" i="1" s="1"/>
  <c r="H8973" i="1"/>
  <c r="K8972" i="1"/>
  <c r="J8972" i="1"/>
  <c r="I8972" i="1"/>
  <c r="L8972" i="1" s="1"/>
  <c r="H8972" i="1"/>
  <c r="K8971" i="1"/>
  <c r="J8971" i="1"/>
  <c r="I8971" i="1"/>
  <c r="L8971" i="1" s="1"/>
  <c r="H8971" i="1"/>
  <c r="K8970" i="1"/>
  <c r="J8970" i="1"/>
  <c r="I8970" i="1"/>
  <c r="L8970" i="1" s="1"/>
  <c r="H8970" i="1"/>
  <c r="K8969" i="1"/>
  <c r="J8969" i="1"/>
  <c r="I8969" i="1"/>
  <c r="L8969" i="1" s="1"/>
  <c r="H8969" i="1"/>
  <c r="K8968" i="1"/>
  <c r="J8968" i="1"/>
  <c r="I8968" i="1"/>
  <c r="L8968" i="1" s="1"/>
  <c r="H8968" i="1"/>
  <c r="K8967" i="1"/>
  <c r="J8967" i="1"/>
  <c r="I8967" i="1"/>
  <c r="L8967" i="1" s="1"/>
  <c r="H8967" i="1"/>
  <c r="K8966" i="1"/>
  <c r="J8966" i="1"/>
  <c r="I8966" i="1"/>
  <c r="L8966" i="1" s="1"/>
  <c r="H8966" i="1"/>
  <c r="K8965" i="1"/>
  <c r="J8965" i="1"/>
  <c r="I8965" i="1"/>
  <c r="L8965" i="1" s="1"/>
  <c r="H8965" i="1"/>
  <c r="K8964" i="1"/>
  <c r="J8964" i="1"/>
  <c r="I8964" i="1"/>
  <c r="L8964" i="1" s="1"/>
  <c r="H8964" i="1"/>
  <c r="K8963" i="1"/>
  <c r="J8963" i="1"/>
  <c r="I8963" i="1"/>
  <c r="L8963" i="1" s="1"/>
  <c r="H8963" i="1"/>
  <c r="K8962" i="1"/>
  <c r="J8962" i="1"/>
  <c r="I8962" i="1"/>
  <c r="L8962" i="1" s="1"/>
  <c r="H8962" i="1"/>
  <c r="K8961" i="1"/>
  <c r="J8961" i="1"/>
  <c r="I8961" i="1"/>
  <c r="L8961" i="1" s="1"/>
  <c r="H8961" i="1"/>
  <c r="K8960" i="1"/>
  <c r="J8960" i="1"/>
  <c r="I8960" i="1"/>
  <c r="L8960" i="1" s="1"/>
  <c r="H8960" i="1"/>
  <c r="K8959" i="1"/>
  <c r="J8959" i="1"/>
  <c r="I8959" i="1"/>
  <c r="L8959" i="1" s="1"/>
  <c r="H8959" i="1"/>
  <c r="K8958" i="1"/>
  <c r="J8958" i="1"/>
  <c r="I8958" i="1"/>
  <c r="L8958" i="1" s="1"/>
  <c r="H8958" i="1"/>
  <c r="K8957" i="1"/>
  <c r="J8957" i="1"/>
  <c r="I8957" i="1"/>
  <c r="L8957" i="1" s="1"/>
  <c r="H8957" i="1"/>
  <c r="K8956" i="1"/>
  <c r="J8956" i="1"/>
  <c r="I8956" i="1"/>
  <c r="L8956" i="1" s="1"/>
  <c r="H8956" i="1"/>
  <c r="K8955" i="1"/>
  <c r="J8955" i="1"/>
  <c r="I8955" i="1"/>
  <c r="L8955" i="1" s="1"/>
  <c r="H8955" i="1"/>
  <c r="K8954" i="1"/>
  <c r="J8954" i="1"/>
  <c r="I8954" i="1"/>
  <c r="L8954" i="1" s="1"/>
  <c r="H8954" i="1"/>
  <c r="K8953" i="1"/>
  <c r="J8953" i="1"/>
  <c r="I8953" i="1"/>
  <c r="L8953" i="1" s="1"/>
  <c r="H8953" i="1"/>
  <c r="K8952" i="1"/>
  <c r="J8952" i="1"/>
  <c r="I8952" i="1"/>
  <c r="L8952" i="1" s="1"/>
  <c r="H8952" i="1"/>
  <c r="K8951" i="1"/>
  <c r="J8951" i="1"/>
  <c r="I8951" i="1"/>
  <c r="L8951" i="1" s="1"/>
  <c r="H8951" i="1"/>
  <c r="K8950" i="1"/>
  <c r="J8950" i="1"/>
  <c r="I8950" i="1"/>
  <c r="L8950" i="1" s="1"/>
  <c r="H8950" i="1"/>
  <c r="K8949" i="1"/>
  <c r="J8949" i="1"/>
  <c r="I8949" i="1"/>
  <c r="L8949" i="1" s="1"/>
  <c r="H8949" i="1"/>
  <c r="K8948" i="1"/>
  <c r="J8948" i="1"/>
  <c r="I8948" i="1"/>
  <c r="L8948" i="1" s="1"/>
  <c r="H8948" i="1"/>
  <c r="K8947" i="1"/>
  <c r="J8947" i="1"/>
  <c r="I8947" i="1"/>
  <c r="L8947" i="1" s="1"/>
  <c r="H8947" i="1"/>
  <c r="K8946" i="1"/>
  <c r="J8946" i="1"/>
  <c r="I8946" i="1"/>
  <c r="L8946" i="1" s="1"/>
  <c r="H8946" i="1"/>
  <c r="K8945" i="1"/>
  <c r="J8945" i="1"/>
  <c r="I8945" i="1"/>
  <c r="L8945" i="1" s="1"/>
  <c r="H8945" i="1"/>
  <c r="K8944" i="1"/>
  <c r="J8944" i="1"/>
  <c r="I8944" i="1"/>
  <c r="L8944" i="1" s="1"/>
  <c r="H8944" i="1"/>
  <c r="K8943" i="1"/>
  <c r="J8943" i="1"/>
  <c r="I8943" i="1"/>
  <c r="L8943" i="1" s="1"/>
  <c r="H8943" i="1"/>
  <c r="K8942" i="1"/>
  <c r="J8942" i="1"/>
  <c r="I8942" i="1"/>
  <c r="L8942" i="1" s="1"/>
  <c r="H8942" i="1"/>
  <c r="K8941" i="1"/>
  <c r="J8941" i="1"/>
  <c r="I8941" i="1"/>
  <c r="L8941" i="1" s="1"/>
  <c r="H8941" i="1"/>
  <c r="K8940" i="1"/>
  <c r="J8940" i="1"/>
  <c r="I8940" i="1"/>
  <c r="L8940" i="1" s="1"/>
  <c r="H8940" i="1"/>
  <c r="K8939" i="1"/>
  <c r="J8939" i="1"/>
  <c r="I8939" i="1"/>
  <c r="L8939" i="1" s="1"/>
  <c r="H8939" i="1"/>
  <c r="K8938" i="1"/>
  <c r="J8938" i="1"/>
  <c r="I8938" i="1"/>
  <c r="L8938" i="1" s="1"/>
  <c r="H8938" i="1"/>
  <c r="K8937" i="1"/>
  <c r="J8937" i="1"/>
  <c r="I8937" i="1"/>
  <c r="L8937" i="1" s="1"/>
  <c r="H8937" i="1"/>
  <c r="K8936" i="1"/>
  <c r="J8936" i="1"/>
  <c r="I8936" i="1"/>
  <c r="L8936" i="1" s="1"/>
  <c r="H8936" i="1"/>
  <c r="K8935" i="1"/>
  <c r="J8935" i="1"/>
  <c r="I8935" i="1"/>
  <c r="L8935" i="1" s="1"/>
  <c r="H8935" i="1"/>
  <c r="K8934" i="1"/>
  <c r="J8934" i="1"/>
  <c r="I8934" i="1"/>
  <c r="L8934" i="1" s="1"/>
  <c r="H8934" i="1"/>
  <c r="K8933" i="1"/>
  <c r="J8933" i="1"/>
  <c r="I8933" i="1"/>
  <c r="L8933" i="1" s="1"/>
  <c r="H8933" i="1"/>
  <c r="K8932" i="1"/>
  <c r="J8932" i="1"/>
  <c r="I8932" i="1"/>
  <c r="L8932" i="1" s="1"/>
  <c r="H8932" i="1"/>
  <c r="K8931" i="1"/>
  <c r="J8931" i="1"/>
  <c r="I8931" i="1"/>
  <c r="L8931" i="1" s="1"/>
  <c r="H8931" i="1"/>
  <c r="K8930" i="1"/>
  <c r="J8930" i="1"/>
  <c r="I8930" i="1"/>
  <c r="L8930" i="1" s="1"/>
  <c r="H8930" i="1"/>
  <c r="K8929" i="1"/>
  <c r="J8929" i="1"/>
  <c r="I8929" i="1"/>
  <c r="L8929" i="1" s="1"/>
  <c r="H8929" i="1"/>
  <c r="K8928" i="1"/>
  <c r="J8928" i="1"/>
  <c r="I8928" i="1"/>
  <c r="L8928" i="1" s="1"/>
  <c r="H8928" i="1"/>
  <c r="K8927" i="1"/>
  <c r="J8927" i="1"/>
  <c r="I8927" i="1"/>
  <c r="L8927" i="1" s="1"/>
  <c r="H8927" i="1"/>
  <c r="K8926" i="1"/>
  <c r="J8926" i="1"/>
  <c r="I8926" i="1"/>
  <c r="L8926" i="1" s="1"/>
  <c r="H8926" i="1"/>
  <c r="K8925" i="1"/>
  <c r="J8925" i="1"/>
  <c r="I8925" i="1"/>
  <c r="L8925" i="1" s="1"/>
  <c r="H8925" i="1"/>
  <c r="K8924" i="1"/>
  <c r="J8924" i="1"/>
  <c r="I8924" i="1"/>
  <c r="L8924" i="1" s="1"/>
  <c r="H8924" i="1"/>
  <c r="K8923" i="1"/>
  <c r="J8923" i="1"/>
  <c r="I8923" i="1"/>
  <c r="L8923" i="1" s="1"/>
  <c r="H8923" i="1"/>
  <c r="K8922" i="1"/>
  <c r="J8922" i="1"/>
  <c r="I8922" i="1"/>
  <c r="L8922" i="1" s="1"/>
  <c r="H8922" i="1"/>
  <c r="K8921" i="1"/>
  <c r="J8921" i="1"/>
  <c r="I8921" i="1"/>
  <c r="L8921" i="1" s="1"/>
  <c r="H8921" i="1"/>
  <c r="K8920" i="1"/>
  <c r="J8920" i="1"/>
  <c r="I8920" i="1"/>
  <c r="L8920" i="1" s="1"/>
  <c r="H8920" i="1"/>
  <c r="K8919" i="1"/>
  <c r="J8919" i="1"/>
  <c r="I8919" i="1"/>
  <c r="L8919" i="1" s="1"/>
  <c r="H8919" i="1"/>
  <c r="K8918" i="1"/>
  <c r="J8918" i="1"/>
  <c r="I8918" i="1"/>
  <c r="L8918" i="1" s="1"/>
  <c r="H8918" i="1"/>
  <c r="K8917" i="1"/>
  <c r="J8917" i="1"/>
  <c r="I8917" i="1"/>
  <c r="L8917" i="1" s="1"/>
  <c r="H8917" i="1"/>
  <c r="K8916" i="1"/>
  <c r="J8916" i="1"/>
  <c r="I8916" i="1"/>
  <c r="L8916" i="1" s="1"/>
  <c r="H8916" i="1"/>
  <c r="K8915" i="1"/>
  <c r="J8915" i="1"/>
  <c r="I8915" i="1"/>
  <c r="L8915" i="1" s="1"/>
  <c r="H8915" i="1"/>
  <c r="K8914" i="1"/>
  <c r="J8914" i="1"/>
  <c r="I8914" i="1"/>
  <c r="L8914" i="1" s="1"/>
  <c r="H8914" i="1"/>
  <c r="K8913" i="1"/>
  <c r="J8913" i="1"/>
  <c r="I8913" i="1"/>
  <c r="L8913" i="1" s="1"/>
  <c r="H8913" i="1"/>
  <c r="K8912" i="1"/>
  <c r="J8912" i="1"/>
  <c r="I8912" i="1"/>
  <c r="L8912" i="1" s="1"/>
  <c r="H8912" i="1"/>
  <c r="K8911" i="1"/>
  <c r="J8911" i="1"/>
  <c r="I8911" i="1"/>
  <c r="L8911" i="1" s="1"/>
  <c r="H8911" i="1"/>
  <c r="K8910" i="1"/>
  <c r="J8910" i="1"/>
  <c r="I8910" i="1"/>
  <c r="L8910" i="1" s="1"/>
  <c r="H8910" i="1"/>
  <c r="K8909" i="1"/>
  <c r="J8909" i="1"/>
  <c r="I8909" i="1"/>
  <c r="L8909" i="1" s="1"/>
  <c r="H8909" i="1"/>
  <c r="K8908" i="1"/>
  <c r="J8908" i="1"/>
  <c r="I8908" i="1"/>
  <c r="L8908" i="1" s="1"/>
  <c r="H8908" i="1"/>
  <c r="K8907" i="1"/>
  <c r="J8907" i="1"/>
  <c r="I8907" i="1"/>
  <c r="L8907" i="1" s="1"/>
  <c r="H8907" i="1"/>
  <c r="K8906" i="1"/>
  <c r="J8906" i="1"/>
  <c r="I8906" i="1"/>
  <c r="L8906" i="1" s="1"/>
  <c r="H8906" i="1"/>
  <c r="K8905" i="1"/>
  <c r="J8905" i="1"/>
  <c r="I8905" i="1"/>
  <c r="L8905" i="1" s="1"/>
  <c r="H8905" i="1"/>
  <c r="K8904" i="1"/>
  <c r="J8904" i="1"/>
  <c r="I8904" i="1"/>
  <c r="L8904" i="1" s="1"/>
  <c r="H8904" i="1"/>
  <c r="K8903" i="1"/>
  <c r="J8903" i="1"/>
  <c r="I8903" i="1"/>
  <c r="L8903" i="1" s="1"/>
  <c r="H8903" i="1"/>
  <c r="K8902" i="1"/>
  <c r="J8902" i="1"/>
  <c r="I8902" i="1"/>
  <c r="L8902" i="1" s="1"/>
  <c r="H8902" i="1"/>
  <c r="K8901" i="1"/>
  <c r="J8901" i="1"/>
  <c r="I8901" i="1"/>
  <c r="L8901" i="1" s="1"/>
  <c r="H8901" i="1"/>
  <c r="K8900" i="1"/>
  <c r="J8900" i="1"/>
  <c r="I8900" i="1"/>
  <c r="L8900" i="1" s="1"/>
  <c r="H8900" i="1"/>
  <c r="K8899" i="1"/>
  <c r="J8899" i="1"/>
  <c r="I8899" i="1"/>
  <c r="L8899" i="1" s="1"/>
  <c r="H8899" i="1"/>
  <c r="K8898" i="1"/>
  <c r="J8898" i="1"/>
  <c r="I8898" i="1"/>
  <c r="L8898" i="1" s="1"/>
  <c r="H8898" i="1"/>
  <c r="K8897" i="1"/>
  <c r="J8897" i="1"/>
  <c r="I8897" i="1"/>
  <c r="L8897" i="1" s="1"/>
  <c r="H8897" i="1"/>
  <c r="K8896" i="1"/>
  <c r="J8896" i="1"/>
  <c r="I8896" i="1"/>
  <c r="L8896" i="1" s="1"/>
  <c r="H8896" i="1"/>
  <c r="K8895" i="1"/>
  <c r="J8895" i="1"/>
  <c r="I8895" i="1"/>
  <c r="L8895" i="1" s="1"/>
  <c r="H8895" i="1"/>
  <c r="K8894" i="1"/>
  <c r="J8894" i="1"/>
  <c r="I8894" i="1"/>
  <c r="L8894" i="1" s="1"/>
  <c r="H8894" i="1"/>
  <c r="K8893" i="1"/>
  <c r="J8893" i="1"/>
  <c r="I8893" i="1"/>
  <c r="L8893" i="1" s="1"/>
  <c r="H8893" i="1"/>
  <c r="K8892" i="1"/>
  <c r="J8892" i="1"/>
  <c r="I8892" i="1"/>
  <c r="L8892" i="1" s="1"/>
  <c r="H8892" i="1"/>
  <c r="K8891" i="1"/>
  <c r="J8891" i="1"/>
  <c r="I8891" i="1"/>
  <c r="L8891" i="1" s="1"/>
  <c r="H8891" i="1"/>
  <c r="K8890" i="1"/>
  <c r="J8890" i="1"/>
  <c r="I8890" i="1"/>
  <c r="L8890" i="1" s="1"/>
  <c r="H8890" i="1"/>
  <c r="K8889" i="1"/>
  <c r="J8889" i="1"/>
  <c r="I8889" i="1"/>
  <c r="L8889" i="1" s="1"/>
  <c r="H8889" i="1"/>
  <c r="K8888" i="1"/>
  <c r="J8888" i="1"/>
  <c r="I8888" i="1"/>
  <c r="L8888" i="1" s="1"/>
  <c r="H8888" i="1"/>
  <c r="K8887" i="1"/>
  <c r="J8887" i="1"/>
  <c r="I8887" i="1"/>
  <c r="L8887" i="1" s="1"/>
  <c r="H8887" i="1"/>
  <c r="K8886" i="1"/>
  <c r="J8886" i="1"/>
  <c r="I8886" i="1"/>
  <c r="L8886" i="1" s="1"/>
  <c r="H8886" i="1"/>
  <c r="K8885" i="1"/>
  <c r="J8885" i="1"/>
  <c r="I8885" i="1"/>
  <c r="L8885" i="1" s="1"/>
  <c r="H8885" i="1"/>
  <c r="K8884" i="1"/>
  <c r="J8884" i="1"/>
  <c r="I8884" i="1"/>
  <c r="L8884" i="1" s="1"/>
  <c r="H8884" i="1"/>
  <c r="K8883" i="1"/>
  <c r="J8883" i="1"/>
  <c r="I8883" i="1"/>
  <c r="L8883" i="1" s="1"/>
  <c r="H8883" i="1"/>
  <c r="K8882" i="1"/>
  <c r="J8882" i="1"/>
  <c r="I8882" i="1"/>
  <c r="L8882" i="1" s="1"/>
  <c r="H8882" i="1"/>
  <c r="K8881" i="1"/>
  <c r="J8881" i="1"/>
  <c r="I8881" i="1"/>
  <c r="L8881" i="1" s="1"/>
  <c r="H8881" i="1"/>
  <c r="K8880" i="1"/>
  <c r="J8880" i="1"/>
  <c r="I8880" i="1"/>
  <c r="L8880" i="1" s="1"/>
  <c r="H8880" i="1"/>
  <c r="K8879" i="1"/>
  <c r="J8879" i="1"/>
  <c r="I8879" i="1"/>
  <c r="L8879" i="1" s="1"/>
  <c r="H8879" i="1"/>
  <c r="K8878" i="1"/>
  <c r="J8878" i="1"/>
  <c r="I8878" i="1"/>
  <c r="L8878" i="1" s="1"/>
  <c r="H8878" i="1"/>
  <c r="K8877" i="1"/>
  <c r="J8877" i="1"/>
  <c r="I8877" i="1"/>
  <c r="L8877" i="1" s="1"/>
  <c r="H8877" i="1"/>
  <c r="K8876" i="1"/>
  <c r="J8876" i="1"/>
  <c r="I8876" i="1"/>
  <c r="L8876" i="1" s="1"/>
  <c r="H8876" i="1"/>
  <c r="K8875" i="1"/>
  <c r="J8875" i="1"/>
  <c r="I8875" i="1"/>
  <c r="L8875" i="1" s="1"/>
  <c r="H8875" i="1"/>
  <c r="K8874" i="1"/>
  <c r="J8874" i="1"/>
  <c r="I8874" i="1"/>
  <c r="L8874" i="1" s="1"/>
  <c r="H8874" i="1"/>
  <c r="K8873" i="1"/>
  <c r="J8873" i="1"/>
  <c r="I8873" i="1"/>
  <c r="L8873" i="1" s="1"/>
  <c r="H8873" i="1"/>
  <c r="K8872" i="1"/>
  <c r="J8872" i="1"/>
  <c r="I8872" i="1"/>
  <c r="L8872" i="1" s="1"/>
  <c r="H8872" i="1"/>
  <c r="K8871" i="1"/>
  <c r="J8871" i="1"/>
  <c r="I8871" i="1"/>
  <c r="L8871" i="1" s="1"/>
  <c r="H8871" i="1"/>
  <c r="K8870" i="1"/>
  <c r="J8870" i="1"/>
  <c r="I8870" i="1"/>
  <c r="L8870" i="1" s="1"/>
  <c r="H8870" i="1"/>
  <c r="K8869" i="1"/>
  <c r="J8869" i="1"/>
  <c r="I8869" i="1"/>
  <c r="L8869" i="1" s="1"/>
  <c r="H8869" i="1"/>
  <c r="K8868" i="1"/>
  <c r="J8868" i="1"/>
  <c r="I8868" i="1"/>
  <c r="L8868" i="1" s="1"/>
  <c r="H8868" i="1"/>
  <c r="K8867" i="1"/>
  <c r="J8867" i="1"/>
  <c r="I8867" i="1"/>
  <c r="L8867" i="1" s="1"/>
  <c r="H8867" i="1"/>
  <c r="K8866" i="1"/>
  <c r="J8866" i="1"/>
  <c r="I8866" i="1"/>
  <c r="L8866" i="1" s="1"/>
  <c r="H8866" i="1"/>
  <c r="K8865" i="1"/>
  <c r="J8865" i="1"/>
  <c r="I8865" i="1"/>
  <c r="L8865" i="1" s="1"/>
  <c r="H8865" i="1"/>
  <c r="K8864" i="1"/>
  <c r="J8864" i="1"/>
  <c r="I8864" i="1"/>
  <c r="L8864" i="1" s="1"/>
  <c r="H8864" i="1"/>
  <c r="K8863" i="1"/>
  <c r="J8863" i="1"/>
  <c r="I8863" i="1"/>
  <c r="L8863" i="1" s="1"/>
  <c r="H8863" i="1"/>
  <c r="K8862" i="1"/>
  <c r="J8862" i="1"/>
  <c r="I8862" i="1"/>
  <c r="L8862" i="1" s="1"/>
  <c r="H8862" i="1"/>
  <c r="K8861" i="1"/>
  <c r="J8861" i="1"/>
  <c r="I8861" i="1"/>
  <c r="L8861" i="1" s="1"/>
  <c r="H8861" i="1"/>
  <c r="K8860" i="1"/>
  <c r="J8860" i="1"/>
  <c r="I8860" i="1"/>
  <c r="L8860" i="1" s="1"/>
  <c r="H8860" i="1"/>
  <c r="K8859" i="1"/>
  <c r="J8859" i="1"/>
  <c r="I8859" i="1"/>
  <c r="L8859" i="1" s="1"/>
  <c r="H8859" i="1"/>
  <c r="K8858" i="1"/>
  <c r="J8858" i="1"/>
  <c r="I8858" i="1"/>
  <c r="L8858" i="1" s="1"/>
  <c r="H8858" i="1"/>
  <c r="K8857" i="1"/>
  <c r="J8857" i="1"/>
  <c r="I8857" i="1"/>
  <c r="L8857" i="1" s="1"/>
  <c r="H8857" i="1"/>
  <c r="K8856" i="1"/>
  <c r="J8856" i="1"/>
  <c r="I8856" i="1"/>
  <c r="L8856" i="1" s="1"/>
  <c r="H8856" i="1"/>
  <c r="K8855" i="1"/>
  <c r="J8855" i="1"/>
  <c r="I8855" i="1"/>
  <c r="L8855" i="1" s="1"/>
  <c r="H8855" i="1"/>
  <c r="K8854" i="1"/>
  <c r="J8854" i="1"/>
  <c r="I8854" i="1"/>
  <c r="L8854" i="1" s="1"/>
  <c r="H8854" i="1"/>
  <c r="K8853" i="1"/>
  <c r="J8853" i="1"/>
  <c r="I8853" i="1"/>
  <c r="L8853" i="1" s="1"/>
  <c r="H8853" i="1"/>
  <c r="K8852" i="1"/>
  <c r="J8852" i="1"/>
  <c r="I8852" i="1"/>
  <c r="L8852" i="1" s="1"/>
  <c r="H8852" i="1"/>
  <c r="K8851" i="1"/>
  <c r="J8851" i="1"/>
  <c r="I8851" i="1"/>
  <c r="L8851" i="1" s="1"/>
  <c r="H8851" i="1"/>
  <c r="K8850" i="1"/>
  <c r="J8850" i="1"/>
  <c r="I8850" i="1"/>
  <c r="L8850" i="1" s="1"/>
  <c r="H8850" i="1"/>
  <c r="K8849" i="1"/>
  <c r="J8849" i="1"/>
  <c r="I8849" i="1"/>
  <c r="L8849" i="1" s="1"/>
  <c r="H8849" i="1"/>
  <c r="K8848" i="1"/>
  <c r="J8848" i="1"/>
  <c r="I8848" i="1"/>
  <c r="L8848" i="1" s="1"/>
  <c r="H8848" i="1"/>
  <c r="K8847" i="1"/>
  <c r="J8847" i="1"/>
  <c r="I8847" i="1"/>
  <c r="L8847" i="1" s="1"/>
  <c r="H8847" i="1"/>
  <c r="K8846" i="1"/>
  <c r="J8846" i="1"/>
  <c r="I8846" i="1"/>
  <c r="L8846" i="1" s="1"/>
  <c r="H8846" i="1"/>
  <c r="K8845" i="1"/>
  <c r="J8845" i="1"/>
  <c r="I8845" i="1"/>
  <c r="L8845" i="1" s="1"/>
  <c r="H8845" i="1"/>
  <c r="K8844" i="1"/>
  <c r="J8844" i="1"/>
  <c r="I8844" i="1"/>
  <c r="L8844" i="1" s="1"/>
  <c r="H8844" i="1"/>
  <c r="K8843" i="1"/>
  <c r="J8843" i="1"/>
  <c r="I8843" i="1"/>
  <c r="L8843" i="1" s="1"/>
  <c r="H8843" i="1"/>
  <c r="K8842" i="1"/>
  <c r="J8842" i="1"/>
  <c r="I8842" i="1"/>
  <c r="L8842" i="1" s="1"/>
  <c r="H8842" i="1"/>
  <c r="K8841" i="1"/>
  <c r="J8841" i="1"/>
  <c r="I8841" i="1"/>
  <c r="L8841" i="1" s="1"/>
  <c r="H8841" i="1"/>
  <c r="K8840" i="1"/>
  <c r="J8840" i="1"/>
  <c r="I8840" i="1"/>
  <c r="L8840" i="1" s="1"/>
  <c r="H8840" i="1"/>
  <c r="K8839" i="1"/>
  <c r="J8839" i="1"/>
  <c r="I8839" i="1"/>
  <c r="L8839" i="1" s="1"/>
  <c r="H8839" i="1"/>
  <c r="K8838" i="1"/>
  <c r="J8838" i="1"/>
  <c r="I8838" i="1"/>
  <c r="L8838" i="1" s="1"/>
  <c r="H8838" i="1"/>
  <c r="K8837" i="1"/>
  <c r="J8837" i="1"/>
  <c r="I8837" i="1"/>
  <c r="L8837" i="1" s="1"/>
  <c r="H8837" i="1"/>
  <c r="K8836" i="1"/>
  <c r="J8836" i="1"/>
  <c r="I8836" i="1"/>
  <c r="L8836" i="1" s="1"/>
  <c r="H8836" i="1"/>
  <c r="K8835" i="1"/>
  <c r="J8835" i="1"/>
  <c r="I8835" i="1"/>
  <c r="L8835" i="1" s="1"/>
  <c r="H8835" i="1"/>
  <c r="K8834" i="1"/>
  <c r="J8834" i="1"/>
  <c r="I8834" i="1"/>
  <c r="L8834" i="1" s="1"/>
  <c r="H8834" i="1"/>
  <c r="K8833" i="1"/>
  <c r="J8833" i="1"/>
  <c r="I8833" i="1"/>
  <c r="L8833" i="1" s="1"/>
  <c r="H8833" i="1"/>
  <c r="K8832" i="1"/>
  <c r="J8832" i="1"/>
  <c r="I8832" i="1"/>
  <c r="L8832" i="1" s="1"/>
  <c r="H8832" i="1"/>
  <c r="K8831" i="1"/>
  <c r="J8831" i="1"/>
  <c r="I8831" i="1"/>
  <c r="L8831" i="1" s="1"/>
  <c r="H8831" i="1"/>
  <c r="K8830" i="1"/>
  <c r="J8830" i="1"/>
  <c r="I8830" i="1"/>
  <c r="L8830" i="1" s="1"/>
  <c r="H8830" i="1"/>
  <c r="K8829" i="1"/>
  <c r="J8829" i="1"/>
  <c r="I8829" i="1"/>
  <c r="L8829" i="1" s="1"/>
  <c r="H8829" i="1"/>
  <c r="K8828" i="1"/>
  <c r="J8828" i="1"/>
  <c r="I8828" i="1"/>
  <c r="L8828" i="1" s="1"/>
  <c r="H8828" i="1"/>
  <c r="K8827" i="1"/>
  <c r="J8827" i="1"/>
  <c r="I8827" i="1"/>
  <c r="L8827" i="1" s="1"/>
  <c r="H8827" i="1"/>
  <c r="K8826" i="1"/>
  <c r="J8826" i="1"/>
  <c r="I8826" i="1"/>
  <c r="L8826" i="1" s="1"/>
  <c r="H8826" i="1"/>
  <c r="K8825" i="1"/>
  <c r="J8825" i="1"/>
  <c r="I8825" i="1"/>
  <c r="L8825" i="1" s="1"/>
  <c r="H8825" i="1"/>
  <c r="K8824" i="1"/>
  <c r="J8824" i="1"/>
  <c r="I8824" i="1"/>
  <c r="L8824" i="1" s="1"/>
  <c r="H8824" i="1"/>
  <c r="K8823" i="1"/>
  <c r="J8823" i="1"/>
  <c r="I8823" i="1"/>
  <c r="L8823" i="1" s="1"/>
  <c r="H8823" i="1"/>
  <c r="K8822" i="1"/>
  <c r="J8822" i="1"/>
  <c r="I8822" i="1"/>
  <c r="L8822" i="1" s="1"/>
  <c r="H8822" i="1"/>
  <c r="K8821" i="1"/>
  <c r="J8821" i="1"/>
  <c r="I8821" i="1"/>
  <c r="L8821" i="1" s="1"/>
  <c r="H8821" i="1"/>
  <c r="K8820" i="1"/>
  <c r="J8820" i="1"/>
  <c r="I8820" i="1"/>
  <c r="L8820" i="1" s="1"/>
  <c r="H8820" i="1"/>
  <c r="K8819" i="1"/>
  <c r="J8819" i="1"/>
  <c r="I8819" i="1"/>
  <c r="L8819" i="1" s="1"/>
  <c r="H8819" i="1"/>
  <c r="K8818" i="1"/>
  <c r="J8818" i="1"/>
  <c r="I8818" i="1"/>
  <c r="L8818" i="1" s="1"/>
  <c r="H8818" i="1"/>
  <c r="K8817" i="1"/>
  <c r="J8817" i="1"/>
  <c r="I8817" i="1"/>
  <c r="L8817" i="1" s="1"/>
  <c r="H8817" i="1"/>
  <c r="K8816" i="1"/>
  <c r="J8816" i="1"/>
  <c r="I8816" i="1"/>
  <c r="L8816" i="1" s="1"/>
  <c r="H8816" i="1"/>
  <c r="K8815" i="1"/>
  <c r="J8815" i="1"/>
  <c r="I8815" i="1"/>
  <c r="L8815" i="1" s="1"/>
  <c r="H8815" i="1"/>
  <c r="K8814" i="1"/>
  <c r="J8814" i="1"/>
  <c r="I8814" i="1"/>
  <c r="L8814" i="1" s="1"/>
  <c r="H8814" i="1"/>
  <c r="K8813" i="1"/>
  <c r="J8813" i="1"/>
  <c r="I8813" i="1"/>
  <c r="L8813" i="1" s="1"/>
  <c r="H8813" i="1"/>
  <c r="K8812" i="1"/>
  <c r="J8812" i="1"/>
  <c r="I8812" i="1"/>
  <c r="L8812" i="1" s="1"/>
  <c r="H8812" i="1"/>
  <c r="K8811" i="1"/>
  <c r="J8811" i="1"/>
  <c r="I8811" i="1"/>
  <c r="L8811" i="1" s="1"/>
  <c r="H8811" i="1"/>
  <c r="K8810" i="1"/>
  <c r="J8810" i="1"/>
  <c r="I8810" i="1"/>
  <c r="L8810" i="1" s="1"/>
  <c r="H8810" i="1"/>
  <c r="K8809" i="1"/>
  <c r="J8809" i="1"/>
  <c r="I8809" i="1"/>
  <c r="L8809" i="1" s="1"/>
  <c r="H8809" i="1"/>
  <c r="K8808" i="1"/>
  <c r="J8808" i="1"/>
  <c r="I8808" i="1"/>
  <c r="L8808" i="1" s="1"/>
  <c r="H8808" i="1"/>
  <c r="K8807" i="1"/>
  <c r="J8807" i="1"/>
  <c r="I8807" i="1"/>
  <c r="L8807" i="1" s="1"/>
  <c r="H8807" i="1"/>
  <c r="K8806" i="1"/>
  <c r="J8806" i="1"/>
  <c r="I8806" i="1"/>
  <c r="L8806" i="1" s="1"/>
  <c r="H8806" i="1"/>
  <c r="K8805" i="1"/>
  <c r="J8805" i="1"/>
  <c r="I8805" i="1"/>
  <c r="L8805" i="1" s="1"/>
  <c r="H8805" i="1"/>
  <c r="K8804" i="1"/>
  <c r="J8804" i="1"/>
  <c r="I8804" i="1"/>
  <c r="L8804" i="1" s="1"/>
  <c r="H8804" i="1"/>
  <c r="K8803" i="1"/>
  <c r="J8803" i="1"/>
  <c r="I8803" i="1"/>
  <c r="L8803" i="1" s="1"/>
  <c r="H8803" i="1"/>
  <c r="K8802" i="1"/>
  <c r="J8802" i="1"/>
  <c r="I8802" i="1"/>
  <c r="L8802" i="1" s="1"/>
  <c r="H8802" i="1"/>
  <c r="K8801" i="1"/>
  <c r="J8801" i="1"/>
  <c r="I8801" i="1"/>
  <c r="L8801" i="1" s="1"/>
  <c r="H8801" i="1"/>
  <c r="K8800" i="1"/>
  <c r="J8800" i="1"/>
  <c r="I8800" i="1"/>
  <c r="L8800" i="1" s="1"/>
  <c r="H8800" i="1"/>
  <c r="K8799" i="1"/>
  <c r="J8799" i="1"/>
  <c r="I8799" i="1"/>
  <c r="L8799" i="1" s="1"/>
  <c r="H8799" i="1"/>
  <c r="K8798" i="1"/>
  <c r="J8798" i="1"/>
  <c r="I8798" i="1"/>
  <c r="L8798" i="1" s="1"/>
  <c r="H8798" i="1"/>
  <c r="K8797" i="1"/>
  <c r="J8797" i="1"/>
  <c r="I8797" i="1"/>
  <c r="L8797" i="1" s="1"/>
  <c r="H8797" i="1"/>
  <c r="K8796" i="1"/>
  <c r="J8796" i="1"/>
  <c r="I8796" i="1"/>
  <c r="L8796" i="1" s="1"/>
  <c r="H8796" i="1"/>
  <c r="K8795" i="1"/>
  <c r="J8795" i="1"/>
  <c r="I8795" i="1"/>
  <c r="L8795" i="1" s="1"/>
  <c r="H8795" i="1"/>
  <c r="K8794" i="1"/>
  <c r="J8794" i="1"/>
  <c r="I8794" i="1"/>
  <c r="L8794" i="1" s="1"/>
  <c r="H8794" i="1"/>
  <c r="K8793" i="1"/>
  <c r="J8793" i="1"/>
  <c r="I8793" i="1"/>
  <c r="L8793" i="1" s="1"/>
  <c r="H8793" i="1"/>
  <c r="K8792" i="1"/>
  <c r="J8792" i="1"/>
  <c r="I8792" i="1"/>
  <c r="L8792" i="1" s="1"/>
  <c r="H8792" i="1"/>
  <c r="K8791" i="1"/>
  <c r="J8791" i="1"/>
  <c r="I8791" i="1"/>
  <c r="L8791" i="1" s="1"/>
  <c r="H8791" i="1"/>
  <c r="K8790" i="1"/>
  <c r="J8790" i="1"/>
  <c r="I8790" i="1"/>
  <c r="L8790" i="1" s="1"/>
  <c r="H8790" i="1"/>
  <c r="K8789" i="1"/>
  <c r="J8789" i="1"/>
  <c r="I8789" i="1"/>
  <c r="L8789" i="1" s="1"/>
  <c r="H8789" i="1"/>
  <c r="K8788" i="1"/>
  <c r="J8788" i="1"/>
  <c r="I8788" i="1"/>
  <c r="L8788" i="1" s="1"/>
  <c r="H8788" i="1"/>
  <c r="K8787" i="1"/>
  <c r="J8787" i="1"/>
  <c r="I8787" i="1"/>
  <c r="L8787" i="1" s="1"/>
  <c r="H8787" i="1"/>
  <c r="K8786" i="1"/>
  <c r="J8786" i="1"/>
  <c r="I8786" i="1"/>
  <c r="L8786" i="1" s="1"/>
  <c r="H8786" i="1"/>
  <c r="K8785" i="1"/>
  <c r="J8785" i="1"/>
  <c r="I8785" i="1"/>
  <c r="L8785" i="1" s="1"/>
  <c r="H8785" i="1"/>
  <c r="K8784" i="1"/>
  <c r="J8784" i="1"/>
  <c r="I8784" i="1"/>
  <c r="L8784" i="1" s="1"/>
  <c r="H8784" i="1"/>
  <c r="K8783" i="1"/>
  <c r="J8783" i="1"/>
  <c r="I8783" i="1"/>
  <c r="L8783" i="1" s="1"/>
  <c r="H8783" i="1"/>
  <c r="K8782" i="1"/>
  <c r="J8782" i="1"/>
  <c r="I8782" i="1"/>
  <c r="L8782" i="1" s="1"/>
  <c r="H8782" i="1"/>
  <c r="K8781" i="1"/>
  <c r="J8781" i="1"/>
  <c r="I8781" i="1"/>
  <c r="L8781" i="1" s="1"/>
  <c r="H8781" i="1"/>
  <c r="K8780" i="1"/>
  <c r="J8780" i="1"/>
  <c r="I8780" i="1"/>
  <c r="L8780" i="1" s="1"/>
  <c r="H8780" i="1"/>
  <c r="K8779" i="1"/>
  <c r="J8779" i="1"/>
  <c r="I8779" i="1"/>
  <c r="L8779" i="1" s="1"/>
  <c r="H8779" i="1"/>
  <c r="K8778" i="1"/>
  <c r="J8778" i="1"/>
  <c r="I8778" i="1"/>
  <c r="L8778" i="1" s="1"/>
  <c r="H8778" i="1"/>
  <c r="K8777" i="1"/>
  <c r="J8777" i="1"/>
  <c r="I8777" i="1"/>
  <c r="L8777" i="1" s="1"/>
  <c r="H8777" i="1"/>
  <c r="K8776" i="1"/>
  <c r="J8776" i="1"/>
  <c r="I8776" i="1"/>
  <c r="L8776" i="1" s="1"/>
  <c r="H8776" i="1"/>
  <c r="K8775" i="1"/>
  <c r="J8775" i="1"/>
  <c r="I8775" i="1"/>
  <c r="L8775" i="1" s="1"/>
  <c r="H8775" i="1"/>
  <c r="K8774" i="1"/>
  <c r="J8774" i="1"/>
  <c r="I8774" i="1"/>
  <c r="L8774" i="1" s="1"/>
  <c r="H8774" i="1"/>
  <c r="K8773" i="1"/>
  <c r="J8773" i="1"/>
  <c r="I8773" i="1"/>
  <c r="L8773" i="1" s="1"/>
  <c r="H8773" i="1"/>
  <c r="K8772" i="1"/>
  <c r="J8772" i="1"/>
  <c r="I8772" i="1"/>
  <c r="L8772" i="1" s="1"/>
  <c r="H8772" i="1"/>
  <c r="K8771" i="1"/>
  <c r="J8771" i="1"/>
  <c r="I8771" i="1"/>
  <c r="L8771" i="1" s="1"/>
  <c r="H8771" i="1"/>
  <c r="K8770" i="1"/>
  <c r="J8770" i="1"/>
  <c r="I8770" i="1"/>
  <c r="L8770" i="1" s="1"/>
  <c r="H8770" i="1"/>
  <c r="K8769" i="1"/>
  <c r="J8769" i="1"/>
  <c r="I8769" i="1"/>
  <c r="L8769" i="1" s="1"/>
  <c r="H8769" i="1"/>
  <c r="K8768" i="1"/>
  <c r="J8768" i="1"/>
  <c r="I8768" i="1"/>
  <c r="L8768" i="1" s="1"/>
  <c r="H8768" i="1"/>
  <c r="K8767" i="1"/>
  <c r="J8767" i="1"/>
  <c r="I8767" i="1"/>
  <c r="L8767" i="1" s="1"/>
  <c r="H8767" i="1"/>
  <c r="K8766" i="1"/>
  <c r="J8766" i="1"/>
  <c r="I8766" i="1"/>
  <c r="L8766" i="1" s="1"/>
  <c r="H8766" i="1"/>
  <c r="K8765" i="1"/>
  <c r="J8765" i="1"/>
  <c r="I8765" i="1"/>
  <c r="L8765" i="1" s="1"/>
  <c r="H8765" i="1"/>
  <c r="K8764" i="1"/>
  <c r="J8764" i="1"/>
  <c r="I8764" i="1"/>
  <c r="L8764" i="1" s="1"/>
  <c r="H8764" i="1"/>
  <c r="K8763" i="1"/>
  <c r="J8763" i="1"/>
  <c r="I8763" i="1"/>
  <c r="L8763" i="1" s="1"/>
  <c r="H8763" i="1"/>
  <c r="K8762" i="1"/>
  <c r="J8762" i="1"/>
  <c r="I8762" i="1"/>
  <c r="L8762" i="1" s="1"/>
  <c r="H8762" i="1"/>
  <c r="K8761" i="1"/>
  <c r="J8761" i="1"/>
  <c r="I8761" i="1"/>
  <c r="L8761" i="1" s="1"/>
  <c r="H8761" i="1"/>
  <c r="K8760" i="1"/>
  <c r="J8760" i="1"/>
  <c r="I8760" i="1"/>
  <c r="L8760" i="1" s="1"/>
  <c r="H8760" i="1"/>
  <c r="K8759" i="1"/>
  <c r="J8759" i="1"/>
  <c r="I8759" i="1"/>
  <c r="L8759" i="1" s="1"/>
  <c r="H8759" i="1"/>
  <c r="K8758" i="1"/>
  <c r="J8758" i="1"/>
  <c r="I8758" i="1"/>
  <c r="L8758" i="1" s="1"/>
  <c r="H8758" i="1"/>
  <c r="K8757" i="1"/>
  <c r="J8757" i="1"/>
  <c r="I8757" i="1"/>
  <c r="L8757" i="1" s="1"/>
  <c r="H8757" i="1"/>
  <c r="K8756" i="1"/>
  <c r="J8756" i="1"/>
  <c r="I8756" i="1"/>
  <c r="L8756" i="1" s="1"/>
  <c r="H8756" i="1"/>
  <c r="K8755" i="1"/>
  <c r="J8755" i="1"/>
  <c r="I8755" i="1"/>
  <c r="L8755" i="1" s="1"/>
  <c r="H8755" i="1"/>
  <c r="K8754" i="1"/>
  <c r="J8754" i="1"/>
  <c r="I8754" i="1"/>
  <c r="L8754" i="1" s="1"/>
  <c r="H8754" i="1"/>
  <c r="K8753" i="1"/>
  <c r="J8753" i="1"/>
  <c r="I8753" i="1"/>
  <c r="L8753" i="1" s="1"/>
  <c r="H8753" i="1"/>
  <c r="K8752" i="1"/>
  <c r="J8752" i="1"/>
  <c r="I8752" i="1"/>
  <c r="L8752" i="1" s="1"/>
  <c r="H8752" i="1"/>
  <c r="K8751" i="1"/>
  <c r="J8751" i="1"/>
  <c r="I8751" i="1"/>
  <c r="L8751" i="1" s="1"/>
  <c r="H8751" i="1"/>
  <c r="K8750" i="1"/>
  <c r="J8750" i="1"/>
  <c r="I8750" i="1"/>
  <c r="L8750" i="1" s="1"/>
  <c r="H8750" i="1"/>
  <c r="K8749" i="1"/>
  <c r="J8749" i="1"/>
  <c r="I8749" i="1"/>
  <c r="L8749" i="1" s="1"/>
  <c r="H8749" i="1"/>
  <c r="K8748" i="1"/>
  <c r="J8748" i="1"/>
  <c r="I8748" i="1"/>
  <c r="L8748" i="1" s="1"/>
  <c r="H8748" i="1"/>
  <c r="K8747" i="1"/>
  <c r="J8747" i="1"/>
  <c r="I8747" i="1"/>
  <c r="L8747" i="1" s="1"/>
  <c r="H8747" i="1"/>
  <c r="K8746" i="1"/>
  <c r="J8746" i="1"/>
  <c r="I8746" i="1"/>
  <c r="L8746" i="1" s="1"/>
  <c r="H8746" i="1"/>
  <c r="K8745" i="1"/>
  <c r="J8745" i="1"/>
  <c r="I8745" i="1"/>
  <c r="L8745" i="1" s="1"/>
  <c r="H8745" i="1"/>
  <c r="K8744" i="1"/>
  <c r="J8744" i="1"/>
  <c r="I8744" i="1"/>
  <c r="L8744" i="1" s="1"/>
  <c r="H8744" i="1"/>
  <c r="K8743" i="1"/>
  <c r="J8743" i="1"/>
  <c r="I8743" i="1"/>
  <c r="L8743" i="1" s="1"/>
  <c r="H8743" i="1"/>
  <c r="K8742" i="1"/>
  <c r="J8742" i="1"/>
  <c r="I8742" i="1"/>
  <c r="L8742" i="1" s="1"/>
  <c r="H8742" i="1"/>
  <c r="K8741" i="1"/>
  <c r="J8741" i="1"/>
  <c r="I8741" i="1"/>
  <c r="L8741" i="1" s="1"/>
  <c r="H8741" i="1"/>
  <c r="K8740" i="1"/>
  <c r="J8740" i="1"/>
  <c r="I8740" i="1"/>
  <c r="L8740" i="1" s="1"/>
  <c r="H8740" i="1"/>
  <c r="K8739" i="1"/>
  <c r="J8739" i="1"/>
  <c r="I8739" i="1"/>
  <c r="L8739" i="1" s="1"/>
  <c r="H8739" i="1"/>
  <c r="K8738" i="1"/>
  <c r="J8738" i="1"/>
  <c r="I8738" i="1"/>
  <c r="L8738" i="1" s="1"/>
  <c r="H8738" i="1"/>
  <c r="K8737" i="1"/>
  <c r="J8737" i="1"/>
  <c r="I8737" i="1"/>
  <c r="L8737" i="1" s="1"/>
  <c r="H8737" i="1"/>
  <c r="K8736" i="1"/>
  <c r="J8736" i="1"/>
  <c r="I8736" i="1"/>
  <c r="L8736" i="1" s="1"/>
  <c r="H8736" i="1"/>
  <c r="K8735" i="1"/>
  <c r="J8735" i="1"/>
  <c r="I8735" i="1"/>
  <c r="L8735" i="1" s="1"/>
  <c r="H8735" i="1"/>
  <c r="K8734" i="1"/>
  <c r="J8734" i="1"/>
  <c r="I8734" i="1"/>
  <c r="L8734" i="1" s="1"/>
  <c r="H8734" i="1"/>
  <c r="K8733" i="1"/>
  <c r="J8733" i="1"/>
  <c r="I8733" i="1"/>
  <c r="L8733" i="1" s="1"/>
  <c r="H8733" i="1"/>
  <c r="K8732" i="1"/>
  <c r="J8732" i="1"/>
  <c r="I8732" i="1"/>
  <c r="L8732" i="1" s="1"/>
  <c r="H8732" i="1"/>
  <c r="K8731" i="1"/>
  <c r="J8731" i="1"/>
  <c r="I8731" i="1"/>
  <c r="L8731" i="1" s="1"/>
  <c r="H8731" i="1"/>
  <c r="K8730" i="1"/>
  <c r="J8730" i="1"/>
  <c r="I8730" i="1"/>
  <c r="L8730" i="1" s="1"/>
  <c r="H8730" i="1"/>
  <c r="K8729" i="1"/>
  <c r="J8729" i="1"/>
  <c r="I8729" i="1"/>
  <c r="L8729" i="1" s="1"/>
  <c r="H8729" i="1"/>
  <c r="K8728" i="1"/>
  <c r="J8728" i="1"/>
  <c r="I8728" i="1"/>
  <c r="L8728" i="1" s="1"/>
  <c r="H8728" i="1"/>
  <c r="K8727" i="1"/>
  <c r="J8727" i="1"/>
  <c r="I8727" i="1"/>
  <c r="L8727" i="1" s="1"/>
  <c r="H8727" i="1"/>
  <c r="K8726" i="1"/>
  <c r="J8726" i="1"/>
  <c r="I8726" i="1"/>
  <c r="L8726" i="1" s="1"/>
  <c r="H8726" i="1"/>
  <c r="K8725" i="1"/>
  <c r="J8725" i="1"/>
  <c r="I8725" i="1"/>
  <c r="L8725" i="1" s="1"/>
  <c r="H8725" i="1"/>
  <c r="K8724" i="1"/>
  <c r="J8724" i="1"/>
  <c r="I8724" i="1"/>
  <c r="L8724" i="1" s="1"/>
  <c r="H8724" i="1"/>
  <c r="K8723" i="1"/>
  <c r="J8723" i="1"/>
  <c r="I8723" i="1"/>
  <c r="L8723" i="1" s="1"/>
  <c r="H8723" i="1"/>
  <c r="K8722" i="1"/>
  <c r="J8722" i="1"/>
  <c r="I8722" i="1"/>
  <c r="L8722" i="1" s="1"/>
  <c r="H8722" i="1"/>
  <c r="K8721" i="1"/>
  <c r="J8721" i="1"/>
  <c r="I8721" i="1"/>
  <c r="L8721" i="1" s="1"/>
  <c r="H8721" i="1"/>
  <c r="K8720" i="1"/>
  <c r="J8720" i="1"/>
  <c r="I8720" i="1"/>
  <c r="L8720" i="1" s="1"/>
  <c r="H8720" i="1"/>
  <c r="K8719" i="1"/>
  <c r="J8719" i="1"/>
  <c r="I8719" i="1"/>
  <c r="L8719" i="1" s="1"/>
  <c r="H8719" i="1"/>
  <c r="K8718" i="1"/>
  <c r="J8718" i="1"/>
  <c r="I8718" i="1"/>
  <c r="L8718" i="1" s="1"/>
  <c r="H8718" i="1"/>
  <c r="K8717" i="1"/>
  <c r="J8717" i="1"/>
  <c r="I8717" i="1"/>
  <c r="L8717" i="1" s="1"/>
  <c r="H8717" i="1"/>
  <c r="K8716" i="1"/>
  <c r="J8716" i="1"/>
  <c r="I8716" i="1"/>
  <c r="L8716" i="1" s="1"/>
  <c r="H8716" i="1"/>
  <c r="K8715" i="1"/>
  <c r="J8715" i="1"/>
  <c r="I8715" i="1"/>
  <c r="L8715" i="1" s="1"/>
  <c r="H8715" i="1"/>
  <c r="K8714" i="1"/>
  <c r="J8714" i="1"/>
  <c r="I8714" i="1"/>
  <c r="L8714" i="1" s="1"/>
  <c r="H8714" i="1"/>
  <c r="K8713" i="1"/>
  <c r="J8713" i="1"/>
  <c r="I8713" i="1"/>
  <c r="L8713" i="1" s="1"/>
  <c r="H8713" i="1"/>
  <c r="K8712" i="1"/>
  <c r="J8712" i="1"/>
  <c r="I8712" i="1"/>
  <c r="L8712" i="1" s="1"/>
  <c r="H8712" i="1"/>
  <c r="K8711" i="1"/>
  <c r="J8711" i="1"/>
  <c r="I8711" i="1"/>
  <c r="L8711" i="1" s="1"/>
  <c r="H8711" i="1"/>
  <c r="K8710" i="1"/>
  <c r="J8710" i="1"/>
  <c r="I8710" i="1"/>
  <c r="L8710" i="1" s="1"/>
  <c r="H8710" i="1"/>
  <c r="K8709" i="1"/>
  <c r="J8709" i="1"/>
  <c r="I8709" i="1"/>
  <c r="L8709" i="1" s="1"/>
  <c r="H8709" i="1"/>
  <c r="K8708" i="1"/>
  <c r="J8708" i="1"/>
  <c r="I8708" i="1"/>
  <c r="L8708" i="1" s="1"/>
  <c r="H8708" i="1"/>
  <c r="K8707" i="1"/>
  <c r="J8707" i="1"/>
  <c r="I8707" i="1"/>
  <c r="L8707" i="1" s="1"/>
  <c r="H8707" i="1"/>
  <c r="K8706" i="1"/>
  <c r="J8706" i="1"/>
  <c r="I8706" i="1"/>
  <c r="L8706" i="1" s="1"/>
  <c r="H8706" i="1"/>
  <c r="K8705" i="1"/>
  <c r="J8705" i="1"/>
  <c r="I8705" i="1"/>
  <c r="L8705" i="1" s="1"/>
  <c r="H8705" i="1"/>
  <c r="K8704" i="1"/>
  <c r="J8704" i="1"/>
  <c r="I8704" i="1"/>
  <c r="L8704" i="1" s="1"/>
  <c r="H8704" i="1"/>
  <c r="K8703" i="1"/>
  <c r="J8703" i="1"/>
  <c r="I8703" i="1"/>
  <c r="L8703" i="1" s="1"/>
  <c r="H8703" i="1"/>
  <c r="K8702" i="1"/>
  <c r="J8702" i="1"/>
  <c r="I8702" i="1"/>
  <c r="L8702" i="1" s="1"/>
  <c r="H8702" i="1"/>
  <c r="K8701" i="1"/>
  <c r="J8701" i="1"/>
  <c r="I8701" i="1"/>
  <c r="L8701" i="1" s="1"/>
  <c r="H8701" i="1"/>
  <c r="K8700" i="1"/>
  <c r="J8700" i="1"/>
  <c r="I8700" i="1"/>
  <c r="L8700" i="1" s="1"/>
  <c r="H8700" i="1"/>
  <c r="K8699" i="1"/>
  <c r="J8699" i="1"/>
  <c r="I8699" i="1"/>
  <c r="L8699" i="1" s="1"/>
  <c r="H8699" i="1"/>
  <c r="K8698" i="1"/>
  <c r="J8698" i="1"/>
  <c r="I8698" i="1"/>
  <c r="L8698" i="1" s="1"/>
  <c r="H8698" i="1"/>
  <c r="K8697" i="1"/>
  <c r="J8697" i="1"/>
  <c r="I8697" i="1"/>
  <c r="L8697" i="1" s="1"/>
  <c r="H8697" i="1"/>
  <c r="K8696" i="1"/>
  <c r="J8696" i="1"/>
  <c r="I8696" i="1"/>
  <c r="L8696" i="1" s="1"/>
  <c r="H8696" i="1"/>
  <c r="K8695" i="1"/>
  <c r="J8695" i="1"/>
  <c r="I8695" i="1"/>
  <c r="L8695" i="1" s="1"/>
  <c r="H8695" i="1"/>
  <c r="K8694" i="1"/>
  <c r="J8694" i="1"/>
  <c r="I8694" i="1"/>
  <c r="L8694" i="1" s="1"/>
  <c r="H8694" i="1"/>
  <c r="K8693" i="1"/>
  <c r="J8693" i="1"/>
  <c r="I8693" i="1"/>
  <c r="L8693" i="1" s="1"/>
  <c r="H8693" i="1"/>
  <c r="K8692" i="1"/>
  <c r="J8692" i="1"/>
  <c r="I8692" i="1"/>
  <c r="L8692" i="1" s="1"/>
  <c r="H8692" i="1"/>
  <c r="K8691" i="1"/>
  <c r="J8691" i="1"/>
  <c r="I8691" i="1"/>
  <c r="L8691" i="1" s="1"/>
  <c r="H8691" i="1"/>
  <c r="K8690" i="1"/>
  <c r="J8690" i="1"/>
  <c r="I8690" i="1"/>
  <c r="L8690" i="1" s="1"/>
  <c r="H8690" i="1"/>
  <c r="K8689" i="1"/>
  <c r="J8689" i="1"/>
  <c r="I8689" i="1"/>
  <c r="L8689" i="1" s="1"/>
  <c r="H8689" i="1"/>
  <c r="K8688" i="1"/>
  <c r="J8688" i="1"/>
  <c r="I8688" i="1"/>
  <c r="L8688" i="1" s="1"/>
  <c r="H8688" i="1"/>
  <c r="K8687" i="1"/>
  <c r="J8687" i="1"/>
  <c r="I8687" i="1"/>
  <c r="L8687" i="1" s="1"/>
  <c r="H8687" i="1"/>
  <c r="K8686" i="1"/>
  <c r="J8686" i="1"/>
  <c r="I8686" i="1"/>
  <c r="L8686" i="1" s="1"/>
  <c r="H8686" i="1"/>
  <c r="K8685" i="1"/>
  <c r="J8685" i="1"/>
  <c r="I8685" i="1"/>
  <c r="L8685" i="1" s="1"/>
  <c r="H8685" i="1"/>
  <c r="K8684" i="1"/>
  <c r="J8684" i="1"/>
  <c r="I8684" i="1"/>
  <c r="L8684" i="1" s="1"/>
  <c r="H8684" i="1"/>
  <c r="K8683" i="1"/>
  <c r="J8683" i="1"/>
  <c r="I8683" i="1"/>
  <c r="L8683" i="1" s="1"/>
  <c r="H8683" i="1"/>
  <c r="K8682" i="1"/>
  <c r="J8682" i="1"/>
  <c r="I8682" i="1"/>
  <c r="L8682" i="1" s="1"/>
  <c r="H8682" i="1"/>
  <c r="K8681" i="1"/>
  <c r="J8681" i="1"/>
  <c r="I8681" i="1"/>
  <c r="L8681" i="1" s="1"/>
  <c r="H8681" i="1"/>
  <c r="K8680" i="1"/>
  <c r="J8680" i="1"/>
  <c r="I8680" i="1"/>
  <c r="L8680" i="1" s="1"/>
  <c r="H8680" i="1"/>
  <c r="K8679" i="1"/>
  <c r="J8679" i="1"/>
  <c r="I8679" i="1"/>
  <c r="L8679" i="1" s="1"/>
  <c r="H8679" i="1"/>
  <c r="K8678" i="1"/>
  <c r="J8678" i="1"/>
  <c r="I8678" i="1"/>
  <c r="L8678" i="1" s="1"/>
  <c r="H8678" i="1"/>
  <c r="K8677" i="1"/>
  <c r="J8677" i="1"/>
  <c r="I8677" i="1"/>
  <c r="L8677" i="1" s="1"/>
  <c r="H8677" i="1"/>
  <c r="K8676" i="1"/>
  <c r="J8676" i="1"/>
  <c r="I8676" i="1"/>
  <c r="L8676" i="1" s="1"/>
  <c r="H8676" i="1"/>
  <c r="K8675" i="1"/>
  <c r="J8675" i="1"/>
  <c r="I8675" i="1"/>
  <c r="L8675" i="1" s="1"/>
  <c r="H8675" i="1"/>
  <c r="K8674" i="1"/>
  <c r="J8674" i="1"/>
  <c r="I8674" i="1"/>
  <c r="L8674" i="1" s="1"/>
  <c r="H8674" i="1"/>
  <c r="K8673" i="1"/>
  <c r="J8673" i="1"/>
  <c r="I8673" i="1"/>
  <c r="L8673" i="1" s="1"/>
  <c r="H8673" i="1"/>
  <c r="K8672" i="1"/>
  <c r="J8672" i="1"/>
  <c r="I8672" i="1"/>
  <c r="L8672" i="1" s="1"/>
  <c r="H8672" i="1"/>
  <c r="K8671" i="1"/>
  <c r="J8671" i="1"/>
  <c r="I8671" i="1"/>
  <c r="L8671" i="1" s="1"/>
  <c r="H8671" i="1"/>
  <c r="K8670" i="1"/>
  <c r="J8670" i="1"/>
  <c r="I8670" i="1"/>
  <c r="L8670" i="1" s="1"/>
  <c r="H8670" i="1"/>
  <c r="K8669" i="1"/>
  <c r="J8669" i="1"/>
  <c r="I8669" i="1"/>
  <c r="L8669" i="1" s="1"/>
  <c r="H8669" i="1"/>
  <c r="K8668" i="1"/>
  <c r="J8668" i="1"/>
  <c r="I8668" i="1"/>
  <c r="L8668" i="1" s="1"/>
  <c r="H8668" i="1"/>
  <c r="K8667" i="1"/>
  <c r="J8667" i="1"/>
  <c r="I8667" i="1"/>
  <c r="L8667" i="1" s="1"/>
  <c r="H8667" i="1"/>
  <c r="K8666" i="1"/>
  <c r="J8666" i="1"/>
  <c r="I8666" i="1"/>
  <c r="L8666" i="1" s="1"/>
  <c r="H8666" i="1"/>
  <c r="K8665" i="1"/>
  <c r="J8665" i="1"/>
  <c r="I8665" i="1"/>
  <c r="L8665" i="1" s="1"/>
  <c r="H8665" i="1"/>
  <c r="K8664" i="1"/>
  <c r="J8664" i="1"/>
  <c r="I8664" i="1"/>
  <c r="L8664" i="1" s="1"/>
  <c r="H8664" i="1"/>
  <c r="K8663" i="1"/>
  <c r="J8663" i="1"/>
  <c r="I8663" i="1"/>
  <c r="L8663" i="1" s="1"/>
  <c r="H8663" i="1"/>
  <c r="K8662" i="1"/>
  <c r="J8662" i="1"/>
  <c r="I8662" i="1"/>
  <c r="L8662" i="1" s="1"/>
  <c r="H8662" i="1"/>
  <c r="K8661" i="1"/>
  <c r="J8661" i="1"/>
  <c r="I8661" i="1"/>
  <c r="L8661" i="1" s="1"/>
  <c r="H8661" i="1"/>
  <c r="K8660" i="1"/>
  <c r="J8660" i="1"/>
  <c r="I8660" i="1"/>
  <c r="L8660" i="1" s="1"/>
  <c r="H8660" i="1"/>
  <c r="K8659" i="1"/>
  <c r="J8659" i="1"/>
  <c r="I8659" i="1"/>
  <c r="L8659" i="1" s="1"/>
  <c r="H8659" i="1"/>
  <c r="K8658" i="1"/>
  <c r="J8658" i="1"/>
  <c r="I8658" i="1"/>
  <c r="L8658" i="1" s="1"/>
  <c r="H8658" i="1"/>
  <c r="K8657" i="1"/>
  <c r="J8657" i="1"/>
  <c r="I8657" i="1"/>
  <c r="L8657" i="1" s="1"/>
  <c r="H8657" i="1"/>
  <c r="K8656" i="1"/>
  <c r="J8656" i="1"/>
  <c r="I8656" i="1"/>
  <c r="L8656" i="1" s="1"/>
  <c r="H8656" i="1"/>
  <c r="K8655" i="1"/>
  <c r="J8655" i="1"/>
  <c r="I8655" i="1"/>
  <c r="L8655" i="1" s="1"/>
  <c r="H8655" i="1"/>
  <c r="K8654" i="1"/>
  <c r="J8654" i="1"/>
  <c r="I8654" i="1"/>
  <c r="L8654" i="1" s="1"/>
  <c r="H8654" i="1"/>
  <c r="K8653" i="1"/>
  <c r="J8653" i="1"/>
  <c r="I8653" i="1"/>
  <c r="L8653" i="1" s="1"/>
  <c r="H8653" i="1"/>
  <c r="K8652" i="1"/>
  <c r="J8652" i="1"/>
  <c r="I8652" i="1"/>
  <c r="L8652" i="1" s="1"/>
  <c r="H8652" i="1"/>
  <c r="K8651" i="1"/>
  <c r="J8651" i="1"/>
  <c r="I8651" i="1"/>
  <c r="L8651" i="1" s="1"/>
  <c r="H8651" i="1"/>
  <c r="K8650" i="1"/>
  <c r="J8650" i="1"/>
  <c r="I8650" i="1"/>
  <c r="L8650" i="1" s="1"/>
  <c r="H8650" i="1"/>
  <c r="K8649" i="1"/>
  <c r="J8649" i="1"/>
  <c r="I8649" i="1"/>
  <c r="L8649" i="1" s="1"/>
  <c r="H8649" i="1"/>
  <c r="K8648" i="1"/>
  <c r="J8648" i="1"/>
  <c r="I8648" i="1"/>
  <c r="L8648" i="1" s="1"/>
  <c r="H8648" i="1"/>
  <c r="K8647" i="1"/>
  <c r="J8647" i="1"/>
  <c r="I8647" i="1"/>
  <c r="L8647" i="1" s="1"/>
  <c r="H8647" i="1"/>
  <c r="K8646" i="1"/>
  <c r="J8646" i="1"/>
  <c r="I8646" i="1"/>
  <c r="L8646" i="1" s="1"/>
  <c r="H8646" i="1"/>
  <c r="K8645" i="1"/>
  <c r="J8645" i="1"/>
  <c r="I8645" i="1"/>
  <c r="L8645" i="1" s="1"/>
  <c r="H8645" i="1"/>
  <c r="K8644" i="1"/>
  <c r="J8644" i="1"/>
  <c r="I8644" i="1"/>
  <c r="L8644" i="1" s="1"/>
  <c r="H8644" i="1"/>
  <c r="K8643" i="1"/>
  <c r="J8643" i="1"/>
  <c r="I8643" i="1"/>
  <c r="L8643" i="1" s="1"/>
  <c r="H8643" i="1"/>
  <c r="K8642" i="1"/>
  <c r="J8642" i="1"/>
  <c r="I8642" i="1"/>
  <c r="L8642" i="1" s="1"/>
  <c r="H8642" i="1"/>
  <c r="K8641" i="1"/>
  <c r="J8641" i="1"/>
  <c r="I8641" i="1"/>
  <c r="L8641" i="1" s="1"/>
  <c r="H8641" i="1"/>
  <c r="K8640" i="1"/>
  <c r="J8640" i="1"/>
  <c r="I8640" i="1"/>
  <c r="L8640" i="1" s="1"/>
  <c r="H8640" i="1"/>
  <c r="K8639" i="1"/>
  <c r="J8639" i="1"/>
  <c r="I8639" i="1"/>
  <c r="L8639" i="1" s="1"/>
  <c r="H8639" i="1"/>
  <c r="K8638" i="1"/>
  <c r="J8638" i="1"/>
  <c r="I8638" i="1"/>
  <c r="L8638" i="1" s="1"/>
  <c r="H8638" i="1"/>
  <c r="K8637" i="1"/>
  <c r="J8637" i="1"/>
  <c r="I8637" i="1"/>
  <c r="L8637" i="1" s="1"/>
  <c r="H8637" i="1"/>
  <c r="K8636" i="1"/>
  <c r="J8636" i="1"/>
  <c r="I8636" i="1"/>
  <c r="L8636" i="1" s="1"/>
  <c r="H8636" i="1"/>
  <c r="K8635" i="1"/>
  <c r="J8635" i="1"/>
  <c r="I8635" i="1"/>
  <c r="L8635" i="1" s="1"/>
  <c r="H8635" i="1"/>
  <c r="K8634" i="1"/>
  <c r="J8634" i="1"/>
  <c r="I8634" i="1"/>
  <c r="L8634" i="1" s="1"/>
  <c r="H8634" i="1"/>
  <c r="K8633" i="1"/>
  <c r="J8633" i="1"/>
  <c r="I8633" i="1"/>
  <c r="L8633" i="1" s="1"/>
  <c r="H8633" i="1"/>
  <c r="K8632" i="1"/>
  <c r="J8632" i="1"/>
  <c r="I8632" i="1"/>
  <c r="L8632" i="1" s="1"/>
  <c r="H8632" i="1"/>
  <c r="K8631" i="1"/>
  <c r="J8631" i="1"/>
  <c r="I8631" i="1"/>
  <c r="L8631" i="1" s="1"/>
  <c r="H8631" i="1"/>
  <c r="K8630" i="1"/>
  <c r="J8630" i="1"/>
  <c r="I8630" i="1"/>
  <c r="L8630" i="1" s="1"/>
  <c r="H8630" i="1"/>
  <c r="K8629" i="1"/>
  <c r="J8629" i="1"/>
  <c r="I8629" i="1"/>
  <c r="L8629" i="1" s="1"/>
  <c r="H8629" i="1"/>
  <c r="K8628" i="1"/>
  <c r="J8628" i="1"/>
  <c r="I8628" i="1"/>
  <c r="L8628" i="1" s="1"/>
  <c r="H8628" i="1"/>
  <c r="K8627" i="1"/>
  <c r="J8627" i="1"/>
  <c r="I8627" i="1"/>
  <c r="L8627" i="1" s="1"/>
  <c r="H8627" i="1"/>
  <c r="K8626" i="1"/>
  <c r="J8626" i="1"/>
  <c r="I8626" i="1"/>
  <c r="L8626" i="1" s="1"/>
  <c r="H8626" i="1"/>
  <c r="K8625" i="1"/>
  <c r="J8625" i="1"/>
  <c r="I8625" i="1"/>
  <c r="L8625" i="1" s="1"/>
  <c r="H8625" i="1"/>
  <c r="K8624" i="1"/>
  <c r="J8624" i="1"/>
  <c r="I8624" i="1"/>
  <c r="L8624" i="1" s="1"/>
  <c r="H8624" i="1"/>
  <c r="K8623" i="1"/>
  <c r="J8623" i="1"/>
  <c r="I8623" i="1"/>
  <c r="L8623" i="1" s="1"/>
  <c r="H8623" i="1"/>
  <c r="K8622" i="1"/>
  <c r="J8622" i="1"/>
  <c r="I8622" i="1"/>
  <c r="L8622" i="1" s="1"/>
  <c r="H8622" i="1"/>
  <c r="K8621" i="1"/>
  <c r="J8621" i="1"/>
  <c r="I8621" i="1"/>
  <c r="L8621" i="1" s="1"/>
  <c r="H8621" i="1"/>
  <c r="K8620" i="1"/>
  <c r="J8620" i="1"/>
  <c r="I8620" i="1"/>
  <c r="L8620" i="1" s="1"/>
  <c r="H8620" i="1"/>
  <c r="K8619" i="1"/>
  <c r="J8619" i="1"/>
  <c r="I8619" i="1"/>
  <c r="L8619" i="1" s="1"/>
  <c r="H8619" i="1"/>
  <c r="K8618" i="1"/>
  <c r="J8618" i="1"/>
  <c r="I8618" i="1"/>
  <c r="L8618" i="1" s="1"/>
  <c r="H8618" i="1"/>
  <c r="K8617" i="1"/>
  <c r="J8617" i="1"/>
  <c r="I8617" i="1"/>
  <c r="L8617" i="1" s="1"/>
  <c r="H8617" i="1"/>
  <c r="K8616" i="1"/>
  <c r="J8616" i="1"/>
  <c r="I8616" i="1"/>
  <c r="L8616" i="1" s="1"/>
  <c r="H8616" i="1"/>
  <c r="K8615" i="1"/>
  <c r="J8615" i="1"/>
  <c r="I8615" i="1"/>
  <c r="L8615" i="1" s="1"/>
  <c r="H8615" i="1"/>
  <c r="K8614" i="1"/>
  <c r="J8614" i="1"/>
  <c r="I8614" i="1"/>
  <c r="L8614" i="1" s="1"/>
  <c r="H8614" i="1"/>
  <c r="K8613" i="1"/>
  <c r="J8613" i="1"/>
  <c r="I8613" i="1"/>
  <c r="L8613" i="1" s="1"/>
  <c r="H8613" i="1"/>
  <c r="K8612" i="1"/>
  <c r="J8612" i="1"/>
  <c r="I8612" i="1"/>
  <c r="L8612" i="1" s="1"/>
  <c r="H8612" i="1"/>
  <c r="K8611" i="1"/>
  <c r="J8611" i="1"/>
  <c r="I8611" i="1"/>
  <c r="L8611" i="1" s="1"/>
  <c r="H8611" i="1"/>
  <c r="K8610" i="1"/>
  <c r="J8610" i="1"/>
  <c r="I8610" i="1"/>
  <c r="L8610" i="1" s="1"/>
  <c r="H8610" i="1"/>
  <c r="K8609" i="1"/>
  <c r="J8609" i="1"/>
  <c r="I8609" i="1"/>
  <c r="L8609" i="1" s="1"/>
  <c r="H8609" i="1"/>
  <c r="K8608" i="1"/>
  <c r="J8608" i="1"/>
  <c r="I8608" i="1"/>
  <c r="L8608" i="1" s="1"/>
  <c r="H8608" i="1"/>
  <c r="K8607" i="1"/>
  <c r="J8607" i="1"/>
  <c r="I8607" i="1"/>
  <c r="L8607" i="1" s="1"/>
  <c r="H8607" i="1"/>
  <c r="K8606" i="1"/>
  <c r="J8606" i="1"/>
  <c r="I8606" i="1"/>
  <c r="L8606" i="1" s="1"/>
  <c r="H8606" i="1"/>
  <c r="K8605" i="1"/>
  <c r="J8605" i="1"/>
  <c r="I8605" i="1"/>
  <c r="L8605" i="1" s="1"/>
  <c r="H8605" i="1"/>
  <c r="K8604" i="1"/>
  <c r="J8604" i="1"/>
  <c r="I8604" i="1"/>
  <c r="L8604" i="1" s="1"/>
  <c r="H8604" i="1"/>
  <c r="K8603" i="1"/>
  <c r="J8603" i="1"/>
  <c r="I8603" i="1"/>
  <c r="L8603" i="1" s="1"/>
  <c r="H8603" i="1"/>
  <c r="K8602" i="1"/>
  <c r="J8602" i="1"/>
  <c r="I8602" i="1"/>
  <c r="L8602" i="1" s="1"/>
  <c r="H8602" i="1"/>
  <c r="K8601" i="1"/>
  <c r="J8601" i="1"/>
  <c r="I8601" i="1"/>
  <c r="L8601" i="1" s="1"/>
  <c r="H8601" i="1"/>
  <c r="K8600" i="1"/>
  <c r="J8600" i="1"/>
  <c r="I8600" i="1"/>
  <c r="L8600" i="1" s="1"/>
  <c r="H8600" i="1"/>
  <c r="K8599" i="1"/>
  <c r="J8599" i="1"/>
  <c r="I8599" i="1"/>
  <c r="L8599" i="1" s="1"/>
  <c r="H8599" i="1"/>
  <c r="K8598" i="1"/>
  <c r="J8598" i="1"/>
  <c r="I8598" i="1"/>
  <c r="L8598" i="1" s="1"/>
  <c r="H8598" i="1"/>
  <c r="K8597" i="1"/>
  <c r="J8597" i="1"/>
  <c r="I8597" i="1"/>
  <c r="L8597" i="1" s="1"/>
  <c r="H8597" i="1"/>
  <c r="K8596" i="1"/>
  <c r="J8596" i="1"/>
  <c r="I8596" i="1"/>
  <c r="L8596" i="1" s="1"/>
  <c r="H8596" i="1"/>
  <c r="K8595" i="1"/>
  <c r="J8595" i="1"/>
  <c r="I8595" i="1"/>
  <c r="L8595" i="1" s="1"/>
  <c r="H8595" i="1"/>
  <c r="K8594" i="1"/>
  <c r="J8594" i="1"/>
  <c r="I8594" i="1"/>
  <c r="L8594" i="1" s="1"/>
  <c r="H8594" i="1"/>
  <c r="K8593" i="1"/>
  <c r="J8593" i="1"/>
  <c r="I8593" i="1"/>
  <c r="L8593" i="1" s="1"/>
  <c r="H8593" i="1"/>
  <c r="K8592" i="1"/>
  <c r="J8592" i="1"/>
  <c r="I8592" i="1"/>
  <c r="L8592" i="1" s="1"/>
  <c r="H8592" i="1"/>
  <c r="K8591" i="1"/>
  <c r="J8591" i="1"/>
  <c r="I8591" i="1"/>
  <c r="L8591" i="1" s="1"/>
  <c r="H8591" i="1"/>
  <c r="K8590" i="1"/>
  <c r="J8590" i="1"/>
  <c r="I8590" i="1"/>
  <c r="L8590" i="1" s="1"/>
  <c r="H8590" i="1"/>
  <c r="K8589" i="1"/>
  <c r="J8589" i="1"/>
  <c r="I8589" i="1"/>
  <c r="L8589" i="1" s="1"/>
  <c r="H8589" i="1"/>
  <c r="K8588" i="1"/>
  <c r="J8588" i="1"/>
  <c r="I8588" i="1"/>
  <c r="L8588" i="1" s="1"/>
  <c r="H8588" i="1"/>
  <c r="K8587" i="1"/>
  <c r="J8587" i="1"/>
  <c r="I8587" i="1"/>
  <c r="L8587" i="1" s="1"/>
  <c r="H8587" i="1"/>
  <c r="K8586" i="1"/>
  <c r="J8586" i="1"/>
  <c r="I8586" i="1"/>
  <c r="L8586" i="1" s="1"/>
  <c r="H8586" i="1"/>
  <c r="K8585" i="1"/>
  <c r="J8585" i="1"/>
  <c r="I8585" i="1"/>
  <c r="L8585" i="1" s="1"/>
  <c r="H8585" i="1"/>
  <c r="K8584" i="1"/>
  <c r="J8584" i="1"/>
  <c r="I8584" i="1"/>
  <c r="L8584" i="1" s="1"/>
  <c r="H8584" i="1"/>
  <c r="K8583" i="1"/>
  <c r="J8583" i="1"/>
  <c r="I8583" i="1"/>
  <c r="L8583" i="1" s="1"/>
  <c r="H8583" i="1"/>
  <c r="K8582" i="1"/>
  <c r="J8582" i="1"/>
  <c r="I8582" i="1"/>
  <c r="L8582" i="1" s="1"/>
  <c r="H8582" i="1"/>
  <c r="K8581" i="1"/>
  <c r="J8581" i="1"/>
  <c r="I8581" i="1"/>
  <c r="L8581" i="1" s="1"/>
  <c r="H8581" i="1"/>
  <c r="K8580" i="1"/>
  <c r="J8580" i="1"/>
  <c r="I8580" i="1"/>
  <c r="L8580" i="1" s="1"/>
  <c r="H8580" i="1"/>
  <c r="K8579" i="1"/>
  <c r="J8579" i="1"/>
  <c r="I8579" i="1"/>
  <c r="L8579" i="1" s="1"/>
  <c r="H8579" i="1"/>
  <c r="K8578" i="1"/>
  <c r="J8578" i="1"/>
  <c r="I8578" i="1"/>
  <c r="L8578" i="1" s="1"/>
  <c r="H8578" i="1"/>
  <c r="K8577" i="1"/>
  <c r="J8577" i="1"/>
  <c r="I8577" i="1"/>
  <c r="L8577" i="1" s="1"/>
  <c r="H8577" i="1"/>
  <c r="K8576" i="1"/>
  <c r="J8576" i="1"/>
  <c r="I8576" i="1"/>
  <c r="L8576" i="1" s="1"/>
  <c r="H8576" i="1"/>
  <c r="K8575" i="1"/>
  <c r="J8575" i="1"/>
  <c r="I8575" i="1"/>
  <c r="L8575" i="1" s="1"/>
  <c r="H8575" i="1"/>
  <c r="K8574" i="1"/>
  <c r="J8574" i="1"/>
  <c r="I8574" i="1"/>
  <c r="L8574" i="1" s="1"/>
  <c r="H8574" i="1"/>
  <c r="K8573" i="1"/>
  <c r="J8573" i="1"/>
  <c r="I8573" i="1"/>
  <c r="L8573" i="1" s="1"/>
  <c r="H8573" i="1"/>
  <c r="K8572" i="1"/>
  <c r="J8572" i="1"/>
  <c r="I8572" i="1"/>
  <c r="L8572" i="1" s="1"/>
  <c r="H8572" i="1"/>
  <c r="K8571" i="1"/>
  <c r="J8571" i="1"/>
  <c r="I8571" i="1"/>
  <c r="L8571" i="1" s="1"/>
  <c r="H8571" i="1"/>
  <c r="K8570" i="1"/>
  <c r="J8570" i="1"/>
  <c r="I8570" i="1"/>
  <c r="L8570" i="1" s="1"/>
  <c r="H8570" i="1"/>
  <c r="K8569" i="1"/>
  <c r="J8569" i="1"/>
  <c r="I8569" i="1"/>
  <c r="L8569" i="1" s="1"/>
  <c r="H8569" i="1"/>
  <c r="K8568" i="1"/>
  <c r="J8568" i="1"/>
  <c r="I8568" i="1"/>
  <c r="L8568" i="1" s="1"/>
  <c r="H8568" i="1"/>
  <c r="K8567" i="1"/>
  <c r="J8567" i="1"/>
  <c r="I8567" i="1"/>
  <c r="L8567" i="1" s="1"/>
  <c r="H8567" i="1"/>
  <c r="K8566" i="1"/>
  <c r="J8566" i="1"/>
  <c r="I8566" i="1"/>
  <c r="L8566" i="1" s="1"/>
  <c r="H8566" i="1"/>
  <c r="K8565" i="1"/>
  <c r="J8565" i="1"/>
  <c r="I8565" i="1"/>
  <c r="L8565" i="1" s="1"/>
  <c r="H8565" i="1"/>
  <c r="K8564" i="1"/>
  <c r="J8564" i="1"/>
  <c r="I8564" i="1"/>
  <c r="L8564" i="1" s="1"/>
  <c r="H8564" i="1"/>
  <c r="K8563" i="1"/>
  <c r="J8563" i="1"/>
  <c r="I8563" i="1"/>
  <c r="L8563" i="1" s="1"/>
  <c r="H8563" i="1"/>
  <c r="K8562" i="1"/>
  <c r="J8562" i="1"/>
  <c r="I8562" i="1"/>
  <c r="L8562" i="1" s="1"/>
  <c r="H8562" i="1"/>
  <c r="K8561" i="1"/>
  <c r="J8561" i="1"/>
  <c r="I8561" i="1"/>
  <c r="L8561" i="1" s="1"/>
  <c r="H8561" i="1"/>
  <c r="K8560" i="1"/>
  <c r="J8560" i="1"/>
  <c r="I8560" i="1"/>
  <c r="L8560" i="1" s="1"/>
  <c r="H8560" i="1"/>
  <c r="K8559" i="1"/>
  <c r="J8559" i="1"/>
  <c r="I8559" i="1"/>
  <c r="L8559" i="1" s="1"/>
  <c r="H8559" i="1"/>
  <c r="K8558" i="1"/>
  <c r="J8558" i="1"/>
  <c r="I8558" i="1"/>
  <c r="L8558" i="1" s="1"/>
  <c r="H8558" i="1"/>
  <c r="K8557" i="1"/>
  <c r="J8557" i="1"/>
  <c r="I8557" i="1"/>
  <c r="L8557" i="1" s="1"/>
  <c r="H8557" i="1"/>
  <c r="K8556" i="1"/>
  <c r="J8556" i="1"/>
  <c r="I8556" i="1"/>
  <c r="L8556" i="1" s="1"/>
  <c r="H8556" i="1"/>
  <c r="K8555" i="1"/>
  <c r="J8555" i="1"/>
  <c r="I8555" i="1"/>
  <c r="L8555" i="1" s="1"/>
  <c r="H8555" i="1"/>
  <c r="K8554" i="1"/>
  <c r="J8554" i="1"/>
  <c r="I8554" i="1"/>
  <c r="L8554" i="1" s="1"/>
  <c r="H8554" i="1"/>
  <c r="K8553" i="1"/>
  <c r="J8553" i="1"/>
  <c r="I8553" i="1"/>
  <c r="L8553" i="1" s="1"/>
  <c r="H8553" i="1"/>
  <c r="K8552" i="1"/>
  <c r="J8552" i="1"/>
  <c r="I8552" i="1"/>
  <c r="L8552" i="1" s="1"/>
  <c r="H8552" i="1"/>
  <c r="K8551" i="1"/>
  <c r="J8551" i="1"/>
  <c r="I8551" i="1"/>
  <c r="L8551" i="1" s="1"/>
  <c r="H8551" i="1"/>
  <c r="K8550" i="1"/>
  <c r="J8550" i="1"/>
  <c r="I8550" i="1"/>
  <c r="L8550" i="1" s="1"/>
  <c r="H8550" i="1"/>
  <c r="K8549" i="1"/>
  <c r="J8549" i="1"/>
  <c r="I8549" i="1"/>
  <c r="L8549" i="1" s="1"/>
  <c r="H8549" i="1"/>
  <c r="K8548" i="1"/>
  <c r="J8548" i="1"/>
  <c r="I8548" i="1"/>
  <c r="L8548" i="1" s="1"/>
  <c r="H8548" i="1"/>
  <c r="K8547" i="1"/>
  <c r="J8547" i="1"/>
  <c r="I8547" i="1"/>
  <c r="L8547" i="1" s="1"/>
  <c r="H8547" i="1"/>
  <c r="K8546" i="1"/>
  <c r="J8546" i="1"/>
  <c r="I8546" i="1"/>
  <c r="L8546" i="1" s="1"/>
  <c r="H8546" i="1"/>
  <c r="K8545" i="1"/>
  <c r="J8545" i="1"/>
  <c r="I8545" i="1"/>
  <c r="L8545" i="1" s="1"/>
  <c r="H8545" i="1"/>
  <c r="K8544" i="1"/>
  <c r="J8544" i="1"/>
  <c r="I8544" i="1"/>
  <c r="L8544" i="1" s="1"/>
  <c r="H8544" i="1"/>
  <c r="K8543" i="1"/>
  <c r="J8543" i="1"/>
  <c r="I8543" i="1"/>
  <c r="L8543" i="1" s="1"/>
  <c r="H8543" i="1"/>
  <c r="K8542" i="1"/>
  <c r="J8542" i="1"/>
  <c r="I8542" i="1"/>
  <c r="L8542" i="1" s="1"/>
  <c r="H8542" i="1"/>
  <c r="K8541" i="1"/>
  <c r="J8541" i="1"/>
  <c r="I8541" i="1"/>
  <c r="L8541" i="1" s="1"/>
  <c r="H8541" i="1"/>
  <c r="K8540" i="1"/>
  <c r="J8540" i="1"/>
  <c r="I8540" i="1"/>
  <c r="L8540" i="1" s="1"/>
  <c r="H8540" i="1"/>
  <c r="K8539" i="1"/>
  <c r="J8539" i="1"/>
  <c r="I8539" i="1"/>
  <c r="L8539" i="1" s="1"/>
  <c r="H8539" i="1"/>
  <c r="K8538" i="1"/>
  <c r="J8538" i="1"/>
  <c r="I8538" i="1"/>
  <c r="L8538" i="1" s="1"/>
  <c r="H8538" i="1"/>
  <c r="K8537" i="1"/>
  <c r="J8537" i="1"/>
  <c r="I8537" i="1"/>
  <c r="L8537" i="1" s="1"/>
  <c r="H8537" i="1"/>
  <c r="K8536" i="1"/>
  <c r="J8536" i="1"/>
  <c r="I8536" i="1"/>
  <c r="L8536" i="1" s="1"/>
  <c r="H8536" i="1"/>
  <c r="K8535" i="1"/>
  <c r="J8535" i="1"/>
  <c r="I8535" i="1"/>
  <c r="L8535" i="1" s="1"/>
  <c r="H8535" i="1"/>
  <c r="K8534" i="1"/>
  <c r="J8534" i="1"/>
  <c r="I8534" i="1"/>
  <c r="L8534" i="1" s="1"/>
  <c r="H8534" i="1"/>
  <c r="K8533" i="1"/>
  <c r="J8533" i="1"/>
  <c r="I8533" i="1"/>
  <c r="L8533" i="1" s="1"/>
  <c r="H8533" i="1"/>
  <c r="K8532" i="1"/>
  <c r="J8532" i="1"/>
  <c r="I8532" i="1"/>
  <c r="L8532" i="1" s="1"/>
  <c r="H8532" i="1"/>
  <c r="K8531" i="1"/>
  <c r="J8531" i="1"/>
  <c r="I8531" i="1"/>
  <c r="L8531" i="1" s="1"/>
  <c r="H8531" i="1"/>
  <c r="K8530" i="1"/>
  <c r="J8530" i="1"/>
  <c r="I8530" i="1"/>
  <c r="L8530" i="1" s="1"/>
  <c r="H8530" i="1"/>
  <c r="K8529" i="1"/>
  <c r="J8529" i="1"/>
  <c r="I8529" i="1"/>
  <c r="L8529" i="1" s="1"/>
  <c r="H8529" i="1"/>
  <c r="K8528" i="1"/>
  <c r="J8528" i="1"/>
  <c r="I8528" i="1"/>
  <c r="L8528" i="1" s="1"/>
  <c r="H8528" i="1"/>
  <c r="K8527" i="1"/>
  <c r="J8527" i="1"/>
  <c r="I8527" i="1"/>
  <c r="L8527" i="1" s="1"/>
  <c r="H8527" i="1"/>
  <c r="K8526" i="1"/>
  <c r="J8526" i="1"/>
  <c r="I8526" i="1"/>
  <c r="L8526" i="1" s="1"/>
  <c r="H8526" i="1"/>
  <c r="K8525" i="1"/>
  <c r="J8525" i="1"/>
  <c r="I8525" i="1"/>
  <c r="L8525" i="1" s="1"/>
  <c r="H8525" i="1"/>
  <c r="K8524" i="1"/>
  <c r="J8524" i="1"/>
  <c r="I8524" i="1"/>
  <c r="L8524" i="1" s="1"/>
  <c r="H8524" i="1"/>
  <c r="K8523" i="1"/>
  <c r="J8523" i="1"/>
  <c r="I8523" i="1"/>
  <c r="L8523" i="1" s="1"/>
  <c r="H8523" i="1"/>
  <c r="K8522" i="1"/>
  <c r="J8522" i="1"/>
  <c r="I8522" i="1"/>
  <c r="L8522" i="1" s="1"/>
  <c r="H8522" i="1"/>
  <c r="K8521" i="1"/>
  <c r="J8521" i="1"/>
  <c r="I8521" i="1"/>
  <c r="L8521" i="1" s="1"/>
  <c r="H8521" i="1"/>
  <c r="K8520" i="1"/>
  <c r="J8520" i="1"/>
  <c r="I8520" i="1"/>
  <c r="L8520" i="1" s="1"/>
  <c r="H8520" i="1"/>
  <c r="K8519" i="1"/>
  <c r="J8519" i="1"/>
  <c r="I8519" i="1"/>
  <c r="L8519" i="1" s="1"/>
  <c r="H8519" i="1"/>
  <c r="K8518" i="1"/>
  <c r="J8518" i="1"/>
  <c r="I8518" i="1"/>
  <c r="L8518" i="1" s="1"/>
  <c r="H8518" i="1"/>
  <c r="K8517" i="1"/>
  <c r="J8517" i="1"/>
  <c r="I8517" i="1"/>
  <c r="L8517" i="1" s="1"/>
  <c r="H8517" i="1"/>
  <c r="K8516" i="1"/>
  <c r="J8516" i="1"/>
  <c r="I8516" i="1"/>
  <c r="L8516" i="1" s="1"/>
  <c r="H8516" i="1"/>
  <c r="K8515" i="1"/>
  <c r="J8515" i="1"/>
  <c r="I8515" i="1"/>
  <c r="L8515" i="1" s="1"/>
  <c r="H8515" i="1"/>
  <c r="K8514" i="1"/>
  <c r="J8514" i="1"/>
  <c r="I8514" i="1"/>
  <c r="L8514" i="1" s="1"/>
  <c r="H8514" i="1"/>
  <c r="K8513" i="1"/>
  <c r="J8513" i="1"/>
  <c r="I8513" i="1"/>
  <c r="L8513" i="1" s="1"/>
  <c r="H8513" i="1"/>
  <c r="K8512" i="1"/>
  <c r="J8512" i="1"/>
  <c r="I8512" i="1"/>
  <c r="L8512" i="1" s="1"/>
  <c r="H8512" i="1"/>
  <c r="K8511" i="1"/>
  <c r="J8511" i="1"/>
  <c r="I8511" i="1"/>
  <c r="L8511" i="1" s="1"/>
  <c r="H8511" i="1"/>
  <c r="K8510" i="1"/>
  <c r="J8510" i="1"/>
  <c r="I8510" i="1"/>
  <c r="L8510" i="1" s="1"/>
  <c r="H8510" i="1"/>
  <c r="K8509" i="1"/>
  <c r="J8509" i="1"/>
  <c r="I8509" i="1"/>
  <c r="L8509" i="1" s="1"/>
  <c r="H8509" i="1"/>
  <c r="K8508" i="1"/>
  <c r="J8508" i="1"/>
  <c r="I8508" i="1"/>
  <c r="L8508" i="1" s="1"/>
  <c r="H8508" i="1"/>
  <c r="K8507" i="1"/>
  <c r="J8507" i="1"/>
  <c r="I8507" i="1"/>
  <c r="L8507" i="1" s="1"/>
  <c r="H8507" i="1"/>
  <c r="K8506" i="1"/>
  <c r="J8506" i="1"/>
  <c r="I8506" i="1"/>
  <c r="L8506" i="1" s="1"/>
  <c r="H8506" i="1"/>
  <c r="K8505" i="1"/>
  <c r="J8505" i="1"/>
  <c r="I8505" i="1"/>
  <c r="L8505" i="1" s="1"/>
  <c r="H8505" i="1"/>
  <c r="K8504" i="1"/>
  <c r="J8504" i="1"/>
  <c r="I8504" i="1"/>
  <c r="L8504" i="1" s="1"/>
  <c r="H8504" i="1"/>
  <c r="K8503" i="1"/>
  <c r="J8503" i="1"/>
  <c r="I8503" i="1"/>
  <c r="L8503" i="1" s="1"/>
  <c r="H8503" i="1"/>
  <c r="K8502" i="1"/>
  <c r="J8502" i="1"/>
  <c r="I8502" i="1"/>
  <c r="L8502" i="1" s="1"/>
  <c r="H8502" i="1"/>
  <c r="K8501" i="1"/>
  <c r="J8501" i="1"/>
  <c r="I8501" i="1"/>
  <c r="L8501" i="1" s="1"/>
  <c r="H8501" i="1"/>
  <c r="K8500" i="1"/>
  <c r="J8500" i="1"/>
  <c r="I8500" i="1"/>
  <c r="L8500" i="1" s="1"/>
  <c r="H8500" i="1"/>
  <c r="K8499" i="1"/>
  <c r="J8499" i="1"/>
  <c r="I8499" i="1"/>
  <c r="L8499" i="1" s="1"/>
  <c r="H8499" i="1"/>
  <c r="K8498" i="1"/>
  <c r="J8498" i="1"/>
  <c r="I8498" i="1"/>
  <c r="L8498" i="1" s="1"/>
  <c r="H8498" i="1"/>
  <c r="K8497" i="1"/>
  <c r="J8497" i="1"/>
  <c r="I8497" i="1"/>
  <c r="L8497" i="1" s="1"/>
  <c r="H8497" i="1"/>
  <c r="K8496" i="1"/>
  <c r="J8496" i="1"/>
  <c r="I8496" i="1"/>
  <c r="L8496" i="1" s="1"/>
  <c r="H8496" i="1"/>
  <c r="K8495" i="1"/>
  <c r="J8495" i="1"/>
  <c r="I8495" i="1"/>
  <c r="L8495" i="1" s="1"/>
  <c r="H8495" i="1"/>
  <c r="K8494" i="1"/>
  <c r="J8494" i="1"/>
  <c r="I8494" i="1"/>
  <c r="L8494" i="1" s="1"/>
  <c r="H8494" i="1"/>
  <c r="K8493" i="1"/>
  <c r="J8493" i="1"/>
  <c r="I8493" i="1"/>
  <c r="L8493" i="1" s="1"/>
  <c r="H8493" i="1"/>
  <c r="K8492" i="1"/>
  <c r="J8492" i="1"/>
  <c r="I8492" i="1"/>
  <c r="L8492" i="1" s="1"/>
  <c r="H8492" i="1"/>
  <c r="K8491" i="1"/>
  <c r="J8491" i="1"/>
  <c r="I8491" i="1"/>
  <c r="L8491" i="1" s="1"/>
  <c r="H8491" i="1"/>
  <c r="K8490" i="1"/>
  <c r="J8490" i="1"/>
  <c r="I8490" i="1"/>
  <c r="L8490" i="1" s="1"/>
  <c r="H8490" i="1"/>
  <c r="K8489" i="1"/>
  <c r="J8489" i="1"/>
  <c r="I8489" i="1"/>
  <c r="L8489" i="1" s="1"/>
  <c r="H8489" i="1"/>
  <c r="K8488" i="1"/>
  <c r="J8488" i="1"/>
  <c r="I8488" i="1"/>
  <c r="L8488" i="1" s="1"/>
  <c r="H8488" i="1"/>
  <c r="K8487" i="1"/>
  <c r="J8487" i="1"/>
  <c r="I8487" i="1"/>
  <c r="L8487" i="1" s="1"/>
  <c r="H8487" i="1"/>
  <c r="K8486" i="1"/>
  <c r="J8486" i="1"/>
  <c r="I8486" i="1"/>
  <c r="L8486" i="1" s="1"/>
  <c r="H8486" i="1"/>
  <c r="K8485" i="1"/>
  <c r="J8485" i="1"/>
  <c r="I8485" i="1"/>
  <c r="L8485" i="1" s="1"/>
  <c r="H8485" i="1"/>
  <c r="K8484" i="1"/>
  <c r="J8484" i="1"/>
  <c r="I8484" i="1"/>
  <c r="L8484" i="1" s="1"/>
  <c r="H8484" i="1"/>
  <c r="K8483" i="1"/>
  <c r="J8483" i="1"/>
  <c r="I8483" i="1"/>
  <c r="L8483" i="1" s="1"/>
  <c r="H8483" i="1"/>
  <c r="K8482" i="1"/>
  <c r="J8482" i="1"/>
  <c r="I8482" i="1"/>
  <c r="L8482" i="1" s="1"/>
  <c r="H8482" i="1"/>
  <c r="K8481" i="1"/>
  <c r="J8481" i="1"/>
  <c r="I8481" i="1"/>
  <c r="L8481" i="1" s="1"/>
  <c r="H8481" i="1"/>
  <c r="K8480" i="1"/>
  <c r="J8480" i="1"/>
  <c r="I8480" i="1"/>
  <c r="L8480" i="1" s="1"/>
  <c r="H8480" i="1"/>
  <c r="K8479" i="1"/>
  <c r="J8479" i="1"/>
  <c r="I8479" i="1"/>
  <c r="L8479" i="1" s="1"/>
  <c r="H8479" i="1"/>
  <c r="K8478" i="1"/>
  <c r="J8478" i="1"/>
  <c r="I8478" i="1"/>
  <c r="L8478" i="1" s="1"/>
  <c r="H8478" i="1"/>
  <c r="K8477" i="1"/>
  <c r="J8477" i="1"/>
  <c r="I8477" i="1"/>
  <c r="L8477" i="1" s="1"/>
  <c r="H8477" i="1"/>
  <c r="K8476" i="1"/>
  <c r="J8476" i="1"/>
  <c r="I8476" i="1"/>
  <c r="L8476" i="1" s="1"/>
  <c r="H8476" i="1"/>
  <c r="K8475" i="1"/>
  <c r="J8475" i="1"/>
  <c r="I8475" i="1"/>
  <c r="L8475" i="1" s="1"/>
  <c r="H8475" i="1"/>
  <c r="K8474" i="1"/>
  <c r="J8474" i="1"/>
  <c r="I8474" i="1"/>
  <c r="L8474" i="1" s="1"/>
  <c r="H8474" i="1"/>
  <c r="K8473" i="1"/>
  <c r="J8473" i="1"/>
  <c r="I8473" i="1"/>
  <c r="L8473" i="1" s="1"/>
  <c r="H8473" i="1"/>
  <c r="K8472" i="1"/>
  <c r="J8472" i="1"/>
  <c r="I8472" i="1"/>
  <c r="L8472" i="1" s="1"/>
  <c r="H8472" i="1"/>
  <c r="K8471" i="1"/>
  <c r="J8471" i="1"/>
  <c r="I8471" i="1"/>
  <c r="L8471" i="1" s="1"/>
  <c r="H8471" i="1"/>
  <c r="K8470" i="1"/>
  <c r="J8470" i="1"/>
  <c r="I8470" i="1"/>
  <c r="L8470" i="1" s="1"/>
  <c r="H8470" i="1"/>
  <c r="K8469" i="1"/>
  <c r="J8469" i="1"/>
  <c r="I8469" i="1"/>
  <c r="L8469" i="1" s="1"/>
  <c r="H8469" i="1"/>
  <c r="K8468" i="1"/>
  <c r="J8468" i="1"/>
  <c r="I8468" i="1"/>
  <c r="L8468" i="1" s="1"/>
  <c r="H8468" i="1"/>
  <c r="K8467" i="1"/>
  <c r="J8467" i="1"/>
  <c r="I8467" i="1"/>
  <c r="L8467" i="1" s="1"/>
  <c r="H8467" i="1"/>
  <c r="K8466" i="1"/>
  <c r="J8466" i="1"/>
  <c r="I8466" i="1"/>
  <c r="L8466" i="1" s="1"/>
  <c r="H8466" i="1"/>
  <c r="K8465" i="1"/>
  <c r="J8465" i="1"/>
  <c r="I8465" i="1"/>
  <c r="L8465" i="1" s="1"/>
  <c r="H8465" i="1"/>
  <c r="K8464" i="1"/>
  <c r="J8464" i="1"/>
  <c r="I8464" i="1"/>
  <c r="L8464" i="1" s="1"/>
  <c r="H8464" i="1"/>
  <c r="K8463" i="1"/>
  <c r="J8463" i="1"/>
  <c r="I8463" i="1"/>
  <c r="L8463" i="1" s="1"/>
  <c r="H8463" i="1"/>
  <c r="K8462" i="1"/>
  <c r="J8462" i="1"/>
  <c r="I8462" i="1"/>
  <c r="L8462" i="1" s="1"/>
  <c r="H8462" i="1"/>
  <c r="K8461" i="1"/>
  <c r="J8461" i="1"/>
  <c r="I8461" i="1"/>
  <c r="L8461" i="1" s="1"/>
  <c r="H8461" i="1"/>
  <c r="K8460" i="1"/>
  <c r="J8460" i="1"/>
  <c r="I8460" i="1"/>
  <c r="L8460" i="1" s="1"/>
  <c r="H8460" i="1"/>
  <c r="K8459" i="1"/>
  <c r="J8459" i="1"/>
  <c r="I8459" i="1"/>
  <c r="L8459" i="1" s="1"/>
  <c r="H8459" i="1"/>
  <c r="K8458" i="1"/>
  <c r="J8458" i="1"/>
  <c r="I8458" i="1"/>
  <c r="L8458" i="1" s="1"/>
  <c r="H8458" i="1"/>
  <c r="K8457" i="1"/>
  <c r="J8457" i="1"/>
  <c r="I8457" i="1"/>
  <c r="L8457" i="1" s="1"/>
  <c r="H8457" i="1"/>
  <c r="K8456" i="1"/>
  <c r="J8456" i="1"/>
  <c r="I8456" i="1"/>
  <c r="L8456" i="1" s="1"/>
  <c r="H8456" i="1"/>
  <c r="K8455" i="1"/>
  <c r="J8455" i="1"/>
  <c r="I8455" i="1"/>
  <c r="L8455" i="1" s="1"/>
  <c r="H8455" i="1"/>
  <c r="K8454" i="1"/>
  <c r="J8454" i="1"/>
  <c r="I8454" i="1"/>
  <c r="L8454" i="1" s="1"/>
  <c r="H8454" i="1"/>
  <c r="K8453" i="1"/>
  <c r="J8453" i="1"/>
  <c r="I8453" i="1"/>
  <c r="L8453" i="1" s="1"/>
  <c r="H8453" i="1"/>
  <c r="K8452" i="1"/>
  <c r="J8452" i="1"/>
  <c r="I8452" i="1"/>
  <c r="L8452" i="1" s="1"/>
  <c r="H8452" i="1"/>
  <c r="K8451" i="1"/>
  <c r="J8451" i="1"/>
  <c r="I8451" i="1"/>
  <c r="L8451" i="1" s="1"/>
  <c r="H8451" i="1"/>
  <c r="K8450" i="1"/>
  <c r="J8450" i="1"/>
  <c r="I8450" i="1"/>
  <c r="L8450" i="1" s="1"/>
  <c r="H8450" i="1"/>
  <c r="K8449" i="1"/>
  <c r="J8449" i="1"/>
  <c r="I8449" i="1"/>
  <c r="L8449" i="1" s="1"/>
  <c r="H8449" i="1"/>
  <c r="K8448" i="1"/>
  <c r="J8448" i="1"/>
  <c r="I8448" i="1"/>
  <c r="L8448" i="1" s="1"/>
  <c r="H8448" i="1"/>
  <c r="K8447" i="1"/>
  <c r="J8447" i="1"/>
  <c r="I8447" i="1"/>
  <c r="L8447" i="1" s="1"/>
  <c r="H8447" i="1"/>
  <c r="K8446" i="1"/>
  <c r="J8446" i="1"/>
  <c r="I8446" i="1"/>
  <c r="L8446" i="1" s="1"/>
  <c r="H8446" i="1"/>
  <c r="K8445" i="1"/>
  <c r="J8445" i="1"/>
  <c r="I8445" i="1"/>
  <c r="L8445" i="1" s="1"/>
  <c r="H8445" i="1"/>
  <c r="K8444" i="1"/>
  <c r="J8444" i="1"/>
  <c r="I8444" i="1"/>
  <c r="L8444" i="1" s="1"/>
  <c r="H8444" i="1"/>
  <c r="K8443" i="1"/>
  <c r="J8443" i="1"/>
  <c r="I8443" i="1"/>
  <c r="L8443" i="1" s="1"/>
  <c r="H8443" i="1"/>
  <c r="K8442" i="1"/>
  <c r="J8442" i="1"/>
  <c r="I8442" i="1"/>
  <c r="L8442" i="1" s="1"/>
  <c r="H8442" i="1"/>
  <c r="K8441" i="1"/>
  <c r="J8441" i="1"/>
  <c r="I8441" i="1"/>
  <c r="L8441" i="1" s="1"/>
  <c r="H8441" i="1"/>
  <c r="K8440" i="1"/>
  <c r="J8440" i="1"/>
  <c r="I8440" i="1"/>
  <c r="L8440" i="1" s="1"/>
  <c r="H8440" i="1"/>
  <c r="K8439" i="1"/>
  <c r="J8439" i="1"/>
  <c r="I8439" i="1"/>
  <c r="L8439" i="1" s="1"/>
  <c r="H8439" i="1"/>
  <c r="K8438" i="1"/>
  <c r="J8438" i="1"/>
  <c r="I8438" i="1"/>
  <c r="L8438" i="1" s="1"/>
  <c r="H8438" i="1"/>
  <c r="K8437" i="1"/>
  <c r="J8437" i="1"/>
  <c r="I8437" i="1"/>
  <c r="L8437" i="1" s="1"/>
  <c r="H8437" i="1"/>
  <c r="K8436" i="1"/>
  <c r="J8436" i="1"/>
  <c r="I8436" i="1"/>
  <c r="L8436" i="1" s="1"/>
  <c r="H8436" i="1"/>
  <c r="K8435" i="1"/>
  <c r="J8435" i="1"/>
  <c r="I8435" i="1"/>
  <c r="L8435" i="1" s="1"/>
  <c r="H8435" i="1"/>
  <c r="K8434" i="1"/>
  <c r="J8434" i="1"/>
  <c r="I8434" i="1"/>
  <c r="L8434" i="1" s="1"/>
  <c r="H8434" i="1"/>
  <c r="K8433" i="1"/>
  <c r="J8433" i="1"/>
  <c r="I8433" i="1"/>
  <c r="L8433" i="1" s="1"/>
  <c r="H8433" i="1"/>
  <c r="K8432" i="1"/>
  <c r="J8432" i="1"/>
  <c r="I8432" i="1"/>
  <c r="L8432" i="1" s="1"/>
  <c r="H8432" i="1"/>
  <c r="K8431" i="1"/>
  <c r="J8431" i="1"/>
  <c r="I8431" i="1"/>
  <c r="L8431" i="1" s="1"/>
  <c r="H8431" i="1"/>
  <c r="K8430" i="1"/>
  <c r="J8430" i="1"/>
  <c r="I8430" i="1"/>
  <c r="L8430" i="1" s="1"/>
  <c r="H8430" i="1"/>
  <c r="K8429" i="1"/>
  <c r="J8429" i="1"/>
  <c r="I8429" i="1"/>
  <c r="L8429" i="1" s="1"/>
  <c r="H8429" i="1"/>
  <c r="K8428" i="1"/>
  <c r="J8428" i="1"/>
  <c r="I8428" i="1"/>
  <c r="L8428" i="1" s="1"/>
  <c r="H8428" i="1"/>
  <c r="K8427" i="1"/>
  <c r="J8427" i="1"/>
  <c r="I8427" i="1"/>
  <c r="L8427" i="1" s="1"/>
  <c r="H8427" i="1"/>
  <c r="K8426" i="1"/>
  <c r="J8426" i="1"/>
  <c r="I8426" i="1"/>
  <c r="L8426" i="1" s="1"/>
  <c r="H8426" i="1"/>
  <c r="K8425" i="1"/>
  <c r="J8425" i="1"/>
  <c r="I8425" i="1"/>
  <c r="L8425" i="1" s="1"/>
  <c r="H8425" i="1"/>
  <c r="K8424" i="1"/>
  <c r="J8424" i="1"/>
  <c r="I8424" i="1"/>
  <c r="L8424" i="1" s="1"/>
  <c r="H8424" i="1"/>
  <c r="K8423" i="1"/>
  <c r="J8423" i="1"/>
  <c r="I8423" i="1"/>
  <c r="L8423" i="1" s="1"/>
  <c r="H8423" i="1"/>
  <c r="K8422" i="1"/>
  <c r="J8422" i="1"/>
  <c r="I8422" i="1"/>
  <c r="L8422" i="1" s="1"/>
  <c r="H8422" i="1"/>
  <c r="K8421" i="1"/>
  <c r="J8421" i="1"/>
  <c r="I8421" i="1"/>
  <c r="L8421" i="1" s="1"/>
  <c r="H8421" i="1"/>
  <c r="K8420" i="1"/>
  <c r="J8420" i="1"/>
  <c r="I8420" i="1"/>
  <c r="L8420" i="1" s="1"/>
  <c r="H8420" i="1"/>
  <c r="K8419" i="1"/>
  <c r="J8419" i="1"/>
  <c r="I8419" i="1"/>
  <c r="L8419" i="1" s="1"/>
  <c r="H8419" i="1"/>
  <c r="K8418" i="1"/>
  <c r="J8418" i="1"/>
  <c r="I8418" i="1"/>
  <c r="L8418" i="1" s="1"/>
  <c r="H8418" i="1"/>
  <c r="K8417" i="1"/>
  <c r="J8417" i="1"/>
  <c r="I8417" i="1"/>
  <c r="L8417" i="1" s="1"/>
  <c r="H8417" i="1"/>
  <c r="K8416" i="1"/>
  <c r="J8416" i="1"/>
  <c r="I8416" i="1"/>
  <c r="L8416" i="1" s="1"/>
  <c r="H8416" i="1"/>
  <c r="K8415" i="1"/>
  <c r="J8415" i="1"/>
  <c r="I8415" i="1"/>
  <c r="L8415" i="1" s="1"/>
  <c r="H8415" i="1"/>
  <c r="K8414" i="1"/>
  <c r="J8414" i="1"/>
  <c r="I8414" i="1"/>
  <c r="L8414" i="1" s="1"/>
  <c r="H8414" i="1"/>
  <c r="K8413" i="1"/>
  <c r="J8413" i="1"/>
  <c r="I8413" i="1"/>
  <c r="L8413" i="1" s="1"/>
  <c r="H8413" i="1"/>
  <c r="K8412" i="1"/>
  <c r="J8412" i="1"/>
  <c r="I8412" i="1"/>
  <c r="L8412" i="1" s="1"/>
  <c r="H8412" i="1"/>
  <c r="K8411" i="1"/>
  <c r="J8411" i="1"/>
  <c r="I8411" i="1"/>
  <c r="L8411" i="1" s="1"/>
  <c r="H8411" i="1"/>
  <c r="K8410" i="1"/>
  <c r="J8410" i="1"/>
  <c r="I8410" i="1"/>
  <c r="L8410" i="1" s="1"/>
  <c r="H8410" i="1"/>
  <c r="K8409" i="1"/>
  <c r="J8409" i="1"/>
  <c r="I8409" i="1"/>
  <c r="L8409" i="1" s="1"/>
  <c r="H8409" i="1"/>
  <c r="K8408" i="1"/>
  <c r="J8408" i="1"/>
  <c r="I8408" i="1"/>
  <c r="L8408" i="1" s="1"/>
  <c r="H8408" i="1"/>
  <c r="K8407" i="1"/>
  <c r="J8407" i="1"/>
  <c r="I8407" i="1"/>
  <c r="L8407" i="1" s="1"/>
  <c r="H8407" i="1"/>
  <c r="K8406" i="1"/>
  <c r="J8406" i="1"/>
  <c r="I8406" i="1"/>
  <c r="L8406" i="1" s="1"/>
  <c r="H8406" i="1"/>
  <c r="K8405" i="1"/>
  <c r="J8405" i="1"/>
  <c r="I8405" i="1"/>
  <c r="L8405" i="1" s="1"/>
  <c r="H8405" i="1"/>
  <c r="K8404" i="1"/>
  <c r="J8404" i="1"/>
  <c r="I8404" i="1"/>
  <c r="L8404" i="1" s="1"/>
  <c r="H8404" i="1"/>
  <c r="K8403" i="1"/>
  <c r="J8403" i="1"/>
  <c r="I8403" i="1"/>
  <c r="L8403" i="1" s="1"/>
  <c r="H8403" i="1"/>
  <c r="K8402" i="1"/>
  <c r="J8402" i="1"/>
  <c r="I8402" i="1"/>
  <c r="L8402" i="1" s="1"/>
  <c r="H8402" i="1"/>
  <c r="K8401" i="1"/>
  <c r="J8401" i="1"/>
  <c r="I8401" i="1"/>
  <c r="L8401" i="1" s="1"/>
  <c r="H8401" i="1"/>
  <c r="K8400" i="1"/>
  <c r="J8400" i="1"/>
  <c r="I8400" i="1"/>
  <c r="L8400" i="1" s="1"/>
  <c r="H8400" i="1"/>
  <c r="K8399" i="1"/>
  <c r="J8399" i="1"/>
  <c r="I8399" i="1"/>
  <c r="L8399" i="1" s="1"/>
  <c r="H8399" i="1"/>
  <c r="K8398" i="1"/>
  <c r="J8398" i="1"/>
  <c r="I8398" i="1"/>
  <c r="L8398" i="1" s="1"/>
  <c r="H8398" i="1"/>
  <c r="K8397" i="1"/>
  <c r="J8397" i="1"/>
  <c r="I8397" i="1"/>
  <c r="L8397" i="1" s="1"/>
  <c r="H8397" i="1"/>
  <c r="K8396" i="1"/>
  <c r="J8396" i="1"/>
  <c r="I8396" i="1"/>
  <c r="L8396" i="1" s="1"/>
  <c r="H8396" i="1"/>
  <c r="K8395" i="1"/>
  <c r="J8395" i="1"/>
  <c r="I8395" i="1"/>
  <c r="L8395" i="1" s="1"/>
  <c r="H8395" i="1"/>
  <c r="K8394" i="1"/>
  <c r="J8394" i="1"/>
  <c r="I8394" i="1"/>
  <c r="L8394" i="1" s="1"/>
  <c r="H8394" i="1"/>
  <c r="K8393" i="1"/>
  <c r="J8393" i="1"/>
  <c r="I8393" i="1"/>
  <c r="L8393" i="1" s="1"/>
  <c r="H8393" i="1"/>
  <c r="K8392" i="1"/>
  <c r="J8392" i="1"/>
  <c r="I8392" i="1"/>
  <c r="L8392" i="1" s="1"/>
  <c r="H8392" i="1"/>
  <c r="K8391" i="1"/>
  <c r="J8391" i="1"/>
  <c r="I8391" i="1"/>
  <c r="L8391" i="1" s="1"/>
  <c r="H8391" i="1"/>
  <c r="K8390" i="1"/>
  <c r="J8390" i="1"/>
  <c r="I8390" i="1"/>
  <c r="L8390" i="1" s="1"/>
  <c r="H8390" i="1"/>
  <c r="K8389" i="1"/>
  <c r="J8389" i="1"/>
  <c r="I8389" i="1"/>
  <c r="L8389" i="1" s="1"/>
  <c r="H8389" i="1"/>
  <c r="K8388" i="1"/>
  <c r="J8388" i="1"/>
  <c r="I8388" i="1"/>
  <c r="L8388" i="1" s="1"/>
  <c r="H8388" i="1"/>
  <c r="K8387" i="1"/>
  <c r="J8387" i="1"/>
  <c r="I8387" i="1"/>
  <c r="L8387" i="1" s="1"/>
  <c r="H8387" i="1"/>
  <c r="K8386" i="1"/>
  <c r="J8386" i="1"/>
  <c r="I8386" i="1"/>
  <c r="L8386" i="1" s="1"/>
  <c r="H8386" i="1"/>
  <c r="K8385" i="1"/>
  <c r="J8385" i="1"/>
  <c r="I8385" i="1"/>
  <c r="L8385" i="1" s="1"/>
  <c r="H8385" i="1"/>
  <c r="K8384" i="1"/>
  <c r="J8384" i="1"/>
  <c r="I8384" i="1"/>
  <c r="L8384" i="1" s="1"/>
  <c r="H8384" i="1"/>
  <c r="K8383" i="1"/>
  <c r="J8383" i="1"/>
  <c r="I8383" i="1"/>
  <c r="L8383" i="1" s="1"/>
  <c r="H8383" i="1"/>
  <c r="K8382" i="1"/>
  <c r="J8382" i="1"/>
  <c r="I8382" i="1"/>
  <c r="L8382" i="1" s="1"/>
  <c r="H8382" i="1"/>
  <c r="K8381" i="1"/>
  <c r="J8381" i="1"/>
  <c r="I8381" i="1"/>
  <c r="L8381" i="1" s="1"/>
  <c r="H8381" i="1"/>
  <c r="K8380" i="1"/>
  <c r="J8380" i="1"/>
  <c r="I8380" i="1"/>
  <c r="L8380" i="1" s="1"/>
  <c r="H8380" i="1"/>
  <c r="K8379" i="1"/>
  <c r="J8379" i="1"/>
  <c r="I8379" i="1"/>
  <c r="L8379" i="1" s="1"/>
  <c r="H8379" i="1"/>
  <c r="K8378" i="1"/>
  <c r="J8378" i="1"/>
  <c r="I8378" i="1"/>
  <c r="L8378" i="1" s="1"/>
  <c r="H8378" i="1"/>
  <c r="K8377" i="1"/>
  <c r="J8377" i="1"/>
  <c r="I8377" i="1"/>
  <c r="L8377" i="1" s="1"/>
  <c r="H8377" i="1"/>
  <c r="K8376" i="1"/>
  <c r="J8376" i="1"/>
  <c r="I8376" i="1"/>
  <c r="L8376" i="1" s="1"/>
  <c r="H8376" i="1"/>
  <c r="K8375" i="1"/>
  <c r="J8375" i="1"/>
  <c r="I8375" i="1"/>
  <c r="L8375" i="1" s="1"/>
  <c r="H8375" i="1"/>
  <c r="K8374" i="1"/>
  <c r="J8374" i="1"/>
  <c r="I8374" i="1"/>
  <c r="L8374" i="1" s="1"/>
  <c r="H8374" i="1"/>
  <c r="K8373" i="1"/>
  <c r="J8373" i="1"/>
  <c r="I8373" i="1"/>
  <c r="L8373" i="1" s="1"/>
  <c r="H8373" i="1"/>
  <c r="K8372" i="1"/>
  <c r="J8372" i="1"/>
  <c r="I8372" i="1"/>
  <c r="L8372" i="1" s="1"/>
  <c r="H8372" i="1"/>
  <c r="K8371" i="1"/>
  <c r="J8371" i="1"/>
  <c r="I8371" i="1"/>
  <c r="L8371" i="1" s="1"/>
  <c r="H8371" i="1"/>
  <c r="K8370" i="1"/>
  <c r="J8370" i="1"/>
  <c r="I8370" i="1"/>
  <c r="L8370" i="1" s="1"/>
  <c r="H8370" i="1"/>
  <c r="K8369" i="1"/>
  <c r="J8369" i="1"/>
  <c r="I8369" i="1"/>
  <c r="L8369" i="1" s="1"/>
  <c r="H8369" i="1"/>
  <c r="K8368" i="1"/>
  <c r="J8368" i="1"/>
  <c r="I8368" i="1"/>
  <c r="L8368" i="1" s="1"/>
  <c r="H8368" i="1"/>
  <c r="K8367" i="1"/>
  <c r="J8367" i="1"/>
  <c r="I8367" i="1"/>
  <c r="L8367" i="1" s="1"/>
  <c r="H8367" i="1"/>
  <c r="K8366" i="1"/>
  <c r="J8366" i="1"/>
  <c r="I8366" i="1"/>
  <c r="L8366" i="1" s="1"/>
  <c r="H8366" i="1"/>
  <c r="K8365" i="1"/>
  <c r="J8365" i="1"/>
  <c r="I8365" i="1"/>
  <c r="L8365" i="1" s="1"/>
  <c r="H8365" i="1"/>
  <c r="K8364" i="1"/>
  <c r="J8364" i="1"/>
  <c r="I8364" i="1"/>
  <c r="L8364" i="1" s="1"/>
  <c r="H8364" i="1"/>
  <c r="K8363" i="1"/>
  <c r="J8363" i="1"/>
  <c r="I8363" i="1"/>
  <c r="L8363" i="1" s="1"/>
  <c r="H8363" i="1"/>
  <c r="K8362" i="1"/>
  <c r="J8362" i="1"/>
  <c r="I8362" i="1"/>
  <c r="L8362" i="1" s="1"/>
  <c r="H8362" i="1"/>
  <c r="K8361" i="1"/>
  <c r="J8361" i="1"/>
  <c r="I8361" i="1"/>
  <c r="L8361" i="1" s="1"/>
  <c r="H8361" i="1"/>
  <c r="K8360" i="1"/>
  <c r="J8360" i="1"/>
  <c r="I8360" i="1"/>
  <c r="L8360" i="1" s="1"/>
  <c r="H8360" i="1"/>
  <c r="K8359" i="1"/>
  <c r="J8359" i="1"/>
  <c r="I8359" i="1"/>
  <c r="L8359" i="1" s="1"/>
  <c r="H8359" i="1"/>
  <c r="K8358" i="1"/>
  <c r="J8358" i="1"/>
  <c r="I8358" i="1"/>
  <c r="L8358" i="1" s="1"/>
  <c r="H8358" i="1"/>
  <c r="K8357" i="1"/>
  <c r="J8357" i="1"/>
  <c r="I8357" i="1"/>
  <c r="L8357" i="1" s="1"/>
  <c r="H8357" i="1"/>
  <c r="K8356" i="1"/>
  <c r="J8356" i="1"/>
  <c r="I8356" i="1"/>
  <c r="L8356" i="1" s="1"/>
  <c r="H8356" i="1"/>
  <c r="K8355" i="1"/>
  <c r="J8355" i="1"/>
  <c r="I8355" i="1"/>
  <c r="L8355" i="1" s="1"/>
  <c r="H8355" i="1"/>
  <c r="K8354" i="1"/>
  <c r="J8354" i="1"/>
  <c r="I8354" i="1"/>
  <c r="L8354" i="1" s="1"/>
  <c r="H8354" i="1"/>
  <c r="K8353" i="1"/>
  <c r="J8353" i="1"/>
  <c r="I8353" i="1"/>
  <c r="L8353" i="1" s="1"/>
  <c r="H8353" i="1"/>
  <c r="K8352" i="1"/>
  <c r="J8352" i="1"/>
  <c r="I8352" i="1"/>
  <c r="L8352" i="1" s="1"/>
  <c r="H8352" i="1"/>
  <c r="K8351" i="1"/>
  <c r="J8351" i="1"/>
  <c r="I8351" i="1"/>
  <c r="L8351" i="1" s="1"/>
  <c r="H8351" i="1"/>
  <c r="K8350" i="1"/>
  <c r="J8350" i="1"/>
  <c r="I8350" i="1"/>
  <c r="L8350" i="1" s="1"/>
  <c r="H8350" i="1"/>
  <c r="K8349" i="1"/>
  <c r="J8349" i="1"/>
  <c r="I8349" i="1"/>
  <c r="L8349" i="1" s="1"/>
  <c r="H8349" i="1"/>
  <c r="K8348" i="1"/>
  <c r="J8348" i="1"/>
  <c r="I8348" i="1"/>
  <c r="L8348" i="1" s="1"/>
  <c r="H8348" i="1"/>
  <c r="K8347" i="1"/>
  <c r="J8347" i="1"/>
  <c r="I8347" i="1"/>
  <c r="L8347" i="1" s="1"/>
  <c r="H8347" i="1"/>
  <c r="K8346" i="1"/>
  <c r="J8346" i="1"/>
  <c r="I8346" i="1"/>
  <c r="L8346" i="1" s="1"/>
  <c r="H8346" i="1"/>
  <c r="K8345" i="1"/>
  <c r="J8345" i="1"/>
  <c r="I8345" i="1"/>
  <c r="L8345" i="1" s="1"/>
  <c r="H8345" i="1"/>
  <c r="K8344" i="1"/>
  <c r="J8344" i="1"/>
  <c r="I8344" i="1"/>
  <c r="L8344" i="1" s="1"/>
  <c r="H8344" i="1"/>
  <c r="K8343" i="1"/>
  <c r="J8343" i="1"/>
  <c r="I8343" i="1"/>
  <c r="L8343" i="1" s="1"/>
  <c r="H8343" i="1"/>
  <c r="K8342" i="1"/>
  <c r="J8342" i="1"/>
  <c r="I8342" i="1"/>
  <c r="L8342" i="1" s="1"/>
  <c r="H8342" i="1"/>
  <c r="K8341" i="1"/>
  <c r="J8341" i="1"/>
  <c r="I8341" i="1"/>
  <c r="L8341" i="1" s="1"/>
  <c r="H8341" i="1"/>
  <c r="K8340" i="1"/>
  <c r="J8340" i="1"/>
  <c r="I8340" i="1"/>
  <c r="L8340" i="1" s="1"/>
  <c r="H8340" i="1"/>
  <c r="K8339" i="1"/>
  <c r="J8339" i="1"/>
  <c r="I8339" i="1"/>
  <c r="L8339" i="1" s="1"/>
  <c r="H8339" i="1"/>
  <c r="K8338" i="1"/>
  <c r="J8338" i="1"/>
  <c r="I8338" i="1"/>
  <c r="L8338" i="1" s="1"/>
  <c r="H8338" i="1"/>
  <c r="K8337" i="1"/>
  <c r="J8337" i="1"/>
  <c r="I8337" i="1"/>
  <c r="L8337" i="1" s="1"/>
  <c r="H8337" i="1"/>
  <c r="K8336" i="1"/>
  <c r="J8336" i="1"/>
  <c r="I8336" i="1"/>
  <c r="L8336" i="1" s="1"/>
  <c r="H8336" i="1"/>
  <c r="K8335" i="1"/>
  <c r="J8335" i="1"/>
  <c r="I8335" i="1"/>
  <c r="L8335" i="1" s="1"/>
  <c r="H8335" i="1"/>
  <c r="K8334" i="1"/>
  <c r="J8334" i="1"/>
  <c r="I8334" i="1"/>
  <c r="L8334" i="1" s="1"/>
  <c r="H8334" i="1"/>
  <c r="K8333" i="1"/>
  <c r="J8333" i="1"/>
  <c r="I8333" i="1"/>
  <c r="L8333" i="1" s="1"/>
  <c r="H8333" i="1"/>
  <c r="K8332" i="1"/>
  <c r="J8332" i="1"/>
  <c r="I8332" i="1"/>
  <c r="L8332" i="1" s="1"/>
  <c r="H8332" i="1"/>
  <c r="K8331" i="1"/>
  <c r="J8331" i="1"/>
  <c r="I8331" i="1"/>
  <c r="L8331" i="1" s="1"/>
  <c r="H8331" i="1"/>
  <c r="K8330" i="1"/>
  <c r="J8330" i="1"/>
  <c r="I8330" i="1"/>
  <c r="L8330" i="1" s="1"/>
  <c r="H8330" i="1"/>
  <c r="K8329" i="1"/>
  <c r="J8329" i="1"/>
  <c r="I8329" i="1"/>
  <c r="L8329" i="1" s="1"/>
  <c r="H8329" i="1"/>
  <c r="K8328" i="1"/>
  <c r="J8328" i="1"/>
  <c r="I8328" i="1"/>
  <c r="L8328" i="1" s="1"/>
  <c r="H8328" i="1"/>
  <c r="K8327" i="1"/>
  <c r="J8327" i="1"/>
  <c r="I8327" i="1"/>
  <c r="L8327" i="1" s="1"/>
  <c r="H8327" i="1"/>
  <c r="K8326" i="1"/>
  <c r="J8326" i="1"/>
  <c r="I8326" i="1"/>
  <c r="L8326" i="1" s="1"/>
  <c r="H8326" i="1"/>
  <c r="K8325" i="1"/>
  <c r="J8325" i="1"/>
  <c r="I8325" i="1"/>
  <c r="L8325" i="1" s="1"/>
  <c r="H8325" i="1"/>
  <c r="K8324" i="1"/>
  <c r="J8324" i="1"/>
  <c r="I8324" i="1"/>
  <c r="L8324" i="1" s="1"/>
  <c r="H8324" i="1"/>
  <c r="K8323" i="1"/>
  <c r="J8323" i="1"/>
  <c r="I8323" i="1"/>
  <c r="L8323" i="1" s="1"/>
  <c r="H8323" i="1"/>
  <c r="K8322" i="1"/>
  <c r="J8322" i="1"/>
  <c r="I8322" i="1"/>
  <c r="L8322" i="1" s="1"/>
  <c r="H8322" i="1"/>
  <c r="K8321" i="1"/>
  <c r="J8321" i="1"/>
  <c r="I8321" i="1"/>
  <c r="L8321" i="1" s="1"/>
  <c r="H8321" i="1"/>
  <c r="K8320" i="1"/>
  <c r="J8320" i="1"/>
  <c r="I8320" i="1"/>
  <c r="L8320" i="1" s="1"/>
  <c r="H8320" i="1"/>
  <c r="K8319" i="1"/>
  <c r="J8319" i="1"/>
  <c r="I8319" i="1"/>
  <c r="L8319" i="1" s="1"/>
  <c r="H8319" i="1"/>
  <c r="K8318" i="1"/>
  <c r="J8318" i="1"/>
  <c r="I8318" i="1"/>
  <c r="L8318" i="1" s="1"/>
  <c r="H8318" i="1"/>
  <c r="K8317" i="1"/>
  <c r="J8317" i="1"/>
  <c r="I8317" i="1"/>
  <c r="L8317" i="1" s="1"/>
  <c r="H8317" i="1"/>
  <c r="K8316" i="1"/>
  <c r="J8316" i="1"/>
  <c r="I8316" i="1"/>
  <c r="L8316" i="1" s="1"/>
  <c r="H8316" i="1"/>
  <c r="K8315" i="1"/>
  <c r="J8315" i="1"/>
  <c r="I8315" i="1"/>
  <c r="L8315" i="1" s="1"/>
  <c r="H8315" i="1"/>
  <c r="K8314" i="1"/>
  <c r="J8314" i="1"/>
  <c r="I8314" i="1"/>
  <c r="L8314" i="1" s="1"/>
  <c r="H8314" i="1"/>
  <c r="K8313" i="1"/>
  <c r="J8313" i="1"/>
  <c r="I8313" i="1"/>
  <c r="L8313" i="1" s="1"/>
  <c r="H8313" i="1"/>
  <c r="K8312" i="1"/>
  <c r="J8312" i="1"/>
  <c r="I8312" i="1"/>
  <c r="L8312" i="1" s="1"/>
  <c r="H8312" i="1"/>
  <c r="K8311" i="1"/>
  <c r="J8311" i="1"/>
  <c r="I8311" i="1"/>
  <c r="L8311" i="1" s="1"/>
  <c r="H8311" i="1"/>
  <c r="K8310" i="1"/>
  <c r="J8310" i="1"/>
  <c r="I8310" i="1"/>
  <c r="L8310" i="1" s="1"/>
  <c r="H8310" i="1"/>
  <c r="K8309" i="1"/>
  <c r="J8309" i="1"/>
  <c r="I8309" i="1"/>
  <c r="L8309" i="1" s="1"/>
  <c r="H8309" i="1"/>
  <c r="K8308" i="1"/>
  <c r="J8308" i="1"/>
  <c r="I8308" i="1"/>
  <c r="L8308" i="1" s="1"/>
  <c r="H8308" i="1"/>
  <c r="K8307" i="1"/>
  <c r="J8307" i="1"/>
  <c r="I8307" i="1"/>
  <c r="L8307" i="1" s="1"/>
  <c r="H8307" i="1"/>
  <c r="K8306" i="1"/>
  <c r="J8306" i="1"/>
  <c r="I8306" i="1"/>
  <c r="L8306" i="1" s="1"/>
  <c r="H8306" i="1"/>
  <c r="K8305" i="1"/>
  <c r="J8305" i="1"/>
  <c r="I8305" i="1"/>
  <c r="L8305" i="1" s="1"/>
  <c r="H8305" i="1"/>
  <c r="K8304" i="1"/>
  <c r="J8304" i="1"/>
  <c r="I8304" i="1"/>
  <c r="L8304" i="1" s="1"/>
  <c r="H8304" i="1"/>
  <c r="K8303" i="1"/>
  <c r="J8303" i="1"/>
  <c r="I8303" i="1"/>
  <c r="L8303" i="1" s="1"/>
  <c r="H8303" i="1"/>
  <c r="K8302" i="1"/>
  <c r="J8302" i="1"/>
  <c r="I8302" i="1"/>
  <c r="L8302" i="1" s="1"/>
  <c r="H8302" i="1"/>
  <c r="K8301" i="1"/>
  <c r="J8301" i="1"/>
  <c r="I8301" i="1"/>
  <c r="L8301" i="1" s="1"/>
  <c r="H8301" i="1"/>
  <c r="K8300" i="1"/>
  <c r="J8300" i="1"/>
  <c r="I8300" i="1"/>
  <c r="L8300" i="1" s="1"/>
  <c r="H8300" i="1"/>
  <c r="K8299" i="1"/>
  <c r="J8299" i="1"/>
  <c r="I8299" i="1"/>
  <c r="L8299" i="1" s="1"/>
  <c r="H8299" i="1"/>
  <c r="K8298" i="1"/>
  <c r="J8298" i="1"/>
  <c r="I8298" i="1"/>
  <c r="L8298" i="1" s="1"/>
  <c r="H8298" i="1"/>
  <c r="K8297" i="1"/>
  <c r="J8297" i="1"/>
  <c r="I8297" i="1"/>
  <c r="L8297" i="1" s="1"/>
  <c r="H8297" i="1"/>
  <c r="K8296" i="1"/>
  <c r="J8296" i="1"/>
  <c r="I8296" i="1"/>
  <c r="L8296" i="1" s="1"/>
  <c r="H8296" i="1"/>
  <c r="K8295" i="1"/>
  <c r="J8295" i="1"/>
  <c r="I8295" i="1"/>
  <c r="L8295" i="1" s="1"/>
  <c r="H8295" i="1"/>
  <c r="K8294" i="1"/>
  <c r="J8294" i="1"/>
  <c r="I8294" i="1"/>
  <c r="L8294" i="1" s="1"/>
  <c r="H8294" i="1"/>
  <c r="K8293" i="1"/>
  <c r="J8293" i="1"/>
  <c r="I8293" i="1"/>
  <c r="L8293" i="1" s="1"/>
  <c r="H8293" i="1"/>
  <c r="K8292" i="1"/>
  <c r="J8292" i="1"/>
  <c r="I8292" i="1"/>
  <c r="L8292" i="1" s="1"/>
  <c r="H8292" i="1"/>
  <c r="K8291" i="1"/>
  <c r="J8291" i="1"/>
  <c r="I8291" i="1"/>
  <c r="L8291" i="1" s="1"/>
  <c r="H8291" i="1"/>
  <c r="K8290" i="1"/>
  <c r="J8290" i="1"/>
  <c r="I8290" i="1"/>
  <c r="L8290" i="1" s="1"/>
  <c r="H8290" i="1"/>
  <c r="K8289" i="1"/>
  <c r="J8289" i="1"/>
  <c r="I8289" i="1"/>
  <c r="L8289" i="1" s="1"/>
  <c r="H8289" i="1"/>
  <c r="K8288" i="1"/>
  <c r="J8288" i="1"/>
  <c r="I8288" i="1"/>
  <c r="L8288" i="1" s="1"/>
  <c r="H8288" i="1"/>
  <c r="K8287" i="1"/>
  <c r="J8287" i="1"/>
  <c r="I8287" i="1"/>
  <c r="L8287" i="1" s="1"/>
  <c r="H8287" i="1"/>
  <c r="K8286" i="1"/>
  <c r="J8286" i="1"/>
  <c r="I8286" i="1"/>
  <c r="L8286" i="1" s="1"/>
  <c r="H8286" i="1"/>
  <c r="K8285" i="1"/>
  <c r="J8285" i="1"/>
  <c r="I8285" i="1"/>
  <c r="L8285" i="1" s="1"/>
  <c r="H8285" i="1"/>
  <c r="K8284" i="1"/>
  <c r="J8284" i="1"/>
  <c r="I8284" i="1"/>
  <c r="L8284" i="1" s="1"/>
  <c r="H8284" i="1"/>
  <c r="K8283" i="1"/>
  <c r="J8283" i="1"/>
  <c r="I8283" i="1"/>
  <c r="L8283" i="1" s="1"/>
  <c r="H8283" i="1"/>
  <c r="K8282" i="1"/>
  <c r="J8282" i="1"/>
  <c r="I8282" i="1"/>
  <c r="L8282" i="1" s="1"/>
  <c r="H8282" i="1"/>
  <c r="K8281" i="1"/>
  <c r="J8281" i="1"/>
  <c r="I8281" i="1"/>
  <c r="L8281" i="1" s="1"/>
  <c r="H8281" i="1"/>
  <c r="K8280" i="1"/>
  <c r="J8280" i="1"/>
  <c r="I8280" i="1"/>
  <c r="L8280" i="1" s="1"/>
  <c r="H8280" i="1"/>
  <c r="K8279" i="1"/>
  <c r="J8279" i="1"/>
  <c r="I8279" i="1"/>
  <c r="L8279" i="1" s="1"/>
  <c r="H8279" i="1"/>
  <c r="K8278" i="1"/>
  <c r="J8278" i="1"/>
  <c r="I8278" i="1"/>
  <c r="L8278" i="1" s="1"/>
  <c r="H8278" i="1"/>
  <c r="K8277" i="1"/>
  <c r="J8277" i="1"/>
  <c r="I8277" i="1"/>
  <c r="L8277" i="1" s="1"/>
  <c r="H8277" i="1"/>
  <c r="K8276" i="1"/>
  <c r="J8276" i="1"/>
  <c r="I8276" i="1"/>
  <c r="L8276" i="1" s="1"/>
  <c r="H8276" i="1"/>
  <c r="K8275" i="1"/>
  <c r="J8275" i="1"/>
  <c r="I8275" i="1"/>
  <c r="L8275" i="1" s="1"/>
  <c r="H8275" i="1"/>
  <c r="K8274" i="1"/>
  <c r="J8274" i="1"/>
  <c r="I8274" i="1"/>
  <c r="L8274" i="1" s="1"/>
  <c r="H8274" i="1"/>
  <c r="K8273" i="1"/>
  <c r="J8273" i="1"/>
  <c r="I8273" i="1"/>
  <c r="L8273" i="1" s="1"/>
  <c r="H8273" i="1"/>
  <c r="K8272" i="1"/>
  <c r="J8272" i="1"/>
  <c r="I8272" i="1"/>
  <c r="L8272" i="1" s="1"/>
  <c r="H8272" i="1"/>
  <c r="K8271" i="1"/>
  <c r="J8271" i="1"/>
  <c r="I8271" i="1"/>
  <c r="L8271" i="1" s="1"/>
  <c r="H8271" i="1"/>
  <c r="K8270" i="1"/>
  <c r="J8270" i="1"/>
  <c r="I8270" i="1"/>
  <c r="L8270" i="1" s="1"/>
  <c r="H8270" i="1"/>
  <c r="K8269" i="1"/>
  <c r="J8269" i="1"/>
  <c r="I8269" i="1"/>
  <c r="L8269" i="1" s="1"/>
  <c r="H8269" i="1"/>
  <c r="K8268" i="1"/>
  <c r="J8268" i="1"/>
  <c r="I8268" i="1"/>
  <c r="L8268" i="1" s="1"/>
  <c r="H8268" i="1"/>
  <c r="K8267" i="1"/>
  <c r="J8267" i="1"/>
  <c r="I8267" i="1"/>
  <c r="L8267" i="1" s="1"/>
  <c r="H8267" i="1"/>
  <c r="K8266" i="1"/>
  <c r="J8266" i="1"/>
  <c r="I8266" i="1"/>
  <c r="L8266" i="1" s="1"/>
  <c r="H8266" i="1"/>
  <c r="K8265" i="1"/>
  <c r="J8265" i="1"/>
  <c r="I8265" i="1"/>
  <c r="L8265" i="1" s="1"/>
  <c r="H8265" i="1"/>
  <c r="K8264" i="1"/>
  <c r="J8264" i="1"/>
  <c r="I8264" i="1"/>
  <c r="L8264" i="1" s="1"/>
  <c r="H8264" i="1"/>
  <c r="K8263" i="1"/>
  <c r="J8263" i="1"/>
  <c r="I8263" i="1"/>
  <c r="L8263" i="1" s="1"/>
  <c r="H8263" i="1"/>
  <c r="K8262" i="1"/>
  <c r="J8262" i="1"/>
  <c r="I8262" i="1"/>
  <c r="L8262" i="1" s="1"/>
  <c r="H8262" i="1"/>
  <c r="K8261" i="1"/>
  <c r="J8261" i="1"/>
  <c r="I8261" i="1"/>
  <c r="L8261" i="1" s="1"/>
  <c r="H8261" i="1"/>
  <c r="K8260" i="1"/>
  <c r="J8260" i="1"/>
  <c r="I8260" i="1"/>
  <c r="L8260" i="1" s="1"/>
  <c r="H8260" i="1"/>
  <c r="K8259" i="1"/>
  <c r="J8259" i="1"/>
  <c r="I8259" i="1"/>
  <c r="L8259" i="1" s="1"/>
  <c r="H8259" i="1"/>
  <c r="K8258" i="1"/>
  <c r="J8258" i="1"/>
  <c r="I8258" i="1"/>
  <c r="L8258" i="1" s="1"/>
  <c r="H8258" i="1"/>
  <c r="K8257" i="1"/>
  <c r="J8257" i="1"/>
  <c r="I8257" i="1"/>
  <c r="L8257" i="1" s="1"/>
  <c r="H8257" i="1"/>
  <c r="K8256" i="1"/>
  <c r="J8256" i="1"/>
  <c r="I8256" i="1"/>
  <c r="L8256" i="1" s="1"/>
  <c r="H8256" i="1"/>
  <c r="K8255" i="1"/>
  <c r="J8255" i="1"/>
  <c r="I8255" i="1"/>
  <c r="L8255" i="1" s="1"/>
  <c r="H8255" i="1"/>
  <c r="K8254" i="1"/>
  <c r="J8254" i="1"/>
  <c r="I8254" i="1"/>
  <c r="L8254" i="1" s="1"/>
  <c r="H8254" i="1"/>
  <c r="K8253" i="1"/>
  <c r="J8253" i="1"/>
  <c r="I8253" i="1"/>
  <c r="L8253" i="1" s="1"/>
  <c r="H8253" i="1"/>
  <c r="K8252" i="1"/>
  <c r="J8252" i="1"/>
  <c r="I8252" i="1"/>
  <c r="L8252" i="1" s="1"/>
  <c r="H8252" i="1"/>
  <c r="K8251" i="1"/>
  <c r="J8251" i="1"/>
  <c r="I8251" i="1"/>
  <c r="L8251" i="1" s="1"/>
  <c r="H8251" i="1"/>
  <c r="K8250" i="1"/>
  <c r="J8250" i="1"/>
  <c r="I8250" i="1"/>
  <c r="L8250" i="1" s="1"/>
  <c r="H8250" i="1"/>
  <c r="K8249" i="1"/>
  <c r="J8249" i="1"/>
  <c r="I8249" i="1"/>
  <c r="L8249" i="1" s="1"/>
  <c r="H8249" i="1"/>
  <c r="K8248" i="1"/>
  <c r="J8248" i="1"/>
  <c r="I8248" i="1"/>
  <c r="L8248" i="1" s="1"/>
  <c r="H8248" i="1"/>
  <c r="K8247" i="1"/>
  <c r="J8247" i="1"/>
  <c r="I8247" i="1"/>
  <c r="L8247" i="1" s="1"/>
  <c r="H8247" i="1"/>
  <c r="K8246" i="1"/>
  <c r="J8246" i="1"/>
  <c r="I8246" i="1"/>
  <c r="L8246" i="1" s="1"/>
  <c r="H8246" i="1"/>
  <c r="K8245" i="1"/>
  <c r="J8245" i="1"/>
  <c r="I8245" i="1"/>
  <c r="L8245" i="1" s="1"/>
  <c r="H8245" i="1"/>
  <c r="K8244" i="1"/>
  <c r="J8244" i="1"/>
  <c r="I8244" i="1"/>
  <c r="L8244" i="1" s="1"/>
  <c r="H8244" i="1"/>
  <c r="K8243" i="1"/>
  <c r="J8243" i="1"/>
  <c r="I8243" i="1"/>
  <c r="L8243" i="1" s="1"/>
  <c r="H8243" i="1"/>
  <c r="K8242" i="1"/>
  <c r="J8242" i="1"/>
  <c r="I8242" i="1"/>
  <c r="L8242" i="1" s="1"/>
  <c r="H8242" i="1"/>
  <c r="K8241" i="1"/>
  <c r="J8241" i="1"/>
  <c r="I8241" i="1"/>
  <c r="L8241" i="1" s="1"/>
  <c r="H8241" i="1"/>
  <c r="K8240" i="1"/>
  <c r="J8240" i="1"/>
  <c r="I8240" i="1"/>
  <c r="L8240" i="1" s="1"/>
  <c r="H8240" i="1"/>
  <c r="K8239" i="1"/>
  <c r="J8239" i="1"/>
  <c r="I8239" i="1"/>
  <c r="L8239" i="1" s="1"/>
  <c r="H8239" i="1"/>
  <c r="K8238" i="1"/>
  <c r="J8238" i="1"/>
  <c r="I8238" i="1"/>
  <c r="L8238" i="1" s="1"/>
  <c r="H8238" i="1"/>
  <c r="K8237" i="1"/>
  <c r="J8237" i="1"/>
  <c r="I8237" i="1"/>
  <c r="L8237" i="1" s="1"/>
  <c r="H8237" i="1"/>
  <c r="K8236" i="1"/>
  <c r="J8236" i="1"/>
  <c r="I8236" i="1"/>
  <c r="L8236" i="1" s="1"/>
  <c r="H8236" i="1"/>
  <c r="K8235" i="1"/>
  <c r="J8235" i="1"/>
  <c r="I8235" i="1"/>
  <c r="L8235" i="1" s="1"/>
  <c r="H8235" i="1"/>
  <c r="K8234" i="1"/>
  <c r="J8234" i="1"/>
  <c r="I8234" i="1"/>
  <c r="L8234" i="1" s="1"/>
  <c r="H8234" i="1"/>
  <c r="K8233" i="1"/>
  <c r="J8233" i="1"/>
  <c r="I8233" i="1"/>
  <c r="L8233" i="1" s="1"/>
  <c r="H8233" i="1"/>
  <c r="K8232" i="1"/>
  <c r="J8232" i="1"/>
  <c r="I8232" i="1"/>
  <c r="L8232" i="1" s="1"/>
  <c r="H8232" i="1"/>
  <c r="K8231" i="1"/>
  <c r="J8231" i="1"/>
  <c r="I8231" i="1"/>
  <c r="L8231" i="1" s="1"/>
  <c r="H8231" i="1"/>
  <c r="K8230" i="1"/>
  <c r="J8230" i="1"/>
  <c r="I8230" i="1"/>
  <c r="L8230" i="1" s="1"/>
  <c r="H8230" i="1"/>
  <c r="K8229" i="1"/>
  <c r="J8229" i="1"/>
  <c r="I8229" i="1"/>
  <c r="L8229" i="1" s="1"/>
  <c r="H8229" i="1"/>
  <c r="K8228" i="1"/>
  <c r="J8228" i="1"/>
  <c r="I8228" i="1"/>
  <c r="L8228" i="1" s="1"/>
  <c r="H8228" i="1"/>
  <c r="K8227" i="1"/>
  <c r="J8227" i="1"/>
  <c r="I8227" i="1"/>
  <c r="L8227" i="1" s="1"/>
  <c r="H8227" i="1"/>
  <c r="K8226" i="1"/>
  <c r="J8226" i="1"/>
  <c r="I8226" i="1"/>
  <c r="L8226" i="1" s="1"/>
  <c r="H8226" i="1"/>
  <c r="K8225" i="1"/>
  <c r="J8225" i="1"/>
  <c r="I8225" i="1"/>
  <c r="L8225" i="1" s="1"/>
  <c r="H8225" i="1"/>
  <c r="K8224" i="1"/>
  <c r="J8224" i="1"/>
  <c r="I8224" i="1"/>
  <c r="L8224" i="1" s="1"/>
  <c r="H8224" i="1"/>
  <c r="K8223" i="1"/>
  <c r="J8223" i="1"/>
  <c r="I8223" i="1"/>
  <c r="L8223" i="1" s="1"/>
  <c r="H8223" i="1"/>
  <c r="K8222" i="1"/>
  <c r="J8222" i="1"/>
  <c r="I8222" i="1"/>
  <c r="L8222" i="1" s="1"/>
  <c r="H8222" i="1"/>
  <c r="K8221" i="1"/>
  <c r="J8221" i="1"/>
  <c r="I8221" i="1"/>
  <c r="L8221" i="1" s="1"/>
  <c r="H8221" i="1"/>
  <c r="K8220" i="1"/>
  <c r="J8220" i="1"/>
  <c r="I8220" i="1"/>
  <c r="L8220" i="1" s="1"/>
  <c r="H8220" i="1"/>
  <c r="K8219" i="1"/>
  <c r="J8219" i="1"/>
  <c r="I8219" i="1"/>
  <c r="L8219" i="1" s="1"/>
  <c r="H8219" i="1"/>
  <c r="K8218" i="1"/>
  <c r="J8218" i="1"/>
  <c r="I8218" i="1"/>
  <c r="L8218" i="1" s="1"/>
  <c r="H8218" i="1"/>
  <c r="K8217" i="1"/>
  <c r="J8217" i="1"/>
  <c r="I8217" i="1"/>
  <c r="L8217" i="1" s="1"/>
  <c r="H8217" i="1"/>
  <c r="K8216" i="1"/>
  <c r="J8216" i="1"/>
  <c r="I8216" i="1"/>
  <c r="L8216" i="1" s="1"/>
  <c r="H8216" i="1"/>
  <c r="K8215" i="1"/>
  <c r="J8215" i="1"/>
  <c r="I8215" i="1"/>
  <c r="L8215" i="1" s="1"/>
  <c r="H8215" i="1"/>
  <c r="K8214" i="1"/>
  <c r="J8214" i="1"/>
  <c r="I8214" i="1"/>
  <c r="L8214" i="1" s="1"/>
  <c r="H8214" i="1"/>
  <c r="K8213" i="1"/>
  <c r="J8213" i="1"/>
  <c r="I8213" i="1"/>
  <c r="L8213" i="1" s="1"/>
  <c r="H8213" i="1"/>
  <c r="K8212" i="1"/>
  <c r="J8212" i="1"/>
  <c r="I8212" i="1"/>
  <c r="L8212" i="1" s="1"/>
  <c r="H8212" i="1"/>
  <c r="K8211" i="1"/>
  <c r="J8211" i="1"/>
  <c r="I8211" i="1"/>
  <c r="L8211" i="1" s="1"/>
  <c r="H8211" i="1"/>
  <c r="K8210" i="1"/>
  <c r="J8210" i="1"/>
  <c r="I8210" i="1"/>
  <c r="L8210" i="1" s="1"/>
  <c r="H8210" i="1"/>
  <c r="K8209" i="1"/>
  <c r="J8209" i="1"/>
  <c r="I8209" i="1"/>
  <c r="L8209" i="1" s="1"/>
  <c r="H8209" i="1"/>
  <c r="K8208" i="1"/>
  <c r="J8208" i="1"/>
  <c r="I8208" i="1"/>
  <c r="L8208" i="1" s="1"/>
  <c r="H8208" i="1"/>
  <c r="K8207" i="1"/>
  <c r="J8207" i="1"/>
  <c r="I8207" i="1"/>
  <c r="L8207" i="1" s="1"/>
  <c r="H8207" i="1"/>
  <c r="K8206" i="1"/>
  <c r="J8206" i="1"/>
  <c r="I8206" i="1"/>
  <c r="L8206" i="1" s="1"/>
  <c r="H8206" i="1"/>
  <c r="K8205" i="1"/>
  <c r="J8205" i="1"/>
  <c r="I8205" i="1"/>
  <c r="L8205" i="1" s="1"/>
  <c r="H8205" i="1"/>
  <c r="K8204" i="1"/>
  <c r="J8204" i="1"/>
  <c r="I8204" i="1"/>
  <c r="L8204" i="1" s="1"/>
  <c r="H8204" i="1"/>
  <c r="K8203" i="1"/>
  <c r="J8203" i="1"/>
  <c r="I8203" i="1"/>
  <c r="L8203" i="1" s="1"/>
  <c r="H8203" i="1"/>
  <c r="K8202" i="1"/>
  <c r="J8202" i="1"/>
  <c r="I8202" i="1"/>
  <c r="L8202" i="1" s="1"/>
  <c r="H8202" i="1"/>
  <c r="K8201" i="1"/>
  <c r="J8201" i="1"/>
  <c r="I8201" i="1"/>
  <c r="L8201" i="1" s="1"/>
  <c r="H8201" i="1"/>
  <c r="K8200" i="1"/>
  <c r="J8200" i="1"/>
  <c r="I8200" i="1"/>
  <c r="L8200" i="1" s="1"/>
  <c r="H8200" i="1"/>
  <c r="K8199" i="1"/>
  <c r="J8199" i="1"/>
  <c r="I8199" i="1"/>
  <c r="L8199" i="1" s="1"/>
  <c r="H8199" i="1"/>
  <c r="K8198" i="1"/>
  <c r="J8198" i="1"/>
  <c r="I8198" i="1"/>
  <c r="L8198" i="1" s="1"/>
  <c r="H8198" i="1"/>
  <c r="K8197" i="1"/>
  <c r="J8197" i="1"/>
  <c r="I8197" i="1"/>
  <c r="L8197" i="1" s="1"/>
  <c r="H8197" i="1"/>
  <c r="K8196" i="1"/>
  <c r="J8196" i="1"/>
  <c r="I8196" i="1"/>
  <c r="L8196" i="1" s="1"/>
  <c r="H8196" i="1"/>
  <c r="K8195" i="1"/>
  <c r="J8195" i="1"/>
  <c r="I8195" i="1"/>
  <c r="L8195" i="1" s="1"/>
  <c r="H8195" i="1"/>
  <c r="K8194" i="1"/>
  <c r="J8194" i="1"/>
  <c r="I8194" i="1"/>
  <c r="L8194" i="1" s="1"/>
  <c r="H8194" i="1"/>
  <c r="K8193" i="1"/>
  <c r="J8193" i="1"/>
  <c r="I8193" i="1"/>
  <c r="L8193" i="1" s="1"/>
  <c r="H8193" i="1"/>
  <c r="K8192" i="1"/>
  <c r="J8192" i="1"/>
  <c r="I8192" i="1"/>
  <c r="L8192" i="1" s="1"/>
  <c r="H8192" i="1"/>
  <c r="K8191" i="1"/>
  <c r="J8191" i="1"/>
  <c r="I8191" i="1"/>
  <c r="L8191" i="1" s="1"/>
  <c r="H8191" i="1"/>
  <c r="K8190" i="1"/>
  <c r="J8190" i="1"/>
  <c r="I8190" i="1"/>
  <c r="L8190" i="1" s="1"/>
  <c r="H8190" i="1"/>
  <c r="K8189" i="1"/>
  <c r="J8189" i="1"/>
  <c r="I8189" i="1"/>
  <c r="L8189" i="1" s="1"/>
  <c r="H8189" i="1"/>
  <c r="K8188" i="1"/>
  <c r="J8188" i="1"/>
  <c r="I8188" i="1"/>
  <c r="L8188" i="1" s="1"/>
  <c r="H8188" i="1"/>
  <c r="K8187" i="1"/>
  <c r="J8187" i="1"/>
  <c r="I8187" i="1"/>
  <c r="L8187" i="1" s="1"/>
  <c r="H8187" i="1"/>
  <c r="K8186" i="1"/>
  <c r="J8186" i="1"/>
  <c r="I8186" i="1"/>
  <c r="L8186" i="1" s="1"/>
  <c r="H8186" i="1"/>
  <c r="K8185" i="1"/>
  <c r="J8185" i="1"/>
  <c r="I8185" i="1"/>
  <c r="L8185" i="1" s="1"/>
  <c r="H8185" i="1"/>
  <c r="K8184" i="1"/>
  <c r="J8184" i="1"/>
  <c r="I8184" i="1"/>
  <c r="L8184" i="1" s="1"/>
  <c r="H8184" i="1"/>
  <c r="K8183" i="1"/>
  <c r="J8183" i="1"/>
  <c r="I8183" i="1"/>
  <c r="L8183" i="1" s="1"/>
  <c r="H8183" i="1"/>
  <c r="K8182" i="1"/>
  <c r="J8182" i="1"/>
  <c r="I8182" i="1"/>
  <c r="L8182" i="1" s="1"/>
  <c r="H8182" i="1"/>
  <c r="K8181" i="1"/>
  <c r="J8181" i="1"/>
  <c r="I8181" i="1"/>
  <c r="L8181" i="1" s="1"/>
  <c r="H8181" i="1"/>
  <c r="K8180" i="1"/>
  <c r="J8180" i="1"/>
  <c r="I8180" i="1"/>
  <c r="L8180" i="1" s="1"/>
  <c r="H8180" i="1"/>
  <c r="K8179" i="1"/>
  <c r="J8179" i="1"/>
  <c r="I8179" i="1"/>
  <c r="L8179" i="1" s="1"/>
  <c r="H8179" i="1"/>
  <c r="K8178" i="1"/>
  <c r="J8178" i="1"/>
  <c r="I8178" i="1"/>
  <c r="L8178" i="1" s="1"/>
  <c r="H8178" i="1"/>
  <c r="K8177" i="1"/>
  <c r="J8177" i="1"/>
  <c r="I8177" i="1"/>
  <c r="L8177" i="1" s="1"/>
  <c r="H8177" i="1"/>
  <c r="K8176" i="1"/>
  <c r="J8176" i="1"/>
  <c r="I8176" i="1"/>
  <c r="L8176" i="1" s="1"/>
  <c r="H8176" i="1"/>
  <c r="K8175" i="1"/>
  <c r="J8175" i="1"/>
  <c r="I8175" i="1"/>
  <c r="L8175" i="1" s="1"/>
  <c r="H8175" i="1"/>
  <c r="K8174" i="1"/>
  <c r="J8174" i="1"/>
  <c r="I8174" i="1"/>
  <c r="L8174" i="1" s="1"/>
  <c r="H8174" i="1"/>
  <c r="K8173" i="1"/>
  <c r="J8173" i="1"/>
  <c r="I8173" i="1"/>
  <c r="L8173" i="1" s="1"/>
  <c r="H8173" i="1"/>
  <c r="K8172" i="1"/>
  <c r="J8172" i="1"/>
  <c r="I8172" i="1"/>
  <c r="L8172" i="1" s="1"/>
  <c r="H8172" i="1"/>
  <c r="K8171" i="1"/>
  <c r="J8171" i="1"/>
  <c r="I8171" i="1"/>
  <c r="L8171" i="1" s="1"/>
  <c r="H8171" i="1"/>
  <c r="K8170" i="1"/>
  <c r="J8170" i="1"/>
  <c r="I8170" i="1"/>
  <c r="L8170" i="1" s="1"/>
  <c r="H8170" i="1"/>
  <c r="K8169" i="1"/>
  <c r="J8169" i="1"/>
  <c r="I8169" i="1"/>
  <c r="L8169" i="1" s="1"/>
  <c r="H8169" i="1"/>
  <c r="K8168" i="1"/>
  <c r="J8168" i="1"/>
  <c r="I8168" i="1"/>
  <c r="L8168" i="1" s="1"/>
  <c r="H8168" i="1"/>
  <c r="K8167" i="1"/>
  <c r="J8167" i="1"/>
  <c r="I8167" i="1"/>
  <c r="L8167" i="1" s="1"/>
  <c r="H8167" i="1"/>
  <c r="K8166" i="1"/>
  <c r="J8166" i="1"/>
  <c r="I8166" i="1"/>
  <c r="L8166" i="1" s="1"/>
  <c r="H8166" i="1"/>
  <c r="K8165" i="1"/>
  <c r="J8165" i="1"/>
  <c r="I8165" i="1"/>
  <c r="L8165" i="1" s="1"/>
  <c r="H8165" i="1"/>
  <c r="K8164" i="1"/>
  <c r="J8164" i="1"/>
  <c r="I8164" i="1"/>
  <c r="L8164" i="1" s="1"/>
  <c r="H8164" i="1"/>
  <c r="K8163" i="1"/>
  <c r="J8163" i="1"/>
  <c r="I8163" i="1"/>
  <c r="L8163" i="1" s="1"/>
  <c r="H8163" i="1"/>
  <c r="K8162" i="1"/>
  <c r="J8162" i="1"/>
  <c r="I8162" i="1"/>
  <c r="L8162" i="1" s="1"/>
  <c r="H8162" i="1"/>
  <c r="K8161" i="1"/>
  <c r="J8161" i="1"/>
  <c r="I8161" i="1"/>
  <c r="L8161" i="1" s="1"/>
  <c r="H8161" i="1"/>
  <c r="K8160" i="1"/>
  <c r="J8160" i="1"/>
  <c r="I8160" i="1"/>
  <c r="L8160" i="1" s="1"/>
  <c r="H8160" i="1"/>
  <c r="K8159" i="1"/>
  <c r="J8159" i="1"/>
  <c r="I8159" i="1"/>
  <c r="L8159" i="1" s="1"/>
  <c r="H8159" i="1"/>
  <c r="K8158" i="1"/>
  <c r="J8158" i="1"/>
  <c r="I8158" i="1"/>
  <c r="L8158" i="1" s="1"/>
  <c r="H8158" i="1"/>
  <c r="K8157" i="1"/>
  <c r="J8157" i="1"/>
  <c r="I8157" i="1"/>
  <c r="L8157" i="1" s="1"/>
  <c r="H8157" i="1"/>
  <c r="K8156" i="1"/>
  <c r="J8156" i="1"/>
  <c r="I8156" i="1"/>
  <c r="L8156" i="1" s="1"/>
  <c r="H8156" i="1"/>
  <c r="K8155" i="1"/>
  <c r="J8155" i="1"/>
  <c r="I8155" i="1"/>
  <c r="L8155" i="1" s="1"/>
  <c r="H8155" i="1"/>
  <c r="K8154" i="1"/>
  <c r="J8154" i="1"/>
  <c r="I8154" i="1"/>
  <c r="L8154" i="1" s="1"/>
  <c r="H8154" i="1"/>
  <c r="K8153" i="1"/>
  <c r="J8153" i="1"/>
  <c r="I8153" i="1"/>
  <c r="L8153" i="1" s="1"/>
  <c r="H8153" i="1"/>
  <c r="K8152" i="1"/>
  <c r="J8152" i="1"/>
  <c r="I8152" i="1"/>
  <c r="L8152" i="1" s="1"/>
  <c r="H8152" i="1"/>
  <c r="K8151" i="1"/>
  <c r="J8151" i="1"/>
  <c r="I8151" i="1"/>
  <c r="L8151" i="1" s="1"/>
  <c r="H8151" i="1"/>
  <c r="K8150" i="1"/>
  <c r="J8150" i="1"/>
  <c r="I8150" i="1"/>
  <c r="L8150" i="1" s="1"/>
  <c r="H8150" i="1"/>
  <c r="K8149" i="1"/>
  <c r="J8149" i="1"/>
  <c r="I8149" i="1"/>
  <c r="L8149" i="1" s="1"/>
  <c r="H8149" i="1"/>
  <c r="K8148" i="1"/>
  <c r="J8148" i="1"/>
  <c r="I8148" i="1"/>
  <c r="L8148" i="1" s="1"/>
  <c r="H8148" i="1"/>
  <c r="K8147" i="1"/>
  <c r="J8147" i="1"/>
  <c r="I8147" i="1"/>
  <c r="L8147" i="1" s="1"/>
  <c r="H8147" i="1"/>
  <c r="K8146" i="1"/>
  <c r="J8146" i="1"/>
  <c r="I8146" i="1"/>
  <c r="L8146" i="1" s="1"/>
  <c r="H8146" i="1"/>
  <c r="K8145" i="1"/>
  <c r="J8145" i="1"/>
  <c r="I8145" i="1"/>
  <c r="L8145" i="1" s="1"/>
  <c r="H8145" i="1"/>
  <c r="K8144" i="1"/>
  <c r="J8144" i="1"/>
  <c r="I8144" i="1"/>
  <c r="L8144" i="1" s="1"/>
  <c r="H8144" i="1"/>
  <c r="K8143" i="1"/>
  <c r="J8143" i="1"/>
  <c r="I8143" i="1"/>
  <c r="L8143" i="1" s="1"/>
  <c r="H8143" i="1"/>
  <c r="K8142" i="1"/>
  <c r="J8142" i="1"/>
  <c r="I8142" i="1"/>
  <c r="L8142" i="1" s="1"/>
  <c r="H8142" i="1"/>
  <c r="K8141" i="1"/>
  <c r="J8141" i="1"/>
  <c r="I8141" i="1"/>
  <c r="L8141" i="1" s="1"/>
  <c r="H8141" i="1"/>
  <c r="K8140" i="1"/>
  <c r="J8140" i="1"/>
  <c r="I8140" i="1"/>
  <c r="L8140" i="1" s="1"/>
  <c r="H8140" i="1"/>
  <c r="K8139" i="1"/>
  <c r="J8139" i="1"/>
  <c r="I8139" i="1"/>
  <c r="L8139" i="1" s="1"/>
  <c r="H8139" i="1"/>
  <c r="K8138" i="1"/>
  <c r="J8138" i="1"/>
  <c r="I8138" i="1"/>
  <c r="L8138" i="1" s="1"/>
  <c r="H8138" i="1"/>
  <c r="K8137" i="1"/>
  <c r="J8137" i="1"/>
  <c r="I8137" i="1"/>
  <c r="L8137" i="1" s="1"/>
  <c r="H8137" i="1"/>
  <c r="K8136" i="1"/>
  <c r="J8136" i="1"/>
  <c r="I8136" i="1"/>
  <c r="L8136" i="1" s="1"/>
  <c r="H8136" i="1"/>
  <c r="K8135" i="1"/>
  <c r="J8135" i="1"/>
  <c r="I8135" i="1"/>
  <c r="L8135" i="1" s="1"/>
  <c r="H8135" i="1"/>
  <c r="K8134" i="1"/>
  <c r="J8134" i="1"/>
  <c r="I8134" i="1"/>
  <c r="L8134" i="1" s="1"/>
  <c r="H8134" i="1"/>
  <c r="K8133" i="1"/>
  <c r="J8133" i="1"/>
  <c r="I8133" i="1"/>
  <c r="L8133" i="1" s="1"/>
  <c r="H8133" i="1"/>
  <c r="K8132" i="1"/>
  <c r="J8132" i="1"/>
  <c r="I8132" i="1"/>
  <c r="L8132" i="1" s="1"/>
  <c r="H8132" i="1"/>
  <c r="K8131" i="1"/>
  <c r="J8131" i="1"/>
  <c r="I8131" i="1"/>
  <c r="L8131" i="1" s="1"/>
  <c r="H8131" i="1"/>
  <c r="K8130" i="1"/>
  <c r="J8130" i="1"/>
  <c r="I8130" i="1"/>
  <c r="L8130" i="1" s="1"/>
  <c r="H8130" i="1"/>
  <c r="K8129" i="1"/>
  <c r="J8129" i="1"/>
  <c r="I8129" i="1"/>
  <c r="L8129" i="1" s="1"/>
  <c r="H8129" i="1"/>
  <c r="K8128" i="1"/>
  <c r="J8128" i="1"/>
  <c r="I8128" i="1"/>
  <c r="L8128" i="1" s="1"/>
  <c r="H8128" i="1"/>
  <c r="K8127" i="1"/>
  <c r="J8127" i="1"/>
  <c r="I8127" i="1"/>
  <c r="L8127" i="1" s="1"/>
  <c r="H8127" i="1"/>
  <c r="K8126" i="1"/>
  <c r="J8126" i="1"/>
  <c r="I8126" i="1"/>
  <c r="L8126" i="1" s="1"/>
  <c r="H8126" i="1"/>
  <c r="K8125" i="1"/>
  <c r="J8125" i="1"/>
  <c r="I8125" i="1"/>
  <c r="L8125" i="1" s="1"/>
  <c r="H8125" i="1"/>
  <c r="K8124" i="1"/>
  <c r="J8124" i="1"/>
  <c r="I8124" i="1"/>
  <c r="L8124" i="1" s="1"/>
  <c r="H8124" i="1"/>
  <c r="K8123" i="1"/>
  <c r="J8123" i="1"/>
  <c r="I8123" i="1"/>
  <c r="L8123" i="1" s="1"/>
  <c r="H8123" i="1"/>
  <c r="K8122" i="1"/>
  <c r="J8122" i="1"/>
  <c r="I8122" i="1"/>
  <c r="L8122" i="1" s="1"/>
  <c r="H8122" i="1"/>
  <c r="K8121" i="1"/>
  <c r="J8121" i="1"/>
  <c r="I8121" i="1"/>
  <c r="L8121" i="1" s="1"/>
  <c r="H8121" i="1"/>
  <c r="K8120" i="1"/>
  <c r="J8120" i="1"/>
  <c r="I8120" i="1"/>
  <c r="L8120" i="1" s="1"/>
  <c r="H8120" i="1"/>
  <c r="K8119" i="1"/>
  <c r="J8119" i="1"/>
  <c r="I8119" i="1"/>
  <c r="L8119" i="1" s="1"/>
  <c r="H8119" i="1"/>
  <c r="K8118" i="1"/>
  <c r="J8118" i="1"/>
  <c r="I8118" i="1"/>
  <c r="L8118" i="1" s="1"/>
  <c r="H8118" i="1"/>
  <c r="K8117" i="1"/>
  <c r="J8117" i="1"/>
  <c r="I8117" i="1"/>
  <c r="L8117" i="1" s="1"/>
  <c r="H8117" i="1"/>
  <c r="K8116" i="1"/>
  <c r="J8116" i="1"/>
  <c r="I8116" i="1"/>
  <c r="L8116" i="1" s="1"/>
  <c r="H8116" i="1"/>
  <c r="K8115" i="1"/>
  <c r="J8115" i="1"/>
  <c r="I8115" i="1"/>
  <c r="L8115" i="1" s="1"/>
  <c r="H8115" i="1"/>
  <c r="K8114" i="1"/>
  <c r="J8114" i="1"/>
  <c r="I8114" i="1"/>
  <c r="L8114" i="1" s="1"/>
  <c r="H8114" i="1"/>
  <c r="K8113" i="1"/>
  <c r="J8113" i="1"/>
  <c r="I8113" i="1"/>
  <c r="L8113" i="1" s="1"/>
  <c r="H8113" i="1"/>
  <c r="K8112" i="1"/>
  <c r="J8112" i="1"/>
  <c r="I8112" i="1"/>
  <c r="L8112" i="1" s="1"/>
  <c r="H8112" i="1"/>
  <c r="K8111" i="1"/>
  <c r="J8111" i="1"/>
  <c r="I8111" i="1"/>
  <c r="L8111" i="1" s="1"/>
  <c r="H8111" i="1"/>
  <c r="K8110" i="1"/>
  <c r="J8110" i="1"/>
  <c r="I8110" i="1"/>
  <c r="L8110" i="1" s="1"/>
  <c r="H8110" i="1"/>
  <c r="K8109" i="1"/>
  <c r="J8109" i="1"/>
  <c r="I8109" i="1"/>
  <c r="L8109" i="1" s="1"/>
  <c r="H8109" i="1"/>
  <c r="K8108" i="1"/>
  <c r="J8108" i="1"/>
  <c r="I8108" i="1"/>
  <c r="L8108" i="1" s="1"/>
  <c r="H8108" i="1"/>
  <c r="K8107" i="1"/>
  <c r="J8107" i="1"/>
  <c r="I8107" i="1"/>
  <c r="L8107" i="1" s="1"/>
  <c r="H8107" i="1"/>
  <c r="K8106" i="1"/>
  <c r="J8106" i="1"/>
  <c r="I8106" i="1"/>
  <c r="L8106" i="1" s="1"/>
  <c r="H8106" i="1"/>
  <c r="K8105" i="1"/>
  <c r="J8105" i="1"/>
  <c r="I8105" i="1"/>
  <c r="L8105" i="1" s="1"/>
  <c r="H8105" i="1"/>
  <c r="K8104" i="1"/>
  <c r="J8104" i="1"/>
  <c r="I8104" i="1"/>
  <c r="L8104" i="1" s="1"/>
  <c r="H8104" i="1"/>
  <c r="K8103" i="1"/>
  <c r="J8103" i="1"/>
  <c r="I8103" i="1"/>
  <c r="L8103" i="1" s="1"/>
  <c r="H8103" i="1"/>
  <c r="K8102" i="1"/>
  <c r="J8102" i="1"/>
  <c r="I8102" i="1"/>
  <c r="L8102" i="1" s="1"/>
  <c r="H8102" i="1"/>
  <c r="K8101" i="1"/>
  <c r="J8101" i="1"/>
  <c r="I8101" i="1"/>
  <c r="L8101" i="1" s="1"/>
  <c r="H8101" i="1"/>
  <c r="K8100" i="1"/>
  <c r="J8100" i="1"/>
  <c r="I8100" i="1"/>
  <c r="L8100" i="1" s="1"/>
  <c r="H8100" i="1"/>
  <c r="K8099" i="1"/>
  <c r="J8099" i="1"/>
  <c r="I8099" i="1"/>
  <c r="L8099" i="1" s="1"/>
  <c r="H8099" i="1"/>
  <c r="K8098" i="1"/>
  <c r="J8098" i="1"/>
  <c r="I8098" i="1"/>
  <c r="L8098" i="1" s="1"/>
  <c r="H8098" i="1"/>
  <c r="K8097" i="1"/>
  <c r="J8097" i="1"/>
  <c r="I8097" i="1"/>
  <c r="L8097" i="1" s="1"/>
  <c r="H8097" i="1"/>
  <c r="K8096" i="1"/>
  <c r="J8096" i="1"/>
  <c r="I8096" i="1"/>
  <c r="L8096" i="1" s="1"/>
  <c r="H8096" i="1"/>
  <c r="K8095" i="1"/>
  <c r="J8095" i="1"/>
  <c r="I8095" i="1"/>
  <c r="L8095" i="1" s="1"/>
  <c r="H8095" i="1"/>
  <c r="K8094" i="1"/>
  <c r="J8094" i="1"/>
  <c r="I8094" i="1"/>
  <c r="L8094" i="1" s="1"/>
  <c r="H8094" i="1"/>
  <c r="K8093" i="1"/>
  <c r="J8093" i="1"/>
  <c r="I8093" i="1"/>
  <c r="L8093" i="1" s="1"/>
  <c r="H8093" i="1"/>
  <c r="K8092" i="1"/>
  <c r="J8092" i="1"/>
  <c r="I8092" i="1"/>
  <c r="L8092" i="1" s="1"/>
  <c r="H8092" i="1"/>
  <c r="K8091" i="1"/>
  <c r="J8091" i="1"/>
  <c r="I8091" i="1"/>
  <c r="L8091" i="1" s="1"/>
  <c r="H8091" i="1"/>
  <c r="K8090" i="1"/>
  <c r="J8090" i="1"/>
  <c r="I8090" i="1"/>
  <c r="L8090" i="1" s="1"/>
  <c r="H8090" i="1"/>
  <c r="K8089" i="1"/>
  <c r="J8089" i="1"/>
  <c r="I8089" i="1"/>
  <c r="L8089" i="1" s="1"/>
  <c r="H8089" i="1"/>
  <c r="K8088" i="1"/>
  <c r="J8088" i="1"/>
  <c r="I8088" i="1"/>
  <c r="L8088" i="1" s="1"/>
  <c r="H8088" i="1"/>
  <c r="K8087" i="1"/>
  <c r="J8087" i="1"/>
  <c r="I8087" i="1"/>
  <c r="L8087" i="1" s="1"/>
  <c r="H8087" i="1"/>
  <c r="K8086" i="1"/>
  <c r="J8086" i="1"/>
  <c r="I8086" i="1"/>
  <c r="L8086" i="1" s="1"/>
  <c r="H8086" i="1"/>
  <c r="K8085" i="1"/>
  <c r="J8085" i="1"/>
  <c r="I8085" i="1"/>
  <c r="L8085" i="1" s="1"/>
  <c r="H8085" i="1"/>
  <c r="K8084" i="1"/>
  <c r="J8084" i="1"/>
  <c r="I8084" i="1"/>
  <c r="L8084" i="1" s="1"/>
  <c r="H8084" i="1"/>
  <c r="K8083" i="1"/>
  <c r="J8083" i="1"/>
  <c r="I8083" i="1"/>
  <c r="L8083" i="1" s="1"/>
  <c r="H8083" i="1"/>
  <c r="K8082" i="1"/>
  <c r="J8082" i="1"/>
  <c r="I8082" i="1"/>
  <c r="L8082" i="1" s="1"/>
  <c r="H8082" i="1"/>
  <c r="K8081" i="1"/>
  <c r="J8081" i="1"/>
  <c r="I8081" i="1"/>
  <c r="L8081" i="1" s="1"/>
  <c r="H8081" i="1"/>
  <c r="K8080" i="1"/>
  <c r="J8080" i="1"/>
  <c r="I8080" i="1"/>
  <c r="L8080" i="1" s="1"/>
  <c r="H8080" i="1"/>
  <c r="K8079" i="1"/>
  <c r="J8079" i="1"/>
  <c r="I8079" i="1"/>
  <c r="L8079" i="1" s="1"/>
  <c r="H8079" i="1"/>
  <c r="K8078" i="1"/>
  <c r="J8078" i="1"/>
  <c r="I8078" i="1"/>
  <c r="L8078" i="1" s="1"/>
  <c r="H8078" i="1"/>
  <c r="K8077" i="1"/>
  <c r="J8077" i="1"/>
  <c r="I8077" i="1"/>
  <c r="L8077" i="1" s="1"/>
  <c r="H8077" i="1"/>
  <c r="K8076" i="1"/>
  <c r="J8076" i="1"/>
  <c r="I8076" i="1"/>
  <c r="L8076" i="1" s="1"/>
  <c r="H8076" i="1"/>
  <c r="K8075" i="1"/>
  <c r="J8075" i="1"/>
  <c r="I8075" i="1"/>
  <c r="L8075" i="1" s="1"/>
  <c r="H8075" i="1"/>
  <c r="K8074" i="1"/>
  <c r="J8074" i="1"/>
  <c r="I8074" i="1"/>
  <c r="L8074" i="1" s="1"/>
  <c r="H8074" i="1"/>
  <c r="K8073" i="1"/>
  <c r="J8073" i="1"/>
  <c r="I8073" i="1"/>
  <c r="L8073" i="1" s="1"/>
  <c r="H8073" i="1"/>
  <c r="K8072" i="1"/>
  <c r="J8072" i="1"/>
  <c r="I8072" i="1"/>
  <c r="L8072" i="1" s="1"/>
  <c r="H8072" i="1"/>
  <c r="K8071" i="1"/>
  <c r="J8071" i="1"/>
  <c r="I8071" i="1"/>
  <c r="L8071" i="1" s="1"/>
  <c r="H8071" i="1"/>
  <c r="K8070" i="1"/>
  <c r="J8070" i="1"/>
  <c r="I8070" i="1"/>
  <c r="L8070" i="1" s="1"/>
  <c r="H8070" i="1"/>
  <c r="K8069" i="1"/>
  <c r="J8069" i="1"/>
  <c r="I8069" i="1"/>
  <c r="L8069" i="1" s="1"/>
  <c r="H8069" i="1"/>
  <c r="K8068" i="1"/>
  <c r="J8068" i="1"/>
  <c r="I8068" i="1"/>
  <c r="L8068" i="1" s="1"/>
  <c r="H8068" i="1"/>
  <c r="K8067" i="1"/>
  <c r="J8067" i="1"/>
  <c r="I8067" i="1"/>
  <c r="L8067" i="1" s="1"/>
  <c r="H8067" i="1"/>
  <c r="K8066" i="1"/>
  <c r="J8066" i="1"/>
  <c r="I8066" i="1"/>
  <c r="L8066" i="1" s="1"/>
  <c r="H8066" i="1"/>
  <c r="K8065" i="1"/>
  <c r="J8065" i="1"/>
  <c r="I8065" i="1"/>
  <c r="L8065" i="1" s="1"/>
  <c r="H8065" i="1"/>
  <c r="K8064" i="1"/>
  <c r="J8064" i="1"/>
  <c r="I8064" i="1"/>
  <c r="L8064" i="1" s="1"/>
  <c r="H8064" i="1"/>
  <c r="K8063" i="1"/>
  <c r="J8063" i="1"/>
  <c r="I8063" i="1"/>
  <c r="L8063" i="1" s="1"/>
  <c r="H8063" i="1"/>
  <c r="K8062" i="1"/>
  <c r="J8062" i="1"/>
  <c r="I8062" i="1"/>
  <c r="L8062" i="1" s="1"/>
  <c r="H8062" i="1"/>
  <c r="K8061" i="1"/>
  <c r="J8061" i="1"/>
  <c r="I8061" i="1"/>
  <c r="L8061" i="1" s="1"/>
  <c r="H8061" i="1"/>
  <c r="K8060" i="1"/>
  <c r="J8060" i="1"/>
  <c r="I8060" i="1"/>
  <c r="L8060" i="1" s="1"/>
  <c r="H8060" i="1"/>
  <c r="K8059" i="1"/>
  <c r="J8059" i="1"/>
  <c r="I8059" i="1"/>
  <c r="L8059" i="1" s="1"/>
  <c r="H8059" i="1"/>
  <c r="K8058" i="1"/>
  <c r="J8058" i="1"/>
  <c r="I8058" i="1"/>
  <c r="L8058" i="1" s="1"/>
  <c r="H8058" i="1"/>
  <c r="K8057" i="1"/>
  <c r="J8057" i="1"/>
  <c r="I8057" i="1"/>
  <c r="L8057" i="1" s="1"/>
  <c r="H8057" i="1"/>
  <c r="K8056" i="1"/>
  <c r="J8056" i="1"/>
  <c r="I8056" i="1"/>
  <c r="L8056" i="1" s="1"/>
  <c r="H8056" i="1"/>
  <c r="K8055" i="1"/>
  <c r="J8055" i="1"/>
  <c r="I8055" i="1"/>
  <c r="L8055" i="1" s="1"/>
  <c r="H8055" i="1"/>
  <c r="K8054" i="1"/>
  <c r="J8054" i="1"/>
  <c r="I8054" i="1"/>
  <c r="L8054" i="1" s="1"/>
  <c r="H8054" i="1"/>
  <c r="K8053" i="1"/>
  <c r="J8053" i="1"/>
  <c r="I8053" i="1"/>
  <c r="L8053" i="1" s="1"/>
  <c r="H8053" i="1"/>
  <c r="K8052" i="1"/>
  <c r="J8052" i="1"/>
  <c r="I8052" i="1"/>
  <c r="L8052" i="1" s="1"/>
  <c r="H8052" i="1"/>
  <c r="K8051" i="1"/>
  <c r="J8051" i="1"/>
  <c r="I8051" i="1"/>
  <c r="L8051" i="1" s="1"/>
  <c r="H8051" i="1"/>
  <c r="K8050" i="1"/>
  <c r="J8050" i="1"/>
  <c r="I8050" i="1"/>
  <c r="L8050" i="1" s="1"/>
  <c r="H8050" i="1"/>
  <c r="K8049" i="1"/>
  <c r="J8049" i="1"/>
  <c r="I8049" i="1"/>
  <c r="L8049" i="1" s="1"/>
  <c r="H8049" i="1"/>
  <c r="K8048" i="1"/>
  <c r="J8048" i="1"/>
  <c r="I8048" i="1"/>
  <c r="L8048" i="1" s="1"/>
  <c r="H8048" i="1"/>
  <c r="K8047" i="1"/>
  <c r="J8047" i="1"/>
  <c r="I8047" i="1"/>
  <c r="L8047" i="1" s="1"/>
  <c r="H8047" i="1"/>
  <c r="K8046" i="1"/>
  <c r="J8046" i="1"/>
  <c r="I8046" i="1"/>
  <c r="L8046" i="1" s="1"/>
  <c r="H8046" i="1"/>
  <c r="K8045" i="1"/>
  <c r="J8045" i="1"/>
  <c r="I8045" i="1"/>
  <c r="L8045" i="1" s="1"/>
  <c r="H8045" i="1"/>
  <c r="K8044" i="1"/>
  <c r="J8044" i="1"/>
  <c r="I8044" i="1"/>
  <c r="L8044" i="1" s="1"/>
  <c r="H8044" i="1"/>
  <c r="K8043" i="1"/>
  <c r="J8043" i="1"/>
  <c r="I8043" i="1"/>
  <c r="L8043" i="1" s="1"/>
  <c r="H8043" i="1"/>
  <c r="K8042" i="1"/>
  <c r="J8042" i="1"/>
  <c r="I8042" i="1"/>
  <c r="L8042" i="1" s="1"/>
  <c r="H8042" i="1"/>
  <c r="K8041" i="1"/>
  <c r="J8041" i="1"/>
  <c r="I8041" i="1"/>
  <c r="L8041" i="1" s="1"/>
  <c r="H8041" i="1"/>
  <c r="K8040" i="1"/>
  <c r="J8040" i="1"/>
  <c r="I8040" i="1"/>
  <c r="L8040" i="1" s="1"/>
  <c r="H8040" i="1"/>
  <c r="K8039" i="1"/>
  <c r="J8039" i="1"/>
  <c r="I8039" i="1"/>
  <c r="L8039" i="1" s="1"/>
  <c r="H8039" i="1"/>
  <c r="K8038" i="1"/>
  <c r="J8038" i="1"/>
  <c r="I8038" i="1"/>
  <c r="L8038" i="1" s="1"/>
  <c r="H8038" i="1"/>
  <c r="K8037" i="1"/>
  <c r="J8037" i="1"/>
  <c r="I8037" i="1"/>
  <c r="L8037" i="1" s="1"/>
  <c r="H8037" i="1"/>
  <c r="K8036" i="1"/>
  <c r="J8036" i="1"/>
  <c r="I8036" i="1"/>
  <c r="L8036" i="1" s="1"/>
  <c r="H8036" i="1"/>
  <c r="K8035" i="1"/>
  <c r="J8035" i="1"/>
  <c r="I8035" i="1"/>
  <c r="L8035" i="1" s="1"/>
  <c r="H8035" i="1"/>
  <c r="K8034" i="1"/>
  <c r="J8034" i="1"/>
  <c r="I8034" i="1"/>
  <c r="L8034" i="1" s="1"/>
  <c r="H8034" i="1"/>
  <c r="K8033" i="1"/>
  <c r="J8033" i="1"/>
  <c r="I8033" i="1"/>
  <c r="L8033" i="1" s="1"/>
  <c r="H8033" i="1"/>
  <c r="K8032" i="1"/>
  <c r="J8032" i="1"/>
  <c r="I8032" i="1"/>
  <c r="L8032" i="1" s="1"/>
  <c r="H8032" i="1"/>
  <c r="K8031" i="1"/>
  <c r="J8031" i="1"/>
  <c r="I8031" i="1"/>
  <c r="L8031" i="1" s="1"/>
  <c r="H8031" i="1"/>
  <c r="K8030" i="1"/>
  <c r="J8030" i="1"/>
  <c r="I8030" i="1"/>
  <c r="L8030" i="1" s="1"/>
  <c r="H8030" i="1"/>
  <c r="K8029" i="1"/>
  <c r="J8029" i="1"/>
  <c r="I8029" i="1"/>
  <c r="L8029" i="1" s="1"/>
  <c r="H8029" i="1"/>
  <c r="K8028" i="1"/>
  <c r="J8028" i="1"/>
  <c r="I8028" i="1"/>
  <c r="L8028" i="1" s="1"/>
  <c r="H8028" i="1"/>
  <c r="K8027" i="1"/>
  <c r="J8027" i="1"/>
  <c r="I8027" i="1"/>
  <c r="L8027" i="1" s="1"/>
  <c r="H8027" i="1"/>
  <c r="K8026" i="1"/>
  <c r="J8026" i="1"/>
  <c r="I8026" i="1"/>
  <c r="L8026" i="1" s="1"/>
  <c r="H8026" i="1"/>
  <c r="K8025" i="1"/>
  <c r="J8025" i="1"/>
  <c r="I8025" i="1"/>
  <c r="L8025" i="1" s="1"/>
  <c r="H8025" i="1"/>
  <c r="K8024" i="1"/>
  <c r="J8024" i="1"/>
  <c r="I8024" i="1"/>
  <c r="L8024" i="1" s="1"/>
  <c r="H8024" i="1"/>
  <c r="K8023" i="1"/>
  <c r="J8023" i="1"/>
  <c r="I8023" i="1"/>
  <c r="L8023" i="1" s="1"/>
  <c r="H8023" i="1"/>
  <c r="K8022" i="1"/>
  <c r="J8022" i="1"/>
  <c r="I8022" i="1"/>
  <c r="L8022" i="1" s="1"/>
  <c r="H8022" i="1"/>
  <c r="K8021" i="1"/>
  <c r="J8021" i="1"/>
  <c r="I8021" i="1"/>
  <c r="L8021" i="1" s="1"/>
  <c r="H8021" i="1"/>
  <c r="K8020" i="1"/>
  <c r="J8020" i="1"/>
  <c r="I8020" i="1"/>
  <c r="L8020" i="1" s="1"/>
  <c r="H8020" i="1"/>
  <c r="K8019" i="1"/>
  <c r="J8019" i="1"/>
  <c r="I8019" i="1"/>
  <c r="L8019" i="1" s="1"/>
  <c r="H8019" i="1"/>
  <c r="K8018" i="1"/>
  <c r="J8018" i="1"/>
  <c r="I8018" i="1"/>
  <c r="L8018" i="1" s="1"/>
  <c r="H8018" i="1"/>
  <c r="K8017" i="1"/>
  <c r="J8017" i="1"/>
  <c r="I8017" i="1"/>
  <c r="L8017" i="1" s="1"/>
  <c r="H8017" i="1"/>
  <c r="K8016" i="1"/>
  <c r="J8016" i="1"/>
  <c r="I8016" i="1"/>
  <c r="L8016" i="1" s="1"/>
  <c r="H8016" i="1"/>
  <c r="K8015" i="1"/>
  <c r="J8015" i="1"/>
  <c r="I8015" i="1"/>
  <c r="L8015" i="1" s="1"/>
  <c r="H8015" i="1"/>
  <c r="K8014" i="1"/>
  <c r="J8014" i="1"/>
  <c r="I8014" i="1"/>
  <c r="L8014" i="1" s="1"/>
  <c r="H8014" i="1"/>
  <c r="K8013" i="1"/>
  <c r="J8013" i="1"/>
  <c r="I8013" i="1"/>
  <c r="L8013" i="1" s="1"/>
  <c r="H8013" i="1"/>
  <c r="K8012" i="1"/>
  <c r="J8012" i="1"/>
  <c r="I8012" i="1"/>
  <c r="L8012" i="1" s="1"/>
  <c r="H8012" i="1"/>
  <c r="K8011" i="1"/>
  <c r="J8011" i="1"/>
  <c r="I8011" i="1"/>
  <c r="L8011" i="1" s="1"/>
  <c r="H8011" i="1"/>
  <c r="K8010" i="1"/>
  <c r="J8010" i="1"/>
  <c r="I8010" i="1"/>
  <c r="L8010" i="1" s="1"/>
  <c r="H8010" i="1"/>
  <c r="K8009" i="1"/>
  <c r="J8009" i="1"/>
  <c r="I8009" i="1"/>
  <c r="L8009" i="1" s="1"/>
  <c r="H8009" i="1"/>
  <c r="K8008" i="1"/>
  <c r="J8008" i="1"/>
  <c r="I8008" i="1"/>
  <c r="L8008" i="1" s="1"/>
  <c r="H8008" i="1"/>
  <c r="K8007" i="1"/>
  <c r="J8007" i="1"/>
  <c r="I8007" i="1"/>
  <c r="L8007" i="1" s="1"/>
  <c r="H8007" i="1"/>
  <c r="K8006" i="1"/>
  <c r="J8006" i="1"/>
  <c r="I8006" i="1"/>
  <c r="L8006" i="1" s="1"/>
  <c r="H8006" i="1"/>
  <c r="K8005" i="1"/>
  <c r="J8005" i="1"/>
  <c r="I8005" i="1"/>
  <c r="L8005" i="1" s="1"/>
  <c r="H8005" i="1"/>
  <c r="K8004" i="1"/>
  <c r="J8004" i="1"/>
  <c r="I8004" i="1"/>
  <c r="L8004" i="1" s="1"/>
  <c r="H8004" i="1"/>
  <c r="K8003" i="1"/>
  <c r="J8003" i="1"/>
  <c r="I8003" i="1"/>
  <c r="L8003" i="1" s="1"/>
  <c r="H8003" i="1"/>
  <c r="K8002" i="1"/>
  <c r="J8002" i="1"/>
  <c r="I8002" i="1"/>
  <c r="L8002" i="1" s="1"/>
  <c r="H8002" i="1"/>
  <c r="K8001" i="1"/>
  <c r="J8001" i="1"/>
  <c r="I8001" i="1"/>
  <c r="L8001" i="1" s="1"/>
  <c r="H8001" i="1"/>
  <c r="K8000" i="1"/>
  <c r="J8000" i="1"/>
  <c r="I8000" i="1"/>
  <c r="L8000" i="1" s="1"/>
  <c r="H8000" i="1"/>
  <c r="K7999" i="1"/>
  <c r="J7999" i="1"/>
  <c r="I7999" i="1"/>
  <c r="L7999" i="1" s="1"/>
  <c r="H7999" i="1"/>
  <c r="K7998" i="1"/>
  <c r="J7998" i="1"/>
  <c r="I7998" i="1"/>
  <c r="L7998" i="1" s="1"/>
  <c r="H7998" i="1"/>
  <c r="K7997" i="1"/>
  <c r="J7997" i="1"/>
  <c r="I7997" i="1"/>
  <c r="L7997" i="1" s="1"/>
  <c r="H7997" i="1"/>
  <c r="K7996" i="1"/>
  <c r="J7996" i="1"/>
  <c r="I7996" i="1"/>
  <c r="L7996" i="1" s="1"/>
  <c r="H7996" i="1"/>
  <c r="K7995" i="1"/>
  <c r="J7995" i="1"/>
  <c r="I7995" i="1"/>
  <c r="L7995" i="1" s="1"/>
  <c r="H7995" i="1"/>
  <c r="K7994" i="1"/>
  <c r="J7994" i="1"/>
  <c r="I7994" i="1"/>
  <c r="L7994" i="1" s="1"/>
  <c r="H7994" i="1"/>
  <c r="K7993" i="1"/>
  <c r="J7993" i="1"/>
  <c r="I7993" i="1"/>
  <c r="L7993" i="1" s="1"/>
  <c r="H7993" i="1"/>
  <c r="K7992" i="1"/>
  <c r="J7992" i="1"/>
  <c r="I7992" i="1"/>
  <c r="L7992" i="1" s="1"/>
  <c r="H7992" i="1"/>
  <c r="K7991" i="1"/>
  <c r="J7991" i="1"/>
  <c r="I7991" i="1"/>
  <c r="L7991" i="1" s="1"/>
  <c r="H7991" i="1"/>
  <c r="K7990" i="1"/>
  <c r="J7990" i="1"/>
  <c r="I7990" i="1"/>
  <c r="L7990" i="1" s="1"/>
  <c r="H7990" i="1"/>
  <c r="K7989" i="1"/>
  <c r="J7989" i="1"/>
  <c r="I7989" i="1"/>
  <c r="L7989" i="1" s="1"/>
  <c r="H7989" i="1"/>
  <c r="K7988" i="1"/>
  <c r="J7988" i="1"/>
  <c r="I7988" i="1"/>
  <c r="L7988" i="1" s="1"/>
  <c r="H7988" i="1"/>
  <c r="K7987" i="1"/>
  <c r="J7987" i="1"/>
  <c r="I7987" i="1"/>
  <c r="L7987" i="1" s="1"/>
  <c r="H7987" i="1"/>
  <c r="K7986" i="1"/>
  <c r="J7986" i="1"/>
  <c r="I7986" i="1"/>
  <c r="L7986" i="1" s="1"/>
  <c r="H7986" i="1"/>
  <c r="K7985" i="1"/>
  <c r="J7985" i="1"/>
  <c r="I7985" i="1"/>
  <c r="L7985" i="1" s="1"/>
  <c r="H7985" i="1"/>
  <c r="K7984" i="1"/>
  <c r="J7984" i="1"/>
  <c r="I7984" i="1"/>
  <c r="L7984" i="1" s="1"/>
  <c r="H7984" i="1"/>
  <c r="K7983" i="1"/>
  <c r="J7983" i="1"/>
  <c r="I7983" i="1"/>
  <c r="L7983" i="1" s="1"/>
  <c r="H7983" i="1"/>
  <c r="K7982" i="1"/>
  <c r="J7982" i="1"/>
  <c r="I7982" i="1"/>
  <c r="L7982" i="1" s="1"/>
  <c r="H7982" i="1"/>
  <c r="K7981" i="1"/>
  <c r="J7981" i="1"/>
  <c r="I7981" i="1"/>
  <c r="L7981" i="1" s="1"/>
  <c r="H7981" i="1"/>
  <c r="K7980" i="1"/>
  <c r="J7980" i="1"/>
  <c r="I7980" i="1"/>
  <c r="L7980" i="1" s="1"/>
  <c r="H7980" i="1"/>
  <c r="K7979" i="1"/>
  <c r="J7979" i="1"/>
  <c r="I7979" i="1"/>
  <c r="L7979" i="1" s="1"/>
  <c r="H7979" i="1"/>
  <c r="K7978" i="1"/>
  <c r="J7978" i="1"/>
  <c r="I7978" i="1"/>
  <c r="L7978" i="1" s="1"/>
  <c r="H7978" i="1"/>
  <c r="K7977" i="1"/>
  <c r="J7977" i="1"/>
  <c r="I7977" i="1"/>
  <c r="L7977" i="1" s="1"/>
  <c r="H7977" i="1"/>
  <c r="K7976" i="1"/>
  <c r="J7976" i="1"/>
  <c r="I7976" i="1"/>
  <c r="L7976" i="1" s="1"/>
  <c r="H7976" i="1"/>
  <c r="K7975" i="1"/>
  <c r="J7975" i="1"/>
  <c r="I7975" i="1"/>
  <c r="L7975" i="1" s="1"/>
  <c r="H7975" i="1"/>
  <c r="K7974" i="1"/>
  <c r="J7974" i="1"/>
  <c r="I7974" i="1"/>
  <c r="L7974" i="1" s="1"/>
  <c r="H7974" i="1"/>
  <c r="K7973" i="1"/>
  <c r="J7973" i="1"/>
  <c r="I7973" i="1"/>
  <c r="L7973" i="1" s="1"/>
  <c r="H7973" i="1"/>
  <c r="K7972" i="1"/>
  <c r="J7972" i="1"/>
  <c r="I7972" i="1"/>
  <c r="L7972" i="1" s="1"/>
  <c r="H7972" i="1"/>
  <c r="K7971" i="1"/>
  <c r="J7971" i="1"/>
  <c r="I7971" i="1"/>
  <c r="L7971" i="1" s="1"/>
  <c r="H7971" i="1"/>
  <c r="K7970" i="1"/>
  <c r="J7970" i="1"/>
  <c r="I7970" i="1"/>
  <c r="L7970" i="1" s="1"/>
  <c r="H7970" i="1"/>
  <c r="K7969" i="1"/>
  <c r="J7969" i="1"/>
  <c r="I7969" i="1"/>
  <c r="L7969" i="1" s="1"/>
  <c r="H7969" i="1"/>
  <c r="K7968" i="1"/>
  <c r="J7968" i="1"/>
  <c r="I7968" i="1"/>
  <c r="L7968" i="1" s="1"/>
  <c r="H7968" i="1"/>
  <c r="K7967" i="1"/>
  <c r="J7967" i="1"/>
  <c r="I7967" i="1"/>
  <c r="L7967" i="1" s="1"/>
  <c r="H7967" i="1"/>
  <c r="K7966" i="1"/>
  <c r="J7966" i="1"/>
  <c r="I7966" i="1"/>
  <c r="L7966" i="1" s="1"/>
  <c r="H7966" i="1"/>
  <c r="K7965" i="1"/>
  <c r="J7965" i="1"/>
  <c r="I7965" i="1"/>
  <c r="L7965" i="1" s="1"/>
  <c r="H7965" i="1"/>
  <c r="K7964" i="1"/>
  <c r="J7964" i="1"/>
  <c r="I7964" i="1"/>
  <c r="L7964" i="1" s="1"/>
  <c r="H7964" i="1"/>
  <c r="K7963" i="1"/>
  <c r="J7963" i="1"/>
  <c r="I7963" i="1"/>
  <c r="L7963" i="1" s="1"/>
  <c r="H7963" i="1"/>
  <c r="K7962" i="1"/>
  <c r="J7962" i="1"/>
  <c r="I7962" i="1"/>
  <c r="L7962" i="1" s="1"/>
  <c r="H7962" i="1"/>
  <c r="K7961" i="1"/>
  <c r="J7961" i="1"/>
  <c r="I7961" i="1"/>
  <c r="L7961" i="1" s="1"/>
  <c r="H7961" i="1"/>
  <c r="K7960" i="1"/>
  <c r="J7960" i="1"/>
  <c r="I7960" i="1"/>
  <c r="L7960" i="1" s="1"/>
  <c r="H7960" i="1"/>
  <c r="K7959" i="1"/>
  <c r="J7959" i="1"/>
  <c r="I7959" i="1"/>
  <c r="L7959" i="1" s="1"/>
  <c r="H7959" i="1"/>
  <c r="K7958" i="1"/>
  <c r="J7958" i="1"/>
  <c r="I7958" i="1"/>
  <c r="L7958" i="1" s="1"/>
  <c r="H7958" i="1"/>
  <c r="K7957" i="1"/>
  <c r="J7957" i="1"/>
  <c r="I7957" i="1"/>
  <c r="L7957" i="1" s="1"/>
  <c r="H7957" i="1"/>
  <c r="K7956" i="1"/>
  <c r="J7956" i="1"/>
  <c r="I7956" i="1"/>
  <c r="L7956" i="1" s="1"/>
  <c r="H7956" i="1"/>
  <c r="K7955" i="1"/>
  <c r="J7955" i="1"/>
  <c r="I7955" i="1"/>
  <c r="L7955" i="1" s="1"/>
  <c r="H7955" i="1"/>
  <c r="K7954" i="1"/>
  <c r="J7954" i="1"/>
  <c r="I7954" i="1"/>
  <c r="L7954" i="1" s="1"/>
  <c r="H7954" i="1"/>
  <c r="K7953" i="1"/>
  <c r="J7953" i="1"/>
  <c r="I7953" i="1"/>
  <c r="L7953" i="1" s="1"/>
  <c r="H7953" i="1"/>
  <c r="K7952" i="1"/>
  <c r="J7952" i="1"/>
  <c r="I7952" i="1"/>
  <c r="L7952" i="1" s="1"/>
  <c r="H7952" i="1"/>
  <c r="K7951" i="1"/>
  <c r="J7951" i="1"/>
  <c r="I7951" i="1"/>
  <c r="L7951" i="1" s="1"/>
  <c r="H7951" i="1"/>
  <c r="K7950" i="1"/>
  <c r="J7950" i="1"/>
  <c r="I7950" i="1"/>
  <c r="L7950" i="1" s="1"/>
  <c r="H7950" i="1"/>
  <c r="K7949" i="1"/>
  <c r="J7949" i="1"/>
  <c r="I7949" i="1"/>
  <c r="L7949" i="1" s="1"/>
  <c r="H7949" i="1"/>
  <c r="K7948" i="1"/>
  <c r="J7948" i="1"/>
  <c r="I7948" i="1"/>
  <c r="L7948" i="1" s="1"/>
  <c r="H7948" i="1"/>
  <c r="K7947" i="1"/>
  <c r="J7947" i="1"/>
  <c r="I7947" i="1"/>
  <c r="L7947" i="1" s="1"/>
  <c r="H7947" i="1"/>
  <c r="K7946" i="1"/>
  <c r="J7946" i="1"/>
  <c r="I7946" i="1"/>
  <c r="L7946" i="1" s="1"/>
  <c r="H7946" i="1"/>
  <c r="K7945" i="1"/>
  <c r="J7945" i="1"/>
  <c r="I7945" i="1"/>
  <c r="L7945" i="1" s="1"/>
  <c r="H7945" i="1"/>
  <c r="K7944" i="1"/>
  <c r="J7944" i="1"/>
  <c r="I7944" i="1"/>
  <c r="L7944" i="1" s="1"/>
  <c r="H7944" i="1"/>
  <c r="K7943" i="1"/>
  <c r="J7943" i="1"/>
  <c r="I7943" i="1"/>
  <c r="L7943" i="1" s="1"/>
  <c r="H7943" i="1"/>
  <c r="K7942" i="1"/>
  <c r="J7942" i="1"/>
  <c r="I7942" i="1"/>
  <c r="L7942" i="1" s="1"/>
  <c r="H7942" i="1"/>
  <c r="K7941" i="1"/>
  <c r="J7941" i="1"/>
  <c r="I7941" i="1"/>
  <c r="L7941" i="1" s="1"/>
  <c r="H7941" i="1"/>
  <c r="K7940" i="1"/>
  <c r="J7940" i="1"/>
  <c r="I7940" i="1"/>
  <c r="L7940" i="1" s="1"/>
  <c r="H7940" i="1"/>
  <c r="K7939" i="1"/>
  <c r="J7939" i="1"/>
  <c r="I7939" i="1"/>
  <c r="L7939" i="1" s="1"/>
  <c r="H7939" i="1"/>
  <c r="K7938" i="1"/>
  <c r="J7938" i="1"/>
  <c r="I7938" i="1"/>
  <c r="L7938" i="1" s="1"/>
  <c r="H7938" i="1"/>
  <c r="K7937" i="1"/>
  <c r="J7937" i="1"/>
  <c r="I7937" i="1"/>
  <c r="L7937" i="1" s="1"/>
  <c r="H7937" i="1"/>
  <c r="K7936" i="1"/>
  <c r="J7936" i="1"/>
  <c r="I7936" i="1"/>
  <c r="L7936" i="1" s="1"/>
  <c r="H7936" i="1"/>
  <c r="K7935" i="1"/>
  <c r="J7935" i="1"/>
  <c r="I7935" i="1"/>
  <c r="L7935" i="1" s="1"/>
  <c r="H7935" i="1"/>
  <c r="K7934" i="1"/>
  <c r="J7934" i="1"/>
  <c r="I7934" i="1"/>
  <c r="G15" i="5" s="1"/>
  <c r="H7934" i="1"/>
  <c r="K7933" i="1"/>
  <c r="J7933" i="1"/>
  <c r="I7933" i="1"/>
  <c r="L7933" i="1" s="1"/>
  <c r="H7933" i="1"/>
  <c r="K7932" i="1"/>
  <c r="J7932" i="1"/>
  <c r="I7932" i="1"/>
  <c r="L7932" i="1" s="1"/>
  <c r="H7932" i="1"/>
  <c r="K7931" i="1"/>
  <c r="J7931" i="1"/>
  <c r="I7931" i="1"/>
  <c r="L7931" i="1" s="1"/>
  <c r="H7931" i="1"/>
  <c r="K7930" i="1"/>
  <c r="J7930" i="1"/>
  <c r="I7930" i="1"/>
  <c r="L7930" i="1" s="1"/>
  <c r="H7930" i="1"/>
  <c r="K7929" i="1"/>
  <c r="J7929" i="1"/>
  <c r="I7929" i="1"/>
  <c r="L7929" i="1" s="1"/>
  <c r="H7929" i="1"/>
  <c r="K7928" i="1"/>
  <c r="J7928" i="1"/>
  <c r="I7928" i="1"/>
  <c r="L7928" i="1" s="1"/>
  <c r="H7928" i="1"/>
  <c r="K7927" i="1"/>
  <c r="J7927" i="1"/>
  <c r="I7927" i="1"/>
  <c r="L7927" i="1" s="1"/>
  <c r="H7927" i="1"/>
  <c r="K7926" i="1"/>
  <c r="J7926" i="1"/>
  <c r="I7926" i="1"/>
  <c r="L7926" i="1" s="1"/>
  <c r="H7926" i="1"/>
  <c r="K7925" i="1"/>
  <c r="J7925" i="1"/>
  <c r="I7925" i="1"/>
  <c r="L7925" i="1" s="1"/>
  <c r="H7925" i="1"/>
  <c r="K7924" i="1"/>
  <c r="J7924" i="1"/>
  <c r="I7924" i="1"/>
  <c r="L7924" i="1" s="1"/>
  <c r="H7924" i="1"/>
  <c r="K7923" i="1"/>
  <c r="J7923" i="1"/>
  <c r="I7923" i="1"/>
  <c r="L7923" i="1" s="1"/>
  <c r="H7923" i="1"/>
  <c r="K7922" i="1"/>
  <c r="J7922" i="1"/>
  <c r="I7922" i="1"/>
  <c r="L7922" i="1" s="1"/>
  <c r="H7922" i="1"/>
  <c r="K7921" i="1"/>
  <c r="J7921" i="1"/>
  <c r="I7921" i="1"/>
  <c r="L7921" i="1" s="1"/>
  <c r="H7921" i="1"/>
  <c r="K7920" i="1"/>
  <c r="J7920" i="1"/>
  <c r="I7920" i="1"/>
  <c r="L7920" i="1" s="1"/>
  <c r="H7920" i="1"/>
  <c r="K7919" i="1"/>
  <c r="J7919" i="1"/>
  <c r="I7919" i="1"/>
  <c r="L7919" i="1" s="1"/>
  <c r="H7919" i="1"/>
  <c r="K7918" i="1"/>
  <c r="J7918" i="1"/>
  <c r="I7918" i="1"/>
  <c r="L7918" i="1" s="1"/>
  <c r="H7918" i="1"/>
  <c r="K7917" i="1"/>
  <c r="J7917" i="1"/>
  <c r="I7917" i="1"/>
  <c r="L7917" i="1" s="1"/>
  <c r="H7917" i="1"/>
  <c r="K7916" i="1"/>
  <c r="J7916" i="1"/>
  <c r="I7916" i="1"/>
  <c r="L7916" i="1" s="1"/>
  <c r="H7916" i="1"/>
  <c r="K7915" i="1"/>
  <c r="J7915" i="1"/>
  <c r="I7915" i="1"/>
  <c r="L7915" i="1" s="1"/>
  <c r="H7915" i="1"/>
  <c r="K7914" i="1"/>
  <c r="J7914" i="1"/>
  <c r="I7914" i="1"/>
  <c r="L7914" i="1" s="1"/>
  <c r="H7914" i="1"/>
  <c r="K7913" i="1"/>
  <c r="J7913" i="1"/>
  <c r="I7913" i="1"/>
  <c r="L7913" i="1" s="1"/>
  <c r="H7913" i="1"/>
  <c r="K7912" i="1"/>
  <c r="J7912" i="1"/>
  <c r="I7912" i="1"/>
  <c r="L7912" i="1" s="1"/>
  <c r="H7912" i="1"/>
  <c r="K7911" i="1"/>
  <c r="J7911" i="1"/>
  <c r="I7911" i="1"/>
  <c r="L7911" i="1" s="1"/>
  <c r="H7911" i="1"/>
  <c r="K7910" i="1"/>
  <c r="J7910" i="1"/>
  <c r="I7910" i="1"/>
  <c r="L7910" i="1" s="1"/>
  <c r="H7910" i="1"/>
  <c r="K7909" i="1"/>
  <c r="J7909" i="1"/>
  <c r="I7909" i="1"/>
  <c r="L7909" i="1" s="1"/>
  <c r="H7909" i="1"/>
  <c r="K7908" i="1"/>
  <c r="J7908" i="1"/>
  <c r="I7908" i="1"/>
  <c r="L7908" i="1" s="1"/>
  <c r="H7908" i="1"/>
  <c r="K7907" i="1"/>
  <c r="J7907" i="1"/>
  <c r="I7907" i="1"/>
  <c r="L7907" i="1" s="1"/>
  <c r="H7907" i="1"/>
  <c r="K7906" i="1"/>
  <c r="J7906" i="1"/>
  <c r="I7906" i="1"/>
  <c r="L7906" i="1" s="1"/>
  <c r="H7906" i="1"/>
  <c r="K7905" i="1"/>
  <c r="J7905" i="1"/>
  <c r="I7905" i="1"/>
  <c r="L7905" i="1" s="1"/>
  <c r="H7905" i="1"/>
  <c r="K7904" i="1"/>
  <c r="J7904" i="1"/>
  <c r="I7904" i="1"/>
  <c r="L7904" i="1" s="1"/>
  <c r="H7904" i="1"/>
  <c r="K7903" i="1"/>
  <c r="J7903" i="1"/>
  <c r="I7903" i="1"/>
  <c r="L7903" i="1" s="1"/>
  <c r="H7903" i="1"/>
  <c r="K7902" i="1"/>
  <c r="J7902" i="1"/>
  <c r="I7902" i="1"/>
  <c r="L7902" i="1" s="1"/>
  <c r="H7902" i="1"/>
  <c r="K7901" i="1"/>
  <c r="J7901" i="1"/>
  <c r="I7901" i="1"/>
  <c r="L7901" i="1" s="1"/>
  <c r="H7901" i="1"/>
  <c r="K7900" i="1"/>
  <c r="J7900" i="1"/>
  <c r="I7900" i="1"/>
  <c r="L7900" i="1" s="1"/>
  <c r="H7900" i="1"/>
  <c r="K7899" i="1"/>
  <c r="J7899" i="1"/>
  <c r="I7899" i="1"/>
  <c r="L7899" i="1" s="1"/>
  <c r="H7899" i="1"/>
  <c r="K7898" i="1"/>
  <c r="J7898" i="1"/>
  <c r="I7898" i="1"/>
  <c r="L7898" i="1" s="1"/>
  <c r="H7898" i="1"/>
  <c r="K7897" i="1"/>
  <c r="J7897" i="1"/>
  <c r="I7897" i="1"/>
  <c r="L7897" i="1" s="1"/>
  <c r="H7897" i="1"/>
  <c r="K7896" i="1"/>
  <c r="J7896" i="1"/>
  <c r="I7896" i="1"/>
  <c r="L7896" i="1" s="1"/>
  <c r="H7896" i="1"/>
  <c r="K7895" i="1"/>
  <c r="J7895" i="1"/>
  <c r="I7895" i="1"/>
  <c r="L7895" i="1" s="1"/>
  <c r="H7895" i="1"/>
  <c r="K7894" i="1"/>
  <c r="J7894" i="1"/>
  <c r="I7894" i="1"/>
  <c r="L7894" i="1" s="1"/>
  <c r="H7894" i="1"/>
  <c r="K7893" i="1"/>
  <c r="J7893" i="1"/>
  <c r="I7893" i="1"/>
  <c r="L7893" i="1" s="1"/>
  <c r="H7893" i="1"/>
  <c r="K7892" i="1"/>
  <c r="J7892" i="1"/>
  <c r="I7892" i="1"/>
  <c r="L7892" i="1" s="1"/>
  <c r="H7892" i="1"/>
  <c r="K7891" i="1"/>
  <c r="J7891" i="1"/>
  <c r="I7891" i="1"/>
  <c r="L7891" i="1" s="1"/>
  <c r="H7891" i="1"/>
  <c r="K7890" i="1"/>
  <c r="J7890" i="1"/>
  <c r="I7890" i="1"/>
  <c r="L7890" i="1" s="1"/>
  <c r="H7890" i="1"/>
  <c r="K7889" i="1"/>
  <c r="J7889" i="1"/>
  <c r="I7889" i="1"/>
  <c r="L7889" i="1" s="1"/>
  <c r="H7889" i="1"/>
  <c r="K7888" i="1"/>
  <c r="J7888" i="1"/>
  <c r="I7888" i="1"/>
  <c r="L7888" i="1" s="1"/>
  <c r="H7888" i="1"/>
  <c r="K7887" i="1"/>
  <c r="J7887" i="1"/>
  <c r="I7887" i="1"/>
  <c r="L7887" i="1" s="1"/>
  <c r="H7887" i="1"/>
  <c r="K7886" i="1"/>
  <c r="J7886" i="1"/>
  <c r="I7886" i="1"/>
  <c r="L7886" i="1" s="1"/>
  <c r="H7886" i="1"/>
  <c r="K7885" i="1"/>
  <c r="J7885" i="1"/>
  <c r="I7885" i="1"/>
  <c r="L7885" i="1" s="1"/>
  <c r="H7885" i="1"/>
  <c r="K7884" i="1"/>
  <c r="J7884" i="1"/>
  <c r="I7884" i="1"/>
  <c r="L7884" i="1" s="1"/>
  <c r="H7884" i="1"/>
  <c r="K7883" i="1"/>
  <c r="J7883" i="1"/>
  <c r="I7883" i="1"/>
  <c r="L7883" i="1" s="1"/>
  <c r="H7883" i="1"/>
  <c r="K7882" i="1"/>
  <c r="J7882" i="1"/>
  <c r="I7882" i="1"/>
  <c r="L7882" i="1" s="1"/>
  <c r="H7882" i="1"/>
  <c r="K7881" i="1"/>
  <c r="J7881" i="1"/>
  <c r="I7881" i="1"/>
  <c r="L7881" i="1" s="1"/>
  <c r="H7881" i="1"/>
  <c r="K7880" i="1"/>
  <c r="J7880" i="1"/>
  <c r="I7880" i="1"/>
  <c r="L7880" i="1" s="1"/>
  <c r="H7880" i="1"/>
  <c r="K7879" i="1"/>
  <c r="J7879" i="1"/>
  <c r="I7879" i="1"/>
  <c r="L7879" i="1" s="1"/>
  <c r="H7879" i="1"/>
  <c r="K7878" i="1"/>
  <c r="J7878" i="1"/>
  <c r="I7878" i="1"/>
  <c r="L7878" i="1" s="1"/>
  <c r="H7878" i="1"/>
  <c r="K7877" i="1"/>
  <c r="J7877" i="1"/>
  <c r="I7877" i="1"/>
  <c r="L7877" i="1" s="1"/>
  <c r="H7877" i="1"/>
  <c r="K7876" i="1"/>
  <c r="J7876" i="1"/>
  <c r="I7876" i="1"/>
  <c r="L7876" i="1" s="1"/>
  <c r="H7876" i="1"/>
  <c r="K7875" i="1"/>
  <c r="J7875" i="1"/>
  <c r="I7875" i="1"/>
  <c r="L7875" i="1" s="1"/>
  <c r="H7875" i="1"/>
  <c r="K7874" i="1"/>
  <c r="J7874" i="1"/>
  <c r="I7874" i="1"/>
  <c r="L7874" i="1" s="1"/>
  <c r="H7874" i="1"/>
  <c r="K7873" i="1"/>
  <c r="J7873" i="1"/>
  <c r="I7873" i="1"/>
  <c r="L7873" i="1" s="1"/>
  <c r="H7873" i="1"/>
  <c r="K7872" i="1"/>
  <c r="J7872" i="1"/>
  <c r="I7872" i="1"/>
  <c r="L7872" i="1" s="1"/>
  <c r="H7872" i="1"/>
  <c r="K7871" i="1"/>
  <c r="J7871" i="1"/>
  <c r="I7871" i="1"/>
  <c r="L7871" i="1" s="1"/>
  <c r="H7871" i="1"/>
  <c r="K7870" i="1"/>
  <c r="J7870" i="1"/>
  <c r="I7870" i="1"/>
  <c r="L7870" i="1" s="1"/>
  <c r="H7870" i="1"/>
  <c r="K7869" i="1"/>
  <c r="J7869" i="1"/>
  <c r="I7869" i="1"/>
  <c r="L7869" i="1" s="1"/>
  <c r="H7869" i="1"/>
  <c r="K7868" i="1"/>
  <c r="J7868" i="1"/>
  <c r="I7868" i="1"/>
  <c r="L7868" i="1" s="1"/>
  <c r="H7868" i="1"/>
  <c r="K7867" i="1"/>
  <c r="J7867" i="1"/>
  <c r="I7867" i="1"/>
  <c r="L7867" i="1" s="1"/>
  <c r="H7867" i="1"/>
  <c r="K7866" i="1"/>
  <c r="J7866" i="1"/>
  <c r="I7866" i="1"/>
  <c r="L7866" i="1" s="1"/>
  <c r="H7866" i="1"/>
  <c r="K7865" i="1"/>
  <c r="J7865" i="1"/>
  <c r="I7865" i="1"/>
  <c r="L7865" i="1" s="1"/>
  <c r="H7865" i="1"/>
  <c r="K7864" i="1"/>
  <c r="J7864" i="1"/>
  <c r="I7864" i="1"/>
  <c r="L7864" i="1" s="1"/>
  <c r="H7864" i="1"/>
  <c r="K7863" i="1"/>
  <c r="J7863" i="1"/>
  <c r="I7863" i="1"/>
  <c r="L7863" i="1" s="1"/>
  <c r="H7863" i="1"/>
  <c r="K7862" i="1"/>
  <c r="J7862" i="1"/>
  <c r="I7862" i="1"/>
  <c r="L7862" i="1" s="1"/>
  <c r="H7862" i="1"/>
  <c r="K7861" i="1"/>
  <c r="J7861" i="1"/>
  <c r="I7861" i="1"/>
  <c r="L7861" i="1" s="1"/>
  <c r="H7861" i="1"/>
  <c r="K7860" i="1"/>
  <c r="J7860" i="1"/>
  <c r="I7860" i="1"/>
  <c r="L7860" i="1" s="1"/>
  <c r="H7860" i="1"/>
  <c r="K7859" i="1"/>
  <c r="J7859" i="1"/>
  <c r="I7859" i="1"/>
  <c r="L7859" i="1" s="1"/>
  <c r="H7859" i="1"/>
  <c r="K7858" i="1"/>
  <c r="J7858" i="1"/>
  <c r="I7858" i="1"/>
  <c r="L7858" i="1" s="1"/>
  <c r="H7858" i="1"/>
  <c r="K7857" i="1"/>
  <c r="J7857" i="1"/>
  <c r="I7857" i="1"/>
  <c r="L7857" i="1" s="1"/>
  <c r="H7857" i="1"/>
  <c r="K7856" i="1"/>
  <c r="J7856" i="1"/>
  <c r="I7856" i="1"/>
  <c r="L7856" i="1" s="1"/>
  <c r="H7856" i="1"/>
  <c r="K7855" i="1"/>
  <c r="J7855" i="1"/>
  <c r="I7855" i="1"/>
  <c r="L7855" i="1" s="1"/>
  <c r="H7855" i="1"/>
  <c r="K7854" i="1"/>
  <c r="J7854" i="1"/>
  <c r="I7854" i="1"/>
  <c r="L7854" i="1" s="1"/>
  <c r="H7854" i="1"/>
  <c r="K7853" i="1"/>
  <c r="J7853" i="1"/>
  <c r="I7853" i="1"/>
  <c r="L7853" i="1" s="1"/>
  <c r="H7853" i="1"/>
  <c r="K7852" i="1"/>
  <c r="J7852" i="1"/>
  <c r="I7852" i="1"/>
  <c r="L7852" i="1" s="1"/>
  <c r="H7852" i="1"/>
  <c r="K7851" i="1"/>
  <c r="J7851" i="1"/>
  <c r="I7851" i="1"/>
  <c r="L7851" i="1" s="1"/>
  <c r="H7851" i="1"/>
  <c r="K7850" i="1"/>
  <c r="J7850" i="1"/>
  <c r="I7850" i="1"/>
  <c r="L7850" i="1" s="1"/>
  <c r="H7850" i="1"/>
  <c r="K7849" i="1"/>
  <c r="J7849" i="1"/>
  <c r="I7849" i="1"/>
  <c r="L7849" i="1" s="1"/>
  <c r="H7849" i="1"/>
  <c r="K7848" i="1"/>
  <c r="J7848" i="1"/>
  <c r="I7848" i="1"/>
  <c r="L7848" i="1" s="1"/>
  <c r="H7848" i="1"/>
  <c r="K7847" i="1"/>
  <c r="J7847" i="1"/>
  <c r="I7847" i="1"/>
  <c r="L7847" i="1" s="1"/>
  <c r="H7847" i="1"/>
  <c r="K7846" i="1"/>
  <c r="J7846" i="1"/>
  <c r="I7846" i="1"/>
  <c r="L7846" i="1" s="1"/>
  <c r="H7846" i="1"/>
  <c r="K7845" i="1"/>
  <c r="J7845" i="1"/>
  <c r="I7845" i="1"/>
  <c r="L7845" i="1" s="1"/>
  <c r="H7845" i="1"/>
  <c r="K7844" i="1"/>
  <c r="J7844" i="1"/>
  <c r="I7844" i="1"/>
  <c r="L7844" i="1" s="1"/>
  <c r="H7844" i="1"/>
  <c r="K7843" i="1"/>
  <c r="J7843" i="1"/>
  <c r="I7843" i="1"/>
  <c r="L7843" i="1" s="1"/>
  <c r="H7843" i="1"/>
  <c r="K7842" i="1"/>
  <c r="J7842" i="1"/>
  <c r="I7842" i="1"/>
  <c r="L7842" i="1" s="1"/>
  <c r="H7842" i="1"/>
  <c r="K7841" i="1"/>
  <c r="J7841" i="1"/>
  <c r="I7841" i="1"/>
  <c r="L7841" i="1" s="1"/>
  <c r="H7841" i="1"/>
  <c r="K7840" i="1"/>
  <c r="J7840" i="1"/>
  <c r="I7840" i="1"/>
  <c r="L7840" i="1" s="1"/>
  <c r="H7840" i="1"/>
  <c r="K7839" i="1"/>
  <c r="J7839" i="1"/>
  <c r="I7839" i="1"/>
  <c r="L7839" i="1" s="1"/>
  <c r="H7839" i="1"/>
  <c r="K7838" i="1"/>
  <c r="J7838" i="1"/>
  <c r="I7838" i="1"/>
  <c r="L7838" i="1" s="1"/>
  <c r="H7838" i="1"/>
  <c r="K7837" i="1"/>
  <c r="J7837" i="1"/>
  <c r="I7837" i="1"/>
  <c r="L7837" i="1" s="1"/>
  <c r="H7837" i="1"/>
  <c r="K7836" i="1"/>
  <c r="J7836" i="1"/>
  <c r="I7836" i="1"/>
  <c r="L7836" i="1" s="1"/>
  <c r="H7836" i="1"/>
  <c r="K7835" i="1"/>
  <c r="J7835" i="1"/>
  <c r="I7835" i="1"/>
  <c r="L7835" i="1" s="1"/>
  <c r="H7835" i="1"/>
  <c r="K7834" i="1"/>
  <c r="J7834" i="1"/>
  <c r="I7834" i="1"/>
  <c r="L7834" i="1" s="1"/>
  <c r="H7834" i="1"/>
  <c r="K7833" i="1"/>
  <c r="J7833" i="1"/>
  <c r="I7833" i="1"/>
  <c r="L7833" i="1" s="1"/>
  <c r="H7833" i="1"/>
  <c r="K7832" i="1"/>
  <c r="J7832" i="1"/>
  <c r="I7832" i="1"/>
  <c r="L7832" i="1" s="1"/>
  <c r="H7832" i="1"/>
  <c r="K7831" i="1"/>
  <c r="J7831" i="1"/>
  <c r="I7831" i="1"/>
  <c r="L7831" i="1" s="1"/>
  <c r="H7831" i="1"/>
  <c r="K7830" i="1"/>
  <c r="J7830" i="1"/>
  <c r="I7830" i="1"/>
  <c r="L7830" i="1" s="1"/>
  <c r="H7830" i="1"/>
  <c r="K7829" i="1"/>
  <c r="J7829" i="1"/>
  <c r="I7829" i="1"/>
  <c r="L7829" i="1" s="1"/>
  <c r="H7829" i="1"/>
  <c r="K7828" i="1"/>
  <c r="J7828" i="1"/>
  <c r="I7828" i="1"/>
  <c r="L7828" i="1" s="1"/>
  <c r="H7828" i="1"/>
  <c r="K7827" i="1"/>
  <c r="J7827" i="1"/>
  <c r="I7827" i="1"/>
  <c r="L7827" i="1" s="1"/>
  <c r="H7827" i="1"/>
  <c r="K7826" i="1"/>
  <c r="J7826" i="1"/>
  <c r="I7826" i="1"/>
  <c r="L7826" i="1" s="1"/>
  <c r="H7826" i="1"/>
  <c r="K7825" i="1"/>
  <c r="J7825" i="1"/>
  <c r="I7825" i="1"/>
  <c r="L7825" i="1" s="1"/>
  <c r="H7825" i="1"/>
  <c r="K7824" i="1"/>
  <c r="J7824" i="1"/>
  <c r="I7824" i="1"/>
  <c r="L7824" i="1" s="1"/>
  <c r="H7824" i="1"/>
  <c r="K7823" i="1"/>
  <c r="J7823" i="1"/>
  <c r="I7823" i="1"/>
  <c r="L7823" i="1" s="1"/>
  <c r="H7823" i="1"/>
  <c r="K7822" i="1"/>
  <c r="J7822" i="1"/>
  <c r="I7822" i="1"/>
  <c r="L7822" i="1" s="1"/>
  <c r="H7822" i="1"/>
  <c r="K7821" i="1"/>
  <c r="J7821" i="1"/>
  <c r="I7821" i="1"/>
  <c r="L7821" i="1" s="1"/>
  <c r="H7821" i="1"/>
  <c r="K7820" i="1"/>
  <c r="J7820" i="1"/>
  <c r="I7820" i="1"/>
  <c r="L7820" i="1" s="1"/>
  <c r="H7820" i="1"/>
  <c r="K7819" i="1"/>
  <c r="J7819" i="1"/>
  <c r="I7819" i="1"/>
  <c r="L7819" i="1" s="1"/>
  <c r="H7819" i="1"/>
  <c r="K7818" i="1"/>
  <c r="J7818" i="1"/>
  <c r="I7818" i="1"/>
  <c r="L7818" i="1" s="1"/>
  <c r="H7818" i="1"/>
  <c r="K7817" i="1"/>
  <c r="J7817" i="1"/>
  <c r="I7817" i="1"/>
  <c r="L7817" i="1" s="1"/>
  <c r="H7817" i="1"/>
  <c r="K7816" i="1"/>
  <c r="J7816" i="1"/>
  <c r="I7816" i="1"/>
  <c r="L7816" i="1" s="1"/>
  <c r="H7816" i="1"/>
  <c r="K7815" i="1"/>
  <c r="J7815" i="1"/>
  <c r="I7815" i="1"/>
  <c r="L7815" i="1" s="1"/>
  <c r="H7815" i="1"/>
  <c r="K7814" i="1"/>
  <c r="J7814" i="1"/>
  <c r="I7814" i="1"/>
  <c r="L7814" i="1" s="1"/>
  <c r="H7814" i="1"/>
  <c r="K7813" i="1"/>
  <c r="J7813" i="1"/>
  <c r="I7813" i="1"/>
  <c r="L7813" i="1" s="1"/>
  <c r="H7813" i="1"/>
  <c r="K7812" i="1"/>
  <c r="J7812" i="1"/>
  <c r="I7812" i="1"/>
  <c r="L7812" i="1" s="1"/>
  <c r="H7812" i="1"/>
  <c r="K7811" i="1"/>
  <c r="J7811" i="1"/>
  <c r="I7811" i="1"/>
  <c r="L7811" i="1" s="1"/>
  <c r="H7811" i="1"/>
  <c r="K7810" i="1"/>
  <c r="J7810" i="1"/>
  <c r="I7810" i="1"/>
  <c r="L7810" i="1" s="1"/>
  <c r="H7810" i="1"/>
  <c r="K7809" i="1"/>
  <c r="J7809" i="1"/>
  <c r="I7809" i="1"/>
  <c r="L7809" i="1" s="1"/>
  <c r="H7809" i="1"/>
  <c r="K7808" i="1"/>
  <c r="J7808" i="1"/>
  <c r="I7808" i="1"/>
  <c r="L7808" i="1" s="1"/>
  <c r="H7808" i="1"/>
  <c r="K7807" i="1"/>
  <c r="J7807" i="1"/>
  <c r="I7807" i="1"/>
  <c r="L7807" i="1" s="1"/>
  <c r="H7807" i="1"/>
  <c r="K7806" i="1"/>
  <c r="J7806" i="1"/>
  <c r="I7806" i="1"/>
  <c r="L7806" i="1" s="1"/>
  <c r="H7806" i="1"/>
  <c r="K7805" i="1"/>
  <c r="J7805" i="1"/>
  <c r="I7805" i="1"/>
  <c r="L7805" i="1" s="1"/>
  <c r="H7805" i="1"/>
  <c r="K7804" i="1"/>
  <c r="J7804" i="1"/>
  <c r="I7804" i="1"/>
  <c r="L7804" i="1" s="1"/>
  <c r="H7804" i="1"/>
  <c r="K7803" i="1"/>
  <c r="J7803" i="1"/>
  <c r="I7803" i="1"/>
  <c r="L7803" i="1" s="1"/>
  <c r="H7803" i="1"/>
  <c r="K7802" i="1"/>
  <c r="J7802" i="1"/>
  <c r="I7802" i="1"/>
  <c r="L7802" i="1" s="1"/>
  <c r="H7802" i="1"/>
  <c r="K7801" i="1"/>
  <c r="J7801" i="1"/>
  <c r="I7801" i="1"/>
  <c r="L7801" i="1" s="1"/>
  <c r="H7801" i="1"/>
  <c r="K7800" i="1"/>
  <c r="J7800" i="1"/>
  <c r="I7800" i="1"/>
  <c r="L7800" i="1" s="1"/>
  <c r="H7800" i="1"/>
  <c r="K7799" i="1"/>
  <c r="J7799" i="1"/>
  <c r="I7799" i="1"/>
  <c r="L7799" i="1" s="1"/>
  <c r="H7799" i="1"/>
  <c r="K7798" i="1"/>
  <c r="J7798" i="1"/>
  <c r="I7798" i="1"/>
  <c r="L7798" i="1" s="1"/>
  <c r="H7798" i="1"/>
  <c r="K7797" i="1"/>
  <c r="J7797" i="1"/>
  <c r="I7797" i="1"/>
  <c r="L7797" i="1" s="1"/>
  <c r="H7797" i="1"/>
  <c r="K7796" i="1"/>
  <c r="J7796" i="1"/>
  <c r="I7796" i="1"/>
  <c r="L7796" i="1" s="1"/>
  <c r="H7796" i="1"/>
  <c r="K7795" i="1"/>
  <c r="J7795" i="1"/>
  <c r="I7795" i="1"/>
  <c r="L7795" i="1" s="1"/>
  <c r="H7795" i="1"/>
  <c r="K7794" i="1"/>
  <c r="J7794" i="1"/>
  <c r="I7794" i="1"/>
  <c r="L7794" i="1" s="1"/>
  <c r="H7794" i="1"/>
  <c r="K7793" i="1"/>
  <c r="J7793" i="1"/>
  <c r="I7793" i="1"/>
  <c r="L7793" i="1" s="1"/>
  <c r="H7793" i="1"/>
  <c r="K7792" i="1"/>
  <c r="J7792" i="1"/>
  <c r="I7792" i="1"/>
  <c r="L7792" i="1" s="1"/>
  <c r="H7792" i="1"/>
  <c r="K7791" i="1"/>
  <c r="J7791" i="1"/>
  <c r="I7791" i="1"/>
  <c r="L7791" i="1" s="1"/>
  <c r="H7791" i="1"/>
  <c r="K7790" i="1"/>
  <c r="J7790" i="1"/>
  <c r="I7790" i="1"/>
  <c r="L7790" i="1" s="1"/>
  <c r="H7790" i="1"/>
  <c r="K7789" i="1"/>
  <c r="J7789" i="1"/>
  <c r="I7789" i="1"/>
  <c r="L7789" i="1" s="1"/>
  <c r="H7789" i="1"/>
  <c r="K7788" i="1"/>
  <c r="J7788" i="1"/>
  <c r="I7788" i="1"/>
  <c r="L7788" i="1" s="1"/>
  <c r="H7788" i="1"/>
  <c r="K7787" i="1"/>
  <c r="J7787" i="1"/>
  <c r="I7787" i="1"/>
  <c r="L7787" i="1" s="1"/>
  <c r="H7787" i="1"/>
  <c r="K7786" i="1"/>
  <c r="J7786" i="1"/>
  <c r="I7786" i="1"/>
  <c r="L7786" i="1" s="1"/>
  <c r="H7786" i="1"/>
  <c r="K7785" i="1"/>
  <c r="J7785" i="1"/>
  <c r="I7785" i="1"/>
  <c r="L7785" i="1" s="1"/>
  <c r="H7785" i="1"/>
  <c r="K7784" i="1"/>
  <c r="J7784" i="1"/>
  <c r="I7784" i="1"/>
  <c r="L7784" i="1" s="1"/>
  <c r="H7784" i="1"/>
  <c r="K7783" i="1"/>
  <c r="J7783" i="1"/>
  <c r="I7783" i="1"/>
  <c r="L7783" i="1" s="1"/>
  <c r="H7783" i="1"/>
  <c r="K7782" i="1"/>
  <c r="J7782" i="1"/>
  <c r="I7782" i="1"/>
  <c r="L7782" i="1" s="1"/>
  <c r="H7782" i="1"/>
  <c r="K7781" i="1"/>
  <c r="J7781" i="1"/>
  <c r="I7781" i="1"/>
  <c r="L7781" i="1" s="1"/>
  <c r="H7781" i="1"/>
  <c r="K7780" i="1"/>
  <c r="J7780" i="1"/>
  <c r="I7780" i="1"/>
  <c r="L7780" i="1" s="1"/>
  <c r="H7780" i="1"/>
  <c r="K7779" i="1"/>
  <c r="J7779" i="1"/>
  <c r="I7779" i="1"/>
  <c r="L7779" i="1" s="1"/>
  <c r="H7779" i="1"/>
  <c r="K7778" i="1"/>
  <c r="J7778" i="1"/>
  <c r="I7778" i="1"/>
  <c r="L7778" i="1" s="1"/>
  <c r="H7778" i="1"/>
  <c r="K7777" i="1"/>
  <c r="J7777" i="1"/>
  <c r="I7777" i="1"/>
  <c r="L7777" i="1" s="1"/>
  <c r="H7777" i="1"/>
  <c r="K7776" i="1"/>
  <c r="J7776" i="1"/>
  <c r="I7776" i="1"/>
  <c r="L7776" i="1" s="1"/>
  <c r="H7776" i="1"/>
  <c r="K7775" i="1"/>
  <c r="J7775" i="1"/>
  <c r="I7775" i="1"/>
  <c r="L7775" i="1" s="1"/>
  <c r="H7775" i="1"/>
  <c r="K7774" i="1"/>
  <c r="J7774" i="1"/>
  <c r="I7774" i="1"/>
  <c r="L7774" i="1" s="1"/>
  <c r="H7774" i="1"/>
  <c r="K7773" i="1"/>
  <c r="J7773" i="1"/>
  <c r="I7773" i="1"/>
  <c r="L7773" i="1" s="1"/>
  <c r="H7773" i="1"/>
  <c r="K7772" i="1"/>
  <c r="J7772" i="1"/>
  <c r="I7772" i="1"/>
  <c r="L7772" i="1" s="1"/>
  <c r="H7772" i="1"/>
  <c r="K7771" i="1"/>
  <c r="J7771" i="1"/>
  <c r="I7771" i="1"/>
  <c r="L7771" i="1" s="1"/>
  <c r="H7771" i="1"/>
  <c r="K7770" i="1"/>
  <c r="J7770" i="1"/>
  <c r="I7770" i="1"/>
  <c r="L7770" i="1" s="1"/>
  <c r="H7770" i="1"/>
  <c r="K7769" i="1"/>
  <c r="J7769" i="1"/>
  <c r="I7769" i="1"/>
  <c r="L7769" i="1" s="1"/>
  <c r="H7769" i="1"/>
  <c r="K7768" i="1"/>
  <c r="J7768" i="1"/>
  <c r="I7768" i="1"/>
  <c r="L7768" i="1" s="1"/>
  <c r="H7768" i="1"/>
  <c r="K7767" i="1"/>
  <c r="J7767" i="1"/>
  <c r="I7767" i="1"/>
  <c r="L7767" i="1" s="1"/>
  <c r="H7767" i="1"/>
  <c r="K7766" i="1"/>
  <c r="J7766" i="1"/>
  <c r="I7766" i="1"/>
  <c r="L7766" i="1" s="1"/>
  <c r="H7766" i="1"/>
  <c r="K7765" i="1"/>
  <c r="J7765" i="1"/>
  <c r="I7765" i="1"/>
  <c r="L7765" i="1" s="1"/>
  <c r="H7765" i="1"/>
  <c r="K7764" i="1"/>
  <c r="J7764" i="1"/>
  <c r="I7764" i="1"/>
  <c r="L7764" i="1" s="1"/>
  <c r="H7764" i="1"/>
  <c r="K7763" i="1"/>
  <c r="J7763" i="1"/>
  <c r="I7763" i="1"/>
  <c r="L7763" i="1" s="1"/>
  <c r="H7763" i="1"/>
  <c r="K7762" i="1"/>
  <c r="J7762" i="1"/>
  <c r="I7762" i="1"/>
  <c r="L7762" i="1" s="1"/>
  <c r="H7762" i="1"/>
  <c r="K7761" i="1"/>
  <c r="J7761" i="1"/>
  <c r="I7761" i="1"/>
  <c r="L7761" i="1" s="1"/>
  <c r="H7761" i="1"/>
  <c r="K7760" i="1"/>
  <c r="J7760" i="1"/>
  <c r="I7760" i="1"/>
  <c r="L7760" i="1" s="1"/>
  <c r="H7760" i="1"/>
  <c r="K7759" i="1"/>
  <c r="J7759" i="1"/>
  <c r="I7759" i="1"/>
  <c r="L7759" i="1" s="1"/>
  <c r="H7759" i="1"/>
  <c r="K7758" i="1"/>
  <c r="J7758" i="1"/>
  <c r="I7758" i="1"/>
  <c r="L7758" i="1" s="1"/>
  <c r="H7758" i="1"/>
  <c r="K7757" i="1"/>
  <c r="J7757" i="1"/>
  <c r="I7757" i="1"/>
  <c r="L7757" i="1" s="1"/>
  <c r="H7757" i="1"/>
  <c r="K7756" i="1"/>
  <c r="J7756" i="1"/>
  <c r="I7756" i="1"/>
  <c r="L7756" i="1" s="1"/>
  <c r="H7756" i="1"/>
  <c r="K7755" i="1"/>
  <c r="J7755" i="1"/>
  <c r="I7755" i="1"/>
  <c r="L7755" i="1" s="1"/>
  <c r="H7755" i="1"/>
  <c r="K7754" i="1"/>
  <c r="J7754" i="1"/>
  <c r="I7754" i="1"/>
  <c r="L7754" i="1" s="1"/>
  <c r="H7754" i="1"/>
  <c r="K7753" i="1"/>
  <c r="J7753" i="1"/>
  <c r="I7753" i="1"/>
  <c r="L7753" i="1" s="1"/>
  <c r="H7753" i="1"/>
  <c r="K7752" i="1"/>
  <c r="J7752" i="1"/>
  <c r="I7752" i="1"/>
  <c r="L7752" i="1" s="1"/>
  <c r="H7752" i="1"/>
  <c r="K7751" i="1"/>
  <c r="J7751" i="1"/>
  <c r="I7751" i="1"/>
  <c r="L7751" i="1" s="1"/>
  <c r="H7751" i="1"/>
  <c r="K7750" i="1"/>
  <c r="J7750" i="1"/>
  <c r="I7750" i="1"/>
  <c r="L7750" i="1" s="1"/>
  <c r="H7750" i="1"/>
  <c r="K7749" i="1"/>
  <c r="J7749" i="1"/>
  <c r="I7749" i="1"/>
  <c r="L7749" i="1" s="1"/>
  <c r="H7749" i="1"/>
  <c r="K7748" i="1"/>
  <c r="J7748" i="1"/>
  <c r="I7748" i="1"/>
  <c r="L7748" i="1" s="1"/>
  <c r="H7748" i="1"/>
  <c r="K7747" i="1"/>
  <c r="J7747" i="1"/>
  <c r="I7747" i="1"/>
  <c r="L7747" i="1" s="1"/>
  <c r="H7747" i="1"/>
  <c r="K7746" i="1"/>
  <c r="J7746" i="1"/>
  <c r="I7746" i="1"/>
  <c r="L7746" i="1" s="1"/>
  <c r="H7746" i="1"/>
  <c r="K7745" i="1"/>
  <c r="J7745" i="1"/>
  <c r="I7745" i="1"/>
  <c r="L7745" i="1" s="1"/>
  <c r="H7745" i="1"/>
  <c r="K7744" i="1"/>
  <c r="J7744" i="1"/>
  <c r="I7744" i="1"/>
  <c r="L7744" i="1" s="1"/>
  <c r="H7744" i="1"/>
  <c r="K7743" i="1"/>
  <c r="J7743" i="1"/>
  <c r="I7743" i="1"/>
  <c r="L7743" i="1" s="1"/>
  <c r="H7743" i="1"/>
  <c r="K7742" i="1"/>
  <c r="J7742" i="1"/>
  <c r="I7742" i="1"/>
  <c r="L7742" i="1" s="1"/>
  <c r="H7742" i="1"/>
  <c r="K7741" i="1"/>
  <c r="J7741" i="1"/>
  <c r="I7741" i="1"/>
  <c r="L7741" i="1" s="1"/>
  <c r="H7741" i="1"/>
  <c r="K7740" i="1"/>
  <c r="J7740" i="1"/>
  <c r="I7740" i="1"/>
  <c r="L7740" i="1" s="1"/>
  <c r="H7740" i="1"/>
  <c r="K7739" i="1"/>
  <c r="J7739" i="1"/>
  <c r="I7739" i="1"/>
  <c r="L7739" i="1" s="1"/>
  <c r="H7739" i="1"/>
  <c r="K7738" i="1"/>
  <c r="J7738" i="1"/>
  <c r="I7738" i="1"/>
  <c r="L7738" i="1" s="1"/>
  <c r="H7738" i="1"/>
  <c r="K7737" i="1"/>
  <c r="J7737" i="1"/>
  <c r="I7737" i="1"/>
  <c r="L7737" i="1" s="1"/>
  <c r="H7737" i="1"/>
  <c r="K7736" i="1"/>
  <c r="J7736" i="1"/>
  <c r="I7736" i="1"/>
  <c r="L7736" i="1" s="1"/>
  <c r="H7736" i="1"/>
  <c r="K7735" i="1"/>
  <c r="J7735" i="1"/>
  <c r="I7735" i="1"/>
  <c r="L7735" i="1" s="1"/>
  <c r="H7735" i="1"/>
  <c r="K7734" i="1"/>
  <c r="J7734" i="1"/>
  <c r="I7734" i="1"/>
  <c r="L7734" i="1" s="1"/>
  <c r="H7734" i="1"/>
  <c r="K7733" i="1"/>
  <c r="J7733" i="1"/>
  <c r="I7733" i="1"/>
  <c r="L7733" i="1" s="1"/>
  <c r="H7733" i="1"/>
  <c r="K7732" i="1"/>
  <c r="J7732" i="1"/>
  <c r="I7732" i="1"/>
  <c r="L7732" i="1" s="1"/>
  <c r="H7732" i="1"/>
  <c r="K7731" i="1"/>
  <c r="J7731" i="1"/>
  <c r="I7731" i="1"/>
  <c r="L7731" i="1" s="1"/>
  <c r="H7731" i="1"/>
  <c r="K7730" i="1"/>
  <c r="J7730" i="1"/>
  <c r="I7730" i="1"/>
  <c r="L7730" i="1" s="1"/>
  <c r="H7730" i="1"/>
  <c r="K7729" i="1"/>
  <c r="J7729" i="1"/>
  <c r="I7729" i="1"/>
  <c r="L7729" i="1" s="1"/>
  <c r="H7729" i="1"/>
  <c r="K7728" i="1"/>
  <c r="J7728" i="1"/>
  <c r="I7728" i="1"/>
  <c r="L7728" i="1" s="1"/>
  <c r="H7728" i="1"/>
  <c r="K7727" i="1"/>
  <c r="J7727" i="1"/>
  <c r="I7727" i="1"/>
  <c r="L7727" i="1" s="1"/>
  <c r="H7727" i="1"/>
  <c r="K7726" i="1"/>
  <c r="J7726" i="1"/>
  <c r="I7726" i="1"/>
  <c r="L7726" i="1" s="1"/>
  <c r="H7726" i="1"/>
  <c r="K7725" i="1"/>
  <c r="J7725" i="1"/>
  <c r="I7725" i="1"/>
  <c r="L7725" i="1" s="1"/>
  <c r="H7725" i="1"/>
  <c r="K7724" i="1"/>
  <c r="J7724" i="1"/>
  <c r="I7724" i="1"/>
  <c r="L7724" i="1" s="1"/>
  <c r="H7724" i="1"/>
  <c r="K7723" i="1"/>
  <c r="J7723" i="1"/>
  <c r="I7723" i="1"/>
  <c r="L7723" i="1" s="1"/>
  <c r="H7723" i="1"/>
  <c r="K7722" i="1"/>
  <c r="J7722" i="1"/>
  <c r="I7722" i="1"/>
  <c r="L7722" i="1" s="1"/>
  <c r="H7722" i="1"/>
  <c r="K7721" i="1"/>
  <c r="J7721" i="1"/>
  <c r="I7721" i="1"/>
  <c r="L7721" i="1" s="1"/>
  <c r="H7721" i="1"/>
  <c r="K7720" i="1"/>
  <c r="J7720" i="1"/>
  <c r="I7720" i="1"/>
  <c r="L7720" i="1" s="1"/>
  <c r="H7720" i="1"/>
  <c r="K7719" i="1"/>
  <c r="J7719" i="1"/>
  <c r="I7719" i="1"/>
  <c r="L7719" i="1" s="1"/>
  <c r="H7719" i="1"/>
  <c r="K7718" i="1"/>
  <c r="J7718" i="1"/>
  <c r="I7718" i="1"/>
  <c r="L7718" i="1" s="1"/>
  <c r="H7718" i="1"/>
  <c r="K7717" i="1"/>
  <c r="J7717" i="1"/>
  <c r="I7717" i="1"/>
  <c r="L7717" i="1" s="1"/>
  <c r="H7717" i="1"/>
  <c r="K7716" i="1"/>
  <c r="J7716" i="1"/>
  <c r="I7716" i="1"/>
  <c r="L7716" i="1" s="1"/>
  <c r="H7716" i="1"/>
  <c r="K7715" i="1"/>
  <c r="J7715" i="1"/>
  <c r="I7715" i="1"/>
  <c r="L7715" i="1" s="1"/>
  <c r="H7715" i="1"/>
  <c r="K7714" i="1"/>
  <c r="J7714" i="1"/>
  <c r="I7714" i="1"/>
  <c r="L7714" i="1" s="1"/>
  <c r="H7714" i="1"/>
  <c r="K7713" i="1"/>
  <c r="J7713" i="1"/>
  <c r="I7713" i="1"/>
  <c r="L7713" i="1" s="1"/>
  <c r="H7713" i="1"/>
  <c r="K7712" i="1"/>
  <c r="J7712" i="1"/>
  <c r="I7712" i="1"/>
  <c r="L7712" i="1" s="1"/>
  <c r="H7712" i="1"/>
  <c r="K7711" i="1"/>
  <c r="J7711" i="1"/>
  <c r="I7711" i="1"/>
  <c r="L7711" i="1" s="1"/>
  <c r="H7711" i="1"/>
  <c r="K7710" i="1"/>
  <c r="J7710" i="1"/>
  <c r="I7710" i="1"/>
  <c r="L7710" i="1" s="1"/>
  <c r="H7710" i="1"/>
  <c r="K7709" i="1"/>
  <c r="J7709" i="1"/>
  <c r="I7709" i="1"/>
  <c r="L7709" i="1" s="1"/>
  <c r="H7709" i="1"/>
  <c r="K7708" i="1"/>
  <c r="J7708" i="1"/>
  <c r="I7708" i="1"/>
  <c r="L7708" i="1" s="1"/>
  <c r="H7708" i="1"/>
  <c r="K7707" i="1"/>
  <c r="J7707" i="1"/>
  <c r="I7707" i="1"/>
  <c r="L7707" i="1" s="1"/>
  <c r="H7707" i="1"/>
  <c r="K7706" i="1"/>
  <c r="J7706" i="1"/>
  <c r="I7706" i="1"/>
  <c r="L7706" i="1" s="1"/>
  <c r="H7706" i="1"/>
  <c r="K7705" i="1"/>
  <c r="J7705" i="1"/>
  <c r="I7705" i="1"/>
  <c r="L7705" i="1" s="1"/>
  <c r="H7705" i="1"/>
  <c r="K7704" i="1"/>
  <c r="J7704" i="1"/>
  <c r="I7704" i="1"/>
  <c r="L7704" i="1" s="1"/>
  <c r="H7704" i="1"/>
  <c r="K7703" i="1"/>
  <c r="J7703" i="1"/>
  <c r="I7703" i="1"/>
  <c r="L7703" i="1" s="1"/>
  <c r="H7703" i="1"/>
  <c r="K7702" i="1"/>
  <c r="J7702" i="1"/>
  <c r="I7702" i="1"/>
  <c r="L7702" i="1" s="1"/>
  <c r="H7702" i="1"/>
  <c r="K7701" i="1"/>
  <c r="J7701" i="1"/>
  <c r="I7701" i="1"/>
  <c r="L7701" i="1" s="1"/>
  <c r="H7701" i="1"/>
  <c r="K7700" i="1"/>
  <c r="J7700" i="1"/>
  <c r="I7700" i="1"/>
  <c r="L7700" i="1" s="1"/>
  <c r="H7700" i="1"/>
  <c r="K7699" i="1"/>
  <c r="J7699" i="1"/>
  <c r="I7699" i="1"/>
  <c r="L7699" i="1" s="1"/>
  <c r="H7699" i="1"/>
  <c r="K7698" i="1"/>
  <c r="J7698" i="1"/>
  <c r="I7698" i="1"/>
  <c r="L7698" i="1" s="1"/>
  <c r="H7698" i="1"/>
  <c r="K7697" i="1"/>
  <c r="J7697" i="1"/>
  <c r="I7697" i="1"/>
  <c r="L7697" i="1" s="1"/>
  <c r="H7697" i="1"/>
  <c r="K7696" i="1"/>
  <c r="J7696" i="1"/>
  <c r="I7696" i="1"/>
  <c r="L7696" i="1" s="1"/>
  <c r="H7696" i="1"/>
  <c r="K7695" i="1"/>
  <c r="J7695" i="1"/>
  <c r="I7695" i="1"/>
  <c r="L7695" i="1" s="1"/>
  <c r="H7695" i="1"/>
  <c r="K7694" i="1"/>
  <c r="J7694" i="1"/>
  <c r="I7694" i="1"/>
  <c r="L7694" i="1" s="1"/>
  <c r="H7694" i="1"/>
  <c r="K7693" i="1"/>
  <c r="J7693" i="1"/>
  <c r="I7693" i="1"/>
  <c r="L7693" i="1" s="1"/>
  <c r="H7693" i="1"/>
  <c r="K7692" i="1"/>
  <c r="J7692" i="1"/>
  <c r="I7692" i="1"/>
  <c r="L7692" i="1" s="1"/>
  <c r="H7692" i="1"/>
  <c r="K7691" i="1"/>
  <c r="J7691" i="1"/>
  <c r="I7691" i="1"/>
  <c r="L7691" i="1" s="1"/>
  <c r="H7691" i="1"/>
  <c r="K7690" i="1"/>
  <c r="J7690" i="1"/>
  <c r="I7690" i="1"/>
  <c r="L7690" i="1" s="1"/>
  <c r="H7690" i="1"/>
  <c r="K7689" i="1"/>
  <c r="J7689" i="1"/>
  <c r="I7689" i="1"/>
  <c r="L7689" i="1" s="1"/>
  <c r="H7689" i="1"/>
  <c r="K7688" i="1"/>
  <c r="J7688" i="1"/>
  <c r="I7688" i="1"/>
  <c r="L7688" i="1" s="1"/>
  <c r="H7688" i="1"/>
  <c r="K7687" i="1"/>
  <c r="J7687" i="1"/>
  <c r="I7687" i="1"/>
  <c r="L7687" i="1" s="1"/>
  <c r="H7687" i="1"/>
  <c r="K7686" i="1"/>
  <c r="J7686" i="1"/>
  <c r="I7686" i="1"/>
  <c r="L7686" i="1" s="1"/>
  <c r="H7686" i="1"/>
  <c r="K7685" i="1"/>
  <c r="J7685" i="1"/>
  <c r="I7685" i="1"/>
  <c r="L7685" i="1" s="1"/>
  <c r="H7685" i="1"/>
  <c r="K7684" i="1"/>
  <c r="J7684" i="1"/>
  <c r="I7684" i="1"/>
  <c r="L7684" i="1" s="1"/>
  <c r="H7684" i="1"/>
  <c r="K7683" i="1"/>
  <c r="J7683" i="1"/>
  <c r="I7683" i="1"/>
  <c r="L7683" i="1" s="1"/>
  <c r="H7683" i="1"/>
  <c r="K7682" i="1"/>
  <c r="J7682" i="1"/>
  <c r="I7682" i="1"/>
  <c r="L7682" i="1" s="1"/>
  <c r="H7682" i="1"/>
  <c r="K7681" i="1"/>
  <c r="J7681" i="1"/>
  <c r="I7681" i="1"/>
  <c r="L7681" i="1" s="1"/>
  <c r="H7681" i="1"/>
  <c r="K7680" i="1"/>
  <c r="J7680" i="1"/>
  <c r="I7680" i="1"/>
  <c r="L7680" i="1" s="1"/>
  <c r="H7680" i="1"/>
  <c r="K7679" i="1"/>
  <c r="J7679" i="1"/>
  <c r="I7679" i="1"/>
  <c r="L7679" i="1" s="1"/>
  <c r="H7679" i="1"/>
  <c r="K7678" i="1"/>
  <c r="J7678" i="1"/>
  <c r="I7678" i="1"/>
  <c r="L7678" i="1" s="1"/>
  <c r="H7678" i="1"/>
  <c r="K7677" i="1"/>
  <c r="J7677" i="1"/>
  <c r="I7677" i="1"/>
  <c r="L7677" i="1" s="1"/>
  <c r="H7677" i="1"/>
  <c r="K7676" i="1"/>
  <c r="J7676" i="1"/>
  <c r="I7676" i="1"/>
  <c r="L7676" i="1" s="1"/>
  <c r="H7676" i="1"/>
  <c r="K7675" i="1"/>
  <c r="J7675" i="1"/>
  <c r="I7675" i="1"/>
  <c r="L7675" i="1" s="1"/>
  <c r="H7675" i="1"/>
  <c r="K7674" i="1"/>
  <c r="J7674" i="1"/>
  <c r="I7674" i="1"/>
  <c r="L7674" i="1" s="1"/>
  <c r="H7674" i="1"/>
  <c r="K7673" i="1"/>
  <c r="J7673" i="1"/>
  <c r="I7673" i="1"/>
  <c r="L7673" i="1" s="1"/>
  <c r="H7673" i="1"/>
  <c r="K7672" i="1"/>
  <c r="J7672" i="1"/>
  <c r="I7672" i="1"/>
  <c r="L7672" i="1" s="1"/>
  <c r="H7672" i="1"/>
  <c r="K7671" i="1"/>
  <c r="J7671" i="1"/>
  <c r="I7671" i="1"/>
  <c r="L7671" i="1" s="1"/>
  <c r="H7671" i="1"/>
  <c r="K7670" i="1"/>
  <c r="J7670" i="1"/>
  <c r="I7670" i="1"/>
  <c r="L7670" i="1" s="1"/>
  <c r="H7670" i="1"/>
  <c r="K7669" i="1"/>
  <c r="J7669" i="1"/>
  <c r="I7669" i="1"/>
  <c r="L7669" i="1" s="1"/>
  <c r="H7669" i="1"/>
  <c r="K7668" i="1"/>
  <c r="J7668" i="1"/>
  <c r="I7668" i="1"/>
  <c r="L7668" i="1" s="1"/>
  <c r="H7668" i="1"/>
  <c r="K7667" i="1"/>
  <c r="J7667" i="1"/>
  <c r="I7667" i="1"/>
  <c r="L7667" i="1" s="1"/>
  <c r="H7667" i="1"/>
  <c r="K7666" i="1"/>
  <c r="J7666" i="1"/>
  <c r="I7666" i="1"/>
  <c r="L7666" i="1" s="1"/>
  <c r="H7666" i="1"/>
  <c r="K7665" i="1"/>
  <c r="J7665" i="1"/>
  <c r="I7665" i="1"/>
  <c r="L7665" i="1" s="1"/>
  <c r="H7665" i="1"/>
  <c r="K7664" i="1"/>
  <c r="J7664" i="1"/>
  <c r="I7664" i="1"/>
  <c r="L7664" i="1" s="1"/>
  <c r="H7664" i="1"/>
  <c r="K7663" i="1"/>
  <c r="J7663" i="1"/>
  <c r="I7663" i="1"/>
  <c r="L7663" i="1" s="1"/>
  <c r="H7663" i="1"/>
  <c r="K7662" i="1"/>
  <c r="J7662" i="1"/>
  <c r="I7662" i="1"/>
  <c r="L7662" i="1" s="1"/>
  <c r="H7662" i="1"/>
  <c r="K7661" i="1"/>
  <c r="J7661" i="1"/>
  <c r="I7661" i="1"/>
  <c r="L7661" i="1" s="1"/>
  <c r="H7661" i="1"/>
  <c r="K7660" i="1"/>
  <c r="J7660" i="1"/>
  <c r="I7660" i="1"/>
  <c r="L7660" i="1" s="1"/>
  <c r="H7660" i="1"/>
  <c r="K7659" i="1"/>
  <c r="J7659" i="1"/>
  <c r="I7659" i="1"/>
  <c r="L7659" i="1" s="1"/>
  <c r="H7659" i="1"/>
  <c r="K7658" i="1"/>
  <c r="J7658" i="1"/>
  <c r="I7658" i="1"/>
  <c r="L7658" i="1" s="1"/>
  <c r="H7658" i="1"/>
  <c r="K7657" i="1"/>
  <c r="J7657" i="1"/>
  <c r="I7657" i="1"/>
  <c r="L7657" i="1" s="1"/>
  <c r="H7657" i="1"/>
  <c r="K7656" i="1"/>
  <c r="J7656" i="1"/>
  <c r="I7656" i="1"/>
  <c r="L7656" i="1" s="1"/>
  <c r="H7656" i="1"/>
  <c r="K7655" i="1"/>
  <c r="J7655" i="1"/>
  <c r="I7655" i="1"/>
  <c r="L7655" i="1" s="1"/>
  <c r="H7655" i="1"/>
  <c r="K7654" i="1"/>
  <c r="J7654" i="1"/>
  <c r="I7654" i="1"/>
  <c r="L7654" i="1" s="1"/>
  <c r="H7654" i="1"/>
  <c r="K7653" i="1"/>
  <c r="J7653" i="1"/>
  <c r="I7653" i="1"/>
  <c r="L7653" i="1" s="1"/>
  <c r="H7653" i="1"/>
  <c r="K7652" i="1"/>
  <c r="J7652" i="1"/>
  <c r="I7652" i="1"/>
  <c r="L7652" i="1" s="1"/>
  <c r="H7652" i="1"/>
  <c r="K7651" i="1"/>
  <c r="J7651" i="1"/>
  <c r="I7651" i="1"/>
  <c r="L7651" i="1" s="1"/>
  <c r="H7651" i="1"/>
  <c r="K7650" i="1"/>
  <c r="J7650" i="1"/>
  <c r="I7650" i="1"/>
  <c r="L7650" i="1" s="1"/>
  <c r="H7650" i="1"/>
  <c r="K7649" i="1"/>
  <c r="J7649" i="1"/>
  <c r="I7649" i="1"/>
  <c r="L7649" i="1" s="1"/>
  <c r="H7649" i="1"/>
  <c r="K7648" i="1"/>
  <c r="J7648" i="1"/>
  <c r="I7648" i="1"/>
  <c r="L7648" i="1" s="1"/>
  <c r="H7648" i="1"/>
  <c r="K7647" i="1"/>
  <c r="J7647" i="1"/>
  <c r="I7647" i="1"/>
  <c r="L7647" i="1" s="1"/>
  <c r="H7647" i="1"/>
  <c r="K7646" i="1"/>
  <c r="J7646" i="1"/>
  <c r="I7646" i="1"/>
  <c r="L7646" i="1" s="1"/>
  <c r="H7646" i="1"/>
  <c r="K7645" i="1"/>
  <c r="J7645" i="1"/>
  <c r="I7645" i="1"/>
  <c r="L7645" i="1" s="1"/>
  <c r="H7645" i="1"/>
  <c r="K7644" i="1"/>
  <c r="J7644" i="1"/>
  <c r="I7644" i="1"/>
  <c r="L7644" i="1" s="1"/>
  <c r="H7644" i="1"/>
  <c r="K7643" i="1"/>
  <c r="J7643" i="1"/>
  <c r="I7643" i="1"/>
  <c r="L7643" i="1" s="1"/>
  <c r="H7643" i="1"/>
  <c r="K7642" i="1"/>
  <c r="J7642" i="1"/>
  <c r="I7642" i="1"/>
  <c r="L7642" i="1" s="1"/>
  <c r="H7642" i="1"/>
  <c r="K7641" i="1"/>
  <c r="J7641" i="1"/>
  <c r="I7641" i="1"/>
  <c r="L7641" i="1" s="1"/>
  <c r="H7641" i="1"/>
  <c r="K7640" i="1"/>
  <c r="J7640" i="1"/>
  <c r="I7640" i="1"/>
  <c r="L7640" i="1" s="1"/>
  <c r="H7640" i="1"/>
  <c r="K7639" i="1"/>
  <c r="J7639" i="1"/>
  <c r="I7639" i="1"/>
  <c r="L7639" i="1" s="1"/>
  <c r="H7639" i="1"/>
  <c r="K7638" i="1"/>
  <c r="J7638" i="1"/>
  <c r="I7638" i="1"/>
  <c r="L7638" i="1" s="1"/>
  <c r="H7638" i="1"/>
  <c r="K7637" i="1"/>
  <c r="J7637" i="1"/>
  <c r="I7637" i="1"/>
  <c r="L7637" i="1" s="1"/>
  <c r="H7637" i="1"/>
  <c r="K7636" i="1"/>
  <c r="J7636" i="1"/>
  <c r="I7636" i="1"/>
  <c r="L7636" i="1" s="1"/>
  <c r="H7636" i="1"/>
  <c r="K7635" i="1"/>
  <c r="J7635" i="1"/>
  <c r="I7635" i="1"/>
  <c r="L7635" i="1" s="1"/>
  <c r="H7635" i="1"/>
  <c r="K7634" i="1"/>
  <c r="J7634" i="1"/>
  <c r="I7634" i="1"/>
  <c r="L7634" i="1" s="1"/>
  <c r="H7634" i="1"/>
  <c r="K7633" i="1"/>
  <c r="J7633" i="1"/>
  <c r="I7633" i="1"/>
  <c r="L7633" i="1" s="1"/>
  <c r="H7633" i="1"/>
  <c r="K7632" i="1"/>
  <c r="J7632" i="1"/>
  <c r="I7632" i="1"/>
  <c r="L7632" i="1" s="1"/>
  <c r="H7632" i="1"/>
  <c r="K7631" i="1"/>
  <c r="J7631" i="1"/>
  <c r="I7631" i="1"/>
  <c r="L7631" i="1" s="1"/>
  <c r="H7631" i="1"/>
  <c r="K7630" i="1"/>
  <c r="J7630" i="1"/>
  <c r="I7630" i="1"/>
  <c r="L7630" i="1" s="1"/>
  <c r="H7630" i="1"/>
  <c r="K7629" i="1"/>
  <c r="J7629" i="1"/>
  <c r="I7629" i="1"/>
  <c r="L7629" i="1" s="1"/>
  <c r="H7629" i="1"/>
  <c r="K7628" i="1"/>
  <c r="J7628" i="1"/>
  <c r="I7628" i="1"/>
  <c r="L7628" i="1" s="1"/>
  <c r="H7628" i="1"/>
  <c r="K7627" i="1"/>
  <c r="J7627" i="1"/>
  <c r="I7627" i="1"/>
  <c r="L7627" i="1" s="1"/>
  <c r="H7627" i="1"/>
  <c r="K7626" i="1"/>
  <c r="J7626" i="1"/>
  <c r="I7626" i="1"/>
  <c r="L7626" i="1" s="1"/>
  <c r="H7626" i="1"/>
  <c r="K7625" i="1"/>
  <c r="J7625" i="1"/>
  <c r="I7625" i="1"/>
  <c r="L7625" i="1" s="1"/>
  <c r="H7625" i="1"/>
  <c r="K7624" i="1"/>
  <c r="J7624" i="1"/>
  <c r="I7624" i="1"/>
  <c r="L7624" i="1" s="1"/>
  <c r="H7624" i="1"/>
  <c r="K7623" i="1"/>
  <c r="J7623" i="1"/>
  <c r="I7623" i="1"/>
  <c r="L7623" i="1" s="1"/>
  <c r="H7623" i="1"/>
  <c r="K7622" i="1"/>
  <c r="J7622" i="1"/>
  <c r="I7622" i="1"/>
  <c r="L7622" i="1" s="1"/>
  <c r="H7622" i="1"/>
  <c r="K7621" i="1"/>
  <c r="J7621" i="1"/>
  <c r="I7621" i="1"/>
  <c r="L7621" i="1" s="1"/>
  <c r="H7621" i="1"/>
  <c r="K7620" i="1"/>
  <c r="J7620" i="1"/>
  <c r="I7620" i="1"/>
  <c r="L7620" i="1" s="1"/>
  <c r="H7620" i="1"/>
  <c r="K7619" i="1"/>
  <c r="J7619" i="1"/>
  <c r="I7619" i="1"/>
  <c r="L7619" i="1" s="1"/>
  <c r="H7619" i="1"/>
  <c r="K7618" i="1"/>
  <c r="J7618" i="1"/>
  <c r="I7618" i="1"/>
  <c r="L7618" i="1" s="1"/>
  <c r="H7618" i="1"/>
  <c r="K7617" i="1"/>
  <c r="J7617" i="1"/>
  <c r="I7617" i="1"/>
  <c r="L7617" i="1" s="1"/>
  <c r="H7617" i="1"/>
  <c r="K7616" i="1"/>
  <c r="J7616" i="1"/>
  <c r="I7616" i="1"/>
  <c r="L7616" i="1" s="1"/>
  <c r="H7616" i="1"/>
  <c r="K7615" i="1"/>
  <c r="J7615" i="1"/>
  <c r="I7615" i="1"/>
  <c r="L7615" i="1" s="1"/>
  <c r="H7615" i="1"/>
  <c r="K7614" i="1"/>
  <c r="J7614" i="1"/>
  <c r="I7614" i="1"/>
  <c r="L7614" i="1" s="1"/>
  <c r="H7614" i="1"/>
  <c r="K7613" i="1"/>
  <c r="J7613" i="1"/>
  <c r="I7613" i="1"/>
  <c r="L7613" i="1" s="1"/>
  <c r="H7613" i="1"/>
  <c r="K7612" i="1"/>
  <c r="J7612" i="1"/>
  <c r="I7612" i="1"/>
  <c r="L7612" i="1" s="1"/>
  <c r="H7612" i="1"/>
  <c r="K7611" i="1"/>
  <c r="J7611" i="1"/>
  <c r="I7611" i="1"/>
  <c r="L7611" i="1" s="1"/>
  <c r="H7611" i="1"/>
  <c r="K7610" i="1"/>
  <c r="J7610" i="1"/>
  <c r="I7610" i="1"/>
  <c r="L7610" i="1" s="1"/>
  <c r="H7610" i="1"/>
  <c r="K7609" i="1"/>
  <c r="J7609" i="1"/>
  <c r="I7609" i="1"/>
  <c r="L7609" i="1" s="1"/>
  <c r="H7609" i="1"/>
  <c r="K7608" i="1"/>
  <c r="J7608" i="1"/>
  <c r="I7608" i="1"/>
  <c r="L7608" i="1" s="1"/>
  <c r="H7608" i="1"/>
  <c r="K7607" i="1"/>
  <c r="J7607" i="1"/>
  <c r="I7607" i="1"/>
  <c r="L7607" i="1" s="1"/>
  <c r="H7607" i="1"/>
  <c r="K7606" i="1"/>
  <c r="J7606" i="1"/>
  <c r="I7606" i="1"/>
  <c r="L7606" i="1" s="1"/>
  <c r="H7606" i="1"/>
  <c r="K7605" i="1"/>
  <c r="J7605" i="1"/>
  <c r="I7605" i="1"/>
  <c r="L7605" i="1" s="1"/>
  <c r="H7605" i="1"/>
  <c r="K7604" i="1"/>
  <c r="J7604" i="1"/>
  <c r="I7604" i="1"/>
  <c r="L7604" i="1" s="1"/>
  <c r="H7604" i="1"/>
  <c r="K7603" i="1"/>
  <c r="J7603" i="1"/>
  <c r="I7603" i="1"/>
  <c r="L7603" i="1" s="1"/>
  <c r="H7603" i="1"/>
  <c r="K7602" i="1"/>
  <c r="J7602" i="1"/>
  <c r="I7602" i="1"/>
  <c r="L7602" i="1" s="1"/>
  <c r="H7602" i="1"/>
  <c r="K7601" i="1"/>
  <c r="J7601" i="1"/>
  <c r="I7601" i="1"/>
  <c r="L7601" i="1" s="1"/>
  <c r="H7601" i="1"/>
  <c r="K7600" i="1"/>
  <c r="J7600" i="1"/>
  <c r="I7600" i="1"/>
  <c r="L7600" i="1" s="1"/>
  <c r="H7600" i="1"/>
  <c r="K7599" i="1"/>
  <c r="J7599" i="1"/>
  <c r="I7599" i="1"/>
  <c r="L7599" i="1" s="1"/>
  <c r="H7599" i="1"/>
  <c r="K7598" i="1"/>
  <c r="J7598" i="1"/>
  <c r="I7598" i="1"/>
  <c r="L7598" i="1" s="1"/>
  <c r="H7598" i="1"/>
  <c r="K7597" i="1"/>
  <c r="J7597" i="1"/>
  <c r="I7597" i="1"/>
  <c r="L7597" i="1" s="1"/>
  <c r="H7597" i="1"/>
  <c r="K7596" i="1"/>
  <c r="J7596" i="1"/>
  <c r="I7596" i="1"/>
  <c r="L7596" i="1" s="1"/>
  <c r="H7596" i="1"/>
  <c r="K7595" i="1"/>
  <c r="J7595" i="1"/>
  <c r="I7595" i="1"/>
  <c r="L7595" i="1" s="1"/>
  <c r="H7595" i="1"/>
  <c r="K7594" i="1"/>
  <c r="J7594" i="1"/>
  <c r="I7594" i="1"/>
  <c r="L7594" i="1" s="1"/>
  <c r="H7594" i="1"/>
  <c r="K7593" i="1"/>
  <c r="J7593" i="1"/>
  <c r="I7593" i="1"/>
  <c r="L7593" i="1" s="1"/>
  <c r="H7593" i="1"/>
  <c r="K7592" i="1"/>
  <c r="J7592" i="1"/>
  <c r="I7592" i="1"/>
  <c r="L7592" i="1" s="1"/>
  <c r="H7592" i="1"/>
  <c r="K7591" i="1"/>
  <c r="J7591" i="1"/>
  <c r="I7591" i="1"/>
  <c r="L7591" i="1" s="1"/>
  <c r="H7591" i="1"/>
  <c r="K7590" i="1"/>
  <c r="J7590" i="1"/>
  <c r="I7590" i="1"/>
  <c r="L7590" i="1" s="1"/>
  <c r="H7590" i="1"/>
  <c r="K7589" i="1"/>
  <c r="J7589" i="1"/>
  <c r="I7589" i="1"/>
  <c r="L7589" i="1" s="1"/>
  <c r="H7589" i="1"/>
  <c r="K7588" i="1"/>
  <c r="J7588" i="1"/>
  <c r="I7588" i="1"/>
  <c r="L7588" i="1" s="1"/>
  <c r="H7588" i="1"/>
  <c r="K7587" i="1"/>
  <c r="J7587" i="1"/>
  <c r="I7587" i="1"/>
  <c r="L7587" i="1" s="1"/>
  <c r="H7587" i="1"/>
  <c r="K7586" i="1"/>
  <c r="J7586" i="1"/>
  <c r="I7586" i="1"/>
  <c r="L7586" i="1" s="1"/>
  <c r="H7586" i="1"/>
  <c r="K7585" i="1"/>
  <c r="J7585" i="1"/>
  <c r="I7585" i="1"/>
  <c r="L7585" i="1" s="1"/>
  <c r="H7585" i="1"/>
  <c r="K7584" i="1"/>
  <c r="J7584" i="1"/>
  <c r="I7584" i="1"/>
  <c r="L7584" i="1" s="1"/>
  <c r="H7584" i="1"/>
  <c r="K7583" i="1"/>
  <c r="J7583" i="1"/>
  <c r="I7583" i="1"/>
  <c r="L7583" i="1" s="1"/>
  <c r="H7583" i="1"/>
  <c r="K7582" i="1"/>
  <c r="J7582" i="1"/>
  <c r="I7582" i="1"/>
  <c r="L7582" i="1" s="1"/>
  <c r="H7582" i="1"/>
  <c r="K7581" i="1"/>
  <c r="J7581" i="1"/>
  <c r="I7581" i="1"/>
  <c r="L7581" i="1" s="1"/>
  <c r="H7581" i="1"/>
  <c r="K7580" i="1"/>
  <c r="J7580" i="1"/>
  <c r="I7580" i="1"/>
  <c r="L7580" i="1" s="1"/>
  <c r="H7580" i="1"/>
  <c r="K7579" i="1"/>
  <c r="J7579" i="1"/>
  <c r="I7579" i="1"/>
  <c r="L7579" i="1" s="1"/>
  <c r="H7579" i="1"/>
  <c r="K7578" i="1"/>
  <c r="J7578" i="1"/>
  <c r="I7578" i="1"/>
  <c r="L7578" i="1" s="1"/>
  <c r="H7578" i="1"/>
  <c r="K7577" i="1"/>
  <c r="J7577" i="1"/>
  <c r="I7577" i="1"/>
  <c r="L7577" i="1" s="1"/>
  <c r="H7577" i="1"/>
  <c r="K7576" i="1"/>
  <c r="J7576" i="1"/>
  <c r="I7576" i="1"/>
  <c r="L7576" i="1" s="1"/>
  <c r="H7576" i="1"/>
  <c r="K7575" i="1"/>
  <c r="J7575" i="1"/>
  <c r="I7575" i="1"/>
  <c r="L7575" i="1" s="1"/>
  <c r="H7575" i="1"/>
  <c r="K7574" i="1"/>
  <c r="J7574" i="1"/>
  <c r="I7574" i="1"/>
  <c r="L7574" i="1" s="1"/>
  <c r="H7574" i="1"/>
  <c r="K7573" i="1"/>
  <c r="J7573" i="1"/>
  <c r="I7573" i="1"/>
  <c r="L7573" i="1" s="1"/>
  <c r="H7573" i="1"/>
  <c r="K7572" i="1"/>
  <c r="J7572" i="1"/>
  <c r="I7572" i="1"/>
  <c r="L7572" i="1" s="1"/>
  <c r="H7572" i="1"/>
  <c r="K7571" i="1"/>
  <c r="J7571" i="1"/>
  <c r="I7571" i="1"/>
  <c r="L7571" i="1" s="1"/>
  <c r="H7571" i="1"/>
  <c r="K7570" i="1"/>
  <c r="J7570" i="1"/>
  <c r="I7570" i="1"/>
  <c r="L7570" i="1" s="1"/>
  <c r="H7570" i="1"/>
  <c r="K7569" i="1"/>
  <c r="J7569" i="1"/>
  <c r="I7569" i="1"/>
  <c r="L7569" i="1" s="1"/>
  <c r="H7569" i="1"/>
  <c r="K7568" i="1"/>
  <c r="J7568" i="1"/>
  <c r="I7568" i="1"/>
  <c r="L7568" i="1" s="1"/>
  <c r="H7568" i="1"/>
  <c r="K7567" i="1"/>
  <c r="J7567" i="1"/>
  <c r="I7567" i="1"/>
  <c r="L7567" i="1" s="1"/>
  <c r="H7567" i="1"/>
  <c r="K7566" i="1"/>
  <c r="J7566" i="1"/>
  <c r="I7566" i="1"/>
  <c r="L7566" i="1" s="1"/>
  <c r="H7566" i="1"/>
  <c r="K7565" i="1"/>
  <c r="J7565" i="1"/>
  <c r="I7565" i="1"/>
  <c r="L7565" i="1" s="1"/>
  <c r="H7565" i="1"/>
  <c r="K7564" i="1"/>
  <c r="J7564" i="1"/>
  <c r="I7564" i="1"/>
  <c r="L7564" i="1" s="1"/>
  <c r="H7564" i="1"/>
  <c r="K7563" i="1"/>
  <c r="J7563" i="1"/>
  <c r="I7563" i="1"/>
  <c r="L7563" i="1" s="1"/>
  <c r="H7563" i="1"/>
  <c r="K7562" i="1"/>
  <c r="J7562" i="1"/>
  <c r="I7562" i="1"/>
  <c r="L7562" i="1" s="1"/>
  <c r="H7562" i="1"/>
  <c r="K7561" i="1"/>
  <c r="J7561" i="1"/>
  <c r="I7561" i="1"/>
  <c r="L7561" i="1" s="1"/>
  <c r="H7561" i="1"/>
  <c r="K7560" i="1"/>
  <c r="J7560" i="1"/>
  <c r="I7560" i="1"/>
  <c r="L7560" i="1" s="1"/>
  <c r="H7560" i="1"/>
  <c r="K7559" i="1"/>
  <c r="J7559" i="1"/>
  <c r="I7559" i="1"/>
  <c r="L7559" i="1" s="1"/>
  <c r="H7559" i="1"/>
  <c r="K7558" i="1"/>
  <c r="J7558" i="1"/>
  <c r="I7558" i="1"/>
  <c r="L7558" i="1" s="1"/>
  <c r="H7558" i="1"/>
  <c r="K7557" i="1"/>
  <c r="J7557" i="1"/>
  <c r="I7557" i="1"/>
  <c r="L7557" i="1" s="1"/>
  <c r="H7557" i="1"/>
  <c r="K7556" i="1"/>
  <c r="J7556" i="1"/>
  <c r="I7556" i="1"/>
  <c r="L7556" i="1" s="1"/>
  <c r="H7556" i="1"/>
  <c r="K7555" i="1"/>
  <c r="J7555" i="1"/>
  <c r="I7555" i="1"/>
  <c r="L7555" i="1" s="1"/>
  <c r="H7555" i="1"/>
  <c r="K7554" i="1"/>
  <c r="J7554" i="1"/>
  <c r="I7554" i="1"/>
  <c r="L7554" i="1" s="1"/>
  <c r="H7554" i="1"/>
  <c r="K7553" i="1"/>
  <c r="J7553" i="1"/>
  <c r="I7553" i="1"/>
  <c r="L7553" i="1" s="1"/>
  <c r="H7553" i="1"/>
  <c r="K7552" i="1"/>
  <c r="J7552" i="1"/>
  <c r="I7552" i="1"/>
  <c r="L7552" i="1" s="1"/>
  <c r="H7552" i="1"/>
  <c r="K7551" i="1"/>
  <c r="J7551" i="1"/>
  <c r="I7551" i="1"/>
  <c r="L7551" i="1" s="1"/>
  <c r="H7551" i="1"/>
  <c r="K7550" i="1"/>
  <c r="J7550" i="1"/>
  <c r="I7550" i="1"/>
  <c r="L7550" i="1" s="1"/>
  <c r="H7550" i="1"/>
  <c r="K7549" i="1"/>
  <c r="J7549" i="1"/>
  <c r="I7549" i="1"/>
  <c r="L7549" i="1" s="1"/>
  <c r="H7549" i="1"/>
  <c r="K7548" i="1"/>
  <c r="J7548" i="1"/>
  <c r="I7548" i="1"/>
  <c r="L7548" i="1" s="1"/>
  <c r="H7548" i="1"/>
  <c r="K7547" i="1"/>
  <c r="J7547" i="1"/>
  <c r="I7547" i="1"/>
  <c r="L7547" i="1" s="1"/>
  <c r="H7547" i="1"/>
  <c r="K7546" i="1"/>
  <c r="J7546" i="1"/>
  <c r="I7546" i="1"/>
  <c r="L7546" i="1" s="1"/>
  <c r="H7546" i="1"/>
  <c r="K7545" i="1"/>
  <c r="J7545" i="1"/>
  <c r="I7545" i="1"/>
  <c r="L7545" i="1" s="1"/>
  <c r="H7545" i="1"/>
  <c r="K7544" i="1"/>
  <c r="J7544" i="1"/>
  <c r="I7544" i="1"/>
  <c r="L7544" i="1" s="1"/>
  <c r="H7544" i="1"/>
  <c r="K7543" i="1"/>
  <c r="J7543" i="1"/>
  <c r="I7543" i="1"/>
  <c r="L7543" i="1" s="1"/>
  <c r="H7543" i="1"/>
  <c r="K7542" i="1"/>
  <c r="J7542" i="1"/>
  <c r="I7542" i="1"/>
  <c r="L7542" i="1" s="1"/>
  <c r="H7542" i="1"/>
  <c r="K7541" i="1"/>
  <c r="J7541" i="1"/>
  <c r="I7541" i="1"/>
  <c r="L7541" i="1" s="1"/>
  <c r="H7541" i="1"/>
  <c r="K7540" i="1"/>
  <c r="J7540" i="1"/>
  <c r="I7540" i="1"/>
  <c r="L7540" i="1" s="1"/>
  <c r="H7540" i="1"/>
  <c r="K7539" i="1"/>
  <c r="J7539" i="1"/>
  <c r="I7539" i="1"/>
  <c r="L7539" i="1" s="1"/>
  <c r="H7539" i="1"/>
  <c r="K7538" i="1"/>
  <c r="J7538" i="1"/>
  <c r="I7538" i="1"/>
  <c r="L7538" i="1" s="1"/>
  <c r="H7538" i="1"/>
  <c r="K7537" i="1"/>
  <c r="J7537" i="1"/>
  <c r="I7537" i="1"/>
  <c r="L7537" i="1" s="1"/>
  <c r="H7537" i="1"/>
  <c r="K7536" i="1"/>
  <c r="J7536" i="1"/>
  <c r="I7536" i="1"/>
  <c r="L7536" i="1" s="1"/>
  <c r="H7536" i="1"/>
  <c r="K7535" i="1"/>
  <c r="J7535" i="1"/>
  <c r="I7535" i="1"/>
  <c r="L7535" i="1" s="1"/>
  <c r="H7535" i="1"/>
  <c r="K7534" i="1"/>
  <c r="J7534" i="1"/>
  <c r="I7534" i="1"/>
  <c r="L7534" i="1" s="1"/>
  <c r="H7534" i="1"/>
  <c r="K7533" i="1"/>
  <c r="J7533" i="1"/>
  <c r="I7533" i="1"/>
  <c r="L7533" i="1" s="1"/>
  <c r="H7533" i="1"/>
  <c r="K7532" i="1"/>
  <c r="J7532" i="1"/>
  <c r="I7532" i="1"/>
  <c r="L7532" i="1" s="1"/>
  <c r="H7532" i="1"/>
  <c r="K7531" i="1"/>
  <c r="J7531" i="1"/>
  <c r="I7531" i="1"/>
  <c r="L7531" i="1" s="1"/>
  <c r="H7531" i="1"/>
  <c r="K7530" i="1"/>
  <c r="J7530" i="1"/>
  <c r="I7530" i="1"/>
  <c r="L7530" i="1" s="1"/>
  <c r="H7530" i="1"/>
  <c r="K7529" i="1"/>
  <c r="J7529" i="1"/>
  <c r="I7529" i="1"/>
  <c r="L7529" i="1" s="1"/>
  <c r="H7529" i="1"/>
  <c r="K7528" i="1"/>
  <c r="J7528" i="1"/>
  <c r="I7528" i="1"/>
  <c r="L7528" i="1" s="1"/>
  <c r="H7528" i="1"/>
  <c r="K7527" i="1"/>
  <c r="J7527" i="1"/>
  <c r="I7527" i="1"/>
  <c r="L7527" i="1" s="1"/>
  <c r="H7527" i="1"/>
  <c r="K7526" i="1"/>
  <c r="J7526" i="1"/>
  <c r="I7526" i="1"/>
  <c r="L7526" i="1" s="1"/>
  <c r="H7526" i="1"/>
  <c r="K7525" i="1"/>
  <c r="J7525" i="1"/>
  <c r="I7525" i="1"/>
  <c r="L7525" i="1" s="1"/>
  <c r="H7525" i="1"/>
  <c r="K7524" i="1"/>
  <c r="J7524" i="1"/>
  <c r="I7524" i="1"/>
  <c r="L7524" i="1" s="1"/>
  <c r="H7524" i="1"/>
  <c r="K7523" i="1"/>
  <c r="J7523" i="1"/>
  <c r="I7523" i="1"/>
  <c r="L7523" i="1" s="1"/>
  <c r="H7523" i="1"/>
  <c r="K7522" i="1"/>
  <c r="J7522" i="1"/>
  <c r="I7522" i="1"/>
  <c r="L7522" i="1" s="1"/>
  <c r="H7522" i="1"/>
  <c r="K7521" i="1"/>
  <c r="J7521" i="1"/>
  <c r="I7521" i="1"/>
  <c r="L7521" i="1" s="1"/>
  <c r="H7521" i="1"/>
  <c r="K7520" i="1"/>
  <c r="J7520" i="1"/>
  <c r="I7520" i="1"/>
  <c r="L7520" i="1" s="1"/>
  <c r="H7520" i="1"/>
  <c r="K7519" i="1"/>
  <c r="J7519" i="1"/>
  <c r="I7519" i="1"/>
  <c r="L7519" i="1" s="1"/>
  <c r="H7519" i="1"/>
  <c r="K7518" i="1"/>
  <c r="J7518" i="1"/>
  <c r="I7518" i="1"/>
  <c r="L7518" i="1" s="1"/>
  <c r="H7518" i="1"/>
  <c r="K7517" i="1"/>
  <c r="J7517" i="1"/>
  <c r="I7517" i="1"/>
  <c r="L7517" i="1" s="1"/>
  <c r="H7517" i="1"/>
  <c r="K7516" i="1"/>
  <c r="J7516" i="1"/>
  <c r="I7516" i="1"/>
  <c r="L7516" i="1" s="1"/>
  <c r="H7516" i="1"/>
  <c r="K7515" i="1"/>
  <c r="J7515" i="1"/>
  <c r="I7515" i="1"/>
  <c r="L7515" i="1" s="1"/>
  <c r="H7515" i="1"/>
  <c r="K7514" i="1"/>
  <c r="J7514" i="1"/>
  <c r="I7514" i="1"/>
  <c r="L7514" i="1" s="1"/>
  <c r="H7514" i="1"/>
  <c r="K7513" i="1"/>
  <c r="J7513" i="1"/>
  <c r="I7513" i="1"/>
  <c r="L7513" i="1" s="1"/>
  <c r="H7513" i="1"/>
  <c r="K7512" i="1"/>
  <c r="J7512" i="1"/>
  <c r="I7512" i="1"/>
  <c r="L7512" i="1" s="1"/>
  <c r="H7512" i="1"/>
  <c r="K7511" i="1"/>
  <c r="J7511" i="1"/>
  <c r="I7511" i="1"/>
  <c r="L7511" i="1" s="1"/>
  <c r="H7511" i="1"/>
  <c r="K7510" i="1"/>
  <c r="J7510" i="1"/>
  <c r="I7510" i="1"/>
  <c r="L7510" i="1" s="1"/>
  <c r="H7510" i="1"/>
  <c r="K7509" i="1"/>
  <c r="J7509" i="1"/>
  <c r="I7509" i="1"/>
  <c r="L7509" i="1" s="1"/>
  <c r="H7509" i="1"/>
  <c r="K7508" i="1"/>
  <c r="J7508" i="1"/>
  <c r="I7508" i="1"/>
  <c r="L7508" i="1" s="1"/>
  <c r="H7508" i="1"/>
  <c r="K7507" i="1"/>
  <c r="J7507" i="1"/>
  <c r="I7507" i="1"/>
  <c r="L7507" i="1" s="1"/>
  <c r="H7507" i="1"/>
  <c r="K7506" i="1"/>
  <c r="J7506" i="1"/>
  <c r="I7506" i="1"/>
  <c r="L7506" i="1" s="1"/>
  <c r="H7506" i="1"/>
  <c r="K7505" i="1"/>
  <c r="J7505" i="1"/>
  <c r="I7505" i="1"/>
  <c r="L7505" i="1" s="1"/>
  <c r="H7505" i="1"/>
  <c r="K7504" i="1"/>
  <c r="J7504" i="1"/>
  <c r="I7504" i="1"/>
  <c r="L7504" i="1" s="1"/>
  <c r="H7504" i="1"/>
  <c r="K7503" i="1"/>
  <c r="J7503" i="1"/>
  <c r="I7503" i="1"/>
  <c r="L7503" i="1" s="1"/>
  <c r="H7503" i="1"/>
  <c r="K7502" i="1"/>
  <c r="J7502" i="1"/>
  <c r="I7502" i="1"/>
  <c r="L7502" i="1" s="1"/>
  <c r="H7502" i="1"/>
  <c r="K7501" i="1"/>
  <c r="J7501" i="1"/>
  <c r="I7501" i="1"/>
  <c r="L7501" i="1" s="1"/>
  <c r="H7501" i="1"/>
  <c r="K7500" i="1"/>
  <c r="J7500" i="1"/>
  <c r="I7500" i="1"/>
  <c r="L7500" i="1" s="1"/>
  <c r="H7500" i="1"/>
  <c r="K7499" i="1"/>
  <c r="J7499" i="1"/>
  <c r="I7499" i="1"/>
  <c r="L7499" i="1" s="1"/>
  <c r="H7499" i="1"/>
  <c r="K7498" i="1"/>
  <c r="J7498" i="1"/>
  <c r="I7498" i="1"/>
  <c r="L7498" i="1" s="1"/>
  <c r="H7498" i="1"/>
  <c r="K7497" i="1"/>
  <c r="J7497" i="1"/>
  <c r="I7497" i="1"/>
  <c r="L7497" i="1" s="1"/>
  <c r="H7497" i="1"/>
  <c r="K7496" i="1"/>
  <c r="J7496" i="1"/>
  <c r="I7496" i="1"/>
  <c r="L7496" i="1" s="1"/>
  <c r="H7496" i="1"/>
  <c r="K7495" i="1"/>
  <c r="J7495" i="1"/>
  <c r="I7495" i="1"/>
  <c r="L7495" i="1" s="1"/>
  <c r="H7495" i="1"/>
  <c r="K7494" i="1"/>
  <c r="J7494" i="1"/>
  <c r="I7494" i="1"/>
  <c r="L7494" i="1" s="1"/>
  <c r="H7494" i="1"/>
  <c r="K7493" i="1"/>
  <c r="J7493" i="1"/>
  <c r="I7493" i="1"/>
  <c r="L7493" i="1" s="1"/>
  <c r="H7493" i="1"/>
  <c r="K7492" i="1"/>
  <c r="J7492" i="1"/>
  <c r="I7492" i="1"/>
  <c r="L7492" i="1" s="1"/>
  <c r="H7492" i="1"/>
  <c r="K7491" i="1"/>
  <c r="J7491" i="1"/>
  <c r="I7491" i="1"/>
  <c r="L7491" i="1" s="1"/>
  <c r="H7491" i="1"/>
  <c r="K7490" i="1"/>
  <c r="J7490" i="1"/>
  <c r="I7490" i="1"/>
  <c r="L7490" i="1" s="1"/>
  <c r="H7490" i="1"/>
  <c r="K7489" i="1"/>
  <c r="J7489" i="1"/>
  <c r="I7489" i="1"/>
  <c r="L7489" i="1" s="1"/>
  <c r="H7489" i="1"/>
  <c r="K7488" i="1"/>
  <c r="J7488" i="1"/>
  <c r="I7488" i="1"/>
  <c r="L7488" i="1" s="1"/>
  <c r="H7488" i="1"/>
  <c r="K7487" i="1"/>
  <c r="J7487" i="1"/>
  <c r="I7487" i="1"/>
  <c r="L7487" i="1" s="1"/>
  <c r="H7487" i="1"/>
  <c r="K7486" i="1"/>
  <c r="J7486" i="1"/>
  <c r="I7486" i="1"/>
  <c r="L7486" i="1" s="1"/>
  <c r="H7486" i="1"/>
  <c r="K7485" i="1"/>
  <c r="J7485" i="1"/>
  <c r="I7485" i="1"/>
  <c r="L7485" i="1" s="1"/>
  <c r="H7485" i="1"/>
  <c r="K7484" i="1"/>
  <c r="J7484" i="1"/>
  <c r="I7484" i="1"/>
  <c r="L7484" i="1" s="1"/>
  <c r="H7484" i="1"/>
  <c r="K7483" i="1"/>
  <c r="J7483" i="1"/>
  <c r="I7483" i="1"/>
  <c r="L7483" i="1" s="1"/>
  <c r="H7483" i="1"/>
  <c r="K7482" i="1"/>
  <c r="J7482" i="1"/>
  <c r="I7482" i="1"/>
  <c r="L7482" i="1" s="1"/>
  <c r="H7482" i="1"/>
  <c r="K7481" i="1"/>
  <c r="J7481" i="1"/>
  <c r="I7481" i="1"/>
  <c r="L7481" i="1" s="1"/>
  <c r="H7481" i="1"/>
  <c r="K7480" i="1"/>
  <c r="J7480" i="1"/>
  <c r="I7480" i="1"/>
  <c r="L7480" i="1" s="1"/>
  <c r="H7480" i="1"/>
  <c r="K7479" i="1"/>
  <c r="J7479" i="1"/>
  <c r="I7479" i="1"/>
  <c r="L7479" i="1" s="1"/>
  <c r="H7479" i="1"/>
  <c r="K7478" i="1"/>
  <c r="J7478" i="1"/>
  <c r="I7478" i="1"/>
  <c r="L7478" i="1" s="1"/>
  <c r="H7478" i="1"/>
  <c r="K7477" i="1"/>
  <c r="J7477" i="1"/>
  <c r="I7477" i="1"/>
  <c r="L7477" i="1" s="1"/>
  <c r="H7477" i="1"/>
  <c r="K7476" i="1"/>
  <c r="J7476" i="1"/>
  <c r="I7476" i="1"/>
  <c r="L7476" i="1" s="1"/>
  <c r="H7476" i="1"/>
  <c r="K7475" i="1"/>
  <c r="J7475" i="1"/>
  <c r="I7475" i="1"/>
  <c r="L7475" i="1" s="1"/>
  <c r="H7475" i="1"/>
  <c r="K7474" i="1"/>
  <c r="J7474" i="1"/>
  <c r="I7474" i="1"/>
  <c r="L7474" i="1" s="1"/>
  <c r="H7474" i="1"/>
  <c r="K7473" i="1"/>
  <c r="J7473" i="1"/>
  <c r="I7473" i="1"/>
  <c r="L7473" i="1" s="1"/>
  <c r="H7473" i="1"/>
  <c r="K7472" i="1"/>
  <c r="J7472" i="1"/>
  <c r="I7472" i="1"/>
  <c r="L7472" i="1" s="1"/>
  <c r="H7472" i="1"/>
  <c r="K7471" i="1"/>
  <c r="J7471" i="1"/>
  <c r="I7471" i="1"/>
  <c r="L7471" i="1" s="1"/>
  <c r="H7471" i="1"/>
  <c r="K7470" i="1"/>
  <c r="J7470" i="1"/>
  <c r="I7470" i="1"/>
  <c r="L7470" i="1" s="1"/>
  <c r="H7470" i="1"/>
  <c r="K7469" i="1"/>
  <c r="J7469" i="1"/>
  <c r="I7469" i="1"/>
  <c r="L7469" i="1" s="1"/>
  <c r="H7469" i="1"/>
  <c r="K7468" i="1"/>
  <c r="J7468" i="1"/>
  <c r="I7468" i="1"/>
  <c r="L7468" i="1" s="1"/>
  <c r="H7468" i="1"/>
  <c r="K7467" i="1"/>
  <c r="J7467" i="1"/>
  <c r="I7467" i="1"/>
  <c r="L7467" i="1" s="1"/>
  <c r="H7467" i="1"/>
  <c r="K7466" i="1"/>
  <c r="J7466" i="1"/>
  <c r="I7466" i="1"/>
  <c r="L7466" i="1" s="1"/>
  <c r="H7466" i="1"/>
  <c r="K7465" i="1"/>
  <c r="J7465" i="1"/>
  <c r="I7465" i="1"/>
  <c r="L7465" i="1" s="1"/>
  <c r="H7465" i="1"/>
  <c r="K7464" i="1"/>
  <c r="J7464" i="1"/>
  <c r="I7464" i="1"/>
  <c r="L7464" i="1" s="1"/>
  <c r="H7464" i="1"/>
  <c r="K7463" i="1"/>
  <c r="J7463" i="1"/>
  <c r="I7463" i="1"/>
  <c r="L7463" i="1" s="1"/>
  <c r="H7463" i="1"/>
  <c r="K7462" i="1"/>
  <c r="J7462" i="1"/>
  <c r="I7462" i="1"/>
  <c r="L7462" i="1" s="1"/>
  <c r="H7462" i="1"/>
  <c r="K7461" i="1"/>
  <c r="J7461" i="1"/>
  <c r="I7461" i="1"/>
  <c r="L7461" i="1" s="1"/>
  <c r="H7461" i="1"/>
  <c r="K7460" i="1"/>
  <c r="J7460" i="1"/>
  <c r="I7460" i="1"/>
  <c r="L7460" i="1" s="1"/>
  <c r="H7460" i="1"/>
  <c r="K7459" i="1"/>
  <c r="J7459" i="1"/>
  <c r="I7459" i="1"/>
  <c r="L7459" i="1" s="1"/>
  <c r="H7459" i="1"/>
  <c r="K7458" i="1"/>
  <c r="J7458" i="1"/>
  <c r="I7458" i="1"/>
  <c r="L7458" i="1" s="1"/>
  <c r="H7458" i="1"/>
  <c r="K7457" i="1"/>
  <c r="J7457" i="1"/>
  <c r="I7457" i="1"/>
  <c r="L7457" i="1" s="1"/>
  <c r="H7457" i="1"/>
  <c r="K7456" i="1"/>
  <c r="J7456" i="1"/>
  <c r="I7456" i="1"/>
  <c r="L7456" i="1" s="1"/>
  <c r="H7456" i="1"/>
  <c r="K7455" i="1"/>
  <c r="J7455" i="1"/>
  <c r="I7455" i="1"/>
  <c r="L7455" i="1" s="1"/>
  <c r="H7455" i="1"/>
  <c r="K7454" i="1"/>
  <c r="J7454" i="1"/>
  <c r="I7454" i="1"/>
  <c r="L7454" i="1" s="1"/>
  <c r="H7454" i="1"/>
  <c r="K7453" i="1"/>
  <c r="J7453" i="1"/>
  <c r="I7453" i="1"/>
  <c r="L7453" i="1" s="1"/>
  <c r="H7453" i="1"/>
  <c r="K7452" i="1"/>
  <c r="J7452" i="1"/>
  <c r="I7452" i="1"/>
  <c r="L7452" i="1" s="1"/>
  <c r="H7452" i="1"/>
  <c r="K7451" i="1"/>
  <c r="J7451" i="1"/>
  <c r="I7451" i="1"/>
  <c r="L7451" i="1" s="1"/>
  <c r="H7451" i="1"/>
  <c r="K7450" i="1"/>
  <c r="J7450" i="1"/>
  <c r="I7450" i="1"/>
  <c r="L7450" i="1" s="1"/>
  <c r="H7450" i="1"/>
  <c r="K7449" i="1"/>
  <c r="J7449" i="1"/>
  <c r="I7449" i="1"/>
  <c r="L7449" i="1" s="1"/>
  <c r="H7449" i="1"/>
  <c r="K7448" i="1"/>
  <c r="J7448" i="1"/>
  <c r="I7448" i="1"/>
  <c r="L7448" i="1" s="1"/>
  <c r="H7448" i="1"/>
  <c r="K7447" i="1"/>
  <c r="J7447" i="1"/>
  <c r="I7447" i="1"/>
  <c r="L7447" i="1" s="1"/>
  <c r="H7447" i="1"/>
  <c r="K7446" i="1"/>
  <c r="J7446" i="1"/>
  <c r="I7446" i="1"/>
  <c r="L7446" i="1" s="1"/>
  <c r="H7446" i="1"/>
  <c r="K7445" i="1"/>
  <c r="J7445" i="1"/>
  <c r="I7445" i="1"/>
  <c r="L7445" i="1" s="1"/>
  <c r="H7445" i="1"/>
  <c r="K7444" i="1"/>
  <c r="J7444" i="1"/>
  <c r="I7444" i="1"/>
  <c r="L7444" i="1" s="1"/>
  <c r="H7444" i="1"/>
  <c r="K7443" i="1"/>
  <c r="J7443" i="1"/>
  <c r="I7443" i="1"/>
  <c r="L7443" i="1" s="1"/>
  <c r="H7443" i="1"/>
  <c r="K7442" i="1"/>
  <c r="J7442" i="1"/>
  <c r="I7442" i="1"/>
  <c r="L7442" i="1" s="1"/>
  <c r="H7442" i="1"/>
  <c r="K7441" i="1"/>
  <c r="J7441" i="1"/>
  <c r="I7441" i="1"/>
  <c r="L7441" i="1" s="1"/>
  <c r="H7441" i="1"/>
  <c r="K7440" i="1"/>
  <c r="J7440" i="1"/>
  <c r="I7440" i="1"/>
  <c r="L7440" i="1" s="1"/>
  <c r="H7440" i="1"/>
  <c r="K7439" i="1"/>
  <c r="J7439" i="1"/>
  <c r="I7439" i="1"/>
  <c r="L7439" i="1" s="1"/>
  <c r="H7439" i="1"/>
  <c r="K7438" i="1"/>
  <c r="J7438" i="1"/>
  <c r="I7438" i="1"/>
  <c r="L7438" i="1" s="1"/>
  <c r="H7438" i="1"/>
  <c r="K7437" i="1"/>
  <c r="J7437" i="1"/>
  <c r="I7437" i="1"/>
  <c r="L7437" i="1" s="1"/>
  <c r="H7437" i="1"/>
  <c r="K7436" i="1"/>
  <c r="J7436" i="1"/>
  <c r="I7436" i="1"/>
  <c r="L7436" i="1" s="1"/>
  <c r="H7436" i="1"/>
  <c r="K7435" i="1"/>
  <c r="J7435" i="1"/>
  <c r="I7435" i="1"/>
  <c r="L7435" i="1" s="1"/>
  <c r="H7435" i="1"/>
  <c r="K7434" i="1"/>
  <c r="J7434" i="1"/>
  <c r="I7434" i="1"/>
  <c r="L7434" i="1" s="1"/>
  <c r="H7434" i="1"/>
  <c r="K7433" i="1"/>
  <c r="J7433" i="1"/>
  <c r="I7433" i="1"/>
  <c r="L7433" i="1" s="1"/>
  <c r="H7433" i="1"/>
  <c r="K7432" i="1"/>
  <c r="J7432" i="1"/>
  <c r="I7432" i="1"/>
  <c r="L7432" i="1" s="1"/>
  <c r="H7432" i="1"/>
  <c r="K7431" i="1"/>
  <c r="J7431" i="1"/>
  <c r="I7431" i="1"/>
  <c r="L7431" i="1" s="1"/>
  <c r="H7431" i="1"/>
  <c r="K7430" i="1"/>
  <c r="J7430" i="1"/>
  <c r="I7430" i="1"/>
  <c r="L7430" i="1" s="1"/>
  <c r="H7430" i="1"/>
  <c r="K7429" i="1"/>
  <c r="J7429" i="1"/>
  <c r="I7429" i="1"/>
  <c r="L7429" i="1" s="1"/>
  <c r="H7429" i="1"/>
  <c r="K7428" i="1"/>
  <c r="J7428" i="1"/>
  <c r="I7428" i="1"/>
  <c r="L7428" i="1" s="1"/>
  <c r="H7428" i="1"/>
  <c r="K7427" i="1"/>
  <c r="J7427" i="1"/>
  <c r="I7427" i="1"/>
  <c r="L7427" i="1" s="1"/>
  <c r="H7427" i="1"/>
  <c r="K7426" i="1"/>
  <c r="J7426" i="1"/>
  <c r="I7426" i="1"/>
  <c r="L7426" i="1" s="1"/>
  <c r="H7426" i="1"/>
  <c r="K7425" i="1"/>
  <c r="J7425" i="1"/>
  <c r="I7425" i="1"/>
  <c r="L7425" i="1" s="1"/>
  <c r="H7425" i="1"/>
  <c r="K7424" i="1"/>
  <c r="J7424" i="1"/>
  <c r="I7424" i="1"/>
  <c r="L7424" i="1" s="1"/>
  <c r="H7424" i="1"/>
  <c r="K7423" i="1"/>
  <c r="J7423" i="1"/>
  <c r="I7423" i="1"/>
  <c r="L7423" i="1" s="1"/>
  <c r="H7423" i="1"/>
  <c r="K7422" i="1"/>
  <c r="J7422" i="1"/>
  <c r="I7422" i="1"/>
  <c r="L7422" i="1" s="1"/>
  <c r="H7422" i="1"/>
  <c r="K7421" i="1"/>
  <c r="J7421" i="1"/>
  <c r="I7421" i="1"/>
  <c r="L7421" i="1" s="1"/>
  <c r="H7421" i="1"/>
  <c r="K7420" i="1"/>
  <c r="J7420" i="1"/>
  <c r="I7420" i="1"/>
  <c r="L7420" i="1" s="1"/>
  <c r="H7420" i="1"/>
  <c r="K7419" i="1"/>
  <c r="J7419" i="1"/>
  <c r="I7419" i="1"/>
  <c r="L7419" i="1" s="1"/>
  <c r="H7419" i="1"/>
  <c r="K7418" i="1"/>
  <c r="J7418" i="1"/>
  <c r="I7418" i="1"/>
  <c r="L7418" i="1" s="1"/>
  <c r="H7418" i="1"/>
  <c r="K7417" i="1"/>
  <c r="J7417" i="1"/>
  <c r="I7417" i="1"/>
  <c r="L7417" i="1" s="1"/>
  <c r="H7417" i="1"/>
  <c r="K7416" i="1"/>
  <c r="J7416" i="1"/>
  <c r="I7416" i="1"/>
  <c r="L7416" i="1" s="1"/>
  <c r="H7416" i="1"/>
  <c r="K7415" i="1"/>
  <c r="J7415" i="1"/>
  <c r="I7415" i="1"/>
  <c r="L7415" i="1" s="1"/>
  <c r="H7415" i="1"/>
  <c r="K7414" i="1"/>
  <c r="J7414" i="1"/>
  <c r="I7414" i="1"/>
  <c r="L7414" i="1" s="1"/>
  <c r="H7414" i="1"/>
  <c r="K7413" i="1"/>
  <c r="J7413" i="1"/>
  <c r="I7413" i="1"/>
  <c r="L7413" i="1" s="1"/>
  <c r="H7413" i="1"/>
  <c r="K7412" i="1"/>
  <c r="J7412" i="1"/>
  <c r="I7412" i="1"/>
  <c r="L7412" i="1" s="1"/>
  <c r="H7412" i="1"/>
  <c r="K7411" i="1"/>
  <c r="J7411" i="1"/>
  <c r="I7411" i="1"/>
  <c r="L7411" i="1" s="1"/>
  <c r="H7411" i="1"/>
  <c r="K7410" i="1"/>
  <c r="J7410" i="1"/>
  <c r="I7410" i="1"/>
  <c r="L7410" i="1" s="1"/>
  <c r="H7410" i="1"/>
  <c r="K7409" i="1"/>
  <c r="J7409" i="1"/>
  <c r="I7409" i="1"/>
  <c r="L7409" i="1" s="1"/>
  <c r="H7409" i="1"/>
  <c r="K7408" i="1"/>
  <c r="J7408" i="1"/>
  <c r="I7408" i="1"/>
  <c r="L7408" i="1" s="1"/>
  <c r="H7408" i="1"/>
  <c r="K7407" i="1"/>
  <c r="J7407" i="1"/>
  <c r="I7407" i="1"/>
  <c r="L7407" i="1" s="1"/>
  <c r="H7407" i="1"/>
  <c r="K7406" i="1"/>
  <c r="J7406" i="1"/>
  <c r="I7406" i="1"/>
  <c r="L7406" i="1" s="1"/>
  <c r="H7406" i="1"/>
  <c r="K7405" i="1"/>
  <c r="J7405" i="1"/>
  <c r="I7405" i="1"/>
  <c r="L7405" i="1" s="1"/>
  <c r="H7405" i="1"/>
  <c r="K7404" i="1"/>
  <c r="J7404" i="1"/>
  <c r="I7404" i="1"/>
  <c r="L7404" i="1" s="1"/>
  <c r="H7404" i="1"/>
  <c r="K7403" i="1"/>
  <c r="J7403" i="1"/>
  <c r="I7403" i="1"/>
  <c r="L7403" i="1" s="1"/>
  <c r="H7403" i="1"/>
  <c r="K7402" i="1"/>
  <c r="J7402" i="1"/>
  <c r="I7402" i="1"/>
  <c r="L7402" i="1" s="1"/>
  <c r="H7402" i="1"/>
  <c r="K7401" i="1"/>
  <c r="J7401" i="1"/>
  <c r="I7401" i="1"/>
  <c r="L7401" i="1" s="1"/>
  <c r="H7401" i="1"/>
  <c r="K7400" i="1"/>
  <c r="J7400" i="1"/>
  <c r="I7400" i="1"/>
  <c r="L7400" i="1" s="1"/>
  <c r="H7400" i="1"/>
  <c r="K7399" i="1"/>
  <c r="J7399" i="1"/>
  <c r="I7399" i="1"/>
  <c r="L7399" i="1" s="1"/>
  <c r="H7399" i="1"/>
  <c r="K7398" i="1"/>
  <c r="J7398" i="1"/>
  <c r="I7398" i="1"/>
  <c r="L7398" i="1" s="1"/>
  <c r="H7398" i="1"/>
  <c r="K7397" i="1"/>
  <c r="J7397" i="1"/>
  <c r="I7397" i="1"/>
  <c r="L7397" i="1" s="1"/>
  <c r="H7397" i="1"/>
  <c r="K7396" i="1"/>
  <c r="J7396" i="1"/>
  <c r="I7396" i="1"/>
  <c r="L7396" i="1" s="1"/>
  <c r="H7396" i="1"/>
  <c r="K7395" i="1"/>
  <c r="J7395" i="1"/>
  <c r="I7395" i="1"/>
  <c r="L7395" i="1" s="1"/>
  <c r="H7395" i="1"/>
  <c r="K7394" i="1"/>
  <c r="J7394" i="1"/>
  <c r="I7394" i="1"/>
  <c r="L7394" i="1" s="1"/>
  <c r="H7394" i="1"/>
  <c r="K7393" i="1"/>
  <c r="J7393" i="1"/>
  <c r="I7393" i="1"/>
  <c r="L7393" i="1" s="1"/>
  <c r="H7393" i="1"/>
  <c r="K7392" i="1"/>
  <c r="J7392" i="1"/>
  <c r="I7392" i="1"/>
  <c r="L7392" i="1" s="1"/>
  <c r="H7392" i="1"/>
  <c r="K7391" i="1"/>
  <c r="J7391" i="1"/>
  <c r="I7391" i="1"/>
  <c r="L7391" i="1" s="1"/>
  <c r="H7391" i="1"/>
  <c r="K7390" i="1"/>
  <c r="J7390" i="1"/>
  <c r="I7390" i="1"/>
  <c r="L7390" i="1" s="1"/>
  <c r="H7390" i="1"/>
  <c r="K7389" i="1"/>
  <c r="J7389" i="1"/>
  <c r="I7389" i="1"/>
  <c r="L7389" i="1" s="1"/>
  <c r="H7389" i="1"/>
  <c r="K7388" i="1"/>
  <c r="J7388" i="1"/>
  <c r="I7388" i="1"/>
  <c r="L7388" i="1" s="1"/>
  <c r="H7388" i="1"/>
  <c r="K7387" i="1"/>
  <c r="J7387" i="1"/>
  <c r="I7387" i="1"/>
  <c r="L7387" i="1" s="1"/>
  <c r="H7387" i="1"/>
  <c r="K7386" i="1"/>
  <c r="J7386" i="1"/>
  <c r="I7386" i="1"/>
  <c r="L7386" i="1" s="1"/>
  <c r="H7386" i="1"/>
  <c r="K7385" i="1"/>
  <c r="J7385" i="1"/>
  <c r="I7385" i="1"/>
  <c r="L7385" i="1" s="1"/>
  <c r="H7385" i="1"/>
  <c r="K7384" i="1"/>
  <c r="J7384" i="1"/>
  <c r="I7384" i="1"/>
  <c r="L7384" i="1" s="1"/>
  <c r="H7384" i="1"/>
  <c r="K7383" i="1"/>
  <c r="J7383" i="1"/>
  <c r="I7383" i="1"/>
  <c r="L7383" i="1" s="1"/>
  <c r="H7383" i="1"/>
  <c r="K7382" i="1"/>
  <c r="J7382" i="1"/>
  <c r="I7382" i="1"/>
  <c r="L7382" i="1" s="1"/>
  <c r="H7382" i="1"/>
  <c r="K7381" i="1"/>
  <c r="J7381" i="1"/>
  <c r="I7381" i="1"/>
  <c r="L7381" i="1" s="1"/>
  <c r="H7381" i="1"/>
  <c r="K7380" i="1"/>
  <c r="J7380" i="1"/>
  <c r="I7380" i="1"/>
  <c r="L7380" i="1" s="1"/>
  <c r="H7380" i="1"/>
  <c r="K7379" i="1"/>
  <c r="J7379" i="1"/>
  <c r="I7379" i="1"/>
  <c r="L7379" i="1" s="1"/>
  <c r="H7379" i="1"/>
  <c r="K7378" i="1"/>
  <c r="J7378" i="1"/>
  <c r="I7378" i="1"/>
  <c r="L7378" i="1" s="1"/>
  <c r="H7378" i="1"/>
  <c r="K7377" i="1"/>
  <c r="J7377" i="1"/>
  <c r="I7377" i="1"/>
  <c r="L7377" i="1" s="1"/>
  <c r="H7377" i="1"/>
  <c r="K7376" i="1"/>
  <c r="J7376" i="1"/>
  <c r="I7376" i="1"/>
  <c r="L7376" i="1" s="1"/>
  <c r="H7376" i="1"/>
  <c r="K7375" i="1"/>
  <c r="J7375" i="1"/>
  <c r="I7375" i="1"/>
  <c r="L7375" i="1" s="1"/>
  <c r="H7375" i="1"/>
  <c r="K7374" i="1"/>
  <c r="J7374" i="1"/>
  <c r="I7374" i="1"/>
  <c r="L7374" i="1" s="1"/>
  <c r="H7374" i="1"/>
  <c r="K7373" i="1"/>
  <c r="J7373" i="1"/>
  <c r="I7373" i="1"/>
  <c r="L7373" i="1" s="1"/>
  <c r="H7373" i="1"/>
  <c r="K7372" i="1"/>
  <c r="J7372" i="1"/>
  <c r="I7372" i="1"/>
  <c r="L7372" i="1" s="1"/>
  <c r="H7372" i="1"/>
  <c r="K7371" i="1"/>
  <c r="J7371" i="1"/>
  <c r="I7371" i="1"/>
  <c r="L7371" i="1" s="1"/>
  <c r="H7371" i="1"/>
  <c r="K7370" i="1"/>
  <c r="J7370" i="1"/>
  <c r="I7370" i="1"/>
  <c r="L7370" i="1" s="1"/>
  <c r="H7370" i="1"/>
  <c r="K7369" i="1"/>
  <c r="J7369" i="1"/>
  <c r="I7369" i="1"/>
  <c r="L7369" i="1" s="1"/>
  <c r="H7369" i="1"/>
  <c r="K7368" i="1"/>
  <c r="J7368" i="1"/>
  <c r="I7368" i="1"/>
  <c r="L7368" i="1" s="1"/>
  <c r="H7368" i="1"/>
  <c r="K7367" i="1"/>
  <c r="J7367" i="1"/>
  <c r="I7367" i="1"/>
  <c r="L7367" i="1" s="1"/>
  <c r="H7367" i="1"/>
  <c r="K7366" i="1"/>
  <c r="J7366" i="1"/>
  <c r="I7366" i="1"/>
  <c r="L7366" i="1" s="1"/>
  <c r="H7366" i="1"/>
  <c r="K7365" i="1"/>
  <c r="J7365" i="1"/>
  <c r="I7365" i="1"/>
  <c r="L7365" i="1" s="1"/>
  <c r="H7365" i="1"/>
  <c r="K7364" i="1"/>
  <c r="J7364" i="1"/>
  <c r="I7364" i="1"/>
  <c r="L7364" i="1" s="1"/>
  <c r="H7364" i="1"/>
  <c r="K7363" i="1"/>
  <c r="J7363" i="1"/>
  <c r="I7363" i="1"/>
  <c r="L7363" i="1" s="1"/>
  <c r="H7363" i="1"/>
  <c r="K7362" i="1"/>
  <c r="J7362" i="1"/>
  <c r="I7362" i="1"/>
  <c r="L7362" i="1" s="1"/>
  <c r="H7362" i="1"/>
  <c r="K7361" i="1"/>
  <c r="J7361" i="1"/>
  <c r="I7361" i="1"/>
  <c r="L7361" i="1" s="1"/>
  <c r="H7361" i="1"/>
  <c r="K7360" i="1"/>
  <c r="J7360" i="1"/>
  <c r="I7360" i="1"/>
  <c r="L7360" i="1" s="1"/>
  <c r="H7360" i="1"/>
  <c r="K7359" i="1"/>
  <c r="J7359" i="1"/>
  <c r="I7359" i="1"/>
  <c r="L7359" i="1" s="1"/>
  <c r="H7359" i="1"/>
  <c r="K7358" i="1"/>
  <c r="J7358" i="1"/>
  <c r="I7358" i="1"/>
  <c r="L7358" i="1" s="1"/>
  <c r="H7358" i="1"/>
  <c r="K7357" i="1"/>
  <c r="J7357" i="1"/>
  <c r="I7357" i="1"/>
  <c r="L7357" i="1" s="1"/>
  <c r="H7357" i="1"/>
  <c r="K7356" i="1"/>
  <c r="J7356" i="1"/>
  <c r="I7356" i="1"/>
  <c r="L7356" i="1" s="1"/>
  <c r="H7356" i="1"/>
  <c r="K7355" i="1"/>
  <c r="J7355" i="1"/>
  <c r="I7355" i="1"/>
  <c r="L7355" i="1" s="1"/>
  <c r="H7355" i="1"/>
  <c r="K7354" i="1"/>
  <c r="J7354" i="1"/>
  <c r="I7354" i="1"/>
  <c r="L7354" i="1" s="1"/>
  <c r="H7354" i="1"/>
  <c r="K7353" i="1"/>
  <c r="J7353" i="1"/>
  <c r="I7353" i="1"/>
  <c r="L7353" i="1" s="1"/>
  <c r="H7353" i="1"/>
  <c r="K7352" i="1"/>
  <c r="J7352" i="1"/>
  <c r="I7352" i="1"/>
  <c r="L7352" i="1" s="1"/>
  <c r="H7352" i="1"/>
  <c r="K7351" i="1"/>
  <c r="J7351" i="1"/>
  <c r="I7351" i="1"/>
  <c r="L7351" i="1" s="1"/>
  <c r="H7351" i="1"/>
  <c r="K7350" i="1"/>
  <c r="J7350" i="1"/>
  <c r="I7350" i="1"/>
  <c r="L7350" i="1" s="1"/>
  <c r="H7350" i="1"/>
  <c r="K7349" i="1"/>
  <c r="J7349" i="1"/>
  <c r="I7349" i="1"/>
  <c r="L7349" i="1" s="1"/>
  <c r="H7349" i="1"/>
  <c r="K7348" i="1"/>
  <c r="J7348" i="1"/>
  <c r="I7348" i="1"/>
  <c r="L7348" i="1" s="1"/>
  <c r="H7348" i="1"/>
  <c r="K7347" i="1"/>
  <c r="J7347" i="1"/>
  <c r="I7347" i="1"/>
  <c r="L7347" i="1" s="1"/>
  <c r="H7347" i="1"/>
  <c r="K7346" i="1"/>
  <c r="J7346" i="1"/>
  <c r="I7346" i="1"/>
  <c r="L7346" i="1" s="1"/>
  <c r="H7346" i="1"/>
  <c r="K7345" i="1"/>
  <c r="J7345" i="1"/>
  <c r="I7345" i="1"/>
  <c r="L7345" i="1" s="1"/>
  <c r="H7345" i="1"/>
  <c r="K7344" i="1"/>
  <c r="J7344" i="1"/>
  <c r="I7344" i="1"/>
  <c r="L7344" i="1" s="1"/>
  <c r="H7344" i="1"/>
  <c r="K7343" i="1"/>
  <c r="J7343" i="1"/>
  <c r="I7343" i="1"/>
  <c r="L7343" i="1" s="1"/>
  <c r="H7343" i="1"/>
  <c r="K7342" i="1"/>
  <c r="J7342" i="1"/>
  <c r="I7342" i="1"/>
  <c r="L7342" i="1" s="1"/>
  <c r="H7342" i="1"/>
  <c r="K7341" i="1"/>
  <c r="J7341" i="1"/>
  <c r="I7341" i="1"/>
  <c r="L7341" i="1" s="1"/>
  <c r="H7341" i="1"/>
  <c r="K7340" i="1"/>
  <c r="J7340" i="1"/>
  <c r="I7340" i="1"/>
  <c r="L7340" i="1" s="1"/>
  <c r="H7340" i="1"/>
  <c r="K7339" i="1"/>
  <c r="J7339" i="1"/>
  <c r="I7339" i="1"/>
  <c r="L7339" i="1" s="1"/>
  <c r="H7339" i="1"/>
  <c r="K7338" i="1"/>
  <c r="J7338" i="1"/>
  <c r="I7338" i="1"/>
  <c r="L7338" i="1" s="1"/>
  <c r="H7338" i="1"/>
  <c r="K7337" i="1"/>
  <c r="J7337" i="1"/>
  <c r="I7337" i="1"/>
  <c r="L7337" i="1" s="1"/>
  <c r="H7337" i="1"/>
  <c r="K7336" i="1"/>
  <c r="J7336" i="1"/>
  <c r="I7336" i="1"/>
  <c r="L7336" i="1" s="1"/>
  <c r="H7336" i="1"/>
  <c r="K7335" i="1"/>
  <c r="J7335" i="1"/>
  <c r="I7335" i="1"/>
  <c r="L7335" i="1" s="1"/>
  <c r="H7335" i="1"/>
  <c r="K7334" i="1"/>
  <c r="J7334" i="1"/>
  <c r="I7334" i="1"/>
  <c r="L7334" i="1" s="1"/>
  <c r="H7334" i="1"/>
  <c r="K7333" i="1"/>
  <c r="J7333" i="1"/>
  <c r="I7333" i="1"/>
  <c r="L7333" i="1" s="1"/>
  <c r="H7333" i="1"/>
  <c r="K7332" i="1"/>
  <c r="J7332" i="1"/>
  <c r="I7332" i="1"/>
  <c r="L7332" i="1" s="1"/>
  <c r="H7332" i="1"/>
  <c r="K7331" i="1"/>
  <c r="J7331" i="1"/>
  <c r="I7331" i="1"/>
  <c r="L7331" i="1" s="1"/>
  <c r="H7331" i="1"/>
  <c r="K7330" i="1"/>
  <c r="J7330" i="1"/>
  <c r="I7330" i="1"/>
  <c r="L7330" i="1" s="1"/>
  <c r="H7330" i="1"/>
  <c r="K7329" i="1"/>
  <c r="J7329" i="1"/>
  <c r="I7329" i="1"/>
  <c r="L7329" i="1" s="1"/>
  <c r="H7329" i="1"/>
  <c r="K7328" i="1"/>
  <c r="J7328" i="1"/>
  <c r="I7328" i="1"/>
  <c r="L7328" i="1" s="1"/>
  <c r="H7328" i="1"/>
  <c r="K7327" i="1"/>
  <c r="J7327" i="1"/>
  <c r="I7327" i="1"/>
  <c r="L7327" i="1" s="1"/>
  <c r="H7327" i="1"/>
  <c r="K7326" i="1"/>
  <c r="J7326" i="1"/>
  <c r="I7326" i="1"/>
  <c r="L7326" i="1" s="1"/>
  <c r="H7326" i="1"/>
  <c r="K7325" i="1"/>
  <c r="J7325" i="1"/>
  <c r="I7325" i="1"/>
  <c r="L7325" i="1" s="1"/>
  <c r="H7325" i="1"/>
  <c r="K7324" i="1"/>
  <c r="J7324" i="1"/>
  <c r="I7324" i="1"/>
  <c r="L7324" i="1" s="1"/>
  <c r="H7324" i="1"/>
  <c r="K7323" i="1"/>
  <c r="J7323" i="1"/>
  <c r="I7323" i="1"/>
  <c r="L7323" i="1" s="1"/>
  <c r="H7323" i="1"/>
  <c r="K7322" i="1"/>
  <c r="J7322" i="1"/>
  <c r="I7322" i="1"/>
  <c r="L7322" i="1" s="1"/>
  <c r="H7322" i="1"/>
  <c r="K7321" i="1"/>
  <c r="J7321" i="1"/>
  <c r="I7321" i="1"/>
  <c r="L7321" i="1" s="1"/>
  <c r="H7321" i="1"/>
  <c r="K7320" i="1"/>
  <c r="J7320" i="1"/>
  <c r="I7320" i="1"/>
  <c r="L7320" i="1" s="1"/>
  <c r="H7320" i="1"/>
  <c r="K7319" i="1"/>
  <c r="J7319" i="1"/>
  <c r="I7319" i="1"/>
  <c r="L7319" i="1" s="1"/>
  <c r="H7319" i="1"/>
  <c r="K7318" i="1"/>
  <c r="J7318" i="1"/>
  <c r="I7318" i="1"/>
  <c r="L7318" i="1" s="1"/>
  <c r="H7318" i="1"/>
  <c r="K7317" i="1"/>
  <c r="J7317" i="1"/>
  <c r="I7317" i="1"/>
  <c r="L7317" i="1" s="1"/>
  <c r="H7317" i="1"/>
  <c r="K7316" i="1"/>
  <c r="J7316" i="1"/>
  <c r="I7316" i="1"/>
  <c r="L7316" i="1" s="1"/>
  <c r="H7316" i="1"/>
  <c r="K7315" i="1"/>
  <c r="J7315" i="1"/>
  <c r="I7315" i="1"/>
  <c r="L7315" i="1" s="1"/>
  <c r="H7315" i="1"/>
  <c r="K7314" i="1"/>
  <c r="J7314" i="1"/>
  <c r="I7314" i="1"/>
  <c r="L7314" i="1" s="1"/>
  <c r="H7314" i="1"/>
  <c r="K7313" i="1"/>
  <c r="J7313" i="1"/>
  <c r="I7313" i="1"/>
  <c r="L7313" i="1" s="1"/>
  <c r="H7313" i="1"/>
  <c r="K7312" i="1"/>
  <c r="J7312" i="1"/>
  <c r="I7312" i="1"/>
  <c r="L7312" i="1" s="1"/>
  <c r="H7312" i="1"/>
  <c r="K7311" i="1"/>
  <c r="J7311" i="1"/>
  <c r="I7311" i="1"/>
  <c r="L7311" i="1" s="1"/>
  <c r="H7311" i="1"/>
  <c r="K7310" i="1"/>
  <c r="J7310" i="1"/>
  <c r="I7310" i="1"/>
  <c r="L7310" i="1" s="1"/>
  <c r="H7310" i="1"/>
  <c r="K7309" i="1"/>
  <c r="J7309" i="1"/>
  <c r="I7309" i="1"/>
  <c r="L7309" i="1" s="1"/>
  <c r="H7309" i="1"/>
  <c r="K7308" i="1"/>
  <c r="J7308" i="1"/>
  <c r="I7308" i="1"/>
  <c r="L7308" i="1" s="1"/>
  <c r="H7308" i="1"/>
  <c r="K7307" i="1"/>
  <c r="J7307" i="1"/>
  <c r="I7307" i="1"/>
  <c r="L7307" i="1" s="1"/>
  <c r="H7307" i="1"/>
  <c r="K7306" i="1"/>
  <c r="J7306" i="1"/>
  <c r="I7306" i="1"/>
  <c r="L7306" i="1" s="1"/>
  <c r="H7306" i="1"/>
  <c r="K7305" i="1"/>
  <c r="J7305" i="1"/>
  <c r="I7305" i="1"/>
  <c r="L7305" i="1" s="1"/>
  <c r="H7305" i="1"/>
  <c r="K7304" i="1"/>
  <c r="J7304" i="1"/>
  <c r="I7304" i="1"/>
  <c r="L7304" i="1" s="1"/>
  <c r="H7304" i="1"/>
  <c r="K7303" i="1"/>
  <c r="J7303" i="1"/>
  <c r="I7303" i="1"/>
  <c r="L7303" i="1" s="1"/>
  <c r="H7303" i="1"/>
  <c r="K7302" i="1"/>
  <c r="J7302" i="1"/>
  <c r="I7302" i="1"/>
  <c r="L7302" i="1" s="1"/>
  <c r="H7302" i="1"/>
  <c r="K7301" i="1"/>
  <c r="J7301" i="1"/>
  <c r="I7301" i="1"/>
  <c r="L7301" i="1" s="1"/>
  <c r="H7301" i="1"/>
  <c r="K7300" i="1"/>
  <c r="J7300" i="1"/>
  <c r="I7300" i="1"/>
  <c r="L7300" i="1" s="1"/>
  <c r="H7300" i="1"/>
  <c r="K7299" i="1"/>
  <c r="J7299" i="1"/>
  <c r="I7299" i="1"/>
  <c r="L7299" i="1" s="1"/>
  <c r="H7299" i="1"/>
  <c r="K7298" i="1"/>
  <c r="J7298" i="1"/>
  <c r="I7298" i="1"/>
  <c r="L7298" i="1" s="1"/>
  <c r="H7298" i="1"/>
  <c r="K7297" i="1"/>
  <c r="J7297" i="1"/>
  <c r="I7297" i="1"/>
  <c r="L7297" i="1" s="1"/>
  <c r="H7297" i="1"/>
  <c r="K7296" i="1"/>
  <c r="J7296" i="1"/>
  <c r="I7296" i="1"/>
  <c r="L7296" i="1" s="1"/>
  <c r="H7296" i="1"/>
  <c r="K7295" i="1"/>
  <c r="J7295" i="1"/>
  <c r="I7295" i="1"/>
  <c r="L7295" i="1" s="1"/>
  <c r="H7295" i="1"/>
  <c r="K7294" i="1"/>
  <c r="J7294" i="1"/>
  <c r="I7294" i="1"/>
  <c r="L7294" i="1" s="1"/>
  <c r="H7294" i="1"/>
  <c r="K7293" i="1"/>
  <c r="J7293" i="1"/>
  <c r="I7293" i="1"/>
  <c r="L7293" i="1" s="1"/>
  <c r="H7293" i="1"/>
  <c r="K7292" i="1"/>
  <c r="J7292" i="1"/>
  <c r="I7292" i="1"/>
  <c r="L7292" i="1" s="1"/>
  <c r="H7292" i="1"/>
  <c r="K7291" i="1"/>
  <c r="J7291" i="1"/>
  <c r="I7291" i="1"/>
  <c r="L7291" i="1" s="1"/>
  <c r="H7291" i="1"/>
  <c r="K7290" i="1"/>
  <c r="J7290" i="1"/>
  <c r="I7290" i="1"/>
  <c r="L7290" i="1" s="1"/>
  <c r="H7290" i="1"/>
  <c r="K7289" i="1"/>
  <c r="J7289" i="1"/>
  <c r="I7289" i="1"/>
  <c r="L7289" i="1" s="1"/>
  <c r="H7289" i="1"/>
  <c r="K7288" i="1"/>
  <c r="J7288" i="1"/>
  <c r="I7288" i="1"/>
  <c r="L7288" i="1" s="1"/>
  <c r="H7288" i="1"/>
  <c r="K7287" i="1"/>
  <c r="J7287" i="1"/>
  <c r="I7287" i="1"/>
  <c r="L7287" i="1" s="1"/>
  <c r="H7287" i="1"/>
  <c r="K7286" i="1"/>
  <c r="J7286" i="1"/>
  <c r="I7286" i="1"/>
  <c r="L7286" i="1" s="1"/>
  <c r="H7286" i="1"/>
  <c r="K7285" i="1"/>
  <c r="J7285" i="1"/>
  <c r="I7285" i="1"/>
  <c r="L7285" i="1" s="1"/>
  <c r="H7285" i="1"/>
  <c r="K7284" i="1"/>
  <c r="J7284" i="1"/>
  <c r="I7284" i="1"/>
  <c r="L7284" i="1" s="1"/>
  <c r="H7284" i="1"/>
  <c r="K7283" i="1"/>
  <c r="J7283" i="1"/>
  <c r="I7283" i="1"/>
  <c r="L7283" i="1" s="1"/>
  <c r="H7283" i="1"/>
  <c r="K7282" i="1"/>
  <c r="J7282" i="1"/>
  <c r="I7282" i="1"/>
  <c r="L7282" i="1" s="1"/>
  <c r="H7282" i="1"/>
  <c r="K7281" i="1"/>
  <c r="J7281" i="1"/>
  <c r="I7281" i="1"/>
  <c r="L7281" i="1" s="1"/>
  <c r="H7281" i="1"/>
  <c r="K7280" i="1"/>
  <c r="J7280" i="1"/>
  <c r="I7280" i="1"/>
  <c r="L7280" i="1" s="1"/>
  <c r="H7280" i="1"/>
  <c r="K7279" i="1"/>
  <c r="J7279" i="1"/>
  <c r="I7279" i="1"/>
  <c r="L7279" i="1" s="1"/>
  <c r="H7279" i="1"/>
  <c r="K7278" i="1"/>
  <c r="J7278" i="1"/>
  <c r="I7278" i="1"/>
  <c r="L7278" i="1" s="1"/>
  <c r="H7278" i="1"/>
  <c r="K7277" i="1"/>
  <c r="J7277" i="1"/>
  <c r="I7277" i="1"/>
  <c r="L7277" i="1" s="1"/>
  <c r="H7277" i="1"/>
  <c r="K7276" i="1"/>
  <c r="J7276" i="1"/>
  <c r="I7276" i="1"/>
  <c r="L7276" i="1" s="1"/>
  <c r="H7276" i="1"/>
  <c r="K7275" i="1"/>
  <c r="J7275" i="1"/>
  <c r="I7275" i="1"/>
  <c r="L7275" i="1" s="1"/>
  <c r="H7275" i="1"/>
  <c r="K7274" i="1"/>
  <c r="J7274" i="1"/>
  <c r="I7274" i="1"/>
  <c r="L7274" i="1" s="1"/>
  <c r="H7274" i="1"/>
  <c r="K7273" i="1"/>
  <c r="J7273" i="1"/>
  <c r="I7273" i="1"/>
  <c r="L7273" i="1" s="1"/>
  <c r="H7273" i="1"/>
  <c r="K7272" i="1"/>
  <c r="J7272" i="1"/>
  <c r="I7272" i="1"/>
  <c r="L7272" i="1" s="1"/>
  <c r="H7272" i="1"/>
  <c r="K7271" i="1"/>
  <c r="J7271" i="1"/>
  <c r="I7271" i="1"/>
  <c r="L7271" i="1" s="1"/>
  <c r="H7271" i="1"/>
  <c r="K7270" i="1"/>
  <c r="J7270" i="1"/>
  <c r="I7270" i="1"/>
  <c r="L7270" i="1" s="1"/>
  <c r="H7270" i="1"/>
  <c r="K7269" i="1"/>
  <c r="J7269" i="1"/>
  <c r="I7269" i="1"/>
  <c r="L7269" i="1" s="1"/>
  <c r="H7269" i="1"/>
  <c r="K7268" i="1"/>
  <c r="J7268" i="1"/>
  <c r="I7268" i="1"/>
  <c r="L7268" i="1" s="1"/>
  <c r="H7268" i="1"/>
  <c r="K7267" i="1"/>
  <c r="J7267" i="1"/>
  <c r="I7267" i="1"/>
  <c r="L7267" i="1" s="1"/>
  <c r="H7267" i="1"/>
  <c r="K7266" i="1"/>
  <c r="J7266" i="1"/>
  <c r="I7266" i="1"/>
  <c r="L7266" i="1" s="1"/>
  <c r="H7266" i="1"/>
  <c r="K7265" i="1"/>
  <c r="J7265" i="1"/>
  <c r="I7265" i="1"/>
  <c r="L7265" i="1" s="1"/>
  <c r="H7265" i="1"/>
  <c r="K7264" i="1"/>
  <c r="J7264" i="1"/>
  <c r="I7264" i="1"/>
  <c r="L7264" i="1" s="1"/>
  <c r="H7264" i="1"/>
  <c r="K7263" i="1"/>
  <c r="J7263" i="1"/>
  <c r="I7263" i="1"/>
  <c r="L7263" i="1" s="1"/>
  <c r="H7263" i="1"/>
  <c r="K7262" i="1"/>
  <c r="J7262" i="1"/>
  <c r="I7262" i="1"/>
  <c r="L7262" i="1" s="1"/>
  <c r="H7262" i="1"/>
  <c r="K7261" i="1"/>
  <c r="J7261" i="1"/>
  <c r="I7261" i="1"/>
  <c r="L7261" i="1" s="1"/>
  <c r="H7261" i="1"/>
  <c r="K7260" i="1"/>
  <c r="J7260" i="1"/>
  <c r="I7260" i="1"/>
  <c r="L7260" i="1" s="1"/>
  <c r="H7260" i="1"/>
  <c r="K7259" i="1"/>
  <c r="J7259" i="1"/>
  <c r="I7259" i="1"/>
  <c r="L7259" i="1" s="1"/>
  <c r="H7259" i="1"/>
  <c r="K7258" i="1"/>
  <c r="J7258" i="1"/>
  <c r="I7258" i="1"/>
  <c r="L7258" i="1" s="1"/>
  <c r="H7258" i="1"/>
  <c r="K7257" i="1"/>
  <c r="J7257" i="1"/>
  <c r="I7257" i="1"/>
  <c r="L7257" i="1" s="1"/>
  <c r="H7257" i="1"/>
  <c r="K7256" i="1"/>
  <c r="J7256" i="1"/>
  <c r="I7256" i="1"/>
  <c r="L7256" i="1" s="1"/>
  <c r="H7256" i="1"/>
  <c r="K7255" i="1"/>
  <c r="J7255" i="1"/>
  <c r="I7255" i="1"/>
  <c r="L7255" i="1" s="1"/>
  <c r="H7255" i="1"/>
  <c r="K7254" i="1"/>
  <c r="J7254" i="1"/>
  <c r="I7254" i="1"/>
  <c r="L7254" i="1" s="1"/>
  <c r="H7254" i="1"/>
  <c r="K7253" i="1"/>
  <c r="J7253" i="1"/>
  <c r="I7253" i="1"/>
  <c r="L7253" i="1" s="1"/>
  <c r="H7253" i="1"/>
  <c r="K7252" i="1"/>
  <c r="J7252" i="1"/>
  <c r="I7252" i="1"/>
  <c r="L7252" i="1" s="1"/>
  <c r="H7252" i="1"/>
  <c r="K7251" i="1"/>
  <c r="J7251" i="1"/>
  <c r="I7251" i="1"/>
  <c r="L7251" i="1" s="1"/>
  <c r="H7251" i="1"/>
  <c r="K7250" i="1"/>
  <c r="J7250" i="1"/>
  <c r="I7250" i="1"/>
  <c r="L7250" i="1" s="1"/>
  <c r="H7250" i="1"/>
  <c r="K7249" i="1"/>
  <c r="J7249" i="1"/>
  <c r="I7249" i="1"/>
  <c r="L7249" i="1" s="1"/>
  <c r="H7249" i="1"/>
  <c r="K7248" i="1"/>
  <c r="J7248" i="1"/>
  <c r="I7248" i="1"/>
  <c r="L7248" i="1" s="1"/>
  <c r="H7248" i="1"/>
  <c r="K7247" i="1"/>
  <c r="J7247" i="1"/>
  <c r="I7247" i="1"/>
  <c r="L7247" i="1" s="1"/>
  <c r="H7247" i="1"/>
  <c r="K7246" i="1"/>
  <c r="J7246" i="1"/>
  <c r="I7246" i="1"/>
  <c r="L7246" i="1" s="1"/>
  <c r="H7246" i="1"/>
  <c r="K7245" i="1"/>
  <c r="J7245" i="1"/>
  <c r="I7245" i="1"/>
  <c r="L7245" i="1" s="1"/>
  <c r="H7245" i="1"/>
  <c r="K7244" i="1"/>
  <c r="J7244" i="1"/>
  <c r="I7244" i="1"/>
  <c r="L7244" i="1" s="1"/>
  <c r="H7244" i="1"/>
  <c r="K7243" i="1"/>
  <c r="J7243" i="1"/>
  <c r="I7243" i="1"/>
  <c r="L7243" i="1" s="1"/>
  <c r="H7243" i="1"/>
  <c r="K7242" i="1"/>
  <c r="J7242" i="1"/>
  <c r="I7242" i="1"/>
  <c r="L7242" i="1" s="1"/>
  <c r="H7242" i="1"/>
  <c r="K7241" i="1"/>
  <c r="J7241" i="1"/>
  <c r="I7241" i="1"/>
  <c r="L7241" i="1" s="1"/>
  <c r="H7241" i="1"/>
  <c r="K7240" i="1"/>
  <c r="J7240" i="1"/>
  <c r="I7240" i="1"/>
  <c r="L7240" i="1" s="1"/>
  <c r="H7240" i="1"/>
  <c r="K7239" i="1"/>
  <c r="J7239" i="1"/>
  <c r="I7239" i="1"/>
  <c r="L7239" i="1" s="1"/>
  <c r="H7239" i="1"/>
  <c r="K7238" i="1"/>
  <c r="J7238" i="1"/>
  <c r="I7238" i="1"/>
  <c r="L7238" i="1" s="1"/>
  <c r="H7238" i="1"/>
  <c r="K7237" i="1"/>
  <c r="J7237" i="1"/>
  <c r="I7237" i="1"/>
  <c r="L7237" i="1" s="1"/>
  <c r="H7237" i="1"/>
  <c r="K7236" i="1"/>
  <c r="J7236" i="1"/>
  <c r="I7236" i="1"/>
  <c r="L7236" i="1" s="1"/>
  <c r="H7236" i="1"/>
  <c r="K7235" i="1"/>
  <c r="J7235" i="1"/>
  <c r="I7235" i="1"/>
  <c r="L7235" i="1" s="1"/>
  <c r="H7235" i="1"/>
  <c r="K7234" i="1"/>
  <c r="J7234" i="1"/>
  <c r="I7234" i="1"/>
  <c r="L7234" i="1" s="1"/>
  <c r="H7234" i="1"/>
  <c r="K7233" i="1"/>
  <c r="J7233" i="1"/>
  <c r="I7233" i="1"/>
  <c r="L7233" i="1" s="1"/>
  <c r="H7233" i="1"/>
  <c r="K7232" i="1"/>
  <c r="J7232" i="1"/>
  <c r="I7232" i="1"/>
  <c r="L7232" i="1" s="1"/>
  <c r="H7232" i="1"/>
  <c r="K7231" i="1"/>
  <c r="J7231" i="1"/>
  <c r="I7231" i="1"/>
  <c r="L7231" i="1" s="1"/>
  <c r="H7231" i="1"/>
  <c r="K7230" i="1"/>
  <c r="J7230" i="1"/>
  <c r="I7230" i="1"/>
  <c r="L7230" i="1" s="1"/>
  <c r="H7230" i="1"/>
  <c r="K7229" i="1"/>
  <c r="J7229" i="1"/>
  <c r="I7229" i="1"/>
  <c r="L7229" i="1" s="1"/>
  <c r="H7229" i="1"/>
  <c r="K7228" i="1"/>
  <c r="J7228" i="1"/>
  <c r="I7228" i="1"/>
  <c r="L7228" i="1" s="1"/>
  <c r="H7228" i="1"/>
  <c r="K7227" i="1"/>
  <c r="J7227" i="1"/>
  <c r="I7227" i="1"/>
  <c r="L7227" i="1" s="1"/>
  <c r="H7227" i="1"/>
  <c r="K7226" i="1"/>
  <c r="J7226" i="1"/>
  <c r="I7226" i="1"/>
  <c r="L7226" i="1" s="1"/>
  <c r="H7226" i="1"/>
  <c r="K7225" i="1"/>
  <c r="J7225" i="1"/>
  <c r="I7225" i="1"/>
  <c r="L7225" i="1" s="1"/>
  <c r="H7225" i="1"/>
  <c r="K7224" i="1"/>
  <c r="J7224" i="1"/>
  <c r="I7224" i="1"/>
  <c r="L7224" i="1" s="1"/>
  <c r="H7224" i="1"/>
  <c r="K7223" i="1"/>
  <c r="J7223" i="1"/>
  <c r="I7223" i="1"/>
  <c r="L7223" i="1" s="1"/>
  <c r="H7223" i="1"/>
  <c r="K7222" i="1"/>
  <c r="J7222" i="1"/>
  <c r="I7222" i="1"/>
  <c r="L7222" i="1" s="1"/>
  <c r="H7222" i="1"/>
  <c r="K7221" i="1"/>
  <c r="J7221" i="1"/>
  <c r="I7221" i="1"/>
  <c r="L7221" i="1" s="1"/>
  <c r="H7221" i="1"/>
  <c r="K7220" i="1"/>
  <c r="J7220" i="1"/>
  <c r="I7220" i="1"/>
  <c r="L7220" i="1" s="1"/>
  <c r="H7220" i="1"/>
  <c r="K7219" i="1"/>
  <c r="J7219" i="1"/>
  <c r="I7219" i="1"/>
  <c r="L7219" i="1" s="1"/>
  <c r="H7219" i="1"/>
  <c r="K7218" i="1"/>
  <c r="J7218" i="1"/>
  <c r="I7218" i="1"/>
  <c r="L7218" i="1" s="1"/>
  <c r="H7218" i="1"/>
  <c r="K7217" i="1"/>
  <c r="J7217" i="1"/>
  <c r="I7217" i="1"/>
  <c r="L7217" i="1" s="1"/>
  <c r="H7217" i="1"/>
  <c r="K7216" i="1"/>
  <c r="J7216" i="1"/>
  <c r="I7216" i="1"/>
  <c r="L7216" i="1" s="1"/>
  <c r="H7216" i="1"/>
  <c r="K7215" i="1"/>
  <c r="J7215" i="1"/>
  <c r="I7215" i="1"/>
  <c r="L7215" i="1" s="1"/>
  <c r="H7215" i="1"/>
  <c r="K7214" i="1"/>
  <c r="J7214" i="1"/>
  <c r="I7214" i="1"/>
  <c r="L7214" i="1" s="1"/>
  <c r="H7214" i="1"/>
  <c r="K7213" i="1"/>
  <c r="J7213" i="1"/>
  <c r="I7213" i="1"/>
  <c r="L7213" i="1" s="1"/>
  <c r="H7213" i="1"/>
  <c r="K7212" i="1"/>
  <c r="J7212" i="1"/>
  <c r="I7212" i="1"/>
  <c r="L7212" i="1" s="1"/>
  <c r="H7212" i="1"/>
  <c r="K7211" i="1"/>
  <c r="J7211" i="1"/>
  <c r="I7211" i="1"/>
  <c r="L7211" i="1" s="1"/>
  <c r="H7211" i="1"/>
  <c r="K7210" i="1"/>
  <c r="J7210" i="1"/>
  <c r="I7210" i="1"/>
  <c r="L7210" i="1" s="1"/>
  <c r="H7210" i="1"/>
  <c r="K7209" i="1"/>
  <c r="J7209" i="1"/>
  <c r="I7209" i="1"/>
  <c r="L7209" i="1" s="1"/>
  <c r="H7209" i="1"/>
  <c r="K7208" i="1"/>
  <c r="J7208" i="1"/>
  <c r="I7208" i="1"/>
  <c r="L7208" i="1" s="1"/>
  <c r="H7208" i="1"/>
  <c r="K7207" i="1"/>
  <c r="J7207" i="1"/>
  <c r="I7207" i="1"/>
  <c r="L7207" i="1" s="1"/>
  <c r="H7207" i="1"/>
  <c r="K7206" i="1"/>
  <c r="J7206" i="1"/>
  <c r="I7206" i="1"/>
  <c r="L7206" i="1" s="1"/>
  <c r="H7206" i="1"/>
  <c r="K7205" i="1"/>
  <c r="J7205" i="1"/>
  <c r="I7205" i="1"/>
  <c r="L7205" i="1" s="1"/>
  <c r="H7205" i="1"/>
  <c r="K7204" i="1"/>
  <c r="J7204" i="1"/>
  <c r="I7204" i="1"/>
  <c r="L7204" i="1" s="1"/>
  <c r="H7204" i="1"/>
  <c r="K7203" i="1"/>
  <c r="J7203" i="1"/>
  <c r="I7203" i="1"/>
  <c r="L7203" i="1" s="1"/>
  <c r="H7203" i="1"/>
  <c r="K7202" i="1"/>
  <c r="J7202" i="1"/>
  <c r="I7202" i="1"/>
  <c r="L7202" i="1" s="1"/>
  <c r="H7202" i="1"/>
  <c r="K7201" i="1"/>
  <c r="J7201" i="1"/>
  <c r="I7201" i="1"/>
  <c r="L7201" i="1" s="1"/>
  <c r="H7201" i="1"/>
  <c r="K7200" i="1"/>
  <c r="J7200" i="1"/>
  <c r="I7200" i="1"/>
  <c r="L7200" i="1" s="1"/>
  <c r="H7200" i="1"/>
  <c r="K7199" i="1"/>
  <c r="J7199" i="1"/>
  <c r="I7199" i="1"/>
  <c r="L7199" i="1" s="1"/>
  <c r="H7199" i="1"/>
  <c r="K7198" i="1"/>
  <c r="J7198" i="1"/>
  <c r="I7198" i="1"/>
  <c r="L7198" i="1" s="1"/>
  <c r="H7198" i="1"/>
  <c r="K7197" i="1"/>
  <c r="J7197" i="1"/>
  <c r="I7197" i="1"/>
  <c r="L7197" i="1" s="1"/>
  <c r="H7197" i="1"/>
  <c r="K7196" i="1"/>
  <c r="J7196" i="1"/>
  <c r="I7196" i="1"/>
  <c r="L7196" i="1" s="1"/>
  <c r="H7196" i="1"/>
  <c r="K7195" i="1"/>
  <c r="J7195" i="1"/>
  <c r="I7195" i="1"/>
  <c r="L7195" i="1" s="1"/>
  <c r="H7195" i="1"/>
  <c r="K7194" i="1"/>
  <c r="J7194" i="1"/>
  <c r="I7194" i="1"/>
  <c r="L7194" i="1" s="1"/>
  <c r="H7194" i="1"/>
  <c r="K7193" i="1"/>
  <c r="J7193" i="1"/>
  <c r="I7193" i="1"/>
  <c r="L7193" i="1" s="1"/>
  <c r="H7193" i="1"/>
  <c r="K7192" i="1"/>
  <c r="J7192" i="1"/>
  <c r="I7192" i="1"/>
  <c r="L7192" i="1" s="1"/>
  <c r="H7192" i="1"/>
  <c r="K7191" i="1"/>
  <c r="J7191" i="1"/>
  <c r="I7191" i="1"/>
  <c r="L7191" i="1" s="1"/>
  <c r="H7191" i="1"/>
  <c r="K7190" i="1"/>
  <c r="J7190" i="1"/>
  <c r="I7190" i="1"/>
  <c r="L7190" i="1" s="1"/>
  <c r="H7190" i="1"/>
  <c r="K7189" i="1"/>
  <c r="J7189" i="1"/>
  <c r="I7189" i="1"/>
  <c r="L7189" i="1" s="1"/>
  <c r="H7189" i="1"/>
  <c r="K7188" i="1"/>
  <c r="J7188" i="1"/>
  <c r="I7188" i="1"/>
  <c r="L7188" i="1" s="1"/>
  <c r="H7188" i="1"/>
  <c r="K7187" i="1"/>
  <c r="J7187" i="1"/>
  <c r="I7187" i="1"/>
  <c r="L7187" i="1" s="1"/>
  <c r="H7187" i="1"/>
  <c r="K7186" i="1"/>
  <c r="J7186" i="1"/>
  <c r="I7186" i="1"/>
  <c r="L7186" i="1" s="1"/>
  <c r="H7186" i="1"/>
  <c r="K7185" i="1"/>
  <c r="J7185" i="1"/>
  <c r="I7185" i="1"/>
  <c r="L7185" i="1" s="1"/>
  <c r="H7185" i="1"/>
  <c r="K7184" i="1"/>
  <c r="J7184" i="1"/>
  <c r="I7184" i="1"/>
  <c r="L7184" i="1" s="1"/>
  <c r="H7184" i="1"/>
  <c r="K7183" i="1"/>
  <c r="J7183" i="1"/>
  <c r="I7183" i="1"/>
  <c r="L7183" i="1" s="1"/>
  <c r="H7183" i="1"/>
  <c r="K7182" i="1"/>
  <c r="J7182" i="1"/>
  <c r="I7182" i="1"/>
  <c r="L7182" i="1" s="1"/>
  <c r="H7182" i="1"/>
  <c r="K7181" i="1"/>
  <c r="J7181" i="1"/>
  <c r="I7181" i="1"/>
  <c r="L7181" i="1" s="1"/>
  <c r="H7181" i="1"/>
  <c r="K7180" i="1"/>
  <c r="J7180" i="1"/>
  <c r="I7180" i="1"/>
  <c r="L7180" i="1" s="1"/>
  <c r="H7180" i="1"/>
  <c r="K7179" i="1"/>
  <c r="J7179" i="1"/>
  <c r="I7179" i="1"/>
  <c r="L7179" i="1" s="1"/>
  <c r="H7179" i="1"/>
  <c r="K7178" i="1"/>
  <c r="J7178" i="1"/>
  <c r="I7178" i="1"/>
  <c r="L7178" i="1" s="1"/>
  <c r="H7178" i="1"/>
  <c r="K7177" i="1"/>
  <c r="J7177" i="1"/>
  <c r="I7177" i="1"/>
  <c r="L7177" i="1" s="1"/>
  <c r="H7177" i="1"/>
  <c r="K7176" i="1"/>
  <c r="J7176" i="1"/>
  <c r="I7176" i="1"/>
  <c r="L7176" i="1" s="1"/>
  <c r="H7176" i="1"/>
  <c r="K7175" i="1"/>
  <c r="J7175" i="1"/>
  <c r="I7175" i="1"/>
  <c r="L7175" i="1" s="1"/>
  <c r="H7175" i="1"/>
  <c r="K7174" i="1"/>
  <c r="J7174" i="1"/>
  <c r="I7174" i="1"/>
  <c r="L7174" i="1" s="1"/>
  <c r="H7174" i="1"/>
  <c r="K7173" i="1"/>
  <c r="J7173" i="1"/>
  <c r="I7173" i="1"/>
  <c r="L7173" i="1" s="1"/>
  <c r="H7173" i="1"/>
  <c r="K7172" i="1"/>
  <c r="J7172" i="1"/>
  <c r="I7172" i="1"/>
  <c r="L7172" i="1" s="1"/>
  <c r="H7172" i="1"/>
  <c r="K7171" i="1"/>
  <c r="J7171" i="1"/>
  <c r="I7171" i="1"/>
  <c r="L7171" i="1" s="1"/>
  <c r="H7171" i="1"/>
  <c r="K7170" i="1"/>
  <c r="J7170" i="1"/>
  <c r="I7170" i="1"/>
  <c r="L7170" i="1" s="1"/>
  <c r="H7170" i="1"/>
  <c r="K7169" i="1"/>
  <c r="J7169" i="1"/>
  <c r="I7169" i="1"/>
  <c r="L7169" i="1" s="1"/>
  <c r="H7169" i="1"/>
  <c r="K7168" i="1"/>
  <c r="J7168" i="1"/>
  <c r="I7168" i="1"/>
  <c r="L7168" i="1" s="1"/>
  <c r="H7168" i="1"/>
  <c r="K7167" i="1"/>
  <c r="J7167" i="1"/>
  <c r="I7167" i="1"/>
  <c r="L7167" i="1" s="1"/>
  <c r="H7167" i="1"/>
  <c r="K7166" i="1"/>
  <c r="J7166" i="1"/>
  <c r="I7166" i="1"/>
  <c r="L7166" i="1" s="1"/>
  <c r="H7166" i="1"/>
  <c r="K7165" i="1"/>
  <c r="J7165" i="1"/>
  <c r="I7165" i="1"/>
  <c r="L7165" i="1" s="1"/>
  <c r="H7165" i="1"/>
  <c r="K7164" i="1"/>
  <c r="J7164" i="1"/>
  <c r="I7164" i="1"/>
  <c r="L7164" i="1" s="1"/>
  <c r="H7164" i="1"/>
  <c r="K7163" i="1"/>
  <c r="J7163" i="1"/>
  <c r="I7163" i="1"/>
  <c r="L7163" i="1" s="1"/>
  <c r="H7163" i="1"/>
  <c r="K7162" i="1"/>
  <c r="J7162" i="1"/>
  <c r="I7162" i="1"/>
  <c r="L7162" i="1" s="1"/>
  <c r="H7162" i="1"/>
  <c r="K7161" i="1"/>
  <c r="J7161" i="1"/>
  <c r="I7161" i="1"/>
  <c r="L7161" i="1" s="1"/>
  <c r="H7161" i="1"/>
  <c r="K7160" i="1"/>
  <c r="J7160" i="1"/>
  <c r="I7160" i="1"/>
  <c r="L7160" i="1" s="1"/>
  <c r="H7160" i="1"/>
  <c r="K7159" i="1"/>
  <c r="J7159" i="1"/>
  <c r="I7159" i="1"/>
  <c r="L7159" i="1" s="1"/>
  <c r="H7159" i="1"/>
  <c r="K7158" i="1"/>
  <c r="J7158" i="1"/>
  <c r="I7158" i="1"/>
  <c r="L7158" i="1" s="1"/>
  <c r="H7158" i="1"/>
  <c r="K7157" i="1"/>
  <c r="J7157" i="1"/>
  <c r="I7157" i="1"/>
  <c r="L7157" i="1" s="1"/>
  <c r="H7157" i="1"/>
  <c r="K7156" i="1"/>
  <c r="J7156" i="1"/>
  <c r="I7156" i="1"/>
  <c r="L7156" i="1" s="1"/>
  <c r="H7156" i="1"/>
  <c r="K7155" i="1"/>
  <c r="J7155" i="1"/>
  <c r="I7155" i="1"/>
  <c r="L7155" i="1" s="1"/>
  <c r="H7155" i="1"/>
  <c r="K7154" i="1"/>
  <c r="J7154" i="1"/>
  <c r="I7154" i="1"/>
  <c r="L7154" i="1" s="1"/>
  <c r="H7154" i="1"/>
  <c r="K7153" i="1"/>
  <c r="J7153" i="1"/>
  <c r="I7153" i="1"/>
  <c r="L7153" i="1" s="1"/>
  <c r="H7153" i="1"/>
  <c r="K7152" i="1"/>
  <c r="J7152" i="1"/>
  <c r="I7152" i="1"/>
  <c r="L7152" i="1" s="1"/>
  <c r="H7152" i="1"/>
  <c r="K7151" i="1"/>
  <c r="J7151" i="1"/>
  <c r="I7151" i="1"/>
  <c r="L7151" i="1" s="1"/>
  <c r="H7151" i="1"/>
  <c r="K7150" i="1"/>
  <c r="J7150" i="1"/>
  <c r="I7150" i="1"/>
  <c r="L7150" i="1" s="1"/>
  <c r="H7150" i="1"/>
  <c r="K7149" i="1"/>
  <c r="J7149" i="1"/>
  <c r="I7149" i="1"/>
  <c r="L7149" i="1" s="1"/>
  <c r="H7149" i="1"/>
  <c r="K7148" i="1"/>
  <c r="J7148" i="1"/>
  <c r="I7148" i="1"/>
  <c r="L7148" i="1" s="1"/>
  <c r="H7148" i="1"/>
  <c r="K7147" i="1"/>
  <c r="J7147" i="1"/>
  <c r="I7147" i="1"/>
  <c r="L7147" i="1" s="1"/>
  <c r="H7147" i="1"/>
  <c r="K7146" i="1"/>
  <c r="J7146" i="1"/>
  <c r="I7146" i="1"/>
  <c r="L7146" i="1" s="1"/>
  <c r="H7146" i="1"/>
  <c r="K7145" i="1"/>
  <c r="J7145" i="1"/>
  <c r="I7145" i="1"/>
  <c r="L7145" i="1" s="1"/>
  <c r="H7145" i="1"/>
  <c r="K7144" i="1"/>
  <c r="J7144" i="1"/>
  <c r="I7144" i="1"/>
  <c r="L7144" i="1" s="1"/>
  <c r="H7144" i="1"/>
  <c r="K7143" i="1"/>
  <c r="J7143" i="1"/>
  <c r="I7143" i="1"/>
  <c r="L7143" i="1" s="1"/>
  <c r="H7143" i="1"/>
  <c r="K7142" i="1"/>
  <c r="J7142" i="1"/>
  <c r="I7142" i="1"/>
  <c r="L7142" i="1" s="1"/>
  <c r="H7142" i="1"/>
  <c r="K7141" i="1"/>
  <c r="J7141" i="1"/>
  <c r="I7141" i="1"/>
  <c r="L7141" i="1" s="1"/>
  <c r="H7141" i="1"/>
  <c r="K7140" i="1"/>
  <c r="J7140" i="1"/>
  <c r="I7140" i="1"/>
  <c r="L7140" i="1" s="1"/>
  <c r="H7140" i="1"/>
  <c r="K7139" i="1"/>
  <c r="J7139" i="1"/>
  <c r="I7139" i="1"/>
  <c r="L7139" i="1" s="1"/>
  <c r="H7139" i="1"/>
  <c r="K7138" i="1"/>
  <c r="J7138" i="1"/>
  <c r="I7138" i="1"/>
  <c r="L7138" i="1" s="1"/>
  <c r="H7138" i="1"/>
  <c r="K7137" i="1"/>
  <c r="J7137" i="1"/>
  <c r="I7137" i="1"/>
  <c r="L7137" i="1" s="1"/>
  <c r="H7137" i="1"/>
  <c r="K7136" i="1"/>
  <c r="J7136" i="1"/>
  <c r="I7136" i="1"/>
  <c r="L7136" i="1" s="1"/>
  <c r="H7136" i="1"/>
  <c r="K7135" i="1"/>
  <c r="J7135" i="1"/>
  <c r="I7135" i="1"/>
  <c r="L7135" i="1" s="1"/>
  <c r="H7135" i="1"/>
  <c r="K7134" i="1"/>
  <c r="J7134" i="1"/>
  <c r="I7134" i="1"/>
  <c r="L7134" i="1" s="1"/>
  <c r="H7134" i="1"/>
  <c r="K7133" i="1"/>
  <c r="J7133" i="1"/>
  <c r="I7133" i="1"/>
  <c r="L7133" i="1" s="1"/>
  <c r="H7133" i="1"/>
  <c r="K7132" i="1"/>
  <c r="J7132" i="1"/>
  <c r="I7132" i="1"/>
  <c r="L7132" i="1" s="1"/>
  <c r="H7132" i="1"/>
  <c r="K7131" i="1"/>
  <c r="J7131" i="1"/>
  <c r="I7131" i="1"/>
  <c r="G13" i="5" s="1"/>
  <c r="H7131" i="1"/>
  <c r="K7130" i="1"/>
  <c r="J7130" i="1"/>
  <c r="I7130" i="1"/>
  <c r="L7130" i="1" s="1"/>
  <c r="H7130" i="1"/>
  <c r="K7129" i="1"/>
  <c r="J7129" i="1"/>
  <c r="I7129" i="1"/>
  <c r="L7129" i="1" s="1"/>
  <c r="H7129" i="1"/>
  <c r="K7128" i="1"/>
  <c r="J7128" i="1"/>
  <c r="I7128" i="1"/>
  <c r="L7128" i="1" s="1"/>
  <c r="H7128" i="1"/>
  <c r="K7127" i="1"/>
  <c r="J7127" i="1"/>
  <c r="I7127" i="1"/>
  <c r="L7127" i="1" s="1"/>
  <c r="H7127" i="1"/>
  <c r="K7126" i="1"/>
  <c r="J7126" i="1"/>
  <c r="I7126" i="1"/>
  <c r="L7126" i="1" s="1"/>
  <c r="H7126" i="1"/>
  <c r="K7125" i="1"/>
  <c r="J7125" i="1"/>
  <c r="I7125" i="1"/>
  <c r="L7125" i="1" s="1"/>
  <c r="H7125" i="1"/>
  <c r="K7124" i="1"/>
  <c r="J7124" i="1"/>
  <c r="I7124" i="1"/>
  <c r="L7124" i="1" s="1"/>
  <c r="H7124" i="1"/>
  <c r="K7123" i="1"/>
  <c r="J7123" i="1"/>
  <c r="I7123" i="1"/>
  <c r="L7123" i="1" s="1"/>
  <c r="H7123" i="1"/>
  <c r="K7122" i="1"/>
  <c r="J7122" i="1"/>
  <c r="I7122" i="1"/>
  <c r="L7122" i="1" s="1"/>
  <c r="H7122" i="1"/>
  <c r="K7121" i="1"/>
  <c r="J7121" i="1"/>
  <c r="I7121" i="1"/>
  <c r="L7121" i="1" s="1"/>
  <c r="H7121" i="1"/>
  <c r="K7120" i="1"/>
  <c r="J7120" i="1"/>
  <c r="I7120" i="1"/>
  <c r="L7120" i="1" s="1"/>
  <c r="H7120" i="1"/>
  <c r="K7119" i="1"/>
  <c r="J7119" i="1"/>
  <c r="I7119" i="1"/>
  <c r="L7119" i="1" s="1"/>
  <c r="H7119" i="1"/>
  <c r="K7118" i="1"/>
  <c r="J7118" i="1"/>
  <c r="I7118" i="1"/>
  <c r="L7118" i="1" s="1"/>
  <c r="H7118" i="1"/>
  <c r="K7117" i="1"/>
  <c r="J7117" i="1"/>
  <c r="I7117" i="1"/>
  <c r="L7117" i="1" s="1"/>
  <c r="H7117" i="1"/>
  <c r="K7116" i="1"/>
  <c r="J7116" i="1"/>
  <c r="I7116" i="1"/>
  <c r="L7116" i="1" s="1"/>
  <c r="H7116" i="1"/>
  <c r="K7115" i="1"/>
  <c r="J7115" i="1"/>
  <c r="I7115" i="1"/>
  <c r="L7115" i="1" s="1"/>
  <c r="H7115" i="1"/>
  <c r="K7114" i="1"/>
  <c r="J7114" i="1"/>
  <c r="I7114" i="1"/>
  <c r="L7114" i="1" s="1"/>
  <c r="H7114" i="1"/>
  <c r="K7113" i="1"/>
  <c r="J7113" i="1"/>
  <c r="I7113" i="1"/>
  <c r="L7113" i="1" s="1"/>
  <c r="H7113" i="1"/>
  <c r="K7112" i="1"/>
  <c r="J7112" i="1"/>
  <c r="I7112" i="1"/>
  <c r="L7112" i="1" s="1"/>
  <c r="H7112" i="1"/>
  <c r="K7111" i="1"/>
  <c r="J7111" i="1"/>
  <c r="I7111" i="1"/>
  <c r="L7111" i="1" s="1"/>
  <c r="H7111" i="1"/>
  <c r="K7110" i="1"/>
  <c r="J7110" i="1"/>
  <c r="I7110" i="1"/>
  <c r="L7110" i="1" s="1"/>
  <c r="H7110" i="1"/>
  <c r="K7109" i="1"/>
  <c r="J7109" i="1"/>
  <c r="I7109" i="1"/>
  <c r="L7109" i="1" s="1"/>
  <c r="H7109" i="1"/>
  <c r="K7108" i="1"/>
  <c r="J7108" i="1"/>
  <c r="I7108" i="1"/>
  <c r="L7108" i="1" s="1"/>
  <c r="H7108" i="1"/>
  <c r="K7107" i="1"/>
  <c r="J7107" i="1"/>
  <c r="I7107" i="1"/>
  <c r="L7107" i="1" s="1"/>
  <c r="H7107" i="1"/>
  <c r="K7106" i="1"/>
  <c r="J7106" i="1"/>
  <c r="I7106" i="1"/>
  <c r="L7106" i="1" s="1"/>
  <c r="H7106" i="1"/>
  <c r="K7105" i="1"/>
  <c r="J7105" i="1"/>
  <c r="I7105" i="1"/>
  <c r="L7105" i="1" s="1"/>
  <c r="H7105" i="1"/>
  <c r="K7104" i="1"/>
  <c r="J7104" i="1"/>
  <c r="I7104" i="1"/>
  <c r="L7104" i="1" s="1"/>
  <c r="H7104" i="1"/>
  <c r="K7103" i="1"/>
  <c r="J7103" i="1"/>
  <c r="I7103" i="1"/>
  <c r="L7103" i="1" s="1"/>
  <c r="H7103" i="1"/>
  <c r="K7102" i="1"/>
  <c r="J7102" i="1"/>
  <c r="I7102" i="1"/>
  <c r="L7102" i="1" s="1"/>
  <c r="H7102" i="1"/>
  <c r="K7101" i="1"/>
  <c r="J7101" i="1"/>
  <c r="I7101" i="1"/>
  <c r="L7101" i="1" s="1"/>
  <c r="H7101" i="1"/>
  <c r="K7100" i="1"/>
  <c r="J7100" i="1"/>
  <c r="I7100" i="1"/>
  <c r="L7100" i="1" s="1"/>
  <c r="H7100" i="1"/>
  <c r="K7099" i="1"/>
  <c r="J7099" i="1"/>
  <c r="I7099" i="1"/>
  <c r="L7099" i="1" s="1"/>
  <c r="H7099" i="1"/>
  <c r="K7098" i="1"/>
  <c r="J7098" i="1"/>
  <c r="I7098" i="1"/>
  <c r="L7098" i="1" s="1"/>
  <c r="H7098" i="1"/>
  <c r="K7097" i="1"/>
  <c r="J7097" i="1"/>
  <c r="I7097" i="1"/>
  <c r="L7097" i="1" s="1"/>
  <c r="H7097" i="1"/>
  <c r="K7096" i="1"/>
  <c r="J7096" i="1"/>
  <c r="I7096" i="1"/>
  <c r="L7096" i="1" s="1"/>
  <c r="H7096" i="1"/>
  <c r="K7095" i="1"/>
  <c r="J7095" i="1"/>
  <c r="I7095" i="1"/>
  <c r="L7095" i="1" s="1"/>
  <c r="H7095" i="1"/>
  <c r="K7094" i="1"/>
  <c r="J7094" i="1"/>
  <c r="I7094" i="1"/>
  <c r="L7094" i="1" s="1"/>
  <c r="H7094" i="1"/>
  <c r="K7093" i="1"/>
  <c r="J7093" i="1"/>
  <c r="I7093" i="1"/>
  <c r="L7093" i="1" s="1"/>
  <c r="H7093" i="1"/>
  <c r="K7092" i="1"/>
  <c r="J7092" i="1"/>
  <c r="I7092" i="1"/>
  <c r="L7092" i="1" s="1"/>
  <c r="H7092" i="1"/>
  <c r="K7091" i="1"/>
  <c r="J7091" i="1"/>
  <c r="I7091" i="1"/>
  <c r="L7091" i="1" s="1"/>
  <c r="H7091" i="1"/>
  <c r="K7090" i="1"/>
  <c r="J7090" i="1"/>
  <c r="I7090" i="1"/>
  <c r="L7090" i="1" s="1"/>
  <c r="H7090" i="1"/>
  <c r="K7089" i="1"/>
  <c r="J7089" i="1"/>
  <c r="I7089" i="1"/>
  <c r="L7089" i="1" s="1"/>
  <c r="H7089" i="1"/>
  <c r="K7088" i="1"/>
  <c r="J7088" i="1"/>
  <c r="I7088" i="1"/>
  <c r="L7088" i="1" s="1"/>
  <c r="H7088" i="1"/>
  <c r="K7087" i="1"/>
  <c r="J7087" i="1"/>
  <c r="I7087" i="1"/>
  <c r="L7087" i="1" s="1"/>
  <c r="H7087" i="1"/>
  <c r="K7086" i="1"/>
  <c r="J7086" i="1"/>
  <c r="I7086" i="1"/>
  <c r="L7086" i="1" s="1"/>
  <c r="H7086" i="1"/>
  <c r="K7085" i="1"/>
  <c r="J7085" i="1"/>
  <c r="I7085" i="1"/>
  <c r="L7085" i="1" s="1"/>
  <c r="H7085" i="1"/>
  <c r="K7084" i="1"/>
  <c r="J7084" i="1"/>
  <c r="I7084" i="1"/>
  <c r="L7084" i="1" s="1"/>
  <c r="H7084" i="1"/>
  <c r="K7083" i="1"/>
  <c r="J7083" i="1"/>
  <c r="I7083" i="1"/>
  <c r="L7083" i="1" s="1"/>
  <c r="H7083" i="1"/>
  <c r="K7082" i="1"/>
  <c r="J7082" i="1"/>
  <c r="I7082" i="1"/>
  <c r="L7082" i="1" s="1"/>
  <c r="H7082" i="1"/>
  <c r="K7081" i="1"/>
  <c r="J7081" i="1"/>
  <c r="I7081" i="1"/>
  <c r="L7081" i="1" s="1"/>
  <c r="H7081" i="1"/>
  <c r="K7080" i="1"/>
  <c r="J7080" i="1"/>
  <c r="I7080" i="1"/>
  <c r="L7080" i="1" s="1"/>
  <c r="H7080" i="1"/>
  <c r="K7079" i="1"/>
  <c r="J7079" i="1"/>
  <c r="I7079" i="1"/>
  <c r="L7079" i="1" s="1"/>
  <c r="H7079" i="1"/>
  <c r="K7078" i="1"/>
  <c r="J7078" i="1"/>
  <c r="I7078" i="1"/>
  <c r="L7078" i="1" s="1"/>
  <c r="H7078" i="1"/>
  <c r="K7077" i="1"/>
  <c r="J7077" i="1"/>
  <c r="I7077" i="1"/>
  <c r="L7077" i="1" s="1"/>
  <c r="H7077" i="1"/>
  <c r="K7076" i="1"/>
  <c r="J7076" i="1"/>
  <c r="I7076" i="1"/>
  <c r="L7076" i="1" s="1"/>
  <c r="H7076" i="1"/>
  <c r="K7075" i="1"/>
  <c r="J7075" i="1"/>
  <c r="I7075" i="1"/>
  <c r="L7075" i="1" s="1"/>
  <c r="H7075" i="1"/>
  <c r="K7074" i="1"/>
  <c r="J7074" i="1"/>
  <c r="I7074" i="1"/>
  <c r="L7074" i="1" s="1"/>
  <c r="H7074" i="1"/>
  <c r="K7073" i="1"/>
  <c r="J7073" i="1"/>
  <c r="I7073" i="1"/>
  <c r="L7073" i="1" s="1"/>
  <c r="H7073" i="1"/>
  <c r="K7072" i="1"/>
  <c r="J7072" i="1"/>
  <c r="I7072" i="1"/>
  <c r="L7072" i="1" s="1"/>
  <c r="H7072" i="1"/>
  <c r="K7071" i="1"/>
  <c r="J7071" i="1"/>
  <c r="I7071" i="1"/>
  <c r="L7071" i="1" s="1"/>
  <c r="H7071" i="1"/>
  <c r="K7070" i="1"/>
  <c r="J7070" i="1"/>
  <c r="I7070" i="1"/>
  <c r="L7070" i="1" s="1"/>
  <c r="H7070" i="1"/>
  <c r="K7069" i="1"/>
  <c r="J7069" i="1"/>
  <c r="I7069" i="1"/>
  <c r="L7069" i="1" s="1"/>
  <c r="H7069" i="1"/>
  <c r="K7068" i="1"/>
  <c r="J7068" i="1"/>
  <c r="I7068" i="1"/>
  <c r="L7068" i="1" s="1"/>
  <c r="H7068" i="1"/>
  <c r="K7067" i="1"/>
  <c r="J7067" i="1"/>
  <c r="I7067" i="1"/>
  <c r="L7067" i="1" s="1"/>
  <c r="H7067" i="1"/>
  <c r="K7066" i="1"/>
  <c r="J7066" i="1"/>
  <c r="I7066" i="1"/>
  <c r="L7066" i="1" s="1"/>
  <c r="H7066" i="1"/>
  <c r="K7065" i="1"/>
  <c r="J7065" i="1"/>
  <c r="I7065" i="1"/>
  <c r="L7065" i="1" s="1"/>
  <c r="H7065" i="1"/>
  <c r="K7064" i="1"/>
  <c r="J7064" i="1"/>
  <c r="I7064" i="1"/>
  <c r="L7064" i="1" s="1"/>
  <c r="H7064" i="1"/>
  <c r="K7063" i="1"/>
  <c r="J7063" i="1"/>
  <c r="I7063" i="1"/>
  <c r="L7063" i="1" s="1"/>
  <c r="H7063" i="1"/>
  <c r="K7062" i="1"/>
  <c r="J7062" i="1"/>
  <c r="I7062" i="1"/>
  <c r="L7062" i="1" s="1"/>
  <c r="H7062" i="1"/>
  <c r="K7061" i="1"/>
  <c r="J7061" i="1"/>
  <c r="I7061" i="1"/>
  <c r="L7061" i="1" s="1"/>
  <c r="H7061" i="1"/>
  <c r="K7060" i="1"/>
  <c r="J7060" i="1"/>
  <c r="I7060" i="1"/>
  <c r="L7060" i="1" s="1"/>
  <c r="H7060" i="1"/>
  <c r="K7059" i="1"/>
  <c r="J7059" i="1"/>
  <c r="I7059" i="1"/>
  <c r="L7059" i="1" s="1"/>
  <c r="H7059" i="1"/>
  <c r="K7058" i="1"/>
  <c r="J7058" i="1"/>
  <c r="I7058" i="1"/>
  <c r="L7058" i="1" s="1"/>
  <c r="H7058" i="1"/>
  <c r="K7057" i="1"/>
  <c r="J7057" i="1"/>
  <c r="I7057" i="1"/>
  <c r="L7057" i="1" s="1"/>
  <c r="H7057" i="1"/>
  <c r="K7056" i="1"/>
  <c r="J7056" i="1"/>
  <c r="I7056" i="1"/>
  <c r="L7056" i="1" s="1"/>
  <c r="H7056" i="1"/>
  <c r="K7055" i="1"/>
  <c r="J7055" i="1"/>
  <c r="I7055" i="1"/>
  <c r="L7055" i="1" s="1"/>
  <c r="H7055" i="1"/>
  <c r="K7054" i="1"/>
  <c r="J7054" i="1"/>
  <c r="I7054" i="1"/>
  <c r="L7054" i="1" s="1"/>
  <c r="H7054" i="1"/>
  <c r="K7053" i="1"/>
  <c r="J7053" i="1"/>
  <c r="I7053" i="1"/>
  <c r="L7053" i="1" s="1"/>
  <c r="H7053" i="1"/>
  <c r="K7052" i="1"/>
  <c r="J7052" i="1"/>
  <c r="I7052" i="1"/>
  <c r="L7052" i="1" s="1"/>
  <c r="H7052" i="1"/>
  <c r="K7051" i="1"/>
  <c r="J7051" i="1"/>
  <c r="I7051" i="1"/>
  <c r="L7051" i="1" s="1"/>
  <c r="H7051" i="1"/>
  <c r="K7050" i="1"/>
  <c r="J7050" i="1"/>
  <c r="I7050" i="1"/>
  <c r="L7050" i="1" s="1"/>
  <c r="H7050" i="1"/>
  <c r="K7049" i="1"/>
  <c r="J7049" i="1"/>
  <c r="I7049" i="1"/>
  <c r="L7049" i="1" s="1"/>
  <c r="H7049" i="1"/>
  <c r="K7048" i="1"/>
  <c r="J7048" i="1"/>
  <c r="I7048" i="1"/>
  <c r="L7048" i="1" s="1"/>
  <c r="H7048" i="1"/>
  <c r="K7047" i="1"/>
  <c r="J7047" i="1"/>
  <c r="I7047" i="1"/>
  <c r="L7047" i="1" s="1"/>
  <c r="H7047" i="1"/>
  <c r="K7046" i="1"/>
  <c r="J7046" i="1"/>
  <c r="I7046" i="1"/>
  <c r="L7046" i="1" s="1"/>
  <c r="H7046" i="1"/>
  <c r="K7045" i="1"/>
  <c r="J7045" i="1"/>
  <c r="I7045" i="1"/>
  <c r="L7045" i="1" s="1"/>
  <c r="H7045" i="1"/>
  <c r="K7044" i="1"/>
  <c r="J7044" i="1"/>
  <c r="I7044" i="1"/>
  <c r="L7044" i="1" s="1"/>
  <c r="H7044" i="1"/>
  <c r="K7043" i="1"/>
  <c r="J7043" i="1"/>
  <c r="I7043" i="1"/>
  <c r="L7043" i="1" s="1"/>
  <c r="H7043" i="1"/>
  <c r="K7042" i="1"/>
  <c r="J7042" i="1"/>
  <c r="I7042" i="1"/>
  <c r="L7042" i="1" s="1"/>
  <c r="H7042" i="1"/>
  <c r="K7041" i="1"/>
  <c r="J7041" i="1"/>
  <c r="I7041" i="1"/>
  <c r="L7041" i="1" s="1"/>
  <c r="H7041" i="1"/>
  <c r="K7040" i="1"/>
  <c r="J7040" i="1"/>
  <c r="I7040" i="1"/>
  <c r="L7040" i="1" s="1"/>
  <c r="H7040" i="1"/>
  <c r="K7039" i="1"/>
  <c r="J7039" i="1"/>
  <c r="I7039" i="1"/>
  <c r="L7039" i="1" s="1"/>
  <c r="H7039" i="1"/>
  <c r="K7038" i="1"/>
  <c r="J7038" i="1"/>
  <c r="I7038" i="1"/>
  <c r="L7038" i="1" s="1"/>
  <c r="H7038" i="1"/>
  <c r="K7037" i="1"/>
  <c r="J7037" i="1"/>
  <c r="I7037" i="1"/>
  <c r="L7037" i="1" s="1"/>
  <c r="H7037" i="1"/>
  <c r="K7036" i="1"/>
  <c r="J7036" i="1"/>
  <c r="I7036" i="1"/>
  <c r="L7036" i="1" s="1"/>
  <c r="H7036" i="1"/>
  <c r="K7035" i="1"/>
  <c r="J7035" i="1"/>
  <c r="I7035" i="1"/>
  <c r="L7035" i="1" s="1"/>
  <c r="H7035" i="1"/>
  <c r="K7034" i="1"/>
  <c r="J7034" i="1"/>
  <c r="I7034" i="1"/>
  <c r="L7034" i="1" s="1"/>
  <c r="H7034" i="1"/>
  <c r="K7033" i="1"/>
  <c r="J7033" i="1"/>
  <c r="I7033" i="1"/>
  <c r="L7033" i="1" s="1"/>
  <c r="H7033" i="1"/>
  <c r="K7032" i="1"/>
  <c r="J7032" i="1"/>
  <c r="I7032" i="1"/>
  <c r="L7032" i="1" s="1"/>
  <c r="H7032" i="1"/>
  <c r="K7031" i="1"/>
  <c r="J7031" i="1"/>
  <c r="I7031" i="1"/>
  <c r="L7031" i="1" s="1"/>
  <c r="H7031" i="1"/>
  <c r="K7030" i="1"/>
  <c r="J7030" i="1"/>
  <c r="I7030" i="1"/>
  <c r="L7030" i="1" s="1"/>
  <c r="H7030" i="1"/>
  <c r="K7029" i="1"/>
  <c r="J7029" i="1"/>
  <c r="I7029" i="1"/>
  <c r="L7029" i="1" s="1"/>
  <c r="H7029" i="1"/>
  <c r="K7028" i="1"/>
  <c r="J7028" i="1"/>
  <c r="I7028" i="1"/>
  <c r="L7028" i="1" s="1"/>
  <c r="H7028" i="1"/>
  <c r="K7027" i="1"/>
  <c r="J7027" i="1"/>
  <c r="I7027" i="1"/>
  <c r="L7027" i="1" s="1"/>
  <c r="H7027" i="1"/>
  <c r="K7026" i="1"/>
  <c r="J7026" i="1"/>
  <c r="I7026" i="1"/>
  <c r="L7026" i="1" s="1"/>
  <c r="H7026" i="1"/>
  <c r="K7025" i="1"/>
  <c r="J7025" i="1"/>
  <c r="I7025" i="1"/>
  <c r="L7025" i="1" s="1"/>
  <c r="H7025" i="1"/>
  <c r="K7024" i="1"/>
  <c r="J7024" i="1"/>
  <c r="I7024" i="1"/>
  <c r="L7024" i="1" s="1"/>
  <c r="H7024" i="1"/>
  <c r="K7023" i="1"/>
  <c r="J7023" i="1"/>
  <c r="I7023" i="1"/>
  <c r="L7023" i="1" s="1"/>
  <c r="H7023" i="1"/>
  <c r="K7022" i="1"/>
  <c r="J7022" i="1"/>
  <c r="I7022" i="1"/>
  <c r="L7022" i="1" s="1"/>
  <c r="H7022" i="1"/>
  <c r="K7021" i="1"/>
  <c r="J7021" i="1"/>
  <c r="I7021" i="1"/>
  <c r="L7021" i="1" s="1"/>
  <c r="H7021" i="1"/>
  <c r="K7020" i="1"/>
  <c r="J7020" i="1"/>
  <c r="I7020" i="1"/>
  <c r="L7020" i="1" s="1"/>
  <c r="H7020" i="1"/>
  <c r="K7019" i="1"/>
  <c r="J7019" i="1"/>
  <c r="I7019" i="1"/>
  <c r="L7019" i="1" s="1"/>
  <c r="H7019" i="1"/>
  <c r="K7018" i="1"/>
  <c r="J7018" i="1"/>
  <c r="I7018" i="1"/>
  <c r="L7018" i="1" s="1"/>
  <c r="H7018" i="1"/>
  <c r="K7017" i="1"/>
  <c r="J7017" i="1"/>
  <c r="I7017" i="1"/>
  <c r="L7017" i="1" s="1"/>
  <c r="H7017" i="1"/>
  <c r="K7016" i="1"/>
  <c r="J7016" i="1"/>
  <c r="I7016" i="1"/>
  <c r="L7016" i="1" s="1"/>
  <c r="H7016" i="1"/>
  <c r="K7015" i="1"/>
  <c r="J7015" i="1"/>
  <c r="I7015" i="1"/>
  <c r="L7015" i="1" s="1"/>
  <c r="H7015" i="1"/>
  <c r="K7014" i="1"/>
  <c r="J7014" i="1"/>
  <c r="I7014" i="1"/>
  <c r="L7014" i="1" s="1"/>
  <c r="H7014" i="1"/>
  <c r="K7013" i="1"/>
  <c r="J7013" i="1"/>
  <c r="I7013" i="1"/>
  <c r="L7013" i="1" s="1"/>
  <c r="H7013" i="1"/>
  <c r="K7012" i="1"/>
  <c r="J7012" i="1"/>
  <c r="I7012" i="1"/>
  <c r="L7012" i="1" s="1"/>
  <c r="H7012" i="1"/>
  <c r="K7011" i="1"/>
  <c r="J7011" i="1"/>
  <c r="I7011" i="1"/>
  <c r="L7011" i="1" s="1"/>
  <c r="H7011" i="1"/>
  <c r="K7010" i="1"/>
  <c r="J7010" i="1"/>
  <c r="I7010" i="1"/>
  <c r="L7010" i="1" s="1"/>
  <c r="H7010" i="1"/>
  <c r="K7009" i="1"/>
  <c r="J7009" i="1"/>
  <c r="I7009" i="1"/>
  <c r="L7009" i="1" s="1"/>
  <c r="H7009" i="1"/>
  <c r="K7008" i="1"/>
  <c r="J7008" i="1"/>
  <c r="I7008" i="1"/>
  <c r="L7008" i="1" s="1"/>
  <c r="H7008" i="1"/>
  <c r="K7007" i="1"/>
  <c r="J7007" i="1"/>
  <c r="I7007" i="1"/>
  <c r="L7007" i="1" s="1"/>
  <c r="H7007" i="1"/>
  <c r="K7006" i="1"/>
  <c r="J7006" i="1"/>
  <c r="I7006" i="1"/>
  <c r="L7006" i="1" s="1"/>
  <c r="H7006" i="1"/>
  <c r="K7005" i="1"/>
  <c r="J7005" i="1"/>
  <c r="I7005" i="1"/>
  <c r="L7005" i="1" s="1"/>
  <c r="H7005" i="1"/>
  <c r="K7004" i="1"/>
  <c r="J7004" i="1"/>
  <c r="I7004" i="1"/>
  <c r="L7004" i="1" s="1"/>
  <c r="H7004" i="1"/>
  <c r="K7003" i="1"/>
  <c r="J7003" i="1"/>
  <c r="I7003" i="1"/>
  <c r="L7003" i="1" s="1"/>
  <c r="H7003" i="1"/>
  <c r="K7002" i="1"/>
  <c r="J7002" i="1"/>
  <c r="I7002" i="1"/>
  <c r="L7002" i="1" s="1"/>
  <c r="H7002" i="1"/>
  <c r="K7001" i="1"/>
  <c r="J7001" i="1"/>
  <c r="I7001" i="1"/>
  <c r="L7001" i="1" s="1"/>
  <c r="H7001" i="1"/>
  <c r="K7000" i="1"/>
  <c r="J7000" i="1"/>
  <c r="I7000" i="1"/>
  <c r="L7000" i="1" s="1"/>
  <c r="H7000" i="1"/>
  <c r="K6999" i="1"/>
  <c r="J6999" i="1"/>
  <c r="I6999" i="1"/>
  <c r="L6999" i="1" s="1"/>
  <c r="H6999" i="1"/>
  <c r="K6998" i="1"/>
  <c r="J6998" i="1"/>
  <c r="I6998" i="1"/>
  <c r="L6998" i="1" s="1"/>
  <c r="H6998" i="1"/>
  <c r="K6997" i="1"/>
  <c r="J6997" i="1"/>
  <c r="I6997" i="1"/>
  <c r="L6997" i="1" s="1"/>
  <c r="H6997" i="1"/>
  <c r="K6996" i="1"/>
  <c r="J6996" i="1"/>
  <c r="I6996" i="1"/>
  <c r="L6996" i="1" s="1"/>
  <c r="H6996" i="1"/>
  <c r="K6995" i="1"/>
  <c r="J6995" i="1"/>
  <c r="I6995" i="1"/>
  <c r="L6995" i="1" s="1"/>
  <c r="H6995" i="1"/>
  <c r="K6994" i="1"/>
  <c r="J6994" i="1"/>
  <c r="I6994" i="1"/>
  <c r="L6994" i="1" s="1"/>
  <c r="H6994" i="1"/>
  <c r="K6993" i="1"/>
  <c r="J6993" i="1"/>
  <c r="I6993" i="1"/>
  <c r="L6993" i="1" s="1"/>
  <c r="H6993" i="1"/>
  <c r="K6992" i="1"/>
  <c r="J6992" i="1"/>
  <c r="I6992" i="1"/>
  <c r="L6992" i="1" s="1"/>
  <c r="H6992" i="1"/>
  <c r="K6991" i="1"/>
  <c r="J6991" i="1"/>
  <c r="I6991" i="1"/>
  <c r="L6991" i="1" s="1"/>
  <c r="H6991" i="1"/>
  <c r="K6990" i="1"/>
  <c r="J6990" i="1"/>
  <c r="I6990" i="1"/>
  <c r="L6990" i="1" s="1"/>
  <c r="H6990" i="1"/>
  <c r="K6989" i="1"/>
  <c r="J6989" i="1"/>
  <c r="I6989" i="1"/>
  <c r="L6989" i="1" s="1"/>
  <c r="H6989" i="1"/>
  <c r="K6988" i="1"/>
  <c r="J6988" i="1"/>
  <c r="I6988" i="1"/>
  <c r="L6988" i="1" s="1"/>
  <c r="H6988" i="1"/>
  <c r="K6987" i="1"/>
  <c r="J6987" i="1"/>
  <c r="I6987" i="1"/>
  <c r="L6987" i="1" s="1"/>
  <c r="H6987" i="1"/>
  <c r="K6986" i="1"/>
  <c r="J6986" i="1"/>
  <c r="I6986" i="1"/>
  <c r="L6986" i="1" s="1"/>
  <c r="H6986" i="1"/>
  <c r="K6985" i="1"/>
  <c r="J6985" i="1"/>
  <c r="I6985" i="1"/>
  <c r="L6985" i="1" s="1"/>
  <c r="H6985" i="1"/>
  <c r="K6984" i="1"/>
  <c r="J6984" i="1"/>
  <c r="I6984" i="1"/>
  <c r="L6984" i="1" s="1"/>
  <c r="H6984" i="1"/>
  <c r="K6983" i="1"/>
  <c r="J6983" i="1"/>
  <c r="I6983" i="1"/>
  <c r="L6983" i="1" s="1"/>
  <c r="H6983" i="1"/>
  <c r="K6982" i="1"/>
  <c r="J6982" i="1"/>
  <c r="I6982" i="1"/>
  <c r="L6982" i="1" s="1"/>
  <c r="H6982" i="1"/>
  <c r="K6981" i="1"/>
  <c r="J6981" i="1"/>
  <c r="I6981" i="1"/>
  <c r="L6981" i="1" s="1"/>
  <c r="H6981" i="1"/>
  <c r="K6980" i="1"/>
  <c r="J6980" i="1"/>
  <c r="I6980" i="1"/>
  <c r="L6980" i="1" s="1"/>
  <c r="H6980" i="1"/>
  <c r="K6979" i="1"/>
  <c r="J6979" i="1"/>
  <c r="I6979" i="1"/>
  <c r="L6979" i="1" s="1"/>
  <c r="H6979" i="1"/>
  <c r="K6978" i="1"/>
  <c r="J6978" i="1"/>
  <c r="I6978" i="1"/>
  <c r="L6978" i="1" s="1"/>
  <c r="H6978" i="1"/>
  <c r="K6977" i="1"/>
  <c r="J6977" i="1"/>
  <c r="I6977" i="1"/>
  <c r="L6977" i="1" s="1"/>
  <c r="H6977" i="1"/>
  <c r="K6976" i="1"/>
  <c r="J6976" i="1"/>
  <c r="I6976" i="1"/>
  <c r="L6976" i="1" s="1"/>
  <c r="H6976" i="1"/>
  <c r="K6975" i="1"/>
  <c r="J6975" i="1"/>
  <c r="I6975" i="1"/>
  <c r="L6975" i="1" s="1"/>
  <c r="H6975" i="1"/>
  <c r="K6974" i="1"/>
  <c r="J6974" i="1"/>
  <c r="I6974" i="1"/>
  <c r="L6974" i="1" s="1"/>
  <c r="H6974" i="1"/>
  <c r="K6973" i="1"/>
  <c r="J6973" i="1"/>
  <c r="I6973" i="1"/>
  <c r="L6973" i="1" s="1"/>
  <c r="H6973" i="1"/>
  <c r="K6972" i="1"/>
  <c r="J6972" i="1"/>
  <c r="I6972" i="1"/>
  <c r="L6972" i="1" s="1"/>
  <c r="H6972" i="1"/>
  <c r="K6971" i="1"/>
  <c r="J6971" i="1"/>
  <c r="I6971" i="1"/>
  <c r="L6971" i="1" s="1"/>
  <c r="H6971" i="1"/>
  <c r="K6970" i="1"/>
  <c r="J6970" i="1"/>
  <c r="I6970" i="1"/>
  <c r="L6970" i="1" s="1"/>
  <c r="H6970" i="1"/>
  <c r="K6969" i="1"/>
  <c r="J6969" i="1"/>
  <c r="I6969" i="1"/>
  <c r="L6969" i="1" s="1"/>
  <c r="H6969" i="1"/>
  <c r="K6968" i="1"/>
  <c r="J6968" i="1"/>
  <c r="I6968" i="1"/>
  <c r="L6968" i="1" s="1"/>
  <c r="H6968" i="1"/>
  <c r="K6967" i="1"/>
  <c r="J6967" i="1"/>
  <c r="I6967" i="1"/>
  <c r="L6967" i="1" s="1"/>
  <c r="H6967" i="1"/>
  <c r="K6966" i="1"/>
  <c r="J6966" i="1"/>
  <c r="I6966" i="1"/>
  <c r="L6966" i="1" s="1"/>
  <c r="H6966" i="1"/>
  <c r="K6965" i="1"/>
  <c r="J6965" i="1"/>
  <c r="I6965" i="1"/>
  <c r="L6965" i="1" s="1"/>
  <c r="H6965" i="1"/>
  <c r="K6964" i="1"/>
  <c r="J6964" i="1"/>
  <c r="I6964" i="1"/>
  <c r="L6964" i="1" s="1"/>
  <c r="H6964" i="1"/>
  <c r="K6963" i="1"/>
  <c r="J6963" i="1"/>
  <c r="I6963" i="1"/>
  <c r="L6963" i="1" s="1"/>
  <c r="H6963" i="1"/>
  <c r="K6962" i="1"/>
  <c r="J6962" i="1"/>
  <c r="I6962" i="1"/>
  <c r="L6962" i="1" s="1"/>
  <c r="H6962" i="1"/>
  <c r="K6961" i="1"/>
  <c r="J6961" i="1"/>
  <c r="I6961" i="1"/>
  <c r="L6961" i="1" s="1"/>
  <c r="H6961" i="1"/>
  <c r="K6960" i="1"/>
  <c r="J6960" i="1"/>
  <c r="I6960" i="1"/>
  <c r="L6960" i="1" s="1"/>
  <c r="H6960" i="1"/>
  <c r="K6959" i="1"/>
  <c r="J6959" i="1"/>
  <c r="I6959" i="1"/>
  <c r="L6959" i="1" s="1"/>
  <c r="H6959" i="1"/>
  <c r="K6958" i="1"/>
  <c r="J6958" i="1"/>
  <c r="I6958" i="1"/>
  <c r="L6958" i="1" s="1"/>
  <c r="H6958" i="1"/>
  <c r="K6957" i="1"/>
  <c r="J6957" i="1"/>
  <c r="I6957" i="1"/>
  <c r="L6957" i="1" s="1"/>
  <c r="H6957" i="1"/>
  <c r="K6956" i="1"/>
  <c r="J6956" i="1"/>
  <c r="I6956" i="1"/>
  <c r="L6956" i="1" s="1"/>
  <c r="H6956" i="1"/>
  <c r="K6955" i="1"/>
  <c r="J6955" i="1"/>
  <c r="I6955" i="1"/>
  <c r="L6955" i="1" s="1"/>
  <c r="H6955" i="1"/>
  <c r="K6954" i="1"/>
  <c r="J6954" i="1"/>
  <c r="I6954" i="1"/>
  <c r="L6954" i="1" s="1"/>
  <c r="H6954" i="1"/>
  <c r="K6953" i="1"/>
  <c r="J6953" i="1"/>
  <c r="I6953" i="1"/>
  <c r="L6953" i="1" s="1"/>
  <c r="H6953" i="1"/>
  <c r="K6952" i="1"/>
  <c r="J6952" i="1"/>
  <c r="I6952" i="1"/>
  <c r="L6952" i="1" s="1"/>
  <c r="H6952" i="1"/>
  <c r="K6951" i="1"/>
  <c r="J6951" i="1"/>
  <c r="I6951" i="1"/>
  <c r="L6951" i="1" s="1"/>
  <c r="H6951" i="1"/>
  <c r="K6950" i="1"/>
  <c r="J6950" i="1"/>
  <c r="I6950" i="1"/>
  <c r="L6950" i="1" s="1"/>
  <c r="H6950" i="1"/>
  <c r="K6949" i="1"/>
  <c r="J6949" i="1"/>
  <c r="I6949" i="1"/>
  <c r="L6949" i="1" s="1"/>
  <c r="H6949" i="1"/>
  <c r="K6948" i="1"/>
  <c r="J6948" i="1"/>
  <c r="I6948" i="1"/>
  <c r="L6948" i="1" s="1"/>
  <c r="H6948" i="1"/>
  <c r="K6947" i="1"/>
  <c r="J6947" i="1"/>
  <c r="I6947" i="1"/>
  <c r="L6947" i="1" s="1"/>
  <c r="H6947" i="1"/>
  <c r="K6946" i="1"/>
  <c r="J6946" i="1"/>
  <c r="I6946" i="1"/>
  <c r="L6946" i="1" s="1"/>
  <c r="H6946" i="1"/>
  <c r="K6945" i="1"/>
  <c r="J6945" i="1"/>
  <c r="I6945" i="1"/>
  <c r="L6945" i="1" s="1"/>
  <c r="H6945" i="1"/>
  <c r="K6944" i="1"/>
  <c r="J6944" i="1"/>
  <c r="I6944" i="1"/>
  <c r="L6944" i="1" s="1"/>
  <c r="H6944" i="1"/>
  <c r="K6943" i="1"/>
  <c r="J6943" i="1"/>
  <c r="I6943" i="1"/>
  <c r="L6943" i="1" s="1"/>
  <c r="H6943" i="1"/>
  <c r="K6942" i="1"/>
  <c r="J6942" i="1"/>
  <c r="I6942" i="1"/>
  <c r="L6942" i="1" s="1"/>
  <c r="H6942" i="1"/>
  <c r="K6941" i="1"/>
  <c r="J6941" i="1"/>
  <c r="I6941" i="1"/>
  <c r="L6941" i="1" s="1"/>
  <c r="H6941" i="1"/>
  <c r="K6940" i="1"/>
  <c r="J6940" i="1"/>
  <c r="I6940" i="1"/>
  <c r="L6940" i="1" s="1"/>
  <c r="H6940" i="1"/>
  <c r="K6939" i="1"/>
  <c r="J6939" i="1"/>
  <c r="I6939" i="1"/>
  <c r="L6939" i="1" s="1"/>
  <c r="H6939" i="1"/>
  <c r="K6938" i="1"/>
  <c r="J6938" i="1"/>
  <c r="I6938" i="1"/>
  <c r="L6938" i="1" s="1"/>
  <c r="H6938" i="1"/>
  <c r="K6937" i="1"/>
  <c r="J6937" i="1"/>
  <c r="I6937" i="1"/>
  <c r="L6937" i="1" s="1"/>
  <c r="H6937" i="1"/>
  <c r="K6936" i="1"/>
  <c r="J6936" i="1"/>
  <c r="I6936" i="1"/>
  <c r="L6936" i="1" s="1"/>
  <c r="H6936" i="1"/>
  <c r="K6935" i="1"/>
  <c r="J6935" i="1"/>
  <c r="I6935" i="1"/>
  <c r="L6935" i="1" s="1"/>
  <c r="H6935" i="1"/>
  <c r="K6934" i="1"/>
  <c r="J6934" i="1"/>
  <c r="I6934" i="1"/>
  <c r="L6934" i="1" s="1"/>
  <c r="H6934" i="1"/>
  <c r="K6933" i="1"/>
  <c r="J6933" i="1"/>
  <c r="I6933" i="1"/>
  <c r="L6933" i="1" s="1"/>
  <c r="H6933" i="1"/>
  <c r="K6932" i="1"/>
  <c r="J6932" i="1"/>
  <c r="I6932" i="1"/>
  <c r="L6932" i="1" s="1"/>
  <c r="H6932" i="1"/>
  <c r="K6931" i="1"/>
  <c r="J6931" i="1"/>
  <c r="I6931" i="1"/>
  <c r="L6931" i="1" s="1"/>
  <c r="H6931" i="1"/>
  <c r="K6930" i="1"/>
  <c r="J6930" i="1"/>
  <c r="I6930" i="1"/>
  <c r="L6930" i="1" s="1"/>
  <c r="H6930" i="1"/>
  <c r="K6929" i="1"/>
  <c r="J6929" i="1"/>
  <c r="I6929" i="1"/>
  <c r="L6929" i="1" s="1"/>
  <c r="H6929" i="1"/>
  <c r="K6928" i="1"/>
  <c r="J6928" i="1"/>
  <c r="I6928" i="1"/>
  <c r="L6928" i="1" s="1"/>
  <c r="H6928" i="1"/>
  <c r="K6927" i="1"/>
  <c r="J6927" i="1"/>
  <c r="I6927" i="1"/>
  <c r="L6927" i="1" s="1"/>
  <c r="H6927" i="1"/>
  <c r="K6926" i="1"/>
  <c r="J6926" i="1"/>
  <c r="I6926" i="1"/>
  <c r="L6926" i="1" s="1"/>
  <c r="H6926" i="1"/>
  <c r="K6925" i="1"/>
  <c r="J6925" i="1"/>
  <c r="I6925" i="1"/>
  <c r="L6925" i="1" s="1"/>
  <c r="H6925" i="1"/>
  <c r="K6924" i="1"/>
  <c r="J6924" i="1"/>
  <c r="I6924" i="1"/>
  <c r="L6924" i="1" s="1"/>
  <c r="H6924" i="1"/>
  <c r="K6923" i="1"/>
  <c r="J6923" i="1"/>
  <c r="I6923" i="1"/>
  <c r="L6923" i="1" s="1"/>
  <c r="H6923" i="1"/>
  <c r="K6922" i="1"/>
  <c r="J6922" i="1"/>
  <c r="I6922" i="1"/>
  <c r="L6922" i="1" s="1"/>
  <c r="H6922" i="1"/>
  <c r="K6921" i="1"/>
  <c r="J6921" i="1"/>
  <c r="I6921" i="1"/>
  <c r="L6921" i="1" s="1"/>
  <c r="H6921" i="1"/>
  <c r="K6920" i="1"/>
  <c r="J6920" i="1"/>
  <c r="I6920" i="1"/>
  <c r="L6920" i="1" s="1"/>
  <c r="H6920" i="1"/>
  <c r="K6919" i="1"/>
  <c r="J6919" i="1"/>
  <c r="I6919" i="1"/>
  <c r="L6919" i="1" s="1"/>
  <c r="H6919" i="1"/>
  <c r="K6918" i="1"/>
  <c r="J6918" i="1"/>
  <c r="I6918" i="1"/>
  <c r="L6918" i="1" s="1"/>
  <c r="H6918" i="1"/>
  <c r="K6917" i="1"/>
  <c r="J6917" i="1"/>
  <c r="I6917" i="1"/>
  <c r="L6917" i="1" s="1"/>
  <c r="H6917" i="1"/>
  <c r="K6916" i="1"/>
  <c r="J6916" i="1"/>
  <c r="I6916" i="1"/>
  <c r="L6916" i="1" s="1"/>
  <c r="H6916" i="1"/>
  <c r="K6915" i="1"/>
  <c r="J6915" i="1"/>
  <c r="I6915" i="1"/>
  <c r="L6915" i="1" s="1"/>
  <c r="H6915" i="1"/>
  <c r="K6914" i="1"/>
  <c r="J6914" i="1"/>
  <c r="I6914" i="1"/>
  <c r="L6914" i="1" s="1"/>
  <c r="H6914" i="1"/>
  <c r="K6913" i="1"/>
  <c r="J6913" i="1"/>
  <c r="I6913" i="1"/>
  <c r="L6913" i="1" s="1"/>
  <c r="H6913" i="1"/>
  <c r="K6912" i="1"/>
  <c r="J6912" i="1"/>
  <c r="I6912" i="1"/>
  <c r="L6912" i="1" s="1"/>
  <c r="H6912" i="1"/>
  <c r="K6911" i="1"/>
  <c r="J6911" i="1"/>
  <c r="I6911" i="1"/>
  <c r="L6911" i="1" s="1"/>
  <c r="H6911" i="1"/>
  <c r="K6910" i="1"/>
  <c r="J6910" i="1"/>
  <c r="I6910" i="1"/>
  <c r="L6910" i="1" s="1"/>
  <c r="H6910" i="1"/>
  <c r="K6909" i="1"/>
  <c r="J6909" i="1"/>
  <c r="I6909" i="1"/>
  <c r="L6909" i="1" s="1"/>
  <c r="H6909" i="1"/>
  <c r="K6908" i="1"/>
  <c r="J6908" i="1"/>
  <c r="I6908" i="1"/>
  <c r="L6908" i="1" s="1"/>
  <c r="H6908" i="1"/>
  <c r="K6907" i="1"/>
  <c r="J6907" i="1"/>
  <c r="I6907" i="1"/>
  <c r="L6907" i="1" s="1"/>
  <c r="H6907" i="1"/>
  <c r="K6906" i="1"/>
  <c r="J6906" i="1"/>
  <c r="I6906" i="1"/>
  <c r="L6906" i="1" s="1"/>
  <c r="H6906" i="1"/>
  <c r="K6905" i="1"/>
  <c r="J6905" i="1"/>
  <c r="I6905" i="1"/>
  <c r="L6905" i="1" s="1"/>
  <c r="H6905" i="1"/>
  <c r="K6904" i="1"/>
  <c r="J6904" i="1"/>
  <c r="I6904" i="1"/>
  <c r="L6904" i="1" s="1"/>
  <c r="H6904" i="1"/>
  <c r="K6903" i="1"/>
  <c r="J6903" i="1"/>
  <c r="I6903" i="1"/>
  <c r="L6903" i="1" s="1"/>
  <c r="H6903" i="1"/>
  <c r="K6902" i="1"/>
  <c r="J6902" i="1"/>
  <c r="I6902" i="1"/>
  <c r="L6902" i="1" s="1"/>
  <c r="H6902" i="1"/>
  <c r="K6901" i="1"/>
  <c r="J6901" i="1"/>
  <c r="I6901" i="1"/>
  <c r="L6901" i="1" s="1"/>
  <c r="H6901" i="1"/>
  <c r="K6900" i="1"/>
  <c r="J6900" i="1"/>
  <c r="I6900" i="1"/>
  <c r="L6900" i="1" s="1"/>
  <c r="H6900" i="1"/>
  <c r="K6899" i="1"/>
  <c r="J6899" i="1"/>
  <c r="I6899" i="1"/>
  <c r="L6899" i="1" s="1"/>
  <c r="H6899" i="1"/>
  <c r="K6898" i="1"/>
  <c r="J6898" i="1"/>
  <c r="I6898" i="1"/>
  <c r="L6898" i="1" s="1"/>
  <c r="H6898" i="1"/>
  <c r="K6897" i="1"/>
  <c r="J6897" i="1"/>
  <c r="I6897" i="1"/>
  <c r="L6897" i="1" s="1"/>
  <c r="H6897" i="1"/>
  <c r="K6896" i="1"/>
  <c r="J6896" i="1"/>
  <c r="I6896" i="1"/>
  <c r="L6896" i="1" s="1"/>
  <c r="H6896" i="1"/>
  <c r="K6895" i="1"/>
  <c r="J6895" i="1"/>
  <c r="I6895" i="1"/>
  <c r="L6895" i="1" s="1"/>
  <c r="H6895" i="1"/>
  <c r="K6894" i="1"/>
  <c r="J6894" i="1"/>
  <c r="I6894" i="1"/>
  <c r="L6894" i="1" s="1"/>
  <c r="H6894" i="1"/>
  <c r="K6893" i="1"/>
  <c r="J6893" i="1"/>
  <c r="I6893" i="1"/>
  <c r="L6893" i="1" s="1"/>
  <c r="H6893" i="1"/>
  <c r="K6892" i="1"/>
  <c r="J6892" i="1"/>
  <c r="I6892" i="1"/>
  <c r="L6892" i="1" s="1"/>
  <c r="H6892" i="1"/>
  <c r="K6891" i="1"/>
  <c r="J6891" i="1"/>
  <c r="I6891" i="1"/>
  <c r="L6891" i="1" s="1"/>
  <c r="H6891" i="1"/>
  <c r="K6890" i="1"/>
  <c r="J6890" i="1"/>
  <c r="I6890" i="1"/>
  <c r="L6890" i="1" s="1"/>
  <c r="H6890" i="1"/>
  <c r="K6889" i="1"/>
  <c r="J6889" i="1"/>
  <c r="I6889" i="1"/>
  <c r="L6889" i="1" s="1"/>
  <c r="H6889" i="1"/>
  <c r="K6888" i="1"/>
  <c r="J6888" i="1"/>
  <c r="I6888" i="1"/>
  <c r="L6888" i="1" s="1"/>
  <c r="H6888" i="1"/>
  <c r="K6887" i="1"/>
  <c r="J6887" i="1"/>
  <c r="I6887" i="1"/>
  <c r="L6887" i="1" s="1"/>
  <c r="H6887" i="1"/>
  <c r="K6886" i="1"/>
  <c r="J6886" i="1"/>
  <c r="I6886" i="1"/>
  <c r="L6886" i="1" s="1"/>
  <c r="H6886" i="1"/>
  <c r="K6885" i="1"/>
  <c r="J6885" i="1"/>
  <c r="I6885" i="1"/>
  <c r="L6885" i="1" s="1"/>
  <c r="H6885" i="1"/>
  <c r="K6884" i="1"/>
  <c r="J6884" i="1"/>
  <c r="I6884" i="1"/>
  <c r="L6884" i="1" s="1"/>
  <c r="H6884" i="1"/>
  <c r="K6883" i="1"/>
  <c r="J6883" i="1"/>
  <c r="I6883" i="1"/>
  <c r="L6883" i="1" s="1"/>
  <c r="H6883" i="1"/>
  <c r="K6882" i="1"/>
  <c r="J6882" i="1"/>
  <c r="I6882" i="1"/>
  <c r="L6882" i="1" s="1"/>
  <c r="H6882" i="1"/>
  <c r="K6881" i="1"/>
  <c r="J6881" i="1"/>
  <c r="I6881" i="1"/>
  <c r="L6881" i="1" s="1"/>
  <c r="H6881" i="1"/>
  <c r="K6880" i="1"/>
  <c r="J6880" i="1"/>
  <c r="I6880" i="1"/>
  <c r="L6880" i="1" s="1"/>
  <c r="H6880" i="1"/>
  <c r="K6879" i="1"/>
  <c r="J6879" i="1"/>
  <c r="I6879" i="1"/>
  <c r="L6879" i="1" s="1"/>
  <c r="H6879" i="1"/>
  <c r="K6878" i="1"/>
  <c r="J6878" i="1"/>
  <c r="I6878" i="1"/>
  <c r="L6878" i="1" s="1"/>
  <c r="H6878" i="1"/>
  <c r="K6877" i="1"/>
  <c r="J6877" i="1"/>
  <c r="I6877" i="1"/>
  <c r="L6877" i="1" s="1"/>
  <c r="H6877" i="1"/>
  <c r="K6876" i="1"/>
  <c r="J6876" i="1"/>
  <c r="I6876" i="1"/>
  <c r="L6876" i="1" s="1"/>
  <c r="H6876" i="1"/>
  <c r="K6875" i="1"/>
  <c r="J6875" i="1"/>
  <c r="I6875" i="1"/>
  <c r="L6875" i="1" s="1"/>
  <c r="H6875" i="1"/>
  <c r="K6874" i="1"/>
  <c r="J6874" i="1"/>
  <c r="I6874" i="1"/>
  <c r="L6874" i="1" s="1"/>
  <c r="H6874" i="1"/>
  <c r="K6873" i="1"/>
  <c r="J6873" i="1"/>
  <c r="I6873" i="1"/>
  <c r="L6873" i="1" s="1"/>
  <c r="H6873" i="1"/>
  <c r="K6872" i="1"/>
  <c r="J6872" i="1"/>
  <c r="I6872" i="1"/>
  <c r="L6872" i="1" s="1"/>
  <c r="H6872" i="1"/>
  <c r="K6871" i="1"/>
  <c r="J6871" i="1"/>
  <c r="I6871" i="1"/>
  <c r="L6871" i="1" s="1"/>
  <c r="H6871" i="1"/>
  <c r="K6870" i="1"/>
  <c r="J6870" i="1"/>
  <c r="I6870" i="1"/>
  <c r="L6870" i="1" s="1"/>
  <c r="H6870" i="1"/>
  <c r="K6869" i="1"/>
  <c r="J6869" i="1"/>
  <c r="I6869" i="1"/>
  <c r="L6869" i="1" s="1"/>
  <c r="H6869" i="1"/>
  <c r="K6868" i="1"/>
  <c r="J6868" i="1"/>
  <c r="I6868" i="1"/>
  <c r="L6868" i="1" s="1"/>
  <c r="H6868" i="1"/>
  <c r="K6867" i="1"/>
  <c r="J6867" i="1"/>
  <c r="I6867" i="1"/>
  <c r="L6867" i="1" s="1"/>
  <c r="H6867" i="1"/>
  <c r="K6866" i="1"/>
  <c r="J6866" i="1"/>
  <c r="I6866" i="1"/>
  <c r="L6866" i="1" s="1"/>
  <c r="H6866" i="1"/>
  <c r="K6865" i="1"/>
  <c r="J6865" i="1"/>
  <c r="I6865" i="1"/>
  <c r="L6865" i="1" s="1"/>
  <c r="H6865" i="1"/>
  <c r="K6864" i="1"/>
  <c r="J6864" i="1"/>
  <c r="I6864" i="1"/>
  <c r="L6864" i="1" s="1"/>
  <c r="H6864" i="1"/>
  <c r="K6863" i="1"/>
  <c r="J6863" i="1"/>
  <c r="I6863" i="1"/>
  <c r="L6863" i="1" s="1"/>
  <c r="H6863" i="1"/>
  <c r="K6862" i="1"/>
  <c r="J6862" i="1"/>
  <c r="I6862" i="1"/>
  <c r="L6862" i="1" s="1"/>
  <c r="H6862" i="1"/>
  <c r="K6861" i="1"/>
  <c r="J6861" i="1"/>
  <c r="I6861" i="1"/>
  <c r="L6861" i="1" s="1"/>
  <c r="H6861" i="1"/>
  <c r="K6860" i="1"/>
  <c r="J6860" i="1"/>
  <c r="I6860" i="1"/>
  <c r="L6860" i="1" s="1"/>
  <c r="H6860" i="1"/>
  <c r="K6859" i="1"/>
  <c r="J6859" i="1"/>
  <c r="I6859" i="1"/>
  <c r="L6859" i="1" s="1"/>
  <c r="H6859" i="1"/>
  <c r="K6858" i="1"/>
  <c r="J6858" i="1"/>
  <c r="I6858" i="1"/>
  <c r="L6858" i="1" s="1"/>
  <c r="H6858" i="1"/>
  <c r="K6857" i="1"/>
  <c r="J6857" i="1"/>
  <c r="I6857" i="1"/>
  <c r="L6857" i="1" s="1"/>
  <c r="H6857" i="1"/>
  <c r="K6856" i="1"/>
  <c r="J6856" i="1"/>
  <c r="I6856" i="1"/>
  <c r="L6856" i="1" s="1"/>
  <c r="H6856" i="1"/>
  <c r="K6855" i="1"/>
  <c r="J6855" i="1"/>
  <c r="I6855" i="1"/>
  <c r="L6855" i="1" s="1"/>
  <c r="H6855" i="1"/>
  <c r="K6854" i="1"/>
  <c r="J6854" i="1"/>
  <c r="I6854" i="1"/>
  <c r="L6854" i="1" s="1"/>
  <c r="H6854" i="1"/>
  <c r="K6853" i="1"/>
  <c r="J6853" i="1"/>
  <c r="I6853" i="1"/>
  <c r="L6853" i="1" s="1"/>
  <c r="H6853" i="1"/>
  <c r="K6852" i="1"/>
  <c r="J6852" i="1"/>
  <c r="I6852" i="1"/>
  <c r="L6852" i="1" s="1"/>
  <c r="H6852" i="1"/>
  <c r="K6851" i="1"/>
  <c r="J6851" i="1"/>
  <c r="I6851" i="1"/>
  <c r="L6851" i="1" s="1"/>
  <c r="H6851" i="1"/>
  <c r="K6850" i="1"/>
  <c r="J6850" i="1"/>
  <c r="I6850" i="1"/>
  <c r="L6850" i="1" s="1"/>
  <c r="H6850" i="1"/>
  <c r="K6849" i="1"/>
  <c r="J6849" i="1"/>
  <c r="I6849" i="1"/>
  <c r="L6849" i="1" s="1"/>
  <c r="H6849" i="1"/>
  <c r="K6848" i="1"/>
  <c r="J6848" i="1"/>
  <c r="I6848" i="1"/>
  <c r="L6848" i="1" s="1"/>
  <c r="H6848" i="1"/>
  <c r="K6847" i="1"/>
  <c r="J6847" i="1"/>
  <c r="I6847" i="1"/>
  <c r="L6847" i="1" s="1"/>
  <c r="H6847" i="1"/>
  <c r="K6846" i="1"/>
  <c r="J6846" i="1"/>
  <c r="I6846" i="1"/>
  <c r="L6846" i="1" s="1"/>
  <c r="H6846" i="1"/>
  <c r="K6845" i="1"/>
  <c r="J6845" i="1"/>
  <c r="I6845" i="1"/>
  <c r="L6845" i="1" s="1"/>
  <c r="H6845" i="1"/>
  <c r="K6844" i="1"/>
  <c r="J6844" i="1"/>
  <c r="I6844" i="1"/>
  <c r="L6844" i="1" s="1"/>
  <c r="H6844" i="1"/>
  <c r="K6843" i="1"/>
  <c r="J6843" i="1"/>
  <c r="I6843" i="1"/>
  <c r="L6843" i="1" s="1"/>
  <c r="H6843" i="1"/>
  <c r="K6842" i="1"/>
  <c r="J6842" i="1"/>
  <c r="I6842" i="1"/>
  <c r="L6842" i="1" s="1"/>
  <c r="H6842" i="1"/>
  <c r="K6841" i="1"/>
  <c r="J6841" i="1"/>
  <c r="I6841" i="1"/>
  <c r="L6841" i="1" s="1"/>
  <c r="H6841" i="1"/>
  <c r="K6840" i="1"/>
  <c r="J6840" i="1"/>
  <c r="I6840" i="1"/>
  <c r="L6840" i="1" s="1"/>
  <c r="H6840" i="1"/>
  <c r="K6839" i="1"/>
  <c r="J6839" i="1"/>
  <c r="I6839" i="1"/>
  <c r="L6839" i="1" s="1"/>
  <c r="H6839" i="1"/>
  <c r="K6838" i="1"/>
  <c r="J6838" i="1"/>
  <c r="I6838" i="1"/>
  <c r="L6838" i="1" s="1"/>
  <c r="H6838" i="1"/>
  <c r="K6837" i="1"/>
  <c r="J6837" i="1"/>
  <c r="I6837" i="1"/>
  <c r="L6837" i="1" s="1"/>
  <c r="H6837" i="1"/>
  <c r="K6836" i="1"/>
  <c r="J6836" i="1"/>
  <c r="I6836" i="1"/>
  <c r="L6836" i="1" s="1"/>
  <c r="H6836" i="1"/>
  <c r="K6835" i="1"/>
  <c r="J6835" i="1"/>
  <c r="I6835" i="1"/>
  <c r="L6835" i="1" s="1"/>
  <c r="H6835" i="1"/>
  <c r="K6834" i="1"/>
  <c r="J6834" i="1"/>
  <c r="I6834" i="1"/>
  <c r="L6834" i="1" s="1"/>
  <c r="H6834" i="1"/>
  <c r="K6833" i="1"/>
  <c r="J6833" i="1"/>
  <c r="I6833" i="1"/>
  <c r="L6833" i="1" s="1"/>
  <c r="H6833" i="1"/>
  <c r="K6832" i="1"/>
  <c r="J6832" i="1"/>
  <c r="I6832" i="1"/>
  <c r="L6832" i="1" s="1"/>
  <c r="H6832" i="1"/>
  <c r="K6831" i="1"/>
  <c r="J6831" i="1"/>
  <c r="I6831" i="1"/>
  <c r="L6831" i="1" s="1"/>
  <c r="H6831" i="1"/>
  <c r="K6830" i="1"/>
  <c r="J6830" i="1"/>
  <c r="I6830" i="1"/>
  <c r="L6830" i="1" s="1"/>
  <c r="H6830" i="1"/>
  <c r="K6829" i="1"/>
  <c r="J6829" i="1"/>
  <c r="I6829" i="1"/>
  <c r="L6829" i="1" s="1"/>
  <c r="H6829" i="1"/>
  <c r="K6828" i="1"/>
  <c r="J6828" i="1"/>
  <c r="I6828" i="1"/>
  <c r="L6828" i="1" s="1"/>
  <c r="H6828" i="1"/>
  <c r="K6827" i="1"/>
  <c r="J6827" i="1"/>
  <c r="I6827" i="1"/>
  <c r="L6827" i="1" s="1"/>
  <c r="H6827" i="1"/>
  <c r="K6826" i="1"/>
  <c r="J6826" i="1"/>
  <c r="I6826" i="1"/>
  <c r="L6826" i="1" s="1"/>
  <c r="H6826" i="1"/>
  <c r="K6825" i="1"/>
  <c r="J6825" i="1"/>
  <c r="I6825" i="1"/>
  <c r="L6825" i="1" s="1"/>
  <c r="H6825" i="1"/>
  <c r="K6824" i="1"/>
  <c r="J6824" i="1"/>
  <c r="I6824" i="1"/>
  <c r="L6824" i="1" s="1"/>
  <c r="H6824" i="1"/>
  <c r="K6823" i="1"/>
  <c r="J6823" i="1"/>
  <c r="I6823" i="1"/>
  <c r="L6823" i="1" s="1"/>
  <c r="H6823" i="1"/>
  <c r="K6822" i="1"/>
  <c r="J6822" i="1"/>
  <c r="I6822" i="1"/>
  <c r="L6822" i="1" s="1"/>
  <c r="H6822" i="1"/>
  <c r="K6821" i="1"/>
  <c r="J6821" i="1"/>
  <c r="I6821" i="1"/>
  <c r="L6821" i="1" s="1"/>
  <c r="H6821" i="1"/>
  <c r="K6820" i="1"/>
  <c r="J6820" i="1"/>
  <c r="I6820" i="1"/>
  <c r="L6820" i="1" s="1"/>
  <c r="H6820" i="1"/>
  <c r="K6819" i="1"/>
  <c r="J6819" i="1"/>
  <c r="I6819" i="1"/>
  <c r="L6819" i="1" s="1"/>
  <c r="H6819" i="1"/>
  <c r="K6818" i="1"/>
  <c r="J6818" i="1"/>
  <c r="I6818" i="1"/>
  <c r="L6818" i="1" s="1"/>
  <c r="H6818" i="1"/>
  <c r="K6817" i="1"/>
  <c r="J6817" i="1"/>
  <c r="I6817" i="1"/>
  <c r="L6817" i="1" s="1"/>
  <c r="H6817" i="1"/>
  <c r="K6816" i="1"/>
  <c r="J6816" i="1"/>
  <c r="I6816" i="1"/>
  <c r="L6816" i="1" s="1"/>
  <c r="H6816" i="1"/>
  <c r="K6815" i="1"/>
  <c r="J6815" i="1"/>
  <c r="I6815" i="1"/>
  <c r="L6815" i="1" s="1"/>
  <c r="H6815" i="1"/>
  <c r="K6814" i="1"/>
  <c r="J6814" i="1"/>
  <c r="I6814" i="1"/>
  <c r="L6814" i="1" s="1"/>
  <c r="H6814" i="1"/>
  <c r="K6813" i="1"/>
  <c r="J6813" i="1"/>
  <c r="I6813" i="1"/>
  <c r="L6813" i="1" s="1"/>
  <c r="H6813" i="1"/>
  <c r="K6812" i="1"/>
  <c r="J6812" i="1"/>
  <c r="I6812" i="1"/>
  <c r="L6812" i="1" s="1"/>
  <c r="H6812" i="1"/>
  <c r="K6811" i="1"/>
  <c r="J6811" i="1"/>
  <c r="I6811" i="1"/>
  <c r="L6811" i="1" s="1"/>
  <c r="H6811" i="1"/>
  <c r="K6810" i="1"/>
  <c r="J6810" i="1"/>
  <c r="I6810" i="1"/>
  <c r="L6810" i="1" s="1"/>
  <c r="H6810" i="1"/>
  <c r="K6809" i="1"/>
  <c r="J6809" i="1"/>
  <c r="I6809" i="1"/>
  <c r="L6809" i="1" s="1"/>
  <c r="H6809" i="1"/>
  <c r="K6808" i="1"/>
  <c r="J6808" i="1"/>
  <c r="I6808" i="1"/>
  <c r="L6808" i="1" s="1"/>
  <c r="H6808" i="1"/>
  <c r="K6807" i="1"/>
  <c r="J6807" i="1"/>
  <c r="I6807" i="1"/>
  <c r="L6807" i="1" s="1"/>
  <c r="H6807" i="1"/>
  <c r="K6806" i="1"/>
  <c r="J6806" i="1"/>
  <c r="I6806" i="1"/>
  <c r="L6806" i="1" s="1"/>
  <c r="H6806" i="1"/>
  <c r="K6805" i="1"/>
  <c r="J6805" i="1"/>
  <c r="I6805" i="1"/>
  <c r="L6805" i="1" s="1"/>
  <c r="H6805" i="1"/>
  <c r="K6804" i="1"/>
  <c r="J6804" i="1"/>
  <c r="I6804" i="1"/>
  <c r="L6804" i="1" s="1"/>
  <c r="H6804" i="1"/>
  <c r="K6803" i="1"/>
  <c r="J6803" i="1"/>
  <c r="I6803" i="1"/>
  <c r="L6803" i="1" s="1"/>
  <c r="H6803" i="1"/>
  <c r="K6802" i="1"/>
  <c r="J6802" i="1"/>
  <c r="I6802" i="1"/>
  <c r="L6802" i="1" s="1"/>
  <c r="H6802" i="1"/>
  <c r="K6801" i="1"/>
  <c r="J6801" i="1"/>
  <c r="I6801" i="1"/>
  <c r="L6801" i="1" s="1"/>
  <c r="H6801" i="1"/>
  <c r="K6800" i="1"/>
  <c r="J6800" i="1"/>
  <c r="I6800" i="1"/>
  <c r="L6800" i="1" s="1"/>
  <c r="H6800" i="1"/>
  <c r="K6799" i="1"/>
  <c r="J6799" i="1"/>
  <c r="I6799" i="1"/>
  <c r="L6799" i="1" s="1"/>
  <c r="H6799" i="1"/>
  <c r="K6798" i="1"/>
  <c r="J6798" i="1"/>
  <c r="I6798" i="1"/>
  <c r="L6798" i="1" s="1"/>
  <c r="H6798" i="1"/>
  <c r="K6797" i="1"/>
  <c r="J6797" i="1"/>
  <c r="I6797" i="1"/>
  <c r="L6797" i="1" s="1"/>
  <c r="H6797" i="1"/>
  <c r="K6796" i="1"/>
  <c r="J6796" i="1"/>
  <c r="I6796" i="1"/>
  <c r="L6796" i="1" s="1"/>
  <c r="H6796" i="1"/>
  <c r="K6795" i="1"/>
  <c r="J6795" i="1"/>
  <c r="I6795" i="1"/>
  <c r="L6795" i="1" s="1"/>
  <c r="H6795" i="1"/>
  <c r="K6794" i="1"/>
  <c r="J6794" i="1"/>
  <c r="I6794" i="1"/>
  <c r="L6794" i="1" s="1"/>
  <c r="H6794" i="1"/>
  <c r="K6793" i="1"/>
  <c r="J6793" i="1"/>
  <c r="I6793" i="1"/>
  <c r="L6793" i="1" s="1"/>
  <c r="H6793" i="1"/>
  <c r="K6792" i="1"/>
  <c r="J6792" i="1"/>
  <c r="I6792" i="1"/>
  <c r="L6792" i="1" s="1"/>
  <c r="H6792" i="1"/>
  <c r="K6791" i="1"/>
  <c r="J6791" i="1"/>
  <c r="I6791" i="1"/>
  <c r="L6791" i="1" s="1"/>
  <c r="H6791" i="1"/>
  <c r="K6790" i="1"/>
  <c r="J6790" i="1"/>
  <c r="I6790" i="1"/>
  <c r="L6790" i="1" s="1"/>
  <c r="H6790" i="1"/>
  <c r="K6789" i="1"/>
  <c r="J6789" i="1"/>
  <c r="I6789" i="1"/>
  <c r="L6789" i="1" s="1"/>
  <c r="H6789" i="1"/>
  <c r="K6788" i="1"/>
  <c r="J6788" i="1"/>
  <c r="I6788" i="1"/>
  <c r="L6788" i="1" s="1"/>
  <c r="H6788" i="1"/>
  <c r="K6787" i="1"/>
  <c r="J6787" i="1"/>
  <c r="I6787" i="1"/>
  <c r="L6787" i="1" s="1"/>
  <c r="H6787" i="1"/>
  <c r="K6786" i="1"/>
  <c r="J6786" i="1"/>
  <c r="I6786" i="1"/>
  <c r="L6786" i="1" s="1"/>
  <c r="H6786" i="1"/>
  <c r="K6785" i="1"/>
  <c r="J6785" i="1"/>
  <c r="I6785" i="1"/>
  <c r="L6785" i="1" s="1"/>
  <c r="H6785" i="1"/>
  <c r="K6784" i="1"/>
  <c r="J6784" i="1"/>
  <c r="I6784" i="1"/>
  <c r="L6784" i="1" s="1"/>
  <c r="H6784" i="1"/>
  <c r="K6783" i="1"/>
  <c r="J6783" i="1"/>
  <c r="I6783" i="1"/>
  <c r="L6783" i="1" s="1"/>
  <c r="H6783" i="1"/>
  <c r="K6782" i="1"/>
  <c r="J6782" i="1"/>
  <c r="I6782" i="1"/>
  <c r="L6782" i="1" s="1"/>
  <c r="H6782" i="1"/>
  <c r="K6781" i="1"/>
  <c r="J6781" i="1"/>
  <c r="I6781" i="1"/>
  <c r="L6781" i="1" s="1"/>
  <c r="H6781" i="1"/>
  <c r="K6780" i="1"/>
  <c r="J6780" i="1"/>
  <c r="I6780" i="1"/>
  <c r="L6780" i="1" s="1"/>
  <c r="H6780" i="1"/>
  <c r="K6779" i="1"/>
  <c r="J6779" i="1"/>
  <c r="I6779" i="1"/>
  <c r="L6779" i="1" s="1"/>
  <c r="H6779" i="1"/>
  <c r="K6778" i="1"/>
  <c r="J6778" i="1"/>
  <c r="I6778" i="1"/>
  <c r="L6778" i="1" s="1"/>
  <c r="H6778" i="1"/>
  <c r="K6777" i="1"/>
  <c r="J6777" i="1"/>
  <c r="I6777" i="1"/>
  <c r="L6777" i="1" s="1"/>
  <c r="H6777" i="1"/>
  <c r="K6776" i="1"/>
  <c r="J6776" i="1"/>
  <c r="I6776" i="1"/>
  <c r="L6776" i="1" s="1"/>
  <c r="H6776" i="1"/>
  <c r="K6775" i="1"/>
  <c r="J6775" i="1"/>
  <c r="I6775" i="1"/>
  <c r="L6775" i="1" s="1"/>
  <c r="H6775" i="1"/>
  <c r="K6774" i="1"/>
  <c r="J6774" i="1"/>
  <c r="I6774" i="1"/>
  <c r="L6774" i="1" s="1"/>
  <c r="H6774" i="1"/>
  <c r="K6773" i="1"/>
  <c r="J6773" i="1"/>
  <c r="I6773" i="1"/>
  <c r="L6773" i="1" s="1"/>
  <c r="H6773" i="1"/>
  <c r="K6772" i="1"/>
  <c r="J6772" i="1"/>
  <c r="I6772" i="1"/>
  <c r="L6772" i="1" s="1"/>
  <c r="H6772" i="1"/>
  <c r="K6771" i="1"/>
  <c r="J6771" i="1"/>
  <c r="I6771" i="1"/>
  <c r="L6771" i="1" s="1"/>
  <c r="H6771" i="1"/>
  <c r="K6770" i="1"/>
  <c r="J6770" i="1"/>
  <c r="I6770" i="1"/>
  <c r="L6770" i="1" s="1"/>
  <c r="H6770" i="1"/>
  <c r="K6769" i="1"/>
  <c r="J6769" i="1"/>
  <c r="I6769" i="1"/>
  <c r="L6769" i="1" s="1"/>
  <c r="H6769" i="1"/>
  <c r="K6768" i="1"/>
  <c r="J6768" i="1"/>
  <c r="I6768" i="1"/>
  <c r="L6768" i="1" s="1"/>
  <c r="H6768" i="1"/>
  <c r="K6767" i="1"/>
  <c r="J6767" i="1"/>
  <c r="I6767" i="1"/>
  <c r="L6767" i="1" s="1"/>
  <c r="H6767" i="1"/>
  <c r="K6766" i="1"/>
  <c r="J6766" i="1"/>
  <c r="I6766" i="1"/>
  <c r="L6766" i="1" s="1"/>
  <c r="H6766" i="1"/>
  <c r="K6765" i="1"/>
  <c r="J6765" i="1"/>
  <c r="I6765" i="1"/>
  <c r="L6765" i="1" s="1"/>
  <c r="H6765" i="1"/>
  <c r="K6764" i="1"/>
  <c r="J6764" i="1"/>
  <c r="I6764" i="1"/>
  <c r="L6764" i="1" s="1"/>
  <c r="H6764" i="1"/>
  <c r="K6763" i="1"/>
  <c r="J6763" i="1"/>
  <c r="I6763" i="1"/>
  <c r="L6763" i="1" s="1"/>
  <c r="H6763" i="1"/>
  <c r="K6762" i="1"/>
  <c r="J6762" i="1"/>
  <c r="I6762" i="1"/>
  <c r="L6762" i="1" s="1"/>
  <c r="H6762" i="1"/>
  <c r="K6761" i="1"/>
  <c r="J6761" i="1"/>
  <c r="I6761" i="1"/>
  <c r="L6761" i="1" s="1"/>
  <c r="H6761" i="1"/>
  <c r="K6760" i="1"/>
  <c r="J6760" i="1"/>
  <c r="I6760" i="1"/>
  <c r="L6760" i="1" s="1"/>
  <c r="H6760" i="1"/>
  <c r="K6759" i="1"/>
  <c r="J6759" i="1"/>
  <c r="I6759" i="1"/>
  <c r="L6759" i="1" s="1"/>
  <c r="H6759" i="1"/>
  <c r="K6758" i="1"/>
  <c r="J6758" i="1"/>
  <c r="I6758" i="1"/>
  <c r="L6758" i="1" s="1"/>
  <c r="H6758" i="1"/>
  <c r="K6757" i="1"/>
  <c r="J6757" i="1"/>
  <c r="I6757" i="1"/>
  <c r="L6757" i="1" s="1"/>
  <c r="H6757" i="1"/>
  <c r="K6756" i="1"/>
  <c r="J6756" i="1"/>
  <c r="I6756" i="1"/>
  <c r="L6756" i="1" s="1"/>
  <c r="H6756" i="1"/>
  <c r="K6755" i="1"/>
  <c r="J6755" i="1"/>
  <c r="I6755" i="1"/>
  <c r="L6755" i="1" s="1"/>
  <c r="H6755" i="1"/>
  <c r="K6754" i="1"/>
  <c r="J6754" i="1"/>
  <c r="I6754" i="1"/>
  <c r="L6754" i="1" s="1"/>
  <c r="H6754" i="1"/>
  <c r="K6753" i="1"/>
  <c r="J6753" i="1"/>
  <c r="I6753" i="1"/>
  <c r="L6753" i="1" s="1"/>
  <c r="H6753" i="1"/>
  <c r="K6752" i="1"/>
  <c r="J6752" i="1"/>
  <c r="I6752" i="1"/>
  <c r="L6752" i="1" s="1"/>
  <c r="H6752" i="1"/>
  <c r="K6751" i="1"/>
  <c r="J6751" i="1"/>
  <c r="I6751" i="1"/>
  <c r="L6751" i="1" s="1"/>
  <c r="H6751" i="1"/>
  <c r="K6750" i="1"/>
  <c r="J6750" i="1"/>
  <c r="I6750" i="1"/>
  <c r="L6750" i="1" s="1"/>
  <c r="H6750" i="1"/>
  <c r="K6749" i="1"/>
  <c r="J6749" i="1"/>
  <c r="I6749" i="1"/>
  <c r="L6749" i="1" s="1"/>
  <c r="H6749" i="1"/>
  <c r="K6748" i="1"/>
  <c r="J6748" i="1"/>
  <c r="I6748" i="1"/>
  <c r="L6748" i="1" s="1"/>
  <c r="H6748" i="1"/>
  <c r="K6747" i="1"/>
  <c r="J6747" i="1"/>
  <c r="I6747" i="1"/>
  <c r="L6747" i="1" s="1"/>
  <c r="H6747" i="1"/>
  <c r="K6746" i="1"/>
  <c r="J6746" i="1"/>
  <c r="I6746" i="1"/>
  <c r="L6746" i="1" s="1"/>
  <c r="H6746" i="1"/>
  <c r="K6745" i="1"/>
  <c r="J6745" i="1"/>
  <c r="I6745" i="1"/>
  <c r="L6745" i="1" s="1"/>
  <c r="H6745" i="1"/>
  <c r="K6744" i="1"/>
  <c r="J6744" i="1"/>
  <c r="I6744" i="1"/>
  <c r="L6744" i="1" s="1"/>
  <c r="H6744" i="1"/>
  <c r="K6743" i="1"/>
  <c r="J6743" i="1"/>
  <c r="I6743" i="1"/>
  <c r="L6743" i="1" s="1"/>
  <c r="H6743" i="1"/>
  <c r="K6742" i="1"/>
  <c r="J6742" i="1"/>
  <c r="I6742" i="1"/>
  <c r="L6742" i="1" s="1"/>
  <c r="H6742" i="1"/>
  <c r="K6741" i="1"/>
  <c r="J6741" i="1"/>
  <c r="I6741" i="1"/>
  <c r="L6741" i="1" s="1"/>
  <c r="H6741" i="1"/>
  <c r="K6740" i="1"/>
  <c r="J6740" i="1"/>
  <c r="I6740" i="1"/>
  <c r="L6740" i="1" s="1"/>
  <c r="H6740" i="1"/>
  <c r="K6739" i="1"/>
  <c r="J6739" i="1"/>
  <c r="I6739" i="1"/>
  <c r="L6739" i="1" s="1"/>
  <c r="H6739" i="1"/>
  <c r="K6738" i="1"/>
  <c r="J6738" i="1"/>
  <c r="I6738" i="1"/>
  <c r="L6738" i="1" s="1"/>
  <c r="H6738" i="1"/>
  <c r="K6737" i="1"/>
  <c r="J6737" i="1"/>
  <c r="I6737" i="1"/>
  <c r="L6737" i="1" s="1"/>
  <c r="H6737" i="1"/>
  <c r="K6736" i="1"/>
  <c r="J6736" i="1"/>
  <c r="I6736" i="1"/>
  <c r="L6736" i="1" s="1"/>
  <c r="H6736" i="1"/>
  <c r="K6735" i="1"/>
  <c r="J6735" i="1"/>
  <c r="I6735" i="1"/>
  <c r="L6735" i="1" s="1"/>
  <c r="H6735" i="1"/>
  <c r="K6734" i="1"/>
  <c r="J6734" i="1"/>
  <c r="I6734" i="1"/>
  <c r="L6734" i="1" s="1"/>
  <c r="H6734" i="1"/>
  <c r="K6733" i="1"/>
  <c r="J6733" i="1"/>
  <c r="I6733" i="1"/>
  <c r="L6733" i="1" s="1"/>
  <c r="H6733" i="1"/>
  <c r="K6732" i="1"/>
  <c r="J6732" i="1"/>
  <c r="I6732" i="1"/>
  <c r="L6732" i="1" s="1"/>
  <c r="H6732" i="1"/>
  <c r="K6731" i="1"/>
  <c r="J6731" i="1"/>
  <c r="I6731" i="1"/>
  <c r="L6731" i="1" s="1"/>
  <c r="H6731" i="1"/>
  <c r="K6730" i="1"/>
  <c r="J6730" i="1"/>
  <c r="I6730" i="1"/>
  <c r="L6730" i="1" s="1"/>
  <c r="H6730" i="1"/>
  <c r="K6729" i="1"/>
  <c r="J6729" i="1"/>
  <c r="I6729" i="1"/>
  <c r="L6729" i="1" s="1"/>
  <c r="H6729" i="1"/>
  <c r="K6728" i="1"/>
  <c r="J6728" i="1"/>
  <c r="I6728" i="1"/>
  <c r="L6728" i="1" s="1"/>
  <c r="H6728" i="1"/>
  <c r="K6727" i="1"/>
  <c r="J6727" i="1"/>
  <c r="I6727" i="1"/>
  <c r="L6727" i="1" s="1"/>
  <c r="H6727" i="1"/>
  <c r="K6726" i="1"/>
  <c r="J6726" i="1"/>
  <c r="I6726" i="1"/>
  <c r="L6726" i="1" s="1"/>
  <c r="H6726" i="1"/>
  <c r="K6725" i="1"/>
  <c r="J6725" i="1"/>
  <c r="I6725" i="1"/>
  <c r="L6725" i="1" s="1"/>
  <c r="H6725" i="1"/>
  <c r="K6724" i="1"/>
  <c r="J6724" i="1"/>
  <c r="I6724" i="1"/>
  <c r="L6724" i="1" s="1"/>
  <c r="H6724" i="1"/>
  <c r="K6723" i="1"/>
  <c r="J6723" i="1"/>
  <c r="I6723" i="1"/>
  <c r="L6723" i="1" s="1"/>
  <c r="H6723" i="1"/>
  <c r="K6722" i="1"/>
  <c r="J6722" i="1"/>
  <c r="I6722" i="1"/>
  <c r="L6722" i="1" s="1"/>
  <c r="H6722" i="1"/>
  <c r="K6721" i="1"/>
  <c r="J6721" i="1"/>
  <c r="I6721" i="1"/>
  <c r="L6721" i="1" s="1"/>
  <c r="H6721" i="1"/>
  <c r="K6720" i="1"/>
  <c r="J6720" i="1"/>
  <c r="I6720" i="1"/>
  <c r="L6720" i="1" s="1"/>
  <c r="H6720" i="1"/>
  <c r="K6719" i="1"/>
  <c r="J6719" i="1"/>
  <c r="I6719" i="1"/>
  <c r="L6719" i="1" s="1"/>
  <c r="H6719" i="1"/>
  <c r="K6718" i="1"/>
  <c r="J6718" i="1"/>
  <c r="I6718" i="1"/>
  <c r="L6718" i="1" s="1"/>
  <c r="H6718" i="1"/>
  <c r="K6717" i="1"/>
  <c r="J6717" i="1"/>
  <c r="I6717" i="1"/>
  <c r="L6717" i="1" s="1"/>
  <c r="H6717" i="1"/>
  <c r="K6716" i="1"/>
  <c r="J6716" i="1"/>
  <c r="I6716" i="1"/>
  <c r="L6716" i="1" s="1"/>
  <c r="H6716" i="1"/>
  <c r="K6715" i="1"/>
  <c r="J6715" i="1"/>
  <c r="I6715" i="1"/>
  <c r="L6715" i="1" s="1"/>
  <c r="H6715" i="1"/>
  <c r="K6714" i="1"/>
  <c r="J6714" i="1"/>
  <c r="I6714" i="1"/>
  <c r="L6714" i="1" s="1"/>
  <c r="H6714" i="1"/>
  <c r="K6713" i="1"/>
  <c r="J6713" i="1"/>
  <c r="I6713" i="1"/>
  <c r="L6713" i="1" s="1"/>
  <c r="H6713" i="1"/>
  <c r="K6712" i="1"/>
  <c r="J6712" i="1"/>
  <c r="I6712" i="1"/>
  <c r="L6712" i="1" s="1"/>
  <c r="H6712" i="1"/>
  <c r="K6711" i="1"/>
  <c r="J6711" i="1"/>
  <c r="I6711" i="1"/>
  <c r="L6711" i="1" s="1"/>
  <c r="H6711" i="1"/>
  <c r="K6710" i="1"/>
  <c r="J6710" i="1"/>
  <c r="I6710" i="1"/>
  <c r="L6710" i="1" s="1"/>
  <c r="H6710" i="1"/>
  <c r="K6709" i="1"/>
  <c r="J6709" i="1"/>
  <c r="I6709" i="1"/>
  <c r="L6709" i="1" s="1"/>
  <c r="H6709" i="1"/>
  <c r="K6708" i="1"/>
  <c r="J6708" i="1"/>
  <c r="I6708" i="1"/>
  <c r="L6708" i="1" s="1"/>
  <c r="H6708" i="1"/>
  <c r="K6707" i="1"/>
  <c r="J6707" i="1"/>
  <c r="I6707" i="1"/>
  <c r="L6707" i="1" s="1"/>
  <c r="H6707" i="1"/>
  <c r="K6706" i="1"/>
  <c r="J6706" i="1"/>
  <c r="I6706" i="1"/>
  <c r="L6706" i="1" s="1"/>
  <c r="H6706" i="1"/>
  <c r="K6705" i="1"/>
  <c r="J6705" i="1"/>
  <c r="I6705" i="1"/>
  <c r="L6705" i="1" s="1"/>
  <c r="H6705" i="1"/>
  <c r="K6704" i="1"/>
  <c r="J6704" i="1"/>
  <c r="I6704" i="1"/>
  <c r="L6704" i="1" s="1"/>
  <c r="H6704" i="1"/>
  <c r="K6703" i="1"/>
  <c r="J6703" i="1"/>
  <c r="I6703" i="1"/>
  <c r="L6703" i="1" s="1"/>
  <c r="H6703" i="1"/>
  <c r="K6702" i="1"/>
  <c r="J6702" i="1"/>
  <c r="I6702" i="1"/>
  <c r="L6702" i="1" s="1"/>
  <c r="H6702" i="1"/>
  <c r="K6701" i="1"/>
  <c r="J6701" i="1"/>
  <c r="I6701" i="1"/>
  <c r="L6701" i="1" s="1"/>
  <c r="H6701" i="1"/>
  <c r="K6700" i="1"/>
  <c r="J6700" i="1"/>
  <c r="I6700" i="1"/>
  <c r="L6700" i="1" s="1"/>
  <c r="H6700" i="1"/>
  <c r="K6699" i="1"/>
  <c r="J6699" i="1"/>
  <c r="I6699" i="1"/>
  <c r="L6699" i="1" s="1"/>
  <c r="H6699" i="1"/>
  <c r="K6698" i="1"/>
  <c r="J6698" i="1"/>
  <c r="I6698" i="1"/>
  <c r="L6698" i="1" s="1"/>
  <c r="H6698" i="1"/>
  <c r="K6697" i="1"/>
  <c r="J6697" i="1"/>
  <c r="I6697" i="1"/>
  <c r="L6697" i="1" s="1"/>
  <c r="H6697" i="1"/>
  <c r="K6696" i="1"/>
  <c r="J6696" i="1"/>
  <c r="I6696" i="1"/>
  <c r="L6696" i="1" s="1"/>
  <c r="H6696" i="1"/>
  <c r="K6695" i="1"/>
  <c r="J6695" i="1"/>
  <c r="I6695" i="1"/>
  <c r="L6695" i="1" s="1"/>
  <c r="H6695" i="1"/>
  <c r="K6694" i="1"/>
  <c r="J6694" i="1"/>
  <c r="I6694" i="1"/>
  <c r="L6694" i="1" s="1"/>
  <c r="H6694" i="1"/>
  <c r="K6693" i="1"/>
  <c r="J6693" i="1"/>
  <c r="I6693" i="1"/>
  <c r="L6693" i="1" s="1"/>
  <c r="H6693" i="1"/>
  <c r="K6692" i="1"/>
  <c r="J6692" i="1"/>
  <c r="I6692" i="1"/>
  <c r="L6692" i="1" s="1"/>
  <c r="H6692" i="1"/>
  <c r="K6691" i="1"/>
  <c r="J6691" i="1"/>
  <c r="I6691" i="1"/>
  <c r="L6691" i="1" s="1"/>
  <c r="H6691" i="1"/>
  <c r="K6690" i="1"/>
  <c r="J6690" i="1"/>
  <c r="I6690" i="1"/>
  <c r="L6690" i="1" s="1"/>
  <c r="H6690" i="1"/>
  <c r="K6689" i="1"/>
  <c r="J6689" i="1"/>
  <c r="I6689" i="1"/>
  <c r="L6689" i="1" s="1"/>
  <c r="H6689" i="1"/>
  <c r="K6688" i="1"/>
  <c r="J6688" i="1"/>
  <c r="I6688" i="1"/>
  <c r="L6688" i="1" s="1"/>
  <c r="H6688" i="1"/>
  <c r="K6687" i="1"/>
  <c r="J6687" i="1"/>
  <c r="I6687" i="1"/>
  <c r="L6687" i="1" s="1"/>
  <c r="H6687" i="1"/>
  <c r="K6686" i="1"/>
  <c r="J6686" i="1"/>
  <c r="I6686" i="1"/>
  <c r="L6686" i="1" s="1"/>
  <c r="H6686" i="1"/>
  <c r="K6685" i="1"/>
  <c r="J6685" i="1"/>
  <c r="I6685" i="1"/>
  <c r="L6685" i="1" s="1"/>
  <c r="H6685" i="1"/>
  <c r="K6684" i="1"/>
  <c r="J6684" i="1"/>
  <c r="I6684" i="1"/>
  <c r="L6684" i="1" s="1"/>
  <c r="H6684" i="1"/>
  <c r="K6683" i="1"/>
  <c r="J6683" i="1"/>
  <c r="I6683" i="1"/>
  <c r="L6683" i="1" s="1"/>
  <c r="H6683" i="1"/>
  <c r="K6682" i="1"/>
  <c r="J6682" i="1"/>
  <c r="I6682" i="1"/>
  <c r="L6682" i="1" s="1"/>
  <c r="H6682" i="1"/>
  <c r="K6681" i="1"/>
  <c r="J6681" i="1"/>
  <c r="I6681" i="1"/>
  <c r="L6681" i="1" s="1"/>
  <c r="H6681" i="1"/>
  <c r="K6680" i="1"/>
  <c r="J6680" i="1"/>
  <c r="I6680" i="1"/>
  <c r="L6680" i="1" s="1"/>
  <c r="H6680" i="1"/>
  <c r="K6679" i="1"/>
  <c r="J6679" i="1"/>
  <c r="I6679" i="1"/>
  <c r="L6679" i="1" s="1"/>
  <c r="H6679" i="1"/>
  <c r="K6678" i="1"/>
  <c r="J6678" i="1"/>
  <c r="I6678" i="1"/>
  <c r="L6678" i="1" s="1"/>
  <c r="H6678" i="1"/>
  <c r="K6677" i="1"/>
  <c r="J6677" i="1"/>
  <c r="I6677" i="1"/>
  <c r="L6677" i="1" s="1"/>
  <c r="H6677" i="1"/>
  <c r="K6676" i="1"/>
  <c r="J6676" i="1"/>
  <c r="I6676" i="1"/>
  <c r="L6676" i="1" s="1"/>
  <c r="H6676" i="1"/>
  <c r="K6675" i="1"/>
  <c r="J6675" i="1"/>
  <c r="I6675" i="1"/>
  <c r="L6675" i="1" s="1"/>
  <c r="H6675" i="1"/>
  <c r="K6674" i="1"/>
  <c r="J6674" i="1"/>
  <c r="I6674" i="1"/>
  <c r="L6674" i="1" s="1"/>
  <c r="H6674" i="1"/>
  <c r="K6673" i="1"/>
  <c r="J6673" i="1"/>
  <c r="I6673" i="1"/>
  <c r="L6673" i="1" s="1"/>
  <c r="H6673" i="1"/>
  <c r="K6672" i="1"/>
  <c r="J6672" i="1"/>
  <c r="I6672" i="1"/>
  <c r="L6672" i="1" s="1"/>
  <c r="H6672" i="1"/>
  <c r="K6671" i="1"/>
  <c r="J6671" i="1"/>
  <c r="I6671" i="1"/>
  <c r="L6671" i="1" s="1"/>
  <c r="H6671" i="1"/>
  <c r="K6670" i="1"/>
  <c r="J6670" i="1"/>
  <c r="I6670" i="1"/>
  <c r="L6670" i="1" s="1"/>
  <c r="H6670" i="1"/>
  <c r="K6669" i="1"/>
  <c r="J6669" i="1"/>
  <c r="I6669" i="1"/>
  <c r="L6669" i="1" s="1"/>
  <c r="H6669" i="1"/>
  <c r="K6668" i="1"/>
  <c r="J6668" i="1"/>
  <c r="I6668" i="1"/>
  <c r="L6668" i="1" s="1"/>
  <c r="H6668" i="1"/>
  <c r="K6667" i="1"/>
  <c r="J6667" i="1"/>
  <c r="I6667" i="1"/>
  <c r="L6667" i="1" s="1"/>
  <c r="H6667" i="1"/>
  <c r="K6666" i="1"/>
  <c r="J6666" i="1"/>
  <c r="I6666" i="1"/>
  <c r="L6666" i="1" s="1"/>
  <c r="H6666" i="1"/>
  <c r="K6665" i="1"/>
  <c r="J6665" i="1"/>
  <c r="I6665" i="1"/>
  <c r="L6665" i="1" s="1"/>
  <c r="H6665" i="1"/>
  <c r="K6664" i="1"/>
  <c r="J6664" i="1"/>
  <c r="I6664" i="1"/>
  <c r="L6664" i="1" s="1"/>
  <c r="H6664" i="1"/>
  <c r="K6663" i="1"/>
  <c r="J6663" i="1"/>
  <c r="I6663" i="1"/>
  <c r="L6663" i="1" s="1"/>
  <c r="H6663" i="1"/>
  <c r="K6662" i="1"/>
  <c r="J6662" i="1"/>
  <c r="I6662" i="1"/>
  <c r="L6662" i="1" s="1"/>
  <c r="H6662" i="1"/>
  <c r="K6661" i="1"/>
  <c r="J6661" i="1"/>
  <c r="I6661" i="1"/>
  <c r="L6661" i="1" s="1"/>
  <c r="H6661" i="1"/>
  <c r="K6660" i="1"/>
  <c r="J6660" i="1"/>
  <c r="I6660" i="1"/>
  <c r="L6660" i="1" s="1"/>
  <c r="H6660" i="1"/>
  <c r="K6659" i="1"/>
  <c r="J6659" i="1"/>
  <c r="I6659" i="1"/>
  <c r="L6659" i="1" s="1"/>
  <c r="H6659" i="1"/>
  <c r="K6658" i="1"/>
  <c r="J6658" i="1"/>
  <c r="I6658" i="1"/>
  <c r="L6658" i="1" s="1"/>
  <c r="H6658" i="1"/>
  <c r="K6657" i="1"/>
  <c r="J6657" i="1"/>
  <c r="I6657" i="1"/>
  <c r="L6657" i="1" s="1"/>
  <c r="H6657" i="1"/>
  <c r="K6656" i="1"/>
  <c r="J6656" i="1"/>
  <c r="I6656" i="1"/>
  <c r="L6656" i="1" s="1"/>
  <c r="H6656" i="1"/>
  <c r="K6655" i="1"/>
  <c r="J6655" i="1"/>
  <c r="I6655" i="1"/>
  <c r="L6655" i="1" s="1"/>
  <c r="H6655" i="1"/>
  <c r="K6654" i="1"/>
  <c r="J6654" i="1"/>
  <c r="I6654" i="1"/>
  <c r="L6654" i="1" s="1"/>
  <c r="H6654" i="1"/>
  <c r="K6653" i="1"/>
  <c r="J6653" i="1"/>
  <c r="I6653" i="1"/>
  <c r="L6653" i="1" s="1"/>
  <c r="H6653" i="1"/>
  <c r="K6652" i="1"/>
  <c r="J6652" i="1"/>
  <c r="I6652" i="1"/>
  <c r="L6652" i="1" s="1"/>
  <c r="H6652" i="1"/>
  <c r="K6651" i="1"/>
  <c r="J6651" i="1"/>
  <c r="I6651" i="1"/>
  <c r="L6651" i="1" s="1"/>
  <c r="H6651" i="1"/>
  <c r="K6650" i="1"/>
  <c r="J6650" i="1"/>
  <c r="I6650" i="1"/>
  <c r="L6650" i="1" s="1"/>
  <c r="H6650" i="1"/>
  <c r="K6649" i="1"/>
  <c r="J6649" i="1"/>
  <c r="I6649" i="1"/>
  <c r="L6649" i="1" s="1"/>
  <c r="H6649" i="1"/>
  <c r="K6648" i="1"/>
  <c r="J6648" i="1"/>
  <c r="I6648" i="1"/>
  <c r="L6648" i="1" s="1"/>
  <c r="H6648" i="1"/>
  <c r="K6647" i="1"/>
  <c r="J6647" i="1"/>
  <c r="I6647" i="1"/>
  <c r="L6647" i="1" s="1"/>
  <c r="H6647" i="1"/>
  <c r="K6646" i="1"/>
  <c r="J6646" i="1"/>
  <c r="I6646" i="1"/>
  <c r="L6646" i="1" s="1"/>
  <c r="H6646" i="1"/>
  <c r="K6645" i="1"/>
  <c r="J6645" i="1"/>
  <c r="I6645" i="1"/>
  <c r="L6645" i="1" s="1"/>
  <c r="H6645" i="1"/>
  <c r="K6644" i="1"/>
  <c r="J6644" i="1"/>
  <c r="I6644" i="1"/>
  <c r="L6644" i="1" s="1"/>
  <c r="H6644" i="1"/>
  <c r="K6643" i="1"/>
  <c r="J6643" i="1"/>
  <c r="I6643" i="1"/>
  <c r="L6643" i="1" s="1"/>
  <c r="H6643" i="1"/>
  <c r="K6642" i="1"/>
  <c r="J6642" i="1"/>
  <c r="I6642" i="1"/>
  <c r="L6642" i="1" s="1"/>
  <c r="H6642" i="1"/>
  <c r="K6641" i="1"/>
  <c r="J6641" i="1"/>
  <c r="I6641" i="1"/>
  <c r="L6641" i="1" s="1"/>
  <c r="H6641" i="1"/>
  <c r="K6640" i="1"/>
  <c r="J6640" i="1"/>
  <c r="I6640" i="1"/>
  <c r="L6640" i="1" s="1"/>
  <c r="H6640" i="1"/>
  <c r="K6639" i="1"/>
  <c r="J6639" i="1"/>
  <c r="I6639" i="1"/>
  <c r="L6639" i="1" s="1"/>
  <c r="H6639" i="1"/>
  <c r="K6638" i="1"/>
  <c r="J6638" i="1"/>
  <c r="I6638" i="1"/>
  <c r="L6638" i="1" s="1"/>
  <c r="H6638" i="1"/>
  <c r="K6637" i="1"/>
  <c r="J6637" i="1"/>
  <c r="I6637" i="1"/>
  <c r="L6637" i="1" s="1"/>
  <c r="H6637" i="1"/>
  <c r="K6636" i="1"/>
  <c r="J6636" i="1"/>
  <c r="I6636" i="1"/>
  <c r="L6636" i="1" s="1"/>
  <c r="H6636" i="1"/>
  <c r="K6635" i="1"/>
  <c r="J6635" i="1"/>
  <c r="I6635" i="1"/>
  <c r="L6635" i="1" s="1"/>
  <c r="H6635" i="1"/>
  <c r="K6634" i="1"/>
  <c r="J6634" i="1"/>
  <c r="I6634" i="1"/>
  <c r="L6634" i="1" s="1"/>
  <c r="H6634" i="1"/>
  <c r="K6633" i="1"/>
  <c r="J6633" i="1"/>
  <c r="I6633" i="1"/>
  <c r="L6633" i="1" s="1"/>
  <c r="H6633" i="1"/>
  <c r="K6632" i="1"/>
  <c r="J6632" i="1"/>
  <c r="I6632" i="1"/>
  <c r="L6632" i="1" s="1"/>
  <c r="H6632" i="1"/>
  <c r="K6631" i="1"/>
  <c r="J6631" i="1"/>
  <c r="I6631" i="1"/>
  <c r="L6631" i="1" s="1"/>
  <c r="H6631" i="1"/>
  <c r="K6630" i="1"/>
  <c r="J6630" i="1"/>
  <c r="I6630" i="1"/>
  <c r="L6630" i="1" s="1"/>
  <c r="H6630" i="1"/>
  <c r="K6629" i="1"/>
  <c r="J6629" i="1"/>
  <c r="I6629" i="1"/>
  <c r="L6629" i="1" s="1"/>
  <c r="H6629" i="1"/>
  <c r="K6628" i="1"/>
  <c r="J6628" i="1"/>
  <c r="I6628" i="1"/>
  <c r="L6628" i="1" s="1"/>
  <c r="H6628" i="1"/>
  <c r="K6627" i="1"/>
  <c r="J6627" i="1"/>
  <c r="I6627" i="1"/>
  <c r="L6627" i="1" s="1"/>
  <c r="H6627" i="1"/>
  <c r="K6626" i="1"/>
  <c r="J6626" i="1"/>
  <c r="I6626" i="1"/>
  <c r="L6626" i="1" s="1"/>
  <c r="H6626" i="1"/>
  <c r="K6625" i="1"/>
  <c r="J6625" i="1"/>
  <c r="I6625" i="1"/>
  <c r="L6625" i="1" s="1"/>
  <c r="H6625" i="1"/>
  <c r="K6624" i="1"/>
  <c r="J6624" i="1"/>
  <c r="I6624" i="1"/>
  <c r="L6624" i="1" s="1"/>
  <c r="H6624" i="1"/>
  <c r="K6623" i="1"/>
  <c r="J6623" i="1"/>
  <c r="I6623" i="1"/>
  <c r="L6623" i="1" s="1"/>
  <c r="H6623" i="1"/>
  <c r="K6622" i="1"/>
  <c r="J6622" i="1"/>
  <c r="I6622" i="1"/>
  <c r="L6622" i="1" s="1"/>
  <c r="H6622" i="1"/>
  <c r="K6621" i="1"/>
  <c r="J6621" i="1"/>
  <c r="I6621" i="1"/>
  <c r="L6621" i="1" s="1"/>
  <c r="H6621" i="1"/>
  <c r="K6620" i="1"/>
  <c r="J6620" i="1"/>
  <c r="I6620" i="1"/>
  <c r="L6620" i="1" s="1"/>
  <c r="H6620" i="1"/>
  <c r="K6619" i="1"/>
  <c r="J6619" i="1"/>
  <c r="I6619" i="1"/>
  <c r="L6619" i="1" s="1"/>
  <c r="H6619" i="1"/>
  <c r="K6618" i="1"/>
  <c r="J6618" i="1"/>
  <c r="I6618" i="1"/>
  <c r="L6618" i="1" s="1"/>
  <c r="H6618" i="1"/>
  <c r="K6617" i="1"/>
  <c r="J6617" i="1"/>
  <c r="I6617" i="1"/>
  <c r="L6617" i="1" s="1"/>
  <c r="H6617" i="1"/>
  <c r="K6616" i="1"/>
  <c r="J6616" i="1"/>
  <c r="I6616" i="1"/>
  <c r="L6616" i="1" s="1"/>
  <c r="H6616" i="1"/>
  <c r="K6615" i="1"/>
  <c r="J6615" i="1"/>
  <c r="I6615" i="1"/>
  <c r="L6615" i="1" s="1"/>
  <c r="H6615" i="1"/>
  <c r="K6614" i="1"/>
  <c r="J6614" i="1"/>
  <c r="I6614" i="1"/>
  <c r="L6614" i="1" s="1"/>
  <c r="H6614" i="1"/>
  <c r="K6613" i="1"/>
  <c r="J6613" i="1"/>
  <c r="I6613" i="1"/>
  <c r="L6613" i="1" s="1"/>
  <c r="H6613" i="1"/>
  <c r="K6612" i="1"/>
  <c r="J6612" i="1"/>
  <c r="I6612" i="1"/>
  <c r="L6612" i="1" s="1"/>
  <c r="H6612" i="1"/>
  <c r="K6611" i="1"/>
  <c r="J6611" i="1"/>
  <c r="I6611" i="1"/>
  <c r="L6611" i="1" s="1"/>
  <c r="H6611" i="1"/>
  <c r="K6610" i="1"/>
  <c r="J6610" i="1"/>
  <c r="I6610" i="1"/>
  <c r="L6610" i="1" s="1"/>
  <c r="H6610" i="1"/>
  <c r="K6609" i="1"/>
  <c r="J6609" i="1"/>
  <c r="I6609" i="1"/>
  <c r="L6609" i="1" s="1"/>
  <c r="H6609" i="1"/>
  <c r="K6608" i="1"/>
  <c r="J6608" i="1"/>
  <c r="I6608" i="1"/>
  <c r="L6608" i="1" s="1"/>
  <c r="H6608" i="1"/>
  <c r="K6607" i="1"/>
  <c r="J6607" i="1"/>
  <c r="I6607" i="1"/>
  <c r="L6607" i="1" s="1"/>
  <c r="H6607" i="1"/>
  <c r="K6606" i="1"/>
  <c r="J6606" i="1"/>
  <c r="I6606" i="1"/>
  <c r="L6606" i="1" s="1"/>
  <c r="H6606" i="1"/>
  <c r="K6605" i="1"/>
  <c r="J6605" i="1"/>
  <c r="I6605" i="1"/>
  <c r="L6605" i="1" s="1"/>
  <c r="H6605" i="1"/>
  <c r="K6604" i="1"/>
  <c r="J6604" i="1"/>
  <c r="I6604" i="1"/>
  <c r="L6604" i="1" s="1"/>
  <c r="H6604" i="1"/>
  <c r="K6603" i="1"/>
  <c r="J6603" i="1"/>
  <c r="I6603" i="1"/>
  <c r="L6603" i="1" s="1"/>
  <c r="H6603" i="1"/>
  <c r="K6602" i="1"/>
  <c r="J6602" i="1"/>
  <c r="I6602" i="1"/>
  <c r="L6602" i="1" s="1"/>
  <c r="H6602" i="1"/>
  <c r="K6601" i="1"/>
  <c r="J6601" i="1"/>
  <c r="I6601" i="1"/>
  <c r="L6601" i="1" s="1"/>
  <c r="H6601" i="1"/>
  <c r="K6600" i="1"/>
  <c r="J6600" i="1"/>
  <c r="I6600" i="1"/>
  <c r="L6600" i="1" s="1"/>
  <c r="H6600" i="1"/>
  <c r="K6599" i="1"/>
  <c r="J6599" i="1"/>
  <c r="I6599" i="1"/>
  <c r="L6599" i="1" s="1"/>
  <c r="H6599" i="1"/>
  <c r="K6598" i="1"/>
  <c r="J6598" i="1"/>
  <c r="I6598" i="1"/>
  <c r="L6598" i="1" s="1"/>
  <c r="H6598" i="1"/>
  <c r="K6597" i="1"/>
  <c r="J6597" i="1"/>
  <c r="I6597" i="1"/>
  <c r="L6597" i="1" s="1"/>
  <c r="H6597" i="1"/>
  <c r="K6596" i="1"/>
  <c r="J6596" i="1"/>
  <c r="I6596" i="1"/>
  <c r="L6596" i="1" s="1"/>
  <c r="H6596" i="1"/>
  <c r="K6595" i="1"/>
  <c r="J6595" i="1"/>
  <c r="I6595" i="1"/>
  <c r="L6595" i="1" s="1"/>
  <c r="H6595" i="1"/>
  <c r="K6594" i="1"/>
  <c r="J6594" i="1"/>
  <c r="I6594" i="1"/>
  <c r="L6594" i="1" s="1"/>
  <c r="H6594" i="1"/>
  <c r="K6593" i="1"/>
  <c r="J6593" i="1"/>
  <c r="I6593" i="1"/>
  <c r="L6593" i="1" s="1"/>
  <c r="H6593" i="1"/>
  <c r="K6592" i="1"/>
  <c r="J6592" i="1"/>
  <c r="I6592" i="1"/>
  <c r="L6592" i="1" s="1"/>
  <c r="H6592" i="1"/>
  <c r="K6591" i="1"/>
  <c r="J6591" i="1"/>
  <c r="I6591" i="1"/>
  <c r="L6591" i="1" s="1"/>
  <c r="H6591" i="1"/>
  <c r="K6590" i="1"/>
  <c r="J6590" i="1"/>
  <c r="I6590" i="1"/>
  <c r="L6590" i="1" s="1"/>
  <c r="H6590" i="1"/>
  <c r="K6589" i="1"/>
  <c r="J6589" i="1"/>
  <c r="I6589" i="1"/>
  <c r="L6589" i="1" s="1"/>
  <c r="H6589" i="1"/>
  <c r="K6588" i="1"/>
  <c r="J6588" i="1"/>
  <c r="I6588" i="1"/>
  <c r="L6588" i="1" s="1"/>
  <c r="H6588" i="1"/>
  <c r="K6587" i="1"/>
  <c r="J6587" i="1"/>
  <c r="I6587" i="1"/>
  <c r="L6587" i="1" s="1"/>
  <c r="H6587" i="1"/>
  <c r="K6586" i="1"/>
  <c r="J6586" i="1"/>
  <c r="I6586" i="1"/>
  <c r="L6586" i="1" s="1"/>
  <c r="H6586" i="1"/>
  <c r="K6585" i="1"/>
  <c r="J6585" i="1"/>
  <c r="I6585" i="1"/>
  <c r="L6585" i="1" s="1"/>
  <c r="H6585" i="1"/>
  <c r="K6584" i="1"/>
  <c r="J6584" i="1"/>
  <c r="I6584" i="1"/>
  <c r="L6584" i="1" s="1"/>
  <c r="H6584" i="1"/>
  <c r="K6583" i="1"/>
  <c r="J6583" i="1"/>
  <c r="I6583" i="1"/>
  <c r="L6583" i="1" s="1"/>
  <c r="H6583" i="1"/>
  <c r="K6582" i="1"/>
  <c r="J6582" i="1"/>
  <c r="I6582" i="1"/>
  <c r="L6582" i="1" s="1"/>
  <c r="H6582" i="1"/>
  <c r="K6581" i="1"/>
  <c r="J6581" i="1"/>
  <c r="I6581" i="1"/>
  <c r="L6581" i="1" s="1"/>
  <c r="H6581" i="1"/>
  <c r="K6580" i="1"/>
  <c r="J6580" i="1"/>
  <c r="I6580" i="1"/>
  <c r="L6580" i="1" s="1"/>
  <c r="H6580" i="1"/>
  <c r="K6579" i="1"/>
  <c r="J6579" i="1"/>
  <c r="I6579" i="1"/>
  <c r="L6579" i="1" s="1"/>
  <c r="H6579" i="1"/>
  <c r="K6578" i="1"/>
  <c r="J6578" i="1"/>
  <c r="I6578" i="1"/>
  <c r="L6578" i="1" s="1"/>
  <c r="H6578" i="1"/>
  <c r="K6577" i="1"/>
  <c r="J6577" i="1"/>
  <c r="I6577" i="1"/>
  <c r="L6577" i="1" s="1"/>
  <c r="H6577" i="1"/>
  <c r="K6576" i="1"/>
  <c r="J6576" i="1"/>
  <c r="I6576" i="1"/>
  <c r="L6576" i="1" s="1"/>
  <c r="H6576" i="1"/>
  <c r="K6575" i="1"/>
  <c r="J6575" i="1"/>
  <c r="I6575" i="1"/>
  <c r="L6575" i="1" s="1"/>
  <c r="H6575" i="1"/>
  <c r="K6574" i="1"/>
  <c r="J6574" i="1"/>
  <c r="I6574" i="1"/>
  <c r="L6574" i="1" s="1"/>
  <c r="H6574" i="1"/>
  <c r="K6573" i="1"/>
  <c r="J6573" i="1"/>
  <c r="I6573" i="1"/>
  <c r="G11" i="5" s="1"/>
  <c r="H6573" i="1"/>
  <c r="K6572" i="1"/>
  <c r="J6572" i="1"/>
  <c r="I6572" i="1"/>
  <c r="L6572" i="1" s="1"/>
  <c r="H6572" i="1"/>
  <c r="K6571" i="1"/>
  <c r="J6571" i="1"/>
  <c r="I6571" i="1"/>
  <c r="L6571" i="1" s="1"/>
  <c r="H6571" i="1"/>
  <c r="K6570" i="1"/>
  <c r="J6570" i="1"/>
  <c r="I6570" i="1"/>
  <c r="L6570" i="1" s="1"/>
  <c r="H6570" i="1"/>
  <c r="K6569" i="1"/>
  <c r="J6569" i="1"/>
  <c r="I6569" i="1"/>
  <c r="L6569" i="1" s="1"/>
  <c r="H6569" i="1"/>
  <c r="K6568" i="1"/>
  <c r="J6568" i="1"/>
  <c r="I6568" i="1"/>
  <c r="L6568" i="1" s="1"/>
  <c r="H6568" i="1"/>
  <c r="K6567" i="1"/>
  <c r="J6567" i="1"/>
  <c r="I6567" i="1"/>
  <c r="L6567" i="1" s="1"/>
  <c r="H6567" i="1"/>
  <c r="K6566" i="1"/>
  <c r="J6566" i="1"/>
  <c r="I6566" i="1"/>
  <c r="L6566" i="1" s="1"/>
  <c r="H6566" i="1"/>
  <c r="K6565" i="1"/>
  <c r="J6565" i="1"/>
  <c r="I6565" i="1"/>
  <c r="L6565" i="1" s="1"/>
  <c r="H6565" i="1"/>
  <c r="K6564" i="1"/>
  <c r="J6564" i="1"/>
  <c r="I6564" i="1"/>
  <c r="L6564" i="1" s="1"/>
  <c r="H6564" i="1"/>
  <c r="K6563" i="1"/>
  <c r="J6563" i="1"/>
  <c r="I6563" i="1"/>
  <c r="L6563" i="1" s="1"/>
  <c r="H6563" i="1"/>
  <c r="K6562" i="1"/>
  <c r="J6562" i="1"/>
  <c r="I6562" i="1"/>
  <c r="L6562" i="1" s="1"/>
  <c r="H6562" i="1"/>
  <c r="K6561" i="1"/>
  <c r="J6561" i="1"/>
  <c r="I6561" i="1"/>
  <c r="L6561" i="1" s="1"/>
  <c r="H6561" i="1"/>
  <c r="K6560" i="1"/>
  <c r="J6560" i="1"/>
  <c r="I6560" i="1"/>
  <c r="L6560" i="1" s="1"/>
  <c r="H6560" i="1"/>
  <c r="K6559" i="1"/>
  <c r="J6559" i="1"/>
  <c r="I6559" i="1"/>
  <c r="L6559" i="1" s="1"/>
  <c r="H6559" i="1"/>
  <c r="K6558" i="1"/>
  <c r="J6558" i="1"/>
  <c r="I6558" i="1"/>
  <c r="L6558" i="1" s="1"/>
  <c r="H6558" i="1"/>
  <c r="K6557" i="1"/>
  <c r="J6557" i="1"/>
  <c r="I6557" i="1"/>
  <c r="L6557" i="1" s="1"/>
  <c r="H6557" i="1"/>
  <c r="K6556" i="1"/>
  <c r="J6556" i="1"/>
  <c r="I6556" i="1"/>
  <c r="L6556" i="1" s="1"/>
  <c r="H6556" i="1"/>
  <c r="K6555" i="1"/>
  <c r="J6555" i="1"/>
  <c r="I6555" i="1"/>
  <c r="L6555" i="1" s="1"/>
  <c r="H6555" i="1"/>
  <c r="K6554" i="1"/>
  <c r="J6554" i="1"/>
  <c r="I6554" i="1"/>
  <c r="L6554" i="1" s="1"/>
  <c r="H6554" i="1"/>
  <c r="K6553" i="1"/>
  <c r="J6553" i="1"/>
  <c r="I6553" i="1"/>
  <c r="L6553" i="1" s="1"/>
  <c r="H6553" i="1"/>
  <c r="K6552" i="1"/>
  <c r="J6552" i="1"/>
  <c r="I6552" i="1"/>
  <c r="L6552" i="1" s="1"/>
  <c r="H6552" i="1"/>
  <c r="K6551" i="1"/>
  <c r="J6551" i="1"/>
  <c r="I6551" i="1"/>
  <c r="L6551" i="1" s="1"/>
  <c r="H6551" i="1"/>
  <c r="K6550" i="1"/>
  <c r="J6550" i="1"/>
  <c r="I6550" i="1"/>
  <c r="L6550" i="1" s="1"/>
  <c r="H6550" i="1"/>
  <c r="K6549" i="1"/>
  <c r="J6549" i="1"/>
  <c r="I6549" i="1"/>
  <c r="L6549" i="1" s="1"/>
  <c r="H6549" i="1"/>
  <c r="K6548" i="1"/>
  <c r="J6548" i="1"/>
  <c r="I6548" i="1"/>
  <c r="L6548" i="1" s="1"/>
  <c r="H6548" i="1"/>
  <c r="K6547" i="1"/>
  <c r="J6547" i="1"/>
  <c r="I6547" i="1"/>
  <c r="L6547" i="1" s="1"/>
  <c r="H6547" i="1"/>
  <c r="K6546" i="1"/>
  <c r="J6546" i="1"/>
  <c r="I6546" i="1"/>
  <c r="L6546" i="1" s="1"/>
  <c r="H6546" i="1"/>
  <c r="K6545" i="1"/>
  <c r="J6545" i="1"/>
  <c r="I6545" i="1"/>
  <c r="L6545" i="1" s="1"/>
  <c r="H6545" i="1"/>
  <c r="K6544" i="1"/>
  <c r="J6544" i="1"/>
  <c r="I6544" i="1"/>
  <c r="L6544" i="1" s="1"/>
  <c r="H6544" i="1"/>
  <c r="K6543" i="1"/>
  <c r="J6543" i="1"/>
  <c r="I6543" i="1"/>
  <c r="L6543" i="1" s="1"/>
  <c r="H6543" i="1"/>
  <c r="K6542" i="1"/>
  <c r="J6542" i="1"/>
  <c r="I6542" i="1"/>
  <c r="L6542" i="1" s="1"/>
  <c r="H6542" i="1"/>
  <c r="K6541" i="1"/>
  <c r="J6541" i="1"/>
  <c r="I6541" i="1"/>
  <c r="L6541" i="1" s="1"/>
  <c r="H6541" i="1"/>
  <c r="K6540" i="1"/>
  <c r="J6540" i="1"/>
  <c r="I6540" i="1"/>
  <c r="L6540" i="1" s="1"/>
  <c r="H6540" i="1"/>
  <c r="K6539" i="1"/>
  <c r="J6539" i="1"/>
  <c r="I6539" i="1"/>
  <c r="L6539" i="1" s="1"/>
  <c r="H6539" i="1"/>
  <c r="K6538" i="1"/>
  <c r="J6538" i="1"/>
  <c r="I6538" i="1"/>
  <c r="L6538" i="1" s="1"/>
  <c r="H6538" i="1"/>
  <c r="K6537" i="1"/>
  <c r="J6537" i="1"/>
  <c r="I6537" i="1"/>
  <c r="L6537" i="1" s="1"/>
  <c r="H6537" i="1"/>
  <c r="K6536" i="1"/>
  <c r="J6536" i="1"/>
  <c r="I6536" i="1"/>
  <c r="L6536" i="1" s="1"/>
  <c r="H6536" i="1"/>
  <c r="K6535" i="1"/>
  <c r="J6535" i="1"/>
  <c r="I6535" i="1"/>
  <c r="L6535" i="1" s="1"/>
  <c r="H6535" i="1"/>
  <c r="K6534" i="1"/>
  <c r="J6534" i="1"/>
  <c r="I6534" i="1"/>
  <c r="L6534" i="1" s="1"/>
  <c r="H6534" i="1"/>
  <c r="K6533" i="1"/>
  <c r="J6533" i="1"/>
  <c r="I6533" i="1"/>
  <c r="L6533" i="1" s="1"/>
  <c r="H6533" i="1"/>
  <c r="K6532" i="1"/>
  <c r="J6532" i="1"/>
  <c r="I6532" i="1"/>
  <c r="L6532" i="1" s="1"/>
  <c r="H6532" i="1"/>
  <c r="K6531" i="1"/>
  <c r="J6531" i="1"/>
  <c r="I6531" i="1"/>
  <c r="L6531" i="1" s="1"/>
  <c r="H6531" i="1"/>
  <c r="K6530" i="1"/>
  <c r="J6530" i="1"/>
  <c r="I6530" i="1"/>
  <c r="L6530" i="1" s="1"/>
  <c r="H6530" i="1"/>
  <c r="K6529" i="1"/>
  <c r="J6529" i="1"/>
  <c r="I6529" i="1"/>
  <c r="L6529" i="1" s="1"/>
  <c r="H6529" i="1"/>
  <c r="K6528" i="1"/>
  <c r="J6528" i="1"/>
  <c r="I6528" i="1"/>
  <c r="L6528" i="1" s="1"/>
  <c r="H6528" i="1"/>
  <c r="K6527" i="1"/>
  <c r="J6527" i="1"/>
  <c r="I6527" i="1"/>
  <c r="L6527" i="1" s="1"/>
  <c r="H6527" i="1"/>
  <c r="K6526" i="1"/>
  <c r="J6526" i="1"/>
  <c r="I6526" i="1"/>
  <c r="L6526" i="1" s="1"/>
  <c r="H6526" i="1"/>
  <c r="K6525" i="1"/>
  <c r="J6525" i="1"/>
  <c r="I6525" i="1"/>
  <c r="L6525" i="1" s="1"/>
  <c r="H6525" i="1"/>
  <c r="K6524" i="1"/>
  <c r="J6524" i="1"/>
  <c r="I6524" i="1"/>
  <c r="L6524" i="1" s="1"/>
  <c r="H6524" i="1"/>
  <c r="K6523" i="1"/>
  <c r="J6523" i="1"/>
  <c r="I6523" i="1"/>
  <c r="L6523" i="1" s="1"/>
  <c r="H6523" i="1"/>
  <c r="K6522" i="1"/>
  <c r="J6522" i="1"/>
  <c r="I6522" i="1"/>
  <c r="L6522" i="1" s="1"/>
  <c r="H6522" i="1"/>
  <c r="K6521" i="1"/>
  <c r="J6521" i="1"/>
  <c r="I6521" i="1"/>
  <c r="L6521" i="1" s="1"/>
  <c r="H6521" i="1"/>
  <c r="K6520" i="1"/>
  <c r="J6520" i="1"/>
  <c r="I6520" i="1"/>
  <c r="L6520" i="1" s="1"/>
  <c r="H6520" i="1"/>
  <c r="K6519" i="1"/>
  <c r="J6519" i="1"/>
  <c r="I6519" i="1"/>
  <c r="L6519" i="1" s="1"/>
  <c r="H6519" i="1"/>
  <c r="K6518" i="1"/>
  <c r="J6518" i="1"/>
  <c r="I6518" i="1"/>
  <c r="L6518" i="1" s="1"/>
  <c r="H6518" i="1"/>
  <c r="K6517" i="1"/>
  <c r="J6517" i="1"/>
  <c r="I6517" i="1"/>
  <c r="L6517" i="1" s="1"/>
  <c r="H6517" i="1"/>
  <c r="K6516" i="1"/>
  <c r="J6516" i="1"/>
  <c r="I6516" i="1"/>
  <c r="L6516" i="1" s="1"/>
  <c r="H6516" i="1"/>
  <c r="K6515" i="1"/>
  <c r="J6515" i="1"/>
  <c r="I6515" i="1"/>
  <c r="L6515" i="1" s="1"/>
  <c r="H6515" i="1"/>
  <c r="K6514" i="1"/>
  <c r="J6514" i="1"/>
  <c r="I6514" i="1"/>
  <c r="L6514" i="1" s="1"/>
  <c r="H6514" i="1"/>
  <c r="K6513" i="1"/>
  <c r="J6513" i="1"/>
  <c r="I6513" i="1"/>
  <c r="L6513" i="1" s="1"/>
  <c r="H6513" i="1"/>
  <c r="K6512" i="1"/>
  <c r="J6512" i="1"/>
  <c r="I6512" i="1"/>
  <c r="L6512" i="1" s="1"/>
  <c r="H6512" i="1"/>
  <c r="K6511" i="1"/>
  <c r="J6511" i="1"/>
  <c r="I6511" i="1"/>
  <c r="L6511" i="1" s="1"/>
  <c r="H6511" i="1"/>
  <c r="K6510" i="1"/>
  <c r="J6510" i="1"/>
  <c r="I6510" i="1"/>
  <c r="L6510" i="1" s="1"/>
  <c r="H6510" i="1"/>
  <c r="K6509" i="1"/>
  <c r="J6509" i="1"/>
  <c r="I6509" i="1"/>
  <c r="L6509" i="1" s="1"/>
  <c r="H6509" i="1"/>
  <c r="K6508" i="1"/>
  <c r="J6508" i="1"/>
  <c r="I6508" i="1"/>
  <c r="L6508" i="1" s="1"/>
  <c r="H6508" i="1"/>
  <c r="K6507" i="1"/>
  <c r="J6507" i="1"/>
  <c r="I6507" i="1"/>
  <c r="L6507" i="1" s="1"/>
  <c r="H6507" i="1"/>
  <c r="K6506" i="1"/>
  <c r="J6506" i="1"/>
  <c r="I6506" i="1"/>
  <c r="L6506" i="1" s="1"/>
  <c r="H6506" i="1"/>
  <c r="K6505" i="1"/>
  <c r="J6505" i="1"/>
  <c r="I6505" i="1"/>
  <c r="L6505" i="1" s="1"/>
  <c r="H6505" i="1"/>
  <c r="K6504" i="1"/>
  <c r="J6504" i="1"/>
  <c r="I6504" i="1"/>
  <c r="L6504" i="1" s="1"/>
  <c r="H6504" i="1"/>
  <c r="K6503" i="1"/>
  <c r="J6503" i="1"/>
  <c r="I6503" i="1"/>
  <c r="L6503" i="1" s="1"/>
  <c r="H6503" i="1"/>
  <c r="K6502" i="1"/>
  <c r="J6502" i="1"/>
  <c r="I6502" i="1"/>
  <c r="L6502" i="1" s="1"/>
  <c r="H6502" i="1"/>
  <c r="K6501" i="1"/>
  <c r="J6501" i="1"/>
  <c r="I6501" i="1"/>
  <c r="L6501" i="1" s="1"/>
  <c r="H6501" i="1"/>
  <c r="K6500" i="1"/>
  <c r="J6500" i="1"/>
  <c r="I6500" i="1"/>
  <c r="L6500" i="1" s="1"/>
  <c r="H6500" i="1"/>
  <c r="K6499" i="1"/>
  <c r="J6499" i="1"/>
  <c r="I6499" i="1"/>
  <c r="L6499" i="1" s="1"/>
  <c r="H6499" i="1"/>
  <c r="K6498" i="1"/>
  <c r="J6498" i="1"/>
  <c r="I6498" i="1"/>
  <c r="L6498" i="1" s="1"/>
  <c r="H6498" i="1"/>
  <c r="K6497" i="1"/>
  <c r="J6497" i="1"/>
  <c r="I6497" i="1"/>
  <c r="L6497" i="1" s="1"/>
  <c r="H6497" i="1"/>
  <c r="K6496" i="1"/>
  <c r="J6496" i="1"/>
  <c r="I6496" i="1"/>
  <c r="L6496" i="1" s="1"/>
  <c r="H6496" i="1"/>
  <c r="K6495" i="1"/>
  <c r="J6495" i="1"/>
  <c r="I6495" i="1"/>
  <c r="L6495" i="1" s="1"/>
  <c r="H6495" i="1"/>
  <c r="K6494" i="1"/>
  <c r="J6494" i="1"/>
  <c r="I6494" i="1"/>
  <c r="L6494" i="1" s="1"/>
  <c r="H6494" i="1"/>
  <c r="K6493" i="1"/>
  <c r="J6493" i="1"/>
  <c r="I6493" i="1"/>
  <c r="L6493" i="1" s="1"/>
  <c r="H6493" i="1"/>
  <c r="K6492" i="1"/>
  <c r="J6492" i="1"/>
  <c r="I6492" i="1"/>
  <c r="L6492" i="1" s="1"/>
  <c r="H6492" i="1"/>
  <c r="K6491" i="1"/>
  <c r="J6491" i="1"/>
  <c r="I6491" i="1"/>
  <c r="L6491" i="1" s="1"/>
  <c r="H6491" i="1"/>
  <c r="K6490" i="1"/>
  <c r="J6490" i="1"/>
  <c r="I6490" i="1"/>
  <c r="L6490" i="1" s="1"/>
  <c r="H6490" i="1"/>
  <c r="K6489" i="1"/>
  <c r="J6489" i="1"/>
  <c r="I6489" i="1"/>
  <c r="L6489" i="1" s="1"/>
  <c r="H6489" i="1"/>
  <c r="K6488" i="1"/>
  <c r="J6488" i="1"/>
  <c r="I6488" i="1"/>
  <c r="L6488" i="1" s="1"/>
  <c r="H6488" i="1"/>
  <c r="K6487" i="1"/>
  <c r="J6487" i="1"/>
  <c r="I6487" i="1"/>
  <c r="L6487" i="1" s="1"/>
  <c r="H6487" i="1"/>
  <c r="K6486" i="1"/>
  <c r="J6486" i="1"/>
  <c r="I6486" i="1"/>
  <c r="L6486" i="1" s="1"/>
  <c r="H6486" i="1"/>
  <c r="K6485" i="1"/>
  <c r="J6485" i="1"/>
  <c r="I6485" i="1"/>
  <c r="L6485" i="1" s="1"/>
  <c r="H6485" i="1"/>
  <c r="K6484" i="1"/>
  <c r="J6484" i="1"/>
  <c r="I6484" i="1"/>
  <c r="L6484" i="1" s="1"/>
  <c r="H6484" i="1"/>
  <c r="K6483" i="1"/>
  <c r="J6483" i="1"/>
  <c r="I6483" i="1"/>
  <c r="L6483" i="1" s="1"/>
  <c r="H6483" i="1"/>
  <c r="K6482" i="1"/>
  <c r="J6482" i="1"/>
  <c r="I6482" i="1"/>
  <c r="L6482" i="1" s="1"/>
  <c r="H6482" i="1"/>
  <c r="K6481" i="1"/>
  <c r="J6481" i="1"/>
  <c r="I6481" i="1"/>
  <c r="L6481" i="1" s="1"/>
  <c r="H6481" i="1"/>
  <c r="K6480" i="1"/>
  <c r="J6480" i="1"/>
  <c r="I6480" i="1"/>
  <c r="L6480" i="1" s="1"/>
  <c r="H6480" i="1"/>
  <c r="K6479" i="1"/>
  <c r="J6479" i="1"/>
  <c r="I6479" i="1"/>
  <c r="L6479" i="1" s="1"/>
  <c r="H6479" i="1"/>
  <c r="K6478" i="1"/>
  <c r="J6478" i="1"/>
  <c r="I6478" i="1"/>
  <c r="L6478" i="1" s="1"/>
  <c r="H6478" i="1"/>
  <c r="K6477" i="1"/>
  <c r="J6477" i="1"/>
  <c r="I6477" i="1"/>
  <c r="L6477" i="1" s="1"/>
  <c r="H6477" i="1"/>
  <c r="K6476" i="1"/>
  <c r="J6476" i="1"/>
  <c r="I6476" i="1"/>
  <c r="L6476" i="1" s="1"/>
  <c r="H6476" i="1"/>
  <c r="K6475" i="1"/>
  <c r="J6475" i="1"/>
  <c r="I6475" i="1"/>
  <c r="L6475" i="1" s="1"/>
  <c r="H6475" i="1"/>
  <c r="K6474" i="1"/>
  <c r="J6474" i="1"/>
  <c r="I6474" i="1"/>
  <c r="L6474" i="1" s="1"/>
  <c r="H6474" i="1"/>
  <c r="K6473" i="1"/>
  <c r="J6473" i="1"/>
  <c r="I6473" i="1"/>
  <c r="L6473" i="1" s="1"/>
  <c r="H6473" i="1"/>
  <c r="K6472" i="1"/>
  <c r="J6472" i="1"/>
  <c r="I6472" i="1"/>
  <c r="L6472" i="1" s="1"/>
  <c r="H6472" i="1"/>
  <c r="K6471" i="1"/>
  <c r="J6471" i="1"/>
  <c r="I6471" i="1"/>
  <c r="L6471" i="1" s="1"/>
  <c r="H6471" i="1"/>
  <c r="K6470" i="1"/>
  <c r="J6470" i="1"/>
  <c r="I6470" i="1"/>
  <c r="L6470" i="1" s="1"/>
  <c r="H6470" i="1"/>
  <c r="K6469" i="1"/>
  <c r="J6469" i="1"/>
  <c r="I6469" i="1"/>
  <c r="L6469" i="1" s="1"/>
  <c r="H6469" i="1"/>
  <c r="K6468" i="1"/>
  <c r="J6468" i="1"/>
  <c r="I6468" i="1"/>
  <c r="L6468" i="1" s="1"/>
  <c r="H6468" i="1"/>
  <c r="K6467" i="1"/>
  <c r="J6467" i="1"/>
  <c r="I6467" i="1"/>
  <c r="L6467" i="1" s="1"/>
  <c r="H6467" i="1"/>
  <c r="K6466" i="1"/>
  <c r="J6466" i="1"/>
  <c r="I6466" i="1"/>
  <c r="L6466" i="1" s="1"/>
  <c r="H6466" i="1"/>
  <c r="K6465" i="1"/>
  <c r="J6465" i="1"/>
  <c r="I6465" i="1"/>
  <c r="L6465" i="1" s="1"/>
  <c r="H6465" i="1"/>
  <c r="K6464" i="1"/>
  <c r="J6464" i="1"/>
  <c r="I6464" i="1"/>
  <c r="L6464" i="1" s="1"/>
  <c r="H6464" i="1"/>
  <c r="K6463" i="1"/>
  <c r="J6463" i="1"/>
  <c r="I6463" i="1"/>
  <c r="L6463" i="1" s="1"/>
  <c r="H6463" i="1"/>
  <c r="K6462" i="1"/>
  <c r="J6462" i="1"/>
  <c r="I6462" i="1"/>
  <c r="L6462" i="1" s="1"/>
  <c r="H6462" i="1"/>
  <c r="K6461" i="1"/>
  <c r="J6461" i="1"/>
  <c r="I6461" i="1"/>
  <c r="L6461" i="1" s="1"/>
  <c r="H6461" i="1"/>
  <c r="K6460" i="1"/>
  <c r="J6460" i="1"/>
  <c r="I6460" i="1"/>
  <c r="L6460" i="1" s="1"/>
  <c r="H6460" i="1"/>
  <c r="K6459" i="1"/>
  <c r="J6459" i="1"/>
  <c r="I6459" i="1"/>
  <c r="L6459" i="1" s="1"/>
  <c r="H6459" i="1"/>
  <c r="K6458" i="1"/>
  <c r="J6458" i="1"/>
  <c r="I6458" i="1"/>
  <c r="L6458" i="1" s="1"/>
  <c r="H6458" i="1"/>
  <c r="K6457" i="1"/>
  <c r="J6457" i="1"/>
  <c r="I6457" i="1"/>
  <c r="L6457" i="1" s="1"/>
  <c r="H6457" i="1"/>
  <c r="K6456" i="1"/>
  <c r="J6456" i="1"/>
  <c r="I6456" i="1"/>
  <c r="L6456" i="1" s="1"/>
  <c r="H6456" i="1"/>
  <c r="K6455" i="1"/>
  <c r="J6455" i="1"/>
  <c r="I6455" i="1"/>
  <c r="L6455" i="1" s="1"/>
  <c r="H6455" i="1"/>
  <c r="K6454" i="1"/>
  <c r="J6454" i="1"/>
  <c r="I6454" i="1"/>
  <c r="L6454" i="1" s="1"/>
  <c r="H6454" i="1"/>
  <c r="K6453" i="1"/>
  <c r="J6453" i="1"/>
  <c r="I6453" i="1"/>
  <c r="L6453" i="1" s="1"/>
  <c r="H6453" i="1"/>
  <c r="K6452" i="1"/>
  <c r="J6452" i="1"/>
  <c r="I6452" i="1"/>
  <c r="L6452" i="1" s="1"/>
  <c r="H6452" i="1"/>
  <c r="K6451" i="1"/>
  <c r="J6451" i="1"/>
  <c r="I6451" i="1"/>
  <c r="L6451" i="1" s="1"/>
  <c r="H6451" i="1"/>
  <c r="K6450" i="1"/>
  <c r="J6450" i="1"/>
  <c r="I6450" i="1"/>
  <c r="L6450" i="1" s="1"/>
  <c r="H6450" i="1"/>
  <c r="K6449" i="1"/>
  <c r="J6449" i="1"/>
  <c r="I6449" i="1"/>
  <c r="L6449" i="1" s="1"/>
  <c r="H6449" i="1"/>
  <c r="K6448" i="1"/>
  <c r="J6448" i="1"/>
  <c r="I6448" i="1"/>
  <c r="L6448" i="1" s="1"/>
  <c r="H6448" i="1"/>
  <c r="K6447" i="1"/>
  <c r="J6447" i="1"/>
  <c r="I6447" i="1"/>
  <c r="L6447" i="1" s="1"/>
  <c r="H6447" i="1"/>
  <c r="K6446" i="1"/>
  <c r="J6446" i="1"/>
  <c r="I6446" i="1"/>
  <c r="L6446" i="1" s="1"/>
  <c r="H6446" i="1"/>
  <c r="K6445" i="1"/>
  <c r="J6445" i="1"/>
  <c r="I6445" i="1"/>
  <c r="L6445" i="1" s="1"/>
  <c r="H6445" i="1"/>
  <c r="K6444" i="1"/>
  <c r="J6444" i="1"/>
  <c r="I6444" i="1"/>
  <c r="L6444" i="1" s="1"/>
  <c r="H6444" i="1"/>
  <c r="K6443" i="1"/>
  <c r="J6443" i="1"/>
  <c r="I6443" i="1"/>
  <c r="L6443" i="1" s="1"/>
  <c r="H6443" i="1"/>
  <c r="K6442" i="1"/>
  <c r="J6442" i="1"/>
  <c r="I6442" i="1"/>
  <c r="L6442" i="1" s="1"/>
  <c r="H6442" i="1"/>
  <c r="K6441" i="1"/>
  <c r="J6441" i="1"/>
  <c r="I6441" i="1"/>
  <c r="L6441" i="1" s="1"/>
  <c r="H6441" i="1"/>
  <c r="K6440" i="1"/>
  <c r="J6440" i="1"/>
  <c r="I6440" i="1"/>
  <c r="L6440" i="1" s="1"/>
  <c r="H6440" i="1"/>
  <c r="K6439" i="1"/>
  <c r="J6439" i="1"/>
  <c r="I6439" i="1"/>
  <c r="L6439" i="1" s="1"/>
  <c r="H6439" i="1"/>
  <c r="K6438" i="1"/>
  <c r="J6438" i="1"/>
  <c r="I6438" i="1"/>
  <c r="L6438" i="1" s="1"/>
  <c r="H6438" i="1"/>
  <c r="K6437" i="1"/>
  <c r="J6437" i="1"/>
  <c r="I6437" i="1"/>
  <c r="L6437" i="1" s="1"/>
  <c r="H6437" i="1"/>
  <c r="K6436" i="1"/>
  <c r="J6436" i="1"/>
  <c r="I6436" i="1"/>
  <c r="L6436" i="1" s="1"/>
  <c r="H6436" i="1"/>
  <c r="K6435" i="1"/>
  <c r="J6435" i="1"/>
  <c r="I6435" i="1"/>
  <c r="L6435" i="1" s="1"/>
  <c r="H6435" i="1"/>
  <c r="K6434" i="1"/>
  <c r="J6434" i="1"/>
  <c r="I6434" i="1"/>
  <c r="L6434" i="1" s="1"/>
  <c r="H6434" i="1"/>
  <c r="K6433" i="1"/>
  <c r="J6433" i="1"/>
  <c r="I6433" i="1"/>
  <c r="L6433" i="1" s="1"/>
  <c r="H6433" i="1"/>
  <c r="K6432" i="1"/>
  <c r="J6432" i="1"/>
  <c r="I6432" i="1"/>
  <c r="L6432" i="1" s="1"/>
  <c r="H6432" i="1"/>
  <c r="K6431" i="1"/>
  <c r="J6431" i="1"/>
  <c r="I6431" i="1"/>
  <c r="L6431" i="1" s="1"/>
  <c r="H6431" i="1"/>
  <c r="K6430" i="1"/>
  <c r="J6430" i="1"/>
  <c r="I6430" i="1"/>
  <c r="L6430" i="1" s="1"/>
  <c r="H6430" i="1"/>
  <c r="K6429" i="1"/>
  <c r="J6429" i="1"/>
  <c r="I6429" i="1"/>
  <c r="L6429" i="1" s="1"/>
  <c r="H6429" i="1"/>
  <c r="K6428" i="1"/>
  <c r="J6428" i="1"/>
  <c r="I6428" i="1"/>
  <c r="L6428" i="1" s="1"/>
  <c r="H6428" i="1"/>
  <c r="K6427" i="1"/>
  <c r="J6427" i="1"/>
  <c r="I6427" i="1"/>
  <c r="L6427" i="1" s="1"/>
  <c r="H6427" i="1"/>
  <c r="K6426" i="1"/>
  <c r="J6426" i="1"/>
  <c r="I6426" i="1"/>
  <c r="L6426" i="1" s="1"/>
  <c r="H6426" i="1"/>
  <c r="K6425" i="1"/>
  <c r="J6425" i="1"/>
  <c r="I6425" i="1"/>
  <c r="L6425" i="1" s="1"/>
  <c r="H6425" i="1"/>
  <c r="K6424" i="1"/>
  <c r="J6424" i="1"/>
  <c r="I6424" i="1"/>
  <c r="L6424" i="1" s="1"/>
  <c r="H6424" i="1"/>
  <c r="K6423" i="1"/>
  <c r="J6423" i="1"/>
  <c r="I6423" i="1"/>
  <c r="L6423" i="1" s="1"/>
  <c r="H6423" i="1"/>
  <c r="K6422" i="1"/>
  <c r="J6422" i="1"/>
  <c r="I6422" i="1"/>
  <c r="L6422" i="1" s="1"/>
  <c r="H6422" i="1"/>
  <c r="K6421" i="1"/>
  <c r="J6421" i="1"/>
  <c r="I6421" i="1"/>
  <c r="L6421" i="1" s="1"/>
  <c r="H6421" i="1"/>
  <c r="K6420" i="1"/>
  <c r="J6420" i="1"/>
  <c r="I6420" i="1"/>
  <c r="L6420" i="1" s="1"/>
  <c r="H6420" i="1"/>
  <c r="K6419" i="1"/>
  <c r="J6419" i="1"/>
  <c r="I6419" i="1"/>
  <c r="L6419" i="1" s="1"/>
  <c r="H6419" i="1"/>
  <c r="K6418" i="1"/>
  <c r="J6418" i="1"/>
  <c r="I6418" i="1"/>
  <c r="L6418" i="1" s="1"/>
  <c r="H6418" i="1"/>
  <c r="K6417" i="1"/>
  <c r="J6417" i="1"/>
  <c r="I6417" i="1"/>
  <c r="L6417" i="1" s="1"/>
  <c r="H6417" i="1"/>
  <c r="K6416" i="1"/>
  <c r="J6416" i="1"/>
  <c r="I6416" i="1"/>
  <c r="L6416" i="1" s="1"/>
  <c r="H6416" i="1"/>
  <c r="K6415" i="1"/>
  <c r="J6415" i="1"/>
  <c r="I6415" i="1"/>
  <c r="L6415" i="1" s="1"/>
  <c r="H6415" i="1"/>
  <c r="K6414" i="1"/>
  <c r="J6414" i="1"/>
  <c r="I6414" i="1"/>
  <c r="L6414" i="1" s="1"/>
  <c r="H6414" i="1"/>
  <c r="K6413" i="1"/>
  <c r="J6413" i="1"/>
  <c r="I6413" i="1"/>
  <c r="L6413" i="1" s="1"/>
  <c r="H6413" i="1"/>
  <c r="K6412" i="1"/>
  <c r="J6412" i="1"/>
  <c r="I6412" i="1"/>
  <c r="L6412" i="1" s="1"/>
  <c r="H6412" i="1"/>
  <c r="K6411" i="1"/>
  <c r="J6411" i="1"/>
  <c r="I6411" i="1"/>
  <c r="L6411" i="1" s="1"/>
  <c r="H6411" i="1"/>
  <c r="K6410" i="1"/>
  <c r="J6410" i="1"/>
  <c r="I6410" i="1"/>
  <c r="L6410" i="1" s="1"/>
  <c r="H6410" i="1"/>
  <c r="K6409" i="1"/>
  <c r="J6409" i="1"/>
  <c r="I6409" i="1"/>
  <c r="L6409" i="1" s="1"/>
  <c r="H6409" i="1"/>
  <c r="K6408" i="1"/>
  <c r="J6408" i="1"/>
  <c r="I6408" i="1"/>
  <c r="L6408" i="1" s="1"/>
  <c r="H6408" i="1"/>
  <c r="K6407" i="1"/>
  <c r="J6407" i="1"/>
  <c r="I6407" i="1"/>
  <c r="L6407" i="1" s="1"/>
  <c r="H6407" i="1"/>
  <c r="K6406" i="1"/>
  <c r="J6406" i="1"/>
  <c r="I6406" i="1"/>
  <c r="L6406" i="1" s="1"/>
  <c r="H6406" i="1"/>
  <c r="K6405" i="1"/>
  <c r="J6405" i="1"/>
  <c r="I6405" i="1"/>
  <c r="L6405" i="1" s="1"/>
  <c r="H6405" i="1"/>
  <c r="K6404" i="1"/>
  <c r="J6404" i="1"/>
  <c r="I6404" i="1"/>
  <c r="L6404" i="1" s="1"/>
  <c r="H6404" i="1"/>
  <c r="K6403" i="1"/>
  <c r="J6403" i="1"/>
  <c r="I6403" i="1"/>
  <c r="L6403" i="1" s="1"/>
  <c r="H6403" i="1"/>
  <c r="K6402" i="1"/>
  <c r="J6402" i="1"/>
  <c r="I6402" i="1"/>
  <c r="L6402" i="1" s="1"/>
  <c r="H6402" i="1"/>
  <c r="K6401" i="1"/>
  <c r="J6401" i="1"/>
  <c r="I6401" i="1"/>
  <c r="L6401" i="1" s="1"/>
  <c r="H6401" i="1"/>
  <c r="K6400" i="1"/>
  <c r="J6400" i="1"/>
  <c r="I6400" i="1"/>
  <c r="L6400" i="1" s="1"/>
  <c r="H6400" i="1"/>
  <c r="K6399" i="1"/>
  <c r="J6399" i="1"/>
  <c r="I6399" i="1"/>
  <c r="L6399" i="1" s="1"/>
  <c r="H6399" i="1"/>
  <c r="K6398" i="1"/>
  <c r="J6398" i="1"/>
  <c r="I6398" i="1"/>
  <c r="L6398" i="1" s="1"/>
  <c r="H6398" i="1"/>
  <c r="K6397" i="1"/>
  <c r="J6397" i="1"/>
  <c r="I6397" i="1"/>
  <c r="L6397" i="1" s="1"/>
  <c r="H6397" i="1"/>
  <c r="K6396" i="1"/>
  <c r="J6396" i="1"/>
  <c r="I6396" i="1"/>
  <c r="L6396" i="1" s="1"/>
  <c r="H6396" i="1"/>
  <c r="K6395" i="1"/>
  <c r="J6395" i="1"/>
  <c r="I6395" i="1"/>
  <c r="L6395" i="1" s="1"/>
  <c r="H6395" i="1"/>
  <c r="K6394" i="1"/>
  <c r="J6394" i="1"/>
  <c r="I6394" i="1"/>
  <c r="L6394" i="1" s="1"/>
  <c r="H6394" i="1"/>
  <c r="K6393" i="1"/>
  <c r="J6393" i="1"/>
  <c r="I6393" i="1"/>
  <c r="L6393" i="1" s="1"/>
  <c r="H6393" i="1"/>
  <c r="K6392" i="1"/>
  <c r="J6392" i="1"/>
  <c r="I6392" i="1"/>
  <c r="L6392" i="1" s="1"/>
  <c r="H6392" i="1"/>
  <c r="K6391" i="1"/>
  <c r="J6391" i="1"/>
  <c r="I6391" i="1"/>
  <c r="L6391" i="1" s="1"/>
  <c r="H6391" i="1"/>
  <c r="K6390" i="1"/>
  <c r="J6390" i="1"/>
  <c r="I6390" i="1"/>
  <c r="L6390" i="1" s="1"/>
  <c r="H6390" i="1"/>
  <c r="K6389" i="1"/>
  <c r="J6389" i="1"/>
  <c r="I6389" i="1"/>
  <c r="L6389" i="1" s="1"/>
  <c r="H6389" i="1"/>
  <c r="K6388" i="1"/>
  <c r="J6388" i="1"/>
  <c r="I6388" i="1"/>
  <c r="L6388" i="1" s="1"/>
  <c r="H6388" i="1"/>
  <c r="K6387" i="1"/>
  <c r="J6387" i="1"/>
  <c r="I6387" i="1"/>
  <c r="L6387" i="1" s="1"/>
  <c r="H6387" i="1"/>
  <c r="K6386" i="1"/>
  <c r="J6386" i="1"/>
  <c r="I6386" i="1"/>
  <c r="L6386" i="1" s="1"/>
  <c r="H6386" i="1"/>
  <c r="K6385" i="1"/>
  <c r="J6385" i="1"/>
  <c r="I6385" i="1"/>
  <c r="L6385" i="1" s="1"/>
  <c r="H6385" i="1"/>
  <c r="K6384" i="1"/>
  <c r="J6384" i="1"/>
  <c r="I6384" i="1"/>
  <c r="L6384" i="1" s="1"/>
  <c r="H6384" i="1"/>
  <c r="K6383" i="1"/>
  <c r="J6383" i="1"/>
  <c r="I6383" i="1"/>
  <c r="L6383" i="1" s="1"/>
  <c r="H6383" i="1"/>
  <c r="K6382" i="1"/>
  <c r="J6382" i="1"/>
  <c r="I6382" i="1"/>
  <c r="L6382" i="1" s="1"/>
  <c r="H6382" i="1"/>
  <c r="K6381" i="1"/>
  <c r="J6381" i="1"/>
  <c r="I6381" i="1"/>
  <c r="L6381" i="1" s="1"/>
  <c r="H6381" i="1"/>
  <c r="K6380" i="1"/>
  <c r="J6380" i="1"/>
  <c r="I6380" i="1"/>
  <c r="L6380" i="1" s="1"/>
  <c r="H6380" i="1"/>
  <c r="K6379" i="1"/>
  <c r="J6379" i="1"/>
  <c r="I6379" i="1"/>
  <c r="L6379" i="1" s="1"/>
  <c r="H6379" i="1"/>
  <c r="K6378" i="1"/>
  <c r="J6378" i="1"/>
  <c r="I6378" i="1"/>
  <c r="L6378" i="1" s="1"/>
  <c r="H6378" i="1"/>
  <c r="K6377" i="1"/>
  <c r="J6377" i="1"/>
  <c r="I6377" i="1"/>
  <c r="L6377" i="1" s="1"/>
  <c r="H6377" i="1"/>
  <c r="K6376" i="1"/>
  <c r="J6376" i="1"/>
  <c r="I6376" i="1"/>
  <c r="L6376" i="1" s="1"/>
  <c r="H6376" i="1"/>
  <c r="K6375" i="1"/>
  <c r="J6375" i="1"/>
  <c r="I6375" i="1"/>
  <c r="L6375" i="1" s="1"/>
  <c r="H6375" i="1"/>
  <c r="K6374" i="1"/>
  <c r="J6374" i="1"/>
  <c r="I6374" i="1"/>
  <c r="L6374" i="1" s="1"/>
  <c r="H6374" i="1"/>
  <c r="K6373" i="1"/>
  <c r="J6373" i="1"/>
  <c r="I6373" i="1"/>
  <c r="L6373" i="1" s="1"/>
  <c r="H6373" i="1"/>
  <c r="K6372" i="1"/>
  <c r="J6372" i="1"/>
  <c r="I6372" i="1"/>
  <c r="L6372" i="1" s="1"/>
  <c r="H6372" i="1"/>
  <c r="K6371" i="1"/>
  <c r="J6371" i="1"/>
  <c r="I6371" i="1"/>
  <c r="L6371" i="1" s="1"/>
  <c r="H6371" i="1"/>
  <c r="K6370" i="1"/>
  <c r="J6370" i="1"/>
  <c r="I6370" i="1"/>
  <c r="L6370" i="1" s="1"/>
  <c r="H6370" i="1"/>
  <c r="K6369" i="1"/>
  <c r="J6369" i="1"/>
  <c r="I6369" i="1"/>
  <c r="L6369" i="1" s="1"/>
  <c r="H6369" i="1"/>
  <c r="K6368" i="1"/>
  <c r="J6368" i="1"/>
  <c r="I6368" i="1"/>
  <c r="L6368" i="1" s="1"/>
  <c r="H6368" i="1"/>
  <c r="K6367" i="1"/>
  <c r="J6367" i="1"/>
  <c r="I6367" i="1"/>
  <c r="L6367" i="1" s="1"/>
  <c r="H6367" i="1"/>
  <c r="K6366" i="1"/>
  <c r="J6366" i="1"/>
  <c r="I6366" i="1"/>
  <c r="L6366" i="1" s="1"/>
  <c r="H6366" i="1"/>
  <c r="K6365" i="1"/>
  <c r="J6365" i="1"/>
  <c r="I6365" i="1"/>
  <c r="L6365" i="1" s="1"/>
  <c r="H6365" i="1"/>
  <c r="K6364" i="1"/>
  <c r="J6364" i="1"/>
  <c r="I6364" i="1"/>
  <c r="L6364" i="1" s="1"/>
  <c r="H6364" i="1"/>
  <c r="K6363" i="1"/>
  <c r="J6363" i="1"/>
  <c r="I6363" i="1"/>
  <c r="L6363" i="1" s="1"/>
  <c r="H6363" i="1"/>
  <c r="K6362" i="1"/>
  <c r="J6362" i="1"/>
  <c r="I6362" i="1"/>
  <c r="L6362" i="1" s="1"/>
  <c r="H6362" i="1"/>
  <c r="K6361" i="1"/>
  <c r="J6361" i="1"/>
  <c r="I6361" i="1"/>
  <c r="L6361" i="1" s="1"/>
  <c r="H6361" i="1"/>
  <c r="K6360" i="1"/>
  <c r="J6360" i="1"/>
  <c r="I6360" i="1"/>
  <c r="L6360" i="1" s="1"/>
  <c r="H6360" i="1"/>
  <c r="K6359" i="1"/>
  <c r="J6359" i="1"/>
  <c r="I6359" i="1"/>
  <c r="L6359" i="1" s="1"/>
  <c r="H6359" i="1"/>
  <c r="K6358" i="1"/>
  <c r="J6358" i="1"/>
  <c r="I6358" i="1"/>
  <c r="L6358" i="1" s="1"/>
  <c r="H6358" i="1"/>
  <c r="K6357" i="1"/>
  <c r="J6357" i="1"/>
  <c r="I6357" i="1"/>
  <c r="L6357" i="1" s="1"/>
  <c r="H6357" i="1"/>
  <c r="K6356" i="1"/>
  <c r="J6356" i="1"/>
  <c r="I6356" i="1"/>
  <c r="L6356" i="1" s="1"/>
  <c r="H6356" i="1"/>
  <c r="K6355" i="1"/>
  <c r="J6355" i="1"/>
  <c r="I6355" i="1"/>
  <c r="L6355" i="1" s="1"/>
  <c r="H6355" i="1"/>
  <c r="K6354" i="1"/>
  <c r="J6354" i="1"/>
  <c r="I6354" i="1"/>
  <c r="L6354" i="1" s="1"/>
  <c r="H6354" i="1"/>
  <c r="K6353" i="1"/>
  <c r="J6353" i="1"/>
  <c r="I6353" i="1"/>
  <c r="L6353" i="1" s="1"/>
  <c r="H6353" i="1"/>
  <c r="K6352" i="1"/>
  <c r="J6352" i="1"/>
  <c r="I6352" i="1"/>
  <c r="L6352" i="1" s="1"/>
  <c r="H6352" i="1"/>
  <c r="K6351" i="1"/>
  <c r="J6351" i="1"/>
  <c r="I6351" i="1"/>
  <c r="L6351" i="1" s="1"/>
  <c r="H6351" i="1"/>
  <c r="K6350" i="1"/>
  <c r="J6350" i="1"/>
  <c r="I6350" i="1"/>
  <c r="L6350" i="1" s="1"/>
  <c r="H6350" i="1"/>
  <c r="K6349" i="1"/>
  <c r="J6349" i="1"/>
  <c r="I6349" i="1"/>
  <c r="L6349" i="1" s="1"/>
  <c r="H6349" i="1"/>
  <c r="K6348" i="1"/>
  <c r="J6348" i="1"/>
  <c r="I6348" i="1"/>
  <c r="L6348" i="1" s="1"/>
  <c r="H6348" i="1"/>
  <c r="K6347" i="1"/>
  <c r="J6347" i="1"/>
  <c r="I6347" i="1"/>
  <c r="L6347" i="1" s="1"/>
  <c r="H6347" i="1"/>
  <c r="K6346" i="1"/>
  <c r="J6346" i="1"/>
  <c r="I6346" i="1"/>
  <c r="L6346" i="1" s="1"/>
  <c r="H6346" i="1"/>
  <c r="K6345" i="1"/>
  <c r="J6345" i="1"/>
  <c r="I6345" i="1"/>
  <c r="L6345" i="1" s="1"/>
  <c r="H6345" i="1"/>
  <c r="K6344" i="1"/>
  <c r="J6344" i="1"/>
  <c r="I6344" i="1"/>
  <c r="L6344" i="1" s="1"/>
  <c r="H6344" i="1"/>
  <c r="K6343" i="1"/>
  <c r="J6343" i="1"/>
  <c r="I6343" i="1"/>
  <c r="L6343" i="1" s="1"/>
  <c r="H6343" i="1"/>
  <c r="K6342" i="1"/>
  <c r="J6342" i="1"/>
  <c r="I6342" i="1"/>
  <c r="L6342" i="1" s="1"/>
  <c r="H6342" i="1"/>
  <c r="K6341" i="1"/>
  <c r="J6341" i="1"/>
  <c r="I6341" i="1"/>
  <c r="L6341" i="1" s="1"/>
  <c r="H6341" i="1"/>
  <c r="K6340" i="1"/>
  <c r="J6340" i="1"/>
  <c r="I6340" i="1"/>
  <c r="L6340" i="1" s="1"/>
  <c r="H6340" i="1"/>
  <c r="K6339" i="1"/>
  <c r="J6339" i="1"/>
  <c r="I6339" i="1"/>
  <c r="L6339" i="1" s="1"/>
  <c r="H6339" i="1"/>
  <c r="K6338" i="1"/>
  <c r="J6338" i="1"/>
  <c r="I6338" i="1"/>
  <c r="L6338" i="1" s="1"/>
  <c r="H6338" i="1"/>
  <c r="K6337" i="1"/>
  <c r="J6337" i="1"/>
  <c r="I6337" i="1"/>
  <c r="L6337" i="1" s="1"/>
  <c r="H6337" i="1"/>
  <c r="K6336" i="1"/>
  <c r="J6336" i="1"/>
  <c r="I6336" i="1"/>
  <c r="L6336" i="1" s="1"/>
  <c r="H6336" i="1"/>
  <c r="K6335" i="1"/>
  <c r="J6335" i="1"/>
  <c r="I6335" i="1"/>
  <c r="L6335" i="1" s="1"/>
  <c r="H6335" i="1"/>
  <c r="K6334" i="1"/>
  <c r="J6334" i="1"/>
  <c r="I6334" i="1"/>
  <c r="L6334" i="1" s="1"/>
  <c r="H6334" i="1"/>
  <c r="K6333" i="1"/>
  <c r="J6333" i="1"/>
  <c r="I6333" i="1"/>
  <c r="L6333" i="1" s="1"/>
  <c r="H6333" i="1"/>
  <c r="K6332" i="1"/>
  <c r="J6332" i="1"/>
  <c r="I6332" i="1"/>
  <c r="L6332" i="1" s="1"/>
  <c r="H6332" i="1"/>
  <c r="K6331" i="1"/>
  <c r="J6331" i="1"/>
  <c r="I6331" i="1"/>
  <c r="L6331" i="1" s="1"/>
  <c r="H6331" i="1"/>
  <c r="K6330" i="1"/>
  <c r="J6330" i="1"/>
  <c r="I6330" i="1"/>
  <c r="L6330" i="1" s="1"/>
  <c r="H6330" i="1"/>
  <c r="K6329" i="1"/>
  <c r="J6329" i="1"/>
  <c r="I6329" i="1"/>
  <c r="L6329" i="1" s="1"/>
  <c r="H6329" i="1"/>
  <c r="K6328" i="1"/>
  <c r="J6328" i="1"/>
  <c r="I6328" i="1"/>
  <c r="L6328" i="1" s="1"/>
  <c r="H6328" i="1"/>
  <c r="K6327" i="1"/>
  <c r="J6327" i="1"/>
  <c r="I6327" i="1"/>
  <c r="L6327" i="1" s="1"/>
  <c r="H6327" i="1"/>
  <c r="K6326" i="1"/>
  <c r="J6326" i="1"/>
  <c r="I6326" i="1"/>
  <c r="L6326" i="1" s="1"/>
  <c r="H6326" i="1"/>
  <c r="K6325" i="1"/>
  <c r="J6325" i="1"/>
  <c r="I6325" i="1"/>
  <c r="L6325" i="1" s="1"/>
  <c r="H6325" i="1"/>
  <c r="K6324" i="1"/>
  <c r="J6324" i="1"/>
  <c r="I6324" i="1"/>
  <c r="L6324" i="1" s="1"/>
  <c r="H6324" i="1"/>
  <c r="K6323" i="1"/>
  <c r="J6323" i="1"/>
  <c r="I6323" i="1"/>
  <c r="L6323" i="1" s="1"/>
  <c r="H6323" i="1"/>
  <c r="K6322" i="1"/>
  <c r="J6322" i="1"/>
  <c r="I6322" i="1"/>
  <c r="L6322" i="1" s="1"/>
  <c r="H6322" i="1"/>
  <c r="K6321" i="1"/>
  <c r="J6321" i="1"/>
  <c r="I6321" i="1"/>
  <c r="L6321" i="1" s="1"/>
  <c r="H6321" i="1"/>
  <c r="K6320" i="1"/>
  <c r="J6320" i="1"/>
  <c r="I6320" i="1"/>
  <c r="L6320" i="1" s="1"/>
  <c r="H6320" i="1"/>
  <c r="K6319" i="1"/>
  <c r="J6319" i="1"/>
  <c r="I6319" i="1"/>
  <c r="L6319" i="1" s="1"/>
  <c r="H6319" i="1"/>
  <c r="K6318" i="1"/>
  <c r="J6318" i="1"/>
  <c r="I6318" i="1"/>
  <c r="L6318" i="1" s="1"/>
  <c r="H6318" i="1"/>
  <c r="K6317" i="1"/>
  <c r="J6317" i="1"/>
  <c r="I6317" i="1"/>
  <c r="L6317" i="1" s="1"/>
  <c r="H6317" i="1"/>
  <c r="K6316" i="1"/>
  <c r="J6316" i="1"/>
  <c r="I6316" i="1"/>
  <c r="L6316" i="1" s="1"/>
  <c r="H6316" i="1"/>
  <c r="K6315" i="1"/>
  <c r="J6315" i="1"/>
  <c r="I6315" i="1"/>
  <c r="L6315" i="1" s="1"/>
  <c r="H6315" i="1"/>
  <c r="K6314" i="1"/>
  <c r="J6314" i="1"/>
  <c r="I6314" i="1"/>
  <c r="L6314" i="1" s="1"/>
  <c r="H6314" i="1"/>
  <c r="K6313" i="1"/>
  <c r="J6313" i="1"/>
  <c r="I6313" i="1"/>
  <c r="L6313" i="1" s="1"/>
  <c r="H6313" i="1"/>
  <c r="K6312" i="1"/>
  <c r="J6312" i="1"/>
  <c r="I6312" i="1"/>
  <c r="L6312" i="1" s="1"/>
  <c r="H6312" i="1"/>
  <c r="K6311" i="1"/>
  <c r="J6311" i="1"/>
  <c r="I6311" i="1"/>
  <c r="L6311" i="1" s="1"/>
  <c r="H6311" i="1"/>
  <c r="K6310" i="1"/>
  <c r="J6310" i="1"/>
  <c r="I6310" i="1"/>
  <c r="L6310" i="1" s="1"/>
  <c r="H6310" i="1"/>
  <c r="K6309" i="1"/>
  <c r="J6309" i="1"/>
  <c r="I6309" i="1"/>
  <c r="L6309" i="1" s="1"/>
  <c r="H6309" i="1"/>
  <c r="K6308" i="1"/>
  <c r="J6308" i="1"/>
  <c r="I6308" i="1"/>
  <c r="L6308" i="1" s="1"/>
  <c r="H6308" i="1"/>
  <c r="K6307" i="1"/>
  <c r="J6307" i="1"/>
  <c r="I6307" i="1"/>
  <c r="L6307" i="1" s="1"/>
  <c r="H6307" i="1"/>
  <c r="K6306" i="1"/>
  <c r="J6306" i="1"/>
  <c r="I6306" i="1"/>
  <c r="L6306" i="1" s="1"/>
  <c r="H6306" i="1"/>
  <c r="K6305" i="1"/>
  <c r="J6305" i="1"/>
  <c r="I6305" i="1"/>
  <c r="L6305" i="1" s="1"/>
  <c r="H6305" i="1"/>
  <c r="K6304" i="1"/>
  <c r="J6304" i="1"/>
  <c r="I6304" i="1"/>
  <c r="L6304" i="1" s="1"/>
  <c r="H6304" i="1"/>
  <c r="K6303" i="1"/>
  <c r="J6303" i="1"/>
  <c r="I6303" i="1"/>
  <c r="L6303" i="1" s="1"/>
  <c r="H6303" i="1"/>
  <c r="K6302" i="1"/>
  <c r="J6302" i="1"/>
  <c r="I6302" i="1"/>
  <c r="L6302" i="1" s="1"/>
  <c r="H6302" i="1"/>
  <c r="K6301" i="1"/>
  <c r="J6301" i="1"/>
  <c r="I6301" i="1"/>
  <c r="L6301" i="1" s="1"/>
  <c r="H6301" i="1"/>
  <c r="K6300" i="1"/>
  <c r="J6300" i="1"/>
  <c r="I6300" i="1"/>
  <c r="L6300" i="1" s="1"/>
  <c r="H6300" i="1"/>
  <c r="K6299" i="1"/>
  <c r="J6299" i="1"/>
  <c r="I6299" i="1"/>
  <c r="L6299" i="1" s="1"/>
  <c r="H6299" i="1"/>
  <c r="K6298" i="1"/>
  <c r="J6298" i="1"/>
  <c r="I6298" i="1"/>
  <c r="L6298" i="1" s="1"/>
  <c r="H6298" i="1"/>
  <c r="K6297" i="1"/>
  <c r="J6297" i="1"/>
  <c r="I6297" i="1"/>
  <c r="L6297" i="1" s="1"/>
  <c r="H6297" i="1"/>
  <c r="K6296" i="1"/>
  <c r="J6296" i="1"/>
  <c r="I6296" i="1"/>
  <c r="L6296" i="1" s="1"/>
  <c r="H6296" i="1"/>
  <c r="K6295" i="1"/>
  <c r="J6295" i="1"/>
  <c r="I6295" i="1"/>
  <c r="L6295" i="1" s="1"/>
  <c r="H6295" i="1"/>
  <c r="K6294" i="1"/>
  <c r="J6294" i="1"/>
  <c r="I6294" i="1"/>
  <c r="L6294" i="1" s="1"/>
  <c r="H6294" i="1"/>
  <c r="K6293" i="1"/>
  <c r="J6293" i="1"/>
  <c r="I6293" i="1"/>
  <c r="L6293" i="1" s="1"/>
  <c r="H6293" i="1"/>
  <c r="K6292" i="1"/>
  <c r="J6292" i="1"/>
  <c r="I6292" i="1"/>
  <c r="L6292" i="1" s="1"/>
  <c r="H6292" i="1"/>
  <c r="K6291" i="1"/>
  <c r="J6291" i="1"/>
  <c r="I6291" i="1"/>
  <c r="L6291" i="1" s="1"/>
  <c r="H6291" i="1"/>
  <c r="K6290" i="1"/>
  <c r="J6290" i="1"/>
  <c r="I6290" i="1"/>
  <c r="L6290" i="1" s="1"/>
  <c r="H6290" i="1"/>
  <c r="K6289" i="1"/>
  <c r="J6289" i="1"/>
  <c r="I6289" i="1"/>
  <c r="L6289" i="1" s="1"/>
  <c r="H6289" i="1"/>
  <c r="K6288" i="1"/>
  <c r="J6288" i="1"/>
  <c r="I6288" i="1"/>
  <c r="L6288" i="1" s="1"/>
  <c r="H6288" i="1"/>
  <c r="K6287" i="1"/>
  <c r="J6287" i="1"/>
  <c r="I6287" i="1"/>
  <c r="L6287" i="1" s="1"/>
  <c r="H6287" i="1"/>
  <c r="K6286" i="1"/>
  <c r="J6286" i="1"/>
  <c r="I6286" i="1"/>
  <c r="L6286" i="1" s="1"/>
  <c r="H6286" i="1"/>
  <c r="K6285" i="1"/>
  <c r="J6285" i="1"/>
  <c r="I6285" i="1"/>
  <c r="L6285" i="1" s="1"/>
  <c r="H6285" i="1"/>
  <c r="K6284" i="1"/>
  <c r="J6284" i="1"/>
  <c r="I6284" i="1"/>
  <c r="L6284" i="1" s="1"/>
  <c r="H6284" i="1"/>
  <c r="K6283" i="1"/>
  <c r="J6283" i="1"/>
  <c r="I6283" i="1"/>
  <c r="L6283" i="1" s="1"/>
  <c r="H6283" i="1"/>
  <c r="K6282" i="1"/>
  <c r="J6282" i="1"/>
  <c r="I6282" i="1"/>
  <c r="L6282" i="1" s="1"/>
  <c r="H6282" i="1"/>
  <c r="K6281" i="1"/>
  <c r="J6281" i="1"/>
  <c r="I6281" i="1"/>
  <c r="L6281" i="1" s="1"/>
  <c r="H6281" i="1"/>
  <c r="K6280" i="1"/>
  <c r="J6280" i="1"/>
  <c r="I6280" i="1"/>
  <c r="L6280" i="1" s="1"/>
  <c r="H6280" i="1"/>
  <c r="K6279" i="1"/>
  <c r="J6279" i="1"/>
  <c r="I6279" i="1"/>
  <c r="L6279" i="1" s="1"/>
  <c r="H6279" i="1"/>
  <c r="K6278" i="1"/>
  <c r="J6278" i="1"/>
  <c r="I6278" i="1"/>
  <c r="L6278" i="1" s="1"/>
  <c r="H6278" i="1"/>
  <c r="K6277" i="1"/>
  <c r="J6277" i="1"/>
  <c r="I6277" i="1"/>
  <c r="L6277" i="1" s="1"/>
  <c r="H6277" i="1"/>
  <c r="K6276" i="1"/>
  <c r="J6276" i="1"/>
  <c r="I6276" i="1"/>
  <c r="L6276" i="1" s="1"/>
  <c r="H6276" i="1"/>
  <c r="K6275" i="1"/>
  <c r="J6275" i="1"/>
  <c r="I6275" i="1"/>
  <c r="L6275" i="1" s="1"/>
  <c r="H6275" i="1"/>
  <c r="K6274" i="1"/>
  <c r="J6274" i="1"/>
  <c r="I6274" i="1"/>
  <c r="L6274" i="1" s="1"/>
  <c r="H6274" i="1"/>
  <c r="K6273" i="1"/>
  <c r="J6273" i="1"/>
  <c r="I6273" i="1"/>
  <c r="L6273" i="1" s="1"/>
  <c r="H6273" i="1"/>
  <c r="K6272" i="1"/>
  <c r="J6272" i="1"/>
  <c r="I6272" i="1"/>
  <c r="L6272" i="1" s="1"/>
  <c r="H6272" i="1"/>
  <c r="K6271" i="1"/>
  <c r="J6271" i="1"/>
  <c r="I6271" i="1"/>
  <c r="L6271" i="1" s="1"/>
  <c r="H6271" i="1"/>
  <c r="K6270" i="1"/>
  <c r="J6270" i="1"/>
  <c r="I6270" i="1"/>
  <c r="L6270" i="1" s="1"/>
  <c r="H6270" i="1"/>
  <c r="K6269" i="1"/>
  <c r="J6269" i="1"/>
  <c r="I6269" i="1"/>
  <c r="L6269" i="1" s="1"/>
  <c r="H6269" i="1"/>
  <c r="K6268" i="1"/>
  <c r="J6268" i="1"/>
  <c r="I6268" i="1"/>
  <c r="L6268" i="1" s="1"/>
  <c r="H6268" i="1"/>
  <c r="K6267" i="1"/>
  <c r="J6267" i="1"/>
  <c r="I6267" i="1"/>
  <c r="L6267" i="1" s="1"/>
  <c r="H6267" i="1"/>
  <c r="K6266" i="1"/>
  <c r="J6266" i="1"/>
  <c r="I6266" i="1"/>
  <c r="L6266" i="1" s="1"/>
  <c r="H6266" i="1"/>
  <c r="K6265" i="1"/>
  <c r="J6265" i="1"/>
  <c r="I6265" i="1"/>
  <c r="L6265" i="1" s="1"/>
  <c r="H6265" i="1"/>
  <c r="K6264" i="1"/>
  <c r="J6264" i="1"/>
  <c r="I6264" i="1"/>
  <c r="L6264" i="1" s="1"/>
  <c r="H6264" i="1"/>
  <c r="K6263" i="1"/>
  <c r="J6263" i="1"/>
  <c r="I6263" i="1"/>
  <c r="L6263" i="1" s="1"/>
  <c r="H6263" i="1"/>
  <c r="K6262" i="1"/>
  <c r="J6262" i="1"/>
  <c r="I6262" i="1"/>
  <c r="L6262" i="1" s="1"/>
  <c r="H6262" i="1"/>
  <c r="K6261" i="1"/>
  <c r="J6261" i="1"/>
  <c r="I6261" i="1"/>
  <c r="L6261" i="1" s="1"/>
  <c r="H6261" i="1"/>
  <c r="K6260" i="1"/>
  <c r="J6260" i="1"/>
  <c r="I6260" i="1"/>
  <c r="L6260" i="1" s="1"/>
  <c r="H6260" i="1"/>
  <c r="K6259" i="1"/>
  <c r="J6259" i="1"/>
  <c r="I6259" i="1"/>
  <c r="L6259" i="1" s="1"/>
  <c r="H6259" i="1"/>
  <c r="K6258" i="1"/>
  <c r="J6258" i="1"/>
  <c r="I6258" i="1"/>
  <c r="L6258" i="1" s="1"/>
  <c r="H6258" i="1"/>
  <c r="K6257" i="1"/>
  <c r="J6257" i="1"/>
  <c r="I6257" i="1"/>
  <c r="L6257" i="1" s="1"/>
  <c r="H6257" i="1"/>
  <c r="K6256" i="1"/>
  <c r="J6256" i="1"/>
  <c r="I6256" i="1"/>
  <c r="L6256" i="1" s="1"/>
  <c r="H6256" i="1"/>
  <c r="K6255" i="1"/>
  <c r="J6255" i="1"/>
  <c r="I6255" i="1"/>
  <c r="L6255" i="1" s="1"/>
  <c r="H6255" i="1"/>
  <c r="K6254" i="1"/>
  <c r="J6254" i="1"/>
  <c r="I6254" i="1"/>
  <c r="L6254" i="1" s="1"/>
  <c r="H6254" i="1"/>
  <c r="K6253" i="1"/>
  <c r="J6253" i="1"/>
  <c r="I6253" i="1"/>
  <c r="L6253" i="1" s="1"/>
  <c r="H6253" i="1"/>
  <c r="K6252" i="1"/>
  <c r="J6252" i="1"/>
  <c r="I6252" i="1"/>
  <c r="L6252" i="1" s="1"/>
  <c r="H6252" i="1"/>
  <c r="K6251" i="1"/>
  <c r="J6251" i="1"/>
  <c r="I6251" i="1"/>
  <c r="L6251" i="1" s="1"/>
  <c r="H6251" i="1"/>
  <c r="K6250" i="1"/>
  <c r="J6250" i="1"/>
  <c r="I6250" i="1"/>
  <c r="L6250" i="1" s="1"/>
  <c r="H6250" i="1"/>
  <c r="K6249" i="1"/>
  <c r="J6249" i="1"/>
  <c r="I6249" i="1"/>
  <c r="L6249" i="1" s="1"/>
  <c r="H6249" i="1"/>
  <c r="K6248" i="1"/>
  <c r="J6248" i="1"/>
  <c r="I6248" i="1"/>
  <c r="L6248" i="1" s="1"/>
  <c r="H6248" i="1"/>
  <c r="K6247" i="1"/>
  <c r="J6247" i="1"/>
  <c r="I6247" i="1"/>
  <c r="L6247" i="1" s="1"/>
  <c r="H6247" i="1"/>
  <c r="K6246" i="1"/>
  <c r="J6246" i="1"/>
  <c r="I6246" i="1"/>
  <c r="L6246" i="1" s="1"/>
  <c r="H6246" i="1"/>
  <c r="K6245" i="1"/>
  <c r="J6245" i="1"/>
  <c r="I6245" i="1"/>
  <c r="L6245" i="1" s="1"/>
  <c r="H6245" i="1"/>
  <c r="K6244" i="1"/>
  <c r="J6244" i="1"/>
  <c r="I6244" i="1"/>
  <c r="L6244" i="1" s="1"/>
  <c r="H6244" i="1"/>
  <c r="K6243" i="1"/>
  <c r="J6243" i="1"/>
  <c r="I6243" i="1"/>
  <c r="L6243" i="1" s="1"/>
  <c r="H6243" i="1"/>
  <c r="K6242" i="1"/>
  <c r="J6242" i="1"/>
  <c r="I6242" i="1"/>
  <c r="L6242" i="1" s="1"/>
  <c r="H6242" i="1"/>
  <c r="K6241" i="1"/>
  <c r="J6241" i="1"/>
  <c r="I6241" i="1"/>
  <c r="L6241" i="1" s="1"/>
  <c r="H6241" i="1"/>
  <c r="K6240" i="1"/>
  <c r="J6240" i="1"/>
  <c r="I6240" i="1"/>
  <c r="L6240" i="1" s="1"/>
  <c r="H6240" i="1"/>
  <c r="K6239" i="1"/>
  <c r="J6239" i="1"/>
  <c r="I6239" i="1"/>
  <c r="L6239" i="1" s="1"/>
  <c r="H6239" i="1"/>
  <c r="K6238" i="1"/>
  <c r="J6238" i="1"/>
  <c r="I6238" i="1"/>
  <c r="L6238" i="1" s="1"/>
  <c r="H6238" i="1"/>
  <c r="K6237" i="1"/>
  <c r="J6237" i="1"/>
  <c r="I6237" i="1"/>
  <c r="L6237" i="1" s="1"/>
  <c r="H6237" i="1"/>
  <c r="K6236" i="1"/>
  <c r="J6236" i="1"/>
  <c r="I6236" i="1"/>
  <c r="L6236" i="1" s="1"/>
  <c r="H6236" i="1"/>
  <c r="K6235" i="1"/>
  <c r="J6235" i="1"/>
  <c r="I6235" i="1"/>
  <c r="L6235" i="1" s="1"/>
  <c r="H6235" i="1"/>
  <c r="K6234" i="1"/>
  <c r="J6234" i="1"/>
  <c r="I6234" i="1"/>
  <c r="L6234" i="1" s="1"/>
  <c r="H6234" i="1"/>
  <c r="K6233" i="1"/>
  <c r="J6233" i="1"/>
  <c r="I6233" i="1"/>
  <c r="L6233" i="1" s="1"/>
  <c r="H6233" i="1"/>
  <c r="K6232" i="1"/>
  <c r="J6232" i="1"/>
  <c r="I6232" i="1"/>
  <c r="L6232" i="1" s="1"/>
  <c r="H6232" i="1"/>
  <c r="K6231" i="1"/>
  <c r="J6231" i="1"/>
  <c r="I6231" i="1"/>
  <c r="L6231" i="1" s="1"/>
  <c r="H6231" i="1"/>
  <c r="K6230" i="1"/>
  <c r="J6230" i="1"/>
  <c r="I6230" i="1"/>
  <c r="L6230" i="1" s="1"/>
  <c r="H6230" i="1"/>
  <c r="K6229" i="1"/>
  <c r="J6229" i="1"/>
  <c r="I6229" i="1"/>
  <c r="L6229" i="1" s="1"/>
  <c r="H6229" i="1"/>
  <c r="K6228" i="1"/>
  <c r="J6228" i="1"/>
  <c r="I6228" i="1"/>
  <c r="L6228" i="1" s="1"/>
  <c r="H6228" i="1"/>
  <c r="K6227" i="1"/>
  <c r="J6227" i="1"/>
  <c r="I6227" i="1"/>
  <c r="L6227" i="1" s="1"/>
  <c r="H6227" i="1"/>
  <c r="K6226" i="1"/>
  <c r="J6226" i="1"/>
  <c r="I6226" i="1"/>
  <c r="L6226" i="1" s="1"/>
  <c r="H6226" i="1"/>
  <c r="K6225" i="1"/>
  <c r="J6225" i="1"/>
  <c r="I6225" i="1"/>
  <c r="L6225" i="1" s="1"/>
  <c r="H6225" i="1"/>
  <c r="K6224" i="1"/>
  <c r="J6224" i="1"/>
  <c r="I6224" i="1"/>
  <c r="L6224" i="1" s="1"/>
  <c r="H6224" i="1"/>
  <c r="K6223" i="1"/>
  <c r="J6223" i="1"/>
  <c r="I6223" i="1"/>
  <c r="L6223" i="1" s="1"/>
  <c r="H6223" i="1"/>
  <c r="K6222" i="1"/>
  <c r="J6222" i="1"/>
  <c r="I6222" i="1"/>
  <c r="L6222" i="1" s="1"/>
  <c r="H6222" i="1"/>
  <c r="K6221" i="1"/>
  <c r="J6221" i="1"/>
  <c r="I6221" i="1"/>
  <c r="L6221" i="1" s="1"/>
  <c r="H6221" i="1"/>
  <c r="K6220" i="1"/>
  <c r="J6220" i="1"/>
  <c r="I6220" i="1"/>
  <c r="L6220" i="1" s="1"/>
  <c r="H6220" i="1"/>
  <c r="K6219" i="1"/>
  <c r="J6219" i="1"/>
  <c r="I6219" i="1"/>
  <c r="L6219" i="1" s="1"/>
  <c r="H6219" i="1"/>
  <c r="K6218" i="1"/>
  <c r="J6218" i="1"/>
  <c r="I6218" i="1"/>
  <c r="L6218" i="1" s="1"/>
  <c r="H6218" i="1"/>
  <c r="K6217" i="1"/>
  <c r="J6217" i="1"/>
  <c r="I6217" i="1"/>
  <c r="L6217" i="1" s="1"/>
  <c r="H6217" i="1"/>
  <c r="K6216" i="1"/>
  <c r="J6216" i="1"/>
  <c r="I6216" i="1"/>
  <c r="L6216" i="1" s="1"/>
  <c r="H6216" i="1"/>
  <c r="K6215" i="1"/>
  <c r="J6215" i="1"/>
  <c r="I6215" i="1"/>
  <c r="L6215" i="1" s="1"/>
  <c r="H6215" i="1"/>
  <c r="K6214" i="1"/>
  <c r="J6214" i="1"/>
  <c r="I6214" i="1"/>
  <c r="L6214" i="1" s="1"/>
  <c r="H6214" i="1"/>
  <c r="K6213" i="1"/>
  <c r="J6213" i="1"/>
  <c r="I6213" i="1"/>
  <c r="L6213" i="1" s="1"/>
  <c r="H6213" i="1"/>
  <c r="K6212" i="1"/>
  <c r="J6212" i="1"/>
  <c r="I6212" i="1"/>
  <c r="L6212" i="1" s="1"/>
  <c r="H6212" i="1"/>
  <c r="K6211" i="1"/>
  <c r="J6211" i="1"/>
  <c r="I6211" i="1"/>
  <c r="L6211" i="1" s="1"/>
  <c r="H6211" i="1"/>
  <c r="K6210" i="1"/>
  <c r="J6210" i="1"/>
  <c r="I6210" i="1"/>
  <c r="L6210" i="1" s="1"/>
  <c r="H6210" i="1"/>
  <c r="K6209" i="1"/>
  <c r="J6209" i="1"/>
  <c r="I6209" i="1"/>
  <c r="L6209" i="1" s="1"/>
  <c r="H6209" i="1"/>
  <c r="K6208" i="1"/>
  <c r="J6208" i="1"/>
  <c r="I6208" i="1"/>
  <c r="L6208" i="1" s="1"/>
  <c r="H6208" i="1"/>
  <c r="K6207" i="1"/>
  <c r="J6207" i="1"/>
  <c r="I6207" i="1"/>
  <c r="L6207" i="1" s="1"/>
  <c r="H6207" i="1"/>
  <c r="K6206" i="1"/>
  <c r="J6206" i="1"/>
  <c r="I6206" i="1"/>
  <c r="L6206" i="1" s="1"/>
  <c r="H6206" i="1"/>
  <c r="K6205" i="1"/>
  <c r="J6205" i="1"/>
  <c r="I6205" i="1"/>
  <c r="L6205" i="1" s="1"/>
  <c r="H6205" i="1"/>
  <c r="K6204" i="1"/>
  <c r="J6204" i="1"/>
  <c r="I6204" i="1"/>
  <c r="L6204" i="1" s="1"/>
  <c r="H6204" i="1"/>
  <c r="K6203" i="1"/>
  <c r="J6203" i="1"/>
  <c r="I6203" i="1"/>
  <c r="L6203" i="1" s="1"/>
  <c r="H6203" i="1"/>
  <c r="K6202" i="1"/>
  <c r="J6202" i="1"/>
  <c r="I6202" i="1"/>
  <c r="L6202" i="1" s="1"/>
  <c r="H6202" i="1"/>
  <c r="K6201" i="1"/>
  <c r="J6201" i="1"/>
  <c r="I6201" i="1"/>
  <c r="L6201" i="1" s="1"/>
  <c r="H6201" i="1"/>
  <c r="K6200" i="1"/>
  <c r="J6200" i="1"/>
  <c r="I6200" i="1"/>
  <c r="L6200" i="1" s="1"/>
  <c r="H6200" i="1"/>
  <c r="K6199" i="1"/>
  <c r="J6199" i="1"/>
  <c r="I6199" i="1"/>
  <c r="L6199" i="1" s="1"/>
  <c r="H6199" i="1"/>
  <c r="K6198" i="1"/>
  <c r="J6198" i="1"/>
  <c r="I6198" i="1"/>
  <c r="L6198" i="1" s="1"/>
  <c r="H6198" i="1"/>
  <c r="K6197" i="1"/>
  <c r="J6197" i="1"/>
  <c r="I6197" i="1"/>
  <c r="L6197" i="1" s="1"/>
  <c r="H6197" i="1"/>
  <c r="K6196" i="1"/>
  <c r="J6196" i="1"/>
  <c r="I6196" i="1"/>
  <c r="L6196" i="1" s="1"/>
  <c r="H6196" i="1"/>
  <c r="K6195" i="1"/>
  <c r="J6195" i="1"/>
  <c r="I6195" i="1"/>
  <c r="L6195" i="1" s="1"/>
  <c r="H6195" i="1"/>
  <c r="K6194" i="1"/>
  <c r="J6194" i="1"/>
  <c r="I6194" i="1"/>
  <c r="L6194" i="1" s="1"/>
  <c r="H6194" i="1"/>
  <c r="K6193" i="1"/>
  <c r="J6193" i="1"/>
  <c r="I6193" i="1"/>
  <c r="L6193" i="1" s="1"/>
  <c r="H6193" i="1"/>
  <c r="K6192" i="1"/>
  <c r="J6192" i="1"/>
  <c r="I6192" i="1"/>
  <c r="L6192" i="1" s="1"/>
  <c r="H6192" i="1"/>
  <c r="K6191" i="1"/>
  <c r="J6191" i="1"/>
  <c r="I6191" i="1"/>
  <c r="L6191" i="1" s="1"/>
  <c r="H6191" i="1"/>
  <c r="K6190" i="1"/>
  <c r="J6190" i="1"/>
  <c r="I6190" i="1"/>
  <c r="L6190" i="1" s="1"/>
  <c r="H6190" i="1"/>
  <c r="K6189" i="1"/>
  <c r="J6189" i="1"/>
  <c r="I6189" i="1"/>
  <c r="L6189" i="1" s="1"/>
  <c r="H6189" i="1"/>
  <c r="K6188" i="1"/>
  <c r="J6188" i="1"/>
  <c r="I6188" i="1"/>
  <c r="L6188" i="1" s="1"/>
  <c r="H6188" i="1"/>
  <c r="K6187" i="1"/>
  <c r="J6187" i="1"/>
  <c r="I6187" i="1"/>
  <c r="L6187" i="1" s="1"/>
  <c r="H6187" i="1"/>
  <c r="K6186" i="1"/>
  <c r="J6186" i="1"/>
  <c r="I6186" i="1"/>
  <c r="L6186" i="1" s="1"/>
  <c r="H6186" i="1"/>
  <c r="K6185" i="1"/>
  <c r="J6185" i="1"/>
  <c r="I6185" i="1"/>
  <c r="L6185" i="1" s="1"/>
  <c r="H6185" i="1"/>
  <c r="K6184" i="1"/>
  <c r="J6184" i="1"/>
  <c r="I6184" i="1"/>
  <c r="L6184" i="1" s="1"/>
  <c r="H6184" i="1"/>
  <c r="K6183" i="1"/>
  <c r="J6183" i="1"/>
  <c r="I6183" i="1"/>
  <c r="L6183" i="1" s="1"/>
  <c r="H6183" i="1"/>
  <c r="K6182" i="1"/>
  <c r="J6182" i="1"/>
  <c r="I6182" i="1"/>
  <c r="L6182" i="1" s="1"/>
  <c r="H6182" i="1"/>
  <c r="K6181" i="1"/>
  <c r="J6181" i="1"/>
  <c r="I6181" i="1"/>
  <c r="L6181" i="1" s="1"/>
  <c r="H6181" i="1"/>
  <c r="K6180" i="1"/>
  <c r="J6180" i="1"/>
  <c r="I6180" i="1"/>
  <c r="L6180" i="1" s="1"/>
  <c r="H6180" i="1"/>
  <c r="K6179" i="1"/>
  <c r="J6179" i="1"/>
  <c r="I6179" i="1"/>
  <c r="L6179" i="1" s="1"/>
  <c r="H6179" i="1"/>
  <c r="K6178" i="1"/>
  <c r="J6178" i="1"/>
  <c r="I6178" i="1"/>
  <c r="L6178" i="1" s="1"/>
  <c r="H6178" i="1"/>
  <c r="K6177" i="1"/>
  <c r="J6177" i="1"/>
  <c r="I6177" i="1"/>
  <c r="L6177" i="1" s="1"/>
  <c r="H6177" i="1"/>
  <c r="K6176" i="1"/>
  <c r="J6176" i="1"/>
  <c r="I6176" i="1"/>
  <c r="L6176" i="1" s="1"/>
  <c r="H6176" i="1"/>
  <c r="K6175" i="1"/>
  <c r="J6175" i="1"/>
  <c r="I6175" i="1"/>
  <c r="L6175" i="1" s="1"/>
  <c r="H6175" i="1"/>
  <c r="K6174" i="1"/>
  <c r="J6174" i="1"/>
  <c r="I6174" i="1"/>
  <c r="L6174" i="1" s="1"/>
  <c r="H6174" i="1"/>
  <c r="K6173" i="1"/>
  <c r="J6173" i="1"/>
  <c r="I6173" i="1"/>
  <c r="L6173" i="1" s="1"/>
  <c r="H6173" i="1"/>
  <c r="K6172" i="1"/>
  <c r="J6172" i="1"/>
  <c r="I6172" i="1"/>
  <c r="L6172" i="1" s="1"/>
  <c r="H6172" i="1"/>
  <c r="K6171" i="1"/>
  <c r="J6171" i="1"/>
  <c r="I6171" i="1"/>
  <c r="L6171" i="1" s="1"/>
  <c r="H6171" i="1"/>
  <c r="K6170" i="1"/>
  <c r="J6170" i="1"/>
  <c r="I6170" i="1"/>
  <c r="L6170" i="1" s="1"/>
  <c r="H6170" i="1"/>
  <c r="K6169" i="1"/>
  <c r="J6169" i="1"/>
  <c r="I6169" i="1"/>
  <c r="L6169" i="1" s="1"/>
  <c r="H6169" i="1"/>
  <c r="K6168" i="1"/>
  <c r="J6168" i="1"/>
  <c r="I6168" i="1"/>
  <c r="L6168" i="1" s="1"/>
  <c r="H6168" i="1"/>
  <c r="K6167" i="1"/>
  <c r="J6167" i="1"/>
  <c r="I6167" i="1"/>
  <c r="L6167" i="1" s="1"/>
  <c r="H6167" i="1"/>
  <c r="K6166" i="1"/>
  <c r="J6166" i="1"/>
  <c r="I6166" i="1"/>
  <c r="L6166" i="1" s="1"/>
  <c r="H6166" i="1"/>
  <c r="K6165" i="1"/>
  <c r="J6165" i="1"/>
  <c r="I6165" i="1"/>
  <c r="L6165" i="1" s="1"/>
  <c r="H6165" i="1"/>
  <c r="K6164" i="1"/>
  <c r="J6164" i="1"/>
  <c r="I6164" i="1"/>
  <c r="L6164" i="1" s="1"/>
  <c r="H6164" i="1"/>
  <c r="K6163" i="1"/>
  <c r="J6163" i="1"/>
  <c r="I6163" i="1"/>
  <c r="L6163" i="1" s="1"/>
  <c r="H6163" i="1"/>
  <c r="K6162" i="1"/>
  <c r="J6162" i="1"/>
  <c r="I6162" i="1"/>
  <c r="L6162" i="1" s="1"/>
  <c r="H6162" i="1"/>
  <c r="K6161" i="1"/>
  <c r="J6161" i="1"/>
  <c r="I6161" i="1"/>
  <c r="L6161" i="1" s="1"/>
  <c r="H6161" i="1"/>
  <c r="K6160" i="1"/>
  <c r="J6160" i="1"/>
  <c r="I6160" i="1"/>
  <c r="L6160" i="1" s="1"/>
  <c r="H6160" i="1"/>
  <c r="K6159" i="1"/>
  <c r="J6159" i="1"/>
  <c r="I6159" i="1"/>
  <c r="L6159" i="1" s="1"/>
  <c r="H6159" i="1"/>
  <c r="K6158" i="1"/>
  <c r="J6158" i="1"/>
  <c r="I6158" i="1"/>
  <c r="L6158" i="1" s="1"/>
  <c r="H6158" i="1"/>
  <c r="K6157" i="1"/>
  <c r="J6157" i="1"/>
  <c r="I6157" i="1"/>
  <c r="L6157" i="1" s="1"/>
  <c r="H6157" i="1"/>
  <c r="K6156" i="1"/>
  <c r="J6156" i="1"/>
  <c r="I6156" i="1"/>
  <c r="L6156" i="1" s="1"/>
  <c r="H6156" i="1"/>
  <c r="K6155" i="1"/>
  <c r="J6155" i="1"/>
  <c r="I6155" i="1"/>
  <c r="L6155" i="1" s="1"/>
  <c r="H6155" i="1"/>
  <c r="K6154" i="1"/>
  <c r="J6154" i="1"/>
  <c r="I6154" i="1"/>
  <c r="L6154" i="1" s="1"/>
  <c r="H6154" i="1"/>
  <c r="K6153" i="1"/>
  <c r="J6153" i="1"/>
  <c r="I6153" i="1"/>
  <c r="L6153" i="1" s="1"/>
  <c r="H6153" i="1"/>
  <c r="K6152" i="1"/>
  <c r="J6152" i="1"/>
  <c r="I6152" i="1"/>
  <c r="L6152" i="1" s="1"/>
  <c r="H6152" i="1"/>
  <c r="K6151" i="1"/>
  <c r="J6151" i="1"/>
  <c r="I6151" i="1"/>
  <c r="L6151" i="1" s="1"/>
  <c r="H6151" i="1"/>
  <c r="K6150" i="1"/>
  <c r="J6150" i="1"/>
  <c r="I6150" i="1"/>
  <c r="L6150" i="1" s="1"/>
  <c r="H6150" i="1"/>
  <c r="K6149" i="1"/>
  <c r="J6149" i="1"/>
  <c r="I6149" i="1"/>
  <c r="L6149" i="1" s="1"/>
  <c r="H6149" i="1"/>
  <c r="K6148" i="1"/>
  <c r="J6148" i="1"/>
  <c r="I6148" i="1"/>
  <c r="L6148" i="1" s="1"/>
  <c r="H6148" i="1"/>
  <c r="K6147" i="1"/>
  <c r="J6147" i="1"/>
  <c r="I6147" i="1"/>
  <c r="L6147" i="1" s="1"/>
  <c r="H6147" i="1"/>
  <c r="K6146" i="1"/>
  <c r="J6146" i="1"/>
  <c r="I6146" i="1"/>
  <c r="L6146" i="1" s="1"/>
  <c r="H6146" i="1"/>
  <c r="K6145" i="1"/>
  <c r="J6145" i="1"/>
  <c r="I6145" i="1"/>
  <c r="L6145" i="1" s="1"/>
  <c r="H6145" i="1"/>
  <c r="K6144" i="1"/>
  <c r="J6144" i="1"/>
  <c r="I6144" i="1"/>
  <c r="L6144" i="1" s="1"/>
  <c r="H6144" i="1"/>
  <c r="K6143" i="1"/>
  <c r="J6143" i="1"/>
  <c r="I6143" i="1"/>
  <c r="L6143" i="1" s="1"/>
  <c r="H6143" i="1"/>
  <c r="K6142" i="1"/>
  <c r="J6142" i="1"/>
  <c r="I6142" i="1"/>
  <c r="L6142" i="1" s="1"/>
  <c r="H6142" i="1"/>
  <c r="K6141" i="1"/>
  <c r="J6141" i="1"/>
  <c r="I6141" i="1"/>
  <c r="L6141" i="1" s="1"/>
  <c r="H6141" i="1"/>
  <c r="K6140" i="1"/>
  <c r="J6140" i="1"/>
  <c r="I6140" i="1"/>
  <c r="L6140" i="1" s="1"/>
  <c r="H6140" i="1"/>
  <c r="K6139" i="1"/>
  <c r="J6139" i="1"/>
  <c r="I6139" i="1"/>
  <c r="L6139" i="1" s="1"/>
  <c r="H6139" i="1"/>
  <c r="K6138" i="1"/>
  <c r="J6138" i="1"/>
  <c r="I6138" i="1"/>
  <c r="L6138" i="1" s="1"/>
  <c r="H6138" i="1"/>
  <c r="K6137" i="1"/>
  <c r="J6137" i="1"/>
  <c r="I6137" i="1"/>
  <c r="L6137" i="1" s="1"/>
  <c r="H6137" i="1"/>
  <c r="K6136" i="1"/>
  <c r="J6136" i="1"/>
  <c r="I6136" i="1"/>
  <c r="L6136" i="1" s="1"/>
  <c r="H6136" i="1"/>
  <c r="K6135" i="1"/>
  <c r="J6135" i="1"/>
  <c r="I6135" i="1"/>
  <c r="L6135" i="1" s="1"/>
  <c r="H6135" i="1"/>
  <c r="K6134" i="1"/>
  <c r="J6134" i="1"/>
  <c r="I6134" i="1"/>
  <c r="L6134" i="1" s="1"/>
  <c r="H6134" i="1"/>
  <c r="K6133" i="1"/>
  <c r="J6133" i="1"/>
  <c r="I6133" i="1"/>
  <c r="L6133" i="1" s="1"/>
  <c r="H6133" i="1"/>
  <c r="K6132" i="1"/>
  <c r="J6132" i="1"/>
  <c r="I6132" i="1"/>
  <c r="L6132" i="1" s="1"/>
  <c r="H6132" i="1"/>
  <c r="K6131" i="1"/>
  <c r="J6131" i="1"/>
  <c r="I6131" i="1"/>
  <c r="L6131" i="1" s="1"/>
  <c r="H6131" i="1"/>
  <c r="K6130" i="1"/>
  <c r="J6130" i="1"/>
  <c r="I6130" i="1"/>
  <c r="L6130" i="1" s="1"/>
  <c r="H6130" i="1"/>
  <c r="K6129" i="1"/>
  <c r="J6129" i="1"/>
  <c r="I6129" i="1"/>
  <c r="L6129" i="1" s="1"/>
  <c r="H6129" i="1"/>
  <c r="K6128" i="1"/>
  <c r="J6128" i="1"/>
  <c r="I6128" i="1"/>
  <c r="L6128" i="1" s="1"/>
  <c r="H6128" i="1"/>
  <c r="K6127" i="1"/>
  <c r="J6127" i="1"/>
  <c r="I6127" i="1"/>
  <c r="L6127" i="1" s="1"/>
  <c r="H6127" i="1"/>
  <c r="K6126" i="1"/>
  <c r="J6126" i="1"/>
  <c r="I6126" i="1"/>
  <c r="L6126" i="1" s="1"/>
  <c r="H6126" i="1"/>
  <c r="K6125" i="1"/>
  <c r="J6125" i="1"/>
  <c r="I6125" i="1"/>
  <c r="L6125" i="1" s="1"/>
  <c r="H6125" i="1"/>
  <c r="K6124" i="1"/>
  <c r="J6124" i="1"/>
  <c r="I6124" i="1"/>
  <c r="L6124" i="1" s="1"/>
  <c r="H6124" i="1"/>
  <c r="K6123" i="1"/>
  <c r="J6123" i="1"/>
  <c r="I6123" i="1"/>
  <c r="L6123" i="1" s="1"/>
  <c r="H6123" i="1"/>
  <c r="K6122" i="1"/>
  <c r="J6122" i="1"/>
  <c r="I6122" i="1"/>
  <c r="L6122" i="1" s="1"/>
  <c r="H6122" i="1"/>
  <c r="K6121" i="1"/>
  <c r="J6121" i="1"/>
  <c r="I6121" i="1"/>
  <c r="L6121" i="1" s="1"/>
  <c r="H6121" i="1"/>
  <c r="K6120" i="1"/>
  <c r="J6120" i="1"/>
  <c r="I6120" i="1"/>
  <c r="L6120" i="1" s="1"/>
  <c r="H6120" i="1"/>
  <c r="K6119" i="1"/>
  <c r="J6119" i="1"/>
  <c r="I6119" i="1"/>
  <c r="L6119" i="1" s="1"/>
  <c r="H6119" i="1"/>
  <c r="K6118" i="1"/>
  <c r="J6118" i="1"/>
  <c r="I6118" i="1"/>
  <c r="L6118" i="1" s="1"/>
  <c r="H6118" i="1"/>
  <c r="K6117" i="1"/>
  <c r="J6117" i="1"/>
  <c r="I6117" i="1"/>
  <c r="L6117" i="1" s="1"/>
  <c r="H6117" i="1"/>
  <c r="K6116" i="1"/>
  <c r="J6116" i="1"/>
  <c r="I6116" i="1"/>
  <c r="L6116" i="1" s="1"/>
  <c r="H6116" i="1"/>
  <c r="K6115" i="1"/>
  <c r="J6115" i="1"/>
  <c r="I6115" i="1"/>
  <c r="L6115" i="1" s="1"/>
  <c r="H6115" i="1"/>
  <c r="K6114" i="1"/>
  <c r="J6114" i="1"/>
  <c r="I6114" i="1"/>
  <c r="L6114" i="1" s="1"/>
  <c r="H6114" i="1"/>
  <c r="K6113" i="1"/>
  <c r="J6113" i="1"/>
  <c r="I6113" i="1"/>
  <c r="L6113" i="1" s="1"/>
  <c r="H6113" i="1"/>
  <c r="K6112" i="1"/>
  <c r="J6112" i="1"/>
  <c r="I6112" i="1"/>
  <c r="L6112" i="1" s="1"/>
  <c r="H6112" i="1"/>
  <c r="K6111" i="1"/>
  <c r="J6111" i="1"/>
  <c r="I6111" i="1"/>
  <c r="L6111" i="1" s="1"/>
  <c r="H6111" i="1"/>
  <c r="K6110" i="1"/>
  <c r="J6110" i="1"/>
  <c r="I6110" i="1"/>
  <c r="L6110" i="1" s="1"/>
  <c r="H6110" i="1"/>
  <c r="K6109" i="1"/>
  <c r="J6109" i="1"/>
  <c r="I6109" i="1"/>
  <c r="L6109" i="1" s="1"/>
  <c r="H6109" i="1"/>
  <c r="K6108" i="1"/>
  <c r="J6108" i="1"/>
  <c r="I6108" i="1"/>
  <c r="L6108" i="1" s="1"/>
  <c r="H6108" i="1"/>
  <c r="K6107" i="1"/>
  <c r="J6107" i="1"/>
  <c r="I6107" i="1"/>
  <c r="L6107" i="1" s="1"/>
  <c r="H6107" i="1"/>
  <c r="K6106" i="1"/>
  <c r="J6106" i="1"/>
  <c r="I6106" i="1"/>
  <c r="L6106" i="1" s="1"/>
  <c r="H6106" i="1"/>
  <c r="K6105" i="1"/>
  <c r="J6105" i="1"/>
  <c r="I6105" i="1"/>
  <c r="L6105" i="1" s="1"/>
  <c r="H6105" i="1"/>
  <c r="K6104" i="1"/>
  <c r="J6104" i="1"/>
  <c r="I6104" i="1"/>
  <c r="L6104" i="1" s="1"/>
  <c r="H6104" i="1"/>
  <c r="K6103" i="1"/>
  <c r="J6103" i="1"/>
  <c r="I6103" i="1"/>
  <c r="L6103" i="1" s="1"/>
  <c r="H6103" i="1"/>
  <c r="K6102" i="1"/>
  <c r="J6102" i="1"/>
  <c r="I6102" i="1"/>
  <c r="L6102" i="1" s="1"/>
  <c r="H6102" i="1"/>
  <c r="K6101" i="1"/>
  <c r="J6101" i="1"/>
  <c r="I6101" i="1"/>
  <c r="L6101" i="1" s="1"/>
  <c r="H6101" i="1"/>
  <c r="K6100" i="1"/>
  <c r="J6100" i="1"/>
  <c r="I6100" i="1"/>
  <c r="L6100" i="1" s="1"/>
  <c r="H6100" i="1"/>
  <c r="K6099" i="1"/>
  <c r="J6099" i="1"/>
  <c r="I6099" i="1"/>
  <c r="L6099" i="1" s="1"/>
  <c r="H6099" i="1"/>
  <c r="K6098" i="1"/>
  <c r="J6098" i="1"/>
  <c r="I6098" i="1"/>
  <c r="L6098" i="1" s="1"/>
  <c r="H6098" i="1"/>
  <c r="K6097" i="1"/>
  <c r="J6097" i="1"/>
  <c r="I6097" i="1"/>
  <c r="L6097" i="1" s="1"/>
  <c r="H6097" i="1"/>
  <c r="K6096" i="1"/>
  <c r="J6096" i="1"/>
  <c r="I6096" i="1"/>
  <c r="L6096" i="1" s="1"/>
  <c r="H6096" i="1"/>
  <c r="K6095" i="1"/>
  <c r="J6095" i="1"/>
  <c r="I6095" i="1"/>
  <c r="L6095" i="1" s="1"/>
  <c r="H6095" i="1"/>
  <c r="K6094" i="1"/>
  <c r="J6094" i="1"/>
  <c r="I6094" i="1"/>
  <c r="L6094" i="1" s="1"/>
  <c r="H6094" i="1"/>
  <c r="K6093" i="1"/>
  <c r="J6093" i="1"/>
  <c r="I6093" i="1"/>
  <c r="L6093" i="1" s="1"/>
  <c r="H6093" i="1"/>
  <c r="K6092" i="1"/>
  <c r="J6092" i="1"/>
  <c r="I6092" i="1"/>
  <c r="L6092" i="1" s="1"/>
  <c r="H6092" i="1"/>
  <c r="K6091" i="1"/>
  <c r="J6091" i="1"/>
  <c r="I6091" i="1"/>
  <c r="L6091" i="1" s="1"/>
  <c r="H6091" i="1"/>
  <c r="K6090" i="1"/>
  <c r="J6090" i="1"/>
  <c r="I6090" i="1"/>
  <c r="L6090" i="1" s="1"/>
  <c r="H6090" i="1"/>
  <c r="K6089" i="1"/>
  <c r="J6089" i="1"/>
  <c r="I6089" i="1"/>
  <c r="L6089" i="1" s="1"/>
  <c r="H6089" i="1"/>
  <c r="K6088" i="1"/>
  <c r="J6088" i="1"/>
  <c r="I6088" i="1"/>
  <c r="L6088" i="1" s="1"/>
  <c r="H6088" i="1"/>
  <c r="K6087" i="1"/>
  <c r="J6087" i="1"/>
  <c r="I6087" i="1"/>
  <c r="L6087" i="1" s="1"/>
  <c r="H6087" i="1"/>
  <c r="K6086" i="1"/>
  <c r="J6086" i="1"/>
  <c r="I6086" i="1"/>
  <c r="L6086" i="1" s="1"/>
  <c r="H6086" i="1"/>
  <c r="K6085" i="1"/>
  <c r="J6085" i="1"/>
  <c r="I6085" i="1"/>
  <c r="L6085" i="1" s="1"/>
  <c r="H6085" i="1"/>
  <c r="K6084" i="1"/>
  <c r="J6084" i="1"/>
  <c r="I6084" i="1"/>
  <c r="L6084" i="1" s="1"/>
  <c r="H6084" i="1"/>
  <c r="K6083" i="1"/>
  <c r="J6083" i="1"/>
  <c r="I6083" i="1"/>
  <c r="L6083" i="1" s="1"/>
  <c r="H6083" i="1"/>
  <c r="K6082" i="1"/>
  <c r="J6082" i="1"/>
  <c r="I6082" i="1"/>
  <c r="L6082" i="1" s="1"/>
  <c r="H6082" i="1"/>
  <c r="K6081" i="1"/>
  <c r="J6081" i="1"/>
  <c r="I6081" i="1"/>
  <c r="L6081" i="1" s="1"/>
  <c r="H6081" i="1"/>
  <c r="K6080" i="1"/>
  <c r="J6080" i="1"/>
  <c r="I6080" i="1"/>
  <c r="L6080" i="1" s="1"/>
  <c r="H6080" i="1"/>
  <c r="K6079" i="1"/>
  <c r="J6079" i="1"/>
  <c r="I6079" i="1"/>
  <c r="L6079" i="1" s="1"/>
  <c r="H6079" i="1"/>
  <c r="K6078" i="1"/>
  <c r="J6078" i="1"/>
  <c r="I6078" i="1"/>
  <c r="L6078" i="1" s="1"/>
  <c r="H6078" i="1"/>
  <c r="K6077" i="1"/>
  <c r="J6077" i="1"/>
  <c r="I6077" i="1"/>
  <c r="L6077" i="1" s="1"/>
  <c r="H6077" i="1"/>
  <c r="K6076" i="1"/>
  <c r="J6076" i="1"/>
  <c r="I6076" i="1"/>
  <c r="L6076" i="1" s="1"/>
  <c r="H6076" i="1"/>
  <c r="K6075" i="1"/>
  <c r="J6075" i="1"/>
  <c r="I6075" i="1"/>
  <c r="L6075" i="1" s="1"/>
  <c r="H6075" i="1"/>
  <c r="K6074" i="1"/>
  <c r="J6074" i="1"/>
  <c r="I6074" i="1"/>
  <c r="L6074" i="1" s="1"/>
  <c r="H6074" i="1"/>
  <c r="K6073" i="1"/>
  <c r="J6073" i="1"/>
  <c r="I6073" i="1"/>
  <c r="L6073" i="1" s="1"/>
  <c r="H6073" i="1"/>
  <c r="K6072" i="1"/>
  <c r="J6072" i="1"/>
  <c r="I6072" i="1"/>
  <c r="L6072" i="1" s="1"/>
  <c r="H6072" i="1"/>
  <c r="K6071" i="1"/>
  <c r="J6071" i="1"/>
  <c r="I6071" i="1"/>
  <c r="L6071" i="1" s="1"/>
  <c r="H6071" i="1"/>
  <c r="K6070" i="1"/>
  <c r="J6070" i="1"/>
  <c r="I6070" i="1"/>
  <c r="L6070" i="1" s="1"/>
  <c r="H6070" i="1"/>
  <c r="K6069" i="1"/>
  <c r="J6069" i="1"/>
  <c r="I6069" i="1"/>
  <c r="L6069" i="1" s="1"/>
  <c r="H6069" i="1"/>
  <c r="K6068" i="1"/>
  <c r="J6068" i="1"/>
  <c r="I6068" i="1"/>
  <c r="L6068" i="1" s="1"/>
  <c r="H6068" i="1"/>
  <c r="K6067" i="1"/>
  <c r="J6067" i="1"/>
  <c r="I6067" i="1"/>
  <c r="L6067" i="1" s="1"/>
  <c r="H6067" i="1"/>
  <c r="K6066" i="1"/>
  <c r="J6066" i="1"/>
  <c r="I6066" i="1"/>
  <c r="L6066" i="1" s="1"/>
  <c r="H6066" i="1"/>
  <c r="K6065" i="1"/>
  <c r="J6065" i="1"/>
  <c r="I6065" i="1"/>
  <c r="L6065" i="1" s="1"/>
  <c r="H6065" i="1"/>
  <c r="K6064" i="1"/>
  <c r="J6064" i="1"/>
  <c r="I6064" i="1"/>
  <c r="L6064" i="1" s="1"/>
  <c r="H6064" i="1"/>
  <c r="K6063" i="1"/>
  <c r="J6063" i="1"/>
  <c r="I6063" i="1"/>
  <c r="L6063" i="1" s="1"/>
  <c r="H6063" i="1"/>
  <c r="K6062" i="1"/>
  <c r="J6062" i="1"/>
  <c r="I6062" i="1"/>
  <c r="L6062" i="1" s="1"/>
  <c r="H6062" i="1"/>
  <c r="K6061" i="1"/>
  <c r="J6061" i="1"/>
  <c r="I6061" i="1"/>
  <c r="L6061" i="1" s="1"/>
  <c r="H6061" i="1"/>
  <c r="K6060" i="1"/>
  <c r="J6060" i="1"/>
  <c r="I6060" i="1"/>
  <c r="L6060" i="1" s="1"/>
  <c r="H6060" i="1"/>
  <c r="K6059" i="1"/>
  <c r="J6059" i="1"/>
  <c r="I6059" i="1"/>
  <c r="L6059" i="1" s="1"/>
  <c r="H6059" i="1"/>
  <c r="K6058" i="1"/>
  <c r="J6058" i="1"/>
  <c r="I6058" i="1"/>
  <c r="L6058" i="1" s="1"/>
  <c r="H6058" i="1"/>
  <c r="K6057" i="1"/>
  <c r="J6057" i="1"/>
  <c r="I6057" i="1"/>
  <c r="L6057" i="1" s="1"/>
  <c r="H6057" i="1"/>
  <c r="K6056" i="1"/>
  <c r="J6056" i="1"/>
  <c r="I6056" i="1"/>
  <c r="L6056" i="1" s="1"/>
  <c r="H6056" i="1"/>
  <c r="K6055" i="1"/>
  <c r="J6055" i="1"/>
  <c r="I6055" i="1"/>
  <c r="L6055" i="1" s="1"/>
  <c r="H6055" i="1"/>
  <c r="K6054" i="1"/>
  <c r="J6054" i="1"/>
  <c r="I6054" i="1"/>
  <c r="L6054" i="1" s="1"/>
  <c r="H6054" i="1"/>
  <c r="K6053" i="1"/>
  <c r="J6053" i="1"/>
  <c r="I6053" i="1"/>
  <c r="L6053" i="1" s="1"/>
  <c r="H6053" i="1"/>
  <c r="K6052" i="1"/>
  <c r="J6052" i="1"/>
  <c r="I6052" i="1"/>
  <c r="L6052" i="1" s="1"/>
  <c r="H6052" i="1"/>
  <c r="K6051" i="1"/>
  <c r="J6051" i="1"/>
  <c r="I6051" i="1"/>
  <c r="L6051" i="1" s="1"/>
  <c r="H6051" i="1"/>
  <c r="K6050" i="1"/>
  <c r="J6050" i="1"/>
  <c r="I6050" i="1"/>
  <c r="L6050" i="1" s="1"/>
  <c r="H6050" i="1"/>
  <c r="K6049" i="1"/>
  <c r="J6049" i="1"/>
  <c r="I6049" i="1"/>
  <c r="L6049" i="1" s="1"/>
  <c r="H6049" i="1"/>
  <c r="K6048" i="1"/>
  <c r="J6048" i="1"/>
  <c r="I6048" i="1"/>
  <c r="L6048" i="1" s="1"/>
  <c r="H6048" i="1"/>
  <c r="K6047" i="1"/>
  <c r="J6047" i="1"/>
  <c r="I6047" i="1"/>
  <c r="L6047" i="1" s="1"/>
  <c r="H6047" i="1"/>
  <c r="K6046" i="1"/>
  <c r="J6046" i="1"/>
  <c r="I6046" i="1"/>
  <c r="L6046" i="1" s="1"/>
  <c r="H6046" i="1"/>
  <c r="K6045" i="1"/>
  <c r="J6045" i="1"/>
  <c r="I6045" i="1"/>
  <c r="L6045" i="1" s="1"/>
  <c r="H6045" i="1"/>
  <c r="K6044" i="1"/>
  <c r="J6044" i="1"/>
  <c r="I6044" i="1"/>
  <c r="L6044" i="1" s="1"/>
  <c r="H6044" i="1"/>
  <c r="K6043" i="1"/>
  <c r="J6043" i="1"/>
  <c r="I6043" i="1"/>
  <c r="L6043" i="1" s="1"/>
  <c r="H6043" i="1"/>
  <c r="K6042" i="1"/>
  <c r="J6042" i="1"/>
  <c r="I6042" i="1"/>
  <c r="L6042" i="1" s="1"/>
  <c r="H6042" i="1"/>
  <c r="K6041" i="1"/>
  <c r="J6041" i="1"/>
  <c r="I6041" i="1"/>
  <c r="L6041" i="1" s="1"/>
  <c r="H6041" i="1"/>
  <c r="K6040" i="1"/>
  <c r="J6040" i="1"/>
  <c r="I6040" i="1"/>
  <c r="L6040" i="1" s="1"/>
  <c r="H6040" i="1"/>
  <c r="K6039" i="1"/>
  <c r="J6039" i="1"/>
  <c r="I6039" i="1"/>
  <c r="L6039" i="1" s="1"/>
  <c r="H6039" i="1"/>
  <c r="K6038" i="1"/>
  <c r="J6038" i="1"/>
  <c r="I6038" i="1"/>
  <c r="L6038" i="1" s="1"/>
  <c r="H6038" i="1"/>
  <c r="K6037" i="1"/>
  <c r="J6037" i="1"/>
  <c r="I6037" i="1"/>
  <c r="L6037" i="1" s="1"/>
  <c r="H6037" i="1"/>
  <c r="K6036" i="1"/>
  <c r="J6036" i="1"/>
  <c r="I6036" i="1"/>
  <c r="L6036" i="1" s="1"/>
  <c r="H6036" i="1"/>
  <c r="K6035" i="1"/>
  <c r="J6035" i="1"/>
  <c r="I6035" i="1"/>
  <c r="L6035" i="1" s="1"/>
  <c r="H6035" i="1"/>
  <c r="K6034" i="1"/>
  <c r="J6034" i="1"/>
  <c r="I6034" i="1"/>
  <c r="L6034" i="1" s="1"/>
  <c r="H6034" i="1"/>
  <c r="K6033" i="1"/>
  <c r="J6033" i="1"/>
  <c r="I6033" i="1"/>
  <c r="L6033" i="1" s="1"/>
  <c r="H6033" i="1"/>
  <c r="K6032" i="1"/>
  <c r="J6032" i="1"/>
  <c r="I6032" i="1"/>
  <c r="L6032" i="1" s="1"/>
  <c r="H6032" i="1"/>
  <c r="K6031" i="1"/>
  <c r="J6031" i="1"/>
  <c r="I6031" i="1"/>
  <c r="L6031" i="1" s="1"/>
  <c r="H6031" i="1"/>
  <c r="K6030" i="1"/>
  <c r="J6030" i="1"/>
  <c r="I6030" i="1"/>
  <c r="L6030" i="1" s="1"/>
  <c r="H6030" i="1"/>
  <c r="K6029" i="1"/>
  <c r="J6029" i="1"/>
  <c r="I6029" i="1"/>
  <c r="L6029" i="1" s="1"/>
  <c r="H6029" i="1"/>
  <c r="K6028" i="1"/>
  <c r="J6028" i="1"/>
  <c r="I6028" i="1"/>
  <c r="L6028" i="1" s="1"/>
  <c r="H6028" i="1"/>
  <c r="K6027" i="1"/>
  <c r="J6027" i="1"/>
  <c r="I6027" i="1"/>
  <c r="L6027" i="1" s="1"/>
  <c r="H6027" i="1"/>
  <c r="K6026" i="1"/>
  <c r="J6026" i="1"/>
  <c r="I6026" i="1"/>
  <c r="L6026" i="1" s="1"/>
  <c r="H6026" i="1"/>
  <c r="K6025" i="1"/>
  <c r="J6025" i="1"/>
  <c r="I6025" i="1"/>
  <c r="L6025" i="1" s="1"/>
  <c r="H6025" i="1"/>
  <c r="K6024" i="1"/>
  <c r="J6024" i="1"/>
  <c r="I6024" i="1"/>
  <c r="L6024" i="1" s="1"/>
  <c r="H6024" i="1"/>
  <c r="K6023" i="1"/>
  <c r="J6023" i="1"/>
  <c r="I6023" i="1"/>
  <c r="L6023" i="1" s="1"/>
  <c r="H6023" i="1"/>
  <c r="K6022" i="1"/>
  <c r="J6022" i="1"/>
  <c r="I6022" i="1"/>
  <c r="L6022" i="1" s="1"/>
  <c r="H6022" i="1"/>
  <c r="K6021" i="1"/>
  <c r="J6021" i="1"/>
  <c r="I6021" i="1"/>
  <c r="L6021" i="1" s="1"/>
  <c r="H6021" i="1"/>
  <c r="K6020" i="1"/>
  <c r="J6020" i="1"/>
  <c r="I6020" i="1"/>
  <c r="L6020" i="1" s="1"/>
  <c r="H6020" i="1"/>
  <c r="K6019" i="1"/>
  <c r="J6019" i="1"/>
  <c r="I6019" i="1"/>
  <c r="L6019" i="1" s="1"/>
  <c r="H6019" i="1"/>
  <c r="K6018" i="1"/>
  <c r="J6018" i="1"/>
  <c r="I6018" i="1"/>
  <c r="L6018" i="1" s="1"/>
  <c r="H6018" i="1"/>
  <c r="K6017" i="1"/>
  <c r="J6017" i="1"/>
  <c r="I6017" i="1"/>
  <c r="L6017" i="1" s="1"/>
  <c r="H6017" i="1"/>
  <c r="K6016" i="1"/>
  <c r="J6016" i="1"/>
  <c r="I6016" i="1"/>
  <c r="L6016" i="1" s="1"/>
  <c r="H6016" i="1"/>
  <c r="K6015" i="1"/>
  <c r="J6015" i="1"/>
  <c r="I6015" i="1"/>
  <c r="L6015" i="1" s="1"/>
  <c r="H6015" i="1"/>
  <c r="K6014" i="1"/>
  <c r="J6014" i="1"/>
  <c r="I6014" i="1"/>
  <c r="L6014" i="1" s="1"/>
  <c r="H6014" i="1"/>
  <c r="K6013" i="1"/>
  <c r="J6013" i="1"/>
  <c r="I6013" i="1"/>
  <c r="L6013" i="1" s="1"/>
  <c r="H6013" i="1"/>
  <c r="K6012" i="1"/>
  <c r="J6012" i="1"/>
  <c r="I6012" i="1"/>
  <c r="L6012" i="1" s="1"/>
  <c r="H6012" i="1"/>
  <c r="K6011" i="1"/>
  <c r="J6011" i="1"/>
  <c r="I6011" i="1"/>
  <c r="L6011" i="1" s="1"/>
  <c r="H6011" i="1"/>
  <c r="K6010" i="1"/>
  <c r="J6010" i="1"/>
  <c r="I6010" i="1"/>
  <c r="L6010" i="1" s="1"/>
  <c r="H6010" i="1"/>
  <c r="K6009" i="1"/>
  <c r="J6009" i="1"/>
  <c r="I6009" i="1"/>
  <c r="L6009" i="1" s="1"/>
  <c r="H6009" i="1"/>
  <c r="K6008" i="1"/>
  <c r="J6008" i="1"/>
  <c r="I6008" i="1"/>
  <c r="L6008" i="1" s="1"/>
  <c r="H6008" i="1"/>
  <c r="K6007" i="1"/>
  <c r="J6007" i="1"/>
  <c r="I6007" i="1"/>
  <c r="L6007" i="1" s="1"/>
  <c r="H6007" i="1"/>
  <c r="K6006" i="1"/>
  <c r="J6006" i="1"/>
  <c r="I6006" i="1"/>
  <c r="L6006" i="1" s="1"/>
  <c r="H6006" i="1"/>
  <c r="K6005" i="1"/>
  <c r="J6005" i="1"/>
  <c r="I6005" i="1"/>
  <c r="L6005" i="1" s="1"/>
  <c r="H6005" i="1"/>
  <c r="K6004" i="1"/>
  <c r="J6004" i="1"/>
  <c r="I6004" i="1"/>
  <c r="L6004" i="1" s="1"/>
  <c r="H6004" i="1"/>
  <c r="K6003" i="1"/>
  <c r="J6003" i="1"/>
  <c r="I6003" i="1"/>
  <c r="L6003" i="1" s="1"/>
  <c r="H6003" i="1"/>
  <c r="K6002" i="1"/>
  <c r="J6002" i="1"/>
  <c r="I6002" i="1"/>
  <c r="L6002" i="1" s="1"/>
  <c r="H6002" i="1"/>
  <c r="K6001" i="1"/>
  <c r="J6001" i="1"/>
  <c r="I6001" i="1"/>
  <c r="L6001" i="1" s="1"/>
  <c r="H6001" i="1"/>
  <c r="K6000" i="1"/>
  <c r="J6000" i="1"/>
  <c r="I6000" i="1"/>
  <c r="L6000" i="1" s="1"/>
  <c r="H6000" i="1"/>
  <c r="K5999" i="1"/>
  <c r="J5999" i="1"/>
  <c r="I5999" i="1"/>
  <c r="L5999" i="1" s="1"/>
  <c r="H5999" i="1"/>
  <c r="K5998" i="1"/>
  <c r="J5998" i="1"/>
  <c r="I5998" i="1"/>
  <c r="L5998" i="1" s="1"/>
  <c r="H5998" i="1"/>
  <c r="K5997" i="1"/>
  <c r="J5997" i="1"/>
  <c r="I5997" i="1"/>
  <c r="L5997" i="1" s="1"/>
  <c r="H5997" i="1"/>
  <c r="K5996" i="1"/>
  <c r="J5996" i="1"/>
  <c r="I5996" i="1"/>
  <c r="L5996" i="1" s="1"/>
  <c r="H5996" i="1"/>
  <c r="K5995" i="1"/>
  <c r="J5995" i="1"/>
  <c r="I5995" i="1"/>
  <c r="L5995" i="1" s="1"/>
  <c r="H5995" i="1"/>
  <c r="K5994" i="1"/>
  <c r="J5994" i="1"/>
  <c r="I5994" i="1"/>
  <c r="L5994" i="1" s="1"/>
  <c r="H5994" i="1"/>
  <c r="K5993" i="1"/>
  <c r="J5993" i="1"/>
  <c r="I5993" i="1"/>
  <c r="L5993" i="1" s="1"/>
  <c r="H5993" i="1"/>
  <c r="K5992" i="1"/>
  <c r="J5992" i="1"/>
  <c r="I5992" i="1"/>
  <c r="L5992" i="1" s="1"/>
  <c r="H5992" i="1"/>
  <c r="K5991" i="1"/>
  <c r="J5991" i="1"/>
  <c r="I5991" i="1"/>
  <c r="L5991" i="1" s="1"/>
  <c r="H5991" i="1"/>
  <c r="K5990" i="1"/>
  <c r="J5990" i="1"/>
  <c r="I5990" i="1"/>
  <c r="L5990" i="1" s="1"/>
  <c r="H5990" i="1"/>
  <c r="K5989" i="1"/>
  <c r="J5989" i="1"/>
  <c r="I5989" i="1"/>
  <c r="L5989" i="1" s="1"/>
  <c r="H5989" i="1"/>
  <c r="K5988" i="1"/>
  <c r="J5988" i="1"/>
  <c r="I5988" i="1"/>
  <c r="L5988" i="1" s="1"/>
  <c r="H5988" i="1"/>
  <c r="K5987" i="1"/>
  <c r="J5987" i="1"/>
  <c r="I5987" i="1"/>
  <c r="L5987" i="1" s="1"/>
  <c r="H5987" i="1"/>
  <c r="K5986" i="1"/>
  <c r="J5986" i="1"/>
  <c r="I5986" i="1"/>
  <c r="L5986" i="1" s="1"/>
  <c r="H5986" i="1"/>
  <c r="K5985" i="1"/>
  <c r="J5985" i="1"/>
  <c r="I5985" i="1"/>
  <c r="L5985" i="1" s="1"/>
  <c r="H5985" i="1"/>
  <c r="K5984" i="1"/>
  <c r="J5984" i="1"/>
  <c r="I5984" i="1"/>
  <c r="L5984" i="1" s="1"/>
  <c r="H5984" i="1"/>
  <c r="K5983" i="1"/>
  <c r="J5983" i="1"/>
  <c r="I5983" i="1"/>
  <c r="L5983" i="1" s="1"/>
  <c r="H5983" i="1"/>
  <c r="K5982" i="1"/>
  <c r="J5982" i="1"/>
  <c r="I5982" i="1"/>
  <c r="L5982" i="1" s="1"/>
  <c r="H5982" i="1"/>
  <c r="K5981" i="1"/>
  <c r="J5981" i="1"/>
  <c r="I5981" i="1"/>
  <c r="L5981" i="1" s="1"/>
  <c r="H5981" i="1"/>
  <c r="K5980" i="1"/>
  <c r="J5980" i="1"/>
  <c r="I5980" i="1"/>
  <c r="L5980" i="1" s="1"/>
  <c r="H5980" i="1"/>
  <c r="K5979" i="1"/>
  <c r="J5979" i="1"/>
  <c r="I5979" i="1"/>
  <c r="L5979" i="1" s="1"/>
  <c r="H5979" i="1"/>
  <c r="K5978" i="1"/>
  <c r="J5978" i="1"/>
  <c r="I5978" i="1"/>
  <c r="L5978" i="1" s="1"/>
  <c r="H5978" i="1"/>
  <c r="K5977" i="1"/>
  <c r="J5977" i="1"/>
  <c r="I5977" i="1"/>
  <c r="L5977" i="1" s="1"/>
  <c r="H5977" i="1"/>
  <c r="K5976" i="1"/>
  <c r="J5976" i="1"/>
  <c r="I5976" i="1"/>
  <c r="L5976" i="1" s="1"/>
  <c r="H5976" i="1"/>
  <c r="K5975" i="1"/>
  <c r="J5975" i="1"/>
  <c r="I5975" i="1"/>
  <c r="L5975" i="1" s="1"/>
  <c r="H5975" i="1"/>
  <c r="K5974" i="1"/>
  <c r="J5974" i="1"/>
  <c r="I5974" i="1"/>
  <c r="L5974" i="1" s="1"/>
  <c r="H5974" i="1"/>
  <c r="K5973" i="1"/>
  <c r="J5973" i="1"/>
  <c r="I5973" i="1"/>
  <c r="L5973" i="1" s="1"/>
  <c r="H5973" i="1"/>
  <c r="K5972" i="1"/>
  <c r="J5972" i="1"/>
  <c r="I5972" i="1"/>
  <c r="L5972" i="1" s="1"/>
  <c r="H5972" i="1"/>
  <c r="K5971" i="1"/>
  <c r="J5971" i="1"/>
  <c r="I5971" i="1"/>
  <c r="L5971" i="1" s="1"/>
  <c r="H5971" i="1"/>
  <c r="K5970" i="1"/>
  <c r="J5970" i="1"/>
  <c r="I5970" i="1"/>
  <c r="L5970" i="1" s="1"/>
  <c r="H5970" i="1"/>
  <c r="K5969" i="1"/>
  <c r="J5969" i="1"/>
  <c r="I5969" i="1"/>
  <c r="L5969" i="1" s="1"/>
  <c r="H5969" i="1"/>
  <c r="K5968" i="1"/>
  <c r="J5968" i="1"/>
  <c r="I5968" i="1"/>
  <c r="L5968" i="1" s="1"/>
  <c r="H5968" i="1"/>
  <c r="K5967" i="1"/>
  <c r="J5967" i="1"/>
  <c r="I5967" i="1"/>
  <c r="L5967" i="1" s="1"/>
  <c r="H5967" i="1"/>
  <c r="K5966" i="1"/>
  <c r="J5966" i="1"/>
  <c r="I5966" i="1"/>
  <c r="L5966" i="1" s="1"/>
  <c r="H5966" i="1"/>
  <c r="K5965" i="1"/>
  <c r="J5965" i="1"/>
  <c r="I5965" i="1"/>
  <c r="L5965" i="1" s="1"/>
  <c r="H5965" i="1"/>
  <c r="K5964" i="1"/>
  <c r="J5964" i="1"/>
  <c r="I5964" i="1"/>
  <c r="L5964" i="1" s="1"/>
  <c r="H5964" i="1"/>
  <c r="K5963" i="1"/>
  <c r="J5963" i="1"/>
  <c r="I5963" i="1"/>
  <c r="L5963" i="1" s="1"/>
  <c r="H5963" i="1"/>
  <c r="K5962" i="1"/>
  <c r="J5962" i="1"/>
  <c r="I5962" i="1"/>
  <c r="L5962" i="1" s="1"/>
  <c r="H5962" i="1"/>
  <c r="K5961" i="1"/>
  <c r="J5961" i="1"/>
  <c r="I5961" i="1"/>
  <c r="L5961" i="1" s="1"/>
  <c r="H5961" i="1"/>
  <c r="K5960" i="1"/>
  <c r="J5960" i="1"/>
  <c r="I5960" i="1"/>
  <c r="L5960" i="1" s="1"/>
  <c r="H5960" i="1"/>
  <c r="K5959" i="1"/>
  <c r="J5959" i="1"/>
  <c r="I5959" i="1"/>
  <c r="L5959" i="1" s="1"/>
  <c r="H5959" i="1"/>
  <c r="K5958" i="1"/>
  <c r="J5958" i="1"/>
  <c r="I5958" i="1"/>
  <c r="L5958" i="1" s="1"/>
  <c r="H5958" i="1"/>
  <c r="K5957" i="1"/>
  <c r="J5957" i="1"/>
  <c r="I5957" i="1"/>
  <c r="L5957" i="1" s="1"/>
  <c r="H5957" i="1"/>
  <c r="K5956" i="1"/>
  <c r="J5956" i="1"/>
  <c r="I5956" i="1"/>
  <c r="L5956" i="1" s="1"/>
  <c r="H5956" i="1"/>
  <c r="K5955" i="1"/>
  <c r="J5955" i="1"/>
  <c r="I5955" i="1"/>
  <c r="L5955" i="1" s="1"/>
  <c r="H5955" i="1"/>
  <c r="K5954" i="1"/>
  <c r="J5954" i="1"/>
  <c r="I5954" i="1"/>
  <c r="L5954" i="1" s="1"/>
  <c r="H5954" i="1"/>
  <c r="K5953" i="1"/>
  <c r="J5953" i="1"/>
  <c r="I5953" i="1"/>
  <c r="L5953" i="1" s="1"/>
  <c r="H5953" i="1"/>
  <c r="K5952" i="1"/>
  <c r="J5952" i="1"/>
  <c r="I5952" i="1"/>
  <c r="L5952" i="1" s="1"/>
  <c r="H5952" i="1"/>
  <c r="K5951" i="1"/>
  <c r="J5951" i="1"/>
  <c r="I5951" i="1"/>
  <c r="L5951" i="1" s="1"/>
  <c r="H5951" i="1"/>
  <c r="K5950" i="1"/>
  <c r="J5950" i="1"/>
  <c r="I5950" i="1"/>
  <c r="L5950" i="1" s="1"/>
  <c r="H5950" i="1"/>
  <c r="K5949" i="1"/>
  <c r="J5949" i="1"/>
  <c r="I5949" i="1"/>
  <c r="L5949" i="1" s="1"/>
  <c r="H5949" i="1"/>
  <c r="K5948" i="1"/>
  <c r="J5948" i="1"/>
  <c r="I5948" i="1"/>
  <c r="L5948" i="1" s="1"/>
  <c r="H5948" i="1"/>
  <c r="K5947" i="1"/>
  <c r="J5947" i="1"/>
  <c r="I5947" i="1"/>
  <c r="L5947" i="1" s="1"/>
  <c r="H5947" i="1"/>
  <c r="K5946" i="1"/>
  <c r="J5946" i="1"/>
  <c r="I5946" i="1"/>
  <c r="L5946" i="1" s="1"/>
  <c r="H5946" i="1"/>
  <c r="K5945" i="1"/>
  <c r="J5945" i="1"/>
  <c r="I5945" i="1"/>
  <c r="L5945" i="1" s="1"/>
  <c r="H5945" i="1"/>
  <c r="K5944" i="1"/>
  <c r="J5944" i="1"/>
  <c r="I5944" i="1"/>
  <c r="L5944" i="1" s="1"/>
  <c r="H5944" i="1"/>
  <c r="K5943" i="1"/>
  <c r="J5943" i="1"/>
  <c r="I5943" i="1"/>
  <c r="L5943" i="1" s="1"/>
  <c r="H5943" i="1"/>
  <c r="K5942" i="1"/>
  <c r="J5942" i="1"/>
  <c r="I5942" i="1"/>
  <c r="L5942" i="1" s="1"/>
  <c r="H5942" i="1"/>
  <c r="K5941" i="1"/>
  <c r="J5941" i="1"/>
  <c r="I5941" i="1"/>
  <c r="L5941" i="1" s="1"/>
  <c r="H5941" i="1"/>
  <c r="K5940" i="1"/>
  <c r="J5940" i="1"/>
  <c r="I5940" i="1"/>
  <c r="L5940" i="1" s="1"/>
  <c r="H5940" i="1"/>
  <c r="K5939" i="1"/>
  <c r="J5939" i="1"/>
  <c r="I5939" i="1"/>
  <c r="L5939" i="1" s="1"/>
  <c r="H5939" i="1"/>
  <c r="K5938" i="1"/>
  <c r="J5938" i="1"/>
  <c r="I5938" i="1"/>
  <c r="L5938" i="1" s="1"/>
  <c r="H5938" i="1"/>
  <c r="K5937" i="1"/>
  <c r="J5937" i="1"/>
  <c r="I5937" i="1"/>
  <c r="L5937" i="1" s="1"/>
  <c r="H5937" i="1"/>
  <c r="K5936" i="1"/>
  <c r="J5936" i="1"/>
  <c r="I5936" i="1"/>
  <c r="L5936" i="1" s="1"/>
  <c r="H5936" i="1"/>
  <c r="K5935" i="1"/>
  <c r="J5935" i="1"/>
  <c r="I5935" i="1"/>
  <c r="L5935" i="1" s="1"/>
  <c r="H5935" i="1"/>
  <c r="K5934" i="1"/>
  <c r="J5934" i="1"/>
  <c r="I5934" i="1"/>
  <c r="L5934" i="1" s="1"/>
  <c r="H5934" i="1"/>
  <c r="K5933" i="1"/>
  <c r="J5933" i="1"/>
  <c r="I5933" i="1"/>
  <c r="L5933" i="1" s="1"/>
  <c r="H5933" i="1"/>
  <c r="K5932" i="1"/>
  <c r="J5932" i="1"/>
  <c r="I5932" i="1"/>
  <c r="L5932" i="1" s="1"/>
  <c r="H5932" i="1"/>
  <c r="K5931" i="1"/>
  <c r="J5931" i="1"/>
  <c r="I5931" i="1"/>
  <c r="L5931" i="1" s="1"/>
  <c r="H5931" i="1"/>
  <c r="K5930" i="1"/>
  <c r="J5930" i="1"/>
  <c r="I5930" i="1"/>
  <c r="G10" i="5" s="1"/>
  <c r="H5930" i="1"/>
  <c r="K5929" i="1"/>
  <c r="J5929" i="1"/>
  <c r="I5929" i="1"/>
  <c r="L5929" i="1" s="1"/>
  <c r="H5929" i="1"/>
  <c r="K5928" i="1"/>
  <c r="J5928" i="1"/>
  <c r="I5928" i="1"/>
  <c r="L5928" i="1" s="1"/>
  <c r="H5928" i="1"/>
  <c r="K5927" i="1"/>
  <c r="J5927" i="1"/>
  <c r="I5927" i="1"/>
  <c r="L5927" i="1" s="1"/>
  <c r="H5927" i="1"/>
  <c r="K5926" i="1"/>
  <c r="J5926" i="1"/>
  <c r="I5926" i="1"/>
  <c r="L5926" i="1" s="1"/>
  <c r="H5926" i="1"/>
  <c r="K5925" i="1"/>
  <c r="J5925" i="1"/>
  <c r="I5925" i="1"/>
  <c r="L5925" i="1" s="1"/>
  <c r="H5925" i="1"/>
  <c r="K5924" i="1"/>
  <c r="J5924" i="1"/>
  <c r="I5924" i="1"/>
  <c r="L5924" i="1" s="1"/>
  <c r="H5924" i="1"/>
  <c r="K5923" i="1"/>
  <c r="J5923" i="1"/>
  <c r="I5923" i="1"/>
  <c r="L5923" i="1" s="1"/>
  <c r="H5923" i="1"/>
  <c r="K5922" i="1"/>
  <c r="J5922" i="1"/>
  <c r="I5922" i="1"/>
  <c r="L5922" i="1" s="1"/>
  <c r="H5922" i="1"/>
  <c r="K5921" i="1"/>
  <c r="J5921" i="1"/>
  <c r="I5921" i="1"/>
  <c r="L5921" i="1" s="1"/>
  <c r="H5921" i="1"/>
  <c r="K5920" i="1"/>
  <c r="J5920" i="1"/>
  <c r="I5920" i="1"/>
  <c r="L5920" i="1" s="1"/>
  <c r="H5920" i="1"/>
  <c r="K5919" i="1"/>
  <c r="J5919" i="1"/>
  <c r="I5919" i="1"/>
  <c r="L5919" i="1" s="1"/>
  <c r="H5919" i="1"/>
  <c r="K5918" i="1"/>
  <c r="J5918" i="1"/>
  <c r="I5918" i="1"/>
  <c r="L5918" i="1" s="1"/>
  <c r="H5918" i="1"/>
  <c r="K5917" i="1"/>
  <c r="J5917" i="1"/>
  <c r="I5917" i="1"/>
  <c r="L5917" i="1" s="1"/>
  <c r="H5917" i="1"/>
  <c r="K5916" i="1"/>
  <c r="J5916" i="1"/>
  <c r="I5916" i="1"/>
  <c r="L5916" i="1" s="1"/>
  <c r="H5916" i="1"/>
  <c r="K5915" i="1"/>
  <c r="J5915" i="1"/>
  <c r="I5915" i="1"/>
  <c r="L5915" i="1" s="1"/>
  <c r="H5915" i="1"/>
  <c r="K5914" i="1"/>
  <c r="J5914" i="1"/>
  <c r="I5914" i="1"/>
  <c r="L5914" i="1" s="1"/>
  <c r="H5914" i="1"/>
  <c r="K5913" i="1"/>
  <c r="J5913" i="1"/>
  <c r="I5913" i="1"/>
  <c r="L5913" i="1" s="1"/>
  <c r="H5913" i="1"/>
  <c r="K5912" i="1"/>
  <c r="J5912" i="1"/>
  <c r="I5912" i="1"/>
  <c r="L5912" i="1" s="1"/>
  <c r="H5912" i="1"/>
  <c r="K5911" i="1"/>
  <c r="J5911" i="1"/>
  <c r="I5911" i="1"/>
  <c r="L5911" i="1" s="1"/>
  <c r="H5911" i="1"/>
  <c r="K5910" i="1"/>
  <c r="J5910" i="1"/>
  <c r="I5910" i="1"/>
  <c r="L5910" i="1" s="1"/>
  <c r="H5910" i="1"/>
  <c r="K5909" i="1"/>
  <c r="J5909" i="1"/>
  <c r="I5909" i="1"/>
  <c r="L5909" i="1" s="1"/>
  <c r="H5909" i="1"/>
  <c r="K5908" i="1"/>
  <c r="J5908" i="1"/>
  <c r="I5908" i="1"/>
  <c r="L5908" i="1" s="1"/>
  <c r="H5908" i="1"/>
  <c r="K5907" i="1"/>
  <c r="J5907" i="1"/>
  <c r="I5907" i="1"/>
  <c r="L5907" i="1" s="1"/>
  <c r="H5907" i="1"/>
  <c r="K5906" i="1"/>
  <c r="J5906" i="1"/>
  <c r="I5906" i="1"/>
  <c r="L5906" i="1" s="1"/>
  <c r="H5906" i="1"/>
  <c r="K5905" i="1"/>
  <c r="J5905" i="1"/>
  <c r="I5905" i="1"/>
  <c r="L5905" i="1" s="1"/>
  <c r="H5905" i="1"/>
  <c r="K5904" i="1"/>
  <c r="J5904" i="1"/>
  <c r="I5904" i="1"/>
  <c r="L5904" i="1" s="1"/>
  <c r="H5904" i="1"/>
  <c r="K5903" i="1"/>
  <c r="J5903" i="1"/>
  <c r="I5903" i="1"/>
  <c r="L5903" i="1" s="1"/>
  <c r="H5903" i="1"/>
  <c r="K5902" i="1"/>
  <c r="J5902" i="1"/>
  <c r="I5902" i="1"/>
  <c r="L5902" i="1" s="1"/>
  <c r="H5902" i="1"/>
  <c r="K5901" i="1"/>
  <c r="J5901" i="1"/>
  <c r="I5901" i="1"/>
  <c r="L5901" i="1" s="1"/>
  <c r="H5901" i="1"/>
  <c r="K5900" i="1"/>
  <c r="J5900" i="1"/>
  <c r="I5900" i="1"/>
  <c r="L5900" i="1" s="1"/>
  <c r="H5900" i="1"/>
  <c r="K5899" i="1"/>
  <c r="J5899" i="1"/>
  <c r="I5899" i="1"/>
  <c r="L5899" i="1" s="1"/>
  <c r="H5899" i="1"/>
  <c r="K5898" i="1"/>
  <c r="J5898" i="1"/>
  <c r="I5898" i="1"/>
  <c r="L5898" i="1" s="1"/>
  <c r="H5898" i="1"/>
  <c r="K5897" i="1"/>
  <c r="J5897" i="1"/>
  <c r="I5897" i="1"/>
  <c r="L5897" i="1" s="1"/>
  <c r="H5897" i="1"/>
  <c r="K5896" i="1"/>
  <c r="J5896" i="1"/>
  <c r="I5896" i="1"/>
  <c r="L5896" i="1" s="1"/>
  <c r="H5896" i="1"/>
  <c r="K5895" i="1"/>
  <c r="J5895" i="1"/>
  <c r="I5895" i="1"/>
  <c r="L5895" i="1" s="1"/>
  <c r="H5895" i="1"/>
  <c r="K5894" i="1"/>
  <c r="J5894" i="1"/>
  <c r="I5894" i="1"/>
  <c r="L5894" i="1" s="1"/>
  <c r="H5894" i="1"/>
  <c r="K5893" i="1"/>
  <c r="J5893" i="1"/>
  <c r="I5893" i="1"/>
  <c r="L5893" i="1" s="1"/>
  <c r="H5893" i="1"/>
  <c r="K5892" i="1"/>
  <c r="J5892" i="1"/>
  <c r="I5892" i="1"/>
  <c r="L5892" i="1" s="1"/>
  <c r="H5892" i="1"/>
  <c r="K5891" i="1"/>
  <c r="J5891" i="1"/>
  <c r="I5891" i="1"/>
  <c r="L5891" i="1" s="1"/>
  <c r="H5891" i="1"/>
  <c r="K5890" i="1"/>
  <c r="J5890" i="1"/>
  <c r="I5890" i="1"/>
  <c r="L5890" i="1" s="1"/>
  <c r="H5890" i="1"/>
  <c r="K5889" i="1"/>
  <c r="J5889" i="1"/>
  <c r="I5889" i="1"/>
  <c r="L5889" i="1" s="1"/>
  <c r="H5889" i="1"/>
  <c r="K5888" i="1"/>
  <c r="J5888" i="1"/>
  <c r="I5888" i="1"/>
  <c r="L5888" i="1" s="1"/>
  <c r="H5888" i="1"/>
  <c r="K5887" i="1"/>
  <c r="J5887" i="1"/>
  <c r="I5887" i="1"/>
  <c r="L5887" i="1" s="1"/>
  <c r="H5887" i="1"/>
  <c r="K5886" i="1"/>
  <c r="J5886" i="1"/>
  <c r="I5886" i="1"/>
  <c r="L5886" i="1" s="1"/>
  <c r="H5886" i="1"/>
  <c r="K5885" i="1"/>
  <c r="J5885" i="1"/>
  <c r="I5885" i="1"/>
  <c r="L5885" i="1" s="1"/>
  <c r="H5885" i="1"/>
  <c r="K5884" i="1"/>
  <c r="J5884" i="1"/>
  <c r="I5884" i="1"/>
  <c r="L5884" i="1" s="1"/>
  <c r="H5884" i="1"/>
  <c r="K5883" i="1"/>
  <c r="J5883" i="1"/>
  <c r="I5883" i="1"/>
  <c r="L5883" i="1" s="1"/>
  <c r="H5883" i="1"/>
  <c r="K5882" i="1"/>
  <c r="J5882" i="1"/>
  <c r="I5882" i="1"/>
  <c r="L5882" i="1" s="1"/>
  <c r="H5882" i="1"/>
  <c r="K5881" i="1"/>
  <c r="J5881" i="1"/>
  <c r="I5881" i="1"/>
  <c r="L5881" i="1" s="1"/>
  <c r="H5881" i="1"/>
  <c r="K5880" i="1"/>
  <c r="J5880" i="1"/>
  <c r="I5880" i="1"/>
  <c r="L5880" i="1" s="1"/>
  <c r="H5880" i="1"/>
  <c r="K5879" i="1"/>
  <c r="J5879" i="1"/>
  <c r="I5879" i="1"/>
  <c r="L5879" i="1" s="1"/>
  <c r="H5879" i="1"/>
  <c r="K5878" i="1"/>
  <c r="J5878" i="1"/>
  <c r="I5878" i="1"/>
  <c r="L5878" i="1" s="1"/>
  <c r="H5878" i="1"/>
  <c r="K5877" i="1"/>
  <c r="J5877" i="1"/>
  <c r="I5877" i="1"/>
  <c r="L5877" i="1" s="1"/>
  <c r="H5877" i="1"/>
  <c r="K5876" i="1"/>
  <c r="J5876" i="1"/>
  <c r="I5876" i="1"/>
  <c r="L5876" i="1" s="1"/>
  <c r="H5876" i="1"/>
  <c r="K5875" i="1"/>
  <c r="J5875" i="1"/>
  <c r="I5875" i="1"/>
  <c r="L5875" i="1" s="1"/>
  <c r="H5875" i="1"/>
  <c r="K5874" i="1"/>
  <c r="J5874" i="1"/>
  <c r="I5874" i="1"/>
  <c r="L5874" i="1" s="1"/>
  <c r="H5874" i="1"/>
  <c r="K5873" i="1"/>
  <c r="J5873" i="1"/>
  <c r="I5873" i="1"/>
  <c r="L5873" i="1" s="1"/>
  <c r="H5873" i="1"/>
  <c r="K5872" i="1"/>
  <c r="J5872" i="1"/>
  <c r="I5872" i="1"/>
  <c r="L5872" i="1" s="1"/>
  <c r="H5872" i="1"/>
  <c r="K5871" i="1"/>
  <c r="J5871" i="1"/>
  <c r="I5871" i="1"/>
  <c r="L5871" i="1" s="1"/>
  <c r="H5871" i="1"/>
  <c r="K5870" i="1"/>
  <c r="J5870" i="1"/>
  <c r="I5870" i="1"/>
  <c r="L5870" i="1" s="1"/>
  <c r="H5870" i="1"/>
  <c r="K5869" i="1"/>
  <c r="J5869" i="1"/>
  <c r="I5869" i="1"/>
  <c r="L5869" i="1" s="1"/>
  <c r="H5869" i="1"/>
  <c r="K5868" i="1"/>
  <c r="J5868" i="1"/>
  <c r="I5868" i="1"/>
  <c r="L5868" i="1" s="1"/>
  <c r="H5868" i="1"/>
  <c r="K5867" i="1"/>
  <c r="J5867" i="1"/>
  <c r="I5867" i="1"/>
  <c r="L5867" i="1" s="1"/>
  <c r="H5867" i="1"/>
  <c r="K5866" i="1"/>
  <c r="J5866" i="1"/>
  <c r="I5866" i="1"/>
  <c r="L5866" i="1" s="1"/>
  <c r="H5866" i="1"/>
  <c r="K5865" i="1"/>
  <c r="J5865" i="1"/>
  <c r="I5865" i="1"/>
  <c r="L5865" i="1" s="1"/>
  <c r="H5865" i="1"/>
  <c r="K5864" i="1"/>
  <c r="J5864" i="1"/>
  <c r="I5864" i="1"/>
  <c r="L5864" i="1" s="1"/>
  <c r="H5864" i="1"/>
  <c r="K5863" i="1"/>
  <c r="J5863" i="1"/>
  <c r="I5863" i="1"/>
  <c r="L5863" i="1" s="1"/>
  <c r="H5863" i="1"/>
  <c r="K5862" i="1"/>
  <c r="J5862" i="1"/>
  <c r="I5862" i="1"/>
  <c r="L5862" i="1" s="1"/>
  <c r="H5862" i="1"/>
  <c r="K5861" i="1"/>
  <c r="J5861" i="1"/>
  <c r="I5861" i="1"/>
  <c r="L5861" i="1" s="1"/>
  <c r="H5861" i="1"/>
  <c r="K5860" i="1"/>
  <c r="J5860" i="1"/>
  <c r="I5860" i="1"/>
  <c r="L5860" i="1" s="1"/>
  <c r="H5860" i="1"/>
  <c r="K5859" i="1"/>
  <c r="J5859" i="1"/>
  <c r="I5859" i="1"/>
  <c r="L5859" i="1" s="1"/>
  <c r="H5859" i="1"/>
  <c r="K5858" i="1"/>
  <c r="J5858" i="1"/>
  <c r="I5858" i="1"/>
  <c r="L5858" i="1" s="1"/>
  <c r="H5858" i="1"/>
  <c r="K5857" i="1"/>
  <c r="J5857" i="1"/>
  <c r="I5857" i="1"/>
  <c r="L5857" i="1" s="1"/>
  <c r="H5857" i="1"/>
  <c r="K5856" i="1"/>
  <c r="J5856" i="1"/>
  <c r="I5856" i="1"/>
  <c r="L5856" i="1" s="1"/>
  <c r="H5856" i="1"/>
  <c r="K5855" i="1"/>
  <c r="J5855" i="1"/>
  <c r="I5855" i="1"/>
  <c r="L5855" i="1" s="1"/>
  <c r="H5855" i="1"/>
  <c r="K5854" i="1"/>
  <c r="J5854" i="1"/>
  <c r="I5854" i="1"/>
  <c r="L5854" i="1" s="1"/>
  <c r="H5854" i="1"/>
  <c r="K5853" i="1"/>
  <c r="J5853" i="1"/>
  <c r="I5853" i="1"/>
  <c r="L5853" i="1" s="1"/>
  <c r="H5853" i="1"/>
  <c r="K5852" i="1"/>
  <c r="J5852" i="1"/>
  <c r="I5852" i="1"/>
  <c r="L5852" i="1" s="1"/>
  <c r="H5852" i="1"/>
  <c r="K5851" i="1"/>
  <c r="J5851" i="1"/>
  <c r="I5851" i="1"/>
  <c r="L5851" i="1" s="1"/>
  <c r="H5851" i="1"/>
  <c r="K5850" i="1"/>
  <c r="J5850" i="1"/>
  <c r="I5850" i="1"/>
  <c r="L5850" i="1" s="1"/>
  <c r="H5850" i="1"/>
  <c r="K5849" i="1"/>
  <c r="J5849" i="1"/>
  <c r="I5849" i="1"/>
  <c r="L5849" i="1" s="1"/>
  <c r="H5849" i="1"/>
  <c r="K5848" i="1"/>
  <c r="J5848" i="1"/>
  <c r="I5848" i="1"/>
  <c r="L5848" i="1" s="1"/>
  <c r="H5848" i="1"/>
  <c r="K5847" i="1"/>
  <c r="J5847" i="1"/>
  <c r="I5847" i="1"/>
  <c r="L5847" i="1" s="1"/>
  <c r="H5847" i="1"/>
  <c r="K5846" i="1"/>
  <c r="J5846" i="1"/>
  <c r="I5846" i="1"/>
  <c r="L5846" i="1" s="1"/>
  <c r="H5846" i="1"/>
  <c r="K5845" i="1"/>
  <c r="J5845" i="1"/>
  <c r="I5845" i="1"/>
  <c r="L5845" i="1" s="1"/>
  <c r="H5845" i="1"/>
  <c r="K5844" i="1"/>
  <c r="J5844" i="1"/>
  <c r="I5844" i="1"/>
  <c r="L5844" i="1" s="1"/>
  <c r="H5844" i="1"/>
  <c r="K5843" i="1"/>
  <c r="J5843" i="1"/>
  <c r="I5843" i="1"/>
  <c r="L5843" i="1" s="1"/>
  <c r="H5843" i="1"/>
  <c r="K5842" i="1"/>
  <c r="J5842" i="1"/>
  <c r="I5842" i="1"/>
  <c r="L5842" i="1" s="1"/>
  <c r="H5842" i="1"/>
  <c r="K5841" i="1"/>
  <c r="J5841" i="1"/>
  <c r="I5841" i="1"/>
  <c r="L5841" i="1" s="1"/>
  <c r="H5841" i="1"/>
  <c r="K5840" i="1"/>
  <c r="J5840" i="1"/>
  <c r="I5840" i="1"/>
  <c r="L5840" i="1" s="1"/>
  <c r="H5840" i="1"/>
  <c r="K5839" i="1"/>
  <c r="J5839" i="1"/>
  <c r="I5839" i="1"/>
  <c r="L5839" i="1" s="1"/>
  <c r="H5839" i="1"/>
  <c r="K5838" i="1"/>
  <c r="J5838" i="1"/>
  <c r="I5838" i="1"/>
  <c r="L5838" i="1" s="1"/>
  <c r="H5838" i="1"/>
  <c r="K5837" i="1"/>
  <c r="J5837" i="1"/>
  <c r="I5837" i="1"/>
  <c r="L5837" i="1" s="1"/>
  <c r="H5837" i="1"/>
  <c r="K5836" i="1"/>
  <c r="J5836" i="1"/>
  <c r="I5836" i="1"/>
  <c r="L5836" i="1" s="1"/>
  <c r="H5836" i="1"/>
  <c r="K5835" i="1"/>
  <c r="J5835" i="1"/>
  <c r="I5835" i="1"/>
  <c r="L5835" i="1" s="1"/>
  <c r="H5835" i="1"/>
  <c r="K5834" i="1"/>
  <c r="J5834" i="1"/>
  <c r="I5834" i="1"/>
  <c r="L5834" i="1" s="1"/>
  <c r="H5834" i="1"/>
  <c r="K5833" i="1"/>
  <c r="J5833" i="1"/>
  <c r="I5833" i="1"/>
  <c r="L5833" i="1" s="1"/>
  <c r="H5833" i="1"/>
  <c r="K5832" i="1"/>
  <c r="J5832" i="1"/>
  <c r="I5832" i="1"/>
  <c r="L5832" i="1" s="1"/>
  <c r="H5832" i="1"/>
  <c r="K5831" i="1"/>
  <c r="J5831" i="1"/>
  <c r="I5831" i="1"/>
  <c r="L5831" i="1" s="1"/>
  <c r="H5831" i="1"/>
  <c r="K5830" i="1"/>
  <c r="J5830" i="1"/>
  <c r="I5830" i="1"/>
  <c r="L5830" i="1" s="1"/>
  <c r="H5830" i="1"/>
  <c r="K5829" i="1"/>
  <c r="J5829" i="1"/>
  <c r="I5829" i="1"/>
  <c r="L5829" i="1" s="1"/>
  <c r="H5829" i="1"/>
  <c r="K5828" i="1"/>
  <c r="J5828" i="1"/>
  <c r="I5828" i="1"/>
  <c r="L5828" i="1" s="1"/>
  <c r="H5828" i="1"/>
  <c r="K5827" i="1"/>
  <c r="J5827" i="1"/>
  <c r="I5827" i="1"/>
  <c r="L5827" i="1" s="1"/>
  <c r="H5827" i="1"/>
  <c r="K5826" i="1"/>
  <c r="J5826" i="1"/>
  <c r="I5826" i="1"/>
  <c r="L5826" i="1" s="1"/>
  <c r="H5826" i="1"/>
  <c r="K5825" i="1"/>
  <c r="J5825" i="1"/>
  <c r="I5825" i="1"/>
  <c r="L5825" i="1" s="1"/>
  <c r="H5825" i="1"/>
  <c r="K5824" i="1"/>
  <c r="J5824" i="1"/>
  <c r="I5824" i="1"/>
  <c r="L5824" i="1" s="1"/>
  <c r="H5824" i="1"/>
  <c r="K5823" i="1"/>
  <c r="J5823" i="1"/>
  <c r="I5823" i="1"/>
  <c r="L5823" i="1" s="1"/>
  <c r="H5823" i="1"/>
  <c r="K5822" i="1"/>
  <c r="J5822" i="1"/>
  <c r="I5822" i="1"/>
  <c r="L5822" i="1" s="1"/>
  <c r="H5822" i="1"/>
  <c r="K5821" i="1"/>
  <c r="J5821" i="1"/>
  <c r="I5821" i="1"/>
  <c r="L5821" i="1" s="1"/>
  <c r="H5821" i="1"/>
  <c r="K5820" i="1"/>
  <c r="J5820" i="1"/>
  <c r="I5820" i="1"/>
  <c r="L5820" i="1" s="1"/>
  <c r="H5820" i="1"/>
  <c r="K5819" i="1"/>
  <c r="J5819" i="1"/>
  <c r="I5819" i="1"/>
  <c r="L5819" i="1" s="1"/>
  <c r="H5819" i="1"/>
  <c r="K5818" i="1"/>
  <c r="J5818" i="1"/>
  <c r="I5818" i="1"/>
  <c r="L5818" i="1" s="1"/>
  <c r="H5818" i="1"/>
  <c r="K5817" i="1"/>
  <c r="J5817" i="1"/>
  <c r="I5817" i="1"/>
  <c r="L5817" i="1" s="1"/>
  <c r="H5817" i="1"/>
  <c r="K5816" i="1"/>
  <c r="J5816" i="1"/>
  <c r="I5816" i="1"/>
  <c r="L5816" i="1" s="1"/>
  <c r="H5816" i="1"/>
  <c r="K5815" i="1"/>
  <c r="J5815" i="1"/>
  <c r="I5815" i="1"/>
  <c r="L5815" i="1" s="1"/>
  <c r="H5815" i="1"/>
  <c r="K5814" i="1"/>
  <c r="J5814" i="1"/>
  <c r="I5814" i="1"/>
  <c r="L5814" i="1" s="1"/>
  <c r="H5814" i="1"/>
  <c r="K5813" i="1"/>
  <c r="J5813" i="1"/>
  <c r="I5813" i="1"/>
  <c r="L5813" i="1" s="1"/>
  <c r="H5813" i="1"/>
  <c r="K5812" i="1"/>
  <c r="J5812" i="1"/>
  <c r="I5812" i="1"/>
  <c r="L5812" i="1" s="1"/>
  <c r="H5812" i="1"/>
  <c r="K5811" i="1"/>
  <c r="J5811" i="1"/>
  <c r="I5811" i="1"/>
  <c r="L5811" i="1" s="1"/>
  <c r="H5811" i="1"/>
  <c r="K5810" i="1"/>
  <c r="J5810" i="1"/>
  <c r="I5810" i="1"/>
  <c r="L5810" i="1" s="1"/>
  <c r="H5810" i="1"/>
  <c r="K5809" i="1"/>
  <c r="J5809" i="1"/>
  <c r="I5809" i="1"/>
  <c r="L5809" i="1" s="1"/>
  <c r="H5809" i="1"/>
  <c r="K5808" i="1"/>
  <c r="J5808" i="1"/>
  <c r="I5808" i="1"/>
  <c r="L5808" i="1" s="1"/>
  <c r="H5808" i="1"/>
  <c r="K5807" i="1"/>
  <c r="J5807" i="1"/>
  <c r="I5807" i="1"/>
  <c r="L5807" i="1" s="1"/>
  <c r="H5807" i="1"/>
  <c r="K5806" i="1"/>
  <c r="J5806" i="1"/>
  <c r="I5806" i="1"/>
  <c r="L5806" i="1" s="1"/>
  <c r="H5806" i="1"/>
  <c r="K5805" i="1"/>
  <c r="J5805" i="1"/>
  <c r="I5805" i="1"/>
  <c r="L5805" i="1" s="1"/>
  <c r="H5805" i="1"/>
  <c r="K5804" i="1"/>
  <c r="J5804" i="1"/>
  <c r="I5804" i="1"/>
  <c r="L5804" i="1" s="1"/>
  <c r="H5804" i="1"/>
  <c r="K5803" i="1"/>
  <c r="J5803" i="1"/>
  <c r="I5803" i="1"/>
  <c r="L5803" i="1" s="1"/>
  <c r="H5803" i="1"/>
  <c r="K5802" i="1"/>
  <c r="J5802" i="1"/>
  <c r="I5802" i="1"/>
  <c r="L5802" i="1" s="1"/>
  <c r="H5802" i="1"/>
  <c r="K5801" i="1"/>
  <c r="J5801" i="1"/>
  <c r="I5801" i="1"/>
  <c r="L5801" i="1" s="1"/>
  <c r="H5801" i="1"/>
  <c r="K5800" i="1"/>
  <c r="J5800" i="1"/>
  <c r="I5800" i="1"/>
  <c r="L5800" i="1" s="1"/>
  <c r="H5800" i="1"/>
  <c r="K5799" i="1"/>
  <c r="J5799" i="1"/>
  <c r="I5799" i="1"/>
  <c r="L5799" i="1" s="1"/>
  <c r="H5799" i="1"/>
  <c r="K5798" i="1"/>
  <c r="J5798" i="1"/>
  <c r="I5798" i="1"/>
  <c r="L5798" i="1" s="1"/>
  <c r="H5798" i="1"/>
  <c r="K5797" i="1"/>
  <c r="J5797" i="1"/>
  <c r="I5797" i="1"/>
  <c r="L5797" i="1" s="1"/>
  <c r="H5797" i="1"/>
  <c r="K5796" i="1"/>
  <c r="J5796" i="1"/>
  <c r="I5796" i="1"/>
  <c r="L5796" i="1" s="1"/>
  <c r="H5796" i="1"/>
  <c r="K5795" i="1"/>
  <c r="J5795" i="1"/>
  <c r="I5795" i="1"/>
  <c r="L5795" i="1" s="1"/>
  <c r="H5795" i="1"/>
  <c r="K5794" i="1"/>
  <c r="J5794" i="1"/>
  <c r="I5794" i="1"/>
  <c r="L5794" i="1" s="1"/>
  <c r="H5794" i="1"/>
  <c r="K5793" i="1"/>
  <c r="J5793" i="1"/>
  <c r="I5793" i="1"/>
  <c r="L5793" i="1" s="1"/>
  <c r="H5793" i="1"/>
  <c r="K5792" i="1"/>
  <c r="J5792" i="1"/>
  <c r="I5792" i="1"/>
  <c r="L5792" i="1" s="1"/>
  <c r="H5792" i="1"/>
  <c r="K5791" i="1"/>
  <c r="J5791" i="1"/>
  <c r="I5791" i="1"/>
  <c r="L5791" i="1" s="1"/>
  <c r="H5791" i="1"/>
  <c r="K5790" i="1"/>
  <c r="J5790" i="1"/>
  <c r="I5790" i="1"/>
  <c r="L5790" i="1" s="1"/>
  <c r="H5790" i="1"/>
  <c r="K5789" i="1"/>
  <c r="J5789" i="1"/>
  <c r="I5789" i="1"/>
  <c r="L5789" i="1" s="1"/>
  <c r="H5789" i="1"/>
  <c r="K5788" i="1"/>
  <c r="J5788" i="1"/>
  <c r="I5788" i="1"/>
  <c r="L5788" i="1" s="1"/>
  <c r="H5788" i="1"/>
  <c r="K5787" i="1"/>
  <c r="J5787" i="1"/>
  <c r="I5787" i="1"/>
  <c r="L5787" i="1" s="1"/>
  <c r="H5787" i="1"/>
  <c r="K5786" i="1"/>
  <c r="J5786" i="1"/>
  <c r="I5786" i="1"/>
  <c r="L5786" i="1" s="1"/>
  <c r="H5786" i="1"/>
  <c r="K5785" i="1"/>
  <c r="J5785" i="1"/>
  <c r="I5785" i="1"/>
  <c r="L5785" i="1" s="1"/>
  <c r="H5785" i="1"/>
  <c r="K5784" i="1"/>
  <c r="J5784" i="1"/>
  <c r="I5784" i="1"/>
  <c r="L5784" i="1" s="1"/>
  <c r="H5784" i="1"/>
  <c r="K5783" i="1"/>
  <c r="J5783" i="1"/>
  <c r="I5783" i="1"/>
  <c r="L5783" i="1" s="1"/>
  <c r="H5783" i="1"/>
  <c r="K5782" i="1"/>
  <c r="J5782" i="1"/>
  <c r="I5782" i="1"/>
  <c r="L5782" i="1" s="1"/>
  <c r="H5782" i="1"/>
  <c r="K5781" i="1"/>
  <c r="J5781" i="1"/>
  <c r="I5781" i="1"/>
  <c r="L5781" i="1" s="1"/>
  <c r="H5781" i="1"/>
  <c r="K5780" i="1"/>
  <c r="J5780" i="1"/>
  <c r="I5780" i="1"/>
  <c r="L5780" i="1" s="1"/>
  <c r="H5780" i="1"/>
  <c r="K5779" i="1"/>
  <c r="J5779" i="1"/>
  <c r="I5779" i="1"/>
  <c r="L5779" i="1" s="1"/>
  <c r="H5779" i="1"/>
  <c r="K5778" i="1"/>
  <c r="J5778" i="1"/>
  <c r="I5778" i="1"/>
  <c r="L5778" i="1" s="1"/>
  <c r="H5778" i="1"/>
  <c r="K5777" i="1"/>
  <c r="J5777" i="1"/>
  <c r="I5777" i="1"/>
  <c r="L5777" i="1" s="1"/>
  <c r="H5777" i="1"/>
  <c r="K5776" i="1"/>
  <c r="J5776" i="1"/>
  <c r="I5776" i="1"/>
  <c r="L5776" i="1" s="1"/>
  <c r="H5776" i="1"/>
  <c r="K5775" i="1"/>
  <c r="J5775" i="1"/>
  <c r="I5775" i="1"/>
  <c r="L5775" i="1" s="1"/>
  <c r="H5775" i="1"/>
  <c r="K5774" i="1"/>
  <c r="J5774" i="1"/>
  <c r="I5774" i="1"/>
  <c r="L5774" i="1" s="1"/>
  <c r="H5774" i="1"/>
  <c r="K5773" i="1"/>
  <c r="J5773" i="1"/>
  <c r="I5773" i="1"/>
  <c r="L5773" i="1" s="1"/>
  <c r="H5773" i="1"/>
  <c r="K5772" i="1"/>
  <c r="J5772" i="1"/>
  <c r="I5772" i="1"/>
  <c r="L5772" i="1" s="1"/>
  <c r="H5772" i="1"/>
  <c r="K5771" i="1"/>
  <c r="J5771" i="1"/>
  <c r="I5771" i="1"/>
  <c r="L5771" i="1" s="1"/>
  <c r="H5771" i="1"/>
  <c r="K5770" i="1"/>
  <c r="J5770" i="1"/>
  <c r="I5770" i="1"/>
  <c r="L5770" i="1" s="1"/>
  <c r="H5770" i="1"/>
  <c r="K5769" i="1"/>
  <c r="J5769" i="1"/>
  <c r="I5769" i="1"/>
  <c r="L5769" i="1" s="1"/>
  <c r="H5769" i="1"/>
  <c r="K5768" i="1"/>
  <c r="J5768" i="1"/>
  <c r="I5768" i="1"/>
  <c r="L5768" i="1" s="1"/>
  <c r="H5768" i="1"/>
  <c r="K5767" i="1"/>
  <c r="J5767" i="1"/>
  <c r="I5767" i="1"/>
  <c r="L5767" i="1" s="1"/>
  <c r="H5767" i="1"/>
  <c r="K5766" i="1"/>
  <c r="J5766" i="1"/>
  <c r="I5766" i="1"/>
  <c r="L5766" i="1" s="1"/>
  <c r="H5766" i="1"/>
  <c r="K5765" i="1"/>
  <c r="J5765" i="1"/>
  <c r="I5765" i="1"/>
  <c r="L5765" i="1" s="1"/>
  <c r="H5765" i="1"/>
  <c r="K5764" i="1"/>
  <c r="J5764" i="1"/>
  <c r="I5764" i="1"/>
  <c r="L5764" i="1" s="1"/>
  <c r="H5764" i="1"/>
  <c r="K5763" i="1"/>
  <c r="J5763" i="1"/>
  <c r="I5763" i="1"/>
  <c r="L5763" i="1" s="1"/>
  <c r="H5763" i="1"/>
  <c r="K5762" i="1"/>
  <c r="J5762" i="1"/>
  <c r="I5762" i="1"/>
  <c r="L5762" i="1" s="1"/>
  <c r="H5762" i="1"/>
  <c r="K5761" i="1"/>
  <c r="J5761" i="1"/>
  <c r="I5761" i="1"/>
  <c r="L5761" i="1" s="1"/>
  <c r="H5761" i="1"/>
  <c r="K5760" i="1"/>
  <c r="J5760" i="1"/>
  <c r="I5760" i="1"/>
  <c r="L5760" i="1" s="1"/>
  <c r="H5760" i="1"/>
  <c r="K5759" i="1"/>
  <c r="J5759" i="1"/>
  <c r="I5759" i="1"/>
  <c r="L5759" i="1" s="1"/>
  <c r="H5759" i="1"/>
  <c r="K5758" i="1"/>
  <c r="J5758" i="1"/>
  <c r="I5758" i="1"/>
  <c r="L5758" i="1" s="1"/>
  <c r="H5758" i="1"/>
  <c r="K5757" i="1"/>
  <c r="J5757" i="1"/>
  <c r="I5757" i="1"/>
  <c r="L5757" i="1" s="1"/>
  <c r="H5757" i="1"/>
  <c r="K5756" i="1"/>
  <c r="J5756" i="1"/>
  <c r="I5756" i="1"/>
  <c r="L5756" i="1" s="1"/>
  <c r="H5756" i="1"/>
  <c r="K5755" i="1"/>
  <c r="J5755" i="1"/>
  <c r="I5755" i="1"/>
  <c r="L5755" i="1" s="1"/>
  <c r="H5755" i="1"/>
  <c r="K5754" i="1"/>
  <c r="J5754" i="1"/>
  <c r="I5754" i="1"/>
  <c r="L5754" i="1" s="1"/>
  <c r="H5754" i="1"/>
  <c r="K5753" i="1"/>
  <c r="J5753" i="1"/>
  <c r="I5753" i="1"/>
  <c r="L5753" i="1" s="1"/>
  <c r="H5753" i="1"/>
  <c r="K5752" i="1"/>
  <c r="J5752" i="1"/>
  <c r="I5752" i="1"/>
  <c r="L5752" i="1" s="1"/>
  <c r="H5752" i="1"/>
  <c r="K5751" i="1"/>
  <c r="J5751" i="1"/>
  <c r="I5751" i="1"/>
  <c r="L5751" i="1" s="1"/>
  <c r="H5751" i="1"/>
  <c r="K5750" i="1"/>
  <c r="J5750" i="1"/>
  <c r="I5750" i="1"/>
  <c r="L5750" i="1" s="1"/>
  <c r="H5750" i="1"/>
  <c r="K5749" i="1"/>
  <c r="J5749" i="1"/>
  <c r="I5749" i="1"/>
  <c r="L5749" i="1" s="1"/>
  <c r="H5749" i="1"/>
  <c r="K5748" i="1"/>
  <c r="J5748" i="1"/>
  <c r="I5748" i="1"/>
  <c r="L5748" i="1" s="1"/>
  <c r="H5748" i="1"/>
  <c r="K5747" i="1"/>
  <c r="J5747" i="1"/>
  <c r="I5747" i="1"/>
  <c r="L5747" i="1" s="1"/>
  <c r="H5747" i="1"/>
  <c r="K5746" i="1"/>
  <c r="J5746" i="1"/>
  <c r="I5746" i="1"/>
  <c r="L5746" i="1" s="1"/>
  <c r="H5746" i="1"/>
  <c r="K5745" i="1"/>
  <c r="J5745" i="1"/>
  <c r="I5745" i="1"/>
  <c r="L5745" i="1" s="1"/>
  <c r="H5745" i="1"/>
  <c r="K5744" i="1"/>
  <c r="J5744" i="1"/>
  <c r="I5744" i="1"/>
  <c r="L5744" i="1" s="1"/>
  <c r="H5744" i="1"/>
  <c r="K5743" i="1"/>
  <c r="J5743" i="1"/>
  <c r="I5743" i="1"/>
  <c r="L5743" i="1" s="1"/>
  <c r="H5743" i="1"/>
  <c r="K5742" i="1"/>
  <c r="J5742" i="1"/>
  <c r="I5742" i="1"/>
  <c r="L5742" i="1" s="1"/>
  <c r="H5742" i="1"/>
  <c r="K5741" i="1"/>
  <c r="J5741" i="1"/>
  <c r="I5741" i="1"/>
  <c r="L5741" i="1" s="1"/>
  <c r="H5741" i="1"/>
  <c r="K5740" i="1"/>
  <c r="J5740" i="1"/>
  <c r="I5740" i="1"/>
  <c r="L5740" i="1" s="1"/>
  <c r="H5740" i="1"/>
  <c r="K5739" i="1"/>
  <c r="J5739" i="1"/>
  <c r="I5739" i="1"/>
  <c r="L5739" i="1" s="1"/>
  <c r="H5739" i="1"/>
  <c r="K5738" i="1"/>
  <c r="J5738" i="1"/>
  <c r="I5738" i="1"/>
  <c r="L5738" i="1" s="1"/>
  <c r="H5738" i="1"/>
  <c r="K5737" i="1"/>
  <c r="J5737" i="1"/>
  <c r="I5737" i="1"/>
  <c r="L5737" i="1" s="1"/>
  <c r="H5737" i="1"/>
  <c r="K5736" i="1"/>
  <c r="J5736" i="1"/>
  <c r="I5736" i="1"/>
  <c r="L5736" i="1" s="1"/>
  <c r="H5736" i="1"/>
  <c r="K5735" i="1"/>
  <c r="J5735" i="1"/>
  <c r="I5735" i="1"/>
  <c r="L5735" i="1" s="1"/>
  <c r="H5735" i="1"/>
  <c r="K5734" i="1"/>
  <c r="J5734" i="1"/>
  <c r="I5734" i="1"/>
  <c r="L5734" i="1" s="1"/>
  <c r="H5734" i="1"/>
  <c r="K5733" i="1"/>
  <c r="J5733" i="1"/>
  <c r="I5733" i="1"/>
  <c r="L5733" i="1" s="1"/>
  <c r="H5733" i="1"/>
  <c r="K5732" i="1"/>
  <c r="J5732" i="1"/>
  <c r="I5732" i="1"/>
  <c r="L5732" i="1" s="1"/>
  <c r="H5732" i="1"/>
  <c r="K5731" i="1"/>
  <c r="J5731" i="1"/>
  <c r="I5731" i="1"/>
  <c r="L5731" i="1" s="1"/>
  <c r="H5731" i="1"/>
  <c r="K5730" i="1"/>
  <c r="J5730" i="1"/>
  <c r="I5730" i="1"/>
  <c r="L5730" i="1" s="1"/>
  <c r="H5730" i="1"/>
  <c r="K5729" i="1"/>
  <c r="J5729" i="1"/>
  <c r="I5729" i="1"/>
  <c r="L5729" i="1" s="1"/>
  <c r="H5729" i="1"/>
  <c r="K5728" i="1"/>
  <c r="J5728" i="1"/>
  <c r="I5728" i="1"/>
  <c r="L5728" i="1" s="1"/>
  <c r="H5728" i="1"/>
  <c r="K5727" i="1"/>
  <c r="J5727" i="1"/>
  <c r="I5727" i="1"/>
  <c r="L5727" i="1" s="1"/>
  <c r="H5727" i="1"/>
  <c r="K5726" i="1"/>
  <c r="J5726" i="1"/>
  <c r="I5726" i="1"/>
  <c r="L5726" i="1" s="1"/>
  <c r="H5726" i="1"/>
  <c r="K5725" i="1"/>
  <c r="J5725" i="1"/>
  <c r="I5725" i="1"/>
  <c r="L5725" i="1" s="1"/>
  <c r="H5725" i="1"/>
  <c r="K5724" i="1"/>
  <c r="J5724" i="1"/>
  <c r="I5724" i="1"/>
  <c r="L5724" i="1" s="1"/>
  <c r="H5724" i="1"/>
  <c r="K5723" i="1"/>
  <c r="J5723" i="1"/>
  <c r="I5723" i="1"/>
  <c r="L5723" i="1" s="1"/>
  <c r="H5723" i="1"/>
  <c r="K5722" i="1"/>
  <c r="J5722" i="1"/>
  <c r="I5722" i="1"/>
  <c r="L5722" i="1" s="1"/>
  <c r="H5722" i="1"/>
  <c r="K5721" i="1"/>
  <c r="J5721" i="1"/>
  <c r="I5721" i="1"/>
  <c r="L5721" i="1" s="1"/>
  <c r="H5721" i="1"/>
  <c r="K5720" i="1"/>
  <c r="J5720" i="1"/>
  <c r="I5720" i="1"/>
  <c r="L5720" i="1" s="1"/>
  <c r="H5720" i="1"/>
  <c r="K5719" i="1"/>
  <c r="J5719" i="1"/>
  <c r="I5719" i="1"/>
  <c r="L5719" i="1" s="1"/>
  <c r="H5719" i="1"/>
  <c r="K5718" i="1"/>
  <c r="J5718" i="1"/>
  <c r="I5718" i="1"/>
  <c r="L5718" i="1" s="1"/>
  <c r="H5718" i="1"/>
  <c r="K5717" i="1"/>
  <c r="J5717" i="1"/>
  <c r="I5717" i="1"/>
  <c r="L5717" i="1" s="1"/>
  <c r="H5717" i="1"/>
  <c r="K5716" i="1"/>
  <c r="J5716" i="1"/>
  <c r="I5716" i="1"/>
  <c r="L5716" i="1" s="1"/>
  <c r="H5716" i="1"/>
  <c r="K5715" i="1"/>
  <c r="J5715" i="1"/>
  <c r="I5715" i="1"/>
  <c r="L5715" i="1" s="1"/>
  <c r="H5715" i="1"/>
  <c r="K5714" i="1"/>
  <c r="J5714" i="1"/>
  <c r="I5714" i="1"/>
  <c r="L5714" i="1" s="1"/>
  <c r="H5714" i="1"/>
  <c r="K5713" i="1"/>
  <c r="J5713" i="1"/>
  <c r="I5713" i="1"/>
  <c r="L5713" i="1" s="1"/>
  <c r="H5713" i="1"/>
  <c r="K5712" i="1"/>
  <c r="J5712" i="1"/>
  <c r="I5712" i="1"/>
  <c r="L5712" i="1" s="1"/>
  <c r="H5712" i="1"/>
  <c r="K5711" i="1"/>
  <c r="J5711" i="1"/>
  <c r="I5711" i="1"/>
  <c r="L5711" i="1" s="1"/>
  <c r="H5711" i="1"/>
  <c r="K5710" i="1"/>
  <c r="J5710" i="1"/>
  <c r="I5710" i="1"/>
  <c r="L5710" i="1" s="1"/>
  <c r="H5710" i="1"/>
  <c r="K5709" i="1"/>
  <c r="J5709" i="1"/>
  <c r="I5709" i="1"/>
  <c r="L5709" i="1" s="1"/>
  <c r="H5709" i="1"/>
  <c r="K5708" i="1"/>
  <c r="J5708" i="1"/>
  <c r="I5708" i="1"/>
  <c r="L5708" i="1" s="1"/>
  <c r="H5708" i="1"/>
  <c r="K5707" i="1"/>
  <c r="J5707" i="1"/>
  <c r="I5707" i="1"/>
  <c r="L5707" i="1" s="1"/>
  <c r="H5707" i="1"/>
  <c r="K5706" i="1"/>
  <c r="J5706" i="1"/>
  <c r="I5706" i="1"/>
  <c r="L5706" i="1" s="1"/>
  <c r="H5706" i="1"/>
  <c r="K5705" i="1"/>
  <c r="J5705" i="1"/>
  <c r="I5705" i="1"/>
  <c r="L5705" i="1" s="1"/>
  <c r="H5705" i="1"/>
  <c r="K5704" i="1"/>
  <c r="J5704" i="1"/>
  <c r="I5704" i="1"/>
  <c r="L5704" i="1" s="1"/>
  <c r="H5704" i="1"/>
  <c r="K5703" i="1"/>
  <c r="J5703" i="1"/>
  <c r="I5703" i="1"/>
  <c r="L5703" i="1" s="1"/>
  <c r="H5703" i="1"/>
  <c r="K5702" i="1"/>
  <c r="J5702" i="1"/>
  <c r="I5702" i="1"/>
  <c r="L5702" i="1" s="1"/>
  <c r="H5702" i="1"/>
  <c r="K5701" i="1"/>
  <c r="J5701" i="1"/>
  <c r="I5701" i="1"/>
  <c r="L5701" i="1" s="1"/>
  <c r="H5701" i="1"/>
  <c r="K5700" i="1"/>
  <c r="J5700" i="1"/>
  <c r="I5700" i="1"/>
  <c r="L5700" i="1" s="1"/>
  <c r="H5700" i="1"/>
  <c r="K5699" i="1"/>
  <c r="J5699" i="1"/>
  <c r="I5699" i="1"/>
  <c r="L5699" i="1" s="1"/>
  <c r="H5699" i="1"/>
  <c r="K5698" i="1"/>
  <c r="J5698" i="1"/>
  <c r="I5698" i="1"/>
  <c r="L5698" i="1" s="1"/>
  <c r="H5698" i="1"/>
  <c r="K5697" i="1"/>
  <c r="J5697" i="1"/>
  <c r="I5697" i="1"/>
  <c r="L5697" i="1" s="1"/>
  <c r="H5697" i="1"/>
  <c r="K5696" i="1"/>
  <c r="J5696" i="1"/>
  <c r="I5696" i="1"/>
  <c r="L5696" i="1" s="1"/>
  <c r="H5696" i="1"/>
  <c r="K5695" i="1"/>
  <c r="J5695" i="1"/>
  <c r="I5695" i="1"/>
  <c r="L5695" i="1" s="1"/>
  <c r="H5695" i="1"/>
  <c r="K5694" i="1"/>
  <c r="J5694" i="1"/>
  <c r="I5694" i="1"/>
  <c r="L5694" i="1" s="1"/>
  <c r="H5694" i="1"/>
  <c r="K5693" i="1"/>
  <c r="J5693" i="1"/>
  <c r="I5693" i="1"/>
  <c r="L5693" i="1" s="1"/>
  <c r="H5693" i="1"/>
  <c r="K5692" i="1"/>
  <c r="J5692" i="1"/>
  <c r="I5692" i="1"/>
  <c r="L5692" i="1" s="1"/>
  <c r="H5692" i="1"/>
  <c r="K5691" i="1"/>
  <c r="J5691" i="1"/>
  <c r="I5691" i="1"/>
  <c r="L5691" i="1" s="1"/>
  <c r="H5691" i="1"/>
  <c r="K5690" i="1"/>
  <c r="J5690" i="1"/>
  <c r="I5690" i="1"/>
  <c r="L5690" i="1" s="1"/>
  <c r="H5690" i="1"/>
  <c r="K5689" i="1"/>
  <c r="J5689" i="1"/>
  <c r="I5689" i="1"/>
  <c r="L5689" i="1" s="1"/>
  <c r="H5689" i="1"/>
  <c r="K5688" i="1"/>
  <c r="J5688" i="1"/>
  <c r="I5688" i="1"/>
  <c r="L5688" i="1" s="1"/>
  <c r="H5688" i="1"/>
  <c r="K5687" i="1"/>
  <c r="J5687" i="1"/>
  <c r="I5687" i="1"/>
  <c r="L5687" i="1" s="1"/>
  <c r="H5687" i="1"/>
  <c r="K5686" i="1"/>
  <c r="J5686" i="1"/>
  <c r="I5686" i="1"/>
  <c r="L5686" i="1" s="1"/>
  <c r="H5686" i="1"/>
  <c r="K5685" i="1"/>
  <c r="J5685" i="1"/>
  <c r="I5685" i="1"/>
  <c r="L5685" i="1" s="1"/>
  <c r="H5685" i="1"/>
  <c r="K5684" i="1"/>
  <c r="J5684" i="1"/>
  <c r="I5684" i="1"/>
  <c r="L5684" i="1" s="1"/>
  <c r="H5684" i="1"/>
  <c r="K5683" i="1"/>
  <c r="J5683" i="1"/>
  <c r="I5683" i="1"/>
  <c r="L5683" i="1" s="1"/>
  <c r="H5683" i="1"/>
  <c r="K5682" i="1"/>
  <c r="J5682" i="1"/>
  <c r="I5682" i="1"/>
  <c r="L5682" i="1" s="1"/>
  <c r="H5682" i="1"/>
  <c r="K5681" i="1"/>
  <c r="J5681" i="1"/>
  <c r="I5681" i="1"/>
  <c r="L5681" i="1" s="1"/>
  <c r="H5681" i="1"/>
  <c r="K5680" i="1"/>
  <c r="J5680" i="1"/>
  <c r="I5680" i="1"/>
  <c r="L5680" i="1" s="1"/>
  <c r="H5680" i="1"/>
  <c r="K5679" i="1"/>
  <c r="J5679" i="1"/>
  <c r="I5679" i="1"/>
  <c r="L5679" i="1" s="1"/>
  <c r="H5679" i="1"/>
  <c r="K5678" i="1"/>
  <c r="J5678" i="1"/>
  <c r="I5678" i="1"/>
  <c r="L5678" i="1" s="1"/>
  <c r="H5678" i="1"/>
  <c r="K5677" i="1"/>
  <c r="J5677" i="1"/>
  <c r="I5677" i="1"/>
  <c r="L5677" i="1" s="1"/>
  <c r="H5677" i="1"/>
  <c r="K5676" i="1"/>
  <c r="J5676" i="1"/>
  <c r="I5676" i="1"/>
  <c r="L5676" i="1" s="1"/>
  <c r="H5676" i="1"/>
  <c r="K5675" i="1"/>
  <c r="J5675" i="1"/>
  <c r="I5675" i="1"/>
  <c r="L5675" i="1" s="1"/>
  <c r="H5675" i="1"/>
  <c r="K5674" i="1"/>
  <c r="J5674" i="1"/>
  <c r="I5674" i="1"/>
  <c r="L5674" i="1" s="1"/>
  <c r="H5674" i="1"/>
  <c r="K5673" i="1"/>
  <c r="J5673" i="1"/>
  <c r="I5673" i="1"/>
  <c r="L5673" i="1" s="1"/>
  <c r="H5673" i="1"/>
  <c r="K5672" i="1"/>
  <c r="J5672" i="1"/>
  <c r="I5672" i="1"/>
  <c r="L5672" i="1" s="1"/>
  <c r="H5672" i="1"/>
  <c r="K5671" i="1"/>
  <c r="J5671" i="1"/>
  <c r="I5671" i="1"/>
  <c r="L5671" i="1" s="1"/>
  <c r="H5671" i="1"/>
  <c r="K5670" i="1"/>
  <c r="J5670" i="1"/>
  <c r="I5670" i="1"/>
  <c r="L5670" i="1" s="1"/>
  <c r="H5670" i="1"/>
  <c r="K5669" i="1"/>
  <c r="J5669" i="1"/>
  <c r="I5669" i="1"/>
  <c r="L5669" i="1" s="1"/>
  <c r="H5669" i="1"/>
  <c r="K5668" i="1"/>
  <c r="J5668" i="1"/>
  <c r="I5668" i="1"/>
  <c r="L5668" i="1" s="1"/>
  <c r="H5668" i="1"/>
  <c r="K5667" i="1"/>
  <c r="J5667" i="1"/>
  <c r="I5667" i="1"/>
  <c r="L5667" i="1" s="1"/>
  <c r="H5667" i="1"/>
  <c r="K5666" i="1"/>
  <c r="J5666" i="1"/>
  <c r="I5666" i="1"/>
  <c r="L5666" i="1" s="1"/>
  <c r="H5666" i="1"/>
  <c r="K5665" i="1"/>
  <c r="J5665" i="1"/>
  <c r="I5665" i="1"/>
  <c r="L5665" i="1" s="1"/>
  <c r="H5665" i="1"/>
  <c r="K5664" i="1"/>
  <c r="J5664" i="1"/>
  <c r="I5664" i="1"/>
  <c r="L5664" i="1" s="1"/>
  <c r="H5664" i="1"/>
  <c r="K5663" i="1"/>
  <c r="J5663" i="1"/>
  <c r="I5663" i="1"/>
  <c r="L5663" i="1" s="1"/>
  <c r="H5663" i="1"/>
  <c r="K5662" i="1"/>
  <c r="J5662" i="1"/>
  <c r="I5662" i="1"/>
  <c r="L5662" i="1" s="1"/>
  <c r="H5662" i="1"/>
  <c r="K5661" i="1"/>
  <c r="J5661" i="1"/>
  <c r="I5661" i="1"/>
  <c r="L5661" i="1" s="1"/>
  <c r="H5661" i="1"/>
  <c r="K5660" i="1"/>
  <c r="J5660" i="1"/>
  <c r="I5660" i="1"/>
  <c r="L5660" i="1" s="1"/>
  <c r="H5660" i="1"/>
  <c r="K5659" i="1"/>
  <c r="J5659" i="1"/>
  <c r="I5659" i="1"/>
  <c r="L5659" i="1" s="1"/>
  <c r="H5659" i="1"/>
  <c r="K5658" i="1"/>
  <c r="J5658" i="1"/>
  <c r="I5658" i="1"/>
  <c r="L5658" i="1" s="1"/>
  <c r="H5658" i="1"/>
  <c r="K5657" i="1"/>
  <c r="J5657" i="1"/>
  <c r="I5657" i="1"/>
  <c r="L5657" i="1" s="1"/>
  <c r="H5657" i="1"/>
  <c r="K5656" i="1"/>
  <c r="J5656" i="1"/>
  <c r="I5656" i="1"/>
  <c r="L5656" i="1" s="1"/>
  <c r="H5656" i="1"/>
  <c r="K5655" i="1"/>
  <c r="J5655" i="1"/>
  <c r="I5655" i="1"/>
  <c r="L5655" i="1" s="1"/>
  <c r="H5655" i="1"/>
  <c r="K5654" i="1"/>
  <c r="J5654" i="1"/>
  <c r="I5654" i="1"/>
  <c r="L5654" i="1" s="1"/>
  <c r="H5654" i="1"/>
  <c r="K5653" i="1"/>
  <c r="J5653" i="1"/>
  <c r="I5653" i="1"/>
  <c r="L5653" i="1" s="1"/>
  <c r="H5653" i="1"/>
  <c r="K5652" i="1"/>
  <c r="J5652" i="1"/>
  <c r="I5652" i="1"/>
  <c r="L5652" i="1" s="1"/>
  <c r="H5652" i="1"/>
  <c r="K5651" i="1"/>
  <c r="J5651" i="1"/>
  <c r="I5651" i="1"/>
  <c r="L5651" i="1" s="1"/>
  <c r="H5651" i="1"/>
  <c r="K5650" i="1"/>
  <c r="J5650" i="1"/>
  <c r="I5650" i="1"/>
  <c r="L5650" i="1" s="1"/>
  <c r="H5650" i="1"/>
  <c r="K5649" i="1"/>
  <c r="J5649" i="1"/>
  <c r="I5649" i="1"/>
  <c r="L5649" i="1" s="1"/>
  <c r="H5649" i="1"/>
  <c r="K5648" i="1"/>
  <c r="J5648" i="1"/>
  <c r="I5648" i="1"/>
  <c r="L5648" i="1" s="1"/>
  <c r="H5648" i="1"/>
  <c r="K5647" i="1"/>
  <c r="J5647" i="1"/>
  <c r="I5647" i="1"/>
  <c r="L5647" i="1" s="1"/>
  <c r="H5647" i="1"/>
  <c r="K5646" i="1"/>
  <c r="J5646" i="1"/>
  <c r="I5646" i="1"/>
  <c r="L5646" i="1" s="1"/>
  <c r="H5646" i="1"/>
  <c r="K5645" i="1"/>
  <c r="J5645" i="1"/>
  <c r="I5645" i="1"/>
  <c r="L5645" i="1" s="1"/>
  <c r="H5645" i="1"/>
  <c r="K5644" i="1"/>
  <c r="J5644" i="1"/>
  <c r="I5644" i="1"/>
  <c r="L5644" i="1" s="1"/>
  <c r="H5644" i="1"/>
  <c r="K5643" i="1"/>
  <c r="J5643" i="1"/>
  <c r="I5643" i="1"/>
  <c r="L5643" i="1" s="1"/>
  <c r="H5643" i="1"/>
  <c r="K5642" i="1"/>
  <c r="J5642" i="1"/>
  <c r="I5642" i="1"/>
  <c r="L5642" i="1" s="1"/>
  <c r="H5642" i="1"/>
  <c r="K5641" i="1"/>
  <c r="J5641" i="1"/>
  <c r="I5641" i="1"/>
  <c r="L5641" i="1" s="1"/>
  <c r="H5641" i="1"/>
  <c r="K5640" i="1"/>
  <c r="J5640" i="1"/>
  <c r="I5640" i="1"/>
  <c r="L5640" i="1" s="1"/>
  <c r="H5640" i="1"/>
  <c r="K5639" i="1"/>
  <c r="J5639" i="1"/>
  <c r="I5639" i="1"/>
  <c r="L5639" i="1" s="1"/>
  <c r="H5639" i="1"/>
  <c r="K5638" i="1"/>
  <c r="J5638" i="1"/>
  <c r="I5638" i="1"/>
  <c r="L5638" i="1" s="1"/>
  <c r="H5638" i="1"/>
  <c r="K5637" i="1"/>
  <c r="J5637" i="1"/>
  <c r="I5637" i="1"/>
  <c r="L5637" i="1" s="1"/>
  <c r="H5637" i="1"/>
  <c r="K5636" i="1"/>
  <c r="J5636" i="1"/>
  <c r="I5636" i="1"/>
  <c r="L5636" i="1" s="1"/>
  <c r="H5636" i="1"/>
  <c r="K5635" i="1"/>
  <c r="J5635" i="1"/>
  <c r="I5635" i="1"/>
  <c r="L5635" i="1" s="1"/>
  <c r="H5635" i="1"/>
  <c r="K5634" i="1"/>
  <c r="J5634" i="1"/>
  <c r="I5634" i="1"/>
  <c r="L5634" i="1" s="1"/>
  <c r="H5634" i="1"/>
  <c r="K5633" i="1"/>
  <c r="J5633" i="1"/>
  <c r="I5633" i="1"/>
  <c r="L5633" i="1" s="1"/>
  <c r="H5633" i="1"/>
  <c r="K5632" i="1"/>
  <c r="J5632" i="1"/>
  <c r="I5632" i="1"/>
  <c r="L5632" i="1" s="1"/>
  <c r="H5632" i="1"/>
  <c r="K5631" i="1"/>
  <c r="J5631" i="1"/>
  <c r="I5631" i="1"/>
  <c r="L5631" i="1" s="1"/>
  <c r="H5631" i="1"/>
  <c r="K5630" i="1"/>
  <c r="J5630" i="1"/>
  <c r="I5630" i="1"/>
  <c r="L5630" i="1" s="1"/>
  <c r="H5630" i="1"/>
  <c r="K5629" i="1"/>
  <c r="J5629" i="1"/>
  <c r="I5629" i="1"/>
  <c r="L5629" i="1" s="1"/>
  <c r="H5629" i="1"/>
  <c r="K5628" i="1"/>
  <c r="J5628" i="1"/>
  <c r="I5628" i="1"/>
  <c r="L5628" i="1" s="1"/>
  <c r="H5628" i="1"/>
  <c r="K5627" i="1"/>
  <c r="J5627" i="1"/>
  <c r="I5627" i="1"/>
  <c r="L5627" i="1" s="1"/>
  <c r="H5627" i="1"/>
  <c r="K5626" i="1"/>
  <c r="J5626" i="1"/>
  <c r="I5626" i="1"/>
  <c r="L5626" i="1" s="1"/>
  <c r="H5626" i="1"/>
  <c r="K5625" i="1"/>
  <c r="J5625" i="1"/>
  <c r="I5625" i="1"/>
  <c r="L5625" i="1" s="1"/>
  <c r="H5625" i="1"/>
  <c r="K5624" i="1"/>
  <c r="J5624" i="1"/>
  <c r="I5624" i="1"/>
  <c r="L5624" i="1" s="1"/>
  <c r="H5624" i="1"/>
  <c r="K5623" i="1"/>
  <c r="J5623" i="1"/>
  <c r="I5623" i="1"/>
  <c r="L5623" i="1" s="1"/>
  <c r="H5623" i="1"/>
  <c r="K5622" i="1"/>
  <c r="J5622" i="1"/>
  <c r="I5622" i="1"/>
  <c r="L5622" i="1" s="1"/>
  <c r="H5622" i="1"/>
  <c r="K5621" i="1"/>
  <c r="J5621" i="1"/>
  <c r="I5621" i="1"/>
  <c r="L5621" i="1" s="1"/>
  <c r="H5621" i="1"/>
  <c r="K5620" i="1"/>
  <c r="J5620" i="1"/>
  <c r="I5620" i="1"/>
  <c r="L5620" i="1" s="1"/>
  <c r="H5620" i="1"/>
  <c r="K5619" i="1"/>
  <c r="J5619" i="1"/>
  <c r="I5619" i="1"/>
  <c r="L5619" i="1" s="1"/>
  <c r="H5619" i="1"/>
  <c r="K5618" i="1"/>
  <c r="J5618" i="1"/>
  <c r="I5618" i="1"/>
  <c r="L5618" i="1" s="1"/>
  <c r="H5618" i="1"/>
  <c r="K5617" i="1"/>
  <c r="J5617" i="1"/>
  <c r="I5617" i="1"/>
  <c r="L5617" i="1" s="1"/>
  <c r="H5617" i="1"/>
  <c r="K5616" i="1"/>
  <c r="J5616" i="1"/>
  <c r="I5616" i="1"/>
  <c r="L5616" i="1" s="1"/>
  <c r="H5616" i="1"/>
  <c r="K5615" i="1"/>
  <c r="J5615" i="1"/>
  <c r="I5615" i="1"/>
  <c r="L5615" i="1" s="1"/>
  <c r="H5615" i="1"/>
  <c r="K5614" i="1"/>
  <c r="J5614" i="1"/>
  <c r="I5614" i="1"/>
  <c r="L5614" i="1" s="1"/>
  <c r="H5614" i="1"/>
  <c r="K5613" i="1"/>
  <c r="J5613" i="1"/>
  <c r="I5613" i="1"/>
  <c r="L5613" i="1" s="1"/>
  <c r="H5613" i="1"/>
  <c r="K5612" i="1"/>
  <c r="J5612" i="1"/>
  <c r="I5612" i="1"/>
  <c r="L5612" i="1" s="1"/>
  <c r="H5612" i="1"/>
  <c r="K5611" i="1"/>
  <c r="J5611" i="1"/>
  <c r="I5611" i="1"/>
  <c r="L5611" i="1" s="1"/>
  <c r="H5611" i="1"/>
  <c r="K5610" i="1"/>
  <c r="J5610" i="1"/>
  <c r="I5610" i="1"/>
  <c r="L5610" i="1" s="1"/>
  <c r="H5610" i="1"/>
  <c r="K5609" i="1"/>
  <c r="J5609" i="1"/>
  <c r="I5609" i="1"/>
  <c r="L5609" i="1" s="1"/>
  <c r="H5609" i="1"/>
  <c r="K5608" i="1"/>
  <c r="J5608" i="1"/>
  <c r="I5608" i="1"/>
  <c r="L5608" i="1" s="1"/>
  <c r="H5608" i="1"/>
  <c r="K5607" i="1"/>
  <c r="J5607" i="1"/>
  <c r="I5607" i="1"/>
  <c r="L5607" i="1" s="1"/>
  <c r="H5607" i="1"/>
  <c r="K5606" i="1"/>
  <c r="J5606" i="1"/>
  <c r="I5606" i="1"/>
  <c r="L5606" i="1" s="1"/>
  <c r="H5606" i="1"/>
  <c r="K5605" i="1"/>
  <c r="J5605" i="1"/>
  <c r="I5605" i="1"/>
  <c r="L5605" i="1" s="1"/>
  <c r="H5605" i="1"/>
  <c r="K5604" i="1"/>
  <c r="J5604" i="1"/>
  <c r="I5604" i="1"/>
  <c r="L5604" i="1" s="1"/>
  <c r="H5604" i="1"/>
  <c r="K5603" i="1"/>
  <c r="J5603" i="1"/>
  <c r="I5603" i="1"/>
  <c r="L5603" i="1" s="1"/>
  <c r="H5603" i="1"/>
  <c r="K5602" i="1"/>
  <c r="J5602" i="1"/>
  <c r="I5602" i="1"/>
  <c r="L5602" i="1" s="1"/>
  <c r="H5602" i="1"/>
  <c r="K5601" i="1"/>
  <c r="J5601" i="1"/>
  <c r="I5601" i="1"/>
  <c r="L5601" i="1" s="1"/>
  <c r="H5601" i="1"/>
  <c r="K5600" i="1"/>
  <c r="J5600" i="1"/>
  <c r="I5600" i="1"/>
  <c r="L5600" i="1" s="1"/>
  <c r="H5600" i="1"/>
  <c r="K5599" i="1"/>
  <c r="J5599" i="1"/>
  <c r="I5599" i="1"/>
  <c r="L5599" i="1" s="1"/>
  <c r="H5599" i="1"/>
  <c r="K5598" i="1"/>
  <c r="J5598" i="1"/>
  <c r="I5598" i="1"/>
  <c r="L5598" i="1" s="1"/>
  <c r="H5598" i="1"/>
  <c r="K5597" i="1"/>
  <c r="J5597" i="1"/>
  <c r="I5597" i="1"/>
  <c r="L5597" i="1" s="1"/>
  <c r="H5597" i="1"/>
  <c r="K5596" i="1"/>
  <c r="J5596" i="1"/>
  <c r="I5596" i="1"/>
  <c r="L5596" i="1" s="1"/>
  <c r="H5596" i="1"/>
  <c r="K5595" i="1"/>
  <c r="J5595" i="1"/>
  <c r="I5595" i="1"/>
  <c r="L5595" i="1" s="1"/>
  <c r="H5595" i="1"/>
  <c r="K5594" i="1"/>
  <c r="J5594" i="1"/>
  <c r="I5594" i="1"/>
  <c r="L5594" i="1" s="1"/>
  <c r="H5594" i="1"/>
  <c r="K5593" i="1"/>
  <c r="J5593" i="1"/>
  <c r="I5593" i="1"/>
  <c r="L5593" i="1" s="1"/>
  <c r="H5593" i="1"/>
  <c r="K5592" i="1"/>
  <c r="J5592" i="1"/>
  <c r="I5592" i="1"/>
  <c r="L5592" i="1" s="1"/>
  <c r="H5592" i="1"/>
  <c r="K5591" i="1"/>
  <c r="J5591" i="1"/>
  <c r="I5591" i="1"/>
  <c r="L5591" i="1" s="1"/>
  <c r="H5591" i="1"/>
  <c r="K5590" i="1"/>
  <c r="J5590" i="1"/>
  <c r="I5590" i="1"/>
  <c r="L5590" i="1" s="1"/>
  <c r="H5590" i="1"/>
  <c r="K5589" i="1"/>
  <c r="J5589" i="1"/>
  <c r="I5589" i="1"/>
  <c r="L5589" i="1" s="1"/>
  <c r="H5589" i="1"/>
  <c r="K5588" i="1"/>
  <c r="J5588" i="1"/>
  <c r="I5588" i="1"/>
  <c r="L5588" i="1" s="1"/>
  <c r="H5588" i="1"/>
  <c r="K5587" i="1"/>
  <c r="J5587" i="1"/>
  <c r="I5587" i="1"/>
  <c r="L5587" i="1" s="1"/>
  <c r="H5587" i="1"/>
  <c r="K5586" i="1"/>
  <c r="J5586" i="1"/>
  <c r="I5586" i="1"/>
  <c r="L5586" i="1" s="1"/>
  <c r="H5586" i="1"/>
  <c r="K5585" i="1"/>
  <c r="J5585" i="1"/>
  <c r="I5585" i="1"/>
  <c r="L5585" i="1" s="1"/>
  <c r="H5585" i="1"/>
  <c r="K5584" i="1"/>
  <c r="J5584" i="1"/>
  <c r="I5584" i="1"/>
  <c r="L5584" i="1" s="1"/>
  <c r="H5584" i="1"/>
  <c r="K5583" i="1"/>
  <c r="J5583" i="1"/>
  <c r="I5583" i="1"/>
  <c r="L5583" i="1" s="1"/>
  <c r="H5583" i="1"/>
  <c r="K5582" i="1"/>
  <c r="J5582" i="1"/>
  <c r="I5582" i="1"/>
  <c r="L5582" i="1" s="1"/>
  <c r="H5582" i="1"/>
  <c r="K5581" i="1"/>
  <c r="J5581" i="1"/>
  <c r="I5581" i="1"/>
  <c r="L5581" i="1" s="1"/>
  <c r="H5581" i="1"/>
  <c r="K5580" i="1"/>
  <c r="J5580" i="1"/>
  <c r="I5580" i="1"/>
  <c r="L5580" i="1" s="1"/>
  <c r="H5580" i="1"/>
  <c r="K5579" i="1"/>
  <c r="J5579" i="1"/>
  <c r="I5579" i="1"/>
  <c r="L5579" i="1" s="1"/>
  <c r="H5579" i="1"/>
  <c r="K5578" i="1"/>
  <c r="J5578" i="1"/>
  <c r="I5578" i="1"/>
  <c r="L5578" i="1" s="1"/>
  <c r="H5578" i="1"/>
  <c r="K5577" i="1"/>
  <c r="J5577" i="1"/>
  <c r="I5577" i="1"/>
  <c r="L5577" i="1" s="1"/>
  <c r="H5577" i="1"/>
  <c r="K5576" i="1"/>
  <c r="J5576" i="1"/>
  <c r="I5576" i="1"/>
  <c r="L5576" i="1" s="1"/>
  <c r="H5576" i="1"/>
  <c r="K5575" i="1"/>
  <c r="J5575" i="1"/>
  <c r="I5575" i="1"/>
  <c r="L5575" i="1" s="1"/>
  <c r="H5575" i="1"/>
  <c r="K5574" i="1"/>
  <c r="J5574" i="1"/>
  <c r="I5574" i="1"/>
  <c r="L5574" i="1" s="1"/>
  <c r="H5574" i="1"/>
  <c r="K5573" i="1"/>
  <c r="J5573" i="1"/>
  <c r="I5573" i="1"/>
  <c r="L5573" i="1" s="1"/>
  <c r="H5573" i="1"/>
  <c r="K5572" i="1"/>
  <c r="J5572" i="1"/>
  <c r="I5572" i="1"/>
  <c r="L5572" i="1" s="1"/>
  <c r="H5572" i="1"/>
  <c r="K5571" i="1"/>
  <c r="J5571" i="1"/>
  <c r="I5571" i="1"/>
  <c r="L5571" i="1" s="1"/>
  <c r="H5571" i="1"/>
  <c r="K5570" i="1"/>
  <c r="J5570" i="1"/>
  <c r="I5570" i="1"/>
  <c r="L5570" i="1" s="1"/>
  <c r="H5570" i="1"/>
  <c r="K5569" i="1"/>
  <c r="J5569" i="1"/>
  <c r="I5569" i="1"/>
  <c r="L5569" i="1" s="1"/>
  <c r="H5569" i="1"/>
  <c r="K5568" i="1"/>
  <c r="J5568" i="1"/>
  <c r="I5568" i="1"/>
  <c r="L5568" i="1" s="1"/>
  <c r="H5568" i="1"/>
  <c r="K5567" i="1"/>
  <c r="J5567" i="1"/>
  <c r="I5567" i="1"/>
  <c r="L5567" i="1" s="1"/>
  <c r="H5567" i="1"/>
  <c r="K5566" i="1"/>
  <c r="J5566" i="1"/>
  <c r="I5566" i="1"/>
  <c r="L5566" i="1" s="1"/>
  <c r="H5566" i="1"/>
  <c r="K5565" i="1"/>
  <c r="J5565" i="1"/>
  <c r="I5565" i="1"/>
  <c r="L5565" i="1" s="1"/>
  <c r="H5565" i="1"/>
  <c r="K5564" i="1"/>
  <c r="J5564" i="1"/>
  <c r="I5564" i="1"/>
  <c r="L5564" i="1" s="1"/>
  <c r="H5564" i="1"/>
  <c r="K5563" i="1"/>
  <c r="J5563" i="1"/>
  <c r="I5563" i="1"/>
  <c r="L5563" i="1" s="1"/>
  <c r="H5563" i="1"/>
  <c r="K5562" i="1"/>
  <c r="J5562" i="1"/>
  <c r="I5562" i="1"/>
  <c r="L5562" i="1" s="1"/>
  <c r="H5562" i="1"/>
  <c r="K5561" i="1"/>
  <c r="J5561" i="1"/>
  <c r="I5561" i="1"/>
  <c r="L5561" i="1" s="1"/>
  <c r="H5561" i="1"/>
  <c r="K5560" i="1"/>
  <c r="J5560" i="1"/>
  <c r="I5560" i="1"/>
  <c r="L5560" i="1" s="1"/>
  <c r="H5560" i="1"/>
  <c r="K5559" i="1"/>
  <c r="J5559" i="1"/>
  <c r="I5559" i="1"/>
  <c r="L5559" i="1" s="1"/>
  <c r="H5559" i="1"/>
  <c r="K5558" i="1"/>
  <c r="J5558" i="1"/>
  <c r="I5558" i="1"/>
  <c r="L5558" i="1" s="1"/>
  <c r="H5558" i="1"/>
  <c r="K5557" i="1"/>
  <c r="J5557" i="1"/>
  <c r="I5557" i="1"/>
  <c r="L5557" i="1" s="1"/>
  <c r="H5557" i="1"/>
  <c r="K5556" i="1"/>
  <c r="J5556" i="1"/>
  <c r="I5556" i="1"/>
  <c r="L5556" i="1" s="1"/>
  <c r="H5556" i="1"/>
  <c r="K5555" i="1"/>
  <c r="J5555" i="1"/>
  <c r="I5555" i="1"/>
  <c r="L5555" i="1" s="1"/>
  <c r="H5555" i="1"/>
  <c r="K5554" i="1"/>
  <c r="J5554" i="1"/>
  <c r="I5554" i="1"/>
  <c r="L5554" i="1" s="1"/>
  <c r="H5554" i="1"/>
  <c r="K5553" i="1"/>
  <c r="J5553" i="1"/>
  <c r="I5553" i="1"/>
  <c r="L5553" i="1" s="1"/>
  <c r="H5553" i="1"/>
  <c r="K5552" i="1"/>
  <c r="J5552" i="1"/>
  <c r="I5552" i="1"/>
  <c r="L5552" i="1" s="1"/>
  <c r="H5552" i="1"/>
  <c r="K5551" i="1"/>
  <c r="J5551" i="1"/>
  <c r="I5551" i="1"/>
  <c r="L5551" i="1" s="1"/>
  <c r="H5551" i="1"/>
  <c r="K5550" i="1"/>
  <c r="J5550" i="1"/>
  <c r="I5550" i="1"/>
  <c r="L5550" i="1" s="1"/>
  <c r="H5550" i="1"/>
  <c r="K5549" i="1"/>
  <c r="J5549" i="1"/>
  <c r="I5549" i="1"/>
  <c r="L5549" i="1" s="1"/>
  <c r="H5549" i="1"/>
  <c r="K5548" i="1"/>
  <c r="J5548" i="1"/>
  <c r="I5548" i="1"/>
  <c r="L5548" i="1" s="1"/>
  <c r="H5548" i="1"/>
  <c r="K5547" i="1"/>
  <c r="J5547" i="1"/>
  <c r="I5547" i="1"/>
  <c r="L5547" i="1" s="1"/>
  <c r="H5547" i="1"/>
  <c r="K5546" i="1"/>
  <c r="J5546" i="1"/>
  <c r="I5546" i="1"/>
  <c r="L5546" i="1" s="1"/>
  <c r="H5546" i="1"/>
  <c r="K5545" i="1"/>
  <c r="J5545" i="1"/>
  <c r="I5545" i="1"/>
  <c r="L5545" i="1" s="1"/>
  <c r="H5545" i="1"/>
  <c r="K5544" i="1"/>
  <c r="J5544" i="1"/>
  <c r="I5544" i="1"/>
  <c r="L5544" i="1" s="1"/>
  <c r="H5544" i="1"/>
  <c r="K5543" i="1"/>
  <c r="J5543" i="1"/>
  <c r="I5543" i="1"/>
  <c r="L5543" i="1" s="1"/>
  <c r="H5543" i="1"/>
  <c r="K5542" i="1"/>
  <c r="J5542" i="1"/>
  <c r="I5542" i="1"/>
  <c r="L5542" i="1" s="1"/>
  <c r="H5542" i="1"/>
  <c r="K5541" i="1"/>
  <c r="J5541" i="1"/>
  <c r="I5541" i="1"/>
  <c r="L5541" i="1" s="1"/>
  <c r="H5541" i="1"/>
  <c r="K5540" i="1"/>
  <c r="J5540" i="1"/>
  <c r="I5540" i="1"/>
  <c r="L5540" i="1" s="1"/>
  <c r="H5540" i="1"/>
  <c r="K5539" i="1"/>
  <c r="J5539" i="1"/>
  <c r="I5539" i="1"/>
  <c r="L5539" i="1" s="1"/>
  <c r="H5539" i="1"/>
  <c r="K5538" i="1"/>
  <c r="J5538" i="1"/>
  <c r="I5538" i="1"/>
  <c r="L5538" i="1" s="1"/>
  <c r="H5538" i="1"/>
  <c r="K5537" i="1"/>
  <c r="J5537" i="1"/>
  <c r="I5537" i="1"/>
  <c r="L5537" i="1" s="1"/>
  <c r="H5537" i="1"/>
  <c r="K5536" i="1"/>
  <c r="J5536" i="1"/>
  <c r="I5536" i="1"/>
  <c r="L5536" i="1" s="1"/>
  <c r="H5536" i="1"/>
  <c r="K5535" i="1"/>
  <c r="J5535" i="1"/>
  <c r="I5535" i="1"/>
  <c r="L5535" i="1" s="1"/>
  <c r="H5535" i="1"/>
  <c r="K5534" i="1"/>
  <c r="J5534" i="1"/>
  <c r="I5534" i="1"/>
  <c r="L5534" i="1" s="1"/>
  <c r="H5534" i="1"/>
  <c r="K5533" i="1"/>
  <c r="J5533" i="1"/>
  <c r="I5533" i="1"/>
  <c r="L5533" i="1" s="1"/>
  <c r="H5533" i="1"/>
  <c r="K5532" i="1"/>
  <c r="J5532" i="1"/>
  <c r="I5532" i="1"/>
  <c r="L5532" i="1" s="1"/>
  <c r="H5532" i="1"/>
  <c r="K5531" i="1"/>
  <c r="J5531" i="1"/>
  <c r="I5531" i="1"/>
  <c r="L5531" i="1" s="1"/>
  <c r="H5531" i="1"/>
  <c r="K5530" i="1"/>
  <c r="J5530" i="1"/>
  <c r="I5530" i="1"/>
  <c r="L5530" i="1" s="1"/>
  <c r="H5530" i="1"/>
  <c r="K5529" i="1"/>
  <c r="J5529" i="1"/>
  <c r="I5529" i="1"/>
  <c r="L5529" i="1" s="1"/>
  <c r="H5529" i="1"/>
  <c r="K5528" i="1"/>
  <c r="J5528" i="1"/>
  <c r="I5528" i="1"/>
  <c r="L5528" i="1" s="1"/>
  <c r="H5528" i="1"/>
  <c r="K5527" i="1"/>
  <c r="J5527" i="1"/>
  <c r="I5527" i="1"/>
  <c r="L5527" i="1" s="1"/>
  <c r="H5527" i="1"/>
  <c r="K5526" i="1"/>
  <c r="J5526" i="1"/>
  <c r="I5526" i="1"/>
  <c r="L5526" i="1" s="1"/>
  <c r="H5526" i="1"/>
  <c r="K5525" i="1"/>
  <c r="J5525" i="1"/>
  <c r="I5525" i="1"/>
  <c r="L5525" i="1" s="1"/>
  <c r="H5525" i="1"/>
  <c r="K5524" i="1"/>
  <c r="J5524" i="1"/>
  <c r="I5524" i="1"/>
  <c r="L5524" i="1" s="1"/>
  <c r="H5524" i="1"/>
  <c r="K5523" i="1"/>
  <c r="J5523" i="1"/>
  <c r="I5523" i="1"/>
  <c r="L5523" i="1" s="1"/>
  <c r="H5523" i="1"/>
  <c r="K5522" i="1"/>
  <c r="J5522" i="1"/>
  <c r="I5522" i="1"/>
  <c r="L5522" i="1" s="1"/>
  <c r="H5522" i="1"/>
  <c r="K5521" i="1"/>
  <c r="J5521" i="1"/>
  <c r="I5521" i="1"/>
  <c r="L5521" i="1" s="1"/>
  <c r="H5521" i="1"/>
  <c r="K5520" i="1"/>
  <c r="J5520" i="1"/>
  <c r="I5520" i="1"/>
  <c r="L5520" i="1" s="1"/>
  <c r="H5520" i="1"/>
  <c r="K5519" i="1"/>
  <c r="J5519" i="1"/>
  <c r="I5519" i="1"/>
  <c r="L5519" i="1" s="1"/>
  <c r="H5519" i="1"/>
  <c r="K5518" i="1"/>
  <c r="J5518" i="1"/>
  <c r="I5518" i="1"/>
  <c r="L5518" i="1" s="1"/>
  <c r="H5518" i="1"/>
  <c r="K5517" i="1"/>
  <c r="J5517" i="1"/>
  <c r="I5517" i="1"/>
  <c r="L5517" i="1" s="1"/>
  <c r="H5517" i="1"/>
  <c r="K5516" i="1"/>
  <c r="J5516" i="1"/>
  <c r="I5516" i="1"/>
  <c r="L5516" i="1" s="1"/>
  <c r="H5516" i="1"/>
  <c r="K5515" i="1"/>
  <c r="J5515" i="1"/>
  <c r="I5515" i="1"/>
  <c r="L5515" i="1" s="1"/>
  <c r="H5515" i="1"/>
  <c r="K5514" i="1"/>
  <c r="J5514" i="1"/>
  <c r="I5514" i="1"/>
  <c r="L5514" i="1" s="1"/>
  <c r="H5514" i="1"/>
  <c r="K5513" i="1"/>
  <c r="J5513" i="1"/>
  <c r="I5513" i="1"/>
  <c r="L5513" i="1" s="1"/>
  <c r="H5513" i="1"/>
  <c r="K5512" i="1"/>
  <c r="J5512" i="1"/>
  <c r="I5512" i="1"/>
  <c r="L5512" i="1" s="1"/>
  <c r="H5512" i="1"/>
  <c r="K5511" i="1"/>
  <c r="J5511" i="1"/>
  <c r="I5511" i="1"/>
  <c r="L5511" i="1" s="1"/>
  <c r="H5511" i="1"/>
  <c r="K5510" i="1"/>
  <c r="J5510" i="1"/>
  <c r="I5510" i="1"/>
  <c r="L5510" i="1" s="1"/>
  <c r="H5510" i="1"/>
  <c r="K5509" i="1"/>
  <c r="J5509" i="1"/>
  <c r="I5509" i="1"/>
  <c r="L5509" i="1" s="1"/>
  <c r="H5509" i="1"/>
  <c r="K5508" i="1"/>
  <c r="J5508" i="1"/>
  <c r="I5508" i="1"/>
  <c r="L5508" i="1" s="1"/>
  <c r="H5508" i="1"/>
  <c r="K5507" i="1"/>
  <c r="J5507" i="1"/>
  <c r="I5507" i="1"/>
  <c r="L5507" i="1" s="1"/>
  <c r="H5507" i="1"/>
  <c r="K5506" i="1"/>
  <c r="J5506" i="1"/>
  <c r="I5506" i="1"/>
  <c r="L5506" i="1" s="1"/>
  <c r="H5506" i="1"/>
  <c r="K5505" i="1"/>
  <c r="J5505" i="1"/>
  <c r="I5505" i="1"/>
  <c r="L5505" i="1" s="1"/>
  <c r="H5505" i="1"/>
  <c r="K5504" i="1"/>
  <c r="J5504" i="1"/>
  <c r="I5504" i="1"/>
  <c r="L5504" i="1" s="1"/>
  <c r="H5504" i="1"/>
  <c r="K5503" i="1"/>
  <c r="J5503" i="1"/>
  <c r="I5503" i="1"/>
  <c r="L5503" i="1" s="1"/>
  <c r="H5503" i="1"/>
  <c r="K5502" i="1"/>
  <c r="J5502" i="1"/>
  <c r="I5502" i="1"/>
  <c r="L5502" i="1" s="1"/>
  <c r="H5502" i="1"/>
  <c r="K5501" i="1"/>
  <c r="J5501" i="1"/>
  <c r="I5501" i="1"/>
  <c r="L5501" i="1" s="1"/>
  <c r="H5501" i="1"/>
  <c r="K5500" i="1"/>
  <c r="J5500" i="1"/>
  <c r="I5500" i="1"/>
  <c r="L5500" i="1" s="1"/>
  <c r="H5500" i="1"/>
  <c r="K5499" i="1"/>
  <c r="J5499" i="1"/>
  <c r="I5499" i="1"/>
  <c r="L5499" i="1" s="1"/>
  <c r="H5499" i="1"/>
  <c r="K5498" i="1"/>
  <c r="J5498" i="1"/>
  <c r="I5498" i="1"/>
  <c r="L5498" i="1" s="1"/>
  <c r="H5498" i="1"/>
  <c r="K5497" i="1"/>
  <c r="J5497" i="1"/>
  <c r="I5497" i="1"/>
  <c r="L5497" i="1" s="1"/>
  <c r="H5497" i="1"/>
  <c r="K5496" i="1"/>
  <c r="J5496" i="1"/>
  <c r="I5496" i="1"/>
  <c r="L5496" i="1" s="1"/>
  <c r="H5496" i="1"/>
  <c r="K5495" i="1"/>
  <c r="J5495" i="1"/>
  <c r="I5495" i="1"/>
  <c r="L5495" i="1" s="1"/>
  <c r="H5495" i="1"/>
  <c r="K5494" i="1"/>
  <c r="J5494" i="1"/>
  <c r="I5494" i="1"/>
  <c r="L5494" i="1" s="1"/>
  <c r="H5494" i="1"/>
  <c r="K5493" i="1"/>
  <c r="J5493" i="1"/>
  <c r="I5493" i="1"/>
  <c r="L5493" i="1" s="1"/>
  <c r="H5493" i="1"/>
  <c r="K5492" i="1"/>
  <c r="J5492" i="1"/>
  <c r="I5492" i="1"/>
  <c r="L5492" i="1" s="1"/>
  <c r="H5492" i="1"/>
  <c r="K5491" i="1"/>
  <c r="J5491" i="1"/>
  <c r="I5491" i="1"/>
  <c r="L5491" i="1" s="1"/>
  <c r="H5491" i="1"/>
  <c r="K5490" i="1"/>
  <c r="J5490" i="1"/>
  <c r="I5490" i="1"/>
  <c r="L5490" i="1" s="1"/>
  <c r="H5490" i="1"/>
  <c r="K5489" i="1"/>
  <c r="J5489" i="1"/>
  <c r="I5489" i="1"/>
  <c r="L5489" i="1" s="1"/>
  <c r="H5489" i="1"/>
  <c r="K5488" i="1"/>
  <c r="J5488" i="1"/>
  <c r="I5488" i="1"/>
  <c r="L5488" i="1" s="1"/>
  <c r="H5488" i="1"/>
  <c r="K5487" i="1"/>
  <c r="J5487" i="1"/>
  <c r="I5487" i="1"/>
  <c r="L5487" i="1" s="1"/>
  <c r="H5487" i="1"/>
  <c r="K5486" i="1"/>
  <c r="J5486" i="1"/>
  <c r="I5486" i="1"/>
  <c r="L5486" i="1" s="1"/>
  <c r="H5486" i="1"/>
  <c r="K5485" i="1"/>
  <c r="J5485" i="1"/>
  <c r="I5485" i="1"/>
  <c r="L5485" i="1" s="1"/>
  <c r="H5485" i="1"/>
  <c r="K5484" i="1"/>
  <c r="J5484" i="1"/>
  <c r="I5484" i="1"/>
  <c r="L5484" i="1" s="1"/>
  <c r="H5484" i="1"/>
  <c r="K5483" i="1"/>
  <c r="J5483" i="1"/>
  <c r="I5483" i="1"/>
  <c r="L5483" i="1" s="1"/>
  <c r="H5483" i="1"/>
  <c r="K5482" i="1"/>
  <c r="J5482" i="1"/>
  <c r="I5482" i="1"/>
  <c r="L5482" i="1" s="1"/>
  <c r="H5482" i="1"/>
  <c r="K5481" i="1"/>
  <c r="J5481" i="1"/>
  <c r="I5481" i="1"/>
  <c r="L5481" i="1" s="1"/>
  <c r="H5481" i="1"/>
  <c r="K5480" i="1"/>
  <c r="J5480" i="1"/>
  <c r="I5480" i="1"/>
  <c r="L5480" i="1" s="1"/>
  <c r="H5480" i="1"/>
  <c r="K5479" i="1"/>
  <c r="J5479" i="1"/>
  <c r="I5479" i="1"/>
  <c r="L5479" i="1" s="1"/>
  <c r="H5479" i="1"/>
  <c r="K5478" i="1"/>
  <c r="J5478" i="1"/>
  <c r="I5478" i="1"/>
  <c r="L5478" i="1" s="1"/>
  <c r="H5478" i="1"/>
  <c r="K5477" i="1"/>
  <c r="J5477" i="1"/>
  <c r="I5477" i="1"/>
  <c r="L5477" i="1" s="1"/>
  <c r="H5477" i="1"/>
  <c r="K5476" i="1"/>
  <c r="J5476" i="1"/>
  <c r="I5476" i="1"/>
  <c r="L5476" i="1" s="1"/>
  <c r="H5476" i="1"/>
  <c r="K5475" i="1"/>
  <c r="J5475" i="1"/>
  <c r="I5475" i="1"/>
  <c r="L5475" i="1" s="1"/>
  <c r="H5475" i="1"/>
  <c r="K5474" i="1"/>
  <c r="J5474" i="1"/>
  <c r="I5474" i="1"/>
  <c r="L5474" i="1" s="1"/>
  <c r="H5474" i="1"/>
  <c r="K5473" i="1"/>
  <c r="J5473" i="1"/>
  <c r="I5473" i="1"/>
  <c r="L5473" i="1" s="1"/>
  <c r="H5473" i="1"/>
  <c r="K5472" i="1"/>
  <c r="J5472" i="1"/>
  <c r="I5472" i="1"/>
  <c r="L5472" i="1" s="1"/>
  <c r="H5472" i="1"/>
  <c r="K5471" i="1"/>
  <c r="J5471" i="1"/>
  <c r="I5471" i="1"/>
  <c r="L5471" i="1" s="1"/>
  <c r="H5471" i="1"/>
  <c r="K5470" i="1"/>
  <c r="J5470" i="1"/>
  <c r="I5470" i="1"/>
  <c r="L5470" i="1" s="1"/>
  <c r="H5470" i="1"/>
  <c r="K5469" i="1"/>
  <c r="J5469" i="1"/>
  <c r="I5469" i="1"/>
  <c r="L5469" i="1" s="1"/>
  <c r="H5469" i="1"/>
  <c r="K5468" i="1"/>
  <c r="J5468" i="1"/>
  <c r="I5468" i="1"/>
  <c r="L5468" i="1" s="1"/>
  <c r="H5468" i="1"/>
  <c r="K5467" i="1"/>
  <c r="J5467" i="1"/>
  <c r="I5467" i="1"/>
  <c r="L5467" i="1" s="1"/>
  <c r="H5467" i="1"/>
  <c r="K5466" i="1"/>
  <c r="J5466" i="1"/>
  <c r="I5466" i="1"/>
  <c r="L5466" i="1" s="1"/>
  <c r="H5466" i="1"/>
  <c r="K5465" i="1"/>
  <c r="J5465" i="1"/>
  <c r="I5465" i="1"/>
  <c r="L5465" i="1" s="1"/>
  <c r="H5465" i="1"/>
  <c r="K5464" i="1"/>
  <c r="J5464" i="1"/>
  <c r="I5464" i="1"/>
  <c r="L5464" i="1" s="1"/>
  <c r="H5464" i="1"/>
  <c r="K5463" i="1"/>
  <c r="J5463" i="1"/>
  <c r="I5463" i="1"/>
  <c r="L5463" i="1" s="1"/>
  <c r="H5463" i="1"/>
  <c r="K5462" i="1"/>
  <c r="J5462" i="1"/>
  <c r="I5462" i="1"/>
  <c r="L5462" i="1" s="1"/>
  <c r="H5462" i="1"/>
  <c r="K5461" i="1"/>
  <c r="J5461" i="1"/>
  <c r="I5461" i="1"/>
  <c r="L5461" i="1" s="1"/>
  <c r="H5461" i="1"/>
  <c r="K5460" i="1"/>
  <c r="J5460" i="1"/>
  <c r="I5460" i="1"/>
  <c r="L5460" i="1" s="1"/>
  <c r="H5460" i="1"/>
  <c r="K5459" i="1"/>
  <c r="J5459" i="1"/>
  <c r="I5459" i="1"/>
  <c r="L5459" i="1" s="1"/>
  <c r="H5459" i="1"/>
  <c r="K5458" i="1"/>
  <c r="J5458" i="1"/>
  <c r="I5458" i="1"/>
  <c r="L5458" i="1" s="1"/>
  <c r="H5458" i="1"/>
  <c r="K5457" i="1"/>
  <c r="J5457" i="1"/>
  <c r="I5457" i="1"/>
  <c r="L5457" i="1" s="1"/>
  <c r="H5457" i="1"/>
  <c r="K5456" i="1"/>
  <c r="J5456" i="1"/>
  <c r="I5456" i="1"/>
  <c r="L5456" i="1" s="1"/>
  <c r="H5456" i="1"/>
  <c r="K5455" i="1"/>
  <c r="J5455" i="1"/>
  <c r="I5455" i="1"/>
  <c r="L5455" i="1" s="1"/>
  <c r="H5455" i="1"/>
  <c r="K5454" i="1"/>
  <c r="J5454" i="1"/>
  <c r="I5454" i="1"/>
  <c r="L5454" i="1" s="1"/>
  <c r="H5454" i="1"/>
  <c r="K5453" i="1"/>
  <c r="J5453" i="1"/>
  <c r="I5453" i="1"/>
  <c r="L5453" i="1" s="1"/>
  <c r="H5453" i="1"/>
  <c r="K5452" i="1"/>
  <c r="J5452" i="1"/>
  <c r="I5452" i="1"/>
  <c r="L5452" i="1" s="1"/>
  <c r="H5452" i="1"/>
  <c r="K5451" i="1"/>
  <c r="J5451" i="1"/>
  <c r="I5451" i="1"/>
  <c r="L5451" i="1" s="1"/>
  <c r="H5451" i="1"/>
  <c r="K5450" i="1"/>
  <c r="J5450" i="1"/>
  <c r="I5450" i="1"/>
  <c r="L5450" i="1" s="1"/>
  <c r="H5450" i="1"/>
  <c r="K5449" i="1"/>
  <c r="J5449" i="1"/>
  <c r="I5449" i="1"/>
  <c r="L5449" i="1" s="1"/>
  <c r="H5449" i="1"/>
  <c r="K5448" i="1"/>
  <c r="J5448" i="1"/>
  <c r="I5448" i="1"/>
  <c r="L5448" i="1" s="1"/>
  <c r="H5448" i="1"/>
  <c r="K5447" i="1"/>
  <c r="J5447" i="1"/>
  <c r="I5447" i="1"/>
  <c r="L5447" i="1" s="1"/>
  <c r="H5447" i="1"/>
  <c r="K5446" i="1"/>
  <c r="J5446" i="1"/>
  <c r="I5446" i="1"/>
  <c r="L5446" i="1" s="1"/>
  <c r="H5446" i="1"/>
  <c r="K5445" i="1"/>
  <c r="J5445" i="1"/>
  <c r="I5445" i="1"/>
  <c r="L5445" i="1" s="1"/>
  <c r="H5445" i="1"/>
  <c r="K5444" i="1"/>
  <c r="J5444" i="1"/>
  <c r="I5444" i="1"/>
  <c r="L5444" i="1" s="1"/>
  <c r="H5444" i="1"/>
  <c r="K5443" i="1"/>
  <c r="J5443" i="1"/>
  <c r="I5443" i="1"/>
  <c r="L5443" i="1" s="1"/>
  <c r="H5443" i="1"/>
  <c r="K5442" i="1"/>
  <c r="J5442" i="1"/>
  <c r="I5442" i="1"/>
  <c r="L5442" i="1" s="1"/>
  <c r="H5442" i="1"/>
  <c r="K5441" i="1"/>
  <c r="J5441" i="1"/>
  <c r="I5441" i="1"/>
  <c r="L5441" i="1" s="1"/>
  <c r="H5441" i="1"/>
  <c r="K5440" i="1"/>
  <c r="J5440" i="1"/>
  <c r="I5440" i="1"/>
  <c r="L5440" i="1" s="1"/>
  <c r="H5440" i="1"/>
  <c r="K5439" i="1"/>
  <c r="J5439" i="1"/>
  <c r="I5439" i="1"/>
  <c r="L5439" i="1" s="1"/>
  <c r="H5439" i="1"/>
  <c r="K5438" i="1"/>
  <c r="J5438" i="1"/>
  <c r="I5438" i="1"/>
  <c r="L5438" i="1" s="1"/>
  <c r="H5438" i="1"/>
  <c r="K5437" i="1"/>
  <c r="J5437" i="1"/>
  <c r="I5437" i="1"/>
  <c r="L5437" i="1" s="1"/>
  <c r="H5437" i="1"/>
  <c r="K5436" i="1"/>
  <c r="J5436" i="1"/>
  <c r="I5436" i="1"/>
  <c r="L5436" i="1" s="1"/>
  <c r="H5436" i="1"/>
  <c r="K5435" i="1"/>
  <c r="J5435" i="1"/>
  <c r="I5435" i="1"/>
  <c r="L5435" i="1" s="1"/>
  <c r="H5435" i="1"/>
  <c r="K5434" i="1"/>
  <c r="J5434" i="1"/>
  <c r="I5434" i="1"/>
  <c r="L5434" i="1" s="1"/>
  <c r="H5434" i="1"/>
  <c r="K5433" i="1"/>
  <c r="J5433" i="1"/>
  <c r="I5433" i="1"/>
  <c r="L5433" i="1" s="1"/>
  <c r="H5433" i="1"/>
  <c r="K5432" i="1"/>
  <c r="J5432" i="1"/>
  <c r="I5432" i="1"/>
  <c r="L5432" i="1" s="1"/>
  <c r="H5432" i="1"/>
  <c r="K5431" i="1"/>
  <c r="J5431" i="1"/>
  <c r="I5431" i="1"/>
  <c r="L5431" i="1" s="1"/>
  <c r="H5431" i="1"/>
  <c r="K5430" i="1"/>
  <c r="J5430" i="1"/>
  <c r="I5430" i="1"/>
  <c r="L5430" i="1" s="1"/>
  <c r="H5430" i="1"/>
  <c r="K5429" i="1"/>
  <c r="J5429" i="1"/>
  <c r="I5429" i="1"/>
  <c r="L5429" i="1" s="1"/>
  <c r="H5429" i="1"/>
  <c r="K5428" i="1"/>
  <c r="J5428" i="1"/>
  <c r="I5428" i="1"/>
  <c r="L5428" i="1" s="1"/>
  <c r="H5428" i="1"/>
  <c r="K5427" i="1"/>
  <c r="J5427" i="1"/>
  <c r="I5427" i="1"/>
  <c r="L5427" i="1" s="1"/>
  <c r="H5427" i="1"/>
  <c r="K5426" i="1"/>
  <c r="J5426" i="1"/>
  <c r="I5426" i="1"/>
  <c r="L5426" i="1" s="1"/>
  <c r="H5426" i="1"/>
  <c r="K5425" i="1"/>
  <c r="J5425" i="1"/>
  <c r="I5425" i="1"/>
  <c r="L5425" i="1" s="1"/>
  <c r="H5425" i="1"/>
  <c r="K5424" i="1"/>
  <c r="J5424" i="1"/>
  <c r="I5424" i="1"/>
  <c r="L5424" i="1" s="1"/>
  <c r="H5424" i="1"/>
  <c r="K5423" i="1"/>
  <c r="J5423" i="1"/>
  <c r="I5423" i="1"/>
  <c r="L5423" i="1" s="1"/>
  <c r="H5423" i="1"/>
  <c r="K5422" i="1"/>
  <c r="J5422" i="1"/>
  <c r="I5422" i="1"/>
  <c r="L5422" i="1" s="1"/>
  <c r="H5422" i="1"/>
  <c r="K5421" i="1"/>
  <c r="J5421" i="1"/>
  <c r="I5421" i="1"/>
  <c r="L5421" i="1" s="1"/>
  <c r="H5421" i="1"/>
  <c r="K5420" i="1"/>
  <c r="J5420" i="1"/>
  <c r="I5420" i="1"/>
  <c r="L5420" i="1" s="1"/>
  <c r="H5420" i="1"/>
  <c r="K5419" i="1"/>
  <c r="J5419" i="1"/>
  <c r="I5419" i="1"/>
  <c r="L5419" i="1" s="1"/>
  <c r="H5419" i="1"/>
  <c r="K5418" i="1"/>
  <c r="J5418" i="1"/>
  <c r="I5418" i="1"/>
  <c r="L5418" i="1" s="1"/>
  <c r="H5418" i="1"/>
  <c r="K5417" i="1"/>
  <c r="J5417" i="1"/>
  <c r="I5417" i="1"/>
  <c r="L5417" i="1" s="1"/>
  <c r="H5417" i="1"/>
  <c r="K5416" i="1"/>
  <c r="J5416" i="1"/>
  <c r="I5416" i="1"/>
  <c r="L5416" i="1" s="1"/>
  <c r="H5416" i="1"/>
  <c r="K5415" i="1"/>
  <c r="J5415" i="1"/>
  <c r="I5415" i="1"/>
  <c r="L5415" i="1" s="1"/>
  <c r="H5415" i="1"/>
  <c r="K5414" i="1"/>
  <c r="J5414" i="1"/>
  <c r="I5414" i="1"/>
  <c r="L5414" i="1" s="1"/>
  <c r="H5414" i="1"/>
  <c r="K5413" i="1"/>
  <c r="J5413" i="1"/>
  <c r="I5413" i="1"/>
  <c r="L5413" i="1" s="1"/>
  <c r="H5413" i="1"/>
  <c r="K5412" i="1"/>
  <c r="J5412" i="1"/>
  <c r="I5412" i="1"/>
  <c r="L5412" i="1" s="1"/>
  <c r="H5412" i="1"/>
  <c r="K5411" i="1"/>
  <c r="J5411" i="1"/>
  <c r="I5411" i="1"/>
  <c r="L5411" i="1" s="1"/>
  <c r="H5411" i="1"/>
  <c r="K5410" i="1"/>
  <c r="J5410" i="1"/>
  <c r="I5410" i="1"/>
  <c r="L5410" i="1" s="1"/>
  <c r="H5410" i="1"/>
  <c r="K5409" i="1"/>
  <c r="J5409" i="1"/>
  <c r="I5409" i="1"/>
  <c r="L5409" i="1" s="1"/>
  <c r="H5409" i="1"/>
  <c r="K5408" i="1"/>
  <c r="J5408" i="1"/>
  <c r="I5408" i="1"/>
  <c r="L5408" i="1" s="1"/>
  <c r="H5408" i="1"/>
  <c r="K5407" i="1"/>
  <c r="J5407" i="1"/>
  <c r="I5407" i="1"/>
  <c r="L5407" i="1" s="1"/>
  <c r="H5407" i="1"/>
  <c r="K5406" i="1"/>
  <c r="J5406" i="1"/>
  <c r="I5406" i="1"/>
  <c r="L5406" i="1" s="1"/>
  <c r="H5406" i="1"/>
  <c r="K5405" i="1"/>
  <c r="J5405" i="1"/>
  <c r="I5405" i="1"/>
  <c r="L5405" i="1" s="1"/>
  <c r="H5405" i="1"/>
  <c r="K5404" i="1"/>
  <c r="J5404" i="1"/>
  <c r="I5404" i="1"/>
  <c r="L5404" i="1" s="1"/>
  <c r="H5404" i="1"/>
  <c r="K5403" i="1"/>
  <c r="J5403" i="1"/>
  <c r="I5403" i="1"/>
  <c r="L5403" i="1" s="1"/>
  <c r="H5403" i="1"/>
  <c r="K5402" i="1"/>
  <c r="J5402" i="1"/>
  <c r="I5402" i="1"/>
  <c r="L5402" i="1" s="1"/>
  <c r="H5402" i="1"/>
  <c r="K5401" i="1"/>
  <c r="J5401" i="1"/>
  <c r="I5401" i="1"/>
  <c r="L5401" i="1" s="1"/>
  <c r="H5401" i="1"/>
  <c r="K5400" i="1"/>
  <c r="J5400" i="1"/>
  <c r="I5400" i="1"/>
  <c r="L5400" i="1" s="1"/>
  <c r="H5400" i="1"/>
  <c r="K5399" i="1"/>
  <c r="J5399" i="1"/>
  <c r="I5399" i="1"/>
  <c r="L5399" i="1" s="1"/>
  <c r="H5399" i="1"/>
  <c r="K5398" i="1"/>
  <c r="J5398" i="1"/>
  <c r="I5398" i="1"/>
  <c r="L5398" i="1" s="1"/>
  <c r="H5398" i="1"/>
  <c r="K5397" i="1"/>
  <c r="J5397" i="1"/>
  <c r="I5397" i="1"/>
  <c r="L5397" i="1" s="1"/>
  <c r="H5397" i="1"/>
  <c r="K5396" i="1"/>
  <c r="J5396" i="1"/>
  <c r="I5396" i="1"/>
  <c r="L5396" i="1" s="1"/>
  <c r="H5396" i="1"/>
  <c r="K5395" i="1"/>
  <c r="J5395" i="1"/>
  <c r="I5395" i="1"/>
  <c r="L5395" i="1" s="1"/>
  <c r="H5395" i="1"/>
  <c r="K5394" i="1"/>
  <c r="J5394" i="1"/>
  <c r="I5394" i="1"/>
  <c r="L5394" i="1" s="1"/>
  <c r="H5394" i="1"/>
  <c r="K5393" i="1"/>
  <c r="J5393" i="1"/>
  <c r="I5393" i="1"/>
  <c r="L5393" i="1" s="1"/>
  <c r="H5393" i="1"/>
  <c r="K5392" i="1"/>
  <c r="J5392" i="1"/>
  <c r="I5392" i="1"/>
  <c r="L5392" i="1" s="1"/>
  <c r="H5392" i="1"/>
  <c r="K5391" i="1"/>
  <c r="J5391" i="1"/>
  <c r="I5391" i="1"/>
  <c r="L5391" i="1" s="1"/>
  <c r="H5391" i="1"/>
  <c r="K5390" i="1"/>
  <c r="J5390" i="1"/>
  <c r="I5390" i="1"/>
  <c r="L5390" i="1" s="1"/>
  <c r="H5390" i="1"/>
  <c r="K5389" i="1"/>
  <c r="J5389" i="1"/>
  <c r="I5389" i="1"/>
  <c r="L5389" i="1" s="1"/>
  <c r="H5389" i="1"/>
  <c r="K5388" i="1"/>
  <c r="J5388" i="1"/>
  <c r="I5388" i="1"/>
  <c r="L5388" i="1" s="1"/>
  <c r="H5388" i="1"/>
  <c r="K5387" i="1"/>
  <c r="J5387" i="1"/>
  <c r="I5387" i="1"/>
  <c r="L5387" i="1" s="1"/>
  <c r="H5387" i="1"/>
  <c r="K5386" i="1"/>
  <c r="J5386" i="1"/>
  <c r="I5386" i="1"/>
  <c r="L5386" i="1" s="1"/>
  <c r="H5386" i="1"/>
  <c r="K5385" i="1"/>
  <c r="J5385" i="1"/>
  <c r="I5385" i="1"/>
  <c r="L5385" i="1" s="1"/>
  <c r="H5385" i="1"/>
  <c r="K5384" i="1"/>
  <c r="J5384" i="1"/>
  <c r="I5384" i="1"/>
  <c r="L5384" i="1" s="1"/>
  <c r="H5384" i="1"/>
  <c r="K5383" i="1"/>
  <c r="J5383" i="1"/>
  <c r="I5383" i="1"/>
  <c r="L5383" i="1" s="1"/>
  <c r="H5383" i="1"/>
  <c r="K5382" i="1"/>
  <c r="J5382" i="1"/>
  <c r="I5382" i="1"/>
  <c r="L5382" i="1" s="1"/>
  <c r="H5382" i="1"/>
  <c r="K5381" i="1"/>
  <c r="J5381" i="1"/>
  <c r="I5381" i="1"/>
  <c r="L5381" i="1" s="1"/>
  <c r="H5381" i="1"/>
  <c r="K5380" i="1"/>
  <c r="J5380" i="1"/>
  <c r="I5380" i="1"/>
  <c r="L5380" i="1" s="1"/>
  <c r="H5380" i="1"/>
  <c r="K5379" i="1"/>
  <c r="J5379" i="1"/>
  <c r="I5379" i="1"/>
  <c r="L5379" i="1" s="1"/>
  <c r="H5379" i="1"/>
  <c r="K5378" i="1"/>
  <c r="J5378" i="1"/>
  <c r="I5378" i="1"/>
  <c r="L5378" i="1" s="1"/>
  <c r="H5378" i="1"/>
  <c r="K5377" i="1"/>
  <c r="J5377" i="1"/>
  <c r="I5377" i="1"/>
  <c r="L5377" i="1" s="1"/>
  <c r="H5377" i="1"/>
  <c r="K5376" i="1"/>
  <c r="J5376" i="1"/>
  <c r="I5376" i="1"/>
  <c r="L5376" i="1" s="1"/>
  <c r="H5376" i="1"/>
  <c r="K5375" i="1"/>
  <c r="J5375" i="1"/>
  <c r="I5375" i="1"/>
  <c r="L5375" i="1" s="1"/>
  <c r="H5375" i="1"/>
  <c r="K5374" i="1"/>
  <c r="J5374" i="1"/>
  <c r="I5374" i="1"/>
  <c r="L5374" i="1" s="1"/>
  <c r="H5374" i="1"/>
  <c r="K5373" i="1"/>
  <c r="J5373" i="1"/>
  <c r="I5373" i="1"/>
  <c r="L5373" i="1" s="1"/>
  <c r="H5373" i="1"/>
  <c r="K5372" i="1"/>
  <c r="J5372" i="1"/>
  <c r="I5372" i="1"/>
  <c r="L5372" i="1" s="1"/>
  <c r="H5372" i="1"/>
  <c r="K5371" i="1"/>
  <c r="J5371" i="1"/>
  <c r="I5371" i="1"/>
  <c r="L5371" i="1" s="1"/>
  <c r="H5371" i="1"/>
  <c r="K5370" i="1"/>
  <c r="J5370" i="1"/>
  <c r="I5370" i="1"/>
  <c r="L5370" i="1" s="1"/>
  <c r="H5370" i="1"/>
  <c r="K5369" i="1"/>
  <c r="J5369" i="1"/>
  <c r="I5369" i="1"/>
  <c r="L5369" i="1" s="1"/>
  <c r="H5369" i="1"/>
  <c r="K5368" i="1"/>
  <c r="J5368" i="1"/>
  <c r="I5368" i="1"/>
  <c r="L5368" i="1" s="1"/>
  <c r="H5368" i="1"/>
  <c r="K5367" i="1"/>
  <c r="J5367" i="1"/>
  <c r="I5367" i="1"/>
  <c r="L5367" i="1" s="1"/>
  <c r="H5367" i="1"/>
  <c r="K5366" i="1"/>
  <c r="J5366" i="1"/>
  <c r="I5366" i="1"/>
  <c r="L5366" i="1" s="1"/>
  <c r="H5366" i="1"/>
  <c r="K5365" i="1"/>
  <c r="J5365" i="1"/>
  <c r="I5365" i="1"/>
  <c r="L5365" i="1" s="1"/>
  <c r="H5365" i="1"/>
  <c r="K5364" i="1"/>
  <c r="J5364" i="1"/>
  <c r="I5364" i="1"/>
  <c r="L5364" i="1" s="1"/>
  <c r="H5364" i="1"/>
  <c r="K5363" i="1"/>
  <c r="J5363" i="1"/>
  <c r="I5363" i="1"/>
  <c r="L5363" i="1" s="1"/>
  <c r="H5363" i="1"/>
  <c r="K5362" i="1"/>
  <c r="J5362" i="1"/>
  <c r="I5362" i="1"/>
  <c r="L5362" i="1" s="1"/>
  <c r="H5362" i="1"/>
  <c r="K5361" i="1"/>
  <c r="J5361" i="1"/>
  <c r="I5361" i="1"/>
  <c r="L5361" i="1" s="1"/>
  <c r="H5361" i="1"/>
  <c r="K5360" i="1"/>
  <c r="J5360" i="1"/>
  <c r="I5360" i="1"/>
  <c r="L5360" i="1" s="1"/>
  <c r="H5360" i="1"/>
  <c r="K5359" i="1"/>
  <c r="J5359" i="1"/>
  <c r="I5359" i="1"/>
  <c r="L5359" i="1" s="1"/>
  <c r="H5359" i="1"/>
  <c r="K5358" i="1"/>
  <c r="J5358" i="1"/>
  <c r="I5358" i="1"/>
  <c r="L5358" i="1" s="1"/>
  <c r="H5358" i="1"/>
  <c r="K5357" i="1"/>
  <c r="J5357" i="1"/>
  <c r="I5357" i="1"/>
  <c r="L5357" i="1" s="1"/>
  <c r="H5357" i="1"/>
  <c r="K5356" i="1"/>
  <c r="J5356" i="1"/>
  <c r="I5356" i="1"/>
  <c r="L5356" i="1" s="1"/>
  <c r="H5356" i="1"/>
  <c r="K5355" i="1"/>
  <c r="J5355" i="1"/>
  <c r="I5355" i="1"/>
  <c r="L5355" i="1" s="1"/>
  <c r="H5355" i="1"/>
  <c r="K5354" i="1"/>
  <c r="J5354" i="1"/>
  <c r="I5354" i="1"/>
  <c r="L5354" i="1" s="1"/>
  <c r="H5354" i="1"/>
  <c r="K5353" i="1"/>
  <c r="J5353" i="1"/>
  <c r="I5353" i="1"/>
  <c r="L5353" i="1" s="1"/>
  <c r="H5353" i="1"/>
  <c r="K5352" i="1"/>
  <c r="J5352" i="1"/>
  <c r="I5352" i="1"/>
  <c r="L5352" i="1" s="1"/>
  <c r="H5352" i="1"/>
  <c r="K5351" i="1"/>
  <c r="J5351" i="1"/>
  <c r="I5351" i="1"/>
  <c r="L5351" i="1" s="1"/>
  <c r="H5351" i="1"/>
  <c r="K5350" i="1"/>
  <c r="J5350" i="1"/>
  <c r="I5350" i="1"/>
  <c r="L5350" i="1" s="1"/>
  <c r="H5350" i="1"/>
  <c r="K5349" i="1"/>
  <c r="J5349" i="1"/>
  <c r="I5349" i="1"/>
  <c r="L5349" i="1" s="1"/>
  <c r="H5349" i="1"/>
  <c r="K5348" i="1"/>
  <c r="J5348" i="1"/>
  <c r="I5348" i="1"/>
  <c r="L5348" i="1" s="1"/>
  <c r="H5348" i="1"/>
  <c r="K5347" i="1"/>
  <c r="J5347" i="1"/>
  <c r="I5347" i="1"/>
  <c r="L5347" i="1" s="1"/>
  <c r="H5347" i="1"/>
  <c r="K5346" i="1"/>
  <c r="J5346" i="1"/>
  <c r="I5346" i="1"/>
  <c r="L5346" i="1" s="1"/>
  <c r="H5346" i="1"/>
  <c r="K5345" i="1"/>
  <c r="J5345" i="1"/>
  <c r="I5345" i="1"/>
  <c r="L5345" i="1" s="1"/>
  <c r="H5345" i="1"/>
  <c r="K5344" i="1"/>
  <c r="J5344" i="1"/>
  <c r="I5344" i="1"/>
  <c r="L5344" i="1" s="1"/>
  <c r="H5344" i="1"/>
  <c r="K5343" i="1"/>
  <c r="J5343" i="1"/>
  <c r="I5343" i="1"/>
  <c r="L5343" i="1" s="1"/>
  <c r="H5343" i="1"/>
  <c r="K5342" i="1"/>
  <c r="J5342" i="1"/>
  <c r="I5342" i="1"/>
  <c r="L5342" i="1" s="1"/>
  <c r="H5342" i="1"/>
  <c r="K5341" i="1"/>
  <c r="J5341" i="1"/>
  <c r="I5341" i="1"/>
  <c r="L5341" i="1" s="1"/>
  <c r="H5341" i="1"/>
  <c r="K5340" i="1"/>
  <c r="J5340" i="1"/>
  <c r="I5340" i="1"/>
  <c r="L5340" i="1" s="1"/>
  <c r="H5340" i="1"/>
  <c r="K5339" i="1"/>
  <c r="J5339" i="1"/>
  <c r="I5339" i="1"/>
  <c r="L5339" i="1" s="1"/>
  <c r="H5339" i="1"/>
  <c r="K5338" i="1"/>
  <c r="J5338" i="1"/>
  <c r="I5338" i="1"/>
  <c r="L5338" i="1" s="1"/>
  <c r="H5338" i="1"/>
  <c r="K5337" i="1"/>
  <c r="J5337" i="1"/>
  <c r="I5337" i="1"/>
  <c r="L5337" i="1" s="1"/>
  <c r="H5337" i="1"/>
  <c r="K5336" i="1"/>
  <c r="J5336" i="1"/>
  <c r="I5336" i="1"/>
  <c r="L5336" i="1" s="1"/>
  <c r="H5336" i="1"/>
  <c r="K5335" i="1"/>
  <c r="J5335" i="1"/>
  <c r="I5335" i="1"/>
  <c r="L5335" i="1" s="1"/>
  <c r="H5335" i="1"/>
  <c r="K5334" i="1"/>
  <c r="J5334" i="1"/>
  <c r="I5334" i="1"/>
  <c r="L5334" i="1" s="1"/>
  <c r="H5334" i="1"/>
  <c r="K5333" i="1"/>
  <c r="J5333" i="1"/>
  <c r="I5333" i="1"/>
  <c r="L5333" i="1" s="1"/>
  <c r="H5333" i="1"/>
  <c r="K5332" i="1"/>
  <c r="J5332" i="1"/>
  <c r="I5332" i="1"/>
  <c r="L5332" i="1" s="1"/>
  <c r="H5332" i="1"/>
  <c r="K5331" i="1"/>
  <c r="J5331" i="1"/>
  <c r="I5331" i="1"/>
  <c r="L5331" i="1" s="1"/>
  <c r="H5331" i="1"/>
  <c r="K5330" i="1"/>
  <c r="J5330" i="1"/>
  <c r="I5330" i="1"/>
  <c r="L5330" i="1" s="1"/>
  <c r="H5330" i="1"/>
  <c r="K5329" i="1"/>
  <c r="J5329" i="1"/>
  <c r="I5329" i="1"/>
  <c r="L5329" i="1" s="1"/>
  <c r="H5329" i="1"/>
  <c r="K5328" i="1"/>
  <c r="J5328" i="1"/>
  <c r="I5328" i="1"/>
  <c r="L5328" i="1" s="1"/>
  <c r="H5328" i="1"/>
  <c r="K5327" i="1"/>
  <c r="J5327" i="1"/>
  <c r="I5327" i="1"/>
  <c r="L5327" i="1" s="1"/>
  <c r="H5327" i="1"/>
  <c r="K5326" i="1"/>
  <c r="J5326" i="1"/>
  <c r="I5326" i="1"/>
  <c r="L5326" i="1" s="1"/>
  <c r="H5326" i="1"/>
  <c r="K5325" i="1"/>
  <c r="J5325" i="1"/>
  <c r="I5325" i="1"/>
  <c r="L5325" i="1" s="1"/>
  <c r="H5325" i="1"/>
  <c r="K5324" i="1"/>
  <c r="J5324" i="1"/>
  <c r="I5324" i="1"/>
  <c r="L5324" i="1" s="1"/>
  <c r="H5324" i="1"/>
  <c r="K5323" i="1"/>
  <c r="J5323" i="1"/>
  <c r="I5323" i="1"/>
  <c r="L5323" i="1" s="1"/>
  <c r="H5323" i="1"/>
  <c r="K5322" i="1"/>
  <c r="J5322" i="1"/>
  <c r="I5322" i="1"/>
  <c r="L5322" i="1" s="1"/>
  <c r="H5322" i="1"/>
  <c r="K5321" i="1"/>
  <c r="J5321" i="1"/>
  <c r="I5321" i="1"/>
  <c r="L5321" i="1" s="1"/>
  <c r="H5321" i="1"/>
  <c r="K5320" i="1"/>
  <c r="J5320" i="1"/>
  <c r="I5320" i="1"/>
  <c r="L5320" i="1" s="1"/>
  <c r="H5320" i="1"/>
  <c r="K5319" i="1"/>
  <c r="J5319" i="1"/>
  <c r="I5319" i="1"/>
  <c r="L5319" i="1" s="1"/>
  <c r="H5319" i="1"/>
  <c r="K5318" i="1"/>
  <c r="J5318" i="1"/>
  <c r="I5318" i="1"/>
  <c r="L5318" i="1" s="1"/>
  <c r="H5318" i="1"/>
  <c r="K5317" i="1"/>
  <c r="J5317" i="1"/>
  <c r="I5317" i="1"/>
  <c r="L5317" i="1" s="1"/>
  <c r="H5317" i="1"/>
  <c r="K5316" i="1"/>
  <c r="J5316" i="1"/>
  <c r="I5316" i="1"/>
  <c r="L5316" i="1" s="1"/>
  <c r="H5316" i="1"/>
  <c r="K5315" i="1"/>
  <c r="J5315" i="1"/>
  <c r="I5315" i="1"/>
  <c r="L5315" i="1" s="1"/>
  <c r="H5315" i="1"/>
  <c r="K5314" i="1"/>
  <c r="J5314" i="1"/>
  <c r="I5314" i="1"/>
  <c r="L5314" i="1" s="1"/>
  <c r="H5314" i="1"/>
  <c r="K5313" i="1"/>
  <c r="J5313" i="1"/>
  <c r="I5313" i="1"/>
  <c r="L5313" i="1" s="1"/>
  <c r="H5313" i="1"/>
  <c r="K5312" i="1"/>
  <c r="J5312" i="1"/>
  <c r="I5312" i="1"/>
  <c r="L5312" i="1" s="1"/>
  <c r="H5312" i="1"/>
  <c r="K5311" i="1"/>
  <c r="J5311" i="1"/>
  <c r="I5311" i="1"/>
  <c r="L5311" i="1" s="1"/>
  <c r="H5311" i="1"/>
  <c r="K5310" i="1"/>
  <c r="J5310" i="1"/>
  <c r="I5310" i="1"/>
  <c r="L5310" i="1" s="1"/>
  <c r="H5310" i="1"/>
  <c r="K5309" i="1"/>
  <c r="J5309" i="1"/>
  <c r="I5309" i="1"/>
  <c r="L5309" i="1" s="1"/>
  <c r="H5309" i="1"/>
  <c r="K5308" i="1"/>
  <c r="J5308" i="1"/>
  <c r="I5308" i="1"/>
  <c r="L5308" i="1" s="1"/>
  <c r="H5308" i="1"/>
  <c r="K5307" i="1"/>
  <c r="J5307" i="1"/>
  <c r="I5307" i="1"/>
  <c r="L5307" i="1" s="1"/>
  <c r="H5307" i="1"/>
  <c r="K5306" i="1"/>
  <c r="J5306" i="1"/>
  <c r="I5306" i="1"/>
  <c r="L5306" i="1" s="1"/>
  <c r="H5306" i="1"/>
  <c r="K5305" i="1"/>
  <c r="J5305" i="1"/>
  <c r="I5305" i="1"/>
  <c r="L5305" i="1" s="1"/>
  <c r="H5305" i="1"/>
  <c r="K5304" i="1"/>
  <c r="J5304" i="1"/>
  <c r="I5304" i="1"/>
  <c r="L5304" i="1" s="1"/>
  <c r="H5304" i="1"/>
  <c r="K5303" i="1"/>
  <c r="J5303" i="1"/>
  <c r="I5303" i="1"/>
  <c r="L5303" i="1" s="1"/>
  <c r="H5303" i="1"/>
  <c r="K5302" i="1"/>
  <c r="J5302" i="1"/>
  <c r="I5302" i="1"/>
  <c r="L5302" i="1" s="1"/>
  <c r="H5302" i="1"/>
  <c r="K5301" i="1"/>
  <c r="J5301" i="1"/>
  <c r="I5301" i="1"/>
  <c r="L5301" i="1" s="1"/>
  <c r="H5301" i="1"/>
  <c r="K5300" i="1"/>
  <c r="J5300" i="1"/>
  <c r="I5300" i="1"/>
  <c r="L5300" i="1" s="1"/>
  <c r="H5300" i="1"/>
  <c r="K5299" i="1"/>
  <c r="J5299" i="1"/>
  <c r="I5299" i="1"/>
  <c r="L5299" i="1" s="1"/>
  <c r="H5299" i="1"/>
  <c r="K5298" i="1"/>
  <c r="J5298" i="1"/>
  <c r="I5298" i="1"/>
  <c r="L5298" i="1" s="1"/>
  <c r="H5298" i="1"/>
  <c r="K5297" i="1"/>
  <c r="J5297" i="1"/>
  <c r="I5297" i="1"/>
  <c r="L5297" i="1" s="1"/>
  <c r="H5297" i="1"/>
  <c r="K5296" i="1"/>
  <c r="J5296" i="1"/>
  <c r="I5296" i="1"/>
  <c r="L5296" i="1" s="1"/>
  <c r="H5296" i="1"/>
  <c r="K5295" i="1"/>
  <c r="J5295" i="1"/>
  <c r="I5295" i="1"/>
  <c r="L5295" i="1" s="1"/>
  <c r="H5295" i="1"/>
  <c r="K5294" i="1"/>
  <c r="J5294" i="1"/>
  <c r="I5294" i="1"/>
  <c r="L5294" i="1" s="1"/>
  <c r="H5294" i="1"/>
  <c r="K5293" i="1"/>
  <c r="J5293" i="1"/>
  <c r="I5293" i="1"/>
  <c r="L5293" i="1" s="1"/>
  <c r="H5293" i="1"/>
  <c r="K5292" i="1"/>
  <c r="J5292" i="1"/>
  <c r="I5292" i="1"/>
  <c r="L5292" i="1" s="1"/>
  <c r="H5292" i="1"/>
  <c r="K5291" i="1"/>
  <c r="J5291" i="1"/>
  <c r="I5291" i="1"/>
  <c r="L5291" i="1" s="1"/>
  <c r="H5291" i="1"/>
  <c r="K5290" i="1"/>
  <c r="J5290" i="1"/>
  <c r="I5290" i="1"/>
  <c r="L5290" i="1" s="1"/>
  <c r="H5290" i="1"/>
  <c r="K5289" i="1"/>
  <c r="J5289" i="1"/>
  <c r="I5289" i="1"/>
  <c r="L5289" i="1" s="1"/>
  <c r="H5289" i="1"/>
  <c r="K5288" i="1"/>
  <c r="J5288" i="1"/>
  <c r="I5288" i="1"/>
  <c r="L5288" i="1" s="1"/>
  <c r="H5288" i="1"/>
  <c r="K5287" i="1"/>
  <c r="J5287" i="1"/>
  <c r="I5287" i="1"/>
  <c r="L5287" i="1" s="1"/>
  <c r="H5287" i="1"/>
  <c r="K5286" i="1"/>
  <c r="J5286" i="1"/>
  <c r="I5286" i="1"/>
  <c r="L5286" i="1" s="1"/>
  <c r="H5286" i="1"/>
  <c r="K5285" i="1"/>
  <c r="J5285" i="1"/>
  <c r="I5285" i="1"/>
  <c r="L5285" i="1" s="1"/>
  <c r="H5285" i="1"/>
  <c r="K5284" i="1"/>
  <c r="J5284" i="1"/>
  <c r="I5284" i="1"/>
  <c r="L5284" i="1" s="1"/>
  <c r="H5284" i="1"/>
  <c r="K5283" i="1"/>
  <c r="J5283" i="1"/>
  <c r="I5283" i="1"/>
  <c r="L5283" i="1" s="1"/>
  <c r="H5283" i="1"/>
  <c r="K5282" i="1"/>
  <c r="J5282" i="1"/>
  <c r="I5282" i="1"/>
  <c r="L5282" i="1" s="1"/>
  <c r="H5282" i="1"/>
  <c r="K5281" i="1"/>
  <c r="J5281" i="1"/>
  <c r="I5281" i="1"/>
  <c r="L5281" i="1" s="1"/>
  <c r="H5281" i="1"/>
  <c r="K5280" i="1"/>
  <c r="J5280" i="1"/>
  <c r="I5280" i="1"/>
  <c r="L5280" i="1" s="1"/>
  <c r="H5280" i="1"/>
  <c r="K5279" i="1"/>
  <c r="J5279" i="1"/>
  <c r="I5279" i="1"/>
  <c r="L5279" i="1" s="1"/>
  <c r="H5279" i="1"/>
  <c r="K5278" i="1"/>
  <c r="J5278" i="1"/>
  <c r="I5278" i="1"/>
  <c r="L5278" i="1" s="1"/>
  <c r="H5278" i="1"/>
  <c r="K5277" i="1"/>
  <c r="J5277" i="1"/>
  <c r="I5277" i="1"/>
  <c r="L5277" i="1" s="1"/>
  <c r="H5277" i="1"/>
  <c r="K5276" i="1"/>
  <c r="J5276" i="1"/>
  <c r="I5276" i="1"/>
  <c r="L5276" i="1" s="1"/>
  <c r="H5276" i="1"/>
  <c r="K5275" i="1"/>
  <c r="J5275" i="1"/>
  <c r="I5275" i="1"/>
  <c r="L5275" i="1" s="1"/>
  <c r="H5275" i="1"/>
  <c r="K5274" i="1"/>
  <c r="J5274" i="1"/>
  <c r="I5274" i="1"/>
  <c r="L5274" i="1" s="1"/>
  <c r="H5274" i="1"/>
  <c r="K5273" i="1"/>
  <c r="J5273" i="1"/>
  <c r="I5273" i="1"/>
  <c r="L5273" i="1" s="1"/>
  <c r="H5273" i="1"/>
  <c r="K5272" i="1"/>
  <c r="J5272" i="1"/>
  <c r="I5272" i="1"/>
  <c r="L5272" i="1" s="1"/>
  <c r="H5272" i="1"/>
  <c r="K5271" i="1"/>
  <c r="J5271" i="1"/>
  <c r="I5271" i="1"/>
  <c r="L5271" i="1" s="1"/>
  <c r="H5271" i="1"/>
  <c r="K5270" i="1"/>
  <c r="J5270" i="1"/>
  <c r="I5270" i="1"/>
  <c r="L5270" i="1" s="1"/>
  <c r="H5270" i="1"/>
  <c r="K5269" i="1"/>
  <c r="J5269" i="1"/>
  <c r="I5269" i="1"/>
  <c r="L5269" i="1" s="1"/>
  <c r="H5269" i="1"/>
  <c r="K5268" i="1"/>
  <c r="J5268" i="1"/>
  <c r="I5268" i="1"/>
  <c r="L5268" i="1" s="1"/>
  <c r="H5268" i="1"/>
  <c r="K5267" i="1"/>
  <c r="J5267" i="1"/>
  <c r="I5267" i="1"/>
  <c r="L5267" i="1" s="1"/>
  <c r="H5267" i="1"/>
  <c r="K5266" i="1"/>
  <c r="J5266" i="1"/>
  <c r="I5266" i="1"/>
  <c r="L5266" i="1" s="1"/>
  <c r="H5266" i="1"/>
  <c r="K5265" i="1"/>
  <c r="J5265" i="1"/>
  <c r="I5265" i="1"/>
  <c r="L5265" i="1" s="1"/>
  <c r="H5265" i="1"/>
  <c r="K5264" i="1"/>
  <c r="J5264" i="1"/>
  <c r="I5264" i="1"/>
  <c r="L5264" i="1" s="1"/>
  <c r="H5264" i="1"/>
  <c r="K5263" i="1"/>
  <c r="J5263" i="1"/>
  <c r="I5263" i="1"/>
  <c r="L5263" i="1" s="1"/>
  <c r="H5263" i="1"/>
  <c r="K5262" i="1"/>
  <c r="J5262" i="1"/>
  <c r="I5262" i="1"/>
  <c r="L5262" i="1" s="1"/>
  <c r="H5262" i="1"/>
  <c r="K5261" i="1"/>
  <c r="J5261" i="1"/>
  <c r="I5261" i="1"/>
  <c r="L5261" i="1" s="1"/>
  <c r="H5261" i="1"/>
  <c r="K5260" i="1"/>
  <c r="J5260" i="1"/>
  <c r="I5260" i="1"/>
  <c r="L5260" i="1" s="1"/>
  <c r="H5260" i="1"/>
  <c r="K5259" i="1"/>
  <c r="J5259" i="1"/>
  <c r="I5259" i="1"/>
  <c r="L5259" i="1" s="1"/>
  <c r="H5259" i="1"/>
  <c r="K5258" i="1"/>
  <c r="J5258" i="1"/>
  <c r="I5258" i="1"/>
  <c r="L5258" i="1" s="1"/>
  <c r="H5258" i="1"/>
  <c r="K5257" i="1"/>
  <c r="J5257" i="1"/>
  <c r="I5257" i="1"/>
  <c r="L5257" i="1" s="1"/>
  <c r="H5257" i="1"/>
  <c r="K5256" i="1"/>
  <c r="J5256" i="1"/>
  <c r="I5256" i="1"/>
  <c r="L5256" i="1" s="1"/>
  <c r="H5256" i="1"/>
  <c r="K5255" i="1"/>
  <c r="J5255" i="1"/>
  <c r="I5255" i="1"/>
  <c r="L5255" i="1" s="1"/>
  <c r="H5255" i="1"/>
  <c r="K5254" i="1"/>
  <c r="J5254" i="1"/>
  <c r="I5254" i="1"/>
  <c r="L5254" i="1" s="1"/>
  <c r="H5254" i="1"/>
  <c r="K5253" i="1"/>
  <c r="J5253" i="1"/>
  <c r="I5253" i="1"/>
  <c r="L5253" i="1" s="1"/>
  <c r="H5253" i="1"/>
  <c r="K5252" i="1"/>
  <c r="J5252" i="1"/>
  <c r="I5252" i="1"/>
  <c r="L5252" i="1" s="1"/>
  <c r="H5252" i="1"/>
  <c r="K5251" i="1"/>
  <c r="J5251" i="1"/>
  <c r="I5251" i="1"/>
  <c r="L5251" i="1" s="1"/>
  <c r="H5251" i="1"/>
  <c r="K5250" i="1"/>
  <c r="J5250" i="1"/>
  <c r="I5250" i="1"/>
  <c r="L5250" i="1" s="1"/>
  <c r="H5250" i="1"/>
  <c r="K5249" i="1"/>
  <c r="J5249" i="1"/>
  <c r="I5249" i="1"/>
  <c r="L5249" i="1" s="1"/>
  <c r="H5249" i="1"/>
  <c r="K5248" i="1"/>
  <c r="J5248" i="1"/>
  <c r="I5248" i="1"/>
  <c r="L5248" i="1" s="1"/>
  <c r="H5248" i="1"/>
  <c r="K5247" i="1"/>
  <c r="J5247" i="1"/>
  <c r="I5247" i="1"/>
  <c r="L5247" i="1" s="1"/>
  <c r="H5247" i="1"/>
  <c r="K5246" i="1"/>
  <c r="J5246" i="1"/>
  <c r="I5246" i="1"/>
  <c r="L5246" i="1" s="1"/>
  <c r="H5246" i="1"/>
  <c r="K5245" i="1"/>
  <c r="J5245" i="1"/>
  <c r="I5245" i="1"/>
  <c r="L5245" i="1" s="1"/>
  <c r="H5245" i="1"/>
  <c r="K5244" i="1"/>
  <c r="J5244" i="1"/>
  <c r="I5244" i="1"/>
  <c r="L5244" i="1" s="1"/>
  <c r="H5244" i="1"/>
  <c r="K5243" i="1"/>
  <c r="J5243" i="1"/>
  <c r="I5243" i="1"/>
  <c r="L5243" i="1" s="1"/>
  <c r="H5243" i="1"/>
  <c r="K5242" i="1"/>
  <c r="J5242" i="1"/>
  <c r="I5242" i="1"/>
  <c r="L5242" i="1" s="1"/>
  <c r="H5242" i="1"/>
  <c r="K5241" i="1"/>
  <c r="J5241" i="1"/>
  <c r="I5241" i="1"/>
  <c r="L5241" i="1" s="1"/>
  <c r="H5241" i="1"/>
  <c r="K5240" i="1"/>
  <c r="J5240" i="1"/>
  <c r="I5240" i="1"/>
  <c r="L5240" i="1" s="1"/>
  <c r="H5240" i="1"/>
  <c r="K5239" i="1"/>
  <c r="J5239" i="1"/>
  <c r="I5239" i="1"/>
  <c r="L5239" i="1" s="1"/>
  <c r="H5239" i="1"/>
  <c r="K5238" i="1"/>
  <c r="J5238" i="1"/>
  <c r="I5238" i="1"/>
  <c r="L5238" i="1" s="1"/>
  <c r="H5238" i="1"/>
  <c r="K5237" i="1"/>
  <c r="J5237" i="1"/>
  <c r="I5237" i="1"/>
  <c r="L5237" i="1" s="1"/>
  <c r="H5237" i="1"/>
  <c r="K5236" i="1"/>
  <c r="J5236" i="1"/>
  <c r="I5236" i="1"/>
  <c r="L5236" i="1" s="1"/>
  <c r="H5236" i="1"/>
  <c r="K5235" i="1"/>
  <c r="J5235" i="1"/>
  <c r="I5235" i="1"/>
  <c r="L5235" i="1" s="1"/>
  <c r="H5235" i="1"/>
  <c r="K5234" i="1"/>
  <c r="J5234" i="1"/>
  <c r="I5234" i="1"/>
  <c r="L5234" i="1" s="1"/>
  <c r="H5234" i="1"/>
  <c r="K5233" i="1"/>
  <c r="J5233" i="1"/>
  <c r="I5233" i="1"/>
  <c r="L5233" i="1" s="1"/>
  <c r="H5233" i="1"/>
  <c r="K5232" i="1"/>
  <c r="J5232" i="1"/>
  <c r="I5232" i="1"/>
  <c r="L5232" i="1" s="1"/>
  <c r="H5232" i="1"/>
  <c r="K5231" i="1"/>
  <c r="J5231" i="1"/>
  <c r="I5231" i="1"/>
  <c r="L5231" i="1" s="1"/>
  <c r="H5231" i="1"/>
  <c r="K5230" i="1"/>
  <c r="J5230" i="1"/>
  <c r="I5230" i="1"/>
  <c r="L5230" i="1" s="1"/>
  <c r="H5230" i="1"/>
  <c r="K5229" i="1"/>
  <c r="J5229" i="1"/>
  <c r="I5229" i="1"/>
  <c r="L5229" i="1" s="1"/>
  <c r="H5229" i="1"/>
  <c r="K5228" i="1"/>
  <c r="J5228" i="1"/>
  <c r="I5228" i="1"/>
  <c r="L5228" i="1" s="1"/>
  <c r="H5228" i="1"/>
  <c r="K5227" i="1"/>
  <c r="J5227" i="1"/>
  <c r="I5227" i="1"/>
  <c r="L5227" i="1" s="1"/>
  <c r="H5227" i="1"/>
  <c r="K5226" i="1"/>
  <c r="J5226" i="1"/>
  <c r="I5226" i="1"/>
  <c r="L5226" i="1" s="1"/>
  <c r="H5226" i="1"/>
  <c r="K5225" i="1"/>
  <c r="J5225" i="1"/>
  <c r="I5225" i="1"/>
  <c r="L5225" i="1" s="1"/>
  <c r="H5225" i="1"/>
  <c r="K5224" i="1"/>
  <c r="J5224" i="1"/>
  <c r="I5224" i="1"/>
  <c r="L5224" i="1" s="1"/>
  <c r="H5224" i="1"/>
  <c r="K5223" i="1"/>
  <c r="J5223" i="1"/>
  <c r="I5223" i="1"/>
  <c r="L5223" i="1" s="1"/>
  <c r="H5223" i="1"/>
  <c r="K5222" i="1"/>
  <c r="J5222" i="1"/>
  <c r="I5222" i="1"/>
  <c r="L5222" i="1" s="1"/>
  <c r="H5222" i="1"/>
  <c r="K5221" i="1"/>
  <c r="J5221" i="1"/>
  <c r="I5221" i="1"/>
  <c r="L5221" i="1" s="1"/>
  <c r="H5221" i="1"/>
  <c r="K5220" i="1"/>
  <c r="J5220" i="1"/>
  <c r="I5220" i="1"/>
  <c r="L5220" i="1" s="1"/>
  <c r="H5220" i="1"/>
  <c r="K5219" i="1"/>
  <c r="J5219" i="1"/>
  <c r="I5219" i="1"/>
  <c r="L5219" i="1" s="1"/>
  <c r="H5219" i="1"/>
  <c r="K5218" i="1"/>
  <c r="J5218" i="1"/>
  <c r="I5218" i="1"/>
  <c r="L5218" i="1" s="1"/>
  <c r="H5218" i="1"/>
  <c r="K5217" i="1"/>
  <c r="J5217" i="1"/>
  <c r="I5217" i="1"/>
  <c r="L5217" i="1" s="1"/>
  <c r="H5217" i="1"/>
  <c r="K5216" i="1"/>
  <c r="J5216" i="1"/>
  <c r="I5216" i="1"/>
  <c r="L5216" i="1" s="1"/>
  <c r="H5216" i="1"/>
  <c r="K5215" i="1"/>
  <c r="J5215" i="1"/>
  <c r="I5215" i="1"/>
  <c r="L5215" i="1" s="1"/>
  <c r="H5215" i="1"/>
  <c r="K5214" i="1"/>
  <c r="J5214" i="1"/>
  <c r="I5214" i="1"/>
  <c r="L5214" i="1" s="1"/>
  <c r="H5214" i="1"/>
  <c r="K5213" i="1"/>
  <c r="J5213" i="1"/>
  <c r="I5213" i="1"/>
  <c r="L5213" i="1" s="1"/>
  <c r="H5213" i="1"/>
  <c r="K5212" i="1"/>
  <c r="J5212" i="1"/>
  <c r="I5212" i="1"/>
  <c r="L5212" i="1" s="1"/>
  <c r="H5212" i="1"/>
  <c r="K5211" i="1"/>
  <c r="J5211" i="1"/>
  <c r="I5211" i="1"/>
  <c r="L5211" i="1" s="1"/>
  <c r="H5211" i="1"/>
  <c r="K5210" i="1"/>
  <c r="J5210" i="1"/>
  <c r="I5210" i="1"/>
  <c r="L5210" i="1" s="1"/>
  <c r="H5210" i="1"/>
  <c r="K5209" i="1"/>
  <c r="J5209" i="1"/>
  <c r="I5209" i="1"/>
  <c r="L5209" i="1" s="1"/>
  <c r="H5209" i="1"/>
  <c r="K5208" i="1"/>
  <c r="J5208" i="1"/>
  <c r="I5208" i="1"/>
  <c r="L5208" i="1" s="1"/>
  <c r="H5208" i="1"/>
  <c r="K5207" i="1"/>
  <c r="J5207" i="1"/>
  <c r="I5207" i="1"/>
  <c r="L5207" i="1" s="1"/>
  <c r="H5207" i="1"/>
  <c r="K5206" i="1"/>
  <c r="J5206" i="1"/>
  <c r="I5206" i="1"/>
  <c r="L5206" i="1" s="1"/>
  <c r="H5206" i="1"/>
  <c r="K5205" i="1"/>
  <c r="J5205" i="1"/>
  <c r="I5205" i="1"/>
  <c r="L5205" i="1" s="1"/>
  <c r="H5205" i="1"/>
  <c r="K5204" i="1"/>
  <c r="J5204" i="1"/>
  <c r="I5204" i="1"/>
  <c r="L5204" i="1" s="1"/>
  <c r="H5204" i="1"/>
  <c r="K5203" i="1"/>
  <c r="J5203" i="1"/>
  <c r="I5203" i="1"/>
  <c r="L5203" i="1" s="1"/>
  <c r="H5203" i="1"/>
  <c r="K5202" i="1"/>
  <c r="J5202" i="1"/>
  <c r="I5202" i="1"/>
  <c r="L5202" i="1" s="1"/>
  <c r="H5202" i="1"/>
  <c r="K5201" i="1"/>
  <c r="J5201" i="1"/>
  <c r="I5201" i="1"/>
  <c r="L5201" i="1" s="1"/>
  <c r="H5201" i="1"/>
  <c r="K5200" i="1"/>
  <c r="J5200" i="1"/>
  <c r="I5200" i="1"/>
  <c r="L5200" i="1" s="1"/>
  <c r="H5200" i="1"/>
  <c r="K5199" i="1"/>
  <c r="J5199" i="1"/>
  <c r="I5199" i="1"/>
  <c r="L5199" i="1" s="1"/>
  <c r="H5199" i="1"/>
  <c r="K5198" i="1"/>
  <c r="J5198" i="1"/>
  <c r="I5198" i="1"/>
  <c r="L5198" i="1" s="1"/>
  <c r="H5198" i="1"/>
  <c r="K5197" i="1"/>
  <c r="J5197" i="1"/>
  <c r="I5197" i="1"/>
  <c r="L5197" i="1" s="1"/>
  <c r="H5197" i="1"/>
  <c r="K5196" i="1"/>
  <c r="J5196" i="1"/>
  <c r="I5196" i="1"/>
  <c r="L5196" i="1" s="1"/>
  <c r="H5196" i="1"/>
  <c r="K5195" i="1"/>
  <c r="J5195" i="1"/>
  <c r="I5195" i="1"/>
  <c r="L5195" i="1" s="1"/>
  <c r="H5195" i="1"/>
  <c r="K5194" i="1"/>
  <c r="J5194" i="1"/>
  <c r="I5194" i="1"/>
  <c r="L5194" i="1" s="1"/>
  <c r="H5194" i="1"/>
  <c r="K5193" i="1"/>
  <c r="J5193" i="1"/>
  <c r="I5193" i="1"/>
  <c r="L5193" i="1" s="1"/>
  <c r="H5193" i="1"/>
  <c r="K5192" i="1"/>
  <c r="J5192" i="1"/>
  <c r="I5192" i="1"/>
  <c r="L5192" i="1" s="1"/>
  <c r="H5192" i="1"/>
  <c r="K5191" i="1"/>
  <c r="J5191" i="1"/>
  <c r="I5191" i="1"/>
  <c r="L5191" i="1" s="1"/>
  <c r="H5191" i="1"/>
  <c r="K5190" i="1"/>
  <c r="J5190" i="1"/>
  <c r="I5190" i="1"/>
  <c r="L5190" i="1" s="1"/>
  <c r="H5190" i="1"/>
  <c r="K5189" i="1"/>
  <c r="J5189" i="1"/>
  <c r="I5189" i="1"/>
  <c r="L5189" i="1" s="1"/>
  <c r="H5189" i="1"/>
  <c r="K5188" i="1"/>
  <c r="J5188" i="1"/>
  <c r="I5188" i="1"/>
  <c r="L5188" i="1" s="1"/>
  <c r="H5188" i="1"/>
  <c r="K5187" i="1"/>
  <c r="J5187" i="1"/>
  <c r="I5187" i="1"/>
  <c r="L5187" i="1" s="1"/>
  <c r="H5187" i="1"/>
  <c r="K5186" i="1"/>
  <c r="J5186" i="1"/>
  <c r="I5186" i="1"/>
  <c r="L5186" i="1" s="1"/>
  <c r="H5186" i="1"/>
  <c r="K5185" i="1"/>
  <c r="J5185" i="1"/>
  <c r="I5185" i="1"/>
  <c r="L5185" i="1" s="1"/>
  <c r="H5185" i="1"/>
  <c r="K5184" i="1"/>
  <c r="J5184" i="1"/>
  <c r="I5184" i="1"/>
  <c r="L5184" i="1" s="1"/>
  <c r="H5184" i="1"/>
  <c r="K5183" i="1"/>
  <c r="J5183" i="1"/>
  <c r="I5183" i="1"/>
  <c r="L5183" i="1" s="1"/>
  <c r="H5183" i="1"/>
  <c r="K5182" i="1"/>
  <c r="J5182" i="1"/>
  <c r="I5182" i="1"/>
  <c r="L5182" i="1" s="1"/>
  <c r="H5182" i="1"/>
  <c r="K5181" i="1"/>
  <c r="J5181" i="1"/>
  <c r="I5181" i="1"/>
  <c r="L5181" i="1" s="1"/>
  <c r="H5181" i="1"/>
  <c r="K5180" i="1"/>
  <c r="J5180" i="1"/>
  <c r="I5180" i="1"/>
  <c r="L5180" i="1" s="1"/>
  <c r="H5180" i="1"/>
  <c r="K5179" i="1"/>
  <c r="J5179" i="1"/>
  <c r="I5179" i="1"/>
  <c r="L5179" i="1" s="1"/>
  <c r="H5179" i="1"/>
  <c r="K5178" i="1"/>
  <c r="J5178" i="1"/>
  <c r="I5178" i="1"/>
  <c r="L5178" i="1" s="1"/>
  <c r="H5178" i="1"/>
  <c r="K5177" i="1"/>
  <c r="J5177" i="1"/>
  <c r="I5177" i="1"/>
  <c r="L5177" i="1" s="1"/>
  <c r="H5177" i="1"/>
  <c r="K5176" i="1"/>
  <c r="J5176" i="1"/>
  <c r="I5176" i="1"/>
  <c r="L5176" i="1" s="1"/>
  <c r="H5176" i="1"/>
  <c r="K5175" i="1"/>
  <c r="J5175" i="1"/>
  <c r="I5175" i="1"/>
  <c r="L5175" i="1" s="1"/>
  <c r="H5175" i="1"/>
  <c r="K5174" i="1"/>
  <c r="J5174" i="1"/>
  <c r="I5174" i="1"/>
  <c r="L5174" i="1" s="1"/>
  <c r="H5174" i="1"/>
  <c r="K5173" i="1"/>
  <c r="J5173" i="1"/>
  <c r="I5173" i="1"/>
  <c r="L5173" i="1" s="1"/>
  <c r="H5173" i="1"/>
  <c r="K5172" i="1"/>
  <c r="J5172" i="1"/>
  <c r="I5172" i="1"/>
  <c r="L5172" i="1" s="1"/>
  <c r="H5172" i="1"/>
  <c r="K5171" i="1"/>
  <c r="J5171" i="1"/>
  <c r="I5171" i="1"/>
  <c r="L5171" i="1" s="1"/>
  <c r="H5171" i="1"/>
  <c r="K5170" i="1"/>
  <c r="J5170" i="1"/>
  <c r="I5170" i="1"/>
  <c r="L5170" i="1" s="1"/>
  <c r="H5170" i="1"/>
  <c r="K5169" i="1"/>
  <c r="J5169" i="1"/>
  <c r="I5169" i="1"/>
  <c r="L5169" i="1" s="1"/>
  <c r="H5169" i="1"/>
  <c r="K5168" i="1"/>
  <c r="J5168" i="1"/>
  <c r="I5168" i="1"/>
  <c r="L5168" i="1" s="1"/>
  <c r="H5168" i="1"/>
  <c r="K5167" i="1"/>
  <c r="J5167" i="1"/>
  <c r="I5167" i="1"/>
  <c r="L5167" i="1" s="1"/>
  <c r="H5167" i="1"/>
  <c r="K5166" i="1"/>
  <c r="J5166" i="1"/>
  <c r="I5166" i="1"/>
  <c r="L5166" i="1" s="1"/>
  <c r="H5166" i="1"/>
  <c r="K5165" i="1"/>
  <c r="J5165" i="1"/>
  <c r="I5165" i="1"/>
  <c r="L5165" i="1" s="1"/>
  <c r="H5165" i="1"/>
  <c r="K5164" i="1"/>
  <c r="J5164" i="1"/>
  <c r="I5164" i="1"/>
  <c r="L5164" i="1" s="1"/>
  <c r="H5164" i="1"/>
  <c r="K5163" i="1"/>
  <c r="J5163" i="1"/>
  <c r="I5163" i="1"/>
  <c r="G9" i="5" s="1"/>
  <c r="H5163" i="1"/>
  <c r="K5162" i="1"/>
  <c r="J5162" i="1"/>
  <c r="I5162" i="1"/>
  <c r="L5162" i="1" s="1"/>
  <c r="H5162" i="1"/>
  <c r="K5161" i="1"/>
  <c r="J5161" i="1"/>
  <c r="I5161" i="1"/>
  <c r="L5161" i="1" s="1"/>
  <c r="H5161" i="1"/>
  <c r="K5160" i="1"/>
  <c r="J5160" i="1"/>
  <c r="I5160" i="1"/>
  <c r="L5160" i="1" s="1"/>
  <c r="H5160" i="1"/>
  <c r="K5159" i="1"/>
  <c r="J5159" i="1"/>
  <c r="I5159" i="1"/>
  <c r="L5159" i="1" s="1"/>
  <c r="H5159" i="1"/>
  <c r="K5158" i="1"/>
  <c r="J5158" i="1"/>
  <c r="I5158" i="1"/>
  <c r="L5158" i="1" s="1"/>
  <c r="H5158" i="1"/>
  <c r="K5157" i="1"/>
  <c r="J5157" i="1"/>
  <c r="I5157" i="1"/>
  <c r="L5157" i="1" s="1"/>
  <c r="H5157" i="1"/>
  <c r="K5156" i="1"/>
  <c r="J5156" i="1"/>
  <c r="I5156" i="1"/>
  <c r="L5156" i="1" s="1"/>
  <c r="H5156" i="1"/>
  <c r="K5155" i="1"/>
  <c r="J5155" i="1"/>
  <c r="I5155" i="1"/>
  <c r="L5155" i="1" s="1"/>
  <c r="H5155" i="1"/>
  <c r="K5154" i="1"/>
  <c r="J5154" i="1"/>
  <c r="I5154" i="1"/>
  <c r="L5154" i="1" s="1"/>
  <c r="H5154" i="1"/>
  <c r="K5153" i="1"/>
  <c r="J5153" i="1"/>
  <c r="I5153" i="1"/>
  <c r="L5153" i="1" s="1"/>
  <c r="H5153" i="1"/>
  <c r="K5152" i="1"/>
  <c r="J5152" i="1"/>
  <c r="I5152" i="1"/>
  <c r="L5152" i="1" s="1"/>
  <c r="H5152" i="1"/>
  <c r="K5151" i="1"/>
  <c r="J5151" i="1"/>
  <c r="I5151" i="1"/>
  <c r="L5151" i="1" s="1"/>
  <c r="H5151" i="1"/>
  <c r="K5150" i="1"/>
  <c r="J5150" i="1"/>
  <c r="I5150" i="1"/>
  <c r="L5150" i="1" s="1"/>
  <c r="H5150" i="1"/>
  <c r="K5149" i="1"/>
  <c r="J5149" i="1"/>
  <c r="I5149" i="1"/>
  <c r="L5149" i="1" s="1"/>
  <c r="H5149" i="1"/>
  <c r="K5148" i="1"/>
  <c r="J5148" i="1"/>
  <c r="I5148" i="1"/>
  <c r="L5148" i="1" s="1"/>
  <c r="H5148" i="1"/>
  <c r="K5147" i="1"/>
  <c r="J5147" i="1"/>
  <c r="I5147" i="1"/>
  <c r="L5147" i="1" s="1"/>
  <c r="H5147" i="1"/>
  <c r="K5146" i="1"/>
  <c r="J5146" i="1"/>
  <c r="I5146" i="1"/>
  <c r="L5146" i="1" s="1"/>
  <c r="H5146" i="1"/>
  <c r="K5145" i="1"/>
  <c r="J5145" i="1"/>
  <c r="I5145" i="1"/>
  <c r="L5145" i="1" s="1"/>
  <c r="H5145" i="1"/>
  <c r="K5144" i="1"/>
  <c r="J5144" i="1"/>
  <c r="I5144" i="1"/>
  <c r="L5144" i="1" s="1"/>
  <c r="H5144" i="1"/>
  <c r="K5143" i="1"/>
  <c r="J5143" i="1"/>
  <c r="I5143" i="1"/>
  <c r="L5143" i="1" s="1"/>
  <c r="H5143" i="1"/>
  <c r="K5142" i="1"/>
  <c r="J5142" i="1"/>
  <c r="I5142" i="1"/>
  <c r="L5142" i="1" s="1"/>
  <c r="H5142" i="1"/>
  <c r="K5141" i="1"/>
  <c r="J5141" i="1"/>
  <c r="I5141" i="1"/>
  <c r="L5141" i="1" s="1"/>
  <c r="H5141" i="1"/>
  <c r="K5140" i="1"/>
  <c r="J5140" i="1"/>
  <c r="I5140" i="1"/>
  <c r="L5140" i="1" s="1"/>
  <c r="H5140" i="1"/>
  <c r="K5139" i="1"/>
  <c r="J5139" i="1"/>
  <c r="I5139" i="1"/>
  <c r="L5139" i="1" s="1"/>
  <c r="H5139" i="1"/>
  <c r="K5138" i="1"/>
  <c r="J5138" i="1"/>
  <c r="I5138" i="1"/>
  <c r="L5138" i="1" s="1"/>
  <c r="H5138" i="1"/>
  <c r="K5137" i="1"/>
  <c r="J5137" i="1"/>
  <c r="I5137" i="1"/>
  <c r="L5137" i="1" s="1"/>
  <c r="H5137" i="1"/>
  <c r="K5136" i="1"/>
  <c r="J5136" i="1"/>
  <c r="I5136" i="1"/>
  <c r="L5136" i="1" s="1"/>
  <c r="H5136" i="1"/>
  <c r="K5135" i="1"/>
  <c r="J5135" i="1"/>
  <c r="I5135" i="1"/>
  <c r="L5135" i="1" s="1"/>
  <c r="H5135" i="1"/>
  <c r="K5134" i="1"/>
  <c r="J5134" i="1"/>
  <c r="I5134" i="1"/>
  <c r="L5134" i="1" s="1"/>
  <c r="H5134" i="1"/>
  <c r="K5133" i="1"/>
  <c r="J5133" i="1"/>
  <c r="I5133" i="1"/>
  <c r="L5133" i="1" s="1"/>
  <c r="H5133" i="1"/>
  <c r="K5132" i="1"/>
  <c r="J5132" i="1"/>
  <c r="I5132" i="1"/>
  <c r="L5132" i="1" s="1"/>
  <c r="H5132" i="1"/>
  <c r="K5131" i="1"/>
  <c r="J5131" i="1"/>
  <c r="I5131" i="1"/>
  <c r="L5131" i="1" s="1"/>
  <c r="H5131" i="1"/>
  <c r="K5130" i="1"/>
  <c r="J5130" i="1"/>
  <c r="I5130" i="1"/>
  <c r="L5130" i="1" s="1"/>
  <c r="H5130" i="1"/>
  <c r="K5129" i="1"/>
  <c r="J5129" i="1"/>
  <c r="I5129" i="1"/>
  <c r="L5129" i="1" s="1"/>
  <c r="H5129" i="1"/>
  <c r="K5128" i="1"/>
  <c r="J5128" i="1"/>
  <c r="I5128" i="1"/>
  <c r="L5128" i="1" s="1"/>
  <c r="H5128" i="1"/>
  <c r="K5127" i="1"/>
  <c r="J5127" i="1"/>
  <c r="I5127" i="1"/>
  <c r="L5127" i="1" s="1"/>
  <c r="H5127" i="1"/>
  <c r="K5126" i="1"/>
  <c r="J5126" i="1"/>
  <c r="I5126" i="1"/>
  <c r="L5126" i="1" s="1"/>
  <c r="H5126" i="1"/>
  <c r="K5125" i="1"/>
  <c r="J5125" i="1"/>
  <c r="I5125" i="1"/>
  <c r="L5125" i="1" s="1"/>
  <c r="H5125" i="1"/>
  <c r="K5124" i="1"/>
  <c r="J5124" i="1"/>
  <c r="I5124" i="1"/>
  <c r="L5124" i="1" s="1"/>
  <c r="H5124" i="1"/>
  <c r="K5123" i="1"/>
  <c r="J5123" i="1"/>
  <c r="I5123" i="1"/>
  <c r="L5123" i="1" s="1"/>
  <c r="H5123" i="1"/>
  <c r="K5122" i="1"/>
  <c r="J5122" i="1"/>
  <c r="I5122" i="1"/>
  <c r="L5122" i="1" s="1"/>
  <c r="H5122" i="1"/>
  <c r="K5121" i="1"/>
  <c r="J5121" i="1"/>
  <c r="I5121" i="1"/>
  <c r="L5121" i="1" s="1"/>
  <c r="H5121" i="1"/>
  <c r="K5120" i="1"/>
  <c r="J5120" i="1"/>
  <c r="I5120" i="1"/>
  <c r="L5120" i="1" s="1"/>
  <c r="H5120" i="1"/>
  <c r="K5119" i="1"/>
  <c r="J5119" i="1"/>
  <c r="I5119" i="1"/>
  <c r="L5119" i="1" s="1"/>
  <c r="H5119" i="1"/>
  <c r="K5118" i="1"/>
  <c r="J5118" i="1"/>
  <c r="I5118" i="1"/>
  <c r="L5118" i="1" s="1"/>
  <c r="H5118" i="1"/>
  <c r="K5117" i="1"/>
  <c r="J5117" i="1"/>
  <c r="I5117" i="1"/>
  <c r="L5117" i="1" s="1"/>
  <c r="H5117" i="1"/>
  <c r="K5116" i="1"/>
  <c r="J5116" i="1"/>
  <c r="I5116" i="1"/>
  <c r="L5116" i="1" s="1"/>
  <c r="H5116" i="1"/>
  <c r="K5115" i="1"/>
  <c r="J5115" i="1"/>
  <c r="I5115" i="1"/>
  <c r="L5115" i="1" s="1"/>
  <c r="H5115" i="1"/>
  <c r="K5114" i="1"/>
  <c r="J5114" i="1"/>
  <c r="I5114" i="1"/>
  <c r="L5114" i="1" s="1"/>
  <c r="H5114" i="1"/>
  <c r="K5113" i="1"/>
  <c r="J5113" i="1"/>
  <c r="I5113" i="1"/>
  <c r="L5113" i="1" s="1"/>
  <c r="H5113" i="1"/>
  <c r="K5112" i="1"/>
  <c r="J5112" i="1"/>
  <c r="I5112" i="1"/>
  <c r="L5112" i="1" s="1"/>
  <c r="H5112" i="1"/>
  <c r="K5111" i="1"/>
  <c r="J5111" i="1"/>
  <c r="I5111" i="1"/>
  <c r="L5111" i="1" s="1"/>
  <c r="H5111" i="1"/>
  <c r="K5110" i="1"/>
  <c r="J5110" i="1"/>
  <c r="I5110" i="1"/>
  <c r="L5110" i="1" s="1"/>
  <c r="H5110" i="1"/>
  <c r="K5109" i="1"/>
  <c r="J5109" i="1"/>
  <c r="I5109" i="1"/>
  <c r="L5109" i="1" s="1"/>
  <c r="H5109" i="1"/>
  <c r="K5108" i="1"/>
  <c r="J5108" i="1"/>
  <c r="I5108" i="1"/>
  <c r="L5108" i="1" s="1"/>
  <c r="H5108" i="1"/>
  <c r="K5107" i="1"/>
  <c r="J5107" i="1"/>
  <c r="I5107" i="1"/>
  <c r="L5107" i="1" s="1"/>
  <c r="H5107" i="1"/>
  <c r="K5106" i="1"/>
  <c r="J5106" i="1"/>
  <c r="I5106" i="1"/>
  <c r="L5106" i="1" s="1"/>
  <c r="H5106" i="1"/>
  <c r="K5105" i="1"/>
  <c r="J5105" i="1"/>
  <c r="I5105" i="1"/>
  <c r="L5105" i="1" s="1"/>
  <c r="H5105" i="1"/>
  <c r="K5104" i="1"/>
  <c r="J5104" i="1"/>
  <c r="I5104" i="1"/>
  <c r="L5104" i="1" s="1"/>
  <c r="H5104" i="1"/>
  <c r="K5103" i="1"/>
  <c r="J5103" i="1"/>
  <c r="I5103" i="1"/>
  <c r="L5103" i="1" s="1"/>
  <c r="H5103" i="1"/>
  <c r="K5102" i="1"/>
  <c r="J5102" i="1"/>
  <c r="I5102" i="1"/>
  <c r="L5102" i="1" s="1"/>
  <c r="H5102" i="1"/>
  <c r="K5101" i="1"/>
  <c r="J5101" i="1"/>
  <c r="I5101" i="1"/>
  <c r="L5101" i="1" s="1"/>
  <c r="H5101" i="1"/>
  <c r="K5100" i="1"/>
  <c r="J5100" i="1"/>
  <c r="I5100" i="1"/>
  <c r="L5100" i="1" s="1"/>
  <c r="H5100" i="1"/>
  <c r="K5099" i="1"/>
  <c r="J5099" i="1"/>
  <c r="I5099" i="1"/>
  <c r="L5099" i="1" s="1"/>
  <c r="H5099" i="1"/>
  <c r="K5098" i="1"/>
  <c r="J5098" i="1"/>
  <c r="I5098" i="1"/>
  <c r="L5098" i="1" s="1"/>
  <c r="H5098" i="1"/>
  <c r="K5097" i="1"/>
  <c r="J5097" i="1"/>
  <c r="I5097" i="1"/>
  <c r="L5097" i="1" s="1"/>
  <c r="H5097" i="1"/>
  <c r="K5096" i="1"/>
  <c r="J5096" i="1"/>
  <c r="I5096" i="1"/>
  <c r="L5096" i="1" s="1"/>
  <c r="H5096" i="1"/>
  <c r="K5095" i="1"/>
  <c r="J5095" i="1"/>
  <c r="I5095" i="1"/>
  <c r="L5095" i="1" s="1"/>
  <c r="H5095" i="1"/>
  <c r="K5094" i="1"/>
  <c r="J5094" i="1"/>
  <c r="I5094" i="1"/>
  <c r="L5094" i="1" s="1"/>
  <c r="H5094" i="1"/>
  <c r="K5093" i="1"/>
  <c r="J5093" i="1"/>
  <c r="I5093" i="1"/>
  <c r="L5093" i="1" s="1"/>
  <c r="H5093" i="1"/>
  <c r="K5092" i="1"/>
  <c r="J5092" i="1"/>
  <c r="I5092" i="1"/>
  <c r="L5092" i="1" s="1"/>
  <c r="H5092" i="1"/>
  <c r="K5091" i="1"/>
  <c r="J5091" i="1"/>
  <c r="I5091" i="1"/>
  <c r="L5091" i="1" s="1"/>
  <c r="H5091" i="1"/>
  <c r="K5090" i="1"/>
  <c r="J5090" i="1"/>
  <c r="I5090" i="1"/>
  <c r="L5090" i="1" s="1"/>
  <c r="H5090" i="1"/>
  <c r="K5089" i="1"/>
  <c r="J5089" i="1"/>
  <c r="I5089" i="1"/>
  <c r="L5089" i="1" s="1"/>
  <c r="H5089" i="1"/>
  <c r="K5088" i="1"/>
  <c r="J5088" i="1"/>
  <c r="I5088" i="1"/>
  <c r="L5088" i="1" s="1"/>
  <c r="H5088" i="1"/>
  <c r="K5087" i="1"/>
  <c r="J5087" i="1"/>
  <c r="I5087" i="1"/>
  <c r="L5087" i="1" s="1"/>
  <c r="H5087" i="1"/>
  <c r="K5086" i="1"/>
  <c r="J5086" i="1"/>
  <c r="I5086" i="1"/>
  <c r="L5086" i="1" s="1"/>
  <c r="H5086" i="1"/>
  <c r="K5085" i="1"/>
  <c r="J5085" i="1"/>
  <c r="I5085" i="1"/>
  <c r="L5085" i="1" s="1"/>
  <c r="H5085" i="1"/>
  <c r="K5084" i="1"/>
  <c r="J5084" i="1"/>
  <c r="I5084" i="1"/>
  <c r="L5084" i="1" s="1"/>
  <c r="H5084" i="1"/>
  <c r="K5083" i="1"/>
  <c r="J5083" i="1"/>
  <c r="I5083" i="1"/>
  <c r="L5083" i="1" s="1"/>
  <c r="H5083" i="1"/>
  <c r="K5082" i="1"/>
  <c r="J5082" i="1"/>
  <c r="I5082" i="1"/>
  <c r="L5082" i="1" s="1"/>
  <c r="H5082" i="1"/>
  <c r="K5081" i="1"/>
  <c r="J5081" i="1"/>
  <c r="I5081" i="1"/>
  <c r="L5081" i="1" s="1"/>
  <c r="H5081" i="1"/>
  <c r="K5080" i="1"/>
  <c r="J5080" i="1"/>
  <c r="I5080" i="1"/>
  <c r="L5080" i="1" s="1"/>
  <c r="H5080" i="1"/>
  <c r="K5079" i="1"/>
  <c r="J5079" i="1"/>
  <c r="I5079" i="1"/>
  <c r="L5079" i="1" s="1"/>
  <c r="H5079" i="1"/>
  <c r="K5078" i="1"/>
  <c r="J5078" i="1"/>
  <c r="I5078" i="1"/>
  <c r="L5078" i="1" s="1"/>
  <c r="H5078" i="1"/>
  <c r="K5077" i="1"/>
  <c r="J5077" i="1"/>
  <c r="I5077" i="1"/>
  <c r="L5077" i="1" s="1"/>
  <c r="H5077" i="1"/>
  <c r="K5076" i="1"/>
  <c r="J5076" i="1"/>
  <c r="I5076" i="1"/>
  <c r="L5076" i="1" s="1"/>
  <c r="H5076" i="1"/>
  <c r="K5075" i="1"/>
  <c r="J5075" i="1"/>
  <c r="I5075" i="1"/>
  <c r="L5075" i="1" s="1"/>
  <c r="H5075" i="1"/>
  <c r="K5074" i="1"/>
  <c r="J5074" i="1"/>
  <c r="I5074" i="1"/>
  <c r="L5074" i="1" s="1"/>
  <c r="H5074" i="1"/>
  <c r="K5073" i="1"/>
  <c r="J5073" i="1"/>
  <c r="I5073" i="1"/>
  <c r="L5073" i="1" s="1"/>
  <c r="H5073" i="1"/>
  <c r="K5072" i="1"/>
  <c r="J5072" i="1"/>
  <c r="I5072" i="1"/>
  <c r="L5072" i="1" s="1"/>
  <c r="H5072" i="1"/>
  <c r="K5071" i="1"/>
  <c r="J5071" i="1"/>
  <c r="I5071" i="1"/>
  <c r="L5071" i="1" s="1"/>
  <c r="H5071" i="1"/>
  <c r="K5070" i="1"/>
  <c r="J5070" i="1"/>
  <c r="I5070" i="1"/>
  <c r="L5070" i="1" s="1"/>
  <c r="H5070" i="1"/>
  <c r="K5069" i="1"/>
  <c r="J5069" i="1"/>
  <c r="I5069" i="1"/>
  <c r="L5069" i="1" s="1"/>
  <c r="H5069" i="1"/>
  <c r="K5068" i="1"/>
  <c r="J5068" i="1"/>
  <c r="I5068" i="1"/>
  <c r="L5068" i="1" s="1"/>
  <c r="H5068" i="1"/>
  <c r="K5067" i="1"/>
  <c r="J5067" i="1"/>
  <c r="I5067" i="1"/>
  <c r="L5067" i="1" s="1"/>
  <c r="H5067" i="1"/>
  <c r="K5066" i="1"/>
  <c r="J5066" i="1"/>
  <c r="I5066" i="1"/>
  <c r="L5066" i="1" s="1"/>
  <c r="H5066" i="1"/>
  <c r="K5065" i="1"/>
  <c r="J5065" i="1"/>
  <c r="I5065" i="1"/>
  <c r="L5065" i="1" s="1"/>
  <c r="H5065" i="1"/>
  <c r="K5064" i="1"/>
  <c r="J5064" i="1"/>
  <c r="I5064" i="1"/>
  <c r="L5064" i="1" s="1"/>
  <c r="H5064" i="1"/>
  <c r="K5063" i="1"/>
  <c r="J5063" i="1"/>
  <c r="I5063" i="1"/>
  <c r="L5063" i="1" s="1"/>
  <c r="H5063" i="1"/>
  <c r="K5062" i="1"/>
  <c r="J5062" i="1"/>
  <c r="I5062" i="1"/>
  <c r="L5062" i="1" s="1"/>
  <c r="H5062" i="1"/>
  <c r="K5061" i="1"/>
  <c r="J5061" i="1"/>
  <c r="I5061" i="1"/>
  <c r="L5061" i="1" s="1"/>
  <c r="H5061" i="1"/>
  <c r="K5060" i="1"/>
  <c r="J5060" i="1"/>
  <c r="I5060" i="1"/>
  <c r="L5060" i="1" s="1"/>
  <c r="H5060" i="1"/>
  <c r="K5059" i="1"/>
  <c r="J5059" i="1"/>
  <c r="I5059" i="1"/>
  <c r="L5059" i="1" s="1"/>
  <c r="H5059" i="1"/>
  <c r="K5058" i="1"/>
  <c r="J5058" i="1"/>
  <c r="I5058" i="1"/>
  <c r="L5058" i="1" s="1"/>
  <c r="H5058" i="1"/>
  <c r="K5057" i="1"/>
  <c r="J5057" i="1"/>
  <c r="I5057" i="1"/>
  <c r="L5057" i="1" s="1"/>
  <c r="H5057" i="1"/>
  <c r="K5056" i="1"/>
  <c r="J5056" i="1"/>
  <c r="I5056" i="1"/>
  <c r="L5056" i="1" s="1"/>
  <c r="H5056" i="1"/>
  <c r="K5055" i="1"/>
  <c r="J5055" i="1"/>
  <c r="I5055" i="1"/>
  <c r="L5055" i="1" s="1"/>
  <c r="H5055" i="1"/>
  <c r="K5054" i="1"/>
  <c r="J5054" i="1"/>
  <c r="I5054" i="1"/>
  <c r="L5054" i="1" s="1"/>
  <c r="H5054" i="1"/>
  <c r="K5053" i="1"/>
  <c r="J5053" i="1"/>
  <c r="I5053" i="1"/>
  <c r="L5053" i="1" s="1"/>
  <c r="H5053" i="1"/>
  <c r="K5052" i="1"/>
  <c r="J5052" i="1"/>
  <c r="I5052" i="1"/>
  <c r="L5052" i="1" s="1"/>
  <c r="H5052" i="1"/>
  <c r="K5051" i="1"/>
  <c r="J5051" i="1"/>
  <c r="I5051" i="1"/>
  <c r="L5051" i="1" s="1"/>
  <c r="H5051" i="1"/>
  <c r="K5050" i="1"/>
  <c r="J5050" i="1"/>
  <c r="I5050" i="1"/>
  <c r="L5050" i="1" s="1"/>
  <c r="H5050" i="1"/>
  <c r="K5049" i="1"/>
  <c r="J5049" i="1"/>
  <c r="I5049" i="1"/>
  <c r="L5049" i="1" s="1"/>
  <c r="H5049" i="1"/>
  <c r="K5048" i="1"/>
  <c r="J5048" i="1"/>
  <c r="I5048" i="1"/>
  <c r="L5048" i="1" s="1"/>
  <c r="H5048" i="1"/>
  <c r="K5047" i="1"/>
  <c r="J5047" i="1"/>
  <c r="I5047" i="1"/>
  <c r="L5047" i="1" s="1"/>
  <c r="H5047" i="1"/>
  <c r="K5046" i="1"/>
  <c r="J5046" i="1"/>
  <c r="I5046" i="1"/>
  <c r="L5046" i="1" s="1"/>
  <c r="H5046" i="1"/>
  <c r="K5045" i="1"/>
  <c r="J5045" i="1"/>
  <c r="I5045" i="1"/>
  <c r="L5045" i="1" s="1"/>
  <c r="H5045" i="1"/>
  <c r="K5044" i="1"/>
  <c r="J5044" i="1"/>
  <c r="I5044" i="1"/>
  <c r="L5044" i="1" s="1"/>
  <c r="H5044" i="1"/>
  <c r="K5043" i="1"/>
  <c r="J5043" i="1"/>
  <c r="I5043" i="1"/>
  <c r="L5043" i="1" s="1"/>
  <c r="H5043" i="1"/>
  <c r="K5042" i="1"/>
  <c r="J5042" i="1"/>
  <c r="I5042" i="1"/>
  <c r="L5042" i="1" s="1"/>
  <c r="H5042" i="1"/>
  <c r="K5041" i="1"/>
  <c r="J5041" i="1"/>
  <c r="I5041" i="1"/>
  <c r="L5041" i="1" s="1"/>
  <c r="H5041" i="1"/>
  <c r="K5040" i="1"/>
  <c r="J5040" i="1"/>
  <c r="I5040" i="1"/>
  <c r="L5040" i="1" s="1"/>
  <c r="H5040" i="1"/>
  <c r="K5039" i="1"/>
  <c r="J5039" i="1"/>
  <c r="I5039" i="1"/>
  <c r="L5039" i="1" s="1"/>
  <c r="H5039" i="1"/>
  <c r="K5038" i="1"/>
  <c r="J5038" i="1"/>
  <c r="I5038" i="1"/>
  <c r="L5038" i="1" s="1"/>
  <c r="H5038" i="1"/>
  <c r="K5037" i="1"/>
  <c r="J5037" i="1"/>
  <c r="I5037" i="1"/>
  <c r="L5037" i="1" s="1"/>
  <c r="H5037" i="1"/>
  <c r="K5036" i="1"/>
  <c r="J5036" i="1"/>
  <c r="I5036" i="1"/>
  <c r="L5036" i="1" s="1"/>
  <c r="H5036" i="1"/>
  <c r="K5035" i="1"/>
  <c r="J5035" i="1"/>
  <c r="I5035" i="1"/>
  <c r="L5035" i="1" s="1"/>
  <c r="H5035" i="1"/>
  <c r="K5034" i="1"/>
  <c r="J5034" i="1"/>
  <c r="I5034" i="1"/>
  <c r="L5034" i="1" s="1"/>
  <c r="H5034" i="1"/>
  <c r="K5033" i="1"/>
  <c r="J5033" i="1"/>
  <c r="I5033" i="1"/>
  <c r="L5033" i="1" s="1"/>
  <c r="H5033" i="1"/>
  <c r="K5032" i="1"/>
  <c r="J5032" i="1"/>
  <c r="I5032" i="1"/>
  <c r="L5032" i="1" s="1"/>
  <c r="H5032" i="1"/>
  <c r="K5031" i="1"/>
  <c r="J5031" i="1"/>
  <c r="I5031" i="1"/>
  <c r="L5031" i="1" s="1"/>
  <c r="H5031" i="1"/>
  <c r="K5030" i="1"/>
  <c r="J5030" i="1"/>
  <c r="I5030" i="1"/>
  <c r="L5030" i="1" s="1"/>
  <c r="H5030" i="1"/>
  <c r="K5029" i="1"/>
  <c r="J5029" i="1"/>
  <c r="I5029" i="1"/>
  <c r="L5029" i="1" s="1"/>
  <c r="H5029" i="1"/>
  <c r="K5028" i="1"/>
  <c r="J5028" i="1"/>
  <c r="I5028" i="1"/>
  <c r="L5028" i="1" s="1"/>
  <c r="H5028" i="1"/>
  <c r="K5027" i="1"/>
  <c r="J5027" i="1"/>
  <c r="I5027" i="1"/>
  <c r="L5027" i="1" s="1"/>
  <c r="H5027" i="1"/>
  <c r="K5026" i="1"/>
  <c r="J5026" i="1"/>
  <c r="I5026" i="1"/>
  <c r="L5026" i="1" s="1"/>
  <c r="H5026" i="1"/>
  <c r="K5025" i="1"/>
  <c r="J5025" i="1"/>
  <c r="I5025" i="1"/>
  <c r="L5025" i="1" s="1"/>
  <c r="H5025" i="1"/>
  <c r="K5024" i="1"/>
  <c r="J5024" i="1"/>
  <c r="I5024" i="1"/>
  <c r="L5024" i="1" s="1"/>
  <c r="H5024" i="1"/>
  <c r="K5023" i="1"/>
  <c r="J5023" i="1"/>
  <c r="I5023" i="1"/>
  <c r="L5023" i="1" s="1"/>
  <c r="H5023" i="1"/>
  <c r="K5022" i="1"/>
  <c r="J5022" i="1"/>
  <c r="I5022" i="1"/>
  <c r="L5022" i="1" s="1"/>
  <c r="H5022" i="1"/>
  <c r="K5021" i="1"/>
  <c r="J5021" i="1"/>
  <c r="I5021" i="1"/>
  <c r="L5021" i="1" s="1"/>
  <c r="H5021" i="1"/>
  <c r="K5020" i="1"/>
  <c r="J5020" i="1"/>
  <c r="I5020" i="1"/>
  <c r="L5020" i="1" s="1"/>
  <c r="H5020" i="1"/>
  <c r="K5019" i="1"/>
  <c r="J5019" i="1"/>
  <c r="I5019" i="1"/>
  <c r="L5019" i="1" s="1"/>
  <c r="H5019" i="1"/>
  <c r="K5018" i="1"/>
  <c r="J5018" i="1"/>
  <c r="I5018" i="1"/>
  <c r="L5018" i="1" s="1"/>
  <c r="H5018" i="1"/>
  <c r="K5017" i="1"/>
  <c r="J5017" i="1"/>
  <c r="I5017" i="1"/>
  <c r="L5017" i="1" s="1"/>
  <c r="H5017" i="1"/>
  <c r="K5016" i="1"/>
  <c r="J5016" i="1"/>
  <c r="I5016" i="1"/>
  <c r="L5016" i="1" s="1"/>
  <c r="H5016" i="1"/>
  <c r="K5015" i="1"/>
  <c r="J5015" i="1"/>
  <c r="I5015" i="1"/>
  <c r="L5015" i="1" s="1"/>
  <c r="H5015" i="1"/>
  <c r="K5014" i="1"/>
  <c r="J5014" i="1"/>
  <c r="I5014" i="1"/>
  <c r="L5014" i="1" s="1"/>
  <c r="H5014" i="1"/>
  <c r="K5013" i="1"/>
  <c r="J5013" i="1"/>
  <c r="I5013" i="1"/>
  <c r="L5013" i="1" s="1"/>
  <c r="H5013" i="1"/>
  <c r="K5012" i="1"/>
  <c r="J5012" i="1"/>
  <c r="I5012" i="1"/>
  <c r="L5012" i="1" s="1"/>
  <c r="H5012" i="1"/>
  <c r="K5011" i="1"/>
  <c r="J5011" i="1"/>
  <c r="I5011" i="1"/>
  <c r="L5011" i="1" s="1"/>
  <c r="H5011" i="1"/>
  <c r="K5010" i="1"/>
  <c r="J5010" i="1"/>
  <c r="I5010" i="1"/>
  <c r="L5010" i="1" s="1"/>
  <c r="H5010" i="1"/>
  <c r="K5009" i="1"/>
  <c r="J5009" i="1"/>
  <c r="I5009" i="1"/>
  <c r="L5009" i="1" s="1"/>
  <c r="H5009" i="1"/>
  <c r="K5008" i="1"/>
  <c r="J5008" i="1"/>
  <c r="I5008" i="1"/>
  <c r="L5008" i="1" s="1"/>
  <c r="H5008" i="1"/>
  <c r="K5007" i="1"/>
  <c r="J5007" i="1"/>
  <c r="I5007" i="1"/>
  <c r="L5007" i="1" s="1"/>
  <c r="H5007" i="1"/>
  <c r="K5006" i="1"/>
  <c r="J5006" i="1"/>
  <c r="I5006" i="1"/>
  <c r="L5006" i="1" s="1"/>
  <c r="H5006" i="1"/>
  <c r="K5005" i="1"/>
  <c r="J5005" i="1"/>
  <c r="I5005" i="1"/>
  <c r="L5005" i="1" s="1"/>
  <c r="H5005" i="1"/>
  <c r="K5004" i="1"/>
  <c r="J5004" i="1"/>
  <c r="I5004" i="1"/>
  <c r="L5004" i="1" s="1"/>
  <c r="H5004" i="1"/>
  <c r="K5003" i="1"/>
  <c r="J5003" i="1"/>
  <c r="I5003" i="1"/>
  <c r="L5003" i="1" s="1"/>
  <c r="H5003" i="1"/>
  <c r="K5002" i="1"/>
  <c r="J5002" i="1"/>
  <c r="I5002" i="1"/>
  <c r="L5002" i="1" s="1"/>
  <c r="H5002" i="1"/>
  <c r="K5001" i="1"/>
  <c r="J5001" i="1"/>
  <c r="I5001" i="1"/>
  <c r="L5001" i="1" s="1"/>
  <c r="H5001" i="1"/>
  <c r="K5000" i="1"/>
  <c r="J5000" i="1"/>
  <c r="I5000" i="1"/>
  <c r="L5000" i="1" s="1"/>
  <c r="H5000" i="1"/>
  <c r="K4999" i="1"/>
  <c r="J4999" i="1"/>
  <c r="I4999" i="1"/>
  <c r="L4999" i="1" s="1"/>
  <c r="H4999" i="1"/>
  <c r="K4998" i="1"/>
  <c r="J4998" i="1"/>
  <c r="I4998" i="1"/>
  <c r="L4998" i="1" s="1"/>
  <c r="H4998" i="1"/>
  <c r="K4997" i="1"/>
  <c r="J4997" i="1"/>
  <c r="I4997" i="1"/>
  <c r="L4997" i="1" s="1"/>
  <c r="H4997" i="1"/>
  <c r="K4996" i="1"/>
  <c r="J4996" i="1"/>
  <c r="I4996" i="1"/>
  <c r="L4996" i="1" s="1"/>
  <c r="H4996" i="1"/>
  <c r="K4995" i="1"/>
  <c r="J4995" i="1"/>
  <c r="I4995" i="1"/>
  <c r="L4995" i="1" s="1"/>
  <c r="H4995" i="1"/>
  <c r="K4994" i="1"/>
  <c r="J4994" i="1"/>
  <c r="I4994" i="1"/>
  <c r="L4994" i="1" s="1"/>
  <c r="H4994" i="1"/>
  <c r="K4993" i="1"/>
  <c r="J4993" i="1"/>
  <c r="I4993" i="1"/>
  <c r="L4993" i="1" s="1"/>
  <c r="H4993" i="1"/>
  <c r="K4992" i="1"/>
  <c r="J4992" i="1"/>
  <c r="I4992" i="1"/>
  <c r="L4992" i="1" s="1"/>
  <c r="H4992" i="1"/>
  <c r="K4991" i="1"/>
  <c r="J4991" i="1"/>
  <c r="I4991" i="1"/>
  <c r="L4991" i="1" s="1"/>
  <c r="H4991" i="1"/>
  <c r="K4990" i="1"/>
  <c r="J4990" i="1"/>
  <c r="I4990" i="1"/>
  <c r="L4990" i="1" s="1"/>
  <c r="H4990" i="1"/>
  <c r="K4989" i="1"/>
  <c r="J4989" i="1"/>
  <c r="I4989" i="1"/>
  <c r="L4989" i="1" s="1"/>
  <c r="H4989" i="1"/>
  <c r="K4988" i="1"/>
  <c r="J4988" i="1"/>
  <c r="I4988" i="1"/>
  <c r="L4988" i="1" s="1"/>
  <c r="H4988" i="1"/>
  <c r="K4987" i="1"/>
  <c r="J4987" i="1"/>
  <c r="I4987" i="1"/>
  <c r="L4987" i="1" s="1"/>
  <c r="H4987" i="1"/>
  <c r="K4986" i="1"/>
  <c r="J4986" i="1"/>
  <c r="I4986" i="1"/>
  <c r="L4986" i="1" s="1"/>
  <c r="H4986" i="1"/>
  <c r="K4985" i="1"/>
  <c r="J4985" i="1"/>
  <c r="I4985" i="1"/>
  <c r="L4985" i="1" s="1"/>
  <c r="H4985" i="1"/>
  <c r="K4984" i="1"/>
  <c r="J4984" i="1"/>
  <c r="I4984" i="1"/>
  <c r="L4984" i="1" s="1"/>
  <c r="H4984" i="1"/>
  <c r="K4983" i="1"/>
  <c r="J4983" i="1"/>
  <c r="I4983" i="1"/>
  <c r="L4983" i="1" s="1"/>
  <c r="H4983" i="1"/>
  <c r="K4982" i="1"/>
  <c r="J4982" i="1"/>
  <c r="I4982" i="1"/>
  <c r="L4982" i="1" s="1"/>
  <c r="H4982" i="1"/>
  <c r="K4981" i="1"/>
  <c r="J4981" i="1"/>
  <c r="I4981" i="1"/>
  <c r="L4981" i="1" s="1"/>
  <c r="H4981" i="1"/>
  <c r="K4980" i="1"/>
  <c r="J4980" i="1"/>
  <c r="I4980" i="1"/>
  <c r="L4980" i="1" s="1"/>
  <c r="H4980" i="1"/>
  <c r="K4979" i="1"/>
  <c r="J4979" i="1"/>
  <c r="I4979" i="1"/>
  <c r="L4979" i="1" s="1"/>
  <c r="H4979" i="1"/>
  <c r="K4978" i="1"/>
  <c r="J4978" i="1"/>
  <c r="I4978" i="1"/>
  <c r="L4978" i="1" s="1"/>
  <c r="H4978" i="1"/>
  <c r="K4977" i="1"/>
  <c r="J4977" i="1"/>
  <c r="I4977" i="1"/>
  <c r="L4977" i="1" s="1"/>
  <c r="H4977" i="1"/>
  <c r="K4976" i="1"/>
  <c r="J4976" i="1"/>
  <c r="I4976" i="1"/>
  <c r="L4976" i="1" s="1"/>
  <c r="H4976" i="1"/>
  <c r="K4975" i="1"/>
  <c r="J4975" i="1"/>
  <c r="I4975" i="1"/>
  <c r="L4975" i="1" s="1"/>
  <c r="H4975" i="1"/>
  <c r="K4974" i="1"/>
  <c r="J4974" i="1"/>
  <c r="I4974" i="1"/>
  <c r="L4974" i="1" s="1"/>
  <c r="H4974" i="1"/>
  <c r="K4973" i="1"/>
  <c r="J4973" i="1"/>
  <c r="I4973" i="1"/>
  <c r="L4973" i="1" s="1"/>
  <c r="H4973" i="1"/>
  <c r="K4972" i="1"/>
  <c r="J4972" i="1"/>
  <c r="I4972" i="1"/>
  <c r="L4972" i="1" s="1"/>
  <c r="H4972" i="1"/>
  <c r="K4971" i="1"/>
  <c r="J4971" i="1"/>
  <c r="I4971" i="1"/>
  <c r="L4971" i="1" s="1"/>
  <c r="H4971" i="1"/>
  <c r="K4970" i="1"/>
  <c r="J4970" i="1"/>
  <c r="I4970" i="1"/>
  <c r="L4970" i="1" s="1"/>
  <c r="H4970" i="1"/>
  <c r="K4969" i="1"/>
  <c r="J4969" i="1"/>
  <c r="I4969" i="1"/>
  <c r="L4969" i="1" s="1"/>
  <c r="H4969" i="1"/>
  <c r="K4968" i="1"/>
  <c r="J4968" i="1"/>
  <c r="I4968" i="1"/>
  <c r="L4968" i="1" s="1"/>
  <c r="H4968" i="1"/>
  <c r="K4967" i="1"/>
  <c r="J4967" i="1"/>
  <c r="I4967" i="1"/>
  <c r="L4967" i="1" s="1"/>
  <c r="H4967" i="1"/>
  <c r="K4966" i="1"/>
  <c r="J4966" i="1"/>
  <c r="I4966" i="1"/>
  <c r="L4966" i="1" s="1"/>
  <c r="H4966" i="1"/>
  <c r="K4965" i="1"/>
  <c r="J4965" i="1"/>
  <c r="I4965" i="1"/>
  <c r="L4965" i="1" s="1"/>
  <c r="H4965" i="1"/>
  <c r="K4964" i="1"/>
  <c r="J4964" i="1"/>
  <c r="I4964" i="1"/>
  <c r="L4964" i="1" s="1"/>
  <c r="H4964" i="1"/>
  <c r="K4963" i="1"/>
  <c r="J4963" i="1"/>
  <c r="I4963" i="1"/>
  <c r="L4963" i="1" s="1"/>
  <c r="H4963" i="1"/>
  <c r="K4962" i="1"/>
  <c r="J4962" i="1"/>
  <c r="I4962" i="1"/>
  <c r="L4962" i="1" s="1"/>
  <c r="H4962" i="1"/>
  <c r="K4961" i="1"/>
  <c r="J4961" i="1"/>
  <c r="I4961" i="1"/>
  <c r="L4961" i="1" s="1"/>
  <c r="H4961" i="1"/>
  <c r="K4960" i="1"/>
  <c r="J4960" i="1"/>
  <c r="I4960" i="1"/>
  <c r="L4960" i="1" s="1"/>
  <c r="H4960" i="1"/>
  <c r="K4959" i="1"/>
  <c r="J4959" i="1"/>
  <c r="I4959" i="1"/>
  <c r="L4959" i="1" s="1"/>
  <c r="H4959" i="1"/>
  <c r="K4958" i="1"/>
  <c r="J4958" i="1"/>
  <c r="I4958" i="1"/>
  <c r="L4958" i="1" s="1"/>
  <c r="H4958" i="1"/>
  <c r="K4957" i="1"/>
  <c r="J4957" i="1"/>
  <c r="I4957" i="1"/>
  <c r="L4957" i="1" s="1"/>
  <c r="H4957" i="1"/>
  <c r="K4956" i="1"/>
  <c r="J4956" i="1"/>
  <c r="I4956" i="1"/>
  <c r="L4956" i="1" s="1"/>
  <c r="H4956" i="1"/>
  <c r="K4955" i="1"/>
  <c r="J4955" i="1"/>
  <c r="I4955" i="1"/>
  <c r="L4955" i="1" s="1"/>
  <c r="H4955" i="1"/>
  <c r="K4954" i="1"/>
  <c r="J4954" i="1"/>
  <c r="I4954" i="1"/>
  <c r="L4954" i="1" s="1"/>
  <c r="H4954" i="1"/>
  <c r="K4953" i="1"/>
  <c r="J4953" i="1"/>
  <c r="I4953" i="1"/>
  <c r="L4953" i="1" s="1"/>
  <c r="H4953" i="1"/>
  <c r="K4952" i="1"/>
  <c r="J4952" i="1"/>
  <c r="I4952" i="1"/>
  <c r="L4952" i="1" s="1"/>
  <c r="H4952" i="1"/>
  <c r="K4951" i="1"/>
  <c r="J4951" i="1"/>
  <c r="I4951" i="1"/>
  <c r="L4951" i="1" s="1"/>
  <c r="H4951" i="1"/>
  <c r="K4950" i="1"/>
  <c r="J4950" i="1"/>
  <c r="I4950" i="1"/>
  <c r="L4950" i="1" s="1"/>
  <c r="H4950" i="1"/>
  <c r="K4949" i="1"/>
  <c r="J4949" i="1"/>
  <c r="I4949" i="1"/>
  <c r="L4949" i="1" s="1"/>
  <c r="H4949" i="1"/>
  <c r="K4948" i="1"/>
  <c r="J4948" i="1"/>
  <c r="I4948" i="1"/>
  <c r="L4948" i="1" s="1"/>
  <c r="H4948" i="1"/>
  <c r="K4947" i="1"/>
  <c r="J4947" i="1"/>
  <c r="I4947" i="1"/>
  <c r="L4947" i="1" s="1"/>
  <c r="H4947" i="1"/>
  <c r="K4946" i="1"/>
  <c r="J4946" i="1"/>
  <c r="I4946" i="1"/>
  <c r="L4946" i="1" s="1"/>
  <c r="H4946" i="1"/>
  <c r="K4945" i="1"/>
  <c r="J4945" i="1"/>
  <c r="I4945" i="1"/>
  <c r="L4945" i="1" s="1"/>
  <c r="H4945" i="1"/>
  <c r="K4944" i="1"/>
  <c r="J4944" i="1"/>
  <c r="I4944" i="1"/>
  <c r="L4944" i="1" s="1"/>
  <c r="H4944" i="1"/>
  <c r="K4943" i="1"/>
  <c r="J4943" i="1"/>
  <c r="I4943" i="1"/>
  <c r="L4943" i="1" s="1"/>
  <c r="H4943" i="1"/>
  <c r="K4942" i="1"/>
  <c r="J4942" i="1"/>
  <c r="I4942" i="1"/>
  <c r="L4942" i="1" s="1"/>
  <c r="H4942" i="1"/>
  <c r="K4941" i="1"/>
  <c r="J4941" i="1"/>
  <c r="I4941" i="1"/>
  <c r="L4941" i="1" s="1"/>
  <c r="H4941" i="1"/>
  <c r="K4940" i="1"/>
  <c r="J4940" i="1"/>
  <c r="I4940" i="1"/>
  <c r="L4940" i="1" s="1"/>
  <c r="H4940" i="1"/>
  <c r="K4939" i="1"/>
  <c r="J4939" i="1"/>
  <c r="I4939" i="1"/>
  <c r="L4939" i="1" s="1"/>
  <c r="H4939" i="1"/>
  <c r="K4938" i="1"/>
  <c r="J4938" i="1"/>
  <c r="I4938" i="1"/>
  <c r="L4938" i="1" s="1"/>
  <c r="H4938" i="1"/>
  <c r="K4937" i="1"/>
  <c r="J4937" i="1"/>
  <c r="I4937" i="1"/>
  <c r="L4937" i="1" s="1"/>
  <c r="H4937" i="1"/>
  <c r="K4936" i="1"/>
  <c r="J4936" i="1"/>
  <c r="I4936" i="1"/>
  <c r="L4936" i="1" s="1"/>
  <c r="H4936" i="1"/>
  <c r="K4935" i="1"/>
  <c r="J4935" i="1"/>
  <c r="I4935" i="1"/>
  <c r="L4935" i="1" s="1"/>
  <c r="H4935" i="1"/>
  <c r="K4934" i="1"/>
  <c r="J4934" i="1"/>
  <c r="I4934" i="1"/>
  <c r="L4934" i="1" s="1"/>
  <c r="H4934" i="1"/>
  <c r="K4933" i="1"/>
  <c r="J4933" i="1"/>
  <c r="I4933" i="1"/>
  <c r="L4933" i="1" s="1"/>
  <c r="H4933" i="1"/>
  <c r="K4932" i="1"/>
  <c r="J4932" i="1"/>
  <c r="I4932" i="1"/>
  <c r="L4932" i="1" s="1"/>
  <c r="H4932" i="1"/>
  <c r="K4931" i="1"/>
  <c r="J4931" i="1"/>
  <c r="I4931" i="1"/>
  <c r="L4931" i="1" s="1"/>
  <c r="H4931" i="1"/>
  <c r="K4930" i="1"/>
  <c r="J4930" i="1"/>
  <c r="I4930" i="1"/>
  <c r="L4930" i="1" s="1"/>
  <c r="H4930" i="1"/>
  <c r="K4929" i="1"/>
  <c r="J4929" i="1"/>
  <c r="I4929" i="1"/>
  <c r="L4929" i="1" s="1"/>
  <c r="H4929" i="1"/>
  <c r="K4928" i="1"/>
  <c r="J4928" i="1"/>
  <c r="I4928" i="1"/>
  <c r="L4928" i="1" s="1"/>
  <c r="H4928" i="1"/>
  <c r="K4927" i="1"/>
  <c r="J4927" i="1"/>
  <c r="I4927" i="1"/>
  <c r="L4927" i="1" s="1"/>
  <c r="H4927" i="1"/>
  <c r="K4926" i="1"/>
  <c r="J4926" i="1"/>
  <c r="I4926" i="1"/>
  <c r="L4926" i="1" s="1"/>
  <c r="H4926" i="1"/>
  <c r="K4925" i="1"/>
  <c r="J4925" i="1"/>
  <c r="I4925" i="1"/>
  <c r="L4925" i="1" s="1"/>
  <c r="H4925" i="1"/>
  <c r="K4924" i="1"/>
  <c r="J4924" i="1"/>
  <c r="I4924" i="1"/>
  <c r="L4924" i="1" s="1"/>
  <c r="H4924" i="1"/>
  <c r="K4923" i="1"/>
  <c r="J4923" i="1"/>
  <c r="I4923" i="1"/>
  <c r="L4923" i="1" s="1"/>
  <c r="H4923" i="1"/>
  <c r="K4922" i="1"/>
  <c r="J4922" i="1"/>
  <c r="I4922" i="1"/>
  <c r="L4922" i="1" s="1"/>
  <c r="H4922" i="1"/>
  <c r="K4921" i="1"/>
  <c r="J4921" i="1"/>
  <c r="I4921" i="1"/>
  <c r="L4921" i="1" s="1"/>
  <c r="H4921" i="1"/>
  <c r="K4920" i="1"/>
  <c r="J4920" i="1"/>
  <c r="I4920" i="1"/>
  <c r="L4920" i="1" s="1"/>
  <c r="H4920" i="1"/>
  <c r="K4919" i="1"/>
  <c r="J4919" i="1"/>
  <c r="I4919" i="1"/>
  <c r="L4919" i="1" s="1"/>
  <c r="H4919" i="1"/>
  <c r="K4918" i="1"/>
  <c r="J4918" i="1"/>
  <c r="I4918" i="1"/>
  <c r="L4918" i="1" s="1"/>
  <c r="H4918" i="1"/>
  <c r="K4917" i="1"/>
  <c r="J4917" i="1"/>
  <c r="I4917" i="1"/>
  <c r="L4917" i="1" s="1"/>
  <c r="H4917" i="1"/>
  <c r="K4916" i="1"/>
  <c r="J4916" i="1"/>
  <c r="I4916" i="1"/>
  <c r="L4916" i="1" s="1"/>
  <c r="H4916" i="1"/>
  <c r="K4915" i="1"/>
  <c r="J4915" i="1"/>
  <c r="I4915" i="1"/>
  <c r="L4915" i="1" s="1"/>
  <c r="H4915" i="1"/>
  <c r="K4914" i="1"/>
  <c r="J4914" i="1"/>
  <c r="I4914" i="1"/>
  <c r="L4914" i="1" s="1"/>
  <c r="H4914" i="1"/>
  <c r="K4913" i="1"/>
  <c r="J4913" i="1"/>
  <c r="I4913" i="1"/>
  <c r="L4913" i="1" s="1"/>
  <c r="H4913" i="1"/>
  <c r="K4912" i="1"/>
  <c r="J4912" i="1"/>
  <c r="I4912" i="1"/>
  <c r="L4912" i="1" s="1"/>
  <c r="H4912" i="1"/>
  <c r="K4911" i="1"/>
  <c r="J4911" i="1"/>
  <c r="I4911" i="1"/>
  <c r="L4911" i="1" s="1"/>
  <c r="H4911" i="1"/>
  <c r="K4910" i="1"/>
  <c r="J4910" i="1"/>
  <c r="I4910" i="1"/>
  <c r="L4910" i="1" s="1"/>
  <c r="H4910" i="1"/>
  <c r="K4909" i="1"/>
  <c r="J4909" i="1"/>
  <c r="I4909" i="1"/>
  <c r="L4909" i="1" s="1"/>
  <c r="H4909" i="1"/>
  <c r="K4908" i="1"/>
  <c r="J4908" i="1"/>
  <c r="I4908" i="1"/>
  <c r="L4908" i="1" s="1"/>
  <c r="H4908" i="1"/>
  <c r="K4907" i="1"/>
  <c r="J4907" i="1"/>
  <c r="I4907" i="1"/>
  <c r="L4907" i="1" s="1"/>
  <c r="H4907" i="1"/>
  <c r="K4906" i="1"/>
  <c r="J4906" i="1"/>
  <c r="I4906" i="1"/>
  <c r="L4906" i="1" s="1"/>
  <c r="H4906" i="1"/>
  <c r="K4905" i="1"/>
  <c r="J4905" i="1"/>
  <c r="I4905" i="1"/>
  <c r="L4905" i="1" s="1"/>
  <c r="H4905" i="1"/>
  <c r="K4904" i="1"/>
  <c r="J4904" i="1"/>
  <c r="I4904" i="1"/>
  <c r="L4904" i="1" s="1"/>
  <c r="H4904" i="1"/>
  <c r="K4903" i="1"/>
  <c r="J4903" i="1"/>
  <c r="I4903" i="1"/>
  <c r="L4903" i="1" s="1"/>
  <c r="H4903" i="1"/>
  <c r="K4902" i="1"/>
  <c r="J4902" i="1"/>
  <c r="I4902" i="1"/>
  <c r="L4902" i="1" s="1"/>
  <c r="H4902" i="1"/>
  <c r="K4901" i="1"/>
  <c r="J4901" i="1"/>
  <c r="I4901" i="1"/>
  <c r="L4901" i="1" s="1"/>
  <c r="H4901" i="1"/>
  <c r="K4900" i="1"/>
  <c r="J4900" i="1"/>
  <c r="I4900" i="1"/>
  <c r="L4900" i="1" s="1"/>
  <c r="H4900" i="1"/>
  <c r="K4899" i="1"/>
  <c r="J4899" i="1"/>
  <c r="I4899" i="1"/>
  <c r="L4899" i="1" s="1"/>
  <c r="H4899" i="1"/>
  <c r="K4898" i="1"/>
  <c r="J4898" i="1"/>
  <c r="I4898" i="1"/>
  <c r="L4898" i="1" s="1"/>
  <c r="H4898" i="1"/>
  <c r="K4897" i="1"/>
  <c r="J4897" i="1"/>
  <c r="I4897" i="1"/>
  <c r="L4897" i="1" s="1"/>
  <c r="H4897" i="1"/>
  <c r="K4896" i="1"/>
  <c r="J4896" i="1"/>
  <c r="I4896" i="1"/>
  <c r="L4896" i="1" s="1"/>
  <c r="H4896" i="1"/>
  <c r="K4895" i="1"/>
  <c r="J4895" i="1"/>
  <c r="I4895" i="1"/>
  <c r="L4895" i="1" s="1"/>
  <c r="H4895" i="1"/>
  <c r="K4894" i="1"/>
  <c r="J4894" i="1"/>
  <c r="I4894" i="1"/>
  <c r="L4894" i="1" s="1"/>
  <c r="H4894" i="1"/>
  <c r="K4893" i="1"/>
  <c r="J4893" i="1"/>
  <c r="I4893" i="1"/>
  <c r="L4893" i="1" s="1"/>
  <c r="H4893" i="1"/>
  <c r="K4892" i="1"/>
  <c r="J4892" i="1"/>
  <c r="I4892" i="1"/>
  <c r="L4892" i="1" s="1"/>
  <c r="H4892" i="1"/>
  <c r="K4891" i="1"/>
  <c r="J4891" i="1"/>
  <c r="I4891" i="1"/>
  <c r="L4891" i="1" s="1"/>
  <c r="H4891" i="1"/>
  <c r="K4890" i="1"/>
  <c r="J4890" i="1"/>
  <c r="I4890" i="1"/>
  <c r="L4890" i="1" s="1"/>
  <c r="H4890" i="1"/>
  <c r="K4889" i="1"/>
  <c r="J4889" i="1"/>
  <c r="I4889" i="1"/>
  <c r="L4889" i="1" s="1"/>
  <c r="H4889" i="1"/>
  <c r="K4888" i="1"/>
  <c r="J4888" i="1"/>
  <c r="I4888" i="1"/>
  <c r="L4888" i="1" s="1"/>
  <c r="H4888" i="1"/>
  <c r="K4887" i="1"/>
  <c r="J4887" i="1"/>
  <c r="I4887" i="1"/>
  <c r="L4887" i="1" s="1"/>
  <c r="H4887" i="1"/>
  <c r="K4886" i="1"/>
  <c r="J4886" i="1"/>
  <c r="I4886" i="1"/>
  <c r="L4886" i="1" s="1"/>
  <c r="H4886" i="1"/>
  <c r="K4885" i="1"/>
  <c r="J4885" i="1"/>
  <c r="I4885" i="1"/>
  <c r="L4885" i="1" s="1"/>
  <c r="H4885" i="1"/>
  <c r="K4884" i="1"/>
  <c r="J4884" i="1"/>
  <c r="I4884" i="1"/>
  <c r="L4884" i="1" s="1"/>
  <c r="H4884" i="1"/>
  <c r="K4883" i="1"/>
  <c r="J4883" i="1"/>
  <c r="I4883" i="1"/>
  <c r="L4883" i="1" s="1"/>
  <c r="H4883" i="1"/>
  <c r="K4882" i="1"/>
  <c r="J4882" i="1"/>
  <c r="I4882" i="1"/>
  <c r="L4882" i="1" s="1"/>
  <c r="H4882" i="1"/>
  <c r="K4881" i="1"/>
  <c r="J4881" i="1"/>
  <c r="I4881" i="1"/>
  <c r="L4881" i="1" s="1"/>
  <c r="H4881" i="1"/>
  <c r="K4880" i="1"/>
  <c r="J4880" i="1"/>
  <c r="I4880" i="1"/>
  <c r="L4880" i="1" s="1"/>
  <c r="H4880" i="1"/>
  <c r="K4879" i="1"/>
  <c r="J4879" i="1"/>
  <c r="I4879" i="1"/>
  <c r="L4879" i="1" s="1"/>
  <c r="H4879" i="1"/>
  <c r="K4878" i="1"/>
  <c r="J4878" i="1"/>
  <c r="I4878" i="1"/>
  <c r="L4878" i="1" s="1"/>
  <c r="H4878" i="1"/>
  <c r="K4877" i="1"/>
  <c r="J4877" i="1"/>
  <c r="I4877" i="1"/>
  <c r="L4877" i="1" s="1"/>
  <c r="H4877" i="1"/>
  <c r="K4876" i="1"/>
  <c r="J4876" i="1"/>
  <c r="I4876" i="1"/>
  <c r="L4876" i="1" s="1"/>
  <c r="H4876" i="1"/>
  <c r="K4875" i="1"/>
  <c r="J4875" i="1"/>
  <c r="I4875" i="1"/>
  <c r="L4875" i="1" s="1"/>
  <c r="H4875" i="1"/>
  <c r="K4874" i="1"/>
  <c r="J4874" i="1"/>
  <c r="I4874" i="1"/>
  <c r="L4874" i="1" s="1"/>
  <c r="H4874" i="1"/>
  <c r="K4873" i="1"/>
  <c r="J4873" i="1"/>
  <c r="I4873" i="1"/>
  <c r="L4873" i="1" s="1"/>
  <c r="H4873" i="1"/>
  <c r="K4872" i="1"/>
  <c r="J4872" i="1"/>
  <c r="I4872" i="1"/>
  <c r="L4872" i="1" s="1"/>
  <c r="H4872" i="1"/>
  <c r="K4871" i="1"/>
  <c r="J4871" i="1"/>
  <c r="I4871" i="1"/>
  <c r="L4871" i="1" s="1"/>
  <c r="H4871" i="1"/>
  <c r="K4870" i="1"/>
  <c r="J4870" i="1"/>
  <c r="I4870" i="1"/>
  <c r="L4870" i="1" s="1"/>
  <c r="H4870" i="1"/>
  <c r="K4869" i="1"/>
  <c r="J4869" i="1"/>
  <c r="I4869" i="1"/>
  <c r="L4869" i="1" s="1"/>
  <c r="H4869" i="1"/>
  <c r="K4868" i="1"/>
  <c r="J4868" i="1"/>
  <c r="I4868" i="1"/>
  <c r="L4868" i="1" s="1"/>
  <c r="H4868" i="1"/>
  <c r="K4867" i="1"/>
  <c r="J4867" i="1"/>
  <c r="I4867" i="1"/>
  <c r="L4867" i="1" s="1"/>
  <c r="H4867" i="1"/>
  <c r="K4866" i="1"/>
  <c r="J4866" i="1"/>
  <c r="I4866" i="1"/>
  <c r="L4866" i="1" s="1"/>
  <c r="H4866" i="1"/>
  <c r="K4865" i="1"/>
  <c r="J4865" i="1"/>
  <c r="I4865" i="1"/>
  <c r="L4865" i="1" s="1"/>
  <c r="H4865" i="1"/>
  <c r="K4864" i="1"/>
  <c r="J4864" i="1"/>
  <c r="I4864" i="1"/>
  <c r="L4864" i="1" s="1"/>
  <c r="H4864" i="1"/>
  <c r="K4863" i="1"/>
  <c r="J4863" i="1"/>
  <c r="I4863" i="1"/>
  <c r="L4863" i="1" s="1"/>
  <c r="H4863" i="1"/>
  <c r="K4862" i="1"/>
  <c r="J4862" i="1"/>
  <c r="I4862" i="1"/>
  <c r="L4862" i="1" s="1"/>
  <c r="H4862" i="1"/>
  <c r="K4861" i="1"/>
  <c r="J4861" i="1"/>
  <c r="I4861" i="1"/>
  <c r="L4861" i="1" s="1"/>
  <c r="H4861" i="1"/>
  <c r="K4860" i="1"/>
  <c r="J4860" i="1"/>
  <c r="I4860" i="1"/>
  <c r="L4860" i="1" s="1"/>
  <c r="H4860" i="1"/>
  <c r="K4859" i="1"/>
  <c r="J4859" i="1"/>
  <c r="I4859" i="1"/>
  <c r="L4859" i="1" s="1"/>
  <c r="H4859" i="1"/>
  <c r="K4858" i="1"/>
  <c r="J4858" i="1"/>
  <c r="I4858" i="1"/>
  <c r="L4858" i="1" s="1"/>
  <c r="H4858" i="1"/>
  <c r="K4857" i="1"/>
  <c r="J4857" i="1"/>
  <c r="I4857" i="1"/>
  <c r="L4857" i="1" s="1"/>
  <c r="H4857" i="1"/>
  <c r="K4856" i="1"/>
  <c r="J4856" i="1"/>
  <c r="I4856" i="1"/>
  <c r="L4856" i="1" s="1"/>
  <c r="H4856" i="1"/>
  <c r="K4855" i="1"/>
  <c r="J4855" i="1"/>
  <c r="I4855" i="1"/>
  <c r="L4855" i="1" s="1"/>
  <c r="H4855" i="1"/>
  <c r="K4854" i="1"/>
  <c r="J4854" i="1"/>
  <c r="I4854" i="1"/>
  <c r="L4854" i="1" s="1"/>
  <c r="H4854" i="1"/>
  <c r="K4853" i="1"/>
  <c r="J4853" i="1"/>
  <c r="I4853" i="1"/>
  <c r="L4853" i="1" s="1"/>
  <c r="H4853" i="1"/>
  <c r="K4852" i="1"/>
  <c r="J4852" i="1"/>
  <c r="I4852" i="1"/>
  <c r="L4852" i="1" s="1"/>
  <c r="H4852" i="1"/>
  <c r="K4851" i="1"/>
  <c r="J4851" i="1"/>
  <c r="I4851" i="1"/>
  <c r="L4851" i="1" s="1"/>
  <c r="H4851" i="1"/>
  <c r="K4850" i="1"/>
  <c r="J4850" i="1"/>
  <c r="I4850" i="1"/>
  <c r="L4850" i="1" s="1"/>
  <c r="H4850" i="1"/>
  <c r="K4849" i="1"/>
  <c r="J4849" i="1"/>
  <c r="I4849" i="1"/>
  <c r="L4849" i="1" s="1"/>
  <c r="H4849" i="1"/>
  <c r="K4848" i="1"/>
  <c r="J4848" i="1"/>
  <c r="I4848" i="1"/>
  <c r="L4848" i="1" s="1"/>
  <c r="H4848" i="1"/>
  <c r="K4847" i="1"/>
  <c r="J4847" i="1"/>
  <c r="I4847" i="1"/>
  <c r="L4847" i="1" s="1"/>
  <c r="H4847" i="1"/>
  <c r="K4846" i="1"/>
  <c r="J4846" i="1"/>
  <c r="I4846" i="1"/>
  <c r="L4846" i="1" s="1"/>
  <c r="H4846" i="1"/>
  <c r="K4845" i="1"/>
  <c r="J4845" i="1"/>
  <c r="I4845" i="1"/>
  <c r="L4845" i="1" s="1"/>
  <c r="H4845" i="1"/>
  <c r="K4844" i="1"/>
  <c r="J4844" i="1"/>
  <c r="I4844" i="1"/>
  <c r="L4844" i="1" s="1"/>
  <c r="H4844" i="1"/>
  <c r="K4843" i="1"/>
  <c r="J4843" i="1"/>
  <c r="I4843" i="1"/>
  <c r="L4843" i="1" s="1"/>
  <c r="H4843" i="1"/>
  <c r="K4842" i="1"/>
  <c r="J4842" i="1"/>
  <c r="I4842" i="1"/>
  <c r="L4842" i="1" s="1"/>
  <c r="H4842" i="1"/>
  <c r="K4841" i="1"/>
  <c r="J4841" i="1"/>
  <c r="I4841" i="1"/>
  <c r="L4841" i="1" s="1"/>
  <c r="H4841" i="1"/>
  <c r="K4840" i="1"/>
  <c r="J4840" i="1"/>
  <c r="I4840" i="1"/>
  <c r="L4840" i="1" s="1"/>
  <c r="H4840" i="1"/>
  <c r="K4839" i="1"/>
  <c r="J4839" i="1"/>
  <c r="I4839" i="1"/>
  <c r="L4839" i="1" s="1"/>
  <c r="H4839" i="1"/>
  <c r="K4838" i="1"/>
  <c r="J4838" i="1"/>
  <c r="I4838" i="1"/>
  <c r="L4838" i="1" s="1"/>
  <c r="H4838" i="1"/>
  <c r="K4837" i="1"/>
  <c r="J4837" i="1"/>
  <c r="I4837" i="1"/>
  <c r="L4837" i="1" s="1"/>
  <c r="H4837" i="1"/>
  <c r="K4836" i="1"/>
  <c r="J4836" i="1"/>
  <c r="I4836" i="1"/>
  <c r="L4836" i="1" s="1"/>
  <c r="H4836" i="1"/>
  <c r="K4835" i="1"/>
  <c r="J4835" i="1"/>
  <c r="I4835" i="1"/>
  <c r="L4835" i="1" s="1"/>
  <c r="H4835" i="1"/>
  <c r="K4834" i="1"/>
  <c r="J4834" i="1"/>
  <c r="I4834" i="1"/>
  <c r="L4834" i="1" s="1"/>
  <c r="H4834" i="1"/>
  <c r="K4833" i="1"/>
  <c r="J4833" i="1"/>
  <c r="I4833" i="1"/>
  <c r="L4833" i="1" s="1"/>
  <c r="H4833" i="1"/>
  <c r="K4832" i="1"/>
  <c r="J4832" i="1"/>
  <c r="I4832" i="1"/>
  <c r="L4832" i="1" s="1"/>
  <c r="H4832" i="1"/>
  <c r="K4831" i="1"/>
  <c r="J4831" i="1"/>
  <c r="I4831" i="1"/>
  <c r="L4831" i="1" s="1"/>
  <c r="H4831" i="1"/>
  <c r="K4830" i="1"/>
  <c r="J4830" i="1"/>
  <c r="I4830" i="1"/>
  <c r="L4830" i="1" s="1"/>
  <c r="H4830" i="1"/>
  <c r="K4829" i="1"/>
  <c r="J4829" i="1"/>
  <c r="I4829" i="1"/>
  <c r="L4829" i="1" s="1"/>
  <c r="H4829" i="1"/>
  <c r="K4828" i="1"/>
  <c r="J4828" i="1"/>
  <c r="I4828" i="1"/>
  <c r="L4828" i="1" s="1"/>
  <c r="H4828" i="1"/>
  <c r="K4827" i="1"/>
  <c r="J4827" i="1"/>
  <c r="I4827" i="1"/>
  <c r="L4827" i="1" s="1"/>
  <c r="H4827" i="1"/>
  <c r="K4826" i="1"/>
  <c r="J4826" i="1"/>
  <c r="I4826" i="1"/>
  <c r="L4826" i="1" s="1"/>
  <c r="H4826" i="1"/>
  <c r="K4825" i="1"/>
  <c r="J4825" i="1"/>
  <c r="I4825" i="1"/>
  <c r="L4825" i="1" s="1"/>
  <c r="H4825" i="1"/>
  <c r="K4824" i="1"/>
  <c r="J4824" i="1"/>
  <c r="I4824" i="1"/>
  <c r="L4824" i="1" s="1"/>
  <c r="H4824" i="1"/>
  <c r="K4823" i="1"/>
  <c r="J4823" i="1"/>
  <c r="I4823" i="1"/>
  <c r="L4823" i="1" s="1"/>
  <c r="H4823" i="1"/>
  <c r="K4822" i="1"/>
  <c r="J4822" i="1"/>
  <c r="I4822" i="1"/>
  <c r="L4822" i="1" s="1"/>
  <c r="H4822" i="1"/>
  <c r="K4821" i="1"/>
  <c r="J4821" i="1"/>
  <c r="I4821" i="1"/>
  <c r="L4821" i="1" s="1"/>
  <c r="H4821" i="1"/>
  <c r="K4820" i="1"/>
  <c r="J4820" i="1"/>
  <c r="I4820" i="1"/>
  <c r="L4820" i="1" s="1"/>
  <c r="H4820" i="1"/>
  <c r="K4819" i="1"/>
  <c r="J4819" i="1"/>
  <c r="I4819" i="1"/>
  <c r="L4819" i="1" s="1"/>
  <c r="H4819" i="1"/>
  <c r="K4818" i="1"/>
  <c r="J4818" i="1"/>
  <c r="I4818" i="1"/>
  <c r="L4818" i="1" s="1"/>
  <c r="H4818" i="1"/>
  <c r="K4817" i="1"/>
  <c r="J4817" i="1"/>
  <c r="I4817" i="1"/>
  <c r="L4817" i="1" s="1"/>
  <c r="H4817" i="1"/>
  <c r="K4816" i="1"/>
  <c r="J4816" i="1"/>
  <c r="I4816" i="1"/>
  <c r="L4816" i="1" s="1"/>
  <c r="H4816" i="1"/>
  <c r="K4815" i="1"/>
  <c r="J4815" i="1"/>
  <c r="I4815" i="1"/>
  <c r="L4815" i="1" s="1"/>
  <c r="H4815" i="1"/>
  <c r="K4814" i="1"/>
  <c r="J4814" i="1"/>
  <c r="I4814" i="1"/>
  <c r="L4814" i="1" s="1"/>
  <c r="H4814" i="1"/>
  <c r="K4813" i="1"/>
  <c r="J4813" i="1"/>
  <c r="I4813" i="1"/>
  <c r="L4813" i="1" s="1"/>
  <c r="H4813" i="1"/>
  <c r="K4812" i="1"/>
  <c r="J4812" i="1"/>
  <c r="I4812" i="1"/>
  <c r="L4812" i="1" s="1"/>
  <c r="H4812" i="1"/>
  <c r="K4811" i="1"/>
  <c r="J4811" i="1"/>
  <c r="I4811" i="1"/>
  <c r="L4811" i="1" s="1"/>
  <c r="H4811" i="1"/>
  <c r="K4810" i="1"/>
  <c r="J4810" i="1"/>
  <c r="I4810" i="1"/>
  <c r="L4810" i="1" s="1"/>
  <c r="H4810" i="1"/>
  <c r="K4809" i="1"/>
  <c r="J4809" i="1"/>
  <c r="I4809" i="1"/>
  <c r="L4809" i="1" s="1"/>
  <c r="H4809" i="1"/>
  <c r="K4808" i="1"/>
  <c r="J4808" i="1"/>
  <c r="I4808" i="1"/>
  <c r="L4808" i="1" s="1"/>
  <c r="H4808" i="1"/>
  <c r="K4807" i="1"/>
  <c r="J4807" i="1"/>
  <c r="I4807" i="1"/>
  <c r="L4807" i="1" s="1"/>
  <c r="H4807" i="1"/>
  <c r="K4806" i="1"/>
  <c r="J4806" i="1"/>
  <c r="I4806" i="1"/>
  <c r="L4806" i="1" s="1"/>
  <c r="H4806" i="1"/>
  <c r="K4805" i="1"/>
  <c r="J4805" i="1"/>
  <c r="I4805" i="1"/>
  <c r="L4805" i="1" s="1"/>
  <c r="H4805" i="1"/>
  <c r="K4804" i="1"/>
  <c r="J4804" i="1"/>
  <c r="I4804" i="1"/>
  <c r="L4804" i="1" s="1"/>
  <c r="H4804" i="1"/>
  <c r="K4803" i="1"/>
  <c r="J4803" i="1"/>
  <c r="I4803" i="1"/>
  <c r="L4803" i="1" s="1"/>
  <c r="H4803" i="1"/>
  <c r="K4802" i="1"/>
  <c r="J4802" i="1"/>
  <c r="I4802" i="1"/>
  <c r="L4802" i="1" s="1"/>
  <c r="H4802" i="1"/>
  <c r="K4801" i="1"/>
  <c r="J4801" i="1"/>
  <c r="I4801" i="1"/>
  <c r="L4801" i="1" s="1"/>
  <c r="H4801" i="1"/>
  <c r="K4800" i="1"/>
  <c r="J4800" i="1"/>
  <c r="I4800" i="1"/>
  <c r="L4800" i="1" s="1"/>
  <c r="H4800" i="1"/>
  <c r="K4799" i="1"/>
  <c r="J4799" i="1"/>
  <c r="I4799" i="1"/>
  <c r="L4799" i="1" s="1"/>
  <c r="H4799" i="1"/>
  <c r="K4798" i="1"/>
  <c r="J4798" i="1"/>
  <c r="I4798" i="1"/>
  <c r="L4798" i="1" s="1"/>
  <c r="H4798" i="1"/>
  <c r="K4797" i="1"/>
  <c r="J4797" i="1"/>
  <c r="I4797" i="1"/>
  <c r="L4797" i="1" s="1"/>
  <c r="H4797" i="1"/>
  <c r="K4796" i="1"/>
  <c r="J4796" i="1"/>
  <c r="I4796" i="1"/>
  <c r="L4796" i="1" s="1"/>
  <c r="H4796" i="1"/>
  <c r="K4795" i="1"/>
  <c r="J4795" i="1"/>
  <c r="I4795" i="1"/>
  <c r="L4795" i="1" s="1"/>
  <c r="H4795" i="1"/>
  <c r="K4794" i="1"/>
  <c r="J4794" i="1"/>
  <c r="I4794" i="1"/>
  <c r="L4794" i="1" s="1"/>
  <c r="H4794" i="1"/>
  <c r="K4793" i="1"/>
  <c r="J4793" i="1"/>
  <c r="I4793" i="1"/>
  <c r="L4793" i="1" s="1"/>
  <c r="H4793" i="1"/>
  <c r="K4792" i="1"/>
  <c r="J4792" i="1"/>
  <c r="I4792" i="1"/>
  <c r="L4792" i="1" s="1"/>
  <c r="H4792" i="1"/>
  <c r="K4791" i="1"/>
  <c r="J4791" i="1"/>
  <c r="I4791" i="1"/>
  <c r="L4791" i="1" s="1"/>
  <c r="H4791" i="1"/>
  <c r="K4790" i="1"/>
  <c r="J4790" i="1"/>
  <c r="I4790" i="1"/>
  <c r="L4790" i="1" s="1"/>
  <c r="H4790" i="1"/>
  <c r="K4789" i="1"/>
  <c r="J4789" i="1"/>
  <c r="I4789" i="1"/>
  <c r="L4789" i="1" s="1"/>
  <c r="H4789" i="1"/>
  <c r="K4788" i="1"/>
  <c r="J4788" i="1"/>
  <c r="I4788" i="1"/>
  <c r="L4788" i="1" s="1"/>
  <c r="H4788" i="1"/>
  <c r="K4787" i="1"/>
  <c r="J4787" i="1"/>
  <c r="I4787" i="1"/>
  <c r="L4787" i="1" s="1"/>
  <c r="H4787" i="1"/>
  <c r="K4786" i="1"/>
  <c r="J4786" i="1"/>
  <c r="I4786" i="1"/>
  <c r="L4786" i="1" s="1"/>
  <c r="H4786" i="1"/>
  <c r="K4785" i="1"/>
  <c r="J4785" i="1"/>
  <c r="I4785" i="1"/>
  <c r="L4785" i="1" s="1"/>
  <c r="H4785" i="1"/>
  <c r="K4784" i="1"/>
  <c r="J4784" i="1"/>
  <c r="I4784" i="1"/>
  <c r="L4784" i="1" s="1"/>
  <c r="H4784" i="1"/>
  <c r="K4783" i="1"/>
  <c r="J4783" i="1"/>
  <c r="I4783" i="1"/>
  <c r="L4783" i="1" s="1"/>
  <c r="H4783" i="1"/>
  <c r="K4782" i="1"/>
  <c r="J4782" i="1"/>
  <c r="I4782" i="1"/>
  <c r="L4782" i="1" s="1"/>
  <c r="H4782" i="1"/>
  <c r="K4781" i="1"/>
  <c r="J4781" i="1"/>
  <c r="I4781" i="1"/>
  <c r="L4781" i="1" s="1"/>
  <c r="H4781" i="1"/>
  <c r="K4780" i="1"/>
  <c r="J4780" i="1"/>
  <c r="I4780" i="1"/>
  <c r="L4780" i="1" s="1"/>
  <c r="H4780" i="1"/>
  <c r="K4779" i="1"/>
  <c r="J4779" i="1"/>
  <c r="I4779" i="1"/>
  <c r="L4779" i="1" s="1"/>
  <c r="H4779" i="1"/>
  <c r="K4778" i="1"/>
  <c r="J4778" i="1"/>
  <c r="I4778" i="1"/>
  <c r="L4778" i="1" s="1"/>
  <c r="H4778" i="1"/>
  <c r="K4777" i="1"/>
  <c r="J4777" i="1"/>
  <c r="I4777" i="1"/>
  <c r="L4777" i="1" s="1"/>
  <c r="H4777" i="1"/>
  <c r="K4776" i="1"/>
  <c r="J4776" i="1"/>
  <c r="I4776" i="1"/>
  <c r="L4776" i="1" s="1"/>
  <c r="H4776" i="1"/>
  <c r="K4775" i="1"/>
  <c r="J4775" i="1"/>
  <c r="I4775" i="1"/>
  <c r="L4775" i="1" s="1"/>
  <c r="H4775" i="1"/>
  <c r="K4774" i="1"/>
  <c r="J4774" i="1"/>
  <c r="I4774" i="1"/>
  <c r="L4774" i="1" s="1"/>
  <c r="H4774" i="1"/>
  <c r="K4773" i="1"/>
  <c r="J4773" i="1"/>
  <c r="I4773" i="1"/>
  <c r="L4773" i="1" s="1"/>
  <c r="H4773" i="1"/>
  <c r="K4772" i="1"/>
  <c r="J4772" i="1"/>
  <c r="I4772" i="1"/>
  <c r="L4772" i="1" s="1"/>
  <c r="H4772" i="1"/>
  <c r="K4771" i="1"/>
  <c r="J4771" i="1"/>
  <c r="I4771" i="1"/>
  <c r="L4771" i="1" s="1"/>
  <c r="H4771" i="1"/>
  <c r="K4770" i="1"/>
  <c r="J4770" i="1"/>
  <c r="I4770" i="1"/>
  <c r="L4770" i="1" s="1"/>
  <c r="H4770" i="1"/>
  <c r="K4769" i="1"/>
  <c r="J4769" i="1"/>
  <c r="I4769" i="1"/>
  <c r="L4769" i="1" s="1"/>
  <c r="H4769" i="1"/>
  <c r="K4768" i="1"/>
  <c r="J4768" i="1"/>
  <c r="I4768" i="1"/>
  <c r="L4768" i="1" s="1"/>
  <c r="H4768" i="1"/>
  <c r="K4767" i="1"/>
  <c r="J4767" i="1"/>
  <c r="I4767" i="1"/>
  <c r="L4767" i="1" s="1"/>
  <c r="H4767" i="1"/>
  <c r="K4766" i="1"/>
  <c r="J4766" i="1"/>
  <c r="I4766" i="1"/>
  <c r="L4766" i="1" s="1"/>
  <c r="H4766" i="1"/>
  <c r="K4765" i="1"/>
  <c r="J4765" i="1"/>
  <c r="I4765" i="1"/>
  <c r="L4765" i="1" s="1"/>
  <c r="H4765" i="1"/>
  <c r="K4764" i="1"/>
  <c r="J4764" i="1"/>
  <c r="I4764" i="1"/>
  <c r="L4764" i="1" s="1"/>
  <c r="H4764" i="1"/>
  <c r="K4763" i="1"/>
  <c r="J4763" i="1"/>
  <c r="I4763" i="1"/>
  <c r="L4763" i="1" s="1"/>
  <c r="H4763" i="1"/>
  <c r="K4762" i="1"/>
  <c r="J4762" i="1"/>
  <c r="I4762" i="1"/>
  <c r="L4762" i="1" s="1"/>
  <c r="H4762" i="1"/>
  <c r="K4761" i="1"/>
  <c r="J4761" i="1"/>
  <c r="I4761" i="1"/>
  <c r="L4761" i="1" s="1"/>
  <c r="H4761" i="1"/>
  <c r="K4760" i="1"/>
  <c r="J4760" i="1"/>
  <c r="I4760" i="1"/>
  <c r="L4760" i="1" s="1"/>
  <c r="H4760" i="1"/>
  <c r="K4759" i="1"/>
  <c r="J4759" i="1"/>
  <c r="I4759" i="1"/>
  <c r="L4759" i="1" s="1"/>
  <c r="H4759" i="1"/>
  <c r="K4758" i="1"/>
  <c r="J4758" i="1"/>
  <c r="I4758" i="1"/>
  <c r="L4758" i="1" s="1"/>
  <c r="H4758" i="1"/>
  <c r="K4757" i="1"/>
  <c r="J4757" i="1"/>
  <c r="I4757" i="1"/>
  <c r="L4757" i="1" s="1"/>
  <c r="H4757" i="1"/>
  <c r="K4756" i="1"/>
  <c r="J4756" i="1"/>
  <c r="I4756" i="1"/>
  <c r="L4756" i="1" s="1"/>
  <c r="H4756" i="1"/>
  <c r="K4755" i="1"/>
  <c r="J4755" i="1"/>
  <c r="I4755" i="1"/>
  <c r="L4755" i="1" s="1"/>
  <c r="H4755" i="1"/>
  <c r="K4754" i="1"/>
  <c r="J4754" i="1"/>
  <c r="I4754" i="1"/>
  <c r="L4754" i="1" s="1"/>
  <c r="H4754" i="1"/>
  <c r="K4753" i="1"/>
  <c r="J4753" i="1"/>
  <c r="I4753" i="1"/>
  <c r="L4753" i="1" s="1"/>
  <c r="H4753" i="1"/>
  <c r="K4752" i="1"/>
  <c r="J4752" i="1"/>
  <c r="I4752" i="1"/>
  <c r="L4752" i="1" s="1"/>
  <c r="H4752" i="1"/>
  <c r="K4751" i="1"/>
  <c r="J4751" i="1"/>
  <c r="I4751" i="1"/>
  <c r="L4751" i="1" s="1"/>
  <c r="H4751" i="1"/>
  <c r="K4750" i="1"/>
  <c r="J4750" i="1"/>
  <c r="I4750" i="1"/>
  <c r="L4750" i="1" s="1"/>
  <c r="H4750" i="1"/>
  <c r="K4749" i="1"/>
  <c r="J4749" i="1"/>
  <c r="I4749" i="1"/>
  <c r="L4749" i="1" s="1"/>
  <c r="H4749" i="1"/>
  <c r="K4748" i="1"/>
  <c r="J4748" i="1"/>
  <c r="I4748" i="1"/>
  <c r="L4748" i="1" s="1"/>
  <c r="H4748" i="1"/>
  <c r="K4747" i="1"/>
  <c r="J4747" i="1"/>
  <c r="I4747" i="1"/>
  <c r="L4747" i="1" s="1"/>
  <c r="H4747" i="1"/>
  <c r="K4746" i="1"/>
  <c r="J4746" i="1"/>
  <c r="I4746" i="1"/>
  <c r="L4746" i="1" s="1"/>
  <c r="H4746" i="1"/>
  <c r="K4745" i="1"/>
  <c r="J4745" i="1"/>
  <c r="I4745" i="1"/>
  <c r="L4745" i="1" s="1"/>
  <c r="H4745" i="1"/>
  <c r="K4744" i="1"/>
  <c r="J4744" i="1"/>
  <c r="I4744" i="1"/>
  <c r="L4744" i="1" s="1"/>
  <c r="H4744" i="1"/>
  <c r="K4743" i="1"/>
  <c r="J4743" i="1"/>
  <c r="I4743" i="1"/>
  <c r="L4743" i="1" s="1"/>
  <c r="H4743" i="1"/>
  <c r="K4742" i="1"/>
  <c r="J4742" i="1"/>
  <c r="I4742" i="1"/>
  <c r="L4742" i="1" s="1"/>
  <c r="H4742" i="1"/>
  <c r="K4741" i="1"/>
  <c r="J4741" i="1"/>
  <c r="I4741" i="1"/>
  <c r="L4741" i="1" s="1"/>
  <c r="H4741" i="1"/>
  <c r="K4740" i="1"/>
  <c r="J4740" i="1"/>
  <c r="I4740" i="1"/>
  <c r="L4740" i="1" s="1"/>
  <c r="H4740" i="1"/>
  <c r="K4739" i="1"/>
  <c r="J4739" i="1"/>
  <c r="I4739" i="1"/>
  <c r="L4739" i="1" s="1"/>
  <c r="H4739" i="1"/>
  <c r="K4738" i="1"/>
  <c r="J4738" i="1"/>
  <c r="I4738" i="1"/>
  <c r="L4738" i="1" s="1"/>
  <c r="H4738" i="1"/>
  <c r="K4737" i="1"/>
  <c r="J4737" i="1"/>
  <c r="I4737" i="1"/>
  <c r="L4737" i="1" s="1"/>
  <c r="H4737" i="1"/>
  <c r="K4736" i="1"/>
  <c r="J4736" i="1"/>
  <c r="I4736" i="1"/>
  <c r="L4736" i="1" s="1"/>
  <c r="H4736" i="1"/>
  <c r="K4735" i="1"/>
  <c r="J4735" i="1"/>
  <c r="I4735" i="1"/>
  <c r="L4735" i="1" s="1"/>
  <c r="H4735" i="1"/>
  <c r="K4734" i="1"/>
  <c r="J4734" i="1"/>
  <c r="I4734" i="1"/>
  <c r="L4734" i="1" s="1"/>
  <c r="H4734" i="1"/>
  <c r="K4733" i="1"/>
  <c r="J4733" i="1"/>
  <c r="I4733" i="1"/>
  <c r="L4733" i="1" s="1"/>
  <c r="H4733" i="1"/>
  <c r="K4732" i="1"/>
  <c r="J4732" i="1"/>
  <c r="I4732" i="1"/>
  <c r="L4732" i="1" s="1"/>
  <c r="H4732" i="1"/>
  <c r="K4731" i="1"/>
  <c r="J4731" i="1"/>
  <c r="I4731" i="1"/>
  <c r="L4731" i="1" s="1"/>
  <c r="H4731" i="1"/>
  <c r="K4730" i="1"/>
  <c r="J4730" i="1"/>
  <c r="I4730" i="1"/>
  <c r="L4730" i="1" s="1"/>
  <c r="H4730" i="1"/>
  <c r="K4729" i="1"/>
  <c r="J4729" i="1"/>
  <c r="I4729" i="1"/>
  <c r="L4729" i="1" s="1"/>
  <c r="H4729" i="1"/>
  <c r="K4728" i="1"/>
  <c r="J4728" i="1"/>
  <c r="I4728" i="1"/>
  <c r="L4728" i="1" s="1"/>
  <c r="H4728" i="1"/>
  <c r="K4727" i="1"/>
  <c r="J4727" i="1"/>
  <c r="I4727" i="1"/>
  <c r="L4727" i="1" s="1"/>
  <c r="H4727" i="1"/>
  <c r="K4726" i="1"/>
  <c r="J4726" i="1"/>
  <c r="I4726" i="1"/>
  <c r="L4726" i="1" s="1"/>
  <c r="H4726" i="1"/>
  <c r="K4725" i="1"/>
  <c r="J4725" i="1"/>
  <c r="I4725" i="1"/>
  <c r="L4725" i="1" s="1"/>
  <c r="H4725" i="1"/>
  <c r="K4724" i="1"/>
  <c r="J4724" i="1"/>
  <c r="I4724" i="1"/>
  <c r="L4724" i="1" s="1"/>
  <c r="H4724" i="1"/>
  <c r="K4723" i="1"/>
  <c r="J4723" i="1"/>
  <c r="I4723" i="1"/>
  <c r="L4723" i="1" s="1"/>
  <c r="H4723" i="1"/>
  <c r="K4722" i="1"/>
  <c r="J4722" i="1"/>
  <c r="I4722" i="1"/>
  <c r="L4722" i="1" s="1"/>
  <c r="H4722" i="1"/>
  <c r="K4721" i="1"/>
  <c r="J4721" i="1"/>
  <c r="I4721" i="1"/>
  <c r="L4721" i="1" s="1"/>
  <c r="H4721" i="1"/>
  <c r="K4720" i="1"/>
  <c r="J4720" i="1"/>
  <c r="I4720" i="1"/>
  <c r="L4720" i="1" s="1"/>
  <c r="H4720" i="1"/>
  <c r="K4719" i="1"/>
  <c r="J4719" i="1"/>
  <c r="I4719" i="1"/>
  <c r="L4719" i="1" s="1"/>
  <c r="H4719" i="1"/>
  <c r="K4718" i="1"/>
  <c r="J4718" i="1"/>
  <c r="I4718" i="1"/>
  <c r="L4718" i="1" s="1"/>
  <c r="H4718" i="1"/>
  <c r="K4717" i="1"/>
  <c r="J4717" i="1"/>
  <c r="I4717" i="1"/>
  <c r="L4717" i="1" s="1"/>
  <c r="H4717" i="1"/>
  <c r="K4716" i="1"/>
  <c r="J4716" i="1"/>
  <c r="I4716" i="1"/>
  <c r="L4716" i="1" s="1"/>
  <c r="H4716" i="1"/>
  <c r="K4715" i="1"/>
  <c r="J4715" i="1"/>
  <c r="I4715" i="1"/>
  <c r="L4715" i="1" s="1"/>
  <c r="H4715" i="1"/>
  <c r="K4714" i="1"/>
  <c r="J4714" i="1"/>
  <c r="I4714" i="1"/>
  <c r="L4714" i="1" s="1"/>
  <c r="H4714" i="1"/>
  <c r="K4713" i="1"/>
  <c r="J4713" i="1"/>
  <c r="I4713" i="1"/>
  <c r="L4713" i="1" s="1"/>
  <c r="H4713" i="1"/>
  <c r="K4712" i="1"/>
  <c r="J4712" i="1"/>
  <c r="I4712" i="1"/>
  <c r="L4712" i="1" s="1"/>
  <c r="H4712" i="1"/>
  <c r="K4711" i="1"/>
  <c r="J4711" i="1"/>
  <c r="I4711" i="1"/>
  <c r="L4711" i="1" s="1"/>
  <c r="H4711" i="1"/>
  <c r="K4710" i="1"/>
  <c r="J4710" i="1"/>
  <c r="I4710" i="1"/>
  <c r="L4710" i="1" s="1"/>
  <c r="H4710" i="1"/>
  <c r="K4709" i="1"/>
  <c r="J4709" i="1"/>
  <c r="I4709" i="1"/>
  <c r="L4709" i="1" s="1"/>
  <c r="H4709" i="1"/>
  <c r="K4708" i="1"/>
  <c r="J4708" i="1"/>
  <c r="I4708" i="1"/>
  <c r="L4708" i="1" s="1"/>
  <c r="H4708" i="1"/>
  <c r="K4707" i="1"/>
  <c r="J4707" i="1"/>
  <c r="I4707" i="1"/>
  <c r="L4707" i="1" s="1"/>
  <c r="H4707" i="1"/>
  <c r="K4706" i="1"/>
  <c r="J4706" i="1"/>
  <c r="I4706" i="1"/>
  <c r="L4706" i="1" s="1"/>
  <c r="H4706" i="1"/>
  <c r="K4705" i="1"/>
  <c r="J4705" i="1"/>
  <c r="I4705" i="1"/>
  <c r="L4705" i="1" s="1"/>
  <c r="H4705" i="1"/>
  <c r="K4704" i="1"/>
  <c r="J4704" i="1"/>
  <c r="I4704" i="1"/>
  <c r="L4704" i="1" s="1"/>
  <c r="H4704" i="1"/>
  <c r="K4703" i="1"/>
  <c r="J4703" i="1"/>
  <c r="I4703" i="1"/>
  <c r="L4703" i="1" s="1"/>
  <c r="H4703" i="1"/>
  <c r="K4702" i="1"/>
  <c r="J4702" i="1"/>
  <c r="I4702" i="1"/>
  <c r="L4702" i="1" s="1"/>
  <c r="H4702" i="1"/>
  <c r="K4701" i="1"/>
  <c r="J4701" i="1"/>
  <c r="I4701" i="1"/>
  <c r="L4701" i="1" s="1"/>
  <c r="H4701" i="1"/>
  <c r="K4700" i="1"/>
  <c r="J4700" i="1"/>
  <c r="I4700" i="1"/>
  <c r="L4700" i="1" s="1"/>
  <c r="H4700" i="1"/>
  <c r="K4699" i="1"/>
  <c r="J4699" i="1"/>
  <c r="I4699" i="1"/>
  <c r="L4699" i="1" s="1"/>
  <c r="H4699" i="1"/>
  <c r="K4698" i="1"/>
  <c r="J4698" i="1"/>
  <c r="I4698" i="1"/>
  <c r="L4698" i="1" s="1"/>
  <c r="H4698" i="1"/>
  <c r="K4697" i="1"/>
  <c r="J4697" i="1"/>
  <c r="I4697" i="1"/>
  <c r="L4697" i="1" s="1"/>
  <c r="H4697" i="1"/>
  <c r="K4696" i="1"/>
  <c r="J4696" i="1"/>
  <c r="I4696" i="1"/>
  <c r="L4696" i="1" s="1"/>
  <c r="H4696" i="1"/>
  <c r="K4695" i="1"/>
  <c r="J4695" i="1"/>
  <c r="I4695" i="1"/>
  <c r="L4695" i="1" s="1"/>
  <c r="H4695" i="1"/>
  <c r="K4694" i="1"/>
  <c r="J4694" i="1"/>
  <c r="I4694" i="1"/>
  <c r="L4694" i="1" s="1"/>
  <c r="H4694" i="1"/>
  <c r="K4693" i="1"/>
  <c r="J4693" i="1"/>
  <c r="I4693" i="1"/>
  <c r="L4693" i="1" s="1"/>
  <c r="H4693" i="1"/>
  <c r="K4692" i="1"/>
  <c r="J4692" i="1"/>
  <c r="I4692" i="1"/>
  <c r="L4692" i="1" s="1"/>
  <c r="H4692" i="1"/>
  <c r="K4691" i="1"/>
  <c r="J4691" i="1"/>
  <c r="I4691" i="1"/>
  <c r="L4691" i="1" s="1"/>
  <c r="H4691" i="1"/>
  <c r="K4690" i="1"/>
  <c r="J4690" i="1"/>
  <c r="I4690" i="1"/>
  <c r="L4690" i="1" s="1"/>
  <c r="H4690" i="1"/>
  <c r="K4689" i="1"/>
  <c r="J4689" i="1"/>
  <c r="I4689" i="1"/>
  <c r="L4689" i="1" s="1"/>
  <c r="H4689" i="1"/>
  <c r="K4688" i="1"/>
  <c r="J4688" i="1"/>
  <c r="I4688" i="1"/>
  <c r="L4688" i="1" s="1"/>
  <c r="H4688" i="1"/>
  <c r="K4687" i="1"/>
  <c r="J4687" i="1"/>
  <c r="I4687" i="1"/>
  <c r="L4687" i="1" s="1"/>
  <c r="H4687" i="1"/>
  <c r="K4686" i="1"/>
  <c r="J4686" i="1"/>
  <c r="I4686" i="1"/>
  <c r="L4686" i="1" s="1"/>
  <c r="H4686" i="1"/>
  <c r="K4685" i="1"/>
  <c r="J4685" i="1"/>
  <c r="I4685" i="1"/>
  <c r="L4685" i="1" s="1"/>
  <c r="H4685" i="1"/>
  <c r="K4684" i="1"/>
  <c r="J4684" i="1"/>
  <c r="I4684" i="1"/>
  <c r="L4684" i="1" s="1"/>
  <c r="H4684" i="1"/>
  <c r="K4683" i="1"/>
  <c r="J4683" i="1"/>
  <c r="I4683" i="1"/>
  <c r="L4683" i="1" s="1"/>
  <c r="H4683" i="1"/>
  <c r="K4682" i="1"/>
  <c r="J4682" i="1"/>
  <c r="I4682" i="1"/>
  <c r="L4682" i="1" s="1"/>
  <c r="H4682" i="1"/>
  <c r="K4681" i="1"/>
  <c r="J4681" i="1"/>
  <c r="I4681" i="1"/>
  <c r="L4681" i="1" s="1"/>
  <c r="H4681" i="1"/>
  <c r="K4680" i="1"/>
  <c r="J4680" i="1"/>
  <c r="I4680" i="1"/>
  <c r="L4680" i="1" s="1"/>
  <c r="H4680" i="1"/>
  <c r="K4679" i="1"/>
  <c r="J4679" i="1"/>
  <c r="I4679" i="1"/>
  <c r="L4679" i="1" s="1"/>
  <c r="H4679" i="1"/>
  <c r="K4678" i="1"/>
  <c r="J4678" i="1"/>
  <c r="I4678" i="1"/>
  <c r="L4678" i="1" s="1"/>
  <c r="H4678" i="1"/>
  <c r="K4677" i="1"/>
  <c r="J4677" i="1"/>
  <c r="I4677" i="1"/>
  <c r="L4677" i="1" s="1"/>
  <c r="H4677" i="1"/>
  <c r="K4676" i="1"/>
  <c r="J4676" i="1"/>
  <c r="I4676" i="1"/>
  <c r="L4676" i="1" s="1"/>
  <c r="H4676" i="1"/>
  <c r="K4675" i="1"/>
  <c r="J4675" i="1"/>
  <c r="I4675" i="1"/>
  <c r="L4675" i="1" s="1"/>
  <c r="H4675" i="1"/>
  <c r="K4674" i="1"/>
  <c r="J4674" i="1"/>
  <c r="I4674" i="1"/>
  <c r="L4674" i="1" s="1"/>
  <c r="H4674" i="1"/>
  <c r="K4673" i="1"/>
  <c r="J4673" i="1"/>
  <c r="I4673" i="1"/>
  <c r="L4673" i="1" s="1"/>
  <c r="H4673" i="1"/>
  <c r="K4672" i="1"/>
  <c r="J4672" i="1"/>
  <c r="I4672" i="1"/>
  <c r="L4672" i="1" s="1"/>
  <c r="H4672" i="1"/>
  <c r="K4671" i="1"/>
  <c r="J4671" i="1"/>
  <c r="I4671" i="1"/>
  <c r="L4671" i="1" s="1"/>
  <c r="H4671" i="1"/>
  <c r="K4670" i="1"/>
  <c r="J4670" i="1"/>
  <c r="I4670" i="1"/>
  <c r="L4670" i="1" s="1"/>
  <c r="H4670" i="1"/>
  <c r="K4669" i="1"/>
  <c r="J4669" i="1"/>
  <c r="I4669" i="1"/>
  <c r="L4669" i="1" s="1"/>
  <c r="H4669" i="1"/>
  <c r="K4668" i="1"/>
  <c r="J4668" i="1"/>
  <c r="I4668" i="1"/>
  <c r="L4668" i="1" s="1"/>
  <c r="H4668" i="1"/>
  <c r="K4667" i="1"/>
  <c r="J4667" i="1"/>
  <c r="I4667" i="1"/>
  <c r="L4667" i="1" s="1"/>
  <c r="H4667" i="1"/>
  <c r="K4666" i="1"/>
  <c r="J4666" i="1"/>
  <c r="I4666" i="1"/>
  <c r="L4666" i="1" s="1"/>
  <c r="H4666" i="1"/>
  <c r="K4665" i="1"/>
  <c r="J4665" i="1"/>
  <c r="I4665" i="1"/>
  <c r="L4665" i="1" s="1"/>
  <c r="H4665" i="1"/>
  <c r="K4664" i="1"/>
  <c r="J4664" i="1"/>
  <c r="I4664" i="1"/>
  <c r="L4664" i="1" s="1"/>
  <c r="H4664" i="1"/>
  <c r="K4663" i="1"/>
  <c r="J4663" i="1"/>
  <c r="I4663" i="1"/>
  <c r="L4663" i="1" s="1"/>
  <c r="H4663" i="1"/>
  <c r="K4662" i="1"/>
  <c r="J4662" i="1"/>
  <c r="I4662" i="1"/>
  <c r="L4662" i="1" s="1"/>
  <c r="H4662" i="1"/>
  <c r="K4661" i="1"/>
  <c r="J4661" i="1"/>
  <c r="I4661" i="1"/>
  <c r="L4661" i="1" s="1"/>
  <c r="H4661" i="1"/>
  <c r="K4660" i="1"/>
  <c r="J4660" i="1"/>
  <c r="I4660" i="1"/>
  <c r="L4660" i="1" s="1"/>
  <c r="H4660" i="1"/>
  <c r="K4659" i="1"/>
  <c r="J4659" i="1"/>
  <c r="I4659" i="1"/>
  <c r="L4659" i="1" s="1"/>
  <c r="H4659" i="1"/>
  <c r="K4658" i="1"/>
  <c r="J4658" i="1"/>
  <c r="I4658" i="1"/>
  <c r="L4658" i="1" s="1"/>
  <c r="H4658" i="1"/>
  <c r="K4657" i="1"/>
  <c r="J4657" i="1"/>
  <c r="I4657" i="1"/>
  <c r="L4657" i="1" s="1"/>
  <c r="H4657" i="1"/>
  <c r="K4656" i="1"/>
  <c r="J4656" i="1"/>
  <c r="I4656" i="1"/>
  <c r="L4656" i="1" s="1"/>
  <c r="H4656" i="1"/>
  <c r="K4655" i="1"/>
  <c r="J4655" i="1"/>
  <c r="I4655" i="1"/>
  <c r="L4655" i="1" s="1"/>
  <c r="H4655" i="1"/>
  <c r="K4654" i="1"/>
  <c r="J4654" i="1"/>
  <c r="I4654" i="1"/>
  <c r="L4654" i="1" s="1"/>
  <c r="H4654" i="1"/>
  <c r="K4653" i="1"/>
  <c r="J4653" i="1"/>
  <c r="I4653" i="1"/>
  <c r="L4653" i="1" s="1"/>
  <c r="H4653" i="1"/>
  <c r="K4652" i="1"/>
  <c r="J4652" i="1"/>
  <c r="I4652" i="1"/>
  <c r="L4652" i="1" s="1"/>
  <c r="H4652" i="1"/>
  <c r="K4651" i="1"/>
  <c r="J4651" i="1"/>
  <c r="I4651" i="1"/>
  <c r="L4651" i="1" s="1"/>
  <c r="H4651" i="1"/>
  <c r="K4650" i="1"/>
  <c r="J4650" i="1"/>
  <c r="I4650" i="1"/>
  <c r="L4650" i="1" s="1"/>
  <c r="H4650" i="1"/>
  <c r="K4649" i="1"/>
  <c r="J4649" i="1"/>
  <c r="I4649" i="1"/>
  <c r="L4649" i="1" s="1"/>
  <c r="H4649" i="1"/>
  <c r="K4648" i="1"/>
  <c r="J4648" i="1"/>
  <c r="I4648" i="1"/>
  <c r="L4648" i="1" s="1"/>
  <c r="H4648" i="1"/>
  <c r="K4647" i="1"/>
  <c r="J4647" i="1"/>
  <c r="I4647" i="1"/>
  <c r="L4647" i="1" s="1"/>
  <c r="H4647" i="1"/>
  <c r="K4646" i="1"/>
  <c r="J4646" i="1"/>
  <c r="I4646" i="1"/>
  <c r="L4646" i="1" s="1"/>
  <c r="H4646" i="1"/>
  <c r="K4645" i="1"/>
  <c r="J4645" i="1"/>
  <c r="I4645" i="1"/>
  <c r="L4645" i="1" s="1"/>
  <c r="H4645" i="1"/>
  <c r="K4644" i="1"/>
  <c r="J4644" i="1"/>
  <c r="I4644" i="1"/>
  <c r="L4644" i="1" s="1"/>
  <c r="H4644" i="1"/>
  <c r="K4643" i="1"/>
  <c r="J4643" i="1"/>
  <c r="I4643" i="1"/>
  <c r="L4643" i="1" s="1"/>
  <c r="H4643" i="1"/>
  <c r="K4642" i="1"/>
  <c r="J4642" i="1"/>
  <c r="I4642" i="1"/>
  <c r="L4642" i="1" s="1"/>
  <c r="H4642" i="1"/>
  <c r="K4641" i="1"/>
  <c r="J4641" i="1"/>
  <c r="I4641" i="1"/>
  <c r="L4641" i="1" s="1"/>
  <c r="H4641" i="1"/>
  <c r="K4640" i="1"/>
  <c r="J4640" i="1"/>
  <c r="I4640" i="1"/>
  <c r="L4640" i="1" s="1"/>
  <c r="H4640" i="1"/>
  <c r="K4639" i="1"/>
  <c r="J4639" i="1"/>
  <c r="I4639" i="1"/>
  <c r="L4639" i="1" s="1"/>
  <c r="H4639" i="1"/>
  <c r="K4638" i="1"/>
  <c r="J4638" i="1"/>
  <c r="I4638" i="1"/>
  <c r="L4638" i="1" s="1"/>
  <c r="H4638" i="1"/>
  <c r="K4637" i="1"/>
  <c r="J4637" i="1"/>
  <c r="I4637" i="1"/>
  <c r="L4637" i="1" s="1"/>
  <c r="H4637" i="1"/>
  <c r="K4636" i="1"/>
  <c r="J4636" i="1"/>
  <c r="I4636" i="1"/>
  <c r="L4636" i="1" s="1"/>
  <c r="H4636" i="1"/>
  <c r="K4635" i="1"/>
  <c r="J4635" i="1"/>
  <c r="I4635" i="1"/>
  <c r="L4635" i="1" s="1"/>
  <c r="H4635" i="1"/>
  <c r="K4634" i="1"/>
  <c r="J4634" i="1"/>
  <c r="I4634" i="1"/>
  <c r="L4634" i="1" s="1"/>
  <c r="H4634" i="1"/>
  <c r="K4633" i="1"/>
  <c r="J4633" i="1"/>
  <c r="I4633" i="1"/>
  <c r="L4633" i="1" s="1"/>
  <c r="H4633" i="1"/>
  <c r="K4632" i="1"/>
  <c r="J4632" i="1"/>
  <c r="I4632" i="1"/>
  <c r="L4632" i="1" s="1"/>
  <c r="H4632" i="1"/>
  <c r="K4631" i="1"/>
  <c r="J4631" i="1"/>
  <c r="I4631" i="1"/>
  <c r="L4631" i="1" s="1"/>
  <c r="H4631" i="1"/>
  <c r="K4630" i="1"/>
  <c r="J4630" i="1"/>
  <c r="I4630" i="1"/>
  <c r="L4630" i="1" s="1"/>
  <c r="H4630" i="1"/>
  <c r="K4629" i="1"/>
  <c r="J4629" i="1"/>
  <c r="I4629" i="1"/>
  <c r="L4629" i="1" s="1"/>
  <c r="H4629" i="1"/>
  <c r="K4628" i="1"/>
  <c r="J4628" i="1"/>
  <c r="I4628" i="1"/>
  <c r="L4628" i="1" s="1"/>
  <c r="H4628" i="1"/>
  <c r="K4627" i="1"/>
  <c r="J4627" i="1"/>
  <c r="I4627" i="1"/>
  <c r="L4627" i="1" s="1"/>
  <c r="H4627" i="1"/>
  <c r="K4626" i="1"/>
  <c r="J4626" i="1"/>
  <c r="I4626" i="1"/>
  <c r="L4626" i="1" s="1"/>
  <c r="H4626" i="1"/>
  <c r="K4625" i="1"/>
  <c r="J4625" i="1"/>
  <c r="I4625" i="1"/>
  <c r="L4625" i="1" s="1"/>
  <c r="H4625" i="1"/>
  <c r="K4624" i="1"/>
  <c r="J4624" i="1"/>
  <c r="I4624" i="1"/>
  <c r="L4624" i="1" s="1"/>
  <c r="H4624" i="1"/>
  <c r="K4623" i="1"/>
  <c r="J4623" i="1"/>
  <c r="I4623" i="1"/>
  <c r="L4623" i="1" s="1"/>
  <c r="H4623" i="1"/>
  <c r="K4622" i="1"/>
  <c r="J4622" i="1"/>
  <c r="I4622" i="1"/>
  <c r="L4622" i="1" s="1"/>
  <c r="H4622" i="1"/>
  <c r="K4621" i="1"/>
  <c r="J4621" i="1"/>
  <c r="I4621" i="1"/>
  <c r="L4621" i="1" s="1"/>
  <c r="H4621" i="1"/>
  <c r="K4620" i="1"/>
  <c r="J4620" i="1"/>
  <c r="I4620" i="1"/>
  <c r="L4620" i="1" s="1"/>
  <c r="H4620" i="1"/>
  <c r="K4619" i="1"/>
  <c r="J4619" i="1"/>
  <c r="I4619" i="1"/>
  <c r="L4619" i="1" s="1"/>
  <c r="H4619" i="1"/>
  <c r="K4618" i="1"/>
  <c r="J4618" i="1"/>
  <c r="I4618" i="1"/>
  <c r="L4618" i="1" s="1"/>
  <c r="H4618" i="1"/>
  <c r="K4617" i="1"/>
  <c r="J4617" i="1"/>
  <c r="I4617" i="1"/>
  <c r="L4617" i="1" s="1"/>
  <c r="H4617" i="1"/>
  <c r="K4616" i="1"/>
  <c r="J4616" i="1"/>
  <c r="I4616" i="1"/>
  <c r="L4616" i="1" s="1"/>
  <c r="H4616" i="1"/>
  <c r="K4615" i="1"/>
  <c r="J4615" i="1"/>
  <c r="I4615" i="1"/>
  <c r="L4615" i="1" s="1"/>
  <c r="H4615" i="1"/>
  <c r="K4614" i="1"/>
  <c r="J4614" i="1"/>
  <c r="I4614" i="1"/>
  <c r="L4614" i="1" s="1"/>
  <c r="H4614" i="1"/>
  <c r="K4613" i="1"/>
  <c r="J4613" i="1"/>
  <c r="I4613" i="1"/>
  <c r="L4613" i="1" s="1"/>
  <c r="H4613" i="1"/>
  <c r="K4612" i="1"/>
  <c r="J4612" i="1"/>
  <c r="I4612" i="1"/>
  <c r="L4612" i="1" s="1"/>
  <c r="H4612" i="1"/>
  <c r="K4611" i="1"/>
  <c r="J4611" i="1"/>
  <c r="I4611" i="1"/>
  <c r="L4611" i="1" s="1"/>
  <c r="H4611" i="1"/>
  <c r="K4610" i="1"/>
  <c r="J4610" i="1"/>
  <c r="I4610" i="1"/>
  <c r="L4610" i="1" s="1"/>
  <c r="H4610" i="1"/>
  <c r="K4609" i="1"/>
  <c r="J4609" i="1"/>
  <c r="I4609" i="1"/>
  <c r="L4609" i="1" s="1"/>
  <c r="H4609" i="1"/>
  <c r="K4608" i="1"/>
  <c r="J4608" i="1"/>
  <c r="I4608" i="1"/>
  <c r="L4608" i="1" s="1"/>
  <c r="H4608" i="1"/>
  <c r="K4607" i="1"/>
  <c r="J4607" i="1"/>
  <c r="I4607" i="1"/>
  <c r="L4607" i="1" s="1"/>
  <c r="H4607" i="1"/>
  <c r="K4606" i="1"/>
  <c r="J4606" i="1"/>
  <c r="I4606" i="1"/>
  <c r="L4606" i="1" s="1"/>
  <c r="H4606" i="1"/>
  <c r="K4605" i="1"/>
  <c r="J4605" i="1"/>
  <c r="I4605" i="1"/>
  <c r="L4605" i="1" s="1"/>
  <c r="H4605" i="1"/>
  <c r="K4604" i="1"/>
  <c r="J4604" i="1"/>
  <c r="I4604" i="1"/>
  <c r="L4604" i="1" s="1"/>
  <c r="H4604" i="1"/>
  <c r="K4603" i="1"/>
  <c r="J4603" i="1"/>
  <c r="I4603" i="1"/>
  <c r="L4603" i="1" s="1"/>
  <c r="H4603" i="1"/>
  <c r="K4602" i="1"/>
  <c r="J4602" i="1"/>
  <c r="I4602" i="1"/>
  <c r="L4602" i="1" s="1"/>
  <c r="H4602" i="1"/>
  <c r="K4601" i="1"/>
  <c r="J4601" i="1"/>
  <c r="I4601" i="1"/>
  <c r="L4601" i="1" s="1"/>
  <c r="H4601" i="1"/>
  <c r="K4600" i="1"/>
  <c r="J4600" i="1"/>
  <c r="I4600" i="1"/>
  <c r="L4600" i="1" s="1"/>
  <c r="H4600" i="1"/>
  <c r="K4599" i="1"/>
  <c r="J4599" i="1"/>
  <c r="I4599" i="1"/>
  <c r="L4599" i="1" s="1"/>
  <c r="H4599" i="1"/>
  <c r="K4598" i="1"/>
  <c r="J4598" i="1"/>
  <c r="I4598" i="1"/>
  <c r="L4598" i="1" s="1"/>
  <c r="H4598" i="1"/>
  <c r="K4597" i="1"/>
  <c r="J4597" i="1"/>
  <c r="I4597" i="1"/>
  <c r="L4597" i="1" s="1"/>
  <c r="H4597" i="1"/>
  <c r="K4596" i="1"/>
  <c r="J4596" i="1"/>
  <c r="I4596" i="1"/>
  <c r="L4596" i="1" s="1"/>
  <c r="H4596" i="1"/>
  <c r="K4595" i="1"/>
  <c r="J4595" i="1"/>
  <c r="I4595" i="1"/>
  <c r="L4595" i="1" s="1"/>
  <c r="H4595" i="1"/>
  <c r="K4594" i="1"/>
  <c r="J4594" i="1"/>
  <c r="I4594" i="1"/>
  <c r="L4594" i="1" s="1"/>
  <c r="H4594" i="1"/>
  <c r="K4593" i="1"/>
  <c r="J4593" i="1"/>
  <c r="I4593" i="1"/>
  <c r="L4593" i="1" s="1"/>
  <c r="H4593" i="1"/>
  <c r="K4592" i="1"/>
  <c r="J4592" i="1"/>
  <c r="I4592" i="1"/>
  <c r="L4592" i="1" s="1"/>
  <c r="H4592" i="1"/>
  <c r="K4591" i="1"/>
  <c r="J4591" i="1"/>
  <c r="I4591" i="1"/>
  <c r="L4591" i="1" s="1"/>
  <c r="H4591" i="1"/>
  <c r="K4590" i="1"/>
  <c r="J4590" i="1"/>
  <c r="I4590" i="1"/>
  <c r="L4590" i="1" s="1"/>
  <c r="H4590" i="1"/>
  <c r="K4589" i="1"/>
  <c r="J4589" i="1"/>
  <c r="I4589" i="1"/>
  <c r="L4589" i="1" s="1"/>
  <c r="H4589" i="1"/>
  <c r="K4588" i="1"/>
  <c r="J4588" i="1"/>
  <c r="I4588" i="1"/>
  <c r="L4588" i="1" s="1"/>
  <c r="H4588" i="1"/>
  <c r="K4587" i="1"/>
  <c r="J4587" i="1"/>
  <c r="I4587" i="1"/>
  <c r="L4587" i="1" s="1"/>
  <c r="H4587" i="1"/>
  <c r="K4586" i="1"/>
  <c r="J4586" i="1"/>
  <c r="I4586" i="1"/>
  <c r="L4586" i="1" s="1"/>
  <c r="H4586" i="1"/>
  <c r="K4585" i="1"/>
  <c r="J4585" i="1"/>
  <c r="I4585" i="1"/>
  <c r="L4585" i="1" s="1"/>
  <c r="H4585" i="1"/>
  <c r="K4584" i="1"/>
  <c r="J4584" i="1"/>
  <c r="I4584" i="1"/>
  <c r="L4584" i="1" s="1"/>
  <c r="H4584" i="1"/>
  <c r="K4583" i="1"/>
  <c r="J4583" i="1"/>
  <c r="I4583" i="1"/>
  <c r="L4583" i="1" s="1"/>
  <c r="H4583" i="1"/>
  <c r="K4582" i="1"/>
  <c r="J4582" i="1"/>
  <c r="I4582" i="1"/>
  <c r="L4582" i="1" s="1"/>
  <c r="H4582" i="1"/>
  <c r="K4581" i="1"/>
  <c r="J4581" i="1"/>
  <c r="I4581" i="1"/>
  <c r="L4581" i="1" s="1"/>
  <c r="H4581" i="1"/>
  <c r="K4580" i="1"/>
  <c r="J4580" i="1"/>
  <c r="I4580" i="1"/>
  <c r="L4580" i="1" s="1"/>
  <c r="H4580" i="1"/>
  <c r="K4579" i="1"/>
  <c r="J4579" i="1"/>
  <c r="I4579" i="1"/>
  <c r="L4579" i="1" s="1"/>
  <c r="H4579" i="1"/>
  <c r="K4578" i="1"/>
  <c r="J4578" i="1"/>
  <c r="I4578" i="1"/>
  <c r="L4578" i="1" s="1"/>
  <c r="H4578" i="1"/>
  <c r="K4577" i="1"/>
  <c r="J4577" i="1"/>
  <c r="I4577" i="1"/>
  <c r="L4577" i="1" s="1"/>
  <c r="H4577" i="1"/>
  <c r="K4576" i="1"/>
  <c r="J4576" i="1"/>
  <c r="I4576" i="1"/>
  <c r="L4576" i="1" s="1"/>
  <c r="H4576" i="1"/>
  <c r="K4575" i="1"/>
  <c r="J4575" i="1"/>
  <c r="I4575" i="1"/>
  <c r="L4575" i="1" s="1"/>
  <c r="H4575" i="1"/>
  <c r="K4574" i="1"/>
  <c r="J4574" i="1"/>
  <c r="I4574" i="1"/>
  <c r="L4574" i="1" s="1"/>
  <c r="H4574" i="1"/>
  <c r="K4573" i="1"/>
  <c r="J4573" i="1"/>
  <c r="I4573" i="1"/>
  <c r="L4573" i="1" s="1"/>
  <c r="H4573" i="1"/>
  <c r="K4572" i="1"/>
  <c r="J4572" i="1"/>
  <c r="I4572" i="1"/>
  <c r="L4572" i="1" s="1"/>
  <c r="H4572" i="1"/>
  <c r="K4571" i="1"/>
  <c r="J4571" i="1"/>
  <c r="I4571" i="1"/>
  <c r="L4571" i="1" s="1"/>
  <c r="H4571" i="1"/>
  <c r="K4570" i="1"/>
  <c r="J4570" i="1"/>
  <c r="I4570" i="1"/>
  <c r="L4570" i="1" s="1"/>
  <c r="H4570" i="1"/>
  <c r="K4569" i="1"/>
  <c r="J4569" i="1"/>
  <c r="I4569" i="1"/>
  <c r="L4569" i="1" s="1"/>
  <c r="H4569" i="1"/>
  <c r="K4568" i="1"/>
  <c r="J4568" i="1"/>
  <c r="I4568" i="1"/>
  <c r="L4568" i="1" s="1"/>
  <c r="H4568" i="1"/>
  <c r="K4567" i="1"/>
  <c r="J4567" i="1"/>
  <c r="I4567" i="1"/>
  <c r="L4567" i="1" s="1"/>
  <c r="H4567" i="1"/>
  <c r="K4566" i="1"/>
  <c r="J4566" i="1"/>
  <c r="I4566" i="1"/>
  <c r="L4566" i="1" s="1"/>
  <c r="H4566" i="1"/>
  <c r="K4565" i="1"/>
  <c r="J4565" i="1"/>
  <c r="I4565" i="1"/>
  <c r="L4565" i="1" s="1"/>
  <c r="H4565" i="1"/>
  <c r="K4564" i="1"/>
  <c r="J4564" i="1"/>
  <c r="I4564" i="1"/>
  <c r="L4564" i="1" s="1"/>
  <c r="H4564" i="1"/>
  <c r="K4563" i="1"/>
  <c r="J4563" i="1"/>
  <c r="I4563" i="1"/>
  <c r="L4563" i="1" s="1"/>
  <c r="H4563" i="1"/>
  <c r="K4562" i="1"/>
  <c r="J4562" i="1"/>
  <c r="I4562" i="1"/>
  <c r="L4562" i="1" s="1"/>
  <c r="H4562" i="1"/>
  <c r="K4561" i="1"/>
  <c r="J4561" i="1"/>
  <c r="I4561" i="1"/>
  <c r="L4561" i="1" s="1"/>
  <c r="H4561" i="1"/>
  <c r="K4560" i="1"/>
  <c r="J4560" i="1"/>
  <c r="I4560" i="1"/>
  <c r="L4560" i="1" s="1"/>
  <c r="H4560" i="1"/>
  <c r="K4559" i="1"/>
  <c r="J4559" i="1"/>
  <c r="I4559" i="1"/>
  <c r="L4559" i="1" s="1"/>
  <c r="H4559" i="1"/>
  <c r="K4558" i="1"/>
  <c r="J4558" i="1"/>
  <c r="I4558" i="1"/>
  <c r="L4558" i="1" s="1"/>
  <c r="H4558" i="1"/>
  <c r="K4557" i="1"/>
  <c r="J4557" i="1"/>
  <c r="I4557" i="1"/>
  <c r="L4557" i="1" s="1"/>
  <c r="H4557" i="1"/>
  <c r="K4556" i="1"/>
  <c r="J4556" i="1"/>
  <c r="I4556" i="1"/>
  <c r="L4556" i="1" s="1"/>
  <c r="H4556" i="1"/>
  <c r="K4555" i="1"/>
  <c r="J4555" i="1"/>
  <c r="I4555" i="1"/>
  <c r="L4555" i="1" s="1"/>
  <c r="H4555" i="1"/>
  <c r="K4554" i="1"/>
  <c r="J4554" i="1"/>
  <c r="I4554" i="1"/>
  <c r="L4554" i="1" s="1"/>
  <c r="H4554" i="1"/>
  <c r="K4553" i="1"/>
  <c r="J4553" i="1"/>
  <c r="I4553" i="1"/>
  <c r="L4553" i="1" s="1"/>
  <c r="H4553" i="1"/>
  <c r="K4552" i="1"/>
  <c r="J4552" i="1"/>
  <c r="I4552" i="1"/>
  <c r="L4552" i="1" s="1"/>
  <c r="H4552" i="1"/>
  <c r="K4551" i="1"/>
  <c r="J4551" i="1"/>
  <c r="I4551" i="1"/>
  <c r="L4551" i="1" s="1"/>
  <c r="H4551" i="1"/>
  <c r="K4550" i="1"/>
  <c r="J4550" i="1"/>
  <c r="I4550" i="1"/>
  <c r="L4550" i="1" s="1"/>
  <c r="H4550" i="1"/>
  <c r="K4549" i="1"/>
  <c r="J4549" i="1"/>
  <c r="I4549" i="1"/>
  <c r="L4549" i="1" s="1"/>
  <c r="H4549" i="1"/>
  <c r="K4548" i="1"/>
  <c r="J4548" i="1"/>
  <c r="I4548" i="1"/>
  <c r="L4548" i="1" s="1"/>
  <c r="H4548" i="1"/>
  <c r="K4547" i="1"/>
  <c r="J4547" i="1"/>
  <c r="I4547" i="1"/>
  <c r="L4547" i="1" s="1"/>
  <c r="H4547" i="1"/>
  <c r="K4546" i="1"/>
  <c r="J4546" i="1"/>
  <c r="I4546" i="1"/>
  <c r="L4546" i="1" s="1"/>
  <c r="H4546" i="1"/>
  <c r="K4545" i="1"/>
  <c r="J4545" i="1"/>
  <c r="I4545" i="1"/>
  <c r="L4545" i="1" s="1"/>
  <c r="H4545" i="1"/>
  <c r="K4544" i="1"/>
  <c r="J4544" i="1"/>
  <c r="I4544" i="1"/>
  <c r="L4544" i="1" s="1"/>
  <c r="H4544" i="1"/>
  <c r="K4543" i="1"/>
  <c r="J4543" i="1"/>
  <c r="I4543" i="1"/>
  <c r="L4543" i="1" s="1"/>
  <c r="H4543" i="1"/>
  <c r="K4542" i="1"/>
  <c r="J4542" i="1"/>
  <c r="I4542" i="1"/>
  <c r="L4542" i="1" s="1"/>
  <c r="H4542" i="1"/>
  <c r="K4541" i="1"/>
  <c r="J4541" i="1"/>
  <c r="I4541" i="1"/>
  <c r="L4541" i="1" s="1"/>
  <c r="H4541" i="1"/>
  <c r="K4540" i="1"/>
  <c r="J4540" i="1"/>
  <c r="I4540" i="1"/>
  <c r="L4540" i="1" s="1"/>
  <c r="H4540" i="1"/>
  <c r="K4539" i="1"/>
  <c r="J4539" i="1"/>
  <c r="I4539" i="1"/>
  <c r="L4539" i="1" s="1"/>
  <c r="H4539" i="1"/>
  <c r="K4538" i="1"/>
  <c r="J4538" i="1"/>
  <c r="I4538" i="1"/>
  <c r="L4538" i="1" s="1"/>
  <c r="H4538" i="1"/>
  <c r="K4537" i="1"/>
  <c r="J4537" i="1"/>
  <c r="I4537" i="1"/>
  <c r="L4537" i="1" s="1"/>
  <c r="H4537" i="1"/>
  <c r="K4536" i="1"/>
  <c r="J4536" i="1"/>
  <c r="I4536" i="1"/>
  <c r="L4536" i="1" s="1"/>
  <c r="H4536" i="1"/>
  <c r="K4535" i="1"/>
  <c r="J4535" i="1"/>
  <c r="I4535" i="1"/>
  <c r="L4535" i="1" s="1"/>
  <c r="H4535" i="1"/>
  <c r="K4534" i="1"/>
  <c r="J4534" i="1"/>
  <c r="I4534" i="1"/>
  <c r="L4534" i="1" s="1"/>
  <c r="H4534" i="1"/>
  <c r="K4533" i="1"/>
  <c r="J4533" i="1"/>
  <c r="I4533" i="1"/>
  <c r="L4533" i="1" s="1"/>
  <c r="H4533" i="1"/>
  <c r="K4532" i="1"/>
  <c r="J4532" i="1"/>
  <c r="I4532" i="1"/>
  <c r="L4532" i="1" s="1"/>
  <c r="H4532" i="1"/>
  <c r="K4531" i="1"/>
  <c r="J4531" i="1"/>
  <c r="I4531" i="1"/>
  <c r="L4531" i="1" s="1"/>
  <c r="H4531" i="1"/>
  <c r="K4530" i="1"/>
  <c r="J4530" i="1"/>
  <c r="I4530" i="1"/>
  <c r="L4530" i="1" s="1"/>
  <c r="H4530" i="1"/>
  <c r="K4529" i="1"/>
  <c r="J4529" i="1"/>
  <c r="I4529" i="1"/>
  <c r="L4529" i="1" s="1"/>
  <c r="H4529" i="1"/>
  <c r="K4528" i="1"/>
  <c r="J4528" i="1"/>
  <c r="I4528" i="1"/>
  <c r="L4528" i="1" s="1"/>
  <c r="H4528" i="1"/>
  <c r="K4527" i="1"/>
  <c r="J4527" i="1"/>
  <c r="I4527" i="1"/>
  <c r="L4527" i="1" s="1"/>
  <c r="H4527" i="1"/>
  <c r="K4526" i="1"/>
  <c r="J4526" i="1"/>
  <c r="I4526" i="1"/>
  <c r="L4526" i="1" s="1"/>
  <c r="H4526" i="1"/>
  <c r="K4525" i="1"/>
  <c r="J4525" i="1"/>
  <c r="I4525" i="1"/>
  <c r="L4525" i="1" s="1"/>
  <c r="H4525" i="1"/>
  <c r="K4524" i="1"/>
  <c r="J4524" i="1"/>
  <c r="I4524" i="1"/>
  <c r="L4524" i="1" s="1"/>
  <c r="H4524" i="1"/>
  <c r="K4523" i="1"/>
  <c r="J4523" i="1"/>
  <c r="I4523" i="1"/>
  <c r="L4523" i="1" s="1"/>
  <c r="H4523" i="1"/>
  <c r="K4522" i="1"/>
  <c r="J4522" i="1"/>
  <c r="I4522" i="1"/>
  <c r="L4522" i="1" s="1"/>
  <c r="H4522" i="1"/>
  <c r="K4521" i="1"/>
  <c r="J4521" i="1"/>
  <c r="I4521" i="1"/>
  <c r="L4521" i="1" s="1"/>
  <c r="H4521" i="1"/>
  <c r="K4520" i="1"/>
  <c r="J4520" i="1"/>
  <c r="I4520" i="1"/>
  <c r="L4520" i="1" s="1"/>
  <c r="H4520" i="1"/>
  <c r="K4519" i="1"/>
  <c r="J4519" i="1"/>
  <c r="I4519" i="1"/>
  <c r="L4519" i="1" s="1"/>
  <c r="H4519" i="1"/>
  <c r="K4518" i="1"/>
  <c r="J4518" i="1"/>
  <c r="I4518" i="1"/>
  <c r="L4518" i="1" s="1"/>
  <c r="H4518" i="1"/>
  <c r="K4517" i="1"/>
  <c r="J4517" i="1"/>
  <c r="I4517" i="1"/>
  <c r="L4517" i="1" s="1"/>
  <c r="H4517" i="1"/>
  <c r="K4516" i="1"/>
  <c r="J4516" i="1"/>
  <c r="I4516" i="1"/>
  <c r="L4516" i="1" s="1"/>
  <c r="H4516" i="1"/>
  <c r="K4515" i="1"/>
  <c r="J4515" i="1"/>
  <c r="I4515" i="1"/>
  <c r="L4515" i="1" s="1"/>
  <c r="H4515" i="1"/>
  <c r="K4514" i="1"/>
  <c r="J4514" i="1"/>
  <c r="I4514" i="1"/>
  <c r="L4514" i="1" s="1"/>
  <c r="H4514" i="1"/>
  <c r="K4513" i="1"/>
  <c r="J4513" i="1"/>
  <c r="I4513" i="1"/>
  <c r="L4513" i="1" s="1"/>
  <c r="H4513" i="1"/>
  <c r="K4512" i="1"/>
  <c r="J4512" i="1"/>
  <c r="I4512" i="1"/>
  <c r="L4512" i="1" s="1"/>
  <c r="H4512" i="1"/>
  <c r="K4511" i="1"/>
  <c r="J4511" i="1"/>
  <c r="I4511" i="1"/>
  <c r="L4511" i="1" s="1"/>
  <c r="H4511" i="1"/>
  <c r="K4510" i="1"/>
  <c r="J4510" i="1"/>
  <c r="I4510" i="1"/>
  <c r="L4510" i="1" s="1"/>
  <c r="H4510" i="1"/>
  <c r="K4509" i="1"/>
  <c r="J4509" i="1"/>
  <c r="I4509" i="1"/>
  <c r="L4509" i="1" s="1"/>
  <c r="H4509" i="1"/>
  <c r="K4508" i="1"/>
  <c r="J4508" i="1"/>
  <c r="I4508" i="1"/>
  <c r="L4508" i="1" s="1"/>
  <c r="H4508" i="1"/>
  <c r="K4507" i="1"/>
  <c r="J4507" i="1"/>
  <c r="I4507" i="1"/>
  <c r="L4507" i="1" s="1"/>
  <c r="H4507" i="1"/>
  <c r="K4506" i="1"/>
  <c r="J4506" i="1"/>
  <c r="I4506" i="1"/>
  <c r="L4506" i="1" s="1"/>
  <c r="H4506" i="1"/>
  <c r="K4505" i="1"/>
  <c r="J4505" i="1"/>
  <c r="I4505" i="1"/>
  <c r="L4505" i="1" s="1"/>
  <c r="H4505" i="1"/>
  <c r="K4504" i="1"/>
  <c r="J4504" i="1"/>
  <c r="I4504" i="1"/>
  <c r="L4504" i="1" s="1"/>
  <c r="H4504" i="1"/>
  <c r="K4503" i="1"/>
  <c r="J4503" i="1"/>
  <c r="I4503" i="1"/>
  <c r="L4503" i="1" s="1"/>
  <c r="H4503" i="1"/>
  <c r="K4502" i="1"/>
  <c r="J4502" i="1"/>
  <c r="I4502" i="1"/>
  <c r="L4502" i="1" s="1"/>
  <c r="H4502" i="1"/>
  <c r="K4501" i="1"/>
  <c r="J4501" i="1"/>
  <c r="I4501" i="1"/>
  <c r="L4501" i="1" s="1"/>
  <c r="H4501" i="1"/>
  <c r="K4500" i="1"/>
  <c r="J4500" i="1"/>
  <c r="I4500" i="1"/>
  <c r="L4500" i="1" s="1"/>
  <c r="H4500" i="1"/>
  <c r="K4499" i="1"/>
  <c r="J4499" i="1"/>
  <c r="I4499" i="1"/>
  <c r="L4499" i="1" s="1"/>
  <c r="H4499" i="1"/>
  <c r="K4498" i="1"/>
  <c r="J4498" i="1"/>
  <c r="I4498" i="1"/>
  <c r="L4498" i="1" s="1"/>
  <c r="H4498" i="1"/>
  <c r="K4497" i="1"/>
  <c r="J4497" i="1"/>
  <c r="I4497" i="1"/>
  <c r="L4497" i="1" s="1"/>
  <c r="H4497" i="1"/>
  <c r="K4496" i="1"/>
  <c r="J4496" i="1"/>
  <c r="I4496" i="1"/>
  <c r="L4496" i="1" s="1"/>
  <c r="H4496" i="1"/>
  <c r="K4495" i="1"/>
  <c r="J4495" i="1"/>
  <c r="I4495" i="1"/>
  <c r="L4495" i="1" s="1"/>
  <c r="H4495" i="1"/>
  <c r="K4494" i="1"/>
  <c r="J4494" i="1"/>
  <c r="I4494" i="1"/>
  <c r="L4494" i="1" s="1"/>
  <c r="H4494" i="1"/>
  <c r="K4493" i="1"/>
  <c r="J4493" i="1"/>
  <c r="I4493" i="1"/>
  <c r="L4493" i="1" s="1"/>
  <c r="H4493" i="1"/>
  <c r="K4492" i="1"/>
  <c r="J4492" i="1"/>
  <c r="I4492" i="1"/>
  <c r="L4492" i="1" s="1"/>
  <c r="H4492" i="1"/>
  <c r="K4491" i="1"/>
  <c r="J4491" i="1"/>
  <c r="I4491" i="1"/>
  <c r="L4491" i="1" s="1"/>
  <c r="H4491" i="1"/>
  <c r="K4490" i="1"/>
  <c r="J4490" i="1"/>
  <c r="I4490" i="1"/>
  <c r="L4490" i="1" s="1"/>
  <c r="H4490" i="1"/>
  <c r="K4489" i="1"/>
  <c r="J4489" i="1"/>
  <c r="I4489" i="1"/>
  <c r="L4489" i="1" s="1"/>
  <c r="H4489" i="1"/>
  <c r="K4488" i="1"/>
  <c r="J4488" i="1"/>
  <c r="I4488" i="1"/>
  <c r="L4488" i="1" s="1"/>
  <c r="H4488" i="1"/>
  <c r="K4487" i="1"/>
  <c r="J4487" i="1"/>
  <c r="I4487" i="1"/>
  <c r="L4487" i="1" s="1"/>
  <c r="H4487" i="1"/>
  <c r="K4486" i="1"/>
  <c r="J4486" i="1"/>
  <c r="I4486" i="1"/>
  <c r="L4486" i="1" s="1"/>
  <c r="H4486" i="1"/>
  <c r="K4485" i="1"/>
  <c r="J4485" i="1"/>
  <c r="I4485" i="1"/>
  <c r="L4485" i="1" s="1"/>
  <c r="H4485" i="1"/>
  <c r="K4484" i="1"/>
  <c r="J4484" i="1"/>
  <c r="I4484" i="1"/>
  <c r="L4484" i="1" s="1"/>
  <c r="H4484" i="1"/>
  <c r="K4483" i="1"/>
  <c r="J4483" i="1"/>
  <c r="I4483" i="1"/>
  <c r="L4483" i="1" s="1"/>
  <c r="H4483" i="1"/>
  <c r="K4482" i="1"/>
  <c r="J4482" i="1"/>
  <c r="I4482" i="1"/>
  <c r="L4482" i="1" s="1"/>
  <c r="H4482" i="1"/>
  <c r="K4481" i="1"/>
  <c r="J4481" i="1"/>
  <c r="I4481" i="1"/>
  <c r="L4481" i="1" s="1"/>
  <c r="H4481" i="1"/>
  <c r="K4480" i="1"/>
  <c r="J4480" i="1"/>
  <c r="I4480" i="1"/>
  <c r="L4480" i="1" s="1"/>
  <c r="H4480" i="1"/>
  <c r="K4479" i="1"/>
  <c r="J4479" i="1"/>
  <c r="I4479" i="1"/>
  <c r="L4479" i="1" s="1"/>
  <c r="H4479" i="1"/>
  <c r="K4478" i="1"/>
  <c r="J4478" i="1"/>
  <c r="I4478" i="1"/>
  <c r="L4478" i="1" s="1"/>
  <c r="H4478" i="1"/>
  <c r="K4477" i="1"/>
  <c r="J4477" i="1"/>
  <c r="I4477" i="1"/>
  <c r="L4477" i="1" s="1"/>
  <c r="H4477" i="1"/>
  <c r="K4476" i="1"/>
  <c r="J4476" i="1"/>
  <c r="I4476" i="1"/>
  <c r="L4476" i="1" s="1"/>
  <c r="H4476" i="1"/>
  <c r="K4475" i="1"/>
  <c r="J4475" i="1"/>
  <c r="I4475" i="1"/>
  <c r="L4475" i="1" s="1"/>
  <c r="H4475" i="1"/>
  <c r="K4474" i="1"/>
  <c r="J4474" i="1"/>
  <c r="I4474" i="1"/>
  <c r="L4474" i="1" s="1"/>
  <c r="H4474" i="1"/>
  <c r="K4473" i="1"/>
  <c r="J4473" i="1"/>
  <c r="I4473" i="1"/>
  <c r="L4473" i="1" s="1"/>
  <c r="H4473" i="1"/>
  <c r="K4472" i="1"/>
  <c r="J4472" i="1"/>
  <c r="I4472" i="1"/>
  <c r="L4472" i="1" s="1"/>
  <c r="H4472" i="1"/>
  <c r="K4471" i="1"/>
  <c r="J4471" i="1"/>
  <c r="I4471" i="1"/>
  <c r="L4471" i="1" s="1"/>
  <c r="H4471" i="1"/>
  <c r="K4470" i="1"/>
  <c r="J4470" i="1"/>
  <c r="I4470" i="1"/>
  <c r="L4470" i="1" s="1"/>
  <c r="H4470" i="1"/>
  <c r="K4469" i="1"/>
  <c r="J4469" i="1"/>
  <c r="I4469" i="1"/>
  <c r="L4469" i="1" s="1"/>
  <c r="H4469" i="1"/>
  <c r="K4468" i="1"/>
  <c r="J4468" i="1"/>
  <c r="I4468" i="1"/>
  <c r="L4468" i="1" s="1"/>
  <c r="H4468" i="1"/>
  <c r="K4467" i="1"/>
  <c r="J4467" i="1"/>
  <c r="I4467" i="1"/>
  <c r="L4467" i="1" s="1"/>
  <c r="H4467" i="1"/>
  <c r="K4466" i="1"/>
  <c r="J4466" i="1"/>
  <c r="I4466" i="1"/>
  <c r="L4466" i="1" s="1"/>
  <c r="H4466" i="1"/>
  <c r="K4465" i="1"/>
  <c r="J4465" i="1"/>
  <c r="I4465" i="1"/>
  <c r="L4465" i="1" s="1"/>
  <c r="H4465" i="1"/>
  <c r="K4464" i="1"/>
  <c r="J4464" i="1"/>
  <c r="I4464" i="1"/>
  <c r="L4464" i="1" s="1"/>
  <c r="H4464" i="1"/>
  <c r="K4463" i="1"/>
  <c r="J4463" i="1"/>
  <c r="I4463" i="1"/>
  <c r="L4463" i="1" s="1"/>
  <c r="H4463" i="1"/>
  <c r="K4462" i="1"/>
  <c r="J4462" i="1"/>
  <c r="I4462" i="1"/>
  <c r="L4462" i="1" s="1"/>
  <c r="H4462" i="1"/>
  <c r="K4461" i="1"/>
  <c r="J4461" i="1"/>
  <c r="I4461" i="1"/>
  <c r="L4461" i="1" s="1"/>
  <c r="H4461" i="1"/>
  <c r="K4460" i="1"/>
  <c r="J4460" i="1"/>
  <c r="I4460" i="1"/>
  <c r="L4460" i="1" s="1"/>
  <c r="H4460" i="1"/>
  <c r="K4459" i="1"/>
  <c r="J4459" i="1"/>
  <c r="I4459" i="1"/>
  <c r="L4459" i="1" s="1"/>
  <c r="H4459" i="1"/>
  <c r="K4458" i="1"/>
  <c r="J4458" i="1"/>
  <c r="I4458" i="1"/>
  <c r="L4458" i="1" s="1"/>
  <c r="H4458" i="1"/>
  <c r="K4457" i="1"/>
  <c r="J4457" i="1"/>
  <c r="I4457" i="1"/>
  <c r="L4457" i="1" s="1"/>
  <c r="H4457" i="1"/>
  <c r="K4456" i="1"/>
  <c r="J4456" i="1"/>
  <c r="I4456" i="1"/>
  <c r="L4456" i="1" s="1"/>
  <c r="H4456" i="1"/>
  <c r="K4455" i="1"/>
  <c r="J4455" i="1"/>
  <c r="I4455" i="1"/>
  <c r="L4455" i="1" s="1"/>
  <c r="H4455" i="1"/>
  <c r="K4454" i="1"/>
  <c r="J4454" i="1"/>
  <c r="I4454" i="1"/>
  <c r="L4454" i="1" s="1"/>
  <c r="H4454" i="1"/>
  <c r="K4453" i="1"/>
  <c r="J4453" i="1"/>
  <c r="I4453" i="1"/>
  <c r="L4453" i="1" s="1"/>
  <c r="H4453" i="1"/>
  <c r="K4452" i="1"/>
  <c r="J4452" i="1"/>
  <c r="I4452" i="1"/>
  <c r="L4452" i="1" s="1"/>
  <c r="H4452" i="1"/>
  <c r="K4451" i="1"/>
  <c r="J4451" i="1"/>
  <c r="I4451" i="1"/>
  <c r="L4451" i="1" s="1"/>
  <c r="H4451" i="1"/>
  <c r="K4450" i="1"/>
  <c r="J4450" i="1"/>
  <c r="I4450" i="1"/>
  <c r="L4450" i="1" s="1"/>
  <c r="H4450" i="1"/>
  <c r="K4449" i="1"/>
  <c r="J4449" i="1"/>
  <c r="I4449" i="1"/>
  <c r="L4449" i="1" s="1"/>
  <c r="H4449" i="1"/>
  <c r="K4448" i="1"/>
  <c r="J4448" i="1"/>
  <c r="I4448" i="1"/>
  <c r="L4448" i="1" s="1"/>
  <c r="H4448" i="1"/>
  <c r="K4447" i="1"/>
  <c r="J4447" i="1"/>
  <c r="I4447" i="1"/>
  <c r="L4447" i="1" s="1"/>
  <c r="H4447" i="1"/>
  <c r="K4446" i="1"/>
  <c r="J4446" i="1"/>
  <c r="I4446" i="1"/>
  <c r="L4446" i="1" s="1"/>
  <c r="H4446" i="1"/>
  <c r="K4445" i="1"/>
  <c r="J4445" i="1"/>
  <c r="I4445" i="1"/>
  <c r="L4445" i="1" s="1"/>
  <c r="H4445" i="1"/>
  <c r="K4444" i="1"/>
  <c r="J4444" i="1"/>
  <c r="I4444" i="1"/>
  <c r="L4444" i="1" s="1"/>
  <c r="H4444" i="1"/>
  <c r="K4443" i="1"/>
  <c r="J4443" i="1"/>
  <c r="I4443" i="1"/>
  <c r="L4443" i="1" s="1"/>
  <c r="H4443" i="1"/>
  <c r="K4442" i="1"/>
  <c r="J4442" i="1"/>
  <c r="I4442" i="1"/>
  <c r="L4442" i="1" s="1"/>
  <c r="H4442" i="1"/>
  <c r="K4441" i="1"/>
  <c r="J4441" i="1"/>
  <c r="I4441" i="1"/>
  <c r="L4441" i="1" s="1"/>
  <c r="H4441" i="1"/>
  <c r="K4440" i="1"/>
  <c r="J4440" i="1"/>
  <c r="I4440" i="1"/>
  <c r="L4440" i="1" s="1"/>
  <c r="H4440" i="1"/>
  <c r="K4439" i="1"/>
  <c r="J4439" i="1"/>
  <c r="I4439" i="1"/>
  <c r="L4439" i="1" s="1"/>
  <c r="H4439" i="1"/>
  <c r="K4438" i="1"/>
  <c r="J4438" i="1"/>
  <c r="I4438" i="1"/>
  <c r="L4438" i="1" s="1"/>
  <c r="H4438" i="1"/>
  <c r="K4437" i="1"/>
  <c r="J4437" i="1"/>
  <c r="I4437" i="1"/>
  <c r="L4437" i="1" s="1"/>
  <c r="H4437" i="1"/>
  <c r="K4436" i="1"/>
  <c r="J4436" i="1"/>
  <c r="I4436" i="1"/>
  <c r="L4436" i="1" s="1"/>
  <c r="H4436" i="1"/>
  <c r="K4435" i="1"/>
  <c r="J4435" i="1"/>
  <c r="I4435" i="1"/>
  <c r="L4435" i="1" s="1"/>
  <c r="H4435" i="1"/>
  <c r="K4434" i="1"/>
  <c r="J4434" i="1"/>
  <c r="I4434" i="1"/>
  <c r="L4434" i="1" s="1"/>
  <c r="H4434" i="1"/>
  <c r="K4433" i="1"/>
  <c r="J4433" i="1"/>
  <c r="I4433" i="1"/>
  <c r="L4433" i="1" s="1"/>
  <c r="H4433" i="1"/>
  <c r="K4432" i="1"/>
  <c r="J4432" i="1"/>
  <c r="I4432" i="1"/>
  <c r="L4432" i="1" s="1"/>
  <c r="H4432" i="1"/>
  <c r="K4431" i="1"/>
  <c r="J4431" i="1"/>
  <c r="I4431" i="1"/>
  <c r="L4431" i="1" s="1"/>
  <c r="H4431" i="1"/>
  <c r="K4430" i="1"/>
  <c r="J4430" i="1"/>
  <c r="I4430" i="1"/>
  <c r="L4430" i="1" s="1"/>
  <c r="H4430" i="1"/>
  <c r="K4429" i="1"/>
  <c r="J4429" i="1"/>
  <c r="I4429" i="1"/>
  <c r="L4429" i="1" s="1"/>
  <c r="H4429" i="1"/>
  <c r="K4428" i="1"/>
  <c r="J4428" i="1"/>
  <c r="I4428" i="1"/>
  <c r="L4428" i="1" s="1"/>
  <c r="H4428" i="1"/>
  <c r="K4427" i="1"/>
  <c r="J4427" i="1"/>
  <c r="I4427" i="1"/>
  <c r="L4427" i="1" s="1"/>
  <c r="H4427" i="1"/>
  <c r="K4426" i="1"/>
  <c r="J4426" i="1"/>
  <c r="I4426" i="1"/>
  <c r="L4426" i="1" s="1"/>
  <c r="H4426" i="1"/>
  <c r="K4425" i="1"/>
  <c r="J4425" i="1"/>
  <c r="I4425" i="1"/>
  <c r="L4425" i="1" s="1"/>
  <c r="H4425" i="1"/>
  <c r="K4424" i="1"/>
  <c r="J4424" i="1"/>
  <c r="I4424" i="1"/>
  <c r="L4424" i="1" s="1"/>
  <c r="H4424" i="1"/>
  <c r="K4423" i="1"/>
  <c r="J4423" i="1"/>
  <c r="I4423" i="1"/>
  <c r="L4423" i="1" s="1"/>
  <c r="H4423" i="1"/>
  <c r="K4422" i="1"/>
  <c r="J4422" i="1"/>
  <c r="I4422" i="1"/>
  <c r="L4422" i="1" s="1"/>
  <c r="H4422" i="1"/>
  <c r="K4421" i="1"/>
  <c r="J4421" i="1"/>
  <c r="I4421" i="1"/>
  <c r="L4421" i="1" s="1"/>
  <c r="H4421" i="1"/>
  <c r="K4420" i="1"/>
  <c r="J4420" i="1"/>
  <c r="I4420" i="1"/>
  <c r="L4420" i="1" s="1"/>
  <c r="H4420" i="1"/>
  <c r="K4419" i="1"/>
  <c r="J4419" i="1"/>
  <c r="I4419" i="1"/>
  <c r="L4419" i="1" s="1"/>
  <c r="H4419" i="1"/>
  <c r="K4418" i="1"/>
  <c r="J4418" i="1"/>
  <c r="I4418" i="1"/>
  <c r="L4418" i="1" s="1"/>
  <c r="H4418" i="1"/>
  <c r="K4417" i="1"/>
  <c r="J4417" i="1"/>
  <c r="I4417" i="1"/>
  <c r="L4417" i="1" s="1"/>
  <c r="H4417" i="1"/>
  <c r="K4416" i="1"/>
  <c r="J4416" i="1"/>
  <c r="I4416" i="1"/>
  <c r="L4416" i="1" s="1"/>
  <c r="H4416" i="1"/>
  <c r="K4415" i="1"/>
  <c r="J4415" i="1"/>
  <c r="I4415" i="1"/>
  <c r="L4415" i="1" s="1"/>
  <c r="H4415" i="1"/>
  <c r="K4414" i="1"/>
  <c r="J4414" i="1"/>
  <c r="I4414" i="1"/>
  <c r="L4414" i="1" s="1"/>
  <c r="H4414" i="1"/>
  <c r="K4413" i="1"/>
  <c r="J4413" i="1"/>
  <c r="I4413" i="1"/>
  <c r="L4413" i="1" s="1"/>
  <c r="H4413" i="1"/>
  <c r="K4412" i="1"/>
  <c r="J4412" i="1"/>
  <c r="I4412" i="1"/>
  <c r="L4412" i="1" s="1"/>
  <c r="H4412" i="1"/>
  <c r="K4411" i="1"/>
  <c r="J4411" i="1"/>
  <c r="I4411" i="1"/>
  <c r="L4411" i="1" s="1"/>
  <c r="H4411" i="1"/>
  <c r="K4410" i="1"/>
  <c r="J4410" i="1"/>
  <c r="I4410" i="1"/>
  <c r="L4410" i="1" s="1"/>
  <c r="H4410" i="1"/>
  <c r="K4409" i="1"/>
  <c r="J4409" i="1"/>
  <c r="I4409" i="1"/>
  <c r="L4409" i="1" s="1"/>
  <c r="H4409" i="1"/>
  <c r="K4408" i="1"/>
  <c r="J4408" i="1"/>
  <c r="I4408" i="1"/>
  <c r="L4408" i="1" s="1"/>
  <c r="H4408" i="1"/>
  <c r="K4407" i="1"/>
  <c r="J4407" i="1"/>
  <c r="I4407" i="1"/>
  <c r="L4407" i="1" s="1"/>
  <c r="H4407" i="1"/>
  <c r="K4406" i="1"/>
  <c r="J4406" i="1"/>
  <c r="I4406" i="1"/>
  <c r="L4406" i="1" s="1"/>
  <c r="H4406" i="1"/>
  <c r="K4405" i="1"/>
  <c r="J4405" i="1"/>
  <c r="I4405" i="1"/>
  <c r="L4405" i="1" s="1"/>
  <c r="H4405" i="1"/>
  <c r="K4404" i="1"/>
  <c r="J4404" i="1"/>
  <c r="I4404" i="1"/>
  <c r="L4404" i="1" s="1"/>
  <c r="H4404" i="1"/>
  <c r="K4403" i="1"/>
  <c r="J4403" i="1"/>
  <c r="I4403" i="1"/>
  <c r="L4403" i="1" s="1"/>
  <c r="H4403" i="1"/>
  <c r="K4402" i="1"/>
  <c r="J4402" i="1"/>
  <c r="I4402" i="1"/>
  <c r="L4402" i="1" s="1"/>
  <c r="H4402" i="1"/>
  <c r="K4401" i="1"/>
  <c r="J4401" i="1"/>
  <c r="I4401" i="1"/>
  <c r="L4401" i="1" s="1"/>
  <c r="H4401" i="1"/>
  <c r="K4400" i="1"/>
  <c r="J4400" i="1"/>
  <c r="I4400" i="1"/>
  <c r="L4400" i="1" s="1"/>
  <c r="H4400" i="1"/>
  <c r="K4399" i="1"/>
  <c r="J4399" i="1"/>
  <c r="I4399" i="1"/>
  <c r="L4399" i="1" s="1"/>
  <c r="H4399" i="1"/>
  <c r="K4398" i="1"/>
  <c r="J4398" i="1"/>
  <c r="I4398" i="1"/>
  <c r="L4398" i="1" s="1"/>
  <c r="H4398" i="1"/>
  <c r="K4397" i="1"/>
  <c r="J4397" i="1"/>
  <c r="I4397" i="1"/>
  <c r="L4397" i="1" s="1"/>
  <c r="H4397" i="1"/>
  <c r="K4396" i="1"/>
  <c r="J4396" i="1"/>
  <c r="I4396" i="1"/>
  <c r="L4396" i="1" s="1"/>
  <c r="H4396" i="1"/>
  <c r="K4395" i="1"/>
  <c r="J4395" i="1"/>
  <c r="I4395" i="1"/>
  <c r="L4395" i="1" s="1"/>
  <c r="H4395" i="1"/>
  <c r="K4394" i="1"/>
  <c r="J4394" i="1"/>
  <c r="I4394" i="1"/>
  <c r="L4394" i="1" s="1"/>
  <c r="H4394" i="1"/>
  <c r="K4393" i="1"/>
  <c r="J4393" i="1"/>
  <c r="I4393" i="1"/>
  <c r="L4393" i="1" s="1"/>
  <c r="H4393" i="1"/>
  <c r="K4392" i="1"/>
  <c r="J4392" i="1"/>
  <c r="I4392" i="1"/>
  <c r="L4392" i="1" s="1"/>
  <c r="H4392" i="1"/>
  <c r="K4391" i="1"/>
  <c r="J4391" i="1"/>
  <c r="I4391" i="1"/>
  <c r="L4391" i="1" s="1"/>
  <c r="H4391" i="1"/>
  <c r="K4390" i="1"/>
  <c r="J4390" i="1"/>
  <c r="I4390" i="1"/>
  <c r="L4390" i="1" s="1"/>
  <c r="H4390" i="1"/>
  <c r="K4389" i="1"/>
  <c r="J4389" i="1"/>
  <c r="I4389" i="1"/>
  <c r="L4389" i="1" s="1"/>
  <c r="H4389" i="1"/>
  <c r="K4388" i="1"/>
  <c r="J4388" i="1"/>
  <c r="I4388" i="1"/>
  <c r="L4388" i="1" s="1"/>
  <c r="H4388" i="1"/>
  <c r="K4387" i="1"/>
  <c r="J4387" i="1"/>
  <c r="I4387" i="1"/>
  <c r="L4387" i="1" s="1"/>
  <c r="H4387" i="1"/>
  <c r="K4386" i="1"/>
  <c r="J4386" i="1"/>
  <c r="I4386" i="1"/>
  <c r="L4386" i="1" s="1"/>
  <c r="H4386" i="1"/>
  <c r="K4385" i="1"/>
  <c r="J4385" i="1"/>
  <c r="I4385" i="1"/>
  <c r="L4385" i="1" s="1"/>
  <c r="H4385" i="1"/>
  <c r="K4384" i="1"/>
  <c r="J4384" i="1"/>
  <c r="I4384" i="1"/>
  <c r="L4384" i="1" s="1"/>
  <c r="H4384" i="1"/>
  <c r="K4383" i="1"/>
  <c r="J4383" i="1"/>
  <c r="I4383" i="1"/>
  <c r="L4383" i="1" s="1"/>
  <c r="H4383" i="1"/>
  <c r="K4382" i="1"/>
  <c r="J4382" i="1"/>
  <c r="I4382" i="1"/>
  <c r="L4382" i="1" s="1"/>
  <c r="H4382" i="1"/>
  <c r="K4381" i="1"/>
  <c r="J4381" i="1"/>
  <c r="I4381" i="1"/>
  <c r="L4381" i="1" s="1"/>
  <c r="H4381" i="1"/>
  <c r="K4380" i="1"/>
  <c r="J4380" i="1"/>
  <c r="I4380" i="1"/>
  <c r="L4380" i="1" s="1"/>
  <c r="H4380" i="1"/>
  <c r="K4379" i="1"/>
  <c r="J4379" i="1"/>
  <c r="I4379" i="1"/>
  <c r="L4379" i="1" s="1"/>
  <c r="H4379" i="1"/>
  <c r="K4378" i="1"/>
  <c r="J4378" i="1"/>
  <c r="I4378" i="1"/>
  <c r="L4378" i="1" s="1"/>
  <c r="H4378" i="1"/>
  <c r="K4377" i="1"/>
  <c r="J4377" i="1"/>
  <c r="I4377" i="1"/>
  <c r="L4377" i="1" s="1"/>
  <c r="H4377" i="1"/>
  <c r="K4376" i="1"/>
  <c r="J4376" i="1"/>
  <c r="I4376" i="1"/>
  <c r="L4376" i="1" s="1"/>
  <c r="H4376" i="1"/>
  <c r="K4375" i="1"/>
  <c r="J4375" i="1"/>
  <c r="I4375" i="1"/>
  <c r="L4375" i="1" s="1"/>
  <c r="H4375" i="1"/>
  <c r="K4374" i="1"/>
  <c r="J4374" i="1"/>
  <c r="I4374" i="1"/>
  <c r="L4374" i="1" s="1"/>
  <c r="H4374" i="1"/>
  <c r="K4373" i="1"/>
  <c r="J4373" i="1"/>
  <c r="I4373" i="1"/>
  <c r="L4373" i="1" s="1"/>
  <c r="H4373" i="1"/>
  <c r="K4372" i="1"/>
  <c r="J4372" i="1"/>
  <c r="I4372" i="1"/>
  <c r="L4372" i="1" s="1"/>
  <c r="H4372" i="1"/>
  <c r="K4371" i="1"/>
  <c r="J4371" i="1"/>
  <c r="I4371" i="1"/>
  <c r="L4371" i="1" s="1"/>
  <c r="H4371" i="1"/>
  <c r="K4370" i="1"/>
  <c r="J4370" i="1"/>
  <c r="I4370" i="1"/>
  <c r="L4370" i="1" s="1"/>
  <c r="H4370" i="1"/>
  <c r="K4369" i="1"/>
  <c r="J4369" i="1"/>
  <c r="I4369" i="1"/>
  <c r="L4369" i="1" s="1"/>
  <c r="H4369" i="1"/>
  <c r="K4368" i="1"/>
  <c r="J4368" i="1"/>
  <c r="I4368" i="1"/>
  <c r="L4368" i="1" s="1"/>
  <c r="H4368" i="1"/>
  <c r="K4367" i="1"/>
  <c r="J4367" i="1"/>
  <c r="I4367" i="1"/>
  <c r="L4367" i="1" s="1"/>
  <c r="H4367" i="1"/>
  <c r="K4366" i="1"/>
  <c r="J4366" i="1"/>
  <c r="I4366" i="1"/>
  <c r="L4366" i="1" s="1"/>
  <c r="H4366" i="1"/>
  <c r="K4365" i="1"/>
  <c r="J4365" i="1"/>
  <c r="I4365" i="1"/>
  <c r="L4365" i="1" s="1"/>
  <c r="H4365" i="1"/>
  <c r="K4364" i="1"/>
  <c r="J4364" i="1"/>
  <c r="I4364" i="1"/>
  <c r="L4364" i="1" s="1"/>
  <c r="H4364" i="1"/>
  <c r="K4363" i="1"/>
  <c r="J4363" i="1"/>
  <c r="I4363" i="1"/>
  <c r="L4363" i="1" s="1"/>
  <c r="H4363" i="1"/>
  <c r="K4362" i="1"/>
  <c r="J4362" i="1"/>
  <c r="I4362" i="1"/>
  <c r="L4362" i="1" s="1"/>
  <c r="H4362" i="1"/>
  <c r="K4361" i="1"/>
  <c r="J4361" i="1"/>
  <c r="I4361" i="1"/>
  <c r="L4361" i="1" s="1"/>
  <c r="H4361" i="1"/>
  <c r="K4360" i="1"/>
  <c r="J4360" i="1"/>
  <c r="I4360" i="1"/>
  <c r="L4360" i="1" s="1"/>
  <c r="H4360" i="1"/>
  <c r="K4359" i="1"/>
  <c r="J4359" i="1"/>
  <c r="I4359" i="1"/>
  <c r="L4359" i="1" s="1"/>
  <c r="H4359" i="1"/>
  <c r="K4358" i="1"/>
  <c r="J4358" i="1"/>
  <c r="I4358" i="1"/>
  <c r="L4358" i="1" s="1"/>
  <c r="H4358" i="1"/>
  <c r="K4357" i="1"/>
  <c r="J4357" i="1"/>
  <c r="I4357" i="1"/>
  <c r="L4357" i="1" s="1"/>
  <c r="H4357" i="1"/>
  <c r="K4356" i="1"/>
  <c r="J4356" i="1"/>
  <c r="I4356" i="1"/>
  <c r="L4356" i="1" s="1"/>
  <c r="H4356" i="1"/>
  <c r="K4355" i="1"/>
  <c r="J4355" i="1"/>
  <c r="I4355" i="1"/>
  <c r="L4355" i="1" s="1"/>
  <c r="H4355" i="1"/>
  <c r="K4354" i="1"/>
  <c r="J4354" i="1"/>
  <c r="I4354" i="1"/>
  <c r="L4354" i="1" s="1"/>
  <c r="H4354" i="1"/>
  <c r="K4353" i="1"/>
  <c r="J4353" i="1"/>
  <c r="I4353" i="1"/>
  <c r="L4353" i="1" s="1"/>
  <c r="H4353" i="1"/>
  <c r="K4352" i="1"/>
  <c r="J4352" i="1"/>
  <c r="I4352" i="1"/>
  <c r="L4352" i="1" s="1"/>
  <c r="H4352" i="1"/>
  <c r="K4351" i="1"/>
  <c r="J4351" i="1"/>
  <c r="I4351" i="1"/>
  <c r="L4351" i="1" s="1"/>
  <c r="H4351" i="1"/>
  <c r="K4350" i="1"/>
  <c r="J4350" i="1"/>
  <c r="I4350" i="1"/>
  <c r="L4350" i="1" s="1"/>
  <c r="H4350" i="1"/>
  <c r="K4349" i="1"/>
  <c r="J4349" i="1"/>
  <c r="I4349" i="1"/>
  <c r="L4349" i="1" s="1"/>
  <c r="H4349" i="1"/>
  <c r="K4348" i="1"/>
  <c r="J4348" i="1"/>
  <c r="I4348" i="1"/>
  <c r="L4348" i="1" s="1"/>
  <c r="H4348" i="1"/>
  <c r="K4347" i="1"/>
  <c r="J4347" i="1"/>
  <c r="I4347" i="1"/>
  <c r="L4347" i="1" s="1"/>
  <c r="H4347" i="1"/>
  <c r="K4346" i="1"/>
  <c r="J4346" i="1"/>
  <c r="I4346" i="1"/>
  <c r="L4346" i="1" s="1"/>
  <c r="H4346" i="1"/>
  <c r="K4345" i="1"/>
  <c r="J4345" i="1"/>
  <c r="I4345" i="1"/>
  <c r="L4345" i="1" s="1"/>
  <c r="H4345" i="1"/>
  <c r="K4344" i="1"/>
  <c r="J4344" i="1"/>
  <c r="I4344" i="1"/>
  <c r="L4344" i="1" s="1"/>
  <c r="H4344" i="1"/>
  <c r="K4343" i="1"/>
  <c r="J4343" i="1"/>
  <c r="I4343" i="1"/>
  <c r="L4343" i="1" s="1"/>
  <c r="H4343" i="1"/>
  <c r="K4342" i="1"/>
  <c r="J4342" i="1"/>
  <c r="I4342" i="1"/>
  <c r="L4342" i="1" s="1"/>
  <c r="H4342" i="1"/>
  <c r="K4341" i="1"/>
  <c r="J4341" i="1"/>
  <c r="I4341" i="1"/>
  <c r="L4341" i="1" s="1"/>
  <c r="H4341" i="1"/>
  <c r="K4340" i="1"/>
  <c r="J4340" i="1"/>
  <c r="I4340" i="1"/>
  <c r="L4340" i="1" s="1"/>
  <c r="H4340" i="1"/>
  <c r="K4339" i="1"/>
  <c r="J4339" i="1"/>
  <c r="I4339" i="1"/>
  <c r="L4339" i="1" s="1"/>
  <c r="H4339" i="1"/>
  <c r="K4338" i="1"/>
  <c r="J4338" i="1"/>
  <c r="I4338" i="1"/>
  <c r="L4338" i="1" s="1"/>
  <c r="H4338" i="1"/>
  <c r="K4337" i="1"/>
  <c r="J4337" i="1"/>
  <c r="I4337" i="1"/>
  <c r="L4337" i="1" s="1"/>
  <c r="H4337" i="1"/>
  <c r="K4336" i="1"/>
  <c r="J4336" i="1"/>
  <c r="I4336" i="1"/>
  <c r="L4336" i="1" s="1"/>
  <c r="H4336" i="1"/>
  <c r="K4335" i="1"/>
  <c r="J4335" i="1"/>
  <c r="I4335" i="1"/>
  <c r="L4335" i="1" s="1"/>
  <c r="H4335" i="1"/>
  <c r="K4334" i="1"/>
  <c r="J4334" i="1"/>
  <c r="I4334" i="1"/>
  <c r="L4334" i="1" s="1"/>
  <c r="H4334" i="1"/>
  <c r="K4333" i="1"/>
  <c r="J4333" i="1"/>
  <c r="I4333" i="1"/>
  <c r="L4333" i="1" s="1"/>
  <c r="H4333" i="1"/>
  <c r="K4332" i="1"/>
  <c r="J4332" i="1"/>
  <c r="I4332" i="1"/>
  <c r="L4332" i="1" s="1"/>
  <c r="H4332" i="1"/>
  <c r="K4331" i="1"/>
  <c r="J4331" i="1"/>
  <c r="I4331" i="1"/>
  <c r="L4331" i="1" s="1"/>
  <c r="H4331" i="1"/>
  <c r="K4330" i="1"/>
  <c r="J4330" i="1"/>
  <c r="I4330" i="1"/>
  <c r="L4330" i="1" s="1"/>
  <c r="H4330" i="1"/>
  <c r="K4329" i="1"/>
  <c r="J4329" i="1"/>
  <c r="I4329" i="1"/>
  <c r="L4329" i="1" s="1"/>
  <c r="H4329" i="1"/>
  <c r="K4328" i="1"/>
  <c r="J4328" i="1"/>
  <c r="I4328" i="1"/>
  <c r="L4328" i="1" s="1"/>
  <c r="H4328" i="1"/>
  <c r="K4327" i="1"/>
  <c r="J4327" i="1"/>
  <c r="I4327" i="1"/>
  <c r="L4327" i="1" s="1"/>
  <c r="H4327" i="1"/>
  <c r="K4326" i="1"/>
  <c r="J4326" i="1"/>
  <c r="I4326" i="1"/>
  <c r="L4326" i="1" s="1"/>
  <c r="H4326" i="1"/>
  <c r="K4325" i="1"/>
  <c r="J4325" i="1"/>
  <c r="I4325" i="1"/>
  <c r="L4325" i="1" s="1"/>
  <c r="H4325" i="1"/>
  <c r="K4324" i="1"/>
  <c r="J4324" i="1"/>
  <c r="I4324" i="1"/>
  <c r="L4324" i="1" s="1"/>
  <c r="H4324" i="1"/>
  <c r="K4323" i="1"/>
  <c r="J4323" i="1"/>
  <c r="I4323" i="1"/>
  <c r="L4323" i="1" s="1"/>
  <c r="H4323" i="1"/>
  <c r="K4322" i="1"/>
  <c r="J4322" i="1"/>
  <c r="I4322" i="1"/>
  <c r="L4322" i="1" s="1"/>
  <c r="H4322" i="1"/>
  <c r="K4321" i="1"/>
  <c r="J4321" i="1"/>
  <c r="I4321" i="1"/>
  <c r="L4321" i="1" s="1"/>
  <c r="H4321" i="1"/>
  <c r="K4320" i="1"/>
  <c r="J4320" i="1"/>
  <c r="I4320" i="1"/>
  <c r="L4320" i="1" s="1"/>
  <c r="H4320" i="1"/>
  <c r="K4319" i="1"/>
  <c r="J4319" i="1"/>
  <c r="I4319" i="1"/>
  <c r="L4319" i="1" s="1"/>
  <c r="H4319" i="1"/>
  <c r="K4318" i="1"/>
  <c r="J4318" i="1"/>
  <c r="I4318" i="1"/>
  <c r="L4318" i="1" s="1"/>
  <c r="H4318" i="1"/>
  <c r="K4317" i="1"/>
  <c r="J4317" i="1"/>
  <c r="I4317" i="1"/>
  <c r="L4317" i="1" s="1"/>
  <c r="H4317" i="1"/>
  <c r="K4316" i="1"/>
  <c r="J4316" i="1"/>
  <c r="I4316" i="1"/>
  <c r="L4316" i="1" s="1"/>
  <c r="H4316" i="1"/>
  <c r="K4315" i="1"/>
  <c r="J4315" i="1"/>
  <c r="I4315" i="1"/>
  <c r="L4315" i="1" s="1"/>
  <c r="H4315" i="1"/>
  <c r="K4314" i="1"/>
  <c r="J4314" i="1"/>
  <c r="I4314" i="1"/>
  <c r="L4314" i="1" s="1"/>
  <c r="H4314" i="1"/>
  <c r="K4313" i="1"/>
  <c r="J4313" i="1"/>
  <c r="I4313" i="1"/>
  <c r="L4313" i="1" s="1"/>
  <c r="H4313" i="1"/>
  <c r="K4312" i="1"/>
  <c r="J4312" i="1"/>
  <c r="I4312" i="1"/>
  <c r="L4312" i="1" s="1"/>
  <c r="H4312" i="1"/>
  <c r="K4311" i="1"/>
  <c r="J4311" i="1"/>
  <c r="I4311" i="1"/>
  <c r="L4311" i="1" s="1"/>
  <c r="H4311" i="1"/>
  <c r="K4310" i="1"/>
  <c r="J4310" i="1"/>
  <c r="I4310" i="1"/>
  <c r="L4310" i="1" s="1"/>
  <c r="H4310" i="1"/>
  <c r="K4309" i="1"/>
  <c r="J4309" i="1"/>
  <c r="I4309" i="1"/>
  <c r="L4309" i="1" s="1"/>
  <c r="H4309" i="1"/>
  <c r="K4308" i="1"/>
  <c r="J4308" i="1"/>
  <c r="I4308" i="1"/>
  <c r="L4308" i="1" s="1"/>
  <c r="H4308" i="1"/>
  <c r="K4307" i="1"/>
  <c r="J4307" i="1"/>
  <c r="I4307" i="1"/>
  <c r="L4307" i="1" s="1"/>
  <c r="H4307" i="1"/>
  <c r="K4306" i="1"/>
  <c r="J4306" i="1"/>
  <c r="I4306" i="1"/>
  <c r="L4306" i="1" s="1"/>
  <c r="H4306" i="1"/>
  <c r="K4305" i="1"/>
  <c r="J4305" i="1"/>
  <c r="I4305" i="1"/>
  <c r="L4305" i="1" s="1"/>
  <c r="H4305" i="1"/>
  <c r="K4304" i="1"/>
  <c r="J4304" i="1"/>
  <c r="I4304" i="1"/>
  <c r="L4304" i="1" s="1"/>
  <c r="H4304" i="1"/>
  <c r="K4303" i="1"/>
  <c r="J4303" i="1"/>
  <c r="I4303" i="1"/>
  <c r="L4303" i="1" s="1"/>
  <c r="H4303" i="1"/>
  <c r="K4302" i="1"/>
  <c r="J4302" i="1"/>
  <c r="I4302" i="1"/>
  <c r="L4302" i="1" s="1"/>
  <c r="H4302" i="1"/>
  <c r="K4301" i="1"/>
  <c r="J4301" i="1"/>
  <c r="I4301" i="1"/>
  <c r="L4301" i="1" s="1"/>
  <c r="H4301" i="1"/>
  <c r="K4300" i="1"/>
  <c r="J4300" i="1"/>
  <c r="I4300" i="1"/>
  <c r="L4300" i="1" s="1"/>
  <c r="H4300" i="1"/>
  <c r="K4299" i="1"/>
  <c r="J4299" i="1"/>
  <c r="I4299" i="1"/>
  <c r="L4299" i="1" s="1"/>
  <c r="H4299" i="1"/>
  <c r="K4298" i="1"/>
  <c r="J4298" i="1"/>
  <c r="I4298" i="1"/>
  <c r="L4298" i="1" s="1"/>
  <c r="H4298" i="1"/>
  <c r="K4297" i="1"/>
  <c r="J4297" i="1"/>
  <c r="I4297" i="1"/>
  <c r="L4297" i="1" s="1"/>
  <c r="H4297" i="1"/>
  <c r="K4296" i="1"/>
  <c r="J4296" i="1"/>
  <c r="I4296" i="1"/>
  <c r="L4296" i="1" s="1"/>
  <c r="H4296" i="1"/>
  <c r="K4295" i="1"/>
  <c r="J4295" i="1"/>
  <c r="I4295" i="1"/>
  <c r="L4295" i="1" s="1"/>
  <c r="H4295" i="1"/>
  <c r="K4294" i="1"/>
  <c r="J4294" i="1"/>
  <c r="I4294" i="1"/>
  <c r="L4294" i="1" s="1"/>
  <c r="H4294" i="1"/>
  <c r="K4293" i="1"/>
  <c r="J4293" i="1"/>
  <c r="I4293" i="1"/>
  <c r="L4293" i="1" s="1"/>
  <c r="H4293" i="1"/>
  <c r="K4292" i="1"/>
  <c r="J4292" i="1"/>
  <c r="I4292" i="1"/>
  <c r="L4292" i="1" s="1"/>
  <c r="H4292" i="1"/>
  <c r="K4291" i="1"/>
  <c r="J4291" i="1"/>
  <c r="I4291" i="1"/>
  <c r="L4291" i="1" s="1"/>
  <c r="H4291" i="1"/>
  <c r="K4290" i="1"/>
  <c r="J4290" i="1"/>
  <c r="I4290" i="1"/>
  <c r="L4290" i="1" s="1"/>
  <c r="H4290" i="1"/>
  <c r="K4289" i="1"/>
  <c r="J4289" i="1"/>
  <c r="I4289" i="1"/>
  <c r="L4289" i="1" s="1"/>
  <c r="H4289" i="1"/>
  <c r="K4288" i="1"/>
  <c r="J4288" i="1"/>
  <c r="I4288" i="1"/>
  <c r="L4288" i="1" s="1"/>
  <c r="H4288" i="1"/>
  <c r="K4287" i="1"/>
  <c r="J4287" i="1"/>
  <c r="I4287" i="1"/>
  <c r="L4287" i="1" s="1"/>
  <c r="H4287" i="1"/>
  <c r="K4286" i="1"/>
  <c r="J4286" i="1"/>
  <c r="I4286" i="1"/>
  <c r="L4286" i="1" s="1"/>
  <c r="H4286" i="1"/>
  <c r="K4285" i="1"/>
  <c r="J4285" i="1"/>
  <c r="I4285" i="1"/>
  <c r="L4285" i="1" s="1"/>
  <c r="H4285" i="1"/>
  <c r="K4284" i="1"/>
  <c r="J4284" i="1"/>
  <c r="I4284" i="1"/>
  <c r="L4284" i="1" s="1"/>
  <c r="H4284" i="1"/>
  <c r="K4283" i="1"/>
  <c r="J4283" i="1"/>
  <c r="I4283" i="1"/>
  <c r="L4283" i="1" s="1"/>
  <c r="H4283" i="1"/>
  <c r="K4282" i="1"/>
  <c r="J4282" i="1"/>
  <c r="I4282" i="1"/>
  <c r="L4282" i="1" s="1"/>
  <c r="H4282" i="1"/>
  <c r="K4281" i="1"/>
  <c r="J4281" i="1"/>
  <c r="I4281" i="1"/>
  <c r="L4281" i="1" s="1"/>
  <c r="H4281" i="1"/>
  <c r="K4280" i="1"/>
  <c r="J4280" i="1"/>
  <c r="I4280" i="1"/>
  <c r="G8" i="5" s="1"/>
  <c r="H4280" i="1"/>
  <c r="K4279" i="1"/>
  <c r="J4279" i="1"/>
  <c r="I4279" i="1"/>
  <c r="L4279" i="1" s="1"/>
  <c r="H4279" i="1"/>
  <c r="K4278" i="1"/>
  <c r="J4278" i="1"/>
  <c r="I4278" i="1"/>
  <c r="L4278" i="1" s="1"/>
  <c r="H4278" i="1"/>
  <c r="K4277" i="1"/>
  <c r="J4277" i="1"/>
  <c r="I4277" i="1"/>
  <c r="L4277" i="1" s="1"/>
  <c r="H4277" i="1"/>
  <c r="K4276" i="1"/>
  <c r="J4276" i="1"/>
  <c r="I4276" i="1"/>
  <c r="L4276" i="1" s="1"/>
  <c r="H4276" i="1"/>
  <c r="K4275" i="1"/>
  <c r="J4275" i="1"/>
  <c r="I4275" i="1"/>
  <c r="L4275" i="1" s="1"/>
  <c r="H4275" i="1"/>
  <c r="K4274" i="1"/>
  <c r="J4274" i="1"/>
  <c r="I4274" i="1"/>
  <c r="L4274" i="1" s="1"/>
  <c r="H4274" i="1"/>
  <c r="K4273" i="1"/>
  <c r="J4273" i="1"/>
  <c r="I4273" i="1"/>
  <c r="L4273" i="1" s="1"/>
  <c r="H4273" i="1"/>
  <c r="K4272" i="1"/>
  <c r="J4272" i="1"/>
  <c r="I4272" i="1"/>
  <c r="L4272" i="1" s="1"/>
  <c r="H4272" i="1"/>
  <c r="K4271" i="1"/>
  <c r="J4271" i="1"/>
  <c r="I4271" i="1"/>
  <c r="L4271" i="1" s="1"/>
  <c r="H4271" i="1"/>
  <c r="K4270" i="1"/>
  <c r="J4270" i="1"/>
  <c r="I4270" i="1"/>
  <c r="L4270" i="1" s="1"/>
  <c r="H4270" i="1"/>
  <c r="K4269" i="1"/>
  <c r="J4269" i="1"/>
  <c r="I4269" i="1"/>
  <c r="L4269" i="1" s="1"/>
  <c r="H4269" i="1"/>
  <c r="K4268" i="1"/>
  <c r="J4268" i="1"/>
  <c r="I4268" i="1"/>
  <c r="L4268" i="1" s="1"/>
  <c r="H4268" i="1"/>
  <c r="K4267" i="1"/>
  <c r="J4267" i="1"/>
  <c r="I4267" i="1"/>
  <c r="L4267" i="1" s="1"/>
  <c r="H4267" i="1"/>
  <c r="K4266" i="1"/>
  <c r="J4266" i="1"/>
  <c r="I4266" i="1"/>
  <c r="L4266" i="1" s="1"/>
  <c r="H4266" i="1"/>
  <c r="K4265" i="1"/>
  <c r="J4265" i="1"/>
  <c r="I4265" i="1"/>
  <c r="L4265" i="1" s="1"/>
  <c r="H4265" i="1"/>
  <c r="K4264" i="1"/>
  <c r="J4264" i="1"/>
  <c r="I4264" i="1"/>
  <c r="L4264" i="1" s="1"/>
  <c r="H4264" i="1"/>
  <c r="K4263" i="1"/>
  <c r="J4263" i="1"/>
  <c r="I4263" i="1"/>
  <c r="L4263" i="1" s="1"/>
  <c r="H4263" i="1"/>
  <c r="K4262" i="1"/>
  <c r="J4262" i="1"/>
  <c r="I4262" i="1"/>
  <c r="L4262" i="1" s="1"/>
  <c r="H4262" i="1"/>
  <c r="K4261" i="1"/>
  <c r="J4261" i="1"/>
  <c r="I4261" i="1"/>
  <c r="L4261" i="1" s="1"/>
  <c r="H4261" i="1"/>
  <c r="K4260" i="1"/>
  <c r="J4260" i="1"/>
  <c r="I4260" i="1"/>
  <c r="L4260" i="1" s="1"/>
  <c r="H4260" i="1"/>
  <c r="K4259" i="1"/>
  <c r="J4259" i="1"/>
  <c r="I4259" i="1"/>
  <c r="L4259" i="1" s="1"/>
  <c r="H4259" i="1"/>
  <c r="K4258" i="1"/>
  <c r="J4258" i="1"/>
  <c r="I4258" i="1"/>
  <c r="L4258" i="1" s="1"/>
  <c r="H4258" i="1"/>
  <c r="K4257" i="1"/>
  <c r="J4257" i="1"/>
  <c r="I4257" i="1"/>
  <c r="L4257" i="1" s="1"/>
  <c r="H4257" i="1"/>
  <c r="K4256" i="1"/>
  <c r="J4256" i="1"/>
  <c r="I4256" i="1"/>
  <c r="L4256" i="1" s="1"/>
  <c r="H4256" i="1"/>
  <c r="K4255" i="1"/>
  <c r="J4255" i="1"/>
  <c r="I4255" i="1"/>
  <c r="L4255" i="1" s="1"/>
  <c r="H4255" i="1"/>
  <c r="K4254" i="1"/>
  <c r="J4254" i="1"/>
  <c r="I4254" i="1"/>
  <c r="L4254" i="1" s="1"/>
  <c r="H4254" i="1"/>
  <c r="K4253" i="1"/>
  <c r="J4253" i="1"/>
  <c r="I4253" i="1"/>
  <c r="L4253" i="1" s="1"/>
  <c r="H4253" i="1"/>
  <c r="K4252" i="1"/>
  <c r="J4252" i="1"/>
  <c r="I4252" i="1"/>
  <c r="L4252" i="1" s="1"/>
  <c r="H4252" i="1"/>
  <c r="K4251" i="1"/>
  <c r="J4251" i="1"/>
  <c r="I4251" i="1"/>
  <c r="L4251" i="1" s="1"/>
  <c r="H4251" i="1"/>
  <c r="K4250" i="1"/>
  <c r="J4250" i="1"/>
  <c r="I4250" i="1"/>
  <c r="L4250" i="1" s="1"/>
  <c r="H4250" i="1"/>
  <c r="K4249" i="1"/>
  <c r="J4249" i="1"/>
  <c r="I4249" i="1"/>
  <c r="L4249" i="1" s="1"/>
  <c r="H4249" i="1"/>
  <c r="K4248" i="1"/>
  <c r="J4248" i="1"/>
  <c r="I4248" i="1"/>
  <c r="L4248" i="1" s="1"/>
  <c r="H4248" i="1"/>
  <c r="K4247" i="1"/>
  <c r="J4247" i="1"/>
  <c r="I4247" i="1"/>
  <c r="L4247" i="1" s="1"/>
  <c r="H4247" i="1"/>
  <c r="K4246" i="1"/>
  <c r="J4246" i="1"/>
  <c r="I4246" i="1"/>
  <c r="L4246" i="1" s="1"/>
  <c r="H4246" i="1"/>
  <c r="K4245" i="1"/>
  <c r="J4245" i="1"/>
  <c r="I4245" i="1"/>
  <c r="L4245" i="1" s="1"/>
  <c r="H4245" i="1"/>
  <c r="K4244" i="1"/>
  <c r="J4244" i="1"/>
  <c r="I4244" i="1"/>
  <c r="L4244" i="1" s="1"/>
  <c r="H4244" i="1"/>
  <c r="K4243" i="1"/>
  <c r="J4243" i="1"/>
  <c r="I4243" i="1"/>
  <c r="L4243" i="1" s="1"/>
  <c r="H4243" i="1"/>
  <c r="K4242" i="1"/>
  <c r="J4242" i="1"/>
  <c r="I4242" i="1"/>
  <c r="L4242" i="1" s="1"/>
  <c r="H4242" i="1"/>
  <c r="K4241" i="1"/>
  <c r="J4241" i="1"/>
  <c r="I4241" i="1"/>
  <c r="L4241" i="1" s="1"/>
  <c r="H4241" i="1"/>
  <c r="K4240" i="1"/>
  <c r="J4240" i="1"/>
  <c r="I4240" i="1"/>
  <c r="L4240" i="1" s="1"/>
  <c r="H4240" i="1"/>
  <c r="K4239" i="1"/>
  <c r="J4239" i="1"/>
  <c r="I4239" i="1"/>
  <c r="L4239" i="1" s="1"/>
  <c r="H4239" i="1"/>
  <c r="K4238" i="1"/>
  <c r="J4238" i="1"/>
  <c r="I4238" i="1"/>
  <c r="L4238" i="1" s="1"/>
  <c r="H4238" i="1"/>
  <c r="K4237" i="1"/>
  <c r="J4237" i="1"/>
  <c r="I4237" i="1"/>
  <c r="L4237" i="1" s="1"/>
  <c r="H4237" i="1"/>
  <c r="K4236" i="1"/>
  <c r="J4236" i="1"/>
  <c r="I4236" i="1"/>
  <c r="L4236" i="1" s="1"/>
  <c r="H4236" i="1"/>
  <c r="K4235" i="1"/>
  <c r="J4235" i="1"/>
  <c r="I4235" i="1"/>
  <c r="L4235" i="1" s="1"/>
  <c r="H4235" i="1"/>
  <c r="K4234" i="1"/>
  <c r="J4234" i="1"/>
  <c r="I4234" i="1"/>
  <c r="L4234" i="1" s="1"/>
  <c r="H4234" i="1"/>
  <c r="K4233" i="1"/>
  <c r="J4233" i="1"/>
  <c r="I4233" i="1"/>
  <c r="L4233" i="1" s="1"/>
  <c r="H4233" i="1"/>
  <c r="K4232" i="1"/>
  <c r="J4232" i="1"/>
  <c r="I4232" i="1"/>
  <c r="L4232" i="1" s="1"/>
  <c r="H4232" i="1"/>
  <c r="K4231" i="1"/>
  <c r="J4231" i="1"/>
  <c r="I4231" i="1"/>
  <c r="L4231" i="1" s="1"/>
  <c r="H4231" i="1"/>
  <c r="K4230" i="1"/>
  <c r="J4230" i="1"/>
  <c r="I4230" i="1"/>
  <c r="L4230" i="1" s="1"/>
  <c r="H4230" i="1"/>
  <c r="K4229" i="1"/>
  <c r="J4229" i="1"/>
  <c r="I4229" i="1"/>
  <c r="L4229" i="1" s="1"/>
  <c r="H4229" i="1"/>
  <c r="K4228" i="1"/>
  <c r="J4228" i="1"/>
  <c r="I4228" i="1"/>
  <c r="L4228" i="1" s="1"/>
  <c r="H4228" i="1"/>
  <c r="K4227" i="1"/>
  <c r="J4227" i="1"/>
  <c r="I4227" i="1"/>
  <c r="L4227" i="1" s="1"/>
  <c r="H4227" i="1"/>
  <c r="K4226" i="1"/>
  <c r="J4226" i="1"/>
  <c r="I4226" i="1"/>
  <c r="L4226" i="1" s="1"/>
  <c r="H4226" i="1"/>
  <c r="K4225" i="1"/>
  <c r="J4225" i="1"/>
  <c r="I4225" i="1"/>
  <c r="L4225" i="1" s="1"/>
  <c r="H4225" i="1"/>
  <c r="K4224" i="1"/>
  <c r="J4224" i="1"/>
  <c r="I4224" i="1"/>
  <c r="L4224" i="1" s="1"/>
  <c r="H4224" i="1"/>
  <c r="K4223" i="1"/>
  <c r="J4223" i="1"/>
  <c r="I4223" i="1"/>
  <c r="L4223" i="1" s="1"/>
  <c r="H4223" i="1"/>
  <c r="K4222" i="1"/>
  <c r="J4222" i="1"/>
  <c r="I4222" i="1"/>
  <c r="L4222" i="1" s="1"/>
  <c r="H4222" i="1"/>
  <c r="K4221" i="1"/>
  <c r="J4221" i="1"/>
  <c r="I4221" i="1"/>
  <c r="L4221" i="1" s="1"/>
  <c r="H4221" i="1"/>
  <c r="K4220" i="1"/>
  <c r="J4220" i="1"/>
  <c r="I4220" i="1"/>
  <c r="L4220" i="1" s="1"/>
  <c r="H4220" i="1"/>
  <c r="K4219" i="1"/>
  <c r="J4219" i="1"/>
  <c r="I4219" i="1"/>
  <c r="L4219" i="1" s="1"/>
  <c r="H4219" i="1"/>
  <c r="K4218" i="1"/>
  <c r="J4218" i="1"/>
  <c r="I4218" i="1"/>
  <c r="L4218" i="1" s="1"/>
  <c r="H4218" i="1"/>
  <c r="K4217" i="1"/>
  <c r="J4217" i="1"/>
  <c r="I4217" i="1"/>
  <c r="L4217" i="1" s="1"/>
  <c r="H4217" i="1"/>
  <c r="K4216" i="1"/>
  <c r="J4216" i="1"/>
  <c r="I4216" i="1"/>
  <c r="L4216" i="1" s="1"/>
  <c r="H4216" i="1"/>
  <c r="K4215" i="1"/>
  <c r="J4215" i="1"/>
  <c r="I4215" i="1"/>
  <c r="L4215" i="1" s="1"/>
  <c r="H4215" i="1"/>
  <c r="K4214" i="1"/>
  <c r="J4214" i="1"/>
  <c r="I4214" i="1"/>
  <c r="L4214" i="1" s="1"/>
  <c r="H4214" i="1"/>
  <c r="K4213" i="1"/>
  <c r="J4213" i="1"/>
  <c r="I4213" i="1"/>
  <c r="L4213" i="1" s="1"/>
  <c r="H4213" i="1"/>
  <c r="K4212" i="1"/>
  <c r="J4212" i="1"/>
  <c r="I4212" i="1"/>
  <c r="L4212" i="1" s="1"/>
  <c r="H4212" i="1"/>
  <c r="K4211" i="1"/>
  <c r="J4211" i="1"/>
  <c r="I4211" i="1"/>
  <c r="L4211" i="1" s="1"/>
  <c r="H4211" i="1"/>
  <c r="K4210" i="1"/>
  <c r="J4210" i="1"/>
  <c r="I4210" i="1"/>
  <c r="L4210" i="1" s="1"/>
  <c r="H4210" i="1"/>
  <c r="K4209" i="1"/>
  <c r="J4209" i="1"/>
  <c r="I4209" i="1"/>
  <c r="L4209" i="1" s="1"/>
  <c r="H4209" i="1"/>
  <c r="K4208" i="1"/>
  <c r="J4208" i="1"/>
  <c r="I4208" i="1"/>
  <c r="L4208" i="1" s="1"/>
  <c r="H4208" i="1"/>
  <c r="K4207" i="1"/>
  <c r="J4207" i="1"/>
  <c r="I4207" i="1"/>
  <c r="L4207" i="1" s="1"/>
  <c r="H4207" i="1"/>
  <c r="K4206" i="1"/>
  <c r="J4206" i="1"/>
  <c r="I4206" i="1"/>
  <c r="L4206" i="1" s="1"/>
  <c r="H4206" i="1"/>
  <c r="K4205" i="1"/>
  <c r="J4205" i="1"/>
  <c r="I4205" i="1"/>
  <c r="L4205" i="1" s="1"/>
  <c r="H4205" i="1"/>
  <c r="K4204" i="1"/>
  <c r="J4204" i="1"/>
  <c r="I4204" i="1"/>
  <c r="L4204" i="1" s="1"/>
  <c r="H4204" i="1"/>
  <c r="K4203" i="1"/>
  <c r="J4203" i="1"/>
  <c r="I4203" i="1"/>
  <c r="L4203" i="1" s="1"/>
  <c r="H4203" i="1"/>
  <c r="K4202" i="1"/>
  <c r="J4202" i="1"/>
  <c r="I4202" i="1"/>
  <c r="L4202" i="1" s="1"/>
  <c r="H4202" i="1"/>
  <c r="K4201" i="1"/>
  <c r="J4201" i="1"/>
  <c r="I4201" i="1"/>
  <c r="L4201" i="1" s="1"/>
  <c r="H4201" i="1"/>
  <c r="K4200" i="1"/>
  <c r="J4200" i="1"/>
  <c r="I4200" i="1"/>
  <c r="L4200" i="1" s="1"/>
  <c r="H4200" i="1"/>
  <c r="K4199" i="1"/>
  <c r="J4199" i="1"/>
  <c r="I4199" i="1"/>
  <c r="L4199" i="1" s="1"/>
  <c r="H4199" i="1"/>
  <c r="K4198" i="1"/>
  <c r="J4198" i="1"/>
  <c r="I4198" i="1"/>
  <c r="L4198" i="1" s="1"/>
  <c r="H4198" i="1"/>
  <c r="K4197" i="1"/>
  <c r="J4197" i="1"/>
  <c r="I4197" i="1"/>
  <c r="L4197" i="1" s="1"/>
  <c r="H4197" i="1"/>
  <c r="K4196" i="1"/>
  <c r="J4196" i="1"/>
  <c r="I4196" i="1"/>
  <c r="L4196" i="1" s="1"/>
  <c r="H4196" i="1"/>
  <c r="K4195" i="1"/>
  <c r="J4195" i="1"/>
  <c r="I4195" i="1"/>
  <c r="L4195" i="1" s="1"/>
  <c r="H4195" i="1"/>
  <c r="K4194" i="1"/>
  <c r="J4194" i="1"/>
  <c r="I4194" i="1"/>
  <c r="L4194" i="1" s="1"/>
  <c r="H4194" i="1"/>
  <c r="K4193" i="1"/>
  <c r="J4193" i="1"/>
  <c r="I4193" i="1"/>
  <c r="L4193" i="1" s="1"/>
  <c r="H4193" i="1"/>
  <c r="K4192" i="1"/>
  <c r="J4192" i="1"/>
  <c r="I4192" i="1"/>
  <c r="L4192" i="1" s="1"/>
  <c r="H4192" i="1"/>
  <c r="K4191" i="1"/>
  <c r="J4191" i="1"/>
  <c r="I4191" i="1"/>
  <c r="L4191" i="1" s="1"/>
  <c r="H4191" i="1"/>
  <c r="K4190" i="1"/>
  <c r="J4190" i="1"/>
  <c r="I4190" i="1"/>
  <c r="L4190" i="1" s="1"/>
  <c r="H4190" i="1"/>
  <c r="K4189" i="1"/>
  <c r="J4189" i="1"/>
  <c r="I4189" i="1"/>
  <c r="L4189" i="1" s="1"/>
  <c r="H4189" i="1"/>
  <c r="K4188" i="1"/>
  <c r="J4188" i="1"/>
  <c r="I4188" i="1"/>
  <c r="L4188" i="1" s="1"/>
  <c r="H4188" i="1"/>
  <c r="K4187" i="1"/>
  <c r="J4187" i="1"/>
  <c r="I4187" i="1"/>
  <c r="L4187" i="1" s="1"/>
  <c r="H4187" i="1"/>
  <c r="K4186" i="1"/>
  <c r="J4186" i="1"/>
  <c r="I4186" i="1"/>
  <c r="L4186" i="1" s="1"/>
  <c r="H4186" i="1"/>
  <c r="K4185" i="1"/>
  <c r="J4185" i="1"/>
  <c r="I4185" i="1"/>
  <c r="L4185" i="1" s="1"/>
  <c r="H4185" i="1"/>
  <c r="K4184" i="1"/>
  <c r="J4184" i="1"/>
  <c r="I4184" i="1"/>
  <c r="L4184" i="1" s="1"/>
  <c r="H4184" i="1"/>
  <c r="K4183" i="1"/>
  <c r="J4183" i="1"/>
  <c r="I4183" i="1"/>
  <c r="L4183" i="1" s="1"/>
  <c r="H4183" i="1"/>
  <c r="K4182" i="1"/>
  <c r="J4182" i="1"/>
  <c r="I4182" i="1"/>
  <c r="L4182" i="1" s="1"/>
  <c r="H4182" i="1"/>
  <c r="K4181" i="1"/>
  <c r="J4181" i="1"/>
  <c r="I4181" i="1"/>
  <c r="L4181" i="1" s="1"/>
  <c r="H4181" i="1"/>
  <c r="K4180" i="1"/>
  <c r="J4180" i="1"/>
  <c r="I4180" i="1"/>
  <c r="L4180" i="1" s="1"/>
  <c r="H4180" i="1"/>
  <c r="K4179" i="1"/>
  <c r="J4179" i="1"/>
  <c r="I4179" i="1"/>
  <c r="L4179" i="1" s="1"/>
  <c r="H4179" i="1"/>
  <c r="K4178" i="1"/>
  <c r="J4178" i="1"/>
  <c r="I4178" i="1"/>
  <c r="L4178" i="1" s="1"/>
  <c r="H4178" i="1"/>
  <c r="K4177" i="1"/>
  <c r="J4177" i="1"/>
  <c r="I4177" i="1"/>
  <c r="L4177" i="1" s="1"/>
  <c r="H4177" i="1"/>
  <c r="K4176" i="1"/>
  <c r="J4176" i="1"/>
  <c r="I4176" i="1"/>
  <c r="L4176" i="1" s="1"/>
  <c r="H4176" i="1"/>
  <c r="K4175" i="1"/>
  <c r="J4175" i="1"/>
  <c r="I4175" i="1"/>
  <c r="L4175" i="1" s="1"/>
  <c r="H4175" i="1"/>
  <c r="K4174" i="1"/>
  <c r="J4174" i="1"/>
  <c r="I4174" i="1"/>
  <c r="L4174" i="1" s="1"/>
  <c r="H4174" i="1"/>
  <c r="K4173" i="1"/>
  <c r="J4173" i="1"/>
  <c r="I4173" i="1"/>
  <c r="L4173" i="1" s="1"/>
  <c r="H4173" i="1"/>
  <c r="K4172" i="1"/>
  <c r="J4172" i="1"/>
  <c r="I4172" i="1"/>
  <c r="L4172" i="1" s="1"/>
  <c r="H4172" i="1"/>
  <c r="K4171" i="1"/>
  <c r="J4171" i="1"/>
  <c r="I4171" i="1"/>
  <c r="L4171" i="1" s="1"/>
  <c r="H4171" i="1"/>
  <c r="K4170" i="1"/>
  <c r="J4170" i="1"/>
  <c r="I4170" i="1"/>
  <c r="L4170" i="1" s="1"/>
  <c r="H4170" i="1"/>
  <c r="K4169" i="1"/>
  <c r="J4169" i="1"/>
  <c r="I4169" i="1"/>
  <c r="L4169" i="1" s="1"/>
  <c r="H4169" i="1"/>
  <c r="K4168" i="1"/>
  <c r="J4168" i="1"/>
  <c r="I4168" i="1"/>
  <c r="L4168" i="1" s="1"/>
  <c r="H4168" i="1"/>
  <c r="K4167" i="1"/>
  <c r="J4167" i="1"/>
  <c r="I4167" i="1"/>
  <c r="L4167" i="1" s="1"/>
  <c r="H4167" i="1"/>
  <c r="K4166" i="1"/>
  <c r="J4166" i="1"/>
  <c r="I4166" i="1"/>
  <c r="L4166" i="1" s="1"/>
  <c r="H4166" i="1"/>
  <c r="K4165" i="1"/>
  <c r="J4165" i="1"/>
  <c r="I4165" i="1"/>
  <c r="L4165" i="1" s="1"/>
  <c r="H4165" i="1"/>
  <c r="K4164" i="1"/>
  <c r="J4164" i="1"/>
  <c r="I4164" i="1"/>
  <c r="L4164" i="1" s="1"/>
  <c r="H4164" i="1"/>
  <c r="K4163" i="1"/>
  <c r="J4163" i="1"/>
  <c r="I4163" i="1"/>
  <c r="L4163" i="1" s="1"/>
  <c r="H4163" i="1"/>
  <c r="K4162" i="1"/>
  <c r="J4162" i="1"/>
  <c r="I4162" i="1"/>
  <c r="L4162" i="1" s="1"/>
  <c r="H4162" i="1"/>
  <c r="K4161" i="1"/>
  <c r="J4161" i="1"/>
  <c r="I4161" i="1"/>
  <c r="L4161" i="1" s="1"/>
  <c r="H4161" i="1"/>
  <c r="K4160" i="1"/>
  <c r="J4160" i="1"/>
  <c r="I4160" i="1"/>
  <c r="L4160" i="1" s="1"/>
  <c r="H4160" i="1"/>
  <c r="K4159" i="1"/>
  <c r="J4159" i="1"/>
  <c r="I4159" i="1"/>
  <c r="L4159" i="1" s="1"/>
  <c r="H4159" i="1"/>
  <c r="K4158" i="1"/>
  <c r="J4158" i="1"/>
  <c r="I4158" i="1"/>
  <c r="L4158" i="1" s="1"/>
  <c r="H4158" i="1"/>
  <c r="K4157" i="1"/>
  <c r="J4157" i="1"/>
  <c r="I4157" i="1"/>
  <c r="L4157" i="1" s="1"/>
  <c r="H4157" i="1"/>
  <c r="K4156" i="1"/>
  <c r="J4156" i="1"/>
  <c r="I4156" i="1"/>
  <c r="L4156" i="1" s="1"/>
  <c r="H4156" i="1"/>
  <c r="K4155" i="1"/>
  <c r="J4155" i="1"/>
  <c r="I4155" i="1"/>
  <c r="L4155" i="1" s="1"/>
  <c r="H4155" i="1"/>
  <c r="K4154" i="1"/>
  <c r="J4154" i="1"/>
  <c r="I4154" i="1"/>
  <c r="L4154" i="1" s="1"/>
  <c r="H4154" i="1"/>
  <c r="K4153" i="1"/>
  <c r="J4153" i="1"/>
  <c r="I4153" i="1"/>
  <c r="L4153" i="1" s="1"/>
  <c r="H4153" i="1"/>
  <c r="K4152" i="1"/>
  <c r="J4152" i="1"/>
  <c r="I4152" i="1"/>
  <c r="L4152" i="1" s="1"/>
  <c r="H4152" i="1"/>
  <c r="K4151" i="1"/>
  <c r="J4151" i="1"/>
  <c r="I4151" i="1"/>
  <c r="L4151" i="1" s="1"/>
  <c r="H4151" i="1"/>
  <c r="K4150" i="1"/>
  <c r="J4150" i="1"/>
  <c r="I4150" i="1"/>
  <c r="L4150" i="1" s="1"/>
  <c r="H4150" i="1"/>
  <c r="K4149" i="1"/>
  <c r="J4149" i="1"/>
  <c r="I4149" i="1"/>
  <c r="L4149" i="1" s="1"/>
  <c r="H4149" i="1"/>
  <c r="K4148" i="1"/>
  <c r="J4148" i="1"/>
  <c r="I4148" i="1"/>
  <c r="L4148" i="1" s="1"/>
  <c r="H4148" i="1"/>
  <c r="K4147" i="1"/>
  <c r="J4147" i="1"/>
  <c r="I4147" i="1"/>
  <c r="L4147" i="1" s="1"/>
  <c r="H4147" i="1"/>
  <c r="K4146" i="1"/>
  <c r="J4146" i="1"/>
  <c r="I4146" i="1"/>
  <c r="L4146" i="1" s="1"/>
  <c r="H4146" i="1"/>
  <c r="K4145" i="1"/>
  <c r="J4145" i="1"/>
  <c r="I4145" i="1"/>
  <c r="L4145" i="1" s="1"/>
  <c r="H4145" i="1"/>
  <c r="K4144" i="1"/>
  <c r="J4144" i="1"/>
  <c r="I4144" i="1"/>
  <c r="L4144" i="1" s="1"/>
  <c r="H4144" i="1"/>
  <c r="K4143" i="1"/>
  <c r="J4143" i="1"/>
  <c r="I4143" i="1"/>
  <c r="L4143" i="1" s="1"/>
  <c r="H4143" i="1"/>
  <c r="K4142" i="1"/>
  <c r="J4142" i="1"/>
  <c r="I4142" i="1"/>
  <c r="L4142" i="1" s="1"/>
  <c r="H4142" i="1"/>
  <c r="K4141" i="1"/>
  <c r="J4141" i="1"/>
  <c r="I4141" i="1"/>
  <c r="L4141" i="1" s="1"/>
  <c r="H4141" i="1"/>
  <c r="K4140" i="1"/>
  <c r="J4140" i="1"/>
  <c r="I4140" i="1"/>
  <c r="L4140" i="1" s="1"/>
  <c r="H4140" i="1"/>
  <c r="K4139" i="1"/>
  <c r="J4139" i="1"/>
  <c r="I4139" i="1"/>
  <c r="L4139" i="1" s="1"/>
  <c r="H4139" i="1"/>
  <c r="K4138" i="1"/>
  <c r="J4138" i="1"/>
  <c r="I4138" i="1"/>
  <c r="L4138" i="1" s="1"/>
  <c r="H4138" i="1"/>
  <c r="K4137" i="1"/>
  <c r="J4137" i="1"/>
  <c r="I4137" i="1"/>
  <c r="L4137" i="1" s="1"/>
  <c r="H4137" i="1"/>
  <c r="K4136" i="1"/>
  <c r="J4136" i="1"/>
  <c r="I4136" i="1"/>
  <c r="L4136" i="1" s="1"/>
  <c r="H4136" i="1"/>
  <c r="K4135" i="1"/>
  <c r="J4135" i="1"/>
  <c r="I4135" i="1"/>
  <c r="L4135" i="1" s="1"/>
  <c r="H4135" i="1"/>
  <c r="K4134" i="1"/>
  <c r="J4134" i="1"/>
  <c r="I4134" i="1"/>
  <c r="L4134" i="1" s="1"/>
  <c r="H4134" i="1"/>
  <c r="K4133" i="1"/>
  <c r="J4133" i="1"/>
  <c r="I4133" i="1"/>
  <c r="L4133" i="1" s="1"/>
  <c r="H4133" i="1"/>
  <c r="K4132" i="1"/>
  <c r="J4132" i="1"/>
  <c r="I4132" i="1"/>
  <c r="L4132" i="1" s="1"/>
  <c r="H4132" i="1"/>
  <c r="K4131" i="1"/>
  <c r="J4131" i="1"/>
  <c r="I4131" i="1"/>
  <c r="L4131" i="1" s="1"/>
  <c r="H4131" i="1"/>
  <c r="K4130" i="1"/>
  <c r="J4130" i="1"/>
  <c r="I4130" i="1"/>
  <c r="L4130" i="1" s="1"/>
  <c r="H4130" i="1"/>
  <c r="K4129" i="1"/>
  <c r="J4129" i="1"/>
  <c r="I4129" i="1"/>
  <c r="L4129" i="1" s="1"/>
  <c r="H4129" i="1"/>
  <c r="K4128" i="1"/>
  <c r="J4128" i="1"/>
  <c r="I4128" i="1"/>
  <c r="L4128" i="1" s="1"/>
  <c r="H4128" i="1"/>
  <c r="K4127" i="1"/>
  <c r="J4127" i="1"/>
  <c r="I4127" i="1"/>
  <c r="L4127" i="1" s="1"/>
  <c r="H4127" i="1"/>
  <c r="K4126" i="1"/>
  <c r="J4126" i="1"/>
  <c r="I4126" i="1"/>
  <c r="L4126" i="1" s="1"/>
  <c r="H4126" i="1"/>
  <c r="K4125" i="1"/>
  <c r="J4125" i="1"/>
  <c r="I4125" i="1"/>
  <c r="L4125" i="1" s="1"/>
  <c r="H4125" i="1"/>
  <c r="K4124" i="1"/>
  <c r="J4124" i="1"/>
  <c r="I4124" i="1"/>
  <c r="L4124" i="1" s="1"/>
  <c r="H4124" i="1"/>
  <c r="K4123" i="1"/>
  <c r="J4123" i="1"/>
  <c r="I4123" i="1"/>
  <c r="L4123" i="1" s="1"/>
  <c r="H4123" i="1"/>
  <c r="K4122" i="1"/>
  <c r="J4122" i="1"/>
  <c r="I4122" i="1"/>
  <c r="L4122" i="1" s="1"/>
  <c r="H4122" i="1"/>
  <c r="K4121" i="1"/>
  <c r="J4121" i="1"/>
  <c r="I4121" i="1"/>
  <c r="L4121" i="1" s="1"/>
  <c r="H4121" i="1"/>
  <c r="K4120" i="1"/>
  <c r="J4120" i="1"/>
  <c r="I4120" i="1"/>
  <c r="L4120" i="1" s="1"/>
  <c r="H4120" i="1"/>
  <c r="K4119" i="1"/>
  <c r="J4119" i="1"/>
  <c r="I4119" i="1"/>
  <c r="L4119" i="1" s="1"/>
  <c r="H4119" i="1"/>
  <c r="K4118" i="1"/>
  <c r="J4118" i="1"/>
  <c r="I4118" i="1"/>
  <c r="L4118" i="1" s="1"/>
  <c r="H4118" i="1"/>
  <c r="K4117" i="1"/>
  <c r="J4117" i="1"/>
  <c r="I4117" i="1"/>
  <c r="L4117" i="1" s="1"/>
  <c r="H4117" i="1"/>
  <c r="K4116" i="1"/>
  <c r="J4116" i="1"/>
  <c r="I4116" i="1"/>
  <c r="L4116" i="1" s="1"/>
  <c r="H4116" i="1"/>
  <c r="K4115" i="1"/>
  <c r="J4115" i="1"/>
  <c r="I4115" i="1"/>
  <c r="L4115" i="1" s="1"/>
  <c r="H4115" i="1"/>
  <c r="K4114" i="1"/>
  <c r="J4114" i="1"/>
  <c r="I4114" i="1"/>
  <c r="L4114" i="1" s="1"/>
  <c r="H4114" i="1"/>
  <c r="K4113" i="1"/>
  <c r="J4113" i="1"/>
  <c r="I4113" i="1"/>
  <c r="L4113" i="1" s="1"/>
  <c r="H4113" i="1"/>
  <c r="K4112" i="1"/>
  <c r="J4112" i="1"/>
  <c r="I4112" i="1"/>
  <c r="L4112" i="1" s="1"/>
  <c r="H4112" i="1"/>
  <c r="K4111" i="1"/>
  <c r="J4111" i="1"/>
  <c r="I4111" i="1"/>
  <c r="L4111" i="1" s="1"/>
  <c r="H4111" i="1"/>
  <c r="K4110" i="1"/>
  <c r="J4110" i="1"/>
  <c r="I4110" i="1"/>
  <c r="L4110" i="1" s="1"/>
  <c r="H4110" i="1"/>
  <c r="K4109" i="1"/>
  <c r="J4109" i="1"/>
  <c r="I4109" i="1"/>
  <c r="L4109" i="1" s="1"/>
  <c r="H4109" i="1"/>
  <c r="K4108" i="1"/>
  <c r="J4108" i="1"/>
  <c r="I4108" i="1"/>
  <c r="L4108" i="1" s="1"/>
  <c r="H4108" i="1"/>
  <c r="K4107" i="1"/>
  <c r="J4107" i="1"/>
  <c r="I4107" i="1"/>
  <c r="L4107" i="1" s="1"/>
  <c r="H4107" i="1"/>
  <c r="K4106" i="1"/>
  <c r="J4106" i="1"/>
  <c r="I4106" i="1"/>
  <c r="L4106" i="1" s="1"/>
  <c r="H4106" i="1"/>
  <c r="K4105" i="1"/>
  <c r="J4105" i="1"/>
  <c r="I4105" i="1"/>
  <c r="L4105" i="1" s="1"/>
  <c r="H4105" i="1"/>
  <c r="K4104" i="1"/>
  <c r="J4104" i="1"/>
  <c r="I4104" i="1"/>
  <c r="L4104" i="1" s="1"/>
  <c r="H4104" i="1"/>
  <c r="K4103" i="1"/>
  <c r="J4103" i="1"/>
  <c r="I4103" i="1"/>
  <c r="L4103" i="1" s="1"/>
  <c r="H4103" i="1"/>
  <c r="K4102" i="1"/>
  <c r="J4102" i="1"/>
  <c r="I4102" i="1"/>
  <c r="L4102" i="1" s="1"/>
  <c r="H4102" i="1"/>
  <c r="K4101" i="1"/>
  <c r="J4101" i="1"/>
  <c r="I4101" i="1"/>
  <c r="L4101" i="1" s="1"/>
  <c r="H4101" i="1"/>
  <c r="K4100" i="1"/>
  <c r="J4100" i="1"/>
  <c r="I4100" i="1"/>
  <c r="L4100" i="1" s="1"/>
  <c r="H4100" i="1"/>
  <c r="K4099" i="1"/>
  <c r="J4099" i="1"/>
  <c r="I4099" i="1"/>
  <c r="L4099" i="1" s="1"/>
  <c r="H4099" i="1"/>
  <c r="K4098" i="1"/>
  <c r="J4098" i="1"/>
  <c r="I4098" i="1"/>
  <c r="L4098" i="1" s="1"/>
  <c r="H4098" i="1"/>
  <c r="K4097" i="1"/>
  <c r="J4097" i="1"/>
  <c r="I4097" i="1"/>
  <c r="L4097" i="1" s="1"/>
  <c r="H4097" i="1"/>
  <c r="K4096" i="1"/>
  <c r="J4096" i="1"/>
  <c r="I4096" i="1"/>
  <c r="L4096" i="1" s="1"/>
  <c r="H4096" i="1"/>
  <c r="K4095" i="1"/>
  <c r="J4095" i="1"/>
  <c r="I4095" i="1"/>
  <c r="L4095" i="1" s="1"/>
  <c r="H4095" i="1"/>
  <c r="K4094" i="1"/>
  <c r="J4094" i="1"/>
  <c r="I4094" i="1"/>
  <c r="L4094" i="1" s="1"/>
  <c r="H4094" i="1"/>
  <c r="K4093" i="1"/>
  <c r="J4093" i="1"/>
  <c r="I4093" i="1"/>
  <c r="L4093" i="1" s="1"/>
  <c r="H4093" i="1"/>
  <c r="K4092" i="1"/>
  <c r="J4092" i="1"/>
  <c r="I4092" i="1"/>
  <c r="L4092" i="1" s="1"/>
  <c r="H4092" i="1"/>
  <c r="K4091" i="1"/>
  <c r="J4091" i="1"/>
  <c r="I4091" i="1"/>
  <c r="L4091" i="1" s="1"/>
  <c r="H4091" i="1"/>
  <c r="K4090" i="1"/>
  <c r="J4090" i="1"/>
  <c r="I4090" i="1"/>
  <c r="L4090" i="1" s="1"/>
  <c r="H4090" i="1"/>
  <c r="K4089" i="1"/>
  <c r="J4089" i="1"/>
  <c r="I4089" i="1"/>
  <c r="L4089" i="1" s="1"/>
  <c r="H4089" i="1"/>
  <c r="K4088" i="1"/>
  <c r="J4088" i="1"/>
  <c r="I4088" i="1"/>
  <c r="L4088" i="1" s="1"/>
  <c r="H4088" i="1"/>
  <c r="K4087" i="1"/>
  <c r="J4087" i="1"/>
  <c r="I4087" i="1"/>
  <c r="L4087" i="1" s="1"/>
  <c r="H4087" i="1"/>
  <c r="K4086" i="1"/>
  <c r="J4086" i="1"/>
  <c r="I4086" i="1"/>
  <c r="L4086" i="1" s="1"/>
  <c r="H4086" i="1"/>
  <c r="K4085" i="1"/>
  <c r="J4085" i="1"/>
  <c r="I4085" i="1"/>
  <c r="L4085" i="1" s="1"/>
  <c r="H4085" i="1"/>
  <c r="K4084" i="1"/>
  <c r="J4084" i="1"/>
  <c r="I4084" i="1"/>
  <c r="L4084" i="1" s="1"/>
  <c r="H4084" i="1"/>
  <c r="K4083" i="1"/>
  <c r="J4083" i="1"/>
  <c r="I4083" i="1"/>
  <c r="L4083" i="1" s="1"/>
  <c r="H4083" i="1"/>
  <c r="K4082" i="1"/>
  <c r="J4082" i="1"/>
  <c r="I4082" i="1"/>
  <c r="L4082" i="1" s="1"/>
  <c r="H4082" i="1"/>
  <c r="K4081" i="1"/>
  <c r="J4081" i="1"/>
  <c r="I4081" i="1"/>
  <c r="L4081" i="1" s="1"/>
  <c r="H4081" i="1"/>
  <c r="K4080" i="1"/>
  <c r="J4080" i="1"/>
  <c r="I4080" i="1"/>
  <c r="L4080" i="1" s="1"/>
  <c r="H4080" i="1"/>
  <c r="K4079" i="1"/>
  <c r="J4079" i="1"/>
  <c r="I4079" i="1"/>
  <c r="L4079" i="1" s="1"/>
  <c r="H4079" i="1"/>
  <c r="K4078" i="1"/>
  <c r="J4078" i="1"/>
  <c r="I4078" i="1"/>
  <c r="L4078" i="1" s="1"/>
  <c r="H4078" i="1"/>
  <c r="K4077" i="1"/>
  <c r="J4077" i="1"/>
  <c r="I4077" i="1"/>
  <c r="L4077" i="1" s="1"/>
  <c r="H4077" i="1"/>
  <c r="K4076" i="1"/>
  <c r="J4076" i="1"/>
  <c r="I4076" i="1"/>
  <c r="L4076" i="1" s="1"/>
  <c r="H4076" i="1"/>
  <c r="K4075" i="1"/>
  <c r="J4075" i="1"/>
  <c r="I4075" i="1"/>
  <c r="L4075" i="1" s="1"/>
  <c r="H4075" i="1"/>
  <c r="K4074" i="1"/>
  <c r="J4074" i="1"/>
  <c r="I4074" i="1"/>
  <c r="L4074" i="1" s="1"/>
  <c r="H4074" i="1"/>
  <c r="K4073" i="1"/>
  <c r="J4073" i="1"/>
  <c r="I4073" i="1"/>
  <c r="L4073" i="1" s="1"/>
  <c r="H4073" i="1"/>
  <c r="K4072" i="1"/>
  <c r="J4072" i="1"/>
  <c r="I4072" i="1"/>
  <c r="L4072" i="1" s="1"/>
  <c r="H4072" i="1"/>
  <c r="K4071" i="1"/>
  <c r="J4071" i="1"/>
  <c r="I4071" i="1"/>
  <c r="L4071" i="1" s="1"/>
  <c r="H4071" i="1"/>
  <c r="K4070" i="1"/>
  <c r="J4070" i="1"/>
  <c r="I4070" i="1"/>
  <c r="L4070" i="1" s="1"/>
  <c r="H4070" i="1"/>
  <c r="K4069" i="1"/>
  <c r="J4069" i="1"/>
  <c r="I4069" i="1"/>
  <c r="L4069" i="1" s="1"/>
  <c r="H4069" i="1"/>
  <c r="K4068" i="1"/>
  <c r="J4068" i="1"/>
  <c r="I4068" i="1"/>
  <c r="L4068" i="1" s="1"/>
  <c r="H4068" i="1"/>
  <c r="K4067" i="1"/>
  <c r="J4067" i="1"/>
  <c r="I4067" i="1"/>
  <c r="L4067" i="1" s="1"/>
  <c r="H4067" i="1"/>
  <c r="K4066" i="1"/>
  <c r="J4066" i="1"/>
  <c r="I4066" i="1"/>
  <c r="L4066" i="1" s="1"/>
  <c r="H4066" i="1"/>
  <c r="K4065" i="1"/>
  <c r="J4065" i="1"/>
  <c r="I4065" i="1"/>
  <c r="L4065" i="1" s="1"/>
  <c r="H4065" i="1"/>
  <c r="K4064" i="1"/>
  <c r="J4064" i="1"/>
  <c r="I4064" i="1"/>
  <c r="L4064" i="1" s="1"/>
  <c r="H4064" i="1"/>
  <c r="K4063" i="1"/>
  <c r="J4063" i="1"/>
  <c r="I4063" i="1"/>
  <c r="L4063" i="1" s="1"/>
  <c r="H4063" i="1"/>
  <c r="K4062" i="1"/>
  <c r="J4062" i="1"/>
  <c r="I4062" i="1"/>
  <c r="L4062" i="1" s="1"/>
  <c r="H4062" i="1"/>
  <c r="K4061" i="1"/>
  <c r="J4061" i="1"/>
  <c r="I4061" i="1"/>
  <c r="L4061" i="1" s="1"/>
  <c r="H4061" i="1"/>
  <c r="K4060" i="1"/>
  <c r="J4060" i="1"/>
  <c r="I4060" i="1"/>
  <c r="L4060" i="1" s="1"/>
  <c r="H4060" i="1"/>
  <c r="K4059" i="1"/>
  <c r="J4059" i="1"/>
  <c r="I4059" i="1"/>
  <c r="L4059" i="1" s="1"/>
  <c r="H4059" i="1"/>
  <c r="K4058" i="1"/>
  <c r="J4058" i="1"/>
  <c r="I4058" i="1"/>
  <c r="L4058" i="1" s="1"/>
  <c r="H4058" i="1"/>
  <c r="K4057" i="1"/>
  <c r="J4057" i="1"/>
  <c r="I4057" i="1"/>
  <c r="L4057" i="1" s="1"/>
  <c r="H4057" i="1"/>
  <c r="K4056" i="1"/>
  <c r="J4056" i="1"/>
  <c r="I4056" i="1"/>
  <c r="L4056" i="1" s="1"/>
  <c r="H4056" i="1"/>
  <c r="K4055" i="1"/>
  <c r="J4055" i="1"/>
  <c r="I4055" i="1"/>
  <c r="L4055" i="1" s="1"/>
  <c r="H4055" i="1"/>
  <c r="K4054" i="1"/>
  <c r="J4054" i="1"/>
  <c r="I4054" i="1"/>
  <c r="L4054" i="1" s="1"/>
  <c r="H4054" i="1"/>
  <c r="K4053" i="1"/>
  <c r="J4053" i="1"/>
  <c r="I4053" i="1"/>
  <c r="L4053" i="1" s="1"/>
  <c r="H4053" i="1"/>
  <c r="K4052" i="1"/>
  <c r="J4052" i="1"/>
  <c r="I4052" i="1"/>
  <c r="L4052" i="1" s="1"/>
  <c r="H4052" i="1"/>
  <c r="K4051" i="1"/>
  <c r="J4051" i="1"/>
  <c r="I4051" i="1"/>
  <c r="L4051" i="1" s="1"/>
  <c r="H4051" i="1"/>
  <c r="K4050" i="1"/>
  <c r="J4050" i="1"/>
  <c r="I4050" i="1"/>
  <c r="L4050" i="1" s="1"/>
  <c r="H4050" i="1"/>
  <c r="K4049" i="1"/>
  <c r="J4049" i="1"/>
  <c r="I4049" i="1"/>
  <c r="L4049" i="1" s="1"/>
  <c r="H4049" i="1"/>
  <c r="K4048" i="1"/>
  <c r="J4048" i="1"/>
  <c r="I4048" i="1"/>
  <c r="L4048" i="1" s="1"/>
  <c r="H4048" i="1"/>
  <c r="K4047" i="1"/>
  <c r="J4047" i="1"/>
  <c r="I4047" i="1"/>
  <c r="L4047" i="1" s="1"/>
  <c r="H4047" i="1"/>
  <c r="K4046" i="1"/>
  <c r="J4046" i="1"/>
  <c r="I4046" i="1"/>
  <c r="L4046" i="1" s="1"/>
  <c r="H4046" i="1"/>
  <c r="K4045" i="1"/>
  <c r="J4045" i="1"/>
  <c r="I4045" i="1"/>
  <c r="L4045" i="1" s="1"/>
  <c r="H4045" i="1"/>
  <c r="K4044" i="1"/>
  <c r="J4044" i="1"/>
  <c r="I4044" i="1"/>
  <c r="L4044" i="1" s="1"/>
  <c r="H4044" i="1"/>
  <c r="K4043" i="1"/>
  <c r="J4043" i="1"/>
  <c r="I4043" i="1"/>
  <c r="L4043" i="1" s="1"/>
  <c r="H4043" i="1"/>
  <c r="K4042" i="1"/>
  <c r="J4042" i="1"/>
  <c r="I4042" i="1"/>
  <c r="L4042" i="1" s="1"/>
  <c r="H4042" i="1"/>
  <c r="K4041" i="1"/>
  <c r="J4041" i="1"/>
  <c r="I4041" i="1"/>
  <c r="L4041" i="1" s="1"/>
  <c r="H4041" i="1"/>
  <c r="K4040" i="1"/>
  <c r="J4040" i="1"/>
  <c r="I4040" i="1"/>
  <c r="L4040" i="1" s="1"/>
  <c r="H4040" i="1"/>
  <c r="K4039" i="1"/>
  <c r="J4039" i="1"/>
  <c r="I4039" i="1"/>
  <c r="L4039" i="1" s="1"/>
  <c r="H4039" i="1"/>
  <c r="K4038" i="1"/>
  <c r="J4038" i="1"/>
  <c r="I4038" i="1"/>
  <c r="L4038" i="1" s="1"/>
  <c r="H4038" i="1"/>
  <c r="K4037" i="1"/>
  <c r="J4037" i="1"/>
  <c r="I4037" i="1"/>
  <c r="L4037" i="1" s="1"/>
  <c r="H4037" i="1"/>
  <c r="K4036" i="1"/>
  <c r="J4036" i="1"/>
  <c r="I4036" i="1"/>
  <c r="L4036" i="1" s="1"/>
  <c r="H4036" i="1"/>
  <c r="K4035" i="1"/>
  <c r="J4035" i="1"/>
  <c r="I4035" i="1"/>
  <c r="L4035" i="1" s="1"/>
  <c r="H4035" i="1"/>
  <c r="K4034" i="1"/>
  <c r="J4034" i="1"/>
  <c r="I4034" i="1"/>
  <c r="L4034" i="1" s="1"/>
  <c r="H4034" i="1"/>
  <c r="K4033" i="1"/>
  <c r="J4033" i="1"/>
  <c r="I4033" i="1"/>
  <c r="L4033" i="1" s="1"/>
  <c r="H4033" i="1"/>
  <c r="K4032" i="1"/>
  <c r="J4032" i="1"/>
  <c r="I4032" i="1"/>
  <c r="L4032" i="1" s="1"/>
  <c r="H4032" i="1"/>
  <c r="K4031" i="1"/>
  <c r="J4031" i="1"/>
  <c r="I4031" i="1"/>
  <c r="L4031" i="1" s="1"/>
  <c r="H4031" i="1"/>
  <c r="K4030" i="1"/>
  <c r="J4030" i="1"/>
  <c r="I4030" i="1"/>
  <c r="L4030" i="1" s="1"/>
  <c r="H4030" i="1"/>
  <c r="K4029" i="1"/>
  <c r="J4029" i="1"/>
  <c r="I4029" i="1"/>
  <c r="L4029" i="1" s="1"/>
  <c r="H4029" i="1"/>
  <c r="K4028" i="1"/>
  <c r="J4028" i="1"/>
  <c r="I4028" i="1"/>
  <c r="L4028" i="1" s="1"/>
  <c r="H4028" i="1"/>
  <c r="K4027" i="1"/>
  <c r="J4027" i="1"/>
  <c r="I4027" i="1"/>
  <c r="L4027" i="1" s="1"/>
  <c r="H4027" i="1"/>
  <c r="K4026" i="1"/>
  <c r="J4026" i="1"/>
  <c r="I4026" i="1"/>
  <c r="L4026" i="1" s="1"/>
  <c r="H4026" i="1"/>
  <c r="K4025" i="1"/>
  <c r="J4025" i="1"/>
  <c r="I4025" i="1"/>
  <c r="L4025" i="1" s="1"/>
  <c r="H4025" i="1"/>
  <c r="K4024" i="1"/>
  <c r="J4024" i="1"/>
  <c r="I4024" i="1"/>
  <c r="L4024" i="1" s="1"/>
  <c r="H4024" i="1"/>
  <c r="K4023" i="1"/>
  <c r="J4023" i="1"/>
  <c r="I4023" i="1"/>
  <c r="L4023" i="1" s="1"/>
  <c r="H4023" i="1"/>
  <c r="K4022" i="1"/>
  <c r="J4022" i="1"/>
  <c r="I4022" i="1"/>
  <c r="L4022" i="1" s="1"/>
  <c r="H4022" i="1"/>
  <c r="K4021" i="1"/>
  <c r="J4021" i="1"/>
  <c r="I4021" i="1"/>
  <c r="L4021" i="1" s="1"/>
  <c r="H4021" i="1"/>
  <c r="K4020" i="1"/>
  <c r="J4020" i="1"/>
  <c r="I4020" i="1"/>
  <c r="L4020" i="1" s="1"/>
  <c r="H4020" i="1"/>
  <c r="K4019" i="1"/>
  <c r="J4019" i="1"/>
  <c r="I4019" i="1"/>
  <c r="L4019" i="1" s="1"/>
  <c r="H4019" i="1"/>
  <c r="K4018" i="1"/>
  <c r="J4018" i="1"/>
  <c r="I4018" i="1"/>
  <c r="L4018" i="1" s="1"/>
  <c r="H4018" i="1"/>
  <c r="K4017" i="1"/>
  <c r="J4017" i="1"/>
  <c r="I4017" i="1"/>
  <c r="L4017" i="1" s="1"/>
  <c r="H4017" i="1"/>
  <c r="K4016" i="1"/>
  <c r="J4016" i="1"/>
  <c r="I4016" i="1"/>
  <c r="L4016" i="1" s="1"/>
  <c r="H4016" i="1"/>
  <c r="K4015" i="1"/>
  <c r="J4015" i="1"/>
  <c r="I4015" i="1"/>
  <c r="L4015" i="1" s="1"/>
  <c r="H4015" i="1"/>
  <c r="K4014" i="1"/>
  <c r="J4014" i="1"/>
  <c r="I4014" i="1"/>
  <c r="L4014" i="1" s="1"/>
  <c r="H4014" i="1"/>
  <c r="K4013" i="1"/>
  <c r="J4013" i="1"/>
  <c r="I4013" i="1"/>
  <c r="L4013" i="1" s="1"/>
  <c r="H4013" i="1"/>
  <c r="K4012" i="1"/>
  <c r="J4012" i="1"/>
  <c r="I4012" i="1"/>
  <c r="L4012" i="1" s="1"/>
  <c r="H4012" i="1"/>
  <c r="K4011" i="1"/>
  <c r="J4011" i="1"/>
  <c r="I4011" i="1"/>
  <c r="L4011" i="1" s="1"/>
  <c r="H4011" i="1"/>
  <c r="K4010" i="1"/>
  <c r="J4010" i="1"/>
  <c r="I4010" i="1"/>
  <c r="L4010" i="1" s="1"/>
  <c r="H4010" i="1"/>
  <c r="K4009" i="1"/>
  <c r="J4009" i="1"/>
  <c r="I4009" i="1"/>
  <c r="L4009" i="1" s="1"/>
  <c r="H4009" i="1"/>
  <c r="K4008" i="1"/>
  <c r="J4008" i="1"/>
  <c r="I4008" i="1"/>
  <c r="L4008" i="1" s="1"/>
  <c r="H4008" i="1"/>
  <c r="K4007" i="1"/>
  <c r="J4007" i="1"/>
  <c r="I4007" i="1"/>
  <c r="L4007" i="1" s="1"/>
  <c r="H4007" i="1"/>
  <c r="K4006" i="1"/>
  <c r="J4006" i="1"/>
  <c r="I4006" i="1"/>
  <c r="L4006" i="1" s="1"/>
  <c r="H4006" i="1"/>
  <c r="K4005" i="1"/>
  <c r="J4005" i="1"/>
  <c r="I4005" i="1"/>
  <c r="L4005" i="1" s="1"/>
  <c r="H4005" i="1"/>
  <c r="K4004" i="1"/>
  <c r="J4004" i="1"/>
  <c r="I4004" i="1"/>
  <c r="L4004" i="1" s="1"/>
  <c r="H4004" i="1"/>
  <c r="K4003" i="1"/>
  <c r="J4003" i="1"/>
  <c r="I4003" i="1"/>
  <c r="L4003" i="1" s="1"/>
  <c r="H4003" i="1"/>
  <c r="K4002" i="1"/>
  <c r="J4002" i="1"/>
  <c r="I4002" i="1"/>
  <c r="L4002" i="1" s="1"/>
  <c r="H4002" i="1"/>
  <c r="K4001" i="1"/>
  <c r="J4001" i="1"/>
  <c r="I4001" i="1"/>
  <c r="L4001" i="1" s="1"/>
  <c r="H4001" i="1"/>
  <c r="K4000" i="1"/>
  <c r="J4000" i="1"/>
  <c r="I4000" i="1"/>
  <c r="L4000" i="1" s="1"/>
  <c r="H4000" i="1"/>
  <c r="K3999" i="1"/>
  <c r="J3999" i="1"/>
  <c r="I3999" i="1"/>
  <c r="L3999" i="1" s="1"/>
  <c r="H3999" i="1"/>
  <c r="K3998" i="1"/>
  <c r="J3998" i="1"/>
  <c r="I3998" i="1"/>
  <c r="L3998" i="1" s="1"/>
  <c r="H3998" i="1"/>
  <c r="K3997" i="1"/>
  <c r="J3997" i="1"/>
  <c r="I3997" i="1"/>
  <c r="L3997" i="1" s="1"/>
  <c r="H3997" i="1"/>
  <c r="K3996" i="1"/>
  <c r="J3996" i="1"/>
  <c r="I3996" i="1"/>
  <c r="L3996" i="1" s="1"/>
  <c r="H3996" i="1"/>
  <c r="K3995" i="1"/>
  <c r="J3995" i="1"/>
  <c r="I3995" i="1"/>
  <c r="L3995" i="1" s="1"/>
  <c r="H3995" i="1"/>
  <c r="K3994" i="1"/>
  <c r="J3994" i="1"/>
  <c r="I3994" i="1"/>
  <c r="L3994" i="1" s="1"/>
  <c r="H3994" i="1"/>
  <c r="K3993" i="1"/>
  <c r="J3993" i="1"/>
  <c r="I3993" i="1"/>
  <c r="L3993" i="1" s="1"/>
  <c r="H3993" i="1"/>
  <c r="K3992" i="1"/>
  <c r="J3992" i="1"/>
  <c r="I3992" i="1"/>
  <c r="L3992" i="1" s="1"/>
  <c r="H3992" i="1"/>
  <c r="K3991" i="1"/>
  <c r="J3991" i="1"/>
  <c r="I3991" i="1"/>
  <c r="L3991" i="1" s="1"/>
  <c r="H3991" i="1"/>
  <c r="K3990" i="1"/>
  <c r="J3990" i="1"/>
  <c r="I3990" i="1"/>
  <c r="L3990" i="1" s="1"/>
  <c r="H3990" i="1"/>
  <c r="K3989" i="1"/>
  <c r="J3989" i="1"/>
  <c r="I3989" i="1"/>
  <c r="L3989" i="1" s="1"/>
  <c r="H3989" i="1"/>
  <c r="K3988" i="1"/>
  <c r="J3988" i="1"/>
  <c r="I3988" i="1"/>
  <c r="L3988" i="1" s="1"/>
  <c r="H3988" i="1"/>
  <c r="K3987" i="1"/>
  <c r="J3987" i="1"/>
  <c r="I3987" i="1"/>
  <c r="L3987" i="1" s="1"/>
  <c r="H3987" i="1"/>
  <c r="K3986" i="1"/>
  <c r="J3986" i="1"/>
  <c r="I3986" i="1"/>
  <c r="L3986" i="1" s="1"/>
  <c r="H3986" i="1"/>
  <c r="K3985" i="1"/>
  <c r="J3985" i="1"/>
  <c r="I3985" i="1"/>
  <c r="L3985" i="1" s="1"/>
  <c r="H3985" i="1"/>
  <c r="K3984" i="1"/>
  <c r="J3984" i="1"/>
  <c r="I3984" i="1"/>
  <c r="L3984" i="1" s="1"/>
  <c r="H3984" i="1"/>
  <c r="K3983" i="1"/>
  <c r="J3983" i="1"/>
  <c r="I3983" i="1"/>
  <c r="L3983" i="1" s="1"/>
  <c r="H3983" i="1"/>
  <c r="K3982" i="1"/>
  <c r="J3982" i="1"/>
  <c r="I3982" i="1"/>
  <c r="L3982" i="1" s="1"/>
  <c r="H3982" i="1"/>
  <c r="K3981" i="1"/>
  <c r="J3981" i="1"/>
  <c r="I3981" i="1"/>
  <c r="L3981" i="1" s="1"/>
  <c r="H3981" i="1"/>
  <c r="K3980" i="1"/>
  <c r="J3980" i="1"/>
  <c r="I3980" i="1"/>
  <c r="L3980" i="1" s="1"/>
  <c r="H3980" i="1"/>
  <c r="K3979" i="1"/>
  <c r="J3979" i="1"/>
  <c r="I3979" i="1"/>
  <c r="L3979" i="1" s="1"/>
  <c r="H3979" i="1"/>
  <c r="K3978" i="1"/>
  <c r="J3978" i="1"/>
  <c r="I3978" i="1"/>
  <c r="L3978" i="1" s="1"/>
  <c r="H3978" i="1"/>
  <c r="K3977" i="1"/>
  <c r="J3977" i="1"/>
  <c r="I3977" i="1"/>
  <c r="L3977" i="1" s="1"/>
  <c r="H3977" i="1"/>
  <c r="K3976" i="1"/>
  <c r="J3976" i="1"/>
  <c r="I3976" i="1"/>
  <c r="L3976" i="1" s="1"/>
  <c r="H3976" i="1"/>
  <c r="K3975" i="1"/>
  <c r="J3975" i="1"/>
  <c r="I3975" i="1"/>
  <c r="L3975" i="1" s="1"/>
  <c r="H3975" i="1"/>
  <c r="K3974" i="1"/>
  <c r="J3974" i="1"/>
  <c r="I3974" i="1"/>
  <c r="L3974" i="1" s="1"/>
  <c r="H3974" i="1"/>
  <c r="K3973" i="1"/>
  <c r="J3973" i="1"/>
  <c r="I3973" i="1"/>
  <c r="L3973" i="1" s="1"/>
  <c r="H3973" i="1"/>
  <c r="K3972" i="1"/>
  <c r="J3972" i="1"/>
  <c r="I3972" i="1"/>
  <c r="L3972" i="1" s="1"/>
  <c r="H3972" i="1"/>
  <c r="K3971" i="1"/>
  <c r="J3971" i="1"/>
  <c r="I3971" i="1"/>
  <c r="L3971" i="1" s="1"/>
  <c r="H3971" i="1"/>
  <c r="K3970" i="1"/>
  <c r="J3970" i="1"/>
  <c r="I3970" i="1"/>
  <c r="L3970" i="1" s="1"/>
  <c r="H3970" i="1"/>
  <c r="K3969" i="1"/>
  <c r="J3969" i="1"/>
  <c r="I3969" i="1"/>
  <c r="L3969" i="1" s="1"/>
  <c r="H3969" i="1"/>
  <c r="K3968" i="1"/>
  <c r="J3968" i="1"/>
  <c r="I3968" i="1"/>
  <c r="L3968" i="1" s="1"/>
  <c r="H3968" i="1"/>
  <c r="K3967" i="1"/>
  <c r="J3967" i="1"/>
  <c r="I3967" i="1"/>
  <c r="L3967" i="1" s="1"/>
  <c r="H3967" i="1"/>
  <c r="K3966" i="1"/>
  <c r="J3966" i="1"/>
  <c r="I3966" i="1"/>
  <c r="L3966" i="1" s="1"/>
  <c r="H3966" i="1"/>
  <c r="K3965" i="1"/>
  <c r="J3965" i="1"/>
  <c r="I3965" i="1"/>
  <c r="L3965" i="1" s="1"/>
  <c r="H3965" i="1"/>
  <c r="K3964" i="1"/>
  <c r="J3964" i="1"/>
  <c r="I3964" i="1"/>
  <c r="L3964" i="1" s="1"/>
  <c r="H3964" i="1"/>
  <c r="K3963" i="1"/>
  <c r="J3963" i="1"/>
  <c r="I3963" i="1"/>
  <c r="L3963" i="1" s="1"/>
  <c r="H3963" i="1"/>
  <c r="K3962" i="1"/>
  <c r="J3962" i="1"/>
  <c r="I3962" i="1"/>
  <c r="L3962" i="1" s="1"/>
  <c r="H3962" i="1"/>
  <c r="K3961" i="1"/>
  <c r="J3961" i="1"/>
  <c r="I3961" i="1"/>
  <c r="L3961" i="1" s="1"/>
  <c r="H3961" i="1"/>
  <c r="K3960" i="1"/>
  <c r="J3960" i="1"/>
  <c r="I3960" i="1"/>
  <c r="L3960" i="1" s="1"/>
  <c r="H3960" i="1"/>
  <c r="K3959" i="1"/>
  <c r="J3959" i="1"/>
  <c r="I3959" i="1"/>
  <c r="L3959" i="1" s="1"/>
  <c r="H3959" i="1"/>
  <c r="K3958" i="1"/>
  <c r="J3958" i="1"/>
  <c r="I3958" i="1"/>
  <c r="L3958" i="1" s="1"/>
  <c r="H3958" i="1"/>
  <c r="K3957" i="1"/>
  <c r="J3957" i="1"/>
  <c r="I3957" i="1"/>
  <c r="L3957" i="1" s="1"/>
  <c r="H3957" i="1"/>
  <c r="K3956" i="1"/>
  <c r="J3956" i="1"/>
  <c r="I3956" i="1"/>
  <c r="L3956" i="1" s="1"/>
  <c r="H3956" i="1"/>
  <c r="K3955" i="1"/>
  <c r="J3955" i="1"/>
  <c r="I3955" i="1"/>
  <c r="L3955" i="1" s="1"/>
  <c r="H3955" i="1"/>
  <c r="K3954" i="1"/>
  <c r="J3954" i="1"/>
  <c r="I3954" i="1"/>
  <c r="L3954" i="1" s="1"/>
  <c r="H3954" i="1"/>
  <c r="K3953" i="1"/>
  <c r="J3953" i="1"/>
  <c r="I3953" i="1"/>
  <c r="L3953" i="1" s="1"/>
  <c r="H3953" i="1"/>
  <c r="K3952" i="1"/>
  <c r="J3952" i="1"/>
  <c r="I3952" i="1"/>
  <c r="L3952" i="1" s="1"/>
  <c r="H3952" i="1"/>
  <c r="K3951" i="1"/>
  <c r="J3951" i="1"/>
  <c r="I3951" i="1"/>
  <c r="L3951" i="1" s="1"/>
  <c r="H3951" i="1"/>
  <c r="K3950" i="1"/>
  <c r="J3950" i="1"/>
  <c r="I3950" i="1"/>
  <c r="L3950" i="1" s="1"/>
  <c r="H3950" i="1"/>
  <c r="K3949" i="1"/>
  <c r="J3949" i="1"/>
  <c r="I3949" i="1"/>
  <c r="L3949" i="1" s="1"/>
  <c r="H3949" i="1"/>
  <c r="K3948" i="1"/>
  <c r="J3948" i="1"/>
  <c r="I3948" i="1"/>
  <c r="L3948" i="1" s="1"/>
  <c r="H3948" i="1"/>
  <c r="K3947" i="1"/>
  <c r="J3947" i="1"/>
  <c r="I3947" i="1"/>
  <c r="L3947" i="1" s="1"/>
  <c r="H3947" i="1"/>
  <c r="K3946" i="1"/>
  <c r="J3946" i="1"/>
  <c r="I3946" i="1"/>
  <c r="L3946" i="1" s="1"/>
  <c r="H3946" i="1"/>
  <c r="K3945" i="1"/>
  <c r="J3945" i="1"/>
  <c r="I3945" i="1"/>
  <c r="L3945" i="1" s="1"/>
  <c r="H3945" i="1"/>
  <c r="K3944" i="1"/>
  <c r="J3944" i="1"/>
  <c r="I3944" i="1"/>
  <c r="L3944" i="1" s="1"/>
  <c r="H3944" i="1"/>
  <c r="K3943" i="1"/>
  <c r="J3943" i="1"/>
  <c r="I3943" i="1"/>
  <c r="L3943" i="1" s="1"/>
  <c r="H3943" i="1"/>
  <c r="K3942" i="1"/>
  <c r="J3942" i="1"/>
  <c r="I3942" i="1"/>
  <c r="L3942" i="1" s="1"/>
  <c r="H3942" i="1"/>
  <c r="K3941" i="1"/>
  <c r="J3941" i="1"/>
  <c r="I3941" i="1"/>
  <c r="L3941" i="1" s="1"/>
  <c r="H3941" i="1"/>
  <c r="K3940" i="1"/>
  <c r="J3940" i="1"/>
  <c r="I3940" i="1"/>
  <c r="L3940" i="1" s="1"/>
  <c r="H3940" i="1"/>
  <c r="K3939" i="1"/>
  <c r="J3939" i="1"/>
  <c r="I3939" i="1"/>
  <c r="L3939" i="1" s="1"/>
  <c r="H3939" i="1"/>
  <c r="K3938" i="1"/>
  <c r="J3938" i="1"/>
  <c r="I3938" i="1"/>
  <c r="L3938" i="1" s="1"/>
  <c r="H3938" i="1"/>
  <c r="K3937" i="1"/>
  <c r="J3937" i="1"/>
  <c r="I3937" i="1"/>
  <c r="L3937" i="1" s="1"/>
  <c r="H3937" i="1"/>
  <c r="K3936" i="1"/>
  <c r="J3936" i="1"/>
  <c r="I3936" i="1"/>
  <c r="L3936" i="1" s="1"/>
  <c r="H3936" i="1"/>
  <c r="K3935" i="1"/>
  <c r="J3935" i="1"/>
  <c r="I3935" i="1"/>
  <c r="L3935" i="1" s="1"/>
  <c r="H3935" i="1"/>
  <c r="K3934" i="1"/>
  <c r="J3934" i="1"/>
  <c r="I3934" i="1"/>
  <c r="L3934" i="1" s="1"/>
  <c r="H3934" i="1"/>
  <c r="K3933" i="1"/>
  <c r="J3933" i="1"/>
  <c r="I3933" i="1"/>
  <c r="L3933" i="1" s="1"/>
  <c r="H3933" i="1"/>
  <c r="K3932" i="1"/>
  <c r="J3932" i="1"/>
  <c r="I3932" i="1"/>
  <c r="L3932" i="1" s="1"/>
  <c r="H3932" i="1"/>
  <c r="K3931" i="1"/>
  <c r="J3931" i="1"/>
  <c r="I3931" i="1"/>
  <c r="L3931" i="1" s="1"/>
  <c r="H3931" i="1"/>
  <c r="K3930" i="1"/>
  <c r="J3930" i="1"/>
  <c r="I3930" i="1"/>
  <c r="L3930" i="1" s="1"/>
  <c r="H3930" i="1"/>
  <c r="K3929" i="1"/>
  <c r="J3929" i="1"/>
  <c r="I3929" i="1"/>
  <c r="L3929" i="1" s="1"/>
  <c r="H3929" i="1"/>
  <c r="K3928" i="1"/>
  <c r="J3928" i="1"/>
  <c r="I3928" i="1"/>
  <c r="L3928" i="1" s="1"/>
  <c r="H3928" i="1"/>
  <c r="K3927" i="1"/>
  <c r="J3927" i="1"/>
  <c r="I3927" i="1"/>
  <c r="L3927" i="1" s="1"/>
  <c r="H3927" i="1"/>
  <c r="K3926" i="1"/>
  <c r="J3926" i="1"/>
  <c r="I3926" i="1"/>
  <c r="L3926" i="1" s="1"/>
  <c r="H3926" i="1"/>
  <c r="K3925" i="1"/>
  <c r="J3925" i="1"/>
  <c r="I3925" i="1"/>
  <c r="L3925" i="1" s="1"/>
  <c r="H3925" i="1"/>
  <c r="K3924" i="1"/>
  <c r="J3924" i="1"/>
  <c r="I3924" i="1"/>
  <c r="L3924" i="1" s="1"/>
  <c r="H3924" i="1"/>
  <c r="K3923" i="1"/>
  <c r="J3923" i="1"/>
  <c r="I3923" i="1"/>
  <c r="L3923" i="1" s="1"/>
  <c r="H3923" i="1"/>
  <c r="K3922" i="1"/>
  <c r="J3922" i="1"/>
  <c r="I3922" i="1"/>
  <c r="L3922" i="1" s="1"/>
  <c r="H3922" i="1"/>
  <c r="K3921" i="1"/>
  <c r="J3921" i="1"/>
  <c r="I3921" i="1"/>
  <c r="L3921" i="1" s="1"/>
  <c r="H3921" i="1"/>
  <c r="K3920" i="1"/>
  <c r="J3920" i="1"/>
  <c r="I3920" i="1"/>
  <c r="L3920" i="1" s="1"/>
  <c r="H3920" i="1"/>
  <c r="K3919" i="1"/>
  <c r="J3919" i="1"/>
  <c r="I3919" i="1"/>
  <c r="L3919" i="1" s="1"/>
  <c r="H3919" i="1"/>
  <c r="K3918" i="1"/>
  <c r="J3918" i="1"/>
  <c r="I3918" i="1"/>
  <c r="L3918" i="1" s="1"/>
  <c r="H3918" i="1"/>
  <c r="K3917" i="1"/>
  <c r="J3917" i="1"/>
  <c r="I3917" i="1"/>
  <c r="G7" i="5" s="1"/>
  <c r="H3917" i="1"/>
  <c r="K3916" i="1"/>
  <c r="J3916" i="1"/>
  <c r="I3916" i="1"/>
  <c r="L3916" i="1" s="1"/>
  <c r="H3916" i="1"/>
  <c r="K3915" i="1"/>
  <c r="J3915" i="1"/>
  <c r="I3915" i="1"/>
  <c r="L3915" i="1" s="1"/>
  <c r="H3915" i="1"/>
  <c r="K3914" i="1"/>
  <c r="J3914" i="1"/>
  <c r="I3914" i="1"/>
  <c r="L3914" i="1" s="1"/>
  <c r="H3914" i="1"/>
  <c r="K3913" i="1"/>
  <c r="J3913" i="1"/>
  <c r="I3913" i="1"/>
  <c r="L3913" i="1" s="1"/>
  <c r="H3913" i="1"/>
  <c r="K3912" i="1"/>
  <c r="J3912" i="1"/>
  <c r="I3912" i="1"/>
  <c r="L3912" i="1" s="1"/>
  <c r="H3912" i="1"/>
  <c r="K3911" i="1"/>
  <c r="J3911" i="1"/>
  <c r="I3911" i="1"/>
  <c r="L3911" i="1" s="1"/>
  <c r="H3911" i="1"/>
  <c r="K3910" i="1"/>
  <c r="J3910" i="1"/>
  <c r="I3910" i="1"/>
  <c r="L3910" i="1" s="1"/>
  <c r="H3910" i="1"/>
  <c r="K3909" i="1"/>
  <c r="J3909" i="1"/>
  <c r="I3909" i="1"/>
  <c r="L3909" i="1" s="1"/>
  <c r="H3909" i="1"/>
  <c r="K3908" i="1"/>
  <c r="J3908" i="1"/>
  <c r="I3908" i="1"/>
  <c r="L3908" i="1" s="1"/>
  <c r="H3908" i="1"/>
  <c r="K3907" i="1"/>
  <c r="J3907" i="1"/>
  <c r="I3907" i="1"/>
  <c r="L3907" i="1" s="1"/>
  <c r="H3907" i="1"/>
  <c r="K3906" i="1"/>
  <c r="J3906" i="1"/>
  <c r="I3906" i="1"/>
  <c r="L3906" i="1" s="1"/>
  <c r="H3906" i="1"/>
  <c r="K3905" i="1"/>
  <c r="J3905" i="1"/>
  <c r="I3905" i="1"/>
  <c r="L3905" i="1" s="1"/>
  <c r="H3905" i="1"/>
  <c r="K3904" i="1"/>
  <c r="J3904" i="1"/>
  <c r="I3904" i="1"/>
  <c r="L3904" i="1" s="1"/>
  <c r="H3904" i="1"/>
  <c r="K3903" i="1"/>
  <c r="J3903" i="1"/>
  <c r="I3903" i="1"/>
  <c r="L3903" i="1" s="1"/>
  <c r="H3903" i="1"/>
  <c r="K3902" i="1"/>
  <c r="J3902" i="1"/>
  <c r="I3902" i="1"/>
  <c r="L3902" i="1" s="1"/>
  <c r="H3902" i="1"/>
  <c r="K3901" i="1"/>
  <c r="J3901" i="1"/>
  <c r="I3901" i="1"/>
  <c r="L3901" i="1" s="1"/>
  <c r="H3901" i="1"/>
  <c r="K3900" i="1"/>
  <c r="J3900" i="1"/>
  <c r="I3900" i="1"/>
  <c r="L3900" i="1" s="1"/>
  <c r="H3900" i="1"/>
  <c r="K3899" i="1"/>
  <c r="J3899" i="1"/>
  <c r="I3899" i="1"/>
  <c r="L3899" i="1" s="1"/>
  <c r="H3899" i="1"/>
  <c r="K3898" i="1"/>
  <c r="J3898" i="1"/>
  <c r="I3898" i="1"/>
  <c r="L3898" i="1" s="1"/>
  <c r="H3898" i="1"/>
  <c r="K3897" i="1"/>
  <c r="J3897" i="1"/>
  <c r="I3897" i="1"/>
  <c r="L3897" i="1" s="1"/>
  <c r="H3897" i="1"/>
  <c r="K3896" i="1"/>
  <c r="J3896" i="1"/>
  <c r="I3896" i="1"/>
  <c r="L3896" i="1" s="1"/>
  <c r="H3896" i="1"/>
  <c r="K3895" i="1"/>
  <c r="J3895" i="1"/>
  <c r="I3895" i="1"/>
  <c r="L3895" i="1" s="1"/>
  <c r="H3895" i="1"/>
  <c r="K3894" i="1"/>
  <c r="J3894" i="1"/>
  <c r="I3894" i="1"/>
  <c r="L3894" i="1" s="1"/>
  <c r="H3894" i="1"/>
  <c r="K3893" i="1"/>
  <c r="J3893" i="1"/>
  <c r="I3893" i="1"/>
  <c r="L3893" i="1" s="1"/>
  <c r="H3893" i="1"/>
  <c r="K3892" i="1"/>
  <c r="J3892" i="1"/>
  <c r="I3892" i="1"/>
  <c r="L3892" i="1" s="1"/>
  <c r="H3892" i="1"/>
  <c r="K3891" i="1"/>
  <c r="J3891" i="1"/>
  <c r="I3891" i="1"/>
  <c r="L3891" i="1" s="1"/>
  <c r="H3891" i="1"/>
  <c r="K3890" i="1"/>
  <c r="J3890" i="1"/>
  <c r="I3890" i="1"/>
  <c r="L3890" i="1" s="1"/>
  <c r="H3890" i="1"/>
  <c r="K3889" i="1"/>
  <c r="J3889" i="1"/>
  <c r="I3889" i="1"/>
  <c r="L3889" i="1" s="1"/>
  <c r="H3889" i="1"/>
  <c r="K3888" i="1"/>
  <c r="J3888" i="1"/>
  <c r="I3888" i="1"/>
  <c r="L3888" i="1" s="1"/>
  <c r="H3888" i="1"/>
  <c r="K3887" i="1"/>
  <c r="J3887" i="1"/>
  <c r="I3887" i="1"/>
  <c r="L3887" i="1" s="1"/>
  <c r="H3887" i="1"/>
  <c r="K3886" i="1"/>
  <c r="J3886" i="1"/>
  <c r="I3886" i="1"/>
  <c r="L3886" i="1" s="1"/>
  <c r="H3886" i="1"/>
  <c r="K3885" i="1"/>
  <c r="J3885" i="1"/>
  <c r="I3885" i="1"/>
  <c r="L3885" i="1" s="1"/>
  <c r="H3885" i="1"/>
  <c r="K3884" i="1"/>
  <c r="J3884" i="1"/>
  <c r="I3884" i="1"/>
  <c r="L3884" i="1" s="1"/>
  <c r="H3884" i="1"/>
  <c r="K3883" i="1"/>
  <c r="J3883" i="1"/>
  <c r="I3883" i="1"/>
  <c r="L3883" i="1" s="1"/>
  <c r="H3883" i="1"/>
  <c r="K3882" i="1"/>
  <c r="J3882" i="1"/>
  <c r="I3882" i="1"/>
  <c r="L3882" i="1" s="1"/>
  <c r="H3882" i="1"/>
  <c r="K3881" i="1"/>
  <c r="J3881" i="1"/>
  <c r="I3881" i="1"/>
  <c r="L3881" i="1" s="1"/>
  <c r="H3881" i="1"/>
  <c r="K3880" i="1"/>
  <c r="J3880" i="1"/>
  <c r="I3880" i="1"/>
  <c r="L3880" i="1" s="1"/>
  <c r="H3880" i="1"/>
  <c r="K3879" i="1"/>
  <c r="J3879" i="1"/>
  <c r="I3879" i="1"/>
  <c r="L3879" i="1" s="1"/>
  <c r="H3879" i="1"/>
  <c r="K3878" i="1"/>
  <c r="J3878" i="1"/>
  <c r="I3878" i="1"/>
  <c r="L3878" i="1" s="1"/>
  <c r="H3878" i="1"/>
  <c r="K3877" i="1"/>
  <c r="J3877" i="1"/>
  <c r="I3877" i="1"/>
  <c r="L3877" i="1" s="1"/>
  <c r="H3877" i="1"/>
  <c r="K3876" i="1"/>
  <c r="J3876" i="1"/>
  <c r="I3876" i="1"/>
  <c r="L3876" i="1" s="1"/>
  <c r="H3876" i="1"/>
  <c r="K3875" i="1"/>
  <c r="J3875" i="1"/>
  <c r="I3875" i="1"/>
  <c r="L3875" i="1" s="1"/>
  <c r="H3875" i="1"/>
  <c r="K3874" i="1"/>
  <c r="J3874" i="1"/>
  <c r="I3874" i="1"/>
  <c r="L3874" i="1" s="1"/>
  <c r="H3874" i="1"/>
  <c r="K3873" i="1"/>
  <c r="J3873" i="1"/>
  <c r="I3873" i="1"/>
  <c r="L3873" i="1" s="1"/>
  <c r="H3873" i="1"/>
  <c r="K3872" i="1"/>
  <c r="J3872" i="1"/>
  <c r="I3872" i="1"/>
  <c r="L3872" i="1" s="1"/>
  <c r="H3872" i="1"/>
  <c r="K3871" i="1"/>
  <c r="J3871" i="1"/>
  <c r="I3871" i="1"/>
  <c r="L3871" i="1" s="1"/>
  <c r="H3871" i="1"/>
  <c r="K3870" i="1"/>
  <c r="J3870" i="1"/>
  <c r="I3870" i="1"/>
  <c r="L3870" i="1" s="1"/>
  <c r="H3870" i="1"/>
  <c r="K3869" i="1"/>
  <c r="J3869" i="1"/>
  <c r="I3869" i="1"/>
  <c r="L3869" i="1" s="1"/>
  <c r="H3869" i="1"/>
  <c r="K3868" i="1"/>
  <c r="J3868" i="1"/>
  <c r="I3868" i="1"/>
  <c r="L3868" i="1" s="1"/>
  <c r="H3868" i="1"/>
  <c r="K3867" i="1"/>
  <c r="J3867" i="1"/>
  <c r="I3867" i="1"/>
  <c r="L3867" i="1" s="1"/>
  <c r="H3867" i="1"/>
  <c r="K3866" i="1"/>
  <c r="J3866" i="1"/>
  <c r="I3866" i="1"/>
  <c r="L3866" i="1" s="1"/>
  <c r="H3866" i="1"/>
  <c r="K3865" i="1"/>
  <c r="J3865" i="1"/>
  <c r="I3865" i="1"/>
  <c r="L3865" i="1" s="1"/>
  <c r="H3865" i="1"/>
  <c r="K3864" i="1"/>
  <c r="J3864" i="1"/>
  <c r="I3864" i="1"/>
  <c r="L3864" i="1" s="1"/>
  <c r="H3864" i="1"/>
  <c r="K3863" i="1"/>
  <c r="J3863" i="1"/>
  <c r="I3863" i="1"/>
  <c r="L3863" i="1" s="1"/>
  <c r="H3863" i="1"/>
  <c r="K3862" i="1"/>
  <c r="J3862" i="1"/>
  <c r="I3862" i="1"/>
  <c r="L3862" i="1" s="1"/>
  <c r="H3862" i="1"/>
  <c r="K3861" i="1"/>
  <c r="J3861" i="1"/>
  <c r="I3861" i="1"/>
  <c r="L3861" i="1" s="1"/>
  <c r="H3861" i="1"/>
  <c r="K3860" i="1"/>
  <c r="J3860" i="1"/>
  <c r="I3860" i="1"/>
  <c r="L3860" i="1" s="1"/>
  <c r="H3860" i="1"/>
  <c r="K3859" i="1"/>
  <c r="J3859" i="1"/>
  <c r="I3859" i="1"/>
  <c r="L3859" i="1" s="1"/>
  <c r="H3859" i="1"/>
  <c r="K3858" i="1"/>
  <c r="J3858" i="1"/>
  <c r="I3858" i="1"/>
  <c r="L3858" i="1" s="1"/>
  <c r="H3858" i="1"/>
  <c r="K3857" i="1"/>
  <c r="J3857" i="1"/>
  <c r="I3857" i="1"/>
  <c r="L3857" i="1" s="1"/>
  <c r="H3857" i="1"/>
  <c r="K3856" i="1"/>
  <c r="J3856" i="1"/>
  <c r="I3856" i="1"/>
  <c r="L3856" i="1" s="1"/>
  <c r="H3856" i="1"/>
  <c r="K3855" i="1"/>
  <c r="J3855" i="1"/>
  <c r="I3855" i="1"/>
  <c r="L3855" i="1" s="1"/>
  <c r="H3855" i="1"/>
  <c r="K3854" i="1"/>
  <c r="J3854" i="1"/>
  <c r="I3854" i="1"/>
  <c r="L3854" i="1" s="1"/>
  <c r="H3854" i="1"/>
  <c r="K3853" i="1"/>
  <c r="J3853" i="1"/>
  <c r="I3853" i="1"/>
  <c r="L3853" i="1" s="1"/>
  <c r="H3853" i="1"/>
  <c r="K3852" i="1"/>
  <c r="J3852" i="1"/>
  <c r="I3852" i="1"/>
  <c r="L3852" i="1" s="1"/>
  <c r="H3852" i="1"/>
  <c r="K3851" i="1"/>
  <c r="J3851" i="1"/>
  <c r="I3851" i="1"/>
  <c r="L3851" i="1" s="1"/>
  <c r="H3851" i="1"/>
  <c r="K3850" i="1"/>
  <c r="J3850" i="1"/>
  <c r="I3850" i="1"/>
  <c r="L3850" i="1" s="1"/>
  <c r="H3850" i="1"/>
  <c r="K3849" i="1"/>
  <c r="J3849" i="1"/>
  <c r="I3849" i="1"/>
  <c r="L3849" i="1" s="1"/>
  <c r="H3849" i="1"/>
  <c r="K3848" i="1"/>
  <c r="J3848" i="1"/>
  <c r="I3848" i="1"/>
  <c r="L3848" i="1" s="1"/>
  <c r="H3848" i="1"/>
  <c r="K3847" i="1"/>
  <c r="J3847" i="1"/>
  <c r="I3847" i="1"/>
  <c r="L3847" i="1" s="1"/>
  <c r="H3847" i="1"/>
  <c r="K3846" i="1"/>
  <c r="J3846" i="1"/>
  <c r="I3846" i="1"/>
  <c r="L3846" i="1" s="1"/>
  <c r="H3846" i="1"/>
  <c r="K3845" i="1"/>
  <c r="J3845" i="1"/>
  <c r="I3845" i="1"/>
  <c r="L3845" i="1" s="1"/>
  <c r="H3845" i="1"/>
  <c r="K3844" i="1"/>
  <c r="J3844" i="1"/>
  <c r="I3844" i="1"/>
  <c r="L3844" i="1" s="1"/>
  <c r="H3844" i="1"/>
  <c r="K3843" i="1"/>
  <c r="J3843" i="1"/>
  <c r="I3843" i="1"/>
  <c r="L3843" i="1" s="1"/>
  <c r="H3843" i="1"/>
  <c r="K3842" i="1"/>
  <c r="J3842" i="1"/>
  <c r="I3842" i="1"/>
  <c r="L3842" i="1" s="1"/>
  <c r="H3842" i="1"/>
  <c r="K3841" i="1"/>
  <c r="J3841" i="1"/>
  <c r="I3841" i="1"/>
  <c r="L3841" i="1" s="1"/>
  <c r="H3841" i="1"/>
  <c r="K3840" i="1"/>
  <c r="J3840" i="1"/>
  <c r="I3840" i="1"/>
  <c r="L3840" i="1" s="1"/>
  <c r="H3840" i="1"/>
  <c r="K3839" i="1"/>
  <c r="J3839" i="1"/>
  <c r="I3839" i="1"/>
  <c r="L3839" i="1" s="1"/>
  <c r="H3839" i="1"/>
  <c r="K3838" i="1"/>
  <c r="J3838" i="1"/>
  <c r="I3838" i="1"/>
  <c r="L3838" i="1" s="1"/>
  <c r="H3838" i="1"/>
  <c r="K3837" i="1"/>
  <c r="J3837" i="1"/>
  <c r="I3837" i="1"/>
  <c r="L3837" i="1" s="1"/>
  <c r="H3837" i="1"/>
  <c r="K3836" i="1"/>
  <c r="J3836" i="1"/>
  <c r="I3836" i="1"/>
  <c r="L3836" i="1" s="1"/>
  <c r="H3836" i="1"/>
  <c r="K3835" i="1"/>
  <c r="J3835" i="1"/>
  <c r="I3835" i="1"/>
  <c r="L3835" i="1" s="1"/>
  <c r="H3835" i="1"/>
  <c r="K3834" i="1"/>
  <c r="J3834" i="1"/>
  <c r="I3834" i="1"/>
  <c r="L3834" i="1" s="1"/>
  <c r="H3834" i="1"/>
  <c r="K3833" i="1"/>
  <c r="J3833" i="1"/>
  <c r="I3833" i="1"/>
  <c r="L3833" i="1" s="1"/>
  <c r="H3833" i="1"/>
  <c r="K3832" i="1"/>
  <c r="J3832" i="1"/>
  <c r="I3832" i="1"/>
  <c r="L3832" i="1" s="1"/>
  <c r="H3832" i="1"/>
  <c r="K3831" i="1"/>
  <c r="J3831" i="1"/>
  <c r="I3831" i="1"/>
  <c r="L3831" i="1" s="1"/>
  <c r="H3831" i="1"/>
  <c r="K3830" i="1"/>
  <c r="J3830" i="1"/>
  <c r="I3830" i="1"/>
  <c r="L3830" i="1" s="1"/>
  <c r="H3830" i="1"/>
  <c r="K3829" i="1"/>
  <c r="J3829" i="1"/>
  <c r="I3829" i="1"/>
  <c r="L3829" i="1" s="1"/>
  <c r="H3829" i="1"/>
  <c r="K3828" i="1"/>
  <c r="J3828" i="1"/>
  <c r="I3828" i="1"/>
  <c r="L3828" i="1" s="1"/>
  <c r="H3828" i="1"/>
  <c r="K3827" i="1"/>
  <c r="J3827" i="1"/>
  <c r="I3827" i="1"/>
  <c r="L3827" i="1" s="1"/>
  <c r="H3827" i="1"/>
  <c r="K3826" i="1"/>
  <c r="J3826" i="1"/>
  <c r="I3826" i="1"/>
  <c r="L3826" i="1" s="1"/>
  <c r="H3826" i="1"/>
  <c r="K3825" i="1"/>
  <c r="J3825" i="1"/>
  <c r="I3825" i="1"/>
  <c r="L3825" i="1" s="1"/>
  <c r="H3825" i="1"/>
  <c r="K3824" i="1"/>
  <c r="J3824" i="1"/>
  <c r="I3824" i="1"/>
  <c r="L3824" i="1" s="1"/>
  <c r="H3824" i="1"/>
  <c r="K3823" i="1"/>
  <c r="J3823" i="1"/>
  <c r="I3823" i="1"/>
  <c r="L3823" i="1" s="1"/>
  <c r="H3823" i="1"/>
  <c r="K3822" i="1"/>
  <c r="J3822" i="1"/>
  <c r="I3822" i="1"/>
  <c r="L3822" i="1" s="1"/>
  <c r="H3822" i="1"/>
  <c r="K3821" i="1"/>
  <c r="J3821" i="1"/>
  <c r="I3821" i="1"/>
  <c r="L3821" i="1" s="1"/>
  <c r="H3821" i="1"/>
  <c r="K3820" i="1"/>
  <c r="J3820" i="1"/>
  <c r="I3820" i="1"/>
  <c r="L3820" i="1" s="1"/>
  <c r="H3820" i="1"/>
  <c r="K3819" i="1"/>
  <c r="J3819" i="1"/>
  <c r="I3819" i="1"/>
  <c r="L3819" i="1" s="1"/>
  <c r="H3819" i="1"/>
  <c r="K3818" i="1"/>
  <c r="J3818" i="1"/>
  <c r="I3818" i="1"/>
  <c r="L3818" i="1" s="1"/>
  <c r="H3818" i="1"/>
  <c r="K3817" i="1"/>
  <c r="J3817" i="1"/>
  <c r="I3817" i="1"/>
  <c r="L3817" i="1" s="1"/>
  <c r="H3817" i="1"/>
  <c r="K3816" i="1"/>
  <c r="J3816" i="1"/>
  <c r="I3816" i="1"/>
  <c r="L3816" i="1" s="1"/>
  <c r="H3816" i="1"/>
  <c r="K3815" i="1"/>
  <c r="J3815" i="1"/>
  <c r="I3815" i="1"/>
  <c r="L3815" i="1" s="1"/>
  <c r="H3815" i="1"/>
  <c r="K3814" i="1"/>
  <c r="J3814" i="1"/>
  <c r="I3814" i="1"/>
  <c r="L3814" i="1" s="1"/>
  <c r="H3814" i="1"/>
  <c r="K3813" i="1"/>
  <c r="J3813" i="1"/>
  <c r="I3813" i="1"/>
  <c r="L3813" i="1" s="1"/>
  <c r="H3813" i="1"/>
  <c r="K3812" i="1"/>
  <c r="J3812" i="1"/>
  <c r="I3812" i="1"/>
  <c r="L3812" i="1" s="1"/>
  <c r="H3812" i="1"/>
  <c r="K3811" i="1"/>
  <c r="J3811" i="1"/>
  <c r="I3811" i="1"/>
  <c r="L3811" i="1" s="1"/>
  <c r="H3811" i="1"/>
  <c r="K3810" i="1"/>
  <c r="J3810" i="1"/>
  <c r="I3810" i="1"/>
  <c r="L3810" i="1" s="1"/>
  <c r="H3810" i="1"/>
  <c r="K3809" i="1"/>
  <c r="J3809" i="1"/>
  <c r="I3809" i="1"/>
  <c r="L3809" i="1" s="1"/>
  <c r="H3809" i="1"/>
  <c r="K3808" i="1"/>
  <c r="J3808" i="1"/>
  <c r="I3808" i="1"/>
  <c r="L3808" i="1" s="1"/>
  <c r="H3808" i="1"/>
  <c r="K3807" i="1"/>
  <c r="J3807" i="1"/>
  <c r="I3807" i="1"/>
  <c r="L3807" i="1" s="1"/>
  <c r="H3807" i="1"/>
  <c r="K3806" i="1"/>
  <c r="J3806" i="1"/>
  <c r="I3806" i="1"/>
  <c r="L3806" i="1" s="1"/>
  <c r="H3806" i="1"/>
  <c r="K3805" i="1"/>
  <c r="J3805" i="1"/>
  <c r="I3805" i="1"/>
  <c r="L3805" i="1" s="1"/>
  <c r="H3805" i="1"/>
  <c r="K3804" i="1"/>
  <c r="J3804" i="1"/>
  <c r="I3804" i="1"/>
  <c r="L3804" i="1" s="1"/>
  <c r="H3804" i="1"/>
  <c r="K3803" i="1"/>
  <c r="J3803" i="1"/>
  <c r="I3803" i="1"/>
  <c r="L3803" i="1" s="1"/>
  <c r="H3803" i="1"/>
  <c r="K3802" i="1"/>
  <c r="J3802" i="1"/>
  <c r="I3802" i="1"/>
  <c r="L3802" i="1" s="1"/>
  <c r="H3802" i="1"/>
  <c r="K3801" i="1"/>
  <c r="J3801" i="1"/>
  <c r="I3801" i="1"/>
  <c r="L3801" i="1" s="1"/>
  <c r="H3801" i="1"/>
  <c r="K3800" i="1"/>
  <c r="J3800" i="1"/>
  <c r="I3800" i="1"/>
  <c r="L3800" i="1" s="1"/>
  <c r="H3800" i="1"/>
  <c r="K3799" i="1"/>
  <c r="J3799" i="1"/>
  <c r="I3799" i="1"/>
  <c r="L3799" i="1" s="1"/>
  <c r="H3799" i="1"/>
  <c r="K3798" i="1"/>
  <c r="J3798" i="1"/>
  <c r="I3798" i="1"/>
  <c r="L3798" i="1" s="1"/>
  <c r="H3798" i="1"/>
  <c r="K3797" i="1"/>
  <c r="J3797" i="1"/>
  <c r="I3797" i="1"/>
  <c r="L3797" i="1" s="1"/>
  <c r="H3797" i="1"/>
  <c r="K3796" i="1"/>
  <c r="J3796" i="1"/>
  <c r="I3796" i="1"/>
  <c r="L3796" i="1" s="1"/>
  <c r="H3796" i="1"/>
  <c r="K3795" i="1"/>
  <c r="J3795" i="1"/>
  <c r="I3795" i="1"/>
  <c r="L3795" i="1" s="1"/>
  <c r="H3795" i="1"/>
  <c r="K3794" i="1"/>
  <c r="J3794" i="1"/>
  <c r="I3794" i="1"/>
  <c r="L3794" i="1" s="1"/>
  <c r="H3794" i="1"/>
  <c r="K3793" i="1"/>
  <c r="J3793" i="1"/>
  <c r="I3793" i="1"/>
  <c r="L3793" i="1" s="1"/>
  <c r="H3793" i="1"/>
  <c r="K3792" i="1"/>
  <c r="J3792" i="1"/>
  <c r="I3792" i="1"/>
  <c r="L3792" i="1" s="1"/>
  <c r="H3792" i="1"/>
  <c r="K3791" i="1"/>
  <c r="J3791" i="1"/>
  <c r="I3791" i="1"/>
  <c r="L3791" i="1" s="1"/>
  <c r="H3791" i="1"/>
  <c r="K3790" i="1"/>
  <c r="J3790" i="1"/>
  <c r="I3790" i="1"/>
  <c r="L3790" i="1" s="1"/>
  <c r="H3790" i="1"/>
  <c r="K3789" i="1"/>
  <c r="J3789" i="1"/>
  <c r="I3789" i="1"/>
  <c r="L3789" i="1" s="1"/>
  <c r="H3789" i="1"/>
  <c r="K3788" i="1"/>
  <c r="J3788" i="1"/>
  <c r="I3788" i="1"/>
  <c r="L3788" i="1" s="1"/>
  <c r="H3788" i="1"/>
  <c r="K3787" i="1"/>
  <c r="J3787" i="1"/>
  <c r="I3787" i="1"/>
  <c r="L3787" i="1" s="1"/>
  <c r="H3787" i="1"/>
  <c r="K3786" i="1"/>
  <c r="J3786" i="1"/>
  <c r="I3786" i="1"/>
  <c r="L3786" i="1" s="1"/>
  <c r="H3786" i="1"/>
  <c r="K3785" i="1"/>
  <c r="J3785" i="1"/>
  <c r="I3785" i="1"/>
  <c r="L3785" i="1" s="1"/>
  <c r="H3785" i="1"/>
  <c r="K3784" i="1"/>
  <c r="J3784" i="1"/>
  <c r="I3784" i="1"/>
  <c r="L3784" i="1" s="1"/>
  <c r="H3784" i="1"/>
  <c r="K3783" i="1"/>
  <c r="J3783" i="1"/>
  <c r="I3783" i="1"/>
  <c r="L3783" i="1" s="1"/>
  <c r="H3783" i="1"/>
  <c r="K3782" i="1"/>
  <c r="J3782" i="1"/>
  <c r="I3782" i="1"/>
  <c r="L3782" i="1" s="1"/>
  <c r="H3782" i="1"/>
  <c r="K3781" i="1"/>
  <c r="J3781" i="1"/>
  <c r="I3781" i="1"/>
  <c r="L3781" i="1" s="1"/>
  <c r="H3781" i="1"/>
  <c r="K3780" i="1"/>
  <c r="J3780" i="1"/>
  <c r="I3780" i="1"/>
  <c r="L3780" i="1" s="1"/>
  <c r="H3780" i="1"/>
  <c r="K3779" i="1"/>
  <c r="J3779" i="1"/>
  <c r="I3779" i="1"/>
  <c r="L3779" i="1" s="1"/>
  <c r="H3779" i="1"/>
  <c r="K3778" i="1"/>
  <c r="J3778" i="1"/>
  <c r="I3778" i="1"/>
  <c r="L3778" i="1" s="1"/>
  <c r="H3778" i="1"/>
  <c r="K3777" i="1"/>
  <c r="J3777" i="1"/>
  <c r="I3777" i="1"/>
  <c r="L3777" i="1" s="1"/>
  <c r="H3777" i="1"/>
  <c r="K3776" i="1"/>
  <c r="J3776" i="1"/>
  <c r="I3776" i="1"/>
  <c r="L3776" i="1" s="1"/>
  <c r="H3776" i="1"/>
  <c r="K3775" i="1"/>
  <c r="J3775" i="1"/>
  <c r="I3775" i="1"/>
  <c r="L3775" i="1" s="1"/>
  <c r="H3775" i="1"/>
  <c r="K3774" i="1"/>
  <c r="J3774" i="1"/>
  <c r="I3774" i="1"/>
  <c r="L3774" i="1" s="1"/>
  <c r="H3774" i="1"/>
  <c r="K3773" i="1"/>
  <c r="J3773" i="1"/>
  <c r="I3773" i="1"/>
  <c r="L3773" i="1" s="1"/>
  <c r="H3773" i="1"/>
  <c r="K3772" i="1"/>
  <c r="J3772" i="1"/>
  <c r="I3772" i="1"/>
  <c r="L3772" i="1" s="1"/>
  <c r="H3772" i="1"/>
  <c r="K3771" i="1"/>
  <c r="J3771" i="1"/>
  <c r="I3771" i="1"/>
  <c r="L3771" i="1" s="1"/>
  <c r="H3771" i="1"/>
  <c r="K3770" i="1"/>
  <c r="J3770" i="1"/>
  <c r="I3770" i="1"/>
  <c r="L3770" i="1" s="1"/>
  <c r="H3770" i="1"/>
  <c r="K3769" i="1"/>
  <c r="J3769" i="1"/>
  <c r="I3769" i="1"/>
  <c r="L3769" i="1" s="1"/>
  <c r="H3769" i="1"/>
  <c r="K3768" i="1"/>
  <c r="J3768" i="1"/>
  <c r="I3768" i="1"/>
  <c r="L3768" i="1" s="1"/>
  <c r="H3768" i="1"/>
  <c r="K3767" i="1"/>
  <c r="J3767" i="1"/>
  <c r="I3767" i="1"/>
  <c r="L3767" i="1" s="1"/>
  <c r="H3767" i="1"/>
  <c r="K3766" i="1"/>
  <c r="J3766" i="1"/>
  <c r="I3766" i="1"/>
  <c r="L3766" i="1" s="1"/>
  <c r="H3766" i="1"/>
  <c r="K3765" i="1"/>
  <c r="J3765" i="1"/>
  <c r="I3765" i="1"/>
  <c r="L3765" i="1" s="1"/>
  <c r="H3765" i="1"/>
  <c r="K3764" i="1"/>
  <c r="J3764" i="1"/>
  <c r="I3764" i="1"/>
  <c r="L3764" i="1" s="1"/>
  <c r="H3764" i="1"/>
  <c r="K3763" i="1"/>
  <c r="J3763" i="1"/>
  <c r="I3763" i="1"/>
  <c r="L3763" i="1" s="1"/>
  <c r="H3763" i="1"/>
  <c r="K3762" i="1"/>
  <c r="J3762" i="1"/>
  <c r="I3762" i="1"/>
  <c r="L3762" i="1" s="1"/>
  <c r="H3762" i="1"/>
  <c r="K3761" i="1"/>
  <c r="J3761" i="1"/>
  <c r="I3761" i="1"/>
  <c r="L3761" i="1" s="1"/>
  <c r="H3761" i="1"/>
  <c r="K3760" i="1"/>
  <c r="J3760" i="1"/>
  <c r="I3760" i="1"/>
  <c r="L3760" i="1" s="1"/>
  <c r="H3760" i="1"/>
  <c r="K3759" i="1"/>
  <c r="J3759" i="1"/>
  <c r="I3759" i="1"/>
  <c r="L3759" i="1" s="1"/>
  <c r="H3759" i="1"/>
  <c r="K3758" i="1"/>
  <c r="J3758" i="1"/>
  <c r="I3758" i="1"/>
  <c r="L3758" i="1" s="1"/>
  <c r="H3758" i="1"/>
  <c r="K3757" i="1"/>
  <c r="J3757" i="1"/>
  <c r="I3757" i="1"/>
  <c r="L3757" i="1" s="1"/>
  <c r="H3757" i="1"/>
  <c r="K3756" i="1"/>
  <c r="J3756" i="1"/>
  <c r="I3756" i="1"/>
  <c r="L3756" i="1" s="1"/>
  <c r="H3756" i="1"/>
  <c r="K3755" i="1"/>
  <c r="J3755" i="1"/>
  <c r="I3755" i="1"/>
  <c r="L3755" i="1" s="1"/>
  <c r="H3755" i="1"/>
  <c r="K3754" i="1"/>
  <c r="J3754" i="1"/>
  <c r="I3754" i="1"/>
  <c r="L3754" i="1" s="1"/>
  <c r="H3754" i="1"/>
  <c r="K3753" i="1"/>
  <c r="J3753" i="1"/>
  <c r="I3753" i="1"/>
  <c r="L3753" i="1" s="1"/>
  <c r="H3753" i="1"/>
  <c r="K3752" i="1"/>
  <c r="J3752" i="1"/>
  <c r="I3752" i="1"/>
  <c r="L3752" i="1" s="1"/>
  <c r="H3752" i="1"/>
  <c r="K3751" i="1"/>
  <c r="J3751" i="1"/>
  <c r="I3751" i="1"/>
  <c r="L3751" i="1" s="1"/>
  <c r="H3751" i="1"/>
  <c r="K3750" i="1"/>
  <c r="J3750" i="1"/>
  <c r="I3750" i="1"/>
  <c r="L3750" i="1" s="1"/>
  <c r="H3750" i="1"/>
  <c r="K3749" i="1"/>
  <c r="J3749" i="1"/>
  <c r="I3749" i="1"/>
  <c r="L3749" i="1" s="1"/>
  <c r="H3749" i="1"/>
  <c r="K3748" i="1"/>
  <c r="J3748" i="1"/>
  <c r="I3748" i="1"/>
  <c r="L3748" i="1" s="1"/>
  <c r="H3748" i="1"/>
  <c r="K3747" i="1"/>
  <c r="J3747" i="1"/>
  <c r="I3747" i="1"/>
  <c r="L3747" i="1" s="1"/>
  <c r="H3747" i="1"/>
  <c r="K3746" i="1"/>
  <c r="J3746" i="1"/>
  <c r="I3746" i="1"/>
  <c r="L3746" i="1" s="1"/>
  <c r="H3746" i="1"/>
  <c r="K3745" i="1"/>
  <c r="J3745" i="1"/>
  <c r="I3745" i="1"/>
  <c r="L3745" i="1" s="1"/>
  <c r="H3745" i="1"/>
  <c r="K3744" i="1"/>
  <c r="J3744" i="1"/>
  <c r="I3744" i="1"/>
  <c r="L3744" i="1" s="1"/>
  <c r="H3744" i="1"/>
  <c r="K3743" i="1"/>
  <c r="J3743" i="1"/>
  <c r="I3743" i="1"/>
  <c r="L3743" i="1" s="1"/>
  <c r="H3743" i="1"/>
  <c r="K3742" i="1"/>
  <c r="J3742" i="1"/>
  <c r="I3742" i="1"/>
  <c r="L3742" i="1" s="1"/>
  <c r="H3742" i="1"/>
  <c r="K3741" i="1"/>
  <c r="J3741" i="1"/>
  <c r="I3741" i="1"/>
  <c r="L3741" i="1" s="1"/>
  <c r="H3741" i="1"/>
  <c r="K3740" i="1"/>
  <c r="J3740" i="1"/>
  <c r="I3740" i="1"/>
  <c r="L3740" i="1" s="1"/>
  <c r="H3740" i="1"/>
  <c r="K3739" i="1"/>
  <c r="J3739" i="1"/>
  <c r="I3739" i="1"/>
  <c r="L3739" i="1" s="1"/>
  <c r="H3739" i="1"/>
  <c r="K3738" i="1"/>
  <c r="J3738" i="1"/>
  <c r="I3738" i="1"/>
  <c r="L3738" i="1" s="1"/>
  <c r="H3738" i="1"/>
  <c r="K3737" i="1"/>
  <c r="J3737" i="1"/>
  <c r="I3737" i="1"/>
  <c r="L3737" i="1" s="1"/>
  <c r="H3737" i="1"/>
  <c r="K3736" i="1"/>
  <c r="J3736" i="1"/>
  <c r="I3736" i="1"/>
  <c r="L3736" i="1" s="1"/>
  <c r="H3736" i="1"/>
  <c r="K3735" i="1"/>
  <c r="J3735" i="1"/>
  <c r="I3735" i="1"/>
  <c r="L3735" i="1" s="1"/>
  <c r="H3735" i="1"/>
  <c r="K3734" i="1"/>
  <c r="J3734" i="1"/>
  <c r="I3734" i="1"/>
  <c r="L3734" i="1" s="1"/>
  <c r="H3734" i="1"/>
  <c r="K3733" i="1"/>
  <c r="J3733" i="1"/>
  <c r="I3733" i="1"/>
  <c r="L3733" i="1" s="1"/>
  <c r="H3733" i="1"/>
  <c r="K3732" i="1"/>
  <c r="J3732" i="1"/>
  <c r="I3732" i="1"/>
  <c r="L3732" i="1" s="1"/>
  <c r="H3732" i="1"/>
  <c r="K3731" i="1"/>
  <c r="J3731" i="1"/>
  <c r="I3731" i="1"/>
  <c r="L3731" i="1" s="1"/>
  <c r="H3731" i="1"/>
  <c r="K3730" i="1"/>
  <c r="J3730" i="1"/>
  <c r="I3730" i="1"/>
  <c r="L3730" i="1" s="1"/>
  <c r="H3730" i="1"/>
  <c r="K3729" i="1"/>
  <c r="J3729" i="1"/>
  <c r="I3729" i="1"/>
  <c r="L3729" i="1" s="1"/>
  <c r="H3729" i="1"/>
  <c r="K3728" i="1"/>
  <c r="J3728" i="1"/>
  <c r="I3728" i="1"/>
  <c r="L3728" i="1" s="1"/>
  <c r="H3728" i="1"/>
  <c r="K3727" i="1"/>
  <c r="J3727" i="1"/>
  <c r="I3727" i="1"/>
  <c r="L3727" i="1" s="1"/>
  <c r="H3727" i="1"/>
  <c r="K3726" i="1"/>
  <c r="J3726" i="1"/>
  <c r="I3726" i="1"/>
  <c r="L3726" i="1" s="1"/>
  <c r="H3726" i="1"/>
  <c r="K3725" i="1"/>
  <c r="J3725" i="1"/>
  <c r="I3725" i="1"/>
  <c r="L3725" i="1" s="1"/>
  <c r="H3725" i="1"/>
  <c r="K3724" i="1"/>
  <c r="J3724" i="1"/>
  <c r="I3724" i="1"/>
  <c r="L3724" i="1" s="1"/>
  <c r="H3724" i="1"/>
  <c r="K3723" i="1"/>
  <c r="J3723" i="1"/>
  <c r="I3723" i="1"/>
  <c r="L3723" i="1" s="1"/>
  <c r="H3723" i="1"/>
  <c r="K3722" i="1"/>
  <c r="J3722" i="1"/>
  <c r="I3722" i="1"/>
  <c r="L3722" i="1" s="1"/>
  <c r="H3722" i="1"/>
  <c r="K3721" i="1"/>
  <c r="J3721" i="1"/>
  <c r="I3721" i="1"/>
  <c r="L3721" i="1" s="1"/>
  <c r="H3721" i="1"/>
  <c r="K3720" i="1"/>
  <c r="J3720" i="1"/>
  <c r="I3720" i="1"/>
  <c r="L3720" i="1" s="1"/>
  <c r="H3720" i="1"/>
  <c r="K3719" i="1"/>
  <c r="J3719" i="1"/>
  <c r="I3719" i="1"/>
  <c r="L3719" i="1" s="1"/>
  <c r="H3719" i="1"/>
  <c r="K3718" i="1"/>
  <c r="J3718" i="1"/>
  <c r="I3718" i="1"/>
  <c r="L3718" i="1" s="1"/>
  <c r="H3718" i="1"/>
  <c r="K3717" i="1"/>
  <c r="J3717" i="1"/>
  <c r="I3717" i="1"/>
  <c r="L3717" i="1" s="1"/>
  <c r="H3717" i="1"/>
  <c r="K3716" i="1"/>
  <c r="J3716" i="1"/>
  <c r="I3716" i="1"/>
  <c r="L3716" i="1" s="1"/>
  <c r="H3716" i="1"/>
  <c r="K3715" i="1"/>
  <c r="J3715" i="1"/>
  <c r="I3715" i="1"/>
  <c r="L3715" i="1" s="1"/>
  <c r="H3715" i="1"/>
  <c r="K3714" i="1"/>
  <c r="J3714" i="1"/>
  <c r="I3714" i="1"/>
  <c r="L3714" i="1" s="1"/>
  <c r="H3714" i="1"/>
  <c r="K3713" i="1"/>
  <c r="J3713" i="1"/>
  <c r="I3713" i="1"/>
  <c r="L3713" i="1" s="1"/>
  <c r="H3713" i="1"/>
  <c r="K3712" i="1"/>
  <c r="J3712" i="1"/>
  <c r="I3712" i="1"/>
  <c r="L3712" i="1" s="1"/>
  <c r="H3712" i="1"/>
  <c r="K3711" i="1"/>
  <c r="J3711" i="1"/>
  <c r="I3711" i="1"/>
  <c r="L3711" i="1" s="1"/>
  <c r="H3711" i="1"/>
  <c r="K3710" i="1"/>
  <c r="J3710" i="1"/>
  <c r="I3710" i="1"/>
  <c r="L3710" i="1" s="1"/>
  <c r="H3710" i="1"/>
  <c r="K3709" i="1"/>
  <c r="J3709" i="1"/>
  <c r="I3709" i="1"/>
  <c r="L3709" i="1" s="1"/>
  <c r="H3709" i="1"/>
  <c r="K3708" i="1"/>
  <c r="J3708" i="1"/>
  <c r="I3708" i="1"/>
  <c r="L3708" i="1" s="1"/>
  <c r="H3708" i="1"/>
  <c r="K3707" i="1"/>
  <c r="J3707" i="1"/>
  <c r="I3707" i="1"/>
  <c r="L3707" i="1" s="1"/>
  <c r="H3707" i="1"/>
  <c r="K3706" i="1"/>
  <c r="J3706" i="1"/>
  <c r="I3706" i="1"/>
  <c r="L3706" i="1" s="1"/>
  <c r="H3706" i="1"/>
  <c r="K3705" i="1"/>
  <c r="J3705" i="1"/>
  <c r="I3705" i="1"/>
  <c r="L3705" i="1" s="1"/>
  <c r="H3705" i="1"/>
  <c r="K3704" i="1"/>
  <c r="J3704" i="1"/>
  <c r="I3704" i="1"/>
  <c r="L3704" i="1" s="1"/>
  <c r="H3704" i="1"/>
  <c r="K3703" i="1"/>
  <c r="J3703" i="1"/>
  <c r="I3703" i="1"/>
  <c r="L3703" i="1" s="1"/>
  <c r="H3703" i="1"/>
  <c r="K3702" i="1"/>
  <c r="J3702" i="1"/>
  <c r="I3702" i="1"/>
  <c r="L3702" i="1" s="1"/>
  <c r="H3702" i="1"/>
  <c r="K3701" i="1"/>
  <c r="J3701" i="1"/>
  <c r="I3701" i="1"/>
  <c r="L3701" i="1" s="1"/>
  <c r="H3701" i="1"/>
  <c r="K3700" i="1"/>
  <c r="J3700" i="1"/>
  <c r="I3700" i="1"/>
  <c r="L3700" i="1" s="1"/>
  <c r="H3700" i="1"/>
  <c r="K3699" i="1"/>
  <c r="J3699" i="1"/>
  <c r="I3699" i="1"/>
  <c r="L3699" i="1" s="1"/>
  <c r="H3699" i="1"/>
  <c r="K3698" i="1"/>
  <c r="J3698" i="1"/>
  <c r="I3698" i="1"/>
  <c r="L3698" i="1" s="1"/>
  <c r="H3698" i="1"/>
  <c r="K3697" i="1"/>
  <c r="J3697" i="1"/>
  <c r="I3697" i="1"/>
  <c r="L3697" i="1" s="1"/>
  <c r="H3697" i="1"/>
  <c r="K3696" i="1"/>
  <c r="J3696" i="1"/>
  <c r="I3696" i="1"/>
  <c r="L3696" i="1" s="1"/>
  <c r="H3696" i="1"/>
  <c r="K3695" i="1"/>
  <c r="J3695" i="1"/>
  <c r="I3695" i="1"/>
  <c r="L3695" i="1" s="1"/>
  <c r="H3695" i="1"/>
  <c r="K3694" i="1"/>
  <c r="J3694" i="1"/>
  <c r="I3694" i="1"/>
  <c r="L3694" i="1" s="1"/>
  <c r="H3694" i="1"/>
  <c r="K3693" i="1"/>
  <c r="J3693" i="1"/>
  <c r="I3693" i="1"/>
  <c r="L3693" i="1" s="1"/>
  <c r="H3693" i="1"/>
  <c r="K3692" i="1"/>
  <c r="J3692" i="1"/>
  <c r="I3692" i="1"/>
  <c r="L3692" i="1" s="1"/>
  <c r="H3692" i="1"/>
  <c r="K3691" i="1"/>
  <c r="J3691" i="1"/>
  <c r="I3691" i="1"/>
  <c r="L3691" i="1" s="1"/>
  <c r="H3691" i="1"/>
  <c r="K3690" i="1"/>
  <c r="J3690" i="1"/>
  <c r="I3690" i="1"/>
  <c r="L3690" i="1" s="1"/>
  <c r="H3690" i="1"/>
  <c r="K3689" i="1"/>
  <c r="J3689" i="1"/>
  <c r="I3689" i="1"/>
  <c r="L3689" i="1" s="1"/>
  <c r="H3689" i="1"/>
  <c r="K3688" i="1"/>
  <c r="J3688" i="1"/>
  <c r="I3688" i="1"/>
  <c r="L3688" i="1" s="1"/>
  <c r="H3688" i="1"/>
  <c r="K3687" i="1"/>
  <c r="J3687" i="1"/>
  <c r="I3687" i="1"/>
  <c r="L3687" i="1" s="1"/>
  <c r="H3687" i="1"/>
  <c r="K3686" i="1"/>
  <c r="J3686" i="1"/>
  <c r="I3686" i="1"/>
  <c r="L3686" i="1" s="1"/>
  <c r="H3686" i="1"/>
  <c r="K3685" i="1"/>
  <c r="J3685" i="1"/>
  <c r="I3685" i="1"/>
  <c r="L3685" i="1" s="1"/>
  <c r="H3685" i="1"/>
  <c r="K3684" i="1"/>
  <c r="J3684" i="1"/>
  <c r="I3684" i="1"/>
  <c r="L3684" i="1" s="1"/>
  <c r="H3684" i="1"/>
  <c r="K3683" i="1"/>
  <c r="J3683" i="1"/>
  <c r="I3683" i="1"/>
  <c r="L3683" i="1" s="1"/>
  <c r="H3683" i="1"/>
  <c r="K3682" i="1"/>
  <c r="J3682" i="1"/>
  <c r="I3682" i="1"/>
  <c r="L3682" i="1" s="1"/>
  <c r="H3682" i="1"/>
  <c r="K3681" i="1"/>
  <c r="J3681" i="1"/>
  <c r="I3681" i="1"/>
  <c r="L3681" i="1" s="1"/>
  <c r="H3681" i="1"/>
  <c r="K3680" i="1"/>
  <c r="J3680" i="1"/>
  <c r="I3680" i="1"/>
  <c r="L3680" i="1" s="1"/>
  <c r="H3680" i="1"/>
  <c r="K3679" i="1"/>
  <c r="J3679" i="1"/>
  <c r="I3679" i="1"/>
  <c r="L3679" i="1" s="1"/>
  <c r="H3679" i="1"/>
  <c r="K3678" i="1"/>
  <c r="J3678" i="1"/>
  <c r="I3678" i="1"/>
  <c r="L3678" i="1" s="1"/>
  <c r="H3678" i="1"/>
  <c r="K3677" i="1"/>
  <c r="J3677" i="1"/>
  <c r="I3677" i="1"/>
  <c r="L3677" i="1" s="1"/>
  <c r="H3677" i="1"/>
  <c r="K3676" i="1"/>
  <c r="J3676" i="1"/>
  <c r="I3676" i="1"/>
  <c r="L3676" i="1" s="1"/>
  <c r="H3676" i="1"/>
  <c r="K3675" i="1"/>
  <c r="J3675" i="1"/>
  <c r="I3675" i="1"/>
  <c r="L3675" i="1" s="1"/>
  <c r="H3675" i="1"/>
  <c r="K3674" i="1"/>
  <c r="J3674" i="1"/>
  <c r="I3674" i="1"/>
  <c r="L3674" i="1" s="1"/>
  <c r="H3674" i="1"/>
  <c r="K3673" i="1"/>
  <c r="J3673" i="1"/>
  <c r="I3673" i="1"/>
  <c r="L3673" i="1" s="1"/>
  <c r="H3673" i="1"/>
  <c r="K3672" i="1"/>
  <c r="J3672" i="1"/>
  <c r="I3672" i="1"/>
  <c r="L3672" i="1" s="1"/>
  <c r="H3672" i="1"/>
  <c r="K3671" i="1"/>
  <c r="J3671" i="1"/>
  <c r="I3671" i="1"/>
  <c r="L3671" i="1" s="1"/>
  <c r="H3671" i="1"/>
  <c r="K3670" i="1"/>
  <c r="J3670" i="1"/>
  <c r="I3670" i="1"/>
  <c r="L3670" i="1" s="1"/>
  <c r="H3670" i="1"/>
  <c r="K3669" i="1"/>
  <c r="J3669" i="1"/>
  <c r="I3669" i="1"/>
  <c r="L3669" i="1" s="1"/>
  <c r="H3669" i="1"/>
  <c r="K3668" i="1"/>
  <c r="J3668" i="1"/>
  <c r="I3668" i="1"/>
  <c r="L3668" i="1" s="1"/>
  <c r="H3668" i="1"/>
  <c r="K3667" i="1"/>
  <c r="J3667" i="1"/>
  <c r="I3667" i="1"/>
  <c r="L3667" i="1" s="1"/>
  <c r="H3667" i="1"/>
  <c r="K3666" i="1"/>
  <c r="J3666" i="1"/>
  <c r="I3666" i="1"/>
  <c r="L3666" i="1" s="1"/>
  <c r="H3666" i="1"/>
  <c r="K3665" i="1"/>
  <c r="J3665" i="1"/>
  <c r="I3665" i="1"/>
  <c r="L3665" i="1" s="1"/>
  <c r="H3665" i="1"/>
  <c r="K3664" i="1"/>
  <c r="J3664" i="1"/>
  <c r="I3664" i="1"/>
  <c r="L3664" i="1" s="1"/>
  <c r="H3664" i="1"/>
  <c r="K3663" i="1"/>
  <c r="J3663" i="1"/>
  <c r="I3663" i="1"/>
  <c r="L3663" i="1" s="1"/>
  <c r="H3663" i="1"/>
  <c r="K3662" i="1"/>
  <c r="J3662" i="1"/>
  <c r="I3662" i="1"/>
  <c r="L3662" i="1" s="1"/>
  <c r="H3662" i="1"/>
  <c r="K3661" i="1"/>
  <c r="J3661" i="1"/>
  <c r="I3661" i="1"/>
  <c r="L3661" i="1" s="1"/>
  <c r="H3661" i="1"/>
  <c r="K3660" i="1"/>
  <c r="J3660" i="1"/>
  <c r="I3660" i="1"/>
  <c r="L3660" i="1" s="1"/>
  <c r="H3660" i="1"/>
  <c r="K3659" i="1"/>
  <c r="J3659" i="1"/>
  <c r="I3659" i="1"/>
  <c r="L3659" i="1" s="1"/>
  <c r="H3659" i="1"/>
  <c r="K3658" i="1"/>
  <c r="J3658" i="1"/>
  <c r="I3658" i="1"/>
  <c r="L3658" i="1" s="1"/>
  <c r="H3658" i="1"/>
  <c r="K3657" i="1"/>
  <c r="J3657" i="1"/>
  <c r="I3657" i="1"/>
  <c r="L3657" i="1" s="1"/>
  <c r="H3657" i="1"/>
  <c r="K3656" i="1"/>
  <c r="J3656" i="1"/>
  <c r="I3656" i="1"/>
  <c r="L3656" i="1" s="1"/>
  <c r="H3656" i="1"/>
  <c r="K3655" i="1"/>
  <c r="J3655" i="1"/>
  <c r="I3655" i="1"/>
  <c r="L3655" i="1" s="1"/>
  <c r="H3655" i="1"/>
  <c r="K3654" i="1"/>
  <c r="J3654" i="1"/>
  <c r="I3654" i="1"/>
  <c r="L3654" i="1" s="1"/>
  <c r="H3654" i="1"/>
  <c r="K3653" i="1"/>
  <c r="J3653" i="1"/>
  <c r="I3653" i="1"/>
  <c r="L3653" i="1" s="1"/>
  <c r="H3653" i="1"/>
  <c r="K3652" i="1"/>
  <c r="J3652" i="1"/>
  <c r="I3652" i="1"/>
  <c r="L3652" i="1" s="1"/>
  <c r="H3652" i="1"/>
  <c r="K3651" i="1"/>
  <c r="J3651" i="1"/>
  <c r="I3651" i="1"/>
  <c r="L3651" i="1" s="1"/>
  <c r="H3651" i="1"/>
  <c r="K3650" i="1"/>
  <c r="J3650" i="1"/>
  <c r="I3650" i="1"/>
  <c r="L3650" i="1" s="1"/>
  <c r="H3650" i="1"/>
  <c r="K3649" i="1"/>
  <c r="J3649" i="1"/>
  <c r="I3649" i="1"/>
  <c r="L3649" i="1" s="1"/>
  <c r="H3649" i="1"/>
  <c r="K3648" i="1"/>
  <c r="J3648" i="1"/>
  <c r="I3648" i="1"/>
  <c r="L3648" i="1" s="1"/>
  <c r="H3648" i="1"/>
  <c r="K3647" i="1"/>
  <c r="J3647" i="1"/>
  <c r="I3647" i="1"/>
  <c r="L3647" i="1" s="1"/>
  <c r="H3647" i="1"/>
  <c r="K3646" i="1"/>
  <c r="J3646" i="1"/>
  <c r="I3646" i="1"/>
  <c r="L3646" i="1" s="1"/>
  <c r="H3646" i="1"/>
  <c r="K3645" i="1"/>
  <c r="J3645" i="1"/>
  <c r="I3645" i="1"/>
  <c r="L3645" i="1" s="1"/>
  <c r="H3645" i="1"/>
  <c r="K3644" i="1"/>
  <c r="J3644" i="1"/>
  <c r="I3644" i="1"/>
  <c r="L3644" i="1" s="1"/>
  <c r="H3644" i="1"/>
  <c r="K3643" i="1"/>
  <c r="J3643" i="1"/>
  <c r="I3643" i="1"/>
  <c r="L3643" i="1" s="1"/>
  <c r="H3643" i="1"/>
  <c r="K3642" i="1"/>
  <c r="J3642" i="1"/>
  <c r="I3642" i="1"/>
  <c r="L3642" i="1" s="1"/>
  <c r="H3642" i="1"/>
  <c r="K3641" i="1"/>
  <c r="J3641" i="1"/>
  <c r="I3641" i="1"/>
  <c r="L3641" i="1" s="1"/>
  <c r="H3641" i="1"/>
  <c r="K3640" i="1"/>
  <c r="J3640" i="1"/>
  <c r="I3640" i="1"/>
  <c r="L3640" i="1" s="1"/>
  <c r="H3640" i="1"/>
  <c r="K3639" i="1"/>
  <c r="J3639" i="1"/>
  <c r="I3639" i="1"/>
  <c r="L3639" i="1" s="1"/>
  <c r="H3639" i="1"/>
  <c r="K3638" i="1"/>
  <c r="J3638" i="1"/>
  <c r="I3638" i="1"/>
  <c r="L3638" i="1" s="1"/>
  <c r="H3638" i="1"/>
  <c r="K3637" i="1"/>
  <c r="J3637" i="1"/>
  <c r="I3637" i="1"/>
  <c r="L3637" i="1" s="1"/>
  <c r="H3637" i="1"/>
  <c r="K3636" i="1"/>
  <c r="J3636" i="1"/>
  <c r="I3636" i="1"/>
  <c r="L3636" i="1" s="1"/>
  <c r="H3636" i="1"/>
  <c r="K3635" i="1"/>
  <c r="J3635" i="1"/>
  <c r="I3635" i="1"/>
  <c r="L3635" i="1" s="1"/>
  <c r="H3635" i="1"/>
  <c r="K3634" i="1"/>
  <c r="J3634" i="1"/>
  <c r="I3634" i="1"/>
  <c r="L3634" i="1" s="1"/>
  <c r="H3634" i="1"/>
  <c r="K3633" i="1"/>
  <c r="J3633" i="1"/>
  <c r="I3633" i="1"/>
  <c r="L3633" i="1" s="1"/>
  <c r="H3633" i="1"/>
  <c r="K3632" i="1"/>
  <c r="J3632" i="1"/>
  <c r="I3632" i="1"/>
  <c r="L3632" i="1" s="1"/>
  <c r="H3632" i="1"/>
  <c r="K3631" i="1"/>
  <c r="J3631" i="1"/>
  <c r="I3631" i="1"/>
  <c r="L3631" i="1" s="1"/>
  <c r="H3631" i="1"/>
  <c r="K3630" i="1"/>
  <c r="J3630" i="1"/>
  <c r="I3630" i="1"/>
  <c r="L3630" i="1" s="1"/>
  <c r="H3630" i="1"/>
  <c r="K3629" i="1"/>
  <c r="J3629" i="1"/>
  <c r="I3629" i="1"/>
  <c r="L3629" i="1" s="1"/>
  <c r="H3629" i="1"/>
  <c r="K3628" i="1"/>
  <c r="J3628" i="1"/>
  <c r="I3628" i="1"/>
  <c r="L3628" i="1" s="1"/>
  <c r="H3628" i="1"/>
  <c r="K3627" i="1"/>
  <c r="J3627" i="1"/>
  <c r="I3627" i="1"/>
  <c r="L3627" i="1" s="1"/>
  <c r="H3627" i="1"/>
  <c r="K3626" i="1"/>
  <c r="J3626" i="1"/>
  <c r="I3626" i="1"/>
  <c r="L3626" i="1" s="1"/>
  <c r="H3626" i="1"/>
  <c r="K3625" i="1"/>
  <c r="J3625" i="1"/>
  <c r="I3625" i="1"/>
  <c r="L3625" i="1" s="1"/>
  <c r="H3625" i="1"/>
  <c r="K3624" i="1"/>
  <c r="J3624" i="1"/>
  <c r="I3624" i="1"/>
  <c r="L3624" i="1" s="1"/>
  <c r="H3624" i="1"/>
  <c r="K3623" i="1"/>
  <c r="J3623" i="1"/>
  <c r="I3623" i="1"/>
  <c r="L3623" i="1" s="1"/>
  <c r="H3623" i="1"/>
  <c r="K3622" i="1"/>
  <c r="J3622" i="1"/>
  <c r="I3622" i="1"/>
  <c r="L3622" i="1" s="1"/>
  <c r="H3622" i="1"/>
  <c r="K3621" i="1"/>
  <c r="J3621" i="1"/>
  <c r="I3621" i="1"/>
  <c r="L3621" i="1" s="1"/>
  <c r="H3621" i="1"/>
  <c r="K3620" i="1"/>
  <c r="J3620" i="1"/>
  <c r="I3620" i="1"/>
  <c r="L3620" i="1" s="1"/>
  <c r="H3620" i="1"/>
  <c r="K3619" i="1"/>
  <c r="J3619" i="1"/>
  <c r="I3619" i="1"/>
  <c r="L3619" i="1" s="1"/>
  <c r="H3619" i="1"/>
  <c r="K3618" i="1"/>
  <c r="J3618" i="1"/>
  <c r="I3618" i="1"/>
  <c r="L3618" i="1" s="1"/>
  <c r="H3618" i="1"/>
  <c r="K3617" i="1"/>
  <c r="J3617" i="1"/>
  <c r="I3617" i="1"/>
  <c r="L3617" i="1" s="1"/>
  <c r="H3617" i="1"/>
  <c r="K3616" i="1"/>
  <c r="J3616" i="1"/>
  <c r="I3616" i="1"/>
  <c r="L3616" i="1" s="1"/>
  <c r="H3616" i="1"/>
  <c r="K3615" i="1"/>
  <c r="J3615" i="1"/>
  <c r="I3615" i="1"/>
  <c r="L3615" i="1" s="1"/>
  <c r="H3615" i="1"/>
  <c r="K3614" i="1"/>
  <c r="J3614" i="1"/>
  <c r="I3614" i="1"/>
  <c r="L3614" i="1" s="1"/>
  <c r="H3614" i="1"/>
  <c r="K3613" i="1"/>
  <c r="J3613" i="1"/>
  <c r="I3613" i="1"/>
  <c r="L3613" i="1" s="1"/>
  <c r="H3613" i="1"/>
  <c r="K3612" i="1"/>
  <c r="J3612" i="1"/>
  <c r="I3612" i="1"/>
  <c r="L3612" i="1" s="1"/>
  <c r="H3612" i="1"/>
  <c r="K3611" i="1"/>
  <c r="J3611" i="1"/>
  <c r="I3611" i="1"/>
  <c r="L3611" i="1" s="1"/>
  <c r="H3611" i="1"/>
  <c r="K3610" i="1"/>
  <c r="J3610" i="1"/>
  <c r="I3610" i="1"/>
  <c r="L3610" i="1" s="1"/>
  <c r="H3610" i="1"/>
  <c r="K3609" i="1"/>
  <c r="J3609" i="1"/>
  <c r="I3609" i="1"/>
  <c r="L3609" i="1" s="1"/>
  <c r="H3609" i="1"/>
  <c r="K3608" i="1"/>
  <c r="J3608" i="1"/>
  <c r="I3608" i="1"/>
  <c r="L3608" i="1" s="1"/>
  <c r="H3608" i="1"/>
  <c r="K3607" i="1"/>
  <c r="J3607" i="1"/>
  <c r="I3607" i="1"/>
  <c r="L3607" i="1" s="1"/>
  <c r="H3607" i="1"/>
  <c r="K3606" i="1"/>
  <c r="J3606" i="1"/>
  <c r="I3606" i="1"/>
  <c r="L3606" i="1" s="1"/>
  <c r="H3606" i="1"/>
  <c r="K3605" i="1"/>
  <c r="J3605" i="1"/>
  <c r="I3605" i="1"/>
  <c r="L3605" i="1" s="1"/>
  <c r="H3605" i="1"/>
  <c r="K3604" i="1"/>
  <c r="J3604" i="1"/>
  <c r="I3604" i="1"/>
  <c r="L3604" i="1" s="1"/>
  <c r="H3604" i="1"/>
  <c r="K3603" i="1"/>
  <c r="J3603" i="1"/>
  <c r="I3603" i="1"/>
  <c r="L3603" i="1" s="1"/>
  <c r="H3603" i="1"/>
  <c r="K3602" i="1"/>
  <c r="J3602" i="1"/>
  <c r="I3602" i="1"/>
  <c r="L3602" i="1" s="1"/>
  <c r="H3602" i="1"/>
  <c r="K3601" i="1"/>
  <c r="J3601" i="1"/>
  <c r="I3601" i="1"/>
  <c r="L3601" i="1" s="1"/>
  <c r="H3601" i="1"/>
  <c r="K3600" i="1"/>
  <c r="J3600" i="1"/>
  <c r="I3600" i="1"/>
  <c r="L3600" i="1" s="1"/>
  <c r="H3600" i="1"/>
  <c r="K3599" i="1"/>
  <c r="J3599" i="1"/>
  <c r="I3599" i="1"/>
  <c r="L3599" i="1" s="1"/>
  <c r="H3599" i="1"/>
  <c r="K3598" i="1"/>
  <c r="J3598" i="1"/>
  <c r="I3598" i="1"/>
  <c r="L3598" i="1" s="1"/>
  <c r="H3598" i="1"/>
  <c r="K3597" i="1"/>
  <c r="J3597" i="1"/>
  <c r="I3597" i="1"/>
  <c r="L3597" i="1" s="1"/>
  <c r="H3597" i="1"/>
  <c r="K3596" i="1"/>
  <c r="J3596" i="1"/>
  <c r="I3596" i="1"/>
  <c r="L3596" i="1" s="1"/>
  <c r="H3596" i="1"/>
  <c r="K3595" i="1"/>
  <c r="J3595" i="1"/>
  <c r="I3595" i="1"/>
  <c r="L3595" i="1" s="1"/>
  <c r="H3595" i="1"/>
  <c r="K3594" i="1"/>
  <c r="J3594" i="1"/>
  <c r="I3594" i="1"/>
  <c r="L3594" i="1" s="1"/>
  <c r="H3594" i="1"/>
  <c r="K3593" i="1"/>
  <c r="J3593" i="1"/>
  <c r="I3593" i="1"/>
  <c r="L3593" i="1" s="1"/>
  <c r="H3593" i="1"/>
  <c r="K3592" i="1"/>
  <c r="J3592" i="1"/>
  <c r="I3592" i="1"/>
  <c r="L3592" i="1" s="1"/>
  <c r="H3592" i="1"/>
  <c r="K3591" i="1"/>
  <c r="J3591" i="1"/>
  <c r="I3591" i="1"/>
  <c r="L3591" i="1" s="1"/>
  <c r="H3591" i="1"/>
  <c r="K3590" i="1"/>
  <c r="J3590" i="1"/>
  <c r="I3590" i="1"/>
  <c r="L3590" i="1" s="1"/>
  <c r="H3590" i="1"/>
  <c r="K3589" i="1"/>
  <c r="J3589" i="1"/>
  <c r="I3589" i="1"/>
  <c r="L3589" i="1" s="1"/>
  <c r="H3589" i="1"/>
  <c r="K3588" i="1"/>
  <c r="J3588" i="1"/>
  <c r="I3588" i="1"/>
  <c r="L3588" i="1" s="1"/>
  <c r="H3588" i="1"/>
  <c r="K3587" i="1"/>
  <c r="J3587" i="1"/>
  <c r="I3587" i="1"/>
  <c r="L3587" i="1" s="1"/>
  <c r="H3587" i="1"/>
  <c r="K3586" i="1"/>
  <c r="J3586" i="1"/>
  <c r="I3586" i="1"/>
  <c r="L3586" i="1" s="1"/>
  <c r="H3586" i="1"/>
  <c r="K3585" i="1"/>
  <c r="J3585" i="1"/>
  <c r="I3585" i="1"/>
  <c r="L3585" i="1" s="1"/>
  <c r="H3585" i="1"/>
  <c r="K3584" i="1"/>
  <c r="J3584" i="1"/>
  <c r="I3584" i="1"/>
  <c r="L3584" i="1" s="1"/>
  <c r="H3584" i="1"/>
  <c r="K3583" i="1"/>
  <c r="J3583" i="1"/>
  <c r="I3583" i="1"/>
  <c r="L3583" i="1" s="1"/>
  <c r="H3583" i="1"/>
  <c r="K3582" i="1"/>
  <c r="J3582" i="1"/>
  <c r="I3582" i="1"/>
  <c r="L3582" i="1" s="1"/>
  <c r="H3582" i="1"/>
  <c r="K3581" i="1"/>
  <c r="J3581" i="1"/>
  <c r="I3581" i="1"/>
  <c r="L3581" i="1" s="1"/>
  <c r="H3581" i="1"/>
  <c r="K3580" i="1"/>
  <c r="J3580" i="1"/>
  <c r="I3580" i="1"/>
  <c r="L3580" i="1" s="1"/>
  <c r="H3580" i="1"/>
  <c r="K3579" i="1"/>
  <c r="J3579" i="1"/>
  <c r="I3579" i="1"/>
  <c r="L3579" i="1" s="1"/>
  <c r="H3579" i="1"/>
  <c r="K3578" i="1"/>
  <c r="J3578" i="1"/>
  <c r="I3578" i="1"/>
  <c r="L3578" i="1" s="1"/>
  <c r="H3578" i="1"/>
  <c r="K3577" i="1"/>
  <c r="J3577" i="1"/>
  <c r="I3577" i="1"/>
  <c r="L3577" i="1" s="1"/>
  <c r="H3577" i="1"/>
  <c r="K3576" i="1"/>
  <c r="J3576" i="1"/>
  <c r="I3576" i="1"/>
  <c r="L3576" i="1" s="1"/>
  <c r="H3576" i="1"/>
  <c r="K3575" i="1"/>
  <c r="J3575" i="1"/>
  <c r="I3575" i="1"/>
  <c r="L3575" i="1" s="1"/>
  <c r="H3575" i="1"/>
  <c r="K3574" i="1"/>
  <c r="J3574" i="1"/>
  <c r="I3574" i="1"/>
  <c r="L3574" i="1" s="1"/>
  <c r="H3574" i="1"/>
  <c r="K3573" i="1"/>
  <c r="J3573" i="1"/>
  <c r="I3573" i="1"/>
  <c r="L3573" i="1" s="1"/>
  <c r="H3573" i="1"/>
  <c r="K3572" i="1"/>
  <c r="J3572" i="1"/>
  <c r="I3572" i="1"/>
  <c r="L3572" i="1" s="1"/>
  <c r="H3572" i="1"/>
  <c r="K3571" i="1"/>
  <c r="J3571" i="1"/>
  <c r="I3571" i="1"/>
  <c r="L3571" i="1" s="1"/>
  <c r="H3571" i="1"/>
  <c r="K3570" i="1"/>
  <c r="J3570" i="1"/>
  <c r="I3570" i="1"/>
  <c r="L3570" i="1" s="1"/>
  <c r="H3570" i="1"/>
  <c r="K3569" i="1"/>
  <c r="J3569" i="1"/>
  <c r="I3569" i="1"/>
  <c r="L3569" i="1" s="1"/>
  <c r="H3569" i="1"/>
  <c r="K3568" i="1"/>
  <c r="J3568" i="1"/>
  <c r="I3568" i="1"/>
  <c r="L3568" i="1" s="1"/>
  <c r="H3568" i="1"/>
  <c r="K3567" i="1"/>
  <c r="J3567" i="1"/>
  <c r="I3567" i="1"/>
  <c r="L3567" i="1" s="1"/>
  <c r="H3567" i="1"/>
  <c r="K3566" i="1"/>
  <c r="J3566" i="1"/>
  <c r="I3566" i="1"/>
  <c r="L3566" i="1" s="1"/>
  <c r="H3566" i="1"/>
  <c r="K3565" i="1"/>
  <c r="J3565" i="1"/>
  <c r="I3565" i="1"/>
  <c r="L3565" i="1" s="1"/>
  <c r="H3565" i="1"/>
  <c r="K3564" i="1"/>
  <c r="J3564" i="1"/>
  <c r="I3564" i="1"/>
  <c r="L3564" i="1" s="1"/>
  <c r="H3564" i="1"/>
  <c r="K3563" i="1"/>
  <c r="J3563" i="1"/>
  <c r="I3563" i="1"/>
  <c r="L3563" i="1" s="1"/>
  <c r="H3563" i="1"/>
  <c r="K3562" i="1"/>
  <c r="J3562" i="1"/>
  <c r="I3562" i="1"/>
  <c r="L3562" i="1" s="1"/>
  <c r="H3562" i="1"/>
  <c r="K3561" i="1"/>
  <c r="J3561" i="1"/>
  <c r="I3561" i="1"/>
  <c r="L3561" i="1" s="1"/>
  <c r="H3561" i="1"/>
  <c r="K3560" i="1"/>
  <c r="J3560" i="1"/>
  <c r="I3560" i="1"/>
  <c r="L3560" i="1" s="1"/>
  <c r="H3560" i="1"/>
  <c r="K3559" i="1"/>
  <c r="J3559" i="1"/>
  <c r="I3559" i="1"/>
  <c r="L3559" i="1" s="1"/>
  <c r="H3559" i="1"/>
  <c r="K3558" i="1"/>
  <c r="J3558" i="1"/>
  <c r="I3558" i="1"/>
  <c r="L3558" i="1" s="1"/>
  <c r="H3558" i="1"/>
  <c r="K3557" i="1"/>
  <c r="J3557" i="1"/>
  <c r="I3557" i="1"/>
  <c r="L3557" i="1" s="1"/>
  <c r="H3557" i="1"/>
  <c r="K3556" i="1"/>
  <c r="J3556" i="1"/>
  <c r="I3556" i="1"/>
  <c r="L3556" i="1" s="1"/>
  <c r="H3556" i="1"/>
  <c r="K3555" i="1"/>
  <c r="J3555" i="1"/>
  <c r="I3555" i="1"/>
  <c r="L3555" i="1" s="1"/>
  <c r="H3555" i="1"/>
  <c r="K3554" i="1"/>
  <c r="J3554" i="1"/>
  <c r="I3554" i="1"/>
  <c r="L3554" i="1" s="1"/>
  <c r="H3554" i="1"/>
  <c r="K3553" i="1"/>
  <c r="J3553" i="1"/>
  <c r="I3553" i="1"/>
  <c r="L3553" i="1" s="1"/>
  <c r="H3553" i="1"/>
  <c r="K3552" i="1"/>
  <c r="J3552" i="1"/>
  <c r="I3552" i="1"/>
  <c r="L3552" i="1" s="1"/>
  <c r="H3552" i="1"/>
  <c r="K3551" i="1"/>
  <c r="J3551" i="1"/>
  <c r="I3551" i="1"/>
  <c r="L3551" i="1" s="1"/>
  <c r="H3551" i="1"/>
  <c r="K3550" i="1"/>
  <c r="J3550" i="1"/>
  <c r="I3550" i="1"/>
  <c r="L3550" i="1" s="1"/>
  <c r="H3550" i="1"/>
  <c r="K3549" i="1"/>
  <c r="J3549" i="1"/>
  <c r="I3549" i="1"/>
  <c r="L3549" i="1" s="1"/>
  <c r="H3549" i="1"/>
  <c r="K3548" i="1"/>
  <c r="J3548" i="1"/>
  <c r="I3548" i="1"/>
  <c r="L3548" i="1" s="1"/>
  <c r="H3548" i="1"/>
  <c r="K3547" i="1"/>
  <c r="J3547" i="1"/>
  <c r="I3547" i="1"/>
  <c r="L3547" i="1" s="1"/>
  <c r="H3547" i="1"/>
  <c r="K3546" i="1"/>
  <c r="J3546" i="1"/>
  <c r="I3546" i="1"/>
  <c r="L3546" i="1" s="1"/>
  <c r="H3546" i="1"/>
  <c r="K3545" i="1"/>
  <c r="J3545" i="1"/>
  <c r="I3545" i="1"/>
  <c r="L3545" i="1" s="1"/>
  <c r="H3545" i="1"/>
  <c r="K3544" i="1"/>
  <c r="J3544" i="1"/>
  <c r="I3544" i="1"/>
  <c r="L3544" i="1" s="1"/>
  <c r="H3544" i="1"/>
  <c r="K3543" i="1"/>
  <c r="J3543" i="1"/>
  <c r="I3543" i="1"/>
  <c r="L3543" i="1" s="1"/>
  <c r="H3543" i="1"/>
  <c r="K3542" i="1"/>
  <c r="J3542" i="1"/>
  <c r="I3542" i="1"/>
  <c r="L3542" i="1" s="1"/>
  <c r="H3542" i="1"/>
  <c r="K3541" i="1"/>
  <c r="J3541" i="1"/>
  <c r="I3541" i="1"/>
  <c r="L3541" i="1" s="1"/>
  <c r="H3541" i="1"/>
  <c r="K3540" i="1"/>
  <c r="J3540" i="1"/>
  <c r="I3540" i="1"/>
  <c r="L3540" i="1" s="1"/>
  <c r="H3540" i="1"/>
  <c r="K3539" i="1"/>
  <c r="J3539" i="1"/>
  <c r="I3539" i="1"/>
  <c r="L3539" i="1" s="1"/>
  <c r="H3539" i="1"/>
  <c r="K3538" i="1"/>
  <c r="J3538" i="1"/>
  <c r="I3538" i="1"/>
  <c r="L3538" i="1" s="1"/>
  <c r="H3538" i="1"/>
  <c r="K3537" i="1"/>
  <c r="J3537" i="1"/>
  <c r="I3537" i="1"/>
  <c r="L3537" i="1" s="1"/>
  <c r="H3537" i="1"/>
  <c r="K3536" i="1"/>
  <c r="J3536" i="1"/>
  <c r="I3536" i="1"/>
  <c r="L3536" i="1" s="1"/>
  <c r="H3536" i="1"/>
  <c r="K3535" i="1"/>
  <c r="J3535" i="1"/>
  <c r="I3535" i="1"/>
  <c r="L3535" i="1" s="1"/>
  <c r="H3535" i="1"/>
  <c r="K3534" i="1"/>
  <c r="J3534" i="1"/>
  <c r="I3534" i="1"/>
  <c r="L3534" i="1" s="1"/>
  <c r="H3534" i="1"/>
  <c r="K3533" i="1"/>
  <c r="J3533" i="1"/>
  <c r="I3533" i="1"/>
  <c r="L3533" i="1" s="1"/>
  <c r="H3533" i="1"/>
  <c r="K3532" i="1"/>
  <c r="J3532" i="1"/>
  <c r="I3532" i="1"/>
  <c r="L3532" i="1" s="1"/>
  <c r="H3532" i="1"/>
  <c r="K3531" i="1"/>
  <c r="J3531" i="1"/>
  <c r="I3531" i="1"/>
  <c r="L3531" i="1" s="1"/>
  <c r="H3531" i="1"/>
  <c r="K3530" i="1"/>
  <c r="J3530" i="1"/>
  <c r="I3530" i="1"/>
  <c r="L3530" i="1" s="1"/>
  <c r="H3530" i="1"/>
  <c r="K3529" i="1"/>
  <c r="J3529" i="1"/>
  <c r="I3529" i="1"/>
  <c r="L3529" i="1" s="1"/>
  <c r="H3529" i="1"/>
  <c r="K3528" i="1"/>
  <c r="J3528" i="1"/>
  <c r="I3528" i="1"/>
  <c r="L3528" i="1" s="1"/>
  <c r="H3528" i="1"/>
  <c r="K3527" i="1"/>
  <c r="J3527" i="1"/>
  <c r="I3527" i="1"/>
  <c r="L3527" i="1" s="1"/>
  <c r="H3527" i="1"/>
  <c r="K3526" i="1"/>
  <c r="J3526" i="1"/>
  <c r="I3526" i="1"/>
  <c r="L3526" i="1" s="1"/>
  <c r="H3526" i="1"/>
  <c r="K3525" i="1"/>
  <c r="J3525" i="1"/>
  <c r="I3525" i="1"/>
  <c r="L3525" i="1" s="1"/>
  <c r="H3525" i="1"/>
  <c r="K3524" i="1"/>
  <c r="J3524" i="1"/>
  <c r="I3524" i="1"/>
  <c r="L3524" i="1" s="1"/>
  <c r="H3524" i="1"/>
  <c r="K3523" i="1"/>
  <c r="J3523" i="1"/>
  <c r="I3523" i="1"/>
  <c r="L3523" i="1" s="1"/>
  <c r="H3523" i="1"/>
  <c r="K3522" i="1"/>
  <c r="J3522" i="1"/>
  <c r="I3522" i="1"/>
  <c r="L3522" i="1" s="1"/>
  <c r="H3522" i="1"/>
  <c r="K3521" i="1"/>
  <c r="J3521" i="1"/>
  <c r="I3521" i="1"/>
  <c r="L3521" i="1" s="1"/>
  <c r="H3521" i="1"/>
  <c r="K3520" i="1"/>
  <c r="J3520" i="1"/>
  <c r="I3520" i="1"/>
  <c r="L3520" i="1" s="1"/>
  <c r="H3520" i="1"/>
  <c r="K3519" i="1"/>
  <c r="J3519" i="1"/>
  <c r="I3519" i="1"/>
  <c r="L3519" i="1" s="1"/>
  <c r="H3519" i="1"/>
  <c r="K3518" i="1"/>
  <c r="J3518" i="1"/>
  <c r="I3518" i="1"/>
  <c r="L3518" i="1" s="1"/>
  <c r="H3518" i="1"/>
  <c r="K3517" i="1"/>
  <c r="J3517" i="1"/>
  <c r="I3517" i="1"/>
  <c r="L3517" i="1" s="1"/>
  <c r="H3517" i="1"/>
  <c r="K3516" i="1"/>
  <c r="J3516" i="1"/>
  <c r="I3516" i="1"/>
  <c r="L3516" i="1" s="1"/>
  <c r="H3516" i="1"/>
  <c r="K3515" i="1"/>
  <c r="J3515" i="1"/>
  <c r="I3515" i="1"/>
  <c r="L3515" i="1" s="1"/>
  <c r="H3515" i="1"/>
  <c r="K3514" i="1"/>
  <c r="J3514" i="1"/>
  <c r="I3514" i="1"/>
  <c r="L3514" i="1" s="1"/>
  <c r="H3514" i="1"/>
  <c r="K3513" i="1"/>
  <c r="J3513" i="1"/>
  <c r="I3513" i="1"/>
  <c r="L3513" i="1" s="1"/>
  <c r="H3513" i="1"/>
  <c r="K3512" i="1"/>
  <c r="J3512" i="1"/>
  <c r="I3512" i="1"/>
  <c r="L3512" i="1" s="1"/>
  <c r="H3512" i="1"/>
  <c r="K3511" i="1"/>
  <c r="J3511" i="1"/>
  <c r="I3511" i="1"/>
  <c r="L3511" i="1" s="1"/>
  <c r="H3511" i="1"/>
  <c r="K3510" i="1"/>
  <c r="J3510" i="1"/>
  <c r="I3510" i="1"/>
  <c r="L3510" i="1" s="1"/>
  <c r="H3510" i="1"/>
  <c r="K3509" i="1"/>
  <c r="J3509" i="1"/>
  <c r="I3509" i="1"/>
  <c r="L3509" i="1" s="1"/>
  <c r="H3509" i="1"/>
  <c r="K3508" i="1"/>
  <c r="J3508" i="1"/>
  <c r="I3508" i="1"/>
  <c r="L3508" i="1" s="1"/>
  <c r="H3508" i="1"/>
  <c r="K3507" i="1"/>
  <c r="J3507" i="1"/>
  <c r="I3507" i="1"/>
  <c r="L3507" i="1" s="1"/>
  <c r="H3507" i="1"/>
  <c r="K3506" i="1"/>
  <c r="J3506" i="1"/>
  <c r="I3506" i="1"/>
  <c r="L3506" i="1" s="1"/>
  <c r="H3506" i="1"/>
  <c r="K3505" i="1"/>
  <c r="J3505" i="1"/>
  <c r="I3505" i="1"/>
  <c r="L3505" i="1" s="1"/>
  <c r="H3505" i="1"/>
  <c r="K3504" i="1"/>
  <c r="J3504" i="1"/>
  <c r="I3504" i="1"/>
  <c r="L3504" i="1" s="1"/>
  <c r="H3504" i="1"/>
  <c r="K3503" i="1"/>
  <c r="J3503" i="1"/>
  <c r="I3503" i="1"/>
  <c r="L3503" i="1" s="1"/>
  <c r="H3503" i="1"/>
  <c r="K3502" i="1"/>
  <c r="J3502" i="1"/>
  <c r="I3502" i="1"/>
  <c r="L3502" i="1" s="1"/>
  <c r="H3502" i="1"/>
  <c r="K3501" i="1"/>
  <c r="J3501" i="1"/>
  <c r="I3501" i="1"/>
  <c r="L3501" i="1" s="1"/>
  <c r="H3501" i="1"/>
  <c r="K3500" i="1"/>
  <c r="J3500" i="1"/>
  <c r="I3500" i="1"/>
  <c r="L3500" i="1" s="1"/>
  <c r="H3500" i="1"/>
  <c r="K3499" i="1"/>
  <c r="J3499" i="1"/>
  <c r="I3499" i="1"/>
  <c r="L3499" i="1" s="1"/>
  <c r="H3499" i="1"/>
  <c r="K3498" i="1"/>
  <c r="J3498" i="1"/>
  <c r="I3498" i="1"/>
  <c r="L3498" i="1" s="1"/>
  <c r="H3498" i="1"/>
  <c r="K3497" i="1"/>
  <c r="J3497" i="1"/>
  <c r="I3497" i="1"/>
  <c r="L3497" i="1" s="1"/>
  <c r="H3497" i="1"/>
  <c r="K3496" i="1"/>
  <c r="J3496" i="1"/>
  <c r="I3496" i="1"/>
  <c r="L3496" i="1" s="1"/>
  <c r="H3496" i="1"/>
  <c r="K3495" i="1"/>
  <c r="J3495" i="1"/>
  <c r="I3495" i="1"/>
  <c r="L3495" i="1" s="1"/>
  <c r="H3495" i="1"/>
  <c r="K3494" i="1"/>
  <c r="J3494" i="1"/>
  <c r="I3494" i="1"/>
  <c r="L3494" i="1" s="1"/>
  <c r="H3494" i="1"/>
  <c r="K3493" i="1"/>
  <c r="J3493" i="1"/>
  <c r="I3493" i="1"/>
  <c r="L3493" i="1" s="1"/>
  <c r="H3493" i="1"/>
  <c r="K3492" i="1"/>
  <c r="J3492" i="1"/>
  <c r="I3492" i="1"/>
  <c r="L3492" i="1" s="1"/>
  <c r="H3492" i="1"/>
  <c r="K3491" i="1"/>
  <c r="J3491" i="1"/>
  <c r="I3491" i="1"/>
  <c r="L3491" i="1" s="1"/>
  <c r="H3491" i="1"/>
  <c r="K3490" i="1"/>
  <c r="J3490" i="1"/>
  <c r="I3490" i="1"/>
  <c r="L3490" i="1" s="1"/>
  <c r="H3490" i="1"/>
  <c r="K3489" i="1"/>
  <c r="J3489" i="1"/>
  <c r="I3489" i="1"/>
  <c r="L3489" i="1" s="1"/>
  <c r="H3489" i="1"/>
  <c r="K3488" i="1"/>
  <c r="J3488" i="1"/>
  <c r="I3488" i="1"/>
  <c r="L3488" i="1" s="1"/>
  <c r="H3488" i="1"/>
  <c r="K3487" i="1"/>
  <c r="J3487" i="1"/>
  <c r="I3487" i="1"/>
  <c r="L3487" i="1" s="1"/>
  <c r="H3487" i="1"/>
  <c r="K3486" i="1"/>
  <c r="J3486" i="1"/>
  <c r="I3486" i="1"/>
  <c r="L3486" i="1" s="1"/>
  <c r="H3486" i="1"/>
  <c r="K3485" i="1"/>
  <c r="J3485" i="1"/>
  <c r="I3485" i="1"/>
  <c r="L3485" i="1" s="1"/>
  <c r="H3485" i="1"/>
  <c r="K3484" i="1"/>
  <c r="J3484" i="1"/>
  <c r="I3484" i="1"/>
  <c r="L3484" i="1" s="1"/>
  <c r="H3484" i="1"/>
  <c r="K3483" i="1"/>
  <c r="J3483" i="1"/>
  <c r="I3483" i="1"/>
  <c r="L3483" i="1" s="1"/>
  <c r="H3483" i="1"/>
  <c r="K3482" i="1"/>
  <c r="J3482" i="1"/>
  <c r="I3482" i="1"/>
  <c r="L3482" i="1" s="1"/>
  <c r="H3482" i="1"/>
  <c r="K3481" i="1"/>
  <c r="J3481" i="1"/>
  <c r="I3481" i="1"/>
  <c r="L3481" i="1" s="1"/>
  <c r="H3481" i="1"/>
  <c r="K3480" i="1"/>
  <c r="J3480" i="1"/>
  <c r="I3480" i="1"/>
  <c r="L3480" i="1" s="1"/>
  <c r="H3480" i="1"/>
  <c r="K3479" i="1"/>
  <c r="J3479" i="1"/>
  <c r="I3479" i="1"/>
  <c r="L3479" i="1" s="1"/>
  <c r="H3479" i="1"/>
  <c r="K3478" i="1"/>
  <c r="J3478" i="1"/>
  <c r="I3478" i="1"/>
  <c r="L3478" i="1" s="1"/>
  <c r="H3478" i="1"/>
  <c r="K3477" i="1"/>
  <c r="J3477" i="1"/>
  <c r="I3477" i="1"/>
  <c r="L3477" i="1" s="1"/>
  <c r="H3477" i="1"/>
  <c r="K3476" i="1"/>
  <c r="J3476" i="1"/>
  <c r="I3476" i="1"/>
  <c r="L3476" i="1" s="1"/>
  <c r="H3476" i="1"/>
  <c r="K3475" i="1"/>
  <c r="J3475" i="1"/>
  <c r="I3475" i="1"/>
  <c r="L3475" i="1" s="1"/>
  <c r="H3475" i="1"/>
  <c r="K3474" i="1"/>
  <c r="J3474" i="1"/>
  <c r="I3474" i="1"/>
  <c r="L3474" i="1" s="1"/>
  <c r="H3474" i="1"/>
  <c r="K3473" i="1"/>
  <c r="J3473" i="1"/>
  <c r="I3473" i="1"/>
  <c r="L3473" i="1" s="1"/>
  <c r="H3473" i="1"/>
  <c r="K3472" i="1"/>
  <c r="J3472" i="1"/>
  <c r="I3472" i="1"/>
  <c r="L3472" i="1" s="1"/>
  <c r="H3472" i="1"/>
  <c r="K3471" i="1"/>
  <c r="J3471" i="1"/>
  <c r="I3471" i="1"/>
  <c r="L3471" i="1" s="1"/>
  <c r="H3471" i="1"/>
  <c r="K3470" i="1"/>
  <c r="J3470" i="1"/>
  <c r="I3470" i="1"/>
  <c r="L3470" i="1" s="1"/>
  <c r="H3470" i="1"/>
  <c r="K3469" i="1"/>
  <c r="J3469" i="1"/>
  <c r="I3469" i="1"/>
  <c r="L3469" i="1" s="1"/>
  <c r="H3469" i="1"/>
  <c r="K3468" i="1"/>
  <c r="J3468" i="1"/>
  <c r="I3468" i="1"/>
  <c r="L3468" i="1" s="1"/>
  <c r="H3468" i="1"/>
  <c r="K3467" i="1"/>
  <c r="J3467" i="1"/>
  <c r="I3467" i="1"/>
  <c r="L3467" i="1" s="1"/>
  <c r="H3467" i="1"/>
  <c r="K3466" i="1"/>
  <c r="J3466" i="1"/>
  <c r="I3466" i="1"/>
  <c r="L3466" i="1" s="1"/>
  <c r="H3466" i="1"/>
  <c r="K3465" i="1"/>
  <c r="J3465" i="1"/>
  <c r="I3465" i="1"/>
  <c r="L3465" i="1" s="1"/>
  <c r="H3465" i="1"/>
  <c r="K3464" i="1"/>
  <c r="J3464" i="1"/>
  <c r="I3464" i="1"/>
  <c r="L3464" i="1" s="1"/>
  <c r="H3464" i="1"/>
  <c r="K3463" i="1"/>
  <c r="J3463" i="1"/>
  <c r="I3463" i="1"/>
  <c r="L3463" i="1" s="1"/>
  <c r="H3463" i="1"/>
  <c r="K3462" i="1"/>
  <c r="J3462" i="1"/>
  <c r="I3462" i="1"/>
  <c r="L3462" i="1" s="1"/>
  <c r="H3462" i="1"/>
  <c r="K3461" i="1"/>
  <c r="J3461" i="1"/>
  <c r="I3461" i="1"/>
  <c r="L3461" i="1" s="1"/>
  <c r="H3461" i="1"/>
  <c r="K3460" i="1"/>
  <c r="J3460" i="1"/>
  <c r="I3460" i="1"/>
  <c r="L3460" i="1" s="1"/>
  <c r="H3460" i="1"/>
  <c r="K3459" i="1"/>
  <c r="J3459" i="1"/>
  <c r="I3459" i="1"/>
  <c r="L3459" i="1" s="1"/>
  <c r="H3459" i="1"/>
  <c r="K3458" i="1"/>
  <c r="J3458" i="1"/>
  <c r="I3458" i="1"/>
  <c r="L3458" i="1" s="1"/>
  <c r="H3458" i="1"/>
  <c r="K3457" i="1"/>
  <c r="J3457" i="1"/>
  <c r="I3457" i="1"/>
  <c r="L3457" i="1" s="1"/>
  <c r="H3457" i="1"/>
  <c r="K3456" i="1"/>
  <c r="J3456" i="1"/>
  <c r="I3456" i="1"/>
  <c r="L3456" i="1" s="1"/>
  <c r="H3456" i="1"/>
  <c r="K3455" i="1"/>
  <c r="J3455" i="1"/>
  <c r="I3455" i="1"/>
  <c r="L3455" i="1" s="1"/>
  <c r="H3455" i="1"/>
  <c r="K3454" i="1"/>
  <c r="J3454" i="1"/>
  <c r="I3454" i="1"/>
  <c r="L3454" i="1" s="1"/>
  <c r="H3454" i="1"/>
  <c r="K3453" i="1"/>
  <c r="J3453" i="1"/>
  <c r="I3453" i="1"/>
  <c r="L3453" i="1" s="1"/>
  <c r="H3453" i="1"/>
  <c r="K3452" i="1"/>
  <c r="J3452" i="1"/>
  <c r="I3452" i="1"/>
  <c r="L3452" i="1" s="1"/>
  <c r="H3452" i="1"/>
  <c r="K3451" i="1"/>
  <c r="J3451" i="1"/>
  <c r="I3451" i="1"/>
  <c r="L3451" i="1" s="1"/>
  <c r="H3451" i="1"/>
  <c r="K3450" i="1"/>
  <c r="J3450" i="1"/>
  <c r="I3450" i="1"/>
  <c r="L3450" i="1" s="1"/>
  <c r="H3450" i="1"/>
  <c r="K3449" i="1"/>
  <c r="J3449" i="1"/>
  <c r="I3449" i="1"/>
  <c r="L3449" i="1" s="1"/>
  <c r="H3449" i="1"/>
  <c r="K3448" i="1"/>
  <c r="J3448" i="1"/>
  <c r="I3448" i="1"/>
  <c r="L3448" i="1" s="1"/>
  <c r="H3448" i="1"/>
  <c r="K3447" i="1"/>
  <c r="J3447" i="1"/>
  <c r="I3447" i="1"/>
  <c r="L3447" i="1" s="1"/>
  <c r="H3447" i="1"/>
  <c r="K3446" i="1"/>
  <c r="J3446" i="1"/>
  <c r="I3446" i="1"/>
  <c r="L3446" i="1" s="1"/>
  <c r="H3446" i="1"/>
  <c r="K3445" i="1"/>
  <c r="J3445" i="1"/>
  <c r="I3445" i="1"/>
  <c r="L3445" i="1" s="1"/>
  <c r="H3445" i="1"/>
  <c r="K3444" i="1"/>
  <c r="J3444" i="1"/>
  <c r="I3444" i="1"/>
  <c r="L3444" i="1" s="1"/>
  <c r="H3444" i="1"/>
  <c r="K3443" i="1"/>
  <c r="J3443" i="1"/>
  <c r="I3443" i="1"/>
  <c r="L3443" i="1" s="1"/>
  <c r="H3443" i="1"/>
  <c r="K3442" i="1"/>
  <c r="J3442" i="1"/>
  <c r="I3442" i="1"/>
  <c r="L3442" i="1" s="1"/>
  <c r="H3442" i="1"/>
  <c r="K3441" i="1"/>
  <c r="J3441" i="1"/>
  <c r="I3441" i="1"/>
  <c r="L3441" i="1" s="1"/>
  <c r="H3441" i="1"/>
  <c r="K3440" i="1"/>
  <c r="J3440" i="1"/>
  <c r="I3440" i="1"/>
  <c r="L3440" i="1" s="1"/>
  <c r="H3440" i="1"/>
  <c r="K3439" i="1"/>
  <c r="J3439" i="1"/>
  <c r="I3439" i="1"/>
  <c r="L3439" i="1" s="1"/>
  <c r="H3439" i="1"/>
  <c r="K3438" i="1"/>
  <c r="J3438" i="1"/>
  <c r="I3438" i="1"/>
  <c r="L3438" i="1" s="1"/>
  <c r="H3438" i="1"/>
  <c r="K3437" i="1"/>
  <c r="J3437" i="1"/>
  <c r="I3437" i="1"/>
  <c r="L3437" i="1" s="1"/>
  <c r="H3437" i="1"/>
  <c r="K3436" i="1"/>
  <c r="J3436" i="1"/>
  <c r="I3436" i="1"/>
  <c r="L3436" i="1" s="1"/>
  <c r="H3436" i="1"/>
  <c r="K3435" i="1"/>
  <c r="J3435" i="1"/>
  <c r="I3435" i="1"/>
  <c r="L3435" i="1" s="1"/>
  <c r="H3435" i="1"/>
  <c r="K3434" i="1"/>
  <c r="J3434" i="1"/>
  <c r="I3434" i="1"/>
  <c r="L3434" i="1" s="1"/>
  <c r="H3434" i="1"/>
  <c r="K3433" i="1"/>
  <c r="J3433" i="1"/>
  <c r="I3433" i="1"/>
  <c r="L3433" i="1" s="1"/>
  <c r="H3433" i="1"/>
  <c r="K3432" i="1"/>
  <c r="J3432" i="1"/>
  <c r="I3432" i="1"/>
  <c r="L3432" i="1" s="1"/>
  <c r="H3432" i="1"/>
  <c r="K3431" i="1"/>
  <c r="J3431" i="1"/>
  <c r="I3431" i="1"/>
  <c r="L3431" i="1" s="1"/>
  <c r="H3431" i="1"/>
  <c r="K3430" i="1"/>
  <c r="J3430" i="1"/>
  <c r="I3430" i="1"/>
  <c r="L3430" i="1" s="1"/>
  <c r="H3430" i="1"/>
  <c r="K3429" i="1"/>
  <c r="J3429" i="1"/>
  <c r="I3429" i="1"/>
  <c r="L3429" i="1" s="1"/>
  <c r="H3429" i="1"/>
  <c r="K3428" i="1"/>
  <c r="J3428" i="1"/>
  <c r="I3428" i="1"/>
  <c r="L3428" i="1" s="1"/>
  <c r="H3428" i="1"/>
  <c r="K3427" i="1"/>
  <c r="J3427" i="1"/>
  <c r="I3427" i="1"/>
  <c r="L3427" i="1" s="1"/>
  <c r="H3427" i="1"/>
  <c r="K3426" i="1"/>
  <c r="J3426" i="1"/>
  <c r="I3426" i="1"/>
  <c r="L3426" i="1" s="1"/>
  <c r="H3426" i="1"/>
  <c r="K3425" i="1"/>
  <c r="J3425" i="1"/>
  <c r="I3425" i="1"/>
  <c r="L3425" i="1" s="1"/>
  <c r="H3425" i="1"/>
  <c r="K3424" i="1"/>
  <c r="J3424" i="1"/>
  <c r="I3424" i="1"/>
  <c r="L3424" i="1" s="1"/>
  <c r="H3424" i="1"/>
  <c r="K3423" i="1"/>
  <c r="J3423" i="1"/>
  <c r="I3423" i="1"/>
  <c r="L3423" i="1" s="1"/>
  <c r="H3423" i="1"/>
  <c r="K3422" i="1"/>
  <c r="J3422" i="1"/>
  <c r="I3422" i="1"/>
  <c r="L3422" i="1" s="1"/>
  <c r="H3422" i="1"/>
  <c r="K3421" i="1"/>
  <c r="J3421" i="1"/>
  <c r="I3421" i="1"/>
  <c r="L3421" i="1" s="1"/>
  <c r="H3421" i="1"/>
  <c r="K3420" i="1"/>
  <c r="J3420" i="1"/>
  <c r="I3420" i="1"/>
  <c r="L3420" i="1" s="1"/>
  <c r="H3420" i="1"/>
  <c r="K3419" i="1"/>
  <c r="J3419" i="1"/>
  <c r="I3419" i="1"/>
  <c r="L3419" i="1" s="1"/>
  <c r="H3419" i="1"/>
  <c r="K3418" i="1"/>
  <c r="J3418" i="1"/>
  <c r="I3418" i="1"/>
  <c r="L3418" i="1" s="1"/>
  <c r="H3418" i="1"/>
  <c r="K3417" i="1"/>
  <c r="J3417" i="1"/>
  <c r="I3417" i="1"/>
  <c r="L3417" i="1" s="1"/>
  <c r="H3417" i="1"/>
  <c r="K3416" i="1"/>
  <c r="J3416" i="1"/>
  <c r="I3416" i="1"/>
  <c r="L3416" i="1" s="1"/>
  <c r="H3416" i="1"/>
  <c r="K3415" i="1"/>
  <c r="J3415" i="1"/>
  <c r="I3415" i="1"/>
  <c r="L3415" i="1" s="1"/>
  <c r="H3415" i="1"/>
  <c r="K3414" i="1"/>
  <c r="J3414" i="1"/>
  <c r="I3414" i="1"/>
  <c r="L3414" i="1" s="1"/>
  <c r="H3414" i="1"/>
  <c r="K3413" i="1"/>
  <c r="J3413" i="1"/>
  <c r="I3413" i="1"/>
  <c r="L3413" i="1" s="1"/>
  <c r="H3413" i="1"/>
  <c r="K3412" i="1"/>
  <c r="J3412" i="1"/>
  <c r="I3412" i="1"/>
  <c r="L3412" i="1" s="1"/>
  <c r="H3412" i="1"/>
  <c r="K3411" i="1"/>
  <c r="J3411" i="1"/>
  <c r="I3411" i="1"/>
  <c r="L3411" i="1" s="1"/>
  <c r="H3411" i="1"/>
  <c r="K3410" i="1"/>
  <c r="J3410" i="1"/>
  <c r="I3410" i="1"/>
  <c r="L3410" i="1" s="1"/>
  <c r="H3410" i="1"/>
  <c r="K3409" i="1"/>
  <c r="J3409" i="1"/>
  <c r="I3409" i="1"/>
  <c r="L3409" i="1" s="1"/>
  <c r="H3409" i="1"/>
  <c r="K3408" i="1"/>
  <c r="J3408" i="1"/>
  <c r="I3408" i="1"/>
  <c r="L3408" i="1" s="1"/>
  <c r="H3408" i="1"/>
  <c r="K3407" i="1"/>
  <c r="J3407" i="1"/>
  <c r="I3407" i="1"/>
  <c r="L3407" i="1" s="1"/>
  <c r="H3407" i="1"/>
  <c r="K3406" i="1"/>
  <c r="J3406" i="1"/>
  <c r="I3406" i="1"/>
  <c r="L3406" i="1" s="1"/>
  <c r="H3406" i="1"/>
  <c r="K3405" i="1"/>
  <c r="J3405" i="1"/>
  <c r="I3405" i="1"/>
  <c r="L3405" i="1" s="1"/>
  <c r="H3405" i="1"/>
  <c r="K3404" i="1"/>
  <c r="J3404" i="1"/>
  <c r="I3404" i="1"/>
  <c r="L3404" i="1" s="1"/>
  <c r="H3404" i="1"/>
  <c r="K3403" i="1"/>
  <c r="J3403" i="1"/>
  <c r="I3403" i="1"/>
  <c r="L3403" i="1" s="1"/>
  <c r="H3403" i="1"/>
  <c r="K3402" i="1"/>
  <c r="J3402" i="1"/>
  <c r="I3402" i="1"/>
  <c r="L3402" i="1" s="1"/>
  <c r="H3402" i="1"/>
  <c r="K3401" i="1"/>
  <c r="J3401" i="1"/>
  <c r="I3401" i="1"/>
  <c r="L3401" i="1" s="1"/>
  <c r="H3401" i="1"/>
  <c r="K3400" i="1"/>
  <c r="J3400" i="1"/>
  <c r="I3400" i="1"/>
  <c r="L3400" i="1" s="1"/>
  <c r="H3400" i="1"/>
  <c r="K3399" i="1"/>
  <c r="J3399" i="1"/>
  <c r="I3399" i="1"/>
  <c r="L3399" i="1" s="1"/>
  <c r="H3399" i="1"/>
  <c r="K3398" i="1"/>
  <c r="J3398" i="1"/>
  <c r="I3398" i="1"/>
  <c r="L3398" i="1" s="1"/>
  <c r="H3398" i="1"/>
  <c r="K3397" i="1"/>
  <c r="J3397" i="1"/>
  <c r="I3397" i="1"/>
  <c r="L3397" i="1" s="1"/>
  <c r="H3397" i="1"/>
  <c r="K3396" i="1"/>
  <c r="J3396" i="1"/>
  <c r="I3396" i="1"/>
  <c r="L3396" i="1" s="1"/>
  <c r="H3396" i="1"/>
  <c r="K3395" i="1"/>
  <c r="J3395" i="1"/>
  <c r="I3395" i="1"/>
  <c r="L3395" i="1" s="1"/>
  <c r="H3395" i="1"/>
  <c r="K3394" i="1"/>
  <c r="J3394" i="1"/>
  <c r="I3394" i="1"/>
  <c r="L3394" i="1" s="1"/>
  <c r="H3394" i="1"/>
  <c r="K3393" i="1"/>
  <c r="J3393" i="1"/>
  <c r="I3393" i="1"/>
  <c r="L3393" i="1" s="1"/>
  <c r="H3393" i="1"/>
  <c r="K3392" i="1"/>
  <c r="J3392" i="1"/>
  <c r="I3392" i="1"/>
  <c r="L3392" i="1" s="1"/>
  <c r="H3392" i="1"/>
  <c r="K3391" i="1"/>
  <c r="J3391" i="1"/>
  <c r="I3391" i="1"/>
  <c r="L3391" i="1" s="1"/>
  <c r="H3391" i="1"/>
  <c r="K3390" i="1"/>
  <c r="J3390" i="1"/>
  <c r="I3390" i="1"/>
  <c r="L3390" i="1" s="1"/>
  <c r="H3390" i="1"/>
  <c r="K3389" i="1"/>
  <c r="J3389" i="1"/>
  <c r="I3389" i="1"/>
  <c r="L3389" i="1" s="1"/>
  <c r="H3389" i="1"/>
  <c r="K3388" i="1"/>
  <c r="J3388" i="1"/>
  <c r="I3388" i="1"/>
  <c r="L3388" i="1" s="1"/>
  <c r="H3388" i="1"/>
  <c r="K3387" i="1"/>
  <c r="J3387" i="1"/>
  <c r="I3387" i="1"/>
  <c r="L3387" i="1" s="1"/>
  <c r="H3387" i="1"/>
  <c r="K3386" i="1"/>
  <c r="J3386" i="1"/>
  <c r="I3386" i="1"/>
  <c r="L3386" i="1" s="1"/>
  <c r="H3386" i="1"/>
  <c r="K3385" i="1"/>
  <c r="J3385" i="1"/>
  <c r="I3385" i="1"/>
  <c r="L3385" i="1" s="1"/>
  <c r="H3385" i="1"/>
  <c r="K3384" i="1"/>
  <c r="J3384" i="1"/>
  <c r="I3384" i="1"/>
  <c r="L3384" i="1" s="1"/>
  <c r="H3384" i="1"/>
  <c r="K3383" i="1"/>
  <c r="J3383" i="1"/>
  <c r="I3383" i="1"/>
  <c r="L3383" i="1" s="1"/>
  <c r="H3383" i="1"/>
  <c r="K3382" i="1"/>
  <c r="J3382" i="1"/>
  <c r="I3382" i="1"/>
  <c r="L3382" i="1" s="1"/>
  <c r="H3382" i="1"/>
  <c r="K3381" i="1"/>
  <c r="J3381" i="1"/>
  <c r="I3381" i="1"/>
  <c r="L3381" i="1" s="1"/>
  <c r="H3381" i="1"/>
  <c r="K3380" i="1"/>
  <c r="J3380" i="1"/>
  <c r="I3380" i="1"/>
  <c r="L3380" i="1" s="1"/>
  <c r="H3380" i="1"/>
  <c r="K3379" i="1"/>
  <c r="J3379" i="1"/>
  <c r="I3379" i="1"/>
  <c r="L3379" i="1" s="1"/>
  <c r="H3379" i="1"/>
  <c r="K3378" i="1"/>
  <c r="J3378" i="1"/>
  <c r="I3378" i="1"/>
  <c r="L3378" i="1" s="1"/>
  <c r="H3378" i="1"/>
  <c r="K3377" i="1"/>
  <c r="J3377" i="1"/>
  <c r="I3377" i="1"/>
  <c r="L3377" i="1" s="1"/>
  <c r="H3377" i="1"/>
  <c r="K3376" i="1"/>
  <c r="J3376" i="1"/>
  <c r="I3376" i="1"/>
  <c r="L3376" i="1" s="1"/>
  <c r="H3376" i="1"/>
  <c r="K3375" i="1"/>
  <c r="J3375" i="1"/>
  <c r="I3375" i="1"/>
  <c r="L3375" i="1" s="1"/>
  <c r="H3375" i="1"/>
  <c r="K3374" i="1"/>
  <c r="J3374" i="1"/>
  <c r="I3374" i="1"/>
  <c r="L3374" i="1" s="1"/>
  <c r="H3374" i="1"/>
  <c r="K3373" i="1"/>
  <c r="J3373" i="1"/>
  <c r="I3373" i="1"/>
  <c r="L3373" i="1" s="1"/>
  <c r="H3373" i="1"/>
  <c r="K3372" i="1"/>
  <c r="J3372" i="1"/>
  <c r="I3372" i="1"/>
  <c r="L3372" i="1" s="1"/>
  <c r="H3372" i="1"/>
  <c r="K3371" i="1"/>
  <c r="J3371" i="1"/>
  <c r="I3371" i="1"/>
  <c r="L3371" i="1" s="1"/>
  <c r="H3371" i="1"/>
  <c r="K3370" i="1"/>
  <c r="J3370" i="1"/>
  <c r="I3370" i="1"/>
  <c r="L3370" i="1" s="1"/>
  <c r="H3370" i="1"/>
  <c r="K3369" i="1"/>
  <c r="J3369" i="1"/>
  <c r="I3369" i="1"/>
  <c r="L3369" i="1" s="1"/>
  <c r="H3369" i="1"/>
  <c r="K3368" i="1"/>
  <c r="J3368" i="1"/>
  <c r="I3368" i="1"/>
  <c r="L3368" i="1" s="1"/>
  <c r="H3368" i="1"/>
  <c r="K3367" i="1"/>
  <c r="J3367" i="1"/>
  <c r="I3367" i="1"/>
  <c r="L3367" i="1" s="1"/>
  <c r="H3367" i="1"/>
  <c r="K3366" i="1"/>
  <c r="J3366" i="1"/>
  <c r="I3366" i="1"/>
  <c r="L3366" i="1" s="1"/>
  <c r="H3366" i="1"/>
  <c r="K3365" i="1"/>
  <c r="J3365" i="1"/>
  <c r="I3365" i="1"/>
  <c r="L3365" i="1" s="1"/>
  <c r="H3365" i="1"/>
  <c r="K3364" i="1"/>
  <c r="J3364" i="1"/>
  <c r="I3364" i="1"/>
  <c r="L3364" i="1" s="1"/>
  <c r="H3364" i="1"/>
  <c r="K3363" i="1"/>
  <c r="J3363" i="1"/>
  <c r="I3363" i="1"/>
  <c r="L3363" i="1" s="1"/>
  <c r="H3363" i="1"/>
  <c r="K3362" i="1"/>
  <c r="J3362" i="1"/>
  <c r="I3362" i="1"/>
  <c r="L3362" i="1" s="1"/>
  <c r="H3362" i="1"/>
  <c r="K3361" i="1"/>
  <c r="J3361" i="1"/>
  <c r="I3361" i="1"/>
  <c r="L3361" i="1" s="1"/>
  <c r="H3361" i="1"/>
  <c r="K3360" i="1"/>
  <c r="J3360" i="1"/>
  <c r="I3360" i="1"/>
  <c r="L3360" i="1" s="1"/>
  <c r="H3360" i="1"/>
  <c r="K3359" i="1"/>
  <c r="J3359" i="1"/>
  <c r="I3359" i="1"/>
  <c r="L3359" i="1" s="1"/>
  <c r="H3359" i="1"/>
  <c r="K3358" i="1"/>
  <c r="J3358" i="1"/>
  <c r="I3358" i="1"/>
  <c r="L3358" i="1" s="1"/>
  <c r="H3358" i="1"/>
  <c r="K3357" i="1"/>
  <c r="J3357" i="1"/>
  <c r="I3357" i="1"/>
  <c r="L3357" i="1" s="1"/>
  <c r="H3357" i="1"/>
  <c r="K3356" i="1"/>
  <c r="J3356" i="1"/>
  <c r="I3356" i="1"/>
  <c r="L3356" i="1" s="1"/>
  <c r="H3356" i="1"/>
  <c r="K3355" i="1"/>
  <c r="J3355" i="1"/>
  <c r="I3355" i="1"/>
  <c r="L3355" i="1" s="1"/>
  <c r="H3355" i="1"/>
  <c r="K3354" i="1"/>
  <c r="J3354" i="1"/>
  <c r="I3354" i="1"/>
  <c r="L3354" i="1" s="1"/>
  <c r="H3354" i="1"/>
  <c r="K3353" i="1"/>
  <c r="J3353" i="1"/>
  <c r="I3353" i="1"/>
  <c r="L3353" i="1" s="1"/>
  <c r="H3353" i="1"/>
  <c r="K3352" i="1"/>
  <c r="J3352" i="1"/>
  <c r="I3352" i="1"/>
  <c r="L3352" i="1" s="1"/>
  <c r="H3352" i="1"/>
  <c r="K3351" i="1"/>
  <c r="J3351" i="1"/>
  <c r="I3351" i="1"/>
  <c r="L3351" i="1" s="1"/>
  <c r="H3351" i="1"/>
  <c r="K3350" i="1"/>
  <c r="J3350" i="1"/>
  <c r="I3350" i="1"/>
  <c r="L3350" i="1" s="1"/>
  <c r="H3350" i="1"/>
  <c r="K3349" i="1"/>
  <c r="J3349" i="1"/>
  <c r="I3349" i="1"/>
  <c r="L3349" i="1" s="1"/>
  <c r="H3349" i="1"/>
  <c r="K3348" i="1"/>
  <c r="J3348" i="1"/>
  <c r="I3348" i="1"/>
  <c r="L3348" i="1" s="1"/>
  <c r="H3348" i="1"/>
  <c r="K3347" i="1"/>
  <c r="J3347" i="1"/>
  <c r="I3347" i="1"/>
  <c r="L3347" i="1" s="1"/>
  <c r="H3347" i="1"/>
  <c r="K3346" i="1"/>
  <c r="J3346" i="1"/>
  <c r="I3346" i="1"/>
  <c r="L3346" i="1" s="1"/>
  <c r="H3346" i="1"/>
  <c r="K3345" i="1"/>
  <c r="J3345" i="1"/>
  <c r="I3345" i="1"/>
  <c r="L3345" i="1" s="1"/>
  <c r="H3345" i="1"/>
  <c r="K3344" i="1"/>
  <c r="J3344" i="1"/>
  <c r="I3344" i="1"/>
  <c r="L3344" i="1" s="1"/>
  <c r="H3344" i="1"/>
  <c r="K3343" i="1"/>
  <c r="J3343" i="1"/>
  <c r="I3343" i="1"/>
  <c r="L3343" i="1" s="1"/>
  <c r="H3343" i="1"/>
  <c r="K3342" i="1"/>
  <c r="J3342" i="1"/>
  <c r="I3342" i="1"/>
  <c r="L3342" i="1" s="1"/>
  <c r="H3342" i="1"/>
  <c r="K3341" i="1"/>
  <c r="J3341" i="1"/>
  <c r="I3341" i="1"/>
  <c r="L3341" i="1" s="1"/>
  <c r="H3341" i="1"/>
  <c r="K3340" i="1"/>
  <c r="J3340" i="1"/>
  <c r="I3340" i="1"/>
  <c r="L3340" i="1" s="1"/>
  <c r="H3340" i="1"/>
  <c r="K3339" i="1"/>
  <c r="J3339" i="1"/>
  <c r="I3339" i="1"/>
  <c r="L3339" i="1" s="1"/>
  <c r="H3339" i="1"/>
  <c r="K3338" i="1"/>
  <c r="J3338" i="1"/>
  <c r="I3338" i="1"/>
  <c r="L3338" i="1" s="1"/>
  <c r="H3338" i="1"/>
  <c r="K3337" i="1"/>
  <c r="J3337" i="1"/>
  <c r="I3337" i="1"/>
  <c r="L3337" i="1" s="1"/>
  <c r="H3337" i="1"/>
  <c r="K3336" i="1"/>
  <c r="J3336" i="1"/>
  <c r="I3336" i="1"/>
  <c r="L3336" i="1" s="1"/>
  <c r="H3336" i="1"/>
  <c r="K3335" i="1"/>
  <c r="J3335" i="1"/>
  <c r="I3335" i="1"/>
  <c r="L3335" i="1" s="1"/>
  <c r="H3335" i="1"/>
  <c r="K3334" i="1"/>
  <c r="J3334" i="1"/>
  <c r="I3334" i="1"/>
  <c r="L3334" i="1" s="1"/>
  <c r="H3334" i="1"/>
  <c r="K3333" i="1"/>
  <c r="J3333" i="1"/>
  <c r="I3333" i="1"/>
  <c r="L3333" i="1" s="1"/>
  <c r="H3333" i="1"/>
  <c r="K3332" i="1"/>
  <c r="J3332" i="1"/>
  <c r="I3332" i="1"/>
  <c r="L3332" i="1" s="1"/>
  <c r="H3332" i="1"/>
  <c r="K3331" i="1"/>
  <c r="J3331" i="1"/>
  <c r="I3331" i="1"/>
  <c r="L3331" i="1" s="1"/>
  <c r="H3331" i="1"/>
  <c r="K3330" i="1"/>
  <c r="J3330" i="1"/>
  <c r="I3330" i="1"/>
  <c r="L3330" i="1" s="1"/>
  <c r="H3330" i="1"/>
  <c r="K3329" i="1"/>
  <c r="J3329" i="1"/>
  <c r="I3329" i="1"/>
  <c r="L3329" i="1" s="1"/>
  <c r="H3329" i="1"/>
  <c r="K3328" i="1"/>
  <c r="J3328" i="1"/>
  <c r="I3328" i="1"/>
  <c r="L3328" i="1" s="1"/>
  <c r="H3328" i="1"/>
  <c r="K3327" i="1"/>
  <c r="J3327" i="1"/>
  <c r="I3327" i="1"/>
  <c r="L3327" i="1" s="1"/>
  <c r="H3327" i="1"/>
  <c r="K3326" i="1"/>
  <c r="J3326" i="1"/>
  <c r="I3326" i="1"/>
  <c r="L3326" i="1" s="1"/>
  <c r="H3326" i="1"/>
  <c r="K3325" i="1"/>
  <c r="J3325" i="1"/>
  <c r="I3325" i="1"/>
  <c r="L3325" i="1" s="1"/>
  <c r="H3325" i="1"/>
  <c r="K3324" i="1"/>
  <c r="J3324" i="1"/>
  <c r="I3324" i="1"/>
  <c r="L3324" i="1" s="1"/>
  <c r="H3324" i="1"/>
  <c r="K3323" i="1"/>
  <c r="J3323" i="1"/>
  <c r="I3323" i="1"/>
  <c r="L3323" i="1" s="1"/>
  <c r="H3323" i="1"/>
  <c r="K3322" i="1"/>
  <c r="J3322" i="1"/>
  <c r="I3322" i="1"/>
  <c r="L3322" i="1" s="1"/>
  <c r="H3322" i="1"/>
  <c r="K3321" i="1"/>
  <c r="J3321" i="1"/>
  <c r="I3321" i="1"/>
  <c r="L3321" i="1" s="1"/>
  <c r="H3321" i="1"/>
  <c r="K3320" i="1"/>
  <c r="J3320" i="1"/>
  <c r="I3320" i="1"/>
  <c r="L3320" i="1" s="1"/>
  <c r="H3320" i="1"/>
  <c r="K3319" i="1"/>
  <c r="J3319" i="1"/>
  <c r="I3319" i="1"/>
  <c r="L3319" i="1" s="1"/>
  <c r="H3319" i="1"/>
  <c r="K3318" i="1"/>
  <c r="J3318" i="1"/>
  <c r="I3318" i="1"/>
  <c r="L3318" i="1" s="1"/>
  <c r="H3318" i="1"/>
  <c r="K3317" i="1"/>
  <c r="J3317" i="1"/>
  <c r="I3317" i="1"/>
  <c r="L3317" i="1" s="1"/>
  <c r="H3317" i="1"/>
  <c r="K3316" i="1"/>
  <c r="J3316" i="1"/>
  <c r="I3316" i="1"/>
  <c r="L3316" i="1" s="1"/>
  <c r="H3316" i="1"/>
  <c r="K3315" i="1"/>
  <c r="J3315" i="1"/>
  <c r="I3315" i="1"/>
  <c r="L3315" i="1" s="1"/>
  <c r="H3315" i="1"/>
  <c r="K3314" i="1"/>
  <c r="J3314" i="1"/>
  <c r="I3314" i="1"/>
  <c r="L3314" i="1" s="1"/>
  <c r="H3314" i="1"/>
  <c r="K3313" i="1"/>
  <c r="J3313" i="1"/>
  <c r="I3313" i="1"/>
  <c r="L3313" i="1" s="1"/>
  <c r="H3313" i="1"/>
  <c r="K3312" i="1"/>
  <c r="J3312" i="1"/>
  <c r="I3312" i="1"/>
  <c r="L3312" i="1" s="1"/>
  <c r="H3312" i="1"/>
  <c r="K3311" i="1"/>
  <c r="J3311" i="1"/>
  <c r="I3311" i="1"/>
  <c r="L3311" i="1" s="1"/>
  <c r="H3311" i="1"/>
  <c r="K3310" i="1"/>
  <c r="J3310" i="1"/>
  <c r="I3310" i="1"/>
  <c r="L3310" i="1" s="1"/>
  <c r="H3310" i="1"/>
  <c r="K3309" i="1"/>
  <c r="J3309" i="1"/>
  <c r="I3309" i="1"/>
  <c r="L3309" i="1" s="1"/>
  <c r="H3309" i="1"/>
  <c r="K3308" i="1"/>
  <c r="J3308" i="1"/>
  <c r="I3308" i="1"/>
  <c r="L3308" i="1" s="1"/>
  <c r="H3308" i="1"/>
  <c r="K3307" i="1"/>
  <c r="J3307" i="1"/>
  <c r="I3307" i="1"/>
  <c r="L3307" i="1" s="1"/>
  <c r="H3307" i="1"/>
  <c r="K3306" i="1"/>
  <c r="J3306" i="1"/>
  <c r="I3306" i="1"/>
  <c r="L3306" i="1" s="1"/>
  <c r="H3306" i="1"/>
  <c r="K3305" i="1"/>
  <c r="J3305" i="1"/>
  <c r="I3305" i="1"/>
  <c r="L3305" i="1" s="1"/>
  <c r="H3305" i="1"/>
  <c r="K3304" i="1"/>
  <c r="J3304" i="1"/>
  <c r="I3304" i="1"/>
  <c r="L3304" i="1" s="1"/>
  <c r="H3304" i="1"/>
  <c r="K3303" i="1"/>
  <c r="J3303" i="1"/>
  <c r="I3303" i="1"/>
  <c r="L3303" i="1" s="1"/>
  <c r="H3303" i="1"/>
  <c r="K3302" i="1"/>
  <c r="J3302" i="1"/>
  <c r="I3302" i="1"/>
  <c r="L3302" i="1" s="1"/>
  <c r="H3302" i="1"/>
  <c r="K3301" i="1"/>
  <c r="J3301" i="1"/>
  <c r="I3301" i="1"/>
  <c r="L3301" i="1" s="1"/>
  <c r="H3301" i="1"/>
  <c r="K3300" i="1"/>
  <c r="J3300" i="1"/>
  <c r="I3300" i="1"/>
  <c r="L3300" i="1" s="1"/>
  <c r="H3300" i="1"/>
  <c r="K3299" i="1"/>
  <c r="J3299" i="1"/>
  <c r="I3299" i="1"/>
  <c r="L3299" i="1" s="1"/>
  <c r="H3299" i="1"/>
  <c r="K3298" i="1"/>
  <c r="J3298" i="1"/>
  <c r="I3298" i="1"/>
  <c r="L3298" i="1" s="1"/>
  <c r="H3298" i="1"/>
  <c r="K3297" i="1"/>
  <c r="J3297" i="1"/>
  <c r="I3297" i="1"/>
  <c r="L3297" i="1" s="1"/>
  <c r="H3297" i="1"/>
  <c r="K3296" i="1"/>
  <c r="J3296" i="1"/>
  <c r="I3296" i="1"/>
  <c r="L3296" i="1" s="1"/>
  <c r="H3296" i="1"/>
  <c r="K3295" i="1"/>
  <c r="J3295" i="1"/>
  <c r="I3295" i="1"/>
  <c r="L3295" i="1" s="1"/>
  <c r="H3295" i="1"/>
  <c r="K3294" i="1"/>
  <c r="J3294" i="1"/>
  <c r="I3294" i="1"/>
  <c r="L3294" i="1" s="1"/>
  <c r="H3294" i="1"/>
  <c r="K3293" i="1"/>
  <c r="J3293" i="1"/>
  <c r="I3293" i="1"/>
  <c r="L3293" i="1" s="1"/>
  <c r="H3293" i="1"/>
  <c r="K3292" i="1"/>
  <c r="J3292" i="1"/>
  <c r="I3292" i="1"/>
  <c r="L3292" i="1" s="1"/>
  <c r="H3292" i="1"/>
  <c r="K3291" i="1"/>
  <c r="J3291" i="1"/>
  <c r="I3291" i="1"/>
  <c r="L3291" i="1" s="1"/>
  <c r="H3291" i="1"/>
  <c r="K3290" i="1"/>
  <c r="J3290" i="1"/>
  <c r="I3290" i="1"/>
  <c r="L3290" i="1" s="1"/>
  <c r="H3290" i="1"/>
  <c r="K3289" i="1"/>
  <c r="J3289" i="1"/>
  <c r="I3289" i="1"/>
  <c r="L3289" i="1" s="1"/>
  <c r="H3289" i="1"/>
  <c r="K3288" i="1"/>
  <c r="J3288" i="1"/>
  <c r="I3288" i="1"/>
  <c r="L3288" i="1" s="1"/>
  <c r="H3288" i="1"/>
  <c r="K3287" i="1"/>
  <c r="J3287" i="1"/>
  <c r="I3287" i="1"/>
  <c r="L3287" i="1" s="1"/>
  <c r="H3287" i="1"/>
  <c r="K3286" i="1"/>
  <c r="J3286" i="1"/>
  <c r="I3286" i="1"/>
  <c r="L3286" i="1" s="1"/>
  <c r="H3286" i="1"/>
  <c r="K3285" i="1"/>
  <c r="J3285" i="1"/>
  <c r="I3285" i="1"/>
  <c r="L3285" i="1" s="1"/>
  <c r="H3285" i="1"/>
  <c r="K3284" i="1"/>
  <c r="J3284" i="1"/>
  <c r="I3284" i="1"/>
  <c r="L3284" i="1" s="1"/>
  <c r="H3284" i="1"/>
  <c r="K3283" i="1"/>
  <c r="J3283" i="1"/>
  <c r="I3283" i="1"/>
  <c r="L3283" i="1" s="1"/>
  <c r="H3283" i="1"/>
  <c r="K3282" i="1"/>
  <c r="J3282" i="1"/>
  <c r="I3282" i="1"/>
  <c r="L3282" i="1" s="1"/>
  <c r="H3282" i="1"/>
  <c r="K3281" i="1"/>
  <c r="J3281" i="1"/>
  <c r="I3281" i="1"/>
  <c r="L3281" i="1" s="1"/>
  <c r="H3281" i="1"/>
  <c r="K3280" i="1"/>
  <c r="J3280" i="1"/>
  <c r="I3280" i="1"/>
  <c r="L3280" i="1" s="1"/>
  <c r="H3280" i="1"/>
  <c r="K3279" i="1"/>
  <c r="J3279" i="1"/>
  <c r="I3279" i="1"/>
  <c r="L3279" i="1" s="1"/>
  <c r="H3279" i="1"/>
  <c r="K3278" i="1"/>
  <c r="J3278" i="1"/>
  <c r="I3278" i="1"/>
  <c r="L3278" i="1" s="1"/>
  <c r="H3278" i="1"/>
  <c r="K3277" i="1"/>
  <c r="J3277" i="1"/>
  <c r="I3277" i="1"/>
  <c r="L3277" i="1" s="1"/>
  <c r="H3277" i="1"/>
  <c r="K3276" i="1"/>
  <c r="J3276" i="1"/>
  <c r="I3276" i="1"/>
  <c r="L3276" i="1" s="1"/>
  <c r="H3276" i="1"/>
  <c r="K3275" i="1"/>
  <c r="J3275" i="1"/>
  <c r="I3275" i="1"/>
  <c r="L3275" i="1" s="1"/>
  <c r="H3275" i="1"/>
  <c r="K3274" i="1"/>
  <c r="J3274" i="1"/>
  <c r="I3274" i="1"/>
  <c r="L3274" i="1" s="1"/>
  <c r="H3274" i="1"/>
  <c r="K3273" i="1"/>
  <c r="J3273" i="1"/>
  <c r="I3273" i="1"/>
  <c r="L3273" i="1" s="1"/>
  <c r="H3273" i="1"/>
  <c r="K3272" i="1"/>
  <c r="J3272" i="1"/>
  <c r="I3272" i="1"/>
  <c r="L3272" i="1" s="1"/>
  <c r="H3272" i="1"/>
  <c r="K3271" i="1"/>
  <c r="J3271" i="1"/>
  <c r="I3271" i="1"/>
  <c r="L3271" i="1" s="1"/>
  <c r="H3271" i="1"/>
  <c r="K3270" i="1"/>
  <c r="J3270" i="1"/>
  <c r="I3270" i="1"/>
  <c r="L3270" i="1" s="1"/>
  <c r="H3270" i="1"/>
  <c r="K3269" i="1"/>
  <c r="J3269" i="1"/>
  <c r="I3269" i="1"/>
  <c r="L3269" i="1" s="1"/>
  <c r="H3269" i="1"/>
  <c r="K3268" i="1"/>
  <c r="J3268" i="1"/>
  <c r="I3268" i="1"/>
  <c r="L3268" i="1" s="1"/>
  <c r="H3268" i="1"/>
  <c r="K3267" i="1"/>
  <c r="J3267" i="1"/>
  <c r="I3267" i="1"/>
  <c r="L3267" i="1" s="1"/>
  <c r="H3267" i="1"/>
  <c r="K3266" i="1"/>
  <c r="J3266" i="1"/>
  <c r="I3266" i="1"/>
  <c r="L3266" i="1" s="1"/>
  <c r="H3266" i="1"/>
  <c r="K3265" i="1"/>
  <c r="J3265" i="1"/>
  <c r="I3265" i="1"/>
  <c r="L3265" i="1" s="1"/>
  <c r="H3265" i="1"/>
  <c r="K3264" i="1"/>
  <c r="J3264" i="1"/>
  <c r="I3264" i="1"/>
  <c r="L3264" i="1" s="1"/>
  <c r="H3264" i="1"/>
  <c r="K3263" i="1"/>
  <c r="J3263" i="1"/>
  <c r="I3263" i="1"/>
  <c r="L3263" i="1" s="1"/>
  <c r="H3263" i="1"/>
  <c r="K3262" i="1"/>
  <c r="J3262" i="1"/>
  <c r="I3262" i="1"/>
  <c r="L3262" i="1" s="1"/>
  <c r="H3262" i="1"/>
  <c r="K3261" i="1"/>
  <c r="J3261" i="1"/>
  <c r="I3261" i="1"/>
  <c r="L3261" i="1" s="1"/>
  <c r="H3261" i="1"/>
  <c r="K3260" i="1"/>
  <c r="J3260" i="1"/>
  <c r="I3260" i="1"/>
  <c r="L3260" i="1" s="1"/>
  <c r="H3260" i="1"/>
  <c r="K3259" i="1"/>
  <c r="J3259" i="1"/>
  <c r="I3259" i="1"/>
  <c r="L3259" i="1" s="1"/>
  <c r="H3259" i="1"/>
  <c r="K3258" i="1"/>
  <c r="J3258" i="1"/>
  <c r="I3258" i="1"/>
  <c r="L3258" i="1" s="1"/>
  <c r="H3258" i="1"/>
  <c r="K3257" i="1"/>
  <c r="J3257" i="1"/>
  <c r="I3257" i="1"/>
  <c r="L3257" i="1" s="1"/>
  <c r="H3257" i="1"/>
  <c r="K3256" i="1"/>
  <c r="J3256" i="1"/>
  <c r="I3256" i="1"/>
  <c r="L3256" i="1" s="1"/>
  <c r="H3256" i="1"/>
  <c r="K3255" i="1"/>
  <c r="J3255" i="1"/>
  <c r="I3255" i="1"/>
  <c r="L3255" i="1" s="1"/>
  <c r="H3255" i="1"/>
  <c r="K3254" i="1"/>
  <c r="J3254" i="1"/>
  <c r="I3254" i="1"/>
  <c r="L3254" i="1" s="1"/>
  <c r="H3254" i="1"/>
  <c r="K3253" i="1"/>
  <c r="J3253" i="1"/>
  <c r="I3253" i="1"/>
  <c r="L3253" i="1" s="1"/>
  <c r="H3253" i="1"/>
  <c r="K3252" i="1"/>
  <c r="J3252" i="1"/>
  <c r="I3252" i="1"/>
  <c r="L3252" i="1" s="1"/>
  <c r="H3252" i="1"/>
  <c r="K3251" i="1"/>
  <c r="J3251" i="1"/>
  <c r="I3251" i="1"/>
  <c r="L3251" i="1" s="1"/>
  <c r="H3251" i="1"/>
  <c r="K3250" i="1"/>
  <c r="J3250" i="1"/>
  <c r="I3250" i="1"/>
  <c r="L3250" i="1" s="1"/>
  <c r="H3250" i="1"/>
  <c r="K3249" i="1"/>
  <c r="J3249" i="1"/>
  <c r="I3249" i="1"/>
  <c r="L3249" i="1" s="1"/>
  <c r="H3249" i="1"/>
  <c r="K3248" i="1"/>
  <c r="J3248" i="1"/>
  <c r="I3248" i="1"/>
  <c r="L3248" i="1" s="1"/>
  <c r="H3248" i="1"/>
  <c r="K3247" i="1"/>
  <c r="J3247" i="1"/>
  <c r="I3247" i="1"/>
  <c r="L3247" i="1" s="1"/>
  <c r="H3247" i="1"/>
  <c r="K3246" i="1"/>
  <c r="J3246" i="1"/>
  <c r="I3246" i="1"/>
  <c r="L3246" i="1" s="1"/>
  <c r="H3246" i="1"/>
  <c r="K3245" i="1"/>
  <c r="J3245" i="1"/>
  <c r="I3245" i="1"/>
  <c r="L3245" i="1" s="1"/>
  <c r="H3245" i="1"/>
  <c r="K3244" i="1"/>
  <c r="J3244" i="1"/>
  <c r="I3244" i="1"/>
  <c r="L3244" i="1" s="1"/>
  <c r="H3244" i="1"/>
  <c r="K3243" i="1"/>
  <c r="J3243" i="1"/>
  <c r="I3243" i="1"/>
  <c r="L3243" i="1" s="1"/>
  <c r="H3243" i="1"/>
  <c r="K3242" i="1"/>
  <c r="J3242" i="1"/>
  <c r="I3242" i="1"/>
  <c r="L3242" i="1" s="1"/>
  <c r="H3242" i="1"/>
  <c r="K3241" i="1"/>
  <c r="J3241" i="1"/>
  <c r="I3241" i="1"/>
  <c r="L3241" i="1" s="1"/>
  <c r="H3241" i="1"/>
  <c r="K3240" i="1"/>
  <c r="J3240" i="1"/>
  <c r="I3240" i="1"/>
  <c r="L3240" i="1" s="1"/>
  <c r="H3240" i="1"/>
  <c r="K3239" i="1"/>
  <c r="J3239" i="1"/>
  <c r="I3239" i="1"/>
  <c r="L3239" i="1" s="1"/>
  <c r="H3239" i="1"/>
  <c r="K3238" i="1"/>
  <c r="J3238" i="1"/>
  <c r="I3238" i="1"/>
  <c r="L3238" i="1" s="1"/>
  <c r="H3238" i="1"/>
  <c r="K3237" i="1"/>
  <c r="J3237" i="1"/>
  <c r="I3237" i="1"/>
  <c r="L3237" i="1" s="1"/>
  <c r="H3237" i="1"/>
  <c r="K3236" i="1"/>
  <c r="J3236" i="1"/>
  <c r="I3236" i="1"/>
  <c r="L3236" i="1" s="1"/>
  <c r="H3236" i="1"/>
  <c r="K3235" i="1"/>
  <c r="J3235" i="1"/>
  <c r="I3235" i="1"/>
  <c r="L3235" i="1" s="1"/>
  <c r="H3235" i="1"/>
  <c r="K3234" i="1"/>
  <c r="J3234" i="1"/>
  <c r="I3234" i="1"/>
  <c r="L3234" i="1" s="1"/>
  <c r="H3234" i="1"/>
  <c r="K3233" i="1"/>
  <c r="J3233" i="1"/>
  <c r="I3233" i="1"/>
  <c r="L3233" i="1" s="1"/>
  <c r="H3233" i="1"/>
  <c r="K3232" i="1"/>
  <c r="J3232" i="1"/>
  <c r="I3232" i="1"/>
  <c r="L3232" i="1" s="1"/>
  <c r="H3232" i="1"/>
  <c r="K3231" i="1"/>
  <c r="J3231" i="1"/>
  <c r="I3231" i="1"/>
  <c r="L3231" i="1" s="1"/>
  <c r="H3231" i="1"/>
  <c r="K3230" i="1"/>
  <c r="J3230" i="1"/>
  <c r="I3230" i="1"/>
  <c r="L3230" i="1" s="1"/>
  <c r="H3230" i="1"/>
  <c r="K3229" i="1"/>
  <c r="J3229" i="1"/>
  <c r="I3229" i="1"/>
  <c r="L3229" i="1" s="1"/>
  <c r="H3229" i="1"/>
  <c r="K3228" i="1"/>
  <c r="J3228" i="1"/>
  <c r="I3228" i="1"/>
  <c r="L3228" i="1" s="1"/>
  <c r="H3228" i="1"/>
  <c r="K3227" i="1"/>
  <c r="J3227" i="1"/>
  <c r="I3227" i="1"/>
  <c r="L3227" i="1" s="1"/>
  <c r="H3227" i="1"/>
  <c r="K3226" i="1"/>
  <c r="J3226" i="1"/>
  <c r="I3226" i="1"/>
  <c r="L3226" i="1" s="1"/>
  <c r="H3226" i="1"/>
  <c r="K3225" i="1"/>
  <c r="J3225" i="1"/>
  <c r="I3225" i="1"/>
  <c r="L3225" i="1" s="1"/>
  <c r="H3225" i="1"/>
  <c r="K3224" i="1"/>
  <c r="J3224" i="1"/>
  <c r="I3224" i="1"/>
  <c r="L3224" i="1" s="1"/>
  <c r="H3224" i="1"/>
  <c r="K3223" i="1"/>
  <c r="J3223" i="1"/>
  <c r="I3223" i="1"/>
  <c r="L3223" i="1" s="1"/>
  <c r="H3223" i="1"/>
  <c r="K3222" i="1"/>
  <c r="J3222" i="1"/>
  <c r="I3222" i="1"/>
  <c r="L3222" i="1" s="1"/>
  <c r="H3222" i="1"/>
  <c r="K3221" i="1"/>
  <c r="J3221" i="1"/>
  <c r="I3221" i="1"/>
  <c r="L3221" i="1" s="1"/>
  <c r="H3221" i="1"/>
  <c r="K3220" i="1"/>
  <c r="J3220" i="1"/>
  <c r="I3220" i="1"/>
  <c r="L3220" i="1" s="1"/>
  <c r="H3220" i="1"/>
  <c r="K3219" i="1"/>
  <c r="J3219" i="1"/>
  <c r="I3219" i="1"/>
  <c r="L3219" i="1" s="1"/>
  <c r="H3219" i="1"/>
  <c r="K3218" i="1"/>
  <c r="J3218" i="1"/>
  <c r="I3218" i="1"/>
  <c r="L3218" i="1" s="1"/>
  <c r="H3218" i="1"/>
  <c r="K3217" i="1"/>
  <c r="J3217" i="1"/>
  <c r="I3217" i="1"/>
  <c r="L3217" i="1" s="1"/>
  <c r="H3217" i="1"/>
  <c r="K3216" i="1"/>
  <c r="J3216" i="1"/>
  <c r="I3216" i="1"/>
  <c r="L3216" i="1" s="1"/>
  <c r="H3216" i="1"/>
  <c r="K3215" i="1"/>
  <c r="J3215" i="1"/>
  <c r="I3215" i="1"/>
  <c r="L3215" i="1" s="1"/>
  <c r="H3215" i="1"/>
  <c r="K3214" i="1"/>
  <c r="J3214" i="1"/>
  <c r="I3214" i="1"/>
  <c r="L3214" i="1" s="1"/>
  <c r="H3214" i="1"/>
  <c r="K3213" i="1"/>
  <c r="J3213" i="1"/>
  <c r="I3213" i="1"/>
  <c r="L3213" i="1" s="1"/>
  <c r="H3213" i="1"/>
  <c r="K3212" i="1"/>
  <c r="J3212" i="1"/>
  <c r="I3212" i="1"/>
  <c r="L3212" i="1" s="1"/>
  <c r="H3212" i="1"/>
  <c r="K3211" i="1"/>
  <c r="J3211" i="1"/>
  <c r="I3211" i="1"/>
  <c r="L3211" i="1" s="1"/>
  <c r="H3211" i="1"/>
  <c r="K3210" i="1"/>
  <c r="J3210" i="1"/>
  <c r="I3210" i="1"/>
  <c r="L3210" i="1" s="1"/>
  <c r="H3210" i="1"/>
  <c r="K3209" i="1"/>
  <c r="J3209" i="1"/>
  <c r="I3209" i="1"/>
  <c r="L3209" i="1" s="1"/>
  <c r="H3209" i="1"/>
  <c r="K3208" i="1"/>
  <c r="J3208" i="1"/>
  <c r="I3208" i="1"/>
  <c r="L3208" i="1" s="1"/>
  <c r="H3208" i="1"/>
  <c r="K3207" i="1"/>
  <c r="J3207" i="1"/>
  <c r="I3207" i="1"/>
  <c r="L3207" i="1" s="1"/>
  <c r="H3207" i="1"/>
  <c r="K3206" i="1"/>
  <c r="J3206" i="1"/>
  <c r="I3206" i="1"/>
  <c r="L3206" i="1" s="1"/>
  <c r="H3206" i="1"/>
  <c r="K3205" i="1"/>
  <c r="J3205" i="1"/>
  <c r="I3205" i="1"/>
  <c r="L3205" i="1" s="1"/>
  <c r="H3205" i="1"/>
  <c r="K3204" i="1"/>
  <c r="J3204" i="1"/>
  <c r="I3204" i="1"/>
  <c r="L3204" i="1" s="1"/>
  <c r="H3204" i="1"/>
  <c r="K3203" i="1"/>
  <c r="J3203" i="1"/>
  <c r="I3203" i="1"/>
  <c r="L3203" i="1" s="1"/>
  <c r="H3203" i="1"/>
  <c r="K3202" i="1"/>
  <c r="J3202" i="1"/>
  <c r="I3202" i="1"/>
  <c r="L3202" i="1" s="1"/>
  <c r="H3202" i="1"/>
  <c r="K3201" i="1"/>
  <c r="J3201" i="1"/>
  <c r="I3201" i="1"/>
  <c r="L3201" i="1" s="1"/>
  <c r="H3201" i="1"/>
  <c r="K3200" i="1"/>
  <c r="J3200" i="1"/>
  <c r="I3200" i="1"/>
  <c r="L3200" i="1" s="1"/>
  <c r="H3200" i="1"/>
  <c r="K3199" i="1"/>
  <c r="J3199" i="1"/>
  <c r="I3199" i="1"/>
  <c r="L3199" i="1" s="1"/>
  <c r="H3199" i="1"/>
  <c r="K3198" i="1"/>
  <c r="J3198" i="1"/>
  <c r="I3198" i="1"/>
  <c r="L3198" i="1" s="1"/>
  <c r="H3198" i="1"/>
  <c r="K3197" i="1"/>
  <c r="J3197" i="1"/>
  <c r="I3197" i="1"/>
  <c r="L3197" i="1" s="1"/>
  <c r="H3197" i="1"/>
  <c r="K3196" i="1"/>
  <c r="J3196" i="1"/>
  <c r="I3196" i="1"/>
  <c r="L3196" i="1" s="1"/>
  <c r="H3196" i="1"/>
  <c r="K3195" i="1"/>
  <c r="J3195" i="1"/>
  <c r="I3195" i="1"/>
  <c r="L3195" i="1" s="1"/>
  <c r="H3195" i="1"/>
  <c r="K3194" i="1"/>
  <c r="J3194" i="1"/>
  <c r="I3194" i="1"/>
  <c r="L3194" i="1" s="1"/>
  <c r="H3194" i="1"/>
  <c r="K3193" i="1"/>
  <c r="J3193" i="1"/>
  <c r="I3193" i="1"/>
  <c r="L3193" i="1" s="1"/>
  <c r="H3193" i="1"/>
  <c r="K3192" i="1"/>
  <c r="J3192" i="1"/>
  <c r="I3192" i="1"/>
  <c r="L3192" i="1" s="1"/>
  <c r="H3192" i="1"/>
  <c r="K3191" i="1"/>
  <c r="J3191" i="1"/>
  <c r="I3191" i="1"/>
  <c r="L3191" i="1" s="1"/>
  <c r="H3191" i="1"/>
  <c r="K3190" i="1"/>
  <c r="J3190" i="1"/>
  <c r="I3190" i="1"/>
  <c r="L3190" i="1" s="1"/>
  <c r="H3190" i="1"/>
  <c r="K3189" i="1"/>
  <c r="J3189" i="1"/>
  <c r="I3189" i="1"/>
  <c r="L3189" i="1" s="1"/>
  <c r="H3189" i="1"/>
  <c r="K3188" i="1"/>
  <c r="J3188" i="1"/>
  <c r="I3188" i="1"/>
  <c r="L3188" i="1" s="1"/>
  <c r="H3188" i="1"/>
  <c r="K3187" i="1"/>
  <c r="J3187" i="1"/>
  <c r="I3187" i="1"/>
  <c r="L3187" i="1" s="1"/>
  <c r="H3187" i="1"/>
  <c r="K3186" i="1"/>
  <c r="J3186" i="1"/>
  <c r="I3186" i="1"/>
  <c r="L3186" i="1" s="1"/>
  <c r="H3186" i="1"/>
  <c r="K3185" i="1"/>
  <c r="J3185" i="1"/>
  <c r="I3185" i="1"/>
  <c r="L3185" i="1" s="1"/>
  <c r="H3185" i="1"/>
  <c r="K3184" i="1"/>
  <c r="J3184" i="1"/>
  <c r="I3184" i="1"/>
  <c r="L3184" i="1" s="1"/>
  <c r="H3184" i="1"/>
  <c r="K3183" i="1"/>
  <c r="J3183" i="1"/>
  <c r="I3183" i="1"/>
  <c r="L3183" i="1" s="1"/>
  <c r="H3183" i="1"/>
  <c r="K3182" i="1"/>
  <c r="J3182" i="1"/>
  <c r="I3182" i="1"/>
  <c r="L3182" i="1" s="1"/>
  <c r="H3182" i="1"/>
  <c r="K3181" i="1"/>
  <c r="J3181" i="1"/>
  <c r="I3181" i="1"/>
  <c r="L3181" i="1" s="1"/>
  <c r="H3181" i="1"/>
  <c r="K3180" i="1"/>
  <c r="J3180" i="1"/>
  <c r="I3180" i="1"/>
  <c r="L3180" i="1" s="1"/>
  <c r="H3180" i="1"/>
  <c r="K3179" i="1"/>
  <c r="J3179" i="1"/>
  <c r="I3179" i="1"/>
  <c r="L3179" i="1" s="1"/>
  <c r="H3179" i="1"/>
  <c r="K3178" i="1"/>
  <c r="J3178" i="1"/>
  <c r="I3178" i="1"/>
  <c r="L3178" i="1" s="1"/>
  <c r="H3178" i="1"/>
  <c r="K3177" i="1"/>
  <c r="J3177" i="1"/>
  <c r="I3177" i="1"/>
  <c r="L3177" i="1" s="1"/>
  <c r="H3177" i="1"/>
  <c r="K3176" i="1"/>
  <c r="J3176" i="1"/>
  <c r="I3176" i="1"/>
  <c r="L3176" i="1" s="1"/>
  <c r="H3176" i="1"/>
  <c r="K3175" i="1"/>
  <c r="J3175" i="1"/>
  <c r="I3175" i="1"/>
  <c r="L3175" i="1" s="1"/>
  <c r="H3175" i="1"/>
  <c r="K3174" i="1"/>
  <c r="J3174" i="1"/>
  <c r="I3174" i="1"/>
  <c r="L3174" i="1" s="1"/>
  <c r="H3174" i="1"/>
  <c r="K3173" i="1"/>
  <c r="J3173" i="1"/>
  <c r="I3173" i="1"/>
  <c r="L3173" i="1" s="1"/>
  <c r="H3173" i="1"/>
  <c r="K3172" i="1"/>
  <c r="J3172" i="1"/>
  <c r="I3172" i="1"/>
  <c r="L3172" i="1" s="1"/>
  <c r="H3172" i="1"/>
  <c r="K3171" i="1"/>
  <c r="J3171" i="1"/>
  <c r="I3171" i="1"/>
  <c r="L3171" i="1" s="1"/>
  <c r="H3171" i="1"/>
  <c r="K3170" i="1"/>
  <c r="J3170" i="1"/>
  <c r="I3170" i="1"/>
  <c r="L3170" i="1" s="1"/>
  <c r="H3170" i="1"/>
  <c r="K3169" i="1"/>
  <c r="J3169" i="1"/>
  <c r="I3169" i="1"/>
  <c r="L3169" i="1" s="1"/>
  <c r="H3169" i="1"/>
  <c r="K3168" i="1"/>
  <c r="J3168" i="1"/>
  <c r="I3168" i="1"/>
  <c r="L3168" i="1" s="1"/>
  <c r="H3168" i="1"/>
  <c r="K3167" i="1"/>
  <c r="J3167" i="1"/>
  <c r="I3167" i="1"/>
  <c r="L3167" i="1" s="1"/>
  <c r="H3167" i="1"/>
  <c r="K3166" i="1"/>
  <c r="J3166" i="1"/>
  <c r="I3166" i="1"/>
  <c r="L3166" i="1" s="1"/>
  <c r="H3166" i="1"/>
  <c r="K3165" i="1"/>
  <c r="J3165" i="1"/>
  <c r="I3165" i="1"/>
  <c r="L3165" i="1" s="1"/>
  <c r="H3165" i="1"/>
  <c r="K3164" i="1"/>
  <c r="J3164" i="1"/>
  <c r="I3164" i="1"/>
  <c r="L3164" i="1" s="1"/>
  <c r="H3164" i="1"/>
  <c r="K3163" i="1"/>
  <c r="J3163" i="1"/>
  <c r="I3163" i="1"/>
  <c r="L3163" i="1" s="1"/>
  <c r="H3163" i="1"/>
  <c r="K3162" i="1"/>
  <c r="J3162" i="1"/>
  <c r="I3162" i="1"/>
  <c r="L3162" i="1" s="1"/>
  <c r="H3162" i="1"/>
  <c r="K3161" i="1"/>
  <c r="J3161" i="1"/>
  <c r="I3161" i="1"/>
  <c r="L3161" i="1" s="1"/>
  <c r="H3161" i="1"/>
  <c r="K3160" i="1"/>
  <c r="J3160" i="1"/>
  <c r="I3160" i="1"/>
  <c r="L3160" i="1" s="1"/>
  <c r="H3160" i="1"/>
  <c r="K3159" i="1"/>
  <c r="J3159" i="1"/>
  <c r="I3159" i="1"/>
  <c r="L3159" i="1" s="1"/>
  <c r="H3159" i="1"/>
  <c r="K3158" i="1"/>
  <c r="J3158" i="1"/>
  <c r="I3158" i="1"/>
  <c r="L3158" i="1" s="1"/>
  <c r="H3158" i="1"/>
  <c r="K3157" i="1"/>
  <c r="J3157" i="1"/>
  <c r="I3157" i="1"/>
  <c r="L3157" i="1" s="1"/>
  <c r="H3157" i="1"/>
  <c r="K3156" i="1"/>
  <c r="J3156" i="1"/>
  <c r="I3156" i="1"/>
  <c r="L3156" i="1" s="1"/>
  <c r="H3156" i="1"/>
  <c r="K3155" i="1"/>
  <c r="J3155" i="1"/>
  <c r="I3155" i="1"/>
  <c r="L3155" i="1" s="1"/>
  <c r="H3155" i="1"/>
  <c r="K3154" i="1"/>
  <c r="J3154" i="1"/>
  <c r="I3154" i="1"/>
  <c r="L3154" i="1" s="1"/>
  <c r="H3154" i="1"/>
  <c r="K3153" i="1"/>
  <c r="J3153" i="1"/>
  <c r="I3153" i="1"/>
  <c r="L3153" i="1" s="1"/>
  <c r="H3153" i="1"/>
  <c r="K3152" i="1"/>
  <c r="J3152" i="1"/>
  <c r="I3152" i="1"/>
  <c r="L3152" i="1" s="1"/>
  <c r="H3152" i="1"/>
  <c r="K3151" i="1"/>
  <c r="J3151" i="1"/>
  <c r="I3151" i="1"/>
  <c r="L3151" i="1" s="1"/>
  <c r="H3151" i="1"/>
  <c r="K3150" i="1"/>
  <c r="J3150" i="1"/>
  <c r="I3150" i="1"/>
  <c r="L3150" i="1" s="1"/>
  <c r="H3150" i="1"/>
  <c r="K3149" i="1"/>
  <c r="J3149" i="1"/>
  <c r="I3149" i="1"/>
  <c r="L3149" i="1" s="1"/>
  <c r="H3149" i="1"/>
  <c r="K3148" i="1"/>
  <c r="J3148" i="1"/>
  <c r="I3148" i="1"/>
  <c r="L3148" i="1" s="1"/>
  <c r="H3148" i="1"/>
  <c r="K3147" i="1"/>
  <c r="J3147" i="1"/>
  <c r="I3147" i="1"/>
  <c r="L3147" i="1" s="1"/>
  <c r="H3147" i="1"/>
  <c r="K3146" i="1"/>
  <c r="J3146" i="1"/>
  <c r="I3146" i="1"/>
  <c r="L3146" i="1" s="1"/>
  <c r="H3146" i="1"/>
  <c r="K3145" i="1"/>
  <c r="J3145" i="1"/>
  <c r="I3145" i="1"/>
  <c r="L3145" i="1" s="1"/>
  <c r="H3145" i="1"/>
  <c r="K3144" i="1"/>
  <c r="J3144" i="1"/>
  <c r="I3144" i="1"/>
  <c r="L3144" i="1" s="1"/>
  <c r="H3144" i="1"/>
  <c r="K3143" i="1"/>
  <c r="J3143" i="1"/>
  <c r="I3143" i="1"/>
  <c r="L3143" i="1" s="1"/>
  <c r="H3143" i="1"/>
  <c r="K3142" i="1"/>
  <c r="J3142" i="1"/>
  <c r="I3142" i="1"/>
  <c r="L3142" i="1" s="1"/>
  <c r="H3142" i="1"/>
  <c r="K3141" i="1"/>
  <c r="J3141" i="1"/>
  <c r="I3141" i="1"/>
  <c r="L3141" i="1" s="1"/>
  <c r="H3141" i="1"/>
  <c r="K3140" i="1"/>
  <c r="J3140" i="1"/>
  <c r="I3140" i="1"/>
  <c r="L3140" i="1" s="1"/>
  <c r="H3140" i="1"/>
  <c r="K3139" i="1"/>
  <c r="J3139" i="1"/>
  <c r="I3139" i="1"/>
  <c r="L3139" i="1" s="1"/>
  <c r="H3139" i="1"/>
  <c r="K3138" i="1"/>
  <c r="J3138" i="1"/>
  <c r="I3138" i="1"/>
  <c r="L3138" i="1" s="1"/>
  <c r="H3138" i="1"/>
  <c r="K3137" i="1"/>
  <c r="J3137" i="1"/>
  <c r="I3137" i="1"/>
  <c r="L3137" i="1" s="1"/>
  <c r="H3137" i="1"/>
  <c r="K3136" i="1"/>
  <c r="J3136" i="1"/>
  <c r="I3136" i="1"/>
  <c r="L3136" i="1" s="1"/>
  <c r="H3136" i="1"/>
  <c r="K3135" i="1"/>
  <c r="J3135" i="1"/>
  <c r="I3135" i="1"/>
  <c r="L3135" i="1" s="1"/>
  <c r="H3135" i="1"/>
  <c r="K3134" i="1"/>
  <c r="J3134" i="1"/>
  <c r="I3134" i="1"/>
  <c r="L3134" i="1" s="1"/>
  <c r="H3134" i="1"/>
  <c r="K3133" i="1"/>
  <c r="J3133" i="1"/>
  <c r="I3133" i="1"/>
  <c r="L3133" i="1" s="1"/>
  <c r="H3133" i="1"/>
  <c r="K3132" i="1"/>
  <c r="J3132" i="1"/>
  <c r="I3132" i="1"/>
  <c r="L3132" i="1" s="1"/>
  <c r="H3132" i="1"/>
  <c r="K3131" i="1"/>
  <c r="J3131" i="1"/>
  <c r="I3131" i="1"/>
  <c r="L3131" i="1" s="1"/>
  <c r="H3131" i="1"/>
  <c r="K3130" i="1"/>
  <c r="J3130" i="1"/>
  <c r="I3130" i="1"/>
  <c r="L3130" i="1" s="1"/>
  <c r="H3130" i="1"/>
  <c r="K3129" i="1"/>
  <c r="J3129" i="1"/>
  <c r="I3129" i="1"/>
  <c r="L3129" i="1" s="1"/>
  <c r="H3129" i="1"/>
  <c r="K3128" i="1"/>
  <c r="J3128" i="1"/>
  <c r="I3128" i="1"/>
  <c r="L3128" i="1" s="1"/>
  <c r="H3128" i="1"/>
  <c r="K3127" i="1"/>
  <c r="J3127" i="1"/>
  <c r="I3127" i="1"/>
  <c r="L3127" i="1" s="1"/>
  <c r="H3127" i="1"/>
  <c r="K3126" i="1"/>
  <c r="J3126" i="1"/>
  <c r="I3126" i="1"/>
  <c r="L3126" i="1" s="1"/>
  <c r="H3126" i="1"/>
  <c r="K3125" i="1"/>
  <c r="J3125" i="1"/>
  <c r="I3125" i="1"/>
  <c r="L3125" i="1" s="1"/>
  <c r="H3125" i="1"/>
  <c r="K3124" i="1"/>
  <c r="J3124" i="1"/>
  <c r="I3124" i="1"/>
  <c r="L3124" i="1" s="1"/>
  <c r="H3124" i="1"/>
  <c r="K3123" i="1"/>
  <c r="J3123" i="1"/>
  <c r="I3123" i="1"/>
  <c r="L3123" i="1" s="1"/>
  <c r="H3123" i="1"/>
  <c r="K3122" i="1"/>
  <c r="J3122" i="1"/>
  <c r="I3122" i="1"/>
  <c r="L3122" i="1" s="1"/>
  <c r="H3122" i="1"/>
  <c r="K3121" i="1"/>
  <c r="J3121" i="1"/>
  <c r="I3121" i="1"/>
  <c r="L3121" i="1" s="1"/>
  <c r="H3121" i="1"/>
  <c r="K3120" i="1"/>
  <c r="J3120" i="1"/>
  <c r="I3120" i="1"/>
  <c r="L3120" i="1" s="1"/>
  <c r="H3120" i="1"/>
  <c r="K3119" i="1"/>
  <c r="J3119" i="1"/>
  <c r="I3119" i="1"/>
  <c r="L3119" i="1" s="1"/>
  <c r="H3119" i="1"/>
  <c r="K3118" i="1"/>
  <c r="J3118" i="1"/>
  <c r="I3118" i="1"/>
  <c r="L3118" i="1" s="1"/>
  <c r="H3118" i="1"/>
  <c r="K3117" i="1"/>
  <c r="J3117" i="1"/>
  <c r="I3117" i="1"/>
  <c r="L3117" i="1" s="1"/>
  <c r="H3117" i="1"/>
  <c r="K3116" i="1"/>
  <c r="J3116" i="1"/>
  <c r="I3116" i="1"/>
  <c r="L3116" i="1" s="1"/>
  <c r="H3116" i="1"/>
  <c r="K3115" i="1"/>
  <c r="J3115" i="1"/>
  <c r="I3115" i="1"/>
  <c r="L3115" i="1" s="1"/>
  <c r="H3115" i="1"/>
  <c r="K3114" i="1"/>
  <c r="J3114" i="1"/>
  <c r="I3114" i="1"/>
  <c r="L3114" i="1" s="1"/>
  <c r="H3114" i="1"/>
  <c r="K3113" i="1"/>
  <c r="J3113" i="1"/>
  <c r="I3113" i="1"/>
  <c r="L3113" i="1" s="1"/>
  <c r="H3113" i="1"/>
  <c r="K3112" i="1"/>
  <c r="J3112" i="1"/>
  <c r="I3112" i="1"/>
  <c r="L3112" i="1" s="1"/>
  <c r="H3112" i="1"/>
  <c r="K3111" i="1"/>
  <c r="J3111" i="1"/>
  <c r="I3111" i="1"/>
  <c r="L3111" i="1" s="1"/>
  <c r="H3111" i="1"/>
  <c r="K3110" i="1"/>
  <c r="J3110" i="1"/>
  <c r="I3110" i="1"/>
  <c r="L3110" i="1" s="1"/>
  <c r="H3110" i="1"/>
  <c r="K3109" i="1"/>
  <c r="J3109" i="1"/>
  <c r="I3109" i="1"/>
  <c r="L3109" i="1" s="1"/>
  <c r="H3109" i="1"/>
  <c r="K3108" i="1"/>
  <c r="J3108" i="1"/>
  <c r="I3108" i="1"/>
  <c r="L3108" i="1" s="1"/>
  <c r="H3108" i="1"/>
  <c r="K3107" i="1"/>
  <c r="J3107" i="1"/>
  <c r="I3107" i="1"/>
  <c r="L3107" i="1" s="1"/>
  <c r="H3107" i="1"/>
  <c r="K3106" i="1"/>
  <c r="J3106" i="1"/>
  <c r="I3106" i="1"/>
  <c r="L3106" i="1" s="1"/>
  <c r="H3106" i="1"/>
  <c r="K3105" i="1"/>
  <c r="J3105" i="1"/>
  <c r="I3105" i="1"/>
  <c r="L3105" i="1" s="1"/>
  <c r="H3105" i="1"/>
  <c r="K3104" i="1"/>
  <c r="J3104" i="1"/>
  <c r="I3104" i="1"/>
  <c r="L3104" i="1" s="1"/>
  <c r="H3104" i="1"/>
  <c r="K3103" i="1"/>
  <c r="J3103" i="1"/>
  <c r="I3103" i="1"/>
  <c r="L3103" i="1" s="1"/>
  <c r="H3103" i="1"/>
  <c r="K3102" i="1"/>
  <c r="J3102" i="1"/>
  <c r="I3102" i="1"/>
  <c r="L3102" i="1" s="1"/>
  <c r="H3102" i="1"/>
  <c r="K3101" i="1"/>
  <c r="J3101" i="1"/>
  <c r="I3101" i="1"/>
  <c r="L3101" i="1" s="1"/>
  <c r="H3101" i="1"/>
  <c r="K3100" i="1"/>
  <c r="J3100" i="1"/>
  <c r="I3100" i="1"/>
  <c r="L3100" i="1" s="1"/>
  <c r="H3100" i="1"/>
  <c r="K3099" i="1"/>
  <c r="J3099" i="1"/>
  <c r="I3099" i="1"/>
  <c r="L3099" i="1" s="1"/>
  <c r="H3099" i="1"/>
  <c r="K3098" i="1"/>
  <c r="J3098" i="1"/>
  <c r="I3098" i="1"/>
  <c r="L3098" i="1" s="1"/>
  <c r="H3098" i="1"/>
  <c r="K3097" i="1"/>
  <c r="J3097" i="1"/>
  <c r="I3097" i="1"/>
  <c r="L3097" i="1" s="1"/>
  <c r="H3097" i="1"/>
  <c r="K3096" i="1"/>
  <c r="J3096" i="1"/>
  <c r="I3096" i="1"/>
  <c r="L3096" i="1" s="1"/>
  <c r="H3096" i="1"/>
  <c r="K3095" i="1"/>
  <c r="J3095" i="1"/>
  <c r="I3095" i="1"/>
  <c r="L3095" i="1" s="1"/>
  <c r="H3095" i="1"/>
  <c r="K3094" i="1"/>
  <c r="J3094" i="1"/>
  <c r="I3094" i="1"/>
  <c r="L3094" i="1" s="1"/>
  <c r="H3094" i="1"/>
  <c r="K3093" i="1"/>
  <c r="J3093" i="1"/>
  <c r="I3093" i="1"/>
  <c r="L3093" i="1" s="1"/>
  <c r="H3093" i="1"/>
  <c r="K3092" i="1"/>
  <c r="J3092" i="1"/>
  <c r="I3092" i="1"/>
  <c r="L3092" i="1" s="1"/>
  <c r="H3092" i="1"/>
  <c r="K3091" i="1"/>
  <c r="J3091" i="1"/>
  <c r="I3091" i="1"/>
  <c r="L3091" i="1" s="1"/>
  <c r="H3091" i="1"/>
  <c r="K3090" i="1"/>
  <c r="J3090" i="1"/>
  <c r="I3090" i="1"/>
  <c r="L3090" i="1" s="1"/>
  <c r="H3090" i="1"/>
  <c r="K3089" i="1"/>
  <c r="J3089" i="1"/>
  <c r="I3089" i="1"/>
  <c r="L3089" i="1" s="1"/>
  <c r="H3089" i="1"/>
  <c r="K3088" i="1"/>
  <c r="J3088" i="1"/>
  <c r="I3088" i="1"/>
  <c r="L3088" i="1" s="1"/>
  <c r="H3088" i="1"/>
  <c r="K3087" i="1"/>
  <c r="J3087" i="1"/>
  <c r="I3087" i="1"/>
  <c r="L3087" i="1" s="1"/>
  <c r="H3087" i="1"/>
  <c r="K3086" i="1"/>
  <c r="J3086" i="1"/>
  <c r="I3086" i="1"/>
  <c r="L3086" i="1" s="1"/>
  <c r="H3086" i="1"/>
  <c r="K3085" i="1"/>
  <c r="J3085" i="1"/>
  <c r="I3085" i="1"/>
  <c r="L3085" i="1" s="1"/>
  <c r="H3085" i="1"/>
  <c r="K3084" i="1"/>
  <c r="J3084" i="1"/>
  <c r="I3084" i="1"/>
  <c r="L3084" i="1" s="1"/>
  <c r="H3084" i="1"/>
  <c r="K3083" i="1"/>
  <c r="J3083" i="1"/>
  <c r="I3083" i="1"/>
  <c r="L3083" i="1" s="1"/>
  <c r="H3083" i="1"/>
  <c r="K3082" i="1"/>
  <c r="J3082" i="1"/>
  <c r="I3082" i="1"/>
  <c r="L3082" i="1" s="1"/>
  <c r="H3082" i="1"/>
  <c r="K3081" i="1"/>
  <c r="J3081" i="1"/>
  <c r="I3081" i="1"/>
  <c r="L3081" i="1" s="1"/>
  <c r="H3081" i="1"/>
  <c r="K3080" i="1"/>
  <c r="J3080" i="1"/>
  <c r="I3080" i="1"/>
  <c r="L3080" i="1" s="1"/>
  <c r="H3080" i="1"/>
  <c r="K3079" i="1"/>
  <c r="J3079" i="1"/>
  <c r="I3079" i="1"/>
  <c r="L3079" i="1" s="1"/>
  <c r="H3079" i="1"/>
  <c r="K3078" i="1"/>
  <c r="J3078" i="1"/>
  <c r="I3078" i="1"/>
  <c r="L3078" i="1" s="1"/>
  <c r="H3078" i="1"/>
  <c r="K3077" i="1"/>
  <c r="J3077" i="1"/>
  <c r="I3077" i="1"/>
  <c r="L3077" i="1" s="1"/>
  <c r="H3077" i="1"/>
  <c r="K3076" i="1"/>
  <c r="J3076" i="1"/>
  <c r="I3076" i="1"/>
  <c r="L3076" i="1" s="1"/>
  <c r="H3076" i="1"/>
  <c r="K3075" i="1"/>
  <c r="J3075" i="1"/>
  <c r="I3075" i="1"/>
  <c r="L3075" i="1" s="1"/>
  <c r="H3075" i="1"/>
  <c r="K3074" i="1"/>
  <c r="J3074" i="1"/>
  <c r="I3074" i="1"/>
  <c r="L3074" i="1" s="1"/>
  <c r="H3074" i="1"/>
  <c r="K3073" i="1"/>
  <c r="J3073" i="1"/>
  <c r="I3073" i="1"/>
  <c r="L3073" i="1" s="1"/>
  <c r="H3073" i="1"/>
  <c r="K3072" i="1"/>
  <c r="J3072" i="1"/>
  <c r="I3072" i="1"/>
  <c r="L3072" i="1" s="1"/>
  <c r="H3072" i="1"/>
  <c r="K3071" i="1"/>
  <c r="J3071" i="1"/>
  <c r="I3071" i="1"/>
  <c r="L3071" i="1" s="1"/>
  <c r="H3071" i="1"/>
  <c r="K3070" i="1"/>
  <c r="J3070" i="1"/>
  <c r="I3070" i="1"/>
  <c r="L3070" i="1" s="1"/>
  <c r="H3070" i="1"/>
  <c r="K3069" i="1"/>
  <c r="J3069" i="1"/>
  <c r="I3069" i="1"/>
  <c r="L3069" i="1" s="1"/>
  <c r="H3069" i="1"/>
  <c r="K3068" i="1"/>
  <c r="J3068" i="1"/>
  <c r="I3068" i="1"/>
  <c r="L3068" i="1" s="1"/>
  <c r="H3068" i="1"/>
  <c r="K3067" i="1"/>
  <c r="J3067" i="1"/>
  <c r="I3067" i="1"/>
  <c r="L3067" i="1" s="1"/>
  <c r="H3067" i="1"/>
  <c r="K3066" i="1"/>
  <c r="J3066" i="1"/>
  <c r="I3066" i="1"/>
  <c r="L3066" i="1" s="1"/>
  <c r="H3066" i="1"/>
  <c r="K3065" i="1"/>
  <c r="J3065" i="1"/>
  <c r="I3065" i="1"/>
  <c r="L3065" i="1" s="1"/>
  <c r="H3065" i="1"/>
  <c r="K3064" i="1"/>
  <c r="J3064" i="1"/>
  <c r="I3064" i="1"/>
  <c r="L3064" i="1" s="1"/>
  <c r="H3064" i="1"/>
  <c r="K3063" i="1"/>
  <c r="J3063" i="1"/>
  <c r="I3063" i="1"/>
  <c r="L3063" i="1" s="1"/>
  <c r="H3063" i="1"/>
  <c r="K3062" i="1"/>
  <c r="J3062" i="1"/>
  <c r="I3062" i="1"/>
  <c r="L3062" i="1" s="1"/>
  <c r="H3062" i="1"/>
  <c r="K3061" i="1"/>
  <c r="J3061" i="1"/>
  <c r="I3061" i="1"/>
  <c r="L3061" i="1" s="1"/>
  <c r="H3061" i="1"/>
  <c r="K3060" i="1"/>
  <c r="J3060" i="1"/>
  <c r="I3060" i="1"/>
  <c r="L3060" i="1" s="1"/>
  <c r="H3060" i="1"/>
  <c r="K3059" i="1"/>
  <c r="J3059" i="1"/>
  <c r="I3059" i="1"/>
  <c r="L3059" i="1" s="1"/>
  <c r="H3059" i="1"/>
  <c r="K3058" i="1"/>
  <c r="J3058" i="1"/>
  <c r="I3058" i="1"/>
  <c r="L3058" i="1" s="1"/>
  <c r="H3058" i="1"/>
  <c r="K3057" i="1"/>
  <c r="J3057" i="1"/>
  <c r="I3057" i="1"/>
  <c r="L3057" i="1" s="1"/>
  <c r="H3057" i="1"/>
  <c r="K3056" i="1"/>
  <c r="J3056" i="1"/>
  <c r="I3056" i="1"/>
  <c r="L3056" i="1" s="1"/>
  <c r="H3056" i="1"/>
  <c r="K3055" i="1"/>
  <c r="J3055" i="1"/>
  <c r="I3055" i="1"/>
  <c r="L3055" i="1" s="1"/>
  <c r="H3055" i="1"/>
  <c r="K3054" i="1"/>
  <c r="J3054" i="1"/>
  <c r="I3054" i="1"/>
  <c r="L3054" i="1" s="1"/>
  <c r="H3054" i="1"/>
  <c r="K3053" i="1"/>
  <c r="J3053" i="1"/>
  <c r="I3053" i="1"/>
  <c r="L3053" i="1" s="1"/>
  <c r="H3053" i="1"/>
  <c r="K3052" i="1"/>
  <c r="J3052" i="1"/>
  <c r="I3052" i="1"/>
  <c r="L3052" i="1" s="1"/>
  <c r="H3052" i="1"/>
  <c r="K3051" i="1"/>
  <c r="J3051" i="1"/>
  <c r="I3051" i="1"/>
  <c r="L3051" i="1" s="1"/>
  <c r="H3051" i="1"/>
  <c r="K3050" i="1"/>
  <c r="J3050" i="1"/>
  <c r="I3050" i="1"/>
  <c r="L3050" i="1" s="1"/>
  <c r="H3050" i="1"/>
  <c r="K3049" i="1"/>
  <c r="J3049" i="1"/>
  <c r="I3049" i="1"/>
  <c r="L3049" i="1" s="1"/>
  <c r="H3049" i="1"/>
  <c r="K3048" i="1"/>
  <c r="J3048" i="1"/>
  <c r="I3048" i="1"/>
  <c r="L3048" i="1" s="1"/>
  <c r="H3048" i="1"/>
  <c r="K3047" i="1"/>
  <c r="J3047" i="1"/>
  <c r="I3047" i="1"/>
  <c r="L3047" i="1" s="1"/>
  <c r="H3047" i="1"/>
  <c r="K3046" i="1"/>
  <c r="J3046" i="1"/>
  <c r="I3046" i="1"/>
  <c r="L3046" i="1" s="1"/>
  <c r="H3046" i="1"/>
  <c r="K3045" i="1"/>
  <c r="J3045" i="1"/>
  <c r="I3045" i="1"/>
  <c r="L3045" i="1" s="1"/>
  <c r="H3045" i="1"/>
  <c r="K3044" i="1"/>
  <c r="J3044" i="1"/>
  <c r="I3044" i="1"/>
  <c r="L3044" i="1" s="1"/>
  <c r="H3044" i="1"/>
  <c r="K3043" i="1"/>
  <c r="J3043" i="1"/>
  <c r="I3043" i="1"/>
  <c r="L3043" i="1" s="1"/>
  <c r="H3043" i="1"/>
  <c r="K3042" i="1"/>
  <c r="J3042" i="1"/>
  <c r="I3042" i="1"/>
  <c r="L3042" i="1" s="1"/>
  <c r="H3042" i="1"/>
  <c r="K3041" i="1"/>
  <c r="J3041" i="1"/>
  <c r="I3041" i="1"/>
  <c r="L3041" i="1" s="1"/>
  <c r="H3041" i="1"/>
  <c r="K3040" i="1"/>
  <c r="J3040" i="1"/>
  <c r="I3040" i="1"/>
  <c r="L3040" i="1" s="1"/>
  <c r="H3040" i="1"/>
  <c r="K3039" i="1"/>
  <c r="J3039" i="1"/>
  <c r="I3039" i="1"/>
  <c r="L3039" i="1" s="1"/>
  <c r="H3039" i="1"/>
  <c r="K3038" i="1"/>
  <c r="J3038" i="1"/>
  <c r="I3038" i="1"/>
  <c r="L3038" i="1" s="1"/>
  <c r="H3038" i="1"/>
  <c r="K3037" i="1"/>
  <c r="J3037" i="1"/>
  <c r="I3037" i="1"/>
  <c r="L3037" i="1" s="1"/>
  <c r="H3037" i="1"/>
  <c r="K3036" i="1"/>
  <c r="J3036" i="1"/>
  <c r="I3036" i="1"/>
  <c r="L3036" i="1" s="1"/>
  <c r="H3036" i="1"/>
  <c r="K3035" i="1"/>
  <c r="J3035" i="1"/>
  <c r="I3035" i="1"/>
  <c r="L3035" i="1" s="1"/>
  <c r="H3035" i="1"/>
  <c r="K3034" i="1"/>
  <c r="J3034" i="1"/>
  <c r="I3034" i="1"/>
  <c r="L3034" i="1" s="1"/>
  <c r="H3034" i="1"/>
  <c r="K3033" i="1"/>
  <c r="J3033" i="1"/>
  <c r="I3033" i="1"/>
  <c r="L3033" i="1" s="1"/>
  <c r="H3033" i="1"/>
  <c r="K3032" i="1"/>
  <c r="J3032" i="1"/>
  <c r="I3032" i="1"/>
  <c r="L3032" i="1" s="1"/>
  <c r="H3032" i="1"/>
  <c r="K3031" i="1"/>
  <c r="J3031" i="1"/>
  <c r="I3031" i="1"/>
  <c r="L3031" i="1" s="1"/>
  <c r="H3031" i="1"/>
  <c r="K3030" i="1"/>
  <c r="J3030" i="1"/>
  <c r="I3030" i="1"/>
  <c r="L3030" i="1" s="1"/>
  <c r="H3030" i="1"/>
  <c r="K3029" i="1"/>
  <c r="J3029" i="1"/>
  <c r="I3029" i="1"/>
  <c r="L3029" i="1" s="1"/>
  <c r="H3029" i="1"/>
  <c r="K3028" i="1"/>
  <c r="J3028" i="1"/>
  <c r="I3028" i="1"/>
  <c r="L3028" i="1" s="1"/>
  <c r="H3028" i="1"/>
  <c r="K3027" i="1"/>
  <c r="J3027" i="1"/>
  <c r="I3027" i="1"/>
  <c r="L3027" i="1" s="1"/>
  <c r="H3027" i="1"/>
  <c r="K3026" i="1"/>
  <c r="J3026" i="1"/>
  <c r="I3026" i="1"/>
  <c r="L3026" i="1" s="1"/>
  <c r="H3026" i="1"/>
  <c r="K3025" i="1"/>
  <c r="J3025" i="1"/>
  <c r="I3025" i="1"/>
  <c r="L3025" i="1" s="1"/>
  <c r="H3025" i="1"/>
  <c r="K3024" i="1"/>
  <c r="J3024" i="1"/>
  <c r="I3024" i="1"/>
  <c r="L3024" i="1" s="1"/>
  <c r="H3024" i="1"/>
  <c r="K3023" i="1"/>
  <c r="J3023" i="1"/>
  <c r="I3023" i="1"/>
  <c r="L3023" i="1" s="1"/>
  <c r="H3023" i="1"/>
  <c r="K3022" i="1"/>
  <c r="J3022" i="1"/>
  <c r="I3022" i="1"/>
  <c r="L3022" i="1" s="1"/>
  <c r="H3022" i="1"/>
  <c r="K3021" i="1"/>
  <c r="J3021" i="1"/>
  <c r="I3021" i="1"/>
  <c r="L3021" i="1" s="1"/>
  <c r="H3021" i="1"/>
  <c r="K3020" i="1"/>
  <c r="J3020" i="1"/>
  <c r="I3020" i="1"/>
  <c r="L3020" i="1" s="1"/>
  <c r="H3020" i="1"/>
  <c r="K3019" i="1"/>
  <c r="J3019" i="1"/>
  <c r="I3019" i="1"/>
  <c r="L3019" i="1" s="1"/>
  <c r="H3019" i="1"/>
  <c r="K3018" i="1"/>
  <c r="J3018" i="1"/>
  <c r="I3018" i="1"/>
  <c r="L3018" i="1" s="1"/>
  <c r="H3018" i="1"/>
  <c r="K3017" i="1"/>
  <c r="J3017" i="1"/>
  <c r="I3017" i="1"/>
  <c r="L3017" i="1" s="1"/>
  <c r="H3017" i="1"/>
  <c r="K3016" i="1"/>
  <c r="J3016" i="1"/>
  <c r="I3016" i="1"/>
  <c r="L3016" i="1" s="1"/>
  <c r="H3016" i="1"/>
  <c r="K3015" i="1"/>
  <c r="J3015" i="1"/>
  <c r="I3015" i="1"/>
  <c r="L3015" i="1" s="1"/>
  <c r="H3015" i="1"/>
  <c r="K3014" i="1"/>
  <c r="J3014" i="1"/>
  <c r="I3014" i="1"/>
  <c r="L3014" i="1" s="1"/>
  <c r="H3014" i="1"/>
  <c r="K3013" i="1"/>
  <c r="J3013" i="1"/>
  <c r="I3013" i="1"/>
  <c r="L3013" i="1" s="1"/>
  <c r="H3013" i="1"/>
  <c r="K3012" i="1"/>
  <c r="J3012" i="1"/>
  <c r="I3012" i="1"/>
  <c r="L3012" i="1" s="1"/>
  <c r="H3012" i="1"/>
  <c r="K3011" i="1"/>
  <c r="J3011" i="1"/>
  <c r="I3011" i="1"/>
  <c r="L3011" i="1" s="1"/>
  <c r="H3011" i="1"/>
  <c r="K3010" i="1"/>
  <c r="J3010" i="1"/>
  <c r="I3010" i="1"/>
  <c r="L3010" i="1" s="1"/>
  <c r="H3010" i="1"/>
  <c r="K3009" i="1"/>
  <c r="J3009" i="1"/>
  <c r="I3009" i="1"/>
  <c r="L3009" i="1" s="1"/>
  <c r="H3009" i="1"/>
  <c r="K3008" i="1"/>
  <c r="J3008" i="1"/>
  <c r="I3008" i="1"/>
  <c r="L3008" i="1" s="1"/>
  <c r="H3008" i="1"/>
  <c r="K3007" i="1"/>
  <c r="J3007" i="1"/>
  <c r="I3007" i="1"/>
  <c r="L3007" i="1" s="1"/>
  <c r="H3007" i="1"/>
  <c r="K3006" i="1"/>
  <c r="J3006" i="1"/>
  <c r="I3006" i="1"/>
  <c r="L3006" i="1" s="1"/>
  <c r="H3006" i="1"/>
  <c r="K3005" i="1"/>
  <c r="J3005" i="1"/>
  <c r="I3005" i="1"/>
  <c r="L3005" i="1" s="1"/>
  <c r="H3005" i="1"/>
  <c r="K3004" i="1"/>
  <c r="J3004" i="1"/>
  <c r="I3004" i="1"/>
  <c r="L3004" i="1" s="1"/>
  <c r="H3004" i="1"/>
  <c r="K3003" i="1"/>
  <c r="J3003" i="1"/>
  <c r="I3003" i="1"/>
  <c r="L3003" i="1" s="1"/>
  <c r="H3003" i="1"/>
  <c r="K3002" i="1"/>
  <c r="J3002" i="1"/>
  <c r="I3002" i="1"/>
  <c r="L3002" i="1" s="1"/>
  <c r="H3002" i="1"/>
  <c r="K3001" i="1"/>
  <c r="J3001" i="1"/>
  <c r="I3001" i="1"/>
  <c r="L3001" i="1" s="1"/>
  <c r="H3001" i="1"/>
  <c r="K3000" i="1"/>
  <c r="J3000" i="1"/>
  <c r="I3000" i="1"/>
  <c r="L3000" i="1" s="1"/>
  <c r="H3000" i="1"/>
  <c r="K2999" i="1"/>
  <c r="J2999" i="1"/>
  <c r="I2999" i="1"/>
  <c r="L2999" i="1" s="1"/>
  <c r="H2999" i="1"/>
  <c r="K2998" i="1"/>
  <c r="J2998" i="1"/>
  <c r="I2998" i="1"/>
  <c r="L2998" i="1" s="1"/>
  <c r="H2998" i="1"/>
  <c r="K2997" i="1"/>
  <c r="J2997" i="1"/>
  <c r="I2997" i="1"/>
  <c r="L2997" i="1" s="1"/>
  <c r="H2997" i="1"/>
  <c r="K2996" i="1"/>
  <c r="J2996" i="1"/>
  <c r="I2996" i="1"/>
  <c r="L2996" i="1" s="1"/>
  <c r="H2996" i="1"/>
  <c r="K2995" i="1"/>
  <c r="J2995" i="1"/>
  <c r="I2995" i="1"/>
  <c r="L2995" i="1" s="1"/>
  <c r="H2995" i="1"/>
  <c r="K2994" i="1"/>
  <c r="J2994" i="1"/>
  <c r="I2994" i="1"/>
  <c r="L2994" i="1" s="1"/>
  <c r="H2994" i="1"/>
  <c r="K2993" i="1"/>
  <c r="J2993" i="1"/>
  <c r="I2993" i="1"/>
  <c r="L2993" i="1" s="1"/>
  <c r="H2993" i="1"/>
  <c r="K2992" i="1"/>
  <c r="J2992" i="1"/>
  <c r="I2992" i="1"/>
  <c r="L2992" i="1" s="1"/>
  <c r="H2992" i="1"/>
  <c r="K2991" i="1"/>
  <c r="J2991" i="1"/>
  <c r="I2991" i="1"/>
  <c r="L2991" i="1" s="1"/>
  <c r="H2991" i="1"/>
  <c r="K2990" i="1"/>
  <c r="J2990" i="1"/>
  <c r="I2990" i="1"/>
  <c r="L2990" i="1" s="1"/>
  <c r="H2990" i="1"/>
  <c r="K2989" i="1"/>
  <c r="J2989" i="1"/>
  <c r="I2989" i="1"/>
  <c r="L2989" i="1" s="1"/>
  <c r="H2989" i="1"/>
  <c r="K2988" i="1"/>
  <c r="J2988" i="1"/>
  <c r="I2988" i="1"/>
  <c r="L2988" i="1" s="1"/>
  <c r="H2988" i="1"/>
  <c r="K2987" i="1"/>
  <c r="J2987" i="1"/>
  <c r="I2987" i="1"/>
  <c r="L2987" i="1" s="1"/>
  <c r="H2987" i="1"/>
  <c r="K2986" i="1"/>
  <c r="J2986" i="1"/>
  <c r="I2986" i="1"/>
  <c r="L2986" i="1" s="1"/>
  <c r="H2986" i="1"/>
  <c r="K2985" i="1"/>
  <c r="J2985" i="1"/>
  <c r="I2985" i="1"/>
  <c r="L2985" i="1" s="1"/>
  <c r="H2985" i="1"/>
  <c r="K2984" i="1"/>
  <c r="J2984" i="1"/>
  <c r="I2984" i="1"/>
  <c r="L2984" i="1" s="1"/>
  <c r="H2984" i="1"/>
  <c r="K2983" i="1"/>
  <c r="J2983" i="1"/>
  <c r="I2983" i="1"/>
  <c r="L2983" i="1" s="1"/>
  <c r="H2983" i="1"/>
  <c r="K2982" i="1"/>
  <c r="J2982" i="1"/>
  <c r="I2982" i="1"/>
  <c r="L2982" i="1" s="1"/>
  <c r="H2982" i="1"/>
  <c r="K2981" i="1"/>
  <c r="J2981" i="1"/>
  <c r="I2981" i="1"/>
  <c r="L2981" i="1" s="1"/>
  <c r="H2981" i="1"/>
  <c r="K2980" i="1"/>
  <c r="J2980" i="1"/>
  <c r="I2980" i="1"/>
  <c r="L2980" i="1" s="1"/>
  <c r="H2980" i="1"/>
  <c r="K2979" i="1"/>
  <c r="J2979" i="1"/>
  <c r="I2979" i="1"/>
  <c r="L2979" i="1" s="1"/>
  <c r="H2979" i="1"/>
  <c r="K2978" i="1"/>
  <c r="J2978" i="1"/>
  <c r="I2978" i="1"/>
  <c r="L2978" i="1" s="1"/>
  <c r="H2978" i="1"/>
  <c r="K2977" i="1"/>
  <c r="J2977" i="1"/>
  <c r="I2977" i="1"/>
  <c r="L2977" i="1" s="1"/>
  <c r="H2977" i="1"/>
  <c r="K2976" i="1"/>
  <c r="J2976" i="1"/>
  <c r="I2976" i="1"/>
  <c r="L2976" i="1" s="1"/>
  <c r="H2976" i="1"/>
  <c r="K2975" i="1"/>
  <c r="J2975" i="1"/>
  <c r="I2975" i="1"/>
  <c r="L2975" i="1" s="1"/>
  <c r="H2975" i="1"/>
  <c r="K2974" i="1"/>
  <c r="J2974" i="1"/>
  <c r="I2974" i="1"/>
  <c r="L2974" i="1" s="1"/>
  <c r="H2974" i="1"/>
  <c r="K2973" i="1"/>
  <c r="J2973" i="1"/>
  <c r="I2973" i="1"/>
  <c r="L2973" i="1" s="1"/>
  <c r="H2973" i="1"/>
  <c r="K2972" i="1"/>
  <c r="J2972" i="1"/>
  <c r="I2972" i="1"/>
  <c r="L2972" i="1" s="1"/>
  <c r="H2972" i="1"/>
  <c r="K2971" i="1"/>
  <c r="J2971" i="1"/>
  <c r="I2971" i="1"/>
  <c r="L2971" i="1" s="1"/>
  <c r="H2971" i="1"/>
  <c r="K2970" i="1"/>
  <c r="J2970" i="1"/>
  <c r="I2970" i="1"/>
  <c r="L2970" i="1" s="1"/>
  <c r="H2970" i="1"/>
  <c r="K2969" i="1"/>
  <c r="J2969" i="1"/>
  <c r="I2969" i="1"/>
  <c r="L2969" i="1" s="1"/>
  <c r="H2969" i="1"/>
  <c r="K2968" i="1"/>
  <c r="J2968" i="1"/>
  <c r="I2968" i="1"/>
  <c r="L2968" i="1" s="1"/>
  <c r="H2968" i="1"/>
  <c r="K2967" i="1"/>
  <c r="J2967" i="1"/>
  <c r="I2967" i="1"/>
  <c r="L2967" i="1" s="1"/>
  <c r="H2967" i="1"/>
  <c r="K2966" i="1"/>
  <c r="J2966" i="1"/>
  <c r="I2966" i="1"/>
  <c r="L2966" i="1" s="1"/>
  <c r="H2966" i="1"/>
  <c r="K2965" i="1"/>
  <c r="J2965" i="1"/>
  <c r="I2965" i="1"/>
  <c r="L2965" i="1" s="1"/>
  <c r="H2965" i="1"/>
  <c r="K2964" i="1"/>
  <c r="J2964" i="1"/>
  <c r="I2964" i="1"/>
  <c r="L2964" i="1" s="1"/>
  <c r="H2964" i="1"/>
  <c r="K2963" i="1"/>
  <c r="J2963" i="1"/>
  <c r="I2963" i="1"/>
  <c r="L2963" i="1" s="1"/>
  <c r="H2963" i="1"/>
  <c r="K2962" i="1"/>
  <c r="J2962" i="1"/>
  <c r="I2962" i="1"/>
  <c r="L2962" i="1" s="1"/>
  <c r="H2962" i="1"/>
  <c r="K2961" i="1"/>
  <c r="J2961" i="1"/>
  <c r="I2961" i="1"/>
  <c r="L2961" i="1" s="1"/>
  <c r="H2961" i="1"/>
  <c r="K2960" i="1"/>
  <c r="J2960" i="1"/>
  <c r="I2960" i="1"/>
  <c r="L2960" i="1" s="1"/>
  <c r="H2960" i="1"/>
  <c r="K2959" i="1"/>
  <c r="J2959" i="1"/>
  <c r="I2959" i="1"/>
  <c r="L2959" i="1" s="1"/>
  <c r="H2959" i="1"/>
  <c r="K2958" i="1"/>
  <c r="J2958" i="1"/>
  <c r="I2958" i="1"/>
  <c r="L2958" i="1" s="1"/>
  <c r="H2958" i="1"/>
  <c r="K2957" i="1"/>
  <c r="J2957" i="1"/>
  <c r="I2957" i="1"/>
  <c r="L2957" i="1" s="1"/>
  <c r="H2957" i="1"/>
  <c r="K2956" i="1"/>
  <c r="J2956" i="1"/>
  <c r="I2956" i="1"/>
  <c r="L2956" i="1" s="1"/>
  <c r="H2956" i="1"/>
  <c r="K2955" i="1"/>
  <c r="J2955" i="1"/>
  <c r="I2955" i="1"/>
  <c r="L2955" i="1" s="1"/>
  <c r="H2955" i="1"/>
  <c r="K2954" i="1"/>
  <c r="J2954" i="1"/>
  <c r="I2954" i="1"/>
  <c r="L2954" i="1" s="1"/>
  <c r="H2954" i="1"/>
  <c r="K2953" i="1"/>
  <c r="J2953" i="1"/>
  <c r="I2953" i="1"/>
  <c r="L2953" i="1" s="1"/>
  <c r="H2953" i="1"/>
  <c r="K2952" i="1"/>
  <c r="J2952" i="1"/>
  <c r="I2952" i="1"/>
  <c r="L2952" i="1" s="1"/>
  <c r="H2952" i="1"/>
  <c r="K2951" i="1"/>
  <c r="J2951" i="1"/>
  <c r="I2951" i="1"/>
  <c r="L2951" i="1" s="1"/>
  <c r="H2951" i="1"/>
  <c r="K2950" i="1"/>
  <c r="J2950" i="1"/>
  <c r="I2950" i="1"/>
  <c r="L2950" i="1" s="1"/>
  <c r="H2950" i="1"/>
  <c r="K2949" i="1"/>
  <c r="J2949" i="1"/>
  <c r="I2949" i="1"/>
  <c r="L2949" i="1" s="1"/>
  <c r="H2949" i="1"/>
  <c r="K2948" i="1"/>
  <c r="J2948" i="1"/>
  <c r="I2948" i="1"/>
  <c r="L2948" i="1" s="1"/>
  <c r="H2948" i="1"/>
  <c r="K2947" i="1"/>
  <c r="J2947" i="1"/>
  <c r="I2947" i="1"/>
  <c r="L2947" i="1" s="1"/>
  <c r="H2947" i="1"/>
  <c r="K2946" i="1"/>
  <c r="J2946" i="1"/>
  <c r="I2946" i="1"/>
  <c r="L2946" i="1" s="1"/>
  <c r="H2946" i="1"/>
  <c r="K2945" i="1"/>
  <c r="J2945" i="1"/>
  <c r="I2945" i="1"/>
  <c r="L2945" i="1" s="1"/>
  <c r="H2945" i="1"/>
  <c r="K2944" i="1"/>
  <c r="J2944" i="1"/>
  <c r="I2944" i="1"/>
  <c r="L2944" i="1" s="1"/>
  <c r="H2944" i="1"/>
  <c r="K2943" i="1"/>
  <c r="J2943" i="1"/>
  <c r="I2943" i="1"/>
  <c r="L2943" i="1" s="1"/>
  <c r="H2943" i="1"/>
  <c r="K2942" i="1"/>
  <c r="J2942" i="1"/>
  <c r="I2942" i="1"/>
  <c r="L2942" i="1" s="1"/>
  <c r="H2942" i="1"/>
  <c r="K2941" i="1"/>
  <c r="J2941" i="1"/>
  <c r="I2941" i="1"/>
  <c r="L2941" i="1" s="1"/>
  <c r="H2941" i="1"/>
  <c r="K2940" i="1"/>
  <c r="J2940" i="1"/>
  <c r="I2940" i="1"/>
  <c r="L2940" i="1" s="1"/>
  <c r="H2940" i="1"/>
  <c r="K2939" i="1"/>
  <c r="J2939" i="1"/>
  <c r="I2939" i="1"/>
  <c r="L2939" i="1" s="1"/>
  <c r="H2939" i="1"/>
  <c r="K2938" i="1"/>
  <c r="J2938" i="1"/>
  <c r="I2938" i="1"/>
  <c r="L2938" i="1" s="1"/>
  <c r="H2938" i="1"/>
  <c r="K2937" i="1"/>
  <c r="J2937" i="1"/>
  <c r="I2937" i="1"/>
  <c r="L2937" i="1" s="1"/>
  <c r="H2937" i="1"/>
  <c r="K2936" i="1"/>
  <c r="J2936" i="1"/>
  <c r="I2936" i="1"/>
  <c r="L2936" i="1" s="1"/>
  <c r="H2936" i="1"/>
  <c r="K2935" i="1"/>
  <c r="J2935" i="1"/>
  <c r="I2935" i="1"/>
  <c r="L2935" i="1" s="1"/>
  <c r="H2935" i="1"/>
  <c r="K2934" i="1"/>
  <c r="J2934" i="1"/>
  <c r="I2934" i="1"/>
  <c r="L2934" i="1" s="1"/>
  <c r="H2934" i="1"/>
  <c r="K2933" i="1"/>
  <c r="J2933" i="1"/>
  <c r="I2933" i="1"/>
  <c r="L2933" i="1" s="1"/>
  <c r="H2933" i="1"/>
  <c r="K2932" i="1"/>
  <c r="J2932" i="1"/>
  <c r="I2932" i="1"/>
  <c r="L2932" i="1" s="1"/>
  <c r="H2932" i="1"/>
  <c r="K2931" i="1"/>
  <c r="J2931" i="1"/>
  <c r="I2931" i="1"/>
  <c r="L2931" i="1" s="1"/>
  <c r="H2931" i="1"/>
  <c r="K2930" i="1"/>
  <c r="J2930" i="1"/>
  <c r="I2930" i="1"/>
  <c r="L2930" i="1" s="1"/>
  <c r="H2930" i="1"/>
  <c r="K2929" i="1"/>
  <c r="J2929" i="1"/>
  <c r="I2929" i="1"/>
  <c r="L2929" i="1" s="1"/>
  <c r="H2929" i="1"/>
  <c r="K2928" i="1"/>
  <c r="J2928" i="1"/>
  <c r="I2928" i="1"/>
  <c r="L2928" i="1" s="1"/>
  <c r="H2928" i="1"/>
  <c r="K2927" i="1"/>
  <c r="J2927" i="1"/>
  <c r="I2927" i="1"/>
  <c r="L2927" i="1" s="1"/>
  <c r="H2927" i="1"/>
  <c r="K2926" i="1"/>
  <c r="J2926" i="1"/>
  <c r="I2926" i="1"/>
  <c r="L2926" i="1" s="1"/>
  <c r="H2926" i="1"/>
  <c r="K2925" i="1"/>
  <c r="J2925" i="1"/>
  <c r="I2925" i="1"/>
  <c r="L2925" i="1" s="1"/>
  <c r="H2925" i="1"/>
  <c r="K2924" i="1"/>
  <c r="J2924" i="1"/>
  <c r="I2924" i="1"/>
  <c r="L2924" i="1" s="1"/>
  <c r="H2924" i="1"/>
  <c r="K2923" i="1"/>
  <c r="J2923" i="1"/>
  <c r="I2923" i="1"/>
  <c r="L2923" i="1" s="1"/>
  <c r="H2923" i="1"/>
  <c r="K2922" i="1"/>
  <c r="J2922" i="1"/>
  <c r="I2922" i="1"/>
  <c r="L2922" i="1" s="1"/>
  <c r="H2922" i="1"/>
  <c r="K2921" i="1"/>
  <c r="J2921" i="1"/>
  <c r="I2921" i="1"/>
  <c r="L2921" i="1" s="1"/>
  <c r="H2921" i="1"/>
  <c r="K2920" i="1"/>
  <c r="J2920" i="1"/>
  <c r="I2920" i="1"/>
  <c r="L2920" i="1" s="1"/>
  <c r="H2920" i="1"/>
  <c r="K2919" i="1"/>
  <c r="J2919" i="1"/>
  <c r="I2919" i="1"/>
  <c r="L2919" i="1" s="1"/>
  <c r="H2919" i="1"/>
  <c r="K2918" i="1"/>
  <c r="J2918" i="1"/>
  <c r="I2918" i="1"/>
  <c r="L2918" i="1" s="1"/>
  <c r="H2918" i="1"/>
  <c r="K2917" i="1"/>
  <c r="J2917" i="1"/>
  <c r="I2917" i="1"/>
  <c r="L2917" i="1" s="1"/>
  <c r="H2917" i="1"/>
  <c r="K2916" i="1"/>
  <c r="J2916" i="1"/>
  <c r="I2916" i="1"/>
  <c r="L2916" i="1" s="1"/>
  <c r="H2916" i="1"/>
  <c r="K2915" i="1"/>
  <c r="J2915" i="1"/>
  <c r="I2915" i="1"/>
  <c r="L2915" i="1" s="1"/>
  <c r="H2915" i="1"/>
  <c r="K2914" i="1"/>
  <c r="J2914" i="1"/>
  <c r="I2914" i="1"/>
  <c r="L2914" i="1" s="1"/>
  <c r="H2914" i="1"/>
  <c r="K2913" i="1"/>
  <c r="J2913" i="1"/>
  <c r="I2913" i="1"/>
  <c r="L2913" i="1" s="1"/>
  <c r="H2913" i="1"/>
  <c r="K2912" i="1"/>
  <c r="J2912" i="1"/>
  <c r="I2912" i="1"/>
  <c r="L2912" i="1" s="1"/>
  <c r="H2912" i="1"/>
  <c r="K2911" i="1"/>
  <c r="J2911" i="1"/>
  <c r="I2911" i="1"/>
  <c r="L2911" i="1" s="1"/>
  <c r="H2911" i="1"/>
  <c r="K2910" i="1"/>
  <c r="J2910" i="1"/>
  <c r="I2910" i="1"/>
  <c r="L2910" i="1" s="1"/>
  <c r="H2910" i="1"/>
  <c r="K2909" i="1"/>
  <c r="J2909" i="1"/>
  <c r="I2909" i="1"/>
  <c r="L2909" i="1" s="1"/>
  <c r="H2909" i="1"/>
  <c r="K2908" i="1"/>
  <c r="J2908" i="1"/>
  <c r="I2908" i="1"/>
  <c r="L2908" i="1" s="1"/>
  <c r="H2908" i="1"/>
  <c r="K2907" i="1"/>
  <c r="J2907" i="1"/>
  <c r="I2907" i="1"/>
  <c r="L2907" i="1" s="1"/>
  <c r="H2907" i="1"/>
  <c r="K2906" i="1"/>
  <c r="J2906" i="1"/>
  <c r="I2906" i="1"/>
  <c r="L2906" i="1" s="1"/>
  <c r="H2906" i="1"/>
  <c r="K2905" i="1"/>
  <c r="J2905" i="1"/>
  <c r="I2905" i="1"/>
  <c r="L2905" i="1" s="1"/>
  <c r="H2905" i="1"/>
  <c r="K2904" i="1"/>
  <c r="J2904" i="1"/>
  <c r="I2904" i="1"/>
  <c r="L2904" i="1" s="1"/>
  <c r="H2904" i="1"/>
  <c r="K2903" i="1"/>
  <c r="J2903" i="1"/>
  <c r="I2903" i="1"/>
  <c r="L2903" i="1" s="1"/>
  <c r="H2903" i="1"/>
  <c r="K2902" i="1"/>
  <c r="J2902" i="1"/>
  <c r="I2902" i="1"/>
  <c r="L2902" i="1" s="1"/>
  <c r="H2902" i="1"/>
  <c r="K2901" i="1"/>
  <c r="J2901" i="1"/>
  <c r="I2901" i="1"/>
  <c r="L2901" i="1" s="1"/>
  <c r="H2901" i="1"/>
  <c r="K2900" i="1"/>
  <c r="J2900" i="1"/>
  <c r="I2900" i="1"/>
  <c r="L2900" i="1" s="1"/>
  <c r="H2900" i="1"/>
  <c r="K2899" i="1"/>
  <c r="J2899" i="1"/>
  <c r="I2899" i="1"/>
  <c r="L2899" i="1" s="1"/>
  <c r="H2899" i="1"/>
  <c r="K2898" i="1"/>
  <c r="J2898" i="1"/>
  <c r="I2898" i="1"/>
  <c r="L2898" i="1" s="1"/>
  <c r="H2898" i="1"/>
  <c r="K2897" i="1"/>
  <c r="J2897" i="1"/>
  <c r="I2897" i="1"/>
  <c r="L2897" i="1" s="1"/>
  <c r="H2897" i="1"/>
  <c r="K2896" i="1"/>
  <c r="J2896" i="1"/>
  <c r="I2896" i="1"/>
  <c r="L2896" i="1" s="1"/>
  <c r="H2896" i="1"/>
  <c r="K2895" i="1"/>
  <c r="J2895" i="1"/>
  <c r="I2895" i="1"/>
  <c r="L2895" i="1" s="1"/>
  <c r="H2895" i="1"/>
  <c r="K2894" i="1"/>
  <c r="J2894" i="1"/>
  <c r="I2894" i="1"/>
  <c r="L2894" i="1" s="1"/>
  <c r="H2894" i="1"/>
  <c r="K2893" i="1"/>
  <c r="J2893" i="1"/>
  <c r="I2893" i="1"/>
  <c r="L2893" i="1" s="1"/>
  <c r="H2893" i="1"/>
  <c r="K2892" i="1"/>
  <c r="J2892" i="1"/>
  <c r="I2892" i="1"/>
  <c r="L2892" i="1" s="1"/>
  <c r="H2892" i="1"/>
  <c r="K2891" i="1"/>
  <c r="J2891" i="1"/>
  <c r="I2891" i="1"/>
  <c r="L2891" i="1" s="1"/>
  <c r="H2891" i="1"/>
  <c r="K2890" i="1"/>
  <c r="J2890" i="1"/>
  <c r="I2890" i="1"/>
  <c r="L2890" i="1" s="1"/>
  <c r="H2890" i="1"/>
  <c r="K2889" i="1"/>
  <c r="J2889" i="1"/>
  <c r="I2889" i="1"/>
  <c r="L2889" i="1" s="1"/>
  <c r="H2889" i="1"/>
  <c r="K2888" i="1"/>
  <c r="J2888" i="1"/>
  <c r="I2888" i="1"/>
  <c r="L2888" i="1" s="1"/>
  <c r="H2888" i="1"/>
  <c r="K2887" i="1"/>
  <c r="J2887" i="1"/>
  <c r="I2887" i="1"/>
  <c r="L2887" i="1" s="1"/>
  <c r="H2887" i="1"/>
  <c r="K2886" i="1"/>
  <c r="J2886" i="1"/>
  <c r="I2886" i="1"/>
  <c r="L2886" i="1" s="1"/>
  <c r="H2886" i="1"/>
  <c r="K2885" i="1"/>
  <c r="J2885" i="1"/>
  <c r="I2885" i="1"/>
  <c r="L2885" i="1" s="1"/>
  <c r="H2885" i="1"/>
  <c r="K2884" i="1"/>
  <c r="J2884" i="1"/>
  <c r="I2884" i="1"/>
  <c r="L2884" i="1" s="1"/>
  <c r="H2884" i="1"/>
  <c r="K2883" i="1"/>
  <c r="J2883" i="1"/>
  <c r="I2883" i="1"/>
  <c r="L2883" i="1" s="1"/>
  <c r="H2883" i="1"/>
  <c r="K2882" i="1"/>
  <c r="J2882" i="1"/>
  <c r="I2882" i="1"/>
  <c r="L2882" i="1" s="1"/>
  <c r="H2882" i="1"/>
  <c r="K2881" i="1"/>
  <c r="J2881" i="1"/>
  <c r="I2881" i="1"/>
  <c r="L2881" i="1" s="1"/>
  <c r="H2881" i="1"/>
  <c r="K2880" i="1"/>
  <c r="J2880" i="1"/>
  <c r="I2880" i="1"/>
  <c r="L2880" i="1" s="1"/>
  <c r="H2880" i="1"/>
  <c r="K2879" i="1"/>
  <c r="J2879" i="1"/>
  <c r="I2879" i="1"/>
  <c r="L2879" i="1" s="1"/>
  <c r="H2879" i="1"/>
  <c r="K2878" i="1"/>
  <c r="J2878" i="1"/>
  <c r="I2878" i="1"/>
  <c r="L2878" i="1" s="1"/>
  <c r="H2878" i="1"/>
  <c r="K2877" i="1"/>
  <c r="J2877" i="1"/>
  <c r="I2877" i="1"/>
  <c r="L2877" i="1" s="1"/>
  <c r="H2877" i="1"/>
  <c r="K2876" i="1"/>
  <c r="J2876" i="1"/>
  <c r="I2876" i="1"/>
  <c r="L2876" i="1" s="1"/>
  <c r="H2876" i="1"/>
  <c r="K2875" i="1"/>
  <c r="J2875" i="1"/>
  <c r="I2875" i="1"/>
  <c r="L2875" i="1" s="1"/>
  <c r="H2875" i="1"/>
  <c r="K2874" i="1"/>
  <c r="J2874" i="1"/>
  <c r="I2874" i="1"/>
  <c r="L2874" i="1" s="1"/>
  <c r="H2874" i="1"/>
  <c r="K2873" i="1"/>
  <c r="J2873" i="1"/>
  <c r="I2873" i="1"/>
  <c r="L2873" i="1" s="1"/>
  <c r="H2873" i="1"/>
  <c r="K2872" i="1"/>
  <c r="J2872" i="1"/>
  <c r="I2872" i="1"/>
  <c r="L2872" i="1" s="1"/>
  <c r="H2872" i="1"/>
  <c r="K2871" i="1"/>
  <c r="J2871" i="1"/>
  <c r="I2871" i="1"/>
  <c r="L2871" i="1" s="1"/>
  <c r="H2871" i="1"/>
  <c r="K2870" i="1"/>
  <c r="J2870" i="1"/>
  <c r="I2870" i="1"/>
  <c r="L2870" i="1" s="1"/>
  <c r="H2870" i="1"/>
  <c r="K2869" i="1"/>
  <c r="J2869" i="1"/>
  <c r="I2869" i="1"/>
  <c r="L2869" i="1" s="1"/>
  <c r="H2869" i="1"/>
  <c r="K2868" i="1"/>
  <c r="J2868" i="1"/>
  <c r="I2868" i="1"/>
  <c r="L2868" i="1" s="1"/>
  <c r="H2868" i="1"/>
  <c r="K2867" i="1"/>
  <c r="J2867" i="1"/>
  <c r="I2867" i="1"/>
  <c r="L2867" i="1" s="1"/>
  <c r="H2867" i="1"/>
  <c r="K2866" i="1"/>
  <c r="J2866" i="1"/>
  <c r="I2866" i="1"/>
  <c r="L2866" i="1" s="1"/>
  <c r="H2866" i="1"/>
  <c r="K2865" i="1"/>
  <c r="J2865" i="1"/>
  <c r="I2865" i="1"/>
  <c r="L2865" i="1" s="1"/>
  <c r="H2865" i="1"/>
  <c r="K2864" i="1"/>
  <c r="J2864" i="1"/>
  <c r="I2864" i="1"/>
  <c r="L2864" i="1" s="1"/>
  <c r="H2864" i="1"/>
  <c r="K2863" i="1"/>
  <c r="J2863" i="1"/>
  <c r="I2863" i="1"/>
  <c r="L2863" i="1" s="1"/>
  <c r="H2863" i="1"/>
  <c r="K2862" i="1"/>
  <c r="J2862" i="1"/>
  <c r="I2862" i="1"/>
  <c r="L2862" i="1" s="1"/>
  <c r="H2862" i="1"/>
  <c r="K2861" i="1"/>
  <c r="J2861" i="1"/>
  <c r="I2861" i="1"/>
  <c r="L2861" i="1" s="1"/>
  <c r="H2861" i="1"/>
  <c r="K2860" i="1"/>
  <c r="J2860" i="1"/>
  <c r="I2860" i="1"/>
  <c r="L2860" i="1" s="1"/>
  <c r="H2860" i="1"/>
  <c r="K2859" i="1"/>
  <c r="J2859" i="1"/>
  <c r="I2859" i="1"/>
  <c r="L2859" i="1" s="1"/>
  <c r="H2859" i="1"/>
  <c r="K2858" i="1"/>
  <c r="J2858" i="1"/>
  <c r="I2858" i="1"/>
  <c r="L2858" i="1" s="1"/>
  <c r="H2858" i="1"/>
  <c r="K2857" i="1"/>
  <c r="J2857" i="1"/>
  <c r="I2857" i="1"/>
  <c r="L2857" i="1" s="1"/>
  <c r="H2857" i="1"/>
  <c r="K2856" i="1"/>
  <c r="J2856" i="1"/>
  <c r="I2856" i="1"/>
  <c r="L2856" i="1" s="1"/>
  <c r="H2856" i="1"/>
  <c r="K2855" i="1"/>
  <c r="J2855" i="1"/>
  <c r="I2855" i="1"/>
  <c r="L2855" i="1" s="1"/>
  <c r="H2855" i="1"/>
  <c r="K2854" i="1"/>
  <c r="J2854" i="1"/>
  <c r="I2854" i="1"/>
  <c r="L2854" i="1" s="1"/>
  <c r="H2854" i="1"/>
  <c r="K2853" i="1"/>
  <c r="J2853" i="1"/>
  <c r="I2853" i="1"/>
  <c r="L2853" i="1" s="1"/>
  <c r="H2853" i="1"/>
  <c r="K2852" i="1"/>
  <c r="J2852" i="1"/>
  <c r="I2852" i="1"/>
  <c r="L2852" i="1" s="1"/>
  <c r="H2852" i="1"/>
  <c r="K2851" i="1"/>
  <c r="J2851" i="1"/>
  <c r="I2851" i="1"/>
  <c r="L2851" i="1" s="1"/>
  <c r="H2851" i="1"/>
  <c r="K2850" i="1"/>
  <c r="J2850" i="1"/>
  <c r="I2850" i="1"/>
  <c r="L2850" i="1" s="1"/>
  <c r="H2850" i="1"/>
  <c r="K2849" i="1"/>
  <c r="J2849" i="1"/>
  <c r="I2849" i="1"/>
  <c r="L2849" i="1" s="1"/>
  <c r="H2849" i="1"/>
  <c r="K2848" i="1"/>
  <c r="J2848" i="1"/>
  <c r="I2848" i="1"/>
  <c r="L2848" i="1" s="1"/>
  <c r="H2848" i="1"/>
  <c r="K2847" i="1"/>
  <c r="J2847" i="1"/>
  <c r="I2847" i="1"/>
  <c r="L2847" i="1" s="1"/>
  <c r="H2847" i="1"/>
  <c r="K2846" i="1"/>
  <c r="J2846" i="1"/>
  <c r="I2846" i="1"/>
  <c r="L2846" i="1" s="1"/>
  <c r="H2846" i="1"/>
  <c r="K2845" i="1"/>
  <c r="J2845" i="1"/>
  <c r="I2845" i="1"/>
  <c r="L2845" i="1" s="1"/>
  <c r="H2845" i="1"/>
  <c r="K2844" i="1"/>
  <c r="J2844" i="1"/>
  <c r="I2844" i="1"/>
  <c r="L2844" i="1" s="1"/>
  <c r="H2844" i="1"/>
  <c r="K2843" i="1"/>
  <c r="J2843" i="1"/>
  <c r="I2843" i="1"/>
  <c r="L2843" i="1" s="1"/>
  <c r="H2843" i="1"/>
  <c r="K2842" i="1"/>
  <c r="J2842" i="1"/>
  <c r="I2842" i="1"/>
  <c r="L2842" i="1" s="1"/>
  <c r="H2842" i="1"/>
  <c r="K2841" i="1"/>
  <c r="J2841" i="1"/>
  <c r="I2841" i="1"/>
  <c r="L2841" i="1" s="1"/>
  <c r="H2841" i="1"/>
  <c r="K2840" i="1"/>
  <c r="J2840" i="1"/>
  <c r="I2840" i="1"/>
  <c r="L2840" i="1" s="1"/>
  <c r="H2840" i="1"/>
  <c r="K2839" i="1"/>
  <c r="J2839" i="1"/>
  <c r="I2839" i="1"/>
  <c r="L2839" i="1" s="1"/>
  <c r="H2839" i="1"/>
  <c r="K2838" i="1"/>
  <c r="J2838" i="1"/>
  <c r="I2838" i="1"/>
  <c r="L2838" i="1" s="1"/>
  <c r="H2838" i="1"/>
  <c r="K2837" i="1"/>
  <c r="J2837" i="1"/>
  <c r="I2837" i="1"/>
  <c r="L2837" i="1" s="1"/>
  <c r="H2837" i="1"/>
  <c r="K2836" i="1"/>
  <c r="J2836" i="1"/>
  <c r="I2836" i="1"/>
  <c r="L2836" i="1" s="1"/>
  <c r="H2836" i="1"/>
  <c r="K2835" i="1"/>
  <c r="J2835" i="1"/>
  <c r="I2835" i="1"/>
  <c r="L2835" i="1" s="1"/>
  <c r="H2835" i="1"/>
  <c r="K2834" i="1"/>
  <c r="J2834" i="1"/>
  <c r="I2834" i="1"/>
  <c r="L2834" i="1" s="1"/>
  <c r="H2834" i="1"/>
  <c r="K2833" i="1"/>
  <c r="J2833" i="1"/>
  <c r="I2833" i="1"/>
  <c r="L2833" i="1" s="1"/>
  <c r="H2833" i="1"/>
  <c r="K2832" i="1"/>
  <c r="J2832" i="1"/>
  <c r="I2832" i="1"/>
  <c r="L2832" i="1" s="1"/>
  <c r="H2832" i="1"/>
  <c r="K2831" i="1"/>
  <c r="J2831" i="1"/>
  <c r="I2831" i="1"/>
  <c r="L2831" i="1" s="1"/>
  <c r="H2831" i="1"/>
  <c r="K2830" i="1"/>
  <c r="J2830" i="1"/>
  <c r="I2830" i="1"/>
  <c r="L2830" i="1" s="1"/>
  <c r="H2830" i="1"/>
  <c r="K2829" i="1"/>
  <c r="J2829" i="1"/>
  <c r="I2829" i="1"/>
  <c r="L2829" i="1" s="1"/>
  <c r="H2829" i="1"/>
  <c r="K2828" i="1"/>
  <c r="J2828" i="1"/>
  <c r="I2828" i="1"/>
  <c r="L2828" i="1" s="1"/>
  <c r="H2828" i="1"/>
  <c r="K2827" i="1"/>
  <c r="J2827" i="1"/>
  <c r="I2827" i="1"/>
  <c r="L2827" i="1" s="1"/>
  <c r="H2827" i="1"/>
  <c r="K2826" i="1"/>
  <c r="J2826" i="1"/>
  <c r="I2826" i="1"/>
  <c r="L2826" i="1" s="1"/>
  <c r="H2826" i="1"/>
  <c r="K2825" i="1"/>
  <c r="J2825" i="1"/>
  <c r="I2825" i="1"/>
  <c r="L2825" i="1" s="1"/>
  <c r="H2825" i="1"/>
  <c r="K2824" i="1"/>
  <c r="J2824" i="1"/>
  <c r="I2824" i="1"/>
  <c r="L2824" i="1" s="1"/>
  <c r="H2824" i="1"/>
  <c r="K2823" i="1"/>
  <c r="J2823" i="1"/>
  <c r="I2823" i="1"/>
  <c r="L2823" i="1" s="1"/>
  <c r="H2823" i="1"/>
  <c r="K2822" i="1"/>
  <c r="J2822" i="1"/>
  <c r="I2822" i="1"/>
  <c r="L2822" i="1" s="1"/>
  <c r="H2822" i="1"/>
  <c r="K2821" i="1"/>
  <c r="J2821" i="1"/>
  <c r="I2821" i="1"/>
  <c r="L2821" i="1" s="1"/>
  <c r="H2821" i="1"/>
  <c r="K2820" i="1"/>
  <c r="J2820" i="1"/>
  <c r="I2820" i="1"/>
  <c r="L2820" i="1" s="1"/>
  <c r="H2820" i="1"/>
  <c r="K2819" i="1"/>
  <c r="J2819" i="1"/>
  <c r="I2819" i="1"/>
  <c r="L2819" i="1" s="1"/>
  <c r="H2819" i="1"/>
  <c r="K2818" i="1"/>
  <c r="J2818" i="1"/>
  <c r="I2818" i="1"/>
  <c r="L2818" i="1" s="1"/>
  <c r="H2818" i="1"/>
  <c r="K2817" i="1"/>
  <c r="J2817" i="1"/>
  <c r="I2817" i="1"/>
  <c r="L2817" i="1" s="1"/>
  <c r="H2817" i="1"/>
  <c r="K2816" i="1"/>
  <c r="J2816" i="1"/>
  <c r="I2816" i="1"/>
  <c r="L2816" i="1" s="1"/>
  <c r="H2816" i="1"/>
  <c r="K2815" i="1"/>
  <c r="J2815" i="1"/>
  <c r="I2815" i="1"/>
  <c r="L2815" i="1" s="1"/>
  <c r="H2815" i="1"/>
  <c r="K2814" i="1"/>
  <c r="J2814" i="1"/>
  <c r="I2814" i="1"/>
  <c r="L2814" i="1" s="1"/>
  <c r="H2814" i="1"/>
  <c r="K2813" i="1"/>
  <c r="J2813" i="1"/>
  <c r="I2813" i="1"/>
  <c r="L2813" i="1" s="1"/>
  <c r="H2813" i="1"/>
  <c r="K2812" i="1"/>
  <c r="J2812" i="1"/>
  <c r="I2812" i="1"/>
  <c r="L2812" i="1" s="1"/>
  <c r="H2812" i="1"/>
  <c r="K2811" i="1"/>
  <c r="J2811" i="1"/>
  <c r="I2811" i="1"/>
  <c r="L2811" i="1" s="1"/>
  <c r="H2811" i="1"/>
  <c r="K2810" i="1"/>
  <c r="J2810" i="1"/>
  <c r="I2810" i="1"/>
  <c r="L2810" i="1" s="1"/>
  <c r="H2810" i="1"/>
  <c r="K2809" i="1"/>
  <c r="J2809" i="1"/>
  <c r="I2809" i="1"/>
  <c r="L2809" i="1" s="1"/>
  <c r="H2809" i="1"/>
  <c r="K2808" i="1"/>
  <c r="J2808" i="1"/>
  <c r="I2808" i="1"/>
  <c r="L2808" i="1" s="1"/>
  <c r="H2808" i="1"/>
  <c r="K2807" i="1"/>
  <c r="J2807" i="1"/>
  <c r="I2807" i="1"/>
  <c r="L2807" i="1" s="1"/>
  <c r="H2807" i="1"/>
  <c r="K2806" i="1"/>
  <c r="J2806" i="1"/>
  <c r="I2806" i="1"/>
  <c r="L2806" i="1" s="1"/>
  <c r="H2806" i="1"/>
  <c r="K2805" i="1"/>
  <c r="J2805" i="1"/>
  <c r="I2805" i="1"/>
  <c r="L2805" i="1" s="1"/>
  <c r="H2805" i="1"/>
  <c r="K2804" i="1"/>
  <c r="J2804" i="1"/>
  <c r="I2804" i="1"/>
  <c r="L2804" i="1" s="1"/>
  <c r="H2804" i="1"/>
  <c r="K2803" i="1"/>
  <c r="J2803" i="1"/>
  <c r="I2803" i="1"/>
  <c r="L2803" i="1" s="1"/>
  <c r="H2803" i="1"/>
  <c r="K2802" i="1"/>
  <c r="J2802" i="1"/>
  <c r="I2802" i="1"/>
  <c r="L2802" i="1" s="1"/>
  <c r="H2802" i="1"/>
  <c r="K2801" i="1"/>
  <c r="J2801" i="1"/>
  <c r="I2801" i="1"/>
  <c r="L2801" i="1" s="1"/>
  <c r="H2801" i="1"/>
  <c r="K2800" i="1"/>
  <c r="J2800" i="1"/>
  <c r="I2800" i="1"/>
  <c r="L2800" i="1" s="1"/>
  <c r="H2800" i="1"/>
  <c r="K2799" i="1"/>
  <c r="J2799" i="1"/>
  <c r="I2799" i="1"/>
  <c r="L2799" i="1" s="1"/>
  <c r="H2799" i="1"/>
  <c r="K2798" i="1"/>
  <c r="J2798" i="1"/>
  <c r="I2798" i="1"/>
  <c r="L2798" i="1" s="1"/>
  <c r="H2798" i="1"/>
  <c r="K2797" i="1"/>
  <c r="J2797" i="1"/>
  <c r="I2797" i="1"/>
  <c r="L2797" i="1" s="1"/>
  <c r="H2797" i="1"/>
  <c r="K2796" i="1"/>
  <c r="J2796" i="1"/>
  <c r="I2796" i="1"/>
  <c r="L2796" i="1" s="1"/>
  <c r="H2796" i="1"/>
  <c r="K2795" i="1"/>
  <c r="J2795" i="1"/>
  <c r="I2795" i="1"/>
  <c r="L2795" i="1" s="1"/>
  <c r="H2795" i="1"/>
  <c r="K2794" i="1"/>
  <c r="J2794" i="1"/>
  <c r="I2794" i="1"/>
  <c r="L2794" i="1" s="1"/>
  <c r="H2794" i="1"/>
  <c r="K2793" i="1"/>
  <c r="J2793" i="1"/>
  <c r="I2793" i="1"/>
  <c r="L2793" i="1" s="1"/>
  <c r="H2793" i="1"/>
  <c r="K2792" i="1"/>
  <c r="J2792" i="1"/>
  <c r="I2792" i="1"/>
  <c r="L2792" i="1" s="1"/>
  <c r="H2792" i="1"/>
  <c r="K2791" i="1"/>
  <c r="J2791" i="1"/>
  <c r="I2791" i="1"/>
  <c r="L2791" i="1" s="1"/>
  <c r="H2791" i="1"/>
  <c r="K2790" i="1"/>
  <c r="J2790" i="1"/>
  <c r="I2790" i="1"/>
  <c r="L2790" i="1" s="1"/>
  <c r="H2790" i="1"/>
  <c r="K2789" i="1"/>
  <c r="J2789" i="1"/>
  <c r="I2789" i="1"/>
  <c r="L2789" i="1" s="1"/>
  <c r="H2789" i="1"/>
  <c r="K2788" i="1"/>
  <c r="J2788" i="1"/>
  <c r="I2788" i="1"/>
  <c r="L2788" i="1" s="1"/>
  <c r="H2788" i="1"/>
  <c r="K2787" i="1"/>
  <c r="J2787" i="1"/>
  <c r="I2787" i="1"/>
  <c r="L2787" i="1" s="1"/>
  <c r="H2787" i="1"/>
  <c r="K2786" i="1"/>
  <c r="J2786" i="1"/>
  <c r="I2786" i="1"/>
  <c r="L2786" i="1" s="1"/>
  <c r="H2786" i="1"/>
  <c r="K2785" i="1"/>
  <c r="J2785" i="1"/>
  <c r="I2785" i="1"/>
  <c r="L2785" i="1" s="1"/>
  <c r="H2785" i="1"/>
  <c r="K2784" i="1"/>
  <c r="J2784" i="1"/>
  <c r="I2784" i="1"/>
  <c r="L2784" i="1" s="1"/>
  <c r="H2784" i="1"/>
  <c r="K2783" i="1"/>
  <c r="J2783" i="1"/>
  <c r="I2783" i="1"/>
  <c r="L2783" i="1" s="1"/>
  <c r="H2783" i="1"/>
  <c r="K2782" i="1"/>
  <c r="J2782" i="1"/>
  <c r="I2782" i="1"/>
  <c r="L2782" i="1" s="1"/>
  <c r="H2782" i="1"/>
  <c r="K2781" i="1"/>
  <c r="J2781" i="1"/>
  <c r="I2781" i="1"/>
  <c r="L2781" i="1" s="1"/>
  <c r="H2781" i="1"/>
  <c r="K2780" i="1"/>
  <c r="J2780" i="1"/>
  <c r="I2780" i="1"/>
  <c r="L2780" i="1" s="1"/>
  <c r="H2780" i="1"/>
  <c r="K2779" i="1"/>
  <c r="J2779" i="1"/>
  <c r="I2779" i="1"/>
  <c r="L2779" i="1" s="1"/>
  <c r="H2779" i="1"/>
  <c r="K2778" i="1"/>
  <c r="J2778" i="1"/>
  <c r="I2778" i="1"/>
  <c r="L2778" i="1" s="1"/>
  <c r="H2778" i="1"/>
  <c r="K2777" i="1"/>
  <c r="J2777" i="1"/>
  <c r="I2777" i="1"/>
  <c r="L2777" i="1" s="1"/>
  <c r="H2777" i="1"/>
  <c r="K2776" i="1"/>
  <c r="J2776" i="1"/>
  <c r="I2776" i="1"/>
  <c r="L2776" i="1" s="1"/>
  <c r="H2776" i="1"/>
  <c r="K2775" i="1"/>
  <c r="J2775" i="1"/>
  <c r="I2775" i="1"/>
  <c r="L2775" i="1" s="1"/>
  <c r="H2775" i="1"/>
  <c r="K2774" i="1"/>
  <c r="J2774" i="1"/>
  <c r="I2774" i="1"/>
  <c r="L2774" i="1" s="1"/>
  <c r="H2774" i="1"/>
  <c r="K2773" i="1"/>
  <c r="J2773" i="1"/>
  <c r="I2773" i="1"/>
  <c r="L2773" i="1" s="1"/>
  <c r="H2773" i="1"/>
  <c r="K2772" i="1"/>
  <c r="J2772" i="1"/>
  <c r="I2772" i="1"/>
  <c r="L2772" i="1" s="1"/>
  <c r="H2772" i="1"/>
  <c r="K2771" i="1"/>
  <c r="J2771" i="1"/>
  <c r="I2771" i="1"/>
  <c r="L2771" i="1" s="1"/>
  <c r="H2771" i="1"/>
  <c r="K2770" i="1"/>
  <c r="J2770" i="1"/>
  <c r="I2770" i="1"/>
  <c r="L2770" i="1" s="1"/>
  <c r="H2770" i="1"/>
  <c r="K2769" i="1"/>
  <c r="J2769" i="1"/>
  <c r="I2769" i="1"/>
  <c r="L2769" i="1" s="1"/>
  <c r="H2769" i="1"/>
  <c r="K2768" i="1"/>
  <c r="J2768" i="1"/>
  <c r="I2768" i="1"/>
  <c r="L2768" i="1" s="1"/>
  <c r="H2768" i="1"/>
  <c r="K2767" i="1"/>
  <c r="J2767" i="1"/>
  <c r="I2767" i="1"/>
  <c r="L2767" i="1" s="1"/>
  <c r="H2767" i="1"/>
  <c r="K2766" i="1"/>
  <c r="J2766" i="1"/>
  <c r="I2766" i="1"/>
  <c r="L2766" i="1" s="1"/>
  <c r="H2766" i="1"/>
  <c r="K2765" i="1"/>
  <c r="J2765" i="1"/>
  <c r="I2765" i="1"/>
  <c r="L2765" i="1" s="1"/>
  <c r="H2765" i="1"/>
  <c r="K2764" i="1"/>
  <c r="J2764" i="1"/>
  <c r="I2764" i="1"/>
  <c r="L2764" i="1" s="1"/>
  <c r="H2764" i="1"/>
  <c r="K2763" i="1"/>
  <c r="J2763" i="1"/>
  <c r="I2763" i="1"/>
  <c r="L2763" i="1" s="1"/>
  <c r="H2763" i="1"/>
  <c r="K2762" i="1"/>
  <c r="J2762" i="1"/>
  <c r="I2762" i="1"/>
  <c r="L2762" i="1" s="1"/>
  <c r="H2762" i="1"/>
  <c r="K2761" i="1"/>
  <c r="J2761" i="1"/>
  <c r="I2761" i="1"/>
  <c r="L2761" i="1" s="1"/>
  <c r="H2761" i="1"/>
  <c r="K2760" i="1"/>
  <c r="J2760" i="1"/>
  <c r="I2760" i="1"/>
  <c r="L2760" i="1" s="1"/>
  <c r="H2760" i="1"/>
  <c r="K2759" i="1"/>
  <c r="J2759" i="1"/>
  <c r="I2759" i="1"/>
  <c r="L2759" i="1" s="1"/>
  <c r="H2759" i="1"/>
  <c r="K2758" i="1"/>
  <c r="J2758" i="1"/>
  <c r="I2758" i="1"/>
  <c r="L2758" i="1" s="1"/>
  <c r="H2758" i="1"/>
  <c r="K2757" i="1"/>
  <c r="J2757" i="1"/>
  <c r="I2757" i="1"/>
  <c r="L2757" i="1" s="1"/>
  <c r="H2757" i="1"/>
  <c r="K2756" i="1"/>
  <c r="J2756" i="1"/>
  <c r="I2756" i="1"/>
  <c r="L2756" i="1" s="1"/>
  <c r="H2756" i="1"/>
  <c r="K2755" i="1"/>
  <c r="J2755" i="1"/>
  <c r="I2755" i="1"/>
  <c r="L2755" i="1" s="1"/>
  <c r="H2755" i="1"/>
  <c r="K2754" i="1"/>
  <c r="J2754" i="1"/>
  <c r="I2754" i="1"/>
  <c r="L2754" i="1" s="1"/>
  <c r="H2754" i="1"/>
  <c r="K2753" i="1"/>
  <c r="J2753" i="1"/>
  <c r="I2753" i="1"/>
  <c r="L2753" i="1" s="1"/>
  <c r="H2753" i="1"/>
  <c r="K2752" i="1"/>
  <c r="J2752" i="1"/>
  <c r="I2752" i="1"/>
  <c r="L2752" i="1" s="1"/>
  <c r="H2752" i="1"/>
  <c r="K2751" i="1"/>
  <c r="J2751" i="1"/>
  <c r="I2751" i="1"/>
  <c r="L2751" i="1" s="1"/>
  <c r="H2751" i="1"/>
  <c r="K2750" i="1"/>
  <c r="J2750" i="1"/>
  <c r="I2750" i="1"/>
  <c r="L2750" i="1" s="1"/>
  <c r="H2750" i="1"/>
  <c r="K2749" i="1"/>
  <c r="J2749" i="1"/>
  <c r="I2749" i="1"/>
  <c r="L2749" i="1" s="1"/>
  <c r="H2749" i="1"/>
  <c r="K2748" i="1"/>
  <c r="J2748" i="1"/>
  <c r="I2748" i="1"/>
  <c r="L2748" i="1" s="1"/>
  <c r="H2748" i="1"/>
  <c r="K2747" i="1"/>
  <c r="J2747" i="1"/>
  <c r="I2747" i="1"/>
  <c r="L2747" i="1" s="1"/>
  <c r="H2747" i="1"/>
  <c r="K2746" i="1"/>
  <c r="J2746" i="1"/>
  <c r="I2746" i="1"/>
  <c r="L2746" i="1" s="1"/>
  <c r="H2746" i="1"/>
  <c r="K2745" i="1"/>
  <c r="J2745" i="1"/>
  <c r="I2745" i="1"/>
  <c r="L2745" i="1" s="1"/>
  <c r="H2745" i="1"/>
  <c r="K2744" i="1"/>
  <c r="J2744" i="1"/>
  <c r="I2744" i="1"/>
  <c r="L2744" i="1" s="1"/>
  <c r="H2744" i="1"/>
  <c r="K2743" i="1"/>
  <c r="J2743" i="1"/>
  <c r="I2743" i="1"/>
  <c r="L2743" i="1" s="1"/>
  <c r="H2743" i="1"/>
  <c r="K2742" i="1"/>
  <c r="J2742" i="1"/>
  <c r="I2742" i="1"/>
  <c r="L2742" i="1" s="1"/>
  <c r="H2742" i="1"/>
  <c r="K2741" i="1"/>
  <c r="J2741" i="1"/>
  <c r="I2741" i="1"/>
  <c r="L2741" i="1" s="1"/>
  <c r="H2741" i="1"/>
  <c r="K2740" i="1"/>
  <c r="J2740" i="1"/>
  <c r="I2740" i="1"/>
  <c r="L2740" i="1" s="1"/>
  <c r="H2740" i="1"/>
  <c r="K2739" i="1"/>
  <c r="J2739" i="1"/>
  <c r="I2739" i="1"/>
  <c r="L2739" i="1" s="1"/>
  <c r="H2739" i="1"/>
  <c r="K2738" i="1"/>
  <c r="J2738" i="1"/>
  <c r="I2738" i="1"/>
  <c r="L2738" i="1" s="1"/>
  <c r="H2738" i="1"/>
  <c r="K2737" i="1"/>
  <c r="J2737" i="1"/>
  <c r="I2737" i="1"/>
  <c r="L2737" i="1" s="1"/>
  <c r="H2737" i="1"/>
  <c r="K2736" i="1"/>
  <c r="J2736" i="1"/>
  <c r="I2736" i="1"/>
  <c r="L2736" i="1" s="1"/>
  <c r="H2736" i="1"/>
  <c r="K2735" i="1"/>
  <c r="J2735" i="1"/>
  <c r="I2735" i="1"/>
  <c r="L2735" i="1" s="1"/>
  <c r="H2735" i="1"/>
  <c r="K2734" i="1"/>
  <c r="J2734" i="1"/>
  <c r="I2734" i="1"/>
  <c r="L2734" i="1" s="1"/>
  <c r="H2734" i="1"/>
  <c r="K2733" i="1"/>
  <c r="J2733" i="1"/>
  <c r="I2733" i="1"/>
  <c r="L2733" i="1" s="1"/>
  <c r="H2733" i="1"/>
  <c r="K2732" i="1"/>
  <c r="J2732" i="1"/>
  <c r="I2732" i="1"/>
  <c r="L2732" i="1" s="1"/>
  <c r="H2732" i="1"/>
  <c r="K2731" i="1"/>
  <c r="J2731" i="1"/>
  <c r="I2731" i="1"/>
  <c r="L2731" i="1" s="1"/>
  <c r="H2731" i="1"/>
  <c r="K2730" i="1"/>
  <c r="J2730" i="1"/>
  <c r="I2730" i="1"/>
  <c r="L2730" i="1" s="1"/>
  <c r="H2730" i="1"/>
  <c r="K2729" i="1"/>
  <c r="J2729" i="1"/>
  <c r="I2729" i="1"/>
  <c r="L2729" i="1" s="1"/>
  <c r="H2729" i="1"/>
  <c r="K2728" i="1"/>
  <c r="J2728" i="1"/>
  <c r="I2728" i="1"/>
  <c r="L2728" i="1" s="1"/>
  <c r="H2728" i="1"/>
  <c r="K2727" i="1"/>
  <c r="J2727" i="1"/>
  <c r="I2727" i="1"/>
  <c r="L2727" i="1" s="1"/>
  <c r="H2727" i="1"/>
  <c r="K2726" i="1"/>
  <c r="J2726" i="1"/>
  <c r="I2726" i="1"/>
  <c r="L2726" i="1" s="1"/>
  <c r="H2726" i="1"/>
  <c r="K2725" i="1"/>
  <c r="J2725" i="1"/>
  <c r="I2725" i="1"/>
  <c r="L2725" i="1" s="1"/>
  <c r="H2725" i="1"/>
  <c r="K2724" i="1"/>
  <c r="J2724" i="1"/>
  <c r="I2724" i="1"/>
  <c r="L2724" i="1" s="1"/>
  <c r="H2724" i="1"/>
  <c r="K2723" i="1"/>
  <c r="J2723" i="1"/>
  <c r="I2723" i="1"/>
  <c r="L2723" i="1" s="1"/>
  <c r="H2723" i="1"/>
  <c r="K2722" i="1"/>
  <c r="J2722" i="1"/>
  <c r="I2722" i="1"/>
  <c r="L2722" i="1" s="1"/>
  <c r="H2722" i="1"/>
  <c r="K2721" i="1"/>
  <c r="J2721" i="1"/>
  <c r="I2721" i="1"/>
  <c r="L2721" i="1" s="1"/>
  <c r="H2721" i="1"/>
  <c r="K2720" i="1"/>
  <c r="J2720" i="1"/>
  <c r="I2720" i="1"/>
  <c r="L2720" i="1" s="1"/>
  <c r="H2720" i="1"/>
  <c r="K2719" i="1"/>
  <c r="J2719" i="1"/>
  <c r="I2719" i="1"/>
  <c r="L2719" i="1" s="1"/>
  <c r="H2719" i="1"/>
  <c r="K2718" i="1"/>
  <c r="J2718" i="1"/>
  <c r="I2718" i="1"/>
  <c r="L2718" i="1" s="1"/>
  <c r="H2718" i="1"/>
  <c r="K2717" i="1"/>
  <c r="J2717" i="1"/>
  <c r="I2717" i="1"/>
  <c r="L2717" i="1" s="1"/>
  <c r="H2717" i="1"/>
  <c r="K2716" i="1"/>
  <c r="J2716" i="1"/>
  <c r="I2716" i="1"/>
  <c r="L2716" i="1" s="1"/>
  <c r="H2716" i="1"/>
  <c r="K2715" i="1"/>
  <c r="J2715" i="1"/>
  <c r="I2715" i="1"/>
  <c r="L2715" i="1" s="1"/>
  <c r="H2715" i="1"/>
  <c r="K2714" i="1"/>
  <c r="J2714" i="1"/>
  <c r="I2714" i="1"/>
  <c r="L2714" i="1" s="1"/>
  <c r="H2714" i="1"/>
  <c r="K2713" i="1"/>
  <c r="J2713" i="1"/>
  <c r="I2713" i="1"/>
  <c r="L2713" i="1" s="1"/>
  <c r="H2713" i="1"/>
  <c r="K2712" i="1"/>
  <c r="J2712" i="1"/>
  <c r="I2712" i="1"/>
  <c r="L2712" i="1" s="1"/>
  <c r="H2712" i="1"/>
  <c r="K2711" i="1"/>
  <c r="J2711" i="1"/>
  <c r="I2711" i="1"/>
  <c r="L2711" i="1" s="1"/>
  <c r="H2711" i="1"/>
  <c r="K2710" i="1"/>
  <c r="J2710" i="1"/>
  <c r="I2710" i="1"/>
  <c r="L2710" i="1" s="1"/>
  <c r="H2710" i="1"/>
  <c r="K2709" i="1"/>
  <c r="J2709" i="1"/>
  <c r="I2709" i="1"/>
  <c r="L2709" i="1" s="1"/>
  <c r="H2709" i="1"/>
  <c r="K2708" i="1"/>
  <c r="J2708" i="1"/>
  <c r="I2708" i="1"/>
  <c r="L2708" i="1" s="1"/>
  <c r="H2708" i="1"/>
  <c r="K2707" i="1"/>
  <c r="J2707" i="1"/>
  <c r="I2707" i="1"/>
  <c r="L2707" i="1" s="1"/>
  <c r="H2707" i="1"/>
  <c r="K2706" i="1"/>
  <c r="J2706" i="1"/>
  <c r="I2706" i="1"/>
  <c r="L2706" i="1" s="1"/>
  <c r="H2706" i="1"/>
  <c r="K2705" i="1"/>
  <c r="J2705" i="1"/>
  <c r="I2705" i="1"/>
  <c r="L2705" i="1" s="1"/>
  <c r="H2705" i="1"/>
  <c r="K2704" i="1"/>
  <c r="J2704" i="1"/>
  <c r="I2704" i="1"/>
  <c r="L2704" i="1" s="1"/>
  <c r="H2704" i="1"/>
  <c r="K2703" i="1"/>
  <c r="J2703" i="1"/>
  <c r="I2703" i="1"/>
  <c r="L2703" i="1" s="1"/>
  <c r="H2703" i="1"/>
  <c r="K2702" i="1"/>
  <c r="J2702" i="1"/>
  <c r="I2702" i="1"/>
  <c r="L2702" i="1" s="1"/>
  <c r="H2702" i="1"/>
  <c r="K2701" i="1"/>
  <c r="J2701" i="1"/>
  <c r="I2701" i="1"/>
  <c r="L2701" i="1" s="1"/>
  <c r="H2701" i="1"/>
  <c r="K2700" i="1"/>
  <c r="J2700" i="1"/>
  <c r="I2700" i="1"/>
  <c r="L2700" i="1" s="1"/>
  <c r="H2700" i="1"/>
  <c r="K2699" i="1"/>
  <c r="J2699" i="1"/>
  <c r="I2699" i="1"/>
  <c r="L2699" i="1" s="1"/>
  <c r="H2699" i="1"/>
  <c r="K2698" i="1"/>
  <c r="J2698" i="1"/>
  <c r="I2698" i="1"/>
  <c r="L2698" i="1" s="1"/>
  <c r="H2698" i="1"/>
  <c r="K2697" i="1"/>
  <c r="J2697" i="1"/>
  <c r="I2697" i="1"/>
  <c r="L2697" i="1" s="1"/>
  <c r="H2697" i="1"/>
  <c r="K2696" i="1"/>
  <c r="J2696" i="1"/>
  <c r="I2696" i="1"/>
  <c r="L2696" i="1" s="1"/>
  <c r="H2696" i="1"/>
  <c r="K2695" i="1"/>
  <c r="J2695" i="1"/>
  <c r="I2695" i="1"/>
  <c r="L2695" i="1" s="1"/>
  <c r="H2695" i="1"/>
  <c r="K2694" i="1"/>
  <c r="J2694" i="1"/>
  <c r="I2694" i="1"/>
  <c r="L2694" i="1" s="1"/>
  <c r="H2694" i="1"/>
  <c r="K2693" i="1"/>
  <c r="J2693" i="1"/>
  <c r="I2693" i="1"/>
  <c r="L2693" i="1" s="1"/>
  <c r="H2693" i="1"/>
  <c r="K2692" i="1"/>
  <c r="J2692" i="1"/>
  <c r="I2692" i="1"/>
  <c r="L2692" i="1" s="1"/>
  <c r="H2692" i="1"/>
  <c r="K2691" i="1"/>
  <c r="J2691" i="1"/>
  <c r="I2691" i="1"/>
  <c r="L2691" i="1" s="1"/>
  <c r="H2691" i="1"/>
  <c r="K2690" i="1"/>
  <c r="J2690" i="1"/>
  <c r="I2690" i="1"/>
  <c r="L2690" i="1" s="1"/>
  <c r="H2690" i="1"/>
  <c r="K2689" i="1"/>
  <c r="J2689" i="1"/>
  <c r="I2689" i="1"/>
  <c r="L2689" i="1" s="1"/>
  <c r="H2689" i="1"/>
  <c r="K2688" i="1"/>
  <c r="J2688" i="1"/>
  <c r="I2688" i="1"/>
  <c r="L2688" i="1" s="1"/>
  <c r="H2688" i="1"/>
  <c r="K2687" i="1"/>
  <c r="J2687" i="1"/>
  <c r="I2687" i="1"/>
  <c r="L2687" i="1" s="1"/>
  <c r="H2687" i="1"/>
  <c r="K2686" i="1"/>
  <c r="J2686" i="1"/>
  <c r="I2686" i="1"/>
  <c r="L2686" i="1" s="1"/>
  <c r="H2686" i="1"/>
  <c r="K2685" i="1"/>
  <c r="J2685" i="1"/>
  <c r="I2685" i="1"/>
  <c r="L2685" i="1" s="1"/>
  <c r="H2685" i="1"/>
  <c r="K2684" i="1"/>
  <c r="J2684" i="1"/>
  <c r="I2684" i="1"/>
  <c r="L2684" i="1" s="1"/>
  <c r="H2684" i="1"/>
  <c r="K2683" i="1"/>
  <c r="J2683" i="1"/>
  <c r="I2683" i="1"/>
  <c r="L2683" i="1" s="1"/>
  <c r="H2683" i="1"/>
  <c r="K2682" i="1"/>
  <c r="J2682" i="1"/>
  <c r="I2682" i="1"/>
  <c r="L2682" i="1" s="1"/>
  <c r="H2682" i="1"/>
  <c r="K2681" i="1"/>
  <c r="J2681" i="1"/>
  <c r="I2681" i="1"/>
  <c r="L2681" i="1" s="1"/>
  <c r="H2681" i="1"/>
  <c r="K2680" i="1"/>
  <c r="J2680" i="1"/>
  <c r="I2680" i="1"/>
  <c r="L2680" i="1" s="1"/>
  <c r="H2680" i="1"/>
  <c r="K2679" i="1"/>
  <c r="J2679" i="1"/>
  <c r="I2679" i="1"/>
  <c r="L2679" i="1" s="1"/>
  <c r="H2679" i="1"/>
  <c r="K2678" i="1"/>
  <c r="J2678" i="1"/>
  <c r="I2678" i="1"/>
  <c r="L2678" i="1" s="1"/>
  <c r="H2678" i="1"/>
  <c r="K2677" i="1"/>
  <c r="J2677" i="1"/>
  <c r="I2677" i="1"/>
  <c r="L2677" i="1" s="1"/>
  <c r="H2677" i="1"/>
  <c r="K2676" i="1"/>
  <c r="J2676" i="1"/>
  <c r="I2676" i="1"/>
  <c r="L2676" i="1" s="1"/>
  <c r="H2676" i="1"/>
  <c r="K2675" i="1"/>
  <c r="J2675" i="1"/>
  <c r="I2675" i="1"/>
  <c r="L2675" i="1" s="1"/>
  <c r="H2675" i="1"/>
  <c r="K2674" i="1"/>
  <c r="J2674" i="1"/>
  <c r="I2674" i="1"/>
  <c r="L2674" i="1" s="1"/>
  <c r="H2674" i="1"/>
  <c r="K2673" i="1"/>
  <c r="J2673" i="1"/>
  <c r="I2673" i="1"/>
  <c r="L2673" i="1" s="1"/>
  <c r="H2673" i="1"/>
  <c r="K2672" i="1"/>
  <c r="J2672" i="1"/>
  <c r="I2672" i="1"/>
  <c r="L2672" i="1" s="1"/>
  <c r="H2672" i="1"/>
  <c r="K2671" i="1"/>
  <c r="J2671" i="1"/>
  <c r="I2671" i="1"/>
  <c r="L2671" i="1" s="1"/>
  <c r="H2671" i="1"/>
  <c r="K2670" i="1"/>
  <c r="J2670" i="1"/>
  <c r="I2670" i="1"/>
  <c r="L2670" i="1" s="1"/>
  <c r="H2670" i="1"/>
  <c r="K2669" i="1"/>
  <c r="J2669" i="1"/>
  <c r="I2669" i="1"/>
  <c r="L2669" i="1" s="1"/>
  <c r="H2669" i="1"/>
  <c r="K2668" i="1"/>
  <c r="J2668" i="1"/>
  <c r="I2668" i="1"/>
  <c r="L2668" i="1" s="1"/>
  <c r="H2668" i="1"/>
  <c r="K2667" i="1"/>
  <c r="J2667" i="1"/>
  <c r="I2667" i="1"/>
  <c r="L2667" i="1" s="1"/>
  <c r="H2667" i="1"/>
  <c r="K2666" i="1"/>
  <c r="J2666" i="1"/>
  <c r="I2666" i="1"/>
  <c r="L2666" i="1" s="1"/>
  <c r="H2666" i="1"/>
  <c r="K2665" i="1"/>
  <c r="J2665" i="1"/>
  <c r="I2665" i="1"/>
  <c r="L2665" i="1" s="1"/>
  <c r="H2665" i="1"/>
  <c r="K2664" i="1"/>
  <c r="J2664" i="1"/>
  <c r="I2664" i="1"/>
  <c r="L2664" i="1" s="1"/>
  <c r="H2664" i="1"/>
  <c r="K2663" i="1"/>
  <c r="J2663" i="1"/>
  <c r="I2663" i="1"/>
  <c r="L2663" i="1" s="1"/>
  <c r="H2663" i="1"/>
  <c r="K2662" i="1"/>
  <c r="J2662" i="1"/>
  <c r="I2662" i="1"/>
  <c r="L2662" i="1" s="1"/>
  <c r="H2662" i="1"/>
  <c r="K2661" i="1"/>
  <c r="J2661" i="1"/>
  <c r="I2661" i="1"/>
  <c r="L2661" i="1" s="1"/>
  <c r="H2661" i="1"/>
  <c r="K2660" i="1"/>
  <c r="J2660" i="1"/>
  <c r="I2660" i="1"/>
  <c r="L2660" i="1" s="1"/>
  <c r="H2660" i="1"/>
  <c r="K2659" i="1"/>
  <c r="J2659" i="1"/>
  <c r="I2659" i="1"/>
  <c r="L2659" i="1" s="1"/>
  <c r="H2659" i="1"/>
  <c r="K2658" i="1"/>
  <c r="J2658" i="1"/>
  <c r="I2658" i="1"/>
  <c r="L2658" i="1" s="1"/>
  <c r="H2658" i="1"/>
  <c r="K2657" i="1"/>
  <c r="J2657" i="1"/>
  <c r="I2657" i="1"/>
  <c r="L2657" i="1" s="1"/>
  <c r="H2657" i="1"/>
  <c r="K2656" i="1"/>
  <c r="J2656" i="1"/>
  <c r="I2656" i="1"/>
  <c r="L2656" i="1" s="1"/>
  <c r="H2656" i="1"/>
  <c r="K2655" i="1"/>
  <c r="J2655" i="1"/>
  <c r="I2655" i="1"/>
  <c r="L2655" i="1" s="1"/>
  <c r="H2655" i="1"/>
  <c r="K2654" i="1"/>
  <c r="J2654" i="1"/>
  <c r="I2654" i="1"/>
  <c r="L2654" i="1" s="1"/>
  <c r="H2654" i="1"/>
  <c r="K2653" i="1"/>
  <c r="J2653" i="1"/>
  <c r="I2653" i="1"/>
  <c r="L2653" i="1" s="1"/>
  <c r="H2653" i="1"/>
  <c r="K2652" i="1"/>
  <c r="J2652" i="1"/>
  <c r="I2652" i="1"/>
  <c r="L2652" i="1" s="1"/>
  <c r="H2652" i="1"/>
  <c r="K2651" i="1"/>
  <c r="J2651" i="1"/>
  <c r="I2651" i="1"/>
  <c r="L2651" i="1" s="1"/>
  <c r="H2651" i="1"/>
  <c r="K2650" i="1"/>
  <c r="J2650" i="1"/>
  <c r="I2650" i="1"/>
  <c r="L2650" i="1" s="1"/>
  <c r="H2650" i="1"/>
  <c r="K2649" i="1"/>
  <c r="J2649" i="1"/>
  <c r="I2649" i="1"/>
  <c r="L2649" i="1" s="1"/>
  <c r="H2649" i="1"/>
  <c r="K2648" i="1"/>
  <c r="J2648" i="1"/>
  <c r="I2648" i="1"/>
  <c r="L2648" i="1" s="1"/>
  <c r="H2648" i="1"/>
  <c r="K2647" i="1"/>
  <c r="J2647" i="1"/>
  <c r="I2647" i="1"/>
  <c r="L2647" i="1" s="1"/>
  <c r="H2647" i="1"/>
  <c r="K2646" i="1"/>
  <c r="J2646" i="1"/>
  <c r="I2646" i="1"/>
  <c r="L2646" i="1" s="1"/>
  <c r="H2646" i="1"/>
  <c r="K2645" i="1"/>
  <c r="J2645" i="1"/>
  <c r="I2645" i="1"/>
  <c r="L2645" i="1" s="1"/>
  <c r="H2645" i="1"/>
  <c r="K2644" i="1"/>
  <c r="J2644" i="1"/>
  <c r="I2644" i="1"/>
  <c r="L2644" i="1" s="1"/>
  <c r="H2644" i="1"/>
  <c r="K2643" i="1"/>
  <c r="J2643" i="1"/>
  <c r="I2643" i="1"/>
  <c r="L2643" i="1" s="1"/>
  <c r="H2643" i="1"/>
  <c r="K2642" i="1"/>
  <c r="J2642" i="1"/>
  <c r="I2642" i="1"/>
  <c r="L2642" i="1" s="1"/>
  <c r="H2642" i="1"/>
  <c r="K2641" i="1"/>
  <c r="J2641" i="1"/>
  <c r="I2641" i="1"/>
  <c r="L2641" i="1" s="1"/>
  <c r="H2641" i="1"/>
  <c r="K2640" i="1"/>
  <c r="J2640" i="1"/>
  <c r="I2640" i="1"/>
  <c r="L2640" i="1" s="1"/>
  <c r="H2640" i="1"/>
  <c r="K2639" i="1"/>
  <c r="J2639" i="1"/>
  <c r="I2639" i="1"/>
  <c r="L2639" i="1" s="1"/>
  <c r="H2639" i="1"/>
  <c r="K2638" i="1"/>
  <c r="J2638" i="1"/>
  <c r="I2638" i="1"/>
  <c r="L2638" i="1" s="1"/>
  <c r="H2638" i="1"/>
  <c r="K2637" i="1"/>
  <c r="J2637" i="1"/>
  <c r="I2637" i="1"/>
  <c r="L2637" i="1" s="1"/>
  <c r="H2637" i="1"/>
  <c r="K2636" i="1"/>
  <c r="J2636" i="1"/>
  <c r="I2636" i="1"/>
  <c r="L2636" i="1" s="1"/>
  <c r="H2636" i="1"/>
  <c r="K2635" i="1"/>
  <c r="J2635" i="1"/>
  <c r="I2635" i="1"/>
  <c r="L2635" i="1" s="1"/>
  <c r="H2635" i="1"/>
  <c r="K2634" i="1"/>
  <c r="J2634" i="1"/>
  <c r="I2634" i="1"/>
  <c r="L2634" i="1" s="1"/>
  <c r="H2634" i="1"/>
  <c r="K2633" i="1"/>
  <c r="J2633" i="1"/>
  <c r="I2633" i="1"/>
  <c r="L2633" i="1" s="1"/>
  <c r="H2633" i="1"/>
  <c r="K2632" i="1"/>
  <c r="J2632" i="1"/>
  <c r="I2632" i="1"/>
  <c r="L2632" i="1" s="1"/>
  <c r="H2632" i="1"/>
  <c r="K2631" i="1"/>
  <c r="J2631" i="1"/>
  <c r="I2631" i="1"/>
  <c r="L2631" i="1" s="1"/>
  <c r="H2631" i="1"/>
  <c r="K2630" i="1"/>
  <c r="J2630" i="1"/>
  <c r="I2630" i="1"/>
  <c r="L2630" i="1" s="1"/>
  <c r="H2630" i="1"/>
  <c r="K2629" i="1"/>
  <c r="J2629" i="1"/>
  <c r="I2629" i="1"/>
  <c r="L2629" i="1" s="1"/>
  <c r="H2629" i="1"/>
  <c r="K2628" i="1"/>
  <c r="J2628" i="1"/>
  <c r="I2628" i="1"/>
  <c r="L2628" i="1" s="1"/>
  <c r="H2628" i="1"/>
  <c r="K2627" i="1"/>
  <c r="J2627" i="1"/>
  <c r="I2627" i="1"/>
  <c r="L2627" i="1" s="1"/>
  <c r="H2627" i="1"/>
  <c r="K2626" i="1"/>
  <c r="J2626" i="1"/>
  <c r="I2626" i="1"/>
  <c r="L2626" i="1" s="1"/>
  <c r="H2626" i="1"/>
  <c r="K2625" i="1"/>
  <c r="J2625" i="1"/>
  <c r="I2625" i="1"/>
  <c r="L2625" i="1" s="1"/>
  <c r="H2625" i="1"/>
  <c r="K2624" i="1"/>
  <c r="J2624" i="1"/>
  <c r="I2624" i="1"/>
  <c r="L2624" i="1" s="1"/>
  <c r="H2624" i="1"/>
  <c r="K2623" i="1"/>
  <c r="J2623" i="1"/>
  <c r="I2623" i="1"/>
  <c r="L2623" i="1" s="1"/>
  <c r="H2623" i="1"/>
  <c r="K2622" i="1"/>
  <c r="J2622" i="1"/>
  <c r="I2622" i="1"/>
  <c r="L2622" i="1" s="1"/>
  <c r="H2622" i="1"/>
  <c r="K2621" i="1"/>
  <c r="J2621" i="1"/>
  <c r="I2621" i="1"/>
  <c r="L2621" i="1" s="1"/>
  <c r="H2621" i="1"/>
  <c r="K2620" i="1"/>
  <c r="J2620" i="1"/>
  <c r="I2620" i="1"/>
  <c r="L2620" i="1" s="1"/>
  <c r="H2620" i="1"/>
  <c r="K2619" i="1"/>
  <c r="J2619" i="1"/>
  <c r="I2619" i="1"/>
  <c r="L2619" i="1" s="1"/>
  <c r="H2619" i="1"/>
  <c r="K2618" i="1"/>
  <c r="J2618" i="1"/>
  <c r="I2618" i="1"/>
  <c r="L2618" i="1" s="1"/>
  <c r="H2618" i="1"/>
  <c r="K2617" i="1"/>
  <c r="J2617" i="1"/>
  <c r="I2617" i="1"/>
  <c r="L2617" i="1" s="1"/>
  <c r="H2617" i="1"/>
  <c r="K2616" i="1"/>
  <c r="J2616" i="1"/>
  <c r="I2616" i="1"/>
  <c r="L2616" i="1" s="1"/>
  <c r="H2616" i="1"/>
  <c r="K2615" i="1"/>
  <c r="J2615" i="1"/>
  <c r="I2615" i="1"/>
  <c r="L2615" i="1" s="1"/>
  <c r="H2615" i="1"/>
  <c r="K2614" i="1"/>
  <c r="J2614" i="1"/>
  <c r="I2614" i="1"/>
  <c r="L2614" i="1" s="1"/>
  <c r="H2614" i="1"/>
  <c r="K2613" i="1"/>
  <c r="J2613" i="1"/>
  <c r="I2613" i="1"/>
  <c r="L2613" i="1" s="1"/>
  <c r="H2613" i="1"/>
  <c r="K2612" i="1"/>
  <c r="J2612" i="1"/>
  <c r="I2612" i="1"/>
  <c r="L2612" i="1" s="1"/>
  <c r="H2612" i="1"/>
  <c r="K2611" i="1"/>
  <c r="J2611" i="1"/>
  <c r="I2611" i="1"/>
  <c r="L2611" i="1" s="1"/>
  <c r="H2611" i="1"/>
  <c r="K2610" i="1"/>
  <c r="J2610" i="1"/>
  <c r="I2610" i="1"/>
  <c r="L2610" i="1" s="1"/>
  <c r="H2610" i="1"/>
  <c r="K2609" i="1"/>
  <c r="J2609" i="1"/>
  <c r="I2609" i="1"/>
  <c r="L2609" i="1" s="1"/>
  <c r="H2609" i="1"/>
  <c r="K2608" i="1"/>
  <c r="J2608" i="1"/>
  <c r="I2608" i="1"/>
  <c r="L2608" i="1" s="1"/>
  <c r="H2608" i="1"/>
  <c r="K2607" i="1"/>
  <c r="J2607" i="1"/>
  <c r="I2607" i="1"/>
  <c r="L2607" i="1" s="1"/>
  <c r="H2607" i="1"/>
  <c r="K2606" i="1"/>
  <c r="J2606" i="1"/>
  <c r="I2606" i="1"/>
  <c r="L2606" i="1" s="1"/>
  <c r="H2606" i="1"/>
  <c r="K2605" i="1"/>
  <c r="J2605" i="1"/>
  <c r="I2605" i="1"/>
  <c r="L2605" i="1" s="1"/>
  <c r="H2605" i="1"/>
  <c r="K2604" i="1"/>
  <c r="J2604" i="1"/>
  <c r="I2604" i="1"/>
  <c r="L2604" i="1" s="1"/>
  <c r="H2604" i="1"/>
  <c r="K2603" i="1"/>
  <c r="J2603" i="1"/>
  <c r="I2603" i="1"/>
  <c r="L2603" i="1" s="1"/>
  <c r="H2603" i="1"/>
  <c r="K2602" i="1"/>
  <c r="J2602" i="1"/>
  <c r="I2602" i="1"/>
  <c r="L2602" i="1" s="1"/>
  <c r="H2602" i="1"/>
  <c r="K2601" i="1"/>
  <c r="J2601" i="1"/>
  <c r="I2601" i="1"/>
  <c r="L2601" i="1" s="1"/>
  <c r="H2601" i="1"/>
  <c r="K2600" i="1"/>
  <c r="J2600" i="1"/>
  <c r="I2600" i="1"/>
  <c r="L2600" i="1" s="1"/>
  <c r="H2600" i="1"/>
  <c r="K2599" i="1"/>
  <c r="J2599" i="1"/>
  <c r="I2599" i="1"/>
  <c r="L2599" i="1" s="1"/>
  <c r="H2599" i="1"/>
  <c r="K2598" i="1"/>
  <c r="J2598" i="1"/>
  <c r="I2598" i="1"/>
  <c r="L2598" i="1" s="1"/>
  <c r="H2598" i="1"/>
  <c r="K2597" i="1"/>
  <c r="J2597" i="1"/>
  <c r="I2597" i="1"/>
  <c r="L2597" i="1" s="1"/>
  <c r="H2597" i="1"/>
  <c r="K2596" i="1"/>
  <c r="J2596" i="1"/>
  <c r="I2596" i="1"/>
  <c r="L2596" i="1" s="1"/>
  <c r="H2596" i="1"/>
  <c r="K2595" i="1"/>
  <c r="J2595" i="1"/>
  <c r="I2595" i="1"/>
  <c r="L2595" i="1" s="1"/>
  <c r="H2595" i="1"/>
  <c r="K2594" i="1"/>
  <c r="J2594" i="1"/>
  <c r="I2594" i="1"/>
  <c r="L2594" i="1" s="1"/>
  <c r="H2594" i="1"/>
  <c r="K2593" i="1"/>
  <c r="J2593" i="1"/>
  <c r="I2593" i="1"/>
  <c r="L2593" i="1" s="1"/>
  <c r="H2593" i="1"/>
  <c r="K2592" i="1"/>
  <c r="J2592" i="1"/>
  <c r="I2592" i="1"/>
  <c r="L2592" i="1" s="1"/>
  <c r="H2592" i="1"/>
  <c r="K2591" i="1"/>
  <c r="J2591" i="1"/>
  <c r="I2591" i="1"/>
  <c r="L2591" i="1" s="1"/>
  <c r="H2591" i="1"/>
  <c r="K2590" i="1"/>
  <c r="J2590" i="1"/>
  <c r="I2590" i="1"/>
  <c r="L2590" i="1" s="1"/>
  <c r="H2590" i="1"/>
  <c r="K2589" i="1"/>
  <c r="J2589" i="1"/>
  <c r="I2589" i="1"/>
  <c r="L2589" i="1" s="1"/>
  <c r="H2589" i="1"/>
  <c r="K2588" i="1"/>
  <c r="J2588" i="1"/>
  <c r="I2588" i="1"/>
  <c r="L2588" i="1" s="1"/>
  <c r="H2588" i="1"/>
  <c r="K2587" i="1"/>
  <c r="J2587" i="1"/>
  <c r="I2587" i="1"/>
  <c r="L2587" i="1" s="1"/>
  <c r="H2587" i="1"/>
  <c r="K2586" i="1"/>
  <c r="J2586" i="1"/>
  <c r="I2586" i="1"/>
  <c r="L2586" i="1" s="1"/>
  <c r="H2586" i="1"/>
  <c r="K2585" i="1"/>
  <c r="J2585" i="1"/>
  <c r="I2585" i="1"/>
  <c r="L2585" i="1" s="1"/>
  <c r="H2585" i="1"/>
  <c r="K2584" i="1"/>
  <c r="J2584" i="1"/>
  <c r="I2584" i="1"/>
  <c r="L2584" i="1" s="1"/>
  <c r="H2584" i="1"/>
  <c r="K2583" i="1"/>
  <c r="J2583" i="1"/>
  <c r="I2583" i="1"/>
  <c r="L2583" i="1" s="1"/>
  <c r="H2583" i="1"/>
  <c r="K2582" i="1"/>
  <c r="J2582" i="1"/>
  <c r="I2582" i="1"/>
  <c r="L2582" i="1" s="1"/>
  <c r="H2582" i="1"/>
  <c r="K2581" i="1"/>
  <c r="J2581" i="1"/>
  <c r="I2581" i="1"/>
  <c r="L2581" i="1" s="1"/>
  <c r="H2581" i="1"/>
  <c r="K2580" i="1"/>
  <c r="J2580" i="1"/>
  <c r="I2580" i="1"/>
  <c r="L2580" i="1" s="1"/>
  <c r="H2580" i="1"/>
  <c r="K2579" i="1"/>
  <c r="J2579" i="1"/>
  <c r="I2579" i="1"/>
  <c r="L2579" i="1" s="1"/>
  <c r="H2579" i="1"/>
  <c r="K2578" i="1"/>
  <c r="J2578" i="1"/>
  <c r="I2578" i="1"/>
  <c r="L2578" i="1" s="1"/>
  <c r="H2578" i="1"/>
  <c r="K2577" i="1"/>
  <c r="J2577" i="1"/>
  <c r="I2577" i="1"/>
  <c r="L2577" i="1" s="1"/>
  <c r="H2577" i="1"/>
  <c r="K2576" i="1"/>
  <c r="J2576" i="1"/>
  <c r="I2576" i="1"/>
  <c r="L2576" i="1" s="1"/>
  <c r="H2576" i="1"/>
  <c r="K2575" i="1"/>
  <c r="J2575" i="1"/>
  <c r="I2575" i="1"/>
  <c r="L2575" i="1" s="1"/>
  <c r="H2575" i="1"/>
  <c r="K2574" i="1"/>
  <c r="J2574" i="1"/>
  <c r="I2574" i="1"/>
  <c r="L2574" i="1" s="1"/>
  <c r="H2574" i="1"/>
  <c r="K2573" i="1"/>
  <c r="J2573" i="1"/>
  <c r="I2573" i="1"/>
  <c r="L2573" i="1" s="1"/>
  <c r="H2573" i="1"/>
  <c r="K2572" i="1"/>
  <c r="J2572" i="1"/>
  <c r="I2572" i="1"/>
  <c r="L2572" i="1" s="1"/>
  <c r="H2572" i="1"/>
  <c r="K2571" i="1"/>
  <c r="J2571" i="1"/>
  <c r="I2571" i="1"/>
  <c r="L2571" i="1" s="1"/>
  <c r="H2571" i="1"/>
  <c r="K2570" i="1"/>
  <c r="J2570" i="1"/>
  <c r="I2570" i="1"/>
  <c r="L2570" i="1" s="1"/>
  <c r="H2570" i="1"/>
  <c r="K2569" i="1"/>
  <c r="J2569" i="1"/>
  <c r="I2569" i="1"/>
  <c r="L2569" i="1" s="1"/>
  <c r="H2569" i="1"/>
  <c r="K2568" i="1"/>
  <c r="J2568" i="1"/>
  <c r="I2568" i="1"/>
  <c r="L2568" i="1" s="1"/>
  <c r="H2568" i="1"/>
  <c r="K2567" i="1"/>
  <c r="J2567" i="1"/>
  <c r="I2567" i="1"/>
  <c r="L2567" i="1" s="1"/>
  <c r="H2567" i="1"/>
  <c r="K2566" i="1"/>
  <c r="J2566" i="1"/>
  <c r="I2566" i="1"/>
  <c r="L2566" i="1" s="1"/>
  <c r="H2566" i="1"/>
  <c r="K2565" i="1"/>
  <c r="J2565" i="1"/>
  <c r="I2565" i="1"/>
  <c r="L2565" i="1" s="1"/>
  <c r="H2565" i="1"/>
  <c r="K2564" i="1"/>
  <c r="J2564" i="1"/>
  <c r="I2564" i="1"/>
  <c r="L2564" i="1" s="1"/>
  <c r="H2564" i="1"/>
  <c r="K2563" i="1"/>
  <c r="J2563" i="1"/>
  <c r="I2563" i="1"/>
  <c r="L2563" i="1" s="1"/>
  <c r="H2563" i="1"/>
  <c r="K2562" i="1"/>
  <c r="J2562" i="1"/>
  <c r="I2562" i="1"/>
  <c r="L2562" i="1" s="1"/>
  <c r="H2562" i="1"/>
  <c r="K2561" i="1"/>
  <c r="J2561" i="1"/>
  <c r="I2561" i="1"/>
  <c r="L2561" i="1" s="1"/>
  <c r="H2561" i="1"/>
  <c r="K2560" i="1"/>
  <c r="J2560" i="1"/>
  <c r="I2560" i="1"/>
  <c r="L2560" i="1" s="1"/>
  <c r="H2560" i="1"/>
  <c r="K2559" i="1"/>
  <c r="J2559" i="1"/>
  <c r="I2559" i="1"/>
  <c r="L2559" i="1" s="1"/>
  <c r="H2559" i="1"/>
  <c r="K2558" i="1"/>
  <c r="J2558" i="1"/>
  <c r="I2558" i="1"/>
  <c r="L2558" i="1" s="1"/>
  <c r="H2558" i="1"/>
  <c r="K2557" i="1"/>
  <c r="J2557" i="1"/>
  <c r="I2557" i="1"/>
  <c r="L2557" i="1" s="1"/>
  <c r="H2557" i="1"/>
  <c r="K2556" i="1"/>
  <c r="J2556" i="1"/>
  <c r="I2556" i="1"/>
  <c r="L2556" i="1" s="1"/>
  <c r="H2556" i="1"/>
  <c r="K2555" i="1"/>
  <c r="J2555" i="1"/>
  <c r="I2555" i="1"/>
  <c r="L2555" i="1" s="1"/>
  <c r="H2555" i="1"/>
  <c r="K2554" i="1"/>
  <c r="J2554" i="1"/>
  <c r="I2554" i="1"/>
  <c r="L2554" i="1" s="1"/>
  <c r="H2554" i="1"/>
  <c r="K2553" i="1"/>
  <c r="J2553" i="1"/>
  <c r="I2553" i="1"/>
  <c r="L2553" i="1" s="1"/>
  <c r="H2553" i="1"/>
  <c r="K2552" i="1"/>
  <c r="J2552" i="1"/>
  <c r="I2552" i="1"/>
  <c r="L2552" i="1" s="1"/>
  <c r="H2552" i="1"/>
  <c r="K2551" i="1"/>
  <c r="J2551" i="1"/>
  <c r="I2551" i="1"/>
  <c r="L2551" i="1" s="1"/>
  <c r="H2551" i="1"/>
  <c r="K2550" i="1"/>
  <c r="J2550" i="1"/>
  <c r="I2550" i="1"/>
  <c r="L2550" i="1" s="1"/>
  <c r="H2550" i="1"/>
  <c r="K2549" i="1"/>
  <c r="J2549" i="1"/>
  <c r="I2549" i="1"/>
  <c r="L2549" i="1" s="1"/>
  <c r="H2549" i="1"/>
  <c r="K2548" i="1"/>
  <c r="J2548" i="1"/>
  <c r="I2548" i="1"/>
  <c r="L2548" i="1" s="1"/>
  <c r="H2548" i="1"/>
  <c r="K2547" i="1"/>
  <c r="J2547" i="1"/>
  <c r="I2547" i="1"/>
  <c r="L2547" i="1" s="1"/>
  <c r="H2547" i="1"/>
  <c r="K2546" i="1"/>
  <c r="J2546" i="1"/>
  <c r="I2546" i="1"/>
  <c r="L2546" i="1" s="1"/>
  <c r="H2546" i="1"/>
  <c r="K2545" i="1"/>
  <c r="J2545" i="1"/>
  <c r="I2545" i="1"/>
  <c r="L2545" i="1" s="1"/>
  <c r="H2545" i="1"/>
  <c r="K2544" i="1"/>
  <c r="J2544" i="1"/>
  <c r="I2544" i="1"/>
  <c r="L2544" i="1" s="1"/>
  <c r="H2544" i="1"/>
  <c r="K2543" i="1"/>
  <c r="J2543" i="1"/>
  <c r="I2543" i="1"/>
  <c r="L2543" i="1" s="1"/>
  <c r="H2543" i="1"/>
  <c r="K2542" i="1"/>
  <c r="J2542" i="1"/>
  <c r="I2542" i="1"/>
  <c r="L2542" i="1" s="1"/>
  <c r="H2542" i="1"/>
  <c r="K2541" i="1"/>
  <c r="J2541" i="1"/>
  <c r="I2541" i="1"/>
  <c r="L2541" i="1" s="1"/>
  <c r="H2541" i="1"/>
  <c r="K2540" i="1"/>
  <c r="J2540" i="1"/>
  <c r="I2540" i="1"/>
  <c r="L2540" i="1" s="1"/>
  <c r="H2540" i="1"/>
  <c r="K2539" i="1"/>
  <c r="J2539" i="1"/>
  <c r="I2539" i="1"/>
  <c r="L2539" i="1" s="1"/>
  <c r="H2539" i="1"/>
  <c r="K2538" i="1"/>
  <c r="J2538" i="1"/>
  <c r="I2538" i="1"/>
  <c r="L2538" i="1" s="1"/>
  <c r="H2538" i="1"/>
  <c r="K2537" i="1"/>
  <c r="J2537" i="1"/>
  <c r="I2537" i="1"/>
  <c r="L2537" i="1" s="1"/>
  <c r="H2537" i="1"/>
  <c r="K2536" i="1"/>
  <c r="J2536" i="1"/>
  <c r="I2536" i="1"/>
  <c r="L2536" i="1" s="1"/>
  <c r="H2536" i="1"/>
  <c r="K2535" i="1"/>
  <c r="J2535" i="1"/>
  <c r="I2535" i="1"/>
  <c r="L2535" i="1" s="1"/>
  <c r="H2535" i="1"/>
  <c r="K2534" i="1"/>
  <c r="J2534" i="1"/>
  <c r="I2534" i="1"/>
  <c r="L2534" i="1" s="1"/>
  <c r="H2534" i="1"/>
  <c r="K2533" i="1"/>
  <c r="J2533" i="1"/>
  <c r="I2533" i="1"/>
  <c r="L2533" i="1" s="1"/>
  <c r="H2533" i="1"/>
  <c r="K2532" i="1"/>
  <c r="J2532" i="1"/>
  <c r="I2532" i="1"/>
  <c r="L2532" i="1" s="1"/>
  <c r="H2532" i="1"/>
  <c r="K2531" i="1"/>
  <c r="J2531" i="1"/>
  <c r="I2531" i="1"/>
  <c r="L2531" i="1" s="1"/>
  <c r="H2531" i="1"/>
  <c r="K2530" i="1"/>
  <c r="J2530" i="1"/>
  <c r="I2530" i="1"/>
  <c r="L2530" i="1" s="1"/>
  <c r="H2530" i="1"/>
  <c r="K2529" i="1"/>
  <c r="J2529" i="1"/>
  <c r="I2529" i="1"/>
  <c r="L2529" i="1" s="1"/>
  <c r="H2529" i="1"/>
  <c r="K2528" i="1"/>
  <c r="J2528" i="1"/>
  <c r="I2528" i="1"/>
  <c r="L2528" i="1" s="1"/>
  <c r="H2528" i="1"/>
  <c r="K2527" i="1"/>
  <c r="J2527" i="1"/>
  <c r="I2527" i="1"/>
  <c r="L2527" i="1" s="1"/>
  <c r="H2527" i="1"/>
  <c r="K2526" i="1"/>
  <c r="J2526" i="1"/>
  <c r="I2526" i="1"/>
  <c r="L2526" i="1" s="1"/>
  <c r="H2526" i="1"/>
  <c r="K2525" i="1"/>
  <c r="J2525" i="1"/>
  <c r="I2525" i="1"/>
  <c r="L2525" i="1" s="1"/>
  <c r="H2525" i="1"/>
  <c r="K2524" i="1"/>
  <c r="J2524" i="1"/>
  <c r="I2524" i="1"/>
  <c r="L2524" i="1" s="1"/>
  <c r="H2524" i="1"/>
  <c r="K2523" i="1"/>
  <c r="J2523" i="1"/>
  <c r="I2523" i="1"/>
  <c r="L2523" i="1" s="1"/>
  <c r="H2523" i="1"/>
  <c r="K2522" i="1"/>
  <c r="J2522" i="1"/>
  <c r="I2522" i="1"/>
  <c r="L2522" i="1" s="1"/>
  <c r="H2522" i="1"/>
  <c r="K2521" i="1"/>
  <c r="J2521" i="1"/>
  <c r="I2521" i="1"/>
  <c r="L2521" i="1" s="1"/>
  <c r="H2521" i="1"/>
  <c r="K2520" i="1"/>
  <c r="J2520" i="1"/>
  <c r="I2520" i="1"/>
  <c r="L2520" i="1" s="1"/>
  <c r="H2520" i="1"/>
  <c r="K2519" i="1"/>
  <c r="J2519" i="1"/>
  <c r="I2519" i="1"/>
  <c r="L2519" i="1" s="1"/>
  <c r="H2519" i="1"/>
  <c r="K2518" i="1"/>
  <c r="J2518" i="1"/>
  <c r="I2518" i="1"/>
  <c r="L2518" i="1" s="1"/>
  <c r="H2518" i="1"/>
  <c r="K2517" i="1"/>
  <c r="J2517" i="1"/>
  <c r="I2517" i="1"/>
  <c r="L2517" i="1" s="1"/>
  <c r="H2517" i="1"/>
  <c r="K2516" i="1"/>
  <c r="J2516" i="1"/>
  <c r="I2516" i="1"/>
  <c r="L2516" i="1" s="1"/>
  <c r="H2516" i="1"/>
  <c r="K2515" i="1"/>
  <c r="J2515" i="1"/>
  <c r="I2515" i="1"/>
  <c r="L2515" i="1" s="1"/>
  <c r="H2515" i="1"/>
  <c r="K2514" i="1"/>
  <c r="J2514" i="1"/>
  <c r="I2514" i="1"/>
  <c r="L2514" i="1" s="1"/>
  <c r="H2514" i="1"/>
  <c r="K2513" i="1"/>
  <c r="J2513" i="1"/>
  <c r="I2513" i="1"/>
  <c r="L2513" i="1" s="1"/>
  <c r="H2513" i="1"/>
  <c r="K2512" i="1"/>
  <c r="J2512" i="1"/>
  <c r="I2512" i="1"/>
  <c r="L2512" i="1" s="1"/>
  <c r="H2512" i="1"/>
  <c r="K2511" i="1"/>
  <c r="J2511" i="1"/>
  <c r="I2511" i="1"/>
  <c r="L2511" i="1" s="1"/>
  <c r="H2511" i="1"/>
  <c r="K2510" i="1"/>
  <c r="J2510" i="1"/>
  <c r="I2510" i="1"/>
  <c r="L2510" i="1" s="1"/>
  <c r="H2510" i="1"/>
  <c r="K2509" i="1"/>
  <c r="J2509" i="1"/>
  <c r="I2509" i="1"/>
  <c r="L2509" i="1" s="1"/>
  <c r="H2509" i="1"/>
  <c r="K2508" i="1"/>
  <c r="J2508" i="1"/>
  <c r="I2508" i="1"/>
  <c r="L2508" i="1" s="1"/>
  <c r="H2508" i="1"/>
  <c r="K2507" i="1"/>
  <c r="J2507" i="1"/>
  <c r="I2507" i="1"/>
  <c r="L2507" i="1" s="1"/>
  <c r="H2507" i="1"/>
  <c r="K2506" i="1"/>
  <c r="J2506" i="1"/>
  <c r="I2506" i="1"/>
  <c r="L2506" i="1" s="1"/>
  <c r="H2506" i="1"/>
  <c r="K2505" i="1"/>
  <c r="J2505" i="1"/>
  <c r="I2505" i="1"/>
  <c r="L2505" i="1" s="1"/>
  <c r="H2505" i="1"/>
  <c r="K2504" i="1"/>
  <c r="J2504" i="1"/>
  <c r="I2504" i="1"/>
  <c r="L2504" i="1" s="1"/>
  <c r="H2504" i="1"/>
  <c r="K2503" i="1"/>
  <c r="J2503" i="1"/>
  <c r="I2503" i="1"/>
  <c r="L2503" i="1" s="1"/>
  <c r="H2503" i="1"/>
  <c r="K2502" i="1"/>
  <c r="J2502" i="1"/>
  <c r="I2502" i="1"/>
  <c r="L2502" i="1" s="1"/>
  <c r="H2502" i="1"/>
  <c r="K2501" i="1"/>
  <c r="J2501" i="1"/>
  <c r="I2501" i="1"/>
  <c r="L2501" i="1" s="1"/>
  <c r="H2501" i="1"/>
  <c r="K2500" i="1"/>
  <c r="J2500" i="1"/>
  <c r="I2500" i="1"/>
  <c r="L2500" i="1" s="1"/>
  <c r="H2500" i="1"/>
  <c r="K2499" i="1"/>
  <c r="J2499" i="1"/>
  <c r="I2499" i="1"/>
  <c r="L2499" i="1" s="1"/>
  <c r="H2499" i="1"/>
  <c r="K2498" i="1"/>
  <c r="J2498" i="1"/>
  <c r="I2498" i="1"/>
  <c r="L2498" i="1" s="1"/>
  <c r="H2498" i="1"/>
  <c r="K2497" i="1"/>
  <c r="J2497" i="1"/>
  <c r="I2497" i="1"/>
  <c r="L2497" i="1" s="1"/>
  <c r="H2497" i="1"/>
  <c r="K2496" i="1"/>
  <c r="J2496" i="1"/>
  <c r="I2496" i="1"/>
  <c r="L2496" i="1" s="1"/>
  <c r="H2496" i="1"/>
  <c r="K2495" i="1"/>
  <c r="J2495" i="1"/>
  <c r="I2495" i="1"/>
  <c r="L2495" i="1" s="1"/>
  <c r="H2495" i="1"/>
  <c r="K2494" i="1"/>
  <c r="J2494" i="1"/>
  <c r="I2494" i="1"/>
  <c r="L2494" i="1" s="1"/>
  <c r="H2494" i="1"/>
  <c r="K2493" i="1"/>
  <c r="J2493" i="1"/>
  <c r="I2493" i="1"/>
  <c r="L2493" i="1" s="1"/>
  <c r="H2493" i="1"/>
  <c r="K2492" i="1"/>
  <c r="J2492" i="1"/>
  <c r="I2492" i="1"/>
  <c r="L2492" i="1" s="1"/>
  <c r="H2492" i="1"/>
  <c r="K2491" i="1"/>
  <c r="J2491" i="1"/>
  <c r="I2491" i="1"/>
  <c r="L2491" i="1" s="1"/>
  <c r="H2491" i="1"/>
  <c r="K2490" i="1"/>
  <c r="J2490" i="1"/>
  <c r="I2490" i="1"/>
  <c r="L2490" i="1" s="1"/>
  <c r="H2490" i="1"/>
  <c r="K2489" i="1"/>
  <c r="J2489" i="1"/>
  <c r="I2489" i="1"/>
  <c r="L2489" i="1" s="1"/>
  <c r="H2489" i="1"/>
  <c r="K2488" i="1"/>
  <c r="J2488" i="1"/>
  <c r="I2488" i="1"/>
  <c r="L2488" i="1" s="1"/>
  <c r="H2488" i="1"/>
  <c r="K2487" i="1"/>
  <c r="J2487" i="1"/>
  <c r="I2487" i="1"/>
  <c r="L2487" i="1" s="1"/>
  <c r="H2487" i="1"/>
  <c r="K2486" i="1"/>
  <c r="J2486" i="1"/>
  <c r="I2486" i="1"/>
  <c r="L2486" i="1" s="1"/>
  <c r="H2486" i="1"/>
  <c r="K2485" i="1"/>
  <c r="J2485" i="1"/>
  <c r="I2485" i="1"/>
  <c r="L2485" i="1" s="1"/>
  <c r="H2485" i="1"/>
  <c r="K2484" i="1"/>
  <c r="J2484" i="1"/>
  <c r="I2484" i="1"/>
  <c r="L2484" i="1" s="1"/>
  <c r="H2484" i="1"/>
  <c r="K2483" i="1"/>
  <c r="J2483" i="1"/>
  <c r="I2483" i="1"/>
  <c r="L2483" i="1" s="1"/>
  <c r="H2483" i="1"/>
  <c r="K2482" i="1"/>
  <c r="J2482" i="1"/>
  <c r="I2482" i="1"/>
  <c r="L2482" i="1" s="1"/>
  <c r="H2482" i="1"/>
  <c r="K2481" i="1"/>
  <c r="J2481" i="1"/>
  <c r="I2481" i="1"/>
  <c r="L2481" i="1" s="1"/>
  <c r="H2481" i="1"/>
  <c r="K2480" i="1"/>
  <c r="J2480" i="1"/>
  <c r="I2480" i="1"/>
  <c r="L2480" i="1" s="1"/>
  <c r="H2480" i="1"/>
  <c r="K2479" i="1"/>
  <c r="J2479" i="1"/>
  <c r="I2479" i="1"/>
  <c r="L2479" i="1" s="1"/>
  <c r="H2479" i="1"/>
  <c r="K2478" i="1"/>
  <c r="J2478" i="1"/>
  <c r="I2478" i="1"/>
  <c r="L2478" i="1" s="1"/>
  <c r="H2478" i="1"/>
  <c r="K2477" i="1"/>
  <c r="J2477" i="1"/>
  <c r="I2477" i="1"/>
  <c r="L2477" i="1" s="1"/>
  <c r="H2477" i="1"/>
  <c r="K2476" i="1"/>
  <c r="J2476" i="1"/>
  <c r="I2476" i="1"/>
  <c r="L2476" i="1" s="1"/>
  <c r="H2476" i="1"/>
  <c r="K2475" i="1"/>
  <c r="J2475" i="1"/>
  <c r="I2475" i="1"/>
  <c r="L2475" i="1" s="1"/>
  <c r="H2475" i="1"/>
  <c r="K2474" i="1"/>
  <c r="J2474" i="1"/>
  <c r="I2474" i="1"/>
  <c r="L2474" i="1" s="1"/>
  <c r="H2474" i="1"/>
  <c r="K2473" i="1"/>
  <c r="J2473" i="1"/>
  <c r="I2473" i="1"/>
  <c r="L2473" i="1" s="1"/>
  <c r="H2473" i="1"/>
  <c r="K2472" i="1"/>
  <c r="J2472" i="1"/>
  <c r="I2472" i="1"/>
  <c r="L2472" i="1" s="1"/>
  <c r="H2472" i="1"/>
  <c r="K2471" i="1"/>
  <c r="J2471" i="1"/>
  <c r="I2471" i="1"/>
  <c r="L2471" i="1" s="1"/>
  <c r="H2471" i="1"/>
  <c r="K2470" i="1"/>
  <c r="J2470" i="1"/>
  <c r="I2470" i="1"/>
  <c r="L2470" i="1" s="1"/>
  <c r="H2470" i="1"/>
  <c r="K2469" i="1"/>
  <c r="J2469" i="1"/>
  <c r="I2469" i="1"/>
  <c r="L2469" i="1" s="1"/>
  <c r="H2469" i="1"/>
  <c r="K2468" i="1"/>
  <c r="J2468" i="1"/>
  <c r="I2468" i="1"/>
  <c r="L2468" i="1" s="1"/>
  <c r="H2468" i="1"/>
  <c r="K2467" i="1"/>
  <c r="J2467" i="1"/>
  <c r="I2467" i="1"/>
  <c r="L2467" i="1" s="1"/>
  <c r="H2467" i="1"/>
  <c r="K2466" i="1"/>
  <c r="J2466" i="1"/>
  <c r="I2466" i="1"/>
  <c r="L2466" i="1" s="1"/>
  <c r="H2466" i="1"/>
  <c r="K2465" i="1"/>
  <c r="J2465" i="1"/>
  <c r="I2465" i="1"/>
  <c r="L2465" i="1" s="1"/>
  <c r="H2465" i="1"/>
  <c r="K2464" i="1"/>
  <c r="J2464" i="1"/>
  <c r="I2464" i="1"/>
  <c r="L2464" i="1" s="1"/>
  <c r="H2464" i="1"/>
  <c r="K2463" i="1"/>
  <c r="J2463" i="1"/>
  <c r="I2463" i="1"/>
  <c r="L2463" i="1" s="1"/>
  <c r="H2463" i="1"/>
  <c r="K2462" i="1"/>
  <c r="J2462" i="1"/>
  <c r="I2462" i="1"/>
  <c r="L2462" i="1" s="1"/>
  <c r="H2462" i="1"/>
  <c r="K2461" i="1"/>
  <c r="J2461" i="1"/>
  <c r="I2461" i="1"/>
  <c r="L2461" i="1" s="1"/>
  <c r="H2461" i="1"/>
  <c r="K2460" i="1"/>
  <c r="J2460" i="1"/>
  <c r="I2460" i="1"/>
  <c r="L2460" i="1" s="1"/>
  <c r="H2460" i="1"/>
  <c r="K2459" i="1"/>
  <c r="J2459" i="1"/>
  <c r="I2459" i="1"/>
  <c r="L2459" i="1" s="1"/>
  <c r="H2459" i="1"/>
  <c r="K2458" i="1"/>
  <c r="J2458" i="1"/>
  <c r="I2458" i="1"/>
  <c r="L2458" i="1" s="1"/>
  <c r="H2458" i="1"/>
  <c r="K2457" i="1"/>
  <c r="J2457" i="1"/>
  <c r="I2457" i="1"/>
  <c r="L2457" i="1" s="1"/>
  <c r="H2457" i="1"/>
  <c r="K2456" i="1"/>
  <c r="J2456" i="1"/>
  <c r="I2456" i="1"/>
  <c r="L2456" i="1" s="1"/>
  <c r="H2456" i="1"/>
  <c r="K2455" i="1"/>
  <c r="J2455" i="1"/>
  <c r="I2455" i="1"/>
  <c r="L2455" i="1" s="1"/>
  <c r="H2455" i="1"/>
  <c r="K2454" i="1"/>
  <c r="J2454" i="1"/>
  <c r="I2454" i="1"/>
  <c r="L2454" i="1" s="1"/>
  <c r="H2454" i="1"/>
  <c r="K2453" i="1"/>
  <c r="J2453" i="1"/>
  <c r="I2453" i="1"/>
  <c r="L2453" i="1" s="1"/>
  <c r="H2453" i="1"/>
  <c r="K2452" i="1"/>
  <c r="J2452" i="1"/>
  <c r="I2452" i="1"/>
  <c r="L2452" i="1" s="1"/>
  <c r="H2452" i="1"/>
  <c r="K2451" i="1"/>
  <c r="J2451" i="1"/>
  <c r="I2451" i="1"/>
  <c r="L2451" i="1" s="1"/>
  <c r="H2451" i="1"/>
  <c r="K2450" i="1"/>
  <c r="J2450" i="1"/>
  <c r="I2450" i="1"/>
  <c r="L2450" i="1" s="1"/>
  <c r="H2450" i="1"/>
  <c r="K2449" i="1"/>
  <c r="J2449" i="1"/>
  <c r="I2449" i="1"/>
  <c r="L2449" i="1" s="1"/>
  <c r="H2449" i="1"/>
  <c r="K2448" i="1"/>
  <c r="J2448" i="1"/>
  <c r="I2448" i="1"/>
  <c r="L2448" i="1" s="1"/>
  <c r="H2448" i="1"/>
  <c r="K2447" i="1"/>
  <c r="J2447" i="1"/>
  <c r="I2447" i="1"/>
  <c r="L2447" i="1" s="1"/>
  <c r="H2447" i="1"/>
  <c r="K2446" i="1"/>
  <c r="J2446" i="1"/>
  <c r="I2446" i="1"/>
  <c r="L2446" i="1" s="1"/>
  <c r="H2446" i="1"/>
  <c r="K2445" i="1"/>
  <c r="J2445" i="1"/>
  <c r="I2445" i="1"/>
  <c r="L2445" i="1" s="1"/>
  <c r="H2445" i="1"/>
  <c r="K2444" i="1"/>
  <c r="J2444" i="1"/>
  <c r="I2444" i="1"/>
  <c r="L2444" i="1" s="1"/>
  <c r="H2444" i="1"/>
  <c r="K2443" i="1"/>
  <c r="J2443" i="1"/>
  <c r="I2443" i="1"/>
  <c r="L2443" i="1" s="1"/>
  <c r="H2443" i="1"/>
  <c r="K2442" i="1"/>
  <c r="J2442" i="1"/>
  <c r="I2442" i="1"/>
  <c r="L2442" i="1" s="1"/>
  <c r="H2442" i="1"/>
  <c r="K2441" i="1"/>
  <c r="J2441" i="1"/>
  <c r="I2441" i="1"/>
  <c r="L2441" i="1" s="1"/>
  <c r="H2441" i="1"/>
  <c r="K2440" i="1"/>
  <c r="J2440" i="1"/>
  <c r="I2440" i="1"/>
  <c r="L2440" i="1" s="1"/>
  <c r="H2440" i="1"/>
  <c r="K2439" i="1"/>
  <c r="J2439" i="1"/>
  <c r="I2439" i="1"/>
  <c r="L2439" i="1" s="1"/>
  <c r="H2439" i="1"/>
  <c r="K2438" i="1"/>
  <c r="J2438" i="1"/>
  <c r="I2438" i="1"/>
  <c r="L2438" i="1" s="1"/>
  <c r="H2438" i="1"/>
  <c r="K2437" i="1"/>
  <c r="J2437" i="1"/>
  <c r="I2437" i="1"/>
  <c r="L2437" i="1" s="1"/>
  <c r="H2437" i="1"/>
  <c r="K2436" i="1"/>
  <c r="J2436" i="1"/>
  <c r="I2436" i="1"/>
  <c r="L2436" i="1" s="1"/>
  <c r="H2436" i="1"/>
  <c r="K2435" i="1"/>
  <c r="J2435" i="1"/>
  <c r="I2435" i="1"/>
  <c r="L2435" i="1" s="1"/>
  <c r="H2435" i="1"/>
  <c r="K2434" i="1"/>
  <c r="J2434" i="1"/>
  <c r="I2434" i="1"/>
  <c r="L2434" i="1" s="1"/>
  <c r="H2434" i="1"/>
  <c r="K2433" i="1"/>
  <c r="J2433" i="1"/>
  <c r="I2433" i="1"/>
  <c r="L2433" i="1" s="1"/>
  <c r="H2433" i="1"/>
  <c r="K2432" i="1"/>
  <c r="J2432" i="1"/>
  <c r="I2432" i="1"/>
  <c r="L2432" i="1" s="1"/>
  <c r="H2432" i="1"/>
  <c r="K2431" i="1"/>
  <c r="J2431" i="1"/>
  <c r="I2431" i="1"/>
  <c r="L2431" i="1" s="1"/>
  <c r="H2431" i="1"/>
  <c r="K2430" i="1"/>
  <c r="J2430" i="1"/>
  <c r="I2430" i="1"/>
  <c r="L2430" i="1" s="1"/>
  <c r="H2430" i="1"/>
  <c r="K2429" i="1"/>
  <c r="J2429" i="1"/>
  <c r="I2429" i="1"/>
  <c r="L2429" i="1" s="1"/>
  <c r="H2429" i="1"/>
  <c r="K2428" i="1"/>
  <c r="J2428" i="1"/>
  <c r="I2428" i="1"/>
  <c r="L2428" i="1" s="1"/>
  <c r="H2428" i="1"/>
  <c r="K2427" i="1"/>
  <c r="J2427" i="1"/>
  <c r="I2427" i="1"/>
  <c r="L2427" i="1" s="1"/>
  <c r="H2427" i="1"/>
  <c r="K2426" i="1"/>
  <c r="J2426" i="1"/>
  <c r="I2426" i="1"/>
  <c r="L2426" i="1" s="1"/>
  <c r="H2426" i="1"/>
  <c r="K2425" i="1"/>
  <c r="J2425" i="1"/>
  <c r="I2425" i="1"/>
  <c r="L2425" i="1" s="1"/>
  <c r="H2425" i="1"/>
  <c r="K2424" i="1"/>
  <c r="J2424" i="1"/>
  <c r="I2424" i="1"/>
  <c r="L2424" i="1" s="1"/>
  <c r="H2424" i="1"/>
  <c r="K2423" i="1"/>
  <c r="J2423" i="1"/>
  <c r="I2423" i="1"/>
  <c r="L2423" i="1" s="1"/>
  <c r="H2423" i="1"/>
  <c r="K2422" i="1"/>
  <c r="J2422" i="1"/>
  <c r="I2422" i="1"/>
  <c r="L2422" i="1" s="1"/>
  <c r="H2422" i="1"/>
  <c r="K2421" i="1"/>
  <c r="J2421" i="1"/>
  <c r="I2421" i="1"/>
  <c r="L2421" i="1" s="1"/>
  <c r="H2421" i="1"/>
  <c r="K2420" i="1"/>
  <c r="J2420" i="1"/>
  <c r="I2420" i="1"/>
  <c r="L2420" i="1" s="1"/>
  <c r="H2420" i="1"/>
  <c r="K2419" i="1"/>
  <c r="J2419" i="1"/>
  <c r="I2419" i="1"/>
  <c r="L2419" i="1" s="1"/>
  <c r="H2419" i="1"/>
  <c r="K2418" i="1"/>
  <c r="J2418" i="1"/>
  <c r="I2418" i="1"/>
  <c r="L2418" i="1" s="1"/>
  <c r="H2418" i="1"/>
  <c r="K2417" i="1"/>
  <c r="J2417" i="1"/>
  <c r="I2417" i="1"/>
  <c r="L2417" i="1" s="1"/>
  <c r="H2417" i="1"/>
  <c r="K2416" i="1"/>
  <c r="J2416" i="1"/>
  <c r="I2416" i="1"/>
  <c r="L2416" i="1" s="1"/>
  <c r="H2416" i="1"/>
  <c r="K2415" i="1"/>
  <c r="J2415" i="1"/>
  <c r="I2415" i="1"/>
  <c r="L2415" i="1" s="1"/>
  <c r="H2415" i="1"/>
  <c r="K2414" i="1"/>
  <c r="J2414" i="1"/>
  <c r="I2414" i="1"/>
  <c r="L2414" i="1" s="1"/>
  <c r="H2414" i="1"/>
  <c r="K2413" i="1"/>
  <c r="J2413" i="1"/>
  <c r="I2413" i="1"/>
  <c r="L2413" i="1" s="1"/>
  <c r="H2413" i="1"/>
  <c r="K2412" i="1"/>
  <c r="J2412" i="1"/>
  <c r="I2412" i="1"/>
  <c r="L2412" i="1" s="1"/>
  <c r="H2412" i="1"/>
  <c r="K2411" i="1"/>
  <c r="J2411" i="1"/>
  <c r="I2411" i="1"/>
  <c r="L2411" i="1" s="1"/>
  <c r="H2411" i="1"/>
  <c r="K2410" i="1"/>
  <c r="J2410" i="1"/>
  <c r="I2410" i="1"/>
  <c r="L2410" i="1" s="1"/>
  <c r="H2410" i="1"/>
  <c r="K2409" i="1"/>
  <c r="J2409" i="1"/>
  <c r="I2409" i="1"/>
  <c r="L2409" i="1" s="1"/>
  <c r="H2409" i="1"/>
  <c r="K2408" i="1"/>
  <c r="J2408" i="1"/>
  <c r="I2408" i="1"/>
  <c r="L2408" i="1" s="1"/>
  <c r="H2408" i="1"/>
  <c r="K2407" i="1"/>
  <c r="J2407" i="1"/>
  <c r="I2407" i="1"/>
  <c r="L2407" i="1" s="1"/>
  <c r="H2407" i="1"/>
  <c r="K2406" i="1"/>
  <c r="J2406" i="1"/>
  <c r="I2406" i="1"/>
  <c r="L2406" i="1" s="1"/>
  <c r="H2406" i="1"/>
  <c r="K2405" i="1"/>
  <c r="J2405" i="1"/>
  <c r="I2405" i="1"/>
  <c r="L2405" i="1" s="1"/>
  <c r="H2405" i="1"/>
  <c r="K2404" i="1"/>
  <c r="J2404" i="1"/>
  <c r="I2404" i="1"/>
  <c r="L2404" i="1" s="1"/>
  <c r="H2404" i="1"/>
  <c r="K2403" i="1"/>
  <c r="J2403" i="1"/>
  <c r="I2403" i="1"/>
  <c r="L2403" i="1" s="1"/>
  <c r="H2403" i="1"/>
  <c r="K2402" i="1"/>
  <c r="J2402" i="1"/>
  <c r="I2402" i="1"/>
  <c r="L2402" i="1" s="1"/>
  <c r="H2402" i="1"/>
  <c r="K2401" i="1"/>
  <c r="J2401" i="1"/>
  <c r="I2401" i="1"/>
  <c r="L2401" i="1" s="1"/>
  <c r="H2401" i="1"/>
  <c r="K2400" i="1"/>
  <c r="J2400" i="1"/>
  <c r="I2400" i="1"/>
  <c r="L2400" i="1" s="1"/>
  <c r="H2400" i="1"/>
  <c r="K2399" i="1"/>
  <c r="J2399" i="1"/>
  <c r="I2399" i="1"/>
  <c r="L2399" i="1" s="1"/>
  <c r="H2399" i="1"/>
  <c r="K2398" i="1"/>
  <c r="J2398" i="1"/>
  <c r="I2398" i="1"/>
  <c r="L2398" i="1" s="1"/>
  <c r="H2398" i="1"/>
  <c r="K2397" i="1"/>
  <c r="J2397" i="1"/>
  <c r="I2397" i="1"/>
  <c r="L2397" i="1" s="1"/>
  <c r="H2397" i="1"/>
  <c r="K2396" i="1"/>
  <c r="J2396" i="1"/>
  <c r="I2396" i="1"/>
  <c r="L2396" i="1" s="1"/>
  <c r="H2396" i="1"/>
  <c r="K2395" i="1"/>
  <c r="J2395" i="1"/>
  <c r="I2395" i="1"/>
  <c r="L2395" i="1" s="1"/>
  <c r="H2395" i="1"/>
  <c r="K2394" i="1"/>
  <c r="J2394" i="1"/>
  <c r="I2394" i="1"/>
  <c r="L2394" i="1" s="1"/>
  <c r="H2394" i="1"/>
  <c r="K2393" i="1"/>
  <c r="J2393" i="1"/>
  <c r="I2393" i="1"/>
  <c r="L2393" i="1" s="1"/>
  <c r="H2393" i="1"/>
  <c r="K2392" i="1"/>
  <c r="J2392" i="1"/>
  <c r="I2392" i="1"/>
  <c r="L2392" i="1" s="1"/>
  <c r="H2392" i="1"/>
  <c r="K2391" i="1"/>
  <c r="J2391" i="1"/>
  <c r="I2391" i="1"/>
  <c r="L2391" i="1" s="1"/>
  <c r="H2391" i="1"/>
  <c r="K2390" i="1"/>
  <c r="J2390" i="1"/>
  <c r="I2390" i="1"/>
  <c r="L2390" i="1" s="1"/>
  <c r="H2390" i="1"/>
  <c r="K2389" i="1"/>
  <c r="J2389" i="1"/>
  <c r="I2389" i="1"/>
  <c r="L2389" i="1" s="1"/>
  <c r="H2389" i="1"/>
  <c r="K2388" i="1"/>
  <c r="J2388" i="1"/>
  <c r="I2388" i="1"/>
  <c r="L2388" i="1" s="1"/>
  <c r="H2388" i="1"/>
  <c r="K2387" i="1"/>
  <c r="J2387" i="1"/>
  <c r="I2387" i="1"/>
  <c r="L2387" i="1" s="1"/>
  <c r="H2387" i="1"/>
  <c r="K2386" i="1"/>
  <c r="J2386" i="1"/>
  <c r="I2386" i="1"/>
  <c r="L2386" i="1" s="1"/>
  <c r="H2386" i="1"/>
  <c r="K2385" i="1"/>
  <c r="J2385" i="1"/>
  <c r="I2385" i="1"/>
  <c r="L2385" i="1" s="1"/>
  <c r="H2385" i="1"/>
  <c r="K2384" i="1"/>
  <c r="J2384" i="1"/>
  <c r="I2384" i="1"/>
  <c r="L2384" i="1" s="1"/>
  <c r="H2384" i="1"/>
  <c r="K2383" i="1"/>
  <c r="J2383" i="1"/>
  <c r="I2383" i="1"/>
  <c r="L2383" i="1" s="1"/>
  <c r="H2383" i="1"/>
  <c r="K2382" i="1"/>
  <c r="J2382" i="1"/>
  <c r="I2382" i="1"/>
  <c r="L2382" i="1" s="1"/>
  <c r="H2382" i="1"/>
  <c r="K2381" i="1"/>
  <c r="J2381" i="1"/>
  <c r="I2381" i="1"/>
  <c r="L2381" i="1" s="1"/>
  <c r="H2381" i="1"/>
  <c r="K2380" i="1"/>
  <c r="J2380" i="1"/>
  <c r="I2380" i="1"/>
  <c r="L2380" i="1" s="1"/>
  <c r="H2380" i="1"/>
  <c r="K2379" i="1"/>
  <c r="J2379" i="1"/>
  <c r="I2379" i="1"/>
  <c r="L2379" i="1" s="1"/>
  <c r="H2379" i="1"/>
  <c r="K2378" i="1"/>
  <c r="J2378" i="1"/>
  <c r="I2378" i="1"/>
  <c r="L2378" i="1" s="1"/>
  <c r="H2378" i="1"/>
  <c r="K2377" i="1"/>
  <c r="J2377" i="1"/>
  <c r="I2377" i="1"/>
  <c r="L2377" i="1" s="1"/>
  <c r="H2377" i="1"/>
  <c r="K2376" i="1"/>
  <c r="J2376" i="1"/>
  <c r="I2376" i="1"/>
  <c r="L2376" i="1" s="1"/>
  <c r="H2376" i="1"/>
  <c r="K2375" i="1"/>
  <c r="J2375" i="1"/>
  <c r="I2375" i="1"/>
  <c r="L2375" i="1" s="1"/>
  <c r="H2375" i="1"/>
  <c r="K2374" i="1"/>
  <c r="J2374" i="1"/>
  <c r="I2374" i="1"/>
  <c r="L2374" i="1" s="1"/>
  <c r="H2374" i="1"/>
  <c r="K2373" i="1"/>
  <c r="J2373" i="1"/>
  <c r="I2373" i="1"/>
  <c r="L2373" i="1" s="1"/>
  <c r="H2373" i="1"/>
  <c r="K2372" i="1"/>
  <c r="J2372" i="1"/>
  <c r="I2372" i="1"/>
  <c r="L2372" i="1" s="1"/>
  <c r="H2372" i="1"/>
  <c r="K2371" i="1"/>
  <c r="J2371" i="1"/>
  <c r="I2371" i="1"/>
  <c r="L2371" i="1" s="1"/>
  <c r="H2371" i="1"/>
  <c r="K2370" i="1"/>
  <c r="J2370" i="1"/>
  <c r="I2370" i="1"/>
  <c r="L2370" i="1" s="1"/>
  <c r="H2370" i="1"/>
  <c r="K2369" i="1"/>
  <c r="J2369" i="1"/>
  <c r="I2369" i="1"/>
  <c r="L2369" i="1" s="1"/>
  <c r="H2369" i="1"/>
  <c r="K2368" i="1"/>
  <c r="J2368" i="1"/>
  <c r="I2368" i="1"/>
  <c r="L2368" i="1" s="1"/>
  <c r="H2368" i="1"/>
  <c r="K2367" i="1"/>
  <c r="J2367" i="1"/>
  <c r="I2367" i="1"/>
  <c r="L2367" i="1" s="1"/>
  <c r="H2367" i="1"/>
  <c r="K2366" i="1"/>
  <c r="J2366" i="1"/>
  <c r="I2366" i="1"/>
  <c r="L2366" i="1" s="1"/>
  <c r="H2366" i="1"/>
  <c r="K2365" i="1"/>
  <c r="J2365" i="1"/>
  <c r="I2365" i="1"/>
  <c r="L2365" i="1" s="1"/>
  <c r="H2365" i="1"/>
  <c r="K2364" i="1"/>
  <c r="J2364" i="1"/>
  <c r="I2364" i="1"/>
  <c r="L2364" i="1" s="1"/>
  <c r="H2364" i="1"/>
  <c r="K2363" i="1"/>
  <c r="J2363" i="1"/>
  <c r="I2363" i="1"/>
  <c r="L2363" i="1" s="1"/>
  <c r="H2363" i="1"/>
  <c r="K2362" i="1"/>
  <c r="J2362" i="1"/>
  <c r="I2362" i="1"/>
  <c r="L2362" i="1" s="1"/>
  <c r="H2362" i="1"/>
  <c r="K2361" i="1"/>
  <c r="J2361" i="1"/>
  <c r="I2361" i="1"/>
  <c r="L2361" i="1" s="1"/>
  <c r="H2361" i="1"/>
  <c r="K2360" i="1"/>
  <c r="J2360" i="1"/>
  <c r="I2360" i="1"/>
  <c r="L2360" i="1" s="1"/>
  <c r="H2360" i="1"/>
  <c r="K2359" i="1"/>
  <c r="J2359" i="1"/>
  <c r="I2359" i="1"/>
  <c r="L2359" i="1" s="1"/>
  <c r="H2359" i="1"/>
  <c r="K2358" i="1"/>
  <c r="J2358" i="1"/>
  <c r="I2358" i="1"/>
  <c r="L2358" i="1" s="1"/>
  <c r="H2358" i="1"/>
  <c r="K2357" i="1"/>
  <c r="J2357" i="1"/>
  <c r="I2357" i="1"/>
  <c r="L2357" i="1" s="1"/>
  <c r="H2357" i="1"/>
  <c r="K2356" i="1"/>
  <c r="J2356" i="1"/>
  <c r="I2356" i="1"/>
  <c r="L2356" i="1" s="1"/>
  <c r="H2356" i="1"/>
  <c r="K2355" i="1"/>
  <c r="J2355" i="1"/>
  <c r="I2355" i="1"/>
  <c r="L2355" i="1" s="1"/>
  <c r="H2355" i="1"/>
  <c r="K2354" i="1"/>
  <c r="J2354" i="1"/>
  <c r="I2354" i="1"/>
  <c r="L2354" i="1" s="1"/>
  <c r="H2354" i="1"/>
  <c r="K2353" i="1"/>
  <c r="J2353" i="1"/>
  <c r="I2353" i="1"/>
  <c r="L2353" i="1" s="1"/>
  <c r="H2353" i="1"/>
  <c r="K2352" i="1"/>
  <c r="J2352" i="1"/>
  <c r="I2352" i="1"/>
  <c r="L2352" i="1" s="1"/>
  <c r="H2352" i="1"/>
  <c r="K2351" i="1"/>
  <c r="J2351" i="1"/>
  <c r="I2351" i="1"/>
  <c r="L2351" i="1" s="1"/>
  <c r="H2351" i="1"/>
  <c r="K2350" i="1"/>
  <c r="J2350" i="1"/>
  <c r="I2350" i="1"/>
  <c r="L2350" i="1" s="1"/>
  <c r="H2350" i="1"/>
  <c r="K2349" i="1"/>
  <c r="J2349" i="1"/>
  <c r="I2349" i="1"/>
  <c r="L2349" i="1" s="1"/>
  <c r="H2349" i="1"/>
  <c r="K2348" i="1"/>
  <c r="J2348" i="1"/>
  <c r="I2348" i="1"/>
  <c r="L2348" i="1" s="1"/>
  <c r="H2348" i="1"/>
  <c r="K2347" i="1"/>
  <c r="J2347" i="1"/>
  <c r="I2347" i="1"/>
  <c r="L2347" i="1" s="1"/>
  <c r="H2347" i="1"/>
  <c r="K2346" i="1"/>
  <c r="J2346" i="1"/>
  <c r="I2346" i="1"/>
  <c r="L2346" i="1" s="1"/>
  <c r="H2346" i="1"/>
  <c r="K2345" i="1"/>
  <c r="J2345" i="1"/>
  <c r="I2345" i="1"/>
  <c r="L2345" i="1" s="1"/>
  <c r="H2345" i="1"/>
  <c r="K2344" i="1"/>
  <c r="J2344" i="1"/>
  <c r="I2344" i="1"/>
  <c r="L2344" i="1" s="1"/>
  <c r="H2344" i="1"/>
  <c r="K2343" i="1"/>
  <c r="J2343" i="1"/>
  <c r="I2343" i="1"/>
  <c r="L2343" i="1" s="1"/>
  <c r="H2343" i="1"/>
  <c r="K2342" i="1"/>
  <c r="J2342" i="1"/>
  <c r="I2342" i="1"/>
  <c r="L2342" i="1" s="1"/>
  <c r="H2342" i="1"/>
  <c r="K2341" i="1"/>
  <c r="J2341" i="1"/>
  <c r="I2341" i="1"/>
  <c r="L2341" i="1" s="1"/>
  <c r="H2341" i="1"/>
  <c r="K2340" i="1"/>
  <c r="J2340" i="1"/>
  <c r="I2340" i="1"/>
  <c r="L2340" i="1" s="1"/>
  <c r="H2340" i="1"/>
  <c r="K2339" i="1"/>
  <c r="J2339" i="1"/>
  <c r="I2339" i="1"/>
  <c r="L2339" i="1" s="1"/>
  <c r="H2339" i="1"/>
  <c r="K2338" i="1"/>
  <c r="J2338" i="1"/>
  <c r="I2338" i="1"/>
  <c r="L2338" i="1" s="1"/>
  <c r="H2338" i="1"/>
  <c r="K2337" i="1"/>
  <c r="J2337" i="1"/>
  <c r="I2337" i="1"/>
  <c r="L2337" i="1" s="1"/>
  <c r="H2337" i="1"/>
  <c r="K2336" i="1"/>
  <c r="J2336" i="1"/>
  <c r="I2336" i="1"/>
  <c r="L2336" i="1" s="1"/>
  <c r="H2336" i="1"/>
  <c r="K2335" i="1"/>
  <c r="J2335" i="1"/>
  <c r="I2335" i="1"/>
  <c r="L2335" i="1" s="1"/>
  <c r="H2335" i="1"/>
  <c r="K2334" i="1"/>
  <c r="J2334" i="1"/>
  <c r="I2334" i="1"/>
  <c r="L2334" i="1" s="1"/>
  <c r="H2334" i="1"/>
  <c r="K2333" i="1"/>
  <c r="J2333" i="1"/>
  <c r="I2333" i="1"/>
  <c r="L2333" i="1" s="1"/>
  <c r="H2333" i="1"/>
  <c r="K2332" i="1"/>
  <c r="J2332" i="1"/>
  <c r="I2332" i="1"/>
  <c r="L2332" i="1" s="1"/>
  <c r="H2332" i="1"/>
  <c r="K2331" i="1"/>
  <c r="J2331" i="1"/>
  <c r="I2331" i="1"/>
  <c r="L2331" i="1" s="1"/>
  <c r="H2331" i="1"/>
  <c r="K2330" i="1"/>
  <c r="J2330" i="1"/>
  <c r="I2330" i="1"/>
  <c r="L2330" i="1" s="1"/>
  <c r="H2330" i="1"/>
  <c r="K2329" i="1"/>
  <c r="J2329" i="1"/>
  <c r="I2329" i="1"/>
  <c r="L2329" i="1" s="1"/>
  <c r="H2329" i="1"/>
  <c r="K2328" i="1"/>
  <c r="J2328" i="1"/>
  <c r="I2328" i="1"/>
  <c r="L2328" i="1" s="1"/>
  <c r="H2328" i="1"/>
  <c r="K2327" i="1"/>
  <c r="J2327" i="1"/>
  <c r="I2327" i="1"/>
  <c r="L2327" i="1" s="1"/>
  <c r="H2327" i="1"/>
  <c r="K2326" i="1"/>
  <c r="J2326" i="1"/>
  <c r="I2326" i="1"/>
  <c r="L2326" i="1" s="1"/>
  <c r="H2326" i="1"/>
  <c r="K2325" i="1"/>
  <c r="J2325" i="1"/>
  <c r="I2325" i="1"/>
  <c r="L2325" i="1" s="1"/>
  <c r="H2325" i="1"/>
  <c r="K2324" i="1"/>
  <c r="J2324" i="1"/>
  <c r="I2324" i="1"/>
  <c r="L2324" i="1" s="1"/>
  <c r="H2324" i="1"/>
  <c r="K2323" i="1"/>
  <c r="J2323" i="1"/>
  <c r="I2323" i="1"/>
  <c r="L2323" i="1" s="1"/>
  <c r="H2323" i="1"/>
  <c r="K2322" i="1"/>
  <c r="J2322" i="1"/>
  <c r="I2322" i="1"/>
  <c r="L2322" i="1" s="1"/>
  <c r="H2322" i="1"/>
  <c r="K2321" i="1"/>
  <c r="J2321" i="1"/>
  <c r="I2321" i="1"/>
  <c r="L2321" i="1" s="1"/>
  <c r="H2321" i="1"/>
  <c r="K2320" i="1"/>
  <c r="J2320" i="1"/>
  <c r="I2320" i="1"/>
  <c r="L2320" i="1" s="1"/>
  <c r="H2320" i="1"/>
  <c r="K2319" i="1"/>
  <c r="J2319" i="1"/>
  <c r="I2319" i="1"/>
  <c r="L2319" i="1" s="1"/>
  <c r="H2319" i="1"/>
  <c r="K2318" i="1"/>
  <c r="J2318" i="1"/>
  <c r="I2318" i="1"/>
  <c r="L2318" i="1" s="1"/>
  <c r="H2318" i="1"/>
  <c r="K2317" i="1"/>
  <c r="J2317" i="1"/>
  <c r="I2317" i="1"/>
  <c r="L2317" i="1" s="1"/>
  <c r="H2317" i="1"/>
  <c r="K2316" i="1"/>
  <c r="J2316" i="1"/>
  <c r="I2316" i="1"/>
  <c r="L2316" i="1" s="1"/>
  <c r="H2316" i="1"/>
  <c r="K2315" i="1"/>
  <c r="J2315" i="1"/>
  <c r="I2315" i="1"/>
  <c r="L2315" i="1" s="1"/>
  <c r="H2315" i="1"/>
  <c r="K2314" i="1"/>
  <c r="J2314" i="1"/>
  <c r="I2314" i="1"/>
  <c r="L2314" i="1" s="1"/>
  <c r="H2314" i="1"/>
  <c r="K2313" i="1"/>
  <c r="J2313" i="1"/>
  <c r="I2313" i="1"/>
  <c r="L2313" i="1" s="1"/>
  <c r="H2313" i="1"/>
  <c r="K2312" i="1"/>
  <c r="J2312" i="1"/>
  <c r="I2312" i="1"/>
  <c r="L2312" i="1" s="1"/>
  <c r="H2312" i="1"/>
  <c r="K2311" i="1"/>
  <c r="J2311" i="1"/>
  <c r="I2311" i="1"/>
  <c r="L2311" i="1" s="1"/>
  <c r="H2311" i="1"/>
  <c r="K2310" i="1"/>
  <c r="J2310" i="1"/>
  <c r="I2310" i="1"/>
  <c r="L2310" i="1" s="1"/>
  <c r="H2310" i="1"/>
  <c r="K2309" i="1"/>
  <c r="J2309" i="1"/>
  <c r="I2309" i="1"/>
  <c r="L2309" i="1" s="1"/>
  <c r="H2309" i="1"/>
  <c r="K2308" i="1"/>
  <c r="J2308" i="1"/>
  <c r="I2308" i="1"/>
  <c r="L2308" i="1" s="1"/>
  <c r="H2308" i="1"/>
  <c r="K2307" i="1"/>
  <c r="J2307" i="1"/>
  <c r="I2307" i="1"/>
  <c r="L2307" i="1" s="1"/>
  <c r="H2307" i="1"/>
  <c r="K2306" i="1"/>
  <c r="J2306" i="1"/>
  <c r="I2306" i="1"/>
  <c r="L2306" i="1" s="1"/>
  <c r="H2306" i="1"/>
  <c r="K2305" i="1"/>
  <c r="J2305" i="1"/>
  <c r="I2305" i="1"/>
  <c r="L2305" i="1" s="1"/>
  <c r="H2305" i="1"/>
  <c r="K2304" i="1"/>
  <c r="J2304" i="1"/>
  <c r="I2304" i="1"/>
  <c r="L2304" i="1" s="1"/>
  <c r="H2304" i="1"/>
  <c r="K2303" i="1"/>
  <c r="J2303" i="1"/>
  <c r="I2303" i="1"/>
  <c r="L2303" i="1" s="1"/>
  <c r="H2303" i="1"/>
  <c r="K2302" i="1"/>
  <c r="J2302" i="1"/>
  <c r="I2302" i="1"/>
  <c r="L2302" i="1" s="1"/>
  <c r="H2302" i="1"/>
  <c r="K2301" i="1"/>
  <c r="J2301" i="1"/>
  <c r="I2301" i="1"/>
  <c r="L2301" i="1" s="1"/>
  <c r="H2301" i="1"/>
  <c r="K2300" i="1"/>
  <c r="J2300" i="1"/>
  <c r="I2300" i="1"/>
  <c r="L2300" i="1" s="1"/>
  <c r="H2300" i="1"/>
  <c r="K2299" i="1"/>
  <c r="J2299" i="1"/>
  <c r="I2299" i="1"/>
  <c r="L2299" i="1" s="1"/>
  <c r="H2299" i="1"/>
  <c r="K2298" i="1"/>
  <c r="J2298" i="1"/>
  <c r="I2298" i="1"/>
  <c r="L2298" i="1" s="1"/>
  <c r="H2298" i="1"/>
  <c r="K2297" i="1"/>
  <c r="J2297" i="1"/>
  <c r="I2297" i="1"/>
  <c r="L2297" i="1" s="1"/>
  <c r="H2297" i="1"/>
  <c r="K2296" i="1"/>
  <c r="J2296" i="1"/>
  <c r="I2296" i="1"/>
  <c r="L2296" i="1" s="1"/>
  <c r="H2296" i="1"/>
  <c r="K2295" i="1"/>
  <c r="J2295" i="1"/>
  <c r="I2295" i="1"/>
  <c r="L2295" i="1" s="1"/>
  <c r="H2295" i="1"/>
  <c r="K2294" i="1"/>
  <c r="J2294" i="1"/>
  <c r="I2294" i="1"/>
  <c r="L2294" i="1" s="1"/>
  <c r="H2294" i="1"/>
  <c r="K2293" i="1"/>
  <c r="J2293" i="1"/>
  <c r="I2293" i="1"/>
  <c r="L2293" i="1" s="1"/>
  <c r="H2293" i="1"/>
  <c r="K2292" i="1"/>
  <c r="J2292" i="1"/>
  <c r="I2292" i="1"/>
  <c r="L2292" i="1" s="1"/>
  <c r="H2292" i="1"/>
  <c r="K2291" i="1"/>
  <c r="J2291" i="1"/>
  <c r="I2291" i="1"/>
  <c r="L2291" i="1" s="1"/>
  <c r="H2291" i="1"/>
  <c r="K2290" i="1"/>
  <c r="J2290" i="1"/>
  <c r="I2290" i="1"/>
  <c r="L2290" i="1" s="1"/>
  <c r="H2290" i="1"/>
  <c r="K2289" i="1"/>
  <c r="J2289" i="1"/>
  <c r="I2289" i="1"/>
  <c r="L2289" i="1" s="1"/>
  <c r="H2289" i="1"/>
  <c r="K2288" i="1"/>
  <c r="J2288" i="1"/>
  <c r="I2288" i="1"/>
  <c r="L2288" i="1" s="1"/>
  <c r="H2288" i="1"/>
  <c r="K2287" i="1"/>
  <c r="J2287" i="1"/>
  <c r="I2287" i="1"/>
  <c r="L2287" i="1" s="1"/>
  <c r="H2287" i="1"/>
  <c r="K2286" i="1"/>
  <c r="J2286" i="1"/>
  <c r="I2286" i="1"/>
  <c r="L2286" i="1" s="1"/>
  <c r="H2286" i="1"/>
  <c r="K2285" i="1"/>
  <c r="J2285" i="1"/>
  <c r="I2285" i="1"/>
  <c r="L2285" i="1" s="1"/>
  <c r="H2285" i="1"/>
  <c r="K2284" i="1"/>
  <c r="J2284" i="1"/>
  <c r="I2284" i="1"/>
  <c r="L2284" i="1" s="1"/>
  <c r="H2284" i="1"/>
  <c r="K2283" i="1"/>
  <c r="J2283" i="1"/>
  <c r="I2283" i="1"/>
  <c r="L2283" i="1" s="1"/>
  <c r="H2283" i="1"/>
  <c r="K2282" i="1"/>
  <c r="J2282" i="1"/>
  <c r="I2282" i="1"/>
  <c r="L2282" i="1" s="1"/>
  <c r="H2282" i="1"/>
  <c r="K2281" i="1"/>
  <c r="J2281" i="1"/>
  <c r="I2281" i="1"/>
  <c r="L2281" i="1" s="1"/>
  <c r="H2281" i="1"/>
  <c r="K2280" i="1"/>
  <c r="J2280" i="1"/>
  <c r="I2280" i="1"/>
  <c r="L2280" i="1" s="1"/>
  <c r="H2280" i="1"/>
  <c r="K2279" i="1"/>
  <c r="J2279" i="1"/>
  <c r="I2279" i="1"/>
  <c r="L2279" i="1" s="1"/>
  <c r="H2279" i="1"/>
  <c r="K2278" i="1"/>
  <c r="J2278" i="1"/>
  <c r="I2278" i="1"/>
  <c r="L2278" i="1" s="1"/>
  <c r="H2278" i="1"/>
  <c r="K2277" i="1"/>
  <c r="J2277" i="1"/>
  <c r="I2277" i="1"/>
  <c r="L2277" i="1" s="1"/>
  <c r="H2277" i="1"/>
  <c r="K2276" i="1"/>
  <c r="J2276" i="1"/>
  <c r="I2276" i="1"/>
  <c r="L2276" i="1" s="1"/>
  <c r="H2276" i="1"/>
  <c r="K2275" i="1"/>
  <c r="J2275" i="1"/>
  <c r="I2275" i="1"/>
  <c r="L2275" i="1" s="1"/>
  <c r="H2275" i="1"/>
  <c r="K2274" i="1"/>
  <c r="J2274" i="1"/>
  <c r="I2274" i="1"/>
  <c r="L2274" i="1" s="1"/>
  <c r="H2274" i="1"/>
  <c r="K2273" i="1"/>
  <c r="J2273" i="1"/>
  <c r="I2273" i="1"/>
  <c r="L2273" i="1" s="1"/>
  <c r="H2273" i="1"/>
  <c r="K2272" i="1"/>
  <c r="J2272" i="1"/>
  <c r="I2272" i="1"/>
  <c r="L2272" i="1" s="1"/>
  <c r="H2272" i="1"/>
  <c r="K2271" i="1"/>
  <c r="J2271" i="1"/>
  <c r="I2271" i="1"/>
  <c r="L2271" i="1" s="1"/>
  <c r="H2271" i="1"/>
  <c r="K2270" i="1"/>
  <c r="J2270" i="1"/>
  <c r="I2270" i="1"/>
  <c r="L2270" i="1" s="1"/>
  <c r="H2270" i="1"/>
  <c r="K2269" i="1"/>
  <c r="J2269" i="1"/>
  <c r="I2269" i="1"/>
  <c r="L2269" i="1" s="1"/>
  <c r="H2269" i="1"/>
  <c r="K2268" i="1"/>
  <c r="J2268" i="1"/>
  <c r="I2268" i="1"/>
  <c r="L2268" i="1" s="1"/>
  <c r="H2268" i="1"/>
  <c r="K2267" i="1"/>
  <c r="J2267" i="1"/>
  <c r="I2267" i="1"/>
  <c r="L2267" i="1" s="1"/>
  <c r="H2267" i="1"/>
  <c r="K2266" i="1"/>
  <c r="J2266" i="1"/>
  <c r="I2266" i="1"/>
  <c r="L2266" i="1" s="1"/>
  <c r="H2266" i="1"/>
  <c r="K2265" i="1"/>
  <c r="J2265" i="1"/>
  <c r="I2265" i="1"/>
  <c r="L2265" i="1" s="1"/>
  <c r="H2265" i="1"/>
  <c r="K2264" i="1"/>
  <c r="J2264" i="1"/>
  <c r="I2264" i="1"/>
  <c r="L2264" i="1" s="1"/>
  <c r="H2264" i="1"/>
  <c r="K2263" i="1"/>
  <c r="J2263" i="1"/>
  <c r="I2263" i="1"/>
  <c r="L2263" i="1" s="1"/>
  <c r="H2263" i="1"/>
  <c r="K2262" i="1"/>
  <c r="J2262" i="1"/>
  <c r="I2262" i="1"/>
  <c r="L2262" i="1" s="1"/>
  <c r="H2262" i="1"/>
  <c r="K2261" i="1"/>
  <c r="J2261" i="1"/>
  <c r="I2261" i="1"/>
  <c r="L2261" i="1" s="1"/>
  <c r="H2261" i="1"/>
  <c r="K2260" i="1"/>
  <c r="J2260" i="1"/>
  <c r="I2260" i="1"/>
  <c r="L2260" i="1" s="1"/>
  <c r="H2260" i="1"/>
  <c r="K2259" i="1"/>
  <c r="J2259" i="1"/>
  <c r="I2259" i="1"/>
  <c r="L2259" i="1" s="1"/>
  <c r="H2259" i="1"/>
  <c r="K2258" i="1"/>
  <c r="J2258" i="1"/>
  <c r="I2258" i="1"/>
  <c r="L2258" i="1" s="1"/>
  <c r="H2258" i="1"/>
  <c r="K2257" i="1"/>
  <c r="J2257" i="1"/>
  <c r="I2257" i="1"/>
  <c r="L2257" i="1" s="1"/>
  <c r="H2257" i="1"/>
  <c r="K2256" i="1"/>
  <c r="J2256" i="1"/>
  <c r="I2256" i="1"/>
  <c r="L2256" i="1" s="1"/>
  <c r="H2256" i="1"/>
  <c r="K2255" i="1"/>
  <c r="J2255" i="1"/>
  <c r="I2255" i="1"/>
  <c r="L2255" i="1" s="1"/>
  <c r="H2255" i="1"/>
  <c r="K2254" i="1"/>
  <c r="J2254" i="1"/>
  <c r="I2254" i="1"/>
  <c r="L2254" i="1" s="1"/>
  <c r="H2254" i="1"/>
  <c r="K2253" i="1"/>
  <c r="J2253" i="1"/>
  <c r="I2253" i="1"/>
  <c r="L2253" i="1" s="1"/>
  <c r="H2253" i="1"/>
  <c r="K2252" i="1"/>
  <c r="J2252" i="1"/>
  <c r="I2252" i="1"/>
  <c r="L2252" i="1" s="1"/>
  <c r="H2252" i="1"/>
  <c r="K2251" i="1"/>
  <c r="J2251" i="1"/>
  <c r="I2251" i="1"/>
  <c r="L2251" i="1" s="1"/>
  <c r="H2251" i="1"/>
  <c r="K2250" i="1"/>
  <c r="J2250" i="1"/>
  <c r="I2250" i="1"/>
  <c r="L2250" i="1" s="1"/>
  <c r="H2250" i="1"/>
  <c r="K2249" i="1"/>
  <c r="J2249" i="1"/>
  <c r="I2249" i="1"/>
  <c r="L2249" i="1" s="1"/>
  <c r="H2249" i="1"/>
  <c r="K2248" i="1"/>
  <c r="J2248" i="1"/>
  <c r="I2248" i="1"/>
  <c r="L2248" i="1" s="1"/>
  <c r="H2248" i="1"/>
  <c r="K2247" i="1"/>
  <c r="J2247" i="1"/>
  <c r="I2247" i="1"/>
  <c r="L2247" i="1" s="1"/>
  <c r="H2247" i="1"/>
  <c r="K2246" i="1"/>
  <c r="J2246" i="1"/>
  <c r="I2246" i="1"/>
  <c r="L2246" i="1" s="1"/>
  <c r="H2246" i="1"/>
  <c r="K2245" i="1"/>
  <c r="J2245" i="1"/>
  <c r="I2245" i="1"/>
  <c r="L2245" i="1" s="1"/>
  <c r="H2245" i="1"/>
  <c r="K2244" i="1"/>
  <c r="J2244" i="1"/>
  <c r="I2244" i="1"/>
  <c r="L2244" i="1" s="1"/>
  <c r="H2244" i="1"/>
  <c r="K2243" i="1"/>
  <c r="J2243" i="1"/>
  <c r="I2243" i="1"/>
  <c r="L2243" i="1" s="1"/>
  <c r="H2243" i="1"/>
  <c r="K2242" i="1"/>
  <c r="J2242" i="1"/>
  <c r="I2242" i="1"/>
  <c r="L2242" i="1" s="1"/>
  <c r="H2242" i="1"/>
  <c r="K2241" i="1"/>
  <c r="J2241" i="1"/>
  <c r="I2241" i="1"/>
  <c r="L2241" i="1" s="1"/>
  <c r="H2241" i="1"/>
  <c r="K2240" i="1"/>
  <c r="J2240" i="1"/>
  <c r="I2240" i="1"/>
  <c r="L2240" i="1" s="1"/>
  <c r="H2240" i="1"/>
  <c r="K2239" i="1"/>
  <c r="J2239" i="1"/>
  <c r="I2239" i="1"/>
  <c r="L2239" i="1" s="1"/>
  <c r="H2239" i="1"/>
  <c r="K2238" i="1"/>
  <c r="J2238" i="1"/>
  <c r="I2238" i="1"/>
  <c r="L2238" i="1" s="1"/>
  <c r="H2238" i="1"/>
  <c r="K2237" i="1"/>
  <c r="J2237" i="1"/>
  <c r="I2237" i="1"/>
  <c r="L2237" i="1" s="1"/>
  <c r="H2237" i="1"/>
  <c r="K2236" i="1"/>
  <c r="J2236" i="1"/>
  <c r="I2236" i="1"/>
  <c r="L2236" i="1" s="1"/>
  <c r="H2236" i="1"/>
  <c r="K2235" i="1"/>
  <c r="J2235" i="1"/>
  <c r="I2235" i="1"/>
  <c r="L2235" i="1" s="1"/>
  <c r="H2235" i="1"/>
  <c r="K2234" i="1"/>
  <c r="J2234" i="1"/>
  <c r="I2234" i="1"/>
  <c r="L2234" i="1" s="1"/>
  <c r="H2234" i="1"/>
  <c r="K2233" i="1"/>
  <c r="J2233" i="1"/>
  <c r="I2233" i="1"/>
  <c r="L2233" i="1" s="1"/>
  <c r="H2233" i="1"/>
  <c r="K2232" i="1"/>
  <c r="J2232" i="1"/>
  <c r="I2232" i="1"/>
  <c r="L2232" i="1" s="1"/>
  <c r="H2232" i="1"/>
  <c r="K2231" i="1"/>
  <c r="J2231" i="1"/>
  <c r="I2231" i="1"/>
  <c r="L2231" i="1" s="1"/>
  <c r="H2231" i="1"/>
  <c r="K2230" i="1"/>
  <c r="J2230" i="1"/>
  <c r="I2230" i="1"/>
  <c r="L2230" i="1" s="1"/>
  <c r="H2230" i="1"/>
  <c r="K2229" i="1"/>
  <c r="J2229" i="1"/>
  <c r="I2229" i="1"/>
  <c r="L2229" i="1" s="1"/>
  <c r="H2229" i="1"/>
  <c r="K2228" i="1"/>
  <c r="J2228" i="1"/>
  <c r="I2228" i="1"/>
  <c r="L2228" i="1" s="1"/>
  <c r="H2228" i="1"/>
  <c r="K2227" i="1"/>
  <c r="J2227" i="1"/>
  <c r="I2227" i="1"/>
  <c r="L2227" i="1" s="1"/>
  <c r="H2227" i="1"/>
  <c r="K2226" i="1"/>
  <c r="J2226" i="1"/>
  <c r="I2226" i="1"/>
  <c r="L2226" i="1" s="1"/>
  <c r="H2226" i="1"/>
  <c r="K2225" i="1"/>
  <c r="J2225" i="1"/>
  <c r="I2225" i="1"/>
  <c r="L2225" i="1" s="1"/>
  <c r="H2225" i="1"/>
  <c r="K2224" i="1"/>
  <c r="J2224" i="1"/>
  <c r="I2224" i="1"/>
  <c r="L2224" i="1" s="1"/>
  <c r="H2224" i="1"/>
  <c r="K2223" i="1"/>
  <c r="J2223" i="1"/>
  <c r="I2223" i="1"/>
  <c r="L2223" i="1" s="1"/>
  <c r="H2223" i="1"/>
  <c r="K2222" i="1"/>
  <c r="J2222" i="1"/>
  <c r="I2222" i="1"/>
  <c r="L2222" i="1" s="1"/>
  <c r="H2222" i="1"/>
  <c r="K2221" i="1"/>
  <c r="J2221" i="1"/>
  <c r="I2221" i="1"/>
  <c r="L2221" i="1" s="1"/>
  <c r="H2221" i="1"/>
  <c r="K2220" i="1"/>
  <c r="J2220" i="1"/>
  <c r="I2220" i="1"/>
  <c r="L2220" i="1" s="1"/>
  <c r="H2220" i="1"/>
  <c r="K2219" i="1"/>
  <c r="J2219" i="1"/>
  <c r="I2219" i="1"/>
  <c r="L2219" i="1" s="1"/>
  <c r="H2219" i="1"/>
  <c r="K2218" i="1"/>
  <c r="J2218" i="1"/>
  <c r="I2218" i="1"/>
  <c r="L2218" i="1" s="1"/>
  <c r="H2218" i="1"/>
  <c r="K2217" i="1"/>
  <c r="J2217" i="1"/>
  <c r="I2217" i="1"/>
  <c r="L2217" i="1" s="1"/>
  <c r="H2217" i="1"/>
  <c r="K2216" i="1"/>
  <c r="J2216" i="1"/>
  <c r="I2216" i="1"/>
  <c r="L2216" i="1" s="1"/>
  <c r="H2216" i="1"/>
  <c r="K2215" i="1"/>
  <c r="J2215" i="1"/>
  <c r="I2215" i="1"/>
  <c r="L2215" i="1" s="1"/>
  <c r="H2215" i="1"/>
  <c r="K2214" i="1"/>
  <c r="J2214" i="1"/>
  <c r="I2214" i="1"/>
  <c r="L2214" i="1" s="1"/>
  <c r="H2214" i="1"/>
  <c r="K2213" i="1"/>
  <c r="J2213" i="1"/>
  <c r="I2213" i="1"/>
  <c r="L2213" i="1" s="1"/>
  <c r="H2213" i="1"/>
  <c r="K2212" i="1"/>
  <c r="J2212" i="1"/>
  <c r="I2212" i="1"/>
  <c r="L2212" i="1" s="1"/>
  <c r="H2212" i="1"/>
  <c r="K2211" i="1"/>
  <c r="J2211" i="1"/>
  <c r="I2211" i="1"/>
  <c r="L2211" i="1" s="1"/>
  <c r="H2211" i="1"/>
  <c r="K2210" i="1"/>
  <c r="J2210" i="1"/>
  <c r="I2210" i="1"/>
  <c r="L2210" i="1" s="1"/>
  <c r="H2210" i="1"/>
  <c r="K2209" i="1"/>
  <c r="J2209" i="1"/>
  <c r="I2209" i="1"/>
  <c r="L2209" i="1" s="1"/>
  <c r="H2209" i="1"/>
  <c r="K2208" i="1"/>
  <c r="J2208" i="1"/>
  <c r="I2208" i="1"/>
  <c r="L2208" i="1" s="1"/>
  <c r="H2208" i="1"/>
  <c r="K2207" i="1"/>
  <c r="J2207" i="1"/>
  <c r="I2207" i="1"/>
  <c r="L2207" i="1" s="1"/>
  <c r="H2207" i="1"/>
  <c r="K2206" i="1"/>
  <c r="J2206" i="1"/>
  <c r="I2206" i="1"/>
  <c r="L2206" i="1" s="1"/>
  <c r="H2206" i="1"/>
  <c r="K2205" i="1"/>
  <c r="J2205" i="1"/>
  <c r="I2205" i="1"/>
  <c r="L2205" i="1" s="1"/>
  <c r="H2205" i="1"/>
  <c r="K2204" i="1"/>
  <c r="J2204" i="1"/>
  <c r="I2204" i="1"/>
  <c r="L2204" i="1" s="1"/>
  <c r="H2204" i="1"/>
  <c r="K2203" i="1"/>
  <c r="J2203" i="1"/>
  <c r="I2203" i="1"/>
  <c r="L2203" i="1" s="1"/>
  <c r="H2203" i="1"/>
  <c r="K2202" i="1"/>
  <c r="J2202" i="1"/>
  <c r="I2202" i="1"/>
  <c r="L2202" i="1" s="1"/>
  <c r="H2202" i="1"/>
  <c r="K2201" i="1"/>
  <c r="J2201" i="1"/>
  <c r="I2201" i="1"/>
  <c r="L2201" i="1" s="1"/>
  <c r="H2201" i="1"/>
  <c r="K2200" i="1"/>
  <c r="J2200" i="1"/>
  <c r="I2200" i="1"/>
  <c r="L2200" i="1" s="1"/>
  <c r="H2200" i="1"/>
  <c r="K2199" i="1"/>
  <c r="J2199" i="1"/>
  <c r="I2199" i="1"/>
  <c r="L2199" i="1" s="1"/>
  <c r="H2199" i="1"/>
  <c r="K2198" i="1"/>
  <c r="J2198" i="1"/>
  <c r="I2198" i="1"/>
  <c r="L2198" i="1" s="1"/>
  <c r="H2198" i="1"/>
  <c r="K2197" i="1"/>
  <c r="J2197" i="1"/>
  <c r="I2197" i="1"/>
  <c r="L2197" i="1" s="1"/>
  <c r="H2197" i="1"/>
  <c r="K2196" i="1"/>
  <c r="J2196" i="1"/>
  <c r="I2196" i="1"/>
  <c r="L2196" i="1" s="1"/>
  <c r="H2196" i="1"/>
  <c r="K2195" i="1"/>
  <c r="J2195" i="1"/>
  <c r="I2195" i="1"/>
  <c r="L2195" i="1" s="1"/>
  <c r="H2195" i="1"/>
  <c r="K2194" i="1"/>
  <c r="J2194" i="1"/>
  <c r="I2194" i="1"/>
  <c r="L2194" i="1" s="1"/>
  <c r="H2194" i="1"/>
  <c r="K2193" i="1"/>
  <c r="J2193" i="1"/>
  <c r="I2193" i="1"/>
  <c r="L2193" i="1" s="1"/>
  <c r="H2193" i="1"/>
  <c r="K2192" i="1"/>
  <c r="J2192" i="1"/>
  <c r="I2192" i="1"/>
  <c r="L2192" i="1" s="1"/>
  <c r="H2192" i="1"/>
  <c r="K2191" i="1"/>
  <c r="J2191" i="1"/>
  <c r="I2191" i="1"/>
  <c r="L2191" i="1" s="1"/>
  <c r="H2191" i="1"/>
  <c r="K2190" i="1"/>
  <c r="J2190" i="1"/>
  <c r="I2190" i="1"/>
  <c r="L2190" i="1" s="1"/>
  <c r="H2190" i="1"/>
  <c r="K2189" i="1"/>
  <c r="J2189" i="1"/>
  <c r="I2189" i="1"/>
  <c r="L2189" i="1" s="1"/>
  <c r="H2189" i="1"/>
  <c r="K2188" i="1"/>
  <c r="J2188" i="1"/>
  <c r="I2188" i="1"/>
  <c r="L2188" i="1" s="1"/>
  <c r="H2188" i="1"/>
  <c r="K2187" i="1"/>
  <c r="J2187" i="1"/>
  <c r="I2187" i="1"/>
  <c r="L2187" i="1" s="1"/>
  <c r="H2187" i="1"/>
  <c r="K2186" i="1"/>
  <c r="J2186" i="1"/>
  <c r="I2186" i="1"/>
  <c r="L2186" i="1" s="1"/>
  <c r="H2186" i="1"/>
  <c r="K2185" i="1"/>
  <c r="J2185" i="1"/>
  <c r="I2185" i="1"/>
  <c r="L2185" i="1" s="1"/>
  <c r="H2185" i="1"/>
  <c r="K2184" i="1"/>
  <c r="J2184" i="1"/>
  <c r="I2184" i="1"/>
  <c r="L2184" i="1" s="1"/>
  <c r="H2184" i="1"/>
  <c r="K2183" i="1"/>
  <c r="J2183" i="1"/>
  <c r="I2183" i="1"/>
  <c r="L2183" i="1" s="1"/>
  <c r="H2183" i="1"/>
  <c r="K2182" i="1"/>
  <c r="J2182" i="1"/>
  <c r="I2182" i="1"/>
  <c r="L2182" i="1" s="1"/>
  <c r="H2182" i="1"/>
  <c r="K2181" i="1"/>
  <c r="J2181" i="1"/>
  <c r="I2181" i="1"/>
  <c r="L2181" i="1" s="1"/>
  <c r="H2181" i="1"/>
  <c r="K2180" i="1"/>
  <c r="J2180" i="1"/>
  <c r="I2180" i="1"/>
  <c r="L2180" i="1" s="1"/>
  <c r="H2180" i="1"/>
  <c r="K2179" i="1"/>
  <c r="J2179" i="1"/>
  <c r="I2179" i="1"/>
  <c r="L2179" i="1" s="1"/>
  <c r="H2179" i="1"/>
  <c r="K2178" i="1"/>
  <c r="J2178" i="1"/>
  <c r="I2178" i="1"/>
  <c r="L2178" i="1" s="1"/>
  <c r="H2178" i="1"/>
  <c r="K2177" i="1"/>
  <c r="J2177" i="1"/>
  <c r="I2177" i="1"/>
  <c r="L2177" i="1" s="1"/>
  <c r="H2177" i="1"/>
  <c r="K2176" i="1"/>
  <c r="J2176" i="1"/>
  <c r="I2176" i="1"/>
  <c r="L2176" i="1" s="1"/>
  <c r="H2176" i="1"/>
  <c r="K2175" i="1"/>
  <c r="J2175" i="1"/>
  <c r="I2175" i="1"/>
  <c r="L2175" i="1" s="1"/>
  <c r="H2175" i="1"/>
  <c r="K2174" i="1"/>
  <c r="J2174" i="1"/>
  <c r="I2174" i="1"/>
  <c r="L2174" i="1" s="1"/>
  <c r="H2174" i="1"/>
  <c r="K2173" i="1"/>
  <c r="J2173" i="1"/>
  <c r="I2173" i="1"/>
  <c r="L2173" i="1" s="1"/>
  <c r="H2173" i="1"/>
  <c r="K2172" i="1"/>
  <c r="J2172" i="1"/>
  <c r="I2172" i="1"/>
  <c r="L2172" i="1" s="1"/>
  <c r="H2172" i="1"/>
  <c r="K2171" i="1"/>
  <c r="J2171" i="1"/>
  <c r="I2171" i="1"/>
  <c r="L2171" i="1" s="1"/>
  <c r="H2171" i="1"/>
  <c r="K2170" i="1"/>
  <c r="J2170" i="1"/>
  <c r="I2170" i="1"/>
  <c r="L2170" i="1" s="1"/>
  <c r="H2170" i="1"/>
  <c r="K2169" i="1"/>
  <c r="J2169" i="1"/>
  <c r="I2169" i="1"/>
  <c r="L2169" i="1" s="1"/>
  <c r="H2169" i="1"/>
  <c r="K2168" i="1"/>
  <c r="J2168" i="1"/>
  <c r="I2168" i="1"/>
  <c r="L2168" i="1" s="1"/>
  <c r="H2168" i="1"/>
  <c r="K2167" i="1"/>
  <c r="J2167" i="1"/>
  <c r="I2167" i="1"/>
  <c r="L2167" i="1" s="1"/>
  <c r="H2167" i="1"/>
  <c r="K2166" i="1"/>
  <c r="J2166" i="1"/>
  <c r="I2166" i="1"/>
  <c r="L2166" i="1" s="1"/>
  <c r="H2166" i="1"/>
  <c r="K2165" i="1"/>
  <c r="J2165" i="1"/>
  <c r="I2165" i="1"/>
  <c r="L2165" i="1" s="1"/>
  <c r="H2165" i="1"/>
  <c r="K2164" i="1"/>
  <c r="J2164" i="1"/>
  <c r="I2164" i="1"/>
  <c r="L2164" i="1" s="1"/>
  <c r="H2164" i="1"/>
  <c r="K2163" i="1"/>
  <c r="J2163" i="1"/>
  <c r="I2163" i="1"/>
  <c r="L2163" i="1" s="1"/>
  <c r="H2163" i="1"/>
  <c r="K2162" i="1"/>
  <c r="J2162" i="1"/>
  <c r="I2162" i="1"/>
  <c r="L2162" i="1" s="1"/>
  <c r="H2162" i="1"/>
  <c r="K2161" i="1"/>
  <c r="J2161" i="1"/>
  <c r="I2161" i="1"/>
  <c r="L2161" i="1" s="1"/>
  <c r="H2161" i="1"/>
  <c r="K2160" i="1"/>
  <c r="J2160" i="1"/>
  <c r="I2160" i="1"/>
  <c r="L2160" i="1" s="1"/>
  <c r="H2160" i="1"/>
  <c r="K2159" i="1"/>
  <c r="J2159" i="1"/>
  <c r="I2159" i="1"/>
  <c r="L2159" i="1" s="1"/>
  <c r="H2159" i="1"/>
  <c r="K2158" i="1"/>
  <c r="J2158" i="1"/>
  <c r="I2158" i="1"/>
  <c r="L2158" i="1" s="1"/>
  <c r="H2158" i="1"/>
  <c r="K2157" i="1"/>
  <c r="J2157" i="1"/>
  <c r="I2157" i="1"/>
  <c r="L2157" i="1" s="1"/>
  <c r="H2157" i="1"/>
  <c r="K2156" i="1"/>
  <c r="J2156" i="1"/>
  <c r="I2156" i="1"/>
  <c r="L2156" i="1" s="1"/>
  <c r="H2156" i="1"/>
  <c r="K2155" i="1"/>
  <c r="J2155" i="1"/>
  <c r="I2155" i="1"/>
  <c r="L2155" i="1" s="1"/>
  <c r="H2155" i="1"/>
  <c r="K2154" i="1"/>
  <c r="J2154" i="1"/>
  <c r="I2154" i="1"/>
  <c r="L2154" i="1" s="1"/>
  <c r="H2154" i="1"/>
  <c r="K2153" i="1"/>
  <c r="J2153" i="1"/>
  <c r="I2153" i="1"/>
  <c r="L2153" i="1" s="1"/>
  <c r="H2153" i="1"/>
  <c r="K2152" i="1"/>
  <c r="J2152" i="1"/>
  <c r="I2152" i="1"/>
  <c r="L2152" i="1" s="1"/>
  <c r="H2152" i="1"/>
  <c r="K2151" i="1"/>
  <c r="J2151" i="1"/>
  <c r="I2151" i="1"/>
  <c r="L2151" i="1" s="1"/>
  <c r="H2151" i="1"/>
  <c r="K2150" i="1"/>
  <c r="J2150" i="1"/>
  <c r="I2150" i="1"/>
  <c r="L2150" i="1" s="1"/>
  <c r="H2150" i="1"/>
  <c r="K2149" i="1"/>
  <c r="J2149" i="1"/>
  <c r="I2149" i="1"/>
  <c r="L2149" i="1" s="1"/>
  <c r="H2149" i="1"/>
  <c r="K2148" i="1"/>
  <c r="J2148" i="1"/>
  <c r="I2148" i="1"/>
  <c r="L2148" i="1" s="1"/>
  <c r="H2148" i="1"/>
  <c r="K2147" i="1"/>
  <c r="J2147" i="1"/>
  <c r="I2147" i="1"/>
  <c r="L2147" i="1" s="1"/>
  <c r="H2147" i="1"/>
  <c r="K2146" i="1"/>
  <c r="J2146" i="1"/>
  <c r="I2146" i="1"/>
  <c r="L2146" i="1" s="1"/>
  <c r="H2146" i="1"/>
  <c r="K2145" i="1"/>
  <c r="J2145" i="1"/>
  <c r="I2145" i="1"/>
  <c r="L2145" i="1" s="1"/>
  <c r="H2145" i="1"/>
  <c r="K2144" i="1"/>
  <c r="J2144" i="1"/>
  <c r="I2144" i="1"/>
  <c r="L2144" i="1" s="1"/>
  <c r="H2144" i="1"/>
  <c r="K2143" i="1"/>
  <c r="J2143" i="1"/>
  <c r="I2143" i="1"/>
  <c r="L2143" i="1" s="1"/>
  <c r="H2143" i="1"/>
  <c r="K2142" i="1"/>
  <c r="J2142" i="1"/>
  <c r="I2142" i="1"/>
  <c r="L2142" i="1" s="1"/>
  <c r="H2142" i="1"/>
  <c r="K2141" i="1"/>
  <c r="J2141" i="1"/>
  <c r="I2141" i="1"/>
  <c r="L2141" i="1" s="1"/>
  <c r="H2141" i="1"/>
  <c r="K2140" i="1"/>
  <c r="J2140" i="1"/>
  <c r="I2140" i="1"/>
  <c r="L2140" i="1" s="1"/>
  <c r="H2140" i="1"/>
  <c r="K2139" i="1"/>
  <c r="J2139" i="1"/>
  <c r="I2139" i="1"/>
  <c r="L2139" i="1" s="1"/>
  <c r="H2139" i="1"/>
  <c r="K2138" i="1"/>
  <c r="J2138" i="1"/>
  <c r="I2138" i="1"/>
  <c r="L2138" i="1" s="1"/>
  <c r="H2138" i="1"/>
  <c r="K2137" i="1"/>
  <c r="J2137" i="1"/>
  <c r="I2137" i="1"/>
  <c r="L2137" i="1" s="1"/>
  <c r="H2137" i="1"/>
  <c r="K2136" i="1"/>
  <c r="J2136" i="1"/>
  <c r="I2136" i="1"/>
  <c r="L2136" i="1" s="1"/>
  <c r="H2136" i="1"/>
  <c r="K2135" i="1"/>
  <c r="J2135" i="1"/>
  <c r="I2135" i="1"/>
  <c r="L2135" i="1" s="1"/>
  <c r="H2135" i="1"/>
  <c r="K2134" i="1"/>
  <c r="J2134" i="1"/>
  <c r="I2134" i="1"/>
  <c r="L2134" i="1" s="1"/>
  <c r="H2134" i="1"/>
  <c r="K2133" i="1"/>
  <c r="J2133" i="1"/>
  <c r="I2133" i="1"/>
  <c r="L2133" i="1" s="1"/>
  <c r="H2133" i="1"/>
  <c r="K2132" i="1"/>
  <c r="J2132" i="1"/>
  <c r="I2132" i="1"/>
  <c r="L2132" i="1" s="1"/>
  <c r="H2132" i="1"/>
  <c r="K2131" i="1"/>
  <c r="J2131" i="1"/>
  <c r="I2131" i="1"/>
  <c r="L2131" i="1" s="1"/>
  <c r="H2131" i="1"/>
  <c r="K2130" i="1"/>
  <c r="J2130" i="1"/>
  <c r="I2130" i="1"/>
  <c r="L2130" i="1" s="1"/>
  <c r="H2130" i="1"/>
  <c r="K2129" i="1"/>
  <c r="J2129" i="1"/>
  <c r="I2129" i="1"/>
  <c r="L2129" i="1" s="1"/>
  <c r="H2129" i="1"/>
  <c r="K2128" i="1"/>
  <c r="J2128" i="1"/>
  <c r="I2128" i="1"/>
  <c r="L2128" i="1" s="1"/>
  <c r="H2128" i="1"/>
  <c r="K2127" i="1"/>
  <c r="J2127" i="1"/>
  <c r="I2127" i="1"/>
  <c r="L2127" i="1" s="1"/>
  <c r="H2127" i="1"/>
  <c r="K2126" i="1"/>
  <c r="J2126" i="1"/>
  <c r="I2126" i="1"/>
  <c r="L2126" i="1" s="1"/>
  <c r="H2126" i="1"/>
  <c r="K2125" i="1"/>
  <c r="J2125" i="1"/>
  <c r="I2125" i="1"/>
  <c r="L2125" i="1" s="1"/>
  <c r="H2125" i="1"/>
  <c r="K2124" i="1"/>
  <c r="J2124" i="1"/>
  <c r="I2124" i="1"/>
  <c r="L2124" i="1" s="1"/>
  <c r="H2124" i="1"/>
  <c r="K2123" i="1"/>
  <c r="J2123" i="1"/>
  <c r="I2123" i="1"/>
  <c r="L2123" i="1" s="1"/>
  <c r="H2123" i="1"/>
  <c r="K2122" i="1"/>
  <c r="J2122" i="1"/>
  <c r="I2122" i="1"/>
  <c r="L2122" i="1" s="1"/>
  <c r="H2122" i="1"/>
  <c r="K2121" i="1"/>
  <c r="J2121" i="1"/>
  <c r="I2121" i="1"/>
  <c r="L2121" i="1" s="1"/>
  <c r="H2121" i="1"/>
  <c r="K2120" i="1"/>
  <c r="J2120" i="1"/>
  <c r="I2120" i="1"/>
  <c r="L2120" i="1" s="1"/>
  <c r="H2120" i="1"/>
  <c r="K2119" i="1"/>
  <c r="J2119" i="1"/>
  <c r="I2119" i="1"/>
  <c r="G6" i="5" s="1"/>
  <c r="H2119" i="1"/>
  <c r="K2118" i="1"/>
  <c r="J2118" i="1"/>
  <c r="I2118" i="1"/>
  <c r="L2118" i="1" s="1"/>
  <c r="H2118" i="1"/>
  <c r="K2117" i="1"/>
  <c r="J2117" i="1"/>
  <c r="I2117" i="1"/>
  <c r="L2117" i="1" s="1"/>
  <c r="H2117" i="1"/>
  <c r="K2116" i="1"/>
  <c r="J2116" i="1"/>
  <c r="I2116" i="1"/>
  <c r="L2116" i="1" s="1"/>
  <c r="H2116" i="1"/>
  <c r="K2115" i="1"/>
  <c r="J2115" i="1"/>
  <c r="I2115" i="1"/>
  <c r="L2115" i="1" s="1"/>
  <c r="H2115" i="1"/>
  <c r="K2114" i="1"/>
  <c r="J2114" i="1"/>
  <c r="I2114" i="1"/>
  <c r="L2114" i="1" s="1"/>
  <c r="H2114" i="1"/>
  <c r="K2113" i="1"/>
  <c r="J2113" i="1"/>
  <c r="I2113" i="1"/>
  <c r="L2113" i="1" s="1"/>
  <c r="H2113" i="1"/>
  <c r="K2112" i="1"/>
  <c r="J2112" i="1"/>
  <c r="I2112" i="1"/>
  <c r="L2112" i="1" s="1"/>
  <c r="H2112" i="1"/>
  <c r="K2111" i="1"/>
  <c r="J2111" i="1"/>
  <c r="I2111" i="1"/>
  <c r="L2111" i="1" s="1"/>
  <c r="H2111" i="1"/>
  <c r="K2110" i="1"/>
  <c r="J2110" i="1"/>
  <c r="I2110" i="1"/>
  <c r="L2110" i="1" s="1"/>
  <c r="H2110" i="1"/>
  <c r="K2109" i="1"/>
  <c r="J2109" i="1"/>
  <c r="I2109" i="1"/>
  <c r="L2109" i="1" s="1"/>
  <c r="H2109" i="1"/>
  <c r="K2108" i="1"/>
  <c r="J2108" i="1"/>
  <c r="I2108" i="1"/>
  <c r="L2108" i="1" s="1"/>
  <c r="H2108" i="1"/>
  <c r="K2107" i="1"/>
  <c r="J2107" i="1"/>
  <c r="I2107" i="1"/>
  <c r="L2107" i="1" s="1"/>
  <c r="H2107" i="1"/>
  <c r="K2106" i="1"/>
  <c r="J2106" i="1"/>
  <c r="I2106" i="1"/>
  <c r="L2106" i="1" s="1"/>
  <c r="H2106" i="1"/>
  <c r="K2105" i="1"/>
  <c r="J2105" i="1"/>
  <c r="I2105" i="1"/>
  <c r="L2105" i="1" s="1"/>
  <c r="H2105" i="1"/>
  <c r="K2104" i="1"/>
  <c r="J2104" i="1"/>
  <c r="I2104" i="1"/>
  <c r="L2104" i="1" s="1"/>
  <c r="H2104" i="1"/>
  <c r="K2103" i="1"/>
  <c r="J2103" i="1"/>
  <c r="I2103" i="1"/>
  <c r="L2103" i="1" s="1"/>
  <c r="H2103" i="1"/>
  <c r="K2102" i="1"/>
  <c r="J2102" i="1"/>
  <c r="I2102" i="1"/>
  <c r="L2102" i="1" s="1"/>
  <c r="H2102" i="1"/>
  <c r="K2101" i="1"/>
  <c r="J2101" i="1"/>
  <c r="I2101" i="1"/>
  <c r="L2101" i="1" s="1"/>
  <c r="H2101" i="1"/>
  <c r="K2100" i="1"/>
  <c r="J2100" i="1"/>
  <c r="I2100" i="1"/>
  <c r="L2100" i="1" s="1"/>
  <c r="H2100" i="1"/>
  <c r="K2099" i="1"/>
  <c r="J2099" i="1"/>
  <c r="I2099" i="1"/>
  <c r="L2099" i="1" s="1"/>
  <c r="H2099" i="1"/>
  <c r="K2098" i="1"/>
  <c r="J2098" i="1"/>
  <c r="I2098" i="1"/>
  <c r="L2098" i="1" s="1"/>
  <c r="H2098" i="1"/>
  <c r="K2097" i="1"/>
  <c r="J2097" i="1"/>
  <c r="I2097" i="1"/>
  <c r="L2097" i="1" s="1"/>
  <c r="H2097" i="1"/>
  <c r="K2096" i="1"/>
  <c r="J2096" i="1"/>
  <c r="I2096" i="1"/>
  <c r="L2096" i="1" s="1"/>
  <c r="H2096" i="1"/>
  <c r="K2095" i="1"/>
  <c r="J2095" i="1"/>
  <c r="I2095" i="1"/>
  <c r="L2095" i="1" s="1"/>
  <c r="H2095" i="1"/>
  <c r="K2094" i="1"/>
  <c r="J2094" i="1"/>
  <c r="I2094" i="1"/>
  <c r="L2094" i="1" s="1"/>
  <c r="H2094" i="1"/>
  <c r="K2093" i="1"/>
  <c r="J2093" i="1"/>
  <c r="I2093" i="1"/>
  <c r="L2093" i="1" s="1"/>
  <c r="H2093" i="1"/>
  <c r="K2092" i="1"/>
  <c r="J2092" i="1"/>
  <c r="I2092" i="1"/>
  <c r="L2092" i="1" s="1"/>
  <c r="H2092" i="1"/>
  <c r="K2091" i="1"/>
  <c r="J2091" i="1"/>
  <c r="I2091" i="1"/>
  <c r="L2091" i="1" s="1"/>
  <c r="H2091" i="1"/>
  <c r="K2090" i="1"/>
  <c r="J2090" i="1"/>
  <c r="I2090" i="1"/>
  <c r="L2090" i="1" s="1"/>
  <c r="H2090" i="1"/>
  <c r="K2089" i="1"/>
  <c r="J2089" i="1"/>
  <c r="I2089" i="1"/>
  <c r="L2089" i="1" s="1"/>
  <c r="H2089" i="1"/>
  <c r="K2088" i="1"/>
  <c r="J2088" i="1"/>
  <c r="I2088" i="1"/>
  <c r="L2088" i="1" s="1"/>
  <c r="H2088" i="1"/>
  <c r="K2087" i="1"/>
  <c r="J2087" i="1"/>
  <c r="I2087" i="1"/>
  <c r="L2087" i="1" s="1"/>
  <c r="H2087" i="1"/>
  <c r="K2086" i="1"/>
  <c r="J2086" i="1"/>
  <c r="I2086" i="1"/>
  <c r="L2086" i="1" s="1"/>
  <c r="H2086" i="1"/>
  <c r="K2085" i="1"/>
  <c r="J2085" i="1"/>
  <c r="I2085" i="1"/>
  <c r="L2085" i="1" s="1"/>
  <c r="H2085" i="1"/>
  <c r="K2084" i="1"/>
  <c r="J2084" i="1"/>
  <c r="I2084" i="1"/>
  <c r="L2084" i="1" s="1"/>
  <c r="H2084" i="1"/>
  <c r="K2083" i="1"/>
  <c r="J2083" i="1"/>
  <c r="I2083" i="1"/>
  <c r="L2083" i="1" s="1"/>
  <c r="H2083" i="1"/>
  <c r="K2082" i="1"/>
  <c r="J2082" i="1"/>
  <c r="I2082" i="1"/>
  <c r="L2082" i="1" s="1"/>
  <c r="H2082" i="1"/>
  <c r="K2081" i="1"/>
  <c r="J2081" i="1"/>
  <c r="I2081" i="1"/>
  <c r="L2081" i="1" s="1"/>
  <c r="H2081" i="1"/>
  <c r="K2080" i="1"/>
  <c r="J2080" i="1"/>
  <c r="I2080" i="1"/>
  <c r="L2080" i="1" s="1"/>
  <c r="H2080" i="1"/>
  <c r="K2079" i="1"/>
  <c r="J2079" i="1"/>
  <c r="I2079" i="1"/>
  <c r="L2079" i="1" s="1"/>
  <c r="H2079" i="1"/>
  <c r="K2078" i="1"/>
  <c r="J2078" i="1"/>
  <c r="I2078" i="1"/>
  <c r="L2078" i="1" s="1"/>
  <c r="H2078" i="1"/>
  <c r="K2077" i="1"/>
  <c r="J2077" i="1"/>
  <c r="I2077" i="1"/>
  <c r="L2077" i="1" s="1"/>
  <c r="H2077" i="1"/>
  <c r="K2076" i="1"/>
  <c r="J2076" i="1"/>
  <c r="I2076" i="1"/>
  <c r="L2076" i="1" s="1"/>
  <c r="H2076" i="1"/>
  <c r="K2075" i="1"/>
  <c r="J2075" i="1"/>
  <c r="I2075" i="1"/>
  <c r="L2075" i="1" s="1"/>
  <c r="H2075" i="1"/>
  <c r="K2074" i="1"/>
  <c r="J2074" i="1"/>
  <c r="I2074" i="1"/>
  <c r="L2074" i="1" s="1"/>
  <c r="H2074" i="1"/>
  <c r="K2073" i="1"/>
  <c r="J2073" i="1"/>
  <c r="I2073" i="1"/>
  <c r="L2073" i="1" s="1"/>
  <c r="H2073" i="1"/>
  <c r="K2072" i="1"/>
  <c r="J2072" i="1"/>
  <c r="I2072" i="1"/>
  <c r="L2072" i="1" s="1"/>
  <c r="H2072" i="1"/>
  <c r="K2071" i="1"/>
  <c r="J2071" i="1"/>
  <c r="I2071" i="1"/>
  <c r="L2071" i="1" s="1"/>
  <c r="H2071" i="1"/>
  <c r="K2070" i="1"/>
  <c r="J2070" i="1"/>
  <c r="I2070" i="1"/>
  <c r="L2070" i="1" s="1"/>
  <c r="H2070" i="1"/>
  <c r="K2069" i="1"/>
  <c r="J2069" i="1"/>
  <c r="I2069" i="1"/>
  <c r="L2069" i="1" s="1"/>
  <c r="H2069" i="1"/>
  <c r="K2068" i="1"/>
  <c r="J2068" i="1"/>
  <c r="I2068" i="1"/>
  <c r="L2068" i="1" s="1"/>
  <c r="H2068" i="1"/>
  <c r="K2067" i="1"/>
  <c r="J2067" i="1"/>
  <c r="I2067" i="1"/>
  <c r="L2067" i="1" s="1"/>
  <c r="H2067" i="1"/>
  <c r="K2066" i="1"/>
  <c r="J2066" i="1"/>
  <c r="I2066" i="1"/>
  <c r="L2066" i="1" s="1"/>
  <c r="H2066" i="1"/>
  <c r="K2065" i="1"/>
  <c r="J2065" i="1"/>
  <c r="I2065" i="1"/>
  <c r="L2065" i="1" s="1"/>
  <c r="H2065" i="1"/>
  <c r="K2064" i="1"/>
  <c r="J2064" i="1"/>
  <c r="I2064" i="1"/>
  <c r="L2064" i="1" s="1"/>
  <c r="H2064" i="1"/>
  <c r="K2063" i="1"/>
  <c r="J2063" i="1"/>
  <c r="I2063" i="1"/>
  <c r="L2063" i="1" s="1"/>
  <c r="H2063" i="1"/>
  <c r="K2062" i="1"/>
  <c r="J2062" i="1"/>
  <c r="I2062" i="1"/>
  <c r="L2062" i="1" s="1"/>
  <c r="H2062" i="1"/>
  <c r="K2061" i="1"/>
  <c r="J2061" i="1"/>
  <c r="I2061" i="1"/>
  <c r="L2061" i="1" s="1"/>
  <c r="H2061" i="1"/>
  <c r="K2060" i="1"/>
  <c r="J2060" i="1"/>
  <c r="I2060" i="1"/>
  <c r="L2060" i="1" s="1"/>
  <c r="H2060" i="1"/>
  <c r="K2059" i="1"/>
  <c r="J2059" i="1"/>
  <c r="I2059" i="1"/>
  <c r="L2059" i="1" s="1"/>
  <c r="H2059" i="1"/>
  <c r="K2058" i="1"/>
  <c r="J2058" i="1"/>
  <c r="I2058" i="1"/>
  <c r="L2058" i="1" s="1"/>
  <c r="H2058" i="1"/>
  <c r="K2057" i="1"/>
  <c r="J2057" i="1"/>
  <c r="I2057" i="1"/>
  <c r="L2057" i="1" s="1"/>
  <c r="H2057" i="1"/>
  <c r="K2056" i="1"/>
  <c r="J2056" i="1"/>
  <c r="I2056" i="1"/>
  <c r="L2056" i="1" s="1"/>
  <c r="H2056" i="1"/>
  <c r="K2055" i="1"/>
  <c r="J2055" i="1"/>
  <c r="I2055" i="1"/>
  <c r="L2055" i="1" s="1"/>
  <c r="H2055" i="1"/>
  <c r="K2054" i="1"/>
  <c r="J2054" i="1"/>
  <c r="I2054" i="1"/>
  <c r="L2054" i="1" s="1"/>
  <c r="H2054" i="1"/>
  <c r="K2053" i="1"/>
  <c r="J2053" i="1"/>
  <c r="I2053" i="1"/>
  <c r="L2053" i="1" s="1"/>
  <c r="H2053" i="1"/>
  <c r="K2052" i="1"/>
  <c r="J2052" i="1"/>
  <c r="I2052" i="1"/>
  <c r="L2052" i="1" s="1"/>
  <c r="H2052" i="1"/>
  <c r="K2051" i="1"/>
  <c r="J2051" i="1"/>
  <c r="I2051" i="1"/>
  <c r="L2051" i="1" s="1"/>
  <c r="H2051" i="1"/>
  <c r="K2050" i="1"/>
  <c r="J2050" i="1"/>
  <c r="I2050" i="1"/>
  <c r="L2050" i="1" s="1"/>
  <c r="H2050" i="1"/>
  <c r="K2049" i="1"/>
  <c r="J2049" i="1"/>
  <c r="I2049" i="1"/>
  <c r="L2049" i="1" s="1"/>
  <c r="H2049" i="1"/>
  <c r="K2048" i="1"/>
  <c r="J2048" i="1"/>
  <c r="I2048" i="1"/>
  <c r="L2048" i="1" s="1"/>
  <c r="H2048" i="1"/>
  <c r="K2047" i="1"/>
  <c r="J2047" i="1"/>
  <c r="I2047" i="1"/>
  <c r="L2047" i="1" s="1"/>
  <c r="H2047" i="1"/>
  <c r="K2046" i="1"/>
  <c r="J2046" i="1"/>
  <c r="I2046" i="1"/>
  <c r="L2046" i="1" s="1"/>
  <c r="H2046" i="1"/>
  <c r="K2045" i="1"/>
  <c r="J2045" i="1"/>
  <c r="I2045" i="1"/>
  <c r="L2045" i="1" s="1"/>
  <c r="H2045" i="1"/>
  <c r="K2044" i="1"/>
  <c r="J2044" i="1"/>
  <c r="I2044" i="1"/>
  <c r="L2044" i="1" s="1"/>
  <c r="H2044" i="1"/>
  <c r="K2043" i="1"/>
  <c r="J2043" i="1"/>
  <c r="I2043" i="1"/>
  <c r="L2043" i="1" s="1"/>
  <c r="H2043" i="1"/>
  <c r="K2042" i="1"/>
  <c r="J2042" i="1"/>
  <c r="I2042" i="1"/>
  <c r="L2042" i="1" s="1"/>
  <c r="H2042" i="1"/>
  <c r="K2041" i="1"/>
  <c r="J2041" i="1"/>
  <c r="I2041" i="1"/>
  <c r="L2041" i="1" s="1"/>
  <c r="H2041" i="1"/>
  <c r="K2040" i="1"/>
  <c r="J2040" i="1"/>
  <c r="I2040" i="1"/>
  <c r="L2040" i="1" s="1"/>
  <c r="H2040" i="1"/>
  <c r="K2039" i="1"/>
  <c r="J2039" i="1"/>
  <c r="I2039" i="1"/>
  <c r="L2039" i="1" s="1"/>
  <c r="H2039" i="1"/>
  <c r="K2038" i="1"/>
  <c r="J2038" i="1"/>
  <c r="I2038" i="1"/>
  <c r="L2038" i="1" s="1"/>
  <c r="H2038" i="1"/>
  <c r="K2037" i="1"/>
  <c r="J2037" i="1"/>
  <c r="I2037" i="1"/>
  <c r="L2037" i="1" s="1"/>
  <c r="H2037" i="1"/>
  <c r="K2036" i="1"/>
  <c r="J2036" i="1"/>
  <c r="I2036" i="1"/>
  <c r="L2036" i="1" s="1"/>
  <c r="H2036" i="1"/>
  <c r="K2035" i="1"/>
  <c r="J2035" i="1"/>
  <c r="I2035" i="1"/>
  <c r="L2035" i="1" s="1"/>
  <c r="H2035" i="1"/>
  <c r="K2034" i="1"/>
  <c r="J2034" i="1"/>
  <c r="I2034" i="1"/>
  <c r="L2034" i="1" s="1"/>
  <c r="H2034" i="1"/>
  <c r="K2033" i="1"/>
  <c r="J2033" i="1"/>
  <c r="I2033" i="1"/>
  <c r="L2033" i="1" s="1"/>
  <c r="H2033" i="1"/>
  <c r="K2032" i="1"/>
  <c r="J2032" i="1"/>
  <c r="I2032" i="1"/>
  <c r="L2032" i="1" s="1"/>
  <c r="H2032" i="1"/>
  <c r="K2031" i="1"/>
  <c r="J2031" i="1"/>
  <c r="I2031" i="1"/>
  <c r="L2031" i="1" s="1"/>
  <c r="H2031" i="1"/>
  <c r="K2030" i="1"/>
  <c r="J2030" i="1"/>
  <c r="I2030" i="1"/>
  <c r="L2030" i="1" s="1"/>
  <c r="H2030" i="1"/>
  <c r="K2029" i="1"/>
  <c r="J2029" i="1"/>
  <c r="I2029" i="1"/>
  <c r="L2029" i="1" s="1"/>
  <c r="H2029" i="1"/>
  <c r="K2028" i="1"/>
  <c r="J2028" i="1"/>
  <c r="I2028" i="1"/>
  <c r="L2028" i="1" s="1"/>
  <c r="H2028" i="1"/>
  <c r="K2027" i="1"/>
  <c r="J2027" i="1"/>
  <c r="I2027" i="1"/>
  <c r="L2027" i="1" s="1"/>
  <c r="H2027" i="1"/>
  <c r="K2026" i="1"/>
  <c r="J2026" i="1"/>
  <c r="I2026" i="1"/>
  <c r="L2026" i="1" s="1"/>
  <c r="H2026" i="1"/>
  <c r="K2025" i="1"/>
  <c r="J2025" i="1"/>
  <c r="I2025" i="1"/>
  <c r="L2025" i="1" s="1"/>
  <c r="H2025" i="1"/>
  <c r="K2024" i="1"/>
  <c r="J2024" i="1"/>
  <c r="I2024" i="1"/>
  <c r="L2024" i="1" s="1"/>
  <c r="H2024" i="1"/>
  <c r="K2023" i="1"/>
  <c r="J2023" i="1"/>
  <c r="I2023" i="1"/>
  <c r="L2023" i="1" s="1"/>
  <c r="H2023" i="1"/>
  <c r="K2022" i="1"/>
  <c r="J2022" i="1"/>
  <c r="I2022" i="1"/>
  <c r="L2022" i="1" s="1"/>
  <c r="H2022" i="1"/>
  <c r="K2021" i="1"/>
  <c r="J2021" i="1"/>
  <c r="I2021" i="1"/>
  <c r="L2021" i="1" s="1"/>
  <c r="H2021" i="1"/>
  <c r="K2020" i="1"/>
  <c r="J2020" i="1"/>
  <c r="I2020" i="1"/>
  <c r="L2020" i="1" s="1"/>
  <c r="H2020" i="1"/>
  <c r="K2019" i="1"/>
  <c r="J2019" i="1"/>
  <c r="I2019" i="1"/>
  <c r="L2019" i="1" s="1"/>
  <c r="H2019" i="1"/>
  <c r="K2018" i="1"/>
  <c r="J2018" i="1"/>
  <c r="I2018" i="1"/>
  <c r="L2018" i="1" s="1"/>
  <c r="H2018" i="1"/>
  <c r="K2017" i="1"/>
  <c r="J2017" i="1"/>
  <c r="I2017" i="1"/>
  <c r="L2017" i="1" s="1"/>
  <c r="H2017" i="1"/>
  <c r="K2016" i="1"/>
  <c r="J2016" i="1"/>
  <c r="I2016" i="1"/>
  <c r="L2016" i="1" s="1"/>
  <c r="H2016" i="1"/>
  <c r="K2015" i="1"/>
  <c r="J2015" i="1"/>
  <c r="I2015" i="1"/>
  <c r="L2015" i="1" s="1"/>
  <c r="H2015" i="1"/>
  <c r="K2014" i="1"/>
  <c r="J2014" i="1"/>
  <c r="I2014" i="1"/>
  <c r="L2014" i="1" s="1"/>
  <c r="H2014" i="1"/>
  <c r="K2013" i="1"/>
  <c r="J2013" i="1"/>
  <c r="I2013" i="1"/>
  <c r="L2013" i="1" s="1"/>
  <c r="H2013" i="1"/>
  <c r="K2012" i="1"/>
  <c r="J2012" i="1"/>
  <c r="I2012" i="1"/>
  <c r="L2012" i="1" s="1"/>
  <c r="H2012" i="1"/>
  <c r="K2011" i="1"/>
  <c r="J2011" i="1"/>
  <c r="I2011" i="1"/>
  <c r="L2011" i="1" s="1"/>
  <c r="H2011" i="1"/>
  <c r="K2010" i="1"/>
  <c r="J2010" i="1"/>
  <c r="I2010" i="1"/>
  <c r="L2010" i="1" s="1"/>
  <c r="H2010" i="1"/>
  <c r="K2009" i="1"/>
  <c r="J2009" i="1"/>
  <c r="I2009" i="1"/>
  <c r="L2009" i="1" s="1"/>
  <c r="H2009" i="1"/>
  <c r="K2008" i="1"/>
  <c r="J2008" i="1"/>
  <c r="I2008" i="1"/>
  <c r="L2008" i="1" s="1"/>
  <c r="H2008" i="1"/>
  <c r="K2007" i="1"/>
  <c r="J2007" i="1"/>
  <c r="I2007" i="1"/>
  <c r="L2007" i="1" s="1"/>
  <c r="H2007" i="1"/>
  <c r="K2006" i="1"/>
  <c r="J2006" i="1"/>
  <c r="I2006" i="1"/>
  <c r="L2006" i="1" s="1"/>
  <c r="H2006" i="1"/>
  <c r="K2005" i="1"/>
  <c r="J2005" i="1"/>
  <c r="I2005" i="1"/>
  <c r="L2005" i="1" s="1"/>
  <c r="H2005" i="1"/>
  <c r="K2004" i="1"/>
  <c r="J2004" i="1"/>
  <c r="I2004" i="1"/>
  <c r="L2004" i="1" s="1"/>
  <c r="H2004" i="1"/>
  <c r="K2003" i="1"/>
  <c r="J2003" i="1"/>
  <c r="I2003" i="1"/>
  <c r="L2003" i="1" s="1"/>
  <c r="H2003" i="1"/>
  <c r="K2002" i="1"/>
  <c r="J2002" i="1"/>
  <c r="I2002" i="1"/>
  <c r="L2002" i="1" s="1"/>
  <c r="H2002" i="1"/>
  <c r="K2001" i="1"/>
  <c r="J2001" i="1"/>
  <c r="I2001" i="1"/>
  <c r="L2001" i="1" s="1"/>
  <c r="H2001" i="1"/>
  <c r="K2000" i="1"/>
  <c r="J2000" i="1"/>
  <c r="I2000" i="1"/>
  <c r="L2000" i="1" s="1"/>
  <c r="H2000" i="1"/>
  <c r="K1999" i="1"/>
  <c r="J1999" i="1"/>
  <c r="I1999" i="1"/>
  <c r="L1999" i="1" s="1"/>
  <c r="H1999" i="1"/>
  <c r="K1998" i="1"/>
  <c r="J1998" i="1"/>
  <c r="I1998" i="1"/>
  <c r="L1998" i="1" s="1"/>
  <c r="H1998" i="1"/>
  <c r="K1997" i="1"/>
  <c r="J1997" i="1"/>
  <c r="I1997" i="1"/>
  <c r="L1997" i="1" s="1"/>
  <c r="H1997" i="1"/>
  <c r="K1996" i="1"/>
  <c r="J1996" i="1"/>
  <c r="I1996" i="1"/>
  <c r="L1996" i="1" s="1"/>
  <c r="H1996" i="1"/>
  <c r="K1995" i="1"/>
  <c r="J1995" i="1"/>
  <c r="I1995" i="1"/>
  <c r="L1995" i="1" s="1"/>
  <c r="H1995" i="1"/>
  <c r="K1994" i="1"/>
  <c r="J1994" i="1"/>
  <c r="I1994" i="1"/>
  <c r="L1994" i="1" s="1"/>
  <c r="H1994" i="1"/>
  <c r="K1993" i="1"/>
  <c r="J1993" i="1"/>
  <c r="I1993" i="1"/>
  <c r="L1993" i="1" s="1"/>
  <c r="H1993" i="1"/>
  <c r="K1992" i="1"/>
  <c r="J1992" i="1"/>
  <c r="I1992" i="1"/>
  <c r="L1992" i="1" s="1"/>
  <c r="H1992" i="1"/>
  <c r="K1991" i="1"/>
  <c r="J1991" i="1"/>
  <c r="I1991" i="1"/>
  <c r="L1991" i="1" s="1"/>
  <c r="H1991" i="1"/>
  <c r="K1990" i="1"/>
  <c r="J1990" i="1"/>
  <c r="I1990" i="1"/>
  <c r="L1990" i="1" s="1"/>
  <c r="H1990" i="1"/>
  <c r="K1989" i="1"/>
  <c r="J1989" i="1"/>
  <c r="I1989" i="1"/>
  <c r="L1989" i="1" s="1"/>
  <c r="H1989" i="1"/>
  <c r="K1988" i="1"/>
  <c r="J1988" i="1"/>
  <c r="I1988" i="1"/>
  <c r="L1988" i="1" s="1"/>
  <c r="H1988" i="1"/>
  <c r="K1987" i="1"/>
  <c r="J1987" i="1"/>
  <c r="I1987" i="1"/>
  <c r="L1987" i="1" s="1"/>
  <c r="H1987" i="1"/>
  <c r="K1986" i="1"/>
  <c r="J1986" i="1"/>
  <c r="I1986" i="1"/>
  <c r="L1986" i="1" s="1"/>
  <c r="H1986" i="1"/>
  <c r="K1985" i="1"/>
  <c r="J1985" i="1"/>
  <c r="I1985" i="1"/>
  <c r="L1985" i="1" s="1"/>
  <c r="H1985" i="1"/>
  <c r="K1984" i="1"/>
  <c r="J1984" i="1"/>
  <c r="I1984" i="1"/>
  <c r="L1984" i="1" s="1"/>
  <c r="H1984" i="1"/>
  <c r="K1983" i="1"/>
  <c r="J1983" i="1"/>
  <c r="I1983" i="1"/>
  <c r="L1983" i="1" s="1"/>
  <c r="H1983" i="1"/>
  <c r="K1982" i="1"/>
  <c r="J1982" i="1"/>
  <c r="I1982" i="1"/>
  <c r="L1982" i="1" s="1"/>
  <c r="H1982" i="1"/>
  <c r="K1981" i="1"/>
  <c r="J1981" i="1"/>
  <c r="I1981" i="1"/>
  <c r="L1981" i="1" s="1"/>
  <c r="H1981" i="1"/>
  <c r="K1980" i="1"/>
  <c r="J1980" i="1"/>
  <c r="I1980" i="1"/>
  <c r="L1980" i="1" s="1"/>
  <c r="H1980" i="1"/>
  <c r="K1979" i="1"/>
  <c r="J1979" i="1"/>
  <c r="I1979" i="1"/>
  <c r="L1979" i="1" s="1"/>
  <c r="H1979" i="1"/>
  <c r="K1978" i="1"/>
  <c r="J1978" i="1"/>
  <c r="I1978" i="1"/>
  <c r="L1978" i="1" s="1"/>
  <c r="H1978" i="1"/>
  <c r="K1977" i="1"/>
  <c r="J1977" i="1"/>
  <c r="I1977" i="1"/>
  <c r="L1977" i="1" s="1"/>
  <c r="H1977" i="1"/>
  <c r="K1976" i="1"/>
  <c r="J1976" i="1"/>
  <c r="I1976" i="1"/>
  <c r="L1976" i="1" s="1"/>
  <c r="H1976" i="1"/>
  <c r="K1975" i="1"/>
  <c r="J1975" i="1"/>
  <c r="I1975" i="1"/>
  <c r="L1975" i="1" s="1"/>
  <c r="H1975" i="1"/>
  <c r="K1974" i="1"/>
  <c r="J1974" i="1"/>
  <c r="I1974" i="1"/>
  <c r="L1974" i="1" s="1"/>
  <c r="H1974" i="1"/>
  <c r="K1973" i="1"/>
  <c r="J1973" i="1"/>
  <c r="I1973" i="1"/>
  <c r="L1973" i="1" s="1"/>
  <c r="H1973" i="1"/>
  <c r="K1972" i="1"/>
  <c r="J1972" i="1"/>
  <c r="I1972" i="1"/>
  <c r="L1972" i="1" s="1"/>
  <c r="H1972" i="1"/>
  <c r="K1971" i="1"/>
  <c r="J1971" i="1"/>
  <c r="I1971" i="1"/>
  <c r="L1971" i="1" s="1"/>
  <c r="H1971" i="1"/>
  <c r="K1970" i="1"/>
  <c r="J1970" i="1"/>
  <c r="I1970" i="1"/>
  <c r="L1970" i="1" s="1"/>
  <c r="H1970" i="1"/>
  <c r="K1969" i="1"/>
  <c r="J1969" i="1"/>
  <c r="I1969" i="1"/>
  <c r="L1969" i="1" s="1"/>
  <c r="H1969" i="1"/>
  <c r="K1968" i="1"/>
  <c r="J1968" i="1"/>
  <c r="I1968" i="1"/>
  <c r="L1968" i="1" s="1"/>
  <c r="H1968" i="1"/>
  <c r="K1967" i="1"/>
  <c r="J1967" i="1"/>
  <c r="I1967" i="1"/>
  <c r="L1967" i="1" s="1"/>
  <c r="H1967" i="1"/>
  <c r="K1966" i="1"/>
  <c r="J1966" i="1"/>
  <c r="I1966" i="1"/>
  <c r="L1966" i="1" s="1"/>
  <c r="H1966" i="1"/>
  <c r="K1965" i="1"/>
  <c r="J1965" i="1"/>
  <c r="I1965" i="1"/>
  <c r="L1965" i="1" s="1"/>
  <c r="H1965" i="1"/>
  <c r="K1964" i="1"/>
  <c r="J1964" i="1"/>
  <c r="I1964" i="1"/>
  <c r="L1964" i="1" s="1"/>
  <c r="H1964" i="1"/>
  <c r="K1963" i="1"/>
  <c r="J1963" i="1"/>
  <c r="I1963" i="1"/>
  <c r="L1963" i="1" s="1"/>
  <c r="H1963" i="1"/>
  <c r="K1962" i="1"/>
  <c r="J1962" i="1"/>
  <c r="I1962" i="1"/>
  <c r="L1962" i="1" s="1"/>
  <c r="H1962" i="1"/>
  <c r="K1961" i="1"/>
  <c r="J1961" i="1"/>
  <c r="I1961" i="1"/>
  <c r="L1961" i="1" s="1"/>
  <c r="H1961" i="1"/>
  <c r="K1960" i="1"/>
  <c r="J1960" i="1"/>
  <c r="I1960" i="1"/>
  <c r="L1960" i="1" s="1"/>
  <c r="H1960" i="1"/>
  <c r="K1959" i="1"/>
  <c r="J1959" i="1"/>
  <c r="I1959" i="1"/>
  <c r="L1959" i="1" s="1"/>
  <c r="H1959" i="1"/>
  <c r="K1958" i="1"/>
  <c r="J1958" i="1"/>
  <c r="I1958" i="1"/>
  <c r="L1958" i="1" s="1"/>
  <c r="H1958" i="1"/>
  <c r="K1957" i="1"/>
  <c r="J1957" i="1"/>
  <c r="I1957" i="1"/>
  <c r="L1957" i="1" s="1"/>
  <c r="H1957" i="1"/>
  <c r="K1956" i="1"/>
  <c r="J1956" i="1"/>
  <c r="I1956" i="1"/>
  <c r="L1956" i="1" s="1"/>
  <c r="H1956" i="1"/>
  <c r="K1955" i="1"/>
  <c r="J1955" i="1"/>
  <c r="I1955" i="1"/>
  <c r="L1955" i="1" s="1"/>
  <c r="H1955" i="1"/>
  <c r="K1954" i="1"/>
  <c r="J1954" i="1"/>
  <c r="I1954" i="1"/>
  <c r="L1954" i="1" s="1"/>
  <c r="H1954" i="1"/>
  <c r="K1953" i="1"/>
  <c r="J1953" i="1"/>
  <c r="I1953" i="1"/>
  <c r="L1953" i="1" s="1"/>
  <c r="H1953" i="1"/>
  <c r="K1952" i="1"/>
  <c r="J1952" i="1"/>
  <c r="I1952" i="1"/>
  <c r="L1952" i="1" s="1"/>
  <c r="H1952" i="1"/>
  <c r="K1951" i="1"/>
  <c r="J1951" i="1"/>
  <c r="I1951" i="1"/>
  <c r="L1951" i="1" s="1"/>
  <c r="H1951" i="1"/>
  <c r="K1950" i="1"/>
  <c r="J1950" i="1"/>
  <c r="I1950" i="1"/>
  <c r="L1950" i="1" s="1"/>
  <c r="H1950" i="1"/>
  <c r="K1949" i="1"/>
  <c r="J1949" i="1"/>
  <c r="I1949" i="1"/>
  <c r="L1949" i="1" s="1"/>
  <c r="H1949" i="1"/>
  <c r="K1948" i="1"/>
  <c r="J1948" i="1"/>
  <c r="I1948" i="1"/>
  <c r="L1948" i="1" s="1"/>
  <c r="H1948" i="1"/>
  <c r="K1947" i="1"/>
  <c r="J1947" i="1"/>
  <c r="I1947" i="1"/>
  <c r="L1947" i="1" s="1"/>
  <c r="H1947" i="1"/>
  <c r="K1946" i="1"/>
  <c r="J1946" i="1"/>
  <c r="I1946" i="1"/>
  <c r="L1946" i="1" s="1"/>
  <c r="H1946" i="1"/>
  <c r="K1945" i="1"/>
  <c r="J1945" i="1"/>
  <c r="I1945" i="1"/>
  <c r="L1945" i="1" s="1"/>
  <c r="H1945" i="1"/>
  <c r="K1944" i="1"/>
  <c r="J1944" i="1"/>
  <c r="I1944" i="1"/>
  <c r="L1944" i="1" s="1"/>
  <c r="H1944" i="1"/>
  <c r="K1943" i="1"/>
  <c r="J1943" i="1"/>
  <c r="I1943" i="1"/>
  <c r="L1943" i="1" s="1"/>
  <c r="H1943" i="1"/>
  <c r="K1942" i="1"/>
  <c r="J1942" i="1"/>
  <c r="I1942" i="1"/>
  <c r="L1942" i="1" s="1"/>
  <c r="H1942" i="1"/>
  <c r="K1941" i="1"/>
  <c r="J1941" i="1"/>
  <c r="I1941" i="1"/>
  <c r="L1941" i="1" s="1"/>
  <c r="H1941" i="1"/>
  <c r="K1940" i="1"/>
  <c r="J1940" i="1"/>
  <c r="I1940" i="1"/>
  <c r="L1940" i="1" s="1"/>
  <c r="H1940" i="1"/>
  <c r="K1939" i="1"/>
  <c r="J1939" i="1"/>
  <c r="I1939" i="1"/>
  <c r="L1939" i="1" s="1"/>
  <c r="H1939" i="1"/>
  <c r="K1938" i="1"/>
  <c r="J1938" i="1"/>
  <c r="I1938" i="1"/>
  <c r="L1938" i="1" s="1"/>
  <c r="H1938" i="1"/>
  <c r="K1937" i="1"/>
  <c r="J1937" i="1"/>
  <c r="I1937" i="1"/>
  <c r="L1937" i="1" s="1"/>
  <c r="H1937" i="1"/>
  <c r="K1936" i="1"/>
  <c r="J1936" i="1"/>
  <c r="I1936" i="1"/>
  <c r="L1936" i="1" s="1"/>
  <c r="H1936" i="1"/>
  <c r="K1935" i="1"/>
  <c r="J1935" i="1"/>
  <c r="I1935" i="1"/>
  <c r="L1935" i="1" s="1"/>
  <c r="H1935" i="1"/>
  <c r="K1934" i="1"/>
  <c r="J1934" i="1"/>
  <c r="I1934" i="1"/>
  <c r="L1934" i="1" s="1"/>
  <c r="H1934" i="1"/>
  <c r="K1933" i="1"/>
  <c r="J1933" i="1"/>
  <c r="I1933" i="1"/>
  <c r="L1933" i="1" s="1"/>
  <c r="H1933" i="1"/>
  <c r="K1932" i="1"/>
  <c r="J1932" i="1"/>
  <c r="I1932" i="1"/>
  <c r="L1932" i="1" s="1"/>
  <c r="H1932" i="1"/>
  <c r="K1931" i="1"/>
  <c r="J1931" i="1"/>
  <c r="I1931" i="1"/>
  <c r="L1931" i="1" s="1"/>
  <c r="H1931" i="1"/>
  <c r="K1930" i="1"/>
  <c r="J1930" i="1"/>
  <c r="I1930" i="1"/>
  <c r="L1930" i="1" s="1"/>
  <c r="H1930" i="1"/>
  <c r="K1929" i="1"/>
  <c r="J1929" i="1"/>
  <c r="I1929" i="1"/>
  <c r="L1929" i="1" s="1"/>
  <c r="H1929" i="1"/>
  <c r="K1928" i="1"/>
  <c r="J1928" i="1"/>
  <c r="I1928" i="1"/>
  <c r="L1928" i="1" s="1"/>
  <c r="H1928" i="1"/>
  <c r="K1927" i="1"/>
  <c r="J1927" i="1"/>
  <c r="I1927" i="1"/>
  <c r="L1927" i="1" s="1"/>
  <c r="H1927" i="1"/>
  <c r="K1926" i="1"/>
  <c r="J1926" i="1"/>
  <c r="I1926" i="1"/>
  <c r="L1926" i="1" s="1"/>
  <c r="H1926" i="1"/>
  <c r="K1925" i="1"/>
  <c r="J1925" i="1"/>
  <c r="I1925" i="1"/>
  <c r="L1925" i="1" s="1"/>
  <c r="H1925" i="1"/>
  <c r="K1924" i="1"/>
  <c r="J1924" i="1"/>
  <c r="I1924" i="1"/>
  <c r="L1924" i="1" s="1"/>
  <c r="H1924" i="1"/>
  <c r="K1923" i="1"/>
  <c r="J1923" i="1"/>
  <c r="I1923" i="1"/>
  <c r="L1923" i="1" s="1"/>
  <c r="H1923" i="1"/>
  <c r="K1922" i="1"/>
  <c r="J1922" i="1"/>
  <c r="I1922" i="1"/>
  <c r="L1922" i="1" s="1"/>
  <c r="H1922" i="1"/>
  <c r="K1921" i="1"/>
  <c r="J1921" i="1"/>
  <c r="I1921" i="1"/>
  <c r="L1921" i="1" s="1"/>
  <c r="H1921" i="1"/>
  <c r="K1920" i="1"/>
  <c r="J1920" i="1"/>
  <c r="I1920" i="1"/>
  <c r="L1920" i="1" s="1"/>
  <c r="H1920" i="1"/>
  <c r="K1919" i="1"/>
  <c r="J1919" i="1"/>
  <c r="I1919" i="1"/>
  <c r="L1919" i="1" s="1"/>
  <c r="H1919" i="1"/>
  <c r="K1918" i="1"/>
  <c r="J1918" i="1"/>
  <c r="I1918" i="1"/>
  <c r="L1918" i="1" s="1"/>
  <c r="H1918" i="1"/>
  <c r="K1917" i="1"/>
  <c r="J1917" i="1"/>
  <c r="I1917" i="1"/>
  <c r="L1917" i="1" s="1"/>
  <c r="H1917" i="1"/>
  <c r="K1916" i="1"/>
  <c r="J1916" i="1"/>
  <c r="I1916" i="1"/>
  <c r="L1916" i="1" s="1"/>
  <c r="H1916" i="1"/>
  <c r="K1915" i="1"/>
  <c r="J1915" i="1"/>
  <c r="I1915" i="1"/>
  <c r="L1915" i="1" s="1"/>
  <c r="H1915" i="1"/>
  <c r="K1914" i="1"/>
  <c r="J1914" i="1"/>
  <c r="I1914" i="1"/>
  <c r="L1914" i="1" s="1"/>
  <c r="H1914" i="1"/>
  <c r="K1913" i="1"/>
  <c r="J1913" i="1"/>
  <c r="I1913" i="1"/>
  <c r="L1913" i="1" s="1"/>
  <c r="H1913" i="1"/>
  <c r="K1912" i="1"/>
  <c r="J1912" i="1"/>
  <c r="I1912" i="1"/>
  <c r="L1912" i="1" s="1"/>
  <c r="H1912" i="1"/>
  <c r="K1911" i="1"/>
  <c r="J1911" i="1"/>
  <c r="I1911" i="1"/>
  <c r="L1911" i="1" s="1"/>
  <c r="H1911" i="1"/>
  <c r="K1910" i="1"/>
  <c r="J1910" i="1"/>
  <c r="I1910" i="1"/>
  <c r="L1910" i="1" s="1"/>
  <c r="H1910" i="1"/>
  <c r="K1909" i="1"/>
  <c r="J1909" i="1"/>
  <c r="I1909" i="1"/>
  <c r="L1909" i="1" s="1"/>
  <c r="H1909" i="1"/>
  <c r="K1908" i="1"/>
  <c r="J1908" i="1"/>
  <c r="I1908" i="1"/>
  <c r="L1908" i="1" s="1"/>
  <c r="H1908" i="1"/>
  <c r="K1907" i="1"/>
  <c r="J1907" i="1"/>
  <c r="I1907" i="1"/>
  <c r="L1907" i="1" s="1"/>
  <c r="H1907" i="1"/>
  <c r="K1906" i="1"/>
  <c r="J1906" i="1"/>
  <c r="I1906" i="1"/>
  <c r="L1906" i="1" s="1"/>
  <c r="H1906" i="1"/>
  <c r="K1905" i="1"/>
  <c r="J1905" i="1"/>
  <c r="I1905" i="1"/>
  <c r="L1905" i="1" s="1"/>
  <c r="H1905" i="1"/>
  <c r="K1904" i="1"/>
  <c r="J1904" i="1"/>
  <c r="I1904" i="1"/>
  <c r="L1904" i="1" s="1"/>
  <c r="H1904" i="1"/>
  <c r="K1903" i="1"/>
  <c r="J1903" i="1"/>
  <c r="I1903" i="1"/>
  <c r="L1903" i="1" s="1"/>
  <c r="H1903" i="1"/>
  <c r="K1902" i="1"/>
  <c r="J1902" i="1"/>
  <c r="I1902" i="1"/>
  <c r="L1902" i="1" s="1"/>
  <c r="H1902" i="1"/>
  <c r="K1901" i="1"/>
  <c r="J1901" i="1"/>
  <c r="I1901" i="1"/>
  <c r="L1901" i="1" s="1"/>
  <c r="H1901" i="1"/>
  <c r="K1900" i="1"/>
  <c r="J1900" i="1"/>
  <c r="I1900" i="1"/>
  <c r="L1900" i="1" s="1"/>
  <c r="H1900" i="1"/>
  <c r="K1899" i="1"/>
  <c r="J1899" i="1"/>
  <c r="I1899" i="1"/>
  <c r="L1899" i="1" s="1"/>
  <c r="H1899" i="1"/>
  <c r="K1898" i="1"/>
  <c r="J1898" i="1"/>
  <c r="I1898" i="1"/>
  <c r="L1898" i="1" s="1"/>
  <c r="H1898" i="1"/>
  <c r="K1897" i="1"/>
  <c r="J1897" i="1"/>
  <c r="I1897" i="1"/>
  <c r="L1897" i="1" s="1"/>
  <c r="H1897" i="1"/>
  <c r="K1896" i="1"/>
  <c r="J1896" i="1"/>
  <c r="I1896" i="1"/>
  <c r="L1896" i="1" s="1"/>
  <c r="H1896" i="1"/>
  <c r="K1895" i="1"/>
  <c r="J1895" i="1"/>
  <c r="I1895" i="1"/>
  <c r="L1895" i="1" s="1"/>
  <c r="H1895" i="1"/>
  <c r="K1894" i="1"/>
  <c r="J1894" i="1"/>
  <c r="I1894" i="1"/>
  <c r="L1894" i="1" s="1"/>
  <c r="H1894" i="1"/>
  <c r="K1893" i="1"/>
  <c r="J1893" i="1"/>
  <c r="I1893" i="1"/>
  <c r="L1893" i="1" s="1"/>
  <c r="H1893" i="1"/>
  <c r="K1892" i="1"/>
  <c r="J1892" i="1"/>
  <c r="I1892" i="1"/>
  <c r="L1892" i="1" s="1"/>
  <c r="H1892" i="1"/>
  <c r="K1891" i="1"/>
  <c r="J1891" i="1"/>
  <c r="I1891" i="1"/>
  <c r="L1891" i="1" s="1"/>
  <c r="H1891" i="1"/>
  <c r="K1890" i="1"/>
  <c r="J1890" i="1"/>
  <c r="I1890" i="1"/>
  <c r="L1890" i="1" s="1"/>
  <c r="H1890" i="1"/>
  <c r="K1889" i="1"/>
  <c r="J1889" i="1"/>
  <c r="I1889" i="1"/>
  <c r="L1889" i="1" s="1"/>
  <c r="H1889" i="1"/>
  <c r="K1888" i="1"/>
  <c r="J1888" i="1"/>
  <c r="I1888" i="1"/>
  <c r="L1888" i="1" s="1"/>
  <c r="H1888" i="1"/>
  <c r="K1887" i="1"/>
  <c r="J1887" i="1"/>
  <c r="I1887" i="1"/>
  <c r="L1887" i="1" s="1"/>
  <c r="H1887" i="1"/>
  <c r="K1886" i="1"/>
  <c r="J1886" i="1"/>
  <c r="I1886" i="1"/>
  <c r="L1886" i="1" s="1"/>
  <c r="H1886" i="1"/>
  <c r="K1885" i="1"/>
  <c r="J1885" i="1"/>
  <c r="I1885" i="1"/>
  <c r="L1885" i="1" s="1"/>
  <c r="H1885" i="1"/>
  <c r="K1884" i="1"/>
  <c r="J1884" i="1"/>
  <c r="I1884" i="1"/>
  <c r="L1884" i="1" s="1"/>
  <c r="H1884" i="1"/>
  <c r="K1883" i="1"/>
  <c r="J1883" i="1"/>
  <c r="I1883" i="1"/>
  <c r="L1883" i="1" s="1"/>
  <c r="H1883" i="1"/>
  <c r="K1882" i="1"/>
  <c r="J1882" i="1"/>
  <c r="I1882" i="1"/>
  <c r="L1882" i="1" s="1"/>
  <c r="H1882" i="1"/>
  <c r="K1881" i="1"/>
  <c r="J1881" i="1"/>
  <c r="I1881" i="1"/>
  <c r="L1881" i="1" s="1"/>
  <c r="H1881" i="1"/>
  <c r="K1880" i="1"/>
  <c r="J1880" i="1"/>
  <c r="I1880" i="1"/>
  <c r="L1880" i="1" s="1"/>
  <c r="H1880" i="1"/>
  <c r="K1879" i="1"/>
  <c r="J1879" i="1"/>
  <c r="I1879" i="1"/>
  <c r="L1879" i="1" s="1"/>
  <c r="H1879" i="1"/>
  <c r="K1878" i="1"/>
  <c r="J1878" i="1"/>
  <c r="I1878" i="1"/>
  <c r="L1878" i="1" s="1"/>
  <c r="H1878" i="1"/>
  <c r="K1877" i="1"/>
  <c r="J1877" i="1"/>
  <c r="I1877" i="1"/>
  <c r="L1877" i="1" s="1"/>
  <c r="H1877" i="1"/>
  <c r="K1876" i="1"/>
  <c r="J1876" i="1"/>
  <c r="I1876" i="1"/>
  <c r="L1876" i="1" s="1"/>
  <c r="H1876" i="1"/>
  <c r="K1875" i="1"/>
  <c r="J1875" i="1"/>
  <c r="I1875" i="1"/>
  <c r="L1875" i="1" s="1"/>
  <c r="H1875" i="1"/>
  <c r="K1874" i="1"/>
  <c r="J1874" i="1"/>
  <c r="I1874" i="1"/>
  <c r="L1874" i="1" s="1"/>
  <c r="H1874" i="1"/>
  <c r="K1873" i="1"/>
  <c r="J1873" i="1"/>
  <c r="I1873" i="1"/>
  <c r="L1873" i="1" s="1"/>
  <c r="H1873" i="1"/>
  <c r="K1872" i="1"/>
  <c r="J1872" i="1"/>
  <c r="I1872" i="1"/>
  <c r="L1872" i="1" s="1"/>
  <c r="H1872" i="1"/>
  <c r="K1871" i="1"/>
  <c r="J1871" i="1"/>
  <c r="I1871" i="1"/>
  <c r="L1871" i="1" s="1"/>
  <c r="H1871" i="1"/>
  <c r="K1870" i="1"/>
  <c r="J1870" i="1"/>
  <c r="I1870" i="1"/>
  <c r="L1870" i="1" s="1"/>
  <c r="H1870" i="1"/>
  <c r="K1869" i="1"/>
  <c r="J1869" i="1"/>
  <c r="I1869" i="1"/>
  <c r="L1869" i="1" s="1"/>
  <c r="H1869" i="1"/>
  <c r="K1868" i="1"/>
  <c r="J1868" i="1"/>
  <c r="I1868" i="1"/>
  <c r="L1868" i="1" s="1"/>
  <c r="H1868" i="1"/>
  <c r="K1867" i="1"/>
  <c r="J1867" i="1"/>
  <c r="I1867" i="1"/>
  <c r="L1867" i="1" s="1"/>
  <c r="H1867" i="1"/>
  <c r="K1866" i="1"/>
  <c r="J1866" i="1"/>
  <c r="I1866" i="1"/>
  <c r="L1866" i="1" s="1"/>
  <c r="H1866" i="1"/>
  <c r="K1865" i="1"/>
  <c r="J1865" i="1"/>
  <c r="I1865" i="1"/>
  <c r="L1865" i="1" s="1"/>
  <c r="H1865" i="1"/>
  <c r="K1864" i="1"/>
  <c r="J1864" i="1"/>
  <c r="I1864" i="1"/>
  <c r="L1864" i="1" s="1"/>
  <c r="H1864" i="1"/>
  <c r="K1863" i="1"/>
  <c r="J1863" i="1"/>
  <c r="I1863" i="1"/>
  <c r="L1863" i="1" s="1"/>
  <c r="H1863" i="1"/>
  <c r="K1862" i="1"/>
  <c r="J1862" i="1"/>
  <c r="I1862" i="1"/>
  <c r="L1862" i="1" s="1"/>
  <c r="H1862" i="1"/>
  <c r="K1861" i="1"/>
  <c r="J1861" i="1"/>
  <c r="I1861" i="1"/>
  <c r="L1861" i="1" s="1"/>
  <c r="H1861" i="1"/>
  <c r="K1860" i="1"/>
  <c r="J1860" i="1"/>
  <c r="I1860" i="1"/>
  <c r="L1860" i="1" s="1"/>
  <c r="H1860" i="1"/>
  <c r="K1859" i="1"/>
  <c r="J1859" i="1"/>
  <c r="I1859" i="1"/>
  <c r="L1859" i="1" s="1"/>
  <c r="H1859" i="1"/>
  <c r="K1858" i="1"/>
  <c r="J1858" i="1"/>
  <c r="I1858" i="1"/>
  <c r="L1858" i="1" s="1"/>
  <c r="H1858" i="1"/>
  <c r="K1857" i="1"/>
  <c r="J1857" i="1"/>
  <c r="I1857" i="1"/>
  <c r="L1857" i="1" s="1"/>
  <c r="H1857" i="1"/>
  <c r="K1856" i="1"/>
  <c r="J1856" i="1"/>
  <c r="I1856" i="1"/>
  <c r="L1856" i="1" s="1"/>
  <c r="H1856" i="1"/>
  <c r="K1855" i="1"/>
  <c r="J1855" i="1"/>
  <c r="I1855" i="1"/>
  <c r="L1855" i="1" s="1"/>
  <c r="H1855" i="1"/>
  <c r="K1854" i="1"/>
  <c r="J1854" i="1"/>
  <c r="I1854" i="1"/>
  <c r="L1854" i="1" s="1"/>
  <c r="H1854" i="1"/>
  <c r="K1853" i="1"/>
  <c r="J1853" i="1"/>
  <c r="I1853" i="1"/>
  <c r="L1853" i="1" s="1"/>
  <c r="H1853" i="1"/>
  <c r="K1852" i="1"/>
  <c r="J1852" i="1"/>
  <c r="I1852" i="1"/>
  <c r="L1852" i="1" s="1"/>
  <c r="H1852" i="1"/>
  <c r="K1851" i="1"/>
  <c r="J1851" i="1"/>
  <c r="I1851" i="1"/>
  <c r="L1851" i="1" s="1"/>
  <c r="H1851" i="1"/>
  <c r="K1850" i="1"/>
  <c r="J1850" i="1"/>
  <c r="I1850" i="1"/>
  <c r="L1850" i="1" s="1"/>
  <c r="H1850" i="1"/>
  <c r="K1849" i="1"/>
  <c r="J1849" i="1"/>
  <c r="I1849" i="1"/>
  <c r="L1849" i="1" s="1"/>
  <c r="H1849" i="1"/>
  <c r="K1848" i="1"/>
  <c r="J1848" i="1"/>
  <c r="I1848" i="1"/>
  <c r="L1848" i="1" s="1"/>
  <c r="H1848" i="1"/>
  <c r="K1847" i="1"/>
  <c r="J1847" i="1"/>
  <c r="I1847" i="1"/>
  <c r="L1847" i="1" s="1"/>
  <c r="H1847" i="1"/>
  <c r="K1846" i="1"/>
  <c r="J1846" i="1"/>
  <c r="I1846" i="1"/>
  <c r="L1846" i="1" s="1"/>
  <c r="H1846" i="1"/>
  <c r="K1845" i="1"/>
  <c r="J1845" i="1"/>
  <c r="I1845" i="1"/>
  <c r="L1845" i="1" s="1"/>
  <c r="H1845" i="1"/>
  <c r="K1844" i="1"/>
  <c r="J1844" i="1"/>
  <c r="I1844" i="1"/>
  <c r="L1844" i="1" s="1"/>
  <c r="H1844" i="1"/>
  <c r="K1843" i="1"/>
  <c r="J1843" i="1"/>
  <c r="I1843" i="1"/>
  <c r="L1843" i="1" s="1"/>
  <c r="H1843" i="1"/>
  <c r="K1842" i="1"/>
  <c r="J1842" i="1"/>
  <c r="I1842" i="1"/>
  <c r="L1842" i="1" s="1"/>
  <c r="H1842" i="1"/>
  <c r="K1841" i="1"/>
  <c r="J1841" i="1"/>
  <c r="I1841" i="1"/>
  <c r="L1841" i="1" s="1"/>
  <c r="H1841" i="1"/>
  <c r="K1840" i="1"/>
  <c r="J1840" i="1"/>
  <c r="I1840" i="1"/>
  <c r="L1840" i="1" s="1"/>
  <c r="H1840" i="1"/>
  <c r="K1839" i="1"/>
  <c r="J1839" i="1"/>
  <c r="I1839" i="1"/>
  <c r="L1839" i="1" s="1"/>
  <c r="H1839" i="1"/>
  <c r="K1838" i="1"/>
  <c r="J1838" i="1"/>
  <c r="I1838" i="1"/>
  <c r="L1838" i="1" s="1"/>
  <c r="H1838" i="1"/>
  <c r="K1837" i="1"/>
  <c r="J1837" i="1"/>
  <c r="I1837" i="1"/>
  <c r="L1837" i="1" s="1"/>
  <c r="H1837" i="1"/>
  <c r="K1836" i="1"/>
  <c r="J1836" i="1"/>
  <c r="I1836" i="1"/>
  <c r="L1836" i="1" s="1"/>
  <c r="H1836" i="1"/>
  <c r="K1835" i="1"/>
  <c r="J1835" i="1"/>
  <c r="I1835" i="1"/>
  <c r="L1835" i="1" s="1"/>
  <c r="H1835" i="1"/>
  <c r="K1834" i="1"/>
  <c r="J1834" i="1"/>
  <c r="I1834" i="1"/>
  <c r="L1834" i="1" s="1"/>
  <c r="H1834" i="1"/>
  <c r="K1833" i="1"/>
  <c r="J1833" i="1"/>
  <c r="I1833" i="1"/>
  <c r="L1833" i="1" s="1"/>
  <c r="H1833" i="1"/>
  <c r="K1832" i="1"/>
  <c r="J1832" i="1"/>
  <c r="I1832" i="1"/>
  <c r="L1832" i="1" s="1"/>
  <c r="H1832" i="1"/>
  <c r="K1831" i="1"/>
  <c r="J1831" i="1"/>
  <c r="I1831" i="1"/>
  <c r="L1831" i="1" s="1"/>
  <c r="H1831" i="1"/>
  <c r="K1830" i="1"/>
  <c r="J1830" i="1"/>
  <c r="I1830" i="1"/>
  <c r="L1830" i="1" s="1"/>
  <c r="H1830" i="1"/>
  <c r="K1829" i="1"/>
  <c r="J1829" i="1"/>
  <c r="I1829" i="1"/>
  <c r="L1829" i="1" s="1"/>
  <c r="H1829" i="1"/>
  <c r="K1828" i="1"/>
  <c r="J1828" i="1"/>
  <c r="I1828" i="1"/>
  <c r="L1828" i="1" s="1"/>
  <c r="H1828" i="1"/>
  <c r="K1827" i="1"/>
  <c r="J1827" i="1"/>
  <c r="I1827" i="1"/>
  <c r="L1827" i="1" s="1"/>
  <c r="H1827" i="1"/>
  <c r="K1826" i="1"/>
  <c r="J1826" i="1"/>
  <c r="I1826" i="1"/>
  <c r="L1826" i="1" s="1"/>
  <c r="H1826" i="1"/>
  <c r="K1825" i="1"/>
  <c r="J1825" i="1"/>
  <c r="I1825" i="1"/>
  <c r="L1825" i="1" s="1"/>
  <c r="H1825" i="1"/>
  <c r="K1824" i="1"/>
  <c r="J1824" i="1"/>
  <c r="I1824" i="1"/>
  <c r="L1824" i="1" s="1"/>
  <c r="H1824" i="1"/>
  <c r="K1823" i="1"/>
  <c r="J1823" i="1"/>
  <c r="I1823" i="1"/>
  <c r="L1823" i="1" s="1"/>
  <c r="H1823" i="1"/>
  <c r="K1822" i="1"/>
  <c r="J1822" i="1"/>
  <c r="I1822" i="1"/>
  <c r="L1822" i="1" s="1"/>
  <c r="H1822" i="1"/>
  <c r="K1821" i="1"/>
  <c r="J1821" i="1"/>
  <c r="I1821" i="1"/>
  <c r="L1821" i="1" s="1"/>
  <c r="H1821" i="1"/>
  <c r="K1820" i="1"/>
  <c r="J1820" i="1"/>
  <c r="I1820" i="1"/>
  <c r="L1820" i="1" s="1"/>
  <c r="H1820" i="1"/>
  <c r="K1819" i="1"/>
  <c r="J1819" i="1"/>
  <c r="I1819" i="1"/>
  <c r="L1819" i="1" s="1"/>
  <c r="H1819" i="1"/>
  <c r="K1818" i="1"/>
  <c r="J1818" i="1"/>
  <c r="I1818" i="1"/>
  <c r="L1818" i="1" s="1"/>
  <c r="H1818" i="1"/>
  <c r="K1817" i="1"/>
  <c r="J1817" i="1"/>
  <c r="I1817" i="1"/>
  <c r="L1817" i="1" s="1"/>
  <c r="H1817" i="1"/>
  <c r="K1816" i="1"/>
  <c r="J1816" i="1"/>
  <c r="I1816" i="1"/>
  <c r="L1816" i="1" s="1"/>
  <c r="H1816" i="1"/>
  <c r="K1815" i="1"/>
  <c r="J1815" i="1"/>
  <c r="I1815" i="1"/>
  <c r="L1815" i="1" s="1"/>
  <c r="H1815" i="1"/>
  <c r="K1814" i="1"/>
  <c r="J1814" i="1"/>
  <c r="I1814" i="1"/>
  <c r="L1814" i="1" s="1"/>
  <c r="H1814" i="1"/>
  <c r="K1813" i="1"/>
  <c r="J1813" i="1"/>
  <c r="I1813" i="1"/>
  <c r="L1813" i="1" s="1"/>
  <c r="H1813" i="1"/>
  <c r="K1812" i="1"/>
  <c r="J1812" i="1"/>
  <c r="I1812" i="1"/>
  <c r="L1812" i="1" s="1"/>
  <c r="H1812" i="1"/>
  <c r="K1811" i="1"/>
  <c r="J1811" i="1"/>
  <c r="I1811" i="1"/>
  <c r="L1811" i="1" s="1"/>
  <c r="H1811" i="1"/>
  <c r="K1810" i="1"/>
  <c r="J1810" i="1"/>
  <c r="I1810" i="1"/>
  <c r="L1810" i="1" s="1"/>
  <c r="H1810" i="1"/>
  <c r="K1809" i="1"/>
  <c r="J1809" i="1"/>
  <c r="I1809" i="1"/>
  <c r="L1809" i="1" s="1"/>
  <c r="H1809" i="1"/>
  <c r="K1808" i="1"/>
  <c r="J1808" i="1"/>
  <c r="I1808" i="1"/>
  <c r="L1808" i="1" s="1"/>
  <c r="H1808" i="1"/>
  <c r="K1807" i="1"/>
  <c r="J1807" i="1"/>
  <c r="I1807" i="1"/>
  <c r="L1807" i="1" s="1"/>
  <c r="H1807" i="1"/>
  <c r="K1806" i="1"/>
  <c r="J1806" i="1"/>
  <c r="I1806" i="1"/>
  <c r="L1806" i="1" s="1"/>
  <c r="H1806" i="1"/>
  <c r="K1805" i="1"/>
  <c r="J1805" i="1"/>
  <c r="I1805" i="1"/>
  <c r="L1805" i="1" s="1"/>
  <c r="H1805" i="1"/>
  <c r="K1804" i="1"/>
  <c r="J1804" i="1"/>
  <c r="I1804" i="1"/>
  <c r="L1804" i="1" s="1"/>
  <c r="H1804" i="1"/>
  <c r="K1803" i="1"/>
  <c r="J1803" i="1"/>
  <c r="I1803" i="1"/>
  <c r="L1803" i="1" s="1"/>
  <c r="H1803" i="1"/>
  <c r="K1802" i="1"/>
  <c r="J1802" i="1"/>
  <c r="I1802" i="1"/>
  <c r="L1802" i="1" s="1"/>
  <c r="H1802" i="1"/>
  <c r="K1801" i="1"/>
  <c r="J1801" i="1"/>
  <c r="I1801" i="1"/>
  <c r="L1801" i="1" s="1"/>
  <c r="H1801" i="1"/>
  <c r="K1800" i="1"/>
  <c r="J1800" i="1"/>
  <c r="I1800" i="1"/>
  <c r="L1800" i="1" s="1"/>
  <c r="H1800" i="1"/>
  <c r="K1799" i="1"/>
  <c r="J1799" i="1"/>
  <c r="I1799" i="1"/>
  <c r="L1799" i="1" s="1"/>
  <c r="H1799" i="1"/>
  <c r="K1798" i="1"/>
  <c r="J1798" i="1"/>
  <c r="I1798" i="1"/>
  <c r="L1798" i="1" s="1"/>
  <c r="H1798" i="1"/>
  <c r="K1797" i="1"/>
  <c r="J1797" i="1"/>
  <c r="I1797" i="1"/>
  <c r="L1797" i="1" s="1"/>
  <c r="H1797" i="1"/>
  <c r="K1796" i="1"/>
  <c r="J1796" i="1"/>
  <c r="I1796" i="1"/>
  <c r="L1796" i="1" s="1"/>
  <c r="H1796" i="1"/>
  <c r="K1795" i="1"/>
  <c r="J1795" i="1"/>
  <c r="I1795" i="1"/>
  <c r="L1795" i="1" s="1"/>
  <c r="H1795" i="1"/>
  <c r="K1794" i="1"/>
  <c r="J1794" i="1"/>
  <c r="I1794" i="1"/>
  <c r="L1794" i="1" s="1"/>
  <c r="H1794" i="1"/>
  <c r="K1793" i="1"/>
  <c r="J1793" i="1"/>
  <c r="I1793" i="1"/>
  <c r="L1793" i="1" s="1"/>
  <c r="H1793" i="1"/>
  <c r="K1792" i="1"/>
  <c r="J1792" i="1"/>
  <c r="I1792" i="1"/>
  <c r="L1792" i="1" s="1"/>
  <c r="H1792" i="1"/>
  <c r="K1791" i="1"/>
  <c r="J1791" i="1"/>
  <c r="I1791" i="1"/>
  <c r="L1791" i="1" s="1"/>
  <c r="H1791" i="1"/>
  <c r="K1790" i="1"/>
  <c r="J1790" i="1"/>
  <c r="I1790" i="1"/>
  <c r="L1790" i="1" s="1"/>
  <c r="H1790" i="1"/>
  <c r="K1789" i="1"/>
  <c r="J1789" i="1"/>
  <c r="I1789" i="1"/>
  <c r="L1789" i="1" s="1"/>
  <c r="H1789" i="1"/>
  <c r="K1788" i="1"/>
  <c r="J1788" i="1"/>
  <c r="I1788" i="1"/>
  <c r="L1788" i="1" s="1"/>
  <c r="H1788" i="1"/>
  <c r="K1787" i="1"/>
  <c r="J1787" i="1"/>
  <c r="I1787" i="1"/>
  <c r="L1787" i="1" s="1"/>
  <c r="H1787" i="1"/>
  <c r="K1786" i="1"/>
  <c r="J1786" i="1"/>
  <c r="I1786" i="1"/>
  <c r="L1786" i="1" s="1"/>
  <c r="H1786" i="1"/>
  <c r="K1785" i="1"/>
  <c r="J1785" i="1"/>
  <c r="I1785" i="1"/>
  <c r="L1785" i="1" s="1"/>
  <c r="H1785" i="1"/>
  <c r="K1784" i="1"/>
  <c r="J1784" i="1"/>
  <c r="I1784" i="1"/>
  <c r="L1784" i="1" s="1"/>
  <c r="H1784" i="1"/>
  <c r="K1783" i="1"/>
  <c r="J1783" i="1"/>
  <c r="I1783" i="1"/>
  <c r="L1783" i="1" s="1"/>
  <c r="H1783" i="1"/>
  <c r="K1782" i="1"/>
  <c r="J1782" i="1"/>
  <c r="I1782" i="1"/>
  <c r="L1782" i="1" s="1"/>
  <c r="H1782" i="1"/>
  <c r="K1781" i="1"/>
  <c r="J1781" i="1"/>
  <c r="I1781" i="1"/>
  <c r="L1781" i="1" s="1"/>
  <c r="H1781" i="1"/>
  <c r="K1780" i="1"/>
  <c r="J1780" i="1"/>
  <c r="I1780" i="1"/>
  <c r="L1780" i="1" s="1"/>
  <c r="H1780" i="1"/>
  <c r="K1779" i="1"/>
  <c r="J1779" i="1"/>
  <c r="I1779" i="1"/>
  <c r="L1779" i="1" s="1"/>
  <c r="H1779" i="1"/>
  <c r="K1778" i="1"/>
  <c r="J1778" i="1"/>
  <c r="I1778" i="1"/>
  <c r="L1778" i="1" s="1"/>
  <c r="H1778" i="1"/>
  <c r="K1777" i="1"/>
  <c r="J1777" i="1"/>
  <c r="I1777" i="1"/>
  <c r="L1777" i="1" s="1"/>
  <c r="H1777" i="1"/>
  <c r="K1776" i="1"/>
  <c r="J1776" i="1"/>
  <c r="I1776" i="1"/>
  <c r="L1776" i="1" s="1"/>
  <c r="H1776" i="1"/>
  <c r="K1775" i="1"/>
  <c r="J1775" i="1"/>
  <c r="I1775" i="1"/>
  <c r="L1775" i="1" s="1"/>
  <c r="H1775" i="1"/>
  <c r="K1774" i="1"/>
  <c r="J1774" i="1"/>
  <c r="I1774" i="1"/>
  <c r="L1774" i="1" s="1"/>
  <c r="H1774" i="1"/>
  <c r="K1773" i="1"/>
  <c r="J1773" i="1"/>
  <c r="I1773" i="1"/>
  <c r="L1773" i="1" s="1"/>
  <c r="H1773" i="1"/>
  <c r="K1772" i="1"/>
  <c r="J1772" i="1"/>
  <c r="I1772" i="1"/>
  <c r="L1772" i="1" s="1"/>
  <c r="H1772" i="1"/>
  <c r="K1771" i="1"/>
  <c r="J1771" i="1"/>
  <c r="I1771" i="1"/>
  <c r="L1771" i="1" s="1"/>
  <c r="H1771" i="1"/>
  <c r="K1770" i="1"/>
  <c r="J1770" i="1"/>
  <c r="I1770" i="1"/>
  <c r="L1770" i="1" s="1"/>
  <c r="H1770" i="1"/>
  <c r="K1769" i="1"/>
  <c r="J1769" i="1"/>
  <c r="I1769" i="1"/>
  <c r="L1769" i="1" s="1"/>
  <c r="H1769" i="1"/>
  <c r="K1768" i="1"/>
  <c r="J1768" i="1"/>
  <c r="I1768" i="1"/>
  <c r="L1768" i="1" s="1"/>
  <c r="H1768" i="1"/>
  <c r="K1767" i="1"/>
  <c r="J1767" i="1"/>
  <c r="I1767" i="1"/>
  <c r="L1767" i="1" s="1"/>
  <c r="H1767" i="1"/>
  <c r="K1766" i="1"/>
  <c r="J1766" i="1"/>
  <c r="I1766" i="1"/>
  <c r="L1766" i="1" s="1"/>
  <c r="H1766" i="1"/>
  <c r="K1765" i="1"/>
  <c r="J1765" i="1"/>
  <c r="I1765" i="1"/>
  <c r="L1765" i="1" s="1"/>
  <c r="H1765" i="1"/>
  <c r="K1764" i="1"/>
  <c r="J1764" i="1"/>
  <c r="I1764" i="1"/>
  <c r="L1764" i="1" s="1"/>
  <c r="H1764" i="1"/>
  <c r="K1763" i="1"/>
  <c r="J1763" i="1"/>
  <c r="I1763" i="1"/>
  <c r="L1763" i="1" s="1"/>
  <c r="H1763" i="1"/>
  <c r="K1762" i="1"/>
  <c r="J1762" i="1"/>
  <c r="I1762" i="1"/>
  <c r="L1762" i="1" s="1"/>
  <c r="H1762" i="1"/>
  <c r="K1761" i="1"/>
  <c r="J1761" i="1"/>
  <c r="I1761" i="1"/>
  <c r="L1761" i="1" s="1"/>
  <c r="H1761" i="1"/>
  <c r="K1760" i="1"/>
  <c r="J1760" i="1"/>
  <c r="I1760" i="1"/>
  <c r="L1760" i="1" s="1"/>
  <c r="H1760" i="1"/>
  <c r="K1759" i="1"/>
  <c r="J1759" i="1"/>
  <c r="I1759" i="1"/>
  <c r="L1759" i="1" s="1"/>
  <c r="H1759" i="1"/>
  <c r="K1758" i="1"/>
  <c r="J1758" i="1"/>
  <c r="I1758" i="1"/>
  <c r="L1758" i="1" s="1"/>
  <c r="H1758" i="1"/>
  <c r="K1757" i="1"/>
  <c r="J1757" i="1"/>
  <c r="I1757" i="1"/>
  <c r="L1757" i="1" s="1"/>
  <c r="H1757" i="1"/>
  <c r="K1756" i="1"/>
  <c r="J1756" i="1"/>
  <c r="I1756" i="1"/>
  <c r="L1756" i="1" s="1"/>
  <c r="H1756" i="1"/>
  <c r="K1755" i="1"/>
  <c r="J1755" i="1"/>
  <c r="I1755" i="1"/>
  <c r="L1755" i="1" s="1"/>
  <c r="H1755" i="1"/>
  <c r="K1754" i="1"/>
  <c r="J1754" i="1"/>
  <c r="I1754" i="1"/>
  <c r="L1754" i="1" s="1"/>
  <c r="H1754" i="1"/>
  <c r="K1753" i="1"/>
  <c r="J1753" i="1"/>
  <c r="I1753" i="1"/>
  <c r="L1753" i="1" s="1"/>
  <c r="H1753" i="1"/>
  <c r="K1752" i="1"/>
  <c r="J1752" i="1"/>
  <c r="I1752" i="1"/>
  <c r="L1752" i="1" s="1"/>
  <c r="H1752" i="1"/>
  <c r="K1751" i="1"/>
  <c r="J1751" i="1"/>
  <c r="I1751" i="1"/>
  <c r="L1751" i="1" s="1"/>
  <c r="H1751" i="1"/>
  <c r="K1750" i="1"/>
  <c r="J1750" i="1"/>
  <c r="I1750" i="1"/>
  <c r="L1750" i="1" s="1"/>
  <c r="H1750" i="1"/>
  <c r="K1749" i="1"/>
  <c r="J1749" i="1"/>
  <c r="I1749" i="1"/>
  <c r="L1749" i="1" s="1"/>
  <c r="H1749" i="1"/>
  <c r="K1748" i="1"/>
  <c r="J1748" i="1"/>
  <c r="I1748" i="1"/>
  <c r="L1748" i="1" s="1"/>
  <c r="H1748" i="1"/>
  <c r="K1747" i="1"/>
  <c r="J1747" i="1"/>
  <c r="I1747" i="1"/>
  <c r="L1747" i="1" s="1"/>
  <c r="H1747" i="1"/>
  <c r="K1746" i="1"/>
  <c r="J1746" i="1"/>
  <c r="I1746" i="1"/>
  <c r="L1746" i="1" s="1"/>
  <c r="H1746" i="1"/>
  <c r="K1745" i="1"/>
  <c r="J1745" i="1"/>
  <c r="I1745" i="1"/>
  <c r="L1745" i="1" s="1"/>
  <c r="H1745" i="1"/>
  <c r="K1744" i="1"/>
  <c r="J1744" i="1"/>
  <c r="I1744" i="1"/>
  <c r="L1744" i="1" s="1"/>
  <c r="H1744" i="1"/>
  <c r="K1743" i="1"/>
  <c r="J1743" i="1"/>
  <c r="I1743" i="1"/>
  <c r="L1743" i="1" s="1"/>
  <c r="H1743" i="1"/>
  <c r="K1742" i="1"/>
  <c r="J1742" i="1"/>
  <c r="I1742" i="1"/>
  <c r="L1742" i="1" s="1"/>
  <c r="H1742" i="1"/>
  <c r="K1741" i="1"/>
  <c r="J1741" i="1"/>
  <c r="I1741" i="1"/>
  <c r="L1741" i="1" s="1"/>
  <c r="H1741" i="1"/>
  <c r="K1740" i="1"/>
  <c r="J1740" i="1"/>
  <c r="I1740" i="1"/>
  <c r="L1740" i="1" s="1"/>
  <c r="H1740" i="1"/>
  <c r="K1739" i="1"/>
  <c r="J1739" i="1"/>
  <c r="I1739" i="1"/>
  <c r="L1739" i="1" s="1"/>
  <c r="H1739" i="1"/>
  <c r="K1738" i="1"/>
  <c r="J1738" i="1"/>
  <c r="I1738" i="1"/>
  <c r="L1738" i="1" s="1"/>
  <c r="H1738" i="1"/>
  <c r="K1737" i="1"/>
  <c r="J1737" i="1"/>
  <c r="I1737" i="1"/>
  <c r="L1737" i="1" s="1"/>
  <c r="H1737" i="1"/>
  <c r="K1736" i="1"/>
  <c r="J1736" i="1"/>
  <c r="I1736" i="1"/>
  <c r="L1736" i="1" s="1"/>
  <c r="H1736" i="1"/>
  <c r="K1735" i="1"/>
  <c r="J1735" i="1"/>
  <c r="I1735" i="1"/>
  <c r="L1735" i="1" s="1"/>
  <c r="H1735" i="1"/>
  <c r="K1734" i="1"/>
  <c r="J1734" i="1"/>
  <c r="I1734" i="1"/>
  <c r="L1734" i="1" s="1"/>
  <c r="H1734" i="1"/>
  <c r="K1733" i="1"/>
  <c r="J1733" i="1"/>
  <c r="I1733" i="1"/>
  <c r="L1733" i="1" s="1"/>
  <c r="H1733" i="1"/>
  <c r="K1732" i="1"/>
  <c r="J1732" i="1"/>
  <c r="I1732" i="1"/>
  <c r="L1732" i="1" s="1"/>
  <c r="H1732" i="1"/>
  <c r="K1731" i="1"/>
  <c r="J1731" i="1"/>
  <c r="I1731" i="1"/>
  <c r="L1731" i="1" s="1"/>
  <c r="H1731" i="1"/>
  <c r="K1730" i="1"/>
  <c r="J1730" i="1"/>
  <c r="I1730" i="1"/>
  <c r="L1730" i="1" s="1"/>
  <c r="H1730" i="1"/>
  <c r="K1729" i="1"/>
  <c r="J1729" i="1"/>
  <c r="I1729" i="1"/>
  <c r="L1729" i="1" s="1"/>
  <c r="H1729" i="1"/>
  <c r="K1728" i="1"/>
  <c r="J1728" i="1"/>
  <c r="I1728" i="1"/>
  <c r="L1728" i="1" s="1"/>
  <c r="H1728" i="1"/>
  <c r="K1727" i="1"/>
  <c r="J1727" i="1"/>
  <c r="I1727" i="1"/>
  <c r="L1727" i="1" s="1"/>
  <c r="H1727" i="1"/>
  <c r="K1726" i="1"/>
  <c r="J1726" i="1"/>
  <c r="I1726" i="1"/>
  <c r="L1726" i="1" s="1"/>
  <c r="H1726" i="1"/>
  <c r="K1725" i="1"/>
  <c r="J1725" i="1"/>
  <c r="I1725" i="1"/>
  <c r="L1725" i="1" s="1"/>
  <c r="H1725" i="1"/>
  <c r="K1724" i="1"/>
  <c r="J1724" i="1"/>
  <c r="I1724" i="1"/>
  <c r="L1724" i="1" s="1"/>
  <c r="H1724" i="1"/>
  <c r="K1723" i="1"/>
  <c r="J1723" i="1"/>
  <c r="I1723" i="1"/>
  <c r="L1723" i="1" s="1"/>
  <c r="H1723" i="1"/>
  <c r="K1722" i="1"/>
  <c r="J1722" i="1"/>
  <c r="I1722" i="1"/>
  <c r="L1722" i="1" s="1"/>
  <c r="H1722" i="1"/>
  <c r="K1721" i="1"/>
  <c r="J1721" i="1"/>
  <c r="I1721" i="1"/>
  <c r="L1721" i="1" s="1"/>
  <c r="H1721" i="1"/>
  <c r="K1720" i="1"/>
  <c r="J1720" i="1"/>
  <c r="I1720" i="1"/>
  <c r="L1720" i="1" s="1"/>
  <c r="H1720" i="1"/>
  <c r="K1719" i="1"/>
  <c r="J1719" i="1"/>
  <c r="I1719" i="1"/>
  <c r="L1719" i="1" s="1"/>
  <c r="H1719" i="1"/>
  <c r="K1718" i="1"/>
  <c r="J1718" i="1"/>
  <c r="I1718" i="1"/>
  <c r="L1718" i="1" s="1"/>
  <c r="H1718" i="1"/>
  <c r="K1717" i="1"/>
  <c r="J1717" i="1"/>
  <c r="I1717" i="1"/>
  <c r="L1717" i="1" s="1"/>
  <c r="H1717" i="1"/>
  <c r="K1716" i="1"/>
  <c r="J1716" i="1"/>
  <c r="I1716" i="1"/>
  <c r="L1716" i="1" s="1"/>
  <c r="H1716" i="1"/>
  <c r="K1715" i="1"/>
  <c r="J1715" i="1"/>
  <c r="I1715" i="1"/>
  <c r="L1715" i="1" s="1"/>
  <c r="H1715" i="1"/>
  <c r="K1714" i="1"/>
  <c r="J1714" i="1"/>
  <c r="I1714" i="1"/>
  <c r="L1714" i="1" s="1"/>
  <c r="H1714" i="1"/>
  <c r="K1713" i="1"/>
  <c r="J1713" i="1"/>
  <c r="I1713" i="1"/>
  <c r="L1713" i="1" s="1"/>
  <c r="H1713" i="1"/>
  <c r="K1712" i="1"/>
  <c r="J1712" i="1"/>
  <c r="I1712" i="1"/>
  <c r="L1712" i="1" s="1"/>
  <c r="H1712" i="1"/>
  <c r="K1711" i="1"/>
  <c r="J1711" i="1"/>
  <c r="I1711" i="1"/>
  <c r="L1711" i="1" s="1"/>
  <c r="H1711" i="1"/>
  <c r="K1710" i="1"/>
  <c r="J1710" i="1"/>
  <c r="I1710" i="1"/>
  <c r="L1710" i="1" s="1"/>
  <c r="H1710" i="1"/>
  <c r="K1709" i="1"/>
  <c r="J1709" i="1"/>
  <c r="I1709" i="1"/>
  <c r="L1709" i="1" s="1"/>
  <c r="H1709" i="1"/>
  <c r="K1708" i="1"/>
  <c r="J1708" i="1"/>
  <c r="I1708" i="1"/>
  <c r="L1708" i="1" s="1"/>
  <c r="H1708" i="1"/>
  <c r="K1707" i="1"/>
  <c r="J1707" i="1"/>
  <c r="I1707" i="1"/>
  <c r="L1707" i="1" s="1"/>
  <c r="H1707" i="1"/>
  <c r="K1706" i="1"/>
  <c r="J1706" i="1"/>
  <c r="I1706" i="1"/>
  <c r="L1706" i="1" s="1"/>
  <c r="H1706" i="1"/>
  <c r="K1705" i="1"/>
  <c r="J1705" i="1"/>
  <c r="I1705" i="1"/>
  <c r="L1705" i="1" s="1"/>
  <c r="H1705" i="1"/>
  <c r="K1704" i="1"/>
  <c r="J1704" i="1"/>
  <c r="I1704" i="1"/>
  <c r="L1704" i="1" s="1"/>
  <c r="H1704" i="1"/>
  <c r="K1703" i="1"/>
  <c r="J1703" i="1"/>
  <c r="I1703" i="1"/>
  <c r="L1703" i="1" s="1"/>
  <c r="H1703" i="1"/>
  <c r="K1702" i="1"/>
  <c r="J1702" i="1"/>
  <c r="I1702" i="1"/>
  <c r="L1702" i="1" s="1"/>
  <c r="H1702" i="1"/>
  <c r="K1701" i="1"/>
  <c r="J1701" i="1"/>
  <c r="I1701" i="1"/>
  <c r="L1701" i="1" s="1"/>
  <c r="H1701" i="1"/>
  <c r="K1700" i="1"/>
  <c r="J1700" i="1"/>
  <c r="I1700" i="1"/>
  <c r="L1700" i="1" s="1"/>
  <c r="H1700" i="1"/>
  <c r="K1699" i="1"/>
  <c r="J1699" i="1"/>
  <c r="I1699" i="1"/>
  <c r="L1699" i="1" s="1"/>
  <c r="H1699" i="1"/>
  <c r="K1698" i="1"/>
  <c r="J1698" i="1"/>
  <c r="I1698" i="1"/>
  <c r="L1698" i="1" s="1"/>
  <c r="H1698" i="1"/>
  <c r="K1697" i="1"/>
  <c r="J1697" i="1"/>
  <c r="I1697" i="1"/>
  <c r="L1697" i="1" s="1"/>
  <c r="H1697" i="1"/>
  <c r="K1696" i="1"/>
  <c r="J1696" i="1"/>
  <c r="I1696" i="1"/>
  <c r="L1696" i="1" s="1"/>
  <c r="H1696" i="1"/>
  <c r="K1695" i="1"/>
  <c r="J1695" i="1"/>
  <c r="I1695" i="1"/>
  <c r="L1695" i="1" s="1"/>
  <c r="H1695" i="1"/>
  <c r="K1694" i="1"/>
  <c r="J1694" i="1"/>
  <c r="I1694" i="1"/>
  <c r="L1694" i="1" s="1"/>
  <c r="H1694" i="1"/>
  <c r="K1693" i="1"/>
  <c r="J1693" i="1"/>
  <c r="I1693" i="1"/>
  <c r="L1693" i="1" s="1"/>
  <c r="H1693" i="1"/>
  <c r="K1692" i="1"/>
  <c r="J1692" i="1"/>
  <c r="I1692" i="1"/>
  <c r="L1692" i="1" s="1"/>
  <c r="H1692" i="1"/>
  <c r="K1691" i="1"/>
  <c r="J1691" i="1"/>
  <c r="I1691" i="1"/>
  <c r="L1691" i="1" s="1"/>
  <c r="H1691" i="1"/>
  <c r="K1690" i="1"/>
  <c r="J1690" i="1"/>
  <c r="I1690" i="1"/>
  <c r="L1690" i="1" s="1"/>
  <c r="H1690" i="1"/>
  <c r="K1689" i="1"/>
  <c r="J1689" i="1"/>
  <c r="I1689" i="1"/>
  <c r="L1689" i="1" s="1"/>
  <c r="H1689" i="1"/>
  <c r="K1688" i="1"/>
  <c r="J1688" i="1"/>
  <c r="I1688" i="1"/>
  <c r="L1688" i="1" s="1"/>
  <c r="H1688" i="1"/>
  <c r="K1687" i="1"/>
  <c r="J1687" i="1"/>
  <c r="I1687" i="1"/>
  <c r="L1687" i="1" s="1"/>
  <c r="H1687" i="1"/>
  <c r="K1686" i="1"/>
  <c r="J1686" i="1"/>
  <c r="I1686" i="1"/>
  <c r="L1686" i="1" s="1"/>
  <c r="H1686" i="1"/>
  <c r="K1685" i="1"/>
  <c r="J1685" i="1"/>
  <c r="I1685" i="1"/>
  <c r="L1685" i="1" s="1"/>
  <c r="H1685" i="1"/>
  <c r="K1684" i="1"/>
  <c r="J1684" i="1"/>
  <c r="I1684" i="1"/>
  <c r="L1684" i="1" s="1"/>
  <c r="H1684" i="1"/>
  <c r="K1683" i="1"/>
  <c r="J1683" i="1"/>
  <c r="I1683" i="1"/>
  <c r="L1683" i="1" s="1"/>
  <c r="H1683" i="1"/>
  <c r="K1682" i="1"/>
  <c r="J1682" i="1"/>
  <c r="I1682" i="1"/>
  <c r="L1682" i="1" s="1"/>
  <c r="H1682" i="1"/>
  <c r="K1681" i="1"/>
  <c r="J1681" i="1"/>
  <c r="I1681" i="1"/>
  <c r="L1681" i="1" s="1"/>
  <c r="H1681" i="1"/>
  <c r="K1680" i="1"/>
  <c r="J1680" i="1"/>
  <c r="I1680" i="1"/>
  <c r="L1680" i="1" s="1"/>
  <c r="H1680" i="1"/>
  <c r="K1679" i="1"/>
  <c r="J1679" i="1"/>
  <c r="I1679" i="1"/>
  <c r="L1679" i="1" s="1"/>
  <c r="H1679" i="1"/>
  <c r="K1678" i="1"/>
  <c r="J1678" i="1"/>
  <c r="I1678" i="1"/>
  <c r="L1678" i="1" s="1"/>
  <c r="H1678" i="1"/>
  <c r="K1677" i="1"/>
  <c r="J1677" i="1"/>
  <c r="I1677" i="1"/>
  <c r="L1677" i="1" s="1"/>
  <c r="H1677" i="1"/>
  <c r="K1676" i="1"/>
  <c r="J1676" i="1"/>
  <c r="I1676" i="1"/>
  <c r="L1676" i="1" s="1"/>
  <c r="H1676" i="1"/>
  <c r="K1675" i="1"/>
  <c r="J1675" i="1"/>
  <c r="I1675" i="1"/>
  <c r="L1675" i="1" s="1"/>
  <c r="H1675" i="1"/>
  <c r="K1674" i="1"/>
  <c r="J1674" i="1"/>
  <c r="I1674" i="1"/>
  <c r="L1674" i="1" s="1"/>
  <c r="H1674" i="1"/>
  <c r="K1673" i="1"/>
  <c r="J1673" i="1"/>
  <c r="I1673" i="1"/>
  <c r="L1673" i="1" s="1"/>
  <c r="H1673" i="1"/>
  <c r="K1672" i="1"/>
  <c r="J1672" i="1"/>
  <c r="I1672" i="1"/>
  <c r="L1672" i="1" s="1"/>
  <c r="H1672" i="1"/>
  <c r="K1671" i="1"/>
  <c r="J1671" i="1"/>
  <c r="I1671" i="1"/>
  <c r="L1671" i="1" s="1"/>
  <c r="H1671" i="1"/>
  <c r="K1670" i="1"/>
  <c r="J1670" i="1"/>
  <c r="I1670" i="1"/>
  <c r="L1670" i="1" s="1"/>
  <c r="H1670" i="1"/>
  <c r="K1669" i="1"/>
  <c r="J1669" i="1"/>
  <c r="I1669" i="1"/>
  <c r="L1669" i="1" s="1"/>
  <c r="H1669" i="1"/>
  <c r="K1668" i="1"/>
  <c r="J1668" i="1"/>
  <c r="I1668" i="1"/>
  <c r="L1668" i="1" s="1"/>
  <c r="H1668" i="1"/>
  <c r="K1667" i="1"/>
  <c r="J1667" i="1"/>
  <c r="I1667" i="1"/>
  <c r="L1667" i="1" s="1"/>
  <c r="H1667" i="1"/>
  <c r="K1666" i="1"/>
  <c r="J1666" i="1"/>
  <c r="I1666" i="1"/>
  <c r="L1666" i="1" s="1"/>
  <c r="H1666" i="1"/>
  <c r="K1665" i="1"/>
  <c r="J1665" i="1"/>
  <c r="I1665" i="1"/>
  <c r="L1665" i="1" s="1"/>
  <c r="H1665" i="1"/>
  <c r="K1664" i="1"/>
  <c r="J1664" i="1"/>
  <c r="I1664" i="1"/>
  <c r="L1664" i="1" s="1"/>
  <c r="H1664" i="1"/>
  <c r="K1663" i="1"/>
  <c r="J1663" i="1"/>
  <c r="I1663" i="1"/>
  <c r="L1663" i="1" s="1"/>
  <c r="H1663" i="1"/>
  <c r="K1662" i="1"/>
  <c r="J1662" i="1"/>
  <c r="I1662" i="1"/>
  <c r="L1662" i="1" s="1"/>
  <c r="H1662" i="1"/>
  <c r="K1661" i="1"/>
  <c r="J1661" i="1"/>
  <c r="I1661" i="1"/>
  <c r="L1661" i="1" s="1"/>
  <c r="H1661" i="1"/>
  <c r="K1660" i="1"/>
  <c r="J1660" i="1"/>
  <c r="I1660" i="1"/>
  <c r="L1660" i="1" s="1"/>
  <c r="H1660" i="1"/>
  <c r="K1659" i="1"/>
  <c r="J1659" i="1"/>
  <c r="I1659" i="1"/>
  <c r="L1659" i="1" s="1"/>
  <c r="H1659" i="1"/>
  <c r="K1658" i="1"/>
  <c r="J1658" i="1"/>
  <c r="I1658" i="1"/>
  <c r="L1658" i="1" s="1"/>
  <c r="H1658" i="1"/>
  <c r="K1657" i="1"/>
  <c r="J1657" i="1"/>
  <c r="I1657" i="1"/>
  <c r="L1657" i="1" s="1"/>
  <c r="H1657" i="1"/>
  <c r="K1656" i="1"/>
  <c r="J1656" i="1"/>
  <c r="I1656" i="1"/>
  <c r="L1656" i="1" s="1"/>
  <c r="H1656" i="1"/>
  <c r="K1655" i="1"/>
  <c r="J1655" i="1"/>
  <c r="I1655" i="1"/>
  <c r="L1655" i="1" s="1"/>
  <c r="H1655" i="1"/>
  <c r="K1654" i="1"/>
  <c r="J1654" i="1"/>
  <c r="I1654" i="1"/>
  <c r="L1654" i="1" s="1"/>
  <c r="H1654" i="1"/>
  <c r="K1653" i="1"/>
  <c r="J1653" i="1"/>
  <c r="I1653" i="1"/>
  <c r="L1653" i="1" s="1"/>
  <c r="H1653" i="1"/>
  <c r="K1652" i="1"/>
  <c r="J1652" i="1"/>
  <c r="I1652" i="1"/>
  <c r="L1652" i="1" s="1"/>
  <c r="H1652" i="1"/>
  <c r="K1651" i="1"/>
  <c r="J1651" i="1"/>
  <c r="I1651" i="1"/>
  <c r="L1651" i="1" s="1"/>
  <c r="H1651" i="1"/>
  <c r="K1650" i="1"/>
  <c r="J1650" i="1"/>
  <c r="I1650" i="1"/>
  <c r="L1650" i="1" s="1"/>
  <c r="H1650" i="1"/>
  <c r="K1649" i="1"/>
  <c r="J1649" i="1"/>
  <c r="I1649" i="1"/>
  <c r="L1649" i="1" s="1"/>
  <c r="H1649" i="1"/>
  <c r="K1648" i="1"/>
  <c r="J1648" i="1"/>
  <c r="I1648" i="1"/>
  <c r="L1648" i="1" s="1"/>
  <c r="H1648" i="1"/>
  <c r="K1647" i="1"/>
  <c r="J1647" i="1"/>
  <c r="I1647" i="1"/>
  <c r="L1647" i="1" s="1"/>
  <c r="H1647" i="1"/>
  <c r="K1646" i="1"/>
  <c r="J1646" i="1"/>
  <c r="I1646" i="1"/>
  <c r="L1646" i="1" s="1"/>
  <c r="H1646" i="1"/>
  <c r="K1645" i="1"/>
  <c r="J1645" i="1"/>
  <c r="I1645" i="1"/>
  <c r="L1645" i="1" s="1"/>
  <c r="H1645" i="1"/>
  <c r="K1644" i="1"/>
  <c r="J1644" i="1"/>
  <c r="I1644" i="1"/>
  <c r="L1644" i="1" s="1"/>
  <c r="H1644" i="1"/>
  <c r="K1643" i="1"/>
  <c r="J1643" i="1"/>
  <c r="I1643" i="1"/>
  <c r="L1643" i="1" s="1"/>
  <c r="H1643" i="1"/>
  <c r="K1642" i="1"/>
  <c r="J1642" i="1"/>
  <c r="I1642" i="1"/>
  <c r="L1642" i="1" s="1"/>
  <c r="H1642" i="1"/>
  <c r="K1641" i="1"/>
  <c r="J1641" i="1"/>
  <c r="I1641" i="1"/>
  <c r="L1641" i="1" s="1"/>
  <c r="H1641" i="1"/>
  <c r="K1640" i="1"/>
  <c r="J1640" i="1"/>
  <c r="I1640" i="1"/>
  <c r="L1640" i="1" s="1"/>
  <c r="H1640" i="1"/>
  <c r="K1639" i="1"/>
  <c r="J1639" i="1"/>
  <c r="I1639" i="1"/>
  <c r="L1639" i="1" s="1"/>
  <c r="H1639" i="1"/>
  <c r="K1638" i="1"/>
  <c r="J1638" i="1"/>
  <c r="I1638" i="1"/>
  <c r="L1638" i="1" s="1"/>
  <c r="H1638" i="1"/>
  <c r="K1637" i="1"/>
  <c r="J1637" i="1"/>
  <c r="I1637" i="1"/>
  <c r="L1637" i="1" s="1"/>
  <c r="H1637" i="1"/>
  <c r="K1636" i="1"/>
  <c r="J1636" i="1"/>
  <c r="I1636" i="1"/>
  <c r="L1636" i="1" s="1"/>
  <c r="H1636" i="1"/>
  <c r="K1635" i="1"/>
  <c r="J1635" i="1"/>
  <c r="I1635" i="1"/>
  <c r="L1635" i="1" s="1"/>
  <c r="H1635" i="1"/>
  <c r="K1634" i="1"/>
  <c r="J1634" i="1"/>
  <c r="I1634" i="1"/>
  <c r="L1634" i="1" s="1"/>
  <c r="H1634" i="1"/>
  <c r="K1633" i="1"/>
  <c r="J1633" i="1"/>
  <c r="I1633" i="1"/>
  <c r="L1633" i="1" s="1"/>
  <c r="H1633" i="1"/>
  <c r="K1632" i="1"/>
  <c r="J1632" i="1"/>
  <c r="I1632" i="1"/>
  <c r="L1632" i="1" s="1"/>
  <c r="H1632" i="1"/>
  <c r="K1631" i="1"/>
  <c r="J1631" i="1"/>
  <c r="I1631" i="1"/>
  <c r="L1631" i="1" s="1"/>
  <c r="H1631" i="1"/>
  <c r="K1630" i="1"/>
  <c r="J1630" i="1"/>
  <c r="I1630" i="1"/>
  <c r="L1630" i="1" s="1"/>
  <c r="H1630" i="1"/>
  <c r="K1629" i="1"/>
  <c r="J1629" i="1"/>
  <c r="I1629" i="1"/>
  <c r="L1629" i="1" s="1"/>
  <c r="H1629" i="1"/>
  <c r="K1628" i="1"/>
  <c r="J1628" i="1"/>
  <c r="I1628" i="1"/>
  <c r="L1628" i="1" s="1"/>
  <c r="H1628" i="1"/>
  <c r="K1627" i="1"/>
  <c r="J1627" i="1"/>
  <c r="I1627" i="1"/>
  <c r="L1627" i="1" s="1"/>
  <c r="H1627" i="1"/>
  <c r="K1626" i="1"/>
  <c r="J1626" i="1"/>
  <c r="I1626" i="1"/>
  <c r="L1626" i="1" s="1"/>
  <c r="H1626" i="1"/>
  <c r="K1625" i="1"/>
  <c r="J1625" i="1"/>
  <c r="I1625" i="1"/>
  <c r="L1625" i="1" s="1"/>
  <c r="H1625" i="1"/>
  <c r="K1624" i="1"/>
  <c r="J1624" i="1"/>
  <c r="I1624" i="1"/>
  <c r="L1624" i="1" s="1"/>
  <c r="H1624" i="1"/>
  <c r="K1623" i="1"/>
  <c r="J1623" i="1"/>
  <c r="I1623" i="1"/>
  <c r="L1623" i="1" s="1"/>
  <c r="H1623" i="1"/>
  <c r="K1622" i="1"/>
  <c r="J1622" i="1"/>
  <c r="I1622" i="1"/>
  <c r="L1622" i="1" s="1"/>
  <c r="H1622" i="1"/>
  <c r="K1621" i="1"/>
  <c r="J1621" i="1"/>
  <c r="I1621" i="1"/>
  <c r="L1621" i="1" s="1"/>
  <c r="H1621" i="1"/>
  <c r="K1620" i="1"/>
  <c r="J1620" i="1"/>
  <c r="I1620" i="1"/>
  <c r="L1620" i="1" s="1"/>
  <c r="H1620" i="1"/>
  <c r="K1619" i="1"/>
  <c r="J1619" i="1"/>
  <c r="I1619" i="1"/>
  <c r="L1619" i="1" s="1"/>
  <c r="H1619" i="1"/>
  <c r="K1618" i="1"/>
  <c r="J1618" i="1"/>
  <c r="I1618" i="1"/>
  <c r="L1618" i="1" s="1"/>
  <c r="H1618" i="1"/>
  <c r="K1617" i="1"/>
  <c r="J1617" i="1"/>
  <c r="I1617" i="1"/>
  <c r="L1617" i="1" s="1"/>
  <c r="H1617" i="1"/>
  <c r="K1616" i="1"/>
  <c r="J1616" i="1"/>
  <c r="I1616" i="1"/>
  <c r="L1616" i="1" s="1"/>
  <c r="H1616" i="1"/>
  <c r="K1615" i="1"/>
  <c r="J1615" i="1"/>
  <c r="I1615" i="1"/>
  <c r="L1615" i="1" s="1"/>
  <c r="H1615" i="1"/>
  <c r="K1614" i="1"/>
  <c r="J1614" i="1"/>
  <c r="I1614" i="1"/>
  <c r="L1614" i="1" s="1"/>
  <c r="H1614" i="1"/>
  <c r="K1613" i="1"/>
  <c r="J1613" i="1"/>
  <c r="I1613" i="1"/>
  <c r="L1613" i="1" s="1"/>
  <c r="H1613" i="1"/>
  <c r="K1612" i="1"/>
  <c r="J1612" i="1"/>
  <c r="I1612" i="1"/>
  <c r="L1612" i="1" s="1"/>
  <c r="H1612" i="1"/>
  <c r="K1611" i="1"/>
  <c r="J1611" i="1"/>
  <c r="I1611" i="1"/>
  <c r="L1611" i="1" s="1"/>
  <c r="H1611" i="1"/>
  <c r="K1610" i="1"/>
  <c r="J1610" i="1"/>
  <c r="I1610" i="1"/>
  <c r="L1610" i="1" s="1"/>
  <c r="H1610" i="1"/>
  <c r="K1609" i="1"/>
  <c r="J1609" i="1"/>
  <c r="I1609" i="1"/>
  <c r="L1609" i="1" s="1"/>
  <c r="H1609" i="1"/>
  <c r="K1608" i="1"/>
  <c r="J1608" i="1"/>
  <c r="I1608" i="1"/>
  <c r="L1608" i="1" s="1"/>
  <c r="H1608" i="1"/>
  <c r="K1607" i="1"/>
  <c r="J1607" i="1"/>
  <c r="I1607" i="1"/>
  <c r="L1607" i="1" s="1"/>
  <c r="H1607" i="1"/>
  <c r="K1606" i="1"/>
  <c r="J1606" i="1"/>
  <c r="I1606" i="1"/>
  <c r="L1606" i="1" s="1"/>
  <c r="H1606" i="1"/>
  <c r="K1605" i="1"/>
  <c r="J1605" i="1"/>
  <c r="I1605" i="1"/>
  <c r="L1605" i="1" s="1"/>
  <c r="H1605" i="1"/>
  <c r="K1604" i="1"/>
  <c r="J1604" i="1"/>
  <c r="I1604" i="1"/>
  <c r="L1604" i="1" s="1"/>
  <c r="H1604" i="1"/>
  <c r="K1603" i="1"/>
  <c r="J1603" i="1"/>
  <c r="I1603" i="1"/>
  <c r="L1603" i="1" s="1"/>
  <c r="H1603" i="1"/>
  <c r="K1602" i="1"/>
  <c r="J1602" i="1"/>
  <c r="I1602" i="1"/>
  <c r="L1602" i="1" s="1"/>
  <c r="H1602" i="1"/>
  <c r="K1601" i="1"/>
  <c r="J1601" i="1"/>
  <c r="I1601" i="1"/>
  <c r="L1601" i="1" s="1"/>
  <c r="H1601" i="1"/>
  <c r="K1600" i="1"/>
  <c r="J1600" i="1"/>
  <c r="I1600" i="1"/>
  <c r="L1600" i="1" s="1"/>
  <c r="H1600" i="1"/>
  <c r="K1599" i="1"/>
  <c r="J1599" i="1"/>
  <c r="I1599" i="1"/>
  <c r="L1599" i="1" s="1"/>
  <c r="H1599" i="1"/>
  <c r="K1598" i="1"/>
  <c r="J1598" i="1"/>
  <c r="I1598" i="1"/>
  <c r="L1598" i="1" s="1"/>
  <c r="H1598" i="1"/>
  <c r="K1597" i="1"/>
  <c r="J1597" i="1"/>
  <c r="I1597" i="1"/>
  <c r="L1597" i="1" s="1"/>
  <c r="H1597" i="1"/>
  <c r="K1596" i="1"/>
  <c r="J1596" i="1"/>
  <c r="I1596" i="1"/>
  <c r="L1596" i="1" s="1"/>
  <c r="H1596" i="1"/>
  <c r="K1595" i="1"/>
  <c r="J1595" i="1"/>
  <c r="I1595" i="1"/>
  <c r="L1595" i="1" s="1"/>
  <c r="H1595" i="1"/>
  <c r="K1594" i="1"/>
  <c r="J1594" i="1"/>
  <c r="I1594" i="1"/>
  <c r="L1594" i="1" s="1"/>
  <c r="H1594" i="1"/>
  <c r="K1593" i="1"/>
  <c r="J1593" i="1"/>
  <c r="I1593" i="1"/>
  <c r="L1593" i="1" s="1"/>
  <c r="H1593" i="1"/>
  <c r="K1592" i="1"/>
  <c r="J1592" i="1"/>
  <c r="I1592" i="1"/>
  <c r="L1592" i="1" s="1"/>
  <c r="H1592" i="1"/>
  <c r="K1591" i="1"/>
  <c r="J1591" i="1"/>
  <c r="I1591" i="1"/>
  <c r="L1591" i="1" s="1"/>
  <c r="H1591" i="1"/>
  <c r="K1590" i="1"/>
  <c r="J1590" i="1"/>
  <c r="I1590" i="1"/>
  <c r="L1590" i="1" s="1"/>
  <c r="H1590" i="1"/>
  <c r="K1589" i="1"/>
  <c r="J1589" i="1"/>
  <c r="I1589" i="1"/>
  <c r="L1589" i="1" s="1"/>
  <c r="H1589" i="1"/>
  <c r="K1588" i="1"/>
  <c r="J1588" i="1"/>
  <c r="I1588" i="1"/>
  <c r="L1588" i="1" s="1"/>
  <c r="H1588" i="1"/>
  <c r="K1587" i="1"/>
  <c r="J1587" i="1"/>
  <c r="I1587" i="1"/>
  <c r="L1587" i="1" s="1"/>
  <c r="H1587" i="1"/>
  <c r="K1586" i="1"/>
  <c r="J1586" i="1"/>
  <c r="I1586" i="1"/>
  <c r="L1586" i="1" s="1"/>
  <c r="H1586" i="1"/>
  <c r="K1585" i="1"/>
  <c r="J1585" i="1"/>
  <c r="I1585" i="1"/>
  <c r="L1585" i="1" s="1"/>
  <c r="H1585" i="1"/>
  <c r="K1584" i="1"/>
  <c r="J1584" i="1"/>
  <c r="I1584" i="1"/>
  <c r="L1584" i="1" s="1"/>
  <c r="H1584" i="1"/>
  <c r="K1583" i="1"/>
  <c r="J1583" i="1"/>
  <c r="I1583" i="1"/>
  <c r="L1583" i="1" s="1"/>
  <c r="H1583" i="1"/>
  <c r="K1582" i="1"/>
  <c r="J1582" i="1"/>
  <c r="I1582" i="1"/>
  <c r="L1582" i="1" s="1"/>
  <c r="H1582" i="1"/>
  <c r="K1581" i="1"/>
  <c r="J1581" i="1"/>
  <c r="I1581" i="1"/>
  <c r="L1581" i="1" s="1"/>
  <c r="H1581" i="1"/>
  <c r="K1580" i="1"/>
  <c r="J1580" i="1"/>
  <c r="I1580" i="1"/>
  <c r="L1580" i="1" s="1"/>
  <c r="H1580" i="1"/>
  <c r="K1579" i="1"/>
  <c r="J1579" i="1"/>
  <c r="I1579" i="1"/>
  <c r="L1579" i="1" s="1"/>
  <c r="H1579" i="1"/>
  <c r="K1578" i="1"/>
  <c r="J1578" i="1"/>
  <c r="I1578" i="1"/>
  <c r="L1578" i="1" s="1"/>
  <c r="H1578" i="1"/>
  <c r="K1577" i="1"/>
  <c r="J1577" i="1"/>
  <c r="I1577" i="1"/>
  <c r="L1577" i="1" s="1"/>
  <c r="H1577" i="1"/>
  <c r="K1576" i="1"/>
  <c r="J1576" i="1"/>
  <c r="I1576" i="1"/>
  <c r="L1576" i="1" s="1"/>
  <c r="H1576" i="1"/>
  <c r="K1575" i="1"/>
  <c r="J1575" i="1"/>
  <c r="I1575" i="1"/>
  <c r="L1575" i="1" s="1"/>
  <c r="H1575" i="1"/>
  <c r="K1574" i="1"/>
  <c r="J1574" i="1"/>
  <c r="I1574" i="1"/>
  <c r="L1574" i="1" s="1"/>
  <c r="H1574" i="1"/>
  <c r="K1573" i="1"/>
  <c r="J1573" i="1"/>
  <c r="I1573" i="1"/>
  <c r="L1573" i="1" s="1"/>
  <c r="H1573" i="1"/>
  <c r="K1572" i="1"/>
  <c r="J1572" i="1"/>
  <c r="I1572" i="1"/>
  <c r="L1572" i="1" s="1"/>
  <c r="H1572" i="1"/>
  <c r="K1571" i="1"/>
  <c r="J1571" i="1"/>
  <c r="I1571" i="1"/>
  <c r="L1571" i="1" s="1"/>
  <c r="H1571" i="1"/>
  <c r="K1570" i="1"/>
  <c r="J1570" i="1"/>
  <c r="I1570" i="1"/>
  <c r="L1570" i="1" s="1"/>
  <c r="H1570" i="1"/>
  <c r="K1569" i="1"/>
  <c r="J1569" i="1"/>
  <c r="I1569" i="1"/>
  <c r="L1569" i="1" s="1"/>
  <c r="H1569" i="1"/>
  <c r="K1568" i="1"/>
  <c r="J1568" i="1"/>
  <c r="I1568" i="1"/>
  <c r="L1568" i="1" s="1"/>
  <c r="H1568" i="1"/>
  <c r="K1567" i="1"/>
  <c r="J1567" i="1"/>
  <c r="I1567" i="1"/>
  <c r="L1567" i="1" s="1"/>
  <c r="H1567" i="1"/>
  <c r="K1566" i="1"/>
  <c r="J1566" i="1"/>
  <c r="I1566" i="1"/>
  <c r="L1566" i="1" s="1"/>
  <c r="H1566" i="1"/>
  <c r="K1565" i="1"/>
  <c r="J1565" i="1"/>
  <c r="I1565" i="1"/>
  <c r="L1565" i="1" s="1"/>
  <c r="H1565" i="1"/>
  <c r="K1564" i="1"/>
  <c r="J1564" i="1"/>
  <c r="I1564" i="1"/>
  <c r="L1564" i="1" s="1"/>
  <c r="H1564" i="1"/>
  <c r="K1563" i="1"/>
  <c r="J1563" i="1"/>
  <c r="I1563" i="1"/>
  <c r="L1563" i="1" s="1"/>
  <c r="H1563" i="1"/>
  <c r="K1562" i="1"/>
  <c r="J1562" i="1"/>
  <c r="I1562" i="1"/>
  <c r="L1562" i="1" s="1"/>
  <c r="H1562" i="1"/>
  <c r="K1561" i="1"/>
  <c r="J1561" i="1"/>
  <c r="I1561" i="1"/>
  <c r="L1561" i="1" s="1"/>
  <c r="H1561" i="1"/>
  <c r="K1560" i="1"/>
  <c r="J1560" i="1"/>
  <c r="I1560" i="1"/>
  <c r="L1560" i="1" s="1"/>
  <c r="H1560" i="1"/>
  <c r="K1559" i="1"/>
  <c r="J1559" i="1"/>
  <c r="I1559" i="1"/>
  <c r="L1559" i="1" s="1"/>
  <c r="H1559" i="1"/>
  <c r="K1558" i="1"/>
  <c r="J1558" i="1"/>
  <c r="I1558" i="1"/>
  <c r="L1558" i="1" s="1"/>
  <c r="H1558" i="1"/>
  <c r="K1557" i="1"/>
  <c r="J1557" i="1"/>
  <c r="I1557" i="1"/>
  <c r="L1557" i="1" s="1"/>
  <c r="H1557" i="1"/>
  <c r="K1556" i="1"/>
  <c r="J1556" i="1"/>
  <c r="I1556" i="1"/>
  <c r="L1556" i="1" s="1"/>
  <c r="H1556" i="1"/>
  <c r="K1555" i="1"/>
  <c r="J1555" i="1"/>
  <c r="I1555" i="1"/>
  <c r="L1555" i="1" s="1"/>
  <c r="H1555" i="1"/>
  <c r="K1554" i="1"/>
  <c r="J1554" i="1"/>
  <c r="I1554" i="1"/>
  <c r="L1554" i="1" s="1"/>
  <c r="H1554" i="1"/>
  <c r="K1553" i="1"/>
  <c r="J1553" i="1"/>
  <c r="I1553" i="1"/>
  <c r="L1553" i="1" s="1"/>
  <c r="H1553" i="1"/>
  <c r="K1552" i="1"/>
  <c r="J1552" i="1"/>
  <c r="I1552" i="1"/>
  <c r="L1552" i="1" s="1"/>
  <c r="H1552" i="1"/>
  <c r="K1551" i="1"/>
  <c r="J1551" i="1"/>
  <c r="I1551" i="1"/>
  <c r="L1551" i="1" s="1"/>
  <c r="H1551" i="1"/>
  <c r="K1550" i="1"/>
  <c r="J1550" i="1"/>
  <c r="I1550" i="1"/>
  <c r="L1550" i="1" s="1"/>
  <c r="H1550" i="1"/>
  <c r="K1549" i="1"/>
  <c r="J1549" i="1"/>
  <c r="I1549" i="1"/>
  <c r="L1549" i="1" s="1"/>
  <c r="H1549" i="1"/>
  <c r="K1548" i="1"/>
  <c r="J1548" i="1"/>
  <c r="I1548" i="1"/>
  <c r="L1548" i="1" s="1"/>
  <c r="H1548" i="1"/>
  <c r="K1547" i="1"/>
  <c r="J1547" i="1"/>
  <c r="I1547" i="1"/>
  <c r="L1547" i="1" s="1"/>
  <c r="H1547" i="1"/>
  <c r="K1546" i="1"/>
  <c r="J1546" i="1"/>
  <c r="I1546" i="1"/>
  <c r="L1546" i="1" s="1"/>
  <c r="H1546" i="1"/>
  <c r="K1545" i="1"/>
  <c r="J1545" i="1"/>
  <c r="I1545" i="1"/>
  <c r="L1545" i="1" s="1"/>
  <c r="H1545" i="1"/>
  <c r="K1544" i="1"/>
  <c r="J1544" i="1"/>
  <c r="I1544" i="1"/>
  <c r="L1544" i="1" s="1"/>
  <c r="H1544" i="1"/>
  <c r="K1543" i="1"/>
  <c r="J1543" i="1"/>
  <c r="I1543" i="1"/>
  <c r="L1543" i="1" s="1"/>
  <c r="H1543" i="1"/>
  <c r="K1542" i="1"/>
  <c r="J1542" i="1"/>
  <c r="I1542" i="1"/>
  <c r="L1542" i="1" s="1"/>
  <c r="H1542" i="1"/>
  <c r="K1541" i="1"/>
  <c r="J1541" i="1"/>
  <c r="I1541" i="1"/>
  <c r="L1541" i="1" s="1"/>
  <c r="H1541" i="1"/>
  <c r="K1540" i="1"/>
  <c r="J1540" i="1"/>
  <c r="I1540" i="1"/>
  <c r="L1540" i="1" s="1"/>
  <c r="H1540" i="1"/>
  <c r="K1539" i="1"/>
  <c r="J1539" i="1"/>
  <c r="I1539" i="1"/>
  <c r="L1539" i="1" s="1"/>
  <c r="H1539" i="1"/>
  <c r="K1538" i="1"/>
  <c r="J1538" i="1"/>
  <c r="I1538" i="1"/>
  <c r="L1538" i="1" s="1"/>
  <c r="H1538" i="1"/>
  <c r="K1537" i="1"/>
  <c r="J1537" i="1"/>
  <c r="I1537" i="1"/>
  <c r="L1537" i="1" s="1"/>
  <c r="H1537" i="1"/>
  <c r="K1536" i="1"/>
  <c r="J1536" i="1"/>
  <c r="I1536" i="1"/>
  <c r="L1536" i="1" s="1"/>
  <c r="H1536" i="1"/>
  <c r="K1535" i="1"/>
  <c r="J1535" i="1"/>
  <c r="I1535" i="1"/>
  <c r="L1535" i="1" s="1"/>
  <c r="H1535" i="1"/>
  <c r="K1534" i="1"/>
  <c r="J1534" i="1"/>
  <c r="I1534" i="1"/>
  <c r="L1534" i="1" s="1"/>
  <c r="H1534" i="1"/>
  <c r="K1533" i="1"/>
  <c r="J1533" i="1"/>
  <c r="I1533" i="1"/>
  <c r="L1533" i="1" s="1"/>
  <c r="H1533" i="1"/>
  <c r="K1532" i="1"/>
  <c r="J1532" i="1"/>
  <c r="I1532" i="1"/>
  <c r="L1532" i="1" s="1"/>
  <c r="H1532" i="1"/>
  <c r="K1531" i="1"/>
  <c r="J1531" i="1"/>
  <c r="I1531" i="1"/>
  <c r="L1531" i="1" s="1"/>
  <c r="H1531" i="1"/>
  <c r="K1530" i="1"/>
  <c r="J1530" i="1"/>
  <c r="I1530" i="1"/>
  <c r="L1530" i="1" s="1"/>
  <c r="H1530" i="1"/>
  <c r="K1529" i="1"/>
  <c r="J1529" i="1"/>
  <c r="I1529" i="1"/>
  <c r="L1529" i="1" s="1"/>
  <c r="H1529" i="1"/>
  <c r="K1528" i="1"/>
  <c r="J1528" i="1"/>
  <c r="I1528" i="1"/>
  <c r="L1528" i="1" s="1"/>
  <c r="H1528" i="1"/>
  <c r="K1527" i="1"/>
  <c r="J1527" i="1"/>
  <c r="I1527" i="1"/>
  <c r="L1527" i="1" s="1"/>
  <c r="H1527" i="1"/>
  <c r="K1526" i="1"/>
  <c r="J1526" i="1"/>
  <c r="I1526" i="1"/>
  <c r="L1526" i="1" s="1"/>
  <c r="H1526" i="1"/>
  <c r="K1525" i="1"/>
  <c r="J1525" i="1"/>
  <c r="I1525" i="1"/>
  <c r="L1525" i="1" s="1"/>
  <c r="H1525" i="1"/>
  <c r="K1524" i="1"/>
  <c r="J1524" i="1"/>
  <c r="I1524" i="1"/>
  <c r="L1524" i="1" s="1"/>
  <c r="H1524" i="1"/>
  <c r="K1523" i="1"/>
  <c r="J1523" i="1"/>
  <c r="I1523" i="1"/>
  <c r="L1523" i="1" s="1"/>
  <c r="H1523" i="1"/>
  <c r="K1522" i="1"/>
  <c r="J1522" i="1"/>
  <c r="I1522" i="1"/>
  <c r="L1522" i="1" s="1"/>
  <c r="H1522" i="1"/>
  <c r="K1521" i="1"/>
  <c r="J1521" i="1"/>
  <c r="I1521" i="1"/>
  <c r="L1521" i="1" s="1"/>
  <c r="H1521" i="1"/>
  <c r="K1520" i="1"/>
  <c r="J1520" i="1"/>
  <c r="I1520" i="1"/>
  <c r="L1520" i="1" s="1"/>
  <c r="H1520" i="1"/>
  <c r="K1519" i="1"/>
  <c r="J1519" i="1"/>
  <c r="I1519" i="1"/>
  <c r="L1519" i="1" s="1"/>
  <c r="H1519" i="1"/>
  <c r="K1518" i="1"/>
  <c r="J1518" i="1"/>
  <c r="I1518" i="1"/>
  <c r="L1518" i="1" s="1"/>
  <c r="H1518" i="1"/>
  <c r="K1517" i="1"/>
  <c r="J1517" i="1"/>
  <c r="I1517" i="1"/>
  <c r="L1517" i="1" s="1"/>
  <c r="H1517" i="1"/>
  <c r="K1516" i="1"/>
  <c r="J1516" i="1"/>
  <c r="I1516" i="1"/>
  <c r="L1516" i="1" s="1"/>
  <c r="H1516" i="1"/>
  <c r="K1515" i="1"/>
  <c r="J1515" i="1"/>
  <c r="I1515" i="1"/>
  <c r="L1515" i="1" s="1"/>
  <c r="H1515" i="1"/>
  <c r="K1514" i="1"/>
  <c r="J1514" i="1"/>
  <c r="I1514" i="1"/>
  <c r="L1514" i="1" s="1"/>
  <c r="H1514" i="1"/>
  <c r="K1513" i="1"/>
  <c r="J1513" i="1"/>
  <c r="I1513" i="1"/>
  <c r="L1513" i="1" s="1"/>
  <c r="H1513" i="1"/>
  <c r="K1512" i="1"/>
  <c r="J1512" i="1"/>
  <c r="I1512" i="1"/>
  <c r="L1512" i="1" s="1"/>
  <c r="H1512" i="1"/>
  <c r="K1511" i="1"/>
  <c r="J1511" i="1"/>
  <c r="I1511" i="1"/>
  <c r="L1511" i="1" s="1"/>
  <c r="H1511" i="1"/>
  <c r="K1510" i="1"/>
  <c r="J1510" i="1"/>
  <c r="I1510" i="1"/>
  <c r="L1510" i="1" s="1"/>
  <c r="H1510" i="1"/>
  <c r="K1509" i="1"/>
  <c r="J1509" i="1"/>
  <c r="I1509" i="1"/>
  <c r="L1509" i="1" s="1"/>
  <c r="H1509" i="1"/>
  <c r="K1508" i="1"/>
  <c r="J1508" i="1"/>
  <c r="I1508" i="1"/>
  <c r="L1508" i="1" s="1"/>
  <c r="H1508" i="1"/>
  <c r="K1507" i="1"/>
  <c r="J1507" i="1"/>
  <c r="I1507" i="1"/>
  <c r="L1507" i="1" s="1"/>
  <c r="H1507" i="1"/>
  <c r="K1506" i="1"/>
  <c r="J1506" i="1"/>
  <c r="I1506" i="1"/>
  <c r="L1506" i="1" s="1"/>
  <c r="H1506" i="1"/>
  <c r="K1505" i="1"/>
  <c r="J1505" i="1"/>
  <c r="I1505" i="1"/>
  <c r="L1505" i="1" s="1"/>
  <c r="H1505" i="1"/>
  <c r="K1504" i="1"/>
  <c r="J1504" i="1"/>
  <c r="I1504" i="1"/>
  <c r="L1504" i="1" s="1"/>
  <c r="H1504" i="1"/>
  <c r="K1503" i="1"/>
  <c r="J1503" i="1"/>
  <c r="I1503" i="1"/>
  <c r="L1503" i="1" s="1"/>
  <c r="H1503" i="1"/>
  <c r="K1502" i="1"/>
  <c r="J1502" i="1"/>
  <c r="I1502" i="1"/>
  <c r="L1502" i="1" s="1"/>
  <c r="H1502" i="1"/>
  <c r="K1501" i="1"/>
  <c r="J1501" i="1"/>
  <c r="I1501" i="1"/>
  <c r="L1501" i="1" s="1"/>
  <c r="H1501" i="1"/>
  <c r="K1500" i="1"/>
  <c r="J1500" i="1"/>
  <c r="I1500" i="1"/>
  <c r="L1500" i="1" s="1"/>
  <c r="H1500" i="1"/>
  <c r="K1499" i="1"/>
  <c r="J1499" i="1"/>
  <c r="I1499" i="1"/>
  <c r="L1499" i="1" s="1"/>
  <c r="H1499" i="1"/>
  <c r="K1498" i="1"/>
  <c r="J1498" i="1"/>
  <c r="I1498" i="1"/>
  <c r="L1498" i="1" s="1"/>
  <c r="H1498" i="1"/>
  <c r="K1497" i="1"/>
  <c r="J1497" i="1"/>
  <c r="I1497" i="1"/>
  <c r="L1497" i="1" s="1"/>
  <c r="H1497" i="1"/>
  <c r="K1496" i="1"/>
  <c r="J1496" i="1"/>
  <c r="I1496" i="1"/>
  <c r="L1496" i="1" s="1"/>
  <c r="H1496" i="1"/>
  <c r="K1495" i="1"/>
  <c r="J1495" i="1"/>
  <c r="I1495" i="1"/>
  <c r="L1495" i="1" s="1"/>
  <c r="H1495" i="1"/>
  <c r="K1494" i="1"/>
  <c r="J1494" i="1"/>
  <c r="I1494" i="1"/>
  <c r="L1494" i="1" s="1"/>
  <c r="H1494" i="1"/>
  <c r="K1493" i="1"/>
  <c r="J1493" i="1"/>
  <c r="I1493" i="1"/>
  <c r="L1493" i="1" s="1"/>
  <c r="H1493" i="1"/>
  <c r="K1492" i="1"/>
  <c r="J1492" i="1"/>
  <c r="I1492" i="1"/>
  <c r="L1492" i="1" s="1"/>
  <c r="H1492" i="1"/>
  <c r="K1491" i="1"/>
  <c r="J1491" i="1"/>
  <c r="I1491" i="1"/>
  <c r="L1491" i="1" s="1"/>
  <c r="H1491" i="1"/>
  <c r="K1490" i="1"/>
  <c r="J1490" i="1"/>
  <c r="I1490" i="1"/>
  <c r="L1490" i="1" s="1"/>
  <c r="H1490" i="1"/>
  <c r="K1489" i="1"/>
  <c r="J1489" i="1"/>
  <c r="I1489" i="1"/>
  <c r="L1489" i="1" s="1"/>
  <c r="H1489" i="1"/>
  <c r="K1488" i="1"/>
  <c r="J1488" i="1"/>
  <c r="I1488" i="1"/>
  <c r="L1488" i="1" s="1"/>
  <c r="H1488" i="1"/>
  <c r="K1487" i="1"/>
  <c r="J1487" i="1"/>
  <c r="I1487" i="1"/>
  <c r="L1487" i="1" s="1"/>
  <c r="H1487" i="1"/>
  <c r="K1486" i="1"/>
  <c r="J1486" i="1"/>
  <c r="I1486" i="1"/>
  <c r="L1486" i="1" s="1"/>
  <c r="H1486" i="1"/>
  <c r="K1485" i="1"/>
  <c r="J1485" i="1"/>
  <c r="I1485" i="1"/>
  <c r="L1485" i="1" s="1"/>
  <c r="H1485" i="1"/>
  <c r="K1484" i="1"/>
  <c r="J1484" i="1"/>
  <c r="I1484" i="1"/>
  <c r="L1484" i="1" s="1"/>
  <c r="H1484" i="1"/>
  <c r="K1483" i="1"/>
  <c r="J1483" i="1"/>
  <c r="I1483" i="1"/>
  <c r="L1483" i="1" s="1"/>
  <c r="H1483" i="1"/>
  <c r="K1482" i="1"/>
  <c r="J1482" i="1"/>
  <c r="I1482" i="1"/>
  <c r="L1482" i="1" s="1"/>
  <c r="H1482" i="1"/>
  <c r="K1481" i="1"/>
  <c r="J1481" i="1"/>
  <c r="I1481" i="1"/>
  <c r="L1481" i="1" s="1"/>
  <c r="H1481" i="1"/>
  <c r="K1480" i="1"/>
  <c r="J1480" i="1"/>
  <c r="I1480" i="1"/>
  <c r="L1480" i="1" s="1"/>
  <c r="H1480" i="1"/>
  <c r="K1479" i="1"/>
  <c r="J1479" i="1"/>
  <c r="I1479" i="1"/>
  <c r="L1479" i="1" s="1"/>
  <c r="H1479" i="1"/>
  <c r="K1478" i="1"/>
  <c r="J1478" i="1"/>
  <c r="I1478" i="1"/>
  <c r="L1478" i="1" s="1"/>
  <c r="H1478" i="1"/>
  <c r="K1477" i="1"/>
  <c r="J1477" i="1"/>
  <c r="I1477" i="1"/>
  <c r="L1477" i="1" s="1"/>
  <c r="H1477" i="1"/>
  <c r="K1476" i="1"/>
  <c r="J1476" i="1"/>
  <c r="I1476" i="1"/>
  <c r="L1476" i="1" s="1"/>
  <c r="H1476" i="1"/>
  <c r="K1475" i="1"/>
  <c r="J1475" i="1"/>
  <c r="I1475" i="1"/>
  <c r="L1475" i="1" s="1"/>
  <c r="H1475" i="1"/>
  <c r="K1474" i="1"/>
  <c r="J1474" i="1"/>
  <c r="I1474" i="1"/>
  <c r="L1474" i="1" s="1"/>
  <c r="H1474" i="1"/>
  <c r="K1473" i="1"/>
  <c r="J1473" i="1"/>
  <c r="I1473" i="1"/>
  <c r="L1473" i="1" s="1"/>
  <c r="H1473" i="1"/>
  <c r="K1472" i="1"/>
  <c r="J1472" i="1"/>
  <c r="I1472" i="1"/>
  <c r="L1472" i="1" s="1"/>
  <c r="H1472" i="1"/>
  <c r="K1471" i="1"/>
  <c r="J1471" i="1"/>
  <c r="I1471" i="1"/>
  <c r="L1471" i="1" s="1"/>
  <c r="H1471" i="1"/>
  <c r="K1470" i="1"/>
  <c r="J1470" i="1"/>
  <c r="I1470" i="1"/>
  <c r="L1470" i="1" s="1"/>
  <c r="H1470" i="1"/>
  <c r="K1469" i="1"/>
  <c r="J1469" i="1"/>
  <c r="I1469" i="1"/>
  <c r="L1469" i="1" s="1"/>
  <c r="H1469" i="1"/>
  <c r="K1468" i="1"/>
  <c r="J1468" i="1"/>
  <c r="I1468" i="1"/>
  <c r="L1468" i="1" s="1"/>
  <c r="H1468" i="1"/>
  <c r="K1467" i="1"/>
  <c r="J1467" i="1"/>
  <c r="I1467" i="1"/>
  <c r="L1467" i="1" s="1"/>
  <c r="H1467" i="1"/>
  <c r="K1466" i="1"/>
  <c r="J1466" i="1"/>
  <c r="I1466" i="1"/>
  <c r="L1466" i="1" s="1"/>
  <c r="H1466" i="1"/>
  <c r="K1465" i="1"/>
  <c r="J1465" i="1"/>
  <c r="I1465" i="1"/>
  <c r="L1465" i="1" s="1"/>
  <c r="H1465" i="1"/>
  <c r="K1464" i="1"/>
  <c r="J1464" i="1"/>
  <c r="I1464" i="1"/>
  <c r="L1464" i="1" s="1"/>
  <c r="H1464" i="1"/>
  <c r="K1463" i="1"/>
  <c r="J1463" i="1"/>
  <c r="I1463" i="1"/>
  <c r="L1463" i="1" s="1"/>
  <c r="H1463" i="1"/>
  <c r="K1462" i="1"/>
  <c r="J1462" i="1"/>
  <c r="I1462" i="1"/>
  <c r="L1462" i="1" s="1"/>
  <c r="H1462" i="1"/>
  <c r="K1461" i="1"/>
  <c r="J1461" i="1"/>
  <c r="I1461" i="1"/>
  <c r="L1461" i="1" s="1"/>
  <c r="H1461" i="1"/>
  <c r="K1460" i="1"/>
  <c r="J1460" i="1"/>
  <c r="I1460" i="1"/>
  <c r="L1460" i="1" s="1"/>
  <c r="H1460" i="1"/>
  <c r="K1459" i="1"/>
  <c r="J1459" i="1"/>
  <c r="I1459" i="1"/>
  <c r="L1459" i="1" s="1"/>
  <c r="H1459" i="1"/>
  <c r="K1458" i="1"/>
  <c r="J1458" i="1"/>
  <c r="I1458" i="1"/>
  <c r="L1458" i="1" s="1"/>
  <c r="H1458" i="1"/>
  <c r="K1457" i="1"/>
  <c r="J1457" i="1"/>
  <c r="I1457" i="1"/>
  <c r="L1457" i="1" s="1"/>
  <c r="H1457" i="1"/>
  <c r="K1456" i="1"/>
  <c r="J1456" i="1"/>
  <c r="I1456" i="1"/>
  <c r="L1456" i="1" s="1"/>
  <c r="H1456" i="1"/>
  <c r="K1455" i="1"/>
  <c r="J1455" i="1"/>
  <c r="I1455" i="1"/>
  <c r="L1455" i="1" s="1"/>
  <c r="H1455" i="1"/>
  <c r="K1454" i="1"/>
  <c r="J1454" i="1"/>
  <c r="I1454" i="1"/>
  <c r="L1454" i="1" s="1"/>
  <c r="H1454" i="1"/>
  <c r="K1453" i="1"/>
  <c r="J1453" i="1"/>
  <c r="I1453" i="1"/>
  <c r="L1453" i="1" s="1"/>
  <c r="H1453" i="1"/>
  <c r="K1452" i="1"/>
  <c r="J1452" i="1"/>
  <c r="I1452" i="1"/>
  <c r="L1452" i="1" s="1"/>
  <c r="H1452" i="1"/>
  <c r="K1451" i="1"/>
  <c r="J1451" i="1"/>
  <c r="I1451" i="1"/>
  <c r="L1451" i="1" s="1"/>
  <c r="H1451" i="1"/>
  <c r="K1450" i="1"/>
  <c r="J1450" i="1"/>
  <c r="I1450" i="1"/>
  <c r="L1450" i="1" s="1"/>
  <c r="H1450" i="1"/>
  <c r="K1449" i="1"/>
  <c r="J1449" i="1"/>
  <c r="I1449" i="1"/>
  <c r="L1449" i="1" s="1"/>
  <c r="H1449" i="1"/>
  <c r="K1448" i="1"/>
  <c r="J1448" i="1"/>
  <c r="I1448" i="1"/>
  <c r="L1448" i="1" s="1"/>
  <c r="H1448" i="1"/>
  <c r="K1447" i="1"/>
  <c r="J1447" i="1"/>
  <c r="I1447" i="1"/>
  <c r="G5" i="5" s="1"/>
  <c r="H1447" i="1"/>
  <c r="K1446" i="1"/>
  <c r="J1446" i="1"/>
  <c r="I1446" i="1"/>
  <c r="L1446" i="1" s="1"/>
  <c r="H1446" i="1"/>
  <c r="K1445" i="1"/>
  <c r="J1445" i="1"/>
  <c r="I1445" i="1"/>
  <c r="L1445" i="1" s="1"/>
  <c r="H1445" i="1"/>
  <c r="K1444" i="1"/>
  <c r="J1444" i="1"/>
  <c r="I1444" i="1"/>
  <c r="L1444" i="1" s="1"/>
  <c r="H1444" i="1"/>
  <c r="K1443" i="1"/>
  <c r="J1443" i="1"/>
  <c r="I1443" i="1"/>
  <c r="L1443" i="1" s="1"/>
  <c r="H1443" i="1"/>
  <c r="K1442" i="1"/>
  <c r="J1442" i="1"/>
  <c r="I1442" i="1"/>
  <c r="L1442" i="1" s="1"/>
  <c r="H1442" i="1"/>
  <c r="K1441" i="1"/>
  <c r="J1441" i="1"/>
  <c r="I1441" i="1"/>
  <c r="L1441" i="1" s="1"/>
  <c r="H1441" i="1"/>
  <c r="K1440" i="1"/>
  <c r="J1440" i="1"/>
  <c r="I1440" i="1"/>
  <c r="L1440" i="1" s="1"/>
  <c r="H1440" i="1"/>
  <c r="K1439" i="1"/>
  <c r="J1439" i="1"/>
  <c r="I1439" i="1"/>
  <c r="L1439" i="1" s="1"/>
  <c r="H1439" i="1"/>
  <c r="K1438" i="1"/>
  <c r="J1438" i="1"/>
  <c r="I1438" i="1"/>
  <c r="L1438" i="1" s="1"/>
  <c r="H1438" i="1"/>
  <c r="K1437" i="1"/>
  <c r="J1437" i="1"/>
  <c r="I1437" i="1"/>
  <c r="L1437" i="1" s="1"/>
  <c r="H1437" i="1"/>
  <c r="K1436" i="1"/>
  <c r="J1436" i="1"/>
  <c r="I1436" i="1"/>
  <c r="L1436" i="1" s="1"/>
  <c r="H1436" i="1"/>
  <c r="K1435" i="1"/>
  <c r="J1435" i="1"/>
  <c r="I1435" i="1"/>
  <c r="L1435" i="1" s="1"/>
  <c r="H1435" i="1"/>
  <c r="K1434" i="1"/>
  <c r="J1434" i="1"/>
  <c r="I1434" i="1"/>
  <c r="L1434" i="1" s="1"/>
  <c r="H1434" i="1"/>
  <c r="K1433" i="1"/>
  <c r="J1433" i="1"/>
  <c r="I1433" i="1"/>
  <c r="L1433" i="1" s="1"/>
  <c r="H1433" i="1"/>
  <c r="K1432" i="1"/>
  <c r="J1432" i="1"/>
  <c r="I1432" i="1"/>
  <c r="L1432" i="1" s="1"/>
  <c r="H1432" i="1"/>
  <c r="K1431" i="1"/>
  <c r="J1431" i="1"/>
  <c r="I1431" i="1"/>
  <c r="L1431" i="1" s="1"/>
  <c r="H1431" i="1"/>
  <c r="K1430" i="1"/>
  <c r="J1430" i="1"/>
  <c r="I1430" i="1"/>
  <c r="L1430" i="1" s="1"/>
  <c r="H1430" i="1"/>
  <c r="K1429" i="1"/>
  <c r="J1429" i="1"/>
  <c r="I1429" i="1"/>
  <c r="L1429" i="1" s="1"/>
  <c r="H1429" i="1"/>
  <c r="K1428" i="1"/>
  <c r="J1428" i="1"/>
  <c r="I1428" i="1"/>
  <c r="L1428" i="1" s="1"/>
  <c r="H1428" i="1"/>
  <c r="K1427" i="1"/>
  <c r="J1427" i="1"/>
  <c r="I1427" i="1"/>
  <c r="L1427" i="1" s="1"/>
  <c r="H1427" i="1"/>
  <c r="K1426" i="1"/>
  <c r="J1426" i="1"/>
  <c r="I1426" i="1"/>
  <c r="L1426" i="1" s="1"/>
  <c r="H1426" i="1"/>
  <c r="K1425" i="1"/>
  <c r="J1425" i="1"/>
  <c r="I1425" i="1"/>
  <c r="L1425" i="1" s="1"/>
  <c r="H1425" i="1"/>
  <c r="K1424" i="1"/>
  <c r="J1424" i="1"/>
  <c r="I1424" i="1"/>
  <c r="L1424" i="1" s="1"/>
  <c r="H1424" i="1"/>
  <c r="K1423" i="1"/>
  <c r="J1423" i="1"/>
  <c r="I1423" i="1"/>
  <c r="L1423" i="1" s="1"/>
  <c r="H1423" i="1"/>
  <c r="K1422" i="1"/>
  <c r="J1422" i="1"/>
  <c r="I1422" i="1"/>
  <c r="L1422" i="1" s="1"/>
  <c r="H1422" i="1"/>
  <c r="K1421" i="1"/>
  <c r="J1421" i="1"/>
  <c r="I1421" i="1"/>
  <c r="L1421" i="1" s="1"/>
  <c r="H1421" i="1"/>
  <c r="K1420" i="1"/>
  <c r="J1420" i="1"/>
  <c r="I1420" i="1"/>
  <c r="L1420" i="1" s="1"/>
  <c r="H1420" i="1"/>
  <c r="K1419" i="1"/>
  <c r="J1419" i="1"/>
  <c r="I1419" i="1"/>
  <c r="L1419" i="1" s="1"/>
  <c r="H1419" i="1"/>
  <c r="K1418" i="1"/>
  <c r="J1418" i="1"/>
  <c r="I1418" i="1"/>
  <c r="L1418" i="1" s="1"/>
  <c r="H1418" i="1"/>
  <c r="K1417" i="1"/>
  <c r="J1417" i="1"/>
  <c r="I1417" i="1"/>
  <c r="L1417" i="1" s="1"/>
  <c r="H1417" i="1"/>
  <c r="K1416" i="1"/>
  <c r="J1416" i="1"/>
  <c r="I1416" i="1"/>
  <c r="L1416" i="1" s="1"/>
  <c r="H1416" i="1"/>
  <c r="K1415" i="1"/>
  <c r="J1415" i="1"/>
  <c r="I1415" i="1"/>
  <c r="L1415" i="1" s="1"/>
  <c r="H1415" i="1"/>
  <c r="K1414" i="1"/>
  <c r="J1414" i="1"/>
  <c r="I1414" i="1"/>
  <c r="L1414" i="1" s="1"/>
  <c r="H1414" i="1"/>
  <c r="K1413" i="1"/>
  <c r="J1413" i="1"/>
  <c r="I1413" i="1"/>
  <c r="L1413" i="1" s="1"/>
  <c r="H1413" i="1"/>
  <c r="K1412" i="1"/>
  <c r="J1412" i="1"/>
  <c r="I1412" i="1"/>
  <c r="L1412" i="1" s="1"/>
  <c r="H1412" i="1"/>
  <c r="K1411" i="1"/>
  <c r="J1411" i="1"/>
  <c r="I1411" i="1"/>
  <c r="L1411" i="1" s="1"/>
  <c r="H1411" i="1"/>
  <c r="K1410" i="1"/>
  <c r="J1410" i="1"/>
  <c r="I1410" i="1"/>
  <c r="L1410" i="1" s="1"/>
  <c r="H1410" i="1"/>
  <c r="K1409" i="1"/>
  <c r="J1409" i="1"/>
  <c r="I1409" i="1"/>
  <c r="L1409" i="1" s="1"/>
  <c r="H1409" i="1"/>
  <c r="K1408" i="1"/>
  <c r="J1408" i="1"/>
  <c r="I1408" i="1"/>
  <c r="L1408" i="1" s="1"/>
  <c r="H1408" i="1"/>
  <c r="K1407" i="1"/>
  <c r="J1407" i="1"/>
  <c r="I1407" i="1"/>
  <c r="L1407" i="1" s="1"/>
  <c r="H1407" i="1"/>
  <c r="K1406" i="1"/>
  <c r="J1406" i="1"/>
  <c r="I1406" i="1"/>
  <c r="L1406" i="1" s="1"/>
  <c r="H1406" i="1"/>
  <c r="K1405" i="1"/>
  <c r="J1405" i="1"/>
  <c r="I1405" i="1"/>
  <c r="L1405" i="1" s="1"/>
  <c r="H1405" i="1"/>
  <c r="K1404" i="1"/>
  <c r="J1404" i="1"/>
  <c r="I1404" i="1"/>
  <c r="L1404" i="1" s="1"/>
  <c r="H1404" i="1"/>
  <c r="K1403" i="1"/>
  <c r="J1403" i="1"/>
  <c r="I1403" i="1"/>
  <c r="L1403" i="1" s="1"/>
  <c r="H1403" i="1"/>
  <c r="K1402" i="1"/>
  <c r="J1402" i="1"/>
  <c r="I1402" i="1"/>
  <c r="L1402" i="1" s="1"/>
  <c r="H1402" i="1"/>
  <c r="K1401" i="1"/>
  <c r="J1401" i="1"/>
  <c r="I1401" i="1"/>
  <c r="L1401" i="1" s="1"/>
  <c r="H1401" i="1"/>
  <c r="K1400" i="1"/>
  <c r="J1400" i="1"/>
  <c r="I1400" i="1"/>
  <c r="L1400" i="1" s="1"/>
  <c r="H1400" i="1"/>
  <c r="K1399" i="1"/>
  <c r="J1399" i="1"/>
  <c r="I1399" i="1"/>
  <c r="L1399" i="1" s="1"/>
  <c r="H1399" i="1"/>
  <c r="K1398" i="1"/>
  <c r="J1398" i="1"/>
  <c r="I1398" i="1"/>
  <c r="L1398" i="1" s="1"/>
  <c r="H1398" i="1"/>
  <c r="K1397" i="1"/>
  <c r="J1397" i="1"/>
  <c r="I1397" i="1"/>
  <c r="L1397" i="1" s="1"/>
  <c r="H1397" i="1"/>
  <c r="K1396" i="1"/>
  <c r="J1396" i="1"/>
  <c r="I1396" i="1"/>
  <c r="L1396" i="1" s="1"/>
  <c r="H1396" i="1"/>
  <c r="K1395" i="1"/>
  <c r="J1395" i="1"/>
  <c r="I1395" i="1"/>
  <c r="L1395" i="1" s="1"/>
  <c r="H1395" i="1"/>
  <c r="K1394" i="1"/>
  <c r="J1394" i="1"/>
  <c r="I1394" i="1"/>
  <c r="L1394" i="1" s="1"/>
  <c r="H1394" i="1"/>
  <c r="K1393" i="1"/>
  <c r="J1393" i="1"/>
  <c r="I1393" i="1"/>
  <c r="L1393" i="1" s="1"/>
  <c r="H1393" i="1"/>
  <c r="K1392" i="1"/>
  <c r="J1392" i="1"/>
  <c r="I1392" i="1"/>
  <c r="L1392" i="1" s="1"/>
  <c r="H1392" i="1"/>
  <c r="K1391" i="1"/>
  <c r="J1391" i="1"/>
  <c r="I1391" i="1"/>
  <c r="L1391" i="1" s="1"/>
  <c r="H1391" i="1"/>
  <c r="K1390" i="1"/>
  <c r="J1390" i="1"/>
  <c r="I1390" i="1"/>
  <c r="L1390" i="1" s="1"/>
  <c r="H1390" i="1"/>
  <c r="K1389" i="1"/>
  <c r="J1389" i="1"/>
  <c r="I1389" i="1"/>
  <c r="L1389" i="1" s="1"/>
  <c r="H1389" i="1"/>
  <c r="K1388" i="1"/>
  <c r="J1388" i="1"/>
  <c r="I1388" i="1"/>
  <c r="L1388" i="1" s="1"/>
  <c r="H1388" i="1"/>
  <c r="K1387" i="1"/>
  <c r="J1387" i="1"/>
  <c r="I1387" i="1"/>
  <c r="L1387" i="1" s="1"/>
  <c r="H1387" i="1"/>
  <c r="K1386" i="1"/>
  <c r="J1386" i="1"/>
  <c r="I1386" i="1"/>
  <c r="L1386" i="1" s="1"/>
  <c r="H1386" i="1"/>
  <c r="K1385" i="1"/>
  <c r="J1385" i="1"/>
  <c r="I1385" i="1"/>
  <c r="L1385" i="1" s="1"/>
  <c r="H1385" i="1"/>
  <c r="K1384" i="1"/>
  <c r="J1384" i="1"/>
  <c r="I1384" i="1"/>
  <c r="L1384" i="1" s="1"/>
  <c r="H1384" i="1"/>
  <c r="K1383" i="1"/>
  <c r="J1383" i="1"/>
  <c r="I1383" i="1"/>
  <c r="L1383" i="1" s="1"/>
  <c r="H1383" i="1"/>
  <c r="K1382" i="1"/>
  <c r="J1382" i="1"/>
  <c r="I1382" i="1"/>
  <c r="L1382" i="1" s="1"/>
  <c r="H1382" i="1"/>
  <c r="K1381" i="1"/>
  <c r="J1381" i="1"/>
  <c r="I1381" i="1"/>
  <c r="L1381" i="1" s="1"/>
  <c r="H1381" i="1"/>
  <c r="K1380" i="1"/>
  <c r="J1380" i="1"/>
  <c r="I1380" i="1"/>
  <c r="L1380" i="1" s="1"/>
  <c r="H1380" i="1"/>
  <c r="K1379" i="1"/>
  <c r="J1379" i="1"/>
  <c r="I1379" i="1"/>
  <c r="L1379" i="1" s="1"/>
  <c r="H1379" i="1"/>
  <c r="K1378" i="1"/>
  <c r="J1378" i="1"/>
  <c r="I1378" i="1"/>
  <c r="L1378" i="1" s="1"/>
  <c r="H1378" i="1"/>
  <c r="K1377" i="1"/>
  <c r="J1377" i="1"/>
  <c r="I1377" i="1"/>
  <c r="L1377" i="1" s="1"/>
  <c r="H1377" i="1"/>
  <c r="K1376" i="1"/>
  <c r="J1376" i="1"/>
  <c r="I1376" i="1"/>
  <c r="L1376" i="1" s="1"/>
  <c r="H1376" i="1"/>
  <c r="K1375" i="1"/>
  <c r="J1375" i="1"/>
  <c r="I1375" i="1"/>
  <c r="L1375" i="1" s="1"/>
  <c r="H1375" i="1"/>
  <c r="K1374" i="1"/>
  <c r="J1374" i="1"/>
  <c r="I1374" i="1"/>
  <c r="L1374" i="1" s="1"/>
  <c r="H1374" i="1"/>
  <c r="K1373" i="1"/>
  <c r="J1373" i="1"/>
  <c r="I1373" i="1"/>
  <c r="L1373" i="1" s="1"/>
  <c r="H1373" i="1"/>
  <c r="K1372" i="1"/>
  <c r="J1372" i="1"/>
  <c r="I1372" i="1"/>
  <c r="L1372" i="1" s="1"/>
  <c r="H1372" i="1"/>
  <c r="K1371" i="1"/>
  <c r="J1371" i="1"/>
  <c r="I1371" i="1"/>
  <c r="L1371" i="1" s="1"/>
  <c r="H1371" i="1"/>
  <c r="K1370" i="1"/>
  <c r="J1370" i="1"/>
  <c r="I1370" i="1"/>
  <c r="L1370" i="1" s="1"/>
  <c r="H1370" i="1"/>
  <c r="K1369" i="1"/>
  <c r="J1369" i="1"/>
  <c r="I1369" i="1"/>
  <c r="L1369" i="1" s="1"/>
  <c r="H1369" i="1"/>
  <c r="K1368" i="1"/>
  <c r="J1368" i="1"/>
  <c r="I1368" i="1"/>
  <c r="L1368" i="1" s="1"/>
  <c r="H1368" i="1"/>
  <c r="K1367" i="1"/>
  <c r="J1367" i="1"/>
  <c r="I1367" i="1"/>
  <c r="L1367" i="1" s="1"/>
  <c r="H1367" i="1"/>
  <c r="K1366" i="1"/>
  <c r="J1366" i="1"/>
  <c r="I1366" i="1"/>
  <c r="L1366" i="1" s="1"/>
  <c r="H1366" i="1"/>
  <c r="K1365" i="1"/>
  <c r="J1365" i="1"/>
  <c r="I1365" i="1"/>
  <c r="L1365" i="1" s="1"/>
  <c r="H1365" i="1"/>
  <c r="K1364" i="1"/>
  <c r="J1364" i="1"/>
  <c r="I1364" i="1"/>
  <c r="L1364" i="1" s="1"/>
  <c r="H1364" i="1"/>
  <c r="K1363" i="1"/>
  <c r="J1363" i="1"/>
  <c r="I1363" i="1"/>
  <c r="L1363" i="1" s="1"/>
  <c r="H1363" i="1"/>
  <c r="K1362" i="1"/>
  <c r="J1362" i="1"/>
  <c r="I1362" i="1"/>
  <c r="L1362" i="1" s="1"/>
  <c r="H1362" i="1"/>
  <c r="K1361" i="1"/>
  <c r="J1361" i="1"/>
  <c r="I1361" i="1"/>
  <c r="L1361" i="1" s="1"/>
  <c r="H1361" i="1"/>
  <c r="K1360" i="1"/>
  <c r="J1360" i="1"/>
  <c r="I1360" i="1"/>
  <c r="L1360" i="1" s="1"/>
  <c r="H1360" i="1"/>
  <c r="K1359" i="1"/>
  <c r="J1359" i="1"/>
  <c r="I1359" i="1"/>
  <c r="L1359" i="1" s="1"/>
  <c r="H1359" i="1"/>
  <c r="K1358" i="1"/>
  <c r="J1358" i="1"/>
  <c r="I1358" i="1"/>
  <c r="L1358" i="1" s="1"/>
  <c r="H1358" i="1"/>
  <c r="K1357" i="1"/>
  <c r="J1357" i="1"/>
  <c r="I1357" i="1"/>
  <c r="L1357" i="1" s="1"/>
  <c r="H1357" i="1"/>
  <c r="K1356" i="1"/>
  <c r="J1356" i="1"/>
  <c r="I1356" i="1"/>
  <c r="L1356" i="1" s="1"/>
  <c r="H1356" i="1"/>
  <c r="K1355" i="1"/>
  <c r="J1355" i="1"/>
  <c r="I1355" i="1"/>
  <c r="L1355" i="1" s="1"/>
  <c r="H1355" i="1"/>
  <c r="K1354" i="1"/>
  <c r="J1354" i="1"/>
  <c r="I1354" i="1"/>
  <c r="L1354" i="1" s="1"/>
  <c r="H1354" i="1"/>
  <c r="K1353" i="1"/>
  <c r="J1353" i="1"/>
  <c r="I1353" i="1"/>
  <c r="L1353" i="1" s="1"/>
  <c r="H1353" i="1"/>
  <c r="K1352" i="1"/>
  <c r="J1352" i="1"/>
  <c r="I1352" i="1"/>
  <c r="L1352" i="1" s="1"/>
  <c r="H1352" i="1"/>
  <c r="K1351" i="1"/>
  <c r="J1351" i="1"/>
  <c r="I1351" i="1"/>
  <c r="L1351" i="1" s="1"/>
  <c r="H1351" i="1"/>
  <c r="K1350" i="1"/>
  <c r="J1350" i="1"/>
  <c r="I1350" i="1"/>
  <c r="L1350" i="1" s="1"/>
  <c r="H1350" i="1"/>
  <c r="K1349" i="1"/>
  <c r="J1349" i="1"/>
  <c r="I1349" i="1"/>
  <c r="L1349" i="1" s="1"/>
  <c r="H1349" i="1"/>
  <c r="K1348" i="1"/>
  <c r="J1348" i="1"/>
  <c r="I1348" i="1"/>
  <c r="L1348" i="1" s="1"/>
  <c r="H1348" i="1"/>
  <c r="K1347" i="1"/>
  <c r="J1347" i="1"/>
  <c r="I1347" i="1"/>
  <c r="L1347" i="1" s="1"/>
  <c r="H1347" i="1"/>
  <c r="K1346" i="1"/>
  <c r="J1346" i="1"/>
  <c r="I1346" i="1"/>
  <c r="L1346" i="1" s="1"/>
  <c r="H1346" i="1"/>
  <c r="K1345" i="1"/>
  <c r="J1345" i="1"/>
  <c r="I1345" i="1"/>
  <c r="L1345" i="1" s="1"/>
  <c r="H1345" i="1"/>
  <c r="K1344" i="1"/>
  <c r="J1344" i="1"/>
  <c r="I1344" i="1"/>
  <c r="L1344" i="1" s="1"/>
  <c r="H1344" i="1"/>
  <c r="K1343" i="1"/>
  <c r="J1343" i="1"/>
  <c r="I1343" i="1"/>
  <c r="L1343" i="1" s="1"/>
  <c r="H1343" i="1"/>
  <c r="K1342" i="1"/>
  <c r="J1342" i="1"/>
  <c r="I1342" i="1"/>
  <c r="L1342" i="1" s="1"/>
  <c r="H1342" i="1"/>
  <c r="K1341" i="1"/>
  <c r="J1341" i="1"/>
  <c r="I1341" i="1"/>
  <c r="L1341" i="1" s="1"/>
  <c r="H1341" i="1"/>
  <c r="K1340" i="1"/>
  <c r="J1340" i="1"/>
  <c r="I1340" i="1"/>
  <c r="L1340" i="1" s="1"/>
  <c r="H1340" i="1"/>
  <c r="K1339" i="1"/>
  <c r="J1339" i="1"/>
  <c r="I1339" i="1"/>
  <c r="L1339" i="1" s="1"/>
  <c r="H1339" i="1"/>
  <c r="K1338" i="1"/>
  <c r="J1338" i="1"/>
  <c r="I1338" i="1"/>
  <c r="L1338" i="1" s="1"/>
  <c r="H1338" i="1"/>
  <c r="K1337" i="1"/>
  <c r="J1337" i="1"/>
  <c r="I1337" i="1"/>
  <c r="L1337" i="1" s="1"/>
  <c r="H1337" i="1"/>
  <c r="K1336" i="1"/>
  <c r="J1336" i="1"/>
  <c r="I1336" i="1"/>
  <c r="L1336" i="1" s="1"/>
  <c r="H1336" i="1"/>
  <c r="K1335" i="1"/>
  <c r="J1335" i="1"/>
  <c r="I1335" i="1"/>
  <c r="L1335" i="1" s="1"/>
  <c r="H1335" i="1"/>
  <c r="K1334" i="1"/>
  <c r="J1334" i="1"/>
  <c r="I1334" i="1"/>
  <c r="L1334" i="1" s="1"/>
  <c r="H1334" i="1"/>
  <c r="K1333" i="1"/>
  <c r="J1333" i="1"/>
  <c r="I1333" i="1"/>
  <c r="L1333" i="1" s="1"/>
  <c r="H1333" i="1"/>
  <c r="K1332" i="1"/>
  <c r="J1332" i="1"/>
  <c r="I1332" i="1"/>
  <c r="L1332" i="1" s="1"/>
  <c r="H1332" i="1"/>
  <c r="K1331" i="1"/>
  <c r="J1331" i="1"/>
  <c r="I1331" i="1"/>
  <c r="L1331" i="1" s="1"/>
  <c r="H1331" i="1"/>
  <c r="K1330" i="1"/>
  <c r="J1330" i="1"/>
  <c r="I1330" i="1"/>
  <c r="L1330" i="1" s="1"/>
  <c r="H1330" i="1"/>
  <c r="K1329" i="1"/>
  <c r="J1329" i="1"/>
  <c r="I1329" i="1"/>
  <c r="L1329" i="1" s="1"/>
  <c r="H1329" i="1"/>
  <c r="K1328" i="1"/>
  <c r="J1328" i="1"/>
  <c r="I1328" i="1"/>
  <c r="L1328" i="1" s="1"/>
  <c r="H1328" i="1"/>
  <c r="K1327" i="1"/>
  <c r="J1327" i="1"/>
  <c r="I1327" i="1"/>
  <c r="L1327" i="1" s="1"/>
  <c r="H1327" i="1"/>
  <c r="K1326" i="1"/>
  <c r="J1326" i="1"/>
  <c r="I1326" i="1"/>
  <c r="L1326" i="1" s="1"/>
  <c r="H1326" i="1"/>
  <c r="K1325" i="1"/>
  <c r="J1325" i="1"/>
  <c r="I1325" i="1"/>
  <c r="L1325" i="1" s="1"/>
  <c r="H1325" i="1"/>
  <c r="K1324" i="1"/>
  <c r="J1324" i="1"/>
  <c r="I1324" i="1"/>
  <c r="L1324" i="1" s="1"/>
  <c r="H1324" i="1"/>
  <c r="K1323" i="1"/>
  <c r="J1323" i="1"/>
  <c r="I1323" i="1"/>
  <c r="L1323" i="1" s="1"/>
  <c r="H1323" i="1"/>
  <c r="K1322" i="1"/>
  <c r="J1322" i="1"/>
  <c r="I1322" i="1"/>
  <c r="L1322" i="1" s="1"/>
  <c r="H1322" i="1"/>
  <c r="K1321" i="1"/>
  <c r="J1321" i="1"/>
  <c r="I1321" i="1"/>
  <c r="L1321" i="1" s="1"/>
  <c r="H1321" i="1"/>
  <c r="K1320" i="1"/>
  <c r="J1320" i="1"/>
  <c r="I1320" i="1"/>
  <c r="L1320" i="1" s="1"/>
  <c r="H1320" i="1"/>
  <c r="K1319" i="1"/>
  <c r="J1319" i="1"/>
  <c r="I1319" i="1"/>
  <c r="L1319" i="1" s="1"/>
  <c r="H1319" i="1"/>
  <c r="K1318" i="1"/>
  <c r="J1318" i="1"/>
  <c r="I1318" i="1"/>
  <c r="L1318" i="1" s="1"/>
  <c r="H1318" i="1"/>
  <c r="K1317" i="1"/>
  <c r="J1317" i="1"/>
  <c r="I1317" i="1"/>
  <c r="L1317" i="1" s="1"/>
  <c r="H1317" i="1"/>
  <c r="K1316" i="1"/>
  <c r="J1316" i="1"/>
  <c r="I1316" i="1"/>
  <c r="L1316" i="1" s="1"/>
  <c r="H1316" i="1"/>
  <c r="K1315" i="1"/>
  <c r="J1315" i="1"/>
  <c r="I1315" i="1"/>
  <c r="L1315" i="1" s="1"/>
  <c r="H1315" i="1"/>
  <c r="K1314" i="1"/>
  <c r="J1314" i="1"/>
  <c r="I1314" i="1"/>
  <c r="L1314" i="1" s="1"/>
  <c r="H1314" i="1"/>
  <c r="K1313" i="1"/>
  <c r="J1313" i="1"/>
  <c r="I1313" i="1"/>
  <c r="L1313" i="1" s="1"/>
  <c r="H1313" i="1"/>
  <c r="K1312" i="1"/>
  <c r="J1312" i="1"/>
  <c r="I1312" i="1"/>
  <c r="L1312" i="1" s="1"/>
  <c r="H1312" i="1"/>
  <c r="K1311" i="1"/>
  <c r="J1311" i="1"/>
  <c r="I1311" i="1"/>
  <c r="L1311" i="1" s="1"/>
  <c r="H1311" i="1"/>
  <c r="K1310" i="1"/>
  <c r="J1310" i="1"/>
  <c r="I1310" i="1"/>
  <c r="L1310" i="1" s="1"/>
  <c r="H1310" i="1"/>
  <c r="K1309" i="1"/>
  <c r="J1309" i="1"/>
  <c r="I1309" i="1"/>
  <c r="L1309" i="1" s="1"/>
  <c r="H1309" i="1"/>
  <c r="K1308" i="1"/>
  <c r="J1308" i="1"/>
  <c r="I1308" i="1"/>
  <c r="L1308" i="1" s="1"/>
  <c r="H1308" i="1"/>
  <c r="K1307" i="1"/>
  <c r="J1307" i="1"/>
  <c r="I1307" i="1"/>
  <c r="L1307" i="1" s="1"/>
  <c r="H1307" i="1"/>
  <c r="K1306" i="1"/>
  <c r="J1306" i="1"/>
  <c r="I1306" i="1"/>
  <c r="L1306" i="1" s="1"/>
  <c r="H1306" i="1"/>
  <c r="K1305" i="1"/>
  <c r="J1305" i="1"/>
  <c r="I1305" i="1"/>
  <c r="L1305" i="1" s="1"/>
  <c r="H1305" i="1"/>
  <c r="K1304" i="1"/>
  <c r="J1304" i="1"/>
  <c r="I1304" i="1"/>
  <c r="L1304" i="1" s="1"/>
  <c r="H1304" i="1"/>
  <c r="K1303" i="1"/>
  <c r="J1303" i="1"/>
  <c r="I1303" i="1"/>
  <c r="L1303" i="1" s="1"/>
  <c r="H1303" i="1"/>
  <c r="K1302" i="1"/>
  <c r="J1302" i="1"/>
  <c r="I1302" i="1"/>
  <c r="L1302" i="1" s="1"/>
  <c r="H1302" i="1"/>
  <c r="K1301" i="1"/>
  <c r="J1301" i="1"/>
  <c r="I1301" i="1"/>
  <c r="L1301" i="1" s="1"/>
  <c r="H1301" i="1"/>
  <c r="K1300" i="1"/>
  <c r="J1300" i="1"/>
  <c r="I1300" i="1"/>
  <c r="L1300" i="1" s="1"/>
  <c r="H1300" i="1"/>
  <c r="K1299" i="1"/>
  <c r="J1299" i="1"/>
  <c r="I1299" i="1"/>
  <c r="L1299" i="1" s="1"/>
  <c r="H1299" i="1"/>
  <c r="K1298" i="1"/>
  <c r="J1298" i="1"/>
  <c r="I1298" i="1"/>
  <c r="L1298" i="1" s="1"/>
  <c r="H1298" i="1"/>
  <c r="K1297" i="1"/>
  <c r="J1297" i="1"/>
  <c r="I1297" i="1"/>
  <c r="L1297" i="1" s="1"/>
  <c r="H1297" i="1"/>
  <c r="K1296" i="1"/>
  <c r="J1296" i="1"/>
  <c r="I1296" i="1"/>
  <c r="L1296" i="1" s="1"/>
  <c r="H1296" i="1"/>
  <c r="K1295" i="1"/>
  <c r="J1295" i="1"/>
  <c r="I1295" i="1"/>
  <c r="L1295" i="1" s="1"/>
  <c r="H1295" i="1"/>
  <c r="K1294" i="1"/>
  <c r="J1294" i="1"/>
  <c r="I1294" i="1"/>
  <c r="L1294" i="1" s="1"/>
  <c r="H1294" i="1"/>
  <c r="K1293" i="1"/>
  <c r="J1293" i="1"/>
  <c r="I1293" i="1"/>
  <c r="L1293" i="1" s="1"/>
  <c r="H1293" i="1"/>
  <c r="K1292" i="1"/>
  <c r="J1292" i="1"/>
  <c r="I1292" i="1"/>
  <c r="L1292" i="1" s="1"/>
  <c r="H1292" i="1"/>
  <c r="K1291" i="1"/>
  <c r="J1291" i="1"/>
  <c r="I1291" i="1"/>
  <c r="L1291" i="1" s="1"/>
  <c r="H1291" i="1"/>
  <c r="K1290" i="1"/>
  <c r="J1290" i="1"/>
  <c r="I1290" i="1"/>
  <c r="L1290" i="1" s="1"/>
  <c r="H1290" i="1"/>
  <c r="K1289" i="1"/>
  <c r="J1289" i="1"/>
  <c r="I1289" i="1"/>
  <c r="L1289" i="1" s="1"/>
  <c r="H1289" i="1"/>
  <c r="K1288" i="1"/>
  <c r="J1288" i="1"/>
  <c r="I1288" i="1"/>
  <c r="L1288" i="1" s="1"/>
  <c r="H1288" i="1"/>
  <c r="K1287" i="1"/>
  <c r="J1287" i="1"/>
  <c r="I1287" i="1"/>
  <c r="L1287" i="1" s="1"/>
  <c r="H1287" i="1"/>
  <c r="K1286" i="1"/>
  <c r="J1286" i="1"/>
  <c r="I1286" i="1"/>
  <c r="L1286" i="1" s="1"/>
  <c r="H1286" i="1"/>
  <c r="K1285" i="1"/>
  <c r="J1285" i="1"/>
  <c r="I1285" i="1"/>
  <c r="L1285" i="1" s="1"/>
  <c r="H1285" i="1"/>
  <c r="K1284" i="1"/>
  <c r="J1284" i="1"/>
  <c r="I1284" i="1"/>
  <c r="L1284" i="1" s="1"/>
  <c r="H1284" i="1"/>
  <c r="K1283" i="1"/>
  <c r="J1283" i="1"/>
  <c r="I1283" i="1"/>
  <c r="L1283" i="1" s="1"/>
  <c r="H1283" i="1"/>
  <c r="K1282" i="1"/>
  <c r="J1282" i="1"/>
  <c r="I1282" i="1"/>
  <c r="L1282" i="1" s="1"/>
  <c r="H1282" i="1"/>
  <c r="K1281" i="1"/>
  <c r="J1281" i="1"/>
  <c r="I1281" i="1"/>
  <c r="L1281" i="1" s="1"/>
  <c r="H1281" i="1"/>
  <c r="K1280" i="1"/>
  <c r="J1280" i="1"/>
  <c r="I1280" i="1"/>
  <c r="L1280" i="1" s="1"/>
  <c r="H1280" i="1"/>
  <c r="K1279" i="1"/>
  <c r="J1279" i="1"/>
  <c r="I1279" i="1"/>
  <c r="L1279" i="1" s="1"/>
  <c r="H1279" i="1"/>
  <c r="K1278" i="1"/>
  <c r="J1278" i="1"/>
  <c r="I1278" i="1"/>
  <c r="L1278" i="1" s="1"/>
  <c r="H1278" i="1"/>
  <c r="K1277" i="1"/>
  <c r="J1277" i="1"/>
  <c r="I1277" i="1"/>
  <c r="L1277" i="1" s="1"/>
  <c r="H1277" i="1"/>
  <c r="K1276" i="1"/>
  <c r="J1276" i="1"/>
  <c r="I1276" i="1"/>
  <c r="L1276" i="1" s="1"/>
  <c r="H1276" i="1"/>
  <c r="K1275" i="1"/>
  <c r="J1275" i="1"/>
  <c r="I1275" i="1"/>
  <c r="L1275" i="1" s="1"/>
  <c r="H1275" i="1"/>
  <c r="K1274" i="1"/>
  <c r="J1274" i="1"/>
  <c r="I1274" i="1"/>
  <c r="L1274" i="1" s="1"/>
  <c r="H1274" i="1"/>
  <c r="K1273" i="1"/>
  <c r="J1273" i="1"/>
  <c r="I1273" i="1"/>
  <c r="L1273" i="1" s="1"/>
  <c r="H1273" i="1"/>
  <c r="K1272" i="1"/>
  <c r="J1272" i="1"/>
  <c r="I1272" i="1"/>
  <c r="L1272" i="1" s="1"/>
  <c r="H1272" i="1"/>
  <c r="K1271" i="1"/>
  <c r="J1271" i="1"/>
  <c r="I1271" i="1"/>
  <c r="L1271" i="1" s="1"/>
  <c r="H1271" i="1"/>
  <c r="K1270" i="1"/>
  <c r="J1270" i="1"/>
  <c r="I1270" i="1"/>
  <c r="L1270" i="1" s="1"/>
  <c r="H1270" i="1"/>
  <c r="K1269" i="1"/>
  <c r="J1269" i="1"/>
  <c r="I1269" i="1"/>
  <c r="L1269" i="1" s="1"/>
  <c r="H1269" i="1"/>
  <c r="K1268" i="1"/>
  <c r="J1268" i="1"/>
  <c r="I1268" i="1"/>
  <c r="L1268" i="1" s="1"/>
  <c r="H1268" i="1"/>
  <c r="K1267" i="1"/>
  <c r="J1267" i="1"/>
  <c r="I1267" i="1"/>
  <c r="L1267" i="1" s="1"/>
  <c r="H1267" i="1"/>
  <c r="K1266" i="1"/>
  <c r="J1266" i="1"/>
  <c r="I1266" i="1"/>
  <c r="L1266" i="1" s="1"/>
  <c r="H1266" i="1"/>
  <c r="K1265" i="1"/>
  <c r="J1265" i="1"/>
  <c r="I1265" i="1"/>
  <c r="L1265" i="1" s="1"/>
  <c r="H1265" i="1"/>
  <c r="K1264" i="1"/>
  <c r="J1264" i="1"/>
  <c r="I1264" i="1"/>
  <c r="L1264" i="1" s="1"/>
  <c r="H1264" i="1"/>
  <c r="K1263" i="1"/>
  <c r="J1263" i="1"/>
  <c r="I1263" i="1"/>
  <c r="L1263" i="1" s="1"/>
  <c r="H1263" i="1"/>
  <c r="K1262" i="1"/>
  <c r="J1262" i="1"/>
  <c r="I1262" i="1"/>
  <c r="L1262" i="1" s="1"/>
  <c r="H1262" i="1"/>
  <c r="K1261" i="1"/>
  <c r="J1261" i="1"/>
  <c r="I1261" i="1"/>
  <c r="L1261" i="1" s="1"/>
  <c r="H1261" i="1"/>
  <c r="K1260" i="1"/>
  <c r="J1260" i="1"/>
  <c r="I1260" i="1"/>
  <c r="L1260" i="1" s="1"/>
  <c r="H1260" i="1"/>
  <c r="K1259" i="1"/>
  <c r="J1259" i="1"/>
  <c r="I1259" i="1"/>
  <c r="L1259" i="1" s="1"/>
  <c r="H1259" i="1"/>
  <c r="K1258" i="1"/>
  <c r="J1258" i="1"/>
  <c r="I1258" i="1"/>
  <c r="L1258" i="1" s="1"/>
  <c r="H1258" i="1"/>
  <c r="K1257" i="1"/>
  <c r="J1257" i="1"/>
  <c r="I1257" i="1"/>
  <c r="L1257" i="1" s="1"/>
  <c r="H1257" i="1"/>
  <c r="K1256" i="1"/>
  <c r="J1256" i="1"/>
  <c r="I1256" i="1"/>
  <c r="L1256" i="1" s="1"/>
  <c r="H1256" i="1"/>
  <c r="K1255" i="1"/>
  <c r="J1255" i="1"/>
  <c r="I1255" i="1"/>
  <c r="L1255" i="1" s="1"/>
  <c r="H1255" i="1"/>
  <c r="K1254" i="1"/>
  <c r="J1254" i="1"/>
  <c r="I1254" i="1"/>
  <c r="L1254" i="1" s="1"/>
  <c r="H1254" i="1"/>
  <c r="K1253" i="1"/>
  <c r="J1253" i="1"/>
  <c r="I1253" i="1"/>
  <c r="L1253" i="1" s="1"/>
  <c r="H1253" i="1"/>
  <c r="K1252" i="1"/>
  <c r="J1252" i="1"/>
  <c r="I1252" i="1"/>
  <c r="L1252" i="1" s="1"/>
  <c r="H1252" i="1"/>
  <c r="K1251" i="1"/>
  <c r="J1251" i="1"/>
  <c r="I1251" i="1"/>
  <c r="L1251" i="1" s="1"/>
  <c r="H1251" i="1"/>
  <c r="K1250" i="1"/>
  <c r="J1250" i="1"/>
  <c r="I1250" i="1"/>
  <c r="L1250" i="1" s="1"/>
  <c r="H1250" i="1"/>
  <c r="K1249" i="1"/>
  <c r="J1249" i="1"/>
  <c r="I1249" i="1"/>
  <c r="L1249" i="1" s="1"/>
  <c r="H1249" i="1"/>
  <c r="K1248" i="1"/>
  <c r="J1248" i="1"/>
  <c r="I1248" i="1"/>
  <c r="L1248" i="1" s="1"/>
  <c r="H1248" i="1"/>
  <c r="K1247" i="1"/>
  <c r="J1247" i="1"/>
  <c r="I1247" i="1"/>
  <c r="L1247" i="1" s="1"/>
  <c r="H1247" i="1"/>
  <c r="K1246" i="1"/>
  <c r="J1246" i="1"/>
  <c r="I1246" i="1"/>
  <c r="L1246" i="1" s="1"/>
  <c r="H1246" i="1"/>
  <c r="K1245" i="1"/>
  <c r="J1245" i="1"/>
  <c r="I1245" i="1"/>
  <c r="L1245" i="1" s="1"/>
  <c r="H1245" i="1"/>
  <c r="K1244" i="1"/>
  <c r="J1244" i="1"/>
  <c r="I1244" i="1"/>
  <c r="L1244" i="1" s="1"/>
  <c r="H1244" i="1"/>
  <c r="K1243" i="1"/>
  <c r="J1243" i="1"/>
  <c r="I1243" i="1"/>
  <c r="L1243" i="1" s="1"/>
  <c r="H1243" i="1"/>
  <c r="K1242" i="1"/>
  <c r="J1242" i="1"/>
  <c r="I1242" i="1"/>
  <c r="L1242" i="1" s="1"/>
  <c r="H1242" i="1"/>
  <c r="K1241" i="1"/>
  <c r="J1241" i="1"/>
  <c r="I1241" i="1"/>
  <c r="L1241" i="1" s="1"/>
  <c r="H1241" i="1"/>
  <c r="K1240" i="1"/>
  <c r="J1240" i="1"/>
  <c r="I1240" i="1"/>
  <c r="L1240" i="1" s="1"/>
  <c r="H1240" i="1"/>
  <c r="K1239" i="1"/>
  <c r="J1239" i="1"/>
  <c r="I1239" i="1"/>
  <c r="L1239" i="1" s="1"/>
  <c r="H1239" i="1"/>
  <c r="K1238" i="1"/>
  <c r="J1238" i="1"/>
  <c r="I1238" i="1"/>
  <c r="L1238" i="1" s="1"/>
  <c r="H1238" i="1"/>
  <c r="K1237" i="1"/>
  <c r="J1237" i="1"/>
  <c r="I1237" i="1"/>
  <c r="L1237" i="1" s="1"/>
  <c r="H1237" i="1"/>
  <c r="K1236" i="1"/>
  <c r="J1236" i="1"/>
  <c r="I1236" i="1"/>
  <c r="L1236" i="1" s="1"/>
  <c r="H1236" i="1"/>
  <c r="K1235" i="1"/>
  <c r="J1235" i="1"/>
  <c r="I1235" i="1"/>
  <c r="L1235" i="1" s="1"/>
  <c r="H1235" i="1"/>
  <c r="K1234" i="1"/>
  <c r="J1234" i="1"/>
  <c r="I1234" i="1"/>
  <c r="L1234" i="1" s="1"/>
  <c r="H1234" i="1"/>
  <c r="K1233" i="1"/>
  <c r="J1233" i="1"/>
  <c r="I1233" i="1"/>
  <c r="L1233" i="1" s="1"/>
  <c r="H1233" i="1"/>
  <c r="K1232" i="1"/>
  <c r="J1232" i="1"/>
  <c r="I1232" i="1"/>
  <c r="L1232" i="1" s="1"/>
  <c r="H1232" i="1"/>
  <c r="K1231" i="1"/>
  <c r="J1231" i="1"/>
  <c r="I1231" i="1"/>
  <c r="L1231" i="1" s="1"/>
  <c r="H1231" i="1"/>
  <c r="K1230" i="1"/>
  <c r="J1230" i="1"/>
  <c r="I1230" i="1"/>
  <c r="L1230" i="1" s="1"/>
  <c r="H1230" i="1"/>
  <c r="K1229" i="1"/>
  <c r="J1229" i="1"/>
  <c r="I1229" i="1"/>
  <c r="L1229" i="1" s="1"/>
  <c r="H1229" i="1"/>
  <c r="K1228" i="1"/>
  <c r="J1228" i="1"/>
  <c r="I1228" i="1"/>
  <c r="L1228" i="1" s="1"/>
  <c r="H1228" i="1"/>
  <c r="K1227" i="1"/>
  <c r="J1227" i="1"/>
  <c r="I1227" i="1"/>
  <c r="L1227" i="1" s="1"/>
  <c r="H1227" i="1"/>
  <c r="K1226" i="1"/>
  <c r="J1226" i="1"/>
  <c r="I1226" i="1"/>
  <c r="L1226" i="1" s="1"/>
  <c r="H1226" i="1"/>
  <c r="K1225" i="1"/>
  <c r="J1225" i="1"/>
  <c r="I1225" i="1"/>
  <c r="L1225" i="1" s="1"/>
  <c r="H1225" i="1"/>
  <c r="K1224" i="1"/>
  <c r="J1224" i="1"/>
  <c r="I1224" i="1"/>
  <c r="L1224" i="1" s="1"/>
  <c r="H1224" i="1"/>
  <c r="K1223" i="1"/>
  <c r="J1223" i="1"/>
  <c r="I1223" i="1"/>
  <c r="L1223" i="1" s="1"/>
  <c r="H1223" i="1"/>
  <c r="K1222" i="1"/>
  <c r="J1222" i="1"/>
  <c r="I1222" i="1"/>
  <c r="L1222" i="1" s="1"/>
  <c r="H1222" i="1"/>
  <c r="K1221" i="1"/>
  <c r="J1221" i="1"/>
  <c r="I1221" i="1"/>
  <c r="L1221" i="1" s="1"/>
  <c r="H1221" i="1"/>
  <c r="K1220" i="1"/>
  <c r="J1220" i="1"/>
  <c r="I1220" i="1"/>
  <c r="L1220" i="1" s="1"/>
  <c r="H1220" i="1"/>
  <c r="K1219" i="1"/>
  <c r="J1219" i="1"/>
  <c r="I1219" i="1"/>
  <c r="L1219" i="1" s="1"/>
  <c r="H1219" i="1"/>
  <c r="K1218" i="1"/>
  <c r="J1218" i="1"/>
  <c r="I1218" i="1"/>
  <c r="L1218" i="1" s="1"/>
  <c r="H1218" i="1"/>
  <c r="K1217" i="1"/>
  <c r="J1217" i="1"/>
  <c r="I1217" i="1"/>
  <c r="L1217" i="1" s="1"/>
  <c r="H1217" i="1"/>
  <c r="K1216" i="1"/>
  <c r="J1216" i="1"/>
  <c r="I1216" i="1"/>
  <c r="L1216" i="1" s="1"/>
  <c r="H1216" i="1"/>
  <c r="K1215" i="1"/>
  <c r="J1215" i="1"/>
  <c r="I1215" i="1"/>
  <c r="L1215" i="1" s="1"/>
  <c r="H1215" i="1"/>
  <c r="K1214" i="1"/>
  <c r="J1214" i="1"/>
  <c r="I1214" i="1"/>
  <c r="L1214" i="1" s="1"/>
  <c r="H1214" i="1"/>
  <c r="K1213" i="1"/>
  <c r="J1213" i="1"/>
  <c r="I1213" i="1"/>
  <c r="L1213" i="1" s="1"/>
  <c r="H1213" i="1"/>
  <c r="K1212" i="1"/>
  <c r="J1212" i="1"/>
  <c r="I1212" i="1"/>
  <c r="L1212" i="1" s="1"/>
  <c r="H1212" i="1"/>
  <c r="K1211" i="1"/>
  <c r="J1211" i="1"/>
  <c r="I1211" i="1"/>
  <c r="L1211" i="1" s="1"/>
  <c r="H1211" i="1"/>
  <c r="K1210" i="1"/>
  <c r="J1210" i="1"/>
  <c r="I1210" i="1"/>
  <c r="L1210" i="1" s="1"/>
  <c r="H1210" i="1"/>
  <c r="K1209" i="1"/>
  <c r="J1209" i="1"/>
  <c r="I1209" i="1"/>
  <c r="L1209" i="1" s="1"/>
  <c r="H1209" i="1"/>
  <c r="K1208" i="1"/>
  <c r="J1208" i="1"/>
  <c r="I1208" i="1"/>
  <c r="L1208" i="1" s="1"/>
  <c r="H1208" i="1"/>
  <c r="K1207" i="1"/>
  <c r="J1207" i="1"/>
  <c r="I1207" i="1"/>
  <c r="L1207" i="1" s="1"/>
  <c r="H1207" i="1"/>
  <c r="K1206" i="1"/>
  <c r="J1206" i="1"/>
  <c r="I1206" i="1"/>
  <c r="L1206" i="1" s="1"/>
  <c r="H1206" i="1"/>
  <c r="K1205" i="1"/>
  <c r="J1205" i="1"/>
  <c r="I1205" i="1"/>
  <c r="L1205" i="1" s="1"/>
  <c r="H1205" i="1"/>
  <c r="K1204" i="1"/>
  <c r="J1204" i="1"/>
  <c r="I1204" i="1"/>
  <c r="L1204" i="1" s="1"/>
  <c r="H1204" i="1"/>
  <c r="K1203" i="1"/>
  <c r="J1203" i="1"/>
  <c r="I1203" i="1"/>
  <c r="L1203" i="1" s="1"/>
  <c r="H1203" i="1"/>
  <c r="K1202" i="1"/>
  <c r="J1202" i="1"/>
  <c r="I1202" i="1"/>
  <c r="L1202" i="1" s="1"/>
  <c r="H1202" i="1"/>
  <c r="K1201" i="1"/>
  <c r="J1201" i="1"/>
  <c r="I1201" i="1"/>
  <c r="L1201" i="1" s="1"/>
  <c r="H1201" i="1"/>
  <c r="K1200" i="1"/>
  <c r="J1200" i="1"/>
  <c r="I1200" i="1"/>
  <c r="L1200" i="1" s="1"/>
  <c r="H1200" i="1"/>
  <c r="K1199" i="1"/>
  <c r="J1199" i="1"/>
  <c r="I1199" i="1"/>
  <c r="L1199" i="1" s="1"/>
  <c r="H1199" i="1"/>
  <c r="K1198" i="1"/>
  <c r="J1198" i="1"/>
  <c r="I1198" i="1"/>
  <c r="L1198" i="1" s="1"/>
  <c r="H1198" i="1"/>
  <c r="K1197" i="1"/>
  <c r="J1197" i="1"/>
  <c r="I1197" i="1"/>
  <c r="L1197" i="1" s="1"/>
  <c r="H1197" i="1"/>
  <c r="K1196" i="1"/>
  <c r="J1196" i="1"/>
  <c r="I1196" i="1"/>
  <c r="L1196" i="1" s="1"/>
  <c r="H1196" i="1"/>
  <c r="K1195" i="1"/>
  <c r="J1195" i="1"/>
  <c r="I1195" i="1"/>
  <c r="L1195" i="1" s="1"/>
  <c r="H1195" i="1"/>
  <c r="K1194" i="1"/>
  <c r="J1194" i="1"/>
  <c r="I1194" i="1"/>
  <c r="L1194" i="1" s="1"/>
  <c r="H1194" i="1"/>
  <c r="K1193" i="1"/>
  <c r="J1193" i="1"/>
  <c r="I1193" i="1"/>
  <c r="L1193" i="1" s="1"/>
  <c r="H1193" i="1"/>
  <c r="K1192" i="1"/>
  <c r="J1192" i="1"/>
  <c r="I1192" i="1"/>
  <c r="L1192" i="1" s="1"/>
  <c r="H1192" i="1"/>
  <c r="K1191" i="1"/>
  <c r="J1191" i="1"/>
  <c r="I1191" i="1"/>
  <c r="L1191" i="1" s="1"/>
  <c r="H1191" i="1"/>
  <c r="K1190" i="1"/>
  <c r="J1190" i="1"/>
  <c r="I1190" i="1"/>
  <c r="L1190" i="1" s="1"/>
  <c r="H1190" i="1"/>
  <c r="K1189" i="1"/>
  <c r="J1189" i="1"/>
  <c r="I1189" i="1"/>
  <c r="L1189" i="1" s="1"/>
  <c r="H1189" i="1"/>
  <c r="K1188" i="1"/>
  <c r="J1188" i="1"/>
  <c r="I1188" i="1"/>
  <c r="L1188" i="1" s="1"/>
  <c r="H1188" i="1"/>
  <c r="K1187" i="1"/>
  <c r="J1187" i="1"/>
  <c r="I1187" i="1"/>
  <c r="L1187" i="1" s="1"/>
  <c r="H1187" i="1"/>
  <c r="K1186" i="1"/>
  <c r="J1186" i="1"/>
  <c r="I1186" i="1"/>
  <c r="L1186" i="1" s="1"/>
  <c r="H1186" i="1"/>
  <c r="K1185" i="1"/>
  <c r="J1185" i="1"/>
  <c r="I1185" i="1"/>
  <c r="L1185" i="1" s="1"/>
  <c r="H1185" i="1"/>
  <c r="K1184" i="1"/>
  <c r="J1184" i="1"/>
  <c r="I1184" i="1"/>
  <c r="L1184" i="1" s="1"/>
  <c r="H1184" i="1"/>
  <c r="K1183" i="1"/>
  <c r="J1183" i="1"/>
  <c r="I1183" i="1"/>
  <c r="L1183" i="1" s="1"/>
  <c r="H1183" i="1"/>
  <c r="K1182" i="1"/>
  <c r="J1182" i="1"/>
  <c r="I1182" i="1"/>
  <c r="L1182" i="1" s="1"/>
  <c r="H1182" i="1"/>
  <c r="K1181" i="1"/>
  <c r="J1181" i="1"/>
  <c r="I1181" i="1"/>
  <c r="L1181" i="1" s="1"/>
  <c r="H1181" i="1"/>
  <c r="K1180" i="1"/>
  <c r="J1180" i="1"/>
  <c r="I1180" i="1"/>
  <c r="L1180" i="1" s="1"/>
  <c r="H1180" i="1"/>
  <c r="K1179" i="1"/>
  <c r="J1179" i="1"/>
  <c r="I1179" i="1"/>
  <c r="L1179" i="1" s="1"/>
  <c r="H1179" i="1"/>
  <c r="K1178" i="1"/>
  <c r="J1178" i="1"/>
  <c r="I1178" i="1"/>
  <c r="L1178" i="1" s="1"/>
  <c r="H1178" i="1"/>
  <c r="K1177" i="1"/>
  <c r="J1177" i="1"/>
  <c r="I1177" i="1"/>
  <c r="L1177" i="1" s="1"/>
  <c r="H1177" i="1"/>
  <c r="K1176" i="1"/>
  <c r="J1176" i="1"/>
  <c r="I1176" i="1"/>
  <c r="L1176" i="1" s="1"/>
  <c r="H1176" i="1"/>
  <c r="K1175" i="1"/>
  <c r="J1175" i="1"/>
  <c r="I1175" i="1"/>
  <c r="L1175" i="1" s="1"/>
  <c r="H1175" i="1"/>
  <c r="K1174" i="1"/>
  <c r="J1174" i="1"/>
  <c r="I1174" i="1"/>
  <c r="L1174" i="1" s="1"/>
  <c r="H1174" i="1"/>
  <c r="K1173" i="1"/>
  <c r="J1173" i="1"/>
  <c r="I1173" i="1"/>
  <c r="L1173" i="1" s="1"/>
  <c r="H1173" i="1"/>
  <c r="K1172" i="1"/>
  <c r="J1172" i="1"/>
  <c r="I1172" i="1"/>
  <c r="L1172" i="1" s="1"/>
  <c r="H1172" i="1"/>
  <c r="K1171" i="1"/>
  <c r="J1171" i="1"/>
  <c r="I1171" i="1"/>
  <c r="L1171" i="1" s="1"/>
  <c r="H1171" i="1"/>
  <c r="K1170" i="1"/>
  <c r="J1170" i="1"/>
  <c r="I1170" i="1"/>
  <c r="L1170" i="1" s="1"/>
  <c r="H1170" i="1"/>
  <c r="K1169" i="1"/>
  <c r="J1169" i="1"/>
  <c r="I1169" i="1"/>
  <c r="L1169" i="1" s="1"/>
  <c r="H1169" i="1"/>
  <c r="K1168" i="1"/>
  <c r="J1168" i="1"/>
  <c r="I1168" i="1"/>
  <c r="L1168" i="1" s="1"/>
  <c r="H1168" i="1"/>
  <c r="K1167" i="1"/>
  <c r="J1167" i="1"/>
  <c r="I1167" i="1"/>
  <c r="L1167" i="1" s="1"/>
  <c r="H1167" i="1"/>
  <c r="K1166" i="1"/>
  <c r="J1166" i="1"/>
  <c r="I1166" i="1"/>
  <c r="L1166" i="1" s="1"/>
  <c r="H1166" i="1"/>
  <c r="K1165" i="1"/>
  <c r="J1165" i="1"/>
  <c r="I1165" i="1"/>
  <c r="L1165" i="1" s="1"/>
  <c r="H1165" i="1"/>
  <c r="K1164" i="1"/>
  <c r="J1164" i="1"/>
  <c r="I1164" i="1"/>
  <c r="L1164" i="1" s="1"/>
  <c r="H1164" i="1"/>
  <c r="K1163" i="1"/>
  <c r="J1163" i="1"/>
  <c r="I1163" i="1"/>
  <c r="L1163" i="1" s="1"/>
  <c r="H1163" i="1"/>
  <c r="K1162" i="1"/>
  <c r="J1162" i="1"/>
  <c r="I1162" i="1"/>
  <c r="L1162" i="1" s="1"/>
  <c r="H1162" i="1"/>
  <c r="K1161" i="1"/>
  <c r="J1161" i="1"/>
  <c r="I1161" i="1"/>
  <c r="L1161" i="1" s="1"/>
  <c r="H1161" i="1"/>
  <c r="K1160" i="1"/>
  <c r="J1160" i="1"/>
  <c r="I1160" i="1"/>
  <c r="L1160" i="1" s="1"/>
  <c r="H1160" i="1"/>
  <c r="K1159" i="1"/>
  <c r="J1159" i="1"/>
  <c r="I1159" i="1"/>
  <c r="L1159" i="1" s="1"/>
  <c r="H1159" i="1"/>
  <c r="K1158" i="1"/>
  <c r="J1158" i="1"/>
  <c r="I1158" i="1"/>
  <c r="L1158" i="1" s="1"/>
  <c r="H1158" i="1"/>
  <c r="K1157" i="1"/>
  <c r="J1157" i="1"/>
  <c r="I1157" i="1"/>
  <c r="L1157" i="1" s="1"/>
  <c r="H1157" i="1"/>
  <c r="K1156" i="1"/>
  <c r="J1156" i="1"/>
  <c r="I1156" i="1"/>
  <c r="L1156" i="1" s="1"/>
  <c r="H1156" i="1"/>
  <c r="K1155" i="1"/>
  <c r="J1155" i="1"/>
  <c r="I1155" i="1"/>
  <c r="L1155" i="1" s="1"/>
  <c r="H1155" i="1"/>
  <c r="K1154" i="1"/>
  <c r="J1154" i="1"/>
  <c r="I1154" i="1"/>
  <c r="L1154" i="1" s="1"/>
  <c r="H1154" i="1"/>
  <c r="K1153" i="1"/>
  <c r="J1153" i="1"/>
  <c r="I1153" i="1"/>
  <c r="L1153" i="1" s="1"/>
  <c r="H1153" i="1"/>
  <c r="K1152" i="1"/>
  <c r="J1152" i="1"/>
  <c r="I1152" i="1"/>
  <c r="L1152" i="1" s="1"/>
  <c r="H1152" i="1"/>
  <c r="K1151" i="1"/>
  <c r="J1151" i="1"/>
  <c r="I1151" i="1"/>
  <c r="L1151" i="1" s="1"/>
  <c r="H1151" i="1"/>
  <c r="K1150" i="1"/>
  <c r="J1150" i="1"/>
  <c r="I1150" i="1"/>
  <c r="L1150" i="1" s="1"/>
  <c r="H1150" i="1"/>
  <c r="K1149" i="1"/>
  <c r="J1149" i="1"/>
  <c r="I1149" i="1"/>
  <c r="L1149" i="1" s="1"/>
  <c r="H1149" i="1"/>
  <c r="K1148" i="1"/>
  <c r="J1148" i="1"/>
  <c r="I1148" i="1"/>
  <c r="L1148" i="1" s="1"/>
  <c r="H1148" i="1"/>
  <c r="K1147" i="1"/>
  <c r="J1147" i="1"/>
  <c r="I1147" i="1"/>
  <c r="L1147" i="1" s="1"/>
  <c r="H1147" i="1"/>
  <c r="K1146" i="1"/>
  <c r="J1146" i="1"/>
  <c r="I1146" i="1"/>
  <c r="L1146" i="1" s="1"/>
  <c r="H1146" i="1"/>
  <c r="K1145" i="1"/>
  <c r="J1145" i="1"/>
  <c r="I1145" i="1"/>
  <c r="L1145" i="1" s="1"/>
  <c r="H1145" i="1"/>
  <c r="K1144" i="1"/>
  <c r="J1144" i="1"/>
  <c r="I1144" i="1"/>
  <c r="L1144" i="1" s="1"/>
  <c r="H1144" i="1"/>
  <c r="K1143" i="1"/>
  <c r="J1143" i="1"/>
  <c r="I1143" i="1"/>
  <c r="L1143" i="1" s="1"/>
  <c r="H1143" i="1"/>
  <c r="K1142" i="1"/>
  <c r="J1142" i="1"/>
  <c r="I1142" i="1"/>
  <c r="L1142" i="1" s="1"/>
  <c r="H1142" i="1"/>
  <c r="K1141" i="1"/>
  <c r="J1141" i="1"/>
  <c r="I1141" i="1"/>
  <c r="L1141" i="1" s="1"/>
  <c r="H1141" i="1"/>
  <c r="K1140" i="1"/>
  <c r="J1140" i="1"/>
  <c r="I1140" i="1"/>
  <c r="L1140" i="1" s="1"/>
  <c r="H1140" i="1"/>
  <c r="K1139" i="1"/>
  <c r="J1139" i="1"/>
  <c r="I1139" i="1"/>
  <c r="L1139" i="1" s="1"/>
  <c r="H1139" i="1"/>
  <c r="K1138" i="1"/>
  <c r="J1138" i="1"/>
  <c r="I1138" i="1"/>
  <c r="L1138" i="1" s="1"/>
  <c r="H1138" i="1"/>
  <c r="K1137" i="1"/>
  <c r="J1137" i="1"/>
  <c r="I1137" i="1"/>
  <c r="L1137" i="1" s="1"/>
  <c r="H1137" i="1"/>
  <c r="K1136" i="1"/>
  <c r="J1136" i="1"/>
  <c r="I1136" i="1"/>
  <c r="L1136" i="1" s="1"/>
  <c r="H1136" i="1"/>
  <c r="K1135" i="1"/>
  <c r="J1135" i="1"/>
  <c r="I1135" i="1"/>
  <c r="L1135" i="1" s="1"/>
  <c r="H1135" i="1"/>
  <c r="K1134" i="1"/>
  <c r="J1134" i="1"/>
  <c r="I1134" i="1"/>
  <c r="L1134" i="1" s="1"/>
  <c r="H1134" i="1"/>
  <c r="K1133" i="1"/>
  <c r="J1133" i="1"/>
  <c r="I1133" i="1"/>
  <c r="L1133" i="1" s="1"/>
  <c r="H1133" i="1"/>
  <c r="K1132" i="1"/>
  <c r="J1132" i="1"/>
  <c r="I1132" i="1"/>
  <c r="L1132" i="1" s="1"/>
  <c r="H1132" i="1"/>
  <c r="K1131" i="1"/>
  <c r="J1131" i="1"/>
  <c r="I1131" i="1"/>
  <c r="L1131" i="1" s="1"/>
  <c r="H1131" i="1"/>
  <c r="K1130" i="1"/>
  <c r="J1130" i="1"/>
  <c r="I1130" i="1"/>
  <c r="L1130" i="1" s="1"/>
  <c r="H1130" i="1"/>
  <c r="K1129" i="1"/>
  <c r="J1129" i="1"/>
  <c r="I1129" i="1"/>
  <c r="L1129" i="1" s="1"/>
  <c r="H1129" i="1"/>
  <c r="K1128" i="1"/>
  <c r="J1128" i="1"/>
  <c r="I1128" i="1"/>
  <c r="L1128" i="1" s="1"/>
  <c r="H1128" i="1"/>
  <c r="K1127" i="1"/>
  <c r="J1127" i="1"/>
  <c r="I1127" i="1"/>
  <c r="L1127" i="1" s="1"/>
  <c r="H1127" i="1"/>
  <c r="K1126" i="1"/>
  <c r="J1126" i="1"/>
  <c r="I1126" i="1"/>
  <c r="L1126" i="1" s="1"/>
  <c r="H1126" i="1"/>
  <c r="K1125" i="1"/>
  <c r="J1125" i="1"/>
  <c r="I1125" i="1"/>
  <c r="L1125" i="1" s="1"/>
  <c r="H1125" i="1"/>
  <c r="K1124" i="1"/>
  <c r="J1124" i="1"/>
  <c r="I1124" i="1"/>
  <c r="L1124" i="1" s="1"/>
  <c r="H1124" i="1"/>
  <c r="K1123" i="1"/>
  <c r="J1123" i="1"/>
  <c r="I1123" i="1"/>
  <c r="L1123" i="1" s="1"/>
  <c r="H1123" i="1"/>
  <c r="K1122" i="1"/>
  <c r="J1122" i="1"/>
  <c r="I1122" i="1"/>
  <c r="L1122" i="1" s="1"/>
  <c r="H1122" i="1"/>
  <c r="K1121" i="1"/>
  <c r="J1121" i="1"/>
  <c r="I1121" i="1"/>
  <c r="L1121" i="1" s="1"/>
  <c r="H1121" i="1"/>
  <c r="K1120" i="1"/>
  <c r="J1120" i="1"/>
  <c r="I1120" i="1"/>
  <c r="L1120" i="1" s="1"/>
  <c r="H1120" i="1"/>
  <c r="K1119" i="1"/>
  <c r="J1119" i="1"/>
  <c r="I1119" i="1"/>
  <c r="L1119" i="1" s="1"/>
  <c r="H1119" i="1"/>
  <c r="K1118" i="1"/>
  <c r="J1118" i="1"/>
  <c r="I1118" i="1"/>
  <c r="L1118" i="1" s="1"/>
  <c r="H1118" i="1"/>
  <c r="K1117" i="1"/>
  <c r="J1117" i="1"/>
  <c r="I1117" i="1"/>
  <c r="L1117" i="1" s="1"/>
  <c r="H1117" i="1"/>
  <c r="K1116" i="1"/>
  <c r="J1116" i="1"/>
  <c r="I1116" i="1"/>
  <c r="L1116" i="1" s="1"/>
  <c r="H1116" i="1"/>
  <c r="K1115" i="1"/>
  <c r="J1115" i="1"/>
  <c r="I1115" i="1"/>
  <c r="L1115" i="1" s="1"/>
  <c r="H1115" i="1"/>
  <c r="K1114" i="1"/>
  <c r="J1114" i="1"/>
  <c r="I1114" i="1"/>
  <c r="L1114" i="1" s="1"/>
  <c r="H1114" i="1"/>
  <c r="K1113" i="1"/>
  <c r="J1113" i="1"/>
  <c r="I1113" i="1"/>
  <c r="L1113" i="1" s="1"/>
  <c r="H1113" i="1"/>
  <c r="K1112" i="1"/>
  <c r="J1112" i="1"/>
  <c r="I1112" i="1"/>
  <c r="L1112" i="1" s="1"/>
  <c r="H1112" i="1"/>
  <c r="K1111" i="1"/>
  <c r="J1111" i="1"/>
  <c r="I1111" i="1"/>
  <c r="L1111" i="1" s="1"/>
  <c r="H1111" i="1"/>
  <c r="K1110" i="1"/>
  <c r="J1110" i="1"/>
  <c r="I1110" i="1"/>
  <c r="L1110" i="1" s="1"/>
  <c r="H1110" i="1"/>
  <c r="K1109" i="1"/>
  <c r="J1109" i="1"/>
  <c r="I1109" i="1"/>
  <c r="L1109" i="1" s="1"/>
  <c r="H1109" i="1"/>
  <c r="K1108" i="1"/>
  <c r="J1108" i="1"/>
  <c r="I1108" i="1"/>
  <c r="L1108" i="1" s="1"/>
  <c r="H1108" i="1"/>
  <c r="K1107" i="1"/>
  <c r="J1107" i="1"/>
  <c r="I1107" i="1"/>
  <c r="L1107" i="1" s="1"/>
  <c r="H1107" i="1"/>
  <c r="K1106" i="1"/>
  <c r="J1106" i="1"/>
  <c r="I1106" i="1"/>
  <c r="L1106" i="1" s="1"/>
  <c r="H1106" i="1"/>
  <c r="K1105" i="1"/>
  <c r="J1105" i="1"/>
  <c r="I1105" i="1"/>
  <c r="L1105" i="1" s="1"/>
  <c r="H1105" i="1"/>
  <c r="K1104" i="1"/>
  <c r="J1104" i="1"/>
  <c r="I1104" i="1"/>
  <c r="L1104" i="1" s="1"/>
  <c r="H1104" i="1"/>
  <c r="K1103" i="1"/>
  <c r="J1103" i="1"/>
  <c r="I1103" i="1"/>
  <c r="L1103" i="1" s="1"/>
  <c r="H1103" i="1"/>
  <c r="K1102" i="1"/>
  <c r="J1102" i="1"/>
  <c r="I1102" i="1"/>
  <c r="L1102" i="1" s="1"/>
  <c r="H1102" i="1"/>
  <c r="K1101" i="1"/>
  <c r="J1101" i="1"/>
  <c r="I1101" i="1"/>
  <c r="L1101" i="1" s="1"/>
  <c r="H1101" i="1"/>
  <c r="K1100" i="1"/>
  <c r="J1100" i="1"/>
  <c r="I1100" i="1"/>
  <c r="L1100" i="1" s="1"/>
  <c r="H1100" i="1"/>
  <c r="K1099" i="1"/>
  <c r="J1099" i="1"/>
  <c r="I1099" i="1"/>
  <c r="L1099" i="1" s="1"/>
  <c r="H1099" i="1"/>
  <c r="K1098" i="1"/>
  <c r="J1098" i="1"/>
  <c r="I1098" i="1"/>
  <c r="L1098" i="1" s="1"/>
  <c r="H1098" i="1"/>
  <c r="K1097" i="1"/>
  <c r="J1097" i="1"/>
  <c r="I1097" i="1"/>
  <c r="L1097" i="1" s="1"/>
  <c r="H1097" i="1"/>
  <c r="K1096" i="1"/>
  <c r="J1096" i="1"/>
  <c r="I1096" i="1"/>
  <c r="L1096" i="1" s="1"/>
  <c r="H1096" i="1"/>
  <c r="K1095" i="1"/>
  <c r="J1095" i="1"/>
  <c r="I1095" i="1"/>
  <c r="L1095" i="1" s="1"/>
  <c r="H1095" i="1"/>
  <c r="K1094" i="1"/>
  <c r="J1094" i="1"/>
  <c r="I1094" i="1"/>
  <c r="L1094" i="1" s="1"/>
  <c r="H1094" i="1"/>
  <c r="K1093" i="1"/>
  <c r="J1093" i="1"/>
  <c r="I1093" i="1"/>
  <c r="L1093" i="1" s="1"/>
  <c r="H1093" i="1"/>
  <c r="K1092" i="1"/>
  <c r="J1092" i="1"/>
  <c r="I1092" i="1"/>
  <c r="L1092" i="1" s="1"/>
  <c r="H1092" i="1"/>
  <c r="K1091" i="1"/>
  <c r="J1091" i="1"/>
  <c r="I1091" i="1"/>
  <c r="L1091" i="1" s="1"/>
  <c r="H1091" i="1"/>
  <c r="K1090" i="1"/>
  <c r="J1090" i="1"/>
  <c r="I1090" i="1"/>
  <c r="L1090" i="1" s="1"/>
  <c r="H1090" i="1"/>
  <c r="K1089" i="1"/>
  <c r="J1089" i="1"/>
  <c r="I1089" i="1"/>
  <c r="L1089" i="1" s="1"/>
  <c r="H1089" i="1"/>
  <c r="K1088" i="1"/>
  <c r="J1088" i="1"/>
  <c r="I1088" i="1"/>
  <c r="L1088" i="1" s="1"/>
  <c r="H1088" i="1"/>
  <c r="K1087" i="1"/>
  <c r="J1087" i="1"/>
  <c r="I1087" i="1"/>
  <c r="L1087" i="1" s="1"/>
  <c r="H1087" i="1"/>
  <c r="K1086" i="1"/>
  <c r="J1086" i="1"/>
  <c r="I1086" i="1"/>
  <c r="L1086" i="1" s="1"/>
  <c r="H1086" i="1"/>
  <c r="K1085" i="1"/>
  <c r="J1085" i="1"/>
  <c r="I1085" i="1"/>
  <c r="L1085" i="1" s="1"/>
  <c r="H1085" i="1"/>
  <c r="K1084" i="1"/>
  <c r="J1084" i="1"/>
  <c r="I1084" i="1"/>
  <c r="L1084" i="1" s="1"/>
  <c r="H1084" i="1"/>
  <c r="K1083" i="1"/>
  <c r="J1083" i="1"/>
  <c r="I1083" i="1"/>
  <c r="L1083" i="1" s="1"/>
  <c r="H1083" i="1"/>
  <c r="K1082" i="1"/>
  <c r="J1082" i="1"/>
  <c r="I1082" i="1"/>
  <c r="L1082" i="1" s="1"/>
  <c r="H1082" i="1"/>
  <c r="K1081" i="1"/>
  <c r="J1081" i="1"/>
  <c r="I1081" i="1"/>
  <c r="L1081" i="1" s="1"/>
  <c r="H1081" i="1"/>
  <c r="K1080" i="1"/>
  <c r="J1080" i="1"/>
  <c r="I1080" i="1"/>
  <c r="L1080" i="1" s="1"/>
  <c r="H1080" i="1"/>
  <c r="K1079" i="1"/>
  <c r="J1079" i="1"/>
  <c r="I1079" i="1"/>
  <c r="L1079" i="1" s="1"/>
  <c r="H1079" i="1"/>
  <c r="K1078" i="1"/>
  <c r="J1078" i="1"/>
  <c r="I1078" i="1"/>
  <c r="L1078" i="1" s="1"/>
  <c r="H1078" i="1"/>
  <c r="K1077" i="1"/>
  <c r="J1077" i="1"/>
  <c r="I1077" i="1"/>
  <c r="L1077" i="1" s="1"/>
  <c r="H1077" i="1"/>
  <c r="K1076" i="1"/>
  <c r="J1076" i="1"/>
  <c r="I1076" i="1"/>
  <c r="L1076" i="1" s="1"/>
  <c r="H1076" i="1"/>
  <c r="K1075" i="1"/>
  <c r="J1075" i="1"/>
  <c r="I1075" i="1"/>
  <c r="L1075" i="1" s="1"/>
  <c r="H1075" i="1"/>
  <c r="K1074" i="1"/>
  <c r="J1074" i="1"/>
  <c r="I1074" i="1"/>
  <c r="L1074" i="1" s="1"/>
  <c r="H1074" i="1"/>
  <c r="K1073" i="1"/>
  <c r="J1073" i="1"/>
  <c r="I1073" i="1"/>
  <c r="L1073" i="1" s="1"/>
  <c r="H1073" i="1"/>
  <c r="K1072" i="1"/>
  <c r="J1072" i="1"/>
  <c r="I1072" i="1"/>
  <c r="L1072" i="1" s="1"/>
  <c r="H1072" i="1"/>
  <c r="K1071" i="1"/>
  <c r="J1071" i="1"/>
  <c r="I1071" i="1"/>
  <c r="L1071" i="1" s="1"/>
  <c r="H1071" i="1"/>
  <c r="K1070" i="1"/>
  <c r="J1070" i="1"/>
  <c r="I1070" i="1"/>
  <c r="L1070" i="1" s="1"/>
  <c r="H1070" i="1"/>
  <c r="K1069" i="1"/>
  <c r="J1069" i="1"/>
  <c r="I1069" i="1"/>
  <c r="L1069" i="1" s="1"/>
  <c r="H1069" i="1"/>
  <c r="K1068" i="1"/>
  <c r="J1068" i="1"/>
  <c r="I1068" i="1"/>
  <c r="L1068" i="1" s="1"/>
  <c r="H1068" i="1"/>
  <c r="K1067" i="1"/>
  <c r="J1067" i="1"/>
  <c r="I1067" i="1"/>
  <c r="L1067" i="1" s="1"/>
  <c r="H1067" i="1"/>
  <c r="K1066" i="1"/>
  <c r="J1066" i="1"/>
  <c r="I1066" i="1"/>
  <c r="L1066" i="1" s="1"/>
  <c r="H1066" i="1"/>
  <c r="K1065" i="1"/>
  <c r="J1065" i="1"/>
  <c r="I1065" i="1"/>
  <c r="L1065" i="1" s="1"/>
  <c r="H1065" i="1"/>
  <c r="K1064" i="1"/>
  <c r="J1064" i="1"/>
  <c r="I1064" i="1"/>
  <c r="L1064" i="1" s="1"/>
  <c r="H1064" i="1"/>
  <c r="K1063" i="1"/>
  <c r="J1063" i="1"/>
  <c r="I1063" i="1"/>
  <c r="L1063" i="1" s="1"/>
  <c r="H1063" i="1"/>
  <c r="K1062" i="1"/>
  <c r="J1062" i="1"/>
  <c r="I1062" i="1"/>
  <c r="L1062" i="1" s="1"/>
  <c r="H1062" i="1"/>
  <c r="K1061" i="1"/>
  <c r="J1061" i="1"/>
  <c r="I1061" i="1"/>
  <c r="L1061" i="1" s="1"/>
  <c r="H1061" i="1"/>
  <c r="K1060" i="1"/>
  <c r="J1060" i="1"/>
  <c r="I1060" i="1"/>
  <c r="L1060" i="1" s="1"/>
  <c r="H1060" i="1"/>
  <c r="K1059" i="1"/>
  <c r="J1059" i="1"/>
  <c r="I1059" i="1"/>
  <c r="L1059" i="1" s="1"/>
  <c r="H1059" i="1"/>
  <c r="K1058" i="1"/>
  <c r="J1058" i="1"/>
  <c r="I1058" i="1"/>
  <c r="L1058" i="1" s="1"/>
  <c r="H1058" i="1"/>
  <c r="K1057" i="1"/>
  <c r="J1057" i="1"/>
  <c r="I1057" i="1"/>
  <c r="L1057" i="1" s="1"/>
  <c r="H1057" i="1"/>
  <c r="K1056" i="1"/>
  <c r="J1056" i="1"/>
  <c r="I1056" i="1"/>
  <c r="L1056" i="1" s="1"/>
  <c r="H1056" i="1"/>
  <c r="K1055" i="1"/>
  <c r="J1055" i="1"/>
  <c r="I1055" i="1"/>
  <c r="L1055" i="1" s="1"/>
  <c r="H1055" i="1"/>
  <c r="K1054" i="1"/>
  <c r="J1054" i="1"/>
  <c r="I1054" i="1"/>
  <c r="L1054" i="1" s="1"/>
  <c r="H1054" i="1"/>
  <c r="K1053" i="1"/>
  <c r="J1053" i="1"/>
  <c r="I1053" i="1"/>
  <c r="L1053" i="1" s="1"/>
  <c r="H1053" i="1"/>
  <c r="K1052" i="1"/>
  <c r="J1052" i="1"/>
  <c r="I1052" i="1"/>
  <c r="L1052" i="1" s="1"/>
  <c r="H1052" i="1"/>
  <c r="K1051" i="1"/>
  <c r="J1051" i="1"/>
  <c r="I1051" i="1"/>
  <c r="L1051" i="1" s="1"/>
  <c r="H1051" i="1"/>
  <c r="K1050" i="1"/>
  <c r="J1050" i="1"/>
  <c r="I1050" i="1"/>
  <c r="L1050" i="1" s="1"/>
  <c r="H1050" i="1"/>
  <c r="K1049" i="1"/>
  <c r="J1049" i="1"/>
  <c r="I1049" i="1"/>
  <c r="L1049" i="1" s="1"/>
  <c r="H1049" i="1"/>
  <c r="K1048" i="1"/>
  <c r="J1048" i="1"/>
  <c r="I1048" i="1"/>
  <c r="L1048" i="1" s="1"/>
  <c r="H1048" i="1"/>
  <c r="K1047" i="1"/>
  <c r="J1047" i="1"/>
  <c r="I1047" i="1"/>
  <c r="L1047" i="1" s="1"/>
  <c r="H1047" i="1"/>
  <c r="K1046" i="1"/>
  <c r="J1046" i="1"/>
  <c r="I1046" i="1"/>
  <c r="L1046" i="1" s="1"/>
  <c r="H1046" i="1"/>
  <c r="K1045" i="1"/>
  <c r="J1045" i="1"/>
  <c r="I1045" i="1"/>
  <c r="L1045" i="1" s="1"/>
  <c r="H1045" i="1"/>
  <c r="K1044" i="1"/>
  <c r="J1044" i="1"/>
  <c r="I1044" i="1"/>
  <c r="L1044" i="1" s="1"/>
  <c r="H1044" i="1"/>
  <c r="K1043" i="1"/>
  <c r="J1043" i="1"/>
  <c r="I1043" i="1"/>
  <c r="L1043" i="1" s="1"/>
  <c r="H1043" i="1"/>
  <c r="K1042" i="1"/>
  <c r="J1042" i="1"/>
  <c r="I1042" i="1"/>
  <c r="L1042" i="1" s="1"/>
  <c r="H1042" i="1"/>
  <c r="K1041" i="1"/>
  <c r="J1041" i="1"/>
  <c r="I1041" i="1"/>
  <c r="L1041" i="1" s="1"/>
  <c r="H1041" i="1"/>
  <c r="K1040" i="1"/>
  <c r="J1040" i="1"/>
  <c r="I1040" i="1"/>
  <c r="L1040" i="1" s="1"/>
  <c r="H1040" i="1"/>
  <c r="K1039" i="1"/>
  <c r="J1039" i="1"/>
  <c r="I1039" i="1"/>
  <c r="L1039" i="1" s="1"/>
  <c r="H1039" i="1"/>
  <c r="K1038" i="1"/>
  <c r="J1038" i="1"/>
  <c r="I1038" i="1"/>
  <c r="L1038" i="1" s="1"/>
  <c r="H1038" i="1"/>
  <c r="K1037" i="1"/>
  <c r="J1037" i="1"/>
  <c r="I1037" i="1"/>
  <c r="L1037" i="1" s="1"/>
  <c r="H1037" i="1"/>
  <c r="K1036" i="1"/>
  <c r="J1036" i="1"/>
  <c r="I1036" i="1"/>
  <c r="L1036" i="1" s="1"/>
  <c r="H1036" i="1"/>
  <c r="K1035" i="1"/>
  <c r="J1035" i="1"/>
  <c r="I1035" i="1"/>
  <c r="L1035" i="1" s="1"/>
  <c r="H1035" i="1"/>
  <c r="K1034" i="1"/>
  <c r="J1034" i="1"/>
  <c r="I1034" i="1"/>
  <c r="L1034" i="1" s="1"/>
  <c r="H1034" i="1"/>
  <c r="K1033" i="1"/>
  <c r="J1033" i="1"/>
  <c r="I1033" i="1"/>
  <c r="L1033" i="1" s="1"/>
  <c r="H1033" i="1"/>
  <c r="K1032" i="1"/>
  <c r="J1032" i="1"/>
  <c r="I1032" i="1"/>
  <c r="L1032" i="1" s="1"/>
  <c r="H1032" i="1"/>
  <c r="K1031" i="1"/>
  <c r="J1031" i="1"/>
  <c r="I1031" i="1"/>
  <c r="L1031" i="1" s="1"/>
  <c r="H1031" i="1"/>
  <c r="K1030" i="1"/>
  <c r="J1030" i="1"/>
  <c r="I1030" i="1"/>
  <c r="L1030" i="1" s="1"/>
  <c r="H1030" i="1"/>
  <c r="K1029" i="1"/>
  <c r="J1029" i="1"/>
  <c r="I1029" i="1"/>
  <c r="L1029" i="1" s="1"/>
  <c r="H1029" i="1"/>
  <c r="K1028" i="1"/>
  <c r="J1028" i="1"/>
  <c r="I1028" i="1"/>
  <c r="L1028" i="1" s="1"/>
  <c r="H1028" i="1"/>
  <c r="K1027" i="1"/>
  <c r="J1027" i="1"/>
  <c r="I1027" i="1"/>
  <c r="L1027" i="1" s="1"/>
  <c r="H1027" i="1"/>
  <c r="K1026" i="1"/>
  <c r="J1026" i="1"/>
  <c r="I1026" i="1"/>
  <c r="L1026" i="1" s="1"/>
  <c r="H1026" i="1"/>
  <c r="K1025" i="1"/>
  <c r="J1025" i="1"/>
  <c r="I1025" i="1"/>
  <c r="L1025" i="1" s="1"/>
  <c r="H1025" i="1"/>
  <c r="K1024" i="1"/>
  <c r="J1024" i="1"/>
  <c r="I1024" i="1"/>
  <c r="L1024" i="1" s="1"/>
  <c r="H1024" i="1"/>
  <c r="K1023" i="1"/>
  <c r="J1023" i="1"/>
  <c r="I1023" i="1"/>
  <c r="L1023" i="1" s="1"/>
  <c r="H1023" i="1"/>
  <c r="K1022" i="1"/>
  <c r="J1022" i="1"/>
  <c r="I1022" i="1"/>
  <c r="L1022" i="1" s="1"/>
  <c r="H1022" i="1"/>
  <c r="K1021" i="1"/>
  <c r="J1021" i="1"/>
  <c r="I1021" i="1"/>
  <c r="L1021" i="1" s="1"/>
  <c r="H1021" i="1"/>
  <c r="K1020" i="1"/>
  <c r="J1020" i="1"/>
  <c r="I1020" i="1"/>
  <c r="L1020" i="1" s="1"/>
  <c r="H1020" i="1"/>
  <c r="K1019" i="1"/>
  <c r="J1019" i="1"/>
  <c r="I1019" i="1"/>
  <c r="L1019" i="1" s="1"/>
  <c r="H1019" i="1"/>
  <c r="K1018" i="1"/>
  <c r="J1018" i="1"/>
  <c r="I1018" i="1"/>
  <c r="L1018" i="1" s="1"/>
  <c r="H1018" i="1"/>
  <c r="K1017" i="1"/>
  <c r="J1017" i="1"/>
  <c r="I1017" i="1"/>
  <c r="L1017" i="1" s="1"/>
  <c r="H1017" i="1"/>
  <c r="K1016" i="1"/>
  <c r="J1016" i="1"/>
  <c r="I1016" i="1"/>
  <c r="L1016" i="1" s="1"/>
  <c r="H1016" i="1"/>
  <c r="K1015" i="1"/>
  <c r="J1015" i="1"/>
  <c r="I1015" i="1"/>
  <c r="L1015" i="1" s="1"/>
  <c r="H1015" i="1"/>
  <c r="K1014" i="1"/>
  <c r="J1014" i="1"/>
  <c r="I1014" i="1"/>
  <c r="L1014" i="1" s="1"/>
  <c r="H1014" i="1"/>
  <c r="K1013" i="1"/>
  <c r="J1013" i="1"/>
  <c r="I1013" i="1"/>
  <c r="L1013" i="1" s="1"/>
  <c r="H1013" i="1"/>
  <c r="K1012" i="1"/>
  <c r="J1012" i="1"/>
  <c r="I1012" i="1"/>
  <c r="L1012" i="1" s="1"/>
  <c r="H1012" i="1"/>
  <c r="K1011" i="1"/>
  <c r="J1011" i="1"/>
  <c r="I1011" i="1"/>
  <c r="L1011" i="1" s="1"/>
  <c r="H1011" i="1"/>
  <c r="K1010" i="1"/>
  <c r="J1010" i="1"/>
  <c r="I1010" i="1"/>
  <c r="L1010" i="1" s="1"/>
  <c r="H1010" i="1"/>
  <c r="K1009" i="1"/>
  <c r="J1009" i="1"/>
  <c r="I1009" i="1"/>
  <c r="L1009" i="1" s="1"/>
  <c r="H1009" i="1"/>
  <c r="K1008" i="1"/>
  <c r="J1008" i="1"/>
  <c r="I1008" i="1"/>
  <c r="L1008" i="1" s="1"/>
  <c r="H1008" i="1"/>
  <c r="K1007" i="1"/>
  <c r="J1007" i="1"/>
  <c r="I1007" i="1"/>
  <c r="L1007" i="1" s="1"/>
  <c r="H1007" i="1"/>
  <c r="K1006" i="1"/>
  <c r="J1006" i="1"/>
  <c r="I1006" i="1"/>
  <c r="L1006" i="1" s="1"/>
  <c r="H1006" i="1"/>
  <c r="K1005" i="1"/>
  <c r="J1005" i="1"/>
  <c r="I1005" i="1"/>
  <c r="L1005" i="1" s="1"/>
  <c r="H1005" i="1"/>
  <c r="K1004" i="1"/>
  <c r="J1004" i="1"/>
  <c r="I1004" i="1"/>
  <c r="L1004" i="1" s="1"/>
  <c r="H1004" i="1"/>
  <c r="K1003" i="1"/>
  <c r="J1003" i="1"/>
  <c r="I1003" i="1"/>
  <c r="L1003" i="1" s="1"/>
  <c r="H1003" i="1"/>
  <c r="K1002" i="1"/>
  <c r="J1002" i="1"/>
  <c r="I1002" i="1"/>
  <c r="L1002" i="1" s="1"/>
  <c r="H1002" i="1"/>
  <c r="K1001" i="1"/>
  <c r="J1001" i="1"/>
  <c r="I1001" i="1"/>
  <c r="L1001" i="1" s="1"/>
  <c r="H1001" i="1"/>
  <c r="K1000" i="1"/>
  <c r="J1000" i="1"/>
  <c r="I1000" i="1"/>
  <c r="L1000" i="1" s="1"/>
  <c r="H1000" i="1"/>
  <c r="K999" i="1"/>
  <c r="J999" i="1"/>
  <c r="I999" i="1"/>
  <c r="L999" i="1" s="1"/>
  <c r="H999" i="1"/>
  <c r="K998" i="1"/>
  <c r="J998" i="1"/>
  <c r="I998" i="1"/>
  <c r="L998" i="1" s="1"/>
  <c r="H998" i="1"/>
  <c r="K997" i="1"/>
  <c r="J997" i="1"/>
  <c r="I997" i="1"/>
  <c r="L997" i="1" s="1"/>
  <c r="H997" i="1"/>
  <c r="K996" i="1"/>
  <c r="J996" i="1"/>
  <c r="I996" i="1"/>
  <c r="L996" i="1" s="1"/>
  <c r="H996" i="1"/>
  <c r="K995" i="1"/>
  <c r="J995" i="1"/>
  <c r="I995" i="1"/>
  <c r="L995" i="1" s="1"/>
  <c r="H995" i="1"/>
  <c r="K994" i="1"/>
  <c r="J994" i="1"/>
  <c r="I994" i="1"/>
  <c r="L994" i="1" s="1"/>
  <c r="H994" i="1"/>
  <c r="K993" i="1"/>
  <c r="J993" i="1"/>
  <c r="I993" i="1"/>
  <c r="L993" i="1" s="1"/>
  <c r="H993" i="1"/>
  <c r="K992" i="1"/>
  <c r="J992" i="1"/>
  <c r="I992" i="1"/>
  <c r="L992" i="1" s="1"/>
  <c r="H992" i="1"/>
  <c r="K991" i="1"/>
  <c r="J991" i="1"/>
  <c r="I991" i="1"/>
  <c r="L991" i="1" s="1"/>
  <c r="H991" i="1"/>
  <c r="K990" i="1"/>
  <c r="J990" i="1"/>
  <c r="I990" i="1"/>
  <c r="L990" i="1" s="1"/>
  <c r="H990" i="1"/>
  <c r="K989" i="1"/>
  <c r="J989" i="1"/>
  <c r="I989" i="1"/>
  <c r="L989" i="1" s="1"/>
  <c r="H989" i="1"/>
  <c r="K988" i="1"/>
  <c r="J988" i="1"/>
  <c r="I988" i="1"/>
  <c r="L988" i="1" s="1"/>
  <c r="H988" i="1"/>
  <c r="K987" i="1"/>
  <c r="J987" i="1"/>
  <c r="I987" i="1"/>
  <c r="L987" i="1" s="1"/>
  <c r="H987" i="1"/>
  <c r="K986" i="1"/>
  <c r="J986" i="1"/>
  <c r="I986" i="1"/>
  <c r="L986" i="1" s="1"/>
  <c r="H986" i="1"/>
  <c r="K985" i="1"/>
  <c r="J985" i="1"/>
  <c r="I985" i="1"/>
  <c r="L985" i="1" s="1"/>
  <c r="H985" i="1"/>
  <c r="K984" i="1"/>
  <c r="J984" i="1"/>
  <c r="I984" i="1"/>
  <c r="L984" i="1" s="1"/>
  <c r="H984" i="1"/>
  <c r="K983" i="1"/>
  <c r="J983" i="1"/>
  <c r="I983" i="1"/>
  <c r="L983" i="1" s="1"/>
  <c r="H983" i="1"/>
  <c r="K982" i="1"/>
  <c r="J982" i="1"/>
  <c r="I982" i="1"/>
  <c r="L982" i="1" s="1"/>
  <c r="H982" i="1"/>
  <c r="K981" i="1"/>
  <c r="J981" i="1"/>
  <c r="I981" i="1"/>
  <c r="L981" i="1" s="1"/>
  <c r="H981" i="1"/>
  <c r="K980" i="1"/>
  <c r="J980" i="1"/>
  <c r="I980" i="1"/>
  <c r="L980" i="1" s="1"/>
  <c r="H980" i="1"/>
  <c r="K979" i="1"/>
  <c r="J979" i="1"/>
  <c r="I979" i="1"/>
  <c r="L979" i="1" s="1"/>
  <c r="H979" i="1"/>
  <c r="K978" i="1"/>
  <c r="J978" i="1"/>
  <c r="I978" i="1"/>
  <c r="L978" i="1" s="1"/>
  <c r="H978" i="1"/>
  <c r="K977" i="1"/>
  <c r="J977" i="1"/>
  <c r="I977" i="1"/>
  <c r="L977" i="1" s="1"/>
  <c r="H977" i="1"/>
  <c r="K976" i="1"/>
  <c r="J976" i="1"/>
  <c r="I976" i="1"/>
  <c r="L976" i="1" s="1"/>
  <c r="H976" i="1"/>
  <c r="K975" i="1"/>
  <c r="J975" i="1"/>
  <c r="I975" i="1"/>
  <c r="L975" i="1" s="1"/>
  <c r="H975" i="1"/>
  <c r="K974" i="1"/>
  <c r="J974" i="1"/>
  <c r="I974" i="1"/>
  <c r="L974" i="1" s="1"/>
  <c r="H974" i="1"/>
  <c r="K973" i="1"/>
  <c r="J973" i="1"/>
  <c r="I973" i="1"/>
  <c r="L973" i="1" s="1"/>
  <c r="H973" i="1"/>
  <c r="K972" i="1"/>
  <c r="J972" i="1"/>
  <c r="I972" i="1"/>
  <c r="L972" i="1" s="1"/>
  <c r="H972" i="1"/>
  <c r="K971" i="1"/>
  <c r="J971" i="1"/>
  <c r="I971" i="1"/>
  <c r="L971" i="1" s="1"/>
  <c r="H971" i="1"/>
  <c r="K970" i="1"/>
  <c r="J970" i="1"/>
  <c r="I970" i="1"/>
  <c r="L970" i="1" s="1"/>
  <c r="H970" i="1"/>
  <c r="K969" i="1"/>
  <c r="J969" i="1"/>
  <c r="I969" i="1"/>
  <c r="L969" i="1" s="1"/>
  <c r="H969" i="1"/>
  <c r="K968" i="1"/>
  <c r="J968" i="1"/>
  <c r="I968" i="1"/>
  <c r="L968" i="1" s="1"/>
  <c r="H968" i="1"/>
  <c r="K967" i="1"/>
  <c r="J967" i="1"/>
  <c r="I967" i="1"/>
  <c r="L967" i="1" s="1"/>
  <c r="H967" i="1"/>
  <c r="K966" i="1"/>
  <c r="J966" i="1"/>
  <c r="I966" i="1"/>
  <c r="L966" i="1" s="1"/>
  <c r="H966" i="1"/>
  <c r="K965" i="1"/>
  <c r="J965" i="1"/>
  <c r="I965" i="1"/>
  <c r="L965" i="1" s="1"/>
  <c r="H965" i="1"/>
  <c r="K964" i="1"/>
  <c r="J964" i="1"/>
  <c r="I964" i="1"/>
  <c r="L964" i="1" s="1"/>
  <c r="H964" i="1"/>
  <c r="K963" i="1"/>
  <c r="J963" i="1"/>
  <c r="I963" i="1"/>
  <c r="L963" i="1" s="1"/>
  <c r="H963" i="1"/>
  <c r="K962" i="1"/>
  <c r="J962" i="1"/>
  <c r="I962" i="1"/>
  <c r="L962" i="1" s="1"/>
  <c r="H962" i="1"/>
  <c r="K961" i="1"/>
  <c r="J961" i="1"/>
  <c r="I961" i="1"/>
  <c r="L961" i="1" s="1"/>
  <c r="H961" i="1"/>
  <c r="K960" i="1"/>
  <c r="J960" i="1"/>
  <c r="I960" i="1"/>
  <c r="L960" i="1" s="1"/>
  <c r="H960" i="1"/>
  <c r="K959" i="1"/>
  <c r="J959" i="1"/>
  <c r="I959" i="1"/>
  <c r="L959" i="1" s="1"/>
  <c r="H959" i="1"/>
  <c r="K958" i="1"/>
  <c r="J958" i="1"/>
  <c r="I958" i="1"/>
  <c r="L958" i="1" s="1"/>
  <c r="H958" i="1"/>
  <c r="K957" i="1"/>
  <c r="J957" i="1"/>
  <c r="I957" i="1"/>
  <c r="L957" i="1" s="1"/>
  <c r="H957" i="1"/>
  <c r="K956" i="1"/>
  <c r="J956" i="1"/>
  <c r="I956" i="1"/>
  <c r="L956" i="1" s="1"/>
  <c r="H956" i="1"/>
  <c r="K955" i="1"/>
  <c r="J955" i="1"/>
  <c r="I955" i="1"/>
  <c r="L955" i="1" s="1"/>
  <c r="H955" i="1"/>
  <c r="K954" i="1"/>
  <c r="J954" i="1"/>
  <c r="I954" i="1"/>
  <c r="L954" i="1" s="1"/>
  <c r="H954" i="1"/>
  <c r="K953" i="1"/>
  <c r="J953" i="1"/>
  <c r="I953" i="1"/>
  <c r="L953" i="1" s="1"/>
  <c r="H953" i="1"/>
  <c r="K952" i="1"/>
  <c r="J952" i="1"/>
  <c r="I952" i="1"/>
  <c r="L952" i="1" s="1"/>
  <c r="H952" i="1"/>
  <c r="K951" i="1"/>
  <c r="J951" i="1"/>
  <c r="I951" i="1"/>
  <c r="L951" i="1" s="1"/>
  <c r="H951" i="1"/>
  <c r="K950" i="1"/>
  <c r="J950" i="1"/>
  <c r="I950" i="1"/>
  <c r="L950" i="1" s="1"/>
  <c r="H950" i="1"/>
  <c r="K949" i="1"/>
  <c r="J949" i="1"/>
  <c r="I949" i="1"/>
  <c r="L949" i="1" s="1"/>
  <c r="H949" i="1"/>
  <c r="K948" i="1"/>
  <c r="J948" i="1"/>
  <c r="I948" i="1"/>
  <c r="L948" i="1" s="1"/>
  <c r="H948" i="1"/>
  <c r="K947" i="1"/>
  <c r="J947" i="1"/>
  <c r="I947" i="1"/>
  <c r="L947" i="1" s="1"/>
  <c r="H947" i="1"/>
  <c r="K946" i="1"/>
  <c r="J946" i="1"/>
  <c r="I946" i="1"/>
  <c r="L946" i="1" s="1"/>
  <c r="H946" i="1"/>
  <c r="K945" i="1"/>
  <c r="J945" i="1"/>
  <c r="I945" i="1"/>
  <c r="L945" i="1" s="1"/>
  <c r="H945" i="1"/>
  <c r="K944" i="1"/>
  <c r="J944" i="1"/>
  <c r="I944" i="1"/>
  <c r="L944" i="1" s="1"/>
  <c r="H944" i="1"/>
  <c r="K943" i="1"/>
  <c r="J943" i="1"/>
  <c r="I943" i="1"/>
  <c r="L943" i="1" s="1"/>
  <c r="H943" i="1"/>
  <c r="K942" i="1"/>
  <c r="J942" i="1"/>
  <c r="I942" i="1"/>
  <c r="L942" i="1" s="1"/>
  <c r="H942" i="1"/>
  <c r="K941" i="1"/>
  <c r="J941" i="1"/>
  <c r="I941" i="1"/>
  <c r="L941" i="1" s="1"/>
  <c r="H941" i="1"/>
  <c r="K940" i="1"/>
  <c r="J940" i="1"/>
  <c r="I940" i="1"/>
  <c r="L940" i="1" s="1"/>
  <c r="H940" i="1"/>
  <c r="K939" i="1"/>
  <c r="J939" i="1"/>
  <c r="I939" i="1"/>
  <c r="L939" i="1" s="1"/>
  <c r="H939" i="1"/>
  <c r="K938" i="1"/>
  <c r="J938" i="1"/>
  <c r="I938" i="1"/>
  <c r="L938" i="1" s="1"/>
  <c r="H938" i="1"/>
  <c r="K937" i="1"/>
  <c r="J937" i="1"/>
  <c r="I937" i="1"/>
  <c r="L937" i="1" s="1"/>
  <c r="H937" i="1"/>
  <c r="K936" i="1"/>
  <c r="J936" i="1"/>
  <c r="I936" i="1"/>
  <c r="L936" i="1" s="1"/>
  <c r="H936" i="1"/>
  <c r="K935" i="1"/>
  <c r="J935" i="1"/>
  <c r="I935" i="1"/>
  <c r="L935" i="1" s="1"/>
  <c r="H935" i="1"/>
  <c r="K934" i="1"/>
  <c r="J934" i="1"/>
  <c r="I934" i="1"/>
  <c r="L934" i="1" s="1"/>
  <c r="H934" i="1"/>
  <c r="K933" i="1"/>
  <c r="J933" i="1"/>
  <c r="I933" i="1"/>
  <c r="L933" i="1" s="1"/>
  <c r="H933" i="1"/>
  <c r="K932" i="1"/>
  <c r="J932" i="1"/>
  <c r="I932" i="1"/>
  <c r="L932" i="1" s="1"/>
  <c r="H932" i="1"/>
  <c r="K931" i="1"/>
  <c r="J931" i="1"/>
  <c r="I931" i="1"/>
  <c r="L931" i="1" s="1"/>
  <c r="H931" i="1"/>
  <c r="K930" i="1"/>
  <c r="J930" i="1"/>
  <c r="I930" i="1"/>
  <c r="L930" i="1" s="1"/>
  <c r="H930" i="1"/>
  <c r="K929" i="1"/>
  <c r="J929" i="1"/>
  <c r="I929" i="1"/>
  <c r="L929" i="1" s="1"/>
  <c r="H929" i="1"/>
  <c r="K928" i="1"/>
  <c r="J928" i="1"/>
  <c r="I928" i="1"/>
  <c r="L928" i="1" s="1"/>
  <c r="H928" i="1"/>
  <c r="K927" i="1"/>
  <c r="J927" i="1"/>
  <c r="I927" i="1"/>
  <c r="L927" i="1" s="1"/>
  <c r="H927" i="1"/>
  <c r="K926" i="1"/>
  <c r="J926" i="1"/>
  <c r="I926" i="1"/>
  <c r="L926" i="1" s="1"/>
  <c r="H926" i="1"/>
  <c r="K925" i="1"/>
  <c r="J925" i="1"/>
  <c r="I925" i="1"/>
  <c r="L925" i="1" s="1"/>
  <c r="H925" i="1"/>
  <c r="K924" i="1"/>
  <c r="J924" i="1"/>
  <c r="I924" i="1"/>
  <c r="L924" i="1" s="1"/>
  <c r="H924" i="1"/>
  <c r="K923" i="1"/>
  <c r="J923" i="1"/>
  <c r="I923" i="1"/>
  <c r="L923" i="1" s="1"/>
  <c r="H923" i="1"/>
  <c r="K922" i="1"/>
  <c r="J922" i="1"/>
  <c r="I922" i="1"/>
  <c r="L922" i="1" s="1"/>
  <c r="H922" i="1"/>
  <c r="K921" i="1"/>
  <c r="J921" i="1"/>
  <c r="I921" i="1"/>
  <c r="L921" i="1" s="1"/>
  <c r="H921" i="1"/>
  <c r="K920" i="1"/>
  <c r="J920" i="1"/>
  <c r="I920" i="1"/>
  <c r="L920" i="1" s="1"/>
  <c r="H920" i="1"/>
  <c r="K919" i="1"/>
  <c r="J919" i="1"/>
  <c r="I919" i="1"/>
  <c r="L919" i="1" s="1"/>
  <c r="H919" i="1"/>
  <c r="K918" i="1"/>
  <c r="J918" i="1"/>
  <c r="I918" i="1"/>
  <c r="L918" i="1" s="1"/>
  <c r="H918" i="1"/>
  <c r="K917" i="1"/>
  <c r="J917" i="1"/>
  <c r="I917" i="1"/>
  <c r="L917" i="1" s="1"/>
  <c r="H917" i="1"/>
  <c r="K916" i="1"/>
  <c r="J916" i="1"/>
  <c r="I916" i="1"/>
  <c r="L916" i="1" s="1"/>
  <c r="H916" i="1"/>
  <c r="K915" i="1"/>
  <c r="J915" i="1"/>
  <c r="I915" i="1"/>
  <c r="L915" i="1" s="1"/>
  <c r="H915" i="1"/>
  <c r="K914" i="1"/>
  <c r="J914" i="1"/>
  <c r="I914" i="1"/>
  <c r="L914" i="1" s="1"/>
  <c r="H914" i="1"/>
  <c r="K913" i="1"/>
  <c r="J913" i="1"/>
  <c r="I913" i="1"/>
  <c r="L913" i="1" s="1"/>
  <c r="H913" i="1"/>
  <c r="K912" i="1"/>
  <c r="J912" i="1"/>
  <c r="I912" i="1"/>
  <c r="L912" i="1" s="1"/>
  <c r="H912" i="1"/>
  <c r="K911" i="1"/>
  <c r="J911" i="1"/>
  <c r="I911" i="1"/>
  <c r="L911" i="1" s="1"/>
  <c r="H911" i="1"/>
  <c r="K910" i="1"/>
  <c r="J910" i="1"/>
  <c r="I910" i="1"/>
  <c r="L910" i="1" s="1"/>
  <c r="H910" i="1"/>
  <c r="K909" i="1"/>
  <c r="J909" i="1"/>
  <c r="I909" i="1"/>
  <c r="L909" i="1" s="1"/>
  <c r="H909" i="1"/>
  <c r="K908" i="1"/>
  <c r="J908" i="1"/>
  <c r="I908" i="1"/>
  <c r="L908" i="1" s="1"/>
  <c r="H908" i="1"/>
  <c r="K907" i="1"/>
  <c r="J907" i="1"/>
  <c r="I907" i="1"/>
  <c r="L907" i="1" s="1"/>
  <c r="H907" i="1"/>
  <c r="K906" i="1"/>
  <c r="J906" i="1"/>
  <c r="I906" i="1"/>
  <c r="L906" i="1" s="1"/>
  <c r="H906" i="1"/>
  <c r="K905" i="1"/>
  <c r="J905" i="1"/>
  <c r="I905" i="1"/>
  <c r="L905" i="1" s="1"/>
  <c r="H905" i="1"/>
  <c r="K904" i="1"/>
  <c r="J904" i="1"/>
  <c r="I904" i="1"/>
  <c r="L904" i="1" s="1"/>
  <c r="H904" i="1"/>
  <c r="K903" i="1"/>
  <c r="J903" i="1"/>
  <c r="I903" i="1"/>
  <c r="L903" i="1" s="1"/>
  <c r="H903" i="1"/>
  <c r="K902" i="1"/>
  <c r="J902" i="1"/>
  <c r="I902" i="1"/>
  <c r="L902" i="1" s="1"/>
  <c r="H902" i="1"/>
  <c r="K901" i="1"/>
  <c r="J901" i="1"/>
  <c r="I901" i="1"/>
  <c r="L901" i="1" s="1"/>
  <c r="H901" i="1"/>
  <c r="K900" i="1"/>
  <c r="J900" i="1"/>
  <c r="I900" i="1"/>
  <c r="L900" i="1" s="1"/>
  <c r="H900" i="1"/>
  <c r="K899" i="1"/>
  <c r="J899" i="1"/>
  <c r="I899" i="1"/>
  <c r="L899" i="1" s="1"/>
  <c r="H899" i="1"/>
  <c r="K898" i="1"/>
  <c r="J898" i="1"/>
  <c r="I898" i="1"/>
  <c r="L898" i="1" s="1"/>
  <c r="H898" i="1"/>
  <c r="K897" i="1"/>
  <c r="J897" i="1"/>
  <c r="I897" i="1"/>
  <c r="L897" i="1" s="1"/>
  <c r="H897" i="1"/>
  <c r="K896" i="1"/>
  <c r="J896" i="1"/>
  <c r="I896" i="1"/>
  <c r="L896" i="1" s="1"/>
  <c r="H896" i="1"/>
  <c r="K895" i="1"/>
  <c r="J895" i="1"/>
  <c r="I895" i="1"/>
  <c r="L895" i="1" s="1"/>
  <c r="H895" i="1"/>
  <c r="K894" i="1"/>
  <c r="J894" i="1"/>
  <c r="I894" i="1"/>
  <c r="L894" i="1" s="1"/>
  <c r="H894" i="1"/>
  <c r="K893" i="1"/>
  <c r="J893" i="1"/>
  <c r="I893" i="1"/>
  <c r="L893" i="1" s="1"/>
  <c r="H893" i="1"/>
  <c r="K892" i="1"/>
  <c r="J892" i="1"/>
  <c r="I892" i="1"/>
  <c r="L892" i="1" s="1"/>
  <c r="H892" i="1"/>
  <c r="K891" i="1"/>
  <c r="J891" i="1"/>
  <c r="I891" i="1"/>
  <c r="L891" i="1" s="1"/>
  <c r="H891" i="1"/>
  <c r="K890" i="1"/>
  <c r="J890" i="1"/>
  <c r="I890" i="1"/>
  <c r="L890" i="1" s="1"/>
  <c r="H890" i="1"/>
  <c r="K889" i="1"/>
  <c r="J889" i="1"/>
  <c r="I889" i="1"/>
  <c r="L889" i="1" s="1"/>
  <c r="H889" i="1"/>
  <c r="K888" i="1"/>
  <c r="J888" i="1"/>
  <c r="I888" i="1"/>
  <c r="L888" i="1" s="1"/>
  <c r="H888" i="1"/>
  <c r="K887" i="1"/>
  <c r="J887" i="1"/>
  <c r="I887" i="1"/>
  <c r="L887" i="1" s="1"/>
  <c r="H887" i="1"/>
  <c r="K886" i="1"/>
  <c r="J886" i="1"/>
  <c r="I886" i="1"/>
  <c r="L886" i="1" s="1"/>
  <c r="H886" i="1"/>
  <c r="K885" i="1"/>
  <c r="J885" i="1"/>
  <c r="I885" i="1"/>
  <c r="L885" i="1" s="1"/>
  <c r="H885" i="1"/>
  <c r="K884" i="1"/>
  <c r="J884" i="1"/>
  <c r="I884" i="1"/>
  <c r="L884" i="1" s="1"/>
  <c r="H884" i="1"/>
  <c r="K883" i="1"/>
  <c r="J883" i="1"/>
  <c r="I883" i="1"/>
  <c r="L883" i="1" s="1"/>
  <c r="H883" i="1"/>
  <c r="K882" i="1"/>
  <c r="J882" i="1"/>
  <c r="I882" i="1"/>
  <c r="L882" i="1" s="1"/>
  <c r="H882" i="1"/>
  <c r="K881" i="1"/>
  <c r="J881" i="1"/>
  <c r="I881" i="1"/>
  <c r="L881" i="1" s="1"/>
  <c r="H881" i="1"/>
  <c r="K880" i="1"/>
  <c r="J880" i="1"/>
  <c r="I880" i="1"/>
  <c r="L880" i="1" s="1"/>
  <c r="H880" i="1"/>
  <c r="K879" i="1"/>
  <c r="J879" i="1"/>
  <c r="I879" i="1"/>
  <c r="L879" i="1" s="1"/>
  <c r="H879" i="1"/>
  <c r="K878" i="1"/>
  <c r="J878" i="1"/>
  <c r="I878" i="1"/>
  <c r="L878" i="1" s="1"/>
  <c r="H878" i="1"/>
  <c r="K877" i="1"/>
  <c r="J877" i="1"/>
  <c r="I877" i="1"/>
  <c r="L877" i="1" s="1"/>
  <c r="H877" i="1"/>
  <c r="K876" i="1"/>
  <c r="J876" i="1"/>
  <c r="I876" i="1"/>
  <c r="L876" i="1" s="1"/>
  <c r="H876" i="1"/>
  <c r="K875" i="1"/>
  <c r="J875" i="1"/>
  <c r="I875" i="1"/>
  <c r="L875" i="1" s="1"/>
  <c r="H875" i="1"/>
  <c r="K874" i="1"/>
  <c r="J874" i="1"/>
  <c r="I874" i="1"/>
  <c r="L874" i="1" s="1"/>
  <c r="H874" i="1"/>
  <c r="K873" i="1"/>
  <c r="J873" i="1"/>
  <c r="I873" i="1"/>
  <c r="L873" i="1" s="1"/>
  <c r="H873" i="1"/>
  <c r="K872" i="1"/>
  <c r="J872" i="1"/>
  <c r="I872" i="1"/>
  <c r="L872" i="1" s="1"/>
  <c r="H872" i="1"/>
  <c r="K871" i="1"/>
  <c r="J871" i="1"/>
  <c r="I871" i="1"/>
  <c r="L871" i="1" s="1"/>
  <c r="H871" i="1"/>
  <c r="K870" i="1"/>
  <c r="J870" i="1"/>
  <c r="I870" i="1"/>
  <c r="L870" i="1" s="1"/>
  <c r="H870" i="1"/>
  <c r="K869" i="1"/>
  <c r="J869" i="1"/>
  <c r="I869" i="1"/>
  <c r="L869" i="1" s="1"/>
  <c r="H869" i="1"/>
  <c r="K868" i="1"/>
  <c r="J868" i="1"/>
  <c r="I868" i="1"/>
  <c r="L868" i="1" s="1"/>
  <c r="H868" i="1"/>
  <c r="K867" i="1"/>
  <c r="J867" i="1"/>
  <c r="I867" i="1"/>
  <c r="L867" i="1" s="1"/>
  <c r="H867" i="1"/>
  <c r="K866" i="1"/>
  <c r="J866" i="1"/>
  <c r="I866" i="1"/>
  <c r="L866" i="1" s="1"/>
  <c r="H866" i="1"/>
  <c r="K865" i="1"/>
  <c r="J865" i="1"/>
  <c r="I865" i="1"/>
  <c r="L865" i="1" s="1"/>
  <c r="H865" i="1"/>
  <c r="K864" i="1"/>
  <c r="J864" i="1"/>
  <c r="I864" i="1"/>
  <c r="L864" i="1" s="1"/>
  <c r="H864" i="1"/>
  <c r="K863" i="1"/>
  <c r="J863" i="1"/>
  <c r="I863" i="1"/>
  <c r="L863" i="1" s="1"/>
  <c r="H863" i="1"/>
  <c r="K862" i="1"/>
  <c r="J862" i="1"/>
  <c r="I862" i="1"/>
  <c r="L862" i="1" s="1"/>
  <c r="H862" i="1"/>
  <c r="K861" i="1"/>
  <c r="J861" i="1"/>
  <c r="I861" i="1"/>
  <c r="L861" i="1" s="1"/>
  <c r="H861" i="1"/>
  <c r="K860" i="1"/>
  <c r="J860" i="1"/>
  <c r="I860" i="1"/>
  <c r="L860" i="1" s="1"/>
  <c r="H860" i="1"/>
  <c r="K859" i="1"/>
  <c r="J859" i="1"/>
  <c r="I859" i="1"/>
  <c r="L859" i="1" s="1"/>
  <c r="H859" i="1"/>
  <c r="K858" i="1"/>
  <c r="J858" i="1"/>
  <c r="I858" i="1"/>
  <c r="L858" i="1" s="1"/>
  <c r="H858" i="1"/>
  <c r="K857" i="1"/>
  <c r="J857" i="1"/>
  <c r="I857" i="1"/>
  <c r="L857" i="1" s="1"/>
  <c r="H857" i="1"/>
  <c r="K856" i="1"/>
  <c r="J856" i="1"/>
  <c r="I856" i="1"/>
  <c r="L856" i="1" s="1"/>
  <c r="H856" i="1"/>
  <c r="K855" i="1"/>
  <c r="J855" i="1"/>
  <c r="I855" i="1"/>
  <c r="L855" i="1" s="1"/>
  <c r="H855" i="1"/>
  <c r="K854" i="1"/>
  <c r="J854" i="1"/>
  <c r="I854" i="1"/>
  <c r="L854" i="1" s="1"/>
  <c r="H854" i="1"/>
  <c r="K853" i="1"/>
  <c r="J853" i="1"/>
  <c r="I853" i="1"/>
  <c r="L853" i="1" s="1"/>
  <c r="H853" i="1"/>
  <c r="K852" i="1"/>
  <c r="J852" i="1"/>
  <c r="I852" i="1"/>
  <c r="L852" i="1" s="1"/>
  <c r="H852" i="1"/>
  <c r="K851" i="1"/>
  <c r="J851" i="1"/>
  <c r="I851" i="1"/>
  <c r="L851" i="1" s="1"/>
  <c r="H851" i="1"/>
  <c r="K850" i="1"/>
  <c r="J850" i="1"/>
  <c r="I850" i="1"/>
  <c r="L850" i="1" s="1"/>
  <c r="H850" i="1"/>
  <c r="K849" i="1"/>
  <c r="J849" i="1"/>
  <c r="I849" i="1"/>
  <c r="L849" i="1" s="1"/>
  <c r="H849" i="1"/>
  <c r="K848" i="1"/>
  <c r="J848" i="1"/>
  <c r="I848" i="1"/>
  <c r="L848" i="1" s="1"/>
  <c r="H848" i="1"/>
  <c r="K847" i="1"/>
  <c r="J847" i="1"/>
  <c r="I847" i="1"/>
  <c r="L847" i="1" s="1"/>
  <c r="H847" i="1"/>
  <c r="K846" i="1"/>
  <c r="J846" i="1"/>
  <c r="I846" i="1"/>
  <c r="L846" i="1" s="1"/>
  <c r="H846" i="1"/>
  <c r="K845" i="1"/>
  <c r="J845" i="1"/>
  <c r="I845" i="1"/>
  <c r="L845" i="1" s="1"/>
  <c r="H845" i="1"/>
  <c r="K844" i="1"/>
  <c r="J844" i="1"/>
  <c r="I844" i="1"/>
  <c r="L844" i="1" s="1"/>
  <c r="H844" i="1"/>
  <c r="K843" i="1"/>
  <c r="J843" i="1"/>
  <c r="I843" i="1"/>
  <c r="L843" i="1" s="1"/>
  <c r="H843" i="1"/>
  <c r="K842" i="1"/>
  <c r="J842" i="1"/>
  <c r="I842" i="1"/>
  <c r="L842" i="1" s="1"/>
  <c r="H842" i="1"/>
  <c r="K841" i="1"/>
  <c r="J841" i="1"/>
  <c r="I841" i="1"/>
  <c r="L841" i="1" s="1"/>
  <c r="H841" i="1"/>
  <c r="K840" i="1"/>
  <c r="J840" i="1"/>
  <c r="I840" i="1"/>
  <c r="L840" i="1" s="1"/>
  <c r="H840" i="1"/>
  <c r="K839" i="1"/>
  <c r="J839" i="1"/>
  <c r="I839" i="1"/>
  <c r="L839" i="1" s="1"/>
  <c r="H839" i="1"/>
  <c r="K838" i="1"/>
  <c r="J838" i="1"/>
  <c r="I838" i="1"/>
  <c r="L838" i="1" s="1"/>
  <c r="H838" i="1"/>
  <c r="K837" i="1"/>
  <c r="J837" i="1"/>
  <c r="I837" i="1"/>
  <c r="L837" i="1" s="1"/>
  <c r="H837" i="1"/>
  <c r="K836" i="1"/>
  <c r="J836" i="1"/>
  <c r="I836" i="1"/>
  <c r="L836" i="1" s="1"/>
  <c r="H836" i="1"/>
  <c r="K835" i="1"/>
  <c r="J835" i="1"/>
  <c r="I835" i="1"/>
  <c r="L835" i="1" s="1"/>
  <c r="H835" i="1"/>
  <c r="K834" i="1"/>
  <c r="J834" i="1"/>
  <c r="I834" i="1"/>
  <c r="L834" i="1" s="1"/>
  <c r="H834" i="1"/>
  <c r="K833" i="1"/>
  <c r="J833" i="1"/>
  <c r="I833" i="1"/>
  <c r="L833" i="1" s="1"/>
  <c r="H833" i="1"/>
  <c r="K832" i="1"/>
  <c r="J832" i="1"/>
  <c r="I832" i="1"/>
  <c r="L832" i="1" s="1"/>
  <c r="H832" i="1"/>
  <c r="K831" i="1"/>
  <c r="J831" i="1"/>
  <c r="I831" i="1"/>
  <c r="L831" i="1" s="1"/>
  <c r="H831" i="1"/>
  <c r="K830" i="1"/>
  <c r="J830" i="1"/>
  <c r="I830" i="1"/>
  <c r="L830" i="1" s="1"/>
  <c r="H830" i="1"/>
  <c r="K829" i="1"/>
  <c r="J829" i="1"/>
  <c r="I829" i="1"/>
  <c r="L829" i="1" s="1"/>
  <c r="H829" i="1"/>
  <c r="K828" i="1"/>
  <c r="J828" i="1"/>
  <c r="I828" i="1"/>
  <c r="L828" i="1" s="1"/>
  <c r="H828" i="1"/>
  <c r="K827" i="1"/>
  <c r="J827" i="1"/>
  <c r="I827" i="1"/>
  <c r="L827" i="1" s="1"/>
  <c r="H827" i="1"/>
  <c r="K826" i="1"/>
  <c r="J826" i="1"/>
  <c r="I826" i="1"/>
  <c r="L826" i="1" s="1"/>
  <c r="H826" i="1"/>
  <c r="K825" i="1"/>
  <c r="J825" i="1"/>
  <c r="I825" i="1"/>
  <c r="L825" i="1" s="1"/>
  <c r="H825" i="1"/>
  <c r="K824" i="1"/>
  <c r="J824" i="1"/>
  <c r="I824" i="1"/>
  <c r="L824" i="1" s="1"/>
  <c r="H824" i="1"/>
  <c r="K823" i="1"/>
  <c r="J823" i="1"/>
  <c r="I823" i="1"/>
  <c r="L823" i="1" s="1"/>
  <c r="H823" i="1"/>
  <c r="K822" i="1"/>
  <c r="J822" i="1"/>
  <c r="I822" i="1"/>
  <c r="L822" i="1" s="1"/>
  <c r="H822" i="1"/>
  <c r="K821" i="1"/>
  <c r="J821" i="1"/>
  <c r="I821" i="1"/>
  <c r="L821" i="1" s="1"/>
  <c r="H821" i="1"/>
  <c r="K820" i="1"/>
  <c r="J820" i="1"/>
  <c r="I820" i="1"/>
  <c r="L820" i="1" s="1"/>
  <c r="H820" i="1"/>
  <c r="K819" i="1"/>
  <c r="J819" i="1"/>
  <c r="I819" i="1"/>
  <c r="L819" i="1" s="1"/>
  <c r="H819" i="1"/>
  <c r="K818" i="1"/>
  <c r="J818" i="1"/>
  <c r="I818" i="1"/>
  <c r="L818" i="1" s="1"/>
  <c r="H818" i="1"/>
  <c r="K817" i="1"/>
  <c r="J817" i="1"/>
  <c r="I817" i="1"/>
  <c r="L817" i="1" s="1"/>
  <c r="H817" i="1"/>
  <c r="K816" i="1"/>
  <c r="J816" i="1"/>
  <c r="I816" i="1"/>
  <c r="L816" i="1" s="1"/>
  <c r="H816" i="1"/>
  <c r="K815" i="1"/>
  <c r="J815" i="1"/>
  <c r="I815" i="1"/>
  <c r="L815" i="1" s="1"/>
  <c r="H815" i="1"/>
  <c r="K814" i="1"/>
  <c r="J814" i="1"/>
  <c r="I814" i="1"/>
  <c r="L814" i="1" s="1"/>
  <c r="H814" i="1"/>
  <c r="K813" i="1"/>
  <c r="J813" i="1"/>
  <c r="I813" i="1"/>
  <c r="L813" i="1" s="1"/>
  <c r="H813" i="1"/>
  <c r="K812" i="1"/>
  <c r="J812" i="1"/>
  <c r="I812" i="1"/>
  <c r="L812" i="1" s="1"/>
  <c r="H812" i="1"/>
  <c r="K811" i="1"/>
  <c r="J811" i="1"/>
  <c r="I811" i="1"/>
  <c r="L811" i="1" s="1"/>
  <c r="H811" i="1"/>
  <c r="K810" i="1"/>
  <c r="J810" i="1"/>
  <c r="I810" i="1"/>
  <c r="L810" i="1" s="1"/>
  <c r="H810" i="1"/>
  <c r="K809" i="1"/>
  <c r="J809" i="1"/>
  <c r="I809" i="1"/>
  <c r="L809" i="1" s="1"/>
  <c r="H809" i="1"/>
  <c r="K808" i="1"/>
  <c r="J808" i="1"/>
  <c r="I808" i="1"/>
  <c r="L808" i="1" s="1"/>
  <c r="H808" i="1"/>
  <c r="K807" i="1"/>
  <c r="J807" i="1"/>
  <c r="I807" i="1"/>
  <c r="L807" i="1" s="1"/>
  <c r="H807" i="1"/>
  <c r="K806" i="1"/>
  <c r="J806" i="1"/>
  <c r="I806" i="1"/>
  <c r="L806" i="1" s="1"/>
  <c r="H806" i="1"/>
  <c r="K805" i="1"/>
  <c r="J805" i="1"/>
  <c r="I805" i="1"/>
  <c r="L805" i="1" s="1"/>
  <c r="H805" i="1"/>
  <c r="K804" i="1"/>
  <c r="J804" i="1"/>
  <c r="I804" i="1"/>
  <c r="L804" i="1" s="1"/>
  <c r="H804" i="1"/>
  <c r="K803" i="1"/>
  <c r="J803" i="1"/>
  <c r="I803" i="1"/>
  <c r="L803" i="1" s="1"/>
  <c r="H803" i="1"/>
  <c r="K802" i="1"/>
  <c r="J802" i="1"/>
  <c r="I802" i="1"/>
  <c r="L802" i="1" s="1"/>
  <c r="H802" i="1"/>
  <c r="K801" i="1"/>
  <c r="J801" i="1"/>
  <c r="I801" i="1"/>
  <c r="L801" i="1" s="1"/>
  <c r="H801" i="1"/>
  <c r="K800" i="1"/>
  <c r="J800" i="1"/>
  <c r="I800" i="1"/>
  <c r="L800" i="1" s="1"/>
  <c r="H800" i="1"/>
  <c r="K799" i="1"/>
  <c r="J799" i="1"/>
  <c r="I799" i="1"/>
  <c r="L799" i="1" s="1"/>
  <c r="H799" i="1"/>
  <c r="K798" i="1"/>
  <c r="J798" i="1"/>
  <c r="I798" i="1"/>
  <c r="L798" i="1" s="1"/>
  <c r="H798" i="1"/>
  <c r="K797" i="1"/>
  <c r="J797" i="1"/>
  <c r="I797" i="1"/>
  <c r="L797" i="1" s="1"/>
  <c r="H797" i="1"/>
  <c r="K796" i="1"/>
  <c r="J796" i="1"/>
  <c r="I796" i="1"/>
  <c r="L796" i="1" s="1"/>
  <c r="H796" i="1"/>
  <c r="K795" i="1"/>
  <c r="J795" i="1"/>
  <c r="I795" i="1"/>
  <c r="L795" i="1" s="1"/>
  <c r="H795" i="1"/>
  <c r="K794" i="1"/>
  <c r="J794" i="1"/>
  <c r="I794" i="1"/>
  <c r="L794" i="1" s="1"/>
  <c r="H794" i="1"/>
  <c r="K793" i="1"/>
  <c r="J793" i="1"/>
  <c r="I793" i="1"/>
  <c r="L793" i="1" s="1"/>
  <c r="H793" i="1"/>
  <c r="K792" i="1"/>
  <c r="J792" i="1"/>
  <c r="I792" i="1"/>
  <c r="L792" i="1" s="1"/>
  <c r="H792" i="1"/>
  <c r="K791" i="1"/>
  <c r="J791" i="1"/>
  <c r="I791" i="1"/>
  <c r="L791" i="1" s="1"/>
  <c r="H791" i="1"/>
  <c r="K790" i="1"/>
  <c r="J790" i="1"/>
  <c r="I790" i="1"/>
  <c r="L790" i="1" s="1"/>
  <c r="H790" i="1"/>
  <c r="K789" i="1"/>
  <c r="J789" i="1"/>
  <c r="I789" i="1"/>
  <c r="L789" i="1" s="1"/>
  <c r="H789" i="1"/>
  <c r="K788" i="1"/>
  <c r="J788" i="1"/>
  <c r="I788" i="1"/>
  <c r="L788" i="1" s="1"/>
  <c r="H788" i="1"/>
  <c r="K787" i="1"/>
  <c r="J787" i="1"/>
  <c r="I787" i="1"/>
  <c r="L787" i="1" s="1"/>
  <c r="H787" i="1"/>
  <c r="K786" i="1"/>
  <c r="J786" i="1"/>
  <c r="I786" i="1"/>
  <c r="L786" i="1" s="1"/>
  <c r="H786" i="1"/>
  <c r="K785" i="1"/>
  <c r="J785" i="1"/>
  <c r="I785" i="1"/>
  <c r="L785" i="1" s="1"/>
  <c r="H785" i="1"/>
  <c r="K784" i="1"/>
  <c r="J784" i="1"/>
  <c r="I784" i="1"/>
  <c r="L784" i="1" s="1"/>
  <c r="H784" i="1"/>
  <c r="K783" i="1"/>
  <c r="J783" i="1"/>
  <c r="I783" i="1"/>
  <c r="L783" i="1" s="1"/>
  <c r="H783" i="1"/>
  <c r="K782" i="1"/>
  <c r="J782" i="1"/>
  <c r="I782" i="1"/>
  <c r="L782" i="1" s="1"/>
  <c r="H782" i="1"/>
  <c r="K781" i="1"/>
  <c r="J781" i="1"/>
  <c r="I781" i="1"/>
  <c r="L781" i="1" s="1"/>
  <c r="H781" i="1"/>
  <c r="K780" i="1"/>
  <c r="J780" i="1"/>
  <c r="I780" i="1"/>
  <c r="L780" i="1" s="1"/>
  <c r="H780" i="1"/>
  <c r="K779" i="1"/>
  <c r="J779" i="1"/>
  <c r="I779" i="1"/>
  <c r="L779" i="1" s="1"/>
  <c r="H779" i="1"/>
  <c r="K778" i="1"/>
  <c r="J778" i="1"/>
  <c r="I778" i="1"/>
  <c r="L778" i="1" s="1"/>
  <c r="H778" i="1"/>
  <c r="K777" i="1"/>
  <c r="J777" i="1"/>
  <c r="I777" i="1"/>
  <c r="L777" i="1" s="1"/>
  <c r="H777" i="1"/>
  <c r="K776" i="1"/>
  <c r="J776" i="1"/>
  <c r="I776" i="1"/>
  <c r="L776" i="1" s="1"/>
  <c r="H776" i="1"/>
  <c r="K775" i="1"/>
  <c r="J775" i="1"/>
  <c r="I775" i="1"/>
  <c r="L775" i="1" s="1"/>
  <c r="H775" i="1"/>
  <c r="K774" i="1"/>
  <c r="J774" i="1"/>
  <c r="I774" i="1"/>
  <c r="L774" i="1" s="1"/>
  <c r="H774" i="1"/>
  <c r="K773" i="1"/>
  <c r="J773" i="1"/>
  <c r="I773" i="1"/>
  <c r="L773" i="1" s="1"/>
  <c r="H773" i="1"/>
  <c r="K772" i="1"/>
  <c r="J772" i="1"/>
  <c r="I772" i="1"/>
  <c r="L772" i="1" s="1"/>
  <c r="H772" i="1"/>
  <c r="K771" i="1"/>
  <c r="J771" i="1"/>
  <c r="I771" i="1"/>
  <c r="L771" i="1" s="1"/>
  <c r="H771" i="1"/>
  <c r="K770" i="1"/>
  <c r="J770" i="1"/>
  <c r="I770" i="1"/>
  <c r="L770" i="1" s="1"/>
  <c r="H770" i="1"/>
  <c r="K769" i="1"/>
  <c r="J769" i="1"/>
  <c r="I769" i="1"/>
  <c r="L769" i="1" s="1"/>
  <c r="H769" i="1"/>
  <c r="K768" i="1"/>
  <c r="J768" i="1"/>
  <c r="I768" i="1"/>
  <c r="L768" i="1" s="1"/>
  <c r="H768" i="1"/>
  <c r="K767" i="1"/>
  <c r="J767" i="1"/>
  <c r="I767" i="1"/>
  <c r="L767" i="1" s="1"/>
  <c r="H767" i="1"/>
  <c r="K766" i="1"/>
  <c r="J766" i="1"/>
  <c r="I766" i="1"/>
  <c r="L766" i="1" s="1"/>
  <c r="H766" i="1"/>
  <c r="K765" i="1"/>
  <c r="J765" i="1"/>
  <c r="I765" i="1"/>
  <c r="L765" i="1" s="1"/>
  <c r="H765" i="1"/>
  <c r="K764" i="1"/>
  <c r="J764" i="1"/>
  <c r="I764" i="1"/>
  <c r="L764" i="1" s="1"/>
  <c r="H764" i="1"/>
  <c r="K763" i="1"/>
  <c r="J763" i="1"/>
  <c r="I763" i="1"/>
  <c r="L763" i="1" s="1"/>
  <c r="H763" i="1"/>
  <c r="K762" i="1"/>
  <c r="J762" i="1"/>
  <c r="I762" i="1"/>
  <c r="L762" i="1" s="1"/>
  <c r="H762" i="1"/>
  <c r="K761" i="1"/>
  <c r="J761" i="1"/>
  <c r="I761" i="1"/>
  <c r="L761" i="1" s="1"/>
  <c r="H761" i="1"/>
  <c r="K760" i="1"/>
  <c r="J760" i="1"/>
  <c r="I760" i="1"/>
  <c r="L760" i="1" s="1"/>
  <c r="H760" i="1"/>
  <c r="K759" i="1"/>
  <c r="J759" i="1"/>
  <c r="I759" i="1"/>
  <c r="L759" i="1" s="1"/>
  <c r="H759" i="1"/>
  <c r="K758" i="1"/>
  <c r="J758" i="1"/>
  <c r="I758" i="1"/>
  <c r="L758" i="1" s="1"/>
  <c r="H758" i="1"/>
  <c r="K757" i="1"/>
  <c r="J757" i="1"/>
  <c r="I757" i="1"/>
  <c r="L757" i="1" s="1"/>
  <c r="H757" i="1"/>
  <c r="K756" i="1"/>
  <c r="J756" i="1"/>
  <c r="I756" i="1"/>
  <c r="L756" i="1" s="1"/>
  <c r="H756" i="1"/>
  <c r="K755" i="1"/>
  <c r="J755" i="1"/>
  <c r="I755" i="1"/>
  <c r="L755" i="1" s="1"/>
  <c r="H755" i="1"/>
  <c r="K754" i="1"/>
  <c r="J754" i="1"/>
  <c r="I754" i="1"/>
  <c r="L754" i="1" s="1"/>
  <c r="H754" i="1"/>
  <c r="K753" i="1"/>
  <c r="J753" i="1"/>
  <c r="I753" i="1"/>
  <c r="L753" i="1" s="1"/>
  <c r="H753" i="1"/>
  <c r="K752" i="1"/>
  <c r="J752" i="1"/>
  <c r="I752" i="1"/>
  <c r="L752" i="1" s="1"/>
  <c r="H752" i="1"/>
  <c r="K751" i="1"/>
  <c r="J751" i="1"/>
  <c r="I751" i="1"/>
  <c r="L751" i="1" s="1"/>
  <c r="H751" i="1"/>
  <c r="K750" i="1"/>
  <c r="J750" i="1"/>
  <c r="I750" i="1"/>
  <c r="L750" i="1" s="1"/>
  <c r="H750" i="1"/>
  <c r="K749" i="1"/>
  <c r="J749" i="1"/>
  <c r="I749" i="1"/>
  <c r="L749" i="1" s="1"/>
  <c r="H749" i="1"/>
  <c r="K748" i="1"/>
  <c r="J748" i="1"/>
  <c r="I748" i="1"/>
  <c r="L748" i="1" s="1"/>
  <c r="H748" i="1"/>
  <c r="K747" i="1"/>
  <c r="J747" i="1"/>
  <c r="I747" i="1"/>
  <c r="L747" i="1" s="1"/>
  <c r="H747" i="1"/>
  <c r="K746" i="1"/>
  <c r="J746" i="1"/>
  <c r="I746" i="1"/>
  <c r="L746" i="1" s="1"/>
  <c r="H746" i="1"/>
  <c r="K745" i="1"/>
  <c r="J745" i="1"/>
  <c r="I745" i="1"/>
  <c r="L745" i="1" s="1"/>
  <c r="H745" i="1"/>
  <c r="K744" i="1"/>
  <c r="J744" i="1"/>
  <c r="I744" i="1"/>
  <c r="L744" i="1" s="1"/>
  <c r="H744" i="1"/>
  <c r="K743" i="1"/>
  <c r="J743" i="1"/>
  <c r="I743" i="1"/>
  <c r="L743" i="1" s="1"/>
  <c r="H743" i="1"/>
  <c r="K742" i="1"/>
  <c r="J742" i="1"/>
  <c r="I742" i="1"/>
  <c r="L742" i="1" s="1"/>
  <c r="H742" i="1"/>
  <c r="K741" i="1"/>
  <c r="J741" i="1"/>
  <c r="I741" i="1"/>
  <c r="L741" i="1" s="1"/>
  <c r="H741" i="1"/>
  <c r="K740" i="1"/>
  <c r="J740" i="1"/>
  <c r="I740" i="1"/>
  <c r="L740" i="1" s="1"/>
  <c r="H740" i="1"/>
  <c r="K739" i="1"/>
  <c r="J739" i="1"/>
  <c r="I739" i="1"/>
  <c r="L739" i="1" s="1"/>
  <c r="H739" i="1"/>
  <c r="K738" i="1"/>
  <c r="J738" i="1"/>
  <c r="I738" i="1"/>
  <c r="L738" i="1" s="1"/>
  <c r="H738" i="1"/>
  <c r="K737" i="1"/>
  <c r="J737" i="1"/>
  <c r="I737" i="1"/>
  <c r="L737" i="1" s="1"/>
  <c r="H737" i="1"/>
  <c r="K736" i="1"/>
  <c r="J736" i="1"/>
  <c r="I736" i="1"/>
  <c r="L736" i="1" s="1"/>
  <c r="H736" i="1"/>
  <c r="K735" i="1"/>
  <c r="J735" i="1"/>
  <c r="I735" i="1"/>
  <c r="L735" i="1" s="1"/>
  <c r="H735" i="1"/>
  <c r="K734" i="1"/>
  <c r="J734" i="1"/>
  <c r="I734" i="1"/>
  <c r="L734" i="1" s="1"/>
  <c r="H734" i="1"/>
  <c r="K733" i="1"/>
  <c r="J733" i="1"/>
  <c r="I733" i="1"/>
  <c r="L733" i="1" s="1"/>
  <c r="H733" i="1"/>
  <c r="K732" i="1"/>
  <c r="J732" i="1"/>
  <c r="I732" i="1"/>
  <c r="L732" i="1" s="1"/>
  <c r="H732" i="1"/>
  <c r="K731" i="1"/>
  <c r="J731" i="1"/>
  <c r="I731" i="1"/>
  <c r="L731" i="1" s="1"/>
  <c r="H731" i="1"/>
  <c r="K730" i="1"/>
  <c r="J730" i="1"/>
  <c r="I730" i="1"/>
  <c r="L730" i="1" s="1"/>
  <c r="H730" i="1"/>
  <c r="K729" i="1"/>
  <c r="J729" i="1"/>
  <c r="I729" i="1"/>
  <c r="L729" i="1" s="1"/>
  <c r="H729" i="1"/>
  <c r="K728" i="1"/>
  <c r="J728" i="1"/>
  <c r="I728" i="1"/>
  <c r="L728" i="1" s="1"/>
  <c r="H728" i="1"/>
  <c r="K727" i="1"/>
  <c r="J727" i="1"/>
  <c r="I727" i="1"/>
  <c r="L727" i="1" s="1"/>
  <c r="H727" i="1"/>
  <c r="K726" i="1"/>
  <c r="J726" i="1"/>
  <c r="I726" i="1"/>
  <c r="L726" i="1" s="1"/>
  <c r="H726" i="1"/>
  <c r="K725" i="1"/>
  <c r="J725" i="1"/>
  <c r="I725" i="1"/>
  <c r="L725" i="1" s="1"/>
  <c r="H725" i="1"/>
  <c r="K724" i="1"/>
  <c r="J724" i="1"/>
  <c r="I724" i="1"/>
  <c r="L724" i="1" s="1"/>
  <c r="H724" i="1"/>
  <c r="K723" i="1"/>
  <c r="J723" i="1"/>
  <c r="I723" i="1"/>
  <c r="L723" i="1" s="1"/>
  <c r="H723" i="1"/>
  <c r="K722" i="1"/>
  <c r="J722" i="1"/>
  <c r="I722" i="1"/>
  <c r="L722" i="1" s="1"/>
  <c r="H722" i="1"/>
  <c r="K721" i="1"/>
  <c r="J721" i="1"/>
  <c r="I721" i="1"/>
  <c r="L721" i="1" s="1"/>
  <c r="H721" i="1"/>
  <c r="K720" i="1"/>
  <c r="J720" i="1"/>
  <c r="I720" i="1"/>
  <c r="L720" i="1" s="1"/>
  <c r="H720" i="1"/>
  <c r="K719" i="1"/>
  <c r="J719" i="1"/>
  <c r="I719" i="1"/>
  <c r="L719" i="1" s="1"/>
  <c r="H719" i="1"/>
  <c r="K718" i="1"/>
  <c r="J718" i="1"/>
  <c r="I718" i="1"/>
  <c r="L718" i="1" s="1"/>
  <c r="H718" i="1"/>
  <c r="K717" i="1"/>
  <c r="J717" i="1"/>
  <c r="I717" i="1"/>
  <c r="L717" i="1" s="1"/>
  <c r="H717" i="1"/>
  <c r="K716" i="1"/>
  <c r="J716" i="1"/>
  <c r="I716" i="1"/>
  <c r="L716" i="1" s="1"/>
  <c r="H716" i="1"/>
  <c r="K715" i="1"/>
  <c r="J715" i="1"/>
  <c r="I715" i="1"/>
  <c r="L715" i="1" s="1"/>
  <c r="H715" i="1"/>
  <c r="K714" i="1"/>
  <c r="J714" i="1"/>
  <c r="I714" i="1"/>
  <c r="L714" i="1" s="1"/>
  <c r="H714" i="1"/>
  <c r="K713" i="1"/>
  <c r="J713" i="1"/>
  <c r="I713" i="1"/>
  <c r="L713" i="1" s="1"/>
  <c r="H713" i="1"/>
  <c r="K712" i="1"/>
  <c r="J712" i="1"/>
  <c r="I712" i="1"/>
  <c r="L712" i="1" s="1"/>
  <c r="H712" i="1"/>
  <c r="K711" i="1"/>
  <c r="J711" i="1"/>
  <c r="I711" i="1"/>
  <c r="L711" i="1" s="1"/>
  <c r="H711" i="1"/>
  <c r="K710" i="1"/>
  <c r="J710" i="1"/>
  <c r="I710" i="1"/>
  <c r="L710" i="1" s="1"/>
  <c r="H710" i="1"/>
  <c r="K709" i="1"/>
  <c r="J709" i="1"/>
  <c r="I709" i="1"/>
  <c r="L709" i="1" s="1"/>
  <c r="H709" i="1"/>
  <c r="K708" i="1"/>
  <c r="J708" i="1"/>
  <c r="I708" i="1"/>
  <c r="L708" i="1" s="1"/>
  <c r="H708" i="1"/>
  <c r="K707" i="1"/>
  <c r="J707" i="1"/>
  <c r="I707" i="1"/>
  <c r="L707" i="1" s="1"/>
  <c r="H707" i="1"/>
  <c r="K706" i="1"/>
  <c r="J706" i="1"/>
  <c r="I706" i="1"/>
  <c r="L706" i="1" s="1"/>
  <c r="H706" i="1"/>
  <c r="K705" i="1"/>
  <c r="J705" i="1"/>
  <c r="I705" i="1"/>
  <c r="L705" i="1" s="1"/>
  <c r="H705" i="1"/>
  <c r="K704" i="1"/>
  <c r="J704" i="1"/>
  <c r="I704" i="1"/>
  <c r="L704" i="1" s="1"/>
  <c r="H704" i="1"/>
  <c r="K703" i="1"/>
  <c r="J703" i="1"/>
  <c r="I703" i="1"/>
  <c r="L703" i="1" s="1"/>
  <c r="H703" i="1"/>
  <c r="K702" i="1"/>
  <c r="J702" i="1"/>
  <c r="I702" i="1"/>
  <c r="L702" i="1" s="1"/>
  <c r="H702" i="1"/>
  <c r="K701" i="1"/>
  <c r="J701" i="1"/>
  <c r="I701" i="1"/>
  <c r="L701" i="1" s="1"/>
  <c r="H701" i="1"/>
  <c r="K700" i="1"/>
  <c r="J700" i="1"/>
  <c r="I700" i="1"/>
  <c r="L700" i="1" s="1"/>
  <c r="H700" i="1"/>
  <c r="K699" i="1"/>
  <c r="J699" i="1"/>
  <c r="I699" i="1"/>
  <c r="L699" i="1" s="1"/>
  <c r="H699" i="1"/>
  <c r="K698" i="1"/>
  <c r="J698" i="1"/>
  <c r="I698" i="1"/>
  <c r="L698" i="1" s="1"/>
  <c r="H698" i="1"/>
  <c r="K697" i="1"/>
  <c r="J697" i="1"/>
  <c r="I697" i="1"/>
  <c r="L697" i="1" s="1"/>
  <c r="H697" i="1"/>
  <c r="K696" i="1"/>
  <c r="J696" i="1"/>
  <c r="I696" i="1"/>
  <c r="L696" i="1" s="1"/>
  <c r="H696" i="1"/>
  <c r="K695" i="1"/>
  <c r="J695" i="1"/>
  <c r="I695" i="1"/>
  <c r="L695" i="1" s="1"/>
  <c r="H695" i="1"/>
  <c r="K694" i="1"/>
  <c r="J694" i="1"/>
  <c r="I694" i="1"/>
  <c r="L694" i="1" s="1"/>
  <c r="H694" i="1"/>
  <c r="K693" i="1"/>
  <c r="J693" i="1"/>
  <c r="I693" i="1"/>
  <c r="L693" i="1" s="1"/>
  <c r="H693" i="1"/>
  <c r="K692" i="1"/>
  <c r="J692" i="1"/>
  <c r="I692" i="1"/>
  <c r="L692" i="1" s="1"/>
  <c r="H692" i="1"/>
  <c r="K691" i="1"/>
  <c r="J691" i="1"/>
  <c r="I691" i="1"/>
  <c r="L691" i="1" s="1"/>
  <c r="H691" i="1"/>
  <c r="K690" i="1"/>
  <c r="J690" i="1"/>
  <c r="I690" i="1"/>
  <c r="L690" i="1" s="1"/>
  <c r="H690" i="1"/>
  <c r="K689" i="1"/>
  <c r="J689" i="1"/>
  <c r="I689" i="1"/>
  <c r="L689" i="1" s="1"/>
  <c r="H689" i="1"/>
  <c r="K688" i="1"/>
  <c r="J688" i="1"/>
  <c r="I688" i="1"/>
  <c r="L688" i="1" s="1"/>
  <c r="H688" i="1"/>
  <c r="K687" i="1"/>
  <c r="J687" i="1"/>
  <c r="I687" i="1"/>
  <c r="L687" i="1" s="1"/>
  <c r="H687" i="1"/>
  <c r="K686" i="1"/>
  <c r="J686" i="1"/>
  <c r="I686" i="1"/>
  <c r="L686" i="1" s="1"/>
  <c r="H686" i="1"/>
  <c r="K685" i="1"/>
  <c r="J685" i="1"/>
  <c r="I685" i="1"/>
  <c r="L685" i="1" s="1"/>
  <c r="H685" i="1"/>
  <c r="K684" i="1"/>
  <c r="J684" i="1"/>
  <c r="I684" i="1"/>
  <c r="L684" i="1" s="1"/>
  <c r="H684" i="1"/>
  <c r="K683" i="1"/>
  <c r="J683" i="1"/>
  <c r="I683" i="1"/>
  <c r="L683" i="1" s="1"/>
  <c r="H683" i="1"/>
  <c r="K682" i="1"/>
  <c r="J682" i="1"/>
  <c r="I682" i="1"/>
  <c r="L682" i="1" s="1"/>
  <c r="H682" i="1"/>
  <c r="K681" i="1"/>
  <c r="J681" i="1"/>
  <c r="I681" i="1"/>
  <c r="L681" i="1" s="1"/>
  <c r="H681" i="1"/>
  <c r="K680" i="1"/>
  <c r="J680" i="1"/>
  <c r="I680" i="1"/>
  <c r="L680" i="1" s="1"/>
  <c r="H680" i="1"/>
  <c r="K679" i="1"/>
  <c r="J679" i="1"/>
  <c r="I679" i="1"/>
  <c r="L679" i="1" s="1"/>
  <c r="H679" i="1"/>
  <c r="K678" i="1"/>
  <c r="J678" i="1"/>
  <c r="I678" i="1"/>
  <c r="L678" i="1" s="1"/>
  <c r="H678" i="1"/>
  <c r="K677" i="1"/>
  <c r="J677" i="1"/>
  <c r="I677" i="1"/>
  <c r="L677" i="1" s="1"/>
  <c r="H677" i="1"/>
  <c r="K676" i="1"/>
  <c r="J676" i="1"/>
  <c r="I676" i="1"/>
  <c r="L676" i="1" s="1"/>
  <c r="H676" i="1"/>
  <c r="K675" i="1"/>
  <c r="J675" i="1"/>
  <c r="I675" i="1"/>
  <c r="L675" i="1" s="1"/>
  <c r="H675" i="1"/>
  <c r="K674" i="1"/>
  <c r="J674" i="1"/>
  <c r="I674" i="1"/>
  <c r="L674" i="1" s="1"/>
  <c r="H674" i="1"/>
  <c r="K673" i="1"/>
  <c r="J673" i="1"/>
  <c r="I673" i="1"/>
  <c r="L673" i="1" s="1"/>
  <c r="H673" i="1"/>
  <c r="K672" i="1"/>
  <c r="J672" i="1"/>
  <c r="I672" i="1"/>
  <c r="L672" i="1" s="1"/>
  <c r="H672" i="1"/>
  <c r="K671" i="1"/>
  <c r="J671" i="1"/>
  <c r="I671" i="1"/>
  <c r="L671" i="1" s="1"/>
  <c r="H671" i="1"/>
  <c r="K670" i="1"/>
  <c r="J670" i="1"/>
  <c r="I670" i="1"/>
  <c r="L670" i="1" s="1"/>
  <c r="H670" i="1"/>
  <c r="K669" i="1"/>
  <c r="J669" i="1"/>
  <c r="I669" i="1"/>
  <c r="L669" i="1" s="1"/>
  <c r="H669" i="1"/>
  <c r="K668" i="1"/>
  <c r="J668" i="1"/>
  <c r="I668" i="1"/>
  <c r="L668" i="1" s="1"/>
  <c r="H668" i="1"/>
  <c r="K667" i="1"/>
  <c r="J667" i="1"/>
  <c r="I667" i="1"/>
  <c r="L667" i="1" s="1"/>
  <c r="H667" i="1"/>
  <c r="K666" i="1"/>
  <c r="J666" i="1"/>
  <c r="I666" i="1"/>
  <c r="L666" i="1" s="1"/>
  <c r="H666" i="1"/>
  <c r="K665" i="1"/>
  <c r="J665" i="1"/>
  <c r="I665" i="1"/>
  <c r="L665" i="1" s="1"/>
  <c r="H665" i="1"/>
  <c r="K664" i="1"/>
  <c r="J664" i="1"/>
  <c r="I664" i="1"/>
  <c r="L664" i="1" s="1"/>
  <c r="H664" i="1"/>
  <c r="K663" i="1"/>
  <c r="J663" i="1"/>
  <c r="I663" i="1"/>
  <c r="L663" i="1" s="1"/>
  <c r="H663" i="1"/>
  <c r="K662" i="1"/>
  <c r="J662" i="1"/>
  <c r="I662" i="1"/>
  <c r="L662" i="1" s="1"/>
  <c r="H662" i="1"/>
  <c r="K661" i="1"/>
  <c r="J661" i="1"/>
  <c r="I661" i="1"/>
  <c r="L661" i="1" s="1"/>
  <c r="H661" i="1"/>
  <c r="K660" i="1"/>
  <c r="J660" i="1"/>
  <c r="I660" i="1"/>
  <c r="L660" i="1" s="1"/>
  <c r="H660" i="1"/>
  <c r="K659" i="1"/>
  <c r="J659" i="1"/>
  <c r="I659" i="1"/>
  <c r="L659" i="1" s="1"/>
  <c r="H659" i="1"/>
  <c r="K658" i="1"/>
  <c r="J658" i="1"/>
  <c r="I658" i="1"/>
  <c r="L658" i="1" s="1"/>
  <c r="H658" i="1"/>
  <c r="K657" i="1"/>
  <c r="J657" i="1"/>
  <c r="I657" i="1"/>
  <c r="L657" i="1" s="1"/>
  <c r="H657" i="1"/>
  <c r="K656" i="1"/>
  <c r="J656" i="1"/>
  <c r="I656" i="1"/>
  <c r="L656" i="1" s="1"/>
  <c r="H656" i="1"/>
  <c r="K655" i="1"/>
  <c r="J655" i="1"/>
  <c r="I655" i="1"/>
  <c r="L655" i="1" s="1"/>
  <c r="H655" i="1"/>
  <c r="K654" i="1"/>
  <c r="J654" i="1"/>
  <c r="I654" i="1"/>
  <c r="L654" i="1" s="1"/>
  <c r="H654" i="1"/>
  <c r="K653" i="1"/>
  <c r="J653" i="1"/>
  <c r="I653" i="1"/>
  <c r="L653" i="1" s="1"/>
  <c r="H653" i="1"/>
  <c r="K652" i="1"/>
  <c r="J652" i="1"/>
  <c r="I652" i="1"/>
  <c r="L652" i="1" s="1"/>
  <c r="H652" i="1"/>
  <c r="K651" i="1"/>
  <c r="J651" i="1"/>
  <c r="I651" i="1"/>
  <c r="L651" i="1" s="1"/>
  <c r="H651" i="1"/>
  <c r="K650" i="1"/>
  <c r="J650" i="1"/>
  <c r="I650" i="1"/>
  <c r="L650" i="1" s="1"/>
  <c r="H650" i="1"/>
  <c r="K649" i="1"/>
  <c r="J649" i="1"/>
  <c r="I649" i="1"/>
  <c r="L649" i="1" s="1"/>
  <c r="H649" i="1"/>
  <c r="K648" i="1"/>
  <c r="J648" i="1"/>
  <c r="I648" i="1"/>
  <c r="L648" i="1" s="1"/>
  <c r="H648" i="1"/>
  <c r="K647" i="1"/>
  <c r="J647" i="1"/>
  <c r="I647" i="1"/>
  <c r="L647" i="1" s="1"/>
  <c r="H647" i="1"/>
  <c r="K646" i="1"/>
  <c r="J646" i="1"/>
  <c r="I646" i="1"/>
  <c r="L646" i="1" s="1"/>
  <c r="H646" i="1"/>
  <c r="K645" i="1"/>
  <c r="J645" i="1"/>
  <c r="I645" i="1"/>
  <c r="L645" i="1" s="1"/>
  <c r="H645" i="1"/>
  <c r="K644" i="1"/>
  <c r="J644" i="1"/>
  <c r="I644" i="1"/>
  <c r="L644" i="1" s="1"/>
  <c r="H644" i="1"/>
  <c r="K643" i="1"/>
  <c r="J643" i="1"/>
  <c r="I643" i="1"/>
  <c r="L643" i="1" s="1"/>
  <c r="H643" i="1"/>
  <c r="K642" i="1"/>
  <c r="J642" i="1"/>
  <c r="I642" i="1"/>
  <c r="L642" i="1" s="1"/>
  <c r="H642" i="1"/>
  <c r="K641" i="1"/>
  <c r="J641" i="1"/>
  <c r="I641" i="1"/>
  <c r="L641" i="1" s="1"/>
  <c r="H641" i="1"/>
  <c r="K640" i="1"/>
  <c r="J640" i="1"/>
  <c r="I640" i="1"/>
  <c r="L640" i="1" s="1"/>
  <c r="H640" i="1"/>
  <c r="K639" i="1"/>
  <c r="J639" i="1"/>
  <c r="I639" i="1"/>
  <c r="L639" i="1" s="1"/>
  <c r="H639" i="1"/>
  <c r="K638" i="1"/>
  <c r="J638" i="1"/>
  <c r="I638" i="1"/>
  <c r="L638" i="1" s="1"/>
  <c r="H638" i="1"/>
  <c r="K637" i="1"/>
  <c r="J637" i="1"/>
  <c r="I637" i="1"/>
  <c r="L637" i="1" s="1"/>
  <c r="H637" i="1"/>
  <c r="K636" i="1"/>
  <c r="J636" i="1"/>
  <c r="I636" i="1"/>
  <c r="L636" i="1" s="1"/>
  <c r="H636" i="1"/>
  <c r="K635" i="1"/>
  <c r="J635" i="1"/>
  <c r="I635" i="1"/>
  <c r="L635" i="1" s="1"/>
  <c r="H635" i="1"/>
  <c r="K634" i="1"/>
  <c r="J634" i="1"/>
  <c r="I634" i="1"/>
  <c r="L634" i="1" s="1"/>
  <c r="H634" i="1"/>
  <c r="K633" i="1"/>
  <c r="J633" i="1"/>
  <c r="I633" i="1"/>
  <c r="L633" i="1" s="1"/>
  <c r="H633" i="1"/>
  <c r="K632" i="1"/>
  <c r="J632" i="1"/>
  <c r="I632" i="1"/>
  <c r="L632" i="1" s="1"/>
  <c r="H632" i="1"/>
  <c r="K631" i="1"/>
  <c r="J631" i="1"/>
  <c r="I631" i="1"/>
  <c r="L631" i="1" s="1"/>
  <c r="H631" i="1"/>
  <c r="K630" i="1"/>
  <c r="J630" i="1"/>
  <c r="I630" i="1"/>
  <c r="L630" i="1" s="1"/>
  <c r="H630" i="1"/>
  <c r="K629" i="1"/>
  <c r="J629" i="1"/>
  <c r="I629" i="1"/>
  <c r="L629" i="1" s="1"/>
  <c r="H629" i="1"/>
  <c r="K628" i="1"/>
  <c r="J628" i="1"/>
  <c r="I628" i="1"/>
  <c r="L628" i="1" s="1"/>
  <c r="H628" i="1"/>
  <c r="K627" i="1"/>
  <c r="J627" i="1"/>
  <c r="I627" i="1"/>
  <c r="L627" i="1" s="1"/>
  <c r="H627" i="1"/>
  <c r="K626" i="1"/>
  <c r="J626" i="1"/>
  <c r="I626" i="1"/>
  <c r="L626" i="1" s="1"/>
  <c r="H626" i="1"/>
  <c r="K625" i="1"/>
  <c r="J625" i="1"/>
  <c r="I625" i="1"/>
  <c r="L625" i="1" s="1"/>
  <c r="H625" i="1"/>
  <c r="K624" i="1"/>
  <c r="J624" i="1"/>
  <c r="I624" i="1"/>
  <c r="L624" i="1" s="1"/>
  <c r="H624" i="1"/>
  <c r="K623" i="1"/>
  <c r="J623" i="1"/>
  <c r="I623" i="1"/>
  <c r="L623" i="1" s="1"/>
  <c r="H623" i="1"/>
  <c r="K622" i="1"/>
  <c r="J622" i="1"/>
  <c r="I622" i="1"/>
  <c r="L622" i="1" s="1"/>
  <c r="H622" i="1"/>
  <c r="K621" i="1"/>
  <c r="J621" i="1"/>
  <c r="I621" i="1"/>
  <c r="L621" i="1" s="1"/>
  <c r="H621" i="1"/>
  <c r="K620" i="1"/>
  <c r="J620" i="1"/>
  <c r="I620" i="1"/>
  <c r="L620" i="1" s="1"/>
  <c r="H620" i="1"/>
  <c r="K619" i="1"/>
  <c r="J619" i="1"/>
  <c r="I619" i="1"/>
  <c r="L619" i="1" s="1"/>
  <c r="H619" i="1"/>
  <c r="K618" i="1"/>
  <c r="J618" i="1"/>
  <c r="I618" i="1"/>
  <c r="L618" i="1" s="1"/>
  <c r="H618" i="1"/>
  <c r="K617" i="1"/>
  <c r="J617" i="1"/>
  <c r="I617" i="1"/>
  <c r="L617" i="1" s="1"/>
  <c r="H617" i="1"/>
  <c r="K616" i="1"/>
  <c r="J616" i="1"/>
  <c r="I616" i="1"/>
  <c r="L616" i="1" s="1"/>
  <c r="H616" i="1"/>
  <c r="K615" i="1"/>
  <c r="J615" i="1"/>
  <c r="I615" i="1"/>
  <c r="L615" i="1" s="1"/>
  <c r="H615" i="1"/>
  <c r="K614" i="1"/>
  <c r="J614" i="1"/>
  <c r="I614" i="1"/>
  <c r="L614" i="1" s="1"/>
  <c r="H614" i="1"/>
  <c r="K613" i="1"/>
  <c r="J613" i="1"/>
  <c r="I613" i="1"/>
  <c r="L613" i="1" s="1"/>
  <c r="H613" i="1"/>
  <c r="K612" i="1"/>
  <c r="J612" i="1"/>
  <c r="I612" i="1"/>
  <c r="L612" i="1" s="1"/>
  <c r="H612" i="1"/>
  <c r="K611" i="1"/>
  <c r="J611" i="1"/>
  <c r="I611" i="1"/>
  <c r="L611" i="1" s="1"/>
  <c r="H611" i="1"/>
  <c r="K610" i="1"/>
  <c r="J610" i="1"/>
  <c r="I610" i="1"/>
  <c r="L610" i="1" s="1"/>
  <c r="H610" i="1"/>
  <c r="K609" i="1"/>
  <c r="J609" i="1"/>
  <c r="I609" i="1"/>
  <c r="L609" i="1" s="1"/>
  <c r="H609" i="1"/>
  <c r="K608" i="1"/>
  <c r="J608" i="1"/>
  <c r="I608" i="1"/>
  <c r="L608" i="1" s="1"/>
  <c r="H608" i="1"/>
  <c r="K607" i="1"/>
  <c r="J607" i="1"/>
  <c r="I607" i="1"/>
  <c r="L607" i="1" s="1"/>
  <c r="H607" i="1"/>
  <c r="K606" i="1"/>
  <c r="J606" i="1"/>
  <c r="I606" i="1"/>
  <c r="L606" i="1" s="1"/>
  <c r="H606" i="1"/>
  <c r="K605" i="1"/>
  <c r="J605" i="1"/>
  <c r="I605" i="1"/>
  <c r="L605" i="1" s="1"/>
  <c r="H605" i="1"/>
  <c r="K604" i="1"/>
  <c r="J604" i="1"/>
  <c r="I604" i="1"/>
  <c r="L604" i="1" s="1"/>
  <c r="H604" i="1"/>
  <c r="K603" i="1"/>
  <c r="J603" i="1"/>
  <c r="I603" i="1"/>
  <c r="L603" i="1" s="1"/>
  <c r="H603" i="1"/>
  <c r="K602" i="1"/>
  <c r="J602" i="1"/>
  <c r="I602" i="1"/>
  <c r="L602" i="1" s="1"/>
  <c r="H602" i="1"/>
  <c r="K601" i="1"/>
  <c r="J601" i="1"/>
  <c r="I601" i="1"/>
  <c r="L601" i="1" s="1"/>
  <c r="H601" i="1"/>
  <c r="K600" i="1"/>
  <c r="J600" i="1"/>
  <c r="I600" i="1"/>
  <c r="L600" i="1" s="1"/>
  <c r="H600" i="1"/>
  <c r="K599" i="1"/>
  <c r="J599" i="1"/>
  <c r="I599" i="1"/>
  <c r="L599" i="1" s="1"/>
  <c r="H599" i="1"/>
  <c r="K598" i="1"/>
  <c r="J598" i="1"/>
  <c r="I598" i="1"/>
  <c r="L598" i="1" s="1"/>
  <c r="H598" i="1"/>
  <c r="K597" i="1"/>
  <c r="J597" i="1"/>
  <c r="I597" i="1"/>
  <c r="L597" i="1" s="1"/>
  <c r="H597" i="1"/>
  <c r="K596" i="1"/>
  <c r="J596" i="1"/>
  <c r="I596" i="1"/>
  <c r="L596" i="1" s="1"/>
  <c r="H596" i="1"/>
  <c r="K595" i="1"/>
  <c r="J595" i="1"/>
  <c r="I595" i="1"/>
  <c r="L595" i="1" s="1"/>
  <c r="H595" i="1"/>
  <c r="K594" i="1"/>
  <c r="J594" i="1"/>
  <c r="I594" i="1"/>
  <c r="L594" i="1" s="1"/>
  <c r="H594" i="1"/>
  <c r="K593" i="1"/>
  <c r="J593" i="1"/>
  <c r="I593" i="1"/>
  <c r="L593" i="1" s="1"/>
  <c r="H593" i="1"/>
  <c r="K592" i="1"/>
  <c r="J592" i="1"/>
  <c r="I592" i="1"/>
  <c r="L592" i="1" s="1"/>
  <c r="H592" i="1"/>
  <c r="K591" i="1"/>
  <c r="J591" i="1"/>
  <c r="I591" i="1"/>
  <c r="G3" i="5" s="1"/>
  <c r="H591" i="1"/>
  <c r="K590" i="1"/>
  <c r="J590" i="1"/>
  <c r="I590" i="1"/>
  <c r="L590" i="1" s="1"/>
  <c r="H590" i="1"/>
  <c r="K589" i="1"/>
  <c r="J589" i="1"/>
  <c r="I589" i="1"/>
  <c r="L589" i="1" s="1"/>
  <c r="H589" i="1"/>
  <c r="K588" i="1"/>
  <c r="J588" i="1"/>
  <c r="I588" i="1"/>
  <c r="L588" i="1" s="1"/>
  <c r="H588" i="1"/>
  <c r="K587" i="1"/>
  <c r="J587" i="1"/>
  <c r="I587" i="1"/>
  <c r="L587" i="1" s="1"/>
  <c r="H587" i="1"/>
  <c r="K586" i="1"/>
  <c r="J586" i="1"/>
  <c r="I586" i="1"/>
  <c r="L586" i="1" s="1"/>
  <c r="H586" i="1"/>
  <c r="K585" i="1"/>
  <c r="J585" i="1"/>
  <c r="I585" i="1"/>
  <c r="L585" i="1" s="1"/>
  <c r="H585" i="1"/>
  <c r="K584" i="1"/>
  <c r="J584" i="1"/>
  <c r="I584" i="1"/>
  <c r="L584" i="1" s="1"/>
  <c r="H584" i="1"/>
  <c r="K583" i="1"/>
  <c r="J583" i="1"/>
  <c r="I583" i="1"/>
  <c r="L583" i="1" s="1"/>
  <c r="H583" i="1"/>
  <c r="K582" i="1"/>
  <c r="J582" i="1"/>
  <c r="I582" i="1"/>
  <c r="L582" i="1" s="1"/>
  <c r="H582" i="1"/>
  <c r="K581" i="1"/>
  <c r="J581" i="1"/>
  <c r="I581" i="1"/>
  <c r="L581" i="1" s="1"/>
  <c r="H581" i="1"/>
  <c r="K580" i="1"/>
  <c r="J580" i="1"/>
  <c r="I580" i="1"/>
  <c r="L580" i="1" s="1"/>
  <c r="H580" i="1"/>
  <c r="K579" i="1"/>
  <c r="J579" i="1"/>
  <c r="I579" i="1"/>
  <c r="L579" i="1" s="1"/>
  <c r="H579" i="1"/>
  <c r="K578" i="1"/>
  <c r="J578" i="1"/>
  <c r="I578" i="1"/>
  <c r="L578" i="1" s="1"/>
  <c r="H578" i="1"/>
  <c r="K577" i="1"/>
  <c r="J577" i="1"/>
  <c r="I577" i="1"/>
  <c r="L577" i="1" s="1"/>
  <c r="H577" i="1"/>
  <c r="K576" i="1"/>
  <c r="J576" i="1"/>
  <c r="I576" i="1"/>
  <c r="L576" i="1" s="1"/>
  <c r="H576" i="1"/>
  <c r="K575" i="1"/>
  <c r="J575" i="1"/>
  <c r="I575" i="1"/>
  <c r="L575" i="1" s="1"/>
  <c r="H575" i="1"/>
  <c r="K574" i="1"/>
  <c r="J574" i="1"/>
  <c r="I574" i="1"/>
  <c r="L574" i="1" s="1"/>
  <c r="H574" i="1"/>
  <c r="K573" i="1"/>
  <c r="J573" i="1"/>
  <c r="I573" i="1"/>
  <c r="L573" i="1" s="1"/>
  <c r="H573" i="1"/>
  <c r="K572" i="1"/>
  <c r="J572" i="1"/>
  <c r="I572" i="1"/>
  <c r="L572" i="1" s="1"/>
  <c r="H572" i="1"/>
  <c r="K571" i="1"/>
  <c r="J571" i="1"/>
  <c r="I571" i="1"/>
  <c r="L571" i="1" s="1"/>
  <c r="H571" i="1"/>
  <c r="K570" i="1"/>
  <c r="J570" i="1"/>
  <c r="I570" i="1"/>
  <c r="L570" i="1" s="1"/>
  <c r="H570" i="1"/>
  <c r="K569" i="1"/>
  <c r="J569" i="1"/>
  <c r="I569" i="1"/>
  <c r="L569" i="1" s="1"/>
  <c r="H569" i="1"/>
  <c r="K568" i="1"/>
  <c r="J568" i="1"/>
  <c r="I568" i="1"/>
  <c r="L568" i="1" s="1"/>
  <c r="H568" i="1"/>
  <c r="K567" i="1"/>
  <c r="J567" i="1"/>
  <c r="I567" i="1"/>
  <c r="L567" i="1" s="1"/>
  <c r="H567" i="1"/>
  <c r="K566" i="1"/>
  <c r="J566" i="1"/>
  <c r="I566" i="1"/>
  <c r="L566" i="1" s="1"/>
  <c r="H566" i="1"/>
  <c r="K565" i="1"/>
  <c r="J565" i="1"/>
  <c r="I565" i="1"/>
  <c r="L565" i="1" s="1"/>
  <c r="H565" i="1"/>
  <c r="K564" i="1"/>
  <c r="J564" i="1"/>
  <c r="I564" i="1"/>
  <c r="L564" i="1" s="1"/>
  <c r="H564" i="1"/>
  <c r="K563" i="1"/>
  <c r="J563" i="1"/>
  <c r="I563" i="1"/>
  <c r="L563" i="1" s="1"/>
  <c r="H563" i="1"/>
  <c r="K562" i="1"/>
  <c r="J562" i="1"/>
  <c r="I562" i="1"/>
  <c r="L562" i="1" s="1"/>
  <c r="H562" i="1"/>
  <c r="K561" i="1"/>
  <c r="J561" i="1"/>
  <c r="I561" i="1"/>
  <c r="L561" i="1" s="1"/>
  <c r="H561" i="1"/>
  <c r="K560" i="1"/>
  <c r="J560" i="1"/>
  <c r="I560" i="1"/>
  <c r="L560" i="1" s="1"/>
  <c r="H560" i="1"/>
  <c r="K559" i="1"/>
  <c r="J559" i="1"/>
  <c r="I559" i="1"/>
  <c r="L559" i="1" s="1"/>
  <c r="H559" i="1"/>
  <c r="K558" i="1"/>
  <c r="J558" i="1"/>
  <c r="I558" i="1"/>
  <c r="L558" i="1" s="1"/>
  <c r="H558" i="1"/>
  <c r="K557" i="1"/>
  <c r="J557" i="1"/>
  <c r="I557" i="1"/>
  <c r="L557" i="1" s="1"/>
  <c r="H557" i="1"/>
  <c r="K556" i="1"/>
  <c r="J556" i="1"/>
  <c r="I556" i="1"/>
  <c r="L556" i="1" s="1"/>
  <c r="H556" i="1"/>
  <c r="K555" i="1"/>
  <c r="J555" i="1"/>
  <c r="I555" i="1"/>
  <c r="L555" i="1" s="1"/>
  <c r="H555" i="1"/>
  <c r="K554" i="1"/>
  <c r="J554" i="1"/>
  <c r="I554" i="1"/>
  <c r="L554" i="1" s="1"/>
  <c r="H554" i="1"/>
  <c r="K553" i="1"/>
  <c r="J553" i="1"/>
  <c r="I553" i="1"/>
  <c r="L553" i="1" s="1"/>
  <c r="H553" i="1"/>
  <c r="K552" i="1"/>
  <c r="J552" i="1"/>
  <c r="I552" i="1"/>
  <c r="L552" i="1" s="1"/>
  <c r="H552" i="1"/>
  <c r="K551" i="1"/>
  <c r="J551" i="1"/>
  <c r="I551" i="1"/>
  <c r="L551" i="1" s="1"/>
  <c r="H551" i="1"/>
  <c r="K550" i="1"/>
  <c r="J550" i="1"/>
  <c r="I550" i="1"/>
  <c r="L550" i="1" s="1"/>
  <c r="H550" i="1"/>
  <c r="K549" i="1"/>
  <c r="J549" i="1"/>
  <c r="I549" i="1"/>
  <c r="L549" i="1" s="1"/>
  <c r="H549" i="1"/>
  <c r="K548" i="1"/>
  <c r="J548" i="1"/>
  <c r="I548" i="1"/>
  <c r="L548" i="1" s="1"/>
  <c r="H548" i="1"/>
  <c r="K547" i="1"/>
  <c r="J547" i="1"/>
  <c r="I547" i="1"/>
  <c r="L547" i="1" s="1"/>
  <c r="H547" i="1"/>
  <c r="K546" i="1"/>
  <c r="J546" i="1"/>
  <c r="I546" i="1"/>
  <c r="L546" i="1" s="1"/>
  <c r="H546" i="1"/>
  <c r="K545" i="1"/>
  <c r="J545" i="1"/>
  <c r="I545" i="1"/>
  <c r="L545" i="1" s="1"/>
  <c r="H545" i="1"/>
  <c r="K544" i="1"/>
  <c r="J544" i="1"/>
  <c r="I544" i="1"/>
  <c r="L544" i="1" s="1"/>
  <c r="H544" i="1"/>
  <c r="K543" i="1"/>
  <c r="J543" i="1"/>
  <c r="I543" i="1"/>
  <c r="L543" i="1" s="1"/>
  <c r="H543" i="1"/>
  <c r="K542" i="1"/>
  <c r="J542" i="1"/>
  <c r="I542" i="1"/>
  <c r="L542" i="1" s="1"/>
  <c r="H542" i="1"/>
  <c r="K541" i="1"/>
  <c r="J541" i="1"/>
  <c r="I541" i="1"/>
  <c r="L541" i="1" s="1"/>
  <c r="H541" i="1"/>
  <c r="K540" i="1"/>
  <c r="J540" i="1"/>
  <c r="I540" i="1"/>
  <c r="L540" i="1" s="1"/>
  <c r="H540" i="1"/>
  <c r="K539" i="1"/>
  <c r="J539" i="1"/>
  <c r="I539" i="1"/>
  <c r="L539" i="1" s="1"/>
  <c r="H539" i="1"/>
  <c r="K538" i="1"/>
  <c r="J538" i="1"/>
  <c r="I538" i="1"/>
  <c r="L538" i="1" s="1"/>
  <c r="H538" i="1"/>
  <c r="K537" i="1"/>
  <c r="J537" i="1"/>
  <c r="I537" i="1"/>
  <c r="L537" i="1" s="1"/>
  <c r="H537" i="1"/>
  <c r="K536" i="1"/>
  <c r="J536" i="1"/>
  <c r="I536" i="1"/>
  <c r="L536" i="1" s="1"/>
  <c r="H536" i="1"/>
  <c r="K535" i="1"/>
  <c r="J535" i="1"/>
  <c r="I535" i="1"/>
  <c r="L535" i="1" s="1"/>
  <c r="H535" i="1"/>
  <c r="K534" i="1"/>
  <c r="J534" i="1"/>
  <c r="I534" i="1"/>
  <c r="L534" i="1" s="1"/>
  <c r="H534" i="1"/>
  <c r="K533" i="1"/>
  <c r="J533" i="1"/>
  <c r="I533" i="1"/>
  <c r="L533" i="1" s="1"/>
  <c r="H533" i="1"/>
  <c r="K532" i="1"/>
  <c r="J532" i="1"/>
  <c r="I532" i="1"/>
  <c r="L532" i="1" s="1"/>
  <c r="H532" i="1"/>
  <c r="K531" i="1"/>
  <c r="J531" i="1"/>
  <c r="I531" i="1"/>
  <c r="L531" i="1" s="1"/>
  <c r="H531" i="1"/>
  <c r="K530" i="1"/>
  <c r="J530" i="1"/>
  <c r="I530" i="1"/>
  <c r="L530" i="1" s="1"/>
  <c r="H530" i="1"/>
  <c r="K529" i="1"/>
  <c r="J529" i="1"/>
  <c r="I529" i="1"/>
  <c r="L529" i="1" s="1"/>
  <c r="H529" i="1"/>
  <c r="K528" i="1"/>
  <c r="J528" i="1"/>
  <c r="I528" i="1"/>
  <c r="L528" i="1" s="1"/>
  <c r="H528" i="1"/>
  <c r="K527" i="1"/>
  <c r="J527" i="1"/>
  <c r="I527" i="1"/>
  <c r="L527" i="1" s="1"/>
  <c r="H527" i="1"/>
  <c r="K526" i="1"/>
  <c r="J526" i="1"/>
  <c r="I526" i="1"/>
  <c r="L526" i="1" s="1"/>
  <c r="H526" i="1"/>
  <c r="K525" i="1"/>
  <c r="J525" i="1"/>
  <c r="I525" i="1"/>
  <c r="L525" i="1" s="1"/>
  <c r="H525" i="1"/>
  <c r="K524" i="1"/>
  <c r="J524" i="1"/>
  <c r="I524" i="1"/>
  <c r="L524" i="1" s="1"/>
  <c r="H524" i="1"/>
  <c r="K523" i="1"/>
  <c r="J523" i="1"/>
  <c r="I523" i="1"/>
  <c r="L523" i="1" s="1"/>
  <c r="H523" i="1"/>
  <c r="K522" i="1"/>
  <c r="J522" i="1"/>
  <c r="I522" i="1"/>
  <c r="L522" i="1" s="1"/>
  <c r="H522" i="1"/>
  <c r="K521" i="1"/>
  <c r="J521" i="1"/>
  <c r="I521" i="1"/>
  <c r="L521" i="1" s="1"/>
  <c r="H521" i="1"/>
  <c r="K520" i="1"/>
  <c r="J520" i="1"/>
  <c r="I520" i="1"/>
  <c r="L520" i="1" s="1"/>
  <c r="H520" i="1"/>
  <c r="K519" i="1"/>
  <c r="J519" i="1"/>
  <c r="I519" i="1"/>
  <c r="L519" i="1" s="1"/>
  <c r="H519" i="1"/>
  <c r="K518" i="1"/>
  <c r="J518" i="1"/>
  <c r="I518" i="1"/>
  <c r="L518" i="1" s="1"/>
  <c r="H518" i="1"/>
  <c r="K517" i="1"/>
  <c r="J517" i="1"/>
  <c r="I517" i="1"/>
  <c r="L517" i="1" s="1"/>
  <c r="H517" i="1"/>
  <c r="K516" i="1"/>
  <c r="J516" i="1"/>
  <c r="I516" i="1"/>
  <c r="L516" i="1" s="1"/>
  <c r="H516" i="1"/>
  <c r="K515" i="1"/>
  <c r="J515" i="1"/>
  <c r="I515" i="1"/>
  <c r="L515" i="1" s="1"/>
  <c r="H515" i="1"/>
  <c r="K514" i="1"/>
  <c r="J514" i="1"/>
  <c r="I514" i="1"/>
  <c r="L514" i="1" s="1"/>
  <c r="H514" i="1"/>
  <c r="K513" i="1"/>
  <c r="J513" i="1"/>
  <c r="I513" i="1"/>
  <c r="L513" i="1" s="1"/>
  <c r="H513" i="1"/>
  <c r="K512" i="1"/>
  <c r="J512" i="1"/>
  <c r="I512" i="1"/>
  <c r="L512" i="1" s="1"/>
  <c r="H512" i="1"/>
  <c r="K511" i="1"/>
  <c r="J511" i="1"/>
  <c r="I511" i="1"/>
  <c r="L511" i="1" s="1"/>
  <c r="H511" i="1"/>
  <c r="K510" i="1"/>
  <c r="J510" i="1"/>
  <c r="I510" i="1"/>
  <c r="L510" i="1" s="1"/>
  <c r="H510" i="1"/>
  <c r="K509" i="1"/>
  <c r="J509" i="1"/>
  <c r="I509" i="1"/>
  <c r="L509" i="1" s="1"/>
  <c r="H509" i="1"/>
  <c r="K508" i="1"/>
  <c r="J508" i="1"/>
  <c r="I508" i="1"/>
  <c r="L508" i="1" s="1"/>
  <c r="H508" i="1"/>
  <c r="K507" i="1"/>
  <c r="J507" i="1"/>
  <c r="I507" i="1"/>
  <c r="L507" i="1" s="1"/>
  <c r="H507" i="1"/>
  <c r="K506" i="1"/>
  <c r="J506" i="1"/>
  <c r="I506" i="1"/>
  <c r="L506" i="1" s="1"/>
  <c r="H506" i="1"/>
  <c r="K505" i="1"/>
  <c r="J505" i="1"/>
  <c r="I505" i="1"/>
  <c r="L505" i="1" s="1"/>
  <c r="H505" i="1"/>
  <c r="K504" i="1"/>
  <c r="J504" i="1"/>
  <c r="I504" i="1"/>
  <c r="L504" i="1" s="1"/>
  <c r="H504" i="1"/>
  <c r="K503" i="1"/>
  <c r="J503" i="1"/>
  <c r="I503" i="1"/>
  <c r="L503" i="1" s="1"/>
  <c r="H503" i="1"/>
  <c r="K502" i="1"/>
  <c r="J502" i="1"/>
  <c r="I502" i="1"/>
  <c r="L502" i="1" s="1"/>
  <c r="H502" i="1"/>
  <c r="K501" i="1"/>
  <c r="J501" i="1"/>
  <c r="I501" i="1"/>
  <c r="L501" i="1" s="1"/>
  <c r="H501" i="1"/>
  <c r="K500" i="1"/>
  <c r="J500" i="1"/>
  <c r="I500" i="1"/>
  <c r="L500" i="1" s="1"/>
  <c r="H500" i="1"/>
  <c r="K499" i="1"/>
  <c r="J499" i="1"/>
  <c r="I499" i="1"/>
  <c r="L499" i="1" s="1"/>
  <c r="H499" i="1"/>
  <c r="K498" i="1"/>
  <c r="J498" i="1"/>
  <c r="I498" i="1"/>
  <c r="L498" i="1" s="1"/>
  <c r="H498" i="1"/>
  <c r="K497" i="1"/>
  <c r="J497" i="1"/>
  <c r="I497" i="1"/>
  <c r="L497" i="1" s="1"/>
  <c r="H497" i="1"/>
  <c r="K496" i="1"/>
  <c r="J496" i="1"/>
  <c r="I496" i="1"/>
  <c r="L496" i="1" s="1"/>
  <c r="H496" i="1"/>
  <c r="K495" i="1"/>
  <c r="J495" i="1"/>
  <c r="I495" i="1"/>
  <c r="L495" i="1" s="1"/>
  <c r="H495" i="1"/>
  <c r="K494" i="1"/>
  <c r="J494" i="1"/>
  <c r="I494" i="1"/>
  <c r="L494" i="1" s="1"/>
  <c r="H494" i="1"/>
  <c r="K493" i="1"/>
  <c r="J493" i="1"/>
  <c r="I493" i="1"/>
  <c r="L493" i="1" s="1"/>
  <c r="H493" i="1"/>
  <c r="K492" i="1"/>
  <c r="J492" i="1"/>
  <c r="I492" i="1"/>
  <c r="L492" i="1" s="1"/>
  <c r="H492" i="1"/>
  <c r="K491" i="1"/>
  <c r="J491" i="1"/>
  <c r="I491" i="1"/>
  <c r="L491" i="1" s="1"/>
  <c r="H491" i="1"/>
  <c r="K490" i="1"/>
  <c r="J490" i="1"/>
  <c r="I490" i="1"/>
  <c r="L490" i="1" s="1"/>
  <c r="H490" i="1"/>
  <c r="K489" i="1"/>
  <c r="J489" i="1"/>
  <c r="I489" i="1"/>
  <c r="L489" i="1" s="1"/>
  <c r="H489" i="1"/>
  <c r="K488" i="1"/>
  <c r="J488" i="1"/>
  <c r="I488" i="1"/>
  <c r="L488" i="1" s="1"/>
  <c r="H488" i="1"/>
  <c r="K487" i="1"/>
  <c r="J487" i="1"/>
  <c r="I487" i="1"/>
  <c r="L487" i="1" s="1"/>
  <c r="H487" i="1"/>
  <c r="K486" i="1"/>
  <c r="J486" i="1"/>
  <c r="I486" i="1"/>
  <c r="L486" i="1" s="1"/>
  <c r="H486" i="1"/>
  <c r="K485" i="1"/>
  <c r="J485" i="1"/>
  <c r="I485" i="1"/>
  <c r="L485" i="1" s="1"/>
  <c r="H485" i="1"/>
  <c r="K484" i="1"/>
  <c r="J484" i="1"/>
  <c r="I484" i="1"/>
  <c r="L484" i="1" s="1"/>
  <c r="H484" i="1"/>
  <c r="K483" i="1"/>
  <c r="J483" i="1"/>
  <c r="I483" i="1"/>
  <c r="L483" i="1" s="1"/>
  <c r="H483" i="1"/>
  <c r="K482" i="1"/>
  <c r="J482" i="1"/>
  <c r="I482" i="1"/>
  <c r="L482" i="1" s="1"/>
  <c r="H482" i="1"/>
  <c r="K481" i="1"/>
  <c r="J481" i="1"/>
  <c r="I481" i="1"/>
  <c r="L481" i="1" s="1"/>
  <c r="H481" i="1"/>
  <c r="K480" i="1"/>
  <c r="J480" i="1"/>
  <c r="I480" i="1"/>
  <c r="L480" i="1" s="1"/>
  <c r="H480" i="1"/>
  <c r="K479" i="1"/>
  <c r="J479" i="1"/>
  <c r="I479" i="1"/>
  <c r="L479" i="1" s="1"/>
  <c r="H479" i="1"/>
  <c r="K478" i="1"/>
  <c r="J478" i="1"/>
  <c r="I478" i="1"/>
  <c r="L478" i="1" s="1"/>
  <c r="H478" i="1"/>
  <c r="K477" i="1"/>
  <c r="J477" i="1"/>
  <c r="I477" i="1"/>
  <c r="L477" i="1" s="1"/>
  <c r="H477" i="1"/>
  <c r="K476" i="1"/>
  <c r="J476" i="1"/>
  <c r="I476" i="1"/>
  <c r="L476" i="1" s="1"/>
  <c r="H476" i="1"/>
  <c r="K475" i="1"/>
  <c r="J475" i="1"/>
  <c r="I475" i="1"/>
  <c r="L475" i="1" s="1"/>
  <c r="H475" i="1"/>
  <c r="K474" i="1"/>
  <c r="J474" i="1"/>
  <c r="I474" i="1"/>
  <c r="L474" i="1" s="1"/>
  <c r="H474" i="1"/>
  <c r="K473" i="1"/>
  <c r="J473" i="1"/>
  <c r="I473" i="1"/>
  <c r="L473" i="1" s="1"/>
  <c r="H473" i="1"/>
  <c r="K472" i="1"/>
  <c r="J472" i="1"/>
  <c r="I472" i="1"/>
  <c r="L472" i="1" s="1"/>
  <c r="H472" i="1"/>
  <c r="K471" i="1"/>
  <c r="J471" i="1"/>
  <c r="I471" i="1"/>
  <c r="L471" i="1" s="1"/>
  <c r="H471" i="1"/>
  <c r="K470" i="1"/>
  <c r="J470" i="1"/>
  <c r="I470" i="1"/>
  <c r="L470" i="1" s="1"/>
  <c r="H470" i="1"/>
  <c r="K469" i="1"/>
  <c r="J469" i="1"/>
  <c r="I469" i="1"/>
  <c r="L469" i="1" s="1"/>
  <c r="H469" i="1"/>
  <c r="K468" i="1"/>
  <c r="J468" i="1"/>
  <c r="I468" i="1"/>
  <c r="L468" i="1" s="1"/>
  <c r="H468" i="1"/>
  <c r="K467" i="1"/>
  <c r="J467" i="1"/>
  <c r="I467" i="1"/>
  <c r="L467" i="1" s="1"/>
  <c r="H467" i="1"/>
  <c r="K466" i="1"/>
  <c r="J466" i="1"/>
  <c r="I466" i="1"/>
  <c r="L466" i="1" s="1"/>
  <c r="H466" i="1"/>
  <c r="K465" i="1"/>
  <c r="J465" i="1"/>
  <c r="I465" i="1"/>
  <c r="L465" i="1" s="1"/>
  <c r="H465" i="1"/>
  <c r="K464" i="1"/>
  <c r="J464" i="1"/>
  <c r="I464" i="1"/>
  <c r="L464" i="1" s="1"/>
  <c r="H464" i="1"/>
  <c r="K463" i="1"/>
  <c r="J463" i="1"/>
  <c r="I463" i="1"/>
  <c r="L463" i="1" s="1"/>
  <c r="H463" i="1"/>
  <c r="K462" i="1"/>
  <c r="J462" i="1"/>
  <c r="I462" i="1"/>
  <c r="L462" i="1" s="1"/>
  <c r="H462" i="1"/>
  <c r="K461" i="1"/>
  <c r="J461" i="1"/>
  <c r="I461" i="1"/>
  <c r="L461" i="1" s="1"/>
  <c r="H461" i="1"/>
  <c r="K460" i="1"/>
  <c r="J460" i="1"/>
  <c r="I460" i="1"/>
  <c r="L460" i="1" s="1"/>
  <c r="H460" i="1"/>
  <c r="K459" i="1"/>
  <c r="J459" i="1"/>
  <c r="I459" i="1"/>
  <c r="L459" i="1" s="1"/>
  <c r="H459" i="1"/>
  <c r="K458" i="1"/>
  <c r="J458" i="1"/>
  <c r="I458" i="1"/>
  <c r="L458" i="1" s="1"/>
  <c r="H458" i="1"/>
  <c r="K457" i="1"/>
  <c r="J457" i="1"/>
  <c r="I457" i="1"/>
  <c r="L457" i="1" s="1"/>
  <c r="H457" i="1"/>
  <c r="K456" i="1"/>
  <c r="J456" i="1"/>
  <c r="I456" i="1"/>
  <c r="L456" i="1" s="1"/>
  <c r="H456" i="1"/>
  <c r="K455" i="1"/>
  <c r="J455" i="1"/>
  <c r="I455" i="1"/>
  <c r="L455" i="1" s="1"/>
  <c r="H455" i="1"/>
  <c r="K454" i="1"/>
  <c r="J454" i="1"/>
  <c r="I454" i="1"/>
  <c r="L454" i="1" s="1"/>
  <c r="H454" i="1"/>
  <c r="K453" i="1"/>
  <c r="J453" i="1"/>
  <c r="I453" i="1"/>
  <c r="L453" i="1" s="1"/>
  <c r="H453" i="1"/>
  <c r="K452" i="1"/>
  <c r="J452" i="1"/>
  <c r="I452" i="1"/>
  <c r="L452" i="1" s="1"/>
  <c r="H452" i="1"/>
  <c r="K451" i="1"/>
  <c r="J451" i="1"/>
  <c r="I451" i="1"/>
  <c r="L451" i="1" s="1"/>
  <c r="H451" i="1"/>
  <c r="K450" i="1"/>
  <c r="J450" i="1"/>
  <c r="I450" i="1"/>
  <c r="L450" i="1" s="1"/>
  <c r="H450" i="1"/>
  <c r="K449" i="1"/>
  <c r="J449" i="1"/>
  <c r="I449" i="1"/>
  <c r="L449" i="1" s="1"/>
  <c r="H449" i="1"/>
  <c r="K448" i="1"/>
  <c r="J448" i="1"/>
  <c r="I448" i="1"/>
  <c r="L448" i="1" s="1"/>
  <c r="H448" i="1"/>
  <c r="K447" i="1"/>
  <c r="J447" i="1"/>
  <c r="I447" i="1"/>
  <c r="L447" i="1" s="1"/>
  <c r="H447" i="1"/>
  <c r="K446" i="1"/>
  <c r="J446" i="1"/>
  <c r="I446" i="1"/>
  <c r="L446" i="1" s="1"/>
  <c r="H446" i="1"/>
  <c r="K445" i="1"/>
  <c r="J445" i="1"/>
  <c r="I445" i="1"/>
  <c r="L445" i="1" s="1"/>
  <c r="H445" i="1"/>
  <c r="K444" i="1"/>
  <c r="J444" i="1"/>
  <c r="I444" i="1"/>
  <c r="L444" i="1" s="1"/>
  <c r="H444" i="1"/>
  <c r="K443" i="1"/>
  <c r="J443" i="1"/>
  <c r="I443" i="1"/>
  <c r="L443" i="1" s="1"/>
  <c r="H443" i="1"/>
  <c r="K442" i="1"/>
  <c r="J442" i="1"/>
  <c r="I442" i="1"/>
  <c r="L442" i="1" s="1"/>
  <c r="H442" i="1"/>
  <c r="K441" i="1"/>
  <c r="J441" i="1"/>
  <c r="I441" i="1"/>
  <c r="L441" i="1" s="1"/>
  <c r="H441" i="1"/>
  <c r="K440" i="1"/>
  <c r="J440" i="1"/>
  <c r="I440" i="1"/>
  <c r="L440" i="1" s="1"/>
  <c r="H440" i="1"/>
  <c r="K439" i="1"/>
  <c r="J439" i="1"/>
  <c r="I439" i="1"/>
  <c r="L439" i="1" s="1"/>
  <c r="H439" i="1"/>
  <c r="K438" i="1"/>
  <c r="J438" i="1"/>
  <c r="I438" i="1"/>
  <c r="L438" i="1" s="1"/>
  <c r="H438" i="1"/>
  <c r="K437" i="1"/>
  <c r="J437" i="1"/>
  <c r="I437" i="1"/>
  <c r="L437" i="1" s="1"/>
  <c r="H437" i="1"/>
  <c r="K436" i="1"/>
  <c r="J436" i="1"/>
  <c r="I436" i="1"/>
  <c r="L436" i="1" s="1"/>
  <c r="H436" i="1"/>
  <c r="K435" i="1"/>
  <c r="J435" i="1"/>
  <c r="I435" i="1"/>
  <c r="L435" i="1" s="1"/>
  <c r="H435" i="1"/>
  <c r="K434" i="1"/>
  <c r="J434" i="1"/>
  <c r="I434" i="1"/>
  <c r="L434" i="1" s="1"/>
  <c r="H434" i="1"/>
  <c r="K433" i="1"/>
  <c r="J433" i="1"/>
  <c r="I433" i="1"/>
  <c r="L433" i="1" s="1"/>
  <c r="H433" i="1"/>
  <c r="K432" i="1"/>
  <c r="J432" i="1"/>
  <c r="I432" i="1"/>
  <c r="L432" i="1" s="1"/>
  <c r="H432" i="1"/>
  <c r="K431" i="1"/>
  <c r="J431" i="1"/>
  <c r="I431" i="1"/>
  <c r="L431" i="1" s="1"/>
  <c r="H431" i="1"/>
  <c r="K430" i="1"/>
  <c r="J430" i="1"/>
  <c r="I430" i="1"/>
  <c r="L430" i="1" s="1"/>
  <c r="H430" i="1"/>
  <c r="K429" i="1"/>
  <c r="J429" i="1"/>
  <c r="I429" i="1"/>
  <c r="L429" i="1" s="1"/>
  <c r="H429" i="1"/>
  <c r="K428" i="1"/>
  <c r="J428" i="1"/>
  <c r="I428" i="1"/>
  <c r="L428" i="1" s="1"/>
  <c r="H428" i="1"/>
  <c r="K427" i="1"/>
  <c r="J427" i="1"/>
  <c r="I427" i="1"/>
  <c r="L427" i="1" s="1"/>
  <c r="H427" i="1"/>
  <c r="K426" i="1"/>
  <c r="J426" i="1"/>
  <c r="I426" i="1"/>
  <c r="L426" i="1" s="1"/>
  <c r="H426" i="1"/>
  <c r="K425" i="1"/>
  <c r="J425" i="1"/>
  <c r="I425" i="1"/>
  <c r="L425" i="1" s="1"/>
  <c r="H425" i="1"/>
  <c r="K424" i="1"/>
  <c r="J424" i="1"/>
  <c r="I424" i="1"/>
  <c r="L424" i="1" s="1"/>
  <c r="H424" i="1"/>
  <c r="K423" i="1"/>
  <c r="J423" i="1"/>
  <c r="I423" i="1"/>
  <c r="L423" i="1" s="1"/>
  <c r="H423" i="1"/>
  <c r="K422" i="1"/>
  <c r="J422" i="1"/>
  <c r="I422" i="1"/>
  <c r="L422" i="1" s="1"/>
  <c r="H422" i="1"/>
  <c r="K421" i="1"/>
  <c r="J421" i="1"/>
  <c r="I421" i="1"/>
  <c r="L421" i="1" s="1"/>
  <c r="H421" i="1"/>
  <c r="K420" i="1"/>
  <c r="J420" i="1"/>
  <c r="I420" i="1"/>
  <c r="L420" i="1" s="1"/>
  <c r="H420" i="1"/>
  <c r="K419" i="1"/>
  <c r="J419" i="1"/>
  <c r="I419" i="1"/>
  <c r="L419" i="1" s="1"/>
  <c r="H419" i="1"/>
  <c r="K418" i="1"/>
  <c r="J418" i="1"/>
  <c r="I418" i="1"/>
  <c r="L418" i="1" s="1"/>
  <c r="H418" i="1"/>
  <c r="K417" i="1"/>
  <c r="J417" i="1"/>
  <c r="I417" i="1"/>
  <c r="L417" i="1" s="1"/>
  <c r="H417" i="1"/>
  <c r="K416" i="1"/>
  <c r="J416" i="1"/>
  <c r="I416" i="1"/>
  <c r="L416" i="1" s="1"/>
  <c r="H416" i="1"/>
  <c r="K415" i="1"/>
  <c r="J415" i="1"/>
  <c r="I415" i="1"/>
  <c r="L415" i="1" s="1"/>
  <c r="H415" i="1"/>
  <c r="K414" i="1"/>
  <c r="J414" i="1"/>
  <c r="I414" i="1"/>
  <c r="L414" i="1" s="1"/>
  <c r="H414" i="1"/>
  <c r="K413" i="1"/>
  <c r="J413" i="1"/>
  <c r="I413" i="1"/>
  <c r="L413" i="1" s="1"/>
  <c r="H413" i="1"/>
  <c r="K412" i="1"/>
  <c r="J412" i="1"/>
  <c r="I412" i="1"/>
  <c r="L412" i="1" s="1"/>
  <c r="H412" i="1"/>
  <c r="K411" i="1"/>
  <c r="J411" i="1"/>
  <c r="I411" i="1"/>
  <c r="L411" i="1" s="1"/>
  <c r="H411" i="1"/>
  <c r="K410" i="1"/>
  <c r="J410" i="1"/>
  <c r="I410" i="1"/>
  <c r="L410" i="1" s="1"/>
  <c r="H410" i="1"/>
  <c r="K409" i="1"/>
  <c r="J409" i="1"/>
  <c r="I409" i="1"/>
  <c r="L409" i="1" s="1"/>
  <c r="H409" i="1"/>
  <c r="K408" i="1"/>
  <c r="J408" i="1"/>
  <c r="I408" i="1"/>
  <c r="L408" i="1" s="1"/>
  <c r="H408" i="1"/>
  <c r="K407" i="1"/>
  <c r="J407" i="1"/>
  <c r="I407" i="1"/>
  <c r="L407" i="1" s="1"/>
  <c r="H407" i="1"/>
  <c r="K406" i="1"/>
  <c r="J406" i="1"/>
  <c r="I406" i="1"/>
  <c r="L406" i="1" s="1"/>
  <c r="H406" i="1"/>
  <c r="K405" i="1"/>
  <c r="J405" i="1"/>
  <c r="I405" i="1"/>
  <c r="L405" i="1" s="1"/>
  <c r="H405" i="1"/>
  <c r="K404" i="1"/>
  <c r="J404" i="1"/>
  <c r="I404" i="1"/>
  <c r="L404" i="1" s="1"/>
  <c r="H404" i="1"/>
  <c r="K403" i="1"/>
  <c r="J403" i="1"/>
  <c r="I403" i="1"/>
  <c r="L403" i="1" s="1"/>
  <c r="H403" i="1"/>
  <c r="K402" i="1"/>
  <c r="J402" i="1"/>
  <c r="I402" i="1"/>
  <c r="L402" i="1" s="1"/>
  <c r="H402" i="1"/>
  <c r="K401" i="1"/>
  <c r="J401" i="1"/>
  <c r="I401" i="1"/>
  <c r="L401" i="1" s="1"/>
  <c r="H401" i="1"/>
  <c r="K400" i="1"/>
  <c r="J400" i="1"/>
  <c r="I400" i="1"/>
  <c r="L400" i="1" s="1"/>
  <c r="H400" i="1"/>
  <c r="K399" i="1"/>
  <c r="J399" i="1"/>
  <c r="I399" i="1"/>
  <c r="L399" i="1" s="1"/>
  <c r="H399" i="1"/>
  <c r="K398" i="1"/>
  <c r="J398" i="1"/>
  <c r="I398" i="1"/>
  <c r="L398" i="1" s="1"/>
  <c r="H398" i="1"/>
  <c r="K397" i="1"/>
  <c r="J397" i="1"/>
  <c r="I397" i="1"/>
  <c r="L397" i="1" s="1"/>
  <c r="H397" i="1"/>
  <c r="K396" i="1"/>
  <c r="J396" i="1"/>
  <c r="I396" i="1"/>
  <c r="L396" i="1" s="1"/>
  <c r="H396" i="1"/>
  <c r="K395" i="1"/>
  <c r="J395" i="1"/>
  <c r="I395" i="1"/>
  <c r="L395" i="1" s="1"/>
  <c r="H395" i="1"/>
  <c r="K394" i="1"/>
  <c r="J394" i="1"/>
  <c r="I394" i="1"/>
  <c r="L394" i="1" s="1"/>
  <c r="H394" i="1"/>
  <c r="K393" i="1"/>
  <c r="J393" i="1"/>
  <c r="I393" i="1"/>
  <c r="L393" i="1" s="1"/>
  <c r="H393" i="1"/>
  <c r="K392" i="1"/>
  <c r="J392" i="1"/>
  <c r="I392" i="1"/>
  <c r="L392" i="1" s="1"/>
  <c r="H392" i="1"/>
  <c r="K391" i="1"/>
  <c r="J391" i="1"/>
  <c r="I391" i="1"/>
  <c r="L391" i="1" s="1"/>
  <c r="H391" i="1"/>
  <c r="K390" i="1"/>
  <c r="J390" i="1"/>
  <c r="I390" i="1"/>
  <c r="L390" i="1" s="1"/>
  <c r="H390" i="1"/>
  <c r="K389" i="1"/>
  <c r="J389" i="1"/>
  <c r="I389" i="1"/>
  <c r="L389" i="1" s="1"/>
  <c r="H389" i="1"/>
  <c r="K388" i="1"/>
  <c r="J388" i="1"/>
  <c r="I388" i="1"/>
  <c r="L388" i="1" s="1"/>
  <c r="H388" i="1"/>
  <c r="K387" i="1"/>
  <c r="J387" i="1"/>
  <c r="I387" i="1"/>
  <c r="L387" i="1" s="1"/>
  <c r="H387" i="1"/>
  <c r="K386" i="1"/>
  <c r="J386" i="1"/>
  <c r="I386" i="1"/>
  <c r="L386" i="1" s="1"/>
  <c r="H386" i="1"/>
  <c r="K385" i="1"/>
  <c r="J385" i="1"/>
  <c r="I385" i="1"/>
  <c r="L385" i="1" s="1"/>
  <c r="H385" i="1"/>
  <c r="K384" i="1"/>
  <c r="J384" i="1"/>
  <c r="I384" i="1"/>
  <c r="L384" i="1" s="1"/>
  <c r="H384" i="1"/>
  <c r="K383" i="1"/>
  <c r="J383" i="1"/>
  <c r="I383" i="1"/>
  <c r="L383" i="1" s="1"/>
  <c r="H383" i="1"/>
  <c r="K382" i="1"/>
  <c r="J382" i="1"/>
  <c r="I382" i="1"/>
  <c r="L382" i="1" s="1"/>
  <c r="H382" i="1"/>
  <c r="K381" i="1"/>
  <c r="J381" i="1"/>
  <c r="I381" i="1"/>
  <c r="L381" i="1" s="1"/>
  <c r="H381" i="1"/>
  <c r="K380" i="1"/>
  <c r="J380" i="1"/>
  <c r="I380" i="1"/>
  <c r="L380" i="1" s="1"/>
  <c r="H380" i="1"/>
  <c r="K379" i="1"/>
  <c r="J379" i="1"/>
  <c r="I379" i="1"/>
  <c r="L379" i="1" s="1"/>
  <c r="H379" i="1"/>
  <c r="K378" i="1"/>
  <c r="J378" i="1"/>
  <c r="I378" i="1"/>
  <c r="L378" i="1" s="1"/>
  <c r="H378" i="1"/>
  <c r="K377" i="1"/>
  <c r="J377" i="1"/>
  <c r="I377" i="1"/>
  <c r="L377" i="1" s="1"/>
  <c r="H377" i="1"/>
  <c r="K376" i="1"/>
  <c r="J376" i="1"/>
  <c r="I376" i="1"/>
  <c r="L376" i="1" s="1"/>
  <c r="H376" i="1"/>
  <c r="K375" i="1"/>
  <c r="J375" i="1"/>
  <c r="I375" i="1"/>
  <c r="L375" i="1" s="1"/>
  <c r="H375" i="1"/>
  <c r="K374" i="1"/>
  <c r="J374" i="1"/>
  <c r="I374" i="1"/>
  <c r="L374" i="1" s="1"/>
  <c r="H374" i="1"/>
  <c r="K373" i="1"/>
  <c r="J373" i="1"/>
  <c r="I373" i="1"/>
  <c r="L373" i="1" s="1"/>
  <c r="H373" i="1"/>
  <c r="K372" i="1"/>
  <c r="J372" i="1"/>
  <c r="I372" i="1"/>
  <c r="L372" i="1" s="1"/>
  <c r="H372" i="1"/>
  <c r="K371" i="1"/>
  <c r="J371" i="1"/>
  <c r="I371" i="1"/>
  <c r="L371" i="1" s="1"/>
  <c r="H371" i="1"/>
  <c r="K370" i="1"/>
  <c r="J370" i="1"/>
  <c r="I370" i="1"/>
  <c r="L370" i="1" s="1"/>
  <c r="H370" i="1"/>
  <c r="K369" i="1"/>
  <c r="J369" i="1"/>
  <c r="I369" i="1"/>
  <c r="L369" i="1" s="1"/>
  <c r="H369" i="1"/>
  <c r="K368" i="1"/>
  <c r="J368" i="1"/>
  <c r="I368" i="1"/>
  <c r="L368" i="1" s="1"/>
  <c r="H368" i="1"/>
  <c r="K367" i="1"/>
  <c r="J367" i="1"/>
  <c r="I367" i="1"/>
  <c r="L367" i="1" s="1"/>
  <c r="H367" i="1"/>
  <c r="K366" i="1"/>
  <c r="J366" i="1"/>
  <c r="I366" i="1"/>
  <c r="L366" i="1" s="1"/>
  <c r="H366" i="1"/>
  <c r="K365" i="1"/>
  <c r="J365" i="1"/>
  <c r="I365" i="1"/>
  <c r="L365" i="1" s="1"/>
  <c r="H365" i="1"/>
  <c r="K364" i="1"/>
  <c r="J364" i="1"/>
  <c r="I364" i="1"/>
  <c r="L364" i="1" s="1"/>
  <c r="H364" i="1"/>
  <c r="K363" i="1"/>
  <c r="J363" i="1"/>
  <c r="I363" i="1"/>
  <c r="L363" i="1" s="1"/>
  <c r="H363" i="1"/>
  <c r="K362" i="1"/>
  <c r="J362" i="1"/>
  <c r="I362" i="1"/>
  <c r="L362" i="1" s="1"/>
  <c r="H362" i="1"/>
  <c r="K361" i="1"/>
  <c r="J361" i="1"/>
  <c r="I361" i="1"/>
  <c r="L361" i="1" s="1"/>
  <c r="H361" i="1"/>
  <c r="K360" i="1"/>
  <c r="J360" i="1"/>
  <c r="I360" i="1"/>
  <c r="L360" i="1" s="1"/>
  <c r="H360" i="1"/>
  <c r="K359" i="1"/>
  <c r="J359" i="1"/>
  <c r="I359" i="1"/>
  <c r="L359" i="1" s="1"/>
  <c r="H359" i="1"/>
  <c r="K358" i="1"/>
  <c r="J358" i="1"/>
  <c r="I358" i="1"/>
  <c r="L358" i="1" s="1"/>
  <c r="H358" i="1"/>
  <c r="K357" i="1"/>
  <c r="J357" i="1"/>
  <c r="I357" i="1"/>
  <c r="L357" i="1" s="1"/>
  <c r="H357" i="1"/>
  <c r="K356" i="1"/>
  <c r="J356" i="1"/>
  <c r="I356" i="1"/>
  <c r="L356" i="1" s="1"/>
  <c r="H356" i="1"/>
  <c r="K355" i="1"/>
  <c r="J355" i="1"/>
  <c r="I355" i="1"/>
  <c r="L355" i="1" s="1"/>
  <c r="H355" i="1"/>
  <c r="K354" i="1"/>
  <c r="J354" i="1"/>
  <c r="I354" i="1"/>
  <c r="L354" i="1" s="1"/>
  <c r="H354" i="1"/>
  <c r="K353" i="1"/>
  <c r="J353" i="1"/>
  <c r="I353" i="1"/>
  <c r="L353" i="1" s="1"/>
  <c r="H353" i="1"/>
  <c r="K352" i="1"/>
  <c r="J352" i="1"/>
  <c r="I352" i="1"/>
  <c r="L352" i="1" s="1"/>
  <c r="H352" i="1"/>
  <c r="K351" i="1"/>
  <c r="J351" i="1"/>
  <c r="I351" i="1"/>
  <c r="L351" i="1" s="1"/>
  <c r="H351" i="1"/>
  <c r="K350" i="1"/>
  <c r="J350" i="1"/>
  <c r="I350" i="1"/>
  <c r="L350" i="1" s="1"/>
  <c r="H350" i="1"/>
  <c r="K349" i="1"/>
  <c r="J349" i="1"/>
  <c r="I349" i="1"/>
  <c r="L349" i="1" s="1"/>
  <c r="H349" i="1"/>
  <c r="K348" i="1"/>
  <c r="J348" i="1"/>
  <c r="I348" i="1"/>
  <c r="L348" i="1" s="1"/>
  <c r="H348" i="1"/>
  <c r="K347" i="1"/>
  <c r="J347" i="1"/>
  <c r="I347" i="1"/>
  <c r="L347" i="1" s="1"/>
  <c r="H347" i="1"/>
  <c r="K346" i="1"/>
  <c r="J346" i="1"/>
  <c r="I346" i="1"/>
  <c r="L346" i="1" s="1"/>
  <c r="H346" i="1"/>
  <c r="K345" i="1"/>
  <c r="J345" i="1"/>
  <c r="I345" i="1"/>
  <c r="L345" i="1" s="1"/>
  <c r="H345" i="1"/>
  <c r="K344" i="1"/>
  <c r="J344" i="1"/>
  <c r="I344" i="1"/>
  <c r="L344" i="1" s="1"/>
  <c r="H344" i="1"/>
  <c r="K343" i="1"/>
  <c r="J343" i="1"/>
  <c r="I343" i="1"/>
  <c r="L343" i="1" s="1"/>
  <c r="H343" i="1"/>
  <c r="K342" i="1"/>
  <c r="J342" i="1"/>
  <c r="I342" i="1"/>
  <c r="L342" i="1" s="1"/>
  <c r="H342" i="1"/>
  <c r="K341" i="1"/>
  <c r="J341" i="1"/>
  <c r="I341" i="1"/>
  <c r="L341" i="1" s="1"/>
  <c r="H341" i="1"/>
  <c r="K340" i="1"/>
  <c r="J340" i="1"/>
  <c r="I340" i="1"/>
  <c r="L340" i="1" s="1"/>
  <c r="H340" i="1"/>
  <c r="K339" i="1"/>
  <c r="J339" i="1"/>
  <c r="I339" i="1"/>
  <c r="L339" i="1" s="1"/>
  <c r="H339" i="1"/>
  <c r="K338" i="1"/>
  <c r="J338" i="1"/>
  <c r="I338" i="1"/>
  <c r="L338" i="1" s="1"/>
  <c r="H338" i="1"/>
  <c r="K337" i="1"/>
  <c r="J337" i="1"/>
  <c r="I337" i="1"/>
  <c r="L337" i="1" s="1"/>
  <c r="H337" i="1"/>
  <c r="K336" i="1"/>
  <c r="J336" i="1"/>
  <c r="I336" i="1"/>
  <c r="L336" i="1" s="1"/>
  <c r="H336" i="1"/>
  <c r="K335" i="1"/>
  <c r="J335" i="1"/>
  <c r="I335" i="1"/>
  <c r="L335" i="1" s="1"/>
  <c r="H335" i="1"/>
  <c r="K334" i="1"/>
  <c r="J334" i="1"/>
  <c r="I334" i="1"/>
  <c r="L334" i="1" s="1"/>
  <c r="H334" i="1"/>
  <c r="K333" i="1"/>
  <c r="J333" i="1"/>
  <c r="I333" i="1"/>
  <c r="L333" i="1" s="1"/>
  <c r="H333" i="1"/>
  <c r="K332" i="1"/>
  <c r="J332" i="1"/>
  <c r="I332" i="1"/>
  <c r="L332" i="1" s="1"/>
  <c r="H332" i="1"/>
  <c r="K331" i="1"/>
  <c r="J331" i="1"/>
  <c r="I331" i="1"/>
  <c r="L331" i="1" s="1"/>
  <c r="H331" i="1"/>
  <c r="K330" i="1"/>
  <c r="J330" i="1"/>
  <c r="I330" i="1"/>
  <c r="L330" i="1" s="1"/>
  <c r="H330" i="1"/>
  <c r="K329" i="1"/>
  <c r="J329" i="1"/>
  <c r="I329" i="1"/>
  <c r="L329" i="1" s="1"/>
  <c r="H329" i="1"/>
  <c r="K328" i="1"/>
  <c r="J328" i="1"/>
  <c r="I328" i="1"/>
  <c r="L328" i="1" s="1"/>
  <c r="H328" i="1"/>
  <c r="K327" i="1"/>
  <c r="J327" i="1"/>
  <c r="I327" i="1"/>
  <c r="L327" i="1" s="1"/>
  <c r="H327" i="1"/>
  <c r="K326" i="1"/>
  <c r="J326" i="1"/>
  <c r="I326" i="1"/>
  <c r="L326" i="1" s="1"/>
  <c r="H326" i="1"/>
  <c r="K325" i="1"/>
  <c r="J325" i="1"/>
  <c r="I325" i="1"/>
  <c r="L325" i="1" s="1"/>
  <c r="H325" i="1"/>
  <c r="K324" i="1"/>
  <c r="J324" i="1"/>
  <c r="I324" i="1"/>
  <c r="L324" i="1" s="1"/>
  <c r="H324" i="1"/>
  <c r="K323" i="1"/>
  <c r="J323" i="1"/>
  <c r="I323" i="1"/>
  <c r="L323" i="1" s="1"/>
  <c r="H323" i="1"/>
  <c r="K322" i="1"/>
  <c r="J322" i="1"/>
  <c r="I322" i="1"/>
  <c r="L322" i="1" s="1"/>
  <c r="H322" i="1"/>
  <c r="K321" i="1"/>
  <c r="J321" i="1"/>
  <c r="I321" i="1"/>
  <c r="L321" i="1" s="1"/>
  <c r="H321" i="1"/>
  <c r="K320" i="1"/>
  <c r="J320" i="1"/>
  <c r="I320" i="1"/>
  <c r="L320" i="1" s="1"/>
  <c r="H320" i="1"/>
  <c r="K319" i="1"/>
  <c r="J319" i="1"/>
  <c r="I319" i="1"/>
  <c r="L319" i="1" s="1"/>
  <c r="H319" i="1"/>
  <c r="K318" i="1"/>
  <c r="J318" i="1"/>
  <c r="I318" i="1"/>
  <c r="L318" i="1" s="1"/>
  <c r="H318" i="1"/>
  <c r="K317" i="1"/>
  <c r="J317" i="1"/>
  <c r="I317" i="1"/>
  <c r="L317" i="1" s="1"/>
  <c r="H317" i="1"/>
  <c r="K316" i="1"/>
  <c r="J316" i="1"/>
  <c r="I316" i="1"/>
  <c r="L316" i="1" s="1"/>
  <c r="H316" i="1"/>
  <c r="K315" i="1"/>
  <c r="J315" i="1"/>
  <c r="I315" i="1"/>
  <c r="L315" i="1" s="1"/>
  <c r="H315" i="1"/>
  <c r="K314" i="1"/>
  <c r="J314" i="1"/>
  <c r="I314" i="1"/>
  <c r="L314" i="1" s="1"/>
  <c r="H314" i="1"/>
  <c r="K313" i="1"/>
  <c r="J313" i="1"/>
  <c r="I313" i="1"/>
  <c r="L313" i="1" s="1"/>
  <c r="H313" i="1"/>
  <c r="K312" i="1"/>
  <c r="J312" i="1"/>
  <c r="I312" i="1"/>
  <c r="L312" i="1" s="1"/>
  <c r="H312" i="1"/>
  <c r="K311" i="1"/>
  <c r="J311" i="1"/>
  <c r="I311" i="1"/>
  <c r="L311" i="1" s="1"/>
  <c r="H311" i="1"/>
  <c r="K310" i="1"/>
  <c r="J310" i="1"/>
  <c r="I310" i="1"/>
  <c r="L310" i="1" s="1"/>
  <c r="H310" i="1"/>
  <c r="K309" i="1"/>
  <c r="J309" i="1"/>
  <c r="I309" i="1"/>
  <c r="L309" i="1" s="1"/>
  <c r="H309" i="1"/>
  <c r="K308" i="1"/>
  <c r="J308" i="1"/>
  <c r="I308" i="1"/>
  <c r="L308" i="1" s="1"/>
  <c r="H308" i="1"/>
  <c r="K307" i="1"/>
  <c r="J307" i="1"/>
  <c r="I307" i="1"/>
  <c r="L307" i="1" s="1"/>
  <c r="H307" i="1"/>
  <c r="K306" i="1"/>
  <c r="J306" i="1"/>
  <c r="I306" i="1"/>
  <c r="L306" i="1" s="1"/>
  <c r="H306" i="1"/>
  <c r="K305" i="1"/>
  <c r="J305" i="1"/>
  <c r="I305" i="1"/>
  <c r="L305" i="1" s="1"/>
  <c r="H305" i="1"/>
  <c r="K304" i="1"/>
  <c r="J304" i="1"/>
  <c r="I304" i="1"/>
  <c r="L304" i="1" s="1"/>
  <c r="H304" i="1"/>
  <c r="K303" i="1"/>
  <c r="J303" i="1"/>
  <c r="I303" i="1"/>
  <c r="L303" i="1" s="1"/>
  <c r="H303" i="1"/>
  <c r="K302" i="1"/>
  <c r="J302" i="1"/>
  <c r="I302" i="1"/>
  <c r="L302" i="1" s="1"/>
  <c r="H302" i="1"/>
  <c r="K301" i="1"/>
  <c r="J301" i="1"/>
  <c r="I301" i="1"/>
  <c r="L301" i="1" s="1"/>
  <c r="H301" i="1"/>
  <c r="K300" i="1"/>
  <c r="J300" i="1"/>
  <c r="I300" i="1"/>
  <c r="L300" i="1" s="1"/>
  <c r="H300" i="1"/>
  <c r="K299" i="1"/>
  <c r="J299" i="1"/>
  <c r="I299" i="1"/>
  <c r="L299" i="1" s="1"/>
  <c r="H299" i="1"/>
  <c r="K298" i="1"/>
  <c r="J298" i="1"/>
  <c r="I298" i="1"/>
  <c r="L298" i="1" s="1"/>
  <c r="H298" i="1"/>
  <c r="K297" i="1"/>
  <c r="J297" i="1"/>
  <c r="I297" i="1"/>
  <c r="L297" i="1" s="1"/>
  <c r="H297" i="1"/>
  <c r="K296" i="1"/>
  <c r="J296" i="1"/>
  <c r="I296" i="1"/>
  <c r="L296" i="1" s="1"/>
  <c r="H296" i="1"/>
  <c r="K295" i="1"/>
  <c r="J295" i="1"/>
  <c r="I295" i="1"/>
  <c r="L295" i="1" s="1"/>
  <c r="H295" i="1"/>
  <c r="K294" i="1"/>
  <c r="J294" i="1"/>
  <c r="I294" i="1"/>
  <c r="L294" i="1" s="1"/>
  <c r="H294" i="1"/>
  <c r="K293" i="1"/>
  <c r="J293" i="1"/>
  <c r="I293" i="1"/>
  <c r="L293" i="1" s="1"/>
  <c r="H293" i="1"/>
  <c r="K292" i="1"/>
  <c r="J292" i="1"/>
  <c r="I292" i="1"/>
  <c r="L292" i="1" s="1"/>
  <c r="H292" i="1"/>
  <c r="K291" i="1"/>
  <c r="J291" i="1"/>
  <c r="I291" i="1"/>
  <c r="L291" i="1" s="1"/>
  <c r="H291" i="1"/>
  <c r="K290" i="1"/>
  <c r="J290" i="1"/>
  <c r="I290" i="1"/>
  <c r="L290" i="1" s="1"/>
  <c r="H290" i="1"/>
  <c r="K289" i="1"/>
  <c r="J289" i="1"/>
  <c r="I289" i="1"/>
  <c r="L289" i="1" s="1"/>
  <c r="H289" i="1"/>
  <c r="K288" i="1"/>
  <c r="J288" i="1"/>
  <c r="I288" i="1"/>
  <c r="L288" i="1" s="1"/>
  <c r="H288" i="1"/>
  <c r="K287" i="1"/>
  <c r="J287" i="1"/>
  <c r="I287" i="1"/>
  <c r="L287" i="1" s="1"/>
  <c r="H287" i="1"/>
  <c r="K286" i="1"/>
  <c r="J286" i="1"/>
  <c r="I286" i="1"/>
  <c r="L286" i="1" s="1"/>
  <c r="H286" i="1"/>
  <c r="K285" i="1"/>
  <c r="J285" i="1"/>
  <c r="I285" i="1"/>
  <c r="L285" i="1" s="1"/>
  <c r="H285" i="1"/>
  <c r="K284" i="1"/>
  <c r="J284" i="1"/>
  <c r="I284" i="1"/>
  <c r="L284" i="1" s="1"/>
  <c r="H284" i="1"/>
  <c r="K283" i="1"/>
  <c r="J283" i="1"/>
  <c r="I283" i="1"/>
  <c r="L283" i="1" s="1"/>
  <c r="H283" i="1"/>
  <c r="K282" i="1"/>
  <c r="J282" i="1"/>
  <c r="I282" i="1"/>
  <c r="L282" i="1" s="1"/>
  <c r="H282" i="1"/>
  <c r="K281" i="1"/>
  <c r="J281" i="1"/>
  <c r="I281" i="1"/>
  <c r="L281" i="1" s="1"/>
  <c r="H281" i="1"/>
  <c r="K280" i="1"/>
  <c r="J280" i="1"/>
  <c r="I280" i="1"/>
  <c r="L280" i="1" s="1"/>
  <c r="H280" i="1"/>
  <c r="K279" i="1"/>
  <c r="J279" i="1"/>
  <c r="I279" i="1"/>
  <c r="L279" i="1" s="1"/>
  <c r="H279" i="1"/>
  <c r="K278" i="1"/>
  <c r="J278" i="1"/>
  <c r="I278" i="1"/>
  <c r="L278" i="1" s="1"/>
  <c r="H278" i="1"/>
  <c r="K277" i="1"/>
  <c r="J277" i="1"/>
  <c r="I277" i="1"/>
  <c r="L277" i="1" s="1"/>
  <c r="H277" i="1"/>
  <c r="K276" i="1"/>
  <c r="J276" i="1"/>
  <c r="I276" i="1"/>
  <c r="L276" i="1" s="1"/>
  <c r="H276" i="1"/>
  <c r="K275" i="1"/>
  <c r="J275" i="1"/>
  <c r="I275" i="1"/>
  <c r="L275" i="1" s="1"/>
  <c r="H275" i="1"/>
  <c r="K274" i="1"/>
  <c r="J274" i="1"/>
  <c r="I274" i="1"/>
  <c r="L274" i="1" s="1"/>
  <c r="H274" i="1"/>
  <c r="K273" i="1"/>
  <c r="J273" i="1"/>
  <c r="I273" i="1"/>
  <c r="L273" i="1" s="1"/>
  <c r="H273" i="1"/>
  <c r="K272" i="1"/>
  <c r="J272" i="1"/>
  <c r="I272" i="1"/>
  <c r="L272" i="1" s="1"/>
  <c r="H272" i="1"/>
  <c r="K271" i="1"/>
  <c r="J271" i="1"/>
  <c r="I271" i="1"/>
  <c r="L271" i="1" s="1"/>
  <c r="H271" i="1"/>
  <c r="K270" i="1"/>
  <c r="J270" i="1"/>
  <c r="I270" i="1"/>
  <c r="L270" i="1" s="1"/>
  <c r="H270" i="1"/>
  <c r="K269" i="1"/>
  <c r="J269" i="1"/>
  <c r="I269" i="1"/>
  <c r="L269" i="1" s="1"/>
  <c r="H269" i="1"/>
  <c r="K268" i="1"/>
  <c r="J268" i="1"/>
  <c r="I268" i="1"/>
  <c r="L268" i="1" s="1"/>
  <c r="H268" i="1"/>
  <c r="K267" i="1"/>
  <c r="J267" i="1"/>
  <c r="I267" i="1"/>
  <c r="L267" i="1" s="1"/>
  <c r="H267" i="1"/>
  <c r="K266" i="1"/>
  <c r="J266" i="1"/>
  <c r="I266" i="1"/>
  <c r="L266" i="1" s="1"/>
  <c r="H266" i="1"/>
  <c r="K265" i="1"/>
  <c r="J265" i="1"/>
  <c r="I265" i="1"/>
  <c r="L265" i="1" s="1"/>
  <c r="H265" i="1"/>
  <c r="K264" i="1"/>
  <c r="J264" i="1"/>
  <c r="I264" i="1"/>
  <c r="L264" i="1" s="1"/>
  <c r="H264" i="1"/>
  <c r="K263" i="1"/>
  <c r="J263" i="1"/>
  <c r="I263" i="1"/>
  <c r="L263" i="1" s="1"/>
  <c r="H263" i="1"/>
  <c r="K262" i="1"/>
  <c r="J262" i="1"/>
  <c r="I262" i="1"/>
  <c r="L262" i="1" s="1"/>
  <c r="H262" i="1"/>
  <c r="K261" i="1"/>
  <c r="J261" i="1"/>
  <c r="I261" i="1"/>
  <c r="L261" i="1" s="1"/>
  <c r="H261" i="1"/>
  <c r="K260" i="1"/>
  <c r="J260" i="1"/>
  <c r="I260" i="1"/>
  <c r="L260" i="1" s="1"/>
  <c r="H260" i="1"/>
  <c r="K259" i="1"/>
  <c r="J259" i="1"/>
  <c r="I259" i="1"/>
  <c r="L259" i="1" s="1"/>
  <c r="H259" i="1"/>
  <c r="K258" i="1"/>
  <c r="J258" i="1"/>
  <c r="I258" i="1"/>
  <c r="L258" i="1" s="1"/>
  <c r="H258" i="1"/>
  <c r="K257" i="1"/>
  <c r="J257" i="1"/>
  <c r="I257" i="1"/>
  <c r="L257" i="1" s="1"/>
  <c r="H257" i="1"/>
  <c r="K256" i="1"/>
  <c r="J256" i="1"/>
  <c r="I256" i="1"/>
  <c r="L256" i="1" s="1"/>
  <c r="H256" i="1"/>
  <c r="K255" i="1"/>
  <c r="J255" i="1"/>
  <c r="I255" i="1"/>
  <c r="L255" i="1" s="1"/>
  <c r="H255" i="1"/>
  <c r="K254" i="1"/>
  <c r="J254" i="1"/>
  <c r="I254" i="1"/>
  <c r="L254" i="1" s="1"/>
  <c r="H254" i="1"/>
  <c r="K253" i="1"/>
  <c r="J253" i="1"/>
  <c r="I253" i="1"/>
  <c r="L253" i="1" s="1"/>
  <c r="H253" i="1"/>
  <c r="K252" i="1"/>
  <c r="J252" i="1"/>
  <c r="I252" i="1"/>
  <c r="L252" i="1" s="1"/>
  <c r="H252" i="1"/>
  <c r="K251" i="1"/>
  <c r="J251" i="1"/>
  <c r="I251" i="1"/>
  <c r="L251" i="1" s="1"/>
  <c r="H251" i="1"/>
  <c r="K250" i="1"/>
  <c r="J250" i="1"/>
  <c r="I250" i="1"/>
  <c r="L250" i="1" s="1"/>
  <c r="H250" i="1"/>
  <c r="K249" i="1"/>
  <c r="J249" i="1"/>
  <c r="I249" i="1"/>
  <c r="L249" i="1" s="1"/>
  <c r="H249" i="1"/>
  <c r="K248" i="1"/>
  <c r="J248" i="1"/>
  <c r="I248" i="1"/>
  <c r="L248" i="1" s="1"/>
  <c r="H248" i="1"/>
  <c r="K247" i="1"/>
  <c r="J247" i="1"/>
  <c r="I247" i="1"/>
  <c r="L247" i="1" s="1"/>
  <c r="H247" i="1"/>
  <c r="K246" i="1"/>
  <c r="J246" i="1"/>
  <c r="I246" i="1"/>
  <c r="L246" i="1" s="1"/>
  <c r="H246" i="1"/>
  <c r="K245" i="1"/>
  <c r="J245" i="1"/>
  <c r="I245" i="1"/>
  <c r="L245" i="1" s="1"/>
  <c r="H245" i="1"/>
  <c r="K244" i="1"/>
  <c r="J244" i="1"/>
  <c r="I244" i="1"/>
  <c r="L244" i="1" s="1"/>
  <c r="H244" i="1"/>
  <c r="K243" i="1"/>
  <c r="J243" i="1"/>
  <c r="I243" i="1"/>
  <c r="L243" i="1" s="1"/>
  <c r="H243" i="1"/>
  <c r="K242" i="1"/>
  <c r="J242" i="1"/>
  <c r="I242" i="1"/>
  <c r="L242" i="1" s="1"/>
  <c r="H242" i="1"/>
  <c r="K241" i="1"/>
  <c r="J241" i="1"/>
  <c r="I241" i="1"/>
  <c r="L241" i="1" s="1"/>
  <c r="H241" i="1"/>
  <c r="K240" i="1"/>
  <c r="J240" i="1"/>
  <c r="I240" i="1"/>
  <c r="L240" i="1" s="1"/>
  <c r="H240" i="1"/>
  <c r="K239" i="1"/>
  <c r="J239" i="1"/>
  <c r="I239" i="1"/>
  <c r="L239" i="1" s="1"/>
  <c r="H239" i="1"/>
  <c r="K238" i="1"/>
  <c r="J238" i="1"/>
  <c r="I238" i="1"/>
  <c r="L238" i="1" s="1"/>
  <c r="H238" i="1"/>
  <c r="K237" i="1"/>
  <c r="J237" i="1"/>
  <c r="I237" i="1"/>
  <c r="L237" i="1" s="1"/>
  <c r="H237" i="1"/>
  <c r="K236" i="1"/>
  <c r="J236" i="1"/>
  <c r="I236" i="1"/>
  <c r="L236" i="1" s="1"/>
  <c r="H236" i="1"/>
  <c r="K235" i="1"/>
  <c r="J235" i="1"/>
  <c r="I235" i="1"/>
  <c r="L235" i="1" s="1"/>
  <c r="H235" i="1"/>
  <c r="K234" i="1"/>
  <c r="J234" i="1"/>
  <c r="I234" i="1"/>
  <c r="L234" i="1" s="1"/>
  <c r="H234" i="1"/>
  <c r="K233" i="1"/>
  <c r="J233" i="1"/>
  <c r="I233" i="1"/>
  <c r="L233" i="1" s="1"/>
  <c r="H233" i="1"/>
  <c r="K232" i="1"/>
  <c r="J232" i="1"/>
  <c r="I232" i="1"/>
  <c r="L232" i="1" s="1"/>
  <c r="H232" i="1"/>
  <c r="K231" i="1"/>
  <c r="J231" i="1"/>
  <c r="I231" i="1"/>
  <c r="L231" i="1" s="1"/>
  <c r="H231" i="1"/>
  <c r="K230" i="1"/>
  <c r="J230" i="1"/>
  <c r="I230" i="1"/>
  <c r="L230" i="1" s="1"/>
  <c r="H230" i="1"/>
  <c r="K229" i="1"/>
  <c r="J229" i="1"/>
  <c r="I229" i="1"/>
  <c r="L229" i="1" s="1"/>
  <c r="H229" i="1"/>
  <c r="K228" i="1"/>
  <c r="J228" i="1"/>
  <c r="I228" i="1"/>
  <c r="L228" i="1" s="1"/>
  <c r="H228" i="1"/>
  <c r="K227" i="1"/>
  <c r="J227" i="1"/>
  <c r="I227" i="1"/>
  <c r="L227" i="1" s="1"/>
  <c r="H227" i="1"/>
  <c r="K226" i="1"/>
  <c r="J226" i="1"/>
  <c r="I226" i="1"/>
  <c r="L226" i="1" s="1"/>
  <c r="H226" i="1"/>
  <c r="K225" i="1"/>
  <c r="J225" i="1"/>
  <c r="I225" i="1"/>
  <c r="L225" i="1" s="1"/>
  <c r="H225" i="1"/>
  <c r="K224" i="1"/>
  <c r="J224" i="1"/>
  <c r="I224" i="1"/>
  <c r="L224" i="1" s="1"/>
  <c r="H224" i="1"/>
  <c r="K223" i="1"/>
  <c r="J223" i="1"/>
  <c r="I223" i="1"/>
  <c r="L223" i="1" s="1"/>
  <c r="H223" i="1"/>
  <c r="K222" i="1"/>
  <c r="J222" i="1"/>
  <c r="I222" i="1"/>
  <c r="L222" i="1" s="1"/>
  <c r="H222" i="1"/>
  <c r="K221" i="1"/>
  <c r="J221" i="1"/>
  <c r="I221" i="1"/>
  <c r="L221" i="1" s="1"/>
  <c r="H221" i="1"/>
  <c r="K220" i="1"/>
  <c r="J220" i="1"/>
  <c r="I220" i="1"/>
  <c r="L220" i="1" s="1"/>
  <c r="H220" i="1"/>
  <c r="K219" i="1"/>
  <c r="J219" i="1"/>
  <c r="I219" i="1"/>
  <c r="L219" i="1" s="1"/>
  <c r="H219" i="1"/>
  <c r="K218" i="1"/>
  <c r="J218" i="1"/>
  <c r="I218" i="1"/>
  <c r="L218" i="1" s="1"/>
  <c r="H218" i="1"/>
  <c r="K217" i="1"/>
  <c r="J217" i="1"/>
  <c r="I217" i="1"/>
  <c r="L217" i="1" s="1"/>
  <c r="H217" i="1"/>
  <c r="K216" i="1"/>
  <c r="J216" i="1"/>
  <c r="I216" i="1"/>
  <c r="L216" i="1" s="1"/>
  <c r="H216" i="1"/>
  <c r="K215" i="1"/>
  <c r="J215" i="1"/>
  <c r="I215" i="1"/>
  <c r="L215" i="1" s="1"/>
  <c r="H215" i="1"/>
  <c r="K214" i="1"/>
  <c r="J214" i="1"/>
  <c r="I214" i="1"/>
  <c r="L214" i="1" s="1"/>
  <c r="H214" i="1"/>
  <c r="K213" i="1"/>
  <c r="J213" i="1"/>
  <c r="I213" i="1"/>
  <c r="L213" i="1" s="1"/>
  <c r="H213" i="1"/>
  <c r="K212" i="1"/>
  <c r="J212" i="1"/>
  <c r="I212" i="1"/>
  <c r="L212" i="1" s="1"/>
  <c r="H212" i="1"/>
  <c r="K211" i="1"/>
  <c r="J211" i="1"/>
  <c r="I211" i="1"/>
  <c r="L211" i="1" s="1"/>
  <c r="H211" i="1"/>
  <c r="K210" i="1"/>
  <c r="J210" i="1"/>
  <c r="I210" i="1"/>
  <c r="L210" i="1" s="1"/>
  <c r="H210" i="1"/>
  <c r="K209" i="1"/>
  <c r="J209" i="1"/>
  <c r="I209" i="1"/>
  <c r="L209" i="1" s="1"/>
  <c r="H209" i="1"/>
  <c r="K208" i="1"/>
  <c r="J208" i="1"/>
  <c r="I208" i="1"/>
  <c r="L208" i="1" s="1"/>
  <c r="H208" i="1"/>
  <c r="K207" i="1"/>
  <c r="J207" i="1"/>
  <c r="I207" i="1"/>
  <c r="L207" i="1" s="1"/>
  <c r="H207" i="1"/>
  <c r="K206" i="1"/>
  <c r="J206" i="1"/>
  <c r="I206" i="1"/>
  <c r="L206" i="1" s="1"/>
  <c r="H206" i="1"/>
  <c r="K205" i="1"/>
  <c r="J205" i="1"/>
  <c r="I205" i="1"/>
  <c r="L205" i="1" s="1"/>
  <c r="H205" i="1"/>
  <c r="K204" i="1"/>
  <c r="J204" i="1"/>
  <c r="I204" i="1"/>
  <c r="L204" i="1" s="1"/>
  <c r="H204" i="1"/>
  <c r="K203" i="1"/>
  <c r="J203" i="1"/>
  <c r="I203" i="1"/>
  <c r="L203" i="1" s="1"/>
  <c r="H203" i="1"/>
  <c r="K202" i="1"/>
  <c r="J202" i="1"/>
  <c r="I202" i="1"/>
  <c r="L202" i="1" s="1"/>
  <c r="H202" i="1"/>
  <c r="K201" i="1"/>
  <c r="J201" i="1"/>
  <c r="I201" i="1"/>
  <c r="L201" i="1" s="1"/>
  <c r="H201" i="1"/>
  <c r="K200" i="1"/>
  <c r="J200" i="1"/>
  <c r="I200" i="1"/>
  <c r="L200" i="1" s="1"/>
  <c r="H200" i="1"/>
  <c r="K199" i="1"/>
  <c r="J199" i="1"/>
  <c r="I199" i="1"/>
  <c r="L199" i="1" s="1"/>
  <c r="H199" i="1"/>
  <c r="K198" i="1"/>
  <c r="J198" i="1"/>
  <c r="I198" i="1"/>
  <c r="L198" i="1" s="1"/>
  <c r="H198" i="1"/>
  <c r="K197" i="1"/>
  <c r="J197" i="1"/>
  <c r="I197" i="1"/>
  <c r="L197" i="1" s="1"/>
  <c r="H197" i="1"/>
  <c r="K196" i="1"/>
  <c r="J196" i="1"/>
  <c r="I196" i="1"/>
  <c r="L196" i="1" s="1"/>
  <c r="H196" i="1"/>
  <c r="K195" i="1"/>
  <c r="J195" i="1"/>
  <c r="I195" i="1"/>
  <c r="L195" i="1" s="1"/>
  <c r="H195" i="1"/>
  <c r="K194" i="1"/>
  <c r="J194" i="1"/>
  <c r="I194" i="1"/>
  <c r="L194" i="1" s="1"/>
  <c r="H194" i="1"/>
  <c r="K193" i="1"/>
  <c r="J193" i="1"/>
  <c r="I193" i="1"/>
  <c r="L193" i="1" s="1"/>
  <c r="H193" i="1"/>
  <c r="K192" i="1"/>
  <c r="J192" i="1"/>
  <c r="I192" i="1"/>
  <c r="L192" i="1" s="1"/>
  <c r="H192" i="1"/>
  <c r="K191" i="1"/>
  <c r="J191" i="1"/>
  <c r="I191" i="1"/>
  <c r="L191" i="1" s="1"/>
  <c r="H191" i="1"/>
  <c r="K190" i="1"/>
  <c r="J190" i="1"/>
  <c r="I190" i="1"/>
  <c r="L190" i="1" s="1"/>
  <c r="H190" i="1"/>
  <c r="K189" i="1"/>
  <c r="J189" i="1"/>
  <c r="I189" i="1"/>
  <c r="L189" i="1" s="1"/>
  <c r="H189" i="1"/>
  <c r="K188" i="1"/>
  <c r="J188" i="1"/>
  <c r="I188" i="1"/>
  <c r="L188" i="1" s="1"/>
  <c r="H188" i="1"/>
  <c r="K187" i="1"/>
  <c r="J187" i="1"/>
  <c r="I187" i="1"/>
  <c r="L187" i="1" s="1"/>
  <c r="H187" i="1"/>
  <c r="K186" i="1"/>
  <c r="J186" i="1"/>
  <c r="I186" i="1"/>
  <c r="L186" i="1" s="1"/>
  <c r="H186" i="1"/>
  <c r="K185" i="1"/>
  <c r="J185" i="1"/>
  <c r="I185" i="1"/>
  <c r="L185" i="1" s="1"/>
  <c r="H185" i="1"/>
  <c r="K184" i="1"/>
  <c r="J184" i="1"/>
  <c r="I184" i="1"/>
  <c r="L184" i="1" s="1"/>
  <c r="H184" i="1"/>
  <c r="K183" i="1"/>
  <c r="J183" i="1"/>
  <c r="I183" i="1"/>
  <c r="L183" i="1" s="1"/>
  <c r="H183" i="1"/>
  <c r="K182" i="1"/>
  <c r="J182" i="1"/>
  <c r="I182" i="1"/>
  <c r="L182" i="1" s="1"/>
  <c r="H182" i="1"/>
  <c r="K181" i="1"/>
  <c r="J181" i="1"/>
  <c r="I181" i="1"/>
  <c r="L181" i="1" s="1"/>
  <c r="H181" i="1"/>
  <c r="K180" i="1"/>
  <c r="J180" i="1"/>
  <c r="I180" i="1"/>
  <c r="L180" i="1" s="1"/>
  <c r="H180" i="1"/>
  <c r="K179" i="1"/>
  <c r="J179" i="1"/>
  <c r="I179" i="1"/>
  <c r="L179" i="1" s="1"/>
  <c r="H179" i="1"/>
  <c r="K178" i="1"/>
  <c r="J178" i="1"/>
  <c r="I178" i="1"/>
  <c r="L178" i="1" s="1"/>
  <c r="H178" i="1"/>
  <c r="K177" i="1"/>
  <c r="J177" i="1"/>
  <c r="I177" i="1"/>
  <c r="L177" i="1" s="1"/>
  <c r="H177" i="1"/>
  <c r="K176" i="1"/>
  <c r="J176" i="1"/>
  <c r="I176" i="1"/>
  <c r="L176" i="1" s="1"/>
  <c r="H176" i="1"/>
  <c r="K175" i="1"/>
  <c r="J175" i="1"/>
  <c r="I175" i="1"/>
  <c r="L175" i="1" s="1"/>
  <c r="H175" i="1"/>
  <c r="K174" i="1"/>
  <c r="J174" i="1"/>
  <c r="I174" i="1"/>
  <c r="L174" i="1" s="1"/>
  <c r="H174" i="1"/>
  <c r="K173" i="1"/>
  <c r="J173" i="1"/>
  <c r="I173" i="1"/>
  <c r="L173" i="1" s="1"/>
  <c r="H173" i="1"/>
  <c r="K172" i="1"/>
  <c r="J172" i="1"/>
  <c r="I172" i="1"/>
  <c r="L172" i="1" s="1"/>
  <c r="H172" i="1"/>
  <c r="K171" i="1"/>
  <c r="J171" i="1"/>
  <c r="I171" i="1"/>
  <c r="L171" i="1" s="1"/>
  <c r="H171" i="1"/>
  <c r="K170" i="1"/>
  <c r="J170" i="1"/>
  <c r="I170" i="1"/>
  <c r="L170" i="1" s="1"/>
  <c r="H170" i="1"/>
  <c r="K169" i="1"/>
  <c r="J169" i="1"/>
  <c r="I169" i="1"/>
  <c r="L169" i="1" s="1"/>
  <c r="H169" i="1"/>
  <c r="K168" i="1"/>
  <c r="J168" i="1"/>
  <c r="I168" i="1"/>
  <c r="L168" i="1" s="1"/>
  <c r="H168" i="1"/>
  <c r="K167" i="1"/>
  <c r="J167" i="1"/>
  <c r="I167" i="1"/>
  <c r="L167" i="1" s="1"/>
  <c r="H167" i="1"/>
  <c r="K166" i="1"/>
  <c r="J166" i="1"/>
  <c r="I166" i="1"/>
  <c r="L166" i="1" s="1"/>
  <c r="H166" i="1"/>
  <c r="K165" i="1"/>
  <c r="J165" i="1"/>
  <c r="I165" i="1"/>
  <c r="L165" i="1" s="1"/>
  <c r="H165" i="1"/>
  <c r="K164" i="1"/>
  <c r="J164" i="1"/>
  <c r="I164" i="1"/>
  <c r="L164" i="1" s="1"/>
  <c r="H164" i="1"/>
  <c r="K163" i="1"/>
  <c r="J163" i="1"/>
  <c r="I163" i="1"/>
  <c r="L163" i="1" s="1"/>
  <c r="H163" i="1"/>
  <c r="K162" i="1"/>
  <c r="J162" i="1"/>
  <c r="I162" i="1"/>
  <c r="L162" i="1" s="1"/>
  <c r="H162" i="1"/>
  <c r="K161" i="1"/>
  <c r="J161" i="1"/>
  <c r="I161" i="1"/>
  <c r="L161" i="1" s="1"/>
  <c r="H161" i="1"/>
  <c r="K160" i="1"/>
  <c r="J160" i="1"/>
  <c r="I160" i="1"/>
  <c r="L160" i="1" s="1"/>
  <c r="H160" i="1"/>
  <c r="K159" i="1"/>
  <c r="J159" i="1"/>
  <c r="I159" i="1"/>
  <c r="L159" i="1" s="1"/>
  <c r="H159" i="1"/>
  <c r="K158" i="1"/>
  <c r="J158" i="1"/>
  <c r="I158" i="1"/>
  <c r="L158" i="1" s="1"/>
  <c r="H158" i="1"/>
  <c r="K157" i="1"/>
  <c r="J157" i="1"/>
  <c r="I157" i="1"/>
  <c r="L157" i="1" s="1"/>
  <c r="H157" i="1"/>
  <c r="K156" i="1"/>
  <c r="J156" i="1"/>
  <c r="I156" i="1"/>
  <c r="L156" i="1" s="1"/>
  <c r="H156" i="1"/>
  <c r="K155" i="1"/>
  <c r="J155" i="1"/>
  <c r="I155" i="1"/>
  <c r="L155" i="1" s="1"/>
  <c r="H155" i="1"/>
  <c r="K154" i="1"/>
  <c r="J154" i="1"/>
  <c r="I154" i="1"/>
  <c r="L154" i="1" s="1"/>
  <c r="H154" i="1"/>
  <c r="K153" i="1"/>
  <c r="J153" i="1"/>
  <c r="I153" i="1"/>
  <c r="L153" i="1" s="1"/>
  <c r="H153" i="1"/>
  <c r="K152" i="1"/>
  <c r="J152" i="1"/>
  <c r="I152" i="1"/>
  <c r="L152" i="1" s="1"/>
  <c r="H152" i="1"/>
  <c r="K151" i="1"/>
  <c r="J151" i="1"/>
  <c r="I151" i="1"/>
  <c r="L151" i="1" s="1"/>
  <c r="H151" i="1"/>
  <c r="K150" i="1"/>
  <c r="J150" i="1"/>
  <c r="I150" i="1"/>
  <c r="L150" i="1" s="1"/>
  <c r="H150" i="1"/>
  <c r="K149" i="1"/>
  <c r="J149" i="1"/>
  <c r="I149" i="1"/>
  <c r="L149" i="1" s="1"/>
  <c r="H149" i="1"/>
  <c r="K148" i="1"/>
  <c r="J148" i="1"/>
  <c r="I148" i="1"/>
  <c r="L148" i="1" s="1"/>
  <c r="H148" i="1"/>
  <c r="K147" i="1"/>
  <c r="J147" i="1"/>
  <c r="I147" i="1"/>
  <c r="L147" i="1" s="1"/>
  <c r="H147" i="1"/>
  <c r="K146" i="1"/>
  <c r="J146" i="1"/>
  <c r="I146" i="1"/>
  <c r="L146" i="1" s="1"/>
  <c r="H146" i="1"/>
  <c r="K145" i="1"/>
  <c r="J145" i="1"/>
  <c r="I145" i="1"/>
  <c r="L145" i="1" s="1"/>
  <c r="H145" i="1"/>
  <c r="K144" i="1"/>
  <c r="J144" i="1"/>
  <c r="I144" i="1"/>
  <c r="L144" i="1" s="1"/>
  <c r="H144" i="1"/>
  <c r="K143" i="1"/>
  <c r="J143" i="1"/>
  <c r="I143" i="1"/>
  <c r="L143" i="1" s="1"/>
  <c r="H143" i="1"/>
  <c r="K142" i="1"/>
  <c r="J142" i="1"/>
  <c r="I142" i="1"/>
  <c r="L142" i="1" s="1"/>
  <c r="H142" i="1"/>
  <c r="K141" i="1"/>
  <c r="J141" i="1"/>
  <c r="I141" i="1"/>
  <c r="L141" i="1" s="1"/>
  <c r="H141" i="1"/>
  <c r="K140" i="1"/>
  <c r="J140" i="1"/>
  <c r="I140" i="1"/>
  <c r="L140" i="1" s="1"/>
  <c r="H140" i="1"/>
  <c r="K139" i="1"/>
  <c r="J139" i="1"/>
  <c r="I139" i="1"/>
  <c r="L139" i="1" s="1"/>
  <c r="H139" i="1"/>
  <c r="K138" i="1"/>
  <c r="J138" i="1"/>
  <c r="I138" i="1"/>
  <c r="L138" i="1" s="1"/>
  <c r="H138" i="1"/>
  <c r="K137" i="1"/>
  <c r="J137" i="1"/>
  <c r="I137" i="1"/>
  <c r="L137" i="1" s="1"/>
  <c r="H137" i="1"/>
  <c r="K136" i="1"/>
  <c r="J136" i="1"/>
  <c r="I136" i="1"/>
  <c r="L136" i="1" s="1"/>
  <c r="H136" i="1"/>
  <c r="K135" i="1"/>
  <c r="J135" i="1"/>
  <c r="I135" i="1"/>
  <c r="L135" i="1" s="1"/>
  <c r="H135" i="1"/>
  <c r="K134" i="1"/>
  <c r="J134" i="1"/>
  <c r="I134" i="1"/>
  <c r="L134" i="1" s="1"/>
  <c r="H134" i="1"/>
  <c r="K133" i="1"/>
  <c r="J133" i="1"/>
  <c r="I133" i="1"/>
  <c r="L133" i="1" s="1"/>
  <c r="H133" i="1"/>
  <c r="K132" i="1"/>
  <c r="J132" i="1"/>
  <c r="I132" i="1"/>
  <c r="L132" i="1" s="1"/>
  <c r="H132" i="1"/>
  <c r="K131" i="1"/>
  <c r="J131" i="1"/>
  <c r="I131" i="1"/>
  <c r="L131" i="1" s="1"/>
  <c r="H131" i="1"/>
  <c r="K130" i="1"/>
  <c r="J130" i="1"/>
  <c r="I130" i="1"/>
  <c r="L130" i="1" s="1"/>
  <c r="H130" i="1"/>
  <c r="K129" i="1"/>
  <c r="J129" i="1"/>
  <c r="I129" i="1"/>
  <c r="L129" i="1" s="1"/>
  <c r="H129" i="1"/>
  <c r="K128" i="1"/>
  <c r="J128" i="1"/>
  <c r="I128" i="1"/>
  <c r="L128" i="1" s="1"/>
  <c r="H128" i="1"/>
  <c r="K127" i="1"/>
  <c r="J127" i="1"/>
  <c r="I127" i="1"/>
  <c r="L127" i="1" s="1"/>
  <c r="H127" i="1"/>
  <c r="K126" i="1"/>
  <c r="J126" i="1"/>
  <c r="I126" i="1"/>
  <c r="L126" i="1" s="1"/>
  <c r="H126" i="1"/>
  <c r="K125" i="1"/>
  <c r="J125" i="1"/>
  <c r="I125" i="1"/>
  <c r="L125" i="1" s="1"/>
  <c r="H125" i="1"/>
  <c r="K124" i="1"/>
  <c r="J124" i="1"/>
  <c r="I124" i="1"/>
  <c r="L124" i="1" s="1"/>
  <c r="H124" i="1"/>
  <c r="K123" i="1"/>
  <c r="J123" i="1"/>
  <c r="I123" i="1"/>
  <c r="L123" i="1" s="1"/>
  <c r="H123" i="1"/>
  <c r="K122" i="1"/>
  <c r="J122" i="1"/>
  <c r="I122" i="1"/>
  <c r="L122" i="1" s="1"/>
  <c r="H122" i="1"/>
  <c r="K121" i="1"/>
  <c r="J121" i="1"/>
  <c r="I121" i="1"/>
  <c r="L121" i="1" s="1"/>
  <c r="H121" i="1"/>
  <c r="K120" i="1"/>
  <c r="J120" i="1"/>
  <c r="I120" i="1"/>
  <c r="L120" i="1" s="1"/>
  <c r="H120" i="1"/>
  <c r="K119" i="1"/>
  <c r="J119" i="1"/>
  <c r="I119" i="1"/>
  <c r="L119" i="1" s="1"/>
  <c r="H119" i="1"/>
  <c r="K118" i="1"/>
  <c r="J118" i="1"/>
  <c r="I118" i="1"/>
  <c r="L118" i="1" s="1"/>
  <c r="H118" i="1"/>
  <c r="K117" i="1"/>
  <c r="J117" i="1"/>
  <c r="I117" i="1"/>
  <c r="L117" i="1" s="1"/>
  <c r="H117" i="1"/>
  <c r="K116" i="1"/>
  <c r="J116" i="1"/>
  <c r="I116" i="1"/>
  <c r="L116" i="1" s="1"/>
  <c r="H116" i="1"/>
  <c r="K115" i="1"/>
  <c r="J115" i="1"/>
  <c r="I115" i="1"/>
  <c r="L115" i="1" s="1"/>
  <c r="H115" i="1"/>
  <c r="K114" i="1"/>
  <c r="J114" i="1"/>
  <c r="I114" i="1"/>
  <c r="L114" i="1" s="1"/>
  <c r="H114" i="1"/>
  <c r="K113" i="1"/>
  <c r="J113" i="1"/>
  <c r="I113" i="1"/>
  <c r="L113" i="1" s="1"/>
  <c r="H113" i="1"/>
  <c r="K112" i="1"/>
  <c r="J112" i="1"/>
  <c r="I112" i="1"/>
  <c r="L112" i="1" s="1"/>
  <c r="H112" i="1"/>
  <c r="K111" i="1"/>
  <c r="J111" i="1"/>
  <c r="I111" i="1"/>
  <c r="L111" i="1" s="1"/>
  <c r="H111" i="1"/>
  <c r="K110" i="1"/>
  <c r="J110" i="1"/>
  <c r="I110" i="1"/>
  <c r="L110" i="1" s="1"/>
  <c r="H110" i="1"/>
  <c r="K109" i="1"/>
  <c r="J109" i="1"/>
  <c r="I109" i="1"/>
  <c r="L109" i="1" s="1"/>
  <c r="H109" i="1"/>
  <c r="K108" i="1"/>
  <c r="J108" i="1"/>
  <c r="I108" i="1"/>
  <c r="L108" i="1" s="1"/>
  <c r="H108" i="1"/>
  <c r="K107" i="1"/>
  <c r="J107" i="1"/>
  <c r="I107" i="1"/>
  <c r="L107" i="1" s="1"/>
  <c r="H107" i="1"/>
  <c r="K106" i="1"/>
  <c r="J106" i="1"/>
  <c r="I106" i="1"/>
  <c r="L106" i="1" s="1"/>
  <c r="H106" i="1"/>
  <c r="K105" i="1"/>
  <c r="J105" i="1"/>
  <c r="I105" i="1"/>
  <c r="L105" i="1" s="1"/>
  <c r="H105" i="1"/>
  <c r="K104" i="1"/>
  <c r="J104" i="1"/>
  <c r="I104" i="1"/>
  <c r="L104" i="1" s="1"/>
  <c r="H104" i="1"/>
  <c r="K103" i="1"/>
  <c r="J103" i="1"/>
  <c r="I103" i="1"/>
  <c r="L103" i="1" s="1"/>
  <c r="H103" i="1"/>
  <c r="K102" i="1"/>
  <c r="J102" i="1"/>
  <c r="I102" i="1"/>
  <c r="L102" i="1" s="1"/>
  <c r="H102" i="1"/>
  <c r="K101" i="1"/>
  <c r="J101" i="1"/>
  <c r="I101" i="1"/>
  <c r="L101" i="1" s="1"/>
  <c r="H101" i="1"/>
  <c r="K100" i="1"/>
  <c r="J100" i="1"/>
  <c r="I100" i="1"/>
  <c r="L100" i="1" s="1"/>
  <c r="H100" i="1"/>
  <c r="K99" i="1"/>
  <c r="J99" i="1"/>
  <c r="I99" i="1"/>
  <c r="L99" i="1" s="1"/>
  <c r="H99" i="1"/>
  <c r="K98" i="1"/>
  <c r="J98" i="1"/>
  <c r="I98" i="1"/>
  <c r="L98" i="1" s="1"/>
  <c r="H98" i="1"/>
  <c r="K97" i="1"/>
  <c r="J97" i="1"/>
  <c r="I97" i="1"/>
  <c r="L97" i="1" s="1"/>
  <c r="H97" i="1"/>
  <c r="K96" i="1"/>
  <c r="J96" i="1"/>
  <c r="I96" i="1"/>
  <c r="L96" i="1" s="1"/>
  <c r="H96" i="1"/>
  <c r="K95" i="1"/>
  <c r="J95" i="1"/>
  <c r="I95" i="1"/>
  <c r="L95" i="1" s="1"/>
  <c r="H95" i="1"/>
  <c r="K94" i="1"/>
  <c r="J94" i="1"/>
  <c r="I94" i="1"/>
  <c r="L94" i="1" s="1"/>
  <c r="H94" i="1"/>
  <c r="K93" i="1"/>
  <c r="J93" i="1"/>
  <c r="I93" i="1"/>
  <c r="L93" i="1" s="1"/>
  <c r="H93" i="1"/>
  <c r="K92" i="1"/>
  <c r="J92" i="1"/>
  <c r="I92" i="1"/>
  <c r="L92" i="1" s="1"/>
  <c r="H92" i="1"/>
  <c r="K91" i="1"/>
  <c r="J91" i="1"/>
  <c r="I91" i="1"/>
  <c r="L91" i="1" s="1"/>
  <c r="H91" i="1"/>
  <c r="K90" i="1"/>
  <c r="J90" i="1"/>
  <c r="I90" i="1"/>
  <c r="L90" i="1" s="1"/>
  <c r="H90" i="1"/>
  <c r="K89" i="1"/>
  <c r="J89" i="1"/>
  <c r="I89" i="1"/>
  <c r="L89" i="1" s="1"/>
  <c r="H89" i="1"/>
  <c r="K88" i="1"/>
  <c r="J88" i="1"/>
  <c r="I88" i="1"/>
  <c r="L88" i="1" s="1"/>
  <c r="H88" i="1"/>
  <c r="K87" i="1"/>
  <c r="J87" i="1"/>
  <c r="I87" i="1"/>
  <c r="L87" i="1" s="1"/>
  <c r="H87" i="1"/>
  <c r="K86" i="1"/>
  <c r="J86" i="1"/>
  <c r="I86" i="1"/>
  <c r="L86" i="1" s="1"/>
  <c r="H86" i="1"/>
  <c r="K85" i="1"/>
  <c r="J85" i="1"/>
  <c r="I85" i="1"/>
  <c r="L85" i="1" s="1"/>
  <c r="H85" i="1"/>
  <c r="K84" i="1"/>
  <c r="J84" i="1"/>
  <c r="I84" i="1"/>
  <c r="L84" i="1" s="1"/>
  <c r="H84" i="1"/>
  <c r="K83" i="1"/>
  <c r="J83" i="1"/>
  <c r="I83" i="1"/>
  <c r="L83" i="1" s="1"/>
  <c r="H83" i="1"/>
  <c r="K82" i="1"/>
  <c r="J82" i="1"/>
  <c r="I82" i="1"/>
  <c r="L82" i="1" s="1"/>
  <c r="H82" i="1"/>
  <c r="K81" i="1"/>
  <c r="J81" i="1"/>
  <c r="I81" i="1"/>
  <c r="L81" i="1" s="1"/>
  <c r="H81" i="1"/>
  <c r="K80" i="1"/>
  <c r="J80" i="1"/>
  <c r="I80" i="1"/>
  <c r="L80" i="1" s="1"/>
  <c r="H80" i="1"/>
  <c r="K79" i="1"/>
  <c r="J79" i="1"/>
  <c r="I79" i="1"/>
  <c r="L79" i="1" s="1"/>
  <c r="H79" i="1"/>
  <c r="K78" i="1"/>
  <c r="J78" i="1"/>
  <c r="I78" i="1"/>
  <c r="L78" i="1" s="1"/>
  <c r="H78" i="1"/>
  <c r="K77" i="1"/>
  <c r="J77" i="1"/>
  <c r="I77" i="1"/>
  <c r="L77" i="1" s="1"/>
  <c r="H77" i="1"/>
  <c r="K76" i="1"/>
  <c r="J76" i="1"/>
  <c r="I76" i="1"/>
  <c r="L76" i="1" s="1"/>
  <c r="H76" i="1"/>
  <c r="K75" i="1"/>
  <c r="J75" i="1"/>
  <c r="I75" i="1"/>
  <c r="L75" i="1" s="1"/>
  <c r="H75" i="1"/>
  <c r="K74" i="1"/>
  <c r="J74" i="1"/>
  <c r="I74" i="1"/>
  <c r="L74" i="1" s="1"/>
  <c r="H74" i="1"/>
  <c r="K73" i="1"/>
  <c r="J73" i="1"/>
  <c r="I73" i="1"/>
  <c r="L73" i="1" s="1"/>
  <c r="H73" i="1"/>
  <c r="K72" i="1"/>
  <c r="J72" i="1"/>
  <c r="I72" i="1"/>
  <c r="L72" i="1" s="1"/>
  <c r="H72" i="1"/>
  <c r="K71" i="1"/>
  <c r="J71" i="1"/>
  <c r="I71" i="1"/>
  <c r="L71" i="1" s="1"/>
  <c r="H71" i="1"/>
  <c r="K70" i="1"/>
  <c r="J70" i="1"/>
  <c r="I70" i="1"/>
  <c r="L70" i="1" s="1"/>
  <c r="H70" i="1"/>
  <c r="K69" i="1"/>
  <c r="J69" i="1"/>
  <c r="I69" i="1"/>
  <c r="L69" i="1" s="1"/>
  <c r="H69" i="1"/>
  <c r="K68" i="1"/>
  <c r="J68" i="1"/>
  <c r="I68" i="1"/>
  <c r="L68" i="1" s="1"/>
  <c r="H68" i="1"/>
  <c r="K67" i="1"/>
  <c r="J67" i="1"/>
  <c r="I67" i="1"/>
  <c r="L67" i="1" s="1"/>
  <c r="H67" i="1"/>
  <c r="K66" i="1"/>
  <c r="J66" i="1"/>
  <c r="I66" i="1"/>
  <c r="L66" i="1" s="1"/>
  <c r="H66" i="1"/>
  <c r="K65" i="1"/>
  <c r="J65" i="1"/>
  <c r="I65" i="1"/>
  <c r="L65" i="1" s="1"/>
  <c r="H65" i="1"/>
  <c r="K64" i="1"/>
  <c r="J64" i="1"/>
  <c r="I64" i="1"/>
  <c r="L64" i="1" s="1"/>
  <c r="H64" i="1"/>
  <c r="K63" i="1"/>
  <c r="J63" i="1"/>
  <c r="I63" i="1"/>
  <c r="L63" i="1" s="1"/>
  <c r="H63" i="1"/>
  <c r="K62" i="1"/>
  <c r="J62" i="1"/>
  <c r="I62" i="1"/>
  <c r="L62" i="1" s="1"/>
  <c r="H62" i="1"/>
  <c r="K61" i="1"/>
  <c r="J61" i="1"/>
  <c r="I61" i="1"/>
  <c r="L61" i="1" s="1"/>
  <c r="H61" i="1"/>
  <c r="K60" i="1"/>
  <c r="J60" i="1"/>
  <c r="I60" i="1"/>
  <c r="L60" i="1" s="1"/>
  <c r="H60" i="1"/>
  <c r="K59" i="1"/>
  <c r="J59" i="1"/>
  <c r="I59" i="1"/>
  <c r="L59" i="1" s="1"/>
  <c r="H59" i="1"/>
  <c r="K58" i="1"/>
  <c r="J58" i="1"/>
  <c r="I58" i="1"/>
  <c r="L58" i="1" s="1"/>
  <c r="H58" i="1"/>
  <c r="K57" i="1"/>
  <c r="J57" i="1"/>
  <c r="I57" i="1"/>
  <c r="L57" i="1" s="1"/>
  <c r="H57" i="1"/>
  <c r="K56" i="1"/>
  <c r="J56" i="1"/>
  <c r="I56" i="1"/>
  <c r="L56" i="1" s="1"/>
  <c r="H56" i="1"/>
  <c r="K55" i="1"/>
  <c r="J55" i="1"/>
  <c r="I55" i="1"/>
  <c r="L55" i="1" s="1"/>
  <c r="H55" i="1"/>
  <c r="K54" i="1"/>
  <c r="J54" i="1"/>
  <c r="I54" i="1"/>
  <c r="L54" i="1" s="1"/>
  <c r="H54" i="1"/>
  <c r="K53" i="1"/>
  <c r="J53" i="1"/>
  <c r="I53" i="1"/>
  <c r="L53" i="1" s="1"/>
  <c r="H53" i="1"/>
  <c r="K52" i="1"/>
  <c r="J52" i="1"/>
  <c r="I52" i="1"/>
  <c r="L52" i="1" s="1"/>
  <c r="H52" i="1"/>
  <c r="K51" i="1"/>
  <c r="J51" i="1"/>
  <c r="I51" i="1"/>
  <c r="L51" i="1" s="1"/>
  <c r="H51" i="1"/>
  <c r="K50" i="1"/>
  <c r="J50" i="1"/>
  <c r="I50" i="1"/>
  <c r="L50" i="1" s="1"/>
  <c r="H50" i="1"/>
  <c r="K49" i="1"/>
  <c r="J49" i="1"/>
  <c r="I49" i="1"/>
  <c r="L49" i="1" s="1"/>
  <c r="H49" i="1"/>
  <c r="K48" i="1"/>
  <c r="J48" i="1"/>
  <c r="I48" i="1"/>
  <c r="L48" i="1" s="1"/>
  <c r="H48" i="1"/>
  <c r="K47" i="1"/>
  <c r="J47" i="1"/>
  <c r="I47" i="1"/>
  <c r="L47" i="1" s="1"/>
  <c r="H47" i="1"/>
  <c r="K46" i="1"/>
  <c r="J46" i="1"/>
  <c r="I46" i="1"/>
  <c r="H46" i="1"/>
  <c r="K45" i="1"/>
  <c r="J45" i="1"/>
  <c r="I45" i="1"/>
  <c r="L45" i="1" s="1"/>
  <c r="H45" i="1"/>
  <c r="K44" i="1"/>
  <c r="J44" i="1"/>
  <c r="I44" i="1"/>
  <c r="L44" i="1" s="1"/>
  <c r="H44" i="1"/>
  <c r="K43" i="1"/>
  <c r="J43" i="1"/>
  <c r="I43" i="1"/>
  <c r="L43" i="1" s="1"/>
  <c r="H43" i="1"/>
  <c r="K42" i="1"/>
  <c r="J42" i="1"/>
  <c r="I42" i="1"/>
  <c r="L42" i="1" s="1"/>
  <c r="H42" i="1"/>
  <c r="K41" i="1"/>
  <c r="J41" i="1"/>
  <c r="I41" i="1"/>
  <c r="L41" i="1" s="1"/>
  <c r="H41" i="1"/>
  <c r="K40" i="1"/>
  <c r="J40" i="1"/>
  <c r="I40" i="1"/>
  <c r="L40" i="1" s="1"/>
  <c r="H40" i="1"/>
  <c r="K39" i="1"/>
  <c r="J39" i="1"/>
  <c r="I39" i="1"/>
  <c r="L39" i="1" s="1"/>
  <c r="H39" i="1"/>
  <c r="K38" i="1"/>
  <c r="J38" i="1"/>
  <c r="I38" i="1"/>
  <c r="L38" i="1" s="1"/>
  <c r="H38" i="1"/>
  <c r="K37" i="1"/>
  <c r="J37" i="1"/>
  <c r="I37" i="1"/>
  <c r="L37" i="1" s="1"/>
  <c r="H37" i="1"/>
  <c r="K36" i="1"/>
  <c r="J36" i="1"/>
  <c r="I36" i="1"/>
  <c r="L36" i="1" s="1"/>
  <c r="H36" i="1"/>
  <c r="K35" i="1"/>
  <c r="J35" i="1"/>
  <c r="I35" i="1"/>
  <c r="L35" i="1" s="1"/>
  <c r="H35" i="1"/>
  <c r="K34" i="1"/>
  <c r="J34" i="1"/>
  <c r="I34" i="1"/>
  <c r="L34" i="1" s="1"/>
  <c r="H34" i="1"/>
  <c r="K33" i="1"/>
  <c r="J33" i="1"/>
  <c r="I33" i="1"/>
  <c r="L33" i="1" s="1"/>
  <c r="H33" i="1"/>
  <c r="K32" i="1"/>
  <c r="J32" i="1"/>
  <c r="I32" i="1"/>
  <c r="L32" i="1" s="1"/>
  <c r="H32" i="1"/>
  <c r="K31" i="1"/>
  <c r="J31" i="1"/>
  <c r="I31" i="1"/>
  <c r="L31" i="1" s="1"/>
  <c r="H31" i="1"/>
  <c r="K30" i="1"/>
  <c r="J30" i="1"/>
  <c r="I30" i="1"/>
  <c r="L30" i="1" s="1"/>
  <c r="H30" i="1"/>
  <c r="K29" i="1"/>
  <c r="J29" i="1"/>
  <c r="I29" i="1"/>
  <c r="L29" i="1" s="1"/>
  <c r="H29" i="1"/>
  <c r="K28" i="1"/>
  <c r="J28" i="1"/>
  <c r="I28" i="1"/>
  <c r="L28" i="1" s="1"/>
  <c r="H28" i="1"/>
  <c r="K27" i="1"/>
  <c r="J27" i="1"/>
  <c r="I27" i="1"/>
  <c r="L27" i="1" s="1"/>
  <c r="H27" i="1"/>
  <c r="K26" i="1"/>
  <c r="J26" i="1"/>
  <c r="I26" i="1"/>
  <c r="L26" i="1" s="1"/>
  <c r="H26" i="1"/>
  <c r="K25" i="1"/>
  <c r="J25" i="1"/>
  <c r="I25" i="1"/>
  <c r="L25" i="1" s="1"/>
  <c r="H25" i="1"/>
  <c r="K24" i="1"/>
  <c r="J24" i="1"/>
  <c r="I24" i="1"/>
  <c r="L24" i="1" s="1"/>
  <c r="H24" i="1"/>
  <c r="K23" i="1"/>
  <c r="J23" i="1"/>
  <c r="I23" i="1"/>
  <c r="L23" i="1" s="1"/>
  <c r="H23" i="1"/>
  <c r="K22" i="1"/>
  <c r="J22" i="1"/>
  <c r="I22" i="1"/>
  <c r="L22" i="1" s="1"/>
  <c r="H22" i="1"/>
  <c r="K21" i="1"/>
  <c r="J21" i="1"/>
  <c r="I21" i="1"/>
  <c r="L21" i="1" s="1"/>
  <c r="H21" i="1"/>
  <c r="K20" i="1"/>
  <c r="J20" i="1"/>
  <c r="I20" i="1"/>
  <c r="L20" i="1" s="1"/>
  <c r="H20" i="1"/>
  <c r="K19" i="1"/>
  <c r="J19" i="1"/>
  <c r="I19" i="1"/>
  <c r="L19" i="1" s="1"/>
  <c r="H19" i="1"/>
  <c r="K18" i="1"/>
  <c r="J18" i="1"/>
  <c r="I18" i="1"/>
  <c r="L18" i="1" s="1"/>
  <c r="H18" i="1"/>
  <c r="K17" i="1"/>
  <c r="J17" i="1"/>
  <c r="I17" i="1"/>
  <c r="L17" i="1" s="1"/>
  <c r="H17" i="1"/>
  <c r="K16" i="1"/>
  <c r="J16" i="1"/>
  <c r="I16" i="1"/>
  <c r="L16" i="1" s="1"/>
  <c r="H16" i="1"/>
  <c r="K15" i="1"/>
  <c r="J15" i="1"/>
  <c r="I15" i="1"/>
  <c r="L15" i="1" s="1"/>
  <c r="H15" i="1"/>
  <c r="K14" i="1"/>
  <c r="J14" i="1"/>
  <c r="I14" i="1"/>
  <c r="L14" i="1" s="1"/>
  <c r="H14" i="1"/>
  <c r="K13" i="1"/>
  <c r="J13" i="1"/>
  <c r="I13" i="1"/>
  <c r="L13" i="1" s="1"/>
  <c r="H13" i="1"/>
  <c r="K12" i="1"/>
  <c r="J12" i="1"/>
  <c r="I12" i="1"/>
  <c r="L12" i="1" s="1"/>
  <c r="H12" i="1"/>
  <c r="K11" i="1"/>
  <c r="J11" i="1"/>
  <c r="I11" i="1"/>
  <c r="L11" i="1" s="1"/>
  <c r="H11" i="1"/>
  <c r="K10" i="1"/>
  <c r="J10" i="1"/>
  <c r="I10" i="1"/>
  <c r="L10" i="1" s="1"/>
  <c r="H10" i="1"/>
  <c r="K9" i="1"/>
  <c r="J9" i="1"/>
  <c r="I9" i="1"/>
  <c r="L9" i="1" s="1"/>
  <c r="H9" i="1"/>
  <c r="K8" i="1"/>
  <c r="J8" i="1"/>
  <c r="I8" i="1"/>
  <c r="L8" i="1" s="1"/>
  <c r="H8" i="1"/>
  <c r="K7" i="1"/>
  <c r="J7" i="1"/>
  <c r="I7" i="1"/>
  <c r="L7" i="1" s="1"/>
  <c r="H7" i="1"/>
  <c r="K6" i="1"/>
  <c r="J6" i="1"/>
  <c r="I6" i="1"/>
  <c r="L6" i="1" s="1"/>
  <c r="H6" i="1"/>
  <c r="K5" i="1"/>
  <c r="J5" i="1"/>
  <c r="I5" i="1"/>
  <c r="L5" i="1" s="1"/>
  <c r="H5" i="1"/>
  <c r="K4" i="1"/>
  <c r="J4" i="1"/>
  <c r="I4" i="1"/>
  <c r="L4" i="1" s="1"/>
  <c r="H4" i="1"/>
  <c r="K3" i="1"/>
  <c r="J3" i="1"/>
  <c r="I3" i="1"/>
  <c r="L3" i="1" s="1"/>
  <c r="H3" i="1"/>
  <c r="K2" i="1"/>
  <c r="J2" i="1"/>
  <c r="I2" i="1"/>
  <c r="G2" i="5" s="1"/>
  <c r="H2" i="1"/>
  <c r="Q376" i="1"/>
  <c r="E10" i="5" l="1"/>
  <c r="D11" i="5"/>
  <c r="D10" i="5"/>
  <c r="D5" i="5"/>
  <c r="D4" i="5"/>
  <c r="D3" i="5"/>
  <c r="L2" i="1"/>
  <c r="L46" i="1"/>
  <c r="D9" i="5"/>
  <c r="D8" i="5"/>
  <c r="L591" i="1"/>
  <c r="L1447" i="1"/>
  <c r="L5163" i="1"/>
  <c r="L6573" i="1"/>
  <c r="L7131" i="1"/>
  <c r="L7934" i="1"/>
  <c r="L9077" i="1"/>
  <c r="L11210" i="1"/>
  <c r="L11683" i="1"/>
  <c r="L12564" i="1"/>
  <c r="L13265" i="1"/>
  <c r="L13824" i="1"/>
  <c r="L14319" i="1"/>
  <c r="L15701" i="1"/>
  <c r="L16424" i="1"/>
  <c r="L16947" i="1"/>
  <c r="L17168" i="1"/>
  <c r="L17917" i="1"/>
  <c r="L18189" i="1"/>
  <c r="L2119" i="1"/>
  <c r="L3917" i="1"/>
  <c r="L4280" i="1"/>
  <c r="L5930" i="1"/>
  <c r="L10635" i="1"/>
  <c r="D6" i="5" l="1"/>
  <c r="E4" i="5" s="1"/>
  <c r="E5" i="5" l="1"/>
  <c r="E3" i="5"/>
</calcChain>
</file>

<file path=xl/sharedStrings.xml><?xml version="1.0" encoding="utf-8"?>
<sst xmlns="http://schemas.openxmlformats.org/spreadsheetml/2006/main" count="56986" uniqueCount="185">
  <si>
    <t>route code</t>
  </si>
  <si>
    <t>route naam</t>
  </si>
  <si>
    <t>bezoekdatum</t>
  </si>
  <si>
    <t>sectie nummer</t>
  </si>
  <si>
    <t>soortnaam</t>
  </si>
  <si>
    <t>wetenschappelijke naam</t>
  </si>
  <si>
    <t>aantal</t>
  </si>
  <si>
    <t>AWD-Bunkerberg</t>
  </si>
  <si>
    <t>bruine winterjuffer</t>
  </si>
  <si>
    <t>Sympecma fusca</t>
  </si>
  <si>
    <t>lantaarntje</t>
  </si>
  <si>
    <t>Ischnura elegans</t>
  </si>
  <si>
    <t>vuurjuffer</t>
  </si>
  <si>
    <t>Pyrrhosoma nymphula</t>
  </si>
  <si>
    <t>watersnuffel</t>
  </si>
  <si>
    <t>Enallagma cyathigerum</t>
  </si>
  <si>
    <t>variabele waterjuffer</t>
  </si>
  <si>
    <t>Coenagrion pulchellum</t>
  </si>
  <si>
    <t>gewone oeverlibel</t>
  </si>
  <si>
    <t>Orthetrum cancellatum</t>
  </si>
  <si>
    <t>azuurwaterjuffer</t>
  </si>
  <si>
    <t>Coenagrion puella</t>
  </si>
  <si>
    <t>glassnijder</t>
  </si>
  <si>
    <t>Brachytron pratense</t>
  </si>
  <si>
    <t>vroege glazenmaker</t>
  </si>
  <si>
    <t>Aeshna isoceles</t>
  </si>
  <si>
    <t>grote keizerlibel</t>
  </si>
  <si>
    <t>Anax imperator</t>
  </si>
  <si>
    <t>viervlek</t>
  </si>
  <si>
    <t>Libellula quadrimaculata</t>
  </si>
  <si>
    <t>gewone pantserjuffer</t>
  </si>
  <si>
    <t>Lestes sponsa</t>
  </si>
  <si>
    <t>bruinrode heidelibel</t>
  </si>
  <si>
    <t>Sympetrum striolatum</t>
  </si>
  <si>
    <t>houtpantserjuffer</t>
  </si>
  <si>
    <t>Chalcolestes viridis</t>
  </si>
  <si>
    <t>paardenbijter</t>
  </si>
  <si>
    <t>Aeshna mixta</t>
  </si>
  <si>
    <t>zwarte heidelibel</t>
  </si>
  <si>
    <t>Sympetrum danae</t>
  </si>
  <si>
    <t>bloedrode heidelibel</t>
  </si>
  <si>
    <t>Sympetrum sanguineum</t>
  </si>
  <si>
    <t>steenrode heidelibel</t>
  </si>
  <si>
    <t>Sympetrum vulgatum</t>
  </si>
  <si>
    <t>noordse witsnuitlibel</t>
  </si>
  <si>
    <t>Leucorrhinia rubicunda</t>
  </si>
  <si>
    <t>tengere pantserjuffer</t>
  </si>
  <si>
    <t>Lestes virens</t>
  </si>
  <si>
    <t>zuidelijke keizerlibel</t>
  </si>
  <si>
    <t>Anax parthenope</t>
  </si>
  <si>
    <t>tengere grasjuffer</t>
  </si>
  <si>
    <t>Ischnura pumilio</t>
  </si>
  <si>
    <t>vuurlibel</t>
  </si>
  <si>
    <t>Crocothemis erythraea</t>
  </si>
  <si>
    <t>AWD-GZV-Grote Middenplas</t>
  </si>
  <si>
    <t>bruinrode/steenrode heidelibel</t>
  </si>
  <si>
    <t>Sympetrum striolatum/vulgatum</t>
  </si>
  <si>
    <t>gevlekte witsnuitlibel</t>
  </si>
  <si>
    <t>Leucorrhinia pectoralis</t>
  </si>
  <si>
    <t>zwervende pantserjuffer</t>
  </si>
  <si>
    <t>Lestes barbarus</t>
  </si>
  <si>
    <t>grote roodoogjuffer</t>
  </si>
  <si>
    <t>Erythromma najas</t>
  </si>
  <si>
    <t>blauwe glazenmaker</t>
  </si>
  <si>
    <t>Aeshna cyanea</t>
  </si>
  <si>
    <t>AWD-EVR-Grote zuidelijke eerste plas</t>
  </si>
  <si>
    <t>venwitsnuitlibel</t>
  </si>
  <si>
    <t>Leucorrhinia dubia</t>
  </si>
  <si>
    <t>zwervende heidelibel</t>
  </si>
  <si>
    <t>Sympetrum fonscolombii</t>
  </si>
  <si>
    <t>AWD-ZVK-Astridsdriftje</t>
  </si>
  <si>
    <t>kleine roodoogjuffer</t>
  </si>
  <si>
    <t>Erythromma viridulum</t>
  </si>
  <si>
    <t>smaragdlibel</t>
  </si>
  <si>
    <t>Cordulia aenea</t>
  </si>
  <si>
    <t>AWD-EVR-Noordoostelijke Dubbelplas</t>
  </si>
  <si>
    <t>AWD-EVR-Grote oostelijke plas</t>
  </si>
  <si>
    <t>sierlijke witsnuitlibel</t>
  </si>
  <si>
    <t>Leucorrhinia caudalis</t>
  </si>
  <si>
    <t>AWD-VOK-Panneland-Zuid</t>
  </si>
  <si>
    <t>tangpantserjuffer</t>
  </si>
  <si>
    <t>Lestes dryas</t>
  </si>
  <si>
    <t>platbuik</t>
  </si>
  <si>
    <t>Libellula depressa</t>
  </si>
  <si>
    <t>AWD-Middenveldkanaal</t>
  </si>
  <si>
    <t>AWD-REL-Waterbak</t>
  </si>
  <si>
    <t>AWD-Oosterkanaal</t>
  </si>
  <si>
    <t>Middenduin-oost</t>
  </si>
  <si>
    <t>Spinnenkop</t>
  </si>
  <si>
    <t>Klein Olmen</t>
  </si>
  <si>
    <t>Grote Pan</t>
  </si>
  <si>
    <t>MD west/Zanderijvaart 2</t>
  </si>
  <si>
    <t>Noordduinen Oude Huis</t>
  </si>
  <si>
    <t>bruine glazenmaker</t>
  </si>
  <si>
    <t>Aeshna grandis</t>
  </si>
  <si>
    <t>zuidelijke glazenmaker</t>
  </si>
  <si>
    <t>Aeshna affinis</t>
  </si>
  <si>
    <t>De Batterij I</t>
  </si>
  <si>
    <t>De Batterij II</t>
  </si>
  <si>
    <t>Schapenkamp I</t>
  </si>
  <si>
    <t>Schapenkamp II</t>
  </si>
  <si>
    <t>Schapenkamp III</t>
  </si>
  <si>
    <t>Middenplas AWD</t>
  </si>
  <si>
    <t>MD-west/Dam</t>
  </si>
  <si>
    <t>DK Noordervlak</t>
  </si>
  <si>
    <t>AWD-EVR-Lange Hoekplas</t>
  </si>
  <si>
    <t>AWD</t>
  </si>
  <si>
    <t>Weidebeekjuffer</t>
  </si>
  <si>
    <t>Beekjuffers</t>
  </si>
  <si>
    <t>Zwervende pantserjuffer</t>
  </si>
  <si>
    <t>Pantserjuffers</t>
  </si>
  <si>
    <t>Tangpantserjuffer</t>
  </si>
  <si>
    <t>Gewone pantserjuffer</t>
  </si>
  <si>
    <t>Tengere pantserjuffer</t>
  </si>
  <si>
    <t>Houtpantserjuffer</t>
  </si>
  <si>
    <t>Bruine winterjuffer</t>
  </si>
  <si>
    <t>Azuurwaterjuffer</t>
  </si>
  <si>
    <t>Waterjuffer</t>
  </si>
  <si>
    <t>Variabele waterjuffer</t>
  </si>
  <si>
    <t>Grote roodoogjuffer</t>
  </si>
  <si>
    <t>KD</t>
  </si>
  <si>
    <t>Kleine roodoogjuffer</t>
  </si>
  <si>
    <t>Vuurjuffer</t>
  </si>
  <si>
    <t>Watersnuffel</t>
  </si>
  <si>
    <t>Lantaarntje</t>
  </si>
  <si>
    <t>Tengere grasjuffer</t>
  </si>
  <si>
    <t>Zuidelijke glazenmaker</t>
  </si>
  <si>
    <t>Glazenmakers</t>
  </si>
  <si>
    <t>Blauwe glazenmaker</t>
  </si>
  <si>
    <t>Bruine glazenmaker</t>
  </si>
  <si>
    <t>Vroege glazenmaker</t>
  </si>
  <si>
    <t>SP</t>
  </si>
  <si>
    <t>Paardenbijter</t>
  </si>
  <si>
    <t>Groene glazenmaker</t>
  </si>
  <si>
    <t>Grote keizerlibel</t>
  </si>
  <si>
    <t>Zuidelijke keizerlibel</t>
  </si>
  <si>
    <t>Zadellibel</t>
  </si>
  <si>
    <t>Glassnijder</t>
  </si>
  <si>
    <t>Smaragdlibel</t>
  </si>
  <si>
    <t>Glanslibel</t>
  </si>
  <si>
    <t>Metaalglanslibel</t>
  </si>
  <si>
    <t>Platbuik</t>
  </si>
  <si>
    <t>Korenbouten</t>
  </si>
  <si>
    <t>Bruine korenbout</t>
  </si>
  <si>
    <t>Viervlek</t>
  </si>
  <si>
    <t>Gewone oeverlibel</t>
  </si>
  <si>
    <t>Vuurlibel</t>
  </si>
  <si>
    <t>Zwarte heidelibel</t>
  </si>
  <si>
    <t>Geelvlekheidelibel</t>
  </si>
  <si>
    <t>Zwervende heidelibel</t>
  </si>
  <si>
    <t>Bloedrode heidelibel</t>
  </si>
  <si>
    <t>Bruinrode heidelibel</t>
  </si>
  <si>
    <t>Steenrode heidelibel</t>
  </si>
  <si>
    <t>Bruinrode/Steenrode Heidelibel</t>
  </si>
  <si>
    <t>Zuidelijke heidelibel</t>
  </si>
  <si>
    <t>Sierlijke witsnuitlibel</t>
  </si>
  <si>
    <t>Venwitsnuitlibel</t>
  </si>
  <si>
    <t>Gevlekte witsnuitlibel</t>
  </si>
  <si>
    <t>Noordse witsnuitlibel</t>
  </si>
  <si>
    <t>Gebied</t>
  </si>
  <si>
    <t>jaar</t>
  </si>
  <si>
    <t>mnd</t>
  </si>
  <si>
    <t>Familie</t>
  </si>
  <si>
    <t>Eindtotaal</t>
  </si>
  <si>
    <t>(Alle)</t>
  </si>
  <si>
    <t>(Meerdere items)</t>
  </si>
  <si>
    <t>Duur</t>
  </si>
  <si>
    <t>Eerste Melding</t>
  </si>
  <si>
    <t>Jaar</t>
  </si>
  <si>
    <t>Aantal weken tot 1e melding</t>
  </si>
  <si>
    <t>aantal indiv.</t>
  </si>
  <si>
    <t>Soort</t>
  </si>
  <si>
    <t>Route</t>
  </si>
  <si>
    <t>Totaal</t>
  </si>
  <si>
    <t>route</t>
  </si>
  <si>
    <t># indiv.</t>
  </si>
  <si>
    <t>Wetenschappelijke naam</t>
  </si>
  <si>
    <t>Aantal in Kennemerduinen</t>
  </si>
  <si>
    <t>Aantal in AWD</t>
  </si>
  <si>
    <t>Aantal in SPW</t>
  </si>
  <si>
    <t>Eerste vliegdatum</t>
  </si>
  <si>
    <t>Laatste vliegdatum</t>
  </si>
  <si>
    <t>Meest geteld in route (in dit jaar)</t>
  </si>
  <si>
    <t>Max aantal op één dag (en op één route)</t>
  </si>
  <si>
    <t>Aantal indiv</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</si>
</sst>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 #,##0.00_ ;_ * \-#,##0.00_ ;_ * &quot;-&quot;??_ ;_ @_ "/>
    <numFmt numFmtId="164" formatCode="[$-413]d/mmm;@"/>
    <numFmt numFmtId="165" formatCode="d/mm/yy;@"/>
    <numFmt numFmtId="166" formatCode="0.0"/>
    <numFmt numFmtId="167" formatCode="_ * #,##0.0_ ;_ * \-#,##0.0_ ;_ * &quot;-&quot;??_ ;_ @_ "/>
    <numFmt numFmtId="168" formatCode="0.000"/>
  </numFmts>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rgb="FFFF0000"/>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tint="0.59999389629810485"/>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53">
    <xf numFmtId="0" fontId="0" fillId="0" borderId="0" xfId="0"/>
    <xf numFmtId="22" fontId="0" fillId="0" borderId="0" xfId="0" applyNumberFormat="1"/>
    <xf numFmtId="0" fontId="0" fillId="0" borderId="0" xfId="0" applyNumberFormat="1"/>
    <xf numFmtId="0" fontId="0" fillId="0" borderId="0" xfId="0" pivotButton="1"/>
    <xf numFmtId="0" fontId="0" fillId="0" borderId="0" xfId="0" applyAlignment="1">
      <alignment horizontal="left"/>
    </xf>
    <xf numFmtId="0" fontId="0" fillId="33" borderId="10" xfId="0" applyFill="1" applyBorder="1"/>
    <xf numFmtId="0" fontId="0" fillId="33" borderId="11" xfId="0" applyFill="1" applyBorder="1"/>
    <xf numFmtId="0" fontId="0" fillId="33" borderId="12" xfId="0" applyFill="1" applyBorder="1"/>
    <xf numFmtId="0" fontId="0" fillId="33" borderId="13" xfId="0" applyFill="1" applyBorder="1"/>
    <xf numFmtId="0" fontId="0" fillId="33" borderId="14" xfId="0" applyFill="1" applyBorder="1"/>
    <xf numFmtId="0" fontId="0" fillId="33" borderId="15" xfId="0" applyFill="1" applyBorder="1"/>
    <xf numFmtId="0" fontId="0" fillId="33" borderId="0" xfId="0" applyFill="1"/>
    <xf numFmtId="0" fontId="0" fillId="34" borderId="0" xfId="0" applyFill="1"/>
    <xf numFmtId="0" fontId="13" fillId="35" borderId="0" xfId="0" applyFont="1" applyFill="1"/>
    <xf numFmtId="0" fontId="0" fillId="35" borderId="0" xfId="0" applyFill="1"/>
    <xf numFmtId="0" fontId="0" fillId="35" borderId="0" xfId="0" applyNumberFormat="1" applyFill="1"/>
    <xf numFmtId="0" fontId="0" fillId="35" borderId="0" xfId="0" applyFill="1" applyAlignment="1">
      <alignment horizontal="left"/>
    </xf>
    <xf numFmtId="0" fontId="0" fillId="35" borderId="0" xfId="0" applyFont="1" applyFill="1"/>
    <xf numFmtId="0" fontId="0" fillId="35" borderId="0" xfId="0" applyFont="1" applyFill="1" applyAlignment="1">
      <alignment horizontal="left"/>
    </xf>
    <xf numFmtId="0" fontId="0" fillId="35" borderId="0" xfId="0" applyNumberFormat="1" applyFont="1" applyFill="1"/>
    <xf numFmtId="164" fontId="0" fillId="0" borderId="0" xfId="0" applyNumberFormat="1"/>
    <xf numFmtId="0" fontId="0" fillId="0" borderId="0" xfId="0" applyFill="1"/>
    <xf numFmtId="165" fontId="0" fillId="0" borderId="0" xfId="0" applyNumberFormat="1" applyFill="1"/>
    <xf numFmtId="0" fontId="16" fillId="0" borderId="0" xfId="0" applyFont="1" applyFill="1" applyBorder="1"/>
    <xf numFmtId="166" fontId="0" fillId="0" borderId="0" xfId="0" applyNumberFormat="1"/>
    <xf numFmtId="167" fontId="0" fillId="0" borderId="0" xfId="42" applyNumberFormat="1" applyFont="1"/>
    <xf numFmtId="0" fontId="0" fillId="35" borderId="0" xfId="0" applyFont="1" applyFill="1" applyAlignment="1">
      <alignment horizontal="right"/>
    </xf>
    <xf numFmtId="0" fontId="0" fillId="35" borderId="0" xfId="0" applyFill="1" applyAlignment="1">
      <alignment horizontal="right"/>
    </xf>
    <xf numFmtId="0" fontId="0" fillId="36" borderId="0" xfId="0" applyFill="1"/>
    <xf numFmtId="0" fontId="0" fillId="36" borderId="0" xfId="0" applyNumberFormat="1" applyFill="1"/>
    <xf numFmtId="0" fontId="0" fillId="36" borderId="0" xfId="0" applyFill="1" applyAlignment="1">
      <alignment horizontal="right"/>
    </xf>
    <xf numFmtId="0" fontId="0" fillId="36" borderId="0" xfId="0" applyFill="1" applyAlignment="1">
      <alignment horizontal="left"/>
    </xf>
    <xf numFmtId="0" fontId="0" fillId="35" borderId="0" xfId="0" applyFill="1" applyAlignment="1">
      <alignment horizontal="right" indent="1"/>
    </xf>
    <xf numFmtId="0" fontId="0" fillId="0" borderId="0" xfId="0" applyAlignment="1">
      <alignment wrapText="1"/>
    </xf>
    <xf numFmtId="168" fontId="0" fillId="0" borderId="0" xfId="0" applyNumberFormat="1"/>
    <xf numFmtId="0" fontId="0" fillId="0" borderId="0" xfId="0" applyAlignment="1">
      <alignment horizontal="center"/>
    </xf>
    <xf numFmtId="0" fontId="18" fillId="0" borderId="0" xfId="0" applyFont="1" applyAlignment="1">
      <alignment horizontal="center"/>
    </xf>
    <xf numFmtId="0" fontId="0" fillId="33" borderId="16" xfId="0" applyFill="1" applyBorder="1"/>
    <xf numFmtId="0" fontId="0" fillId="33" borderId="0" xfId="0" applyFill="1" applyBorder="1"/>
    <xf numFmtId="9" fontId="0" fillId="0" borderId="0" xfId="43" applyFont="1"/>
    <xf numFmtId="0" fontId="0" fillId="33" borderId="17" xfId="0" applyFill="1" applyBorder="1"/>
    <xf numFmtId="0" fontId="0" fillId="33" borderId="18" xfId="0" applyFill="1" applyBorder="1"/>
    <xf numFmtId="0" fontId="0" fillId="33" borderId="19" xfId="0" applyFill="1" applyBorder="1"/>
    <xf numFmtId="0" fontId="0" fillId="33" borderId="20" xfId="0" applyFill="1" applyBorder="1"/>
    <xf numFmtId="9" fontId="0" fillId="33" borderId="20" xfId="43" applyFont="1" applyFill="1" applyBorder="1"/>
    <xf numFmtId="14" fontId="0" fillId="33" borderId="0" xfId="0" applyNumberFormat="1" applyFill="1" applyBorder="1"/>
    <xf numFmtId="14" fontId="0" fillId="33" borderId="20" xfId="0" applyNumberFormat="1" applyFill="1" applyBorder="1"/>
    <xf numFmtId="0" fontId="0" fillId="33" borderId="21" xfId="0" applyFill="1" applyBorder="1"/>
    <xf numFmtId="0" fontId="0" fillId="33" borderId="22" xfId="0" applyFill="1" applyBorder="1"/>
    <xf numFmtId="0" fontId="0" fillId="33" borderId="23" xfId="0" applyFill="1" applyBorder="1"/>
    <xf numFmtId="1" fontId="0" fillId="33" borderId="19" xfId="0" applyNumberFormat="1" applyFill="1" applyBorder="1"/>
    <xf numFmtId="0" fontId="0" fillId="37" borderId="24" xfId="0" applyFill="1" applyBorder="1" applyAlignment="1">
      <alignment horizontal="right"/>
    </xf>
    <xf numFmtId="0" fontId="0" fillId="37" borderId="25" xfId="0" applyFill="1" applyBorder="1" applyAlignment="1">
      <alignment horizontal="right"/>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erekening" xfId="11" builtinId="22" customBuiltin="1"/>
    <cellStyle name="Controlecel" xfId="13" builtinId="23" customBuiltin="1"/>
    <cellStyle name="Gekoppelde cel" xfId="12" builtinId="24" customBuiltin="1"/>
    <cellStyle name="Goed" xfId="6" builtinId="26" customBuiltin="1"/>
    <cellStyle name="Invoer" xfId="9" builtinId="20" customBuiltin="1"/>
    <cellStyle name="Komma" xfId="42" builtinId="3"/>
    <cellStyle name="Kop 1" xfId="2" builtinId="16" customBuiltin="1"/>
    <cellStyle name="Kop 2" xfId="3" builtinId="17" customBuiltin="1"/>
    <cellStyle name="Kop 3" xfId="4" builtinId="18" customBuiltin="1"/>
    <cellStyle name="Kop 4" xfId="5" builtinId="19" customBuiltin="1"/>
    <cellStyle name="Neutraal" xfId="8" builtinId="28" customBuiltin="1"/>
    <cellStyle name="Notitie" xfId="15" builtinId="10" customBuiltin="1"/>
    <cellStyle name="Ongeldig" xfId="7" builtinId="27" customBuiltin="1"/>
    <cellStyle name="Procent" xfId="43" builtinId="5"/>
    <cellStyle name="Standaard" xfId="0" builtinId="0"/>
    <cellStyle name="Titel" xfId="1" builtinId="15" customBuiltin="1"/>
    <cellStyle name="Totaal" xfId="17" builtinId="25" customBuiltin="1"/>
    <cellStyle name="Uitvoer" xfId="10" builtinId="21" customBuiltin="1"/>
    <cellStyle name="Verklarende tekst" xfId="16" builtinId="53" customBuiltin="1"/>
    <cellStyle name="Waarschuwingstekst" xfId="14" builtinId="11" customBuiltin="1"/>
  </cellStyles>
  <dxfs count="45">
    <dxf>
      <numFmt numFmtId="164" formatCode="[$-413]d/mmm;@"/>
    </dxf>
    <dxf>
      <numFmt numFmtId="166" formatCode="0.0"/>
    </dxf>
    <dxf>
      <alignment wrapText="1"/>
    </dxf>
    <dxf>
      <numFmt numFmtId="166" formatCode="0.0"/>
    </dxf>
    <dxf>
      <alignment horizontal="righ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alignment horizontal="righ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alignment horizontal="right" indent="1"/>
    </dxf>
    <dxf>
      <alignment horizontal="left" relativeIndent="1"/>
    </dxf>
    <dxf>
      <alignment horizontal="left" relativeIndent="1"/>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alignment horizontal="right"/>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[Analyse libellen ZKL.2021.xlsx]Trend per srt!Draaitabel6</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Figuur 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a:noFill/>
          </a:ln>
          <a:effectLst/>
        </c:spPr>
        <c:marker>
          <c:symbol val="none"/>
        </c:marker>
      </c:pivotFmt>
      <c:pivotFmt>
        <c:idx val="13"/>
        <c:spPr>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s>
    <c:plotArea>
      <c:layout/>
      <c:lineChart>
        <c:grouping val="standard"/>
        <c:varyColors val="0"/>
        <c:ser>
          <c:idx val="0"/>
          <c:order val="0"/>
          <c:tx>
            <c:strRef>
              <c:f>'Trend per srt'!$K$11</c:f>
              <c:strCache>
                <c:ptCount val="1"/>
                <c:pt idx="0">
                  <c:v>Totaal</c:v>
                </c:pt>
              </c:strCache>
            </c:strRef>
          </c:tx>
          <c:spPr>
            <a:ln w="28575"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0"/>
          </c:trendline>
          <c:cat>
            <c:strRef>
              <c:f>'Trend per srt'!$J$12:$J$23</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f>'Trend per srt'!$K$12:$K$23</c:f>
              <c:numCache>
                <c:formatCode>General</c:formatCode>
                <c:ptCount val="12"/>
                <c:pt idx="0">
                  <c:v>993</c:v>
                </c:pt>
                <c:pt idx="1">
                  <c:v>927</c:v>
                </c:pt>
                <c:pt idx="2">
                  <c:v>1128</c:v>
                </c:pt>
                <c:pt idx="3">
                  <c:v>1464</c:v>
                </c:pt>
                <c:pt idx="4">
                  <c:v>1591</c:v>
                </c:pt>
                <c:pt idx="5">
                  <c:v>1482</c:v>
                </c:pt>
                <c:pt idx="6">
                  <c:v>2356</c:v>
                </c:pt>
                <c:pt idx="7">
                  <c:v>2734</c:v>
                </c:pt>
                <c:pt idx="8">
                  <c:v>2376</c:v>
                </c:pt>
                <c:pt idx="9">
                  <c:v>2406</c:v>
                </c:pt>
                <c:pt idx="10">
                  <c:v>2743</c:v>
                </c:pt>
                <c:pt idx="11">
                  <c:v>3815</c:v>
                </c:pt>
              </c:numCache>
            </c:numRef>
          </c:val>
          <c:smooth val="0"/>
          <c:extLst xmlns:c16r2="http://schemas.microsoft.com/office/drawing/2015/06/chart">
            <c:ext xmlns:c16="http://schemas.microsoft.com/office/drawing/2014/chart" uri="{C3380CC4-5D6E-409C-BE32-E72D297353CC}">
              <c16:uniqueId val="{00000001-0301-49A0-9C6E-158C8F00F56C}"/>
            </c:ext>
          </c:extLst>
        </c:ser>
        <c:dLbls>
          <c:showLegendKey val="0"/>
          <c:showVal val="0"/>
          <c:showCatName val="0"/>
          <c:showSerName val="0"/>
          <c:showPercent val="0"/>
          <c:showBubbleSize val="0"/>
        </c:dLbls>
        <c:smooth val="0"/>
        <c:axId val="541802544"/>
        <c:axId val="541809992"/>
      </c:lineChart>
      <c:catAx>
        <c:axId val="541802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41809992"/>
        <c:crosses val="autoZero"/>
        <c:auto val="1"/>
        <c:lblAlgn val="ctr"/>
        <c:lblOffset val="100"/>
        <c:noMultiLvlLbl val="0"/>
      </c:catAx>
      <c:valAx>
        <c:axId val="5418099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4180254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[Analyse libellen ZKL.2021.xlsx]Trend per srt!Draaitabel3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Figuur 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ln w="28575" cap="rnd">
            <a:solidFill>
              <a:schemeClr val="accent1"/>
            </a:solidFill>
            <a:round/>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w="28575" cap="rnd">
            <a:solidFill>
              <a:schemeClr val="accent1"/>
            </a:solidFill>
            <a:round/>
          </a:ln>
          <a:effectLst/>
        </c:spPr>
      </c:pivotFmt>
      <c:pivotFmt>
        <c:idx val="3"/>
        <c:spPr>
          <a:solidFill>
            <a:schemeClr val="accent1"/>
          </a:solidFill>
          <a:ln w="28575" cap="rnd">
            <a:solidFill>
              <a:schemeClr val="accent1"/>
            </a:solidFill>
            <a:round/>
          </a:ln>
          <a:effectLst/>
        </c:spPr>
      </c:pivotFmt>
      <c:pivotFmt>
        <c:idx val="4"/>
        <c:spPr>
          <a:solidFill>
            <a:schemeClr val="accent1"/>
          </a:solidFill>
          <a:ln w="28575" cap="rnd">
            <a:solidFill>
              <a:schemeClr val="accent1"/>
            </a:solidFill>
            <a:round/>
          </a:ln>
          <a:effectLst/>
        </c:spPr>
      </c:pivotFmt>
      <c:pivotFmt>
        <c:idx val="5"/>
        <c:spPr>
          <a:solidFill>
            <a:schemeClr val="accent1"/>
          </a:solidFill>
          <a:ln w="28575" cap="rnd">
            <a:solidFill>
              <a:schemeClr val="accent1"/>
            </a:solidFill>
            <a:round/>
          </a:ln>
          <a:effectLst/>
        </c:spPr>
      </c:pivotFmt>
      <c:pivotFmt>
        <c:idx val="6"/>
        <c:spPr>
          <a:solidFill>
            <a:schemeClr val="accent1"/>
          </a:solidFill>
          <a:ln w="28575" cap="rnd">
            <a:solidFill>
              <a:schemeClr val="accent1"/>
            </a:solidFill>
            <a:round/>
          </a:ln>
          <a:effectLst/>
        </c:spPr>
      </c:pivotFmt>
      <c:pivotFmt>
        <c:idx val="7"/>
        <c:spPr>
          <a:solidFill>
            <a:schemeClr val="accent1"/>
          </a:solidFill>
          <a:ln w="28575" cap="rnd">
            <a:solidFill>
              <a:schemeClr val="accent1"/>
            </a:solidFill>
            <a:round/>
          </a:ln>
          <a:effectLst/>
        </c:spPr>
      </c:pivotFmt>
      <c:pivotFmt>
        <c:idx val="8"/>
        <c:spPr>
          <a:solidFill>
            <a:schemeClr val="accent1"/>
          </a:solidFill>
          <a:ln w="28575" cap="rnd">
            <a:solidFill>
              <a:schemeClr val="accent1"/>
            </a:solidFill>
            <a:round/>
          </a:ln>
          <a:effectLst/>
        </c:spPr>
      </c:pivotFmt>
      <c:pivotFmt>
        <c:idx val="9"/>
        <c:spPr>
          <a:solidFill>
            <a:schemeClr val="accent1"/>
          </a:solidFill>
          <a:ln w="28575" cap="rnd">
            <a:solidFill>
              <a:schemeClr val="accent1"/>
            </a:solidFill>
            <a:round/>
          </a:ln>
          <a:effectLst/>
        </c:spPr>
      </c:pivotFmt>
      <c:pivotFmt>
        <c:idx val="10"/>
        <c:spPr>
          <a:solidFill>
            <a:schemeClr val="accent1"/>
          </a:solidFill>
          <a:ln w="28575" cap="rnd">
            <a:solidFill>
              <a:schemeClr val="accent1"/>
            </a:solidFill>
            <a:round/>
          </a:ln>
          <a:effectLst/>
        </c:spPr>
      </c:pivotFmt>
      <c:pivotFmt>
        <c:idx val="11"/>
        <c:spPr>
          <a:solidFill>
            <a:schemeClr val="accent1"/>
          </a:solidFill>
          <a:ln w="28575" cap="rnd">
            <a:solidFill>
              <a:schemeClr val="accent1"/>
            </a:solidFill>
            <a:round/>
          </a:ln>
          <a:effectLst/>
        </c:spPr>
      </c:pivotFmt>
      <c:pivotFmt>
        <c:idx val="12"/>
        <c:spPr>
          <a:solidFill>
            <a:schemeClr val="accent1"/>
          </a:solidFill>
          <a:ln w="28575" cap="rnd">
            <a:solidFill>
              <a:schemeClr val="accent1"/>
            </a:solidFill>
            <a:round/>
          </a:ln>
          <a:effectLst/>
        </c:spPr>
      </c:pivotFmt>
      <c:pivotFmt>
        <c:idx val="13"/>
        <c:spPr>
          <a:solidFill>
            <a:schemeClr val="accent1"/>
          </a:solidFill>
          <a:ln w="28575" cap="rnd">
            <a:solidFill>
              <a:schemeClr val="accent1"/>
            </a:solidFill>
            <a:round/>
          </a:ln>
          <a:effectLst/>
        </c:spPr>
      </c:pivotFmt>
      <c:pivotFmt>
        <c:idx val="14"/>
        <c:spPr>
          <a:solidFill>
            <a:schemeClr val="accent1"/>
          </a:solidFill>
          <a:ln w="28575" cap="rnd">
            <a:solidFill>
              <a:schemeClr val="accent1"/>
            </a:solidFill>
            <a:round/>
          </a:ln>
          <a:effectLst/>
        </c:spPr>
      </c:pivotFmt>
    </c:pivotFmts>
    <c:plotArea>
      <c:layout/>
      <c:lineChart>
        <c:grouping val="standard"/>
        <c:varyColors val="0"/>
        <c:ser>
          <c:idx val="0"/>
          <c:order val="0"/>
          <c:tx>
            <c:strRef>
              <c:f>'Trend per srt'!$W$11</c:f>
              <c:strCache>
                <c:ptCount val="1"/>
                <c:pt idx="0">
                  <c:v>Totaal</c:v>
                </c:pt>
              </c:strCache>
            </c:strRef>
          </c:tx>
          <c:spPr>
            <a:ln w="28575"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0"/>
          </c:trendline>
          <c:cat>
            <c:strRef>
              <c:f>'Trend per srt'!$V$12:$V$23</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f>'Trend per srt'!$W$12:$W$23</c:f>
              <c:numCache>
                <c:formatCode>General</c:formatCode>
                <c:ptCount val="12"/>
                <c:pt idx="0">
                  <c:v>772</c:v>
                </c:pt>
                <c:pt idx="1">
                  <c:v>1180</c:v>
                </c:pt>
                <c:pt idx="2">
                  <c:v>871</c:v>
                </c:pt>
                <c:pt idx="3">
                  <c:v>1053</c:v>
                </c:pt>
                <c:pt idx="4">
                  <c:v>1297</c:v>
                </c:pt>
                <c:pt idx="5">
                  <c:v>1180</c:v>
                </c:pt>
                <c:pt idx="6">
                  <c:v>1364</c:v>
                </c:pt>
                <c:pt idx="7">
                  <c:v>1308</c:v>
                </c:pt>
                <c:pt idx="8">
                  <c:v>1454</c:v>
                </c:pt>
                <c:pt idx="9">
                  <c:v>1198</c:v>
                </c:pt>
                <c:pt idx="10">
                  <c:v>1558</c:v>
                </c:pt>
                <c:pt idx="11">
                  <c:v>1139</c:v>
                </c:pt>
              </c:numCache>
            </c:numRef>
          </c:val>
          <c:smooth val="0"/>
          <c:extLst xmlns:c16r2="http://schemas.microsoft.com/office/drawing/2015/06/chart">
            <c:ext xmlns:c16="http://schemas.microsoft.com/office/drawing/2014/chart" uri="{C3380CC4-5D6E-409C-BE32-E72D297353CC}">
              <c16:uniqueId val="{00000002-DE5F-419E-ABFD-E0DBF907A648}"/>
            </c:ext>
          </c:extLst>
        </c:ser>
        <c:dLbls>
          <c:showLegendKey val="0"/>
          <c:showVal val="0"/>
          <c:showCatName val="0"/>
          <c:showSerName val="0"/>
          <c:showPercent val="0"/>
          <c:showBubbleSize val="0"/>
        </c:dLbls>
        <c:smooth val="0"/>
        <c:axId val="541804896"/>
        <c:axId val="541809208"/>
      </c:lineChart>
      <c:catAx>
        <c:axId val="54180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41809208"/>
        <c:crosses val="autoZero"/>
        <c:auto val="1"/>
        <c:lblAlgn val="ctr"/>
        <c:lblOffset val="100"/>
        <c:noMultiLvlLbl val="0"/>
      </c:catAx>
      <c:valAx>
        <c:axId val="5418092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4180489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[Analyse libellen ZKL.2021.xlsx]Trend per srt!Draaitabel4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Figuur 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s>
    <c:plotArea>
      <c:layout/>
      <c:lineChart>
        <c:grouping val="standard"/>
        <c:varyColors val="0"/>
        <c:ser>
          <c:idx val="0"/>
          <c:order val="0"/>
          <c:tx>
            <c:strRef>
              <c:f>'Trend per srt'!$K$32</c:f>
              <c:strCache>
                <c:ptCount val="1"/>
                <c:pt idx="0">
                  <c:v>Totaal</c:v>
                </c:pt>
              </c:strCache>
            </c:strRef>
          </c:tx>
          <c:spPr>
            <a:ln w="28575"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0"/>
          </c:trendline>
          <c:cat>
            <c:strRef>
              <c:f>'Trend per srt'!$J$33:$J$38</c:f>
              <c:strCache>
                <c:ptCount val="6"/>
                <c:pt idx="0">
                  <c:v>2015</c:v>
                </c:pt>
                <c:pt idx="1">
                  <c:v>2017</c:v>
                </c:pt>
                <c:pt idx="2">
                  <c:v>2018</c:v>
                </c:pt>
                <c:pt idx="3">
                  <c:v>2019</c:v>
                </c:pt>
                <c:pt idx="4">
                  <c:v>2020</c:v>
                </c:pt>
                <c:pt idx="5">
                  <c:v>2021</c:v>
                </c:pt>
              </c:strCache>
            </c:strRef>
          </c:cat>
          <c:val>
            <c:numRef>
              <c:f>'Trend per srt'!$K$33:$K$38</c:f>
              <c:numCache>
                <c:formatCode>General</c:formatCode>
                <c:ptCount val="6"/>
                <c:pt idx="0">
                  <c:v>1</c:v>
                </c:pt>
                <c:pt idx="1">
                  <c:v>2</c:v>
                </c:pt>
                <c:pt idx="2">
                  <c:v>10</c:v>
                </c:pt>
                <c:pt idx="3">
                  <c:v>37</c:v>
                </c:pt>
                <c:pt idx="4">
                  <c:v>84</c:v>
                </c:pt>
                <c:pt idx="5">
                  <c:v>149</c:v>
                </c:pt>
              </c:numCache>
            </c:numRef>
          </c:val>
          <c:smooth val="0"/>
          <c:extLst xmlns:c16r2="http://schemas.microsoft.com/office/drawing/2015/06/chart">
            <c:ext xmlns:c16="http://schemas.microsoft.com/office/drawing/2014/chart" uri="{C3380CC4-5D6E-409C-BE32-E72D297353CC}">
              <c16:uniqueId val="{00000000-DEEB-4CED-ABAE-93F2F209E3FF}"/>
            </c:ext>
          </c:extLst>
        </c:ser>
        <c:dLbls>
          <c:showLegendKey val="0"/>
          <c:showVal val="0"/>
          <c:showCatName val="0"/>
          <c:showSerName val="0"/>
          <c:showPercent val="0"/>
          <c:showBubbleSize val="0"/>
        </c:dLbls>
        <c:smooth val="0"/>
        <c:axId val="541802936"/>
        <c:axId val="541805680"/>
      </c:lineChart>
      <c:catAx>
        <c:axId val="54180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41805680"/>
        <c:crosses val="autoZero"/>
        <c:auto val="1"/>
        <c:lblAlgn val="ctr"/>
        <c:lblOffset val="100"/>
        <c:noMultiLvlLbl val="0"/>
      </c:catAx>
      <c:valAx>
        <c:axId val="541805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4180293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[Analyse libellen ZKL.2021.xlsx]Trend per srt!Draaitabel7</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Figuur 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ln w="28575" cap="rnd">
            <a:solidFill>
              <a:schemeClr val="accent1"/>
            </a:solidFill>
            <a:round/>
          </a:ln>
          <a:effectLst/>
        </c:spPr>
        <c:marker>
          <c:symbol val="none"/>
        </c:marker>
      </c:pivotFmt>
      <c:pivotFmt>
        <c:idx val="1"/>
        <c:spPr>
          <a:solidFill>
            <a:schemeClr val="accent1"/>
          </a:solidFill>
          <a:ln>
            <a:noFill/>
          </a:ln>
          <a:effectLst/>
        </c:spPr>
        <c:marker>
          <c:symbol val="none"/>
        </c:marker>
      </c:pivotFmt>
    </c:pivotFmts>
    <c:plotArea>
      <c:layout/>
      <c:lineChart>
        <c:grouping val="standard"/>
        <c:varyColors val="0"/>
        <c:ser>
          <c:idx val="0"/>
          <c:order val="0"/>
          <c:tx>
            <c:strRef>
              <c:f>'Trend per srt'!$W$32</c:f>
              <c:strCache>
                <c:ptCount val="1"/>
                <c:pt idx="0">
                  <c:v>Totaal</c:v>
                </c:pt>
              </c:strCache>
            </c:strRef>
          </c:tx>
          <c:spPr>
            <a:ln w="28575"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0"/>
          </c:trendline>
          <c:cat>
            <c:strRef>
              <c:f>'Trend per srt'!$V$33:$V$44</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f>'Trend per srt'!$W$33:$W$44</c:f>
              <c:numCache>
                <c:formatCode>General</c:formatCode>
                <c:ptCount val="12"/>
                <c:pt idx="0">
                  <c:v>631</c:v>
                </c:pt>
                <c:pt idx="1">
                  <c:v>839</c:v>
                </c:pt>
                <c:pt idx="2">
                  <c:v>1047</c:v>
                </c:pt>
                <c:pt idx="3">
                  <c:v>680</c:v>
                </c:pt>
                <c:pt idx="4">
                  <c:v>1083</c:v>
                </c:pt>
                <c:pt idx="5">
                  <c:v>1085</c:v>
                </c:pt>
                <c:pt idx="6">
                  <c:v>957</c:v>
                </c:pt>
                <c:pt idx="7">
                  <c:v>1422</c:v>
                </c:pt>
                <c:pt idx="8">
                  <c:v>1447</c:v>
                </c:pt>
                <c:pt idx="9">
                  <c:v>1070</c:v>
                </c:pt>
                <c:pt idx="10">
                  <c:v>1500</c:v>
                </c:pt>
                <c:pt idx="11">
                  <c:v>980</c:v>
                </c:pt>
              </c:numCache>
            </c:numRef>
          </c:val>
          <c:smooth val="0"/>
          <c:extLst xmlns:c16r2="http://schemas.microsoft.com/office/drawing/2015/06/chart">
            <c:ext xmlns:c16="http://schemas.microsoft.com/office/drawing/2014/chart" uri="{C3380CC4-5D6E-409C-BE32-E72D297353CC}">
              <c16:uniqueId val="{00000000-35BA-418A-A4AE-CAFFF079DF01}"/>
            </c:ext>
          </c:extLst>
        </c:ser>
        <c:dLbls>
          <c:showLegendKey val="0"/>
          <c:showVal val="0"/>
          <c:showCatName val="0"/>
          <c:showSerName val="0"/>
          <c:showPercent val="0"/>
          <c:showBubbleSize val="0"/>
        </c:dLbls>
        <c:smooth val="0"/>
        <c:axId val="541808816"/>
        <c:axId val="541803328"/>
      </c:lineChart>
      <c:catAx>
        <c:axId val="541808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41803328"/>
        <c:crosses val="autoZero"/>
        <c:auto val="1"/>
        <c:lblAlgn val="ctr"/>
        <c:lblOffset val="100"/>
        <c:noMultiLvlLbl val="0"/>
      </c:catAx>
      <c:valAx>
        <c:axId val="541803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4180881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[Analyse libellen ZKL.2021.xlsx]Eerste meldingen!Draaitabel2</c:name>
    <c:fmtId val="0"/>
  </c:pivotSource>
  <c:chart>
    <c:autoTitleDeleted val="1"/>
    <c:pivotFmts>
      <c:pivotFmt>
        <c:idx val="0"/>
        <c:spPr>
          <a:solidFill>
            <a:schemeClr val="accent1"/>
          </a:solidFill>
          <a:ln>
            <a:noFill/>
          </a:ln>
          <a:effectLst/>
        </c:spPr>
        <c:marker>
          <c:symbol val="none"/>
        </c:marker>
      </c:pivotFmt>
    </c:pivotFmts>
    <c:plotArea>
      <c:layout>
        <c:manualLayout>
          <c:layoutTarget val="inner"/>
          <c:xMode val="edge"/>
          <c:yMode val="edge"/>
          <c:x val="9.8756482255360545E-2"/>
          <c:y val="0.2083835009336853"/>
          <c:w val="0.83172148174215654"/>
          <c:h val="0.61447981363939952"/>
        </c:manualLayout>
      </c:layout>
      <c:barChart>
        <c:barDir val="col"/>
        <c:grouping val="clustered"/>
        <c:varyColors val="0"/>
        <c:ser>
          <c:idx val="0"/>
          <c:order val="0"/>
          <c:tx>
            <c:strRef>
              <c:f>'Eerste meldingen'!$B$48</c:f>
              <c:strCache>
                <c:ptCount val="1"/>
                <c:pt idx="0">
                  <c:v>Totaal</c:v>
                </c:pt>
              </c:strCache>
            </c:strRef>
          </c:tx>
          <c:spPr>
            <a:solidFill>
              <a:schemeClr val="accent1"/>
            </a:solidFill>
            <a:ln>
              <a:noFill/>
            </a:ln>
            <a:effectLst/>
          </c:spPr>
          <c:invertIfNegative val="0"/>
          <c:cat>
            <c:strRef>
              <c:f>'Eerste meldingen'!$A$49:$A$61</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f>'Eerste meldingen'!$B$49:$B$61</c:f>
              <c:numCache>
                <c:formatCode>0.0</c:formatCode>
                <c:ptCount val="12"/>
                <c:pt idx="0">
                  <c:v>17.428571428571427</c:v>
                </c:pt>
                <c:pt idx="1">
                  <c:v>17.285714285714285</c:v>
                </c:pt>
                <c:pt idx="2">
                  <c:v>18.142857142857142</c:v>
                </c:pt>
                <c:pt idx="3">
                  <c:v>17.714285714285715</c:v>
                </c:pt>
                <c:pt idx="4">
                  <c:v>17.714285714285715</c:v>
                </c:pt>
                <c:pt idx="5">
                  <c:v>16.285714285714285</c:v>
                </c:pt>
                <c:pt idx="6">
                  <c:v>13.285714285714286</c:v>
                </c:pt>
                <c:pt idx="7">
                  <c:v>17</c:v>
                </c:pt>
                <c:pt idx="8">
                  <c:v>17.285714285714285</c:v>
                </c:pt>
                <c:pt idx="9">
                  <c:v>13.857142857142858</c:v>
                </c:pt>
                <c:pt idx="10">
                  <c:v>15</c:v>
                </c:pt>
                <c:pt idx="11">
                  <c:v>15.571428571428571</c:v>
                </c:pt>
              </c:numCache>
            </c:numRef>
          </c:val>
          <c:extLst xmlns:c16r2="http://schemas.microsoft.com/office/drawing/2015/06/chart">
            <c:ext xmlns:c16="http://schemas.microsoft.com/office/drawing/2014/chart" uri="{C3380CC4-5D6E-409C-BE32-E72D297353CC}">
              <c16:uniqueId val="{00000000-5B0E-4BA3-A073-72604464BBA7}"/>
            </c:ext>
          </c:extLst>
        </c:ser>
        <c:dLbls>
          <c:showLegendKey val="0"/>
          <c:showVal val="0"/>
          <c:showCatName val="0"/>
          <c:showSerName val="0"/>
          <c:showPercent val="0"/>
          <c:showBubbleSize val="0"/>
        </c:dLbls>
        <c:gapWidth val="219"/>
        <c:overlap val="-27"/>
        <c:axId val="541332392"/>
        <c:axId val="541332784"/>
      </c:barChart>
      <c:catAx>
        <c:axId val="541332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41332784"/>
        <c:crosses val="autoZero"/>
        <c:auto val="1"/>
        <c:lblAlgn val="ctr"/>
        <c:lblOffset val="100"/>
        <c:noMultiLvlLbl val="0"/>
      </c:catAx>
      <c:valAx>
        <c:axId val="5413327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4133239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A$2" fmlaRange="'Basis tm 2021'!$Q$2:$Q$45" noThreeD="1" sel="23" val="0"/>
</file>

<file path=xl/ctrlProps/ctrlProp2.xml><?xml version="1.0" encoding="utf-8"?>
<formControlPr xmlns="http://schemas.microsoft.com/office/spreadsheetml/2009/9/main" objectType="List" dx="22" fmlaLink="$B$2" fmlaRange="'Basis tm 2021'!$T$2:$T$13" noThreeD="1" sel="11" val="0"/>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13</xdr:col>
      <xdr:colOff>38100</xdr:colOff>
      <xdr:row>46</xdr:row>
      <xdr:rowOff>28574</xdr:rowOff>
    </xdr:from>
    <xdr:to>
      <xdr:col>17</xdr:col>
      <xdr:colOff>1171575</xdr:colOff>
      <xdr:row>56</xdr:row>
      <xdr:rowOff>95249</xdr:rowOff>
    </xdr:to>
    <xdr:sp macro="" textlink="">
      <xdr:nvSpPr>
        <xdr:cNvPr id="2" name="Tekstvak 1">
          <a:extLst>
            <a:ext uri="{FF2B5EF4-FFF2-40B4-BE49-F238E27FC236}">
              <a16:creationId xmlns:a16="http://schemas.microsoft.com/office/drawing/2014/main" xmlns="" id="{00000000-0008-0000-0000-000002000000}"/>
            </a:ext>
          </a:extLst>
        </xdr:cNvPr>
        <xdr:cNvSpPr txBox="1"/>
      </xdr:nvSpPr>
      <xdr:spPr>
        <a:xfrm>
          <a:off x="13849350" y="8820149"/>
          <a:ext cx="3657600" cy="1971675"/>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solidFill>
                <a:sysClr val="windowText" lastClr="000000"/>
              </a:solidFill>
            </a:rPr>
            <a:t>Voeg</a:t>
          </a:r>
          <a:r>
            <a:rPr lang="nl-NL" sz="1100" baseline="0">
              <a:solidFill>
                <a:sysClr val="windowText" lastClr="000000"/>
              </a:solidFill>
            </a:rPr>
            <a:t> </a:t>
          </a:r>
          <a:r>
            <a:rPr lang="nl-NL" sz="1100" baseline="0">
              <a:solidFill>
                <a:sysClr val="windowText" lastClr="000000"/>
              </a:solidFill>
              <a:effectLst/>
              <a:latin typeface="+mn-lt"/>
              <a:ea typeface="+mn-ea"/>
              <a:cs typeface="+mn-cs"/>
            </a:rPr>
            <a:t>elk nieuwe jaar </a:t>
          </a:r>
          <a:r>
            <a:rPr lang="nl-NL" sz="1100" baseline="0">
              <a:solidFill>
                <a:sysClr val="windowText" lastClr="000000"/>
              </a:solidFill>
            </a:rPr>
            <a:t>de </a:t>
          </a:r>
          <a:r>
            <a:rPr lang="nl-NL" sz="1100">
              <a:solidFill>
                <a:sysClr val="windowText" lastClr="000000"/>
              </a:solidFill>
            </a:rPr>
            <a:t>download (kolommen A t/nm G) van vlinderstischiting</a:t>
          </a:r>
          <a:r>
            <a:rPr lang="nl-NL" sz="1100" baseline="0">
              <a:solidFill>
                <a:sysClr val="windowText" lastClr="000000"/>
              </a:solidFill>
            </a:rPr>
            <a:t> toe (selectie per soort, per bezoekdatum, per sectie). </a:t>
          </a:r>
        </a:p>
        <a:p>
          <a:endParaRPr lang="nl-NL" sz="1100" baseline="0">
            <a:solidFill>
              <a:sysClr val="windowText" lastClr="000000"/>
            </a:solidFill>
          </a:endParaRPr>
        </a:p>
        <a:p>
          <a:r>
            <a:rPr lang="nl-NL" sz="1100" baseline="0">
              <a:solidFill>
                <a:sysClr val="windowText" lastClr="000000"/>
              </a:solidFill>
            </a:rPr>
            <a:t>Verwijder nulroutes.</a:t>
          </a:r>
        </a:p>
        <a:p>
          <a:r>
            <a:rPr lang="nl-NL" sz="1100">
              <a:solidFill>
                <a:sysClr val="windowText" lastClr="000000"/>
              </a:solidFill>
            </a:rPr>
            <a:t>Oude routes 72, 73 en 424 zaijn verwijderd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3</xdr:row>
      <xdr:rowOff>9524</xdr:rowOff>
    </xdr:from>
    <xdr:to>
      <xdr:col>0</xdr:col>
      <xdr:colOff>5391150</xdr:colOff>
      <xdr:row>32</xdr:row>
      <xdr:rowOff>85725</xdr:rowOff>
    </xdr:to>
    <xdr:sp macro="" textlink="">
      <xdr:nvSpPr>
        <xdr:cNvPr id="2" name="Tekstvak 1">
          <a:extLst>
            <a:ext uri="{FF2B5EF4-FFF2-40B4-BE49-F238E27FC236}">
              <a16:creationId xmlns:a16="http://schemas.microsoft.com/office/drawing/2014/main" xmlns="" id="{00000000-0008-0000-0100-000002000000}"/>
            </a:ext>
          </a:extLst>
        </xdr:cNvPr>
        <xdr:cNvSpPr txBox="1"/>
      </xdr:nvSpPr>
      <xdr:spPr>
        <a:xfrm>
          <a:off x="228600" y="581024"/>
          <a:ext cx="5162550" cy="5600701"/>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200" b="0" i="0" u="none" strike="noStrike">
              <a:solidFill>
                <a:schemeClr val="dk1"/>
              </a:solidFill>
              <a:effectLst/>
              <a:latin typeface="+mn-lt"/>
              <a:ea typeface="+mn-ea"/>
              <a:cs typeface="+mn-cs"/>
            </a:rPr>
            <a:t>Dit spreadsheet bevat gegevens afkomstig vanuit de monitoring van de routes in Zuid Kennmerland. Dus niet van waarneming.nl</a:t>
          </a:r>
          <a:r>
            <a:rPr lang="nl-NL" sz="1200"/>
            <a:t> </a:t>
          </a:r>
          <a:r>
            <a:rPr lang="nl-NL" sz="1200" b="0" i="0" u="none" strike="noStrike">
              <a:solidFill>
                <a:schemeClr val="dk1"/>
              </a:solidFill>
              <a:effectLst/>
              <a:latin typeface="+mn-lt"/>
              <a:ea typeface="+mn-ea"/>
              <a:cs typeface="+mn-cs"/>
            </a:rPr>
            <a:t>Je kunt er meer inzicht mee verkrijgen over trends per soort of familie.</a:t>
          </a:r>
          <a:r>
            <a:rPr lang="nl-NL" sz="1200"/>
            <a:t> </a:t>
          </a:r>
          <a:r>
            <a:rPr lang="nl-NL" sz="1200" b="0" i="0" u="none" strike="noStrike">
              <a:solidFill>
                <a:schemeClr val="dk1"/>
              </a:solidFill>
              <a:effectLst/>
              <a:latin typeface="+mn-lt"/>
              <a:ea typeface="+mn-ea"/>
              <a:cs typeface="+mn-cs"/>
            </a:rPr>
            <a:t>Informatie is te vinden in alle tabbladen, behalver 'Basis tm 2021'. Daarin staan de gegevens van de monitoring vanaf 2010. Die moet je niet veranderen.</a:t>
          </a:r>
          <a:r>
            <a:rPr lang="nl-NL" sz="1200"/>
            <a:t> Je kunt daar wel bepaalde gegevens filteren (bij de velden</a:t>
          </a:r>
          <a:r>
            <a:rPr lang="nl-NL" sz="1200" baseline="0"/>
            <a:t> in de eerste regel).</a:t>
          </a:r>
          <a:endParaRPr lang="nl-NL" sz="1200"/>
        </a:p>
        <a:p>
          <a:endParaRPr lang="nl-NL" sz="1200" b="1" i="0" u="none" strike="noStrike">
            <a:solidFill>
              <a:schemeClr val="dk1"/>
            </a:solidFill>
            <a:effectLst/>
            <a:latin typeface="+mn-lt"/>
            <a:ea typeface="+mn-ea"/>
            <a:cs typeface="+mn-cs"/>
          </a:endParaRPr>
        </a:p>
        <a:p>
          <a:r>
            <a:rPr lang="nl-NL" sz="1200" b="1" i="0" u="none" strike="noStrike">
              <a:solidFill>
                <a:schemeClr val="dk1"/>
              </a:solidFill>
              <a:effectLst/>
              <a:latin typeface="+mn-lt"/>
              <a:ea typeface="+mn-ea"/>
              <a:cs typeface="+mn-cs"/>
            </a:rPr>
            <a:t>Tabbladen:</a:t>
          </a:r>
          <a:r>
            <a:rPr lang="nl-NL" sz="1200"/>
            <a:t> </a:t>
          </a:r>
        </a:p>
        <a:p>
          <a:endParaRPr lang="nl-NL" sz="1200" b="1" i="0" u="none" strike="noStrike">
            <a:solidFill>
              <a:schemeClr val="dk1"/>
            </a:solidFill>
            <a:effectLst/>
            <a:latin typeface="+mn-lt"/>
            <a:ea typeface="+mn-ea"/>
            <a:cs typeface="+mn-cs"/>
          </a:endParaRPr>
        </a:p>
        <a:p>
          <a:r>
            <a:rPr lang="nl-NL" sz="1200" b="1" i="0" u="none" strike="noStrike">
              <a:solidFill>
                <a:schemeClr val="dk1"/>
              </a:solidFill>
              <a:effectLst/>
              <a:latin typeface="+mn-lt"/>
              <a:ea typeface="+mn-ea"/>
              <a:cs typeface="+mn-cs"/>
            </a:rPr>
            <a:t>Kentallen per srt:</a:t>
          </a:r>
          <a:r>
            <a:rPr lang="nl-NL" sz="1200"/>
            <a:t> </a:t>
          </a:r>
          <a:r>
            <a:rPr lang="nl-NL" sz="1200" b="0" i="0" u="none" strike="noStrike">
              <a:solidFill>
                <a:schemeClr val="dk1"/>
              </a:solidFill>
              <a:effectLst/>
              <a:latin typeface="+mn-lt"/>
              <a:ea typeface="+mn-ea"/>
              <a:cs typeface="+mn-cs"/>
            </a:rPr>
            <a:t>Je kunt een specifieke soort en een jaar opgeven waarna enkele kentallen verschijnen in de groene delen. </a:t>
          </a:r>
          <a:r>
            <a:rPr lang="nl-NL" sz="1200"/>
            <a:t> </a:t>
          </a:r>
        </a:p>
        <a:p>
          <a:endParaRPr lang="nl-NL" sz="1200" b="1" i="0" u="none" strike="noStrike">
            <a:solidFill>
              <a:schemeClr val="dk1"/>
            </a:solidFill>
            <a:effectLst/>
            <a:latin typeface="+mn-lt"/>
            <a:ea typeface="+mn-ea"/>
            <a:cs typeface="+mn-cs"/>
          </a:endParaRPr>
        </a:p>
        <a:p>
          <a:r>
            <a:rPr lang="nl-NL" sz="1200" b="1" i="0" u="none" strike="noStrike">
              <a:solidFill>
                <a:schemeClr val="dk1"/>
              </a:solidFill>
              <a:effectLst/>
              <a:latin typeface="+mn-lt"/>
              <a:ea typeface="+mn-ea"/>
              <a:cs typeface="+mn-cs"/>
            </a:rPr>
            <a:t>Trend per srt: </a:t>
          </a:r>
          <a:r>
            <a:rPr lang="nl-NL" sz="1200"/>
            <a:t> </a:t>
          </a:r>
          <a:r>
            <a:rPr lang="nl-NL" sz="1200" b="0" i="0" u="none" strike="noStrike">
              <a:solidFill>
                <a:schemeClr val="dk1"/>
              </a:solidFill>
              <a:effectLst/>
              <a:latin typeface="+mn-lt"/>
              <a:ea typeface="+mn-ea"/>
              <a:cs typeface="+mn-cs"/>
            </a:rPr>
            <a:t>Er zijn 4 grafieken zodat je verschillende soorten of routes kunt vergelijken. Elke grafiek is instelbaar met een of meer soorten, een of meer familie en een of meer toues. De grafiek geeft het totaal aantal waargenomen libellen (excl. die van Waarneming.nl) weer vanaf he tjaar 2010. Rechts van de grafiek staan de aantalllen. Er is tevens een gestippelde trendlijn  weergegeven</a:t>
          </a:r>
          <a:r>
            <a:rPr lang="nl-NL" sz="1200"/>
            <a:t> </a:t>
          </a:r>
        </a:p>
        <a:p>
          <a:endParaRPr lang="nl-NL" sz="1200" b="1" i="0" u="none" strike="noStrike">
            <a:solidFill>
              <a:schemeClr val="dk1"/>
            </a:solidFill>
            <a:effectLst/>
            <a:latin typeface="+mn-lt"/>
            <a:ea typeface="+mn-ea"/>
            <a:cs typeface="+mn-cs"/>
          </a:endParaRPr>
        </a:p>
        <a:p>
          <a:r>
            <a:rPr lang="nl-NL" sz="1200" b="1" i="0" u="none" strike="noStrike">
              <a:solidFill>
                <a:schemeClr val="dk1"/>
              </a:solidFill>
              <a:effectLst/>
              <a:latin typeface="+mn-lt"/>
              <a:ea typeface="+mn-ea"/>
              <a:cs typeface="+mn-cs"/>
            </a:rPr>
            <a:t>Per route</a:t>
          </a:r>
          <a:r>
            <a:rPr lang="nl-NL" sz="1200"/>
            <a:t> </a:t>
          </a:r>
          <a:r>
            <a:rPr lang="nl-NL" sz="1200" b="0" i="0" u="none" strike="noStrike">
              <a:solidFill>
                <a:schemeClr val="dk1"/>
              </a:solidFill>
              <a:effectLst/>
              <a:latin typeface="+mn-lt"/>
              <a:ea typeface="+mn-ea"/>
              <a:cs typeface="+mn-cs"/>
            </a:rPr>
            <a:t>Per familie of soort krijg je een overzicht van de waargenomen aantallen individuen per jaar, per route</a:t>
          </a:r>
          <a:r>
            <a:rPr lang="nl-NL" sz="1200"/>
            <a:t> </a:t>
          </a:r>
        </a:p>
        <a:p>
          <a:endParaRPr lang="nl-NL" sz="1200" b="0" i="0" u="none" strike="noStrike">
            <a:solidFill>
              <a:schemeClr val="dk1"/>
            </a:solidFill>
            <a:effectLst/>
            <a:latin typeface="+mn-lt"/>
            <a:ea typeface="+mn-ea"/>
            <a:cs typeface="+mn-cs"/>
          </a:endParaRPr>
        </a:p>
        <a:p>
          <a:r>
            <a:rPr lang="nl-NL" sz="1200" b="1" i="0" u="none" strike="noStrike">
              <a:solidFill>
                <a:schemeClr val="dk1"/>
              </a:solidFill>
              <a:effectLst/>
              <a:latin typeface="+mn-lt"/>
              <a:ea typeface="+mn-ea"/>
              <a:cs typeface="+mn-cs"/>
            </a:rPr>
            <a:t>Eerste meldingen</a:t>
          </a:r>
        </a:p>
        <a:p>
          <a:r>
            <a:rPr lang="nl-NL" sz="1200" b="0" i="0" u="none" strike="noStrike">
              <a:solidFill>
                <a:schemeClr val="dk1"/>
              </a:solidFill>
              <a:effectLst/>
              <a:latin typeface="+mn-lt"/>
              <a:ea typeface="+mn-ea"/>
              <a:cs typeface="+mn-cs"/>
            </a:rPr>
            <a:t>Hierin zit een tabel per soort en jaar met  de eerste daum waarop deze is waargenomen.</a:t>
          </a:r>
          <a:r>
            <a:rPr lang="nl-NL" sz="1200"/>
            <a:t>  </a:t>
          </a:r>
        </a:p>
        <a:p>
          <a:r>
            <a:rPr lang="nl-NL" sz="1200"/>
            <a:t>Daaronder zit een tabel en grafiek met de tijdspanne (in aantal weken) vanaf 1 januari tot eerste verschijning. In de grafiek krijg je snel inzicht in</a:t>
          </a:r>
          <a:r>
            <a:rPr lang="nl-NL" sz="1200" baseline="0"/>
            <a:t> de ontwikkleing. </a:t>
          </a:r>
        </a:p>
        <a:p>
          <a:endParaRPr lang="nl-NL" sz="1200"/>
        </a:p>
        <a:p>
          <a:r>
            <a:rPr lang="nl-NL" sz="1200"/>
            <a:t>Vragen kun je richten</a:t>
          </a:r>
          <a:r>
            <a:rPr lang="nl-NL" sz="1200" baseline="0"/>
            <a:t> </a:t>
          </a:r>
          <a:r>
            <a:rPr lang="nl-NL" sz="1200"/>
            <a:t>aan de maker</a:t>
          </a:r>
          <a:r>
            <a:rPr lang="nl-NL" sz="1200" baseline="0"/>
            <a:t> </a:t>
          </a:r>
          <a:r>
            <a:rPr lang="nl-NL" sz="1200"/>
            <a:t>Willem Bottenberg</a:t>
          </a:r>
        </a:p>
      </xdr:txBody>
    </xdr:sp>
    <xdr:clientData/>
  </xdr:twoCellAnchor>
  <xdr:twoCellAnchor>
    <xdr:from>
      <xdr:col>0</xdr:col>
      <xdr:colOff>1238250</xdr:colOff>
      <xdr:row>1</xdr:row>
      <xdr:rowOff>1</xdr:rowOff>
    </xdr:from>
    <xdr:to>
      <xdr:col>0</xdr:col>
      <xdr:colOff>4600575</xdr:colOff>
      <xdr:row>2</xdr:row>
      <xdr:rowOff>95250</xdr:rowOff>
    </xdr:to>
    <xdr:sp macro="" textlink="">
      <xdr:nvSpPr>
        <xdr:cNvPr id="3" name="Tekstvak 2">
          <a:extLst>
            <a:ext uri="{FF2B5EF4-FFF2-40B4-BE49-F238E27FC236}">
              <a16:creationId xmlns:a16="http://schemas.microsoft.com/office/drawing/2014/main" xmlns="" id="{00000000-0008-0000-0100-000003000000}"/>
            </a:ext>
          </a:extLst>
        </xdr:cNvPr>
        <xdr:cNvSpPr txBox="1"/>
      </xdr:nvSpPr>
      <xdr:spPr>
        <a:xfrm>
          <a:off x="1238250" y="190501"/>
          <a:ext cx="3362325" cy="285749"/>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l-NL" sz="1400" b="1" i="0" u="none" strike="noStrike">
              <a:solidFill>
                <a:schemeClr val="dk1"/>
              </a:solidFill>
              <a:effectLst/>
              <a:latin typeface="+mn-lt"/>
              <a:ea typeface="+mn-ea"/>
              <a:cs typeface="+mn-cs"/>
            </a:rPr>
            <a:t>Toelichting</a:t>
          </a:r>
          <a:r>
            <a:rPr lang="nl-NL" sz="1200"/>
            <a:t> </a:t>
          </a:r>
        </a:p>
      </xdr:txBody>
    </xdr:sp>
    <xdr:clientData/>
  </xdr:twoCellAnchor>
  <xdr:twoCellAnchor editAs="oneCell">
    <xdr:from>
      <xdr:col>0</xdr:col>
      <xdr:colOff>7667624</xdr:colOff>
      <xdr:row>0</xdr:row>
      <xdr:rowOff>180975</xdr:rowOff>
    </xdr:from>
    <xdr:to>
      <xdr:col>7</xdr:col>
      <xdr:colOff>326812</xdr:colOff>
      <xdr:row>37</xdr:row>
      <xdr:rowOff>28575</xdr:rowOff>
    </xdr:to>
    <xdr:pic>
      <xdr:nvPicPr>
        <xdr:cNvPr id="5" name="Afbeelding 4">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67624" y="180975"/>
          <a:ext cx="3984413" cy="6896100"/>
        </a:xfrm>
        <a:prstGeom prst="rect">
          <a:avLst/>
        </a:prstGeom>
      </xdr:spPr>
    </xdr:pic>
    <xdr:clientData/>
  </xdr:twoCellAnchor>
  <xdr:twoCellAnchor editAs="oneCell">
    <xdr:from>
      <xdr:col>7</xdr:col>
      <xdr:colOff>390525</xdr:colOff>
      <xdr:row>0</xdr:row>
      <xdr:rowOff>171450</xdr:rowOff>
    </xdr:from>
    <xdr:to>
      <xdr:col>21</xdr:col>
      <xdr:colOff>524637</xdr:colOff>
      <xdr:row>21</xdr:row>
      <xdr:rowOff>139446</xdr:rowOff>
    </xdr:to>
    <xdr:pic>
      <xdr:nvPicPr>
        <xdr:cNvPr id="7" name="Afbeelding 6">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734800" y="171450"/>
          <a:ext cx="8668512" cy="3968496"/>
        </a:xfrm>
        <a:prstGeom prst="rect">
          <a:avLst/>
        </a:prstGeom>
      </xdr:spPr>
    </xdr:pic>
    <xdr:clientData/>
  </xdr:twoCellAnchor>
  <xdr:twoCellAnchor editAs="oneCell">
    <xdr:from>
      <xdr:col>11</xdr:col>
      <xdr:colOff>592807</xdr:colOff>
      <xdr:row>22</xdr:row>
      <xdr:rowOff>28574</xdr:rowOff>
    </xdr:from>
    <xdr:to>
      <xdr:col>21</xdr:col>
      <xdr:colOff>544875</xdr:colOff>
      <xdr:row>46</xdr:row>
      <xdr:rowOff>28575</xdr:rowOff>
    </xdr:to>
    <xdr:pic>
      <xdr:nvPicPr>
        <xdr:cNvPr id="9" name="Afbeelding 8">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375482" y="4219574"/>
          <a:ext cx="6048068" cy="4572001"/>
        </a:xfrm>
        <a:prstGeom prst="rect">
          <a:avLst/>
        </a:prstGeom>
      </xdr:spPr>
    </xdr:pic>
    <xdr:clientData/>
  </xdr:twoCellAnchor>
  <xdr:twoCellAnchor editAs="oneCell">
    <xdr:from>
      <xdr:col>1</xdr:col>
      <xdr:colOff>0</xdr:colOff>
      <xdr:row>37</xdr:row>
      <xdr:rowOff>104775</xdr:rowOff>
    </xdr:from>
    <xdr:to>
      <xdr:col>11</xdr:col>
      <xdr:colOff>512064</xdr:colOff>
      <xdr:row>66</xdr:row>
      <xdr:rowOff>121539</xdr:rowOff>
    </xdr:to>
    <xdr:pic>
      <xdr:nvPicPr>
        <xdr:cNvPr id="11" name="Afbeelding 10">
          <a:extLst>
            <a:ext uri="{FF2B5EF4-FFF2-40B4-BE49-F238E27FC236}">
              <a16:creationId xmlns:a16="http://schemas.microsoft.com/office/drawing/2014/main" xmlns="" id="{00000000-0008-0000-01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686675" y="7153275"/>
          <a:ext cx="6608064" cy="55412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1</xdr:row>
          <xdr:rowOff>38100</xdr:rowOff>
        </xdr:from>
        <xdr:to>
          <xdr:col>0</xdr:col>
          <xdr:colOff>1514475</xdr:colOff>
          <xdr:row>30</xdr:row>
          <xdr:rowOff>171450</xdr:rowOff>
        </xdr:to>
        <xdr:sp macro="" textlink="">
          <xdr:nvSpPr>
            <xdr:cNvPr id="5121" name="List Box 1" hidden="1">
              <a:extLst>
                <a:ext uri="{63B3BB69-23CF-44E3-9099-C40C66FF867C}">
                  <a14:compatExt spid="_x0000_s5121"/>
                </a:ext>
                <a:ext uri="{FF2B5EF4-FFF2-40B4-BE49-F238E27FC236}">
                  <a16:creationId xmlns:a16="http://schemas.microsoft.com/office/drawing/2014/main" xmlns="" id="{00000000-0008-0000-02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xdr:row>
          <xdr:rowOff>38100</xdr:rowOff>
        </xdr:from>
        <xdr:to>
          <xdr:col>1</xdr:col>
          <xdr:colOff>1495425</xdr:colOff>
          <xdr:row>10</xdr:row>
          <xdr:rowOff>142875</xdr:rowOff>
        </xdr:to>
        <xdr:sp macro="" textlink="">
          <xdr:nvSpPr>
            <xdr:cNvPr id="5124" name="List Box 4" hidden="1">
              <a:extLst>
                <a:ext uri="{63B3BB69-23CF-44E3-9099-C40C66FF867C}">
                  <a14:compatExt spid="_x0000_s5124"/>
                </a:ext>
                <a:ext uri="{FF2B5EF4-FFF2-40B4-BE49-F238E27FC236}">
                  <a16:creationId xmlns:a16="http://schemas.microsoft.com/office/drawing/2014/main" xmlns="" id="{00000000-0008-0000-0200-00000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342900</xdr:colOff>
      <xdr:row>12</xdr:row>
      <xdr:rowOff>180976</xdr:rowOff>
    </xdr:from>
    <xdr:to>
      <xdr:col>2</xdr:col>
      <xdr:colOff>533400</xdr:colOff>
      <xdr:row>14</xdr:row>
      <xdr:rowOff>123826</xdr:rowOff>
    </xdr:to>
    <xdr:sp macro="" textlink="">
      <xdr:nvSpPr>
        <xdr:cNvPr id="6" name="Tekstballon: rechthoek met afgeronde hoeken 5">
          <a:extLst>
            <a:ext uri="{FF2B5EF4-FFF2-40B4-BE49-F238E27FC236}">
              <a16:creationId xmlns:a16="http://schemas.microsoft.com/office/drawing/2014/main" xmlns="" id="{00000000-0008-0000-0200-000006000000}"/>
            </a:ext>
          </a:extLst>
        </xdr:cNvPr>
        <xdr:cNvSpPr/>
      </xdr:nvSpPr>
      <xdr:spPr>
        <a:xfrm>
          <a:off x="1885950" y="2466976"/>
          <a:ext cx="1809750" cy="323850"/>
        </a:xfrm>
        <a:prstGeom prst="wedgeRoundRectCallout">
          <a:avLst>
            <a:gd name="adj1" fmla="val -57793"/>
            <a:gd name="adj2" fmla="val -145507"/>
            <a:gd name="adj3" fmla="val 16667"/>
          </a:avLst>
        </a:prstGeom>
        <a:solidFill>
          <a:schemeClr val="accent5">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b="1">
              <a:solidFill>
                <a:schemeClr val="tx1"/>
              </a:solidFill>
            </a:rPr>
            <a:t>Kies</a:t>
          </a:r>
          <a:r>
            <a:rPr lang="nl-NL" sz="1100" b="1" baseline="0">
              <a:solidFill>
                <a:schemeClr val="tx1"/>
              </a:solidFill>
            </a:rPr>
            <a:t> een soort en een jaar.</a:t>
          </a:r>
          <a:endParaRPr lang="nl-NL" sz="1100" b="1">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5</xdr:row>
      <xdr:rowOff>106361</xdr:rowOff>
    </xdr:from>
    <xdr:to>
      <xdr:col>8</xdr:col>
      <xdr:colOff>592667</xdr:colOff>
      <xdr:row>23</xdr:row>
      <xdr:rowOff>74082</xdr:rowOff>
    </xdr:to>
    <xdr:graphicFrame macro="">
      <xdr:nvGraphicFramePr>
        <xdr:cNvPr id="12" name="Grafiek 11">
          <a:extLst>
            <a:ext uri="{FF2B5EF4-FFF2-40B4-BE49-F238E27FC236}">
              <a16:creationId xmlns:a16="http://schemas.microsoft.com/office/drawing/2014/main" xmlns="" id="{00000000-0008-0000-03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742950</xdr:colOff>
      <xdr:row>5</xdr:row>
      <xdr:rowOff>127527</xdr:rowOff>
    </xdr:from>
    <xdr:to>
      <xdr:col>20</xdr:col>
      <xdr:colOff>610658</xdr:colOff>
      <xdr:row>23</xdr:row>
      <xdr:rowOff>116416</xdr:rowOff>
    </xdr:to>
    <xdr:graphicFrame macro="">
      <xdr:nvGraphicFramePr>
        <xdr:cNvPr id="2" name="Grafiek 1">
          <a:extLst>
            <a:ext uri="{FF2B5EF4-FFF2-40B4-BE49-F238E27FC236}">
              <a16:creationId xmlns:a16="http://schemas.microsoft.com/office/drawing/2014/main" xmlns=""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84666</xdr:colOff>
      <xdr:row>27</xdr:row>
      <xdr:rowOff>110067</xdr:rowOff>
    </xdr:from>
    <xdr:to>
      <xdr:col>8</xdr:col>
      <xdr:colOff>560917</xdr:colOff>
      <xdr:row>45</xdr:row>
      <xdr:rowOff>84667</xdr:rowOff>
    </xdr:to>
    <xdr:graphicFrame macro="">
      <xdr:nvGraphicFramePr>
        <xdr:cNvPr id="5" name="Grafiek 4">
          <a:extLst>
            <a:ext uri="{FF2B5EF4-FFF2-40B4-BE49-F238E27FC236}">
              <a16:creationId xmlns:a16="http://schemas.microsoft.com/office/drawing/2014/main" xmlns=""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836083</xdr:colOff>
      <xdr:row>27</xdr:row>
      <xdr:rowOff>67733</xdr:rowOff>
    </xdr:from>
    <xdr:to>
      <xdr:col>20</xdr:col>
      <xdr:colOff>476251</xdr:colOff>
      <xdr:row>45</xdr:row>
      <xdr:rowOff>31750</xdr:rowOff>
    </xdr:to>
    <xdr:graphicFrame macro="">
      <xdr:nvGraphicFramePr>
        <xdr:cNvPr id="6" name="Grafiek 5">
          <a:extLst>
            <a:ext uri="{FF2B5EF4-FFF2-40B4-BE49-F238E27FC236}">
              <a16:creationId xmlns:a16="http://schemas.microsoft.com/office/drawing/2014/main" xmlns=""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137583</xdr:colOff>
      <xdr:row>0</xdr:row>
      <xdr:rowOff>31751</xdr:rowOff>
    </xdr:from>
    <xdr:to>
      <xdr:col>10</xdr:col>
      <xdr:colOff>137582</xdr:colOff>
      <xdr:row>2</xdr:row>
      <xdr:rowOff>158751</xdr:rowOff>
    </xdr:to>
    <xdr:sp macro="" textlink="">
      <xdr:nvSpPr>
        <xdr:cNvPr id="3" name="Tekstballon: rechthoek met afgeronde hoeken 2">
          <a:extLst>
            <a:ext uri="{FF2B5EF4-FFF2-40B4-BE49-F238E27FC236}">
              <a16:creationId xmlns:a16="http://schemas.microsoft.com/office/drawing/2014/main" xmlns="" id="{00000000-0008-0000-0300-000003000000}"/>
            </a:ext>
          </a:extLst>
        </xdr:cNvPr>
        <xdr:cNvSpPr/>
      </xdr:nvSpPr>
      <xdr:spPr>
        <a:xfrm>
          <a:off x="1830916" y="31751"/>
          <a:ext cx="6646333" cy="508000"/>
        </a:xfrm>
        <a:prstGeom prst="wedgeRoundRectCallout">
          <a:avLst>
            <a:gd name="adj1" fmla="val -60582"/>
            <a:gd name="adj2" fmla="val 136688"/>
            <a:gd name="adj3" fmla="val 16667"/>
          </a:avLst>
        </a:prstGeom>
        <a:solidFill>
          <a:schemeClr val="accent5">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b="1">
              <a:solidFill>
                <a:schemeClr val="tx1"/>
              </a:solidFill>
            </a:rPr>
            <a:t>Per grafek kun je familie, soort en routenummer</a:t>
          </a:r>
          <a:r>
            <a:rPr lang="nl-NL" sz="1100" b="1" baseline="0">
              <a:solidFill>
                <a:schemeClr val="tx1"/>
              </a:solidFill>
            </a:rPr>
            <a:t> aanpassen (klik op het wiebertje in de betreffende cel). </a:t>
          </a:r>
        </a:p>
        <a:p>
          <a:pPr algn="l"/>
          <a:r>
            <a:rPr lang="nl-NL" sz="1100" b="1" baseline="0">
              <a:solidFill>
                <a:schemeClr val="tx1"/>
              </a:solidFill>
            </a:rPr>
            <a:t>Er verschijnt een trechtertje als er een selectie is gemaakt. Als je geen trechterje ziet is alles geselecteerd</a:t>
          </a:r>
          <a:r>
            <a:rPr lang="nl-NL" sz="1100" b="0" i="0" baseline="0">
              <a:solidFill>
                <a:schemeClr val="lt1"/>
              </a:solidFill>
              <a:effectLst/>
              <a:latin typeface="+mn-lt"/>
              <a:ea typeface="+mn-ea"/>
              <a:cs typeface="+mn-cs"/>
            </a:rPr>
            <a:t>.</a:t>
          </a:r>
          <a:endParaRPr lang="nl-NL" sz="1100" b="1">
            <a:solidFill>
              <a:schemeClr val="tx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57150</xdr:colOff>
      <xdr:row>0</xdr:row>
      <xdr:rowOff>47625</xdr:rowOff>
    </xdr:from>
    <xdr:to>
      <xdr:col>14</xdr:col>
      <xdr:colOff>390525</xdr:colOff>
      <xdr:row>2</xdr:row>
      <xdr:rowOff>0</xdr:rowOff>
    </xdr:to>
    <xdr:sp macro="" textlink="">
      <xdr:nvSpPr>
        <xdr:cNvPr id="5" name="Tekstballon: rechthoek met afgeronde hoeken 4">
          <a:extLst>
            <a:ext uri="{FF2B5EF4-FFF2-40B4-BE49-F238E27FC236}">
              <a16:creationId xmlns:a16="http://schemas.microsoft.com/office/drawing/2014/main" xmlns="" id="{00000000-0008-0000-0400-000005000000}"/>
            </a:ext>
          </a:extLst>
        </xdr:cNvPr>
        <xdr:cNvSpPr/>
      </xdr:nvSpPr>
      <xdr:spPr>
        <a:xfrm>
          <a:off x="3209925" y="47625"/>
          <a:ext cx="3667125" cy="333375"/>
        </a:xfrm>
        <a:prstGeom prst="wedgeRoundRectCallout">
          <a:avLst>
            <a:gd name="adj1" fmla="val -77436"/>
            <a:gd name="adj2" fmla="val -19591"/>
            <a:gd name="adj3" fmla="val 16667"/>
          </a:avLst>
        </a:prstGeom>
        <a:solidFill>
          <a:schemeClr val="accent5">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b="1">
              <a:solidFill>
                <a:schemeClr val="tx1"/>
              </a:solidFill>
            </a:rPr>
            <a:t>Familie en soortnaam kun je hier naar believen</a:t>
          </a:r>
          <a:r>
            <a:rPr lang="nl-NL" sz="1100" b="1" baseline="0">
              <a:solidFill>
                <a:schemeClr val="tx1"/>
              </a:solidFill>
            </a:rPr>
            <a:t> </a:t>
          </a:r>
          <a:r>
            <a:rPr lang="nl-NL" sz="1100" b="1">
              <a:solidFill>
                <a:schemeClr val="tx1"/>
              </a:solidFill>
            </a:rPr>
            <a:t>selecteren.</a:t>
          </a:r>
          <a:r>
            <a:rPr lang="nl-NL" sz="1100" b="1" baseline="0">
              <a:solidFill>
                <a:schemeClr val="tx1"/>
              </a:solidFill>
            </a:rPr>
            <a:t> </a:t>
          </a:r>
          <a:endParaRPr lang="nl-NL" sz="1100" b="1">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361949</xdr:colOff>
      <xdr:row>45</xdr:row>
      <xdr:rowOff>100012</xdr:rowOff>
    </xdr:from>
    <xdr:to>
      <xdr:col>14</xdr:col>
      <xdr:colOff>47624</xdr:colOff>
      <xdr:row>60</xdr:row>
      <xdr:rowOff>133350</xdr:rowOff>
    </xdr:to>
    <xdr:graphicFrame macro="">
      <xdr:nvGraphicFramePr>
        <xdr:cNvPr id="2" name="Grafiek 1">
          <a:extLst>
            <a:ext uri="{FF2B5EF4-FFF2-40B4-BE49-F238E27FC236}">
              <a16:creationId xmlns:a16="http://schemas.microsoft.com/office/drawing/2014/main" xmlns=""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419100</xdr:colOff>
      <xdr:row>41</xdr:row>
      <xdr:rowOff>123825</xdr:rowOff>
    </xdr:from>
    <xdr:to>
      <xdr:col>15</xdr:col>
      <xdr:colOff>47625</xdr:colOff>
      <xdr:row>42</xdr:row>
      <xdr:rowOff>180975</xdr:rowOff>
    </xdr:to>
    <xdr:sp macro="" textlink="">
      <xdr:nvSpPr>
        <xdr:cNvPr id="3" name="Tekstballon: rechthoek met afgeronde hoeken 2">
          <a:extLst>
            <a:ext uri="{FF2B5EF4-FFF2-40B4-BE49-F238E27FC236}">
              <a16:creationId xmlns:a16="http://schemas.microsoft.com/office/drawing/2014/main" xmlns="" id="{00000000-0008-0000-0500-000003000000}"/>
            </a:ext>
          </a:extLst>
        </xdr:cNvPr>
        <xdr:cNvSpPr/>
      </xdr:nvSpPr>
      <xdr:spPr>
        <a:xfrm>
          <a:off x="4333875" y="7934325"/>
          <a:ext cx="4905375" cy="247650"/>
        </a:xfrm>
        <a:prstGeom prst="wedgeRoundRectCallout">
          <a:avLst>
            <a:gd name="adj1" fmla="val -70832"/>
            <a:gd name="adj2" fmla="val 244717"/>
            <a:gd name="adj3" fmla="val 16667"/>
          </a:avLst>
        </a:prstGeom>
        <a:solidFill>
          <a:schemeClr val="accent5">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b="1">
              <a:solidFill>
                <a:schemeClr val="tx1"/>
              </a:solidFill>
            </a:rPr>
            <a:t>Tabel en grafiek zijn</a:t>
          </a:r>
          <a:r>
            <a:rPr lang="nl-NL" sz="1100" b="1" baseline="0">
              <a:solidFill>
                <a:schemeClr val="tx1"/>
              </a:solidFill>
            </a:rPr>
            <a:t> gekoppeld! Je kunt maar één selectie maken voor beiden.</a:t>
          </a:r>
          <a:endParaRPr lang="nl-NL" sz="1100" b="1">
            <a:solidFill>
              <a:schemeClr val="tx1"/>
            </a:solidFill>
          </a:endParaRPr>
        </a:p>
      </xdr:txBody>
    </xdr:sp>
    <xdr:clientData/>
  </xdr:twoCellAnchor>
  <xdr:twoCellAnchor>
    <xdr:from>
      <xdr:col>0</xdr:col>
      <xdr:colOff>342900</xdr:colOff>
      <xdr:row>41</xdr:row>
      <xdr:rowOff>152400</xdr:rowOff>
    </xdr:from>
    <xdr:to>
      <xdr:col>1</xdr:col>
      <xdr:colOff>142875</xdr:colOff>
      <xdr:row>43</xdr:row>
      <xdr:rowOff>95250</xdr:rowOff>
    </xdr:to>
    <xdr:sp macro="" textlink="">
      <xdr:nvSpPr>
        <xdr:cNvPr id="4" name="Tekstballon: rechthoek met afgeronde hoeken 3">
          <a:extLst>
            <a:ext uri="{FF2B5EF4-FFF2-40B4-BE49-F238E27FC236}">
              <a16:creationId xmlns:a16="http://schemas.microsoft.com/office/drawing/2014/main" xmlns="" id="{00000000-0008-0000-0500-000004000000}"/>
            </a:ext>
          </a:extLst>
        </xdr:cNvPr>
        <xdr:cNvSpPr/>
      </xdr:nvSpPr>
      <xdr:spPr>
        <a:xfrm>
          <a:off x="342900" y="7962900"/>
          <a:ext cx="1809750" cy="323850"/>
        </a:xfrm>
        <a:prstGeom prst="wedgeRoundRectCallout">
          <a:avLst>
            <a:gd name="adj1" fmla="val 51155"/>
            <a:gd name="adj2" fmla="val 122140"/>
            <a:gd name="adj3" fmla="val 16667"/>
          </a:avLst>
        </a:prstGeom>
        <a:solidFill>
          <a:schemeClr val="accent5">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b="1">
              <a:solidFill>
                <a:schemeClr val="tx1"/>
              </a:solidFill>
            </a:rPr>
            <a:t>Kies</a:t>
          </a:r>
          <a:r>
            <a:rPr lang="nl-NL" sz="1100" b="1" baseline="0">
              <a:solidFill>
                <a:schemeClr val="tx1"/>
              </a:solidFill>
            </a:rPr>
            <a:t> een soort en een jaar.</a:t>
          </a:r>
          <a:endParaRPr lang="nl-NL" sz="1100" b="1">
            <a:solidFill>
              <a:schemeClr val="tx1"/>
            </a:solidFill>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Botw" refreshedDate="44610.710365509258" createdVersion="6" refreshedVersion="6" minRefreshableVersion="3" recordCount="18922">
  <cacheSource type="worksheet">
    <worksheetSource ref="A1:L1048576" sheet="Basis tm 2021"/>
  </cacheSource>
  <cacheFields count="12">
    <cacheField name="route code" numFmtId="0">
      <sharedItems containsString="0" containsBlank="1" containsNumber="1" containsInteger="1" minValue="14" maxValue="1901"/>
    </cacheField>
    <cacheField name="route naam" numFmtId="0">
      <sharedItems containsBlank="1"/>
    </cacheField>
    <cacheField name="bezoekdatum" numFmtId="0">
      <sharedItems containsNonDate="0" containsDate="1" containsString="0" containsBlank="1" minDate="2010-05-03T14:30:00" maxDate="2021-11-08T09:17:39"/>
    </cacheField>
    <cacheField name="sectie nummer" numFmtId="0">
      <sharedItems containsString="0" containsBlank="1" containsNumber="1" containsInteger="1" minValue="1" maxValue="6"/>
    </cacheField>
    <cacheField name="soortnaam" numFmtId="0">
      <sharedItems containsBlank="1" count="38">
        <s v="bruine winterjuffer"/>
        <s v="lantaarntje"/>
        <s v="vuurjuffer"/>
        <s v="watersnuffel"/>
        <s v="variabele waterjuffer"/>
        <s v="gewone oeverlibel"/>
        <s v="azuurwaterjuffer"/>
        <s v="glassnijder"/>
        <s v="vroege glazenmaker"/>
        <s v="grote keizerlibel"/>
        <s v="viervlek"/>
        <s v="gewone pantserjuffer"/>
        <s v="bruinrode heidelibel"/>
        <s v="houtpantserjuffer"/>
        <s v="paardenbijter"/>
        <s v="zwarte heidelibel"/>
        <s v="bloedrode heidelibel"/>
        <s v="steenrode heidelibel"/>
        <s v="noordse witsnuitlibel"/>
        <s v="tengere pantserjuffer"/>
        <s v="zuidelijke keizerlibel"/>
        <s v="tengere grasjuffer"/>
        <s v="vuurlibel"/>
        <s v="bruinrode/steenrode heidelibel"/>
        <s v="gevlekte witsnuitlibel"/>
        <s v="zwervende pantserjuffer"/>
        <s v="grote roodoogjuffer"/>
        <s v="blauwe glazenmaker"/>
        <s v="venwitsnuitlibel"/>
        <s v="zwervende heidelibel"/>
        <s v="kleine roodoogjuffer"/>
        <s v="smaragdlibel"/>
        <s v="sierlijke witsnuitlibel"/>
        <s v="tangpantserjuffer"/>
        <s v="platbuik"/>
        <s v="bruine glazenmaker"/>
        <s v="zuidelijke glazenmaker"/>
        <m/>
      </sharedItems>
    </cacheField>
    <cacheField name="wetenschappelijke naam" numFmtId="0">
      <sharedItems containsBlank="1"/>
    </cacheField>
    <cacheField name="aantal" numFmtId="0">
      <sharedItems containsString="0" containsBlank="1" containsNumber="1" containsInteger="1" minValue="1" maxValue="760"/>
    </cacheField>
    <cacheField name="Gebied" numFmtId="0">
      <sharedItems containsBlank="1"/>
    </cacheField>
    <cacheField name="jaar" numFmtId="0">
      <sharedItems containsString="0" containsBlank="1" containsNumber="1" containsInteger="1" minValue="2010" maxValue="2021" count="13">
        <n v="2010"/>
        <n v="2011"/>
        <n v="2012"/>
        <n v="2013"/>
        <n v="2014"/>
        <n v="2015"/>
        <n v="2016"/>
        <n v="2017"/>
        <n v="2019"/>
        <n v="2020"/>
        <n v="2018"/>
        <n v="2021"/>
        <m/>
      </sharedItems>
    </cacheField>
    <cacheField name="mnd" numFmtId="0">
      <sharedItems containsString="0" containsBlank="1" containsNumber="1" containsInteger="1" minValue="4" maxValue="11"/>
    </cacheField>
    <cacheField name="Familie" numFmtId="0">
      <sharedItems containsBlank="1"/>
    </cacheField>
    <cacheField name="Duur" numFmtId="0">
      <sharedItems containsString="0" containsBlank="1" containsNumber="1" minValue="13.285714285714286" maxValue="44.42857142857143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Botw" refreshedDate="44610.71322766204" createdVersion="6" refreshedVersion="6" minRefreshableVersion="3" recordCount="18922">
  <cacheSource type="worksheet">
    <worksheetSource ref="A1:K1048576" sheet="Basis tm 2021"/>
  </cacheSource>
  <cacheFields count="11">
    <cacheField name="route code" numFmtId="0">
      <sharedItems containsString="0" containsBlank="1" containsNumber="1" containsInteger="1" minValue="14" maxValue="1901" count="26">
        <n v="14"/>
        <n v="15"/>
        <n v="17"/>
        <n v="18"/>
        <n v="19"/>
        <n v="20"/>
        <n v="21"/>
        <n v="24"/>
        <n v="25"/>
        <n v="114"/>
        <n v="425"/>
        <n v="523"/>
        <n v="524"/>
        <n v="525"/>
        <n v="629"/>
        <n v="945"/>
        <n v="943"/>
        <n v="944"/>
        <n v="946"/>
        <n v="947"/>
        <n v="948"/>
        <n v="1901"/>
        <n v="628"/>
        <n v="105"/>
        <n v="16"/>
        <m/>
      </sharedItems>
    </cacheField>
    <cacheField name="route naam" numFmtId="0">
      <sharedItems containsBlank="1"/>
    </cacheField>
    <cacheField name="bezoekdatum" numFmtId="0">
      <sharedItems containsNonDate="0" containsDate="1" containsString="0" containsBlank="1" minDate="2010-05-03T14:30:00" maxDate="2021-11-08T09:17:39"/>
    </cacheField>
    <cacheField name="sectie nummer" numFmtId="0">
      <sharedItems containsString="0" containsBlank="1" containsNumber="1" containsInteger="1" minValue="1" maxValue="6"/>
    </cacheField>
    <cacheField name="soortnaam" numFmtId="0">
      <sharedItems containsBlank="1" count="38">
        <s v="bruine winterjuffer"/>
        <s v="lantaarntje"/>
        <s v="vuurjuffer"/>
        <s v="watersnuffel"/>
        <s v="variabele waterjuffer"/>
        <s v="gewone oeverlibel"/>
        <s v="azuurwaterjuffer"/>
        <s v="glassnijder"/>
        <s v="vroege glazenmaker"/>
        <s v="grote keizerlibel"/>
        <s v="viervlek"/>
        <s v="gewone pantserjuffer"/>
        <s v="bruinrode heidelibel"/>
        <s v="houtpantserjuffer"/>
        <s v="paardenbijter"/>
        <s v="zwarte heidelibel"/>
        <s v="bloedrode heidelibel"/>
        <s v="steenrode heidelibel"/>
        <s v="noordse witsnuitlibel"/>
        <s v="tengere pantserjuffer"/>
        <s v="zuidelijke keizerlibel"/>
        <s v="tengere grasjuffer"/>
        <s v="vuurlibel"/>
        <s v="bruinrode/steenrode heidelibel"/>
        <s v="gevlekte witsnuitlibel"/>
        <s v="zwervende pantserjuffer"/>
        <s v="grote roodoogjuffer"/>
        <s v="blauwe glazenmaker"/>
        <s v="venwitsnuitlibel"/>
        <s v="zwervende heidelibel"/>
        <s v="kleine roodoogjuffer"/>
        <s v="smaragdlibel"/>
        <s v="sierlijke witsnuitlibel"/>
        <s v="tangpantserjuffer"/>
        <s v="platbuik"/>
        <s v="bruine glazenmaker"/>
        <s v="zuidelijke glazenmaker"/>
        <m/>
      </sharedItems>
    </cacheField>
    <cacheField name="wetenschappelijke naam" numFmtId="0">
      <sharedItems containsBlank="1"/>
    </cacheField>
    <cacheField name="aantal" numFmtId="0">
      <sharedItems containsString="0" containsBlank="1" containsNumber="1" containsInteger="1" minValue="1" maxValue="760"/>
    </cacheField>
    <cacheField name="Gebied" numFmtId="0">
      <sharedItems containsBlank="1" count="4">
        <s v="AWD"/>
        <s v="KD"/>
        <s v="SP"/>
        <m/>
      </sharedItems>
    </cacheField>
    <cacheField name="jaar" numFmtId="0">
      <sharedItems containsString="0" containsBlank="1" containsNumber="1" containsInteger="1" minValue="2010" maxValue="2021" count="13">
        <n v="2010"/>
        <n v="2011"/>
        <n v="2012"/>
        <n v="2013"/>
        <n v="2014"/>
        <n v="2015"/>
        <n v="2016"/>
        <n v="2017"/>
        <n v="2019"/>
        <n v="2020"/>
        <n v="2018"/>
        <n v="2021"/>
        <m/>
      </sharedItems>
    </cacheField>
    <cacheField name="mnd" numFmtId="0">
      <sharedItems containsString="0" containsBlank="1" containsNumber="1" containsInteger="1" minValue="4" maxValue="11"/>
    </cacheField>
    <cacheField name="Familie" numFmtId="0">
      <sharedItems containsBlank="1" count="6">
        <s v="Pantserjuffers"/>
        <s v="Waterjuffer"/>
        <s v="Korenbouten"/>
        <s v="Glazenmakers"/>
        <s v="Glanslibel"/>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922">
  <r>
    <n v="14"/>
    <s v="AWD-Bunkerberg"/>
    <d v="2010-05-17T12:15:00"/>
    <n v="1"/>
    <x v="0"/>
    <s v="Sympecma fusca"/>
    <n v="3"/>
    <s v="AWD"/>
    <x v="0"/>
    <n v="5"/>
    <s v="Pantserjuffers"/>
    <n v="19.428571428571427"/>
  </r>
  <r>
    <n v="14"/>
    <s v="AWD-Bunkerberg"/>
    <d v="2010-05-17T12:15:00"/>
    <n v="1"/>
    <x v="1"/>
    <s v="Ischnura elegans"/>
    <n v="5"/>
    <s v="AWD"/>
    <x v="0"/>
    <n v="5"/>
    <s v="Waterjuffer"/>
    <n v="19.428571428571427"/>
  </r>
  <r>
    <n v="14"/>
    <s v="AWD-Bunkerberg"/>
    <d v="2010-05-17T12:15:00"/>
    <n v="1"/>
    <x v="2"/>
    <s v="Pyrrhosoma nymphula"/>
    <n v="138"/>
    <s v="AWD"/>
    <x v="0"/>
    <n v="5"/>
    <s v="Waterjuffer"/>
    <n v="19.428571428571427"/>
  </r>
  <r>
    <n v="14"/>
    <s v="AWD-Bunkerberg"/>
    <d v="2010-05-17T12:15:00"/>
    <n v="1"/>
    <x v="3"/>
    <s v="Enallagma cyathigerum"/>
    <n v="22"/>
    <s v="AWD"/>
    <x v="0"/>
    <n v="5"/>
    <s v="Waterjuffer"/>
    <n v="19.428571428571427"/>
  </r>
  <r>
    <n v="14"/>
    <s v="AWD-Bunkerberg"/>
    <d v="2010-05-17T12:15:00"/>
    <n v="1"/>
    <x v="4"/>
    <s v="Coenagrion pulchellum"/>
    <n v="3"/>
    <s v="AWD"/>
    <x v="0"/>
    <n v="5"/>
    <s v="Waterjuffer"/>
    <n v="19.428571428571427"/>
  </r>
  <r>
    <n v="14"/>
    <s v="AWD-Bunkerberg"/>
    <d v="2010-05-17T12:15:00"/>
    <n v="1"/>
    <x v="5"/>
    <s v="Orthetrum cancellatum"/>
    <n v="3"/>
    <s v="AWD"/>
    <x v="0"/>
    <n v="5"/>
    <s v="Korenbouten"/>
    <n v="19.428571428571427"/>
  </r>
  <r>
    <n v="14"/>
    <s v="AWD-Bunkerberg"/>
    <d v="2010-06-14T12:30:00"/>
    <n v="1"/>
    <x v="1"/>
    <s v="Ischnura elegans"/>
    <n v="5"/>
    <s v="AWD"/>
    <x v="0"/>
    <n v="6"/>
    <s v="Waterjuffer"/>
    <n v="23.428571428571427"/>
  </r>
  <r>
    <n v="14"/>
    <s v="AWD-Bunkerberg"/>
    <d v="2010-06-14T12:30:00"/>
    <n v="1"/>
    <x v="2"/>
    <s v="Pyrrhosoma nymphula"/>
    <n v="18"/>
    <s v="AWD"/>
    <x v="0"/>
    <n v="6"/>
    <s v="Waterjuffer"/>
    <n v="23.428571428571427"/>
  </r>
  <r>
    <n v="14"/>
    <s v="AWD-Bunkerberg"/>
    <d v="2010-06-14T12:30:00"/>
    <n v="1"/>
    <x v="3"/>
    <s v="Enallagma cyathigerum"/>
    <n v="31"/>
    <s v="AWD"/>
    <x v="0"/>
    <n v="6"/>
    <s v="Waterjuffer"/>
    <n v="23.428571428571427"/>
  </r>
  <r>
    <n v="14"/>
    <s v="AWD-Bunkerberg"/>
    <d v="2010-06-14T12:30:00"/>
    <n v="1"/>
    <x v="6"/>
    <s v="Coenagrion puella"/>
    <n v="48"/>
    <s v="AWD"/>
    <x v="0"/>
    <n v="6"/>
    <s v="Waterjuffer"/>
    <n v="23.428571428571427"/>
  </r>
  <r>
    <n v="14"/>
    <s v="AWD-Bunkerberg"/>
    <d v="2010-06-14T12:30:00"/>
    <n v="1"/>
    <x v="4"/>
    <s v="Coenagrion pulchellum"/>
    <n v="65"/>
    <s v="AWD"/>
    <x v="0"/>
    <n v="6"/>
    <s v="Waterjuffer"/>
    <n v="23.428571428571427"/>
  </r>
  <r>
    <n v="14"/>
    <s v="AWD-Bunkerberg"/>
    <d v="2010-06-14T12:30:00"/>
    <n v="1"/>
    <x v="5"/>
    <s v="Orthetrum cancellatum"/>
    <n v="3"/>
    <s v="AWD"/>
    <x v="0"/>
    <n v="6"/>
    <s v="Korenbouten"/>
    <n v="23.428571428571427"/>
  </r>
  <r>
    <n v="14"/>
    <s v="AWD-Bunkerberg"/>
    <d v="2010-06-21T12:45:00"/>
    <n v="1"/>
    <x v="1"/>
    <s v="Ischnura elegans"/>
    <n v="41"/>
    <s v="AWD"/>
    <x v="0"/>
    <n v="6"/>
    <s v="Waterjuffer"/>
    <n v="24.428571428571427"/>
  </r>
  <r>
    <n v="14"/>
    <s v="AWD-Bunkerberg"/>
    <d v="2010-06-21T12:45:00"/>
    <n v="1"/>
    <x v="2"/>
    <s v="Pyrrhosoma nymphula"/>
    <n v="5"/>
    <s v="AWD"/>
    <x v="0"/>
    <n v="6"/>
    <s v="Waterjuffer"/>
    <n v="24.428571428571427"/>
  </r>
  <r>
    <n v="14"/>
    <s v="AWD-Bunkerberg"/>
    <d v="2010-06-21T12:45:00"/>
    <n v="1"/>
    <x v="3"/>
    <s v="Enallagma cyathigerum"/>
    <n v="13"/>
    <s v="AWD"/>
    <x v="0"/>
    <n v="6"/>
    <s v="Waterjuffer"/>
    <n v="24.428571428571427"/>
  </r>
  <r>
    <n v="14"/>
    <s v="AWD-Bunkerberg"/>
    <d v="2010-06-21T12:45:00"/>
    <n v="1"/>
    <x v="6"/>
    <s v="Coenagrion puella"/>
    <n v="61"/>
    <s v="AWD"/>
    <x v="0"/>
    <n v="6"/>
    <s v="Waterjuffer"/>
    <n v="24.428571428571427"/>
  </r>
  <r>
    <n v="14"/>
    <s v="AWD-Bunkerberg"/>
    <d v="2010-06-21T12:45:00"/>
    <n v="1"/>
    <x v="4"/>
    <s v="Coenagrion pulchellum"/>
    <n v="37"/>
    <s v="AWD"/>
    <x v="0"/>
    <n v="6"/>
    <s v="Waterjuffer"/>
    <n v="24.428571428571427"/>
  </r>
  <r>
    <n v="14"/>
    <s v="AWD-Bunkerberg"/>
    <d v="2010-06-21T12:45:00"/>
    <n v="1"/>
    <x v="7"/>
    <s v="Brachytron pratense"/>
    <n v="2"/>
    <s v="AWD"/>
    <x v="0"/>
    <n v="6"/>
    <s v="Glazenmakers"/>
    <n v="24.428571428571427"/>
  </r>
  <r>
    <n v="14"/>
    <s v="AWD-Bunkerberg"/>
    <d v="2010-06-21T12:45:00"/>
    <n v="1"/>
    <x v="8"/>
    <s v="Aeshna isoceles"/>
    <n v="1"/>
    <s v="AWD"/>
    <x v="0"/>
    <n v="6"/>
    <s v="Glazenmakers"/>
    <n v="24.428571428571427"/>
  </r>
  <r>
    <n v="14"/>
    <s v="AWD-Bunkerberg"/>
    <d v="2010-06-21T12:45:00"/>
    <n v="1"/>
    <x v="9"/>
    <s v="Anax imperator"/>
    <n v="6"/>
    <s v="AWD"/>
    <x v="0"/>
    <n v="6"/>
    <s v="Glazenmakers"/>
    <n v="24.428571428571427"/>
  </r>
  <r>
    <n v="14"/>
    <s v="AWD-Bunkerberg"/>
    <d v="2010-06-21T12:45:00"/>
    <n v="1"/>
    <x v="10"/>
    <s v="Libellula quadrimaculata"/>
    <n v="4"/>
    <s v="AWD"/>
    <x v="0"/>
    <n v="6"/>
    <s v="Korenbouten"/>
    <n v="24.428571428571427"/>
  </r>
  <r>
    <n v="14"/>
    <s v="AWD-Bunkerberg"/>
    <d v="2010-06-21T12:45:00"/>
    <n v="1"/>
    <x v="5"/>
    <s v="Orthetrum cancellatum"/>
    <n v="1"/>
    <s v="AWD"/>
    <x v="0"/>
    <n v="6"/>
    <s v="Korenbouten"/>
    <n v="24.428571428571427"/>
  </r>
  <r>
    <n v="14"/>
    <s v="AWD-Bunkerberg"/>
    <d v="2010-07-11T11:45:00"/>
    <n v="1"/>
    <x v="11"/>
    <s v="Lestes sponsa"/>
    <n v="4"/>
    <s v="AWD"/>
    <x v="0"/>
    <n v="7"/>
    <s v="Pantserjuffers"/>
    <n v="27.285714285714285"/>
  </r>
  <r>
    <n v="14"/>
    <s v="AWD-Bunkerberg"/>
    <d v="2010-07-11T11:45:00"/>
    <n v="1"/>
    <x v="1"/>
    <s v="Ischnura elegans"/>
    <n v="51"/>
    <s v="AWD"/>
    <x v="0"/>
    <n v="7"/>
    <s v="Waterjuffer"/>
    <n v="27.285714285714285"/>
  </r>
  <r>
    <n v="14"/>
    <s v="AWD-Bunkerberg"/>
    <d v="2010-07-11T11:45:00"/>
    <n v="1"/>
    <x v="3"/>
    <s v="Enallagma cyathigerum"/>
    <n v="14"/>
    <s v="AWD"/>
    <x v="0"/>
    <n v="7"/>
    <s v="Waterjuffer"/>
    <n v="27.285714285714285"/>
  </r>
  <r>
    <n v="14"/>
    <s v="AWD-Bunkerberg"/>
    <d v="2010-07-11T11:45:00"/>
    <n v="1"/>
    <x v="6"/>
    <s v="Coenagrion puella"/>
    <n v="18"/>
    <s v="AWD"/>
    <x v="0"/>
    <n v="7"/>
    <s v="Waterjuffer"/>
    <n v="27.285714285714285"/>
  </r>
  <r>
    <n v="14"/>
    <s v="AWD-Bunkerberg"/>
    <d v="2010-07-11T11:45:00"/>
    <n v="1"/>
    <x v="4"/>
    <s v="Coenagrion pulchellum"/>
    <n v="12"/>
    <s v="AWD"/>
    <x v="0"/>
    <n v="7"/>
    <s v="Waterjuffer"/>
    <n v="27.285714285714285"/>
  </r>
  <r>
    <n v="14"/>
    <s v="AWD-Bunkerberg"/>
    <d v="2010-07-11T11:45:00"/>
    <n v="1"/>
    <x v="8"/>
    <s v="Aeshna isoceles"/>
    <n v="1"/>
    <s v="AWD"/>
    <x v="0"/>
    <n v="7"/>
    <s v="Glazenmakers"/>
    <n v="27.285714285714285"/>
  </r>
  <r>
    <n v="14"/>
    <s v="AWD-Bunkerberg"/>
    <d v="2010-07-11T11:45:00"/>
    <n v="1"/>
    <x v="9"/>
    <s v="Anax imperator"/>
    <n v="3"/>
    <s v="AWD"/>
    <x v="0"/>
    <n v="7"/>
    <s v="Glazenmakers"/>
    <n v="27.285714285714285"/>
  </r>
  <r>
    <n v="14"/>
    <s v="AWD-Bunkerberg"/>
    <d v="2010-07-11T11:45:00"/>
    <n v="1"/>
    <x v="5"/>
    <s v="Orthetrum cancellatum"/>
    <n v="1"/>
    <s v="AWD"/>
    <x v="0"/>
    <n v="7"/>
    <s v="Korenbouten"/>
    <n v="27.285714285714285"/>
  </r>
  <r>
    <n v="14"/>
    <s v="AWD-Bunkerberg"/>
    <d v="2010-07-18T13:20:00"/>
    <n v="1"/>
    <x v="11"/>
    <s v="Lestes sponsa"/>
    <n v="21"/>
    <s v="AWD"/>
    <x v="0"/>
    <n v="7"/>
    <s v="Pantserjuffers"/>
    <n v="28.285714285714285"/>
  </r>
  <r>
    <n v="14"/>
    <s v="AWD-Bunkerberg"/>
    <d v="2010-07-18T13:20:00"/>
    <n v="1"/>
    <x v="1"/>
    <s v="Ischnura elegans"/>
    <n v="67"/>
    <s v="AWD"/>
    <x v="0"/>
    <n v="7"/>
    <s v="Waterjuffer"/>
    <n v="28.285714285714285"/>
  </r>
  <r>
    <n v="14"/>
    <s v="AWD-Bunkerberg"/>
    <d v="2010-07-18T13:20:00"/>
    <n v="1"/>
    <x v="3"/>
    <s v="Enallagma cyathigerum"/>
    <n v="10"/>
    <s v="AWD"/>
    <x v="0"/>
    <n v="7"/>
    <s v="Waterjuffer"/>
    <n v="28.285714285714285"/>
  </r>
  <r>
    <n v="14"/>
    <s v="AWD-Bunkerberg"/>
    <d v="2010-07-18T13:20:00"/>
    <n v="1"/>
    <x v="6"/>
    <s v="Coenagrion puella"/>
    <n v="41"/>
    <s v="AWD"/>
    <x v="0"/>
    <n v="7"/>
    <s v="Waterjuffer"/>
    <n v="28.285714285714285"/>
  </r>
  <r>
    <n v="14"/>
    <s v="AWD-Bunkerberg"/>
    <d v="2010-07-18T13:20:00"/>
    <n v="1"/>
    <x v="4"/>
    <s v="Coenagrion pulchellum"/>
    <n v="8"/>
    <s v="AWD"/>
    <x v="0"/>
    <n v="7"/>
    <s v="Waterjuffer"/>
    <n v="28.285714285714285"/>
  </r>
  <r>
    <n v="14"/>
    <s v="AWD-Bunkerberg"/>
    <d v="2010-07-18T13:20:00"/>
    <n v="1"/>
    <x v="8"/>
    <s v="Aeshna isoceles"/>
    <n v="2"/>
    <s v="AWD"/>
    <x v="0"/>
    <n v="7"/>
    <s v="Glazenmakers"/>
    <n v="28.285714285714285"/>
  </r>
  <r>
    <n v="14"/>
    <s v="AWD-Bunkerberg"/>
    <d v="2010-07-18T13:20:00"/>
    <n v="1"/>
    <x v="9"/>
    <s v="Anax imperator"/>
    <n v="2"/>
    <s v="AWD"/>
    <x v="0"/>
    <n v="7"/>
    <s v="Glazenmakers"/>
    <n v="28.285714285714285"/>
  </r>
  <r>
    <n v="14"/>
    <s v="AWD-Bunkerberg"/>
    <d v="2010-07-18T13:20:00"/>
    <n v="1"/>
    <x v="5"/>
    <s v="Orthetrum cancellatum"/>
    <n v="1"/>
    <s v="AWD"/>
    <x v="0"/>
    <n v="7"/>
    <s v="Korenbouten"/>
    <n v="28.285714285714285"/>
  </r>
  <r>
    <n v="14"/>
    <s v="AWD-Bunkerberg"/>
    <d v="2010-07-18T13:20:00"/>
    <n v="1"/>
    <x v="12"/>
    <s v="Sympetrum striolatum"/>
    <n v="1"/>
    <s v="AWD"/>
    <x v="0"/>
    <n v="7"/>
    <s v="Korenbouten"/>
    <n v="28.285714285714285"/>
  </r>
  <r>
    <n v="14"/>
    <s v="AWD-Bunkerberg"/>
    <d v="2010-08-09T12:45:00"/>
    <n v="1"/>
    <x v="11"/>
    <s v="Lestes sponsa"/>
    <n v="51"/>
    <s v="AWD"/>
    <x v="0"/>
    <n v="8"/>
    <s v="Pantserjuffers"/>
    <n v="31.428571428571427"/>
  </r>
  <r>
    <n v="14"/>
    <s v="AWD-Bunkerberg"/>
    <d v="2010-08-09T12:45:00"/>
    <n v="1"/>
    <x v="13"/>
    <s v="Chalcolestes viridis"/>
    <n v="9"/>
    <s v="AWD"/>
    <x v="0"/>
    <n v="8"/>
    <s v="Pantserjuffers"/>
    <n v="31.428571428571427"/>
  </r>
  <r>
    <n v="14"/>
    <s v="AWD-Bunkerberg"/>
    <d v="2010-08-09T12:45:00"/>
    <n v="1"/>
    <x v="1"/>
    <s v="Ischnura elegans"/>
    <n v="9"/>
    <s v="AWD"/>
    <x v="0"/>
    <n v="8"/>
    <s v="Waterjuffer"/>
    <n v="31.428571428571427"/>
  </r>
  <r>
    <n v="14"/>
    <s v="AWD-Bunkerberg"/>
    <d v="2010-08-09T12:45:00"/>
    <n v="1"/>
    <x v="3"/>
    <s v="Enallagma cyathigerum"/>
    <n v="10"/>
    <s v="AWD"/>
    <x v="0"/>
    <n v="8"/>
    <s v="Waterjuffer"/>
    <n v="31.428571428571427"/>
  </r>
  <r>
    <n v="14"/>
    <s v="AWD-Bunkerberg"/>
    <d v="2010-08-09T12:45:00"/>
    <n v="1"/>
    <x v="6"/>
    <s v="Coenagrion puella"/>
    <n v="18"/>
    <s v="AWD"/>
    <x v="0"/>
    <n v="8"/>
    <s v="Waterjuffer"/>
    <n v="31.428571428571427"/>
  </r>
  <r>
    <n v="14"/>
    <s v="AWD-Bunkerberg"/>
    <d v="2010-08-09T12:45:00"/>
    <n v="1"/>
    <x v="14"/>
    <s v="Aeshna mixta"/>
    <n v="1"/>
    <s v="AWD"/>
    <x v="0"/>
    <n v="8"/>
    <s v="Glazenmakers"/>
    <n v="31.428571428571427"/>
  </r>
  <r>
    <n v="14"/>
    <s v="AWD-Bunkerberg"/>
    <d v="2010-08-09T12:45:00"/>
    <n v="1"/>
    <x v="9"/>
    <s v="Anax imperator"/>
    <n v="1"/>
    <s v="AWD"/>
    <x v="0"/>
    <n v="8"/>
    <s v="Glazenmakers"/>
    <n v="31.428571428571427"/>
  </r>
  <r>
    <n v="14"/>
    <s v="AWD-Bunkerberg"/>
    <d v="2010-08-09T12:45:00"/>
    <n v="1"/>
    <x v="5"/>
    <s v="Orthetrum cancellatum"/>
    <n v="1"/>
    <s v="AWD"/>
    <x v="0"/>
    <n v="8"/>
    <s v="Korenbouten"/>
    <n v="31.428571428571427"/>
  </r>
  <r>
    <n v="14"/>
    <s v="AWD-Bunkerberg"/>
    <d v="2010-08-09T12:45:00"/>
    <n v="1"/>
    <x v="15"/>
    <s v="Sympetrum danae"/>
    <n v="3"/>
    <s v="AWD"/>
    <x v="0"/>
    <n v="8"/>
    <s v="Korenbouten"/>
    <n v="31.428571428571427"/>
  </r>
  <r>
    <n v="14"/>
    <s v="AWD-Bunkerberg"/>
    <d v="2010-08-09T12:45:00"/>
    <n v="1"/>
    <x v="16"/>
    <s v="Sympetrum sanguineum"/>
    <n v="6"/>
    <s v="AWD"/>
    <x v="0"/>
    <n v="8"/>
    <s v="Korenbouten"/>
    <n v="31.428571428571427"/>
  </r>
  <r>
    <n v="14"/>
    <s v="AWD-Bunkerberg"/>
    <d v="2010-08-09T12:45:00"/>
    <n v="1"/>
    <x v="12"/>
    <s v="Sympetrum striolatum"/>
    <n v="16"/>
    <s v="AWD"/>
    <x v="0"/>
    <n v="8"/>
    <s v="Korenbouten"/>
    <n v="31.428571428571427"/>
  </r>
  <r>
    <n v="14"/>
    <s v="AWD-Bunkerberg"/>
    <d v="2010-08-09T12:45:00"/>
    <n v="1"/>
    <x v="17"/>
    <s v="Sympetrum vulgatum"/>
    <n v="14"/>
    <s v="AWD"/>
    <x v="0"/>
    <n v="8"/>
    <s v="Korenbouten"/>
    <n v="31.428571428571427"/>
  </r>
  <r>
    <n v="14"/>
    <s v="AWD-Bunkerberg"/>
    <d v="2011-05-09T14:45:00"/>
    <n v="1"/>
    <x v="1"/>
    <s v="Ischnura elegans"/>
    <n v="9"/>
    <s v="AWD"/>
    <x v="1"/>
    <n v="5"/>
    <s v="Waterjuffer"/>
    <n v="18.285714285714285"/>
  </r>
  <r>
    <n v="14"/>
    <s v="AWD-Bunkerberg"/>
    <d v="2011-05-09T14:45:00"/>
    <n v="1"/>
    <x v="2"/>
    <s v="Pyrrhosoma nymphula"/>
    <n v="42"/>
    <s v="AWD"/>
    <x v="1"/>
    <n v="5"/>
    <s v="Waterjuffer"/>
    <n v="18.285714285714285"/>
  </r>
  <r>
    <n v="14"/>
    <s v="AWD-Bunkerberg"/>
    <d v="2011-05-09T14:45:00"/>
    <n v="1"/>
    <x v="3"/>
    <s v="Enallagma cyathigerum"/>
    <n v="8"/>
    <s v="AWD"/>
    <x v="1"/>
    <n v="5"/>
    <s v="Waterjuffer"/>
    <n v="18.285714285714285"/>
  </r>
  <r>
    <n v="14"/>
    <s v="AWD-Bunkerberg"/>
    <d v="2011-05-09T14:45:00"/>
    <n v="1"/>
    <x v="6"/>
    <s v="Coenagrion puella"/>
    <n v="32"/>
    <s v="AWD"/>
    <x v="1"/>
    <n v="5"/>
    <s v="Waterjuffer"/>
    <n v="18.285714285714285"/>
  </r>
  <r>
    <n v="14"/>
    <s v="AWD-Bunkerberg"/>
    <d v="2011-05-09T14:45:00"/>
    <n v="1"/>
    <x v="4"/>
    <s v="Coenagrion pulchellum"/>
    <n v="6"/>
    <s v="AWD"/>
    <x v="1"/>
    <n v="5"/>
    <s v="Waterjuffer"/>
    <n v="18.285714285714285"/>
  </r>
  <r>
    <n v="14"/>
    <s v="AWD-Bunkerberg"/>
    <d v="2011-05-09T14:45:00"/>
    <n v="1"/>
    <x v="7"/>
    <s v="Brachytron pratense"/>
    <n v="3"/>
    <s v="AWD"/>
    <x v="1"/>
    <n v="5"/>
    <s v="Glazenmakers"/>
    <n v="18.285714285714285"/>
  </r>
  <r>
    <n v="14"/>
    <s v="AWD-Bunkerberg"/>
    <d v="2011-05-09T14:45:00"/>
    <n v="1"/>
    <x v="10"/>
    <s v="Libellula quadrimaculata"/>
    <n v="6"/>
    <s v="AWD"/>
    <x v="1"/>
    <n v="5"/>
    <s v="Korenbouten"/>
    <n v="18.285714285714285"/>
  </r>
  <r>
    <n v="14"/>
    <s v="AWD-Bunkerberg"/>
    <d v="2011-05-09T14:45:00"/>
    <n v="1"/>
    <x v="18"/>
    <s v="Leucorrhinia rubicunda"/>
    <n v="2"/>
    <s v="AWD"/>
    <x v="1"/>
    <n v="5"/>
    <s v="Korenbouten"/>
    <n v="18.285714285714285"/>
  </r>
  <r>
    <n v="14"/>
    <s v="AWD-Bunkerberg"/>
    <d v="2011-05-23T13:15:00"/>
    <n v="1"/>
    <x v="1"/>
    <s v="Ischnura elegans"/>
    <n v="8"/>
    <s v="AWD"/>
    <x v="1"/>
    <n v="5"/>
    <s v="Waterjuffer"/>
    <n v="20.285714285714285"/>
  </r>
  <r>
    <n v="14"/>
    <s v="AWD-Bunkerberg"/>
    <d v="2011-05-23T13:15:00"/>
    <n v="1"/>
    <x v="2"/>
    <s v="Pyrrhosoma nymphula"/>
    <n v="13"/>
    <s v="AWD"/>
    <x v="1"/>
    <n v="5"/>
    <s v="Waterjuffer"/>
    <n v="20.285714285714285"/>
  </r>
  <r>
    <n v="14"/>
    <s v="AWD-Bunkerberg"/>
    <d v="2011-05-23T13:15:00"/>
    <n v="1"/>
    <x v="3"/>
    <s v="Enallagma cyathigerum"/>
    <n v="5"/>
    <s v="AWD"/>
    <x v="1"/>
    <n v="5"/>
    <s v="Waterjuffer"/>
    <n v="20.285714285714285"/>
  </r>
  <r>
    <n v="14"/>
    <s v="AWD-Bunkerberg"/>
    <d v="2011-05-23T13:15:00"/>
    <n v="1"/>
    <x v="6"/>
    <s v="Coenagrion puella"/>
    <n v="55"/>
    <s v="AWD"/>
    <x v="1"/>
    <n v="5"/>
    <s v="Waterjuffer"/>
    <n v="20.285714285714285"/>
  </r>
  <r>
    <n v="14"/>
    <s v="AWD-Bunkerberg"/>
    <d v="2011-05-23T13:15:00"/>
    <n v="1"/>
    <x v="4"/>
    <s v="Coenagrion pulchellum"/>
    <n v="58"/>
    <s v="AWD"/>
    <x v="1"/>
    <n v="5"/>
    <s v="Waterjuffer"/>
    <n v="20.285714285714285"/>
  </r>
  <r>
    <n v="14"/>
    <s v="AWD-Bunkerberg"/>
    <d v="2011-05-23T13:15:00"/>
    <n v="1"/>
    <x v="7"/>
    <s v="Brachytron pratense"/>
    <n v="2"/>
    <s v="AWD"/>
    <x v="1"/>
    <n v="5"/>
    <s v="Glazenmakers"/>
    <n v="20.285714285714285"/>
  </r>
  <r>
    <n v="14"/>
    <s v="AWD-Bunkerberg"/>
    <d v="2011-05-23T13:15:00"/>
    <n v="1"/>
    <x v="8"/>
    <s v="Aeshna isoceles"/>
    <n v="1"/>
    <s v="AWD"/>
    <x v="1"/>
    <n v="5"/>
    <s v="Glazenmakers"/>
    <n v="20.285714285714285"/>
  </r>
  <r>
    <n v="14"/>
    <s v="AWD-Bunkerberg"/>
    <d v="2011-05-23T13:15:00"/>
    <n v="1"/>
    <x v="9"/>
    <s v="Anax imperator"/>
    <n v="3"/>
    <s v="AWD"/>
    <x v="1"/>
    <n v="5"/>
    <s v="Glazenmakers"/>
    <n v="20.285714285714285"/>
  </r>
  <r>
    <n v="14"/>
    <s v="AWD-Bunkerberg"/>
    <d v="2011-05-23T13:15:00"/>
    <n v="1"/>
    <x v="10"/>
    <s v="Libellula quadrimaculata"/>
    <n v="7"/>
    <s v="AWD"/>
    <x v="1"/>
    <n v="5"/>
    <s v="Korenbouten"/>
    <n v="20.285714285714285"/>
  </r>
  <r>
    <n v="14"/>
    <s v="AWD-Bunkerberg"/>
    <d v="2011-05-23T13:15:00"/>
    <n v="1"/>
    <x v="5"/>
    <s v="Orthetrum cancellatum"/>
    <n v="1"/>
    <s v="AWD"/>
    <x v="1"/>
    <n v="5"/>
    <s v="Korenbouten"/>
    <n v="20.285714285714285"/>
  </r>
  <r>
    <n v="14"/>
    <s v="AWD-Bunkerberg"/>
    <d v="2011-06-02T12:45:00"/>
    <n v="1"/>
    <x v="1"/>
    <s v="Ischnura elegans"/>
    <n v="13"/>
    <s v="AWD"/>
    <x v="1"/>
    <n v="6"/>
    <s v="Waterjuffer"/>
    <n v="21.714285714285715"/>
  </r>
  <r>
    <n v="14"/>
    <s v="AWD-Bunkerberg"/>
    <d v="2011-06-02T12:45:00"/>
    <n v="1"/>
    <x v="2"/>
    <s v="Pyrrhosoma nymphula"/>
    <n v="3"/>
    <s v="AWD"/>
    <x v="1"/>
    <n v="6"/>
    <s v="Waterjuffer"/>
    <n v="21.714285714285715"/>
  </r>
  <r>
    <n v="14"/>
    <s v="AWD-Bunkerberg"/>
    <d v="2011-06-02T12:45:00"/>
    <n v="1"/>
    <x v="3"/>
    <s v="Enallagma cyathigerum"/>
    <n v="6"/>
    <s v="AWD"/>
    <x v="1"/>
    <n v="6"/>
    <s v="Waterjuffer"/>
    <n v="21.714285714285715"/>
  </r>
  <r>
    <n v="14"/>
    <s v="AWD-Bunkerberg"/>
    <d v="2011-06-02T12:45:00"/>
    <n v="1"/>
    <x v="6"/>
    <s v="Coenagrion puella"/>
    <n v="13"/>
    <s v="AWD"/>
    <x v="1"/>
    <n v="6"/>
    <s v="Waterjuffer"/>
    <n v="21.714285714285715"/>
  </r>
  <r>
    <n v="14"/>
    <s v="AWD-Bunkerberg"/>
    <d v="2011-06-02T12:45:00"/>
    <n v="1"/>
    <x v="4"/>
    <s v="Coenagrion pulchellum"/>
    <n v="42"/>
    <s v="AWD"/>
    <x v="1"/>
    <n v="6"/>
    <s v="Waterjuffer"/>
    <n v="21.714285714285715"/>
  </r>
  <r>
    <n v="14"/>
    <s v="AWD-Bunkerberg"/>
    <d v="2011-06-02T12:45:00"/>
    <n v="1"/>
    <x v="8"/>
    <s v="Aeshna isoceles"/>
    <n v="2"/>
    <s v="AWD"/>
    <x v="1"/>
    <n v="6"/>
    <s v="Glazenmakers"/>
    <n v="21.714285714285715"/>
  </r>
  <r>
    <n v="14"/>
    <s v="AWD-Bunkerberg"/>
    <d v="2011-06-02T12:45:00"/>
    <n v="1"/>
    <x v="9"/>
    <s v="Anax imperator"/>
    <n v="4"/>
    <s v="AWD"/>
    <x v="1"/>
    <n v="6"/>
    <s v="Glazenmakers"/>
    <n v="21.714285714285715"/>
  </r>
  <r>
    <n v="14"/>
    <s v="AWD-Bunkerberg"/>
    <d v="2011-06-02T12:45:00"/>
    <n v="1"/>
    <x v="10"/>
    <s v="Libellula quadrimaculata"/>
    <n v="2"/>
    <s v="AWD"/>
    <x v="1"/>
    <n v="6"/>
    <s v="Korenbouten"/>
    <n v="21.714285714285715"/>
  </r>
  <r>
    <n v="14"/>
    <s v="AWD-Bunkerberg"/>
    <d v="2011-06-02T12:45:00"/>
    <n v="1"/>
    <x v="5"/>
    <s v="Orthetrum cancellatum"/>
    <n v="5"/>
    <s v="AWD"/>
    <x v="1"/>
    <n v="6"/>
    <s v="Korenbouten"/>
    <n v="21.714285714285715"/>
  </r>
  <r>
    <n v="14"/>
    <s v="AWD-Bunkerberg"/>
    <d v="2011-06-21T13:30:00"/>
    <n v="1"/>
    <x v="1"/>
    <s v="Ischnura elegans"/>
    <n v="36"/>
    <s v="AWD"/>
    <x v="1"/>
    <n v="6"/>
    <s v="Waterjuffer"/>
    <n v="24.428571428571427"/>
  </r>
  <r>
    <n v="14"/>
    <s v="AWD-Bunkerberg"/>
    <d v="2011-06-21T13:30:00"/>
    <n v="1"/>
    <x v="2"/>
    <s v="Pyrrhosoma nymphula"/>
    <n v="2"/>
    <s v="AWD"/>
    <x v="1"/>
    <n v="6"/>
    <s v="Waterjuffer"/>
    <n v="24.428571428571427"/>
  </r>
  <r>
    <n v="14"/>
    <s v="AWD-Bunkerberg"/>
    <d v="2011-06-21T13:30:00"/>
    <n v="1"/>
    <x v="3"/>
    <s v="Enallagma cyathigerum"/>
    <n v="7"/>
    <s v="AWD"/>
    <x v="1"/>
    <n v="6"/>
    <s v="Waterjuffer"/>
    <n v="24.428571428571427"/>
  </r>
  <r>
    <n v="14"/>
    <s v="AWD-Bunkerberg"/>
    <d v="2011-06-21T13:30:00"/>
    <n v="1"/>
    <x v="6"/>
    <s v="Coenagrion puella"/>
    <n v="10"/>
    <s v="AWD"/>
    <x v="1"/>
    <n v="6"/>
    <s v="Waterjuffer"/>
    <n v="24.428571428571427"/>
  </r>
  <r>
    <n v="14"/>
    <s v="AWD-Bunkerberg"/>
    <d v="2011-06-21T13:30:00"/>
    <n v="1"/>
    <x v="4"/>
    <s v="Coenagrion pulchellum"/>
    <n v="30"/>
    <s v="AWD"/>
    <x v="1"/>
    <n v="6"/>
    <s v="Waterjuffer"/>
    <n v="24.428571428571427"/>
  </r>
  <r>
    <n v="14"/>
    <s v="AWD-Bunkerberg"/>
    <d v="2011-06-21T13:30:00"/>
    <n v="1"/>
    <x v="8"/>
    <s v="Aeshna isoceles"/>
    <n v="1"/>
    <s v="AWD"/>
    <x v="1"/>
    <n v="6"/>
    <s v="Glazenmakers"/>
    <n v="24.428571428571427"/>
  </r>
  <r>
    <n v="14"/>
    <s v="AWD-Bunkerberg"/>
    <d v="2011-06-21T13:30:00"/>
    <n v="1"/>
    <x v="9"/>
    <s v="Anax imperator"/>
    <n v="1"/>
    <s v="AWD"/>
    <x v="1"/>
    <n v="6"/>
    <s v="Glazenmakers"/>
    <n v="24.428571428571427"/>
  </r>
  <r>
    <n v="14"/>
    <s v="AWD-Bunkerberg"/>
    <d v="2011-07-01T12:30:00"/>
    <n v="1"/>
    <x v="1"/>
    <s v="Ischnura elegans"/>
    <n v="17"/>
    <s v="AWD"/>
    <x v="1"/>
    <n v="7"/>
    <s v="Waterjuffer"/>
    <n v="25.857142857142858"/>
  </r>
  <r>
    <n v="14"/>
    <s v="AWD-Bunkerberg"/>
    <d v="2011-07-01T12:30:00"/>
    <n v="1"/>
    <x v="3"/>
    <s v="Enallagma cyathigerum"/>
    <n v="3"/>
    <s v="AWD"/>
    <x v="1"/>
    <n v="7"/>
    <s v="Waterjuffer"/>
    <n v="25.857142857142858"/>
  </r>
  <r>
    <n v="14"/>
    <s v="AWD-Bunkerberg"/>
    <d v="2011-07-01T12:30:00"/>
    <n v="1"/>
    <x v="6"/>
    <s v="Coenagrion puella"/>
    <n v="5"/>
    <s v="AWD"/>
    <x v="1"/>
    <n v="7"/>
    <s v="Waterjuffer"/>
    <n v="25.857142857142858"/>
  </r>
  <r>
    <n v="14"/>
    <s v="AWD-Bunkerberg"/>
    <d v="2011-07-01T12:30:00"/>
    <n v="1"/>
    <x v="4"/>
    <s v="Coenagrion pulchellum"/>
    <n v="12"/>
    <s v="AWD"/>
    <x v="1"/>
    <n v="7"/>
    <s v="Waterjuffer"/>
    <n v="25.857142857142858"/>
  </r>
  <r>
    <n v="14"/>
    <s v="AWD-Bunkerberg"/>
    <d v="2011-07-01T12:30:00"/>
    <n v="1"/>
    <x v="9"/>
    <s v="Anax imperator"/>
    <n v="1"/>
    <s v="AWD"/>
    <x v="1"/>
    <n v="7"/>
    <s v="Glazenmakers"/>
    <n v="25.857142857142858"/>
  </r>
  <r>
    <n v="14"/>
    <s v="AWD-Bunkerberg"/>
    <d v="2011-07-01T12:30:00"/>
    <n v="1"/>
    <x v="10"/>
    <s v="Libellula quadrimaculata"/>
    <n v="1"/>
    <s v="AWD"/>
    <x v="1"/>
    <n v="7"/>
    <s v="Korenbouten"/>
    <n v="25.857142857142858"/>
  </r>
  <r>
    <n v="14"/>
    <s v="AWD-Bunkerberg"/>
    <d v="2011-07-11T12:15:00"/>
    <n v="1"/>
    <x v="11"/>
    <s v="Lestes sponsa"/>
    <n v="4"/>
    <s v="AWD"/>
    <x v="1"/>
    <n v="7"/>
    <s v="Pantserjuffers"/>
    <n v="27.285714285714285"/>
  </r>
  <r>
    <n v="14"/>
    <s v="AWD-Bunkerberg"/>
    <d v="2011-07-11T12:15:00"/>
    <n v="1"/>
    <x v="1"/>
    <s v="Ischnura elegans"/>
    <n v="13"/>
    <s v="AWD"/>
    <x v="1"/>
    <n v="7"/>
    <s v="Waterjuffer"/>
    <n v="27.285714285714285"/>
  </r>
  <r>
    <n v="14"/>
    <s v="AWD-Bunkerberg"/>
    <d v="2011-07-11T12:15:00"/>
    <n v="1"/>
    <x v="3"/>
    <s v="Enallagma cyathigerum"/>
    <n v="4"/>
    <s v="AWD"/>
    <x v="1"/>
    <n v="7"/>
    <s v="Waterjuffer"/>
    <n v="27.285714285714285"/>
  </r>
  <r>
    <n v="14"/>
    <s v="AWD-Bunkerberg"/>
    <d v="2011-07-11T12:15:00"/>
    <n v="1"/>
    <x v="6"/>
    <s v="Coenagrion puella"/>
    <n v="11"/>
    <s v="AWD"/>
    <x v="1"/>
    <n v="7"/>
    <s v="Waterjuffer"/>
    <n v="27.285714285714285"/>
  </r>
  <r>
    <n v="14"/>
    <s v="AWD-Bunkerberg"/>
    <d v="2011-07-11T12:15:00"/>
    <n v="1"/>
    <x v="4"/>
    <s v="Coenagrion pulchellum"/>
    <n v="3"/>
    <s v="AWD"/>
    <x v="1"/>
    <n v="7"/>
    <s v="Waterjuffer"/>
    <n v="27.285714285714285"/>
  </r>
  <r>
    <n v="14"/>
    <s v="AWD-Bunkerberg"/>
    <d v="2011-07-11T12:15:00"/>
    <n v="1"/>
    <x v="9"/>
    <s v="Anax imperator"/>
    <n v="1"/>
    <s v="AWD"/>
    <x v="1"/>
    <n v="7"/>
    <s v="Glazenmakers"/>
    <n v="27.285714285714285"/>
  </r>
  <r>
    <n v="14"/>
    <s v="AWD-Bunkerberg"/>
    <d v="2011-07-11T12:15:00"/>
    <n v="1"/>
    <x v="12"/>
    <s v="Sympetrum striolatum"/>
    <n v="5"/>
    <s v="AWD"/>
    <x v="1"/>
    <n v="7"/>
    <s v="Korenbouten"/>
    <n v="27.285714285714285"/>
  </r>
  <r>
    <n v="14"/>
    <s v="AWD-Bunkerberg"/>
    <d v="2011-08-15T12:15:00"/>
    <n v="1"/>
    <x v="11"/>
    <s v="Lestes sponsa"/>
    <n v="33"/>
    <s v="AWD"/>
    <x v="1"/>
    <n v="8"/>
    <s v="Pantserjuffers"/>
    <n v="32.285714285714285"/>
  </r>
  <r>
    <n v="14"/>
    <s v="AWD-Bunkerberg"/>
    <d v="2011-08-15T12:15:00"/>
    <n v="1"/>
    <x v="13"/>
    <s v="Chalcolestes viridis"/>
    <n v="4"/>
    <s v="AWD"/>
    <x v="1"/>
    <n v="8"/>
    <s v="Pantserjuffers"/>
    <n v="32.285714285714285"/>
  </r>
  <r>
    <n v="14"/>
    <s v="AWD-Bunkerberg"/>
    <d v="2011-08-15T12:15:00"/>
    <n v="1"/>
    <x v="1"/>
    <s v="Ischnura elegans"/>
    <n v="5"/>
    <s v="AWD"/>
    <x v="1"/>
    <n v="8"/>
    <s v="Waterjuffer"/>
    <n v="32.285714285714285"/>
  </r>
  <r>
    <n v="14"/>
    <s v="AWD-Bunkerberg"/>
    <d v="2011-08-15T12:15:00"/>
    <n v="1"/>
    <x v="3"/>
    <s v="Enallagma cyathigerum"/>
    <n v="11"/>
    <s v="AWD"/>
    <x v="1"/>
    <n v="8"/>
    <s v="Waterjuffer"/>
    <n v="32.285714285714285"/>
  </r>
  <r>
    <n v="14"/>
    <s v="AWD-Bunkerberg"/>
    <d v="2011-08-15T12:15:00"/>
    <n v="1"/>
    <x v="6"/>
    <s v="Coenagrion puella"/>
    <n v="23"/>
    <s v="AWD"/>
    <x v="1"/>
    <n v="8"/>
    <s v="Waterjuffer"/>
    <n v="32.285714285714285"/>
  </r>
  <r>
    <n v="14"/>
    <s v="AWD-Bunkerberg"/>
    <d v="2011-08-15T12:15:00"/>
    <n v="1"/>
    <x v="14"/>
    <s v="Aeshna mixta"/>
    <n v="1"/>
    <s v="AWD"/>
    <x v="1"/>
    <n v="8"/>
    <s v="Glazenmakers"/>
    <n v="32.285714285714285"/>
  </r>
  <r>
    <n v="14"/>
    <s v="AWD-Bunkerberg"/>
    <d v="2011-08-15T12:15:00"/>
    <n v="1"/>
    <x v="9"/>
    <s v="Anax imperator"/>
    <n v="1"/>
    <s v="AWD"/>
    <x v="1"/>
    <n v="8"/>
    <s v="Glazenmakers"/>
    <n v="32.285714285714285"/>
  </r>
  <r>
    <n v="14"/>
    <s v="AWD-Bunkerberg"/>
    <d v="2011-08-15T12:15:00"/>
    <n v="1"/>
    <x v="16"/>
    <s v="Sympetrum sanguineum"/>
    <n v="3"/>
    <s v="AWD"/>
    <x v="1"/>
    <n v="8"/>
    <s v="Korenbouten"/>
    <n v="32.285714285714285"/>
  </r>
  <r>
    <n v="14"/>
    <s v="AWD-Bunkerberg"/>
    <d v="2011-08-15T12:15:00"/>
    <n v="1"/>
    <x v="12"/>
    <s v="Sympetrum striolatum"/>
    <n v="9"/>
    <s v="AWD"/>
    <x v="1"/>
    <n v="8"/>
    <s v="Korenbouten"/>
    <n v="32.285714285714285"/>
  </r>
  <r>
    <n v="14"/>
    <s v="AWD-Bunkerberg"/>
    <d v="2011-08-15T12:15:00"/>
    <n v="1"/>
    <x v="17"/>
    <s v="Sympetrum vulgatum"/>
    <n v="5"/>
    <s v="AWD"/>
    <x v="1"/>
    <n v="8"/>
    <s v="Korenbouten"/>
    <n v="32.285714285714285"/>
  </r>
  <r>
    <n v="14"/>
    <s v="AWD-Bunkerberg"/>
    <d v="2011-08-15T12:15:00"/>
    <n v="1"/>
    <x v="19"/>
    <s v="Lestes virens"/>
    <n v="1"/>
    <s v="AWD"/>
    <x v="1"/>
    <n v="8"/>
    <s v="Pantserjuffers"/>
    <n v="32.285714285714285"/>
  </r>
  <r>
    <n v="14"/>
    <s v="AWD-Bunkerberg"/>
    <d v="2012-05-07T12:15:00"/>
    <n v="1"/>
    <x v="0"/>
    <s v="Sympecma fusca"/>
    <n v="1"/>
    <s v="AWD"/>
    <x v="2"/>
    <n v="5"/>
    <s v="Pantserjuffers"/>
    <n v="18.142857142857142"/>
  </r>
  <r>
    <n v="14"/>
    <s v="AWD-Bunkerberg"/>
    <d v="2012-05-07T12:15:00"/>
    <n v="1"/>
    <x v="2"/>
    <s v="Pyrrhosoma nymphula"/>
    <n v="95"/>
    <s v="AWD"/>
    <x v="2"/>
    <n v="5"/>
    <s v="Waterjuffer"/>
    <n v="18.142857142857142"/>
  </r>
  <r>
    <n v="14"/>
    <s v="AWD-Bunkerberg"/>
    <d v="2012-05-07T12:15:00"/>
    <n v="1"/>
    <x v="10"/>
    <s v="Libellula quadrimaculata"/>
    <n v="1"/>
    <s v="AWD"/>
    <x v="2"/>
    <n v="5"/>
    <s v="Korenbouten"/>
    <n v="18.142857142857142"/>
  </r>
  <r>
    <n v="14"/>
    <s v="AWD-Bunkerberg"/>
    <d v="2012-05-22T12:00:00"/>
    <n v="1"/>
    <x v="0"/>
    <s v="Sympecma fusca"/>
    <n v="2"/>
    <s v="AWD"/>
    <x v="2"/>
    <n v="5"/>
    <s v="Pantserjuffers"/>
    <n v="20.285714285714285"/>
  </r>
  <r>
    <n v="14"/>
    <s v="AWD-Bunkerberg"/>
    <d v="2012-05-22T12:00:00"/>
    <n v="1"/>
    <x v="1"/>
    <s v="Ischnura elegans"/>
    <n v="8"/>
    <s v="AWD"/>
    <x v="2"/>
    <n v="5"/>
    <s v="Waterjuffer"/>
    <n v="20.285714285714285"/>
  </r>
  <r>
    <n v="14"/>
    <s v="AWD-Bunkerberg"/>
    <d v="2012-05-22T12:00:00"/>
    <n v="1"/>
    <x v="2"/>
    <s v="Pyrrhosoma nymphula"/>
    <n v="55"/>
    <s v="AWD"/>
    <x v="2"/>
    <n v="5"/>
    <s v="Waterjuffer"/>
    <n v="20.285714285714285"/>
  </r>
  <r>
    <n v="14"/>
    <s v="AWD-Bunkerberg"/>
    <d v="2012-05-22T12:00:00"/>
    <n v="1"/>
    <x v="3"/>
    <s v="Enallagma cyathigerum"/>
    <n v="12"/>
    <s v="AWD"/>
    <x v="2"/>
    <n v="5"/>
    <s v="Waterjuffer"/>
    <n v="20.285714285714285"/>
  </r>
  <r>
    <n v="14"/>
    <s v="AWD-Bunkerberg"/>
    <d v="2012-05-22T12:00:00"/>
    <n v="1"/>
    <x v="6"/>
    <s v="Coenagrion puella"/>
    <n v="16"/>
    <s v="AWD"/>
    <x v="2"/>
    <n v="5"/>
    <s v="Waterjuffer"/>
    <n v="20.285714285714285"/>
  </r>
  <r>
    <n v="14"/>
    <s v="AWD-Bunkerberg"/>
    <d v="2012-05-22T12:00:00"/>
    <n v="1"/>
    <x v="4"/>
    <s v="Coenagrion pulchellum"/>
    <n v="27"/>
    <s v="AWD"/>
    <x v="2"/>
    <n v="5"/>
    <s v="Waterjuffer"/>
    <n v="20.285714285714285"/>
  </r>
  <r>
    <n v="14"/>
    <s v="AWD-Bunkerberg"/>
    <d v="2012-05-22T12:00:00"/>
    <n v="1"/>
    <x v="7"/>
    <s v="Brachytron pratense"/>
    <n v="5"/>
    <s v="AWD"/>
    <x v="2"/>
    <n v="5"/>
    <s v="Glazenmakers"/>
    <n v="20.285714285714285"/>
  </r>
  <r>
    <n v="14"/>
    <s v="AWD-Bunkerberg"/>
    <d v="2012-05-22T12:00:00"/>
    <n v="1"/>
    <x v="10"/>
    <s v="Libellula quadrimaculata"/>
    <n v="9"/>
    <s v="AWD"/>
    <x v="2"/>
    <n v="5"/>
    <s v="Korenbouten"/>
    <n v="20.285714285714285"/>
  </r>
  <r>
    <n v="14"/>
    <s v="AWD-Bunkerberg"/>
    <d v="2012-06-11T15:15:00"/>
    <n v="1"/>
    <x v="1"/>
    <s v="Ischnura elegans"/>
    <n v="30"/>
    <s v="AWD"/>
    <x v="2"/>
    <n v="6"/>
    <s v="Waterjuffer"/>
    <n v="23.142857142857142"/>
  </r>
  <r>
    <n v="14"/>
    <s v="AWD-Bunkerberg"/>
    <d v="2012-06-11T15:15:00"/>
    <n v="1"/>
    <x v="2"/>
    <s v="Pyrrhosoma nymphula"/>
    <n v="3"/>
    <s v="AWD"/>
    <x v="2"/>
    <n v="6"/>
    <s v="Waterjuffer"/>
    <n v="23.142857142857142"/>
  </r>
  <r>
    <n v="14"/>
    <s v="AWD-Bunkerberg"/>
    <d v="2012-06-11T15:15:00"/>
    <n v="1"/>
    <x v="3"/>
    <s v="Enallagma cyathigerum"/>
    <n v="8"/>
    <s v="AWD"/>
    <x v="2"/>
    <n v="6"/>
    <s v="Waterjuffer"/>
    <n v="23.142857142857142"/>
  </r>
  <r>
    <n v="14"/>
    <s v="AWD-Bunkerberg"/>
    <d v="2012-06-11T15:15:00"/>
    <n v="1"/>
    <x v="6"/>
    <s v="Coenagrion puella"/>
    <n v="54"/>
    <s v="AWD"/>
    <x v="2"/>
    <n v="6"/>
    <s v="Waterjuffer"/>
    <n v="23.142857142857142"/>
  </r>
  <r>
    <n v="14"/>
    <s v="AWD-Bunkerberg"/>
    <d v="2012-06-11T15:15:00"/>
    <n v="1"/>
    <x v="4"/>
    <s v="Coenagrion pulchellum"/>
    <n v="27"/>
    <s v="AWD"/>
    <x v="2"/>
    <n v="6"/>
    <s v="Waterjuffer"/>
    <n v="23.142857142857142"/>
  </r>
  <r>
    <n v="14"/>
    <s v="AWD-Bunkerberg"/>
    <d v="2012-06-11T15:15:00"/>
    <n v="1"/>
    <x v="7"/>
    <s v="Brachytron pratense"/>
    <n v="2"/>
    <s v="AWD"/>
    <x v="2"/>
    <n v="6"/>
    <s v="Glazenmakers"/>
    <n v="23.142857142857142"/>
  </r>
  <r>
    <n v="14"/>
    <s v="AWD-Bunkerberg"/>
    <d v="2012-06-11T15:15:00"/>
    <n v="1"/>
    <x v="8"/>
    <s v="Aeshna isoceles"/>
    <n v="2"/>
    <s v="AWD"/>
    <x v="2"/>
    <n v="6"/>
    <s v="Glazenmakers"/>
    <n v="23.142857142857142"/>
  </r>
  <r>
    <n v="14"/>
    <s v="AWD-Bunkerberg"/>
    <d v="2012-06-11T15:15:00"/>
    <n v="1"/>
    <x v="9"/>
    <s v="Anax imperator"/>
    <n v="3"/>
    <s v="AWD"/>
    <x v="2"/>
    <n v="6"/>
    <s v="Glazenmakers"/>
    <n v="23.142857142857142"/>
  </r>
  <r>
    <n v="14"/>
    <s v="AWD-Bunkerberg"/>
    <d v="2012-06-11T15:15:00"/>
    <n v="1"/>
    <x v="10"/>
    <s v="Libellula quadrimaculata"/>
    <n v="7"/>
    <s v="AWD"/>
    <x v="2"/>
    <n v="6"/>
    <s v="Korenbouten"/>
    <n v="23.142857142857142"/>
  </r>
  <r>
    <n v="14"/>
    <s v="AWD-Bunkerberg"/>
    <d v="2012-06-11T15:15:00"/>
    <n v="1"/>
    <x v="5"/>
    <s v="Orthetrum cancellatum"/>
    <n v="1"/>
    <s v="AWD"/>
    <x v="2"/>
    <n v="6"/>
    <s v="Korenbouten"/>
    <n v="23.142857142857142"/>
  </r>
  <r>
    <n v="14"/>
    <s v="AWD-Bunkerberg"/>
    <d v="2012-06-18T12:30:00"/>
    <n v="1"/>
    <x v="1"/>
    <s v="Ischnura elegans"/>
    <n v="13"/>
    <s v="AWD"/>
    <x v="2"/>
    <n v="6"/>
    <s v="Waterjuffer"/>
    <n v="24.142857142857142"/>
  </r>
  <r>
    <n v="14"/>
    <s v="AWD-Bunkerberg"/>
    <d v="2012-06-18T12:30:00"/>
    <n v="1"/>
    <x v="3"/>
    <s v="Enallagma cyathigerum"/>
    <n v="9"/>
    <s v="AWD"/>
    <x v="2"/>
    <n v="6"/>
    <s v="Waterjuffer"/>
    <n v="24.142857142857142"/>
  </r>
  <r>
    <n v="14"/>
    <s v="AWD-Bunkerberg"/>
    <d v="2012-06-18T12:30:00"/>
    <n v="1"/>
    <x v="6"/>
    <s v="Coenagrion puella"/>
    <n v="19"/>
    <s v="AWD"/>
    <x v="2"/>
    <n v="6"/>
    <s v="Waterjuffer"/>
    <n v="24.142857142857142"/>
  </r>
  <r>
    <n v="14"/>
    <s v="AWD-Bunkerberg"/>
    <d v="2012-06-18T12:30:00"/>
    <n v="1"/>
    <x v="4"/>
    <s v="Coenagrion pulchellum"/>
    <n v="11"/>
    <s v="AWD"/>
    <x v="2"/>
    <n v="6"/>
    <s v="Waterjuffer"/>
    <n v="24.142857142857142"/>
  </r>
  <r>
    <n v="14"/>
    <s v="AWD-Bunkerberg"/>
    <d v="2012-06-18T12:30:00"/>
    <n v="1"/>
    <x v="9"/>
    <s v="Anax imperator"/>
    <n v="1"/>
    <s v="AWD"/>
    <x v="2"/>
    <n v="6"/>
    <s v="Glazenmakers"/>
    <n v="24.142857142857142"/>
  </r>
  <r>
    <n v="14"/>
    <s v="AWD-Bunkerberg"/>
    <d v="2012-07-01T11:45:00"/>
    <n v="1"/>
    <x v="0"/>
    <s v="Sympecma fusca"/>
    <n v="1"/>
    <s v="AWD"/>
    <x v="2"/>
    <n v="7"/>
    <s v="Pantserjuffers"/>
    <n v="26"/>
  </r>
  <r>
    <n v="14"/>
    <s v="AWD-Bunkerberg"/>
    <d v="2012-07-01T11:45:00"/>
    <n v="1"/>
    <x v="1"/>
    <s v="Ischnura elegans"/>
    <n v="25"/>
    <s v="AWD"/>
    <x v="2"/>
    <n v="7"/>
    <s v="Waterjuffer"/>
    <n v="26"/>
  </r>
  <r>
    <n v="14"/>
    <s v="AWD-Bunkerberg"/>
    <d v="2012-07-01T11:45:00"/>
    <n v="1"/>
    <x v="3"/>
    <s v="Enallagma cyathigerum"/>
    <n v="4"/>
    <s v="AWD"/>
    <x v="2"/>
    <n v="7"/>
    <s v="Waterjuffer"/>
    <n v="26"/>
  </r>
  <r>
    <n v="14"/>
    <s v="AWD-Bunkerberg"/>
    <d v="2012-07-01T11:45:00"/>
    <n v="1"/>
    <x v="6"/>
    <s v="Coenagrion puella"/>
    <n v="12"/>
    <s v="AWD"/>
    <x v="2"/>
    <n v="7"/>
    <s v="Waterjuffer"/>
    <n v="26"/>
  </r>
  <r>
    <n v="14"/>
    <s v="AWD-Bunkerberg"/>
    <d v="2012-07-01T11:45:00"/>
    <n v="1"/>
    <x v="4"/>
    <s v="Coenagrion pulchellum"/>
    <n v="5"/>
    <s v="AWD"/>
    <x v="2"/>
    <n v="7"/>
    <s v="Waterjuffer"/>
    <n v="26"/>
  </r>
  <r>
    <n v="14"/>
    <s v="AWD-Bunkerberg"/>
    <d v="2012-07-01T11:45:00"/>
    <n v="1"/>
    <x v="9"/>
    <s v="Anax imperator"/>
    <n v="1"/>
    <s v="AWD"/>
    <x v="2"/>
    <n v="7"/>
    <s v="Glazenmakers"/>
    <n v="26"/>
  </r>
  <r>
    <n v="14"/>
    <s v="AWD-Bunkerberg"/>
    <d v="2012-07-01T11:45:00"/>
    <n v="1"/>
    <x v="10"/>
    <s v="Libellula quadrimaculata"/>
    <n v="2"/>
    <s v="AWD"/>
    <x v="2"/>
    <n v="7"/>
    <s v="Korenbouten"/>
    <n v="26"/>
  </r>
  <r>
    <n v="14"/>
    <s v="AWD-Bunkerberg"/>
    <d v="2012-07-01T11:45:00"/>
    <n v="1"/>
    <x v="5"/>
    <s v="Orthetrum cancellatum"/>
    <n v="1"/>
    <s v="AWD"/>
    <x v="2"/>
    <n v="7"/>
    <s v="Korenbouten"/>
    <n v="26"/>
  </r>
  <r>
    <n v="14"/>
    <s v="AWD-Bunkerberg"/>
    <d v="2012-07-12T15:30:00"/>
    <n v="1"/>
    <x v="11"/>
    <s v="Lestes sponsa"/>
    <n v="3"/>
    <s v="AWD"/>
    <x v="2"/>
    <n v="7"/>
    <s v="Pantserjuffers"/>
    <n v="27.571428571428573"/>
  </r>
  <r>
    <n v="14"/>
    <s v="AWD-Bunkerberg"/>
    <d v="2012-07-12T15:30:00"/>
    <n v="1"/>
    <x v="1"/>
    <s v="Ischnura elegans"/>
    <n v="30"/>
    <s v="AWD"/>
    <x v="2"/>
    <n v="7"/>
    <s v="Waterjuffer"/>
    <n v="27.571428571428573"/>
  </r>
  <r>
    <n v="14"/>
    <s v="AWD-Bunkerberg"/>
    <d v="2012-07-12T15:30:00"/>
    <n v="1"/>
    <x v="3"/>
    <s v="Enallagma cyathigerum"/>
    <n v="1"/>
    <s v="AWD"/>
    <x v="2"/>
    <n v="7"/>
    <s v="Waterjuffer"/>
    <n v="27.571428571428573"/>
  </r>
  <r>
    <n v="14"/>
    <s v="AWD-Bunkerberg"/>
    <d v="2012-07-12T15:30:00"/>
    <n v="1"/>
    <x v="6"/>
    <s v="Coenagrion puella"/>
    <n v="3"/>
    <s v="AWD"/>
    <x v="2"/>
    <n v="7"/>
    <s v="Waterjuffer"/>
    <n v="27.571428571428573"/>
  </r>
  <r>
    <n v="14"/>
    <s v="AWD-Bunkerberg"/>
    <d v="2012-07-12T15:30:00"/>
    <n v="1"/>
    <x v="4"/>
    <s v="Coenagrion pulchellum"/>
    <n v="3"/>
    <s v="AWD"/>
    <x v="2"/>
    <n v="7"/>
    <s v="Waterjuffer"/>
    <n v="27.571428571428573"/>
  </r>
  <r>
    <n v="14"/>
    <s v="AWD-Bunkerberg"/>
    <d v="2012-07-12T15:30:00"/>
    <n v="1"/>
    <x v="9"/>
    <s v="Anax imperator"/>
    <n v="2"/>
    <s v="AWD"/>
    <x v="2"/>
    <n v="7"/>
    <s v="Glazenmakers"/>
    <n v="27.571428571428573"/>
  </r>
  <r>
    <n v="14"/>
    <s v="AWD-Bunkerberg"/>
    <d v="2012-07-23T11:45:00"/>
    <n v="1"/>
    <x v="11"/>
    <s v="Lestes sponsa"/>
    <n v="9"/>
    <s v="AWD"/>
    <x v="2"/>
    <n v="7"/>
    <s v="Pantserjuffers"/>
    <n v="29.142857142857142"/>
  </r>
  <r>
    <n v="14"/>
    <s v="AWD-Bunkerberg"/>
    <d v="2012-07-23T11:45:00"/>
    <n v="1"/>
    <x v="19"/>
    <s v="Lestes virens"/>
    <n v="2"/>
    <s v="AWD"/>
    <x v="2"/>
    <n v="7"/>
    <s v="Pantserjuffers"/>
    <n v="29.142857142857142"/>
  </r>
  <r>
    <n v="14"/>
    <s v="AWD-Bunkerberg"/>
    <d v="2012-07-23T11:45:00"/>
    <n v="1"/>
    <x v="1"/>
    <s v="Ischnura elegans"/>
    <n v="6"/>
    <s v="AWD"/>
    <x v="2"/>
    <n v="7"/>
    <s v="Waterjuffer"/>
    <n v="29.142857142857142"/>
  </r>
  <r>
    <n v="14"/>
    <s v="AWD-Bunkerberg"/>
    <d v="2012-07-23T11:45:00"/>
    <n v="1"/>
    <x v="3"/>
    <s v="Enallagma cyathigerum"/>
    <n v="2"/>
    <s v="AWD"/>
    <x v="2"/>
    <n v="7"/>
    <s v="Waterjuffer"/>
    <n v="29.142857142857142"/>
  </r>
  <r>
    <n v="14"/>
    <s v="AWD-Bunkerberg"/>
    <d v="2012-07-23T11:45:00"/>
    <n v="1"/>
    <x v="6"/>
    <s v="Coenagrion puella"/>
    <n v="4"/>
    <s v="AWD"/>
    <x v="2"/>
    <n v="7"/>
    <s v="Waterjuffer"/>
    <n v="29.142857142857142"/>
  </r>
  <r>
    <n v="14"/>
    <s v="AWD-Bunkerberg"/>
    <d v="2012-07-23T11:45:00"/>
    <n v="1"/>
    <x v="17"/>
    <s v="Sympetrum vulgatum"/>
    <n v="1"/>
    <s v="AWD"/>
    <x v="2"/>
    <n v="7"/>
    <s v="Korenbouten"/>
    <n v="29.142857142857142"/>
  </r>
  <r>
    <n v="14"/>
    <s v="AWD-Bunkerberg"/>
    <d v="2012-08-12T11:45:00"/>
    <n v="1"/>
    <x v="0"/>
    <s v="Sympecma fusca"/>
    <n v="1"/>
    <s v="AWD"/>
    <x v="2"/>
    <n v="8"/>
    <s v="Pantserjuffers"/>
    <n v="32"/>
  </r>
  <r>
    <n v="14"/>
    <s v="AWD-Bunkerberg"/>
    <d v="2012-08-12T11:45:00"/>
    <n v="1"/>
    <x v="11"/>
    <s v="Lestes sponsa"/>
    <n v="23"/>
    <s v="AWD"/>
    <x v="2"/>
    <n v="8"/>
    <s v="Pantserjuffers"/>
    <n v="32"/>
  </r>
  <r>
    <n v="14"/>
    <s v="AWD-Bunkerberg"/>
    <d v="2012-08-12T11:45:00"/>
    <n v="1"/>
    <x v="19"/>
    <s v="Lestes virens"/>
    <n v="1"/>
    <s v="AWD"/>
    <x v="2"/>
    <n v="8"/>
    <s v="Pantserjuffers"/>
    <n v="32"/>
  </r>
  <r>
    <n v="14"/>
    <s v="AWD-Bunkerberg"/>
    <d v="2012-08-12T11:45:00"/>
    <n v="1"/>
    <x v="13"/>
    <s v="Chalcolestes viridis"/>
    <n v="4"/>
    <s v="AWD"/>
    <x v="2"/>
    <n v="8"/>
    <s v="Pantserjuffers"/>
    <n v="32"/>
  </r>
  <r>
    <n v="14"/>
    <s v="AWD-Bunkerberg"/>
    <d v="2012-08-12T11:45:00"/>
    <n v="1"/>
    <x v="1"/>
    <s v="Ischnura elegans"/>
    <n v="8"/>
    <s v="AWD"/>
    <x v="2"/>
    <n v="8"/>
    <s v="Waterjuffer"/>
    <n v="32"/>
  </r>
  <r>
    <n v="14"/>
    <s v="AWD-Bunkerberg"/>
    <d v="2012-08-12T11:45:00"/>
    <n v="1"/>
    <x v="3"/>
    <s v="Enallagma cyathigerum"/>
    <n v="11"/>
    <s v="AWD"/>
    <x v="2"/>
    <n v="8"/>
    <s v="Waterjuffer"/>
    <n v="32"/>
  </r>
  <r>
    <n v="14"/>
    <s v="AWD-Bunkerberg"/>
    <d v="2012-08-12T11:45:00"/>
    <n v="1"/>
    <x v="6"/>
    <s v="Coenagrion puella"/>
    <n v="58"/>
    <s v="AWD"/>
    <x v="2"/>
    <n v="8"/>
    <s v="Waterjuffer"/>
    <n v="32"/>
  </r>
  <r>
    <n v="14"/>
    <s v="AWD-Bunkerberg"/>
    <d v="2012-08-12T11:45:00"/>
    <n v="1"/>
    <x v="9"/>
    <s v="Anax imperator"/>
    <n v="1"/>
    <s v="AWD"/>
    <x v="2"/>
    <n v="8"/>
    <s v="Glazenmakers"/>
    <n v="32"/>
  </r>
  <r>
    <n v="14"/>
    <s v="AWD-Bunkerberg"/>
    <d v="2012-08-12T11:45:00"/>
    <n v="1"/>
    <x v="12"/>
    <s v="Sympetrum striolatum"/>
    <n v="8"/>
    <s v="AWD"/>
    <x v="2"/>
    <n v="8"/>
    <s v="Korenbouten"/>
    <n v="32"/>
  </r>
  <r>
    <n v="14"/>
    <s v="AWD-Bunkerberg"/>
    <d v="2012-08-27T11:30:00"/>
    <n v="1"/>
    <x v="11"/>
    <s v="Lestes sponsa"/>
    <n v="46"/>
    <s v="AWD"/>
    <x v="2"/>
    <n v="8"/>
    <s v="Pantserjuffers"/>
    <n v="34.142857142857146"/>
  </r>
  <r>
    <n v="14"/>
    <s v="AWD-Bunkerberg"/>
    <d v="2012-08-27T11:30:00"/>
    <n v="1"/>
    <x v="3"/>
    <s v="Enallagma cyathigerum"/>
    <n v="10"/>
    <s v="AWD"/>
    <x v="2"/>
    <n v="8"/>
    <s v="Waterjuffer"/>
    <n v="34.142857142857146"/>
  </r>
  <r>
    <n v="14"/>
    <s v="AWD-Bunkerberg"/>
    <d v="2012-08-27T11:30:00"/>
    <n v="1"/>
    <x v="6"/>
    <s v="Coenagrion puella"/>
    <n v="36"/>
    <s v="AWD"/>
    <x v="2"/>
    <n v="8"/>
    <s v="Waterjuffer"/>
    <n v="34.142857142857146"/>
  </r>
  <r>
    <n v="14"/>
    <s v="AWD-Bunkerberg"/>
    <d v="2012-08-27T11:30:00"/>
    <n v="1"/>
    <x v="14"/>
    <s v="Aeshna mixta"/>
    <n v="1"/>
    <s v="AWD"/>
    <x v="2"/>
    <n v="8"/>
    <s v="Glazenmakers"/>
    <n v="34.142857142857146"/>
  </r>
  <r>
    <n v="14"/>
    <s v="AWD-Bunkerberg"/>
    <d v="2012-08-27T11:30:00"/>
    <n v="1"/>
    <x v="12"/>
    <s v="Sympetrum striolatum"/>
    <n v="6"/>
    <s v="AWD"/>
    <x v="2"/>
    <n v="8"/>
    <s v="Korenbouten"/>
    <n v="34.142857142857146"/>
  </r>
  <r>
    <n v="14"/>
    <s v="AWD-Bunkerberg"/>
    <d v="2013-05-06T12:00:00"/>
    <n v="1"/>
    <x v="0"/>
    <s v="Sympecma fusca"/>
    <n v="1"/>
    <s v="AWD"/>
    <x v="3"/>
    <n v="5"/>
    <s v="Pantserjuffers"/>
    <n v="17.857142857142858"/>
  </r>
  <r>
    <n v="14"/>
    <s v="AWD-Bunkerberg"/>
    <d v="2013-05-06T12:00:00"/>
    <n v="1"/>
    <x v="2"/>
    <s v="Pyrrhosoma nymphula"/>
    <n v="1"/>
    <s v="AWD"/>
    <x v="3"/>
    <n v="5"/>
    <s v="Waterjuffer"/>
    <n v="17.857142857142858"/>
  </r>
  <r>
    <n v="14"/>
    <s v="AWD-Bunkerberg"/>
    <d v="2013-06-03T12:30:00"/>
    <n v="1"/>
    <x v="0"/>
    <s v="Sympecma fusca"/>
    <n v="1"/>
    <s v="AWD"/>
    <x v="3"/>
    <n v="6"/>
    <s v="Pantserjuffers"/>
    <n v="21.857142857142858"/>
  </r>
  <r>
    <n v="14"/>
    <s v="AWD-Bunkerberg"/>
    <d v="2013-06-03T12:30:00"/>
    <n v="1"/>
    <x v="1"/>
    <s v="Ischnura elegans"/>
    <n v="5"/>
    <s v="AWD"/>
    <x v="3"/>
    <n v="6"/>
    <s v="Waterjuffer"/>
    <n v="21.857142857142858"/>
  </r>
  <r>
    <n v="14"/>
    <s v="AWD-Bunkerberg"/>
    <d v="2013-06-03T12:30:00"/>
    <n v="1"/>
    <x v="2"/>
    <s v="Pyrrhosoma nymphula"/>
    <n v="11"/>
    <s v="AWD"/>
    <x v="3"/>
    <n v="6"/>
    <s v="Waterjuffer"/>
    <n v="21.857142857142858"/>
  </r>
  <r>
    <n v="14"/>
    <s v="AWD-Bunkerberg"/>
    <d v="2013-06-03T12:30:00"/>
    <n v="1"/>
    <x v="3"/>
    <s v="Enallagma cyathigerum"/>
    <n v="1"/>
    <s v="AWD"/>
    <x v="3"/>
    <n v="6"/>
    <s v="Waterjuffer"/>
    <n v="21.857142857142858"/>
  </r>
  <r>
    <n v="14"/>
    <s v="AWD-Bunkerberg"/>
    <d v="2013-06-03T12:30:00"/>
    <n v="1"/>
    <x v="6"/>
    <s v="Coenagrion puella"/>
    <n v="13"/>
    <s v="AWD"/>
    <x v="3"/>
    <n v="6"/>
    <s v="Waterjuffer"/>
    <n v="21.857142857142858"/>
  </r>
  <r>
    <n v="14"/>
    <s v="AWD-Bunkerberg"/>
    <d v="2013-06-03T12:30:00"/>
    <n v="1"/>
    <x v="4"/>
    <s v="Coenagrion pulchellum"/>
    <n v="15"/>
    <s v="AWD"/>
    <x v="3"/>
    <n v="6"/>
    <s v="Waterjuffer"/>
    <n v="21.857142857142858"/>
  </r>
  <r>
    <n v="14"/>
    <s v="AWD-Bunkerberg"/>
    <d v="2013-06-03T12:30:00"/>
    <n v="1"/>
    <x v="10"/>
    <s v="Libellula quadrimaculata"/>
    <n v="1"/>
    <s v="AWD"/>
    <x v="3"/>
    <n v="6"/>
    <s v="Korenbouten"/>
    <n v="21.857142857142858"/>
  </r>
  <r>
    <n v="14"/>
    <s v="AWD-Bunkerberg"/>
    <d v="2013-07-08T11:30:00"/>
    <n v="1"/>
    <x v="11"/>
    <s v="Lestes sponsa"/>
    <n v="19"/>
    <s v="AWD"/>
    <x v="3"/>
    <n v="7"/>
    <s v="Pantserjuffers"/>
    <n v="26.857142857142858"/>
  </r>
  <r>
    <n v="14"/>
    <s v="AWD-Bunkerberg"/>
    <d v="2013-07-08T11:30:00"/>
    <n v="1"/>
    <x v="1"/>
    <s v="Ischnura elegans"/>
    <n v="10"/>
    <s v="AWD"/>
    <x v="3"/>
    <n v="7"/>
    <s v="Waterjuffer"/>
    <n v="26.857142857142858"/>
  </r>
  <r>
    <n v="14"/>
    <s v="AWD-Bunkerberg"/>
    <d v="2013-07-08T11:30:00"/>
    <n v="1"/>
    <x v="3"/>
    <s v="Enallagma cyathigerum"/>
    <n v="4"/>
    <s v="AWD"/>
    <x v="3"/>
    <n v="7"/>
    <s v="Waterjuffer"/>
    <n v="26.857142857142858"/>
  </r>
  <r>
    <n v="14"/>
    <s v="AWD-Bunkerberg"/>
    <d v="2013-07-08T11:30:00"/>
    <n v="1"/>
    <x v="6"/>
    <s v="Coenagrion puella"/>
    <n v="3"/>
    <s v="AWD"/>
    <x v="3"/>
    <n v="7"/>
    <s v="Waterjuffer"/>
    <n v="26.857142857142858"/>
  </r>
  <r>
    <n v="14"/>
    <s v="AWD-Bunkerberg"/>
    <d v="2013-07-08T11:30:00"/>
    <n v="1"/>
    <x v="4"/>
    <s v="Coenagrion pulchellum"/>
    <n v="7"/>
    <s v="AWD"/>
    <x v="3"/>
    <n v="7"/>
    <s v="Waterjuffer"/>
    <n v="26.857142857142858"/>
  </r>
  <r>
    <n v="14"/>
    <s v="AWD-Bunkerberg"/>
    <d v="2013-07-08T11:30:00"/>
    <n v="1"/>
    <x v="8"/>
    <s v="Aeshna isoceles"/>
    <n v="1"/>
    <s v="AWD"/>
    <x v="3"/>
    <n v="7"/>
    <s v="Glazenmakers"/>
    <n v="26.857142857142858"/>
  </r>
  <r>
    <n v="14"/>
    <s v="AWD-Bunkerberg"/>
    <d v="2013-07-08T11:30:00"/>
    <n v="1"/>
    <x v="9"/>
    <s v="Anax imperator"/>
    <n v="3"/>
    <s v="AWD"/>
    <x v="3"/>
    <n v="7"/>
    <s v="Glazenmakers"/>
    <n v="26.857142857142858"/>
  </r>
  <r>
    <n v="14"/>
    <s v="AWD-Bunkerberg"/>
    <d v="2013-07-08T11:30:00"/>
    <n v="1"/>
    <x v="5"/>
    <s v="Orthetrum cancellatum"/>
    <n v="2"/>
    <s v="AWD"/>
    <x v="3"/>
    <n v="7"/>
    <s v="Korenbouten"/>
    <n v="26.857142857142858"/>
  </r>
  <r>
    <n v="14"/>
    <s v="AWD-Bunkerberg"/>
    <d v="2013-07-22T11:00:00"/>
    <n v="1"/>
    <x v="11"/>
    <s v="Lestes sponsa"/>
    <n v="70"/>
    <s v="AWD"/>
    <x v="3"/>
    <n v="7"/>
    <s v="Pantserjuffers"/>
    <n v="28.857142857142858"/>
  </r>
  <r>
    <n v="14"/>
    <s v="AWD-Bunkerberg"/>
    <d v="2013-07-22T11:00:00"/>
    <n v="1"/>
    <x v="19"/>
    <s v="Lestes virens"/>
    <n v="2"/>
    <s v="AWD"/>
    <x v="3"/>
    <n v="7"/>
    <s v="Pantserjuffers"/>
    <n v="28.857142857142858"/>
  </r>
  <r>
    <n v="14"/>
    <s v="AWD-Bunkerberg"/>
    <d v="2013-07-22T11:00:00"/>
    <n v="1"/>
    <x v="13"/>
    <s v="Chalcolestes viridis"/>
    <n v="6"/>
    <s v="AWD"/>
    <x v="3"/>
    <n v="7"/>
    <s v="Pantserjuffers"/>
    <n v="28.857142857142858"/>
  </r>
  <r>
    <n v="14"/>
    <s v="AWD-Bunkerberg"/>
    <d v="2013-07-22T11:00:00"/>
    <n v="1"/>
    <x v="1"/>
    <s v="Ischnura elegans"/>
    <n v="5"/>
    <s v="AWD"/>
    <x v="3"/>
    <n v="7"/>
    <s v="Waterjuffer"/>
    <n v="28.857142857142858"/>
  </r>
  <r>
    <n v="14"/>
    <s v="AWD-Bunkerberg"/>
    <d v="2013-07-22T11:00:00"/>
    <n v="1"/>
    <x v="3"/>
    <s v="Enallagma cyathigerum"/>
    <n v="3"/>
    <s v="AWD"/>
    <x v="3"/>
    <n v="7"/>
    <s v="Waterjuffer"/>
    <n v="28.857142857142858"/>
  </r>
  <r>
    <n v="14"/>
    <s v="AWD-Bunkerberg"/>
    <d v="2013-07-22T11:00:00"/>
    <n v="1"/>
    <x v="6"/>
    <s v="Coenagrion puella"/>
    <n v="1"/>
    <s v="AWD"/>
    <x v="3"/>
    <n v="7"/>
    <s v="Waterjuffer"/>
    <n v="28.857142857142858"/>
  </r>
  <r>
    <n v="14"/>
    <s v="AWD-Bunkerberg"/>
    <d v="2013-07-22T11:00:00"/>
    <n v="1"/>
    <x v="9"/>
    <s v="Anax imperator"/>
    <n v="1"/>
    <s v="AWD"/>
    <x v="3"/>
    <n v="7"/>
    <s v="Glazenmakers"/>
    <n v="28.857142857142858"/>
  </r>
  <r>
    <n v="14"/>
    <s v="AWD-Bunkerberg"/>
    <d v="2013-07-22T11:00:00"/>
    <n v="1"/>
    <x v="10"/>
    <s v="Libellula quadrimaculata"/>
    <n v="1"/>
    <s v="AWD"/>
    <x v="3"/>
    <n v="7"/>
    <s v="Korenbouten"/>
    <n v="28.857142857142858"/>
  </r>
  <r>
    <n v="14"/>
    <s v="AWD-Bunkerberg"/>
    <d v="2013-07-22T11:00:00"/>
    <n v="1"/>
    <x v="5"/>
    <s v="Orthetrum cancellatum"/>
    <n v="2"/>
    <s v="AWD"/>
    <x v="3"/>
    <n v="7"/>
    <s v="Korenbouten"/>
    <n v="28.857142857142858"/>
  </r>
  <r>
    <n v="14"/>
    <s v="AWD-Bunkerberg"/>
    <d v="2013-07-29T11:30:00"/>
    <n v="1"/>
    <x v="11"/>
    <s v="Lestes sponsa"/>
    <n v="71"/>
    <s v="AWD"/>
    <x v="3"/>
    <n v="7"/>
    <s v="Pantserjuffers"/>
    <n v="29.857142857142858"/>
  </r>
  <r>
    <n v="14"/>
    <s v="AWD-Bunkerberg"/>
    <d v="2013-07-29T11:30:00"/>
    <n v="1"/>
    <x v="13"/>
    <s v="Chalcolestes viridis"/>
    <n v="1"/>
    <s v="AWD"/>
    <x v="3"/>
    <n v="7"/>
    <s v="Pantserjuffers"/>
    <n v="29.857142857142858"/>
  </r>
  <r>
    <n v="14"/>
    <s v="AWD-Bunkerberg"/>
    <d v="2013-07-29T11:30:00"/>
    <n v="1"/>
    <x v="1"/>
    <s v="Ischnura elegans"/>
    <n v="5"/>
    <s v="AWD"/>
    <x v="3"/>
    <n v="7"/>
    <s v="Waterjuffer"/>
    <n v="29.857142857142858"/>
  </r>
  <r>
    <n v="14"/>
    <s v="AWD-Bunkerberg"/>
    <d v="2013-07-29T11:30:00"/>
    <n v="1"/>
    <x v="3"/>
    <s v="Enallagma cyathigerum"/>
    <n v="4"/>
    <s v="AWD"/>
    <x v="3"/>
    <n v="7"/>
    <s v="Waterjuffer"/>
    <n v="29.857142857142858"/>
  </r>
  <r>
    <n v="14"/>
    <s v="AWD-Bunkerberg"/>
    <d v="2013-07-29T11:30:00"/>
    <n v="1"/>
    <x v="6"/>
    <s v="Coenagrion puella"/>
    <n v="1"/>
    <s v="AWD"/>
    <x v="3"/>
    <n v="7"/>
    <s v="Waterjuffer"/>
    <n v="29.857142857142858"/>
  </r>
  <r>
    <n v="14"/>
    <s v="AWD-Bunkerberg"/>
    <d v="2013-07-29T11:30:00"/>
    <n v="1"/>
    <x v="12"/>
    <s v="Sympetrum striolatum"/>
    <n v="7"/>
    <s v="AWD"/>
    <x v="3"/>
    <n v="7"/>
    <s v="Korenbouten"/>
    <n v="29.857142857142858"/>
  </r>
  <r>
    <n v="14"/>
    <s v="AWD-Bunkerberg"/>
    <d v="2013-07-29T11:30:00"/>
    <n v="1"/>
    <x v="17"/>
    <s v="Sympetrum vulgatum"/>
    <n v="1"/>
    <s v="AWD"/>
    <x v="3"/>
    <n v="7"/>
    <s v="Korenbouten"/>
    <n v="29.857142857142858"/>
  </r>
  <r>
    <n v="14"/>
    <s v="AWD-Bunkerberg"/>
    <d v="2013-08-05T10:40:00"/>
    <n v="1"/>
    <x v="11"/>
    <s v="Lestes sponsa"/>
    <n v="82"/>
    <s v="AWD"/>
    <x v="3"/>
    <n v="8"/>
    <s v="Pantserjuffers"/>
    <n v="30.857142857142858"/>
  </r>
  <r>
    <n v="14"/>
    <s v="AWD-Bunkerberg"/>
    <d v="2013-08-05T10:40:00"/>
    <n v="1"/>
    <x v="1"/>
    <s v="Ischnura elegans"/>
    <n v="3"/>
    <s v="AWD"/>
    <x v="3"/>
    <n v="8"/>
    <s v="Waterjuffer"/>
    <n v="30.857142857142858"/>
  </r>
  <r>
    <n v="14"/>
    <s v="AWD-Bunkerberg"/>
    <d v="2013-08-05T10:40:00"/>
    <n v="1"/>
    <x v="4"/>
    <s v="Coenagrion pulchellum"/>
    <n v="1"/>
    <s v="AWD"/>
    <x v="3"/>
    <n v="8"/>
    <s v="Waterjuffer"/>
    <n v="30.857142857142858"/>
  </r>
  <r>
    <n v="14"/>
    <s v="AWD-Bunkerberg"/>
    <d v="2013-08-05T10:40:00"/>
    <n v="1"/>
    <x v="14"/>
    <s v="Aeshna mixta"/>
    <n v="2"/>
    <s v="AWD"/>
    <x v="3"/>
    <n v="8"/>
    <s v="Glazenmakers"/>
    <n v="30.857142857142858"/>
  </r>
  <r>
    <n v="14"/>
    <s v="AWD-Bunkerberg"/>
    <d v="2013-08-05T10:40:00"/>
    <n v="1"/>
    <x v="9"/>
    <s v="Anax imperator"/>
    <n v="2"/>
    <s v="AWD"/>
    <x v="3"/>
    <n v="8"/>
    <s v="Glazenmakers"/>
    <n v="30.857142857142858"/>
  </r>
  <r>
    <n v="14"/>
    <s v="AWD-Bunkerberg"/>
    <d v="2013-08-05T10:40:00"/>
    <n v="1"/>
    <x v="12"/>
    <s v="Sympetrum striolatum"/>
    <n v="6"/>
    <s v="AWD"/>
    <x v="3"/>
    <n v="8"/>
    <s v="Korenbouten"/>
    <n v="30.857142857142858"/>
  </r>
  <r>
    <n v="14"/>
    <s v="AWD-Bunkerberg"/>
    <d v="2013-08-05T10:40:00"/>
    <n v="1"/>
    <x v="17"/>
    <s v="Sympetrum vulgatum"/>
    <n v="1"/>
    <s v="AWD"/>
    <x v="3"/>
    <n v="8"/>
    <s v="Korenbouten"/>
    <n v="30.857142857142858"/>
  </r>
  <r>
    <n v="14"/>
    <s v="AWD-Bunkerberg"/>
    <d v="2013-08-12T11:30:00"/>
    <n v="1"/>
    <x v="11"/>
    <s v="Lestes sponsa"/>
    <n v="56"/>
    <s v="AWD"/>
    <x v="3"/>
    <n v="8"/>
    <s v="Pantserjuffers"/>
    <n v="31.857142857142858"/>
  </r>
  <r>
    <n v="14"/>
    <s v="AWD-Bunkerberg"/>
    <d v="2013-08-12T11:30:00"/>
    <n v="1"/>
    <x v="1"/>
    <s v="Ischnura elegans"/>
    <n v="1"/>
    <s v="AWD"/>
    <x v="3"/>
    <n v="8"/>
    <s v="Waterjuffer"/>
    <n v="31.857142857142858"/>
  </r>
  <r>
    <n v="14"/>
    <s v="AWD-Bunkerberg"/>
    <d v="2013-08-12T11:30:00"/>
    <n v="1"/>
    <x v="3"/>
    <s v="Enallagma cyathigerum"/>
    <n v="1"/>
    <s v="AWD"/>
    <x v="3"/>
    <n v="8"/>
    <s v="Waterjuffer"/>
    <n v="31.857142857142858"/>
  </r>
  <r>
    <n v="14"/>
    <s v="AWD-Bunkerberg"/>
    <d v="2013-08-12T11:30:00"/>
    <n v="1"/>
    <x v="6"/>
    <s v="Coenagrion puella"/>
    <n v="1"/>
    <s v="AWD"/>
    <x v="3"/>
    <n v="8"/>
    <s v="Waterjuffer"/>
    <n v="31.857142857142858"/>
  </r>
  <r>
    <n v="14"/>
    <s v="AWD-Bunkerberg"/>
    <d v="2013-08-12T11:30:00"/>
    <n v="1"/>
    <x v="9"/>
    <s v="Anax imperator"/>
    <n v="1"/>
    <s v="AWD"/>
    <x v="3"/>
    <n v="8"/>
    <s v="Glazenmakers"/>
    <n v="31.857142857142858"/>
  </r>
  <r>
    <n v="14"/>
    <s v="AWD-Bunkerberg"/>
    <d v="2013-08-12T11:30:00"/>
    <n v="1"/>
    <x v="12"/>
    <s v="Sympetrum striolatum"/>
    <n v="21"/>
    <s v="AWD"/>
    <x v="3"/>
    <n v="8"/>
    <s v="Korenbouten"/>
    <n v="31.857142857142858"/>
  </r>
  <r>
    <n v="14"/>
    <s v="AWD-Bunkerberg"/>
    <d v="2013-08-12T11:30:00"/>
    <n v="1"/>
    <x v="17"/>
    <s v="Sympetrum vulgatum"/>
    <n v="4"/>
    <s v="AWD"/>
    <x v="3"/>
    <n v="8"/>
    <s v="Korenbouten"/>
    <n v="31.857142857142858"/>
  </r>
  <r>
    <n v="14"/>
    <s v="AWD-Bunkerberg"/>
    <d v="2013-08-19T11:55:00"/>
    <n v="1"/>
    <x v="0"/>
    <s v="Sympecma fusca"/>
    <n v="2"/>
    <s v="AWD"/>
    <x v="3"/>
    <n v="8"/>
    <s v="Pantserjuffers"/>
    <n v="32.857142857142854"/>
  </r>
  <r>
    <n v="14"/>
    <s v="AWD-Bunkerberg"/>
    <d v="2013-08-19T11:55:00"/>
    <n v="1"/>
    <x v="11"/>
    <s v="Lestes sponsa"/>
    <n v="53"/>
    <s v="AWD"/>
    <x v="3"/>
    <n v="8"/>
    <s v="Pantserjuffers"/>
    <n v="32.857142857142854"/>
  </r>
  <r>
    <n v="14"/>
    <s v="AWD-Bunkerberg"/>
    <d v="2013-08-19T11:55:00"/>
    <n v="1"/>
    <x v="1"/>
    <s v="Ischnura elegans"/>
    <n v="4"/>
    <s v="AWD"/>
    <x v="3"/>
    <n v="8"/>
    <s v="Waterjuffer"/>
    <n v="32.857142857142854"/>
  </r>
  <r>
    <n v="14"/>
    <s v="AWD-Bunkerberg"/>
    <d v="2013-08-19T11:55:00"/>
    <n v="1"/>
    <x v="3"/>
    <s v="Enallagma cyathigerum"/>
    <n v="3"/>
    <s v="AWD"/>
    <x v="3"/>
    <n v="8"/>
    <s v="Waterjuffer"/>
    <n v="32.857142857142854"/>
  </r>
  <r>
    <n v="14"/>
    <s v="AWD-Bunkerberg"/>
    <d v="2013-08-19T11:55:00"/>
    <n v="1"/>
    <x v="6"/>
    <s v="Coenagrion puella"/>
    <n v="1"/>
    <s v="AWD"/>
    <x v="3"/>
    <n v="8"/>
    <s v="Waterjuffer"/>
    <n v="32.857142857142854"/>
  </r>
  <r>
    <n v="14"/>
    <s v="AWD-Bunkerberg"/>
    <d v="2013-08-19T11:55:00"/>
    <n v="1"/>
    <x v="14"/>
    <s v="Aeshna mixta"/>
    <n v="3"/>
    <s v="AWD"/>
    <x v="3"/>
    <n v="8"/>
    <s v="Glazenmakers"/>
    <n v="32.857142857142854"/>
  </r>
  <r>
    <n v="14"/>
    <s v="AWD-Bunkerberg"/>
    <d v="2013-08-19T11:55:00"/>
    <n v="1"/>
    <x v="16"/>
    <s v="Sympetrum sanguineum"/>
    <n v="1"/>
    <s v="AWD"/>
    <x v="3"/>
    <n v="8"/>
    <s v="Korenbouten"/>
    <n v="32.857142857142854"/>
  </r>
  <r>
    <n v="14"/>
    <s v="AWD-Bunkerberg"/>
    <d v="2013-08-19T11:55:00"/>
    <n v="1"/>
    <x v="12"/>
    <s v="Sympetrum striolatum"/>
    <n v="46"/>
    <s v="AWD"/>
    <x v="3"/>
    <n v="8"/>
    <s v="Korenbouten"/>
    <n v="32.857142857142854"/>
  </r>
  <r>
    <n v="14"/>
    <s v="AWD-Bunkerberg"/>
    <d v="2013-08-19T11:55:00"/>
    <n v="1"/>
    <x v="17"/>
    <s v="Sympetrum vulgatum"/>
    <n v="8"/>
    <s v="AWD"/>
    <x v="3"/>
    <n v="8"/>
    <s v="Korenbouten"/>
    <n v="32.857142857142854"/>
  </r>
  <r>
    <n v="14"/>
    <s v="AWD-Bunkerberg"/>
    <d v="2014-05-05T12:00:00"/>
    <n v="1"/>
    <x v="0"/>
    <s v="Sympecma fusca"/>
    <n v="9"/>
    <s v="AWD"/>
    <x v="4"/>
    <n v="5"/>
    <s v="Pantserjuffers"/>
    <n v="17.714285714285715"/>
  </r>
  <r>
    <n v="14"/>
    <s v="AWD-Bunkerberg"/>
    <d v="2014-05-05T12:00:00"/>
    <n v="1"/>
    <x v="1"/>
    <s v="Ischnura elegans"/>
    <n v="18"/>
    <s v="AWD"/>
    <x v="4"/>
    <n v="5"/>
    <s v="Waterjuffer"/>
    <n v="17.714285714285715"/>
  </r>
  <r>
    <n v="14"/>
    <s v="AWD-Bunkerberg"/>
    <d v="2014-05-05T12:00:00"/>
    <n v="1"/>
    <x v="2"/>
    <s v="Pyrrhosoma nymphula"/>
    <n v="13"/>
    <s v="AWD"/>
    <x v="4"/>
    <n v="5"/>
    <s v="Waterjuffer"/>
    <n v="17.714285714285715"/>
  </r>
  <r>
    <n v="14"/>
    <s v="AWD-Bunkerberg"/>
    <d v="2014-05-05T12:00:00"/>
    <n v="1"/>
    <x v="3"/>
    <s v="Enallagma cyathigerum"/>
    <n v="9"/>
    <s v="AWD"/>
    <x v="4"/>
    <n v="5"/>
    <s v="Waterjuffer"/>
    <n v="17.714285714285715"/>
  </r>
  <r>
    <n v="14"/>
    <s v="AWD-Bunkerberg"/>
    <d v="2014-05-05T12:00:00"/>
    <n v="1"/>
    <x v="6"/>
    <s v="Coenagrion puella"/>
    <n v="2"/>
    <s v="AWD"/>
    <x v="4"/>
    <n v="5"/>
    <s v="Waterjuffer"/>
    <n v="17.714285714285715"/>
  </r>
  <r>
    <n v="14"/>
    <s v="AWD-Bunkerberg"/>
    <d v="2014-05-05T12:00:00"/>
    <n v="1"/>
    <x v="4"/>
    <s v="Coenagrion pulchellum"/>
    <n v="25"/>
    <s v="AWD"/>
    <x v="4"/>
    <n v="5"/>
    <s v="Waterjuffer"/>
    <n v="17.714285714285715"/>
  </r>
  <r>
    <n v="14"/>
    <s v="AWD-Bunkerberg"/>
    <d v="2014-05-05T12:00:00"/>
    <n v="1"/>
    <x v="7"/>
    <s v="Brachytron pratense"/>
    <n v="2"/>
    <s v="AWD"/>
    <x v="4"/>
    <n v="5"/>
    <s v="Glazenmakers"/>
    <n v="17.714285714285715"/>
  </r>
  <r>
    <n v="14"/>
    <s v="AWD-Bunkerberg"/>
    <d v="2014-05-05T12:00:00"/>
    <n v="1"/>
    <x v="10"/>
    <s v="Libellula quadrimaculata"/>
    <n v="1"/>
    <s v="AWD"/>
    <x v="4"/>
    <n v="5"/>
    <s v="Korenbouten"/>
    <n v="17.714285714285715"/>
  </r>
  <r>
    <n v="14"/>
    <s v="AWD-Bunkerberg"/>
    <d v="2014-05-19T11:15:00"/>
    <n v="1"/>
    <x v="0"/>
    <s v="Sympecma fusca"/>
    <n v="3"/>
    <s v="AWD"/>
    <x v="4"/>
    <n v="5"/>
    <s v="Pantserjuffers"/>
    <n v="19.714285714285715"/>
  </r>
  <r>
    <n v="14"/>
    <s v="AWD-Bunkerberg"/>
    <d v="2014-05-19T11:15:00"/>
    <n v="1"/>
    <x v="1"/>
    <s v="Ischnura elegans"/>
    <n v="37"/>
    <s v="AWD"/>
    <x v="4"/>
    <n v="5"/>
    <s v="Waterjuffer"/>
    <n v="19.714285714285715"/>
  </r>
  <r>
    <n v="14"/>
    <s v="AWD-Bunkerberg"/>
    <d v="2014-05-19T11:15:00"/>
    <n v="1"/>
    <x v="2"/>
    <s v="Pyrrhosoma nymphula"/>
    <n v="5"/>
    <s v="AWD"/>
    <x v="4"/>
    <n v="5"/>
    <s v="Waterjuffer"/>
    <n v="19.714285714285715"/>
  </r>
  <r>
    <n v="14"/>
    <s v="AWD-Bunkerberg"/>
    <d v="2014-05-19T11:15:00"/>
    <n v="1"/>
    <x v="3"/>
    <s v="Enallagma cyathigerum"/>
    <n v="12"/>
    <s v="AWD"/>
    <x v="4"/>
    <n v="5"/>
    <s v="Waterjuffer"/>
    <n v="19.714285714285715"/>
  </r>
  <r>
    <n v="14"/>
    <s v="AWD-Bunkerberg"/>
    <d v="2014-05-19T11:15:00"/>
    <n v="1"/>
    <x v="6"/>
    <s v="Coenagrion puella"/>
    <n v="33"/>
    <s v="AWD"/>
    <x v="4"/>
    <n v="5"/>
    <s v="Waterjuffer"/>
    <n v="19.714285714285715"/>
  </r>
  <r>
    <n v="14"/>
    <s v="AWD-Bunkerberg"/>
    <d v="2014-05-19T11:15:00"/>
    <n v="1"/>
    <x v="4"/>
    <s v="Coenagrion pulchellum"/>
    <n v="24"/>
    <s v="AWD"/>
    <x v="4"/>
    <n v="5"/>
    <s v="Waterjuffer"/>
    <n v="19.714285714285715"/>
  </r>
  <r>
    <n v="14"/>
    <s v="AWD-Bunkerberg"/>
    <d v="2014-05-19T11:15:00"/>
    <n v="1"/>
    <x v="7"/>
    <s v="Brachytron pratense"/>
    <n v="1"/>
    <s v="AWD"/>
    <x v="4"/>
    <n v="5"/>
    <s v="Glazenmakers"/>
    <n v="19.714285714285715"/>
  </r>
  <r>
    <n v="14"/>
    <s v="AWD-Bunkerberg"/>
    <d v="2014-05-19T11:15:00"/>
    <n v="1"/>
    <x v="8"/>
    <s v="Aeshna isoceles"/>
    <n v="3"/>
    <s v="AWD"/>
    <x v="4"/>
    <n v="5"/>
    <s v="Glazenmakers"/>
    <n v="19.714285714285715"/>
  </r>
  <r>
    <n v="14"/>
    <s v="AWD-Bunkerberg"/>
    <d v="2014-05-19T11:15:00"/>
    <n v="1"/>
    <x v="10"/>
    <s v="Libellula quadrimaculata"/>
    <n v="19"/>
    <s v="AWD"/>
    <x v="4"/>
    <n v="5"/>
    <s v="Korenbouten"/>
    <n v="19.714285714285715"/>
  </r>
  <r>
    <n v="14"/>
    <s v="AWD-Bunkerberg"/>
    <d v="2014-05-19T11:15:00"/>
    <n v="1"/>
    <x v="5"/>
    <s v="Orthetrum cancellatum"/>
    <n v="1"/>
    <s v="AWD"/>
    <x v="4"/>
    <n v="5"/>
    <s v="Korenbouten"/>
    <n v="19.714285714285715"/>
  </r>
  <r>
    <n v="14"/>
    <s v="AWD-Bunkerberg"/>
    <d v="2014-05-19T11:15:00"/>
    <n v="1"/>
    <x v="18"/>
    <s v="Leucorrhinia rubicunda"/>
    <n v="1"/>
    <s v="AWD"/>
    <x v="4"/>
    <n v="5"/>
    <s v="Korenbouten"/>
    <n v="19.714285714285715"/>
  </r>
  <r>
    <n v="14"/>
    <s v="AWD-Bunkerberg"/>
    <d v="2014-06-02T11:30:00"/>
    <n v="1"/>
    <x v="1"/>
    <s v="Ischnura elegans"/>
    <n v="53"/>
    <s v="AWD"/>
    <x v="4"/>
    <n v="6"/>
    <s v="Waterjuffer"/>
    <n v="21.714285714285715"/>
  </r>
  <r>
    <n v="14"/>
    <s v="AWD-Bunkerberg"/>
    <d v="2014-06-02T11:30:00"/>
    <n v="1"/>
    <x v="3"/>
    <s v="Enallagma cyathigerum"/>
    <n v="6"/>
    <s v="AWD"/>
    <x v="4"/>
    <n v="6"/>
    <s v="Waterjuffer"/>
    <n v="21.714285714285715"/>
  </r>
  <r>
    <n v="14"/>
    <s v="AWD-Bunkerberg"/>
    <d v="2014-06-02T11:30:00"/>
    <n v="1"/>
    <x v="6"/>
    <s v="Coenagrion puella"/>
    <n v="13"/>
    <s v="AWD"/>
    <x v="4"/>
    <n v="6"/>
    <s v="Waterjuffer"/>
    <n v="21.714285714285715"/>
  </r>
  <r>
    <n v="14"/>
    <s v="AWD-Bunkerberg"/>
    <d v="2014-06-02T11:30:00"/>
    <n v="1"/>
    <x v="4"/>
    <s v="Coenagrion pulchellum"/>
    <n v="37"/>
    <s v="AWD"/>
    <x v="4"/>
    <n v="6"/>
    <s v="Waterjuffer"/>
    <n v="21.714285714285715"/>
  </r>
  <r>
    <n v="14"/>
    <s v="AWD-Bunkerberg"/>
    <d v="2014-06-02T11:30:00"/>
    <n v="1"/>
    <x v="7"/>
    <s v="Brachytron pratense"/>
    <n v="3"/>
    <s v="AWD"/>
    <x v="4"/>
    <n v="6"/>
    <s v="Glazenmakers"/>
    <n v="21.714285714285715"/>
  </r>
  <r>
    <n v="14"/>
    <s v="AWD-Bunkerberg"/>
    <d v="2014-06-02T11:30:00"/>
    <n v="1"/>
    <x v="8"/>
    <s v="Aeshna isoceles"/>
    <n v="1"/>
    <s v="AWD"/>
    <x v="4"/>
    <n v="6"/>
    <s v="Glazenmakers"/>
    <n v="21.714285714285715"/>
  </r>
  <r>
    <n v="14"/>
    <s v="AWD-Bunkerberg"/>
    <d v="2014-06-02T11:30:00"/>
    <n v="1"/>
    <x v="10"/>
    <s v="Libellula quadrimaculata"/>
    <n v="1"/>
    <s v="AWD"/>
    <x v="4"/>
    <n v="6"/>
    <s v="Korenbouten"/>
    <n v="21.714285714285715"/>
  </r>
  <r>
    <n v="14"/>
    <s v="AWD-Bunkerberg"/>
    <d v="2014-06-02T11:30:00"/>
    <n v="1"/>
    <x v="5"/>
    <s v="Orthetrum cancellatum"/>
    <n v="1"/>
    <s v="AWD"/>
    <x v="4"/>
    <n v="6"/>
    <s v="Korenbouten"/>
    <n v="21.714285714285715"/>
  </r>
  <r>
    <n v="14"/>
    <s v="AWD-Bunkerberg"/>
    <d v="2014-06-26T14:45:00"/>
    <n v="1"/>
    <x v="11"/>
    <s v="Lestes sponsa"/>
    <n v="1"/>
    <s v="AWD"/>
    <x v="4"/>
    <n v="6"/>
    <s v="Pantserjuffers"/>
    <n v="25.142857142857142"/>
  </r>
  <r>
    <n v="14"/>
    <s v="AWD-Bunkerberg"/>
    <d v="2014-06-26T14:45:00"/>
    <n v="1"/>
    <x v="1"/>
    <s v="Ischnura elegans"/>
    <n v="40"/>
    <s v="AWD"/>
    <x v="4"/>
    <n v="6"/>
    <s v="Waterjuffer"/>
    <n v="25.142857142857142"/>
  </r>
  <r>
    <n v="14"/>
    <s v="AWD-Bunkerberg"/>
    <d v="2014-06-26T14:45:00"/>
    <n v="1"/>
    <x v="3"/>
    <s v="Enallagma cyathigerum"/>
    <n v="13"/>
    <s v="AWD"/>
    <x v="4"/>
    <n v="6"/>
    <s v="Waterjuffer"/>
    <n v="25.142857142857142"/>
  </r>
  <r>
    <n v="14"/>
    <s v="AWD-Bunkerberg"/>
    <d v="2014-06-26T14:45:00"/>
    <n v="1"/>
    <x v="6"/>
    <s v="Coenagrion puella"/>
    <n v="6"/>
    <s v="AWD"/>
    <x v="4"/>
    <n v="6"/>
    <s v="Waterjuffer"/>
    <n v="25.142857142857142"/>
  </r>
  <r>
    <n v="14"/>
    <s v="AWD-Bunkerberg"/>
    <d v="2014-06-26T14:45:00"/>
    <n v="1"/>
    <x v="4"/>
    <s v="Coenagrion pulchellum"/>
    <n v="15"/>
    <s v="AWD"/>
    <x v="4"/>
    <n v="6"/>
    <s v="Waterjuffer"/>
    <n v="25.142857142857142"/>
  </r>
  <r>
    <n v="14"/>
    <s v="AWD-Bunkerberg"/>
    <d v="2014-06-26T14:45:00"/>
    <n v="1"/>
    <x v="9"/>
    <s v="Anax imperator"/>
    <n v="1"/>
    <s v="AWD"/>
    <x v="4"/>
    <n v="6"/>
    <s v="Glazenmakers"/>
    <n v="25.142857142857142"/>
  </r>
  <r>
    <n v="14"/>
    <s v="AWD-Bunkerberg"/>
    <d v="2014-06-26T14:45:00"/>
    <n v="1"/>
    <x v="10"/>
    <s v="Libellula quadrimaculata"/>
    <n v="1"/>
    <s v="AWD"/>
    <x v="4"/>
    <n v="6"/>
    <s v="Korenbouten"/>
    <n v="25.142857142857142"/>
  </r>
  <r>
    <n v="14"/>
    <s v="AWD-Bunkerberg"/>
    <d v="2014-07-07T11:30:00"/>
    <n v="1"/>
    <x v="11"/>
    <s v="Lestes sponsa"/>
    <n v="29"/>
    <s v="AWD"/>
    <x v="4"/>
    <n v="7"/>
    <s v="Pantserjuffers"/>
    <n v="26.714285714285715"/>
  </r>
  <r>
    <n v="14"/>
    <s v="AWD-Bunkerberg"/>
    <d v="2014-07-07T11:30:00"/>
    <n v="1"/>
    <x v="1"/>
    <s v="Ischnura elegans"/>
    <n v="79"/>
    <s v="AWD"/>
    <x v="4"/>
    <n v="7"/>
    <s v="Waterjuffer"/>
    <n v="26.714285714285715"/>
  </r>
  <r>
    <n v="14"/>
    <s v="AWD-Bunkerberg"/>
    <d v="2014-07-07T11:30:00"/>
    <n v="1"/>
    <x v="3"/>
    <s v="Enallagma cyathigerum"/>
    <n v="20"/>
    <s v="AWD"/>
    <x v="4"/>
    <n v="7"/>
    <s v="Waterjuffer"/>
    <n v="26.714285714285715"/>
  </r>
  <r>
    <n v="14"/>
    <s v="AWD-Bunkerberg"/>
    <d v="2014-07-07T11:30:00"/>
    <n v="1"/>
    <x v="6"/>
    <s v="Coenagrion puella"/>
    <n v="16"/>
    <s v="AWD"/>
    <x v="4"/>
    <n v="7"/>
    <s v="Waterjuffer"/>
    <n v="26.714285714285715"/>
  </r>
  <r>
    <n v="14"/>
    <s v="AWD-Bunkerberg"/>
    <d v="2014-07-07T11:30:00"/>
    <n v="1"/>
    <x v="4"/>
    <s v="Coenagrion pulchellum"/>
    <n v="11"/>
    <s v="AWD"/>
    <x v="4"/>
    <n v="7"/>
    <s v="Waterjuffer"/>
    <n v="26.714285714285715"/>
  </r>
  <r>
    <n v="14"/>
    <s v="AWD-Bunkerberg"/>
    <d v="2014-07-07T11:30:00"/>
    <n v="1"/>
    <x v="8"/>
    <s v="Aeshna isoceles"/>
    <n v="2"/>
    <s v="AWD"/>
    <x v="4"/>
    <n v="7"/>
    <s v="Glazenmakers"/>
    <n v="26.714285714285715"/>
  </r>
  <r>
    <n v="14"/>
    <s v="AWD-Bunkerberg"/>
    <d v="2014-07-07T11:30:00"/>
    <n v="1"/>
    <x v="9"/>
    <s v="Anax imperator"/>
    <n v="5"/>
    <s v="AWD"/>
    <x v="4"/>
    <n v="7"/>
    <s v="Glazenmakers"/>
    <n v="26.714285714285715"/>
  </r>
  <r>
    <n v="14"/>
    <s v="AWD-Bunkerberg"/>
    <d v="2014-07-07T11:30:00"/>
    <n v="1"/>
    <x v="5"/>
    <s v="Orthetrum cancellatum"/>
    <n v="1"/>
    <s v="AWD"/>
    <x v="4"/>
    <n v="7"/>
    <s v="Korenbouten"/>
    <n v="26.714285714285715"/>
  </r>
  <r>
    <n v="14"/>
    <s v="AWD-Bunkerberg"/>
    <d v="2014-07-24T13:30:00"/>
    <n v="1"/>
    <x v="11"/>
    <s v="Lestes sponsa"/>
    <n v="73"/>
    <s v="AWD"/>
    <x v="4"/>
    <n v="7"/>
    <s v="Pantserjuffers"/>
    <n v="29.142857142857142"/>
  </r>
  <r>
    <n v="14"/>
    <s v="AWD-Bunkerberg"/>
    <d v="2014-07-24T13:30:00"/>
    <n v="1"/>
    <x v="19"/>
    <s v="Lestes virens"/>
    <n v="3"/>
    <s v="AWD"/>
    <x v="4"/>
    <n v="7"/>
    <s v="Pantserjuffers"/>
    <n v="29.142857142857142"/>
  </r>
  <r>
    <n v="14"/>
    <s v="AWD-Bunkerberg"/>
    <d v="2014-07-24T13:30:00"/>
    <n v="1"/>
    <x v="13"/>
    <s v="Chalcolestes viridis"/>
    <n v="1"/>
    <s v="AWD"/>
    <x v="4"/>
    <n v="7"/>
    <s v="Pantserjuffers"/>
    <n v="29.142857142857142"/>
  </r>
  <r>
    <n v="14"/>
    <s v="AWD-Bunkerberg"/>
    <d v="2014-07-24T13:30:00"/>
    <n v="1"/>
    <x v="1"/>
    <s v="Ischnura elegans"/>
    <n v="15"/>
    <s v="AWD"/>
    <x v="4"/>
    <n v="7"/>
    <s v="Waterjuffer"/>
    <n v="29.142857142857142"/>
  </r>
  <r>
    <n v="14"/>
    <s v="AWD-Bunkerberg"/>
    <d v="2014-07-24T13:30:00"/>
    <n v="1"/>
    <x v="3"/>
    <s v="Enallagma cyathigerum"/>
    <n v="34"/>
    <s v="AWD"/>
    <x v="4"/>
    <n v="7"/>
    <s v="Waterjuffer"/>
    <n v="29.142857142857142"/>
  </r>
  <r>
    <n v="14"/>
    <s v="AWD-Bunkerberg"/>
    <d v="2014-07-24T13:30:00"/>
    <n v="1"/>
    <x v="6"/>
    <s v="Coenagrion puella"/>
    <n v="27"/>
    <s v="AWD"/>
    <x v="4"/>
    <n v="7"/>
    <s v="Waterjuffer"/>
    <n v="29.142857142857142"/>
  </r>
  <r>
    <n v="14"/>
    <s v="AWD-Bunkerberg"/>
    <d v="2014-07-24T13:30:00"/>
    <n v="1"/>
    <x v="4"/>
    <s v="Coenagrion pulchellum"/>
    <n v="2"/>
    <s v="AWD"/>
    <x v="4"/>
    <n v="7"/>
    <s v="Waterjuffer"/>
    <n v="29.142857142857142"/>
  </r>
  <r>
    <n v="14"/>
    <s v="AWD-Bunkerberg"/>
    <d v="2014-07-24T13:30:00"/>
    <n v="1"/>
    <x v="9"/>
    <s v="Anax imperator"/>
    <n v="3"/>
    <s v="AWD"/>
    <x v="4"/>
    <n v="7"/>
    <s v="Glazenmakers"/>
    <n v="29.142857142857142"/>
  </r>
  <r>
    <n v="14"/>
    <s v="AWD-Bunkerberg"/>
    <d v="2014-07-24T13:30:00"/>
    <n v="1"/>
    <x v="5"/>
    <s v="Orthetrum cancellatum"/>
    <n v="1"/>
    <s v="AWD"/>
    <x v="4"/>
    <n v="7"/>
    <s v="Korenbouten"/>
    <n v="29.142857142857142"/>
  </r>
  <r>
    <n v="14"/>
    <s v="AWD-Bunkerberg"/>
    <d v="2014-07-24T13:30:00"/>
    <n v="1"/>
    <x v="12"/>
    <s v="Sympetrum striolatum"/>
    <n v="6"/>
    <s v="AWD"/>
    <x v="4"/>
    <n v="7"/>
    <s v="Korenbouten"/>
    <n v="29.142857142857142"/>
  </r>
  <r>
    <n v="14"/>
    <s v="AWD-Bunkerberg"/>
    <d v="2014-07-24T13:30:00"/>
    <n v="1"/>
    <x v="17"/>
    <s v="Sympetrum vulgatum"/>
    <n v="3"/>
    <s v="AWD"/>
    <x v="4"/>
    <n v="7"/>
    <s v="Korenbouten"/>
    <n v="29.142857142857142"/>
  </r>
  <r>
    <n v="14"/>
    <s v="AWD-Bunkerberg"/>
    <d v="2014-07-31T13:30:00"/>
    <n v="1"/>
    <x v="11"/>
    <s v="Lestes sponsa"/>
    <n v="79"/>
    <s v="AWD"/>
    <x v="4"/>
    <n v="7"/>
    <s v="Pantserjuffers"/>
    <n v="30.142857142857142"/>
  </r>
  <r>
    <n v="14"/>
    <s v="AWD-Bunkerberg"/>
    <d v="2014-07-31T13:30:00"/>
    <n v="1"/>
    <x v="13"/>
    <s v="Chalcolestes viridis"/>
    <n v="4"/>
    <s v="AWD"/>
    <x v="4"/>
    <n v="7"/>
    <s v="Pantserjuffers"/>
    <n v="30.142857142857142"/>
  </r>
  <r>
    <n v="14"/>
    <s v="AWD-Bunkerberg"/>
    <d v="2014-07-31T13:30:00"/>
    <n v="1"/>
    <x v="1"/>
    <s v="Ischnura elegans"/>
    <n v="11"/>
    <s v="AWD"/>
    <x v="4"/>
    <n v="7"/>
    <s v="Waterjuffer"/>
    <n v="30.142857142857142"/>
  </r>
  <r>
    <n v="14"/>
    <s v="AWD-Bunkerberg"/>
    <d v="2014-07-31T13:30:00"/>
    <n v="1"/>
    <x v="3"/>
    <s v="Enallagma cyathigerum"/>
    <n v="23"/>
    <s v="AWD"/>
    <x v="4"/>
    <n v="7"/>
    <s v="Waterjuffer"/>
    <n v="30.142857142857142"/>
  </r>
  <r>
    <n v="14"/>
    <s v="AWD-Bunkerberg"/>
    <d v="2014-07-31T13:30:00"/>
    <n v="1"/>
    <x v="6"/>
    <s v="Coenagrion puella"/>
    <n v="21"/>
    <s v="AWD"/>
    <x v="4"/>
    <n v="7"/>
    <s v="Waterjuffer"/>
    <n v="30.142857142857142"/>
  </r>
  <r>
    <n v="14"/>
    <s v="AWD-Bunkerberg"/>
    <d v="2014-07-31T13:30:00"/>
    <n v="1"/>
    <x v="9"/>
    <s v="Anax imperator"/>
    <n v="2"/>
    <s v="AWD"/>
    <x v="4"/>
    <n v="7"/>
    <s v="Glazenmakers"/>
    <n v="30.142857142857142"/>
  </r>
  <r>
    <n v="14"/>
    <s v="AWD-Bunkerberg"/>
    <d v="2014-07-31T13:30:00"/>
    <n v="1"/>
    <x v="12"/>
    <s v="Sympetrum striolatum"/>
    <n v="6"/>
    <s v="AWD"/>
    <x v="4"/>
    <n v="7"/>
    <s v="Korenbouten"/>
    <n v="30.142857142857142"/>
  </r>
  <r>
    <n v="14"/>
    <s v="AWD-Bunkerberg"/>
    <d v="2014-07-31T13:30:00"/>
    <n v="1"/>
    <x v="17"/>
    <s v="Sympetrum vulgatum"/>
    <n v="1"/>
    <s v="AWD"/>
    <x v="4"/>
    <n v="7"/>
    <s v="Korenbouten"/>
    <n v="30.142857142857142"/>
  </r>
  <r>
    <n v="14"/>
    <s v="AWD-Bunkerberg"/>
    <d v="2014-08-11T12:00:00"/>
    <n v="1"/>
    <x v="11"/>
    <s v="Lestes sponsa"/>
    <n v="61"/>
    <s v="AWD"/>
    <x v="4"/>
    <n v="8"/>
    <s v="Pantserjuffers"/>
    <n v="31.714285714285715"/>
  </r>
  <r>
    <n v="14"/>
    <s v="AWD-Bunkerberg"/>
    <d v="2014-08-11T12:00:00"/>
    <n v="1"/>
    <x v="19"/>
    <s v="Lestes virens"/>
    <n v="1"/>
    <s v="AWD"/>
    <x v="4"/>
    <n v="8"/>
    <s v="Pantserjuffers"/>
    <n v="31.714285714285715"/>
  </r>
  <r>
    <n v="14"/>
    <s v="AWD-Bunkerberg"/>
    <d v="2014-08-11T12:00:00"/>
    <n v="1"/>
    <x v="13"/>
    <s v="Chalcolestes viridis"/>
    <n v="2"/>
    <s v="AWD"/>
    <x v="4"/>
    <n v="8"/>
    <s v="Pantserjuffers"/>
    <n v="31.714285714285715"/>
  </r>
  <r>
    <n v="14"/>
    <s v="AWD-Bunkerberg"/>
    <d v="2014-08-11T12:00:00"/>
    <n v="1"/>
    <x v="1"/>
    <s v="Ischnura elegans"/>
    <n v="10"/>
    <s v="AWD"/>
    <x v="4"/>
    <n v="8"/>
    <s v="Waterjuffer"/>
    <n v="31.714285714285715"/>
  </r>
  <r>
    <n v="14"/>
    <s v="AWD-Bunkerberg"/>
    <d v="2014-08-11T12:00:00"/>
    <n v="1"/>
    <x v="3"/>
    <s v="Enallagma cyathigerum"/>
    <n v="10"/>
    <s v="AWD"/>
    <x v="4"/>
    <n v="8"/>
    <s v="Waterjuffer"/>
    <n v="31.714285714285715"/>
  </r>
  <r>
    <n v="14"/>
    <s v="AWD-Bunkerberg"/>
    <d v="2014-08-11T12:00:00"/>
    <n v="1"/>
    <x v="6"/>
    <s v="Coenagrion puella"/>
    <n v="20"/>
    <s v="AWD"/>
    <x v="4"/>
    <n v="8"/>
    <s v="Waterjuffer"/>
    <n v="31.714285714285715"/>
  </r>
  <r>
    <n v="14"/>
    <s v="AWD-Bunkerberg"/>
    <d v="2014-08-11T12:00:00"/>
    <n v="1"/>
    <x v="9"/>
    <s v="Anax imperator"/>
    <n v="1"/>
    <s v="AWD"/>
    <x v="4"/>
    <n v="8"/>
    <s v="Glazenmakers"/>
    <n v="31.714285714285715"/>
  </r>
  <r>
    <n v="14"/>
    <s v="AWD-Bunkerberg"/>
    <d v="2014-08-11T12:00:00"/>
    <n v="1"/>
    <x v="12"/>
    <s v="Sympetrum striolatum"/>
    <n v="9"/>
    <s v="AWD"/>
    <x v="4"/>
    <n v="8"/>
    <s v="Korenbouten"/>
    <n v="31.714285714285715"/>
  </r>
  <r>
    <n v="14"/>
    <s v="AWD-Bunkerberg"/>
    <d v="2014-08-11T12:00:00"/>
    <n v="1"/>
    <x v="17"/>
    <s v="Sympetrum vulgatum"/>
    <n v="3"/>
    <s v="AWD"/>
    <x v="4"/>
    <n v="8"/>
    <s v="Korenbouten"/>
    <n v="31.714285714285715"/>
  </r>
  <r>
    <n v="14"/>
    <s v="AWD-Bunkerberg"/>
    <d v="2015-06-04T14:00:00"/>
    <n v="1"/>
    <x v="1"/>
    <s v="Ischnura elegans"/>
    <n v="8"/>
    <s v="AWD"/>
    <x v="5"/>
    <n v="6"/>
    <s v="Waterjuffer"/>
    <n v="22"/>
  </r>
  <r>
    <n v="14"/>
    <s v="AWD-Bunkerberg"/>
    <d v="2015-06-04T14:00:00"/>
    <n v="1"/>
    <x v="2"/>
    <s v="Pyrrhosoma nymphula"/>
    <n v="1"/>
    <s v="AWD"/>
    <x v="5"/>
    <n v="6"/>
    <s v="Waterjuffer"/>
    <n v="22"/>
  </r>
  <r>
    <n v="14"/>
    <s v="AWD-Bunkerberg"/>
    <d v="2015-06-04T14:00:00"/>
    <n v="1"/>
    <x v="3"/>
    <s v="Enallagma cyathigerum"/>
    <n v="14"/>
    <s v="AWD"/>
    <x v="5"/>
    <n v="6"/>
    <s v="Waterjuffer"/>
    <n v="22"/>
  </r>
  <r>
    <n v="14"/>
    <s v="AWD-Bunkerberg"/>
    <d v="2015-06-04T14:00:00"/>
    <n v="1"/>
    <x v="6"/>
    <s v="Coenagrion puella"/>
    <n v="21"/>
    <s v="AWD"/>
    <x v="5"/>
    <n v="6"/>
    <s v="Waterjuffer"/>
    <n v="22"/>
  </r>
  <r>
    <n v="14"/>
    <s v="AWD-Bunkerberg"/>
    <d v="2015-06-04T14:00:00"/>
    <n v="1"/>
    <x v="4"/>
    <s v="Coenagrion pulchellum"/>
    <n v="18"/>
    <s v="AWD"/>
    <x v="5"/>
    <n v="6"/>
    <s v="Waterjuffer"/>
    <n v="22"/>
  </r>
  <r>
    <n v="14"/>
    <s v="AWD-Bunkerberg"/>
    <d v="2015-06-04T14:00:00"/>
    <n v="1"/>
    <x v="7"/>
    <s v="Brachytron pratense"/>
    <n v="2"/>
    <s v="AWD"/>
    <x v="5"/>
    <n v="6"/>
    <s v="Glazenmakers"/>
    <n v="22"/>
  </r>
  <r>
    <n v="14"/>
    <s v="AWD-Bunkerberg"/>
    <d v="2015-06-04T14:00:00"/>
    <n v="1"/>
    <x v="10"/>
    <s v="Libellula quadrimaculata"/>
    <n v="28"/>
    <s v="AWD"/>
    <x v="5"/>
    <n v="6"/>
    <s v="Korenbouten"/>
    <n v="22"/>
  </r>
  <r>
    <n v="14"/>
    <s v="AWD-Bunkerberg"/>
    <d v="2015-06-04T14:00:00"/>
    <n v="1"/>
    <x v="5"/>
    <s v="Orthetrum cancellatum"/>
    <n v="1"/>
    <s v="AWD"/>
    <x v="5"/>
    <n v="6"/>
    <s v="Korenbouten"/>
    <n v="22"/>
  </r>
  <r>
    <n v="14"/>
    <s v="AWD-Bunkerberg"/>
    <d v="2015-06-04T14:00:00"/>
    <n v="1"/>
    <x v="18"/>
    <s v="Leucorrhinia rubicunda"/>
    <n v="1"/>
    <s v="AWD"/>
    <x v="5"/>
    <n v="6"/>
    <s v="Korenbouten"/>
    <n v="22"/>
  </r>
  <r>
    <n v="14"/>
    <s v="AWD-Bunkerberg"/>
    <d v="2015-06-11T14:00:00"/>
    <n v="1"/>
    <x v="0"/>
    <s v="Sympecma fusca"/>
    <n v="2"/>
    <s v="AWD"/>
    <x v="5"/>
    <n v="6"/>
    <s v="Pantserjuffers"/>
    <n v="23"/>
  </r>
  <r>
    <n v="14"/>
    <s v="AWD-Bunkerberg"/>
    <d v="2015-06-11T14:00:00"/>
    <n v="1"/>
    <x v="1"/>
    <s v="Ischnura elegans"/>
    <n v="21"/>
    <s v="AWD"/>
    <x v="5"/>
    <n v="6"/>
    <s v="Waterjuffer"/>
    <n v="23"/>
  </r>
  <r>
    <n v="14"/>
    <s v="AWD-Bunkerberg"/>
    <d v="2015-06-11T14:00:00"/>
    <n v="1"/>
    <x v="3"/>
    <s v="Enallagma cyathigerum"/>
    <n v="11"/>
    <s v="AWD"/>
    <x v="5"/>
    <n v="6"/>
    <s v="Waterjuffer"/>
    <n v="23"/>
  </r>
  <r>
    <n v="14"/>
    <s v="AWD-Bunkerberg"/>
    <d v="2015-06-11T14:00:00"/>
    <n v="1"/>
    <x v="6"/>
    <s v="Coenagrion puella"/>
    <n v="21"/>
    <s v="AWD"/>
    <x v="5"/>
    <n v="6"/>
    <s v="Waterjuffer"/>
    <n v="23"/>
  </r>
  <r>
    <n v="14"/>
    <s v="AWD-Bunkerberg"/>
    <d v="2015-06-11T14:00:00"/>
    <n v="1"/>
    <x v="4"/>
    <s v="Coenagrion pulchellum"/>
    <n v="12"/>
    <s v="AWD"/>
    <x v="5"/>
    <n v="6"/>
    <s v="Waterjuffer"/>
    <n v="23"/>
  </r>
  <r>
    <n v="14"/>
    <s v="AWD-Bunkerberg"/>
    <d v="2015-06-11T14:00:00"/>
    <n v="1"/>
    <x v="9"/>
    <s v="Anax imperator"/>
    <n v="1"/>
    <s v="AWD"/>
    <x v="5"/>
    <n v="6"/>
    <s v="Glazenmakers"/>
    <n v="23"/>
  </r>
  <r>
    <n v="14"/>
    <s v="AWD-Bunkerberg"/>
    <d v="2015-06-11T14:00:00"/>
    <n v="1"/>
    <x v="10"/>
    <s v="Libellula quadrimaculata"/>
    <n v="14"/>
    <s v="AWD"/>
    <x v="5"/>
    <n v="6"/>
    <s v="Korenbouten"/>
    <n v="23"/>
  </r>
  <r>
    <n v="14"/>
    <s v="AWD-Bunkerberg"/>
    <d v="2015-06-11T14:00:00"/>
    <n v="1"/>
    <x v="5"/>
    <s v="Orthetrum cancellatum"/>
    <n v="2"/>
    <s v="AWD"/>
    <x v="5"/>
    <n v="6"/>
    <s v="Korenbouten"/>
    <n v="23"/>
  </r>
  <r>
    <n v="14"/>
    <s v="AWD-Bunkerberg"/>
    <d v="2015-06-25T13:30:00"/>
    <n v="1"/>
    <x v="1"/>
    <s v="Ischnura elegans"/>
    <n v="30"/>
    <s v="AWD"/>
    <x v="5"/>
    <n v="6"/>
    <s v="Waterjuffer"/>
    <n v="25"/>
  </r>
  <r>
    <n v="14"/>
    <s v="AWD-Bunkerberg"/>
    <d v="2015-06-25T13:30:00"/>
    <n v="1"/>
    <x v="3"/>
    <s v="Enallagma cyathigerum"/>
    <n v="6"/>
    <s v="AWD"/>
    <x v="5"/>
    <n v="6"/>
    <s v="Waterjuffer"/>
    <n v="25"/>
  </r>
  <r>
    <n v="14"/>
    <s v="AWD-Bunkerberg"/>
    <d v="2015-06-25T13:30:00"/>
    <n v="1"/>
    <x v="6"/>
    <s v="Coenagrion puella"/>
    <n v="22"/>
    <s v="AWD"/>
    <x v="5"/>
    <n v="6"/>
    <s v="Waterjuffer"/>
    <n v="25"/>
  </r>
  <r>
    <n v="14"/>
    <s v="AWD-Bunkerberg"/>
    <d v="2015-06-25T13:30:00"/>
    <n v="1"/>
    <x v="4"/>
    <s v="Coenagrion pulchellum"/>
    <n v="8"/>
    <s v="AWD"/>
    <x v="5"/>
    <n v="6"/>
    <s v="Waterjuffer"/>
    <n v="25"/>
  </r>
  <r>
    <n v="14"/>
    <s v="AWD-Bunkerberg"/>
    <d v="2015-06-25T13:30:00"/>
    <n v="1"/>
    <x v="8"/>
    <s v="Aeshna isoceles"/>
    <n v="1"/>
    <s v="AWD"/>
    <x v="5"/>
    <n v="6"/>
    <s v="Glazenmakers"/>
    <n v="25"/>
  </r>
  <r>
    <n v="14"/>
    <s v="AWD-Bunkerberg"/>
    <d v="2015-06-25T13:30:00"/>
    <n v="1"/>
    <x v="9"/>
    <s v="Anax imperator"/>
    <n v="3"/>
    <s v="AWD"/>
    <x v="5"/>
    <n v="6"/>
    <s v="Glazenmakers"/>
    <n v="25"/>
  </r>
  <r>
    <n v="14"/>
    <s v="AWD-Bunkerberg"/>
    <d v="2015-06-25T13:30:00"/>
    <n v="1"/>
    <x v="10"/>
    <s v="Libellula quadrimaculata"/>
    <n v="3"/>
    <s v="AWD"/>
    <x v="5"/>
    <n v="6"/>
    <s v="Korenbouten"/>
    <n v="25"/>
  </r>
  <r>
    <n v="14"/>
    <s v="AWD-Bunkerberg"/>
    <d v="2015-06-25T13:30:00"/>
    <n v="1"/>
    <x v="5"/>
    <s v="Orthetrum cancellatum"/>
    <n v="1"/>
    <s v="AWD"/>
    <x v="5"/>
    <n v="6"/>
    <s v="Korenbouten"/>
    <n v="25"/>
  </r>
  <r>
    <n v="14"/>
    <s v="AWD-Bunkerberg"/>
    <d v="2015-07-02T14:20:00"/>
    <n v="1"/>
    <x v="11"/>
    <s v="Lestes sponsa"/>
    <n v="2"/>
    <s v="AWD"/>
    <x v="5"/>
    <n v="7"/>
    <s v="Pantserjuffers"/>
    <n v="26"/>
  </r>
  <r>
    <n v="14"/>
    <s v="AWD-Bunkerberg"/>
    <d v="2015-07-02T14:20:00"/>
    <n v="1"/>
    <x v="19"/>
    <s v="Lestes virens"/>
    <n v="1"/>
    <s v="AWD"/>
    <x v="5"/>
    <n v="7"/>
    <s v="Pantserjuffers"/>
    <n v="26"/>
  </r>
  <r>
    <n v="14"/>
    <s v="AWD-Bunkerberg"/>
    <d v="2015-07-02T14:20:00"/>
    <n v="1"/>
    <x v="1"/>
    <s v="Ischnura elegans"/>
    <n v="40"/>
    <s v="AWD"/>
    <x v="5"/>
    <n v="7"/>
    <s v="Waterjuffer"/>
    <n v="26"/>
  </r>
  <r>
    <n v="14"/>
    <s v="AWD-Bunkerberg"/>
    <d v="2015-07-02T14:20:00"/>
    <n v="1"/>
    <x v="3"/>
    <s v="Enallagma cyathigerum"/>
    <n v="17"/>
    <s v="AWD"/>
    <x v="5"/>
    <n v="7"/>
    <s v="Waterjuffer"/>
    <n v="26"/>
  </r>
  <r>
    <n v="14"/>
    <s v="AWD-Bunkerberg"/>
    <d v="2015-07-02T14:20:00"/>
    <n v="1"/>
    <x v="6"/>
    <s v="Coenagrion puella"/>
    <n v="17"/>
    <s v="AWD"/>
    <x v="5"/>
    <n v="7"/>
    <s v="Waterjuffer"/>
    <n v="26"/>
  </r>
  <r>
    <n v="14"/>
    <s v="AWD-Bunkerberg"/>
    <d v="2015-07-02T14:20:00"/>
    <n v="1"/>
    <x v="4"/>
    <s v="Coenagrion pulchellum"/>
    <n v="7"/>
    <s v="AWD"/>
    <x v="5"/>
    <n v="7"/>
    <s v="Waterjuffer"/>
    <n v="26"/>
  </r>
  <r>
    <n v="14"/>
    <s v="AWD-Bunkerberg"/>
    <d v="2015-07-02T14:20:00"/>
    <n v="1"/>
    <x v="8"/>
    <s v="Aeshna isoceles"/>
    <n v="1"/>
    <s v="AWD"/>
    <x v="5"/>
    <n v="7"/>
    <s v="Glazenmakers"/>
    <n v="26"/>
  </r>
  <r>
    <n v="14"/>
    <s v="AWD-Bunkerberg"/>
    <d v="2015-07-02T14:20:00"/>
    <n v="1"/>
    <x v="9"/>
    <s v="Anax imperator"/>
    <n v="2"/>
    <s v="AWD"/>
    <x v="5"/>
    <n v="7"/>
    <s v="Glazenmakers"/>
    <n v="26"/>
  </r>
  <r>
    <n v="14"/>
    <s v="AWD-Bunkerberg"/>
    <d v="2015-07-02T14:20:00"/>
    <n v="1"/>
    <x v="10"/>
    <s v="Libellula quadrimaculata"/>
    <n v="4"/>
    <s v="AWD"/>
    <x v="5"/>
    <n v="7"/>
    <s v="Korenbouten"/>
    <n v="26"/>
  </r>
  <r>
    <n v="14"/>
    <s v="AWD-Bunkerberg"/>
    <d v="2015-07-09T14:50:00"/>
    <n v="1"/>
    <x v="11"/>
    <s v="Lestes sponsa"/>
    <n v="3"/>
    <s v="AWD"/>
    <x v="5"/>
    <n v="7"/>
    <s v="Pantserjuffers"/>
    <n v="27"/>
  </r>
  <r>
    <n v="14"/>
    <s v="AWD-Bunkerberg"/>
    <d v="2015-07-09T14:50:00"/>
    <n v="1"/>
    <x v="1"/>
    <s v="Ischnura elegans"/>
    <n v="149"/>
    <s v="AWD"/>
    <x v="5"/>
    <n v="7"/>
    <s v="Waterjuffer"/>
    <n v="27"/>
  </r>
  <r>
    <n v="14"/>
    <s v="AWD-Bunkerberg"/>
    <d v="2015-07-09T14:50:00"/>
    <n v="1"/>
    <x v="3"/>
    <s v="Enallagma cyathigerum"/>
    <n v="10"/>
    <s v="AWD"/>
    <x v="5"/>
    <n v="7"/>
    <s v="Waterjuffer"/>
    <n v="27"/>
  </r>
  <r>
    <n v="14"/>
    <s v="AWD-Bunkerberg"/>
    <d v="2015-07-09T14:50:00"/>
    <n v="1"/>
    <x v="6"/>
    <s v="Coenagrion puella"/>
    <n v="25"/>
    <s v="AWD"/>
    <x v="5"/>
    <n v="7"/>
    <s v="Waterjuffer"/>
    <n v="27"/>
  </r>
  <r>
    <n v="14"/>
    <s v="AWD-Bunkerberg"/>
    <d v="2015-07-09T14:50:00"/>
    <n v="1"/>
    <x v="4"/>
    <s v="Coenagrion pulchellum"/>
    <n v="4"/>
    <s v="AWD"/>
    <x v="5"/>
    <n v="7"/>
    <s v="Waterjuffer"/>
    <n v="27"/>
  </r>
  <r>
    <n v="14"/>
    <s v="AWD-Bunkerberg"/>
    <d v="2015-07-09T14:50:00"/>
    <n v="1"/>
    <x v="9"/>
    <s v="Anax imperator"/>
    <n v="2"/>
    <s v="AWD"/>
    <x v="5"/>
    <n v="7"/>
    <s v="Glazenmakers"/>
    <n v="27"/>
  </r>
  <r>
    <n v="14"/>
    <s v="AWD-Bunkerberg"/>
    <d v="2015-07-09T14:50:00"/>
    <n v="1"/>
    <x v="12"/>
    <s v="Sympetrum striolatum"/>
    <n v="1"/>
    <s v="AWD"/>
    <x v="5"/>
    <n v="7"/>
    <s v="Korenbouten"/>
    <n v="27"/>
  </r>
  <r>
    <n v="14"/>
    <s v="AWD-Bunkerberg"/>
    <d v="2015-07-09T14:50:00"/>
    <n v="1"/>
    <x v="20"/>
    <s v="Anax parthenope"/>
    <n v="1"/>
    <s v="AWD"/>
    <x v="5"/>
    <n v="7"/>
    <s v="Glazenmakers"/>
    <n v="27"/>
  </r>
  <r>
    <n v="14"/>
    <s v="AWD-Bunkerberg"/>
    <d v="2015-08-03T12:20:00"/>
    <n v="1"/>
    <x v="11"/>
    <s v="Lestes sponsa"/>
    <n v="20"/>
    <s v="AWD"/>
    <x v="5"/>
    <n v="8"/>
    <s v="Pantserjuffers"/>
    <n v="30.571428571428573"/>
  </r>
  <r>
    <n v="14"/>
    <s v="AWD-Bunkerberg"/>
    <d v="2015-08-03T12:20:00"/>
    <n v="1"/>
    <x v="1"/>
    <s v="Ischnura elegans"/>
    <n v="7"/>
    <s v="AWD"/>
    <x v="5"/>
    <n v="8"/>
    <s v="Waterjuffer"/>
    <n v="30.571428571428573"/>
  </r>
  <r>
    <n v="14"/>
    <s v="AWD-Bunkerberg"/>
    <d v="2015-08-03T12:20:00"/>
    <n v="1"/>
    <x v="3"/>
    <s v="Enallagma cyathigerum"/>
    <n v="10"/>
    <s v="AWD"/>
    <x v="5"/>
    <n v="8"/>
    <s v="Waterjuffer"/>
    <n v="30.571428571428573"/>
  </r>
  <r>
    <n v="14"/>
    <s v="AWD-Bunkerberg"/>
    <d v="2015-08-03T12:20:00"/>
    <n v="1"/>
    <x v="6"/>
    <s v="Coenagrion puella"/>
    <n v="20"/>
    <s v="AWD"/>
    <x v="5"/>
    <n v="8"/>
    <s v="Waterjuffer"/>
    <n v="30.571428571428573"/>
  </r>
  <r>
    <n v="14"/>
    <s v="AWD-Bunkerberg"/>
    <d v="2015-08-03T12:20:00"/>
    <n v="1"/>
    <x v="5"/>
    <s v="Orthetrum cancellatum"/>
    <n v="1"/>
    <s v="AWD"/>
    <x v="5"/>
    <n v="8"/>
    <s v="Korenbouten"/>
    <n v="30.571428571428573"/>
  </r>
  <r>
    <n v="14"/>
    <s v="AWD-Bunkerberg"/>
    <d v="2015-08-03T12:20:00"/>
    <n v="1"/>
    <x v="12"/>
    <s v="Sympetrum striolatum"/>
    <n v="11"/>
    <s v="AWD"/>
    <x v="5"/>
    <n v="8"/>
    <s v="Korenbouten"/>
    <n v="30.571428571428573"/>
  </r>
  <r>
    <n v="14"/>
    <s v="AWD-Bunkerberg"/>
    <d v="2015-08-03T12:20:00"/>
    <n v="1"/>
    <x v="17"/>
    <s v="Sympetrum vulgatum"/>
    <n v="3"/>
    <s v="AWD"/>
    <x v="5"/>
    <n v="8"/>
    <s v="Korenbouten"/>
    <n v="30.571428571428573"/>
  </r>
  <r>
    <n v="14"/>
    <s v="AWD-Bunkerberg"/>
    <d v="2015-08-16T11:30:00"/>
    <n v="1"/>
    <x v="11"/>
    <s v="Lestes sponsa"/>
    <n v="19"/>
    <s v="AWD"/>
    <x v="5"/>
    <n v="8"/>
    <s v="Pantserjuffers"/>
    <n v="32.428571428571431"/>
  </r>
  <r>
    <n v="14"/>
    <s v="AWD-Bunkerberg"/>
    <d v="2015-08-16T11:30:00"/>
    <n v="1"/>
    <x v="13"/>
    <s v="Chalcolestes viridis"/>
    <n v="26"/>
    <s v="AWD"/>
    <x v="5"/>
    <n v="8"/>
    <s v="Pantserjuffers"/>
    <n v="32.428571428571431"/>
  </r>
  <r>
    <n v="14"/>
    <s v="AWD-Bunkerberg"/>
    <d v="2015-08-16T11:30:00"/>
    <n v="1"/>
    <x v="1"/>
    <s v="Ischnura elegans"/>
    <n v="11"/>
    <s v="AWD"/>
    <x v="5"/>
    <n v="8"/>
    <s v="Waterjuffer"/>
    <n v="32.428571428571431"/>
  </r>
  <r>
    <n v="14"/>
    <s v="AWD-Bunkerberg"/>
    <d v="2015-08-16T11:30:00"/>
    <n v="1"/>
    <x v="3"/>
    <s v="Enallagma cyathigerum"/>
    <n v="14"/>
    <s v="AWD"/>
    <x v="5"/>
    <n v="8"/>
    <s v="Waterjuffer"/>
    <n v="32.428571428571431"/>
  </r>
  <r>
    <n v="14"/>
    <s v="AWD-Bunkerberg"/>
    <d v="2015-08-16T11:30:00"/>
    <n v="1"/>
    <x v="6"/>
    <s v="Coenagrion puella"/>
    <n v="19"/>
    <s v="AWD"/>
    <x v="5"/>
    <n v="8"/>
    <s v="Waterjuffer"/>
    <n v="32.428571428571431"/>
  </r>
  <r>
    <n v="14"/>
    <s v="AWD-Bunkerberg"/>
    <d v="2015-08-16T11:30:00"/>
    <n v="1"/>
    <x v="14"/>
    <s v="Aeshna mixta"/>
    <n v="2"/>
    <s v="AWD"/>
    <x v="5"/>
    <n v="8"/>
    <s v="Glazenmakers"/>
    <n v="32.428571428571431"/>
  </r>
  <r>
    <n v="14"/>
    <s v="AWD-Bunkerberg"/>
    <d v="2015-08-16T11:30:00"/>
    <n v="1"/>
    <x v="9"/>
    <s v="Anax imperator"/>
    <n v="1"/>
    <s v="AWD"/>
    <x v="5"/>
    <n v="8"/>
    <s v="Glazenmakers"/>
    <n v="32.428571428571431"/>
  </r>
  <r>
    <n v="14"/>
    <s v="AWD-Bunkerberg"/>
    <d v="2015-08-16T11:30:00"/>
    <n v="1"/>
    <x v="12"/>
    <s v="Sympetrum striolatum"/>
    <n v="16"/>
    <s v="AWD"/>
    <x v="5"/>
    <n v="8"/>
    <s v="Korenbouten"/>
    <n v="32.428571428571431"/>
  </r>
  <r>
    <n v="14"/>
    <s v="AWD-Bunkerberg"/>
    <d v="2015-08-16T11:30:00"/>
    <n v="1"/>
    <x v="17"/>
    <s v="Sympetrum vulgatum"/>
    <n v="9"/>
    <s v="AWD"/>
    <x v="5"/>
    <n v="8"/>
    <s v="Korenbouten"/>
    <n v="32.428571428571431"/>
  </r>
  <r>
    <n v="14"/>
    <s v="AWD-Bunkerberg"/>
    <d v="2015-08-23T11:30:00"/>
    <n v="1"/>
    <x v="11"/>
    <s v="Lestes sponsa"/>
    <n v="57"/>
    <s v="AWD"/>
    <x v="5"/>
    <n v="8"/>
    <s v="Pantserjuffers"/>
    <n v="33.428571428571431"/>
  </r>
  <r>
    <n v="14"/>
    <s v="AWD-Bunkerberg"/>
    <d v="2015-08-23T11:30:00"/>
    <n v="1"/>
    <x v="13"/>
    <s v="Chalcolestes viridis"/>
    <n v="18"/>
    <s v="AWD"/>
    <x v="5"/>
    <n v="8"/>
    <s v="Pantserjuffers"/>
    <n v="33.428571428571431"/>
  </r>
  <r>
    <n v="14"/>
    <s v="AWD-Bunkerberg"/>
    <d v="2015-08-23T11:30:00"/>
    <n v="1"/>
    <x v="1"/>
    <s v="Ischnura elegans"/>
    <n v="7"/>
    <s v="AWD"/>
    <x v="5"/>
    <n v="8"/>
    <s v="Waterjuffer"/>
    <n v="33.428571428571431"/>
  </r>
  <r>
    <n v="14"/>
    <s v="AWD-Bunkerberg"/>
    <d v="2015-08-23T11:30:00"/>
    <n v="1"/>
    <x v="3"/>
    <s v="Enallagma cyathigerum"/>
    <n v="5"/>
    <s v="AWD"/>
    <x v="5"/>
    <n v="8"/>
    <s v="Waterjuffer"/>
    <n v="33.428571428571431"/>
  </r>
  <r>
    <n v="14"/>
    <s v="AWD-Bunkerberg"/>
    <d v="2015-08-23T11:30:00"/>
    <n v="1"/>
    <x v="6"/>
    <s v="Coenagrion puella"/>
    <n v="13"/>
    <s v="AWD"/>
    <x v="5"/>
    <n v="8"/>
    <s v="Waterjuffer"/>
    <n v="33.428571428571431"/>
  </r>
  <r>
    <n v="14"/>
    <s v="AWD-Bunkerberg"/>
    <d v="2015-08-23T11:30:00"/>
    <n v="1"/>
    <x v="14"/>
    <s v="Aeshna mixta"/>
    <n v="8"/>
    <s v="AWD"/>
    <x v="5"/>
    <n v="8"/>
    <s v="Glazenmakers"/>
    <n v="33.428571428571431"/>
  </r>
  <r>
    <n v="14"/>
    <s v="AWD-Bunkerberg"/>
    <d v="2015-08-23T11:30:00"/>
    <n v="1"/>
    <x v="9"/>
    <s v="Anax imperator"/>
    <n v="2"/>
    <s v="AWD"/>
    <x v="5"/>
    <n v="8"/>
    <s v="Glazenmakers"/>
    <n v="33.428571428571431"/>
  </r>
  <r>
    <n v="14"/>
    <s v="AWD-Bunkerberg"/>
    <d v="2015-08-23T11:30:00"/>
    <n v="1"/>
    <x v="12"/>
    <s v="Sympetrum striolatum"/>
    <n v="60"/>
    <s v="AWD"/>
    <x v="5"/>
    <n v="8"/>
    <s v="Korenbouten"/>
    <n v="33.428571428571431"/>
  </r>
  <r>
    <n v="14"/>
    <s v="AWD-Bunkerberg"/>
    <d v="2015-08-23T11:30:00"/>
    <n v="1"/>
    <x v="17"/>
    <s v="Sympetrum vulgatum"/>
    <n v="27"/>
    <s v="AWD"/>
    <x v="5"/>
    <n v="8"/>
    <s v="Korenbouten"/>
    <n v="33.428571428571431"/>
  </r>
  <r>
    <n v="14"/>
    <s v="AWD-Bunkerberg"/>
    <d v="2016-05-09T11:30:00"/>
    <n v="1"/>
    <x v="0"/>
    <s v="Sympecma fusca"/>
    <n v="2"/>
    <s v="AWD"/>
    <x v="6"/>
    <n v="5"/>
    <s v="Pantserjuffers"/>
    <n v="18.428571428571427"/>
  </r>
  <r>
    <n v="14"/>
    <s v="AWD-Bunkerberg"/>
    <d v="2016-05-09T11:30:00"/>
    <n v="1"/>
    <x v="1"/>
    <s v="Ischnura elegans"/>
    <n v="4"/>
    <s v="AWD"/>
    <x v="6"/>
    <n v="5"/>
    <s v="Waterjuffer"/>
    <n v="18.428571428571427"/>
  </r>
  <r>
    <n v="14"/>
    <s v="AWD-Bunkerberg"/>
    <d v="2016-05-09T11:30:00"/>
    <n v="1"/>
    <x v="2"/>
    <s v="Pyrrhosoma nymphula"/>
    <n v="7"/>
    <s v="AWD"/>
    <x v="6"/>
    <n v="5"/>
    <s v="Waterjuffer"/>
    <n v="18.428571428571427"/>
  </r>
  <r>
    <n v="14"/>
    <s v="AWD-Bunkerberg"/>
    <d v="2016-05-09T11:30:00"/>
    <n v="1"/>
    <x v="3"/>
    <s v="Enallagma cyathigerum"/>
    <n v="4"/>
    <s v="AWD"/>
    <x v="6"/>
    <n v="5"/>
    <s v="Waterjuffer"/>
    <n v="18.428571428571427"/>
  </r>
  <r>
    <n v="14"/>
    <s v="AWD-Bunkerberg"/>
    <d v="2016-05-09T11:30:00"/>
    <n v="1"/>
    <x v="6"/>
    <s v="Coenagrion puella"/>
    <n v="4"/>
    <s v="AWD"/>
    <x v="6"/>
    <n v="5"/>
    <s v="Waterjuffer"/>
    <n v="18.428571428571427"/>
  </r>
  <r>
    <n v="14"/>
    <s v="AWD-Bunkerberg"/>
    <d v="2016-05-09T11:30:00"/>
    <n v="1"/>
    <x v="4"/>
    <s v="Coenagrion pulchellum"/>
    <n v="9"/>
    <s v="AWD"/>
    <x v="6"/>
    <n v="5"/>
    <s v="Waterjuffer"/>
    <n v="18.428571428571427"/>
  </r>
  <r>
    <n v="14"/>
    <s v="AWD-Bunkerberg"/>
    <d v="2016-05-09T11:30:00"/>
    <n v="1"/>
    <x v="7"/>
    <s v="Brachytron pratense"/>
    <n v="3"/>
    <s v="AWD"/>
    <x v="6"/>
    <n v="5"/>
    <s v="Glazenmakers"/>
    <n v="18.428571428571427"/>
  </r>
  <r>
    <n v="14"/>
    <s v="AWD-Bunkerberg"/>
    <d v="2016-05-09T11:30:00"/>
    <n v="1"/>
    <x v="10"/>
    <s v="Libellula quadrimaculata"/>
    <n v="2"/>
    <s v="AWD"/>
    <x v="6"/>
    <n v="5"/>
    <s v="Korenbouten"/>
    <n v="18.428571428571427"/>
  </r>
  <r>
    <n v="14"/>
    <s v="AWD-Bunkerberg"/>
    <d v="2016-06-06T11:30:00"/>
    <n v="1"/>
    <x v="1"/>
    <s v="Ischnura elegans"/>
    <n v="18"/>
    <s v="AWD"/>
    <x v="6"/>
    <n v="6"/>
    <s v="Waterjuffer"/>
    <n v="22.428571428571427"/>
  </r>
  <r>
    <n v="14"/>
    <s v="AWD-Bunkerberg"/>
    <d v="2016-06-06T11:30:00"/>
    <n v="1"/>
    <x v="2"/>
    <s v="Pyrrhosoma nymphula"/>
    <n v="7"/>
    <s v="AWD"/>
    <x v="6"/>
    <n v="6"/>
    <s v="Waterjuffer"/>
    <n v="22.428571428571427"/>
  </r>
  <r>
    <n v="14"/>
    <s v="AWD-Bunkerberg"/>
    <d v="2016-06-06T11:30:00"/>
    <n v="1"/>
    <x v="3"/>
    <s v="Enallagma cyathigerum"/>
    <n v="6"/>
    <s v="AWD"/>
    <x v="6"/>
    <n v="6"/>
    <s v="Waterjuffer"/>
    <n v="22.428571428571427"/>
  </r>
  <r>
    <n v="14"/>
    <s v="AWD-Bunkerberg"/>
    <d v="2016-06-06T11:30:00"/>
    <n v="1"/>
    <x v="6"/>
    <s v="Coenagrion puella"/>
    <n v="24"/>
    <s v="AWD"/>
    <x v="6"/>
    <n v="6"/>
    <s v="Waterjuffer"/>
    <n v="22.428571428571427"/>
  </r>
  <r>
    <n v="14"/>
    <s v="AWD-Bunkerberg"/>
    <d v="2016-06-06T11:30:00"/>
    <n v="1"/>
    <x v="4"/>
    <s v="Coenagrion pulchellum"/>
    <n v="16"/>
    <s v="AWD"/>
    <x v="6"/>
    <n v="6"/>
    <s v="Waterjuffer"/>
    <n v="22.428571428571427"/>
  </r>
  <r>
    <n v="14"/>
    <s v="AWD-Bunkerberg"/>
    <d v="2016-06-06T11:30:00"/>
    <n v="1"/>
    <x v="8"/>
    <s v="Aeshna isoceles"/>
    <n v="1"/>
    <s v="AWD"/>
    <x v="6"/>
    <n v="6"/>
    <s v="Glazenmakers"/>
    <n v="22.428571428571427"/>
  </r>
  <r>
    <n v="14"/>
    <s v="AWD-Bunkerberg"/>
    <d v="2016-06-06T11:30:00"/>
    <n v="1"/>
    <x v="9"/>
    <s v="Anax imperator"/>
    <n v="2"/>
    <s v="AWD"/>
    <x v="6"/>
    <n v="6"/>
    <s v="Glazenmakers"/>
    <n v="22.428571428571427"/>
  </r>
  <r>
    <n v="14"/>
    <s v="AWD-Bunkerberg"/>
    <d v="2016-06-06T11:30:00"/>
    <n v="1"/>
    <x v="10"/>
    <s v="Libellula quadrimaculata"/>
    <n v="5"/>
    <s v="AWD"/>
    <x v="6"/>
    <n v="6"/>
    <s v="Korenbouten"/>
    <n v="22.428571428571427"/>
  </r>
  <r>
    <n v="14"/>
    <s v="AWD-Bunkerberg"/>
    <d v="2016-06-06T11:30:00"/>
    <n v="1"/>
    <x v="5"/>
    <s v="Orthetrum cancellatum"/>
    <n v="2"/>
    <s v="AWD"/>
    <x v="6"/>
    <n v="6"/>
    <s v="Korenbouten"/>
    <n v="22.428571428571427"/>
  </r>
  <r>
    <n v="14"/>
    <s v="AWD-Bunkerberg"/>
    <d v="2016-07-04T11:45:00"/>
    <n v="1"/>
    <x v="1"/>
    <s v="Ischnura elegans"/>
    <n v="30"/>
    <s v="AWD"/>
    <x v="6"/>
    <n v="7"/>
    <s v="Waterjuffer"/>
    <n v="26.428571428571427"/>
  </r>
  <r>
    <n v="14"/>
    <s v="AWD-Bunkerberg"/>
    <d v="2016-07-04T11:45:00"/>
    <n v="1"/>
    <x v="3"/>
    <s v="Enallagma cyathigerum"/>
    <n v="6"/>
    <s v="AWD"/>
    <x v="6"/>
    <n v="7"/>
    <s v="Waterjuffer"/>
    <n v="26.428571428571427"/>
  </r>
  <r>
    <n v="14"/>
    <s v="AWD-Bunkerberg"/>
    <d v="2016-07-04T11:45:00"/>
    <n v="1"/>
    <x v="6"/>
    <s v="Coenagrion puella"/>
    <n v="14"/>
    <s v="AWD"/>
    <x v="6"/>
    <n v="7"/>
    <s v="Waterjuffer"/>
    <n v="26.428571428571427"/>
  </r>
  <r>
    <n v="14"/>
    <s v="AWD-Bunkerberg"/>
    <d v="2016-07-04T11:45:00"/>
    <n v="1"/>
    <x v="4"/>
    <s v="Coenagrion pulchellum"/>
    <n v="7"/>
    <s v="AWD"/>
    <x v="6"/>
    <n v="7"/>
    <s v="Waterjuffer"/>
    <n v="26.428571428571427"/>
  </r>
  <r>
    <n v="14"/>
    <s v="AWD-Bunkerberg"/>
    <d v="2016-07-04T11:45:00"/>
    <n v="1"/>
    <x v="8"/>
    <s v="Aeshna isoceles"/>
    <n v="2"/>
    <s v="AWD"/>
    <x v="6"/>
    <n v="7"/>
    <s v="Glazenmakers"/>
    <n v="26.428571428571427"/>
  </r>
  <r>
    <n v="14"/>
    <s v="AWD-Bunkerberg"/>
    <d v="2016-07-04T11:45:00"/>
    <n v="1"/>
    <x v="9"/>
    <s v="Anax imperator"/>
    <n v="2"/>
    <s v="AWD"/>
    <x v="6"/>
    <n v="7"/>
    <s v="Glazenmakers"/>
    <n v="26.428571428571427"/>
  </r>
  <r>
    <n v="14"/>
    <s v="AWD-Bunkerberg"/>
    <d v="2016-07-04T11:45:00"/>
    <n v="1"/>
    <x v="10"/>
    <s v="Libellula quadrimaculata"/>
    <n v="4"/>
    <s v="AWD"/>
    <x v="6"/>
    <n v="7"/>
    <s v="Korenbouten"/>
    <n v="26.428571428571427"/>
  </r>
  <r>
    <n v="14"/>
    <s v="AWD-Bunkerberg"/>
    <d v="2016-07-04T11:45:00"/>
    <n v="1"/>
    <x v="12"/>
    <s v="Sympetrum striolatum"/>
    <n v="3"/>
    <s v="AWD"/>
    <x v="6"/>
    <n v="7"/>
    <s v="Korenbouten"/>
    <n v="26.428571428571427"/>
  </r>
  <r>
    <n v="14"/>
    <s v="AWD-Bunkerberg"/>
    <d v="2016-07-18T11:40:00"/>
    <n v="1"/>
    <x v="11"/>
    <s v="Lestes sponsa"/>
    <n v="10"/>
    <s v="AWD"/>
    <x v="6"/>
    <n v="7"/>
    <s v="Pantserjuffers"/>
    <n v="28.428571428571427"/>
  </r>
  <r>
    <n v="14"/>
    <s v="AWD-Bunkerberg"/>
    <d v="2016-07-18T11:40:00"/>
    <n v="1"/>
    <x v="1"/>
    <s v="Ischnura elegans"/>
    <n v="29"/>
    <s v="AWD"/>
    <x v="6"/>
    <n v="7"/>
    <s v="Waterjuffer"/>
    <n v="28.428571428571427"/>
  </r>
  <r>
    <n v="14"/>
    <s v="AWD-Bunkerberg"/>
    <d v="2016-07-18T11:40:00"/>
    <n v="1"/>
    <x v="3"/>
    <s v="Enallagma cyathigerum"/>
    <n v="6"/>
    <s v="AWD"/>
    <x v="6"/>
    <n v="7"/>
    <s v="Waterjuffer"/>
    <n v="28.428571428571427"/>
  </r>
  <r>
    <n v="14"/>
    <s v="AWD-Bunkerberg"/>
    <d v="2016-07-18T11:40:00"/>
    <n v="1"/>
    <x v="6"/>
    <s v="Coenagrion puella"/>
    <n v="12"/>
    <s v="AWD"/>
    <x v="6"/>
    <n v="7"/>
    <s v="Waterjuffer"/>
    <n v="28.428571428571427"/>
  </r>
  <r>
    <n v="14"/>
    <s v="AWD-Bunkerberg"/>
    <d v="2016-07-18T11:40:00"/>
    <n v="1"/>
    <x v="9"/>
    <s v="Anax imperator"/>
    <n v="1"/>
    <s v="AWD"/>
    <x v="6"/>
    <n v="7"/>
    <s v="Glazenmakers"/>
    <n v="28.428571428571427"/>
  </r>
  <r>
    <n v="14"/>
    <s v="AWD-Bunkerberg"/>
    <d v="2016-07-18T11:40:00"/>
    <n v="1"/>
    <x v="20"/>
    <s v="Anax parthenope"/>
    <n v="1"/>
    <s v="AWD"/>
    <x v="6"/>
    <n v="7"/>
    <s v="Glazenmakers"/>
    <n v="28.428571428571427"/>
  </r>
  <r>
    <n v="14"/>
    <s v="AWD-Bunkerberg"/>
    <d v="2016-07-18T11:40:00"/>
    <n v="1"/>
    <x v="12"/>
    <s v="Sympetrum striolatum"/>
    <n v="3"/>
    <s v="AWD"/>
    <x v="6"/>
    <n v="7"/>
    <s v="Korenbouten"/>
    <n v="28.428571428571427"/>
  </r>
  <r>
    <n v="14"/>
    <s v="AWD-Bunkerberg"/>
    <d v="2016-08-01T12:20:00"/>
    <n v="1"/>
    <x v="11"/>
    <s v="Lestes sponsa"/>
    <n v="17"/>
    <s v="AWD"/>
    <x v="6"/>
    <n v="8"/>
    <s v="Pantserjuffers"/>
    <n v="30.428571428571427"/>
  </r>
  <r>
    <n v="14"/>
    <s v="AWD-Bunkerberg"/>
    <d v="2016-08-01T12:20:00"/>
    <n v="1"/>
    <x v="19"/>
    <s v="Lestes virens"/>
    <n v="2"/>
    <s v="AWD"/>
    <x v="6"/>
    <n v="8"/>
    <s v="Pantserjuffers"/>
    <n v="30.428571428571427"/>
  </r>
  <r>
    <n v="14"/>
    <s v="AWD-Bunkerberg"/>
    <d v="2016-08-01T12:20:00"/>
    <n v="1"/>
    <x v="1"/>
    <s v="Ischnura elegans"/>
    <n v="9"/>
    <s v="AWD"/>
    <x v="6"/>
    <n v="8"/>
    <s v="Waterjuffer"/>
    <n v="30.428571428571427"/>
  </r>
  <r>
    <n v="14"/>
    <s v="AWD-Bunkerberg"/>
    <d v="2016-08-01T12:20:00"/>
    <n v="1"/>
    <x v="3"/>
    <s v="Enallagma cyathigerum"/>
    <n v="5"/>
    <s v="AWD"/>
    <x v="6"/>
    <n v="8"/>
    <s v="Waterjuffer"/>
    <n v="30.428571428571427"/>
  </r>
  <r>
    <n v="14"/>
    <s v="AWD-Bunkerberg"/>
    <d v="2016-08-01T12:20:00"/>
    <n v="1"/>
    <x v="6"/>
    <s v="Coenagrion puella"/>
    <n v="23"/>
    <s v="AWD"/>
    <x v="6"/>
    <n v="8"/>
    <s v="Waterjuffer"/>
    <n v="30.428571428571427"/>
  </r>
  <r>
    <n v="14"/>
    <s v="AWD-Bunkerberg"/>
    <d v="2016-08-01T12:20:00"/>
    <n v="1"/>
    <x v="9"/>
    <s v="Anax imperator"/>
    <n v="1"/>
    <s v="AWD"/>
    <x v="6"/>
    <n v="8"/>
    <s v="Glazenmakers"/>
    <n v="30.428571428571427"/>
  </r>
  <r>
    <n v="14"/>
    <s v="AWD-Bunkerberg"/>
    <d v="2016-08-01T12:20:00"/>
    <n v="1"/>
    <x v="12"/>
    <s v="Sympetrum striolatum"/>
    <n v="2"/>
    <s v="AWD"/>
    <x v="6"/>
    <n v="8"/>
    <s v="Korenbouten"/>
    <n v="30.428571428571427"/>
  </r>
  <r>
    <n v="14"/>
    <s v="AWD-Bunkerberg"/>
    <d v="2016-08-15T12:30:00"/>
    <n v="1"/>
    <x v="11"/>
    <s v="Lestes sponsa"/>
    <n v="39"/>
    <s v="AWD"/>
    <x v="6"/>
    <n v="8"/>
    <s v="Pantserjuffers"/>
    <n v="32.428571428571431"/>
  </r>
  <r>
    <n v="14"/>
    <s v="AWD-Bunkerberg"/>
    <d v="2016-08-15T12:30:00"/>
    <n v="1"/>
    <x v="13"/>
    <s v="Chalcolestes viridis"/>
    <n v="13"/>
    <s v="AWD"/>
    <x v="6"/>
    <n v="8"/>
    <s v="Pantserjuffers"/>
    <n v="32.428571428571431"/>
  </r>
  <r>
    <n v="14"/>
    <s v="AWD-Bunkerberg"/>
    <d v="2016-08-15T12:30:00"/>
    <n v="1"/>
    <x v="1"/>
    <s v="Ischnura elegans"/>
    <n v="16"/>
    <s v="AWD"/>
    <x v="6"/>
    <n v="8"/>
    <s v="Waterjuffer"/>
    <n v="32.428571428571431"/>
  </r>
  <r>
    <n v="14"/>
    <s v="AWD-Bunkerberg"/>
    <d v="2016-08-15T12:30:00"/>
    <n v="1"/>
    <x v="3"/>
    <s v="Enallagma cyathigerum"/>
    <n v="15"/>
    <s v="AWD"/>
    <x v="6"/>
    <n v="8"/>
    <s v="Waterjuffer"/>
    <n v="32.428571428571431"/>
  </r>
  <r>
    <n v="14"/>
    <s v="AWD-Bunkerberg"/>
    <d v="2016-08-15T12:30:00"/>
    <n v="1"/>
    <x v="6"/>
    <s v="Coenagrion puella"/>
    <n v="11"/>
    <s v="AWD"/>
    <x v="6"/>
    <n v="8"/>
    <s v="Waterjuffer"/>
    <n v="32.428571428571431"/>
  </r>
  <r>
    <n v="14"/>
    <s v="AWD-Bunkerberg"/>
    <d v="2016-08-15T12:30:00"/>
    <n v="1"/>
    <x v="14"/>
    <s v="Aeshna mixta"/>
    <n v="4"/>
    <s v="AWD"/>
    <x v="6"/>
    <n v="8"/>
    <s v="Glazenmakers"/>
    <n v="32.428571428571431"/>
  </r>
  <r>
    <n v="14"/>
    <s v="AWD-Bunkerberg"/>
    <d v="2016-08-15T12:30:00"/>
    <n v="1"/>
    <x v="9"/>
    <s v="Anax imperator"/>
    <n v="1"/>
    <s v="AWD"/>
    <x v="6"/>
    <n v="8"/>
    <s v="Glazenmakers"/>
    <n v="32.428571428571431"/>
  </r>
  <r>
    <n v="14"/>
    <s v="AWD-Bunkerberg"/>
    <d v="2016-08-15T12:30:00"/>
    <n v="1"/>
    <x v="12"/>
    <s v="Sympetrum striolatum"/>
    <n v="9"/>
    <s v="AWD"/>
    <x v="6"/>
    <n v="8"/>
    <s v="Korenbouten"/>
    <n v="32.428571428571431"/>
  </r>
  <r>
    <n v="14"/>
    <s v="AWD-Bunkerberg"/>
    <d v="2016-08-15T12:30:00"/>
    <n v="1"/>
    <x v="17"/>
    <s v="Sympetrum vulgatum"/>
    <n v="7"/>
    <s v="AWD"/>
    <x v="6"/>
    <n v="8"/>
    <s v="Korenbouten"/>
    <n v="32.428571428571431"/>
  </r>
  <r>
    <n v="14"/>
    <s v="AWD-Bunkerberg"/>
    <d v="2016-09-07T12:00:00"/>
    <n v="1"/>
    <x v="0"/>
    <s v="Sympecma fusca"/>
    <n v="2"/>
    <s v="AWD"/>
    <x v="6"/>
    <n v="9"/>
    <s v="Pantserjuffers"/>
    <n v="35.714285714285715"/>
  </r>
  <r>
    <n v="14"/>
    <s v="AWD-Bunkerberg"/>
    <d v="2016-09-07T12:00:00"/>
    <n v="1"/>
    <x v="11"/>
    <s v="Lestes sponsa"/>
    <n v="22"/>
    <s v="AWD"/>
    <x v="6"/>
    <n v="9"/>
    <s v="Pantserjuffers"/>
    <n v="35.714285714285715"/>
  </r>
  <r>
    <n v="14"/>
    <s v="AWD-Bunkerberg"/>
    <d v="2016-09-07T12:00:00"/>
    <n v="1"/>
    <x v="13"/>
    <s v="Chalcolestes viridis"/>
    <n v="6"/>
    <s v="AWD"/>
    <x v="6"/>
    <n v="9"/>
    <s v="Pantserjuffers"/>
    <n v="35.714285714285715"/>
  </r>
  <r>
    <n v="14"/>
    <s v="AWD-Bunkerberg"/>
    <d v="2016-09-07T12:00:00"/>
    <n v="1"/>
    <x v="1"/>
    <s v="Ischnura elegans"/>
    <n v="4"/>
    <s v="AWD"/>
    <x v="6"/>
    <n v="9"/>
    <s v="Waterjuffer"/>
    <n v="35.714285714285715"/>
  </r>
  <r>
    <n v="14"/>
    <s v="AWD-Bunkerberg"/>
    <d v="2016-09-07T12:00:00"/>
    <n v="1"/>
    <x v="14"/>
    <s v="Aeshna mixta"/>
    <n v="1"/>
    <s v="AWD"/>
    <x v="6"/>
    <n v="9"/>
    <s v="Glazenmakers"/>
    <n v="35.714285714285715"/>
  </r>
  <r>
    <n v="14"/>
    <s v="AWD-Bunkerberg"/>
    <d v="2016-09-07T12:00:00"/>
    <n v="1"/>
    <x v="12"/>
    <s v="Sympetrum striolatum"/>
    <n v="26"/>
    <s v="AWD"/>
    <x v="6"/>
    <n v="9"/>
    <s v="Korenbouten"/>
    <n v="35.714285714285715"/>
  </r>
  <r>
    <n v="14"/>
    <s v="AWD-Bunkerberg"/>
    <d v="2016-09-07T12:00:00"/>
    <n v="1"/>
    <x v="17"/>
    <s v="Sympetrum vulgatum"/>
    <n v="14"/>
    <s v="AWD"/>
    <x v="6"/>
    <n v="9"/>
    <s v="Korenbouten"/>
    <n v="35.714285714285715"/>
  </r>
  <r>
    <n v="14"/>
    <s v="AWD-Bunkerberg"/>
    <d v="2017-05-15T12:00:00"/>
    <n v="1"/>
    <x v="7"/>
    <s v="Brachytron pratense"/>
    <n v="2"/>
    <s v="AWD"/>
    <x v="7"/>
    <n v="5"/>
    <s v="Glazenmakers"/>
    <n v="19.142857142857142"/>
  </r>
  <r>
    <n v="14"/>
    <s v="AWD-Bunkerberg"/>
    <d v="2017-05-15T12:00:00"/>
    <n v="1"/>
    <x v="1"/>
    <s v="Ischnura elegans"/>
    <n v="2"/>
    <s v="AWD"/>
    <x v="7"/>
    <n v="5"/>
    <s v="Waterjuffer"/>
    <n v="19.142857142857142"/>
  </r>
  <r>
    <n v="14"/>
    <s v="AWD-Bunkerberg"/>
    <d v="2017-05-15T12:00:00"/>
    <n v="1"/>
    <x v="4"/>
    <s v="Coenagrion pulchellum"/>
    <n v="7"/>
    <s v="AWD"/>
    <x v="7"/>
    <n v="5"/>
    <s v="Waterjuffer"/>
    <n v="19.142857142857142"/>
  </r>
  <r>
    <n v="14"/>
    <s v="AWD-Bunkerberg"/>
    <d v="2017-05-15T12:00:00"/>
    <n v="1"/>
    <x v="10"/>
    <s v="Libellula quadrimaculata"/>
    <n v="4"/>
    <s v="AWD"/>
    <x v="7"/>
    <n v="5"/>
    <s v="Korenbouten"/>
    <n v="19.142857142857142"/>
  </r>
  <r>
    <n v="14"/>
    <s v="AWD-Bunkerberg"/>
    <d v="2017-05-15T12:00:00"/>
    <n v="1"/>
    <x v="2"/>
    <s v="Pyrrhosoma nymphula"/>
    <n v="4"/>
    <s v="AWD"/>
    <x v="7"/>
    <n v="5"/>
    <s v="Waterjuffer"/>
    <n v="19.142857142857142"/>
  </r>
  <r>
    <n v="14"/>
    <s v="AWD-Bunkerberg"/>
    <d v="2017-05-15T12:00:00"/>
    <n v="1"/>
    <x v="6"/>
    <s v="Coenagrion puella"/>
    <n v="6"/>
    <s v="AWD"/>
    <x v="7"/>
    <n v="5"/>
    <s v="Waterjuffer"/>
    <n v="19.142857142857142"/>
  </r>
  <r>
    <n v="14"/>
    <s v="AWD-Bunkerberg"/>
    <d v="2017-05-22T11:35:00"/>
    <n v="1"/>
    <x v="2"/>
    <s v="Pyrrhosoma nymphula"/>
    <n v="8"/>
    <s v="AWD"/>
    <x v="7"/>
    <n v="5"/>
    <s v="Waterjuffer"/>
    <n v="20.142857142857142"/>
  </r>
  <r>
    <n v="14"/>
    <s v="AWD-Bunkerberg"/>
    <d v="2017-05-22T11:35:00"/>
    <n v="1"/>
    <x v="4"/>
    <s v="Coenagrion pulchellum"/>
    <n v="24"/>
    <s v="AWD"/>
    <x v="7"/>
    <n v="5"/>
    <s v="Waterjuffer"/>
    <n v="20.142857142857142"/>
  </r>
  <r>
    <n v="14"/>
    <s v="AWD-Bunkerberg"/>
    <d v="2017-05-22T11:35:00"/>
    <n v="1"/>
    <x v="8"/>
    <s v="Aeshna isoceles"/>
    <n v="2"/>
    <s v="AWD"/>
    <x v="7"/>
    <n v="5"/>
    <s v="Glazenmakers"/>
    <n v="20.142857142857142"/>
  </r>
  <r>
    <n v="14"/>
    <s v="AWD-Bunkerberg"/>
    <d v="2017-05-22T11:35:00"/>
    <n v="1"/>
    <x v="9"/>
    <s v="Anax imperator"/>
    <n v="1"/>
    <s v="AWD"/>
    <x v="7"/>
    <n v="5"/>
    <s v="Glazenmakers"/>
    <n v="20.142857142857142"/>
  </r>
  <r>
    <n v="14"/>
    <s v="AWD-Bunkerberg"/>
    <d v="2017-05-22T11:35:00"/>
    <n v="1"/>
    <x v="10"/>
    <s v="Libellula quadrimaculata"/>
    <n v="16"/>
    <s v="AWD"/>
    <x v="7"/>
    <n v="5"/>
    <s v="Korenbouten"/>
    <n v="20.142857142857142"/>
  </r>
  <r>
    <n v="14"/>
    <s v="AWD-Bunkerberg"/>
    <d v="2017-05-22T11:35:00"/>
    <n v="1"/>
    <x v="5"/>
    <s v="Orthetrum cancellatum"/>
    <n v="1"/>
    <s v="AWD"/>
    <x v="7"/>
    <n v="5"/>
    <s v="Korenbouten"/>
    <n v="20.142857142857142"/>
  </r>
  <r>
    <n v="14"/>
    <s v="AWD-Bunkerberg"/>
    <d v="2017-05-22T11:35:00"/>
    <n v="1"/>
    <x v="6"/>
    <s v="Coenagrion puella"/>
    <n v="11"/>
    <s v="AWD"/>
    <x v="7"/>
    <n v="5"/>
    <s v="Waterjuffer"/>
    <n v="20.142857142857142"/>
  </r>
  <r>
    <n v="14"/>
    <s v="AWD-Bunkerberg"/>
    <d v="2017-05-22T11:35:00"/>
    <n v="1"/>
    <x v="1"/>
    <s v="Ischnura elegans"/>
    <n v="8"/>
    <s v="AWD"/>
    <x v="7"/>
    <n v="5"/>
    <s v="Waterjuffer"/>
    <n v="20.142857142857142"/>
  </r>
  <r>
    <n v="14"/>
    <s v="AWD-Bunkerberg"/>
    <d v="2017-05-22T11:35:00"/>
    <n v="1"/>
    <x v="7"/>
    <s v="Brachytron pratense"/>
    <n v="3"/>
    <s v="AWD"/>
    <x v="7"/>
    <n v="5"/>
    <s v="Glazenmakers"/>
    <n v="20.142857142857142"/>
  </r>
  <r>
    <n v="14"/>
    <s v="AWD-Bunkerberg"/>
    <d v="2017-06-02T11:45:00"/>
    <n v="1"/>
    <x v="1"/>
    <s v="Ischnura elegans"/>
    <n v="15"/>
    <s v="AWD"/>
    <x v="7"/>
    <n v="6"/>
    <s v="Waterjuffer"/>
    <n v="21.714285714285715"/>
  </r>
  <r>
    <n v="14"/>
    <s v="AWD-Bunkerberg"/>
    <d v="2017-06-02T11:45:00"/>
    <n v="1"/>
    <x v="6"/>
    <s v="Coenagrion puella"/>
    <n v="21"/>
    <s v="AWD"/>
    <x v="7"/>
    <n v="6"/>
    <s v="Waterjuffer"/>
    <n v="21.714285714285715"/>
  </r>
  <r>
    <n v="14"/>
    <s v="AWD-Bunkerberg"/>
    <d v="2017-06-02T11:45:00"/>
    <n v="1"/>
    <x v="4"/>
    <s v="Coenagrion pulchellum"/>
    <n v="17"/>
    <s v="AWD"/>
    <x v="7"/>
    <n v="6"/>
    <s v="Waterjuffer"/>
    <n v="21.714285714285715"/>
  </r>
  <r>
    <n v="14"/>
    <s v="AWD-Bunkerberg"/>
    <d v="2017-06-02T11:45:00"/>
    <n v="1"/>
    <x v="7"/>
    <s v="Brachytron pratense"/>
    <n v="1"/>
    <s v="AWD"/>
    <x v="7"/>
    <n v="6"/>
    <s v="Glazenmakers"/>
    <n v="21.714285714285715"/>
  </r>
  <r>
    <n v="14"/>
    <s v="AWD-Bunkerberg"/>
    <d v="2017-06-02T11:45:00"/>
    <n v="1"/>
    <x v="9"/>
    <s v="Anax imperator"/>
    <n v="1"/>
    <s v="AWD"/>
    <x v="7"/>
    <n v="6"/>
    <s v="Glazenmakers"/>
    <n v="21.714285714285715"/>
  </r>
  <r>
    <n v="14"/>
    <s v="AWD-Bunkerberg"/>
    <d v="2017-06-02T11:45:00"/>
    <n v="1"/>
    <x v="10"/>
    <s v="Libellula quadrimaculata"/>
    <n v="13"/>
    <s v="AWD"/>
    <x v="7"/>
    <n v="6"/>
    <s v="Korenbouten"/>
    <n v="21.714285714285715"/>
  </r>
  <r>
    <n v="14"/>
    <s v="AWD-Bunkerberg"/>
    <d v="2017-06-02T11:45:00"/>
    <n v="1"/>
    <x v="5"/>
    <s v="Orthetrum cancellatum"/>
    <n v="4"/>
    <s v="AWD"/>
    <x v="7"/>
    <n v="6"/>
    <s v="Korenbouten"/>
    <n v="21.714285714285715"/>
  </r>
  <r>
    <n v="14"/>
    <s v="AWD-Bunkerberg"/>
    <d v="2017-06-02T11:45:00"/>
    <n v="1"/>
    <x v="20"/>
    <s v="Anax parthenope"/>
    <n v="1"/>
    <s v="AWD"/>
    <x v="7"/>
    <n v="6"/>
    <s v="Glazenmakers"/>
    <n v="21.714285714285715"/>
  </r>
  <r>
    <n v="14"/>
    <s v="AWD-Bunkerberg"/>
    <d v="2017-06-02T11:45:00"/>
    <n v="1"/>
    <x v="8"/>
    <s v="Aeshna isoceles"/>
    <n v="1"/>
    <s v="AWD"/>
    <x v="7"/>
    <n v="6"/>
    <s v="Glazenmakers"/>
    <n v="21.714285714285715"/>
  </r>
  <r>
    <n v="14"/>
    <s v="AWD-Bunkerberg"/>
    <d v="2017-06-19T11:30:00"/>
    <n v="1"/>
    <x v="11"/>
    <s v="Lestes sponsa"/>
    <n v="10"/>
    <s v="AWD"/>
    <x v="7"/>
    <n v="6"/>
    <s v="Pantserjuffers"/>
    <n v="24.142857142857142"/>
  </r>
  <r>
    <n v="14"/>
    <s v="AWD-Bunkerberg"/>
    <d v="2017-06-19T11:30:00"/>
    <n v="1"/>
    <x v="19"/>
    <s v="Lestes virens"/>
    <n v="2"/>
    <s v="AWD"/>
    <x v="7"/>
    <n v="6"/>
    <s v="Pantserjuffers"/>
    <n v="24.142857142857142"/>
  </r>
  <r>
    <n v="14"/>
    <s v="AWD-Bunkerberg"/>
    <d v="2017-06-19T11:30:00"/>
    <n v="1"/>
    <x v="1"/>
    <s v="Ischnura elegans"/>
    <n v="27"/>
    <s v="AWD"/>
    <x v="7"/>
    <n v="6"/>
    <s v="Waterjuffer"/>
    <n v="24.142857142857142"/>
  </r>
  <r>
    <n v="14"/>
    <s v="AWD-Bunkerberg"/>
    <d v="2017-06-19T11:30:00"/>
    <n v="1"/>
    <x v="3"/>
    <s v="Enallagma cyathigerum"/>
    <n v="4"/>
    <s v="AWD"/>
    <x v="7"/>
    <n v="6"/>
    <s v="Waterjuffer"/>
    <n v="24.142857142857142"/>
  </r>
  <r>
    <n v="14"/>
    <s v="AWD-Bunkerberg"/>
    <d v="2017-06-19T11:30:00"/>
    <n v="1"/>
    <x v="6"/>
    <s v="Coenagrion puella"/>
    <n v="11"/>
    <s v="AWD"/>
    <x v="7"/>
    <n v="6"/>
    <s v="Waterjuffer"/>
    <n v="24.142857142857142"/>
  </r>
  <r>
    <n v="14"/>
    <s v="AWD-Bunkerberg"/>
    <d v="2017-06-19T11:30:00"/>
    <n v="1"/>
    <x v="4"/>
    <s v="Coenagrion pulchellum"/>
    <n v="4"/>
    <s v="AWD"/>
    <x v="7"/>
    <n v="6"/>
    <s v="Waterjuffer"/>
    <n v="24.142857142857142"/>
  </r>
  <r>
    <n v="14"/>
    <s v="AWD-Bunkerberg"/>
    <d v="2017-06-19T11:30:00"/>
    <n v="1"/>
    <x v="9"/>
    <s v="Anax imperator"/>
    <n v="3"/>
    <s v="AWD"/>
    <x v="7"/>
    <n v="6"/>
    <s v="Glazenmakers"/>
    <n v="24.142857142857142"/>
  </r>
  <r>
    <n v="14"/>
    <s v="AWD-Bunkerberg"/>
    <d v="2017-06-26T11:40:00"/>
    <n v="1"/>
    <x v="11"/>
    <s v="Lestes sponsa"/>
    <n v="61"/>
    <s v="AWD"/>
    <x v="7"/>
    <n v="6"/>
    <s v="Pantserjuffers"/>
    <n v="25.142857142857142"/>
  </r>
  <r>
    <n v="14"/>
    <s v="AWD-Bunkerberg"/>
    <d v="2017-06-26T11:40:00"/>
    <n v="1"/>
    <x v="19"/>
    <s v="Lestes virens"/>
    <n v="4"/>
    <s v="AWD"/>
    <x v="7"/>
    <n v="6"/>
    <s v="Pantserjuffers"/>
    <n v="25.142857142857142"/>
  </r>
  <r>
    <n v="14"/>
    <s v="AWD-Bunkerberg"/>
    <d v="2017-06-26T11:40:00"/>
    <n v="1"/>
    <x v="1"/>
    <s v="Ischnura elegans"/>
    <n v="26"/>
    <s v="AWD"/>
    <x v="7"/>
    <n v="6"/>
    <s v="Waterjuffer"/>
    <n v="25.142857142857142"/>
  </r>
  <r>
    <n v="14"/>
    <s v="AWD-Bunkerberg"/>
    <d v="2017-06-26T11:40:00"/>
    <n v="1"/>
    <x v="3"/>
    <s v="Enallagma cyathigerum"/>
    <n v="4"/>
    <s v="AWD"/>
    <x v="7"/>
    <n v="6"/>
    <s v="Waterjuffer"/>
    <n v="25.142857142857142"/>
  </r>
  <r>
    <n v="14"/>
    <s v="AWD-Bunkerberg"/>
    <d v="2017-06-26T11:40:00"/>
    <n v="1"/>
    <x v="6"/>
    <s v="Coenagrion puella"/>
    <n v="15"/>
    <s v="AWD"/>
    <x v="7"/>
    <n v="6"/>
    <s v="Waterjuffer"/>
    <n v="25.142857142857142"/>
  </r>
  <r>
    <n v="14"/>
    <s v="AWD-Bunkerberg"/>
    <d v="2017-06-26T11:40:00"/>
    <n v="1"/>
    <x v="4"/>
    <s v="Coenagrion pulchellum"/>
    <n v="5"/>
    <s v="AWD"/>
    <x v="7"/>
    <n v="6"/>
    <s v="Waterjuffer"/>
    <n v="25.142857142857142"/>
  </r>
  <r>
    <n v="14"/>
    <s v="AWD-Bunkerberg"/>
    <d v="2017-06-26T11:40:00"/>
    <n v="1"/>
    <x v="9"/>
    <s v="Anax imperator"/>
    <n v="2"/>
    <s v="AWD"/>
    <x v="7"/>
    <n v="6"/>
    <s v="Glazenmakers"/>
    <n v="25.142857142857142"/>
  </r>
  <r>
    <n v="14"/>
    <s v="AWD-Bunkerberg"/>
    <d v="2017-07-21T11:40:00"/>
    <n v="1"/>
    <x v="11"/>
    <s v="Lestes sponsa"/>
    <n v="16"/>
    <s v="AWD"/>
    <x v="7"/>
    <n v="7"/>
    <s v="Pantserjuffers"/>
    <n v="28.714285714285715"/>
  </r>
  <r>
    <n v="14"/>
    <s v="AWD-Bunkerberg"/>
    <d v="2017-07-21T11:40:00"/>
    <n v="1"/>
    <x v="1"/>
    <s v="Ischnura elegans"/>
    <n v="25"/>
    <s v="AWD"/>
    <x v="7"/>
    <n v="7"/>
    <s v="Waterjuffer"/>
    <n v="28.714285714285715"/>
  </r>
  <r>
    <n v="14"/>
    <s v="AWD-Bunkerberg"/>
    <d v="2017-07-21T11:40:00"/>
    <n v="1"/>
    <x v="3"/>
    <s v="Enallagma cyathigerum"/>
    <n v="3"/>
    <s v="AWD"/>
    <x v="7"/>
    <n v="7"/>
    <s v="Waterjuffer"/>
    <n v="28.714285714285715"/>
  </r>
  <r>
    <n v="14"/>
    <s v="AWD-Bunkerberg"/>
    <d v="2017-07-21T11:40:00"/>
    <n v="1"/>
    <x v="6"/>
    <s v="Coenagrion puella"/>
    <n v="11"/>
    <s v="AWD"/>
    <x v="7"/>
    <n v="7"/>
    <s v="Waterjuffer"/>
    <n v="28.714285714285715"/>
  </r>
  <r>
    <n v="14"/>
    <s v="AWD-Bunkerberg"/>
    <d v="2017-07-21T11:40:00"/>
    <n v="1"/>
    <x v="9"/>
    <s v="Anax imperator"/>
    <n v="1"/>
    <s v="AWD"/>
    <x v="7"/>
    <n v="7"/>
    <s v="Glazenmakers"/>
    <n v="28.714285714285715"/>
  </r>
  <r>
    <n v="14"/>
    <s v="AWD-Bunkerberg"/>
    <d v="2017-07-21T11:40:00"/>
    <n v="1"/>
    <x v="20"/>
    <s v="Anax parthenope"/>
    <n v="1"/>
    <s v="AWD"/>
    <x v="7"/>
    <n v="7"/>
    <s v="Glazenmakers"/>
    <n v="28.714285714285715"/>
  </r>
  <r>
    <n v="14"/>
    <s v="AWD-Bunkerberg"/>
    <d v="2017-07-21T11:40:00"/>
    <n v="1"/>
    <x v="12"/>
    <s v="Sympetrum striolatum"/>
    <n v="3"/>
    <s v="AWD"/>
    <x v="7"/>
    <n v="7"/>
    <s v="Korenbouten"/>
    <n v="28.714285714285715"/>
  </r>
  <r>
    <n v="14"/>
    <s v="AWD-Bunkerberg"/>
    <d v="2017-08-11T11:45:00"/>
    <n v="1"/>
    <x v="0"/>
    <s v="Sympecma fusca"/>
    <n v="1"/>
    <s v="AWD"/>
    <x v="7"/>
    <n v="8"/>
    <s v="Pantserjuffers"/>
    <n v="31.714285714285715"/>
  </r>
  <r>
    <n v="14"/>
    <s v="AWD-Bunkerberg"/>
    <d v="2017-08-11T11:45:00"/>
    <n v="1"/>
    <x v="11"/>
    <s v="Lestes sponsa"/>
    <n v="42"/>
    <s v="AWD"/>
    <x v="7"/>
    <n v="8"/>
    <s v="Pantserjuffers"/>
    <n v="31.714285714285715"/>
  </r>
  <r>
    <n v="14"/>
    <s v="AWD-Bunkerberg"/>
    <d v="2017-08-11T11:45:00"/>
    <n v="1"/>
    <x v="1"/>
    <s v="Ischnura elegans"/>
    <n v="17"/>
    <s v="AWD"/>
    <x v="7"/>
    <n v="8"/>
    <s v="Waterjuffer"/>
    <n v="31.714285714285715"/>
  </r>
  <r>
    <n v="14"/>
    <s v="AWD-Bunkerberg"/>
    <d v="2017-08-11T11:45:00"/>
    <n v="1"/>
    <x v="3"/>
    <s v="Enallagma cyathigerum"/>
    <n v="11"/>
    <s v="AWD"/>
    <x v="7"/>
    <n v="8"/>
    <s v="Waterjuffer"/>
    <n v="31.714285714285715"/>
  </r>
  <r>
    <n v="14"/>
    <s v="AWD-Bunkerberg"/>
    <d v="2017-08-11T11:45:00"/>
    <n v="1"/>
    <x v="6"/>
    <s v="Coenagrion puella"/>
    <n v="9"/>
    <s v="AWD"/>
    <x v="7"/>
    <n v="8"/>
    <s v="Waterjuffer"/>
    <n v="31.714285714285715"/>
  </r>
  <r>
    <n v="14"/>
    <s v="AWD-Bunkerberg"/>
    <d v="2017-08-11T11:45:00"/>
    <n v="1"/>
    <x v="9"/>
    <s v="Anax imperator"/>
    <n v="1"/>
    <s v="AWD"/>
    <x v="7"/>
    <n v="8"/>
    <s v="Glazenmakers"/>
    <n v="31.714285714285715"/>
  </r>
  <r>
    <n v="14"/>
    <s v="AWD-Bunkerberg"/>
    <d v="2017-08-11T11:45:00"/>
    <n v="1"/>
    <x v="12"/>
    <s v="Sympetrum striolatum"/>
    <n v="5"/>
    <s v="AWD"/>
    <x v="7"/>
    <n v="8"/>
    <s v="Korenbouten"/>
    <n v="31.714285714285715"/>
  </r>
  <r>
    <n v="14"/>
    <s v="AWD-Bunkerberg"/>
    <d v="2017-08-11T11:45:00"/>
    <n v="1"/>
    <x v="17"/>
    <s v="Sympetrum vulgatum"/>
    <n v="3"/>
    <s v="AWD"/>
    <x v="7"/>
    <n v="8"/>
    <s v="Korenbouten"/>
    <n v="31.714285714285715"/>
  </r>
  <r>
    <n v="14"/>
    <s v="AWD-Bunkerberg"/>
    <d v="2017-08-11T11:45:00"/>
    <n v="1"/>
    <x v="14"/>
    <s v="Aeshna mixta"/>
    <n v="4"/>
    <s v="AWD"/>
    <x v="7"/>
    <n v="8"/>
    <s v="Glazenmakers"/>
    <n v="31.714285714285715"/>
  </r>
  <r>
    <n v="14"/>
    <s v="AWD-Bunkerberg"/>
    <d v="2017-08-25T12:00:00"/>
    <n v="1"/>
    <x v="0"/>
    <s v="Sympecma fusca"/>
    <n v="1"/>
    <s v="AWD"/>
    <x v="7"/>
    <n v="8"/>
    <s v="Pantserjuffers"/>
    <n v="33.714285714285715"/>
  </r>
  <r>
    <n v="14"/>
    <s v="AWD-Bunkerberg"/>
    <d v="2017-08-25T12:00:00"/>
    <n v="1"/>
    <x v="11"/>
    <s v="Lestes sponsa"/>
    <n v="17"/>
    <s v="AWD"/>
    <x v="7"/>
    <n v="8"/>
    <s v="Pantserjuffers"/>
    <n v="33.714285714285715"/>
  </r>
  <r>
    <n v="14"/>
    <s v="AWD-Bunkerberg"/>
    <d v="2017-08-25T12:00:00"/>
    <n v="1"/>
    <x v="13"/>
    <s v="Chalcolestes viridis"/>
    <n v="8"/>
    <s v="AWD"/>
    <x v="7"/>
    <n v="8"/>
    <s v="Pantserjuffers"/>
    <n v="33.714285714285715"/>
  </r>
  <r>
    <n v="14"/>
    <s v="AWD-Bunkerberg"/>
    <d v="2017-08-25T12:00:00"/>
    <n v="1"/>
    <x v="1"/>
    <s v="Ischnura elegans"/>
    <n v="9"/>
    <s v="AWD"/>
    <x v="7"/>
    <n v="8"/>
    <s v="Waterjuffer"/>
    <n v="33.714285714285715"/>
  </r>
  <r>
    <n v="14"/>
    <s v="AWD-Bunkerberg"/>
    <d v="2017-08-25T12:00:00"/>
    <n v="1"/>
    <x v="3"/>
    <s v="Enallagma cyathigerum"/>
    <n v="3"/>
    <s v="AWD"/>
    <x v="7"/>
    <n v="8"/>
    <s v="Waterjuffer"/>
    <n v="33.714285714285715"/>
  </r>
  <r>
    <n v="14"/>
    <s v="AWD-Bunkerberg"/>
    <d v="2017-08-25T12:00:00"/>
    <n v="1"/>
    <x v="14"/>
    <s v="Aeshna mixta"/>
    <n v="6"/>
    <s v="AWD"/>
    <x v="7"/>
    <n v="8"/>
    <s v="Glazenmakers"/>
    <n v="33.714285714285715"/>
  </r>
  <r>
    <n v="14"/>
    <s v="AWD-Bunkerberg"/>
    <d v="2017-08-25T12:00:00"/>
    <n v="1"/>
    <x v="12"/>
    <s v="Sympetrum striolatum"/>
    <n v="22"/>
    <s v="AWD"/>
    <x v="7"/>
    <n v="8"/>
    <s v="Korenbouten"/>
    <n v="33.714285714285715"/>
  </r>
  <r>
    <n v="14"/>
    <s v="AWD-Bunkerberg"/>
    <d v="2017-08-25T12:00:00"/>
    <n v="1"/>
    <x v="17"/>
    <s v="Sympetrum vulgatum"/>
    <n v="13"/>
    <s v="AWD"/>
    <x v="7"/>
    <n v="8"/>
    <s v="Korenbouten"/>
    <n v="33.714285714285715"/>
  </r>
  <r>
    <n v="14"/>
    <s v="AWD-Bunkerberg"/>
    <d v="2017-09-08T12:00:00"/>
    <n v="1"/>
    <x v="0"/>
    <s v="Sympecma fusca"/>
    <n v="2"/>
    <s v="AWD"/>
    <x v="7"/>
    <n v="9"/>
    <s v="Pantserjuffers"/>
    <n v="35.714285714285715"/>
  </r>
  <r>
    <n v="14"/>
    <s v="AWD-Bunkerberg"/>
    <d v="2017-09-08T12:00:00"/>
    <n v="1"/>
    <x v="11"/>
    <s v="Lestes sponsa"/>
    <n v="14"/>
    <s v="AWD"/>
    <x v="7"/>
    <n v="9"/>
    <s v="Pantserjuffers"/>
    <n v="35.714285714285715"/>
  </r>
  <r>
    <n v="14"/>
    <s v="AWD-Bunkerberg"/>
    <d v="2017-09-08T12:00:00"/>
    <n v="1"/>
    <x v="13"/>
    <s v="Chalcolestes viridis"/>
    <n v="22"/>
    <s v="AWD"/>
    <x v="7"/>
    <n v="9"/>
    <s v="Pantserjuffers"/>
    <n v="35.714285714285715"/>
  </r>
  <r>
    <n v="14"/>
    <s v="AWD-Bunkerberg"/>
    <d v="2017-09-08T12:00:00"/>
    <n v="1"/>
    <x v="3"/>
    <s v="Enallagma cyathigerum"/>
    <n v="4"/>
    <s v="AWD"/>
    <x v="7"/>
    <n v="9"/>
    <s v="Waterjuffer"/>
    <n v="35.714285714285715"/>
  </r>
  <r>
    <n v="14"/>
    <s v="AWD-Bunkerberg"/>
    <d v="2017-09-08T12:00:00"/>
    <n v="1"/>
    <x v="14"/>
    <s v="Aeshna mixta"/>
    <n v="3"/>
    <s v="AWD"/>
    <x v="7"/>
    <n v="9"/>
    <s v="Glazenmakers"/>
    <n v="35.714285714285715"/>
  </r>
  <r>
    <n v="14"/>
    <s v="AWD-Bunkerberg"/>
    <d v="2017-09-08T12:00:00"/>
    <n v="1"/>
    <x v="12"/>
    <s v="Sympetrum striolatum"/>
    <n v="20"/>
    <s v="AWD"/>
    <x v="7"/>
    <n v="9"/>
    <s v="Korenbouten"/>
    <n v="35.714285714285715"/>
  </r>
  <r>
    <n v="14"/>
    <s v="AWD-Bunkerberg"/>
    <d v="2017-09-08T12:00:00"/>
    <n v="1"/>
    <x v="17"/>
    <s v="Sympetrum vulgatum"/>
    <n v="9"/>
    <s v="AWD"/>
    <x v="7"/>
    <n v="9"/>
    <s v="Korenbouten"/>
    <n v="35.714285714285715"/>
  </r>
  <r>
    <n v="14"/>
    <s v="AWD-Bunkerberg"/>
    <d v="2017-09-22T12:00:00"/>
    <n v="1"/>
    <x v="0"/>
    <s v="Sympecma fusca"/>
    <n v="2"/>
    <s v="AWD"/>
    <x v="7"/>
    <n v="9"/>
    <s v="Pantserjuffers"/>
    <n v="37.714285714285715"/>
  </r>
  <r>
    <n v="14"/>
    <s v="AWD-Bunkerberg"/>
    <d v="2017-09-22T12:00:00"/>
    <n v="1"/>
    <x v="13"/>
    <s v="Chalcolestes viridis"/>
    <n v="36"/>
    <s v="AWD"/>
    <x v="7"/>
    <n v="9"/>
    <s v="Pantserjuffers"/>
    <n v="37.714285714285715"/>
  </r>
  <r>
    <n v="14"/>
    <s v="AWD-Bunkerberg"/>
    <d v="2017-09-22T12:00:00"/>
    <n v="1"/>
    <x v="3"/>
    <s v="Enallagma cyathigerum"/>
    <n v="1"/>
    <s v="AWD"/>
    <x v="7"/>
    <n v="9"/>
    <s v="Waterjuffer"/>
    <n v="37.714285714285715"/>
  </r>
  <r>
    <n v="14"/>
    <s v="AWD-Bunkerberg"/>
    <d v="2017-09-22T12:00:00"/>
    <n v="1"/>
    <x v="14"/>
    <s v="Aeshna mixta"/>
    <n v="1"/>
    <s v="AWD"/>
    <x v="7"/>
    <n v="9"/>
    <s v="Glazenmakers"/>
    <n v="37.714285714285715"/>
  </r>
  <r>
    <n v="14"/>
    <s v="AWD-Bunkerberg"/>
    <d v="2017-09-22T12:00:00"/>
    <n v="1"/>
    <x v="12"/>
    <s v="Sympetrum striolatum"/>
    <n v="17"/>
    <s v="AWD"/>
    <x v="7"/>
    <n v="9"/>
    <s v="Korenbouten"/>
    <n v="37.714285714285715"/>
  </r>
  <r>
    <n v="14"/>
    <s v="AWD-Bunkerberg"/>
    <d v="2017-09-22T12:00:00"/>
    <n v="1"/>
    <x v="17"/>
    <s v="Sympetrum vulgatum"/>
    <n v="7"/>
    <s v="AWD"/>
    <x v="7"/>
    <n v="9"/>
    <s v="Korenbouten"/>
    <n v="37.714285714285715"/>
  </r>
  <r>
    <n v="14"/>
    <s v="AWD-Bunkerberg"/>
    <d v="2017-09-22T12:00:00"/>
    <n v="1"/>
    <x v="11"/>
    <s v="Lestes sponsa"/>
    <n v="9"/>
    <s v="AWD"/>
    <x v="7"/>
    <n v="9"/>
    <s v="Pantserjuffers"/>
    <n v="37.714285714285715"/>
  </r>
  <r>
    <n v="14"/>
    <s v="AWD-Bunkerberg"/>
    <d v="2019-05-09T11:30:00"/>
    <n v="1"/>
    <x v="0"/>
    <s v="Sympecma fusca"/>
    <n v="3"/>
    <s v="AWD"/>
    <x v="8"/>
    <n v="5"/>
    <s v="Pantserjuffers"/>
    <n v="18.285714285714285"/>
  </r>
  <r>
    <n v="14"/>
    <s v="AWD-Bunkerberg"/>
    <d v="2019-05-13T11:30:00"/>
    <n v="1"/>
    <x v="6"/>
    <s v="Coenagrion puella"/>
    <n v="4"/>
    <s v="AWD"/>
    <x v="8"/>
    <n v="5"/>
    <s v="Waterjuffer"/>
    <n v="18.857142857142858"/>
  </r>
  <r>
    <n v="14"/>
    <s v="AWD-Bunkerberg"/>
    <d v="2019-05-13T11:30:00"/>
    <n v="1"/>
    <x v="1"/>
    <s v="Ischnura elegans"/>
    <n v="3"/>
    <s v="AWD"/>
    <x v="8"/>
    <n v="5"/>
    <s v="Waterjuffer"/>
    <n v="18.857142857142858"/>
  </r>
  <r>
    <n v="14"/>
    <s v="AWD-Bunkerberg"/>
    <d v="2019-05-13T11:30:00"/>
    <n v="1"/>
    <x v="10"/>
    <s v="Libellula quadrimaculata"/>
    <n v="4"/>
    <s v="AWD"/>
    <x v="8"/>
    <n v="5"/>
    <s v="Korenbouten"/>
    <n v="18.857142857142858"/>
  </r>
  <r>
    <n v="14"/>
    <s v="AWD-Bunkerberg"/>
    <d v="2019-05-13T11:30:00"/>
    <n v="1"/>
    <x v="2"/>
    <s v="Pyrrhosoma nymphula"/>
    <n v="3"/>
    <s v="AWD"/>
    <x v="8"/>
    <n v="5"/>
    <s v="Waterjuffer"/>
    <n v="18.857142857142858"/>
  </r>
  <r>
    <n v="14"/>
    <s v="AWD-Bunkerberg"/>
    <d v="2019-05-13T11:30:00"/>
    <n v="1"/>
    <x v="7"/>
    <s v="Brachytron pratense"/>
    <n v="1"/>
    <s v="AWD"/>
    <x v="8"/>
    <n v="5"/>
    <s v="Glazenmakers"/>
    <n v="18.857142857142858"/>
  </r>
  <r>
    <n v="14"/>
    <s v="AWD-Bunkerberg"/>
    <d v="2019-05-13T11:30:00"/>
    <n v="1"/>
    <x v="4"/>
    <s v="Coenagrion pulchellum"/>
    <n v="2"/>
    <s v="AWD"/>
    <x v="8"/>
    <n v="5"/>
    <s v="Waterjuffer"/>
    <n v="18.857142857142858"/>
  </r>
  <r>
    <n v="14"/>
    <s v="AWD-Bunkerberg"/>
    <d v="2019-06-06T12:00:00"/>
    <n v="1"/>
    <x v="6"/>
    <s v="Coenagrion puella"/>
    <n v="9"/>
    <s v="AWD"/>
    <x v="8"/>
    <n v="6"/>
    <s v="Waterjuffer"/>
    <n v="22.285714285714285"/>
  </r>
  <r>
    <n v="14"/>
    <s v="AWD-Bunkerberg"/>
    <d v="2019-06-06T12:00:00"/>
    <n v="1"/>
    <x v="1"/>
    <s v="Ischnura elegans"/>
    <n v="15"/>
    <s v="AWD"/>
    <x v="8"/>
    <n v="6"/>
    <s v="Waterjuffer"/>
    <n v="22.285714285714285"/>
  </r>
  <r>
    <n v="14"/>
    <s v="AWD-Bunkerberg"/>
    <d v="2019-06-06T12:00:00"/>
    <n v="1"/>
    <x v="4"/>
    <s v="Coenagrion pulchellum"/>
    <n v="4"/>
    <s v="AWD"/>
    <x v="8"/>
    <n v="6"/>
    <s v="Waterjuffer"/>
    <n v="22.285714285714285"/>
  </r>
  <r>
    <n v="14"/>
    <s v="AWD-Bunkerberg"/>
    <d v="2019-06-06T12:00:00"/>
    <n v="1"/>
    <x v="3"/>
    <s v="Enallagma cyathigerum"/>
    <n v="7"/>
    <s v="AWD"/>
    <x v="8"/>
    <n v="6"/>
    <s v="Waterjuffer"/>
    <n v="22.285714285714285"/>
  </r>
  <r>
    <n v="14"/>
    <s v="AWD-Bunkerberg"/>
    <d v="2019-06-06T12:00:00"/>
    <n v="1"/>
    <x v="5"/>
    <s v="Orthetrum cancellatum"/>
    <n v="5"/>
    <s v="AWD"/>
    <x v="8"/>
    <n v="6"/>
    <s v="Korenbouten"/>
    <n v="22.285714285714285"/>
  </r>
  <r>
    <n v="14"/>
    <s v="AWD-Bunkerberg"/>
    <d v="2019-06-06T12:00:00"/>
    <n v="1"/>
    <x v="7"/>
    <s v="Brachytron pratense"/>
    <n v="1"/>
    <s v="AWD"/>
    <x v="8"/>
    <n v="6"/>
    <s v="Glazenmakers"/>
    <n v="22.285714285714285"/>
  </r>
  <r>
    <n v="14"/>
    <s v="AWD-Bunkerberg"/>
    <d v="2019-06-06T12:00:00"/>
    <n v="1"/>
    <x v="9"/>
    <s v="Anax imperator"/>
    <n v="5"/>
    <s v="AWD"/>
    <x v="8"/>
    <n v="6"/>
    <s v="Glazenmakers"/>
    <n v="22.285714285714285"/>
  </r>
  <r>
    <n v="14"/>
    <s v="AWD-Bunkerberg"/>
    <d v="2019-06-06T12:00:00"/>
    <n v="1"/>
    <x v="10"/>
    <s v="Libellula quadrimaculata"/>
    <n v="4"/>
    <s v="AWD"/>
    <x v="8"/>
    <n v="6"/>
    <s v="Korenbouten"/>
    <n v="22.285714285714285"/>
  </r>
  <r>
    <n v="14"/>
    <s v="AWD-Bunkerberg"/>
    <d v="2019-06-06T12:00:00"/>
    <n v="1"/>
    <x v="21"/>
    <s v="Ischnura pumilio"/>
    <n v="18"/>
    <s v="AWD"/>
    <x v="8"/>
    <n v="6"/>
    <s v="Waterjuffer"/>
    <n v="22.285714285714285"/>
  </r>
  <r>
    <n v="14"/>
    <s v="AWD-Bunkerberg"/>
    <d v="2019-06-06T12:00:00"/>
    <n v="1"/>
    <x v="20"/>
    <s v="Anax parthenope"/>
    <n v="1"/>
    <s v="AWD"/>
    <x v="8"/>
    <n v="6"/>
    <s v="Glazenmakers"/>
    <n v="22.285714285714285"/>
  </r>
  <r>
    <n v="14"/>
    <s v="AWD-Bunkerberg"/>
    <d v="2019-06-24T11:30:00"/>
    <n v="1"/>
    <x v="6"/>
    <s v="Coenagrion puella"/>
    <n v="13"/>
    <s v="AWD"/>
    <x v="8"/>
    <n v="6"/>
    <s v="Waterjuffer"/>
    <n v="24.857142857142858"/>
  </r>
  <r>
    <n v="14"/>
    <s v="AWD-Bunkerberg"/>
    <d v="2019-06-24T11:30:00"/>
    <n v="1"/>
    <x v="12"/>
    <s v="Sympetrum striolatum"/>
    <n v="2"/>
    <s v="AWD"/>
    <x v="8"/>
    <n v="6"/>
    <s v="Korenbouten"/>
    <n v="24.857142857142858"/>
  </r>
  <r>
    <n v="14"/>
    <s v="AWD-Bunkerberg"/>
    <d v="2019-06-24T11:30:00"/>
    <n v="1"/>
    <x v="5"/>
    <s v="Orthetrum cancellatum"/>
    <n v="2"/>
    <s v="AWD"/>
    <x v="8"/>
    <n v="6"/>
    <s v="Korenbouten"/>
    <n v="24.857142857142858"/>
  </r>
  <r>
    <n v="14"/>
    <s v="AWD-Bunkerberg"/>
    <d v="2019-06-24T11:30:00"/>
    <n v="1"/>
    <x v="9"/>
    <s v="Anax imperator"/>
    <n v="6"/>
    <s v="AWD"/>
    <x v="8"/>
    <n v="6"/>
    <s v="Glazenmakers"/>
    <n v="24.857142857142858"/>
  </r>
  <r>
    <n v="14"/>
    <s v="AWD-Bunkerberg"/>
    <d v="2019-06-24T11:30:00"/>
    <n v="1"/>
    <x v="1"/>
    <s v="Ischnura elegans"/>
    <n v="36"/>
    <s v="AWD"/>
    <x v="8"/>
    <n v="6"/>
    <s v="Waterjuffer"/>
    <n v="24.857142857142858"/>
  </r>
  <r>
    <n v="14"/>
    <s v="AWD-Bunkerberg"/>
    <d v="2019-06-24T11:30:00"/>
    <n v="1"/>
    <x v="10"/>
    <s v="Libellula quadrimaculata"/>
    <n v="5"/>
    <s v="AWD"/>
    <x v="8"/>
    <n v="6"/>
    <s v="Korenbouten"/>
    <n v="24.857142857142858"/>
  </r>
  <r>
    <n v="14"/>
    <s v="AWD-Bunkerberg"/>
    <d v="2019-06-24T11:30:00"/>
    <n v="1"/>
    <x v="20"/>
    <s v="Anax parthenope"/>
    <n v="1"/>
    <s v="AWD"/>
    <x v="8"/>
    <n v="6"/>
    <s v="Glazenmakers"/>
    <n v="24.857142857142858"/>
  </r>
  <r>
    <n v="14"/>
    <s v="AWD-Bunkerberg"/>
    <d v="2019-06-24T11:30:00"/>
    <n v="1"/>
    <x v="21"/>
    <s v="Ischnura pumilio"/>
    <n v="11"/>
    <s v="AWD"/>
    <x v="8"/>
    <n v="6"/>
    <s v="Waterjuffer"/>
    <n v="24.857142857142858"/>
  </r>
  <r>
    <n v="14"/>
    <s v="AWD-Bunkerberg"/>
    <d v="2019-07-05T11:35:00"/>
    <n v="1"/>
    <x v="6"/>
    <s v="Coenagrion puella"/>
    <n v="14"/>
    <s v="AWD"/>
    <x v="8"/>
    <n v="7"/>
    <s v="Waterjuffer"/>
    <n v="26.428571428571427"/>
  </r>
  <r>
    <n v="14"/>
    <s v="AWD-Bunkerberg"/>
    <d v="2019-07-05T11:35:00"/>
    <n v="1"/>
    <x v="5"/>
    <s v="Orthetrum cancellatum"/>
    <n v="2"/>
    <s v="AWD"/>
    <x v="8"/>
    <n v="7"/>
    <s v="Korenbouten"/>
    <n v="26.428571428571427"/>
  </r>
  <r>
    <n v="14"/>
    <s v="AWD-Bunkerberg"/>
    <d v="2019-07-05T11:35:00"/>
    <n v="1"/>
    <x v="11"/>
    <s v="Lestes sponsa"/>
    <n v="2"/>
    <s v="AWD"/>
    <x v="8"/>
    <n v="7"/>
    <s v="Pantserjuffers"/>
    <n v="26.428571428571427"/>
  </r>
  <r>
    <n v="14"/>
    <s v="AWD-Bunkerberg"/>
    <d v="2019-07-05T11:35:00"/>
    <n v="1"/>
    <x v="7"/>
    <s v="Brachytron pratense"/>
    <n v="3"/>
    <s v="AWD"/>
    <x v="8"/>
    <n v="7"/>
    <s v="Glazenmakers"/>
    <n v="26.428571428571427"/>
  </r>
  <r>
    <n v="14"/>
    <s v="AWD-Bunkerberg"/>
    <d v="2019-07-05T11:35:00"/>
    <n v="1"/>
    <x v="9"/>
    <s v="Anax imperator"/>
    <n v="3"/>
    <s v="AWD"/>
    <x v="8"/>
    <n v="7"/>
    <s v="Glazenmakers"/>
    <n v="26.428571428571427"/>
  </r>
  <r>
    <n v="14"/>
    <s v="AWD-Bunkerberg"/>
    <d v="2019-07-05T11:35:00"/>
    <n v="1"/>
    <x v="1"/>
    <s v="Ischnura elegans"/>
    <n v="26"/>
    <s v="AWD"/>
    <x v="8"/>
    <n v="7"/>
    <s v="Waterjuffer"/>
    <n v="26.428571428571427"/>
  </r>
  <r>
    <n v="14"/>
    <s v="AWD-Bunkerberg"/>
    <d v="2019-07-05T11:35:00"/>
    <n v="1"/>
    <x v="3"/>
    <s v="Enallagma cyathigerum"/>
    <n v="4"/>
    <s v="AWD"/>
    <x v="8"/>
    <n v="7"/>
    <s v="Waterjuffer"/>
    <n v="26.428571428571427"/>
  </r>
  <r>
    <n v="14"/>
    <s v="AWD-Bunkerberg"/>
    <d v="2019-07-05T11:35:00"/>
    <n v="1"/>
    <x v="21"/>
    <s v="Ischnura pumilio"/>
    <n v="7"/>
    <s v="AWD"/>
    <x v="8"/>
    <n v="7"/>
    <s v="Waterjuffer"/>
    <n v="26.428571428571427"/>
  </r>
  <r>
    <n v="14"/>
    <s v="AWD-Bunkerberg"/>
    <d v="2019-07-05T11:35:00"/>
    <n v="1"/>
    <x v="12"/>
    <s v="Sympetrum striolatum"/>
    <n v="10"/>
    <s v="AWD"/>
    <x v="8"/>
    <n v="7"/>
    <s v="Korenbouten"/>
    <n v="26.428571428571427"/>
  </r>
  <r>
    <n v="14"/>
    <s v="AWD-Bunkerberg"/>
    <d v="2019-07-05T11:35:00"/>
    <n v="1"/>
    <x v="22"/>
    <s v="Crocothemis erythraea"/>
    <n v="1"/>
    <s v="AWD"/>
    <x v="8"/>
    <n v="7"/>
    <s v="Korenbouten"/>
    <n v="26.428571428571427"/>
  </r>
  <r>
    <n v="14"/>
    <s v="AWD-Bunkerberg"/>
    <d v="2019-07-31T12:00:00"/>
    <n v="1"/>
    <x v="6"/>
    <s v="Coenagrion puella"/>
    <n v="17"/>
    <s v="AWD"/>
    <x v="8"/>
    <n v="7"/>
    <s v="Waterjuffer"/>
    <n v="30.142857142857142"/>
  </r>
  <r>
    <n v="14"/>
    <s v="AWD-Bunkerberg"/>
    <d v="2019-07-31T12:00:00"/>
    <n v="1"/>
    <x v="12"/>
    <s v="Sympetrum striolatum"/>
    <n v="12"/>
    <s v="AWD"/>
    <x v="8"/>
    <n v="7"/>
    <s v="Korenbouten"/>
    <n v="30.142857142857142"/>
  </r>
  <r>
    <n v="14"/>
    <s v="AWD-Bunkerberg"/>
    <d v="2019-07-31T12:00:00"/>
    <n v="1"/>
    <x v="5"/>
    <s v="Orthetrum cancellatum"/>
    <n v="1"/>
    <s v="AWD"/>
    <x v="8"/>
    <n v="7"/>
    <s v="Korenbouten"/>
    <n v="30.142857142857142"/>
  </r>
  <r>
    <n v="14"/>
    <s v="AWD-Bunkerberg"/>
    <d v="2019-07-31T12:00:00"/>
    <n v="1"/>
    <x v="11"/>
    <s v="Lestes sponsa"/>
    <n v="11"/>
    <s v="AWD"/>
    <x v="8"/>
    <n v="7"/>
    <s v="Pantserjuffers"/>
    <n v="30.142857142857142"/>
  </r>
  <r>
    <n v="14"/>
    <s v="AWD-Bunkerberg"/>
    <d v="2019-07-31T12:00:00"/>
    <n v="1"/>
    <x v="9"/>
    <s v="Anax imperator"/>
    <n v="1"/>
    <s v="AWD"/>
    <x v="8"/>
    <n v="7"/>
    <s v="Glazenmakers"/>
    <n v="30.142857142857142"/>
  </r>
  <r>
    <n v="14"/>
    <s v="AWD-Bunkerberg"/>
    <d v="2019-07-31T12:00:00"/>
    <n v="1"/>
    <x v="1"/>
    <s v="Ischnura elegans"/>
    <n v="14"/>
    <s v="AWD"/>
    <x v="8"/>
    <n v="7"/>
    <s v="Waterjuffer"/>
    <n v="30.142857142857142"/>
  </r>
  <r>
    <n v="14"/>
    <s v="AWD-Bunkerberg"/>
    <d v="2019-07-31T12:00:00"/>
    <n v="1"/>
    <x v="17"/>
    <s v="Sympetrum vulgatum"/>
    <n v="2"/>
    <s v="AWD"/>
    <x v="8"/>
    <n v="7"/>
    <s v="Korenbouten"/>
    <n v="30.142857142857142"/>
  </r>
  <r>
    <n v="14"/>
    <s v="AWD-Bunkerberg"/>
    <d v="2019-08-07T12:00:00"/>
    <n v="1"/>
    <x v="6"/>
    <s v="Coenagrion puella"/>
    <n v="14"/>
    <s v="AWD"/>
    <x v="8"/>
    <n v="8"/>
    <s v="Waterjuffer"/>
    <n v="31.142857142857142"/>
  </r>
  <r>
    <n v="14"/>
    <s v="AWD-Bunkerberg"/>
    <d v="2019-08-07T12:00:00"/>
    <n v="1"/>
    <x v="12"/>
    <s v="Sympetrum striolatum"/>
    <n v="9"/>
    <s v="AWD"/>
    <x v="8"/>
    <n v="8"/>
    <s v="Korenbouten"/>
    <n v="31.142857142857142"/>
  </r>
  <r>
    <n v="14"/>
    <s v="AWD-Bunkerberg"/>
    <d v="2019-08-07T12:00:00"/>
    <n v="1"/>
    <x v="9"/>
    <s v="Anax imperator"/>
    <n v="1"/>
    <s v="AWD"/>
    <x v="8"/>
    <n v="8"/>
    <s v="Glazenmakers"/>
    <n v="31.142857142857142"/>
  </r>
  <r>
    <n v="14"/>
    <s v="AWD-Bunkerberg"/>
    <d v="2019-08-07T12:00:00"/>
    <n v="1"/>
    <x v="1"/>
    <s v="Ischnura elegans"/>
    <n v="9"/>
    <s v="AWD"/>
    <x v="8"/>
    <n v="8"/>
    <s v="Waterjuffer"/>
    <n v="31.142857142857142"/>
  </r>
  <r>
    <n v="14"/>
    <s v="AWD-Bunkerberg"/>
    <d v="2019-08-07T12:00:00"/>
    <n v="1"/>
    <x v="17"/>
    <s v="Sympetrum vulgatum"/>
    <n v="3"/>
    <s v="AWD"/>
    <x v="8"/>
    <n v="8"/>
    <s v="Korenbouten"/>
    <n v="31.142857142857142"/>
  </r>
  <r>
    <n v="14"/>
    <s v="AWD-Bunkerberg"/>
    <d v="2019-08-07T12:00:00"/>
    <n v="1"/>
    <x v="3"/>
    <s v="Enallagma cyathigerum"/>
    <n v="2"/>
    <s v="AWD"/>
    <x v="8"/>
    <n v="8"/>
    <s v="Waterjuffer"/>
    <n v="31.142857142857142"/>
  </r>
  <r>
    <n v="14"/>
    <s v="AWD-Bunkerberg"/>
    <d v="2019-08-07T12:00:00"/>
    <n v="1"/>
    <x v="11"/>
    <s v="Lestes sponsa"/>
    <n v="14"/>
    <s v="AWD"/>
    <x v="8"/>
    <n v="8"/>
    <s v="Pantserjuffers"/>
    <n v="31.142857142857142"/>
  </r>
  <r>
    <n v="14"/>
    <s v="AWD-Bunkerberg"/>
    <d v="2019-08-23T13:25:00"/>
    <n v="1"/>
    <x v="12"/>
    <s v="Sympetrum striolatum"/>
    <n v="14"/>
    <s v="AWD"/>
    <x v="8"/>
    <n v="8"/>
    <s v="Korenbouten"/>
    <n v="33.428571428571431"/>
  </r>
  <r>
    <n v="14"/>
    <s v="AWD-Bunkerberg"/>
    <d v="2019-08-23T13:25:00"/>
    <n v="1"/>
    <x v="11"/>
    <s v="Lestes sponsa"/>
    <n v="12"/>
    <s v="AWD"/>
    <x v="8"/>
    <n v="8"/>
    <s v="Pantserjuffers"/>
    <n v="33.428571428571431"/>
  </r>
  <r>
    <n v="14"/>
    <s v="AWD-Bunkerberg"/>
    <d v="2019-08-23T13:25:00"/>
    <n v="1"/>
    <x v="13"/>
    <s v="Chalcolestes viridis"/>
    <n v="6"/>
    <s v="AWD"/>
    <x v="8"/>
    <n v="8"/>
    <s v="Pantserjuffers"/>
    <n v="33.428571428571431"/>
  </r>
  <r>
    <n v="14"/>
    <s v="AWD-Bunkerberg"/>
    <d v="2019-08-23T13:25:00"/>
    <n v="1"/>
    <x v="1"/>
    <s v="Ischnura elegans"/>
    <n v="1"/>
    <s v="AWD"/>
    <x v="8"/>
    <n v="8"/>
    <s v="Waterjuffer"/>
    <n v="33.428571428571431"/>
  </r>
  <r>
    <n v="14"/>
    <s v="AWD-Bunkerberg"/>
    <d v="2019-08-23T13:25:00"/>
    <n v="1"/>
    <x v="17"/>
    <s v="Sympetrum vulgatum"/>
    <n v="2"/>
    <s v="AWD"/>
    <x v="8"/>
    <n v="8"/>
    <s v="Korenbouten"/>
    <n v="33.428571428571431"/>
  </r>
  <r>
    <n v="14"/>
    <s v="AWD-Bunkerberg"/>
    <d v="2019-08-23T13:25:00"/>
    <n v="1"/>
    <x v="3"/>
    <s v="Enallagma cyathigerum"/>
    <n v="1"/>
    <s v="AWD"/>
    <x v="8"/>
    <n v="8"/>
    <s v="Waterjuffer"/>
    <n v="33.428571428571431"/>
  </r>
  <r>
    <n v="14"/>
    <s v="AWD-Bunkerberg"/>
    <d v="2019-09-02T13:20:00"/>
    <n v="1"/>
    <x v="6"/>
    <s v="Coenagrion puella"/>
    <n v="3"/>
    <s v="AWD"/>
    <x v="8"/>
    <n v="9"/>
    <s v="Waterjuffer"/>
    <n v="34.857142857142854"/>
  </r>
  <r>
    <n v="14"/>
    <s v="AWD-Bunkerberg"/>
    <d v="2019-09-02T13:20:00"/>
    <n v="1"/>
    <x v="12"/>
    <s v="Sympetrum striolatum"/>
    <n v="12"/>
    <s v="AWD"/>
    <x v="8"/>
    <n v="9"/>
    <s v="Korenbouten"/>
    <n v="34.857142857142854"/>
  </r>
  <r>
    <n v="14"/>
    <s v="AWD-Bunkerberg"/>
    <d v="2019-09-02T13:20:00"/>
    <n v="1"/>
    <x v="11"/>
    <s v="Lestes sponsa"/>
    <n v="3"/>
    <s v="AWD"/>
    <x v="8"/>
    <n v="9"/>
    <s v="Pantserjuffers"/>
    <n v="34.857142857142854"/>
  </r>
  <r>
    <n v="14"/>
    <s v="AWD-Bunkerberg"/>
    <d v="2019-09-02T13:20:00"/>
    <n v="1"/>
    <x v="13"/>
    <s v="Chalcolestes viridis"/>
    <n v="5"/>
    <s v="AWD"/>
    <x v="8"/>
    <n v="9"/>
    <s v="Pantserjuffers"/>
    <n v="34.857142857142854"/>
  </r>
  <r>
    <n v="14"/>
    <s v="AWD-Bunkerberg"/>
    <d v="2019-09-02T13:20:00"/>
    <n v="1"/>
    <x v="1"/>
    <s v="Ischnura elegans"/>
    <n v="2"/>
    <s v="AWD"/>
    <x v="8"/>
    <n v="9"/>
    <s v="Waterjuffer"/>
    <n v="34.857142857142854"/>
  </r>
  <r>
    <n v="14"/>
    <s v="AWD-Bunkerberg"/>
    <d v="2019-09-02T13:20:00"/>
    <n v="1"/>
    <x v="14"/>
    <s v="Aeshna mixta"/>
    <n v="1"/>
    <s v="AWD"/>
    <x v="8"/>
    <n v="9"/>
    <s v="Glazenmakers"/>
    <n v="34.857142857142854"/>
  </r>
  <r>
    <n v="14"/>
    <s v="AWD-Bunkerberg"/>
    <d v="2019-09-02T13:20:00"/>
    <n v="1"/>
    <x v="17"/>
    <s v="Sympetrum vulgatum"/>
    <n v="5"/>
    <s v="AWD"/>
    <x v="8"/>
    <n v="9"/>
    <s v="Korenbouten"/>
    <n v="34.857142857142854"/>
  </r>
  <r>
    <n v="14"/>
    <s v="AWD-Bunkerberg"/>
    <d v="2020-05-20T11:30:00"/>
    <n v="1"/>
    <x v="6"/>
    <s v="Coenagrion puella"/>
    <n v="3"/>
    <s v="AWD"/>
    <x v="9"/>
    <n v="5"/>
    <s v="Waterjuffer"/>
    <n v="20"/>
  </r>
  <r>
    <n v="14"/>
    <s v="AWD-Bunkerberg"/>
    <d v="2020-05-20T11:30:00"/>
    <n v="1"/>
    <x v="7"/>
    <s v="Brachytron pratense"/>
    <n v="2"/>
    <s v="AWD"/>
    <x v="9"/>
    <n v="5"/>
    <s v="Glazenmakers"/>
    <n v="20"/>
  </r>
  <r>
    <n v="14"/>
    <s v="AWD-Bunkerberg"/>
    <d v="2020-05-20T11:30:00"/>
    <n v="1"/>
    <x v="4"/>
    <s v="Coenagrion pulchellum"/>
    <n v="5"/>
    <s v="AWD"/>
    <x v="9"/>
    <n v="5"/>
    <s v="Waterjuffer"/>
    <n v="20"/>
  </r>
  <r>
    <n v="14"/>
    <s v="AWD-Bunkerberg"/>
    <d v="2020-05-20T11:30:00"/>
    <n v="1"/>
    <x v="10"/>
    <s v="Libellula quadrimaculata"/>
    <n v="3"/>
    <s v="AWD"/>
    <x v="9"/>
    <n v="5"/>
    <s v="Korenbouten"/>
    <n v="20"/>
  </r>
  <r>
    <n v="14"/>
    <s v="AWD-Bunkerberg"/>
    <d v="2020-05-29T12:10:00"/>
    <n v="1"/>
    <x v="6"/>
    <s v="Coenagrion puella"/>
    <n v="7"/>
    <s v="AWD"/>
    <x v="9"/>
    <n v="5"/>
    <s v="Waterjuffer"/>
    <n v="21.285714285714285"/>
  </r>
  <r>
    <n v="14"/>
    <s v="AWD-Bunkerberg"/>
    <d v="2020-05-29T12:10:00"/>
    <n v="1"/>
    <x v="7"/>
    <s v="Brachytron pratense"/>
    <n v="2"/>
    <s v="AWD"/>
    <x v="9"/>
    <n v="5"/>
    <s v="Glazenmakers"/>
    <n v="21.285714285714285"/>
  </r>
  <r>
    <n v="14"/>
    <s v="AWD-Bunkerberg"/>
    <d v="2020-05-29T12:10:00"/>
    <n v="1"/>
    <x v="1"/>
    <s v="Ischnura elegans"/>
    <n v="4"/>
    <s v="AWD"/>
    <x v="9"/>
    <n v="5"/>
    <s v="Waterjuffer"/>
    <n v="21.285714285714285"/>
  </r>
  <r>
    <n v="14"/>
    <s v="AWD-Bunkerberg"/>
    <d v="2020-05-29T12:10:00"/>
    <n v="1"/>
    <x v="4"/>
    <s v="Coenagrion pulchellum"/>
    <n v="1"/>
    <s v="AWD"/>
    <x v="9"/>
    <n v="5"/>
    <s v="Waterjuffer"/>
    <n v="21.285714285714285"/>
  </r>
  <r>
    <n v="14"/>
    <s v="AWD-Bunkerberg"/>
    <d v="2020-05-29T12:10:00"/>
    <n v="1"/>
    <x v="10"/>
    <s v="Libellula quadrimaculata"/>
    <n v="4"/>
    <s v="AWD"/>
    <x v="9"/>
    <n v="5"/>
    <s v="Korenbouten"/>
    <n v="21.285714285714285"/>
  </r>
  <r>
    <n v="14"/>
    <s v="AWD-Bunkerberg"/>
    <d v="2020-06-22T12:15:00"/>
    <n v="1"/>
    <x v="9"/>
    <s v="Anax imperator"/>
    <n v="1"/>
    <s v="AWD"/>
    <x v="9"/>
    <n v="6"/>
    <s v="Glazenmakers"/>
    <n v="24.714285714285715"/>
  </r>
  <r>
    <n v="14"/>
    <s v="AWD-Bunkerberg"/>
    <d v="2020-06-22T12:15:00"/>
    <n v="1"/>
    <x v="1"/>
    <s v="Ischnura elegans"/>
    <n v="12"/>
    <s v="AWD"/>
    <x v="9"/>
    <n v="6"/>
    <s v="Waterjuffer"/>
    <n v="24.714285714285715"/>
  </r>
  <r>
    <n v="14"/>
    <s v="AWD-Bunkerberg"/>
    <d v="2020-06-22T12:15:00"/>
    <n v="1"/>
    <x v="4"/>
    <s v="Coenagrion pulchellum"/>
    <n v="7"/>
    <s v="AWD"/>
    <x v="9"/>
    <n v="6"/>
    <s v="Waterjuffer"/>
    <n v="24.714285714285715"/>
  </r>
  <r>
    <n v="14"/>
    <s v="AWD-Bunkerberg"/>
    <d v="2020-06-22T12:15:00"/>
    <n v="1"/>
    <x v="10"/>
    <s v="Libellula quadrimaculata"/>
    <n v="8"/>
    <s v="AWD"/>
    <x v="9"/>
    <n v="6"/>
    <s v="Korenbouten"/>
    <n v="24.714285714285715"/>
  </r>
  <r>
    <n v="14"/>
    <s v="AWD-Bunkerberg"/>
    <d v="2020-07-15T11:40:00"/>
    <n v="1"/>
    <x v="12"/>
    <s v="Sympetrum striolatum"/>
    <n v="7"/>
    <s v="AWD"/>
    <x v="9"/>
    <n v="7"/>
    <s v="Korenbouten"/>
    <n v="28"/>
  </r>
  <r>
    <n v="14"/>
    <s v="AWD-Bunkerberg"/>
    <d v="2020-07-15T11:40:00"/>
    <n v="1"/>
    <x v="11"/>
    <s v="Lestes sponsa"/>
    <n v="15"/>
    <s v="AWD"/>
    <x v="9"/>
    <n v="7"/>
    <s v="Pantserjuffers"/>
    <n v="28"/>
  </r>
  <r>
    <n v="14"/>
    <s v="AWD-Bunkerberg"/>
    <d v="2020-07-15T11:40:00"/>
    <n v="1"/>
    <x v="1"/>
    <s v="Ischnura elegans"/>
    <n v="8"/>
    <s v="AWD"/>
    <x v="9"/>
    <n v="7"/>
    <s v="Waterjuffer"/>
    <n v="28"/>
  </r>
  <r>
    <n v="14"/>
    <s v="AWD-Bunkerberg"/>
    <d v="2020-07-15T11:40:00"/>
    <n v="1"/>
    <x v="20"/>
    <s v="Anax parthenope"/>
    <n v="2"/>
    <s v="AWD"/>
    <x v="9"/>
    <n v="7"/>
    <s v="Glazenmakers"/>
    <n v="28"/>
  </r>
  <r>
    <n v="14"/>
    <s v="AWD-Bunkerberg"/>
    <d v="2020-08-20T12:00:00"/>
    <n v="1"/>
    <x v="6"/>
    <s v="Coenagrion puella"/>
    <n v="6"/>
    <s v="AWD"/>
    <x v="9"/>
    <n v="8"/>
    <s v="Waterjuffer"/>
    <n v="33.142857142857146"/>
  </r>
  <r>
    <n v="14"/>
    <s v="AWD-Bunkerberg"/>
    <d v="2020-08-20T12:00:00"/>
    <n v="1"/>
    <x v="12"/>
    <s v="Sympetrum striolatum"/>
    <n v="9"/>
    <s v="AWD"/>
    <x v="9"/>
    <n v="8"/>
    <s v="Korenbouten"/>
    <n v="33.142857142857146"/>
  </r>
  <r>
    <n v="14"/>
    <s v="AWD-Bunkerberg"/>
    <d v="2020-08-20T12:00:00"/>
    <n v="1"/>
    <x v="11"/>
    <s v="Lestes sponsa"/>
    <n v="9"/>
    <s v="AWD"/>
    <x v="9"/>
    <n v="8"/>
    <s v="Pantserjuffers"/>
    <n v="33.142857142857146"/>
  </r>
  <r>
    <n v="14"/>
    <s v="AWD-Bunkerberg"/>
    <d v="2020-08-20T12:00:00"/>
    <n v="1"/>
    <x v="9"/>
    <s v="Anax imperator"/>
    <n v="1"/>
    <s v="AWD"/>
    <x v="9"/>
    <n v="8"/>
    <s v="Glazenmakers"/>
    <n v="33.142857142857146"/>
  </r>
  <r>
    <n v="14"/>
    <s v="AWD-Bunkerberg"/>
    <d v="2020-08-20T12:00:00"/>
    <n v="1"/>
    <x v="1"/>
    <s v="Ischnura elegans"/>
    <n v="14"/>
    <s v="AWD"/>
    <x v="9"/>
    <n v="8"/>
    <s v="Waterjuffer"/>
    <n v="33.142857142857146"/>
  </r>
  <r>
    <n v="14"/>
    <s v="AWD-Bunkerberg"/>
    <d v="2020-08-20T12:00:00"/>
    <n v="1"/>
    <x v="14"/>
    <s v="Aeshna mixta"/>
    <n v="2"/>
    <s v="AWD"/>
    <x v="9"/>
    <n v="8"/>
    <s v="Glazenmakers"/>
    <n v="33.142857142857146"/>
  </r>
  <r>
    <n v="14"/>
    <s v="AWD-Bunkerberg"/>
    <d v="2020-08-20T12:00:00"/>
    <n v="1"/>
    <x v="17"/>
    <s v="Sympetrum vulgatum"/>
    <n v="2"/>
    <s v="AWD"/>
    <x v="9"/>
    <n v="8"/>
    <s v="Korenbouten"/>
    <n v="33.142857142857146"/>
  </r>
  <r>
    <n v="14"/>
    <s v="AWD-Bunkerberg"/>
    <d v="2020-09-02T12:00:00"/>
    <n v="1"/>
    <x v="0"/>
    <s v="Sympecma fusca"/>
    <n v="1"/>
    <s v="AWD"/>
    <x v="9"/>
    <n v="9"/>
    <s v="Pantserjuffers"/>
    <n v="35"/>
  </r>
  <r>
    <n v="14"/>
    <s v="AWD-Bunkerberg"/>
    <d v="2020-09-02T12:00:00"/>
    <n v="1"/>
    <x v="12"/>
    <s v="Sympetrum striolatum"/>
    <n v="23"/>
    <s v="AWD"/>
    <x v="9"/>
    <n v="9"/>
    <s v="Korenbouten"/>
    <n v="35"/>
  </r>
  <r>
    <n v="14"/>
    <s v="AWD-Bunkerberg"/>
    <d v="2020-09-02T12:00:00"/>
    <n v="1"/>
    <x v="11"/>
    <s v="Lestes sponsa"/>
    <n v="8"/>
    <s v="AWD"/>
    <x v="9"/>
    <n v="9"/>
    <s v="Pantserjuffers"/>
    <n v="35"/>
  </r>
  <r>
    <n v="14"/>
    <s v="AWD-Bunkerberg"/>
    <d v="2020-09-02T12:00:00"/>
    <n v="1"/>
    <x v="13"/>
    <s v="Chalcolestes viridis"/>
    <n v="4"/>
    <s v="AWD"/>
    <x v="9"/>
    <n v="9"/>
    <s v="Pantserjuffers"/>
    <n v="35"/>
  </r>
  <r>
    <n v="14"/>
    <s v="AWD-Bunkerberg"/>
    <d v="2020-09-02T12:00:00"/>
    <n v="1"/>
    <x v="1"/>
    <s v="Ischnura elegans"/>
    <n v="4"/>
    <s v="AWD"/>
    <x v="9"/>
    <n v="9"/>
    <s v="Waterjuffer"/>
    <n v="35"/>
  </r>
  <r>
    <n v="14"/>
    <s v="AWD-Bunkerberg"/>
    <d v="2020-09-02T12:00:00"/>
    <n v="1"/>
    <x v="14"/>
    <s v="Aeshna mixta"/>
    <n v="4"/>
    <s v="AWD"/>
    <x v="9"/>
    <n v="9"/>
    <s v="Glazenmakers"/>
    <n v="35"/>
  </r>
  <r>
    <n v="14"/>
    <s v="AWD-Bunkerberg"/>
    <d v="2020-09-02T12:00:00"/>
    <n v="1"/>
    <x v="17"/>
    <s v="Sympetrum vulgatum"/>
    <n v="12"/>
    <s v="AWD"/>
    <x v="9"/>
    <n v="9"/>
    <s v="Korenbouten"/>
    <n v="35"/>
  </r>
  <r>
    <n v="14"/>
    <s v="AWD-Bunkerberg"/>
    <d v="2020-05-06T12:15:00"/>
    <n v="1"/>
    <x v="7"/>
    <s v="Brachytron pratense"/>
    <n v="2"/>
    <s v="AWD"/>
    <x v="9"/>
    <n v="5"/>
    <s v="Glazenmakers"/>
    <n v="18"/>
  </r>
  <r>
    <n v="14"/>
    <s v="AWD-Bunkerberg"/>
    <d v="2020-05-06T12:15:00"/>
    <n v="1"/>
    <x v="10"/>
    <s v="Libellula quadrimaculata"/>
    <n v="1"/>
    <s v="AWD"/>
    <x v="9"/>
    <n v="5"/>
    <s v="Korenbouten"/>
    <n v="18"/>
  </r>
  <r>
    <n v="14"/>
    <s v="AWD-Bunkerberg"/>
    <d v="2020-05-06T12:15:00"/>
    <n v="1"/>
    <x v="2"/>
    <s v="Pyrrhosoma nymphula"/>
    <n v="4"/>
    <s v="AWD"/>
    <x v="9"/>
    <n v="5"/>
    <s v="Waterjuffer"/>
    <n v="18"/>
  </r>
  <r>
    <n v="15"/>
    <s v="AWD-GZV-Grote Middenplas"/>
    <d v="2010-05-18T14:20:00"/>
    <n v="1"/>
    <x v="10"/>
    <s v="Libellula quadrimaculata"/>
    <n v="7"/>
    <s v="AWD"/>
    <x v="0"/>
    <n v="5"/>
    <s v="Korenbouten"/>
    <n v="19.571428571428573"/>
  </r>
  <r>
    <n v="15"/>
    <s v="AWD-GZV-Grote Middenplas"/>
    <d v="2010-05-18T14:20:00"/>
    <n v="1"/>
    <x v="2"/>
    <s v="Pyrrhosoma nymphula"/>
    <n v="11"/>
    <s v="AWD"/>
    <x v="0"/>
    <n v="5"/>
    <s v="Waterjuffer"/>
    <n v="19.571428571428573"/>
  </r>
  <r>
    <n v="15"/>
    <s v="AWD-GZV-Grote Middenplas"/>
    <d v="2010-05-18T14:20:00"/>
    <n v="1"/>
    <x v="3"/>
    <s v="Enallagma cyathigerum"/>
    <n v="5"/>
    <s v="AWD"/>
    <x v="0"/>
    <n v="5"/>
    <s v="Waterjuffer"/>
    <n v="19.571428571428573"/>
  </r>
  <r>
    <n v="15"/>
    <s v="AWD-GZV-Grote Middenplas"/>
    <d v="2010-05-18T14:20:00"/>
    <n v="1"/>
    <x v="6"/>
    <s v="Coenagrion puella"/>
    <n v="8"/>
    <s v="AWD"/>
    <x v="0"/>
    <n v="5"/>
    <s v="Waterjuffer"/>
    <n v="19.571428571428573"/>
  </r>
  <r>
    <n v="15"/>
    <s v="AWD-GZV-Grote Middenplas"/>
    <d v="2010-05-18T14:20:00"/>
    <n v="1"/>
    <x v="4"/>
    <s v="Coenagrion pulchellum"/>
    <n v="1"/>
    <s v="AWD"/>
    <x v="0"/>
    <n v="5"/>
    <s v="Waterjuffer"/>
    <n v="19.571428571428573"/>
  </r>
  <r>
    <n v="15"/>
    <s v="AWD-GZV-Grote Middenplas"/>
    <d v="2010-05-18T14:20:00"/>
    <n v="1"/>
    <x v="7"/>
    <s v="Brachytron pratense"/>
    <n v="1"/>
    <s v="AWD"/>
    <x v="0"/>
    <n v="5"/>
    <s v="Glazenmakers"/>
    <n v="19.571428571428573"/>
  </r>
  <r>
    <n v="15"/>
    <s v="AWD-GZV-Grote Middenplas"/>
    <d v="2010-06-02T13:40:00"/>
    <n v="1"/>
    <x v="1"/>
    <s v="Ischnura elegans"/>
    <n v="12"/>
    <s v="AWD"/>
    <x v="0"/>
    <n v="6"/>
    <s v="Waterjuffer"/>
    <n v="21.714285714285715"/>
  </r>
  <r>
    <n v="15"/>
    <s v="AWD-GZV-Grote Middenplas"/>
    <d v="2010-06-02T13:40:00"/>
    <n v="1"/>
    <x v="2"/>
    <s v="Pyrrhosoma nymphula"/>
    <n v="9"/>
    <s v="AWD"/>
    <x v="0"/>
    <n v="6"/>
    <s v="Waterjuffer"/>
    <n v="21.714285714285715"/>
  </r>
  <r>
    <n v="15"/>
    <s v="AWD-GZV-Grote Middenplas"/>
    <d v="2010-06-02T13:40:00"/>
    <n v="1"/>
    <x v="3"/>
    <s v="Enallagma cyathigerum"/>
    <n v="27"/>
    <s v="AWD"/>
    <x v="0"/>
    <n v="6"/>
    <s v="Waterjuffer"/>
    <n v="21.714285714285715"/>
  </r>
  <r>
    <n v="15"/>
    <s v="AWD-GZV-Grote Middenplas"/>
    <d v="2010-06-02T13:40:00"/>
    <n v="1"/>
    <x v="6"/>
    <s v="Coenagrion puella"/>
    <n v="48"/>
    <s v="AWD"/>
    <x v="0"/>
    <n v="6"/>
    <s v="Waterjuffer"/>
    <n v="21.714285714285715"/>
  </r>
  <r>
    <n v="15"/>
    <s v="AWD-GZV-Grote Middenplas"/>
    <d v="2010-06-02T13:40:00"/>
    <n v="1"/>
    <x v="4"/>
    <s v="Coenagrion pulchellum"/>
    <n v="6"/>
    <s v="AWD"/>
    <x v="0"/>
    <n v="6"/>
    <s v="Waterjuffer"/>
    <n v="21.714285714285715"/>
  </r>
  <r>
    <n v="15"/>
    <s v="AWD-GZV-Grote Middenplas"/>
    <d v="2010-06-02T13:40:00"/>
    <n v="1"/>
    <x v="7"/>
    <s v="Brachytron pratense"/>
    <n v="6"/>
    <s v="AWD"/>
    <x v="0"/>
    <n v="6"/>
    <s v="Glazenmakers"/>
    <n v="21.714285714285715"/>
  </r>
  <r>
    <n v="15"/>
    <s v="AWD-GZV-Grote Middenplas"/>
    <d v="2010-06-02T13:40:00"/>
    <n v="1"/>
    <x v="9"/>
    <s v="Anax imperator"/>
    <n v="7"/>
    <s v="AWD"/>
    <x v="0"/>
    <n v="6"/>
    <s v="Glazenmakers"/>
    <n v="21.714285714285715"/>
  </r>
  <r>
    <n v="15"/>
    <s v="AWD-GZV-Grote Middenplas"/>
    <d v="2010-06-02T13:40:00"/>
    <n v="1"/>
    <x v="10"/>
    <s v="Libellula quadrimaculata"/>
    <n v="22"/>
    <s v="AWD"/>
    <x v="0"/>
    <n v="6"/>
    <s v="Korenbouten"/>
    <n v="21.714285714285715"/>
  </r>
  <r>
    <n v="15"/>
    <s v="AWD-GZV-Grote Middenplas"/>
    <d v="2010-06-02T13:40:00"/>
    <n v="1"/>
    <x v="18"/>
    <s v="Leucorrhinia rubicunda"/>
    <n v="3"/>
    <s v="AWD"/>
    <x v="0"/>
    <n v="6"/>
    <s v="Korenbouten"/>
    <n v="21.714285714285715"/>
  </r>
  <r>
    <n v="15"/>
    <s v="AWD-GZV-Grote Middenplas"/>
    <d v="2010-06-16T14:25:00"/>
    <n v="1"/>
    <x v="2"/>
    <s v="Pyrrhosoma nymphula"/>
    <n v="2"/>
    <s v="AWD"/>
    <x v="0"/>
    <n v="6"/>
    <s v="Waterjuffer"/>
    <n v="23.714285714285715"/>
  </r>
  <r>
    <n v="15"/>
    <s v="AWD-GZV-Grote Middenplas"/>
    <d v="2010-06-16T14:25:00"/>
    <n v="1"/>
    <x v="3"/>
    <s v="Enallagma cyathigerum"/>
    <n v="2"/>
    <s v="AWD"/>
    <x v="0"/>
    <n v="6"/>
    <s v="Waterjuffer"/>
    <n v="23.714285714285715"/>
  </r>
  <r>
    <n v="15"/>
    <s v="AWD-GZV-Grote Middenplas"/>
    <d v="2010-06-16T14:25:00"/>
    <n v="1"/>
    <x v="7"/>
    <s v="Brachytron pratense"/>
    <n v="1"/>
    <s v="AWD"/>
    <x v="0"/>
    <n v="6"/>
    <s v="Glazenmakers"/>
    <n v="23.714285714285715"/>
  </r>
  <r>
    <n v="15"/>
    <s v="AWD-GZV-Grote Middenplas"/>
    <d v="2010-06-16T14:25:00"/>
    <n v="1"/>
    <x v="1"/>
    <s v="Ischnura elegans"/>
    <n v="9"/>
    <s v="AWD"/>
    <x v="0"/>
    <n v="6"/>
    <s v="Waterjuffer"/>
    <n v="23.714285714285715"/>
  </r>
  <r>
    <n v="15"/>
    <s v="AWD-GZV-Grote Middenplas"/>
    <d v="2010-06-16T14:25:00"/>
    <n v="1"/>
    <x v="6"/>
    <s v="Coenagrion puella"/>
    <n v="37"/>
    <s v="AWD"/>
    <x v="0"/>
    <n v="6"/>
    <s v="Waterjuffer"/>
    <n v="23.714285714285715"/>
  </r>
  <r>
    <n v="15"/>
    <s v="AWD-GZV-Grote Middenplas"/>
    <d v="2010-06-16T14:25:00"/>
    <n v="1"/>
    <x v="8"/>
    <s v="Aeshna isoceles"/>
    <n v="4"/>
    <s v="AWD"/>
    <x v="0"/>
    <n v="6"/>
    <s v="Glazenmakers"/>
    <n v="23.714285714285715"/>
  </r>
  <r>
    <n v="15"/>
    <s v="AWD-GZV-Grote Middenplas"/>
    <d v="2010-06-16T14:25:00"/>
    <n v="1"/>
    <x v="9"/>
    <s v="Anax imperator"/>
    <n v="5"/>
    <s v="AWD"/>
    <x v="0"/>
    <n v="6"/>
    <s v="Glazenmakers"/>
    <n v="23.714285714285715"/>
  </r>
  <r>
    <n v="15"/>
    <s v="AWD-GZV-Grote Middenplas"/>
    <d v="2010-06-16T14:25:00"/>
    <n v="1"/>
    <x v="10"/>
    <s v="Libellula quadrimaculata"/>
    <n v="35"/>
    <s v="AWD"/>
    <x v="0"/>
    <n v="6"/>
    <s v="Korenbouten"/>
    <n v="23.714285714285715"/>
  </r>
  <r>
    <n v="15"/>
    <s v="AWD-GZV-Grote Middenplas"/>
    <d v="2010-06-22T13:00:00"/>
    <n v="1"/>
    <x v="1"/>
    <s v="Ischnura elegans"/>
    <n v="47"/>
    <s v="AWD"/>
    <x v="0"/>
    <n v="6"/>
    <s v="Waterjuffer"/>
    <n v="24.571428571428573"/>
  </r>
  <r>
    <n v="15"/>
    <s v="AWD-GZV-Grote Middenplas"/>
    <d v="2010-06-22T13:00:00"/>
    <n v="1"/>
    <x v="6"/>
    <s v="Coenagrion puella"/>
    <n v="77"/>
    <s v="AWD"/>
    <x v="0"/>
    <n v="6"/>
    <s v="Waterjuffer"/>
    <n v="24.571428571428573"/>
  </r>
  <r>
    <n v="15"/>
    <s v="AWD-GZV-Grote Middenplas"/>
    <d v="2010-06-22T13:00:00"/>
    <n v="1"/>
    <x v="8"/>
    <s v="Aeshna isoceles"/>
    <n v="3"/>
    <s v="AWD"/>
    <x v="0"/>
    <n v="6"/>
    <s v="Glazenmakers"/>
    <n v="24.571428571428573"/>
  </r>
  <r>
    <n v="15"/>
    <s v="AWD-GZV-Grote Middenplas"/>
    <d v="2010-06-22T13:00:00"/>
    <n v="1"/>
    <x v="9"/>
    <s v="Anax imperator"/>
    <n v="5"/>
    <s v="AWD"/>
    <x v="0"/>
    <n v="6"/>
    <s v="Glazenmakers"/>
    <n v="24.571428571428573"/>
  </r>
  <r>
    <n v="15"/>
    <s v="AWD-GZV-Grote Middenplas"/>
    <d v="2010-06-22T13:00:00"/>
    <n v="1"/>
    <x v="10"/>
    <s v="Libellula quadrimaculata"/>
    <n v="11"/>
    <s v="AWD"/>
    <x v="0"/>
    <n v="6"/>
    <s v="Korenbouten"/>
    <n v="24.571428571428573"/>
  </r>
  <r>
    <n v="15"/>
    <s v="AWD-GZV-Grote Middenplas"/>
    <d v="2010-07-06T13:30:00"/>
    <n v="1"/>
    <x v="1"/>
    <s v="Ischnura elegans"/>
    <n v="3"/>
    <s v="AWD"/>
    <x v="0"/>
    <n v="7"/>
    <s v="Waterjuffer"/>
    <n v="26.571428571428573"/>
  </r>
  <r>
    <n v="15"/>
    <s v="AWD-GZV-Grote Middenplas"/>
    <d v="2010-07-06T13:30:00"/>
    <n v="1"/>
    <x v="3"/>
    <s v="Enallagma cyathigerum"/>
    <n v="10"/>
    <s v="AWD"/>
    <x v="0"/>
    <n v="7"/>
    <s v="Waterjuffer"/>
    <n v="26.571428571428573"/>
  </r>
  <r>
    <n v="15"/>
    <s v="AWD-GZV-Grote Middenplas"/>
    <d v="2010-07-06T13:30:00"/>
    <n v="1"/>
    <x v="6"/>
    <s v="Coenagrion puella"/>
    <n v="25"/>
    <s v="AWD"/>
    <x v="0"/>
    <n v="7"/>
    <s v="Waterjuffer"/>
    <n v="26.571428571428573"/>
  </r>
  <r>
    <n v="15"/>
    <s v="AWD-GZV-Grote Middenplas"/>
    <d v="2010-07-06T13:30:00"/>
    <n v="1"/>
    <x v="9"/>
    <s v="Anax imperator"/>
    <n v="3"/>
    <s v="AWD"/>
    <x v="0"/>
    <n v="7"/>
    <s v="Glazenmakers"/>
    <n v="26.571428571428573"/>
  </r>
  <r>
    <n v="15"/>
    <s v="AWD-GZV-Grote Middenplas"/>
    <d v="2010-07-06T13:30:00"/>
    <n v="1"/>
    <x v="10"/>
    <s v="Libellula quadrimaculata"/>
    <n v="7"/>
    <s v="AWD"/>
    <x v="0"/>
    <n v="7"/>
    <s v="Korenbouten"/>
    <n v="26.571428571428573"/>
  </r>
  <r>
    <n v="15"/>
    <s v="AWD-GZV-Grote Middenplas"/>
    <d v="2010-07-06T13:30:00"/>
    <n v="1"/>
    <x v="5"/>
    <s v="Orthetrum cancellatum"/>
    <n v="1"/>
    <s v="AWD"/>
    <x v="0"/>
    <n v="7"/>
    <s v="Korenbouten"/>
    <n v="26.571428571428573"/>
  </r>
  <r>
    <n v="15"/>
    <s v="AWD-GZV-Grote Middenplas"/>
    <d v="2010-07-13T12:50:00"/>
    <n v="1"/>
    <x v="13"/>
    <s v="Chalcolestes viridis"/>
    <n v="1"/>
    <s v="AWD"/>
    <x v="0"/>
    <n v="7"/>
    <s v="Pantserjuffers"/>
    <n v="27.571428571428573"/>
  </r>
  <r>
    <n v="15"/>
    <s v="AWD-GZV-Grote Middenplas"/>
    <d v="2010-07-13T12:50:00"/>
    <n v="1"/>
    <x v="1"/>
    <s v="Ischnura elegans"/>
    <n v="6"/>
    <s v="AWD"/>
    <x v="0"/>
    <n v="7"/>
    <s v="Waterjuffer"/>
    <n v="27.571428571428573"/>
  </r>
  <r>
    <n v="15"/>
    <s v="AWD-GZV-Grote Middenplas"/>
    <d v="2010-07-13T12:50:00"/>
    <n v="1"/>
    <x v="6"/>
    <s v="Coenagrion puella"/>
    <n v="10"/>
    <s v="AWD"/>
    <x v="0"/>
    <n v="7"/>
    <s v="Waterjuffer"/>
    <n v="27.571428571428573"/>
  </r>
  <r>
    <n v="15"/>
    <s v="AWD-GZV-Grote Middenplas"/>
    <d v="2010-07-13T12:50:00"/>
    <n v="1"/>
    <x v="3"/>
    <s v="Enallagma cyathigerum"/>
    <n v="38"/>
    <s v="AWD"/>
    <x v="0"/>
    <n v="7"/>
    <s v="Waterjuffer"/>
    <n v="27.571428571428573"/>
  </r>
  <r>
    <n v="15"/>
    <s v="AWD-GZV-Grote Middenplas"/>
    <d v="2010-07-13T12:50:00"/>
    <n v="1"/>
    <x v="9"/>
    <s v="Anax imperator"/>
    <n v="4"/>
    <s v="AWD"/>
    <x v="0"/>
    <n v="7"/>
    <s v="Glazenmakers"/>
    <n v="27.571428571428573"/>
  </r>
  <r>
    <n v="15"/>
    <s v="AWD-GZV-Grote Middenplas"/>
    <d v="2010-07-13T12:50:00"/>
    <n v="1"/>
    <x v="10"/>
    <s v="Libellula quadrimaculata"/>
    <n v="2"/>
    <s v="AWD"/>
    <x v="0"/>
    <n v="7"/>
    <s v="Korenbouten"/>
    <n v="27.571428571428573"/>
  </r>
  <r>
    <n v="15"/>
    <s v="AWD-GZV-Grote Middenplas"/>
    <d v="2010-07-13T12:50:00"/>
    <n v="1"/>
    <x v="17"/>
    <s v="Sympetrum vulgatum"/>
    <n v="1"/>
    <s v="AWD"/>
    <x v="0"/>
    <n v="7"/>
    <s v="Korenbouten"/>
    <n v="27.571428571428573"/>
  </r>
  <r>
    <n v="15"/>
    <s v="AWD-GZV-Grote Middenplas"/>
    <d v="2010-07-13T12:50:00"/>
    <n v="1"/>
    <x v="11"/>
    <s v="Lestes sponsa"/>
    <n v="1"/>
    <s v="AWD"/>
    <x v="0"/>
    <n v="7"/>
    <s v="Pantserjuffers"/>
    <n v="27.571428571428573"/>
  </r>
  <r>
    <n v="15"/>
    <s v="AWD-GZV-Grote Middenplas"/>
    <d v="2010-08-25T12:40:00"/>
    <n v="1"/>
    <x v="11"/>
    <s v="Lestes sponsa"/>
    <n v="2"/>
    <s v="AWD"/>
    <x v="0"/>
    <n v="8"/>
    <s v="Pantserjuffers"/>
    <n v="33.714285714285715"/>
  </r>
  <r>
    <n v="15"/>
    <s v="AWD-GZV-Grote Middenplas"/>
    <d v="2010-08-25T12:40:00"/>
    <n v="1"/>
    <x v="1"/>
    <s v="Ischnura elegans"/>
    <n v="1"/>
    <s v="AWD"/>
    <x v="0"/>
    <n v="8"/>
    <s v="Waterjuffer"/>
    <n v="33.714285714285715"/>
  </r>
  <r>
    <n v="15"/>
    <s v="AWD-GZV-Grote Middenplas"/>
    <d v="2010-08-25T12:40:00"/>
    <n v="1"/>
    <x v="3"/>
    <s v="Enallagma cyathigerum"/>
    <n v="7"/>
    <s v="AWD"/>
    <x v="0"/>
    <n v="8"/>
    <s v="Waterjuffer"/>
    <n v="33.714285714285715"/>
  </r>
  <r>
    <n v="15"/>
    <s v="AWD-GZV-Grote Middenplas"/>
    <d v="2010-08-25T12:40:00"/>
    <n v="1"/>
    <x v="12"/>
    <s v="Sympetrum striolatum"/>
    <n v="11"/>
    <s v="AWD"/>
    <x v="0"/>
    <n v="8"/>
    <s v="Korenbouten"/>
    <n v="33.714285714285715"/>
  </r>
  <r>
    <n v="15"/>
    <s v="AWD-GZV-Grote Middenplas"/>
    <d v="2010-08-25T12:40:00"/>
    <n v="1"/>
    <x v="17"/>
    <s v="Sympetrum vulgatum"/>
    <n v="12"/>
    <s v="AWD"/>
    <x v="0"/>
    <n v="8"/>
    <s v="Korenbouten"/>
    <n v="33.714285714285715"/>
  </r>
  <r>
    <n v="15"/>
    <s v="AWD-GZV-Grote Middenplas"/>
    <d v="2010-09-05T12:30:00"/>
    <n v="1"/>
    <x v="14"/>
    <s v="Aeshna mixta"/>
    <n v="5"/>
    <s v="AWD"/>
    <x v="0"/>
    <n v="9"/>
    <s v="Glazenmakers"/>
    <n v="35.285714285714285"/>
  </r>
  <r>
    <n v="15"/>
    <s v="AWD-GZV-Grote Middenplas"/>
    <d v="2010-09-05T12:30:00"/>
    <n v="1"/>
    <x v="12"/>
    <s v="Sympetrum striolatum"/>
    <n v="2"/>
    <s v="AWD"/>
    <x v="0"/>
    <n v="9"/>
    <s v="Korenbouten"/>
    <n v="35.285714285714285"/>
  </r>
  <r>
    <n v="15"/>
    <s v="AWD-GZV-Grote Middenplas"/>
    <d v="2010-09-05T12:30:00"/>
    <n v="1"/>
    <x v="3"/>
    <s v="Enallagma cyathigerum"/>
    <n v="9"/>
    <s v="AWD"/>
    <x v="0"/>
    <n v="9"/>
    <s v="Waterjuffer"/>
    <n v="35.285714285714285"/>
  </r>
  <r>
    <n v="15"/>
    <s v="AWD-GZV-Grote Middenplas"/>
    <d v="2010-09-05T12:30:00"/>
    <n v="1"/>
    <x v="23"/>
    <s v="Sympetrum striolatum/vulgatum"/>
    <n v="19"/>
    <s v="AWD"/>
    <x v="0"/>
    <n v="9"/>
    <s v="Korenbouten"/>
    <n v="35.285714285714285"/>
  </r>
  <r>
    <n v="15"/>
    <s v="AWD-GZV-Grote Middenplas"/>
    <d v="2010-09-21T13:30:00"/>
    <n v="1"/>
    <x v="13"/>
    <s v="Chalcolestes viridis"/>
    <n v="43"/>
    <s v="AWD"/>
    <x v="0"/>
    <n v="9"/>
    <s v="Pantserjuffers"/>
    <n v="37.571428571428569"/>
  </r>
  <r>
    <n v="15"/>
    <s v="AWD-GZV-Grote Middenplas"/>
    <d v="2010-09-21T13:30:00"/>
    <n v="1"/>
    <x v="15"/>
    <s v="Sympetrum danae"/>
    <n v="1"/>
    <s v="AWD"/>
    <x v="0"/>
    <n v="9"/>
    <s v="Korenbouten"/>
    <n v="37.571428571428569"/>
  </r>
  <r>
    <n v="15"/>
    <s v="AWD-GZV-Grote Middenplas"/>
    <d v="2010-09-21T13:30:00"/>
    <n v="1"/>
    <x v="23"/>
    <s v="Sympetrum striolatum/vulgatum"/>
    <n v="12"/>
    <s v="AWD"/>
    <x v="0"/>
    <n v="9"/>
    <s v="Korenbouten"/>
    <n v="37.571428571428569"/>
  </r>
  <r>
    <n v="15"/>
    <s v="AWD-GZV-Grote Middenplas"/>
    <d v="2010-09-21T13:30:00"/>
    <n v="1"/>
    <x v="17"/>
    <s v="Sympetrum vulgatum"/>
    <n v="1"/>
    <s v="AWD"/>
    <x v="0"/>
    <n v="9"/>
    <s v="Korenbouten"/>
    <n v="37.571428571428569"/>
  </r>
  <r>
    <n v="15"/>
    <s v="AWD-GZV-Grote Middenplas"/>
    <d v="2010-09-21T13:30:00"/>
    <n v="1"/>
    <x v="3"/>
    <s v="Enallagma cyathigerum"/>
    <n v="6"/>
    <s v="AWD"/>
    <x v="0"/>
    <n v="9"/>
    <s v="Waterjuffer"/>
    <n v="37.571428571428569"/>
  </r>
  <r>
    <n v="15"/>
    <s v="AWD-GZV-Grote Middenplas"/>
    <d v="2010-09-21T13:30:00"/>
    <n v="1"/>
    <x v="12"/>
    <s v="Sympetrum striolatum"/>
    <n v="9"/>
    <s v="AWD"/>
    <x v="0"/>
    <n v="9"/>
    <s v="Korenbouten"/>
    <n v="37.571428571428569"/>
  </r>
  <r>
    <n v="15"/>
    <s v="AWD-GZV-Grote Middenplas"/>
    <d v="2011-05-20T13:40:00"/>
    <n v="1"/>
    <x v="1"/>
    <s v="Ischnura elegans"/>
    <n v="1"/>
    <s v="AWD"/>
    <x v="1"/>
    <n v="5"/>
    <s v="Waterjuffer"/>
    <n v="19.857142857142858"/>
  </r>
  <r>
    <n v="15"/>
    <s v="AWD-GZV-Grote Middenplas"/>
    <d v="2011-05-20T13:40:00"/>
    <n v="1"/>
    <x v="3"/>
    <s v="Enallagma cyathigerum"/>
    <n v="14"/>
    <s v="AWD"/>
    <x v="1"/>
    <n v="5"/>
    <s v="Waterjuffer"/>
    <n v="19.857142857142858"/>
  </r>
  <r>
    <n v="15"/>
    <s v="AWD-GZV-Grote Middenplas"/>
    <d v="2011-05-20T13:40:00"/>
    <n v="1"/>
    <x v="6"/>
    <s v="Coenagrion puella"/>
    <n v="3"/>
    <s v="AWD"/>
    <x v="1"/>
    <n v="5"/>
    <s v="Waterjuffer"/>
    <n v="19.857142857142858"/>
  </r>
  <r>
    <n v="15"/>
    <s v="AWD-GZV-Grote Middenplas"/>
    <d v="2011-05-20T13:40:00"/>
    <n v="1"/>
    <x v="7"/>
    <s v="Brachytron pratense"/>
    <n v="4"/>
    <s v="AWD"/>
    <x v="1"/>
    <n v="5"/>
    <s v="Glazenmakers"/>
    <n v="19.857142857142858"/>
  </r>
  <r>
    <n v="15"/>
    <s v="AWD-GZV-Grote Middenplas"/>
    <d v="2011-05-20T13:40:00"/>
    <n v="1"/>
    <x v="8"/>
    <s v="Aeshna isoceles"/>
    <n v="7"/>
    <s v="AWD"/>
    <x v="1"/>
    <n v="5"/>
    <s v="Glazenmakers"/>
    <n v="19.857142857142858"/>
  </r>
  <r>
    <n v="15"/>
    <s v="AWD-GZV-Grote Middenplas"/>
    <d v="2011-05-20T13:40:00"/>
    <n v="1"/>
    <x v="9"/>
    <s v="Anax imperator"/>
    <n v="5"/>
    <s v="AWD"/>
    <x v="1"/>
    <n v="5"/>
    <s v="Glazenmakers"/>
    <n v="19.857142857142858"/>
  </r>
  <r>
    <n v="15"/>
    <s v="AWD-GZV-Grote Middenplas"/>
    <d v="2011-05-20T13:40:00"/>
    <n v="1"/>
    <x v="10"/>
    <s v="Libellula quadrimaculata"/>
    <n v="15"/>
    <s v="AWD"/>
    <x v="1"/>
    <n v="5"/>
    <s v="Korenbouten"/>
    <n v="19.857142857142858"/>
  </r>
  <r>
    <n v="15"/>
    <s v="AWD-GZV-Grote Middenplas"/>
    <d v="2011-06-01T14:15:00"/>
    <n v="1"/>
    <x v="1"/>
    <s v="Ischnura elegans"/>
    <n v="11"/>
    <s v="AWD"/>
    <x v="1"/>
    <n v="6"/>
    <s v="Waterjuffer"/>
    <n v="21.571428571428573"/>
  </r>
  <r>
    <n v="15"/>
    <s v="AWD-GZV-Grote Middenplas"/>
    <d v="2011-06-01T14:15:00"/>
    <n v="1"/>
    <x v="2"/>
    <s v="Pyrrhosoma nymphula"/>
    <n v="1"/>
    <s v="AWD"/>
    <x v="1"/>
    <n v="6"/>
    <s v="Waterjuffer"/>
    <n v="21.571428571428573"/>
  </r>
  <r>
    <n v="15"/>
    <s v="AWD-GZV-Grote Middenplas"/>
    <d v="2011-06-01T14:15:00"/>
    <n v="1"/>
    <x v="3"/>
    <s v="Enallagma cyathigerum"/>
    <n v="7"/>
    <s v="AWD"/>
    <x v="1"/>
    <n v="6"/>
    <s v="Waterjuffer"/>
    <n v="21.571428571428573"/>
  </r>
  <r>
    <n v="15"/>
    <s v="AWD-GZV-Grote Middenplas"/>
    <d v="2011-06-01T14:15:00"/>
    <n v="1"/>
    <x v="6"/>
    <s v="Coenagrion puella"/>
    <n v="26"/>
    <s v="AWD"/>
    <x v="1"/>
    <n v="6"/>
    <s v="Waterjuffer"/>
    <n v="21.571428571428573"/>
  </r>
  <r>
    <n v="15"/>
    <s v="AWD-GZV-Grote Middenplas"/>
    <d v="2011-06-01T14:15:00"/>
    <n v="1"/>
    <x v="8"/>
    <s v="Aeshna isoceles"/>
    <n v="7"/>
    <s v="AWD"/>
    <x v="1"/>
    <n v="6"/>
    <s v="Glazenmakers"/>
    <n v="21.571428571428573"/>
  </r>
  <r>
    <n v="15"/>
    <s v="AWD-GZV-Grote Middenplas"/>
    <d v="2011-06-01T14:15:00"/>
    <n v="1"/>
    <x v="9"/>
    <s v="Anax imperator"/>
    <n v="31"/>
    <s v="AWD"/>
    <x v="1"/>
    <n v="6"/>
    <s v="Glazenmakers"/>
    <n v="21.571428571428573"/>
  </r>
  <r>
    <n v="15"/>
    <s v="AWD-GZV-Grote Middenplas"/>
    <d v="2011-06-01T14:15:00"/>
    <n v="1"/>
    <x v="10"/>
    <s v="Libellula quadrimaculata"/>
    <n v="8"/>
    <s v="AWD"/>
    <x v="1"/>
    <n v="6"/>
    <s v="Korenbouten"/>
    <n v="21.571428571428573"/>
  </r>
  <r>
    <n v="15"/>
    <s v="AWD-GZV-Grote Middenplas"/>
    <d v="2011-06-14T13:15:00"/>
    <n v="1"/>
    <x v="1"/>
    <s v="Ischnura elegans"/>
    <n v="18"/>
    <s v="AWD"/>
    <x v="1"/>
    <n v="6"/>
    <s v="Waterjuffer"/>
    <n v="23.428571428571427"/>
  </r>
  <r>
    <n v="15"/>
    <s v="AWD-GZV-Grote Middenplas"/>
    <d v="2011-06-14T13:15:00"/>
    <n v="1"/>
    <x v="7"/>
    <s v="Brachytron pratense"/>
    <n v="1"/>
    <s v="AWD"/>
    <x v="1"/>
    <n v="6"/>
    <s v="Glazenmakers"/>
    <n v="23.428571428571427"/>
  </r>
  <r>
    <n v="15"/>
    <s v="AWD-GZV-Grote Middenplas"/>
    <d v="2011-06-14T13:15:00"/>
    <n v="1"/>
    <x v="5"/>
    <s v="Orthetrum cancellatum"/>
    <n v="1"/>
    <s v="AWD"/>
    <x v="1"/>
    <n v="6"/>
    <s v="Korenbouten"/>
    <n v="23.428571428571427"/>
  </r>
  <r>
    <n v="15"/>
    <s v="AWD-GZV-Grote Middenplas"/>
    <d v="2011-06-14T13:15:00"/>
    <n v="1"/>
    <x v="6"/>
    <s v="Coenagrion puella"/>
    <n v="67"/>
    <s v="AWD"/>
    <x v="1"/>
    <n v="6"/>
    <s v="Waterjuffer"/>
    <n v="23.428571428571427"/>
  </r>
  <r>
    <n v="15"/>
    <s v="AWD-GZV-Grote Middenplas"/>
    <d v="2011-06-14T13:15:00"/>
    <n v="1"/>
    <x v="8"/>
    <s v="Aeshna isoceles"/>
    <n v="4"/>
    <s v="AWD"/>
    <x v="1"/>
    <n v="6"/>
    <s v="Glazenmakers"/>
    <n v="23.428571428571427"/>
  </r>
  <r>
    <n v="15"/>
    <s v="AWD-GZV-Grote Middenplas"/>
    <d v="2011-06-14T13:15:00"/>
    <n v="1"/>
    <x v="9"/>
    <s v="Anax imperator"/>
    <n v="6"/>
    <s v="AWD"/>
    <x v="1"/>
    <n v="6"/>
    <s v="Glazenmakers"/>
    <n v="23.428571428571427"/>
  </r>
  <r>
    <n v="15"/>
    <s v="AWD-GZV-Grote Middenplas"/>
    <d v="2011-06-14T13:15:00"/>
    <n v="1"/>
    <x v="10"/>
    <s v="Libellula quadrimaculata"/>
    <n v="7"/>
    <s v="AWD"/>
    <x v="1"/>
    <n v="6"/>
    <s v="Korenbouten"/>
    <n v="23.428571428571427"/>
  </r>
  <r>
    <n v="15"/>
    <s v="AWD-GZV-Grote Middenplas"/>
    <d v="2011-06-14T13:15:00"/>
    <n v="1"/>
    <x v="12"/>
    <s v="Sympetrum striolatum"/>
    <n v="1"/>
    <s v="AWD"/>
    <x v="1"/>
    <n v="6"/>
    <s v="Korenbouten"/>
    <n v="23.428571428571427"/>
  </r>
  <r>
    <n v="15"/>
    <s v="AWD-GZV-Grote Middenplas"/>
    <d v="2011-07-04T12:15:00"/>
    <n v="1"/>
    <x v="1"/>
    <s v="Ischnura elegans"/>
    <n v="8"/>
    <s v="AWD"/>
    <x v="1"/>
    <n v="7"/>
    <s v="Waterjuffer"/>
    <n v="26.285714285714285"/>
  </r>
  <r>
    <n v="15"/>
    <s v="AWD-GZV-Grote Middenplas"/>
    <d v="2011-07-04T12:15:00"/>
    <n v="1"/>
    <x v="6"/>
    <s v="Coenagrion puella"/>
    <n v="3"/>
    <s v="AWD"/>
    <x v="1"/>
    <n v="7"/>
    <s v="Waterjuffer"/>
    <n v="26.285714285714285"/>
  </r>
  <r>
    <n v="15"/>
    <s v="AWD-GZV-Grote Middenplas"/>
    <d v="2011-07-04T12:15:00"/>
    <n v="1"/>
    <x v="8"/>
    <s v="Aeshna isoceles"/>
    <n v="1"/>
    <s v="AWD"/>
    <x v="1"/>
    <n v="7"/>
    <s v="Glazenmakers"/>
    <n v="26.285714285714285"/>
  </r>
  <r>
    <n v="15"/>
    <s v="AWD-GZV-Grote Middenplas"/>
    <d v="2011-07-04T12:15:00"/>
    <n v="1"/>
    <x v="5"/>
    <s v="Orthetrum cancellatum"/>
    <n v="1"/>
    <s v="AWD"/>
    <x v="1"/>
    <n v="7"/>
    <s v="Korenbouten"/>
    <n v="26.285714285714285"/>
  </r>
  <r>
    <n v="15"/>
    <s v="AWD-GZV-Grote Middenplas"/>
    <d v="2011-07-04T12:15:00"/>
    <n v="1"/>
    <x v="3"/>
    <s v="Enallagma cyathigerum"/>
    <n v="9"/>
    <s v="AWD"/>
    <x v="1"/>
    <n v="7"/>
    <s v="Waterjuffer"/>
    <n v="26.285714285714285"/>
  </r>
  <r>
    <n v="15"/>
    <s v="AWD-GZV-Grote Middenplas"/>
    <d v="2011-07-04T12:15:00"/>
    <n v="1"/>
    <x v="9"/>
    <s v="Anax imperator"/>
    <n v="5"/>
    <s v="AWD"/>
    <x v="1"/>
    <n v="7"/>
    <s v="Glazenmakers"/>
    <n v="26.285714285714285"/>
  </r>
  <r>
    <n v="15"/>
    <s v="AWD-GZV-Grote Middenplas"/>
    <d v="2011-07-04T12:15:00"/>
    <n v="1"/>
    <x v="10"/>
    <s v="Libellula quadrimaculata"/>
    <n v="3"/>
    <s v="AWD"/>
    <x v="1"/>
    <n v="7"/>
    <s v="Korenbouten"/>
    <n v="26.285714285714285"/>
  </r>
  <r>
    <n v="15"/>
    <s v="AWD-GZV-Grote Middenplas"/>
    <d v="2011-08-02T12:00:00"/>
    <n v="1"/>
    <x v="9"/>
    <s v="Anax imperator"/>
    <n v="1"/>
    <s v="AWD"/>
    <x v="1"/>
    <n v="8"/>
    <s v="Glazenmakers"/>
    <n v="30.428571428571427"/>
  </r>
  <r>
    <n v="15"/>
    <s v="AWD-GZV-Grote Middenplas"/>
    <d v="2011-08-02T12:00:00"/>
    <n v="1"/>
    <x v="23"/>
    <s v="Sympetrum striolatum/vulgatum"/>
    <n v="1"/>
    <s v="AWD"/>
    <x v="1"/>
    <n v="8"/>
    <s v="Korenbouten"/>
    <n v="30.428571428571427"/>
  </r>
  <r>
    <n v="15"/>
    <s v="AWD-GZV-Grote Middenplas"/>
    <d v="2011-08-02T12:00:00"/>
    <n v="1"/>
    <x v="1"/>
    <s v="Ischnura elegans"/>
    <n v="4"/>
    <s v="AWD"/>
    <x v="1"/>
    <n v="8"/>
    <s v="Waterjuffer"/>
    <n v="30.428571428571427"/>
  </r>
  <r>
    <n v="15"/>
    <s v="AWD-GZV-Grote Middenplas"/>
    <d v="2011-08-02T12:00:00"/>
    <n v="1"/>
    <x v="3"/>
    <s v="Enallagma cyathigerum"/>
    <n v="25"/>
    <s v="AWD"/>
    <x v="1"/>
    <n v="8"/>
    <s v="Waterjuffer"/>
    <n v="30.428571428571427"/>
  </r>
  <r>
    <n v="15"/>
    <s v="AWD-GZV-Grote Middenplas"/>
    <d v="2011-08-02T12:00:00"/>
    <n v="1"/>
    <x v="17"/>
    <s v="Sympetrum vulgatum"/>
    <n v="7"/>
    <s v="AWD"/>
    <x v="1"/>
    <n v="8"/>
    <s v="Korenbouten"/>
    <n v="30.428571428571427"/>
  </r>
  <r>
    <n v="15"/>
    <s v="AWD-GZV-Grote Middenplas"/>
    <d v="2011-08-29T13:05:00"/>
    <n v="1"/>
    <x v="11"/>
    <s v="Lestes sponsa"/>
    <n v="1"/>
    <s v="AWD"/>
    <x v="1"/>
    <n v="8"/>
    <s v="Pantserjuffers"/>
    <n v="34.285714285714285"/>
  </r>
  <r>
    <n v="15"/>
    <s v="AWD-GZV-Grote Middenplas"/>
    <d v="2011-08-29T13:05:00"/>
    <n v="1"/>
    <x v="3"/>
    <s v="Enallagma cyathigerum"/>
    <n v="10"/>
    <s v="AWD"/>
    <x v="1"/>
    <n v="8"/>
    <s v="Waterjuffer"/>
    <n v="34.285714285714285"/>
  </r>
  <r>
    <n v="15"/>
    <s v="AWD-GZV-Grote Middenplas"/>
    <d v="2011-08-29T13:05:00"/>
    <n v="1"/>
    <x v="9"/>
    <s v="Anax imperator"/>
    <n v="1"/>
    <s v="AWD"/>
    <x v="1"/>
    <n v="8"/>
    <s v="Glazenmakers"/>
    <n v="34.285714285714285"/>
  </r>
  <r>
    <n v="15"/>
    <s v="AWD-GZV-Grote Middenplas"/>
    <d v="2011-08-29T13:05:00"/>
    <n v="1"/>
    <x v="17"/>
    <s v="Sympetrum vulgatum"/>
    <n v="15"/>
    <s v="AWD"/>
    <x v="1"/>
    <n v="8"/>
    <s v="Korenbouten"/>
    <n v="34.285714285714285"/>
  </r>
  <r>
    <n v="15"/>
    <s v="AWD-GZV-Grote Middenplas"/>
    <d v="2011-09-15T13:30:00"/>
    <n v="1"/>
    <x v="3"/>
    <s v="Enallagma cyathigerum"/>
    <n v="4"/>
    <s v="AWD"/>
    <x v="1"/>
    <n v="9"/>
    <s v="Waterjuffer"/>
    <n v="36.714285714285715"/>
  </r>
  <r>
    <n v="15"/>
    <s v="AWD-GZV-Grote Middenplas"/>
    <d v="2011-09-15T13:30:00"/>
    <n v="1"/>
    <x v="23"/>
    <s v="Sympetrum striolatum/vulgatum"/>
    <n v="16"/>
    <s v="AWD"/>
    <x v="1"/>
    <n v="9"/>
    <s v="Korenbouten"/>
    <n v="36.714285714285715"/>
  </r>
  <r>
    <n v="15"/>
    <s v="AWD-GZV-Grote Middenplas"/>
    <d v="2012-05-19T15:00:00"/>
    <n v="1"/>
    <x v="4"/>
    <s v="Coenagrion pulchellum"/>
    <n v="5"/>
    <s v="AWD"/>
    <x v="2"/>
    <n v="5"/>
    <s v="Waterjuffer"/>
    <n v="19.857142857142858"/>
  </r>
  <r>
    <n v="15"/>
    <s v="AWD-GZV-Grote Middenplas"/>
    <d v="2012-05-19T15:00:00"/>
    <n v="1"/>
    <x v="2"/>
    <s v="Pyrrhosoma nymphula"/>
    <n v="4"/>
    <s v="AWD"/>
    <x v="2"/>
    <n v="5"/>
    <s v="Waterjuffer"/>
    <n v="19.857142857142858"/>
  </r>
  <r>
    <n v="15"/>
    <s v="AWD-GZV-Grote Middenplas"/>
    <d v="2012-05-19T15:00:00"/>
    <n v="1"/>
    <x v="3"/>
    <s v="Enallagma cyathigerum"/>
    <n v="52"/>
    <s v="AWD"/>
    <x v="2"/>
    <n v="5"/>
    <s v="Waterjuffer"/>
    <n v="19.857142857142858"/>
  </r>
  <r>
    <n v="15"/>
    <s v="AWD-GZV-Grote Middenplas"/>
    <d v="2012-05-19T15:00:00"/>
    <n v="1"/>
    <x v="6"/>
    <s v="Coenagrion puella"/>
    <n v="48"/>
    <s v="AWD"/>
    <x v="2"/>
    <n v="5"/>
    <s v="Waterjuffer"/>
    <n v="19.857142857142858"/>
  </r>
  <r>
    <n v="15"/>
    <s v="AWD-GZV-Grote Middenplas"/>
    <d v="2012-05-19T15:00:00"/>
    <n v="1"/>
    <x v="7"/>
    <s v="Brachytron pratense"/>
    <n v="6"/>
    <s v="AWD"/>
    <x v="2"/>
    <n v="5"/>
    <s v="Glazenmakers"/>
    <n v="19.857142857142858"/>
  </r>
  <r>
    <n v="15"/>
    <s v="AWD-GZV-Grote Middenplas"/>
    <d v="2012-05-19T15:00:00"/>
    <n v="1"/>
    <x v="10"/>
    <s v="Libellula quadrimaculata"/>
    <n v="8"/>
    <s v="AWD"/>
    <x v="2"/>
    <n v="5"/>
    <s v="Korenbouten"/>
    <n v="19.857142857142858"/>
  </r>
  <r>
    <n v="15"/>
    <s v="AWD-GZV-Grote Middenplas"/>
    <d v="2012-05-22T13:30:00"/>
    <n v="1"/>
    <x v="4"/>
    <s v="Coenagrion pulchellum"/>
    <n v="1"/>
    <s v="AWD"/>
    <x v="2"/>
    <n v="5"/>
    <s v="Waterjuffer"/>
    <n v="20.285714285714285"/>
  </r>
  <r>
    <n v="15"/>
    <s v="AWD-GZV-Grote Middenplas"/>
    <d v="2012-05-22T13:30:00"/>
    <n v="1"/>
    <x v="2"/>
    <s v="Pyrrhosoma nymphula"/>
    <n v="28"/>
    <s v="AWD"/>
    <x v="2"/>
    <n v="5"/>
    <s v="Waterjuffer"/>
    <n v="20.285714285714285"/>
  </r>
  <r>
    <n v="15"/>
    <s v="AWD-GZV-Grote Middenplas"/>
    <d v="2012-05-22T13:30:00"/>
    <n v="1"/>
    <x v="3"/>
    <s v="Enallagma cyathigerum"/>
    <n v="40"/>
    <s v="AWD"/>
    <x v="2"/>
    <n v="5"/>
    <s v="Waterjuffer"/>
    <n v="20.285714285714285"/>
  </r>
  <r>
    <n v="15"/>
    <s v="AWD-GZV-Grote Middenplas"/>
    <d v="2012-05-22T13:30:00"/>
    <n v="1"/>
    <x v="6"/>
    <s v="Coenagrion puella"/>
    <n v="30"/>
    <s v="AWD"/>
    <x v="2"/>
    <n v="5"/>
    <s v="Waterjuffer"/>
    <n v="20.285714285714285"/>
  </r>
  <r>
    <n v="15"/>
    <s v="AWD-GZV-Grote Middenplas"/>
    <d v="2012-05-22T13:30:00"/>
    <n v="1"/>
    <x v="7"/>
    <s v="Brachytron pratense"/>
    <n v="3"/>
    <s v="AWD"/>
    <x v="2"/>
    <n v="5"/>
    <s v="Glazenmakers"/>
    <n v="20.285714285714285"/>
  </r>
  <r>
    <n v="15"/>
    <s v="AWD-GZV-Grote Middenplas"/>
    <d v="2012-05-22T13:30:00"/>
    <n v="1"/>
    <x v="9"/>
    <s v="Anax imperator"/>
    <n v="1"/>
    <s v="AWD"/>
    <x v="2"/>
    <n v="5"/>
    <s v="Glazenmakers"/>
    <n v="20.285714285714285"/>
  </r>
  <r>
    <n v="15"/>
    <s v="AWD-GZV-Grote Middenplas"/>
    <d v="2012-05-22T13:30:00"/>
    <n v="1"/>
    <x v="10"/>
    <s v="Libellula quadrimaculata"/>
    <n v="7"/>
    <s v="AWD"/>
    <x v="2"/>
    <n v="5"/>
    <s v="Korenbouten"/>
    <n v="20.285714285714285"/>
  </r>
  <r>
    <n v="15"/>
    <s v="AWD-GZV-Grote Middenplas"/>
    <d v="2012-05-22T13:30:00"/>
    <n v="1"/>
    <x v="18"/>
    <s v="Leucorrhinia rubicunda"/>
    <n v="2"/>
    <s v="AWD"/>
    <x v="2"/>
    <n v="5"/>
    <s v="Korenbouten"/>
    <n v="20.285714285714285"/>
  </r>
  <r>
    <n v="15"/>
    <s v="AWD-GZV-Grote Middenplas"/>
    <d v="2012-06-14T14:00:00"/>
    <n v="1"/>
    <x v="1"/>
    <s v="Ischnura elegans"/>
    <n v="1"/>
    <s v="AWD"/>
    <x v="2"/>
    <n v="6"/>
    <s v="Waterjuffer"/>
    <n v="23.571428571428573"/>
  </r>
  <r>
    <n v="15"/>
    <s v="AWD-GZV-Grote Middenplas"/>
    <d v="2012-06-14T14:00:00"/>
    <n v="1"/>
    <x v="6"/>
    <s v="Coenagrion puella"/>
    <n v="4"/>
    <s v="AWD"/>
    <x v="2"/>
    <n v="6"/>
    <s v="Waterjuffer"/>
    <n v="23.571428571428573"/>
  </r>
  <r>
    <n v="15"/>
    <s v="AWD-GZV-Grote Middenplas"/>
    <d v="2012-06-14T14:00:00"/>
    <n v="1"/>
    <x v="8"/>
    <s v="Aeshna isoceles"/>
    <n v="5"/>
    <s v="AWD"/>
    <x v="2"/>
    <n v="6"/>
    <s v="Glazenmakers"/>
    <n v="23.571428571428573"/>
  </r>
  <r>
    <n v="15"/>
    <s v="AWD-GZV-Grote Middenplas"/>
    <d v="2012-06-14T14:00:00"/>
    <n v="1"/>
    <x v="7"/>
    <s v="Brachytron pratense"/>
    <n v="1"/>
    <s v="AWD"/>
    <x v="2"/>
    <n v="6"/>
    <s v="Glazenmakers"/>
    <n v="23.571428571428573"/>
  </r>
  <r>
    <n v="15"/>
    <s v="AWD-GZV-Grote Middenplas"/>
    <d v="2012-06-14T14:00:00"/>
    <n v="1"/>
    <x v="24"/>
    <s v="Leucorrhinia pectoralis"/>
    <n v="1"/>
    <s v="AWD"/>
    <x v="2"/>
    <n v="6"/>
    <s v="Korenbouten"/>
    <n v="23.571428571428573"/>
  </r>
  <r>
    <n v="15"/>
    <s v="AWD-GZV-Grote Middenplas"/>
    <d v="2012-06-14T14:00:00"/>
    <n v="1"/>
    <x v="3"/>
    <s v="Enallagma cyathigerum"/>
    <n v="2"/>
    <s v="AWD"/>
    <x v="2"/>
    <n v="6"/>
    <s v="Waterjuffer"/>
    <n v="23.571428571428573"/>
  </r>
  <r>
    <n v="15"/>
    <s v="AWD-GZV-Grote Middenplas"/>
    <d v="2012-06-14T14:00:00"/>
    <n v="1"/>
    <x v="9"/>
    <s v="Anax imperator"/>
    <n v="5"/>
    <s v="AWD"/>
    <x v="2"/>
    <n v="6"/>
    <s v="Glazenmakers"/>
    <n v="23.571428571428573"/>
  </r>
  <r>
    <n v="15"/>
    <s v="AWD-GZV-Grote Middenplas"/>
    <d v="2012-06-14T14:00:00"/>
    <n v="1"/>
    <x v="10"/>
    <s v="Libellula quadrimaculata"/>
    <n v="13"/>
    <s v="AWD"/>
    <x v="2"/>
    <n v="6"/>
    <s v="Korenbouten"/>
    <n v="23.571428571428573"/>
  </r>
  <r>
    <n v="15"/>
    <s v="AWD-GZV-Grote Middenplas"/>
    <d v="2012-06-14T14:00:00"/>
    <n v="1"/>
    <x v="5"/>
    <s v="Orthetrum cancellatum"/>
    <n v="6"/>
    <s v="AWD"/>
    <x v="2"/>
    <n v="6"/>
    <s v="Korenbouten"/>
    <n v="23.571428571428573"/>
  </r>
  <r>
    <n v="15"/>
    <s v="AWD-GZV-Grote Middenplas"/>
    <d v="2012-06-14T14:00:00"/>
    <n v="1"/>
    <x v="18"/>
    <s v="Leucorrhinia rubicunda"/>
    <n v="2"/>
    <s v="AWD"/>
    <x v="2"/>
    <n v="6"/>
    <s v="Korenbouten"/>
    <n v="23.571428571428573"/>
  </r>
  <r>
    <n v="15"/>
    <s v="AWD-GZV-Grote Middenplas"/>
    <d v="2012-06-26T13:05:00"/>
    <n v="1"/>
    <x v="1"/>
    <s v="Ischnura elegans"/>
    <n v="7"/>
    <s v="AWD"/>
    <x v="2"/>
    <n v="6"/>
    <s v="Waterjuffer"/>
    <n v="25.285714285714285"/>
  </r>
  <r>
    <n v="15"/>
    <s v="AWD-GZV-Grote Middenplas"/>
    <d v="2012-06-26T13:05:00"/>
    <n v="1"/>
    <x v="6"/>
    <s v="Coenagrion puella"/>
    <n v="23"/>
    <s v="AWD"/>
    <x v="2"/>
    <n v="6"/>
    <s v="Waterjuffer"/>
    <n v="25.285714285714285"/>
  </r>
  <r>
    <n v="15"/>
    <s v="AWD-GZV-Grote Middenplas"/>
    <d v="2012-06-26T13:05:00"/>
    <n v="1"/>
    <x v="8"/>
    <s v="Aeshna isoceles"/>
    <n v="4"/>
    <s v="AWD"/>
    <x v="2"/>
    <n v="6"/>
    <s v="Glazenmakers"/>
    <n v="25.285714285714285"/>
  </r>
  <r>
    <n v="15"/>
    <s v="AWD-GZV-Grote Middenplas"/>
    <d v="2012-06-26T13:05:00"/>
    <n v="1"/>
    <x v="9"/>
    <s v="Anax imperator"/>
    <n v="3"/>
    <s v="AWD"/>
    <x v="2"/>
    <n v="6"/>
    <s v="Glazenmakers"/>
    <n v="25.285714285714285"/>
  </r>
  <r>
    <n v="15"/>
    <s v="AWD-GZV-Grote Middenplas"/>
    <d v="2012-06-26T13:05:00"/>
    <n v="1"/>
    <x v="10"/>
    <s v="Libellula quadrimaculata"/>
    <n v="11"/>
    <s v="AWD"/>
    <x v="2"/>
    <n v="6"/>
    <s v="Korenbouten"/>
    <n v="25.285714285714285"/>
  </r>
  <r>
    <n v="15"/>
    <s v="AWD-GZV-Grote Middenplas"/>
    <d v="2012-06-26T13:05:00"/>
    <n v="1"/>
    <x v="5"/>
    <s v="Orthetrum cancellatum"/>
    <n v="2"/>
    <s v="AWD"/>
    <x v="2"/>
    <n v="6"/>
    <s v="Korenbouten"/>
    <n v="25.285714285714285"/>
  </r>
  <r>
    <n v="15"/>
    <s v="AWD-GZV-Grote Middenplas"/>
    <d v="2012-06-26T13:05:00"/>
    <n v="1"/>
    <x v="24"/>
    <s v="Leucorrhinia pectoralis"/>
    <n v="1"/>
    <s v="AWD"/>
    <x v="2"/>
    <n v="6"/>
    <s v="Korenbouten"/>
    <n v="25.285714285714285"/>
  </r>
  <r>
    <n v="15"/>
    <s v="AWD-GZV-Grote Middenplas"/>
    <d v="2012-07-24T12:10:00"/>
    <n v="1"/>
    <x v="6"/>
    <s v="Coenagrion puella"/>
    <n v="3"/>
    <s v="AWD"/>
    <x v="2"/>
    <n v="7"/>
    <s v="Waterjuffer"/>
    <n v="29.285714285714285"/>
  </r>
  <r>
    <n v="15"/>
    <s v="AWD-GZV-Grote Middenplas"/>
    <d v="2012-07-24T12:10:00"/>
    <n v="1"/>
    <x v="9"/>
    <s v="Anax imperator"/>
    <n v="1"/>
    <s v="AWD"/>
    <x v="2"/>
    <n v="7"/>
    <s v="Glazenmakers"/>
    <n v="29.285714285714285"/>
  </r>
  <r>
    <n v="15"/>
    <s v="AWD-GZV-Grote Middenplas"/>
    <d v="2012-07-24T12:10:00"/>
    <n v="1"/>
    <x v="3"/>
    <s v="Enallagma cyathigerum"/>
    <n v="22"/>
    <s v="AWD"/>
    <x v="2"/>
    <n v="7"/>
    <s v="Waterjuffer"/>
    <n v="29.285714285714285"/>
  </r>
  <r>
    <n v="15"/>
    <s v="AWD-GZV-Grote Middenplas"/>
    <d v="2012-07-24T12:10:00"/>
    <n v="1"/>
    <x v="10"/>
    <s v="Libellula quadrimaculata"/>
    <n v="3"/>
    <s v="AWD"/>
    <x v="2"/>
    <n v="7"/>
    <s v="Korenbouten"/>
    <n v="29.285714285714285"/>
  </r>
  <r>
    <n v="15"/>
    <s v="AWD-GZV-Grote Middenplas"/>
    <d v="2012-07-24T12:10:00"/>
    <n v="1"/>
    <x v="12"/>
    <s v="Sympetrum striolatum"/>
    <n v="2"/>
    <s v="AWD"/>
    <x v="2"/>
    <n v="7"/>
    <s v="Korenbouten"/>
    <n v="29.285714285714285"/>
  </r>
  <r>
    <n v="15"/>
    <s v="AWD-GZV-Grote Middenplas"/>
    <d v="2012-07-24T12:10:00"/>
    <n v="1"/>
    <x v="1"/>
    <s v="Ischnura elegans"/>
    <n v="5"/>
    <s v="AWD"/>
    <x v="2"/>
    <n v="7"/>
    <s v="Waterjuffer"/>
    <n v="29.285714285714285"/>
  </r>
  <r>
    <n v="15"/>
    <s v="AWD-GZV-Grote Middenplas"/>
    <d v="2012-08-01T13:20:00"/>
    <n v="1"/>
    <x v="11"/>
    <s v="Lestes sponsa"/>
    <n v="2"/>
    <s v="AWD"/>
    <x v="2"/>
    <n v="8"/>
    <s v="Pantserjuffers"/>
    <n v="30.428571428571427"/>
  </r>
  <r>
    <n v="15"/>
    <s v="AWD-GZV-Grote Middenplas"/>
    <d v="2012-08-01T13:20:00"/>
    <n v="1"/>
    <x v="1"/>
    <s v="Ischnura elegans"/>
    <n v="6"/>
    <s v="AWD"/>
    <x v="2"/>
    <n v="8"/>
    <s v="Waterjuffer"/>
    <n v="30.428571428571427"/>
  </r>
  <r>
    <n v="15"/>
    <s v="AWD-GZV-Grote Middenplas"/>
    <d v="2012-08-01T13:20:00"/>
    <n v="1"/>
    <x v="3"/>
    <s v="Enallagma cyathigerum"/>
    <n v="11"/>
    <s v="AWD"/>
    <x v="2"/>
    <n v="8"/>
    <s v="Waterjuffer"/>
    <n v="30.428571428571427"/>
  </r>
  <r>
    <n v="15"/>
    <s v="AWD-GZV-Grote Middenplas"/>
    <d v="2012-08-01T13:20:00"/>
    <n v="1"/>
    <x v="9"/>
    <s v="Anax imperator"/>
    <n v="1"/>
    <s v="AWD"/>
    <x v="2"/>
    <n v="8"/>
    <s v="Glazenmakers"/>
    <n v="30.428571428571427"/>
  </r>
  <r>
    <n v="15"/>
    <s v="AWD-GZV-Grote Middenplas"/>
    <d v="2012-08-01T13:20:00"/>
    <n v="1"/>
    <x v="12"/>
    <s v="Sympetrum striolatum"/>
    <n v="7"/>
    <s v="AWD"/>
    <x v="2"/>
    <n v="8"/>
    <s v="Korenbouten"/>
    <n v="30.428571428571427"/>
  </r>
  <r>
    <n v="15"/>
    <s v="AWD-GZV-Grote Middenplas"/>
    <d v="2012-08-01T13:20:00"/>
    <n v="1"/>
    <x v="17"/>
    <s v="Sympetrum vulgatum"/>
    <n v="4"/>
    <s v="AWD"/>
    <x v="2"/>
    <n v="8"/>
    <s v="Korenbouten"/>
    <n v="30.428571428571427"/>
  </r>
  <r>
    <n v="15"/>
    <s v="AWD-GZV-Grote Middenplas"/>
    <d v="2012-08-16T13:30:00"/>
    <n v="1"/>
    <x v="11"/>
    <s v="Lestes sponsa"/>
    <n v="1"/>
    <s v="AWD"/>
    <x v="2"/>
    <n v="8"/>
    <s v="Pantserjuffers"/>
    <n v="32.571428571428569"/>
  </r>
  <r>
    <n v="15"/>
    <s v="AWD-GZV-Grote Middenplas"/>
    <d v="2012-08-16T13:30:00"/>
    <n v="1"/>
    <x v="3"/>
    <s v="Enallagma cyathigerum"/>
    <n v="12"/>
    <s v="AWD"/>
    <x v="2"/>
    <n v="8"/>
    <s v="Waterjuffer"/>
    <n v="32.571428571428569"/>
  </r>
  <r>
    <n v="15"/>
    <s v="AWD-GZV-Grote Middenplas"/>
    <d v="2012-08-16T13:30:00"/>
    <n v="1"/>
    <x v="15"/>
    <s v="Sympetrum danae"/>
    <n v="6"/>
    <s v="AWD"/>
    <x v="2"/>
    <n v="8"/>
    <s v="Korenbouten"/>
    <n v="32.571428571428569"/>
  </r>
  <r>
    <n v="15"/>
    <s v="AWD-GZV-Grote Middenplas"/>
    <d v="2012-08-16T13:30:00"/>
    <n v="1"/>
    <x v="12"/>
    <s v="Sympetrum striolatum"/>
    <n v="3"/>
    <s v="AWD"/>
    <x v="2"/>
    <n v="8"/>
    <s v="Korenbouten"/>
    <n v="32.571428571428569"/>
  </r>
  <r>
    <n v="15"/>
    <s v="AWD-GZV-Grote Middenplas"/>
    <d v="2012-08-16T13:30:00"/>
    <n v="1"/>
    <x v="17"/>
    <s v="Sympetrum vulgatum"/>
    <n v="10"/>
    <s v="AWD"/>
    <x v="2"/>
    <n v="8"/>
    <s v="Korenbouten"/>
    <n v="32.571428571428569"/>
  </r>
  <r>
    <n v="15"/>
    <s v="AWD-GZV-Grote Middenplas"/>
    <d v="2012-08-21T13:25:00"/>
    <n v="1"/>
    <x v="25"/>
    <s v="Lestes barbarus"/>
    <n v="1"/>
    <s v="AWD"/>
    <x v="2"/>
    <n v="8"/>
    <s v="Pantserjuffers"/>
    <n v="33.285714285714285"/>
  </r>
  <r>
    <n v="15"/>
    <s v="AWD-GZV-Grote Middenplas"/>
    <d v="2012-08-21T13:25:00"/>
    <n v="1"/>
    <x v="11"/>
    <s v="Lestes sponsa"/>
    <n v="5"/>
    <s v="AWD"/>
    <x v="2"/>
    <n v="8"/>
    <s v="Pantserjuffers"/>
    <n v="33.285714285714285"/>
  </r>
  <r>
    <n v="15"/>
    <s v="AWD-GZV-Grote Middenplas"/>
    <d v="2012-08-21T13:25:00"/>
    <n v="1"/>
    <x v="3"/>
    <s v="Enallagma cyathigerum"/>
    <n v="7"/>
    <s v="AWD"/>
    <x v="2"/>
    <n v="8"/>
    <s v="Waterjuffer"/>
    <n v="33.285714285714285"/>
  </r>
  <r>
    <n v="15"/>
    <s v="AWD-GZV-Grote Middenplas"/>
    <d v="2012-08-21T13:25:00"/>
    <n v="1"/>
    <x v="12"/>
    <s v="Sympetrum striolatum"/>
    <n v="1"/>
    <s v="AWD"/>
    <x v="2"/>
    <n v="8"/>
    <s v="Korenbouten"/>
    <n v="33.285714285714285"/>
  </r>
  <r>
    <n v="15"/>
    <s v="AWD-GZV-Grote Middenplas"/>
    <d v="2012-08-21T13:25:00"/>
    <n v="1"/>
    <x v="17"/>
    <s v="Sympetrum vulgatum"/>
    <n v="7"/>
    <s v="AWD"/>
    <x v="2"/>
    <n v="8"/>
    <s v="Korenbouten"/>
    <n v="33.285714285714285"/>
  </r>
  <r>
    <n v="15"/>
    <s v="AWD-GZV-Grote Middenplas"/>
    <d v="2012-09-04T13:50:00"/>
    <n v="1"/>
    <x v="11"/>
    <s v="Lestes sponsa"/>
    <n v="5"/>
    <s v="AWD"/>
    <x v="2"/>
    <n v="9"/>
    <s v="Pantserjuffers"/>
    <n v="35.285714285714285"/>
  </r>
  <r>
    <n v="15"/>
    <s v="AWD-GZV-Grote Middenplas"/>
    <d v="2012-09-04T13:50:00"/>
    <n v="1"/>
    <x v="3"/>
    <s v="Enallagma cyathigerum"/>
    <n v="4"/>
    <s v="AWD"/>
    <x v="2"/>
    <n v="9"/>
    <s v="Waterjuffer"/>
    <n v="35.285714285714285"/>
  </r>
  <r>
    <n v="15"/>
    <s v="AWD-GZV-Grote Middenplas"/>
    <d v="2012-09-04T13:50:00"/>
    <n v="1"/>
    <x v="14"/>
    <s v="Aeshna mixta"/>
    <n v="2"/>
    <s v="AWD"/>
    <x v="2"/>
    <n v="9"/>
    <s v="Glazenmakers"/>
    <n v="35.285714285714285"/>
  </r>
  <r>
    <n v="15"/>
    <s v="AWD-GZV-Grote Middenplas"/>
    <d v="2012-09-04T13:50:00"/>
    <n v="1"/>
    <x v="9"/>
    <s v="Anax imperator"/>
    <n v="1"/>
    <s v="AWD"/>
    <x v="2"/>
    <n v="9"/>
    <s v="Glazenmakers"/>
    <n v="35.285714285714285"/>
  </r>
  <r>
    <n v="15"/>
    <s v="AWD-GZV-Grote Middenplas"/>
    <d v="2012-09-04T13:50:00"/>
    <n v="1"/>
    <x v="12"/>
    <s v="Sympetrum striolatum"/>
    <n v="5"/>
    <s v="AWD"/>
    <x v="2"/>
    <n v="9"/>
    <s v="Korenbouten"/>
    <n v="35.285714285714285"/>
  </r>
  <r>
    <n v="15"/>
    <s v="AWD-GZV-Grote Middenplas"/>
    <d v="2012-09-04T13:50:00"/>
    <n v="1"/>
    <x v="17"/>
    <s v="Sympetrum vulgatum"/>
    <n v="6"/>
    <s v="AWD"/>
    <x v="2"/>
    <n v="9"/>
    <s v="Korenbouten"/>
    <n v="35.285714285714285"/>
  </r>
  <r>
    <n v="15"/>
    <s v="AWD-GZV-Grote Middenplas"/>
    <d v="2013-05-19T12:15:00"/>
    <n v="1"/>
    <x v="1"/>
    <s v="Ischnura elegans"/>
    <n v="2"/>
    <s v="AWD"/>
    <x v="3"/>
    <n v="5"/>
    <s v="Waterjuffer"/>
    <n v="19.714285714285715"/>
  </r>
  <r>
    <n v="15"/>
    <s v="AWD-GZV-Grote Middenplas"/>
    <d v="2013-05-19T12:15:00"/>
    <n v="1"/>
    <x v="2"/>
    <s v="Pyrrhosoma nymphula"/>
    <n v="2"/>
    <s v="AWD"/>
    <x v="3"/>
    <n v="5"/>
    <s v="Waterjuffer"/>
    <n v="19.714285714285715"/>
  </r>
  <r>
    <n v="15"/>
    <s v="AWD-GZV-Grote Middenplas"/>
    <d v="2013-05-19T12:15:00"/>
    <n v="1"/>
    <x v="3"/>
    <s v="Enallagma cyathigerum"/>
    <n v="6"/>
    <s v="AWD"/>
    <x v="3"/>
    <n v="5"/>
    <s v="Waterjuffer"/>
    <n v="19.714285714285715"/>
  </r>
  <r>
    <n v="15"/>
    <s v="AWD-GZV-Grote Middenplas"/>
    <d v="2013-05-19T12:15:00"/>
    <n v="1"/>
    <x v="6"/>
    <s v="Coenagrion puella"/>
    <n v="7"/>
    <s v="AWD"/>
    <x v="3"/>
    <n v="5"/>
    <s v="Waterjuffer"/>
    <n v="19.714285714285715"/>
  </r>
  <r>
    <n v="15"/>
    <s v="AWD-GZV-Grote Middenplas"/>
    <d v="2013-05-19T12:15:00"/>
    <n v="1"/>
    <x v="10"/>
    <s v="Libellula quadrimaculata"/>
    <n v="16"/>
    <s v="AWD"/>
    <x v="3"/>
    <n v="5"/>
    <s v="Korenbouten"/>
    <n v="19.714285714285715"/>
  </r>
  <r>
    <n v="15"/>
    <s v="AWD-GZV-Grote Middenplas"/>
    <d v="2013-05-28T12:00:00"/>
    <n v="1"/>
    <x v="1"/>
    <s v="Ischnura elegans"/>
    <n v="1"/>
    <s v="AWD"/>
    <x v="3"/>
    <n v="5"/>
    <s v="Waterjuffer"/>
    <n v="21"/>
  </r>
  <r>
    <n v="15"/>
    <s v="AWD-GZV-Grote Middenplas"/>
    <d v="2013-05-28T12:00:00"/>
    <n v="1"/>
    <x v="6"/>
    <s v="Coenagrion puella"/>
    <n v="12"/>
    <s v="AWD"/>
    <x v="3"/>
    <n v="5"/>
    <s v="Waterjuffer"/>
    <n v="21"/>
  </r>
  <r>
    <n v="15"/>
    <s v="AWD-GZV-Grote Middenplas"/>
    <d v="2013-05-28T12:00:00"/>
    <n v="1"/>
    <x v="2"/>
    <s v="Pyrrhosoma nymphula"/>
    <n v="5"/>
    <s v="AWD"/>
    <x v="3"/>
    <n v="5"/>
    <s v="Waterjuffer"/>
    <n v="21"/>
  </r>
  <r>
    <n v="15"/>
    <s v="AWD-GZV-Grote Middenplas"/>
    <d v="2013-05-28T12:00:00"/>
    <n v="1"/>
    <x v="3"/>
    <s v="Enallagma cyathigerum"/>
    <n v="9"/>
    <s v="AWD"/>
    <x v="3"/>
    <n v="5"/>
    <s v="Waterjuffer"/>
    <n v="21"/>
  </r>
  <r>
    <n v="15"/>
    <s v="AWD-GZV-Grote Middenplas"/>
    <d v="2013-05-28T12:00:00"/>
    <n v="1"/>
    <x v="10"/>
    <s v="Libellula quadrimaculata"/>
    <n v="17"/>
    <s v="AWD"/>
    <x v="3"/>
    <n v="5"/>
    <s v="Korenbouten"/>
    <n v="21"/>
  </r>
  <r>
    <n v="15"/>
    <s v="AWD-GZV-Grote Middenplas"/>
    <d v="2013-05-28T12:00:00"/>
    <n v="1"/>
    <x v="18"/>
    <s v="Leucorrhinia rubicunda"/>
    <n v="5"/>
    <s v="AWD"/>
    <x v="3"/>
    <n v="5"/>
    <s v="Korenbouten"/>
    <n v="21"/>
  </r>
  <r>
    <n v="15"/>
    <s v="AWD-GZV-Grote Middenplas"/>
    <d v="2013-06-07T12:25:00"/>
    <n v="1"/>
    <x v="9"/>
    <s v="Anax imperator"/>
    <n v="2"/>
    <s v="AWD"/>
    <x v="3"/>
    <n v="6"/>
    <s v="Glazenmakers"/>
    <n v="22.428571428571427"/>
  </r>
  <r>
    <n v="15"/>
    <s v="AWD-GZV-Grote Middenplas"/>
    <d v="2013-06-07T12:25:00"/>
    <n v="1"/>
    <x v="18"/>
    <s v="Leucorrhinia rubicunda"/>
    <n v="1"/>
    <s v="AWD"/>
    <x v="3"/>
    <n v="6"/>
    <s v="Korenbouten"/>
    <n v="22.428571428571427"/>
  </r>
  <r>
    <n v="15"/>
    <s v="AWD-GZV-Grote Middenplas"/>
    <d v="2013-06-07T12:25:00"/>
    <n v="1"/>
    <x v="1"/>
    <s v="Ischnura elegans"/>
    <n v="26"/>
    <s v="AWD"/>
    <x v="3"/>
    <n v="6"/>
    <s v="Waterjuffer"/>
    <n v="22.428571428571427"/>
  </r>
  <r>
    <n v="15"/>
    <s v="AWD-GZV-Grote Middenplas"/>
    <d v="2013-06-07T12:25:00"/>
    <n v="1"/>
    <x v="2"/>
    <s v="Pyrrhosoma nymphula"/>
    <n v="4"/>
    <s v="AWD"/>
    <x v="3"/>
    <n v="6"/>
    <s v="Waterjuffer"/>
    <n v="22.428571428571427"/>
  </r>
  <r>
    <n v="15"/>
    <s v="AWD-GZV-Grote Middenplas"/>
    <d v="2013-06-07T12:25:00"/>
    <n v="1"/>
    <x v="3"/>
    <s v="Enallagma cyathigerum"/>
    <n v="26"/>
    <s v="AWD"/>
    <x v="3"/>
    <n v="6"/>
    <s v="Waterjuffer"/>
    <n v="22.428571428571427"/>
  </r>
  <r>
    <n v="15"/>
    <s v="AWD-GZV-Grote Middenplas"/>
    <d v="2013-06-07T12:25:00"/>
    <n v="1"/>
    <x v="6"/>
    <s v="Coenagrion puella"/>
    <n v="97"/>
    <s v="AWD"/>
    <x v="3"/>
    <n v="6"/>
    <s v="Waterjuffer"/>
    <n v="22.428571428571427"/>
  </r>
  <r>
    <n v="15"/>
    <s v="AWD-GZV-Grote Middenplas"/>
    <d v="2013-06-07T12:25:00"/>
    <n v="1"/>
    <x v="8"/>
    <s v="Aeshna isoceles"/>
    <n v="2"/>
    <s v="AWD"/>
    <x v="3"/>
    <n v="6"/>
    <s v="Glazenmakers"/>
    <n v="22.428571428571427"/>
  </r>
  <r>
    <n v="15"/>
    <s v="AWD-GZV-Grote Middenplas"/>
    <d v="2013-06-07T12:25:00"/>
    <n v="1"/>
    <x v="10"/>
    <s v="Libellula quadrimaculata"/>
    <n v="130"/>
    <s v="AWD"/>
    <x v="3"/>
    <n v="6"/>
    <s v="Korenbouten"/>
    <n v="22.428571428571427"/>
  </r>
  <r>
    <n v="15"/>
    <s v="AWD-GZV-Grote Middenplas"/>
    <d v="2013-06-07T12:25:00"/>
    <n v="1"/>
    <x v="5"/>
    <s v="Orthetrum cancellatum"/>
    <n v="2"/>
    <s v="AWD"/>
    <x v="3"/>
    <n v="6"/>
    <s v="Korenbouten"/>
    <n v="22.428571428571427"/>
  </r>
  <r>
    <n v="15"/>
    <s v="AWD-GZV-Grote Middenplas"/>
    <d v="2013-06-07T12:25:00"/>
    <n v="1"/>
    <x v="7"/>
    <s v="Brachytron pratense"/>
    <n v="1"/>
    <s v="AWD"/>
    <x v="3"/>
    <n v="6"/>
    <s v="Glazenmakers"/>
    <n v="22.428571428571427"/>
  </r>
  <r>
    <n v="15"/>
    <s v="AWD-GZV-Grote Middenplas"/>
    <d v="2013-06-25T13:25:00"/>
    <n v="1"/>
    <x v="1"/>
    <s v="Ischnura elegans"/>
    <n v="10"/>
    <s v="AWD"/>
    <x v="3"/>
    <n v="6"/>
    <s v="Waterjuffer"/>
    <n v="25"/>
  </r>
  <r>
    <n v="15"/>
    <s v="AWD-GZV-Grote Middenplas"/>
    <d v="2013-06-25T13:25:00"/>
    <n v="1"/>
    <x v="7"/>
    <s v="Brachytron pratense"/>
    <n v="1"/>
    <s v="AWD"/>
    <x v="3"/>
    <n v="6"/>
    <s v="Glazenmakers"/>
    <n v="25"/>
  </r>
  <r>
    <n v="15"/>
    <s v="AWD-GZV-Grote Middenplas"/>
    <d v="2013-06-25T13:25:00"/>
    <n v="1"/>
    <x v="6"/>
    <s v="Coenagrion puella"/>
    <n v="36"/>
    <s v="AWD"/>
    <x v="3"/>
    <n v="6"/>
    <s v="Waterjuffer"/>
    <n v="25"/>
  </r>
  <r>
    <n v="15"/>
    <s v="AWD-GZV-Grote Middenplas"/>
    <d v="2013-06-25T13:25:00"/>
    <n v="1"/>
    <x v="8"/>
    <s v="Aeshna isoceles"/>
    <n v="2"/>
    <s v="AWD"/>
    <x v="3"/>
    <n v="6"/>
    <s v="Glazenmakers"/>
    <n v="25"/>
  </r>
  <r>
    <n v="15"/>
    <s v="AWD-GZV-Grote Middenplas"/>
    <d v="2013-06-25T13:25:00"/>
    <n v="1"/>
    <x v="9"/>
    <s v="Anax imperator"/>
    <n v="5"/>
    <s v="AWD"/>
    <x v="3"/>
    <n v="6"/>
    <s v="Glazenmakers"/>
    <n v="25"/>
  </r>
  <r>
    <n v="15"/>
    <s v="AWD-GZV-Grote Middenplas"/>
    <d v="2013-06-25T13:25:00"/>
    <n v="1"/>
    <x v="10"/>
    <s v="Libellula quadrimaculata"/>
    <n v="23"/>
    <s v="AWD"/>
    <x v="3"/>
    <n v="6"/>
    <s v="Korenbouten"/>
    <n v="25"/>
  </r>
  <r>
    <n v="15"/>
    <s v="AWD-GZV-Grote Middenplas"/>
    <d v="2013-06-25T13:25:00"/>
    <n v="1"/>
    <x v="18"/>
    <s v="Leucorrhinia rubicunda"/>
    <n v="2"/>
    <s v="AWD"/>
    <x v="3"/>
    <n v="6"/>
    <s v="Korenbouten"/>
    <n v="25"/>
  </r>
  <r>
    <n v="15"/>
    <s v="AWD-GZV-Grote Middenplas"/>
    <d v="2013-07-02T11:45:00"/>
    <n v="1"/>
    <x v="3"/>
    <s v="Enallagma cyathigerum"/>
    <n v="4"/>
    <s v="AWD"/>
    <x v="3"/>
    <n v="7"/>
    <s v="Waterjuffer"/>
    <n v="26"/>
  </r>
  <r>
    <n v="15"/>
    <s v="AWD-GZV-Grote Middenplas"/>
    <d v="2013-07-02T11:45:00"/>
    <n v="1"/>
    <x v="5"/>
    <s v="Orthetrum cancellatum"/>
    <n v="3"/>
    <s v="AWD"/>
    <x v="3"/>
    <n v="7"/>
    <s v="Korenbouten"/>
    <n v="26"/>
  </r>
  <r>
    <n v="15"/>
    <s v="AWD-GZV-Grote Middenplas"/>
    <d v="2013-07-02T11:45:00"/>
    <n v="1"/>
    <x v="1"/>
    <s v="Ischnura elegans"/>
    <n v="49"/>
    <s v="AWD"/>
    <x v="3"/>
    <n v="7"/>
    <s v="Waterjuffer"/>
    <n v="26"/>
  </r>
  <r>
    <n v="15"/>
    <s v="AWD-GZV-Grote Middenplas"/>
    <d v="2013-07-02T11:45:00"/>
    <n v="1"/>
    <x v="6"/>
    <s v="Coenagrion puella"/>
    <n v="33"/>
    <s v="AWD"/>
    <x v="3"/>
    <n v="7"/>
    <s v="Waterjuffer"/>
    <n v="26"/>
  </r>
  <r>
    <n v="15"/>
    <s v="AWD-GZV-Grote Middenplas"/>
    <d v="2013-07-02T11:45:00"/>
    <n v="1"/>
    <x v="8"/>
    <s v="Aeshna isoceles"/>
    <n v="2"/>
    <s v="AWD"/>
    <x v="3"/>
    <n v="7"/>
    <s v="Glazenmakers"/>
    <n v="26"/>
  </r>
  <r>
    <n v="15"/>
    <s v="AWD-GZV-Grote Middenplas"/>
    <d v="2013-07-02T11:45:00"/>
    <n v="1"/>
    <x v="9"/>
    <s v="Anax imperator"/>
    <n v="1"/>
    <s v="AWD"/>
    <x v="3"/>
    <n v="7"/>
    <s v="Glazenmakers"/>
    <n v="26"/>
  </r>
  <r>
    <n v="15"/>
    <s v="AWD-GZV-Grote Middenplas"/>
    <d v="2013-07-02T11:45:00"/>
    <n v="1"/>
    <x v="10"/>
    <s v="Libellula quadrimaculata"/>
    <n v="24"/>
    <s v="AWD"/>
    <x v="3"/>
    <n v="7"/>
    <s v="Korenbouten"/>
    <n v="26"/>
  </r>
  <r>
    <n v="15"/>
    <s v="AWD-GZV-Grote Middenplas"/>
    <d v="2013-07-02T11:45:00"/>
    <n v="1"/>
    <x v="12"/>
    <s v="Sympetrum striolatum"/>
    <n v="3"/>
    <s v="AWD"/>
    <x v="3"/>
    <n v="7"/>
    <s v="Korenbouten"/>
    <n v="26"/>
  </r>
  <r>
    <n v="15"/>
    <s v="AWD-GZV-Grote Middenplas"/>
    <d v="2013-07-17T11:40:00"/>
    <n v="1"/>
    <x v="11"/>
    <s v="Lestes sponsa"/>
    <n v="4"/>
    <s v="AWD"/>
    <x v="3"/>
    <n v="7"/>
    <s v="Pantserjuffers"/>
    <n v="28.142857142857142"/>
  </r>
  <r>
    <n v="15"/>
    <s v="AWD-GZV-Grote Middenplas"/>
    <d v="2013-07-17T11:40:00"/>
    <n v="1"/>
    <x v="6"/>
    <s v="Coenagrion puella"/>
    <n v="24"/>
    <s v="AWD"/>
    <x v="3"/>
    <n v="7"/>
    <s v="Waterjuffer"/>
    <n v="28.142857142857142"/>
  </r>
  <r>
    <n v="15"/>
    <s v="AWD-GZV-Grote Middenplas"/>
    <d v="2013-07-17T11:40:00"/>
    <n v="1"/>
    <x v="1"/>
    <s v="Ischnura elegans"/>
    <n v="28"/>
    <s v="AWD"/>
    <x v="3"/>
    <n v="7"/>
    <s v="Waterjuffer"/>
    <n v="28.142857142857142"/>
  </r>
  <r>
    <n v="15"/>
    <s v="AWD-GZV-Grote Middenplas"/>
    <d v="2013-07-17T11:40:00"/>
    <n v="1"/>
    <x v="3"/>
    <s v="Enallagma cyathigerum"/>
    <n v="3"/>
    <s v="AWD"/>
    <x v="3"/>
    <n v="7"/>
    <s v="Waterjuffer"/>
    <n v="28.142857142857142"/>
  </r>
  <r>
    <n v="15"/>
    <s v="AWD-GZV-Grote Middenplas"/>
    <d v="2013-07-17T11:40:00"/>
    <n v="1"/>
    <x v="8"/>
    <s v="Aeshna isoceles"/>
    <n v="2"/>
    <s v="AWD"/>
    <x v="3"/>
    <n v="7"/>
    <s v="Glazenmakers"/>
    <n v="28.142857142857142"/>
  </r>
  <r>
    <n v="15"/>
    <s v="AWD-GZV-Grote Middenplas"/>
    <d v="2013-07-17T11:40:00"/>
    <n v="1"/>
    <x v="9"/>
    <s v="Anax imperator"/>
    <n v="1"/>
    <s v="AWD"/>
    <x v="3"/>
    <n v="7"/>
    <s v="Glazenmakers"/>
    <n v="28.142857142857142"/>
  </r>
  <r>
    <n v="15"/>
    <s v="AWD-GZV-Grote Middenplas"/>
    <d v="2013-07-17T11:40:00"/>
    <n v="1"/>
    <x v="10"/>
    <s v="Libellula quadrimaculata"/>
    <n v="4"/>
    <s v="AWD"/>
    <x v="3"/>
    <n v="7"/>
    <s v="Korenbouten"/>
    <n v="28.142857142857142"/>
  </r>
  <r>
    <n v="15"/>
    <s v="AWD-GZV-Grote Middenplas"/>
    <d v="2013-07-17T11:40:00"/>
    <n v="1"/>
    <x v="12"/>
    <s v="Sympetrum striolatum"/>
    <n v="4"/>
    <s v="AWD"/>
    <x v="3"/>
    <n v="7"/>
    <s v="Korenbouten"/>
    <n v="28.142857142857142"/>
  </r>
  <r>
    <n v="15"/>
    <s v="AWD-GZV-Grote Middenplas"/>
    <d v="2013-07-26T15:40:00"/>
    <n v="1"/>
    <x v="11"/>
    <s v="Lestes sponsa"/>
    <n v="5"/>
    <s v="AWD"/>
    <x v="3"/>
    <n v="7"/>
    <s v="Pantserjuffers"/>
    <n v="29.428571428571427"/>
  </r>
  <r>
    <n v="15"/>
    <s v="AWD-GZV-Grote Middenplas"/>
    <d v="2013-07-26T15:40:00"/>
    <n v="1"/>
    <x v="8"/>
    <s v="Aeshna isoceles"/>
    <n v="1"/>
    <s v="AWD"/>
    <x v="3"/>
    <n v="7"/>
    <s v="Glazenmakers"/>
    <n v="29.428571428571427"/>
  </r>
  <r>
    <n v="15"/>
    <s v="AWD-GZV-Grote Middenplas"/>
    <d v="2013-07-26T15:40:00"/>
    <n v="1"/>
    <x v="10"/>
    <s v="Libellula quadrimaculata"/>
    <n v="3"/>
    <s v="AWD"/>
    <x v="3"/>
    <n v="7"/>
    <s v="Korenbouten"/>
    <n v="29.428571428571427"/>
  </r>
  <r>
    <n v="15"/>
    <s v="AWD-GZV-Grote Middenplas"/>
    <d v="2013-07-26T15:40:00"/>
    <n v="1"/>
    <x v="16"/>
    <s v="Sympetrum sanguineum"/>
    <n v="1"/>
    <s v="AWD"/>
    <x v="3"/>
    <n v="7"/>
    <s v="Korenbouten"/>
    <n v="29.428571428571427"/>
  </r>
  <r>
    <n v="15"/>
    <s v="AWD-GZV-Grote Middenplas"/>
    <d v="2013-07-26T15:40:00"/>
    <n v="1"/>
    <x v="1"/>
    <s v="Ischnura elegans"/>
    <n v="20"/>
    <s v="AWD"/>
    <x v="3"/>
    <n v="7"/>
    <s v="Waterjuffer"/>
    <n v="29.428571428571427"/>
  </r>
  <r>
    <n v="15"/>
    <s v="AWD-GZV-Grote Middenplas"/>
    <d v="2013-07-26T15:40:00"/>
    <n v="1"/>
    <x v="3"/>
    <s v="Enallagma cyathigerum"/>
    <n v="60"/>
    <s v="AWD"/>
    <x v="3"/>
    <n v="7"/>
    <s v="Waterjuffer"/>
    <n v="29.428571428571427"/>
  </r>
  <r>
    <n v="15"/>
    <s v="AWD-GZV-Grote Middenplas"/>
    <d v="2013-07-26T15:40:00"/>
    <n v="1"/>
    <x v="9"/>
    <s v="Anax imperator"/>
    <n v="1"/>
    <s v="AWD"/>
    <x v="3"/>
    <n v="7"/>
    <s v="Glazenmakers"/>
    <n v="29.428571428571427"/>
  </r>
  <r>
    <n v="15"/>
    <s v="AWD-GZV-Grote Middenplas"/>
    <d v="2013-07-26T15:40:00"/>
    <n v="1"/>
    <x v="17"/>
    <s v="Sympetrum vulgatum"/>
    <n v="4"/>
    <s v="AWD"/>
    <x v="3"/>
    <n v="7"/>
    <s v="Korenbouten"/>
    <n v="29.428571428571427"/>
  </r>
  <r>
    <n v="15"/>
    <s v="AWD-GZV-Grote Middenplas"/>
    <d v="2013-08-05T13:30:00"/>
    <n v="1"/>
    <x v="1"/>
    <s v="Ischnura elegans"/>
    <n v="1"/>
    <s v="AWD"/>
    <x v="3"/>
    <n v="8"/>
    <s v="Waterjuffer"/>
    <n v="30.857142857142858"/>
  </r>
  <r>
    <n v="15"/>
    <s v="AWD-GZV-Grote Middenplas"/>
    <d v="2013-08-05T13:30:00"/>
    <n v="1"/>
    <x v="11"/>
    <s v="Lestes sponsa"/>
    <n v="4"/>
    <s v="AWD"/>
    <x v="3"/>
    <n v="8"/>
    <s v="Pantserjuffers"/>
    <n v="30.857142857142858"/>
  </r>
  <r>
    <n v="15"/>
    <s v="AWD-GZV-Grote Middenplas"/>
    <d v="2013-08-05T13:30:00"/>
    <n v="1"/>
    <x v="3"/>
    <s v="Enallagma cyathigerum"/>
    <n v="10"/>
    <s v="AWD"/>
    <x v="3"/>
    <n v="8"/>
    <s v="Waterjuffer"/>
    <n v="30.857142857142858"/>
  </r>
  <r>
    <n v="15"/>
    <s v="AWD-GZV-Grote Middenplas"/>
    <d v="2013-08-05T13:30:00"/>
    <n v="1"/>
    <x v="6"/>
    <s v="Coenagrion puella"/>
    <n v="17"/>
    <s v="AWD"/>
    <x v="3"/>
    <n v="8"/>
    <s v="Waterjuffer"/>
    <n v="30.857142857142858"/>
  </r>
  <r>
    <n v="15"/>
    <s v="AWD-GZV-Grote Middenplas"/>
    <d v="2013-08-05T13:30:00"/>
    <n v="1"/>
    <x v="8"/>
    <s v="Aeshna isoceles"/>
    <n v="2"/>
    <s v="AWD"/>
    <x v="3"/>
    <n v="8"/>
    <s v="Glazenmakers"/>
    <n v="30.857142857142858"/>
  </r>
  <r>
    <n v="15"/>
    <s v="AWD-GZV-Grote Middenplas"/>
    <d v="2013-08-05T13:30:00"/>
    <n v="1"/>
    <x v="9"/>
    <s v="Anax imperator"/>
    <n v="2"/>
    <s v="AWD"/>
    <x v="3"/>
    <n v="8"/>
    <s v="Glazenmakers"/>
    <n v="30.857142857142858"/>
  </r>
  <r>
    <n v="15"/>
    <s v="AWD-GZV-Grote Middenplas"/>
    <d v="2013-08-05T13:30:00"/>
    <n v="1"/>
    <x v="10"/>
    <s v="Libellula quadrimaculata"/>
    <n v="3"/>
    <s v="AWD"/>
    <x v="3"/>
    <n v="8"/>
    <s v="Korenbouten"/>
    <n v="30.857142857142858"/>
  </r>
  <r>
    <n v="15"/>
    <s v="AWD-GZV-Grote Middenplas"/>
    <d v="2013-08-05T13:30:00"/>
    <n v="1"/>
    <x v="15"/>
    <s v="Sympetrum danae"/>
    <n v="1"/>
    <s v="AWD"/>
    <x v="3"/>
    <n v="8"/>
    <s v="Korenbouten"/>
    <n v="30.857142857142858"/>
  </r>
  <r>
    <n v="15"/>
    <s v="AWD-GZV-Grote Middenplas"/>
    <d v="2013-08-05T13:30:00"/>
    <n v="1"/>
    <x v="23"/>
    <s v="Sympetrum striolatum/vulgatum"/>
    <n v="4"/>
    <s v="AWD"/>
    <x v="3"/>
    <n v="8"/>
    <s v="Korenbouten"/>
    <n v="30.857142857142858"/>
  </r>
  <r>
    <n v="15"/>
    <s v="AWD-GZV-Grote Middenplas"/>
    <d v="2013-08-05T13:30:00"/>
    <n v="1"/>
    <x v="17"/>
    <s v="Sympetrum vulgatum"/>
    <n v="3"/>
    <s v="AWD"/>
    <x v="3"/>
    <n v="8"/>
    <s v="Korenbouten"/>
    <n v="30.857142857142858"/>
  </r>
  <r>
    <n v="15"/>
    <s v="AWD-GZV-Grote Middenplas"/>
    <d v="2013-08-14T13:45:00"/>
    <n v="1"/>
    <x v="1"/>
    <s v="Ischnura elegans"/>
    <n v="1"/>
    <s v="AWD"/>
    <x v="3"/>
    <n v="8"/>
    <s v="Waterjuffer"/>
    <n v="32.142857142857146"/>
  </r>
  <r>
    <n v="15"/>
    <s v="AWD-GZV-Grote Middenplas"/>
    <d v="2013-08-14T13:45:00"/>
    <n v="1"/>
    <x v="11"/>
    <s v="Lestes sponsa"/>
    <n v="3"/>
    <s v="AWD"/>
    <x v="3"/>
    <n v="8"/>
    <s v="Pantserjuffers"/>
    <n v="32.142857142857146"/>
  </r>
  <r>
    <n v="15"/>
    <s v="AWD-GZV-Grote Middenplas"/>
    <d v="2013-08-14T13:45:00"/>
    <n v="1"/>
    <x v="16"/>
    <s v="Sympetrum sanguineum"/>
    <n v="2"/>
    <s v="AWD"/>
    <x v="3"/>
    <n v="8"/>
    <s v="Korenbouten"/>
    <n v="32.142857142857146"/>
  </r>
  <r>
    <n v="15"/>
    <s v="AWD-GZV-Grote Middenplas"/>
    <d v="2013-08-14T13:45:00"/>
    <n v="1"/>
    <x v="3"/>
    <s v="Enallagma cyathigerum"/>
    <n v="15"/>
    <s v="AWD"/>
    <x v="3"/>
    <n v="8"/>
    <s v="Waterjuffer"/>
    <n v="32.142857142857146"/>
  </r>
  <r>
    <n v="15"/>
    <s v="AWD-GZV-Grote Middenplas"/>
    <d v="2013-08-14T13:45:00"/>
    <n v="1"/>
    <x v="10"/>
    <s v="Libellula quadrimaculata"/>
    <n v="3"/>
    <s v="AWD"/>
    <x v="3"/>
    <n v="8"/>
    <s v="Korenbouten"/>
    <n v="32.142857142857146"/>
  </r>
  <r>
    <n v="15"/>
    <s v="AWD-GZV-Grote Middenplas"/>
    <d v="2013-08-14T13:45:00"/>
    <n v="1"/>
    <x v="15"/>
    <s v="Sympetrum danae"/>
    <n v="1"/>
    <s v="AWD"/>
    <x v="3"/>
    <n v="8"/>
    <s v="Korenbouten"/>
    <n v="32.142857142857146"/>
  </r>
  <r>
    <n v="15"/>
    <s v="AWD-GZV-Grote Middenplas"/>
    <d v="2013-08-14T13:45:00"/>
    <n v="1"/>
    <x v="12"/>
    <s v="Sympetrum striolatum"/>
    <n v="2"/>
    <s v="AWD"/>
    <x v="3"/>
    <n v="8"/>
    <s v="Korenbouten"/>
    <n v="32.142857142857146"/>
  </r>
  <r>
    <n v="15"/>
    <s v="AWD-GZV-Grote Middenplas"/>
    <d v="2013-08-14T13:45:00"/>
    <n v="1"/>
    <x v="17"/>
    <s v="Sympetrum vulgatum"/>
    <n v="22"/>
    <s v="AWD"/>
    <x v="3"/>
    <n v="8"/>
    <s v="Korenbouten"/>
    <n v="32.142857142857146"/>
  </r>
  <r>
    <n v="15"/>
    <s v="AWD-GZV-Grote Middenplas"/>
    <d v="2013-08-27T11:45:00"/>
    <n v="1"/>
    <x v="17"/>
    <s v="Sympetrum vulgatum"/>
    <n v="1"/>
    <s v="AWD"/>
    <x v="3"/>
    <n v="8"/>
    <s v="Korenbouten"/>
    <n v="34"/>
  </r>
  <r>
    <n v="15"/>
    <s v="AWD-GZV-Grote Middenplas"/>
    <d v="2013-08-27T11:45:00"/>
    <n v="1"/>
    <x v="11"/>
    <s v="Lestes sponsa"/>
    <n v="5"/>
    <s v="AWD"/>
    <x v="3"/>
    <n v="8"/>
    <s v="Pantserjuffers"/>
    <n v="34"/>
  </r>
  <r>
    <n v="15"/>
    <s v="AWD-GZV-Grote Middenplas"/>
    <d v="2013-08-27T11:45:00"/>
    <n v="1"/>
    <x v="3"/>
    <s v="Enallagma cyathigerum"/>
    <n v="3"/>
    <s v="AWD"/>
    <x v="3"/>
    <n v="8"/>
    <s v="Waterjuffer"/>
    <n v="34"/>
  </r>
  <r>
    <n v="15"/>
    <s v="AWD-GZV-Grote Middenplas"/>
    <d v="2013-08-27T11:45:00"/>
    <n v="1"/>
    <x v="15"/>
    <s v="Sympetrum danae"/>
    <n v="2"/>
    <s v="AWD"/>
    <x v="3"/>
    <n v="8"/>
    <s v="Korenbouten"/>
    <n v="34"/>
  </r>
  <r>
    <n v="15"/>
    <s v="AWD-GZV-Grote Middenplas"/>
    <d v="2013-08-27T11:45:00"/>
    <n v="1"/>
    <x v="12"/>
    <s v="Sympetrum striolatum"/>
    <n v="5"/>
    <s v="AWD"/>
    <x v="3"/>
    <n v="8"/>
    <s v="Korenbouten"/>
    <n v="34"/>
  </r>
  <r>
    <n v="15"/>
    <s v="AWD-GZV-Grote Middenplas"/>
    <d v="2013-08-27T11:45:00"/>
    <n v="1"/>
    <x v="23"/>
    <s v="Sympetrum striolatum/vulgatum"/>
    <n v="8"/>
    <s v="AWD"/>
    <x v="3"/>
    <n v="8"/>
    <s v="Korenbouten"/>
    <n v="34"/>
  </r>
  <r>
    <n v="15"/>
    <s v="AWD-GZV-Grote Middenplas"/>
    <d v="2013-09-09T14:30:00"/>
    <n v="1"/>
    <x v="11"/>
    <s v="Lestes sponsa"/>
    <n v="1"/>
    <s v="AWD"/>
    <x v="3"/>
    <n v="9"/>
    <s v="Pantserjuffers"/>
    <n v="35.857142857142854"/>
  </r>
  <r>
    <n v="15"/>
    <s v="AWD-GZV-Grote Middenplas"/>
    <d v="2013-09-09T14:30:00"/>
    <n v="1"/>
    <x v="13"/>
    <s v="Chalcolestes viridis"/>
    <n v="10"/>
    <s v="AWD"/>
    <x v="3"/>
    <n v="9"/>
    <s v="Pantserjuffers"/>
    <n v="35.857142857142854"/>
  </r>
  <r>
    <n v="15"/>
    <s v="AWD-GZV-Grote Middenplas"/>
    <d v="2013-09-09T14:30:00"/>
    <n v="1"/>
    <x v="3"/>
    <s v="Enallagma cyathigerum"/>
    <n v="1"/>
    <s v="AWD"/>
    <x v="3"/>
    <n v="9"/>
    <s v="Waterjuffer"/>
    <n v="35.857142857142854"/>
  </r>
  <r>
    <n v="15"/>
    <s v="AWD-GZV-Grote Middenplas"/>
    <d v="2013-09-09T14:30:00"/>
    <n v="1"/>
    <x v="14"/>
    <s v="Aeshna mixta"/>
    <n v="4"/>
    <s v="AWD"/>
    <x v="3"/>
    <n v="9"/>
    <s v="Glazenmakers"/>
    <n v="35.857142857142854"/>
  </r>
  <r>
    <n v="15"/>
    <s v="AWD-GZV-Grote Middenplas"/>
    <d v="2013-09-09T14:30:00"/>
    <n v="1"/>
    <x v="23"/>
    <s v="Sympetrum striolatum/vulgatum"/>
    <n v="34"/>
    <s v="AWD"/>
    <x v="3"/>
    <n v="9"/>
    <s v="Korenbouten"/>
    <n v="35.857142857142854"/>
  </r>
  <r>
    <n v="15"/>
    <s v="AWD-GZV-Grote Middenplas"/>
    <d v="2014-05-16T13:00:00"/>
    <n v="1"/>
    <x v="6"/>
    <s v="Coenagrion puella"/>
    <n v="7"/>
    <s v="AWD"/>
    <x v="4"/>
    <n v="5"/>
    <s v="Waterjuffer"/>
    <n v="19.285714285714285"/>
  </r>
  <r>
    <n v="15"/>
    <s v="AWD-GZV-Grote Middenplas"/>
    <d v="2014-05-16T13:00:00"/>
    <n v="1"/>
    <x v="4"/>
    <s v="Coenagrion pulchellum"/>
    <n v="1"/>
    <s v="AWD"/>
    <x v="4"/>
    <n v="5"/>
    <s v="Waterjuffer"/>
    <n v="19.285714285714285"/>
  </r>
  <r>
    <n v="15"/>
    <s v="AWD-GZV-Grote Middenplas"/>
    <d v="2014-05-16T13:00:00"/>
    <n v="1"/>
    <x v="8"/>
    <s v="Aeshna isoceles"/>
    <n v="3"/>
    <s v="AWD"/>
    <x v="4"/>
    <n v="5"/>
    <s v="Glazenmakers"/>
    <n v="19.285714285714285"/>
  </r>
  <r>
    <n v="15"/>
    <s v="AWD-GZV-Grote Middenplas"/>
    <d v="2014-05-16T13:00:00"/>
    <n v="1"/>
    <x v="9"/>
    <s v="Anax imperator"/>
    <n v="3"/>
    <s v="AWD"/>
    <x v="4"/>
    <n v="5"/>
    <s v="Glazenmakers"/>
    <n v="19.285714285714285"/>
  </r>
  <r>
    <n v="15"/>
    <s v="AWD-GZV-Grote Middenplas"/>
    <d v="2014-05-16T13:00:00"/>
    <n v="1"/>
    <x v="1"/>
    <s v="Ischnura elegans"/>
    <n v="9"/>
    <s v="AWD"/>
    <x v="4"/>
    <n v="5"/>
    <s v="Waterjuffer"/>
    <n v="19.285714285714285"/>
  </r>
  <r>
    <n v="15"/>
    <s v="AWD-GZV-Grote Middenplas"/>
    <d v="2014-05-16T13:00:00"/>
    <n v="1"/>
    <x v="2"/>
    <s v="Pyrrhosoma nymphula"/>
    <n v="16"/>
    <s v="AWD"/>
    <x v="4"/>
    <n v="5"/>
    <s v="Waterjuffer"/>
    <n v="19.285714285714285"/>
  </r>
  <r>
    <n v="15"/>
    <s v="AWD-GZV-Grote Middenplas"/>
    <d v="2014-05-16T13:00:00"/>
    <n v="1"/>
    <x v="3"/>
    <s v="Enallagma cyathigerum"/>
    <n v="30"/>
    <s v="AWD"/>
    <x v="4"/>
    <n v="5"/>
    <s v="Waterjuffer"/>
    <n v="19.285714285714285"/>
  </r>
  <r>
    <n v="15"/>
    <s v="AWD-GZV-Grote Middenplas"/>
    <d v="2014-05-16T13:00:00"/>
    <n v="1"/>
    <x v="7"/>
    <s v="Brachytron pratense"/>
    <n v="4"/>
    <s v="AWD"/>
    <x v="4"/>
    <n v="5"/>
    <s v="Glazenmakers"/>
    <n v="19.285714285714285"/>
  </r>
  <r>
    <n v="15"/>
    <s v="AWD-GZV-Grote Middenplas"/>
    <d v="2014-05-16T13:00:00"/>
    <n v="1"/>
    <x v="10"/>
    <s v="Libellula quadrimaculata"/>
    <n v="26"/>
    <s v="AWD"/>
    <x v="4"/>
    <n v="5"/>
    <s v="Korenbouten"/>
    <n v="19.285714285714285"/>
  </r>
  <r>
    <n v="15"/>
    <s v="AWD-GZV-Grote Middenplas"/>
    <d v="2014-05-25T12:45:00"/>
    <n v="1"/>
    <x v="1"/>
    <s v="Ischnura elegans"/>
    <n v="13"/>
    <s v="AWD"/>
    <x v="4"/>
    <n v="5"/>
    <s v="Waterjuffer"/>
    <n v="20.571428571428573"/>
  </r>
  <r>
    <n v="15"/>
    <s v="AWD-GZV-Grote Middenplas"/>
    <d v="2014-05-25T12:45:00"/>
    <n v="1"/>
    <x v="2"/>
    <s v="Pyrrhosoma nymphula"/>
    <n v="16"/>
    <s v="AWD"/>
    <x v="4"/>
    <n v="5"/>
    <s v="Waterjuffer"/>
    <n v="20.571428571428573"/>
  </r>
  <r>
    <n v="15"/>
    <s v="AWD-GZV-Grote Middenplas"/>
    <d v="2014-05-25T12:45:00"/>
    <n v="1"/>
    <x v="3"/>
    <s v="Enallagma cyathigerum"/>
    <n v="8"/>
    <s v="AWD"/>
    <x v="4"/>
    <n v="5"/>
    <s v="Waterjuffer"/>
    <n v="20.571428571428573"/>
  </r>
  <r>
    <n v="15"/>
    <s v="AWD-GZV-Grote Middenplas"/>
    <d v="2014-05-25T12:45:00"/>
    <n v="1"/>
    <x v="6"/>
    <s v="Coenagrion puella"/>
    <n v="27"/>
    <s v="AWD"/>
    <x v="4"/>
    <n v="5"/>
    <s v="Waterjuffer"/>
    <n v="20.571428571428573"/>
  </r>
  <r>
    <n v="15"/>
    <s v="AWD-GZV-Grote Middenplas"/>
    <d v="2014-05-25T12:45:00"/>
    <n v="1"/>
    <x v="7"/>
    <s v="Brachytron pratense"/>
    <n v="2"/>
    <s v="AWD"/>
    <x v="4"/>
    <n v="5"/>
    <s v="Glazenmakers"/>
    <n v="20.571428571428573"/>
  </r>
  <r>
    <n v="15"/>
    <s v="AWD-GZV-Grote Middenplas"/>
    <d v="2014-05-25T12:45:00"/>
    <n v="1"/>
    <x v="8"/>
    <s v="Aeshna isoceles"/>
    <n v="4"/>
    <s v="AWD"/>
    <x v="4"/>
    <n v="5"/>
    <s v="Glazenmakers"/>
    <n v="20.571428571428573"/>
  </r>
  <r>
    <n v="15"/>
    <s v="AWD-GZV-Grote Middenplas"/>
    <d v="2014-05-25T12:45:00"/>
    <n v="1"/>
    <x v="10"/>
    <s v="Libellula quadrimaculata"/>
    <n v="12"/>
    <s v="AWD"/>
    <x v="4"/>
    <n v="5"/>
    <s v="Korenbouten"/>
    <n v="20.571428571428573"/>
  </r>
  <r>
    <n v="15"/>
    <s v="AWD-GZV-Grote Middenplas"/>
    <d v="2014-05-25T12:45:00"/>
    <n v="1"/>
    <x v="5"/>
    <s v="Orthetrum cancellatum"/>
    <n v="4"/>
    <s v="AWD"/>
    <x v="4"/>
    <n v="5"/>
    <s v="Korenbouten"/>
    <n v="20.571428571428573"/>
  </r>
  <r>
    <n v="15"/>
    <s v="AWD-GZV-Grote Middenplas"/>
    <d v="2014-05-25T12:45:00"/>
    <n v="1"/>
    <x v="24"/>
    <s v="Leucorrhinia pectoralis"/>
    <n v="3"/>
    <s v="AWD"/>
    <x v="4"/>
    <n v="5"/>
    <s v="Korenbouten"/>
    <n v="20.571428571428573"/>
  </r>
  <r>
    <n v="15"/>
    <s v="AWD-GZV-Grote Middenplas"/>
    <d v="2014-06-01T12:35:00"/>
    <n v="1"/>
    <x v="1"/>
    <s v="Ischnura elegans"/>
    <n v="21"/>
    <s v="AWD"/>
    <x v="4"/>
    <n v="6"/>
    <s v="Waterjuffer"/>
    <n v="21.571428571428573"/>
  </r>
  <r>
    <n v="15"/>
    <s v="AWD-GZV-Grote Middenplas"/>
    <d v="2014-06-01T12:35:00"/>
    <n v="1"/>
    <x v="2"/>
    <s v="Pyrrhosoma nymphula"/>
    <n v="4"/>
    <s v="AWD"/>
    <x v="4"/>
    <n v="6"/>
    <s v="Waterjuffer"/>
    <n v="21.571428571428573"/>
  </r>
  <r>
    <n v="15"/>
    <s v="AWD-GZV-Grote Middenplas"/>
    <d v="2014-06-01T12:35:00"/>
    <n v="1"/>
    <x v="6"/>
    <s v="Coenagrion puella"/>
    <n v="39"/>
    <s v="AWD"/>
    <x v="4"/>
    <n v="6"/>
    <s v="Waterjuffer"/>
    <n v="21.571428571428573"/>
  </r>
  <r>
    <n v="15"/>
    <s v="AWD-GZV-Grote Middenplas"/>
    <d v="2014-06-01T12:35:00"/>
    <n v="1"/>
    <x v="7"/>
    <s v="Brachytron pratense"/>
    <n v="1"/>
    <s v="AWD"/>
    <x v="4"/>
    <n v="6"/>
    <s v="Glazenmakers"/>
    <n v="21.571428571428573"/>
  </r>
  <r>
    <n v="15"/>
    <s v="AWD-GZV-Grote Middenplas"/>
    <d v="2014-06-01T12:35:00"/>
    <n v="1"/>
    <x v="3"/>
    <s v="Enallagma cyathigerum"/>
    <n v="6"/>
    <s v="AWD"/>
    <x v="4"/>
    <n v="6"/>
    <s v="Waterjuffer"/>
    <n v="21.571428571428573"/>
  </r>
  <r>
    <n v="15"/>
    <s v="AWD-GZV-Grote Middenplas"/>
    <d v="2014-06-01T12:35:00"/>
    <n v="1"/>
    <x v="8"/>
    <s v="Aeshna isoceles"/>
    <n v="2"/>
    <s v="AWD"/>
    <x v="4"/>
    <n v="6"/>
    <s v="Glazenmakers"/>
    <n v="21.571428571428573"/>
  </r>
  <r>
    <n v="15"/>
    <s v="AWD-GZV-Grote Middenplas"/>
    <d v="2014-06-01T12:35:00"/>
    <n v="1"/>
    <x v="9"/>
    <s v="Anax imperator"/>
    <n v="4"/>
    <s v="AWD"/>
    <x v="4"/>
    <n v="6"/>
    <s v="Glazenmakers"/>
    <n v="21.571428571428573"/>
  </r>
  <r>
    <n v="15"/>
    <s v="AWD-GZV-Grote Middenplas"/>
    <d v="2014-06-01T12:35:00"/>
    <n v="1"/>
    <x v="10"/>
    <s v="Libellula quadrimaculata"/>
    <n v="11"/>
    <s v="AWD"/>
    <x v="4"/>
    <n v="6"/>
    <s v="Korenbouten"/>
    <n v="21.571428571428573"/>
  </r>
  <r>
    <n v="15"/>
    <s v="AWD-GZV-Grote Middenplas"/>
    <d v="2014-06-01T12:35:00"/>
    <n v="1"/>
    <x v="24"/>
    <s v="Leucorrhinia pectoralis"/>
    <n v="3"/>
    <s v="AWD"/>
    <x v="4"/>
    <n v="6"/>
    <s v="Korenbouten"/>
    <n v="21.571428571428573"/>
  </r>
  <r>
    <n v="15"/>
    <s v="AWD-GZV-Grote Middenplas"/>
    <d v="2014-06-06T14:45:00"/>
    <n v="1"/>
    <x v="3"/>
    <s v="Enallagma cyathigerum"/>
    <n v="13"/>
    <s v="AWD"/>
    <x v="4"/>
    <n v="6"/>
    <s v="Waterjuffer"/>
    <n v="22.285714285714285"/>
  </r>
  <r>
    <n v="15"/>
    <s v="AWD-GZV-Grote Middenplas"/>
    <d v="2014-06-06T14:45:00"/>
    <n v="1"/>
    <x v="6"/>
    <s v="Coenagrion puella"/>
    <n v="10"/>
    <s v="AWD"/>
    <x v="4"/>
    <n v="6"/>
    <s v="Waterjuffer"/>
    <n v="22.285714285714285"/>
  </r>
  <r>
    <n v="15"/>
    <s v="AWD-GZV-Grote Middenplas"/>
    <d v="2014-06-06T14:45:00"/>
    <n v="1"/>
    <x v="8"/>
    <s v="Aeshna isoceles"/>
    <n v="3"/>
    <s v="AWD"/>
    <x v="4"/>
    <n v="6"/>
    <s v="Glazenmakers"/>
    <n v="22.285714285714285"/>
  </r>
  <r>
    <n v="15"/>
    <s v="AWD-GZV-Grote Middenplas"/>
    <d v="2014-06-06T14:45:00"/>
    <n v="1"/>
    <x v="10"/>
    <s v="Libellula quadrimaculata"/>
    <n v="4"/>
    <s v="AWD"/>
    <x v="4"/>
    <n v="6"/>
    <s v="Korenbouten"/>
    <n v="22.285714285714285"/>
  </r>
  <r>
    <n v="15"/>
    <s v="AWD-GZV-Grote Middenplas"/>
    <d v="2014-06-06T14:45:00"/>
    <n v="1"/>
    <x v="24"/>
    <s v="Leucorrhinia pectoralis"/>
    <n v="2"/>
    <s v="AWD"/>
    <x v="4"/>
    <n v="6"/>
    <s v="Korenbouten"/>
    <n v="22.285714285714285"/>
  </r>
  <r>
    <n v="15"/>
    <s v="AWD-GZV-Grote Middenplas"/>
    <d v="2014-06-06T14:45:00"/>
    <n v="1"/>
    <x v="1"/>
    <s v="Ischnura elegans"/>
    <n v="8"/>
    <s v="AWD"/>
    <x v="4"/>
    <n v="6"/>
    <s v="Waterjuffer"/>
    <n v="22.285714285714285"/>
  </r>
  <r>
    <n v="15"/>
    <s v="AWD-GZV-Grote Middenplas"/>
    <d v="2014-06-21T13:30:00"/>
    <n v="1"/>
    <x v="9"/>
    <s v="Anax imperator"/>
    <n v="2"/>
    <s v="AWD"/>
    <x v="4"/>
    <n v="6"/>
    <s v="Glazenmakers"/>
    <n v="24.428571428571427"/>
  </r>
  <r>
    <n v="15"/>
    <s v="AWD-GZV-Grote Middenplas"/>
    <d v="2014-06-21T13:30:00"/>
    <n v="1"/>
    <x v="1"/>
    <s v="Ischnura elegans"/>
    <n v="22"/>
    <s v="AWD"/>
    <x v="4"/>
    <n v="6"/>
    <s v="Waterjuffer"/>
    <n v="24.428571428571427"/>
  </r>
  <r>
    <n v="15"/>
    <s v="AWD-GZV-Grote Middenplas"/>
    <d v="2014-06-21T13:30:00"/>
    <n v="1"/>
    <x v="3"/>
    <s v="Enallagma cyathigerum"/>
    <n v="8"/>
    <s v="AWD"/>
    <x v="4"/>
    <n v="6"/>
    <s v="Waterjuffer"/>
    <n v="24.428571428571427"/>
  </r>
  <r>
    <n v="15"/>
    <s v="AWD-GZV-Grote Middenplas"/>
    <d v="2014-06-21T13:30:00"/>
    <n v="1"/>
    <x v="8"/>
    <s v="Aeshna isoceles"/>
    <n v="2"/>
    <s v="AWD"/>
    <x v="4"/>
    <n v="6"/>
    <s v="Glazenmakers"/>
    <n v="24.428571428571427"/>
  </r>
  <r>
    <n v="15"/>
    <s v="AWD-GZV-Grote Middenplas"/>
    <d v="2014-06-21T13:30:00"/>
    <n v="1"/>
    <x v="12"/>
    <s v="Sympetrum striolatum"/>
    <n v="2"/>
    <s v="AWD"/>
    <x v="4"/>
    <n v="6"/>
    <s v="Korenbouten"/>
    <n v="24.428571428571427"/>
  </r>
  <r>
    <n v="15"/>
    <s v="AWD-GZV-Grote Middenplas"/>
    <d v="2014-06-24T11:45:00"/>
    <n v="1"/>
    <x v="3"/>
    <s v="Enallagma cyathigerum"/>
    <n v="11"/>
    <s v="AWD"/>
    <x v="4"/>
    <n v="6"/>
    <s v="Waterjuffer"/>
    <n v="24.857142857142858"/>
  </r>
  <r>
    <n v="15"/>
    <s v="AWD-GZV-Grote Middenplas"/>
    <d v="2014-06-24T11:45:00"/>
    <n v="1"/>
    <x v="1"/>
    <s v="Ischnura elegans"/>
    <n v="22"/>
    <s v="AWD"/>
    <x v="4"/>
    <n v="6"/>
    <s v="Waterjuffer"/>
    <n v="24.857142857142858"/>
  </r>
  <r>
    <n v="15"/>
    <s v="AWD-GZV-Grote Middenplas"/>
    <d v="2014-06-24T11:45:00"/>
    <n v="1"/>
    <x v="8"/>
    <s v="Aeshna isoceles"/>
    <n v="1"/>
    <s v="AWD"/>
    <x v="4"/>
    <n v="6"/>
    <s v="Glazenmakers"/>
    <n v="24.857142857142858"/>
  </r>
  <r>
    <n v="15"/>
    <s v="AWD-GZV-Grote Middenplas"/>
    <d v="2014-06-24T11:45:00"/>
    <n v="1"/>
    <x v="9"/>
    <s v="Anax imperator"/>
    <n v="1"/>
    <s v="AWD"/>
    <x v="4"/>
    <n v="6"/>
    <s v="Glazenmakers"/>
    <n v="24.857142857142858"/>
  </r>
  <r>
    <n v="15"/>
    <s v="AWD-GZV-Grote Middenplas"/>
    <d v="2014-06-24T11:45:00"/>
    <n v="1"/>
    <x v="10"/>
    <s v="Libellula quadrimaculata"/>
    <n v="5"/>
    <s v="AWD"/>
    <x v="4"/>
    <n v="6"/>
    <s v="Korenbouten"/>
    <n v="24.857142857142858"/>
  </r>
  <r>
    <n v="15"/>
    <s v="AWD-GZV-Grote Middenplas"/>
    <d v="2014-06-24T11:45:00"/>
    <n v="1"/>
    <x v="5"/>
    <s v="Orthetrum cancellatum"/>
    <n v="2"/>
    <s v="AWD"/>
    <x v="4"/>
    <n v="6"/>
    <s v="Korenbouten"/>
    <n v="24.857142857142858"/>
  </r>
  <r>
    <n v="15"/>
    <s v="AWD-GZV-Grote Middenplas"/>
    <d v="2014-07-10T14:40:00"/>
    <n v="1"/>
    <x v="6"/>
    <s v="Coenagrion puella"/>
    <n v="5"/>
    <s v="AWD"/>
    <x v="4"/>
    <n v="7"/>
    <s v="Waterjuffer"/>
    <n v="27.142857142857142"/>
  </r>
  <r>
    <n v="15"/>
    <s v="AWD-GZV-Grote Middenplas"/>
    <d v="2014-07-10T14:40:00"/>
    <n v="1"/>
    <x v="16"/>
    <s v="Sympetrum sanguineum"/>
    <n v="1"/>
    <s v="AWD"/>
    <x v="4"/>
    <n v="7"/>
    <s v="Korenbouten"/>
    <n v="27.142857142857142"/>
  </r>
  <r>
    <n v="15"/>
    <s v="AWD-GZV-Grote Middenplas"/>
    <d v="2014-07-10T14:40:00"/>
    <n v="1"/>
    <x v="17"/>
    <s v="Sympetrum vulgatum"/>
    <n v="1"/>
    <s v="AWD"/>
    <x v="4"/>
    <n v="7"/>
    <s v="Korenbouten"/>
    <n v="27.142857142857142"/>
  </r>
  <r>
    <n v="15"/>
    <s v="AWD-GZV-Grote Middenplas"/>
    <d v="2014-07-10T14:40:00"/>
    <n v="1"/>
    <x v="1"/>
    <s v="Ischnura elegans"/>
    <n v="4"/>
    <s v="AWD"/>
    <x v="4"/>
    <n v="7"/>
    <s v="Waterjuffer"/>
    <n v="27.142857142857142"/>
  </r>
  <r>
    <n v="15"/>
    <s v="AWD-GZV-Grote Middenplas"/>
    <d v="2014-07-10T14:40:00"/>
    <n v="1"/>
    <x v="3"/>
    <s v="Enallagma cyathigerum"/>
    <n v="9"/>
    <s v="AWD"/>
    <x v="4"/>
    <n v="7"/>
    <s v="Waterjuffer"/>
    <n v="27.142857142857142"/>
  </r>
  <r>
    <n v="15"/>
    <s v="AWD-GZV-Grote Middenplas"/>
    <d v="2014-07-10T14:40:00"/>
    <n v="1"/>
    <x v="8"/>
    <s v="Aeshna isoceles"/>
    <n v="2"/>
    <s v="AWD"/>
    <x v="4"/>
    <n v="7"/>
    <s v="Glazenmakers"/>
    <n v="27.142857142857142"/>
  </r>
  <r>
    <n v="15"/>
    <s v="AWD-GZV-Grote Middenplas"/>
    <d v="2014-07-10T14:40:00"/>
    <n v="1"/>
    <x v="9"/>
    <s v="Anax imperator"/>
    <n v="3"/>
    <s v="AWD"/>
    <x v="4"/>
    <n v="7"/>
    <s v="Glazenmakers"/>
    <n v="27.142857142857142"/>
  </r>
  <r>
    <n v="15"/>
    <s v="AWD-GZV-Grote Middenplas"/>
    <d v="2014-07-10T14:40:00"/>
    <n v="1"/>
    <x v="10"/>
    <s v="Libellula quadrimaculata"/>
    <n v="4"/>
    <s v="AWD"/>
    <x v="4"/>
    <n v="7"/>
    <s v="Korenbouten"/>
    <n v="27.142857142857142"/>
  </r>
  <r>
    <n v="15"/>
    <s v="AWD-GZV-Grote Middenplas"/>
    <d v="2014-07-10T14:40:00"/>
    <n v="1"/>
    <x v="5"/>
    <s v="Orthetrum cancellatum"/>
    <n v="1"/>
    <s v="AWD"/>
    <x v="4"/>
    <n v="7"/>
    <s v="Korenbouten"/>
    <n v="27.142857142857142"/>
  </r>
  <r>
    <n v="15"/>
    <s v="AWD-GZV-Grote Middenplas"/>
    <d v="2014-07-10T14:40:00"/>
    <n v="1"/>
    <x v="12"/>
    <s v="Sympetrum striolatum"/>
    <n v="1"/>
    <s v="AWD"/>
    <x v="4"/>
    <n v="7"/>
    <s v="Korenbouten"/>
    <n v="27.142857142857142"/>
  </r>
  <r>
    <n v="15"/>
    <s v="AWD-GZV-Grote Middenplas"/>
    <d v="2014-07-27T13:40:00"/>
    <n v="1"/>
    <x v="11"/>
    <s v="Lestes sponsa"/>
    <n v="3"/>
    <s v="AWD"/>
    <x v="4"/>
    <n v="7"/>
    <s v="Pantserjuffers"/>
    <n v="29.571428571428573"/>
  </r>
  <r>
    <n v="15"/>
    <s v="AWD-GZV-Grote Middenplas"/>
    <d v="2014-07-27T13:40:00"/>
    <n v="1"/>
    <x v="1"/>
    <s v="Ischnura elegans"/>
    <n v="1"/>
    <s v="AWD"/>
    <x v="4"/>
    <n v="7"/>
    <s v="Waterjuffer"/>
    <n v="29.571428571428573"/>
  </r>
  <r>
    <n v="15"/>
    <s v="AWD-GZV-Grote Middenplas"/>
    <d v="2014-07-27T13:40:00"/>
    <n v="1"/>
    <x v="3"/>
    <s v="Enallagma cyathigerum"/>
    <n v="31"/>
    <s v="AWD"/>
    <x v="4"/>
    <n v="7"/>
    <s v="Waterjuffer"/>
    <n v="29.571428571428573"/>
  </r>
  <r>
    <n v="15"/>
    <s v="AWD-GZV-Grote Middenplas"/>
    <d v="2014-07-27T13:40:00"/>
    <n v="1"/>
    <x v="9"/>
    <s v="Anax imperator"/>
    <n v="9"/>
    <s v="AWD"/>
    <x v="4"/>
    <n v="7"/>
    <s v="Glazenmakers"/>
    <n v="29.571428571428573"/>
  </r>
  <r>
    <n v="15"/>
    <s v="AWD-GZV-Grote Middenplas"/>
    <d v="2014-07-27T13:40:00"/>
    <n v="1"/>
    <x v="10"/>
    <s v="Libellula quadrimaculata"/>
    <n v="1"/>
    <s v="AWD"/>
    <x v="4"/>
    <n v="7"/>
    <s v="Korenbouten"/>
    <n v="29.571428571428573"/>
  </r>
  <r>
    <n v="15"/>
    <s v="AWD-GZV-Grote Middenplas"/>
    <d v="2014-07-27T13:40:00"/>
    <n v="1"/>
    <x v="16"/>
    <s v="Sympetrum sanguineum"/>
    <n v="4"/>
    <s v="AWD"/>
    <x v="4"/>
    <n v="7"/>
    <s v="Korenbouten"/>
    <n v="29.571428571428573"/>
  </r>
  <r>
    <n v="15"/>
    <s v="AWD-GZV-Grote Middenplas"/>
    <d v="2014-07-27T13:40:00"/>
    <n v="1"/>
    <x v="12"/>
    <s v="Sympetrum striolatum"/>
    <n v="7"/>
    <s v="AWD"/>
    <x v="4"/>
    <n v="7"/>
    <s v="Korenbouten"/>
    <n v="29.571428571428573"/>
  </r>
  <r>
    <n v="15"/>
    <s v="AWD-GZV-Grote Middenplas"/>
    <d v="2014-07-27T13:40:00"/>
    <n v="1"/>
    <x v="17"/>
    <s v="Sympetrum vulgatum"/>
    <n v="9"/>
    <s v="AWD"/>
    <x v="4"/>
    <n v="7"/>
    <s v="Korenbouten"/>
    <n v="29.571428571428573"/>
  </r>
  <r>
    <n v="15"/>
    <s v="AWD-GZV-Grote Middenplas"/>
    <d v="2014-08-14T13:45:00"/>
    <n v="1"/>
    <x v="11"/>
    <s v="Lestes sponsa"/>
    <n v="4"/>
    <s v="AWD"/>
    <x v="4"/>
    <n v="8"/>
    <s v="Pantserjuffers"/>
    <n v="32.142857142857146"/>
  </r>
  <r>
    <n v="15"/>
    <s v="AWD-GZV-Grote Middenplas"/>
    <d v="2014-08-14T13:45:00"/>
    <n v="1"/>
    <x v="3"/>
    <s v="Enallagma cyathigerum"/>
    <n v="11"/>
    <s v="AWD"/>
    <x v="4"/>
    <n v="8"/>
    <s v="Waterjuffer"/>
    <n v="32.142857142857146"/>
  </r>
  <r>
    <n v="15"/>
    <s v="AWD-GZV-Grote Middenplas"/>
    <d v="2014-08-14T13:45:00"/>
    <n v="1"/>
    <x v="12"/>
    <s v="Sympetrum striolatum"/>
    <n v="10"/>
    <s v="AWD"/>
    <x v="4"/>
    <n v="8"/>
    <s v="Korenbouten"/>
    <n v="32.142857142857146"/>
  </r>
  <r>
    <n v="15"/>
    <s v="AWD-GZV-Grote Middenplas"/>
    <d v="2014-08-14T13:45:00"/>
    <n v="1"/>
    <x v="17"/>
    <s v="Sympetrum vulgatum"/>
    <n v="21"/>
    <s v="AWD"/>
    <x v="4"/>
    <n v="8"/>
    <s v="Korenbouten"/>
    <n v="32.142857142857146"/>
  </r>
  <r>
    <n v="15"/>
    <s v="AWD-GZV-Grote Middenplas"/>
    <d v="2014-09-02T12:00:00"/>
    <n v="1"/>
    <x v="13"/>
    <s v="Chalcolestes viridis"/>
    <n v="2"/>
    <s v="AWD"/>
    <x v="4"/>
    <n v="9"/>
    <s v="Pantserjuffers"/>
    <n v="34.857142857142854"/>
  </r>
  <r>
    <n v="15"/>
    <s v="AWD-GZV-Grote Middenplas"/>
    <d v="2014-09-02T12:00:00"/>
    <n v="1"/>
    <x v="14"/>
    <s v="Aeshna mixta"/>
    <n v="1"/>
    <s v="AWD"/>
    <x v="4"/>
    <n v="9"/>
    <s v="Glazenmakers"/>
    <n v="34.857142857142854"/>
  </r>
  <r>
    <n v="15"/>
    <s v="AWD-GZV-Grote Middenplas"/>
    <d v="2014-09-02T12:00:00"/>
    <n v="1"/>
    <x v="11"/>
    <s v="Lestes sponsa"/>
    <n v="7"/>
    <s v="AWD"/>
    <x v="4"/>
    <n v="9"/>
    <s v="Pantserjuffers"/>
    <n v="34.857142857142854"/>
  </r>
  <r>
    <n v="15"/>
    <s v="AWD-GZV-Grote Middenplas"/>
    <d v="2014-09-02T12:00:00"/>
    <n v="1"/>
    <x v="1"/>
    <s v="Ischnura elegans"/>
    <n v="3"/>
    <s v="AWD"/>
    <x v="4"/>
    <n v="9"/>
    <s v="Waterjuffer"/>
    <n v="34.857142857142854"/>
  </r>
  <r>
    <n v="15"/>
    <s v="AWD-GZV-Grote Middenplas"/>
    <d v="2014-09-02T12:00:00"/>
    <n v="1"/>
    <x v="3"/>
    <s v="Enallagma cyathigerum"/>
    <n v="4"/>
    <s v="AWD"/>
    <x v="4"/>
    <n v="9"/>
    <s v="Waterjuffer"/>
    <n v="34.857142857142854"/>
  </r>
  <r>
    <n v="15"/>
    <s v="AWD-GZV-Grote Middenplas"/>
    <d v="2014-09-02T12:00:00"/>
    <n v="1"/>
    <x v="15"/>
    <s v="Sympetrum danae"/>
    <n v="2"/>
    <s v="AWD"/>
    <x v="4"/>
    <n v="9"/>
    <s v="Korenbouten"/>
    <n v="34.857142857142854"/>
  </r>
  <r>
    <n v="15"/>
    <s v="AWD-GZV-Grote Middenplas"/>
    <d v="2014-09-02T12:00:00"/>
    <n v="1"/>
    <x v="19"/>
    <s v="Lestes virens"/>
    <n v="1"/>
    <s v="AWD"/>
    <x v="4"/>
    <n v="9"/>
    <s v="Pantserjuffers"/>
    <n v="34.857142857142854"/>
  </r>
  <r>
    <n v="15"/>
    <s v="AWD-GZV-Grote Middenplas"/>
    <d v="2014-09-02T12:00:00"/>
    <n v="1"/>
    <x v="23"/>
    <s v="Sympetrum striolatum/vulgatum"/>
    <n v="22"/>
    <s v="AWD"/>
    <x v="4"/>
    <n v="9"/>
    <s v="Korenbouten"/>
    <n v="34.857142857142854"/>
  </r>
  <r>
    <n v="15"/>
    <s v="AWD-GZV-Grote Middenplas"/>
    <d v="2014-09-02T12:00:00"/>
    <n v="1"/>
    <x v="17"/>
    <s v="Sympetrum vulgatum"/>
    <n v="1"/>
    <s v="AWD"/>
    <x v="4"/>
    <n v="9"/>
    <s v="Korenbouten"/>
    <n v="34.857142857142854"/>
  </r>
  <r>
    <n v="15"/>
    <s v="AWD-GZV-Grote Middenplas"/>
    <d v="2014-09-18T14:15:00"/>
    <n v="1"/>
    <x v="13"/>
    <s v="Chalcolestes viridis"/>
    <n v="2"/>
    <s v="AWD"/>
    <x v="4"/>
    <n v="9"/>
    <s v="Pantserjuffers"/>
    <n v="37.142857142857146"/>
  </r>
  <r>
    <n v="15"/>
    <s v="AWD-GZV-Grote Middenplas"/>
    <d v="2014-09-18T14:15:00"/>
    <n v="1"/>
    <x v="3"/>
    <s v="Enallagma cyathigerum"/>
    <n v="6"/>
    <s v="AWD"/>
    <x v="4"/>
    <n v="9"/>
    <s v="Waterjuffer"/>
    <n v="37.142857142857146"/>
  </r>
  <r>
    <n v="15"/>
    <s v="AWD-GZV-Grote Middenplas"/>
    <d v="2014-09-18T14:15:00"/>
    <n v="1"/>
    <x v="14"/>
    <s v="Aeshna mixta"/>
    <n v="1"/>
    <s v="AWD"/>
    <x v="4"/>
    <n v="9"/>
    <s v="Glazenmakers"/>
    <n v="37.142857142857146"/>
  </r>
  <r>
    <n v="15"/>
    <s v="AWD-GZV-Grote Middenplas"/>
    <d v="2014-09-18T14:15:00"/>
    <n v="1"/>
    <x v="15"/>
    <s v="Sympetrum danae"/>
    <n v="2"/>
    <s v="AWD"/>
    <x v="4"/>
    <n v="9"/>
    <s v="Korenbouten"/>
    <n v="37.142857142857146"/>
  </r>
  <r>
    <n v="15"/>
    <s v="AWD-GZV-Grote Middenplas"/>
    <d v="2014-09-18T14:15:00"/>
    <n v="1"/>
    <x v="12"/>
    <s v="Sympetrum striolatum"/>
    <n v="4"/>
    <s v="AWD"/>
    <x v="4"/>
    <n v="9"/>
    <s v="Korenbouten"/>
    <n v="37.142857142857146"/>
  </r>
  <r>
    <n v="15"/>
    <s v="AWD-GZV-Grote Middenplas"/>
    <d v="2014-09-18T14:15:00"/>
    <n v="1"/>
    <x v="17"/>
    <s v="Sympetrum vulgatum"/>
    <n v="5"/>
    <s v="AWD"/>
    <x v="4"/>
    <n v="9"/>
    <s v="Korenbouten"/>
    <n v="37.142857142857146"/>
  </r>
  <r>
    <n v="15"/>
    <s v="AWD-GZV-Grote Middenplas"/>
    <d v="2015-04-25T11:45:00"/>
    <n v="1"/>
    <x v="0"/>
    <s v="Sympecma fusca"/>
    <n v="1"/>
    <s v="AWD"/>
    <x v="5"/>
    <n v="4"/>
    <s v="Pantserjuffers"/>
    <n v="16.285714285714285"/>
  </r>
  <r>
    <n v="15"/>
    <s v="AWD-GZV-Grote Middenplas"/>
    <d v="2015-04-25T11:45:00"/>
    <n v="1"/>
    <x v="2"/>
    <s v="Pyrrhosoma nymphula"/>
    <n v="3"/>
    <s v="AWD"/>
    <x v="5"/>
    <n v="4"/>
    <s v="Waterjuffer"/>
    <n v="16.285714285714285"/>
  </r>
  <r>
    <n v="15"/>
    <s v="AWD-GZV-Grote Middenplas"/>
    <d v="2015-05-22T11:20:00"/>
    <n v="1"/>
    <x v="6"/>
    <s v="Coenagrion puella"/>
    <n v="2"/>
    <s v="AWD"/>
    <x v="5"/>
    <n v="5"/>
    <s v="Waterjuffer"/>
    <n v="20.142857142857142"/>
  </r>
  <r>
    <n v="15"/>
    <s v="AWD-GZV-Grote Middenplas"/>
    <d v="2015-05-22T11:20:00"/>
    <n v="1"/>
    <x v="7"/>
    <s v="Brachytron pratense"/>
    <n v="1"/>
    <s v="AWD"/>
    <x v="5"/>
    <n v="5"/>
    <s v="Glazenmakers"/>
    <n v="20.142857142857142"/>
  </r>
  <r>
    <n v="15"/>
    <s v="AWD-GZV-Grote Middenplas"/>
    <d v="2015-05-22T11:20:00"/>
    <n v="1"/>
    <x v="1"/>
    <s v="Ischnura elegans"/>
    <n v="2"/>
    <s v="AWD"/>
    <x v="5"/>
    <n v="5"/>
    <s v="Waterjuffer"/>
    <n v="20.142857142857142"/>
  </r>
  <r>
    <n v="15"/>
    <s v="AWD-GZV-Grote Middenplas"/>
    <d v="2015-05-22T11:20:00"/>
    <n v="1"/>
    <x v="3"/>
    <s v="Enallagma cyathigerum"/>
    <n v="25"/>
    <s v="AWD"/>
    <x v="5"/>
    <n v="5"/>
    <s v="Waterjuffer"/>
    <n v="20.142857142857142"/>
  </r>
  <r>
    <n v="15"/>
    <s v="AWD-GZV-Grote Middenplas"/>
    <d v="2015-05-22T11:20:00"/>
    <n v="1"/>
    <x v="10"/>
    <s v="Libellula quadrimaculata"/>
    <n v="17"/>
    <s v="AWD"/>
    <x v="5"/>
    <n v="5"/>
    <s v="Korenbouten"/>
    <n v="20.142857142857142"/>
  </r>
  <r>
    <n v="15"/>
    <s v="AWD-GZV-Grote Middenplas"/>
    <d v="2015-06-04T14:45:00"/>
    <n v="1"/>
    <x v="9"/>
    <s v="Anax imperator"/>
    <n v="1"/>
    <s v="AWD"/>
    <x v="5"/>
    <n v="6"/>
    <s v="Glazenmakers"/>
    <n v="22"/>
  </r>
  <r>
    <n v="15"/>
    <s v="AWD-GZV-Grote Middenplas"/>
    <d v="2015-06-04T14:45:00"/>
    <n v="1"/>
    <x v="18"/>
    <s v="Leucorrhinia rubicunda"/>
    <n v="3"/>
    <s v="AWD"/>
    <x v="5"/>
    <n v="6"/>
    <s v="Korenbouten"/>
    <n v="22"/>
  </r>
  <r>
    <n v="15"/>
    <s v="AWD-GZV-Grote Middenplas"/>
    <d v="2015-06-04T14:45:00"/>
    <n v="1"/>
    <x v="1"/>
    <s v="Ischnura elegans"/>
    <n v="10"/>
    <s v="AWD"/>
    <x v="5"/>
    <n v="6"/>
    <s v="Waterjuffer"/>
    <n v="22"/>
  </r>
  <r>
    <n v="15"/>
    <s v="AWD-GZV-Grote Middenplas"/>
    <d v="2015-06-04T14:45:00"/>
    <n v="1"/>
    <x v="2"/>
    <s v="Pyrrhosoma nymphula"/>
    <n v="6"/>
    <s v="AWD"/>
    <x v="5"/>
    <n v="6"/>
    <s v="Waterjuffer"/>
    <n v="22"/>
  </r>
  <r>
    <n v="15"/>
    <s v="AWD-GZV-Grote Middenplas"/>
    <d v="2015-06-04T14:45:00"/>
    <n v="1"/>
    <x v="3"/>
    <s v="Enallagma cyathigerum"/>
    <n v="28"/>
    <s v="AWD"/>
    <x v="5"/>
    <n v="6"/>
    <s v="Waterjuffer"/>
    <n v="22"/>
  </r>
  <r>
    <n v="15"/>
    <s v="AWD-GZV-Grote Middenplas"/>
    <d v="2015-06-04T14:45:00"/>
    <n v="1"/>
    <x v="6"/>
    <s v="Coenagrion puella"/>
    <n v="12"/>
    <s v="AWD"/>
    <x v="5"/>
    <n v="6"/>
    <s v="Waterjuffer"/>
    <n v="22"/>
  </r>
  <r>
    <n v="15"/>
    <s v="AWD-GZV-Grote Middenplas"/>
    <d v="2015-06-04T14:45:00"/>
    <n v="1"/>
    <x v="7"/>
    <s v="Brachytron pratense"/>
    <n v="3"/>
    <s v="AWD"/>
    <x v="5"/>
    <n v="6"/>
    <s v="Glazenmakers"/>
    <n v="22"/>
  </r>
  <r>
    <n v="15"/>
    <s v="AWD-GZV-Grote Middenplas"/>
    <d v="2015-06-04T14:45:00"/>
    <n v="1"/>
    <x v="8"/>
    <s v="Aeshna isoceles"/>
    <n v="6"/>
    <s v="AWD"/>
    <x v="5"/>
    <n v="6"/>
    <s v="Glazenmakers"/>
    <n v="22"/>
  </r>
  <r>
    <n v="15"/>
    <s v="AWD-GZV-Grote Middenplas"/>
    <d v="2015-06-04T14:45:00"/>
    <n v="1"/>
    <x v="10"/>
    <s v="Libellula quadrimaculata"/>
    <n v="10"/>
    <s v="AWD"/>
    <x v="5"/>
    <n v="6"/>
    <s v="Korenbouten"/>
    <n v="22"/>
  </r>
  <r>
    <n v="15"/>
    <s v="AWD-GZV-Grote Middenplas"/>
    <d v="2015-06-04T14:45:00"/>
    <n v="1"/>
    <x v="5"/>
    <s v="Orthetrum cancellatum"/>
    <n v="4"/>
    <s v="AWD"/>
    <x v="5"/>
    <n v="6"/>
    <s v="Korenbouten"/>
    <n v="22"/>
  </r>
  <r>
    <n v="15"/>
    <s v="AWD-GZV-Grote Middenplas"/>
    <d v="2015-06-09T14:25:00"/>
    <n v="1"/>
    <x v="9"/>
    <s v="Anax imperator"/>
    <n v="2"/>
    <s v="AWD"/>
    <x v="5"/>
    <n v="6"/>
    <s v="Glazenmakers"/>
    <n v="22.714285714285715"/>
  </r>
  <r>
    <n v="15"/>
    <s v="AWD-GZV-Grote Middenplas"/>
    <d v="2015-06-09T14:25:00"/>
    <n v="1"/>
    <x v="1"/>
    <s v="Ischnura elegans"/>
    <n v="22"/>
    <s v="AWD"/>
    <x v="5"/>
    <n v="6"/>
    <s v="Waterjuffer"/>
    <n v="22.714285714285715"/>
  </r>
  <r>
    <n v="15"/>
    <s v="AWD-GZV-Grote Middenplas"/>
    <d v="2015-06-09T14:25:00"/>
    <n v="1"/>
    <x v="2"/>
    <s v="Pyrrhosoma nymphula"/>
    <n v="8"/>
    <s v="AWD"/>
    <x v="5"/>
    <n v="6"/>
    <s v="Waterjuffer"/>
    <n v="22.714285714285715"/>
  </r>
  <r>
    <n v="15"/>
    <s v="AWD-GZV-Grote Middenplas"/>
    <d v="2015-06-09T14:25:00"/>
    <n v="1"/>
    <x v="3"/>
    <s v="Enallagma cyathigerum"/>
    <n v="8"/>
    <s v="AWD"/>
    <x v="5"/>
    <n v="6"/>
    <s v="Waterjuffer"/>
    <n v="22.714285714285715"/>
  </r>
  <r>
    <n v="15"/>
    <s v="AWD-GZV-Grote Middenplas"/>
    <d v="2015-06-09T14:25:00"/>
    <n v="1"/>
    <x v="6"/>
    <s v="Coenagrion puella"/>
    <n v="12"/>
    <s v="AWD"/>
    <x v="5"/>
    <n v="6"/>
    <s v="Waterjuffer"/>
    <n v="22.714285714285715"/>
  </r>
  <r>
    <n v="15"/>
    <s v="AWD-GZV-Grote Middenplas"/>
    <d v="2015-06-09T14:25:00"/>
    <n v="1"/>
    <x v="7"/>
    <s v="Brachytron pratense"/>
    <n v="2"/>
    <s v="AWD"/>
    <x v="5"/>
    <n v="6"/>
    <s v="Glazenmakers"/>
    <n v="22.714285714285715"/>
  </r>
  <r>
    <n v="15"/>
    <s v="AWD-GZV-Grote Middenplas"/>
    <d v="2015-06-09T14:25:00"/>
    <n v="1"/>
    <x v="8"/>
    <s v="Aeshna isoceles"/>
    <n v="10"/>
    <s v="AWD"/>
    <x v="5"/>
    <n v="6"/>
    <s v="Glazenmakers"/>
    <n v="22.714285714285715"/>
  </r>
  <r>
    <n v="15"/>
    <s v="AWD-GZV-Grote Middenplas"/>
    <d v="2015-06-09T14:25:00"/>
    <n v="1"/>
    <x v="10"/>
    <s v="Libellula quadrimaculata"/>
    <n v="9"/>
    <s v="AWD"/>
    <x v="5"/>
    <n v="6"/>
    <s v="Korenbouten"/>
    <n v="22.714285714285715"/>
  </r>
  <r>
    <n v="15"/>
    <s v="AWD-GZV-Grote Middenplas"/>
    <d v="2015-06-12T12:35:00"/>
    <n v="1"/>
    <x v="1"/>
    <s v="Ischnura elegans"/>
    <n v="8"/>
    <s v="AWD"/>
    <x v="5"/>
    <n v="6"/>
    <s v="Waterjuffer"/>
    <n v="23.142857142857142"/>
  </r>
  <r>
    <n v="15"/>
    <s v="AWD-GZV-Grote Middenplas"/>
    <d v="2015-06-12T12:35:00"/>
    <n v="1"/>
    <x v="2"/>
    <s v="Pyrrhosoma nymphula"/>
    <n v="4"/>
    <s v="AWD"/>
    <x v="5"/>
    <n v="6"/>
    <s v="Waterjuffer"/>
    <n v="23.142857142857142"/>
  </r>
  <r>
    <n v="15"/>
    <s v="AWD-GZV-Grote Middenplas"/>
    <d v="2015-06-12T12:35:00"/>
    <n v="1"/>
    <x v="4"/>
    <s v="Coenagrion pulchellum"/>
    <n v="1"/>
    <s v="AWD"/>
    <x v="5"/>
    <n v="6"/>
    <s v="Waterjuffer"/>
    <n v="23.142857142857142"/>
  </r>
  <r>
    <n v="15"/>
    <s v="AWD-GZV-Grote Middenplas"/>
    <d v="2015-06-12T12:35:00"/>
    <n v="1"/>
    <x v="24"/>
    <s v="Leucorrhinia pectoralis"/>
    <n v="1"/>
    <s v="AWD"/>
    <x v="5"/>
    <n v="6"/>
    <s v="Korenbouten"/>
    <n v="23.142857142857142"/>
  </r>
  <r>
    <n v="15"/>
    <s v="AWD-GZV-Grote Middenplas"/>
    <d v="2015-06-12T12:35:00"/>
    <n v="1"/>
    <x v="6"/>
    <s v="Coenagrion puella"/>
    <n v="17"/>
    <s v="AWD"/>
    <x v="5"/>
    <n v="6"/>
    <s v="Waterjuffer"/>
    <n v="23.142857142857142"/>
  </r>
  <r>
    <n v="15"/>
    <s v="AWD-GZV-Grote Middenplas"/>
    <d v="2015-06-12T12:35:00"/>
    <n v="1"/>
    <x v="7"/>
    <s v="Brachytron pratense"/>
    <n v="2"/>
    <s v="AWD"/>
    <x v="5"/>
    <n v="6"/>
    <s v="Glazenmakers"/>
    <n v="23.142857142857142"/>
  </r>
  <r>
    <n v="15"/>
    <s v="AWD-GZV-Grote Middenplas"/>
    <d v="2015-06-12T12:35:00"/>
    <n v="1"/>
    <x v="8"/>
    <s v="Aeshna isoceles"/>
    <n v="5"/>
    <s v="AWD"/>
    <x v="5"/>
    <n v="6"/>
    <s v="Glazenmakers"/>
    <n v="23.142857142857142"/>
  </r>
  <r>
    <n v="15"/>
    <s v="AWD-GZV-Grote Middenplas"/>
    <d v="2015-06-12T12:35:00"/>
    <n v="1"/>
    <x v="9"/>
    <s v="Anax imperator"/>
    <n v="2"/>
    <s v="AWD"/>
    <x v="5"/>
    <n v="6"/>
    <s v="Glazenmakers"/>
    <n v="23.142857142857142"/>
  </r>
  <r>
    <n v="15"/>
    <s v="AWD-GZV-Grote Middenplas"/>
    <d v="2015-06-12T12:35:00"/>
    <n v="1"/>
    <x v="10"/>
    <s v="Libellula quadrimaculata"/>
    <n v="20"/>
    <s v="AWD"/>
    <x v="5"/>
    <n v="6"/>
    <s v="Korenbouten"/>
    <n v="23.142857142857142"/>
  </r>
  <r>
    <n v="15"/>
    <s v="AWD-GZV-Grote Middenplas"/>
    <d v="2015-06-24T14:45:00"/>
    <n v="1"/>
    <x v="10"/>
    <s v="Libellula quadrimaculata"/>
    <n v="1"/>
    <s v="AWD"/>
    <x v="5"/>
    <n v="6"/>
    <s v="Korenbouten"/>
    <n v="24.857142857142858"/>
  </r>
  <r>
    <n v="15"/>
    <s v="AWD-GZV-Grote Middenplas"/>
    <d v="2015-06-24T14:45:00"/>
    <n v="1"/>
    <x v="1"/>
    <s v="Ischnura elegans"/>
    <n v="5"/>
    <s v="AWD"/>
    <x v="5"/>
    <n v="6"/>
    <s v="Waterjuffer"/>
    <n v="24.857142857142858"/>
  </r>
  <r>
    <n v="15"/>
    <s v="AWD-GZV-Grote Middenplas"/>
    <d v="2015-06-24T14:45:00"/>
    <n v="1"/>
    <x v="3"/>
    <s v="Enallagma cyathigerum"/>
    <n v="3"/>
    <s v="AWD"/>
    <x v="5"/>
    <n v="6"/>
    <s v="Waterjuffer"/>
    <n v="24.857142857142858"/>
  </r>
  <r>
    <n v="15"/>
    <s v="AWD-GZV-Grote Middenplas"/>
    <d v="2015-06-24T14:45:00"/>
    <n v="1"/>
    <x v="8"/>
    <s v="Aeshna isoceles"/>
    <n v="4"/>
    <s v="AWD"/>
    <x v="5"/>
    <n v="6"/>
    <s v="Glazenmakers"/>
    <n v="24.857142857142858"/>
  </r>
  <r>
    <n v="15"/>
    <s v="AWD-GZV-Grote Middenplas"/>
    <d v="2015-06-24T14:45:00"/>
    <n v="1"/>
    <x v="9"/>
    <s v="Anax imperator"/>
    <n v="2"/>
    <s v="AWD"/>
    <x v="5"/>
    <n v="6"/>
    <s v="Glazenmakers"/>
    <n v="24.857142857142858"/>
  </r>
  <r>
    <n v="15"/>
    <s v="AWD-GZV-Grote Middenplas"/>
    <d v="2015-06-30T13:15:00"/>
    <n v="1"/>
    <x v="3"/>
    <s v="Enallagma cyathigerum"/>
    <n v="3"/>
    <s v="AWD"/>
    <x v="5"/>
    <n v="6"/>
    <s v="Waterjuffer"/>
    <n v="25.714285714285715"/>
  </r>
  <r>
    <n v="15"/>
    <s v="AWD-GZV-Grote Middenplas"/>
    <d v="2015-06-30T13:15:00"/>
    <n v="1"/>
    <x v="6"/>
    <s v="Coenagrion puella"/>
    <n v="1"/>
    <s v="AWD"/>
    <x v="5"/>
    <n v="6"/>
    <s v="Waterjuffer"/>
    <n v="25.714285714285715"/>
  </r>
  <r>
    <n v="15"/>
    <s v="AWD-GZV-Grote Middenplas"/>
    <d v="2015-06-30T13:15:00"/>
    <n v="1"/>
    <x v="8"/>
    <s v="Aeshna isoceles"/>
    <n v="3"/>
    <s v="AWD"/>
    <x v="5"/>
    <n v="6"/>
    <s v="Glazenmakers"/>
    <n v="25.714285714285715"/>
  </r>
  <r>
    <n v="15"/>
    <s v="AWD-GZV-Grote Middenplas"/>
    <d v="2015-06-30T13:15:00"/>
    <n v="1"/>
    <x v="9"/>
    <s v="Anax imperator"/>
    <n v="1"/>
    <s v="AWD"/>
    <x v="5"/>
    <n v="6"/>
    <s v="Glazenmakers"/>
    <n v="25.714285714285715"/>
  </r>
  <r>
    <n v="15"/>
    <s v="AWD-GZV-Grote Middenplas"/>
    <d v="2015-06-30T13:15:00"/>
    <n v="1"/>
    <x v="5"/>
    <s v="Orthetrum cancellatum"/>
    <n v="3"/>
    <s v="AWD"/>
    <x v="5"/>
    <n v="6"/>
    <s v="Korenbouten"/>
    <n v="25.714285714285715"/>
  </r>
  <r>
    <n v="15"/>
    <s v="AWD-GZV-Grote Middenplas"/>
    <d v="2015-06-30T13:15:00"/>
    <n v="1"/>
    <x v="1"/>
    <s v="Ischnura elegans"/>
    <n v="19"/>
    <s v="AWD"/>
    <x v="5"/>
    <n v="6"/>
    <s v="Waterjuffer"/>
    <n v="25.714285714285715"/>
  </r>
  <r>
    <n v="15"/>
    <s v="AWD-GZV-Grote Middenplas"/>
    <d v="2015-06-30T13:15:00"/>
    <n v="1"/>
    <x v="10"/>
    <s v="Libellula quadrimaculata"/>
    <n v="5"/>
    <s v="AWD"/>
    <x v="5"/>
    <n v="6"/>
    <s v="Korenbouten"/>
    <n v="25.714285714285715"/>
  </r>
  <r>
    <n v="15"/>
    <s v="AWD-GZV-Grote Middenplas"/>
    <d v="2015-07-11T12:40:00"/>
    <n v="1"/>
    <x v="1"/>
    <s v="Ischnura elegans"/>
    <n v="3"/>
    <s v="AWD"/>
    <x v="5"/>
    <n v="7"/>
    <s v="Waterjuffer"/>
    <n v="27.285714285714285"/>
  </r>
  <r>
    <n v="15"/>
    <s v="AWD-GZV-Grote Middenplas"/>
    <d v="2015-07-11T12:40:00"/>
    <n v="1"/>
    <x v="3"/>
    <s v="Enallagma cyathigerum"/>
    <n v="14"/>
    <s v="AWD"/>
    <x v="5"/>
    <n v="7"/>
    <s v="Waterjuffer"/>
    <n v="27.285714285714285"/>
  </r>
  <r>
    <n v="15"/>
    <s v="AWD-GZV-Grote Middenplas"/>
    <d v="2015-07-11T12:40:00"/>
    <n v="1"/>
    <x v="8"/>
    <s v="Aeshna isoceles"/>
    <n v="1"/>
    <s v="AWD"/>
    <x v="5"/>
    <n v="7"/>
    <s v="Glazenmakers"/>
    <n v="27.285714285714285"/>
  </r>
  <r>
    <n v="15"/>
    <s v="AWD-GZV-Grote Middenplas"/>
    <d v="2015-07-11T12:40:00"/>
    <n v="1"/>
    <x v="9"/>
    <s v="Anax imperator"/>
    <n v="4"/>
    <s v="AWD"/>
    <x v="5"/>
    <n v="7"/>
    <s v="Glazenmakers"/>
    <n v="27.285714285714285"/>
  </r>
  <r>
    <n v="15"/>
    <s v="AWD-GZV-Grote Middenplas"/>
    <d v="2015-07-11T12:40:00"/>
    <n v="1"/>
    <x v="10"/>
    <s v="Libellula quadrimaculata"/>
    <n v="3"/>
    <s v="AWD"/>
    <x v="5"/>
    <n v="7"/>
    <s v="Korenbouten"/>
    <n v="27.285714285714285"/>
  </r>
  <r>
    <n v="15"/>
    <s v="AWD-GZV-Grote Middenplas"/>
    <d v="2015-07-11T12:40:00"/>
    <n v="1"/>
    <x v="23"/>
    <s v="Sympetrum striolatum/vulgatum"/>
    <n v="4"/>
    <s v="AWD"/>
    <x v="5"/>
    <n v="7"/>
    <s v="Korenbouten"/>
    <n v="27.285714285714285"/>
  </r>
  <r>
    <n v="15"/>
    <s v="AWD-GZV-Grote Middenplas"/>
    <d v="2015-07-30T13:05:00"/>
    <n v="1"/>
    <x v="11"/>
    <s v="Lestes sponsa"/>
    <n v="1"/>
    <s v="AWD"/>
    <x v="5"/>
    <n v="7"/>
    <s v="Pantserjuffers"/>
    <n v="30"/>
  </r>
  <r>
    <n v="15"/>
    <s v="AWD-GZV-Grote Middenplas"/>
    <d v="2015-07-30T13:05:00"/>
    <n v="1"/>
    <x v="1"/>
    <s v="Ischnura elegans"/>
    <n v="15"/>
    <s v="AWD"/>
    <x v="5"/>
    <n v="7"/>
    <s v="Waterjuffer"/>
    <n v="30"/>
  </r>
  <r>
    <n v="15"/>
    <s v="AWD-GZV-Grote Middenplas"/>
    <d v="2015-07-30T13:05:00"/>
    <n v="1"/>
    <x v="3"/>
    <s v="Enallagma cyathigerum"/>
    <n v="14"/>
    <s v="AWD"/>
    <x v="5"/>
    <n v="7"/>
    <s v="Waterjuffer"/>
    <n v="30"/>
  </r>
  <r>
    <n v="15"/>
    <s v="AWD-GZV-Grote Middenplas"/>
    <d v="2015-07-30T13:05:00"/>
    <n v="1"/>
    <x v="9"/>
    <s v="Anax imperator"/>
    <n v="3"/>
    <s v="AWD"/>
    <x v="5"/>
    <n v="7"/>
    <s v="Glazenmakers"/>
    <n v="30"/>
  </r>
  <r>
    <n v="15"/>
    <s v="AWD-GZV-Grote Middenplas"/>
    <d v="2015-07-30T13:05:00"/>
    <n v="1"/>
    <x v="15"/>
    <s v="Sympetrum danae"/>
    <n v="1"/>
    <s v="AWD"/>
    <x v="5"/>
    <n v="7"/>
    <s v="Korenbouten"/>
    <n v="30"/>
  </r>
  <r>
    <n v="15"/>
    <s v="AWD-GZV-Grote Middenplas"/>
    <d v="2015-07-30T13:05:00"/>
    <n v="1"/>
    <x v="12"/>
    <s v="Sympetrum striolatum"/>
    <n v="4"/>
    <s v="AWD"/>
    <x v="5"/>
    <n v="7"/>
    <s v="Korenbouten"/>
    <n v="30"/>
  </r>
  <r>
    <n v="15"/>
    <s v="AWD-GZV-Grote Middenplas"/>
    <d v="2015-07-30T13:05:00"/>
    <n v="1"/>
    <x v="17"/>
    <s v="Sympetrum vulgatum"/>
    <n v="5"/>
    <s v="AWD"/>
    <x v="5"/>
    <n v="7"/>
    <s v="Korenbouten"/>
    <n v="30"/>
  </r>
  <r>
    <n v="15"/>
    <s v="AWD-GZV-Grote Middenplas"/>
    <d v="2015-08-21T12:55:00"/>
    <n v="1"/>
    <x v="0"/>
    <s v="Sympecma fusca"/>
    <n v="2"/>
    <s v="AWD"/>
    <x v="5"/>
    <n v="8"/>
    <s v="Pantserjuffers"/>
    <n v="33.142857142857146"/>
  </r>
  <r>
    <n v="15"/>
    <s v="AWD-GZV-Grote Middenplas"/>
    <d v="2015-08-21T12:55:00"/>
    <n v="1"/>
    <x v="11"/>
    <s v="Lestes sponsa"/>
    <n v="4"/>
    <s v="AWD"/>
    <x v="5"/>
    <n v="8"/>
    <s v="Pantserjuffers"/>
    <n v="33.142857142857146"/>
  </r>
  <r>
    <n v="15"/>
    <s v="AWD-GZV-Grote Middenplas"/>
    <d v="2015-08-21T12:55:00"/>
    <n v="1"/>
    <x v="3"/>
    <s v="Enallagma cyathigerum"/>
    <n v="10"/>
    <s v="AWD"/>
    <x v="5"/>
    <n v="8"/>
    <s v="Waterjuffer"/>
    <n v="33.142857142857146"/>
  </r>
  <r>
    <n v="15"/>
    <s v="AWD-GZV-Grote Middenplas"/>
    <d v="2015-08-23T12:00:00"/>
    <n v="1"/>
    <x v="11"/>
    <s v="Lestes sponsa"/>
    <n v="5"/>
    <s v="AWD"/>
    <x v="5"/>
    <n v="8"/>
    <s v="Pantserjuffers"/>
    <n v="33.428571428571431"/>
  </r>
  <r>
    <n v="15"/>
    <s v="AWD-GZV-Grote Middenplas"/>
    <d v="2015-08-23T12:00:00"/>
    <n v="1"/>
    <x v="3"/>
    <s v="Enallagma cyathigerum"/>
    <n v="4"/>
    <s v="AWD"/>
    <x v="5"/>
    <n v="8"/>
    <s v="Waterjuffer"/>
    <n v="33.428571428571431"/>
  </r>
  <r>
    <n v="15"/>
    <s v="AWD-GZV-Grote Middenplas"/>
    <d v="2015-08-23T12:00:00"/>
    <n v="1"/>
    <x v="9"/>
    <s v="Anax imperator"/>
    <n v="1"/>
    <s v="AWD"/>
    <x v="5"/>
    <n v="8"/>
    <s v="Glazenmakers"/>
    <n v="33.428571428571431"/>
  </r>
  <r>
    <n v="15"/>
    <s v="AWD-GZV-Grote Middenplas"/>
    <d v="2015-08-23T12:00:00"/>
    <n v="1"/>
    <x v="12"/>
    <s v="Sympetrum striolatum"/>
    <n v="2"/>
    <s v="AWD"/>
    <x v="5"/>
    <n v="8"/>
    <s v="Korenbouten"/>
    <n v="33.428571428571431"/>
  </r>
  <r>
    <n v="15"/>
    <s v="AWD-GZV-Grote Middenplas"/>
    <d v="2015-08-23T12:00:00"/>
    <n v="1"/>
    <x v="8"/>
    <s v="Aeshna isoceles"/>
    <n v="1"/>
    <s v="AWD"/>
    <x v="5"/>
    <n v="8"/>
    <s v="Glazenmakers"/>
    <n v="33.428571428571431"/>
  </r>
  <r>
    <n v="15"/>
    <s v="AWD-GZV-Grote Middenplas"/>
    <d v="2015-08-23T12:00:00"/>
    <n v="1"/>
    <x v="15"/>
    <s v="Sympetrum danae"/>
    <n v="1"/>
    <s v="AWD"/>
    <x v="5"/>
    <n v="8"/>
    <s v="Korenbouten"/>
    <n v="33.428571428571431"/>
  </r>
  <r>
    <n v="15"/>
    <s v="AWD-GZV-Grote Middenplas"/>
    <d v="2015-08-23T12:00:00"/>
    <n v="1"/>
    <x v="23"/>
    <s v="Sympetrum striolatum/vulgatum"/>
    <n v="17"/>
    <s v="AWD"/>
    <x v="5"/>
    <n v="8"/>
    <s v="Korenbouten"/>
    <n v="33.428571428571431"/>
  </r>
  <r>
    <n v="15"/>
    <s v="AWD-GZV-Grote Middenplas"/>
    <d v="2015-08-31T11:50:00"/>
    <n v="1"/>
    <x v="11"/>
    <s v="Lestes sponsa"/>
    <n v="2"/>
    <s v="AWD"/>
    <x v="5"/>
    <n v="8"/>
    <s v="Pantserjuffers"/>
    <n v="34.571428571428569"/>
  </r>
  <r>
    <n v="15"/>
    <s v="AWD-GZV-Grote Middenplas"/>
    <d v="2015-08-31T11:50:00"/>
    <n v="1"/>
    <x v="14"/>
    <s v="Aeshna mixta"/>
    <n v="2"/>
    <s v="AWD"/>
    <x v="5"/>
    <n v="8"/>
    <s v="Glazenmakers"/>
    <n v="34.571428571428569"/>
  </r>
  <r>
    <n v="15"/>
    <s v="AWD-GZV-Grote Middenplas"/>
    <d v="2015-08-31T11:50:00"/>
    <n v="1"/>
    <x v="12"/>
    <s v="Sympetrum striolatum"/>
    <n v="1"/>
    <s v="AWD"/>
    <x v="5"/>
    <n v="8"/>
    <s v="Korenbouten"/>
    <n v="34.571428571428569"/>
  </r>
  <r>
    <n v="15"/>
    <s v="AWD-GZV-Grote Middenplas"/>
    <d v="2015-08-31T11:50:00"/>
    <n v="1"/>
    <x v="3"/>
    <s v="Enallagma cyathigerum"/>
    <n v="5"/>
    <s v="AWD"/>
    <x v="5"/>
    <n v="8"/>
    <s v="Waterjuffer"/>
    <n v="34.571428571428569"/>
  </r>
  <r>
    <n v="15"/>
    <s v="AWD-GZV-Grote Middenplas"/>
    <d v="2015-08-31T11:50:00"/>
    <n v="1"/>
    <x v="17"/>
    <s v="Sympetrum vulgatum"/>
    <n v="3"/>
    <s v="AWD"/>
    <x v="5"/>
    <n v="8"/>
    <s v="Korenbouten"/>
    <n v="34.571428571428569"/>
  </r>
  <r>
    <n v="15"/>
    <s v="AWD-GZV-Grote Middenplas"/>
    <d v="2015-09-25T14:00:00"/>
    <n v="1"/>
    <x v="9"/>
    <s v="Anax imperator"/>
    <n v="1"/>
    <s v="AWD"/>
    <x v="5"/>
    <n v="9"/>
    <s v="Glazenmakers"/>
    <n v="38.142857142857146"/>
  </r>
  <r>
    <n v="15"/>
    <s v="AWD-GZV-Grote Middenplas"/>
    <d v="2015-09-25T14:00:00"/>
    <n v="1"/>
    <x v="11"/>
    <s v="Lestes sponsa"/>
    <n v="12"/>
    <s v="AWD"/>
    <x v="5"/>
    <n v="9"/>
    <s v="Pantserjuffers"/>
    <n v="38.142857142857146"/>
  </r>
  <r>
    <n v="15"/>
    <s v="AWD-GZV-Grote Middenplas"/>
    <d v="2015-09-25T14:00:00"/>
    <n v="1"/>
    <x v="13"/>
    <s v="Chalcolestes viridis"/>
    <n v="25"/>
    <s v="AWD"/>
    <x v="5"/>
    <n v="9"/>
    <s v="Pantserjuffers"/>
    <n v="38.142857142857146"/>
  </r>
  <r>
    <n v="15"/>
    <s v="AWD-GZV-Grote Middenplas"/>
    <d v="2015-09-25T14:00:00"/>
    <n v="1"/>
    <x v="1"/>
    <s v="Ischnura elegans"/>
    <n v="1"/>
    <s v="AWD"/>
    <x v="5"/>
    <n v="9"/>
    <s v="Waterjuffer"/>
    <n v="38.142857142857146"/>
  </r>
  <r>
    <n v="15"/>
    <s v="AWD-GZV-Grote Middenplas"/>
    <d v="2015-09-25T14:00:00"/>
    <n v="1"/>
    <x v="3"/>
    <s v="Enallagma cyathigerum"/>
    <n v="7"/>
    <s v="AWD"/>
    <x v="5"/>
    <n v="9"/>
    <s v="Waterjuffer"/>
    <n v="38.142857142857146"/>
  </r>
  <r>
    <n v="15"/>
    <s v="AWD-GZV-Grote Middenplas"/>
    <d v="2015-09-25T14:00:00"/>
    <n v="1"/>
    <x v="12"/>
    <s v="Sympetrum striolatum"/>
    <n v="3"/>
    <s v="AWD"/>
    <x v="5"/>
    <n v="9"/>
    <s v="Korenbouten"/>
    <n v="38.142857142857146"/>
  </r>
  <r>
    <n v="15"/>
    <s v="AWD-GZV-Grote Middenplas"/>
    <d v="2015-09-25T14:00:00"/>
    <n v="1"/>
    <x v="23"/>
    <s v="Sympetrum striolatum/vulgatum"/>
    <n v="10"/>
    <s v="AWD"/>
    <x v="5"/>
    <n v="9"/>
    <s v="Korenbouten"/>
    <n v="38.142857142857146"/>
  </r>
  <r>
    <n v="15"/>
    <s v="AWD-GZV-Grote Middenplas"/>
    <d v="2015-09-25T14:00:00"/>
    <n v="1"/>
    <x v="17"/>
    <s v="Sympetrum vulgatum"/>
    <n v="4"/>
    <s v="AWD"/>
    <x v="5"/>
    <n v="9"/>
    <s v="Korenbouten"/>
    <n v="38.142857142857146"/>
  </r>
  <r>
    <n v="15"/>
    <s v="AWD-GZV-Grote Middenplas"/>
    <d v="2015-09-27T13:25:00"/>
    <n v="1"/>
    <x v="13"/>
    <s v="Chalcolestes viridis"/>
    <n v="37"/>
    <s v="AWD"/>
    <x v="5"/>
    <n v="9"/>
    <s v="Pantserjuffers"/>
    <n v="38.428571428571431"/>
  </r>
  <r>
    <n v="15"/>
    <s v="AWD-GZV-Grote Middenplas"/>
    <d v="2015-09-27T13:25:00"/>
    <n v="1"/>
    <x v="23"/>
    <s v="Sympetrum striolatum/vulgatum"/>
    <n v="2"/>
    <s v="AWD"/>
    <x v="5"/>
    <n v="9"/>
    <s v="Korenbouten"/>
    <n v="38.428571428571431"/>
  </r>
  <r>
    <n v="15"/>
    <s v="AWD-GZV-Grote Middenplas"/>
    <d v="2015-09-27T13:25:00"/>
    <n v="1"/>
    <x v="11"/>
    <s v="Lestes sponsa"/>
    <n v="5"/>
    <s v="AWD"/>
    <x v="5"/>
    <n v="9"/>
    <s v="Pantserjuffers"/>
    <n v="38.428571428571431"/>
  </r>
  <r>
    <n v="15"/>
    <s v="AWD-GZV-Grote Middenplas"/>
    <d v="2015-09-27T13:25:00"/>
    <n v="1"/>
    <x v="3"/>
    <s v="Enallagma cyathigerum"/>
    <n v="7"/>
    <s v="AWD"/>
    <x v="5"/>
    <n v="9"/>
    <s v="Waterjuffer"/>
    <n v="38.428571428571431"/>
  </r>
  <r>
    <n v="15"/>
    <s v="AWD-GZV-Grote Middenplas"/>
    <d v="2016-04-03T12:00:00"/>
    <n v="1"/>
    <x v="0"/>
    <s v="Sympecma fusca"/>
    <n v="2"/>
    <s v="AWD"/>
    <x v="6"/>
    <n v="4"/>
    <s v="Pantserjuffers"/>
    <n v="13.285714285714286"/>
  </r>
  <r>
    <n v="15"/>
    <s v="AWD-GZV-Grote Middenplas"/>
    <d v="2016-04-11T13:30:00"/>
    <n v="1"/>
    <x v="0"/>
    <s v="Sympecma fusca"/>
    <n v="16"/>
    <s v="AWD"/>
    <x v="6"/>
    <n v="4"/>
    <s v="Pantserjuffers"/>
    <n v="14.428571428571429"/>
  </r>
  <r>
    <n v="15"/>
    <s v="AWD-GZV-Grote Middenplas"/>
    <d v="2016-04-21T13:40:00"/>
    <n v="1"/>
    <x v="0"/>
    <s v="Sympecma fusca"/>
    <n v="9"/>
    <s v="AWD"/>
    <x v="6"/>
    <n v="4"/>
    <s v="Pantserjuffers"/>
    <n v="15.857142857142858"/>
  </r>
  <r>
    <n v="15"/>
    <s v="AWD-GZV-Grote Middenplas"/>
    <d v="2016-04-21T13:40:00"/>
    <n v="1"/>
    <x v="2"/>
    <s v="Pyrrhosoma nymphula"/>
    <n v="87"/>
    <s v="AWD"/>
    <x v="6"/>
    <n v="4"/>
    <s v="Waterjuffer"/>
    <n v="15.857142857142858"/>
  </r>
  <r>
    <n v="15"/>
    <s v="AWD-GZV-Grote Middenplas"/>
    <d v="2016-04-21T13:40:00"/>
    <n v="1"/>
    <x v="10"/>
    <s v="Libellula quadrimaculata"/>
    <n v="1"/>
    <s v="AWD"/>
    <x v="6"/>
    <n v="4"/>
    <s v="Korenbouten"/>
    <n v="15.857142857142858"/>
  </r>
  <r>
    <n v="15"/>
    <s v="AWD-GZV-Grote Middenplas"/>
    <d v="2016-05-17T11:15:00"/>
    <n v="1"/>
    <x v="1"/>
    <s v="Ischnura elegans"/>
    <n v="21"/>
    <s v="AWD"/>
    <x v="6"/>
    <n v="5"/>
    <s v="Waterjuffer"/>
    <n v="19.571428571428573"/>
  </r>
  <r>
    <n v="15"/>
    <s v="AWD-GZV-Grote Middenplas"/>
    <d v="2016-05-17T11:15:00"/>
    <n v="1"/>
    <x v="2"/>
    <s v="Pyrrhosoma nymphula"/>
    <n v="9"/>
    <s v="AWD"/>
    <x v="6"/>
    <n v="5"/>
    <s v="Waterjuffer"/>
    <n v="19.571428571428573"/>
  </r>
  <r>
    <n v="15"/>
    <s v="AWD-GZV-Grote Middenplas"/>
    <d v="2016-05-17T11:15:00"/>
    <n v="1"/>
    <x v="6"/>
    <s v="Coenagrion puella"/>
    <n v="19"/>
    <s v="AWD"/>
    <x v="6"/>
    <n v="5"/>
    <s v="Waterjuffer"/>
    <n v="19.571428571428573"/>
  </r>
  <r>
    <n v="15"/>
    <s v="AWD-GZV-Grote Middenplas"/>
    <d v="2016-05-17T11:15:00"/>
    <n v="1"/>
    <x v="10"/>
    <s v="Libellula quadrimaculata"/>
    <n v="39"/>
    <s v="AWD"/>
    <x v="6"/>
    <n v="5"/>
    <s v="Korenbouten"/>
    <n v="19.571428571428573"/>
  </r>
  <r>
    <n v="15"/>
    <s v="AWD-GZV-Grote Middenplas"/>
    <d v="2016-05-26T13:50:00"/>
    <n v="1"/>
    <x v="4"/>
    <s v="Coenagrion pulchellum"/>
    <n v="1"/>
    <s v="AWD"/>
    <x v="6"/>
    <n v="5"/>
    <s v="Waterjuffer"/>
    <n v="20.857142857142858"/>
  </r>
  <r>
    <n v="15"/>
    <s v="AWD-GZV-Grote Middenplas"/>
    <d v="2016-05-26T13:50:00"/>
    <n v="1"/>
    <x v="5"/>
    <s v="Orthetrum cancellatum"/>
    <n v="2"/>
    <s v="AWD"/>
    <x v="6"/>
    <n v="5"/>
    <s v="Korenbouten"/>
    <n v="20.857142857142858"/>
  </r>
  <r>
    <n v="15"/>
    <s v="AWD-GZV-Grote Middenplas"/>
    <d v="2016-05-26T13:50:00"/>
    <n v="1"/>
    <x v="1"/>
    <s v="Ischnura elegans"/>
    <n v="32"/>
    <s v="AWD"/>
    <x v="6"/>
    <n v="5"/>
    <s v="Waterjuffer"/>
    <n v="20.857142857142858"/>
  </r>
  <r>
    <n v="15"/>
    <s v="AWD-GZV-Grote Middenplas"/>
    <d v="2016-05-26T13:50:00"/>
    <n v="1"/>
    <x v="2"/>
    <s v="Pyrrhosoma nymphula"/>
    <n v="17"/>
    <s v="AWD"/>
    <x v="6"/>
    <n v="5"/>
    <s v="Waterjuffer"/>
    <n v="20.857142857142858"/>
  </r>
  <r>
    <n v="15"/>
    <s v="AWD-GZV-Grote Middenplas"/>
    <d v="2016-05-26T13:50:00"/>
    <n v="1"/>
    <x v="3"/>
    <s v="Enallagma cyathigerum"/>
    <n v="5"/>
    <s v="AWD"/>
    <x v="6"/>
    <n v="5"/>
    <s v="Waterjuffer"/>
    <n v="20.857142857142858"/>
  </r>
  <r>
    <n v="15"/>
    <s v="AWD-GZV-Grote Middenplas"/>
    <d v="2016-05-26T13:50:00"/>
    <n v="1"/>
    <x v="6"/>
    <s v="Coenagrion puella"/>
    <n v="150"/>
    <s v="AWD"/>
    <x v="6"/>
    <n v="5"/>
    <s v="Waterjuffer"/>
    <n v="20.857142857142858"/>
  </r>
  <r>
    <n v="15"/>
    <s v="AWD-GZV-Grote Middenplas"/>
    <d v="2016-05-26T13:50:00"/>
    <n v="1"/>
    <x v="7"/>
    <s v="Brachytron pratense"/>
    <n v="2"/>
    <s v="AWD"/>
    <x v="6"/>
    <n v="5"/>
    <s v="Glazenmakers"/>
    <n v="20.857142857142858"/>
  </r>
  <r>
    <n v="15"/>
    <s v="AWD-GZV-Grote Middenplas"/>
    <d v="2016-05-26T13:50:00"/>
    <n v="1"/>
    <x v="8"/>
    <s v="Aeshna isoceles"/>
    <n v="6"/>
    <s v="AWD"/>
    <x v="6"/>
    <n v="5"/>
    <s v="Glazenmakers"/>
    <n v="20.857142857142858"/>
  </r>
  <r>
    <n v="15"/>
    <s v="AWD-GZV-Grote Middenplas"/>
    <d v="2016-05-26T13:50:00"/>
    <n v="1"/>
    <x v="10"/>
    <s v="Libellula quadrimaculata"/>
    <n v="60"/>
    <s v="AWD"/>
    <x v="6"/>
    <n v="5"/>
    <s v="Korenbouten"/>
    <n v="20.857142857142858"/>
  </r>
  <r>
    <n v="15"/>
    <s v="AWD-GZV-Grote Middenplas"/>
    <d v="2016-06-07T12:10:00"/>
    <n v="1"/>
    <x v="9"/>
    <s v="Anax imperator"/>
    <n v="1"/>
    <s v="AWD"/>
    <x v="6"/>
    <n v="6"/>
    <s v="Glazenmakers"/>
    <n v="22.571428571428573"/>
  </r>
  <r>
    <n v="15"/>
    <s v="AWD-GZV-Grote Middenplas"/>
    <d v="2016-06-07T12:10:00"/>
    <n v="1"/>
    <x v="1"/>
    <s v="Ischnura elegans"/>
    <n v="81"/>
    <s v="AWD"/>
    <x v="6"/>
    <n v="6"/>
    <s v="Waterjuffer"/>
    <n v="22.571428571428573"/>
  </r>
  <r>
    <n v="15"/>
    <s v="AWD-GZV-Grote Middenplas"/>
    <d v="2016-06-07T12:10:00"/>
    <n v="1"/>
    <x v="6"/>
    <s v="Coenagrion puella"/>
    <n v="50"/>
    <s v="AWD"/>
    <x v="6"/>
    <n v="6"/>
    <s v="Waterjuffer"/>
    <n v="22.571428571428573"/>
  </r>
  <r>
    <n v="15"/>
    <s v="AWD-GZV-Grote Middenplas"/>
    <d v="2016-06-07T12:10:00"/>
    <n v="1"/>
    <x v="7"/>
    <s v="Brachytron pratense"/>
    <n v="2"/>
    <s v="AWD"/>
    <x v="6"/>
    <n v="6"/>
    <s v="Glazenmakers"/>
    <n v="22.571428571428573"/>
  </r>
  <r>
    <n v="15"/>
    <s v="AWD-GZV-Grote Middenplas"/>
    <d v="2016-06-07T12:10:00"/>
    <n v="1"/>
    <x v="8"/>
    <s v="Aeshna isoceles"/>
    <n v="2"/>
    <s v="AWD"/>
    <x v="6"/>
    <n v="6"/>
    <s v="Glazenmakers"/>
    <n v="22.571428571428573"/>
  </r>
  <r>
    <n v="15"/>
    <s v="AWD-GZV-Grote Middenplas"/>
    <d v="2016-06-07T12:10:00"/>
    <n v="1"/>
    <x v="10"/>
    <s v="Libellula quadrimaculata"/>
    <n v="70"/>
    <s v="AWD"/>
    <x v="6"/>
    <n v="6"/>
    <s v="Korenbouten"/>
    <n v="22.571428571428573"/>
  </r>
  <r>
    <n v="15"/>
    <s v="AWD-GZV-Grote Middenplas"/>
    <d v="2016-06-07T12:10:00"/>
    <n v="1"/>
    <x v="5"/>
    <s v="Orthetrum cancellatum"/>
    <n v="9"/>
    <s v="AWD"/>
    <x v="6"/>
    <n v="6"/>
    <s v="Korenbouten"/>
    <n v="22.571428571428573"/>
  </r>
  <r>
    <n v="15"/>
    <s v="AWD-GZV-Grote Middenplas"/>
    <d v="2016-06-28T11:55:00"/>
    <n v="1"/>
    <x v="6"/>
    <s v="Coenagrion puella"/>
    <n v="3"/>
    <s v="AWD"/>
    <x v="6"/>
    <n v="6"/>
    <s v="Waterjuffer"/>
    <n v="25.571428571428573"/>
  </r>
  <r>
    <n v="15"/>
    <s v="AWD-GZV-Grote Middenplas"/>
    <d v="2016-06-28T11:55:00"/>
    <n v="1"/>
    <x v="5"/>
    <s v="Orthetrum cancellatum"/>
    <n v="1"/>
    <s v="AWD"/>
    <x v="6"/>
    <n v="6"/>
    <s v="Korenbouten"/>
    <n v="25.571428571428573"/>
  </r>
  <r>
    <n v="15"/>
    <s v="AWD-GZV-Grote Middenplas"/>
    <d v="2016-06-28T11:55:00"/>
    <n v="1"/>
    <x v="26"/>
    <s v="Erythromma najas"/>
    <n v="1"/>
    <s v="AWD"/>
    <x v="6"/>
    <n v="6"/>
    <s v="Waterjuffer"/>
    <n v="25.571428571428573"/>
  </r>
  <r>
    <n v="15"/>
    <s v="AWD-GZV-Grote Middenplas"/>
    <d v="2016-06-28T11:55:00"/>
    <n v="1"/>
    <x v="1"/>
    <s v="Ischnura elegans"/>
    <n v="95"/>
    <s v="AWD"/>
    <x v="6"/>
    <n v="6"/>
    <s v="Waterjuffer"/>
    <n v="25.571428571428573"/>
  </r>
  <r>
    <n v="15"/>
    <s v="AWD-GZV-Grote Middenplas"/>
    <d v="2016-06-28T11:55:00"/>
    <n v="1"/>
    <x v="3"/>
    <s v="Enallagma cyathigerum"/>
    <n v="66"/>
    <s v="AWD"/>
    <x v="6"/>
    <n v="6"/>
    <s v="Waterjuffer"/>
    <n v="25.571428571428573"/>
  </r>
  <r>
    <n v="15"/>
    <s v="AWD-GZV-Grote Middenplas"/>
    <d v="2016-06-28T11:55:00"/>
    <n v="1"/>
    <x v="7"/>
    <s v="Brachytron pratense"/>
    <n v="1"/>
    <s v="AWD"/>
    <x v="6"/>
    <n v="6"/>
    <s v="Glazenmakers"/>
    <n v="25.571428571428573"/>
  </r>
  <r>
    <n v="15"/>
    <s v="AWD-GZV-Grote Middenplas"/>
    <d v="2016-06-28T11:55:00"/>
    <n v="1"/>
    <x v="8"/>
    <s v="Aeshna isoceles"/>
    <n v="1"/>
    <s v="AWD"/>
    <x v="6"/>
    <n v="6"/>
    <s v="Glazenmakers"/>
    <n v="25.571428571428573"/>
  </r>
  <r>
    <n v="15"/>
    <s v="AWD-GZV-Grote Middenplas"/>
    <d v="2016-06-28T11:55:00"/>
    <n v="1"/>
    <x v="9"/>
    <s v="Anax imperator"/>
    <n v="1"/>
    <s v="AWD"/>
    <x v="6"/>
    <n v="6"/>
    <s v="Glazenmakers"/>
    <n v="25.571428571428573"/>
  </r>
  <r>
    <n v="15"/>
    <s v="AWD-GZV-Grote Middenplas"/>
    <d v="2016-06-28T11:55:00"/>
    <n v="1"/>
    <x v="10"/>
    <s v="Libellula quadrimaculata"/>
    <n v="11"/>
    <s v="AWD"/>
    <x v="6"/>
    <n v="6"/>
    <s v="Korenbouten"/>
    <n v="25.571428571428573"/>
  </r>
  <r>
    <n v="15"/>
    <s v="AWD-GZV-Grote Middenplas"/>
    <d v="2016-06-28T11:55:00"/>
    <n v="1"/>
    <x v="12"/>
    <s v="Sympetrum striolatum"/>
    <n v="44"/>
    <s v="AWD"/>
    <x v="6"/>
    <n v="6"/>
    <s v="Korenbouten"/>
    <n v="25.571428571428573"/>
  </r>
  <r>
    <n v="15"/>
    <s v="AWD-GZV-Grote Middenplas"/>
    <d v="2016-06-28T11:55:00"/>
    <n v="1"/>
    <x v="17"/>
    <s v="Sympetrum vulgatum"/>
    <n v="15"/>
    <s v="AWD"/>
    <x v="6"/>
    <n v="6"/>
    <s v="Korenbouten"/>
    <n v="25.571428571428573"/>
  </r>
  <r>
    <n v="15"/>
    <s v="AWD-GZV-Grote Middenplas"/>
    <d v="2016-07-15T13:40:00"/>
    <n v="1"/>
    <x v="1"/>
    <s v="Ischnura elegans"/>
    <n v="17"/>
    <s v="AWD"/>
    <x v="6"/>
    <n v="7"/>
    <s v="Waterjuffer"/>
    <n v="28"/>
  </r>
  <r>
    <n v="15"/>
    <s v="AWD-GZV-Grote Middenplas"/>
    <d v="2016-07-15T13:40:00"/>
    <n v="1"/>
    <x v="3"/>
    <s v="Enallagma cyathigerum"/>
    <n v="33"/>
    <s v="AWD"/>
    <x v="6"/>
    <n v="7"/>
    <s v="Waterjuffer"/>
    <n v="28"/>
  </r>
  <r>
    <n v="15"/>
    <s v="AWD-GZV-Grote Middenplas"/>
    <d v="2016-07-15T13:40:00"/>
    <n v="1"/>
    <x v="8"/>
    <s v="Aeshna isoceles"/>
    <n v="2"/>
    <s v="AWD"/>
    <x v="6"/>
    <n v="7"/>
    <s v="Glazenmakers"/>
    <n v="28"/>
  </r>
  <r>
    <n v="15"/>
    <s v="AWD-GZV-Grote Middenplas"/>
    <d v="2016-07-15T13:40:00"/>
    <n v="1"/>
    <x v="9"/>
    <s v="Anax imperator"/>
    <n v="1"/>
    <s v="AWD"/>
    <x v="6"/>
    <n v="7"/>
    <s v="Glazenmakers"/>
    <n v="28"/>
  </r>
  <r>
    <n v="15"/>
    <s v="AWD-GZV-Grote Middenplas"/>
    <d v="2016-07-15T13:40:00"/>
    <n v="1"/>
    <x v="10"/>
    <s v="Libellula quadrimaculata"/>
    <n v="3"/>
    <s v="AWD"/>
    <x v="6"/>
    <n v="7"/>
    <s v="Korenbouten"/>
    <n v="28"/>
  </r>
  <r>
    <n v="15"/>
    <s v="AWD-GZV-Grote Middenplas"/>
    <d v="2016-07-15T13:40:00"/>
    <n v="1"/>
    <x v="5"/>
    <s v="Orthetrum cancellatum"/>
    <n v="3"/>
    <s v="AWD"/>
    <x v="6"/>
    <n v="7"/>
    <s v="Korenbouten"/>
    <n v="28"/>
  </r>
  <r>
    <n v="15"/>
    <s v="AWD-GZV-Grote Middenplas"/>
    <d v="2016-07-15T13:40:00"/>
    <n v="1"/>
    <x v="12"/>
    <s v="Sympetrum striolatum"/>
    <n v="6"/>
    <s v="AWD"/>
    <x v="6"/>
    <n v="7"/>
    <s v="Korenbouten"/>
    <n v="28"/>
  </r>
  <r>
    <n v="15"/>
    <s v="AWD-GZV-Grote Middenplas"/>
    <d v="2016-07-19T13:25:00"/>
    <n v="1"/>
    <x v="11"/>
    <s v="Lestes sponsa"/>
    <n v="1"/>
    <s v="AWD"/>
    <x v="6"/>
    <n v="7"/>
    <s v="Pantserjuffers"/>
    <n v="28.571428571428573"/>
  </r>
  <r>
    <n v="15"/>
    <s v="AWD-GZV-Grote Middenplas"/>
    <d v="2016-07-19T13:25:00"/>
    <n v="1"/>
    <x v="19"/>
    <s v="Lestes virens"/>
    <n v="1"/>
    <s v="AWD"/>
    <x v="6"/>
    <n v="7"/>
    <s v="Pantserjuffers"/>
    <n v="28.571428571428573"/>
  </r>
  <r>
    <n v="15"/>
    <s v="AWD-GZV-Grote Middenplas"/>
    <d v="2016-07-19T13:25:00"/>
    <n v="1"/>
    <x v="13"/>
    <s v="Chalcolestes viridis"/>
    <n v="2"/>
    <s v="AWD"/>
    <x v="6"/>
    <n v="7"/>
    <s v="Pantserjuffers"/>
    <n v="28.571428571428573"/>
  </r>
  <r>
    <n v="15"/>
    <s v="AWD-GZV-Grote Middenplas"/>
    <d v="2016-07-19T13:25:00"/>
    <n v="1"/>
    <x v="10"/>
    <s v="Libellula quadrimaculata"/>
    <n v="1"/>
    <s v="AWD"/>
    <x v="6"/>
    <n v="7"/>
    <s v="Korenbouten"/>
    <n v="28.571428571428573"/>
  </r>
  <r>
    <n v="15"/>
    <s v="AWD-GZV-Grote Middenplas"/>
    <d v="2016-07-19T13:25:00"/>
    <n v="1"/>
    <x v="1"/>
    <s v="Ischnura elegans"/>
    <n v="12"/>
    <s v="AWD"/>
    <x v="6"/>
    <n v="7"/>
    <s v="Waterjuffer"/>
    <n v="28.571428571428573"/>
  </r>
  <r>
    <n v="15"/>
    <s v="AWD-GZV-Grote Middenplas"/>
    <d v="2016-07-19T13:25:00"/>
    <n v="1"/>
    <x v="3"/>
    <s v="Enallagma cyathigerum"/>
    <n v="34"/>
    <s v="AWD"/>
    <x v="6"/>
    <n v="7"/>
    <s v="Waterjuffer"/>
    <n v="28.571428571428573"/>
  </r>
  <r>
    <n v="15"/>
    <s v="AWD-GZV-Grote Middenplas"/>
    <d v="2016-07-19T13:25:00"/>
    <n v="1"/>
    <x v="6"/>
    <s v="Coenagrion puella"/>
    <n v="4"/>
    <s v="AWD"/>
    <x v="6"/>
    <n v="7"/>
    <s v="Waterjuffer"/>
    <n v="28.571428571428573"/>
  </r>
  <r>
    <n v="15"/>
    <s v="AWD-GZV-Grote Middenplas"/>
    <d v="2016-07-19T13:25:00"/>
    <n v="1"/>
    <x v="8"/>
    <s v="Aeshna isoceles"/>
    <n v="1"/>
    <s v="AWD"/>
    <x v="6"/>
    <n v="7"/>
    <s v="Glazenmakers"/>
    <n v="28.571428571428573"/>
  </r>
  <r>
    <n v="15"/>
    <s v="AWD-GZV-Grote Middenplas"/>
    <d v="2016-07-19T13:25:00"/>
    <n v="1"/>
    <x v="9"/>
    <s v="Anax imperator"/>
    <n v="4"/>
    <s v="AWD"/>
    <x v="6"/>
    <n v="7"/>
    <s v="Glazenmakers"/>
    <n v="28.571428571428573"/>
  </r>
  <r>
    <n v="15"/>
    <s v="AWD-GZV-Grote Middenplas"/>
    <d v="2016-07-19T13:25:00"/>
    <n v="1"/>
    <x v="5"/>
    <s v="Orthetrum cancellatum"/>
    <n v="8"/>
    <s v="AWD"/>
    <x v="6"/>
    <n v="7"/>
    <s v="Korenbouten"/>
    <n v="28.571428571428573"/>
  </r>
  <r>
    <n v="15"/>
    <s v="AWD-GZV-Grote Middenplas"/>
    <d v="2016-07-19T13:25:00"/>
    <n v="1"/>
    <x v="12"/>
    <s v="Sympetrum striolatum"/>
    <n v="28"/>
    <s v="AWD"/>
    <x v="6"/>
    <n v="7"/>
    <s v="Korenbouten"/>
    <n v="28.571428571428573"/>
  </r>
  <r>
    <n v="15"/>
    <s v="AWD-GZV-Grote Middenplas"/>
    <d v="2016-07-19T13:25:00"/>
    <n v="1"/>
    <x v="17"/>
    <s v="Sympetrum vulgatum"/>
    <n v="19"/>
    <s v="AWD"/>
    <x v="6"/>
    <n v="7"/>
    <s v="Korenbouten"/>
    <n v="28.571428571428573"/>
  </r>
  <r>
    <n v="15"/>
    <s v="AWD-GZV-Grote Middenplas"/>
    <d v="2016-07-26T12:20:00"/>
    <n v="1"/>
    <x v="11"/>
    <s v="Lestes sponsa"/>
    <n v="17"/>
    <s v="AWD"/>
    <x v="6"/>
    <n v="7"/>
    <s v="Pantserjuffers"/>
    <n v="29.571428571428573"/>
  </r>
  <r>
    <n v="15"/>
    <s v="AWD-GZV-Grote Middenplas"/>
    <d v="2016-07-26T12:20:00"/>
    <n v="1"/>
    <x v="13"/>
    <s v="Chalcolestes viridis"/>
    <n v="1"/>
    <s v="AWD"/>
    <x v="6"/>
    <n v="7"/>
    <s v="Pantserjuffers"/>
    <n v="29.571428571428573"/>
  </r>
  <r>
    <n v="15"/>
    <s v="AWD-GZV-Grote Middenplas"/>
    <d v="2016-07-26T12:20:00"/>
    <n v="1"/>
    <x v="1"/>
    <s v="Ischnura elegans"/>
    <n v="20"/>
    <s v="AWD"/>
    <x v="6"/>
    <n v="7"/>
    <s v="Waterjuffer"/>
    <n v="29.571428571428573"/>
  </r>
  <r>
    <n v="15"/>
    <s v="AWD-GZV-Grote Middenplas"/>
    <d v="2016-07-26T12:20:00"/>
    <n v="1"/>
    <x v="3"/>
    <s v="Enallagma cyathigerum"/>
    <n v="51"/>
    <s v="AWD"/>
    <x v="6"/>
    <n v="7"/>
    <s v="Waterjuffer"/>
    <n v="29.571428571428573"/>
  </r>
  <r>
    <n v="15"/>
    <s v="AWD-GZV-Grote Middenplas"/>
    <d v="2016-07-26T12:20:00"/>
    <n v="1"/>
    <x v="9"/>
    <s v="Anax imperator"/>
    <n v="6"/>
    <s v="AWD"/>
    <x v="6"/>
    <n v="7"/>
    <s v="Glazenmakers"/>
    <n v="29.571428571428573"/>
  </r>
  <r>
    <n v="15"/>
    <s v="AWD-GZV-Grote Middenplas"/>
    <d v="2016-07-26T12:20:00"/>
    <n v="1"/>
    <x v="10"/>
    <s v="Libellula quadrimaculata"/>
    <n v="1"/>
    <s v="AWD"/>
    <x v="6"/>
    <n v="7"/>
    <s v="Korenbouten"/>
    <n v="29.571428571428573"/>
  </r>
  <r>
    <n v="15"/>
    <s v="AWD-GZV-Grote Middenplas"/>
    <d v="2016-07-26T12:20:00"/>
    <n v="1"/>
    <x v="5"/>
    <s v="Orthetrum cancellatum"/>
    <n v="2"/>
    <s v="AWD"/>
    <x v="6"/>
    <n v="7"/>
    <s v="Korenbouten"/>
    <n v="29.571428571428573"/>
  </r>
  <r>
    <n v="15"/>
    <s v="AWD-GZV-Grote Middenplas"/>
    <d v="2016-07-26T12:20:00"/>
    <n v="1"/>
    <x v="12"/>
    <s v="Sympetrum striolatum"/>
    <n v="19"/>
    <s v="AWD"/>
    <x v="6"/>
    <n v="7"/>
    <s v="Korenbouten"/>
    <n v="29.571428571428573"/>
  </r>
  <r>
    <n v="15"/>
    <s v="AWD-GZV-Grote Middenplas"/>
    <d v="2016-07-26T12:20:00"/>
    <n v="1"/>
    <x v="17"/>
    <s v="Sympetrum vulgatum"/>
    <n v="6"/>
    <s v="AWD"/>
    <x v="6"/>
    <n v="7"/>
    <s v="Korenbouten"/>
    <n v="29.571428571428573"/>
  </r>
  <r>
    <n v="15"/>
    <s v="AWD-GZV-Grote Middenplas"/>
    <d v="2016-08-16T12:10:00"/>
    <n v="1"/>
    <x v="13"/>
    <s v="Chalcolestes viridis"/>
    <n v="1"/>
    <s v="AWD"/>
    <x v="6"/>
    <n v="8"/>
    <s v="Pantserjuffers"/>
    <n v="32.571428571428569"/>
  </r>
  <r>
    <n v="15"/>
    <s v="AWD-GZV-Grote Middenplas"/>
    <d v="2016-08-16T12:10:00"/>
    <n v="1"/>
    <x v="1"/>
    <s v="Ischnura elegans"/>
    <n v="13"/>
    <s v="AWD"/>
    <x v="6"/>
    <n v="8"/>
    <s v="Waterjuffer"/>
    <n v="32.571428571428569"/>
  </r>
  <r>
    <n v="15"/>
    <s v="AWD-GZV-Grote Middenplas"/>
    <d v="2016-08-16T12:10:00"/>
    <n v="1"/>
    <x v="12"/>
    <s v="Sympetrum striolatum"/>
    <n v="2"/>
    <s v="AWD"/>
    <x v="6"/>
    <n v="8"/>
    <s v="Korenbouten"/>
    <n v="32.571428571428569"/>
  </r>
  <r>
    <n v="15"/>
    <s v="AWD-GZV-Grote Middenplas"/>
    <d v="2016-08-16T12:10:00"/>
    <n v="1"/>
    <x v="17"/>
    <s v="Sympetrum vulgatum"/>
    <n v="6"/>
    <s v="AWD"/>
    <x v="6"/>
    <n v="8"/>
    <s v="Korenbouten"/>
    <n v="32.571428571428569"/>
  </r>
  <r>
    <n v="15"/>
    <s v="AWD-GZV-Grote Middenplas"/>
    <d v="2016-08-16T12:10:00"/>
    <n v="1"/>
    <x v="11"/>
    <s v="Lestes sponsa"/>
    <n v="19"/>
    <s v="AWD"/>
    <x v="6"/>
    <n v="8"/>
    <s v="Pantserjuffers"/>
    <n v="32.571428571428569"/>
  </r>
  <r>
    <n v="15"/>
    <s v="AWD-GZV-Grote Middenplas"/>
    <d v="2016-08-16T12:10:00"/>
    <n v="1"/>
    <x v="3"/>
    <s v="Enallagma cyathigerum"/>
    <n v="20"/>
    <s v="AWD"/>
    <x v="6"/>
    <n v="8"/>
    <s v="Waterjuffer"/>
    <n v="32.571428571428569"/>
  </r>
  <r>
    <n v="15"/>
    <s v="AWD-GZV-Grote Middenplas"/>
    <d v="2016-08-16T12:10:00"/>
    <n v="1"/>
    <x v="5"/>
    <s v="Orthetrum cancellatum"/>
    <n v="1"/>
    <s v="AWD"/>
    <x v="6"/>
    <n v="8"/>
    <s v="Korenbouten"/>
    <n v="32.571428571428569"/>
  </r>
  <r>
    <n v="15"/>
    <s v="AWD-GZV-Grote Middenplas"/>
    <d v="2016-08-16T12:10:00"/>
    <n v="1"/>
    <x v="23"/>
    <s v="Sympetrum striolatum/vulgatum"/>
    <n v="25"/>
    <s v="AWD"/>
    <x v="6"/>
    <n v="8"/>
    <s v="Korenbouten"/>
    <n v="32.571428571428569"/>
  </r>
  <r>
    <n v="15"/>
    <s v="AWD-GZV-Grote Middenplas"/>
    <d v="2016-08-30T12:40:00"/>
    <n v="1"/>
    <x v="13"/>
    <s v="Chalcolestes viridis"/>
    <n v="3"/>
    <s v="AWD"/>
    <x v="6"/>
    <n v="8"/>
    <s v="Pantserjuffers"/>
    <n v="34.571428571428569"/>
  </r>
  <r>
    <n v="15"/>
    <s v="AWD-GZV-Grote Middenplas"/>
    <d v="2016-08-30T12:40:00"/>
    <n v="1"/>
    <x v="15"/>
    <s v="Sympetrum danae"/>
    <n v="1"/>
    <s v="AWD"/>
    <x v="6"/>
    <n v="8"/>
    <s v="Korenbouten"/>
    <n v="34.571428571428569"/>
  </r>
  <r>
    <n v="15"/>
    <s v="AWD-GZV-Grote Middenplas"/>
    <d v="2016-08-30T12:40:00"/>
    <n v="1"/>
    <x v="11"/>
    <s v="Lestes sponsa"/>
    <n v="11"/>
    <s v="AWD"/>
    <x v="6"/>
    <n v="8"/>
    <s v="Pantserjuffers"/>
    <n v="34.571428571428569"/>
  </r>
  <r>
    <n v="15"/>
    <s v="AWD-GZV-Grote Middenplas"/>
    <d v="2016-08-30T12:40:00"/>
    <n v="1"/>
    <x v="1"/>
    <s v="Ischnura elegans"/>
    <n v="4"/>
    <s v="AWD"/>
    <x v="6"/>
    <n v="8"/>
    <s v="Waterjuffer"/>
    <n v="34.571428571428569"/>
  </r>
  <r>
    <n v="15"/>
    <s v="AWD-GZV-Grote Middenplas"/>
    <d v="2016-08-30T12:40:00"/>
    <n v="1"/>
    <x v="3"/>
    <s v="Enallagma cyathigerum"/>
    <n v="13"/>
    <s v="AWD"/>
    <x v="6"/>
    <n v="8"/>
    <s v="Waterjuffer"/>
    <n v="34.571428571428569"/>
  </r>
  <r>
    <n v="15"/>
    <s v="AWD-GZV-Grote Middenplas"/>
    <d v="2016-08-30T12:40:00"/>
    <n v="1"/>
    <x v="12"/>
    <s v="Sympetrum striolatum"/>
    <n v="17"/>
    <s v="AWD"/>
    <x v="6"/>
    <n v="8"/>
    <s v="Korenbouten"/>
    <n v="34.571428571428569"/>
  </r>
  <r>
    <n v="15"/>
    <s v="AWD-GZV-Grote Middenplas"/>
    <d v="2016-08-30T12:40:00"/>
    <n v="1"/>
    <x v="17"/>
    <s v="Sympetrum vulgatum"/>
    <n v="12"/>
    <s v="AWD"/>
    <x v="6"/>
    <n v="8"/>
    <s v="Korenbouten"/>
    <n v="34.571428571428569"/>
  </r>
  <r>
    <n v="15"/>
    <s v="AWD-GZV-Grote Middenplas"/>
    <d v="2016-09-13T13:15:00"/>
    <n v="1"/>
    <x v="1"/>
    <s v="Ischnura elegans"/>
    <n v="2"/>
    <s v="AWD"/>
    <x v="6"/>
    <n v="9"/>
    <s v="Waterjuffer"/>
    <n v="36.571428571428569"/>
  </r>
  <r>
    <n v="15"/>
    <s v="AWD-GZV-Grote Middenplas"/>
    <d v="2016-09-13T13:15:00"/>
    <n v="1"/>
    <x v="14"/>
    <s v="Aeshna mixta"/>
    <n v="1"/>
    <s v="AWD"/>
    <x v="6"/>
    <n v="9"/>
    <s v="Glazenmakers"/>
    <n v="36.571428571428569"/>
  </r>
  <r>
    <n v="15"/>
    <s v="AWD-GZV-Grote Middenplas"/>
    <d v="2016-09-13T13:15:00"/>
    <n v="1"/>
    <x v="15"/>
    <s v="Sympetrum danae"/>
    <n v="1"/>
    <s v="AWD"/>
    <x v="6"/>
    <n v="9"/>
    <s v="Korenbouten"/>
    <n v="36.571428571428569"/>
  </r>
  <r>
    <n v="15"/>
    <s v="AWD-GZV-Grote Middenplas"/>
    <d v="2016-09-13T13:15:00"/>
    <n v="1"/>
    <x v="11"/>
    <s v="Lestes sponsa"/>
    <n v="6"/>
    <s v="AWD"/>
    <x v="6"/>
    <n v="9"/>
    <s v="Pantserjuffers"/>
    <n v="36.571428571428569"/>
  </r>
  <r>
    <n v="15"/>
    <s v="AWD-GZV-Grote Middenplas"/>
    <d v="2016-09-13T13:15:00"/>
    <n v="1"/>
    <x v="19"/>
    <s v="Lestes virens"/>
    <n v="13"/>
    <s v="AWD"/>
    <x v="6"/>
    <n v="9"/>
    <s v="Pantserjuffers"/>
    <n v="36.571428571428569"/>
  </r>
  <r>
    <n v="15"/>
    <s v="AWD-GZV-Grote Middenplas"/>
    <d v="2016-09-13T13:15:00"/>
    <n v="1"/>
    <x v="3"/>
    <s v="Enallagma cyathigerum"/>
    <n v="9"/>
    <s v="AWD"/>
    <x v="6"/>
    <n v="9"/>
    <s v="Waterjuffer"/>
    <n v="36.571428571428569"/>
  </r>
  <r>
    <n v="15"/>
    <s v="AWD-GZV-Grote Middenplas"/>
    <d v="2016-09-13T13:15:00"/>
    <n v="1"/>
    <x v="12"/>
    <s v="Sympetrum striolatum"/>
    <n v="5"/>
    <s v="AWD"/>
    <x v="6"/>
    <n v="9"/>
    <s v="Korenbouten"/>
    <n v="36.571428571428569"/>
  </r>
  <r>
    <n v="15"/>
    <s v="AWD-GZV-Grote Middenplas"/>
    <d v="2016-09-13T13:15:00"/>
    <n v="1"/>
    <x v="17"/>
    <s v="Sympetrum vulgatum"/>
    <n v="8"/>
    <s v="AWD"/>
    <x v="6"/>
    <n v="9"/>
    <s v="Korenbouten"/>
    <n v="36.571428571428569"/>
  </r>
  <r>
    <n v="15"/>
    <s v="AWD-GZV-Grote Middenplas"/>
    <d v="2016-09-13T13:15:00"/>
    <n v="1"/>
    <x v="13"/>
    <s v="Chalcolestes viridis"/>
    <n v="4"/>
    <s v="AWD"/>
    <x v="6"/>
    <n v="9"/>
    <s v="Pantserjuffers"/>
    <n v="36.571428571428569"/>
  </r>
  <r>
    <n v="15"/>
    <s v="AWD-GZV-Grote Middenplas"/>
    <d v="2017-04-30T12:45:00"/>
    <n v="1"/>
    <x v="10"/>
    <s v="Libellula quadrimaculata"/>
    <n v="8"/>
    <s v="AWD"/>
    <x v="7"/>
    <n v="4"/>
    <s v="Korenbouten"/>
    <n v="17"/>
  </r>
  <r>
    <n v="15"/>
    <s v="AWD-GZV-Grote Middenplas"/>
    <d v="2017-04-30T12:45:00"/>
    <n v="1"/>
    <x v="0"/>
    <s v="Sympecma fusca"/>
    <n v="1"/>
    <s v="AWD"/>
    <x v="7"/>
    <n v="4"/>
    <s v="Pantserjuffers"/>
    <n v="17"/>
  </r>
  <r>
    <n v="15"/>
    <s v="AWD-GZV-Grote Middenplas"/>
    <d v="2017-04-30T12:45:00"/>
    <n v="1"/>
    <x v="2"/>
    <s v="Pyrrhosoma nymphula"/>
    <n v="2"/>
    <s v="AWD"/>
    <x v="7"/>
    <n v="4"/>
    <s v="Waterjuffer"/>
    <n v="17"/>
  </r>
  <r>
    <n v="15"/>
    <s v="AWD-GZV-Grote Middenplas"/>
    <d v="2017-05-17T11:55:00"/>
    <n v="1"/>
    <x v="0"/>
    <s v="Sympecma fusca"/>
    <n v="3"/>
    <s v="AWD"/>
    <x v="7"/>
    <n v="5"/>
    <s v="Pantserjuffers"/>
    <n v="19.428571428571427"/>
  </r>
  <r>
    <n v="15"/>
    <s v="AWD-GZV-Grote Middenplas"/>
    <d v="2017-05-17T11:55:00"/>
    <n v="1"/>
    <x v="1"/>
    <s v="Ischnura elegans"/>
    <n v="48"/>
    <s v="AWD"/>
    <x v="7"/>
    <n v="5"/>
    <s v="Waterjuffer"/>
    <n v="19.428571428571427"/>
  </r>
  <r>
    <n v="15"/>
    <s v="AWD-GZV-Grote Middenplas"/>
    <d v="2017-05-17T11:55:00"/>
    <n v="1"/>
    <x v="2"/>
    <s v="Pyrrhosoma nymphula"/>
    <n v="8"/>
    <s v="AWD"/>
    <x v="7"/>
    <n v="5"/>
    <s v="Waterjuffer"/>
    <n v="19.428571428571427"/>
  </r>
  <r>
    <n v="15"/>
    <s v="AWD-GZV-Grote Middenplas"/>
    <d v="2017-05-17T11:55:00"/>
    <n v="1"/>
    <x v="6"/>
    <s v="Coenagrion puella"/>
    <n v="95"/>
    <s v="AWD"/>
    <x v="7"/>
    <n v="5"/>
    <s v="Waterjuffer"/>
    <n v="19.428571428571427"/>
  </r>
  <r>
    <n v="15"/>
    <s v="AWD-GZV-Grote Middenplas"/>
    <d v="2017-05-17T11:55:00"/>
    <n v="1"/>
    <x v="4"/>
    <s v="Coenagrion pulchellum"/>
    <n v="1"/>
    <s v="AWD"/>
    <x v="7"/>
    <n v="5"/>
    <s v="Waterjuffer"/>
    <n v="19.428571428571427"/>
  </r>
  <r>
    <n v="15"/>
    <s v="AWD-GZV-Grote Middenplas"/>
    <d v="2017-05-17T11:55:00"/>
    <n v="1"/>
    <x v="9"/>
    <s v="Anax imperator"/>
    <n v="1"/>
    <s v="AWD"/>
    <x v="7"/>
    <n v="5"/>
    <s v="Glazenmakers"/>
    <n v="19.428571428571427"/>
  </r>
  <r>
    <n v="15"/>
    <s v="AWD-GZV-Grote Middenplas"/>
    <d v="2017-05-17T11:55:00"/>
    <n v="1"/>
    <x v="10"/>
    <s v="Libellula quadrimaculata"/>
    <n v="13"/>
    <s v="AWD"/>
    <x v="7"/>
    <n v="5"/>
    <s v="Korenbouten"/>
    <n v="19.428571428571427"/>
  </r>
  <r>
    <n v="15"/>
    <s v="AWD-GZV-Grote Middenplas"/>
    <d v="2017-05-17T11:55:00"/>
    <n v="1"/>
    <x v="5"/>
    <s v="Orthetrum cancellatum"/>
    <n v="1"/>
    <s v="AWD"/>
    <x v="7"/>
    <n v="5"/>
    <s v="Korenbouten"/>
    <n v="19.428571428571427"/>
  </r>
  <r>
    <n v="15"/>
    <s v="AWD-GZV-Grote Middenplas"/>
    <d v="2017-05-17T11:55:00"/>
    <n v="1"/>
    <x v="7"/>
    <s v="Brachytron pratense"/>
    <n v="3"/>
    <s v="AWD"/>
    <x v="7"/>
    <n v="5"/>
    <s v="Glazenmakers"/>
    <n v="19.428571428571427"/>
  </r>
  <r>
    <n v="15"/>
    <s v="AWD-GZV-Grote Middenplas"/>
    <d v="2017-05-17T11:55:00"/>
    <n v="1"/>
    <x v="8"/>
    <s v="Aeshna isoceles"/>
    <n v="1"/>
    <s v="AWD"/>
    <x v="7"/>
    <n v="5"/>
    <s v="Glazenmakers"/>
    <n v="19.428571428571427"/>
  </r>
  <r>
    <n v="15"/>
    <s v="AWD-GZV-Grote Middenplas"/>
    <d v="2017-05-17T11:55:00"/>
    <n v="1"/>
    <x v="3"/>
    <s v="Enallagma cyathigerum"/>
    <n v="6"/>
    <s v="AWD"/>
    <x v="7"/>
    <n v="5"/>
    <s v="Waterjuffer"/>
    <n v="19.428571428571427"/>
  </r>
  <r>
    <n v="15"/>
    <s v="AWD-GZV-Grote Middenplas"/>
    <d v="2017-05-24T12:40:00"/>
    <n v="1"/>
    <x v="0"/>
    <s v="Sympecma fusca"/>
    <n v="4"/>
    <s v="AWD"/>
    <x v="7"/>
    <n v="5"/>
    <s v="Pantserjuffers"/>
    <n v="20.428571428571427"/>
  </r>
  <r>
    <n v="15"/>
    <s v="AWD-GZV-Grote Middenplas"/>
    <d v="2017-05-24T12:40:00"/>
    <n v="1"/>
    <x v="1"/>
    <s v="Ischnura elegans"/>
    <n v="25"/>
    <s v="AWD"/>
    <x v="7"/>
    <n v="5"/>
    <s v="Waterjuffer"/>
    <n v="20.428571428571427"/>
  </r>
  <r>
    <n v="15"/>
    <s v="AWD-GZV-Grote Middenplas"/>
    <d v="2017-05-24T12:40:00"/>
    <n v="1"/>
    <x v="2"/>
    <s v="Pyrrhosoma nymphula"/>
    <n v="12"/>
    <s v="AWD"/>
    <x v="7"/>
    <n v="5"/>
    <s v="Waterjuffer"/>
    <n v="20.428571428571427"/>
  </r>
  <r>
    <n v="15"/>
    <s v="AWD-GZV-Grote Middenplas"/>
    <d v="2017-05-24T12:40:00"/>
    <n v="1"/>
    <x v="6"/>
    <s v="Coenagrion puella"/>
    <n v="110"/>
    <s v="AWD"/>
    <x v="7"/>
    <n v="5"/>
    <s v="Waterjuffer"/>
    <n v="20.428571428571427"/>
  </r>
  <r>
    <n v="15"/>
    <s v="AWD-GZV-Grote Middenplas"/>
    <d v="2017-05-24T12:40:00"/>
    <n v="1"/>
    <x v="7"/>
    <s v="Brachytron pratense"/>
    <n v="3"/>
    <s v="AWD"/>
    <x v="7"/>
    <n v="5"/>
    <s v="Glazenmakers"/>
    <n v="20.428571428571427"/>
  </r>
  <r>
    <n v="15"/>
    <s v="AWD-GZV-Grote Middenplas"/>
    <d v="2017-05-24T12:40:00"/>
    <n v="1"/>
    <x v="9"/>
    <s v="Anax imperator"/>
    <n v="3"/>
    <s v="AWD"/>
    <x v="7"/>
    <n v="5"/>
    <s v="Glazenmakers"/>
    <n v="20.428571428571427"/>
  </r>
  <r>
    <n v="15"/>
    <s v="AWD-GZV-Grote Middenplas"/>
    <d v="2017-05-24T12:40:00"/>
    <n v="1"/>
    <x v="10"/>
    <s v="Libellula quadrimaculata"/>
    <n v="31"/>
    <s v="AWD"/>
    <x v="7"/>
    <n v="5"/>
    <s v="Korenbouten"/>
    <n v="20.428571428571427"/>
  </r>
  <r>
    <n v="15"/>
    <s v="AWD-GZV-Grote Middenplas"/>
    <d v="2017-05-24T12:40:00"/>
    <n v="1"/>
    <x v="24"/>
    <s v="Leucorrhinia pectoralis"/>
    <n v="1"/>
    <s v="AWD"/>
    <x v="7"/>
    <n v="5"/>
    <s v="Korenbouten"/>
    <n v="20.428571428571427"/>
  </r>
  <r>
    <n v="15"/>
    <s v="AWD-GZV-Grote Middenplas"/>
    <d v="2017-05-24T12:40:00"/>
    <n v="1"/>
    <x v="8"/>
    <s v="Aeshna isoceles"/>
    <n v="1"/>
    <s v="AWD"/>
    <x v="7"/>
    <n v="5"/>
    <s v="Glazenmakers"/>
    <n v="20.428571428571427"/>
  </r>
  <r>
    <n v="15"/>
    <s v="AWD-GZV-Grote Middenplas"/>
    <d v="2017-06-13T11:50:00"/>
    <n v="1"/>
    <x v="1"/>
    <s v="Ischnura elegans"/>
    <n v="26"/>
    <s v="AWD"/>
    <x v="7"/>
    <n v="6"/>
    <s v="Waterjuffer"/>
    <n v="23.285714285714285"/>
  </r>
  <r>
    <n v="15"/>
    <s v="AWD-GZV-Grote Middenplas"/>
    <d v="2017-06-13T11:50:00"/>
    <n v="1"/>
    <x v="6"/>
    <s v="Coenagrion puella"/>
    <n v="11"/>
    <s v="AWD"/>
    <x v="7"/>
    <n v="6"/>
    <s v="Waterjuffer"/>
    <n v="23.285714285714285"/>
  </r>
  <r>
    <n v="15"/>
    <s v="AWD-GZV-Grote Middenplas"/>
    <d v="2017-06-13T11:50:00"/>
    <n v="1"/>
    <x v="9"/>
    <s v="Anax imperator"/>
    <n v="5"/>
    <s v="AWD"/>
    <x v="7"/>
    <n v="6"/>
    <s v="Glazenmakers"/>
    <n v="23.285714285714285"/>
  </r>
  <r>
    <n v="15"/>
    <s v="AWD-GZV-Grote Middenplas"/>
    <d v="2017-06-13T11:50:00"/>
    <n v="1"/>
    <x v="10"/>
    <s v="Libellula quadrimaculata"/>
    <n v="23"/>
    <s v="AWD"/>
    <x v="7"/>
    <n v="6"/>
    <s v="Korenbouten"/>
    <n v="23.285714285714285"/>
  </r>
  <r>
    <n v="15"/>
    <s v="AWD-GZV-Grote Middenplas"/>
    <d v="2017-06-13T11:50:00"/>
    <n v="1"/>
    <x v="5"/>
    <s v="Orthetrum cancellatum"/>
    <n v="4"/>
    <s v="AWD"/>
    <x v="7"/>
    <n v="6"/>
    <s v="Korenbouten"/>
    <n v="23.285714285714285"/>
  </r>
  <r>
    <n v="15"/>
    <s v="AWD-GZV-Grote Middenplas"/>
    <d v="2017-06-13T11:50:00"/>
    <n v="1"/>
    <x v="3"/>
    <s v="Enallagma cyathigerum"/>
    <n v="7"/>
    <s v="AWD"/>
    <x v="7"/>
    <n v="6"/>
    <s v="Waterjuffer"/>
    <n v="23.285714285714285"/>
  </r>
  <r>
    <n v="15"/>
    <s v="AWD-GZV-Grote Middenplas"/>
    <d v="2017-06-27T11:00:00"/>
    <n v="1"/>
    <x v="11"/>
    <s v="Lestes sponsa"/>
    <n v="1"/>
    <s v="AWD"/>
    <x v="7"/>
    <n v="6"/>
    <s v="Pantserjuffers"/>
    <n v="25.285714285714285"/>
  </r>
  <r>
    <n v="15"/>
    <s v="AWD-GZV-Grote Middenplas"/>
    <d v="2017-06-27T11:00:00"/>
    <n v="1"/>
    <x v="1"/>
    <s v="Ischnura elegans"/>
    <n v="110"/>
    <s v="AWD"/>
    <x v="7"/>
    <n v="6"/>
    <s v="Waterjuffer"/>
    <n v="25.285714285714285"/>
  </r>
  <r>
    <n v="15"/>
    <s v="AWD-GZV-Grote Middenplas"/>
    <d v="2017-06-27T11:00:00"/>
    <n v="1"/>
    <x v="3"/>
    <s v="Enallagma cyathigerum"/>
    <n v="33"/>
    <s v="AWD"/>
    <x v="7"/>
    <n v="6"/>
    <s v="Waterjuffer"/>
    <n v="25.285714285714285"/>
  </r>
  <r>
    <n v="15"/>
    <s v="AWD-GZV-Grote Middenplas"/>
    <d v="2017-06-27T11:00:00"/>
    <n v="1"/>
    <x v="6"/>
    <s v="Coenagrion puella"/>
    <n v="7"/>
    <s v="AWD"/>
    <x v="7"/>
    <n v="6"/>
    <s v="Waterjuffer"/>
    <n v="25.285714285714285"/>
  </r>
  <r>
    <n v="15"/>
    <s v="AWD-GZV-Grote Middenplas"/>
    <d v="2017-06-27T11:00:00"/>
    <n v="1"/>
    <x v="10"/>
    <s v="Libellula quadrimaculata"/>
    <n v="25"/>
    <s v="AWD"/>
    <x v="7"/>
    <n v="6"/>
    <s v="Korenbouten"/>
    <n v="25.285714285714285"/>
  </r>
  <r>
    <n v="15"/>
    <s v="AWD-GZV-Grote Middenplas"/>
    <d v="2017-06-27T11:00:00"/>
    <n v="1"/>
    <x v="5"/>
    <s v="Orthetrum cancellatum"/>
    <n v="11"/>
    <s v="AWD"/>
    <x v="7"/>
    <n v="6"/>
    <s v="Korenbouten"/>
    <n v="25.285714285714285"/>
  </r>
  <r>
    <n v="15"/>
    <s v="AWD-GZV-Grote Middenplas"/>
    <d v="2017-06-27T11:00:00"/>
    <n v="1"/>
    <x v="12"/>
    <s v="Sympetrum striolatum"/>
    <n v="2"/>
    <s v="AWD"/>
    <x v="7"/>
    <n v="6"/>
    <s v="Korenbouten"/>
    <n v="25.285714285714285"/>
  </r>
  <r>
    <n v="15"/>
    <s v="AWD-GZV-Grote Middenplas"/>
    <d v="2017-06-27T11:00:00"/>
    <n v="1"/>
    <x v="9"/>
    <s v="Anax imperator"/>
    <n v="1"/>
    <s v="AWD"/>
    <x v="7"/>
    <n v="6"/>
    <s v="Glazenmakers"/>
    <n v="25.285714285714285"/>
  </r>
  <r>
    <n v="15"/>
    <s v="AWD-GZV-Grote Middenplas"/>
    <d v="2017-07-04T12:05:00"/>
    <n v="1"/>
    <x v="1"/>
    <s v="Ischnura elegans"/>
    <n v="37"/>
    <s v="AWD"/>
    <x v="7"/>
    <n v="7"/>
    <s v="Waterjuffer"/>
    <n v="26.285714285714285"/>
  </r>
  <r>
    <n v="15"/>
    <s v="AWD-GZV-Grote Middenplas"/>
    <d v="2017-07-04T12:05:00"/>
    <n v="1"/>
    <x v="3"/>
    <s v="Enallagma cyathigerum"/>
    <n v="7"/>
    <s v="AWD"/>
    <x v="7"/>
    <n v="7"/>
    <s v="Waterjuffer"/>
    <n v="26.285714285714285"/>
  </r>
  <r>
    <n v="15"/>
    <s v="AWD-GZV-Grote Middenplas"/>
    <d v="2017-07-04T12:05:00"/>
    <n v="1"/>
    <x v="6"/>
    <s v="Coenagrion puella"/>
    <n v="23"/>
    <s v="AWD"/>
    <x v="7"/>
    <n v="7"/>
    <s v="Waterjuffer"/>
    <n v="26.285714285714285"/>
  </r>
  <r>
    <n v="15"/>
    <s v="AWD-GZV-Grote Middenplas"/>
    <d v="2017-07-04T12:05:00"/>
    <n v="1"/>
    <x v="8"/>
    <s v="Aeshna isoceles"/>
    <n v="2"/>
    <s v="AWD"/>
    <x v="7"/>
    <n v="7"/>
    <s v="Glazenmakers"/>
    <n v="26.285714285714285"/>
  </r>
  <r>
    <n v="15"/>
    <s v="AWD-GZV-Grote Middenplas"/>
    <d v="2017-07-04T12:05:00"/>
    <n v="1"/>
    <x v="10"/>
    <s v="Libellula quadrimaculata"/>
    <n v="8"/>
    <s v="AWD"/>
    <x v="7"/>
    <n v="7"/>
    <s v="Korenbouten"/>
    <n v="26.285714285714285"/>
  </r>
  <r>
    <n v="15"/>
    <s v="AWD-GZV-Grote Middenplas"/>
    <d v="2017-07-04T12:05:00"/>
    <n v="1"/>
    <x v="12"/>
    <s v="Sympetrum striolatum"/>
    <n v="6"/>
    <s v="AWD"/>
    <x v="7"/>
    <n v="7"/>
    <s v="Korenbouten"/>
    <n v="26.285714285714285"/>
  </r>
  <r>
    <n v="15"/>
    <s v="AWD-GZV-Grote Middenplas"/>
    <d v="2017-07-04T12:05:00"/>
    <n v="1"/>
    <x v="17"/>
    <s v="Sympetrum vulgatum"/>
    <n v="3"/>
    <s v="AWD"/>
    <x v="7"/>
    <n v="7"/>
    <s v="Korenbouten"/>
    <n v="26.285714285714285"/>
  </r>
  <r>
    <n v="15"/>
    <s v="AWD-GZV-Grote Middenplas"/>
    <d v="2017-07-04T12:05:00"/>
    <n v="1"/>
    <x v="5"/>
    <s v="Orthetrum cancellatum"/>
    <n v="3"/>
    <s v="AWD"/>
    <x v="7"/>
    <n v="7"/>
    <s v="Korenbouten"/>
    <n v="26.285714285714285"/>
  </r>
  <r>
    <n v="15"/>
    <s v="AWD-GZV-Grote Middenplas"/>
    <d v="2017-07-04T12:05:00"/>
    <n v="1"/>
    <x v="20"/>
    <s v="Anax parthenope"/>
    <n v="1"/>
    <s v="AWD"/>
    <x v="7"/>
    <n v="7"/>
    <s v="Glazenmakers"/>
    <n v="26.285714285714285"/>
  </r>
  <r>
    <n v="15"/>
    <s v="AWD-GZV-Grote Middenplas"/>
    <d v="2017-07-04T12:05:00"/>
    <n v="1"/>
    <x v="11"/>
    <s v="Lestes sponsa"/>
    <n v="2"/>
    <s v="AWD"/>
    <x v="7"/>
    <n v="7"/>
    <s v="Pantserjuffers"/>
    <n v="26.285714285714285"/>
  </r>
  <r>
    <n v="15"/>
    <s v="AWD-GZV-Grote Middenplas"/>
    <d v="2017-07-21T13:45:00"/>
    <n v="1"/>
    <x v="11"/>
    <s v="Lestes sponsa"/>
    <n v="14"/>
    <s v="AWD"/>
    <x v="7"/>
    <n v="7"/>
    <s v="Pantserjuffers"/>
    <n v="28.714285714285715"/>
  </r>
  <r>
    <n v="15"/>
    <s v="AWD-GZV-Grote Middenplas"/>
    <d v="2017-07-21T13:45:00"/>
    <n v="1"/>
    <x v="1"/>
    <s v="Ischnura elegans"/>
    <n v="51"/>
    <s v="AWD"/>
    <x v="7"/>
    <n v="7"/>
    <s v="Waterjuffer"/>
    <n v="28.714285714285715"/>
  </r>
  <r>
    <n v="15"/>
    <s v="AWD-GZV-Grote Middenplas"/>
    <d v="2017-07-21T13:45:00"/>
    <n v="1"/>
    <x v="3"/>
    <s v="Enallagma cyathigerum"/>
    <n v="35"/>
    <s v="AWD"/>
    <x v="7"/>
    <n v="7"/>
    <s v="Waterjuffer"/>
    <n v="28.714285714285715"/>
  </r>
  <r>
    <n v="15"/>
    <s v="AWD-GZV-Grote Middenplas"/>
    <d v="2017-07-21T13:45:00"/>
    <n v="1"/>
    <x v="6"/>
    <s v="Coenagrion puella"/>
    <n v="14"/>
    <s v="AWD"/>
    <x v="7"/>
    <n v="7"/>
    <s v="Waterjuffer"/>
    <n v="28.714285714285715"/>
  </r>
  <r>
    <n v="15"/>
    <s v="AWD-GZV-Grote Middenplas"/>
    <d v="2017-07-21T13:45:00"/>
    <n v="1"/>
    <x v="9"/>
    <s v="Anax imperator"/>
    <n v="3"/>
    <s v="AWD"/>
    <x v="7"/>
    <n v="7"/>
    <s v="Glazenmakers"/>
    <n v="28.714285714285715"/>
  </r>
  <r>
    <n v="15"/>
    <s v="AWD-GZV-Grote Middenplas"/>
    <d v="2017-07-21T13:45:00"/>
    <n v="1"/>
    <x v="10"/>
    <s v="Libellula quadrimaculata"/>
    <n v="2"/>
    <s v="AWD"/>
    <x v="7"/>
    <n v="7"/>
    <s v="Korenbouten"/>
    <n v="28.714285714285715"/>
  </r>
  <r>
    <n v="15"/>
    <s v="AWD-GZV-Grote Middenplas"/>
    <d v="2017-07-21T13:45:00"/>
    <n v="1"/>
    <x v="5"/>
    <s v="Orthetrum cancellatum"/>
    <n v="1"/>
    <s v="AWD"/>
    <x v="7"/>
    <n v="7"/>
    <s v="Korenbouten"/>
    <n v="28.714285714285715"/>
  </r>
  <r>
    <n v="15"/>
    <s v="AWD-GZV-Grote Middenplas"/>
    <d v="2017-07-21T13:45:00"/>
    <n v="1"/>
    <x v="12"/>
    <s v="Sympetrum striolatum"/>
    <n v="12"/>
    <s v="AWD"/>
    <x v="7"/>
    <n v="7"/>
    <s v="Korenbouten"/>
    <n v="28.714285714285715"/>
  </r>
  <r>
    <n v="15"/>
    <s v="AWD-GZV-Grote Middenplas"/>
    <d v="2017-07-21T13:45:00"/>
    <n v="1"/>
    <x v="17"/>
    <s v="Sympetrum vulgatum"/>
    <n v="10"/>
    <s v="AWD"/>
    <x v="7"/>
    <n v="7"/>
    <s v="Korenbouten"/>
    <n v="28.714285714285715"/>
  </r>
  <r>
    <n v="15"/>
    <s v="AWD-GZV-Grote Middenplas"/>
    <d v="2017-07-21T13:45:00"/>
    <n v="1"/>
    <x v="15"/>
    <s v="Sympetrum danae"/>
    <n v="1"/>
    <s v="AWD"/>
    <x v="7"/>
    <n v="7"/>
    <s v="Korenbouten"/>
    <n v="28.714285714285715"/>
  </r>
  <r>
    <n v="15"/>
    <s v="AWD-GZV-Grote Middenplas"/>
    <d v="2017-07-26T11:50:00"/>
    <n v="1"/>
    <x v="11"/>
    <s v="Lestes sponsa"/>
    <n v="28"/>
    <s v="AWD"/>
    <x v="7"/>
    <n v="7"/>
    <s v="Pantserjuffers"/>
    <n v="29.428571428571427"/>
  </r>
  <r>
    <n v="15"/>
    <s v="AWD-GZV-Grote Middenplas"/>
    <d v="2017-07-26T11:50:00"/>
    <n v="1"/>
    <x v="1"/>
    <s v="Ischnura elegans"/>
    <n v="46"/>
    <s v="AWD"/>
    <x v="7"/>
    <n v="7"/>
    <s v="Waterjuffer"/>
    <n v="29.428571428571427"/>
  </r>
  <r>
    <n v="15"/>
    <s v="AWD-GZV-Grote Middenplas"/>
    <d v="2017-07-26T11:50:00"/>
    <n v="1"/>
    <x v="3"/>
    <s v="Enallagma cyathigerum"/>
    <n v="46"/>
    <s v="AWD"/>
    <x v="7"/>
    <n v="7"/>
    <s v="Waterjuffer"/>
    <n v="29.428571428571427"/>
  </r>
  <r>
    <n v="15"/>
    <s v="AWD-GZV-Grote Middenplas"/>
    <d v="2017-07-26T11:50:00"/>
    <n v="1"/>
    <x v="10"/>
    <s v="Libellula quadrimaculata"/>
    <n v="2"/>
    <s v="AWD"/>
    <x v="7"/>
    <n v="7"/>
    <s v="Korenbouten"/>
    <n v="29.428571428571427"/>
  </r>
  <r>
    <n v="15"/>
    <s v="AWD-GZV-Grote Middenplas"/>
    <d v="2017-07-26T11:50:00"/>
    <n v="1"/>
    <x v="12"/>
    <s v="Sympetrum striolatum"/>
    <n v="17"/>
    <s v="AWD"/>
    <x v="7"/>
    <n v="7"/>
    <s v="Korenbouten"/>
    <n v="29.428571428571427"/>
  </r>
  <r>
    <n v="15"/>
    <s v="AWD-GZV-Grote Middenplas"/>
    <d v="2017-07-26T11:50:00"/>
    <n v="1"/>
    <x v="17"/>
    <s v="Sympetrum vulgatum"/>
    <n v="14"/>
    <s v="AWD"/>
    <x v="7"/>
    <n v="7"/>
    <s v="Korenbouten"/>
    <n v="29.428571428571427"/>
  </r>
  <r>
    <n v="15"/>
    <s v="AWD-GZV-Grote Middenplas"/>
    <d v="2017-07-26T11:50:00"/>
    <n v="1"/>
    <x v="9"/>
    <s v="Anax imperator"/>
    <n v="1"/>
    <s v="AWD"/>
    <x v="7"/>
    <n v="7"/>
    <s v="Glazenmakers"/>
    <n v="29.428571428571427"/>
  </r>
  <r>
    <n v="15"/>
    <s v="AWD-GZV-Grote Middenplas"/>
    <d v="2017-08-14T14:00:00"/>
    <n v="1"/>
    <x v="11"/>
    <s v="Lestes sponsa"/>
    <n v="28"/>
    <s v="AWD"/>
    <x v="7"/>
    <n v="8"/>
    <s v="Pantserjuffers"/>
    <n v="32.142857142857146"/>
  </r>
  <r>
    <n v="15"/>
    <s v="AWD-GZV-Grote Middenplas"/>
    <d v="2017-08-14T14:00:00"/>
    <n v="1"/>
    <x v="13"/>
    <s v="Chalcolestes viridis"/>
    <n v="34"/>
    <s v="AWD"/>
    <x v="7"/>
    <n v="8"/>
    <s v="Pantserjuffers"/>
    <n v="32.142857142857146"/>
  </r>
  <r>
    <n v="15"/>
    <s v="AWD-GZV-Grote Middenplas"/>
    <d v="2017-08-14T14:00:00"/>
    <n v="1"/>
    <x v="1"/>
    <s v="Ischnura elegans"/>
    <n v="2"/>
    <s v="AWD"/>
    <x v="7"/>
    <n v="8"/>
    <s v="Waterjuffer"/>
    <n v="32.142857142857146"/>
  </r>
  <r>
    <n v="15"/>
    <s v="AWD-GZV-Grote Middenplas"/>
    <d v="2017-08-14T14:00:00"/>
    <n v="1"/>
    <x v="3"/>
    <s v="Enallagma cyathigerum"/>
    <n v="30"/>
    <s v="AWD"/>
    <x v="7"/>
    <n v="8"/>
    <s v="Waterjuffer"/>
    <n v="32.142857142857146"/>
  </r>
  <r>
    <n v="15"/>
    <s v="AWD-GZV-Grote Middenplas"/>
    <d v="2017-08-14T14:00:00"/>
    <n v="1"/>
    <x v="9"/>
    <s v="Anax imperator"/>
    <n v="3"/>
    <s v="AWD"/>
    <x v="7"/>
    <n v="8"/>
    <s v="Glazenmakers"/>
    <n v="32.142857142857146"/>
  </r>
  <r>
    <n v="15"/>
    <s v="AWD-GZV-Grote Middenplas"/>
    <d v="2017-08-14T14:00:00"/>
    <n v="1"/>
    <x v="12"/>
    <s v="Sympetrum striolatum"/>
    <n v="4"/>
    <s v="AWD"/>
    <x v="7"/>
    <n v="8"/>
    <s v="Korenbouten"/>
    <n v="32.142857142857146"/>
  </r>
  <r>
    <n v="15"/>
    <s v="AWD-GZV-Grote Middenplas"/>
    <d v="2017-08-14T14:00:00"/>
    <n v="1"/>
    <x v="17"/>
    <s v="Sympetrum vulgatum"/>
    <n v="4"/>
    <s v="AWD"/>
    <x v="7"/>
    <n v="8"/>
    <s v="Korenbouten"/>
    <n v="32.142857142857146"/>
  </r>
  <r>
    <n v="15"/>
    <s v="AWD-GZV-Grote Middenplas"/>
    <d v="2017-08-14T14:00:00"/>
    <n v="1"/>
    <x v="27"/>
    <s v="Aeshna cyanea"/>
    <n v="1"/>
    <s v="AWD"/>
    <x v="7"/>
    <n v="8"/>
    <s v="Glazenmakers"/>
    <n v="32.142857142857146"/>
  </r>
  <r>
    <n v="15"/>
    <s v="AWD-GZV-Grote Middenplas"/>
    <d v="2017-08-21T11:30:00"/>
    <n v="1"/>
    <x v="11"/>
    <s v="Lestes sponsa"/>
    <n v="26"/>
    <s v="AWD"/>
    <x v="7"/>
    <n v="8"/>
    <s v="Pantserjuffers"/>
    <n v="33.142857142857146"/>
  </r>
  <r>
    <n v="15"/>
    <s v="AWD-GZV-Grote Middenplas"/>
    <d v="2017-08-21T11:30:00"/>
    <n v="1"/>
    <x v="13"/>
    <s v="Chalcolestes viridis"/>
    <n v="1"/>
    <s v="AWD"/>
    <x v="7"/>
    <n v="8"/>
    <s v="Pantserjuffers"/>
    <n v="33.142857142857146"/>
  </r>
  <r>
    <n v="15"/>
    <s v="AWD-GZV-Grote Middenplas"/>
    <d v="2017-08-21T11:30:00"/>
    <n v="1"/>
    <x v="3"/>
    <s v="Enallagma cyathigerum"/>
    <n v="10"/>
    <s v="AWD"/>
    <x v="7"/>
    <n v="8"/>
    <s v="Waterjuffer"/>
    <n v="33.142857142857146"/>
  </r>
  <r>
    <n v="15"/>
    <s v="AWD-GZV-Grote Middenplas"/>
    <d v="2017-08-21T11:30:00"/>
    <n v="1"/>
    <x v="14"/>
    <s v="Aeshna mixta"/>
    <n v="1"/>
    <s v="AWD"/>
    <x v="7"/>
    <n v="8"/>
    <s v="Glazenmakers"/>
    <n v="33.142857142857146"/>
  </r>
  <r>
    <n v="15"/>
    <s v="AWD-GZV-Grote Middenplas"/>
    <d v="2017-08-21T11:30:00"/>
    <n v="1"/>
    <x v="9"/>
    <s v="Anax imperator"/>
    <n v="3"/>
    <s v="AWD"/>
    <x v="7"/>
    <n v="8"/>
    <s v="Glazenmakers"/>
    <n v="33.142857142857146"/>
  </r>
  <r>
    <n v="15"/>
    <s v="AWD-GZV-Grote Middenplas"/>
    <d v="2017-08-21T11:30:00"/>
    <n v="1"/>
    <x v="5"/>
    <s v="Orthetrum cancellatum"/>
    <n v="1"/>
    <s v="AWD"/>
    <x v="7"/>
    <n v="8"/>
    <s v="Korenbouten"/>
    <n v="33.142857142857146"/>
  </r>
  <r>
    <n v="15"/>
    <s v="AWD-GZV-Grote Middenplas"/>
    <d v="2017-08-21T11:30:00"/>
    <n v="1"/>
    <x v="12"/>
    <s v="Sympetrum striolatum"/>
    <n v="12"/>
    <s v="AWD"/>
    <x v="7"/>
    <n v="8"/>
    <s v="Korenbouten"/>
    <n v="33.142857142857146"/>
  </r>
  <r>
    <n v="15"/>
    <s v="AWD-GZV-Grote Middenplas"/>
    <d v="2017-08-21T11:30:00"/>
    <n v="1"/>
    <x v="17"/>
    <s v="Sympetrum vulgatum"/>
    <n v="5"/>
    <s v="AWD"/>
    <x v="7"/>
    <n v="8"/>
    <s v="Korenbouten"/>
    <n v="33.142857142857146"/>
  </r>
  <r>
    <n v="15"/>
    <s v="AWD-GZV-Grote Middenplas"/>
    <d v="2017-09-19T12:35:00"/>
    <n v="1"/>
    <x v="13"/>
    <s v="Chalcolestes viridis"/>
    <n v="16"/>
    <s v="AWD"/>
    <x v="7"/>
    <n v="9"/>
    <s v="Pantserjuffers"/>
    <n v="37.285714285714285"/>
  </r>
  <r>
    <n v="15"/>
    <s v="AWD-GZV-Grote Middenplas"/>
    <d v="2017-09-19T12:35:00"/>
    <n v="1"/>
    <x v="12"/>
    <s v="Sympetrum striolatum"/>
    <n v="31"/>
    <s v="AWD"/>
    <x v="7"/>
    <n v="9"/>
    <s v="Korenbouten"/>
    <n v="37.285714285714285"/>
  </r>
  <r>
    <n v="15"/>
    <s v="AWD-GZV-Grote Middenplas"/>
    <d v="2017-09-19T12:35:00"/>
    <n v="1"/>
    <x v="0"/>
    <s v="Sympecma fusca"/>
    <n v="1"/>
    <s v="AWD"/>
    <x v="7"/>
    <n v="9"/>
    <s v="Pantserjuffers"/>
    <n v="37.285714285714285"/>
  </r>
  <r>
    <n v="15"/>
    <s v="AWD-GZV-Grote Middenplas"/>
    <d v="2017-09-19T12:35:00"/>
    <n v="1"/>
    <x v="11"/>
    <s v="Lestes sponsa"/>
    <n v="3"/>
    <s v="AWD"/>
    <x v="7"/>
    <n v="9"/>
    <s v="Pantserjuffers"/>
    <n v="37.285714285714285"/>
  </r>
  <r>
    <n v="15"/>
    <s v="AWD-GZV-Grote Middenplas"/>
    <d v="2017-09-19T12:35:00"/>
    <n v="1"/>
    <x v="1"/>
    <s v="Ischnura elegans"/>
    <n v="2"/>
    <s v="AWD"/>
    <x v="7"/>
    <n v="9"/>
    <s v="Waterjuffer"/>
    <n v="37.285714285714285"/>
  </r>
  <r>
    <n v="15"/>
    <s v="AWD-GZV-Grote Middenplas"/>
    <d v="2017-09-19T12:35:00"/>
    <n v="1"/>
    <x v="14"/>
    <s v="Aeshna mixta"/>
    <n v="1"/>
    <s v="AWD"/>
    <x v="7"/>
    <n v="9"/>
    <s v="Glazenmakers"/>
    <n v="37.285714285714285"/>
  </r>
  <r>
    <n v="15"/>
    <s v="AWD-GZV-Grote Middenplas"/>
    <d v="2017-09-19T12:35:00"/>
    <n v="1"/>
    <x v="3"/>
    <s v="Enallagma cyathigerum"/>
    <n v="5"/>
    <s v="AWD"/>
    <x v="7"/>
    <n v="9"/>
    <s v="Waterjuffer"/>
    <n v="37.285714285714285"/>
  </r>
  <r>
    <n v="15"/>
    <s v="AWD-GZV-Grote Middenplas"/>
    <d v="2018-05-08T12:30:00"/>
    <n v="1"/>
    <x v="6"/>
    <s v="Coenagrion puella"/>
    <n v="8"/>
    <s v="AWD"/>
    <x v="10"/>
    <n v="5"/>
    <s v="Waterjuffer"/>
    <n v="18.142857142857142"/>
  </r>
  <r>
    <n v="15"/>
    <s v="AWD-GZV-Grote Middenplas"/>
    <d v="2018-05-08T12:30:00"/>
    <n v="1"/>
    <x v="0"/>
    <s v="Sympecma fusca"/>
    <n v="3"/>
    <s v="AWD"/>
    <x v="10"/>
    <n v="5"/>
    <s v="Pantserjuffers"/>
    <n v="18.142857142857142"/>
  </r>
  <r>
    <n v="15"/>
    <s v="AWD-GZV-Grote Middenplas"/>
    <d v="2018-05-08T12:30:00"/>
    <n v="1"/>
    <x v="7"/>
    <s v="Brachytron pratense"/>
    <n v="1"/>
    <s v="AWD"/>
    <x v="10"/>
    <n v="5"/>
    <s v="Glazenmakers"/>
    <n v="18.142857142857142"/>
  </r>
  <r>
    <n v="15"/>
    <s v="AWD-GZV-Grote Middenplas"/>
    <d v="2018-05-08T12:30:00"/>
    <n v="1"/>
    <x v="1"/>
    <s v="Ischnura elegans"/>
    <n v="10"/>
    <s v="AWD"/>
    <x v="10"/>
    <n v="5"/>
    <s v="Waterjuffer"/>
    <n v="18.142857142857142"/>
  </r>
  <r>
    <n v="15"/>
    <s v="AWD-GZV-Grote Middenplas"/>
    <d v="2018-05-08T12:30:00"/>
    <n v="1"/>
    <x v="10"/>
    <s v="Libellula quadrimaculata"/>
    <n v="57"/>
    <s v="AWD"/>
    <x v="10"/>
    <n v="5"/>
    <s v="Korenbouten"/>
    <n v="18.142857142857142"/>
  </r>
  <r>
    <n v="15"/>
    <s v="AWD-GZV-Grote Middenplas"/>
    <d v="2018-05-08T12:30:00"/>
    <n v="1"/>
    <x v="2"/>
    <s v="Pyrrhosoma nymphula"/>
    <n v="2"/>
    <s v="AWD"/>
    <x v="10"/>
    <n v="5"/>
    <s v="Waterjuffer"/>
    <n v="18.142857142857142"/>
  </r>
  <r>
    <n v="15"/>
    <s v="AWD-GZV-Grote Middenplas"/>
    <d v="2018-05-08T12:30:00"/>
    <n v="1"/>
    <x v="3"/>
    <s v="Enallagma cyathigerum"/>
    <n v="17"/>
    <s v="AWD"/>
    <x v="10"/>
    <n v="5"/>
    <s v="Waterjuffer"/>
    <n v="18.142857142857142"/>
  </r>
  <r>
    <n v="15"/>
    <s v="AWD-GZV-Grote Middenplas"/>
    <d v="2018-05-29T11:30:00"/>
    <n v="1"/>
    <x v="6"/>
    <s v="Coenagrion puella"/>
    <n v="10"/>
    <s v="AWD"/>
    <x v="10"/>
    <n v="5"/>
    <s v="Waterjuffer"/>
    <n v="21.142857142857142"/>
  </r>
  <r>
    <n v="15"/>
    <s v="AWD-GZV-Grote Middenplas"/>
    <d v="2018-05-29T11:30:00"/>
    <n v="1"/>
    <x v="24"/>
    <s v="Leucorrhinia pectoralis"/>
    <n v="1"/>
    <s v="AWD"/>
    <x v="10"/>
    <n v="5"/>
    <s v="Korenbouten"/>
    <n v="21.142857142857142"/>
  </r>
  <r>
    <n v="15"/>
    <s v="AWD-GZV-Grote Middenplas"/>
    <d v="2018-05-29T11:30:00"/>
    <n v="1"/>
    <x v="5"/>
    <s v="Orthetrum cancellatum"/>
    <n v="13"/>
    <s v="AWD"/>
    <x v="10"/>
    <n v="5"/>
    <s v="Korenbouten"/>
    <n v="21.142857142857142"/>
  </r>
  <r>
    <n v="15"/>
    <s v="AWD-GZV-Grote Middenplas"/>
    <d v="2018-05-29T11:30:00"/>
    <n v="1"/>
    <x v="7"/>
    <s v="Brachytron pratense"/>
    <n v="2"/>
    <s v="AWD"/>
    <x v="10"/>
    <n v="5"/>
    <s v="Glazenmakers"/>
    <n v="21.142857142857142"/>
  </r>
  <r>
    <n v="15"/>
    <s v="AWD-GZV-Grote Middenplas"/>
    <d v="2018-05-29T11:30:00"/>
    <n v="1"/>
    <x v="9"/>
    <s v="Anax imperator"/>
    <n v="2"/>
    <s v="AWD"/>
    <x v="10"/>
    <n v="5"/>
    <s v="Glazenmakers"/>
    <n v="21.142857142857142"/>
  </r>
  <r>
    <n v="15"/>
    <s v="AWD-GZV-Grote Middenplas"/>
    <d v="2018-05-29T11:30:00"/>
    <n v="1"/>
    <x v="1"/>
    <s v="Ischnura elegans"/>
    <n v="10"/>
    <s v="AWD"/>
    <x v="10"/>
    <n v="5"/>
    <s v="Waterjuffer"/>
    <n v="21.142857142857142"/>
  </r>
  <r>
    <n v="15"/>
    <s v="AWD-GZV-Grote Middenplas"/>
    <d v="2018-05-29T11:30:00"/>
    <n v="1"/>
    <x v="10"/>
    <s v="Libellula quadrimaculata"/>
    <n v="90"/>
    <s v="AWD"/>
    <x v="10"/>
    <n v="5"/>
    <s v="Korenbouten"/>
    <n v="21.142857142857142"/>
  </r>
  <r>
    <n v="15"/>
    <s v="AWD-GZV-Grote Middenplas"/>
    <d v="2018-05-29T11:30:00"/>
    <n v="1"/>
    <x v="3"/>
    <s v="Enallagma cyathigerum"/>
    <n v="4"/>
    <s v="AWD"/>
    <x v="10"/>
    <n v="5"/>
    <s v="Waterjuffer"/>
    <n v="21.142857142857142"/>
  </r>
  <r>
    <n v="15"/>
    <s v="AWD-GZV-Grote Middenplas"/>
    <d v="2018-06-06T12:15:00"/>
    <n v="1"/>
    <x v="6"/>
    <s v="Coenagrion puella"/>
    <n v="48"/>
    <s v="AWD"/>
    <x v="10"/>
    <n v="6"/>
    <s v="Waterjuffer"/>
    <n v="22.285714285714285"/>
  </r>
  <r>
    <n v="15"/>
    <s v="AWD-GZV-Grote Middenplas"/>
    <d v="2018-06-06T12:15:00"/>
    <n v="1"/>
    <x v="12"/>
    <s v="Sympetrum striolatum"/>
    <n v="2"/>
    <s v="AWD"/>
    <x v="10"/>
    <n v="6"/>
    <s v="Korenbouten"/>
    <n v="22.285714285714285"/>
  </r>
  <r>
    <n v="15"/>
    <s v="AWD-GZV-Grote Middenplas"/>
    <d v="2018-06-06T12:15:00"/>
    <n v="1"/>
    <x v="24"/>
    <s v="Leucorrhinia pectoralis"/>
    <n v="2"/>
    <s v="AWD"/>
    <x v="10"/>
    <n v="6"/>
    <s v="Korenbouten"/>
    <n v="22.285714285714285"/>
  </r>
  <r>
    <n v="15"/>
    <s v="AWD-GZV-Grote Middenplas"/>
    <d v="2018-06-06T12:15:00"/>
    <n v="1"/>
    <x v="5"/>
    <s v="Orthetrum cancellatum"/>
    <n v="3"/>
    <s v="AWD"/>
    <x v="10"/>
    <n v="6"/>
    <s v="Korenbouten"/>
    <n v="22.285714285714285"/>
  </r>
  <r>
    <n v="15"/>
    <s v="AWD-GZV-Grote Middenplas"/>
    <d v="2018-06-06T12:15:00"/>
    <n v="1"/>
    <x v="7"/>
    <s v="Brachytron pratense"/>
    <n v="2"/>
    <s v="AWD"/>
    <x v="10"/>
    <n v="6"/>
    <s v="Glazenmakers"/>
    <n v="22.285714285714285"/>
  </r>
  <r>
    <n v="15"/>
    <s v="AWD-GZV-Grote Middenplas"/>
    <d v="2018-06-06T12:15:00"/>
    <n v="1"/>
    <x v="9"/>
    <s v="Anax imperator"/>
    <n v="6"/>
    <s v="AWD"/>
    <x v="10"/>
    <n v="6"/>
    <s v="Glazenmakers"/>
    <n v="22.285714285714285"/>
  </r>
  <r>
    <n v="15"/>
    <s v="AWD-GZV-Grote Middenplas"/>
    <d v="2018-06-06T12:15:00"/>
    <n v="1"/>
    <x v="1"/>
    <s v="Ischnura elegans"/>
    <n v="19"/>
    <s v="AWD"/>
    <x v="10"/>
    <n v="6"/>
    <s v="Waterjuffer"/>
    <n v="22.285714285714285"/>
  </r>
  <r>
    <n v="15"/>
    <s v="AWD-GZV-Grote Middenplas"/>
    <d v="2018-06-06T12:15:00"/>
    <n v="1"/>
    <x v="10"/>
    <s v="Libellula quadrimaculata"/>
    <n v="29"/>
    <s v="AWD"/>
    <x v="10"/>
    <n v="6"/>
    <s v="Korenbouten"/>
    <n v="22.285714285714285"/>
  </r>
  <r>
    <n v="15"/>
    <s v="AWD-GZV-Grote Middenplas"/>
    <d v="2018-06-06T12:15:00"/>
    <n v="1"/>
    <x v="8"/>
    <s v="Aeshna isoceles"/>
    <n v="1"/>
    <s v="AWD"/>
    <x v="10"/>
    <n v="6"/>
    <s v="Glazenmakers"/>
    <n v="22.285714285714285"/>
  </r>
  <r>
    <n v="15"/>
    <s v="AWD-GZV-Grote Middenplas"/>
    <d v="2018-06-06T12:15:00"/>
    <n v="1"/>
    <x v="3"/>
    <s v="Enallagma cyathigerum"/>
    <n v="18"/>
    <s v="AWD"/>
    <x v="10"/>
    <n v="6"/>
    <s v="Waterjuffer"/>
    <n v="22.285714285714285"/>
  </r>
  <r>
    <n v="15"/>
    <s v="AWD-GZV-Grote Middenplas"/>
    <d v="2018-06-13T11:50:00"/>
    <n v="1"/>
    <x v="6"/>
    <s v="Coenagrion puella"/>
    <n v="1"/>
    <s v="AWD"/>
    <x v="10"/>
    <n v="6"/>
    <s v="Waterjuffer"/>
    <n v="23.285714285714285"/>
  </r>
  <r>
    <n v="15"/>
    <s v="AWD-GZV-Grote Middenplas"/>
    <d v="2018-06-13T11:50:00"/>
    <n v="1"/>
    <x v="12"/>
    <s v="Sympetrum striolatum"/>
    <n v="3"/>
    <s v="AWD"/>
    <x v="10"/>
    <n v="6"/>
    <s v="Korenbouten"/>
    <n v="23.285714285714285"/>
  </r>
  <r>
    <n v="15"/>
    <s v="AWD-GZV-Grote Middenplas"/>
    <d v="2018-06-13T11:50:00"/>
    <n v="1"/>
    <x v="5"/>
    <s v="Orthetrum cancellatum"/>
    <n v="3"/>
    <s v="AWD"/>
    <x v="10"/>
    <n v="6"/>
    <s v="Korenbouten"/>
    <n v="23.285714285714285"/>
  </r>
  <r>
    <n v="15"/>
    <s v="AWD-GZV-Grote Middenplas"/>
    <d v="2018-06-13T11:50:00"/>
    <n v="1"/>
    <x v="9"/>
    <s v="Anax imperator"/>
    <n v="5"/>
    <s v="AWD"/>
    <x v="10"/>
    <n v="6"/>
    <s v="Glazenmakers"/>
    <n v="23.285714285714285"/>
  </r>
  <r>
    <n v="15"/>
    <s v="AWD-GZV-Grote Middenplas"/>
    <d v="2018-06-13T11:50:00"/>
    <n v="1"/>
    <x v="1"/>
    <s v="Ischnura elegans"/>
    <n v="5"/>
    <s v="AWD"/>
    <x v="10"/>
    <n v="6"/>
    <s v="Waterjuffer"/>
    <n v="23.285714285714285"/>
  </r>
  <r>
    <n v="15"/>
    <s v="AWD-GZV-Grote Middenplas"/>
    <d v="2018-06-13T11:50:00"/>
    <n v="1"/>
    <x v="10"/>
    <s v="Libellula quadrimaculata"/>
    <n v="2"/>
    <s v="AWD"/>
    <x v="10"/>
    <n v="6"/>
    <s v="Korenbouten"/>
    <n v="23.285714285714285"/>
  </r>
  <r>
    <n v="15"/>
    <s v="AWD-GZV-Grote Middenplas"/>
    <d v="2018-06-13T11:50:00"/>
    <n v="1"/>
    <x v="8"/>
    <s v="Aeshna isoceles"/>
    <n v="1"/>
    <s v="AWD"/>
    <x v="10"/>
    <n v="6"/>
    <s v="Glazenmakers"/>
    <n v="23.285714285714285"/>
  </r>
  <r>
    <n v="15"/>
    <s v="AWD-GZV-Grote Middenplas"/>
    <d v="2018-06-13T11:50:00"/>
    <n v="1"/>
    <x v="3"/>
    <s v="Enallagma cyathigerum"/>
    <n v="8"/>
    <s v="AWD"/>
    <x v="10"/>
    <n v="6"/>
    <s v="Waterjuffer"/>
    <n v="23.285714285714285"/>
  </r>
  <r>
    <n v="15"/>
    <s v="AWD-GZV-Grote Middenplas"/>
    <d v="2018-07-03T11:50:00"/>
    <n v="1"/>
    <x v="6"/>
    <s v="Coenagrion puella"/>
    <n v="3"/>
    <s v="AWD"/>
    <x v="10"/>
    <n v="7"/>
    <s v="Waterjuffer"/>
    <n v="26.142857142857142"/>
  </r>
  <r>
    <n v="15"/>
    <s v="AWD-GZV-Grote Middenplas"/>
    <d v="2018-07-03T11:50:00"/>
    <n v="1"/>
    <x v="23"/>
    <s v="Sympetrum striolatum/vulgatum"/>
    <n v="2"/>
    <s v="AWD"/>
    <x v="10"/>
    <n v="7"/>
    <s v="Korenbouten"/>
    <n v="26.142857142857142"/>
  </r>
  <r>
    <n v="15"/>
    <s v="AWD-GZV-Grote Middenplas"/>
    <d v="2018-07-03T11:50:00"/>
    <n v="1"/>
    <x v="5"/>
    <s v="Orthetrum cancellatum"/>
    <n v="2"/>
    <s v="AWD"/>
    <x v="10"/>
    <n v="7"/>
    <s v="Korenbouten"/>
    <n v="26.142857142857142"/>
  </r>
  <r>
    <n v="15"/>
    <s v="AWD-GZV-Grote Middenplas"/>
    <d v="2018-07-03T11:50:00"/>
    <n v="1"/>
    <x v="9"/>
    <s v="Anax imperator"/>
    <n v="2"/>
    <s v="AWD"/>
    <x v="10"/>
    <n v="7"/>
    <s v="Glazenmakers"/>
    <n v="26.142857142857142"/>
  </r>
  <r>
    <n v="15"/>
    <s v="AWD-GZV-Grote Middenplas"/>
    <d v="2018-07-03T11:50:00"/>
    <n v="1"/>
    <x v="1"/>
    <s v="Ischnura elegans"/>
    <n v="13"/>
    <s v="AWD"/>
    <x v="10"/>
    <n v="7"/>
    <s v="Waterjuffer"/>
    <n v="26.142857142857142"/>
  </r>
  <r>
    <n v="15"/>
    <s v="AWD-GZV-Grote Middenplas"/>
    <d v="2018-07-03T11:50:00"/>
    <n v="1"/>
    <x v="17"/>
    <s v="Sympetrum vulgatum"/>
    <n v="3"/>
    <s v="AWD"/>
    <x v="10"/>
    <n v="7"/>
    <s v="Korenbouten"/>
    <n v="26.142857142857142"/>
  </r>
  <r>
    <n v="15"/>
    <s v="AWD-GZV-Grote Middenplas"/>
    <d v="2018-07-03T11:50:00"/>
    <n v="1"/>
    <x v="10"/>
    <s v="Libellula quadrimaculata"/>
    <n v="6"/>
    <s v="AWD"/>
    <x v="10"/>
    <n v="7"/>
    <s v="Korenbouten"/>
    <n v="26.142857142857142"/>
  </r>
  <r>
    <n v="15"/>
    <s v="AWD-GZV-Grote Middenplas"/>
    <d v="2018-07-03T11:50:00"/>
    <n v="1"/>
    <x v="8"/>
    <s v="Aeshna isoceles"/>
    <n v="1"/>
    <s v="AWD"/>
    <x v="10"/>
    <n v="7"/>
    <s v="Glazenmakers"/>
    <n v="26.142857142857142"/>
  </r>
  <r>
    <n v="15"/>
    <s v="AWD-GZV-Grote Middenplas"/>
    <d v="2018-07-03T11:50:00"/>
    <n v="1"/>
    <x v="3"/>
    <s v="Enallagma cyathigerum"/>
    <n v="8"/>
    <s v="AWD"/>
    <x v="10"/>
    <n v="7"/>
    <s v="Waterjuffer"/>
    <n v="26.142857142857142"/>
  </r>
  <r>
    <n v="15"/>
    <s v="AWD-GZV-Grote Middenplas"/>
    <d v="2018-07-19T14:15:00"/>
    <n v="1"/>
    <x v="6"/>
    <s v="Coenagrion puella"/>
    <n v="2"/>
    <s v="AWD"/>
    <x v="10"/>
    <n v="7"/>
    <s v="Waterjuffer"/>
    <n v="28.428571428571427"/>
  </r>
  <r>
    <n v="15"/>
    <s v="AWD-GZV-Grote Middenplas"/>
    <d v="2018-07-19T14:15:00"/>
    <n v="1"/>
    <x v="12"/>
    <s v="Sympetrum striolatum"/>
    <n v="5"/>
    <s v="AWD"/>
    <x v="10"/>
    <n v="7"/>
    <s v="Korenbouten"/>
    <n v="28.428571428571427"/>
  </r>
  <r>
    <n v="15"/>
    <s v="AWD-GZV-Grote Middenplas"/>
    <d v="2018-07-19T14:15:00"/>
    <n v="1"/>
    <x v="5"/>
    <s v="Orthetrum cancellatum"/>
    <n v="1"/>
    <s v="AWD"/>
    <x v="10"/>
    <n v="7"/>
    <s v="Korenbouten"/>
    <n v="28.428571428571427"/>
  </r>
  <r>
    <n v="15"/>
    <s v="AWD-GZV-Grote Middenplas"/>
    <d v="2018-07-19T14:15:00"/>
    <n v="1"/>
    <x v="11"/>
    <s v="Lestes sponsa"/>
    <n v="1"/>
    <s v="AWD"/>
    <x v="10"/>
    <n v="7"/>
    <s v="Pantserjuffers"/>
    <n v="28.428571428571427"/>
  </r>
  <r>
    <n v="15"/>
    <s v="AWD-GZV-Grote Middenplas"/>
    <d v="2018-07-19T14:15:00"/>
    <n v="1"/>
    <x v="9"/>
    <s v="Anax imperator"/>
    <n v="2"/>
    <s v="AWD"/>
    <x v="10"/>
    <n v="7"/>
    <s v="Glazenmakers"/>
    <n v="28.428571428571427"/>
  </r>
  <r>
    <n v="15"/>
    <s v="AWD-GZV-Grote Middenplas"/>
    <d v="2018-07-19T14:15:00"/>
    <n v="1"/>
    <x v="1"/>
    <s v="Ischnura elegans"/>
    <n v="6"/>
    <s v="AWD"/>
    <x v="10"/>
    <n v="7"/>
    <s v="Waterjuffer"/>
    <n v="28.428571428571427"/>
  </r>
  <r>
    <n v="15"/>
    <s v="AWD-GZV-Grote Middenplas"/>
    <d v="2018-07-19T14:15:00"/>
    <n v="1"/>
    <x v="17"/>
    <s v="Sympetrum vulgatum"/>
    <n v="2"/>
    <s v="AWD"/>
    <x v="10"/>
    <n v="7"/>
    <s v="Korenbouten"/>
    <n v="28.428571428571427"/>
  </r>
  <r>
    <n v="15"/>
    <s v="AWD-GZV-Grote Middenplas"/>
    <d v="2018-07-19T14:15:00"/>
    <n v="1"/>
    <x v="10"/>
    <s v="Libellula quadrimaculata"/>
    <n v="1"/>
    <s v="AWD"/>
    <x v="10"/>
    <n v="7"/>
    <s v="Korenbouten"/>
    <n v="28.428571428571427"/>
  </r>
  <r>
    <n v="15"/>
    <s v="AWD-GZV-Grote Middenplas"/>
    <d v="2018-07-19T14:15:00"/>
    <n v="1"/>
    <x v="3"/>
    <s v="Enallagma cyathigerum"/>
    <n v="18"/>
    <s v="AWD"/>
    <x v="10"/>
    <n v="7"/>
    <s v="Waterjuffer"/>
    <n v="28.428571428571427"/>
  </r>
  <r>
    <n v="15"/>
    <s v="AWD-GZV-Grote Middenplas"/>
    <d v="2018-08-07T11:20:00"/>
    <n v="1"/>
    <x v="11"/>
    <s v="Lestes sponsa"/>
    <n v="3"/>
    <s v="AWD"/>
    <x v="10"/>
    <n v="8"/>
    <s v="Pantserjuffers"/>
    <n v="31.142857142857142"/>
  </r>
  <r>
    <n v="15"/>
    <s v="AWD-GZV-Grote Middenplas"/>
    <d v="2018-08-07T11:20:00"/>
    <n v="1"/>
    <x v="9"/>
    <s v="Anax imperator"/>
    <n v="1"/>
    <s v="AWD"/>
    <x v="10"/>
    <n v="8"/>
    <s v="Glazenmakers"/>
    <n v="31.142857142857142"/>
  </r>
  <r>
    <n v="15"/>
    <s v="AWD-GZV-Grote Middenplas"/>
    <d v="2018-08-07T11:20:00"/>
    <n v="1"/>
    <x v="1"/>
    <s v="Ischnura elegans"/>
    <n v="3"/>
    <s v="AWD"/>
    <x v="10"/>
    <n v="8"/>
    <s v="Waterjuffer"/>
    <n v="31.142857142857142"/>
  </r>
  <r>
    <n v="15"/>
    <s v="AWD-GZV-Grote Middenplas"/>
    <d v="2018-08-07T11:20:00"/>
    <n v="1"/>
    <x v="14"/>
    <s v="Aeshna mixta"/>
    <n v="2"/>
    <s v="AWD"/>
    <x v="10"/>
    <n v="8"/>
    <s v="Glazenmakers"/>
    <n v="31.142857142857142"/>
  </r>
  <r>
    <n v="15"/>
    <s v="AWD-GZV-Grote Middenplas"/>
    <d v="2018-08-07T11:20:00"/>
    <n v="1"/>
    <x v="17"/>
    <s v="Sympetrum vulgatum"/>
    <n v="2"/>
    <s v="AWD"/>
    <x v="10"/>
    <n v="8"/>
    <s v="Korenbouten"/>
    <n v="31.142857142857142"/>
  </r>
  <r>
    <n v="15"/>
    <s v="AWD-GZV-Grote Middenplas"/>
    <d v="2018-08-07T11:20:00"/>
    <n v="1"/>
    <x v="3"/>
    <s v="Enallagma cyathigerum"/>
    <n v="8"/>
    <s v="AWD"/>
    <x v="10"/>
    <n v="8"/>
    <s v="Waterjuffer"/>
    <n v="31.142857142857142"/>
  </r>
  <r>
    <n v="15"/>
    <s v="AWD-GZV-Grote Middenplas"/>
    <d v="2018-08-22T12:20:00"/>
    <n v="1"/>
    <x v="12"/>
    <s v="Sympetrum striolatum"/>
    <n v="13"/>
    <s v="AWD"/>
    <x v="10"/>
    <n v="8"/>
    <s v="Korenbouten"/>
    <n v="33.285714285714285"/>
  </r>
  <r>
    <n v="15"/>
    <s v="AWD-GZV-Grote Middenplas"/>
    <d v="2018-08-22T12:20:00"/>
    <n v="1"/>
    <x v="11"/>
    <s v="Lestes sponsa"/>
    <n v="6"/>
    <s v="AWD"/>
    <x v="10"/>
    <n v="8"/>
    <s v="Pantserjuffers"/>
    <n v="33.285714285714285"/>
  </r>
  <r>
    <n v="15"/>
    <s v="AWD-GZV-Grote Middenplas"/>
    <d v="2018-08-22T12:20:00"/>
    <n v="1"/>
    <x v="17"/>
    <s v="Sympetrum vulgatum"/>
    <n v="6"/>
    <s v="AWD"/>
    <x v="10"/>
    <n v="8"/>
    <s v="Korenbouten"/>
    <n v="33.285714285714285"/>
  </r>
  <r>
    <n v="15"/>
    <s v="AWD-GZV-Grote Middenplas"/>
    <d v="2018-08-22T12:20:00"/>
    <n v="1"/>
    <x v="3"/>
    <s v="Enallagma cyathigerum"/>
    <n v="14"/>
    <s v="AWD"/>
    <x v="10"/>
    <n v="8"/>
    <s v="Waterjuffer"/>
    <n v="33.285714285714285"/>
  </r>
  <r>
    <n v="15"/>
    <s v="AWD-GZV-Grote Middenplas"/>
    <d v="2018-09-13T15:50:00"/>
    <n v="1"/>
    <x v="12"/>
    <s v="Sympetrum striolatum"/>
    <n v="1"/>
    <s v="AWD"/>
    <x v="10"/>
    <n v="9"/>
    <s v="Korenbouten"/>
    <n v="36.428571428571431"/>
  </r>
  <r>
    <n v="15"/>
    <s v="AWD-GZV-Grote Middenplas"/>
    <d v="2018-09-13T15:50:00"/>
    <n v="1"/>
    <x v="11"/>
    <s v="Lestes sponsa"/>
    <n v="2"/>
    <s v="AWD"/>
    <x v="10"/>
    <n v="9"/>
    <s v="Pantserjuffers"/>
    <n v="36.428571428571431"/>
  </r>
  <r>
    <n v="15"/>
    <s v="AWD-GZV-Grote Middenplas"/>
    <d v="2018-09-13T15:50:00"/>
    <n v="1"/>
    <x v="13"/>
    <s v="Chalcolestes viridis"/>
    <n v="3"/>
    <s v="AWD"/>
    <x v="10"/>
    <n v="9"/>
    <s v="Pantserjuffers"/>
    <n v="36.428571428571431"/>
  </r>
  <r>
    <n v="15"/>
    <s v="AWD-GZV-Grote Middenplas"/>
    <d v="2018-09-13T15:50:00"/>
    <n v="1"/>
    <x v="14"/>
    <s v="Aeshna mixta"/>
    <n v="5"/>
    <s v="AWD"/>
    <x v="10"/>
    <n v="9"/>
    <s v="Glazenmakers"/>
    <n v="36.428571428571431"/>
  </r>
  <r>
    <n v="15"/>
    <s v="AWD-GZV-Grote Middenplas"/>
    <d v="2018-09-13T15:50:00"/>
    <n v="1"/>
    <x v="17"/>
    <s v="Sympetrum vulgatum"/>
    <n v="2"/>
    <s v="AWD"/>
    <x v="10"/>
    <n v="9"/>
    <s v="Korenbouten"/>
    <n v="36.428571428571431"/>
  </r>
  <r>
    <n v="15"/>
    <s v="AWD-GZV-Grote Middenplas"/>
    <d v="2018-09-13T15:50:00"/>
    <n v="1"/>
    <x v="3"/>
    <s v="Enallagma cyathigerum"/>
    <n v="10"/>
    <s v="AWD"/>
    <x v="10"/>
    <n v="9"/>
    <s v="Waterjuffer"/>
    <n v="36.428571428571431"/>
  </r>
  <r>
    <n v="15"/>
    <s v="AWD-GZV-Grote Middenplas"/>
    <d v="2018-09-19T13:10:00"/>
    <n v="1"/>
    <x v="12"/>
    <s v="Sympetrum striolatum"/>
    <n v="5"/>
    <s v="AWD"/>
    <x v="10"/>
    <n v="9"/>
    <s v="Korenbouten"/>
    <n v="37.285714285714285"/>
  </r>
  <r>
    <n v="15"/>
    <s v="AWD-GZV-Grote Middenplas"/>
    <d v="2018-09-19T13:10:00"/>
    <n v="1"/>
    <x v="17"/>
    <s v="Sympetrum vulgatum"/>
    <n v="7"/>
    <s v="AWD"/>
    <x v="10"/>
    <n v="9"/>
    <s v="Korenbouten"/>
    <n v="37.285714285714285"/>
  </r>
  <r>
    <n v="15"/>
    <s v="AWD-GZV-Grote Middenplas"/>
    <d v="2019-04-08T15:00:00"/>
    <n v="1"/>
    <x v="0"/>
    <s v="Sympecma fusca"/>
    <n v="5"/>
    <s v="AWD"/>
    <x v="8"/>
    <n v="4"/>
    <s v="Pantserjuffers"/>
    <n v="13.857142857142858"/>
  </r>
  <r>
    <n v="15"/>
    <s v="AWD-GZV-Grote Middenplas"/>
    <d v="2019-04-17T11:55:00"/>
    <n v="1"/>
    <x v="0"/>
    <s v="Sympecma fusca"/>
    <n v="8"/>
    <s v="AWD"/>
    <x v="8"/>
    <n v="4"/>
    <s v="Pantserjuffers"/>
    <n v="15.142857142857142"/>
  </r>
  <r>
    <n v="15"/>
    <s v="AWD-GZV-Grote Middenplas"/>
    <d v="2019-04-17T11:55:00"/>
    <n v="1"/>
    <x v="2"/>
    <s v="Pyrrhosoma nymphula"/>
    <n v="23"/>
    <s v="AWD"/>
    <x v="8"/>
    <n v="4"/>
    <s v="Waterjuffer"/>
    <n v="15.142857142857142"/>
  </r>
  <r>
    <n v="15"/>
    <s v="AWD-GZV-Grote Middenplas"/>
    <d v="2019-05-10T14:15:00"/>
    <n v="1"/>
    <x v="6"/>
    <s v="Coenagrion puella"/>
    <n v="20"/>
    <s v="AWD"/>
    <x v="8"/>
    <n v="5"/>
    <s v="Waterjuffer"/>
    <n v="18.428571428571427"/>
  </r>
  <r>
    <n v="15"/>
    <s v="AWD-GZV-Grote Middenplas"/>
    <d v="2019-05-10T14:15:00"/>
    <n v="1"/>
    <x v="7"/>
    <s v="Brachytron pratense"/>
    <n v="3"/>
    <s v="AWD"/>
    <x v="8"/>
    <n v="5"/>
    <s v="Glazenmakers"/>
    <n v="18.428571428571427"/>
  </r>
  <r>
    <n v="15"/>
    <s v="AWD-GZV-Grote Middenplas"/>
    <d v="2019-05-10T14:15:00"/>
    <n v="1"/>
    <x v="1"/>
    <s v="Ischnura elegans"/>
    <n v="8"/>
    <s v="AWD"/>
    <x v="8"/>
    <n v="5"/>
    <s v="Waterjuffer"/>
    <n v="18.428571428571427"/>
  </r>
  <r>
    <n v="15"/>
    <s v="AWD-GZV-Grote Middenplas"/>
    <d v="2019-05-10T14:15:00"/>
    <n v="1"/>
    <x v="10"/>
    <s v="Libellula quadrimaculata"/>
    <n v="8"/>
    <s v="AWD"/>
    <x v="8"/>
    <n v="5"/>
    <s v="Korenbouten"/>
    <n v="18.428571428571427"/>
  </r>
  <r>
    <n v="15"/>
    <s v="AWD-GZV-Grote Middenplas"/>
    <d v="2019-05-10T14:15:00"/>
    <n v="1"/>
    <x v="2"/>
    <s v="Pyrrhosoma nymphula"/>
    <n v="2"/>
    <s v="AWD"/>
    <x v="8"/>
    <n v="5"/>
    <s v="Waterjuffer"/>
    <n v="18.428571428571427"/>
  </r>
  <r>
    <n v="15"/>
    <s v="AWD-GZV-Grote Middenplas"/>
    <d v="2019-05-10T14:15:00"/>
    <n v="1"/>
    <x v="3"/>
    <s v="Enallagma cyathigerum"/>
    <n v="15"/>
    <s v="AWD"/>
    <x v="8"/>
    <n v="5"/>
    <s v="Waterjuffer"/>
    <n v="18.428571428571427"/>
  </r>
  <r>
    <n v="15"/>
    <s v="AWD-GZV-Grote Middenplas"/>
    <d v="2019-05-23T13:40:00"/>
    <n v="1"/>
    <x v="6"/>
    <s v="Coenagrion puella"/>
    <n v="43"/>
    <s v="AWD"/>
    <x v="8"/>
    <n v="5"/>
    <s v="Waterjuffer"/>
    <n v="20.285714285714285"/>
  </r>
  <r>
    <n v="15"/>
    <s v="AWD-GZV-Grote Middenplas"/>
    <d v="2019-05-23T13:40:00"/>
    <n v="1"/>
    <x v="24"/>
    <s v="Leucorrhinia pectoralis"/>
    <n v="1"/>
    <s v="AWD"/>
    <x v="8"/>
    <n v="5"/>
    <s v="Korenbouten"/>
    <n v="20.285714285714285"/>
  </r>
  <r>
    <n v="15"/>
    <s v="AWD-GZV-Grote Middenplas"/>
    <d v="2019-05-23T13:40:00"/>
    <n v="1"/>
    <x v="5"/>
    <s v="Orthetrum cancellatum"/>
    <n v="1"/>
    <s v="AWD"/>
    <x v="8"/>
    <n v="5"/>
    <s v="Korenbouten"/>
    <n v="20.285714285714285"/>
  </r>
  <r>
    <n v="15"/>
    <s v="AWD-GZV-Grote Middenplas"/>
    <d v="2019-05-23T13:40:00"/>
    <n v="1"/>
    <x v="7"/>
    <s v="Brachytron pratense"/>
    <n v="2"/>
    <s v="AWD"/>
    <x v="8"/>
    <n v="5"/>
    <s v="Glazenmakers"/>
    <n v="20.285714285714285"/>
  </r>
  <r>
    <n v="15"/>
    <s v="AWD-GZV-Grote Middenplas"/>
    <d v="2019-05-23T13:40:00"/>
    <n v="1"/>
    <x v="9"/>
    <s v="Anax imperator"/>
    <n v="1"/>
    <s v="AWD"/>
    <x v="8"/>
    <n v="5"/>
    <s v="Glazenmakers"/>
    <n v="20.285714285714285"/>
  </r>
  <r>
    <n v="15"/>
    <s v="AWD-GZV-Grote Middenplas"/>
    <d v="2019-05-23T13:40:00"/>
    <n v="1"/>
    <x v="1"/>
    <s v="Ischnura elegans"/>
    <n v="20"/>
    <s v="AWD"/>
    <x v="8"/>
    <n v="5"/>
    <s v="Waterjuffer"/>
    <n v="20.285714285714285"/>
  </r>
  <r>
    <n v="15"/>
    <s v="AWD-GZV-Grote Middenplas"/>
    <d v="2019-05-23T13:40:00"/>
    <n v="1"/>
    <x v="10"/>
    <s v="Libellula quadrimaculata"/>
    <n v="15"/>
    <s v="AWD"/>
    <x v="8"/>
    <n v="5"/>
    <s v="Korenbouten"/>
    <n v="20.285714285714285"/>
  </r>
  <r>
    <n v="15"/>
    <s v="AWD-GZV-Grote Middenplas"/>
    <d v="2019-05-23T13:40:00"/>
    <n v="1"/>
    <x v="8"/>
    <s v="Aeshna isoceles"/>
    <n v="2"/>
    <s v="AWD"/>
    <x v="8"/>
    <n v="5"/>
    <s v="Glazenmakers"/>
    <n v="20.285714285714285"/>
  </r>
  <r>
    <n v="15"/>
    <s v="AWD-GZV-Grote Middenplas"/>
    <d v="2019-05-23T13:40:00"/>
    <n v="1"/>
    <x v="2"/>
    <s v="Pyrrhosoma nymphula"/>
    <n v="2"/>
    <s v="AWD"/>
    <x v="8"/>
    <n v="5"/>
    <s v="Waterjuffer"/>
    <n v="20.285714285714285"/>
  </r>
  <r>
    <n v="15"/>
    <s v="AWD-GZV-Grote Middenplas"/>
    <d v="2019-05-23T13:40:00"/>
    <n v="1"/>
    <x v="3"/>
    <s v="Enallagma cyathigerum"/>
    <n v="15"/>
    <s v="AWD"/>
    <x v="8"/>
    <n v="5"/>
    <s v="Waterjuffer"/>
    <n v="20.285714285714285"/>
  </r>
  <r>
    <n v="15"/>
    <s v="AWD-GZV-Grote Middenplas"/>
    <d v="2019-06-04T12:40:00"/>
    <n v="1"/>
    <x v="6"/>
    <s v="Coenagrion puella"/>
    <n v="58"/>
    <s v="AWD"/>
    <x v="8"/>
    <n v="6"/>
    <s v="Waterjuffer"/>
    <n v="22"/>
  </r>
  <r>
    <n v="15"/>
    <s v="AWD-GZV-Grote Middenplas"/>
    <d v="2019-06-04T12:40:00"/>
    <n v="1"/>
    <x v="5"/>
    <s v="Orthetrum cancellatum"/>
    <n v="2"/>
    <s v="AWD"/>
    <x v="8"/>
    <n v="6"/>
    <s v="Korenbouten"/>
    <n v="22"/>
  </r>
  <r>
    <n v="15"/>
    <s v="AWD-GZV-Grote Middenplas"/>
    <d v="2019-06-04T12:40:00"/>
    <n v="1"/>
    <x v="9"/>
    <s v="Anax imperator"/>
    <n v="8"/>
    <s v="AWD"/>
    <x v="8"/>
    <n v="6"/>
    <s v="Glazenmakers"/>
    <n v="22"/>
  </r>
  <r>
    <n v="15"/>
    <s v="AWD-GZV-Grote Middenplas"/>
    <d v="2019-06-04T12:40:00"/>
    <n v="1"/>
    <x v="1"/>
    <s v="Ischnura elegans"/>
    <n v="72"/>
    <s v="AWD"/>
    <x v="8"/>
    <n v="6"/>
    <s v="Waterjuffer"/>
    <n v="22"/>
  </r>
  <r>
    <n v="15"/>
    <s v="AWD-GZV-Grote Middenplas"/>
    <d v="2019-06-04T12:40:00"/>
    <n v="1"/>
    <x v="10"/>
    <s v="Libellula quadrimaculata"/>
    <n v="9"/>
    <s v="AWD"/>
    <x v="8"/>
    <n v="6"/>
    <s v="Korenbouten"/>
    <n v="22"/>
  </r>
  <r>
    <n v="15"/>
    <s v="AWD-GZV-Grote Middenplas"/>
    <d v="2019-06-04T12:40:00"/>
    <n v="1"/>
    <x v="8"/>
    <s v="Aeshna isoceles"/>
    <n v="2"/>
    <s v="AWD"/>
    <x v="8"/>
    <n v="6"/>
    <s v="Glazenmakers"/>
    <n v="22"/>
  </r>
  <r>
    <n v="15"/>
    <s v="AWD-GZV-Grote Middenplas"/>
    <d v="2019-06-04T12:40:00"/>
    <n v="1"/>
    <x v="3"/>
    <s v="Enallagma cyathigerum"/>
    <n v="25"/>
    <s v="AWD"/>
    <x v="8"/>
    <n v="6"/>
    <s v="Waterjuffer"/>
    <n v="22"/>
  </r>
  <r>
    <n v="15"/>
    <s v="AWD-GZV-Grote Middenplas"/>
    <d v="2019-06-18T12:15:00"/>
    <n v="1"/>
    <x v="6"/>
    <s v="Coenagrion puella"/>
    <n v="15"/>
    <s v="AWD"/>
    <x v="8"/>
    <n v="6"/>
    <s v="Waterjuffer"/>
    <n v="24"/>
  </r>
  <r>
    <n v="15"/>
    <s v="AWD-GZV-Grote Middenplas"/>
    <d v="2019-06-18T12:15:00"/>
    <n v="1"/>
    <x v="0"/>
    <s v="Sympecma fusca"/>
    <n v="1"/>
    <s v="AWD"/>
    <x v="8"/>
    <n v="6"/>
    <s v="Pantserjuffers"/>
    <n v="24"/>
  </r>
  <r>
    <n v="15"/>
    <s v="AWD-GZV-Grote Middenplas"/>
    <d v="2019-06-18T12:15:00"/>
    <n v="1"/>
    <x v="12"/>
    <s v="Sympetrum striolatum"/>
    <n v="3"/>
    <s v="AWD"/>
    <x v="8"/>
    <n v="6"/>
    <s v="Korenbouten"/>
    <n v="24"/>
  </r>
  <r>
    <n v="15"/>
    <s v="AWD-GZV-Grote Middenplas"/>
    <d v="2019-06-18T12:15:00"/>
    <n v="1"/>
    <x v="5"/>
    <s v="Orthetrum cancellatum"/>
    <n v="1"/>
    <s v="AWD"/>
    <x v="8"/>
    <n v="6"/>
    <s v="Korenbouten"/>
    <n v="24"/>
  </r>
  <r>
    <n v="15"/>
    <s v="AWD-GZV-Grote Middenplas"/>
    <d v="2019-06-18T12:15:00"/>
    <n v="1"/>
    <x v="7"/>
    <s v="Brachytron pratense"/>
    <n v="1"/>
    <s v="AWD"/>
    <x v="8"/>
    <n v="6"/>
    <s v="Glazenmakers"/>
    <n v="24"/>
  </r>
  <r>
    <n v="15"/>
    <s v="AWD-GZV-Grote Middenplas"/>
    <d v="2019-06-18T12:15:00"/>
    <n v="1"/>
    <x v="9"/>
    <s v="Anax imperator"/>
    <n v="2"/>
    <s v="AWD"/>
    <x v="8"/>
    <n v="6"/>
    <s v="Glazenmakers"/>
    <n v="24"/>
  </r>
  <r>
    <n v="15"/>
    <s v="AWD-GZV-Grote Middenplas"/>
    <d v="2019-06-18T12:15:00"/>
    <n v="1"/>
    <x v="1"/>
    <s v="Ischnura elegans"/>
    <n v="32"/>
    <s v="AWD"/>
    <x v="8"/>
    <n v="6"/>
    <s v="Waterjuffer"/>
    <n v="24"/>
  </r>
  <r>
    <n v="15"/>
    <s v="AWD-GZV-Grote Middenplas"/>
    <d v="2019-06-18T12:15:00"/>
    <n v="1"/>
    <x v="10"/>
    <s v="Libellula quadrimaculata"/>
    <n v="10"/>
    <s v="AWD"/>
    <x v="8"/>
    <n v="6"/>
    <s v="Korenbouten"/>
    <n v="24"/>
  </r>
  <r>
    <n v="15"/>
    <s v="AWD-GZV-Grote Middenplas"/>
    <d v="2019-06-18T12:15:00"/>
    <n v="1"/>
    <x v="8"/>
    <s v="Aeshna isoceles"/>
    <n v="2"/>
    <s v="AWD"/>
    <x v="8"/>
    <n v="6"/>
    <s v="Glazenmakers"/>
    <n v="24"/>
  </r>
  <r>
    <n v="15"/>
    <s v="AWD-GZV-Grote Middenplas"/>
    <d v="2019-06-18T12:15:00"/>
    <n v="1"/>
    <x v="3"/>
    <s v="Enallagma cyathigerum"/>
    <n v="35"/>
    <s v="AWD"/>
    <x v="8"/>
    <n v="6"/>
    <s v="Waterjuffer"/>
    <n v="24"/>
  </r>
  <r>
    <n v="15"/>
    <s v="AWD-GZV-Grote Middenplas"/>
    <d v="2019-06-21T15:00:00"/>
    <n v="1"/>
    <x v="6"/>
    <s v="Coenagrion puella"/>
    <n v="4"/>
    <s v="AWD"/>
    <x v="8"/>
    <n v="6"/>
    <s v="Waterjuffer"/>
    <n v="24.428571428571427"/>
  </r>
  <r>
    <n v="15"/>
    <s v="AWD-GZV-Grote Middenplas"/>
    <d v="2019-06-21T15:00:00"/>
    <n v="1"/>
    <x v="9"/>
    <s v="Anax imperator"/>
    <n v="2"/>
    <s v="AWD"/>
    <x v="8"/>
    <n v="6"/>
    <s v="Glazenmakers"/>
    <n v="24.428571428571427"/>
  </r>
  <r>
    <n v="15"/>
    <s v="AWD-GZV-Grote Middenplas"/>
    <d v="2019-06-21T15:00:00"/>
    <n v="1"/>
    <x v="1"/>
    <s v="Ischnura elegans"/>
    <n v="7"/>
    <s v="AWD"/>
    <x v="8"/>
    <n v="6"/>
    <s v="Waterjuffer"/>
    <n v="24.428571428571427"/>
  </r>
  <r>
    <n v="15"/>
    <s v="AWD-GZV-Grote Middenplas"/>
    <d v="2019-06-21T15:00:00"/>
    <n v="1"/>
    <x v="10"/>
    <s v="Libellula quadrimaculata"/>
    <n v="3"/>
    <s v="AWD"/>
    <x v="8"/>
    <n v="6"/>
    <s v="Korenbouten"/>
    <n v="24.428571428571427"/>
  </r>
  <r>
    <n v="15"/>
    <s v="AWD-GZV-Grote Middenplas"/>
    <d v="2019-06-21T15:00:00"/>
    <n v="1"/>
    <x v="8"/>
    <s v="Aeshna isoceles"/>
    <n v="1"/>
    <s v="AWD"/>
    <x v="8"/>
    <n v="6"/>
    <s v="Glazenmakers"/>
    <n v="24.428571428571427"/>
  </r>
  <r>
    <n v="15"/>
    <s v="AWD-GZV-Grote Middenplas"/>
    <d v="2019-06-21T15:00:00"/>
    <n v="1"/>
    <x v="3"/>
    <s v="Enallagma cyathigerum"/>
    <n v="8"/>
    <s v="AWD"/>
    <x v="8"/>
    <n v="6"/>
    <s v="Waterjuffer"/>
    <n v="24.428571428571427"/>
  </r>
  <r>
    <n v="15"/>
    <s v="AWD-GZV-Grote Middenplas"/>
    <d v="2019-07-05T12:30:00"/>
    <n v="1"/>
    <x v="1"/>
    <s v="Ischnura elegans"/>
    <n v="35"/>
    <s v="AWD"/>
    <x v="8"/>
    <n v="7"/>
    <s v="Waterjuffer"/>
    <n v="26.428571428571427"/>
  </r>
  <r>
    <n v="15"/>
    <s v="AWD-GZV-Grote Middenplas"/>
    <d v="2019-07-05T12:30:00"/>
    <n v="1"/>
    <x v="10"/>
    <s v="Libellula quadrimaculata"/>
    <n v="3"/>
    <s v="AWD"/>
    <x v="8"/>
    <n v="7"/>
    <s v="Korenbouten"/>
    <n v="26.428571428571427"/>
  </r>
  <r>
    <n v="15"/>
    <s v="AWD-GZV-Grote Middenplas"/>
    <d v="2019-07-05T12:30:00"/>
    <n v="1"/>
    <x v="3"/>
    <s v="Enallagma cyathigerum"/>
    <n v="13"/>
    <s v="AWD"/>
    <x v="8"/>
    <n v="7"/>
    <s v="Waterjuffer"/>
    <n v="26.428571428571427"/>
  </r>
  <r>
    <n v="15"/>
    <s v="AWD-GZV-Grote Middenplas"/>
    <d v="2019-07-05T12:30:00"/>
    <n v="1"/>
    <x v="12"/>
    <s v="Sympetrum striolatum"/>
    <n v="5"/>
    <s v="AWD"/>
    <x v="8"/>
    <n v="7"/>
    <s v="Korenbouten"/>
    <n v="26.428571428571427"/>
  </r>
  <r>
    <n v="15"/>
    <s v="AWD-GZV-Grote Middenplas"/>
    <d v="2019-07-05T12:30:00"/>
    <n v="1"/>
    <x v="11"/>
    <s v="Lestes sponsa"/>
    <n v="3"/>
    <s v="AWD"/>
    <x v="8"/>
    <n v="7"/>
    <s v="Pantserjuffers"/>
    <n v="26.428571428571427"/>
  </r>
  <r>
    <n v="15"/>
    <s v="AWD-GZV-Grote Middenplas"/>
    <d v="2019-07-05T12:30:00"/>
    <n v="1"/>
    <x v="9"/>
    <s v="Anax imperator"/>
    <n v="3"/>
    <s v="AWD"/>
    <x v="8"/>
    <n v="7"/>
    <s v="Glazenmakers"/>
    <n v="26.428571428571427"/>
  </r>
  <r>
    <n v="15"/>
    <s v="AWD-GZV-Grote Middenplas"/>
    <d v="2019-07-05T12:30:00"/>
    <n v="1"/>
    <x v="22"/>
    <s v="Crocothemis erythraea"/>
    <n v="1"/>
    <s v="AWD"/>
    <x v="8"/>
    <n v="7"/>
    <s v="Korenbouten"/>
    <n v="26.428571428571427"/>
  </r>
  <r>
    <n v="15"/>
    <s v="AWD-GZV-Grote Middenplas"/>
    <d v="2019-07-17T12:30:00"/>
    <n v="1"/>
    <x v="12"/>
    <s v="Sympetrum striolatum"/>
    <n v="6"/>
    <s v="AWD"/>
    <x v="8"/>
    <n v="7"/>
    <s v="Korenbouten"/>
    <n v="28.142857142857142"/>
  </r>
  <r>
    <n v="15"/>
    <s v="AWD-GZV-Grote Middenplas"/>
    <d v="2019-07-17T12:30:00"/>
    <n v="1"/>
    <x v="1"/>
    <s v="Ischnura elegans"/>
    <n v="35"/>
    <s v="AWD"/>
    <x v="8"/>
    <n v="7"/>
    <s v="Waterjuffer"/>
    <n v="28.142857142857142"/>
  </r>
  <r>
    <n v="15"/>
    <s v="AWD-GZV-Grote Middenplas"/>
    <d v="2019-07-17T12:30:00"/>
    <n v="1"/>
    <x v="10"/>
    <s v="Libellula quadrimaculata"/>
    <n v="3"/>
    <s v="AWD"/>
    <x v="8"/>
    <n v="7"/>
    <s v="Korenbouten"/>
    <n v="28.142857142857142"/>
  </r>
  <r>
    <n v="15"/>
    <s v="AWD-GZV-Grote Middenplas"/>
    <d v="2019-07-17T12:30:00"/>
    <n v="1"/>
    <x v="3"/>
    <s v="Enallagma cyathigerum"/>
    <n v="7"/>
    <s v="AWD"/>
    <x v="8"/>
    <n v="7"/>
    <s v="Waterjuffer"/>
    <n v="28.142857142857142"/>
  </r>
  <r>
    <n v="15"/>
    <s v="AWD-GZV-Grote Middenplas"/>
    <d v="2019-08-14T14:10:00"/>
    <n v="1"/>
    <x v="12"/>
    <s v="Sympetrum striolatum"/>
    <n v="14"/>
    <s v="AWD"/>
    <x v="8"/>
    <n v="8"/>
    <s v="Korenbouten"/>
    <n v="32.142857142857146"/>
  </r>
  <r>
    <n v="15"/>
    <s v="AWD-GZV-Grote Middenplas"/>
    <d v="2019-08-14T14:10:00"/>
    <n v="1"/>
    <x v="11"/>
    <s v="Lestes sponsa"/>
    <n v="9"/>
    <s v="AWD"/>
    <x v="8"/>
    <n v="8"/>
    <s v="Pantserjuffers"/>
    <n v="32.142857142857146"/>
  </r>
  <r>
    <n v="15"/>
    <s v="AWD-GZV-Grote Middenplas"/>
    <d v="2019-08-14T14:10:00"/>
    <n v="1"/>
    <x v="1"/>
    <s v="Ischnura elegans"/>
    <n v="3"/>
    <s v="AWD"/>
    <x v="8"/>
    <n v="8"/>
    <s v="Waterjuffer"/>
    <n v="32.142857142857146"/>
  </r>
  <r>
    <n v="15"/>
    <s v="AWD-GZV-Grote Middenplas"/>
    <d v="2019-08-14T14:10:00"/>
    <n v="1"/>
    <x v="14"/>
    <s v="Aeshna mixta"/>
    <n v="1"/>
    <s v="AWD"/>
    <x v="8"/>
    <n v="8"/>
    <s v="Glazenmakers"/>
    <n v="32.142857142857146"/>
  </r>
  <r>
    <n v="15"/>
    <s v="AWD-GZV-Grote Middenplas"/>
    <d v="2019-08-14T14:10:00"/>
    <n v="1"/>
    <x v="17"/>
    <s v="Sympetrum vulgatum"/>
    <n v="3"/>
    <s v="AWD"/>
    <x v="8"/>
    <n v="8"/>
    <s v="Korenbouten"/>
    <n v="32.142857142857146"/>
  </r>
  <r>
    <n v="15"/>
    <s v="AWD-GZV-Grote Middenplas"/>
    <d v="2019-08-14T14:10:00"/>
    <n v="1"/>
    <x v="3"/>
    <s v="Enallagma cyathigerum"/>
    <n v="34"/>
    <s v="AWD"/>
    <x v="8"/>
    <n v="8"/>
    <s v="Waterjuffer"/>
    <n v="32.142857142857146"/>
  </r>
  <r>
    <n v="15"/>
    <s v="AWD-GZV-Grote Middenplas"/>
    <d v="2019-08-20T14:35:00"/>
    <n v="1"/>
    <x v="11"/>
    <s v="Lestes sponsa"/>
    <n v="5"/>
    <s v="AWD"/>
    <x v="8"/>
    <n v="8"/>
    <s v="Pantserjuffers"/>
    <n v="33"/>
  </r>
  <r>
    <n v="15"/>
    <s v="AWD-GZV-Grote Middenplas"/>
    <d v="2019-08-20T14:35:00"/>
    <n v="1"/>
    <x v="9"/>
    <s v="Anax imperator"/>
    <n v="1"/>
    <s v="AWD"/>
    <x v="8"/>
    <n v="8"/>
    <s v="Glazenmakers"/>
    <n v="33"/>
  </r>
  <r>
    <n v="15"/>
    <s v="AWD-GZV-Grote Middenplas"/>
    <d v="2019-08-20T14:35:00"/>
    <n v="1"/>
    <x v="1"/>
    <s v="Ischnura elegans"/>
    <n v="3"/>
    <s v="AWD"/>
    <x v="8"/>
    <n v="8"/>
    <s v="Waterjuffer"/>
    <n v="33"/>
  </r>
  <r>
    <n v="15"/>
    <s v="AWD-GZV-Grote Middenplas"/>
    <d v="2019-08-20T14:35:00"/>
    <n v="1"/>
    <x v="14"/>
    <s v="Aeshna mixta"/>
    <n v="1"/>
    <s v="AWD"/>
    <x v="8"/>
    <n v="8"/>
    <s v="Glazenmakers"/>
    <n v="33"/>
  </r>
  <r>
    <n v="15"/>
    <s v="AWD-GZV-Grote Middenplas"/>
    <d v="2019-08-20T14:35:00"/>
    <n v="1"/>
    <x v="3"/>
    <s v="Enallagma cyathigerum"/>
    <n v="17"/>
    <s v="AWD"/>
    <x v="8"/>
    <n v="8"/>
    <s v="Waterjuffer"/>
    <n v="33"/>
  </r>
  <r>
    <n v="15"/>
    <s v="AWD-GZV-Grote Middenplas"/>
    <d v="2019-08-20T14:35:00"/>
    <n v="1"/>
    <x v="12"/>
    <s v="Sympetrum striolatum"/>
    <n v="6"/>
    <s v="AWD"/>
    <x v="8"/>
    <n v="8"/>
    <s v="Korenbouten"/>
    <n v="33"/>
  </r>
  <r>
    <n v="15"/>
    <s v="AWD-GZV-Grote Middenplas"/>
    <d v="2019-08-28T13:55:00"/>
    <n v="1"/>
    <x v="16"/>
    <s v="Sympetrum sanguineum"/>
    <n v="1"/>
    <s v="AWD"/>
    <x v="8"/>
    <n v="8"/>
    <s v="Korenbouten"/>
    <n v="34.142857142857146"/>
  </r>
  <r>
    <n v="15"/>
    <s v="AWD-GZV-Grote Middenplas"/>
    <d v="2019-08-28T13:55:00"/>
    <n v="1"/>
    <x v="12"/>
    <s v="Sympetrum striolatum"/>
    <n v="6"/>
    <s v="AWD"/>
    <x v="8"/>
    <n v="8"/>
    <s v="Korenbouten"/>
    <n v="34.142857142857146"/>
  </r>
  <r>
    <n v="15"/>
    <s v="AWD-GZV-Grote Middenplas"/>
    <d v="2019-08-28T13:55:00"/>
    <n v="1"/>
    <x v="11"/>
    <s v="Lestes sponsa"/>
    <n v="4"/>
    <s v="AWD"/>
    <x v="8"/>
    <n v="8"/>
    <s v="Pantserjuffers"/>
    <n v="34.142857142857146"/>
  </r>
  <r>
    <n v="15"/>
    <s v="AWD-GZV-Grote Middenplas"/>
    <d v="2019-08-28T13:55:00"/>
    <n v="1"/>
    <x v="1"/>
    <s v="Ischnura elegans"/>
    <n v="1"/>
    <s v="AWD"/>
    <x v="8"/>
    <n v="8"/>
    <s v="Waterjuffer"/>
    <n v="34.142857142857146"/>
  </r>
  <r>
    <n v="15"/>
    <s v="AWD-GZV-Grote Middenplas"/>
    <d v="2019-08-28T13:55:00"/>
    <n v="1"/>
    <x v="14"/>
    <s v="Aeshna mixta"/>
    <n v="2"/>
    <s v="AWD"/>
    <x v="8"/>
    <n v="8"/>
    <s v="Glazenmakers"/>
    <n v="34.142857142857146"/>
  </r>
  <r>
    <n v="15"/>
    <s v="AWD-GZV-Grote Middenplas"/>
    <d v="2019-08-28T13:55:00"/>
    <n v="1"/>
    <x v="17"/>
    <s v="Sympetrum vulgatum"/>
    <n v="14"/>
    <s v="AWD"/>
    <x v="8"/>
    <n v="8"/>
    <s v="Korenbouten"/>
    <n v="34.142857142857146"/>
  </r>
  <r>
    <n v="15"/>
    <s v="AWD-GZV-Grote Middenplas"/>
    <d v="2019-08-28T13:55:00"/>
    <n v="1"/>
    <x v="3"/>
    <s v="Enallagma cyathigerum"/>
    <n v="7"/>
    <s v="AWD"/>
    <x v="8"/>
    <n v="8"/>
    <s v="Waterjuffer"/>
    <n v="34.142857142857146"/>
  </r>
  <r>
    <n v="15"/>
    <s v="AWD-GZV-Grote Middenplas"/>
    <d v="2019-09-15T12:00:00"/>
    <n v="1"/>
    <x v="12"/>
    <s v="Sympetrum striolatum"/>
    <n v="10"/>
    <s v="AWD"/>
    <x v="8"/>
    <n v="9"/>
    <s v="Korenbouten"/>
    <n v="36.714285714285715"/>
  </r>
  <r>
    <n v="15"/>
    <s v="AWD-GZV-Grote Middenplas"/>
    <d v="2019-09-15T12:00:00"/>
    <n v="1"/>
    <x v="11"/>
    <s v="Lestes sponsa"/>
    <n v="1"/>
    <s v="AWD"/>
    <x v="8"/>
    <n v="9"/>
    <s v="Pantserjuffers"/>
    <n v="36.714285714285715"/>
  </r>
  <r>
    <n v="15"/>
    <s v="AWD-GZV-Grote Middenplas"/>
    <d v="2020-05-06T11:40:00"/>
    <n v="1"/>
    <x v="7"/>
    <s v="Brachytron pratense"/>
    <n v="1"/>
    <s v="AWD"/>
    <x v="9"/>
    <n v="5"/>
    <s v="Glazenmakers"/>
    <n v="18"/>
  </r>
  <r>
    <n v="15"/>
    <s v="AWD-GZV-Grote Middenplas"/>
    <d v="2020-05-06T11:40:00"/>
    <n v="1"/>
    <x v="1"/>
    <s v="Ischnura elegans"/>
    <n v="10"/>
    <s v="AWD"/>
    <x v="9"/>
    <n v="5"/>
    <s v="Waterjuffer"/>
    <n v="18"/>
  </r>
  <r>
    <n v="15"/>
    <s v="AWD-GZV-Grote Middenplas"/>
    <d v="2020-05-06T11:40:00"/>
    <n v="1"/>
    <x v="10"/>
    <s v="Libellula quadrimaculata"/>
    <n v="4"/>
    <s v="AWD"/>
    <x v="9"/>
    <n v="5"/>
    <s v="Korenbouten"/>
    <n v="18"/>
  </r>
  <r>
    <n v="15"/>
    <s v="AWD-GZV-Grote Middenplas"/>
    <d v="2020-05-06T11:40:00"/>
    <n v="1"/>
    <x v="2"/>
    <s v="Pyrrhosoma nymphula"/>
    <n v="1"/>
    <s v="AWD"/>
    <x v="9"/>
    <n v="5"/>
    <s v="Waterjuffer"/>
    <n v="18"/>
  </r>
  <r>
    <n v="15"/>
    <s v="AWD-GZV-Grote Middenplas"/>
    <d v="2020-05-06T11:40:00"/>
    <n v="1"/>
    <x v="3"/>
    <s v="Enallagma cyathigerum"/>
    <n v="8"/>
    <s v="AWD"/>
    <x v="9"/>
    <n v="5"/>
    <s v="Waterjuffer"/>
    <n v="18"/>
  </r>
  <r>
    <n v="15"/>
    <s v="AWD-GZV-Grote Middenplas"/>
    <d v="2020-05-08T11:25:00"/>
    <n v="1"/>
    <x v="7"/>
    <s v="Brachytron pratense"/>
    <n v="2"/>
    <s v="AWD"/>
    <x v="9"/>
    <n v="5"/>
    <s v="Glazenmakers"/>
    <n v="18.285714285714285"/>
  </r>
  <r>
    <n v="15"/>
    <s v="AWD-GZV-Grote Middenplas"/>
    <d v="2020-05-08T11:25:00"/>
    <n v="1"/>
    <x v="1"/>
    <s v="Ischnura elegans"/>
    <n v="1"/>
    <s v="AWD"/>
    <x v="9"/>
    <n v="5"/>
    <s v="Waterjuffer"/>
    <n v="18.285714285714285"/>
  </r>
  <r>
    <n v="15"/>
    <s v="AWD-GZV-Grote Middenplas"/>
    <d v="2020-05-08T11:25:00"/>
    <n v="1"/>
    <x v="10"/>
    <s v="Libellula quadrimaculata"/>
    <n v="8"/>
    <s v="AWD"/>
    <x v="9"/>
    <n v="5"/>
    <s v="Korenbouten"/>
    <n v="18.285714285714285"/>
  </r>
  <r>
    <n v="15"/>
    <s v="AWD-GZV-Grote Middenplas"/>
    <d v="2020-05-08T11:25:00"/>
    <n v="1"/>
    <x v="3"/>
    <s v="Enallagma cyathigerum"/>
    <n v="4"/>
    <s v="AWD"/>
    <x v="9"/>
    <n v="5"/>
    <s v="Waterjuffer"/>
    <n v="18.285714285714285"/>
  </r>
  <r>
    <n v="15"/>
    <s v="AWD-GZV-Grote Middenplas"/>
    <d v="2020-05-08T11:25:00"/>
    <n v="1"/>
    <x v="2"/>
    <s v="Pyrrhosoma nymphula"/>
    <n v="3"/>
    <s v="AWD"/>
    <x v="9"/>
    <n v="5"/>
    <s v="Waterjuffer"/>
    <n v="18.285714285714285"/>
  </r>
  <r>
    <n v="15"/>
    <s v="AWD-GZV-Grote Middenplas"/>
    <d v="2020-05-19T12:05:00"/>
    <n v="1"/>
    <x v="6"/>
    <s v="Coenagrion puella"/>
    <n v="34"/>
    <s v="AWD"/>
    <x v="9"/>
    <n v="5"/>
    <s v="Waterjuffer"/>
    <n v="19.857142857142858"/>
  </r>
  <r>
    <n v="15"/>
    <s v="AWD-GZV-Grote Middenplas"/>
    <d v="2020-05-19T12:05:00"/>
    <n v="1"/>
    <x v="7"/>
    <s v="Brachytron pratense"/>
    <n v="4"/>
    <s v="AWD"/>
    <x v="9"/>
    <n v="5"/>
    <s v="Glazenmakers"/>
    <n v="19.857142857142858"/>
  </r>
  <r>
    <n v="15"/>
    <s v="AWD-GZV-Grote Middenplas"/>
    <d v="2020-05-19T12:05:00"/>
    <n v="1"/>
    <x v="1"/>
    <s v="Ischnura elegans"/>
    <n v="9"/>
    <s v="AWD"/>
    <x v="9"/>
    <n v="5"/>
    <s v="Waterjuffer"/>
    <n v="19.857142857142858"/>
  </r>
  <r>
    <n v="15"/>
    <s v="AWD-GZV-Grote Middenplas"/>
    <d v="2020-05-19T12:05:00"/>
    <n v="1"/>
    <x v="10"/>
    <s v="Libellula quadrimaculata"/>
    <n v="30"/>
    <s v="AWD"/>
    <x v="9"/>
    <n v="5"/>
    <s v="Korenbouten"/>
    <n v="19.857142857142858"/>
  </r>
  <r>
    <n v="15"/>
    <s v="AWD-GZV-Grote Middenplas"/>
    <d v="2020-05-19T12:05:00"/>
    <n v="1"/>
    <x v="2"/>
    <s v="Pyrrhosoma nymphula"/>
    <n v="3"/>
    <s v="AWD"/>
    <x v="9"/>
    <n v="5"/>
    <s v="Waterjuffer"/>
    <n v="19.857142857142858"/>
  </r>
  <r>
    <n v="15"/>
    <s v="AWD-GZV-Grote Middenplas"/>
    <d v="2020-05-19T12:05:00"/>
    <n v="1"/>
    <x v="3"/>
    <s v="Enallagma cyathigerum"/>
    <n v="24"/>
    <s v="AWD"/>
    <x v="9"/>
    <n v="5"/>
    <s v="Waterjuffer"/>
    <n v="19.857142857142858"/>
  </r>
  <r>
    <n v="15"/>
    <s v="AWD-GZV-Grote Middenplas"/>
    <d v="2020-06-02T11:50:00"/>
    <n v="1"/>
    <x v="6"/>
    <s v="Coenagrion puella"/>
    <n v="25"/>
    <s v="AWD"/>
    <x v="9"/>
    <n v="6"/>
    <s v="Waterjuffer"/>
    <n v="21.857142857142858"/>
  </r>
  <r>
    <n v="15"/>
    <s v="AWD-GZV-Grote Middenplas"/>
    <d v="2020-06-02T11:50:00"/>
    <n v="1"/>
    <x v="5"/>
    <s v="Orthetrum cancellatum"/>
    <n v="2"/>
    <s v="AWD"/>
    <x v="9"/>
    <n v="6"/>
    <s v="Korenbouten"/>
    <n v="21.857142857142858"/>
  </r>
  <r>
    <n v="15"/>
    <s v="AWD-GZV-Grote Middenplas"/>
    <d v="2020-06-02T11:50:00"/>
    <n v="1"/>
    <x v="7"/>
    <s v="Brachytron pratense"/>
    <n v="1"/>
    <s v="AWD"/>
    <x v="9"/>
    <n v="6"/>
    <s v="Glazenmakers"/>
    <n v="21.857142857142858"/>
  </r>
  <r>
    <n v="15"/>
    <s v="AWD-GZV-Grote Middenplas"/>
    <d v="2020-06-02T11:50:00"/>
    <n v="1"/>
    <x v="9"/>
    <s v="Anax imperator"/>
    <n v="1"/>
    <s v="AWD"/>
    <x v="9"/>
    <n v="6"/>
    <s v="Glazenmakers"/>
    <n v="21.857142857142858"/>
  </r>
  <r>
    <n v="15"/>
    <s v="AWD-GZV-Grote Middenplas"/>
    <d v="2020-06-02T11:50:00"/>
    <n v="1"/>
    <x v="1"/>
    <s v="Ischnura elegans"/>
    <n v="22"/>
    <s v="AWD"/>
    <x v="9"/>
    <n v="6"/>
    <s v="Waterjuffer"/>
    <n v="21.857142857142858"/>
  </r>
  <r>
    <n v="15"/>
    <s v="AWD-GZV-Grote Middenplas"/>
    <d v="2020-06-02T11:50:00"/>
    <n v="1"/>
    <x v="10"/>
    <s v="Libellula quadrimaculata"/>
    <n v="25"/>
    <s v="AWD"/>
    <x v="9"/>
    <n v="6"/>
    <s v="Korenbouten"/>
    <n v="21.857142857142858"/>
  </r>
  <r>
    <n v="15"/>
    <s v="AWD-GZV-Grote Middenplas"/>
    <d v="2020-06-02T11:50:00"/>
    <n v="1"/>
    <x v="8"/>
    <s v="Aeshna isoceles"/>
    <n v="1"/>
    <s v="AWD"/>
    <x v="9"/>
    <n v="6"/>
    <s v="Glazenmakers"/>
    <n v="21.857142857142858"/>
  </r>
  <r>
    <n v="15"/>
    <s v="AWD-GZV-Grote Middenplas"/>
    <d v="2020-06-02T11:50:00"/>
    <n v="1"/>
    <x v="2"/>
    <s v="Pyrrhosoma nymphula"/>
    <n v="1"/>
    <s v="AWD"/>
    <x v="9"/>
    <n v="6"/>
    <s v="Waterjuffer"/>
    <n v="21.857142857142858"/>
  </r>
  <r>
    <n v="15"/>
    <s v="AWD-GZV-Grote Middenplas"/>
    <d v="2020-06-02T11:50:00"/>
    <n v="1"/>
    <x v="3"/>
    <s v="Enallagma cyathigerum"/>
    <n v="4"/>
    <s v="AWD"/>
    <x v="9"/>
    <n v="6"/>
    <s v="Waterjuffer"/>
    <n v="21.857142857142858"/>
  </r>
  <r>
    <n v="15"/>
    <s v="AWD-GZV-Grote Middenplas"/>
    <d v="2020-06-22T12:25:00"/>
    <n v="1"/>
    <x v="12"/>
    <s v="Sympetrum striolatum"/>
    <n v="15"/>
    <s v="AWD"/>
    <x v="9"/>
    <n v="6"/>
    <s v="Korenbouten"/>
    <n v="24.714285714285715"/>
  </r>
  <r>
    <n v="15"/>
    <s v="AWD-GZV-Grote Middenplas"/>
    <d v="2020-06-22T12:25:00"/>
    <n v="1"/>
    <x v="5"/>
    <s v="Orthetrum cancellatum"/>
    <n v="2"/>
    <s v="AWD"/>
    <x v="9"/>
    <n v="6"/>
    <s v="Korenbouten"/>
    <n v="24.714285714285715"/>
  </r>
  <r>
    <n v="15"/>
    <s v="AWD-GZV-Grote Middenplas"/>
    <d v="2020-06-22T12:25:00"/>
    <n v="1"/>
    <x v="9"/>
    <s v="Anax imperator"/>
    <n v="1"/>
    <s v="AWD"/>
    <x v="9"/>
    <n v="6"/>
    <s v="Glazenmakers"/>
    <n v="24.714285714285715"/>
  </r>
  <r>
    <n v="15"/>
    <s v="AWD-GZV-Grote Middenplas"/>
    <d v="2020-06-22T12:25:00"/>
    <n v="1"/>
    <x v="1"/>
    <s v="Ischnura elegans"/>
    <n v="44"/>
    <s v="AWD"/>
    <x v="9"/>
    <n v="6"/>
    <s v="Waterjuffer"/>
    <n v="24.714285714285715"/>
  </r>
  <r>
    <n v="15"/>
    <s v="AWD-GZV-Grote Middenplas"/>
    <d v="2020-06-22T12:25:00"/>
    <n v="1"/>
    <x v="10"/>
    <s v="Libellula quadrimaculata"/>
    <n v="10"/>
    <s v="AWD"/>
    <x v="9"/>
    <n v="6"/>
    <s v="Korenbouten"/>
    <n v="24.714285714285715"/>
  </r>
  <r>
    <n v="15"/>
    <s v="AWD-GZV-Grote Middenplas"/>
    <d v="2020-06-22T12:25:00"/>
    <n v="1"/>
    <x v="8"/>
    <s v="Aeshna isoceles"/>
    <n v="2"/>
    <s v="AWD"/>
    <x v="9"/>
    <n v="6"/>
    <s v="Glazenmakers"/>
    <n v="24.714285714285715"/>
  </r>
  <r>
    <n v="15"/>
    <s v="AWD-GZV-Grote Middenplas"/>
    <d v="2020-06-22T12:25:00"/>
    <n v="1"/>
    <x v="22"/>
    <s v="Crocothemis erythraea"/>
    <n v="1"/>
    <s v="AWD"/>
    <x v="9"/>
    <n v="6"/>
    <s v="Korenbouten"/>
    <n v="24.714285714285715"/>
  </r>
  <r>
    <n v="15"/>
    <s v="AWD-GZV-Grote Middenplas"/>
    <d v="2020-06-22T12:25:00"/>
    <n v="1"/>
    <x v="3"/>
    <s v="Enallagma cyathigerum"/>
    <n v="12"/>
    <s v="AWD"/>
    <x v="9"/>
    <n v="6"/>
    <s v="Waterjuffer"/>
    <n v="24.714285714285715"/>
  </r>
  <r>
    <n v="15"/>
    <s v="AWD-GZV-Grote Middenplas"/>
    <d v="2020-07-13T13:50:00"/>
    <n v="1"/>
    <x v="12"/>
    <s v="Sympetrum striolatum"/>
    <n v="1"/>
    <s v="AWD"/>
    <x v="9"/>
    <n v="7"/>
    <s v="Korenbouten"/>
    <n v="27.714285714285715"/>
  </r>
  <r>
    <n v="15"/>
    <s v="AWD-GZV-Grote Middenplas"/>
    <d v="2020-07-13T13:50:00"/>
    <n v="1"/>
    <x v="5"/>
    <s v="Orthetrum cancellatum"/>
    <n v="1"/>
    <s v="AWD"/>
    <x v="9"/>
    <n v="7"/>
    <s v="Korenbouten"/>
    <n v="27.714285714285715"/>
  </r>
  <r>
    <n v="15"/>
    <s v="AWD-GZV-Grote Middenplas"/>
    <d v="2020-07-13T13:50:00"/>
    <n v="1"/>
    <x v="9"/>
    <s v="Anax imperator"/>
    <n v="5"/>
    <s v="AWD"/>
    <x v="9"/>
    <n v="7"/>
    <s v="Glazenmakers"/>
    <n v="27.714285714285715"/>
  </r>
  <r>
    <n v="15"/>
    <s v="AWD-GZV-Grote Middenplas"/>
    <d v="2020-07-13T13:50:00"/>
    <n v="1"/>
    <x v="1"/>
    <s v="Ischnura elegans"/>
    <n v="30"/>
    <s v="AWD"/>
    <x v="9"/>
    <n v="7"/>
    <s v="Waterjuffer"/>
    <n v="27.714285714285715"/>
  </r>
  <r>
    <n v="15"/>
    <s v="AWD-GZV-Grote Middenplas"/>
    <d v="2020-07-13T13:50:00"/>
    <n v="1"/>
    <x v="10"/>
    <s v="Libellula quadrimaculata"/>
    <n v="3"/>
    <s v="AWD"/>
    <x v="9"/>
    <n v="7"/>
    <s v="Korenbouten"/>
    <n v="27.714285714285715"/>
  </r>
  <r>
    <n v="15"/>
    <s v="AWD-GZV-Grote Middenplas"/>
    <d v="2020-07-13T13:50:00"/>
    <n v="1"/>
    <x v="8"/>
    <s v="Aeshna isoceles"/>
    <n v="1"/>
    <s v="AWD"/>
    <x v="9"/>
    <n v="7"/>
    <s v="Glazenmakers"/>
    <n v="27.714285714285715"/>
  </r>
  <r>
    <n v="15"/>
    <s v="AWD-GZV-Grote Middenplas"/>
    <d v="2020-07-13T13:50:00"/>
    <n v="1"/>
    <x v="3"/>
    <s v="Enallagma cyathigerum"/>
    <n v="10"/>
    <s v="AWD"/>
    <x v="9"/>
    <n v="7"/>
    <s v="Waterjuffer"/>
    <n v="27.714285714285715"/>
  </r>
  <r>
    <n v="15"/>
    <s v="AWD-GZV-Grote Middenplas"/>
    <d v="2020-08-19T11:55:00"/>
    <n v="1"/>
    <x v="23"/>
    <s v="Sympetrum striolatum/vulgatum"/>
    <n v="16"/>
    <s v="AWD"/>
    <x v="9"/>
    <n v="8"/>
    <s v="Korenbouten"/>
    <n v="33"/>
  </r>
  <r>
    <n v="15"/>
    <s v="AWD-GZV-Grote Middenplas"/>
    <d v="2020-08-19T11:55:00"/>
    <n v="1"/>
    <x v="11"/>
    <s v="Lestes sponsa"/>
    <n v="17"/>
    <s v="AWD"/>
    <x v="9"/>
    <n v="8"/>
    <s v="Pantserjuffers"/>
    <n v="33"/>
  </r>
  <r>
    <n v="15"/>
    <s v="AWD-GZV-Grote Middenplas"/>
    <d v="2020-08-19T11:55:00"/>
    <n v="1"/>
    <x v="9"/>
    <s v="Anax imperator"/>
    <n v="1"/>
    <s v="AWD"/>
    <x v="9"/>
    <n v="8"/>
    <s v="Glazenmakers"/>
    <n v="33"/>
  </r>
  <r>
    <n v="15"/>
    <s v="AWD-GZV-Grote Middenplas"/>
    <d v="2020-08-19T11:55:00"/>
    <n v="1"/>
    <x v="1"/>
    <s v="Ischnura elegans"/>
    <n v="1"/>
    <s v="AWD"/>
    <x v="9"/>
    <n v="8"/>
    <s v="Waterjuffer"/>
    <n v="33"/>
  </r>
  <r>
    <n v="15"/>
    <s v="AWD-GZV-Grote Middenplas"/>
    <d v="2020-08-19T11:55:00"/>
    <n v="1"/>
    <x v="17"/>
    <s v="Sympetrum vulgatum"/>
    <n v="15"/>
    <s v="AWD"/>
    <x v="9"/>
    <n v="8"/>
    <s v="Korenbouten"/>
    <n v="33"/>
  </r>
  <r>
    <n v="15"/>
    <s v="AWD-GZV-Grote Middenplas"/>
    <d v="2020-08-19T11:55:00"/>
    <n v="1"/>
    <x v="3"/>
    <s v="Enallagma cyathigerum"/>
    <n v="4"/>
    <s v="AWD"/>
    <x v="9"/>
    <n v="8"/>
    <s v="Waterjuffer"/>
    <n v="33"/>
  </r>
  <r>
    <n v="15"/>
    <s v="AWD-GZV-Grote Middenplas"/>
    <d v="2020-09-05T13:30:00"/>
    <n v="1"/>
    <x v="12"/>
    <s v="Sympetrum striolatum"/>
    <n v="6"/>
    <s v="AWD"/>
    <x v="9"/>
    <n v="9"/>
    <s v="Korenbouten"/>
    <n v="35.428571428571431"/>
  </r>
  <r>
    <n v="15"/>
    <s v="AWD-GZV-Grote Middenplas"/>
    <d v="2020-09-05T13:30:00"/>
    <n v="1"/>
    <x v="11"/>
    <s v="Lestes sponsa"/>
    <n v="1"/>
    <s v="AWD"/>
    <x v="9"/>
    <n v="9"/>
    <s v="Pantserjuffers"/>
    <n v="35.428571428571431"/>
  </r>
  <r>
    <n v="15"/>
    <s v="AWD-GZV-Grote Middenplas"/>
    <d v="2020-09-05T13:30:00"/>
    <n v="1"/>
    <x v="14"/>
    <s v="Aeshna mixta"/>
    <n v="1"/>
    <s v="AWD"/>
    <x v="9"/>
    <n v="9"/>
    <s v="Glazenmakers"/>
    <n v="35.428571428571431"/>
  </r>
  <r>
    <n v="15"/>
    <s v="AWD-GZV-Grote Middenplas"/>
    <d v="2020-09-22T14:00:00"/>
    <n v="1"/>
    <x v="12"/>
    <s v="Sympetrum striolatum"/>
    <n v="6"/>
    <s v="AWD"/>
    <x v="9"/>
    <n v="9"/>
    <s v="Korenbouten"/>
    <n v="37.857142857142854"/>
  </r>
  <r>
    <n v="15"/>
    <s v="AWD-GZV-Grote Middenplas"/>
    <d v="2020-09-22T14:00:00"/>
    <n v="1"/>
    <x v="13"/>
    <s v="Chalcolestes viridis"/>
    <n v="3"/>
    <s v="AWD"/>
    <x v="9"/>
    <n v="9"/>
    <s v="Pantserjuffers"/>
    <n v="37.857142857142854"/>
  </r>
  <r>
    <n v="15"/>
    <s v="AWD-GZV-Grote Middenplas"/>
    <d v="2020-09-22T14:00:00"/>
    <n v="1"/>
    <x v="14"/>
    <s v="Aeshna mixta"/>
    <n v="2"/>
    <s v="AWD"/>
    <x v="9"/>
    <n v="9"/>
    <s v="Glazenmakers"/>
    <n v="37.857142857142854"/>
  </r>
  <r>
    <n v="15"/>
    <s v="AWD-GZV-Grote Middenplas"/>
    <d v="2020-09-22T14:00:00"/>
    <n v="1"/>
    <x v="17"/>
    <s v="Sympetrum vulgatum"/>
    <n v="4"/>
    <s v="AWD"/>
    <x v="9"/>
    <n v="9"/>
    <s v="Korenbouten"/>
    <n v="37.857142857142854"/>
  </r>
  <r>
    <n v="15"/>
    <s v="AWD-GZV-Grote Middenplas"/>
    <d v="2021-04-27T13:00:00"/>
    <n v="1"/>
    <x v="0"/>
    <s v="Sympecma fusca"/>
    <n v="3"/>
    <s v="AWD"/>
    <x v="11"/>
    <n v="4"/>
    <s v="Pantserjuffers"/>
    <n v="16.571428571428573"/>
  </r>
  <r>
    <n v="15"/>
    <s v="AWD-GZV-Grote Middenplas"/>
    <d v="2021-04-27T13:00:00"/>
    <n v="1"/>
    <x v="2"/>
    <s v="Pyrrhosoma nymphula"/>
    <n v="3"/>
    <s v="AWD"/>
    <x v="11"/>
    <n v="4"/>
    <s v="Waterjuffer"/>
    <n v="16.571428571428573"/>
  </r>
  <r>
    <n v="15"/>
    <s v="AWD-GZV-Grote Middenplas"/>
    <d v="2021-05-18T12:00:00"/>
    <n v="1"/>
    <x v="7"/>
    <s v="Brachytron pratense"/>
    <n v="2"/>
    <s v="AWD"/>
    <x v="11"/>
    <n v="5"/>
    <s v="Glazenmakers"/>
    <n v="19.571428571428573"/>
  </r>
  <r>
    <n v="15"/>
    <s v="AWD-GZV-Grote Middenplas"/>
    <d v="2021-05-18T12:00:00"/>
    <n v="1"/>
    <x v="10"/>
    <s v="Libellula quadrimaculata"/>
    <n v="4"/>
    <s v="AWD"/>
    <x v="11"/>
    <n v="5"/>
    <s v="Korenbouten"/>
    <n v="19.571428571428573"/>
  </r>
  <r>
    <n v="15"/>
    <s v="AWD-GZV-Grote Middenplas"/>
    <d v="2021-05-18T12:00:00"/>
    <n v="1"/>
    <x v="3"/>
    <s v="Enallagma cyathigerum"/>
    <n v="1"/>
    <s v="AWD"/>
    <x v="11"/>
    <n v="5"/>
    <s v="Waterjuffer"/>
    <n v="19.571428571428573"/>
  </r>
  <r>
    <n v="15"/>
    <s v="AWD-GZV-Grote Middenplas"/>
    <d v="2021-05-31T12:20:00"/>
    <n v="1"/>
    <x v="6"/>
    <s v="Coenagrion puella"/>
    <n v="100"/>
    <s v="AWD"/>
    <x v="11"/>
    <n v="5"/>
    <s v="Waterjuffer"/>
    <n v="21.428571428571427"/>
  </r>
  <r>
    <n v="15"/>
    <s v="AWD-GZV-Grote Middenplas"/>
    <d v="2021-05-31T12:20:00"/>
    <n v="1"/>
    <x v="0"/>
    <s v="Sympecma fusca"/>
    <n v="1"/>
    <s v="AWD"/>
    <x v="11"/>
    <n v="5"/>
    <s v="Pantserjuffers"/>
    <n v="21.428571428571427"/>
  </r>
  <r>
    <n v="15"/>
    <s v="AWD-GZV-Grote Middenplas"/>
    <d v="2021-05-31T12:20:00"/>
    <n v="1"/>
    <x v="7"/>
    <s v="Brachytron pratense"/>
    <n v="3"/>
    <s v="AWD"/>
    <x v="11"/>
    <n v="5"/>
    <s v="Glazenmakers"/>
    <n v="21.428571428571427"/>
  </r>
  <r>
    <n v="15"/>
    <s v="AWD-GZV-Grote Middenplas"/>
    <d v="2021-05-31T12:20:00"/>
    <n v="1"/>
    <x v="9"/>
    <s v="Anax imperator"/>
    <n v="2"/>
    <s v="AWD"/>
    <x v="11"/>
    <n v="5"/>
    <s v="Glazenmakers"/>
    <n v="21.428571428571427"/>
  </r>
  <r>
    <n v="15"/>
    <s v="AWD-GZV-Grote Middenplas"/>
    <d v="2021-05-31T12:20:00"/>
    <n v="1"/>
    <x v="1"/>
    <s v="Ischnura elegans"/>
    <n v="18"/>
    <s v="AWD"/>
    <x v="11"/>
    <n v="5"/>
    <s v="Waterjuffer"/>
    <n v="21.428571428571427"/>
  </r>
  <r>
    <n v="15"/>
    <s v="AWD-GZV-Grote Middenplas"/>
    <d v="2021-05-31T12:20:00"/>
    <n v="1"/>
    <x v="10"/>
    <s v="Libellula quadrimaculata"/>
    <n v="20"/>
    <s v="AWD"/>
    <x v="11"/>
    <n v="5"/>
    <s v="Korenbouten"/>
    <n v="21.428571428571427"/>
  </r>
  <r>
    <n v="15"/>
    <s v="AWD-GZV-Grote Middenplas"/>
    <d v="2021-05-31T12:20:00"/>
    <n v="1"/>
    <x v="2"/>
    <s v="Pyrrhosoma nymphula"/>
    <n v="1"/>
    <s v="AWD"/>
    <x v="11"/>
    <n v="5"/>
    <s v="Waterjuffer"/>
    <n v="21.428571428571427"/>
  </r>
  <r>
    <n v="15"/>
    <s v="AWD-GZV-Grote Middenplas"/>
    <d v="2021-05-31T12:20:00"/>
    <n v="1"/>
    <x v="8"/>
    <s v="Aeshna isoceles"/>
    <n v="5"/>
    <s v="AWD"/>
    <x v="11"/>
    <n v="5"/>
    <s v="Glazenmakers"/>
    <n v="21.428571428571427"/>
  </r>
  <r>
    <n v="15"/>
    <s v="AWD-GZV-Grote Middenplas"/>
    <d v="2021-05-31T12:20:00"/>
    <n v="1"/>
    <x v="3"/>
    <s v="Enallagma cyathigerum"/>
    <n v="10"/>
    <s v="AWD"/>
    <x v="11"/>
    <n v="5"/>
    <s v="Waterjuffer"/>
    <n v="21.428571428571427"/>
  </r>
  <r>
    <n v="15"/>
    <s v="AWD-GZV-Grote Middenplas"/>
    <d v="2021-06-08T11:15:00"/>
    <n v="1"/>
    <x v="6"/>
    <s v="Coenagrion puella"/>
    <n v="2"/>
    <s v="AWD"/>
    <x v="11"/>
    <n v="6"/>
    <s v="Waterjuffer"/>
    <n v="22.571428571428573"/>
  </r>
  <r>
    <n v="15"/>
    <s v="AWD-GZV-Grote Middenplas"/>
    <d v="2021-06-08T11:15:00"/>
    <n v="1"/>
    <x v="7"/>
    <s v="Brachytron pratense"/>
    <n v="1"/>
    <s v="AWD"/>
    <x v="11"/>
    <n v="6"/>
    <s v="Glazenmakers"/>
    <n v="22.571428571428573"/>
  </r>
  <r>
    <n v="15"/>
    <s v="AWD-GZV-Grote Middenplas"/>
    <d v="2021-06-08T11:15:00"/>
    <n v="1"/>
    <x v="9"/>
    <s v="Anax imperator"/>
    <n v="2"/>
    <s v="AWD"/>
    <x v="11"/>
    <n v="6"/>
    <s v="Glazenmakers"/>
    <n v="22.571428571428573"/>
  </r>
  <r>
    <n v="15"/>
    <s v="AWD-GZV-Grote Middenplas"/>
    <d v="2021-06-08T11:15:00"/>
    <n v="1"/>
    <x v="1"/>
    <s v="Ischnura elegans"/>
    <n v="37"/>
    <s v="AWD"/>
    <x v="11"/>
    <n v="6"/>
    <s v="Waterjuffer"/>
    <n v="22.571428571428573"/>
  </r>
  <r>
    <n v="15"/>
    <s v="AWD-GZV-Grote Middenplas"/>
    <d v="2021-06-08T11:15:00"/>
    <n v="1"/>
    <x v="10"/>
    <s v="Libellula quadrimaculata"/>
    <n v="50"/>
    <s v="AWD"/>
    <x v="11"/>
    <n v="6"/>
    <s v="Korenbouten"/>
    <n v="22.571428571428573"/>
  </r>
  <r>
    <n v="15"/>
    <s v="AWD-GZV-Grote Middenplas"/>
    <d v="2021-06-08T11:15:00"/>
    <n v="1"/>
    <x v="3"/>
    <s v="Enallagma cyathigerum"/>
    <n v="4"/>
    <s v="AWD"/>
    <x v="11"/>
    <n v="6"/>
    <s v="Waterjuffer"/>
    <n v="22.571428571428573"/>
  </r>
  <r>
    <n v="15"/>
    <s v="AWD-GZV-Grote Middenplas"/>
    <d v="2021-06-15T13:05:00"/>
    <n v="1"/>
    <x v="6"/>
    <s v="Coenagrion puella"/>
    <n v="37"/>
    <s v="AWD"/>
    <x v="11"/>
    <n v="6"/>
    <s v="Waterjuffer"/>
    <n v="23.571428571428573"/>
  </r>
  <r>
    <n v="15"/>
    <s v="AWD-GZV-Grote Middenplas"/>
    <d v="2021-06-15T13:05:00"/>
    <n v="1"/>
    <x v="5"/>
    <s v="Orthetrum cancellatum"/>
    <n v="4"/>
    <s v="AWD"/>
    <x v="11"/>
    <n v="6"/>
    <s v="Korenbouten"/>
    <n v="23.571428571428573"/>
  </r>
  <r>
    <n v="15"/>
    <s v="AWD-GZV-Grote Middenplas"/>
    <d v="2021-06-15T13:05:00"/>
    <n v="1"/>
    <x v="7"/>
    <s v="Brachytron pratense"/>
    <n v="1"/>
    <s v="AWD"/>
    <x v="11"/>
    <n v="6"/>
    <s v="Glazenmakers"/>
    <n v="23.571428571428573"/>
  </r>
  <r>
    <n v="15"/>
    <s v="AWD-GZV-Grote Middenplas"/>
    <d v="2021-06-15T13:05:00"/>
    <n v="1"/>
    <x v="9"/>
    <s v="Anax imperator"/>
    <n v="2"/>
    <s v="AWD"/>
    <x v="11"/>
    <n v="6"/>
    <s v="Glazenmakers"/>
    <n v="23.571428571428573"/>
  </r>
  <r>
    <n v="15"/>
    <s v="AWD-GZV-Grote Middenplas"/>
    <d v="2021-06-15T13:05:00"/>
    <n v="1"/>
    <x v="1"/>
    <s v="Ischnura elegans"/>
    <n v="22"/>
    <s v="AWD"/>
    <x v="11"/>
    <n v="6"/>
    <s v="Waterjuffer"/>
    <n v="23.571428571428573"/>
  </r>
  <r>
    <n v="15"/>
    <s v="AWD-GZV-Grote Middenplas"/>
    <d v="2021-06-15T13:05:00"/>
    <n v="1"/>
    <x v="10"/>
    <s v="Libellula quadrimaculata"/>
    <n v="15"/>
    <s v="AWD"/>
    <x v="11"/>
    <n v="6"/>
    <s v="Korenbouten"/>
    <n v="23.571428571428573"/>
  </r>
  <r>
    <n v="15"/>
    <s v="AWD-GZV-Grote Middenplas"/>
    <d v="2021-06-15T13:05:00"/>
    <n v="1"/>
    <x v="8"/>
    <s v="Aeshna isoceles"/>
    <n v="2"/>
    <s v="AWD"/>
    <x v="11"/>
    <n v="6"/>
    <s v="Glazenmakers"/>
    <n v="23.571428571428573"/>
  </r>
  <r>
    <n v="15"/>
    <s v="AWD-GZV-Grote Middenplas"/>
    <d v="2021-06-15T13:05:00"/>
    <n v="1"/>
    <x v="22"/>
    <s v="Crocothemis erythraea"/>
    <n v="1"/>
    <s v="AWD"/>
    <x v="11"/>
    <n v="6"/>
    <s v="Korenbouten"/>
    <n v="23.571428571428573"/>
  </r>
  <r>
    <n v="15"/>
    <s v="AWD-GZV-Grote Middenplas"/>
    <d v="2021-06-15T13:05:00"/>
    <n v="1"/>
    <x v="3"/>
    <s v="Enallagma cyathigerum"/>
    <n v="1"/>
    <s v="AWD"/>
    <x v="11"/>
    <n v="6"/>
    <s v="Waterjuffer"/>
    <n v="23.571428571428573"/>
  </r>
  <r>
    <n v="15"/>
    <s v="AWD-GZV-Grote Middenplas"/>
    <d v="2021-06-15T13:05:00"/>
    <n v="1"/>
    <x v="20"/>
    <s v="Anax parthenope"/>
    <n v="1"/>
    <s v="AWD"/>
    <x v="11"/>
    <n v="6"/>
    <s v="Glazenmakers"/>
    <n v="23.571428571428573"/>
  </r>
  <r>
    <n v="15"/>
    <s v="AWD-GZV-Grote Middenplas"/>
    <d v="2021-07-09T13:00:00"/>
    <n v="1"/>
    <x v="6"/>
    <s v="Coenagrion puella"/>
    <n v="5"/>
    <s v="AWD"/>
    <x v="11"/>
    <n v="7"/>
    <s v="Waterjuffer"/>
    <n v="27"/>
  </r>
  <r>
    <n v="15"/>
    <s v="AWD-GZV-Grote Middenplas"/>
    <d v="2021-07-09T13:00:00"/>
    <n v="1"/>
    <x v="12"/>
    <s v="Sympetrum striolatum"/>
    <n v="1"/>
    <s v="AWD"/>
    <x v="11"/>
    <n v="7"/>
    <s v="Korenbouten"/>
    <n v="27"/>
  </r>
  <r>
    <n v="15"/>
    <s v="AWD-GZV-Grote Middenplas"/>
    <d v="2021-07-09T13:00:00"/>
    <n v="1"/>
    <x v="11"/>
    <s v="Lestes sponsa"/>
    <n v="3"/>
    <s v="AWD"/>
    <x v="11"/>
    <n v="7"/>
    <s v="Pantserjuffers"/>
    <n v="27"/>
  </r>
  <r>
    <n v="15"/>
    <s v="AWD-GZV-Grote Middenplas"/>
    <d v="2021-07-09T13:00:00"/>
    <n v="1"/>
    <x v="9"/>
    <s v="Anax imperator"/>
    <n v="1"/>
    <s v="AWD"/>
    <x v="11"/>
    <n v="7"/>
    <s v="Glazenmakers"/>
    <n v="27"/>
  </r>
  <r>
    <n v="15"/>
    <s v="AWD-GZV-Grote Middenplas"/>
    <d v="2021-07-09T13:00:00"/>
    <n v="1"/>
    <x v="1"/>
    <s v="Ischnura elegans"/>
    <n v="12"/>
    <s v="AWD"/>
    <x v="11"/>
    <n v="7"/>
    <s v="Waterjuffer"/>
    <n v="27"/>
  </r>
  <r>
    <n v="15"/>
    <s v="AWD-GZV-Grote Middenplas"/>
    <d v="2021-07-09T13:00:00"/>
    <n v="1"/>
    <x v="17"/>
    <s v="Sympetrum vulgatum"/>
    <n v="2"/>
    <s v="AWD"/>
    <x v="11"/>
    <n v="7"/>
    <s v="Korenbouten"/>
    <n v="27"/>
  </r>
  <r>
    <n v="15"/>
    <s v="AWD-GZV-Grote Middenplas"/>
    <d v="2021-07-09T13:00:00"/>
    <n v="1"/>
    <x v="22"/>
    <s v="Crocothemis erythraea"/>
    <n v="6"/>
    <s v="AWD"/>
    <x v="11"/>
    <n v="7"/>
    <s v="Korenbouten"/>
    <n v="27"/>
  </r>
  <r>
    <n v="15"/>
    <s v="AWD-GZV-Grote Middenplas"/>
    <d v="2021-07-09T13:00:00"/>
    <n v="1"/>
    <x v="10"/>
    <s v="Libellula quadrimaculata"/>
    <n v="9"/>
    <s v="AWD"/>
    <x v="11"/>
    <n v="7"/>
    <s v="Korenbouten"/>
    <n v="27"/>
  </r>
  <r>
    <n v="15"/>
    <s v="AWD-GZV-Grote Middenplas"/>
    <d v="2021-08-03T12:40:00"/>
    <n v="1"/>
    <x v="12"/>
    <s v="Sympetrum striolatum"/>
    <n v="1"/>
    <s v="AWD"/>
    <x v="11"/>
    <n v="8"/>
    <s v="Korenbouten"/>
    <n v="30.571428571428573"/>
  </r>
  <r>
    <n v="15"/>
    <s v="AWD-GZV-Grote Middenplas"/>
    <d v="2021-08-03T12:40:00"/>
    <n v="1"/>
    <x v="11"/>
    <s v="Lestes sponsa"/>
    <n v="39"/>
    <s v="AWD"/>
    <x v="11"/>
    <n v="8"/>
    <s v="Pantserjuffers"/>
    <n v="30.571428571428573"/>
  </r>
  <r>
    <n v="15"/>
    <s v="AWD-GZV-Grote Middenplas"/>
    <d v="2021-08-03T12:40:00"/>
    <n v="1"/>
    <x v="1"/>
    <s v="Ischnura elegans"/>
    <n v="14"/>
    <s v="AWD"/>
    <x v="11"/>
    <n v="8"/>
    <s v="Waterjuffer"/>
    <n v="30.571428571428573"/>
  </r>
  <r>
    <n v="15"/>
    <s v="AWD-GZV-Grote Middenplas"/>
    <d v="2021-08-03T12:40:00"/>
    <n v="1"/>
    <x v="17"/>
    <s v="Sympetrum vulgatum"/>
    <n v="1"/>
    <s v="AWD"/>
    <x v="11"/>
    <n v="8"/>
    <s v="Korenbouten"/>
    <n v="30.571428571428573"/>
  </r>
  <r>
    <n v="15"/>
    <s v="AWD-GZV-Grote Middenplas"/>
    <d v="2021-08-03T12:40:00"/>
    <n v="1"/>
    <x v="3"/>
    <s v="Enallagma cyathigerum"/>
    <n v="2"/>
    <s v="AWD"/>
    <x v="11"/>
    <n v="8"/>
    <s v="Waterjuffer"/>
    <n v="30.571428571428573"/>
  </r>
  <r>
    <n v="15"/>
    <s v="AWD-GZV-Grote Middenplas"/>
    <d v="2021-07-20T11:20:00"/>
    <n v="1"/>
    <x v="12"/>
    <s v="Sympetrum striolatum"/>
    <n v="2"/>
    <s v="AWD"/>
    <x v="11"/>
    <n v="7"/>
    <s v="Korenbouten"/>
    <n v="28.571428571428573"/>
  </r>
  <r>
    <n v="15"/>
    <s v="AWD-GZV-Grote Middenplas"/>
    <d v="2021-07-20T11:20:00"/>
    <n v="1"/>
    <x v="5"/>
    <s v="Orthetrum cancellatum"/>
    <n v="6"/>
    <s v="AWD"/>
    <x v="11"/>
    <n v="7"/>
    <s v="Korenbouten"/>
    <n v="28.571428571428573"/>
  </r>
  <r>
    <n v="15"/>
    <s v="AWD-GZV-Grote Middenplas"/>
    <d v="2021-07-20T11:20:00"/>
    <n v="1"/>
    <x v="11"/>
    <s v="Lestes sponsa"/>
    <n v="6"/>
    <s v="AWD"/>
    <x v="11"/>
    <n v="7"/>
    <s v="Pantserjuffers"/>
    <n v="28.571428571428573"/>
  </r>
  <r>
    <n v="15"/>
    <s v="AWD-GZV-Grote Middenplas"/>
    <d v="2021-07-20T11:20:00"/>
    <n v="1"/>
    <x v="9"/>
    <s v="Anax imperator"/>
    <n v="1"/>
    <s v="AWD"/>
    <x v="11"/>
    <n v="7"/>
    <s v="Glazenmakers"/>
    <n v="28.571428571428573"/>
  </r>
  <r>
    <n v="15"/>
    <s v="AWD-GZV-Grote Middenplas"/>
    <d v="2021-07-20T11:20:00"/>
    <n v="1"/>
    <x v="1"/>
    <s v="Ischnura elegans"/>
    <n v="16"/>
    <s v="AWD"/>
    <x v="11"/>
    <n v="7"/>
    <s v="Waterjuffer"/>
    <n v="28.571428571428573"/>
  </r>
  <r>
    <n v="15"/>
    <s v="AWD-GZV-Grote Middenplas"/>
    <d v="2021-07-20T11:20:00"/>
    <n v="1"/>
    <x v="17"/>
    <s v="Sympetrum vulgatum"/>
    <n v="1"/>
    <s v="AWD"/>
    <x v="11"/>
    <n v="7"/>
    <s v="Korenbouten"/>
    <n v="28.571428571428573"/>
  </r>
  <r>
    <n v="15"/>
    <s v="AWD-GZV-Grote Middenplas"/>
    <d v="2021-07-20T11:20:00"/>
    <n v="1"/>
    <x v="19"/>
    <s v="Lestes virens"/>
    <n v="10"/>
    <s v="AWD"/>
    <x v="11"/>
    <n v="7"/>
    <s v="Pantserjuffers"/>
    <n v="28.571428571428573"/>
  </r>
  <r>
    <n v="15"/>
    <s v="AWD-GZV-Grote Middenplas"/>
    <d v="2021-07-20T11:20:00"/>
    <n v="1"/>
    <x v="10"/>
    <s v="Libellula quadrimaculata"/>
    <n v="1"/>
    <s v="AWD"/>
    <x v="11"/>
    <n v="7"/>
    <s v="Korenbouten"/>
    <n v="28.571428571428573"/>
  </r>
  <r>
    <n v="15"/>
    <s v="AWD-GZV-Grote Middenplas"/>
    <d v="2021-07-20T11:20:00"/>
    <n v="1"/>
    <x v="8"/>
    <s v="Aeshna isoceles"/>
    <n v="1"/>
    <s v="AWD"/>
    <x v="11"/>
    <n v="7"/>
    <s v="Glazenmakers"/>
    <n v="28.571428571428573"/>
  </r>
  <r>
    <n v="15"/>
    <s v="AWD-GZV-Grote Middenplas"/>
    <d v="2021-07-20T11:20:00"/>
    <n v="1"/>
    <x v="22"/>
    <s v="Crocothemis erythraea"/>
    <n v="1"/>
    <s v="AWD"/>
    <x v="11"/>
    <n v="7"/>
    <s v="Korenbouten"/>
    <n v="28.571428571428573"/>
  </r>
  <r>
    <n v="15"/>
    <s v="AWD-GZV-Grote Middenplas"/>
    <d v="2021-08-11T12:30:00"/>
    <n v="1"/>
    <x v="16"/>
    <s v="Sympetrum sanguineum"/>
    <n v="2"/>
    <s v="AWD"/>
    <x v="11"/>
    <n v="8"/>
    <s v="Korenbouten"/>
    <n v="31.714285714285715"/>
  </r>
  <r>
    <n v="15"/>
    <s v="AWD-GZV-Grote Middenplas"/>
    <d v="2021-08-11T12:30:00"/>
    <n v="1"/>
    <x v="0"/>
    <s v="Sympecma fusca"/>
    <n v="3"/>
    <s v="AWD"/>
    <x v="11"/>
    <n v="8"/>
    <s v="Pantserjuffers"/>
    <n v="31.714285714285715"/>
  </r>
  <r>
    <n v="15"/>
    <s v="AWD-GZV-Grote Middenplas"/>
    <d v="2021-08-11T12:30:00"/>
    <n v="1"/>
    <x v="12"/>
    <s v="Sympetrum striolatum"/>
    <n v="12"/>
    <s v="AWD"/>
    <x v="11"/>
    <n v="8"/>
    <s v="Korenbouten"/>
    <n v="31.714285714285715"/>
  </r>
  <r>
    <n v="15"/>
    <s v="AWD-GZV-Grote Middenplas"/>
    <d v="2021-08-11T12:30:00"/>
    <n v="1"/>
    <x v="5"/>
    <s v="Orthetrum cancellatum"/>
    <n v="1"/>
    <s v="AWD"/>
    <x v="11"/>
    <n v="8"/>
    <s v="Korenbouten"/>
    <n v="31.714285714285715"/>
  </r>
  <r>
    <n v="15"/>
    <s v="AWD-GZV-Grote Middenplas"/>
    <d v="2021-08-11T12:30:00"/>
    <n v="1"/>
    <x v="11"/>
    <s v="Lestes sponsa"/>
    <n v="25"/>
    <s v="AWD"/>
    <x v="11"/>
    <n v="8"/>
    <s v="Pantserjuffers"/>
    <n v="31.714285714285715"/>
  </r>
  <r>
    <n v="15"/>
    <s v="AWD-GZV-Grote Middenplas"/>
    <d v="2021-08-11T12:30:00"/>
    <n v="1"/>
    <x v="13"/>
    <s v="Chalcolestes viridis"/>
    <n v="1"/>
    <s v="AWD"/>
    <x v="11"/>
    <n v="8"/>
    <s v="Pantserjuffers"/>
    <n v="31.714285714285715"/>
  </r>
  <r>
    <n v="15"/>
    <s v="AWD-GZV-Grote Middenplas"/>
    <d v="2021-08-11T12:30:00"/>
    <n v="1"/>
    <x v="1"/>
    <s v="Ischnura elegans"/>
    <n v="3"/>
    <s v="AWD"/>
    <x v="11"/>
    <n v="8"/>
    <s v="Waterjuffer"/>
    <n v="31.714285714285715"/>
  </r>
  <r>
    <n v="15"/>
    <s v="AWD-GZV-Grote Middenplas"/>
    <d v="2021-08-11T12:30:00"/>
    <n v="1"/>
    <x v="17"/>
    <s v="Sympetrum vulgatum"/>
    <n v="13"/>
    <s v="AWD"/>
    <x v="11"/>
    <n v="8"/>
    <s v="Korenbouten"/>
    <n v="31.714285714285715"/>
  </r>
  <r>
    <n v="15"/>
    <s v="AWD-GZV-Grote Middenplas"/>
    <d v="2021-08-11T12:30:00"/>
    <n v="1"/>
    <x v="22"/>
    <s v="Crocothemis erythraea"/>
    <n v="1"/>
    <s v="AWD"/>
    <x v="11"/>
    <n v="8"/>
    <s v="Korenbouten"/>
    <n v="31.714285714285715"/>
  </r>
  <r>
    <n v="15"/>
    <s v="AWD-GZV-Grote Middenplas"/>
    <d v="2021-08-11T12:30:00"/>
    <n v="1"/>
    <x v="3"/>
    <s v="Enallagma cyathigerum"/>
    <n v="1"/>
    <s v="AWD"/>
    <x v="11"/>
    <n v="8"/>
    <s v="Waterjuffer"/>
    <n v="31.714285714285715"/>
  </r>
  <r>
    <n v="15"/>
    <s v="AWD-GZV-Grote Middenplas"/>
    <d v="2021-08-24T12:25:00"/>
    <n v="1"/>
    <x v="16"/>
    <s v="Sympetrum sanguineum"/>
    <n v="7"/>
    <s v="AWD"/>
    <x v="11"/>
    <n v="8"/>
    <s v="Korenbouten"/>
    <n v="33.571428571428569"/>
  </r>
  <r>
    <n v="15"/>
    <s v="AWD-GZV-Grote Middenplas"/>
    <d v="2021-08-24T12:25:00"/>
    <n v="1"/>
    <x v="12"/>
    <s v="Sympetrum striolatum"/>
    <n v="16"/>
    <s v="AWD"/>
    <x v="11"/>
    <n v="8"/>
    <s v="Korenbouten"/>
    <n v="33.571428571428569"/>
  </r>
  <r>
    <n v="15"/>
    <s v="AWD-GZV-Grote Middenplas"/>
    <d v="2021-08-24T12:25:00"/>
    <n v="1"/>
    <x v="11"/>
    <s v="Lestes sponsa"/>
    <n v="12"/>
    <s v="AWD"/>
    <x v="11"/>
    <n v="8"/>
    <s v="Pantserjuffers"/>
    <n v="33.571428571428569"/>
  </r>
  <r>
    <n v="15"/>
    <s v="AWD-GZV-Grote Middenplas"/>
    <d v="2021-08-24T12:25:00"/>
    <n v="1"/>
    <x v="13"/>
    <s v="Chalcolestes viridis"/>
    <n v="1"/>
    <s v="AWD"/>
    <x v="11"/>
    <n v="8"/>
    <s v="Pantserjuffers"/>
    <n v="33.571428571428569"/>
  </r>
  <r>
    <n v="15"/>
    <s v="AWD-GZV-Grote Middenplas"/>
    <d v="2021-08-24T12:25:00"/>
    <n v="1"/>
    <x v="1"/>
    <s v="Ischnura elegans"/>
    <n v="2"/>
    <s v="AWD"/>
    <x v="11"/>
    <n v="8"/>
    <s v="Waterjuffer"/>
    <n v="33.571428571428569"/>
  </r>
  <r>
    <n v="15"/>
    <s v="AWD-GZV-Grote Middenplas"/>
    <d v="2021-08-24T12:25:00"/>
    <n v="1"/>
    <x v="3"/>
    <s v="Enallagma cyathigerum"/>
    <n v="2"/>
    <s v="AWD"/>
    <x v="11"/>
    <n v="8"/>
    <s v="Waterjuffer"/>
    <n v="33.571428571428569"/>
  </r>
  <r>
    <n v="15"/>
    <s v="AWD-GZV-Grote Middenplas"/>
    <d v="2021-09-21T13:15:00"/>
    <n v="1"/>
    <x v="23"/>
    <s v="Sympetrum striolatum/vulgatum"/>
    <n v="27"/>
    <s v="AWD"/>
    <x v="11"/>
    <n v="9"/>
    <s v="Korenbouten"/>
    <n v="37.571428571428569"/>
  </r>
  <r>
    <n v="15"/>
    <s v="AWD-GZV-Grote Middenplas"/>
    <d v="2020-04-23T11:15:00"/>
    <n v="1"/>
    <x v="7"/>
    <s v="Brachytron pratense"/>
    <n v="1"/>
    <s v="AWD"/>
    <x v="9"/>
    <n v="4"/>
    <s v="Glazenmakers"/>
    <n v="16.142857142857142"/>
  </r>
  <r>
    <n v="15"/>
    <s v="AWD-GZV-Grote Middenplas"/>
    <d v="2020-04-23T11:15:00"/>
    <n v="1"/>
    <x v="2"/>
    <s v="Pyrrhosoma nymphula"/>
    <n v="3"/>
    <s v="AWD"/>
    <x v="9"/>
    <n v="4"/>
    <s v="Waterjuffer"/>
    <n v="16.142857142857142"/>
  </r>
  <r>
    <n v="15"/>
    <s v="AWD-GZV-Grote Middenplas"/>
    <d v="2020-07-30T13:45:00"/>
    <n v="1"/>
    <x v="6"/>
    <s v="Coenagrion puella"/>
    <n v="4"/>
    <s v="AWD"/>
    <x v="9"/>
    <n v="7"/>
    <s v="Waterjuffer"/>
    <n v="30.142857142857142"/>
  </r>
  <r>
    <n v="15"/>
    <s v="AWD-GZV-Grote Middenplas"/>
    <d v="2020-07-30T13:45:00"/>
    <n v="1"/>
    <x v="16"/>
    <s v="Sympetrum sanguineum"/>
    <n v="1"/>
    <s v="AWD"/>
    <x v="9"/>
    <n v="7"/>
    <s v="Korenbouten"/>
    <n v="30.142857142857142"/>
  </r>
  <r>
    <n v="15"/>
    <s v="AWD-GZV-Grote Middenplas"/>
    <d v="2020-07-30T13:45:00"/>
    <n v="1"/>
    <x v="12"/>
    <s v="Sympetrum striolatum"/>
    <n v="1"/>
    <s v="AWD"/>
    <x v="9"/>
    <n v="7"/>
    <s v="Korenbouten"/>
    <n v="30.142857142857142"/>
  </r>
  <r>
    <n v="15"/>
    <s v="AWD-GZV-Grote Middenplas"/>
    <d v="2020-07-30T13:45:00"/>
    <n v="1"/>
    <x v="5"/>
    <s v="Orthetrum cancellatum"/>
    <n v="1"/>
    <s v="AWD"/>
    <x v="9"/>
    <n v="7"/>
    <s v="Korenbouten"/>
    <n v="30.142857142857142"/>
  </r>
  <r>
    <n v="15"/>
    <s v="AWD-GZV-Grote Middenplas"/>
    <d v="2020-07-30T13:45:00"/>
    <n v="1"/>
    <x v="11"/>
    <s v="Lestes sponsa"/>
    <n v="6"/>
    <s v="AWD"/>
    <x v="9"/>
    <n v="7"/>
    <s v="Pantserjuffers"/>
    <n v="30.142857142857142"/>
  </r>
  <r>
    <n v="15"/>
    <s v="AWD-GZV-Grote Middenplas"/>
    <d v="2020-07-30T13:45:00"/>
    <n v="1"/>
    <x v="1"/>
    <s v="Ischnura elegans"/>
    <n v="15"/>
    <s v="AWD"/>
    <x v="9"/>
    <n v="7"/>
    <s v="Waterjuffer"/>
    <n v="30.142857142857142"/>
  </r>
  <r>
    <n v="15"/>
    <s v="AWD-GZV-Grote Middenplas"/>
    <d v="2020-07-30T13:45:00"/>
    <n v="1"/>
    <x v="10"/>
    <s v="Libellula quadrimaculata"/>
    <n v="1"/>
    <s v="AWD"/>
    <x v="9"/>
    <n v="7"/>
    <s v="Korenbouten"/>
    <n v="30.142857142857142"/>
  </r>
  <r>
    <n v="15"/>
    <s v="AWD-GZV-Grote Middenplas"/>
    <d v="2020-07-30T13:45:00"/>
    <n v="1"/>
    <x v="8"/>
    <s v="Aeshna isoceles"/>
    <n v="1"/>
    <s v="AWD"/>
    <x v="9"/>
    <n v="7"/>
    <s v="Glazenmakers"/>
    <n v="30.142857142857142"/>
  </r>
  <r>
    <n v="15"/>
    <s v="AWD-GZV-Grote Middenplas"/>
    <d v="2020-07-30T13:45:00"/>
    <n v="1"/>
    <x v="3"/>
    <s v="Enallagma cyathigerum"/>
    <n v="35"/>
    <s v="AWD"/>
    <x v="9"/>
    <n v="7"/>
    <s v="Waterjuffer"/>
    <n v="30.142857142857142"/>
  </r>
  <r>
    <n v="17"/>
    <s v="AWD-EVR-Grote zuidelijke eerste plas"/>
    <d v="2010-05-17T15:15:00"/>
    <n v="1"/>
    <x v="4"/>
    <s v="Coenagrion pulchellum"/>
    <n v="1"/>
    <s v="AWD"/>
    <x v="0"/>
    <n v="5"/>
    <s v="Waterjuffer"/>
    <n v="19.428571428571427"/>
  </r>
  <r>
    <n v="17"/>
    <s v="AWD-EVR-Grote zuidelijke eerste plas"/>
    <d v="2010-05-17T15:15:00"/>
    <n v="1"/>
    <x v="10"/>
    <s v="Libellula quadrimaculata"/>
    <n v="4"/>
    <s v="AWD"/>
    <x v="0"/>
    <n v="5"/>
    <s v="Korenbouten"/>
    <n v="19.428571428571427"/>
  </r>
  <r>
    <n v="17"/>
    <s v="AWD-EVR-Grote zuidelijke eerste plas"/>
    <d v="2010-05-17T15:15:00"/>
    <n v="1"/>
    <x v="2"/>
    <s v="Pyrrhosoma nymphula"/>
    <n v="1"/>
    <s v="AWD"/>
    <x v="0"/>
    <n v="5"/>
    <s v="Waterjuffer"/>
    <n v="19.428571428571427"/>
  </r>
  <r>
    <n v="17"/>
    <s v="AWD-EVR-Grote zuidelijke eerste plas"/>
    <d v="2010-05-17T15:15:00"/>
    <n v="1"/>
    <x v="3"/>
    <s v="Enallagma cyathigerum"/>
    <n v="6"/>
    <s v="AWD"/>
    <x v="0"/>
    <n v="5"/>
    <s v="Waterjuffer"/>
    <n v="19.428571428571427"/>
  </r>
  <r>
    <n v="17"/>
    <s v="AWD-EVR-Grote zuidelijke eerste plas"/>
    <d v="2010-06-02T15:30:00"/>
    <n v="1"/>
    <x v="17"/>
    <s v="Sympetrum vulgatum"/>
    <n v="1"/>
    <s v="AWD"/>
    <x v="0"/>
    <n v="6"/>
    <s v="Korenbouten"/>
    <n v="21.714285714285715"/>
  </r>
  <r>
    <n v="17"/>
    <s v="AWD-EVR-Grote zuidelijke eerste plas"/>
    <d v="2010-06-02T15:30:00"/>
    <n v="1"/>
    <x v="2"/>
    <s v="Pyrrhosoma nymphula"/>
    <n v="7"/>
    <s v="AWD"/>
    <x v="0"/>
    <n v="6"/>
    <s v="Waterjuffer"/>
    <n v="21.714285714285715"/>
  </r>
  <r>
    <n v="17"/>
    <s v="AWD-EVR-Grote zuidelijke eerste plas"/>
    <d v="2010-06-02T15:30:00"/>
    <n v="1"/>
    <x v="6"/>
    <s v="Coenagrion puella"/>
    <n v="42"/>
    <s v="AWD"/>
    <x v="0"/>
    <n v="6"/>
    <s v="Waterjuffer"/>
    <n v="21.714285714285715"/>
  </r>
  <r>
    <n v="17"/>
    <s v="AWD-EVR-Grote zuidelijke eerste plas"/>
    <d v="2010-06-02T15:30:00"/>
    <n v="1"/>
    <x v="1"/>
    <s v="Ischnura elegans"/>
    <n v="23"/>
    <s v="AWD"/>
    <x v="0"/>
    <n v="6"/>
    <s v="Waterjuffer"/>
    <n v="21.714285714285715"/>
  </r>
  <r>
    <n v="17"/>
    <s v="AWD-EVR-Grote zuidelijke eerste plas"/>
    <d v="2010-06-02T15:30:00"/>
    <n v="1"/>
    <x v="4"/>
    <s v="Coenagrion pulchellum"/>
    <n v="3"/>
    <s v="AWD"/>
    <x v="0"/>
    <n v="6"/>
    <s v="Waterjuffer"/>
    <n v="21.714285714285715"/>
  </r>
  <r>
    <n v="17"/>
    <s v="AWD-EVR-Grote zuidelijke eerste plas"/>
    <d v="2010-06-02T15:30:00"/>
    <n v="1"/>
    <x v="10"/>
    <s v="Libellula quadrimaculata"/>
    <n v="13"/>
    <s v="AWD"/>
    <x v="0"/>
    <n v="6"/>
    <s v="Korenbouten"/>
    <n v="21.714285714285715"/>
  </r>
  <r>
    <n v="17"/>
    <s v="AWD-EVR-Grote zuidelijke eerste plas"/>
    <d v="2010-06-02T15:30:00"/>
    <n v="1"/>
    <x v="3"/>
    <s v="Enallagma cyathigerum"/>
    <n v="32"/>
    <s v="AWD"/>
    <x v="0"/>
    <n v="6"/>
    <s v="Waterjuffer"/>
    <n v="21.714285714285715"/>
  </r>
  <r>
    <n v="17"/>
    <s v="AWD-EVR-Grote zuidelijke eerste plas"/>
    <d v="2010-06-14T14:40:00"/>
    <n v="1"/>
    <x v="2"/>
    <s v="Pyrrhosoma nymphula"/>
    <n v="1"/>
    <s v="AWD"/>
    <x v="0"/>
    <n v="6"/>
    <s v="Waterjuffer"/>
    <n v="23.428571428571427"/>
  </r>
  <r>
    <n v="17"/>
    <s v="AWD-EVR-Grote zuidelijke eerste plas"/>
    <d v="2010-06-14T14:40:00"/>
    <n v="1"/>
    <x v="6"/>
    <s v="Coenagrion puella"/>
    <n v="75"/>
    <s v="AWD"/>
    <x v="0"/>
    <n v="6"/>
    <s v="Waterjuffer"/>
    <n v="23.428571428571427"/>
  </r>
  <r>
    <n v="17"/>
    <s v="AWD-EVR-Grote zuidelijke eerste plas"/>
    <d v="2010-06-14T14:40:00"/>
    <n v="1"/>
    <x v="9"/>
    <s v="Anax imperator"/>
    <n v="2"/>
    <s v="AWD"/>
    <x v="0"/>
    <n v="6"/>
    <s v="Glazenmakers"/>
    <n v="23.428571428571427"/>
  </r>
  <r>
    <n v="17"/>
    <s v="AWD-EVR-Grote zuidelijke eerste plas"/>
    <d v="2010-06-14T14:40:00"/>
    <n v="1"/>
    <x v="1"/>
    <s v="Ischnura elegans"/>
    <n v="72"/>
    <s v="AWD"/>
    <x v="0"/>
    <n v="6"/>
    <s v="Waterjuffer"/>
    <n v="23.428571428571427"/>
  </r>
  <r>
    <n v="17"/>
    <s v="AWD-EVR-Grote zuidelijke eerste plas"/>
    <d v="2010-06-14T14:40:00"/>
    <n v="1"/>
    <x v="4"/>
    <s v="Coenagrion pulchellum"/>
    <n v="2"/>
    <s v="AWD"/>
    <x v="0"/>
    <n v="6"/>
    <s v="Waterjuffer"/>
    <n v="23.428571428571427"/>
  </r>
  <r>
    <n v="17"/>
    <s v="AWD-EVR-Grote zuidelijke eerste plas"/>
    <d v="2010-06-14T14:40:00"/>
    <n v="1"/>
    <x v="10"/>
    <s v="Libellula quadrimaculata"/>
    <n v="22"/>
    <s v="AWD"/>
    <x v="0"/>
    <n v="6"/>
    <s v="Korenbouten"/>
    <n v="23.428571428571427"/>
  </r>
  <r>
    <n v="17"/>
    <s v="AWD-EVR-Grote zuidelijke eerste plas"/>
    <d v="2010-06-14T14:40:00"/>
    <n v="1"/>
    <x v="3"/>
    <s v="Enallagma cyathigerum"/>
    <n v="23"/>
    <s v="AWD"/>
    <x v="0"/>
    <n v="6"/>
    <s v="Waterjuffer"/>
    <n v="23.428571428571427"/>
  </r>
  <r>
    <n v="17"/>
    <s v="AWD-EVR-Grote zuidelijke eerste plas"/>
    <d v="2010-07-09T12:05:00"/>
    <n v="1"/>
    <x v="11"/>
    <s v="Lestes sponsa"/>
    <n v="1"/>
    <s v="AWD"/>
    <x v="0"/>
    <n v="7"/>
    <s v="Pantserjuffers"/>
    <n v="27"/>
  </r>
  <r>
    <n v="17"/>
    <s v="AWD-EVR-Grote zuidelijke eerste plas"/>
    <d v="2010-07-09T12:05:00"/>
    <n v="1"/>
    <x v="6"/>
    <s v="Coenagrion puella"/>
    <n v="16"/>
    <s v="AWD"/>
    <x v="0"/>
    <n v="7"/>
    <s v="Waterjuffer"/>
    <n v="27"/>
  </r>
  <r>
    <n v="17"/>
    <s v="AWD-EVR-Grote zuidelijke eerste plas"/>
    <d v="2010-07-09T12:05:00"/>
    <n v="1"/>
    <x v="1"/>
    <s v="Ischnura elegans"/>
    <n v="20"/>
    <s v="AWD"/>
    <x v="0"/>
    <n v="7"/>
    <s v="Waterjuffer"/>
    <n v="27"/>
  </r>
  <r>
    <n v="17"/>
    <s v="AWD-EVR-Grote zuidelijke eerste plas"/>
    <d v="2010-07-09T12:05:00"/>
    <n v="1"/>
    <x v="10"/>
    <s v="Libellula quadrimaculata"/>
    <n v="2"/>
    <s v="AWD"/>
    <x v="0"/>
    <n v="7"/>
    <s v="Korenbouten"/>
    <n v="27"/>
  </r>
  <r>
    <n v="17"/>
    <s v="AWD-EVR-Grote zuidelijke eerste plas"/>
    <d v="2010-07-09T12:05:00"/>
    <n v="1"/>
    <x v="3"/>
    <s v="Enallagma cyathigerum"/>
    <n v="18"/>
    <s v="AWD"/>
    <x v="0"/>
    <n v="7"/>
    <s v="Waterjuffer"/>
    <n v="27"/>
  </r>
  <r>
    <n v="17"/>
    <s v="AWD-EVR-Grote zuidelijke eerste plas"/>
    <d v="2010-07-14T14:45:00"/>
    <n v="1"/>
    <x v="23"/>
    <s v="Sympetrum striolatum/vulgatum"/>
    <n v="2"/>
    <s v="AWD"/>
    <x v="0"/>
    <n v="7"/>
    <s v="Korenbouten"/>
    <n v="27.714285714285715"/>
  </r>
  <r>
    <n v="17"/>
    <s v="AWD-EVR-Grote zuidelijke eerste plas"/>
    <d v="2010-07-14T14:45:00"/>
    <n v="1"/>
    <x v="6"/>
    <s v="Coenagrion puella"/>
    <n v="19"/>
    <s v="AWD"/>
    <x v="0"/>
    <n v="7"/>
    <s v="Waterjuffer"/>
    <n v="27.714285714285715"/>
  </r>
  <r>
    <n v="17"/>
    <s v="AWD-EVR-Grote zuidelijke eerste plas"/>
    <d v="2010-07-14T14:45:00"/>
    <n v="1"/>
    <x v="4"/>
    <s v="Coenagrion pulchellum"/>
    <n v="2"/>
    <s v="AWD"/>
    <x v="0"/>
    <n v="7"/>
    <s v="Waterjuffer"/>
    <n v="27.714285714285715"/>
  </r>
  <r>
    <n v="17"/>
    <s v="AWD-EVR-Grote zuidelijke eerste plas"/>
    <d v="2010-07-14T14:45:00"/>
    <n v="1"/>
    <x v="1"/>
    <s v="Ischnura elegans"/>
    <n v="44"/>
    <s v="AWD"/>
    <x v="0"/>
    <n v="7"/>
    <s v="Waterjuffer"/>
    <n v="27.714285714285715"/>
  </r>
  <r>
    <n v="17"/>
    <s v="AWD-EVR-Grote zuidelijke eerste plas"/>
    <d v="2010-07-14T14:45:00"/>
    <n v="1"/>
    <x v="3"/>
    <s v="Enallagma cyathigerum"/>
    <n v="13"/>
    <s v="AWD"/>
    <x v="0"/>
    <n v="7"/>
    <s v="Waterjuffer"/>
    <n v="27.714285714285715"/>
  </r>
  <r>
    <n v="17"/>
    <s v="AWD-EVR-Grote zuidelijke eerste plas"/>
    <d v="2010-07-27T15:30:00"/>
    <n v="1"/>
    <x v="16"/>
    <s v="Sympetrum sanguineum"/>
    <n v="1"/>
    <s v="AWD"/>
    <x v="0"/>
    <n v="7"/>
    <s v="Korenbouten"/>
    <n v="29.571428571428573"/>
  </r>
  <r>
    <n v="17"/>
    <s v="AWD-EVR-Grote zuidelijke eerste plas"/>
    <d v="2010-07-27T15:30:00"/>
    <n v="1"/>
    <x v="0"/>
    <s v="Sympecma fusca"/>
    <n v="1"/>
    <s v="AWD"/>
    <x v="0"/>
    <n v="7"/>
    <s v="Pantserjuffers"/>
    <n v="29.571428571428573"/>
  </r>
  <r>
    <n v="17"/>
    <s v="AWD-EVR-Grote zuidelijke eerste plas"/>
    <d v="2010-07-27T15:30:00"/>
    <n v="1"/>
    <x v="6"/>
    <s v="Coenagrion puella"/>
    <n v="14"/>
    <s v="AWD"/>
    <x v="0"/>
    <n v="7"/>
    <s v="Waterjuffer"/>
    <n v="29.571428571428573"/>
  </r>
  <r>
    <n v="17"/>
    <s v="AWD-EVR-Grote zuidelijke eerste plas"/>
    <d v="2010-07-27T15:30:00"/>
    <n v="1"/>
    <x v="23"/>
    <s v="Sympetrum striolatum/vulgatum"/>
    <n v="1"/>
    <s v="AWD"/>
    <x v="0"/>
    <n v="7"/>
    <s v="Korenbouten"/>
    <n v="29.571428571428573"/>
  </r>
  <r>
    <n v="17"/>
    <s v="AWD-EVR-Grote zuidelijke eerste plas"/>
    <d v="2010-07-27T15:30:00"/>
    <n v="1"/>
    <x v="13"/>
    <s v="Chalcolestes viridis"/>
    <n v="3"/>
    <s v="AWD"/>
    <x v="0"/>
    <n v="7"/>
    <s v="Pantserjuffers"/>
    <n v="29.571428571428573"/>
  </r>
  <r>
    <n v="17"/>
    <s v="AWD-EVR-Grote zuidelijke eerste plas"/>
    <d v="2010-07-27T15:30:00"/>
    <n v="1"/>
    <x v="1"/>
    <s v="Ischnura elegans"/>
    <n v="19"/>
    <s v="AWD"/>
    <x v="0"/>
    <n v="7"/>
    <s v="Waterjuffer"/>
    <n v="29.571428571428573"/>
  </r>
  <r>
    <n v="17"/>
    <s v="AWD-EVR-Grote zuidelijke eerste plas"/>
    <d v="2010-07-27T15:30:00"/>
    <n v="1"/>
    <x v="3"/>
    <s v="Enallagma cyathigerum"/>
    <n v="9"/>
    <s v="AWD"/>
    <x v="0"/>
    <n v="7"/>
    <s v="Waterjuffer"/>
    <n v="29.571428571428573"/>
  </r>
  <r>
    <n v="17"/>
    <s v="AWD-EVR-Grote zuidelijke eerste plas"/>
    <d v="2010-08-09T15:00:00"/>
    <n v="1"/>
    <x v="9"/>
    <s v="Anax imperator"/>
    <n v="1"/>
    <s v="AWD"/>
    <x v="0"/>
    <n v="8"/>
    <s v="Glazenmakers"/>
    <n v="31.428571428571427"/>
  </r>
  <r>
    <n v="17"/>
    <s v="AWD-EVR-Grote zuidelijke eerste plas"/>
    <d v="2010-08-09T15:00:00"/>
    <n v="1"/>
    <x v="13"/>
    <s v="Chalcolestes viridis"/>
    <n v="4"/>
    <s v="AWD"/>
    <x v="0"/>
    <n v="8"/>
    <s v="Pantserjuffers"/>
    <n v="31.428571428571427"/>
  </r>
  <r>
    <n v="17"/>
    <s v="AWD-EVR-Grote zuidelijke eerste plas"/>
    <d v="2010-08-09T15:00:00"/>
    <n v="1"/>
    <x v="6"/>
    <s v="Coenagrion puella"/>
    <n v="13"/>
    <s v="AWD"/>
    <x v="0"/>
    <n v="8"/>
    <s v="Waterjuffer"/>
    <n v="31.428571428571427"/>
  </r>
  <r>
    <n v="17"/>
    <s v="AWD-EVR-Grote zuidelijke eerste plas"/>
    <d v="2010-08-09T15:00:00"/>
    <n v="1"/>
    <x v="11"/>
    <s v="Lestes sponsa"/>
    <n v="1"/>
    <s v="AWD"/>
    <x v="0"/>
    <n v="8"/>
    <s v="Pantserjuffers"/>
    <n v="31.428571428571427"/>
  </r>
  <r>
    <n v="17"/>
    <s v="AWD-EVR-Grote zuidelijke eerste plas"/>
    <d v="2010-08-09T15:00:00"/>
    <n v="1"/>
    <x v="1"/>
    <s v="Ischnura elegans"/>
    <n v="11"/>
    <s v="AWD"/>
    <x v="0"/>
    <n v="8"/>
    <s v="Waterjuffer"/>
    <n v="31.428571428571427"/>
  </r>
  <r>
    <n v="17"/>
    <s v="AWD-EVR-Grote zuidelijke eerste plas"/>
    <d v="2010-08-09T15:00:00"/>
    <n v="1"/>
    <x v="3"/>
    <s v="Enallagma cyathigerum"/>
    <n v="13"/>
    <s v="AWD"/>
    <x v="0"/>
    <n v="8"/>
    <s v="Waterjuffer"/>
    <n v="31.428571428571427"/>
  </r>
  <r>
    <n v="17"/>
    <s v="AWD-EVR-Grote zuidelijke eerste plas"/>
    <d v="2010-08-20T14:00:00"/>
    <n v="1"/>
    <x v="6"/>
    <s v="Coenagrion puella"/>
    <n v="7"/>
    <s v="AWD"/>
    <x v="0"/>
    <n v="8"/>
    <s v="Waterjuffer"/>
    <n v="33"/>
  </r>
  <r>
    <n v="17"/>
    <s v="AWD-EVR-Grote zuidelijke eerste plas"/>
    <d v="2010-08-20T14:00:00"/>
    <n v="1"/>
    <x v="12"/>
    <s v="Sympetrum striolatum"/>
    <n v="4"/>
    <s v="AWD"/>
    <x v="0"/>
    <n v="8"/>
    <s v="Korenbouten"/>
    <n v="33"/>
  </r>
  <r>
    <n v="17"/>
    <s v="AWD-EVR-Grote zuidelijke eerste plas"/>
    <d v="2010-08-20T14:00:00"/>
    <n v="1"/>
    <x v="23"/>
    <s v="Sympetrum striolatum/vulgatum"/>
    <n v="3"/>
    <s v="AWD"/>
    <x v="0"/>
    <n v="8"/>
    <s v="Korenbouten"/>
    <n v="33"/>
  </r>
  <r>
    <n v="17"/>
    <s v="AWD-EVR-Grote zuidelijke eerste plas"/>
    <d v="2010-08-20T14:00:00"/>
    <n v="1"/>
    <x v="13"/>
    <s v="Chalcolestes viridis"/>
    <n v="2"/>
    <s v="AWD"/>
    <x v="0"/>
    <n v="8"/>
    <s v="Pantserjuffers"/>
    <n v="33"/>
  </r>
  <r>
    <n v="17"/>
    <s v="AWD-EVR-Grote zuidelijke eerste plas"/>
    <d v="2010-08-20T14:00:00"/>
    <n v="1"/>
    <x v="1"/>
    <s v="Ischnura elegans"/>
    <n v="4"/>
    <s v="AWD"/>
    <x v="0"/>
    <n v="8"/>
    <s v="Waterjuffer"/>
    <n v="33"/>
  </r>
  <r>
    <n v="17"/>
    <s v="AWD-EVR-Grote zuidelijke eerste plas"/>
    <d v="2010-08-20T14:00:00"/>
    <n v="1"/>
    <x v="3"/>
    <s v="Enallagma cyathigerum"/>
    <n v="4"/>
    <s v="AWD"/>
    <x v="0"/>
    <n v="8"/>
    <s v="Waterjuffer"/>
    <n v="33"/>
  </r>
  <r>
    <n v="17"/>
    <s v="AWD-EVR-Grote zuidelijke eerste plas"/>
    <d v="2011-05-06T14:15:00"/>
    <n v="1"/>
    <x v="6"/>
    <s v="Coenagrion puella"/>
    <n v="15"/>
    <s v="AWD"/>
    <x v="1"/>
    <n v="5"/>
    <s v="Waterjuffer"/>
    <n v="17.857142857142858"/>
  </r>
  <r>
    <n v="17"/>
    <s v="AWD-EVR-Grote zuidelijke eerste plas"/>
    <d v="2011-05-06T14:15:00"/>
    <n v="1"/>
    <x v="7"/>
    <s v="Brachytron pratense"/>
    <n v="5"/>
    <s v="AWD"/>
    <x v="1"/>
    <n v="5"/>
    <s v="Glazenmakers"/>
    <n v="17.857142857142858"/>
  </r>
  <r>
    <n v="17"/>
    <s v="AWD-EVR-Grote zuidelijke eerste plas"/>
    <d v="2011-05-06T14:15:00"/>
    <n v="1"/>
    <x v="1"/>
    <s v="Ischnura elegans"/>
    <n v="15"/>
    <s v="AWD"/>
    <x v="1"/>
    <n v="5"/>
    <s v="Waterjuffer"/>
    <n v="17.857142857142858"/>
  </r>
  <r>
    <n v="17"/>
    <s v="AWD-EVR-Grote zuidelijke eerste plas"/>
    <d v="2011-05-06T14:15:00"/>
    <n v="1"/>
    <x v="4"/>
    <s v="Coenagrion pulchellum"/>
    <n v="4"/>
    <s v="AWD"/>
    <x v="1"/>
    <n v="5"/>
    <s v="Waterjuffer"/>
    <n v="17.857142857142858"/>
  </r>
  <r>
    <n v="17"/>
    <s v="AWD-EVR-Grote zuidelijke eerste plas"/>
    <d v="2011-05-06T14:15:00"/>
    <n v="1"/>
    <x v="10"/>
    <s v="Libellula quadrimaculata"/>
    <n v="16"/>
    <s v="AWD"/>
    <x v="1"/>
    <n v="5"/>
    <s v="Korenbouten"/>
    <n v="17.857142857142858"/>
  </r>
  <r>
    <n v="17"/>
    <s v="AWD-EVR-Grote zuidelijke eerste plas"/>
    <d v="2011-05-06T14:15:00"/>
    <n v="1"/>
    <x v="2"/>
    <s v="Pyrrhosoma nymphula"/>
    <n v="13"/>
    <s v="AWD"/>
    <x v="1"/>
    <n v="5"/>
    <s v="Waterjuffer"/>
    <n v="17.857142857142858"/>
  </r>
  <r>
    <n v="17"/>
    <s v="AWD-EVR-Grote zuidelijke eerste plas"/>
    <d v="2011-05-06T14:15:00"/>
    <n v="1"/>
    <x v="3"/>
    <s v="Enallagma cyathigerum"/>
    <n v="18"/>
    <s v="AWD"/>
    <x v="1"/>
    <n v="5"/>
    <s v="Waterjuffer"/>
    <n v="17.857142857142858"/>
  </r>
  <r>
    <n v="17"/>
    <s v="AWD-EVR-Grote zuidelijke eerste plas"/>
    <d v="2011-05-24T11:40:00"/>
    <n v="1"/>
    <x v="6"/>
    <s v="Coenagrion puella"/>
    <n v="27"/>
    <s v="AWD"/>
    <x v="1"/>
    <n v="5"/>
    <s v="Waterjuffer"/>
    <n v="20.428571428571427"/>
  </r>
  <r>
    <n v="17"/>
    <s v="AWD-EVR-Grote zuidelijke eerste plas"/>
    <d v="2011-05-24T11:40:00"/>
    <n v="1"/>
    <x v="7"/>
    <s v="Brachytron pratense"/>
    <n v="1"/>
    <s v="AWD"/>
    <x v="1"/>
    <n v="5"/>
    <s v="Glazenmakers"/>
    <n v="20.428571428571427"/>
  </r>
  <r>
    <n v="17"/>
    <s v="AWD-EVR-Grote zuidelijke eerste plas"/>
    <d v="2011-05-24T11:40:00"/>
    <n v="1"/>
    <x v="1"/>
    <s v="Ischnura elegans"/>
    <n v="19"/>
    <s v="AWD"/>
    <x v="1"/>
    <n v="5"/>
    <s v="Waterjuffer"/>
    <n v="20.428571428571427"/>
  </r>
  <r>
    <n v="17"/>
    <s v="AWD-EVR-Grote zuidelijke eerste plas"/>
    <d v="2011-05-24T11:40:00"/>
    <n v="1"/>
    <x v="4"/>
    <s v="Coenagrion pulchellum"/>
    <n v="6"/>
    <s v="AWD"/>
    <x v="1"/>
    <n v="5"/>
    <s v="Waterjuffer"/>
    <n v="20.428571428571427"/>
  </r>
  <r>
    <n v="17"/>
    <s v="AWD-EVR-Grote zuidelijke eerste plas"/>
    <d v="2011-05-24T11:40:00"/>
    <n v="1"/>
    <x v="10"/>
    <s v="Libellula quadrimaculata"/>
    <n v="13"/>
    <s v="AWD"/>
    <x v="1"/>
    <n v="5"/>
    <s v="Korenbouten"/>
    <n v="20.428571428571427"/>
  </r>
  <r>
    <n v="17"/>
    <s v="AWD-EVR-Grote zuidelijke eerste plas"/>
    <d v="2011-05-24T11:40:00"/>
    <n v="1"/>
    <x v="3"/>
    <s v="Enallagma cyathigerum"/>
    <n v="22"/>
    <s v="AWD"/>
    <x v="1"/>
    <n v="5"/>
    <s v="Waterjuffer"/>
    <n v="20.428571428571427"/>
  </r>
  <r>
    <n v="17"/>
    <s v="AWD-EVR-Grote zuidelijke eerste plas"/>
    <d v="2011-06-07T11:25:00"/>
    <n v="1"/>
    <x v="4"/>
    <s v="Coenagrion pulchellum"/>
    <n v="3"/>
    <s v="AWD"/>
    <x v="1"/>
    <n v="6"/>
    <s v="Waterjuffer"/>
    <n v="22.428571428571427"/>
  </r>
  <r>
    <n v="17"/>
    <s v="AWD-EVR-Grote zuidelijke eerste plas"/>
    <d v="2011-06-07T11:25:00"/>
    <n v="1"/>
    <x v="6"/>
    <s v="Coenagrion puella"/>
    <n v="12"/>
    <s v="AWD"/>
    <x v="1"/>
    <n v="6"/>
    <s v="Waterjuffer"/>
    <n v="22.428571428571427"/>
  </r>
  <r>
    <n v="17"/>
    <s v="AWD-EVR-Grote zuidelijke eerste plas"/>
    <d v="2011-06-07T11:25:00"/>
    <n v="1"/>
    <x v="1"/>
    <s v="Ischnura elegans"/>
    <n v="52"/>
    <s v="AWD"/>
    <x v="1"/>
    <n v="6"/>
    <s v="Waterjuffer"/>
    <n v="22.428571428571427"/>
  </r>
  <r>
    <n v="17"/>
    <s v="AWD-EVR-Grote zuidelijke eerste plas"/>
    <d v="2011-06-07T11:25:00"/>
    <n v="1"/>
    <x v="10"/>
    <s v="Libellula quadrimaculata"/>
    <n v="10"/>
    <s v="AWD"/>
    <x v="1"/>
    <n v="6"/>
    <s v="Korenbouten"/>
    <n v="22.428571428571427"/>
  </r>
  <r>
    <n v="17"/>
    <s v="AWD-EVR-Grote zuidelijke eerste plas"/>
    <d v="2011-06-07T11:25:00"/>
    <n v="1"/>
    <x v="3"/>
    <s v="Enallagma cyathigerum"/>
    <n v="13"/>
    <s v="AWD"/>
    <x v="1"/>
    <n v="6"/>
    <s v="Waterjuffer"/>
    <n v="22.428571428571427"/>
  </r>
  <r>
    <n v="17"/>
    <s v="AWD-EVR-Grote zuidelijke eerste plas"/>
    <d v="2011-06-17T12:10:00"/>
    <n v="1"/>
    <x v="1"/>
    <s v="Ischnura elegans"/>
    <n v="48"/>
    <s v="AWD"/>
    <x v="1"/>
    <n v="6"/>
    <s v="Waterjuffer"/>
    <n v="23.857142857142858"/>
  </r>
  <r>
    <n v="17"/>
    <s v="AWD-EVR-Grote zuidelijke eerste plas"/>
    <d v="2011-06-17T12:10:00"/>
    <n v="1"/>
    <x v="4"/>
    <s v="Coenagrion pulchellum"/>
    <n v="4"/>
    <s v="AWD"/>
    <x v="1"/>
    <n v="6"/>
    <s v="Waterjuffer"/>
    <n v="23.857142857142858"/>
  </r>
  <r>
    <n v="17"/>
    <s v="AWD-EVR-Grote zuidelijke eerste plas"/>
    <d v="2011-06-17T12:10:00"/>
    <n v="1"/>
    <x v="3"/>
    <s v="Enallagma cyathigerum"/>
    <n v="10"/>
    <s v="AWD"/>
    <x v="1"/>
    <n v="6"/>
    <s v="Waterjuffer"/>
    <n v="23.857142857142858"/>
  </r>
  <r>
    <n v="17"/>
    <s v="AWD-EVR-Grote zuidelijke eerste plas"/>
    <d v="2011-06-17T12:10:00"/>
    <n v="1"/>
    <x v="6"/>
    <s v="Coenagrion puella"/>
    <n v="21"/>
    <s v="AWD"/>
    <x v="1"/>
    <n v="6"/>
    <s v="Waterjuffer"/>
    <n v="23.857142857142858"/>
  </r>
  <r>
    <n v="17"/>
    <s v="AWD-EVR-Grote zuidelijke eerste plas"/>
    <d v="2011-06-20T14:05:00"/>
    <n v="1"/>
    <x v="6"/>
    <s v="Coenagrion puella"/>
    <n v="45"/>
    <s v="AWD"/>
    <x v="1"/>
    <n v="6"/>
    <s v="Waterjuffer"/>
    <n v="24.285714285714285"/>
  </r>
  <r>
    <n v="17"/>
    <s v="AWD-EVR-Grote zuidelijke eerste plas"/>
    <d v="2011-06-20T14:05:00"/>
    <n v="1"/>
    <x v="1"/>
    <s v="Ischnura elegans"/>
    <n v="42"/>
    <s v="AWD"/>
    <x v="1"/>
    <n v="6"/>
    <s v="Waterjuffer"/>
    <n v="24.285714285714285"/>
  </r>
  <r>
    <n v="17"/>
    <s v="AWD-EVR-Grote zuidelijke eerste plas"/>
    <d v="2011-06-20T14:05:00"/>
    <n v="1"/>
    <x v="4"/>
    <s v="Coenagrion pulchellum"/>
    <n v="11"/>
    <s v="AWD"/>
    <x v="1"/>
    <n v="6"/>
    <s v="Waterjuffer"/>
    <n v="24.285714285714285"/>
  </r>
  <r>
    <n v="17"/>
    <s v="AWD-EVR-Grote zuidelijke eerste plas"/>
    <d v="2011-06-20T14:05:00"/>
    <n v="1"/>
    <x v="10"/>
    <s v="Libellula quadrimaculata"/>
    <n v="1"/>
    <s v="AWD"/>
    <x v="1"/>
    <n v="6"/>
    <s v="Korenbouten"/>
    <n v="24.285714285714285"/>
  </r>
  <r>
    <n v="17"/>
    <s v="AWD-EVR-Grote zuidelijke eerste plas"/>
    <d v="2011-06-20T14:05:00"/>
    <n v="1"/>
    <x v="3"/>
    <s v="Enallagma cyathigerum"/>
    <n v="15"/>
    <s v="AWD"/>
    <x v="1"/>
    <n v="6"/>
    <s v="Waterjuffer"/>
    <n v="24.285714285714285"/>
  </r>
  <r>
    <n v="17"/>
    <s v="AWD-EVR-Grote zuidelijke eerste plas"/>
    <d v="2011-08-20T15:30:00"/>
    <n v="1"/>
    <x v="17"/>
    <s v="Sympetrum vulgatum"/>
    <n v="2"/>
    <s v="AWD"/>
    <x v="1"/>
    <n v="8"/>
    <s v="Korenbouten"/>
    <n v="33"/>
  </r>
  <r>
    <n v="17"/>
    <s v="AWD-EVR-Grote zuidelijke eerste plas"/>
    <d v="2011-08-20T15:30:00"/>
    <n v="1"/>
    <x v="6"/>
    <s v="Coenagrion puella"/>
    <n v="14"/>
    <s v="AWD"/>
    <x v="1"/>
    <n v="8"/>
    <s v="Waterjuffer"/>
    <n v="33"/>
  </r>
  <r>
    <n v="17"/>
    <s v="AWD-EVR-Grote zuidelijke eerste plas"/>
    <d v="2011-08-20T15:30:00"/>
    <n v="1"/>
    <x v="0"/>
    <s v="Sympecma fusca"/>
    <n v="3"/>
    <s v="AWD"/>
    <x v="1"/>
    <n v="8"/>
    <s v="Pantserjuffers"/>
    <n v="33"/>
  </r>
  <r>
    <n v="17"/>
    <s v="AWD-EVR-Grote zuidelijke eerste plas"/>
    <d v="2011-08-20T15:30:00"/>
    <n v="1"/>
    <x v="12"/>
    <s v="Sympetrum striolatum"/>
    <n v="1"/>
    <s v="AWD"/>
    <x v="1"/>
    <n v="8"/>
    <s v="Korenbouten"/>
    <n v="33"/>
  </r>
  <r>
    <n v="17"/>
    <s v="AWD-EVR-Grote zuidelijke eerste plas"/>
    <d v="2011-08-20T15:30:00"/>
    <n v="1"/>
    <x v="9"/>
    <s v="Anax imperator"/>
    <n v="2"/>
    <s v="AWD"/>
    <x v="1"/>
    <n v="8"/>
    <s v="Glazenmakers"/>
    <n v="33"/>
  </r>
  <r>
    <n v="17"/>
    <s v="AWD-EVR-Grote zuidelijke eerste plas"/>
    <d v="2011-08-20T15:30:00"/>
    <n v="1"/>
    <x v="13"/>
    <s v="Chalcolestes viridis"/>
    <n v="3"/>
    <s v="AWD"/>
    <x v="1"/>
    <n v="8"/>
    <s v="Pantserjuffers"/>
    <n v="33"/>
  </r>
  <r>
    <n v="17"/>
    <s v="AWD-EVR-Grote zuidelijke eerste plas"/>
    <d v="2011-08-20T15:30:00"/>
    <n v="1"/>
    <x v="1"/>
    <s v="Ischnura elegans"/>
    <n v="7"/>
    <s v="AWD"/>
    <x v="1"/>
    <n v="8"/>
    <s v="Waterjuffer"/>
    <n v="33"/>
  </r>
  <r>
    <n v="17"/>
    <s v="AWD-EVR-Grote zuidelijke eerste plas"/>
    <d v="2011-08-20T15:30:00"/>
    <n v="1"/>
    <x v="3"/>
    <s v="Enallagma cyathigerum"/>
    <n v="13"/>
    <s v="AWD"/>
    <x v="1"/>
    <n v="8"/>
    <s v="Waterjuffer"/>
    <n v="33"/>
  </r>
  <r>
    <n v="17"/>
    <s v="AWD-EVR-Grote zuidelijke eerste plas"/>
    <d v="2011-09-19T14:50:00"/>
    <n v="1"/>
    <x v="6"/>
    <s v="Coenagrion puella"/>
    <n v="4"/>
    <s v="AWD"/>
    <x v="1"/>
    <n v="9"/>
    <s v="Waterjuffer"/>
    <n v="37.285714285714285"/>
  </r>
  <r>
    <n v="17"/>
    <s v="AWD-EVR-Grote zuidelijke eerste plas"/>
    <d v="2011-09-19T14:50:00"/>
    <n v="1"/>
    <x v="23"/>
    <s v="Sympetrum striolatum/vulgatum"/>
    <n v="2"/>
    <s v="AWD"/>
    <x v="1"/>
    <n v="9"/>
    <s v="Korenbouten"/>
    <n v="37.285714285714285"/>
  </r>
  <r>
    <n v="17"/>
    <s v="AWD-EVR-Grote zuidelijke eerste plas"/>
    <d v="2011-09-19T14:50:00"/>
    <n v="1"/>
    <x v="14"/>
    <s v="Aeshna mixta"/>
    <n v="1"/>
    <s v="AWD"/>
    <x v="1"/>
    <n v="9"/>
    <s v="Glazenmakers"/>
    <n v="37.285714285714285"/>
  </r>
  <r>
    <n v="17"/>
    <s v="AWD-EVR-Grote zuidelijke eerste plas"/>
    <d v="2011-09-19T14:50:00"/>
    <n v="1"/>
    <x v="9"/>
    <s v="Anax imperator"/>
    <n v="2"/>
    <s v="AWD"/>
    <x v="1"/>
    <n v="9"/>
    <s v="Glazenmakers"/>
    <n v="37.285714285714285"/>
  </r>
  <r>
    <n v="17"/>
    <s v="AWD-EVR-Grote zuidelijke eerste plas"/>
    <d v="2011-09-19T14:50:00"/>
    <n v="1"/>
    <x v="17"/>
    <s v="Sympetrum vulgatum"/>
    <n v="2"/>
    <s v="AWD"/>
    <x v="1"/>
    <n v="9"/>
    <s v="Korenbouten"/>
    <n v="37.285714285714285"/>
  </r>
  <r>
    <n v="17"/>
    <s v="AWD-EVR-Grote zuidelijke eerste plas"/>
    <d v="2011-09-19T14:50:00"/>
    <n v="1"/>
    <x v="3"/>
    <s v="Enallagma cyathigerum"/>
    <n v="4"/>
    <s v="AWD"/>
    <x v="1"/>
    <n v="9"/>
    <s v="Waterjuffer"/>
    <n v="37.285714285714285"/>
  </r>
  <r>
    <n v="17"/>
    <s v="AWD-EVR-Grote zuidelijke eerste plas"/>
    <d v="2012-05-11T16:05:00"/>
    <n v="1"/>
    <x v="1"/>
    <s v="Ischnura elegans"/>
    <n v="3"/>
    <s v="AWD"/>
    <x v="2"/>
    <n v="5"/>
    <s v="Waterjuffer"/>
    <n v="18.714285714285715"/>
  </r>
  <r>
    <n v="17"/>
    <s v="AWD-EVR-Grote zuidelijke eerste plas"/>
    <d v="2012-05-11T16:05:00"/>
    <n v="1"/>
    <x v="4"/>
    <s v="Coenagrion pulchellum"/>
    <n v="9"/>
    <s v="AWD"/>
    <x v="2"/>
    <n v="5"/>
    <s v="Waterjuffer"/>
    <n v="18.714285714285715"/>
  </r>
  <r>
    <n v="17"/>
    <s v="AWD-EVR-Grote zuidelijke eerste plas"/>
    <d v="2012-05-11T16:05:00"/>
    <n v="1"/>
    <x v="10"/>
    <s v="Libellula quadrimaculata"/>
    <n v="2"/>
    <s v="AWD"/>
    <x v="2"/>
    <n v="5"/>
    <s v="Korenbouten"/>
    <n v="18.714285714285715"/>
  </r>
  <r>
    <n v="17"/>
    <s v="AWD-EVR-Grote zuidelijke eerste plas"/>
    <d v="2012-05-11T16:05:00"/>
    <n v="1"/>
    <x v="2"/>
    <s v="Pyrrhosoma nymphula"/>
    <n v="7"/>
    <s v="AWD"/>
    <x v="2"/>
    <n v="5"/>
    <s v="Waterjuffer"/>
    <n v="18.714285714285715"/>
  </r>
  <r>
    <n v="17"/>
    <s v="AWD-EVR-Grote zuidelijke eerste plas"/>
    <d v="2012-05-11T16:05:00"/>
    <n v="1"/>
    <x v="3"/>
    <s v="Enallagma cyathigerum"/>
    <n v="13"/>
    <s v="AWD"/>
    <x v="2"/>
    <n v="5"/>
    <s v="Waterjuffer"/>
    <n v="18.714285714285715"/>
  </r>
  <r>
    <n v="17"/>
    <s v="AWD-EVR-Grote zuidelijke eerste plas"/>
    <d v="2012-05-14T15:45:00"/>
    <n v="1"/>
    <x v="1"/>
    <s v="Ischnura elegans"/>
    <n v="5"/>
    <s v="AWD"/>
    <x v="2"/>
    <n v="5"/>
    <s v="Waterjuffer"/>
    <n v="19.142857142857142"/>
  </r>
  <r>
    <n v="17"/>
    <s v="AWD-EVR-Grote zuidelijke eerste plas"/>
    <d v="2012-05-14T15:45:00"/>
    <n v="1"/>
    <x v="4"/>
    <s v="Coenagrion pulchellum"/>
    <n v="7"/>
    <s v="AWD"/>
    <x v="2"/>
    <n v="5"/>
    <s v="Waterjuffer"/>
    <n v="19.142857142857142"/>
  </r>
  <r>
    <n v="17"/>
    <s v="AWD-EVR-Grote zuidelijke eerste plas"/>
    <d v="2012-05-14T15:45:00"/>
    <n v="1"/>
    <x v="2"/>
    <s v="Pyrrhosoma nymphula"/>
    <n v="3"/>
    <s v="AWD"/>
    <x v="2"/>
    <n v="5"/>
    <s v="Waterjuffer"/>
    <n v="19.142857142857142"/>
  </r>
  <r>
    <n v="17"/>
    <s v="AWD-EVR-Grote zuidelijke eerste plas"/>
    <d v="2012-05-14T15:45:00"/>
    <n v="1"/>
    <x v="3"/>
    <s v="Enallagma cyathigerum"/>
    <n v="20"/>
    <s v="AWD"/>
    <x v="2"/>
    <n v="5"/>
    <s v="Waterjuffer"/>
    <n v="19.142857142857142"/>
  </r>
  <r>
    <n v="17"/>
    <s v="AWD-EVR-Grote zuidelijke eerste plas"/>
    <d v="2012-06-05T12:40:00"/>
    <n v="1"/>
    <x v="0"/>
    <s v="Sympecma fusca"/>
    <n v="1"/>
    <s v="AWD"/>
    <x v="2"/>
    <n v="6"/>
    <s v="Pantserjuffers"/>
    <n v="22.285714285714285"/>
  </r>
  <r>
    <n v="17"/>
    <s v="AWD-EVR-Grote zuidelijke eerste plas"/>
    <d v="2012-06-05T12:40:00"/>
    <n v="1"/>
    <x v="2"/>
    <s v="Pyrrhosoma nymphula"/>
    <n v="2"/>
    <s v="AWD"/>
    <x v="2"/>
    <n v="6"/>
    <s v="Waterjuffer"/>
    <n v="22.285714285714285"/>
  </r>
  <r>
    <n v="17"/>
    <s v="AWD-EVR-Grote zuidelijke eerste plas"/>
    <d v="2012-06-05T12:40:00"/>
    <n v="1"/>
    <x v="6"/>
    <s v="Coenagrion puella"/>
    <n v="69"/>
    <s v="AWD"/>
    <x v="2"/>
    <n v="6"/>
    <s v="Waterjuffer"/>
    <n v="22.285714285714285"/>
  </r>
  <r>
    <n v="17"/>
    <s v="AWD-EVR-Grote zuidelijke eerste plas"/>
    <d v="2012-06-05T12:40:00"/>
    <n v="1"/>
    <x v="7"/>
    <s v="Brachytron pratense"/>
    <n v="1"/>
    <s v="AWD"/>
    <x v="2"/>
    <n v="6"/>
    <s v="Glazenmakers"/>
    <n v="22.285714285714285"/>
  </r>
  <r>
    <n v="17"/>
    <s v="AWD-EVR-Grote zuidelijke eerste plas"/>
    <d v="2012-06-05T12:40:00"/>
    <n v="1"/>
    <x v="9"/>
    <s v="Anax imperator"/>
    <n v="1"/>
    <s v="AWD"/>
    <x v="2"/>
    <n v="6"/>
    <s v="Glazenmakers"/>
    <n v="22.285714285714285"/>
  </r>
  <r>
    <n v="17"/>
    <s v="AWD-EVR-Grote zuidelijke eerste plas"/>
    <d v="2012-06-05T12:40:00"/>
    <n v="1"/>
    <x v="1"/>
    <s v="Ischnura elegans"/>
    <n v="58"/>
    <s v="AWD"/>
    <x v="2"/>
    <n v="6"/>
    <s v="Waterjuffer"/>
    <n v="22.285714285714285"/>
  </r>
  <r>
    <n v="17"/>
    <s v="AWD-EVR-Grote zuidelijke eerste plas"/>
    <d v="2012-06-05T12:40:00"/>
    <n v="1"/>
    <x v="4"/>
    <s v="Coenagrion pulchellum"/>
    <n v="11"/>
    <s v="AWD"/>
    <x v="2"/>
    <n v="6"/>
    <s v="Waterjuffer"/>
    <n v="22.285714285714285"/>
  </r>
  <r>
    <n v="17"/>
    <s v="AWD-EVR-Grote zuidelijke eerste plas"/>
    <d v="2012-06-05T12:40:00"/>
    <n v="1"/>
    <x v="3"/>
    <s v="Enallagma cyathigerum"/>
    <n v="41"/>
    <s v="AWD"/>
    <x v="2"/>
    <n v="6"/>
    <s v="Waterjuffer"/>
    <n v="22.285714285714285"/>
  </r>
  <r>
    <n v="17"/>
    <s v="AWD-EVR-Grote zuidelijke eerste plas"/>
    <d v="2012-06-11T14:25:00"/>
    <n v="1"/>
    <x v="7"/>
    <s v="Brachytron pratense"/>
    <n v="1"/>
    <s v="AWD"/>
    <x v="2"/>
    <n v="6"/>
    <s v="Glazenmakers"/>
    <n v="23.142857142857142"/>
  </r>
  <r>
    <n v="17"/>
    <s v="AWD-EVR-Grote zuidelijke eerste plas"/>
    <d v="2012-06-11T14:25:00"/>
    <n v="1"/>
    <x v="6"/>
    <s v="Coenagrion puella"/>
    <n v="32"/>
    <s v="AWD"/>
    <x v="2"/>
    <n v="6"/>
    <s v="Waterjuffer"/>
    <n v="23.142857142857142"/>
  </r>
  <r>
    <n v="17"/>
    <s v="AWD-EVR-Grote zuidelijke eerste plas"/>
    <d v="2012-06-11T14:25:00"/>
    <n v="1"/>
    <x v="1"/>
    <s v="Ischnura elegans"/>
    <n v="20"/>
    <s v="AWD"/>
    <x v="2"/>
    <n v="6"/>
    <s v="Waterjuffer"/>
    <n v="23.142857142857142"/>
  </r>
  <r>
    <n v="17"/>
    <s v="AWD-EVR-Grote zuidelijke eerste plas"/>
    <d v="2012-06-11T14:25:00"/>
    <n v="1"/>
    <x v="4"/>
    <s v="Coenagrion pulchellum"/>
    <n v="9"/>
    <s v="AWD"/>
    <x v="2"/>
    <n v="6"/>
    <s v="Waterjuffer"/>
    <n v="23.142857142857142"/>
  </r>
  <r>
    <n v="17"/>
    <s v="AWD-EVR-Grote zuidelijke eerste plas"/>
    <d v="2012-06-11T14:25:00"/>
    <n v="1"/>
    <x v="10"/>
    <s v="Libellula quadrimaculata"/>
    <n v="7"/>
    <s v="AWD"/>
    <x v="2"/>
    <n v="6"/>
    <s v="Korenbouten"/>
    <n v="23.142857142857142"/>
  </r>
  <r>
    <n v="17"/>
    <s v="AWD-EVR-Grote zuidelijke eerste plas"/>
    <d v="2012-06-11T14:25:00"/>
    <n v="1"/>
    <x v="3"/>
    <s v="Enallagma cyathigerum"/>
    <n v="24"/>
    <s v="AWD"/>
    <x v="2"/>
    <n v="6"/>
    <s v="Waterjuffer"/>
    <n v="23.142857142857142"/>
  </r>
  <r>
    <n v="17"/>
    <s v="AWD-EVR-Grote zuidelijke eerste plas"/>
    <d v="2012-06-11T14:25:00"/>
    <n v="1"/>
    <x v="9"/>
    <s v="Anax imperator"/>
    <n v="2"/>
    <s v="AWD"/>
    <x v="2"/>
    <n v="6"/>
    <s v="Glazenmakers"/>
    <n v="23.142857142857142"/>
  </r>
  <r>
    <n v="17"/>
    <s v="AWD-EVR-Grote zuidelijke eerste plas"/>
    <d v="2012-06-26T11:25:00"/>
    <n v="1"/>
    <x v="4"/>
    <s v="Coenagrion pulchellum"/>
    <n v="7"/>
    <s v="AWD"/>
    <x v="2"/>
    <n v="6"/>
    <s v="Waterjuffer"/>
    <n v="25.285714285714285"/>
  </r>
  <r>
    <n v="17"/>
    <s v="AWD-EVR-Grote zuidelijke eerste plas"/>
    <d v="2012-06-26T11:25:00"/>
    <n v="1"/>
    <x v="6"/>
    <s v="Coenagrion puella"/>
    <n v="32"/>
    <s v="AWD"/>
    <x v="2"/>
    <n v="6"/>
    <s v="Waterjuffer"/>
    <n v="25.285714285714285"/>
  </r>
  <r>
    <n v="17"/>
    <s v="AWD-EVR-Grote zuidelijke eerste plas"/>
    <d v="2012-06-26T11:25:00"/>
    <n v="1"/>
    <x v="9"/>
    <s v="Anax imperator"/>
    <n v="1"/>
    <s v="AWD"/>
    <x v="2"/>
    <n v="6"/>
    <s v="Glazenmakers"/>
    <n v="25.285714285714285"/>
  </r>
  <r>
    <n v="17"/>
    <s v="AWD-EVR-Grote zuidelijke eerste plas"/>
    <d v="2012-06-26T11:25:00"/>
    <n v="1"/>
    <x v="1"/>
    <s v="Ischnura elegans"/>
    <n v="31"/>
    <s v="AWD"/>
    <x v="2"/>
    <n v="6"/>
    <s v="Waterjuffer"/>
    <n v="25.285714285714285"/>
  </r>
  <r>
    <n v="17"/>
    <s v="AWD-EVR-Grote zuidelijke eerste plas"/>
    <d v="2012-06-26T11:25:00"/>
    <n v="1"/>
    <x v="10"/>
    <s v="Libellula quadrimaculata"/>
    <n v="3"/>
    <s v="AWD"/>
    <x v="2"/>
    <n v="6"/>
    <s v="Korenbouten"/>
    <n v="25.285714285714285"/>
  </r>
  <r>
    <n v="17"/>
    <s v="AWD-EVR-Grote zuidelijke eerste plas"/>
    <d v="2012-06-26T11:25:00"/>
    <n v="1"/>
    <x v="3"/>
    <s v="Enallagma cyathigerum"/>
    <n v="8"/>
    <s v="AWD"/>
    <x v="2"/>
    <n v="6"/>
    <s v="Waterjuffer"/>
    <n v="25.285714285714285"/>
  </r>
  <r>
    <n v="17"/>
    <s v="AWD-EVR-Grote zuidelijke eerste plas"/>
    <d v="2012-07-20T11:40:00"/>
    <n v="1"/>
    <x v="1"/>
    <s v="Ischnura elegans"/>
    <n v="3"/>
    <s v="AWD"/>
    <x v="2"/>
    <n v="7"/>
    <s v="Waterjuffer"/>
    <n v="28.714285714285715"/>
  </r>
  <r>
    <n v="17"/>
    <s v="AWD-EVR-Grote zuidelijke eerste plas"/>
    <d v="2012-07-20T11:40:00"/>
    <n v="1"/>
    <x v="3"/>
    <s v="Enallagma cyathigerum"/>
    <n v="1"/>
    <s v="AWD"/>
    <x v="2"/>
    <n v="7"/>
    <s v="Waterjuffer"/>
    <n v="28.714285714285715"/>
  </r>
  <r>
    <n v="17"/>
    <s v="AWD-EVR-Grote zuidelijke eerste plas"/>
    <d v="2012-07-20T11:40:00"/>
    <n v="1"/>
    <x v="6"/>
    <s v="Coenagrion puella"/>
    <n v="6"/>
    <s v="AWD"/>
    <x v="2"/>
    <n v="7"/>
    <s v="Waterjuffer"/>
    <n v="28.714285714285715"/>
  </r>
  <r>
    <n v="17"/>
    <s v="AWD-EVR-Grote zuidelijke eerste plas"/>
    <d v="2012-07-30T16:00:00"/>
    <n v="1"/>
    <x v="6"/>
    <s v="Coenagrion puella"/>
    <n v="14"/>
    <s v="AWD"/>
    <x v="2"/>
    <n v="7"/>
    <s v="Waterjuffer"/>
    <n v="30.142857142857142"/>
  </r>
  <r>
    <n v="17"/>
    <s v="AWD-EVR-Grote zuidelijke eerste plas"/>
    <d v="2012-07-30T16:00:00"/>
    <n v="1"/>
    <x v="11"/>
    <s v="Lestes sponsa"/>
    <n v="2"/>
    <s v="AWD"/>
    <x v="2"/>
    <n v="7"/>
    <s v="Pantserjuffers"/>
    <n v="30.142857142857142"/>
  </r>
  <r>
    <n v="17"/>
    <s v="AWD-EVR-Grote zuidelijke eerste plas"/>
    <d v="2012-07-30T16:00:00"/>
    <n v="1"/>
    <x v="9"/>
    <s v="Anax imperator"/>
    <n v="1"/>
    <s v="AWD"/>
    <x v="2"/>
    <n v="7"/>
    <s v="Glazenmakers"/>
    <n v="30.142857142857142"/>
  </r>
  <r>
    <n v="17"/>
    <s v="AWD-EVR-Grote zuidelijke eerste plas"/>
    <d v="2012-07-30T16:00:00"/>
    <n v="1"/>
    <x v="13"/>
    <s v="Chalcolestes viridis"/>
    <n v="1"/>
    <s v="AWD"/>
    <x v="2"/>
    <n v="7"/>
    <s v="Pantserjuffers"/>
    <n v="30.142857142857142"/>
  </r>
  <r>
    <n v="17"/>
    <s v="AWD-EVR-Grote zuidelijke eerste plas"/>
    <d v="2012-07-30T16:00:00"/>
    <n v="1"/>
    <x v="1"/>
    <s v="Ischnura elegans"/>
    <n v="12"/>
    <s v="AWD"/>
    <x v="2"/>
    <n v="7"/>
    <s v="Waterjuffer"/>
    <n v="30.142857142857142"/>
  </r>
  <r>
    <n v="17"/>
    <s v="AWD-EVR-Grote zuidelijke eerste plas"/>
    <d v="2012-07-30T16:00:00"/>
    <n v="1"/>
    <x v="17"/>
    <s v="Sympetrum vulgatum"/>
    <n v="1"/>
    <s v="AWD"/>
    <x v="2"/>
    <n v="7"/>
    <s v="Korenbouten"/>
    <n v="30.142857142857142"/>
  </r>
  <r>
    <n v="17"/>
    <s v="AWD-EVR-Grote zuidelijke eerste plas"/>
    <d v="2012-07-30T16:00:00"/>
    <n v="1"/>
    <x v="3"/>
    <s v="Enallagma cyathigerum"/>
    <n v="7"/>
    <s v="AWD"/>
    <x v="2"/>
    <n v="7"/>
    <s v="Waterjuffer"/>
    <n v="30.142857142857142"/>
  </r>
  <r>
    <n v="17"/>
    <s v="AWD-EVR-Grote zuidelijke eerste plas"/>
    <d v="2012-08-02T13:50:00"/>
    <n v="1"/>
    <x v="6"/>
    <s v="Coenagrion puella"/>
    <n v="13"/>
    <s v="AWD"/>
    <x v="2"/>
    <n v="8"/>
    <s v="Waterjuffer"/>
    <n v="30.571428571428573"/>
  </r>
  <r>
    <n v="17"/>
    <s v="AWD-EVR-Grote zuidelijke eerste plas"/>
    <d v="2012-08-02T13:50:00"/>
    <n v="1"/>
    <x v="1"/>
    <s v="Ischnura elegans"/>
    <n v="8"/>
    <s v="AWD"/>
    <x v="2"/>
    <n v="8"/>
    <s v="Waterjuffer"/>
    <n v="30.571428571428573"/>
  </r>
  <r>
    <n v="17"/>
    <s v="AWD-EVR-Grote zuidelijke eerste plas"/>
    <d v="2012-08-02T13:50:00"/>
    <n v="1"/>
    <x v="3"/>
    <s v="Enallagma cyathigerum"/>
    <n v="7"/>
    <s v="AWD"/>
    <x v="2"/>
    <n v="8"/>
    <s v="Waterjuffer"/>
    <n v="30.571428571428573"/>
  </r>
  <r>
    <n v="17"/>
    <s v="AWD-EVR-Grote zuidelijke eerste plas"/>
    <d v="2012-08-16T14:20:00"/>
    <n v="1"/>
    <x v="17"/>
    <s v="Sympetrum vulgatum"/>
    <n v="1"/>
    <s v="AWD"/>
    <x v="2"/>
    <n v="8"/>
    <s v="Korenbouten"/>
    <n v="32.571428571428569"/>
  </r>
  <r>
    <n v="17"/>
    <s v="AWD-EVR-Grote zuidelijke eerste plas"/>
    <d v="2012-08-16T14:20:00"/>
    <n v="1"/>
    <x v="6"/>
    <s v="Coenagrion puella"/>
    <n v="21"/>
    <s v="AWD"/>
    <x v="2"/>
    <n v="8"/>
    <s v="Waterjuffer"/>
    <n v="32.571428571428569"/>
  </r>
  <r>
    <n v="17"/>
    <s v="AWD-EVR-Grote zuidelijke eerste plas"/>
    <d v="2012-08-16T14:20:00"/>
    <n v="1"/>
    <x v="12"/>
    <s v="Sympetrum striolatum"/>
    <n v="2"/>
    <s v="AWD"/>
    <x v="2"/>
    <n v="8"/>
    <s v="Korenbouten"/>
    <n v="32.571428571428569"/>
  </r>
  <r>
    <n v="17"/>
    <s v="AWD-EVR-Grote zuidelijke eerste plas"/>
    <d v="2012-08-16T14:20:00"/>
    <n v="1"/>
    <x v="23"/>
    <s v="Sympetrum striolatum/vulgatum"/>
    <n v="5"/>
    <s v="AWD"/>
    <x v="2"/>
    <n v="8"/>
    <s v="Korenbouten"/>
    <n v="32.571428571428569"/>
  </r>
  <r>
    <n v="17"/>
    <s v="AWD-EVR-Grote zuidelijke eerste plas"/>
    <d v="2012-08-16T14:20:00"/>
    <n v="1"/>
    <x v="3"/>
    <s v="Enallagma cyathigerum"/>
    <n v="5"/>
    <s v="AWD"/>
    <x v="2"/>
    <n v="8"/>
    <s v="Waterjuffer"/>
    <n v="32.571428571428569"/>
  </r>
  <r>
    <n v="17"/>
    <s v="AWD-EVR-Grote zuidelijke eerste plas"/>
    <d v="2012-08-16T14:20:00"/>
    <n v="1"/>
    <x v="15"/>
    <s v="Sympetrum danae"/>
    <n v="1"/>
    <s v="AWD"/>
    <x v="2"/>
    <n v="8"/>
    <s v="Korenbouten"/>
    <n v="32.571428571428569"/>
  </r>
  <r>
    <n v="17"/>
    <s v="AWD-EVR-Grote zuidelijke eerste plas"/>
    <d v="2012-08-23T14:50:00"/>
    <n v="1"/>
    <x v="6"/>
    <s v="Coenagrion puella"/>
    <n v="11"/>
    <s v="AWD"/>
    <x v="2"/>
    <n v="8"/>
    <s v="Waterjuffer"/>
    <n v="33.571428571428569"/>
  </r>
  <r>
    <n v="17"/>
    <s v="AWD-EVR-Grote zuidelijke eerste plas"/>
    <d v="2012-08-23T14:50:00"/>
    <n v="1"/>
    <x v="23"/>
    <s v="Sympetrum striolatum/vulgatum"/>
    <n v="2"/>
    <s v="AWD"/>
    <x v="2"/>
    <n v="8"/>
    <s v="Korenbouten"/>
    <n v="33.571428571428569"/>
  </r>
  <r>
    <n v="17"/>
    <s v="AWD-EVR-Grote zuidelijke eerste plas"/>
    <d v="2012-08-23T14:50:00"/>
    <n v="1"/>
    <x v="11"/>
    <s v="Lestes sponsa"/>
    <n v="1"/>
    <s v="AWD"/>
    <x v="2"/>
    <n v="8"/>
    <s v="Pantserjuffers"/>
    <n v="33.571428571428569"/>
  </r>
  <r>
    <n v="17"/>
    <s v="AWD-EVR-Grote zuidelijke eerste plas"/>
    <d v="2012-09-03T11:05:00"/>
    <n v="1"/>
    <x v="14"/>
    <s v="Aeshna mixta"/>
    <n v="2"/>
    <s v="AWD"/>
    <x v="2"/>
    <n v="9"/>
    <s v="Glazenmakers"/>
    <n v="35.142857142857146"/>
  </r>
  <r>
    <n v="17"/>
    <s v="AWD-EVR-Grote zuidelijke eerste plas"/>
    <d v="2012-09-03T11:05:00"/>
    <n v="1"/>
    <x v="6"/>
    <s v="Coenagrion puella"/>
    <n v="9"/>
    <s v="AWD"/>
    <x v="2"/>
    <n v="9"/>
    <s v="Waterjuffer"/>
    <n v="35.142857142857146"/>
  </r>
  <r>
    <n v="17"/>
    <s v="AWD-EVR-Grote zuidelijke eerste plas"/>
    <d v="2012-09-03T11:05:00"/>
    <n v="1"/>
    <x v="12"/>
    <s v="Sympetrum striolatum"/>
    <n v="1"/>
    <s v="AWD"/>
    <x v="2"/>
    <n v="9"/>
    <s v="Korenbouten"/>
    <n v="35.142857142857146"/>
  </r>
  <r>
    <n v="17"/>
    <s v="AWD-EVR-Grote zuidelijke eerste plas"/>
    <d v="2012-09-03T11:05:00"/>
    <n v="1"/>
    <x v="3"/>
    <s v="Enallagma cyathigerum"/>
    <n v="2"/>
    <s v="AWD"/>
    <x v="2"/>
    <n v="9"/>
    <s v="Waterjuffer"/>
    <n v="35.142857142857146"/>
  </r>
  <r>
    <n v="17"/>
    <s v="AWD-EVR-Grote zuidelijke eerste plas"/>
    <d v="2013-05-07T11:45:00"/>
    <n v="1"/>
    <x v="1"/>
    <s v="Ischnura elegans"/>
    <n v="1"/>
    <s v="AWD"/>
    <x v="3"/>
    <n v="5"/>
    <s v="Waterjuffer"/>
    <n v="18"/>
  </r>
  <r>
    <n v="17"/>
    <s v="AWD-EVR-Grote zuidelijke eerste plas"/>
    <d v="2013-05-07T11:45:00"/>
    <n v="1"/>
    <x v="2"/>
    <s v="Pyrrhosoma nymphula"/>
    <n v="2"/>
    <s v="AWD"/>
    <x v="3"/>
    <n v="5"/>
    <s v="Waterjuffer"/>
    <n v="18"/>
  </r>
  <r>
    <n v="17"/>
    <s v="AWD-EVR-Grote zuidelijke eerste plas"/>
    <d v="2013-05-07T11:45:00"/>
    <n v="1"/>
    <x v="10"/>
    <s v="Libellula quadrimaculata"/>
    <n v="6"/>
    <s v="AWD"/>
    <x v="3"/>
    <n v="5"/>
    <s v="Korenbouten"/>
    <n v="18"/>
  </r>
  <r>
    <n v="17"/>
    <s v="AWD-EVR-Grote zuidelijke eerste plas"/>
    <d v="2013-05-27T14:50:00"/>
    <n v="1"/>
    <x v="6"/>
    <s v="Coenagrion puella"/>
    <n v="2"/>
    <s v="AWD"/>
    <x v="3"/>
    <n v="5"/>
    <s v="Waterjuffer"/>
    <n v="20.857142857142858"/>
  </r>
  <r>
    <n v="17"/>
    <s v="AWD-EVR-Grote zuidelijke eerste plas"/>
    <d v="2013-05-27T14:50:00"/>
    <n v="1"/>
    <x v="1"/>
    <s v="Ischnura elegans"/>
    <n v="9"/>
    <s v="AWD"/>
    <x v="3"/>
    <n v="5"/>
    <s v="Waterjuffer"/>
    <n v="20.857142857142858"/>
  </r>
  <r>
    <n v="17"/>
    <s v="AWD-EVR-Grote zuidelijke eerste plas"/>
    <d v="2013-05-27T14:50:00"/>
    <n v="1"/>
    <x v="18"/>
    <s v="Leucorrhinia rubicunda"/>
    <n v="2"/>
    <s v="AWD"/>
    <x v="3"/>
    <n v="5"/>
    <s v="Korenbouten"/>
    <n v="20.857142857142858"/>
  </r>
  <r>
    <n v="17"/>
    <s v="AWD-EVR-Grote zuidelijke eerste plas"/>
    <d v="2013-05-27T14:50:00"/>
    <n v="1"/>
    <x v="10"/>
    <s v="Libellula quadrimaculata"/>
    <n v="3"/>
    <s v="AWD"/>
    <x v="3"/>
    <n v="5"/>
    <s v="Korenbouten"/>
    <n v="20.857142857142858"/>
  </r>
  <r>
    <n v="17"/>
    <s v="AWD-EVR-Grote zuidelijke eerste plas"/>
    <d v="2013-05-27T14:50:00"/>
    <n v="1"/>
    <x v="2"/>
    <s v="Pyrrhosoma nymphula"/>
    <n v="3"/>
    <s v="AWD"/>
    <x v="3"/>
    <n v="5"/>
    <s v="Waterjuffer"/>
    <n v="20.857142857142858"/>
  </r>
  <r>
    <n v="17"/>
    <s v="AWD-EVR-Grote zuidelijke eerste plas"/>
    <d v="2013-05-27T14:50:00"/>
    <n v="1"/>
    <x v="3"/>
    <s v="Enallagma cyathigerum"/>
    <n v="11"/>
    <s v="AWD"/>
    <x v="3"/>
    <n v="5"/>
    <s v="Waterjuffer"/>
    <n v="20.857142857142858"/>
  </r>
  <r>
    <n v="17"/>
    <s v="AWD-EVR-Grote zuidelijke eerste plas"/>
    <d v="2013-06-11T13:50:00"/>
    <n v="1"/>
    <x v="12"/>
    <s v="Sympetrum striolatum"/>
    <n v="1"/>
    <s v="AWD"/>
    <x v="3"/>
    <n v="6"/>
    <s v="Korenbouten"/>
    <n v="23"/>
  </r>
  <r>
    <n v="17"/>
    <s v="AWD-EVR-Grote zuidelijke eerste plas"/>
    <d v="2013-06-11T13:50:00"/>
    <n v="1"/>
    <x v="6"/>
    <s v="Coenagrion puella"/>
    <n v="37"/>
    <s v="AWD"/>
    <x v="3"/>
    <n v="6"/>
    <s v="Waterjuffer"/>
    <n v="23"/>
  </r>
  <r>
    <n v="17"/>
    <s v="AWD-EVR-Grote zuidelijke eerste plas"/>
    <d v="2013-06-11T13:50:00"/>
    <n v="1"/>
    <x v="2"/>
    <s v="Pyrrhosoma nymphula"/>
    <n v="4"/>
    <s v="AWD"/>
    <x v="3"/>
    <n v="6"/>
    <s v="Waterjuffer"/>
    <n v="23"/>
  </r>
  <r>
    <n v="17"/>
    <s v="AWD-EVR-Grote zuidelijke eerste plas"/>
    <d v="2013-06-11T13:50:00"/>
    <n v="1"/>
    <x v="1"/>
    <s v="Ischnura elegans"/>
    <n v="20"/>
    <s v="AWD"/>
    <x v="3"/>
    <n v="6"/>
    <s v="Waterjuffer"/>
    <n v="23"/>
  </r>
  <r>
    <n v="17"/>
    <s v="AWD-EVR-Grote zuidelijke eerste plas"/>
    <d v="2013-06-11T13:50:00"/>
    <n v="1"/>
    <x v="4"/>
    <s v="Coenagrion pulchellum"/>
    <n v="11"/>
    <s v="AWD"/>
    <x v="3"/>
    <n v="6"/>
    <s v="Waterjuffer"/>
    <n v="23"/>
  </r>
  <r>
    <n v="17"/>
    <s v="AWD-EVR-Grote zuidelijke eerste plas"/>
    <d v="2013-06-11T13:50:00"/>
    <n v="1"/>
    <x v="10"/>
    <s v="Libellula quadrimaculata"/>
    <n v="13"/>
    <s v="AWD"/>
    <x v="3"/>
    <n v="6"/>
    <s v="Korenbouten"/>
    <n v="23"/>
  </r>
  <r>
    <n v="17"/>
    <s v="AWD-EVR-Grote zuidelijke eerste plas"/>
    <d v="2013-06-11T13:50:00"/>
    <n v="1"/>
    <x v="3"/>
    <s v="Enallagma cyathigerum"/>
    <n v="27"/>
    <s v="AWD"/>
    <x v="3"/>
    <n v="6"/>
    <s v="Waterjuffer"/>
    <n v="23"/>
  </r>
  <r>
    <n v="17"/>
    <s v="AWD-EVR-Grote zuidelijke eerste plas"/>
    <d v="2013-06-20T13:45:00"/>
    <n v="1"/>
    <x v="6"/>
    <s v="Coenagrion puella"/>
    <n v="23"/>
    <s v="AWD"/>
    <x v="3"/>
    <n v="6"/>
    <s v="Waterjuffer"/>
    <n v="24.285714285714285"/>
  </r>
  <r>
    <n v="17"/>
    <s v="AWD-EVR-Grote zuidelijke eerste plas"/>
    <d v="2013-06-20T13:45:00"/>
    <n v="1"/>
    <x v="1"/>
    <s v="Ischnura elegans"/>
    <n v="34"/>
    <s v="AWD"/>
    <x v="3"/>
    <n v="6"/>
    <s v="Waterjuffer"/>
    <n v="24.285714285714285"/>
  </r>
  <r>
    <n v="17"/>
    <s v="AWD-EVR-Grote zuidelijke eerste plas"/>
    <d v="2013-06-20T13:45:00"/>
    <n v="1"/>
    <x v="4"/>
    <s v="Coenagrion pulchellum"/>
    <n v="8"/>
    <s v="AWD"/>
    <x v="3"/>
    <n v="6"/>
    <s v="Waterjuffer"/>
    <n v="24.285714285714285"/>
  </r>
  <r>
    <n v="17"/>
    <s v="AWD-EVR-Grote zuidelijke eerste plas"/>
    <d v="2013-06-20T13:45:00"/>
    <n v="1"/>
    <x v="10"/>
    <s v="Libellula quadrimaculata"/>
    <n v="4"/>
    <s v="AWD"/>
    <x v="3"/>
    <n v="6"/>
    <s v="Korenbouten"/>
    <n v="24.285714285714285"/>
  </r>
  <r>
    <n v="17"/>
    <s v="AWD-EVR-Grote zuidelijke eerste plas"/>
    <d v="2013-06-20T13:45:00"/>
    <n v="1"/>
    <x v="3"/>
    <s v="Enallagma cyathigerum"/>
    <n v="16"/>
    <s v="AWD"/>
    <x v="3"/>
    <n v="6"/>
    <s v="Waterjuffer"/>
    <n v="24.285714285714285"/>
  </r>
  <r>
    <n v="17"/>
    <s v="AWD-EVR-Grote zuidelijke eerste plas"/>
    <d v="2013-07-02T11:40:00"/>
    <n v="1"/>
    <x v="6"/>
    <s v="Coenagrion puella"/>
    <n v="8"/>
    <s v="AWD"/>
    <x v="3"/>
    <n v="7"/>
    <s v="Waterjuffer"/>
    <n v="26"/>
  </r>
  <r>
    <n v="17"/>
    <s v="AWD-EVR-Grote zuidelijke eerste plas"/>
    <d v="2013-07-02T11:40:00"/>
    <n v="1"/>
    <x v="1"/>
    <s v="Ischnura elegans"/>
    <n v="20"/>
    <s v="AWD"/>
    <x v="3"/>
    <n v="7"/>
    <s v="Waterjuffer"/>
    <n v="26"/>
  </r>
  <r>
    <n v="17"/>
    <s v="AWD-EVR-Grote zuidelijke eerste plas"/>
    <d v="2013-07-02T11:40:00"/>
    <n v="1"/>
    <x v="4"/>
    <s v="Coenagrion pulchellum"/>
    <n v="5"/>
    <s v="AWD"/>
    <x v="3"/>
    <n v="7"/>
    <s v="Waterjuffer"/>
    <n v="26"/>
  </r>
  <r>
    <n v="17"/>
    <s v="AWD-EVR-Grote zuidelijke eerste plas"/>
    <d v="2013-07-02T11:40:00"/>
    <n v="1"/>
    <x v="10"/>
    <s v="Libellula quadrimaculata"/>
    <n v="2"/>
    <s v="AWD"/>
    <x v="3"/>
    <n v="7"/>
    <s v="Korenbouten"/>
    <n v="26"/>
  </r>
  <r>
    <n v="17"/>
    <s v="AWD-EVR-Grote zuidelijke eerste plas"/>
    <d v="2013-07-02T11:40:00"/>
    <n v="1"/>
    <x v="3"/>
    <s v="Enallagma cyathigerum"/>
    <n v="7"/>
    <s v="AWD"/>
    <x v="3"/>
    <n v="7"/>
    <s v="Waterjuffer"/>
    <n v="26"/>
  </r>
  <r>
    <n v="17"/>
    <s v="AWD-EVR-Grote zuidelijke eerste plas"/>
    <d v="2013-07-15T14:00:00"/>
    <n v="1"/>
    <x v="14"/>
    <s v="Aeshna mixta"/>
    <n v="2"/>
    <s v="AWD"/>
    <x v="3"/>
    <n v="7"/>
    <s v="Glazenmakers"/>
    <n v="27.857142857142858"/>
  </r>
  <r>
    <n v="17"/>
    <s v="AWD-EVR-Grote zuidelijke eerste plas"/>
    <d v="2013-07-15T14:00:00"/>
    <n v="1"/>
    <x v="6"/>
    <s v="Coenagrion puella"/>
    <n v="18"/>
    <s v="AWD"/>
    <x v="3"/>
    <n v="7"/>
    <s v="Waterjuffer"/>
    <n v="27.857142857142858"/>
  </r>
  <r>
    <n v="17"/>
    <s v="AWD-EVR-Grote zuidelijke eerste plas"/>
    <d v="2013-07-15T14:00:00"/>
    <n v="1"/>
    <x v="1"/>
    <s v="Ischnura elegans"/>
    <n v="11"/>
    <s v="AWD"/>
    <x v="3"/>
    <n v="7"/>
    <s v="Waterjuffer"/>
    <n v="27.857142857142858"/>
  </r>
  <r>
    <n v="17"/>
    <s v="AWD-EVR-Grote zuidelijke eerste plas"/>
    <d v="2013-07-15T14:00:00"/>
    <n v="1"/>
    <x v="4"/>
    <s v="Coenagrion pulchellum"/>
    <n v="2"/>
    <s v="AWD"/>
    <x v="3"/>
    <n v="7"/>
    <s v="Waterjuffer"/>
    <n v="27.857142857142858"/>
  </r>
  <r>
    <n v="17"/>
    <s v="AWD-EVR-Grote zuidelijke eerste plas"/>
    <d v="2013-07-15T14:00:00"/>
    <n v="1"/>
    <x v="3"/>
    <s v="Enallagma cyathigerum"/>
    <n v="13"/>
    <s v="AWD"/>
    <x v="3"/>
    <n v="7"/>
    <s v="Waterjuffer"/>
    <n v="27.857142857142858"/>
  </r>
  <r>
    <n v="17"/>
    <s v="AWD-EVR-Grote zuidelijke eerste plas"/>
    <d v="2013-08-01T12:15:00"/>
    <n v="1"/>
    <x v="16"/>
    <s v="Sympetrum sanguineum"/>
    <n v="1"/>
    <s v="AWD"/>
    <x v="3"/>
    <n v="8"/>
    <s v="Korenbouten"/>
    <n v="30.285714285714285"/>
  </r>
  <r>
    <n v="17"/>
    <s v="AWD-EVR-Grote zuidelijke eerste plas"/>
    <d v="2013-08-01T12:15:00"/>
    <n v="1"/>
    <x v="23"/>
    <s v="Sympetrum striolatum/vulgatum"/>
    <n v="1"/>
    <s v="AWD"/>
    <x v="3"/>
    <n v="8"/>
    <s v="Korenbouten"/>
    <n v="30.285714285714285"/>
  </r>
  <r>
    <n v="17"/>
    <s v="AWD-EVR-Grote zuidelijke eerste plas"/>
    <d v="2013-08-01T12:15:00"/>
    <n v="1"/>
    <x v="17"/>
    <s v="Sympetrum vulgatum"/>
    <n v="2"/>
    <s v="AWD"/>
    <x v="3"/>
    <n v="8"/>
    <s v="Korenbouten"/>
    <n v="30.285714285714285"/>
  </r>
  <r>
    <n v="17"/>
    <s v="AWD-EVR-Grote zuidelijke eerste plas"/>
    <d v="2013-08-01T12:15:00"/>
    <n v="1"/>
    <x v="6"/>
    <s v="Coenagrion puella"/>
    <n v="10"/>
    <s v="AWD"/>
    <x v="3"/>
    <n v="8"/>
    <s v="Waterjuffer"/>
    <n v="30.285714285714285"/>
  </r>
  <r>
    <n v="17"/>
    <s v="AWD-EVR-Grote zuidelijke eerste plas"/>
    <d v="2013-08-01T12:15:00"/>
    <n v="1"/>
    <x v="12"/>
    <s v="Sympetrum striolatum"/>
    <n v="2"/>
    <s v="AWD"/>
    <x v="3"/>
    <n v="8"/>
    <s v="Korenbouten"/>
    <n v="30.285714285714285"/>
  </r>
  <r>
    <n v="17"/>
    <s v="AWD-EVR-Grote zuidelijke eerste plas"/>
    <d v="2013-08-01T12:15:00"/>
    <n v="1"/>
    <x v="11"/>
    <s v="Lestes sponsa"/>
    <n v="3"/>
    <s v="AWD"/>
    <x v="3"/>
    <n v="8"/>
    <s v="Pantserjuffers"/>
    <n v="30.285714285714285"/>
  </r>
  <r>
    <n v="17"/>
    <s v="AWD-EVR-Grote zuidelijke eerste plas"/>
    <d v="2013-08-01T12:15:00"/>
    <n v="1"/>
    <x v="1"/>
    <s v="Ischnura elegans"/>
    <n v="7"/>
    <s v="AWD"/>
    <x v="3"/>
    <n v="8"/>
    <s v="Waterjuffer"/>
    <n v="30.285714285714285"/>
  </r>
  <r>
    <n v="17"/>
    <s v="AWD-EVR-Grote zuidelijke eerste plas"/>
    <d v="2013-08-01T12:15:00"/>
    <n v="1"/>
    <x v="3"/>
    <s v="Enallagma cyathigerum"/>
    <n v="4"/>
    <s v="AWD"/>
    <x v="3"/>
    <n v="8"/>
    <s v="Waterjuffer"/>
    <n v="30.285714285714285"/>
  </r>
  <r>
    <n v="17"/>
    <s v="AWD-EVR-Grote zuidelijke eerste plas"/>
    <d v="2013-08-16T15:05:00"/>
    <n v="1"/>
    <x v="23"/>
    <s v="Sympetrum striolatum/vulgatum"/>
    <n v="1"/>
    <s v="AWD"/>
    <x v="3"/>
    <n v="8"/>
    <s v="Korenbouten"/>
    <n v="32.428571428571431"/>
  </r>
  <r>
    <n v="17"/>
    <s v="AWD-EVR-Grote zuidelijke eerste plas"/>
    <d v="2013-08-16T15:05:00"/>
    <n v="1"/>
    <x v="9"/>
    <s v="Anax imperator"/>
    <n v="1"/>
    <s v="AWD"/>
    <x v="3"/>
    <n v="8"/>
    <s v="Glazenmakers"/>
    <n v="32.428571428571431"/>
  </r>
  <r>
    <n v="17"/>
    <s v="AWD-EVR-Grote zuidelijke eerste plas"/>
    <d v="2013-08-16T15:05:00"/>
    <n v="1"/>
    <x v="6"/>
    <s v="Coenagrion puella"/>
    <n v="5"/>
    <s v="AWD"/>
    <x v="3"/>
    <n v="8"/>
    <s v="Waterjuffer"/>
    <n v="32.428571428571431"/>
  </r>
  <r>
    <n v="17"/>
    <s v="AWD-EVR-Grote zuidelijke eerste plas"/>
    <d v="2013-08-16T15:05:00"/>
    <n v="1"/>
    <x v="12"/>
    <s v="Sympetrum striolatum"/>
    <n v="4"/>
    <s v="AWD"/>
    <x v="3"/>
    <n v="8"/>
    <s v="Korenbouten"/>
    <n v="32.428571428571431"/>
  </r>
  <r>
    <n v="17"/>
    <s v="AWD-EVR-Grote zuidelijke eerste plas"/>
    <d v="2013-08-16T15:05:00"/>
    <n v="1"/>
    <x v="11"/>
    <s v="Lestes sponsa"/>
    <n v="5"/>
    <s v="AWD"/>
    <x v="3"/>
    <n v="8"/>
    <s v="Pantserjuffers"/>
    <n v="32.428571428571431"/>
  </r>
  <r>
    <n v="17"/>
    <s v="AWD-EVR-Grote zuidelijke eerste plas"/>
    <d v="2013-08-16T15:05:00"/>
    <n v="1"/>
    <x v="1"/>
    <s v="Ischnura elegans"/>
    <n v="2"/>
    <s v="AWD"/>
    <x v="3"/>
    <n v="8"/>
    <s v="Waterjuffer"/>
    <n v="32.428571428571431"/>
  </r>
  <r>
    <n v="17"/>
    <s v="AWD-EVR-Grote zuidelijke eerste plas"/>
    <d v="2013-08-16T15:05:00"/>
    <n v="1"/>
    <x v="17"/>
    <s v="Sympetrum vulgatum"/>
    <n v="2"/>
    <s v="AWD"/>
    <x v="3"/>
    <n v="8"/>
    <s v="Korenbouten"/>
    <n v="32.428571428571431"/>
  </r>
  <r>
    <n v="17"/>
    <s v="AWD-EVR-Grote zuidelijke eerste plas"/>
    <d v="2013-08-16T15:05:00"/>
    <n v="1"/>
    <x v="3"/>
    <s v="Enallagma cyathigerum"/>
    <n v="7"/>
    <s v="AWD"/>
    <x v="3"/>
    <n v="8"/>
    <s v="Waterjuffer"/>
    <n v="32.428571428571431"/>
  </r>
  <r>
    <n v="17"/>
    <s v="AWD-EVR-Grote zuidelijke eerste plas"/>
    <d v="2013-08-29T12:05:00"/>
    <n v="1"/>
    <x v="12"/>
    <s v="Sympetrum striolatum"/>
    <n v="3"/>
    <s v="AWD"/>
    <x v="3"/>
    <n v="8"/>
    <s v="Korenbouten"/>
    <n v="34.285714285714285"/>
  </r>
  <r>
    <n v="17"/>
    <s v="AWD-EVR-Grote zuidelijke eerste plas"/>
    <d v="2013-08-29T12:05:00"/>
    <n v="1"/>
    <x v="14"/>
    <s v="Aeshna mixta"/>
    <n v="2"/>
    <s v="AWD"/>
    <x v="3"/>
    <n v="8"/>
    <s v="Glazenmakers"/>
    <n v="34.285714285714285"/>
  </r>
  <r>
    <n v="17"/>
    <s v="AWD-EVR-Grote zuidelijke eerste plas"/>
    <d v="2013-08-29T12:05:00"/>
    <n v="1"/>
    <x v="3"/>
    <s v="Enallagma cyathigerum"/>
    <n v="2"/>
    <s v="AWD"/>
    <x v="3"/>
    <n v="8"/>
    <s v="Waterjuffer"/>
    <n v="34.285714285714285"/>
  </r>
  <r>
    <n v="17"/>
    <s v="AWD-EVR-Grote zuidelijke eerste plas"/>
    <d v="2013-08-29T12:05:00"/>
    <n v="1"/>
    <x v="6"/>
    <s v="Coenagrion puella"/>
    <n v="5"/>
    <s v="AWD"/>
    <x v="3"/>
    <n v="8"/>
    <s v="Waterjuffer"/>
    <n v="34.285714285714285"/>
  </r>
  <r>
    <n v="17"/>
    <s v="AWD-EVR-Grote zuidelijke eerste plas"/>
    <d v="2013-08-29T12:05:00"/>
    <n v="1"/>
    <x v="23"/>
    <s v="Sympetrum striolatum/vulgatum"/>
    <n v="4"/>
    <s v="AWD"/>
    <x v="3"/>
    <n v="8"/>
    <s v="Korenbouten"/>
    <n v="34.285714285714285"/>
  </r>
  <r>
    <n v="17"/>
    <s v="AWD-EVR-Grote zuidelijke eerste plas"/>
    <d v="2013-08-29T12:05:00"/>
    <n v="1"/>
    <x v="13"/>
    <s v="Chalcolestes viridis"/>
    <n v="3"/>
    <s v="AWD"/>
    <x v="3"/>
    <n v="8"/>
    <s v="Pantserjuffers"/>
    <n v="34.285714285714285"/>
  </r>
  <r>
    <n v="17"/>
    <s v="AWD-EVR-Grote zuidelijke eerste plas"/>
    <d v="2013-08-29T12:05:00"/>
    <n v="1"/>
    <x v="1"/>
    <s v="Ischnura elegans"/>
    <n v="2"/>
    <s v="AWD"/>
    <x v="3"/>
    <n v="8"/>
    <s v="Waterjuffer"/>
    <n v="34.285714285714285"/>
  </r>
  <r>
    <n v="17"/>
    <s v="AWD-EVR-Grote zuidelijke eerste plas"/>
    <d v="2014-05-05T15:00:00"/>
    <n v="1"/>
    <x v="6"/>
    <s v="Coenagrion puella"/>
    <n v="11"/>
    <s v="AWD"/>
    <x v="4"/>
    <n v="5"/>
    <s v="Waterjuffer"/>
    <n v="17.714285714285715"/>
  </r>
  <r>
    <n v="17"/>
    <s v="AWD-EVR-Grote zuidelijke eerste plas"/>
    <d v="2014-05-05T15:00:00"/>
    <n v="1"/>
    <x v="10"/>
    <s v="Libellula quadrimaculata"/>
    <n v="7"/>
    <s v="AWD"/>
    <x v="4"/>
    <n v="5"/>
    <s v="Korenbouten"/>
    <n v="17.714285714285715"/>
  </r>
  <r>
    <n v="17"/>
    <s v="AWD-EVR-Grote zuidelijke eerste plas"/>
    <d v="2014-05-05T15:00:00"/>
    <n v="1"/>
    <x v="2"/>
    <s v="Pyrrhosoma nymphula"/>
    <n v="10"/>
    <s v="AWD"/>
    <x v="4"/>
    <n v="5"/>
    <s v="Waterjuffer"/>
    <n v="17.714285714285715"/>
  </r>
  <r>
    <n v="17"/>
    <s v="AWD-EVR-Grote zuidelijke eerste plas"/>
    <d v="2014-05-05T15:00:00"/>
    <n v="1"/>
    <x v="3"/>
    <s v="Enallagma cyathigerum"/>
    <n v="4"/>
    <s v="AWD"/>
    <x v="4"/>
    <n v="5"/>
    <s v="Waterjuffer"/>
    <n v="17.714285714285715"/>
  </r>
  <r>
    <n v="17"/>
    <s v="AWD-EVR-Grote zuidelijke eerste plas"/>
    <d v="2014-05-15T15:30:00"/>
    <n v="1"/>
    <x v="6"/>
    <s v="Coenagrion puella"/>
    <n v="20"/>
    <s v="AWD"/>
    <x v="4"/>
    <n v="5"/>
    <s v="Waterjuffer"/>
    <n v="19.142857142857142"/>
  </r>
  <r>
    <n v="17"/>
    <s v="AWD-EVR-Grote zuidelijke eerste plas"/>
    <d v="2014-05-15T15:30:00"/>
    <n v="1"/>
    <x v="1"/>
    <s v="Ischnura elegans"/>
    <n v="2"/>
    <s v="AWD"/>
    <x v="4"/>
    <n v="5"/>
    <s v="Waterjuffer"/>
    <n v="19.142857142857142"/>
  </r>
  <r>
    <n v="17"/>
    <s v="AWD-EVR-Grote zuidelijke eerste plas"/>
    <d v="2014-05-15T15:30:00"/>
    <n v="1"/>
    <x v="10"/>
    <s v="Libellula quadrimaculata"/>
    <n v="13"/>
    <s v="AWD"/>
    <x v="4"/>
    <n v="5"/>
    <s v="Korenbouten"/>
    <n v="19.142857142857142"/>
  </r>
  <r>
    <n v="17"/>
    <s v="AWD-EVR-Grote zuidelijke eerste plas"/>
    <d v="2014-05-15T15:30:00"/>
    <n v="1"/>
    <x v="3"/>
    <s v="Enallagma cyathigerum"/>
    <n v="15"/>
    <s v="AWD"/>
    <x v="4"/>
    <n v="5"/>
    <s v="Waterjuffer"/>
    <n v="19.142857142857142"/>
  </r>
  <r>
    <n v="17"/>
    <s v="AWD-EVR-Grote zuidelijke eerste plas"/>
    <d v="2014-06-02T15:15:00"/>
    <n v="1"/>
    <x v="23"/>
    <s v="Sympetrum striolatum/vulgatum"/>
    <n v="2"/>
    <s v="AWD"/>
    <x v="4"/>
    <n v="6"/>
    <s v="Korenbouten"/>
    <n v="21.714285714285715"/>
  </r>
  <r>
    <n v="17"/>
    <s v="AWD-EVR-Grote zuidelijke eerste plas"/>
    <d v="2014-06-02T15:15:00"/>
    <n v="1"/>
    <x v="5"/>
    <s v="Orthetrum cancellatum"/>
    <n v="2"/>
    <s v="AWD"/>
    <x v="4"/>
    <n v="6"/>
    <s v="Korenbouten"/>
    <n v="21.714285714285715"/>
  </r>
  <r>
    <n v="17"/>
    <s v="AWD-EVR-Grote zuidelijke eerste plas"/>
    <d v="2014-06-02T15:15:00"/>
    <n v="1"/>
    <x v="6"/>
    <s v="Coenagrion puella"/>
    <n v="30"/>
    <s v="AWD"/>
    <x v="4"/>
    <n v="6"/>
    <s v="Waterjuffer"/>
    <n v="21.714285714285715"/>
  </r>
  <r>
    <n v="17"/>
    <s v="AWD-EVR-Grote zuidelijke eerste plas"/>
    <d v="2014-06-02T15:15:00"/>
    <n v="1"/>
    <x v="12"/>
    <s v="Sympetrum striolatum"/>
    <n v="1"/>
    <s v="AWD"/>
    <x v="4"/>
    <n v="6"/>
    <s v="Korenbouten"/>
    <n v="21.714285714285715"/>
  </r>
  <r>
    <n v="17"/>
    <s v="AWD-EVR-Grote zuidelijke eerste plas"/>
    <d v="2014-06-02T15:15:00"/>
    <n v="1"/>
    <x v="9"/>
    <s v="Anax imperator"/>
    <n v="1"/>
    <s v="AWD"/>
    <x v="4"/>
    <n v="6"/>
    <s v="Glazenmakers"/>
    <n v="21.714285714285715"/>
  </r>
  <r>
    <n v="17"/>
    <s v="AWD-EVR-Grote zuidelijke eerste plas"/>
    <d v="2014-06-02T15:15:00"/>
    <n v="1"/>
    <x v="1"/>
    <s v="Ischnura elegans"/>
    <n v="11"/>
    <s v="AWD"/>
    <x v="4"/>
    <n v="6"/>
    <s v="Waterjuffer"/>
    <n v="21.714285714285715"/>
  </r>
  <r>
    <n v="17"/>
    <s v="AWD-EVR-Grote zuidelijke eerste plas"/>
    <d v="2014-06-02T15:15:00"/>
    <n v="1"/>
    <x v="4"/>
    <s v="Coenagrion pulchellum"/>
    <n v="4"/>
    <s v="AWD"/>
    <x v="4"/>
    <n v="6"/>
    <s v="Waterjuffer"/>
    <n v="21.714285714285715"/>
  </r>
  <r>
    <n v="17"/>
    <s v="AWD-EVR-Grote zuidelijke eerste plas"/>
    <d v="2014-06-02T15:15:00"/>
    <n v="1"/>
    <x v="10"/>
    <s v="Libellula quadrimaculata"/>
    <n v="26"/>
    <s v="AWD"/>
    <x v="4"/>
    <n v="6"/>
    <s v="Korenbouten"/>
    <n v="21.714285714285715"/>
  </r>
  <r>
    <n v="17"/>
    <s v="AWD-EVR-Grote zuidelijke eerste plas"/>
    <d v="2014-06-02T15:15:00"/>
    <n v="1"/>
    <x v="3"/>
    <s v="Enallagma cyathigerum"/>
    <n v="13"/>
    <s v="AWD"/>
    <x v="4"/>
    <n v="6"/>
    <s v="Waterjuffer"/>
    <n v="21.714285714285715"/>
  </r>
  <r>
    <n v="17"/>
    <s v="AWD-EVR-Grote zuidelijke eerste plas"/>
    <d v="2014-07-01T15:30:00"/>
    <n v="1"/>
    <x v="9"/>
    <s v="Anax imperator"/>
    <n v="1"/>
    <s v="AWD"/>
    <x v="4"/>
    <n v="7"/>
    <s v="Glazenmakers"/>
    <n v="25.857142857142858"/>
  </r>
  <r>
    <n v="17"/>
    <s v="AWD-EVR-Grote zuidelijke eerste plas"/>
    <d v="2014-07-01T15:30:00"/>
    <n v="1"/>
    <x v="10"/>
    <s v="Libellula quadrimaculata"/>
    <n v="2"/>
    <s v="AWD"/>
    <x v="4"/>
    <n v="7"/>
    <s v="Korenbouten"/>
    <n v="25.857142857142858"/>
  </r>
  <r>
    <n v="17"/>
    <s v="AWD-EVR-Grote zuidelijke eerste plas"/>
    <d v="2014-07-01T15:30:00"/>
    <n v="1"/>
    <x v="6"/>
    <s v="Coenagrion puella"/>
    <n v="21"/>
    <s v="AWD"/>
    <x v="4"/>
    <n v="7"/>
    <s v="Waterjuffer"/>
    <n v="25.857142857142858"/>
  </r>
  <r>
    <n v="17"/>
    <s v="AWD-EVR-Grote zuidelijke eerste plas"/>
    <d v="2014-07-01T15:30:00"/>
    <n v="1"/>
    <x v="1"/>
    <s v="Ischnura elegans"/>
    <n v="14"/>
    <s v="AWD"/>
    <x v="4"/>
    <n v="7"/>
    <s v="Waterjuffer"/>
    <n v="25.857142857142858"/>
  </r>
  <r>
    <n v="17"/>
    <s v="AWD-EVR-Grote zuidelijke eerste plas"/>
    <d v="2014-07-01T15:30:00"/>
    <n v="1"/>
    <x v="4"/>
    <s v="Coenagrion pulchellum"/>
    <n v="2"/>
    <s v="AWD"/>
    <x v="4"/>
    <n v="7"/>
    <s v="Waterjuffer"/>
    <n v="25.857142857142858"/>
  </r>
  <r>
    <n v="17"/>
    <s v="AWD-EVR-Grote zuidelijke eerste plas"/>
    <d v="2014-07-01T15:30:00"/>
    <n v="1"/>
    <x v="3"/>
    <s v="Enallagma cyathigerum"/>
    <n v="6"/>
    <s v="AWD"/>
    <x v="4"/>
    <n v="7"/>
    <s v="Waterjuffer"/>
    <n v="25.857142857142858"/>
  </r>
  <r>
    <n v="17"/>
    <s v="AWD-EVR-Grote zuidelijke eerste plas"/>
    <d v="2014-07-10T15:25:00"/>
    <n v="1"/>
    <x v="9"/>
    <s v="Anax imperator"/>
    <n v="2"/>
    <s v="AWD"/>
    <x v="4"/>
    <n v="7"/>
    <s v="Glazenmakers"/>
    <n v="27.142857142857142"/>
  </r>
  <r>
    <n v="17"/>
    <s v="AWD-EVR-Grote zuidelijke eerste plas"/>
    <d v="2014-07-10T15:25:00"/>
    <n v="1"/>
    <x v="13"/>
    <s v="Chalcolestes viridis"/>
    <n v="2"/>
    <s v="AWD"/>
    <x v="4"/>
    <n v="7"/>
    <s v="Pantserjuffers"/>
    <n v="27.142857142857142"/>
  </r>
  <r>
    <n v="17"/>
    <s v="AWD-EVR-Grote zuidelijke eerste plas"/>
    <d v="2014-07-10T15:25:00"/>
    <n v="1"/>
    <x v="6"/>
    <s v="Coenagrion puella"/>
    <n v="24"/>
    <s v="AWD"/>
    <x v="4"/>
    <n v="7"/>
    <s v="Waterjuffer"/>
    <n v="27.142857142857142"/>
  </r>
  <r>
    <n v="17"/>
    <s v="AWD-EVR-Grote zuidelijke eerste plas"/>
    <d v="2014-07-10T15:25:00"/>
    <n v="1"/>
    <x v="1"/>
    <s v="Ischnura elegans"/>
    <n v="6"/>
    <s v="AWD"/>
    <x v="4"/>
    <n v="7"/>
    <s v="Waterjuffer"/>
    <n v="27.142857142857142"/>
  </r>
  <r>
    <n v="17"/>
    <s v="AWD-EVR-Grote zuidelijke eerste plas"/>
    <d v="2014-07-10T15:25:00"/>
    <n v="1"/>
    <x v="10"/>
    <s v="Libellula quadrimaculata"/>
    <n v="3"/>
    <s v="AWD"/>
    <x v="4"/>
    <n v="7"/>
    <s v="Korenbouten"/>
    <n v="27.142857142857142"/>
  </r>
  <r>
    <n v="17"/>
    <s v="AWD-EVR-Grote zuidelijke eerste plas"/>
    <d v="2014-07-10T15:25:00"/>
    <n v="1"/>
    <x v="3"/>
    <s v="Enallagma cyathigerum"/>
    <n v="6"/>
    <s v="AWD"/>
    <x v="4"/>
    <n v="7"/>
    <s v="Waterjuffer"/>
    <n v="27.142857142857142"/>
  </r>
  <r>
    <n v="17"/>
    <s v="AWD-EVR-Grote zuidelijke eerste plas"/>
    <d v="2014-07-18T14:50:00"/>
    <n v="1"/>
    <x v="4"/>
    <s v="Coenagrion pulchellum"/>
    <n v="1"/>
    <s v="AWD"/>
    <x v="4"/>
    <n v="7"/>
    <s v="Waterjuffer"/>
    <n v="28.285714285714285"/>
  </r>
  <r>
    <n v="17"/>
    <s v="AWD-EVR-Grote zuidelijke eerste plas"/>
    <d v="2014-07-18T14:50:00"/>
    <n v="1"/>
    <x v="3"/>
    <s v="Enallagma cyathigerum"/>
    <n v="5"/>
    <s v="AWD"/>
    <x v="4"/>
    <n v="7"/>
    <s v="Waterjuffer"/>
    <n v="28.285714285714285"/>
  </r>
  <r>
    <n v="17"/>
    <s v="AWD-EVR-Grote zuidelijke eerste plas"/>
    <d v="2014-07-18T14:50:00"/>
    <n v="1"/>
    <x v="6"/>
    <s v="Coenagrion puella"/>
    <n v="21"/>
    <s v="AWD"/>
    <x v="4"/>
    <n v="7"/>
    <s v="Waterjuffer"/>
    <n v="28.285714285714285"/>
  </r>
  <r>
    <n v="17"/>
    <s v="AWD-EVR-Grote zuidelijke eerste plas"/>
    <d v="2014-07-18T14:50:00"/>
    <n v="1"/>
    <x v="9"/>
    <s v="Anax imperator"/>
    <n v="3"/>
    <s v="AWD"/>
    <x v="4"/>
    <n v="7"/>
    <s v="Glazenmakers"/>
    <n v="28.285714285714285"/>
  </r>
  <r>
    <n v="17"/>
    <s v="AWD-EVR-Grote zuidelijke eerste plas"/>
    <d v="2014-07-18T14:50:00"/>
    <n v="1"/>
    <x v="1"/>
    <s v="Ischnura elegans"/>
    <n v="11"/>
    <s v="AWD"/>
    <x v="4"/>
    <n v="7"/>
    <s v="Waterjuffer"/>
    <n v="28.285714285714285"/>
  </r>
  <r>
    <n v="17"/>
    <s v="AWD-EVR-Grote zuidelijke eerste plas"/>
    <d v="2014-08-04T15:40:00"/>
    <n v="1"/>
    <x v="12"/>
    <s v="Sympetrum striolatum"/>
    <n v="1"/>
    <s v="AWD"/>
    <x v="4"/>
    <n v="8"/>
    <s v="Korenbouten"/>
    <n v="30.714285714285715"/>
  </r>
  <r>
    <n v="17"/>
    <s v="AWD-EVR-Grote zuidelijke eerste plas"/>
    <d v="2014-08-04T15:40:00"/>
    <n v="1"/>
    <x v="9"/>
    <s v="Anax imperator"/>
    <n v="1"/>
    <s v="AWD"/>
    <x v="4"/>
    <n v="8"/>
    <s v="Glazenmakers"/>
    <n v="30.714285714285715"/>
  </r>
  <r>
    <n v="17"/>
    <s v="AWD-EVR-Grote zuidelijke eerste plas"/>
    <d v="2014-08-04T15:40:00"/>
    <n v="1"/>
    <x v="6"/>
    <s v="Coenagrion puella"/>
    <n v="43"/>
    <s v="AWD"/>
    <x v="4"/>
    <n v="8"/>
    <s v="Waterjuffer"/>
    <n v="30.714285714285715"/>
  </r>
  <r>
    <n v="17"/>
    <s v="AWD-EVR-Grote zuidelijke eerste plas"/>
    <d v="2014-08-04T15:40:00"/>
    <n v="1"/>
    <x v="23"/>
    <s v="Sympetrum striolatum/vulgatum"/>
    <n v="2"/>
    <s v="AWD"/>
    <x v="4"/>
    <n v="8"/>
    <s v="Korenbouten"/>
    <n v="30.714285714285715"/>
  </r>
  <r>
    <n v="17"/>
    <s v="AWD-EVR-Grote zuidelijke eerste plas"/>
    <d v="2014-08-04T15:40:00"/>
    <n v="1"/>
    <x v="13"/>
    <s v="Chalcolestes viridis"/>
    <n v="3"/>
    <s v="AWD"/>
    <x v="4"/>
    <n v="8"/>
    <s v="Pantserjuffers"/>
    <n v="30.714285714285715"/>
  </r>
  <r>
    <n v="17"/>
    <s v="AWD-EVR-Grote zuidelijke eerste plas"/>
    <d v="2014-08-04T15:40:00"/>
    <n v="1"/>
    <x v="1"/>
    <s v="Ischnura elegans"/>
    <n v="12"/>
    <s v="AWD"/>
    <x v="4"/>
    <n v="8"/>
    <s v="Waterjuffer"/>
    <n v="30.714285714285715"/>
  </r>
  <r>
    <n v="17"/>
    <s v="AWD-EVR-Grote zuidelijke eerste plas"/>
    <d v="2014-08-04T15:40:00"/>
    <n v="1"/>
    <x v="3"/>
    <s v="Enallagma cyathigerum"/>
    <n v="19"/>
    <s v="AWD"/>
    <x v="4"/>
    <n v="8"/>
    <s v="Waterjuffer"/>
    <n v="30.714285714285715"/>
  </r>
  <r>
    <n v="17"/>
    <s v="AWD-EVR-Grote zuidelijke eerste plas"/>
    <d v="2014-08-15T12:40:00"/>
    <n v="1"/>
    <x v="0"/>
    <s v="Sympecma fusca"/>
    <n v="1"/>
    <s v="AWD"/>
    <x v="4"/>
    <n v="8"/>
    <s v="Pantserjuffers"/>
    <n v="32.285714285714285"/>
  </r>
  <r>
    <n v="17"/>
    <s v="AWD-EVR-Grote zuidelijke eerste plas"/>
    <d v="2014-08-15T12:40:00"/>
    <n v="1"/>
    <x v="6"/>
    <s v="Coenagrion puella"/>
    <n v="26"/>
    <s v="AWD"/>
    <x v="4"/>
    <n v="8"/>
    <s v="Waterjuffer"/>
    <n v="32.285714285714285"/>
  </r>
  <r>
    <n v="17"/>
    <s v="AWD-EVR-Grote zuidelijke eerste plas"/>
    <d v="2014-08-15T12:40:00"/>
    <n v="1"/>
    <x v="23"/>
    <s v="Sympetrum striolatum/vulgatum"/>
    <n v="4"/>
    <s v="AWD"/>
    <x v="4"/>
    <n v="8"/>
    <s v="Korenbouten"/>
    <n v="32.285714285714285"/>
  </r>
  <r>
    <n v="17"/>
    <s v="AWD-EVR-Grote zuidelijke eerste plas"/>
    <d v="2014-08-15T12:40:00"/>
    <n v="1"/>
    <x v="16"/>
    <s v="Sympetrum sanguineum"/>
    <n v="1"/>
    <s v="AWD"/>
    <x v="4"/>
    <n v="8"/>
    <s v="Korenbouten"/>
    <n v="32.285714285714285"/>
  </r>
  <r>
    <n v="17"/>
    <s v="AWD-EVR-Grote zuidelijke eerste plas"/>
    <d v="2014-08-15T12:40:00"/>
    <n v="1"/>
    <x v="11"/>
    <s v="Lestes sponsa"/>
    <n v="1"/>
    <s v="AWD"/>
    <x v="4"/>
    <n v="8"/>
    <s v="Pantserjuffers"/>
    <n v="32.285714285714285"/>
  </r>
  <r>
    <n v="17"/>
    <s v="AWD-EVR-Grote zuidelijke eerste plas"/>
    <d v="2014-08-15T12:40:00"/>
    <n v="1"/>
    <x v="13"/>
    <s v="Chalcolestes viridis"/>
    <n v="2"/>
    <s v="AWD"/>
    <x v="4"/>
    <n v="8"/>
    <s v="Pantserjuffers"/>
    <n v="32.285714285714285"/>
  </r>
  <r>
    <n v="17"/>
    <s v="AWD-EVR-Grote zuidelijke eerste plas"/>
    <d v="2014-08-15T12:40:00"/>
    <n v="1"/>
    <x v="1"/>
    <s v="Ischnura elegans"/>
    <n v="12"/>
    <s v="AWD"/>
    <x v="4"/>
    <n v="8"/>
    <s v="Waterjuffer"/>
    <n v="32.285714285714285"/>
  </r>
  <r>
    <n v="17"/>
    <s v="AWD-EVR-Grote zuidelijke eerste plas"/>
    <d v="2014-08-15T12:40:00"/>
    <n v="1"/>
    <x v="3"/>
    <s v="Enallagma cyathigerum"/>
    <n v="6"/>
    <s v="AWD"/>
    <x v="4"/>
    <n v="8"/>
    <s v="Waterjuffer"/>
    <n v="32.285714285714285"/>
  </r>
  <r>
    <n v="17"/>
    <s v="AWD-EVR-Grote zuidelijke eerste plas"/>
    <d v="2014-09-02T12:55:00"/>
    <n v="1"/>
    <x v="11"/>
    <s v="Lestes sponsa"/>
    <n v="1"/>
    <s v="AWD"/>
    <x v="4"/>
    <n v="9"/>
    <s v="Pantserjuffers"/>
    <n v="34.857142857142854"/>
  </r>
  <r>
    <n v="17"/>
    <s v="AWD-EVR-Grote zuidelijke eerste plas"/>
    <d v="2014-09-02T12:55:00"/>
    <n v="1"/>
    <x v="23"/>
    <s v="Sympetrum striolatum/vulgatum"/>
    <n v="4"/>
    <s v="AWD"/>
    <x v="4"/>
    <n v="9"/>
    <s v="Korenbouten"/>
    <n v="34.857142857142854"/>
  </r>
  <r>
    <n v="17"/>
    <s v="AWD-EVR-Grote zuidelijke eerste plas"/>
    <d v="2014-09-02T12:55:00"/>
    <n v="1"/>
    <x v="13"/>
    <s v="Chalcolestes viridis"/>
    <n v="35"/>
    <s v="AWD"/>
    <x v="4"/>
    <n v="9"/>
    <s v="Pantserjuffers"/>
    <n v="34.857142857142854"/>
  </r>
  <r>
    <n v="17"/>
    <s v="AWD-EVR-Grote zuidelijke eerste plas"/>
    <d v="2014-09-02T12:55:00"/>
    <n v="1"/>
    <x v="1"/>
    <s v="Ischnura elegans"/>
    <n v="3"/>
    <s v="AWD"/>
    <x v="4"/>
    <n v="9"/>
    <s v="Waterjuffer"/>
    <n v="34.857142857142854"/>
  </r>
  <r>
    <n v="17"/>
    <s v="AWD-EVR-Grote zuidelijke eerste plas"/>
    <d v="2014-09-02T12:55:00"/>
    <n v="1"/>
    <x v="14"/>
    <s v="Aeshna mixta"/>
    <n v="1"/>
    <s v="AWD"/>
    <x v="4"/>
    <n v="9"/>
    <s v="Glazenmakers"/>
    <n v="34.857142857142854"/>
  </r>
  <r>
    <n v="17"/>
    <s v="AWD-EVR-Grote zuidelijke eerste plas"/>
    <d v="2014-09-02T12:55:00"/>
    <n v="1"/>
    <x v="3"/>
    <s v="Enallagma cyathigerum"/>
    <n v="18"/>
    <s v="AWD"/>
    <x v="4"/>
    <n v="9"/>
    <s v="Waterjuffer"/>
    <n v="34.857142857142854"/>
  </r>
  <r>
    <n v="17"/>
    <s v="AWD-EVR-Grote zuidelijke eerste plas"/>
    <d v="2015-05-08T13:40:00"/>
    <n v="1"/>
    <x v="1"/>
    <s v="Ischnura elegans"/>
    <n v="1"/>
    <s v="AWD"/>
    <x v="5"/>
    <n v="5"/>
    <s v="Waterjuffer"/>
    <n v="18.142857142857142"/>
  </r>
  <r>
    <n v="17"/>
    <s v="AWD-EVR-Grote zuidelijke eerste plas"/>
    <d v="2015-05-08T13:40:00"/>
    <n v="1"/>
    <x v="2"/>
    <s v="Pyrrhosoma nymphula"/>
    <n v="1"/>
    <s v="AWD"/>
    <x v="5"/>
    <n v="5"/>
    <s v="Waterjuffer"/>
    <n v="18.142857142857142"/>
  </r>
  <r>
    <n v="17"/>
    <s v="AWD-EVR-Grote zuidelijke eerste plas"/>
    <d v="2015-05-08T13:40:00"/>
    <n v="1"/>
    <x v="3"/>
    <s v="Enallagma cyathigerum"/>
    <n v="6"/>
    <s v="AWD"/>
    <x v="5"/>
    <n v="5"/>
    <s v="Waterjuffer"/>
    <n v="18.142857142857142"/>
  </r>
  <r>
    <n v="17"/>
    <s v="AWD-EVR-Grote zuidelijke eerste plas"/>
    <d v="2015-05-11T14:10:00"/>
    <n v="1"/>
    <x v="1"/>
    <s v="Ischnura elegans"/>
    <n v="3"/>
    <s v="AWD"/>
    <x v="5"/>
    <n v="5"/>
    <s v="Waterjuffer"/>
    <n v="18.571428571428573"/>
  </r>
  <r>
    <n v="17"/>
    <s v="AWD-EVR-Grote zuidelijke eerste plas"/>
    <d v="2015-05-11T14:10:00"/>
    <n v="1"/>
    <x v="10"/>
    <s v="Libellula quadrimaculata"/>
    <n v="3"/>
    <s v="AWD"/>
    <x v="5"/>
    <n v="5"/>
    <s v="Korenbouten"/>
    <n v="18.571428571428573"/>
  </r>
  <r>
    <n v="17"/>
    <s v="AWD-EVR-Grote zuidelijke eerste plas"/>
    <d v="2015-05-11T14:10:00"/>
    <n v="1"/>
    <x v="2"/>
    <s v="Pyrrhosoma nymphula"/>
    <n v="4"/>
    <s v="AWD"/>
    <x v="5"/>
    <n v="5"/>
    <s v="Waterjuffer"/>
    <n v="18.571428571428573"/>
  </r>
  <r>
    <n v="17"/>
    <s v="AWD-EVR-Grote zuidelijke eerste plas"/>
    <d v="2015-05-11T14:10:00"/>
    <n v="1"/>
    <x v="3"/>
    <s v="Enallagma cyathigerum"/>
    <n v="15"/>
    <s v="AWD"/>
    <x v="5"/>
    <n v="5"/>
    <s v="Waterjuffer"/>
    <n v="18.571428571428573"/>
  </r>
  <r>
    <n v="17"/>
    <s v="AWD-EVR-Grote zuidelijke eerste plas"/>
    <d v="2015-05-26T14:05:00"/>
    <n v="1"/>
    <x v="7"/>
    <s v="Brachytron pratense"/>
    <n v="1"/>
    <s v="AWD"/>
    <x v="5"/>
    <n v="5"/>
    <s v="Glazenmakers"/>
    <n v="20.714285714285715"/>
  </r>
  <r>
    <n v="17"/>
    <s v="AWD-EVR-Grote zuidelijke eerste plas"/>
    <d v="2015-05-26T14:05:00"/>
    <n v="1"/>
    <x v="6"/>
    <s v="Coenagrion puella"/>
    <n v="9"/>
    <s v="AWD"/>
    <x v="5"/>
    <n v="5"/>
    <s v="Waterjuffer"/>
    <n v="20.714285714285715"/>
  </r>
  <r>
    <n v="17"/>
    <s v="AWD-EVR-Grote zuidelijke eerste plas"/>
    <d v="2015-05-26T14:05:00"/>
    <n v="1"/>
    <x v="1"/>
    <s v="Ischnura elegans"/>
    <n v="19"/>
    <s v="AWD"/>
    <x v="5"/>
    <n v="5"/>
    <s v="Waterjuffer"/>
    <n v="20.714285714285715"/>
  </r>
  <r>
    <n v="17"/>
    <s v="AWD-EVR-Grote zuidelijke eerste plas"/>
    <d v="2015-05-26T14:05:00"/>
    <n v="1"/>
    <x v="10"/>
    <s v="Libellula quadrimaculata"/>
    <n v="22"/>
    <s v="AWD"/>
    <x v="5"/>
    <n v="5"/>
    <s v="Korenbouten"/>
    <n v="20.714285714285715"/>
  </r>
  <r>
    <n v="17"/>
    <s v="AWD-EVR-Grote zuidelijke eerste plas"/>
    <d v="2015-05-26T14:05:00"/>
    <n v="1"/>
    <x v="3"/>
    <s v="Enallagma cyathigerum"/>
    <n v="35"/>
    <s v="AWD"/>
    <x v="5"/>
    <n v="5"/>
    <s v="Waterjuffer"/>
    <n v="20.714285714285715"/>
  </r>
  <r>
    <n v="17"/>
    <s v="AWD-EVR-Grote zuidelijke eerste plas"/>
    <d v="2015-06-08T15:30:00"/>
    <n v="1"/>
    <x v="1"/>
    <s v="Ischnura elegans"/>
    <n v="19"/>
    <s v="AWD"/>
    <x v="5"/>
    <n v="6"/>
    <s v="Waterjuffer"/>
    <n v="22.571428571428573"/>
  </r>
  <r>
    <n v="17"/>
    <s v="AWD-EVR-Grote zuidelijke eerste plas"/>
    <d v="2015-06-08T15:30:00"/>
    <n v="1"/>
    <x v="10"/>
    <s v="Libellula quadrimaculata"/>
    <n v="22"/>
    <s v="AWD"/>
    <x v="5"/>
    <n v="6"/>
    <s v="Korenbouten"/>
    <n v="22.571428571428573"/>
  </r>
  <r>
    <n v="17"/>
    <s v="AWD-EVR-Grote zuidelijke eerste plas"/>
    <d v="2015-06-08T15:30:00"/>
    <n v="1"/>
    <x v="3"/>
    <s v="Enallagma cyathigerum"/>
    <n v="35"/>
    <s v="AWD"/>
    <x v="5"/>
    <n v="6"/>
    <s v="Waterjuffer"/>
    <n v="22.571428571428573"/>
  </r>
  <r>
    <n v="17"/>
    <s v="AWD-EVR-Grote zuidelijke eerste plas"/>
    <d v="2015-06-24T14:20:00"/>
    <n v="1"/>
    <x v="1"/>
    <s v="Ischnura elegans"/>
    <n v="21"/>
    <s v="AWD"/>
    <x v="5"/>
    <n v="6"/>
    <s v="Waterjuffer"/>
    <n v="24.857142857142858"/>
  </r>
  <r>
    <n v="17"/>
    <s v="AWD-EVR-Grote zuidelijke eerste plas"/>
    <d v="2015-06-24T14:20:00"/>
    <n v="1"/>
    <x v="3"/>
    <s v="Enallagma cyathigerum"/>
    <n v="95"/>
    <s v="AWD"/>
    <x v="5"/>
    <n v="6"/>
    <s v="Waterjuffer"/>
    <n v="24.857142857142858"/>
  </r>
  <r>
    <n v="17"/>
    <s v="AWD-EVR-Grote zuidelijke eerste plas"/>
    <d v="2015-06-24T14:20:00"/>
    <n v="1"/>
    <x v="6"/>
    <s v="Coenagrion puella"/>
    <n v="2"/>
    <s v="AWD"/>
    <x v="5"/>
    <n v="6"/>
    <s v="Waterjuffer"/>
    <n v="24.857142857142858"/>
  </r>
  <r>
    <n v="17"/>
    <s v="AWD-EVR-Grote zuidelijke eerste plas"/>
    <d v="2015-06-24T14:20:00"/>
    <n v="1"/>
    <x v="10"/>
    <s v="Libellula quadrimaculata"/>
    <n v="3"/>
    <s v="AWD"/>
    <x v="5"/>
    <n v="6"/>
    <s v="Korenbouten"/>
    <n v="24.857142857142858"/>
  </r>
  <r>
    <n v="17"/>
    <s v="AWD-EVR-Grote zuidelijke eerste plas"/>
    <d v="2015-06-24T14:20:00"/>
    <n v="1"/>
    <x v="5"/>
    <s v="Orthetrum cancellatum"/>
    <n v="2"/>
    <s v="AWD"/>
    <x v="5"/>
    <n v="6"/>
    <s v="Korenbouten"/>
    <n v="24.857142857142858"/>
  </r>
  <r>
    <n v="17"/>
    <s v="AWD-EVR-Grote zuidelijke eerste plas"/>
    <d v="2015-07-05T14:05:00"/>
    <n v="1"/>
    <x v="1"/>
    <s v="Ischnura elegans"/>
    <n v="14"/>
    <s v="AWD"/>
    <x v="5"/>
    <n v="7"/>
    <s v="Waterjuffer"/>
    <n v="26.428571428571427"/>
  </r>
  <r>
    <n v="17"/>
    <s v="AWD-EVR-Grote zuidelijke eerste plas"/>
    <d v="2015-07-05T14:05:00"/>
    <n v="1"/>
    <x v="3"/>
    <s v="Enallagma cyathigerum"/>
    <n v="26"/>
    <s v="AWD"/>
    <x v="5"/>
    <n v="7"/>
    <s v="Waterjuffer"/>
    <n v="26.428571428571427"/>
  </r>
  <r>
    <n v="17"/>
    <s v="AWD-EVR-Grote zuidelijke eerste plas"/>
    <d v="2015-07-05T14:05:00"/>
    <n v="1"/>
    <x v="9"/>
    <s v="Anax imperator"/>
    <n v="3"/>
    <s v="AWD"/>
    <x v="5"/>
    <n v="7"/>
    <s v="Glazenmakers"/>
    <n v="26.428571428571427"/>
  </r>
  <r>
    <n v="17"/>
    <s v="AWD-EVR-Grote zuidelijke eerste plas"/>
    <d v="2015-07-05T14:05:00"/>
    <n v="1"/>
    <x v="10"/>
    <s v="Libellula quadrimaculata"/>
    <n v="9"/>
    <s v="AWD"/>
    <x v="5"/>
    <n v="7"/>
    <s v="Korenbouten"/>
    <n v="26.428571428571427"/>
  </r>
  <r>
    <n v="17"/>
    <s v="AWD-EVR-Grote zuidelijke eerste plas"/>
    <d v="2015-07-22T15:20:00"/>
    <n v="1"/>
    <x v="9"/>
    <s v="Anax imperator"/>
    <n v="1"/>
    <s v="AWD"/>
    <x v="5"/>
    <n v="7"/>
    <s v="Glazenmakers"/>
    <n v="28.857142857142858"/>
  </r>
  <r>
    <n v="17"/>
    <s v="AWD-EVR-Grote zuidelijke eerste plas"/>
    <d v="2015-07-22T15:20:00"/>
    <n v="1"/>
    <x v="6"/>
    <s v="Coenagrion puella"/>
    <n v="1"/>
    <s v="AWD"/>
    <x v="5"/>
    <n v="7"/>
    <s v="Waterjuffer"/>
    <n v="28.857142857142858"/>
  </r>
  <r>
    <n v="17"/>
    <s v="AWD-EVR-Grote zuidelijke eerste plas"/>
    <d v="2015-07-22T15:20:00"/>
    <n v="1"/>
    <x v="12"/>
    <s v="Sympetrum striolatum"/>
    <n v="2"/>
    <s v="AWD"/>
    <x v="5"/>
    <n v="7"/>
    <s v="Korenbouten"/>
    <n v="28.857142857142858"/>
  </r>
  <r>
    <n v="17"/>
    <s v="AWD-EVR-Grote zuidelijke eerste plas"/>
    <d v="2015-07-22T15:20:00"/>
    <n v="1"/>
    <x v="1"/>
    <s v="Ischnura elegans"/>
    <n v="7"/>
    <s v="AWD"/>
    <x v="5"/>
    <n v="7"/>
    <s v="Waterjuffer"/>
    <n v="28.857142857142858"/>
  </r>
  <r>
    <n v="17"/>
    <s v="AWD-EVR-Grote zuidelijke eerste plas"/>
    <d v="2015-07-22T15:20:00"/>
    <n v="1"/>
    <x v="3"/>
    <s v="Enallagma cyathigerum"/>
    <n v="23"/>
    <s v="AWD"/>
    <x v="5"/>
    <n v="7"/>
    <s v="Waterjuffer"/>
    <n v="28.857142857142858"/>
  </r>
  <r>
    <n v="17"/>
    <s v="AWD-EVR-Grote zuidelijke eerste plas"/>
    <d v="2015-08-03T15:30:00"/>
    <n v="1"/>
    <x v="9"/>
    <s v="Anax imperator"/>
    <n v="1"/>
    <s v="AWD"/>
    <x v="5"/>
    <n v="8"/>
    <s v="Glazenmakers"/>
    <n v="30.571428571428573"/>
  </r>
  <r>
    <n v="17"/>
    <s v="AWD-EVR-Grote zuidelijke eerste plas"/>
    <d v="2015-08-03T15:30:00"/>
    <n v="1"/>
    <x v="11"/>
    <s v="Lestes sponsa"/>
    <n v="3"/>
    <s v="AWD"/>
    <x v="5"/>
    <n v="8"/>
    <s v="Pantserjuffers"/>
    <n v="30.571428571428573"/>
  </r>
  <r>
    <n v="17"/>
    <s v="AWD-EVR-Grote zuidelijke eerste plas"/>
    <d v="2015-08-03T15:30:00"/>
    <n v="1"/>
    <x v="13"/>
    <s v="Chalcolestes viridis"/>
    <n v="2"/>
    <s v="AWD"/>
    <x v="5"/>
    <n v="8"/>
    <s v="Pantserjuffers"/>
    <n v="30.571428571428573"/>
  </r>
  <r>
    <n v="17"/>
    <s v="AWD-EVR-Grote zuidelijke eerste plas"/>
    <d v="2015-08-03T15:30:00"/>
    <n v="1"/>
    <x v="1"/>
    <s v="Ischnura elegans"/>
    <n v="3"/>
    <s v="AWD"/>
    <x v="5"/>
    <n v="8"/>
    <s v="Waterjuffer"/>
    <n v="30.571428571428573"/>
  </r>
  <r>
    <n v="17"/>
    <s v="AWD-EVR-Grote zuidelijke eerste plas"/>
    <d v="2015-08-03T15:30:00"/>
    <n v="1"/>
    <x v="3"/>
    <s v="Enallagma cyathigerum"/>
    <n v="27"/>
    <s v="AWD"/>
    <x v="5"/>
    <n v="8"/>
    <s v="Waterjuffer"/>
    <n v="30.571428571428573"/>
  </r>
  <r>
    <n v="17"/>
    <s v="AWD-EVR-Grote zuidelijke eerste plas"/>
    <d v="2015-08-03T15:30:00"/>
    <n v="1"/>
    <x v="12"/>
    <s v="Sympetrum striolatum"/>
    <n v="1"/>
    <s v="AWD"/>
    <x v="5"/>
    <n v="8"/>
    <s v="Korenbouten"/>
    <n v="30.571428571428573"/>
  </r>
  <r>
    <n v="17"/>
    <s v="AWD-EVR-Grote zuidelijke eerste plas"/>
    <d v="2015-08-14T15:30:00"/>
    <n v="1"/>
    <x v="9"/>
    <s v="Anax imperator"/>
    <n v="1"/>
    <s v="AWD"/>
    <x v="5"/>
    <n v="8"/>
    <s v="Glazenmakers"/>
    <n v="32.142857142857146"/>
  </r>
  <r>
    <n v="17"/>
    <s v="AWD-EVR-Grote zuidelijke eerste plas"/>
    <d v="2015-08-14T15:30:00"/>
    <n v="1"/>
    <x v="1"/>
    <s v="Ischnura elegans"/>
    <n v="2"/>
    <s v="AWD"/>
    <x v="5"/>
    <n v="8"/>
    <s v="Waterjuffer"/>
    <n v="32.142857142857146"/>
  </r>
  <r>
    <n v="17"/>
    <s v="AWD-EVR-Grote zuidelijke eerste plas"/>
    <d v="2015-08-14T15:30:00"/>
    <n v="1"/>
    <x v="14"/>
    <s v="Aeshna mixta"/>
    <n v="1"/>
    <s v="AWD"/>
    <x v="5"/>
    <n v="8"/>
    <s v="Glazenmakers"/>
    <n v="32.142857142857146"/>
  </r>
  <r>
    <n v="17"/>
    <s v="AWD-EVR-Grote zuidelijke eerste plas"/>
    <d v="2015-08-14T15:30:00"/>
    <n v="1"/>
    <x v="11"/>
    <s v="Lestes sponsa"/>
    <n v="7"/>
    <s v="AWD"/>
    <x v="5"/>
    <n v="8"/>
    <s v="Pantserjuffers"/>
    <n v="32.142857142857146"/>
  </r>
  <r>
    <n v="17"/>
    <s v="AWD-EVR-Grote zuidelijke eerste plas"/>
    <d v="2015-08-14T15:30:00"/>
    <n v="1"/>
    <x v="3"/>
    <s v="Enallagma cyathigerum"/>
    <n v="22"/>
    <s v="AWD"/>
    <x v="5"/>
    <n v="8"/>
    <s v="Waterjuffer"/>
    <n v="32.142857142857146"/>
  </r>
  <r>
    <n v="17"/>
    <s v="AWD-EVR-Grote zuidelijke eerste plas"/>
    <d v="2015-08-28T11:10:00"/>
    <n v="1"/>
    <x v="12"/>
    <s v="Sympetrum striolatum"/>
    <n v="1"/>
    <s v="AWD"/>
    <x v="5"/>
    <n v="8"/>
    <s v="Korenbouten"/>
    <n v="34.142857142857146"/>
  </r>
  <r>
    <n v="17"/>
    <s v="AWD-EVR-Grote zuidelijke eerste plas"/>
    <d v="2015-08-28T11:10:00"/>
    <n v="1"/>
    <x v="23"/>
    <s v="Sympetrum striolatum/vulgatum"/>
    <n v="2"/>
    <s v="AWD"/>
    <x v="5"/>
    <n v="8"/>
    <s v="Korenbouten"/>
    <n v="34.142857142857146"/>
  </r>
  <r>
    <n v="17"/>
    <s v="AWD-EVR-Grote zuidelijke eerste plas"/>
    <d v="2015-08-28T11:10:00"/>
    <n v="1"/>
    <x v="11"/>
    <s v="Lestes sponsa"/>
    <n v="2"/>
    <s v="AWD"/>
    <x v="5"/>
    <n v="8"/>
    <s v="Pantserjuffers"/>
    <n v="34.142857142857146"/>
  </r>
  <r>
    <n v="17"/>
    <s v="AWD-EVR-Grote zuidelijke eerste plas"/>
    <d v="2015-08-28T11:10:00"/>
    <n v="1"/>
    <x v="17"/>
    <s v="Sympetrum vulgatum"/>
    <n v="2"/>
    <s v="AWD"/>
    <x v="5"/>
    <n v="8"/>
    <s v="Korenbouten"/>
    <n v="34.142857142857146"/>
  </r>
  <r>
    <n v="17"/>
    <s v="AWD-EVR-Grote zuidelijke eerste plas"/>
    <d v="2015-08-28T11:10:00"/>
    <n v="1"/>
    <x v="1"/>
    <s v="Ischnura elegans"/>
    <n v="7"/>
    <s v="AWD"/>
    <x v="5"/>
    <n v="8"/>
    <s v="Waterjuffer"/>
    <n v="34.142857142857146"/>
  </r>
  <r>
    <n v="17"/>
    <s v="AWD-EVR-Grote zuidelijke eerste plas"/>
    <d v="2015-08-28T11:10:00"/>
    <n v="1"/>
    <x v="3"/>
    <s v="Enallagma cyathigerum"/>
    <n v="27"/>
    <s v="AWD"/>
    <x v="5"/>
    <n v="8"/>
    <s v="Waterjuffer"/>
    <n v="34.142857142857146"/>
  </r>
  <r>
    <n v="17"/>
    <s v="AWD-EVR-Grote zuidelijke eerste plas"/>
    <d v="2015-09-08T14:15:00"/>
    <n v="1"/>
    <x v="23"/>
    <s v="Sympetrum striolatum/vulgatum"/>
    <n v="2"/>
    <s v="AWD"/>
    <x v="5"/>
    <n v="9"/>
    <s v="Korenbouten"/>
    <n v="35.714285714285715"/>
  </r>
  <r>
    <n v="17"/>
    <s v="AWD-EVR-Grote zuidelijke eerste plas"/>
    <d v="2015-09-08T14:15:00"/>
    <n v="1"/>
    <x v="12"/>
    <s v="Sympetrum striolatum"/>
    <n v="3"/>
    <s v="AWD"/>
    <x v="5"/>
    <n v="9"/>
    <s v="Korenbouten"/>
    <n v="35.714285714285715"/>
  </r>
  <r>
    <n v="17"/>
    <s v="AWD-EVR-Grote zuidelijke eerste plas"/>
    <d v="2015-09-08T14:15:00"/>
    <n v="1"/>
    <x v="11"/>
    <s v="Lestes sponsa"/>
    <n v="10"/>
    <s v="AWD"/>
    <x v="5"/>
    <n v="9"/>
    <s v="Pantserjuffers"/>
    <n v="35.714285714285715"/>
  </r>
  <r>
    <n v="17"/>
    <s v="AWD-EVR-Grote zuidelijke eerste plas"/>
    <d v="2015-09-08T14:15:00"/>
    <n v="1"/>
    <x v="13"/>
    <s v="Chalcolestes viridis"/>
    <n v="9"/>
    <s v="AWD"/>
    <x v="5"/>
    <n v="9"/>
    <s v="Pantserjuffers"/>
    <n v="35.714285714285715"/>
  </r>
  <r>
    <n v="17"/>
    <s v="AWD-EVR-Grote zuidelijke eerste plas"/>
    <d v="2015-09-08T14:15:00"/>
    <n v="1"/>
    <x v="14"/>
    <s v="Aeshna mixta"/>
    <n v="1"/>
    <s v="AWD"/>
    <x v="5"/>
    <n v="9"/>
    <s v="Glazenmakers"/>
    <n v="35.714285714285715"/>
  </r>
  <r>
    <n v="17"/>
    <s v="AWD-EVR-Grote zuidelijke eerste plas"/>
    <d v="2015-09-08T14:15:00"/>
    <n v="1"/>
    <x v="3"/>
    <s v="Enallagma cyathigerum"/>
    <n v="22"/>
    <s v="AWD"/>
    <x v="5"/>
    <n v="9"/>
    <s v="Waterjuffer"/>
    <n v="35.714285714285715"/>
  </r>
  <r>
    <n v="17"/>
    <s v="AWD-EVR-Grote zuidelijke eerste plas"/>
    <d v="2015-09-30T15:10:00"/>
    <n v="1"/>
    <x v="11"/>
    <s v="Lestes sponsa"/>
    <n v="1"/>
    <s v="AWD"/>
    <x v="5"/>
    <n v="9"/>
    <s v="Pantserjuffers"/>
    <n v="38.857142857142854"/>
  </r>
  <r>
    <n v="17"/>
    <s v="AWD-EVR-Grote zuidelijke eerste plas"/>
    <d v="2015-09-30T15:10:00"/>
    <n v="1"/>
    <x v="14"/>
    <s v="Aeshna mixta"/>
    <n v="2"/>
    <s v="AWD"/>
    <x v="5"/>
    <n v="9"/>
    <s v="Glazenmakers"/>
    <n v="38.857142857142854"/>
  </r>
  <r>
    <n v="17"/>
    <s v="AWD-EVR-Grote zuidelijke eerste plas"/>
    <d v="2015-09-30T15:10:00"/>
    <n v="1"/>
    <x v="12"/>
    <s v="Sympetrum striolatum"/>
    <n v="1"/>
    <s v="AWD"/>
    <x v="5"/>
    <n v="9"/>
    <s v="Korenbouten"/>
    <n v="38.857142857142854"/>
  </r>
  <r>
    <n v="17"/>
    <s v="AWD-EVR-Grote zuidelijke eerste plas"/>
    <d v="2015-09-30T15:10:00"/>
    <n v="1"/>
    <x v="13"/>
    <s v="Chalcolestes viridis"/>
    <n v="10"/>
    <s v="AWD"/>
    <x v="5"/>
    <n v="9"/>
    <s v="Pantserjuffers"/>
    <n v="38.857142857142854"/>
  </r>
  <r>
    <n v="17"/>
    <s v="AWD-EVR-Grote zuidelijke eerste plas"/>
    <d v="2015-09-30T15:10:00"/>
    <n v="1"/>
    <x v="3"/>
    <s v="Enallagma cyathigerum"/>
    <n v="9"/>
    <s v="AWD"/>
    <x v="5"/>
    <n v="9"/>
    <s v="Waterjuffer"/>
    <n v="38.857142857142854"/>
  </r>
  <r>
    <n v="17"/>
    <s v="AWD-EVR-Grote zuidelijke eerste plas"/>
    <d v="2016-05-06T14:20:00"/>
    <n v="1"/>
    <x v="1"/>
    <s v="Ischnura elegans"/>
    <n v="1"/>
    <s v="AWD"/>
    <x v="6"/>
    <n v="5"/>
    <s v="Waterjuffer"/>
    <n v="18"/>
  </r>
  <r>
    <n v="17"/>
    <s v="AWD-EVR-Grote zuidelijke eerste plas"/>
    <d v="2016-05-06T14:20:00"/>
    <n v="1"/>
    <x v="10"/>
    <s v="Libellula quadrimaculata"/>
    <n v="3"/>
    <s v="AWD"/>
    <x v="6"/>
    <n v="5"/>
    <s v="Korenbouten"/>
    <n v="18"/>
  </r>
  <r>
    <n v="17"/>
    <s v="AWD-EVR-Grote zuidelijke eerste plas"/>
    <d v="2016-05-06T14:20:00"/>
    <n v="1"/>
    <x v="2"/>
    <s v="Pyrrhosoma nymphula"/>
    <n v="7"/>
    <s v="AWD"/>
    <x v="6"/>
    <n v="5"/>
    <s v="Waterjuffer"/>
    <n v="18"/>
  </r>
  <r>
    <n v="17"/>
    <s v="AWD-EVR-Grote zuidelijke eerste plas"/>
    <d v="2016-05-26T15:30:00"/>
    <n v="1"/>
    <x v="18"/>
    <s v="Leucorrhinia rubicunda"/>
    <n v="2"/>
    <s v="AWD"/>
    <x v="6"/>
    <n v="5"/>
    <s v="Korenbouten"/>
    <n v="20.857142857142858"/>
  </r>
  <r>
    <n v="17"/>
    <s v="AWD-EVR-Grote zuidelijke eerste plas"/>
    <d v="2016-05-26T15:30:00"/>
    <n v="1"/>
    <x v="1"/>
    <s v="Ischnura elegans"/>
    <n v="17"/>
    <s v="AWD"/>
    <x v="6"/>
    <n v="5"/>
    <s v="Waterjuffer"/>
    <n v="20.857142857142858"/>
  </r>
  <r>
    <n v="17"/>
    <s v="AWD-EVR-Grote zuidelijke eerste plas"/>
    <d v="2016-05-26T15:30:00"/>
    <n v="1"/>
    <x v="3"/>
    <s v="Enallagma cyathigerum"/>
    <n v="16"/>
    <s v="AWD"/>
    <x v="6"/>
    <n v="5"/>
    <s v="Waterjuffer"/>
    <n v="20.857142857142858"/>
  </r>
  <r>
    <n v="17"/>
    <s v="AWD-EVR-Grote zuidelijke eerste plas"/>
    <d v="2016-05-26T15:30:00"/>
    <n v="1"/>
    <x v="6"/>
    <s v="Coenagrion puella"/>
    <n v="12"/>
    <s v="AWD"/>
    <x v="6"/>
    <n v="5"/>
    <s v="Waterjuffer"/>
    <n v="20.857142857142858"/>
  </r>
  <r>
    <n v="17"/>
    <s v="AWD-EVR-Grote zuidelijke eerste plas"/>
    <d v="2016-05-26T15:30:00"/>
    <n v="1"/>
    <x v="7"/>
    <s v="Brachytron pratense"/>
    <n v="3"/>
    <s v="AWD"/>
    <x v="6"/>
    <n v="5"/>
    <s v="Glazenmakers"/>
    <n v="20.857142857142858"/>
  </r>
  <r>
    <n v="17"/>
    <s v="AWD-EVR-Grote zuidelijke eerste plas"/>
    <d v="2016-05-26T15:30:00"/>
    <n v="1"/>
    <x v="10"/>
    <s v="Libellula quadrimaculata"/>
    <n v="27"/>
    <s v="AWD"/>
    <x v="6"/>
    <n v="5"/>
    <s v="Korenbouten"/>
    <n v="20.857142857142858"/>
  </r>
  <r>
    <n v="17"/>
    <s v="AWD-EVR-Grote zuidelijke eerste plas"/>
    <d v="2016-05-26T15:30:00"/>
    <n v="1"/>
    <x v="4"/>
    <s v="Coenagrion pulchellum"/>
    <n v="1"/>
    <s v="AWD"/>
    <x v="6"/>
    <n v="5"/>
    <s v="Waterjuffer"/>
    <n v="20.857142857142858"/>
  </r>
  <r>
    <n v="17"/>
    <s v="AWD-EVR-Grote zuidelijke eerste plas"/>
    <d v="2016-05-26T15:30:00"/>
    <n v="1"/>
    <x v="8"/>
    <s v="Aeshna isoceles"/>
    <n v="2"/>
    <s v="AWD"/>
    <x v="6"/>
    <n v="5"/>
    <s v="Glazenmakers"/>
    <n v="20.857142857142858"/>
  </r>
  <r>
    <n v="17"/>
    <s v="AWD-EVR-Grote zuidelijke eerste plas"/>
    <d v="2016-05-26T15:30:00"/>
    <n v="1"/>
    <x v="5"/>
    <s v="Orthetrum cancellatum"/>
    <n v="2"/>
    <s v="AWD"/>
    <x v="6"/>
    <n v="5"/>
    <s v="Korenbouten"/>
    <n v="20.857142857142858"/>
  </r>
  <r>
    <n v="17"/>
    <s v="AWD-EVR-Grote zuidelijke eerste plas"/>
    <d v="2016-05-26T15:30:00"/>
    <n v="1"/>
    <x v="24"/>
    <s v="Leucorrhinia pectoralis"/>
    <n v="3"/>
    <s v="AWD"/>
    <x v="6"/>
    <n v="5"/>
    <s v="Korenbouten"/>
    <n v="20.857142857142858"/>
  </r>
  <r>
    <n v="17"/>
    <s v="AWD-EVR-Grote zuidelijke eerste plas"/>
    <d v="2016-06-07T14:25:00"/>
    <n v="1"/>
    <x v="1"/>
    <s v="Ischnura elegans"/>
    <n v="57"/>
    <s v="AWD"/>
    <x v="6"/>
    <n v="6"/>
    <s v="Waterjuffer"/>
    <n v="22.571428571428573"/>
  </r>
  <r>
    <n v="17"/>
    <s v="AWD-EVR-Grote zuidelijke eerste plas"/>
    <d v="2016-06-07T14:25:00"/>
    <n v="1"/>
    <x v="3"/>
    <s v="Enallagma cyathigerum"/>
    <n v="35"/>
    <s v="AWD"/>
    <x v="6"/>
    <n v="6"/>
    <s v="Waterjuffer"/>
    <n v="22.571428571428573"/>
  </r>
  <r>
    <n v="17"/>
    <s v="AWD-EVR-Grote zuidelijke eerste plas"/>
    <d v="2016-06-07T14:25:00"/>
    <n v="1"/>
    <x v="6"/>
    <s v="Coenagrion puella"/>
    <n v="39"/>
    <s v="AWD"/>
    <x v="6"/>
    <n v="6"/>
    <s v="Waterjuffer"/>
    <n v="22.571428571428573"/>
  </r>
  <r>
    <n v="17"/>
    <s v="AWD-EVR-Grote zuidelijke eerste plas"/>
    <d v="2016-06-07T14:25:00"/>
    <n v="1"/>
    <x v="4"/>
    <s v="Coenagrion pulchellum"/>
    <n v="4"/>
    <s v="AWD"/>
    <x v="6"/>
    <n v="6"/>
    <s v="Waterjuffer"/>
    <n v="22.571428571428573"/>
  </r>
  <r>
    <n v="17"/>
    <s v="AWD-EVR-Grote zuidelijke eerste plas"/>
    <d v="2016-06-07T14:25:00"/>
    <n v="1"/>
    <x v="7"/>
    <s v="Brachytron pratense"/>
    <n v="2"/>
    <s v="AWD"/>
    <x v="6"/>
    <n v="6"/>
    <s v="Glazenmakers"/>
    <n v="22.571428571428573"/>
  </r>
  <r>
    <n v="17"/>
    <s v="AWD-EVR-Grote zuidelijke eerste plas"/>
    <d v="2016-06-07T14:25:00"/>
    <n v="1"/>
    <x v="9"/>
    <s v="Anax imperator"/>
    <n v="2"/>
    <s v="AWD"/>
    <x v="6"/>
    <n v="6"/>
    <s v="Glazenmakers"/>
    <n v="22.571428571428573"/>
  </r>
  <r>
    <n v="17"/>
    <s v="AWD-EVR-Grote zuidelijke eerste plas"/>
    <d v="2016-06-07T14:25:00"/>
    <n v="1"/>
    <x v="10"/>
    <s v="Libellula quadrimaculata"/>
    <n v="35"/>
    <s v="AWD"/>
    <x v="6"/>
    <n v="6"/>
    <s v="Korenbouten"/>
    <n v="22.571428571428573"/>
  </r>
  <r>
    <n v="17"/>
    <s v="AWD-EVR-Grote zuidelijke eerste plas"/>
    <d v="2016-06-07T14:25:00"/>
    <n v="1"/>
    <x v="5"/>
    <s v="Orthetrum cancellatum"/>
    <n v="1"/>
    <s v="AWD"/>
    <x v="6"/>
    <n v="6"/>
    <s v="Korenbouten"/>
    <n v="22.571428571428573"/>
  </r>
  <r>
    <n v="17"/>
    <s v="AWD-EVR-Grote zuidelijke eerste plas"/>
    <d v="2016-07-07T14:40:00"/>
    <n v="1"/>
    <x v="6"/>
    <s v="Coenagrion puella"/>
    <n v="2"/>
    <s v="AWD"/>
    <x v="6"/>
    <n v="7"/>
    <s v="Waterjuffer"/>
    <n v="26.857142857142858"/>
  </r>
  <r>
    <n v="17"/>
    <s v="AWD-EVR-Grote zuidelijke eerste plas"/>
    <d v="2016-07-07T14:40:00"/>
    <n v="1"/>
    <x v="12"/>
    <s v="Sympetrum striolatum"/>
    <n v="3"/>
    <s v="AWD"/>
    <x v="6"/>
    <n v="7"/>
    <s v="Korenbouten"/>
    <n v="26.857142857142858"/>
  </r>
  <r>
    <n v="17"/>
    <s v="AWD-EVR-Grote zuidelijke eerste plas"/>
    <d v="2016-07-07T14:40:00"/>
    <n v="1"/>
    <x v="17"/>
    <s v="Sympetrum vulgatum"/>
    <n v="1"/>
    <s v="AWD"/>
    <x v="6"/>
    <n v="7"/>
    <s v="Korenbouten"/>
    <n v="26.857142857142858"/>
  </r>
  <r>
    <n v="17"/>
    <s v="AWD-EVR-Grote zuidelijke eerste plas"/>
    <d v="2016-07-07T14:40:00"/>
    <n v="1"/>
    <x v="3"/>
    <s v="Enallagma cyathigerum"/>
    <n v="3"/>
    <s v="AWD"/>
    <x v="6"/>
    <n v="7"/>
    <s v="Waterjuffer"/>
    <n v="26.857142857142858"/>
  </r>
  <r>
    <n v="17"/>
    <s v="AWD-EVR-Grote zuidelijke eerste plas"/>
    <d v="2016-07-07T14:40:00"/>
    <n v="1"/>
    <x v="1"/>
    <s v="Ischnura elegans"/>
    <n v="23"/>
    <s v="AWD"/>
    <x v="6"/>
    <n v="7"/>
    <s v="Waterjuffer"/>
    <n v="26.857142857142858"/>
  </r>
  <r>
    <n v="17"/>
    <s v="AWD-EVR-Grote zuidelijke eerste plas"/>
    <d v="2016-07-07T14:40:00"/>
    <n v="1"/>
    <x v="9"/>
    <s v="Anax imperator"/>
    <n v="3"/>
    <s v="AWD"/>
    <x v="6"/>
    <n v="7"/>
    <s v="Glazenmakers"/>
    <n v="26.857142857142858"/>
  </r>
  <r>
    <n v="17"/>
    <s v="AWD-EVR-Grote zuidelijke eerste plas"/>
    <d v="2016-07-18T12:30:00"/>
    <n v="1"/>
    <x v="6"/>
    <s v="Coenagrion puella"/>
    <n v="4"/>
    <s v="AWD"/>
    <x v="6"/>
    <n v="7"/>
    <s v="Waterjuffer"/>
    <n v="28.428571428571427"/>
  </r>
  <r>
    <n v="17"/>
    <s v="AWD-EVR-Grote zuidelijke eerste plas"/>
    <d v="2016-07-18T12:30:00"/>
    <n v="1"/>
    <x v="16"/>
    <s v="Sympetrum sanguineum"/>
    <n v="1"/>
    <s v="AWD"/>
    <x v="6"/>
    <n v="7"/>
    <s v="Korenbouten"/>
    <n v="28.428571428571427"/>
  </r>
  <r>
    <n v="17"/>
    <s v="AWD-EVR-Grote zuidelijke eerste plas"/>
    <d v="2016-07-18T12:30:00"/>
    <n v="1"/>
    <x v="12"/>
    <s v="Sympetrum striolatum"/>
    <n v="4"/>
    <s v="AWD"/>
    <x v="6"/>
    <n v="7"/>
    <s v="Korenbouten"/>
    <n v="28.428571428571427"/>
  </r>
  <r>
    <n v="17"/>
    <s v="AWD-EVR-Grote zuidelijke eerste plas"/>
    <d v="2016-07-18T12:30:00"/>
    <n v="1"/>
    <x v="23"/>
    <s v="Sympetrum striolatum/vulgatum"/>
    <n v="2"/>
    <s v="AWD"/>
    <x v="6"/>
    <n v="7"/>
    <s v="Korenbouten"/>
    <n v="28.428571428571427"/>
  </r>
  <r>
    <n v="17"/>
    <s v="AWD-EVR-Grote zuidelijke eerste plas"/>
    <d v="2016-07-18T12:30:00"/>
    <n v="1"/>
    <x v="11"/>
    <s v="Lestes sponsa"/>
    <n v="3"/>
    <s v="AWD"/>
    <x v="6"/>
    <n v="7"/>
    <s v="Pantserjuffers"/>
    <n v="28.428571428571427"/>
  </r>
  <r>
    <n v="17"/>
    <s v="AWD-EVR-Grote zuidelijke eerste plas"/>
    <d v="2016-07-18T12:30:00"/>
    <n v="1"/>
    <x v="13"/>
    <s v="Chalcolestes viridis"/>
    <n v="6"/>
    <s v="AWD"/>
    <x v="6"/>
    <n v="7"/>
    <s v="Pantserjuffers"/>
    <n v="28.428571428571427"/>
  </r>
  <r>
    <n v="17"/>
    <s v="AWD-EVR-Grote zuidelijke eerste plas"/>
    <d v="2016-07-18T12:30:00"/>
    <n v="1"/>
    <x v="1"/>
    <s v="Ischnura elegans"/>
    <n v="30"/>
    <s v="AWD"/>
    <x v="6"/>
    <n v="7"/>
    <s v="Waterjuffer"/>
    <n v="28.428571428571427"/>
  </r>
  <r>
    <n v="17"/>
    <s v="AWD-EVR-Grote zuidelijke eerste plas"/>
    <d v="2016-07-18T12:30:00"/>
    <n v="1"/>
    <x v="4"/>
    <s v="Coenagrion pulchellum"/>
    <n v="3"/>
    <s v="AWD"/>
    <x v="6"/>
    <n v="7"/>
    <s v="Waterjuffer"/>
    <n v="28.428571428571427"/>
  </r>
  <r>
    <n v="17"/>
    <s v="AWD-EVR-Grote zuidelijke eerste plas"/>
    <d v="2016-07-18T12:30:00"/>
    <n v="1"/>
    <x v="3"/>
    <s v="Enallagma cyathigerum"/>
    <n v="4"/>
    <s v="AWD"/>
    <x v="6"/>
    <n v="7"/>
    <s v="Waterjuffer"/>
    <n v="28.428571428571427"/>
  </r>
  <r>
    <n v="17"/>
    <s v="AWD-EVR-Grote zuidelijke eerste plas"/>
    <d v="2016-08-01T14:15:00"/>
    <n v="1"/>
    <x v="16"/>
    <s v="Sympetrum sanguineum"/>
    <n v="2"/>
    <s v="AWD"/>
    <x v="6"/>
    <n v="8"/>
    <s v="Korenbouten"/>
    <n v="30.428571428571427"/>
  </r>
  <r>
    <n v="17"/>
    <s v="AWD-EVR-Grote zuidelijke eerste plas"/>
    <d v="2016-08-01T14:15:00"/>
    <n v="1"/>
    <x v="9"/>
    <s v="Anax imperator"/>
    <n v="1"/>
    <s v="AWD"/>
    <x v="6"/>
    <n v="8"/>
    <s v="Glazenmakers"/>
    <n v="30.428571428571427"/>
  </r>
  <r>
    <n v="17"/>
    <s v="AWD-EVR-Grote zuidelijke eerste plas"/>
    <d v="2016-08-01T14:15:00"/>
    <n v="1"/>
    <x v="13"/>
    <s v="Chalcolestes viridis"/>
    <n v="5"/>
    <s v="AWD"/>
    <x v="6"/>
    <n v="8"/>
    <s v="Pantserjuffers"/>
    <n v="30.428571428571427"/>
  </r>
  <r>
    <n v="17"/>
    <s v="AWD-EVR-Grote zuidelijke eerste plas"/>
    <d v="2016-08-01T14:15:00"/>
    <n v="1"/>
    <x v="12"/>
    <s v="Sympetrum striolatum"/>
    <n v="5"/>
    <s v="AWD"/>
    <x v="6"/>
    <n v="8"/>
    <s v="Korenbouten"/>
    <n v="30.428571428571427"/>
  </r>
  <r>
    <n v="17"/>
    <s v="AWD-EVR-Grote zuidelijke eerste plas"/>
    <d v="2016-08-01T14:15:00"/>
    <n v="1"/>
    <x v="23"/>
    <s v="Sympetrum striolatum/vulgatum"/>
    <n v="2"/>
    <s v="AWD"/>
    <x v="6"/>
    <n v="8"/>
    <s v="Korenbouten"/>
    <n v="30.428571428571427"/>
  </r>
  <r>
    <n v="17"/>
    <s v="AWD-EVR-Grote zuidelijke eerste plas"/>
    <d v="2016-08-01T14:15:00"/>
    <n v="1"/>
    <x v="11"/>
    <s v="Lestes sponsa"/>
    <n v="11"/>
    <s v="AWD"/>
    <x v="6"/>
    <n v="8"/>
    <s v="Pantserjuffers"/>
    <n v="30.428571428571427"/>
  </r>
  <r>
    <n v="17"/>
    <s v="AWD-EVR-Grote zuidelijke eerste plas"/>
    <d v="2016-08-01T14:15:00"/>
    <n v="1"/>
    <x v="1"/>
    <s v="Ischnura elegans"/>
    <n v="25"/>
    <s v="AWD"/>
    <x v="6"/>
    <n v="8"/>
    <s v="Waterjuffer"/>
    <n v="30.428571428571427"/>
  </r>
  <r>
    <n v="17"/>
    <s v="AWD-EVR-Grote zuidelijke eerste plas"/>
    <d v="2016-08-01T14:15:00"/>
    <n v="1"/>
    <x v="3"/>
    <s v="Enallagma cyathigerum"/>
    <n v="18"/>
    <s v="AWD"/>
    <x v="6"/>
    <n v="8"/>
    <s v="Waterjuffer"/>
    <n v="30.428571428571427"/>
  </r>
  <r>
    <n v="17"/>
    <s v="AWD-EVR-Grote zuidelijke eerste plas"/>
    <d v="2016-08-09T15:25:00"/>
    <n v="1"/>
    <x v="9"/>
    <s v="Anax imperator"/>
    <n v="1"/>
    <s v="AWD"/>
    <x v="6"/>
    <n v="8"/>
    <s v="Glazenmakers"/>
    <n v="31.571428571428573"/>
  </r>
  <r>
    <n v="17"/>
    <s v="AWD-EVR-Grote zuidelijke eerste plas"/>
    <d v="2016-08-09T15:25:00"/>
    <n v="1"/>
    <x v="6"/>
    <s v="Coenagrion puella"/>
    <n v="5"/>
    <s v="AWD"/>
    <x v="6"/>
    <n v="8"/>
    <s v="Waterjuffer"/>
    <n v="31.571428571428573"/>
  </r>
  <r>
    <n v="17"/>
    <s v="AWD-EVR-Grote zuidelijke eerste plas"/>
    <d v="2016-08-09T15:25:00"/>
    <n v="1"/>
    <x v="0"/>
    <s v="Sympecma fusca"/>
    <n v="2"/>
    <s v="AWD"/>
    <x v="6"/>
    <n v="8"/>
    <s v="Pantserjuffers"/>
    <n v="31.571428571428573"/>
  </r>
  <r>
    <n v="17"/>
    <s v="AWD-EVR-Grote zuidelijke eerste plas"/>
    <d v="2016-08-09T15:25:00"/>
    <n v="1"/>
    <x v="12"/>
    <s v="Sympetrum striolatum"/>
    <n v="2"/>
    <s v="AWD"/>
    <x v="6"/>
    <n v="8"/>
    <s v="Korenbouten"/>
    <n v="31.571428571428573"/>
  </r>
  <r>
    <n v="17"/>
    <s v="AWD-EVR-Grote zuidelijke eerste plas"/>
    <d v="2016-08-09T15:25:00"/>
    <n v="1"/>
    <x v="11"/>
    <s v="Lestes sponsa"/>
    <n v="21"/>
    <s v="AWD"/>
    <x v="6"/>
    <n v="8"/>
    <s v="Pantserjuffers"/>
    <n v="31.571428571428573"/>
  </r>
  <r>
    <n v="17"/>
    <s v="AWD-EVR-Grote zuidelijke eerste plas"/>
    <d v="2016-08-09T15:25:00"/>
    <n v="1"/>
    <x v="13"/>
    <s v="Chalcolestes viridis"/>
    <n v="4"/>
    <s v="AWD"/>
    <x v="6"/>
    <n v="8"/>
    <s v="Pantserjuffers"/>
    <n v="31.571428571428573"/>
  </r>
  <r>
    <n v="17"/>
    <s v="AWD-EVR-Grote zuidelijke eerste plas"/>
    <d v="2016-08-09T15:25:00"/>
    <n v="1"/>
    <x v="1"/>
    <s v="Ischnura elegans"/>
    <n v="20"/>
    <s v="AWD"/>
    <x v="6"/>
    <n v="8"/>
    <s v="Waterjuffer"/>
    <n v="31.571428571428573"/>
  </r>
  <r>
    <n v="17"/>
    <s v="AWD-EVR-Grote zuidelijke eerste plas"/>
    <d v="2016-08-09T15:25:00"/>
    <n v="1"/>
    <x v="3"/>
    <s v="Enallagma cyathigerum"/>
    <n v="22"/>
    <s v="AWD"/>
    <x v="6"/>
    <n v="8"/>
    <s v="Waterjuffer"/>
    <n v="31.571428571428573"/>
  </r>
  <r>
    <n v="17"/>
    <s v="AWD-EVR-Grote zuidelijke eerste plas"/>
    <d v="2016-08-18T11:05:00"/>
    <n v="1"/>
    <x v="11"/>
    <s v="Lestes sponsa"/>
    <n v="4"/>
    <s v="AWD"/>
    <x v="6"/>
    <n v="8"/>
    <s v="Pantserjuffers"/>
    <n v="32.857142857142854"/>
  </r>
  <r>
    <n v="17"/>
    <s v="AWD-EVR-Grote zuidelijke eerste plas"/>
    <d v="2016-08-18T11:05:00"/>
    <n v="1"/>
    <x v="13"/>
    <s v="Chalcolestes viridis"/>
    <n v="7"/>
    <s v="AWD"/>
    <x v="6"/>
    <n v="8"/>
    <s v="Pantserjuffers"/>
    <n v="32.857142857142854"/>
  </r>
  <r>
    <n v="17"/>
    <s v="AWD-EVR-Grote zuidelijke eerste plas"/>
    <d v="2016-08-18T11:05:00"/>
    <n v="1"/>
    <x v="16"/>
    <s v="Sympetrum sanguineum"/>
    <n v="1"/>
    <s v="AWD"/>
    <x v="6"/>
    <n v="8"/>
    <s v="Korenbouten"/>
    <n v="32.857142857142854"/>
  </r>
  <r>
    <n v="17"/>
    <s v="AWD-EVR-Grote zuidelijke eerste plas"/>
    <d v="2016-08-18T11:05:00"/>
    <n v="1"/>
    <x v="12"/>
    <s v="Sympetrum striolatum"/>
    <n v="4"/>
    <s v="AWD"/>
    <x v="6"/>
    <n v="8"/>
    <s v="Korenbouten"/>
    <n v="32.857142857142854"/>
  </r>
  <r>
    <n v="17"/>
    <s v="AWD-EVR-Grote zuidelijke eerste plas"/>
    <d v="2016-08-18T11:05:00"/>
    <n v="1"/>
    <x v="23"/>
    <s v="Sympetrum striolatum/vulgatum"/>
    <n v="2"/>
    <s v="AWD"/>
    <x v="6"/>
    <n v="8"/>
    <s v="Korenbouten"/>
    <n v="32.857142857142854"/>
  </r>
  <r>
    <n v="17"/>
    <s v="AWD-EVR-Grote zuidelijke eerste plas"/>
    <d v="2016-08-18T11:05:00"/>
    <n v="1"/>
    <x v="9"/>
    <s v="Anax imperator"/>
    <n v="1"/>
    <s v="AWD"/>
    <x v="6"/>
    <n v="8"/>
    <s v="Glazenmakers"/>
    <n v="32.857142857142854"/>
  </r>
  <r>
    <n v="17"/>
    <s v="AWD-EVR-Grote zuidelijke eerste plas"/>
    <d v="2016-08-18T11:05:00"/>
    <n v="1"/>
    <x v="1"/>
    <s v="Ischnura elegans"/>
    <n v="6"/>
    <s v="AWD"/>
    <x v="6"/>
    <n v="8"/>
    <s v="Waterjuffer"/>
    <n v="32.857142857142854"/>
  </r>
  <r>
    <n v="17"/>
    <s v="AWD-EVR-Grote zuidelijke eerste plas"/>
    <d v="2016-08-18T11:05:00"/>
    <n v="1"/>
    <x v="17"/>
    <s v="Sympetrum vulgatum"/>
    <n v="1"/>
    <s v="AWD"/>
    <x v="6"/>
    <n v="8"/>
    <s v="Korenbouten"/>
    <n v="32.857142857142854"/>
  </r>
  <r>
    <n v="17"/>
    <s v="AWD-EVR-Grote zuidelijke eerste plas"/>
    <d v="2016-08-18T11:05:00"/>
    <n v="1"/>
    <x v="3"/>
    <s v="Enallagma cyathigerum"/>
    <n v="14"/>
    <s v="AWD"/>
    <x v="6"/>
    <n v="8"/>
    <s v="Waterjuffer"/>
    <n v="32.857142857142854"/>
  </r>
  <r>
    <n v="17"/>
    <s v="AWD-EVR-Grote zuidelijke eerste plas"/>
    <d v="2016-08-30T15:20:00"/>
    <n v="1"/>
    <x v="11"/>
    <s v="Lestes sponsa"/>
    <n v="5"/>
    <s v="AWD"/>
    <x v="6"/>
    <n v="8"/>
    <s v="Pantserjuffers"/>
    <n v="34.571428571428569"/>
  </r>
  <r>
    <n v="17"/>
    <s v="AWD-EVR-Grote zuidelijke eerste plas"/>
    <d v="2016-08-30T15:20:00"/>
    <n v="1"/>
    <x v="12"/>
    <s v="Sympetrum striolatum"/>
    <n v="4"/>
    <s v="AWD"/>
    <x v="6"/>
    <n v="8"/>
    <s v="Korenbouten"/>
    <n v="34.571428571428569"/>
  </r>
  <r>
    <n v="17"/>
    <s v="AWD-EVR-Grote zuidelijke eerste plas"/>
    <d v="2016-08-30T15:20:00"/>
    <n v="1"/>
    <x v="9"/>
    <s v="Anax imperator"/>
    <n v="2"/>
    <s v="AWD"/>
    <x v="6"/>
    <n v="8"/>
    <s v="Glazenmakers"/>
    <n v="34.571428571428569"/>
  </r>
  <r>
    <n v="17"/>
    <s v="AWD-EVR-Grote zuidelijke eerste plas"/>
    <d v="2016-08-30T15:20:00"/>
    <n v="1"/>
    <x v="13"/>
    <s v="Chalcolestes viridis"/>
    <n v="10"/>
    <s v="AWD"/>
    <x v="6"/>
    <n v="8"/>
    <s v="Pantserjuffers"/>
    <n v="34.571428571428569"/>
  </r>
  <r>
    <n v="17"/>
    <s v="AWD-EVR-Grote zuidelijke eerste plas"/>
    <d v="2016-08-30T15:20:00"/>
    <n v="1"/>
    <x v="1"/>
    <s v="Ischnura elegans"/>
    <n v="2"/>
    <s v="AWD"/>
    <x v="6"/>
    <n v="8"/>
    <s v="Waterjuffer"/>
    <n v="34.571428571428569"/>
  </r>
  <r>
    <n v="17"/>
    <s v="AWD-EVR-Grote zuidelijke eerste plas"/>
    <d v="2016-08-30T15:20:00"/>
    <n v="1"/>
    <x v="3"/>
    <s v="Enallagma cyathigerum"/>
    <n v="22"/>
    <s v="AWD"/>
    <x v="6"/>
    <n v="8"/>
    <s v="Waterjuffer"/>
    <n v="34.571428571428569"/>
  </r>
  <r>
    <n v="17"/>
    <s v="AWD-EVR-Grote zuidelijke eerste plas"/>
    <d v="2016-09-27T13:20:00"/>
    <n v="1"/>
    <x v="9"/>
    <s v="Anax imperator"/>
    <n v="1"/>
    <s v="AWD"/>
    <x v="6"/>
    <n v="9"/>
    <s v="Glazenmakers"/>
    <n v="38.571428571428569"/>
  </r>
  <r>
    <n v="17"/>
    <s v="AWD-EVR-Grote zuidelijke eerste plas"/>
    <d v="2016-09-27T13:20:00"/>
    <n v="1"/>
    <x v="17"/>
    <s v="Sympetrum vulgatum"/>
    <n v="2"/>
    <s v="AWD"/>
    <x v="6"/>
    <n v="9"/>
    <s v="Korenbouten"/>
    <n v="38.571428571428569"/>
  </r>
  <r>
    <n v="17"/>
    <s v="AWD-EVR-Grote zuidelijke eerste plas"/>
    <d v="2016-09-27T13:20:00"/>
    <n v="1"/>
    <x v="12"/>
    <s v="Sympetrum striolatum"/>
    <n v="4"/>
    <s v="AWD"/>
    <x v="6"/>
    <n v="9"/>
    <s v="Korenbouten"/>
    <n v="38.571428571428569"/>
  </r>
  <r>
    <n v="17"/>
    <s v="AWD-EVR-Grote zuidelijke eerste plas"/>
    <d v="2016-09-27T13:20:00"/>
    <n v="1"/>
    <x v="23"/>
    <s v="Sympetrum striolatum/vulgatum"/>
    <n v="6"/>
    <s v="AWD"/>
    <x v="6"/>
    <n v="9"/>
    <s v="Korenbouten"/>
    <n v="38.571428571428569"/>
  </r>
  <r>
    <n v="17"/>
    <s v="AWD-EVR-Grote zuidelijke eerste plas"/>
    <d v="2016-09-27T13:20:00"/>
    <n v="1"/>
    <x v="13"/>
    <s v="Chalcolestes viridis"/>
    <n v="24"/>
    <s v="AWD"/>
    <x v="6"/>
    <n v="9"/>
    <s v="Pantserjuffers"/>
    <n v="38.571428571428569"/>
  </r>
  <r>
    <n v="17"/>
    <s v="AWD-EVR-Grote zuidelijke eerste plas"/>
    <d v="2017-06-01T14:10:00"/>
    <n v="1"/>
    <x v="6"/>
    <s v="Coenagrion puella"/>
    <n v="28"/>
    <s v="AWD"/>
    <x v="7"/>
    <n v="6"/>
    <s v="Waterjuffer"/>
    <n v="21.571428571428573"/>
  </r>
  <r>
    <n v="17"/>
    <s v="AWD-EVR-Grote zuidelijke eerste plas"/>
    <d v="2017-06-01T14:10:00"/>
    <n v="1"/>
    <x v="5"/>
    <s v="Orthetrum cancellatum"/>
    <n v="2"/>
    <s v="AWD"/>
    <x v="7"/>
    <n v="6"/>
    <s v="Korenbouten"/>
    <n v="21.571428571428573"/>
  </r>
  <r>
    <n v="17"/>
    <s v="AWD-EVR-Grote zuidelijke eerste plas"/>
    <d v="2017-06-01T14:10:00"/>
    <n v="1"/>
    <x v="7"/>
    <s v="Brachytron pratense"/>
    <n v="1"/>
    <s v="AWD"/>
    <x v="7"/>
    <n v="6"/>
    <s v="Glazenmakers"/>
    <n v="21.571428571428573"/>
  </r>
  <r>
    <n v="17"/>
    <s v="AWD-EVR-Grote zuidelijke eerste plas"/>
    <d v="2017-06-01T14:10:00"/>
    <n v="1"/>
    <x v="9"/>
    <s v="Anax imperator"/>
    <n v="1"/>
    <s v="AWD"/>
    <x v="7"/>
    <n v="6"/>
    <s v="Glazenmakers"/>
    <n v="21.571428571428573"/>
  </r>
  <r>
    <n v="17"/>
    <s v="AWD-EVR-Grote zuidelijke eerste plas"/>
    <d v="2017-06-01T14:10:00"/>
    <n v="1"/>
    <x v="1"/>
    <s v="Ischnura elegans"/>
    <n v="76"/>
    <s v="AWD"/>
    <x v="7"/>
    <n v="6"/>
    <s v="Waterjuffer"/>
    <n v="21.571428571428573"/>
  </r>
  <r>
    <n v="17"/>
    <s v="AWD-EVR-Grote zuidelijke eerste plas"/>
    <d v="2017-06-01T14:10:00"/>
    <n v="1"/>
    <x v="10"/>
    <s v="Libellula quadrimaculata"/>
    <n v="30"/>
    <s v="AWD"/>
    <x v="7"/>
    <n v="6"/>
    <s v="Korenbouten"/>
    <n v="21.571428571428573"/>
  </r>
  <r>
    <n v="17"/>
    <s v="AWD-EVR-Grote zuidelijke eerste plas"/>
    <d v="2017-06-01T14:10:00"/>
    <n v="1"/>
    <x v="8"/>
    <s v="Aeshna isoceles"/>
    <n v="1"/>
    <s v="AWD"/>
    <x v="7"/>
    <n v="6"/>
    <s v="Glazenmakers"/>
    <n v="21.571428571428573"/>
  </r>
  <r>
    <n v="17"/>
    <s v="AWD-EVR-Grote zuidelijke eerste plas"/>
    <d v="2017-06-01T14:10:00"/>
    <n v="1"/>
    <x v="3"/>
    <s v="Enallagma cyathigerum"/>
    <n v="35"/>
    <s v="AWD"/>
    <x v="7"/>
    <n v="6"/>
    <s v="Waterjuffer"/>
    <n v="21.571428571428573"/>
  </r>
  <r>
    <n v="17"/>
    <s v="AWD-EVR-Grote zuidelijke eerste plas"/>
    <d v="2017-06-13T13:10:00"/>
    <n v="1"/>
    <x v="23"/>
    <s v="Sympetrum striolatum/vulgatum"/>
    <n v="1"/>
    <s v="AWD"/>
    <x v="7"/>
    <n v="6"/>
    <s v="Korenbouten"/>
    <n v="23.285714285714285"/>
  </r>
  <r>
    <n v="17"/>
    <s v="AWD-EVR-Grote zuidelijke eerste plas"/>
    <d v="2017-06-13T13:10:00"/>
    <n v="1"/>
    <x v="5"/>
    <s v="Orthetrum cancellatum"/>
    <n v="5"/>
    <s v="AWD"/>
    <x v="7"/>
    <n v="6"/>
    <s v="Korenbouten"/>
    <n v="23.285714285714285"/>
  </r>
  <r>
    <n v="17"/>
    <s v="AWD-EVR-Grote zuidelijke eerste plas"/>
    <d v="2017-06-13T13:10:00"/>
    <n v="1"/>
    <x v="9"/>
    <s v="Anax imperator"/>
    <n v="4"/>
    <s v="AWD"/>
    <x v="7"/>
    <n v="6"/>
    <s v="Glazenmakers"/>
    <n v="23.285714285714285"/>
  </r>
  <r>
    <n v="17"/>
    <s v="AWD-EVR-Grote zuidelijke eerste plas"/>
    <d v="2017-06-13T13:10:00"/>
    <n v="1"/>
    <x v="1"/>
    <s v="Ischnura elegans"/>
    <n v="47"/>
    <s v="AWD"/>
    <x v="7"/>
    <n v="6"/>
    <s v="Waterjuffer"/>
    <n v="23.285714285714285"/>
  </r>
  <r>
    <n v="17"/>
    <s v="AWD-EVR-Grote zuidelijke eerste plas"/>
    <d v="2017-06-13T13:10:00"/>
    <n v="1"/>
    <x v="4"/>
    <s v="Coenagrion pulchellum"/>
    <n v="1"/>
    <s v="AWD"/>
    <x v="7"/>
    <n v="6"/>
    <s v="Waterjuffer"/>
    <n v="23.285714285714285"/>
  </r>
  <r>
    <n v="17"/>
    <s v="AWD-EVR-Grote zuidelijke eerste plas"/>
    <d v="2017-06-13T13:10:00"/>
    <n v="1"/>
    <x v="10"/>
    <s v="Libellula quadrimaculata"/>
    <n v="13"/>
    <s v="AWD"/>
    <x v="7"/>
    <n v="6"/>
    <s v="Korenbouten"/>
    <n v="23.285714285714285"/>
  </r>
  <r>
    <n v="17"/>
    <s v="AWD-EVR-Grote zuidelijke eerste plas"/>
    <d v="2017-06-13T13:10:00"/>
    <n v="1"/>
    <x v="8"/>
    <s v="Aeshna isoceles"/>
    <n v="1"/>
    <s v="AWD"/>
    <x v="7"/>
    <n v="6"/>
    <s v="Glazenmakers"/>
    <n v="23.285714285714285"/>
  </r>
  <r>
    <n v="17"/>
    <s v="AWD-EVR-Grote zuidelijke eerste plas"/>
    <d v="2017-06-13T13:10:00"/>
    <n v="1"/>
    <x v="3"/>
    <s v="Enallagma cyathigerum"/>
    <n v="67"/>
    <s v="AWD"/>
    <x v="7"/>
    <n v="6"/>
    <s v="Waterjuffer"/>
    <n v="23.285714285714285"/>
  </r>
  <r>
    <n v="17"/>
    <s v="AWD-EVR-Grote zuidelijke eerste plas"/>
    <d v="2017-07-05T14:50:00"/>
    <n v="1"/>
    <x v="27"/>
    <s v="Aeshna cyanea"/>
    <n v="26"/>
    <s v="AWD"/>
    <x v="7"/>
    <n v="7"/>
    <s v="Glazenmakers"/>
    <n v="26.428571428571427"/>
  </r>
  <r>
    <n v="17"/>
    <s v="AWD-EVR-Grote zuidelijke eerste plas"/>
    <d v="2017-07-05T14:50:00"/>
    <n v="1"/>
    <x v="11"/>
    <s v="Lestes sponsa"/>
    <n v="3"/>
    <s v="AWD"/>
    <x v="7"/>
    <n v="7"/>
    <s v="Pantserjuffers"/>
    <n v="26.428571428571427"/>
  </r>
  <r>
    <n v="17"/>
    <s v="AWD-EVR-Grote zuidelijke eerste plas"/>
    <d v="2017-07-05T14:50:00"/>
    <n v="1"/>
    <x v="9"/>
    <s v="Anax imperator"/>
    <n v="2"/>
    <s v="AWD"/>
    <x v="7"/>
    <n v="7"/>
    <s v="Glazenmakers"/>
    <n v="26.428571428571427"/>
  </r>
  <r>
    <n v="17"/>
    <s v="AWD-EVR-Grote zuidelijke eerste plas"/>
    <d v="2017-07-05T14:50:00"/>
    <n v="1"/>
    <x v="13"/>
    <s v="Chalcolestes viridis"/>
    <n v="5"/>
    <s v="AWD"/>
    <x v="7"/>
    <n v="7"/>
    <s v="Pantserjuffers"/>
    <n v="26.428571428571427"/>
  </r>
  <r>
    <n v="17"/>
    <s v="AWD-EVR-Grote zuidelijke eerste plas"/>
    <d v="2017-07-05T14:50:00"/>
    <n v="1"/>
    <x v="1"/>
    <s v="Ischnura elegans"/>
    <n v="30"/>
    <s v="AWD"/>
    <x v="7"/>
    <n v="7"/>
    <s v="Waterjuffer"/>
    <n v="26.428571428571427"/>
  </r>
  <r>
    <n v="17"/>
    <s v="AWD-EVR-Grote zuidelijke eerste plas"/>
    <d v="2017-07-05T14:50:00"/>
    <n v="1"/>
    <x v="4"/>
    <s v="Coenagrion pulchellum"/>
    <n v="1"/>
    <s v="AWD"/>
    <x v="7"/>
    <n v="7"/>
    <s v="Waterjuffer"/>
    <n v="26.428571428571427"/>
  </r>
  <r>
    <n v="17"/>
    <s v="AWD-EVR-Grote zuidelijke eerste plas"/>
    <d v="2017-07-05T14:50:00"/>
    <n v="1"/>
    <x v="3"/>
    <s v="Enallagma cyathigerum"/>
    <n v="44"/>
    <s v="AWD"/>
    <x v="7"/>
    <n v="7"/>
    <s v="Waterjuffer"/>
    <n v="26.428571428571427"/>
  </r>
  <r>
    <n v="17"/>
    <s v="AWD-EVR-Grote zuidelijke eerste plas"/>
    <d v="2017-07-21T15:20:00"/>
    <n v="1"/>
    <x v="6"/>
    <s v="Coenagrion puella"/>
    <n v="8"/>
    <s v="AWD"/>
    <x v="7"/>
    <n v="7"/>
    <s v="Waterjuffer"/>
    <n v="28.714285714285715"/>
  </r>
  <r>
    <n v="17"/>
    <s v="AWD-EVR-Grote zuidelijke eerste plas"/>
    <d v="2017-07-21T15:20:00"/>
    <n v="1"/>
    <x v="12"/>
    <s v="Sympetrum striolatum"/>
    <n v="3"/>
    <s v="AWD"/>
    <x v="7"/>
    <n v="7"/>
    <s v="Korenbouten"/>
    <n v="28.714285714285715"/>
  </r>
  <r>
    <n v="17"/>
    <s v="AWD-EVR-Grote zuidelijke eerste plas"/>
    <d v="2017-07-21T15:20:00"/>
    <n v="1"/>
    <x v="11"/>
    <s v="Lestes sponsa"/>
    <n v="19"/>
    <s v="AWD"/>
    <x v="7"/>
    <n v="7"/>
    <s v="Pantserjuffers"/>
    <n v="28.714285714285715"/>
  </r>
  <r>
    <n v="17"/>
    <s v="AWD-EVR-Grote zuidelijke eerste plas"/>
    <d v="2017-07-21T15:20:00"/>
    <n v="1"/>
    <x v="9"/>
    <s v="Anax imperator"/>
    <n v="2"/>
    <s v="AWD"/>
    <x v="7"/>
    <n v="7"/>
    <s v="Glazenmakers"/>
    <n v="28.714285714285715"/>
  </r>
  <r>
    <n v="17"/>
    <s v="AWD-EVR-Grote zuidelijke eerste plas"/>
    <d v="2017-07-21T15:20:00"/>
    <n v="1"/>
    <x v="13"/>
    <s v="Chalcolestes viridis"/>
    <n v="9"/>
    <s v="AWD"/>
    <x v="7"/>
    <n v="7"/>
    <s v="Pantserjuffers"/>
    <n v="28.714285714285715"/>
  </r>
  <r>
    <n v="17"/>
    <s v="AWD-EVR-Grote zuidelijke eerste plas"/>
    <d v="2017-07-21T15:20:00"/>
    <n v="1"/>
    <x v="1"/>
    <s v="Ischnura elegans"/>
    <n v="51"/>
    <s v="AWD"/>
    <x v="7"/>
    <n v="7"/>
    <s v="Waterjuffer"/>
    <n v="28.714285714285715"/>
  </r>
  <r>
    <n v="17"/>
    <s v="AWD-EVR-Grote zuidelijke eerste plas"/>
    <d v="2017-07-21T15:20:00"/>
    <n v="1"/>
    <x v="3"/>
    <s v="Enallagma cyathigerum"/>
    <n v="32"/>
    <s v="AWD"/>
    <x v="7"/>
    <n v="7"/>
    <s v="Waterjuffer"/>
    <n v="28.714285714285715"/>
  </r>
  <r>
    <n v="17"/>
    <s v="AWD-EVR-Grote zuidelijke eerste plas"/>
    <d v="2017-08-02T12:20:00"/>
    <n v="1"/>
    <x v="6"/>
    <s v="Coenagrion puella"/>
    <n v="12"/>
    <s v="AWD"/>
    <x v="7"/>
    <n v="8"/>
    <s v="Waterjuffer"/>
    <n v="30.428571428571427"/>
  </r>
  <r>
    <n v="17"/>
    <s v="AWD-EVR-Grote zuidelijke eerste plas"/>
    <d v="2017-08-02T12:20:00"/>
    <n v="1"/>
    <x v="12"/>
    <s v="Sympetrum striolatum"/>
    <n v="2"/>
    <s v="AWD"/>
    <x v="7"/>
    <n v="8"/>
    <s v="Korenbouten"/>
    <n v="30.428571428571427"/>
  </r>
  <r>
    <n v="17"/>
    <s v="AWD-EVR-Grote zuidelijke eerste plas"/>
    <d v="2017-08-02T12:20:00"/>
    <n v="1"/>
    <x v="23"/>
    <s v="Sympetrum striolatum/vulgatum"/>
    <n v="2"/>
    <s v="AWD"/>
    <x v="7"/>
    <n v="8"/>
    <s v="Korenbouten"/>
    <n v="30.428571428571427"/>
  </r>
  <r>
    <n v="17"/>
    <s v="AWD-EVR-Grote zuidelijke eerste plas"/>
    <d v="2017-08-02T12:20:00"/>
    <n v="1"/>
    <x v="11"/>
    <s v="Lestes sponsa"/>
    <n v="9"/>
    <s v="AWD"/>
    <x v="7"/>
    <n v="8"/>
    <s v="Pantserjuffers"/>
    <n v="30.428571428571427"/>
  </r>
  <r>
    <n v="17"/>
    <s v="AWD-EVR-Grote zuidelijke eerste plas"/>
    <d v="2017-08-02T12:20:00"/>
    <n v="1"/>
    <x v="13"/>
    <s v="Chalcolestes viridis"/>
    <n v="6"/>
    <s v="AWD"/>
    <x v="7"/>
    <n v="8"/>
    <s v="Pantserjuffers"/>
    <n v="30.428571428571427"/>
  </r>
  <r>
    <n v="17"/>
    <s v="AWD-EVR-Grote zuidelijke eerste plas"/>
    <d v="2017-08-02T12:20:00"/>
    <n v="1"/>
    <x v="1"/>
    <s v="Ischnura elegans"/>
    <n v="19"/>
    <s v="AWD"/>
    <x v="7"/>
    <n v="8"/>
    <s v="Waterjuffer"/>
    <n v="30.428571428571427"/>
  </r>
  <r>
    <n v="17"/>
    <s v="AWD-EVR-Grote zuidelijke eerste plas"/>
    <d v="2017-08-02T12:20:00"/>
    <n v="1"/>
    <x v="3"/>
    <s v="Enallagma cyathigerum"/>
    <n v="24"/>
    <s v="AWD"/>
    <x v="7"/>
    <n v="8"/>
    <s v="Waterjuffer"/>
    <n v="30.428571428571427"/>
  </r>
  <r>
    <n v="17"/>
    <s v="AWD-EVR-Grote zuidelijke eerste plas"/>
    <d v="2017-08-14T12:06:00"/>
    <n v="1"/>
    <x v="6"/>
    <s v="Coenagrion puella"/>
    <n v="4"/>
    <s v="AWD"/>
    <x v="7"/>
    <n v="8"/>
    <s v="Waterjuffer"/>
    <n v="32.142857142857146"/>
  </r>
  <r>
    <n v="17"/>
    <s v="AWD-EVR-Grote zuidelijke eerste plas"/>
    <d v="2017-08-14T12:06:00"/>
    <n v="1"/>
    <x v="12"/>
    <s v="Sympetrum striolatum"/>
    <n v="4"/>
    <s v="AWD"/>
    <x v="7"/>
    <n v="8"/>
    <s v="Korenbouten"/>
    <n v="32.142857142857146"/>
  </r>
  <r>
    <n v="17"/>
    <s v="AWD-EVR-Grote zuidelijke eerste plas"/>
    <d v="2017-08-14T12:06:00"/>
    <n v="1"/>
    <x v="11"/>
    <s v="Lestes sponsa"/>
    <n v="6"/>
    <s v="AWD"/>
    <x v="7"/>
    <n v="8"/>
    <s v="Pantserjuffers"/>
    <n v="32.142857142857146"/>
  </r>
  <r>
    <n v="17"/>
    <s v="AWD-EVR-Grote zuidelijke eerste plas"/>
    <d v="2017-08-14T12:06:00"/>
    <n v="1"/>
    <x v="13"/>
    <s v="Chalcolestes viridis"/>
    <n v="5"/>
    <s v="AWD"/>
    <x v="7"/>
    <n v="8"/>
    <s v="Pantserjuffers"/>
    <n v="32.142857142857146"/>
  </r>
  <r>
    <n v="17"/>
    <s v="AWD-EVR-Grote zuidelijke eerste plas"/>
    <d v="2017-08-14T12:06:00"/>
    <n v="1"/>
    <x v="1"/>
    <s v="Ischnura elegans"/>
    <n v="16"/>
    <s v="AWD"/>
    <x v="7"/>
    <n v="8"/>
    <s v="Waterjuffer"/>
    <n v="32.142857142857146"/>
  </r>
  <r>
    <n v="17"/>
    <s v="AWD-EVR-Grote zuidelijke eerste plas"/>
    <d v="2017-08-14T12:06:00"/>
    <n v="1"/>
    <x v="14"/>
    <s v="Aeshna mixta"/>
    <n v="1"/>
    <s v="AWD"/>
    <x v="7"/>
    <n v="8"/>
    <s v="Glazenmakers"/>
    <n v="32.142857142857146"/>
  </r>
  <r>
    <n v="17"/>
    <s v="AWD-EVR-Grote zuidelijke eerste plas"/>
    <d v="2017-08-14T12:06:00"/>
    <n v="1"/>
    <x v="3"/>
    <s v="Enallagma cyathigerum"/>
    <n v="17"/>
    <s v="AWD"/>
    <x v="7"/>
    <n v="8"/>
    <s v="Waterjuffer"/>
    <n v="32.142857142857146"/>
  </r>
  <r>
    <n v="17"/>
    <s v="AWD-EVR-Grote zuidelijke eerste plas"/>
    <d v="2017-08-15T15:25:00"/>
    <n v="1"/>
    <x v="6"/>
    <s v="Coenagrion puella"/>
    <n v="6"/>
    <s v="AWD"/>
    <x v="7"/>
    <n v="8"/>
    <s v="Waterjuffer"/>
    <n v="32.285714285714285"/>
  </r>
  <r>
    <n v="17"/>
    <s v="AWD-EVR-Grote zuidelijke eerste plas"/>
    <d v="2017-08-15T15:25:00"/>
    <n v="1"/>
    <x v="0"/>
    <s v="Sympecma fusca"/>
    <n v="1"/>
    <s v="AWD"/>
    <x v="7"/>
    <n v="8"/>
    <s v="Pantserjuffers"/>
    <n v="32.285714285714285"/>
  </r>
  <r>
    <n v="17"/>
    <s v="AWD-EVR-Grote zuidelijke eerste plas"/>
    <d v="2017-08-15T15:25:00"/>
    <n v="1"/>
    <x v="12"/>
    <s v="Sympetrum striolatum"/>
    <n v="1"/>
    <s v="AWD"/>
    <x v="7"/>
    <n v="8"/>
    <s v="Korenbouten"/>
    <n v="32.285714285714285"/>
  </r>
  <r>
    <n v="17"/>
    <s v="AWD-EVR-Grote zuidelijke eerste plas"/>
    <d v="2017-08-15T15:25:00"/>
    <n v="1"/>
    <x v="9"/>
    <s v="Anax imperator"/>
    <n v="1"/>
    <s v="AWD"/>
    <x v="7"/>
    <n v="8"/>
    <s v="Glazenmakers"/>
    <n v="32.285714285714285"/>
  </r>
  <r>
    <n v="17"/>
    <s v="AWD-EVR-Grote zuidelijke eerste plas"/>
    <d v="2017-08-15T15:25:00"/>
    <n v="1"/>
    <x v="13"/>
    <s v="Chalcolestes viridis"/>
    <n v="2"/>
    <s v="AWD"/>
    <x v="7"/>
    <n v="8"/>
    <s v="Pantserjuffers"/>
    <n v="32.285714285714285"/>
  </r>
  <r>
    <n v="17"/>
    <s v="AWD-EVR-Grote zuidelijke eerste plas"/>
    <d v="2017-08-15T15:25:00"/>
    <n v="1"/>
    <x v="3"/>
    <s v="Enallagma cyathigerum"/>
    <n v="14"/>
    <s v="AWD"/>
    <x v="7"/>
    <n v="8"/>
    <s v="Waterjuffer"/>
    <n v="32.285714285714285"/>
  </r>
  <r>
    <n v="17"/>
    <s v="AWD-EVR-Grote zuidelijke eerste plas"/>
    <d v="2018-05-09T15:25:00"/>
    <n v="1"/>
    <x v="10"/>
    <s v="Libellula quadrimaculata"/>
    <n v="9"/>
    <s v="AWD"/>
    <x v="10"/>
    <n v="5"/>
    <s v="Korenbouten"/>
    <n v="18.285714285714285"/>
  </r>
  <r>
    <n v="17"/>
    <s v="AWD-EVR-Grote zuidelijke eerste plas"/>
    <d v="2018-05-09T15:25:00"/>
    <n v="1"/>
    <x v="3"/>
    <s v="Enallagma cyathigerum"/>
    <n v="15"/>
    <s v="AWD"/>
    <x v="10"/>
    <n v="5"/>
    <s v="Waterjuffer"/>
    <n v="18.285714285714285"/>
  </r>
  <r>
    <n v="17"/>
    <s v="AWD-EVR-Grote zuidelijke eerste plas"/>
    <d v="2018-05-09T15:25:00"/>
    <n v="1"/>
    <x v="1"/>
    <s v="Ischnura elegans"/>
    <n v="5"/>
    <s v="AWD"/>
    <x v="10"/>
    <n v="5"/>
    <s v="Waterjuffer"/>
    <n v="18.285714285714285"/>
  </r>
  <r>
    <n v="17"/>
    <s v="AWD-EVR-Grote zuidelijke eerste plas"/>
    <d v="2018-05-09T15:25:00"/>
    <n v="1"/>
    <x v="28"/>
    <s v="Leucorrhinia dubia"/>
    <n v="1"/>
    <s v="AWD"/>
    <x v="10"/>
    <n v="5"/>
    <s v="Korenbouten"/>
    <n v="18.285714285714285"/>
  </r>
  <r>
    <n v="17"/>
    <s v="AWD-EVR-Grote zuidelijke eerste plas"/>
    <d v="2018-05-29T12:20:00"/>
    <n v="1"/>
    <x v="6"/>
    <s v="Coenagrion puella"/>
    <n v="29"/>
    <s v="AWD"/>
    <x v="10"/>
    <n v="5"/>
    <s v="Waterjuffer"/>
    <n v="21.142857142857142"/>
  </r>
  <r>
    <n v="17"/>
    <s v="AWD-EVR-Grote zuidelijke eerste plas"/>
    <d v="2018-05-29T12:20:00"/>
    <n v="1"/>
    <x v="9"/>
    <s v="Anax imperator"/>
    <n v="1"/>
    <s v="AWD"/>
    <x v="10"/>
    <n v="5"/>
    <s v="Glazenmakers"/>
    <n v="21.142857142857142"/>
  </r>
  <r>
    <n v="17"/>
    <s v="AWD-EVR-Grote zuidelijke eerste plas"/>
    <d v="2018-05-29T12:20:00"/>
    <n v="1"/>
    <x v="1"/>
    <s v="Ischnura elegans"/>
    <n v="14"/>
    <s v="AWD"/>
    <x v="10"/>
    <n v="5"/>
    <s v="Waterjuffer"/>
    <n v="21.142857142857142"/>
  </r>
  <r>
    <n v="17"/>
    <s v="AWD-EVR-Grote zuidelijke eerste plas"/>
    <d v="2018-05-29T12:20:00"/>
    <n v="1"/>
    <x v="10"/>
    <s v="Libellula quadrimaculata"/>
    <n v="7"/>
    <s v="AWD"/>
    <x v="10"/>
    <n v="5"/>
    <s v="Korenbouten"/>
    <n v="21.142857142857142"/>
  </r>
  <r>
    <n v="17"/>
    <s v="AWD-EVR-Grote zuidelijke eerste plas"/>
    <d v="2018-05-29T12:20:00"/>
    <n v="1"/>
    <x v="3"/>
    <s v="Enallagma cyathigerum"/>
    <n v="8"/>
    <s v="AWD"/>
    <x v="10"/>
    <n v="5"/>
    <s v="Waterjuffer"/>
    <n v="21.142857142857142"/>
  </r>
  <r>
    <n v="17"/>
    <s v="AWD-EVR-Grote zuidelijke eerste plas"/>
    <d v="2018-06-07T11:25:00"/>
    <n v="1"/>
    <x v="6"/>
    <s v="Coenagrion puella"/>
    <n v="45"/>
    <s v="AWD"/>
    <x v="10"/>
    <n v="6"/>
    <s v="Waterjuffer"/>
    <n v="22.428571428571427"/>
  </r>
  <r>
    <n v="17"/>
    <s v="AWD-EVR-Grote zuidelijke eerste plas"/>
    <d v="2018-06-07T11:25:00"/>
    <n v="1"/>
    <x v="5"/>
    <s v="Orthetrum cancellatum"/>
    <n v="1"/>
    <s v="AWD"/>
    <x v="10"/>
    <n v="6"/>
    <s v="Korenbouten"/>
    <n v="22.428571428571427"/>
  </r>
  <r>
    <n v="17"/>
    <s v="AWD-EVR-Grote zuidelijke eerste plas"/>
    <d v="2018-06-07T11:25:00"/>
    <n v="1"/>
    <x v="1"/>
    <s v="Ischnura elegans"/>
    <n v="57"/>
    <s v="AWD"/>
    <x v="10"/>
    <n v="6"/>
    <s v="Waterjuffer"/>
    <n v="22.428571428571427"/>
  </r>
  <r>
    <n v="17"/>
    <s v="AWD-EVR-Grote zuidelijke eerste plas"/>
    <d v="2018-06-07T11:25:00"/>
    <n v="1"/>
    <x v="10"/>
    <s v="Libellula quadrimaculata"/>
    <n v="23"/>
    <s v="AWD"/>
    <x v="10"/>
    <n v="6"/>
    <s v="Korenbouten"/>
    <n v="22.428571428571427"/>
  </r>
  <r>
    <n v="17"/>
    <s v="AWD-EVR-Grote zuidelijke eerste plas"/>
    <d v="2018-06-07T11:25:00"/>
    <n v="1"/>
    <x v="3"/>
    <s v="Enallagma cyathigerum"/>
    <n v="11"/>
    <s v="AWD"/>
    <x v="10"/>
    <n v="6"/>
    <s v="Waterjuffer"/>
    <n v="22.428571428571427"/>
  </r>
  <r>
    <n v="17"/>
    <s v="AWD-EVR-Grote zuidelijke eerste plas"/>
    <d v="2018-06-29T15:25:00"/>
    <n v="1"/>
    <x v="6"/>
    <s v="Coenagrion puella"/>
    <n v="29"/>
    <s v="AWD"/>
    <x v="10"/>
    <n v="6"/>
    <s v="Waterjuffer"/>
    <n v="25.571428571428573"/>
  </r>
  <r>
    <n v="17"/>
    <s v="AWD-EVR-Grote zuidelijke eerste plas"/>
    <d v="2018-06-29T15:25:00"/>
    <n v="1"/>
    <x v="9"/>
    <s v="Anax imperator"/>
    <n v="1"/>
    <s v="AWD"/>
    <x v="10"/>
    <n v="6"/>
    <s v="Glazenmakers"/>
    <n v="25.571428571428573"/>
  </r>
  <r>
    <n v="17"/>
    <s v="AWD-EVR-Grote zuidelijke eerste plas"/>
    <d v="2018-06-29T15:25:00"/>
    <n v="1"/>
    <x v="1"/>
    <s v="Ischnura elegans"/>
    <n v="14"/>
    <s v="AWD"/>
    <x v="10"/>
    <n v="6"/>
    <s v="Waterjuffer"/>
    <n v="25.571428571428573"/>
  </r>
  <r>
    <n v="17"/>
    <s v="AWD-EVR-Grote zuidelijke eerste plas"/>
    <d v="2018-06-29T15:25:00"/>
    <n v="1"/>
    <x v="10"/>
    <s v="Libellula quadrimaculata"/>
    <n v="7"/>
    <s v="AWD"/>
    <x v="10"/>
    <n v="6"/>
    <s v="Korenbouten"/>
    <n v="25.571428571428573"/>
  </r>
  <r>
    <n v="17"/>
    <s v="AWD-EVR-Grote zuidelijke eerste plas"/>
    <d v="2018-06-29T15:25:00"/>
    <n v="1"/>
    <x v="3"/>
    <s v="Enallagma cyathigerum"/>
    <n v="8"/>
    <s v="AWD"/>
    <x v="10"/>
    <n v="6"/>
    <s v="Waterjuffer"/>
    <n v="25.571428571428573"/>
  </r>
  <r>
    <n v="17"/>
    <s v="AWD-EVR-Grote zuidelijke eerste plas"/>
    <d v="2018-07-13T14:45:00"/>
    <n v="1"/>
    <x v="6"/>
    <s v="Coenagrion puella"/>
    <n v="33"/>
    <s v="AWD"/>
    <x v="10"/>
    <n v="7"/>
    <s v="Waterjuffer"/>
    <n v="27.571428571428573"/>
  </r>
  <r>
    <n v="17"/>
    <s v="AWD-EVR-Grote zuidelijke eerste plas"/>
    <d v="2018-07-13T14:45:00"/>
    <n v="1"/>
    <x v="12"/>
    <s v="Sympetrum striolatum"/>
    <n v="3"/>
    <s v="AWD"/>
    <x v="10"/>
    <n v="7"/>
    <s v="Korenbouten"/>
    <n v="27.571428571428573"/>
  </r>
  <r>
    <n v="17"/>
    <s v="AWD-EVR-Grote zuidelijke eerste plas"/>
    <d v="2018-07-13T14:45:00"/>
    <n v="1"/>
    <x v="11"/>
    <s v="Lestes sponsa"/>
    <n v="2"/>
    <s v="AWD"/>
    <x v="10"/>
    <n v="7"/>
    <s v="Pantserjuffers"/>
    <n v="27.571428571428573"/>
  </r>
  <r>
    <n v="17"/>
    <s v="AWD-EVR-Grote zuidelijke eerste plas"/>
    <d v="2018-07-13T14:45:00"/>
    <n v="1"/>
    <x v="13"/>
    <s v="Chalcolestes viridis"/>
    <n v="4"/>
    <s v="AWD"/>
    <x v="10"/>
    <n v="7"/>
    <s v="Pantserjuffers"/>
    <n v="27.571428571428573"/>
  </r>
  <r>
    <n v="17"/>
    <s v="AWD-EVR-Grote zuidelijke eerste plas"/>
    <d v="2018-07-13T14:45:00"/>
    <n v="1"/>
    <x v="1"/>
    <s v="Ischnura elegans"/>
    <n v="35"/>
    <s v="AWD"/>
    <x v="10"/>
    <n v="7"/>
    <s v="Waterjuffer"/>
    <n v="27.571428571428573"/>
  </r>
  <r>
    <n v="17"/>
    <s v="AWD-EVR-Grote zuidelijke eerste plas"/>
    <d v="2018-07-13T14:45:00"/>
    <n v="1"/>
    <x v="10"/>
    <s v="Libellula quadrimaculata"/>
    <n v="3"/>
    <s v="AWD"/>
    <x v="10"/>
    <n v="7"/>
    <s v="Korenbouten"/>
    <n v="27.571428571428573"/>
  </r>
  <r>
    <n v="17"/>
    <s v="AWD-EVR-Grote zuidelijke eerste plas"/>
    <d v="2018-07-13T14:45:00"/>
    <n v="1"/>
    <x v="3"/>
    <s v="Enallagma cyathigerum"/>
    <n v="6"/>
    <s v="AWD"/>
    <x v="10"/>
    <n v="7"/>
    <s v="Waterjuffer"/>
    <n v="27.571428571428573"/>
  </r>
  <r>
    <n v="17"/>
    <s v="AWD-EVR-Grote zuidelijke eerste plas"/>
    <d v="2018-08-01T15:30:00"/>
    <n v="1"/>
    <x v="6"/>
    <s v="Coenagrion puella"/>
    <n v="2"/>
    <s v="AWD"/>
    <x v="10"/>
    <n v="8"/>
    <s v="Waterjuffer"/>
    <n v="30.285714285714285"/>
  </r>
  <r>
    <n v="17"/>
    <s v="AWD-EVR-Grote zuidelijke eerste plas"/>
    <d v="2018-08-01T15:30:00"/>
    <n v="1"/>
    <x v="12"/>
    <s v="Sympetrum striolatum"/>
    <n v="1"/>
    <s v="AWD"/>
    <x v="10"/>
    <n v="8"/>
    <s v="Korenbouten"/>
    <n v="30.285714285714285"/>
  </r>
  <r>
    <n v="17"/>
    <s v="AWD-EVR-Grote zuidelijke eerste plas"/>
    <d v="2018-08-01T15:30:00"/>
    <n v="1"/>
    <x v="11"/>
    <s v="Lestes sponsa"/>
    <n v="2"/>
    <s v="AWD"/>
    <x v="10"/>
    <n v="8"/>
    <s v="Pantserjuffers"/>
    <n v="30.285714285714285"/>
  </r>
  <r>
    <n v="17"/>
    <s v="AWD-EVR-Grote zuidelijke eerste plas"/>
    <d v="2018-08-01T15:30:00"/>
    <n v="1"/>
    <x v="3"/>
    <s v="Enallagma cyathigerum"/>
    <n v="40"/>
    <s v="AWD"/>
    <x v="10"/>
    <n v="8"/>
    <s v="Waterjuffer"/>
    <n v="30.285714285714285"/>
  </r>
  <r>
    <n v="17"/>
    <s v="AWD-EVR-Grote zuidelijke eerste plas"/>
    <d v="2018-08-20T15:15:00"/>
    <n v="1"/>
    <x v="6"/>
    <s v="Coenagrion puella"/>
    <n v="4"/>
    <s v="AWD"/>
    <x v="10"/>
    <n v="8"/>
    <s v="Waterjuffer"/>
    <n v="33"/>
  </r>
  <r>
    <n v="17"/>
    <s v="AWD-EVR-Grote zuidelijke eerste plas"/>
    <d v="2018-08-20T15:15:00"/>
    <n v="1"/>
    <x v="12"/>
    <s v="Sympetrum striolatum"/>
    <n v="3"/>
    <s v="AWD"/>
    <x v="10"/>
    <n v="8"/>
    <s v="Korenbouten"/>
    <n v="33"/>
  </r>
  <r>
    <n v="17"/>
    <s v="AWD-EVR-Grote zuidelijke eerste plas"/>
    <d v="2018-08-20T15:15:00"/>
    <n v="1"/>
    <x v="1"/>
    <s v="Ischnura elegans"/>
    <n v="1"/>
    <s v="AWD"/>
    <x v="10"/>
    <n v="8"/>
    <s v="Waterjuffer"/>
    <n v="33"/>
  </r>
  <r>
    <n v="17"/>
    <s v="AWD-EVR-Grote zuidelijke eerste plas"/>
    <d v="2018-08-20T15:15:00"/>
    <n v="1"/>
    <x v="14"/>
    <s v="Aeshna mixta"/>
    <n v="2"/>
    <s v="AWD"/>
    <x v="10"/>
    <n v="8"/>
    <s v="Glazenmakers"/>
    <n v="33"/>
  </r>
  <r>
    <n v="17"/>
    <s v="AWD-EVR-Grote zuidelijke eerste plas"/>
    <d v="2018-09-18T11:35:00"/>
    <n v="1"/>
    <x v="6"/>
    <s v="Coenagrion puella"/>
    <n v="5"/>
    <s v="AWD"/>
    <x v="10"/>
    <n v="9"/>
    <s v="Waterjuffer"/>
    <n v="37.142857142857146"/>
  </r>
  <r>
    <n v="17"/>
    <s v="AWD-EVR-Grote zuidelijke eerste plas"/>
    <d v="2018-09-18T11:35:00"/>
    <n v="1"/>
    <x v="12"/>
    <s v="Sympetrum striolatum"/>
    <n v="3"/>
    <s v="AWD"/>
    <x v="10"/>
    <n v="9"/>
    <s v="Korenbouten"/>
    <n v="37.142857142857146"/>
  </r>
  <r>
    <n v="17"/>
    <s v="AWD-EVR-Grote zuidelijke eerste plas"/>
    <d v="2018-09-18T11:35:00"/>
    <n v="1"/>
    <x v="23"/>
    <s v="Sympetrum striolatum/vulgatum"/>
    <n v="4"/>
    <s v="AWD"/>
    <x v="10"/>
    <n v="9"/>
    <s v="Korenbouten"/>
    <n v="37.142857142857146"/>
  </r>
  <r>
    <n v="17"/>
    <s v="AWD-EVR-Grote zuidelijke eerste plas"/>
    <d v="2018-09-18T11:35:00"/>
    <n v="1"/>
    <x v="13"/>
    <s v="Chalcolestes viridis"/>
    <n v="3"/>
    <s v="AWD"/>
    <x v="10"/>
    <n v="9"/>
    <s v="Pantserjuffers"/>
    <n v="37.142857142857146"/>
  </r>
  <r>
    <n v="17"/>
    <s v="AWD-EVR-Grote zuidelijke eerste plas"/>
    <d v="2018-09-18T11:35:00"/>
    <n v="1"/>
    <x v="14"/>
    <s v="Aeshna mixta"/>
    <n v="2"/>
    <s v="AWD"/>
    <x v="10"/>
    <n v="9"/>
    <s v="Glazenmakers"/>
    <n v="37.142857142857146"/>
  </r>
  <r>
    <n v="17"/>
    <s v="AWD-EVR-Grote zuidelijke eerste plas"/>
    <d v="2018-09-18T11:35:00"/>
    <n v="1"/>
    <x v="3"/>
    <s v="Enallagma cyathigerum"/>
    <n v="3"/>
    <s v="AWD"/>
    <x v="10"/>
    <n v="9"/>
    <s v="Waterjuffer"/>
    <n v="37.142857142857146"/>
  </r>
  <r>
    <n v="17"/>
    <s v="AWD-EVR-Grote zuidelijke eerste plas"/>
    <d v="2019-05-10T15:00:00"/>
    <n v="1"/>
    <x v="6"/>
    <s v="Coenagrion puella"/>
    <n v="25"/>
    <s v="AWD"/>
    <x v="8"/>
    <n v="5"/>
    <s v="Waterjuffer"/>
    <n v="18.428571428571427"/>
  </r>
  <r>
    <n v="17"/>
    <s v="AWD-EVR-Grote zuidelijke eerste plas"/>
    <d v="2019-05-10T15:00:00"/>
    <n v="1"/>
    <x v="7"/>
    <s v="Brachytron pratense"/>
    <n v="1"/>
    <s v="AWD"/>
    <x v="8"/>
    <n v="5"/>
    <s v="Glazenmakers"/>
    <n v="18.428571428571427"/>
  </r>
  <r>
    <n v="17"/>
    <s v="AWD-EVR-Grote zuidelijke eerste plas"/>
    <d v="2019-05-10T15:00:00"/>
    <n v="1"/>
    <x v="10"/>
    <s v="Libellula quadrimaculata"/>
    <n v="19"/>
    <s v="AWD"/>
    <x v="8"/>
    <n v="5"/>
    <s v="Korenbouten"/>
    <n v="18.428571428571427"/>
  </r>
  <r>
    <n v="17"/>
    <s v="AWD-EVR-Grote zuidelijke eerste plas"/>
    <d v="2019-05-10T15:00:00"/>
    <n v="1"/>
    <x v="3"/>
    <s v="Enallagma cyathigerum"/>
    <n v="25"/>
    <s v="AWD"/>
    <x v="8"/>
    <n v="5"/>
    <s v="Waterjuffer"/>
    <n v="18.428571428571427"/>
  </r>
  <r>
    <n v="17"/>
    <s v="AWD-EVR-Grote zuidelijke eerste plas"/>
    <d v="2019-05-12T14:50:00"/>
    <n v="1"/>
    <x v="6"/>
    <s v="Coenagrion puella"/>
    <n v="3"/>
    <s v="AWD"/>
    <x v="8"/>
    <n v="5"/>
    <s v="Waterjuffer"/>
    <n v="18.714285714285715"/>
  </r>
  <r>
    <n v="17"/>
    <s v="AWD-EVR-Grote zuidelijke eerste plas"/>
    <d v="2019-05-12T14:50:00"/>
    <n v="1"/>
    <x v="7"/>
    <s v="Brachytron pratense"/>
    <n v="1"/>
    <s v="AWD"/>
    <x v="8"/>
    <n v="5"/>
    <s v="Glazenmakers"/>
    <n v="18.714285714285715"/>
  </r>
  <r>
    <n v="17"/>
    <s v="AWD-EVR-Grote zuidelijke eerste plas"/>
    <d v="2019-05-12T14:50:00"/>
    <n v="1"/>
    <x v="10"/>
    <s v="Libellula quadrimaculata"/>
    <n v="35"/>
    <s v="AWD"/>
    <x v="8"/>
    <n v="5"/>
    <s v="Korenbouten"/>
    <n v="18.714285714285715"/>
  </r>
  <r>
    <n v="17"/>
    <s v="AWD-EVR-Grote zuidelijke eerste plas"/>
    <d v="2019-05-12T14:50:00"/>
    <n v="1"/>
    <x v="3"/>
    <s v="Enallagma cyathigerum"/>
    <n v="2"/>
    <s v="AWD"/>
    <x v="8"/>
    <n v="5"/>
    <s v="Waterjuffer"/>
    <n v="18.714285714285715"/>
  </r>
  <r>
    <n v="17"/>
    <s v="AWD-EVR-Grote zuidelijke eerste plas"/>
    <d v="2019-05-24T12:25:00"/>
    <n v="1"/>
    <x v="5"/>
    <s v="Orthetrum cancellatum"/>
    <n v="2"/>
    <s v="AWD"/>
    <x v="8"/>
    <n v="5"/>
    <s v="Korenbouten"/>
    <n v="20.428571428571427"/>
  </r>
  <r>
    <n v="17"/>
    <s v="AWD-EVR-Grote zuidelijke eerste plas"/>
    <d v="2019-05-24T12:25:00"/>
    <n v="1"/>
    <x v="7"/>
    <s v="Brachytron pratense"/>
    <n v="2"/>
    <s v="AWD"/>
    <x v="8"/>
    <n v="5"/>
    <s v="Glazenmakers"/>
    <n v="20.428571428571427"/>
  </r>
  <r>
    <n v="17"/>
    <s v="AWD-EVR-Grote zuidelijke eerste plas"/>
    <d v="2019-05-24T12:25:00"/>
    <n v="1"/>
    <x v="1"/>
    <s v="Ischnura elegans"/>
    <n v="7"/>
    <s v="AWD"/>
    <x v="8"/>
    <n v="5"/>
    <s v="Waterjuffer"/>
    <n v="20.428571428571427"/>
  </r>
  <r>
    <n v="17"/>
    <s v="AWD-EVR-Grote zuidelijke eerste plas"/>
    <d v="2019-05-24T12:25:00"/>
    <n v="1"/>
    <x v="10"/>
    <s v="Libellula quadrimaculata"/>
    <n v="19"/>
    <s v="AWD"/>
    <x v="8"/>
    <n v="5"/>
    <s v="Korenbouten"/>
    <n v="20.428571428571427"/>
  </r>
  <r>
    <n v="17"/>
    <s v="AWD-EVR-Grote zuidelijke eerste plas"/>
    <d v="2019-05-24T12:25:00"/>
    <n v="1"/>
    <x v="2"/>
    <s v="Pyrrhosoma nymphula"/>
    <n v="1"/>
    <s v="AWD"/>
    <x v="8"/>
    <n v="5"/>
    <s v="Waterjuffer"/>
    <n v="20.428571428571427"/>
  </r>
  <r>
    <n v="17"/>
    <s v="AWD-EVR-Grote zuidelijke eerste plas"/>
    <d v="2019-05-24T12:25:00"/>
    <n v="1"/>
    <x v="3"/>
    <s v="Enallagma cyathigerum"/>
    <n v="65"/>
    <s v="AWD"/>
    <x v="8"/>
    <n v="5"/>
    <s v="Waterjuffer"/>
    <n v="20.428571428571427"/>
  </r>
  <r>
    <n v="17"/>
    <s v="AWD-EVR-Grote zuidelijke eerste plas"/>
    <d v="2019-06-14T13:50:00"/>
    <n v="1"/>
    <x v="6"/>
    <s v="Coenagrion puella"/>
    <n v="9"/>
    <s v="AWD"/>
    <x v="8"/>
    <n v="6"/>
    <s v="Waterjuffer"/>
    <n v="23.428571428571427"/>
  </r>
  <r>
    <n v="17"/>
    <s v="AWD-EVR-Grote zuidelijke eerste plas"/>
    <d v="2019-06-14T13:50:00"/>
    <n v="1"/>
    <x v="7"/>
    <s v="Brachytron pratense"/>
    <n v="2"/>
    <s v="AWD"/>
    <x v="8"/>
    <n v="6"/>
    <s v="Glazenmakers"/>
    <n v="23.428571428571427"/>
  </r>
  <r>
    <n v="17"/>
    <s v="AWD-EVR-Grote zuidelijke eerste plas"/>
    <d v="2019-06-14T13:50:00"/>
    <n v="1"/>
    <x v="9"/>
    <s v="Anax imperator"/>
    <n v="1"/>
    <s v="AWD"/>
    <x v="8"/>
    <n v="6"/>
    <s v="Glazenmakers"/>
    <n v="23.428571428571427"/>
  </r>
  <r>
    <n v="17"/>
    <s v="AWD-EVR-Grote zuidelijke eerste plas"/>
    <d v="2019-06-14T13:50:00"/>
    <n v="1"/>
    <x v="1"/>
    <s v="Ischnura elegans"/>
    <n v="140"/>
    <s v="AWD"/>
    <x v="8"/>
    <n v="6"/>
    <s v="Waterjuffer"/>
    <n v="23.428571428571427"/>
  </r>
  <r>
    <n v="17"/>
    <s v="AWD-EVR-Grote zuidelijke eerste plas"/>
    <d v="2019-06-14T13:50:00"/>
    <n v="1"/>
    <x v="10"/>
    <s v="Libellula quadrimaculata"/>
    <n v="14"/>
    <s v="AWD"/>
    <x v="8"/>
    <n v="6"/>
    <s v="Korenbouten"/>
    <n v="23.428571428571427"/>
  </r>
  <r>
    <n v="17"/>
    <s v="AWD-EVR-Grote zuidelijke eerste plas"/>
    <d v="2019-06-14T13:50:00"/>
    <n v="1"/>
    <x v="3"/>
    <s v="Enallagma cyathigerum"/>
    <n v="14"/>
    <s v="AWD"/>
    <x v="8"/>
    <n v="6"/>
    <s v="Waterjuffer"/>
    <n v="23.428571428571427"/>
  </r>
  <r>
    <n v="17"/>
    <s v="AWD-EVR-Grote zuidelijke eerste plas"/>
    <d v="2019-07-05T14:45:00"/>
    <n v="1"/>
    <x v="5"/>
    <s v="Orthetrum cancellatum"/>
    <n v="1"/>
    <s v="AWD"/>
    <x v="8"/>
    <n v="7"/>
    <s v="Korenbouten"/>
    <n v="26.428571428571427"/>
  </r>
  <r>
    <n v="17"/>
    <s v="AWD-EVR-Grote zuidelijke eerste plas"/>
    <d v="2019-07-05T14:45:00"/>
    <n v="1"/>
    <x v="11"/>
    <s v="Lestes sponsa"/>
    <n v="3"/>
    <s v="AWD"/>
    <x v="8"/>
    <n v="7"/>
    <s v="Pantserjuffers"/>
    <n v="26.428571428571427"/>
  </r>
  <r>
    <n v="17"/>
    <s v="AWD-EVR-Grote zuidelijke eerste plas"/>
    <d v="2019-07-05T14:45:00"/>
    <n v="1"/>
    <x v="9"/>
    <s v="Anax imperator"/>
    <n v="3"/>
    <s v="AWD"/>
    <x v="8"/>
    <n v="7"/>
    <s v="Glazenmakers"/>
    <n v="26.428571428571427"/>
  </r>
  <r>
    <n v="17"/>
    <s v="AWD-EVR-Grote zuidelijke eerste plas"/>
    <d v="2019-07-05T14:45:00"/>
    <n v="1"/>
    <x v="1"/>
    <s v="Ischnura elegans"/>
    <n v="42"/>
    <s v="AWD"/>
    <x v="8"/>
    <n v="7"/>
    <s v="Waterjuffer"/>
    <n v="26.428571428571427"/>
  </r>
  <r>
    <n v="17"/>
    <s v="AWD-EVR-Grote zuidelijke eerste plas"/>
    <d v="2019-07-05T14:45:00"/>
    <n v="1"/>
    <x v="10"/>
    <s v="Libellula quadrimaculata"/>
    <n v="2"/>
    <s v="AWD"/>
    <x v="8"/>
    <n v="7"/>
    <s v="Korenbouten"/>
    <n v="26.428571428571427"/>
  </r>
  <r>
    <n v="17"/>
    <s v="AWD-EVR-Grote zuidelijke eerste plas"/>
    <d v="2019-07-05T14:45:00"/>
    <n v="1"/>
    <x v="3"/>
    <s v="Enallagma cyathigerum"/>
    <n v="21"/>
    <s v="AWD"/>
    <x v="8"/>
    <n v="7"/>
    <s v="Waterjuffer"/>
    <n v="26.428571428571427"/>
  </r>
  <r>
    <n v="17"/>
    <s v="AWD-EVR-Grote zuidelijke eerste plas"/>
    <d v="2019-07-05T14:45:00"/>
    <n v="1"/>
    <x v="22"/>
    <s v="Crocothemis erythraea"/>
    <n v="1"/>
    <s v="AWD"/>
    <x v="8"/>
    <n v="7"/>
    <s v="Korenbouten"/>
    <n v="26.428571428571427"/>
  </r>
  <r>
    <n v="17"/>
    <s v="AWD-EVR-Grote zuidelijke eerste plas"/>
    <d v="2019-07-05T14:45:00"/>
    <n v="1"/>
    <x v="20"/>
    <s v="Anax parthenope"/>
    <n v="1"/>
    <s v="AWD"/>
    <x v="8"/>
    <n v="7"/>
    <s v="Glazenmakers"/>
    <n v="26.428571428571427"/>
  </r>
  <r>
    <n v="17"/>
    <s v="AWD-EVR-Grote zuidelijke eerste plas"/>
    <d v="2019-08-07T14:30:00"/>
    <n v="1"/>
    <x v="12"/>
    <s v="Sympetrum striolatum"/>
    <n v="6"/>
    <s v="AWD"/>
    <x v="8"/>
    <n v="8"/>
    <s v="Korenbouten"/>
    <n v="31.142857142857142"/>
  </r>
  <r>
    <n v="17"/>
    <s v="AWD-EVR-Grote zuidelijke eerste plas"/>
    <d v="2019-08-07T14:30:00"/>
    <n v="1"/>
    <x v="13"/>
    <s v="Chalcolestes viridis"/>
    <n v="1"/>
    <s v="AWD"/>
    <x v="8"/>
    <n v="8"/>
    <s v="Pantserjuffers"/>
    <n v="31.142857142857142"/>
  </r>
  <r>
    <n v="17"/>
    <s v="AWD-EVR-Grote zuidelijke eerste plas"/>
    <d v="2019-08-07T14:30:00"/>
    <n v="1"/>
    <x v="1"/>
    <s v="Ischnura elegans"/>
    <n v="9"/>
    <s v="AWD"/>
    <x v="8"/>
    <n v="8"/>
    <s v="Waterjuffer"/>
    <n v="31.142857142857142"/>
  </r>
  <r>
    <n v="17"/>
    <s v="AWD-EVR-Grote zuidelijke eerste plas"/>
    <d v="2019-08-07T14:30:00"/>
    <n v="1"/>
    <x v="3"/>
    <s v="Enallagma cyathigerum"/>
    <n v="49"/>
    <s v="AWD"/>
    <x v="8"/>
    <n v="8"/>
    <s v="Waterjuffer"/>
    <n v="31.142857142857142"/>
  </r>
  <r>
    <n v="17"/>
    <s v="AWD-EVR-Grote zuidelijke eerste plas"/>
    <d v="2019-08-13T15:30:00"/>
    <n v="1"/>
    <x v="27"/>
    <s v="Aeshna cyanea"/>
    <n v="1"/>
    <s v="AWD"/>
    <x v="8"/>
    <n v="8"/>
    <s v="Glazenmakers"/>
    <n v="32"/>
  </r>
  <r>
    <n v="17"/>
    <s v="AWD-EVR-Grote zuidelijke eerste plas"/>
    <d v="2019-08-13T15:30:00"/>
    <n v="1"/>
    <x v="16"/>
    <s v="Sympetrum sanguineum"/>
    <n v="4"/>
    <s v="AWD"/>
    <x v="8"/>
    <n v="8"/>
    <s v="Korenbouten"/>
    <n v="32"/>
  </r>
  <r>
    <n v="17"/>
    <s v="AWD-EVR-Grote zuidelijke eerste plas"/>
    <d v="2019-08-13T15:30:00"/>
    <n v="1"/>
    <x v="0"/>
    <s v="Sympecma fusca"/>
    <n v="8"/>
    <s v="AWD"/>
    <x v="8"/>
    <n v="8"/>
    <s v="Pantserjuffers"/>
    <n v="32"/>
  </r>
  <r>
    <n v="17"/>
    <s v="AWD-EVR-Grote zuidelijke eerste plas"/>
    <d v="2019-08-13T15:30:00"/>
    <n v="1"/>
    <x v="12"/>
    <s v="Sympetrum striolatum"/>
    <n v="12"/>
    <s v="AWD"/>
    <x v="8"/>
    <n v="8"/>
    <s v="Korenbouten"/>
    <n v="32"/>
  </r>
  <r>
    <n v="17"/>
    <s v="AWD-EVR-Grote zuidelijke eerste plas"/>
    <d v="2019-08-13T15:30:00"/>
    <n v="1"/>
    <x v="11"/>
    <s v="Lestes sponsa"/>
    <n v="12"/>
    <s v="AWD"/>
    <x v="8"/>
    <n v="8"/>
    <s v="Pantserjuffers"/>
    <n v="32"/>
  </r>
  <r>
    <n v="17"/>
    <s v="AWD-EVR-Grote zuidelijke eerste plas"/>
    <d v="2019-08-13T15:30:00"/>
    <n v="1"/>
    <x v="13"/>
    <s v="Chalcolestes viridis"/>
    <n v="5"/>
    <s v="AWD"/>
    <x v="8"/>
    <n v="8"/>
    <s v="Pantserjuffers"/>
    <n v="32"/>
  </r>
  <r>
    <n v="17"/>
    <s v="AWD-EVR-Grote zuidelijke eerste plas"/>
    <d v="2019-08-13T15:30:00"/>
    <n v="1"/>
    <x v="1"/>
    <s v="Ischnura elegans"/>
    <n v="18"/>
    <s v="AWD"/>
    <x v="8"/>
    <n v="8"/>
    <s v="Waterjuffer"/>
    <n v="32"/>
  </r>
  <r>
    <n v="17"/>
    <s v="AWD-EVR-Grote zuidelijke eerste plas"/>
    <d v="2019-08-13T15:30:00"/>
    <n v="1"/>
    <x v="14"/>
    <s v="Aeshna mixta"/>
    <n v="3"/>
    <s v="AWD"/>
    <x v="8"/>
    <n v="8"/>
    <s v="Glazenmakers"/>
    <n v="32"/>
  </r>
  <r>
    <n v="17"/>
    <s v="AWD-EVR-Grote zuidelijke eerste plas"/>
    <d v="2019-08-13T15:30:00"/>
    <n v="1"/>
    <x v="3"/>
    <s v="Enallagma cyathigerum"/>
    <n v="20"/>
    <s v="AWD"/>
    <x v="8"/>
    <n v="8"/>
    <s v="Waterjuffer"/>
    <n v="32"/>
  </r>
  <r>
    <n v="17"/>
    <s v="AWD-EVR-Grote zuidelijke eerste plas"/>
    <d v="2019-08-20T13:35:00"/>
    <n v="1"/>
    <x v="16"/>
    <s v="Sympetrum sanguineum"/>
    <n v="1"/>
    <s v="AWD"/>
    <x v="8"/>
    <n v="8"/>
    <s v="Korenbouten"/>
    <n v="33"/>
  </r>
  <r>
    <n v="17"/>
    <s v="AWD-EVR-Grote zuidelijke eerste plas"/>
    <d v="2019-08-20T13:35:00"/>
    <n v="1"/>
    <x v="0"/>
    <s v="Sympecma fusca"/>
    <n v="1"/>
    <s v="AWD"/>
    <x v="8"/>
    <n v="8"/>
    <s v="Pantserjuffers"/>
    <n v="33"/>
  </r>
  <r>
    <n v="17"/>
    <s v="AWD-EVR-Grote zuidelijke eerste plas"/>
    <d v="2019-08-20T13:35:00"/>
    <n v="1"/>
    <x v="12"/>
    <s v="Sympetrum striolatum"/>
    <n v="5"/>
    <s v="AWD"/>
    <x v="8"/>
    <n v="8"/>
    <s v="Korenbouten"/>
    <n v="33"/>
  </r>
  <r>
    <n v="17"/>
    <s v="AWD-EVR-Grote zuidelijke eerste plas"/>
    <d v="2019-08-20T13:35:00"/>
    <n v="1"/>
    <x v="11"/>
    <s v="Lestes sponsa"/>
    <n v="1"/>
    <s v="AWD"/>
    <x v="8"/>
    <n v="8"/>
    <s v="Pantserjuffers"/>
    <n v="33"/>
  </r>
  <r>
    <n v="17"/>
    <s v="AWD-EVR-Grote zuidelijke eerste plas"/>
    <d v="2019-08-20T13:35:00"/>
    <n v="1"/>
    <x v="13"/>
    <s v="Chalcolestes viridis"/>
    <n v="1"/>
    <s v="AWD"/>
    <x v="8"/>
    <n v="8"/>
    <s v="Pantserjuffers"/>
    <n v="33"/>
  </r>
  <r>
    <n v="17"/>
    <s v="AWD-EVR-Grote zuidelijke eerste plas"/>
    <d v="2019-08-20T13:35:00"/>
    <n v="1"/>
    <x v="17"/>
    <s v="Sympetrum vulgatum"/>
    <n v="7"/>
    <s v="AWD"/>
    <x v="8"/>
    <n v="8"/>
    <s v="Korenbouten"/>
    <n v="33"/>
  </r>
  <r>
    <n v="17"/>
    <s v="AWD-EVR-Grote zuidelijke eerste plas"/>
    <d v="2019-08-20T13:35:00"/>
    <n v="1"/>
    <x v="3"/>
    <s v="Enallagma cyathigerum"/>
    <n v="17"/>
    <s v="AWD"/>
    <x v="8"/>
    <n v="8"/>
    <s v="Waterjuffer"/>
    <n v="33"/>
  </r>
  <r>
    <n v="17"/>
    <s v="AWD-EVR-Grote zuidelijke eerste plas"/>
    <d v="2019-08-22T15:25:00"/>
    <n v="1"/>
    <x v="16"/>
    <s v="Sympetrum sanguineum"/>
    <n v="1"/>
    <s v="AWD"/>
    <x v="8"/>
    <n v="8"/>
    <s v="Korenbouten"/>
    <n v="33.285714285714285"/>
  </r>
  <r>
    <n v="17"/>
    <s v="AWD-EVR-Grote zuidelijke eerste plas"/>
    <d v="2019-08-22T15:25:00"/>
    <n v="1"/>
    <x v="12"/>
    <s v="Sympetrum striolatum"/>
    <n v="9"/>
    <s v="AWD"/>
    <x v="8"/>
    <n v="8"/>
    <s v="Korenbouten"/>
    <n v="33.285714285714285"/>
  </r>
  <r>
    <n v="17"/>
    <s v="AWD-EVR-Grote zuidelijke eerste plas"/>
    <d v="2019-08-22T15:25:00"/>
    <n v="1"/>
    <x v="11"/>
    <s v="Lestes sponsa"/>
    <n v="1"/>
    <s v="AWD"/>
    <x v="8"/>
    <n v="8"/>
    <s v="Pantserjuffers"/>
    <n v="33.285714285714285"/>
  </r>
  <r>
    <n v="17"/>
    <s v="AWD-EVR-Grote zuidelijke eerste plas"/>
    <d v="2019-08-22T15:25:00"/>
    <n v="1"/>
    <x v="17"/>
    <s v="Sympetrum vulgatum"/>
    <n v="1"/>
    <s v="AWD"/>
    <x v="8"/>
    <n v="8"/>
    <s v="Korenbouten"/>
    <n v="33.285714285714285"/>
  </r>
  <r>
    <n v="17"/>
    <s v="AWD-EVR-Grote zuidelijke eerste plas"/>
    <d v="2019-08-22T15:25:00"/>
    <n v="1"/>
    <x v="3"/>
    <s v="Enallagma cyathigerum"/>
    <n v="22"/>
    <s v="AWD"/>
    <x v="8"/>
    <n v="8"/>
    <s v="Waterjuffer"/>
    <n v="33.285714285714285"/>
  </r>
  <r>
    <n v="17"/>
    <s v="AWD-EVR-Grote zuidelijke eerste plas"/>
    <d v="2019-08-28T15:25:00"/>
    <n v="1"/>
    <x v="3"/>
    <s v="Enallagma cyathigerum"/>
    <n v="10"/>
    <s v="AWD"/>
    <x v="8"/>
    <n v="8"/>
    <s v="Waterjuffer"/>
    <n v="34.142857142857146"/>
  </r>
  <r>
    <n v="17"/>
    <s v="AWD-EVR-Grote zuidelijke eerste plas"/>
    <d v="2019-08-28T15:25:00"/>
    <n v="1"/>
    <x v="12"/>
    <s v="Sympetrum striolatum"/>
    <n v="5"/>
    <s v="AWD"/>
    <x v="8"/>
    <n v="8"/>
    <s v="Korenbouten"/>
    <n v="34.142857142857146"/>
  </r>
  <r>
    <n v="17"/>
    <s v="AWD-EVR-Grote zuidelijke eerste plas"/>
    <d v="2019-08-28T15:25:00"/>
    <n v="1"/>
    <x v="13"/>
    <s v="Chalcolestes viridis"/>
    <n v="1"/>
    <s v="AWD"/>
    <x v="8"/>
    <n v="8"/>
    <s v="Pantserjuffers"/>
    <n v="34.142857142857146"/>
  </r>
  <r>
    <n v="17"/>
    <s v="AWD-EVR-Grote zuidelijke eerste plas"/>
    <d v="2019-08-28T15:25:00"/>
    <n v="1"/>
    <x v="14"/>
    <s v="Aeshna mixta"/>
    <n v="4"/>
    <s v="AWD"/>
    <x v="8"/>
    <n v="8"/>
    <s v="Glazenmakers"/>
    <n v="34.142857142857146"/>
  </r>
  <r>
    <n v="17"/>
    <s v="AWD-EVR-Grote zuidelijke eerste plas"/>
    <d v="2019-08-28T15:25:00"/>
    <n v="1"/>
    <x v="17"/>
    <s v="Sympetrum vulgatum"/>
    <n v="3"/>
    <s v="AWD"/>
    <x v="8"/>
    <n v="8"/>
    <s v="Korenbouten"/>
    <n v="34.142857142857146"/>
  </r>
  <r>
    <n v="17"/>
    <s v="AWD-EVR-Grote zuidelijke eerste plas"/>
    <d v="2019-08-28T15:25:00"/>
    <n v="1"/>
    <x v="20"/>
    <s v="Anax parthenope"/>
    <n v="1"/>
    <s v="AWD"/>
    <x v="8"/>
    <n v="8"/>
    <s v="Glazenmakers"/>
    <n v="34.142857142857146"/>
  </r>
  <r>
    <n v="17"/>
    <s v="AWD-EVR-Grote zuidelijke eerste plas"/>
    <d v="2019-08-28T15:25:00"/>
    <n v="1"/>
    <x v="19"/>
    <s v="Lestes virens"/>
    <n v="1"/>
    <s v="AWD"/>
    <x v="8"/>
    <n v="8"/>
    <s v="Pantserjuffers"/>
    <n v="34.142857142857146"/>
  </r>
  <r>
    <n v="17"/>
    <s v="AWD-EVR-Grote zuidelijke eerste plas"/>
    <d v="2019-09-02T15:30:00"/>
    <n v="1"/>
    <x v="16"/>
    <s v="Sympetrum sanguineum"/>
    <n v="3"/>
    <s v="AWD"/>
    <x v="8"/>
    <n v="9"/>
    <s v="Korenbouten"/>
    <n v="34.857142857142854"/>
  </r>
  <r>
    <n v="17"/>
    <s v="AWD-EVR-Grote zuidelijke eerste plas"/>
    <d v="2019-09-02T15:30:00"/>
    <n v="1"/>
    <x v="12"/>
    <s v="Sympetrum striolatum"/>
    <n v="3"/>
    <s v="AWD"/>
    <x v="8"/>
    <n v="9"/>
    <s v="Korenbouten"/>
    <n v="34.857142857142854"/>
  </r>
  <r>
    <n v="17"/>
    <s v="AWD-EVR-Grote zuidelijke eerste plas"/>
    <d v="2019-09-02T15:30:00"/>
    <n v="1"/>
    <x v="11"/>
    <s v="Lestes sponsa"/>
    <n v="2"/>
    <s v="AWD"/>
    <x v="8"/>
    <n v="9"/>
    <s v="Pantserjuffers"/>
    <n v="34.857142857142854"/>
  </r>
  <r>
    <n v="17"/>
    <s v="AWD-EVR-Grote zuidelijke eerste plas"/>
    <d v="2019-09-02T15:30:00"/>
    <n v="1"/>
    <x v="13"/>
    <s v="Chalcolestes viridis"/>
    <n v="5"/>
    <s v="AWD"/>
    <x v="8"/>
    <n v="9"/>
    <s v="Pantserjuffers"/>
    <n v="34.857142857142854"/>
  </r>
  <r>
    <n v="17"/>
    <s v="AWD-EVR-Grote zuidelijke eerste plas"/>
    <d v="2019-09-02T15:30:00"/>
    <n v="1"/>
    <x v="14"/>
    <s v="Aeshna mixta"/>
    <n v="2"/>
    <s v="AWD"/>
    <x v="8"/>
    <n v="9"/>
    <s v="Glazenmakers"/>
    <n v="34.857142857142854"/>
  </r>
  <r>
    <n v="17"/>
    <s v="AWD-EVR-Grote zuidelijke eerste plas"/>
    <d v="2019-09-02T15:30:00"/>
    <n v="1"/>
    <x v="3"/>
    <s v="Enallagma cyathigerum"/>
    <n v="9"/>
    <s v="AWD"/>
    <x v="8"/>
    <n v="9"/>
    <s v="Waterjuffer"/>
    <n v="34.857142857142854"/>
  </r>
  <r>
    <n v="17"/>
    <s v="AWD-EVR-Grote zuidelijke eerste plas"/>
    <d v="2019-09-15T12:50:00"/>
    <n v="1"/>
    <x v="12"/>
    <s v="Sympetrum striolatum"/>
    <n v="7"/>
    <s v="AWD"/>
    <x v="8"/>
    <n v="9"/>
    <s v="Korenbouten"/>
    <n v="36.714285714285715"/>
  </r>
  <r>
    <n v="17"/>
    <s v="AWD-EVR-Grote zuidelijke eerste plas"/>
    <d v="2019-09-15T12:50:00"/>
    <n v="1"/>
    <x v="14"/>
    <s v="Aeshna mixta"/>
    <n v="1"/>
    <s v="AWD"/>
    <x v="8"/>
    <n v="9"/>
    <s v="Glazenmakers"/>
    <n v="36.714285714285715"/>
  </r>
  <r>
    <n v="17"/>
    <s v="AWD-EVR-Grote zuidelijke eerste plas"/>
    <d v="2019-09-15T12:50:00"/>
    <n v="1"/>
    <x v="3"/>
    <s v="Enallagma cyathigerum"/>
    <n v="6"/>
    <s v="AWD"/>
    <x v="8"/>
    <n v="9"/>
    <s v="Waterjuffer"/>
    <n v="36.714285714285715"/>
  </r>
  <r>
    <n v="17"/>
    <s v="AWD-EVR-Grote zuidelijke eerste plas"/>
    <d v="2020-05-06T12:30:00"/>
    <n v="1"/>
    <x v="7"/>
    <s v="Brachytron pratense"/>
    <n v="1"/>
    <s v="AWD"/>
    <x v="9"/>
    <n v="5"/>
    <s v="Glazenmakers"/>
    <n v="18"/>
  </r>
  <r>
    <n v="17"/>
    <s v="AWD-EVR-Grote zuidelijke eerste plas"/>
    <d v="2020-05-06T12:30:00"/>
    <n v="1"/>
    <x v="10"/>
    <s v="Libellula quadrimaculata"/>
    <n v="7"/>
    <s v="AWD"/>
    <x v="9"/>
    <n v="5"/>
    <s v="Korenbouten"/>
    <n v="18"/>
  </r>
  <r>
    <n v="17"/>
    <s v="AWD-EVR-Grote zuidelijke eerste plas"/>
    <d v="2020-05-06T12:30:00"/>
    <n v="1"/>
    <x v="2"/>
    <s v="Pyrrhosoma nymphula"/>
    <n v="1"/>
    <s v="AWD"/>
    <x v="9"/>
    <n v="5"/>
    <s v="Waterjuffer"/>
    <n v="18"/>
  </r>
  <r>
    <n v="17"/>
    <s v="AWD-EVR-Grote zuidelijke eerste plas"/>
    <d v="2020-05-06T12:30:00"/>
    <n v="1"/>
    <x v="3"/>
    <s v="Enallagma cyathigerum"/>
    <n v="14"/>
    <s v="AWD"/>
    <x v="9"/>
    <n v="5"/>
    <s v="Waterjuffer"/>
    <n v="18"/>
  </r>
  <r>
    <n v="17"/>
    <s v="AWD-EVR-Grote zuidelijke eerste plas"/>
    <d v="2020-05-15T15:30:00"/>
    <n v="1"/>
    <x v="1"/>
    <s v="Ischnura elegans"/>
    <n v="19"/>
    <s v="AWD"/>
    <x v="9"/>
    <n v="5"/>
    <s v="Waterjuffer"/>
    <n v="19.285714285714285"/>
  </r>
  <r>
    <n v="17"/>
    <s v="AWD-EVR-Grote zuidelijke eerste plas"/>
    <d v="2020-05-15T15:30:00"/>
    <n v="1"/>
    <x v="10"/>
    <s v="Libellula quadrimaculata"/>
    <n v="17"/>
    <s v="AWD"/>
    <x v="9"/>
    <n v="5"/>
    <s v="Korenbouten"/>
    <n v="19.285714285714285"/>
  </r>
  <r>
    <n v="17"/>
    <s v="AWD-EVR-Grote zuidelijke eerste plas"/>
    <d v="2020-05-15T15:30:00"/>
    <n v="1"/>
    <x v="2"/>
    <s v="Pyrrhosoma nymphula"/>
    <n v="1"/>
    <s v="AWD"/>
    <x v="9"/>
    <n v="5"/>
    <s v="Waterjuffer"/>
    <n v="19.285714285714285"/>
  </r>
  <r>
    <n v="17"/>
    <s v="AWD-EVR-Grote zuidelijke eerste plas"/>
    <d v="2020-05-15T15:30:00"/>
    <n v="1"/>
    <x v="3"/>
    <s v="Enallagma cyathigerum"/>
    <n v="94"/>
    <s v="AWD"/>
    <x v="9"/>
    <n v="5"/>
    <s v="Waterjuffer"/>
    <n v="19.285714285714285"/>
  </r>
  <r>
    <n v="17"/>
    <s v="AWD-EVR-Grote zuidelijke eerste plas"/>
    <d v="2020-05-19T13:45:00"/>
    <n v="1"/>
    <x v="24"/>
    <s v="Leucorrhinia pectoralis"/>
    <n v="2"/>
    <s v="AWD"/>
    <x v="9"/>
    <n v="5"/>
    <s v="Korenbouten"/>
    <n v="19.857142857142858"/>
  </r>
  <r>
    <n v="17"/>
    <s v="AWD-EVR-Grote zuidelijke eerste plas"/>
    <d v="2020-05-19T13:45:00"/>
    <n v="1"/>
    <x v="5"/>
    <s v="Orthetrum cancellatum"/>
    <n v="2"/>
    <s v="AWD"/>
    <x v="9"/>
    <n v="5"/>
    <s v="Korenbouten"/>
    <n v="19.857142857142858"/>
  </r>
  <r>
    <n v="17"/>
    <s v="AWD-EVR-Grote zuidelijke eerste plas"/>
    <d v="2020-05-19T13:45:00"/>
    <n v="1"/>
    <x v="7"/>
    <s v="Brachytron pratense"/>
    <n v="2"/>
    <s v="AWD"/>
    <x v="9"/>
    <n v="5"/>
    <s v="Glazenmakers"/>
    <n v="19.857142857142858"/>
  </r>
  <r>
    <n v="17"/>
    <s v="AWD-EVR-Grote zuidelijke eerste plas"/>
    <d v="2020-05-19T13:45:00"/>
    <n v="1"/>
    <x v="10"/>
    <s v="Libellula quadrimaculata"/>
    <n v="20"/>
    <s v="AWD"/>
    <x v="9"/>
    <n v="5"/>
    <s v="Korenbouten"/>
    <n v="19.857142857142858"/>
  </r>
  <r>
    <n v="17"/>
    <s v="AWD-EVR-Grote zuidelijke eerste plas"/>
    <d v="2020-05-19T13:45:00"/>
    <n v="1"/>
    <x v="3"/>
    <s v="Enallagma cyathigerum"/>
    <n v="10"/>
    <s v="AWD"/>
    <x v="9"/>
    <n v="5"/>
    <s v="Waterjuffer"/>
    <n v="19.857142857142858"/>
  </r>
  <r>
    <n v="17"/>
    <s v="AWD-EVR-Grote zuidelijke eerste plas"/>
    <d v="2020-05-19T13:45:00"/>
    <n v="1"/>
    <x v="20"/>
    <s v="Anax parthenope"/>
    <n v="3"/>
    <s v="AWD"/>
    <x v="9"/>
    <n v="5"/>
    <s v="Glazenmakers"/>
    <n v="19.857142857142858"/>
  </r>
  <r>
    <n v="17"/>
    <s v="AWD-EVR-Grote zuidelijke eerste plas"/>
    <d v="2020-06-03T11:35:00"/>
    <n v="1"/>
    <x v="6"/>
    <s v="Coenagrion puella"/>
    <n v="11"/>
    <s v="AWD"/>
    <x v="9"/>
    <n v="6"/>
    <s v="Waterjuffer"/>
    <n v="22"/>
  </r>
  <r>
    <n v="17"/>
    <s v="AWD-EVR-Grote zuidelijke eerste plas"/>
    <d v="2020-06-03T11:35:00"/>
    <n v="1"/>
    <x v="5"/>
    <s v="Orthetrum cancellatum"/>
    <n v="3"/>
    <s v="AWD"/>
    <x v="9"/>
    <n v="6"/>
    <s v="Korenbouten"/>
    <n v="22"/>
  </r>
  <r>
    <n v="17"/>
    <s v="AWD-EVR-Grote zuidelijke eerste plas"/>
    <d v="2020-06-03T11:35:00"/>
    <n v="1"/>
    <x v="1"/>
    <s v="Ischnura elegans"/>
    <n v="135"/>
    <s v="AWD"/>
    <x v="9"/>
    <n v="6"/>
    <s v="Waterjuffer"/>
    <n v="22"/>
  </r>
  <r>
    <n v="17"/>
    <s v="AWD-EVR-Grote zuidelijke eerste plas"/>
    <d v="2020-06-03T11:35:00"/>
    <n v="1"/>
    <x v="10"/>
    <s v="Libellula quadrimaculata"/>
    <n v="17"/>
    <s v="AWD"/>
    <x v="9"/>
    <n v="6"/>
    <s v="Korenbouten"/>
    <n v="22"/>
  </r>
  <r>
    <n v="17"/>
    <s v="AWD-EVR-Grote zuidelijke eerste plas"/>
    <d v="2020-06-03T11:35:00"/>
    <n v="1"/>
    <x v="3"/>
    <s v="Enallagma cyathigerum"/>
    <n v="23"/>
    <s v="AWD"/>
    <x v="9"/>
    <n v="6"/>
    <s v="Waterjuffer"/>
    <n v="22"/>
  </r>
  <r>
    <n v="17"/>
    <s v="AWD-EVR-Grote zuidelijke eerste plas"/>
    <d v="2020-06-22T13:30:00"/>
    <n v="1"/>
    <x v="12"/>
    <s v="Sympetrum striolatum"/>
    <n v="2"/>
    <s v="AWD"/>
    <x v="9"/>
    <n v="6"/>
    <s v="Korenbouten"/>
    <n v="24.714285714285715"/>
  </r>
  <r>
    <n v="17"/>
    <s v="AWD-EVR-Grote zuidelijke eerste plas"/>
    <d v="2020-06-22T13:30:00"/>
    <n v="1"/>
    <x v="5"/>
    <s v="Orthetrum cancellatum"/>
    <n v="2"/>
    <s v="AWD"/>
    <x v="9"/>
    <n v="6"/>
    <s v="Korenbouten"/>
    <n v="24.714285714285715"/>
  </r>
  <r>
    <n v="17"/>
    <s v="AWD-EVR-Grote zuidelijke eerste plas"/>
    <d v="2020-06-22T13:30:00"/>
    <n v="1"/>
    <x v="9"/>
    <s v="Anax imperator"/>
    <n v="1"/>
    <s v="AWD"/>
    <x v="9"/>
    <n v="6"/>
    <s v="Glazenmakers"/>
    <n v="24.714285714285715"/>
  </r>
  <r>
    <n v="17"/>
    <s v="AWD-EVR-Grote zuidelijke eerste plas"/>
    <d v="2020-06-22T13:30:00"/>
    <n v="1"/>
    <x v="1"/>
    <s v="Ischnura elegans"/>
    <n v="22"/>
    <s v="AWD"/>
    <x v="9"/>
    <n v="6"/>
    <s v="Waterjuffer"/>
    <n v="24.714285714285715"/>
  </r>
  <r>
    <n v="17"/>
    <s v="AWD-EVR-Grote zuidelijke eerste plas"/>
    <d v="2020-06-22T13:30:00"/>
    <n v="1"/>
    <x v="10"/>
    <s v="Libellula quadrimaculata"/>
    <n v="7"/>
    <s v="AWD"/>
    <x v="9"/>
    <n v="6"/>
    <s v="Korenbouten"/>
    <n v="24.714285714285715"/>
  </r>
  <r>
    <n v="17"/>
    <s v="AWD-EVR-Grote zuidelijke eerste plas"/>
    <d v="2020-06-22T13:30:00"/>
    <n v="1"/>
    <x v="22"/>
    <s v="Crocothemis erythraea"/>
    <n v="5"/>
    <s v="AWD"/>
    <x v="9"/>
    <n v="6"/>
    <s v="Korenbouten"/>
    <n v="24.714285714285715"/>
  </r>
  <r>
    <n v="17"/>
    <s v="AWD-EVR-Grote zuidelijke eerste plas"/>
    <d v="2020-06-22T13:30:00"/>
    <n v="1"/>
    <x v="3"/>
    <s v="Enallagma cyathigerum"/>
    <n v="8"/>
    <s v="AWD"/>
    <x v="9"/>
    <n v="6"/>
    <s v="Waterjuffer"/>
    <n v="24.714285714285715"/>
  </r>
  <r>
    <n v="17"/>
    <s v="AWD-EVR-Grote zuidelijke eerste plas"/>
    <d v="2020-07-17T13:30:00"/>
    <n v="1"/>
    <x v="29"/>
    <s v="Sympetrum fonscolombii"/>
    <n v="5"/>
    <s v="AWD"/>
    <x v="9"/>
    <n v="7"/>
    <s v="Korenbouten"/>
    <n v="28.285714285714285"/>
  </r>
  <r>
    <n v="17"/>
    <s v="AWD-EVR-Grote zuidelijke eerste plas"/>
    <d v="2020-07-17T13:30:00"/>
    <n v="1"/>
    <x v="12"/>
    <s v="Sympetrum striolatum"/>
    <n v="1"/>
    <s v="AWD"/>
    <x v="9"/>
    <n v="7"/>
    <s v="Korenbouten"/>
    <n v="28.285714285714285"/>
  </r>
  <r>
    <n v="17"/>
    <s v="AWD-EVR-Grote zuidelijke eerste plas"/>
    <d v="2020-07-17T13:30:00"/>
    <n v="1"/>
    <x v="9"/>
    <s v="Anax imperator"/>
    <n v="2"/>
    <s v="AWD"/>
    <x v="9"/>
    <n v="7"/>
    <s v="Glazenmakers"/>
    <n v="28.285714285714285"/>
  </r>
  <r>
    <n v="17"/>
    <s v="AWD-EVR-Grote zuidelijke eerste plas"/>
    <d v="2020-07-17T13:30:00"/>
    <n v="1"/>
    <x v="1"/>
    <s v="Ischnura elegans"/>
    <n v="130"/>
    <s v="AWD"/>
    <x v="9"/>
    <n v="7"/>
    <s v="Waterjuffer"/>
    <n v="28.285714285714285"/>
  </r>
  <r>
    <n v="17"/>
    <s v="AWD-EVR-Grote zuidelijke eerste plas"/>
    <d v="2020-07-17T13:30:00"/>
    <n v="1"/>
    <x v="10"/>
    <s v="Libellula quadrimaculata"/>
    <n v="10"/>
    <s v="AWD"/>
    <x v="9"/>
    <n v="7"/>
    <s v="Korenbouten"/>
    <n v="28.285714285714285"/>
  </r>
  <r>
    <n v="17"/>
    <s v="AWD-EVR-Grote zuidelijke eerste plas"/>
    <d v="2020-07-17T13:30:00"/>
    <n v="1"/>
    <x v="3"/>
    <s v="Enallagma cyathigerum"/>
    <n v="4"/>
    <s v="AWD"/>
    <x v="9"/>
    <n v="7"/>
    <s v="Waterjuffer"/>
    <n v="28.285714285714285"/>
  </r>
  <r>
    <n v="17"/>
    <s v="AWD-EVR-Grote zuidelijke eerste plas"/>
    <d v="2020-07-21T13:00:00"/>
    <n v="1"/>
    <x v="6"/>
    <s v="Coenagrion puella"/>
    <n v="1"/>
    <s v="AWD"/>
    <x v="9"/>
    <n v="7"/>
    <s v="Waterjuffer"/>
    <n v="28.857142857142858"/>
  </r>
  <r>
    <n v="17"/>
    <s v="AWD-EVR-Grote zuidelijke eerste plas"/>
    <d v="2020-07-21T13:00:00"/>
    <n v="1"/>
    <x v="12"/>
    <s v="Sympetrum striolatum"/>
    <n v="1"/>
    <s v="AWD"/>
    <x v="9"/>
    <n v="7"/>
    <s v="Korenbouten"/>
    <n v="28.857142857142858"/>
  </r>
  <r>
    <n v="17"/>
    <s v="AWD-EVR-Grote zuidelijke eerste plas"/>
    <d v="2020-07-21T13:00:00"/>
    <n v="1"/>
    <x v="11"/>
    <s v="Lestes sponsa"/>
    <n v="1"/>
    <s v="AWD"/>
    <x v="9"/>
    <n v="7"/>
    <s v="Pantserjuffers"/>
    <n v="28.857142857142858"/>
  </r>
  <r>
    <n v="17"/>
    <s v="AWD-EVR-Grote zuidelijke eerste plas"/>
    <d v="2020-07-21T13:00:00"/>
    <n v="1"/>
    <x v="1"/>
    <s v="Ischnura elegans"/>
    <n v="57"/>
    <s v="AWD"/>
    <x v="9"/>
    <n v="7"/>
    <s v="Waterjuffer"/>
    <n v="28.857142857142858"/>
  </r>
  <r>
    <n v="17"/>
    <s v="AWD-EVR-Grote zuidelijke eerste plas"/>
    <d v="2020-07-21T13:00:00"/>
    <n v="1"/>
    <x v="17"/>
    <s v="Sympetrum vulgatum"/>
    <n v="2"/>
    <s v="AWD"/>
    <x v="9"/>
    <n v="7"/>
    <s v="Korenbouten"/>
    <n v="28.857142857142858"/>
  </r>
  <r>
    <n v="17"/>
    <s v="AWD-EVR-Grote zuidelijke eerste plas"/>
    <d v="2020-07-21T13:00:00"/>
    <n v="1"/>
    <x v="3"/>
    <s v="Enallagma cyathigerum"/>
    <n v="24"/>
    <s v="AWD"/>
    <x v="9"/>
    <n v="7"/>
    <s v="Waterjuffer"/>
    <n v="28.857142857142858"/>
  </r>
  <r>
    <n v="17"/>
    <s v="AWD-EVR-Grote zuidelijke eerste plas"/>
    <d v="2020-08-03T14:35:00"/>
    <n v="1"/>
    <x v="16"/>
    <s v="Sympetrum sanguineum"/>
    <n v="2"/>
    <s v="AWD"/>
    <x v="9"/>
    <n v="8"/>
    <s v="Korenbouten"/>
    <n v="30.714285714285715"/>
  </r>
  <r>
    <n v="17"/>
    <s v="AWD-EVR-Grote zuidelijke eerste plas"/>
    <d v="2020-08-03T14:35:00"/>
    <n v="1"/>
    <x v="12"/>
    <s v="Sympetrum striolatum"/>
    <n v="5"/>
    <s v="AWD"/>
    <x v="9"/>
    <n v="8"/>
    <s v="Korenbouten"/>
    <n v="30.714285714285715"/>
  </r>
  <r>
    <n v="17"/>
    <s v="AWD-EVR-Grote zuidelijke eerste plas"/>
    <d v="2020-08-03T14:35:00"/>
    <n v="1"/>
    <x v="23"/>
    <s v="Sympetrum striolatum/vulgatum"/>
    <n v="4"/>
    <s v="AWD"/>
    <x v="9"/>
    <n v="8"/>
    <s v="Korenbouten"/>
    <n v="30.714285714285715"/>
  </r>
  <r>
    <n v="17"/>
    <s v="AWD-EVR-Grote zuidelijke eerste plas"/>
    <d v="2020-08-03T14:35:00"/>
    <n v="1"/>
    <x v="11"/>
    <s v="Lestes sponsa"/>
    <n v="1"/>
    <s v="AWD"/>
    <x v="9"/>
    <n v="8"/>
    <s v="Pantserjuffers"/>
    <n v="30.714285714285715"/>
  </r>
  <r>
    <n v="17"/>
    <s v="AWD-EVR-Grote zuidelijke eerste plas"/>
    <d v="2020-08-03T14:35:00"/>
    <n v="1"/>
    <x v="13"/>
    <s v="Chalcolestes viridis"/>
    <n v="2"/>
    <s v="AWD"/>
    <x v="9"/>
    <n v="8"/>
    <s v="Pantserjuffers"/>
    <n v="30.714285714285715"/>
  </r>
  <r>
    <n v="17"/>
    <s v="AWD-EVR-Grote zuidelijke eerste plas"/>
    <d v="2020-08-03T14:35:00"/>
    <n v="1"/>
    <x v="1"/>
    <s v="Ischnura elegans"/>
    <n v="70"/>
    <s v="AWD"/>
    <x v="9"/>
    <n v="8"/>
    <s v="Waterjuffer"/>
    <n v="30.714285714285715"/>
  </r>
  <r>
    <n v="17"/>
    <s v="AWD-EVR-Grote zuidelijke eerste plas"/>
    <d v="2020-08-03T14:35:00"/>
    <n v="1"/>
    <x v="17"/>
    <s v="Sympetrum vulgatum"/>
    <n v="4"/>
    <s v="AWD"/>
    <x v="9"/>
    <n v="8"/>
    <s v="Korenbouten"/>
    <n v="30.714285714285715"/>
  </r>
  <r>
    <n v="17"/>
    <s v="AWD-EVR-Grote zuidelijke eerste plas"/>
    <d v="2020-08-03T14:35:00"/>
    <n v="1"/>
    <x v="4"/>
    <s v="Coenagrion pulchellum"/>
    <n v="2"/>
    <s v="AWD"/>
    <x v="9"/>
    <n v="8"/>
    <s v="Waterjuffer"/>
    <n v="30.714285714285715"/>
  </r>
  <r>
    <n v="17"/>
    <s v="AWD-EVR-Grote zuidelijke eerste plas"/>
    <d v="2020-08-03T14:35:00"/>
    <n v="1"/>
    <x v="22"/>
    <s v="Crocothemis erythraea"/>
    <n v="2"/>
    <s v="AWD"/>
    <x v="9"/>
    <n v="8"/>
    <s v="Korenbouten"/>
    <n v="30.714285714285715"/>
  </r>
  <r>
    <n v="17"/>
    <s v="AWD-EVR-Grote zuidelijke eerste plas"/>
    <d v="2020-08-03T14:35:00"/>
    <n v="1"/>
    <x v="3"/>
    <s v="Enallagma cyathigerum"/>
    <n v="23"/>
    <s v="AWD"/>
    <x v="9"/>
    <n v="8"/>
    <s v="Waterjuffer"/>
    <n v="30.714285714285715"/>
  </r>
  <r>
    <n v="17"/>
    <s v="AWD-EVR-Grote zuidelijke eerste plas"/>
    <d v="2020-08-14T14:35:00"/>
    <n v="1"/>
    <x v="12"/>
    <s v="Sympetrum striolatum"/>
    <n v="1"/>
    <s v="AWD"/>
    <x v="9"/>
    <n v="8"/>
    <s v="Korenbouten"/>
    <n v="32.285714285714285"/>
  </r>
  <r>
    <n v="17"/>
    <s v="AWD-EVR-Grote zuidelijke eerste plas"/>
    <d v="2020-08-14T14:35:00"/>
    <n v="1"/>
    <x v="11"/>
    <s v="Lestes sponsa"/>
    <n v="1"/>
    <s v="AWD"/>
    <x v="9"/>
    <n v="8"/>
    <s v="Pantserjuffers"/>
    <n v="32.285714285714285"/>
  </r>
  <r>
    <n v="17"/>
    <s v="AWD-EVR-Grote zuidelijke eerste plas"/>
    <d v="2020-08-14T14:35:00"/>
    <n v="1"/>
    <x v="1"/>
    <s v="Ischnura elegans"/>
    <n v="15"/>
    <s v="AWD"/>
    <x v="9"/>
    <n v="8"/>
    <s v="Waterjuffer"/>
    <n v="32.285714285714285"/>
  </r>
  <r>
    <n v="17"/>
    <s v="AWD-EVR-Grote zuidelijke eerste plas"/>
    <d v="2020-08-14T14:35:00"/>
    <n v="1"/>
    <x v="22"/>
    <s v="Crocothemis erythraea"/>
    <n v="1"/>
    <s v="AWD"/>
    <x v="9"/>
    <n v="8"/>
    <s v="Korenbouten"/>
    <n v="32.285714285714285"/>
  </r>
  <r>
    <n v="17"/>
    <s v="AWD-EVR-Grote zuidelijke eerste plas"/>
    <d v="2020-08-14T14:35:00"/>
    <n v="1"/>
    <x v="3"/>
    <s v="Enallagma cyathigerum"/>
    <n v="44"/>
    <s v="AWD"/>
    <x v="9"/>
    <n v="8"/>
    <s v="Waterjuffer"/>
    <n v="32.285714285714285"/>
  </r>
  <r>
    <n v="17"/>
    <s v="AWD-EVR-Grote zuidelijke eerste plas"/>
    <d v="2020-08-19T13:10:00"/>
    <n v="1"/>
    <x v="16"/>
    <s v="Sympetrum sanguineum"/>
    <n v="1"/>
    <s v="AWD"/>
    <x v="9"/>
    <n v="8"/>
    <s v="Korenbouten"/>
    <n v="33"/>
  </r>
  <r>
    <n v="17"/>
    <s v="AWD-EVR-Grote zuidelijke eerste plas"/>
    <d v="2020-08-19T13:10:00"/>
    <n v="1"/>
    <x v="23"/>
    <s v="Sympetrum striolatum/vulgatum"/>
    <n v="30"/>
    <s v="AWD"/>
    <x v="9"/>
    <n v="8"/>
    <s v="Korenbouten"/>
    <n v="33"/>
  </r>
  <r>
    <n v="17"/>
    <s v="AWD-EVR-Grote zuidelijke eerste plas"/>
    <d v="2020-08-19T13:10:00"/>
    <n v="1"/>
    <x v="11"/>
    <s v="Lestes sponsa"/>
    <n v="1"/>
    <s v="AWD"/>
    <x v="9"/>
    <n v="8"/>
    <s v="Pantserjuffers"/>
    <n v="33"/>
  </r>
  <r>
    <n v="17"/>
    <s v="AWD-EVR-Grote zuidelijke eerste plas"/>
    <d v="2020-08-19T13:10:00"/>
    <n v="1"/>
    <x v="9"/>
    <s v="Anax imperator"/>
    <n v="1"/>
    <s v="AWD"/>
    <x v="9"/>
    <n v="8"/>
    <s v="Glazenmakers"/>
    <n v="33"/>
  </r>
  <r>
    <n v="17"/>
    <s v="AWD-EVR-Grote zuidelijke eerste plas"/>
    <d v="2020-08-19T13:10:00"/>
    <n v="1"/>
    <x v="14"/>
    <s v="Aeshna mixta"/>
    <n v="3"/>
    <s v="AWD"/>
    <x v="9"/>
    <n v="8"/>
    <s v="Glazenmakers"/>
    <n v="33"/>
  </r>
  <r>
    <n v="17"/>
    <s v="AWD-EVR-Grote zuidelijke eerste plas"/>
    <d v="2020-08-19T13:10:00"/>
    <n v="1"/>
    <x v="3"/>
    <s v="Enallagma cyathigerum"/>
    <n v="40"/>
    <s v="AWD"/>
    <x v="9"/>
    <n v="8"/>
    <s v="Waterjuffer"/>
    <n v="33"/>
  </r>
  <r>
    <n v="17"/>
    <s v="AWD-EVR-Grote zuidelijke eerste plas"/>
    <d v="2020-09-05T14:25:00"/>
    <n v="1"/>
    <x v="0"/>
    <s v="Sympecma fusca"/>
    <n v="3"/>
    <s v="AWD"/>
    <x v="9"/>
    <n v="9"/>
    <s v="Pantserjuffers"/>
    <n v="35.428571428571431"/>
  </r>
  <r>
    <n v="17"/>
    <s v="AWD-EVR-Grote zuidelijke eerste plas"/>
    <d v="2020-09-05T14:25:00"/>
    <n v="1"/>
    <x v="12"/>
    <s v="Sympetrum striolatum"/>
    <n v="5"/>
    <s v="AWD"/>
    <x v="9"/>
    <n v="9"/>
    <s v="Korenbouten"/>
    <n v="35.428571428571431"/>
  </r>
  <r>
    <n v="17"/>
    <s v="AWD-EVR-Grote zuidelijke eerste plas"/>
    <d v="2020-09-05T14:25:00"/>
    <n v="1"/>
    <x v="14"/>
    <s v="Aeshna mixta"/>
    <n v="1"/>
    <s v="AWD"/>
    <x v="9"/>
    <n v="9"/>
    <s v="Glazenmakers"/>
    <n v="35.428571428571431"/>
  </r>
  <r>
    <n v="17"/>
    <s v="AWD-EVR-Grote zuidelijke eerste plas"/>
    <d v="2020-09-05T14:25:00"/>
    <n v="1"/>
    <x v="3"/>
    <s v="Enallagma cyathigerum"/>
    <n v="21"/>
    <s v="AWD"/>
    <x v="9"/>
    <n v="9"/>
    <s v="Waterjuffer"/>
    <n v="35.428571428571431"/>
  </r>
  <r>
    <n v="17"/>
    <s v="AWD-EVR-Grote zuidelijke eerste plas"/>
    <d v="2020-09-14T11:45:00"/>
    <n v="1"/>
    <x v="16"/>
    <s v="Sympetrum sanguineum"/>
    <n v="2"/>
    <s v="AWD"/>
    <x v="9"/>
    <n v="9"/>
    <s v="Korenbouten"/>
    <n v="36.714285714285715"/>
  </r>
  <r>
    <n v="17"/>
    <s v="AWD-EVR-Grote zuidelijke eerste plas"/>
    <d v="2020-09-14T11:45:00"/>
    <n v="1"/>
    <x v="12"/>
    <s v="Sympetrum striolatum"/>
    <n v="4"/>
    <s v="AWD"/>
    <x v="9"/>
    <n v="9"/>
    <s v="Korenbouten"/>
    <n v="36.714285714285715"/>
  </r>
  <r>
    <n v="17"/>
    <s v="AWD-EVR-Grote zuidelijke eerste plas"/>
    <d v="2020-09-14T11:45:00"/>
    <n v="1"/>
    <x v="23"/>
    <s v="Sympetrum striolatum/vulgatum"/>
    <n v="2"/>
    <s v="AWD"/>
    <x v="9"/>
    <n v="9"/>
    <s v="Korenbouten"/>
    <n v="36.714285714285715"/>
  </r>
  <r>
    <n v="17"/>
    <s v="AWD-EVR-Grote zuidelijke eerste plas"/>
    <d v="2020-09-14T11:45:00"/>
    <n v="1"/>
    <x v="14"/>
    <s v="Aeshna mixta"/>
    <n v="1"/>
    <s v="AWD"/>
    <x v="9"/>
    <n v="9"/>
    <s v="Glazenmakers"/>
    <n v="36.714285714285715"/>
  </r>
  <r>
    <n v="17"/>
    <s v="AWD-EVR-Grote zuidelijke eerste plas"/>
    <d v="2020-09-14T11:45:00"/>
    <n v="1"/>
    <x v="22"/>
    <s v="Crocothemis erythraea"/>
    <n v="2"/>
    <s v="AWD"/>
    <x v="9"/>
    <n v="9"/>
    <s v="Korenbouten"/>
    <n v="36.714285714285715"/>
  </r>
  <r>
    <n v="17"/>
    <s v="AWD-EVR-Grote zuidelijke eerste plas"/>
    <d v="2020-09-14T11:45:00"/>
    <n v="1"/>
    <x v="3"/>
    <s v="Enallagma cyathigerum"/>
    <n v="12"/>
    <s v="AWD"/>
    <x v="9"/>
    <n v="9"/>
    <s v="Waterjuffer"/>
    <n v="36.714285714285715"/>
  </r>
  <r>
    <n v="17"/>
    <s v="AWD-EVR-Grote zuidelijke eerste plas"/>
    <d v="2021-05-18T13:05:00"/>
    <n v="1"/>
    <x v="6"/>
    <s v="Coenagrion puella"/>
    <n v="5"/>
    <s v="AWD"/>
    <x v="11"/>
    <n v="5"/>
    <s v="Waterjuffer"/>
    <n v="19.571428571428573"/>
  </r>
  <r>
    <n v="17"/>
    <s v="AWD-EVR-Grote zuidelijke eerste plas"/>
    <d v="2021-05-18T13:05:00"/>
    <n v="1"/>
    <x v="1"/>
    <s v="Ischnura elegans"/>
    <n v="5"/>
    <s v="AWD"/>
    <x v="11"/>
    <n v="5"/>
    <s v="Waterjuffer"/>
    <n v="19.571428571428573"/>
  </r>
  <r>
    <n v="17"/>
    <s v="AWD-EVR-Grote zuidelijke eerste plas"/>
    <d v="2021-05-18T13:05:00"/>
    <n v="1"/>
    <x v="10"/>
    <s v="Libellula quadrimaculata"/>
    <n v="18"/>
    <s v="AWD"/>
    <x v="11"/>
    <n v="5"/>
    <s v="Korenbouten"/>
    <n v="19.571428571428573"/>
  </r>
  <r>
    <n v="17"/>
    <s v="AWD-EVR-Grote zuidelijke eerste plas"/>
    <d v="2021-05-18T13:05:00"/>
    <n v="1"/>
    <x v="3"/>
    <s v="Enallagma cyathigerum"/>
    <n v="5"/>
    <s v="AWD"/>
    <x v="11"/>
    <n v="5"/>
    <s v="Waterjuffer"/>
    <n v="19.571428571428573"/>
  </r>
  <r>
    <n v="17"/>
    <s v="AWD-EVR-Grote zuidelijke eerste plas"/>
    <d v="2021-05-31T14:00:00"/>
    <n v="1"/>
    <x v="6"/>
    <s v="Coenagrion puella"/>
    <n v="40"/>
    <s v="AWD"/>
    <x v="11"/>
    <n v="5"/>
    <s v="Waterjuffer"/>
    <n v="21.428571428571427"/>
  </r>
  <r>
    <n v="17"/>
    <s v="AWD-EVR-Grote zuidelijke eerste plas"/>
    <d v="2021-05-31T14:00:00"/>
    <n v="1"/>
    <x v="7"/>
    <s v="Brachytron pratense"/>
    <n v="2"/>
    <s v="AWD"/>
    <x v="11"/>
    <n v="5"/>
    <s v="Glazenmakers"/>
    <n v="21.428571428571427"/>
  </r>
  <r>
    <n v="17"/>
    <s v="AWD-EVR-Grote zuidelijke eerste plas"/>
    <d v="2021-05-31T14:00:00"/>
    <n v="1"/>
    <x v="9"/>
    <s v="Anax imperator"/>
    <n v="1"/>
    <s v="AWD"/>
    <x v="11"/>
    <n v="5"/>
    <s v="Glazenmakers"/>
    <n v="21.428571428571427"/>
  </r>
  <r>
    <n v="17"/>
    <s v="AWD-EVR-Grote zuidelijke eerste plas"/>
    <d v="2021-05-31T14:00:00"/>
    <n v="1"/>
    <x v="1"/>
    <s v="Ischnura elegans"/>
    <n v="15"/>
    <s v="AWD"/>
    <x v="11"/>
    <n v="5"/>
    <s v="Waterjuffer"/>
    <n v="21.428571428571427"/>
  </r>
  <r>
    <n v="17"/>
    <s v="AWD-EVR-Grote zuidelijke eerste plas"/>
    <d v="2021-05-31T14:00:00"/>
    <n v="1"/>
    <x v="10"/>
    <s v="Libellula quadrimaculata"/>
    <n v="18"/>
    <s v="AWD"/>
    <x v="11"/>
    <n v="5"/>
    <s v="Korenbouten"/>
    <n v="21.428571428571427"/>
  </r>
  <r>
    <n v="17"/>
    <s v="AWD-EVR-Grote zuidelijke eerste plas"/>
    <d v="2021-05-31T14:00:00"/>
    <n v="1"/>
    <x v="3"/>
    <s v="Enallagma cyathigerum"/>
    <n v="10"/>
    <s v="AWD"/>
    <x v="11"/>
    <n v="5"/>
    <s v="Waterjuffer"/>
    <n v="21.428571428571427"/>
  </r>
  <r>
    <n v="17"/>
    <s v="AWD-EVR-Grote zuidelijke eerste plas"/>
    <d v="2021-05-31T14:00:00"/>
    <n v="1"/>
    <x v="20"/>
    <s v="Anax parthenope"/>
    <n v="1"/>
    <s v="AWD"/>
    <x v="11"/>
    <n v="5"/>
    <s v="Glazenmakers"/>
    <n v="21.428571428571427"/>
  </r>
  <r>
    <n v="17"/>
    <s v="AWD-EVR-Grote zuidelijke eerste plas"/>
    <d v="2021-06-08T13:10:00"/>
    <n v="1"/>
    <x v="10"/>
    <s v="Libellula quadrimaculata"/>
    <n v="15"/>
    <s v="AWD"/>
    <x v="11"/>
    <n v="6"/>
    <s v="Korenbouten"/>
    <n v="22.571428571428573"/>
  </r>
  <r>
    <n v="17"/>
    <s v="AWD-EVR-Grote zuidelijke eerste plas"/>
    <d v="2021-06-08T13:10:00"/>
    <n v="1"/>
    <x v="1"/>
    <s v="Ischnura elegans"/>
    <n v="45"/>
    <s v="AWD"/>
    <x v="11"/>
    <n v="6"/>
    <s v="Waterjuffer"/>
    <n v="22.571428571428573"/>
  </r>
  <r>
    <n v="17"/>
    <s v="AWD-EVR-Grote zuidelijke eerste plas"/>
    <d v="2021-06-08T13:10:00"/>
    <n v="1"/>
    <x v="2"/>
    <s v="Pyrrhosoma nymphula"/>
    <n v="3"/>
    <s v="AWD"/>
    <x v="11"/>
    <n v="6"/>
    <s v="Waterjuffer"/>
    <n v="22.571428571428573"/>
  </r>
  <r>
    <n v="17"/>
    <s v="AWD-EVR-Grote zuidelijke eerste plas"/>
    <d v="2021-06-08T13:10:00"/>
    <n v="1"/>
    <x v="6"/>
    <s v="Coenagrion puella"/>
    <n v="7"/>
    <s v="AWD"/>
    <x v="11"/>
    <n v="6"/>
    <s v="Waterjuffer"/>
    <n v="22.571428571428573"/>
  </r>
  <r>
    <n v="17"/>
    <s v="AWD-EVR-Grote zuidelijke eerste plas"/>
    <d v="2021-06-08T13:10:00"/>
    <n v="1"/>
    <x v="7"/>
    <s v="Brachytron pratense"/>
    <n v="3"/>
    <s v="AWD"/>
    <x v="11"/>
    <n v="6"/>
    <s v="Glazenmakers"/>
    <n v="22.571428571428573"/>
  </r>
  <r>
    <n v="17"/>
    <s v="AWD-EVR-Grote zuidelijke eerste plas"/>
    <d v="2021-06-08T13:10:00"/>
    <n v="1"/>
    <x v="9"/>
    <s v="Anax imperator"/>
    <n v="1"/>
    <s v="AWD"/>
    <x v="11"/>
    <n v="6"/>
    <s v="Glazenmakers"/>
    <n v="22.571428571428573"/>
  </r>
  <r>
    <n v="17"/>
    <s v="AWD-EVR-Grote zuidelijke eerste plas"/>
    <d v="2021-06-08T13:10:00"/>
    <n v="1"/>
    <x v="8"/>
    <s v="Aeshna isoceles"/>
    <n v="2"/>
    <s v="AWD"/>
    <x v="11"/>
    <n v="6"/>
    <s v="Glazenmakers"/>
    <n v="22.571428571428573"/>
  </r>
  <r>
    <n v="17"/>
    <s v="AWD-EVR-Grote zuidelijke eerste plas"/>
    <d v="2021-06-08T13:10:00"/>
    <n v="1"/>
    <x v="3"/>
    <s v="Enallagma cyathigerum"/>
    <n v="10"/>
    <s v="AWD"/>
    <x v="11"/>
    <n v="6"/>
    <s v="Waterjuffer"/>
    <n v="22.571428571428573"/>
  </r>
  <r>
    <n v="17"/>
    <s v="AWD-EVR-Grote zuidelijke eerste plas"/>
    <d v="2021-06-08T13:10:00"/>
    <n v="1"/>
    <x v="20"/>
    <s v="Anax parthenope"/>
    <n v="3"/>
    <s v="AWD"/>
    <x v="11"/>
    <n v="6"/>
    <s v="Glazenmakers"/>
    <n v="22.571428571428573"/>
  </r>
  <r>
    <n v="17"/>
    <s v="AWD-EVR-Grote zuidelijke eerste plas"/>
    <d v="2021-05-26T14:35:00"/>
    <n v="1"/>
    <x v="10"/>
    <s v="Libellula quadrimaculata"/>
    <n v="13"/>
    <s v="AWD"/>
    <x v="11"/>
    <n v="5"/>
    <s v="Korenbouten"/>
    <n v="20.714285714285715"/>
  </r>
  <r>
    <n v="17"/>
    <s v="AWD-EVR-Grote zuidelijke eerste plas"/>
    <d v="2021-05-26T14:35:00"/>
    <n v="1"/>
    <x v="2"/>
    <s v="Pyrrhosoma nymphula"/>
    <n v="8"/>
    <s v="AWD"/>
    <x v="11"/>
    <n v="5"/>
    <s v="Waterjuffer"/>
    <n v="20.714285714285715"/>
  </r>
  <r>
    <n v="17"/>
    <s v="AWD-EVR-Grote zuidelijke eerste plas"/>
    <d v="2021-05-26T14:35:00"/>
    <n v="1"/>
    <x v="3"/>
    <s v="Enallagma cyathigerum"/>
    <n v="87"/>
    <s v="AWD"/>
    <x v="11"/>
    <n v="5"/>
    <s v="Waterjuffer"/>
    <n v="20.714285714285715"/>
  </r>
  <r>
    <n v="17"/>
    <s v="AWD-EVR-Grote zuidelijke eerste plas"/>
    <d v="2021-05-26T14:35:00"/>
    <n v="1"/>
    <x v="1"/>
    <s v="Ischnura elegans"/>
    <n v="59"/>
    <s v="AWD"/>
    <x v="11"/>
    <n v="5"/>
    <s v="Waterjuffer"/>
    <n v="20.714285714285715"/>
  </r>
  <r>
    <n v="17"/>
    <s v="AWD-EVR-Grote zuidelijke eerste plas"/>
    <d v="2021-11-08T08:32:40"/>
    <n v="1"/>
    <x v="7"/>
    <s v="Brachytron pratense"/>
    <n v="3"/>
    <s v="AWD"/>
    <x v="11"/>
    <n v="11"/>
    <s v="Glazenmakers"/>
    <n v="44.428571428571431"/>
  </r>
  <r>
    <n v="17"/>
    <s v="AWD-EVR-Grote zuidelijke eerste plas"/>
    <d v="2021-11-08T08:32:40"/>
    <n v="1"/>
    <x v="23"/>
    <s v="Sympetrum striolatum/vulgatum"/>
    <n v="4"/>
    <s v="AWD"/>
    <x v="11"/>
    <n v="11"/>
    <s v="Korenbouten"/>
    <n v="44.428571428571431"/>
  </r>
  <r>
    <n v="17"/>
    <s v="AWD-EVR-Grote zuidelijke eerste plas"/>
    <d v="2021-11-08T08:32:40"/>
    <n v="1"/>
    <x v="2"/>
    <s v="Pyrrhosoma nymphula"/>
    <n v="1"/>
    <s v="AWD"/>
    <x v="11"/>
    <n v="11"/>
    <s v="Waterjuffer"/>
    <n v="44.428571428571431"/>
  </r>
  <r>
    <n v="17"/>
    <s v="AWD-EVR-Grote zuidelijke eerste plas"/>
    <d v="2021-11-08T08:32:40"/>
    <n v="1"/>
    <x v="10"/>
    <s v="Libellula quadrimaculata"/>
    <n v="12"/>
    <s v="AWD"/>
    <x v="11"/>
    <n v="11"/>
    <s v="Korenbouten"/>
    <n v="44.428571428571431"/>
  </r>
  <r>
    <n v="17"/>
    <s v="AWD-EVR-Grote zuidelijke eerste plas"/>
    <d v="2021-11-08T08:32:40"/>
    <n v="1"/>
    <x v="3"/>
    <s v="Enallagma cyathigerum"/>
    <n v="32"/>
    <s v="AWD"/>
    <x v="11"/>
    <n v="11"/>
    <s v="Waterjuffer"/>
    <n v="44.428571428571431"/>
  </r>
  <r>
    <n v="17"/>
    <s v="AWD-EVR-Grote zuidelijke eerste plas"/>
    <d v="2021-11-08T08:32:40"/>
    <n v="1"/>
    <x v="1"/>
    <s v="Ischnura elegans"/>
    <n v="89"/>
    <s v="AWD"/>
    <x v="11"/>
    <n v="11"/>
    <s v="Waterjuffer"/>
    <n v="44.428571428571431"/>
  </r>
  <r>
    <n v="17"/>
    <s v="AWD-EVR-Grote zuidelijke eerste plas"/>
    <d v="2021-11-08T08:32:40"/>
    <n v="1"/>
    <x v="5"/>
    <s v="Orthetrum cancellatum"/>
    <n v="2"/>
    <s v="AWD"/>
    <x v="11"/>
    <n v="11"/>
    <s v="Korenbouten"/>
    <n v="44.428571428571431"/>
  </r>
  <r>
    <n v="17"/>
    <s v="AWD-EVR-Grote zuidelijke eerste plas"/>
    <d v="2021-11-08T08:32:40"/>
    <n v="1"/>
    <x v="9"/>
    <s v="Anax imperator"/>
    <n v="1"/>
    <s v="AWD"/>
    <x v="11"/>
    <n v="11"/>
    <s v="Glazenmakers"/>
    <n v="44.428571428571431"/>
  </r>
  <r>
    <n v="17"/>
    <s v="AWD-EVR-Grote zuidelijke eerste plas"/>
    <d v="2021-11-08T08:32:40"/>
    <n v="1"/>
    <x v="12"/>
    <s v="Sympetrum striolatum"/>
    <n v="3"/>
    <s v="AWD"/>
    <x v="11"/>
    <n v="11"/>
    <s v="Korenbouten"/>
    <n v="44.428571428571431"/>
  </r>
  <r>
    <n v="17"/>
    <s v="AWD-EVR-Grote zuidelijke eerste plas"/>
    <d v="2021-11-08T08:32:40"/>
    <n v="1"/>
    <x v="17"/>
    <s v="Sympetrum vulgatum"/>
    <n v="2"/>
    <s v="AWD"/>
    <x v="11"/>
    <n v="11"/>
    <s v="Korenbouten"/>
    <n v="44.428571428571431"/>
  </r>
  <r>
    <n v="17"/>
    <s v="AWD-EVR-Grote zuidelijke eerste plas"/>
    <d v="2021-11-08T08:52:51"/>
    <n v="1"/>
    <x v="22"/>
    <s v="Crocothemis erythraea"/>
    <n v="4"/>
    <s v="AWD"/>
    <x v="11"/>
    <n v="11"/>
    <s v="Korenbouten"/>
    <n v="44.428571428571431"/>
  </r>
  <r>
    <n v="17"/>
    <s v="AWD-EVR-Grote zuidelijke eerste plas"/>
    <d v="2021-11-08T08:52:51"/>
    <n v="1"/>
    <x v="3"/>
    <s v="Enallagma cyathigerum"/>
    <n v="11"/>
    <s v="AWD"/>
    <x v="11"/>
    <n v="11"/>
    <s v="Waterjuffer"/>
    <n v="44.428571428571431"/>
  </r>
  <r>
    <n v="17"/>
    <s v="AWD-EVR-Grote zuidelijke eerste plas"/>
    <d v="2021-11-08T08:52:51"/>
    <n v="1"/>
    <x v="23"/>
    <s v="Sympetrum striolatum/vulgatum"/>
    <n v="8"/>
    <s v="AWD"/>
    <x v="11"/>
    <n v="11"/>
    <s v="Korenbouten"/>
    <n v="44.428571428571431"/>
  </r>
  <r>
    <n v="17"/>
    <s v="AWD-EVR-Grote zuidelijke eerste plas"/>
    <d v="2021-11-08T08:52:51"/>
    <n v="1"/>
    <x v="5"/>
    <s v="Orthetrum cancellatum"/>
    <n v="4"/>
    <s v="AWD"/>
    <x v="11"/>
    <n v="11"/>
    <s v="Korenbouten"/>
    <n v="44.428571428571431"/>
  </r>
  <r>
    <n v="17"/>
    <s v="AWD-EVR-Grote zuidelijke eerste plas"/>
    <d v="2021-11-08T08:52:51"/>
    <n v="1"/>
    <x v="1"/>
    <s v="Ischnura elegans"/>
    <n v="145"/>
    <s v="AWD"/>
    <x v="11"/>
    <n v="11"/>
    <s v="Waterjuffer"/>
    <n v="44.428571428571431"/>
  </r>
  <r>
    <n v="17"/>
    <s v="AWD-EVR-Grote zuidelijke eerste plas"/>
    <d v="2021-11-08T08:52:51"/>
    <n v="1"/>
    <x v="10"/>
    <s v="Libellula quadrimaculata"/>
    <n v="9"/>
    <s v="AWD"/>
    <x v="11"/>
    <n v="11"/>
    <s v="Korenbouten"/>
    <n v="44.428571428571431"/>
  </r>
  <r>
    <n v="17"/>
    <s v="AWD-EVR-Grote zuidelijke eerste plas"/>
    <d v="2021-11-08T08:52:51"/>
    <n v="1"/>
    <x v="12"/>
    <s v="Sympetrum striolatum"/>
    <n v="3"/>
    <s v="AWD"/>
    <x v="11"/>
    <n v="11"/>
    <s v="Korenbouten"/>
    <n v="44.428571428571431"/>
  </r>
  <r>
    <n v="17"/>
    <s v="AWD-EVR-Grote zuidelijke eerste plas"/>
    <d v="2021-11-08T08:52:51"/>
    <n v="1"/>
    <x v="13"/>
    <s v="Chalcolestes viridis"/>
    <n v="2"/>
    <s v="AWD"/>
    <x v="11"/>
    <n v="11"/>
    <s v="Pantserjuffers"/>
    <n v="44.428571428571431"/>
  </r>
  <r>
    <n v="17"/>
    <s v="AWD-EVR-Grote zuidelijke eerste plas"/>
    <d v="2021-11-08T09:03:41"/>
    <n v="1"/>
    <x v="22"/>
    <s v="Crocothemis erythraea"/>
    <n v="2"/>
    <s v="AWD"/>
    <x v="11"/>
    <n v="11"/>
    <s v="Korenbouten"/>
    <n v="44.428571428571431"/>
  </r>
  <r>
    <n v="17"/>
    <s v="AWD-EVR-Grote zuidelijke eerste plas"/>
    <d v="2021-11-08T09:03:41"/>
    <n v="1"/>
    <x v="1"/>
    <s v="Ischnura elegans"/>
    <n v="139"/>
    <s v="AWD"/>
    <x v="11"/>
    <n v="11"/>
    <s v="Waterjuffer"/>
    <n v="44.428571428571431"/>
  </r>
  <r>
    <n v="17"/>
    <s v="AWD-EVR-Grote zuidelijke eerste plas"/>
    <d v="2021-11-08T09:03:41"/>
    <n v="1"/>
    <x v="3"/>
    <s v="Enallagma cyathigerum"/>
    <n v="17"/>
    <s v="AWD"/>
    <x v="11"/>
    <n v="11"/>
    <s v="Waterjuffer"/>
    <n v="44.428571428571431"/>
  </r>
  <r>
    <n v="17"/>
    <s v="AWD-EVR-Grote zuidelijke eerste plas"/>
    <d v="2021-11-08T09:03:41"/>
    <n v="1"/>
    <x v="13"/>
    <s v="Chalcolestes viridis"/>
    <n v="5"/>
    <s v="AWD"/>
    <x v="11"/>
    <n v="11"/>
    <s v="Pantserjuffers"/>
    <n v="44.428571428571431"/>
  </r>
  <r>
    <n v="17"/>
    <s v="AWD-EVR-Grote zuidelijke eerste plas"/>
    <d v="2021-11-08T09:06:55"/>
    <n v="1"/>
    <x v="1"/>
    <s v="Ischnura elegans"/>
    <n v="24"/>
    <s v="AWD"/>
    <x v="11"/>
    <n v="11"/>
    <s v="Waterjuffer"/>
    <n v="44.428571428571431"/>
  </r>
  <r>
    <n v="17"/>
    <s v="AWD-EVR-Grote zuidelijke eerste plas"/>
    <d v="2021-11-08T09:06:55"/>
    <n v="1"/>
    <x v="23"/>
    <s v="Sympetrum striolatum/vulgatum"/>
    <n v="5"/>
    <s v="AWD"/>
    <x v="11"/>
    <n v="11"/>
    <s v="Korenbouten"/>
    <n v="44.428571428571431"/>
  </r>
  <r>
    <n v="17"/>
    <s v="AWD-EVR-Grote zuidelijke eerste plas"/>
    <d v="2021-11-08T09:06:55"/>
    <n v="1"/>
    <x v="3"/>
    <s v="Enallagma cyathigerum"/>
    <n v="47"/>
    <s v="AWD"/>
    <x v="11"/>
    <n v="11"/>
    <s v="Waterjuffer"/>
    <n v="44.428571428571431"/>
  </r>
  <r>
    <n v="17"/>
    <s v="AWD-EVR-Grote zuidelijke eerste plas"/>
    <d v="2021-11-08T09:06:55"/>
    <n v="1"/>
    <x v="13"/>
    <s v="Chalcolestes viridis"/>
    <n v="4"/>
    <s v="AWD"/>
    <x v="11"/>
    <n v="11"/>
    <s v="Pantserjuffers"/>
    <n v="44.428571428571431"/>
  </r>
  <r>
    <n v="17"/>
    <s v="AWD-EVR-Grote zuidelijke eerste plas"/>
    <d v="2021-11-08T09:06:55"/>
    <n v="1"/>
    <x v="12"/>
    <s v="Sympetrum striolatum"/>
    <n v="4"/>
    <s v="AWD"/>
    <x v="11"/>
    <n v="11"/>
    <s v="Korenbouten"/>
    <n v="44.428571428571431"/>
  </r>
  <r>
    <n v="17"/>
    <s v="AWD-EVR-Grote zuidelijke eerste plas"/>
    <d v="2021-11-08T09:11:50"/>
    <n v="1"/>
    <x v="1"/>
    <s v="Ischnura elegans"/>
    <n v="6"/>
    <s v="AWD"/>
    <x v="11"/>
    <n v="11"/>
    <s v="Waterjuffer"/>
    <n v="44.428571428571431"/>
  </r>
  <r>
    <n v="17"/>
    <s v="AWD-EVR-Grote zuidelijke eerste plas"/>
    <d v="2021-11-08T09:11:50"/>
    <n v="1"/>
    <x v="23"/>
    <s v="Sympetrum striolatum/vulgatum"/>
    <n v="7"/>
    <s v="AWD"/>
    <x v="11"/>
    <n v="11"/>
    <s v="Korenbouten"/>
    <n v="44.428571428571431"/>
  </r>
  <r>
    <n v="17"/>
    <s v="AWD-EVR-Grote zuidelijke eerste plas"/>
    <d v="2021-11-08T09:11:50"/>
    <n v="1"/>
    <x v="3"/>
    <s v="Enallagma cyathigerum"/>
    <n v="16"/>
    <s v="AWD"/>
    <x v="11"/>
    <n v="11"/>
    <s v="Waterjuffer"/>
    <n v="44.428571428571431"/>
  </r>
  <r>
    <n v="17"/>
    <s v="AWD-EVR-Grote zuidelijke eerste plas"/>
    <d v="2021-11-08T09:11:50"/>
    <n v="1"/>
    <x v="6"/>
    <s v="Coenagrion puella"/>
    <n v="2"/>
    <s v="AWD"/>
    <x v="11"/>
    <n v="11"/>
    <s v="Waterjuffer"/>
    <n v="44.428571428571431"/>
  </r>
  <r>
    <n v="17"/>
    <s v="AWD-EVR-Grote zuidelijke eerste plas"/>
    <d v="2021-11-08T09:11:50"/>
    <n v="1"/>
    <x v="0"/>
    <s v="Sympecma fusca"/>
    <n v="4"/>
    <s v="AWD"/>
    <x v="11"/>
    <n v="11"/>
    <s v="Pantserjuffers"/>
    <n v="44.428571428571431"/>
  </r>
  <r>
    <n v="17"/>
    <s v="AWD-EVR-Grote zuidelijke eerste plas"/>
    <d v="2021-11-08T09:17:39"/>
    <n v="1"/>
    <x v="23"/>
    <s v="Sympetrum striolatum/vulgatum"/>
    <n v="6"/>
    <s v="AWD"/>
    <x v="11"/>
    <n v="11"/>
    <s v="Korenbouten"/>
    <n v="44.428571428571431"/>
  </r>
  <r>
    <n v="17"/>
    <s v="AWD-EVR-Grote zuidelijke eerste plas"/>
    <d v="2021-11-08T09:17:39"/>
    <n v="1"/>
    <x v="12"/>
    <s v="Sympetrum striolatum"/>
    <n v="9"/>
    <s v="AWD"/>
    <x v="11"/>
    <n v="11"/>
    <s v="Korenbouten"/>
    <n v="44.428571428571431"/>
  </r>
  <r>
    <n v="17"/>
    <s v="AWD-EVR-Grote zuidelijke eerste plas"/>
    <d v="2020-04-23T12:05:00"/>
    <n v="1"/>
    <x v="0"/>
    <s v="Sympecma fusca"/>
    <n v="1"/>
    <s v="AWD"/>
    <x v="9"/>
    <n v="4"/>
    <s v="Pantserjuffers"/>
    <n v="16.142857142857142"/>
  </r>
  <r>
    <n v="17"/>
    <s v="AWD-EVR-Grote zuidelijke eerste plas"/>
    <d v="2020-04-23T12:05:00"/>
    <n v="1"/>
    <x v="7"/>
    <s v="Brachytron pratense"/>
    <n v="1"/>
    <s v="AWD"/>
    <x v="9"/>
    <n v="4"/>
    <s v="Glazenmakers"/>
    <n v="16.142857142857142"/>
  </r>
  <r>
    <n v="17"/>
    <s v="AWD-EVR-Grote zuidelijke eerste plas"/>
    <d v="2020-04-23T12:05:00"/>
    <n v="1"/>
    <x v="10"/>
    <s v="Libellula quadrimaculata"/>
    <n v="1"/>
    <s v="AWD"/>
    <x v="9"/>
    <n v="4"/>
    <s v="Korenbouten"/>
    <n v="16.142857142857142"/>
  </r>
  <r>
    <n v="17"/>
    <s v="AWD-EVR-Grote zuidelijke eerste plas"/>
    <d v="2020-04-23T12:05:00"/>
    <n v="1"/>
    <x v="2"/>
    <s v="Pyrrhosoma nymphula"/>
    <n v="1"/>
    <s v="AWD"/>
    <x v="9"/>
    <n v="4"/>
    <s v="Waterjuffer"/>
    <n v="16.142857142857142"/>
  </r>
  <r>
    <n v="18"/>
    <s v="AWD-ZVK-Astridsdriftje"/>
    <d v="2010-05-19T12:05:00"/>
    <n v="1"/>
    <x v="1"/>
    <s v="Ischnura elegans"/>
    <n v="2"/>
    <s v="AWD"/>
    <x v="0"/>
    <n v="5"/>
    <s v="Waterjuffer"/>
    <n v="19.714285714285715"/>
  </r>
  <r>
    <n v="18"/>
    <s v="AWD-ZVK-Astridsdriftje"/>
    <d v="2010-05-19T12:05:00"/>
    <n v="1"/>
    <x v="10"/>
    <s v="Libellula quadrimaculata"/>
    <n v="2"/>
    <s v="AWD"/>
    <x v="0"/>
    <n v="5"/>
    <s v="Korenbouten"/>
    <n v="19.714285714285715"/>
  </r>
  <r>
    <n v="18"/>
    <s v="AWD-ZVK-Astridsdriftje"/>
    <d v="2010-05-19T12:05:00"/>
    <n v="1"/>
    <x v="3"/>
    <s v="Enallagma cyathigerum"/>
    <n v="16"/>
    <s v="AWD"/>
    <x v="0"/>
    <n v="5"/>
    <s v="Waterjuffer"/>
    <n v="19.714285714285715"/>
  </r>
  <r>
    <n v="18"/>
    <s v="AWD-ZVK-Astridsdriftje"/>
    <d v="2010-05-19T12:05:00"/>
    <n v="2"/>
    <x v="1"/>
    <s v="Ischnura elegans"/>
    <n v="2"/>
    <s v="AWD"/>
    <x v="0"/>
    <n v="5"/>
    <s v="Waterjuffer"/>
    <n v="19.714285714285715"/>
  </r>
  <r>
    <n v="18"/>
    <s v="AWD-ZVK-Astridsdriftje"/>
    <d v="2010-05-19T12:05:00"/>
    <n v="2"/>
    <x v="10"/>
    <s v="Libellula quadrimaculata"/>
    <n v="1"/>
    <s v="AWD"/>
    <x v="0"/>
    <n v="5"/>
    <s v="Korenbouten"/>
    <n v="19.714285714285715"/>
  </r>
  <r>
    <n v="18"/>
    <s v="AWD-ZVK-Astridsdriftje"/>
    <d v="2010-05-19T12:05:00"/>
    <n v="2"/>
    <x v="3"/>
    <s v="Enallagma cyathigerum"/>
    <n v="25"/>
    <s v="AWD"/>
    <x v="0"/>
    <n v="5"/>
    <s v="Waterjuffer"/>
    <n v="19.714285714285715"/>
  </r>
  <r>
    <n v="18"/>
    <s v="AWD-ZVK-Astridsdriftje"/>
    <d v="2010-05-19T12:05:00"/>
    <n v="4"/>
    <x v="10"/>
    <s v="Libellula quadrimaculata"/>
    <n v="1"/>
    <s v="AWD"/>
    <x v="0"/>
    <n v="5"/>
    <s v="Korenbouten"/>
    <n v="19.714285714285715"/>
  </r>
  <r>
    <n v="18"/>
    <s v="AWD-ZVK-Astridsdriftje"/>
    <d v="2010-05-19T12:05:00"/>
    <n v="5"/>
    <x v="10"/>
    <s v="Libellula quadrimaculata"/>
    <n v="2"/>
    <s v="AWD"/>
    <x v="0"/>
    <n v="5"/>
    <s v="Korenbouten"/>
    <n v="19.714285714285715"/>
  </r>
  <r>
    <n v="18"/>
    <s v="AWD-ZVK-Astridsdriftje"/>
    <d v="2010-06-19T13:55:00"/>
    <n v="1"/>
    <x v="3"/>
    <s v="Enallagma cyathigerum"/>
    <n v="20"/>
    <s v="AWD"/>
    <x v="0"/>
    <n v="6"/>
    <s v="Waterjuffer"/>
    <n v="24.142857142857142"/>
  </r>
  <r>
    <n v="18"/>
    <s v="AWD-ZVK-Astridsdriftje"/>
    <d v="2010-06-19T13:55:00"/>
    <n v="2"/>
    <x v="1"/>
    <s v="Ischnura elegans"/>
    <n v="1"/>
    <s v="AWD"/>
    <x v="0"/>
    <n v="6"/>
    <s v="Waterjuffer"/>
    <n v="24.142857142857142"/>
  </r>
  <r>
    <n v="18"/>
    <s v="AWD-ZVK-Astridsdriftje"/>
    <d v="2010-06-19T13:55:00"/>
    <n v="2"/>
    <x v="3"/>
    <s v="Enallagma cyathigerum"/>
    <n v="35"/>
    <s v="AWD"/>
    <x v="0"/>
    <n v="6"/>
    <s v="Waterjuffer"/>
    <n v="24.142857142857142"/>
  </r>
  <r>
    <n v="18"/>
    <s v="AWD-ZVK-Astridsdriftje"/>
    <d v="2010-06-19T13:55:00"/>
    <n v="4"/>
    <x v="10"/>
    <s v="Libellula quadrimaculata"/>
    <n v="5"/>
    <s v="AWD"/>
    <x v="0"/>
    <n v="6"/>
    <s v="Korenbouten"/>
    <n v="24.142857142857142"/>
  </r>
  <r>
    <n v="18"/>
    <s v="AWD-ZVK-Astridsdriftje"/>
    <d v="2010-06-19T13:55:00"/>
    <n v="5"/>
    <x v="5"/>
    <s v="Orthetrum cancellatum"/>
    <n v="1"/>
    <s v="AWD"/>
    <x v="0"/>
    <n v="6"/>
    <s v="Korenbouten"/>
    <n v="24.142857142857142"/>
  </r>
  <r>
    <n v="18"/>
    <s v="AWD-ZVK-Astridsdriftje"/>
    <d v="2010-06-19T13:55:00"/>
    <n v="5"/>
    <x v="9"/>
    <s v="Anax imperator"/>
    <n v="1"/>
    <s v="AWD"/>
    <x v="0"/>
    <n v="6"/>
    <s v="Glazenmakers"/>
    <n v="24.142857142857142"/>
  </r>
  <r>
    <n v="18"/>
    <s v="AWD-ZVK-Astridsdriftje"/>
    <d v="2010-06-23T12:40:00"/>
    <n v="1"/>
    <x v="7"/>
    <s v="Brachytron pratense"/>
    <n v="1"/>
    <s v="AWD"/>
    <x v="0"/>
    <n v="6"/>
    <s v="Glazenmakers"/>
    <n v="24.714285714285715"/>
  </r>
  <r>
    <n v="18"/>
    <s v="AWD-ZVK-Astridsdriftje"/>
    <d v="2010-06-23T12:40:00"/>
    <n v="1"/>
    <x v="9"/>
    <s v="Anax imperator"/>
    <n v="1"/>
    <s v="AWD"/>
    <x v="0"/>
    <n v="6"/>
    <s v="Glazenmakers"/>
    <n v="24.714285714285715"/>
  </r>
  <r>
    <n v="18"/>
    <s v="AWD-ZVK-Astridsdriftje"/>
    <d v="2010-06-23T12:40:00"/>
    <n v="1"/>
    <x v="1"/>
    <s v="Ischnura elegans"/>
    <n v="6"/>
    <s v="AWD"/>
    <x v="0"/>
    <n v="6"/>
    <s v="Waterjuffer"/>
    <n v="24.714285714285715"/>
  </r>
  <r>
    <n v="18"/>
    <s v="AWD-ZVK-Astridsdriftje"/>
    <d v="2010-06-23T12:40:00"/>
    <n v="1"/>
    <x v="8"/>
    <s v="Aeshna isoceles"/>
    <n v="1"/>
    <s v="AWD"/>
    <x v="0"/>
    <n v="6"/>
    <s v="Glazenmakers"/>
    <n v="24.714285714285715"/>
  </r>
  <r>
    <n v="18"/>
    <s v="AWD-ZVK-Astridsdriftje"/>
    <d v="2010-06-23T12:40:00"/>
    <n v="1"/>
    <x v="3"/>
    <s v="Enallagma cyathigerum"/>
    <n v="112"/>
    <s v="AWD"/>
    <x v="0"/>
    <n v="6"/>
    <s v="Waterjuffer"/>
    <n v="24.714285714285715"/>
  </r>
  <r>
    <n v="18"/>
    <s v="AWD-ZVK-Astridsdriftje"/>
    <d v="2010-06-23T12:40:00"/>
    <n v="1"/>
    <x v="5"/>
    <s v="Orthetrum cancellatum"/>
    <n v="5"/>
    <s v="AWD"/>
    <x v="0"/>
    <n v="6"/>
    <s v="Korenbouten"/>
    <n v="24.714285714285715"/>
  </r>
  <r>
    <n v="18"/>
    <s v="AWD-ZVK-Astridsdriftje"/>
    <d v="2010-06-23T12:40:00"/>
    <n v="1"/>
    <x v="10"/>
    <s v="Libellula quadrimaculata"/>
    <n v="5"/>
    <s v="AWD"/>
    <x v="0"/>
    <n v="6"/>
    <s v="Korenbouten"/>
    <n v="24.714285714285715"/>
  </r>
  <r>
    <n v="18"/>
    <s v="AWD-ZVK-Astridsdriftje"/>
    <d v="2010-06-23T12:40:00"/>
    <n v="2"/>
    <x v="6"/>
    <s v="Coenagrion puella"/>
    <n v="8"/>
    <s v="AWD"/>
    <x v="0"/>
    <n v="6"/>
    <s v="Waterjuffer"/>
    <n v="24.714285714285715"/>
  </r>
  <r>
    <n v="18"/>
    <s v="AWD-ZVK-Astridsdriftje"/>
    <d v="2010-06-23T12:40:00"/>
    <n v="2"/>
    <x v="1"/>
    <s v="Ischnura elegans"/>
    <n v="3"/>
    <s v="AWD"/>
    <x v="0"/>
    <n v="6"/>
    <s v="Waterjuffer"/>
    <n v="24.714285714285715"/>
  </r>
  <r>
    <n v="18"/>
    <s v="AWD-ZVK-Astridsdriftje"/>
    <d v="2010-06-23T12:40:00"/>
    <n v="2"/>
    <x v="3"/>
    <s v="Enallagma cyathigerum"/>
    <n v="20"/>
    <s v="AWD"/>
    <x v="0"/>
    <n v="6"/>
    <s v="Waterjuffer"/>
    <n v="24.714285714285715"/>
  </r>
  <r>
    <n v="18"/>
    <s v="AWD-ZVK-Astridsdriftje"/>
    <d v="2010-06-23T12:40:00"/>
    <n v="2"/>
    <x v="5"/>
    <s v="Orthetrum cancellatum"/>
    <n v="1"/>
    <s v="AWD"/>
    <x v="0"/>
    <n v="6"/>
    <s v="Korenbouten"/>
    <n v="24.714285714285715"/>
  </r>
  <r>
    <n v="18"/>
    <s v="AWD-ZVK-Astridsdriftje"/>
    <d v="2010-06-23T12:40:00"/>
    <n v="2"/>
    <x v="9"/>
    <s v="Anax imperator"/>
    <n v="5"/>
    <s v="AWD"/>
    <x v="0"/>
    <n v="6"/>
    <s v="Glazenmakers"/>
    <n v="24.714285714285715"/>
  </r>
  <r>
    <n v="18"/>
    <s v="AWD-ZVK-Astridsdriftje"/>
    <d v="2010-06-23T12:40:00"/>
    <n v="2"/>
    <x v="10"/>
    <s v="Libellula quadrimaculata"/>
    <n v="15"/>
    <s v="AWD"/>
    <x v="0"/>
    <n v="6"/>
    <s v="Korenbouten"/>
    <n v="24.714285714285715"/>
  </r>
  <r>
    <n v="18"/>
    <s v="AWD-ZVK-Astridsdriftje"/>
    <d v="2010-06-23T12:40:00"/>
    <n v="2"/>
    <x v="8"/>
    <s v="Aeshna isoceles"/>
    <n v="5"/>
    <s v="AWD"/>
    <x v="0"/>
    <n v="6"/>
    <s v="Glazenmakers"/>
    <n v="24.714285714285715"/>
  </r>
  <r>
    <n v="18"/>
    <s v="AWD-ZVK-Astridsdriftje"/>
    <d v="2010-06-23T12:40:00"/>
    <n v="4"/>
    <x v="9"/>
    <s v="Anax imperator"/>
    <n v="3"/>
    <s v="AWD"/>
    <x v="0"/>
    <n v="6"/>
    <s v="Glazenmakers"/>
    <n v="24.714285714285715"/>
  </r>
  <r>
    <n v="18"/>
    <s v="AWD-ZVK-Astridsdriftje"/>
    <d v="2010-06-23T12:40:00"/>
    <n v="4"/>
    <x v="10"/>
    <s v="Libellula quadrimaculata"/>
    <n v="6"/>
    <s v="AWD"/>
    <x v="0"/>
    <n v="6"/>
    <s v="Korenbouten"/>
    <n v="24.714285714285715"/>
  </r>
  <r>
    <n v="18"/>
    <s v="AWD-ZVK-Astridsdriftje"/>
    <d v="2010-06-23T12:40:00"/>
    <n v="4"/>
    <x v="8"/>
    <s v="Aeshna isoceles"/>
    <n v="3"/>
    <s v="AWD"/>
    <x v="0"/>
    <n v="6"/>
    <s v="Glazenmakers"/>
    <n v="24.714285714285715"/>
  </r>
  <r>
    <n v="18"/>
    <s v="AWD-ZVK-Astridsdriftje"/>
    <d v="2010-06-23T12:40:00"/>
    <n v="5"/>
    <x v="9"/>
    <s v="Anax imperator"/>
    <n v="4"/>
    <s v="AWD"/>
    <x v="0"/>
    <n v="6"/>
    <s v="Glazenmakers"/>
    <n v="24.714285714285715"/>
  </r>
  <r>
    <n v="18"/>
    <s v="AWD-ZVK-Astridsdriftje"/>
    <d v="2010-06-23T12:40:00"/>
    <n v="5"/>
    <x v="10"/>
    <s v="Libellula quadrimaculata"/>
    <n v="6"/>
    <s v="AWD"/>
    <x v="0"/>
    <n v="6"/>
    <s v="Korenbouten"/>
    <n v="24.714285714285715"/>
  </r>
  <r>
    <n v="18"/>
    <s v="AWD-ZVK-Astridsdriftje"/>
    <d v="2010-06-23T12:40:00"/>
    <n v="5"/>
    <x v="8"/>
    <s v="Aeshna isoceles"/>
    <n v="2"/>
    <s v="AWD"/>
    <x v="0"/>
    <n v="6"/>
    <s v="Glazenmakers"/>
    <n v="24.714285714285715"/>
  </r>
  <r>
    <n v="18"/>
    <s v="AWD-ZVK-Astridsdriftje"/>
    <d v="2010-07-11T11:35:00"/>
    <n v="1"/>
    <x v="12"/>
    <s v="Sympetrum striolatum"/>
    <n v="45"/>
    <s v="AWD"/>
    <x v="0"/>
    <n v="7"/>
    <s v="Korenbouten"/>
    <n v="27.285714285714285"/>
  </r>
  <r>
    <n v="18"/>
    <s v="AWD-ZVK-Astridsdriftje"/>
    <d v="2010-07-11T11:35:00"/>
    <n v="1"/>
    <x v="13"/>
    <s v="Chalcolestes viridis"/>
    <n v="1"/>
    <s v="AWD"/>
    <x v="0"/>
    <n v="7"/>
    <s v="Pantserjuffers"/>
    <n v="27.285714285714285"/>
  </r>
  <r>
    <n v="18"/>
    <s v="AWD-ZVK-Astridsdriftje"/>
    <d v="2010-07-11T11:35:00"/>
    <n v="1"/>
    <x v="3"/>
    <s v="Enallagma cyathigerum"/>
    <n v="1"/>
    <s v="AWD"/>
    <x v="0"/>
    <n v="7"/>
    <s v="Waterjuffer"/>
    <n v="27.285714285714285"/>
  </r>
  <r>
    <n v="18"/>
    <s v="AWD-ZVK-Astridsdriftje"/>
    <d v="2010-07-11T11:35:00"/>
    <n v="2"/>
    <x v="12"/>
    <s v="Sympetrum striolatum"/>
    <n v="15"/>
    <s v="AWD"/>
    <x v="0"/>
    <n v="7"/>
    <s v="Korenbouten"/>
    <n v="27.285714285714285"/>
  </r>
  <r>
    <n v="18"/>
    <s v="AWD-ZVK-Astridsdriftje"/>
    <d v="2010-07-11T11:35:00"/>
    <n v="2"/>
    <x v="5"/>
    <s v="Orthetrum cancellatum"/>
    <n v="7"/>
    <s v="AWD"/>
    <x v="0"/>
    <n v="7"/>
    <s v="Korenbouten"/>
    <n v="27.285714285714285"/>
  </r>
  <r>
    <n v="18"/>
    <s v="AWD-ZVK-Astridsdriftje"/>
    <d v="2010-07-11T11:35:00"/>
    <n v="2"/>
    <x v="1"/>
    <s v="Ischnura elegans"/>
    <n v="2"/>
    <s v="AWD"/>
    <x v="0"/>
    <n v="7"/>
    <s v="Waterjuffer"/>
    <n v="27.285714285714285"/>
  </r>
  <r>
    <n v="18"/>
    <s v="AWD-ZVK-Astridsdriftje"/>
    <d v="2010-07-11T11:35:00"/>
    <n v="2"/>
    <x v="3"/>
    <s v="Enallagma cyathigerum"/>
    <n v="30"/>
    <s v="AWD"/>
    <x v="0"/>
    <n v="7"/>
    <s v="Waterjuffer"/>
    <n v="27.285714285714285"/>
  </r>
  <r>
    <n v="18"/>
    <s v="AWD-ZVK-Astridsdriftje"/>
    <d v="2010-07-11T11:35:00"/>
    <n v="4"/>
    <x v="5"/>
    <s v="Orthetrum cancellatum"/>
    <n v="1"/>
    <s v="AWD"/>
    <x v="0"/>
    <n v="7"/>
    <s v="Korenbouten"/>
    <n v="27.285714285714285"/>
  </r>
  <r>
    <n v="18"/>
    <s v="AWD-ZVK-Astridsdriftje"/>
    <d v="2010-07-11T11:35:00"/>
    <n v="5"/>
    <x v="9"/>
    <s v="Anax imperator"/>
    <n v="2"/>
    <s v="AWD"/>
    <x v="0"/>
    <n v="7"/>
    <s v="Glazenmakers"/>
    <n v="27.285714285714285"/>
  </r>
  <r>
    <n v="18"/>
    <s v="AWD-ZVK-Astridsdriftje"/>
    <d v="2010-07-23T12:30:00"/>
    <n v="1"/>
    <x v="12"/>
    <s v="Sympetrum striolatum"/>
    <n v="70"/>
    <s v="AWD"/>
    <x v="0"/>
    <n v="7"/>
    <s v="Korenbouten"/>
    <n v="29"/>
  </r>
  <r>
    <n v="18"/>
    <s v="AWD-ZVK-Astridsdriftje"/>
    <d v="2010-07-23T12:30:00"/>
    <n v="1"/>
    <x v="9"/>
    <s v="Anax imperator"/>
    <n v="1"/>
    <s v="AWD"/>
    <x v="0"/>
    <n v="7"/>
    <s v="Glazenmakers"/>
    <n v="29"/>
  </r>
  <r>
    <n v="18"/>
    <s v="AWD-ZVK-Astridsdriftje"/>
    <d v="2010-07-23T12:30:00"/>
    <n v="1"/>
    <x v="3"/>
    <s v="Enallagma cyathigerum"/>
    <n v="7"/>
    <s v="AWD"/>
    <x v="0"/>
    <n v="7"/>
    <s v="Waterjuffer"/>
    <n v="29"/>
  </r>
  <r>
    <n v="18"/>
    <s v="AWD-ZVK-Astridsdriftje"/>
    <d v="2010-07-23T12:30:00"/>
    <n v="2"/>
    <x v="12"/>
    <s v="Sympetrum striolatum"/>
    <n v="25"/>
    <s v="AWD"/>
    <x v="0"/>
    <n v="7"/>
    <s v="Korenbouten"/>
    <n v="29"/>
  </r>
  <r>
    <n v="18"/>
    <s v="AWD-ZVK-Astridsdriftje"/>
    <d v="2010-07-23T12:30:00"/>
    <n v="2"/>
    <x v="9"/>
    <s v="Anax imperator"/>
    <n v="5"/>
    <s v="AWD"/>
    <x v="0"/>
    <n v="7"/>
    <s v="Glazenmakers"/>
    <n v="29"/>
  </r>
  <r>
    <n v="18"/>
    <s v="AWD-ZVK-Astridsdriftje"/>
    <d v="2010-07-23T12:30:00"/>
    <n v="2"/>
    <x v="13"/>
    <s v="Chalcolestes viridis"/>
    <n v="25"/>
    <s v="AWD"/>
    <x v="0"/>
    <n v="7"/>
    <s v="Pantserjuffers"/>
    <n v="29"/>
  </r>
  <r>
    <n v="18"/>
    <s v="AWD-ZVK-Astridsdriftje"/>
    <d v="2010-07-23T12:30:00"/>
    <n v="2"/>
    <x v="10"/>
    <s v="Libellula quadrimaculata"/>
    <n v="2"/>
    <s v="AWD"/>
    <x v="0"/>
    <n v="7"/>
    <s v="Korenbouten"/>
    <n v="29"/>
  </r>
  <r>
    <n v="18"/>
    <s v="AWD-ZVK-Astridsdriftje"/>
    <d v="2010-07-23T12:30:00"/>
    <n v="2"/>
    <x v="8"/>
    <s v="Aeshna isoceles"/>
    <n v="1"/>
    <s v="AWD"/>
    <x v="0"/>
    <n v="7"/>
    <s v="Glazenmakers"/>
    <n v="29"/>
  </r>
  <r>
    <n v="18"/>
    <s v="AWD-ZVK-Astridsdriftje"/>
    <d v="2010-07-23T12:30:00"/>
    <n v="2"/>
    <x v="3"/>
    <s v="Enallagma cyathigerum"/>
    <n v="30"/>
    <s v="AWD"/>
    <x v="0"/>
    <n v="7"/>
    <s v="Waterjuffer"/>
    <n v="29"/>
  </r>
  <r>
    <n v="18"/>
    <s v="AWD-ZVK-Astridsdriftje"/>
    <d v="2010-07-23T12:30:00"/>
    <n v="4"/>
    <x v="9"/>
    <s v="Anax imperator"/>
    <n v="2"/>
    <s v="AWD"/>
    <x v="0"/>
    <n v="7"/>
    <s v="Glazenmakers"/>
    <n v="29"/>
  </r>
  <r>
    <n v="18"/>
    <s v="AWD-ZVK-Astridsdriftje"/>
    <d v="2010-07-23T12:30:00"/>
    <n v="5"/>
    <x v="5"/>
    <s v="Orthetrum cancellatum"/>
    <n v="1"/>
    <s v="AWD"/>
    <x v="0"/>
    <n v="7"/>
    <s v="Korenbouten"/>
    <n v="29"/>
  </r>
  <r>
    <n v="18"/>
    <s v="AWD-ZVK-Astridsdriftje"/>
    <d v="2010-07-23T12:30:00"/>
    <n v="5"/>
    <x v="9"/>
    <s v="Anax imperator"/>
    <n v="2"/>
    <s v="AWD"/>
    <x v="0"/>
    <n v="7"/>
    <s v="Glazenmakers"/>
    <n v="29"/>
  </r>
  <r>
    <n v="18"/>
    <s v="AWD-ZVK-Astridsdriftje"/>
    <d v="2010-08-06T11:20:00"/>
    <n v="1"/>
    <x v="12"/>
    <s v="Sympetrum striolatum"/>
    <n v="6"/>
    <s v="AWD"/>
    <x v="0"/>
    <n v="8"/>
    <s v="Korenbouten"/>
    <n v="31"/>
  </r>
  <r>
    <n v="18"/>
    <s v="AWD-ZVK-Astridsdriftje"/>
    <d v="2010-08-06T11:20:00"/>
    <n v="1"/>
    <x v="13"/>
    <s v="Chalcolestes viridis"/>
    <n v="60"/>
    <s v="AWD"/>
    <x v="0"/>
    <n v="8"/>
    <s v="Pantserjuffers"/>
    <n v="31"/>
  </r>
  <r>
    <n v="18"/>
    <s v="AWD-ZVK-Astridsdriftje"/>
    <d v="2010-08-06T11:20:00"/>
    <n v="1"/>
    <x v="1"/>
    <s v="Ischnura elegans"/>
    <n v="1"/>
    <s v="AWD"/>
    <x v="0"/>
    <n v="8"/>
    <s v="Waterjuffer"/>
    <n v="31"/>
  </r>
  <r>
    <n v="18"/>
    <s v="AWD-ZVK-Astridsdriftje"/>
    <d v="2010-08-06T11:20:00"/>
    <n v="1"/>
    <x v="3"/>
    <s v="Enallagma cyathigerum"/>
    <n v="25"/>
    <s v="AWD"/>
    <x v="0"/>
    <n v="8"/>
    <s v="Waterjuffer"/>
    <n v="31"/>
  </r>
  <r>
    <n v="18"/>
    <s v="AWD-ZVK-Astridsdriftje"/>
    <d v="2010-08-06T11:20:00"/>
    <n v="2"/>
    <x v="12"/>
    <s v="Sympetrum striolatum"/>
    <n v="3"/>
    <s v="AWD"/>
    <x v="0"/>
    <n v="8"/>
    <s v="Korenbouten"/>
    <n v="31"/>
  </r>
  <r>
    <n v="18"/>
    <s v="AWD-ZVK-Astridsdriftje"/>
    <d v="2010-08-06T11:20:00"/>
    <n v="2"/>
    <x v="13"/>
    <s v="Chalcolestes viridis"/>
    <n v="160"/>
    <s v="AWD"/>
    <x v="0"/>
    <n v="8"/>
    <s v="Pantserjuffers"/>
    <n v="31"/>
  </r>
  <r>
    <n v="18"/>
    <s v="AWD-ZVK-Astridsdriftje"/>
    <d v="2010-08-06T11:20:00"/>
    <n v="2"/>
    <x v="1"/>
    <s v="Ischnura elegans"/>
    <n v="4"/>
    <s v="AWD"/>
    <x v="0"/>
    <n v="8"/>
    <s v="Waterjuffer"/>
    <n v="31"/>
  </r>
  <r>
    <n v="18"/>
    <s v="AWD-ZVK-Astridsdriftje"/>
    <d v="2010-08-06T11:20:00"/>
    <n v="2"/>
    <x v="3"/>
    <s v="Enallagma cyathigerum"/>
    <n v="55"/>
    <s v="AWD"/>
    <x v="0"/>
    <n v="8"/>
    <s v="Waterjuffer"/>
    <n v="31"/>
  </r>
  <r>
    <n v="18"/>
    <s v="AWD-ZVK-Astridsdriftje"/>
    <d v="2010-08-06T11:20:00"/>
    <n v="5"/>
    <x v="9"/>
    <s v="Anax imperator"/>
    <n v="2"/>
    <s v="AWD"/>
    <x v="0"/>
    <n v="8"/>
    <s v="Glazenmakers"/>
    <n v="31"/>
  </r>
  <r>
    <n v="18"/>
    <s v="AWD-ZVK-Astridsdriftje"/>
    <d v="2010-08-19T11:45:00"/>
    <n v="1"/>
    <x v="13"/>
    <s v="Chalcolestes viridis"/>
    <n v="5"/>
    <s v="AWD"/>
    <x v="0"/>
    <n v="8"/>
    <s v="Pantserjuffers"/>
    <n v="32.857142857142854"/>
  </r>
  <r>
    <n v="18"/>
    <s v="AWD-ZVK-Astridsdriftje"/>
    <d v="2010-08-19T11:45:00"/>
    <n v="1"/>
    <x v="1"/>
    <s v="Ischnura elegans"/>
    <n v="2"/>
    <s v="AWD"/>
    <x v="0"/>
    <n v="8"/>
    <s v="Waterjuffer"/>
    <n v="32.857142857142854"/>
  </r>
  <r>
    <n v="18"/>
    <s v="AWD-ZVK-Astridsdriftje"/>
    <d v="2010-08-19T11:45:00"/>
    <n v="1"/>
    <x v="17"/>
    <s v="Sympetrum vulgatum"/>
    <n v="27"/>
    <s v="AWD"/>
    <x v="0"/>
    <n v="8"/>
    <s v="Korenbouten"/>
    <n v="32.857142857142854"/>
  </r>
  <r>
    <n v="18"/>
    <s v="AWD-ZVK-Astridsdriftje"/>
    <d v="2010-08-19T11:45:00"/>
    <n v="1"/>
    <x v="3"/>
    <s v="Enallagma cyathigerum"/>
    <n v="25"/>
    <s v="AWD"/>
    <x v="0"/>
    <n v="8"/>
    <s v="Waterjuffer"/>
    <n v="32.857142857142854"/>
  </r>
  <r>
    <n v="18"/>
    <s v="AWD-ZVK-Astridsdriftje"/>
    <d v="2010-08-19T11:45:00"/>
    <n v="2"/>
    <x v="13"/>
    <s v="Chalcolestes viridis"/>
    <n v="105"/>
    <s v="AWD"/>
    <x v="0"/>
    <n v="8"/>
    <s v="Pantserjuffers"/>
    <n v="32.857142857142854"/>
  </r>
  <r>
    <n v="18"/>
    <s v="AWD-ZVK-Astridsdriftje"/>
    <d v="2010-08-19T11:45:00"/>
    <n v="2"/>
    <x v="1"/>
    <s v="Ischnura elegans"/>
    <n v="3"/>
    <s v="AWD"/>
    <x v="0"/>
    <n v="8"/>
    <s v="Waterjuffer"/>
    <n v="32.857142857142854"/>
  </r>
  <r>
    <n v="18"/>
    <s v="AWD-ZVK-Astridsdriftje"/>
    <d v="2010-08-19T11:45:00"/>
    <n v="2"/>
    <x v="17"/>
    <s v="Sympetrum vulgatum"/>
    <n v="11"/>
    <s v="AWD"/>
    <x v="0"/>
    <n v="8"/>
    <s v="Korenbouten"/>
    <n v="32.857142857142854"/>
  </r>
  <r>
    <n v="18"/>
    <s v="AWD-ZVK-Astridsdriftje"/>
    <d v="2010-08-19T11:45:00"/>
    <n v="2"/>
    <x v="3"/>
    <s v="Enallagma cyathigerum"/>
    <n v="31"/>
    <s v="AWD"/>
    <x v="0"/>
    <n v="8"/>
    <s v="Waterjuffer"/>
    <n v="32.857142857142854"/>
  </r>
  <r>
    <n v="18"/>
    <s v="AWD-ZVK-Astridsdriftje"/>
    <d v="2010-08-19T11:45:00"/>
    <n v="4"/>
    <x v="14"/>
    <s v="Aeshna mixta"/>
    <n v="1"/>
    <s v="AWD"/>
    <x v="0"/>
    <n v="8"/>
    <s v="Glazenmakers"/>
    <n v="32.857142857142854"/>
  </r>
  <r>
    <n v="18"/>
    <s v="AWD-ZVK-Astridsdriftje"/>
    <d v="2010-08-19T11:45:00"/>
    <n v="5"/>
    <x v="9"/>
    <s v="Anax imperator"/>
    <n v="1"/>
    <s v="AWD"/>
    <x v="0"/>
    <n v="8"/>
    <s v="Glazenmakers"/>
    <n v="32.857142857142854"/>
  </r>
  <r>
    <n v="18"/>
    <s v="AWD-ZVK-Astridsdriftje"/>
    <d v="2010-08-19T11:45:00"/>
    <n v="5"/>
    <x v="14"/>
    <s v="Aeshna mixta"/>
    <n v="1"/>
    <s v="AWD"/>
    <x v="0"/>
    <n v="8"/>
    <s v="Glazenmakers"/>
    <n v="32.857142857142854"/>
  </r>
  <r>
    <n v="18"/>
    <s v="AWD-ZVK-Astridsdriftje"/>
    <d v="2010-09-11T12:30:00"/>
    <n v="1"/>
    <x v="13"/>
    <s v="Chalcolestes viridis"/>
    <n v="7"/>
    <s v="AWD"/>
    <x v="0"/>
    <n v="9"/>
    <s v="Pantserjuffers"/>
    <n v="36.142857142857146"/>
  </r>
  <r>
    <n v="18"/>
    <s v="AWD-ZVK-Astridsdriftje"/>
    <d v="2010-09-11T12:30:00"/>
    <n v="1"/>
    <x v="17"/>
    <s v="Sympetrum vulgatum"/>
    <n v="1"/>
    <s v="AWD"/>
    <x v="0"/>
    <n v="9"/>
    <s v="Korenbouten"/>
    <n v="36.142857142857146"/>
  </r>
  <r>
    <n v="18"/>
    <s v="AWD-ZVK-Astridsdriftje"/>
    <d v="2010-09-11T12:30:00"/>
    <n v="1"/>
    <x v="3"/>
    <s v="Enallagma cyathigerum"/>
    <n v="12"/>
    <s v="AWD"/>
    <x v="0"/>
    <n v="9"/>
    <s v="Waterjuffer"/>
    <n v="36.142857142857146"/>
  </r>
  <r>
    <n v="18"/>
    <s v="AWD-ZVK-Astridsdriftje"/>
    <d v="2010-09-11T12:30:00"/>
    <n v="2"/>
    <x v="13"/>
    <s v="Chalcolestes viridis"/>
    <n v="9"/>
    <s v="AWD"/>
    <x v="0"/>
    <n v="9"/>
    <s v="Pantserjuffers"/>
    <n v="36.142857142857146"/>
  </r>
  <r>
    <n v="18"/>
    <s v="AWD-ZVK-Astridsdriftje"/>
    <d v="2010-09-11T12:30:00"/>
    <n v="2"/>
    <x v="14"/>
    <s v="Aeshna mixta"/>
    <n v="1"/>
    <s v="AWD"/>
    <x v="0"/>
    <n v="9"/>
    <s v="Glazenmakers"/>
    <n v="36.142857142857146"/>
  </r>
  <r>
    <n v="18"/>
    <s v="AWD-ZVK-Astridsdriftje"/>
    <d v="2010-09-11T12:30:00"/>
    <n v="2"/>
    <x v="17"/>
    <s v="Sympetrum vulgatum"/>
    <n v="4"/>
    <s v="AWD"/>
    <x v="0"/>
    <n v="9"/>
    <s v="Korenbouten"/>
    <n v="36.142857142857146"/>
  </r>
  <r>
    <n v="18"/>
    <s v="AWD-ZVK-Astridsdriftje"/>
    <d v="2010-09-11T12:30:00"/>
    <n v="2"/>
    <x v="3"/>
    <s v="Enallagma cyathigerum"/>
    <n v="7"/>
    <s v="AWD"/>
    <x v="0"/>
    <n v="9"/>
    <s v="Waterjuffer"/>
    <n v="36.142857142857146"/>
  </r>
  <r>
    <n v="18"/>
    <s v="AWD-ZVK-Astridsdriftje"/>
    <d v="2010-09-11T12:30:00"/>
    <n v="4"/>
    <x v="14"/>
    <s v="Aeshna mixta"/>
    <n v="2"/>
    <s v="AWD"/>
    <x v="0"/>
    <n v="9"/>
    <s v="Glazenmakers"/>
    <n v="36.142857142857146"/>
  </r>
  <r>
    <n v="18"/>
    <s v="AWD-ZVK-Astridsdriftje"/>
    <d v="2010-09-11T12:30:00"/>
    <n v="5"/>
    <x v="9"/>
    <s v="Anax imperator"/>
    <n v="1"/>
    <s v="AWD"/>
    <x v="0"/>
    <n v="9"/>
    <s v="Glazenmakers"/>
    <n v="36.142857142857146"/>
  </r>
  <r>
    <n v="18"/>
    <s v="AWD-ZVK-Astridsdriftje"/>
    <d v="2010-09-11T12:30:00"/>
    <n v="5"/>
    <x v="14"/>
    <s v="Aeshna mixta"/>
    <n v="1"/>
    <s v="AWD"/>
    <x v="0"/>
    <n v="9"/>
    <s v="Glazenmakers"/>
    <n v="36.142857142857146"/>
  </r>
  <r>
    <n v="18"/>
    <s v="AWD-ZVK-Astridsdriftje"/>
    <d v="2010-09-24T13:30:00"/>
    <n v="1"/>
    <x v="13"/>
    <s v="Chalcolestes viridis"/>
    <n v="1"/>
    <s v="AWD"/>
    <x v="0"/>
    <n v="9"/>
    <s v="Pantserjuffers"/>
    <n v="38"/>
  </r>
  <r>
    <n v="18"/>
    <s v="AWD-ZVK-Astridsdriftje"/>
    <d v="2010-09-24T13:30:00"/>
    <n v="1"/>
    <x v="3"/>
    <s v="Enallagma cyathigerum"/>
    <n v="2"/>
    <s v="AWD"/>
    <x v="0"/>
    <n v="9"/>
    <s v="Waterjuffer"/>
    <n v="38"/>
  </r>
  <r>
    <n v="18"/>
    <s v="AWD-ZVK-Astridsdriftje"/>
    <d v="2010-09-24T13:30:00"/>
    <n v="1"/>
    <x v="23"/>
    <s v="Sympetrum striolatum/vulgatum"/>
    <n v="2"/>
    <s v="AWD"/>
    <x v="0"/>
    <n v="9"/>
    <s v="Korenbouten"/>
    <n v="38"/>
  </r>
  <r>
    <n v="18"/>
    <s v="AWD-ZVK-Astridsdriftje"/>
    <d v="2010-09-24T13:30:00"/>
    <n v="2"/>
    <x v="13"/>
    <s v="Chalcolestes viridis"/>
    <n v="7"/>
    <s v="AWD"/>
    <x v="0"/>
    <n v="9"/>
    <s v="Pantserjuffers"/>
    <n v="38"/>
  </r>
  <r>
    <n v="18"/>
    <s v="AWD-ZVK-Astridsdriftje"/>
    <d v="2010-09-24T13:30:00"/>
    <n v="2"/>
    <x v="3"/>
    <s v="Enallagma cyathigerum"/>
    <n v="3"/>
    <s v="AWD"/>
    <x v="0"/>
    <n v="9"/>
    <s v="Waterjuffer"/>
    <n v="38"/>
  </r>
  <r>
    <n v="18"/>
    <s v="AWD-ZVK-Astridsdriftje"/>
    <d v="2010-09-24T13:30:00"/>
    <n v="2"/>
    <x v="23"/>
    <s v="Sympetrum striolatum/vulgatum"/>
    <n v="1"/>
    <s v="AWD"/>
    <x v="0"/>
    <n v="9"/>
    <s v="Korenbouten"/>
    <n v="38"/>
  </r>
  <r>
    <n v="18"/>
    <s v="AWD-ZVK-Astridsdriftje"/>
    <d v="2010-09-24T13:30:00"/>
    <n v="2"/>
    <x v="14"/>
    <s v="Aeshna mixta"/>
    <n v="1"/>
    <s v="AWD"/>
    <x v="0"/>
    <n v="9"/>
    <s v="Glazenmakers"/>
    <n v="38"/>
  </r>
  <r>
    <n v="18"/>
    <s v="AWD-ZVK-Astridsdriftje"/>
    <d v="2010-09-24T13:30:00"/>
    <n v="4"/>
    <x v="14"/>
    <s v="Aeshna mixta"/>
    <n v="1"/>
    <s v="AWD"/>
    <x v="0"/>
    <n v="9"/>
    <s v="Glazenmakers"/>
    <n v="38"/>
  </r>
  <r>
    <n v="18"/>
    <s v="AWD-ZVK-Astridsdriftje"/>
    <d v="2011-05-11T12:00:00"/>
    <n v="1"/>
    <x v="1"/>
    <s v="Ischnura elegans"/>
    <n v="3"/>
    <s v="AWD"/>
    <x v="1"/>
    <n v="5"/>
    <s v="Waterjuffer"/>
    <n v="18.571428571428573"/>
  </r>
  <r>
    <n v="18"/>
    <s v="AWD-ZVK-Astridsdriftje"/>
    <d v="2011-05-11T12:00:00"/>
    <n v="1"/>
    <x v="3"/>
    <s v="Enallagma cyathigerum"/>
    <n v="25"/>
    <s v="AWD"/>
    <x v="1"/>
    <n v="5"/>
    <s v="Waterjuffer"/>
    <n v="18.571428571428573"/>
  </r>
  <r>
    <n v="18"/>
    <s v="AWD-ZVK-Astridsdriftje"/>
    <d v="2011-05-11T12:00:00"/>
    <n v="1"/>
    <x v="7"/>
    <s v="Brachytron pratense"/>
    <n v="2"/>
    <s v="AWD"/>
    <x v="1"/>
    <n v="5"/>
    <s v="Glazenmakers"/>
    <n v="18.571428571428573"/>
  </r>
  <r>
    <n v="18"/>
    <s v="AWD-ZVK-Astridsdriftje"/>
    <d v="2011-05-11T12:00:00"/>
    <n v="1"/>
    <x v="10"/>
    <s v="Libellula quadrimaculata"/>
    <n v="10"/>
    <s v="AWD"/>
    <x v="1"/>
    <n v="5"/>
    <s v="Korenbouten"/>
    <n v="18.571428571428573"/>
  </r>
  <r>
    <n v="18"/>
    <s v="AWD-ZVK-Astridsdriftje"/>
    <d v="2011-05-11T12:00:00"/>
    <n v="2"/>
    <x v="3"/>
    <s v="Enallagma cyathigerum"/>
    <n v="36"/>
    <s v="AWD"/>
    <x v="1"/>
    <n v="5"/>
    <s v="Waterjuffer"/>
    <n v="18.571428571428573"/>
  </r>
  <r>
    <n v="18"/>
    <s v="AWD-ZVK-Astridsdriftje"/>
    <d v="2011-05-11T12:00:00"/>
    <n v="2"/>
    <x v="7"/>
    <s v="Brachytron pratense"/>
    <n v="2"/>
    <s v="AWD"/>
    <x v="1"/>
    <n v="5"/>
    <s v="Glazenmakers"/>
    <n v="18.571428571428573"/>
  </r>
  <r>
    <n v="18"/>
    <s v="AWD-ZVK-Astridsdriftje"/>
    <d v="2011-05-11T12:00:00"/>
    <n v="2"/>
    <x v="10"/>
    <s v="Libellula quadrimaculata"/>
    <n v="18"/>
    <s v="AWD"/>
    <x v="1"/>
    <n v="5"/>
    <s v="Korenbouten"/>
    <n v="18.571428571428573"/>
  </r>
  <r>
    <n v="18"/>
    <s v="AWD-ZVK-Astridsdriftje"/>
    <d v="2011-05-11T12:00:00"/>
    <n v="4"/>
    <x v="7"/>
    <s v="Brachytron pratense"/>
    <n v="1"/>
    <s v="AWD"/>
    <x v="1"/>
    <n v="5"/>
    <s v="Glazenmakers"/>
    <n v="18.571428571428573"/>
  </r>
  <r>
    <n v="18"/>
    <s v="AWD-ZVK-Astridsdriftje"/>
    <d v="2011-05-11T12:00:00"/>
    <n v="4"/>
    <x v="10"/>
    <s v="Libellula quadrimaculata"/>
    <n v="2"/>
    <s v="AWD"/>
    <x v="1"/>
    <n v="5"/>
    <s v="Korenbouten"/>
    <n v="18.571428571428573"/>
  </r>
  <r>
    <n v="18"/>
    <s v="AWD-ZVK-Astridsdriftje"/>
    <d v="2011-05-11T12:00:00"/>
    <n v="5"/>
    <x v="10"/>
    <s v="Libellula quadrimaculata"/>
    <n v="13"/>
    <s v="AWD"/>
    <x v="1"/>
    <n v="5"/>
    <s v="Korenbouten"/>
    <n v="18.571428571428573"/>
  </r>
  <r>
    <n v="18"/>
    <s v="AWD-ZVK-Astridsdriftje"/>
    <d v="2011-05-25T11:30:00"/>
    <n v="1"/>
    <x v="1"/>
    <s v="Ischnura elegans"/>
    <n v="1"/>
    <s v="AWD"/>
    <x v="1"/>
    <n v="5"/>
    <s v="Waterjuffer"/>
    <n v="20.571428571428573"/>
  </r>
  <r>
    <n v="18"/>
    <s v="AWD-ZVK-Astridsdriftje"/>
    <d v="2011-05-25T11:30:00"/>
    <n v="1"/>
    <x v="3"/>
    <s v="Enallagma cyathigerum"/>
    <n v="5"/>
    <s v="AWD"/>
    <x v="1"/>
    <n v="5"/>
    <s v="Waterjuffer"/>
    <n v="20.571428571428573"/>
  </r>
  <r>
    <n v="18"/>
    <s v="AWD-ZVK-Astridsdriftje"/>
    <d v="2011-05-25T11:30:00"/>
    <n v="1"/>
    <x v="7"/>
    <s v="Brachytron pratense"/>
    <n v="1"/>
    <s v="AWD"/>
    <x v="1"/>
    <n v="5"/>
    <s v="Glazenmakers"/>
    <n v="20.571428571428573"/>
  </r>
  <r>
    <n v="18"/>
    <s v="AWD-ZVK-Astridsdriftje"/>
    <d v="2011-05-25T11:30:00"/>
    <n v="1"/>
    <x v="8"/>
    <s v="Aeshna isoceles"/>
    <n v="4"/>
    <s v="AWD"/>
    <x v="1"/>
    <n v="5"/>
    <s v="Glazenmakers"/>
    <n v="20.571428571428573"/>
  </r>
  <r>
    <n v="18"/>
    <s v="AWD-ZVK-Astridsdriftje"/>
    <d v="2011-05-25T11:30:00"/>
    <n v="1"/>
    <x v="9"/>
    <s v="Anax imperator"/>
    <n v="3"/>
    <s v="AWD"/>
    <x v="1"/>
    <n v="5"/>
    <s v="Glazenmakers"/>
    <n v="20.571428571428573"/>
  </r>
  <r>
    <n v="18"/>
    <s v="AWD-ZVK-Astridsdriftje"/>
    <d v="2011-05-25T11:30:00"/>
    <n v="1"/>
    <x v="5"/>
    <s v="Orthetrum cancellatum"/>
    <n v="1"/>
    <s v="AWD"/>
    <x v="1"/>
    <n v="5"/>
    <s v="Korenbouten"/>
    <n v="20.571428571428573"/>
  </r>
  <r>
    <n v="18"/>
    <s v="AWD-ZVK-Astridsdriftje"/>
    <d v="2011-05-25T11:30:00"/>
    <n v="2"/>
    <x v="1"/>
    <s v="Ischnura elegans"/>
    <n v="2"/>
    <s v="AWD"/>
    <x v="1"/>
    <n v="5"/>
    <s v="Waterjuffer"/>
    <n v="20.571428571428573"/>
  </r>
  <r>
    <n v="18"/>
    <s v="AWD-ZVK-Astridsdriftje"/>
    <d v="2011-05-25T11:30:00"/>
    <n v="2"/>
    <x v="3"/>
    <s v="Enallagma cyathigerum"/>
    <n v="20"/>
    <s v="AWD"/>
    <x v="1"/>
    <n v="5"/>
    <s v="Waterjuffer"/>
    <n v="20.571428571428573"/>
  </r>
  <r>
    <n v="18"/>
    <s v="AWD-ZVK-Astridsdriftje"/>
    <d v="2011-05-25T11:30:00"/>
    <n v="2"/>
    <x v="8"/>
    <s v="Aeshna isoceles"/>
    <n v="2"/>
    <s v="AWD"/>
    <x v="1"/>
    <n v="5"/>
    <s v="Glazenmakers"/>
    <n v="20.571428571428573"/>
  </r>
  <r>
    <n v="18"/>
    <s v="AWD-ZVK-Astridsdriftje"/>
    <d v="2011-05-25T11:30:00"/>
    <n v="2"/>
    <x v="9"/>
    <s v="Anax imperator"/>
    <n v="2"/>
    <s v="AWD"/>
    <x v="1"/>
    <n v="5"/>
    <s v="Glazenmakers"/>
    <n v="20.571428571428573"/>
  </r>
  <r>
    <n v="18"/>
    <s v="AWD-ZVK-Astridsdriftje"/>
    <d v="2011-05-25T11:30:00"/>
    <n v="2"/>
    <x v="10"/>
    <s v="Libellula quadrimaculata"/>
    <n v="9"/>
    <s v="AWD"/>
    <x v="1"/>
    <n v="5"/>
    <s v="Korenbouten"/>
    <n v="20.571428571428573"/>
  </r>
  <r>
    <n v="18"/>
    <s v="AWD-ZVK-Astridsdriftje"/>
    <d v="2011-05-25T11:30:00"/>
    <n v="4"/>
    <x v="8"/>
    <s v="Aeshna isoceles"/>
    <n v="3"/>
    <s v="AWD"/>
    <x v="1"/>
    <n v="5"/>
    <s v="Glazenmakers"/>
    <n v="20.571428571428573"/>
  </r>
  <r>
    <n v="18"/>
    <s v="AWD-ZVK-Astridsdriftje"/>
    <d v="2011-05-25T11:30:00"/>
    <n v="4"/>
    <x v="9"/>
    <s v="Anax imperator"/>
    <n v="1"/>
    <s v="AWD"/>
    <x v="1"/>
    <n v="5"/>
    <s v="Glazenmakers"/>
    <n v="20.571428571428573"/>
  </r>
  <r>
    <n v="18"/>
    <s v="AWD-ZVK-Astridsdriftje"/>
    <d v="2011-05-25T11:30:00"/>
    <n v="4"/>
    <x v="10"/>
    <s v="Libellula quadrimaculata"/>
    <n v="3"/>
    <s v="AWD"/>
    <x v="1"/>
    <n v="5"/>
    <s v="Korenbouten"/>
    <n v="20.571428571428573"/>
  </r>
  <r>
    <n v="18"/>
    <s v="AWD-ZVK-Astridsdriftje"/>
    <d v="2011-05-25T11:30:00"/>
    <n v="5"/>
    <x v="8"/>
    <s v="Aeshna isoceles"/>
    <n v="1"/>
    <s v="AWD"/>
    <x v="1"/>
    <n v="5"/>
    <s v="Glazenmakers"/>
    <n v="20.571428571428573"/>
  </r>
  <r>
    <n v="18"/>
    <s v="AWD-ZVK-Astridsdriftje"/>
    <d v="2011-05-25T11:30:00"/>
    <n v="5"/>
    <x v="9"/>
    <s v="Anax imperator"/>
    <n v="2"/>
    <s v="AWD"/>
    <x v="1"/>
    <n v="5"/>
    <s v="Glazenmakers"/>
    <n v="20.571428571428573"/>
  </r>
  <r>
    <n v="18"/>
    <s v="AWD-ZVK-Astridsdriftje"/>
    <d v="2011-05-25T11:30:00"/>
    <n v="5"/>
    <x v="10"/>
    <s v="Libellula quadrimaculata"/>
    <n v="4"/>
    <s v="AWD"/>
    <x v="1"/>
    <n v="5"/>
    <s v="Korenbouten"/>
    <n v="20.571428571428573"/>
  </r>
  <r>
    <n v="18"/>
    <s v="AWD-ZVK-Astridsdriftje"/>
    <d v="2011-05-25T11:30:00"/>
    <n v="5"/>
    <x v="5"/>
    <s v="Orthetrum cancellatum"/>
    <n v="2"/>
    <s v="AWD"/>
    <x v="1"/>
    <n v="5"/>
    <s v="Korenbouten"/>
    <n v="20.571428571428573"/>
  </r>
  <r>
    <n v="18"/>
    <s v="AWD-ZVK-Astridsdriftje"/>
    <d v="2011-06-10T11:55:00"/>
    <n v="1"/>
    <x v="3"/>
    <s v="Enallagma cyathigerum"/>
    <n v="5"/>
    <s v="AWD"/>
    <x v="1"/>
    <n v="6"/>
    <s v="Waterjuffer"/>
    <n v="22.857142857142858"/>
  </r>
  <r>
    <n v="18"/>
    <s v="AWD-ZVK-Astridsdriftje"/>
    <d v="2011-06-10T11:55:00"/>
    <n v="2"/>
    <x v="1"/>
    <s v="Ischnura elegans"/>
    <n v="1"/>
    <s v="AWD"/>
    <x v="1"/>
    <n v="6"/>
    <s v="Waterjuffer"/>
    <n v="22.857142857142858"/>
  </r>
  <r>
    <n v="18"/>
    <s v="AWD-ZVK-Astridsdriftje"/>
    <d v="2011-06-10T11:55:00"/>
    <n v="2"/>
    <x v="3"/>
    <s v="Enallagma cyathigerum"/>
    <n v="11"/>
    <s v="AWD"/>
    <x v="1"/>
    <n v="6"/>
    <s v="Waterjuffer"/>
    <n v="22.857142857142858"/>
  </r>
  <r>
    <n v="18"/>
    <s v="AWD-ZVK-Astridsdriftje"/>
    <d v="2011-06-10T11:55:00"/>
    <n v="2"/>
    <x v="9"/>
    <s v="Anax imperator"/>
    <n v="1"/>
    <s v="AWD"/>
    <x v="1"/>
    <n v="6"/>
    <s v="Glazenmakers"/>
    <n v="22.857142857142858"/>
  </r>
  <r>
    <n v="18"/>
    <s v="AWD-ZVK-Astridsdriftje"/>
    <d v="2011-06-10T11:55:00"/>
    <n v="2"/>
    <x v="10"/>
    <s v="Libellula quadrimaculata"/>
    <n v="5"/>
    <s v="AWD"/>
    <x v="1"/>
    <n v="6"/>
    <s v="Korenbouten"/>
    <n v="22.857142857142858"/>
  </r>
  <r>
    <n v="18"/>
    <s v="AWD-ZVK-Astridsdriftje"/>
    <d v="2011-06-10T11:55:00"/>
    <n v="2"/>
    <x v="18"/>
    <s v="Leucorrhinia rubicunda"/>
    <n v="1"/>
    <s v="AWD"/>
    <x v="1"/>
    <n v="6"/>
    <s v="Korenbouten"/>
    <n v="22.857142857142858"/>
  </r>
  <r>
    <n v="18"/>
    <s v="AWD-ZVK-Astridsdriftje"/>
    <d v="2011-06-10T11:55:00"/>
    <n v="4"/>
    <x v="10"/>
    <s v="Libellula quadrimaculata"/>
    <n v="1"/>
    <s v="AWD"/>
    <x v="1"/>
    <n v="6"/>
    <s v="Korenbouten"/>
    <n v="22.857142857142858"/>
  </r>
  <r>
    <n v="18"/>
    <s v="AWD-ZVK-Astridsdriftje"/>
    <d v="2011-06-10T11:55:00"/>
    <n v="5"/>
    <x v="8"/>
    <s v="Aeshna isoceles"/>
    <n v="1"/>
    <s v="AWD"/>
    <x v="1"/>
    <n v="6"/>
    <s v="Glazenmakers"/>
    <n v="22.857142857142858"/>
  </r>
  <r>
    <n v="18"/>
    <s v="AWD-ZVK-Astridsdriftje"/>
    <d v="2011-06-10T11:55:00"/>
    <n v="5"/>
    <x v="9"/>
    <s v="Anax imperator"/>
    <n v="1"/>
    <s v="AWD"/>
    <x v="1"/>
    <n v="6"/>
    <s v="Glazenmakers"/>
    <n v="22.857142857142858"/>
  </r>
  <r>
    <n v="18"/>
    <s v="AWD-ZVK-Astridsdriftje"/>
    <d v="2011-06-30T11:00:00"/>
    <n v="1"/>
    <x v="13"/>
    <s v="Chalcolestes viridis"/>
    <n v="4"/>
    <s v="AWD"/>
    <x v="1"/>
    <n v="6"/>
    <s v="Pantserjuffers"/>
    <n v="25.714285714285715"/>
  </r>
  <r>
    <n v="18"/>
    <s v="AWD-ZVK-Astridsdriftje"/>
    <d v="2011-06-30T11:00:00"/>
    <n v="1"/>
    <x v="3"/>
    <s v="Enallagma cyathigerum"/>
    <n v="7"/>
    <s v="AWD"/>
    <x v="1"/>
    <n v="6"/>
    <s v="Waterjuffer"/>
    <n v="25.714285714285715"/>
  </r>
  <r>
    <n v="18"/>
    <s v="AWD-ZVK-Astridsdriftje"/>
    <d v="2011-06-30T11:00:00"/>
    <n v="1"/>
    <x v="8"/>
    <s v="Aeshna isoceles"/>
    <n v="1"/>
    <s v="AWD"/>
    <x v="1"/>
    <n v="6"/>
    <s v="Glazenmakers"/>
    <n v="25.714285714285715"/>
  </r>
  <r>
    <n v="18"/>
    <s v="AWD-ZVK-Astridsdriftje"/>
    <d v="2011-06-30T11:00:00"/>
    <n v="1"/>
    <x v="9"/>
    <s v="Anax imperator"/>
    <n v="1"/>
    <s v="AWD"/>
    <x v="1"/>
    <n v="6"/>
    <s v="Glazenmakers"/>
    <n v="25.714285714285715"/>
  </r>
  <r>
    <n v="18"/>
    <s v="AWD-ZVK-Astridsdriftje"/>
    <d v="2011-06-30T11:00:00"/>
    <n v="1"/>
    <x v="5"/>
    <s v="Orthetrum cancellatum"/>
    <n v="1"/>
    <s v="AWD"/>
    <x v="1"/>
    <n v="6"/>
    <s v="Korenbouten"/>
    <n v="25.714285714285715"/>
  </r>
  <r>
    <n v="18"/>
    <s v="AWD-ZVK-Astridsdriftje"/>
    <d v="2011-06-30T11:00:00"/>
    <n v="2"/>
    <x v="13"/>
    <s v="Chalcolestes viridis"/>
    <n v="3"/>
    <s v="AWD"/>
    <x v="1"/>
    <n v="6"/>
    <s v="Pantserjuffers"/>
    <n v="25.714285714285715"/>
  </r>
  <r>
    <n v="18"/>
    <s v="AWD-ZVK-Astridsdriftje"/>
    <d v="2011-06-30T11:00:00"/>
    <n v="2"/>
    <x v="3"/>
    <s v="Enallagma cyathigerum"/>
    <n v="23"/>
    <s v="AWD"/>
    <x v="1"/>
    <n v="6"/>
    <s v="Waterjuffer"/>
    <n v="25.714285714285715"/>
  </r>
  <r>
    <n v="18"/>
    <s v="AWD-ZVK-Astridsdriftje"/>
    <d v="2011-06-30T11:00:00"/>
    <n v="2"/>
    <x v="5"/>
    <s v="Orthetrum cancellatum"/>
    <n v="1"/>
    <s v="AWD"/>
    <x v="1"/>
    <n v="6"/>
    <s v="Korenbouten"/>
    <n v="25.714285714285715"/>
  </r>
  <r>
    <n v="18"/>
    <s v="AWD-ZVK-Astridsdriftje"/>
    <d v="2011-06-30T11:00:00"/>
    <n v="2"/>
    <x v="17"/>
    <s v="Sympetrum vulgatum"/>
    <n v="4"/>
    <s v="AWD"/>
    <x v="1"/>
    <n v="6"/>
    <s v="Korenbouten"/>
    <n v="25.714285714285715"/>
  </r>
  <r>
    <n v="18"/>
    <s v="AWD-ZVK-Astridsdriftje"/>
    <d v="2011-06-30T11:00:00"/>
    <n v="5"/>
    <x v="9"/>
    <s v="Anax imperator"/>
    <n v="1"/>
    <s v="AWD"/>
    <x v="1"/>
    <n v="6"/>
    <s v="Glazenmakers"/>
    <n v="25.714285714285715"/>
  </r>
  <r>
    <n v="18"/>
    <s v="AWD-ZVK-Astridsdriftje"/>
    <d v="2011-07-06T12:15:00"/>
    <n v="1"/>
    <x v="13"/>
    <s v="Chalcolestes viridis"/>
    <n v="6"/>
    <s v="AWD"/>
    <x v="1"/>
    <n v="7"/>
    <s v="Pantserjuffers"/>
    <n v="26.571428571428573"/>
  </r>
  <r>
    <n v="18"/>
    <s v="AWD-ZVK-Astridsdriftje"/>
    <d v="2011-07-06T12:15:00"/>
    <n v="1"/>
    <x v="3"/>
    <s v="Enallagma cyathigerum"/>
    <n v="20"/>
    <s v="AWD"/>
    <x v="1"/>
    <n v="7"/>
    <s v="Waterjuffer"/>
    <n v="26.571428571428573"/>
  </r>
  <r>
    <n v="18"/>
    <s v="AWD-ZVK-Astridsdriftje"/>
    <d v="2011-07-06T12:15:00"/>
    <n v="1"/>
    <x v="5"/>
    <s v="Orthetrum cancellatum"/>
    <n v="2"/>
    <s v="AWD"/>
    <x v="1"/>
    <n v="7"/>
    <s v="Korenbouten"/>
    <n v="26.571428571428573"/>
  </r>
  <r>
    <n v="18"/>
    <s v="AWD-ZVK-Astridsdriftje"/>
    <d v="2011-07-06T12:15:00"/>
    <n v="1"/>
    <x v="17"/>
    <s v="Sympetrum vulgatum"/>
    <n v="1"/>
    <s v="AWD"/>
    <x v="1"/>
    <n v="7"/>
    <s v="Korenbouten"/>
    <n v="26.571428571428573"/>
  </r>
  <r>
    <n v="18"/>
    <s v="AWD-ZVK-Astridsdriftje"/>
    <d v="2011-07-06T12:15:00"/>
    <n v="2"/>
    <x v="13"/>
    <s v="Chalcolestes viridis"/>
    <n v="4"/>
    <s v="AWD"/>
    <x v="1"/>
    <n v="7"/>
    <s v="Pantserjuffers"/>
    <n v="26.571428571428573"/>
  </r>
  <r>
    <n v="18"/>
    <s v="AWD-ZVK-Astridsdriftje"/>
    <d v="2011-07-06T12:15:00"/>
    <n v="2"/>
    <x v="1"/>
    <s v="Ischnura elegans"/>
    <n v="1"/>
    <s v="AWD"/>
    <x v="1"/>
    <n v="7"/>
    <s v="Waterjuffer"/>
    <n v="26.571428571428573"/>
  </r>
  <r>
    <n v="18"/>
    <s v="AWD-ZVK-Astridsdriftje"/>
    <d v="2011-07-06T12:15:00"/>
    <n v="2"/>
    <x v="3"/>
    <s v="Enallagma cyathigerum"/>
    <n v="9"/>
    <s v="AWD"/>
    <x v="1"/>
    <n v="7"/>
    <s v="Waterjuffer"/>
    <n v="26.571428571428573"/>
  </r>
  <r>
    <n v="18"/>
    <s v="AWD-ZVK-Astridsdriftje"/>
    <d v="2011-07-06T12:15:00"/>
    <n v="2"/>
    <x v="17"/>
    <s v="Sympetrum vulgatum"/>
    <n v="18"/>
    <s v="AWD"/>
    <x v="1"/>
    <n v="7"/>
    <s v="Korenbouten"/>
    <n v="26.571428571428573"/>
  </r>
  <r>
    <n v="18"/>
    <s v="AWD-ZVK-Astridsdriftje"/>
    <d v="2011-07-06T12:15:00"/>
    <n v="5"/>
    <x v="9"/>
    <s v="Anax imperator"/>
    <n v="1"/>
    <s v="AWD"/>
    <x v="1"/>
    <n v="7"/>
    <s v="Glazenmakers"/>
    <n v="26.571428571428573"/>
  </r>
  <r>
    <n v="18"/>
    <s v="AWD-ZVK-Astridsdriftje"/>
    <d v="2011-07-22T11:10:00"/>
    <n v="1"/>
    <x v="13"/>
    <s v="Chalcolestes viridis"/>
    <n v="2"/>
    <s v="AWD"/>
    <x v="1"/>
    <n v="7"/>
    <s v="Pantserjuffers"/>
    <n v="28.857142857142858"/>
  </r>
  <r>
    <n v="18"/>
    <s v="AWD-ZVK-Astridsdriftje"/>
    <d v="2011-07-22T11:10:00"/>
    <n v="1"/>
    <x v="1"/>
    <s v="Ischnura elegans"/>
    <n v="2"/>
    <s v="AWD"/>
    <x v="1"/>
    <n v="7"/>
    <s v="Waterjuffer"/>
    <n v="28.857142857142858"/>
  </r>
  <r>
    <n v="18"/>
    <s v="AWD-ZVK-Astridsdriftje"/>
    <d v="2011-07-22T11:10:00"/>
    <n v="1"/>
    <x v="3"/>
    <s v="Enallagma cyathigerum"/>
    <n v="14"/>
    <s v="AWD"/>
    <x v="1"/>
    <n v="7"/>
    <s v="Waterjuffer"/>
    <n v="28.857142857142858"/>
  </r>
  <r>
    <n v="18"/>
    <s v="AWD-ZVK-Astridsdriftje"/>
    <d v="2011-07-22T11:10:00"/>
    <n v="1"/>
    <x v="17"/>
    <s v="Sympetrum vulgatum"/>
    <n v="22"/>
    <s v="AWD"/>
    <x v="1"/>
    <n v="7"/>
    <s v="Korenbouten"/>
    <n v="28.857142857142858"/>
  </r>
  <r>
    <n v="18"/>
    <s v="AWD-ZVK-Astridsdriftje"/>
    <d v="2011-07-22T11:10:00"/>
    <n v="2"/>
    <x v="13"/>
    <s v="Chalcolestes viridis"/>
    <n v="20"/>
    <s v="AWD"/>
    <x v="1"/>
    <n v="7"/>
    <s v="Pantserjuffers"/>
    <n v="28.857142857142858"/>
  </r>
  <r>
    <n v="18"/>
    <s v="AWD-ZVK-Astridsdriftje"/>
    <d v="2011-07-22T11:10:00"/>
    <n v="2"/>
    <x v="3"/>
    <s v="Enallagma cyathigerum"/>
    <n v="27"/>
    <s v="AWD"/>
    <x v="1"/>
    <n v="7"/>
    <s v="Waterjuffer"/>
    <n v="28.857142857142858"/>
  </r>
  <r>
    <n v="18"/>
    <s v="AWD-ZVK-Astridsdriftje"/>
    <d v="2011-07-22T11:10:00"/>
    <n v="2"/>
    <x v="17"/>
    <s v="Sympetrum vulgatum"/>
    <n v="102"/>
    <s v="AWD"/>
    <x v="1"/>
    <n v="7"/>
    <s v="Korenbouten"/>
    <n v="28.857142857142858"/>
  </r>
  <r>
    <n v="18"/>
    <s v="AWD-ZVK-Astridsdriftje"/>
    <d v="2011-08-01T13:10:00"/>
    <n v="1"/>
    <x v="13"/>
    <s v="Chalcolestes viridis"/>
    <n v="2"/>
    <s v="AWD"/>
    <x v="1"/>
    <n v="8"/>
    <s v="Pantserjuffers"/>
    <n v="30.285714285714285"/>
  </r>
  <r>
    <n v="18"/>
    <s v="AWD-ZVK-Astridsdriftje"/>
    <d v="2011-08-01T13:10:00"/>
    <n v="1"/>
    <x v="3"/>
    <s v="Enallagma cyathigerum"/>
    <n v="5"/>
    <s v="AWD"/>
    <x v="1"/>
    <n v="8"/>
    <s v="Waterjuffer"/>
    <n v="30.285714285714285"/>
  </r>
  <r>
    <n v="18"/>
    <s v="AWD-ZVK-Astridsdriftje"/>
    <d v="2011-08-01T13:10:00"/>
    <n v="1"/>
    <x v="17"/>
    <s v="Sympetrum vulgatum"/>
    <n v="7"/>
    <s v="AWD"/>
    <x v="1"/>
    <n v="8"/>
    <s v="Korenbouten"/>
    <n v="30.285714285714285"/>
  </r>
  <r>
    <n v="18"/>
    <s v="AWD-ZVK-Astridsdriftje"/>
    <d v="2011-08-01T13:10:00"/>
    <n v="2"/>
    <x v="13"/>
    <s v="Chalcolestes viridis"/>
    <n v="8"/>
    <s v="AWD"/>
    <x v="1"/>
    <n v="8"/>
    <s v="Pantserjuffers"/>
    <n v="30.285714285714285"/>
  </r>
  <r>
    <n v="18"/>
    <s v="AWD-ZVK-Astridsdriftje"/>
    <d v="2011-08-01T13:10:00"/>
    <n v="2"/>
    <x v="3"/>
    <s v="Enallagma cyathigerum"/>
    <n v="5"/>
    <s v="AWD"/>
    <x v="1"/>
    <n v="8"/>
    <s v="Waterjuffer"/>
    <n v="30.285714285714285"/>
  </r>
  <r>
    <n v="18"/>
    <s v="AWD-ZVK-Astridsdriftje"/>
    <d v="2011-08-01T13:10:00"/>
    <n v="2"/>
    <x v="17"/>
    <s v="Sympetrum vulgatum"/>
    <n v="11"/>
    <s v="AWD"/>
    <x v="1"/>
    <n v="8"/>
    <s v="Korenbouten"/>
    <n v="30.285714285714285"/>
  </r>
  <r>
    <n v="18"/>
    <s v="AWD-ZVK-Astridsdriftje"/>
    <d v="2011-08-01T13:10:00"/>
    <n v="5"/>
    <x v="9"/>
    <s v="Anax imperator"/>
    <n v="3"/>
    <s v="AWD"/>
    <x v="1"/>
    <n v="8"/>
    <s v="Glazenmakers"/>
    <n v="30.285714285714285"/>
  </r>
  <r>
    <n v="18"/>
    <s v="AWD-ZVK-Astridsdriftje"/>
    <d v="2011-08-10T11:10:00"/>
    <n v="1"/>
    <x v="13"/>
    <s v="Chalcolestes viridis"/>
    <n v="2"/>
    <s v="AWD"/>
    <x v="1"/>
    <n v="8"/>
    <s v="Pantserjuffers"/>
    <n v="31.571428571428573"/>
  </r>
  <r>
    <n v="18"/>
    <s v="AWD-ZVK-Astridsdriftje"/>
    <d v="2011-08-10T11:10:00"/>
    <n v="1"/>
    <x v="3"/>
    <s v="Enallagma cyathigerum"/>
    <n v="32"/>
    <s v="AWD"/>
    <x v="1"/>
    <n v="8"/>
    <s v="Waterjuffer"/>
    <n v="31.571428571428573"/>
  </r>
  <r>
    <n v="18"/>
    <s v="AWD-ZVK-Astridsdriftje"/>
    <d v="2011-08-10T11:10:00"/>
    <n v="1"/>
    <x v="17"/>
    <s v="Sympetrum vulgatum"/>
    <n v="3"/>
    <s v="AWD"/>
    <x v="1"/>
    <n v="8"/>
    <s v="Korenbouten"/>
    <n v="31.571428571428573"/>
  </r>
  <r>
    <n v="18"/>
    <s v="AWD-ZVK-Astridsdriftje"/>
    <d v="2011-08-10T11:10:00"/>
    <n v="2"/>
    <x v="13"/>
    <s v="Chalcolestes viridis"/>
    <n v="35"/>
    <s v="AWD"/>
    <x v="1"/>
    <n v="8"/>
    <s v="Pantserjuffers"/>
    <n v="31.571428571428573"/>
  </r>
  <r>
    <n v="18"/>
    <s v="AWD-ZVK-Astridsdriftje"/>
    <d v="2011-08-10T11:10:00"/>
    <n v="2"/>
    <x v="1"/>
    <s v="Ischnura elegans"/>
    <n v="1"/>
    <s v="AWD"/>
    <x v="1"/>
    <n v="8"/>
    <s v="Waterjuffer"/>
    <n v="31.571428571428573"/>
  </r>
  <r>
    <n v="18"/>
    <s v="AWD-ZVK-Astridsdriftje"/>
    <d v="2011-08-10T11:10:00"/>
    <n v="2"/>
    <x v="3"/>
    <s v="Enallagma cyathigerum"/>
    <n v="16"/>
    <s v="AWD"/>
    <x v="1"/>
    <n v="8"/>
    <s v="Waterjuffer"/>
    <n v="31.571428571428573"/>
  </r>
  <r>
    <n v="18"/>
    <s v="AWD-ZVK-Astridsdriftje"/>
    <d v="2011-08-10T11:10:00"/>
    <n v="2"/>
    <x v="17"/>
    <s v="Sympetrum vulgatum"/>
    <n v="1"/>
    <s v="AWD"/>
    <x v="1"/>
    <n v="8"/>
    <s v="Korenbouten"/>
    <n v="31.571428571428573"/>
  </r>
  <r>
    <n v="18"/>
    <s v="AWD-ZVK-Astridsdriftje"/>
    <d v="2011-08-10T11:10:00"/>
    <n v="5"/>
    <x v="9"/>
    <s v="Anax imperator"/>
    <n v="1"/>
    <s v="AWD"/>
    <x v="1"/>
    <n v="8"/>
    <s v="Glazenmakers"/>
    <n v="31.571428571428573"/>
  </r>
  <r>
    <n v="18"/>
    <s v="AWD-ZVK-Astridsdriftje"/>
    <d v="2011-09-02T11:40:00"/>
    <n v="1"/>
    <x v="13"/>
    <s v="Chalcolestes viridis"/>
    <n v="9"/>
    <s v="AWD"/>
    <x v="1"/>
    <n v="9"/>
    <s v="Pantserjuffers"/>
    <n v="34.857142857142854"/>
  </r>
  <r>
    <n v="18"/>
    <s v="AWD-ZVK-Astridsdriftje"/>
    <d v="2011-09-02T11:40:00"/>
    <n v="1"/>
    <x v="3"/>
    <s v="Enallagma cyathigerum"/>
    <n v="7"/>
    <s v="AWD"/>
    <x v="1"/>
    <n v="9"/>
    <s v="Waterjuffer"/>
    <n v="34.857142857142854"/>
  </r>
  <r>
    <n v="18"/>
    <s v="AWD-ZVK-Astridsdriftje"/>
    <d v="2011-09-02T11:40:00"/>
    <n v="1"/>
    <x v="27"/>
    <s v="Aeshna cyanea"/>
    <n v="1"/>
    <s v="AWD"/>
    <x v="1"/>
    <n v="9"/>
    <s v="Glazenmakers"/>
    <n v="34.857142857142854"/>
  </r>
  <r>
    <n v="18"/>
    <s v="AWD-ZVK-Astridsdriftje"/>
    <d v="2011-09-02T11:40:00"/>
    <n v="1"/>
    <x v="17"/>
    <s v="Sympetrum vulgatum"/>
    <n v="2"/>
    <s v="AWD"/>
    <x v="1"/>
    <n v="9"/>
    <s v="Korenbouten"/>
    <n v="34.857142857142854"/>
  </r>
  <r>
    <n v="18"/>
    <s v="AWD-ZVK-Astridsdriftje"/>
    <d v="2011-09-02T11:40:00"/>
    <n v="2"/>
    <x v="11"/>
    <s v="Lestes sponsa"/>
    <n v="1"/>
    <s v="AWD"/>
    <x v="1"/>
    <n v="9"/>
    <s v="Pantserjuffers"/>
    <n v="34.857142857142854"/>
  </r>
  <r>
    <n v="18"/>
    <s v="AWD-ZVK-Astridsdriftje"/>
    <d v="2011-09-02T11:40:00"/>
    <n v="2"/>
    <x v="13"/>
    <s v="Chalcolestes viridis"/>
    <n v="10"/>
    <s v="AWD"/>
    <x v="1"/>
    <n v="9"/>
    <s v="Pantserjuffers"/>
    <n v="34.857142857142854"/>
  </r>
  <r>
    <n v="18"/>
    <s v="AWD-ZVK-Astridsdriftje"/>
    <d v="2011-09-02T11:40:00"/>
    <n v="2"/>
    <x v="3"/>
    <s v="Enallagma cyathigerum"/>
    <n v="6"/>
    <s v="AWD"/>
    <x v="1"/>
    <n v="9"/>
    <s v="Waterjuffer"/>
    <n v="34.857142857142854"/>
  </r>
  <r>
    <n v="18"/>
    <s v="AWD-ZVK-Astridsdriftje"/>
    <d v="2011-09-02T11:40:00"/>
    <n v="2"/>
    <x v="23"/>
    <s v="Sympetrum striolatum/vulgatum"/>
    <n v="1"/>
    <s v="AWD"/>
    <x v="1"/>
    <n v="9"/>
    <s v="Korenbouten"/>
    <n v="34.857142857142854"/>
  </r>
  <r>
    <n v="18"/>
    <s v="AWD-ZVK-Astridsdriftje"/>
    <d v="2011-09-02T11:40:00"/>
    <n v="2"/>
    <x v="17"/>
    <s v="Sympetrum vulgatum"/>
    <n v="1"/>
    <s v="AWD"/>
    <x v="1"/>
    <n v="9"/>
    <s v="Korenbouten"/>
    <n v="34.857142857142854"/>
  </r>
  <r>
    <n v="18"/>
    <s v="AWD-ZVK-Astridsdriftje"/>
    <d v="2011-09-23T15:05:00"/>
    <n v="1"/>
    <x v="13"/>
    <s v="Chalcolestes viridis"/>
    <n v="4"/>
    <s v="AWD"/>
    <x v="1"/>
    <n v="9"/>
    <s v="Pantserjuffers"/>
    <n v="37.857142857142854"/>
  </r>
  <r>
    <n v="18"/>
    <s v="AWD-ZVK-Astridsdriftje"/>
    <d v="2011-09-23T15:05:00"/>
    <n v="1"/>
    <x v="16"/>
    <s v="Sympetrum sanguineum"/>
    <n v="2"/>
    <s v="AWD"/>
    <x v="1"/>
    <n v="9"/>
    <s v="Korenbouten"/>
    <n v="37.857142857142854"/>
  </r>
  <r>
    <n v="18"/>
    <s v="AWD-ZVK-Astridsdriftje"/>
    <d v="2011-09-23T15:05:00"/>
    <n v="1"/>
    <x v="17"/>
    <s v="Sympetrum vulgatum"/>
    <n v="4"/>
    <s v="AWD"/>
    <x v="1"/>
    <n v="9"/>
    <s v="Korenbouten"/>
    <n v="37.857142857142854"/>
  </r>
  <r>
    <n v="18"/>
    <s v="AWD-ZVK-Astridsdriftje"/>
    <d v="2011-09-23T15:05:00"/>
    <n v="2"/>
    <x v="13"/>
    <s v="Chalcolestes viridis"/>
    <n v="17"/>
    <s v="AWD"/>
    <x v="1"/>
    <n v="9"/>
    <s v="Pantserjuffers"/>
    <n v="37.857142857142854"/>
  </r>
  <r>
    <n v="18"/>
    <s v="AWD-ZVK-Astridsdriftje"/>
    <d v="2011-09-23T15:05:00"/>
    <n v="2"/>
    <x v="16"/>
    <s v="Sympetrum sanguineum"/>
    <n v="3"/>
    <s v="AWD"/>
    <x v="1"/>
    <n v="9"/>
    <s v="Korenbouten"/>
    <n v="37.857142857142854"/>
  </r>
  <r>
    <n v="18"/>
    <s v="AWD-ZVK-Astridsdriftje"/>
    <d v="2011-09-23T15:05:00"/>
    <n v="2"/>
    <x v="17"/>
    <s v="Sympetrum vulgatum"/>
    <n v="4"/>
    <s v="AWD"/>
    <x v="1"/>
    <n v="9"/>
    <s v="Korenbouten"/>
    <n v="37.857142857142854"/>
  </r>
  <r>
    <n v="18"/>
    <s v="AWD-ZVK-Astridsdriftje"/>
    <d v="2011-09-28T15:45:00"/>
    <n v="1"/>
    <x v="13"/>
    <s v="Chalcolestes viridis"/>
    <n v="2"/>
    <s v="AWD"/>
    <x v="1"/>
    <n v="9"/>
    <s v="Pantserjuffers"/>
    <n v="38.571428571428569"/>
  </r>
  <r>
    <n v="18"/>
    <s v="AWD-ZVK-Astridsdriftje"/>
    <d v="2011-09-28T15:45:00"/>
    <n v="2"/>
    <x v="3"/>
    <s v="Enallagma cyathigerum"/>
    <n v="1"/>
    <s v="AWD"/>
    <x v="1"/>
    <n v="9"/>
    <s v="Waterjuffer"/>
    <n v="38.571428571428569"/>
  </r>
  <r>
    <n v="18"/>
    <s v="AWD-ZVK-Astridsdriftje"/>
    <d v="2011-09-28T15:45:00"/>
    <n v="2"/>
    <x v="16"/>
    <s v="Sympetrum sanguineum"/>
    <n v="2"/>
    <s v="AWD"/>
    <x v="1"/>
    <n v="9"/>
    <s v="Korenbouten"/>
    <n v="38.571428571428569"/>
  </r>
  <r>
    <n v="18"/>
    <s v="AWD-ZVK-Astridsdriftje"/>
    <d v="2011-09-28T15:45:00"/>
    <n v="2"/>
    <x v="17"/>
    <s v="Sympetrum vulgatum"/>
    <n v="3"/>
    <s v="AWD"/>
    <x v="1"/>
    <n v="9"/>
    <s v="Korenbouten"/>
    <n v="38.571428571428569"/>
  </r>
  <r>
    <n v="18"/>
    <s v="AWD-ZVK-Astridsdriftje"/>
    <d v="2011-09-28T15:45:00"/>
    <n v="5"/>
    <x v="14"/>
    <s v="Aeshna mixta"/>
    <n v="2"/>
    <s v="AWD"/>
    <x v="1"/>
    <n v="9"/>
    <s v="Glazenmakers"/>
    <n v="38.571428571428569"/>
  </r>
  <r>
    <n v="18"/>
    <s v="AWD-ZVK-Astridsdriftje"/>
    <d v="2012-05-18T14:45:00"/>
    <n v="2"/>
    <x v="3"/>
    <s v="Enallagma cyathigerum"/>
    <n v="3"/>
    <s v="AWD"/>
    <x v="2"/>
    <n v="5"/>
    <s v="Waterjuffer"/>
    <n v="19.714285714285715"/>
  </r>
  <r>
    <n v="18"/>
    <s v="AWD-ZVK-Astridsdriftje"/>
    <d v="2012-05-18T14:45:00"/>
    <n v="2"/>
    <x v="6"/>
    <s v="Coenagrion puella"/>
    <n v="1"/>
    <s v="AWD"/>
    <x v="2"/>
    <n v="5"/>
    <s v="Waterjuffer"/>
    <n v="19.714285714285715"/>
  </r>
  <r>
    <n v="18"/>
    <s v="AWD-ZVK-Astridsdriftje"/>
    <d v="2012-05-18T14:45:00"/>
    <n v="5"/>
    <x v="7"/>
    <s v="Brachytron pratense"/>
    <n v="1"/>
    <s v="AWD"/>
    <x v="2"/>
    <n v="5"/>
    <s v="Glazenmakers"/>
    <n v="19.714285714285715"/>
  </r>
  <r>
    <n v="18"/>
    <s v="AWD-ZVK-Astridsdriftje"/>
    <d v="2012-05-18T14:45:00"/>
    <n v="5"/>
    <x v="10"/>
    <s v="Libellula quadrimaculata"/>
    <n v="1"/>
    <s v="AWD"/>
    <x v="2"/>
    <n v="5"/>
    <s v="Korenbouten"/>
    <n v="19.714285714285715"/>
  </r>
  <r>
    <n v="18"/>
    <s v="AWD-ZVK-Astridsdriftje"/>
    <d v="2012-05-30T11:00:00"/>
    <n v="1"/>
    <x v="3"/>
    <s v="Enallagma cyathigerum"/>
    <n v="90"/>
    <s v="AWD"/>
    <x v="2"/>
    <n v="5"/>
    <s v="Waterjuffer"/>
    <n v="21.428571428571427"/>
  </r>
  <r>
    <n v="18"/>
    <s v="AWD-ZVK-Astridsdriftje"/>
    <d v="2012-05-30T11:00:00"/>
    <n v="1"/>
    <x v="10"/>
    <s v="Libellula quadrimaculata"/>
    <n v="40"/>
    <s v="AWD"/>
    <x v="2"/>
    <n v="5"/>
    <s v="Korenbouten"/>
    <n v="21.428571428571427"/>
  </r>
  <r>
    <n v="18"/>
    <s v="AWD-ZVK-Astridsdriftje"/>
    <d v="2012-05-30T11:00:00"/>
    <n v="2"/>
    <x v="1"/>
    <s v="Ischnura elegans"/>
    <n v="6"/>
    <s v="AWD"/>
    <x v="2"/>
    <n v="5"/>
    <s v="Waterjuffer"/>
    <n v="21.428571428571427"/>
  </r>
  <r>
    <n v="18"/>
    <s v="AWD-ZVK-Astridsdriftje"/>
    <d v="2012-05-30T11:00:00"/>
    <n v="2"/>
    <x v="3"/>
    <s v="Enallagma cyathigerum"/>
    <n v="179"/>
    <s v="AWD"/>
    <x v="2"/>
    <n v="5"/>
    <s v="Waterjuffer"/>
    <n v="21.428571428571427"/>
  </r>
  <r>
    <n v="18"/>
    <s v="AWD-ZVK-Astridsdriftje"/>
    <d v="2012-05-30T11:00:00"/>
    <n v="2"/>
    <x v="7"/>
    <s v="Brachytron pratense"/>
    <n v="2"/>
    <s v="AWD"/>
    <x v="2"/>
    <n v="5"/>
    <s v="Glazenmakers"/>
    <n v="21.428571428571427"/>
  </r>
  <r>
    <n v="18"/>
    <s v="AWD-ZVK-Astridsdriftje"/>
    <d v="2012-05-30T11:00:00"/>
    <n v="2"/>
    <x v="10"/>
    <s v="Libellula quadrimaculata"/>
    <n v="44"/>
    <s v="AWD"/>
    <x v="2"/>
    <n v="5"/>
    <s v="Korenbouten"/>
    <n v="21.428571428571427"/>
  </r>
  <r>
    <n v="18"/>
    <s v="AWD-ZVK-Astridsdriftje"/>
    <d v="2012-05-30T11:00:00"/>
    <n v="4"/>
    <x v="7"/>
    <s v="Brachytron pratense"/>
    <n v="1"/>
    <s v="AWD"/>
    <x v="2"/>
    <n v="5"/>
    <s v="Glazenmakers"/>
    <n v="21.428571428571427"/>
  </r>
  <r>
    <n v="18"/>
    <s v="AWD-ZVK-Astridsdriftje"/>
    <d v="2012-05-30T11:00:00"/>
    <n v="4"/>
    <x v="10"/>
    <s v="Libellula quadrimaculata"/>
    <n v="8"/>
    <s v="AWD"/>
    <x v="2"/>
    <n v="5"/>
    <s v="Korenbouten"/>
    <n v="21.428571428571427"/>
  </r>
  <r>
    <n v="18"/>
    <s v="AWD-ZVK-Astridsdriftje"/>
    <d v="2012-05-30T11:00:00"/>
    <n v="5"/>
    <x v="7"/>
    <s v="Brachytron pratense"/>
    <n v="2"/>
    <s v="AWD"/>
    <x v="2"/>
    <n v="5"/>
    <s v="Glazenmakers"/>
    <n v="21.428571428571427"/>
  </r>
  <r>
    <n v="18"/>
    <s v="AWD-ZVK-Astridsdriftje"/>
    <d v="2012-05-30T11:00:00"/>
    <n v="5"/>
    <x v="9"/>
    <s v="Anax imperator"/>
    <n v="1"/>
    <s v="AWD"/>
    <x v="2"/>
    <n v="5"/>
    <s v="Glazenmakers"/>
    <n v="21.428571428571427"/>
  </r>
  <r>
    <n v="18"/>
    <s v="AWD-ZVK-Astridsdriftje"/>
    <d v="2012-05-30T11:00:00"/>
    <n v="5"/>
    <x v="10"/>
    <s v="Libellula quadrimaculata"/>
    <n v="24"/>
    <s v="AWD"/>
    <x v="2"/>
    <n v="5"/>
    <s v="Korenbouten"/>
    <n v="21.428571428571427"/>
  </r>
  <r>
    <n v="18"/>
    <s v="AWD-ZVK-Astridsdriftje"/>
    <d v="2012-06-13T12:10:00"/>
    <n v="1"/>
    <x v="3"/>
    <s v="Enallagma cyathigerum"/>
    <n v="50"/>
    <s v="AWD"/>
    <x v="2"/>
    <n v="6"/>
    <s v="Waterjuffer"/>
    <n v="23.428571428571427"/>
  </r>
  <r>
    <n v="18"/>
    <s v="AWD-ZVK-Astridsdriftje"/>
    <d v="2012-06-13T12:10:00"/>
    <n v="1"/>
    <x v="9"/>
    <s v="Anax imperator"/>
    <n v="1"/>
    <s v="AWD"/>
    <x v="2"/>
    <n v="6"/>
    <s v="Glazenmakers"/>
    <n v="23.428571428571427"/>
  </r>
  <r>
    <n v="18"/>
    <s v="AWD-ZVK-Astridsdriftje"/>
    <d v="2012-06-13T12:10:00"/>
    <n v="1"/>
    <x v="10"/>
    <s v="Libellula quadrimaculata"/>
    <n v="12"/>
    <s v="AWD"/>
    <x v="2"/>
    <n v="6"/>
    <s v="Korenbouten"/>
    <n v="23.428571428571427"/>
  </r>
  <r>
    <n v="18"/>
    <s v="AWD-ZVK-Astridsdriftje"/>
    <d v="2012-06-13T12:10:00"/>
    <n v="2"/>
    <x v="1"/>
    <s v="Ischnura elegans"/>
    <n v="10"/>
    <s v="AWD"/>
    <x v="2"/>
    <n v="6"/>
    <s v="Waterjuffer"/>
    <n v="23.428571428571427"/>
  </r>
  <r>
    <n v="18"/>
    <s v="AWD-ZVK-Astridsdriftje"/>
    <d v="2012-06-13T12:10:00"/>
    <n v="2"/>
    <x v="3"/>
    <s v="Enallagma cyathigerum"/>
    <n v="160"/>
    <s v="AWD"/>
    <x v="2"/>
    <n v="6"/>
    <s v="Waterjuffer"/>
    <n v="23.428571428571427"/>
  </r>
  <r>
    <n v="18"/>
    <s v="AWD-ZVK-Astridsdriftje"/>
    <d v="2012-06-13T12:10:00"/>
    <n v="2"/>
    <x v="7"/>
    <s v="Brachytron pratense"/>
    <n v="1"/>
    <s v="AWD"/>
    <x v="2"/>
    <n v="6"/>
    <s v="Glazenmakers"/>
    <n v="23.428571428571427"/>
  </r>
  <r>
    <n v="18"/>
    <s v="AWD-ZVK-Astridsdriftje"/>
    <d v="2012-06-13T12:10:00"/>
    <n v="2"/>
    <x v="9"/>
    <s v="Anax imperator"/>
    <n v="5"/>
    <s v="AWD"/>
    <x v="2"/>
    <n v="6"/>
    <s v="Glazenmakers"/>
    <n v="23.428571428571427"/>
  </r>
  <r>
    <n v="18"/>
    <s v="AWD-ZVK-Astridsdriftje"/>
    <d v="2012-06-13T12:10:00"/>
    <n v="2"/>
    <x v="10"/>
    <s v="Libellula quadrimaculata"/>
    <n v="25"/>
    <s v="AWD"/>
    <x v="2"/>
    <n v="6"/>
    <s v="Korenbouten"/>
    <n v="23.428571428571427"/>
  </r>
  <r>
    <n v="18"/>
    <s v="AWD-ZVK-Astridsdriftje"/>
    <d v="2012-06-13T12:10:00"/>
    <n v="4"/>
    <x v="9"/>
    <s v="Anax imperator"/>
    <n v="2"/>
    <s v="AWD"/>
    <x v="2"/>
    <n v="6"/>
    <s v="Glazenmakers"/>
    <n v="23.428571428571427"/>
  </r>
  <r>
    <n v="18"/>
    <s v="AWD-ZVK-Astridsdriftje"/>
    <d v="2012-06-13T12:10:00"/>
    <n v="4"/>
    <x v="5"/>
    <s v="Orthetrum cancellatum"/>
    <n v="3"/>
    <s v="AWD"/>
    <x v="2"/>
    <n v="6"/>
    <s v="Korenbouten"/>
    <n v="23.428571428571427"/>
  </r>
  <r>
    <n v="18"/>
    <s v="AWD-ZVK-Astridsdriftje"/>
    <d v="2012-06-13T12:10:00"/>
    <n v="5"/>
    <x v="9"/>
    <s v="Anax imperator"/>
    <n v="2"/>
    <s v="AWD"/>
    <x v="2"/>
    <n v="6"/>
    <s v="Glazenmakers"/>
    <n v="23.428571428571427"/>
  </r>
  <r>
    <n v="18"/>
    <s v="AWD-ZVK-Astridsdriftje"/>
    <d v="2012-06-13T12:10:00"/>
    <n v="5"/>
    <x v="10"/>
    <s v="Libellula quadrimaculata"/>
    <n v="5"/>
    <s v="AWD"/>
    <x v="2"/>
    <n v="6"/>
    <s v="Korenbouten"/>
    <n v="23.428571428571427"/>
  </r>
  <r>
    <n v="18"/>
    <s v="AWD-ZVK-Astridsdriftje"/>
    <d v="2012-06-13T12:10:00"/>
    <n v="5"/>
    <x v="5"/>
    <s v="Orthetrum cancellatum"/>
    <n v="6"/>
    <s v="AWD"/>
    <x v="2"/>
    <n v="6"/>
    <s v="Korenbouten"/>
    <n v="23.428571428571427"/>
  </r>
  <r>
    <n v="18"/>
    <s v="AWD-ZVK-Astridsdriftje"/>
    <d v="2012-06-20T14:50:00"/>
    <n v="1"/>
    <x v="3"/>
    <s v="Enallagma cyathigerum"/>
    <n v="14"/>
    <s v="AWD"/>
    <x v="2"/>
    <n v="6"/>
    <s v="Waterjuffer"/>
    <n v="24.428571428571427"/>
  </r>
  <r>
    <n v="18"/>
    <s v="AWD-ZVK-Astridsdriftje"/>
    <d v="2012-06-20T14:50:00"/>
    <n v="2"/>
    <x v="3"/>
    <s v="Enallagma cyathigerum"/>
    <n v="35"/>
    <s v="AWD"/>
    <x v="2"/>
    <n v="6"/>
    <s v="Waterjuffer"/>
    <n v="24.428571428571427"/>
  </r>
  <r>
    <n v="18"/>
    <s v="AWD-ZVK-Astridsdriftje"/>
    <d v="2012-06-20T14:50:00"/>
    <n v="2"/>
    <x v="9"/>
    <s v="Anax imperator"/>
    <n v="2"/>
    <s v="AWD"/>
    <x v="2"/>
    <n v="6"/>
    <s v="Glazenmakers"/>
    <n v="24.428571428571427"/>
  </r>
  <r>
    <n v="18"/>
    <s v="AWD-ZVK-Astridsdriftje"/>
    <d v="2012-06-20T14:50:00"/>
    <n v="2"/>
    <x v="10"/>
    <s v="Libellula quadrimaculata"/>
    <n v="1"/>
    <s v="AWD"/>
    <x v="2"/>
    <n v="6"/>
    <s v="Korenbouten"/>
    <n v="24.428571428571427"/>
  </r>
  <r>
    <n v="18"/>
    <s v="AWD-ZVK-Astridsdriftje"/>
    <d v="2012-06-20T14:50:00"/>
    <n v="2"/>
    <x v="5"/>
    <s v="Orthetrum cancellatum"/>
    <n v="2"/>
    <s v="AWD"/>
    <x v="2"/>
    <n v="6"/>
    <s v="Korenbouten"/>
    <n v="24.428571428571427"/>
  </r>
  <r>
    <n v="18"/>
    <s v="AWD-ZVK-Astridsdriftje"/>
    <d v="2012-06-20T14:50:00"/>
    <n v="4"/>
    <x v="10"/>
    <s v="Libellula quadrimaculata"/>
    <n v="2"/>
    <s v="AWD"/>
    <x v="2"/>
    <n v="6"/>
    <s v="Korenbouten"/>
    <n v="24.428571428571427"/>
  </r>
  <r>
    <n v="18"/>
    <s v="AWD-ZVK-Astridsdriftje"/>
    <d v="2012-06-20T14:50:00"/>
    <n v="5"/>
    <x v="9"/>
    <s v="Anax imperator"/>
    <n v="2"/>
    <s v="AWD"/>
    <x v="2"/>
    <n v="6"/>
    <s v="Glazenmakers"/>
    <n v="24.428571428571427"/>
  </r>
  <r>
    <n v="18"/>
    <s v="AWD-ZVK-Astridsdriftje"/>
    <d v="2012-07-04T12:15:00"/>
    <n v="1"/>
    <x v="13"/>
    <s v="Chalcolestes viridis"/>
    <n v="1"/>
    <s v="AWD"/>
    <x v="2"/>
    <n v="7"/>
    <s v="Pantserjuffers"/>
    <n v="26.428571428571427"/>
  </r>
  <r>
    <n v="18"/>
    <s v="AWD-ZVK-Astridsdriftje"/>
    <d v="2012-07-04T12:15:00"/>
    <n v="1"/>
    <x v="3"/>
    <s v="Enallagma cyathigerum"/>
    <n v="30"/>
    <s v="AWD"/>
    <x v="2"/>
    <n v="7"/>
    <s v="Waterjuffer"/>
    <n v="26.428571428571427"/>
  </r>
  <r>
    <n v="18"/>
    <s v="AWD-ZVK-Astridsdriftje"/>
    <d v="2012-07-04T12:15:00"/>
    <n v="1"/>
    <x v="26"/>
    <s v="Erythromma najas"/>
    <n v="2"/>
    <s v="AWD"/>
    <x v="2"/>
    <n v="7"/>
    <s v="Waterjuffer"/>
    <n v="26.428571428571427"/>
  </r>
  <r>
    <n v="18"/>
    <s v="AWD-ZVK-Astridsdriftje"/>
    <d v="2012-07-04T12:15:00"/>
    <n v="2"/>
    <x v="1"/>
    <s v="Ischnura elegans"/>
    <n v="1"/>
    <s v="AWD"/>
    <x v="2"/>
    <n v="7"/>
    <s v="Waterjuffer"/>
    <n v="26.428571428571427"/>
  </r>
  <r>
    <n v="18"/>
    <s v="AWD-ZVK-Astridsdriftje"/>
    <d v="2012-07-04T12:15:00"/>
    <n v="2"/>
    <x v="3"/>
    <s v="Enallagma cyathigerum"/>
    <n v="18"/>
    <s v="AWD"/>
    <x v="2"/>
    <n v="7"/>
    <s v="Waterjuffer"/>
    <n v="26.428571428571427"/>
  </r>
  <r>
    <n v="18"/>
    <s v="AWD-ZVK-Astridsdriftje"/>
    <d v="2012-07-04T12:15:00"/>
    <n v="2"/>
    <x v="10"/>
    <s v="Libellula quadrimaculata"/>
    <n v="2"/>
    <s v="AWD"/>
    <x v="2"/>
    <n v="7"/>
    <s v="Korenbouten"/>
    <n v="26.428571428571427"/>
  </r>
  <r>
    <n v="18"/>
    <s v="AWD-ZVK-Astridsdriftje"/>
    <d v="2012-07-04T12:15:00"/>
    <n v="5"/>
    <x v="9"/>
    <s v="Anax imperator"/>
    <n v="3"/>
    <s v="AWD"/>
    <x v="2"/>
    <n v="7"/>
    <s v="Glazenmakers"/>
    <n v="26.428571428571427"/>
  </r>
  <r>
    <n v="18"/>
    <s v="AWD-ZVK-Astridsdriftje"/>
    <d v="2012-07-04T12:15:00"/>
    <n v="5"/>
    <x v="10"/>
    <s v="Libellula quadrimaculata"/>
    <n v="2"/>
    <s v="AWD"/>
    <x v="2"/>
    <n v="7"/>
    <s v="Korenbouten"/>
    <n v="26.428571428571427"/>
  </r>
  <r>
    <n v="18"/>
    <s v="AWD-ZVK-Astridsdriftje"/>
    <d v="2012-07-04T12:15:00"/>
    <n v="5"/>
    <x v="5"/>
    <s v="Orthetrum cancellatum"/>
    <n v="1"/>
    <s v="AWD"/>
    <x v="2"/>
    <n v="7"/>
    <s v="Korenbouten"/>
    <n v="26.428571428571427"/>
  </r>
  <r>
    <n v="18"/>
    <s v="AWD-ZVK-Astridsdriftje"/>
    <d v="2012-07-25T12:55:00"/>
    <n v="1"/>
    <x v="13"/>
    <s v="Chalcolestes viridis"/>
    <n v="2"/>
    <s v="AWD"/>
    <x v="2"/>
    <n v="7"/>
    <s v="Pantserjuffers"/>
    <n v="29.428571428571427"/>
  </r>
  <r>
    <n v="18"/>
    <s v="AWD-ZVK-Astridsdriftje"/>
    <d v="2012-07-25T12:55:00"/>
    <n v="1"/>
    <x v="3"/>
    <s v="Enallagma cyathigerum"/>
    <n v="7"/>
    <s v="AWD"/>
    <x v="2"/>
    <n v="7"/>
    <s v="Waterjuffer"/>
    <n v="29.428571428571427"/>
  </r>
  <r>
    <n v="18"/>
    <s v="AWD-ZVK-Astridsdriftje"/>
    <d v="2012-07-25T12:55:00"/>
    <n v="2"/>
    <x v="13"/>
    <s v="Chalcolestes viridis"/>
    <n v="3"/>
    <s v="AWD"/>
    <x v="2"/>
    <n v="7"/>
    <s v="Pantserjuffers"/>
    <n v="29.428571428571427"/>
  </r>
  <r>
    <n v="18"/>
    <s v="AWD-ZVK-Astridsdriftje"/>
    <d v="2012-07-25T12:55:00"/>
    <n v="2"/>
    <x v="3"/>
    <s v="Enallagma cyathigerum"/>
    <n v="20"/>
    <s v="AWD"/>
    <x v="2"/>
    <n v="7"/>
    <s v="Waterjuffer"/>
    <n v="29.428571428571427"/>
  </r>
  <r>
    <n v="18"/>
    <s v="AWD-ZVK-Astridsdriftje"/>
    <d v="2012-07-25T12:55:00"/>
    <n v="2"/>
    <x v="26"/>
    <s v="Erythromma najas"/>
    <n v="10"/>
    <s v="AWD"/>
    <x v="2"/>
    <n v="7"/>
    <s v="Waterjuffer"/>
    <n v="29.428571428571427"/>
  </r>
  <r>
    <n v="18"/>
    <s v="AWD-ZVK-Astridsdriftje"/>
    <d v="2012-07-25T12:55:00"/>
    <n v="2"/>
    <x v="9"/>
    <s v="Anax imperator"/>
    <n v="1"/>
    <s v="AWD"/>
    <x v="2"/>
    <n v="7"/>
    <s v="Glazenmakers"/>
    <n v="29.428571428571427"/>
  </r>
  <r>
    <n v="18"/>
    <s v="AWD-ZVK-Astridsdriftje"/>
    <d v="2012-07-25T12:55:00"/>
    <n v="2"/>
    <x v="10"/>
    <s v="Libellula quadrimaculata"/>
    <n v="1"/>
    <s v="AWD"/>
    <x v="2"/>
    <n v="7"/>
    <s v="Korenbouten"/>
    <n v="29.428571428571427"/>
  </r>
  <r>
    <n v="18"/>
    <s v="AWD-ZVK-Astridsdriftje"/>
    <d v="2012-08-17T10:50:00"/>
    <n v="1"/>
    <x v="3"/>
    <s v="Enallagma cyathigerum"/>
    <n v="62"/>
    <s v="AWD"/>
    <x v="2"/>
    <n v="8"/>
    <s v="Waterjuffer"/>
    <n v="32.714285714285715"/>
  </r>
  <r>
    <n v="18"/>
    <s v="AWD-ZVK-Astridsdriftje"/>
    <d v="2012-08-17T10:50:00"/>
    <n v="1"/>
    <x v="9"/>
    <s v="Anax imperator"/>
    <n v="1"/>
    <s v="AWD"/>
    <x v="2"/>
    <n v="8"/>
    <s v="Glazenmakers"/>
    <n v="32.714285714285715"/>
  </r>
  <r>
    <n v="18"/>
    <s v="AWD-ZVK-Astridsdriftje"/>
    <d v="2012-08-17T10:50:00"/>
    <n v="2"/>
    <x v="13"/>
    <s v="Chalcolestes viridis"/>
    <n v="20"/>
    <s v="AWD"/>
    <x v="2"/>
    <n v="8"/>
    <s v="Pantserjuffers"/>
    <n v="32.714285714285715"/>
  </r>
  <r>
    <n v="18"/>
    <s v="AWD-ZVK-Astridsdriftje"/>
    <d v="2012-08-17T10:50:00"/>
    <n v="2"/>
    <x v="3"/>
    <s v="Enallagma cyathigerum"/>
    <n v="56"/>
    <s v="AWD"/>
    <x v="2"/>
    <n v="8"/>
    <s v="Waterjuffer"/>
    <n v="32.714285714285715"/>
  </r>
  <r>
    <n v="18"/>
    <s v="AWD-ZVK-Astridsdriftje"/>
    <d v="2012-08-17T10:50:00"/>
    <n v="2"/>
    <x v="9"/>
    <s v="Anax imperator"/>
    <n v="1"/>
    <s v="AWD"/>
    <x v="2"/>
    <n v="8"/>
    <s v="Glazenmakers"/>
    <n v="32.714285714285715"/>
  </r>
  <r>
    <n v="18"/>
    <s v="AWD-ZVK-Astridsdriftje"/>
    <d v="2012-08-17T10:50:00"/>
    <n v="4"/>
    <x v="9"/>
    <s v="Anax imperator"/>
    <n v="1"/>
    <s v="AWD"/>
    <x v="2"/>
    <n v="8"/>
    <s v="Glazenmakers"/>
    <n v="32.714285714285715"/>
  </r>
  <r>
    <n v="18"/>
    <s v="AWD-ZVK-Astridsdriftje"/>
    <d v="2012-08-29T11:30:00"/>
    <n v="1"/>
    <x v="13"/>
    <s v="Chalcolestes viridis"/>
    <n v="10"/>
    <s v="AWD"/>
    <x v="2"/>
    <n v="8"/>
    <s v="Pantserjuffers"/>
    <n v="34.428571428571431"/>
  </r>
  <r>
    <n v="18"/>
    <s v="AWD-ZVK-Astridsdriftje"/>
    <d v="2012-08-29T11:30:00"/>
    <n v="1"/>
    <x v="3"/>
    <s v="Enallagma cyathigerum"/>
    <n v="22"/>
    <s v="AWD"/>
    <x v="2"/>
    <n v="8"/>
    <s v="Waterjuffer"/>
    <n v="34.428571428571431"/>
  </r>
  <r>
    <n v="18"/>
    <s v="AWD-ZVK-Astridsdriftje"/>
    <d v="2012-08-29T11:30:00"/>
    <n v="1"/>
    <x v="14"/>
    <s v="Aeshna mixta"/>
    <n v="1"/>
    <s v="AWD"/>
    <x v="2"/>
    <n v="8"/>
    <s v="Glazenmakers"/>
    <n v="34.428571428571431"/>
  </r>
  <r>
    <n v="18"/>
    <s v="AWD-ZVK-Astridsdriftje"/>
    <d v="2012-08-29T11:30:00"/>
    <n v="1"/>
    <x v="17"/>
    <s v="Sympetrum vulgatum"/>
    <n v="10"/>
    <s v="AWD"/>
    <x v="2"/>
    <n v="8"/>
    <s v="Korenbouten"/>
    <n v="34.428571428571431"/>
  </r>
  <r>
    <n v="18"/>
    <s v="AWD-ZVK-Astridsdriftje"/>
    <d v="2012-08-29T11:30:00"/>
    <n v="2"/>
    <x v="13"/>
    <s v="Chalcolestes viridis"/>
    <n v="13"/>
    <s v="AWD"/>
    <x v="2"/>
    <n v="8"/>
    <s v="Pantserjuffers"/>
    <n v="34.428571428571431"/>
  </r>
  <r>
    <n v="18"/>
    <s v="AWD-ZVK-Astridsdriftje"/>
    <d v="2012-08-29T11:30:00"/>
    <n v="2"/>
    <x v="3"/>
    <s v="Enallagma cyathigerum"/>
    <n v="30"/>
    <s v="AWD"/>
    <x v="2"/>
    <n v="8"/>
    <s v="Waterjuffer"/>
    <n v="34.428571428571431"/>
  </r>
  <r>
    <n v="18"/>
    <s v="AWD-ZVK-Astridsdriftje"/>
    <d v="2012-08-29T11:30:00"/>
    <n v="2"/>
    <x v="14"/>
    <s v="Aeshna mixta"/>
    <n v="1"/>
    <s v="AWD"/>
    <x v="2"/>
    <n v="8"/>
    <s v="Glazenmakers"/>
    <n v="34.428571428571431"/>
  </r>
  <r>
    <n v="18"/>
    <s v="AWD-ZVK-Astridsdriftje"/>
    <d v="2012-08-29T11:30:00"/>
    <n v="2"/>
    <x v="17"/>
    <s v="Sympetrum vulgatum"/>
    <n v="17"/>
    <s v="AWD"/>
    <x v="2"/>
    <n v="8"/>
    <s v="Korenbouten"/>
    <n v="34.428571428571431"/>
  </r>
  <r>
    <n v="18"/>
    <s v="AWD-ZVK-Astridsdriftje"/>
    <d v="2012-08-29T11:30:00"/>
    <n v="4"/>
    <x v="14"/>
    <s v="Aeshna mixta"/>
    <n v="1"/>
    <s v="AWD"/>
    <x v="2"/>
    <n v="8"/>
    <s v="Glazenmakers"/>
    <n v="34.428571428571431"/>
  </r>
  <r>
    <n v="18"/>
    <s v="AWD-ZVK-Astridsdriftje"/>
    <d v="2013-05-28T13:05:00"/>
    <n v="1"/>
    <x v="1"/>
    <s v="Ischnura elegans"/>
    <n v="3"/>
    <s v="AWD"/>
    <x v="3"/>
    <n v="5"/>
    <s v="Waterjuffer"/>
    <n v="21"/>
  </r>
  <r>
    <n v="18"/>
    <s v="AWD-ZVK-Astridsdriftje"/>
    <d v="2013-05-28T13:05:00"/>
    <n v="1"/>
    <x v="3"/>
    <s v="Enallagma cyathigerum"/>
    <n v="8"/>
    <s v="AWD"/>
    <x v="3"/>
    <n v="5"/>
    <s v="Waterjuffer"/>
    <n v="21"/>
  </r>
  <r>
    <n v="18"/>
    <s v="AWD-ZVK-Astridsdriftje"/>
    <d v="2013-05-28T13:05:00"/>
    <n v="2"/>
    <x v="1"/>
    <s v="Ischnura elegans"/>
    <n v="2"/>
    <s v="AWD"/>
    <x v="3"/>
    <n v="5"/>
    <s v="Waterjuffer"/>
    <n v="21"/>
  </r>
  <r>
    <n v="18"/>
    <s v="AWD-ZVK-Astridsdriftje"/>
    <d v="2013-05-28T13:05:00"/>
    <n v="2"/>
    <x v="3"/>
    <s v="Enallagma cyathigerum"/>
    <n v="13"/>
    <s v="AWD"/>
    <x v="3"/>
    <n v="5"/>
    <s v="Waterjuffer"/>
    <n v="21"/>
  </r>
  <r>
    <n v="18"/>
    <s v="AWD-ZVK-Astridsdriftje"/>
    <d v="2013-05-28T13:05:00"/>
    <n v="5"/>
    <x v="10"/>
    <s v="Libellula quadrimaculata"/>
    <n v="2"/>
    <s v="AWD"/>
    <x v="3"/>
    <n v="5"/>
    <s v="Korenbouten"/>
    <n v="21"/>
  </r>
  <r>
    <n v="18"/>
    <s v="AWD-ZVK-Astridsdriftje"/>
    <d v="2013-06-07T11:35:00"/>
    <n v="1"/>
    <x v="1"/>
    <s v="Ischnura elegans"/>
    <n v="5"/>
    <s v="AWD"/>
    <x v="3"/>
    <n v="6"/>
    <s v="Waterjuffer"/>
    <n v="22.428571428571427"/>
  </r>
  <r>
    <n v="18"/>
    <s v="AWD-ZVK-Astridsdriftje"/>
    <d v="2013-06-07T11:35:00"/>
    <n v="1"/>
    <x v="3"/>
    <s v="Enallagma cyathigerum"/>
    <n v="29"/>
    <s v="AWD"/>
    <x v="3"/>
    <n v="6"/>
    <s v="Waterjuffer"/>
    <n v="22.428571428571427"/>
  </r>
  <r>
    <n v="18"/>
    <s v="AWD-ZVK-Astridsdriftje"/>
    <d v="2013-06-07T11:35:00"/>
    <n v="1"/>
    <x v="7"/>
    <s v="Brachytron pratense"/>
    <n v="5"/>
    <s v="AWD"/>
    <x v="3"/>
    <n v="6"/>
    <s v="Glazenmakers"/>
    <n v="22.428571428571427"/>
  </r>
  <r>
    <n v="18"/>
    <s v="AWD-ZVK-Astridsdriftje"/>
    <d v="2013-06-07T11:35:00"/>
    <n v="1"/>
    <x v="9"/>
    <s v="Anax imperator"/>
    <n v="1"/>
    <s v="AWD"/>
    <x v="3"/>
    <n v="6"/>
    <s v="Glazenmakers"/>
    <n v="22.428571428571427"/>
  </r>
  <r>
    <n v="18"/>
    <s v="AWD-ZVK-Astridsdriftje"/>
    <d v="2013-06-07T11:35:00"/>
    <n v="1"/>
    <x v="10"/>
    <s v="Libellula quadrimaculata"/>
    <n v="20"/>
    <s v="AWD"/>
    <x v="3"/>
    <n v="6"/>
    <s v="Korenbouten"/>
    <n v="22.428571428571427"/>
  </r>
  <r>
    <n v="18"/>
    <s v="AWD-ZVK-Astridsdriftje"/>
    <d v="2013-06-07T11:35:00"/>
    <n v="2"/>
    <x v="3"/>
    <s v="Enallagma cyathigerum"/>
    <n v="85"/>
    <s v="AWD"/>
    <x v="3"/>
    <n v="6"/>
    <s v="Waterjuffer"/>
    <n v="22.428571428571427"/>
  </r>
  <r>
    <n v="18"/>
    <s v="AWD-ZVK-Astridsdriftje"/>
    <d v="2013-06-07T11:35:00"/>
    <n v="2"/>
    <x v="7"/>
    <s v="Brachytron pratense"/>
    <n v="1"/>
    <s v="AWD"/>
    <x v="3"/>
    <n v="6"/>
    <s v="Glazenmakers"/>
    <n v="22.428571428571427"/>
  </r>
  <r>
    <n v="18"/>
    <s v="AWD-ZVK-Astridsdriftje"/>
    <d v="2013-06-07T11:35:00"/>
    <n v="2"/>
    <x v="10"/>
    <s v="Libellula quadrimaculata"/>
    <n v="14"/>
    <s v="AWD"/>
    <x v="3"/>
    <n v="6"/>
    <s v="Korenbouten"/>
    <n v="22.428571428571427"/>
  </r>
  <r>
    <n v="18"/>
    <s v="AWD-ZVK-Astridsdriftje"/>
    <d v="2013-06-07T11:35:00"/>
    <n v="4"/>
    <x v="9"/>
    <s v="Anax imperator"/>
    <n v="1"/>
    <s v="AWD"/>
    <x v="3"/>
    <n v="6"/>
    <s v="Glazenmakers"/>
    <n v="22.428571428571427"/>
  </r>
  <r>
    <n v="18"/>
    <s v="AWD-ZVK-Astridsdriftje"/>
    <d v="2013-06-07T11:35:00"/>
    <n v="4"/>
    <x v="10"/>
    <s v="Libellula quadrimaculata"/>
    <n v="1"/>
    <s v="AWD"/>
    <x v="3"/>
    <n v="6"/>
    <s v="Korenbouten"/>
    <n v="22.428571428571427"/>
  </r>
  <r>
    <n v="18"/>
    <s v="AWD-ZVK-Astridsdriftje"/>
    <d v="2013-06-07T11:35:00"/>
    <n v="4"/>
    <x v="5"/>
    <s v="Orthetrum cancellatum"/>
    <n v="3"/>
    <s v="AWD"/>
    <x v="3"/>
    <n v="6"/>
    <s v="Korenbouten"/>
    <n v="22.428571428571427"/>
  </r>
  <r>
    <n v="18"/>
    <s v="AWD-ZVK-Astridsdriftje"/>
    <d v="2013-06-07T11:35:00"/>
    <n v="5"/>
    <x v="7"/>
    <s v="Brachytron pratense"/>
    <n v="1"/>
    <s v="AWD"/>
    <x v="3"/>
    <n v="6"/>
    <s v="Glazenmakers"/>
    <n v="22.428571428571427"/>
  </r>
  <r>
    <n v="18"/>
    <s v="AWD-ZVK-Astridsdriftje"/>
    <d v="2013-06-07T11:35:00"/>
    <n v="5"/>
    <x v="9"/>
    <s v="Anax imperator"/>
    <n v="1"/>
    <s v="AWD"/>
    <x v="3"/>
    <n v="6"/>
    <s v="Glazenmakers"/>
    <n v="22.428571428571427"/>
  </r>
  <r>
    <n v="18"/>
    <s v="AWD-ZVK-Astridsdriftje"/>
    <d v="2013-06-07T11:35:00"/>
    <n v="5"/>
    <x v="10"/>
    <s v="Libellula quadrimaculata"/>
    <n v="9"/>
    <s v="AWD"/>
    <x v="3"/>
    <n v="6"/>
    <s v="Korenbouten"/>
    <n v="22.428571428571427"/>
  </r>
  <r>
    <n v="18"/>
    <s v="AWD-ZVK-Astridsdriftje"/>
    <d v="2013-06-07T11:35:00"/>
    <n v="5"/>
    <x v="5"/>
    <s v="Orthetrum cancellatum"/>
    <n v="1"/>
    <s v="AWD"/>
    <x v="3"/>
    <n v="6"/>
    <s v="Korenbouten"/>
    <n v="22.428571428571427"/>
  </r>
  <r>
    <n v="18"/>
    <s v="AWD-ZVK-Astridsdriftje"/>
    <d v="2013-06-14T12:45:00"/>
    <n v="1"/>
    <x v="1"/>
    <s v="Ischnura elegans"/>
    <n v="3"/>
    <s v="AWD"/>
    <x v="3"/>
    <n v="6"/>
    <s v="Waterjuffer"/>
    <n v="23.428571428571427"/>
  </r>
  <r>
    <n v="18"/>
    <s v="AWD-ZVK-Astridsdriftje"/>
    <d v="2013-06-14T12:45:00"/>
    <n v="1"/>
    <x v="2"/>
    <s v="Pyrrhosoma nymphula"/>
    <n v="1"/>
    <s v="AWD"/>
    <x v="3"/>
    <n v="6"/>
    <s v="Waterjuffer"/>
    <n v="23.428571428571427"/>
  </r>
  <r>
    <n v="18"/>
    <s v="AWD-ZVK-Astridsdriftje"/>
    <d v="2013-06-14T12:45:00"/>
    <n v="1"/>
    <x v="3"/>
    <s v="Enallagma cyathigerum"/>
    <n v="51"/>
    <s v="AWD"/>
    <x v="3"/>
    <n v="6"/>
    <s v="Waterjuffer"/>
    <n v="23.428571428571427"/>
  </r>
  <r>
    <n v="18"/>
    <s v="AWD-ZVK-Astridsdriftje"/>
    <d v="2013-06-14T12:45:00"/>
    <n v="1"/>
    <x v="10"/>
    <s v="Libellula quadrimaculata"/>
    <n v="4"/>
    <s v="AWD"/>
    <x v="3"/>
    <n v="6"/>
    <s v="Korenbouten"/>
    <n v="23.428571428571427"/>
  </r>
  <r>
    <n v="18"/>
    <s v="AWD-ZVK-Astridsdriftje"/>
    <d v="2013-06-14T12:45:00"/>
    <n v="2"/>
    <x v="1"/>
    <s v="Ischnura elegans"/>
    <n v="3"/>
    <s v="AWD"/>
    <x v="3"/>
    <n v="6"/>
    <s v="Waterjuffer"/>
    <n v="23.428571428571427"/>
  </r>
  <r>
    <n v="18"/>
    <s v="AWD-ZVK-Astridsdriftje"/>
    <d v="2013-06-14T12:45:00"/>
    <n v="2"/>
    <x v="26"/>
    <s v="Erythromma najas"/>
    <n v="5"/>
    <s v="AWD"/>
    <x v="3"/>
    <n v="6"/>
    <s v="Waterjuffer"/>
    <n v="23.428571428571427"/>
  </r>
  <r>
    <n v="18"/>
    <s v="AWD-ZVK-Astridsdriftje"/>
    <d v="2013-06-14T12:45:00"/>
    <n v="2"/>
    <x v="7"/>
    <s v="Brachytron pratense"/>
    <n v="1"/>
    <s v="AWD"/>
    <x v="3"/>
    <n v="6"/>
    <s v="Glazenmakers"/>
    <n v="23.428571428571427"/>
  </r>
  <r>
    <n v="18"/>
    <s v="AWD-ZVK-Astridsdriftje"/>
    <d v="2013-06-14T12:45:00"/>
    <n v="2"/>
    <x v="8"/>
    <s v="Aeshna isoceles"/>
    <n v="1"/>
    <s v="AWD"/>
    <x v="3"/>
    <n v="6"/>
    <s v="Glazenmakers"/>
    <n v="23.428571428571427"/>
  </r>
  <r>
    <n v="18"/>
    <s v="AWD-ZVK-Astridsdriftje"/>
    <d v="2013-06-14T12:45:00"/>
    <n v="2"/>
    <x v="9"/>
    <s v="Anax imperator"/>
    <n v="6"/>
    <s v="AWD"/>
    <x v="3"/>
    <n v="6"/>
    <s v="Glazenmakers"/>
    <n v="23.428571428571427"/>
  </r>
  <r>
    <n v="18"/>
    <s v="AWD-ZVK-Astridsdriftje"/>
    <d v="2013-06-14T12:45:00"/>
    <n v="2"/>
    <x v="10"/>
    <s v="Libellula quadrimaculata"/>
    <n v="8"/>
    <s v="AWD"/>
    <x v="3"/>
    <n v="6"/>
    <s v="Korenbouten"/>
    <n v="23.428571428571427"/>
  </r>
  <r>
    <n v="18"/>
    <s v="AWD-ZVK-Astridsdriftje"/>
    <d v="2013-06-14T12:45:00"/>
    <n v="4"/>
    <x v="9"/>
    <s v="Anax imperator"/>
    <n v="2"/>
    <s v="AWD"/>
    <x v="3"/>
    <n v="6"/>
    <s v="Glazenmakers"/>
    <n v="23.428571428571427"/>
  </r>
  <r>
    <n v="18"/>
    <s v="AWD-ZVK-Astridsdriftje"/>
    <d v="2013-06-14T12:45:00"/>
    <n v="4"/>
    <x v="10"/>
    <s v="Libellula quadrimaculata"/>
    <n v="1"/>
    <s v="AWD"/>
    <x v="3"/>
    <n v="6"/>
    <s v="Korenbouten"/>
    <n v="23.428571428571427"/>
  </r>
  <r>
    <n v="18"/>
    <s v="AWD-ZVK-Astridsdriftje"/>
    <d v="2013-06-14T12:45:00"/>
    <n v="5"/>
    <x v="9"/>
    <s v="Anax imperator"/>
    <n v="2"/>
    <s v="AWD"/>
    <x v="3"/>
    <n v="6"/>
    <s v="Glazenmakers"/>
    <n v="23.428571428571427"/>
  </r>
  <r>
    <n v="18"/>
    <s v="AWD-ZVK-Astridsdriftje"/>
    <d v="2013-06-14T12:45:00"/>
    <n v="5"/>
    <x v="10"/>
    <s v="Libellula quadrimaculata"/>
    <n v="5"/>
    <s v="AWD"/>
    <x v="3"/>
    <n v="6"/>
    <s v="Korenbouten"/>
    <n v="23.428571428571427"/>
  </r>
  <r>
    <n v="18"/>
    <s v="AWD-ZVK-Astridsdriftje"/>
    <d v="2013-07-02T13:30:00"/>
    <n v="1"/>
    <x v="3"/>
    <s v="Enallagma cyathigerum"/>
    <n v="25"/>
    <s v="AWD"/>
    <x v="3"/>
    <n v="7"/>
    <s v="Waterjuffer"/>
    <n v="26"/>
  </r>
  <r>
    <n v="18"/>
    <s v="AWD-ZVK-Astridsdriftje"/>
    <d v="2013-07-02T13:30:00"/>
    <n v="1"/>
    <x v="26"/>
    <s v="Erythromma najas"/>
    <n v="1"/>
    <s v="AWD"/>
    <x v="3"/>
    <n v="7"/>
    <s v="Waterjuffer"/>
    <n v="26"/>
  </r>
  <r>
    <n v="18"/>
    <s v="AWD-ZVK-Astridsdriftje"/>
    <d v="2013-07-02T13:30:00"/>
    <n v="1"/>
    <x v="9"/>
    <s v="Anax imperator"/>
    <n v="1"/>
    <s v="AWD"/>
    <x v="3"/>
    <n v="7"/>
    <s v="Glazenmakers"/>
    <n v="26"/>
  </r>
  <r>
    <n v="18"/>
    <s v="AWD-ZVK-Astridsdriftje"/>
    <d v="2013-07-02T13:30:00"/>
    <n v="2"/>
    <x v="3"/>
    <s v="Enallagma cyathigerum"/>
    <n v="25"/>
    <s v="AWD"/>
    <x v="3"/>
    <n v="7"/>
    <s v="Waterjuffer"/>
    <n v="26"/>
  </r>
  <r>
    <n v="18"/>
    <s v="AWD-ZVK-Astridsdriftje"/>
    <d v="2013-07-02T13:30:00"/>
    <n v="2"/>
    <x v="9"/>
    <s v="Anax imperator"/>
    <n v="2"/>
    <s v="AWD"/>
    <x v="3"/>
    <n v="7"/>
    <s v="Glazenmakers"/>
    <n v="26"/>
  </r>
  <r>
    <n v="18"/>
    <s v="AWD-ZVK-Astridsdriftje"/>
    <d v="2013-07-02T13:30:00"/>
    <n v="4"/>
    <x v="9"/>
    <s v="Anax imperator"/>
    <n v="1"/>
    <s v="AWD"/>
    <x v="3"/>
    <n v="7"/>
    <s v="Glazenmakers"/>
    <n v="26"/>
  </r>
  <r>
    <n v="18"/>
    <s v="AWD-ZVK-Astridsdriftje"/>
    <d v="2013-07-02T13:30:00"/>
    <n v="5"/>
    <x v="9"/>
    <s v="Anax imperator"/>
    <n v="2"/>
    <s v="AWD"/>
    <x v="3"/>
    <n v="7"/>
    <s v="Glazenmakers"/>
    <n v="26"/>
  </r>
  <r>
    <n v="18"/>
    <s v="AWD-ZVK-Astridsdriftje"/>
    <d v="2013-07-02T13:30:00"/>
    <n v="5"/>
    <x v="10"/>
    <s v="Libellula quadrimaculata"/>
    <n v="2"/>
    <s v="AWD"/>
    <x v="3"/>
    <n v="7"/>
    <s v="Korenbouten"/>
    <n v="26"/>
  </r>
  <r>
    <n v="18"/>
    <s v="AWD-ZVK-Astridsdriftje"/>
    <d v="2013-07-09T13:05:00"/>
    <n v="1"/>
    <x v="3"/>
    <s v="Enallagma cyathigerum"/>
    <n v="17"/>
    <s v="AWD"/>
    <x v="3"/>
    <n v="7"/>
    <s v="Waterjuffer"/>
    <n v="27"/>
  </r>
  <r>
    <n v="18"/>
    <s v="AWD-ZVK-Astridsdriftje"/>
    <d v="2013-07-09T13:05:00"/>
    <n v="1"/>
    <x v="26"/>
    <s v="Erythromma najas"/>
    <n v="11"/>
    <s v="AWD"/>
    <x v="3"/>
    <n v="7"/>
    <s v="Waterjuffer"/>
    <n v="27"/>
  </r>
  <r>
    <n v="18"/>
    <s v="AWD-ZVK-Astridsdriftje"/>
    <d v="2013-07-09T13:05:00"/>
    <n v="1"/>
    <x v="10"/>
    <s v="Libellula quadrimaculata"/>
    <n v="1"/>
    <s v="AWD"/>
    <x v="3"/>
    <n v="7"/>
    <s v="Korenbouten"/>
    <n v="27"/>
  </r>
  <r>
    <n v="18"/>
    <s v="AWD-ZVK-Astridsdriftje"/>
    <d v="2013-07-09T13:05:00"/>
    <n v="2"/>
    <x v="13"/>
    <s v="Chalcolestes viridis"/>
    <n v="4"/>
    <s v="AWD"/>
    <x v="3"/>
    <n v="7"/>
    <s v="Pantserjuffers"/>
    <n v="27"/>
  </r>
  <r>
    <n v="18"/>
    <s v="AWD-ZVK-Astridsdriftje"/>
    <d v="2013-07-09T13:05:00"/>
    <n v="2"/>
    <x v="1"/>
    <s v="Ischnura elegans"/>
    <n v="2"/>
    <s v="AWD"/>
    <x v="3"/>
    <n v="7"/>
    <s v="Waterjuffer"/>
    <n v="27"/>
  </r>
  <r>
    <n v="18"/>
    <s v="AWD-ZVK-Astridsdriftje"/>
    <d v="2013-07-09T13:05:00"/>
    <n v="2"/>
    <x v="3"/>
    <s v="Enallagma cyathigerum"/>
    <n v="20"/>
    <s v="AWD"/>
    <x v="3"/>
    <n v="7"/>
    <s v="Waterjuffer"/>
    <n v="27"/>
  </r>
  <r>
    <n v="18"/>
    <s v="AWD-ZVK-Astridsdriftje"/>
    <d v="2013-07-09T13:05:00"/>
    <n v="2"/>
    <x v="4"/>
    <s v="Coenagrion pulchellum"/>
    <n v="3"/>
    <s v="AWD"/>
    <x v="3"/>
    <n v="7"/>
    <s v="Waterjuffer"/>
    <n v="27"/>
  </r>
  <r>
    <n v="18"/>
    <s v="AWD-ZVK-Astridsdriftje"/>
    <d v="2013-07-09T13:05:00"/>
    <n v="4"/>
    <x v="9"/>
    <s v="Anax imperator"/>
    <n v="2"/>
    <s v="AWD"/>
    <x v="3"/>
    <n v="7"/>
    <s v="Glazenmakers"/>
    <n v="27"/>
  </r>
  <r>
    <n v="18"/>
    <s v="AWD-ZVK-Astridsdriftje"/>
    <d v="2013-07-09T13:05:00"/>
    <n v="5"/>
    <x v="9"/>
    <s v="Anax imperator"/>
    <n v="3"/>
    <s v="AWD"/>
    <x v="3"/>
    <n v="7"/>
    <s v="Glazenmakers"/>
    <n v="27"/>
  </r>
  <r>
    <n v="18"/>
    <s v="AWD-ZVK-Astridsdriftje"/>
    <d v="2013-07-09T13:05:00"/>
    <n v="5"/>
    <x v="10"/>
    <s v="Libellula quadrimaculata"/>
    <n v="2"/>
    <s v="AWD"/>
    <x v="3"/>
    <n v="7"/>
    <s v="Korenbouten"/>
    <n v="27"/>
  </r>
  <r>
    <n v="18"/>
    <s v="AWD-ZVK-Astridsdriftje"/>
    <d v="2013-07-09T13:05:00"/>
    <n v="5"/>
    <x v="5"/>
    <s v="Orthetrum cancellatum"/>
    <n v="2"/>
    <s v="AWD"/>
    <x v="3"/>
    <n v="7"/>
    <s v="Korenbouten"/>
    <n v="27"/>
  </r>
  <r>
    <n v="18"/>
    <s v="AWD-ZVK-Astridsdriftje"/>
    <d v="2013-07-31T11:25:00"/>
    <n v="1"/>
    <x v="13"/>
    <s v="Chalcolestes viridis"/>
    <n v="8"/>
    <s v="AWD"/>
    <x v="3"/>
    <n v="7"/>
    <s v="Pantserjuffers"/>
    <n v="30.142857142857142"/>
  </r>
  <r>
    <n v="18"/>
    <s v="AWD-ZVK-Astridsdriftje"/>
    <d v="2013-07-31T11:25:00"/>
    <n v="1"/>
    <x v="1"/>
    <s v="Ischnura elegans"/>
    <n v="4"/>
    <s v="AWD"/>
    <x v="3"/>
    <n v="7"/>
    <s v="Waterjuffer"/>
    <n v="30.142857142857142"/>
  </r>
  <r>
    <n v="18"/>
    <s v="AWD-ZVK-Astridsdriftje"/>
    <d v="2013-07-31T11:25:00"/>
    <n v="1"/>
    <x v="3"/>
    <s v="Enallagma cyathigerum"/>
    <n v="60"/>
    <s v="AWD"/>
    <x v="3"/>
    <n v="7"/>
    <s v="Waterjuffer"/>
    <n v="30.142857142857142"/>
  </r>
  <r>
    <n v="18"/>
    <s v="AWD-ZVK-Astridsdriftje"/>
    <d v="2013-07-31T11:25:00"/>
    <n v="1"/>
    <x v="17"/>
    <s v="Sympetrum vulgatum"/>
    <n v="57"/>
    <s v="AWD"/>
    <x v="3"/>
    <n v="7"/>
    <s v="Korenbouten"/>
    <n v="30.142857142857142"/>
  </r>
  <r>
    <n v="18"/>
    <s v="AWD-ZVK-Astridsdriftje"/>
    <d v="2013-07-31T11:25:00"/>
    <n v="2"/>
    <x v="13"/>
    <s v="Chalcolestes viridis"/>
    <n v="65"/>
    <s v="AWD"/>
    <x v="3"/>
    <n v="7"/>
    <s v="Pantserjuffers"/>
    <n v="30.142857142857142"/>
  </r>
  <r>
    <n v="18"/>
    <s v="AWD-ZVK-Astridsdriftje"/>
    <d v="2013-07-31T11:25:00"/>
    <n v="2"/>
    <x v="1"/>
    <s v="Ischnura elegans"/>
    <n v="5"/>
    <s v="AWD"/>
    <x v="3"/>
    <n v="7"/>
    <s v="Waterjuffer"/>
    <n v="30.142857142857142"/>
  </r>
  <r>
    <n v="18"/>
    <s v="AWD-ZVK-Astridsdriftje"/>
    <d v="2013-07-31T11:25:00"/>
    <n v="2"/>
    <x v="3"/>
    <s v="Enallagma cyathigerum"/>
    <n v="60"/>
    <s v="AWD"/>
    <x v="3"/>
    <n v="7"/>
    <s v="Waterjuffer"/>
    <n v="30.142857142857142"/>
  </r>
  <r>
    <n v="18"/>
    <s v="AWD-ZVK-Astridsdriftje"/>
    <d v="2013-07-31T11:25:00"/>
    <n v="2"/>
    <x v="9"/>
    <s v="Anax imperator"/>
    <n v="1"/>
    <s v="AWD"/>
    <x v="3"/>
    <n v="7"/>
    <s v="Glazenmakers"/>
    <n v="30.142857142857142"/>
  </r>
  <r>
    <n v="18"/>
    <s v="AWD-ZVK-Astridsdriftje"/>
    <d v="2013-07-31T11:25:00"/>
    <n v="2"/>
    <x v="17"/>
    <s v="Sympetrum vulgatum"/>
    <n v="101"/>
    <s v="AWD"/>
    <x v="3"/>
    <n v="7"/>
    <s v="Korenbouten"/>
    <n v="30.142857142857142"/>
  </r>
  <r>
    <n v="18"/>
    <s v="AWD-ZVK-Astridsdriftje"/>
    <d v="2013-07-31T11:25:00"/>
    <n v="4"/>
    <x v="9"/>
    <s v="Anax imperator"/>
    <n v="1"/>
    <s v="AWD"/>
    <x v="3"/>
    <n v="7"/>
    <s v="Glazenmakers"/>
    <n v="30.142857142857142"/>
  </r>
  <r>
    <n v="18"/>
    <s v="AWD-ZVK-Astridsdriftje"/>
    <d v="2013-07-31T11:25:00"/>
    <n v="5"/>
    <x v="9"/>
    <s v="Anax imperator"/>
    <n v="3"/>
    <s v="AWD"/>
    <x v="3"/>
    <n v="7"/>
    <s v="Glazenmakers"/>
    <n v="30.142857142857142"/>
  </r>
  <r>
    <n v="18"/>
    <s v="AWD-ZVK-Astridsdriftje"/>
    <d v="2013-07-31T11:25:00"/>
    <n v="5"/>
    <x v="5"/>
    <s v="Orthetrum cancellatum"/>
    <n v="1"/>
    <s v="AWD"/>
    <x v="3"/>
    <n v="7"/>
    <s v="Korenbouten"/>
    <n v="30.142857142857142"/>
  </r>
  <r>
    <n v="18"/>
    <s v="AWD-ZVK-Astridsdriftje"/>
    <d v="2013-08-14T13:45:00"/>
    <n v="1"/>
    <x v="3"/>
    <s v="Enallagma cyathigerum"/>
    <n v="15"/>
    <s v="AWD"/>
    <x v="3"/>
    <n v="8"/>
    <s v="Waterjuffer"/>
    <n v="32.142857142857146"/>
  </r>
  <r>
    <n v="18"/>
    <s v="AWD-ZVK-Astridsdriftje"/>
    <d v="2013-08-14T13:45:00"/>
    <n v="1"/>
    <x v="17"/>
    <s v="Sympetrum vulgatum"/>
    <n v="55"/>
    <s v="AWD"/>
    <x v="3"/>
    <n v="8"/>
    <s v="Korenbouten"/>
    <n v="32.142857142857146"/>
  </r>
  <r>
    <n v="18"/>
    <s v="AWD-ZVK-Astridsdriftje"/>
    <d v="2013-08-14T13:45:00"/>
    <n v="2"/>
    <x v="13"/>
    <s v="Chalcolestes viridis"/>
    <n v="38"/>
    <s v="AWD"/>
    <x v="3"/>
    <n v="8"/>
    <s v="Pantserjuffers"/>
    <n v="32.142857142857146"/>
  </r>
  <r>
    <n v="18"/>
    <s v="AWD-ZVK-Astridsdriftje"/>
    <d v="2013-08-14T13:45:00"/>
    <n v="2"/>
    <x v="1"/>
    <s v="Ischnura elegans"/>
    <n v="2"/>
    <s v="AWD"/>
    <x v="3"/>
    <n v="8"/>
    <s v="Waterjuffer"/>
    <n v="32.142857142857146"/>
  </r>
  <r>
    <n v="18"/>
    <s v="AWD-ZVK-Astridsdriftje"/>
    <d v="2013-08-14T13:45:00"/>
    <n v="2"/>
    <x v="3"/>
    <s v="Enallagma cyathigerum"/>
    <n v="24"/>
    <s v="AWD"/>
    <x v="3"/>
    <n v="8"/>
    <s v="Waterjuffer"/>
    <n v="32.142857142857146"/>
  </r>
  <r>
    <n v="18"/>
    <s v="AWD-ZVK-Astridsdriftje"/>
    <d v="2013-08-14T13:45:00"/>
    <n v="2"/>
    <x v="14"/>
    <s v="Aeshna mixta"/>
    <n v="1"/>
    <s v="AWD"/>
    <x v="3"/>
    <n v="8"/>
    <s v="Glazenmakers"/>
    <n v="32.142857142857146"/>
  </r>
  <r>
    <n v="18"/>
    <s v="AWD-ZVK-Astridsdriftje"/>
    <d v="2013-08-14T13:45:00"/>
    <n v="2"/>
    <x v="12"/>
    <s v="Sympetrum striolatum"/>
    <n v="2"/>
    <s v="AWD"/>
    <x v="3"/>
    <n v="8"/>
    <s v="Korenbouten"/>
    <n v="32.142857142857146"/>
  </r>
  <r>
    <n v="18"/>
    <s v="AWD-ZVK-Astridsdriftje"/>
    <d v="2013-08-14T13:45:00"/>
    <n v="2"/>
    <x v="17"/>
    <s v="Sympetrum vulgatum"/>
    <n v="19"/>
    <s v="AWD"/>
    <x v="3"/>
    <n v="8"/>
    <s v="Korenbouten"/>
    <n v="32.142857142857146"/>
  </r>
  <r>
    <n v="18"/>
    <s v="AWD-ZVK-Astridsdriftje"/>
    <d v="2013-08-14T13:45:00"/>
    <n v="4"/>
    <x v="14"/>
    <s v="Aeshna mixta"/>
    <n v="3"/>
    <s v="AWD"/>
    <x v="3"/>
    <n v="8"/>
    <s v="Glazenmakers"/>
    <n v="32.142857142857146"/>
  </r>
  <r>
    <n v="18"/>
    <s v="AWD-ZVK-Astridsdriftje"/>
    <d v="2013-08-14T13:45:00"/>
    <n v="5"/>
    <x v="14"/>
    <s v="Aeshna mixta"/>
    <n v="5"/>
    <s v="AWD"/>
    <x v="3"/>
    <n v="8"/>
    <s v="Glazenmakers"/>
    <n v="32.142857142857146"/>
  </r>
  <r>
    <n v="18"/>
    <s v="AWD-ZVK-Astridsdriftje"/>
    <d v="2013-08-14T13:45:00"/>
    <n v="5"/>
    <x v="9"/>
    <s v="Anax imperator"/>
    <n v="1"/>
    <s v="AWD"/>
    <x v="3"/>
    <n v="8"/>
    <s v="Glazenmakers"/>
    <n v="32.142857142857146"/>
  </r>
  <r>
    <n v="18"/>
    <s v="AWD-ZVK-Astridsdriftje"/>
    <d v="2013-08-23T14:15:00"/>
    <n v="1"/>
    <x v="13"/>
    <s v="Chalcolestes viridis"/>
    <n v="8"/>
    <s v="AWD"/>
    <x v="3"/>
    <n v="8"/>
    <s v="Pantserjuffers"/>
    <n v="33.428571428571431"/>
  </r>
  <r>
    <n v="18"/>
    <s v="AWD-ZVK-Astridsdriftje"/>
    <d v="2013-08-23T14:15:00"/>
    <n v="1"/>
    <x v="3"/>
    <s v="Enallagma cyathigerum"/>
    <n v="16"/>
    <s v="AWD"/>
    <x v="3"/>
    <n v="8"/>
    <s v="Waterjuffer"/>
    <n v="33.428571428571431"/>
  </r>
  <r>
    <n v="18"/>
    <s v="AWD-ZVK-Astridsdriftje"/>
    <d v="2013-08-23T14:15:00"/>
    <n v="1"/>
    <x v="14"/>
    <s v="Aeshna mixta"/>
    <n v="1"/>
    <s v="AWD"/>
    <x v="3"/>
    <n v="8"/>
    <s v="Glazenmakers"/>
    <n v="33.428571428571431"/>
  </r>
  <r>
    <n v="18"/>
    <s v="AWD-ZVK-Astridsdriftje"/>
    <d v="2013-08-23T14:15:00"/>
    <n v="1"/>
    <x v="9"/>
    <s v="Anax imperator"/>
    <n v="2"/>
    <s v="AWD"/>
    <x v="3"/>
    <n v="8"/>
    <s v="Glazenmakers"/>
    <n v="33.428571428571431"/>
  </r>
  <r>
    <n v="18"/>
    <s v="AWD-ZVK-Astridsdriftje"/>
    <d v="2013-08-23T14:15:00"/>
    <n v="1"/>
    <x v="17"/>
    <s v="Sympetrum vulgatum"/>
    <n v="13"/>
    <s v="AWD"/>
    <x v="3"/>
    <n v="8"/>
    <s v="Korenbouten"/>
    <n v="33.428571428571431"/>
  </r>
  <r>
    <n v="18"/>
    <s v="AWD-ZVK-Astridsdriftje"/>
    <d v="2013-08-23T14:15:00"/>
    <n v="2"/>
    <x v="13"/>
    <s v="Chalcolestes viridis"/>
    <n v="27"/>
    <s v="AWD"/>
    <x v="3"/>
    <n v="8"/>
    <s v="Pantserjuffers"/>
    <n v="33.428571428571431"/>
  </r>
  <r>
    <n v="18"/>
    <s v="AWD-ZVK-Astridsdriftje"/>
    <d v="2013-08-23T14:15:00"/>
    <n v="2"/>
    <x v="3"/>
    <s v="Enallagma cyathigerum"/>
    <n v="10"/>
    <s v="AWD"/>
    <x v="3"/>
    <n v="8"/>
    <s v="Waterjuffer"/>
    <n v="33.428571428571431"/>
  </r>
  <r>
    <n v="18"/>
    <s v="AWD-ZVK-Astridsdriftje"/>
    <d v="2013-08-23T14:15:00"/>
    <n v="2"/>
    <x v="14"/>
    <s v="Aeshna mixta"/>
    <n v="2"/>
    <s v="AWD"/>
    <x v="3"/>
    <n v="8"/>
    <s v="Glazenmakers"/>
    <n v="33.428571428571431"/>
  </r>
  <r>
    <n v="18"/>
    <s v="AWD-ZVK-Astridsdriftje"/>
    <d v="2013-08-23T14:15:00"/>
    <n v="2"/>
    <x v="17"/>
    <s v="Sympetrum vulgatum"/>
    <n v="18"/>
    <s v="AWD"/>
    <x v="3"/>
    <n v="8"/>
    <s v="Korenbouten"/>
    <n v="33.428571428571431"/>
  </r>
  <r>
    <n v="18"/>
    <s v="AWD-ZVK-Astridsdriftje"/>
    <d v="2013-08-23T14:15:00"/>
    <n v="5"/>
    <x v="9"/>
    <s v="Anax imperator"/>
    <n v="2"/>
    <s v="AWD"/>
    <x v="3"/>
    <n v="8"/>
    <s v="Glazenmakers"/>
    <n v="33.428571428571431"/>
  </r>
  <r>
    <n v="18"/>
    <s v="AWD-ZVK-Astridsdriftje"/>
    <d v="2013-09-04T12:20:00"/>
    <n v="1"/>
    <x v="3"/>
    <s v="Enallagma cyathigerum"/>
    <n v="15"/>
    <s v="AWD"/>
    <x v="3"/>
    <n v="9"/>
    <s v="Waterjuffer"/>
    <n v="35.142857142857146"/>
  </r>
  <r>
    <n v="18"/>
    <s v="AWD-ZVK-Astridsdriftje"/>
    <d v="2013-09-04T12:20:00"/>
    <n v="1"/>
    <x v="12"/>
    <s v="Sympetrum striolatum"/>
    <n v="3"/>
    <s v="AWD"/>
    <x v="3"/>
    <n v="9"/>
    <s v="Korenbouten"/>
    <n v="35.142857142857146"/>
  </r>
  <r>
    <n v="18"/>
    <s v="AWD-ZVK-Astridsdriftje"/>
    <d v="2013-09-04T12:20:00"/>
    <n v="1"/>
    <x v="23"/>
    <s v="Sympetrum striolatum/vulgatum"/>
    <n v="2"/>
    <s v="AWD"/>
    <x v="3"/>
    <n v="9"/>
    <s v="Korenbouten"/>
    <n v="35.142857142857146"/>
  </r>
  <r>
    <n v="18"/>
    <s v="AWD-ZVK-Astridsdriftje"/>
    <d v="2013-09-04T12:20:00"/>
    <n v="2"/>
    <x v="13"/>
    <s v="Chalcolestes viridis"/>
    <n v="20"/>
    <s v="AWD"/>
    <x v="3"/>
    <n v="9"/>
    <s v="Pantserjuffers"/>
    <n v="35.142857142857146"/>
  </r>
  <r>
    <n v="18"/>
    <s v="AWD-ZVK-Astridsdriftje"/>
    <d v="2013-09-04T12:20:00"/>
    <n v="2"/>
    <x v="3"/>
    <s v="Enallagma cyathigerum"/>
    <n v="18"/>
    <s v="AWD"/>
    <x v="3"/>
    <n v="9"/>
    <s v="Waterjuffer"/>
    <n v="35.142857142857146"/>
  </r>
  <r>
    <n v="18"/>
    <s v="AWD-ZVK-Astridsdriftje"/>
    <d v="2013-09-04T12:20:00"/>
    <n v="2"/>
    <x v="23"/>
    <s v="Sympetrum striolatum/vulgatum"/>
    <n v="8"/>
    <s v="AWD"/>
    <x v="3"/>
    <n v="9"/>
    <s v="Korenbouten"/>
    <n v="35.142857142857146"/>
  </r>
  <r>
    <n v="18"/>
    <s v="AWD-ZVK-Astridsdriftje"/>
    <d v="2013-09-04T12:20:00"/>
    <n v="5"/>
    <x v="14"/>
    <s v="Aeshna mixta"/>
    <n v="1"/>
    <s v="AWD"/>
    <x v="3"/>
    <n v="9"/>
    <s v="Glazenmakers"/>
    <n v="35.142857142857146"/>
  </r>
  <r>
    <n v="18"/>
    <s v="AWD-ZVK-Astridsdriftje"/>
    <d v="2013-09-27T14:50:00"/>
    <n v="1"/>
    <x v="23"/>
    <s v="Sympetrum striolatum/vulgatum"/>
    <n v="1"/>
    <s v="AWD"/>
    <x v="3"/>
    <n v="9"/>
    <s v="Korenbouten"/>
    <n v="38.428571428571431"/>
  </r>
  <r>
    <n v="18"/>
    <s v="AWD-ZVK-Astridsdriftje"/>
    <d v="2013-09-27T14:50:00"/>
    <n v="2"/>
    <x v="13"/>
    <s v="Chalcolestes viridis"/>
    <n v="2"/>
    <s v="AWD"/>
    <x v="3"/>
    <n v="9"/>
    <s v="Pantserjuffers"/>
    <n v="38.428571428571431"/>
  </r>
  <r>
    <n v="18"/>
    <s v="AWD-ZVK-Astridsdriftje"/>
    <d v="2013-09-27T14:50:00"/>
    <n v="2"/>
    <x v="14"/>
    <s v="Aeshna mixta"/>
    <n v="1"/>
    <s v="AWD"/>
    <x v="3"/>
    <n v="9"/>
    <s v="Glazenmakers"/>
    <n v="38.428571428571431"/>
  </r>
  <r>
    <n v="18"/>
    <s v="AWD-ZVK-Astridsdriftje"/>
    <d v="2013-09-27T14:50:00"/>
    <n v="2"/>
    <x v="12"/>
    <s v="Sympetrum striolatum"/>
    <n v="2"/>
    <s v="AWD"/>
    <x v="3"/>
    <n v="9"/>
    <s v="Korenbouten"/>
    <n v="38.428571428571431"/>
  </r>
  <r>
    <n v="18"/>
    <s v="AWD-ZVK-Astridsdriftje"/>
    <d v="2013-09-27T14:50:00"/>
    <n v="5"/>
    <x v="14"/>
    <s v="Aeshna mixta"/>
    <n v="3"/>
    <s v="AWD"/>
    <x v="3"/>
    <n v="9"/>
    <s v="Glazenmakers"/>
    <n v="38.428571428571431"/>
  </r>
  <r>
    <n v="18"/>
    <s v="AWD-ZVK-Astridsdriftje"/>
    <d v="2014-05-16T12:45:00"/>
    <n v="1"/>
    <x v="1"/>
    <s v="Ischnura elegans"/>
    <n v="10"/>
    <s v="AWD"/>
    <x v="4"/>
    <n v="5"/>
    <s v="Waterjuffer"/>
    <n v="19.285714285714285"/>
  </r>
  <r>
    <n v="18"/>
    <s v="AWD-ZVK-Astridsdriftje"/>
    <d v="2014-05-16T12:45:00"/>
    <n v="1"/>
    <x v="3"/>
    <s v="Enallagma cyathigerum"/>
    <n v="13"/>
    <s v="AWD"/>
    <x v="4"/>
    <n v="5"/>
    <s v="Waterjuffer"/>
    <n v="19.285714285714285"/>
  </r>
  <r>
    <n v="18"/>
    <s v="AWD-ZVK-Astridsdriftje"/>
    <d v="2014-05-16T12:45:00"/>
    <n v="1"/>
    <x v="26"/>
    <s v="Erythromma najas"/>
    <n v="6"/>
    <s v="AWD"/>
    <x v="4"/>
    <n v="5"/>
    <s v="Waterjuffer"/>
    <n v="19.285714285714285"/>
  </r>
  <r>
    <n v="18"/>
    <s v="AWD-ZVK-Astridsdriftje"/>
    <d v="2014-05-16T12:45:00"/>
    <n v="1"/>
    <x v="7"/>
    <s v="Brachytron pratense"/>
    <n v="2"/>
    <s v="AWD"/>
    <x v="4"/>
    <n v="5"/>
    <s v="Glazenmakers"/>
    <n v="19.285714285714285"/>
  </r>
  <r>
    <n v="18"/>
    <s v="AWD-ZVK-Astridsdriftje"/>
    <d v="2014-05-16T12:45:00"/>
    <n v="1"/>
    <x v="10"/>
    <s v="Libellula quadrimaculata"/>
    <n v="7"/>
    <s v="AWD"/>
    <x v="4"/>
    <n v="5"/>
    <s v="Korenbouten"/>
    <n v="19.285714285714285"/>
  </r>
  <r>
    <n v="18"/>
    <s v="AWD-ZVK-Astridsdriftje"/>
    <d v="2014-05-16T12:45:00"/>
    <n v="2"/>
    <x v="0"/>
    <s v="Sympecma fusca"/>
    <n v="2"/>
    <s v="AWD"/>
    <x v="4"/>
    <n v="5"/>
    <s v="Pantserjuffers"/>
    <n v="19.285714285714285"/>
  </r>
  <r>
    <n v="18"/>
    <s v="AWD-ZVK-Astridsdriftje"/>
    <d v="2014-05-16T12:45:00"/>
    <n v="2"/>
    <x v="1"/>
    <s v="Ischnura elegans"/>
    <n v="35"/>
    <s v="AWD"/>
    <x v="4"/>
    <n v="5"/>
    <s v="Waterjuffer"/>
    <n v="19.285714285714285"/>
  </r>
  <r>
    <n v="18"/>
    <s v="AWD-ZVK-Astridsdriftje"/>
    <d v="2014-05-16T12:45:00"/>
    <n v="2"/>
    <x v="3"/>
    <s v="Enallagma cyathigerum"/>
    <n v="16"/>
    <s v="AWD"/>
    <x v="4"/>
    <n v="5"/>
    <s v="Waterjuffer"/>
    <n v="19.285714285714285"/>
  </r>
  <r>
    <n v="18"/>
    <s v="AWD-ZVK-Astridsdriftje"/>
    <d v="2014-05-16T12:45:00"/>
    <n v="2"/>
    <x v="7"/>
    <s v="Brachytron pratense"/>
    <n v="2"/>
    <s v="AWD"/>
    <x v="4"/>
    <n v="5"/>
    <s v="Glazenmakers"/>
    <n v="19.285714285714285"/>
  </r>
  <r>
    <n v="18"/>
    <s v="AWD-ZVK-Astridsdriftje"/>
    <d v="2014-05-16T12:45:00"/>
    <n v="2"/>
    <x v="10"/>
    <s v="Libellula quadrimaculata"/>
    <n v="4"/>
    <s v="AWD"/>
    <x v="4"/>
    <n v="5"/>
    <s v="Korenbouten"/>
    <n v="19.285714285714285"/>
  </r>
  <r>
    <n v="18"/>
    <s v="AWD-ZVK-Astridsdriftje"/>
    <d v="2014-05-16T12:45:00"/>
    <n v="4"/>
    <x v="7"/>
    <s v="Brachytron pratense"/>
    <n v="1"/>
    <s v="AWD"/>
    <x v="4"/>
    <n v="5"/>
    <s v="Glazenmakers"/>
    <n v="19.285714285714285"/>
  </r>
  <r>
    <n v="18"/>
    <s v="AWD-ZVK-Astridsdriftje"/>
    <d v="2014-05-16T12:45:00"/>
    <n v="4"/>
    <x v="10"/>
    <s v="Libellula quadrimaculata"/>
    <n v="2"/>
    <s v="AWD"/>
    <x v="4"/>
    <n v="5"/>
    <s v="Korenbouten"/>
    <n v="19.285714285714285"/>
  </r>
  <r>
    <n v="18"/>
    <s v="AWD-ZVK-Astridsdriftje"/>
    <d v="2014-05-16T12:45:00"/>
    <n v="5"/>
    <x v="10"/>
    <s v="Libellula quadrimaculata"/>
    <n v="4"/>
    <s v="AWD"/>
    <x v="4"/>
    <n v="5"/>
    <s v="Korenbouten"/>
    <n v="19.285714285714285"/>
  </r>
  <r>
    <n v="18"/>
    <s v="AWD-ZVK-Astridsdriftje"/>
    <d v="2014-06-06T12:25:00"/>
    <n v="1"/>
    <x v="1"/>
    <s v="Ischnura elegans"/>
    <n v="113"/>
    <s v="AWD"/>
    <x v="4"/>
    <n v="6"/>
    <s v="Waterjuffer"/>
    <n v="22.285714285714285"/>
  </r>
  <r>
    <n v="18"/>
    <s v="AWD-ZVK-Astridsdriftje"/>
    <d v="2014-06-06T12:25:00"/>
    <n v="1"/>
    <x v="3"/>
    <s v="Enallagma cyathigerum"/>
    <n v="20"/>
    <s v="AWD"/>
    <x v="4"/>
    <n v="6"/>
    <s v="Waterjuffer"/>
    <n v="22.285714285714285"/>
  </r>
  <r>
    <n v="18"/>
    <s v="AWD-ZVK-Astridsdriftje"/>
    <d v="2014-06-06T12:25:00"/>
    <n v="1"/>
    <x v="8"/>
    <s v="Aeshna isoceles"/>
    <n v="2"/>
    <s v="AWD"/>
    <x v="4"/>
    <n v="6"/>
    <s v="Glazenmakers"/>
    <n v="22.285714285714285"/>
  </r>
  <r>
    <n v="18"/>
    <s v="AWD-ZVK-Astridsdriftje"/>
    <d v="2014-06-06T12:25:00"/>
    <n v="1"/>
    <x v="9"/>
    <s v="Anax imperator"/>
    <n v="4"/>
    <s v="AWD"/>
    <x v="4"/>
    <n v="6"/>
    <s v="Glazenmakers"/>
    <n v="22.285714285714285"/>
  </r>
  <r>
    <n v="18"/>
    <s v="AWD-ZVK-Astridsdriftje"/>
    <d v="2014-06-06T12:25:00"/>
    <n v="1"/>
    <x v="10"/>
    <s v="Libellula quadrimaculata"/>
    <n v="26"/>
    <s v="AWD"/>
    <x v="4"/>
    <n v="6"/>
    <s v="Korenbouten"/>
    <n v="22.285714285714285"/>
  </r>
  <r>
    <n v="18"/>
    <s v="AWD-ZVK-Astridsdriftje"/>
    <d v="2014-06-06T12:25:00"/>
    <n v="2"/>
    <x v="1"/>
    <s v="Ischnura elegans"/>
    <n v="51"/>
    <s v="AWD"/>
    <x v="4"/>
    <n v="6"/>
    <s v="Waterjuffer"/>
    <n v="22.285714285714285"/>
  </r>
  <r>
    <n v="18"/>
    <s v="AWD-ZVK-Astridsdriftje"/>
    <d v="2014-06-06T12:25:00"/>
    <n v="2"/>
    <x v="3"/>
    <s v="Enallagma cyathigerum"/>
    <n v="30"/>
    <s v="AWD"/>
    <x v="4"/>
    <n v="6"/>
    <s v="Waterjuffer"/>
    <n v="22.285714285714285"/>
  </r>
  <r>
    <n v="18"/>
    <s v="AWD-ZVK-Astridsdriftje"/>
    <d v="2014-06-06T12:25:00"/>
    <n v="2"/>
    <x v="8"/>
    <s v="Aeshna isoceles"/>
    <n v="3"/>
    <s v="AWD"/>
    <x v="4"/>
    <n v="6"/>
    <s v="Glazenmakers"/>
    <n v="22.285714285714285"/>
  </r>
  <r>
    <n v="18"/>
    <s v="AWD-ZVK-Astridsdriftje"/>
    <d v="2014-06-06T12:25:00"/>
    <n v="2"/>
    <x v="9"/>
    <s v="Anax imperator"/>
    <n v="3"/>
    <s v="AWD"/>
    <x v="4"/>
    <n v="6"/>
    <s v="Glazenmakers"/>
    <n v="22.285714285714285"/>
  </r>
  <r>
    <n v="18"/>
    <s v="AWD-ZVK-Astridsdriftje"/>
    <d v="2014-06-06T12:25:00"/>
    <n v="2"/>
    <x v="10"/>
    <s v="Libellula quadrimaculata"/>
    <n v="65"/>
    <s v="AWD"/>
    <x v="4"/>
    <n v="6"/>
    <s v="Korenbouten"/>
    <n v="22.285714285714285"/>
  </r>
  <r>
    <n v="18"/>
    <s v="AWD-ZVK-Astridsdriftje"/>
    <d v="2014-06-06T12:25:00"/>
    <n v="2"/>
    <x v="5"/>
    <s v="Orthetrum cancellatum"/>
    <n v="1"/>
    <s v="AWD"/>
    <x v="4"/>
    <n v="6"/>
    <s v="Korenbouten"/>
    <n v="22.285714285714285"/>
  </r>
  <r>
    <n v="18"/>
    <s v="AWD-ZVK-Astridsdriftje"/>
    <d v="2014-06-06T12:25:00"/>
    <n v="2"/>
    <x v="26"/>
    <s v="Erythromma najas"/>
    <n v="1"/>
    <s v="AWD"/>
    <x v="4"/>
    <n v="6"/>
    <s v="Waterjuffer"/>
    <n v="22.285714285714285"/>
  </r>
  <r>
    <n v="18"/>
    <s v="AWD-ZVK-Astridsdriftje"/>
    <d v="2014-06-06T12:25:00"/>
    <n v="4"/>
    <x v="7"/>
    <s v="Brachytron pratense"/>
    <n v="1"/>
    <s v="AWD"/>
    <x v="4"/>
    <n v="6"/>
    <s v="Glazenmakers"/>
    <n v="22.285714285714285"/>
  </r>
  <r>
    <n v="18"/>
    <s v="AWD-ZVK-Astridsdriftje"/>
    <d v="2014-06-06T12:25:00"/>
    <n v="4"/>
    <x v="8"/>
    <s v="Aeshna isoceles"/>
    <n v="1"/>
    <s v="AWD"/>
    <x v="4"/>
    <n v="6"/>
    <s v="Glazenmakers"/>
    <n v="22.285714285714285"/>
  </r>
  <r>
    <n v="18"/>
    <s v="AWD-ZVK-Astridsdriftje"/>
    <d v="2014-06-06T12:25:00"/>
    <n v="4"/>
    <x v="9"/>
    <s v="Anax imperator"/>
    <n v="3"/>
    <s v="AWD"/>
    <x v="4"/>
    <n v="6"/>
    <s v="Glazenmakers"/>
    <n v="22.285714285714285"/>
  </r>
  <r>
    <n v="18"/>
    <s v="AWD-ZVK-Astridsdriftje"/>
    <d v="2014-06-06T12:25:00"/>
    <n v="4"/>
    <x v="10"/>
    <s v="Libellula quadrimaculata"/>
    <n v="22"/>
    <s v="AWD"/>
    <x v="4"/>
    <n v="6"/>
    <s v="Korenbouten"/>
    <n v="22.285714285714285"/>
  </r>
  <r>
    <n v="18"/>
    <s v="AWD-ZVK-Astridsdriftje"/>
    <d v="2014-06-06T12:25:00"/>
    <n v="5"/>
    <x v="7"/>
    <s v="Brachytron pratense"/>
    <n v="1"/>
    <s v="AWD"/>
    <x v="4"/>
    <n v="6"/>
    <s v="Glazenmakers"/>
    <n v="22.285714285714285"/>
  </r>
  <r>
    <n v="18"/>
    <s v="AWD-ZVK-Astridsdriftje"/>
    <d v="2014-06-06T12:25:00"/>
    <n v="5"/>
    <x v="8"/>
    <s v="Aeshna isoceles"/>
    <n v="2"/>
    <s v="AWD"/>
    <x v="4"/>
    <n v="6"/>
    <s v="Glazenmakers"/>
    <n v="22.285714285714285"/>
  </r>
  <r>
    <n v="18"/>
    <s v="AWD-ZVK-Astridsdriftje"/>
    <d v="2014-06-06T12:25:00"/>
    <n v="5"/>
    <x v="9"/>
    <s v="Anax imperator"/>
    <n v="3"/>
    <s v="AWD"/>
    <x v="4"/>
    <n v="6"/>
    <s v="Glazenmakers"/>
    <n v="22.285714285714285"/>
  </r>
  <r>
    <n v="18"/>
    <s v="AWD-ZVK-Astridsdriftje"/>
    <d v="2014-06-06T12:25:00"/>
    <n v="5"/>
    <x v="10"/>
    <s v="Libellula quadrimaculata"/>
    <n v="22"/>
    <s v="AWD"/>
    <x v="4"/>
    <n v="6"/>
    <s v="Korenbouten"/>
    <n v="22.285714285714285"/>
  </r>
  <r>
    <n v="18"/>
    <s v="AWD-ZVK-Astridsdriftje"/>
    <d v="2014-06-11T14:25:00"/>
    <n v="1"/>
    <x v="1"/>
    <s v="Ischnura elegans"/>
    <n v="21"/>
    <s v="AWD"/>
    <x v="4"/>
    <n v="6"/>
    <s v="Waterjuffer"/>
    <n v="23"/>
  </r>
  <r>
    <n v="18"/>
    <s v="AWD-ZVK-Astridsdriftje"/>
    <d v="2014-06-11T14:25:00"/>
    <n v="1"/>
    <x v="3"/>
    <s v="Enallagma cyathigerum"/>
    <n v="5"/>
    <s v="AWD"/>
    <x v="4"/>
    <n v="6"/>
    <s v="Waterjuffer"/>
    <n v="23"/>
  </r>
  <r>
    <n v="18"/>
    <s v="AWD-ZVK-Astridsdriftje"/>
    <d v="2014-06-11T14:25:00"/>
    <n v="1"/>
    <x v="9"/>
    <s v="Anax imperator"/>
    <n v="4"/>
    <s v="AWD"/>
    <x v="4"/>
    <n v="6"/>
    <s v="Glazenmakers"/>
    <n v="23"/>
  </r>
  <r>
    <n v="18"/>
    <s v="AWD-ZVK-Astridsdriftje"/>
    <d v="2014-06-11T14:25:00"/>
    <n v="1"/>
    <x v="10"/>
    <s v="Libellula quadrimaculata"/>
    <n v="15"/>
    <s v="AWD"/>
    <x v="4"/>
    <n v="6"/>
    <s v="Korenbouten"/>
    <n v="23"/>
  </r>
  <r>
    <n v="18"/>
    <s v="AWD-ZVK-Astridsdriftje"/>
    <d v="2014-06-11T14:25:00"/>
    <n v="2"/>
    <x v="1"/>
    <s v="Ischnura elegans"/>
    <n v="7"/>
    <s v="AWD"/>
    <x v="4"/>
    <n v="6"/>
    <s v="Waterjuffer"/>
    <n v="23"/>
  </r>
  <r>
    <n v="18"/>
    <s v="AWD-ZVK-Astridsdriftje"/>
    <d v="2014-06-11T14:25:00"/>
    <n v="2"/>
    <x v="3"/>
    <s v="Enallagma cyathigerum"/>
    <n v="13"/>
    <s v="AWD"/>
    <x v="4"/>
    <n v="6"/>
    <s v="Waterjuffer"/>
    <n v="23"/>
  </r>
  <r>
    <n v="18"/>
    <s v="AWD-ZVK-Astridsdriftje"/>
    <d v="2014-06-11T14:25:00"/>
    <n v="2"/>
    <x v="7"/>
    <s v="Brachytron pratense"/>
    <n v="2"/>
    <s v="AWD"/>
    <x v="4"/>
    <n v="6"/>
    <s v="Glazenmakers"/>
    <n v="23"/>
  </r>
  <r>
    <n v="18"/>
    <s v="AWD-ZVK-Astridsdriftje"/>
    <d v="2014-06-11T14:25:00"/>
    <n v="2"/>
    <x v="9"/>
    <s v="Anax imperator"/>
    <n v="3"/>
    <s v="AWD"/>
    <x v="4"/>
    <n v="6"/>
    <s v="Glazenmakers"/>
    <n v="23"/>
  </r>
  <r>
    <n v="18"/>
    <s v="AWD-ZVK-Astridsdriftje"/>
    <d v="2014-06-11T14:25:00"/>
    <n v="2"/>
    <x v="10"/>
    <s v="Libellula quadrimaculata"/>
    <n v="9"/>
    <s v="AWD"/>
    <x v="4"/>
    <n v="6"/>
    <s v="Korenbouten"/>
    <n v="23"/>
  </r>
  <r>
    <n v="18"/>
    <s v="AWD-ZVK-Astridsdriftje"/>
    <d v="2014-06-11T14:25:00"/>
    <n v="4"/>
    <x v="9"/>
    <s v="Anax imperator"/>
    <n v="1"/>
    <s v="AWD"/>
    <x v="4"/>
    <n v="6"/>
    <s v="Glazenmakers"/>
    <n v="23"/>
  </r>
  <r>
    <n v="18"/>
    <s v="AWD-ZVK-Astridsdriftje"/>
    <d v="2014-06-11T14:25:00"/>
    <n v="4"/>
    <x v="10"/>
    <s v="Libellula quadrimaculata"/>
    <n v="2"/>
    <s v="AWD"/>
    <x v="4"/>
    <n v="6"/>
    <s v="Korenbouten"/>
    <n v="23"/>
  </r>
  <r>
    <n v="18"/>
    <s v="AWD-ZVK-Astridsdriftje"/>
    <d v="2014-06-11T14:25:00"/>
    <n v="5"/>
    <x v="8"/>
    <s v="Aeshna isoceles"/>
    <n v="1"/>
    <s v="AWD"/>
    <x v="4"/>
    <n v="6"/>
    <s v="Glazenmakers"/>
    <n v="23"/>
  </r>
  <r>
    <n v="18"/>
    <s v="AWD-ZVK-Astridsdriftje"/>
    <d v="2014-06-11T14:25:00"/>
    <n v="5"/>
    <x v="9"/>
    <s v="Anax imperator"/>
    <n v="4"/>
    <s v="AWD"/>
    <x v="4"/>
    <n v="6"/>
    <s v="Glazenmakers"/>
    <n v="23"/>
  </r>
  <r>
    <n v="18"/>
    <s v="AWD-ZVK-Astridsdriftje"/>
    <d v="2014-06-11T14:25:00"/>
    <n v="5"/>
    <x v="10"/>
    <s v="Libellula quadrimaculata"/>
    <n v="10"/>
    <s v="AWD"/>
    <x v="4"/>
    <n v="6"/>
    <s v="Korenbouten"/>
    <n v="23"/>
  </r>
  <r>
    <n v="18"/>
    <s v="AWD-ZVK-Astridsdriftje"/>
    <d v="2014-06-11T14:25:00"/>
    <n v="5"/>
    <x v="5"/>
    <s v="Orthetrum cancellatum"/>
    <n v="1"/>
    <s v="AWD"/>
    <x v="4"/>
    <n v="6"/>
    <s v="Korenbouten"/>
    <n v="23"/>
  </r>
  <r>
    <n v="18"/>
    <s v="AWD-ZVK-Astridsdriftje"/>
    <d v="2014-06-28T13:30:00"/>
    <n v="1"/>
    <x v="1"/>
    <s v="Ischnura elegans"/>
    <n v="24"/>
    <s v="AWD"/>
    <x v="4"/>
    <n v="6"/>
    <s v="Waterjuffer"/>
    <n v="25.428571428571427"/>
  </r>
  <r>
    <n v="18"/>
    <s v="AWD-ZVK-Astridsdriftje"/>
    <d v="2014-06-28T13:30:00"/>
    <n v="1"/>
    <x v="3"/>
    <s v="Enallagma cyathigerum"/>
    <n v="11"/>
    <s v="AWD"/>
    <x v="4"/>
    <n v="6"/>
    <s v="Waterjuffer"/>
    <n v="25.428571428571427"/>
  </r>
  <r>
    <n v="18"/>
    <s v="AWD-ZVK-Astridsdriftje"/>
    <d v="2014-06-28T13:30:00"/>
    <n v="1"/>
    <x v="9"/>
    <s v="Anax imperator"/>
    <n v="2"/>
    <s v="AWD"/>
    <x v="4"/>
    <n v="6"/>
    <s v="Glazenmakers"/>
    <n v="25.428571428571427"/>
  </r>
  <r>
    <n v="18"/>
    <s v="AWD-ZVK-Astridsdriftje"/>
    <d v="2014-06-28T13:30:00"/>
    <n v="1"/>
    <x v="12"/>
    <s v="Sympetrum striolatum"/>
    <n v="1"/>
    <s v="AWD"/>
    <x v="4"/>
    <n v="6"/>
    <s v="Korenbouten"/>
    <n v="25.428571428571427"/>
  </r>
  <r>
    <n v="18"/>
    <s v="AWD-ZVK-Astridsdriftje"/>
    <d v="2014-06-28T13:30:00"/>
    <n v="1"/>
    <x v="23"/>
    <s v="Sympetrum striolatum/vulgatum"/>
    <n v="8"/>
    <s v="AWD"/>
    <x v="4"/>
    <n v="6"/>
    <s v="Korenbouten"/>
    <n v="25.428571428571427"/>
  </r>
  <r>
    <n v="18"/>
    <s v="AWD-ZVK-Astridsdriftje"/>
    <d v="2014-06-28T13:30:00"/>
    <n v="2"/>
    <x v="13"/>
    <s v="Chalcolestes viridis"/>
    <n v="3"/>
    <s v="AWD"/>
    <x v="4"/>
    <n v="6"/>
    <s v="Pantserjuffers"/>
    <n v="25.428571428571427"/>
  </r>
  <r>
    <n v="18"/>
    <s v="AWD-ZVK-Astridsdriftje"/>
    <d v="2014-06-28T13:30:00"/>
    <n v="2"/>
    <x v="1"/>
    <s v="Ischnura elegans"/>
    <n v="43"/>
    <s v="AWD"/>
    <x v="4"/>
    <n v="6"/>
    <s v="Waterjuffer"/>
    <n v="25.428571428571427"/>
  </r>
  <r>
    <n v="18"/>
    <s v="AWD-ZVK-Astridsdriftje"/>
    <d v="2014-06-28T13:30:00"/>
    <n v="2"/>
    <x v="3"/>
    <s v="Enallagma cyathigerum"/>
    <n v="20"/>
    <s v="AWD"/>
    <x v="4"/>
    <n v="6"/>
    <s v="Waterjuffer"/>
    <n v="25.428571428571427"/>
  </r>
  <r>
    <n v="18"/>
    <s v="AWD-ZVK-Astridsdriftje"/>
    <d v="2014-06-28T13:30:00"/>
    <n v="2"/>
    <x v="4"/>
    <s v="Coenagrion pulchellum"/>
    <n v="1"/>
    <s v="AWD"/>
    <x v="4"/>
    <n v="6"/>
    <s v="Waterjuffer"/>
    <n v="25.428571428571427"/>
  </r>
  <r>
    <n v="18"/>
    <s v="AWD-ZVK-Astridsdriftje"/>
    <d v="2014-06-28T13:30:00"/>
    <n v="2"/>
    <x v="26"/>
    <s v="Erythromma najas"/>
    <n v="3"/>
    <s v="AWD"/>
    <x v="4"/>
    <n v="6"/>
    <s v="Waterjuffer"/>
    <n v="25.428571428571427"/>
  </r>
  <r>
    <n v="18"/>
    <s v="AWD-ZVK-Astridsdriftje"/>
    <d v="2014-06-28T13:30:00"/>
    <n v="2"/>
    <x v="9"/>
    <s v="Anax imperator"/>
    <n v="1"/>
    <s v="AWD"/>
    <x v="4"/>
    <n v="6"/>
    <s v="Glazenmakers"/>
    <n v="25.428571428571427"/>
  </r>
  <r>
    <n v="18"/>
    <s v="AWD-ZVK-Astridsdriftje"/>
    <d v="2014-06-28T13:30:00"/>
    <n v="2"/>
    <x v="23"/>
    <s v="Sympetrum striolatum/vulgatum"/>
    <n v="5"/>
    <s v="AWD"/>
    <x v="4"/>
    <n v="6"/>
    <s v="Korenbouten"/>
    <n v="25.428571428571427"/>
  </r>
  <r>
    <n v="18"/>
    <s v="AWD-ZVK-Astridsdriftje"/>
    <d v="2014-06-28T13:30:00"/>
    <n v="4"/>
    <x v="9"/>
    <s v="Anax imperator"/>
    <n v="1"/>
    <s v="AWD"/>
    <x v="4"/>
    <n v="6"/>
    <s v="Glazenmakers"/>
    <n v="25.428571428571427"/>
  </r>
  <r>
    <n v="18"/>
    <s v="AWD-ZVK-Astridsdriftje"/>
    <d v="2014-07-10T13:25:00"/>
    <n v="1"/>
    <x v="13"/>
    <s v="Chalcolestes viridis"/>
    <n v="1"/>
    <s v="AWD"/>
    <x v="4"/>
    <n v="7"/>
    <s v="Pantserjuffers"/>
    <n v="27.142857142857142"/>
  </r>
  <r>
    <n v="18"/>
    <s v="AWD-ZVK-Astridsdriftje"/>
    <d v="2014-07-10T13:25:00"/>
    <n v="1"/>
    <x v="1"/>
    <s v="Ischnura elegans"/>
    <n v="13"/>
    <s v="AWD"/>
    <x v="4"/>
    <n v="7"/>
    <s v="Waterjuffer"/>
    <n v="27.142857142857142"/>
  </r>
  <r>
    <n v="18"/>
    <s v="AWD-ZVK-Astridsdriftje"/>
    <d v="2014-07-10T13:25:00"/>
    <n v="1"/>
    <x v="3"/>
    <s v="Enallagma cyathigerum"/>
    <n v="33"/>
    <s v="AWD"/>
    <x v="4"/>
    <n v="7"/>
    <s v="Waterjuffer"/>
    <n v="27.142857142857142"/>
  </r>
  <r>
    <n v="18"/>
    <s v="AWD-ZVK-Astridsdriftje"/>
    <d v="2014-07-10T13:25:00"/>
    <n v="1"/>
    <x v="10"/>
    <s v="Libellula quadrimaculata"/>
    <n v="2"/>
    <s v="AWD"/>
    <x v="4"/>
    <n v="7"/>
    <s v="Korenbouten"/>
    <n v="27.142857142857142"/>
  </r>
  <r>
    <n v="18"/>
    <s v="AWD-ZVK-Astridsdriftje"/>
    <d v="2014-07-10T13:25:00"/>
    <n v="2"/>
    <x v="7"/>
    <s v="Brachytron pratense"/>
    <n v="2"/>
    <s v="AWD"/>
    <x v="4"/>
    <n v="7"/>
    <s v="Glazenmakers"/>
    <n v="27.142857142857142"/>
  </r>
  <r>
    <n v="18"/>
    <s v="AWD-ZVK-Astridsdriftje"/>
    <d v="2014-07-10T13:25:00"/>
    <n v="2"/>
    <x v="13"/>
    <s v="Chalcolestes viridis"/>
    <n v="3"/>
    <s v="AWD"/>
    <x v="4"/>
    <n v="7"/>
    <s v="Pantserjuffers"/>
    <n v="27.142857142857142"/>
  </r>
  <r>
    <n v="18"/>
    <s v="AWD-ZVK-Astridsdriftje"/>
    <d v="2014-07-10T13:25:00"/>
    <n v="2"/>
    <x v="1"/>
    <s v="Ischnura elegans"/>
    <n v="9"/>
    <s v="AWD"/>
    <x v="4"/>
    <n v="7"/>
    <s v="Waterjuffer"/>
    <n v="27.142857142857142"/>
  </r>
  <r>
    <n v="18"/>
    <s v="AWD-ZVK-Astridsdriftje"/>
    <d v="2014-07-10T13:25:00"/>
    <n v="2"/>
    <x v="10"/>
    <s v="Libellula quadrimaculata"/>
    <n v="1"/>
    <s v="AWD"/>
    <x v="4"/>
    <n v="7"/>
    <s v="Korenbouten"/>
    <n v="27.142857142857142"/>
  </r>
  <r>
    <n v="18"/>
    <s v="AWD-ZVK-Astridsdriftje"/>
    <d v="2014-07-10T13:25:00"/>
    <n v="2"/>
    <x v="3"/>
    <s v="Enallagma cyathigerum"/>
    <n v="18"/>
    <s v="AWD"/>
    <x v="4"/>
    <n v="7"/>
    <s v="Waterjuffer"/>
    <n v="27.142857142857142"/>
  </r>
  <r>
    <n v="18"/>
    <s v="AWD-ZVK-Astridsdriftje"/>
    <d v="2014-07-10T13:25:00"/>
    <n v="4"/>
    <x v="10"/>
    <s v="Libellula quadrimaculata"/>
    <n v="1"/>
    <s v="AWD"/>
    <x v="4"/>
    <n v="7"/>
    <s v="Korenbouten"/>
    <n v="27.142857142857142"/>
  </r>
  <r>
    <n v="18"/>
    <s v="AWD-ZVK-Astridsdriftje"/>
    <d v="2014-07-10T13:25:00"/>
    <n v="5"/>
    <x v="5"/>
    <s v="Orthetrum cancellatum"/>
    <n v="1"/>
    <s v="AWD"/>
    <x v="4"/>
    <n v="7"/>
    <s v="Korenbouten"/>
    <n v="27.142857142857142"/>
  </r>
  <r>
    <n v="18"/>
    <s v="AWD-ZVK-Astridsdriftje"/>
    <d v="2014-07-10T13:25:00"/>
    <n v="5"/>
    <x v="7"/>
    <s v="Brachytron pratense"/>
    <n v="1"/>
    <s v="AWD"/>
    <x v="4"/>
    <n v="7"/>
    <s v="Glazenmakers"/>
    <n v="27.142857142857142"/>
  </r>
  <r>
    <n v="18"/>
    <s v="AWD-ZVK-Astridsdriftje"/>
    <d v="2014-07-10T13:25:00"/>
    <n v="5"/>
    <x v="9"/>
    <s v="Anax imperator"/>
    <n v="2"/>
    <s v="AWD"/>
    <x v="4"/>
    <n v="7"/>
    <s v="Glazenmakers"/>
    <n v="27.142857142857142"/>
  </r>
  <r>
    <n v="18"/>
    <s v="AWD-ZVK-Astridsdriftje"/>
    <d v="2014-07-10T13:25:00"/>
    <n v="5"/>
    <x v="10"/>
    <s v="Libellula quadrimaculata"/>
    <n v="4"/>
    <s v="AWD"/>
    <x v="4"/>
    <n v="7"/>
    <s v="Korenbouten"/>
    <n v="27.142857142857142"/>
  </r>
  <r>
    <n v="18"/>
    <s v="AWD-ZVK-Astridsdriftje"/>
    <d v="2014-07-16T13:30:00"/>
    <n v="1"/>
    <x v="13"/>
    <s v="Chalcolestes viridis"/>
    <n v="4"/>
    <s v="AWD"/>
    <x v="4"/>
    <n v="7"/>
    <s v="Pantserjuffers"/>
    <n v="28"/>
  </r>
  <r>
    <n v="18"/>
    <s v="AWD-ZVK-Astridsdriftje"/>
    <d v="2014-07-16T13:30:00"/>
    <n v="1"/>
    <x v="1"/>
    <s v="Ischnura elegans"/>
    <n v="20"/>
    <s v="AWD"/>
    <x v="4"/>
    <n v="7"/>
    <s v="Waterjuffer"/>
    <n v="28"/>
  </r>
  <r>
    <n v="18"/>
    <s v="AWD-ZVK-Astridsdriftje"/>
    <d v="2014-07-16T13:30:00"/>
    <n v="1"/>
    <x v="3"/>
    <s v="Enallagma cyathigerum"/>
    <n v="9"/>
    <s v="AWD"/>
    <x v="4"/>
    <n v="7"/>
    <s v="Waterjuffer"/>
    <n v="28"/>
  </r>
  <r>
    <n v="18"/>
    <s v="AWD-ZVK-Astridsdriftje"/>
    <d v="2014-07-16T13:30:00"/>
    <n v="1"/>
    <x v="9"/>
    <s v="Anax imperator"/>
    <n v="1"/>
    <s v="AWD"/>
    <x v="4"/>
    <n v="7"/>
    <s v="Glazenmakers"/>
    <n v="28"/>
  </r>
  <r>
    <n v="18"/>
    <s v="AWD-ZVK-Astridsdriftje"/>
    <d v="2014-07-16T13:30:00"/>
    <n v="1"/>
    <x v="17"/>
    <s v="Sympetrum vulgatum"/>
    <n v="6"/>
    <s v="AWD"/>
    <x v="4"/>
    <n v="7"/>
    <s v="Korenbouten"/>
    <n v="28"/>
  </r>
  <r>
    <n v="18"/>
    <s v="AWD-ZVK-Astridsdriftje"/>
    <d v="2014-07-16T13:30:00"/>
    <n v="2"/>
    <x v="13"/>
    <s v="Chalcolestes viridis"/>
    <n v="7"/>
    <s v="AWD"/>
    <x v="4"/>
    <n v="7"/>
    <s v="Pantserjuffers"/>
    <n v="28"/>
  </r>
  <r>
    <n v="18"/>
    <s v="AWD-ZVK-Astridsdriftje"/>
    <d v="2014-07-16T13:30:00"/>
    <n v="2"/>
    <x v="1"/>
    <s v="Ischnura elegans"/>
    <n v="20"/>
    <s v="AWD"/>
    <x v="4"/>
    <n v="7"/>
    <s v="Waterjuffer"/>
    <n v="28"/>
  </r>
  <r>
    <n v="18"/>
    <s v="AWD-ZVK-Astridsdriftje"/>
    <d v="2014-07-16T13:30:00"/>
    <n v="2"/>
    <x v="3"/>
    <s v="Enallagma cyathigerum"/>
    <n v="7"/>
    <s v="AWD"/>
    <x v="4"/>
    <n v="7"/>
    <s v="Waterjuffer"/>
    <n v="28"/>
  </r>
  <r>
    <n v="18"/>
    <s v="AWD-ZVK-Astridsdriftje"/>
    <d v="2014-07-16T13:30:00"/>
    <n v="2"/>
    <x v="17"/>
    <s v="Sympetrum vulgatum"/>
    <n v="13"/>
    <s v="AWD"/>
    <x v="4"/>
    <n v="7"/>
    <s v="Korenbouten"/>
    <n v="28"/>
  </r>
  <r>
    <n v="18"/>
    <s v="AWD-ZVK-Astridsdriftje"/>
    <d v="2014-07-16T13:30:00"/>
    <n v="4"/>
    <x v="9"/>
    <s v="Anax imperator"/>
    <n v="2"/>
    <s v="AWD"/>
    <x v="4"/>
    <n v="7"/>
    <s v="Glazenmakers"/>
    <n v="28"/>
  </r>
  <r>
    <n v="18"/>
    <s v="AWD-ZVK-Astridsdriftje"/>
    <d v="2014-07-17T12:15:00"/>
    <n v="1"/>
    <x v="26"/>
    <s v="Erythromma najas"/>
    <n v="1"/>
    <s v="AWD"/>
    <x v="4"/>
    <n v="7"/>
    <s v="Waterjuffer"/>
    <n v="28.142857142857142"/>
  </r>
  <r>
    <n v="18"/>
    <s v="AWD-ZVK-Astridsdriftje"/>
    <d v="2014-07-17T12:15:00"/>
    <n v="1"/>
    <x v="13"/>
    <s v="Chalcolestes viridis"/>
    <n v="1"/>
    <s v="AWD"/>
    <x v="4"/>
    <n v="7"/>
    <s v="Pantserjuffers"/>
    <n v="28.142857142857142"/>
  </r>
  <r>
    <n v="18"/>
    <s v="AWD-ZVK-Astridsdriftje"/>
    <d v="2014-07-17T12:15:00"/>
    <n v="1"/>
    <x v="1"/>
    <s v="Ischnura elegans"/>
    <n v="5"/>
    <s v="AWD"/>
    <x v="4"/>
    <n v="7"/>
    <s v="Waterjuffer"/>
    <n v="28.142857142857142"/>
  </r>
  <r>
    <n v="18"/>
    <s v="AWD-ZVK-Astridsdriftje"/>
    <d v="2014-07-17T12:15:00"/>
    <n v="1"/>
    <x v="17"/>
    <s v="Sympetrum vulgatum"/>
    <n v="12"/>
    <s v="AWD"/>
    <x v="4"/>
    <n v="7"/>
    <s v="Korenbouten"/>
    <n v="28.142857142857142"/>
  </r>
  <r>
    <n v="18"/>
    <s v="AWD-ZVK-Astridsdriftje"/>
    <d v="2014-07-17T12:15:00"/>
    <n v="1"/>
    <x v="3"/>
    <s v="Enallagma cyathigerum"/>
    <n v="11"/>
    <s v="AWD"/>
    <x v="4"/>
    <n v="7"/>
    <s v="Waterjuffer"/>
    <n v="28.142857142857142"/>
  </r>
  <r>
    <n v="18"/>
    <s v="AWD-ZVK-Astridsdriftje"/>
    <d v="2014-07-17T12:15:00"/>
    <n v="2"/>
    <x v="26"/>
    <s v="Erythromma najas"/>
    <n v="1"/>
    <s v="AWD"/>
    <x v="4"/>
    <n v="7"/>
    <s v="Waterjuffer"/>
    <n v="28.142857142857142"/>
  </r>
  <r>
    <n v="18"/>
    <s v="AWD-ZVK-Astridsdriftje"/>
    <d v="2014-07-17T12:15:00"/>
    <n v="2"/>
    <x v="13"/>
    <s v="Chalcolestes viridis"/>
    <n v="9"/>
    <s v="AWD"/>
    <x v="4"/>
    <n v="7"/>
    <s v="Pantserjuffers"/>
    <n v="28.142857142857142"/>
  </r>
  <r>
    <n v="18"/>
    <s v="AWD-ZVK-Astridsdriftje"/>
    <d v="2014-07-17T12:15:00"/>
    <n v="2"/>
    <x v="1"/>
    <s v="Ischnura elegans"/>
    <n v="6"/>
    <s v="AWD"/>
    <x v="4"/>
    <n v="7"/>
    <s v="Waterjuffer"/>
    <n v="28.142857142857142"/>
  </r>
  <r>
    <n v="18"/>
    <s v="AWD-ZVK-Astridsdriftje"/>
    <d v="2014-07-17T12:15:00"/>
    <n v="2"/>
    <x v="17"/>
    <s v="Sympetrum vulgatum"/>
    <n v="18"/>
    <s v="AWD"/>
    <x v="4"/>
    <n v="7"/>
    <s v="Korenbouten"/>
    <n v="28.142857142857142"/>
  </r>
  <r>
    <n v="18"/>
    <s v="AWD-ZVK-Astridsdriftje"/>
    <d v="2014-07-17T12:15:00"/>
    <n v="2"/>
    <x v="3"/>
    <s v="Enallagma cyathigerum"/>
    <n v="18"/>
    <s v="AWD"/>
    <x v="4"/>
    <n v="7"/>
    <s v="Waterjuffer"/>
    <n v="28.142857142857142"/>
  </r>
  <r>
    <n v="18"/>
    <s v="AWD-ZVK-Astridsdriftje"/>
    <d v="2014-07-17T12:15:00"/>
    <n v="5"/>
    <x v="9"/>
    <s v="Anax imperator"/>
    <n v="1"/>
    <s v="AWD"/>
    <x v="4"/>
    <n v="7"/>
    <s v="Glazenmakers"/>
    <n v="28.142857142857142"/>
  </r>
  <r>
    <n v="18"/>
    <s v="AWD-ZVK-Astridsdriftje"/>
    <d v="2014-07-23T13:35:00"/>
    <n v="1"/>
    <x v="13"/>
    <s v="Chalcolestes viridis"/>
    <n v="1"/>
    <s v="AWD"/>
    <x v="4"/>
    <n v="7"/>
    <s v="Pantserjuffers"/>
    <n v="29"/>
  </r>
  <r>
    <n v="18"/>
    <s v="AWD-ZVK-Astridsdriftje"/>
    <d v="2014-07-23T13:35:00"/>
    <n v="1"/>
    <x v="3"/>
    <s v="Enallagma cyathigerum"/>
    <n v="11"/>
    <s v="AWD"/>
    <x v="4"/>
    <n v="7"/>
    <s v="Waterjuffer"/>
    <n v="29"/>
  </r>
  <r>
    <n v="18"/>
    <s v="AWD-ZVK-Astridsdriftje"/>
    <d v="2014-07-23T13:35:00"/>
    <n v="1"/>
    <x v="9"/>
    <s v="Anax imperator"/>
    <n v="3"/>
    <s v="AWD"/>
    <x v="4"/>
    <n v="7"/>
    <s v="Glazenmakers"/>
    <n v="29"/>
  </r>
  <r>
    <n v="18"/>
    <s v="AWD-ZVK-Astridsdriftje"/>
    <d v="2014-07-23T13:35:00"/>
    <n v="1"/>
    <x v="17"/>
    <s v="Sympetrum vulgatum"/>
    <n v="10"/>
    <s v="AWD"/>
    <x v="4"/>
    <n v="7"/>
    <s v="Korenbouten"/>
    <n v="29"/>
  </r>
  <r>
    <n v="18"/>
    <s v="AWD-ZVK-Astridsdriftje"/>
    <d v="2014-07-23T13:35:00"/>
    <n v="2"/>
    <x v="13"/>
    <s v="Chalcolestes viridis"/>
    <n v="3"/>
    <s v="AWD"/>
    <x v="4"/>
    <n v="7"/>
    <s v="Pantserjuffers"/>
    <n v="29"/>
  </r>
  <r>
    <n v="18"/>
    <s v="AWD-ZVK-Astridsdriftje"/>
    <d v="2014-07-23T13:35:00"/>
    <n v="2"/>
    <x v="1"/>
    <s v="Ischnura elegans"/>
    <n v="10"/>
    <s v="AWD"/>
    <x v="4"/>
    <n v="7"/>
    <s v="Waterjuffer"/>
    <n v="29"/>
  </r>
  <r>
    <n v="18"/>
    <s v="AWD-ZVK-Astridsdriftje"/>
    <d v="2014-07-23T13:35:00"/>
    <n v="2"/>
    <x v="3"/>
    <s v="Enallagma cyathigerum"/>
    <n v="13"/>
    <s v="AWD"/>
    <x v="4"/>
    <n v="7"/>
    <s v="Waterjuffer"/>
    <n v="29"/>
  </r>
  <r>
    <n v="18"/>
    <s v="AWD-ZVK-Astridsdriftje"/>
    <d v="2014-07-23T13:35:00"/>
    <n v="2"/>
    <x v="9"/>
    <s v="Anax imperator"/>
    <n v="2"/>
    <s v="AWD"/>
    <x v="4"/>
    <n v="7"/>
    <s v="Glazenmakers"/>
    <n v="29"/>
  </r>
  <r>
    <n v="18"/>
    <s v="AWD-ZVK-Astridsdriftje"/>
    <d v="2014-07-23T13:35:00"/>
    <n v="2"/>
    <x v="17"/>
    <s v="Sympetrum vulgatum"/>
    <n v="12"/>
    <s v="AWD"/>
    <x v="4"/>
    <n v="7"/>
    <s v="Korenbouten"/>
    <n v="29"/>
  </r>
  <r>
    <n v="18"/>
    <s v="AWD-ZVK-Astridsdriftje"/>
    <d v="2014-07-23T13:35:00"/>
    <n v="4"/>
    <x v="9"/>
    <s v="Anax imperator"/>
    <n v="3"/>
    <s v="AWD"/>
    <x v="4"/>
    <n v="7"/>
    <s v="Glazenmakers"/>
    <n v="29"/>
  </r>
  <r>
    <n v="18"/>
    <s v="AWD-ZVK-Astridsdriftje"/>
    <d v="2014-07-23T13:35:00"/>
    <n v="5"/>
    <x v="9"/>
    <s v="Anax imperator"/>
    <n v="1"/>
    <s v="AWD"/>
    <x v="4"/>
    <n v="7"/>
    <s v="Glazenmakers"/>
    <n v="29"/>
  </r>
  <r>
    <n v="18"/>
    <s v="AWD-ZVK-Astridsdriftje"/>
    <d v="2014-08-06T10:45:00"/>
    <n v="1"/>
    <x v="1"/>
    <s v="Ischnura elegans"/>
    <n v="20"/>
    <s v="AWD"/>
    <x v="4"/>
    <n v="8"/>
    <s v="Waterjuffer"/>
    <n v="31"/>
  </r>
  <r>
    <n v="18"/>
    <s v="AWD-ZVK-Astridsdriftje"/>
    <d v="2014-08-06T10:45:00"/>
    <n v="1"/>
    <x v="3"/>
    <s v="Enallagma cyathigerum"/>
    <n v="37"/>
    <s v="AWD"/>
    <x v="4"/>
    <n v="8"/>
    <s v="Waterjuffer"/>
    <n v="31"/>
  </r>
  <r>
    <n v="18"/>
    <s v="AWD-ZVK-Astridsdriftje"/>
    <d v="2014-08-06T10:45:00"/>
    <n v="1"/>
    <x v="17"/>
    <s v="Sympetrum vulgatum"/>
    <n v="37"/>
    <s v="AWD"/>
    <x v="4"/>
    <n v="8"/>
    <s v="Korenbouten"/>
    <n v="31"/>
  </r>
  <r>
    <n v="18"/>
    <s v="AWD-ZVK-Astridsdriftje"/>
    <d v="2014-08-06T10:45:00"/>
    <n v="2"/>
    <x v="0"/>
    <s v="Sympecma fusca"/>
    <n v="2"/>
    <s v="AWD"/>
    <x v="4"/>
    <n v="8"/>
    <s v="Pantserjuffers"/>
    <n v="31"/>
  </r>
  <r>
    <n v="18"/>
    <s v="AWD-ZVK-Astridsdriftje"/>
    <d v="2014-08-06T10:45:00"/>
    <n v="2"/>
    <x v="13"/>
    <s v="Chalcolestes viridis"/>
    <n v="34"/>
    <s v="AWD"/>
    <x v="4"/>
    <n v="8"/>
    <s v="Pantserjuffers"/>
    <n v="31"/>
  </r>
  <r>
    <n v="18"/>
    <s v="AWD-ZVK-Astridsdriftje"/>
    <d v="2014-08-06T10:45:00"/>
    <n v="2"/>
    <x v="1"/>
    <s v="Ischnura elegans"/>
    <n v="33"/>
    <s v="AWD"/>
    <x v="4"/>
    <n v="8"/>
    <s v="Waterjuffer"/>
    <n v="31"/>
  </r>
  <r>
    <n v="18"/>
    <s v="AWD-ZVK-Astridsdriftje"/>
    <d v="2014-08-06T10:45:00"/>
    <n v="2"/>
    <x v="3"/>
    <s v="Enallagma cyathigerum"/>
    <n v="65"/>
    <s v="AWD"/>
    <x v="4"/>
    <n v="8"/>
    <s v="Waterjuffer"/>
    <n v="31"/>
  </r>
  <r>
    <n v="18"/>
    <s v="AWD-ZVK-Astridsdriftje"/>
    <d v="2014-08-06T10:45:00"/>
    <n v="2"/>
    <x v="6"/>
    <s v="Coenagrion puella"/>
    <n v="1"/>
    <s v="AWD"/>
    <x v="4"/>
    <n v="8"/>
    <s v="Waterjuffer"/>
    <n v="31"/>
  </r>
  <r>
    <n v="18"/>
    <s v="AWD-ZVK-Astridsdriftje"/>
    <d v="2014-08-06T10:45:00"/>
    <n v="2"/>
    <x v="26"/>
    <s v="Erythromma najas"/>
    <n v="2"/>
    <s v="AWD"/>
    <x v="4"/>
    <n v="8"/>
    <s v="Waterjuffer"/>
    <n v="31"/>
  </r>
  <r>
    <n v="18"/>
    <s v="AWD-ZVK-Astridsdriftje"/>
    <d v="2014-08-06T10:45:00"/>
    <n v="2"/>
    <x v="17"/>
    <s v="Sympetrum vulgatum"/>
    <n v="25"/>
    <s v="AWD"/>
    <x v="4"/>
    <n v="8"/>
    <s v="Korenbouten"/>
    <n v="31"/>
  </r>
  <r>
    <n v="18"/>
    <s v="AWD-ZVK-Astridsdriftje"/>
    <d v="2014-08-27T12:55:00"/>
    <n v="1"/>
    <x v="13"/>
    <s v="Chalcolestes viridis"/>
    <n v="13"/>
    <s v="AWD"/>
    <x v="4"/>
    <n v="8"/>
    <s v="Pantserjuffers"/>
    <n v="34"/>
  </r>
  <r>
    <n v="18"/>
    <s v="AWD-ZVK-Astridsdriftje"/>
    <d v="2014-08-27T12:55:00"/>
    <n v="1"/>
    <x v="1"/>
    <s v="Ischnura elegans"/>
    <n v="5"/>
    <s v="AWD"/>
    <x v="4"/>
    <n v="8"/>
    <s v="Waterjuffer"/>
    <n v="34"/>
  </r>
  <r>
    <n v="18"/>
    <s v="AWD-ZVK-Astridsdriftje"/>
    <d v="2014-08-27T12:55:00"/>
    <n v="1"/>
    <x v="3"/>
    <s v="Enallagma cyathigerum"/>
    <n v="10"/>
    <s v="AWD"/>
    <x v="4"/>
    <n v="8"/>
    <s v="Waterjuffer"/>
    <n v="34"/>
  </r>
  <r>
    <n v="18"/>
    <s v="AWD-ZVK-Astridsdriftje"/>
    <d v="2014-08-27T12:55:00"/>
    <n v="1"/>
    <x v="16"/>
    <s v="Sympetrum sanguineum"/>
    <n v="9"/>
    <s v="AWD"/>
    <x v="4"/>
    <n v="8"/>
    <s v="Korenbouten"/>
    <n v="34"/>
  </r>
  <r>
    <n v="18"/>
    <s v="AWD-ZVK-Astridsdriftje"/>
    <d v="2014-08-27T12:55:00"/>
    <n v="1"/>
    <x v="12"/>
    <s v="Sympetrum striolatum"/>
    <n v="2"/>
    <s v="AWD"/>
    <x v="4"/>
    <n v="8"/>
    <s v="Korenbouten"/>
    <n v="34"/>
  </r>
  <r>
    <n v="18"/>
    <s v="AWD-ZVK-Astridsdriftje"/>
    <d v="2014-08-27T12:55:00"/>
    <n v="1"/>
    <x v="17"/>
    <s v="Sympetrum vulgatum"/>
    <n v="19"/>
    <s v="AWD"/>
    <x v="4"/>
    <n v="8"/>
    <s v="Korenbouten"/>
    <n v="34"/>
  </r>
  <r>
    <n v="18"/>
    <s v="AWD-ZVK-Astridsdriftje"/>
    <d v="2014-08-27T12:55:00"/>
    <n v="2"/>
    <x v="0"/>
    <s v="Sympecma fusca"/>
    <n v="1"/>
    <s v="AWD"/>
    <x v="4"/>
    <n v="8"/>
    <s v="Pantserjuffers"/>
    <n v="34"/>
  </r>
  <r>
    <n v="18"/>
    <s v="AWD-ZVK-Astridsdriftje"/>
    <d v="2014-08-27T12:55:00"/>
    <n v="2"/>
    <x v="13"/>
    <s v="Chalcolestes viridis"/>
    <n v="16"/>
    <s v="AWD"/>
    <x v="4"/>
    <n v="8"/>
    <s v="Pantserjuffers"/>
    <n v="34"/>
  </r>
  <r>
    <n v="18"/>
    <s v="AWD-ZVK-Astridsdriftje"/>
    <d v="2014-08-27T12:55:00"/>
    <n v="2"/>
    <x v="1"/>
    <s v="Ischnura elegans"/>
    <n v="21"/>
    <s v="AWD"/>
    <x v="4"/>
    <n v="8"/>
    <s v="Waterjuffer"/>
    <n v="34"/>
  </r>
  <r>
    <n v="18"/>
    <s v="AWD-ZVK-Astridsdriftje"/>
    <d v="2014-08-27T12:55:00"/>
    <n v="2"/>
    <x v="3"/>
    <s v="Enallagma cyathigerum"/>
    <n v="14"/>
    <s v="AWD"/>
    <x v="4"/>
    <n v="8"/>
    <s v="Waterjuffer"/>
    <n v="34"/>
  </r>
  <r>
    <n v="18"/>
    <s v="AWD-ZVK-Astridsdriftje"/>
    <d v="2014-08-27T12:55:00"/>
    <n v="2"/>
    <x v="16"/>
    <s v="Sympetrum sanguineum"/>
    <n v="11"/>
    <s v="AWD"/>
    <x v="4"/>
    <n v="8"/>
    <s v="Korenbouten"/>
    <n v="34"/>
  </r>
  <r>
    <n v="18"/>
    <s v="AWD-ZVK-Astridsdriftje"/>
    <d v="2014-08-27T12:55:00"/>
    <n v="2"/>
    <x v="12"/>
    <s v="Sympetrum striolatum"/>
    <n v="5"/>
    <s v="AWD"/>
    <x v="4"/>
    <n v="8"/>
    <s v="Korenbouten"/>
    <n v="34"/>
  </r>
  <r>
    <n v="18"/>
    <s v="AWD-ZVK-Astridsdriftje"/>
    <d v="2014-08-27T12:55:00"/>
    <n v="2"/>
    <x v="17"/>
    <s v="Sympetrum vulgatum"/>
    <n v="32"/>
    <s v="AWD"/>
    <x v="4"/>
    <n v="8"/>
    <s v="Korenbouten"/>
    <n v="34"/>
  </r>
  <r>
    <n v="18"/>
    <s v="AWD-ZVK-Astridsdriftje"/>
    <d v="2014-08-27T12:55:00"/>
    <n v="4"/>
    <x v="14"/>
    <s v="Aeshna mixta"/>
    <n v="4"/>
    <s v="AWD"/>
    <x v="4"/>
    <n v="8"/>
    <s v="Glazenmakers"/>
    <n v="34"/>
  </r>
  <r>
    <n v="18"/>
    <s v="AWD-ZVK-Astridsdriftje"/>
    <d v="2014-09-05T11:10:00"/>
    <n v="2"/>
    <x v="13"/>
    <s v="Chalcolestes viridis"/>
    <n v="3"/>
    <s v="AWD"/>
    <x v="4"/>
    <n v="9"/>
    <s v="Pantserjuffers"/>
    <n v="35.285714285714285"/>
  </r>
  <r>
    <n v="18"/>
    <s v="AWD-ZVK-Astridsdriftje"/>
    <d v="2014-09-05T11:10:00"/>
    <n v="2"/>
    <x v="3"/>
    <s v="Enallagma cyathigerum"/>
    <n v="6"/>
    <s v="AWD"/>
    <x v="4"/>
    <n v="9"/>
    <s v="Waterjuffer"/>
    <n v="35.285714285714285"/>
  </r>
  <r>
    <n v="18"/>
    <s v="AWD-ZVK-Astridsdriftje"/>
    <d v="2014-09-05T11:10:00"/>
    <n v="5"/>
    <x v="27"/>
    <s v="Aeshna cyanea"/>
    <n v="3"/>
    <s v="AWD"/>
    <x v="4"/>
    <n v="9"/>
    <s v="Glazenmakers"/>
    <n v="35.285714285714285"/>
  </r>
  <r>
    <n v="18"/>
    <s v="AWD-ZVK-Astridsdriftje"/>
    <d v="2014-09-12T13:20:00"/>
    <n v="1"/>
    <x v="13"/>
    <s v="Chalcolestes viridis"/>
    <n v="14"/>
    <s v="AWD"/>
    <x v="4"/>
    <n v="9"/>
    <s v="Pantserjuffers"/>
    <n v="36.285714285714285"/>
  </r>
  <r>
    <n v="18"/>
    <s v="AWD-ZVK-Astridsdriftje"/>
    <d v="2014-09-12T13:20:00"/>
    <n v="1"/>
    <x v="3"/>
    <s v="Enallagma cyathigerum"/>
    <n v="19"/>
    <s v="AWD"/>
    <x v="4"/>
    <n v="9"/>
    <s v="Waterjuffer"/>
    <n v="36.285714285714285"/>
  </r>
  <r>
    <n v="18"/>
    <s v="AWD-ZVK-Astridsdriftje"/>
    <d v="2014-09-12T13:20:00"/>
    <n v="1"/>
    <x v="17"/>
    <s v="Sympetrum vulgatum"/>
    <n v="13"/>
    <s v="AWD"/>
    <x v="4"/>
    <n v="9"/>
    <s v="Korenbouten"/>
    <n v="36.285714285714285"/>
  </r>
  <r>
    <n v="18"/>
    <s v="AWD-ZVK-Astridsdriftje"/>
    <d v="2014-09-12T13:20:00"/>
    <n v="2"/>
    <x v="13"/>
    <s v="Chalcolestes viridis"/>
    <n v="30"/>
    <s v="AWD"/>
    <x v="4"/>
    <n v="9"/>
    <s v="Pantserjuffers"/>
    <n v="36.285714285714285"/>
  </r>
  <r>
    <n v="18"/>
    <s v="AWD-ZVK-Astridsdriftje"/>
    <d v="2014-09-12T13:20:00"/>
    <n v="2"/>
    <x v="1"/>
    <s v="Ischnura elegans"/>
    <n v="6"/>
    <s v="AWD"/>
    <x v="4"/>
    <n v="9"/>
    <s v="Waterjuffer"/>
    <n v="36.285714285714285"/>
  </r>
  <r>
    <n v="18"/>
    <s v="AWD-ZVK-Astridsdriftje"/>
    <d v="2014-09-12T13:20:00"/>
    <n v="2"/>
    <x v="3"/>
    <s v="Enallagma cyathigerum"/>
    <n v="8"/>
    <s v="AWD"/>
    <x v="4"/>
    <n v="9"/>
    <s v="Waterjuffer"/>
    <n v="36.285714285714285"/>
  </r>
  <r>
    <n v="18"/>
    <s v="AWD-ZVK-Astridsdriftje"/>
    <d v="2014-09-12T13:20:00"/>
    <n v="2"/>
    <x v="23"/>
    <s v="Sympetrum striolatum/vulgatum"/>
    <n v="15"/>
    <s v="AWD"/>
    <x v="4"/>
    <n v="9"/>
    <s v="Korenbouten"/>
    <n v="36.285714285714285"/>
  </r>
  <r>
    <n v="18"/>
    <s v="AWD-ZVK-Astridsdriftje"/>
    <d v="2014-09-12T13:20:00"/>
    <n v="2"/>
    <x v="17"/>
    <s v="Sympetrum vulgatum"/>
    <n v="8"/>
    <s v="AWD"/>
    <x v="4"/>
    <n v="9"/>
    <s v="Korenbouten"/>
    <n v="36.285714285714285"/>
  </r>
  <r>
    <n v="18"/>
    <s v="AWD-ZVK-Astridsdriftje"/>
    <d v="2014-09-12T13:20:00"/>
    <n v="5"/>
    <x v="14"/>
    <s v="Aeshna mixta"/>
    <n v="3"/>
    <s v="AWD"/>
    <x v="4"/>
    <n v="9"/>
    <s v="Glazenmakers"/>
    <n v="36.285714285714285"/>
  </r>
  <r>
    <n v="18"/>
    <s v="AWD-ZVK-Astridsdriftje"/>
    <d v="2014-09-25T13:45:00"/>
    <n v="1"/>
    <x v="13"/>
    <s v="Chalcolestes viridis"/>
    <n v="3"/>
    <s v="AWD"/>
    <x v="4"/>
    <n v="9"/>
    <s v="Pantserjuffers"/>
    <n v="38.142857142857146"/>
  </r>
  <r>
    <n v="18"/>
    <s v="AWD-ZVK-Astridsdriftje"/>
    <d v="2014-09-25T13:45:00"/>
    <n v="1"/>
    <x v="30"/>
    <s v="Erythromma viridulum"/>
    <n v="1"/>
    <s v="AWD"/>
    <x v="4"/>
    <n v="9"/>
    <s v="Waterjuffer"/>
    <n v="38.142857142857146"/>
  </r>
  <r>
    <n v="18"/>
    <s v="AWD-ZVK-Astridsdriftje"/>
    <d v="2014-09-25T13:45:00"/>
    <n v="1"/>
    <x v="14"/>
    <s v="Aeshna mixta"/>
    <n v="1"/>
    <s v="AWD"/>
    <x v="4"/>
    <n v="9"/>
    <s v="Glazenmakers"/>
    <n v="38.142857142857146"/>
  </r>
  <r>
    <n v="18"/>
    <s v="AWD-ZVK-Astridsdriftje"/>
    <d v="2014-09-25T13:45:00"/>
    <n v="1"/>
    <x v="17"/>
    <s v="Sympetrum vulgatum"/>
    <n v="6"/>
    <s v="AWD"/>
    <x v="4"/>
    <n v="9"/>
    <s v="Korenbouten"/>
    <n v="38.142857142857146"/>
  </r>
  <r>
    <n v="18"/>
    <s v="AWD-ZVK-Astridsdriftje"/>
    <d v="2014-09-25T13:45:00"/>
    <n v="1"/>
    <x v="3"/>
    <s v="Enallagma cyathigerum"/>
    <n v="2"/>
    <s v="AWD"/>
    <x v="4"/>
    <n v="9"/>
    <s v="Waterjuffer"/>
    <n v="38.142857142857146"/>
  </r>
  <r>
    <n v="18"/>
    <s v="AWD-ZVK-Astridsdriftje"/>
    <d v="2014-09-25T13:45:00"/>
    <n v="2"/>
    <x v="13"/>
    <s v="Chalcolestes viridis"/>
    <n v="16"/>
    <s v="AWD"/>
    <x v="4"/>
    <n v="9"/>
    <s v="Pantserjuffers"/>
    <n v="38.142857142857146"/>
  </r>
  <r>
    <n v="18"/>
    <s v="AWD-ZVK-Astridsdriftje"/>
    <d v="2014-09-25T13:45:00"/>
    <n v="2"/>
    <x v="14"/>
    <s v="Aeshna mixta"/>
    <n v="1"/>
    <s v="AWD"/>
    <x v="4"/>
    <n v="9"/>
    <s v="Glazenmakers"/>
    <n v="38.142857142857146"/>
  </r>
  <r>
    <n v="18"/>
    <s v="AWD-ZVK-Astridsdriftje"/>
    <d v="2014-09-25T13:45:00"/>
    <n v="2"/>
    <x v="17"/>
    <s v="Sympetrum vulgatum"/>
    <n v="5"/>
    <s v="AWD"/>
    <x v="4"/>
    <n v="9"/>
    <s v="Korenbouten"/>
    <n v="38.142857142857146"/>
  </r>
  <r>
    <n v="18"/>
    <s v="AWD-ZVK-Astridsdriftje"/>
    <d v="2014-09-25T13:45:00"/>
    <n v="4"/>
    <x v="14"/>
    <s v="Aeshna mixta"/>
    <n v="3"/>
    <s v="AWD"/>
    <x v="4"/>
    <n v="9"/>
    <s v="Glazenmakers"/>
    <n v="38.142857142857146"/>
  </r>
  <r>
    <n v="18"/>
    <s v="AWD-ZVK-Astridsdriftje"/>
    <d v="2014-09-25T13:45:00"/>
    <n v="5"/>
    <x v="14"/>
    <s v="Aeshna mixta"/>
    <n v="2"/>
    <s v="AWD"/>
    <x v="4"/>
    <n v="9"/>
    <s v="Glazenmakers"/>
    <n v="38.142857142857146"/>
  </r>
  <r>
    <n v="18"/>
    <s v="AWD-ZVK-Astridsdriftje"/>
    <d v="2015-05-11T14:45:00"/>
    <n v="1"/>
    <x v="3"/>
    <s v="Enallagma cyathigerum"/>
    <n v="1"/>
    <s v="AWD"/>
    <x v="5"/>
    <n v="5"/>
    <s v="Waterjuffer"/>
    <n v="18.571428571428573"/>
  </r>
  <r>
    <n v="18"/>
    <s v="AWD-ZVK-Astridsdriftje"/>
    <d v="2015-05-11T14:45:00"/>
    <n v="2"/>
    <x v="3"/>
    <s v="Enallagma cyathigerum"/>
    <n v="3"/>
    <s v="AWD"/>
    <x v="5"/>
    <n v="5"/>
    <s v="Waterjuffer"/>
    <n v="18.571428571428573"/>
  </r>
  <r>
    <n v="18"/>
    <s v="AWD-ZVK-Astridsdriftje"/>
    <d v="2015-05-22T12:15:00"/>
    <n v="1"/>
    <x v="1"/>
    <s v="Ischnura elegans"/>
    <n v="88"/>
    <s v="AWD"/>
    <x v="5"/>
    <n v="5"/>
    <s v="Waterjuffer"/>
    <n v="20.142857142857142"/>
  </r>
  <r>
    <n v="18"/>
    <s v="AWD-ZVK-Astridsdriftje"/>
    <d v="2015-05-22T12:15:00"/>
    <n v="1"/>
    <x v="2"/>
    <s v="Pyrrhosoma nymphula"/>
    <n v="2"/>
    <s v="AWD"/>
    <x v="5"/>
    <n v="5"/>
    <s v="Waterjuffer"/>
    <n v="20.142857142857142"/>
  </r>
  <r>
    <n v="18"/>
    <s v="AWD-ZVK-Astridsdriftje"/>
    <d v="2015-05-22T12:15:00"/>
    <n v="1"/>
    <x v="3"/>
    <s v="Enallagma cyathigerum"/>
    <n v="37"/>
    <s v="AWD"/>
    <x v="5"/>
    <n v="5"/>
    <s v="Waterjuffer"/>
    <n v="20.142857142857142"/>
  </r>
  <r>
    <n v="18"/>
    <s v="AWD-ZVK-Astridsdriftje"/>
    <d v="2015-05-22T12:15:00"/>
    <n v="1"/>
    <x v="10"/>
    <s v="Libellula quadrimaculata"/>
    <n v="6"/>
    <s v="AWD"/>
    <x v="5"/>
    <n v="5"/>
    <s v="Korenbouten"/>
    <n v="20.142857142857142"/>
  </r>
  <r>
    <n v="18"/>
    <s v="AWD-ZVK-Astridsdriftje"/>
    <d v="2015-05-22T12:15:00"/>
    <n v="2"/>
    <x v="1"/>
    <s v="Ischnura elegans"/>
    <n v="38"/>
    <s v="AWD"/>
    <x v="5"/>
    <n v="5"/>
    <s v="Waterjuffer"/>
    <n v="20.142857142857142"/>
  </r>
  <r>
    <n v="18"/>
    <s v="AWD-ZVK-Astridsdriftje"/>
    <d v="2015-05-22T12:15:00"/>
    <n v="2"/>
    <x v="3"/>
    <s v="Enallagma cyathigerum"/>
    <n v="40"/>
    <s v="AWD"/>
    <x v="5"/>
    <n v="5"/>
    <s v="Waterjuffer"/>
    <n v="20.142857142857142"/>
  </r>
  <r>
    <n v="18"/>
    <s v="AWD-ZVK-Astridsdriftje"/>
    <d v="2015-05-22T12:15:00"/>
    <n v="2"/>
    <x v="7"/>
    <s v="Brachytron pratense"/>
    <n v="2"/>
    <s v="AWD"/>
    <x v="5"/>
    <n v="5"/>
    <s v="Glazenmakers"/>
    <n v="20.142857142857142"/>
  </r>
  <r>
    <n v="18"/>
    <s v="AWD-ZVK-Astridsdriftje"/>
    <d v="2015-05-22T12:15:00"/>
    <n v="2"/>
    <x v="10"/>
    <s v="Libellula quadrimaculata"/>
    <n v="10"/>
    <s v="AWD"/>
    <x v="5"/>
    <n v="5"/>
    <s v="Korenbouten"/>
    <n v="20.142857142857142"/>
  </r>
  <r>
    <n v="18"/>
    <s v="AWD-ZVK-Astridsdriftje"/>
    <d v="2015-05-22T12:15:00"/>
    <n v="4"/>
    <x v="7"/>
    <s v="Brachytron pratense"/>
    <n v="4"/>
    <s v="AWD"/>
    <x v="5"/>
    <n v="5"/>
    <s v="Glazenmakers"/>
    <n v="20.142857142857142"/>
  </r>
  <r>
    <n v="18"/>
    <s v="AWD-ZVK-Astridsdriftje"/>
    <d v="2015-05-22T12:15:00"/>
    <n v="4"/>
    <x v="10"/>
    <s v="Libellula quadrimaculata"/>
    <n v="4"/>
    <s v="AWD"/>
    <x v="5"/>
    <n v="5"/>
    <s v="Korenbouten"/>
    <n v="20.142857142857142"/>
  </r>
  <r>
    <n v="18"/>
    <s v="AWD-ZVK-Astridsdriftje"/>
    <d v="2015-05-22T12:15:00"/>
    <n v="5"/>
    <x v="7"/>
    <s v="Brachytron pratense"/>
    <n v="9"/>
    <s v="AWD"/>
    <x v="5"/>
    <n v="5"/>
    <s v="Glazenmakers"/>
    <n v="20.142857142857142"/>
  </r>
  <r>
    <n v="18"/>
    <s v="AWD-ZVK-Astridsdriftje"/>
    <d v="2015-05-22T12:15:00"/>
    <n v="5"/>
    <x v="10"/>
    <s v="Libellula quadrimaculata"/>
    <n v="3"/>
    <s v="AWD"/>
    <x v="5"/>
    <n v="5"/>
    <s v="Korenbouten"/>
    <n v="20.142857142857142"/>
  </r>
  <r>
    <n v="18"/>
    <s v="AWD-ZVK-Astridsdriftje"/>
    <d v="2015-06-05T13:10:00"/>
    <n v="1"/>
    <x v="1"/>
    <s v="Ischnura elegans"/>
    <n v="8"/>
    <s v="AWD"/>
    <x v="5"/>
    <n v="6"/>
    <s v="Waterjuffer"/>
    <n v="22.142857142857142"/>
  </r>
  <r>
    <n v="18"/>
    <s v="AWD-ZVK-Astridsdriftje"/>
    <d v="2015-06-05T13:10:00"/>
    <n v="1"/>
    <x v="3"/>
    <s v="Enallagma cyathigerum"/>
    <n v="10"/>
    <s v="AWD"/>
    <x v="5"/>
    <n v="6"/>
    <s v="Waterjuffer"/>
    <n v="22.142857142857142"/>
  </r>
  <r>
    <n v="18"/>
    <s v="AWD-ZVK-Astridsdriftje"/>
    <d v="2015-06-05T13:10:00"/>
    <n v="1"/>
    <x v="7"/>
    <s v="Brachytron pratense"/>
    <n v="1"/>
    <s v="AWD"/>
    <x v="5"/>
    <n v="6"/>
    <s v="Glazenmakers"/>
    <n v="22.142857142857142"/>
  </r>
  <r>
    <n v="18"/>
    <s v="AWD-ZVK-Astridsdriftje"/>
    <d v="2015-06-05T13:10:00"/>
    <n v="1"/>
    <x v="9"/>
    <s v="Anax imperator"/>
    <n v="1"/>
    <s v="AWD"/>
    <x v="5"/>
    <n v="6"/>
    <s v="Glazenmakers"/>
    <n v="22.142857142857142"/>
  </r>
  <r>
    <n v="18"/>
    <s v="AWD-ZVK-Astridsdriftje"/>
    <d v="2015-06-05T13:10:00"/>
    <n v="1"/>
    <x v="5"/>
    <s v="Orthetrum cancellatum"/>
    <n v="1"/>
    <s v="AWD"/>
    <x v="5"/>
    <n v="6"/>
    <s v="Korenbouten"/>
    <n v="22.142857142857142"/>
  </r>
  <r>
    <n v="18"/>
    <s v="AWD-ZVK-Astridsdriftje"/>
    <d v="2015-06-05T13:10:00"/>
    <n v="2"/>
    <x v="1"/>
    <s v="Ischnura elegans"/>
    <n v="12"/>
    <s v="AWD"/>
    <x v="5"/>
    <n v="6"/>
    <s v="Waterjuffer"/>
    <n v="22.142857142857142"/>
  </r>
  <r>
    <n v="18"/>
    <s v="AWD-ZVK-Astridsdriftje"/>
    <d v="2015-06-05T13:10:00"/>
    <n v="2"/>
    <x v="3"/>
    <s v="Enallagma cyathigerum"/>
    <n v="14"/>
    <s v="AWD"/>
    <x v="5"/>
    <n v="6"/>
    <s v="Waterjuffer"/>
    <n v="22.142857142857142"/>
  </r>
  <r>
    <n v="18"/>
    <s v="AWD-ZVK-Astridsdriftje"/>
    <d v="2015-06-05T13:10:00"/>
    <n v="2"/>
    <x v="9"/>
    <s v="Anax imperator"/>
    <n v="2"/>
    <s v="AWD"/>
    <x v="5"/>
    <n v="6"/>
    <s v="Glazenmakers"/>
    <n v="22.142857142857142"/>
  </r>
  <r>
    <n v="18"/>
    <s v="AWD-ZVK-Astridsdriftje"/>
    <d v="2015-06-05T13:10:00"/>
    <n v="2"/>
    <x v="10"/>
    <s v="Libellula quadrimaculata"/>
    <n v="8"/>
    <s v="AWD"/>
    <x v="5"/>
    <n v="6"/>
    <s v="Korenbouten"/>
    <n v="22.142857142857142"/>
  </r>
  <r>
    <n v="18"/>
    <s v="AWD-ZVK-Astridsdriftje"/>
    <d v="2015-06-05T13:10:00"/>
    <n v="4"/>
    <x v="10"/>
    <s v="Libellula quadrimaculata"/>
    <n v="4"/>
    <s v="AWD"/>
    <x v="5"/>
    <n v="6"/>
    <s v="Korenbouten"/>
    <n v="22.142857142857142"/>
  </r>
  <r>
    <n v="18"/>
    <s v="AWD-ZVK-Astridsdriftje"/>
    <d v="2015-06-05T13:10:00"/>
    <n v="5"/>
    <x v="9"/>
    <s v="Anax imperator"/>
    <n v="2"/>
    <s v="AWD"/>
    <x v="5"/>
    <n v="6"/>
    <s v="Glazenmakers"/>
    <n v="22.142857142857142"/>
  </r>
  <r>
    <n v="18"/>
    <s v="AWD-ZVK-Astridsdriftje"/>
    <d v="2015-06-05T13:10:00"/>
    <n v="5"/>
    <x v="10"/>
    <s v="Libellula quadrimaculata"/>
    <n v="9"/>
    <s v="AWD"/>
    <x v="5"/>
    <n v="6"/>
    <s v="Korenbouten"/>
    <n v="22.142857142857142"/>
  </r>
  <r>
    <n v="18"/>
    <s v="AWD-ZVK-Astridsdriftje"/>
    <d v="2015-06-17T12:05:00"/>
    <n v="1"/>
    <x v="6"/>
    <s v="Coenagrion puella"/>
    <n v="4"/>
    <s v="AWD"/>
    <x v="5"/>
    <n v="6"/>
    <s v="Waterjuffer"/>
    <n v="23.857142857142858"/>
  </r>
  <r>
    <n v="18"/>
    <s v="AWD-ZVK-Astridsdriftje"/>
    <d v="2015-06-17T12:05:00"/>
    <n v="1"/>
    <x v="0"/>
    <s v="Sympecma fusca"/>
    <n v="2"/>
    <s v="AWD"/>
    <x v="5"/>
    <n v="6"/>
    <s v="Pantserjuffers"/>
    <n v="23.857142857142858"/>
  </r>
  <r>
    <n v="18"/>
    <s v="AWD-ZVK-Astridsdriftje"/>
    <d v="2015-06-17T12:05:00"/>
    <n v="1"/>
    <x v="9"/>
    <s v="Anax imperator"/>
    <n v="1"/>
    <s v="AWD"/>
    <x v="5"/>
    <n v="6"/>
    <s v="Glazenmakers"/>
    <n v="23.857142857142858"/>
  </r>
  <r>
    <n v="18"/>
    <s v="AWD-ZVK-Astridsdriftje"/>
    <d v="2015-06-17T12:05:00"/>
    <n v="1"/>
    <x v="1"/>
    <s v="Ischnura elegans"/>
    <n v="6"/>
    <s v="AWD"/>
    <x v="5"/>
    <n v="6"/>
    <s v="Waterjuffer"/>
    <n v="23.857142857142858"/>
  </r>
  <r>
    <n v="18"/>
    <s v="AWD-ZVK-Astridsdriftje"/>
    <d v="2015-06-17T12:05:00"/>
    <n v="1"/>
    <x v="10"/>
    <s v="Libellula quadrimaculata"/>
    <n v="8"/>
    <s v="AWD"/>
    <x v="5"/>
    <n v="6"/>
    <s v="Korenbouten"/>
    <n v="23.857142857142858"/>
  </r>
  <r>
    <n v="18"/>
    <s v="AWD-ZVK-Astridsdriftje"/>
    <d v="2015-06-17T12:05:00"/>
    <n v="1"/>
    <x v="8"/>
    <s v="Aeshna isoceles"/>
    <n v="2"/>
    <s v="AWD"/>
    <x v="5"/>
    <n v="6"/>
    <s v="Glazenmakers"/>
    <n v="23.857142857142858"/>
  </r>
  <r>
    <n v="18"/>
    <s v="AWD-ZVK-Astridsdriftje"/>
    <d v="2015-06-17T12:05:00"/>
    <n v="1"/>
    <x v="3"/>
    <s v="Enallagma cyathigerum"/>
    <n v="7"/>
    <s v="AWD"/>
    <x v="5"/>
    <n v="6"/>
    <s v="Waterjuffer"/>
    <n v="23.857142857142858"/>
  </r>
  <r>
    <n v="18"/>
    <s v="AWD-ZVK-Astridsdriftje"/>
    <d v="2015-06-17T12:05:00"/>
    <n v="2"/>
    <x v="6"/>
    <s v="Coenagrion puella"/>
    <n v="13"/>
    <s v="AWD"/>
    <x v="5"/>
    <n v="6"/>
    <s v="Waterjuffer"/>
    <n v="23.857142857142858"/>
  </r>
  <r>
    <n v="18"/>
    <s v="AWD-ZVK-Astridsdriftje"/>
    <d v="2015-06-17T12:05:00"/>
    <n v="2"/>
    <x v="0"/>
    <s v="Sympecma fusca"/>
    <n v="5"/>
    <s v="AWD"/>
    <x v="5"/>
    <n v="6"/>
    <s v="Pantserjuffers"/>
    <n v="23.857142857142858"/>
  </r>
  <r>
    <n v="18"/>
    <s v="AWD-ZVK-Astridsdriftje"/>
    <d v="2015-06-17T12:05:00"/>
    <n v="2"/>
    <x v="7"/>
    <s v="Brachytron pratense"/>
    <n v="2"/>
    <s v="AWD"/>
    <x v="5"/>
    <n v="6"/>
    <s v="Glazenmakers"/>
    <n v="23.857142857142858"/>
  </r>
  <r>
    <n v="18"/>
    <s v="AWD-ZVK-Astridsdriftje"/>
    <d v="2015-06-17T12:05:00"/>
    <n v="2"/>
    <x v="9"/>
    <s v="Anax imperator"/>
    <n v="1"/>
    <s v="AWD"/>
    <x v="5"/>
    <n v="6"/>
    <s v="Glazenmakers"/>
    <n v="23.857142857142858"/>
  </r>
  <r>
    <n v="18"/>
    <s v="AWD-ZVK-Astridsdriftje"/>
    <d v="2015-06-17T12:05:00"/>
    <n v="2"/>
    <x v="13"/>
    <s v="Chalcolestes viridis"/>
    <n v="2"/>
    <s v="AWD"/>
    <x v="5"/>
    <n v="6"/>
    <s v="Pantserjuffers"/>
    <n v="23.857142857142858"/>
  </r>
  <r>
    <n v="18"/>
    <s v="AWD-ZVK-Astridsdriftje"/>
    <d v="2015-06-17T12:05:00"/>
    <n v="2"/>
    <x v="1"/>
    <s v="Ischnura elegans"/>
    <n v="22"/>
    <s v="AWD"/>
    <x v="5"/>
    <n v="6"/>
    <s v="Waterjuffer"/>
    <n v="23.857142857142858"/>
  </r>
  <r>
    <n v="18"/>
    <s v="AWD-ZVK-Astridsdriftje"/>
    <d v="2015-06-17T12:05:00"/>
    <n v="2"/>
    <x v="10"/>
    <s v="Libellula quadrimaculata"/>
    <n v="10"/>
    <s v="AWD"/>
    <x v="5"/>
    <n v="6"/>
    <s v="Korenbouten"/>
    <n v="23.857142857142858"/>
  </r>
  <r>
    <n v="18"/>
    <s v="AWD-ZVK-Astridsdriftje"/>
    <d v="2015-06-17T12:05:00"/>
    <n v="2"/>
    <x v="8"/>
    <s v="Aeshna isoceles"/>
    <n v="3"/>
    <s v="AWD"/>
    <x v="5"/>
    <n v="6"/>
    <s v="Glazenmakers"/>
    <n v="23.857142857142858"/>
  </r>
  <r>
    <n v="18"/>
    <s v="AWD-ZVK-Astridsdriftje"/>
    <d v="2015-06-17T12:05:00"/>
    <n v="2"/>
    <x v="2"/>
    <s v="Pyrrhosoma nymphula"/>
    <n v="2"/>
    <s v="AWD"/>
    <x v="5"/>
    <n v="6"/>
    <s v="Waterjuffer"/>
    <n v="23.857142857142858"/>
  </r>
  <r>
    <n v="18"/>
    <s v="AWD-ZVK-Astridsdriftje"/>
    <d v="2015-06-17T12:05:00"/>
    <n v="2"/>
    <x v="3"/>
    <s v="Enallagma cyathigerum"/>
    <n v="24"/>
    <s v="AWD"/>
    <x v="5"/>
    <n v="6"/>
    <s v="Waterjuffer"/>
    <n v="23.857142857142858"/>
  </r>
  <r>
    <n v="18"/>
    <s v="AWD-ZVK-Astridsdriftje"/>
    <d v="2015-06-17T12:05:00"/>
    <n v="2"/>
    <x v="5"/>
    <s v="Orthetrum cancellatum"/>
    <n v="2"/>
    <s v="AWD"/>
    <x v="5"/>
    <n v="6"/>
    <s v="Korenbouten"/>
    <n v="23.857142857142858"/>
  </r>
  <r>
    <n v="18"/>
    <s v="AWD-ZVK-Astridsdriftje"/>
    <d v="2015-06-17T12:05:00"/>
    <n v="4"/>
    <x v="5"/>
    <s v="Orthetrum cancellatum"/>
    <n v="5"/>
    <s v="AWD"/>
    <x v="5"/>
    <n v="6"/>
    <s v="Korenbouten"/>
    <n v="23.857142857142858"/>
  </r>
  <r>
    <n v="18"/>
    <s v="AWD-ZVK-Astridsdriftje"/>
    <d v="2015-06-17T12:05:00"/>
    <n v="5"/>
    <x v="5"/>
    <s v="Orthetrum cancellatum"/>
    <n v="3"/>
    <s v="AWD"/>
    <x v="5"/>
    <n v="6"/>
    <s v="Korenbouten"/>
    <n v="23.857142857142858"/>
  </r>
  <r>
    <n v="18"/>
    <s v="AWD-ZVK-Astridsdriftje"/>
    <d v="2015-06-17T12:05:00"/>
    <n v="5"/>
    <x v="10"/>
    <s v="Libellula quadrimaculata"/>
    <n v="17"/>
    <s v="AWD"/>
    <x v="5"/>
    <n v="6"/>
    <s v="Korenbouten"/>
    <n v="23.857142857142858"/>
  </r>
  <r>
    <n v="18"/>
    <s v="AWD-ZVK-Astridsdriftje"/>
    <d v="2015-06-17T12:05:00"/>
    <n v="5"/>
    <x v="8"/>
    <s v="Aeshna isoceles"/>
    <n v="5"/>
    <s v="AWD"/>
    <x v="5"/>
    <n v="6"/>
    <s v="Glazenmakers"/>
    <n v="23.857142857142858"/>
  </r>
  <r>
    <n v="18"/>
    <s v="AWD-ZVK-Astridsdriftje"/>
    <d v="2015-07-01T12:35:00"/>
    <n v="1"/>
    <x v="13"/>
    <s v="Chalcolestes viridis"/>
    <n v="1"/>
    <s v="AWD"/>
    <x v="5"/>
    <n v="7"/>
    <s v="Pantserjuffers"/>
    <n v="25.857142857142858"/>
  </r>
  <r>
    <n v="18"/>
    <s v="AWD-ZVK-Astridsdriftje"/>
    <d v="2015-07-01T12:35:00"/>
    <n v="1"/>
    <x v="1"/>
    <s v="Ischnura elegans"/>
    <n v="22"/>
    <s v="AWD"/>
    <x v="5"/>
    <n v="7"/>
    <s v="Waterjuffer"/>
    <n v="25.857142857142858"/>
  </r>
  <r>
    <n v="18"/>
    <s v="AWD-ZVK-Astridsdriftje"/>
    <d v="2015-07-01T12:35:00"/>
    <n v="1"/>
    <x v="3"/>
    <s v="Enallagma cyathigerum"/>
    <n v="10"/>
    <s v="AWD"/>
    <x v="5"/>
    <n v="7"/>
    <s v="Waterjuffer"/>
    <n v="25.857142857142858"/>
  </r>
  <r>
    <n v="18"/>
    <s v="AWD-ZVK-Astridsdriftje"/>
    <d v="2015-07-01T12:35:00"/>
    <n v="1"/>
    <x v="26"/>
    <s v="Erythromma najas"/>
    <n v="1"/>
    <s v="AWD"/>
    <x v="5"/>
    <n v="7"/>
    <s v="Waterjuffer"/>
    <n v="25.857142857142858"/>
  </r>
  <r>
    <n v="18"/>
    <s v="AWD-ZVK-Astridsdriftje"/>
    <d v="2015-07-01T12:35:00"/>
    <n v="1"/>
    <x v="10"/>
    <s v="Libellula quadrimaculata"/>
    <n v="8"/>
    <s v="AWD"/>
    <x v="5"/>
    <n v="7"/>
    <s v="Korenbouten"/>
    <n v="25.857142857142858"/>
  </r>
  <r>
    <n v="18"/>
    <s v="AWD-ZVK-Astridsdriftje"/>
    <d v="2015-07-01T12:35:00"/>
    <n v="2"/>
    <x v="1"/>
    <s v="Ischnura elegans"/>
    <n v="14"/>
    <s v="AWD"/>
    <x v="5"/>
    <n v="7"/>
    <s v="Waterjuffer"/>
    <n v="25.857142857142858"/>
  </r>
  <r>
    <n v="18"/>
    <s v="AWD-ZVK-Astridsdriftje"/>
    <d v="2015-07-01T12:35:00"/>
    <n v="2"/>
    <x v="3"/>
    <s v="Enallagma cyathigerum"/>
    <n v="20"/>
    <s v="AWD"/>
    <x v="5"/>
    <n v="7"/>
    <s v="Waterjuffer"/>
    <n v="25.857142857142858"/>
  </r>
  <r>
    <n v="18"/>
    <s v="AWD-ZVK-Astridsdriftje"/>
    <d v="2015-07-01T12:35:00"/>
    <n v="2"/>
    <x v="9"/>
    <s v="Anax imperator"/>
    <n v="1"/>
    <s v="AWD"/>
    <x v="5"/>
    <n v="7"/>
    <s v="Glazenmakers"/>
    <n v="25.857142857142858"/>
  </r>
  <r>
    <n v="18"/>
    <s v="AWD-ZVK-Astridsdriftje"/>
    <d v="2015-07-01T12:35:00"/>
    <n v="2"/>
    <x v="10"/>
    <s v="Libellula quadrimaculata"/>
    <n v="8"/>
    <s v="AWD"/>
    <x v="5"/>
    <n v="7"/>
    <s v="Korenbouten"/>
    <n v="25.857142857142858"/>
  </r>
  <r>
    <n v="18"/>
    <s v="AWD-ZVK-Astridsdriftje"/>
    <d v="2015-07-01T12:35:00"/>
    <n v="2"/>
    <x v="5"/>
    <s v="Orthetrum cancellatum"/>
    <n v="1"/>
    <s v="AWD"/>
    <x v="5"/>
    <n v="7"/>
    <s v="Korenbouten"/>
    <n v="25.857142857142858"/>
  </r>
  <r>
    <n v="18"/>
    <s v="AWD-ZVK-Astridsdriftje"/>
    <d v="2015-07-01T12:35:00"/>
    <n v="4"/>
    <x v="10"/>
    <s v="Libellula quadrimaculata"/>
    <n v="4"/>
    <s v="AWD"/>
    <x v="5"/>
    <n v="7"/>
    <s v="Korenbouten"/>
    <n v="25.857142857142858"/>
  </r>
  <r>
    <n v="18"/>
    <s v="AWD-ZVK-Astridsdriftje"/>
    <d v="2015-07-01T12:35:00"/>
    <n v="5"/>
    <x v="8"/>
    <s v="Aeshna isoceles"/>
    <n v="2"/>
    <s v="AWD"/>
    <x v="5"/>
    <n v="7"/>
    <s v="Glazenmakers"/>
    <n v="25.857142857142858"/>
  </r>
  <r>
    <n v="18"/>
    <s v="AWD-ZVK-Astridsdriftje"/>
    <d v="2015-07-01T12:35:00"/>
    <n v="5"/>
    <x v="9"/>
    <s v="Anax imperator"/>
    <n v="3"/>
    <s v="AWD"/>
    <x v="5"/>
    <n v="7"/>
    <s v="Glazenmakers"/>
    <n v="25.857142857142858"/>
  </r>
  <r>
    <n v="18"/>
    <s v="AWD-ZVK-Astridsdriftje"/>
    <d v="2015-07-01T12:35:00"/>
    <n v="5"/>
    <x v="10"/>
    <s v="Libellula quadrimaculata"/>
    <n v="8"/>
    <s v="AWD"/>
    <x v="5"/>
    <n v="7"/>
    <s v="Korenbouten"/>
    <n v="25.857142857142858"/>
  </r>
  <r>
    <n v="18"/>
    <s v="AWD-ZVK-Astridsdriftje"/>
    <d v="2015-07-17T13:10:00"/>
    <n v="1"/>
    <x v="1"/>
    <s v="Ischnura elegans"/>
    <n v="5"/>
    <s v="AWD"/>
    <x v="5"/>
    <n v="7"/>
    <s v="Waterjuffer"/>
    <n v="28.142857142857142"/>
  </r>
  <r>
    <n v="18"/>
    <s v="AWD-ZVK-Astridsdriftje"/>
    <d v="2015-07-17T13:10:00"/>
    <n v="1"/>
    <x v="3"/>
    <s v="Enallagma cyathigerum"/>
    <n v="16"/>
    <s v="AWD"/>
    <x v="5"/>
    <n v="7"/>
    <s v="Waterjuffer"/>
    <n v="28.142857142857142"/>
  </r>
  <r>
    <n v="18"/>
    <s v="AWD-ZVK-Astridsdriftje"/>
    <d v="2015-07-17T13:10:00"/>
    <n v="1"/>
    <x v="26"/>
    <s v="Erythromma najas"/>
    <n v="1"/>
    <s v="AWD"/>
    <x v="5"/>
    <n v="7"/>
    <s v="Waterjuffer"/>
    <n v="28.142857142857142"/>
  </r>
  <r>
    <n v="18"/>
    <s v="AWD-ZVK-Astridsdriftje"/>
    <d v="2015-07-17T13:10:00"/>
    <n v="1"/>
    <x v="9"/>
    <s v="Anax imperator"/>
    <n v="1"/>
    <s v="AWD"/>
    <x v="5"/>
    <n v="7"/>
    <s v="Glazenmakers"/>
    <n v="28.142857142857142"/>
  </r>
  <r>
    <n v="18"/>
    <s v="AWD-ZVK-Astridsdriftje"/>
    <d v="2015-07-17T13:10:00"/>
    <n v="1"/>
    <x v="10"/>
    <s v="Libellula quadrimaculata"/>
    <n v="5"/>
    <s v="AWD"/>
    <x v="5"/>
    <n v="7"/>
    <s v="Korenbouten"/>
    <n v="28.142857142857142"/>
  </r>
  <r>
    <n v="18"/>
    <s v="AWD-ZVK-Astridsdriftje"/>
    <d v="2015-07-17T13:10:00"/>
    <n v="1"/>
    <x v="17"/>
    <s v="Sympetrum vulgatum"/>
    <n v="10"/>
    <s v="AWD"/>
    <x v="5"/>
    <n v="7"/>
    <s v="Korenbouten"/>
    <n v="28.142857142857142"/>
  </r>
  <r>
    <n v="18"/>
    <s v="AWD-ZVK-Astridsdriftje"/>
    <d v="2015-07-17T13:10:00"/>
    <n v="2"/>
    <x v="1"/>
    <s v="Ischnura elegans"/>
    <n v="21"/>
    <s v="AWD"/>
    <x v="5"/>
    <n v="7"/>
    <s v="Waterjuffer"/>
    <n v="28.142857142857142"/>
  </r>
  <r>
    <n v="18"/>
    <s v="AWD-ZVK-Astridsdriftje"/>
    <d v="2015-07-17T13:10:00"/>
    <n v="2"/>
    <x v="3"/>
    <s v="Enallagma cyathigerum"/>
    <n v="45"/>
    <s v="AWD"/>
    <x v="5"/>
    <n v="7"/>
    <s v="Waterjuffer"/>
    <n v="28.142857142857142"/>
  </r>
  <r>
    <n v="18"/>
    <s v="AWD-ZVK-Astridsdriftje"/>
    <d v="2015-07-17T13:10:00"/>
    <n v="2"/>
    <x v="26"/>
    <s v="Erythromma najas"/>
    <n v="1"/>
    <s v="AWD"/>
    <x v="5"/>
    <n v="7"/>
    <s v="Waterjuffer"/>
    <n v="28.142857142857142"/>
  </r>
  <r>
    <n v="18"/>
    <s v="AWD-ZVK-Astridsdriftje"/>
    <d v="2015-07-17T13:10:00"/>
    <n v="2"/>
    <x v="9"/>
    <s v="Anax imperator"/>
    <n v="1"/>
    <s v="AWD"/>
    <x v="5"/>
    <n v="7"/>
    <s v="Glazenmakers"/>
    <n v="28.142857142857142"/>
  </r>
  <r>
    <n v="18"/>
    <s v="AWD-ZVK-Astridsdriftje"/>
    <d v="2015-07-17T13:10:00"/>
    <n v="2"/>
    <x v="10"/>
    <s v="Libellula quadrimaculata"/>
    <n v="7"/>
    <s v="AWD"/>
    <x v="5"/>
    <n v="7"/>
    <s v="Korenbouten"/>
    <n v="28.142857142857142"/>
  </r>
  <r>
    <n v="18"/>
    <s v="AWD-ZVK-Astridsdriftje"/>
    <d v="2015-07-17T13:10:00"/>
    <n v="2"/>
    <x v="17"/>
    <s v="Sympetrum vulgatum"/>
    <n v="13"/>
    <s v="AWD"/>
    <x v="5"/>
    <n v="7"/>
    <s v="Korenbouten"/>
    <n v="28.142857142857142"/>
  </r>
  <r>
    <n v="18"/>
    <s v="AWD-ZVK-Astridsdriftje"/>
    <d v="2015-07-17T13:10:00"/>
    <n v="4"/>
    <x v="20"/>
    <s v="Anax parthenope"/>
    <n v="2"/>
    <s v="AWD"/>
    <x v="5"/>
    <n v="7"/>
    <s v="Glazenmakers"/>
    <n v="28.142857142857142"/>
  </r>
  <r>
    <n v="18"/>
    <s v="AWD-ZVK-Astridsdriftje"/>
    <d v="2015-07-17T13:10:00"/>
    <n v="5"/>
    <x v="9"/>
    <s v="Anax imperator"/>
    <n v="1"/>
    <s v="AWD"/>
    <x v="5"/>
    <n v="7"/>
    <s v="Glazenmakers"/>
    <n v="28.142857142857142"/>
  </r>
  <r>
    <n v="18"/>
    <s v="AWD-ZVK-Astridsdriftje"/>
    <d v="2015-07-17T13:10:00"/>
    <n v="5"/>
    <x v="10"/>
    <s v="Libellula quadrimaculata"/>
    <n v="3"/>
    <s v="AWD"/>
    <x v="5"/>
    <n v="7"/>
    <s v="Korenbouten"/>
    <n v="28.142857142857142"/>
  </r>
  <r>
    <n v="18"/>
    <s v="AWD-ZVK-Astridsdriftje"/>
    <d v="2015-07-17T13:10:00"/>
    <n v="5"/>
    <x v="5"/>
    <s v="Orthetrum cancellatum"/>
    <n v="1"/>
    <s v="AWD"/>
    <x v="5"/>
    <n v="7"/>
    <s v="Korenbouten"/>
    <n v="28.142857142857142"/>
  </r>
  <r>
    <n v="18"/>
    <s v="AWD-ZVK-Astridsdriftje"/>
    <d v="2015-07-17T13:10:00"/>
    <n v="5"/>
    <x v="20"/>
    <s v="Anax parthenope"/>
    <n v="1"/>
    <s v="AWD"/>
    <x v="5"/>
    <n v="7"/>
    <s v="Glazenmakers"/>
    <n v="28.142857142857142"/>
  </r>
  <r>
    <n v="18"/>
    <s v="AWD-ZVK-Astridsdriftje"/>
    <d v="2015-07-31T15:00:00"/>
    <n v="1"/>
    <x v="13"/>
    <s v="Chalcolestes viridis"/>
    <n v="1"/>
    <s v="AWD"/>
    <x v="5"/>
    <n v="7"/>
    <s v="Pantserjuffers"/>
    <n v="30.142857142857142"/>
  </r>
  <r>
    <n v="18"/>
    <s v="AWD-ZVK-Astridsdriftje"/>
    <d v="2015-07-31T15:00:00"/>
    <n v="1"/>
    <x v="1"/>
    <s v="Ischnura elegans"/>
    <n v="4"/>
    <s v="AWD"/>
    <x v="5"/>
    <n v="7"/>
    <s v="Waterjuffer"/>
    <n v="30.142857142857142"/>
  </r>
  <r>
    <n v="18"/>
    <s v="AWD-ZVK-Astridsdriftje"/>
    <d v="2015-07-31T15:00:00"/>
    <n v="1"/>
    <x v="3"/>
    <s v="Enallagma cyathigerum"/>
    <n v="12"/>
    <s v="AWD"/>
    <x v="5"/>
    <n v="7"/>
    <s v="Waterjuffer"/>
    <n v="30.142857142857142"/>
  </r>
  <r>
    <n v="18"/>
    <s v="AWD-ZVK-Astridsdriftje"/>
    <d v="2015-07-31T15:00:00"/>
    <n v="1"/>
    <x v="17"/>
    <s v="Sympetrum vulgatum"/>
    <n v="7"/>
    <s v="AWD"/>
    <x v="5"/>
    <n v="7"/>
    <s v="Korenbouten"/>
    <n v="30.142857142857142"/>
  </r>
  <r>
    <n v="18"/>
    <s v="AWD-ZVK-Astridsdriftje"/>
    <d v="2015-07-31T15:00:00"/>
    <n v="2"/>
    <x v="1"/>
    <s v="Ischnura elegans"/>
    <n v="6"/>
    <s v="AWD"/>
    <x v="5"/>
    <n v="7"/>
    <s v="Waterjuffer"/>
    <n v="30.142857142857142"/>
  </r>
  <r>
    <n v="18"/>
    <s v="AWD-ZVK-Astridsdriftje"/>
    <d v="2015-07-31T15:00:00"/>
    <n v="2"/>
    <x v="3"/>
    <s v="Enallagma cyathigerum"/>
    <n v="44"/>
    <s v="AWD"/>
    <x v="5"/>
    <n v="7"/>
    <s v="Waterjuffer"/>
    <n v="30.142857142857142"/>
  </r>
  <r>
    <n v="18"/>
    <s v="AWD-ZVK-Astridsdriftje"/>
    <d v="2015-07-31T15:00:00"/>
    <n v="2"/>
    <x v="6"/>
    <s v="Coenagrion puella"/>
    <n v="1"/>
    <s v="AWD"/>
    <x v="5"/>
    <n v="7"/>
    <s v="Waterjuffer"/>
    <n v="30.142857142857142"/>
  </r>
  <r>
    <n v="18"/>
    <s v="AWD-ZVK-Astridsdriftje"/>
    <d v="2015-07-31T15:00:00"/>
    <n v="2"/>
    <x v="16"/>
    <s v="Sympetrum sanguineum"/>
    <n v="1"/>
    <s v="AWD"/>
    <x v="5"/>
    <n v="7"/>
    <s v="Korenbouten"/>
    <n v="30.142857142857142"/>
  </r>
  <r>
    <n v="18"/>
    <s v="AWD-ZVK-Astridsdriftje"/>
    <d v="2015-07-31T15:00:00"/>
    <n v="2"/>
    <x v="12"/>
    <s v="Sympetrum striolatum"/>
    <n v="4"/>
    <s v="AWD"/>
    <x v="5"/>
    <n v="7"/>
    <s v="Korenbouten"/>
    <n v="30.142857142857142"/>
  </r>
  <r>
    <n v="18"/>
    <s v="AWD-ZVK-Astridsdriftje"/>
    <d v="2015-07-31T15:00:00"/>
    <n v="2"/>
    <x v="17"/>
    <s v="Sympetrum vulgatum"/>
    <n v="43"/>
    <s v="AWD"/>
    <x v="5"/>
    <n v="7"/>
    <s v="Korenbouten"/>
    <n v="30.142857142857142"/>
  </r>
  <r>
    <n v="18"/>
    <s v="AWD-ZVK-Astridsdriftje"/>
    <d v="2015-07-31T15:00:00"/>
    <n v="5"/>
    <x v="9"/>
    <s v="Anax imperator"/>
    <n v="2"/>
    <s v="AWD"/>
    <x v="5"/>
    <n v="7"/>
    <s v="Glazenmakers"/>
    <n v="30.142857142857142"/>
  </r>
  <r>
    <n v="18"/>
    <s v="AWD-ZVK-Astridsdriftje"/>
    <d v="2015-07-31T15:00:00"/>
    <n v="5"/>
    <x v="20"/>
    <s v="Anax parthenope"/>
    <n v="1"/>
    <s v="AWD"/>
    <x v="5"/>
    <n v="7"/>
    <s v="Glazenmakers"/>
    <n v="30.142857142857142"/>
  </r>
  <r>
    <n v="18"/>
    <s v="AWD-ZVK-Astridsdriftje"/>
    <d v="2015-08-14T13:10:00"/>
    <n v="1"/>
    <x v="13"/>
    <s v="Chalcolestes viridis"/>
    <n v="20"/>
    <s v="AWD"/>
    <x v="5"/>
    <n v="8"/>
    <s v="Pantserjuffers"/>
    <n v="32.142857142857146"/>
  </r>
  <r>
    <n v="18"/>
    <s v="AWD-ZVK-Astridsdriftje"/>
    <d v="2015-08-14T13:10:00"/>
    <n v="1"/>
    <x v="1"/>
    <s v="Ischnura elegans"/>
    <n v="34"/>
    <s v="AWD"/>
    <x v="5"/>
    <n v="8"/>
    <s v="Waterjuffer"/>
    <n v="32.142857142857146"/>
  </r>
  <r>
    <n v="18"/>
    <s v="AWD-ZVK-Astridsdriftje"/>
    <d v="2015-08-14T13:10:00"/>
    <n v="1"/>
    <x v="3"/>
    <s v="Enallagma cyathigerum"/>
    <n v="78"/>
    <s v="AWD"/>
    <x v="5"/>
    <n v="8"/>
    <s v="Waterjuffer"/>
    <n v="32.142857142857146"/>
  </r>
  <r>
    <n v="18"/>
    <s v="AWD-ZVK-Astridsdriftje"/>
    <d v="2015-08-14T13:10:00"/>
    <n v="1"/>
    <x v="6"/>
    <s v="Coenagrion puella"/>
    <n v="3"/>
    <s v="AWD"/>
    <x v="5"/>
    <n v="8"/>
    <s v="Waterjuffer"/>
    <n v="32.142857142857146"/>
  </r>
  <r>
    <n v="18"/>
    <s v="AWD-ZVK-Astridsdriftje"/>
    <d v="2015-08-14T13:10:00"/>
    <n v="1"/>
    <x v="14"/>
    <s v="Aeshna mixta"/>
    <n v="2"/>
    <s v="AWD"/>
    <x v="5"/>
    <n v="8"/>
    <s v="Glazenmakers"/>
    <n v="32.142857142857146"/>
  </r>
  <r>
    <n v="18"/>
    <s v="AWD-ZVK-Astridsdriftje"/>
    <d v="2015-08-14T13:10:00"/>
    <n v="1"/>
    <x v="23"/>
    <s v="Sympetrum striolatum/vulgatum"/>
    <n v="6"/>
    <s v="AWD"/>
    <x v="5"/>
    <n v="8"/>
    <s v="Korenbouten"/>
    <n v="32.142857142857146"/>
  </r>
  <r>
    <n v="18"/>
    <s v="AWD-ZVK-Astridsdriftje"/>
    <d v="2015-08-14T13:10:00"/>
    <n v="1"/>
    <x v="17"/>
    <s v="Sympetrum vulgatum"/>
    <n v="7"/>
    <s v="AWD"/>
    <x v="5"/>
    <n v="8"/>
    <s v="Korenbouten"/>
    <n v="32.142857142857146"/>
  </r>
  <r>
    <n v="18"/>
    <s v="AWD-ZVK-Astridsdriftje"/>
    <d v="2015-08-14T13:10:00"/>
    <n v="2"/>
    <x v="1"/>
    <s v="Ischnura elegans"/>
    <n v="40"/>
    <s v="AWD"/>
    <x v="5"/>
    <n v="8"/>
    <s v="Waterjuffer"/>
    <n v="32.142857142857146"/>
  </r>
  <r>
    <n v="18"/>
    <s v="AWD-ZVK-Astridsdriftje"/>
    <d v="2015-08-14T13:10:00"/>
    <n v="2"/>
    <x v="3"/>
    <s v="Enallagma cyathigerum"/>
    <n v="68"/>
    <s v="AWD"/>
    <x v="5"/>
    <n v="8"/>
    <s v="Waterjuffer"/>
    <n v="32.142857142857146"/>
  </r>
  <r>
    <n v="18"/>
    <s v="AWD-ZVK-Astridsdriftje"/>
    <d v="2015-08-14T13:10:00"/>
    <n v="2"/>
    <x v="9"/>
    <s v="Anax imperator"/>
    <n v="1"/>
    <s v="AWD"/>
    <x v="5"/>
    <n v="8"/>
    <s v="Glazenmakers"/>
    <n v="32.142857142857146"/>
  </r>
  <r>
    <n v="18"/>
    <s v="AWD-ZVK-Astridsdriftje"/>
    <d v="2015-08-14T13:10:00"/>
    <n v="2"/>
    <x v="16"/>
    <s v="Sympetrum sanguineum"/>
    <n v="3"/>
    <s v="AWD"/>
    <x v="5"/>
    <n v="8"/>
    <s v="Korenbouten"/>
    <n v="32.142857142857146"/>
  </r>
  <r>
    <n v="18"/>
    <s v="AWD-ZVK-Astridsdriftje"/>
    <d v="2015-08-14T13:10:00"/>
    <n v="2"/>
    <x v="12"/>
    <s v="Sympetrum striolatum"/>
    <n v="8"/>
    <s v="AWD"/>
    <x v="5"/>
    <n v="8"/>
    <s v="Korenbouten"/>
    <n v="32.142857142857146"/>
  </r>
  <r>
    <n v="18"/>
    <s v="AWD-ZVK-Astridsdriftje"/>
    <d v="2015-08-14T13:10:00"/>
    <n v="2"/>
    <x v="17"/>
    <s v="Sympetrum vulgatum"/>
    <n v="21"/>
    <s v="AWD"/>
    <x v="5"/>
    <n v="8"/>
    <s v="Korenbouten"/>
    <n v="32.142857142857146"/>
  </r>
  <r>
    <n v="18"/>
    <s v="AWD-ZVK-Astridsdriftje"/>
    <d v="2015-08-14T13:10:00"/>
    <n v="5"/>
    <x v="9"/>
    <s v="Anax imperator"/>
    <n v="2"/>
    <s v="AWD"/>
    <x v="5"/>
    <n v="8"/>
    <s v="Glazenmakers"/>
    <n v="32.142857142857146"/>
  </r>
  <r>
    <n v="18"/>
    <s v="AWD-ZVK-Astridsdriftje"/>
    <d v="2015-08-14T13:10:00"/>
    <n v="5"/>
    <x v="20"/>
    <s v="Anax parthenope"/>
    <n v="1"/>
    <s v="AWD"/>
    <x v="5"/>
    <n v="8"/>
    <s v="Glazenmakers"/>
    <n v="32.142857142857146"/>
  </r>
  <r>
    <n v="18"/>
    <s v="AWD-ZVK-Astridsdriftje"/>
    <d v="2015-08-28T15:05:00"/>
    <n v="1"/>
    <x v="1"/>
    <s v="Ischnura elegans"/>
    <n v="1"/>
    <s v="AWD"/>
    <x v="5"/>
    <n v="8"/>
    <s v="Waterjuffer"/>
    <n v="34.142857142857146"/>
  </r>
  <r>
    <n v="18"/>
    <s v="AWD-ZVK-Astridsdriftje"/>
    <d v="2015-08-28T15:05:00"/>
    <n v="1"/>
    <x v="3"/>
    <s v="Enallagma cyathigerum"/>
    <n v="6"/>
    <s v="AWD"/>
    <x v="5"/>
    <n v="8"/>
    <s v="Waterjuffer"/>
    <n v="34.142857142857146"/>
  </r>
  <r>
    <n v="18"/>
    <s v="AWD-ZVK-Astridsdriftje"/>
    <d v="2015-08-28T15:05:00"/>
    <n v="1"/>
    <x v="27"/>
    <s v="Aeshna cyanea"/>
    <n v="1"/>
    <s v="AWD"/>
    <x v="5"/>
    <n v="8"/>
    <s v="Glazenmakers"/>
    <n v="34.142857142857146"/>
  </r>
  <r>
    <n v="18"/>
    <s v="AWD-ZVK-Astridsdriftje"/>
    <d v="2015-08-28T15:05:00"/>
    <n v="1"/>
    <x v="14"/>
    <s v="Aeshna mixta"/>
    <n v="3"/>
    <s v="AWD"/>
    <x v="5"/>
    <n v="8"/>
    <s v="Glazenmakers"/>
    <n v="34.142857142857146"/>
  </r>
  <r>
    <n v="18"/>
    <s v="AWD-ZVK-Astridsdriftje"/>
    <d v="2015-08-28T15:05:00"/>
    <n v="1"/>
    <x v="17"/>
    <s v="Sympetrum vulgatum"/>
    <n v="14"/>
    <s v="AWD"/>
    <x v="5"/>
    <n v="8"/>
    <s v="Korenbouten"/>
    <n v="34.142857142857146"/>
  </r>
  <r>
    <n v="18"/>
    <s v="AWD-ZVK-Astridsdriftje"/>
    <d v="2015-08-28T15:05:00"/>
    <n v="2"/>
    <x v="13"/>
    <s v="Chalcolestes viridis"/>
    <n v="9"/>
    <s v="AWD"/>
    <x v="5"/>
    <n v="8"/>
    <s v="Pantserjuffers"/>
    <n v="34.142857142857146"/>
  </r>
  <r>
    <n v="18"/>
    <s v="AWD-ZVK-Astridsdriftje"/>
    <d v="2015-08-28T15:05:00"/>
    <n v="2"/>
    <x v="1"/>
    <s v="Ischnura elegans"/>
    <n v="2"/>
    <s v="AWD"/>
    <x v="5"/>
    <n v="8"/>
    <s v="Waterjuffer"/>
    <n v="34.142857142857146"/>
  </r>
  <r>
    <n v="18"/>
    <s v="AWD-ZVK-Astridsdriftje"/>
    <d v="2015-08-28T15:05:00"/>
    <n v="2"/>
    <x v="3"/>
    <s v="Enallagma cyathigerum"/>
    <n v="7"/>
    <s v="AWD"/>
    <x v="5"/>
    <n v="8"/>
    <s v="Waterjuffer"/>
    <n v="34.142857142857146"/>
  </r>
  <r>
    <n v="18"/>
    <s v="AWD-ZVK-Astridsdriftje"/>
    <d v="2015-08-28T15:05:00"/>
    <n v="2"/>
    <x v="30"/>
    <s v="Erythromma viridulum"/>
    <n v="1"/>
    <s v="AWD"/>
    <x v="5"/>
    <n v="8"/>
    <s v="Waterjuffer"/>
    <n v="34.142857142857146"/>
  </r>
  <r>
    <n v="18"/>
    <s v="AWD-ZVK-Astridsdriftje"/>
    <d v="2015-08-28T15:05:00"/>
    <n v="2"/>
    <x v="27"/>
    <s v="Aeshna cyanea"/>
    <n v="1"/>
    <s v="AWD"/>
    <x v="5"/>
    <n v="8"/>
    <s v="Glazenmakers"/>
    <n v="34.142857142857146"/>
  </r>
  <r>
    <n v="18"/>
    <s v="AWD-ZVK-Astridsdriftje"/>
    <d v="2015-08-28T15:05:00"/>
    <n v="2"/>
    <x v="14"/>
    <s v="Aeshna mixta"/>
    <n v="2"/>
    <s v="AWD"/>
    <x v="5"/>
    <n v="8"/>
    <s v="Glazenmakers"/>
    <n v="34.142857142857146"/>
  </r>
  <r>
    <n v="18"/>
    <s v="AWD-ZVK-Astridsdriftje"/>
    <d v="2015-08-28T15:05:00"/>
    <n v="2"/>
    <x v="17"/>
    <s v="Sympetrum vulgatum"/>
    <n v="9"/>
    <s v="AWD"/>
    <x v="5"/>
    <n v="8"/>
    <s v="Korenbouten"/>
    <n v="34.142857142857146"/>
  </r>
  <r>
    <n v="18"/>
    <s v="AWD-ZVK-Astridsdriftje"/>
    <d v="2015-08-28T15:05:00"/>
    <n v="4"/>
    <x v="14"/>
    <s v="Aeshna mixta"/>
    <n v="3"/>
    <s v="AWD"/>
    <x v="5"/>
    <n v="8"/>
    <s v="Glazenmakers"/>
    <n v="34.142857142857146"/>
  </r>
  <r>
    <n v="18"/>
    <s v="AWD-ZVK-Astridsdriftje"/>
    <d v="2015-08-28T15:05:00"/>
    <n v="5"/>
    <x v="9"/>
    <s v="Anax imperator"/>
    <n v="1"/>
    <s v="AWD"/>
    <x v="5"/>
    <n v="8"/>
    <s v="Glazenmakers"/>
    <n v="34.142857142857146"/>
  </r>
  <r>
    <n v="18"/>
    <s v="AWD-ZVK-Astridsdriftje"/>
    <d v="2015-09-18T14:15:00"/>
    <n v="1"/>
    <x v="13"/>
    <s v="Chalcolestes viridis"/>
    <n v="1"/>
    <s v="AWD"/>
    <x v="5"/>
    <n v="9"/>
    <s v="Pantserjuffers"/>
    <n v="37.142857142857146"/>
  </r>
  <r>
    <n v="18"/>
    <s v="AWD-ZVK-Astridsdriftje"/>
    <d v="2015-09-18T14:15:00"/>
    <n v="1"/>
    <x v="14"/>
    <s v="Aeshna mixta"/>
    <n v="2"/>
    <s v="AWD"/>
    <x v="5"/>
    <n v="9"/>
    <s v="Glazenmakers"/>
    <n v="37.142857142857146"/>
  </r>
  <r>
    <n v="18"/>
    <s v="AWD-ZVK-Astridsdriftje"/>
    <d v="2015-09-18T14:15:00"/>
    <n v="2"/>
    <x v="3"/>
    <s v="Enallagma cyathigerum"/>
    <n v="4"/>
    <s v="AWD"/>
    <x v="5"/>
    <n v="9"/>
    <s v="Waterjuffer"/>
    <n v="37.142857142857146"/>
  </r>
  <r>
    <n v="18"/>
    <s v="AWD-ZVK-Astridsdriftje"/>
    <d v="2015-09-18T14:15:00"/>
    <n v="2"/>
    <x v="13"/>
    <s v="Chalcolestes viridis"/>
    <n v="3"/>
    <s v="AWD"/>
    <x v="5"/>
    <n v="9"/>
    <s v="Pantserjuffers"/>
    <n v="37.142857142857146"/>
  </r>
  <r>
    <n v="18"/>
    <s v="AWD-ZVK-Astridsdriftje"/>
    <d v="2015-09-18T14:15:00"/>
    <n v="2"/>
    <x v="1"/>
    <s v="Ischnura elegans"/>
    <n v="1"/>
    <s v="AWD"/>
    <x v="5"/>
    <n v="9"/>
    <s v="Waterjuffer"/>
    <n v="37.142857142857146"/>
  </r>
  <r>
    <n v="18"/>
    <s v="AWD-ZVK-Astridsdriftje"/>
    <d v="2015-09-18T14:15:00"/>
    <n v="2"/>
    <x v="12"/>
    <s v="Sympetrum striolatum"/>
    <n v="1"/>
    <s v="AWD"/>
    <x v="5"/>
    <n v="9"/>
    <s v="Korenbouten"/>
    <n v="37.142857142857146"/>
  </r>
  <r>
    <n v="18"/>
    <s v="AWD-ZVK-Astridsdriftje"/>
    <d v="2015-09-18T14:15:00"/>
    <n v="2"/>
    <x v="23"/>
    <s v="Sympetrum striolatum/vulgatum"/>
    <n v="1"/>
    <s v="AWD"/>
    <x v="5"/>
    <n v="9"/>
    <s v="Korenbouten"/>
    <n v="37.142857142857146"/>
  </r>
  <r>
    <n v="18"/>
    <s v="AWD-ZVK-Astridsdriftje"/>
    <d v="2015-09-18T14:15:00"/>
    <n v="5"/>
    <x v="14"/>
    <s v="Aeshna mixta"/>
    <n v="3"/>
    <s v="AWD"/>
    <x v="5"/>
    <n v="9"/>
    <s v="Glazenmakers"/>
    <n v="37.142857142857146"/>
  </r>
  <r>
    <n v="18"/>
    <s v="AWD-ZVK-Astridsdriftje"/>
    <d v="2016-05-10T14:20:00"/>
    <n v="2"/>
    <x v="7"/>
    <s v="Brachytron pratense"/>
    <n v="2"/>
    <s v="AWD"/>
    <x v="6"/>
    <n v="5"/>
    <s v="Glazenmakers"/>
    <n v="18.571428571428573"/>
  </r>
  <r>
    <n v="18"/>
    <s v="AWD-ZVK-Astridsdriftje"/>
    <d v="2016-05-10T14:20:00"/>
    <n v="5"/>
    <x v="7"/>
    <s v="Brachytron pratense"/>
    <n v="2"/>
    <s v="AWD"/>
    <x v="6"/>
    <n v="5"/>
    <s v="Glazenmakers"/>
    <n v="18.571428571428573"/>
  </r>
  <r>
    <n v="18"/>
    <s v="AWD-ZVK-Astridsdriftje"/>
    <d v="2016-05-27T13:45:00"/>
    <n v="1"/>
    <x v="1"/>
    <s v="Ischnura elegans"/>
    <n v="10"/>
    <s v="AWD"/>
    <x v="6"/>
    <n v="5"/>
    <s v="Waterjuffer"/>
    <n v="21"/>
  </r>
  <r>
    <n v="18"/>
    <s v="AWD-ZVK-Astridsdriftje"/>
    <d v="2016-05-27T13:45:00"/>
    <n v="1"/>
    <x v="3"/>
    <s v="Enallagma cyathigerum"/>
    <n v="27"/>
    <s v="AWD"/>
    <x v="6"/>
    <n v="5"/>
    <s v="Waterjuffer"/>
    <n v="21"/>
  </r>
  <r>
    <n v="18"/>
    <s v="AWD-ZVK-Astridsdriftje"/>
    <d v="2016-05-27T13:45:00"/>
    <n v="1"/>
    <x v="26"/>
    <s v="Erythromma najas"/>
    <n v="2"/>
    <s v="AWD"/>
    <x v="6"/>
    <n v="5"/>
    <s v="Waterjuffer"/>
    <n v="21"/>
  </r>
  <r>
    <n v="18"/>
    <s v="AWD-ZVK-Astridsdriftje"/>
    <d v="2016-05-27T13:45:00"/>
    <n v="1"/>
    <x v="7"/>
    <s v="Brachytron pratense"/>
    <n v="1"/>
    <s v="AWD"/>
    <x v="6"/>
    <n v="5"/>
    <s v="Glazenmakers"/>
    <n v="21"/>
  </r>
  <r>
    <n v="18"/>
    <s v="AWD-ZVK-Astridsdriftje"/>
    <d v="2016-05-27T13:45:00"/>
    <n v="1"/>
    <x v="10"/>
    <s v="Libellula quadrimaculata"/>
    <n v="8"/>
    <s v="AWD"/>
    <x v="6"/>
    <n v="5"/>
    <s v="Korenbouten"/>
    <n v="21"/>
  </r>
  <r>
    <n v="18"/>
    <s v="AWD-ZVK-Astridsdriftje"/>
    <d v="2016-05-27T13:45:00"/>
    <n v="2"/>
    <x v="1"/>
    <s v="Ischnura elegans"/>
    <n v="20"/>
    <s v="AWD"/>
    <x v="6"/>
    <n v="5"/>
    <s v="Waterjuffer"/>
    <n v="21"/>
  </r>
  <r>
    <n v="18"/>
    <s v="AWD-ZVK-Astridsdriftje"/>
    <d v="2016-05-27T13:45:00"/>
    <n v="2"/>
    <x v="3"/>
    <s v="Enallagma cyathigerum"/>
    <n v="50"/>
    <s v="AWD"/>
    <x v="6"/>
    <n v="5"/>
    <s v="Waterjuffer"/>
    <n v="21"/>
  </r>
  <r>
    <n v="18"/>
    <s v="AWD-ZVK-Astridsdriftje"/>
    <d v="2016-05-27T13:45:00"/>
    <n v="2"/>
    <x v="26"/>
    <s v="Erythromma najas"/>
    <n v="1"/>
    <s v="AWD"/>
    <x v="6"/>
    <n v="5"/>
    <s v="Waterjuffer"/>
    <n v="21"/>
  </r>
  <r>
    <n v="18"/>
    <s v="AWD-ZVK-Astridsdriftje"/>
    <d v="2016-05-27T13:45:00"/>
    <n v="2"/>
    <x v="7"/>
    <s v="Brachytron pratense"/>
    <n v="2"/>
    <s v="AWD"/>
    <x v="6"/>
    <n v="5"/>
    <s v="Glazenmakers"/>
    <n v="21"/>
  </r>
  <r>
    <n v="18"/>
    <s v="AWD-ZVK-Astridsdriftje"/>
    <d v="2016-05-27T13:45:00"/>
    <n v="2"/>
    <x v="10"/>
    <s v="Libellula quadrimaculata"/>
    <n v="12"/>
    <s v="AWD"/>
    <x v="6"/>
    <n v="5"/>
    <s v="Korenbouten"/>
    <n v="21"/>
  </r>
  <r>
    <n v="18"/>
    <s v="AWD-ZVK-Astridsdriftje"/>
    <d v="2016-05-27T13:45:00"/>
    <n v="4"/>
    <x v="10"/>
    <s v="Libellula quadrimaculata"/>
    <n v="6"/>
    <s v="AWD"/>
    <x v="6"/>
    <n v="5"/>
    <s v="Korenbouten"/>
    <n v="21"/>
  </r>
  <r>
    <n v="18"/>
    <s v="AWD-ZVK-Astridsdriftje"/>
    <d v="2016-05-27T13:45:00"/>
    <n v="5"/>
    <x v="7"/>
    <s v="Brachytron pratense"/>
    <n v="1"/>
    <s v="AWD"/>
    <x v="6"/>
    <n v="5"/>
    <s v="Glazenmakers"/>
    <n v="21"/>
  </r>
  <r>
    <n v="18"/>
    <s v="AWD-ZVK-Astridsdriftje"/>
    <d v="2016-05-27T13:45:00"/>
    <n v="5"/>
    <x v="10"/>
    <s v="Libellula quadrimaculata"/>
    <n v="7"/>
    <s v="AWD"/>
    <x v="6"/>
    <n v="5"/>
    <s v="Korenbouten"/>
    <n v="21"/>
  </r>
  <r>
    <n v="18"/>
    <s v="AWD-ZVK-Astridsdriftje"/>
    <d v="2016-06-08T14:45:00"/>
    <n v="1"/>
    <x v="1"/>
    <s v="Ischnura elegans"/>
    <n v="5"/>
    <s v="AWD"/>
    <x v="6"/>
    <n v="6"/>
    <s v="Waterjuffer"/>
    <n v="22.714285714285715"/>
  </r>
  <r>
    <n v="18"/>
    <s v="AWD-ZVK-Astridsdriftje"/>
    <d v="2016-06-08T14:45:00"/>
    <n v="1"/>
    <x v="3"/>
    <s v="Enallagma cyathigerum"/>
    <n v="61"/>
    <s v="AWD"/>
    <x v="6"/>
    <n v="6"/>
    <s v="Waterjuffer"/>
    <n v="22.714285714285715"/>
  </r>
  <r>
    <n v="18"/>
    <s v="AWD-ZVK-Astridsdriftje"/>
    <d v="2016-06-08T14:45:00"/>
    <n v="1"/>
    <x v="26"/>
    <s v="Erythromma najas"/>
    <n v="7"/>
    <s v="AWD"/>
    <x v="6"/>
    <n v="6"/>
    <s v="Waterjuffer"/>
    <n v="22.714285714285715"/>
  </r>
  <r>
    <n v="18"/>
    <s v="AWD-ZVK-Astridsdriftje"/>
    <d v="2016-06-08T14:45:00"/>
    <n v="1"/>
    <x v="9"/>
    <s v="Anax imperator"/>
    <n v="3"/>
    <s v="AWD"/>
    <x v="6"/>
    <n v="6"/>
    <s v="Glazenmakers"/>
    <n v="22.714285714285715"/>
  </r>
  <r>
    <n v="18"/>
    <s v="AWD-ZVK-Astridsdriftje"/>
    <d v="2016-06-08T14:45:00"/>
    <n v="1"/>
    <x v="10"/>
    <s v="Libellula quadrimaculata"/>
    <n v="18"/>
    <s v="AWD"/>
    <x v="6"/>
    <n v="6"/>
    <s v="Korenbouten"/>
    <n v="22.714285714285715"/>
  </r>
  <r>
    <n v="18"/>
    <s v="AWD-ZVK-Astridsdriftje"/>
    <d v="2016-06-08T14:45:00"/>
    <n v="1"/>
    <x v="5"/>
    <s v="Orthetrum cancellatum"/>
    <n v="1"/>
    <s v="AWD"/>
    <x v="6"/>
    <n v="6"/>
    <s v="Korenbouten"/>
    <n v="22.714285714285715"/>
  </r>
  <r>
    <n v="18"/>
    <s v="AWD-ZVK-Astridsdriftje"/>
    <d v="2016-06-08T14:45:00"/>
    <n v="2"/>
    <x v="1"/>
    <s v="Ischnura elegans"/>
    <n v="16"/>
    <s v="AWD"/>
    <x v="6"/>
    <n v="6"/>
    <s v="Waterjuffer"/>
    <n v="22.714285714285715"/>
  </r>
  <r>
    <n v="18"/>
    <s v="AWD-ZVK-Astridsdriftje"/>
    <d v="2016-06-08T14:45:00"/>
    <n v="2"/>
    <x v="3"/>
    <s v="Enallagma cyathigerum"/>
    <n v="38"/>
    <s v="AWD"/>
    <x v="6"/>
    <n v="6"/>
    <s v="Waterjuffer"/>
    <n v="22.714285714285715"/>
  </r>
  <r>
    <n v="18"/>
    <s v="AWD-ZVK-Astridsdriftje"/>
    <d v="2016-06-08T14:45:00"/>
    <n v="2"/>
    <x v="26"/>
    <s v="Erythromma najas"/>
    <n v="5"/>
    <s v="AWD"/>
    <x v="6"/>
    <n v="6"/>
    <s v="Waterjuffer"/>
    <n v="22.714285714285715"/>
  </r>
  <r>
    <n v="18"/>
    <s v="AWD-ZVK-Astridsdriftje"/>
    <d v="2016-06-08T14:45:00"/>
    <n v="2"/>
    <x v="7"/>
    <s v="Brachytron pratense"/>
    <n v="1"/>
    <s v="AWD"/>
    <x v="6"/>
    <n v="6"/>
    <s v="Glazenmakers"/>
    <n v="22.714285714285715"/>
  </r>
  <r>
    <n v="18"/>
    <s v="AWD-ZVK-Astridsdriftje"/>
    <d v="2016-06-08T14:45:00"/>
    <n v="2"/>
    <x v="8"/>
    <s v="Aeshna isoceles"/>
    <n v="4"/>
    <s v="AWD"/>
    <x v="6"/>
    <n v="6"/>
    <s v="Glazenmakers"/>
    <n v="22.714285714285715"/>
  </r>
  <r>
    <n v="18"/>
    <s v="AWD-ZVK-Astridsdriftje"/>
    <d v="2016-06-08T14:45:00"/>
    <n v="2"/>
    <x v="9"/>
    <s v="Anax imperator"/>
    <n v="8"/>
    <s v="AWD"/>
    <x v="6"/>
    <n v="6"/>
    <s v="Glazenmakers"/>
    <n v="22.714285714285715"/>
  </r>
  <r>
    <n v="18"/>
    <s v="AWD-ZVK-Astridsdriftje"/>
    <d v="2016-06-08T14:45:00"/>
    <n v="2"/>
    <x v="10"/>
    <s v="Libellula quadrimaculata"/>
    <n v="32"/>
    <s v="AWD"/>
    <x v="6"/>
    <n v="6"/>
    <s v="Korenbouten"/>
    <n v="22.714285714285715"/>
  </r>
  <r>
    <n v="18"/>
    <s v="AWD-ZVK-Astridsdriftje"/>
    <d v="2016-06-08T14:45:00"/>
    <n v="2"/>
    <x v="5"/>
    <s v="Orthetrum cancellatum"/>
    <n v="1"/>
    <s v="AWD"/>
    <x v="6"/>
    <n v="6"/>
    <s v="Korenbouten"/>
    <n v="22.714285714285715"/>
  </r>
  <r>
    <n v="18"/>
    <s v="AWD-ZVK-Astridsdriftje"/>
    <d v="2016-06-08T14:45:00"/>
    <n v="4"/>
    <x v="8"/>
    <s v="Aeshna isoceles"/>
    <n v="2"/>
    <s v="AWD"/>
    <x v="6"/>
    <n v="6"/>
    <s v="Glazenmakers"/>
    <n v="22.714285714285715"/>
  </r>
  <r>
    <n v="18"/>
    <s v="AWD-ZVK-Astridsdriftje"/>
    <d v="2016-06-08T14:45:00"/>
    <n v="4"/>
    <x v="9"/>
    <s v="Anax imperator"/>
    <n v="3"/>
    <s v="AWD"/>
    <x v="6"/>
    <n v="6"/>
    <s v="Glazenmakers"/>
    <n v="22.714285714285715"/>
  </r>
  <r>
    <n v="18"/>
    <s v="AWD-ZVK-Astridsdriftje"/>
    <d v="2016-06-08T14:45:00"/>
    <n v="4"/>
    <x v="20"/>
    <s v="Anax parthenope"/>
    <n v="1"/>
    <s v="AWD"/>
    <x v="6"/>
    <n v="6"/>
    <s v="Glazenmakers"/>
    <n v="22.714285714285715"/>
  </r>
  <r>
    <n v="18"/>
    <s v="AWD-ZVK-Astridsdriftje"/>
    <d v="2016-06-08T14:45:00"/>
    <n v="4"/>
    <x v="10"/>
    <s v="Libellula quadrimaculata"/>
    <n v="21"/>
    <s v="AWD"/>
    <x v="6"/>
    <n v="6"/>
    <s v="Korenbouten"/>
    <n v="22.714285714285715"/>
  </r>
  <r>
    <n v="18"/>
    <s v="AWD-ZVK-Astridsdriftje"/>
    <d v="2016-06-08T14:45:00"/>
    <n v="5"/>
    <x v="9"/>
    <s v="Anax imperator"/>
    <n v="6"/>
    <s v="AWD"/>
    <x v="6"/>
    <n v="6"/>
    <s v="Glazenmakers"/>
    <n v="22.714285714285715"/>
  </r>
  <r>
    <n v="18"/>
    <s v="AWD-ZVK-Astridsdriftje"/>
    <d v="2016-06-08T14:45:00"/>
    <n v="5"/>
    <x v="10"/>
    <s v="Libellula quadrimaculata"/>
    <n v="15"/>
    <s v="AWD"/>
    <x v="6"/>
    <n v="6"/>
    <s v="Korenbouten"/>
    <n v="22.714285714285715"/>
  </r>
  <r>
    <n v="18"/>
    <s v="AWD-ZVK-Astridsdriftje"/>
    <d v="2016-06-24T15:45:00"/>
    <n v="1"/>
    <x v="3"/>
    <s v="Enallagma cyathigerum"/>
    <n v="30"/>
    <s v="AWD"/>
    <x v="6"/>
    <n v="6"/>
    <s v="Waterjuffer"/>
    <n v="25"/>
  </r>
  <r>
    <n v="18"/>
    <s v="AWD-ZVK-Astridsdriftje"/>
    <d v="2016-06-24T15:45:00"/>
    <n v="1"/>
    <x v="26"/>
    <s v="Erythromma najas"/>
    <n v="19"/>
    <s v="AWD"/>
    <x v="6"/>
    <n v="6"/>
    <s v="Waterjuffer"/>
    <n v="25"/>
  </r>
  <r>
    <n v="18"/>
    <s v="AWD-ZVK-Astridsdriftje"/>
    <d v="2016-06-24T15:45:00"/>
    <n v="1"/>
    <x v="10"/>
    <s v="Libellula quadrimaculata"/>
    <n v="15"/>
    <s v="AWD"/>
    <x v="6"/>
    <n v="6"/>
    <s v="Korenbouten"/>
    <n v="25"/>
  </r>
  <r>
    <n v="18"/>
    <s v="AWD-ZVK-Astridsdriftje"/>
    <d v="2016-06-24T15:45:00"/>
    <n v="1"/>
    <x v="1"/>
    <s v="Ischnura elegans"/>
    <n v="15"/>
    <s v="AWD"/>
    <x v="6"/>
    <n v="6"/>
    <s v="Waterjuffer"/>
    <n v="25"/>
  </r>
  <r>
    <n v="18"/>
    <s v="AWD-ZVK-Astridsdriftje"/>
    <d v="2016-06-24T15:45:00"/>
    <n v="1"/>
    <x v="9"/>
    <s v="Anax imperator"/>
    <n v="2"/>
    <s v="AWD"/>
    <x v="6"/>
    <n v="6"/>
    <s v="Glazenmakers"/>
    <n v="25"/>
  </r>
  <r>
    <n v="18"/>
    <s v="AWD-ZVK-Astridsdriftje"/>
    <d v="2016-06-24T15:45:00"/>
    <n v="2"/>
    <x v="1"/>
    <s v="Ischnura elegans"/>
    <n v="7"/>
    <s v="AWD"/>
    <x v="6"/>
    <n v="6"/>
    <s v="Waterjuffer"/>
    <n v="25"/>
  </r>
  <r>
    <n v="18"/>
    <s v="AWD-ZVK-Astridsdriftje"/>
    <d v="2016-06-24T15:45:00"/>
    <n v="2"/>
    <x v="3"/>
    <s v="Enallagma cyathigerum"/>
    <n v="53"/>
    <s v="AWD"/>
    <x v="6"/>
    <n v="6"/>
    <s v="Waterjuffer"/>
    <n v="25"/>
  </r>
  <r>
    <n v="18"/>
    <s v="AWD-ZVK-Astridsdriftje"/>
    <d v="2016-06-24T15:45:00"/>
    <n v="2"/>
    <x v="26"/>
    <s v="Erythromma najas"/>
    <n v="9"/>
    <s v="AWD"/>
    <x v="6"/>
    <n v="6"/>
    <s v="Waterjuffer"/>
    <n v="25"/>
  </r>
  <r>
    <n v="18"/>
    <s v="AWD-ZVK-Astridsdriftje"/>
    <d v="2016-06-24T15:45:00"/>
    <n v="2"/>
    <x v="8"/>
    <s v="Aeshna isoceles"/>
    <n v="3"/>
    <s v="AWD"/>
    <x v="6"/>
    <n v="6"/>
    <s v="Glazenmakers"/>
    <n v="25"/>
  </r>
  <r>
    <n v="18"/>
    <s v="AWD-ZVK-Astridsdriftje"/>
    <d v="2016-06-24T15:45:00"/>
    <n v="2"/>
    <x v="9"/>
    <s v="Anax imperator"/>
    <n v="1"/>
    <s v="AWD"/>
    <x v="6"/>
    <n v="6"/>
    <s v="Glazenmakers"/>
    <n v="25"/>
  </r>
  <r>
    <n v="18"/>
    <s v="AWD-ZVK-Astridsdriftje"/>
    <d v="2016-06-24T15:45:00"/>
    <n v="2"/>
    <x v="10"/>
    <s v="Libellula quadrimaculata"/>
    <n v="17"/>
    <s v="AWD"/>
    <x v="6"/>
    <n v="6"/>
    <s v="Korenbouten"/>
    <n v="25"/>
  </r>
  <r>
    <n v="18"/>
    <s v="AWD-ZVK-Astridsdriftje"/>
    <d v="2016-06-24T15:45:00"/>
    <n v="4"/>
    <x v="8"/>
    <s v="Aeshna isoceles"/>
    <n v="1"/>
    <s v="AWD"/>
    <x v="6"/>
    <n v="6"/>
    <s v="Glazenmakers"/>
    <n v="25"/>
  </r>
  <r>
    <n v="18"/>
    <s v="AWD-ZVK-Astridsdriftje"/>
    <d v="2016-06-24T15:45:00"/>
    <n v="4"/>
    <x v="9"/>
    <s v="Anax imperator"/>
    <n v="3"/>
    <s v="AWD"/>
    <x v="6"/>
    <n v="6"/>
    <s v="Glazenmakers"/>
    <n v="25"/>
  </r>
  <r>
    <n v="18"/>
    <s v="AWD-ZVK-Astridsdriftje"/>
    <d v="2016-06-24T15:45:00"/>
    <n v="4"/>
    <x v="10"/>
    <s v="Libellula quadrimaculata"/>
    <n v="4"/>
    <s v="AWD"/>
    <x v="6"/>
    <n v="6"/>
    <s v="Korenbouten"/>
    <n v="25"/>
  </r>
  <r>
    <n v="18"/>
    <s v="AWD-ZVK-Astridsdriftje"/>
    <d v="2016-06-24T15:45:00"/>
    <n v="5"/>
    <x v="8"/>
    <s v="Aeshna isoceles"/>
    <n v="2"/>
    <s v="AWD"/>
    <x v="6"/>
    <n v="6"/>
    <s v="Glazenmakers"/>
    <n v="25"/>
  </r>
  <r>
    <n v="18"/>
    <s v="AWD-ZVK-Astridsdriftje"/>
    <d v="2016-06-24T15:45:00"/>
    <n v="5"/>
    <x v="9"/>
    <s v="Anax imperator"/>
    <n v="6"/>
    <s v="AWD"/>
    <x v="6"/>
    <n v="6"/>
    <s v="Glazenmakers"/>
    <n v="25"/>
  </r>
  <r>
    <n v="18"/>
    <s v="AWD-ZVK-Astridsdriftje"/>
    <d v="2016-06-24T15:45:00"/>
    <n v="5"/>
    <x v="10"/>
    <s v="Libellula quadrimaculata"/>
    <n v="11"/>
    <s v="AWD"/>
    <x v="6"/>
    <n v="6"/>
    <s v="Korenbouten"/>
    <n v="25"/>
  </r>
  <r>
    <n v="18"/>
    <s v="AWD-ZVK-Astridsdriftje"/>
    <d v="2016-06-24T15:45:00"/>
    <n v="5"/>
    <x v="5"/>
    <s v="Orthetrum cancellatum"/>
    <n v="1"/>
    <s v="AWD"/>
    <x v="6"/>
    <n v="6"/>
    <s v="Korenbouten"/>
    <n v="25"/>
  </r>
  <r>
    <n v="18"/>
    <s v="AWD-ZVK-Astridsdriftje"/>
    <d v="2016-07-15T12:00:00"/>
    <n v="1"/>
    <x v="13"/>
    <s v="Chalcolestes viridis"/>
    <n v="1"/>
    <s v="AWD"/>
    <x v="6"/>
    <n v="7"/>
    <s v="Pantserjuffers"/>
    <n v="28"/>
  </r>
  <r>
    <n v="18"/>
    <s v="AWD-ZVK-Astridsdriftje"/>
    <d v="2016-07-15T12:00:00"/>
    <n v="1"/>
    <x v="1"/>
    <s v="Ischnura elegans"/>
    <n v="6"/>
    <s v="AWD"/>
    <x v="6"/>
    <n v="7"/>
    <s v="Waterjuffer"/>
    <n v="28"/>
  </r>
  <r>
    <n v="18"/>
    <s v="AWD-ZVK-Astridsdriftje"/>
    <d v="2016-07-15T12:00:00"/>
    <n v="1"/>
    <x v="3"/>
    <s v="Enallagma cyathigerum"/>
    <n v="22"/>
    <s v="AWD"/>
    <x v="6"/>
    <n v="7"/>
    <s v="Waterjuffer"/>
    <n v="28"/>
  </r>
  <r>
    <n v="18"/>
    <s v="AWD-ZVK-Astridsdriftje"/>
    <d v="2016-07-15T12:00:00"/>
    <n v="1"/>
    <x v="26"/>
    <s v="Erythromma najas"/>
    <n v="2"/>
    <s v="AWD"/>
    <x v="6"/>
    <n v="7"/>
    <s v="Waterjuffer"/>
    <n v="28"/>
  </r>
  <r>
    <n v="18"/>
    <s v="AWD-ZVK-Astridsdriftje"/>
    <d v="2016-07-15T12:00:00"/>
    <n v="1"/>
    <x v="20"/>
    <s v="Anax parthenope"/>
    <n v="2"/>
    <s v="AWD"/>
    <x v="6"/>
    <n v="7"/>
    <s v="Glazenmakers"/>
    <n v="28"/>
  </r>
  <r>
    <n v="18"/>
    <s v="AWD-ZVK-Astridsdriftje"/>
    <d v="2016-07-15T12:00:00"/>
    <n v="1"/>
    <x v="10"/>
    <s v="Libellula quadrimaculata"/>
    <n v="1"/>
    <s v="AWD"/>
    <x v="6"/>
    <n v="7"/>
    <s v="Korenbouten"/>
    <n v="28"/>
  </r>
  <r>
    <n v="18"/>
    <s v="AWD-ZVK-Astridsdriftje"/>
    <d v="2016-07-15T12:00:00"/>
    <n v="1"/>
    <x v="17"/>
    <s v="Sympetrum vulgatum"/>
    <n v="49"/>
    <s v="AWD"/>
    <x v="6"/>
    <n v="7"/>
    <s v="Korenbouten"/>
    <n v="28"/>
  </r>
  <r>
    <n v="18"/>
    <s v="AWD-ZVK-Astridsdriftje"/>
    <d v="2016-07-15T12:00:00"/>
    <n v="2"/>
    <x v="13"/>
    <s v="Chalcolestes viridis"/>
    <n v="15"/>
    <s v="AWD"/>
    <x v="6"/>
    <n v="7"/>
    <s v="Pantserjuffers"/>
    <n v="28"/>
  </r>
  <r>
    <n v="18"/>
    <s v="AWD-ZVK-Astridsdriftje"/>
    <d v="2016-07-15T12:00:00"/>
    <n v="2"/>
    <x v="1"/>
    <s v="Ischnura elegans"/>
    <n v="1"/>
    <s v="AWD"/>
    <x v="6"/>
    <n v="7"/>
    <s v="Waterjuffer"/>
    <n v="28"/>
  </r>
  <r>
    <n v="18"/>
    <s v="AWD-ZVK-Astridsdriftje"/>
    <d v="2016-07-15T12:00:00"/>
    <n v="2"/>
    <x v="3"/>
    <s v="Enallagma cyathigerum"/>
    <n v="44"/>
    <s v="AWD"/>
    <x v="6"/>
    <n v="7"/>
    <s v="Waterjuffer"/>
    <n v="28"/>
  </r>
  <r>
    <n v="18"/>
    <s v="AWD-ZVK-Astridsdriftje"/>
    <d v="2016-07-15T12:00:00"/>
    <n v="2"/>
    <x v="5"/>
    <s v="Orthetrum cancellatum"/>
    <n v="1"/>
    <s v="AWD"/>
    <x v="6"/>
    <n v="7"/>
    <s v="Korenbouten"/>
    <n v="28"/>
  </r>
  <r>
    <n v="18"/>
    <s v="AWD-ZVK-Astridsdriftje"/>
    <d v="2016-07-15T12:00:00"/>
    <n v="2"/>
    <x v="17"/>
    <s v="Sympetrum vulgatum"/>
    <n v="160"/>
    <s v="AWD"/>
    <x v="6"/>
    <n v="7"/>
    <s v="Korenbouten"/>
    <n v="28"/>
  </r>
  <r>
    <n v="18"/>
    <s v="AWD-ZVK-Astridsdriftje"/>
    <d v="2016-07-15T12:00:00"/>
    <n v="5"/>
    <x v="20"/>
    <s v="Anax parthenope"/>
    <n v="2"/>
    <s v="AWD"/>
    <x v="6"/>
    <n v="7"/>
    <s v="Glazenmakers"/>
    <n v="28"/>
  </r>
  <r>
    <n v="18"/>
    <s v="AWD-ZVK-Astridsdriftje"/>
    <d v="2016-07-15T12:00:00"/>
    <n v="5"/>
    <x v="10"/>
    <s v="Libellula quadrimaculata"/>
    <n v="2"/>
    <s v="AWD"/>
    <x v="6"/>
    <n v="7"/>
    <s v="Korenbouten"/>
    <n v="28"/>
  </r>
  <r>
    <n v="18"/>
    <s v="AWD-ZVK-Astridsdriftje"/>
    <d v="2016-07-15T12:00:00"/>
    <n v="5"/>
    <x v="5"/>
    <s v="Orthetrum cancellatum"/>
    <n v="1"/>
    <s v="AWD"/>
    <x v="6"/>
    <n v="7"/>
    <s v="Korenbouten"/>
    <n v="28"/>
  </r>
  <r>
    <n v="18"/>
    <s v="AWD-ZVK-Astridsdriftje"/>
    <d v="2016-08-05T13:30:00"/>
    <n v="1"/>
    <x v="13"/>
    <s v="Chalcolestes viridis"/>
    <n v="20"/>
    <s v="AWD"/>
    <x v="6"/>
    <n v="8"/>
    <s v="Pantserjuffers"/>
    <n v="31"/>
  </r>
  <r>
    <n v="18"/>
    <s v="AWD-ZVK-Astridsdriftje"/>
    <d v="2016-08-05T13:30:00"/>
    <n v="1"/>
    <x v="1"/>
    <s v="Ischnura elegans"/>
    <n v="6"/>
    <s v="AWD"/>
    <x v="6"/>
    <n v="8"/>
    <s v="Waterjuffer"/>
    <n v="31"/>
  </r>
  <r>
    <n v="18"/>
    <s v="AWD-ZVK-Astridsdriftje"/>
    <d v="2016-08-05T13:30:00"/>
    <n v="1"/>
    <x v="3"/>
    <s v="Enallagma cyathigerum"/>
    <n v="95"/>
    <s v="AWD"/>
    <x v="6"/>
    <n v="8"/>
    <s v="Waterjuffer"/>
    <n v="31"/>
  </r>
  <r>
    <n v="18"/>
    <s v="AWD-ZVK-Astridsdriftje"/>
    <d v="2016-08-05T13:30:00"/>
    <n v="1"/>
    <x v="26"/>
    <s v="Erythromma najas"/>
    <n v="6"/>
    <s v="AWD"/>
    <x v="6"/>
    <n v="8"/>
    <s v="Waterjuffer"/>
    <n v="31"/>
  </r>
  <r>
    <n v="18"/>
    <s v="AWD-ZVK-Astridsdriftje"/>
    <d v="2016-08-05T13:30:00"/>
    <n v="1"/>
    <x v="16"/>
    <s v="Sympetrum sanguineum"/>
    <n v="1"/>
    <s v="AWD"/>
    <x v="6"/>
    <n v="8"/>
    <s v="Korenbouten"/>
    <n v="31"/>
  </r>
  <r>
    <n v="18"/>
    <s v="AWD-ZVK-Astridsdriftje"/>
    <d v="2016-08-05T13:30:00"/>
    <n v="1"/>
    <x v="17"/>
    <s v="Sympetrum vulgatum"/>
    <n v="30"/>
    <s v="AWD"/>
    <x v="6"/>
    <n v="8"/>
    <s v="Korenbouten"/>
    <n v="31"/>
  </r>
  <r>
    <n v="18"/>
    <s v="AWD-ZVK-Astridsdriftje"/>
    <d v="2016-08-05T13:30:00"/>
    <n v="2"/>
    <x v="0"/>
    <s v="Sympecma fusca"/>
    <n v="1"/>
    <s v="AWD"/>
    <x v="6"/>
    <n v="8"/>
    <s v="Pantserjuffers"/>
    <n v="31"/>
  </r>
  <r>
    <n v="18"/>
    <s v="AWD-ZVK-Astridsdriftje"/>
    <d v="2016-08-05T13:30:00"/>
    <n v="2"/>
    <x v="13"/>
    <s v="Chalcolestes viridis"/>
    <n v="55"/>
    <s v="AWD"/>
    <x v="6"/>
    <n v="8"/>
    <s v="Pantserjuffers"/>
    <n v="31"/>
  </r>
  <r>
    <n v="18"/>
    <s v="AWD-ZVK-Astridsdriftje"/>
    <d v="2016-08-05T13:30:00"/>
    <n v="2"/>
    <x v="1"/>
    <s v="Ischnura elegans"/>
    <n v="6"/>
    <s v="AWD"/>
    <x v="6"/>
    <n v="8"/>
    <s v="Waterjuffer"/>
    <n v="31"/>
  </r>
  <r>
    <n v="18"/>
    <s v="AWD-ZVK-Astridsdriftje"/>
    <d v="2016-08-05T13:30:00"/>
    <n v="2"/>
    <x v="3"/>
    <s v="Enallagma cyathigerum"/>
    <n v="71"/>
    <s v="AWD"/>
    <x v="6"/>
    <n v="8"/>
    <s v="Waterjuffer"/>
    <n v="31"/>
  </r>
  <r>
    <n v="18"/>
    <s v="AWD-ZVK-Astridsdriftje"/>
    <d v="2016-08-05T13:30:00"/>
    <n v="2"/>
    <x v="16"/>
    <s v="Sympetrum sanguineum"/>
    <n v="3"/>
    <s v="AWD"/>
    <x v="6"/>
    <n v="8"/>
    <s v="Korenbouten"/>
    <n v="31"/>
  </r>
  <r>
    <n v="18"/>
    <s v="AWD-ZVK-Astridsdriftje"/>
    <d v="2016-08-05T13:30:00"/>
    <n v="2"/>
    <x v="17"/>
    <s v="Sympetrum vulgatum"/>
    <n v="36"/>
    <s v="AWD"/>
    <x v="6"/>
    <n v="8"/>
    <s v="Korenbouten"/>
    <n v="31"/>
  </r>
  <r>
    <n v="18"/>
    <s v="AWD-ZVK-Astridsdriftje"/>
    <d v="2016-08-05T13:30:00"/>
    <n v="5"/>
    <x v="9"/>
    <s v="Anax imperator"/>
    <n v="2"/>
    <s v="AWD"/>
    <x v="6"/>
    <n v="8"/>
    <s v="Glazenmakers"/>
    <n v="31"/>
  </r>
  <r>
    <n v="18"/>
    <s v="AWD-ZVK-Astridsdriftje"/>
    <d v="2016-08-05T13:30:00"/>
    <n v="5"/>
    <x v="20"/>
    <s v="Anax parthenope"/>
    <n v="1"/>
    <s v="AWD"/>
    <x v="6"/>
    <n v="8"/>
    <s v="Glazenmakers"/>
    <n v="31"/>
  </r>
  <r>
    <n v="18"/>
    <s v="AWD-ZVK-Astridsdriftje"/>
    <d v="2016-08-23T12:25:00"/>
    <n v="1"/>
    <x v="13"/>
    <s v="Chalcolestes viridis"/>
    <n v="10"/>
    <s v="AWD"/>
    <x v="6"/>
    <n v="8"/>
    <s v="Pantserjuffers"/>
    <n v="33.571428571428569"/>
  </r>
  <r>
    <n v="18"/>
    <s v="AWD-ZVK-Astridsdriftje"/>
    <d v="2016-08-23T12:25:00"/>
    <n v="1"/>
    <x v="3"/>
    <s v="Enallagma cyathigerum"/>
    <n v="16"/>
    <s v="AWD"/>
    <x v="6"/>
    <n v="8"/>
    <s v="Waterjuffer"/>
    <n v="33.571428571428569"/>
  </r>
  <r>
    <n v="18"/>
    <s v="AWD-ZVK-Astridsdriftje"/>
    <d v="2016-08-23T12:25:00"/>
    <n v="1"/>
    <x v="17"/>
    <s v="Sympetrum vulgatum"/>
    <n v="35"/>
    <s v="AWD"/>
    <x v="6"/>
    <n v="8"/>
    <s v="Korenbouten"/>
    <n v="33.571428571428569"/>
  </r>
  <r>
    <n v="18"/>
    <s v="AWD-ZVK-Astridsdriftje"/>
    <d v="2016-08-23T12:25:00"/>
    <n v="2"/>
    <x v="13"/>
    <s v="Chalcolestes viridis"/>
    <n v="25"/>
    <s v="AWD"/>
    <x v="6"/>
    <n v="8"/>
    <s v="Pantserjuffers"/>
    <n v="33.571428571428569"/>
  </r>
  <r>
    <n v="18"/>
    <s v="AWD-ZVK-Astridsdriftje"/>
    <d v="2016-08-23T12:25:00"/>
    <n v="2"/>
    <x v="1"/>
    <s v="Ischnura elegans"/>
    <n v="1"/>
    <s v="AWD"/>
    <x v="6"/>
    <n v="8"/>
    <s v="Waterjuffer"/>
    <n v="33.571428571428569"/>
  </r>
  <r>
    <n v="18"/>
    <s v="AWD-ZVK-Astridsdriftje"/>
    <d v="2016-08-23T12:25:00"/>
    <n v="2"/>
    <x v="3"/>
    <s v="Enallagma cyathigerum"/>
    <n v="20"/>
    <s v="AWD"/>
    <x v="6"/>
    <n v="8"/>
    <s v="Waterjuffer"/>
    <n v="33.571428571428569"/>
  </r>
  <r>
    <n v="18"/>
    <s v="AWD-ZVK-Astridsdriftje"/>
    <d v="2016-08-23T12:25:00"/>
    <n v="2"/>
    <x v="16"/>
    <s v="Sympetrum sanguineum"/>
    <n v="1"/>
    <s v="AWD"/>
    <x v="6"/>
    <n v="8"/>
    <s v="Korenbouten"/>
    <n v="33.571428571428569"/>
  </r>
  <r>
    <n v="18"/>
    <s v="AWD-ZVK-Astridsdriftje"/>
    <d v="2016-08-23T12:25:00"/>
    <n v="2"/>
    <x v="17"/>
    <s v="Sympetrum vulgatum"/>
    <n v="40"/>
    <s v="AWD"/>
    <x v="6"/>
    <n v="8"/>
    <s v="Korenbouten"/>
    <n v="33.571428571428569"/>
  </r>
  <r>
    <n v="18"/>
    <s v="AWD-ZVK-Astridsdriftje"/>
    <d v="2016-08-23T12:25:00"/>
    <n v="4"/>
    <x v="14"/>
    <s v="Aeshna mixta"/>
    <n v="1"/>
    <s v="AWD"/>
    <x v="6"/>
    <n v="8"/>
    <s v="Glazenmakers"/>
    <n v="33.571428571428569"/>
  </r>
  <r>
    <n v="18"/>
    <s v="AWD-ZVK-Astridsdriftje"/>
    <d v="2016-08-23T12:25:00"/>
    <n v="5"/>
    <x v="14"/>
    <s v="Aeshna mixta"/>
    <n v="1"/>
    <s v="AWD"/>
    <x v="6"/>
    <n v="8"/>
    <s v="Glazenmakers"/>
    <n v="33.571428571428569"/>
  </r>
  <r>
    <n v="18"/>
    <s v="AWD-ZVK-Astridsdriftje"/>
    <d v="2016-08-31T13:10:00"/>
    <n v="1"/>
    <x v="3"/>
    <s v="Enallagma cyathigerum"/>
    <n v="6"/>
    <s v="AWD"/>
    <x v="6"/>
    <n v="8"/>
    <s v="Waterjuffer"/>
    <n v="34.714285714285715"/>
  </r>
  <r>
    <n v="18"/>
    <s v="AWD-ZVK-Astridsdriftje"/>
    <d v="2016-08-31T13:10:00"/>
    <n v="1"/>
    <x v="12"/>
    <s v="Sympetrum striolatum"/>
    <n v="4"/>
    <s v="AWD"/>
    <x v="6"/>
    <n v="8"/>
    <s v="Korenbouten"/>
    <n v="34.714285714285715"/>
  </r>
  <r>
    <n v="18"/>
    <s v="AWD-ZVK-Astridsdriftje"/>
    <d v="2016-08-31T13:10:00"/>
    <n v="1"/>
    <x v="17"/>
    <s v="Sympetrum vulgatum"/>
    <n v="22"/>
    <s v="AWD"/>
    <x v="6"/>
    <n v="8"/>
    <s v="Korenbouten"/>
    <n v="34.714285714285715"/>
  </r>
  <r>
    <n v="18"/>
    <s v="AWD-ZVK-Astridsdriftje"/>
    <d v="2016-08-31T13:10:00"/>
    <n v="2"/>
    <x v="13"/>
    <s v="Chalcolestes viridis"/>
    <n v="102"/>
    <s v="AWD"/>
    <x v="6"/>
    <n v="8"/>
    <s v="Pantserjuffers"/>
    <n v="34.714285714285715"/>
  </r>
  <r>
    <n v="18"/>
    <s v="AWD-ZVK-Astridsdriftje"/>
    <d v="2016-08-31T13:10:00"/>
    <n v="2"/>
    <x v="1"/>
    <s v="Ischnura elegans"/>
    <n v="1"/>
    <s v="AWD"/>
    <x v="6"/>
    <n v="8"/>
    <s v="Waterjuffer"/>
    <n v="34.714285714285715"/>
  </r>
  <r>
    <n v="18"/>
    <s v="AWD-ZVK-Astridsdriftje"/>
    <d v="2016-08-31T13:10:00"/>
    <n v="2"/>
    <x v="3"/>
    <s v="Enallagma cyathigerum"/>
    <n v="32"/>
    <s v="AWD"/>
    <x v="6"/>
    <n v="8"/>
    <s v="Waterjuffer"/>
    <n v="34.714285714285715"/>
  </r>
  <r>
    <n v="18"/>
    <s v="AWD-ZVK-Astridsdriftje"/>
    <d v="2016-08-31T13:10:00"/>
    <n v="2"/>
    <x v="14"/>
    <s v="Aeshna mixta"/>
    <n v="4"/>
    <s v="AWD"/>
    <x v="6"/>
    <n v="8"/>
    <s v="Glazenmakers"/>
    <n v="34.714285714285715"/>
  </r>
  <r>
    <n v="18"/>
    <s v="AWD-ZVK-Astridsdriftje"/>
    <d v="2016-08-31T13:10:00"/>
    <n v="2"/>
    <x v="16"/>
    <s v="Sympetrum sanguineum"/>
    <n v="2"/>
    <s v="AWD"/>
    <x v="6"/>
    <n v="8"/>
    <s v="Korenbouten"/>
    <n v="34.714285714285715"/>
  </r>
  <r>
    <n v="18"/>
    <s v="AWD-ZVK-Astridsdriftje"/>
    <d v="2016-08-31T13:10:00"/>
    <n v="2"/>
    <x v="12"/>
    <s v="Sympetrum striolatum"/>
    <n v="8"/>
    <s v="AWD"/>
    <x v="6"/>
    <n v="8"/>
    <s v="Korenbouten"/>
    <n v="34.714285714285715"/>
  </r>
  <r>
    <n v="18"/>
    <s v="AWD-ZVK-Astridsdriftje"/>
    <d v="2016-08-31T13:10:00"/>
    <n v="2"/>
    <x v="17"/>
    <s v="Sympetrum vulgatum"/>
    <n v="30"/>
    <s v="AWD"/>
    <x v="6"/>
    <n v="8"/>
    <s v="Korenbouten"/>
    <n v="34.714285714285715"/>
  </r>
  <r>
    <n v="18"/>
    <s v="AWD-ZVK-Astridsdriftje"/>
    <d v="2016-08-31T13:10:00"/>
    <n v="4"/>
    <x v="9"/>
    <s v="Anax imperator"/>
    <n v="1"/>
    <s v="AWD"/>
    <x v="6"/>
    <n v="8"/>
    <s v="Glazenmakers"/>
    <n v="34.714285714285715"/>
  </r>
  <r>
    <n v="18"/>
    <s v="AWD-ZVK-Astridsdriftje"/>
    <d v="2016-08-31T13:10:00"/>
    <n v="5"/>
    <x v="14"/>
    <s v="Aeshna mixta"/>
    <n v="3"/>
    <s v="AWD"/>
    <x v="6"/>
    <n v="8"/>
    <s v="Glazenmakers"/>
    <n v="34.714285714285715"/>
  </r>
  <r>
    <n v="18"/>
    <s v="AWD-ZVK-Astridsdriftje"/>
    <d v="2016-09-09T11:10:00"/>
    <n v="1"/>
    <x v="13"/>
    <s v="Chalcolestes viridis"/>
    <n v="5"/>
    <s v="AWD"/>
    <x v="6"/>
    <n v="9"/>
    <s v="Pantserjuffers"/>
    <n v="36"/>
  </r>
  <r>
    <n v="18"/>
    <s v="AWD-ZVK-Astridsdriftje"/>
    <d v="2016-09-09T11:10:00"/>
    <n v="1"/>
    <x v="1"/>
    <s v="Ischnura elegans"/>
    <n v="1"/>
    <s v="AWD"/>
    <x v="6"/>
    <n v="9"/>
    <s v="Waterjuffer"/>
    <n v="36"/>
  </r>
  <r>
    <n v="18"/>
    <s v="AWD-ZVK-Astridsdriftje"/>
    <d v="2016-09-09T11:10:00"/>
    <n v="1"/>
    <x v="3"/>
    <s v="Enallagma cyathigerum"/>
    <n v="4"/>
    <s v="AWD"/>
    <x v="6"/>
    <n v="9"/>
    <s v="Waterjuffer"/>
    <n v="36"/>
  </r>
  <r>
    <n v="18"/>
    <s v="AWD-ZVK-Astridsdriftje"/>
    <d v="2016-09-09T11:10:00"/>
    <n v="1"/>
    <x v="14"/>
    <s v="Aeshna mixta"/>
    <n v="1"/>
    <s v="AWD"/>
    <x v="6"/>
    <n v="9"/>
    <s v="Glazenmakers"/>
    <n v="36"/>
  </r>
  <r>
    <n v="18"/>
    <s v="AWD-ZVK-Astridsdriftje"/>
    <d v="2016-09-09T11:10:00"/>
    <n v="1"/>
    <x v="23"/>
    <s v="Sympetrum striolatum/vulgatum"/>
    <n v="24"/>
    <s v="AWD"/>
    <x v="6"/>
    <n v="9"/>
    <s v="Korenbouten"/>
    <n v="36"/>
  </r>
  <r>
    <n v="18"/>
    <s v="AWD-ZVK-Astridsdriftje"/>
    <d v="2016-09-09T11:10:00"/>
    <n v="1"/>
    <x v="17"/>
    <s v="Sympetrum vulgatum"/>
    <n v="6"/>
    <s v="AWD"/>
    <x v="6"/>
    <n v="9"/>
    <s v="Korenbouten"/>
    <n v="36"/>
  </r>
  <r>
    <n v="18"/>
    <s v="AWD-ZVK-Astridsdriftje"/>
    <d v="2016-09-09T11:10:00"/>
    <n v="2"/>
    <x v="13"/>
    <s v="Chalcolestes viridis"/>
    <n v="17"/>
    <s v="AWD"/>
    <x v="6"/>
    <n v="9"/>
    <s v="Pantserjuffers"/>
    <n v="36"/>
  </r>
  <r>
    <n v="18"/>
    <s v="AWD-ZVK-Astridsdriftje"/>
    <d v="2016-09-09T11:10:00"/>
    <n v="2"/>
    <x v="1"/>
    <s v="Ischnura elegans"/>
    <n v="2"/>
    <s v="AWD"/>
    <x v="6"/>
    <n v="9"/>
    <s v="Waterjuffer"/>
    <n v="36"/>
  </r>
  <r>
    <n v="18"/>
    <s v="AWD-ZVK-Astridsdriftje"/>
    <d v="2016-09-09T11:10:00"/>
    <n v="2"/>
    <x v="3"/>
    <s v="Enallagma cyathigerum"/>
    <n v="5"/>
    <s v="AWD"/>
    <x v="6"/>
    <n v="9"/>
    <s v="Waterjuffer"/>
    <n v="36"/>
  </r>
  <r>
    <n v="18"/>
    <s v="AWD-ZVK-Astridsdriftje"/>
    <d v="2016-09-09T11:10:00"/>
    <n v="2"/>
    <x v="14"/>
    <s v="Aeshna mixta"/>
    <n v="4"/>
    <s v="AWD"/>
    <x v="6"/>
    <n v="9"/>
    <s v="Glazenmakers"/>
    <n v="36"/>
  </r>
  <r>
    <n v="18"/>
    <s v="AWD-ZVK-Astridsdriftje"/>
    <d v="2016-09-09T11:10:00"/>
    <n v="2"/>
    <x v="12"/>
    <s v="Sympetrum striolatum"/>
    <n v="1"/>
    <s v="AWD"/>
    <x v="6"/>
    <n v="9"/>
    <s v="Korenbouten"/>
    <n v="36"/>
  </r>
  <r>
    <n v="18"/>
    <s v="AWD-ZVK-Astridsdriftje"/>
    <d v="2016-09-09T11:10:00"/>
    <n v="2"/>
    <x v="23"/>
    <s v="Sympetrum striolatum/vulgatum"/>
    <n v="10"/>
    <s v="AWD"/>
    <x v="6"/>
    <n v="9"/>
    <s v="Korenbouten"/>
    <n v="36"/>
  </r>
  <r>
    <n v="18"/>
    <s v="AWD-ZVK-Astridsdriftje"/>
    <d v="2016-09-09T11:10:00"/>
    <n v="2"/>
    <x v="17"/>
    <s v="Sympetrum vulgatum"/>
    <n v="9"/>
    <s v="AWD"/>
    <x v="6"/>
    <n v="9"/>
    <s v="Korenbouten"/>
    <n v="36"/>
  </r>
  <r>
    <n v="18"/>
    <s v="AWD-ZVK-Astridsdriftje"/>
    <d v="2016-09-09T11:10:00"/>
    <n v="4"/>
    <x v="14"/>
    <s v="Aeshna mixta"/>
    <n v="2"/>
    <s v="AWD"/>
    <x v="6"/>
    <n v="9"/>
    <s v="Glazenmakers"/>
    <n v="36"/>
  </r>
  <r>
    <n v="18"/>
    <s v="AWD-ZVK-Astridsdriftje"/>
    <d v="2016-09-09T11:10:00"/>
    <n v="5"/>
    <x v="14"/>
    <s v="Aeshna mixta"/>
    <n v="5"/>
    <s v="AWD"/>
    <x v="6"/>
    <n v="9"/>
    <s v="Glazenmakers"/>
    <n v="36"/>
  </r>
  <r>
    <n v="18"/>
    <s v="AWD-ZVK-Astridsdriftje"/>
    <d v="2016-09-28T14:00:00"/>
    <n v="1"/>
    <x v="13"/>
    <s v="Chalcolestes viridis"/>
    <n v="3"/>
    <s v="AWD"/>
    <x v="6"/>
    <n v="9"/>
    <s v="Pantserjuffers"/>
    <n v="38.714285714285715"/>
  </r>
  <r>
    <n v="18"/>
    <s v="AWD-ZVK-Astridsdriftje"/>
    <d v="2016-09-28T14:00:00"/>
    <n v="1"/>
    <x v="3"/>
    <s v="Enallagma cyathigerum"/>
    <n v="1"/>
    <s v="AWD"/>
    <x v="6"/>
    <n v="9"/>
    <s v="Waterjuffer"/>
    <n v="38.714285714285715"/>
  </r>
  <r>
    <n v="18"/>
    <s v="AWD-ZVK-Astridsdriftje"/>
    <d v="2016-09-28T14:00:00"/>
    <n v="1"/>
    <x v="14"/>
    <s v="Aeshna mixta"/>
    <n v="1"/>
    <s v="AWD"/>
    <x v="6"/>
    <n v="9"/>
    <s v="Glazenmakers"/>
    <n v="38.714285714285715"/>
  </r>
  <r>
    <n v="18"/>
    <s v="AWD-ZVK-Astridsdriftje"/>
    <d v="2016-09-28T14:00:00"/>
    <n v="1"/>
    <x v="12"/>
    <s v="Sympetrum striolatum"/>
    <n v="14"/>
    <s v="AWD"/>
    <x v="6"/>
    <n v="9"/>
    <s v="Korenbouten"/>
    <n v="38.714285714285715"/>
  </r>
  <r>
    <n v="18"/>
    <s v="AWD-ZVK-Astridsdriftje"/>
    <d v="2016-09-28T14:00:00"/>
    <n v="1"/>
    <x v="23"/>
    <s v="Sympetrum striolatum/vulgatum"/>
    <n v="8"/>
    <s v="AWD"/>
    <x v="6"/>
    <n v="9"/>
    <s v="Korenbouten"/>
    <n v="38.714285714285715"/>
  </r>
  <r>
    <n v="18"/>
    <s v="AWD-ZVK-Astridsdriftje"/>
    <d v="2016-09-28T14:00:00"/>
    <n v="1"/>
    <x v="17"/>
    <s v="Sympetrum vulgatum"/>
    <n v="1"/>
    <s v="AWD"/>
    <x v="6"/>
    <n v="9"/>
    <s v="Korenbouten"/>
    <n v="38.714285714285715"/>
  </r>
  <r>
    <n v="18"/>
    <s v="AWD-ZVK-Astridsdriftje"/>
    <d v="2016-09-28T14:00:00"/>
    <n v="2"/>
    <x v="13"/>
    <s v="Chalcolestes viridis"/>
    <n v="14"/>
    <s v="AWD"/>
    <x v="6"/>
    <n v="9"/>
    <s v="Pantserjuffers"/>
    <n v="38.714285714285715"/>
  </r>
  <r>
    <n v="18"/>
    <s v="AWD-ZVK-Astridsdriftje"/>
    <d v="2016-09-28T14:00:00"/>
    <n v="2"/>
    <x v="14"/>
    <s v="Aeshna mixta"/>
    <n v="2"/>
    <s v="AWD"/>
    <x v="6"/>
    <n v="9"/>
    <s v="Glazenmakers"/>
    <n v="38.714285714285715"/>
  </r>
  <r>
    <n v="18"/>
    <s v="AWD-ZVK-Astridsdriftje"/>
    <d v="2016-09-28T14:00:00"/>
    <n v="2"/>
    <x v="12"/>
    <s v="Sympetrum striolatum"/>
    <n v="1"/>
    <s v="AWD"/>
    <x v="6"/>
    <n v="9"/>
    <s v="Korenbouten"/>
    <n v="38.714285714285715"/>
  </r>
  <r>
    <n v="18"/>
    <s v="AWD-ZVK-Astridsdriftje"/>
    <d v="2016-09-28T14:00:00"/>
    <n v="2"/>
    <x v="23"/>
    <s v="Sympetrum striolatum/vulgatum"/>
    <n v="14"/>
    <s v="AWD"/>
    <x v="6"/>
    <n v="9"/>
    <s v="Korenbouten"/>
    <n v="38.714285714285715"/>
  </r>
  <r>
    <n v="18"/>
    <s v="AWD-ZVK-Astridsdriftje"/>
    <d v="2016-09-28T14:00:00"/>
    <n v="2"/>
    <x v="17"/>
    <s v="Sympetrum vulgatum"/>
    <n v="2"/>
    <s v="AWD"/>
    <x v="6"/>
    <n v="9"/>
    <s v="Korenbouten"/>
    <n v="38.714285714285715"/>
  </r>
  <r>
    <n v="18"/>
    <s v="AWD-ZVK-Astridsdriftje"/>
    <d v="2016-09-28T14:00:00"/>
    <n v="4"/>
    <x v="14"/>
    <s v="Aeshna mixta"/>
    <n v="1"/>
    <s v="AWD"/>
    <x v="6"/>
    <n v="9"/>
    <s v="Glazenmakers"/>
    <n v="38.714285714285715"/>
  </r>
  <r>
    <n v="18"/>
    <s v="AWD-ZVK-Astridsdriftje"/>
    <d v="2016-09-28T14:00:00"/>
    <n v="5"/>
    <x v="27"/>
    <s v="Aeshna cyanea"/>
    <n v="2"/>
    <s v="AWD"/>
    <x v="6"/>
    <n v="9"/>
    <s v="Glazenmakers"/>
    <n v="38.714285714285715"/>
  </r>
  <r>
    <n v="18"/>
    <s v="AWD-ZVK-Astridsdriftje"/>
    <d v="2016-09-28T14:00:00"/>
    <n v="5"/>
    <x v="14"/>
    <s v="Aeshna mixta"/>
    <n v="2"/>
    <s v="AWD"/>
    <x v="6"/>
    <n v="9"/>
    <s v="Glazenmakers"/>
    <n v="38.714285714285715"/>
  </r>
  <r>
    <n v="18"/>
    <s v="AWD-ZVK-Astridsdriftje"/>
    <d v="2017-05-24T15:10:00"/>
    <n v="4"/>
    <x v="3"/>
    <s v="Enallagma cyathigerum"/>
    <n v="40"/>
    <s v="AWD"/>
    <x v="7"/>
    <n v="5"/>
    <s v="Waterjuffer"/>
    <n v="20.428571428571427"/>
  </r>
  <r>
    <n v="18"/>
    <s v="AWD-ZVK-Astridsdriftje"/>
    <d v="2017-05-24T15:10:00"/>
    <n v="4"/>
    <x v="26"/>
    <s v="Erythromma najas"/>
    <n v="2"/>
    <s v="AWD"/>
    <x v="7"/>
    <n v="5"/>
    <s v="Waterjuffer"/>
    <n v="20.428571428571427"/>
  </r>
  <r>
    <n v="18"/>
    <s v="AWD-ZVK-Astridsdriftje"/>
    <d v="2017-05-24T15:10:00"/>
    <n v="4"/>
    <x v="8"/>
    <s v="Aeshna isoceles"/>
    <n v="1"/>
    <s v="AWD"/>
    <x v="7"/>
    <n v="5"/>
    <s v="Glazenmakers"/>
    <n v="20.428571428571427"/>
  </r>
  <r>
    <n v="18"/>
    <s v="AWD-ZVK-Astridsdriftje"/>
    <d v="2017-05-24T15:10:00"/>
    <n v="4"/>
    <x v="10"/>
    <s v="Libellula quadrimaculata"/>
    <n v="8"/>
    <s v="AWD"/>
    <x v="7"/>
    <n v="5"/>
    <s v="Korenbouten"/>
    <n v="20.428571428571427"/>
  </r>
  <r>
    <n v="18"/>
    <s v="AWD-ZVK-Astridsdriftje"/>
    <d v="2017-05-24T15:10:00"/>
    <n v="5"/>
    <x v="1"/>
    <s v="Ischnura elegans"/>
    <n v="10"/>
    <s v="AWD"/>
    <x v="7"/>
    <n v="5"/>
    <s v="Waterjuffer"/>
    <n v="20.428571428571427"/>
  </r>
  <r>
    <n v="18"/>
    <s v="AWD-ZVK-Astridsdriftje"/>
    <d v="2017-05-24T15:10:00"/>
    <n v="5"/>
    <x v="3"/>
    <s v="Enallagma cyathigerum"/>
    <n v="61"/>
    <s v="AWD"/>
    <x v="7"/>
    <n v="5"/>
    <s v="Waterjuffer"/>
    <n v="20.428571428571427"/>
  </r>
  <r>
    <n v="18"/>
    <s v="AWD-ZVK-Astridsdriftje"/>
    <d v="2017-05-24T15:10:00"/>
    <n v="5"/>
    <x v="6"/>
    <s v="Coenagrion puella"/>
    <n v="15"/>
    <s v="AWD"/>
    <x v="7"/>
    <n v="5"/>
    <s v="Waterjuffer"/>
    <n v="20.428571428571427"/>
  </r>
  <r>
    <n v="18"/>
    <s v="AWD-ZVK-Astridsdriftje"/>
    <d v="2017-05-24T15:10:00"/>
    <n v="5"/>
    <x v="26"/>
    <s v="Erythromma najas"/>
    <n v="7"/>
    <s v="AWD"/>
    <x v="7"/>
    <n v="5"/>
    <s v="Waterjuffer"/>
    <n v="20.428571428571427"/>
  </r>
  <r>
    <n v="18"/>
    <s v="AWD-ZVK-Astridsdriftje"/>
    <d v="2017-05-24T15:10:00"/>
    <n v="5"/>
    <x v="7"/>
    <s v="Brachytron pratense"/>
    <n v="2"/>
    <s v="AWD"/>
    <x v="7"/>
    <n v="5"/>
    <s v="Glazenmakers"/>
    <n v="20.428571428571427"/>
  </r>
  <r>
    <n v="18"/>
    <s v="AWD-ZVK-Astridsdriftje"/>
    <d v="2017-05-24T15:10:00"/>
    <n v="5"/>
    <x v="9"/>
    <s v="Anax imperator"/>
    <n v="2"/>
    <s v="AWD"/>
    <x v="7"/>
    <n v="5"/>
    <s v="Glazenmakers"/>
    <n v="20.428571428571427"/>
  </r>
  <r>
    <n v="18"/>
    <s v="AWD-ZVK-Astridsdriftje"/>
    <d v="2017-05-24T15:10:00"/>
    <n v="5"/>
    <x v="20"/>
    <s v="Anax parthenope"/>
    <n v="1"/>
    <s v="AWD"/>
    <x v="7"/>
    <n v="5"/>
    <s v="Glazenmakers"/>
    <n v="20.428571428571427"/>
  </r>
  <r>
    <n v="18"/>
    <s v="AWD-ZVK-Astridsdriftje"/>
    <d v="2017-05-24T15:10:00"/>
    <n v="5"/>
    <x v="10"/>
    <s v="Libellula quadrimaculata"/>
    <n v="22"/>
    <s v="AWD"/>
    <x v="7"/>
    <n v="5"/>
    <s v="Korenbouten"/>
    <n v="20.428571428571427"/>
  </r>
  <r>
    <n v="18"/>
    <s v="AWD-ZVK-Astridsdriftje"/>
    <d v="2017-05-24T15:10:00"/>
    <n v="3"/>
    <x v="1"/>
    <s v="Ischnura elegans"/>
    <n v="46"/>
    <s v="AWD"/>
    <x v="7"/>
    <n v="5"/>
    <s v="Waterjuffer"/>
    <n v="20.428571428571427"/>
  </r>
  <r>
    <n v="18"/>
    <s v="AWD-ZVK-Astridsdriftje"/>
    <d v="2017-05-24T15:10:00"/>
    <n v="3"/>
    <x v="10"/>
    <s v="Libellula quadrimaculata"/>
    <n v="44"/>
    <s v="AWD"/>
    <x v="7"/>
    <n v="5"/>
    <s v="Korenbouten"/>
    <n v="20.428571428571427"/>
  </r>
  <r>
    <n v="18"/>
    <s v="AWD-ZVK-Astridsdriftje"/>
    <d v="2017-05-24T15:10:00"/>
    <n v="3"/>
    <x v="8"/>
    <s v="Aeshna isoceles"/>
    <n v="1"/>
    <s v="AWD"/>
    <x v="7"/>
    <n v="5"/>
    <s v="Glazenmakers"/>
    <n v="20.428571428571427"/>
  </r>
  <r>
    <n v="18"/>
    <s v="AWD-ZVK-Astridsdriftje"/>
    <d v="2017-05-24T15:10:00"/>
    <n v="3"/>
    <x v="3"/>
    <s v="Enallagma cyathigerum"/>
    <n v="28"/>
    <s v="AWD"/>
    <x v="7"/>
    <n v="5"/>
    <s v="Waterjuffer"/>
    <n v="20.428571428571427"/>
  </r>
  <r>
    <n v="18"/>
    <s v="AWD-ZVK-Astridsdriftje"/>
    <d v="2017-05-24T15:10:00"/>
    <n v="3"/>
    <x v="7"/>
    <s v="Brachytron pratense"/>
    <n v="2"/>
    <s v="AWD"/>
    <x v="7"/>
    <n v="5"/>
    <s v="Glazenmakers"/>
    <n v="20.428571428571427"/>
  </r>
  <r>
    <n v="18"/>
    <s v="AWD-ZVK-Astridsdriftje"/>
    <d v="2017-06-14T14:20:00"/>
    <n v="4"/>
    <x v="10"/>
    <s v="Libellula quadrimaculata"/>
    <n v="17"/>
    <s v="AWD"/>
    <x v="7"/>
    <n v="6"/>
    <s v="Korenbouten"/>
    <n v="23.428571428571427"/>
  </r>
  <r>
    <n v="18"/>
    <s v="AWD-ZVK-Astridsdriftje"/>
    <d v="2017-06-14T14:20:00"/>
    <n v="4"/>
    <x v="3"/>
    <s v="Enallagma cyathigerum"/>
    <n v="33"/>
    <s v="AWD"/>
    <x v="7"/>
    <n v="6"/>
    <s v="Waterjuffer"/>
    <n v="23.428571428571427"/>
  </r>
  <r>
    <n v="18"/>
    <s v="AWD-ZVK-Astridsdriftje"/>
    <d v="2017-06-14T14:20:00"/>
    <n v="4"/>
    <x v="26"/>
    <s v="Erythromma najas"/>
    <n v="5"/>
    <s v="AWD"/>
    <x v="7"/>
    <n v="6"/>
    <s v="Waterjuffer"/>
    <n v="23.428571428571427"/>
  </r>
  <r>
    <n v="18"/>
    <s v="AWD-ZVK-Astridsdriftje"/>
    <d v="2017-06-14T14:20:00"/>
    <n v="4"/>
    <x v="1"/>
    <s v="Ischnura elegans"/>
    <n v="8"/>
    <s v="AWD"/>
    <x v="7"/>
    <n v="6"/>
    <s v="Waterjuffer"/>
    <n v="23.428571428571427"/>
  </r>
  <r>
    <n v="18"/>
    <s v="AWD-ZVK-Astridsdriftje"/>
    <d v="2017-06-14T14:20:00"/>
    <n v="4"/>
    <x v="9"/>
    <s v="Anax imperator"/>
    <n v="1"/>
    <s v="AWD"/>
    <x v="7"/>
    <n v="6"/>
    <s v="Glazenmakers"/>
    <n v="23.428571428571427"/>
  </r>
  <r>
    <n v="18"/>
    <s v="AWD-ZVK-Astridsdriftje"/>
    <d v="2017-06-14T14:20:00"/>
    <n v="4"/>
    <x v="8"/>
    <s v="Aeshna isoceles"/>
    <n v="4"/>
    <s v="AWD"/>
    <x v="7"/>
    <n v="6"/>
    <s v="Glazenmakers"/>
    <n v="23.428571428571427"/>
  </r>
  <r>
    <n v="18"/>
    <s v="AWD-ZVK-Astridsdriftje"/>
    <d v="2017-06-14T14:20:00"/>
    <n v="5"/>
    <x v="3"/>
    <s v="Enallagma cyathigerum"/>
    <n v="100"/>
    <s v="AWD"/>
    <x v="7"/>
    <n v="6"/>
    <s v="Waterjuffer"/>
    <n v="23.428571428571427"/>
  </r>
  <r>
    <n v="18"/>
    <s v="AWD-ZVK-Astridsdriftje"/>
    <d v="2017-06-14T14:20:00"/>
    <n v="5"/>
    <x v="8"/>
    <s v="Aeshna isoceles"/>
    <n v="2"/>
    <s v="AWD"/>
    <x v="7"/>
    <n v="6"/>
    <s v="Glazenmakers"/>
    <n v="23.428571428571427"/>
  </r>
  <r>
    <n v="18"/>
    <s v="AWD-ZVK-Astridsdriftje"/>
    <d v="2017-06-14T14:20:00"/>
    <n v="5"/>
    <x v="9"/>
    <s v="Anax imperator"/>
    <n v="5"/>
    <s v="AWD"/>
    <x v="7"/>
    <n v="6"/>
    <s v="Glazenmakers"/>
    <n v="23.428571428571427"/>
  </r>
  <r>
    <n v="18"/>
    <s v="AWD-ZVK-Astridsdriftje"/>
    <d v="2017-06-14T14:20:00"/>
    <n v="5"/>
    <x v="10"/>
    <s v="Libellula quadrimaculata"/>
    <n v="30"/>
    <s v="AWD"/>
    <x v="7"/>
    <n v="6"/>
    <s v="Korenbouten"/>
    <n v="23.428571428571427"/>
  </r>
  <r>
    <n v="18"/>
    <s v="AWD-ZVK-Astridsdriftje"/>
    <d v="2017-06-14T14:20:00"/>
    <n v="5"/>
    <x v="5"/>
    <s v="Orthetrum cancellatum"/>
    <n v="9"/>
    <s v="AWD"/>
    <x v="7"/>
    <n v="6"/>
    <s v="Korenbouten"/>
    <n v="23.428571428571427"/>
  </r>
  <r>
    <n v="18"/>
    <s v="AWD-ZVK-Astridsdriftje"/>
    <d v="2017-06-14T14:20:00"/>
    <n v="5"/>
    <x v="1"/>
    <s v="Ischnura elegans"/>
    <n v="2"/>
    <s v="AWD"/>
    <x v="7"/>
    <n v="6"/>
    <s v="Waterjuffer"/>
    <n v="23.428571428571427"/>
  </r>
  <r>
    <n v="18"/>
    <s v="AWD-ZVK-Astridsdriftje"/>
    <d v="2017-06-14T14:20:00"/>
    <n v="5"/>
    <x v="26"/>
    <s v="Erythromma najas"/>
    <n v="7"/>
    <s v="AWD"/>
    <x v="7"/>
    <n v="6"/>
    <s v="Waterjuffer"/>
    <n v="23.428571428571427"/>
  </r>
  <r>
    <n v="18"/>
    <s v="AWD-ZVK-Astridsdriftje"/>
    <d v="2017-06-14T14:20:00"/>
    <n v="3"/>
    <x v="9"/>
    <s v="Anax imperator"/>
    <n v="12"/>
    <s v="AWD"/>
    <x v="7"/>
    <n v="6"/>
    <s v="Glazenmakers"/>
    <n v="23.428571428571427"/>
  </r>
  <r>
    <n v="18"/>
    <s v="AWD-ZVK-Astridsdriftje"/>
    <d v="2017-06-14T14:20:00"/>
    <n v="3"/>
    <x v="26"/>
    <s v="Erythromma najas"/>
    <n v="5"/>
    <s v="AWD"/>
    <x v="7"/>
    <n v="6"/>
    <s v="Waterjuffer"/>
    <n v="23.428571428571427"/>
  </r>
  <r>
    <n v="18"/>
    <s v="AWD-ZVK-Astridsdriftje"/>
    <d v="2017-06-14T14:20:00"/>
    <n v="3"/>
    <x v="1"/>
    <s v="Ischnura elegans"/>
    <n v="78"/>
    <s v="AWD"/>
    <x v="7"/>
    <n v="6"/>
    <s v="Waterjuffer"/>
    <n v="23.428571428571427"/>
  </r>
  <r>
    <n v="18"/>
    <s v="AWD-ZVK-Astridsdriftje"/>
    <d v="2017-06-14T14:20:00"/>
    <n v="3"/>
    <x v="10"/>
    <s v="Libellula quadrimaculata"/>
    <n v="40"/>
    <s v="AWD"/>
    <x v="7"/>
    <n v="6"/>
    <s v="Korenbouten"/>
    <n v="23.428571428571427"/>
  </r>
  <r>
    <n v="18"/>
    <s v="AWD-ZVK-Astridsdriftje"/>
    <d v="2017-06-14T14:20:00"/>
    <n v="3"/>
    <x v="8"/>
    <s v="Aeshna isoceles"/>
    <n v="5"/>
    <s v="AWD"/>
    <x v="7"/>
    <n v="6"/>
    <s v="Glazenmakers"/>
    <n v="23.428571428571427"/>
  </r>
  <r>
    <n v="18"/>
    <s v="AWD-ZVK-Astridsdriftje"/>
    <d v="2017-06-14T14:20:00"/>
    <n v="3"/>
    <x v="3"/>
    <s v="Enallagma cyathigerum"/>
    <n v="34"/>
    <s v="AWD"/>
    <x v="7"/>
    <n v="6"/>
    <s v="Waterjuffer"/>
    <n v="23.428571428571427"/>
  </r>
  <r>
    <n v="18"/>
    <s v="AWD-ZVK-Astridsdriftje"/>
    <d v="2017-06-14T14:20:00"/>
    <n v="3"/>
    <x v="20"/>
    <s v="Anax parthenope"/>
    <n v="1"/>
    <s v="AWD"/>
    <x v="7"/>
    <n v="6"/>
    <s v="Glazenmakers"/>
    <n v="23.428571428571427"/>
  </r>
  <r>
    <n v="18"/>
    <s v="AWD-ZVK-Astridsdriftje"/>
    <d v="2017-07-03T12:20:00"/>
    <n v="4"/>
    <x v="1"/>
    <s v="Ischnura elegans"/>
    <n v="15"/>
    <s v="AWD"/>
    <x v="7"/>
    <n v="7"/>
    <s v="Waterjuffer"/>
    <n v="26.142857142857142"/>
  </r>
  <r>
    <n v="18"/>
    <s v="AWD-ZVK-Astridsdriftje"/>
    <d v="2017-07-03T12:20:00"/>
    <n v="4"/>
    <x v="3"/>
    <s v="Enallagma cyathigerum"/>
    <n v="20"/>
    <s v="AWD"/>
    <x v="7"/>
    <n v="7"/>
    <s v="Waterjuffer"/>
    <n v="26.142857142857142"/>
  </r>
  <r>
    <n v="18"/>
    <s v="AWD-ZVK-Astridsdriftje"/>
    <d v="2017-07-03T12:20:00"/>
    <n v="4"/>
    <x v="26"/>
    <s v="Erythromma najas"/>
    <n v="8"/>
    <s v="AWD"/>
    <x v="7"/>
    <n v="7"/>
    <s v="Waterjuffer"/>
    <n v="26.142857142857142"/>
  </r>
  <r>
    <n v="18"/>
    <s v="AWD-ZVK-Astridsdriftje"/>
    <d v="2017-07-03T12:20:00"/>
    <n v="4"/>
    <x v="17"/>
    <s v="Sympetrum vulgatum"/>
    <n v="4"/>
    <s v="AWD"/>
    <x v="7"/>
    <n v="7"/>
    <s v="Korenbouten"/>
    <n v="26.142857142857142"/>
  </r>
  <r>
    <n v="18"/>
    <s v="AWD-ZVK-Astridsdriftje"/>
    <d v="2017-07-03T12:20:00"/>
    <n v="4"/>
    <x v="13"/>
    <s v="Chalcolestes viridis"/>
    <n v="3"/>
    <s v="AWD"/>
    <x v="7"/>
    <n v="7"/>
    <s v="Pantserjuffers"/>
    <n v="26.142857142857142"/>
  </r>
  <r>
    <n v="18"/>
    <s v="AWD-ZVK-Astridsdriftje"/>
    <d v="2017-07-03T12:20:00"/>
    <n v="5"/>
    <x v="3"/>
    <s v="Enallagma cyathigerum"/>
    <n v="67"/>
    <s v="AWD"/>
    <x v="7"/>
    <n v="7"/>
    <s v="Waterjuffer"/>
    <n v="26.142857142857142"/>
  </r>
  <r>
    <n v="18"/>
    <s v="AWD-ZVK-Astridsdriftje"/>
    <d v="2017-07-03T12:20:00"/>
    <n v="5"/>
    <x v="26"/>
    <s v="Erythromma najas"/>
    <n v="16"/>
    <s v="AWD"/>
    <x v="7"/>
    <n v="7"/>
    <s v="Waterjuffer"/>
    <n v="26.142857142857142"/>
  </r>
  <r>
    <n v="18"/>
    <s v="AWD-ZVK-Astridsdriftje"/>
    <d v="2017-07-03T12:20:00"/>
    <n v="5"/>
    <x v="9"/>
    <s v="Anax imperator"/>
    <n v="1"/>
    <s v="AWD"/>
    <x v="7"/>
    <n v="7"/>
    <s v="Glazenmakers"/>
    <n v="26.142857142857142"/>
  </r>
  <r>
    <n v="18"/>
    <s v="AWD-ZVK-Astridsdriftje"/>
    <d v="2017-07-03T12:20:00"/>
    <n v="5"/>
    <x v="1"/>
    <s v="Ischnura elegans"/>
    <n v="68"/>
    <s v="AWD"/>
    <x v="7"/>
    <n v="7"/>
    <s v="Waterjuffer"/>
    <n v="26.142857142857142"/>
  </r>
  <r>
    <n v="18"/>
    <s v="AWD-ZVK-Astridsdriftje"/>
    <d v="2017-07-03T12:20:00"/>
    <n v="5"/>
    <x v="17"/>
    <s v="Sympetrum vulgatum"/>
    <n v="20"/>
    <s v="AWD"/>
    <x v="7"/>
    <n v="7"/>
    <s v="Korenbouten"/>
    <n v="26.142857142857142"/>
  </r>
  <r>
    <n v="18"/>
    <s v="AWD-ZVK-Astridsdriftje"/>
    <d v="2017-07-03T12:20:00"/>
    <n v="5"/>
    <x v="13"/>
    <s v="Chalcolestes viridis"/>
    <n v="2"/>
    <s v="AWD"/>
    <x v="7"/>
    <n v="7"/>
    <s v="Pantserjuffers"/>
    <n v="26.142857142857142"/>
  </r>
  <r>
    <n v="18"/>
    <s v="AWD-ZVK-Astridsdriftje"/>
    <d v="2017-07-03T12:20:00"/>
    <n v="3"/>
    <x v="26"/>
    <s v="Erythromma najas"/>
    <n v="2"/>
    <s v="AWD"/>
    <x v="7"/>
    <n v="7"/>
    <s v="Waterjuffer"/>
    <n v="26.142857142857142"/>
  </r>
  <r>
    <n v="18"/>
    <s v="AWD-ZVK-Astridsdriftje"/>
    <d v="2017-07-03T12:20:00"/>
    <n v="3"/>
    <x v="1"/>
    <s v="Ischnura elegans"/>
    <n v="90"/>
    <s v="AWD"/>
    <x v="7"/>
    <n v="7"/>
    <s v="Waterjuffer"/>
    <n v="26.142857142857142"/>
  </r>
  <r>
    <n v="18"/>
    <s v="AWD-ZVK-Astridsdriftje"/>
    <d v="2017-07-03T12:20:00"/>
    <n v="3"/>
    <x v="17"/>
    <s v="Sympetrum vulgatum"/>
    <n v="167"/>
    <s v="AWD"/>
    <x v="7"/>
    <n v="7"/>
    <s v="Korenbouten"/>
    <n v="26.142857142857142"/>
  </r>
  <r>
    <n v="18"/>
    <s v="AWD-ZVK-Astridsdriftje"/>
    <d v="2017-07-03T12:20:00"/>
    <n v="3"/>
    <x v="3"/>
    <s v="Enallagma cyathigerum"/>
    <n v="86"/>
    <s v="AWD"/>
    <x v="7"/>
    <n v="7"/>
    <s v="Waterjuffer"/>
    <n v="26.142857142857142"/>
  </r>
  <r>
    <n v="18"/>
    <s v="AWD-ZVK-Astridsdriftje"/>
    <d v="2017-07-03T12:20:00"/>
    <n v="3"/>
    <x v="13"/>
    <s v="Chalcolestes viridis"/>
    <n v="52"/>
    <s v="AWD"/>
    <x v="7"/>
    <n v="7"/>
    <s v="Pantserjuffers"/>
    <n v="26.142857142857142"/>
  </r>
  <r>
    <n v="18"/>
    <s v="AWD-ZVK-Astridsdriftje"/>
    <d v="2017-07-19T14:00:00"/>
    <n v="4"/>
    <x v="16"/>
    <s v="Sympetrum sanguineum"/>
    <n v="3"/>
    <s v="AWD"/>
    <x v="7"/>
    <n v="7"/>
    <s v="Korenbouten"/>
    <n v="28.428571428571427"/>
  </r>
  <r>
    <n v="18"/>
    <s v="AWD-ZVK-Astridsdriftje"/>
    <d v="2017-07-19T14:00:00"/>
    <n v="4"/>
    <x v="17"/>
    <s v="Sympetrum vulgatum"/>
    <n v="15"/>
    <s v="AWD"/>
    <x v="7"/>
    <n v="7"/>
    <s v="Korenbouten"/>
    <n v="28.428571428571427"/>
  </r>
  <r>
    <n v="18"/>
    <s v="AWD-ZVK-Astridsdriftje"/>
    <d v="2017-07-19T14:00:00"/>
    <n v="4"/>
    <x v="1"/>
    <s v="Ischnura elegans"/>
    <n v="2"/>
    <s v="AWD"/>
    <x v="7"/>
    <n v="7"/>
    <s v="Waterjuffer"/>
    <n v="28.428571428571427"/>
  </r>
  <r>
    <n v="18"/>
    <s v="AWD-ZVK-Astridsdriftje"/>
    <d v="2017-07-19T14:00:00"/>
    <n v="4"/>
    <x v="3"/>
    <s v="Enallagma cyathigerum"/>
    <n v="33"/>
    <s v="AWD"/>
    <x v="7"/>
    <n v="7"/>
    <s v="Waterjuffer"/>
    <n v="28.428571428571427"/>
  </r>
  <r>
    <n v="18"/>
    <s v="AWD-ZVK-Astridsdriftje"/>
    <d v="2017-07-19T14:00:00"/>
    <n v="4"/>
    <x v="6"/>
    <s v="Coenagrion puella"/>
    <n v="1"/>
    <s v="AWD"/>
    <x v="7"/>
    <n v="7"/>
    <s v="Waterjuffer"/>
    <n v="28.428571428571427"/>
  </r>
  <r>
    <n v="18"/>
    <s v="AWD-ZVK-Astridsdriftje"/>
    <d v="2017-07-19T14:00:00"/>
    <n v="4"/>
    <x v="26"/>
    <s v="Erythromma najas"/>
    <n v="9"/>
    <s v="AWD"/>
    <x v="7"/>
    <n v="7"/>
    <s v="Waterjuffer"/>
    <n v="28.428571428571427"/>
  </r>
  <r>
    <n v="18"/>
    <s v="AWD-ZVK-Astridsdriftje"/>
    <d v="2017-07-19T14:00:00"/>
    <n v="5"/>
    <x v="9"/>
    <s v="Anax imperator"/>
    <n v="1"/>
    <s v="AWD"/>
    <x v="7"/>
    <n v="7"/>
    <s v="Glazenmakers"/>
    <n v="28.428571428571427"/>
  </r>
  <r>
    <n v="18"/>
    <s v="AWD-ZVK-Astridsdriftje"/>
    <d v="2017-07-19T14:00:00"/>
    <n v="5"/>
    <x v="5"/>
    <s v="Orthetrum cancellatum"/>
    <n v="5"/>
    <s v="AWD"/>
    <x v="7"/>
    <n v="7"/>
    <s v="Korenbouten"/>
    <n v="28.428571428571427"/>
  </r>
  <r>
    <n v="18"/>
    <s v="AWD-ZVK-Astridsdriftje"/>
    <d v="2017-07-19T14:00:00"/>
    <n v="5"/>
    <x v="26"/>
    <s v="Erythromma najas"/>
    <n v="18"/>
    <s v="AWD"/>
    <x v="7"/>
    <n v="7"/>
    <s v="Waterjuffer"/>
    <n v="28.428571428571427"/>
  </r>
  <r>
    <n v="18"/>
    <s v="AWD-ZVK-Astridsdriftje"/>
    <d v="2017-07-19T14:00:00"/>
    <n v="5"/>
    <x v="3"/>
    <s v="Enallagma cyathigerum"/>
    <n v="71"/>
    <s v="AWD"/>
    <x v="7"/>
    <n v="7"/>
    <s v="Waterjuffer"/>
    <n v="28.428571428571427"/>
  </r>
  <r>
    <n v="18"/>
    <s v="AWD-ZVK-Astridsdriftje"/>
    <d v="2017-07-19T14:00:00"/>
    <n v="5"/>
    <x v="1"/>
    <s v="Ischnura elegans"/>
    <n v="10"/>
    <s v="AWD"/>
    <x v="7"/>
    <n v="7"/>
    <s v="Waterjuffer"/>
    <n v="28.428571428571427"/>
  </r>
  <r>
    <n v="18"/>
    <s v="AWD-ZVK-Astridsdriftje"/>
    <d v="2017-07-19T14:00:00"/>
    <n v="5"/>
    <x v="20"/>
    <s v="Anax parthenope"/>
    <n v="2"/>
    <s v="AWD"/>
    <x v="7"/>
    <n v="7"/>
    <s v="Glazenmakers"/>
    <n v="28.428571428571427"/>
  </r>
  <r>
    <n v="18"/>
    <s v="AWD-ZVK-Astridsdriftje"/>
    <d v="2017-07-19T14:00:00"/>
    <n v="5"/>
    <x v="16"/>
    <s v="Sympetrum sanguineum"/>
    <n v="6"/>
    <s v="AWD"/>
    <x v="7"/>
    <n v="7"/>
    <s v="Korenbouten"/>
    <n v="28.428571428571427"/>
  </r>
  <r>
    <n v="18"/>
    <s v="AWD-ZVK-Astridsdriftje"/>
    <d v="2017-07-19T14:00:00"/>
    <n v="5"/>
    <x v="17"/>
    <s v="Sympetrum vulgatum"/>
    <n v="6"/>
    <s v="AWD"/>
    <x v="7"/>
    <n v="7"/>
    <s v="Korenbouten"/>
    <n v="28.428571428571427"/>
  </r>
  <r>
    <n v="18"/>
    <s v="AWD-ZVK-Astridsdriftje"/>
    <d v="2017-07-19T14:00:00"/>
    <n v="3"/>
    <x v="16"/>
    <s v="Sympetrum sanguineum"/>
    <n v="30"/>
    <s v="AWD"/>
    <x v="7"/>
    <n v="7"/>
    <s v="Korenbouten"/>
    <n v="28.428571428571427"/>
  </r>
  <r>
    <n v="18"/>
    <s v="AWD-ZVK-Astridsdriftje"/>
    <d v="2017-07-19T14:00:00"/>
    <n v="3"/>
    <x v="12"/>
    <s v="Sympetrum striolatum"/>
    <n v="1"/>
    <s v="AWD"/>
    <x v="7"/>
    <n v="7"/>
    <s v="Korenbouten"/>
    <n v="28.428571428571427"/>
  </r>
  <r>
    <n v="18"/>
    <s v="AWD-ZVK-Astridsdriftje"/>
    <d v="2017-07-19T14:00:00"/>
    <n v="3"/>
    <x v="5"/>
    <s v="Orthetrum cancellatum"/>
    <n v="1"/>
    <s v="AWD"/>
    <x v="7"/>
    <n v="7"/>
    <s v="Korenbouten"/>
    <n v="28.428571428571427"/>
  </r>
  <r>
    <n v="18"/>
    <s v="AWD-ZVK-Astridsdriftje"/>
    <d v="2017-07-19T14:00:00"/>
    <n v="3"/>
    <x v="9"/>
    <s v="Anax imperator"/>
    <n v="2"/>
    <s v="AWD"/>
    <x v="7"/>
    <n v="7"/>
    <s v="Glazenmakers"/>
    <n v="28.428571428571427"/>
  </r>
  <r>
    <n v="18"/>
    <s v="AWD-ZVK-Astridsdriftje"/>
    <d v="2017-07-19T14:00:00"/>
    <n v="3"/>
    <x v="26"/>
    <s v="Erythromma najas"/>
    <n v="13"/>
    <s v="AWD"/>
    <x v="7"/>
    <n v="7"/>
    <s v="Waterjuffer"/>
    <n v="28.428571428571427"/>
  </r>
  <r>
    <n v="18"/>
    <s v="AWD-ZVK-Astridsdriftje"/>
    <d v="2017-07-19T14:00:00"/>
    <n v="3"/>
    <x v="13"/>
    <s v="Chalcolestes viridis"/>
    <n v="45"/>
    <s v="AWD"/>
    <x v="7"/>
    <n v="7"/>
    <s v="Pantserjuffers"/>
    <n v="28.428571428571427"/>
  </r>
  <r>
    <n v="18"/>
    <s v="AWD-ZVK-Astridsdriftje"/>
    <d v="2017-07-19T14:00:00"/>
    <n v="3"/>
    <x v="1"/>
    <s v="Ischnura elegans"/>
    <n v="61"/>
    <s v="AWD"/>
    <x v="7"/>
    <n v="7"/>
    <s v="Waterjuffer"/>
    <n v="28.428571428571427"/>
  </r>
  <r>
    <n v="18"/>
    <s v="AWD-ZVK-Astridsdriftje"/>
    <d v="2017-07-19T14:00:00"/>
    <n v="3"/>
    <x v="17"/>
    <s v="Sympetrum vulgatum"/>
    <n v="41"/>
    <s v="AWD"/>
    <x v="7"/>
    <n v="7"/>
    <s v="Korenbouten"/>
    <n v="28.428571428571427"/>
  </r>
  <r>
    <n v="18"/>
    <s v="AWD-ZVK-Astridsdriftje"/>
    <d v="2017-07-19T14:00:00"/>
    <n v="3"/>
    <x v="3"/>
    <s v="Enallagma cyathigerum"/>
    <n v="42"/>
    <s v="AWD"/>
    <x v="7"/>
    <n v="7"/>
    <s v="Waterjuffer"/>
    <n v="28.428571428571427"/>
  </r>
  <r>
    <n v="18"/>
    <s v="AWD-ZVK-Astridsdriftje"/>
    <d v="2017-07-19T14:00:00"/>
    <n v="3"/>
    <x v="20"/>
    <s v="Anax parthenope"/>
    <n v="1"/>
    <s v="AWD"/>
    <x v="7"/>
    <n v="7"/>
    <s v="Glazenmakers"/>
    <n v="28.428571428571427"/>
  </r>
  <r>
    <n v="18"/>
    <s v="AWD-ZVK-Astridsdriftje"/>
    <d v="2017-08-02T14:15:00"/>
    <n v="4"/>
    <x v="1"/>
    <s v="Ischnura elegans"/>
    <n v="14"/>
    <s v="AWD"/>
    <x v="7"/>
    <n v="8"/>
    <s v="Waterjuffer"/>
    <n v="30.428571428571427"/>
  </r>
  <r>
    <n v="18"/>
    <s v="AWD-ZVK-Astridsdriftje"/>
    <d v="2017-08-02T14:15:00"/>
    <n v="4"/>
    <x v="3"/>
    <s v="Enallagma cyathigerum"/>
    <n v="27"/>
    <s v="AWD"/>
    <x v="7"/>
    <n v="8"/>
    <s v="Waterjuffer"/>
    <n v="30.428571428571427"/>
  </r>
  <r>
    <n v="18"/>
    <s v="AWD-ZVK-Astridsdriftje"/>
    <d v="2017-08-02T14:15:00"/>
    <n v="4"/>
    <x v="26"/>
    <s v="Erythromma najas"/>
    <n v="4"/>
    <s v="AWD"/>
    <x v="7"/>
    <n v="8"/>
    <s v="Waterjuffer"/>
    <n v="30.428571428571427"/>
  </r>
  <r>
    <n v="18"/>
    <s v="AWD-ZVK-Astridsdriftje"/>
    <d v="2017-08-02T14:15:00"/>
    <n v="4"/>
    <x v="16"/>
    <s v="Sympetrum sanguineum"/>
    <n v="2"/>
    <s v="AWD"/>
    <x v="7"/>
    <n v="8"/>
    <s v="Korenbouten"/>
    <n v="30.428571428571427"/>
  </r>
  <r>
    <n v="18"/>
    <s v="AWD-ZVK-Astridsdriftje"/>
    <d v="2017-08-02T14:15:00"/>
    <n v="5"/>
    <x v="13"/>
    <s v="Chalcolestes viridis"/>
    <n v="1"/>
    <s v="AWD"/>
    <x v="7"/>
    <n v="8"/>
    <s v="Pantserjuffers"/>
    <n v="30.428571428571427"/>
  </r>
  <r>
    <n v="18"/>
    <s v="AWD-ZVK-Astridsdriftje"/>
    <d v="2017-08-02T14:15:00"/>
    <n v="5"/>
    <x v="1"/>
    <s v="Ischnura elegans"/>
    <n v="12"/>
    <s v="AWD"/>
    <x v="7"/>
    <n v="8"/>
    <s v="Waterjuffer"/>
    <n v="30.428571428571427"/>
  </r>
  <r>
    <n v="18"/>
    <s v="AWD-ZVK-Astridsdriftje"/>
    <d v="2017-08-02T14:15:00"/>
    <n v="5"/>
    <x v="3"/>
    <s v="Enallagma cyathigerum"/>
    <n v="92"/>
    <s v="AWD"/>
    <x v="7"/>
    <n v="8"/>
    <s v="Waterjuffer"/>
    <n v="30.428571428571427"/>
  </r>
  <r>
    <n v="18"/>
    <s v="AWD-ZVK-Astridsdriftje"/>
    <d v="2017-08-02T14:15:00"/>
    <n v="5"/>
    <x v="26"/>
    <s v="Erythromma najas"/>
    <n v="4"/>
    <s v="AWD"/>
    <x v="7"/>
    <n v="8"/>
    <s v="Waterjuffer"/>
    <n v="30.428571428571427"/>
  </r>
  <r>
    <n v="18"/>
    <s v="AWD-ZVK-Astridsdriftje"/>
    <d v="2017-08-02T14:15:00"/>
    <n v="5"/>
    <x v="9"/>
    <s v="Anax imperator"/>
    <n v="1"/>
    <s v="AWD"/>
    <x v="7"/>
    <n v="8"/>
    <s v="Glazenmakers"/>
    <n v="30.428571428571427"/>
  </r>
  <r>
    <n v="18"/>
    <s v="AWD-ZVK-Astridsdriftje"/>
    <d v="2017-08-02T14:15:00"/>
    <n v="5"/>
    <x v="5"/>
    <s v="Orthetrum cancellatum"/>
    <n v="1"/>
    <s v="AWD"/>
    <x v="7"/>
    <n v="8"/>
    <s v="Korenbouten"/>
    <n v="30.428571428571427"/>
  </r>
  <r>
    <n v="18"/>
    <s v="AWD-ZVK-Astridsdriftje"/>
    <d v="2017-08-02T14:15:00"/>
    <n v="5"/>
    <x v="16"/>
    <s v="Sympetrum sanguineum"/>
    <n v="1"/>
    <s v="AWD"/>
    <x v="7"/>
    <n v="8"/>
    <s v="Korenbouten"/>
    <n v="30.428571428571427"/>
  </r>
  <r>
    <n v="18"/>
    <s v="AWD-ZVK-Astridsdriftje"/>
    <d v="2017-08-02T14:15:00"/>
    <n v="5"/>
    <x v="12"/>
    <s v="Sympetrum striolatum"/>
    <n v="3"/>
    <s v="AWD"/>
    <x v="7"/>
    <n v="8"/>
    <s v="Korenbouten"/>
    <n v="30.428571428571427"/>
  </r>
  <r>
    <n v="18"/>
    <s v="AWD-ZVK-Astridsdriftje"/>
    <d v="2017-08-02T14:15:00"/>
    <n v="5"/>
    <x v="23"/>
    <s v="Sympetrum striolatum/vulgatum"/>
    <n v="5"/>
    <s v="AWD"/>
    <x v="7"/>
    <n v="8"/>
    <s v="Korenbouten"/>
    <n v="30.428571428571427"/>
  </r>
  <r>
    <n v="18"/>
    <s v="AWD-ZVK-Astridsdriftje"/>
    <d v="2017-08-02T14:15:00"/>
    <n v="3"/>
    <x v="12"/>
    <s v="Sympetrum striolatum"/>
    <n v="3"/>
    <s v="AWD"/>
    <x v="7"/>
    <n v="8"/>
    <s v="Korenbouten"/>
    <n v="30.428571428571427"/>
  </r>
  <r>
    <n v="18"/>
    <s v="AWD-ZVK-Astridsdriftje"/>
    <d v="2017-08-02T14:15:00"/>
    <n v="3"/>
    <x v="23"/>
    <s v="Sympetrum striolatum/vulgatum"/>
    <n v="13"/>
    <s v="AWD"/>
    <x v="7"/>
    <n v="8"/>
    <s v="Korenbouten"/>
    <n v="30.428571428571427"/>
  </r>
  <r>
    <n v="18"/>
    <s v="AWD-ZVK-Astridsdriftje"/>
    <d v="2017-08-02T14:15:00"/>
    <n v="3"/>
    <x v="9"/>
    <s v="Anax imperator"/>
    <n v="1"/>
    <s v="AWD"/>
    <x v="7"/>
    <n v="8"/>
    <s v="Glazenmakers"/>
    <n v="30.428571428571427"/>
  </r>
  <r>
    <n v="18"/>
    <s v="AWD-ZVK-Astridsdriftje"/>
    <d v="2017-08-02T14:15:00"/>
    <n v="3"/>
    <x v="26"/>
    <s v="Erythromma najas"/>
    <n v="7"/>
    <s v="AWD"/>
    <x v="7"/>
    <n v="8"/>
    <s v="Waterjuffer"/>
    <n v="30.428571428571427"/>
  </r>
  <r>
    <n v="18"/>
    <s v="AWD-ZVK-Astridsdriftje"/>
    <d v="2017-08-02T14:15:00"/>
    <n v="3"/>
    <x v="13"/>
    <s v="Chalcolestes viridis"/>
    <n v="36"/>
    <s v="AWD"/>
    <x v="7"/>
    <n v="8"/>
    <s v="Pantserjuffers"/>
    <n v="30.428571428571427"/>
  </r>
  <r>
    <n v="18"/>
    <s v="AWD-ZVK-Astridsdriftje"/>
    <d v="2017-08-02T14:15:00"/>
    <n v="3"/>
    <x v="1"/>
    <s v="Ischnura elegans"/>
    <n v="74"/>
    <s v="AWD"/>
    <x v="7"/>
    <n v="8"/>
    <s v="Waterjuffer"/>
    <n v="30.428571428571427"/>
  </r>
  <r>
    <n v="18"/>
    <s v="AWD-ZVK-Astridsdriftje"/>
    <d v="2017-08-02T14:15:00"/>
    <n v="3"/>
    <x v="14"/>
    <s v="Aeshna mixta"/>
    <n v="1"/>
    <s v="AWD"/>
    <x v="7"/>
    <n v="8"/>
    <s v="Glazenmakers"/>
    <n v="30.428571428571427"/>
  </r>
  <r>
    <n v="18"/>
    <s v="AWD-ZVK-Astridsdriftje"/>
    <d v="2017-08-02T14:15:00"/>
    <n v="3"/>
    <x v="17"/>
    <s v="Sympetrum vulgatum"/>
    <n v="1"/>
    <s v="AWD"/>
    <x v="7"/>
    <n v="8"/>
    <s v="Korenbouten"/>
    <n v="30.428571428571427"/>
  </r>
  <r>
    <n v="18"/>
    <s v="AWD-ZVK-Astridsdriftje"/>
    <d v="2017-08-02T14:15:00"/>
    <n v="3"/>
    <x v="3"/>
    <s v="Enallagma cyathigerum"/>
    <n v="72"/>
    <s v="AWD"/>
    <x v="7"/>
    <n v="8"/>
    <s v="Waterjuffer"/>
    <n v="30.428571428571427"/>
  </r>
  <r>
    <n v="18"/>
    <s v="AWD-ZVK-Astridsdriftje"/>
    <d v="2017-08-02T14:15:00"/>
    <n v="3"/>
    <x v="16"/>
    <s v="Sympetrum sanguineum"/>
    <n v="17"/>
    <s v="AWD"/>
    <x v="7"/>
    <n v="8"/>
    <s v="Korenbouten"/>
    <n v="30.428571428571427"/>
  </r>
  <r>
    <n v="18"/>
    <s v="AWD-ZVK-Astridsdriftje"/>
    <d v="2017-08-11T14:30:00"/>
    <n v="4"/>
    <x v="1"/>
    <s v="Ischnura elegans"/>
    <n v="10"/>
    <s v="AWD"/>
    <x v="7"/>
    <n v="8"/>
    <s v="Waterjuffer"/>
    <n v="31.714285714285715"/>
  </r>
  <r>
    <n v="18"/>
    <s v="AWD-ZVK-Astridsdriftje"/>
    <d v="2017-08-11T14:30:00"/>
    <n v="4"/>
    <x v="3"/>
    <s v="Enallagma cyathigerum"/>
    <n v="45"/>
    <s v="AWD"/>
    <x v="7"/>
    <n v="8"/>
    <s v="Waterjuffer"/>
    <n v="31.714285714285715"/>
  </r>
  <r>
    <n v="18"/>
    <s v="AWD-ZVK-Astridsdriftje"/>
    <d v="2017-08-11T14:30:00"/>
    <n v="4"/>
    <x v="14"/>
    <s v="Aeshna mixta"/>
    <n v="4"/>
    <s v="AWD"/>
    <x v="7"/>
    <n v="8"/>
    <s v="Glazenmakers"/>
    <n v="31.714285714285715"/>
  </r>
  <r>
    <n v="18"/>
    <s v="AWD-ZVK-Astridsdriftje"/>
    <d v="2017-08-11T14:30:00"/>
    <n v="4"/>
    <x v="17"/>
    <s v="Sympetrum vulgatum"/>
    <n v="49"/>
    <s v="AWD"/>
    <x v="7"/>
    <n v="8"/>
    <s v="Korenbouten"/>
    <n v="31.714285714285715"/>
  </r>
  <r>
    <n v="18"/>
    <s v="AWD-ZVK-Astridsdriftje"/>
    <d v="2017-08-11T14:30:00"/>
    <n v="5"/>
    <x v="3"/>
    <s v="Enallagma cyathigerum"/>
    <n v="80"/>
    <s v="AWD"/>
    <x v="7"/>
    <n v="8"/>
    <s v="Waterjuffer"/>
    <n v="31.714285714285715"/>
  </r>
  <r>
    <n v="18"/>
    <s v="AWD-ZVK-Astridsdriftje"/>
    <d v="2017-08-11T14:30:00"/>
    <n v="5"/>
    <x v="11"/>
    <s v="Lestes sponsa"/>
    <n v="1"/>
    <s v="AWD"/>
    <x v="7"/>
    <n v="8"/>
    <s v="Pantserjuffers"/>
    <n v="31.714285714285715"/>
  </r>
  <r>
    <n v="18"/>
    <s v="AWD-ZVK-Astridsdriftje"/>
    <d v="2017-08-11T14:30:00"/>
    <n v="5"/>
    <x v="13"/>
    <s v="Chalcolestes viridis"/>
    <n v="13"/>
    <s v="AWD"/>
    <x v="7"/>
    <n v="8"/>
    <s v="Pantserjuffers"/>
    <n v="31.714285714285715"/>
  </r>
  <r>
    <n v="18"/>
    <s v="AWD-ZVK-Astridsdriftje"/>
    <d v="2017-08-11T14:30:00"/>
    <n v="5"/>
    <x v="1"/>
    <s v="Ischnura elegans"/>
    <n v="30"/>
    <s v="AWD"/>
    <x v="7"/>
    <n v="8"/>
    <s v="Waterjuffer"/>
    <n v="31.714285714285715"/>
  </r>
  <r>
    <n v="18"/>
    <s v="AWD-ZVK-Astridsdriftje"/>
    <d v="2017-08-11T14:30:00"/>
    <n v="5"/>
    <x v="16"/>
    <s v="Sympetrum sanguineum"/>
    <n v="4"/>
    <s v="AWD"/>
    <x v="7"/>
    <n v="8"/>
    <s v="Korenbouten"/>
    <n v="31.714285714285715"/>
  </r>
  <r>
    <n v="18"/>
    <s v="AWD-ZVK-Astridsdriftje"/>
    <d v="2017-08-11T14:30:00"/>
    <n v="5"/>
    <x v="17"/>
    <s v="Sympetrum vulgatum"/>
    <n v="47"/>
    <s v="AWD"/>
    <x v="7"/>
    <n v="8"/>
    <s v="Korenbouten"/>
    <n v="31.714285714285715"/>
  </r>
  <r>
    <n v="18"/>
    <s v="AWD-ZVK-Astridsdriftje"/>
    <d v="2017-08-11T14:30:00"/>
    <n v="3"/>
    <x v="16"/>
    <s v="Sympetrum sanguineum"/>
    <n v="18"/>
    <s v="AWD"/>
    <x v="7"/>
    <n v="8"/>
    <s v="Korenbouten"/>
    <n v="31.714285714285715"/>
  </r>
  <r>
    <n v="18"/>
    <s v="AWD-ZVK-Astridsdriftje"/>
    <d v="2017-08-11T14:30:00"/>
    <n v="3"/>
    <x v="12"/>
    <s v="Sympetrum striolatum"/>
    <n v="5"/>
    <s v="AWD"/>
    <x v="7"/>
    <n v="8"/>
    <s v="Korenbouten"/>
    <n v="31.714285714285715"/>
  </r>
  <r>
    <n v="18"/>
    <s v="AWD-ZVK-Astridsdriftje"/>
    <d v="2017-08-11T14:30:00"/>
    <n v="3"/>
    <x v="13"/>
    <s v="Chalcolestes viridis"/>
    <n v="28"/>
    <s v="AWD"/>
    <x v="7"/>
    <n v="8"/>
    <s v="Pantserjuffers"/>
    <n v="31.714285714285715"/>
  </r>
  <r>
    <n v="18"/>
    <s v="AWD-ZVK-Astridsdriftje"/>
    <d v="2017-08-11T14:30:00"/>
    <n v="3"/>
    <x v="14"/>
    <s v="Aeshna mixta"/>
    <n v="13"/>
    <s v="AWD"/>
    <x v="7"/>
    <n v="8"/>
    <s v="Glazenmakers"/>
    <n v="31.714285714285715"/>
  </r>
  <r>
    <n v="18"/>
    <s v="AWD-ZVK-Astridsdriftje"/>
    <d v="2017-08-11T14:30:00"/>
    <n v="3"/>
    <x v="17"/>
    <s v="Sympetrum vulgatum"/>
    <n v="160"/>
    <s v="AWD"/>
    <x v="7"/>
    <n v="8"/>
    <s v="Korenbouten"/>
    <n v="31.714285714285715"/>
  </r>
  <r>
    <n v="18"/>
    <s v="AWD-ZVK-Astridsdriftje"/>
    <d v="2017-08-11T14:30:00"/>
    <n v="3"/>
    <x v="3"/>
    <s v="Enallagma cyathigerum"/>
    <n v="90"/>
    <s v="AWD"/>
    <x v="7"/>
    <n v="8"/>
    <s v="Waterjuffer"/>
    <n v="31.714285714285715"/>
  </r>
  <r>
    <n v="18"/>
    <s v="AWD-ZVK-Astridsdriftje"/>
    <d v="2017-08-11T14:30:00"/>
    <n v="3"/>
    <x v="1"/>
    <s v="Ischnura elegans"/>
    <n v="36"/>
    <s v="AWD"/>
    <x v="7"/>
    <n v="8"/>
    <s v="Waterjuffer"/>
    <n v="31.714285714285715"/>
  </r>
  <r>
    <n v="18"/>
    <s v="AWD-ZVK-Astridsdriftje"/>
    <d v="2017-08-23T14:20:00"/>
    <n v="4"/>
    <x v="11"/>
    <s v="Lestes sponsa"/>
    <n v="1"/>
    <s v="AWD"/>
    <x v="7"/>
    <n v="8"/>
    <s v="Pantserjuffers"/>
    <n v="33.428571428571431"/>
  </r>
  <r>
    <n v="18"/>
    <s v="AWD-ZVK-Astridsdriftje"/>
    <d v="2017-08-23T14:20:00"/>
    <n v="4"/>
    <x v="13"/>
    <s v="Chalcolestes viridis"/>
    <n v="5"/>
    <s v="AWD"/>
    <x v="7"/>
    <n v="8"/>
    <s v="Pantserjuffers"/>
    <n v="33.428571428571431"/>
  </r>
  <r>
    <n v="18"/>
    <s v="AWD-ZVK-Astridsdriftje"/>
    <d v="2017-08-23T14:20:00"/>
    <n v="4"/>
    <x v="1"/>
    <s v="Ischnura elegans"/>
    <n v="20"/>
    <s v="AWD"/>
    <x v="7"/>
    <n v="8"/>
    <s v="Waterjuffer"/>
    <n v="33.428571428571431"/>
  </r>
  <r>
    <n v="18"/>
    <s v="AWD-ZVK-Astridsdriftje"/>
    <d v="2017-08-23T14:20:00"/>
    <n v="4"/>
    <x v="3"/>
    <s v="Enallagma cyathigerum"/>
    <n v="55"/>
    <s v="AWD"/>
    <x v="7"/>
    <n v="8"/>
    <s v="Waterjuffer"/>
    <n v="33.428571428571431"/>
  </r>
  <r>
    <n v="18"/>
    <s v="AWD-ZVK-Astridsdriftje"/>
    <d v="2017-08-23T14:20:00"/>
    <n v="4"/>
    <x v="14"/>
    <s v="Aeshna mixta"/>
    <n v="1"/>
    <s v="AWD"/>
    <x v="7"/>
    <n v="8"/>
    <s v="Glazenmakers"/>
    <n v="33.428571428571431"/>
  </r>
  <r>
    <n v="18"/>
    <s v="AWD-ZVK-Astridsdriftje"/>
    <d v="2017-08-23T14:20:00"/>
    <n v="4"/>
    <x v="16"/>
    <s v="Sympetrum sanguineum"/>
    <n v="1"/>
    <s v="AWD"/>
    <x v="7"/>
    <n v="8"/>
    <s v="Korenbouten"/>
    <n v="33.428571428571431"/>
  </r>
  <r>
    <n v="18"/>
    <s v="AWD-ZVK-Astridsdriftje"/>
    <d v="2017-08-23T14:20:00"/>
    <n v="4"/>
    <x v="23"/>
    <s v="Sympetrum striolatum/vulgatum"/>
    <n v="1"/>
    <s v="AWD"/>
    <x v="7"/>
    <n v="8"/>
    <s v="Korenbouten"/>
    <n v="33.428571428571431"/>
  </r>
  <r>
    <n v="18"/>
    <s v="AWD-ZVK-Astridsdriftje"/>
    <d v="2017-08-23T14:20:00"/>
    <n v="5"/>
    <x v="11"/>
    <s v="Lestes sponsa"/>
    <n v="1"/>
    <s v="AWD"/>
    <x v="7"/>
    <n v="8"/>
    <s v="Pantserjuffers"/>
    <n v="33.428571428571431"/>
  </r>
  <r>
    <n v="18"/>
    <s v="AWD-ZVK-Astridsdriftje"/>
    <d v="2017-08-23T14:20:00"/>
    <n v="5"/>
    <x v="1"/>
    <s v="Ischnura elegans"/>
    <n v="25"/>
    <s v="AWD"/>
    <x v="7"/>
    <n v="8"/>
    <s v="Waterjuffer"/>
    <n v="33.428571428571431"/>
  </r>
  <r>
    <n v="18"/>
    <s v="AWD-ZVK-Astridsdriftje"/>
    <d v="2017-08-23T14:20:00"/>
    <n v="5"/>
    <x v="3"/>
    <s v="Enallagma cyathigerum"/>
    <n v="96"/>
    <s v="AWD"/>
    <x v="7"/>
    <n v="8"/>
    <s v="Waterjuffer"/>
    <n v="33.428571428571431"/>
  </r>
  <r>
    <n v="18"/>
    <s v="AWD-ZVK-Astridsdriftje"/>
    <d v="2017-08-23T14:20:00"/>
    <n v="5"/>
    <x v="30"/>
    <s v="Erythromma viridulum"/>
    <n v="1"/>
    <s v="AWD"/>
    <x v="7"/>
    <n v="8"/>
    <s v="Waterjuffer"/>
    <n v="33.428571428571431"/>
  </r>
  <r>
    <n v="18"/>
    <s v="AWD-ZVK-Astridsdriftje"/>
    <d v="2017-08-23T14:20:00"/>
    <n v="5"/>
    <x v="14"/>
    <s v="Aeshna mixta"/>
    <n v="1"/>
    <s v="AWD"/>
    <x v="7"/>
    <n v="8"/>
    <s v="Glazenmakers"/>
    <n v="33.428571428571431"/>
  </r>
  <r>
    <n v="18"/>
    <s v="AWD-ZVK-Astridsdriftje"/>
    <d v="2017-08-23T14:20:00"/>
    <n v="5"/>
    <x v="16"/>
    <s v="Sympetrum sanguineum"/>
    <n v="2"/>
    <s v="AWD"/>
    <x v="7"/>
    <n v="8"/>
    <s v="Korenbouten"/>
    <n v="33.428571428571431"/>
  </r>
  <r>
    <n v="18"/>
    <s v="AWD-ZVK-Astridsdriftje"/>
    <d v="2017-08-23T14:20:00"/>
    <n v="5"/>
    <x v="12"/>
    <s v="Sympetrum striolatum"/>
    <n v="1"/>
    <s v="AWD"/>
    <x v="7"/>
    <n v="8"/>
    <s v="Korenbouten"/>
    <n v="33.428571428571431"/>
  </r>
  <r>
    <n v="18"/>
    <s v="AWD-ZVK-Astridsdriftje"/>
    <d v="2017-08-23T14:20:00"/>
    <n v="5"/>
    <x v="23"/>
    <s v="Sympetrum striolatum/vulgatum"/>
    <n v="6"/>
    <s v="AWD"/>
    <x v="7"/>
    <n v="8"/>
    <s v="Korenbouten"/>
    <n v="33.428571428571431"/>
  </r>
  <r>
    <n v="18"/>
    <s v="AWD-ZVK-Astridsdriftje"/>
    <d v="2017-08-23T14:20:00"/>
    <n v="5"/>
    <x v="17"/>
    <s v="Sympetrum vulgatum"/>
    <n v="1"/>
    <s v="AWD"/>
    <x v="7"/>
    <n v="8"/>
    <s v="Korenbouten"/>
    <n v="33.428571428571431"/>
  </r>
  <r>
    <n v="18"/>
    <s v="AWD-ZVK-Astridsdriftje"/>
    <d v="2017-08-23T14:20:00"/>
    <n v="3"/>
    <x v="16"/>
    <s v="Sympetrum sanguineum"/>
    <n v="10"/>
    <s v="AWD"/>
    <x v="7"/>
    <n v="8"/>
    <s v="Korenbouten"/>
    <n v="33.428571428571431"/>
  </r>
  <r>
    <n v="18"/>
    <s v="AWD-ZVK-Astridsdriftje"/>
    <d v="2017-08-23T14:20:00"/>
    <n v="3"/>
    <x v="12"/>
    <s v="Sympetrum striolatum"/>
    <n v="6"/>
    <s v="AWD"/>
    <x v="7"/>
    <n v="8"/>
    <s v="Korenbouten"/>
    <n v="33.428571428571431"/>
  </r>
  <r>
    <n v="18"/>
    <s v="AWD-ZVK-Astridsdriftje"/>
    <d v="2017-08-23T14:20:00"/>
    <n v="3"/>
    <x v="23"/>
    <s v="Sympetrum striolatum/vulgatum"/>
    <n v="10"/>
    <s v="AWD"/>
    <x v="7"/>
    <n v="8"/>
    <s v="Korenbouten"/>
    <n v="33.428571428571431"/>
  </r>
  <r>
    <n v="18"/>
    <s v="AWD-ZVK-Astridsdriftje"/>
    <d v="2017-08-23T14:20:00"/>
    <n v="3"/>
    <x v="13"/>
    <s v="Chalcolestes viridis"/>
    <n v="21"/>
    <s v="AWD"/>
    <x v="7"/>
    <n v="8"/>
    <s v="Pantserjuffers"/>
    <n v="33.428571428571431"/>
  </r>
  <r>
    <n v="18"/>
    <s v="AWD-ZVK-Astridsdriftje"/>
    <d v="2017-08-23T14:20:00"/>
    <n v="3"/>
    <x v="1"/>
    <s v="Ischnura elegans"/>
    <n v="35"/>
    <s v="AWD"/>
    <x v="7"/>
    <n v="8"/>
    <s v="Waterjuffer"/>
    <n v="33.428571428571431"/>
  </r>
  <r>
    <n v="18"/>
    <s v="AWD-ZVK-Astridsdriftje"/>
    <d v="2017-08-23T14:20:00"/>
    <n v="3"/>
    <x v="17"/>
    <s v="Sympetrum vulgatum"/>
    <n v="4"/>
    <s v="AWD"/>
    <x v="7"/>
    <n v="8"/>
    <s v="Korenbouten"/>
    <n v="33.428571428571431"/>
  </r>
  <r>
    <n v="18"/>
    <s v="AWD-ZVK-Astridsdriftje"/>
    <d v="2017-08-23T14:20:00"/>
    <n v="3"/>
    <x v="3"/>
    <s v="Enallagma cyathigerum"/>
    <n v="17"/>
    <s v="AWD"/>
    <x v="7"/>
    <n v="8"/>
    <s v="Waterjuffer"/>
    <n v="33.428571428571431"/>
  </r>
  <r>
    <n v="18"/>
    <s v="AWD-ZVK-Astridsdriftje"/>
    <d v="2017-09-20T13:30:00"/>
    <n v="4"/>
    <x v="3"/>
    <s v="Enallagma cyathigerum"/>
    <n v="2"/>
    <s v="AWD"/>
    <x v="7"/>
    <n v="9"/>
    <s v="Waterjuffer"/>
    <n v="37.428571428571431"/>
  </r>
  <r>
    <n v="18"/>
    <s v="AWD-ZVK-Astridsdriftje"/>
    <d v="2017-09-20T13:30:00"/>
    <n v="4"/>
    <x v="12"/>
    <s v="Sympetrum striolatum"/>
    <n v="3"/>
    <s v="AWD"/>
    <x v="7"/>
    <n v="9"/>
    <s v="Korenbouten"/>
    <n v="37.428571428571431"/>
  </r>
  <r>
    <n v="18"/>
    <s v="AWD-ZVK-Astridsdriftje"/>
    <d v="2017-09-20T13:30:00"/>
    <n v="5"/>
    <x v="3"/>
    <s v="Enallagma cyathigerum"/>
    <n v="3"/>
    <s v="AWD"/>
    <x v="7"/>
    <n v="9"/>
    <s v="Waterjuffer"/>
    <n v="37.428571428571431"/>
  </r>
  <r>
    <n v="18"/>
    <s v="AWD-ZVK-Astridsdriftje"/>
    <d v="2017-09-20T13:30:00"/>
    <n v="5"/>
    <x v="14"/>
    <s v="Aeshna mixta"/>
    <n v="3"/>
    <s v="AWD"/>
    <x v="7"/>
    <n v="9"/>
    <s v="Glazenmakers"/>
    <n v="37.428571428571431"/>
  </r>
  <r>
    <n v="18"/>
    <s v="AWD-ZVK-Astridsdriftje"/>
    <d v="2017-09-20T13:30:00"/>
    <n v="5"/>
    <x v="23"/>
    <s v="Sympetrum striolatum/vulgatum"/>
    <n v="18"/>
    <s v="AWD"/>
    <x v="7"/>
    <n v="9"/>
    <s v="Korenbouten"/>
    <n v="37.428571428571431"/>
  </r>
  <r>
    <n v="18"/>
    <s v="AWD-ZVK-Astridsdriftje"/>
    <d v="2017-09-20T13:30:00"/>
    <n v="5"/>
    <x v="17"/>
    <s v="Sympetrum vulgatum"/>
    <n v="1"/>
    <s v="AWD"/>
    <x v="7"/>
    <n v="9"/>
    <s v="Korenbouten"/>
    <n v="37.428571428571431"/>
  </r>
  <r>
    <n v="18"/>
    <s v="AWD-ZVK-Astridsdriftje"/>
    <d v="2017-09-20T13:30:00"/>
    <n v="3"/>
    <x v="12"/>
    <s v="Sympetrum striolatum"/>
    <n v="1"/>
    <s v="AWD"/>
    <x v="7"/>
    <n v="9"/>
    <s v="Korenbouten"/>
    <n v="37.428571428571431"/>
  </r>
  <r>
    <n v="18"/>
    <s v="AWD-ZVK-Astridsdriftje"/>
    <d v="2017-09-20T13:30:00"/>
    <n v="3"/>
    <x v="23"/>
    <s v="Sympetrum striolatum/vulgatum"/>
    <n v="16"/>
    <s v="AWD"/>
    <x v="7"/>
    <n v="9"/>
    <s v="Korenbouten"/>
    <n v="37.428571428571431"/>
  </r>
  <r>
    <n v="18"/>
    <s v="AWD-ZVK-Astridsdriftje"/>
    <d v="2017-09-20T13:30:00"/>
    <n v="3"/>
    <x v="13"/>
    <s v="Chalcolestes viridis"/>
    <n v="4"/>
    <s v="AWD"/>
    <x v="7"/>
    <n v="9"/>
    <s v="Pantserjuffers"/>
    <n v="37.428571428571431"/>
  </r>
  <r>
    <n v="18"/>
    <s v="AWD-ZVK-Astridsdriftje"/>
    <d v="2017-09-20T13:30:00"/>
    <n v="3"/>
    <x v="1"/>
    <s v="Ischnura elegans"/>
    <n v="1"/>
    <s v="AWD"/>
    <x v="7"/>
    <n v="9"/>
    <s v="Waterjuffer"/>
    <n v="37.428571428571431"/>
  </r>
  <r>
    <n v="18"/>
    <s v="AWD-ZVK-Astridsdriftje"/>
    <d v="2017-09-20T13:30:00"/>
    <n v="3"/>
    <x v="14"/>
    <s v="Aeshna mixta"/>
    <n v="2"/>
    <s v="AWD"/>
    <x v="7"/>
    <n v="9"/>
    <s v="Glazenmakers"/>
    <n v="37.428571428571431"/>
  </r>
  <r>
    <n v="18"/>
    <s v="AWD-ZVK-Astridsdriftje"/>
    <d v="2017-09-20T13:30:00"/>
    <n v="3"/>
    <x v="3"/>
    <s v="Enallagma cyathigerum"/>
    <n v="5"/>
    <s v="AWD"/>
    <x v="7"/>
    <n v="9"/>
    <s v="Waterjuffer"/>
    <n v="37.428571428571431"/>
  </r>
  <r>
    <n v="18"/>
    <s v="AWD-ZVK-Astridsdriftje"/>
    <d v="2017-09-20T13:30:00"/>
    <n v="3"/>
    <x v="17"/>
    <s v="Sympetrum vulgatum"/>
    <n v="1"/>
    <s v="AWD"/>
    <x v="7"/>
    <n v="9"/>
    <s v="Korenbouten"/>
    <n v="37.428571428571431"/>
  </r>
  <r>
    <n v="18"/>
    <s v="AWD-ZVK-Astridsdriftje"/>
    <d v="2017-09-26T13:15:00"/>
    <n v="4"/>
    <x v="17"/>
    <s v="Sympetrum vulgatum"/>
    <n v="2"/>
    <s v="AWD"/>
    <x v="7"/>
    <n v="9"/>
    <s v="Korenbouten"/>
    <n v="38.285714285714285"/>
  </r>
  <r>
    <n v="18"/>
    <s v="AWD-ZVK-Astridsdriftje"/>
    <d v="2017-09-26T13:15:00"/>
    <n v="4"/>
    <x v="13"/>
    <s v="Chalcolestes viridis"/>
    <n v="4"/>
    <s v="AWD"/>
    <x v="7"/>
    <n v="9"/>
    <s v="Pantserjuffers"/>
    <n v="38.285714285714285"/>
  </r>
  <r>
    <n v="18"/>
    <s v="AWD-ZVK-Astridsdriftje"/>
    <d v="2017-09-26T13:15:00"/>
    <n v="4"/>
    <x v="14"/>
    <s v="Aeshna mixta"/>
    <n v="2"/>
    <s v="AWD"/>
    <x v="7"/>
    <n v="9"/>
    <s v="Glazenmakers"/>
    <n v="38.285714285714285"/>
  </r>
  <r>
    <n v="18"/>
    <s v="AWD-ZVK-Astridsdriftje"/>
    <d v="2017-09-26T13:15:00"/>
    <n v="4"/>
    <x v="3"/>
    <s v="Enallagma cyathigerum"/>
    <n v="4"/>
    <s v="AWD"/>
    <x v="7"/>
    <n v="9"/>
    <s v="Waterjuffer"/>
    <n v="38.285714285714285"/>
  </r>
  <r>
    <n v="18"/>
    <s v="AWD-ZVK-Astridsdriftje"/>
    <d v="2017-09-26T13:15:00"/>
    <n v="5"/>
    <x v="0"/>
    <s v="Sympecma fusca"/>
    <n v="3"/>
    <s v="AWD"/>
    <x v="7"/>
    <n v="9"/>
    <s v="Pantserjuffers"/>
    <n v="38.285714285714285"/>
  </r>
  <r>
    <n v="18"/>
    <s v="AWD-ZVK-Astridsdriftje"/>
    <d v="2017-09-26T13:15:00"/>
    <n v="5"/>
    <x v="17"/>
    <s v="Sympetrum vulgatum"/>
    <n v="14"/>
    <s v="AWD"/>
    <x v="7"/>
    <n v="9"/>
    <s v="Korenbouten"/>
    <n v="38.285714285714285"/>
  </r>
  <r>
    <n v="18"/>
    <s v="AWD-ZVK-Astridsdriftje"/>
    <d v="2017-09-26T13:15:00"/>
    <n v="5"/>
    <x v="16"/>
    <s v="Sympetrum sanguineum"/>
    <n v="3"/>
    <s v="AWD"/>
    <x v="7"/>
    <n v="9"/>
    <s v="Korenbouten"/>
    <n v="38.285714285714285"/>
  </r>
  <r>
    <n v="18"/>
    <s v="AWD-ZVK-Astridsdriftje"/>
    <d v="2017-09-26T13:15:00"/>
    <n v="5"/>
    <x v="12"/>
    <s v="Sympetrum striolatum"/>
    <n v="5"/>
    <s v="AWD"/>
    <x v="7"/>
    <n v="9"/>
    <s v="Korenbouten"/>
    <n v="38.285714285714285"/>
  </r>
  <r>
    <n v="18"/>
    <s v="AWD-ZVK-Astridsdriftje"/>
    <d v="2017-09-26T13:15:00"/>
    <n v="5"/>
    <x v="23"/>
    <s v="Sympetrum striolatum/vulgatum"/>
    <n v="8"/>
    <s v="AWD"/>
    <x v="7"/>
    <n v="9"/>
    <s v="Korenbouten"/>
    <n v="38.285714285714285"/>
  </r>
  <r>
    <n v="18"/>
    <s v="AWD-ZVK-Astridsdriftje"/>
    <d v="2017-09-26T13:15:00"/>
    <n v="5"/>
    <x v="9"/>
    <s v="Anax imperator"/>
    <n v="1"/>
    <s v="AWD"/>
    <x v="7"/>
    <n v="9"/>
    <s v="Glazenmakers"/>
    <n v="38.285714285714285"/>
  </r>
  <r>
    <n v="18"/>
    <s v="AWD-ZVK-Astridsdriftje"/>
    <d v="2017-09-26T13:15:00"/>
    <n v="5"/>
    <x v="14"/>
    <s v="Aeshna mixta"/>
    <n v="1"/>
    <s v="AWD"/>
    <x v="7"/>
    <n v="9"/>
    <s v="Glazenmakers"/>
    <n v="38.285714285714285"/>
  </r>
  <r>
    <n v="18"/>
    <s v="AWD-ZVK-Astridsdriftje"/>
    <d v="2017-09-26T13:15:00"/>
    <n v="5"/>
    <x v="3"/>
    <s v="Enallagma cyathigerum"/>
    <n v="3"/>
    <s v="AWD"/>
    <x v="7"/>
    <n v="9"/>
    <s v="Waterjuffer"/>
    <n v="38.285714285714285"/>
  </r>
  <r>
    <n v="18"/>
    <s v="AWD-ZVK-Astridsdriftje"/>
    <d v="2017-09-26T13:15:00"/>
    <n v="3"/>
    <x v="17"/>
    <s v="Sympetrum vulgatum"/>
    <n v="2"/>
    <s v="AWD"/>
    <x v="7"/>
    <n v="9"/>
    <s v="Korenbouten"/>
    <n v="38.285714285714285"/>
  </r>
  <r>
    <n v="18"/>
    <s v="AWD-ZVK-Astridsdriftje"/>
    <d v="2017-09-26T13:15:00"/>
    <n v="3"/>
    <x v="3"/>
    <s v="Enallagma cyathigerum"/>
    <n v="2"/>
    <s v="AWD"/>
    <x v="7"/>
    <n v="9"/>
    <s v="Waterjuffer"/>
    <n v="38.285714285714285"/>
  </r>
  <r>
    <n v="18"/>
    <s v="AWD-ZVK-Astridsdriftje"/>
    <d v="2018-05-09T13:05:00"/>
    <n v="4"/>
    <x v="6"/>
    <s v="Coenagrion puella"/>
    <n v="2"/>
    <s v="AWD"/>
    <x v="10"/>
    <n v="5"/>
    <s v="Waterjuffer"/>
    <n v="18.285714285714285"/>
  </r>
  <r>
    <n v="18"/>
    <s v="AWD-ZVK-Astridsdriftje"/>
    <d v="2018-05-09T13:05:00"/>
    <n v="4"/>
    <x v="1"/>
    <s v="Ischnura elegans"/>
    <n v="5"/>
    <s v="AWD"/>
    <x v="10"/>
    <n v="5"/>
    <s v="Waterjuffer"/>
    <n v="18.285714285714285"/>
  </r>
  <r>
    <n v="18"/>
    <s v="AWD-ZVK-Astridsdriftje"/>
    <d v="2018-05-09T13:05:00"/>
    <n v="4"/>
    <x v="4"/>
    <s v="Coenagrion pulchellum"/>
    <n v="2"/>
    <s v="AWD"/>
    <x v="10"/>
    <n v="5"/>
    <s v="Waterjuffer"/>
    <n v="18.285714285714285"/>
  </r>
  <r>
    <n v="18"/>
    <s v="AWD-ZVK-Astridsdriftje"/>
    <d v="2018-05-09T13:05:00"/>
    <n v="4"/>
    <x v="10"/>
    <s v="Libellula quadrimaculata"/>
    <n v="5"/>
    <s v="AWD"/>
    <x v="10"/>
    <n v="5"/>
    <s v="Korenbouten"/>
    <n v="18.285714285714285"/>
  </r>
  <r>
    <n v="18"/>
    <s v="AWD-ZVK-Astridsdriftje"/>
    <d v="2018-05-09T13:05:00"/>
    <n v="4"/>
    <x v="8"/>
    <s v="Aeshna isoceles"/>
    <n v="1"/>
    <s v="AWD"/>
    <x v="10"/>
    <n v="5"/>
    <s v="Glazenmakers"/>
    <n v="18.285714285714285"/>
  </r>
  <r>
    <n v="18"/>
    <s v="AWD-ZVK-Astridsdriftje"/>
    <d v="2018-05-09T13:05:00"/>
    <n v="4"/>
    <x v="0"/>
    <s v="Sympecma fusca"/>
    <n v="2"/>
    <s v="AWD"/>
    <x v="10"/>
    <n v="5"/>
    <s v="Pantserjuffers"/>
    <n v="18.285714285714285"/>
  </r>
  <r>
    <n v="18"/>
    <s v="AWD-ZVK-Astridsdriftje"/>
    <d v="2018-05-09T13:05:00"/>
    <n v="5"/>
    <x v="6"/>
    <s v="Coenagrion puella"/>
    <n v="9"/>
    <s v="AWD"/>
    <x v="10"/>
    <n v="5"/>
    <s v="Waterjuffer"/>
    <n v="18.285714285714285"/>
  </r>
  <r>
    <n v="18"/>
    <s v="AWD-ZVK-Astridsdriftje"/>
    <d v="2018-05-09T13:05:00"/>
    <n v="5"/>
    <x v="1"/>
    <s v="Ischnura elegans"/>
    <n v="3"/>
    <s v="AWD"/>
    <x v="10"/>
    <n v="5"/>
    <s v="Waterjuffer"/>
    <n v="18.285714285714285"/>
  </r>
  <r>
    <n v="18"/>
    <s v="AWD-ZVK-Astridsdriftje"/>
    <d v="2018-05-09T13:05:00"/>
    <n v="5"/>
    <x v="4"/>
    <s v="Coenagrion pulchellum"/>
    <n v="4"/>
    <s v="AWD"/>
    <x v="10"/>
    <n v="5"/>
    <s v="Waterjuffer"/>
    <n v="18.285714285714285"/>
  </r>
  <r>
    <n v="18"/>
    <s v="AWD-ZVK-Astridsdriftje"/>
    <d v="2018-05-09T13:05:00"/>
    <n v="5"/>
    <x v="10"/>
    <s v="Libellula quadrimaculata"/>
    <n v="2"/>
    <s v="AWD"/>
    <x v="10"/>
    <n v="5"/>
    <s v="Korenbouten"/>
    <n v="18.285714285714285"/>
  </r>
  <r>
    <n v="18"/>
    <s v="AWD-ZVK-Astridsdriftje"/>
    <d v="2018-05-09T13:05:00"/>
    <n v="3"/>
    <x v="6"/>
    <s v="Coenagrion puella"/>
    <n v="3"/>
    <s v="AWD"/>
    <x v="10"/>
    <n v="5"/>
    <s v="Waterjuffer"/>
    <n v="18.285714285714285"/>
  </r>
  <r>
    <n v="18"/>
    <s v="AWD-ZVK-Astridsdriftje"/>
    <d v="2018-05-09T13:05:00"/>
    <n v="3"/>
    <x v="0"/>
    <s v="Sympecma fusca"/>
    <n v="7"/>
    <s v="AWD"/>
    <x v="10"/>
    <n v="5"/>
    <s v="Pantserjuffers"/>
    <n v="18.285714285714285"/>
  </r>
  <r>
    <n v="18"/>
    <s v="AWD-ZVK-Astridsdriftje"/>
    <d v="2018-05-09T13:05:00"/>
    <n v="3"/>
    <x v="1"/>
    <s v="Ischnura elegans"/>
    <n v="6"/>
    <s v="AWD"/>
    <x v="10"/>
    <n v="5"/>
    <s v="Waterjuffer"/>
    <n v="18.285714285714285"/>
  </r>
  <r>
    <n v="18"/>
    <s v="AWD-ZVK-Astridsdriftje"/>
    <d v="2018-05-09T13:05:00"/>
    <n v="3"/>
    <x v="4"/>
    <s v="Coenagrion pulchellum"/>
    <n v="4"/>
    <s v="AWD"/>
    <x v="10"/>
    <n v="5"/>
    <s v="Waterjuffer"/>
    <n v="18.285714285714285"/>
  </r>
  <r>
    <n v="18"/>
    <s v="AWD-ZVK-Astridsdriftje"/>
    <d v="2018-05-09T13:05:00"/>
    <n v="3"/>
    <x v="10"/>
    <s v="Libellula quadrimaculata"/>
    <n v="7"/>
    <s v="AWD"/>
    <x v="10"/>
    <n v="5"/>
    <s v="Korenbouten"/>
    <n v="18.285714285714285"/>
  </r>
  <r>
    <n v="18"/>
    <s v="AWD-ZVK-Astridsdriftje"/>
    <d v="2018-05-09T13:05:00"/>
    <n v="3"/>
    <x v="2"/>
    <s v="Pyrrhosoma nymphula"/>
    <n v="1"/>
    <s v="AWD"/>
    <x v="10"/>
    <n v="5"/>
    <s v="Waterjuffer"/>
    <n v="18.285714285714285"/>
  </r>
  <r>
    <n v="18"/>
    <s v="AWD-ZVK-Astridsdriftje"/>
    <d v="2018-05-16T13:15:00"/>
    <n v="3"/>
    <x v="10"/>
    <s v="Libellula quadrimaculata"/>
    <n v="2"/>
    <s v="AWD"/>
    <x v="10"/>
    <n v="5"/>
    <s v="Korenbouten"/>
    <n v="19.285714285714285"/>
  </r>
  <r>
    <n v="18"/>
    <s v="AWD-ZVK-Astridsdriftje"/>
    <d v="2018-05-25T13:15:00"/>
    <n v="4"/>
    <x v="1"/>
    <s v="Ischnura elegans"/>
    <n v="3"/>
    <s v="AWD"/>
    <x v="10"/>
    <n v="5"/>
    <s v="Waterjuffer"/>
    <n v="20.571428571428573"/>
  </r>
  <r>
    <n v="18"/>
    <s v="AWD-ZVK-Astridsdriftje"/>
    <d v="2018-05-25T13:15:00"/>
    <n v="4"/>
    <x v="3"/>
    <s v="Enallagma cyathigerum"/>
    <n v="20"/>
    <s v="AWD"/>
    <x v="10"/>
    <n v="5"/>
    <s v="Waterjuffer"/>
    <n v="20.571428571428573"/>
  </r>
  <r>
    <n v="18"/>
    <s v="AWD-ZVK-Astridsdriftje"/>
    <d v="2018-05-25T13:15:00"/>
    <n v="4"/>
    <x v="26"/>
    <s v="Erythromma najas"/>
    <n v="3"/>
    <s v="AWD"/>
    <x v="10"/>
    <n v="5"/>
    <s v="Waterjuffer"/>
    <n v="20.571428571428573"/>
  </r>
  <r>
    <n v="18"/>
    <s v="AWD-ZVK-Astridsdriftje"/>
    <d v="2018-05-25T13:15:00"/>
    <n v="4"/>
    <x v="7"/>
    <s v="Brachytron pratense"/>
    <n v="3"/>
    <s v="AWD"/>
    <x v="10"/>
    <n v="5"/>
    <s v="Glazenmakers"/>
    <n v="20.571428571428573"/>
  </r>
  <r>
    <n v="18"/>
    <s v="AWD-ZVK-Astridsdriftje"/>
    <d v="2018-05-25T13:15:00"/>
    <n v="4"/>
    <x v="8"/>
    <s v="Aeshna isoceles"/>
    <n v="5"/>
    <s v="AWD"/>
    <x v="10"/>
    <n v="5"/>
    <s v="Glazenmakers"/>
    <n v="20.571428571428573"/>
  </r>
  <r>
    <n v="18"/>
    <s v="AWD-ZVK-Astridsdriftje"/>
    <d v="2018-05-25T13:15:00"/>
    <n v="4"/>
    <x v="9"/>
    <s v="Anax imperator"/>
    <n v="3"/>
    <s v="AWD"/>
    <x v="10"/>
    <n v="5"/>
    <s v="Glazenmakers"/>
    <n v="20.571428571428573"/>
  </r>
  <r>
    <n v="18"/>
    <s v="AWD-ZVK-Astridsdriftje"/>
    <d v="2018-05-25T13:15:00"/>
    <n v="4"/>
    <x v="10"/>
    <s v="Libellula quadrimaculata"/>
    <n v="31"/>
    <s v="AWD"/>
    <x v="10"/>
    <n v="5"/>
    <s v="Korenbouten"/>
    <n v="20.571428571428573"/>
  </r>
  <r>
    <n v="18"/>
    <s v="AWD-ZVK-Astridsdriftje"/>
    <d v="2018-05-25T13:15:00"/>
    <n v="4"/>
    <x v="5"/>
    <s v="Orthetrum cancellatum"/>
    <n v="1"/>
    <s v="AWD"/>
    <x v="10"/>
    <n v="5"/>
    <s v="Korenbouten"/>
    <n v="20.571428571428573"/>
  </r>
  <r>
    <n v="18"/>
    <s v="AWD-ZVK-Astridsdriftje"/>
    <d v="2018-05-25T13:15:00"/>
    <n v="5"/>
    <x v="1"/>
    <s v="Ischnura elegans"/>
    <n v="4"/>
    <s v="AWD"/>
    <x v="10"/>
    <n v="5"/>
    <s v="Waterjuffer"/>
    <n v="20.571428571428573"/>
  </r>
  <r>
    <n v="18"/>
    <s v="AWD-ZVK-Astridsdriftje"/>
    <d v="2018-05-25T13:15:00"/>
    <n v="5"/>
    <x v="3"/>
    <s v="Enallagma cyathigerum"/>
    <n v="43"/>
    <s v="AWD"/>
    <x v="10"/>
    <n v="5"/>
    <s v="Waterjuffer"/>
    <n v="20.571428571428573"/>
  </r>
  <r>
    <n v="18"/>
    <s v="AWD-ZVK-Astridsdriftje"/>
    <d v="2018-05-25T13:15:00"/>
    <n v="5"/>
    <x v="6"/>
    <s v="Coenagrion puella"/>
    <n v="18"/>
    <s v="AWD"/>
    <x v="10"/>
    <n v="5"/>
    <s v="Waterjuffer"/>
    <n v="20.571428571428573"/>
  </r>
  <r>
    <n v="18"/>
    <s v="AWD-ZVK-Astridsdriftje"/>
    <d v="2018-05-25T13:15:00"/>
    <n v="5"/>
    <x v="26"/>
    <s v="Erythromma najas"/>
    <n v="10"/>
    <s v="AWD"/>
    <x v="10"/>
    <n v="5"/>
    <s v="Waterjuffer"/>
    <n v="20.571428571428573"/>
  </r>
  <r>
    <n v="18"/>
    <s v="AWD-ZVK-Astridsdriftje"/>
    <d v="2018-05-25T13:15:00"/>
    <n v="5"/>
    <x v="7"/>
    <s v="Brachytron pratense"/>
    <n v="2"/>
    <s v="AWD"/>
    <x v="10"/>
    <n v="5"/>
    <s v="Glazenmakers"/>
    <n v="20.571428571428573"/>
  </r>
  <r>
    <n v="18"/>
    <s v="AWD-ZVK-Astridsdriftje"/>
    <d v="2018-05-25T13:15:00"/>
    <n v="5"/>
    <x v="8"/>
    <s v="Aeshna isoceles"/>
    <n v="8"/>
    <s v="AWD"/>
    <x v="10"/>
    <n v="5"/>
    <s v="Glazenmakers"/>
    <n v="20.571428571428573"/>
  </r>
  <r>
    <n v="18"/>
    <s v="AWD-ZVK-Astridsdriftje"/>
    <d v="2018-05-25T13:15:00"/>
    <n v="5"/>
    <x v="9"/>
    <s v="Anax imperator"/>
    <n v="5"/>
    <s v="AWD"/>
    <x v="10"/>
    <n v="5"/>
    <s v="Glazenmakers"/>
    <n v="20.571428571428573"/>
  </r>
  <r>
    <n v="18"/>
    <s v="AWD-ZVK-Astridsdriftje"/>
    <d v="2018-05-25T13:15:00"/>
    <n v="5"/>
    <x v="10"/>
    <s v="Libellula quadrimaculata"/>
    <n v="48"/>
    <s v="AWD"/>
    <x v="10"/>
    <n v="5"/>
    <s v="Korenbouten"/>
    <n v="20.571428571428573"/>
  </r>
  <r>
    <n v="18"/>
    <s v="AWD-ZVK-Astridsdriftje"/>
    <d v="2018-05-25T13:15:00"/>
    <n v="5"/>
    <x v="31"/>
    <s v="Cordulia aenea"/>
    <n v="1"/>
    <s v="AWD"/>
    <x v="10"/>
    <n v="5"/>
    <s v="Glanslibel"/>
    <n v="20.571428571428573"/>
  </r>
  <r>
    <n v="18"/>
    <s v="AWD-ZVK-Astridsdriftje"/>
    <d v="2018-05-25T13:15:00"/>
    <n v="3"/>
    <x v="1"/>
    <s v="Ischnura elegans"/>
    <n v="60"/>
    <s v="AWD"/>
    <x v="10"/>
    <n v="5"/>
    <s v="Waterjuffer"/>
    <n v="20.571428571428573"/>
  </r>
  <r>
    <n v="18"/>
    <s v="AWD-ZVK-Astridsdriftje"/>
    <d v="2018-05-25T13:15:00"/>
    <n v="3"/>
    <x v="3"/>
    <s v="Enallagma cyathigerum"/>
    <n v="24"/>
    <s v="AWD"/>
    <x v="10"/>
    <n v="5"/>
    <s v="Waterjuffer"/>
    <n v="20.571428571428573"/>
  </r>
  <r>
    <n v="18"/>
    <s v="AWD-ZVK-Astridsdriftje"/>
    <d v="2018-05-25T13:15:00"/>
    <n v="3"/>
    <x v="8"/>
    <s v="Aeshna isoceles"/>
    <n v="17"/>
    <s v="AWD"/>
    <x v="10"/>
    <n v="5"/>
    <s v="Glazenmakers"/>
    <n v="20.571428571428573"/>
  </r>
  <r>
    <n v="18"/>
    <s v="AWD-ZVK-Astridsdriftje"/>
    <d v="2018-05-25T13:15:00"/>
    <n v="3"/>
    <x v="9"/>
    <s v="Anax imperator"/>
    <n v="3"/>
    <s v="AWD"/>
    <x v="10"/>
    <n v="5"/>
    <s v="Glazenmakers"/>
    <n v="20.571428571428573"/>
  </r>
  <r>
    <n v="18"/>
    <s v="AWD-ZVK-Astridsdriftje"/>
    <d v="2018-05-25T13:15:00"/>
    <n v="3"/>
    <x v="10"/>
    <s v="Libellula quadrimaculata"/>
    <n v="18"/>
    <s v="AWD"/>
    <x v="10"/>
    <n v="5"/>
    <s v="Korenbouten"/>
    <n v="20.571428571428573"/>
  </r>
  <r>
    <n v="18"/>
    <s v="AWD-ZVK-Astridsdriftje"/>
    <d v="2018-05-25T13:15:00"/>
    <n v="3"/>
    <x v="26"/>
    <s v="Erythromma najas"/>
    <n v="4"/>
    <s v="AWD"/>
    <x v="10"/>
    <n v="5"/>
    <s v="Waterjuffer"/>
    <n v="20.571428571428573"/>
  </r>
  <r>
    <n v="18"/>
    <s v="AWD-ZVK-Astridsdriftje"/>
    <d v="2018-06-20T13:40:00"/>
    <n v="4"/>
    <x v="1"/>
    <s v="Ischnura elegans"/>
    <n v="14"/>
    <s v="AWD"/>
    <x v="10"/>
    <n v="6"/>
    <s v="Waterjuffer"/>
    <n v="24.285714285714285"/>
  </r>
  <r>
    <n v="18"/>
    <s v="AWD-ZVK-Astridsdriftje"/>
    <d v="2018-06-20T13:40:00"/>
    <n v="4"/>
    <x v="8"/>
    <s v="Aeshna isoceles"/>
    <n v="2"/>
    <s v="AWD"/>
    <x v="10"/>
    <n v="6"/>
    <s v="Glazenmakers"/>
    <n v="24.285714285714285"/>
  </r>
  <r>
    <n v="18"/>
    <s v="AWD-ZVK-Astridsdriftje"/>
    <d v="2018-06-20T13:40:00"/>
    <n v="4"/>
    <x v="10"/>
    <s v="Libellula quadrimaculata"/>
    <n v="2"/>
    <s v="AWD"/>
    <x v="10"/>
    <n v="6"/>
    <s v="Korenbouten"/>
    <n v="24.285714285714285"/>
  </r>
  <r>
    <n v="18"/>
    <s v="AWD-ZVK-Astridsdriftje"/>
    <d v="2018-06-20T13:40:00"/>
    <n v="4"/>
    <x v="3"/>
    <s v="Enallagma cyathigerum"/>
    <n v="10"/>
    <s v="AWD"/>
    <x v="10"/>
    <n v="6"/>
    <s v="Waterjuffer"/>
    <n v="24.285714285714285"/>
  </r>
  <r>
    <n v="18"/>
    <s v="AWD-ZVK-Astridsdriftje"/>
    <d v="2018-06-20T13:40:00"/>
    <n v="4"/>
    <x v="26"/>
    <s v="Erythromma najas"/>
    <n v="13"/>
    <s v="AWD"/>
    <x v="10"/>
    <n v="6"/>
    <s v="Waterjuffer"/>
    <n v="24.285714285714285"/>
  </r>
  <r>
    <n v="18"/>
    <s v="AWD-ZVK-Astridsdriftje"/>
    <d v="2018-06-20T13:40:00"/>
    <n v="5"/>
    <x v="1"/>
    <s v="Ischnura elegans"/>
    <n v="25"/>
    <s v="AWD"/>
    <x v="10"/>
    <n v="6"/>
    <s v="Waterjuffer"/>
    <n v="24.285714285714285"/>
  </r>
  <r>
    <n v="18"/>
    <s v="AWD-ZVK-Astridsdriftje"/>
    <d v="2018-06-20T13:40:00"/>
    <n v="5"/>
    <x v="8"/>
    <s v="Aeshna isoceles"/>
    <n v="1"/>
    <s v="AWD"/>
    <x v="10"/>
    <n v="6"/>
    <s v="Glazenmakers"/>
    <n v="24.285714285714285"/>
  </r>
  <r>
    <n v="18"/>
    <s v="AWD-ZVK-Astridsdriftje"/>
    <d v="2018-06-20T13:40:00"/>
    <n v="5"/>
    <x v="10"/>
    <s v="Libellula quadrimaculata"/>
    <n v="2"/>
    <s v="AWD"/>
    <x v="10"/>
    <n v="6"/>
    <s v="Korenbouten"/>
    <n v="24.285714285714285"/>
  </r>
  <r>
    <n v="18"/>
    <s v="AWD-ZVK-Astridsdriftje"/>
    <d v="2018-06-20T13:40:00"/>
    <n v="5"/>
    <x v="3"/>
    <s v="Enallagma cyathigerum"/>
    <n v="13"/>
    <s v="AWD"/>
    <x v="10"/>
    <n v="6"/>
    <s v="Waterjuffer"/>
    <n v="24.285714285714285"/>
  </r>
  <r>
    <n v="18"/>
    <s v="AWD-ZVK-Astridsdriftje"/>
    <d v="2018-06-20T13:40:00"/>
    <n v="5"/>
    <x v="26"/>
    <s v="Erythromma najas"/>
    <n v="25"/>
    <s v="AWD"/>
    <x v="10"/>
    <n v="6"/>
    <s v="Waterjuffer"/>
    <n v="24.285714285714285"/>
  </r>
  <r>
    <n v="18"/>
    <s v="AWD-ZVK-Astridsdriftje"/>
    <d v="2018-06-20T13:40:00"/>
    <n v="3"/>
    <x v="13"/>
    <s v="Chalcolestes viridis"/>
    <n v="3"/>
    <s v="AWD"/>
    <x v="10"/>
    <n v="6"/>
    <s v="Pantserjuffers"/>
    <n v="24.285714285714285"/>
  </r>
  <r>
    <n v="18"/>
    <s v="AWD-ZVK-Astridsdriftje"/>
    <d v="2018-06-20T13:40:00"/>
    <n v="3"/>
    <x v="1"/>
    <s v="Ischnura elegans"/>
    <n v="94"/>
    <s v="AWD"/>
    <x v="10"/>
    <n v="6"/>
    <s v="Waterjuffer"/>
    <n v="24.285714285714285"/>
  </r>
  <r>
    <n v="18"/>
    <s v="AWD-ZVK-Astridsdriftje"/>
    <d v="2018-06-20T13:40:00"/>
    <n v="3"/>
    <x v="8"/>
    <s v="Aeshna isoceles"/>
    <n v="1"/>
    <s v="AWD"/>
    <x v="10"/>
    <n v="6"/>
    <s v="Glazenmakers"/>
    <n v="24.285714285714285"/>
  </r>
  <r>
    <n v="18"/>
    <s v="AWD-ZVK-Astridsdriftje"/>
    <d v="2018-06-20T13:40:00"/>
    <n v="3"/>
    <x v="9"/>
    <s v="Anax imperator"/>
    <n v="1"/>
    <s v="AWD"/>
    <x v="10"/>
    <n v="6"/>
    <s v="Glazenmakers"/>
    <n v="24.285714285714285"/>
  </r>
  <r>
    <n v="18"/>
    <s v="AWD-ZVK-Astridsdriftje"/>
    <d v="2018-06-20T13:40:00"/>
    <n v="3"/>
    <x v="16"/>
    <s v="Sympetrum sanguineum"/>
    <n v="30"/>
    <s v="AWD"/>
    <x v="10"/>
    <n v="6"/>
    <s v="Korenbouten"/>
    <n v="24.285714285714285"/>
  </r>
  <r>
    <n v="18"/>
    <s v="AWD-ZVK-Astridsdriftje"/>
    <d v="2018-06-20T13:40:00"/>
    <n v="3"/>
    <x v="23"/>
    <s v="Sympetrum striolatum/vulgatum"/>
    <n v="2"/>
    <s v="AWD"/>
    <x v="10"/>
    <n v="6"/>
    <s v="Korenbouten"/>
    <n v="24.285714285714285"/>
  </r>
  <r>
    <n v="18"/>
    <s v="AWD-ZVK-Astridsdriftje"/>
    <d v="2018-06-20T13:40:00"/>
    <n v="3"/>
    <x v="17"/>
    <s v="Sympetrum vulgatum"/>
    <n v="10"/>
    <s v="AWD"/>
    <x v="10"/>
    <n v="6"/>
    <s v="Korenbouten"/>
    <n v="24.285714285714285"/>
  </r>
  <r>
    <n v="18"/>
    <s v="AWD-ZVK-Astridsdriftje"/>
    <d v="2018-06-20T13:40:00"/>
    <n v="3"/>
    <x v="3"/>
    <s v="Enallagma cyathigerum"/>
    <n v="40"/>
    <s v="AWD"/>
    <x v="10"/>
    <n v="6"/>
    <s v="Waterjuffer"/>
    <n v="24.285714285714285"/>
  </r>
  <r>
    <n v="18"/>
    <s v="AWD-ZVK-Astridsdriftje"/>
    <d v="2018-06-20T13:40:00"/>
    <n v="3"/>
    <x v="6"/>
    <s v="Coenagrion puella"/>
    <n v="1"/>
    <s v="AWD"/>
    <x v="10"/>
    <n v="6"/>
    <s v="Waterjuffer"/>
    <n v="24.285714285714285"/>
  </r>
  <r>
    <n v="18"/>
    <s v="AWD-ZVK-Astridsdriftje"/>
    <d v="2018-06-20T13:40:00"/>
    <n v="3"/>
    <x v="26"/>
    <s v="Erythromma najas"/>
    <n v="14"/>
    <s v="AWD"/>
    <x v="10"/>
    <n v="6"/>
    <s v="Waterjuffer"/>
    <n v="24.285714285714285"/>
  </r>
  <r>
    <n v="18"/>
    <s v="AWD-ZVK-Astridsdriftje"/>
    <d v="2018-06-20T13:40:00"/>
    <n v="3"/>
    <x v="10"/>
    <s v="Libellula quadrimaculata"/>
    <n v="8"/>
    <s v="AWD"/>
    <x v="10"/>
    <n v="6"/>
    <s v="Korenbouten"/>
    <n v="24.285714285714285"/>
  </r>
  <r>
    <n v="18"/>
    <s v="AWD-ZVK-Astridsdriftje"/>
    <d v="2018-06-27T13:55:00"/>
    <n v="4"/>
    <x v="13"/>
    <s v="Chalcolestes viridis"/>
    <n v="8"/>
    <s v="AWD"/>
    <x v="10"/>
    <n v="6"/>
    <s v="Pantserjuffers"/>
    <n v="25.285714285714285"/>
  </r>
  <r>
    <n v="18"/>
    <s v="AWD-ZVK-Astridsdriftje"/>
    <d v="2018-06-27T13:55:00"/>
    <n v="4"/>
    <x v="1"/>
    <s v="Ischnura elegans"/>
    <n v="8"/>
    <s v="AWD"/>
    <x v="10"/>
    <n v="6"/>
    <s v="Waterjuffer"/>
    <n v="25.285714285714285"/>
  </r>
  <r>
    <n v="18"/>
    <s v="AWD-ZVK-Astridsdriftje"/>
    <d v="2018-06-27T13:55:00"/>
    <n v="4"/>
    <x v="3"/>
    <s v="Enallagma cyathigerum"/>
    <n v="10"/>
    <s v="AWD"/>
    <x v="10"/>
    <n v="6"/>
    <s v="Waterjuffer"/>
    <n v="25.285714285714285"/>
  </r>
  <r>
    <n v="18"/>
    <s v="AWD-ZVK-Astridsdriftje"/>
    <d v="2018-06-27T13:55:00"/>
    <n v="4"/>
    <x v="26"/>
    <s v="Erythromma najas"/>
    <n v="13"/>
    <s v="AWD"/>
    <x v="10"/>
    <n v="6"/>
    <s v="Waterjuffer"/>
    <n v="25.285714285714285"/>
  </r>
  <r>
    <n v="18"/>
    <s v="AWD-ZVK-Astridsdriftje"/>
    <d v="2018-06-27T13:55:00"/>
    <n v="4"/>
    <x v="8"/>
    <s v="Aeshna isoceles"/>
    <n v="2"/>
    <s v="AWD"/>
    <x v="10"/>
    <n v="6"/>
    <s v="Glazenmakers"/>
    <n v="25.285714285714285"/>
  </r>
  <r>
    <n v="18"/>
    <s v="AWD-ZVK-Astridsdriftje"/>
    <d v="2018-06-27T13:55:00"/>
    <n v="4"/>
    <x v="9"/>
    <s v="Anax imperator"/>
    <n v="2"/>
    <s v="AWD"/>
    <x v="10"/>
    <n v="6"/>
    <s v="Glazenmakers"/>
    <n v="25.285714285714285"/>
  </r>
  <r>
    <n v="18"/>
    <s v="AWD-ZVK-Astridsdriftje"/>
    <d v="2018-06-27T13:55:00"/>
    <n v="4"/>
    <x v="10"/>
    <s v="Libellula quadrimaculata"/>
    <n v="3"/>
    <s v="AWD"/>
    <x v="10"/>
    <n v="6"/>
    <s v="Korenbouten"/>
    <n v="25.285714285714285"/>
  </r>
  <r>
    <n v="18"/>
    <s v="AWD-ZVK-Astridsdriftje"/>
    <d v="2018-06-27T13:55:00"/>
    <n v="4"/>
    <x v="17"/>
    <s v="Sympetrum vulgatum"/>
    <n v="2"/>
    <s v="AWD"/>
    <x v="10"/>
    <n v="6"/>
    <s v="Korenbouten"/>
    <n v="25.285714285714285"/>
  </r>
  <r>
    <n v="18"/>
    <s v="AWD-ZVK-Astridsdriftje"/>
    <d v="2018-06-27T13:55:00"/>
    <n v="5"/>
    <x v="1"/>
    <s v="Ischnura elegans"/>
    <n v="17"/>
    <s v="AWD"/>
    <x v="10"/>
    <n v="6"/>
    <s v="Waterjuffer"/>
    <n v="25.285714285714285"/>
  </r>
  <r>
    <n v="18"/>
    <s v="AWD-ZVK-Astridsdriftje"/>
    <d v="2018-06-27T13:55:00"/>
    <n v="5"/>
    <x v="3"/>
    <s v="Enallagma cyathigerum"/>
    <n v="45"/>
    <s v="AWD"/>
    <x v="10"/>
    <n v="6"/>
    <s v="Waterjuffer"/>
    <n v="25.285714285714285"/>
  </r>
  <r>
    <n v="18"/>
    <s v="AWD-ZVK-Astridsdriftje"/>
    <d v="2018-06-27T13:55:00"/>
    <n v="5"/>
    <x v="26"/>
    <s v="Erythromma najas"/>
    <n v="16"/>
    <s v="AWD"/>
    <x v="10"/>
    <n v="6"/>
    <s v="Waterjuffer"/>
    <n v="25.285714285714285"/>
  </r>
  <r>
    <n v="18"/>
    <s v="AWD-ZVK-Astridsdriftje"/>
    <d v="2018-06-27T13:55:00"/>
    <n v="5"/>
    <x v="8"/>
    <s v="Aeshna isoceles"/>
    <n v="2"/>
    <s v="AWD"/>
    <x v="10"/>
    <n v="6"/>
    <s v="Glazenmakers"/>
    <n v="25.285714285714285"/>
  </r>
  <r>
    <n v="18"/>
    <s v="AWD-ZVK-Astridsdriftje"/>
    <d v="2018-06-27T13:55:00"/>
    <n v="5"/>
    <x v="9"/>
    <s v="Anax imperator"/>
    <n v="2"/>
    <s v="AWD"/>
    <x v="10"/>
    <n v="6"/>
    <s v="Glazenmakers"/>
    <n v="25.285714285714285"/>
  </r>
  <r>
    <n v="18"/>
    <s v="AWD-ZVK-Astridsdriftje"/>
    <d v="2018-06-27T13:55:00"/>
    <n v="5"/>
    <x v="10"/>
    <s v="Libellula quadrimaculata"/>
    <n v="6"/>
    <s v="AWD"/>
    <x v="10"/>
    <n v="6"/>
    <s v="Korenbouten"/>
    <n v="25.285714285714285"/>
  </r>
  <r>
    <n v="18"/>
    <s v="AWD-ZVK-Astridsdriftje"/>
    <d v="2018-06-27T13:55:00"/>
    <n v="5"/>
    <x v="5"/>
    <s v="Orthetrum cancellatum"/>
    <n v="2"/>
    <s v="AWD"/>
    <x v="10"/>
    <n v="6"/>
    <s v="Korenbouten"/>
    <n v="25.285714285714285"/>
  </r>
  <r>
    <n v="18"/>
    <s v="AWD-ZVK-Astridsdriftje"/>
    <d v="2018-06-27T13:55:00"/>
    <n v="5"/>
    <x v="23"/>
    <s v="Sympetrum striolatum/vulgatum"/>
    <n v="3"/>
    <s v="AWD"/>
    <x v="10"/>
    <n v="6"/>
    <s v="Korenbouten"/>
    <n v="25.285714285714285"/>
  </r>
  <r>
    <n v="18"/>
    <s v="AWD-ZVK-Astridsdriftje"/>
    <d v="2018-06-27T13:55:00"/>
    <n v="5"/>
    <x v="31"/>
    <s v="Cordulia aenea"/>
    <n v="1"/>
    <s v="AWD"/>
    <x v="10"/>
    <n v="6"/>
    <s v="Glanslibel"/>
    <n v="25.285714285714285"/>
  </r>
  <r>
    <n v="18"/>
    <s v="AWD-ZVK-Astridsdriftje"/>
    <d v="2018-06-27T13:55:00"/>
    <n v="5"/>
    <x v="13"/>
    <s v="Chalcolestes viridis"/>
    <n v="1"/>
    <s v="AWD"/>
    <x v="10"/>
    <n v="6"/>
    <s v="Pantserjuffers"/>
    <n v="25.285714285714285"/>
  </r>
  <r>
    <n v="18"/>
    <s v="AWD-ZVK-Astridsdriftje"/>
    <d v="2018-06-27T13:55:00"/>
    <n v="3"/>
    <x v="13"/>
    <s v="Chalcolestes viridis"/>
    <n v="18"/>
    <s v="AWD"/>
    <x v="10"/>
    <n v="6"/>
    <s v="Pantserjuffers"/>
    <n v="25.285714285714285"/>
  </r>
  <r>
    <n v="18"/>
    <s v="AWD-ZVK-Astridsdriftje"/>
    <d v="2018-06-27T13:55:00"/>
    <n v="3"/>
    <x v="1"/>
    <s v="Ischnura elegans"/>
    <n v="38"/>
    <s v="AWD"/>
    <x v="10"/>
    <n v="6"/>
    <s v="Waterjuffer"/>
    <n v="25.285714285714285"/>
  </r>
  <r>
    <n v="18"/>
    <s v="AWD-ZVK-Astridsdriftje"/>
    <d v="2018-06-27T13:55:00"/>
    <n v="3"/>
    <x v="3"/>
    <s v="Enallagma cyathigerum"/>
    <n v="9"/>
    <s v="AWD"/>
    <x v="10"/>
    <n v="6"/>
    <s v="Waterjuffer"/>
    <n v="25.285714285714285"/>
  </r>
  <r>
    <n v="18"/>
    <s v="AWD-ZVK-Astridsdriftje"/>
    <d v="2018-06-27T13:55:00"/>
    <n v="3"/>
    <x v="26"/>
    <s v="Erythromma najas"/>
    <n v="5"/>
    <s v="AWD"/>
    <x v="10"/>
    <n v="6"/>
    <s v="Waterjuffer"/>
    <n v="25.285714285714285"/>
  </r>
  <r>
    <n v="18"/>
    <s v="AWD-ZVK-Astridsdriftje"/>
    <d v="2018-06-27T13:55:00"/>
    <n v="3"/>
    <x v="8"/>
    <s v="Aeshna isoceles"/>
    <n v="4"/>
    <s v="AWD"/>
    <x v="10"/>
    <n v="6"/>
    <s v="Glazenmakers"/>
    <n v="25.285714285714285"/>
  </r>
  <r>
    <n v="18"/>
    <s v="AWD-ZVK-Astridsdriftje"/>
    <d v="2018-06-27T13:55:00"/>
    <n v="3"/>
    <x v="9"/>
    <s v="Anax imperator"/>
    <n v="2"/>
    <s v="AWD"/>
    <x v="10"/>
    <n v="6"/>
    <s v="Glazenmakers"/>
    <n v="25.285714285714285"/>
  </r>
  <r>
    <n v="18"/>
    <s v="AWD-ZVK-Astridsdriftje"/>
    <d v="2018-06-27T13:55:00"/>
    <n v="3"/>
    <x v="10"/>
    <s v="Libellula quadrimaculata"/>
    <n v="7"/>
    <s v="AWD"/>
    <x v="10"/>
    <n v="6"/>
    <s v="Korenbouten"/>
    <n v="25.285714285714285"/>
  </r>
  <r>
    <n v="18"/>
    <s v="AWD-ZVK-Astridsdriftje"/>
    <d v="2018-06-27T13:55:00"/>
    <n v="3"/>
    <x v="16"/>
    <s v="Sympetrum sanguineum"/>
    <n v="2"/>
    <s v="AWD"/>
    <x v="10"/>
    <n v="6"/>
    <s v="Korenbouten"/>
    <n v="25.285714285714285"/>
  </r>
  <r>
    <n v="18"/>
    <s v="AWD-ZVK-Astridsdriftje"/>
    <d v="2018-06-27T13:55:00"/>
    <n v="3"/>
    <x v="12"/>
    <s v="Sympetrum striolatum"/>
    <n v="2"/>
    <s v="AWD"/>
    <x v="10"/>
    <n v="6"/>
    <s v="Korenbouten"/>
    <n v="25.285714285714285"/>
  </r>
  <r>
    <n v="18"/>
    <s v="AWD-ZVK-Astridsdriftje"/>
    <d v="2018-06-27T13:55:00"/>
    <n v="3"/>
    <x v="23"/>
    <s v="Sympetrum striolatum/vulgatum"/>
    <n v="31"/>
    <s v="AWD"/>
    <x v="10"/>
    <n v="6"/>
    <s v="Korenbouten"/>
    <n v="25.285714285714285"/>
  </r>
  <r>
    <n v="18"/>
    <s v="AWD-ZVK-Astridsdriftje"/>
    <d v="2018-06-27T13:55:00"/>
    <n v="3"/>
    <x v="17"/>
    <s v="Sympetrum vulgatum"/>
    <n v="20"/>
    <s v="AWD"/>
    <x v="10"/>
    <n v="6"/>
    <s v="Korenbouten"/>
    <n v="25.285714285714285"/>
  </r>
  <r>
    <n v="18"/>
    <s v="AWD-ZVK-Astridsdriftje"/>
    <d v="2018-06-27T13:55:00"/>
    <n v="3"/>
    <x v="20"/>
    <s v="Anax parthenope"/>
    <n v="1"/>
    <s v="AWD"/>
    <x v="10"/>
    <n v="6"/>
    <s v="Glazenmakers"/>
    <n v="25.285714285714285"/>
  </r>
  <r>
    <n v="18"/>
    <s v="AWD-ZVK-Astridsdriftje"/>
    <d v="2018-06-29T13:00:00"/>
    <n v="4"/>
    <x v="1"/>
    <s v="Ischnura elegans"/>
    <n v="5"/>
    <s v="AWD"/>
    <x v="10"/>
    <n v="6"/>
    <s v="Waterjuffer"/>
    <n v="25.571428571428573"/>
  </r>
  <r>
    <n v="18"/>
    <s v="AWD-ZVK-Astridsdriftje"/>
    <d v="2018-06-29T13:00:00"/>
    <n v="4"/>
    <x v="3"/>
    <s v="Enallagma cyathigerum"/>
    <n v="6"/>
    <s v="AWD"/>
    <x v="10"/>
    <n v="6"/>
    <s v="Waterjuffer"/>
    <n v="25.571428571428573"/>
  </r>
  <r>
    <n v="18"/>
    <s v="AWD-ZVK-Astridsdriftje"/>
    <d v="2018-06-29T13:00:00"/>
    <n v="4"/>
    <x v="26"/>
    <s v="Erythromma najas"/>
    <n v="11"/>
    <s v="AWD"/>
    <x v="10"/>
    <n v="6"/>
    <s v="Waterjuffer"/>
    <n v="25.571428571428573"/>
  </r>
  <r>
    <n v="18"/>
    <s v="AWD-ZVK-Astridsdriftje"/>
    <d v="2018-06-29T13:00:00"/>
    <n v="4"/>
    <x v="8"/>
    <s v="Aeshna isoceles"/>
    <n v="1"/>
    <s v="AWD"/>
    <x v="10"/>
    <n v="6"/>
    <s v="Glazenmakers"/>
    <n v="25.571428571428573"/>
  </r>
  <r>
    <n v="18"/>
    <s v="AWD-ZVK-Astridsdriftje"/>
    <d v="2018-06-29T13:00:00"/>
    <n v="4"/>
    <x v="9"/>
    <s v="Anax imperator"/>
    <n v="2"/>
    <s v="AWD"/>
    <x v="10"/>
    <n v="6"/>
    <s v="Glazenmakers"/>
    <n v="25.571428571428573"/>
  </r>
  <r>
    <n v="18"/>
    <s v="AWD-ZVK-Astridsdriftje"/>
    <d v="2018-06-29T13:00:00"/>
    <n v="4"/>
    <x v="10"/>
    <s v="Libellula quadrimaculata"/>
    <n v="6"/>
    <s v="AWD"/>
    <x v="10"/>
    <n v="6"/>
    <s v="Korenbouten"/>
    <n v="25.571428571428573"/>
  </r>
  <r>
    <n v="18"/>
    <s v="AWD-ZVK-Astridsdriftje"/>
    <d v="2018-06-29T13:00:00"/>
    <n v="4"/>
    <x v="5"/>
    <s v="Orthetrum cancellatum"/>
    <n v="1"/>
    <s v="AWD"/>
    <x v="10"/>
    <n v="6"/>
    <s v="Korenbouten"/>
    <n v="25.571428571428573"/>
  </r>
  <r>
    <n v="18"/>
    <s v="AWD-ZVK-Astridsdriftje"/>
    <d v="2018-06-29T13:00:00"/>
    <n v="4"/>
    <x v="16"/>
    <s v="Sympetrum sanguineum"/>
    <n v="1"/>
    <s v="AWD"/>
    <x v="10"/>
    <n v="6"/>
    <s v="Korenbouten"/>
    <n v="25.571428571428573"/>
  </r>
  <r>
    <n v="18"/>
    <s v="AWD-ZVK-Astridsdriftje"/>
    <d v="2018-06-29T13:00:00"/>
    <n v="4"/>
    <x v="23"/>
    <s v="Sympetrum striolatum/vulgatum"/>
    <n v="14"/>
    <s v="AWD"/>
    <x v="10"/>
    <n v="6"/>
    <s v="Korenbouten"/>
    <n v="25.571428571428573"/>
  </r>
  <r>
    <n v="18"/>
    <s v="AWD-ZVK-Astridsdriftje"/>
    <d v="2018-06-29T13:00:00"/>
    <n v="5"/>
    <x v="13"/>
    <s v="Chalcolestes viridis"/>
    <n v="5"/>
    <s v="AWD"/>
    <x v="10"/>
    <n v="6"/>
    <s v="Pantserjuffers"/>
    <n v="25.571428571428573"/>
  </r>
  <r>
    <n v="18"/>
    <s v="AWD-ZVK-Astridsdriftje"/>
    <d v="2018-06-29T13:00:00"/>
    <n v="5"/>
    <x v="1"/>
    <s v="Ischnura elegans"/>
    <n v="9"/>
    <s v="AWD"/>
    <x v="10"/>
    <n v="6"/>
    <s v="Waterjuffer"/>
    <n v="25.571428571428573"/>
  </r>
  <r>
    <n v="18"/>
    <s v="AWD-ZVK-Astridsdriftje"/>
    <d v="2018-06-29T13:00:00"/>
    <n v="5"/>
    <x v="3"/>
    <s v="Enallagma cyathigerum"/>
    <n v="13"/>
    <s v="AWD"/>
    <x v="10"/>
    <n v="6"/>
    <s v="Waterjuffer"/>
    <n v="25.571428571428573"/>
  </r>
  <r>
    <n v="18"/>
    <s v="AWD-ZVK-Astridsdriftje"/>
    <d v="2018-06-29T13:00:00"/>
    <n v="5"/>
    <x v="26"/>
    <s v="Erythromma najas"/>
    <n v="9"/>
    <s v="AWD"/>
    <x v="10"/>
    <n v="6"/>
    <s v="Waterjuffer"/>
    <n v="25.571428571428573"/>
  </r>
  <r>
    <n v="18"/>
    <s v="AWD-ZVK-Astridsdriftje"/>
    <d v="2018-06-29T13:00:00"/>
    <n v="5"/>
    <x v="8"/>
    <s v="Aeshna isoceles"/>
    <n v="1"/>
    <s v="AWD"/>
    <x v="10"/>
    <n v="6"/>
    <s v="Glazenmakers"/>
    <n v="25.571428571428573"/>
  </r>
  <r>
    <n v="18"/>
    <s v="AWD-ZVK-Astridsdriftje"/>
    <d v="2018-06-29T13:00:00"/>
    <n v="5"/>
    <x v="9"/>
    <s v="Anax imperator"/>
    <n v="3"/>
    <s v="AWD"/>
    <x v="10"/>
    <n v="6"/>
    <s v="Glazenmakers"/>
    <n v="25.571428571428573"/>
  </r>
  <r>
    <n v="18"/>
    <s v="AWD-ZVK-Astridsdriftje"/>
    <d v="2018-06-29T13:00:00"/>
    <n v="5"/>
    <x v="20"/>
    <s v="Anax parthenope"/>
    <n v="2"/>
    <s v="AWD"/>
    <x v="10"/>
    <n v="6"/>
    <s v="Glazenmakers"/>
    <n v="25.571428571428573"/>
  </r>
  <r>
    <n v="18"/>
    <s v="AWD-ZVK-Astridsdriftje"/>
    <d v="2018-06-29T13:00:00"/>
    <n v="5"/>
    <x v="10"/>
    <s v="Libellula quadrimaculata"/>
    <n v="5"/>
    <s v="AWD"/>
    <x v="10"/>
    <n v="6"/>
    <s v="Korenbouten"/>
    <n v="25.571428571428573"/>
  </r>
  <r>
    <n v="18"/>
    <s v="AWD-ZVK-Astridsdriftje"/>
    <d v="2018-06-29T13:00:00"/>
    <n v="5"/>
    <x v="16"/>
    <s v="Sympetrum sanguineum"/>
    <n v="6"/>
    <s v="AWD"/>
    <x v="10"/>
    <n v="6"/>
    <s v="Korenbouten"/>
    <n v="25.571428571428573"/>
  </r>
  <r>
    <n v="18"/>
    <s v="AWD-ZVK-Astridsdriftje"/>
    <d v="2018-06-29T13:00:00"/>
    <n v="5"/>
    <x v="17"/>
    <s v="Sympetrum vulgatum"/>
    <n v="1"/>
    <s v="AWD"/>
    <x v="10"/>
    <n v="6"/>
    <s v="Korenbouten"/>
    <n v="25.571428571428573"/>
  </r>
  <r>
    <n v="18"/>
    <s v="AWD-ZVK-Astridsdriftje"/>
    <d v="2018-06-29T13:00:00"/>
    <n v="3"/>
    <x v="13"/>
    <s v="Chalcolestes viridis"/>
    <n v="46"/>
    <s v="AWD"/>
    <x v="10"/>
    <n v="6"/>
    <s v="Pantserjuffers"/>
    <n v="25.571428571428573"/>
  </r>
  <r>
    <n v="18"/>
    <s v="AWD-ZVK-Astridsdriftje"/>
    <d v="2018-06-29T13:00:00"/>
    <n v="3"/>
    <x v="1"/>
    <s v="Ischnura elegans"/>
    <n v="25"/>
    <s v="AWD"/>
    <x v="10"/>
    <n v="6"/>
    <s v="Waterjuffer"/>
    <n v="25.571428571428573"/>
  </r>
  <r>
    <n v="18"/>
    <s v="AWD-ZVK-Astridsdriftje"/>
    <d v="2018-06-29T13:00:00"/>
    <n v="3"/>
    <x v="3"/>
    <s v="Enallagma cyathigerum"/>
    <n v="21"/>
    <s v="AWD"/>
    <x v="10"/>
    <n v="6"/>
    <s v="Waterjuffer"/>
    <n v="25.571428571428573"/>
  </r>
  <r>
    <n v="18"/>
    <s v="AWD-ZVK-Astridsdriftje"/>
    <d v="2018-06-29T13:00:00"/>
    <n v="3"/>
    <x v="26"/>
    <s v="Erythromma najas"/>
    <n v="7"/>
    <s v="AWD"/>
    <x v="10"/>
    <n v="6"/>
    <s v="Waterjuffer"/>
    <n v="25.571428571428573"/>
  </r>
  <r>
    <n v="18"/>
    <s v="AWD-ZVK-Astridsdriftje"/>
    <d v="2018-06-29T13:00:00"/>
    <n v="3"/>
    <x v="8"/>
    <s v="Aeshna isoceles"/>
    <n v="6"/>
    <s v="AWD"/>
    <x v="10"/>
    <n v="6"/>
    <s v="Glazenmakers"/>
    <n v="25.571428571428573"/>
  </r>
  <r>
    <n v="18"/>
    <s v="AWD-ZVK-Astridsdriftje"/>
    <d v="2018-06-29T13:00:00"/>
    <n v="3"/>
    <x v="9"/>
    <s v="Anax imperator"/>
    <n v="2"/>
    <s v="AWD"/>
    <x v="10"/>
    <n v="6"/>
    <s v="Glazenmakers"/>
    <n v="25.571428571428573"/>
  </r>
  <r>
    <n v="18"/>
    <s v="AWD-ZVK-Astridsdriftje"/>
    <d v="2018-06-29T13:00:00"/>
    <n v="3"/>
    <x v="20"/>
    <s v="Anax parthenope"/>
    <n v="1"/>
    <s v="AWD"/>
    <x v="10"/>
    <n v="6"/>
    <s v="Glazenmakers"/>
    <n v="25.571428571428573"/>
  </r>
  <r>
    <n v="18"/>
    <s v="AWD-ZVK-Astridsdriftje"/>
    <d v="2018-06-29T13:00:00"/>
    <n v="3"/>
    <x v="10"/>
    <s v="Libellula quadrimaculata"/>
    <n v="11"/>
    <s v="AWD"/>
    <x v="10"/>
    <n v="6"/>
    <s v="Korenbouten"/>
    <n v="25.571428571428573"/>
  </r>
  <r>
    <n v="18"/>
    <s v="AWD-ZVK-Astridsdriftje"/>
    <d v="2018-06-29T13:00:00"/>
    <n v="3"/>
    <x v="16"/>
    <s v="Sympetrum sanguineum"/>
    <n v="5"/>
    <s v="AWD"/>
    <x v="10"/>
    <n v="6"/>
    <s v="Korenbouten"/>
    <n v="25.571428571428573"/>
  </r>
  <r>
    <n v="18"/>
    <s v="AWD-ZVK-Astridsdriftje"/>
    <d v="2018-06-29T13:00:00"/>
    <n v="3"/>
    <x v="12"/>
    <s v="Sympetrum striolatum"/>
    <n v="1"/>
    <s v="AWD"/>
    <x v="10"/>
    <n v="6"/>
    <s v="Korenbouten"/>
    <n v="25.571428571428573"/>
  </r>
  <r>
    <n v="18"/>
    <s v="AWD-ZVK-Astridsdriftje"/>
    <d v="2018-06-29T13:00:00"/>
    <n v="3"/>
    <x v="23"/>
    <s v="Sympetrum striolatum/vulgatum"/>
    <n v="28"/>
    <s v="AWD"/>
    <x v="10"/>
    <n v="6"/>
    <s v="Korenbouten"/>
    <n v="25.571428571428573"/>
  </r>
  <r>
    <n v="18"/>
    <s v="AWD-ZVK-Astridsdriftje"/>
    <d v="2018-06-29T13:00:00"/>
    <n v="3"/>
    <x v="17"/>
    <s v="Sympetrum vulgatum"/>
    <n v="9"/>
    <s v="AWD"/>
    <x v="10"/>
    <n v="6"/>
    <s v="Korenbouten"/>
    <n v="25.571428571428573"/>
  </r>
  <r>
    <n v="18"/>
    <s v="AWD-ZVK-Astridsdriftje"/>
    <d v="2018-06-29T13:00:00"/>
    <n v="3"/>
    <x v="22"/>
    <s v="Crocothemis erythraea"/>
    <n v="1"/>
    <s v="AWD"/>
    <x v="10"/>
    <n v="6"/>
    <s v="Korenbouten"/>
    <n v="25.571428571428573"/>
  </r>
  <r>
    <n v="18"/>
    <s v="AWD-ZVK-Astridsdriftje"/>
    <d v="2018-07-11T13:30:00"/>
    <n v="4"/>
    <x v="1"/>
    <s v="Ischnura elegans"/>
    <n v="8"/>
    <s v="AWD"/>
    <x v="10"/>
    <n v="7"/>
    <s v="Waterjuffer"/>
    <n v="27.285714285714285"/>
  </r>
  <r>
    <n v="18"/>
    <s v="AWD-ZVK-Astridsdriftje"/>
    <d v="2018-07-11T13:30:00"/>
    <n v="4"/>
    <x v="3"/>
    <s v="Enallagma cyathigerum"/>
    <n v="22"/>
    <s v="AWD"/>
    <x v="10"/>
    <n v="7"/>
    <s v="Waterjuffer"/>
    <n v="27.285714285714285"/>
  </r>
  <r>
    <n v="18"/>
    <s v="AWD-ZVK-Astridsdriftje"/>
    <d v="2018-07-11T13:30:00"/>
    <n v="4"/>
    <x v="17"/>
    <s v="Sympetrum vulgatum"/>
    <n v="12"/>
    <s v="AWD"/>
    <x v="10"/>
    <n v="7"/>
    <s v="Korenbouten"/>
    <n v="27.285714285714285"/>
  </r>
  <r>
    <n v="18"/>
    <s v="AWD-ZVK-Astridsdriftje"/>
    <d v="2018-07-11T13:30:00"/>
    <n v="5"/>
    <x v="13"/>
    <s v="Chalcolestes viridis"/>
    <n v="1"/>
    <s v="AWD"/>
    <x v="10"/>
    <n v="7"/>
    <s v="Pantserjuffers"/>
    <n v="27.285714285714285"/>
  </r>
  <r>
    <n v="18"/>
    <s v="AWD-ZVK-Astridsdriftje"/>
    <d v="2018-07-11T13:30:00"/>
    <n v="5"/>
    <x v="1"/>
    <s v="Ischnura elegans"/>
    <n v="14"/>
    <s v="AWD"/>
    <x v="10"/>
    <n v="7"/>
    <s v="Waterjuffer"/>
    <n v="27.285714285714285"/>
  </r>
  <r>
    <n v="18"/>
    <s v="AWD-ZVK-Astridsdriftje"/>
    <d v="2018-07-11T13:30:00"/>
    <n v="5"/>
    <x v="3"/>
    <s v="Enallagma cyathigerum"/>
    <n v="24"/>
    <s v="AWD"/>
    <x v="10"/>
    <n v="7"/>
    <s v="Waterjuffer"/>
    <n v="27.285714285714285"/>
  </r>
  <r>
    <n v="18"/>
    <s v="AWD-ZVK-Astridsdriftje"/>
    <d v="2018-07-11T13:30:00"/>
    <n v="5"/>
    <x v="26"/>
    <s v="Erythromma najas"/>
    <n v="3"/>
    <s v="AWD"/>
    <x v="10"/>
    <n v="7"/>
    <s v="Waterjuffer"/>
    <n v="27.285714285714285"/>
  </r>
  <r>
    <n v="18"/>
    <s v="AWD-ZVK-Astridsdriftje"/>
    <d v="2018-07-11T13:30:00"/>
    <n v="5"/>
    <x v="20"/>
    <s v="Anax parthenope"/>
    <n v="2"/>
    <s v="AWD"/>
    <x v="10"/>
    <n v="7"/>
    <s v="Glazenmakers"/>
    <n v="27.285714285714285"/>
  </r>
  <r>
    <n v="18"/>
    <s v="AWD-ZVK-Astridsdriftje"/>
    <d v="2018-07-11T13:30:00"/>
    <n v="5"/>
    <x v="10"/>
    <s v="Libellula quadrimaculata"/>
    <n v="2"/>
    <s v="AWD"/>
    <x v="10"/>
    <n v="7"/>
    <s v="Korenbouten"/>
    <n v="27.285714285714285"/>
  </r>
  <r>
    <n v="18"/>
    <s v="AWD-ZVK-Astridsdriftje"/>
    <d v="2018-07-11T13:30:00"/>
    <n v="5"/>
    <x v="16"/>
    <s v="Sympetrum sanguineum"/>
    <n v="2"/>
    <s v="AWD"/>
    <x v="10"/>
    <n v="7"/>
    <s v="Korenbouten"/>
    <n v="27.285714285714285"/>
  </r>
  <r>
    <n v="18"/>
    <s v="AWD-ZVK-Astridsdriftje"/>
    <d v="2018-07-11T13:30:00"/>
    <n v="5"/>
    <x v="23"/>
    <s v="Sympetrum striolatum/vulgatum"/>
    <n v="7"/>
    <s v="AWD"/>
    <x v="10"/>
    <n v="7"/>
    <s v="Korenbouten"/>
    <n v="27.285714285714285"/>
  </r>
  <r>
    <n v="18"/>
    <s v="AWD-ZVK-Astridsdriftje"/>
    <d v="2018-07-11T13:30:00"/>
    <n v="3"/>
    <x v="1"/>
    <s v="Ischnura elegans"/>
    <n v="17"/>
    <s v="AWD"/>
    <x v="10"/>
    <n v="7"/>
    <s v="Waterjuffer"/>
    <n v="27.285714285714285"/>
  </r>
  <r>
    <n v="18"/>
    <s v="AWD-ZVK-Astridsdriftje"/>
    <d v="2018-07-11T13:30:00"/>
    <n v="3"/>
    <x v="3"/>
    <s v="Enallagma cyathigerum"/>
    <n v="103"/>
    <s v="AWD"/>
    <x v="10"/>
    <n v="7"/>
    <s v="Waterjuffer"/>
    <n v="27.285714285714285"/>
  </r>
  <r>
    <n v="18"/>
    <s v="AWD-ZVK-Astridsdriftje"/>
    <d v="2018-07-11T13:30:00"/>
    <n v="3"/>
    <x v="26"/>
    <s v="Erythromma najas"/>
    <n v="1"/>
    <s v="AWD"/>
    <x v="10"/>
    <n v="7"/>
    <s v="Waterjuffer"/>
    <n v="27.285714285714285"/>
  </r>
  <r>
    <n v="18"/>
    <s v="AWD-ZVK-Astridsdriftje"/>
    <d v="2018-07-11T13:30:00"/>
    <n v="3"/>
    <x v="9"/>
    <s v="Anax imperator"/>
    <n v="1"/>
    <s v="AWD"/>
    <x v="10"/>
    <n v="7"/>
    <s v="Glazenmakers"/>
    <n v="27.285714285714285"/>
  </r>
  <r>
    <n v="18"/>
    <s v="AWD-ZVK-Astridsdriftje"/>
    <d v="2018-07-11T13:30:00"/>
    <n v="3"/>
    <x v="10"/>
    <s v="Libellula quadrimaculata"/>
    <n v="1"/>
    <s v="AWD"/>
    <x v="10"/>
    <n v="7"/>
    <s v="Korenbouten"/>
    <n v="27.285714285714285"/>
  </r>
  <r>
    <n v="18"/>
    <s v="AWD-ZVK-Astridsdriftje"/>
    <d v="2018-07-11T13:30:00"/>
    <n v="3"/>
    <x v="16"/>
    <s v="Sympetrum sanguineum"/>
    <n v="13"/>
    <s v="AWD"/>
    <x v="10"/>
    <n v="7"/>
    <s v="Korenbouten"/>
    <n v="27.285714285714285"/>
  </r>
  <r>
    <n v="18"/>
    <s v="AWD-ZVK-Astridsdriftje"/>
    <d v="2018-07-11T13:30:00"/>
    <n v="3"/>
    <x v="17"/>
    <s v="Sympetrum vulgatum"/>
    <n v="23"/>
    <s v="AWD"/>
    <x v="10"/>
    <n v="7"/>
    <s v="Korenbouten"/>
    <n v="27.285714285714285"/>
  </r>
  <r>
    <n v="18"/>
    <s v="AWD-ZVK-Astridsdriftje"/>
    <d v="2018-07-11T13:30:00"/>
    <n v="3"/>
    <x v="13"/>
    <s v="Chalcolestes viridis"/>
    <n v="40"/>
    <s v="AWD"/>
    <x v="10"/>
    <n v="7"/>
    <s v="Pantserjuffers"/>
    <n v="27.285714285714285"/>
  </r>
  <r>
    <n v="18"/>
    <s v="AWD-ZVK-Astridsdriftje"/>
    <d v="2018-07-18T10:45:00"/>
    <n v="4"/>
    <x v="11"/>
    <s v="Lestes sponsa"/>
    <n v="1"/>
    <s v="AWD"/>
    <x v="10"/>
    <n v="7"/>
    <s v="Pantserjuffers"/>
    <n v="28.285714285714285"/>
  </r>
  <r>
    <n v="18"/>
    <s v="AWD-ZVK-Astridsdriftje"/>
    <d v="2018-07-18T10:45:00"/>
    <n v="4"/>
    <x v="1"/>
    <s v="Ischnura elegans"/>
    <n v="3"/>
    <s v="AWD"/>
    <x v="10"/>
    <n v="7"/>
    <s v="Waterjuffer"/>
    <n v="28.285714285714285"/>
  </r>
  <r>
    <n v="18"/>
    <s v="AWD-ZVK-Astridsdriftje"/>
    <d v="2018-07-18T10:45:00"/>
    <n v="4"/>
    <x v="3"/>
    <s v="Enallagma cyathigerum"/>
    <n v="10"/>
    <s v="AWD"/>
    <x v="10"/>
    <n v="7"/>
    <s v="Waterjuffer"/>
    <n v="28.285714285714285"/>
  </r>
  <r>
    <n v="18"/>
    <s v="AWD-ZVK-Astridsdriftje"/>
    <d v="2018-07-18T10:45:00"/>
    <n v="4"/>
    <x v="26"/>
    <s v="Erythromma najas"/>
    <n v="1"/>
    <s v="AWD"/>
    <x v="10"/>
    <n v="7"/>
    <s v="Waterjuffer"/>
    <n v="28.285714285714285"/>
  </r>
  <r>
    <n v="18"/>
    <s v="AWD-ZVK-Astridsdriftje"/>
    <d v="2018-07-18T10:45:00"/>
    <n v="4"/>
    <x v="10"/>
    <s v="Libellula quadrimaculata"/>
    <n v="1"/>
    <s v="AWD"/>
    <x v="10"/>
    <n v="7"/>
    <s v="Korenbouten"/>
    <n v="28.285714285714285"/>
  </r>
  <r>
    <n v="18"/>
    <s v="AWD-ZVK-Astridsdriftje"/>
    <d v="2018-07-18T10:45:00"/>
    <n v="4"/>
    <x v="16"/>
    <s v="Sympetrum sanguineum"/>
    <n v="2"/>
    <s v="AWD"/>
    <x v="10"/>
    <n v="7"/>
    <s v="Korenbouten"/>
    <n v="28.285714285714285"/>
  </r>
  <r>
    <n v="18"/>
    <s v="AWD-ZVK-Astridsdriftje"/>
    <d v="2018-07-18T10:45:00"/>
    <n v="4"/>
    <x v="17"/>
    <s v="Sympetrum vulgatum"/>
    <n v="10"/>
    <s v="AWD"/>
    <x v="10"/>
    <n v="7"/>
    <s v="Korenbouten"/>
    <n v="28.285714285714285"/>
  </r>
  <r>
    <n v="18"/>
    <s v="AWD-ZVK-Astridsdriftje"/>
    <d v="2018-07-18T10:45:00"/>
    <n v="4"/>
    <x v="22"/>
    <s v="Crocothemis erythraea"/>
    <n v="2"/>
    <s v="AWD"/>
    <x v="10"/>
    <n v="7"/>
    <s v="Korenbouten"/>
    <n v="28.285714285714285"/>
  </r>
  <r>
    <n v="18"/>
    <s v="AWD-ZVK-Astridsdriftje"/>
    <d v="2018-07-18T10:45:00"/>
    <n v="5"/>
    <x v="1"/>
    <s v="Ischnura elegans"/>
    <n v="6"/>
    <s v="AWD"/>
    <x v="10"/>
    <n v="7"/>
    <s v="Waterjuffer"/>
    <n v="28.285714285714285"/>
  </r>
  <r>
    <n v="18"/>
    <s v="AWD-ZVK-Astridsdriftje"/>
    <d v="2018-07-18T10:45:00"/>
    <n v="5"/>
    <x v="3"/>
    <s v="Enallagma cyathigerum"/>
    <n v="20"/>
    <s v="AWD"/>
    <x v="10"/>
    <n v="7"/>
    <s v="Waterjuffer"/>
    <n v="28.285714285714285"/>
  </r>
  <r>
    <n v="18"/>
    <s v="AWD-ZVK-Astridsdriftje"/>
    <d v="2018-07-18T10:45:00"/>
    <n v="5"/>
    <x v="26"/>
    <s v="Erythromma najas"/>
    <n v="4"/>
    <s v="AWD"/>
    <x v="10"/>
    <n v="7"/>
    <s v="Waterjuffer"/>
    <n v="28.285714285714285"/>
  </r>
  <r>
    <n v="18"/>
    <s v="AWD-ZVK-Astridsdriftje"/>
    <d v="2018-07-18T10:45:00"/>
    <n v="5"/>
    <x v="8"/>
    <s v="Aeshna isoceles"/>
    <n v="1"/>
    <s v="AWD"/>
    <x v="10"/>
    <n v="7"/>
    <s v="Glazenmakers"/>
    <n v="28.285714285714285"/>
  </r>
  <r>
    <n v="18"/>
    <s v="AWD-ZVK-Astridsdriftje"/>
    <d v="2018-07-18T10:45:00"/>
    <n v="5"/>
    <x v="9"/>
    <s v="Anax imperator"/>
    <n v="1"/>
    <s v="AWD"/>
    <x v="10"/>
    <n v="7"/>
    <s v="Glazenmakers"/>
    <n v="28.285714285714285"/>
  </r>
  <r>
    <n v="18"/>
    <s v="AWD-ZVK-Astridsdriftje"/>
    <d v="2018-07-18T10:45:00"/>
    <n v="5"/>
    <x v="10"/>
    <s v="Libellula quadrimaculata"/>
    <n v="1"/>
    <s v="AWD"/>
    <x v="10"/>
    <n v="7"/>
    <s v="Korenbouten"/>
    <n v="28.285714285714285"/>
  </r>
  <r>
    <n v="18"/>
    <s v="AWD-ZVK-Astridsdriftje"/>
    <d v="2018-07-18T10:45:00"/>
    <n v="5"/>
    <x v="5"/>
    <s v="Orthetrum cancellatum"/>
    <n v="1"/>
    <s v="AWD"/>
    <x v="10"/>
    <n v="7"/>
    <s v="Korenbouten"/>
    <n v="28.285714285714285"/>
  </r>
  <r>
    <n v="18"/>
    <s v="AWD-ZVK-Astridsdriftje"/>
    <d v="2018-07-18T10:45:00"/>
    <n v="5"/>
    <x v="16"/>
    <s v="Sympetrum sanguineum"/>
    <n v="1"/>
    <s v="AWD"/>
    <x v="10"/>
    <n v="7"/>
    <s v="Korenbouten"/>
    <n v="28.285714285714285"/>
  </r>
  <r>
    <n v="18"/>
    <s v="AWD-ZVK-Astridsdriftje"/>
    <d v="2018-07-18T10:45:00"/>
    <n v="5"/>
    <x v="17"/>
    <s v="Sympetrum vulgatum"/>
    <n v="40"/>
    <s v="AWD"/>
    <x v="10"/>
    <n v="7"/>
    <s v="Korenbouten"/>
    <n v="28.285714285714285"/>
  </r>
  <r>
    <n v="18"/>
    <s v="AWD-ZVK-Astridsdriftje"/>
    <d v="2018-07-18T10:45:00"/>
    <n v="3"/>
    <x v="13"/>
    <s v="Chalcolestes viridis"/>
    <n v="30"/>
    <s v="AWD"/>
    <x v="10"/>
    <n v="7"/>
    <s v="Pantserjuffers"/>
    <n v="28.285714285714285"/>
  </r>
  <r>
    <n v="18"/>
    <s v="AWD-ZVK-Astridsdriftje"/>
    <d v="2018-07-18T10:45:00"/>
    <n v="3"/>
    <x v="1"/>
    <s v="Ischnura elegans"/>
    <n v="10"/>
    <s v="AWD"/>
    <x v="10"/>
    <n v="7"/>
    <s v="Waterjuffer"/>
    <n v="28.285714285714285"/>
  </r>
  <r>
    <n v="18"/>
    <s v="AWD-ZVK-Astridsdriftje"/>
    <d v="2018-07-18T10:45:00"/>
    <n v="3"/>
    <x v="3"/>
    <s v="Enallagma cyathigerum"/>
    <n v="45"/>
    <s v="AWD"/>
    <x v="10"/>
    <n v="7"/>
    <s v="Waterjuffer"/>
    <n v="28.285714285714285"/>
  </r>
  <r>
    <n v="18"/>
    <s v="AWD-ZVK-Astridsdriftje"/>
    <d v="2018-07-18T10:45:00"/>
    <n v="3"/>
    <x v="9"/>
    <s v="Anax imperator"/>
    <n v="1"/>
    <s v="AWD"/>
    <x v="10"/>
    <n v="7"/>
    <s v="Glazenmakers"/>
    <n v="28.285714285714285"/>
  </r>
  <r>
    <n v="18"/>
    <s v="AWD-ZVK-Astridsdriftje"/>
    <d v="2018-07-18T10:45:00"/>
    <n v="3"/>
    <x v="20"/>
    <s v="Anax parthenope"/>
    <n v="1"/>
    <s v="AWD"/>
    <x v="10"/>
    <n v="7"/>
    <s v="Glazenmakers"/>
    <n v="28.285714285714285"/>
  </r>
  <r>
    <n v="18"/>
    <s v="AWD-ZVK-Astridsdriftje"/>
    <d v="2018-07-18T10:45:00"/>
    <n v="3"/>
    <x v="16"/>
    <s v="Sympetrum sanguineum"/>
    <n v="1"/>
    <s v="AWD"/>
    <x v="10"/>
    <n v="7"/>
    <s v="Korenbouten"/>
    <n v="28.285714285714285"/>
  </r>
  <r>
    <n v="18"/>
    <s v="AWD-ZVK-Astridsdriftje"/>
    <d v="2018-07-18T10:45:00"/>
    <n v="3"/>
    <x v="12"/>
    <s v="Sympetrum striolatum"/>
    <n v="6"/>
    <s v="AWD"/>
    <x v="10"/>
    <n v="7"/>
    <s v="Korenbouten"/>
    <n v="28.285714285714285"/>
  </r>
  <r>
    <n v="18"/>
    <s v="AWD-ZVK-Astridsdriftje"/>
    <d v="2018-07-18T10:45:00"/>
    <n v="3"/>
    <x v="23"/>
    <s v="Sympetrum striolatum/vulgatum"/>
    <n v="11"/>
    <s v="AWD"/>
    <x v="10"/>
    <n v="7"/>
    <s v="Korenbouten"/>
    <n v="28.285714285714285"/>
  </r>
  <r>
    <n v="18"/>
    <s v="AWD-ZVK-Astridsdriftje"/>
    <d v="2018-07-18T10:45:00"/>
    <n v="3"/>
    <x v="17"/>
    <s v="Sympetrum vulgatum"/>
    <n v="83"/>
    <s v="AWD"/>
    <x v="10"/>
    <n v="7"/>
    <s v="Korenbouten"/>
    <n v="28.285714285714285"/>
  </r>
  <r>
    <n v="18"/>
    <s v="AWD-ZVK-Astridsdriftje"/>
    <d v="2018-07-18T10:45:00"/>
    <n v="3"/>
    <x v="10"/>
    <s v="Libellula quadrimaculata"/>
    <n v="3"/>
    <s v="AWD"/>
    <x v="10"/>
    <n v="7"/>
    <s v="Korenbouten"/>
    <n v="28.285714285714285"/>
  </r>
  <r>
    <n v="18"/>
    <s v="AWD-ZVK-Astridsdriftje"/>
    <d v="2018-07-30T13:30:00"/>
    <n v="4"/>
    <x v="12"/>
    <s v="Sympetrum striolatum"/>
    <n v="16"/>
    <s v="AWD"/>
    <x v="10"/>
    <n v="7"/>
    <s v="Korenbouten"/>
    <n v="30"/>
  </r>
  <r>
    <n v="18"/>
    <s v="AWD-ZVK-Astridsdriftje"/>
    <d v="2018-07-30T13:30:00"/>
    <n v="5"/>
    <x v="3"/>
    <s v="Enallagma cyathigerum"/>
    <n v="16"/>
    <s v="AWD"/>
    <x v="10"/>
    <n v="7"/>
    <s v="Waterjuffer"/>
    <n v="30"/>
  </r>
  <r>
    <n v="18"/>
    <s v="AWD-ZVK-Astridsdriftje"/>
    <d v="2018-07-30T13:30:00"/>
    <n v="5"/>
    <x v="9"/>
    <s v="Anax imperator"/>
    <n v="3"/>
    <s v="AWD"/>
    <x v="10"/>
    <n v="7"/>
    <s v="Glazenmakers"/>
    <n v="30"/>
  </r>
  <r>
    <n v="18"/>
    <s v="AWD-ZVK-Astridsdriftje"/>
    <d v="2018-07-30T13:30:00"/>
    <n v="5"/>
    <x v="12"/>
    <s v="Sympetrum striolatum"/>
    <n v="26"/>
    <s v="AWD"/>
    <x v="10"/>
    <n v="7"/>
    <s v="Korenbouten"/>
    <n v="30"/>
  </r>
  <r>
    <n v="18"/>
    <s v="AWD-ZVK-Astridsdriftje"/>
    <d v="2018-07-30T13:30:00"/>
    <n v="3"/>
    <x v="13"/>
    <s v="Chalcolestes viridis"/>
    <n v="24"/>
    <s v="AWD"/>
    <x v="10"/>
    <n v="7"/>
    <s v="Pantserjuffers"/>
    <n v="30"/>
  </r>
  <r>
    <n v="18"/>
    <s v="AWD-ZVK-Astridsdriftje"/>
    <d v="2018-07-30T13:30:00"/>
    <n v="3"/>
    <x v="3"/>
    <s v="Enallagma cyathigerum"/>
    <n v="8"/>
    <s v="AWD"/>
    <x v="10"/>
    <n v="7"/>
    <s v="Waterjuffer"/>
    <n v="30"/>
  </r>
  <r>
    <n v="18"/>
    <s v="AWD-ZVK-Astridsdriftje"/>
    <d v="2018-07-30T13:30:00"/>
    <n v="3"/>
    <x v="9"/>
    <s v="Anax imperator"/>
    <n v="2"/>
    <s v="AWD"/>
    <x v="10"/>
    <n v="7"/>
    <s v="Glazenmakers"/>
    <n v="30"/>
  </r>
  <r>
    <n v="18"/>
    <s v="AWD-ZVK-Astridsdriftje"/>
    <d v="2018-07-30T13:30:00"/>
    <n v="3"/>
    <x v="20"/>
    <s v="Anax parthenope"/>
    <n v="2"/>
    <s v="AWD"/>
    <x v="10"/>
    <n v="7"/>
    <s v="Glazenmakers"/>
    <n v="30"/>
  </r>
  <r>
    <n v="18"/>
    <s v="AWD-ZVK-Astridsdriftje"/>
    <d v="2018-07-30T13:30:00"/>
    <n v="3"/>
    <x v="16"/>
    <s v="Sympetrum sanguineum"/>
    <n v="1"/>
    <s v="AWD"/>
    <x v="10"/>
    <n v="7"/>
    <s v="Korenbouten"/>
    <n v="30"/>
  </r>
  <r>
    <n v="18"/>
    <s v="AWD-ZVK-Astridsdriftje"/>
    <d v="2018-07-30T13:30:00"/>
    <n v="3"/>
    <x v="12"/>
    <s v="Sympetrum striolatum"/>
    <n v="46"/>
    <s v="AWD"/>
    <x v="10"/>
    <n v="7"/>
    <s v="Korenbouten"/>
    <n v="30"/>
  </r>
  <r>
    <n v="18"/>
    <s v="AWD-ZVK-Astridsdriftje"/>
    <d v="2018-07-30T13:30:00"/>
    <n v="3"/>
    <x v="17"/>
    <s v="Sympetrum vulgatum"/>
    <n v="10"/>
    <s v="AWD"/>
    <x v="10"/>
    <n v="7"/>
    <s v="Korenbouten"/>
    <n v="30"/>
  </r>
  <r>
    <n v="18"/>
    <s v="AWD-ZVK-Astridsdriftje"/>
    <d v="2018-08-08T14:10:00"/>
    <n v="4"/>
    <x v="1"/>
    <s v="Ischnura elegans"/>
    <n v="6"/>
    <s v="AWD"/>
    <x v="10"/>
    <n v="8"/>
    <s v="Waterjuffer"/>
    <n v="31.285714285714285"/>
  </r>
  <r>
    <n v="18"/>
    <s v="AWD-ZVK-Astridsdriftje"/>
    <d v="2018-08-08T14:10:00"/>
    <n v="4"/>
    <x v="3"/>
    <s v="Enallagma cyathigerum"/>
    <n v="28"/>
    <s v="AWD"/>
    <x v="10"/>
    <n v="8"/>
    <s v="Waterjuffer"/>
    <n v="31.285714285714285"/>
  </r>
  <r>
    <n v="18"/>
    <s v="AWD-ZVK-Astridsdriftje"/>
    <d v="2018-08-08T14:10:00"/>
    <n v="5"/>
    <x v="1"/>
    <s v="Ischnura elegans"/>
    <n v="5"/>
    <s v="AWD"/>
    <x v="10"/>
    <n v="8"/>
    <s v="Waterjuffer"/>
    <n v="31.285714285714285"/>
  </r>
  <r>
    <n v="18"/>
    <s v="AWD-ZVK-Astridsdriftje"/>
    <d v="2018-08-08T14:10:00"/>
    <n v="5"/>
    <x v="3"/>
    <s v="Enallagma cyathigerum"/>
    <n v="35"/>
    <s v="AWD"/>
    <x v="10"/>
    <n v="8"/>
    <s v="Waterjuffer"/>
    <n v="31.285714285714285"/>
  </r>
  <r>
    <n v="18"/>
    <s v="AWD-ZVK-Astridsdriftje"/>
    <d v="2018-08-08T14:10:00"/>
    <n v="3"/>
    <x v="13"/>
    <s v="Chalcolestes viridis"/>
    <n v="13"/>
    <s v="AWD"/>
    <x v="10"/>
    <n v="8"/>
    <s v="Pantserjuffers"/>
    <n v="31.285714285714285"/>
  </r>
  <r>
    <n v="18"/>
    <s v="AWD-ZVK-Astridsdriftje"/>
    <d v="2018-08-08T14:10:00"/>
    <n v="3"/>
    <x v="1"/>
    <s v="Ischnura elegans"/>
    <n v="32"/>
    <s v="AWD"/>
    <x v="10"/>
    <n v="8"/>
    <s v="Waterjuffer"/>
    <n v="31.285714285714285"/>
  </r>
  <r>
    <n v="18"/>
    <s v="AWD-ZVK-Astridsdriftje"/>
    <d v="2018-08-08T14:10:00"/>
    <n v="3"/>
    <x v="3"/>
    <s v="Enallagma cyathigerum"/>
    <n v="34"/>
    <s v="AWD"/>
    <x v="10"/>
    <n v="8"/>
    <s v="Waterjuffer"/>
    <n v="31.285714285714285"/>
  </r>
  <r>
    <n v="18"/>
    <s v="AWD-ZVK-Astridsdriftje"/>
    <d v="2018-08-08T14:10:00"/>
    <n v="3"/>
    <x v="16"/>
    <s v="Sympetrum sanguineum"/>
    <n v="1"/>
    <s v="AWD"/>
    <x v="10"/>
    <n v="8"/>
    <s v="Korenbouten"/>
    <n v="31.285714285714285"/>
  </r>
  <r>
    <n v="18"/>
    <s v="AWD-ZVK-Astridsdriftje"/>
    <d v="2018-08-17T15:00:00"/>
    <n v="4"/>
    <x v="13"/>
    <s v="Chalcolestes viridis"/>
    <n v="5"/>
    <s v="AWD"/>
    <x v="10"/>
    <n v="8"/>
    <s v="Pantserjuffers"/>
    <n v="32.571428571428569"/>
  </r>
  <r>
    <n v="18"/>
    <s v="AWD-ZVK-Astridsdriftje"/>
    <d v="2018-08-17T15:00:00"/>
    <n v="4"/>
    <x v="1"/>
    <s v="Ischnura elegans"/>
    <n v="10"/>
    <s v="AWD"/>
    <x v="10"/>
    <n v="8"/>
    <s v="Waterjuffer"/>
    <n v="32.571428571428569"/>
  </r>
  <r>
    <n v="18"/>
    <s v="AWD-ZVK-Astridsdriftje"/>
    <d v="2018-08-17T15:00:00"/>
    <n v="4"/>
    <x v="3"/>
    <s v="Enallagma cyathigerum"/>
    <n v="90"/>
    <s v="AWD"/>
    <x v="10"/>
    <n v="8"/>
    <s v="Waterjuffer"/>
    <n v="32.571428571428569"/>
  </r>
  <r>
    <n v="18"/>
    <s v="AWD-ZVK-Astridsdriftje"/>
    <d v="2018-08-17T15:00:00"/>
    <n v="4"/>
    <x v="14"/>
    <s v="Aeshna mixta"/>
    <n v="6"/>
    <s v="AWD"/>
    <x v="10"/>
    <n v="8"/>
    <s v="Glazenmakers"/>
    <n v="32.571428571428569"/>
  </r>
  <r>
    <n v="18"/>
    <s v="AWD-ZVK-Astridsdriftje"/>
    <d v="2018-08-17T15:00:00"/>
    <n v="4"/>
    <x v="12"/>
    <s v="Sympetrum striolatum"/>
    <n v="4"/>
    <s v="AWD"/>
    <x v="10"/>
    <n v="8"/>
    <s v="Korenbouten"/>
    <n v="32.571428571428569"/>
  </r>
  <r>
    <n v="18"/>
    <s v="AWD-ZVK-Astridsdriftje"/>
    <d v="2018-08-17T15:00:00"/>
    <n v="5"/>
    <x v="11"/>
    <s v="Lestes sponsa"/>
    <n v="3"/>
    <s v="AWD"/>
    <x v="10"/>
    <n v="8"/>
    <s v="Pantserjuffers"/>
    <n v="32.571428571428569"/>
  </r>
  <r>
    <n v="18"/>
    <s v="AWD-ZVK-Astridsdriftje"/>
    <d v="2018-08-17T15:00:00"/>
    <n v="5"/>
    <x v="13"/>
    <s v="Chalcolestes viridis"/>
    <n v="4"/>
    <s v="AWD"/>
    <x v="10"/>
    <n v="8"/>
    <s v="Pantserjuffers"/>
    <n v="32.571428571428569"/>
  </r>
  <r>
    <n v="18"/>
    <s v="AWD-ZVK-Astridsdriftje"/>
    <d v="2018-08-17T15:00:00"/>
    <n v="5"/>
    <x v="1"/>
    <s v="Ischnura elegans"/>
    <n v="85"/>
    <s v="AWD"/>
    <x v="10"/>
    <n v="8"/>
    <s v="Waterjuffer"/>
    <n v="32.571428571428569"/>
  </r>
  <r>
    <n v="18"/>
    <s v="AWD-ZVK-Astridsdriftje"/>
    <d v="2018-08-17T15:00:00"/>
    <n v="5"/>
    <x v="3"/>
    <s v="Enallagma cyathigerum"/>
    <n v="103"/>
    <s v="AWD"/>
    <x v="10"/>
    <n v="8"/>
    <s v="Waterjuffer"/>
    <n v="32.571428571428569"/>
  </r>
  <r>
    <n v="18"/>
    <s v="AWD-ZVK-Astridsdriftje"/>
    <d v="2018-08-17T15:00:00"/>
    <n v="5"/>
    <x v="14"/>
    <s v="Aeshna mixta"/>
    <n v="3"/>
    <s v="AWD"/>
    <x v="10"/>
    <n v="8"/>
    <s v="Glazenmakers"/>
    <n v="32.571428571428569"/>
  </r>
  <r>
    <n v="18"/>
    <s v="AWD-ZVK-Astridsdriftje"/>
    <d v="2018-08-17T15:00:00"/>
    <n v="5"/>
    <x v="12"/>
    <s v="Sympetrum striolatum"/>
    <n v="11"/>
    <s v="AWD"/>
    <x v="10"/>
    <n v="8"/>
    <s v="Korenbouten"/>
    <n v="32.571428571428569"/>
  </r>
  <r>
    <n v="18"/>
    <s v="AWD-ZVK-Astridsdriftje"/>
    <d v="2018-08-17T15:00:00"/>
    <n v="5"/>
    <x v="23"/>
    <s v="Sympetrum striolatum/vulgatum"/>
    <n v="4"/>
    <s v="AWD"/>
    <x v="10"/>
    <n v="8"/>
    <s v="Korenbouten"/>
    <n v="32.571428571428569"/>
  </r>
  <r>
    <n v="18"/>
    <s v="AWD-ZVK-Astridsdriftje"/>
    <d v="2018-08-17T15:00:00"/>
    <n v="3"/>
    <x v="1"/>
    <s v="Ischnura elegans"/>
    <n v="53"/>
    <s v="AWD"/>
    <x v="10"/>
    <n v="8"/>
    <s v="Waterjuffer"/>
    <n v="32.571428571428569"/>
  </r>
  <r>
    <n v="18"/>
    <s v="AWD-ZVK-Astridsdriftje"/>
    <d v="2018-08-17T15:00:00"/>
    <n v="3"/>
    <x v="3"/>
    <s v="Enallagma cyathigerum"/>
    <n v="65"/>
    <s v="AWD"/>
    <x v="10"/>
    <n v="8"/>
    <s v="Waterjuffer"/>
    <n v="32.571428571428569"/>
  </r>
  <r>
    <n v="18"/>
    <s v="AWD-ZVK-Astridsdriftje"/>
    <d v="2018-08-17T15:00:00"/>
    <n v="3"/>
    <x v="14"/>
    <s v="Aeshna mixta"/>
    <n v="6"/>
    <s v="AWD"/>
    <x v="10"/>
    <n v="8"/>
    <s v="Glazenmakers"/>
    <n v="32.571428571428569"/>
  </r>
  <r>
    <n v="18"/>
    <s v="AWD-ZVK-Astridsdriftje"/>
    <d v="2018-08-17T15:00:00"/>
    <n v="3"/>
    <x v="16"/>
    <s v="Sympetrum sanguineum"/>
    <n v="7"/>
    <s v="AWD"/>
    <x v="10"/>
    <n v="8"/>
    <s v="Korenbouten"/>
    <n v="32.571428571428569"/>
  </r>
  <r>
    <n v="18"/>
    <s v="AWD-ZVK-Astridsdriftje"/>
    <d v="2018-08-17T15:00:00"/>
    <n v="3"/>
    <x v="12"/>
    <s v="Sympetrum striolatum"/>
    <n v="16"/>
    <s v="AWD"/>
    <x v="10"/>
    <n v="8"/>
    <s v="Korenbouten"/>
    <n v="32.571428571428569"/>
  </r>
  <r>
    <n v="18"/>
    <s v="AWD-ZVK-Astridsdriftje"/>
    <d v="2018-08-17T15:00:00"/>
    <n v="3"/>
    <x v="13"/>
    <s v="Chalcolestes viridis"/>
    <n v="41"/>
    <s v="AWD"/>
    <x v="10"/>
    <n v="8"/>
    <s v="Pantserjuffers"/>
    <n v="32.571428571428569"/>
  </r>
  <r>
    <n v="18"/>
    <s v="AWD-ZVK-Astridsdriftje"/>
    <d v="2018-08-22T14:45:00"/>
    <n v="4"/>
    <x v="13"/>
    <s v="Chalcolestes viridis"/>
    <n v="37"/>
    <s v="AWD"/>
    <x v="10"/>
    <n v="8"/>
    <s v="Pantserjuffers"/>
    <n v="33.285714285714285"/>
  </r>
  <r>
    <n v="18"/>
    <s v="AWD-ZVK-Astridsdriftje"/>
    <d v="2018-08-22T14:45:00"/>
    <n v="4"/>
    <x v="1"/>
    <s v="Ischnura elegans"/>
    <n v="10"/>
    <s v="AWD"/>
    <x v="10"/>
    <n v="8"/>
    <s v="Waterjuffer"/>
    <n v="33.285714285714285"/>
  </r>
  <r>
    <n v="18"/>
    <s v="AWD-ZVK-Astridsdriftje"/>
    <d v="2018-08-22T14:45:00"/>
    <n v="4"/>
    <x v="3"/>
    <s v="Enallagma cyathigerum"/>
    <n v="32"/>
    <s v="AWD"/>
    <x v="10"/>
    <n v="8"/>
    <s v="Waterjuffer"/>
    <n v="33.285714285714285"/>
  </r>
  <r>
    <n v="18"/>
    <s v="AWD-ZVK-Astridsdriftje"/>
    <d v="2018-08-22T14:45:00"/>
    <n v="4"/>
    <x v="12"/>
    <s v="Sympetrum striolatum"/>
    <n v="16"/>
    <s v="AWD"/>
    <x v="10"/>
    <n v="8"/>
    <s v="Korenbouten"/>
    <n v="33.285714285714285"/>
  </r>
  <r>
    <n v="18"/>
    <s v="AWD-ZVK-Astridsdriftje"/>
    <d v="2018-08-22T14:45:00"/>
    <n v="4"/>
    <x v="23"/>
    <s v="Sympetrum striolatum/vulgatum"/>
    <n v="2"/>
    <s v="AWD"/>
    <x v="10"/>
    <n v="8"/>
    <s v="Korenbouten"/>
    <n v="33.285714285714285"/>
  </r>
  <r>
    <n v="18"/>
    <s v="AWD-ZVK-Astridsdriftje"/>
    <d v="2018-08-22T14:45:00"/>
    <n v="4"/>
    <x v="17"/>
    <s v="Sympetrum vulgatum"/>
    <n v="2"/>
    <s v="AWD"/>
    <x v="10"/>
    <n v="8"/>
    <s v="Korenbouten"/>
    <n v="33.285714285714285"/>
  </r>
  <r>
    <n v="18"/>
    <s v="AWD-ZVK-Astridsdriftje"/>
    <d v="2018-08-22T14:45:00"/>
    <n v="5"/>
    <x v="11"/>
    <s v="Lestes sponsa"/>
    <n v="1"/>
    <s v="AWD"/>
    <x v="10"/>
    <n v="8"/>
    <s v="Pantserjuffers"/>
    <n v="33.285714285714285"/>
  </r>
  <r>
    <n v="18"/>
    <s v="AWD-ZVK-Astridsdriftje"/>
    <d v="2018-08-22T14:45:00"/>
    <n v="5"/>
    <x v="13"/>
    <s v="Chalcolestes viridis"/>
    <n v="7"/>
    <s v="AWD"/>
    <x v="10"/>
    <n v="8"/>
    <s v="Pantserjuffers"/>
    <n v="33.285714285714285"/>
  </r>
  <r>
    <n v="18"/>
    <s v="AWD-ZVK-Astridsdriftje"/>
    <d v="2018-08-22T14:45:00"/>
    <n v="5"/>
    <x v="1"/>
    <s v="Ischnura elegans"/>
    <n v="13"/>
    <s v="AWD"/>
    <x v="10"/>
    <n v="8"/>
    <s v="Waterjuffer"/>
    <n v="33.285714285714285"/>
  </r>
  <r>
    <n v="18"/>
    <s v="AWD-ZVK-Astridsdriftje"/>
    <d v="2018-08-22T14:45:00"/>
    <n v="5"/>
    <x v="3"/>
    <s v="Enallagma cyathigerum"/>
    <n v="64"/>
    <s v="AWD"/>
    <x v="10"/>
    <n v="8"/>
    <s v="Waterjuffer"/>
    <n v="33.285714285714285"/>
  </r>
  <r>
    <n v="18"/>
    <s v="AWD-ZVK-Astridsdriftje"/>
    <d v="2018-08-22T14:45:00"/>
    <n v="5"/>
    <x v="14"/>
    <s v="Aeshna mixta"/>
    <n v="5"/>
    <s v="AWD"/>
    <x v="10"/>
    <n v="8"/>
    <s v="Glazenmakers"/>
    <n v="33.285714285714285"/>
  </r>
  <r>
    <n v="18"/>
    <s v="AWD-ZVK-Astridsdriftje"/>
    <d v="2018-08-22T14:45:00"/>
    <n v="5"/>
    <x v="16"/>
    <s v="Sympetrum sanguineum"/>
    <n v="2"/>
    <s v="AWD"/>
    <x v="10"/>
    <n v="8"/>
    <s v="Korenbouten"/>
    <n v="33.285714285714285"/>
  </r>
  <r>
    <n v="18"/>
    <s v="AWD-ZVK-Astridsdriftje"/>
    <d v="2018-08-22T14:45:00"/>
    <n v="5"/>
    <x v="12"/>
    <s v="Sympetrum striolatum"/>
    <n v="4"/>
    <s v="AWD"/>
    <x v="10"/>
    <n v="8"/>
    <s v="Korenbouten"/>
    <n v="33.285714285714285"/>
  </r>
  <r>
    <n v="18"/>
    <s v="AWD-ZVK-Astridsdriftje"/>
    <d v="2018-08-22T14:45:00"/>
    <n v="5"/>
    <x v="23"/>
    <s v="Sympetrum striolatum/vulgatum"/>
    <n v="1"/>
    <s v="AWD"/>
    <x v="10"/>
    <n v="8"/>
    <s v="Korenbouten"/>
    <n v="33.285714285714285"/>
  </r>
  <r>
    <n v="18"/>
    <s v="AWD-ZVK-Astridsdriftje"/>
    <d v="2018-08-22T14:45:00"/>
    <n v="5"/>
    <x v="17"/>
    <s v="Sympetrum vulgatum"/>
    <n v="2"/>
    <s v="AWD"/>
    <x v="10"/>
    <n v="8"/>
    <s v="Korenbouten"/>
    <n v="33.285714285714285"/>
  </r>
  <r>
    <n v="18"/>
    <s v="AWD-ZVK-Astridsdriftje"/>
    <d v="2018-08-22T14:45:00"/>
    <n v="3"/>
    <x v="13"/>
    <s v="Chalcolestes viridis"/>
    <n v="18"/>
    <s v="AWD"/>
    <x v="10"/>
    <n v="8"/>
    <s v="Pantserjuffers"/>
    <n v="33.285714285714285"/>
  </r>
  <r>
    <n v="18"/>
    <s v="AWD-ZVK-Astridsdriftje"/>
    <d v="2018-08-22T14:45:00"/>
    <n v="3"/>
    <x v="1"/>
    <s v="Ischnura elegans"/>
    <n v="42"/>
    <s v="AWD"/>
    <x v="10"/>
    <n v="8"/>
    <s v="Waterjuffer"/>
    <n v="33.285714285714285"/>
  </r>
  <r>
    <n v="18"/>
    <s v="AWD-ZVK-Astridsdriftje"/>
    <d v="2018-08-22T14:45:00"/>
    <n v="3"/>
    <x v="3"/>
    <s v="Enallagma cyathigerum"/>
    <n v="13"/>
    <s v="AWD"/>
    <x v="10"/>
    <n v="8"/>
    <s v="Waterjuffer"/>
    <n v="33.285714285714285"/>
  </r>
  <r>
    <n v="18"/>
    <s v="AWD-ZVK-Astridsdriftje"/>
    <d v="2018-08-22T14:45:00"/>
    <n v="3"/>
    <x v="16"/>
    <s v="Sympetrum sanguineum"/>
    <n v="4"/>
    <s v="AWD"/>
    <x v="10"/>
    <n v="8"/>
    <s v="Korenbouten"/>
    <n v="33.285714285714285"/>
  </r>
  <r>
    <n v="18"/>
    <s v="AWD-ZVK-Astridsdriftje"/>
    <d v="2018-08-22T14:45:00"/>
    <n v="3"/>
    <x v="12"/>
    <s v="Sympetrum striolatum"/>
    <n v="10"/>
    <s v="AWD"/>
    <x v="10"/>
    <n v="8"/>
    <s v="Korenbouten"/>
    <n v="33.285714285714285"/>
  </r>
  <r>
    <n v="18"/>
    <s v="AWD-ZVK-Astridsdriftje"/>
    <d v="2018-08-22T14:45:00"/>
    <n v="3"/>
    <x v="23"/>
    <s v="Sympetrum striolatum/vulgatum"/>
    <n v="3"/>
    <s v="AWD"/>
    <x v="10"/>
    <n v="8"/>
    <s v="Korenbouten"/>
    <n v="33.285714285714285"/>
  </r>
  <r>
    <n v="18"/>
    <s v="AWD-ZVK-Astridsdriftje"/>
    <d v="2018-09-14T14:00:00"/>
    <n v="4"/>
    <x v="13"/>
    <s v="Chalcolestes viridis"/>
    <n v="4"/>
    <s v="AWD"/>
    <x v="10"/>
    <n v="9"/>
    <s v="Pantserjuffers"/>
    <n v="36.571428571428569"/>
  </r>
  <r>
    <n v="18"/>
    <s v="AWD-ZVK-Astridsdriftje"/>
    <d v="2018-09-14T14:00:00"/>
    <n v="4"/>
    <x v="3"/>
    <s v="Enallagma cyathigerum"/>
    <n v="3"/>
    <s v="AWD"/>
    <x v="10"/>
    <n v="9"/>
    <s v="Waterjuffer"/>
    <n v="36.571428571428569"/>
  </r>
  <r>
    <n v="18"/>
    <s v="AWD-ZVK-Astridsdriftje"/>
    <d v="2018-09-14T14:00:00"/>
    <n v="4"/>
    <x v="14"/>
    <s v="Aeshna mixta"/>
    <n v="2"/>
    <s v="AWD"/>
    <x v="10"/>
    <n v="9"/>
    <s v="Glazenmakers"/>
    <n v="36.571428571428569"/>
  </r>
  <r>
    <n v="18"/>
    <s v="AWD-ZVK-Astridsdriftje"/>
    <d v="2018-09-14T14:00:00"/>
    <n v="4"/>
    <x v="23"/>
    <s v="Sympetrum striolatum/vulgatum"/>
    <n v="2"/>
    <s v="AWD"/>
    <x v="10"/>
    <n v="9"/>
    <s v="Korenbouten"/>
    <n v="36.571428571428569"/>
  </r>
  <r>
    <n v="18"/>
    <s v="AWD-ZVK-Astridsdriftje"/>
    <d v="2018-09-14T14:00:00"/>
    <n v="5"/>
    <x v="1"/>
    <s v="Ischnura elegans"/>
    <n v="1"/>
    <s v="AWD"/>
    <x v="10"/>
    <n v="9"/>
    <s v="Waterjuffer"/>
    <n v="36.571428571428569"/>
  </r>
  <r>
    <n v="18"/>
    <s v="AWD-ZVK-Astridsdriftje"/>
    <d v="2018-09-14T14:00:00"/>
    <n v="5"/>
    <x v="3"/>
    <s v="Enallagma cyathigerum"/>
    <n v="8"/>
    <s v="AWD"/>
    <x v="10"/>
    <n v="9"/>
    <s v="Waterjuffer"/>
    <n v="36.571428571428569"/>
  </r>
  <r>
    <n v="18"/>
    <s v="AWD-ZVK-Astridsdriftje"/>
    <d v="2018-09-14T14:00:00"/>
    <n v="5"/>
    <x v="14"/>
    <s v="Aeshna mixta"/>
    <n v="2"/>
    <s v="AWD"/>
    <x v="10"/>
    <n v="9"/>
    <s v="Glazenmakers"/>
    <n v="36.571428571428569"/>
  </r>
  <r>
    <n v="18"/>
    <s v="AWD-ZVK-Astridsdriftje"/>
    <d v="2018-09-14T14:00:00"/>
    <n v="3"/>
    <x v="13"/>
    <s v="Chalcolestes viridis"/>
    <n v="50"/>
    <s v="AWD"/>
    <x v="10"/>
    <n v="9"/>
    <s v="Pantserjuffers"/>
    <n v="36.571428571428569"/>
  </r>
  <r>
    <n v="18"/>
    <s v="AWD-ZVK-Astridsdriftje"/>
    <d v="2018-09-14T14:00:00"/>
    <n v="3"/>
    <x v="3"/>
    <s v="Enallagma cyathigerum"/>
    <n v="2"/>
    <s v="AWD"/>
    <x v="10"/>
    <n v="9"/>
    <s v="Waterjuffer"/>
    <n v="36.571428571428569"/>
  </r>
  <r>
    <n v="18"/>
    <s v="AWD-ZVK-Astridsdriftje"/>
    <d v="2018-09-14T14:00:00"/>
    <n v="3"/>
    <x v="14"/>
    <s v="Aeshna mixta"/>
    <n v="4"/>
    <s v="AWD"/>
    <x v="10"/>
    <n v="9"/>
    <s v="Glazenmakers"/>
    <n v="36.571428571428569"/>
  </r>
  <r>
    <n v="18"/>
    <s v="AWD-ZVK-Astridsdriftje"/>
    <d v="2018-09-14T14:00:00"/>
    <n v="3"/>
    <x v="23"/>
    <s v="Sympetrum striolatum/vulgatum"/>
    <n v="1"/>
    <s v="AWD"/>
    <x v="10"/>
    <n v="9"/>
    <s v="Korenbouten"/>
    <n v="36.571428571428569"/>
  </r>
  <r>
    <n v="18"/>
    <s v="AWD-ZVK-Astridsdriftje"/>
    <d v="2018-09-14T14:00:00"/>
    <n v="3"/>
    <x v="1"/>
    <s v="Ischnura elegans"/>
    <n v="1"/>
    <s v="AWD"/>
    <x v="10"/>
    <n v="9"/>
    <s v="Waterjuffer"/>
    <n v="36.571428571428569"/>
  </r>
  <r>
    <n v="18"/>
    <s v="AWD-ZVK-Astridsdriftje"/>
    <d v="2019-05-13T14:25:00"/>
    <n v="4"/>
    <x v="10"/>
    <s v="Libellula quadrimaculata"/>
    <n v="2"/>
    <s v="AWD"/>
    <x v="8"/>
    <n v="5"/>
    <s v="Korenbouten"/>
    <n v="18.857142857142858"/>
  </r>
  <r>
    <n v="18"/>
    <s v="AWD-ZVK-Astridsdriftje"/>
    <d v="2019-05-13T14:25:00"/>
    <n v="5"/>
    <x v="3"/>
    <s v="Enallagma cyathigerum"/>
    <n v="3"/>
    <s v="AWD"/>
    <x v="8"/>
    <n v="5"/>
    <s v="Waterjuffer"/>
    <n v="18.857142857142858"/>
  </r>
  <r>
    <n v="18"/>
    <s v="AWD-ZVK-Astridsdriftje"/>
    <d v="2019-05-13T14:25:00"/>
    <n v="5"/>
    <x v="7"/>
    <s v="Brachytron pratense"/>
    <n v="1"/>
    <s v="AWD"/>
    <x v="8"/>
    <n v="5"/>
    <s v="Glazenmakers"/>
    <n v="18.857142857142858"/>
  </r>
  <r>
    <n v="18"/>
    <s v="AWD-ZVK-Astridsdriftje"/>
    <d v="2019-05-13T14:25:00"/>
    <n v="5"/>
    <x v="10"/>
    <s v="Libellula quadrimaculata"/>
    <n v="1"/>
    <s v="AWD"/>
    <x v="8"/>
    <n v="5"/>
    <s v="Korenbouten"/>
    <n v="18.857142857142858"/>
  </r>
  <r>
    <n v="18"/>
    <s v="AWD-ZVK-Astridsdriftje"/>
    <d v="2019-05-13T14:25:00"/>
    <n v="3"/>
    <x v="3"/>
    <s v="Enallagma cyathigerum"/>
    <n v="25"/>
    <s v="AWD"/>
    <x v="8"/>
    <n v="5"/>
    <s v="Waterjuffer"/>
    <n v="18.857142857142858"/>
  </r>
  <r>
    <n v="18"/>
    <s v="AWD-ZVK-Astridsdriftje"/>
    <d v="2019-05-13T14:25:00"/>
    <n v="3"/>
    <x v="10"/>
    <s v="Libellula quadrimaculata"/>
    <n v="1"/>
    <s v="AWD"/>
    <x v="8"/>
    <n v="5"/>
    <s v="Korenbouten"/>
    <n v="18.857142857142858"/>
  </r>
  <r>
    <n v="18"/>
    <s v="AWD-ZVK-Astridsdriftje"/>
    <d v="2019-05-15T12:50:00"/>
    <n v="4"/>
    <x v="0"/>
    <s v="Sympecma fusca"/>
    <n v="1"/>
    <s v="AWD"/>
    <x v="8"/>
    <n v="5"/>
    <s v="Pantserjuffers"/>
    <n v="19.142857142857142"/>
  </r>
  <r>
    <n v="18"/>
    <s v="AWD-ZVK-Astridsdriftje"/>
    <d v="2019-05-15T12:50:00"/>
    <n v="4"/>
    <x v="3"/>
    <s v="Enallagma cyathigerum"/>
    <n v="8"/>
    <s v="AWD"/>
    <x v="8"/>
    <n v="5"/>
    <s v="Waterjuffer"/>
    <n v="19.142857142857142"/>
  </r>
  <r>
    <n v="18"/>
    <s v="AWD-ZVK-Astridsdriftje"/>
    <d v="2019-05-15T12:50:00"/>
    <n v="4"/>
    <x v="10"/>
    <s v="Libellula quadrimaculata"/>
    <n v="6"/>
    <s v="AWD"/>
    <x v="8"/>
    <n v="5"/>
    <s v="Korenbouten"/>
    <n v="19.142857142857142"/>
  </r>
  <r>
    <n v="18"/>
    <s v="AWD-ZVK-Astridsdriftje"/>
    <d v="2019-05-15T12:50:00"/>
    <n v="5"/>
    <x v="0"/>
    <s v="Sympecma fusca"/>
    <n v="8"/>
    <s v="AWD"/>
    <x v="8"/>
    <n v="5"/>
    <s v="Pantserjuffers"/>
    <n v="19.142857142857142"/>
  </r>
  <r>
    <n v="18"/>
    <s v="AWD-ZVK-Astridsdriftje"/>
    <d v="2019-05-15T12:50:00"/>
    <n v="5"/>
    <x v="1"/>
    <s v="Ischnura elegans"/>
    <n v="2"/>
    <s v="AWD"/>
    <x v="8"/>
    <n v="5"/>
    <s v="Waterjuffer"/>
    <n v="19.142857142857142"/>
  </r>
  <r>
    <n v="18"/>
    <s v="AWD-ZVK-Astridsdriftje"/>
    <d v="2019-05-15T12:50:00"/>
    <n v="5"/>
    <x v="3"/>
    <s v="Enallagma cyathigerum"/>
    <n v="13"/>
    <s v="AWD"/>
    <x v="8"/>
    <n v="5"/>
    <s v="Waterjuffer"/>
    <n v="19.142857142857142"/>
  </r>
  <r>
    <n v="18"/>
    <s v="AWD-ZVK-Astridsdriftje"/>
    <d v="2019-05-15T12:50:00"/>
    <n v="5"/>
    <x v="10"/>
    <s v="Libellula quadrimaculata"/>
    <n v="7"/>
    <s v="AWD"/>
    <x v="8"/>
    <n v="5"/>
    <s v="Korenbouten"/>
    <n v="19.142857142857142"/>
  </r>
  <r>
    <n v="18"/>
    <s v="AWD-ZVK-Astridsdriftje"/>
    <d v="2019-05-15T12:50:00"/>
    <n v="5"/>
    <x v="26"/>
    <s v="Erythromma najas"/>
    <n v="1"/>
    <s v="AWD"/>
    <x v="8"/>
    <n v="5"/>
    <s v="Waterjuffer"/>
    <n v="19.142857142857142"/>
  </r>
  <r>
    <n v="18"/>
    <s v="AWD-ZVK-Astridsdriftje"/>
    <d v="2019-05-15T12:50:00"/>
    <n v="3"/>
    <x v="0"/>
    <s v="Sympecma fusca"/>
    <n v="5"/>
    <s v="AWD"/>
    <x v="8"/>
    <n v="5"/>
    <s v="Pantserjuffers"/>
    <n v="19.142857142857142"/>
  </r>
  <r>
    <n v="18"/>
    <s v="AWD-ZVK-Astridsdriftje"/>
    <d v="2019-05-15T12:50:00"/>
    <n v="3"/>
    <x v="1"/>
    <s v="Ischnura elegans"/>
    <n v="6"/>
    <s v="AWD"/>
    <x v="8"/>
    <n v="5"/>
    <s v="Waterjuffer"/>
    <n v="19.142857142857142"/>
  </r>
  <r>
    <n v="18"/>
    <s v="AWD-ZVK-Astridsdriftje"/>
    <d v="2019-05-15T12:50:00"/>
    <n v="3"/>
    <x v="3"/>
    <s v="Enallagma cyathigerum"/>
    <n v="18"/>
    <s v="AWD"/>
    <x v="8"/>
    <n v="5"/>
    <s v="Waterjuffer"/>
    <n v="19.142857142857142"/>
  </r>
  <r>
    <n v="18"/>
    <s v="AWD-ZVK-Astridsdriftje"/>
    <d v="2019-05-15T12:50:00"/>
    <n v="3"/>
    <x v="7"/>
    <s v="Brachytron pratense"/>
    <n v="8"/>
    <s v="AWD"/>
    <x v="8"/>
    <n v="5"/>
    <s v="Glazenmakers"/>
    <n v="19.142857142857142"/>
  </r>
  <r>
    <n v="18"/>
    <s v="AWD-ZVK-Astridsdriftje"/>
    <d v="2019-05-15T12:50:00"/>
    <n v="3"/>
    <x v="10"/>
    <s v="Libellula quadrimaculata"/>
    <n v="31"/>
    <s v="AWD"/>
    <x v="8"/>
    <n v="5"/>
    <s v="Korenbouten"/>
    <n v="19.142857142857142"/>
  </r>
  <r>
    <n v="18"/>
    <s v="AWD-ZVK-Astridsdriftje"/>
    <d v="2019-05-29T13:15:00"/>
    <n v="4"/>
    <x v="3"/>
    <s v="Enallagma cyathigerum"/>
    <n v="11"/>
    <s v="AWD"/>
    <x v="8"/>
    <n v="5"/>
    <s v="Waterjuffer"/>
    <n v="21.142857142857142"/>
  </r>
  <r>
    <n v="18"/>
    <s v="AWD-ZVK-Astridsdriftje"/>
    <d v="2019-05-29T13:15:00"/>
    <n v="4"/>
    <x v="7"/>
    <s v="Brachytron pratense"/>
    <n v="2"/>
    <s v="AWD"/>
    <x v="8"/>
    <n v="5"/>
    <s v="Glazenmakers"/>
    <n v="21.142857142857142"/>
  </r>
  <r>
    <n v="18"/>
    <s v="AWD-ZVK-Astridsdriftje"/>
    <d v="2019-05-29T13:15:00"/>
    <n v="4"/>
    <x v="8"/>
    <s v="Aeshna isoceles"/>
    <n v="2"/>
    <s v="AWD"/>
    <x v="8"/>
    <n v="5"/>
    <s v="Glazenmakers"/>
    <n v="21.142857142857142"/>
  </r>
  <r>
    <n v="18"/>
    <s v="AWD-ZVK-Astridsdriftje"/>
    <d v="2019-05-29T13:15:00"/>
    <n v="4"/>
    <x v="9"/>
    <s v="Anax imperator"/>
    <n v="1"/>
    <s v="AWD"/>
    <x v="8"/>
    <n v="5"/>
    <s v="Glazenmakers"/>
    <n v="21.142857142857142"/>
  </r>
  <r>
    <n v="18"/>
    <s v="AWD-ZVK-Astridsdriftje"/>
    <d v="2019-05-29T13:15:00"/>
    <n v="4"/>
    <x v="10"/>
    <s v="Libellula quadrimaculata"/>
    <n v="7"/>
    <s v="AWD"/>
    <x v="8"/>
    <n v="5"/>
    <s v="Korenbouten"/>
    <n v="21.142857142857142"/>
  </r>
  <r>
    <n v="18"/>
    <s v="AWD-ZVK-Astridsdriftje"/>
    <d v="2019-05-29T13:15:00"/>
    <n v="4"/>
    <x v="5"/>
    <s v="Orthetrum cancellatum"/>
    <n v="1"/>
    <s v="AWD"/>
    <x v="8"/>
    <n v="5"/>
    <s v="Korenbouten"/>
    <n v="21.142857142857142"/>
  </r>
  <r>
    <n v="18"/>
    <s v="AWD-ZVK-Astridsdriftje"/>
    <d v="2019-05-29T13:15:00"/>
    <n v="5"/>
    <x v="0"/>
    <s v="Sympecma fusca"/>
    <n v="7"/>
    <s v="AWD"/>
    <x v="8"/>
    <n v="5"/>
    <s v="Pantserjuffers"/>
    <n v="21.142857142857142"/>
  </r>
  <r>
    <n v="18"/>
    <s v="AWD-ZVK-Astridsdriftje"/>
    <d v="2019-05-29T13:15:00"/>
    <n v="5"/>
    <x v="1"/>
    <s v="Ischnura elegans"/>
    <n v="3"/>
    <s v="AWD"/>
    <x v="8"/>
    <n v="5"/>
    <s v="Waterjuffer"/>
    <n v="21.142857142857142"/>
  </r>
  <r>
    <n v="18"/>
    <s v="AWD-ZVK-Astridsdriftje"/>
    <d v="2019-05-29T13:15:00"/>
    <n v="5"/>
    <x v="3"/>
    <s v="Enallagma cyathigerum"/>
    <n v="77"/>
    <s v="AWD"/>
    <x v="8"/>
    <n v="5"/>
    <s v="Waterjuffer"/>
    <n v="21.142857142857142"/>
  </r>
  <r>
    <n v="18"/>
    <s v="AWD-ZVK-Astridsdriftje"/>
    <d v="2019-05-29T13:15:00"/>
    <n v="5"/>
    <x v="26"/>
    <s v="Erythromma najas"/>
    <n v="12"/>
    <s v="AWD"/>
    <x v="8"/>
    <n v="5"/>
    <s v="Waterjuffer"/>
    <n v="21.142857142857142"/>
  </r>
  <r>
    <n v="18"/>
    <s v="AWD-ZVK-Astridsdriftje"/>
    <d v="2019-05-29T13:15:00"/>
    <n v="5"/>
    <x v="9"/>
    <s v="Anax imperator"/>
    <n v="4"/>
    <s v="AWD"/>
    <x v="8"/>
    <n v="5"/>
    <s v="Glazenmakers"/>
    <n v="21.142857142857142"/>
  </r>
  <r>
    <n v="18"/>
    <s v="AWD-ZVK-Astridsdriftje"/>
    <d v="2019-05-29T13:15:00"/>
    <n v="5"/>
    <x v="10"/>
    <s v="Libellula quadrimaculata"/>
    <n v="22"/>
    <s v="AWD"/>
    <x v="8"/>
    <n v="5"/>
    <s v="Korenbouten"/>
    <n v="21.142857142857142"/>
  </r>
  <r>
    <n v="18"/>
    <s v="AWD-ZVK-Astridsdriftje"/>
    <d v="2019-05-29T13:15:00"/>
    <n v="3"/>
    <x v="1"/>
    <s v="Ischnura elegans"/>
    <n v="23"/>
    <s v="AWD"/>
    <x v="8"/>
    <n v="5"/>
    <s v="Waterjuffer"/>
    <n v="21.142857142857142"/>
  </r>
  <r>
    <n v="18"/>
    <s v="AWD-ZVK-Astridsdriftje"/>
    <d v="2019-05-29T13:15:00"/>
    <n v="3"/>
    <x v="3"/>
    <s v="Enallagma cyathigerum"/>
    <n v="37"/>
    <s v="AWD"/>
    <x v="8"/>
    <n v="5"/>
    <s v="Waterjuffer"/>
    <n v="21.142857142857142"/>
  </r>
  <r>
    <n v="18"/>
    <s v="AWD-ZVK-Astridsdriftje"/>
    <d v="2019-05-29T13:15:00"/>
    <n v="3"/>
    <x v="6"/>
    <s v="Coenagrion puella"/>
    <n v="4"/>
    <s v="AWD"/>
    <x v="8"/>
    <n v="5"/>
    <s v="Waterjuffer"/>
    <n v="21.142857142857142"/>
  </r>
  <r>
    <n v="18"/>
    <s v="AWD-ZVK-Astridsdriftje"/>
    <d v="2019-05-29T13:15:00"/>
    <n v="3"/>
    <x v="26"/>
    <s v="Erythromma najas"/>
    <n v="2"/>
    <s v="AWD"/>
    <x v="8"/>
    <n v="5"/>
    <s v="Waterjuffer"/>
    <n v="21.142857142857142"/>
  </r>
  <r>
    <n v="18"/>
    <s v="AWD-ZVK-Astridsdriftje"/>
    <d v="2019-05-29T13:15:00"/>
    <n v="3"/>
    <x v="7"/>
    <s v="Brachytron pratense"/>
    <n v="5"/>
    <s v="AWD"/>
    <x v="8"/>
    <n v="5"/>
    <s v="Glazenmakers"/>
    <n v="21.142857142857142"/>
  </r>
  <r>
    <n v="18"/>
    <s v="AWD-ZVK-Astridsdriftje"/>
    <d v="2019-05-29T13:15:00"/>
    <n v="3"/>
    <x v="8"/>
    <s v="Aeshna isoceles"/>
    <n v="1"/>
    <s v="AWD"/>
    <x v="8"/>
    <n v="5"/>
    <s v="Glazenmakers"/>
    <n v="21.142857142857142"/>
  </r>
  <r>
    <n v="18"/>
    <s v="AWD-ZVK-Astridsdriftje"/>
    <d v="2019-05-29T13:15:00"/>
    <n v="3"/>
    <x v="9"/>
    <s v="Anax imperator"/>
    <n v="1"/>
    <s v="AWD"/>
    <x v="8"/>
    <n v="5"/>
    <s v="Glazenmakers"/>
    <n v="21.142857142857142"/>
  </r>
  <r>
    <n v="18"/>
    <s v="AWD-ZVK-Astridsdriftje"/>
    <d v="2019-05-29T13:15:00"/>
    <n v="3"/>
    <x v="10"/>
    <s v="Libellula quadrimaculata"/>
    <n v="40"/>
    <s v="AWD"/>
    <x v="8"/>
    <n v="5"/>
    <s v="Korenbouten"/>
    <n v="21.142857142857142"/>
  </r>
  <r>
    <n v="18"/>
    <s v="AWD-ZVK-Astridsdriftje"/>
    <d v="2019-05-29T13:15:00"/>
    <n v="3"/>
    <x v="0"/>
    <s v="Sympecma fusca"/>
    <n v="2"/>
    <s v="AWD"/>
    <x v="8"/>
    <n v="5"/>
    <s v="Pantserjuffers"/>
    <n v="21.142857142857142"/>
  </r>
  <r>
    <n v="18"/>
    <s v="AWD-ZVK-Astridsdriftje"/>
    <d v="2019-06-07T11:00:00"/>
    <n v="4"/>
    <x v="1"/>
    <s v="Ischnura elegans"/>
    <n v="29"/>
    <s v="AWD"/>
    <x v="8"/>
    <n v="6"/>
    <s v="Waterjuffer"/>
    <n v="22.428571428571427"/>
  </r>
  <r>
    <n v="18"/>
    <s v="AWD-ZVK-Astridsdriftje"/>
    <d v="2019-06-07T11:00:00"/>
    <n v="4"/>
    <x v="3"/>
    <s v="Enallagma cyathigerum"/>
    <n v="15"/>
    <s v="AWD"/>
    <x v="8"/>
    <n v="6"/>
    <s v="Waterjuffer"/>
    <n v="22.428571428571427"/>
  </r>
  <r>
    <n v="18"/>
    <s v="AWD-ZVK-Astridsdriftje"/>
    <d v="2019-06-07T11:00:00"/>
    <n v="4"/>
    <x v="26"/>
    <s v="Erythromma najas"/>
    <n v="6"/>
    <s v="AWD"/>
    <x v="8"/>
    <n v="6"/>
    <s v="Waterjuffer"/>
    <n v="22.428571428571427"/>
  </r>
  <r>
    <n v="18"/>
    <s v="AWD-ZVK-Astridsdriftje"/>
    <d v="2019-06-07T11:00:00"/>
    <n v="5"/>
    <x v="1"/>
    <s v="Ischnura elegans"/>
    <n v="9"/>
    <s v="AWD"/>
    <x v="8"/>
    <n v="6"/>
    <s v="Waterjuffer"/>
    <n v="22.428571428571427"/>
  </r>
  <r>
    <n v="18"/>
    <s v="AWD-ZVK-Astridsdriftje"/>
    <d v="2019-06-07T11:00:00"/>
    <n v="5"/>
    <x v="3"/>
    <s v="Enallagma cyathigerum"/>
    <n v="2"/>
    <s v="AWD"/>
    <x v="8"/>
    <n v="6"/>
    <s v="Waterjuffer"/>
    <n v="22.428571428571427"/>
  </r>
  <r>
    <n v="18"/>
    <s v="AWD-ZVK-Astridsdriftje"/>
    <d v="2019-06-07T11:00:00"/>
    <n v="5"/>
    <x v="26"/>
    <s v="Erythromma najas"/>
    <n v="7"/>
    <s v="AWD"/>
    <x v="8"/>
    <n v="6"/>
    <s v="Waterjuffer"/>
    <n v="22.428571428571427"/>
  </r>
  <r>
    <n v="18"/>
    <s v="AWD-ZVK-Astridsdriftje"/>
    <d v="2019-06-07T11:00:00"/>
    <n v="3"/>
    <x v="1"/>
    <s v="Ischnura elegans"/>
    <n v="105"/>
    <s v="AWD"/>
    <x v="8"/>
    <n v="6"/>
    <s v="Waterjuffer"/>
    <n v="22.428571428571427"/>
  </r>
  <r>
    <n v="18"/>
    <s v="AWD-ZVK-Astridsdriftje"/>
    <d v="2019-06-07T11:00:00"/>
    <n v="3"/>
    <x v="3"/>
    <s v="Enallagma cyathigerum"/>
    <n v="57"/>
    <s v="AWD"/>
    <x v="8"/>
    <n v="6"/>
    <s v="Waterjuffer"/>
    <n v="22.428571428571427"/>
  </r>
  <r>
    <n v="18"/>
    <s v="AWD-ZVK-Astridsdriftje"/>
    <d v="2019-06-07T11:00:00"/>
    <n v="3"/>
    <x v="26"/>
    <s v="Erythromma najas"/>
    <n v="2"/>
    <s v="AWD"/>
    <x v="8"/>
    <n v="6"/>
    <s v="Waterjuffer"/>
    <n v="22.428571428571427"/>
  </r>
  <r>
    <n v="18"/>
    <s v="AWD-ZVK-Astridsdriftje"/>
    <d v="2019-06-07T11:00:00"/>
    <n v="3"/>
    <x v="4"/>
    <s v="Coenagrion pulchellum"/>
    <n v="3"/>
    <s v="AWD"/>
    <x v="8"/>
    <n v="6"/>
    <s v="Waterjuffer"/>
    <n v="22.428571428571427"/>
  </r>
  <r>
    <n v="18"/>
    <s v="AWD-ZVK-Astridsdriftje"/>
    <d v="2019-06-07T11:00:00"/>
    <n v="3"/>
    <x v="10"/>
    <s v="Libellula quadrimaculata"/>
    <n v="7"/>
    <s v="AWD"/>
    <x v="8"/>
    <n v="6"/>
    <s v="Korenbouten"/>
    <n v="22.428571428571427"/>
  </r>
  <r>
    <n v="18"/>
    <s v="AWD-ZVK-Astridsdriftje"/>
    <d v="2019-07-03T14:25:00"/>
    <n v="4"/>
    <x v="0"/>
    <s v="Sympecma fusca"/>
    <n v="1"/>
    <s v="AWD"/>
    <x v="8"/>
    <n v="7"/>
    <s v="Pantserjuffers"/>
    <n v="26.142857142857142"/>
  </r>
  <r>
    <n v="18"/>
    <s v="AWD-ZVK-Astridsdriftje"/>
    <d v="2019-07-03T14:25:00"/>
    <n v="4"/>
    <x v="13"/>
    <s v="Chalcolestes viridis"/>
    <n v="5"/>
    <s v="AWD"/>
    <x v="8"/>
    <n v="7"/>
    <s v="Pantserjuffers"/>
    <n v="26.142857142857142"/>
  </r>
  <r>
    <n v="18"/>
    <s v="AWD-ZVK-Astridsdriftje"/>
    <d v="2019-07-03T14:25:00"/>
    <n v="4"/>
    <x v="1"/>
    <s v="Ischnura elegans"/>
    <n v="9"/>
    <s v="AWD"/>
    <x v="8"/>
    <n v="7"/>
    <s v="Waterjuffer"/>
    <n v="26.142857142857142"/>
  </r>
  <r>
    <n v="18"/>
    <s v="AWD-ZVK-Astridsdriftje"/>
    <d v="2019-07-03T14:25:00"/>
    <n v="4"/>
    <x v="3"/>
    <s v="Enallagma cyathigerum"/>
    <n v="17"/>
    <s v="AWD"/>
    <x v="8"/>
    <n v="7"/>
    <s v="Waterjuffer"/>
    <n v="26.142857142857142"/>
  </r>
  <r>
    <n v="18"/>
    <s v="AWD-ZVK-Astridsdriftje"/>
    <d v="2019-07-03T14:25:00"/>
    <n v="4"/>
    <x v="26"/>
    <s v="Erythromma najas"/>
    <n v="2"/>
    <s v="AWD"/>
    <x v="8"/>
    <n v="7"/>
    <s v="Waterjuffer"/>
    <n v="26.142857142857142"/>
  </r>
  <r>
    <n v="18"/>
    <s v="AWD-ZVK-Astridsdriftje"/>
    <d v="2019-07-03T14:25:00"/>
    <n v="4"/>
    <x v="8"/>
    <s v="Aeshna isoceles"/>
    <n v="1"/>
    <s v="AWD"/>
    <x v="8"/>
    <n v="7"/>
    <s v="Glazenmakers"/>
    <n v="26.142857142857142"/>
  </r>
  <r>
    <n v="18"/>
    <s v="AWD-ZVK-Astridsdriftje"/>
    <d v="2019-07-03T14:25:00"/>
    <n v="4"/>
    <x v="9"/>
    <s v="Anax imperator"/>
    <n v="1"/>
    <s v="AWD"/>
    <x v="8"/>
    <n v="7"/>
    <s v="Glazenmakers"/>
    <n v="26.142857142857142"/>
  </r>
  <r>
    <n v="18"/>
    <s v="AWD-ZVK-Astridsdriftje"/>
    <d v="2019-07-03T14:25:00"/>
    <n v="4"/>
    <x v="20"/>
    <s v="Anax parthenope"/>
    <n v="1"/>
    <s v="AWD"/>
    <x v="8"/>
    <n v="7"/>
    <s v="Glazenmakers"/>
    <n v="26.142857142857142"/>
  </r>
  <r>
    <n v="18"/>
    <s v="AWD-ZVK-Astridsdriftje"/>
    <d v="2019-07-03T14:25:00"/>
    <n v="4"/>
    <x v="10"/>
    <s v="Libellula quadrimaculata"/>
    <n v="10"/>
    <s v="AWD"/>
    <x v="8"/>
    <n v="7"/>
    <s v="Korenbouten"/>
    <n v="26.142857142857142"/>
  </r>
  <r>
    <n v="18"/>
    <s v="AWD-ZVK-Astridsdriftje"/>
    <d v="2019-07-03T14:25:00"/>
    <n v="4"/>
    <x v="12"/>
    <s v="Sympetrum striolatum"/>
    <n v="2"/>
    <s v="AWD"/>
    <x v="8"/>
    <n v="7"/>
    <s v="Korenbouten"/>
    <n v="26.142857142857142"/>
  </r>
  <r>
    <n v="18"/>
    <s v="AWD-ZVK-Astridsdriftje"/>
    <d v="2019-07-03T14:25:00"/>
    <n v="4"/>
    <x v="17"/>
    <s v="Sympetrum vulgatum"/>
    <n v="2"/>
    <s v="AWD"/>
    <x v="8"/>
    <n v="7"/>
    <s v="Korenbouten"/>
    <n v="26.142857142857142"/>
  </r>
  <r>
    <n v="18"/>
    <s v="AWD-ZVK-Astridsdriftje"/>
    <d v="2019-07-03T14:25:00"/>
    <n v="5"/>
    <x v="13"/>
    <s v="Chalcolestes viridis"/>
    <n v="6"/>
    <s v="AWD"/>
    <x v="8"/>
    <n v="7"/>
    <s v="Pantserjuffers"/>
    <n v="26.142857142857142"/>
  </r>
  <r>
    <n v="18"/>
    <s v="AWD-ZVK-Astridsdriftje"/>
    <d v="2019-07-03T14:25:00"/>
    <n v="5"/>
    <x v="1"/>
    <s v="Ischnura elegans"/>
    <n v="21"/>
    <s v="AWD"/>
    <x v="8"/>
    <n v="7"/>
    <s v="Waterjuffer"/>
    <n v="26.142857142857142"/>
  </r>
  <r>
    <n v="18"/>
    <s v="AWD-ZVK-Astridsdriftje"/>
    <d v="2019-07-03T14:25:00"/>
    <n v="5"/>
    <x v="3"/>
    <s v="Enallagma cyathigerum"/>
    <n v="27"/>
    <s v="AWD"/>
    <x v="8"/>
    <n v="7"/>
    <s v="Waterjuffer"/>
    <n v="26.142857142857142"/>
  </r>
  <r>
    <n v="18"/>
    <s v="AWD-ZVK-Astridsdriftje"/>
    <d v="2019-07-03T14:25:00"/>
    <n v="5"/>
    <x v="26"/>
    <s v="Erythromma najas"/>
    <n v="7"/>
    <s v="AWD"/>
    <x v="8"/>
    <n v="7"/>
    <s v="Waterjuffer"/>
    <n v="26.142857142857142"/>
  </r>
  <r>
    <n v="18"/>
    <s v="AWD-ZVK-Astridsdriftje"/>
    <d v="2019-07-03T14:25:00"/>
    <n v="5"/>
    <x v="20"/>
    <s v="Anax parthenope"/>
    <n v="1"/>
    <s v="AWD"/>
    <x v="8"/>
    <n v="7"/>
    <s v="Glazenmakers"/>
    <n v="26.142857142857142"/>
  </r>
  <r>
    <n v="18"/>
    <s v="AWD-ZVK-Astridsdriftje"/>
    <d v="2019-07-03T14:25:00"/>
    <n v="5"/>
    <x v="10"/>
    <s v="Libellula quadrimaculata"/>
    <n v="19"/>
    <s v="AWD"/>
    <x v="8"/>
    <n v="7"/>
    <s v="Korenbouten"/>
    <n v="26.142857142857142"/>
  </r>
  <r>
    <n v="18"/>
    <s v="AWD-ZVK-Astridsdriftje"/>
    <d v="2019-07-03T14:25:00"/>
    <n v="5"/>
    <x v="5"/>
    <s v="Orthetrum cancellatum"/>
    <n v="6"/>
    <s v="AWD"/>
    <x v="8"/>
    <n v="7"/>
    <s v="Korenbouten"/>
    <n v="26.142857142857142"/>
  </r>
  <r>
    <n v="18"/>
    <s v="AWD-ZVK-Astridsdriftje"/>
    <d v="2019-07-03T14:25:00"/>
    <n v="5"/>
    <x v="12"/>
    <s v="Sympetrum striolatum"/>
    <n v="1"/>
    <s v="AWD"/>
    <x v="8"/>
    <n v="7"/>
    <s v="Korenbouten"/>
    <n v="26.142857142857142"/>
  </r>
  <r>
    <n v="18"/>
    <s v="AWD-ZVK-Astridsdriftje"/>
    <d v="2019-07-03T14:25:00"/>
    <n v="5"/>
    <x v="9"/>
    <s v="Anax imperator"/>
    <n v="1"/>
    <s v="AWD"/>
    <x v="8"/>
    <n v="7"/>
    <s v="Glazenmakers"/>
    <n v="26.142857142857142"/>
  </r>
  <r>
    <n v="18"/>
    <s v="AWD-ZVK-Astridsdriftje"/>
    <d v="2019-07-03T14:25:00"/>
    <n v="3"/>
    <x v="13"/>
    <s v="Chalcolestes viridis"/>
    <n v="46"/>
    <s v="AWD"/>
    <x v="8"/>
    <n v="7"/>
    <s v="Pantserjuffers"/>
    <n v="26.142857142857142"/>
  </r>
  <r>
    <n v="18"/>
    <s v="AWD-ZVK-Astridsdriftje"/>
    <d v="2019-07-03T14:25:00"/>
    <n v="3"/>
    <x v="1"/>
    <s v="Ischnura elegans"/>
    <n v="58"/>
    <s v="AWD"/>
    <x v="8"/>
    <n v="7"/>
    <s v="Waterjuffer"/>
    <n v="26.142857142857142"/>
  </r>
  <r>
    <n v="18"/>
    <s v="AWD-ZVK-Astridsdriftje"/>
    <d v="2019-07-03T14:25:00"/>
    <n v="3"/>
    <x v="3"/>
    <s v="Enallagma cyathigerum"/>
    <n v="15"/>
    <s v="AWD"/>
    <x v="8"/>
    <n v="7"/>
    <s v="Waterjuffer"/>
    <n v="26.142857142857142"/>
  </r>
  <r>
    <n v="18"/>
    <s v="AWD-ZVK-Astridsdriftje"/>
    <d v="2019-07-03T14:25:00"/>
    <n v="3"/>
    <x v="8"/>
    <s v="Aeshna isoceles"/>
    <n v="2"/>
    <s v="AWD"/>
    <x v="8"/>
    <n v="7"/>
    <s v="Glazenmakers"/>
    <n v="26.142857142857142"/>
  </r>
  <r>
    <n v="18"/>
    <s v="AWD-ZVK-Astridsdriftje"/>
    <d v="2019-07-03T14:25:00"/>
    <n v="3"/>
    <x v="10"/>
    <s v="Libellula quadrimaculata"/>
    <n v="7"/>
    <s v="AWD"/>
    <x v="8"/>
    <n v="7"/>
    <s v="Korenbouten"/>
    <n v="26.142857142857142"/>
  </r>
  <r>
    <n v="18"/>
    <s v="AWD-ZVK-Astridsdriftje"/>
    <d v="2019-07-03T14:25:00"/>
    <n v="3"/>
    <x v="5"/>
    <s v="Orthetrum cancellatum"/>
    <n v="1"/>
    <s v="AWD"/>
    <x v="8"/>
    <n v="7"/>
    <s v="Korenbouten"/>
    <n v="26.142857142857142"/>
  </r>
  <r>
    <n v="18"/>
    <s v="AWD-ZVK-Astridsdriftje"/>
    <d v="2019-07-03T14:25:00"/>
    <n v="3"/>
    <x v="22"/>
    <s v="Crocothemis erythraea"/>
    <n v="1"/>
    <s v="AWD"/>
    <x v="8"/>
    <n v="7"/>
    <s v="Korenbouten"/>
    <n v="26.142857142857142"/>
  </r>
  <r>
    <n v="18"/>
    <s v="AWD-ZVK-Astridsdriftje"/>
    <d v="2019-07-03T14:25:00"/>
    <n v="3"/>
    <x v="16"/>
    <s v="Sympetrum sanguineum"/>
    <n v="1"/>
    <s v="AWD"/>
    <x v="8"/>
    <n v="7"/>
    <s v="Korenbouten"/>
    <n v="26.142857142857142"/>
  </r>
  <r>
    <n v="18"/>
    <s v="AWD-ZVK-Astridsdriftje"/>
    <d v="2019-07-03T14:25:00"/>
    <n v="3"/>
    <x v="12"/>
    <s v="Sympetrum striolatum"/>
    <n v="3"/>
    <s v="AWD"/>
    <x v="8"/>
    <n v="7"/>
    <s v="Korenbouten"/>
    <n v="26.142857142857142"/>
  </r>
  <r>
    <n v="18"/>
    <s v="AWD-ZVK-Astridsdriftje"/>
    <d v="2019-07-03T14:25:00"/>
    <n v="3"/>
    <x v="17"/>
    <s v="Sympetrum vulgatum"/>
    <n v="2"/>
    <s v="AWD"/>
    <x v="8"/>
    <n v="7"/>
    <s v="Korenbouten"/>
    <n v="26.142857142857142"/>
  </r>
  <r>
    <n v="18"/>
    <s v="AWD-ZVK-Astridsdriftje"/>
    <d v="2019-07-03T14:25:00"/>
    <n v="3"/>
    <x v="29"/>
    <s v="Sympetrum fonscolombii"/>
    <n v="1"/>
    <s v="AWD"/>
    <x v="8"/>
    <n v="7"/>
    <s v="Korenbouten"/>
    <n v="26.142857142857142"/>
  </r>
  <r>
    <n v="18"/>
    <s v="AWD-ZVK-Astridsdriftje"/>
    <d v="2019-07-17T13:15:00"/>
    <n v="4"/>
    <x v="13"/>
    <s v="Chalcolestes viridis"/>
    <n v="2"/>
    <s v="AWD"/>
    <x v="8"/>
    <n v="7"/>
    <s v="Pantserjuffers"/>
    <n v="28.142857142857142"/>
  </r>
  <r>
    <n v="18"/>
    <s v="AWD-ZVK-Astridsdriftje"/>
    <d v="2019-07-17T13:15:00"/>
    <n v="4"/>
    <x v="1"/>
    <s v="Ischnura elegans"/>
    <n v="12"/>
    <s v="AWD"/>
    <x v="8"/>
    <n v="7"/>
    <s v="Waterjuffer"/>
    <n v="28.142857142857142"/>
  </r>
  <r>
    <n v="18"/>
    <s v="AWD-ZVK-Astridsdriftje"/>
    <d v="2019-07-17T13:15:00"/>
    <n v="4"/>
    <x v="3"/>
    <s v="Enallagma cyathigerum"/>
    <n v="31"/>
    <s v="AWD"/>
    <x v="8"/>
    <n v="7"/>
    <s v="Waterjuffer"/>
    <n v="28.142857142857142"/>
  </r>
  <r>
    <n v="18"/>
    <s v="AWD-ZVK-Astridsdriftje"/>
    <d v="2019-07-17T13:15:00"/>
    <n v="4"/>
    <x v="9"/>
    <s v="Anax imperator"/>
    <n v="1"/>
    <s v="AWD"/>
    <x v="8"/>
    <n v="7"/>
    <s v="Glazenmakers"/>
    <n v="28.142857142857142"/>
  </r>
  <r>
    <n v="18"/>
    <s v="AWD-ZVK-Astridsdriftje"/>
    <d v="2019-07-17T13:15:00"/>
    <n v="4"/>
    <x v="23"/>
    <s v="Sympetrum striolatum/vulgatum"/>
    <n v="1"/>
    <s v="AWD"/>
    <x v="8"/>
    <n v="7"/>
    <s v="Korenbouten"/>
    <n v="28.142857142857142"/>
  </r>
  <r>
    <n v="18"/>
    <s v="AWD-ZVK-Astridsdriftje"/>
    <d v="2019-07-17T13:15:00"/>
    <n v="5"/>
    <x v="13"/>
    <s v="Chalcolestes viridis"/>
    <n v="4"/>
    <s v="AWD"/>
    <x v="8"/>
    <n v="7"/>
    <s v="Pantserjuffers"/>
    <n v="28.142857142857142"/>
  </r>
  <r>
    <n v="18"/>
    <s v="AWD-ZVK-Astridsdriftje"/>
    <d v="2019-07-17T13:15:00"/>
    <n v="5"/>
    <x v="1"/>
    <s v="Ischnura elegans"/>
    <n v="14"/>
    <s v="AWD"/>
    <x v="8"/>
    <n v="7"/>
    <s v="Waterjuffer"/>
    <n v="28.142857142857142"/>
  </r>
  <r>
    <n v="18"/>
    <s v="AWD-ZVK-Astridsdriftje"/>
    <d v="2019-07-17T13:15:00"/>
    <n v="5"/>
    <x v="3"/>
    <s v="Enallagma cyathigerum"/>
    <n v="48"/>
    <s v="AWD"/>
    <x v="8"/>
    <n v="7"/>
    <s v="Waterjuffer"/>
    <n v="28.142857142857142"/>
  </r>
  <r>
    <n v="18"/>
    <s v="AWD-ZVK-Astridsdriftje"/>
    <d v="2019-07-17T13:15:00"/>
    <n v="5"/>
    <x v="26"/>
    <s v="Erythromma najas"/>
    <n v="2"/>
    <s v="AWD"/>
    <x v="8"/>
    <n v="7"/>
    <s v="Waterjuffer"/>
    <n v="28.142857142857142"/>
  </r>
  <r>
    <n v="18"/>
    <s v="AWD-ZVK-Astridsdriftje"/>
    <d v="2019-07-17T13:15:00"/>
    <n v="5"/>
    <x v="9"/>
    <s v="Anax imperator"/>
    <n v="4"/>
    <s v="AWD"/>
    <x v="8"/>
    <n v="7"/>
    <s v="Glazenmakers"/>
    <n v="28.142857142857142"/>
  </r>
  <r>
    <n v="18"/>
    <s v="AWD-ZVK-Astridsdriftje"/>
    <d v="2019-07-17T13:15:00"/>
    <n v="5"/>
    <x v="20"/>
    <s v="Anax parthenope"/>
    <n v="4"/>
    <s v="AWD"/>
    <x v="8"/>
    <n v="7"/>
    <s v="Glazenmakers"/>
    <n v="28.142857142857142"/>
  </r>
  <r>
    <n v="18"/>
    <s v="AWD-ZVK-Astridsdriftje"/>
    <d v="2019-07-17T13:15:00"/>
    <n v="5"/>
    <x v="10"/>
    <s v="Libellula quadrimaculata"/>
    <n v="6"/>
    <s v="AWD"/>
    <x v="8"/>
    <n v="7"/>
    <s v="Korenbouten"/>
    <n v="28.142857142857142"/>
  </r>
  <r>
    <n v="18"/>
    <s v="AWD-ZVK-Astridsdriftje"/>
    <d v="2019-07-17T13:15:00"/>
    <n v="5"/>
    <x v="5"/>
    <s v="Orthetrum cancellatum"/>
    <n v="6"/>
    <s v="AWD"/>
    <x v="8"/>
    <n v="7"/>
    <s v="Korenbouten"/>
    <n v="28.142857142857142"/>
  </r>
  <r>
    <n v="18"/>
    <s v="AWD-ZVK-Astridsdriftje"/>
    <d v="2019-07-17T13:15:00"/>
    <n v="3"/>
    <x v="1"/>
    <s v="Ischnura elegans"/>
    <n v="74"/>
    <s v="AWD"/>
    <x v="8"/>
    <n v="7"/>
    <s v="Waterjuffer"/>
    <n v="28.142857142857142"/>
  </r>
  <r>
    <n v="18"/>
    <s v="AWD-ZVK-Astridsdriftje"/>
    <d v="2019-07-17T13:15:00"/>
    <n v="3"/>
    <x v="3"/>
    <s v="Enallagma cyathigerum"/>
    <n v="51"/>
    <s v="AWD"/>
    <x v="8"/>
    <n v="7"/>
    <s v="Waterjuffer"/>
    <n v="28.142857142857142"/>
  </r>
  <r>
    <n v="18"/>
    <s v="AWD-ZVK-Astridsdriftje"/>
    <d v="2019-07-17T13:15:00"/>
    <n v="3"/>
    <x v="8"/>
    <s v="Aeshna isoceles"/>
    <n v="2"/>
    <s v="AWD"/>
    <x v="8"/>
    <n v="7"/>
    <s v="Glazenmakers"/>
    <n v="28.142857142857142"/>
  </r>
  <r>
    <n v="18"/>
    <s v="AWD-ZVK-Astridsdriftje"/>
    <d v="2019-07-17T13:15:00"/>
    <n v="3"/>
    <x v="9"/>
    <s v="Anax imperator"/>
    <n v="2"/>
    <s v="AWD"/>
    <x v="8"/>
    <n v="7"/>
    <s v="Glazenmakers"/>
    <n v="28.142857142857142"/>
  </r>
  <r>
    <n v="18"/>
    <s v="AWD-ZVK-Astridsdriftje"/>
    <d v="2019-07-17T13:15:00"/>
    <n v="3"/>
    <x v="20"/>
    <s v="Anax parthenope"/>
    <n v="1"/>
    <s v="AWD"/>
    <x v="8"/>
    <n v="7"/>
    <s v="Glazenmakers"/>
    <n v="28.142857142857142"/>
  </r>
  <r>
    <n v="18"/>
    <s v="AWD-ZVK-Astridsdriftje"/>
    <d v="2019-07-17T13:15:00"/>
    <n v="3"/>
    <x v="10"/>
    <s v="Libellula quadrimaculata"/>
    <n v="6"/>
    <s v="AWD"/>
    <x v="8"/>
    <n v="7"/>
    <s v="Korenbouten"/>
    <n v="28.142857142857142"/>
  </r>
  <r>
    <n v="18"/>
    <s v="AWD-ZVK-Astridsdriftje"/>
    <d v="2019-07-17T13:15:00"/>
    <n v="3"/>
    <x v="22"/>
    <s v="Crocothemis erythraea"/>
    <n v="1"/>
    <s v="AWD"/>
    <x v="8"/>
    <n v="7"/>
    <s v="Korenbouten"/>
    <n v="28.142857142857142"/>
  </r>
  <r>
    <n v="18"/>
    <s v="AWD-ZVK-Astridsdriftje"/>
    <d v="2019-07-17T13:15:00"/>
    <n v="3"/>
    <x v="16"/>
    <s v="Sympetrum sanguineum"/>
    <n v="4"/>
    <s v="AWD"/>
    <x v="8"/>
    <n v="7"/>
    <s v="Korenbouten"/>
    <n v="28.142857142857142"/>
  </r>
  <r>
    <n v="18"/>
    <s v="AWD-ZVK-Astridsdriftje"/>
    <d v="2019-07-17T13:15:00"/>
    <n v="3"/>
    <x v="12"/>
    <s v="Sympetrum striolatum"/>
    <n v="7"/>
    <s v="AWD"/>
    <x v="8"/>
    <n v="7"/>
    <s v="Korenbouten"/>
    <n v="28.142857142857142"/>
  </r>
  <r>
    <n v="18"/>
    <s v="AWD-ZVK-Astridsdriftje"/>
    <d v="2019-07-17T13:15:00"/>
    <n v="3"/>
    <x v="17"/>
    <s v="Sympetrum vulgatum"/>
    <n v="1"/>
    <s v="AWD"/>
    <x v="8"/>
    <n v="7"/>
    <s v="Korenbouten"/>
    <n v="28.142857142857142"/>
  </r>
  <r>
    <n v="18"/>
    <s v="AWD-ZVK-Astridsdriftje"/>
    <d v="2019-07-17T13:15:00"/>
    <n v="3"/>
    <x v="13"/>
    <s v="Chalcolestes viridis"/>
    <n v="19"/>
    <s v="AWD"/>
    <x v="8"/>
    <n v="7"/>
    <s v="Pantserjuffers"/>
    <n v="28.142857142857142"/>
  </r>
  <r>
    <n v="18"/>
    <s v="AWD-ZVK-Astridsdriftje"/>
    <d v="2019-08-07T14:15:00"/>
    <n v="4"/>
    <x v="13"/>
    <s v="Chalcolestes viridis"/>
    <n v="1"/>
    <s v="AWD"/>
    <x v="8"/>
    <n v="8"/>
    <s v="Pantserjuffers"/>
    <n v="31.142857142857142"/>
  </r>
  <r>
    <n v="18"/>
    <s v="AWD-ZVK-Astridsdriftje"/>
    <d v="2019-08-07T14:15:00"/>
    <n v="4"/>
    <x v="1"/>
    <s v="Ischnura elegans"/>
    <n v="2"/>
    <s v="AWD"/>
    <x v="8"/>
    <n v="8"/>
    <s v="Waterjuffer"/>
    <n v="31.142857142857142"/>
  </r>
  <r>
    <n v="18"/>
    <s v="AWD-ZVK-Astridsdriftje"/>
    <d v="2019-08-07T14:15:00"/>
    <n v="4"/>
    <x v="3"/>
    <s v="Enallagma cyathigerum"/>
    <n v="110"/>
    <s v="AWD"/>
    <x v="8"/>
    <n v="8"/>
    <s v="Waterjuffer"/>
    <n v="31.142857142857142"/>
  </r>
  <r>
    <n v="18"/>
    <s v="AWD-ZVK-Astridsdriftje"/>
    <d v="2019-08-07T14:15:00"/>
    <n v="4"/>
    <x v="20"/>
    <s v="Anax parthenope"/>
    <n v="2"/>
    <s v="AWD"/>
    <x v="8"/>
    <n v="8"/>
    <s v="Glazenmakers"/>
    <n v="31.142857142857142"/>
  </r>
  <r>
    <n v="18"/>
    <s v="AWD-ZVK-Astridsdriftje"/>
    <d v="2019-08-07T14:15:00"/>
    <n v="4"/>
    <x v="12"/>
    <s v="Sympetrum striolatum"/>
    <n v="1"/>
    <s v="AWD"/>
    <x v="8"/>
    <n v="8"/>
    <s v="Korenbouten"/>
    <n v="31.142857142857142"/>
  </r>
  <r>
    <n v="18"/>
    <s v="AWD-ZVK-Astridsdriftje"/>
    <d v="2019-08-07T14:15:00"/>
    <n v="4"/>
    <x v="23"/>
    <s v="Sympetrum striolatum/vulgatum"/>
    <n v="1"/>
    <s v="AWD"/>
    <x v="8"/>
    <n v="8"/>
    <s v="Korenbouten"/>
    <n v="31.142857142857142"/>
  </r>
  <r>
    <n v="18"/>
    <s v="AWD-ZVK-Astridsdriftje"/>
    <d v="2019-08-07T14:15:00"/>
    <n v="4"/>
    <x v="17"/>
    <s v="Sympetrum vulgatum"/>
    <n v="1"/>
    <s v="AWD"/>
    <x v="8"/>
    <n v="8"/>
    <s v="Korenbouten"/>
    <n v="31.142857142857142"/>
  </r>
  <r>
    <n v="18"/>
    <s v="AWD-ZVK-Astridsdriftje"/>
    <d v="2019-08-07T14:15:00"/>
    <n v="5"/>
    <x v="13"/>
    <s v="Chalcolestes viridis"/>
    <n v="4"/>
    <s v="AWD"/>
    <x v="8"/>
    <n v="8"/>
    <s v="Pantserjuffers"/>
    <n v="31.142857142857142"/>
  </r>
  <r>
    <n v="18"/>
    <s v="AWD-ZVK-Astridsdriftje"/>
    <d v="2019-08-07T14:15:00"/>
    <n v="5"/>
    <x v="1"/>
    <s v="Ischnura elegans"/>
    <n v="17"/>
    <s v="AWD"/>
    <x v="8"/>
    <n v="8"/>
    <s v="Waterjuffer"/>
    <n v="31.142857142857142"/>
  </r>
  <r>
    <n v="18"/>
    <s v="AWD-ZVK-Astridsdriftje"/>
    <d v="2019-08-07T14:15:00"/>
    <n v="5"/>
    <x v="3"/>
    <s v="Enallagma cyathigerum"/>
    <n v="180"/>
    <s v="AWD"/>
    <x v="8"/>
    <n v="8"/>
    <s v="Waterjuffer"/>
    <n v="31.142857142857142"/>
  </r>
  <r>
    <n v="18"/>
    <s v="AWD-ZVK-Astridsdriftje"/>
    <d v="2019-08-07T14:15:00"/>
    <n v="5"/>
    <x v="9"/>
    <s v="Anax imperator"/>
    <n v="5"/>
    <s v="AWD"/>
    <x v="8"/>
    <n v="8"/>
    <s v="Glazenmakers"/>
    <n v="31.142857142857142"/>
  </r>
  <r>
    <n v="18"/>
    <s v="AWD-ZVK-Astridsdriftje"/>
    <d v="2019-08-07T14:15:00"/>
    <n v="5"/>
    <x v="20"/>
    <s v="Anax parthenope"/>
    <n v="1"/>
    <s v="AWD"/>
    <x v="8"/>
    <n v="8"/>
    <s v="Glazenmakers"/>
    <n v="31.142857142857142"/>
  </r>
  <r>
    <n v="18"/>
    <s v="AWD-ZVK-Astridsdriftje"/>
    <d v="2019-08-07T14:15:00"/>
    <n v="5"/>
    <x v="5"/>
    <s v="Orthetrum cancellatum"/>
    <n v="6"/>
    <s v="AWD"/>
    <x v="8"/>
    <n v="8"/>
    <s v="Korenbouten"/>
    <n v="31.142857142857142"/>
  </r>
  <r>
    <n v="18"/>
    <s v="AWD-ZVK-Astridsdriftje"/>
    <d v="2019-08-07T14:15:00"/>
    <n v="5"/>
    <x v="12"/>
    <s v="Sympetrum striolatum"/>
    <n v="1"/>
    <s v="AWD"/>
    <x v="8"/>
    <n v="8"/>
    <s v="Korenbouten"/>
    <n v="31.142857142857142"/>
  </r>
  <r>
    <n v="18"/>
    <s v="AWD-ZVK-Astridsdriftje"/>
    <d v="2019-08-07T14:15:00"/>
    <n v="5"/>
    <x v="23"/>
    <s v="Sympetrum striolatum/vulgatum"/>
    <n v="12"/>
    <s v="AWD"/>
    <x v="8"/>
    <n v="8"/>
    <s v="Korenbouten"/>
    <n v="31.142857142857142"/>
  </r>
  <r>
    <n v="18"/>
    <s v="AWD-ZVK-Astridsdriftje"/>
    <d v="2019-08-07T14:15:00"/>
    <n v="3"/>
    <x v="11"/>
    <s v="Lestes sponsa"/>
    <n v="1"/>
    <s v="AWD"/>
    <x v="8"/>
    <n v="8"/>
    <s v="Pantserjuffers"/>
    <n v="31.142857142857142"/>
  </r>
  <r>
    <n v="18"/>
    <s v="AWD-ZVK-Astridsdriftje"/>
    <d v="2019-08-07T14:15:00"/>
    <n v="3"/>
    <x v="13"/>
    <s v="Chalcolestes viridis"/>
    <n v="27"/>
    <s v="AWD"/>
    <x v="8"/>
    <n v="8"/>
    <s v="Pantserjuffers"/>
    <n v="31.142857142857142"/>
  </r>
  <r>
    <n v="18"/>
    <s v="AWD-ZVK-Astridsdriftje"/>
    <d v="2019-08-07T14:15:00"/>
    <n v="3"/>
    <x v="3"/>
    <s v="Enallagma cyathigerum"/>
    <n v="100"/>
    <s v="AWD"/>
    <x v="8"/>
    <n v="8"/>
    <s v="Waterjuffer"/>
    <n v="31.142857142857142"/>
  </r>
  <r>
    <n v="18"/>
    <s v="AWD-ZVK-Astridsdriftje"/>
    <d v="2019-08-07T14:15:00"/>
    <n v="3"/>
    <x v="20"/>
    <s v="Anax parthenope"/>
    <n v="2"/>
    <s v="AWD"/>
    <x v="8"/>
    <n v="8"/>
    <s v="Glazenmakers"/>
    <n v="31.142857142857142"/>
  </r>
  <r>
    <n v="18"/>
    <s v="AWD-ZVK-Astridsdriftje"/>
    <d v="2019-08-07T14:15:00"/>
    <n v="3"/>
    <x v="10"/>
    <s v="Libellula quadrimaculata"/>
    <n v="2"/>
    <s v="AWD"/>
    <x v="8"/>
    <n v="8"/>
    <s v="Korenbouten"/>
    <n v="31.142857142857142"/>
  </r>
  <r>
    <n v="18"/>
    <s v="AWD-ZVK-Astridsdriftje"/>
    <d v="2019-08-07T14:15:00"/>
    <n v="3"/>
    <x v="22"/>
    <s v="Crocothemis erythraea"/>
    <n v="1"/>
    <s v="AWD"/>
    <x v="8"/>
    <n v="8"/>
    <s v="Korenbouten"/>
    <n v="31.142857142857142"/>
  </r>
  <r>
    <n v="18"/>
    <s v="AWD-ZVK-Astridsdriftje"/>
    <d v="2019-08-07T14:15:00"/>
    <n v="3"/>
    <x v="16"/>
    <s v="Sympetrum sanguineum"/>
    <n v="1"/>
    <s v="AWD"/>
    <x v="8"/>
    <n v="8"/>
    <s v="Korenbouten"/>
    <n v="31.142857142857142"/>
  </r>
  <r>
    <n v="18"/>
    <s v="AWD-ZVK-Astridsdriftje"/>
    <d v="2019-08-07T14:15:00"/>
    <n v="3"/>
    <x v="12"/>
    <s v="Sympetrum striolatum"/>
    <n v="2"/>
    <s v="AWD"/>
    <x v="8"/>
    <n v="8"/>
    <s v="Korenbouten"/>
    <n v="31.142857142857142"/>
  </r>
  <r>
    <n v="18"/>
    <s v="AWD-ZVK-Astridsdriftje"/>
    <d v="2019-08-07T14:15:00"/>
    <n v="3"/>
    <x v="23"/>
    <s v="Sympetrum striolatum/vulgatum"/>
    <n v="10"/>
    <s v="AWD"/>
    <x v="8"/>
    <n v="8"/>
    <s v="Korenbouten"/>
    <n v="31.142857142857142"/>
  </r>
  <r>
    <n v="18"/>
    <s v="AWD-ZVK-Astridsdriftje"/>
    <d v="2019-08-07T14:15:00"/>
    <n v="3"/>
    <x v="17"/>
    <s v="Sympetrum vulgatum"/>
    <n v="6"/>
    <s v="AWD"/>
    <x v="8"/>
    <n v="8"/>
    <s v="Korenbouten"/>
    <n v="31.142857142857142"/>
  </r>
  <r>
    <n v="18"/>
    <s v="AWD-ZVK-Astridsdriftje"/>
    <d v="2019-08-07T14:15:00"/>
    <n v="3"/>
    <x v="1"/>
    <s v="Ischnura elegans"/>
    <n v="9"/>
    <s v="AWD"/>
    <x v="8"/>
    <n v="8"/>
    <s v="Waterjuffer"/>
    <n v="31.142857142857142"/>
  </r>
  <r>
    <n v="18"/>
    <s v="AWD-ZVK-Astridsdriftje"/>
    <d v="2019-08-16T11:30:00"/>
    <n v="4"/>
    <x v="13"/>
    <s v="Chalcolestes viridis"/>
    <n v="9"/>
    <s v="AWD"/>
    <x v="8"/>
    <n v="8"/>
    <s v="Pantserjuffers"/>
    <n v="32.428571428571431"/>
  </r>
  <r>
    <n v="18"/>
    <s v="AWD-ZVK-Astridsdriftje"/>
    <d v="2019-08-16T11:30:00"/>
    <n v="4"/>
    <x v="1"/>
    <s v="Ischnura elegans"/>
    <n v="2"/>
    <s v="AWD"/>
    <x v="8"/>
    <n v="8"/>
    <s v="Waterjuffer"/>
    <n v="32.428571428571431"/>
  </r>
  <r>
    <n v="18"/>
    <s v="AWD-ZVK-Astridsdriftje"/>
    <d v="2019-08-16T11:30:00"/>
    <n v="4"/>
    <x v="3"/>
    <s v="Enallagma cyathigerum"/>
    <n v="47"/>
    <s v="AWD"/>
    <x v="8"/>
    <n v="8"/>
    <s v="Waterjuffer"/>
    <n v="32.428571428571431"/>
  </r>
  <r>
    <n v="18"/>
    <s v="AWD-ZVK-Astridsdriftje"/>
    <d v="2019-08-16T11:30:00"/>
    <n v="4"/>
    <x v="12"/>
    <s v="Sympetrum striolatum"/>
    <n v="11"/>
    <s v="AWD"/>
    <x v="8"/>
    <n v="8"/>
    <s v="Korenbouten"/>
    <n v="32.428571428571431"/>
  </r>
  <r>
    <n v="18"/>
    <s v="AWD-ZVK-Astridsdriftje"/>
    <d v="2019-08-16T11:30:00"/>
    <n v="5"/>
    <x v="13"/>
    <s v="Chalcolestes viridis"/>
    <n v="7"/>
    <s v="AWD"/>
    <x v="8"/>
    <n v="8"/>
    <s v="Pantserjuffers"/>
    <n v="32.428571428571431"/>
  </r>
  <r>
    <n v="18"/>
    <s v="AWD-ZVK-Astridsdriftje"/>
    <d v="2019-08-16T11:30:00"/>
    <n v="5"/>
    <x v="1"/>
    <s v="Ischnura elegans"/>
    <n v="13"/>
    <s v="AWD"/>
    <x v="8"/>
    <n v="8"/>
    <s v="Waterjuffer"/>
    <n v="32.428571428571431"/>
  </r>
  <r>
    <n v="18"/>
    <s v="AWD-ZVK-Astridsdriftje"/>
    <d v="2019-08-16T11:30:00"/>
    <n v="5"/>
    <x v="3"/>
    <s v="Enallagma cyathigerum"/>
    <n v="65"/>
    <s v="AWD"/>
    <x v="8"/>
    <n v="8"/>
    <s v="Waterjuffer"/>
    <n v="32.428571428571431"/>
  </r>
  <r>
    <n v="18"/>
    <s v="AWD-ZVK-Astridsdriftje"/>
    <d v="2019-08-16T11:30:00"/>
    <n v="5"/>
    <x v="26"/>
    <s v="Erythromma najas"/>
    <n v="1"/>
    <s v="AWD"/>
    <x v="8"/>
    <n v="8"/>
    <s v="Waterjuffer"/>
    <n v="32.428571428571431"/>
  </r>
  <r>
    <n v="18"/>
    <s v="AWD-ZVK-Astridsdriftje"/>
    <d v="2019-08-16T11:30:00"/>
    <n v="5"/>
    <x v="9"/>
    <s v="Anax imperator"/>
    <n v="3"/>
    <s v="AWD"/>
    <x v="8"/>
    <n v="8"/>
    <s v="Glazenmakers"/>
    <n v="32.428571428571431"/>
  </r>
  <r>
    <n v="18"/>
    <s v="AWD-ZVK-Astridsdriftje"/>
    <d v="2019-08-16T11:30:00"/>
    <n v="5"/>
    <x v="20"/>
    <s v="Anax parthenope"/>
    <n v="1"/>
    <s v="AWD"/>
    <x v="8"/>
    <n v="8"/>
    <s v="Glazenmakers"/>
    <n v="32.428571428571431"/>
  </r>
  <r>
    <n v="18"/>
    <s v="AWD-ZVK-Astridsdriftje"/>
    <d v="2019-08-16T11:30:00"/>
    <n v="5"/>
    <x v="22"/>
    <s v="Crocothemis erythraea"/>
    <n v="1"/>
    <s v="AWD"/>
    <x v="8"/>
    <n v="8"/>
    <s v="Korenbouten"/>
    <n v="32.428571428571431"/>
  </r>
  <r>
    <n v="18"/>
    <s v="AWD-ZVK-Astridsdriftje"/>
    <d v="2019-08-16T11:30:00"/>
    <n v="5"/>
    <x v="12"/>
    <s v="Sympetrum striolatum"/>
    <n v="31"/>
    <s v="AWD"/>
    <x v="8"/>
    <n v="8"/>
    <s v="Korenbouten"/>
    <n v="32.428571428571431"/>
  </r>
  <r>
    <n v="18"/>
    <s v="AWD-ZVK-Astridsdriftje"/>
    <d v="2019-08-16T11:30:00"/>
    <n v="5"/>
    <x v="17"/>
    <s v="Sympetrum vulgatum"/>
    <n v="5"/>
    <s v="AWD"/>
    <x v="8"/>
    <n v="8"/>
    <s v="Korenbouten"/>
    <n v="32.428571428571431"/>
  </r>
  <r>
    <n v="18"/>
    <s v="AWD-ZVK-Astridsdriftje"/>
    <d v="2019-08-16T11:30:00"/>
    <n v="3"/>
    <x v="0"/>
    <s v="Sympecma fusca"/>
    <n v="3"/>
    <s v="AWD"/>
    <x v="8"/>
    <n v="8"/>
    <s v="Pantserjuffers"/>
    <n v="32.428571428571431"/>
  </r>
  <r>
    <n v="18"/>
    <s v="AWD-ZVK-Astridsdriftje"/>
    <d v="2019-08-16T11:30:00"/>
    <n v="3"/>
    <x v="13"/>
    <s v="Chalcolestes viridis"/>
    <n v="27"/>
    <s v="AWD"/>
    <x v="8"/>
    <n v="8"/>
    <s v="Pantserjuffers"/>
    <n v="32.428571428571431"/>
  </r>
  <r>
    <n v="18"/>
    <s v="AWD-ZVK-Astridsdriftje"/>
    <d v="2019-08-16T11:30:00"/>
    <n v="3"/>
    <x v="1"/>
    <s v="Ischnura elegans"/>
    <n v="18"/>
    <s v="AWD"/>
    <x v="8"/>
    <n v="8"/>
    <s v="Waterjuffer"/>
    <n v="32.428571428571431"/>
  </r>
  <r>
    <n v="18"/>
    <s v="AWD-ZVK-Astridsdriftje"/>
    <d v="2019-08-16T11:30:00"/>
    <n v="3"/>
    <x v="3"/>
    <s v="Enallagma cyathigerum"/>
    <n v="60"/>
    <s v="AWD"/>
    <x v="8"/>
    <n v="8"/>
    <s v="Waterjuffer"/>
    <n v="32.428571428571431"/>
  </r>
  <r>
    <n v="18"/>
    <s v="AWD-ZVK-Astridsdriftje"/>
    <d v="2019-08-16T11:30:00"/>
    <n v="3"/>
    <x v="16"/>
    <s v="Sympetrum sanguineum"/>
    <n v="2"/>
    <s v="AWD"/>
    <x v="8"/>
    <n v="8"/>
    <s v="Korenbouten"/>
    <n v="32.428571428571431"/>
  </r>
  <r>
    <n v="18"/>
    <s v="AWD-ZVK-Astridsdriftje"/>
    <d v="2019-08-16T11:30:00"/>
    <n v="3"/>
    <x v="12"/>
    <s v="Sympetrum striolatum"/>
    <n v="5"/>
    <s v="AWD"/>
    <x v="8"/>
    <n v="8"/>
    <s v="Korenbouten"/>
    <n v="32.428571428571431"/>
  </r>
  <r>
    <n v="18"/>
    <s v="AWD-ZVK-Astridsdriftje"/>
    <d v="2019-08-16T11:30:00"/>
    <n v="3"/>
    <x v="23"/>
    <s v="Sympetrum striolatum/vulgatum"/>
    <n v="59"/>
    <s v="AWD"/>
    <x v="8"/>
    <n v="8"/>
    <s v="Korenbouten"/>
    <n v="32.428571428571431"/>
  </r>
  <r>
    <n v="18"/>
    <s v="AWD-ZVK-Astridsdriftje"/>
    <d v="2019-08-16T11:30:00"/>
    <n v="3"/>
    <x v="17"/>
    <s v="Sympetrum vulgatum"/>
    <n v="15"/>
    <s v="AWD"/>
    <x v="8"/>
    <n v="8"/>
    <s v="Korenbouten"/>
    <n v="32.428571428571431"/>
  </r>
  <r>
    <n v="18"/>
    <s v="AWD-ZVK-Astridsdriftje"/>
    <d v="2019-08-28T12:45:00"/>
    <n v="4"/>
    <x v="13"/>
    <s v="Chalcolestes viridis"/>
    <n v="9"/>
    <s v="AWD"/>
    <x v="8"/>
    <n v="8"/>
    <s v="Pantserjuffers"/>
    <n v="34.142857142857146"/>
  </r>
  <r>
    <n v="18"/>
    <s v="AWD-ZVK-Astridsdriftje"/>
    <d v="2019-08-28T12:45:00"/>
    <n v="4"/>
    <x v="1"/>
    <s v="Ischnura elegans"/>
    <n v="2"/>
    <s v="AWD"/>
    <x v="8"/>
    <n v="8"/>
    <s v="Waterjuffer"/>
    <n v="34.142857142857146"/>
  </r>
  <r>
    <n v="18"/>
    <s v="AWD-ZVK-Astridsdriftje"/>
    <d v="2019-08-28T12:45:00"/>
    <n v="4"/>
    <x v="3"/>
    <s v="Enallagma cyathigerum"/>
    <n v="17"/>
    <s v="AWD"/>
    <x v="8"/>
    <n v="8"/>
    <s v="Waterjuffer"/>
    <n v="34.142857142857146"/>
  </r>
  <r>
    <n v="18"/>
    <s v="AWD-ZVK-Astridsdriftje"/>
    <d v="2019-08-28T12:45:00"/>
    <n v="4"/>
    <x v="14"/>
    <s v="Aeshna mixta"/>
    <n v="2"/>
    <s v="AWD"/>
    <x v="8"/>
    <n v="8"/>
    <s v="Glazenmakers"/>
    <n v="34.142857142857146"/>
  </r>
  <r>
    <n v="18"/>
    <s v="AWD-ZVK-Astridsdriftje"/>
    <d v="2019-08-28T12:45:00"/>
    <n v="4"/>
    <x v="12"/>
    <s v="Sympetrum striolatum"/>
    <n v="7"/>
    <s v="AWD"/>
    <x v="8"/>
    <n v="8"/>
    <s v="Korenbouten"/>
    <n v="34.142857142857146"/>
  </r>
  <r>
    <n v="18"/>
    <s v="AWD-ZVK-Astridsdriftje"/>
    <d v="2019-08-28T12:45:00"/>
    <n v="4"/>
    <x v="23"/>
    <s v="Sympetrum striolatum/vulgatum"/>
    <n v="6"/>
    <s v="AWD"/>
    <x v="8"/>
    <n v="8"/>
    <s v="Korenbouten"/>
    <n v="34.142857142857146"/>
  </r>
  <r>
    <n v="18"/>
    <s v="AWD-ZVK-Astridsdriftje"/>
    <d v="2019-08-28T12:45:00"/>
    <n v="5"/>
    <x v="13"/>
    <s v="Chalcolestes viridis"/>
    <n v="6"/>
    <s v="AWD"/>
    <x v="8"/>
    <n v="8"/>
    <s v="Pantserjuffers"/>
    <n v="34.142857142857146"/>
  </r>
  <r>
    <n v="18"/>
    <s v="AWD-ZVK-Astridsdriftje"/>
    <d v="2019-08-28T12:45:00"/>
    <n v="5"/>
    <x v="1"/>
    <s v="Ischnura elegans"/>
    <n v="9"/>
    <s v="AWD"/>
    <x v="8"/>
    <n v="8"/>
    <s v="Waterjuffer"/>
    <n v="34.142857142857146"/>
  </r>
  <r>
    <n v="18"/>
    <s v="AWD-ZVK-Astridsdriftje"/>
    <d v="2019-08-28T12:45:00"/>
    <n v="5"/>
    <x v="3"/>
    <s v="Enallagma cyathigerum"/>
    <n v="54"/>
    <s v="AWD"/>
    <x v="8"/>
    <n v="8"/>
    <s v="Waterjuffer"/>
    <n v="34.142857142857146"/>
  </r>
  <r>
    <n v="18"/>
    <s v="AWD-ZVK-Astridsdriftje"/>
    <d v="2019-08-28T12:45:00"/>
    <n v="5"/>
    <x v="14"/>
    <s v="Aeshna mixta"/>
    <n v="4"/>
    <s v="AWD"/>
    <x v="8"/>
    <n v="8"/>
    <s v="Glazenmakers"/>
    <n v="34.142857142857146"/>
  </r>
  <r>
    <n v="18"/>
    <s v="AWD-ZVK-Astridsdriftje"/>
    <d v="2019-08-28T12:45:00"/>
    <n v="5"/>
    <x v="12"/>
    <s v="Sympetrum striolatum"/>
    <n v="10"/>
    <s v="AWD"/>
    <x v="8"/>
    <n v="8"/>
    <s v="Korenbouten"/>
    <n v="34.142857142857146"/>
  </r>
  <r>
    <n v="18"/>
    <s v="AWD-ZVK-Astridsdriftje"/>
    <d v="2019-08-28T12:45:00"/>
    <n v="5"/>
    <x v="23"/>
    <s v="Sympetrum striolatum/vulgatum"/>
    <n v="8"/>
    <s v="AWD"/>
    <x v="8"/>
    <n v="8"/>
    <s v="Korenbouten"/>
    <n v="34.142857142857146"/>
  </r>
  <r>
    <n v="18"/>
    <s v="AWD-ZVK-Astridsdriftje"/>
    <d v="2019-08-28T12:45:00"/>
    <n v="5"/>
    <x v="9"/>
    <s v="Anax imperator"/>
    <n v="1"/>
    <s v="AWD"/>
    <x v="8"/>
    <n v="8"/>
    <s v="Glazenmakers"/>
    <n v="34.142857142857146"/>
  </r>
  <r>
    <n v="18"/>
    <s v="AWD-ZVK-Astridsdriftje"/>
    <d v="2019-08-28T12:45:00"/>
    <n v="3"/>
    <x v="1"/>
    <s v="Ischnura elegans"/>
    <n v="10"/>
    <s v="AWD"/>
    <x v="8"/>
    <n v="8"/>
    <s v="Waterjuffer"/>
    <n v="34.142857142857146"/>
  </r>
  <r>
    <n v="18"/>
    <s v="AWD-ZVK-Astridsdriftje"/>
    <d v="2019-08-28T12:45:00"/>
    <n v="3"/>
    <x v="3"/>
    <s v="Enallagma cyathigerum"/>
    <n v="37"/>
    <s v="AWD"/>
    <x v="8"/>
    <n v="8"/>
    <s v="Waterjuffer"/>
    <n v="34.142857142857146"/>
  </r>
  <r>
    <n v="18"/>
    <s v="AWD-ZVK-Astridsdriftje"/>
    <d v="2019-08-28T12:45:00"/>
    <n v="3"/>
    <x v="14"/>
    <s v="Aeshna mixta"/>
    <n v="2"/>
    <s v="AWD"/>
    <x v="8"/>
    <n v="8"/>
    <s v="Glazenmakers"/>
    <n v="34.142857142857146"/>
  </r>
  <r>
    <n v="18"/>
    <s v="AWD-ZVK-Astridsdriftje"/>
    <d v="2019-08-28T12:45:00"/>
    <n v="3"/>
    <x v="16"/>
    <s v="Sympetrum sanguineum"/>
    <n v="4"/>
    <s v="AWD"/>
    <x v="8"/>
    <n v="8"/>
    <s v="Korenbouten"/>
    <n v="34.142857142857146"/>
  </r>
  <r>
    <n v="18"/>
    <s v="AWD-ZVK-Astridsdriftje"/>
    <d v="2019-08-28T12:45:00"/>
    <n v="3"/>
    <x v="23"/>
    <s v="Sympetrum striolatum/vulgatum"/>
    <n v="8"/>
    <s v="AWD"/>
    <x v="8"/>
    <n v="8"/>
    <s v="Korenbouten"/>
    <n v="34.142857142857146"/>
  </r>
  <r>
    <n v="18"/>
    <s v="AWD-ZVK-Astridsdriftje"/>
    <d v="2019-08-28T12:45:00"/>
    <n v="3"/>
    <x v="13"/>
    <s v="Chalcolestes viridis"/>
    <n v="49"/>
    <s v="AWD"/>
    <x v="8"/>
    <n v="8"/>
    <s v="Pantserjuffers"/>
    <n v="34.142857142857146"/>
  </r>
  <r>
    <n v="18"/>
    <s v="AWD-ZVK-Astridsdriftje"/>
    <d v="2019-09-13T14:40:00"/>
    <n v="4"/>
    <x v="13"/>
    <s v="Chalcolestes viridis"/>
    <n v="7"/>
    <s v="AWD"/>
    <x v="8"/>
    <n v="9"/>
    <s v="Pantserjuffers"/>
    <n v="36.428571428571431"/>
  </r>
  <r>
    <n v="18"/>
    <s v="AWD-ZVK-Astridsdriftje"/>
    <d v="2019-09-13T14:40:00"/>
    <n v="4"/>
    <x v="3"/>
    <s v="Enallagma cyathigerum"/>
    <n v="1"/>
    <s v="AWD"/>
    <x v="8"/>
    <n v="9"/>
    <s v="Waterjuffer"/>
    <n v="36.428571428571431"/>
  </r>
  <r>
    <n v="18"/>
    <s v="AWD-ZVK-Astridsdriftje"/>
    <d v="2019-09-13T14:40:00"/>
    <n v="4"/>
    <x v="14"/>
    <s v="Aeshna mixta"/>
    <n v="4"/>
    <s v="AWD"/>
    <x v="8"/>
    <n v="9"/>
    <s v="Glazenmakers"/>
    <n v="36.428571428571431"/>
  </r>
  <r>
    <n v="18"/>
    <s v="AWD-ZVK-Astridsdriftje"/>
    <d v="2019-09-13T14:40:00"/>
    <n v="4"/>
    <x v="12"/>
    <s v="Sympetrum striolatum"/>
    <n v="12"/>
    <s v="AWD"/>
    <x v="8"/>
    <n v="9"/>
    <s v="Korenbouten"/>
    <n v="36.428571428571431"/>
  </r>
  <r>
    <n v="18"/>
    <s v="AWD-ZVK-Astridsdriftje"/>
    <d v="2019-09-13T14:40:00"/>
    <n v="4"/>
    <x v="17"/>
    <s v="Sympetrum vulgatum"/>
    <n v="1"/>
    <s v="AWD"/>
    <x v="8"/>
    <n v="9"/>
    <s v="Korenbouten"/>
    <n v="36.428571428571431"/>
  </r>
  <r>
    <n v="18"/>
    <s v="AWD-ZVK-Astridsdriftje"/>
    <d v="2019-09-13T14:40:00"/>
    <n v="5"/>
    <x v="13"/>
    <s v="Chalcolestes viridis"/>
    <n v="2"/>
    <s v="AWD"/>
    <x v="8"/>
    <n v="9"/>
    <s v="Pantserjuffers"/>
    <n v="36.428571428571431"/>
  </r>
  <r>
    <n v="18"/>
    <s v="AWD-ZVK-Astridsdriftje"/>
    <d v="2019-09-13T14:40:00"/>
    <n v="5"/>
    <x v="1"/>
    <s v="Ischnura elegans"/>
    <n v="1"/>
    <s v="AWD"/>
    <x v="8"/>
    <n v="9"/>
    <s v="Waterjuffer"/>
    <n v="36.428571428571431"/>
  </r>
  <r>
    <n v="18"/>
    <s v="AWD-ZVK-Astridsdriftje"/>
    <d v="2019-09-13T14:40:00"/>
    <n v="5"/>
    <x v="3"/>
    <s v="Enallagma cyathigerum"/>
    <n v="11"/>
    <s v="AWD"/>
    <x v="8"/>
    <n v="9"/>
    <s v="Waterjuffer"/>
    <n v="36.428571428571431"/>
  </r>
  <r>
    <n v="18"/>
    <s v="AWD-ZVK-Astridsdriftje"/>
    <d v="2019-09-13T14:40:00"/>
    <n v="5"/>
    <x v="14"/>
    <s v="Aeshna mixta"/>
    <n v="7"/>
    <s v="AWD"/>
    <x v="8"/>
    <n v="9"/>
    <s v="Glazenmakers"/>
    <n v="36.428571428571431"/>
  </r>
  <r>
    <n v="18"/>
    <s v="AWD-ZVK-Astridsdriftje"/>
    <d v="2019-09-13T14:40:00"/>
    <n v="5"/>
    <x v="16"/>
    <s v="Sympetrum sanguineum"/>
    <n v="1"/>
    <s v="AWD"/>
    <x v="8"/>
    <n v="9"/>
    <s v="Korenbouten"/>
    <n v="36.428571428571431"/>
  </r>
  <r>
    <n v="18"/>
    <s v="AWD-ZVK-Astridsdriftje"/>
    <d v="2019-09-13T14:40:00"/>
    <n v="5"/>
    <x v="12"/>
    <s v="Sympetrum striolatum"/>
    <n v="1"/>
    <s v="AWD"/>
    <x v="8"/>
    <n v="9"/>
    <s v="Korenbouten"/>
    <n v="36.428571428571431"/>
  </r>
  <r>
    <n v="18"/>
    <s v="AWD-ZVK-Astridsdriftje"/>
    <d v="2019-09-13T14:40:00"/>
    <n v="5"/>
    <x v="17"/>
    <s v="Sympetrum vulgatum"/>
    <n v="2"/>
    <s v="AWD"/>
    <x v="8"/>
    <n v="9"/>
    <s v="Korenbouten"/>
    <n v="36.428571428571431"/>
  </r>
  <r>
    <n v="18"/>
    <s v="AWD-ZVK-Astridsdriftje"/>
    <d v="2019-09-13T14:40:00"/>
    <n v="3"/>
    <x v="13"/>
    <s v="Chalcolestes viridis"/>
    <n v="36"/>
    <s v="AWD"/>
    <x v="8"/>
    <n v="9"/>
    <s v="Pantserjuffers"/>
    <n v="36.428571428571431"/>
  </r>
  <r>
    <n v="18"/>
    <s v="AWD-ZVK-Astridsdriftje"/>
    <d v="2019-09-13T14:40:00"/>
    <n v="3"/>
    <x v="27"/>
    <s v="Aeshna cyanea"/>
    <n v="1"/>
    <s v="AWD"/>
    <x v="8"/>
    <n v="9"/>
    <s v="Glazenmakers"/>
    <n v="36.428571428571431"/>
  </r>
  <r>
    <n v="18"/>
    <s v="AWD-ZVK-Astridsdriftje"/>
    <d v="2019-09-13T14:40:00"/>
    <n v="3"/>
    <x v="14"/>
    <s v="Aeshna mixta"/>
    <n v="8"/>
    <s v="AWD"/>
    <x v="8"/>
    <n v="9"/>
    <s v="Glazenmakers"/>
    <n v="36.428571428571431"/>
  </r>
  <r>
    <n v="18"/>
    <s v="AWD-ZVK-Astridsdriftje"/>
    <d v="2019-09-13T14:40:00"/>
    <n v="3"/>
    <x v="12"/>
    <s v="Sympetrum striolatum"/>
    <n v="31"/>
    <s v="AWD"/>
    <x v="8"/>
    <n v="9"/>
    <s v="Korenbouten"/>
    <n v="36.428571428571431"/>
  </r>
  <r>
    <n v="18"/>
    <s v="AWD-ZVK-Astridsdriftje"/>
    <d v="2019-09-13T14:40:00"/>
    <n v="3"/>
    <x v="23"/>
    <s v="Sympetrum striolatum/vulgatum"/>
    <n v="6"/>
    <s v="AWD"/>
    <x v="8"/>
    <n v="9"/>
    <s v="Korenbouten"/>
    <n v="36.428571428571431"/>
  </r>
  <r>
    <n v="18"/>
    <s v="AWD-ZVK-Astridsdriftje"/>
    <d v="2019-09-13T14:40:00"/>
    <n v="3"/>
    <x v="17"/>
    <s v="Sympetrum vulgatum"/>
    <n v="1"/>
    <s v="AWD"/>
    <x v="8"/>
    <n v="9"/>
    <s v="Korenbouten"/>
    <n v="36.428571428571431"/>
  </r>
  <r>
    <n v="18"/>
    <s v="AWD-ZVK-Astridsdriftje"/>
    <d v="2019-09-20T13:30:00"/>
    <n v="4"/>
    <x v="13"/>
    <s v="Chalcolestes viridis"/>
    <n v="130"/>
    <s v="AWD"/>
    <x v="8"/>
    <n v="9"/>
    <s v="Pantserjuffers"/>
    <n v="37.428571428571431"/>
  </r>
  <r>
    <n v="18"/>
    <s v="AWD-ZVK-Astridsdriftje"/>
    <d v="2019-09-20T13:30:00"/>
    <n v="4"/>
    <x v="1"/>
    <s v="Ischnura elegans"/>
    <n v="1"/>
    <s v="AWD"/>
    <x v="8"/>
    <n v="9"/>
    <s v="Waterjuffer"/>
    <n v="37.428571428571431"/>
  </r>
  <r>
    <n v="18"/>
    <s v="AWD-ZVK-Astridsdriftje"/>
    <d v="2019-09-20T13:30:00"/>
    <n v="4"/>
    <x v="14"/>
    <s v="Aeshna mixta"/>
    <n v="5"/>
    <s v="AWD"/>
    <x v="8"/>
    <n v="9"/>
    <s v="Glazenmakers"/>
    <n v="37.428571428571431"/>
  </r>
  <r>
    <n v="18"/>
    <s v="AWD-ZVK-Astridsdriftje"/>
    <d v="2019-09-20T13:30:00"/>
    <n v="4"/>
    <x v="16"/>
    <s v="Sympetrum sanguineum"/>
    <n v="1"/>
    <s v="AWD"/>
    <x v="8"/>
    <n v="9"/>
    <s v="Korenbouten"/>
    <n v="37.428571428571431"/>
  </r>
  <r>
    <n v="18"/>
    <s v="AWD-ZVK-Astridsdriftje"/>
    <d v="2019-09-20T13:30:00"/>
    <n v="4"/>
    <x v="12"/>
    <s v="Sympetrum striolatum"/>
    <n v="48"/>
    <s v="AWD"/>
    <x v="8"/>
    <n v="9"/>
    <s v="Korenbouten"/>
    <n v="37.428571428571431"/>
  </r>
  <r>
    <n v="18"/>
    <s v="AWD-ZVK-Astridsdriftje"/>
    <d v="2019-09-20T13:30:00"/>
    <n v="4"/>
    <x v="23"/>
    <s v="Sympetrum striolatum/vulgatum"/>
    <n v="75"/>
    <s v="AWD"/>
    <x v="8"/>
    <n v="9"/>
    <s v="Korenbouten"/>
    <n v="37.428571428571431"/>
  </r>
  <r>
    <n v="18"/>
    <s v="AWD-ZVK-Astridsdriftje"/>
    <d v="2019-09-20T13:30:00"/>
    <n v="4"/>
    <x v="17"/>
    <s v="Sympetrum vulgatum"/>
    <n v="2"/>
    <s v="AWD"/>
    <x v="8"/>
    <n v="9"/>
    <s v="Korenbouten"/>
    <n v="37.428571428571431"/>
  </r>
  <r>
    <n v="18"/>
    <s v="AWD-ZVK-Astridsdriftje"/>
    <d v="2019-09-20T13:30:00"/>
    <n v="5"/>
    <x v="13"/>
    <s v="Chalcolestes viridis"/>
    <n v="160"/>
    <s v="AWD"/>
    <x v="8"/>
    <n v="9"/>
    <s v="Pantserjuffers"/>
    <n v="37.428571428571431"/>
  </r>
  <r>
    <n v="18"/>
    <s v="AWD-ZVK-Astridsdriftje"/>
    <d v="2019-09-20T13:30:00"/>
    <n v="5"/>
    <x v="1"/>
    <s v="Ischnura elegans"/>
    <n v="6"/>
    <s v="AWD"/>
    <x v="8"/>
    <n v="9"/>
    <s v="Waterjuffer"/>
    <n v="37.428571428571431"/>
  </r>
  <r>
    <n v="18"/>
    <s v="AWD-ZVK-Astridsdriftje"/>
    <d v="2019-09-20T13:30:00"/>
    <n v="5"/>
    <x v="3"/>
    <s v="Enallagma cyathigerum"/>
    <n v="22"/>
    <s v="AWD"/>
    <x v="8"/>
    <n v="9"/>
    <s v="Waterjuffer"/>
    <n v="37.428571428571431"/>
  </r>
  <r>
    <n v="18"/>
    <s v="AWD-ZVK-Astridsdriftje"/>
    <d v="2019-09-20T13:30:00"/>
    <n v="5"/>
    <x v="14"/>
    <s v="Aeshna mixta"/>
    <n v="3"/>
    <s v="AWD"/>
    <x v="8"/>
    <n v="9"/>
    <s v="Glazenmakers"/>
    <n v="37.428571428571431"/>
  </r>
  <r>
    <n v="18"/>
    <s v="AWD-ZVK-Astridsdriftje"/>
    <d v="2019-09-20T13:30:00"/>
    <n v="5"/>
    <x v="12"/>
    <s v="Sympetrum striolatum"/>
    <n v="47"/>
    <s v="AWD"/>
    <x v="8"/>
    <n v="9"/>
    <s v="Korenbouten"/>
    <n v="37.428571428571431"/>
  </r>
  <r>
    <n v="18"/>
    <s v="AWD-ZVK-Astridsdriftje"/>
    <d v="2019-09-20T13:30:00"/>
    <n v="5"/>
    <x v="23"/>
    <s v="Sympetrum striolatum/vulgatum"/>
    <n v="62"/>
    <s v="AWD"/>
    <x v="8"/>
    <n v="9"/>
    <s v="Korenbouten"/>
    <n v="37.428571428571431"/>
  </r>
  <r>
    <n v="18"/>
    <s v="AWD-ZVK-Astridsdriftje"/>
    <d v="2019-09-20T13:30:00"/>
    <n v="5"/>
    <x v="17"/>
    <s v="Sympetrum vulgatum"/>
    <n v="11"/>
    <s v="AWD"/>
    <x v="8"/>
    <n v="9"/>
    <s v="Korenbouten"/>
    <n v="37.428571428571431"/>
  </r>
  <r>
    <n v="18"/>
    <s v="AWD-ZVK-Astridsdriftje"/>
    <d v="2019-09-20T13:30:00"/>
    <n v="3"/>
    <x v="13"/>
    <s v="Chalcolestes viridis"/>
    <n v="35"/>
    <s v="AWD"/>
    <x v="8"/>
    <n v="9"/>
    <s v="Pantserjuffers"/>
    <n v="37.428571428571431"/>
  </r>
  <r>
    <n v="18"/>
    <s v="AWD-ZVK-Astridsdriftje"/>
    <d v="2019-09-20T13:30:00"/>
    <n v="3"/>
    <x v="14"/>
    <s v="Aeshna mixta"/>
    <n v="3"/>
    <s v="AWD"/>
    <x v="8"/>
    <n v="9"/>
    <s v="Glazenmakers"/>
    <n v="37.428571428571431"/>
  </r>
  <r>
    <n v="18"/>
    <s v="AWD-ZVK-Astridsdriftje"/>
    <d v="2019-09-20T13:30:00"/>
    <n v="3"/>
    <x v="12"/>
    <s v="Sympetrum striolatum"/>
    <n v="21"/>
    <s v="AWD"/>
    <x v="8"/>
    <n v="9"/>
    <s v="Korenbouten"/>
    <n v="37.428571428571431"/>
  </r>
  <r>
    <n v="18"/>
    <s v="AWD-ZVK-Astridsdriftje"/>
    <d v="2019-09-20T13:30:00"/>
    <n v="3"/>
    <x v="23"/>
    <s v="Sympetrum striolatum/vulgatum"/>
    <n v="20"/>
    <s v="AWD"/>
    <x v="8"/>
    <n v="9"/>
    <s v="Korenbouten"/>
    <n v="37.428571428571431"/>
  </r>
  <r>
    <n v="18"/>
    <s v="AWD-ZVK-Astridsdriftje"/>
    <d v="2019-09-20T13:30:00"/>
    <n v="3"/>
    <x v="17"/>
    <s v="Sympetrum vulgatum"/>
    <n v="10"/>
    <s v="AWD"/>
    <x v="8"/>
    <n v="9"/>
    <s v="Korenbouten"/>
    <n v="37.428571428571431"/>
  </r>
  <r>
    <n v="18"/>
    <s v="AWD-ZVK-Astridsdriftje"/>
    <d v="2019-09-20T13:30:00"/>
    <n v="3"/>
    <x v="3"/>
    <s v="Enallagma cyathigerum"/>
    <n v="2"/>
    <s v="AWD"/>
    <x v="8"/>
    <n v="9"/>
    <s v="Waterjuffer"/>
    <n v="37.428571428571431"/>
  </r>
  <r>
    <n v="18"/>
    <s v="AWD-ZVK-Astridsdriftje"/>
    <d v="2020-05-06T14:10:00"/>
    <n v="4"/>
    <x v="3"/>
    <s v="Enallagma cyathigerum"/>
    <n v="2"/>
    <s v="AWD"/>
    <x v="9"/>
    <n v="5"/>
    <s v="Waterjuffer"/>
    <n v="18"/>
  </r>
  <r>
    <n v="18"/>
    <s v="AWD-ZVK-Astridsdriftje"/>
    <d v="2020-05-06T14:10:00"/>
    <n v="5"/>
    <x v="0"/>
    <s v="Sympecma fusca"/>
    <n v="2"/>
    <s v="AWD"/>
    <x v="9"/>
    <n v="5"/>
    <s v="Pantserjuffers"/>
    <n v="18"/>
  </r>
  <r>
    <n v="18"/>
    <s v="AWD-ZVK-Astridsdriftje"/>
    <d v="2020-05-06T14:10:00"/>
    <n v="5"/>
    <x v="1"/>
    <s v="Ischnura elegans"/>
    <n v="1"/>
    <s v="AWD"/>
    <x v="9"/>
    <n v="5"/>
    <s v="Waterjuffer"/>
    <n v="18"/>
  </r>
  <r>
    <n v="18"/>
    <s v="AWD-ZVK-Astridsdriftje"/>
    <d v="2020-05-06T14:10:00"/>
    <n v="5"/>
    <x v="3"/>
    <s v="Enallagma cyathigerum"/>
    <n v="6"/>
    <s v="AWD"/>
    <x v="9"/>
    <n v="5"/>
    <s v="Waterjuffer"/>
    <n v="18"/>
  </r>
  <r>
    <n v="18"/>
    <s v="AWD-ZVK-Astridsdriftje"/>
    <d v="2020-05-06T14:10:00"/>
    <n v="3"/>
    <x v="0"/>
    <s v="Sympecma fusca"/>
    <n v="1"/>
    <s v="AWD"/>
    <x v="9"/>
    <n v="5"/>
    <s v="Pantserjuffers"/>
    <n v="18"/>
  </r>
  <r>
    <n v="18"/>
    <s v="AWD-ZVK-Astridsdriftje"/>
    <d v="2020-05-06T14:10:00"/>
    <n v="3"/>
    <x v="1"/>
    <s v="Ischnura elegans"/>
    <n v="7"/>
    <s v="AWD"/>
    <x v="9"/>
    <n v="5"/>
    <s v="Waterjuffer"/>
    <n v="18"/>
  </r>
  <r>
    <n v="18"/>
    <s v="AWD-ZVK-Astridsdriftje"/>
    <d v="2020-05-06T14:10:00"/>
    <n v="3"/>
    <x v="2"/>
    <s v="Pyrrhosoma nymphula"/>
    <n v="1"/>
    <s v="AWD"/>
    <x v="9"/>
    <n v="5"/>
    <s v="Waterjuffer"/>
    <n v="18"/>
  </r>
  <r>
    <n v="18"/>
    <s v="AWD-ZVK-Astridsdriftje"/>
    <d v="2020-05-06T14:10:00"/>
    <n v="3"/>
    <x v="3"/>
    <s v="Enallagma cyathigerum"/>
    <n v="2"/>
    <s v="AWD"/>
    <x v="9"/>
    <n v="5"/>
    <s v="Waterjuffer"/>
    <n v="18"/>
  </r>
  <r>
    <n v="18"/>
    <s v="AWD-ZVK-Astridsdriftje"/>
    <d v="2020-06-03T13:20:00"/>
    <n v="4"/>
    <x v="1"/>
    <s v="Ischnura elegans"/>
    <n v="1"/>
    <s v="AWD"/>
    <x v="9"/>
    <n v="6"/>
    <s v="Waterjuffer"/>
    <n v="22"/>
  </r>
  <r>
    <n v="18"/>
    <s v="AWD-ZVK-Astridsdriftje"/>
    <d v="2020-06-03T13:20:00"/>
    <n v="4"/>
    <x v="8"/>
    <s v="Aeshna isoceles"/>
    <n v="1"/>
    <s v="AWD"/>
    <x v="9"/>
    <n v="6"/>
    <s v="Glazenmakers"/>
    <n v="22"/>
  </r>
  <r>
    <n v="18"/>
    <s v="AWD-ZVK-Astridsdriftje"/>
    <d v="2020-06-03T13:20:00"/>
    <n v="4"/>
    <x v="10"/>
    <s v="Libellula quadrimaculata"/>
    <n v="33"/>
    <s v="AWD"/>
    <x v="9"/>
    <n v="6"/>
    <s v="Korenbouten"/>
    <n v="22"/>
  </r>
  <r>
    <n v="18"/>
    <s v="AWD-ZVK-Astridsdriftje"/>
    <d v="2020-06-03T13:20:00"/>
    <n v="4"/>
    <x v="5"/>
    <s v="Orthetrum cancellatum"/>
    <n v="6"/>
    <s v="AWD"/>
    <x v="9"/>
    <n v="6"/>
    <s v="Korenbouten"/>
    <n v="22"/>
  </r>
  <r>
    <n v="18"/>
    <s v="AWD-ZVK-Astridsdriftje"/>
    <d v="2020-06-03T13:20:00"/>
    <n v="5"/>
    <x v="1"/>
    <s v="Ischnura elegans"/>
    <n v="7"/>
    <s v="AWD"/>
    <x v="9"/>
    <n v="6"/>
    <s v="Waterjuffer"/>
    <n v="22"/>
  </r>
  <r>
    <n v="18"/>
    <s v="AWD-ZVK-Astridsdriftje"/>
    <d v="2020-06-03T13:20:00"/>
    <n v="5"/>
    <x v="3"/>
    <s v="Enallagma cyathigerum"/>
    <n v="19"/>
    <s v="AWD"/>
    <x v="9"/>
    <n v="6"/>
    <s v="Waterjuffer"/>
    <n v="22"/>
  </r>
  <r>
    <n v="18"/>
    <s v="AWD-ZVK-Astridsdriftje"/>
    <d v="2020-06-03T13:20:00"/>
    <n v="5"/>
    <x v="26"/>
    <s v="Erythromma najas"/>
    <n v="3"/>
    <s v="AWD"/>
    <x v="9"/>
    <n v="6"/>
    <s v="Waterjuffer"/>
    <n v="22"/>
  </r>
  <r>
    <n v="18"/>
    <s v="AWD-ZVK-Astridsdriftje"/>
    <d v="2020-06-03T13:20:00"/>
    <n v="5"/>
    <x v="9"/>
    <s v="Anax imperator"/>
    <n v="1"/>
    <s v="AWD"/>
    <x v="9"/>
    <n v="6"/>
    <s v="Glazenmakers"/>
    <n v="22"/>
  </r>
  <r>
    <n v="18"/>
    <s v="AWD-ZVK-Astridsdriftje"/>
    <d v="2020-06-03T13:20:00"/>
    <n v="5"/>
    <x v="10"/>
    <s v="Libellula quadrimaculata"/>
    <n v="40"/>
    <s v="AWD"/>
    <x v="9"/>
    <n v="6"/>
    <s v="Korenbouten"/>
    <n v="22"/>
  </r>
  <r>
    <n v="18"/>
    <s v="AWD-ZVK-Astridsdriftje"/>
    <d v="2020-06-03T13:20:00"/>
    <n v="5"/>
    <x v="5"/>
    <s v="Orthetrum cancellatum"/>
    <n v="8"/>
    <s v="AWD"/>
    <x v="9"/>
    <n v="6"/>
    <s v="Korenbouten"/>
    <n v="22"/>
  </r>
  <r>
    <n v="18"/>
    <s v="AWD-ZVK-Astridsdriftje"/>
    <d v="2020-06-03T13:20:00"/>
    <n v="3"/>
    <x v="3"/>
    <s v="Enallagma cyathigerum"/>
    <n v="16"/>
    <s v="AWD"/>
    <x v="9"/>
    <n v="6"/>
    <s v="Waterjuffer"/>
    <n v="22"/>
  </r>
  <r>
    <n v="18"/>
    <s v="AWD-ZVK-Astridsdriftje"/>
    <d v="2020-06-03T13:20:00"/>
    <n v="3"/>
    <x v="8"/>
    <s v="Aeshna isoceles"/>
    <n v="3"/>
    <s v="AWD"/>
    <x v="9"/>
    <n v="6"/>
    <s v="Glazenmakers"/>
    <n v="22"/>
  </r>
  <r>
    <n v="18"/>
    <s v="AWD-ZVK-Astridsdriftje"/>
    <d v="2020-06-03T13:20:00"/>
    <n v="3"/>
    <x v="9"/>
    <s v="Anax imperator"/>
    <n v="1"/>
    <s v="AWD"/>
    <x v="9"/>
    <n v="6"/>
    <s v="Glazenmakers"/>
    <n v="22"/>
  </r>
  <r>
    <n v="18"/>
    <s v="AWD-ZVK-Astridsdriftje"/>
    <d v="2020-06-03T13:20:00"/>
    <n v="3"/>
    <x v="10"/>
    <s v="Libellula quadrimaculata"/>
    <n v="57"/>
    <s v="AWD"/>
    <x v="9"/>
    <n v="6"/>
    <s v="Korenbouten"/>
    <n v="22"/>
  </r>
  <r>
    <n v="18"/>
    <s v="AWD-ZVK-Astridsdriftje"/>
    <d v="2020-06-03T13:20:00"/>
    <n v="3"/>
    <x v="5"/>
    <s v="Orthetrum cancellatum"/>
    <n v="6"/>
    <s v="AWD"/>
    <x v="9"/>
    <n v="6"/>
    <s v="Korenbouten"/>
    <n v="22"/>
  </r>
  <r>
    <n v="18"/>
    <s v="AWD-ZVK-Astridsdriftje"/>
    <d v="2020-06-03T13:20:00"/>
    <n v="3"/>
    <x v="1"/>
    <s v="Ischnura elegans"/>
    <n v="19"/>
    <s v="AWD"/>
    <x v="9"/>
    <n v="6"/>
    <s v="Waterjuffer"/>
    <n v="22"/>
  </r>
  <r>
    <n v="18"/>
    <s v="AWD-ZVK-Astridsdriftje"/>
    <d v="2020-06-17T11:15:00"/>
    <n v="4"/>
    <x v="3"/>
    <s v="Enallagma cyathigerum"/>
    <n v="5"/>
    <s v="AWD"/>
    <x v="9"/>
    <n v="6"/>
    <s v="Waterjuffer"/>
    <n v="24"/>
  </r>
  <r>
    <n v="18"/>
    <s v="AWD-ZVK-Astridsdriftje"/>
    <d v="2020-06-17T11:15:00"/>
    <n v="4"/>
    <x v="26"/>
    <s v="Erythromma najas"/>
    <n v="1"/>
    <s v="AWD"/>
    <x v="9"/>
    <n v="6"/>
    <s v="Waterjuffer"/>
    <n v="24"/>
  </r>
  <r>
    <n v="18"/>
    <s v="AWD-ZVK-Astridsdriftje"/>
    <d v="2020-06-17T11:15:00"/>
    <n v="4"/>
    <x v="8"/>
    <s v="Aeshna isoceles"/>
    <n v="2"/>
    <s v="AWD"/>
    <x v="9"/>
    <n v="6"/>
    <s v="Glazenmakers"/>
    <n v="24"/>
  </r>
  <r>
    <n v="18"/>
    <s v="AWD-ZVK-Astridsdriftje"/>
    <d v="2020-06-17T11:15:00"/>
    <n v="4"/>
    <x v="9"/>
    <s v="Anax imperator"/>
    <n v="4"/>
    <s v="AWD"/>
    <x v="9"/>
    <n v="6"/>
    <s v="Glazenmakers"/>
    <n v="24"/>
  </r>
  <r>
    <n v="18"/>
    <s v="AWD-ZVK-Astridsdriftje"/>
    <d v="2020-06-17T11:15:00"/>
    <n v="4"/>
    <x v="10"/>
    <s v="Libellula quadrimaculata"/>
    <n v="23"/>
    <s v="AWD"/>
    <x v="9"/>
    <n v="6"/>
    <s v="Korenbouten"/>
    <n v="24"/>
  </r>
  <r>
    <n v="18"/>
    <s v="AWD-ZVK-Astridsdriftje"/>
    <d v="2020-06-17T11:15:00"/>
    <n v="4"/>
    <x v="5"/>
    <s v="Orthetrum cancellatum"/>
    <n v="17"/>
    <s v="AWD"/>
    <x v="9"/>
    <n v="6"/>
    <s v="Korenbouten"/>
    <n v="24"/>
  </r>
  <r>
    <n v="18"/>
    <s v="AWD-ZVK-Astridsdriftje"/>
    <d v="2020-06-17T11:15:00"/>
    <n v="5"/>
    <x v="1"/>
    <s v="Ischnura elegans"/>
    <n v="2"/>
    <s v="AWD"/>
    <x v="9"/>
    <n v="6"/>
    <s v="Waterjuffer"/>
    <n v="24"/>
  </r>
  <r>
    <n v="18"/>
    <s v="AWD-ZVK-Astridsdriftje"/>
    <d v="2020-06-17T11:15:00"/>
    <n v="5"/>
    <x v="3"/>
    <s v="Enallagma cyathigerum"/>
    <n v="36"/>
    <s v="AWD"/>
    <x v="9"/>
    <n v="6"/>
    <s v="Waterjuffer"/>
    <n v="24"/>
  </r>
  <r>
    <n v="18"/>
    <s v="AWD-ZVK-Astridsdriftje"/>
    <d v="2020-06-17T11:15:00"/>
    <n v="5"/>
    <x v="26"/>
    <s v="Erythromma najas"/>
    <n v="4"/>
    <s v="AWD"/>
    <x v="9"/>
    <n v="6"/>
    <s v="Waterjuffer"/>
    <n v="24"/>
  </r>
  <r>
    <n v="18"/>
    <s v="AWD-ZVK-Astridsdriftje"/>
    <d v="2020-06-17T11:15:00"/>
    <n v="5"/>
    <x v="8"/>
    <s v="Aeshna isoceles"/>
    <n v="2"/>
    <s v="AWD"/>
    <x v="9"/>
    <n v="6"/>
    <s v="Glazenmakers"/>
    <n v="24"/>
  </r>
  <r>
    <n v="18"/>
    <s v="AWD-ZVK-Astridsdriftje"/>
    <d v="2020-06-17T11:15:00"/>
    <n v="5"/>
    <x v="9"/>
    <s v="Anax imperator"/>
    <n v="8"/>
    <s v="AWD"/>
    <x v="9"/>
    <n v="6"/>
    <s v="Glazenmakers"/>
    <n v="24"/>
  </r>
  <r>
    <n v="18"/>
    <s v="AWD-ZVK-Astridsdriftje"/>
    <d v="2020-06-17T11:15:00"/>
    <n v="5"/>
    <x v="10"/>
    <s v="Libellula quadrimaculata"/>
    <n v="21"/>
    <s v="AWD"/>
    <x v="9"/>
    <n v="6"/>
    <s v="Korenbouten"/>
    <n v="24"/>
  </r>
  <r>
    <n v="18"/>
    <s v="AWD-ZVK-Astridsdriftje"/>
    <d v="2020-06-17T11:15:00"/>
    <n v="5"/>
    <x v="5"/>
    <s v="Orthetrum cancellatum"/>
    <n v="12"/>
    <s v="AWD"/>
    <x v="9"/>
    <n v="6"/>
    <s v="Korenbouten"/>
    <n v="24"/>
  </r>
  <r>
    <n v="18"/>
    <s v="AWD-ZVK-Astridsdriftje"/>
    <d v="2020-06-17T11:15:00"/>
    <n v="5"/>
    <x v="22"/>
    <s v="Crocothemis erythraea"/>
    <n v="3"/>
    <s v="AWD"/>
    <x v="9"/>
    <n v="6"/>
    <s v="Korenbouten"/>
    <n v="24"/>
  </r>
  <r>
    <n v="18"/>
    <s v="AWD-ZVK-Astridsdriftje"/>
    <d v="2020-06-17T11:15:00"/>
    <n v="3"/>
    <x v="1"/>
    <s v="Ischnura elegans"/>
    <n v="6"/>
    <s v="AWD"/>
    <x v="9"/>
    <n v="6"/>
    <s v="Waterjuffer"/>
    <n v="24"/>
  </r>
  <r>
    <n v="18"/>
    <s v="AWD-ZVK-Astridsdriftje"/>
    <d v="2020-06-17T11:15:00"/>
    <n v="3"/>
    <x v="3"/>
    <s v="Enallagma cyathigerum"/>
    <n v="7"/>
    <s v="AWD"/>
    <x v="9"/>
    <n v="6"/>
    <s v="Waterjuffer"/>
    <n v="24"/>
  </r>
  <r>
    <n v="18"/>
    <s v="AWD-ZVK-Astridsdriftje"/>
    <d v="2020-06-17T11:15:00"/>
    <n v="3"/>
    <x v="8"/>
    <s v="Aeshna isoceles"/>
    <n v="7"/>
    <s v="AWD"/>
    <x v="9"/>
    <n v="6"/>
    <s v="Glazenmakers"/>
    <n v="24"/>
  </r>
  <r>
    <n v="18"/>
    <s v="AWD-ZVK-Astridsdriftje"/>
    <d v="2020-06-17T11:15:00"/>
    <n v="3"/>
    <x v="9"/>
    <s v="Anax imperator"/>
    <n v="11"/>
    <s v="AWD"/>
    <x v="9"/>
    <n v="6"/>
    <s v="Glazenmakers"/>
    <n v="24"/>
  </r>
  <r>
    <n v="18"/>
    <s v="AWD-ZVK-Astridsdriftje"/>
    <d v="2020-06-17T11:15:00"/>
    <n v="3"/>
    <x v="10"/>
    <s v="Libellula quadrimaculata"/>
    <n v="52"/>
    <s v="AWD"/>
    <x v="9"/>
    <n v="6"/>
    <s v="Korenbouten"/>
    <n v="24"/>
  </r>
  <r>
    <n v="18"/>
    <s v="AWD-ZVK-Astridsdriftje"/>
    <d v="2020-06-17T11:15:00"/>
    <n v="3"/>
    <x v="5"/>
    <s v="Orthetrum cancellatum"/>
    <n v="10"/>
    <s v="AWD"/>
    <x v="9"/>
    <n v="6"/>
    <s v="Korenbouten"/>
    <n v="24"/>
  </r>
  <r>
    <n v="18"/>
    <s v="AWD-ZVK-Astridsdriftje"/>
    <d v="2020-06-17T11:15:00"/>
    <n v="3"/>
    <x v="16"/>
    <s v="Sympetrum sanguineum"/>
    <n v="8"/>
    <s v="AWD"/>
    <x v="9"/>
    <n v="6"/>
    <s v="Korenbouten"/>
    <n v="24"/>
  </r>
  <r>
    <n v="18"/>
    <s v="AWD-ZVK-Astridsdriftje"/>
    <d v="2020-06-24T13:00:00"/>
    <n v="4"/>
    <x v="1"/>
    <s v="Ischnura elegans"/>
    <n v="3"/>
    <s v="AWD"/>
    <x v="9"/>
    <n v="6"/>
    <s v="Waterjuffer"/>
    <n v="25"/>
  </r>
  <r>
    <n v="18"/>
    <s v="AWD-ZVK-Astridsdriftje"/>
    <d v="2020-06-24T13:00:00"/>
    <n v="4"/>
    <x v="8"/>
    <s v="Aeshna isoceles"/>
    <n v="2"/>
    <s v="AWD"/>
    <x v="9"/>
    <n v="6"/>
    <s v="Glazenmakers"/>
    <n v="25"/>
  </r>
  <r>
    <n v="18"/>
    <s v="AWD-ZVK-Astridsdriftje"/>
    <d v="2020-06-24T13:00:00"/>
    <n v="4"/>
    <x v="10"/>
    <s v="Libellula quadrimaculata"/>
    <n v="6"/>
    <s v="AWD"/>
    <x v="9"/>
    <n v="6"/>
    <s v="Korenbouten"/>
    <n v="25"/>
  </r>
  <r>
    <n v="18"/>
    <s v="AWD-ZVK-Astridsdriftje"/>
    <d v="2020-06-24T13:00:00"/>
    <n v="4"/>
    <x v="5"/>
    <s v="Orthetrum cancellatum"/>
    <n v="6"/>
    <s v="AWD"/>
    <x v="9"/>
    <n v="6"/>
    <s v="Korenbouten"/>
    <n v="25"/>
  </r>
  <r>
    <n v="18"/>
    <s v="AWD-ZVK-Astridsdriftje"/>
    <d v="2020-06-24T13:00:00"/>
    <n v="4"/>
    <x v="22"/>
    <s v="Crocothemis erythraea"/>
    <n v="1"/>
    <s v="AWD"/>
    <x v="9"/>
    <n v="6"/>
    <s v="Korenbouten"/>
    <n v="25"/>
  </r>
  <r>
    <n v="18"/>
    <s v="AWD-ZVK-Astridsdriftje"/>
    <d v="2020-06-24T13:00:00"/>
    <n v="5"/>
    <x v="3"/>
    <s v="Enallagma cyathigerum"/>
    <n v="30"/>
    <s v="AWD"/>
    <x v="9"/>
    <n v="6"/>
    <s v="Waterjuffer"/>
    <n v="25"/>
  </r>
  <r>
    <n v="18"/>
    <s v="AWD-ZVK-Astridsdriftje"/>
    <d v="2020-06-24T13:00:00"/>
    <n v="5"/>
    <x v="8"/>
    <s v="Aeshna isoceles"/>
    <n v="5"/>
    <s v="AWD"/>
    <x v="9"/>
    <n v="6"/>
    <s v="Glazenmakers"/>
    <n v="25"/>
  </r>
  <r>
    <n v="18"/>
    <s v="AWD-ZVK-Astridsdriftje"/>
    <d v="2020-06-24T13:00:00"/>
    <n v="5"/>
    <x v="9"/>
    <s v="Anax imperator"/>
    <n v="4"/>
    <s v="AWD"/>
    <x v="9"/>
    <n v="6"/>
    <s v="Glazenmakers"/>
    <n v="25"/>
  </r>
  <r>
    <n v="18"/>
    <s v="AWD-ZVK-Astridsdriftje"/>
    <d v="2020-06-24T13:00:00"/>
    <n v="5"/>
    <x v="10"/>
    <s v="Libellula quadrimaculata"/>
    <n v="20"/>
    <s v="AWD"/>
    <x v="9"/>
    <n v="6"/>
    <s v="Korenbouten"/>
    <n v="25"/>
  </r>
  <r>
    <n v="18"/>
    <s v="AWD-ZVK-Astridsdriftje"/>
    <d v="2020-06-24T13:00:00"/>
    <n v="5"/>
    <x v="5"/>
    <s v="Orthetrum cancellatum"/>
    <n v="35"/>
    <s v="AWD"/>
    <x v="9"/>
    <n v="6"/>
    <s v="Korenbouten"/>
    <n v="25"/>
  </r>
  <r>
    <n v="18"/>
    <s v="AWD-ZVK-Astridsdriftje"/>
    <d v="2020-06-24T13:00:00"/>
    <n v="5"/>
    <x v="22"/>
    <s v="Crocothemis erythraea"/>
    <n v="6"/>
    <s v="AWD"/>
    <x v="9"/>
    <n v="6"/>
    <s v="Korenbouten"/>
    <n v="25"/>
  </r>
  <r>
    <n v="18"/>
    <s v="AWD-ZVK-Astridsdriftje"/>
    <d v="2020-06-24T13:00:00"/>
    <n v="3"/>
    <x v="10"/>
    <s v="Libellula quadrimaculata"/>
    <n v="2"/>
    <s v="AWD"/>
    <x v="9"/>
    <n v="6"/>
    <s v="Korenbouten"/>
    <n v="25"/>
  </r>
  <r>
    <n v="18"/>
    <s v="AWD-ZVK-Astridsdriftje"/>
    <d v="2020-06-24T13:00:00"/>
    <n v="3"/>
    <x v="5"/>
    <s v="Orthetrum cancellatum"/>
    <n v="7"/>
    <s v="AWD"/>
    <x v="9"/>
    <n v="6"/>
    <s v="Korenbouten"/>
    <n v="25"/>
  </r>
  <r>
    <n v="18"/>
    <s v="AWD-ZVK-Astridsdriftje"/>
    <d v="2020-06-24T13:00:00"/>
    <n v="3"/>
    <x v="22"/>
    <s v="Crocothemis erythraea"/>
    <n v="1"/>
    <s v="AWD"/>
    <x v="9"/>
    <n v="6"/>
    <s v="Korenbouten"/>
    <n v="25"/>
  </r>
  <r>
    <n v="18"/>
    <s v="AWD-ZVK-Astridsdriftje"/>
    <d v="2020-06-24T13:00:00"/>
    <n v="3"/>
    <x v="8"/>
    <s v="Aeshna isoceles"/>
    <n v="1"/>
    <s v="AWD"/>
    <x v="9"/>
    <n v="6"/>
    <s v="Glazenmakers"/>
    <n v="25"/>
  </r>
  <r>
    <n v="18"/>
    <s v="AWD-ZVK-Astridsdriftje"/>
    <d v="2020-07-13T12:00:00"/>
    <n v="4"/>
    <x v="3"/>
    <s v="Enallagma cyathigerum"/>
    <n v="21"/>
    <s v="AWD"/>
    <x v="9"/>
    <n v="7"/>
    <s v="Waterjuffer"/>
    <n v="27.714285714285715"/>
  </r>
  <r>
    <n v="18"/>
    <s v="AWD-ZVK-Astridsdriftje"/>
    <d v="2020-07-13T12:00:00"/>
    <n v="4"/>
    <x v="8"/>
    <s v="Aeshna isoceles"/>
    <n v="2"/>
    <s v="AWD"/>
    <x v="9"/>
    <n v="7"/>
    <s v="Glazenmakers"/>
    <n v="27.714285714285715"/>
  </r>
  <r>
    <n v="18"/>
    <s v="AWD-ZVK-Astridsdriftje"/>
    <d v="2020-07-13T12:00:00"/>
    <n v="4"/>
    <x v="9"/>
    <s v="Anax imperator"/>
    <n v="1"/>
    <s v="AWD"/>
    <x v="9"/>
    <n v="7"/>
    <s v="Glazenmakers"/>
    <n v="27.714285714285715"/>
  </r>
  <r>
    <n v="18"/>
    <s v="AWD-ZVK-Astridsdriftje"/>
    <d v="2020-07-13T12:00:00"/>
    <n v="4"/>
    <x v="20"/>
    <s v="Anax parthenope"/>
    <n v="1"/>
    <s v="AWD"/>
    <x v="9"/>
    <n v="7"/>
    <s v="Glazenmakers"/>
    <n v="27.714285714285715"/>
  </r>
  <r>
    <n v="18"/>
    <s v="AWD-ZVK-Astridsdriftje"/>
    <d v="2020-07-13T12:00:00"/>
    <n v="4"/>
    <x v="10"/>
    <s v="Libellula quadrimaculata"/>
    <n v="5"/>
    <s v="AWD"/>
    <x v="9"/>
    <n v="7"/>
    <s v="Korenbouten"/>
    <n v="27.714285714285715"/>
  </r>
  <r>
    <n v="18"/>
    <s v="AWD-ZVK-Astridsdriftje"/>
    <d v="2020-07-13T12:00:00"/>
    <n v="4"/>
    <x v="5"/>
    <s v="Orthetrum cancellatum"/>
    <n v="1"/>
    <s v="AWD"/>
    <x v="9"/>
    <n v="7"/>
    <s v="Korenbouten"/>
    <n v="27.714285714285715"/>
  </r>
  <r>
    <n v="18"/>
    <s v="AWD-ZVK-Astridsdriftje"/>
    <d v="2020-07-13T12:00:00"/>
    <n v="4"/>
    <x v="22"/>
    <s v="Crocothemis erythraea"/>
    <n v="2"/>
    <s v="AWD"/>
    <x v="9"/>
    <n v="7"/>
    <s v="Korenbouten"/>
    <n v="27.714285714285715"/>
  </r>
  <r>
    <n v="18"/>
    <s v="AWD-ZVK-Astridsdriftje"/>
    <d v="2020-07-13T12:00:00"/>
    <n v="4"/>
    <x v="16"/>
    <s v="Sympetrum sanguineum"/>
    <n v="25"/>
    <s v="AWD"/>
    <x v="9"/>
    <n v="7"/>
    <s v="Korenbouten"/>
    <n v="27.714285714285715"/>
  </r>
  <r>
    <n v="18"/>
    <s v="AWD-ZVK-Astridsdriftje"/>
    <d v="2020-07-13T12:00:00"/>
    <n v="4"/>
    <x v="17"/>
    <s v="Sympetrum vulgatum"/>
    <n v="20"/>
    <s v="AWD"/>
    <x v="9"/>
    <n v="7"/>
    <s v="Korenbouten"/>
    <n v="27.714285714285715"/>
  </r>
  <r>
    <n v="18"/>
    <s v="AWD-ZVK-Astridsdriftje"/>
    <d v="2020-07-13T12:00:00"/>
    <n v="5"/>
    <x v="3"/>
    <s v="Enallagma cyathigerum"/>
    <n v="20"/>
    <s v="AWD"/>
    <x v="9"/>
    <n v="7"/>
    <s v="Waterjuffer"/>
    <n v="27.714285714285715"/>
  </r>
  <r>
    <n v="18"/>
    <s v="AWD-ZVK-Astridsdriftje"/>
    <d v="2020-07-13T12:00:00"/>
    <n v="5"/>
    <x v="9"/>
    <s v="Anax imperator"/>
    <n v="1"/>
    <s v="AWD"/>
    <x v="9"/>
    <n v="7"/>
    <s v="Glazenmakers"/>
    <n v="27.714285714285715"/>
  </r>
  <r>
    <n v="18"/>
    <s v="AWD-ZVK-Astridsdriftje"/>
    <d v="2020-07-13T12:00:00"/>
    <n v="5"/>
    <x v="20"/>
    <s v="Anax parthenope"/>
    <n v="1"/>
    <s v="AWD"/>
    <x v="9"/>
    <n v="7"/>
    <s v="Glazenmakers"/>
    <n v="27.714285714285715"/>
  </r>
  <r>
    <n v="18"/>
    <s v="AWD-ZVK-Astridsdriftje"/>
    <d v="2020-07-13T12:00:00"/>
    <n v="5"/>
    <x v="10"/>
    <s v="Libellula quadrimaculata"/>
    <n v="12"/>
    <s v="AWD"/>
    <x v="9"/>
    <n v="7"/>
    <s v="Korenbouten"/>
    <n v="27.714285714285715"/>
  </r>
  <r>
    <n v="18"/>
    <s v="AWD-ZVK-Astridsdriftje"/>
    <d v="2020-07-13T12:00:00"/>
    <n v="5"/>
    <x v="5"/>
    <s v="Orthetrum cancellatum"/>
    <n v="20"/>
    <s v="AWD"/>
    <x v="9"/>
    <n v="7"/>
    <s v="Korenbouten"/>
    <n v="27.714285714285715"/>
  </r>
  <r>
    <n v="18"/>
    <s v="AWD-ZVK-Astridsdriftje"/>
    <d v="2020-07-13T12:00:00"/>
    <n v="5"/>
    <x v="22"/>
    <s v="Crocothemis erythraea"/>
    <n v="4"/>
    <s v="AWD"/>
    <x v="9"/>
    <n v="7"/>
    <s v="Korenbouten"/>
    <n v="27.714285714285715"/>
  </r>
  <r>
    <n v="18"/>
    <s v="AWD-ZVK-Astridsdriftje"/>
    <d v="2020-07-13T12:00:00"/>
    <n v="3"/>
    <x v="9"/>
    <s v="Anax imperator"/>
    <n v="1"/>
    <s v="AWD"/>
    <x v="9"/>
    <n v="7"/>
    <s v="Glazenmakers"/>
    <n v="27.714285714285715"/>
  </r>
  <r>
    <n v="18"/>
    <s v="AWD-ZVK-Astridsdriftje"/>
    <d v="2020-07-13T12:00:00"/>
    <n v="3"/>
    <x v="10"/>
    <s v="Libellula quadrimaculata"/>
    <n v="10"/>
    <s v="AWD"/>
    <x v="9"/>
    <n v="7"/>
    <s v="Korenbouten"/>
    <n v="27.714285714285715"/>
  </r>
  <r>
    <n v="18"/>
    <s v="AWD-ZVK-Astridsdriftje"/>
    <d v="2020-07-13T12:00:00"/>
    <n v="3"/>
    <x v="5"/>
    <s v="Orthetrum cancellatum"/>
    <n v="1"/>
    <s v="AWD"/>
    <x v="9"/>
    <n v="7"/>
    <s v="Korenbouten"/>
    <n v="27.714285714285715"/>
  </r>
  <r>
    <n v="18"/>
    <s v="AWD-ZVK-Astridsdriftje"/>
    <d v="2020-07-24T14:55:00"/>
    <n v="4"/>
    <x v="3"/>
    <s v="Enallagma cyathigerum"/>
    <n v="17"/>
    <s v="AWD"/>
    <x v="9"/>
    <n v="7"/>
    <s v="Waterjuffer"/>
    <n v="29.285714285714285"/>
  </r>
  <r>
    <n v="18"/>
    <s v="AWD-ZVK-Astridsdriftje"/>
    <d v="2020-07-24T14:55:00"/>
    <n v="4"/>
    <x v="9"/>
    <s v="Anax imperator"/>
    <n v="1"/>
    <s v="AWD"/>
    <x v="9"/>
    <n v="7"/>
    <s v="Glazenmakers"/>
    <n v="29.285714285714285"/>
  </r>
  <r>
    <n v="18"/>
    <s v="AWD-ZVK-Astridsdriftje"/>
    <d v="2020-07-24T14:55:00"/>
    <n v="4"/>
    <x v="20"/>
    <s v="Anax parthenope"/>
    <n v="1"/>
    <s v="AWD"/>
    <x v="9"/>
    <n v="7"/>
    <s v="Glazenmakers"/>
    <n v="29.285714285714285"/>
  </r>
  <r>
    <n v="18"/>
    <s v="AWD-ZVK-Astridsdriftje"/>
    <d v="2020-07-24T14:55:00"/>
    <n v="4"/>
    <x v="22"/>
    <s v="Crocothemis erythraea"/>
    <n v="1"/>
    <s v="AWD"/>
    <x v="9"/>
    <n v="7"/>
    <s v="Korenbouten"/>
    <n v="29.285714285714285"/>
  </r>
  <r>
    <n v="18"/>
    <s v="AWD-ZVK-Astridsdriftje"/>
    <d v="2020-07-24T14:55:00"/>
    <n v="4"/>
    <x v="16"/>
    <s v="Sympetrum sanguineum"/>
    <n v="2"/>
    <s v="AWD"/>
    <x v="9"/>
    <n v="7"/>
    <s v="Korenbouten"/>
    <n v="29.285714285714285"/>
  </r>
  <r>
    <n v="18"/>
    <s v="AWD-ZVK-Astridsdriftje"/>
    <d v="2020-07-24T14:55:00"/>
    <n v="5"/>
    <x v="13"/>
    <s v="Chalcolestes viridis"/>
    <n v="1"/>
    <s v="AWD"/>
    <x v="9"/>
    <n v="7"/>
    <s v="Pantserjuffers"/>
    <n v="29.285714285714285"/>
  </r>
  <r>
    <n v="18"/>
    <s v="AWD-ZVK-Astridsdriftje"/>
    <d v="2020-07-24T14:55:00"/>
    <n v="5"/>
    <x v="1"/>
    <s v="Ischnura elegans"/>
    <n v="7"/>
    <s v="AWD"/>
    <x v="9"/>
    <n v="7"/>
    <s v="Waterjuffer"/>
    <n v="29.285714285714285"/>
  </r>
  <r>
    <n v="18"/>
    <s v="AWD-ZVK-Astridsdriftje"/>
    <d v="2020-07-24T14:55:00"/>
    <n v="5"/>
    <x v="3"/>
    <s v="Enallagma cyathigerum"/>
    <n v="40"/>
    <s v="AWD"/>
    <x v="9"/>
    <n v="7"/>
    <s v="Waterjuffer"/>
    <n v="29.285714285714285"/>
  </r>
  <r>
    <n v="18"/>
    <s v="AWD-ZVK-Astridsdriftje"/>
    <d v="2020-07-24T14:55:00"/>
    <n v="5"/>
    <x v="9"/>
    <s v="Anax imperator"/>
    <n v="4"/>
    <s v="AWD"/>
    <x v="9"/>
    <n v="7"/>
    <s v="Glazenmakers"/>
    <n v="29.285714285714285"/>
  </r>
  <r>
    <n v="18"/>
    <s v="AWD-ZVK-Astridsdriftje"/>
    <d v="2020-07-24T14:55:00"/>
    <n v="5"/>
    <x v="20"/>
    <s v="Anax parthenope"/>
    <n v="3"/>
    <s v="AWD"/>
    <x v="9"/>
    <n v="7"/>
    <s v="Glazenmakers"/>
    <n v="29.285714285714285"/>
  </r>
  <r>
    <n v="18"/>
    <s v="AWD-ZVK-Astridsdriftje"/>
    <d v="2020-07-24T14:55:00"/>
    <n v="5"/>
    <x v="5"/>
    <s v="Orthetrum cancellatum"/>
    <n v="1"/>
    <s v="AWD"/>
    <x v="9"/>
    <n v="7"/>
    <s v="Korenbouten"/>
    <n v="29.285714285714285"/>
  </r>
  <r>
    <n v="18"/>
    <s v="AWD-ZVK-Astridsdriftje"/>
    <d v="2020-07-24T14:55:00"/>
    <n v="5"/>
    <x v="22"/>
    <s v="Crocothemis erythraea"/>
    <n v="2"/>
    <s v="AWD"/>
    <x v="9"/>
    <n v="7"/>
    <s v="Korenbouten"/>
    <n v="29.285714285714285"/>
  </r>
  <r>
    <n v="18"/>
    <s v="AWD-ZVK-Astridsdriftje"/>
    <d v="2020-07-24T14:55:00"/>
    <n v="5"/>
    <x v="23"/>
    <s v="Sympetrum striolatum/vulgatum"/>
    <n v="1"/>
    <s v="AWD"/>
    <x v="9"/>
    <n v="7"/>
    <s v="Korenbouten"/>
    <n v="29.285714285714285"/>
  </r>
  <r>
    <n v="18"/>
    <s v="AWD-ZVK-Astridsdriftje"/>
    <d v="2020-07-24T14:55:00"/>
    <n v="5"/>
    <x v="17"/>
    <s v="Sympetrum vulgatum"/>
    <n v="2"/>
    <s v="AWD"/>
    <x v="9"/>
    <n v="7"/>
    <s v="Korenbouten"/>
    <n v="29.285714285714285"/>
  </r>
  <r>
    <n v="18"/>
    <s v="AWD-ZVK-Astridsdriftje"/>
    <d v="2020-07-24T14:55:00"/>
    <n v="3"/>
    <x v="1"/>
    <s v="Ischnura elegans"/>
    <n v="3"/>
    <s v="AWD"/>
    <x v="9"/>
    <n v="7"/>
    <s v="Waterjuffer"/>
    <n v="29.285714285714285"/>
  </r>
  <r>
    <n v="18"/>
    <s v="AWD-ZVK-Astridsdriftje"/>
    <d v="2020-07-24T14:55:00"/>
    <n v="3"/>
    <x v="3"/>
    <s v="Enallagma cyathigerum"/>
    <n v="20"/>
    <s v="AWD"/>
    <x v="9"/>
    <n v="7"/>
    <s v="Waterjuffer"/>
    <n v="29.285714285714285"/>
  </r>
  <r>
    <n v="18"/>
    <s v="AWD-ZVK-Astridsdriftje"/>
    <d v="2020-07-24T14:55:00"/>
    <n v="3"/>
    <x v="9"/>
    <s v="Anax imperator"/>
    <n v="2"/>
    <s v="AWD"/>
    <x v="9"/>
    <n v="7"/>
    <s v="Glazenmakers"/>
    <n v="29.285714285714285"/>
  </r>
  <r>
    <n v="18"/>
    <s v="AWD-ZVK-Astridsdriftje"/>
    <d v="2020-07-24T14:55:00"/>
    <n v="3"/>
    <x v="20"/>
    <s v="Anax parthenope"/>
    <n v="2"/>
    <s v="AWD"/>
    <x v="9"/>
    <n v="7"/>
    <s v="Glazenmakers"/>
    <n v="29.285714285714285"/>
  </r>
  <r>
    <n v="18"/>
    <s v="AWD-ZVK-Astridsdriftje"/>
    <d v="2020-07-24T14:55:00"/>
    <n v="3"/>
    <x v="22"/>
    <s v="Crocothemis erythraea"/>
    <n v="1"/>
    <s v="AWD"/>
    <x v="9"/>
    <n v="7"/>
    <s v="Korenbouten"/>
    <n v="29.285714285714285"/>
  </r>
  <r>
    <n v="18"/>
    <s v="AWD-ZVK-Astridsdriftje"/>
    <d v="2020-07-24T14:55:00"/>
    <n v="3"/>
    <x v="16"/>
    <s v="Sympetrum sanguineum"/>
    <n v="9"/>
    <s v="AWD"/>
    <x v="9"/>
    <n v="7"/>
    <s v="Korenbouten"/>
    <n v="29.285714285714285"/>
  </r>
  <r>
    <n v="18"/>
    <s v="AWD-ZVK-Astridsdriftje"/>
    <d v="2020-07-24T14:55:00"/>
    <n v="3"/>
    <x v="12"/>
    <s v="Sympetrum striolatum"/>
    <n v="6"/>
    <s v="AWD"/>
    <x v="9"/>
    <n v="7"/>
    <s v="Korenbouten"/>
    <n v="29.285714285714285"/>
  </r>
  <r>
    <n v="18"/>
    <s v="AWD-ZVK-Astridsdriftje"/>
    <d v="2020-07-24T14:55:00"/>
    <n v="3"/>
    <x v="23"/>
    <s v="Sympetrum striolatum/vulgatum"/>
    <n v="3"/>
    <s v="AWD"/>
    <x v="9"/>
    <n v="7"/>
    <s v="Korenbouten"/>
    <n v="29.285714285714285"/>
  </r>
  <r>
    <n v="18"/>
    <s v="AWD-ZVK-Astridsdriftje"/>
    <d v="2020-07-24T14:55:00"/>
    <n v="3"/>
    <x v="17"/>
    <s v="Sympetrum vulgatum"/>
    <n v="4"/>
    <s v="AWD"/>
    <x v="9"/>
    <n v="7"/>
    <s v="Korenbouten"/>
    <n v="29.285714285714285"/>
  </r>
  <r>
    <n v="18"/>
    <s v="AWD-ZVK-Astridsdriftje"/>
    <d v="2020-07-24T14:55:00"/>
    <n v="3"/>
    <x v="13"/>
    <s v="Chalcolestes viridis"/>
    <n v="41"/>
    <s v="AWD"/>
    <x v="9"/>
    <n v="7"/>
    <s v="Pantserjuffers"/>
    <n v="29.285714285714285"/>
  </r>
  <r>
    <n v="18"/>
    <s v="AWD-ZVK-Astridsdriftje"/>
    <d v="2020-08-05T14:15:00"/>
    <n v="4"/>
    <x v="13"/>
    <s v="Chalcolestes viridis"/>
    <n v="3"/>
    <s v="AWD"/>
    <x v="9"/>
    <n v="8"/>
    <s v="Pantserjuffers"/>
    <n v="31"/>
  </r>
  <r>
    <n v="18"/>
    <s v="AWD-ZVK-Astridsdriftje"/>
    <d v="2020-08-05T14:15:00"/>
    <n v="4"/>
    <x v="1"/>
    <s v="Ischnura elegans"/>
    <n v="2"/>
    <s v="AWD"/>
    <x v="9"/>
    <n v="8"/>
    <s v="Waterjuffer"/>
    <n v="31"/>
  </r>
  <r>
    <n v="18"/>
    <s v="AWD-ZVK-Astridsdriftje"/>
    <d v="2020-08-05T14:15:00"/>
    <n v="4"/>
    <x v="3"/>
    <s v="Enallagma cyathigerum"/>
    <n v="8"/>
    <s v="AWD"/>
    <x v="9"/>
    <n v="8"/>
    <s v="Waterjuffer"/>
    <n v="31"/>
  </r>
  <r>
    <n v="18"/>
    <s v="AWD-ZVK-Astridsdriftje"/>
    <d v="2020-08-05T14:15:00"/>
    <n v="4"/>
    <x v="9"/>
    <s v="Anax imperator"/>
    <n v="1"/>
    <s v="AWD"/>
    <x v="9"/>
    <n v="8"/>
    <s v="Glazenmakers"/>
    <n v="31"/>
  </r>
  <r>
    <n v="18"/>
    <s v="AWD-ZVK-Astridsdriftje"/>
    <d v="2020-08-05T14:15:00"/>
    <n v="4"/>
    <x v="20"/>
    <s v="Anax parthenope"/>
    <n v="1"/>
    <s v="AWD"/>
    <x v="9"/>
    <n v="8"/>
    <s v="Glazenmakers"/>
    <n v="31"/>
  </r>
  <r>
    <n v="18"/>
    <s v="AWD-ZVK-Astridsdriftje"/>
    <d v="2020-08-05T14:15:00"/>
    <n v="4"/>
    <x v="17"/>
    <s v="Sympetrum vulgatum"/>
    <n v="9"/>
    <s v="AWD"/>
    <x v="9"/>
    <n v="8"/>
    <s v="Korenbouten"/>
    <n v="31"/>
  </r>
  <r>
    <n v="18"/>
    <s v="AWD-ZVK-Astridsdriftje"/>
    <d v="2020-08-05T14:15:00"/>
    <n v="4"/>
    <x v="23"/>
    <s v="Sympetrum striolatum/vulgatum"/>
    <n v="4"/>
    <s v="AWD"/>
    <x v="9"/>
    <n v="8"/>
    <s v="Korenbouten"/>
    <n v="31"/>
  </r>
  <r>
    <n v="18"/>
    <s v="AWD-ZVK-Astridsdriftje"/>
    <d v="2020-08-05T14:15:00"/>
    <n v="5"/>
    <x v="13"/>
    <s v="Chalcolestes viridis"/>
    <n v="4"/>
    <s v="AWD"/>
    <x v="9"/>
    <n v="8"/>
    <s v="Pantserjuffers"/>
    <n v="31"/>
  </r>
  <r>
    <n v="18"/>
    <s v="AWD-ZVK-Astridsdriftje"/>
    <d v="2020-08-05T14:15:00"/>
    <n v="5"/>
    <x v="1"/>
    <s v="Ischnura elegans"/>
    <n v="1"/>
    <s v="AWD"/>
    <x v="9"/>
    <n v="8"/>
    <s v="Waterjuffer"/>
    <n v="31"/>
  </r>
  <r>
    <n v="18"/>
    <s v="AWD-ZVK-Astridsdriftje"/>
    <d v="2020-08-05T14:15:00"/>
    <n v="5"/>
    <x v="3"/>
    <s v="Enallagma cyathigerum"/>
    <n v="56"/>
    <s v="AWD"/>
    <x v="9"/>
    <n v="8"/>
    <s v="Waterjuffer"/>
    <n v="31"/>
  </r>
  <r>
    <n v="18"/>
    <s v="AWD-ZVK-Astridsdriftje"/>
    <d v="2020-08-05T14:15:00"/>
    <n v="5"/>
    <x v="9"/>
    <s v="Anax imperator"/>
    <n v="2"/>
    <s v="AWD"/>
    <x v="9"/>
    <n v="8"/>
    <s v="Glazenmakers"/>
    <n v="31"/>
  </r>
  <r>
    <n v="18"/>
    <s v="AWD-ZVK-Astridsdriftje"/>
    <d v="2020-08-05T14:15:00"/>
    <n v="5"/>
    <x v="5"/>
    <s v="Orthetrum cancellatum"/>
    <n v="4"/>
    <s v="AWD"/>
    <x v="9"/>
    <n v="8"/>
    <s v="Korenbouten"/>
    <n v="31"/>
  </r>
  <r>
    <n v="18"/>
    <s v="AWD-ZVK-Astridsdriftje"/>
    <d v="2020-08-05T14:15:00"/>
    <n v="5"/>
    <x v="12"/>
    <s v="Sympetrum striolatum"/>
    <n v="6"/>
    <s v="AWD"/>
    <x v="9"/>
    <n v="8"/>
    <s v="Korenbouten"/>
    <n v="31"/>
  </r>
  <r>
    <n v="18"/>
    <s v="AWD-ZVK-Astridsdriftje"/>
    <d v="2020-08-05T14:15:00"/>
    <n v="5"/>
    <x v="23"/>
    <s v="Sympetrum striolatum/vulgatum"/>
    <n v="2"/>
    <s v="AWD"/>
    <x v="9"/>
    <n v="8"/>
    <s v="Korenbouten"/>
    <n v="31"/>
  </r>
  <r>
    <n v="18"/>
    <s v="AWD-ZVK-Astridsdriftje"/>
    <d v="2020-08-05T14:15:00"/>
    <n v="5"/>
    <x v="17"/>
    <s v="Sympetrum vulgatum"/>
    <n v="10"/>
    <s v="AWD"/>
    <x v="9"/>
    <n v="8"/>
    <s v="Korenbouten"/>
    <n v="31"/>
  </r>
  <r>
    <n v="18"/>
    <s v="AWD-ZVK-Astridsdriftje"/>
    <d v="2020-08-05T14:15:00"/>
    <n v="3"/>
    <x v="13"/>
    <s v="Chalcolestes viridis"/>
    <n v="31"/>
    <s v="AWD"/>
    <x v="9"/>
    <n v="8"/>
    <s v="Pantserjuffers"/>
    <n v="31"/>
  </r>
  <r>
    <n v="18"/>
    <s v="AWD-ZVK-Astridsdriftje"/>
    <d v="2020-08-05T14:15:00"/>
    <n v="3"/>
    <x v="1"/>
    <s v="Ischnura elegans"/>
    <n v="3"/>
    <s v="AWD"/>
    <x v="9"/>
    <n v="8"/>
    <s v="Waterjuffer"/>
    <n v="31"/>
  </r>
  <r>
    <n v="18"/>
    <s v="AWD-ZVK-Astridsdriftje"/>
    <d v="2020-08-05T14:15:00"/>
    <n v="3"/>
    <x v="3"/>
    <s v="Enallagma cyathigerum"/>
    <n v="17"/>
    <s v="AWD"/>
    <x v="9"/>
    <n v="8"/>
    <s v="Waterjuffer"/>
    <n v="31"/>
  </r>
  <r>
    <n v="18"/>
    <s v="AWD-ZVK-Astridsdriftje"/>
    <d v="2020-08-05T14:15:00"/>
    <n v="3"/>
    <x v="20"/>
    <s v="Anax parthenope"/>
    <n v="2"/>
    <s v="AWD"/>
    <x v="9"/>
    <n v="8"/>
    <s v="Glazenmakers"/>
    <n v="31"/>
  </r>
  <r>
    <n v="18"/>
    <s v="AWD-ZVK-Astridsdriftje"/>
    <d v="2020-08-05T14:15:00"/>
    <n v="3"/>
    <x v="16"/>
    <s v="Sympetrum sanguineum"/>
    <n v="1"/>
    <s v="AWD"/>
    <x v="9"/>
    <n v="8"/>
    <s v="Korenbouten"/>
    <n v="31"/>
  </r>
  <r>
    <n v="18"/>
    <s v="AWD-ZVK-Astridsdriftje"/>
    <d v="2020-08-05T14:15:00"/>
    <n v="3"/>
    <x v="23"/>
    <s v="Sympetrum striolatum/vulgatum"/>
    <n v="1"/>
    <s v="AWD"/>
    <x v="9"/>
    <n v="8"/>
    <s v="Korenbouten"/>
    <n v="31"/>
  </r>
  <r>
    <n v="18"/>
    <s v="AWD-ZVK-Astridsdriftje"/>
    <d v="2020-08-05T14:15:00"/>
    <n v="3"/>
    <x v="17"/>
    <s v="Sympetrum vulgatum"/>
    <n v="31"/>
    <s v="AWD"/>
    <x v="9"/>
    <n v="8"/>
    <s v="Korenbouten"/>
    <n v="31"/>
  </r>
  <r>
    <n v="18"/>
    <s v="AWD-ZVK-Astridsdriftje"/>
    <d v="2020-08-05T14:15:00"/>
    <n v="3"/>
    <x v="14"/>
    <s v="Aeshna mixta"/>
    <n v="1"/>
    <s v="AWD"/>
    <x v="9"/>
    <n v="8"/>
    <s v="Glazenmakers"/>
    <n v="31"/>
  </r>
  <r>
    <n v="18"/>
    <s v="AWD-ZVK-Astridsdriftje"/>
    <d v="2020-08-19T13:30:00"/>
    <n v="4"/>
    <x v="1"/>
    <s v="Ischnura elegans"/>
    <n v="1"/>
    <s v="AWD"/>
    <x v="9"/>
    <n v="8"/>
    <s v="Waterjuffer"/>
    <n v="33"/>
  </r>
  <r>
    <n v="18"/>
    <s v="AWD-ZVK-Astridsdriftje"/>
    <d v="2020-08-19T13:30:00"/>
    <n v="4"/>
    <x v="3"/>
    <s v="Enallagma cyathigerum"/>
    <n v="10"/>
    <s v="AWD"/>
    <x v="9"/>
    <n v="8"/>
    <s v="Waterjuffer"/>
    <n v="33"/>
  </r>
  <r>
    <n v="18"/>
    <s v="AWD-ZVK-Astridsdriftje"/>
    <d v="2020-08-19T13:30:00"/>
    <n v="5"/>
    <x v="11"/>
    <s v="Lestes sponsa"/>
    <n v="1"/>
    <s v="AWD"/>
    <x v="9"/>
    <n v="8"/>
    <s v="Pantserjuffers"/>
    <n v="33"/>
  </r>
  <r>
    <n v="18"/>
    <s v="AWD-ZVK-Astridsdriftje"/>
    <d v="2020-08-19T13:30:00"/>
    <n v="5"/>
    <x v="13"/>
    <s v="Chalcolestes viridis"/>
    <n v="9"/>
    <s v="AWD"/>
    <x v="9"/>
    <n v="8"/>
    <s v="Pantserjuffers"/>
    <n v="33"/>
  </r>
  <r>
    <n v="18"/>
    <s v="AWD-ZVK-Astridsdriftje"/>
    <d v="2020-08-19T13:30:00"/>
    <n v="5"/>
    <x v="1"/>
    <s v="Ischnura elegans"/>
    <n v="16"/>
    <s v="AWD"/>
    <x v="9"/>
    <n v="8"/>
    <s v="Waterjuffer"/>
    <n v="33"/>
  </r>
  <r>
    <n v="18"/>
    <s v="AWD-ZVK-Astridsdriftje"/>
    <d v="2020-08-19T13:30:00"/>
    <n v="5"/>
    <x v="3"/>
    <s v="Enallagma cyathigerum"/>
    <n v="41"/>
    <s v="AWD"/>
    <x v="9"/>
    <n v="8"/>
    <s v="Waterjuffer"/>
    <n v="33"/>
  </r>
  <r>
    <n v="18"/>
    <s v="AWD-ZVK-Astridsdriftje"/>
    <d v="2020-08-19T13:30:00"/>
    <n v="5"/>
    <x v="20"/>
    <s v="Anax parthenope"/>
    <n v="2"/>
    <s v="AWD"/>
    <x v="9"/>
    <n v="8"/>
    <s v="Glazenmakers"/>
    <n v="33"/>
  </r>
  <r>
    <n v="18"/>
    <s v="AWD-ZVK-Astridsdriftje"/>
    <d v="2020-08-19T13:30:00"/>
    <n v="5"/>
    <x v="5"/>
    <s v="Orthetrum cancellatum"/>
    <n v="1"/>
    <s v="AWD"/>
    <x v="9"/>
    <n v="8"/>
    <s v="Korenbouten"/>
    <n v="33"/>
  </r>
  <r>
    <n v="18"/>
    <s v="AWD-ZVK-Astridsdriftje"/>
    <d v="2020-08-19T13:30:00"/>
    <n v="5"/>
    <x v="22"/>
    <s v="Crocothemis erythraea"/>
    <n v="2"/>
    <s v="AWD"/>
    <x v="9"/>
    <n v="8"/>
    <s v="Korenbouten"/>
    <n v="33"/>
  </r>
  <r>
    <n v="18"/>
    <s v="AWD-ZVK-Astridsdriftje"/>
    <d v="2020-08-19T13:30:00"/>
    <n v="5"/>
    <x v="12"/>
    <s v="Sympetrum striolatum"/>
    <n v="3"/>
    <s v="AWD"/>
    <x v="9"/>
    <n v="8"/>
    <s v="Korenbouten"/>
    <n v="33"/>
  </r>
  <r>
    <n v="18"/>
    <s v="AWD-ZVK-Astridsdriftje"/>
    <d v="2020-08-19T13:30:00"/>
    <n v="5"/>
    <x v="23"/>
    <s v="Sympetrum striolatum/vulgatum"/>
    <n v="15"/>
    <s v="AWD"/>
    <x v="9"/>
    <n v="8"/>
    <s v="Korenbouten"/>
    <n v="33"/>
  </r>
  <r>
    <n v="18"/>
    <s v="AWD-ZVK-Astridsdriftje"/>
    <d v="2020-08-19T13:30:00"/>
    <n v="5"/>
    <x v="17"/>
    <s v="Sympetrum vulgatum"/>
    <n v="1"/>
    <s v="AWD"/>
    <x v="9"/>
    <n v="8"/>
    <s v="Korenbouten"/>
    <n v="33"/>
  </r>
  <r>
    <n v="18"/>
    <s v="AWD-ZVK-Astridsdriftje"/>
    <d v="2020-08-19T13:30:00"/>
    <n v="3"/>
    <x v="13"/>
    <s v="Chalcolestes viridis"/>
    <n v="84"/>
    <s v="AWD"/>
    <x v="9"/>
    <n v="8"/>
    <s v="Pantserjuffers"/>
    <n v="33"/>
  </r>
  <r>
    <n v="18"/>
    <s v="AWD-ZVK-Astridsdriftje"/>
    <d v="2020-08-19T13:30:00"/>
    <n v="3"/>
    <x v="1"/>
    <s v="Ischnura elegans"/>
    <n v="25"/>
    <s v="AWD"/>
    <x v="9"/>
    <n v="8"/>
    <s v="Waterjuffer"/>
    <n v="33"/>
  </r>
  <r>
    <n v="18"/>
    <s v="AWD-ZVK-Astridsdriftje"/>
    <d v="2020-08-19T13:30:00"/>
    <n v="3"/>
    <x v="3"/>
    <s v="Enallagma cyathigerum"/>
    <n v="29"/>
    <s v="AWD"/>
    <x v="9"/>
    <n v="8"/>
    <s v="Waterjuffer"/>
    <n v="33"/>
  </r>
  <r>
    <n v="18"/>
    <s v="AWD-ZVK-Astridsdriftje"/>
    <d v="2020-08-19T13:30:00"/>
    <n v="3"/>
    <x v="9"/>
    <s v="Anax imperator"/>
    <n v="4"/>
    <s v="AWD"/>
    <x v="9"/>
    <n v="8"/>
    <s v="Glazenmakers"/>
    <n v="33"/>
  </r>
  <r>
    <n v="18"/>
    <s v="AWD-ZVK-Astridsdriftje"/>
    <d v="2020-08-19T13:30:00"/>
    <n v="3"/>
    <x v="20"/>
    <s v="Anax parthenope"/>
    <n v="1"/>
    <s v="AWD"/>
    <x v="9"/>
    <n v="8"/>
    <s v="Glazenmakers"/>
    <n v="33"/>
  </r>
  <r>
    <n v="18"/>
    <s v="AWD-ZVK-Astridsdriftje"/>
    <d v="2020-08-19T13:30:00"/>
    <n v="3"/>
    <x v="16"/>
    <s v="Sympetrum sanguineum"/>
    <n v="1"/>
    <s v="AWD"/>
    <x v="9"/>
    <n v="8"/>
    <s v="Korenbouten"/>
    <n v="33"/>
  </r>
  <r>
    <n v="18"/>
    <s v="AWD-ZVK-Astridsdriftje"/>
    <d v="2020-08-19T13:30:00"/>
    <n v="3"/>
    <x v="12"/>
    <s v="Sympetrum striolatum"/>
    <n v="14"/>
    <s v="AWD"/>
    <x v="9"/>
    <n v="8"/>
    <s v="Korenbouten"/>
    <n v="33"/>
  </r>
  <r>
    <n v="18"/>
    <s v="AWD-ZVK-Astridsdriftje"/>
    <d v="2020-08-19T13:30:00"/>
    <n v="3"/>
    <x v="23"/>
    <s v="Sympetrum striolatum/vulgatum"/>
    <n v="3"/>
    <s v="AWD"/>
    <x v="9"/>
    <n v="8"/>
    <s v="Korenbouten"/>
    <n v="33"/>
  </r>
  <r>
    <n v="18"/>
    <s v="AWD-ZVK-Astridsdriftje"/>
    <d v="2020-08-19T13:30:00"/>
    <n v="3"/>
    <x v="17"/>
    <s v="Sympetrum vulgatum"/>
    <n v="1"/>
    <s v="AWD"/>
    <x v="9"/>
    <n v="8"/>
    <s v="Korenbouten"/>
    <n v="33"/>
  </r>
  <r>
    <n v="18"/>
    <s v="AWD-ZVK-Astridsdriftje"/>
    <d v="2020-08-19T13:30:00"/>
    <n v="3"/>
    <x v="11"/>
    <s v="Lestes sponsa"/>
    <n v="2"/>
    <s v="AWD"/>
    <x v="9"/>
    <n v="8"/>
    <s v="Pantserjuffers"/>
    <n v="33"/>
  </r>
  <r>
    <n v="18"/>
    <s v="AWD-ZVK-Astridsdriftje"/>
    <d v="2020-09-02T14:30:00"/>
    <n v="4"/>
    <x v="13"/>
    <s v="Chalcolestes viridis"/>
    <n v="16"/>
    <s v="AWD"/>
    <x v="9"/>
    <n v="9"/>
    <s v="Pantserjuffers"/>
    <n v="35"/>
  </r>
  <r>
    <n v="18"/>
    <s v="AWD-ZVK-Astridsdriftje"/>
    <d v="2020-09-02T14:30:00"/>
    <n v="4"/>
    <x v="1"/>
    <s v="Ischnura elegans"/>
    <n v="1"/>
    <s v="AWD"/>
    <x v="9"/>
    <n v="9"/>
    <s v="Waterjuffer"/>
    <n v="35"/>
  </r>
  <r>
    <n v="18"/>
    <s v="AWD-ZVK-Astridsdriftje"/>
    <d v="2020-09-02T14:30:00"/>
    <n v="4"/>
    <x v="3"/>
    <s v="Enallagma cyathigerum"/>
    <n v="4"/>
    <s v="AWD"/>
    <x v="9"/>
    <n v="9"/>
    <s v="Waterjuffer"/>
    <n v="35"/>
  </r>
  <r>
    <n v="18"/>
    <s v="AWD-ZVK-Astridsdriftje"/>
    <d v="2020-09-02T14:30:00"/>
    <n v="4"/>
    <x v="14"/>
    <s v="Aeshna mixta"/>
    <n v="1"/>
    <s v="AWD"/>
    <x v="9"/>
    <n v="9"/>
    <s v="Glazenmakers"/>
    <n v="35"/>
  </r>
  <r>
    <n v="18"/>
    <s v="AWD-ZVK-Astridsdriftje"/>
    <d v="2020-09-02T14:30:00"/>
    <n v="4"/>
    <x v="23"/>
    <s v="Sympetrum striolatum/vulgatum"/>
    <n v="6"/>
    <s v="AWD"/>
    <x v="9"/>
    <n v="9"/>
    <s v="Korenbouten"/>
    <n v="35"/>
  </r>
  <r>
    <n v="18"/>
    <s v="AWD-ZVK-Astridsdriftje"/>
    <d v="2020-09-02T14:30:00"/>
    <n v="5"/>
    <x v="13"/>
    <s v="Chalcolestes viridis"/>
    <n v="4"/>
    <s v="AWD"/>
    <x v="9"/>
    <n v="9"/>
    <s v="Pantserjuffers"/>
    <n v="35"/>
  </r>
  <r>
    <n v="18"/>
    <s v="AWD-ZVK-Astridsdriftje"/>
    <d v="2020-09-02T14:30:00"/>
    <n v="5"/>
    <x v="1"/>
    <s v="Ischnura elegans"/>
    <n v="1"/>
    <s v="AWD"/>
    <x v="9"/>
    <n v="9"/>
    <s v="Waterjuffer"/>
    <n v="35"/>
  </r>
  <r>
    <n v="18"/>
    <s v="AWD-ZVK-Astridsdriftje"/>
    <d v="2020-09-02T14:30:00"/>
    <n v="5"/>
    <x v="3"/>
    <s v="Enallagma cyathigerum"/>
    <n v="33"/>
    <s v="AWD"/>
    <x v="9"/>
    <n v="9"/>
    <s v="Waterjuffer"/>
    <n v="35"/>
  </r>
  <r>
    <n v="18"/>
    <s v="AWD-ZVK-Astridsdriftje"/>
    <d v="2020-09-02T14:30:00"/>
    <n v="5"/>
    <x v="23"/>
    <s v="Sympetrum striolatum/vulgatum"/>
    <n v="1"/>
    <s v="AWD"/>
    <x v="9"/>
    <n v="9"/>
    <s v="Korenbouten"/>
    <n v="35"/>
  </r>
  <r>
    <n v="18"/>
    <s v="AWD-ZVK-Astridsdriftje"/>
    <d v="2020-09-02T14:30:00"/>
    <n v="5"/>
    <x v="16"/>
    <s v="Sympetrum sanguineum"/>
    <n v="1"/>
    <s v="AWD"/>
    <x v="9"/>
    <n v="9"/>
    <s v="Korenbouten"/>
    <n v="35"/>
  </r>
  <r>
    <n v="18"/>
    <s v="AWD-ZVK-Astridsdriftje"/>
    <d v="2020-09-02T14:30:00"/>
    <n v="3"/>
    <x v="13"/>
    <s v="Chalcolestes viridis"/>
    <n v="28"/>
    <s v="AWD"/>
    <x v="9"/>
    <n v="9"/>
    <s v="Pantserjuffers"/>
    <n v="35"/>
  </r>
  <r>
    <n v="18"/>
    <s v="AWD-ZVK-Astridsdriftje"/>
    <d v="2020-09-02T14:30:00"/>
    <n v="3"/>
    <x v="1"/>
    <s v="Ischnura elegans"/>
    <n v="2"/>
    <s v="AWD"/>
    <x v="9"/>
    <n v="9"/>
    <s v="Waterjuffer"/>
    <n v="35"/>
  </r>
  <r>
    <n v="18"/>
    <s v="AWD-ZVK-Astridsdriftje"/>
    <d v="2020-09-02T14:30:00"/>
    <n v="3"/>
    <x v="3"/>
    <s v="Enallagma cyathigerum"/>
    <n v="9"/>
    <s v="AWD"/>
    <x v="9"/>
    <n v="9"/>
    <s v="Waterjuffer"/>
    <n v="35"/>
  </r>
  <r>
    <n v="18"/>
    <s v="AWD-ZVK-Astridsdriftje"/>
    <d v="2020-09-02T14:30:00"/>
    <n v="3"/>
    <x v="23"/>
    <s v="Sympetrum striolatum/vulgatum"/>
    <n v="7"/>
    <s v="AWD"/>
    <x v="9"/>
    <n v="9"/>
    <s v="Korenbouten"/>
    <n v="35"/>
  </r>
  <r>
    <n v="18"/>
    <s v="AWD-ZVK-Astridsdriftje"/>
    <d v="2020-09-02T14:30:00"/>
    <n v="3"/>
    <x v="14"/>
    <s v="Aeshna mixta"/>
    <n v="15"/>
    <s v="AWD"/>
    <x v="9"/>
    <n v="9"/>
    <s v="Glazenmakers"/>
    <n v="35"/>
  </r>
  <r>
    <n v="18"/>
    <s v="AWD-ZVK-Astridsdriftje"/>
    <d v="2020-09-02T14:30:00"/>
    <n v="3"/>
    <x v="12"/>
    <s v="Sympetrum striolatum"/>
    <n v="13"/>
    <s v="AWD"/>
    <x v="9"/>
    <n v="9"/>
    <s v="Korenbouten"/>
    <n v="35"/>
  </r>
  <r>
    <n v="18"/>
    <s v="AWD-ZVK-Astridsdriftje"/>
    <d v="2020-09-11T13:10:00"/>
    <n v="4"/>
    <x v="3"/>
    <s v="Enallagma cyathigerum"/>
    <n v="3"/>
    <s v="AWD"/>
    <x v="9"/>
    <n v="9"/>
    <s v="Waterjuffer"/>
    <n v="36.285714285714285"/>
  </r>
  <r>
    <n v="18"/>
    <s v="AWD-ZVK-Astridsdriftje"/>
    <d v="2020-09-11T13:10:00"/>
    <n v="4"/>
    <x v="12"/>
    <s v="Sympetrum striolatum"/>
    <n v="2"/>
    <s v="AWD"/>
    <x v="9"/>
    <n v="9"/>
    <s v="Korenbouten"/>
    <n v="36.285714285714285"/>
  </r>
  <r>
    <n v="18"/>
    <s v="AWD-ZVK-Astridsdriftje"/>
    <d v="2020-09-11T13:10:00"/>
    <n v="4"/>
    <x v="23"/>
    <s v="Sympetrum striolatum/vulgatum"/>
    <n v="3"/>
    <s v="AWD"/>
    <x v="9"/>
    <n v="9"/>
    <s v="Korenbouten"/>
    <n v="36.285714285714285"/>
  </r>
  <r>
    <n v="18"/>
    <s v="AWD-ZVK-Astridsdriftje"/>
    <d v="2020-09-11T13:10:00"/>
    <n v="4"/>
    <x v="14"/>
    <s v="Aeshna mixta"/>
    <n v="2"/>
    <s v="AWD"/>
    <x v="9"/>
    <n v="9"/>
    <s v="Glazenmakers"/>
    <n v="36.285714285714285"/>
  </r>
  <r>
    <n v="18"/>
    <s v="AWD-ZVK-Astridsdriftje"/>
    <d v="2020-09-11T13:10:00"/>
    <n v="4"/>
    <x v="17"/>
    <s v="Sympetrum vulgatum"/>
    <n v="1"/>
    <s v="AWD"/>
    <x v="9"/>
    <n v="9"/>
    <s v="Korenbouten"/>
    <n v="36.285714285714285"/>
  </r>
  <r>
    <n v="18"/>
    <s v="AWD-ZVK-Astridsdriftje"/>
    <d v="2020-09-11T13:10:00"/>
    <n v="4"/>
    <x v="13"/>
    <s v="Chalcolestes viridis"/>
    <n v="5"/>
    <s v="AWD"/>
    <x v="9"/>
    <n v="9"/>
    <s v="Pantserjuffers"/>
    <n v="36.285714285714285"/>
  </r>
  <r>
    <n v="18"/>
    <s v="AWD-ZVK-Astridsdriftje"/>
    <d v="2020-09-11T13:10:00"/>
    <n v="5"/>
    <x v="13"/>
    <s v="Chalcolestes viridis"/>
    <n v="4"/>
    <s v="AWD"/>
    <x v="9"/>
    <n v="9"/>
    <s v="Pantserjuffers"/>
    <n v="36.285714285714285"/>
  </r>
  <r>
    <n v="18"/>
    <s v="AWD-ZVK-Astridsdriftje"/>
    <d v="2020-09-11T13:10:00"/>
    <n v="5"/>
    <x v="1"/>
    <s v="Ischnura elegans"/>
    <n v="5"/>
    <s v="AWD"/>
    <x v="9"/>
    <n v="9"/>
    <s v="Waterjuffer"/>
    <n v="36.285714285714285"/>
  </r>
  <r>
    <n v="18"/>
    <s v="AWD-ZVK-Astridsdriftje"/>
    <d v="2020-09-11T13:10:00"/>
    <n v="5"/>
    <x v="3"/>
    <s v="Enallagma cyathigerum"/>
    <n v="18"/>
    <s v="AWD"/>
    <x v="9"/>
    <n v="9"/>
    <s v="Waterjuffer"/>
    <n v="36.285714285714285"/>
  </r>
  <r>
    <n v="18"/>
    <s v="AWD-ZVK-Astridsdriftje"/>
    <d v="2020-09-11T13:10:00"/>
    <n v="5"/>
    <x v="14"/>
    <s v="Aeshna mixta"/>
    <n v="13"/>
    <s v="AWD"/>
    <x v="9"/>
    <n v="9"/>
    <s v="Glazenmakers"/>
    <n v="36.285714285714285"/>
  </r>
  <r>
    <n v="18"/>
    <s v="AWD-ZVK-Astridsdriftje"/>
    <d v="2020-09-11T13:10:00"/>
    <n v="5"/>
    <x v="16"/>
    <s v="Sympetrum sanguineum"/>
    <n v="2"/>
    <s v="AWD"/>
    <x v="9"/>
    <n v="9"/>
    <s v="Korenbouten"/>
    <n v="36.285714285714285"/>
  </r>
  <r>
    <n v="18"/>
    <s v="AWD-ZVK-Astridsdriftje"/>
    <d v="2020-09-11T13:10:00"/>
    <n v="5"/>
    <x v="23"/>
    <s v="Sympetrum striolatum/vulgatum"/>
    <n v="45"/>
    <s v="AWD"/>
    <x v="9"/>
    <n v="9"/>
    <s v="Korenbouten"/>
    <n v="36.285714285714285"/>
  </r>
  <r>
    <n v="18"/>
    <s v="AWD-ZVK-Astridsdriftje"/>
    <d v="2020-09-11T13:10:00"/>
    <n v="5"/>
    <x v="17"/>
    <s v="Sympetrum vulgatum"/>
    <n v="1"/>
    <s v="AWD"/>
    <x v="9"/>
    <n v="9"/>
    <s v="Korenbouten"/>
    <n v="36.285714285714285"/>
  </r>
  <r>
    <n v="18"/>
    <s v="AWD-ZVK-Astridsdriftje"/>
    <d v="2020-09-11T13:10:00"/>
    <n v="3"/>
    <x v="13"/>
    <s v="Chalcolestes viridis"/>
    <n v="64"/>
    <s v="AWD"/>
    <x v="9"/>
    <n v="9"/>
    <s v="Pantserjuffers"/>
    <n v="36.285714285714285"/>
  </r>
  <r>
    <n v="18"/>
    <s v="AWD-ZVK-Astridsdriftje"/>
    <d v="2020-09-11T13:10:00"/>
    <n v="3"/>
    <x v="14"/>
    <s v="Aeshna mixta"/>
    <n v="6"/>
    <s v="AWD"/>
    <x v="9"/>
    <n v="9"/>
    <s v="Glazenmakers"/>
    <n v="36.285714285714285"/>
  </r>
  <r>
    <n v="18"/>
    <s v="AWD-ZVK-Astridsdriftje"/>
    <d v="2020-09-11T13:10:00"/>
    <n v="3"/>
    <x v="1"/>
    <s v="Ischnura elegans"/>
    <n v="1"/>
    <s v="AWD"/>
    <x v="9"/>
    <n v="9"/>
    <s v="Waterjuffer"/>
    <n v="36.285714285714285"/>
  </r>
  <r>
    <n v="18"/>
    <s v="AWD-ZVK-Astridsdriftje"/>
    <d v="2020-09-11T13:10:00"/>
    <n v="3"/>
    <x v="3"/>
    <s v="Enallagma cyathigerum"/>
    <n v="7"/>
    <s v="AWD"/>
    <x v="9"/>
    <n v="9"/>
    <s v="Waterjuffer"/>
    <n v="36.285714285714285"/>
  </r>
  <r>
    <n v="18"/>
    <s v="AWD-ZVK-Astridsdriftje"/>
    <d v="2020-09-11T13:10:00"/>
    <n v="3"/>
    <x v="16"/>
    <s v="Sympetrum sanguineum"/>
    <n v="4"/>
    <s v="AWD"/>
    <x v="9"/>
    <n v="9"/>
    <s v="Korenbouten"/>
    <n v="36.285714285714285"/>
  </r>
  <r>
    <n v="18"/>
    <s v="AWD-ZVK-Astridsdriftje"/>
    <d v="2020-09-11T13:10:00"/>
    <n v="3"/>
    <x v="12"/>
    <s v="Sympetrum striolatum"/>
    <n v="3"/>
    <s v="AWD"/>
    <x v="9"/>
    <n v="9"/>
    <s v="Korenbouten"/>
    <n v="36.285714285714285"/>
  </r>
  <r>
    <n v="18"/>
    <s v="AWD-ZVK-Astridsdriftje"/>
    <d v="2020-09-11T13:10:00"/>
    <n v="3"/>
    <x v="23"/>
    <s v="Sympetrum striolatum/vulgatum"/>
    <n v="15"/>
    <s v="AWD"/>
    <x v="9"/>
    <n v="9"/>
    <s v="Korenbouten"/>
    <n v="36.285714285714285"/>
  </r>
  <r>
    <n v="18"/>
    <s v="AWD-ZVK-Astridsdriftje"/>
    <d v="2020-09-11T13:10:00"/>
    <n v="3"/>
    <x v="17"/>
    <s v="Sympetrum vulgatum"/>
    <n v="2"/>
    <s v="AWD"/>
    <x v="9"/>
    <n v="9"/>
    <s v="Korenbouten"/>
    <n v="36.285714285714285"/>
  </r>
  <r>
    <n v="18"/>
    <s v="AWD-ZVK-Astridsdriftje"/>
    <d v="2020-09-11T13:10:00"/>
    <n v="3"/>
    <x v="19"/>
    <s v="Lestes virens"/>
    <n v="2"/>
    <s v="AWD"/>
    <x v="9"/>
    <n v="9"/>
    <s v="Pantserjuffers"/>
    <n v="36.285714285714285"/>
  </r>
  <r>
    <n v="18"/>
    <s v="AWD-ZVK-Astridsdriftje"/>
    <d v="2020-09-18T14:00:00"/>
    <n v="4"/>
    <x v="13"/>
    <s v="Chalcolestes viridis"/>
    <n v="10"/>
    <s v="AWD"/>
    <x v="9"/>
    <n v="9"/>
    <s v="Pantserjuffers"/>
    <n v="37.285714285714285"/>
  </r>
  <r>
    <n v="18"/>
    <s v="AWD-ZVK-Astridsdriftje"/>
    <d v="2020-09-18T14:00:00"/>
    <n v="4"/>
    <x v="3"/>
    <s v="Enallagma cyathigerum"/>
    <n v="1"/>
    <s v="AWD"/>
    <x v="9"/>
    <n v="9"/>
    <s v="Waterjuffer"/>
    <n v="37.285714285714285"/>
  </r>
  <r>
    <n v="18"/>
    <s v="AWD-ZVK-Astridsdriftje"/>
    <d v="2020-09-18T14:00:00"/>
    <n v="4"/>
    <x v="14"/>
    <s v="Aeshna mixta"/>
    <n v="1"/>
    <s v="AWD"/>
    <x v="9"/>
    <n v="9"/>
    <s v="Glazenmakers"/>
    <n v="37.285714285714285"/>
  </r>
  <r>
    <n v="18"/>
    <s v="AWD-ZVK-Astridsdriftje"/>
    <d v="2020-09-18T14:00:00"/>
    <n v="4"/>
    <x v="23"/>
    <s v="Sympetrum striolatum/vulgatum"/>
    <n v="7"/>
    <s v="AWD"/>
    <x v="9"/>
    <n v="9"/>
    <s v="Korenbouten"/>
    <n v="37.285714285714285"/>
  </r>
  <r>
    <n v="18"/>
    <s v="AWD-ZVK-Astridsdriftje"/>
    <d v="2020-09-18T14:00:00"/>
    <n v="4"/>
    <x v="17"/>
    <s v="Sympetrum vulgatum"/>
    <n v="2"/>
    <s v="AWD"/>
    <x v="9"/>
    <n v="9"/>
    <s v="Korenbouten"/>
    <n v="37.285714285714285"/>
  </r>
  <r>
    <n v="18"/>
    <s v="AWD-ZVK-Astridsdriftje"/>
    <d v="2020-09-18T14:00:00"/>
    <n v="5"/>
    <x v="13"/>
    <s v="Chalcolestes viridis"/>
    <n v="6"/>
    <s v="AWD"/>
    <x v="9"/>
    <n v="9"/>
    <s v="Pantserjuffers"/>
    <n v="37.285714285714285"/>
  </r>
  <r>
    <n v="18"/>
    <s v="AWD-ZVK-Astridsdriftje"/>
    <d v="2020-09-18T14:00:00"/>
    <n v="5"/>
    <x v="3"/>
    <s v="Enallagma cyathigerum"/>
    <n v="8"/>
    <s v="AWD"/>
    <x v="9"/>
    <n v="9"/>
    <s v="Waterjuffer"/>
    <n v="37.285714285714285"/>
  </r>
  <r>
    <n v="18"/>
    <s v="AWD-ZVK-Astridsdriftje"/>
    <d v="2020-09-18T14:00:00"/>
    <n v="5"/>
    <x v="14"/>
    <s v="Aeshna mixta"/>
    <n v="3"/>
    <s v="AWD"/>
    <x v="9"/>
    <n v="9"/>
    <s v="Glazenmakers"/>
    <n v="37.285714285714285"/>
  </r>
  <r>
    <n v="18"/>
    <s v="AWD-ZVK-Astridsdriftje"/>
    <d v="2020-09-18T14:00:00"/>
    <n v="5"/>
    <x v="23"/>
    <s v="Sympetrum striolatum/vulgatum"/>
    <n v="33"/>
    <s v="AWD"/>
    <x v="9"/>
    <n v="9"/>
    <s v="Korenbouten"/>
    <n v="37.285714285714285"/>
  </r>
  <r>
    <n v="18"/>
    <s v="AWD-ZVK-Astridsdriftje"/>
    <d v="2020-09-18T14:00:00"/>
    <n v="3"/>
    <x v="13"/>
    <s v="Chalcolestes viridis"/>
    <n v="17"/>
    <s v="AWD"/>
    <x v="9"/>
    <n v="9"/>
    <s v="Pantserjuffers"/>
    <n v="37.285714285714285"/>
  </r>
  <r>
    <n v="18"/>
    <s v="AWD-ZVK-Astridsdriftje"/>
    <d v="2020-09-18T14:00:00"/>
    <n v="3"/>
    <x v="3"/>
    <s v="Enallagma cyathigerum"/>
    <n v="1"/>
    <s v="AWD"/>
    <x v="9"/>
    <n v="9"/>
    <s v="Waterjuffer"/>
    <n v="37.285714285714285"/>
  </r>
  <r>
    <n v="18"/>
    <s v="AWD-ZVK-Astridsdriftje"/>
    <d v="2020-09-18T14:00:00"/>
    <n v="3"/>
    <x v="14"/>
    <s v="Aeshna mixta"/>
    <n v="1"/>
    <s v="AWD"/>
    <x v="9"/>
    <n v="9"/>
    <s v="Glazenmakers"/>
    <n v="37.285714285714285"/>
  </r>
  <r>
    <n v="18"/>
    <s v="AWD-ZVK-Astridsdriftje"/>
    <d v="2020-09-18T14:00:00"/>
    <n v="3"/>
    <x v="16"/>
    <s v="Sympetrum sanguineum"/>
    <n v="5"/>
    <s v="AWD"/>
    <x v="9"/>
    <n v="9"/>
    <s v="Korenbouten"/>
    <n v="37.285714285714285"/>
  </r>
  <r>
    <n v="18"/>
    <s v="AWD-ZVK-Astridsdriftje"/>
    <d v="2020-09-18T14:00:00"/>
    <n v="3"/>
    <x v="12"/>
    <s v="Sympetrum striolatum"/>
    <n v="7"/>
    <s v="AWD"/>
    <x v="9"/>
    <n v="9"/>
    <s v="Korenbouten"/>
    <n v="37.285714285714285"/>
  </r>
  <r>
    <n v="18"/>
    <s v="AWD-ZVK-Astridsdriftje"/>
    <d v="2020-09-18T14:00:00"/>
    <n v="3"/>
    <x v="23"/>
    <s v="Sympetrum striolatum/vulgatum"/>
    <n v="22"/>
    <s v="AWD"/>
    <x v="9"/>
    <n v="9"/>
    <s v="Korenbouten"/>
    <n v="37.285714285714285"/>
  </r>
  <r>
    <n v="18"/>
    <s v="AWD-ZVK-Astridsdriftje"/>
    <d v="2020-09-18T14:00:00"/>
    <n v="3"/>
    <x v="17"/>
    <s v="Sympetrum vulgatum"/>
    <n v="9"/>
    <s v="AWD"/>
    <x v="9"/>
    <n v="9"/>
    <s v="Korenbouten"/>
    <n v="37.285714285714285"/>
  </r>
  <r>
    <n v="18"/>
    <s v="AWD-ZVK-Astridsdriftje"/>
    <d v="2021-05-12T13:50:00"/>
    <n v="4"/>
    <x v="0"/>
    <s v="Sympecma fusca"/>
    <n v="4"/>
    <s v="AWD"/>
    <x v="11"/>
    <n v="5"/>
    <s v="Pantserjuffers"/>
    <n v="18.714285714285715"/>
  </r>
  <r>
    <n v="18"/>
    <s v="AWD-ZVK-Astridsdriftje"/>
    <d v="2021-05-12T13:50:00"/>
    <n v="5"/>
    <x v="10"/>
    <s v="Libellula quadrimaculata"/>
    <n v="1"/>
    <s v="AWD"/>
    <x v="11"/>
    <n v="5"/>
    <s v="Korenbouten"/>
    <n v="18.714285714285715"/>
  </r>
  <r>
    <n v="18"/>
    <s v="AWD-ZVK-Astridsdriftje"/>
    <d v="2021-05-12T13:50:00"/>
    <n v="3"/>
    <x v="10"/>
    <s v="Libellula quadrimaculata"/>
    <n v="1"/>
    <s v="AWD"/>
    <x v="11"/>
    <n v="5"/>
    <s v="Korenbouten"/>
    <n v="18.714285714285715"/>
  </r>
  <r>
    <n v="18"/>
    <s v="AWD-ZVK-Astridsdriftje"/>
    <d v="2021-05-28T13:25:00"/>
    <n v="3"/>
    <x v="3"/>
    <s v="Enallagma cyathigerum"/>
    <n v="5"/>
    <s v="AWD"/>
    <x v="11"/>
    <n v="5"/>
    <s v="Waterjuffer"/>
    <n v="21"/>
  </r>
  <r>
    <n v="18"/>
    <s v="AWD-ZVK-Astridsdriftje"/>
    <d v="2021-05-28T13:25:00"/>
    <n v="3"/>
    <x v="10"/>
    <s v="Libellula quadrimaculata"/>
    <n v="4"/>
    <s v="AWD"/>
    <x v="11"/>
    <n v="5"/>
    <s v="Korenbouten"/>
    <n v="21"/>
  </r>
  <r>
    <n v="18"/>
    <s v="AWD-ZVK-Astridsdriftje"/>
    <d v="2021-05-28T13:25:00"/>
    <n v="4"/>
    <x v="10"/>
    <s v="Libellula quadrimaculata"/>
    <n v="2"/>
    <s v="AWD"/>
    <x v="11"/>
    <n v="5"/>
    <s v="Korenbouten"/>
    <n v="21"/>
  </r>
  <r>
    <n v="18"/>
    <s v="AWD-ZVK-Astridsdriftje"/>
    <d v="2021-05-28T13:25:00"/>
    <n v="4"/>
    <x v="3"/>
    <s v="Enallagma cyathigerum"/>
    <n v="2"/>
    <s v="AWD"/>
    <x v="11"/>
    <n v="5"/>
    <s v="Waterjuffer"/>
    <n v="21"/>
  </r>
  <r>
    <n v="18"/>
    <s v="AWD-ZVK-Astridsdriftje"/>
    <d v="2021-06-02T13:35:00"/>
    <n v="3"/>
    <x v="6"/>
    <s v="Coenagrion puella"/>
    <n v="10"/>
    <s v="AWD"/>
    <x v="11"/>
    <n v="6"/>
    <s v="Waterjuffer"/>
    <n v="21.714285714285715"/>
  </r>
  <r>
    <n v="18"/>
    <s v="AWD-ZVK-Astridsdriftje"/>
    <d v="2021-06-02T13:35:00"/>
    <n v="3"/>
    <x v="5"/>
    <s v="Orthetrum cancellatum"/>
    <n v="1"/>
    <s v="AWD"/>
    <x v="11"/>
    <n v="6"/>
    <s v="Korenbouten"/>
    <n v="21.714285714285715"/>
  </r>
  <r>
    <n v="18"/>
    <s v="AWD-ZVK-Astridsdriftje"/>
    <d v="2021-06-02T13:35:00"/>
    <n v="3"/>
    <x v="31"/>
    <s v="Cordulia aenea"/>
    <n v="1"/>
    <s v="AWD"/>
    <x v="11"/>
    <n v="6"/>
    <s v="Glanslibel"/>
    <n v="21.714285714285715"/>
  </r>
  <r>
    <n v="18"/>
    <s v="AWD-ZVK-Astridsdriftje"/>
    <d v="2021-06-02T13:35:00"/>
    <n v="3"/>
    <x v="3"/>
    <s v="Enallagma cyathigerum"/>
    <n v="50"/>
    <s v="AWD"/>
    <x v="11"/>
    <n v="6"/>
    <s v="Waterjuffer"/>
    <n v="21.714285714285715"/>
  </r>
  <r>
    <n v="18"/>
    <s v="AWD-ZVK-Astridsdriftje"/>
    <d v="2021-06-02T13:35:00"/>
    <n v="3"/>
    <x v="7"/>
    <s v="Brachytron pratense"/>
    <n v="1"/>
    <s v="AWD"/>
    <x v="11"/>
    <n v="6"/>
    <s v="Glazenmakers"/>
    <n v="21.714285714285715"/>
  </r>
  <r>
    <n v="18"/>
    <s v="AWD-ZVK-Astridsdriftje"/>
    <d v="2021-06-02T13:35:00"/>
    <n v="3"/>
    <x v="1"/>
    <s v="Ischnura elegans"/>
    <n v="3"/>
    <s v="AWD"/>
    <x v="11"/>
    <n v="6"/>
    <s v="Waterjuffer"/>
    <n v="21.714285714285715"/>
  </r>
  <r>
    <n v="18"/>
    <s v="AWD-ZVK-Astridsdriftje"/>
    <d v="2021-06-02T13:35:00"/>
    <n v="3"/>
    <x v="26"/>
    <s v="Erythromma najas"/>
    <n v="3"/>
    <s v="AWD"/>
    <x v="11"/>
    <n v="6"/>
    <s v="Waterjuffer"/>
    <n v="21.714285714285715"/>
  </r>
  <r>
    <n v="18"/>
    <s v="AWD-ZVK-Astridsdriftje"/>
    <d v="2021-06-02T13:35:00"/>
    <n v="5"/>
    <x v="3"/>
    <s v="Enallagma cyathigerum"/>
    <n v="1"/>
    <s v="AWD"/>
    <x v="11"/>
    <n v="6"/>
    <s v="Waterjuffer"/>
    <n v="21.714285714285715"/>
  </r>
  <r>
    <n v="18"/>
    <s v="AWD-ZVK-Astridsdriftje"/>
    <d v="2021-06-02T13:35:00"/>
    <n v="5"/>
    <x v="10"/>
    <s v="Libellula quadrimaculata"/>
    <n v="3"/>
    <s v="AWD"/>
    <x v="11"/>
    <n v="6"/>
    <s v="Korenbouten"/>
    <n v="21.714285714285715"/>
  </r>
  <r>
    <n v="18"/>
    <s v="AWD-ZVK-Astridsdriftje"/>
    <d v="2021-06-02T13:35:00"/>
    <n v="4"/>
    <x v="10"/>
    <s v="Libellula quadrimaculata"/>
    <n v="22"/>
    <s v="AWD"/>
    <x v="11"/>
    <n v="6"/>
    <s v="Korenbouten"/>
    <n v="21.714285714285715"/>
  </r>
  <r>
    <n v="18"/>
    <s v="AWD-ZVK-Astridsdriftje"/>
    <d v="2021-06-02T13:35:00"/>
    <n v="4"/>
    <x v="7"/>
    <s v="Brachytron pratense"/>
    <n v="1"/>
    <s v="AWD"/>
    <x v="11"/>
    <n v="6"/>
    <s v="Glazenmakers"/>
    <n v="21.714285714285715"/>
  </r>
  <r>
    <n v="18"/>
    <s v="AWD-ZVK-Astridsdriftje"/>
    <d v="2021-06-02T13:35:00"/>
    <n v="4"/>
    <x v="3"/>
    <s v="Enallagma cyathigerum"/>
    <n v="21"/>
    <s v="AWD"/>
    <x v="11"/>
    <n v="6"/>
    <s v="Waterjuffer"/>
    <n v="21.714285714285715"/>
  </r>
  <r>
    <n v="18"/>
    <s v="AWD-ZVK-Astridsdriftje"/>
    <d v="2021-06-02T13:35:00"/>
    <n v="4"/>
    <x v="1"/>
    <s v="Ischnura elegans"/>
    <n v="3"/>
    <s v="AWD"/>
    <x v="11"/>
    <n v="6"/>
    <s v="Waterjuffer"/>
    <n v="21.714285714285715"/>
  </r>
  <r>
    <n v="18"/>
    <s v="AWD-ZVK-Astridsdriftje"/>
    <d v="2021-06-18T12:00:00"/>
    <n v="5"/>
    <x v="9"/>
    <s v="Anax imperator"/>
    <n v="1"/>
    <s v="AWD"/>
    <x v="11"/>
    <n v="6"/>
    <s v="Glazenmakers"/>
    <n v="24"/>
  </r>
  <r>
    <n v="18"/>
    <s v="AWD-ZVK-Astridsdriftje"/>
    <d v="2021-06-18T12:00:00"/>
    <n v="5"/>
    <x v="5"/>
    <s v="Orthetrum cancellatum"/>
    <n v="4"/>
    <s v="AWD"/>
    <x v="11"/>
    <n v="6"/>
    <s v="Korenbouten"/>
    <n v="24"/>
  </r>
  <r>
    <n v="18"/>
    <s v="AWD-ZVK-Astridsdriftje"/>
    <d v="2021-06-18T12:00:00"/>
    <n v="5"/>
    <x v="3"/>
    <s v="Enallagma cyathigerum"/>
    <n v="3"/>
    <s v="AWD"/>
    <x v="11"/>
    <n v="6"/>
    <s v="Waterjuffer"/>
    <n v="24"/>
  </r>
  <r>
    <n v="18"/>
    <s v="AWD-ZVK-Astridsdriftje"/>
    <d v="2021-06-18T12:00:00"/>
    <n v="4"/>
    <x v="5"/>
    <s v="Orthetrum cancellatum"/>
    <n v="11"/>
    <s v="AWD"/>
    <x v="11"/>
    <n v="6"/>
    <s v="Korenbouten"/>
    <n v="24"/>
  </r>
  <r>
    <n v="18"/>
    <s v="AWD-ZVK-Astridsdriftje"/>
    <d v="2021-06-18T12:00:00"/>
    <n v="4"/>
    <x v="10"/>
    <s v="Libellula quadrimaculata"/>
    <n v="55"/>
    <s v="AWD"/>
    <x v="11"/>
    <n v="6"/>
    <s v="Korenbouten"/>
    <n v="24"/>
  </r>
  <r>
    <n v="18"/>
    <s v="AWD-ZVK-Astridsdriftje"/>
    <d v="2021-06-18T12:00:00"/>
    <n v="4"/>
    <x v="3"/>
    <s v="Enallagma cyathigerum"/>
    <n v="12"/>
    <s v="AWD"/>
    <x v="11"/>
    <n v="6"/>
    <s v="Waterjuffer"/>
    <n v="24"/>
  </r>
  <r>
    <n v="18"/>
    <s v="AWD-ZVK-Astridsdriftje"/>
    <d v="2021-06-18T12:00:00"/>
    <n v="4"/>
    <x v="22"/>
    <s v="Crocothemis erythraea"/>
    <n v="1"/>
    <s v="AWD"/>
    <x v="11"/>
    <n v="6"/>
    <s v="Korenbouten"/>
    <n v="24"/>
  </r>
  <r>
    <n v="18"/>
    <s v="AWD-ZVK-Astridsdriftje"/>
    <d v="2021-06-18T12:00:00"/>
    <n v="4"/>
    <x v="1"/>
    <s v="Ischnura elegans"/>
    <n v="16"/>
    <s v="AWD"/>
    <x v="11"/>
    <n v="6"/>
    <s v="Waterjuffer"/>
    <n v="24"/>
  </r>
  <r>
    <n v="18"/>
    <s v="AWD-ZVK-Astridsdriftje"/>
    <d v="2021-06-18T12:00:00"/>
    <n v="4"/>
    <x v="8"/>
    <s v="Aeshna isoceles"/>
    <n v="1"/>
    <s v="AWD"/>
    <x v="11"/>
    <n v="6"/>
    <s v="Glazenmakers"/>
    <n v="24"/>
  </r>
  <r>
    <n v="18"/>
    <s v="AWD-ZVK-Astridsdriftje"/>
    <d v="2021-06-18T12:00:00"/>
    <n v="3"/>
    <x v="10"/>
    <s v="Libellula quadrimaculata"/>
    <n v="43"/>
    <s v="AWD"/>
    <x v="11"/>
    <n v="6"/>
    <s v="Korenbouten"/>
    <n v="24"/>
  </r>
  <r>
    <n v="18"/>
    <s v="AWD-ZVK-Astridsdriftje"/>
    <d v="2021-06-18T12:00:00"/>
    <n v="3"/>
    <x v="5"/>
    <s v="Orthetrum cancellatum"/>
    <n v="6"/>
    <s v="AWD"/>
    <x v="11"/>
    <n v="6"/>
    <s v="Korenbouten"/>
    <n v="24"/>
  </r>
  <r>
    <n v="18"/>
    <s v="AWD-ZVK-Astridsdriftje"/>
    <d v="2021-06-18T12:00:00"/>
    <n v="3"/>
    <x v="9"/>
    <s v="Anax imperator"/>
    <n v="2"/>
    <s v="AWD"/>
    <x v="11"/>
    <n v="6"/>
    <s v="Glazenmakers"/>
    <n v="24"/>
  </r>
  <r>
    <n v="18"/>
    <s v="AWD-ZVK-Astridsdriftje"/>
    <d v="2021-06-18T12:00:00"/>
    <n v="3"/>
    <x v="1"/>
    <s v="Ischnura elegans"/>
    <n v="8"/>
    <s v="AWD"/>
    <x v="11"/>
    <n v="6"/>
    <s v="Waterjuffer"/>
    <n v="24"/>
  </r>
  <r>
    <n v="18"/>
    <s v="AWD-ZVK-Astridsdriftje"/>
    <d v="2021-06-18T12:00:00"/>
    <n v="3"/>
    <x v="6"/>
    <s v="Coenagrion puella"/>
    <n v="2"/>
    <s v="AWD"/>
    <x v="11"/>
    <n v="6"/>
    <s v="Waterjuffer"/>
    <n v="24"/>
  </r>
  <r>
    <n v="18"/>
    <s v="AWD-ZVK-Astridsdriftje"/>
    <d v="2021-06-18T12:00:00"/>
    <n v="3"/>
    <x v="3"/>
    <s v="Enallagma cyathigerum"/>
    <n v="7"/>
    <s v="AWD"/>
    <x v="11"/>
    <n v="6"/>
    <s v="Waterjuffer"/>
    <n v="24"/>
  </r>
  <r>
    <n v="18"/>
    <s v="AWD-ZVK-Astridsdriftje"/>
    <d v="2021-06-18T12:00:00"/>
    <n v="5"/>
    <x v="10"/>
    <s v="Libellula quadrimaculata"/>
    <n v="32"/>
    <s v="AWD"/>
    <x v="11"/>
    <n v="6"/>
    <s v="Korenbouten"/>
    <n v="24"/>
  </r>
  <r>
    <n v="18"/>
    <s v="AWD-ZVK-Astridsdriftje"/>
    <d v="2021-06-18T12:00:00"/>
    <n v="4"/>
    <x v="16"/>
    <s v="Sympetrum sanguineum"/>
    <n v="1"/>
    <s v="AWD"/>
    <x v="11"/>
    <n v="6"/>
    <s v="Korenbouten"/>
    <n v="24"/>
  </r>
  <r>
    <n v="18"/>
    <s v="AWD-ZVK-Astridsdriftje"/>
    <d v="2021-06-18T12:00:00"/>
    <n v="3"/>
    <x v="22"/>
    <s v="Crocothemis erythraea"/>
    <n v="3"/>
    <s v="AWD"/>
    <x v="11"/>
    <n v="6"/>
    <s v="Korenbouten"/>
    <n v="24"/>
  </r>
  <r>
    <n v="18"/>
    <s v="AWD-ZVK-Astridsdriftje"/>
    <d v="2021-07-09T11:20:00"/>
    <n v="3"/>
    <x v="20"/>
    <s v="Anax parthenope"/>
    <n v="2"/>
    <s v="AWD"/>
    <x v="11"/>
    <n v="7"/>
    <s v="Glazenmakers"/>
    <n v="27"/>
  </r>
  <r>
    <n v="18"/>
    <s v="AWD-ZVK-Astridsdriftje"/>
    <d v="2021-07-09T11:20:00"/>
    <n v="3"/>
    <x v="8"/>
    <s v="Aeshna isoceles"/>
    <n v="1"/>
    <s v="AWD"/>
    <x v="11"/>
    <n v="7"/>
    <s v="Glazenmakers"/>
    <n v="27"/>
  </r>
  <r>
    <n v="18"/>
    <s v="AWD-ZVK-Astridsdriftje"/>
    <d v="2021-07-09T11:20:00"/>
    <n v="5"/>
    <x v="10"/>
    <s v="Libellula quadrimaculata"/>
    <n v="3"/>
    <s v="AWD"/>
    <x v="11"/>
    <n v="7"/>
    <s v="Korenbouten"/>
    <n v="27"/>
  </r>
  <r>
    <n v="18"/>
    <s v="AWD-ZVK-Astridsdriftje"/>
    <d v="2021-07-09T11:20:00"/>
    <n v="5"/>
    <x v="1"/>
    <s v="Ischnura elegans"/>
    <n v="2"/>
    <s v="AWD"/>
    <x v="11"/>
    <n v="7"/>
    <s v="Waterjuffer"/>
    <n v="27"/>
  </r>
  <r>
    <n v="18"/>
    <s v="AWD-ZVK-Astridsdriftje"/>
    <d v="2021-07-09T11:20:00"/>
    <n v="5"/>
    <x v="17"/>
    <s v="Sympetrum vulgatum"/>
    <n v="30"/>
    <s v="AWD"/>
    <x v="11"/>
    <n v="7"/>
    <s v="Korenbouten"/>
    <n v="27"/>
  </r>
  <r>
    <n v="18"/>
    <s v="AWD-ZVK-Astridsdriftje"/>
    <d v="2021-07-09T11:20:00"/>
    <n v="5"/>
    <x v="13"/>
    <s v="Chalcolestes viridis"/>
    <n v="15"/>
    <s v="AWD"/>
    <x v="11"/>
    <n v="7"/>
    <s v="Pantserjuffers"/>
    <n v="27"/>
  </r>
  <r>
    <n v="18"/>
    <s v="AWD-ZVK-Astridsdriftje"/>
    <d v="2021-07-09T11:20:00"/>
    <n v="5"/>
    <x v="5"/>
    <s v="Orthetrum cancellatum"/>
    <n v="8"/>
    <s v="AWD"/>
    <x v="11"/>
    <n v="7"/>
    <s v="Korenbouten"/>
    <n v="27"/>
  </r>
  <r>
    <n v="18"/>
    <s v="AWD-ZVK-Astridsdriftje"/>
    <d v="2021-07-09T11:20:00"/>
    <n v="5"/>
    <x v="3"/>
    <s v="Enallagma cyathigerum"/>
    <n v="2"/>
    <s v="AWD"/>
    <x v="11"/>
    <n v="7"/>
    <s v="Waterjuffer"/>
    <n v="27"/>
  </r>
  <r>
    <n v="18"/>
    <s v="AWD-ZVK-Astridsdriftje"/>
    <d v="2021-07-09T11:20:00"/>
    <n v="3"/>
    <x v="1"/>
    <s v="Ischnura elegans"/>
    <n v="6"/>
    <s v="AWD"/>
    <x v="11"/>
    <n v="7"/>
    <s v="Waterjuffer"/>
    <n v="27"/>
  </r>
  <r>
    <n v="18"/>
    <s v="AWD-ZVK-Astridsdriftje"/>
    <d v="2021-07-09T11:20:00"/>
    <n v="4"/>
    <x v="3"/>
    <s v="Enallagma cyathigerum"/>
    <n v="5"/>
    <s v="AWD"/>
    <x v="11"/>
    <n v="7"/>
    <s v="Waterjuffer"/>
    <n v="27"/>
  </r>
  <r>
    <n v="18"/>
    <s v="AWD-ZVK-Astridsdriftje"/>
    <d v="2021-07-09T11:20:00"/>
    <n v="4"/>
    <x v="5"/>
    <s v="Orthetrum cancellatum"/>
    <n v="9"/>
    <s v="AWD"/>
    <x v="11"/>
    <n v="7"/>
    <s v="Korenbouten"/>
    <n v="27"/>
  </r>
  <r>
    <n v="18"/>
    <s v="AWD-ZVK-Astridsdriftje"/>
    <d v="2021-07-09T11:20:00"/>
    <n v="4"/>
    <x v="10"/>
    <s v="Libellula quadrimaculata"/>
    <n v="14"/>
    <s v="AWD"/>
    <x v="11"/>
    <n v="7"/>
    <s v="Korenbouten"/>
    <n v="27"/>
  </r>
  <r>
    <n v="18"/>
    <s v="AWD-ZVK-Astridsdriftje"/>
    <d v="2021-07-09T11:20:00"/>
    <n v="4"/>
    <x v="1"/>
    <s v="Ischnura elegans"/>
    <n v="12"/>
    <s v="AWD"/>
    <x v="11"/>
    <n v="7"/>
    <s v="Waterjuffer"/>
    <n v="27"/>
  </r>
  <r>
    <n v="18"/>
    <s v="AWD-ZVK-Astridsdriftje"/>
    <d v="2021-07-09T11:20:00"/>
    <n v="4"/>
    <x v="17"/>
    <s v="Sympetrum vulgatum"/>
    <n v="174"/>
    <s v="AWD"/>
    <x v="11"/>
    <n v="7"/>
    <s v="Korenbouten"/>
    <n v="27"/>
  </r>
  <r>
    <n v="18"/>
    <s v="AWD-ZVK-Astridsdriftje"/>
    <d v="2021-07-09T11:20:00"/>
    <n v="4"/>
    <x v="9"/>
    <s v="Anax imperator"/>
    <n v="2"/>
    <s v="AWD"/>
    <x v="11"/>
    <n v="7"/>
    <s v="Glazenmakers"/>
    <n v="27"/>
  </r>
  <r>
    <n v="18"/>
    <s v="AWD-ZVK-Astridsdriftje"/>
    <d v="2021-07-09T11:20:00"/>
    <n v="3"/>
    <x v="22"/>
    <s v="Crocothemis erythraea"/>
    <n v="6"/>
    <s v="AWD"/>
    <x v="11"/>
    <n v="7"/>
    <s v="Korenbouten"/>
    <n v="27"/>
  </r>
  <r>
    <n v="18"/>
    <s v="AWD-ZVK-Astridsdriftje"/>
    <d v="2021-07-09T11:20:00"/>
    <n v="4"/>
    <x v="13"/>
    <s v="Chalcolestes viridis"/>
    <n v="216"/>
    <s v="AWD"/>
    <x v="11"/>
    <n v="7"/>
    <s v="Pantserjuffers"/>
    <n v="27"/>
  </r>
  <r>
    <n v="18"/>
    <s v="AWD-ZVK-Astridsdriftje"/>
    <d v="2021-07-09T11:20:00"/>
    <n v="3"/>
    <x v="9"/>
    <s v="Anax imperator"/>
    <n v="3"/>
    <s v="AWD"/>
    <x v="11"/>
    <n v="7"/>
    <s v="Glazenmakers"/>
    <n v="27"/>
  </r>
  <r>
    <n v="18"/>
    <s v="AWD-ZVK-Astridsdriftje"/>
    <d v="2021-07-09T11:20:00"/>
    <n v="4"/>
    <x v="22"/>
    <s v="Crocothemis erythraea"/>
    <n v="5"/>
    <s v="AWD"/>
    <x v="11"/>
    <n v="7"/>
    <s v="Korenbouten"/>
    <n v="27"/>
  </r>
  <r>
    <n v="18"/>
    <s v="AWD-ZVK-Astridsdriftje"/>
    <d v="2021-07-09T11:20:00"/>
    <n v="4"/>
    <x v="12"/>
    <s v="Sympetrum striolatum"/>
    <n v="5"/>
    <s v="AWD"/>
    <x v="11"/>
    <n v="7"/>
    <s v="Korenbouten"/>
    <n v="27"/>
  </r>
  <r>
    <n v="18"/>
    <s v="AWD-ZVK-Astridsdriftje"/>
    <d v="2021-07-09T11:20:00"/>
    <n v="3"/>
    <x v="5"/>
    <s v="Orthetrum cancellatum"/>
    <n v="14"/>
    <s v="AWD"/>
    <x v="11"/>
    <n v="7"/>
    <s v="Korenbouten"/>
    <n v="27"/>
  </r>
  <r>
    <n v="18"/>
    <s v="AWD-ZVK-Astridsdriftje"/>
    <d v="2021-07-09T11:20:00"/>
    <n v="4"/>
    <x v="16"/>
    <s v="Sympetrum sanguineum"/>
    <n v="4"/>
    <s v="AWD"/>
    <x v="11"/>
    <n v="7"/>
    <s v="Korenbouten"/>
    <n v="27"/>
  </r>
  <r>
    <n v="18"/>
    <s v="AWD-ZVK-Astridsdriftje"/>
    <d v="2021-07-09T11:20:00"/>
    <n v="3"/>
    <x v="3"/>
    <s v="Enallagma cyathigerum"/>
    <n v="12"/>
    <s v="AWD"/>
    <x v="11"/>
    <n v="7"/>
    <s v="Waterjuffer"/>
    <n v="27"/>
  </r>
  <r>
    <n v="18"/>
    <s v="AWD-ZVK-Astridsdriftje"/>
    <d v="2021-07-09T11:20:00"/>
    <n v="3"/>
    <x v="10"/>
    <s v="Libellula quadrimaculata"/>
    <n v="7"/>
    <s v="AWD"/>
    <x v="11"/>
    <n v="7"/>
    <s v="Korenbouten"/>
    <n v="27"/>
  </r>
  <r>
    <n v="18"/>
    <s v="AWD-ZVK-Astridsdriftje"/>
    <d v="2021-07-09T11:20:00"/>
    <n v="3"/>
    <x v="13"/>
    <s v="Chalcolestes viridis"/>
    <n v="58"/>
    <s v="AWD"/>
    <x v="11"/>
    <n v="7"/>
    <s v="Pantserjuffers"/>
    <n v="27"/>
  </r>
  <r>
    <n v="18"/>
    <s v="AWD-ZVK-Astridsdriftje"/>
    <d v="2021-07-09T11:20:00"/>
    <n v="4"/>
    <x v="23"/>
    <s v="Sympetrum striolatum/vulgatum"/>
    <n v="10"/>
    <s v="AWD"/>
    <x v="11"/>
    <n v="7"/>
    <s v="Korenbouten"/>
    <n v="27"/>
  </r>
  <r>
    <n v="18"/>
    <s v="AWD-ZVK-Astridsdriftje"/>
    <d v="2021-07-09T11:20:00"/>
    <n v="3"/>
    <x v="17"/>
    <s v="Sympetrum vulgatum"/>
    <n v="9"/>
    <s v="AWD"/>
    <x v="11"/>
    <n v="7"/>
    <s v="Korenbouten"/>
    <n v="27"/>
  </r>
  <r>
    <n v="18"/>
    <s v="AWD-ZVK-Astridsdriftje"/>
    <d v="2021-07-21T13:10:00"/>
    <n v="3"/>
    <x v="5"/>
    <s v="Orthetrum cancellatum"/>
    <n v="10"/>
    <s v="AWD"/>
    <x v="11"/>
    <n v="7"/>
    <s v="Korenbouten"/>
    <n v="28.714285714285715"/>
  </r>
  <r>
    <n v="18"/>
    <s v="AWD-ZVK-Astridsdriftje"/>
    <d v="2021-07-21T13:10:00"/>
    <n v="3"/>
    <x v="20"/>
    <s v="Anax parthenope"/>
    <n v="4"/>
    <s v="AWD"/>
    <x v="11"/>
    <n v="7"/>
    <s v="Glazenmakers"/>
    <n v="28.714285714285715"/>
  </r>
  <r>
    <n v="18"/>
    <s v="AWD-ZVK-Astridsdriftje"/>
    <d v="2021-07-21T13:10:00"/>
    <n v="3"/>
    <x v="3"/>
    <s v="Enallagma cyathigerum"/>
    <n v="18"/>
    <s v="AWD"/>
    <x v="11"/>
    <n v="7"/>
    <s v="Waterjuffer"/>
    <n v="28.714285714285715"/>
  </r>
  <r>
    <n v="18"/>
    <s v="AWD-ZVK-Astridsdriftje"/>
    <d v="2021-07-21T13:10:00"/>
    <n v="3"/>
    <x v="10"/>
    <s v="Libellula quadrimaculata"/>
    <n v="9"/>
    <s v="AWD"/>
    <x v="11"/>
    <n v="7"/>
    <s v="Korenbouten"/>
    <n v="28.714285714285715"/>
  </r>
  <r>
    <n v="18"/>
    <s v="AWD-ZVK-Astridsdriftje"/>
    <d v="2021-07-21T13:10:00"/>
    <n v="3"/>
    <x v="22"/>
    <s v="Crocothemis erythraea"/>
    <n v="10"/>
    <s v="AWD"/>
    <x v="11"/>
    <n v="7"/>
    <s v="Korenbouten"/>
    <n v="28.714285714285715"/>
  </r>
  <r>
    <n v="18"/>
    <s v="AWD-ZVK-Astridsdriftje"/>
    <d v="2021-07-21T13:10:00"/>
    <n v="3"/>
    <x v="13"/>
    <s v="Chalcolestes viridis"/>
    <n v="4"/>
    <s v="AWD"/>
    <x v="11"/>
    <n v="7"/>
    <s v="Pantserjuffers"/>
    <n v="28.714285714285715"/>
  </r>
  <r>
    <n v="18"/>
    <s v="AWD-ZVK-Astridsdriftje"/>
    <d v="2021-07-21T13:10:00"/>
    <n v="3"/>
    <x v="12"/>
    <s v="Sympetrum striolatum"/>
    <n v="2"/>
    <s v="AWD"/>
    <x v="11"/>
    <n v="7"/>
    <s v="Korenbouten"/>
    <n v="28.714285714285715"/>
  </r>
  <r>
    <n v="18"/>
    <s v="AWD-ZVK-Astridsdriftje"/>
    <d v="2021-07-21T13:10:00"/>
    <n v="3"/>
    <x v="9"/>
    <s v="Anax imperator"/>
    <n v="2"/>
    <s v="AWD"/>
    <x v="11"/>
    <n v="7"/>
    <s v="Glazenmakers"/>
    <n v="28.714285714285715"/>
  </r>
  <r>
    <n v="18"/>
    <s v="AWD-ZVK-Astridsdriftje"/>
    <d v="2021-07-21T13:10:00"/>
    <n v="3"/>
    <x v="16"/>
    <s v="Sympetrum sanguineum"/>
    <n v="3"/>
    <s v="AWD"/>
    <x v="11"/>
    <n v="7"/>
    <s v="Korenbouten"/>
    <n v="28.714285714285715"/>
  </r>
  <r>
    <n v="18"/>
    <s v="AWD-ZVK-Astridsdriftje"/>
    <d v="2021-07-21T13:10:00"/>
    <n v="3"/>
    <x v="17"/>
    <s v="Sympetrum vulgatum"/>
    <n v="1"/>
    <s v="AWD"/>
    <x v="11"/>
    <n v="7"/>
    <s v="Korenbouten"/>
    <n v="28.714285714285715"/>
  </r>
  <r>
    <n v="18"/>
    <s v="AWD-ZVK-Astridsdriftje"/>
    <d v="2021-07-21T13:10:00"/>
    <n v="3"/>
    <x v="23"/>
    <s v="Sympetrum striolatum/vulgatum"/>
    <n v="2"/>
    <s v="AWD"/>
    <x v="11"/>
    <n v="7"/>
    <s v="Korenbouten"/>
    <n v="28.714285714285715"/>
  </r>
  <r>
    <n v="18"/>
    <s v="AWD-ZVK-Astridsdriftje"/>
    <d v="2021-07-21T13:10:00"/>
    <n v="4"/>
    <x v="5"/>
    <s v="Orthetrum cancellatum"/>
    <n v="4"/>
    <s v="AWD"/>
    <x v="11"/>
    <n v="7"/>
    <s v="Korenbouten"/>
    <n v="28.714285714285715"/>
  </r>
  <r>
    <n v="18"/>
    <s v="AWD-ZVK-Astridsdriftje"/>
    <d v="2021-07-21T13:10:00"/>
    <n v="4"/>
    <x v="9"/>
    <s v="Anax imperator"/>
    <n v="1"/>
    <s v="AWD"/>
    <x v="11"/>
    <n v="7"/>
    <s v="Glazenmakers"/>
    <n v="28.714285714285715"/>
  </r>
  <r>
    <n v="18"/>
    <s v="AWD-ZVK-Astridsdriftje"/>
    <d v="2021-07-21T13:10:00"/>
    <n v="4"/>
    <x v="12"/>
    <s v="Sympetrum striolatum"/>
    <n v="1"/>
    <s v="AWD"/>
    <x v="11"/>
    <n v="7"/>
    <s v="Korenbouten"/>
    <n v="28.714285714285715"/>
  </r>
  <r>
    <n v="18"/>
    <s v="AWD-ZVK-Astridsdriftje"/>
    <d v="2021-07-21T13:10:00"/>
    <n v="5"/>
    <x v="22"/>
    <s v="Crocothemis erythraea"/>
    <n v="3"/>
    <s v="AWD"/>
    <x v="11"/>
    <n v="7"/>
    <s v="Korenbouten"/>
    <n v="28.714285714285715"/>
  </r>
  <r>
    <n v="18"/>
    <s v="AWD-ZVK-Astridsdriftje"/>
    <d v="2021-07-21T13:10:00"/>
    <n v="5"/>
    <x v="5"/>
    <s v="Orthetrum cancellatum"/>
    <n v="13"/>
    <s v="AWD"/>
    <x v="11"/>
    <n v="7"/>
    <s v="Korenbouten"/>
    <n v="28.714285714285715"/>
  </r>
  <r>
    <n v="18"/>
    <s v="AWD-ZVK-Astridsdriftje"/>
    <d v="2021-07-21T13:10:00"/>
    <n v="5"/>
    <x v="10"/>
    <s v="Libellula quadrimaculata"/>
    <n v="3"/>
    <s v="AWD"/>
    <x v="11"/>
    <n v="7"/>
    <s v="Korenbouten"/>
    <n v="28.714285714285715"/>
  </r>
  <r>
    <n v="18"/>
    <s v="AWD-ZVK-Astridsdriftje"/>
    <d v="2021-07-21T13:10:00"/>
    <n v="5"/>
    <x v="3"/>
    <s v="Enallagma cyathigerum"/>
    <n v="1"/>
    <s v="AWD"/>
    <x v="11"/>
    <n v="7"/>
    <s v="Waterjuffer"/>
    <n v="28.714285714285715"/>
  </r>
  <r>
    <n v="18"/>
    <s v="AWD-ZVK-Astridsdriftje"/>
    <d v="2021-07-21T13:10:00"/>
    <n v="5"/>
    <x v="11"/>
    <s v="Lestes sponsa"/>
    <n v="1"/>
    <s v="AWD"/>
    <x v="11"/>
    <n v="7"/>
    <s v="Pantserjuffers"/>
    <n v="28.714285714285715"/>
  </r>
  <r>
    <n v="18"/>
    <s v="AWD-ZVK-Astridsdriftje"/>
    <d v="2021-07-21T13:10:00"/>
    <n v="5"/>
    <x v="16"/>
    <s v="Sympetrum sanguineum"/>
    <n v="2"/>
    <s v="AWD"/>
    <x v="11"/>
    <n v="7"/>
    <s v="Korenbouten"/>
    <n v="28.714285714285715"/>
  </r>
  <r>
    <n v="18"/>
    <s v="AWD-ZVK-Astridsdriftje"/>
    <d v="2021-07-21T13:10:00"/>
    <n v="5"/>
    <x v="1"/>
    <s v="Ischnura elegans"/>
    <n v="1"/>
    <s v="AWD"/>
    <x v="11"/>
    <n v="7"/>
    <s v="Waterjuffer"/>
    <n v="28.714285714285715"/>
  </r>
  <r>
    <n v="18"/>
    <s v="AWD-ZVK-Astridsdriftje"/>
    <d v="2021-07-21T13:10:00"/>
    <n v="4"/>
    <x v="17"/>
    <s v="Sympetrum vulgatum"/>
    <n v="68"/>
    <s v="AWD"/>
    <x v="11"/>
    <n v="7"/>
    <s v="Korenbouten"/>
    <n v="28.714285714285715"/>
  </r>
  <r>
    <n v="18"/>
    <s v="AWD-ZVK-Astridsdriftje"/>
    <d v="2021-07-21T13:10:00"/>
    <n v="4"/>
    <x v="22"/>
    <s v="Crocothemis erythraea"/>
    <n v="6"/>
    <s v="AWD"/>
    <x v="11"/>
    <n v="7"/>
    <s v="Korenbouten"/>
    <n v="28.714285714285715"/>
  </r>
  <r>
    <n v="18"/>
    <s v="AWD-ZVK-Astridsdriftje"/>
    <d v="2021-07-21T13:10:00"/>
    <n v="4"/>
    <x v="3"/>
    <s v="Enallagma cyathigerum"/>
    <n v="15"/>
    <s v="AWD"/>
    <x v="11"/>
    <n v="7"/>
    <s v="Waterjuffer"/>
    <n v="28.714285714285715"/>
  </r>
  <r>
    <n v="18"/>
    <s v="AWD-ZVK-Astridsdriftje"/>
    <d v="2021-07-21T13:10:00"/>
    <n v="4"/>
    <x v="20"/>
    <s v="Anax parthenope"/>
    <n v="6"/>
    <s v="AWD"/>
    <x v="11"/>
    <n v="7"/>
    <s v="Glazenmakers"/>
    <n v="28.714285714285715"/>
  </r>
  <r>
    <n v="18"/>
    <s v="AWD-ZVK-Astridsdriftje"/>
    <d v="2021-07-21T13:10:00"/>
    <n v="4"/>
    <x v="13"/>
    <s v="Chalcolestes viridis"/>
    <n v="7"/>
    <s v="AWD"/>
    <x v="11"/>
    <n v="7"/>
    <s v="Pantserjuffers"/>
    <n v="28.714285714285715"/>
  </r>
  <r>
    <n v="18"/>
    <s v="AWD-ZVK-Astridsdriftje"/>
    <d v="2021-07-21T13:10:00"/>
    <n v="4"/>
    <x v="16"/>
    <s v="Sympetrum sanguineum"/>
    <n v="9"/>
    <s v="AWD"/>
    <x v="11"/>
    <n v="7"/>
    <s v="Korenbouten"/>
    <n v="28.714285714285715"/>
  </r>
  <r>
    <n v="18"/>
    <s v="AWD-ZVK-Astridsdriftje"/>
    <d v="2021-07-21T13:10:00"/>
    <n v="4"/>
    <x v="10"/>
    <s v="Libellula quadrimaculata"/>
    <n v="2"/>
    <s v="AWD"/>
    <x v="11"/>
    <n v="7"/>
    <s v="Korenbouten"/>
    <n v="28.714285714285715"/>
  </r>
  <r>
    <n v="18"/>
    <s v="AWD-ZVK-Astridsdriftje"/>
    <d v="2021-07-21T13:10:00"/>
    <n v="4"/>
    <x v="1"/>
    <s v="Ischnura elegans"/>
    <n v="10"/>
    <s v="AWD"/>
    <x v="11"/>
    <n v="7"/>
    <s v="Waterjuffer"/>
    <n v="28.714285714285715"/>
  </r>
  <r>
    <n v="18"/>
    <s v="AWD-ZVK-Astridsdriftje"/>
    <d v="2021-07-21T13:10:00"/>
    <n v="5"/>
    <x v="23"/>
    <s v="Sympetrum striolatum/vulgatum"/>
    <n v="12"/>
    <s v="AWD"/>
    <x v="11"/>
    <n v="7"/>
    <s v="Korenbouten"/>
    <n v="28.714285714285715"/>
  </r>
  <r>
    <n v="18"/>
    <s v="AWD-ZVK-Astridsdriftje"/>
    <d v="2021-07-21T13:10:00"/>
    <n v="3"/>
    <x v="1"/>
    <s v="Ischnura elegans"/>
    <n v="4"/>
    <s v="AWD"/>
    <x v="11"/>
    <n v="7"/>
    <s v="Waterjuffer"/>
    <n v="28.714285714285715"/>
  </r>
  <r>
    <n v="18"/>
    <s v="AWD-ZVK-Astridsdriftje"/>
    <d v="2021-07-23T12:20:00"/>
    <n v="3"/>
    <x v="12"/>
    <s v="Sympetrum striolatum"/>
    <n v="2"/>
    <s v="AWD"/>
    <x v="11"/>
    <n v="7"/>
    <s v="Korenbouten"/>
    <n v="29"/>
  </r>
  <r>
    <n v="18"/>
    <s v="AWD-ZVK-Astridsdriftje"/>
    <d v="2021-07-23T12:20:00"/>
    <n v="4"/>
    <x v="11"/>
    <s v="Lestes sponsa"/>
    <n v="1"/>
    <s v="AWD"/>
    <x v="11"/>
    <n v="7"/>
    <s v="Pantserjuffers"/>
    <n v="29"/>
  </r>
  <r>
    <n v="18"/>
    <s v="AWD-ZVK-Astridsdriftje"/>
    <d v="2021-07-23T12:20:00"/>
    <n v="3"/>
    <x v="13"/>
    <s v="Chalcolestes viridis"/>
    <n v="6"/>
    <s v="AWD"/>
    <x v="11"/>
    <n v="7"/>
    <s v="Pantserjuffers"/>
    <n v="29"/>
  </r>
  <r>
    <n v="18"/>
    <s v="AWD-ZVK-Astridsdriftje"/>
    <d v="2021-07-23T12:20:00"/>
    <n v="5"/>
    <x v="17"/>
    <s v="Sympetrum vulgatum"/>
    <n v="75"/>
    <s v="AWD"/>
    <x v="11"/>
    <n v="7"/>
    <s v="Korenbouten"/>
    <n v="29"/>
  </r>
  <r>
    <n v="18"/>
    <s v="AWD-ZVK-Astridsdriftje"/>
    <d v="2021-07-23T12:20:00"/>
    <n v="5"/>
    <x v="13"/>
    <s v="Chalcolestes viridis"/>
    <n v="9"/>
    <s v="AWD"/>
    <x v="11"/>
    <n v="7"/>
    <s v="Pantserjuffers"/>
    <n v="29"/>
  </r>
  <r>
    <n v="18"/>
    <s v="AWD-ZVK-Astridsdriftje"/>
    <d v="2021-07-23T12:20:00"/>
    <n v="4"/>
    <x v="17"/>
    <s v="Sympetrum vulgatum"/>
    <n v="206"/>
    <s v="AWD"/>
    <x v="11"/>
    <n v="7"/>
    <s v="Korenbouten"/>
    <n v="29"/>
  </r>
  <r>
    <n v="18"/>
    <s v="AWD-ZVK-Astridsdriftje"/>
    <d v="2021-07-23T12:20:00"/>
    <n v="3"/>
    <x v="6"/>
    <s v="Coenagrion puella"/>
    <n v="1"/>
    <s v="AWD"/>
    <x v="11"/>
    <n v="7"/>
    <s v="Waterjuffer"/>
    <n v="29"/>
  </r>
  <r>
    <n v="18"/>
    <s v="AWD-ZVK-Astridsdriftje"/>
    <d v="2021-07-23T12:20:00"/>
    <n v="4"/>
    <x v="16"/>
    <s v="Sympetrum sanguineum"/>
    <n v="1"/>
    <s v="AWD"/>
    <x v="11"/>
    <n v="7"/>
    <s v="Korenbouten"/>
    <n v="29"/>
  </r>
  <r>
    <n v="18"/>
    <s v="AWD-ZVK-Astridsdriftje"/>
    <d v="2021-07-23T12:20:00"/>
    <n v="5"/>
    <x v="16"/>
    <s v="Sympetrum sanguineum"/>
    <n v="1"/>
    <s v="AWD"/>
    <x v="11"/>
    <n v="7"/>
    <s v="Korenbouten"/>
    <n v="29"/>
  </r>
  <r>
    <n v="18"/>
    <s v="AWD-ZVK-Astridsdriftje"/>
    <d v="2021-07-23T12:20:00"/>
    <n v="3"/>
    <x v="23"/>
    <s v="Sympetrum striolatum/vulgatum"/>
    <n v="108"/>
    <s v="AWD"/>
    <x v="11"/>
    <n v="7"/>
    <s v="Korenbouten"/>
    <n v="29"/>
  </r>
  <r>
    <n v="18"/>
    <s v="AWD-ZVK-Astridsdriftje"/>
    <d v="2021-07-23T12:20:00"/>
    <n v="4"/>
    <x v="1"/>
    <s v="Ischnura elegans"/>
    <n v="8"/>
    <s v="AWD"/>
    <x v="11"/>
    <n v="7"/>
    <s v="Waterjuffer"/>
    <n v="29"/>
  </r>
  <r>
    <n v="18"/>
    <s v="AWD-ZVK-Astridsdriftje"/>
    <d v="2021-07-23T12:20:00"/>
    <n v="4"/>
    <x v="12"/>
    <s v="Sympetrum striolatum"/>
    <n v="2"/>
    <s v="AWD"/>
    <x v="11"/>
    <n v="7"/>
    <s v="Korenbouten"/>
    <n v="29"/>
  </r>
  <r>
    <n v="18"/>
    <s v="AWD-ZVK-Astridsdriftje"/>
    <d v="2021-07-23T12:20:00"/>
    <n v="5"/>
    <x v="1"/>
    <s v="Ischnura elegans"/>
    <n v="1"/>
    <s v="AWD"/>
    <x v="11"/>
    <n v="7"/>
    <s v="Waterjuffer"/>
    <n v="29"/>
  </r>
  <r>
    <n v="18"/>
    <s v="AWD-ZVK-Astridsdriftje"/>
    <d v="2021-07-23T12:20:00"/>
    <n v="3"/>
    <x v="1"/>
    <s v="Ischnura elegans"/>
    <n v="5"/>
    <s v="AWD"/>
    <x v="11"/>
    <n v="7"/>
    <s v="Waterjuffer"/>
    <n v="29"/>
  </r>
  <r>
    <n v="18"/>
    <s v="AWD-ZVK-Astridsdriftje"/>
    <d v="2021-07-23T12:20:00"/>
    <n v="3"/>
    <x v="17"/>
    <s v="Sympetrum vulgatum"/>
    <n v="5"/>
    <s v="AWD"/>
    <x v="11"/>
    <n v="7"/>
    <s v="Korenbouten"/>
    <n v="29"/>
  </r>
  <r>
    <n v="18"/>
    <s v="AWD-ZVK-Astridsdriftje"/>
    <d v="2021-07-23T12:20:00"/>
    <n v="3"/>
    <x v="22"/>
    <s v="Crocothemis erythraea"/>
    <n v="1"/>
    <s v="AWD"/>
    <x v="11"/>
    <n v="7"/>
    <s v="Korenbouten"/>
    <n v="29"/>
  </r>
  <r>
    <n v="18"/>
    <s v="AWD-ZVK-Astridsdriftje"/>
    <d v="2021-07-23T12:20:00"/>
    <n v="4"/>
    <x v="3"/>
    <s v="Enallagma cyathigerum"/>
    <n v="4"/>
    <s v="AWD"/>
    <x v="11"/>
    <n v="7"/>
    <s v="Waterjuffer"/>
    <n v="29"/>
  </r>
  <r>
    <n v="18"/>
    <s v="AWD-ZVK-Astridsdriftje"/>
    <d v="2021-07-23T12:20:00"/>
    <n v="5"/>
    <x v="3"/>
    <s v="Enallagma cyathigerum"/>
    <n v="1"/>
    <s v="AWD"/>
    <x v="11"/>
    <n v="7"/>
    <s v="Waterjuffer"/>
    <n v="29"/>
  </r>
  <r>
    <n v="18"/>
    <s v="AWD-ZVK-Astridsdriftje"/>
    <d v="2021-07-23T12:20:00"/>
    <n v="3"/>
    <x v="3"/>
    <s v="Enallagma cyathigerum"/>
    <n v="5"/>
    <s v="AWD"/>
    <x v="11"/>
    <n v="7"/>
    <s v="Waterjuffer"/>
    <n v="29"/>
  </r>
  <r>
    <n v="18"/>
    <s v="AWD-ZVK-Astridsdriftje"/>
    <d v="2021-08-04T13:25:00"/>
    <n v="4"/>
    <x v="16"/>
    <s v="Sympetrum sanguineum"/>
    <n v="10"/>
    <s v="AWD"/>
    <x v="11"/>
    <n v="8"/>
    <s v="Korenbouten"/>
    <n v="30.714285714285715"/>
  </r>
  <r>
    <n v="18"/>
    <s v="AWD-ZVK-Astridsdriftje"/>
    <d v="2021-08-04T13:25:00"/>
    <n v="5"/>
    <x v="3"/>
    <s v="Enallagma cyathigerum"/>
    <n v="22"/>
    <s v="AWD"/>
    <x v="11"/>
    <n v="8"/>
    <s v="Waterjuffer"/>
    <n v="30.714285714285715"/>
  </r>
  <r>
    <n v="18"/>
    <s v="AWD-ZVK-Astridsdriftje"/>
    <d v="2021-08-04T13:25:00"/>
    <n v="5"/>
    <x v="16"/>
    <s v="Sympetrum sanguineum"/>
    <n v="5"/>
    <s v="AWD"/>
    <x v="11"/>
    <n v="8"/>
    <s v="Korenbouten"/>
    <n v="30.714285714285715"/>
  </r>
  <r>
    <n v="18"/>
    <s v="AWD-ZVK-Astridsdriftje"/>
    <d v="2021-08-04T13:25:00"/>
    <n v="5"/>
    <x v="12"/>
    <s v="Sympetrum striolatum"/>
    <n v="1"/>
    <s v="AWD"/>
    <x v="11"/>
    <n v="8"/>
    <s v="Korenbouten"/>
    <n v="30.714285714285715"/>
  </r>
  <r>
    <n v="18"/>
    <s v="AWD-ZVK-Astridsdriftje"/>
    <d v="2021-08-04T13:25:00"/>
    <n v="5"/>
    <x v="1"/>
    <s v="Ischnura elegans"/>
    <n v="5"/>
    <s v="AWD"/>
    <x v="11"/>
    <n v="8"/>
    <s v="Waterjuffer"/>
    <n v="30.714285714285715"/>
  </r>
  <r>
    <n v="18"/>
    <s v="AWD-ZVK-Astridsdriftje"/>
    <d v="2021-08-04T13:25:00"/>
    <n v="5"/>
    <x v="9"/>
    <s v="Anax imperator"/>
    <n v="1"/>
    <s v="AWD"/>
    <x v="11"/>
    <n v="8"/>
    <s v="Glazenmakers"/>
    <n v="30.714285714285715"/>
  </r>
  <r>
    <n v="18"/>
    <s v="AWD-ZVK-Astridsdriftje"/>
    <d v="2021-08-04T13:25:00"/>
    <n v="5"/>
    <x v="10"/>
    <s v="Libellula quadrimaculata"/>
    <n v="1"/>
    <s v="AWD"/>
    <x v="11"/>
    <n v="8"/>
    <s v="Korenbouten"/>
    <n v="30.714285714285715"/>
  </r>
  <r>
    <n v="18"/>
    <s v="AWD-ZVK-Astridsdriftje"/>
    <d v="2021-08-04T13:25:00"/>
    <n v="5"/>
    <x v="20"/>
    <s v="Anax parthenope"/>
    <n v="1"/>
    <s v="AWD"/>
    <x v="11"/>
    <n v="8"/>
    <s v="Glazenmakers"/>
    <n v="30.714285714285715"/>
  </r>
  <r>
    <n v="18"/>
    <s v="AWD-ZVK-Astridsdriftje"/>
    <d v="2021-08-04T13:25:00"/>
    <n v="5"/>
    <x v="5"/>
    <s v="Orthetrum cancellatum"/>
    <n v="1"/>
    <s v="AWD"/>
    <x v="11"/>
    <n v="8"/>
    <s v="Korenbouten"/>
    <n v="30.714285714285715"/>
  </r>
  <r>
    <n v="18"/>
    <s v="AWD-ZVK-Astridsdriftje"/>
    <d v="2021-08-04T13:25:00"/>
    <n v="3"/>
    <x v="1"/>
    <s v="Ischnura elegans"/>
    <n v="13"/>
    <s v="AWD"/>
    <x v="11"/>
    <n v="8"/>
    <s v="Waterjuffer"/>
    <n v="30.714285714285715"/>
  </r>
  <r>
    <n v="18"/>
    <s v="AWD-ZVK-Astridsdriftje"/>
    <d v="2021-08-04T13:25:00"/>
    <n v="3"/>
    <x v="3"/>
    <s v="Enallagma cyathigerum"/>
    <n v="39"/>
    <s v="AWD"/>
    <x v="11"/>
    <n v="8"/>
    <s v="Waterjuffer"/>
    <n v="30.714285714285715"/>
  </r>
  <r>
    <n v="18"/>
    <s v="AWD-ZVK-Astridsdriftje"/>
    <d v="2021-08-04T13:25:00"/>
    <n v="3"/>
    <x v="13"/>
    <s v="Chalcolestes viridis"/>
    <n v="11"/>
    <s v="AWD"/>
    <x v="11"/>
    <n v="8"/>
    <s v="Pantserjuffers"/>
    <n v="30.714285714285715"/>
  </r>
  <r>
    <n v="18"/>
    <s v="AWD-ZVK-Astridsdriftje"/>
    <d v="2021-08-04T13:25:00"/>
    <n v="3"/>
    <x v="17"/>
    <s v="Sympetrum vulgatum"/>
    <n v="7"/>
    <s v="AWD"/>
    <x v="11"/>
    <n v="8"/>
    <s v="Korenbouten"/>
    <n v="30.714285714285715"/>
  </r>
  <r>
    <n v="18"/>
    <s v="AWD-ZVK-Astridsdriftje"/>
    <d v="2021-08-04T13:25:00"/>
    <n v="5"/>
    <x v="17"/>
    <s v="Sympetrum vulgatum"/>
    <n v="7"/>
    <s v="AWD"/>
    <x v="11"/>
    <n v="8"/>
    <s v="Korenbouten"/>
    <n v="30.714285714285715"/>
  </r>
  <r>
    <n v="18"/>
    <s v="AWD-ZVK-Astridsdriftje"/>
    <d v="2021-08-04T13:25:00"/>
    <n v="3"/>
    <x v="16"/>
    <s v="Sympetrum sanguineum"/>
    <n v="1"/>
    <s v="AWD"/>
    <x v="11"/>
    <n v="8"/>
    <s v="Korenbouten"/>
    <n v="30.714285714285715"/>
  </r>
  <r>
    <n v="18"/>
    <s v="AWD-ZVK-Astridsdriftje"/>
    <d v="2021-08-04T13:25:00"/>
    <n v="3"/>
    <x v="5"/>
    <s v="Orthetrum cancellatum"/>
    <n v="1"/>
    <s v="AWD"/>
    <x v="11"/>
    <n v="8"/>
    <s v="Korenbouten"/>
    <n v="30.714285714285715"/>
  </r>
  <r>
    <n v="18"/>
    <s v="AWD-ZVK-Astridsdriftje"/>
    <d v="2021-08-04T13:25:00"/>
    <n v="3"/>
    <x v="22"/>
    <s v="Crocothemis erythraea"/>
    <n v="3"/>
    <s v="AWD"/>
    <x v="11"/>
    <n v="8"/>
    <s v="Korenbouten"/>
    <n v="30.714285714285715"/>
  </r>
  <r>
    <n v="18"/>
    <s v="AWD-ZVK-Astridsdriftje"/>
    <d v="2021-08-04T13:25:00"/>
    <n v="3"/>
    <x v="20"/>
    <s v="Anax parthenope"/>
    <n v="3"/>
    <s v="AWD"/>
    <x v="11"/>
    <n v="8"/>
    <s v="Glazenmakers"/>
    <n v="30.714285714285715"/>
  </r>
  <r>
    <n v="18"/>
    <s v="AWD-ZVK-Astridsdriftje"/>
    <d v="2021-08-04T13:25:00"/>
    <n v="4"/>
    <x v="1"/>
    <s v="Ischnura elegans"/>
    <n v="10"/>
    <s v="AWD"/>
    <x v="11"/>
    <n v="8"/>
    <s v="Waterjuffer"/>
    <n v="30.714285714285715"/>
  </r>
  <r>
    <n v="18"/>
    <s v="AWD-ZVK-Astridsdriftje"/>
    <d v="2021-08-04T13:25:00"/>
    <n v="4"/>
    <x v="12"/>
    <s v="Sympetrum striolatum"/>
    <n v="2"/>
    <s v="AWD"/>
    <x v="11"/>
    <n v="8"/>
    <s v="Korenbouten"/>
    <n v="30.714285714285715"/>
  </r>
  <r>
    <n v="18"/>
    <s v="AWD-ZVK-Astridsdriftje"/>
    <d v="2021-08-04T13:25:00"/>
    <n v="4"/>
    <x v="17"/>
    <s v="Sympetrum vulgatum"/>
    <n v="23"/>
    <s v="AWD"/>
    <x v="11"/>
    <n v="8"/>
    <s v="Korenbouten"/>
    <n v="30.714285714285715"/>
  </r>
  <r>
    <n v="18"/>
    <s v="AWD-ZVK-Astridsdriftje"/>
    <d v="2021-08-04T13:25:00"/>
    <n v="4"/>
    <x v="20"/>
    <s v="Anax parthenope"/>
    <n v="2"/>
    <s v="AWD"/>
    <x v="11"/>
    <n v="8"/>
    <s v="Glazenmakers"/>
    <n v="30.714285714285715"/>
  </r>
  <r>
    <n v="18"/>
    <s v="AWD-ZVK-Astridsdriftje"/>
    <d v="2021-08-04T13:25:00"/>
    <n v="4"/>
    <x v="13"/>
    <s v="Chalcolestes viridis"/>
    <n v="40"/>
    <s v="AWD"/>
    <x v="11"/>
    <n v="8"/>
    <s v="Pantserjuffers"/>
    <n v="30.714285714285715"/>
  </r>
  <r>
    <n v="18"/>
    <s v="AWD-ZVK-Astridsdriftje"/>
    <d v="2021-08-04T13:25:00"/>
    <n v="4"/>
    <x v="3"/>
    <s v="Enallagma cyathigerum"/>
    <n v="39"/>
    <s v="AWD"/>
    <x v="11"/>
    <n v="8"/>
    <s v="Waterjuffer"/>
    <n v="30.714285714285715"/>
  </r>
  <r>
    <n v="18"/>
    <s v="AWD-ZVK-Astridsdriftje"/>
    <d v="2021-08-04T13:25:00"/>
    <n v="3"/>
    <x v="23"/>
    <s v="Sympetrum striolatum/vulgatum"/>
    <n v="5"/>
    <s v="AWD"/>
    <x v="11"/>
    <n v="8"/>
    <s v="Korenbouten"/>
    <n v="30.714285714285715"/>
  </r>
  <r>
    <n v="18"/>
    <s v="AWD-ZVK-Astridsdriftje"/>
    <d v="2021-08-04T13:25:00"/>
    <n v="5"/>
    <x v="23"/>
    <s v="Sympetrum striolatum/vulgatum"/>
    <n v="10"/>
    <s v="AWD"/>
    <x v="11"/>
    <n v="8"/>
    <s v="Korenbouten"/>
    <n v="30.714285714285715"/>
  </r>
  <r>
    <n v="18"/>
    <s v="AWD-ZVK-Astridsdriftje"/>
    <d v="2021-08-04T13:25:00"/>
    <n v="4"/>
    <x v="23"/>
    <s v="Sympetrum striolatum/vulgatum"/>
    <n v="30"/>
    <s v="AWD"/>
    <x v="11"/>
    <n v="8"/>
    <s v="Korenbouten"/>
    <n v="30.714285714285715"/>
  </r>
  <r>
    <n v="18"/>
    <s v="AWD-ZVK-Astridsdriftje"/>
    <d v="2021-08-04T13:25:00"/>
    <n v="5"/>
    <x v="13"/>
    <s v="Chalcolestes viridis"/>
    <n v="20"/>
    <s v="AWD"/>
    <x v="11"/>
    <n v="8"/>
    <s v="Pantserjuffers"/>
    <n v="30.714285714285715"/>
  </r>
  <r>
    <n v="18"/>
    <s v="AWD-ZVK-Astridsdriftje"/>
    <d v="2021-08-25T13:10:00"/>
    <n v="3"/>
    <x v="23"/>
    <s v="Sympetrum striolatum/vulgatum"/>
    <n v="96"/>
    <s v="AWD"/>
    <x v="11"/>
    <n v="8"/>
    <s v="Korenbouten"/>
    <n v="33.714285714285715"/>
  </r>
  <r>
    <n v="18"/>
    <s v="AWD-ZVK-Astridsdriftje"/>
    <d v="2021-08-25T13:10:00"/>
    <n v="5"/>
    <x v="23"/>
    <s v="Sympetrum striolatum/vulgatum"/>
    <n v="68"/>
    <s v="AWD"/>
    <x v="11"/>
    <n v="8"/>
    <s v="Korenbouten"/>
    <n v="33.714285714285715"/>
  </r>
  <r>
    <n v="18"/>
    <s v="AWD-ZVK-Astridsdriftje"/>
    <d v="2021-08-25T13:10:00"/>
    <n v="4"/>
    <x v="23"/>
    <s v="Sympetrum striolatum/vulgatum"/>
    <n v="79"/>
    <s v="AWD"/>
    <x v="11"/>
    <n v="8"/>
    <s v="Korenbouten"/>
    <n v="33.714285714285715"/>
  </r>
  <r>
    <n v="18"/>
    <s v="AWD-ZVK-Astridsdriftje"/>
    <d v="2021-08-25T13:10:00"/>
    <n v="3"/>
    <x v="3"/>
    <s v="Enallagma cyathigerum"/>
    <n v="22"/>
    <s v="AWD"/>
    <x v="11"/>
    <n v="8"/>
    <s v="Waterjuffer"/>
    <n v="33.714285714285715"/>
  </r>
  <r>
    <n v="18"/>
    <s v="AWD-ZVK-Astridsdriftje"/>
    <d v="2021-08-25T13:10:00"/>
    <n v="3"/>
    <x v="13"/>
    <s v="Chalcolestes viridis"/>
    <n v="24"/>
    <s v="AWD"/>
    <x v="11"/>
    <n v="8"/>
    <s v="Pantserjuffers"/>
    <n v="33.714285714285715"/>
  </r>
  <r>
    <n v="18"/>
    <s v="AWD-ZVK-Astridsdriftje"/>
    <d v="2021-08-25T13:10:00"/>
    <n v="3"/>
    <x v="1"/>
    <s v="Ischnura elegans"/>
    <n v="3"/>
    <s v="AWD"/>
    <x v="11"/>
    <n v="8"/>
    <s v="Waterjuffer"/>
    <n v="33.714285714285715"/>
  </r>
  <r>
    <n v="18"/>
    <s v="AWD-ZVK-Astridsdriftje"/>
    <d v="2021-08-25T13:10:00"/>
    <n v="3"/>
    <x v="17"/>
    <s v="Sympetrum vulgatum"/>
    <n v="20"/>
    <s v="AWD"/>
    <x v="11"/>
    <n v="8"/>
    <s v="Korenbouten"/>
    <n v="33.714285714285715"/>
  </r>
  <r>
    <n v="18"/>
    <s v="AWD-ZVK-Astridsdriftje"/>
    <d v="2021-08-25T13:10:00"/>
    <n v="3"/>
    <x v="5"/>
    <s v="Orthetrum cancellatum"/>
    <n v="1"/>
    <s v="AWD"/>
    <x v="11"/>
    <n v="8"/>
    <s v="Korenbouten"/>
    <n v="33.714285714285715"/>
  </r>
  <r>
    <n v="18"/>
    <s v="AWD-ZVK-Astridsdriftje"/>
    <d v="2021-08-25T13:10:00"/>
    <n v="3"/>
    <x v="12"/>
    <s v="Sympetrum striolatum"/>
    <n v="2"/>
    <s v="AWD"/>
    <x v="11"/>
    <n v="8"/>
    <s v="Korenbouten"/>
    <n v="33.714285714285715"/>
  </r>
  <r>
    <n v="18"/>
    <s v="AWD-ZVK-Astridsdriftje"/>
    <d v="2021-08-25T13:10:00"/>
    <n v="5"/>
    <x v="3"/>
    <s v="Enallagma cyathigerum"/>
    <n v="5"/>
    <s v="AWD"/>
    <x v="11"/>
    <n v="8"/>
    <s v="Waterjuffer"/>
    <n v="33.714285714285715"/>
  </r>
  <r>
    <n v="18"/>
    <s v="AWD-ZVK-Astridsdriftje"/>
    <d v="2021-08-25T13:10:00"/>
    <n v="5"/>
    <x v="17"/>
    <s v="Sympetrum vulgatum"/>
    <n v="2"/>
    <s v="AWD"/>
    <x v="11"/>
    <n v="8"/>
    <s v="Korenbouten"/>
    <n v="33.714285714285715"/>
  </r>
  <r>
    <n v="18"/>
    <s v="AWD-ZVK-Astridsdriftje"/>
    <d v="2021-08-25T13:10:00"/>
    <n v="5"/>
    <x v="1"/>
    <s v="Ischnura elegans"/>
    <n v="6"/>
    <s v="AWD"/>
    <x v="11"/>
    <n v="8"/>
    <s v="Waterjuffer"/>
    <n v="33.714285714285715"/>
  </r>
  <r>
    <n v="18"/>
    <s v="AWD-ZVK-Astridsdriftje"/>
    <d v="2021-08-25T13:10:00"/>
    <n v="5"/>
    <x v="12"/>
    <s v="Sympetrum striolatum"/>
    <n v="1"/>
    <s v="AWD"/>
    <x v="11"/>
    <n v="8"/>
    <s v="Korenbouten"/>
    <n v="33.714285714285715"/>
  </r>
  <r>
    <n v="18"/>
    <s v="AWD-ZVK-Astridsdriftje"/>
    <d v="2021-08-25T13:10:00"/>
    <n v="4"/>
    <x v="3"/>
    <s v="Enallagma cyathigerum"/>
    <n v="28"/>
    <s v="AWD"/>
    <x v="11"/>
    <n v="8"/>
    <s v="Waterjuffer"/>
    <n v="33.714285714285715"/>
  </r>
  <r>
    <n v="18"/>
    <s v="AWD-ZVK-Astridsdriftje"/>
    <d v="2021-08-25T13:10:00"/>
    <n v="4"/>
    <x v="13"/>
    <s v="Chalcolestes viridis"/>
    <n v="177"/>
    <s v="AWD"/>
    <x v="11"/>
    <n v="8"/>
    <s v="Pantserjuffers"/>
    <n v="33.714285714285715"/>
  </r>
  <r>
    <n v="18"/>
    <s v="AWD-ZVK-Astridsdriftje"/>
    <d v="2021-08-25T13:10:00"/>
    <n v="4"/>
    <x v="1"/>
    <s v="Ischnura elegans"/>
    <n v="12"/>
    <s v="AWD"/>
    <x v="11"/>
    <n v="8"/>
    <s v="Waterjuffer"/>
    <n v="33.714285714285715"/>
  </r>
  <r>
    <n v="18"/>
    <s v="AWD-ZVK-Astridsdriftje"/>
    <d v="2021-08-25T13:10:00"/>
    <n v="4"/>
    <x v="17"/>
    <s v="Sympetrum vulgatum"/>
    <n v="56"/>
    <s v="AWD"/>
    <x v="11"/>
    <n v="8"/>
    <s v="Korenbouten"/>
    <n v="33.714285714285715"/>
  </r>
  <r>
    <n v="18"/>
    <s v="AWD-ZVK-Astridsdriftje"/>
    <d v="2021-08-25T13:10:00"/>
    <n v="4"/>
    <x v="14"/>
    <s v="Aeshna mixta"/>
    <n v="2"/>
    <s v="AWD"/>
    <x v="11"/>
    <n v="8"/>
    <s v="Glazenmakers"/>
    <n v="33.714285714285715"/>
  </r>
  <r>
    <n v="18"/>
    <s v="AWD-ZVK-Astridsdriftje"/>
    <d v="2021-08-25T13:10:00"/>
    <n v="4"/>
    <x v="12"/>
    <s v="Sympetrum striolatum"/>
    <n v="10"/>
    <s v="AWD"/>
    <x v="11"/>
    <n v="8"/>
    <s v="Korenbouten"/>
    <n v="33.714285714285715"/>
  </r>
  <r>
    <n v="18"/>
    <s v="AWD-ZVK-Astridsdriftje"/>
    <d v="2021-08-25T13:10:00"/>
    <n v="4"/>
    <x v="16"/>
    <s v="Sympetrum sanguineum"/>
    <n v="1"/>
    <s v="AWD"/>
    <x v="11"/>
    <n v="8"/>
    <s v="Korenbouten"/>
    <n v="33.714285714285715"/>
  </r>
  <r>
    <n v="18"/>
    <s v="AWD-ZVK-Astridsdriftje"/>
    <d v="2021-08-25T13:10:00"/>
    <n v="5"/>
    <x v="13"/>
    <s v="Chalcolestes viridis"/>
    <n v="16"/>
    <s v="AWD"/>
    <x v="11"/>
    <n v="8"/>
    <s v="Pantserjuffers"/>
    <n v="33.714285714285715"/>
  </r>
  <r>
    <n v="18"/>
    <s v="AWD-ZVK-Astridsdriftje"/>
    <d v="2021-09-08T12:40:00"/>
    <n v="3"/>
    <x v="23"/>
    <s v="Sympetrum striolatum/vulgatum"/>
    <n v="39"/>
    <s v="AWD"/>
    <x v="11"/>
    <n v="9"/>
    <s v="Korenbouten"/>
    <n v="35.714285714285715"/>
  </r>
  <r>
    <n v="18"/>
    <s v="AWD-ZVK-Astridsdriftje"/>
    <d v="2021-09-08T12:40:00"/>
    <n v="5"/>
    <x v="23"/>
    <s v="Sympetrum striolatum/vulgatum"/>
    <n v="43"/>
    <s v="AWD"/>
    <x v="11"/>
    <n v="9"/>
    <s v="Korenbouten"/>
    <n v="35.714285714285715"/>
  </r>
  <r>
    <n v="18"/>
    <s v="AWD-ZVK-Astridsdriftje"/>
    <d v="2021-09-08T12:40:00"/>
    <n v="4"/>
    <x v="23"/>
    <s v="Sympetrum striolatum/vulgatum"/>
    <n v="44"/>
    <s v="AWD"/>
    <x v="11"/>
    <n v="9"/>
    <s v="Korenbouten"/>
    <n v="35.714285714285715"/>
  </r>
  <r>
    <n v="18"/>
    <s v="AWD-ZVK-Astridsdriftje"/>
    <d v="2021-09-08T12:40:00"/>
    <n v="3"/>
    <x v="1"/>
    <s v="Ischnura elegans"/>
    <n v="3"/>
    <s v="AWD"/>
    <x v="11"/>
    <n v="9"/>
    <s v="Waterjuffer"/>
    <n v="35.714285714285715"/>
  </r>
  <r>
    <n v="18"/>
    <s v="AWD-ZVK-Astridsdriftje"/>
    <d v="2021-09-08T12:40:00"/>
    <n v="3"/>
    <x v="17"/>
    <s v="Sympetrum vulgatum"/>
    <n v="40"/>
    <s v="AWD"/>
    <x v="11"/>
    <n v="9"/>
    <s v="Korenbouten"/>
    <n v="35.714285714285715"/>
  </r>
  <r>
    <n v="18"/>
    <s v="AWD-ZVK-Astridsdriftje"/>
    <d v="2021-09-08T12:40:00"/>
    <n v="3"/>
    <x v="12"/>
    <s v="Sympetrum striolatum"/>
    <n v="3"/>
    <s v="AWD"/>
    <x v="11"/>
    <n v="9"/>
    <s v="Korenbouten"/>
    <n v="35.714285714285715"/>
  </r>
  <r>
    <n v="18"/>
    <s v="AWD-ZVK-Astridsdriftje"/>
    <d v="2021-09-08T12:40:00"/>
    <n v="5"/>
    <x v="3"/>
    <s v="Enallagma cyathigerum"/>
    <n v="8"/>
    <s v="AWD"/>
    <x v="11"/>
    <n v="9"/>
    <s v="Waterjuffer"/>
    <n v="35.714285714285715"/>
  </r>
  <r>
    <n v="18"/>
    <s v="AWD-ZVK-Astridsdriftje"/>
    <d v="2021-09-08T12:40:00"/>
    <n v="5"/>
    <x v="13"/>
    <s v="Chalcolestes viridis"/>
    <n v="6"/>
    <s v="AWD"/>
    <x v="11"/>
    <n v="9"/>
    <s v="Pantserjuffers"/>
    <n v="35.714285714285715"/>
  </r>
  <r>
    <n v="18"/>
    <s v="AWD-ZVK-Astridsdriftje"/>
    <d v="2021-09-08T12:40:00"/>
    <n v="4"/>
    <x v="3"/>
    <s v="Enallagma cyathigerum"/>
    <n v="41"/>
    <s v="AWD"/>
    <x v="11"/>
    <n v="9"/>
    <s v="Waterjuffer"/>
    <n v="35.714285714285715"/>
  </r>
  <r>
    <n v="18"/>
    <s v="AWD-ZVK-Astridsdriftje"/>
    <d v="2021-09-08T12:40:00"/>
    <n v="4"/>
    <x v="12"/>
    <s v="Sympetrum striolatum"/>
    <n v="10"/>
    <s v="AWD"/>
    <x v="11"/>
    <n v="9"/>
    <s v="Korenbouten"/>
    <n v="35.714285714285715"/>
  </r>
  <r>
    <n v="18"/>
    <s v="AWD-ZVK-Astridsdriftje"/>
    <d v="2021-09-08T12:40:00"/>
    <n v="4"/>
    <x v="17"/>
    <s v="Sympetrum vulgatum"/>
    <n v="22"/>
    <s v="AWD"/>
    <x v="11"/>
    <n v="9"/>
    <s v="Korenbouten"/>
    <n v="35.714285714285715"/>
  </r>
  <r>
    <n v="18"/>
    <s v="AWD-ZVK-Astridsdriftje"/>
    <d v="2021-09-08T12:40:00"/>
    <n v="4"/>
    <x v="16"/>
    <s v="Sympetrum sanguineum"/>
    <n v="2"/>
    <s v="AWD"/>
    <x v="11"/>
    <n v="9"/>
    <s v="Korenbouten"/>
    <n v="35.714285714285715"/>
  </r>
  <r>
    <n v="18"/>
    <s v="AWD-ZVK-Astridsdriftje"/>
    <d v="2021-09-08T12:40:00"/>
    <n v="4"/>
    <x v="13"/>
    <s v="Chalcolestes viridis"/>
    <n v="10"/>
    <s v="AWD"/>
    <x v="11"/>
    <n v="9"/>
    <s v="Pantserjuffers"/>
    <n v="35.714285714285715"/>
  </r>
  <r>
    <n v="18"/>
    <s v="AWD-ZVK-Astridsdriftje"/>
    <d v="2021-09-08T12:40:00"/>
    <n v="4"/>
    <x v="14"/>
    <s v="Aeshna mixta"/>
    <n v="1"/>
    <s v="AWD"/>
    <x v="11"/>
    <n v="9"/>
    <s v="Glazenmakers"/>
    <n v="35.714285714285715"/>
  </r>
  <r>
    <n v="18"/>
    <s v="AWD-ZVK-Astridsdriftje"/>
    <d v="2021-09-08T12:40:00"/>
    <n v="3"/>
    <x v="14"/>
    <s v="Aeshna mixta"/>
    <n v="1"/>
    <s v="AWD"/>
    <x v="11"/>
    <n v="9"/>
    <s v="Glazenmakers"/>
    <n v="35.714285714285715"/>
  </r>
  <r>
    <n v="18"/>
    <s v="AWD-ZVK-Astridsdriftje"/>
    <d v="2021-09-08T12:40:00"/>
    <n v="3"/>
    <x v="3"/>
    <s v="Enallagma cyathigerum"/>
    <n v="18"/>
    <s v="AWD"/>
    <x v="11"/>
    <n v="9"/>
    <s v="Waterjuffer"/>
    <n v="35.714285714285715"/>
  </r>
  <r>
    <n v="18"/>
    <s v="AWD-ZVK-Astridsdriftje"/>
    <d v="2021-09-22T13:45:00"/>
    <n v="3"/>
    <x v="13"/>
    <s v="Chalcolestes viridis"/>
    <n v="36"/>
    <s v="AWD"/>
    <x v="11"/>
    <n v="9"/>
    <s v="Pantserjuffers"/>
    <n v="37.714285714285715"/>
  </r>
  <r>
    <n v="18"/>
    <s v="AWD-ZVK-Astridsdriftje"/>
    <d v="2021-09-22T13:45:00"/>
    <n v="3"/>
    <x v="16"/>
    <s v="Sympetrum sanguineum"/>
    <n v="4"/>
    <s v="AWD"/>
    <x v="11"/>
    <n v="9"/>
    <s v="Korenbouten"/>
    <n v="37.714285714285715"/>
  </r>
  <r>
    <n v="18"/>
    <s v="AWD-ZVK-Astridsdriftje"/>
    <d v="2021-09-22T13:45:00"/>
    <n v="5"/>
    <x v="31"/>
    <s v="Cordulia aenea"/>
    <n v="1"/>
    <s v="AWD"/>
    <x v="11"/>
    <n v="9"/>
    <s v="Glanslibel"/>
    <n v="37.714285714285715"/>
  </r>
  <r>
    <n v="18"/>
    <s v="AWD-ZVK-Astridsdriftje"/>
    <d v="2021-09-22T13:45:00"/>
    <n v="5"/>
    <x v="3"/>
    <s v="Enallagma cyathigerum"/>
    <n v="15"/>
    <s v="AWD"/>
    <x v="11"/>
    <n v="9"/>
    <s v="Waterjuffer"/>
    <n v="37.714285714285715"/>
  </r>
  <r>
    <n v="18"/>
    <s v="AWD-ZVK-Astridsdriftje"/>
    <d v="2021-09-22T13:45:00"/>
    <n v="3"/>
    <x v="14"/>
    <s v="Aeshna mixta"/>
    <n v="4"/>
    <s v="AWD"/>
    <x v="11"/>
    <n v="9"/>
    <s v="Glazenmakers"/>
    <n v="37.714285714285715"/>
  </r>
  <r>
    <n v="18"/>
    <s v="AWD-ZVK-Astridsdriftje"/>
    <d v="2021-09-22T13:45:00"/>
    <n v="5"/>
    <x v="12"/>
    <s v="Sympetrum striolatum"/>
    <n v="35"/>
    <s v="AWD"/>
    <x v="11"/>
    <n v="9"/>
    <s v="Korenbouten"/>
    <n v="37.714285714285715"/>
  </r>
  <r>
    <n v="18"/>
    <s v="AWD-ZVK-Astridsdriftje"/>
    <d v="2021-09-22T13:45:00"/>
    <n v="3"/>
    <x v="17"/>
    <s v="Sympetrum vulgatum"/>
    <n v="10"/>
    <s v="AWD"/>
    <x v="11"/>
    <n v="9"/>
    <s v="Korenbouten"/>
    <n v="37.714285714285715"/>
  </r>
  <r>
    <n v="18"/>
    <s v="AWD-ZVK-Astridsdriftje"/>
    <d v="2021-09-22T13:45:00"/>
    <n v="5"/>
    <x v="23"/>
    <s v="Sympetrum striolatum/vulgatum"/>
    <n v="39"/>
    <s v="AWD"/>
    <x v="11"/>
    <n v="9"/>
    <s v="Korenbouten"/>
    <n v="37.714285714285715"/>
  </r>
  <r>
    <n v="18"/>
    <s v="AWD-ZVK-Astridsdriftje"/>
    <d v="2021-09-22T13:45:00"/>
    <n v="5"/>
    <x v="14"/>
    <s v="Aeshna mixta"/>
    <n v="3"/>
    <s v="AWD"/>
    <x v="11"/>
    <n v="9"/>
    <s v="Glazenmakers"/>
    <n v="37.714285714285715"/>
  </r>
  <r>
    <n v="18"/>
    <s v="AWD-ZVK-Astridsdriftje"/>
    <d v="2021-09-22T13:45:00"/>
    <n v="5"/>
    <x v="1"/>
    <s v="Ischnura elegans"/>
    <n v="2"/>
    <s v="AWD"/>
    <x v="11"/>
    <n v="9"/>
    <s v="Waterjuffer"/>
    <n v="37.714285714285715"/>
  </r>
  <r>
    <n v="18"/>
    <s v="AWD-ZVK-Astridsdriftje"/>
    <d v="2021-09-22T13:45:00"/>
    <n v="5"/>
    <x v="13"/>
    <s v="Chalcolestes viridis"/>
    <n v="6"/>
    <s v="AWD"/>
    <x v="11"/>
    <n v="9"/>
    <s v="Pantserjuffers"/>
    <n v="37.714285714285715"/>
  </r>
  <r>
    <n v="18"/>
    <s v="AWD-ZVK-Astridsdriftje"/>
    <d v="2021-09-22T13:45:00"/>
    <n v="4"/>
    <x v="23"/>
    <s v="Sympetrum striolatum/vulgatum"/>
    <n v="15"/>
    <s v="AWD"/>
    <x v="11"/>
    <n v="9"/>
    <s v="Korenbouten"/>
    <n v="37.714285714285715"/>
  </r>
  <r>
    <n v="18"/>
    <s v="AWD-ZVK-Astridsdriftje"/>
    <d v="2021-09-22T13:45:00"/>
    <n v="4"/>
    <x v="14"/>
    <s v="Aeshna mixta"/>
    <n v="4"/>
    <s v="AWD"/>
    <x v="11"/>
    <n v="9"/>
    <s v="Glazenmakers"/>
    <n v="37.714285714285715"/>
  </r>
  <r>
    <n v="18"/>
    <s v="AWD-ZVK-Astridsdriftje"/>
    <d v="2021-09-22T13:45:00"/>
    <n v="4"/>
    <x v="12"/>
    <s v="Sympetrum striolatum"/>
    <n v="5"/>
    <s v="AWD"/>
    <x v="11"/>
    <n v="9"/>
    <s v="Korenbouten"/>
    <n v="37.714285714285715"/>
  </r>
  <r>
    <n v="18"/>
    <s v="AWD-ZVK-Astridsdriftje"/>
    <d v="2021-09-22T13:45:00"/>
    <n v="3"/>
    <x v="12"/>
    <s v="Sympetrum striolatum"/>
    <n v="12"/>
    <s v="AWD"/>
    <x v="11"/>
    <n v="9"/>
    <s v="Korenbouten"/>
    <n v="37.714285714285715"/>
  </r>
  <r>
    <n v="18"/>
    <s v="AWD-ZVK-Astridsdriftje"/>
    <d v="2021-09-22T13:45:00"/>
    <n v="3"/>
    <x v="23"/>
    <s v="Sympetrum striolatum/vulgatum"/>
    <n v="44"/>
    <s v="AWD"/>
    <x v="11"/>
    <n v="9"/>
    <s v="Korenbouten"/>
    <n v="37.714285714285715"/>
  </r>
  <r>
    <n v="18"/>
    <s v="AWD-ZVK-Astridsdriftje"/>
    <d v="2020-04-24T13:05:00"/>
    <n v="3"/>
    <x v="1"/>
    <s v="Ischnura elegans"/>
    <n v="5"/>
    <s v="AWD"/>
    <x v="9"/>
    <n v="4"/>
    <s v="Waterjuffer"/>
    <n v="16.285714285714285"/>
  </r>
  <r>
    <n v="18"/>
    <s v="AWD-ZVK-Astridsdriftje"/>
    <d v="2020-05-20T13:25:00"/>
    <n v="4"/>
    <x v="3"/>
    <s v="Enallagma cyathigerum"/>
    <n v="2"/>
    <s v="AWD"/>
    <x v="9"/>
    <n v="5"/>
    <s v="Waterjuffer"/>
    <n v="20"/>
  </r>
  <r>
    <n v="18"/>
    <s v="AWD-ZVK-Astridsdriftje"/>
    <d v="2020-05-20T13:25:00"/>
    <n v="4"/>
    <x v="10"/>
    <s v="Libellula quadrimaculata"/>
    <n v="10"/>
    <s v="AWD"/>
    <x v="9"/>
    <n v="5"/>
    <s v="Korenbouten"/>
    <n v="20"/>
  </r>
  <r>
    <n v="18"/>
    <s v="AWD-ZVK-Astridsdriftje"/>
    <d v="2020-05-20T13:25:00"/>
    <n v="5"/>
    <x v="0"/>
    <s v="Sympecma fusca"/>
    <n v="1"/>
    <s v="AWD"/>
    <x v="9"/>
    <n v="5"/>
    <s v="Pantserjuffers"/>
    <n v="20"/>
  </r>
  <r>
    <n v="18"/>
    <s v="AWD-ZVK-Astridsdriftje"/>
    <d v="2020-05-20T13:25:00"/>
    <n v="5"/>
    <x v="1"/>
    <s v="Ischnura elegans"/>
    <n v="7"/>
    <s v="AWD"/>
    <x v="9"/>
    <n v="5"/>
    <s v="Waterjuffer"/>
    <n v="20"/>
  </r>
  <r>
    <n v="18"/>
    <s v="AWD-ZVK-Astridsdriftje"/>
    <d v="2020-05-20T13:25:00"/>
    <n v="5"/>
    <x v="2"/>
    <s v="Pyrrhosoma nymphula"/>
    <n v="1"/>
    <s v="AWD"/>
    <x v="9"/>
    <n v="5"/>
    <s v="Waterjuffer"/>
    <n v="20"/>
  </r>
  <r>
    <n v="18"/>
    <s v="AWD-ZVK-Astridsdriftje"/>
    <d v="2020-05-20T13:25:00"/>
    <n v="5"/>
    <x v="3"/>
    <s v="Enallagma cyathigerum"/>
    <n v="28"/>
    <s v="AWD"/>
    <x v="9"/>
    <n v="5"/>
    <s v="Waterjuffer"/>
    <n v="20"/>
  </r>
  <r>
    <n v="18"/>
    <s v="AWD-ZVK-Astridsdriftje"/>
    <d v="2020-05-20T13:25:00"/>
    <n v="5"/>
    <x v="26"/>
    <s v="Erythromma najas"/>
    <n v="5"/>
    <s v="AWD"/>
    <x v="9"/>
    <n v="5"/>
    <s v="Waterjuffer"/>
    <n v="20"/>
  </r>
  <r>
    <n v="18"/>
    <s v="AWD-ZVK-Astridsdriftje"/>
    <d v="2020-05-20T13:25:00"/>
    <n v="5"/>
    <x v="7"/>
    <s v="Brachytron pratense"/>
    <n v="3"/>
    <s v="AWD"/>
    <x v="9"/>
    <n v="5"/>
    <s v="Glazenmakers"/>
    <n v="20"/>
  </r>
  <r>
    <n v="18"/>
    <s v="AWD-ZVK-Astridsdriftje"/>
    <d v="2020-05-20T13:25:00"/>
    <n v="5"/>
    <x v="10"/>
    <s v="Libellula quadrimaculata"/>
    <n v="28"/>
    <s v="AWD"/>
    <x v="9"/>
    <n v="5"/>
    <s v="Korenbouten"/>
    <n v="20"/>
  </r>
  <r>
    <n v="18"/>
    <s v="AWD-ZVK-Astridsdriftje"/>
    <d v="2020-05-20T13:25:00"/>
    <n v="5"/>
    <x v="18"/>
    <s v="Leucorrhinia rubicunda"/>
    <n v="1"/>
    <s v="AWD"/>
    <x v="9"/>
    <n v="5"/>
    <s v="Korenbouten"/>
    <n v="20"/>
  </r>
  <r>
    <n v="18"/>
    <s v="AWD-ZVK-Astridsdriftje"/>
    <d v="2020-05-20T13:25:00"/>
    <n v="3"/>
    <x v="1"/>
    <s v="Ischnura elegans"/>
    <n v="11"/>
    <s v="AWD"/>
    <x v="9"/>
    <n v="5"/>
    <s v="Waterjuffer"/>
    <n v="20"/>
  </r>
  <r>
    <n v="18"/>
    <s v="AWD-ZVK-Astridsdriftje"/>
    <d v="2020-05-20T13:25:00"/>
    <n v="3"/>
    <x v="3"/>
    <s v="Enallagma cyathigerum"/>
    <n v="14"/>
    <s v="AWD"/>
    <x v="9"/>
    <n v="5"/>
    <s v="Waterjuffer"/>
    <n v="20"/>
  </r>
  <r>
    <n v="18"/>
    <s v="AWD-ZVK-Astridsdriftje"/>
    <d v="2020-05-20T13:25:00"/>
    <n v="3"/>
    <x v="7"/>
    <s v="Brachytron pratense"/>
    <n v="4"/>
    <s v="AWD"/>
    <x v="9"/>
    <n v="5"/>
    <s v="Glazenmakers"/>
    <n v="20"/>
  </r>
  <r>
    <n v="18"/>
    <s v="AWD-ZVK-Astridsdriftje"/>
    <d v="2020-05-20T13:25:00"/>
    <n v="3"/>
    <x v="10"/>
    <s v="Libellula quadrimaculata"/>
    <n v="68"/>
    <s v="AWD"/>
    <x v="9"/>
    <n v="5"/>
    <s v="Korenbouten"/>
    <n v="20"/>
  </r>
  <r>
    <n v="18"/>
    <s v="AWD-ZVK-Astridsdriftje"/>
    <d v="2020-05-20T13:25:00"/>
    <n v="3"/>
    <x v="18"/>
    <s v="Leucorrhinia rubicunda"/>
    <n v="1"/>
    <s v="AWD"/>
    <x v="9"/>
    <n v="5"/>
    <s v="Korenbouten"/>
    <n v="20"/>
  </r>
  <r>
    <n v="19"/>
    <s v="AWD-EVR-Noordoostelijke Dubbelplas"/>
    <d v="2010-05-18T12:45:00"/>
    <n v="1"/>
    <x v="2"/>
    <s v="Pyrrhosoma nymphula"/>
    <n v="5"/>
    <s v="AWD"/>
    <x v="0"/>
    <n v="5"/>
    <s v="Waterjuffer"/>
    <n v="19.571428571428573"/>
  </r>
  <r>
    <n v="19"/>
    <s v="AWD-EVR-Noordoostelijke Dubbelplas"/>
    <d v="2010-05-18T12:45:00"/>
    <n v="1"/>
    <x v="6"/>
    <s v="Coenagrion puella"/>
    <n v="22"/>
    <s v="AWD"/>
    <x v="0"/>
    <n v="5"/>
    <s v="Waterjuffer"/>
    <n v="19.571428571428573"/>
  </r>
  <r>
    <n v="19"/>
    <s v="AWD-EVR-Noordoostelijke Dubbelplas"/>
    <d v="2010-05-18T12:45:00"/>
    <n v="1"/>
    <x v="10"/>
    <s v="Libellula quadrimaculata"/>
    <n v="8"/>
    <s v="AWD"/>
    <x v="0"/>
    <n v="5"/>
    <s v="Korenbouten"/>
    <n v="19.571428571428573"/>
  </r>
  <r>
    <n v="19"/>
    <s v="AWD-EVR-Noordoostelijke Dubbelplas"/>
    <d v="2010-06-01T12:40:00"/>
    <n v="1"/>
    <x v="1"/>
    <s v="Ischnura elegans"/>
    <n v="2"/>
    <s v="AWD"/>
    <x v="0"/>
    <n v="6"/>
    <s v="Waterjuffer"/>
    <n v="21.571428571428573"/>
  </r>
  <r>
    <n v="19"/>
    <s v="AWD-EVR-Noordoostelijke Dubbelplas"/>
    <d v="2010-06-01T12:40:00"/>
    <n v="1"/>
    <x v="6"/>
    <s v="Coenagrion puella"/>
    <n v="2"/>
    <s v="AWD"/>
    <x v="0"/>
    <n v="6"/>
    <s v="Waterjuffer"/>
    <n v="21.571428571428573"/>
  </r>
  <r>
    <n v="19"/>
    <s v="AWD-EVR-Noordoostelijke Dubbelplas"/>
    <d v="2010-06-01T12:40:00"/>
    <n v="1"/>
    <x v="7"/>
    <s v="Brachytron pratense"/>
    <n v="1"/>
    <s v="AWD"/>
    <x v="0"/>
    <n v="6"/>
    <s v="Glazenmakers"/>
    <n v="21.571428571428573"/>
  </r>
  <r>
    <n v="19"/>
    <s v="AWD-EVR-Noordoostelijke Dubbelplas"/>
    <d v="2010-06-01T12:40:00"/>
    <n v="1"/>
    <x v="10"/>
    <s v="Libellula quadrimaculata"/>
    <n v="5"/>
    <s v="AWD"/>
    <x v="0"/>
    <n v="6"/>
    <s v="Korenbouten"/>
    <n v="21.571428571428573"/>
  </r>
  <r>
    <n v="19"/>
    <s v="AWD-EVR-Noordoostelijke Dubbelplas"/>
    <d v="2010-06-16T12:40:00"/>
    <n v="1"/>
    <x v="1"/>
    <s v="Ischnura elegans"/>
    <n v="21"/>
    <s v="AWD"/>
    <x v="0"/>
    <n v="6"/>
    <s v="Waterjuffer"/>
    <n v="23.714285714285715"/>
  </r>
  <r>
    <n v="19"/>
    <s v="AWD-EVR-Noordoostelijke Dubbelplas"/>
    <d v="2010-06-16T12:40:00"/>
    <n v="1"/>
    <x v="2"/>
    <s v="Pyrrhosoma nymphula"/>
    <n v="4"/>
    <s v="AWD"/>
    <x v="0"/>
    <n v="6"/>
    <s v="Waterjuffer"/>
    <n v="23.714285714285715"/>
  </r>
  <r>
    <n v="19"/>
    <s v="AWD-EVR-Noordoostelijke Dubbelplas"/>
    <d v="2010-06-16T12:40:00"/>
    <n v="1"/>
    <x v="6"/>
    <s v="Coenagrion puella"/>
    <n v="66"/>
    <s v="AWD"/>
    <x v="0"/>
    <n v="6"/>
    <s v="Waterjuffer"/>
    <n v="23.714285714285715"/>
  </r>
  <r>
    <n v="19"/>
    <s v="AWD-EVR-Noordoostelijke Dubbelplas"/>
    <d v="2010-06-16T12:40:00"/>
    <n v="1"/>
    <x v="9"/>
    <s v="Anax imperator"/>
    <n v="1"/>
    <s v="AWD"/>
    <x v="0"/>
    <n v="6"/>
    <s v="Glazenmakers"/>
    <n v="23.714285714285715"/>
  </r>
  <r>
    <n v="19"/>
    <s v="AWD-EVR-Noordoostelijke Dubbelplas"/>
    <d v="2010-06-16T12:40:00"/>
    <n v="1"/>
    <x v="10"/>
    <s v="Libellula quadrimaculata"/>
    <n v="6"/>
    <s v="AWD"/>
    <x v="0"/>
    <n v="6"/>
    <s v="Korenbouten"/>
    <n v="23.714285714285715"/>
  </r>
  <r>
    <n v="19"/>
    <s v="AWD-EVR-Noordoostelijke Dubbelplas"/>
    <d v="2010-06-28T12:40:00"/>
    <n v="1"/>
    <x v="1"/>
    <s v="Ischnura elegans"/>
    <n v="2"/>
    <s v="AWD"/>
    <x v="0"/>
    <n v="6"/>
    <s v="Waterjuffer"/>
    <n v="25.428571428571427"/>
  </r>
  <r>
    <n v="19"/>
    <s v="AWD-EVR-Noordoostelijke Dubbelplas"/>
    <d v="2010-06-28T12:40:00"/>
    <n v="1"/>
    <x v="6"/>
    <s v="Coenagrion puella"/>
    <n v="32"/>
    <s v="AWD"/>
    <x v="0"/>
    <n v="6"/>
    <s v="Waterjuffer"/>
    <n v="25.428571428571427"/>
  </r>
  <r>
    <n v="19"/>
    <s v="AWD-EVR-Noordoostelijke Dubbelplas"/>
    <d v="2010-06-28T12:40:00"/>
    <n v="1"/>
    <x v="10"/>
    <s v="Libellula quadrimaculata"/>
    <n v="4"/>
    <s v="AWD"/>
    <x v="0"/>
    <n v="6"/>
    <s v="Korenbouten"/>
    <n v="25.428571428571427"/>
  </r>
  <r>
    <n v="19"/>
    <s v="AWD-EVR-Noordoostelijke Dubbelplas"/>
    <d v="2010-07-13T13:00:00"/>
    <n v="1"/>
    <x v="11"/>
    <s v="Lestes sponsa"/>
    <n v="1"/>
    <s v="AWD"/>
    <x v="0"/>
    <n v="7"/>
    <s v="Pantserjuffers"/>
    <n v="27.571428571428573"/>
  </r>
  <r>
    <n v="19"/>
    <s v="AWD-EVR-Noordoostelijke Dubbelplas"/>
    <d v="2010-07-13T13:00:00"/>
    <n v="1"/>
    <x v="13"/>
    <s v="Chalcolestes viridis"/>
    <n v="1"/>
    <s v="AWD"/>
    <x v="0"/>
    <n v="7"/>
    <s v="Pantserjuffers"/>
    <n v="27.571428571428573"/>
  </r>
  <r>
    <n v="19"/>
    <s v="AWD-EVR-Noordoostelijke Dubbelplas"/>
    <d v="2010-07-13T13:00:00"/>
    <n v="1"/>
    <x v="1"/>
    <s v="Ischnura elegans"/>
    <n v="2"/>
    <s v="AWD"/>
    <x v="0"/>
    <n v="7"/>
    <s v="Waterjuffer"/>
    <n v="27.571428571428573"/>
  </r>
  <r>
    <n v="19"/>
    <s v="AWD-EVR-Noordoostelijke Dubbelplas"/>
    <d v="2010-07-13T13:00:00"/>
    <n v="1"/>
    <x v="6"/>
    <s v="Coenagrion puella"/>
    <n v="7"/>
    <s v="AWD"/>
    <x v="0"/>
    <n v="7"/>
    <s v="Waterjuffer"/>
    <n v="27.571428571428573"/>
  </r>
  <r>
    <n v="19"/>
    <s v="AWD-EVR-Noordoostelijke Dubbelplas"/>
    <d v="2010-07-13T13:00:00"/>
    <n v="1"/>
    <x v="10"/>
    <s v="Libellula quadrimaculata"/>
    <n v="2"/>
    <s v="AWD"/>
    <x v="0"/>
    <n v="7"/>
    <s v="Korenbouten"/>
    <n v="27.571428571428573"/>
  </r>
  <r>
    <n v="19"/>
    <s v="AWD-EVR-Noordoostelijke Dubbelplas"/>
    <d v="2010-07-13T13:00:00"/>
    <n v="1"/>
    <x v="17"/>
    <s v="Sympetrum vulgatum"/>
    <n v="1"/>
    <s v="AWD"/>
    <x v="0"/>
    <n v="7"/>
    <s v="Korenbouten"/>
    <n v="27.571428571428573"/>
  </r>
  <r>
    <n v="19"/>
    <s v="AWD-EVR-Noordoostelijke Dubbelplas"/>
    <d v="2010-08-03T13:30:00"/>
    <n v="1"/>
    <x v="11"/>
    <s v="Lestes sponsa"/>
    <n v="1"/>
    <s v="AWD"/>
    <x v="0"/>
    <n v="8"/>
    <s v="Pantserjuffers"/>
    <n v="30.571428571428573"/>
  </r>
  <r>
    <n v="19"/>
    <s v="AWD-EVR-Noordoostelijke Dubbelplas"/>
    <d v="2010-08-03T13:30:00"/>
    <n v="1"/>
    <x v="13"/>
    <s v="Chalcolestes viridis"/>
    <n v="28"/>
    <s v="AWD"/>
    <x v="0"/>
    <n v="8"/>
    <s v="Pantserjuffers"/>
    <n v="30.571428571428573"/>
  </r>
  <r>
    <n v="19"/>
    <s v="AWD-EVR-Noordoostelijke Dubbelplas"/>
    <d v="2010-09-11T14:30:00"/>
    <n v="1"/>
    <x v="11"/>
    <s v="Lestes sponsa"/>
    <n v="1"/>
    <s v="AWD"/>
    <x v="0"/>
    <n v="9"/>
    <s v="Pantserjuffers"/>
    <n v="36.142857142857146"/>
  </r>
  <r>
    <n v="19"/>
    <s v="AWD-EVR-Noordoostelijke Dubbelplas"/>
    <d v="2010-09-11T14:30:00"/>
    <n v="1"/>
    <x v="13"/>
    <s v="Chalcolestes viridis"/>
    <n v="36"/>
    <s v="AWD"/>
    <x v="0"/>
    <n v="9"/>
    <s v="Pantserjuffers"/>
    <n v="36.142857142857146"/>
  </r>
  <r>
    <n v="19"/>
    <s v="AWD-EVR-Noordoostelijke Dubbelplas"/>
    <d v="2010-09-11T14:30:00"/>
    <n v="1"/>
    <x v="23"/>
    <s v="Sympetrum striolatum/vulgatum"/>
    <n v="26"/>
    <s v="AWD"/>
    <x v="0"/>
    <n v="9"/>
    <s v="Korenbouten"/>
    <n v="36.142857142857146"/>
  </r>
  <r>
    <n v="19"/>
    <s v="AWD-EVR-Noordoostelijke Dubbelplas"/>
    <d v="2011-05-03T14:55:00"/>
    <n v="1"/>
    <x v="18"/>
    <s v="Leucorrhinia rubicunda"/>
    <n v="2"/>
    <s v="AWD"/>
    <x v="1"/>
    <n v="5"/>
    <s v="Korenbouten"/>
    <n v="17.428571428571427"/>
  </r>
  <r>
    <n v="19"/>
    <s v="AWD-EVR-Noordoostelijke Dubbelplas"/>
    <d v="2011-05-03T14:55:00"/>
    <n v="1"/>
    <x v="2"/>
    <s v="Pyrrhosoma nymphula"/>
    <n v="5"/>
    <s v="AWD"/>
    <x v="1"/>
    <n v="5"/>
    <s v="Waterjuffer"/>
    <n v="17.428571428571427"/>
  </r>
  <r>
    <n v="19"/>
    <s v="AWD-EVR-Noordoostelijke Dubbelplas"/>
    <d v="2011-05-03T14:55:00"/>
    <n v="1"/>
    <x v="7"/>
    <s v="Brachytron pratense"/>
    <n v="2"/>
    <s v="AWD"/>
    <x v="1"/>
    <n v="5"/>
    <s v="Glazenmakers"/>
    <n v="17.428571428571427"/>
  </r>
  <r>
    <n v="19"/>
    <s v="AWD-EVR-Noordoostelijke Dubbelplas"/>
    <d v="2011-05-03T14:55:00"/>
    <n v="1"/>
    <x v="10"/>
    <s v="Libellula quadrimaculata"/>
    <n v="8"/>
    <s v="AWD"/>
    <x v="1"/>
    <n v="5"/>
    <s v="Korenbouten"/>
    <n v="17.428571428571427"/>
  </r>
  <r>
    <n v="19"/>
    <s v="AWD-EVR-Noordoostelijke Dubbelplas"/>
    <d v="2011-05-09T13:40:00"/>
    <n v="1"/>
    <x v="7"/>
    <s v="Brachytron pratense"/>
    <n v="1"/>
    <s v="AWD"/>
    <x v="1"/>
    <n v="5"/>
    <s v="Glazenmakers"/>
    <n v="18.285714285714285"/>
  </r>
  <r>
    <n v="19"/>
    <s v="AWD-EVR-Noordoostelijke Dubbelplas"/>
    <d v="2011-05-09T13:40:00"/>
    <n v="1"/>
    <x v="3"/>
    <s v="Enallagma cyathigerum"/>
    <n v="2"/>
    <s v="AWD"/>
    <x v="1"/>
    <n v="5"/>
    <s v="Waterjuffer"/>
    <n v="18.285714285714285"/>
  </r>
  <r>
    <n v="19"/>
    <s v="AWD-EVR-Noordoostelijke Dubbelplas"/>
    <d v="2011-05-09T13:40:00"/>
    <n v="1"/>
    <x v="10"/>
    <s v="Libellula quadrimaculata"/>
    <n v="1"/>
    <s v="AWD"/>
    <x v="1"/>
    <n v="5"/>
    <s v="Korenbouten"/>
    <n v="18.285714285714285"/>
  </r>
  <r>
    <n v="19"/>
    <s v="AWD-EVR-Noordoostelijke Dubbelplas"/>
    <d v="2011-05-09T13:40:00"/>
    <n v="1"/>
    <x v="2"/>
    <s v="Pyrrhosoma nymphula"/>
    <n v="1"/>
    <s v="AWD"/>
    <x v="1"/>
    <n v="5"/>
    <s v="Waterjuffer"/>
    <n v="18.285714285714285"/>
  </r>
  <r>
    <n v="19"/>
    <s v="AWD-EVR-Noordoostelijke Dubbelplas"/>
    <d v="2011-05-25T14:30:00"/>
    <n v="1"/>
    <x v="6"/>
    <s v="Coenagrion puella"/>
    <n v="6"/>
    <s v="AWD"/>
    <x v="1"/>
    <n v="5"/>
    <s v="Waterjuffer"/>
    <n v="20.571428571428573"/>
  </r>
  <r>
    <n v="19"/>
    <s v="AWD-EVR-Noordoostelijke Dubbelplas"/>
    <d v="2011-05-25T14:30:00"/>
    <n v="1"/>
    <x v="5"/>
    <s v="Orthetrum cancellatum"/>
    <n v="1"/>
    <s v="AWD"/>
    <x v="1"/>
    <n v="5"/>
    <s v="Korenbouten"/>
    <n v="20.571428571428573"/>
  </r>
  <r>
    <n v="19"/>
    <s v="AWD-EVR-Noordoostelijke Dubbelplas"/>
    <d v="2011-05-25T14:30:00"/>
    <n v="1"/>
    <x v="2"/>
    <s v="Pyrrhosoma nymphula"/>
    <n v="3"/>
    <s v="AWD"/>
    <x v="1"/>
    <n v="5"/>
    <s v="Waterjuffer"/>
    <n v="20.571428571428573"/>
  </r>
  <r>
    <n v="19"/>
    <s v="AWD-EVR-Noordoostelijke Dubbelplas"/>
    <d v="2011-05-25T14:30:00"/>
    <n v="1"/>
    <x v="10"/>
    <s v="Libellula quadrimaculata"/>
    <n v="12"/>
    <s v="AWD"/>
    <x v="1"/>
    <n v="5"/>
    <s v="Korenbouten"/>
    <n v="20.571428571428573"/>
  </r>
  <r>
    <n v="19"/>
    <s v="AWD-EVR-Noordoostelijke Dubbelplas"/>
    <d v="2011-05-25T14:30:00"/>
    <n v="1"/>
    <x v="8"/>
    <s v="Aeshna isoceles"/>
    <n v="2"/>
    <s v="AWD"/>
    <x v="1"/>
    <n v="5"/>
    <s v="Glazenmakers"/>
    <n v="20.571428571428573"/>
  </r>
  <r>
    <n v="19"/>
    <s v="AWD-EVR-Noordoostelijke Dubbelplas"/>
    <d v="2011-05-30T14:30:00"/>
    <n v="1"/>
    <x v="1"/>
    <s v="Ischnura elegans"/>
    <n v="1"/>
    <s v="AWD"/>
    <x v="1"/>
    <n v="5"/>
    <s v="Waterjuffer"/>
    <n v="21.285714285714285"/>
  </r>
  <r>
    <n v="19"/>
    <s v="AWD-EVR-Noordoostelijke Dubbelplas"/>
    <d v="2011-05-30T14:30:00"/>
    <n v="1"/>
    <x v="6"/>
    <s v="Coenagrion puella"/>
    <n v="8"/>
    <s v="AWD"/>
    <x v="1"/>
    <n v="5"/>
    <s v="Waterjuffer"/>
    <n v="21.285714285714285"/>
  </r>
  <r>
    <n v="19"/>
    <s v="AWD-EVR-Noordoostelijke Dubbelplas"/>
    <d v="2011-05-30T14:30:00"/>
    <n v="1"/>
    <x v="7"/>
    <s v="Brachytron pratense"/>
    <n v="1"/>
    <s v="AWD"/>
    <x v="1"/>
    <n v="5"/>
    <s v="Glazenmakers"/>
    <n v="21.285714285714285"/>
  </r>
  <r>
    <n v="19"/>
    <s v="AWD-EVR-Noordoostelijke Dubbelplas"/>
    <d v="2011-05-30T14:30:00"/>
    <n v="1"/>
    <x v="10"/>
    <s v="Libellula quadrimaculata"/>
    <n v="11"/>
    <s v="AWD"/>
    <x v="1"/>
    <n v="5"/>
    <s v="Korenbouten"/>
    <n v="21.285714285714285"/>
  </r>
  <r>
    <n v="19"/>
    <s v="AWD-EVR-Noordoostelijke Dubbelplas"/>
    <d v="2011-05-30T14:30:00"/>
    <n v="1"/>
    <x v="8"/>
    <s v="Aeshna isoceles"/>
    <n v="1"/>
    <s v="AWD"/>
    <x v="1"/>
    <n v="5"/>
    <s v="Glazenmakers"/>
    <n v="21.285714285714285"/>
  </r>
  <r>
    <n v="19"/>
    <s v="AWD-EVR-Noordoostelijke Dubbelplas"/>
    <d v="2011-05-30T14:30:00"/>
    <n v="1"/>
    <x v="2"/>
    <s v="Pyrrhosoma nymphula"/>
    <n v="2"/>
    <s v="AWD"/>
    <x v="1"/>
    <n v="5"/>
    <s v="Waterjuffer"/>
    <n v="21.285714285714285"/>
  </r>
  <r>
    <n v="19"/>
    <s v="AWD-EVR-Noordoostelijke Dubbelplas"/>
    <d v="2011-05-30T14:30:00"/>
    <n v="1"/>
    <x v="3"/>
    <s v="Enallagma cyathigerum"/>
    <n v="3"/>
    <s v="AWD"/>
    <x v="1"/>
    <n v="5"/>
    <s v="Waterjuffer"/>
    <n v="21.285714285714285"/>
  </r>
  <r>
    <n v="19"/>
    <s v="AWD-EVR-Noordoostelijke Dubbelplas"/>
    <d v="2011-06-09T13:55:00"/>
    <n v="1"/>
    <x v="6"/>
    <s v="Coenagrion puella"/>
    <n v="34"/>
    <s v="AWD"/>
    <x v="1"/>
    <n v="6"/>
    <s v="Waterjuffer"/>
    <n v="22.714285714285715"/>
  </r>
  <r>
    <n v="19"/>
    <s v="AWD-EVR-Noordoostelijke Dubbelplas"/>
    <d v="2011-06-09T13:55:00"/>
    <n v="1"/>
    <x v="1"/>
    <s v="Ischnura elegans"/>
    <n v="1"/>
    <s v="AWD"/>
    <x v="1"/>
    <n v="6"/>
    <s v="Waterjuffer"/>
    <n v="22.714285714285715"/>
  </r>
  <r>
    <n v="19"/>
    <s v="AWD-EVR-Noordoostelijke Dubbelplas"/>
    <d v="2011-06-09T13:55:00"/>
    <n v="1"/>
    <x v="2"/>
    <s v="Pyrrhosoma nymphula"/>
    <n v="3"/>
    <s v="AWD"/>
    <x v="1"/>
    <n v="6"/>
    <s v="Waterjuffer"/>
    <n v="22.714285714285715"/>
  </r>
  <r>
    <n v="19"/>
    <s v="AWD-EVR-Noordoostelijke Dubbelplas"/>
    <d v="2011-06-09T13:55:00"/>
    <n v="1"/>
    <x v="9"/>
    <s v="Anax imperator"/>
    <n v="1"/>
    <s v="AWD"/>
    <x v="1"/>
    <n v="6"/>
    <s v="Glazenmakers"/>
    <n v="22.714285714285715"/>
  </r>
  <r>
    <n v="19"/>
    <s v="AWD-EVR-Noordoostelijke Dubbelplas"/>
    <d v="2011-06-09T13:55:00"/>
    <n v="1"/>
    <x v="10"/>
    <s v="Libellula quadrimaculata"/>
    <n v="4"/>
    <s v="AWD"/>
    <x v="1"/>
    <n v="6"/>
    <s v="Korenbouten"/>
    <n v="22.714285714285715"/>
  </r>
  <r>
    <n v="19"/>
    <s v="AWD-EVR-Noordoostelijke Dubbelplas"/>
    <d v="2011-06-09T13:55:00"/>
    <n v="1"/>
    <x v="8"/>
    <s v="Aeshna isoceles"/>
    <n v="2"/>
    <s v="AWD"/>
    <x v="1"/>
    <n v="6"/>
    <s v="Glazenmakers"/>
    <n v="22.714285714285715"/>
  </r>
  <r>
    <n v="19"/>
    <s v="AWD-EVR-Noordoostelijke Dubbelplas"/>
    <d v="2011-07-05T14:30:00"/>
    <n v="1"/>
    <x v="1"/>
    <s v="Ischnura elegans"/>
    <n v="2"/>
    <s v="AWD"/>
    <x v="1"/>
    <n v="7"/>
    <s v="Waterjuffer"/>
    <n v="26.428571428571427"/>
  </r>
  <r>
    <n v="19"/>
    <s v="AWD-EVR-Noordoostelijke Dubbelplas"/>
    <d v="2011-07-11T15:35:00"/>
    <n v="1"/>
    <x v="6"/>
    <s v="Coenagrion puella"/>
    <n v="4"/>
    <s v="AWD"/>
    <x v="1"/>
    <n v="7"/>
    <s v="Waterjuffer"/>
    <n v="27.285714285714285"/>
  </r>
  <r>
    <n v="19"/>
    <s v="AWD-EVR-Noordoostelijke Dubbelplas"/>
    <d v="2011-08-02T14:30:00"/>
    <n v="1"/>
    <x v="12"/>
    <s v="Sympetrum striolatum"/>
    <n v="1"/>
    <s v="AWD"/>
    <x v="1"/>
    <n v="8"/>
    <s v="Korenbouten"/>
    <n v="30.428571428571427"/>
  </r>
  <r>
    <n v="19"/>
    <s v="AWD-EVR-Noordoostelijke Dubbelplas"/>
    <d v="2011-08-02T14:30:00"/>
    <n v="1"/>
    <x v="9"/>
    <s v="Anax imperator"/>
    <n v="2"/>
    <s v="AWD"/>
    <x v="1"/>
    <n v="8"/>
    <s v="Glazenmakers"/>
    <n v="30.428571428571427"/>
  </r>
  <r>
    <n v="19"/>
    <s v="AWD-EVR-Noordoostelijke Dubbelplas"/>
    <d v="2011-08-15T14:30:00"/>
    <n v="1"/>
    <x v="12"/>
    <s v="Sympetrum striolatum"/>
    <n v="2"/>
    <s v="AWD"/>
    <x v="1"/>
    <n v="8"/>
    <s v="Korenbouten"/>
    <n v="32.285714285714285"/>
  </r>
  <r>
    <n v="19"/>
    <s v="AWD-EVR-Noordoostelijke Dubbelplas"/>
    <d v="2011-08-15T14:30:00"/>
    <n v="1"/>
    <x v="13"/>
    <s v="Chalcolestes viridis"/>
    <n v="2"/>
    <s v="AWD"/>
    <x v="1"/>
    <n v="8"/>
    <s v="Pantserjuffers"/>
    <n v="32.285714285714285"/>
  </r>
  <r>
    <n v="19"/>
    <s v="AWD-EVR-Noordoostelijke Dubbelplas"/>
    <d v="2011-08-15T14:30:00"/>
    <n v="1"/>
    <x v="14"/>
    <s v="Aeshna mixta"/>
    <n v="1"/>
    <s v="AWD"/>
    <x v="1"/>
    <n v="8"/>
    <s v="Glazenmakers"/>
    <n v="32.285714285714285"/>
  </r>
  <r>
    <n v="19"/>
    <s v="AWD-EVR-Noordoostelijke Dubbelplas"/>
    <d v="2011-08-15T14:30:00"/>
    <n v="1"/>
    <x v="3"/>
    <s v="Enallagma cyathigerum"/>
    <n v="5"/>
    <s v="AWD"/>
    <x v="1"/>
    <n v="8"/>
    <s v="Waterjuffer"/>
    <n v="32.285714285714285"/>
  </r>
  <r>
    <n v="19"/>
    <s v="AWD-EVR-Noordoostelijke Dubbelplas"/>
    <d v="2011-09-16T14:15:00"/>
    <n v="1"/>
    <x v="0"/>
    <s v="Sympecma fusca"/>
    <n v="1"/>
    <s v="AWD"/>
    <x v="1"/>
    <n v="9"/>
    <s v="Pantserjuffers"/>
    <n v="36.857142857142854"/>
  </r>
  <r>
    <n v="19"/>
    <s v="AWD-EVR-Noordoostelijke Dubbelplas"/>
    <d v="2011-09-16T14:15:00"/>
    <n v="1"/>
    <x v="13"/>
    <s v="Chalcolestes viridis"/>
    <n v="3"/>
    <s v="AWD"/>
    <x v="1"/>
    <n v="9"/>
    <s v="Pantserjuffers"/>
    <n v="36.857142857142854"/>
  </r>
  <r>
    <n v="19"/>
    <s v="AWD-EVR-Noordoostelijke Dubbelplas"/>
    <d v="2011-09-16T14:15:00"/>
    <n v="1"/>
    <x v="17"/>
    <s v="Sympetrum vulgatum"/>
    <n v="1"/>
    <s v="AWD"/>
    <x v="1"/>
    <n v="9"/>
    <s v="Korenbouten"/>
    <n v="36.857142857142854"/>
  </r>
  <r>
    <n v="19"/>
    <s v="AWD-EVR-Noordoostelijke Dubbelplas"/>
    <d v="2011-09-16T14:15:00"/>
    <n v="1"/>
    <x v="23"/>
    <s v="Sympetrum striolatum/vulgatum"/>
    <n v="1"/>
    <s v="AWD"/>
    <x v="1"/>
    <n v="9"/>
    <s v="Korenbouten"/>
    <n v="36.857142857142854"/>
  </r>
  <r>
    <n v="19"/>
    <s v="AWD-EVR-Noordoostelijke Dubbelplas"/>
    <d v="2012-05-22T13:00:00"/>
    <n v="1"/>
    <x v="6"/>
    <s v="Coenagrion puella"/>
    <n v="2"/>
    <s v="AWD"/>
    <x v="2"/>
    <n v="5"/>
    <s v="Waterjuffer"/>
    <n v="20.285714285714285"/>
  </r>
  <r>
    <n v="19"/>
    <s v="AWD-EVR-Noordoostelijke Dubbelplas"/>
    <d v="2012-05-22T13:00:00"/>
    <n v="1"/>
    <x v="7"/>
    <s v="Brachytron pratense"/>
    <n v="1"/>
    <s v="AWD"/>
    <x v="2"/>
    <n v="5"/>
    <s v="Glazenmakers"/>
    <n v="20.285714285714285"/>
  </r>
  <r>
    <n v="19"/>
    <s v="AWD-EVR-Noordoostelijke Dubbelplas"/>
    <d v="2012-05-22T13:00:00"/>
    <n v="1"/>
    <x v="10"/>
    <s v="Libellula quadrimaculata"/>
    <n v="10"/>
    <s v="AWD"/>
    <x v="2"/>
    <n v="5"/>
    <s v="Korenbouten"/>
    <n v="20.285714285714285"/>
  </r>
  <r>
    <n v="19"/>
    <s v="AWD-EVR-Noordoostelijke Dubbelplas"/>
    <d v="2012-05-22T13:00:00"/>
    <n v="1"/>
    <x v="2"/>
    <s v="Pyrrhosoma nymphula"/>
    <n v="4"/>
    <s v="AWD"/>
    <x v="2"/>
    <n v="5"/>
    <s v="Waterjuffer"/>
    <n v="20.285714285714285"/>
  </r>
  <r>
    <n v="19"/>
    <s v="AWD-EVR-Noordoostelijke Dubbelplas"/>
    <d v="2012-05-29T15:00:00"/>
    <n v="1"/>
    <x v="6"/>
    <s v="Coenagrion puella"/>
    <n v="1"/>
    <s v="AWD"/>
    <x v="2"/>
    <n v="5"/>
    <s v="Waterjuffer"/>
    <n v="21.285714285714285"/>
  </r>
  <r>
    <n v="19"/>
    <s v="AWD-EVR-Noordoostelijke Dubbelplas"/>
    <d v="2012-05-29T15:00:00"/>
    <n v="1"/>
    <x v="10"/>
    <s v="Libellula quadrimaculata"/>
    <n v="1"/>
    <s v="AWD"/>
    <x v="2"/>
    <n v="5"/>
    <s v="Korenbouten"/>
    <n v="21.285714285714285"/>
  </r>
  <r>
    <n v="19"/>
    <s v="AWD-EVR-Noordoostelijke Dubbelplas"/>
    <d v="2012-05-29T15:00:00"/>
    <n v="1"/>
    <x v="2"/>
    <s v="Pyrrhosoma nymphula"/>
    <n v="1"/>
    <s v="AWD"/>
    <x v="2"/>
    <n v="5"/>
    <s v="Waterjuffer"/>
    <n v="21.285714285714285"/>
  </r>
  <r>
    <n v="19"/>
    <s v="AWD-EVR-Noordoostelijke Dubbelplas"/>
    <d v="2012-06-13T13:25:00"/>
    <n v="1"/>
    <x v="6"/>
    <s v="Coenagrion puella"/>
    <n v="58"/>
    <s v="AWD"/>
    <x v="2"/>
    <n v="6"/>
    <s v="Waterjuffer"/>
    <n v="23.428571428571427"/>
  </r>
  <r>
    <n v="19"/>
    <s v="AWD-EVR-Noordoostelijke Dubbelplas"/>
    <d v="2012-06-13T13:25:00"/>
    <n v="1"/>
    <x v="7"/>
    <s v="Brachytron pratense"/>
    <n v="2"/>
    <s v="AWD"/>
    <x v="2"/>
    <n v="6"/>
    <s v="Glazenmakers"/>
    <n v="23.428571428571427"/>
  </r>
  <r>
    <n v="19"/>
    <s v="AWD-EVR-Noordoostelijke Dubbelplas"/>
    <d v="2012-06-13T13:25:00"/>
    <n v="1"/>
    <x v="2"/>
    <s v="Pyrrhosoma nymphula"/>
    <n v="14"/>
    <s v="AWD"/>
    <x v="2"/>
    <n v="6"/>
    <s v="Waterjuffer"/>
    <n v="23.428571428571427"/>
  </r>
  <r>
    <n v="19"/>
    <s v="AWD-EVR-Noordoostelijke Dubbelplas"/>
    <d v="2012-06-13T13:25:00"/>
    <n v="1"/>
    <x v="3"/>
    <s v="Enallagma cyathigerum"/>
    <n v="44"/>
    <s v="AWD"/>
    <x v="2"/>
    <n v="6"/>
    <s v="Waterjuffer"/>
    <n v="23.428571428571427"/>
  </r>
  <r>
    <n v="19"/>
    <s v="AWD-EVR-Noordoostelijke Dubbelplas"/>
    <d v="2012-06-13T13:25:00"/>
    <n v="1"/>
    <x v="10"/>
    <s v="Libellula quadrimaculata"/>
    <n v="5"/>
    <s v="AWD"/>
    <x v="2"/>
    <n v="6"/>
    <s v="Korenbouten"/>
    <n v="23.428571428571427"/>
  </r>
  <r>
    <n v="19"/>
    <s v="AWD-EVR-Noordoostelijke Dubbelplas"/>
    <d v="2012-06-13T13:25:00"/>
    <n v="1"/>
    <x v="9"/>
    <s v="Anax imperator"/>
    <n v="5"/>
    <s v="AWD"/>
    <x v="2"/>
    <n v="6"/>
    <s v="Glazenmakers"/>
    <n v="23.428571428571427"/>
  </r>
  <r>
    <n v="19"/>
    <s v="AWD-EVR-Noordoostelijke Dubbelplas"/>
    <d v="2012-06-13T13:25:00"/>
    <n v="1"/>
    <x v="8"/>
    <s v="Aeshna isoceles"/>
    <n v="7"/>
    <s v="AWD"/>
    <x v="2"/>
    <n v="6"/>
    <s v="Glazenmakers"/>
    <n v="23.428571428571427"/>
  </r>
  <r>
    <n v="19"/>
    <s v="AWD-EVR-Noordoostelijke Dubbelplas"/>
    <d v="2012-06-19T12:30:00"/>
    <n v="1"/>
    <x v="6"/>
    <s v="Coenagrion puella"/>
    <n v="3"/>
    <s v="AWD"/>
    <x v="2"/>
    <n v="6"/>
    <s v="Waterjuffer"/>
    <n v="24.285714285714285"/>
  </r>
  <r>
    <n v="19"/>
    <s v="AWD-EVR-Noordoostelijke Dubbelplas"/>
    <d v="2012-06-19T12:30:00"/>
    <n v="1"/>
    <x v="7"/>
    <s v="Brachytron pratense"/>
    <n v="1"/>
    <s v="AWD"/>
    <x v="2"/>
    <n v="6"/>
    <s v="Glazenmakers"/>
    <n v="24.285714285714285"/>
  </r>
  <r>
    <n v="19"/>
    <s v="AWD-EVR-Noordoostelijke Dubbelplas"/>
    <d v="2012-06-19T12:30:00"/>
    <n v="1"/>
    <x v="3"/>
    <s v="Enallagma cyathigerum"/>
    <n v="1"/>
    <s v="AWD"/>
    <x v="2"/>
    <n v="6"/>
    <s v="Waterjuffer"/>
    <n v="24.285714285714285"/>
  </r>
  <r>
    <n v="19"/>
    <s v="AWD-EVR-Noordoostelijke Dubbelplas"/>
    <d v="2012-06-19T12:30:00"/>
    <n v="1"/>
    <x v="10"/>
    <s v="Libellula quadrimaculata"/>
    <n v="8"/>
    <s v="AWD"/>
    <x v="2"/>
    <n v="6"/>
    <s v="Korenbouten"/>
    <n v="24.285714285714285"/>
  </r>
  <r>
    <n v="19"/>
    <s v="AWD-EVR-Noordoostelijke Dubbelplas"/>
    <d v="2012-07-04T13:00:00"/>
    <n v="1"/>
    <x v="10"/>
    <s v="Libellula quadrimaculata"/>
    <n v="5"/>
    <s v="AWD"/>
    <x v="2"/>
    <n v="7"/>
    <s v="Korenbouten"/>
    <n v="26.428571428571427"/>
  </r>
  <r>
    <n v="19"/>
    <s v="AWD-EVR-Noordoostelijke Dubbelplas"/>
    <d v="2012-07-04T13:00:00"/>
    <n v="1"/>
    <x v="3"/>
    <s v="Enallagma cyathigerum"/>
    <n v="8"/>
    <s v="AWD"/>
    <x v="2"/>
    <n v="7"/>
    <s v="Waterjuffer"/>
    <n v="26.428571428571427"/>
  </r>
  <r>
    <n v="19"/>
    <s v="AWD-EVR-Noordoostelijke Dubbelplas"/>
    <d v="2012-08-08T14:40:00"/>
    <n v="1"/>
    <x v="12"/>
    <s v="Sympetrum striolatum"/>
    <n v="1"/>
    <s v="AWD"/>
    <x v="2"/>
    <n v="8"/>
    <s v="Korenbouten"/>
    <n v="31.428571428571427"/>
  </r>
  <r>
    <n v="19"/>
    <s v="AWD-EVR-Noordoostelijke Dubbelplas"/>
    <d v="2012-08-08T14:40:00"/>
    <n v="1"/>
    <x v="1"/>
    <s v="Ischnura elegans"/>
    <n v="1"/>
    <s v="AWD"/>
    <x v="2"/>
    <n v="8"/>
    <s v="Waterjuffer"/>
    <n v="31.428571428571427"/>
  </r>
  <r>
    <n v="19"/>
    <s v="AWD-EVR-Noordoostelijke Dubbelplas"/>
    <d v="2012-08-08T14:40:00"/>
    <n v="1"/>
    <x v="13"/>
    <s v="Chalcolestes viridis"/>
    <n v="4"/>
    <s v="AWD"/>
    <x v="2"/>
    <n v="8"/>
    <s v="Pantserjuffers"/>
    <n v="31.428571428571427"/>
  </r>
  <r>
    <n v="19"/>
    <s v="AWD-EVR-Noordoostelijke Dubbelplas"/>
    <d v="2012-09-05T14:10:00"/>
    <n v="1"/>
    <x v="13"/>
    <s v="Chalcolestes viridis"/>
    <n v="4"/>
    <s v="AWD"/>
    <x v="2"/>
    <n v="9"/>
    <s v="Pantserjuffers"/>
    <n v="35.428571428571431"/>
  </r>
  <r>
    <n v="19"/>
    <s v="AWD-EVR-Noordoostelijke Dubbelplas"/>
    <d v="2012-09-05T14:10:00"/>
    <n v="1"/>
    <x v="23"/>
    <s v="Sympetrum striolatum/vulgatum"/>
    <n v="8"/>
    <s v="AWD"/>
    <x v="2"/>
    <n v="9"/>
    <s v="Korenbouten"/>
    <n v="35.428571428571431"/>
  </r>
  <r>
    <n v="19"/>
    <s v="AWD-EVR-Noordoostelijke Dubbelplas"/>
    <d v="2013-05-03T12:50:00"/>
    <n v="1"/>
    <x v="2"/>
    <s v="Pyrrhosoma nymphula"/>
    <n v="15"/>
    <s v="AWD"/>
    <x v="3"/>
    <n v="5"/>
    <s v="Waterjuffer"/>
    <n v="17.428571428571427"/>
  </r>
  <r>
    <n v="19"/>
    <s v="AWD-EVR-Noordoostelijke Dubbelplas"/>
    <d v="2013-05-07T13:10:00"/>
    <n v="1"/>
    <x v="2"/>
    <s v="Pyrrhosoma nymphula"/>
    <n v="9"/>
    <s v="AWD"/>
    <x v="3"/>
    <n v="5"/>
    <s v="Waterjuffer"/>
    <n v="18"/>
  </r>
  <r>
    <n v="19"/>
    <s v="AWD-EVR-Noordoostelijke Dubbelplas"/>
    <d v="2013-05-28T13:45:00"/>
    <n v="1"/>
    <x v="2"/>
    <s v="Pyrrhosoma nymphula"/>
    <n v="5"/>
    <s v="AWD"/>
    <x v="3"/>
    <n v="5"/>
    <s v="Waterjuffer"/>
    <n v="21"/>
  </r>
  <r>
    <n v="19"/>
    <s v="AWD-EVR-Noordoostelijke Dubbelplas"/>
    <d v="2013-05-28T13:45:00"/>
    <n v="1"/>
    <x v="10"/>
    <s v="Libellula quadrimaculata"/>
    <n v="1"/>
    <s v="AWD"/>
    <x v="3"/>
    <n v="5"/>
    <s v="Korenbouten"/>
    <n v="21"/>
  </r>
  <r>
    <n v="19"/>
    <s v="AWD-EVR-Noordoostelijke Dubbelplas"/>
    <d v="2013-07-02T12:30:00"/>
    <n v="1"/>
    <x v="3"/>
    <s v="Enallagma cyathigerum"/>
    <n v="1"/>
    <s v="AWD"/>
    <x v="3"/>
    <n v="7"/>
    <s v="Waterjuffer"/>
    <n v="26"/>
  </r>
  <r>
    <n v="19"/>
    <s v="AWD-EVR-Noordoostelijke Dubbelplas"/>
    <d v="2013-07-02T12:30:00"/>
    <n v="1"/>
    <x v="10"/>
    <s v="Libellula quadrimaculata"/>
    <n v="4"/>
    <s v="AWD"/>
    <x v="3"/>
    <n v="7"/>
    <s v="Korenbouten"/>
    <n v="26"/>
  </r>
  <r>
    <n v="19"/>
    <s v="AWD-EVR-Noordoostelijke Dubbelplas"/>
    <d v="2013-07-10T12:45:00"/>
    <n v="1"/>
    <x v="3"/>
    <s v="Enallagma cyathigerum"/>
    <n v="4"/>
    <s v="AWD"/>
    <x v="3"/>
    <n v="7"/>
    <s v="Waterjuffer"/>
    <n v="27.142857142857142"/>
  </r>
  <r>
    <n v="19"/>
    <s v="AWD-EVR-Noordoostelijke Dubbelplas"/>
    <d v="2013-07-25T13:15:00"/>
    <n v="1"/>
    <x v="9"/>
    <s v="Anax imperator"/>
    <n v="1"/>
    <s v="AWD"/>
    <x v="3"/>
    <n v="7"/>
    <s v="Glazenmakers"/>
    <n v="29.285714285714285"/>
  </r>
  <r>
    <n v="19"/>
    <s v="AWD-EVR-Noordoostelijke Dubbelplas"/>
    <d v="2013-07-25T13:15:00"/>
    <n v="1"/>
    <x v="1"/>
    <s v="Ischnura elegans"/>
    <n v="1"/>
    <s v="AWD"/>
    <x v="3"/>
    <n v="7"/>
    <s v="Waterjuffer"/>
    <n v="29.285714285714285"/>
  </r>
  <r>
    <n v="19"/>
    <s v="AWD-EVR-Noordoostelijke Dubbelplas"/>
    <d v="2013-07-25T13:15:00"/>
    <n v="1"/>
    <x v="2"/>
    <s v="Pyrrhosoma nymphula"/>
    <n v="1"/>
    <s v="AWD"/>
    <x v="3"/>
    <n v="7"/>
    <s v="Waterjuffer"/>
    <n v="29.285714285714285"/>
  </r>
  <r>
    <n v="19"/>
    <s v="AWD-EVR-Noordoostelijke Dubbelplas"/>
    <d v="2013-07-25T13:15:00"/>
    <n v="1"/>
    <x v="3"/>
    <s v="Enallagma cyathigerum"/>
    <n v="1"/>
    <s v="AWD"/>
    <x v="3"/>
    <n v="7"/>
    <s v="Waterjuffer"/>
    <n v="29.285714285714285"/>
  </r>
  <r>
    <n v="19"/>
    <s v="AWD-EVR-Noordoostelijke Dubbelplas"/>
    <d v="2013-07-25T13:15:00"/>
    <n v="1"/>
    <x v="12"/>
    <s v="Sympetrum striolatum"/>
    <n v="5"/>
    <s v="AWD"/>
    <x v="3"/>
    <n v="7"/>
    <s v="Korenbouten"/>
    <n v="29.285714285714285"/>
  </r>
  <r>
    <n v="19"/>
    <s v="AWD-EVR-Noordoostelijke Dubbelplas"/>
    <d v="2013-07-30T11:30:00"/>
    <n v="1"/>
    <x v="1"/>
    <s v="Ischnura elegans"/>
    <n v="1"/>
    <s v="AWD"/>
    <x v="3"/>
    <n v="7"/>
    <s v="Waterjuffer"/>
    <n v="30"/>
  </r>
  <r>
    <n v="19"/>
    <s v="AWD-EVR-Noordoostelijke Dubbelplas"/>
    <d v="2013-07-30T11:30:00"/>
    <n v="1"/>
    <x v="8"/>
    <s v="Aeshna isoceles"/>
    <n v="2"/>
    <s v="AWD"/>
    <x v="3"/>
    <n v="7"/>
    <s v="Glazenmakers"/>
    <n v="30"/>
  </r>
  <r>
    <n v="19"/>
    <s v="AWD-EVR-Noordoostelijke Dubbelplas"/>
    <d v="2013-08-20T11:00:00"/>
    <n v="1"/>
    <x v="23"/>
    <s v="Sympetrum striolatum/vulgatum"/>
    <n v="4"/>
    <s v="AWD"/>
    <x v="3"/>
    <n v="8"/>
    <s v="Korenbouten"/>
    <n v="33"/>
  </r>
  <r>
    <n v="19"/>
    <s v="AWD-EVR-Noordoostelijke Dubbelplas"/>
    <d v="2013-09-06T13:30:00"/>
    <n v="1"/>
    <x v="23"/>
    <s v="Sympetrum striolatum/vulgatum"/>
    <n v="4"/>
    <s v="AWD"/>
    <x v="3"/>
    <n v="9"/>
    <s v="Korenbouten"/>
    <n v="35.428571428571431"/>
  </r>
  <r>
    <n v="19"/>
    <s v="AWD-EVR-Noordoostelijke Dubbelplas"/>
    <d v="2013-09-27T14:00:00"/>
    <n v="1"/>
    <x v="13"/>
    <s v="Chalcolestes viridis"/>
    <n v="2"/>
    <s v="AWD"/>
    <x v="3"/>
    <n v="9"/>
    <s v="Pantserjuffers"/>
    <n v="38.428571428571431"/>
  </r>
  <r>
    <n v="19"/>
    <s v="AWD-EVR-Noordoostelijke Dubbelplas"/>
    <d v="2013-09-27T14:00:00"/>
    <n v="1"/>
    <x v="23"/>
    <s v="Sympetrum striolatum/vulgatum"/>
    <n v="17"/>
    <s v="AWD"/>
    <x v="3"/>
    <n v="9"/>
    <s v="Korenbouten"/>
    <n v="38.428571428571431"/>
  </r>
  <r>
    <n v="19"/>
    <s v="AWD-EVR-Noordoostelijke Dubbelplas"/>
    <d v="2014-05-20T14:10:00"/>
    <n v="1"/>
    <x v="5"/>
    <s v="Orthetrum cancellatum"/>
    <n v="1"/>
    <s v="AWD"/>
    <x v="4"/>
    <n v="5"/>
    <s v="Korenbouten"/>
    <n v="19.857142857142858"/>
  </r>
  <r>
    <n v="19"/>
    <s v="AWD-EVR-Noordoostelijke Dubbelplas"/>
    <d v="2014-05-20T14:10:00"/>
    <n v="1"/>
    <x v="9"/>
    <s v="Anax imperator"/>
    <n v="1"/>
    <s v="AWD"/>
    <x v="4"/>
    <n v="5"/>
    <s v="Glazenmakers"/>
    <n v="19.857142857142858"/>
  </r>
  <r>
    <n v="19"/>
    <s v="AWD-EVR-Noordoostelijke Dubbelplas"/>
    <d v="2014-05-20T14:10:00"/>
    <n v="1"/>
    <x v="2"/>
    <s v="Pyrrhosoma nymphula"/>
    <n v="2"/>
    <s v="AWD"/>
    <x v="4"/>
    <n v="5"/>
    <s v="Waterjuffer"/>
    <n v="19.857142857142858"/>
  </r>
  <r>
    <n v="19"/>
    <s v="AWD-EVR-Noordoostelijke Dubbelplas"/>
    <d v="2014-05-20T14:10:00"/>
    <n v="1"/>
    <x v="3"/>
    <s v="Enallagma cyathigerum"/>
    <n v="10"/>
    <s v="AWD"/>
    <x v="4"/>
    <n v="5"/>
    <s v="Waterjuffer"/>
    <n v="19.857142857142858"/>
  </r>
  <r>
    <n v="19"/>
    <s v="AWD-EVR-Noordoostelijke Dubbelplas"/>
    <d v="2014-05-20T14:10:00"/>
    <n v="1"/>
    <x v="7"/>
    <s v="Brachytron pratense"/>
    <n v="1"/>
    <s v="AWD"/>
    <x v="4"/>
    <n v="5"/>
    <s v="Glazenmakers"/>
    <n v="19.857142857142858"/>
  </r>
  <r>
    <n v="19"/>
    <s v="AWD-EVR-Noordoostelijke Dubbelplas"/>
    <d v="2014-05-20T14:10:00"/>
    <n v="1"/>
    <x v="10"/>
    <s v="Libellula quadrimaculata"/>
    <n v="15"/>
    <s v="AWD"/>
    <x v="4"/>
    <n v="5"/>
    <s v="Korenbouten"/>
    <n v="19.857142857142858"/>
  </r>
  <r>
    <n v="19"/>
    <s v="AWD-EVR-Noordoostelijke Dubbelplas"/>
    <d v="2014-05-20T14:10:00"/>
    <n v="1"/>
    <x v="8"/>
    <s v="Aeshna isoceles"/>
    <n v="1"/>
    <s v="AWD"/>
    <x v="4"/>
    <n v="5"/>
    <s v="Glazenmakers"/>
    <n v="19.857142857142858"/>
  </r>
  <r>
    <n v="19"/>
    <s v="AWD-EVR-Noordoostelijke Dubbelplas"/>
    <d v="2014-05-30T13:40:00"/>
    <n v="1"/>
    <x v="7"/>
    <s v="Brachytron pratense"/>
    <n v="1"/>
    <s v="AWD"/>
    <x v="4"/>
    <n v="5"/>
    <s v="Glazenmakers"/>
    <n v="21.285714285714285"/>
  </r>
  <r>
    <n v="19"/>
    <s v="AWD-EVR-Noordoostelijke Dubbelplas"/>
    <d v="2014-05-30T13:40:00"/>
    <n v="1"/>
    <x v="10"/>
    <s v="Libellula quadrimaculata"/>
    <n v="7"/>
    <s v="AWD"/>
    <x v="4"/>
    <n v="5"/>
    <s v="Korenbouten"/>
    <n v="21.285714285714285"/>
  </r>
  <r>
    <n v="19"/>
    <s v="AWD-EVR-Noordoostelijke Dubbelplas"/>
    <d v="2014-05-30T13:40:00"/>
    <n v="1"/>
    <x v="8"/>
    <s v="Aeshna isoceles"/>
    <n v="3"/>
    <s v="AWD"/>
    <x v="4"/>
    <n v="5"/>
    <s v="Glazenmakers"/>
    <n v="21.285714285714285"/>
  </r>
  <r>
    <n v="19"/>
    <s v="AWD-EVR-Noordoostelijke Dubbelplas"/>
    <d v="2014-06-11T13:15:00"/>
    <n v="1"/>
    <x v="23"/>
    <s v="Sympetrum striolatum/vulgatum"/>
    <n v="1"/>
    <s v="AWD"/>
    <x v="4"/>
    <n v="6"/>
    <s v="Korenbouten"/>
    <n v="23"/>
  </r>
  <r>
    <n v="19"/>
    <s v="AWD-EVR-Noordoostelijke Dubbelplas"/>
    <d v="2014-06-11T13:15:00"/>
    <n v="1"/>
    <x v="8"/>
    <s v="Aeshna isoceles"/>
    <n v="1"/>
    <s v="AWD"/>
    <x v="4"/>
    <n v="6"/>
    <s v="Glazenmakers"/>
    <n v="23"/>
  </r>
  <r>
    <n v="19"/>
    <s v="AWD-EVR-Noordoostelijke Dubbelplas"/>
    <d v="2014-06-11T13:15:00"/>
    <n v="1"/>
    <x v="9"/>
    <s v="Anax imperator"/>
    <n v="2"/>
    <s v="AWD"/>
    <x v="4"/>
    <n v="6"/>
    <s v="Glazenmakers"/>
    <n v="23"/>
  </r>
  <r>
    <n v="19"/>
    <s v="AWD-EVR-Noordoostelijke Dubbelplas"/>
    <d v="2014-06-11T13:15:00"/>
    <n v="1"/>
    <x v="10"/>
    <s v="Libellula quadrimaculata"/>
    <n v="12"/>
    <s v="AWD"/>
    <x v="4"/>
    <n v="6"/>
    <s v="Korenbouten"/>
    <n v="23"/>
  </r>
  <r>
    <n v="19"/>
    <s v="AWD-EVR-Noordoostelijke Dubbelplas"/>
    <d v="2014-06-11T13:15:00"/>
    <n v="1"/>
    <x v="3"/>
    <s v="Enallagma cyathigerum"/>
    <n v="9"/>
    <s v="AWD"/>
    <x v="4"/>
    <n v="6"/>
    <s v="Waterjuffer"/>
    <n v="23"/>
  </r>
  <r>
    <n v="19"/>
    <s v="AWD-EVR-Noordoostelijke Dubbelplas"/>
    <d v="2014-07-01T12:30:00"/>
    <n v="1"/>
    <x v="23"/>
    <s v="Sympetrum striolatum/vulgatum"/>
    <n v="2"/>
    <s v="AWD"/>
    <x v="4"/>
    <n v="7"/>
    <s v="Korenbouten"/>
    <n v="25.857142857142858"/>
  </r>
  <r>
    <n v="19"/>
    <s v="AWD-EVR-Noordoostelijke Dubbelplas"/>
    <d v="2014-07-01T12:30:00"/>
    <n v="1"/>
    <x v="9"/>
    <s v="Anax imperator"/>
    <n v="1"/>
    <s v="AWD"/>
    <x v="4"/>
    <n v="7"/>
    <s v="Glazenmakers"/>
    <n v="25.857142857142858"/>
  </r>
  <r>
    <n v="19"/>
    <s v="AWD-EVR-Noordoostelijke Dubbelplas"/>
    <d v="2014-07-01T12:30:00"/>
    <n v="1"/>
    <x v="10"/>
    <s v="Libellula quadrimaculata"/>
    <n v="3"/>
    <s v="AWD"/>
    <x v="4"/>
    <n v="7"/>
    <s v="Korenbouten"/>
    <n v="25.857142857142858"/>
  </r>
  <r>
    <n v="19"/>
    <s v="AWD-EVR-Noordoostelijke Dubbelplas"/>
    <d v="2014-07-18T12:30:00"/>
    <n v="1"/>
    <x v="9"/>
    <s v="Anax imperator"/>
    <n v="1"/>
    <s v="AWD"/>
    <x v="4"/>
    <n v="7"/>
    <s v="Glazenmakers"/>
    <n v="28.285714285714285"/>
  </r>
  <r>
    <n v="19"/>
    <s v="AWD-EVR-Noordoostelijke Dubbelplas"/>
    <d v="2014-07-18T12:30:00"/>
    <n v="1"/>
    <x v="13"/>
    <s v="Chalcolestes viridis"/>
    <n v="3"/>
    <s v="AWD"/>
    <x v="4"/>
    <n v="7"/>
    <s v="Pantserjuffers"/>
    <n v="28.285714285714285"/>
  </r>
  <r>
    <n v="19"/>
    <s v="AWD-EVR-Noordoostelijke Dubbelplas"/>
    <d v="2014-07-31T11:30:00"/>
    <n v="1"/>
    <x v="11"/>
    <s v="Lestes sponsa"/>
    <n v="3"/>
    <s v="AWD"/>
    <x v="4"/>
    <n v="7"/>
    <s v="Pantserjuffers"/>
    <n v="30.142857142857142"/>
  </r>
  <r>
    <n v="19"/>
    <s v="AWD-EVR-Noordoostelijke Dubbelplas"/>
    <d v="2014-07-31T11:30:00"/>
    <n v="1"/>
    <x v="10"/>
    <s v="Libellula quadrimaculata"/>
    <n v="1"/>
    <s v="AWD"/>
    <x v="4"/>
    <n v="7"/>
    <s v="Korenbouten"/>
    <n v="30.142857142857142"/>
  </r>
  <r>
    <n v="19"/>
    <s v="AWD-EVR-Noordoostelijke Dubbelplas"/>
    <d v="2014-07-31T11:30:00"/>
    <n v="1"/>
    <x v="3"/>
    <s v="Enallagma cyathigerum"/>
    <n v="1"/>
    <s v="AWD"/>
    <x v="4"/>
    <n v="7"/>
    <s v="Waterjuffer"/>
    <n v="30.142857142857142"/>
  </r>
  <r>
    <n v="19"/>
    <s v="AWD-EVR-Noordoostelijke Dubbelplas"/>
    <d v="2014-07-31T11:30:00"/>
    <n v="1"/>
    <x v="23"/>
    <s v="Sympetrum striolatum/vulgatum"/>
    <n v="5"/>
    <s v="AWD"/>
    <x v="4"/>
    <n v="7"/>
    <s v="Korenbouten"/>
    <n v="30.142857142857142"/>
  </r>
  <r>
    <n v="19"/>
    <s v="AWD-EVR-Noordoostelijke Dubbelplas"/>
    <d v="2014-09-04T13:15:00"/>
    <n v="1"/>
    <x v="0"/>
    <s v="Sympecma fusca"/>
    <n v="1"/>
    <s v="AWD"/>
    <x v="4"/>
    <n v="9"/>
    <s v="Pantserjuffers"/>
    <n v="35.142857142857146"/>
  </r>
  <r>
    <n v="19"/>
    <s v="AWD-EVR-Noordoostelijke Dubbelplas"/>
    <d v="2014-09-04T13:15:00"/>
    <n v="1"/>
    <x v="13"/>
    <s v="Chalcolestes viridis"/>
    <n v="1"/>
    <s v="AWD"/>
    <x v="4"/>
    <n v="9"/>
    <s v="Pantserjuffers"/>
    <n v="35.142857142857146"/>
  </r>
  <r>
    <n v="19"/>
    <s v="AWD-EVR-Noordoostelijke Dubbelplas"/>
    <d v="2014-09-04T13:15:00"/>
    <n v="1"/>
    <x v="23"/>
    <s v="Sympetrum striolatum/vulgatum"/>
    <n v="26"/>
    <s v="AWD"/>
    <x v="4"/>
    <n v="9"/>
    <s v="Korenbouten"/>
    <n v="35.142857142857146"/>
  </r>
  <r>
    <n v="19"/>
    <s v="AWD-EVR-Noordoostelijke Dubbelplas"/>
    <d v="2014-09-16T13:10:00"/>
    <n v="1"/>
    <x v="14"/>
    <s v="Aeshna mixta"/>
    <n v="1"/>
    <s v="AWD"/>
    <x v="4"/>
    <n v="9"/>
    <s v="Glazenmakers"/>
    <n v="36.857142857142854"/>
  </r>
  <r>
    <n v="19"/>
    <s v="AWD-EVR-Noordoostelijke Dubbelplas"/>
    <d v="2014-09-16T13:10:00"/>
    <n v="1"/>
    <x v="23"/>
    <s v="Sympetrum striolatum/vulgatum"/>
    <n v="20"/>
    <s v="AWD"/>
    <x v="4"/>
    <n v="9"/>
    <s v="Korenbouten"/>
    <n v="36.857142857142854"/>
  </r>
  <r>
    <n v="19"/>
    <s v="AWD-EVR-Noordoostelijke Dubbelplas"/>
    <d v="2014-09-28T12:10:00"/>
    <n v="1"/>
    <x v="14"/>
    <s v="Aeshna mixta"/>
    <n v="1"/>
    <s v="AWD"/>
    <x v="4"/>
    <n v="9"/>
    <s v="Glazenmakers"/>
    <n v="38.571428571428569"/>
  </r>
  <r>
    <n v="19"/>
    <s v="AWD-EVR-Noordoostelijke Dubbelplas"/>
    <d v="2014-09-28T12:10:00"/>
    <n v="1"/>
    <x v="23"/>
    <s v="Sympetrum striolatum/vulgatum"/>
    <n v="17"/>
    <s v="AWD"/>
    <x v="4"/>
    <n v="9"/>
    <s v="Korenbouten"/>
    <n v="38.571428571428569"/>
  </r>
  <r>
    <n v="19"/>
    <s v="AWD-EVR-Noordoostelijke Dubbelplas"/>
    <d v="2014-09-28T12:10:00"/>
    <n v="1"/>
    <x v="9"/>
    <s v="Anax imperator"/>
    <n v="1"/>
    <s v="AWD"/>
    <x v="4"/>
    <n v="9"/>
    <s v="Glazenmakers"/>
    <n v="38.571428571428569"/>
  </r>
  <r>
    <n v="19"/>
    <s v="AWD-EVR-Noordoostelijke Dubbelplas"/>
    <d v="2015-05-11T11:45:00"/>
    <n v="1"/>
    <x v="7"/>
    <s v="Brachytron pratense"/>
    <n v="1"/>
    <s v="AWD"/>
    <x v="5"/>
    <n v="5"/>
    <s v="Glazenmakers"/>
    <n v="18.571428571428573"/>
  </r>
  <r>
    <n v="19"/>
    <s v="AWD-EVR-Noordoostelijke Dubbelplas"/>
    <d v="2015-05-11T11:45:00"/>
    <n v="1"/>
    <x v="10"/>
    <s v="Libellula quadrimaculata"/>
    <n v="2"/>
    <s v="AWD"/>
    <x v="5"/>
    <n v="5"/>
    <s v="Korenbouten"/>
    <n v="18.571428571428573"/>
  </r>
  <r>
    <n v="19"/>
    <s v="AWD-EVR-Noordoostelijke Dubbelplas"/>
    <d v="2015-05-11T11:45:00"/>
    <n v="1"/>
    <x v="2"/>
    <s v="Pyrrhosoma nymphula"/>
    <n v="2"/>
    <s v="AWD"/>
    <x v="5"/>
    <n v="5"/>
    <s v="Waterjuffer"/>
    <n v="18.571428571428573"/>
  </r>
  <r>
    <n v="19"/>
    <s v="AWD-EVR-Noordoostelijke Dubbelplas"/>
    <d v="2015-05-11T11:45:00"/>
    <n v="1"/>
    <x v="3"/>
    <s v="Enallagma cyathigerum"/>
    <n v="13"/>
    <s v="AWD"/>
    <x v="5"/>
    <n v="5"/>
    <s v="Waterjuffer"/>
    <n v="18.571428571428573"/>
  </r>
  <r>
    <n v="19"/>
    <s v="AWD-EVR-Noordoostelijke Dubbelplas"/>
    <d v="2015-06-12T13:00:00"/>
    <n v="1"/>
    <x v="6"/>
    <s v="Coenagrion puella"/>
    <n v="8"/>
    <s v="AWD"/>
    <x v="5"/>
    <n v="6"/>
    <s v="Waterjuffer"/>
    <n v="23.142857142857142"/>
  </r>
  <r>
    <n v="19"/>
    <s v="AWD-EVR-Noordoostelijke Dubbelplas"/>
    <d v="2015-06-12T13:00:00"/>
    <n v="1"/>
    <x v="9"/>
    <s v="Anax imperator"/>
    <n v="1"/>
    <s v="AWD"/>
    <x v="5"/>
    <n v="6"/>
    <s v="Glazenmakers"/>
    <n v="23.142857142857142"/>
  </r>
  <r>
    <n v="19"/>
    <s v="AWD-EVR-Noordoostelijke Dubbelplas"/>
    <d v="2015-06-12T13:00:00"/>
    <n v="1"/>
    <x v="1"/>
    <s v="Ischnura elegans"/>
    <n v="4"/>
    <s v="AWD"/>
    <x v="5"/>
    <n v="6"/>
    <s v="Waterjuffer"/>
    <n v="23.142857142857142"/>
  </r>
  <r>
    <n v="19"/>
    <s v="AWD-EVR-Noordoostelijke Dubbelplas"/>
    <d v="2015-06-12T13:00:00"/>
    <n v="1"/>
    <x v="3"/>
    <s v="Enallagma cyathigerum"/>
    <n v="10"/>
    <s v="AWD"/>
    <x v="5"/>
    <n v="6"/>
    <s v="Waterjuffer"/>
    <n v="23.142857142857142"/>
  </r>
  <r>
    <n v="19"/>
    <s v="AWD-EVR-Noordoostelijke Dubbelplas"/>
    <d v="2015-06-12T13:00:00"/>
    <n v="1"/>
    <x v="10"/>
    <s v="Libellula quadrimaculata"/>
    <n v="16"/>
    <s v="AWD"/>
    <x v="5"/>
    <n v="6"/>
    <s v="Korenbouten"/>
    <n v="23.142857142857142"/>
  </r>
  <r>
    <n v="19"/>
    <s v="AWD-EVR-Noordoostelijke Dubbelplas"/>
    <d v="2015-06-12T13:00:00"/>
    <n v="1"/>
    <x v="2"/>
    <s v="Pyrrhosoma nymphula"/>
    <n v="2"/>
    <s v="AWD"/>
    <x v="5"/>
    <n v="6"/>
    <s v="Waterjuffer"/>
    <n v="23.142857142857142"/>
  </r>
  <r>
    <n v="19"/>
    <s v="AWD-EVR-Noordoostelijke Dubbelplas"/>
    <d v="2015-06-26T12:30:00"/>
    <n v="1"/>
    <x v="1"/>
    <s v="Ischnura elegans"/>
    <n v="4"/>
    <s v="AWD"/>
    <x v="5"/>
    <n v="6"/>
    <s v="Waterjuffer"/>
    <n v="25.142857142857142"/>
  </r>
  <r>
    <n v="19"/>
    <s v="AWD-EVR-Noordoostelijke Dubbelplas"/>
    <d v="2015-06-26T12:30:00"/>
    <n v="1"/>
    <x v="3"/>
    <s v="Enallagma cyathigerum"/>
    <n v="8"/>
    <s v="AWD"/>
    <x v="5"/>
    <n v="6"/>
    <s v="Waterjuffer"/>
    <n v="25.142857142857142"/>
  </r>
  <r>
    <n v="19"/>
    <s v="AWD-EVR-Noordoostelijke Dubbelplas"/>
    <d v="2015-06-26T12:30:00"/>
    <n v="1"/>
    <x v="10"/>
    <s v="Libellula quadrimaculata"/>
    <n v="5"/>
    <s v="AWD"/>
    <x v="5"/>
    <n v="6"/>
    <s v="Korenbouten"/>
    <n v="25.142857142857142"/>
  </r>
  <r>
    <n v="19"/>
    <s v="AWD-EVR-Noordoostelijke Dubbelplas"/>
    <d v="2016-04-11T15:00:00"/>
    <n v="1"/>
    <x v="0"/>
    <s v="Sympecma fusca"/>
    <n v="3"/>
    <s v="AWD"/>
    <x v="6"/>
    <n v="4"/>
    <s v="Pantserjuffers"/>
    <n v="14.428571428571429"/>
  </r>
  <r>
    <n v="19"/>
    <s v="AWD-EVR-Noordoostelijke Dubbelplas"/>
    <d v="2016-04-21T15:30:00"/>
    <n v="1"/>
    <x v="0"/>
    <s v="Sympecma fusca"/>
    <n v="2"/>
    <s v="AWD"/>
    <x v="6"/>
    <n v="4"/>
    <s v="Pantserjuffers"/>
    <n v="15.857142857142858"/>
  </r>
  <r>
    <n v="19"/>
    <s v="AWD-EVR-Noordoostelijke Dubbelplas"/>
    <d v="2016-05-06T12:00:00"/>
    <n v="1"/>
    <x v="10"/>
    <s v="Libellula quadrimaculata"/>
    <n v="1"/>
    <s v="AWD"/>
    <x v="6"/>
    <n v="5"/>
    <s v="Korenbouten"/>
    <n v="18"/>
  </r>
  <r>
    <n v="19"/>
    <s v="AWD-EVR-Noordoostelijke Dubbelplas"/>
    <d v="2016-05-06T12:00:00"/>
    <n v="1"/>
    <x v="2"/>
    <s v="Pyrrhosoma nymphula"/>
    <n v="1"/>
    <s v="AWD"/>
    <x v="6"/>
    <n v="5"/>
    <s v="Waterjuffer"/>
    <n v="18"/>
  </r>
  <r>
    <n v="19"/>
    <s v="AWD-EVR-Noordoostelijke Dubbelplas"/>
    <d v="2016-05-06T12:00:00"/>
    <n v="1"/>
    <x v="3"/>
    <s v="Enallagma cyathigerum"/>
    <n v="10"/>
    <s v="AWD"/>
    <x v="6"/>
    <n v="5"/>
    <s v="Waterjuffer"/>
    <n v="18"/>
  </r>
  <r>
    <n v="19"/>
    <s v="AWD-EVR-Noordoostelijke Dubbelplas"/>
    <d v="2016-05-17T14:15:00"/>
    <n v="1"/>
    <x v="1"/>
    <s v="Ischnura elegans"/>
    <n v="2"/>
    <s v="AWD"/>
    <x v="6"/>
    <n v="5"/>
    <s v="Waterjuffer"/>
    <n v="19.571428571428573"/>
  </r>
  <r>
    <n v="19"/>
    <s v="AWD-EVR-Noordoostelijke Dubbelplas"/>
    <d v="2016-05-17T14:15:00"/>
    <n v="1"/>
    <x v="2"/>
    <s v="Pyrrhosoma nymphula"/>
    <n v="3"/>
    <s v="AWD"/>
    <x v="6"/>
    <n v="5"/>
    <s v="Waterjuffer"/>
    <n v="19.571428571428573"/>
  </r>
  <r>
    <n v="19"/>
    <s v="AWD-EVR-Noordoostelijke Dubbelplas"/>
    <d v="2016-05-17T14:15:00"/>
    <n v="1"/>
    <x v="0"/>
    <s v="Sympecma fusca"/>
    <n v="1"/>
    <s v="AWD"/>
    <x v="6"/>
    <n v="5"/>
    <s v="Pantserjuffers"/>
    <n v="19.571428571428573"/>
  </r>
  <r>
    <n v="19"/>
    <s v="AWD-EVR-Noordoostelijke Dubbelplas"/>
    <d v="2016-05-17T14:15:00"/>
    <n v="1"/>
    <x v="6"/>
    <s v="Coenagrion puella"/>
    <n v="8"/>
    <s v="AWD"/>
    <x v="6"/>
    <n v="5"/>
    <s v="Waterjuffer"/>
    <n v="19.571428571428573"/>
  </r>
  <r>
    <n v="19"/>
    <s v="AWD-EVR-Noordoostelijke Dubbelplas"/>
    <d v="2016-05-17T14:15:00"/>
    <n v="1"/>
    <x v="10"/>
    <s v="Libellula quadrimaculata"/>
    <n v="2"/>
    <s v="AWD"/>
    <x v="6"/>
    <n v="5"/>
    <s v="Korenbouten"/>
    <n v="19.571428571428573"/>
  </r>
  <r>
    <n v="19"/>
    <s v="AWD-EVR-Noordoostelijke Dubbelplas"/>
    <d v="2016-06-07T13:30:00"/>
    <n v="1"/>
    <x v="6"/>
    <s v="Coenagrion puella"/>
    <n v="70"/>
    <s v="AWD"/>
    <x v="6"/>
    <n v="6"/>
    <s v="Waterjuffer"/>
    <n v="22.571428571428573"/>
  </r>
  <r>
    <n v="19"/>
    <s v="AWD-EVR-Noordoostelijke Dubbelplas"/>
    <d v="2016-06-07T13:30:00"/>
    <n v="1"/>
    <x v="9"/>
    <s v="Anax imperator"/>
    <n v="1"/>
    <s v="AWD"/>
    <x v="6"/>
    <n v="6"/>
    <s v="Glazenmakers"/>
    <n v="22.571428571428573"/>
  </r>
  <r>
    <n v="19"/>
    <s v="AWD-EVR-Noordoostelijke Dubbelplas"/>
    <d v="2016-06-07T13:30:00"/>
    <n v="1"/>
    <x v="1"/>
    <s v="Ischnura elegans"/>
    <n v="30"/>
    <s v="AWD"/>
    <x v="6"/>
    <n v="6"/>
    <s v="Waterjuffer"/>
    <n v="22.571428571428573"/>
  </r>
  <r>
    <n v="19"/>
    <s v="AWD-EVR-Noordoostelijke Dubbelplas"/>
    <d v="2016-06-07T13:30:00"/>
    <n v="1"/>
    <x v="8"/>
    <s v="Aeshna isoceles"/>
    <n v="1"/>
    <s v="AWD"/>
    <x v="6"/>
    <n v="6"/>
    <s v="Glazenmakers"/>
    <n v="22.571428571428573"/>
  </r>
  <r>
    <n v="19"/>
    <s v="AWD-EVR-Noordoostelijke Dubbelplas"/>
    <d v="2016-06-07T13:30:00"/>
    <n v="1"/>
    <x v="10"/>
    <s v="Libellula quadrimaculata"/>
    <n v="26"/>
    <s v="AWD"/>
    <x v="6"/>
    <n v="6"/>
    <s v="Korenbouten"/>
    <n v="22.571428571428573"/>
  </r>
  <r>
    <n v="19"/>
    <s v="AWD-EVR-Noordoostelijke Dubbelplas"/>
    <d v="2016-07-21T14:00:00"/>
    <n v="1"/>
    <x v="12"/>
    <s v="Sympetrum striolatum"/>
    <n v="5"/>
    <s v="AWD"/>
    <x v="6"/>
    <n v="7"/>
    <s v="Korenbouten"/>
    <n v="28.857142857142858"/>
  </r>
  <r>
    <n v="19"/>
    <s v="AWD-EVR-Noordoostelijke Dubbelplas"/>
    <d v="2016-07-21T14:00:00"/>
    <n v="1"/>
    <x v="11"/>
    <s v="Lestes sponsa"/>
    <n v="20"/>
    <s v="AWD"/>
    <x v="6"/>
    <n v="7"/>
    <s v="Pantserjuffers"/>
    <n v="28.857142857142858"/>
  </r>
  <r>
    <n v="19"/>
    <s v="AWD-EVR-Noordoostelijke Dubbelplas"/>
    <d v="2016-07-21T14:00:00"/>
    <n v="1"/>
    <x v="1"/>
    <s v="Ischnura elegans"/>
    <n v="20"/>
    <s v="AWD"/>
    <x v="6"/>
    <n v="7"/>
    <s v="Waterjuffer"/>
    <n v="28.857142857142858"/>
  </r>
  <r>
    <n v="19"/>
    <s v="AWD-EVR-Noordoostelijke Dubbelplas"/>
    <d v="2016-07-21T14:00:00"/>
    <n v="1"/>
    <x v="3"/>
    <s v="Enallagma cyathigerum"/>
    <n v="11"/>
    <s v="AWD"/>
    <x v="6"/>
    <n v="7"/>
    <s v="Waterjuffer"/>
    <n v="28.857142857142858"/>
  </r>
  <r>
    <n v="19"/>
    <s v="AWD-EVR-Noordoostelijke Dubbelplas"/>
    <d v="2016-08-15T14:10:00"/>
    <n v="1"/>
    <x v="23"/>
    <s v="Sympetrum striolatum/vulgatum"/>
    <n v="15"/>
    <s v="AWD"/>
    <x v="6"/>
    <n v="8"/>
    <s v="Korenbouten"/>
    <n v="32.428571428571431"/>
  </r>
  <r>
    <n v="19"/>
    <s v="AWD-EVR-Noordoostelijke Dubbelplas"/>
    <d v="2016-08-15T14:10:00"/>
    <n v="1"/>
    <x v="11"/>
    <s v="Lestes sponsa"/>
    <n v="20"/>
    <s v="AWD"/>
    <x v="6"/>
    <n v="8"/>
    <s v="Pantserjuffers"/>
    <n v="32.428571428571431"/>
  </r>
  <r>
    <n v="19"/>
    <s v="AWD-EVR-Noordoostelijke Dubbelplas"/>
    <d v="2016-08-15T14:10:00"/>
    <n v="1"/>
    <x v="13"/>
    <s v="Chalcolestes viridis"/>
    <n v="1"/>
    <s v="AWD"/>
    <x v="6"/>
    <n v="8"/>
    <s v="Pantserjuffers"/>
    <n v="32.428571428571431"/>
  </r>
  <r>
    <n v="19"/>
    <s v="AWD-EVR-Noordoostelijke Dubbelplas"/>
    <d v="2016-08-15T14:10:00"/>
    <n v="1"/>
    <x v="1"/>
    <s v="Ischnura elegans"/>
    <n v="16"/>
    <s v="AWD"/>
    <x v="6"/>
    <n v="8"/>
    <s v="Waterjuffer"/>
    <n v="32.428571428571431"/>
  </r>
  <r>
    <n v="19"/>
    <s v="AWD-EVR-Noordoostelijke Dubbelplas"/>
    <d v="2016-08-15T14:10:00"/>
    <n v="1"/>
    <x v="3"/>
    <s v="Enallagma cyathigerum"/>
    <n v="1"/>
    <s v="AWD"/>
    <x v="6"/>
    <n v="8"/>
    <s v="Waterjuffer"/>
    <n v="32.428571428571431"/>
  </r>
  <r>
    <n v="19"/>
    <s v="AWD-EVR-Noordoostelijke Dubbelplas"/>
    <d v="2016-08-31T13:50:00"/>
    <n v="1"/>
    <x v="27"/>
    <s v="Aeshna cyanea"/>
    <n v="1"/>
    <s v="AWD"/>
    <x v="6"/>
    <n v="8"/>
    <s v="Glazenmakers"/>
    <n v="34.714285714285715"/>
  </r>
  <r>
    <n v="19"/>
    <s v="AWD-EVR-Noordoostelijke Dubbelplas"/>
    <d v="2016-08-31T13:50:00"/>
    <n v="1"/>
    <x v="23"/>
    <s v="Sympetrum striolatum/vulgatum"/>
    <n v="15"/>
    <s v="AWD"/>
    <x v="6"/>
    <n v="8"/>
    <s v="Korenbouten"/>
    <n v="34.714285714285715"/>
  </r>
  <r>
    <n v="19"/>
    <s v="AWD-EVR-Noordoostelijke Dubbelplas"/>
    <d v="2016-08-31T13:50:00"/>
    <n v="1"/>
    <x v="11"/>
    <s v="Lestes sponsa"/>
    <n v="20"/>
    <s v="AWD"/>
    <x v="6"/>
    <n v="8"/>
    <s v="Pantserjuffers"/>
    <n v="34.714285714285715"/>
  </r>
  <r>
    <n v="19"/>
    <s v="AWD-EVR-Noordoostelijke Dubbelplas"/>
    <d v="2016-08-31T13:50:00"/>
    <n v="1"/>
    <x v="9"/>
    <s v="Anax imperator"/>
    <n v="1"/>
    <s v="AWD"/>
    <x v="6"/>
    <n v="8"/>
    <s v="Glazenmakers"/>
    <n v="34.714285714285715"/>
  </r>
  <r>
    <n v="19"/>
    <s v="AWD-EVR-Noordoostelijke Dubbelplas"/>
    <d v="2016-08-31T13:50:00"/>
    <n v="1"/>
    <x v="13"/>
    <s v="Chalcolestes viridis"/>
    <n v="2"/>
    <s v="AWD"/>
    <x v="6"/>
    <n v="8"/>
    <s v="Pantserjuffers"/>
    <n v="34.714285714285715"/>
  </r>
  <r>
    <n v="19"/>
    <s v="AWD-EVR-Noordoostelijke Dubbelplas"/>
    <d v="2016-09-12T12:30:00"/>
    <n v="1"/>
    <x v="23"/>
    <s v="Sympetrum striolatum/vulgatum"/>
    <n v="30"/>
    <s v="AWD"/>
    <x v="6"/>
    <n v="9"/>
    <s v="Korenbouten"/>
    <n v="36.428571428571431"/>
  </r>
  <r>
    <n v="19"/>
    <s v="AWD-EVR-Noordoostelijke Dubbelplas"/>
    <d v="2016-09-12T12:30:00"/>
    <n v="1"/>
    <x v="11"/>
    <s v="Lestes sponsa"/>
    <n v="2"/>
    <s v="AWD"/>
    <x v="6"/>
    <n v="9"/>
    <s v="Pantserjuffers"/>
    <n v="36.428571428571431"/>
  </r>
  <r>
    <n v="19"/>
    <s v="AWD-EVR-Noordoostelijke Dubbelplas"/>
    <d v="2016-09-12T12:30:00"/>
    <n v="1"/>
    <x v="14"/>
    <s v="Aeshna mixta"/>
    <n v="1"/>
    <s v="AWD"/>
    <x v="6"/>
    <n v="9"/>
    <s v="Glazenmakers"/>
    <n v="36.428571428571431"/>
  </r>
  <r>
    <n v="19"/>
    <s v="AWD-EVR-Noordoostelijke Dubbelplas"/>
    <d v="2017-05-15T11:10:00"/>
    <n v="1"/>
    <x v="7"/>
    <s v="Brachytron pratense"/>
    <n v="3"/>
    <s v="AWD"/>
    <x v="7"/>
    <n v="5"/>
    <s v="Glazenmakers"/>
    <n v="19.142857142857142"/>
  </r>
  <r>
    <n v="19"/>
    <s v="AWD-EVR-Noordoostelijke Dubbelplas"/>
    <d v="2017-05-15T11:10:00"/>
    <n v="1"/>
    <x v="10"/>
    <s v="Libellula quadrimaculata"/>
    <n v="11"/>
    <s v="AWD"/>
    <x v="7"/>
    <n v="5"/>
    <s v="Korenbouten"/>
    <n v="19.142857142857142"/>
  </r>
  <r>
    <n v="19"/>
    <s v="AWD-EVR-Noordoostelijke Dubbelplas"/>
    <d v="2017-05-15T11:10:00"/>
    <n v="1"/>
    <x v="2"/>
    <s v="Pyrrhosoma nymphula"/>
    <n v="3"/>
    <s v="AWD"/>
    <x v="7"/>
    <n v="5"/>
    <s v="Waterjuffer"/>
    <n v="19.142857142857142"/>
  </r>
  <r>
    <n v="19"/>
    <s v="AWD-EVR-Noordoostelijke Dubbelplas"/>
    <d v="2017-05-15T11:10:00"/>
    <n v="1"/>
    <x v="3"/>
    <s v="Enallagma cyathigerum"/>
    <n v="3"/>
    <s v="AWD"/>
    <x v="7"/>
    <n v="5"/>
    <s v="Waterjuffer"/>
    <n v="19.142857142857142"/>
  </r>
  <r>
    <n v="19"/>
    <s v="AWD-EVR-Noordoostelijke Dubbelplas"/>
    <d v="2017-05-15T11:10:00"/>
    <n v="1"/>
    <x v="6"/>
    <s v="Coenagrion puella"/>
    <n v="10"/>
    <s v="AWD"/>
    <x v="7"/>
    <n v="5"/>
    <s v="Waterjuffer"/>
    <n v="19.142857142857142"/>
  </r>
  <r>
    <n v="19"/>
    <s v="AWD-EVR-Noordoostelijke Dubbelplas"/>
    <d v="2017-05-17T13:30:00"/>
    <n v="1"/>
    <x v="6"/>
    <s v="Coenagrion puella"/>
    <n v="40"/>
    <s v="AWD"/>
    <x v="7"/>
    <n v="5"/>
    <s v="Waterjuffer"/>
    <n v="19.428571428571427"/>
  </r>
  <r>
    <n v="19"/>
    <s v="AWD-EVR-Noordoostelijke Dubbelplas"/>
    <d v="2017-05-17T13:30:00"/>
    <n v="1"/>
    <x v="7"/>
    <s v="Brachytron pratense"/>
    <n v="6"/>
    <s v="AWD"/>
    <x v="7"/>
    <n v="5"/>
    <s v="Glazenmakers"/>
    <n v="19.428571428571427"/>
  </r>
  <r>
    <n v="19"/>
    <s v="AWD-EVR-Noordoostelijke Dubbelplas"/>
    <d v="2017-05-17T13:30:00"/>
    <n v="1"/>
    <x v="1"/>
    <s v="Ischnura elegans"/>
    <n v="4"/>
    <s v="AWD"/>
    <x v="7"/>
    <n v="5"/>
    <s v="Waterjuffer"/>
    <n v="19.428571428571427"/>
  </r>
  <r>
    <n v="19"/>
    <s v="AWD-EVR-Noordoostelijke Dubbelplas"/>
    <d v="2017-05-17T13:30:00"/>
    <n v="1"/>
    <x v="10"/>
    <s v="Libellula quadrimaculata"/>
    <n v="27"/>
    <s v="AWD"/>
    <x v="7"/>
    <n v="5"/>
    <s v="Korenbouten"/>
    <n v="19.428571428571427"/>
  </r>
  <r>
    <n v="19"/>
    <s v="AWD-EVR-Noordoostelijke Dubbelplas"/>
    <d v="2017-05-17T13:30:00"/>
    <n v="1"/>
    <x v="2"/>
    <s v="Pyrrhosoma nymphula"/>
    <n v="3"/>
    <s v="AWD"/>
    <x v="7"/>
    <n v="5"/>
    <s v="Waterjuffer"/>
    <n v="19.428571428571427"/>
  </r>
  <r>
    <n v="19"/>
    <s v="AWD-EVR-Noordoostelijke Dubbelplas"/>
    <d v="2017-05-31T13:00:00"/>
    <n v="1"/>
    <x v="6"/>
    <s v="Coenagrion puella"/>
    <n v="230"/>
    <s v="AWD"/>
    <x v="7"/>
    <n v="5"/>
    <s v="Waterjuffer"/>
    <n v="21.428571428571427"/>
  </r>
  <r>
    <n v="19"/>
    <s v="AWD-EVR-Noordoostelijke Dubbelplas"/>
    <d v="2017-05-31T13:00:00"/>
    <n v="1"/>
    <x v="1"/>
    <s v="Ischnura elegans"/>
    <n v="20"/>
    <s v="AWD"/>
    <x v="7"/>
    <n v="5"/>
    <s v="Waterjuffer"/>
    <n v="21.428571428571427"/>
  </r>
  <r>
    <n v="19"/>
    <s v="AWD-EVR-Noordoostelijke Dubbelplas"/>
    <d v="2017-05-31T13:00:00"/>
    <n v="1"/>
    <x v="10"/>
    <s v="Libellula quadrimaculata"/>
    <n v="30"/>
    <s v="AWD"/>
    <x v="7"/>
    <n v="5"/>
    <s v="Korenbouten"/>
    <n v="21.428571428571427"/>
  </r>
  <r>
    <n v="19"/>
    <s v="AWD-EVR-Noordoostelijke Dubbelplas"/>
    <d v="2017-05-31T13:00:00"/>
    <n v="1"/>
    <x v="8"/>
    <s v="Aeshna isoceles"/>
    <n v="2"/>
    <s v="AWD"/>
    <x v="7"/>
    <n v="5"/>
    <s v="Glazenmakers"/>
    <n v="21.428571428571427"/>
  </r>
  <r>
    <n v="19"/>
    <s v="AWD-EVR-Noordoostelijke Dubbelplas"/>
    <d v="2017-06-14T13:15:00"/>
    <n v="1"/>
    <x v="23"/>
    <s v="Sympetrum striolatum/vulgatum"/>
    <n v="1"/>
    <s v="AWD"/>
    <x v="7"/>
    <n v="6"/>
    <s v="Korenbouten"/>
    <n v="23.428571428571427"/>
  </r>
  <r>
    <n v="19"/>
    <s v="AWD-EVR-Noordoostelijke Dubbelplas"/>
    <d v="2017-06-14T13:15:00"/>
    <n v="1"/>
    <x v="1"/>
    <s v="Ischnura elegans"/>
    <n v="14"/>
    <s v="AWD"/>
    <x v="7"/>
    <n v="6"/>
    <s v="Waterjuffer"/>
    <n v="23.428571428571427"/>
  </r>
  <r>
    <n v="19"/>
    <s v="AWD-EVR-Noordoostelijke Dubbelplas"/>
    <d v="2017-06-14T13:15:00"/>
    <n v="1"/>
    <x v="10"/>
    <s v="Libellula quadrimaculata"/>
    <n v="35"/>
    <s v="AWD"/>
    <x v="7"/>
    <n v="6"/>
    <s v="Korenbouten"/>
    <n v="23.428571428571427"/>
  </r>
  <r>
    <n v="19"/>
    <s v="AWD-EVR-Noordoostelijke Dubbelplas"/>
    <d v="2017-06-14T13:15:00"/>
    <n v="1"/>
    <x v="8"/>
    <s v="Aeshna isoceles"/>
    <n v="1"/>
    <s v="AWD"/>
    <x v="7"/>
    <n v="6"/>
    <s v="Glazenmakers"/>
    <n v="23.428571428571427"/>
  </r>
  <r>
    <n v="19"/>
    <s v="AWD-EVR-Noordoostelijke Dubbelplas"/>
    <d v="2017-06-14T13:15:00"/>
    <n v="1"/>
    <x v="6"/>
    <s v="Coenagrion puella"/>
    <n v="100"/>
    <s v="AWD"/>
    <x v="7"/>
    <n v="6"/>
    <s v="Waterjuffer"/>
    <n v="23.428571428571427"/>
  </r>
  <r>
    <n v="19"/>
    <s v="AWD-EVR-Noordoostelijke Dubbelplas"/>
    <d v="2017-06-14T13:15:00"/>
    <n v="1"/>
    <x v="5"/>
    <s v="Orthetrum cancellatum"/>
    <n v="1"/>
    <s v="AWD"/>
    <x v="7"/>
    <n v="6"/>
    <s v="Korenbouten"/>
    <n v="23.428571428571427"/>
  </r>
  <r>
    <n v="19"/>
    <s v="AWD-EVR-Noordoostelijke Dubbelplas"/>
    <d v="2017-08-14T12:00:00"/>
    <n v="1"/>
    <x v="23"/>
    <s v="Sympetrum striolatum/vulgatum"/>
    <n v="63"/>
    <s v="AWD"/>
    <x v="7"/>
    <n v="8"/>
    <s v="Korenbouten"/>
    <n v="32.142857142857146"/>
  </r>
  <r>
    <n v="19"/>
    <s v="AWD-EVR-Noordoostelijke Dubbelplas"/>
    <d v="2017-08-14T12:00:00"/>
    <n v="1"/>
    <x v="11"/>
    <s v="Lestes sponsa"/>
    <n v="41"/>
    <s v="AWD"/>
    <x v="7"/>
    <n v="8"/>
    <s v="Pantserjuffers"/>
    <n v="32.142857142857146"/>
  </r>
  <r>
    <n v="19"/>
    <s v="AWD-EVR-Noordoostelijke Dubbelplas"/>
    <d v="2017-08-23T14:45:00"/>
    <n v="1"/>
    <x v="12"/>
    <s v="Sympetrum striolatum"/>
    <n v="2"/>
    <s v="AWD"/>
    <x v="7"/>
    <n v="8"/>
    <s v="Korenbouten"/>
    <n v="33.428571428571431"/>
  </r>
  <r>
    <n v="19"/>
    <s v="AWD-EVR-Noordoostelijke Dubbelplas"/>
    <d v="2017-08-23T14:45:00"/>
    <n v="1"/>
    <x v="23"/>
    <s v="Sympetrum striolatum/vulgatum"/>
    <n v="5"/>
    <s v="AWD"/>
    <x v="7"/>
    <n v="8"/>
    <s v="Korenbouten"/>
    <n v="33.428571428571431"/>
  </r>
  <r>
    <n v="19"/>
    <s v="AWD-EVR-Noordoostelijke Dubbelplas"/>
    <d v="2017-08-23T14:45:00"/>
    <n v="1"/>
    <x v="11"/>
    <s v="Lestes sponsa"/>
    <n v="52"/>
    <s v="AWD"/>
    <x v="7"/>
    <n v="8"/>
    <s v="Pantserjuffers"/>
    <n v="33.428571428571431"/>
  </r>
  <r>
    <n v="19"/>
    <s v="AWD-EVR-Noordoostelijke Dubbelplas"/>
    <d v="2017-08-23T14:45:00"/>
    <n v="1"/>
    <x v="1"/>
    <s v="Ischnura elegans"/>
    <n v="2"/>
    <s v="AWD"/>
    <x v="7"/>
    <n v="8"/>
    <s v="Waterjuffer"/>
    <n v="33.428571428571431"/>
  </r>
  <r>
    <n v="19"/>
    <s v="AWD-EVR-Noordoostelijke Dubbelplas"/>
    <d v="2017-08-23T14:45:00"/>
    <n v="1"/>
    <x v="15"/>
    <s v="Sympetrum danae"/>
    <n v="1"/>
    <s v="AWD"/>
    <x v="7"/>
    <n v="8"/>
    <s v="Korenbouten"/>
    <n v="33.428571428571431"/>
  </r>
  <r>
    <n v="19"/>
    <s v="AWD-EVR-Noordoostelijke Dubbelplas"/>
    <d v="2017-09-04T13:00:00"/>
    <n v="1"/>
    <x v="11"/>
    <s v="Lestes sponsa"/>
    <n v="10"/>
    <s v="AWD"/>
    <x v="7"/>
    <n v="9"/>
    <s v="Pantserjuffers"/>
    <n v="35.142857142857146"/>
  </r>
  <r>
    <n v="19"/>
    <s v="AWD-EVR-Noordoostelijke Dubbelplas"/>
    <d v="2017-09-04T13:00:00"/>
    <n v="1"/>
    <x v="23"/>
    <s v="Sympetrum striolatum/vulgatum"/>
    <n v="5"/>
    <s v="AWD"/>
    <x v="7"/>
    <n v="9"/>
    <s v="Korenbouten"/>
    <n v="35.142857142857146"/>
  </r>
  <r>
    <n v="19"/>
    <s v="AWD-EVR-Noordoostelijke Dubbelplas"/>
    <d v="2018-05-15T12:15:00"/>
    <n v="1"/>
    <x v="6"/>
    <s v="Coenagrion puella"/>
    <n v="10"/>
    <s v="AWD"/>
    <x v="10"/>
    <n v="5"/>
    <s v="Waterjuffer"/>
    <n v="19.142857142857142"/>
  </r>
  <r>
    <n v="19"/>
    <s v="AWD-EVR-Noordoostelijke Dubbelplas"/>
    <d v="2018-05-15T12:15:00"/>
    <n v="1"/>
    <x v="7"/>
    <s v="Brachytron pratense"/>
    <n v="2"/>
    <s v="AWD"/>
    <x v="10"/>
    <n v="5"/>
    <s v="Glazenmakers"/>
    <n v="19.142857142857142"/>
  </r>
  <r>
    <n v="19"/>
    <s v="AWD-EVR-Noordoostelijke Dubbelplas"/>
    <d v="2018-05-15T12:15:00"/>
    <n v="1"/>
    <x v="10"/>
    <s v="Libellula quadrimaculata"/>
    <n v="22"/>
    <s v="AWD"/>
    <x v="10"/>
    <n v="5"/>
    <s v="Korenbouten"/>
    <n v="19.142857142857142"/>
  </r>
  <r>
    <n v="19"/>
    <s v="AWD-EVR-Noordoostelijke Dubbelplas"/>
    <d v="2018-05-15T12:15:00"/>
    <n v="1"/>
    <x v="8"/>
    <s v="Aeshna isoceles"/>
    <n v="1"/>
    <s v="AWD"/>
    <x v="10"/>
    <n v="5"/>
    <s v="Glazenmakers"/>
    <n v="19.142857142857142"/>
  </r>
  <r>
    <n v="19"/>
    <s v="AWD-EVR-Noordoostelijke Dubbelplas"/>
    <d v="2018-05-29T12:30:00"/>
    <n v="1"/>
    <x v="6"/>
    <s v="Coenagrion puella"/>
    <n v="30"/>
    <s v="AWD"/>
    <x v="10"/>
    <n v="5"/>
    <s v="Waterjuffer"/>
    <n v="21.142857142857142"/>
  </r>
  <r>
    <n v="19"/>
    <s v="AWD-EVR-Noordoostelijke Dubbelplas"/>
    <d v="2018-05-29T12:30:00"/>
    <n v="1"/>
    <x v="7"/>
    <s v="Brachytron pratense"/>
    <n v="1"/>
    <s v="AWD"/>
    <x v="10"/>
    <n v="5"/>
    <s v="Glazenmakers"/>
    <n v="21.142857142857142"/>
  </r>
  <r>
    <n v="19"/>
    <s v="AWD-EVR-Noordoostelijke Dubbelplas"/>
    <d v="2018-05-29T12:30:00"/>
    <n v="1"/>
    <x v="9"/>
    <s v="Anax imperator"/>
    <n v="2"/>
    <s v="AWD"/>
    <x v="10"/>
    <n v="5"/>
    <s v="Glazenmakers"/>
    <n v="21.142857142857142"/>
  </r>
  <r>
    <n v="19"/>
    <s v="AWD-EVR-Noordoostelijke Dubbelplas"/>
    <d v="2018-05-29T12:30:00"/>
    <n v="1"/>
    <x v="1"/>
    <s v="Ischnura elegans"/>
    <n v="4"/>
    <s v="AWD"/>
    <x v="10"/>
    <n v="5"/>
    <s v="Waterjuffer"/>
    <n v="21.142857142857142"/>
  </r>
  <r>
    <n v="19"/>
    <s v="AWD-EVR-Noordoostelijke Dubbelplas"/>
    <d v="2018-05-29T12:30:00"/>
    <n v="1"/>
    <x v="10"/>
    <s v="Libellula quadrimaculata"/>
    <n v="40"/>
    <s v="AWD"/>
    <x v="10"/>
    <n v="5"/>
    <s v="Korenbouten"/>
    <n v="21.142857142857142"/>
  </r>
  <r>
    <n v="19"/>
    <s v="AWD-EVR-Noordoostelijke Dubbelplas"/>
    <d v="2018-05-29T12:30:00"/>
    <n v="1"/>
    <x v="8"/>
    <s v="Aeshna isoceles"/>
    <n v="2"/>
    <s v="AWD"/>
    <x v="10"/>
    <n v="5"/>
    <s v="Glazenmakers"/>
    <n v="21.142857142857142"/>
  </r>
  <r>
    <n v="19"/>
    <s v="AWD-EVR-Noordoostelijke Dubbelplas"/>
    <d v="2018-06-06T12:30:00"/>
    <n v="1"/>
    <x v="6"/>
    <s v="Coenagrion puella"/>
    <n v="60"/>
    <s v="AWD"/>
    <x v="10"/>
    <n v="6"/>
    <s v="Waterjuffer"/>
    <n v="22.285714285714285"/>
  </r>
  <r>
    <n v="19"/>
    <s v="AWD-EVR-Noordoostelijke Dubbelplas"/>
    <d v="2018-06-06T12:30:00"/>
    <n v="1"/>
    <x v="7"/>
    <s v="Brachytron pratense"/>
    <n v="1"/>
    <s v="AWD"/>
    <x v="10"/>
    <n v="6"/>
    <s v="Glazenmakers"/>
    <n v="22.285714285714285"/>
  </r>
  <r>
    <n v="19"/>
    <s v="AWD-EVR-Noordoostelijke Dubbelplas"/>
    <d v="2018-06-06T12:30:00"/>
    <n v="1"/>
    <x v="1"/>
    <s v="Ischnura elegans"/>
    <n v="8"/>
    <s v="AWD"/>
    <x v="10"/>
    <n v="6"/>
    <s v="Waterjuffer"/>
    <n v="22.285714285714285"/>
  </r>
  <r>
    <n v="19"/>
    <s v="AWD-EVR-Noordoostelijke Dubbelplas"/>
    <d v="2018-06-06T12:30:00"/>
    <n v="1"/>
    <x v="10"/>
    <s v="Libellula quadrimaculata"/>
    <n v="30"/>
    <s v="AWD"/>
    <x v="10"/>
    <n v="6"/>
    <s v="Korenbouten"/>
    <n v="22.285714285714285"/>
  </r>
  <r>
    <n v="19"/>
    <s v="AWD-EVR-Noordoostelijke Dubbelplas"/>
    <d v="2018-06-06T12:30:00"/>
    <n v="1"/>
    <x v="8"/>
    <s v="Aeshna isoceles"/>
    <n v="1"/>
    <s v="AWD"/>
    <x v="10"/>
    <n v="6"/>
    <s v="Glazenmakers"/>
    <n v="22.285714285714285"/>
  </r>
  <r>
    <n v="19"/>
    <s v="AWD-EVR-Noordoostelijke Dubbelplas"/>
    <d v="2018-06-15T12:00:00"/>
    <n v="1"/>
    <x v="6"/>
    <s v="Coenagrion puella"/>
    <n v="40"/>
    <s v="AWD"/>
    <x v="10"/>
    <n v="6"/>
    <s v="Waterjuffer"/>
    <n v="23.571428571428573"/>
  </r>
  <r>
    <n v="19"/>
    <s v="AWD-EVR-Noordoostelijke Dubbelplas"/>
    <d v="2018-06-15T12:00:00"/>
    <n v="1"/>
    <x v="5"/>
    <s v="Orthetrum cancellatum"/>
    <n v="1"/>
    <s v="AWD"/>
    <x v="10"/>
    <n v="6"/>
    <s v="Korenbouten"/>
    <n v="23.571428571428573"/>
  </r>
  <r>
    <n v="19"/>
    <s v="AWD-EVR-Noordoostelijke Dubbelplas"/>
    <d v="2018-06-15T12:00:00"/>
    <n v="1"/>
    <x v="10"/>
    <s v="Libellula quadrimaculata"/>
    <n v="15"/>
    <s v="AWD"/>
    <x v="10"/>
    <n v="6"/>
    <s v="Korenbouten"/>
    <n v="23.571428571428573"/>
  </r>
  <r>
    <n v="19"/>
    <s v="AWD-EVR-Noordoostelijke Dubbelplas"/>
    <d v="2018-06-15T12:00:00"/>
    <n v="1"/>
    <x v="8"/>
    <s v="Aeshna isoceles"/>
    <n v="2"/>
    <s v="AWD"/>
    <x v="10"/>
    <n v="6"/>
    <s v="Glazenmakers"/>
    <n v="23.571428571428573"/>
  </r>
  <r>
    <n v="19"/>
    <s v="AWD-EVR-Noordoostelijke Dubbelplas"/>
    <d v="2018-06-15T12:00:00"/>
    <n v="1"/>
    <x v="1"/>
    <s v="Ischnura elegans"/>
    <n v="30"/>
    <s v="AWD"/>
    <x v="10"/>
    <n v="6"/>
    <s v="Waterjuffer"/>
    <n v="23.571428571428573"/>
  </r>
  <r>
    <n v="19"/>
    <s v="AWD-EVR-Noordoostelijke Dubbelplas"/>
    <d v="2018-07-19T12:00:00"/>
    <n v="1"/>
    <x v="6"/>
    <s v="Coenagrion puella"/>
    <n v="20"/>
    <s v="AWD"/>
    <x v="10"/>
    <n v="7"/>
    <s v="Waterjuffer"/>
    <n v="28.428571428571427"/>
  </r>
  <r>
    <n v="19"/>
    <s v="AWD-EVR-Noordoostelijke Dubbelplas"/>
    <d v="2018-07-19T12:00:00"/>
    <n v="1"/>
    <x v="23"/>
    <s v="Sympetrum striolatum/vulgatum"/>
    <n v="15"/>
    <s v="AWD"/>
    <x v="10"/>
    <n v="7"/>
    <s v="Korenbouten"/>
    <n v="28.428571428571427"/>
  </r>
  <r>
    <n v="19"/>
    <s v="AWD-EVR-Noordoostelijke Dubbelplas"/>
    <d v="2018-07-19T12:00:00"/>
    <n v="1"/>
    <x v="11"/>
    <s v="Lestes sponsa"/>
    <n v="2"/>
    <s v="AWD"/>
    <x v="10"/>
    <n v="7"/>
    <s v="Pantserjuffers"/>
    <n v="28.428571428571427"/>
  </r>
  <r>
    <n v="19"/>
    <s v="AWD-EVR-Noordoostelijke Dubbelplas"/>
    <d v="2018-07-19T12:00:00"/>
    <n v="1"/>
    <x v="9"/>
    <s v="Anax imperator"/>
    <n v="1"/>
    <s v="AWD"/>
    <x v="10"/>
    <n v="7"/>
    <s v="Glazenmakers"/>
    <n v="28.428571428571427"/>
  </r>
  <r>
    <n v="19"/>
    <s v="AWD-EVR-Noordoostelijke Dubbelplas"/>
    <d v="2018-07-19T12:00:00"/>
    <n v="1"/>
    <x v="1"/>
    <s v="Ischnura elegans"/>
    <n v="30"/>
    <s v="AWD"/>
    <x v="10"/>
    <n v="7"/>
    <s v="Waterjuffer"/>
    <n v="28.428571428571427"/>
  </r>
  <r>
    <n v="19"/>
    <s v="AWD-EVR-Noordoostelijke Dubbelplas"/>
    <d v="2018-07-24T12:00:00"/>
    <n v="1"/>
    <x v="6"/>
    <s v="Coenagrion puella"/>
    <n v="11"/>
    <s v="AWD"/>
    <x v="10"/>
    <n v="7"/>
    <s v="Waterjuffer"/>
    <n v="29.142857142857142"/>
  </r>
  <r>
    <n v="19"/>
    <s v="AWD-EVR-Noordoostelijke Dubbelplas"/>
    <d v="2018-07-24T12:00:00"/>
    <n v="1"/>
    <x v="23"/>
    <s v="Sympetrum striolatum/vulgatum"/>
    <n v="40"/>
    <s v="AWD"/>
    <x v="10"/>
    <n v="7"/>
    <s v="Korenbouten"/>
    <n v="29.142857142857142"/>
  </r>
  <r>
    <n v="19"/>
    <s v="AWD-EVR-Noordoostelijke Dubbelplas"/>
    <d v="2018-07-24T12:00:00"/>
    <n v="1"/>
    <x v="1"/>
    <s v="Ischnura elegans"/>
    <n v="12"/>
    <s v="AWD"/>
    <x v="10"/>
    <n v="7"/>
    <s v="Waterjuffer"/>
    <n v="29.142857142857142"/>
  </r>
  <r>
    <n v="19"/>
    <s v="AWD-EVR-Noordoostelijke Dubbelplas"/>
    <d v="2018-07-24T12:00:00"/>
    <n v="1"/>
    <x v="11"/>
    <s v="Lestes sponsa"/>
    <n v="10"/>
    <s v="AWD"/>
    <x v="10"/>
    <n v="7"/>
    <s v="Pantserjuffers"/>
    <n v="29.142857142857142"/>
  </r>
  <r>
    <n v="19"/>
    <s v="AWD-EVR-Noordoostelijke Dubbelplas"/>
    <d v="2018-09-19T12:00:00"/>
    <n v="1"/>
    <x v="23"/>
    <s v="Sympetrum striolatum/vulgatum"/>
    <n v="20"/>
    <s v="AWD"/>
    <x v="10"/>
    <n v="9"/>
    <s v="Korenbouten"/>
    <n v="37.285714285714285"/>
  </r>
  <r>
    <n v="19"/>
    <s v="AWD-EVR-Noordoostelijke Dubbelplas"/>
    <d v="2018-09-19T12:00:00"/>
    <n v="1"/>
    <x v="11"/>
    <s v="Lestes sponsa"/>
    <n v="2"/>
    <s v="AWD"/>
    <x v="10"/>
    <n v="9"/>
    <s v="Pantserjuffers"/>
    <n v="37.285714285714285"/>
  </r>
  <r>
    <n v="19"/>
    <s v="AWD-EVR-Noordoostelijke Dubbelplas"/>
    <d v="2019-05-14T14:00:00"/>
    <n v="1"/>
    <x v="7"/>
    <s v="Brachytron pratense"/>
    <n v="3"/>
    <s v="AWD"/>
    <x v="8"/>
    <n v="5"/>
    <s v="Glazenmakers"/>
    <n v="19"/>
  </r>
  <r>
    <n v="19"/>
    <s v="AWD-EVR-Noordoostelijke Dubbelplas"/>
    <d v="2019-05-14T14:00:00"/>
    <n v="1"/>
    <x v="10"/>
    <s v="Libellula quadrimaculata"/>
    <n v="8"/>
    <s v="AWD"/>
    <x v="8"/>
    <n v="5"/>
    <s v="Korenbouten"/>
    <n v="19"/>
  </r>
  <r>
    <n v="19"/>
    <s v="AWD-EVR-Noordoostelijke Dubbelplas"/>
    <d v="2019-05-14T14:00:00"/>
    <n v="1"/>
    <x v="2"/>
    <s v="Pyrrhosoma nymphula"/>
    <n v="21"/>
    <s v="AWD"/>
    <x v="8"/>
    <n v="5"/>
    <s v="Waterjuffer"/>
    <n v="19"/>
  </r>
  <r>
    <n v="19"/>
    <s v="AWD-EVR-Noordoostelijke Dubbelplas"/>
    <d v="2019-05-14T14:00:00"/>
    <n v="1"/>
    <x v="3"/>
    <s v="Enallagma cyathigerum"/>
    <n v="3"/>
    <s v="AWD"/>
    <x v="8"/>
    <n v="5"/>
    <s v="Waterjuffer"/>
    <n v="19"/>
  </r>
  <r>
    <n v="19"/>
    <s v="AWD-EVR-Noordoostelijke Dubbelplas"/>
    <d v="2019-05-23T12:30:00"/>
    <n v="1"/>
    <x v="6"/>
    <s v="Coenagrion puella"/>
    <n v="30"/>
    <s v="AWD"/>
    <x v="8"/>
    <n v="5"/>
    <s v="Waterjuffer"/>
    <n v="20.285714285714285"/>
  </r>
  <r>
    <n v="19"/>
    <s v="AWD-EVR-Noordoostelijke Dubbelplas"/>
    <d v="2019-05-23T12:30:00"/>
    <n v="1"/>
    <x v="7"/>
    <s v="Brachytron pratense"/>
    <n v="3"/>
    <s v="AWD"/>
    <x v="8"/>
    <n v="5"/>
    <s v="Glazenmakers"/>
    <n v="20.285714285714285"/>
  </r>
  <r>
    <n v="19"/>
    <s v="AWD-EVR-Noordoostelijke Dubbelplas"/>
    <d v="2019-05-23T12:30:00"/>
    <n v="1"/>
    <x v="1"/>
    <s v="Ischnura elegans"/>
    <n v="2"/>
    <s v="AWD"/>
    <x v="8"/>
    <n v="5"/>
    <s v="Waterjuffer"/>
    <n v="20.285714285714285"/>
  </r>
  <r>
    <n v="19"/>
    <s v="AWD-EVR-Noordoostelijke Dubbelplas"/>
    <d v="2019-05-23T12:30:00"/>
    <n v="1"/>
    <x v="10"/>
    <s v="Libellula quadrimaculata"/>
    <n v="10"/>
    <s v="AWD"/>
    <x v="8"/>
    <n v="5"/>
    <s v="Korenbouten"/>
    <n v="20.285714285714285"/>
  </r>
  <r>
    <n v="19"/>
    <s v="AWD-EVR-Noordoostelijke Dubbelplas"/>
    <d v="2019-05-23T12:30:00"/>
    <n v="1"/>
    <x v="2"/>
    <s v="Pyrrhosoma nymphula"/>
    <n v="2"/>
    <s v="AWD"/>
    <x v="8"/>
    <n v="5"/>
    <s v="Waterjuffer"/>
    <n v="20.285714285714285"/>
  </r>
  <r>
    <n v="19"/>
    <s v="AWD-EVR-Noordoostelijke Dubbelplas"/>
    <d v="2019-05-29T13:00:00"/>
    <n v="1"/>
    <x v="6"/>
    <s v="Coenagrion puella"/>
    <n v="50"/>
    <s v="AWD"/>
    <x v="8"/>
    <n v="5"/>
    <s v="Waterjuffer"/>
    <n v="21.142857142857142"/>
  </r>
  <r>
    <n v="19"/>
    <s v="AWD-EVR-Noordoostelijke Dubbelplas"/>
    <d v="2019-05-29T13:00:00"/>
    <n v="1"/>
    <x v="7"/>
    <s v="Brachytron pratense"/>
    <n v="1"/>
    <s v="AWD"/>
    <x v="8"/>
    <n v="5"/>
    <s v="Glazenmakers"/>
    <n v="21.142857142857142"/>
  </r>
  <r>
    <n v="19"/>
    <s v="AWD-EVR-Noordoostelijke Dubbelplas"/>
    <d v="2019-05-29T13:00:00"/>
    <n v="1"/>
    <x v="10"/>
    <s v="Libellula quadrimaculata"/>
    <n v="30"/>
    <s v="AWD"/>
    <x v="8"/>
    <n v="5"/>
    <s v="Korenbouten"/>
    <n v="21.142857142857142"/>
  </r>
  <r>
    <n v="19"/>
    <s v="AWD-EVR-Noordoostelijke Dubbelplas"/>
    <d v="2019-05-29T13:00:00"/>
    <n v="1"/>
    <x v="8"/>
    <s v="Aeshna isoceles"/>
    <n v="4"/>
    <s v="AWD"/>
    <x v="8"/>
    <n v="5"/>
    <s v="Glazenmakers"/>
    <n v="21.142857142857142"/>
  </r>
  <r>
    <n v="19"/>
    <s v="AWD-EVR-Noordoostelijke Dubbelplas"/>
    <d v="2019-05-29T13:00:00"/>
    <n v="1"/>
    <x v="2"/>
    <s v="Pyrrhosoma nymphula"/>
    <n v="4"/>
    <s v="AWD"/>
    <x v="8"/>
    <n v="5"/>
    <s v="Waterjuffer"/>
    <n v="21.142857142857142"/>
  </r>
  <r>
    <n v="19"/>
    <s v="AWD-EVR-Noordoostelijke Dubbelplas"/>
    <d v="2019-06-04T13:00:00"/>
    <n v="1"/>
    <x v="6"/>
    <s v="Coenagrion puella"/>
    <n v="60"/>
    <s v="AWD"/>
    <x v="8"/>
    <n v="6"/>
    <s v="Waterjuffer"/>
    <n v="22"/>
  </r>
  <r>
    <n v="19"/>
    <s v="AWD-EVR-Noordoostelijke Dubbelplas"/>
    <d v="2019-06-04T13:00:00"/>
    <n v="1"/>
    <x v="5"/>
    <s v="Orthetrum cancellatum"/>
    <n v="3"/>
    <s v="AWD"/>
    <x v="8"/>
    <n v="6"/>
    <s v="Korenbouten"/>
    <n v="22"/>
  </r>
  <r>
    <n v="19"/>
    <s v="AWD-EVR-Noordoostelijke Dubbelplas"/>
    <d v="2019-06-04T13:00:00"/>
    <n v="1"/>
    <x v="9"/>
    <s v="Anax imperator"/>
    <n v="1"/>
    <s v="AWD"/>
    <x v="8"/>
    <n v="6"/>
    <s v="Glazenmakers"/>
    <n v="22"/>
  </r>
  <r>
    <n v="19"/>
    <s v="AWD-EVR-Noordoostelijke Dubbelplas"/>
    <d v="2019-06-04T13:00:00"/>
    <n v="1"/>
    <x v="1"/>
    <s v="Ischnura elegans"/>
    <n v="3"/>
    <s v="AWD"/>
    <x v="8"/>
    <n v="6"/>
    <s v="Waterjuffer"/>
    <n v="22"/>
  </r>
  <r>
    <n v="19"/>
    <s v="AWD-EVR-Noordoostelijke Dubbelplas"/>
    <d v="2019-06-04T13:00:00"/>
    <n v="1"/>
    <x v="10"/>
    <s v="Libellula quadrimaculata"/>
    <n v="40"/>
    <s v="AWD"/>
    <x v="8"/>
    <n v="6"/>
    <s v="Korenbouten"/>
    <n v="22"/>
  </r>
  <r>
    <n v="19"/>
    <s v="AWD-EVR-Noordoostelijke Dubbelplas"/>
    <d v="2019-06-04T13:00:00"/>
    <n v="1"/>
    <x v="8"/>
    <s v="Aeshna isoceles"/>
    <n v="3"/>
    <s v="AWD"/>
    <x v="8"/>
    <n v="6"/>
    <s v="Glazenmakers"/>
    <n v="22"/>
  </r>
  <r>
    <n v="19"/>
    <s v="AWD-EVR-Noordoostelijke Dubbelplas"/>
    <d v="2019-06-04T13:00:00"/>
    <n v="1"/>
    <x v="7"/>
    <s v="Brachytron pratense"/>
    <n v="3"/>
    <s v="AWD"/>
    <x v="8"/>
    <n v="6"/>
    <s v="Glazenmakers"/>
    <n v="22"/>
  </r>
  <r>
    <n v="19"/>
    <s v="AWD-EVR-Noordoostelijke Dubbelplas"/>
    <d v="2019-06-14T13:00:00"/>
    <n v="1"/>
    <x v="6"/>
    <s v="Coenagrion puella"/>
    <n v="60"/>
    <s v="AWD"/>
    <x v="8"/>
    <n v="6"/>
    <s v="Waterjuffer"/>
    <n v="23.428571428571427"/>
  </r>
  <r>
    <n v="19"/>
    <s v="AWD-EVR-Noordoostelijke Dubbelplas"/>
    <d v="2019-06-14T13:00:00"/>
    <n v="1"/>
    <x v="5"/>
    <s v="Orthetrum cancellatum"/>
    <n v="3"/>
    <s v="AWD"/>
    <x v="8"/>
    <n v="6"/>
    <s v="Korenbouten"/>
    <n v="23.428571428571427"/>
  </r>
  <r>
    <n v="19"/>
    <s v="AWD-EVR-Noordoostelijke Dubbelplas"/>
    <d v="2019-06-14T13:00:00"/>
    <n v="1"/>
    <x v="7"/>
    <s v="Brachytron pratense"/>
    <n v="3"/>
    <s v="AWD"/>
    <x v="8"/>
    <n v="6"/>
    <s v="Glazenmakers"/>
    <n v="23.428571428571427"/>
  </r>
  <r>
    <n v="19"/>
    <s v="AWD-EVR-Noordoostelijke Dubbelplas"/>
    <d v="2019-06-14T13:00:00"/>
    <n v="1"/>
    <x v="1"/>
    <s v="Ischnura elegans"/>
    <n v="4"/>
    <s v="AWD"/>
    <x v="8"/>
    <n v="6"/>
    <s v="Waterjuffer"/>
    <n v="23.428571428571427"/>
  </r>
  <r>
    <n v="19"/>
    <s v="AWD-EVR-Noordoostelijke Dubbelplas"/>
    <d v="2019-06-14T13:00:00"/>
    <n v="1"/>
    <x v="10"/>
    <s v="Libellula quadrimaculata"/>
    <n v="40"/>
    <s v="AWD"/>
    <x v="8"/>
    <n v="6"/>
    <s v="Korenbouten"/>
    <n v="23.428571428571427"/>
  </r>
  <r>
    <n v="19"/>
    <s v="AWD-EVR-Noordoostelijke Dubbelplas"/>
    <d v="2019-06-14T13:00:00"/>
    <n v="1"/>
    <x v="9"/>
    <s v="Anax imperator"/>
    <n v="1"/>
    <s v="AWD"/>
    <x v="8"/>
    <n v="6"/>
    <s v="Glazenmakers"/>
    <n v="23.428571428571427"/>
  </r>
  <r>
    <n v="19"/>
    <s v="AWD-EVR-Noordoostelijke Dubbelplas"/>
    <d v="2019-06-14T13:00:00"/>
    <n v="1"/>
    <x v="8"/>
    <s v="Aeshna isoceles"/>
    <n v="3"/>
    <s v="AWD"/>
    <x v="8"/>
    <n v="6"/>
    <s v="Glazenmakers"/>
    <n v="23.428571428571427"/>
  </r>
  <r>
    <n v="19"/>
    <s v="AWD-EVR-Noordoostelijke Dubbelplas"/>
    <d v="2019-06-17T13:00:00"/>
    <n v="1"/>
    <x v="6"/>
    <s v="Coenagrion puella"/>
    <n v="60"/>
    <s v="AWD"/>
    <x v="8"/>
    <n v="6"/>
    <s v="Waterjuffer"/>
    <n v="23.857142857142858"/>
  </r>
  <r>
    <n v="19"/>
    <s v="AWD-EVR-Noordoostelijke Dubbelplas"/>
    <d v="2019-06-17T13:00:00"/>
    <n v="1"/>
    <x v="7"/>
    <s v="Brachytron pratense"/>
    <n v="2"/>
    <s v="AWD"/>
    <x v="8"/>
    <n v="6"/>
    <s v="Glazenmakers"/>
    <n v="23.857142857142858"/>
  </r>
  <r>
    <n v="19"/>
    <s v="AWD-EVR-Noordoostelijke Dubbelplas"/>
    <d v="2019-06-17T13:00:00"/>
    <n v="1"/>
    <x v="9"/>
    <s v="Anax imperator"/>
    <n v="1"/>
    <s v="AWD"/>
    <x v="8"/>
    <n v="6"/>
    <s v="Glazenmakers"/>
    <n v="23.857142857142858"/>
  </r>
  <r>
    <n v="19"/>
    <s v="AWD-EVR-Noordoostelijke Dubbelplas"/>
    <d v="2019-06-17T13:00:00"/>
    <n v="1"/>
    <x v="1"/>
    <s v="Ischnura elegans"/>
    <n v="15"/>
    <s v="AWD"/>
    <x v="8"/>
    <n v="6"/>
    <s v="Waterjuffer"/>
    <n v="23.857142857142858"/>
  </r>
  <r>
    <n v="19"/>
    <s v="AWD-EVR-Noordoostelijke Dubbelplas"/>
    <d v="2019-06-17T13:00:00"/>
    <n v="1"/>
    <x v="10"/>
    <s v="Libellula quadrimaculata"/>
    <n v="10"/>
    <s v="AWD"/>
    <x v="8"/>
    <n v="6"/>
    <s v="Korenbouten"/>
    <n v="23.857142857142858"/>
  </r>
  <r>
    <n v="19"/>
    <s v="AWD-EVR-Noordoostelijke Dubbelplas"/>
    <d v="2019-06-17T13:00:00"/>
    <n v="1"/>
    <x v="8"/>
    <s v="Aeshna isoceles"/>
    <n v="2"/>
    <s v="AWD"/>
    <x v="8"/>
    <n v="6"/>
    <s v="Glazenmakers"/>
    <n v="23.857142857142858"/>
  </r>
  <r>
    <n v="19"/>
    <s v="AWD-EVR-Noordoostelijke Dubbelplas"/>
    <d v="2019-07-02T13:00:00"/>
    <n v="1"/>
    <x v="22"/>
    <s v="Crocothemis erythraea"/>
    <n v="1"/>
    <s v="AWD"/>
    <x v="8"/>
    <n v="7"/>
    <s v="Korenbouten"/>
    <n v="26"/>
  </r>
  <r>
    <n v="19"/>
    <s v="AWD-EVR-Noordoostelijke Dubbelplas"/>
    <d v="2019-07-02T13:00:00"/>
    <n v="1"/>
    <x v="6"/>
    <s v="Coenagrion puella"/>
    <n v="15"/>
    <s v="AWD"/>
    <x v="8"/>
    <n v="7"/>
    <s v="Waterjuffer"/>
    <n v="26"/>
  </r>
  <r>
    <n v="19"/>
    <s v="AWD-EVR-Noordoostelijke Dubbelplas"/>
    <d v="2019-07-02T13:00:00"/>
    <n v="1"/>
    <x v="23"/>
    <s v="Sympetrum striolatum/vulgatum"/>
    <n v="1"/>
    <s v="AWD"/>
    <x v="8"/>
    <n v="7"/>
    <s v="Korenbouten"/>
    <n v="26"/>
  </r>
  <r>
    <n v="19"/>
    <s v="AWD-EVR-Noordoostelijke Dubbelplas"/>
    <d v="2019-07-02T13:00:00"/>
    <n v="1"/>
    <x v="1"/>
    <s v="Ischnura elegans"/>
    <n v="44"/>
    <s v="AWD"/>
    <x v="8"/>
    <n v="7"/>
    <s v="Waterjuffer"/>
    <n v="26"/>
  </r>
  <r>
    <n v="19"/>
    <s v="AWD-EVR-Noordoostelijke Dubbelplas"/>
    <d v="2019-07-02T13:00:00"/>
    <n v="1"/>
    <x v="10"/>
    <s v="Libellula quadrimaculata"/>
    <n v="3"/>
    <s v="AWD"/>
    <x v="8"/>
    <n v="7"/>
    <s v="Korenbouten"/>
    <n v="26"/>
  </r>
  <r>
    <n v="19"/>
    <s v="AWD-EVR-Noordoostelijke Dubbelplas"/>
    <d v="2019-07-02T13:00:00"/>
    <n v="1"/>
    <x v="3"/>
    <s v="Enallagma cyathigerum"/>
    <n v="30"/>
    <s v="AWD"/>
    <x v="8"/>
    <n v="7"/>
    <s v="Waterjuffer"/>
    <n v="26"/>
  </r>
  <r>
    <n v="19"/>
    <s v="AWD-EVR-Noordoostelijke Dubbelplas"/>
    <d v="2019-07-02T13:00:00"/>
    <n v="1"/>
    <x v="20"/>
    <s v="Anax parthenope"/>
    <n v="1"/>
    <s v="AWD"/>
    <x v="8"/>
    <n v="7"/>
    <s v="Glazenmakers"/>
    <n v="26"/>
  </r>
  <r>
    <n v="19"/>
    <s v="AWD-EVR-Noordoostelijke Dubbelplas"/>
    <d v="2019-07-02T13:00:00"/>
    <n v="1"/>
    <x v="11"/>
    <s v="Lestes sponsa"/>
    <n v="1"/>
    <s v="AWD"/>
    <x v="8"/>
    <n v="7"/>
    <s v="Pantserjuffers"/>
    <n v="26"/>
  </r>
  <r>
    <n v="19"/>
    <s v="AWD-EVR-Noordoostelijke Dubbelplas"/>
    <d v="2019-07-23T12:30:00"/>
    <n v="1"/>
    <x v="6"/>
    <s v="Coenagrion puella"/>
    <n v="6"/>
    <s v="AWD"/>
    <x v="8"/>
    <n v="7"/>
    <s v="Waterjuffer"/>
    <n v="29"/>
  </r>
  <r>
    <n v="19"/>
    <s v="AWD-EVR-Noordoostelijke Dubbelplas"/>
    <d v="2019-07-23T12:30:00"/>
    <n v="1"/>
    <x v="23"/>
    <s v="Sympetrum striolatum/vulgatum"/>
    <n v="13"/>
    <s v="AWD"/>
    <x v="8"/>
    <n v="7"/>
    <s v="Korenbouten"/>
    <n v="29"/>
  </r>
  <r>
    <n v="19"/>
    <s v="AWD-EVR-Noordoostelijke Dubbelplas"/>
    <d v="2019-07-23T12:30:00"/>
    <n v="1"/>
    <x v="1"/>
    <s v="Ischnura elegans"/>
    <n v="1"/>
    <s v="AWD"/>
    <x v="8"/>
    <n v="7"/>
    <s v="Waterjuffer"/>
    <n v="29"/>
  </r>
  <r>
    <n v="19"/>
    <s v="AWD-EVR-Noordoostelijke Dubbelplas"/>
    <d v="2019-07-23T12:30:00"/>
    <n v="1"/>
    <x v="3"/>
    <s v="Enallagma cyathigerum"/>
    <n v="1"/>
    <s v="AWD"/>
    <x v="8"/>
    <n v="7"/>
    <s v="Waterjuffer"/>
    <n v="29"/>
  </r>
  <r>
    <n v="19"/>
    <s v="AWD-EVR-Noordoostelijke Dubbelplas"/>
    <d v="2019-07-23T12:30:00"/>
    <n v="1"/>
    <x v="20"/>
    <s v="Anax parthenope"/>
    <n v="1"/>
    <s v="AWD"/>
    <x v="8"/>
    <n v="7"/>
    <s v="Glazenmakers"/>
    <n v="29"/>
  </r>
  <r>
    <n v="19"/>
    <s v="AWD-EVR-Noordoostelijke Dubbelplas"/>
    <d v="2019-09-15T11:25:00"/>
    <n v="1"/>
    <x v="12"/>
    <s v="Sympetrum striolatum"/>
    <n v="3"/>
    <s v="AWD"/>
    <x v="8"/>
    <n v="9"/>
    <s v="Korenbouten"/>
    <n v="36.714285714285715"/>
  </r>
  <r>
    <n v="19"/>
    <s v="AWD-EVR-Noordoostelijke Dubbelplas"/>
    <d v="2019-09-15T11:25:00"/>
    <n v="1"/>
    <x v="13"/>
    <s v="Chalcolestes viridis"/>
    <n v="20"/>
    <s v="AWD"/>
    <x v="8"/>
    <n v="9"/>
    <s v="Pantserjuffers"/>
    <n v="36.714285714285715"/>
  </r>
  <r>
    <n v="19"/>
    <s v="AWD-EVR-Noordoostelijke Dubbelplas"/>
    <d v="2019-09-15T11:25:00"/>
    <n v="1"/>
    <x v="14"/>
    <s v="Aeshna mixta"/>
    <n v="2"/>
    <s v="AWD"/>
    <x v="8"/>
    <n v="9"/>
    <s v="Glazenmakers"/>
    <n v="36.714285714285715"/>
  </r>
  <r>
    <n v="19"/>
    <s v="AWD-EVR-Noordoostelijke Dubbelplas"/>
    <d v="2019-09-15T11:25:00"/>
    <n v="1"/>
    <x v="17"/>
    <s v="Sympetrum vulgatum"/>
    <n v="1"/>
    <s v="AWD"/>
    <x v="8"/>
    <n v="9"/>
    <s v="Korenbouten"/>
    <n v="36.714285714285715"/>
  </r>
  <r>
    <n v="19"/>
    <s v="AWD-EVR-Noordoostelijke Dubbelplas"/>
    <d v="2020-05-19T13:00:00"/>
    <n v="1"/>
    <x v="6"/>
    <s v="Coenagrion puella"/>
    <n v="15"/>
    <s v="AWD"/>
    <x v="9"/>
    <n v="5"/>
    <s v="Waterjuffer"/>
    <n v="19.857142857142858"/>
  </r>
  <r>
    <n v="19"/>
    <s v="AWD-EVR-Noordoostelijke Dubbelplas"/>
    <d v="2020-05-19T13:00:00"/>
    <n v="1"/>
    <x v="7"/>
    <s v="Brachytron pratense"/>
    <n v="1"/>
    <s v="AWD"/>
    <x v="9"/>
    <n v="5"/>
    <s v="Glazenmakers"/>
    <n v="19.857142857142858"/>
  </r>
  <r>
    <n v="19"/>
    <s v="AWD-EVR-Noordoostelijke Dubbelplas"/>
    <d v="2020-05-19T13:00:00"/>
    <n v="1"/>
    <x v="10"/>
    <s v="Libellula quadrimaculata"/>
    <n v="24"/>
    <s v="AWD"/>
    <x v="9"/>
    <n v="5"/>
    <s v="Korenbouten"/>
    <n v="19.857142857142858"/>
  </r>
  <r>
    <n v="19"/>
    <s v="AWD-EVR-Noordoostelijke Dubbelplas"/>
    <d v="2020-05-19T13:00:00"/>
    <n v="1"/>
    <x v="8"/>
    <s v="Aeshna isoceles"/>
    <n v="1"/>
    <s v="AWD"/>
    <x v="9"/>
    <n v="5"/>
    <s v="Glazenmakers"/>
    <n v="19.857142857142858"/>
  </r>
  <r>
    <n v="19"/>
    <s v="AWD-EVR-Noordoostelijke Dubbelplas"/>
    <d v="2020-05-27T14:00:00"/>
    <n v="1"/>
    <x v="7"/>
    <s v="Brachytron pratense"/>
    <n v="1"/>
    <s v="AWD"/>
    <x v="9"/>
    <n v="5"/>
    <s v="Glazenmakers"/>
    <n v="21"/>
  </r>
  <r>
    <n v="19"/>
    <s v="AWD-EVR-Noordoostelijke Dubbelplas"/>
    <d v="2020-05-27T14:00:00"/>
    <n v="1"/>
    <x v="9"/>
    <s v="Anax imperator"/>
    <n v="2"/>
    <s v="AWD"/>
    <x v="9"/>
    <n v="5"/>
    <s v="Glazenmakers"/>
    <n v="21"/>
  </r>
  <r>
    <n v="19"/>
    <s v="AWD-EVR-Noordoostelijke Dubbelplas"/>
    <d v="2020-05-27T14:00:00"/>
    <n v="1"/>
    <x v="1"/>
    <s v="Ischnura elegans"/>
    <n v="5"/>
    <s v="AWD"/>
    <x v="9"/>
    <n v="5"/>
    <s v="Waterjuffer"/>
    <n v="21"/>
  </r>
  <r>
    <n v="19"/>
    <s v="AWD-EVR-Noordoostelijke Dubbelplas"/>
    <d v="2020-05-27T14:00:00"/>
    <n v="1"/>
    <x v="10"/>
    <s v="Libellula quadrimaculata"/>
    <n v="13"/>
    <s v="AWD"/>
    <x v="9"/>
    <n v="5"/>
    <s v="Korenbouten"/>
    <n v="21"/>
  </r>
  <r>
    <n v="19"/>
    <s v="AWD-EVR-Noordoostelijke Dubbelplas"/>
    <d v="2020-05-27T14:00:00"/>
    <n v="1"/>
    <x v="8"/>
    <s v="Aeshna isoceles"/>
    <n v="1"/>
    <s v="AWD"/>
    <x v="9"/>
    <n v="5"/>
    <s v="Glazenmakers"/>
    <n v="21"/>
  </r>
  <r>
    <n v="19"/>
    <s v="AWD-EVR-Noordoostelijke Dubbelplas"/>
    <d v="2020-05-27T14:00:00"/>
    <n v="1"/>
    <x v="6"/>
    <s v="Coenagrion puella"/>
    <n v="30"/>
    <s v="AWD"/>
    <x v="9"/>
    <n v="5"/>
    <s v="Waterjuffer"/>
    <n v="21"/>
  </r>
  <r>
    <n v="19"/>
    <s v="AWD-EVR-Noordoostelijke Dubbelplas"/>
    <d v="2020-05-29T11:00:00"/>
    <n v="1"/>
    <x v="6"/>
    <s v="Coenagrion puella"/>
    <n v="30"/>
    <s v="AWD"/>
    <x v="9"/>
    <n v="5"/>
    <s v="Waterjuffer"/>
    <n v="21.285714285714285"/>
  </r>
  <r>
    <n v="19"/>
    <s v="AWD-EVR-Noordoostelijke Dubbelplas"/>
    <d v="2020-05-29T11:00:00"/>
    <n v="1"/>
    <x v="5"/>
    <s v="Orthetrum cancellatum"/>
    <n v="7"/>
    <s v="AWD"/>
    <x v="9"/>
    <n v="5"/>
    <s v="Korenbouten"/>
    <n v="21.285714285714285"/>
  </r>
  <r>
    <n v="19"/>
    <s v="AWD-EVR-Noordoostelijke Dubbelplas"/>
    <d v="2020-05-29T11:00:00"/>
    <n v="1"/>
    <x v="7"/>
    <s v="Brachytron pratense"/>
    <n v="1"/>
    <s v="AWD"/>
    <x v="9"/>
    <n v="5"/>
    <s v="Glazenmakers"/>
    <n v="21.285714285714285"/>
  </r>
  <r>
    <n v="19"/>
    <s v="AWD-EVR-Noordoostelijke Dubbelplas"/>
    <d v="2020-05-29T11:00:00"/>
    <n v="1"/>
    <x v="1"/>
    <s v="Ischnura elegans"/>
    <n v="6"/>
    <s v="AWD"/>
    <x v="9"/>
    <n v="5"/>
    <s v="Waterjuffer"/>
    <n v="21.285714285714285"/>
  </r>
  <r>
    <n v="19"/>
    <s v="AWD-EVR-Noordoostelijke Dubbelplas"/>
    <d v="2020-05-29T11:00:00"/>
    <n v="1"/>
    <x v="10"/>
    <s v="Libellula quadrimaculata"/>
    <n v="20"/>
    <s v="AWD"/>
    <x v="9"/>
    <n v="5"/>
    <s v="Korenbouten"/>
    <n v="21.285714285714285"/>
  </r>
  <r>
    <n v="19"/>
    <s v="AWD-EVR-Noordoostelijke Dubbelplas"/>
    <d v="2020-05-29T11:00:00"/>
    <n v="1"/>
    <x v="2"/>
    <s v="Pyrrhosoma nymphula"/>
    <n v="1"/>
    <s v="AWD"/>
    <x v="9"/>
    <n v="5"/>
    <s v="Waterjuffer"/>
    <n v="21.285714285714285"/>
  </r>
  <r>
    <n v="19"/>
    <s v="AWD-EVR-Noordoostelijke Dubbelplas"/>
    <d v="2020-05-29T11:00:00"/>
    <n v="1"/>
    <x v="9"/>
    <s v="Anax imperator"/>
    <n v="2"/>
    <s v="AWD"/>
    <x v="9"/>
    <n v="5"/>
    <s v="Glazenmakers"/>
    <n v="21.285714285714285"/>
  </r>
  <r>
    <n v="19"/>
    <s v="AWD-EVR-Noordoostelijke Dubbelplas"/>
    <d v="2020-06-12T13:15:00"/>
    <n v="1"/>
    <x v="6"/>
    <s v="Coenagrion puella"/>
    <n v="20"/>
    <s v="AWD"/>
    <x v="9"/>
    <n v="6"/>
    <s v="Waterjuffer"/>
    <n v="23.285714285714285"/>
  </r>
  <r>
    <n v="19"/>
    <s v="AWD-EVR-Noordoostelijke Dubbelplas"/>
    <d v="2020-06-12T13:15:00"/>
    <n v="1"/>
    <x v="7"/>
    <s v="Brachytron pratense"/>
    <n v="1"/>
    <s v="AWD"/>
    <x v="9"/>
    <n v="6"/>
    <s v="Glazenmakers"/>
    <n v="23.285714285714285"/>
  </r>
  <r>
    <n v="19"/>
    <s v="AWD-EVR-Noordoostelijke Dubbelplas"/>
    <d v="2020-06-12T13:15:00"/>
    <n v="1"/>
    <x v="1"/>
    <s v="Ischnura elegans"/>
    <n v="3"/>
    <s v="AWD"/>
    <x v="9"/>
    <n v="6"/>
    <s v="Waterjuffer"/>
    <n v="23.285714285714285"/>
  </r>
  <r>
    <n v="19"/>
    <s v="AWD-EVR-Noordoostelijke Dubbelplas"/>
    <d v="2020-06-12T13:15:00"/>
    <n v="1"/>
    <x v="10"/>
    <s v="Libellula quadrimaculata"/>
    <n v="19"/>
    <s v="AWD"/>
    <x v="9"/>
    <n v="6"/>
    <s v="Korenbouten"/>
    <n v="23.285714285714285"/>
  </r>
  <r>
    <n v="19"/>
    <s v="AWD-EVR-Noordoostelijke Dubbelplas"/>
    <d v="2020-06-12T13:15:00"/>
    <n v="1"/>
    <x v="8"/>
    <s v="Aeshna isoceles"/>
    <n v="2"/>
    <s v="AWD"/>
    <x v="9"/>
    <n v="6"/>
    <s v="Glazenmakers"/>
    <n v="23.285714285714285"/>
  </r>
  <r>
    <n v="19"/>
    <s v="AWD-EVR-Noordoostelijke Dubbelplas"/>
    <d v="2020-06-17T12:15:00"/>
    <n v="1"/>
    <x v="6"/>
    <s v="Coenagrion puella"/>
    <n v="50"/>
    <s v="AWD"/>
    <x v="9"/>
    <n v="6"/>
    <s v="Waterjuffer"/>
    <n v="24"/>
  </r>
  <r>
    <n v="19"/>
    <s v="AWD-EVR-Noordoostelijke Dubbelplas"/>
    <d v="2020-06-17T12:15:00"/>
    <n v="1"/>
    <x v="1"/>
    <s v="Ischnura elegans"/>
    <n v="4"/>
    <s v="AWD"/>
    <x v="9"/>
    <n v="6"/>
    <s v="Waterjuffer"/>
    <n v="24"/>
  </r>
  <r>
    <n v="19"/>
    <s v="AWD-EVR-Noordoostelijke Dubbelplas"/>
    <d v="2020-06-17T12:15:00"/>
    <n v="1"/>
    <x v="10"/>
    <s v="Libellula quadrimaculata"/>
    <n v="20"/>
    <s v="AWD"/>
    <x v="9"/>
    <n v="6"/>
    <s v="Korenbouten"/>
    <n v="24"/>
  </r>
  <r>
    <n v="19"/>
    <s v="AWD-EVR-Noordoostelijke Dubbelplas"/>
    <d v="2020-06-17T12:15:00"/>
    <n v="1"/>
    <x v="8"/>
    <s v="Aeshna isoceles"/>
    <n v="2"/>
    <s v="AWD"/>
    <x v="9"/>
    <n v="6"/>
    <s v="Glazenmakers"/>
    <n v="24"/>
  </r>
  <r>
    <n v="19"/>
    <s v="AWD-EVR-Noordoostelijke Dubbelplas"/>
    <d v="2020-08-05T12:45:00"/>
    <n v="1"/>
    <x v="6"/>
    <s v="Coenagrion puella"/>
    <n v="2"/>
    <s v="AWD"/>
    <x v="9"/>
    <n v="8"/>
    <s v="Waterjuffer"/>
    <n v="31"/>
  </r>
  <r>
    <n v="19"/>
    <s v="AWD-EVR-Noordoostelijke Dubbelplas"/>
    <d v="2020-08-05T12:45:00"/>
    <n v="1"/>
    <x v="23"/>
    <s v="Sympetrum striolatum/vulgatum"/>
    <n v="17"/>
    <s v="AWD"/>
    <x v="9"/>
    <n v="8"/>
    <s v="Korenbouten"/>
    <n v="31"/>
  </r>
  <r>
    <n v="19"/>
    <s v="AWD-EVR-Noordoostelijke Dubbelplas"/>
    <d v="2020-08-05T12:45:00"/>
    <n v="1"/>
    <x v="11"/>
    <s v="Lestes sponsa"/>
    <n v="2"/>
    <s v="AWD"/>
    <x v="9"/>
    <n v="8"/>
    <s v="Pantserjuffers"/>
    <n v="31"/>
  </r>
  <r>
    <n v="19"/>
    <s v="AWD-EVR-Noordoostelijke Dubbelplas"/>
    <d v="2020-08-05T12:45:00"/>
    <n v="1"/>
    <x v="13"/>
    <s v="Chalcolestes viridis"/>
    <n v="2"/>
    <s v="AWD"/>
    <x v="9"/>
    <n v="8"/>
    <s v="Pantserjuffers"/>
    <n v="31"/>
  </r>
  <r>
    <n v="19"/>
    <s v="AWD-EVR-Noordoostelijke Dubbelplas"/>
    <d v="2020-08-05T12:45:00"/>
    <n v="1"/>
    <x v="1"/>
    <s v="Ischnura elegans"/>
    <n v="3"/>
    <s v="AWD"/>
    <x v="9"/>
    <n v="8"/>
    <s v="Waterjuffer"/>
    <n v="31"/>
  </r>
  <r>
    <n v="19"/>
    <s v="AWD-EVR-Noordoostelijke Dubbelplas"/>
    <d v="2020-08-05T12:45:00"/>
    <n v="1"/>
    <x v="3"/>
    <s v="Enallagma cyathigerum"/>
    <n v="15"/>
    <s v="AWD"/>
    <x v="9"/>
    <n v="8"/>
    <s v="Waterjuffer"/>
    <n v="31"/>
  </r>
  <r>
    <n v="19"/>
    <s v="AWD-EVR-Noordoostelijke Dubbelplas"/>
    <d v="2020-09-02T12:30:00"/>
    <n v="1"/>
    <x v="27"/>
    <s v="Aeshna cyanea"/>
    <n v="1"/>
    <s v="AWD"/>
    <x v="9"/>
    <n v="9"/>
    <s v="Glazenmakers"/>
    <n v="35"/>
  </r>
  <r>
    <n v="19"/>
    <s v="AWD-EVR-Noordoostelijke Dubbelplas"/>
    <d v="2020-09-02T12:30:00"/>
    <n v="1"/>
    <x v="0"/>
    <s v="Sympecma fusca"/>
    <n v="2"/>
    <s v="AWD"/>
    <x v="9"/>
    <n v="9"/>
    <s v="Pantserjuffers"/>
    <n v="35"/>
  </r>
  <r>
    <n v="19"/>
    <s v="AWD-EVR-Noordoostelijke Dubbelplas"/>
    <d v="2020-09-02T12:30:00"/>
    <n v="1"/>
    <x v="14"/>
    <s v="Aeshna mixta"/>
    <n v="2"/>
    <s v="AWD"/>
    <x v="9"/>
    <n v="9"/>
    <s v="Glazenmakers"/>
    <n v="35"/>
  </r>
  <r>
    <n v="19"/>
    <s v="AWD-EVR-Noordoostelijke Dubbelplas"/>
    <d v="2020-09-02T12:30:00"/>
    <n v="1"/>
    <x v="3"/>
    <s v="Enallagma cyathigerum"/>
    <n v="3"/>
    <s v="AWD"/>
    <x v="9"/>
    <n v="9"/>
    <s v="Waterjuffer"/>
    <n v="35"/>
  </r>
  <r>
    <n v="19"/>
    <s v="AWD-EVR-Noordoostelijke Dubbelplas"/>
    <d v="2020-09-02T12:30:00"/>
    <n v="1"/>
    <x v="23"/>
    <s v="Sympetrum striolatum/vulgatum"/>
    <n v="25"/>
    <s v="AWD"/>
    <x v="9"/>
    <n v="9"/>
    <s v="Korenbouten"/>
    <n v="35"/>
  </r>
  <r>
    <n v="19"/>
    <s v="AWD-EVR-Noordoostelijke Dubbelplas"/>
    <d v="2020-09-14T13:00:00"/>
    <n v="1"/>
    <x v="23"/>
    <s v="Sympetrum striolatum/vulgatum"/>
    <n v="20"/>
    <s v="AWD"/>
    <x v="9"/>
    <n v="9"/>
    <s v="Korenbouten"/>
    <n v="36.714285714285715"/>
  </r>
  <r>
    <n v="19"/>
    <s v="AWD-EVR-Noordoostelijke Dubbelplas"/>
    <d v="2020-09-14T13:00:00"/>
    <n v="1"/>
    <x v="1"/>
    <s v="Ischnura elegans"/>
    <n v="1"/>
    <s v="AWD"/>
    <x v="9"/>
    <n v="9"/>
    <s v="Waterjuffer"/>
    <n v="36.714285714285715"/>
  </r>
  <r>
    <n v="19"/>
    <s v="AWD-EVR-Noordoostelijke Dubbelplas"/>
    <d v="2020-09-14T13:00:00"/>
    <n v="1"/>
    <x v="14"/>
    <s v="Aeshna mixta"/>
    <n v="2"/>
    <s v="AWD"/>
    <x v="9"/>
    <n v="9"/>
    <s v="Glazenmakers"/>
    <n v="36.714285714285715"/>
  </r>
  <r>
    <n v="19"/>
    <s v="AWD-EVR-Noordoostelijke Dubbelplas"/>
    <d v="2021-05-31T13:30:00"/>
    <n v="1"/>
    <x v="6"/>
    <s v="Coenagrion puella"/>
    <n v="10"/>
    <s v="AWD"/>
    <x v="11"/>
    <n v="5"/>
    <s v="Waterjuffer"/>
    <n v="21.428571428571427"/>
  </r>
  <r>
    <n v="19"/>
    <s v="AWD-EVR-Noordoostelijke Dubbelplas"/>
    <d v="2021-05-31T13:30:00"/>
    <n v="1"/>
    <x v="10"/>
    <s v="Libellula quadrimaculata"/>
    <n v="12"/>
    <s v="AWD"/>
    <x v="11"/>
    <n v="5"/>
    <s v="Korenbouten"/>
    <n v="21.428571428571427"/>
  </r>
  <r>
    <n v="19"/>
    <s v="AWD-EVR-Noordoostelijke Dubbelplas"/>
    <d v="2021-06-09T13:30:00"/>
    <n v="1"/>
    <x v="8"/>
    <s v="Aeshna isoceles"/>
    <n v="1"/>
    <s v="AWD"/>
    <x v="11"/>
    <n v="6"/>
    <s v="Glazenmakers"/>
    <n v="22.714285714285715"/>
  </r>
  <r>
    <n v="19"/>
    <s v="AWD-EVR-Noordoostelijke Dubbelplas"/>
    <d v="2021-06-09T13:30:00"/>
    <n v="1"/>
    <x v="9"/>
    <s v="Anax imperator"/>
    <n v="1"/>
    <s v="AWD"/>
    <x v="11"/>
    <n v="6"/>
    <s v="Glazenmakers"/>
    <n v="22.714285714285715"/>
  </r>
  <r>
    <n v="19"/>
    <s v="AWD-EVR-Noordoostelijke Dubbelplas"/>
    <d v="2021-06-09T13:30:00"/>
    <n v="1"/>
    <x v="10"/>
    <s v="Libellula quadrimaculata"/>
    <n v="15"/>
    <s v="AWD"/>
    <x v="11"/>
    <n v="6"/>
    <s v="Korenbouten"/>
    <n v="22.714285714285715"/>
  </r>
  <r>
    <n v="19"/>
    <s v="AWD-EVR-Noordoostelijke Dubbelplas"/>
    <d v="2021-06-09T13:30:00"/>
    <n v="1"/>
    <x v="6"/>
    <s v="Coenagrion puella"/>
    <n v="15"/>
    <s v="AWD"/>
    <x v="11"/>
    <n v="6"/>
    <s v="Waterjuffer"/>
    <n v="22.714285714285715"/>
  </r>
  <r>
    <n v="19"/>
    <s v="AWD-EVR-Noordoostelijke Dubbelplas"/>
    <d v="2021-06-09T13:30:00"/>
    <n v="1"/>
    <x v="7"/>
    <s v="Brachytron pratense"/>
    <n v="1"/>
    <s v="AWD"/>
    <x v="11"/>
    <n v="6"/>
    <s v="Glazenmakers"/>
    <n v="22.714285714285715"/>
  </r>
  <r>
    <n v="19"/>
    <s v="AWD-EVR-Noordoostelijke Dubbelplas"/>
    <d v="2021-07-08T13:45:00"/>
    <n v="1"/>
    <x v="10"/>
    <s v="Libellula quadrimaculata"/>
    <n v="12"/>
    <s v="AWD"/>
    <x v="11"/>
    <n v="7"/>
    <s v="Korenbouten"/>
    <n v="26.857142857142858"/>
  </r>
  <r>
    <n v="19"/>
    <s v="AWD-EVR-Noordoostelijke Dubbelplas"/>
    <d v="2021-07-08T13:45:00"/>
    <n v="1"/>
    <x v="6"/>
    <s v="Coenagrion puella"/>
    <n v="12"/>
    <s v="AWD"/>
    <x v="11"/>
    <n v="7"/>
    <s v="Waterjuffer"/>
    <n v="26.857142857142858"/>
  </r>
  <r>
    <n v="19"/>
    <s v="AWD-EVR-Noordoostelijke Dubbelplas"/>
    <d v="2021-07-08T13:45:00"/>
    <n v="1"/>
    <x v="1"/>
    <s v="Ischnura elegans"/>
    <n v="10"/>
    <s v="AWD"/>
    <x v="11"/>
    <n v="7"/>
    <s v="Waterjuffer"/>
    <n v="26.857142857142858"/>
  </r>
  <r>
    <n v="19"/>
    <s v="AWD-EVR-Noordoostelijke Dubbelplas"/>
    <d v="2021-07-08T13:45:00"/>
    <n v="1"/>
    <x v="22"/>
    <s v="Crocothemis erythraea"/>
    <n v="1"/>
    <s v="AWD"/>
    <x v="11"/>
    <n v="7"/>
    <s v="Korenbouten"/>
    <n v="26.857142857142858"/>
  </r>
  <r>
    <n v="19"/>
    <s v="AWD-EVR-Noordoostelijke Dubbelplas"/>
    <d v="2021-07-08T13:45:00"/>
    <n v="1"/>
    <x v="8"/>
    <s v="Aeshna isoceles"/>
    <n v="1"/>
    <s v="AWD"/>
    <x v="11"/>
    <n v="7"/>
    <s v="Glazenmakers"/>
    <n v="26.857142857142858"/>
  </r>
  <r>
    <n v="19"/>
    <s v="AWD-EVR-Noordoostelijke Dubbelplas"/>
    <d v="2021-07-08T13:45:00"/>
    <n v="1"/>
    <x v="9"/>
    <s v="Anax imperator"/>
    <n v="1"/>
    <s v="AWD"/>
    <x v="11"/>
    <n v="7"/>
    <s v="Glazenmakers"/>
    <n v="26.857142857142858"/>
  </r>
  <r>
    <n v="19"/>
    <s v="AWD-EVR-Noordoostelijke Dubbelplas"/>
    <d v="2021-08-05T12:00:00"/>
    <n v="1"/>
    <x v="23"/>
    <s v="Sympetrum striolatum/vulgatum"/>
    <n v="40"/>
    <s v="AWD"/>
    <x v="11"/>
    <n v="8"/>
    <s v="Korenbouten"/>
    <n v="30.857142857142858"/>
  </r>
  <r>
    <n v="19"/>
    <s v="AWD-EVR-Noordoostelijke Dubbelplas"/>
    <d v="2021-08-05T12:00:00"/>
    <n v="1"/>
    <x v="16"/>
    <s v="Sympetrum sanguineum"/>
    <n v="2"/>
    <s v="AWD"/>
    <x v="11"/>
    <n v="8"/>
    <s v="Korenbouten"/>
    <n v="30.857142857142858"/>
  </r>
  <r>
    <n v="19"/>
    <s v="AWD-EVR-Noordoostelijke Dubbelplas"/>
    <d v="2021-08-05T12:00:00"/>
    <n v="1"/>
    <x v="3"/>
    <s v="Enallagma cyathigerum"/>
    <n v="4"/>
    <s v="AWD"/>
    <x v="11"/>
    <n v="8"/>
    <s v="Waterjuffer"/>
    <n v="30.857142857142858"/>
  </r>
  <r>
    <n v="19"/>
    <s v="AWD-EVR-Noordoostelijke Dubbelplas"/>
    <d v="2021-08-23T12:15:00"/>
    <n v="1"/>
    <x v="23"/>
    <s v="Sympetrum striolatum/vulgatum"/>
    <n v="20"/>
    <s v="AWD"/>
    <x v="11"/>
    <n v="8"/>
    <s v="Korenbouten"/>
    <n v="33.428571428571431"/>
  </r>
  <r>
    <n v="19"/>
    <s v="AWD-EVR-Noordoostelijke Dubbelplas"/>
    <d v="2021-08-23T12:15:00"/>
    <n v="1"/>
    <x v="14"/>
    <s v="Aeshna mixta"/>
    <n v="2"/>
    <s v="AWD"/>
    <x v="11"/>
    <n v="8"/>
    <s v="Glazenmakers"/>
    <n v="33.428571428571431"/>
  </r>
  <r>
    <n v="19"/>
    <s v="AWD-EVR-Noordoostelijke Dubbelplas"/>
    <d v="2021-08-23T12:15:00"/>
    <n v="1"/>
    <x v="6"/>
    <s v="Coenagrion puella"/>
    <n v="10"/>
    <s v="AWD"/>
    <x v="11"/>
    <n v="8"/>
    <s v="Waterjuffer"/>
    <n v="33.428571428571431"/>
  </r>
  <r>
    <n v="19"/>
    <s v="AWD-EVR-Noordoostelijke Dubbelplas"/>
    <d v="2021-08-23T12:15:00"/>
    <n v="1"/>
    <x v="3"/>
    <s v="Enallagma cyathigerum"/>
    <n v="10"/>
    <s v="AWD"/>
    <x v="11"/>
    <n v="8"/>
    <s v="Waterjuffer"/>
    <n v="33.428571428571431"/>
  </r>
  <r>
    <n v="19"/>
    <s v="AWD-EVR-Noordoostelijke Dubbelplas"/>
    <d v="2021-08-23T12:15:00"/>
    <n v="1"/>
    <x v="13"/>
    <s v="Chalcolestes viridis"/>
    <n v="4"/>
    <s v="AWD"/>
    <x v="11"/>
    <n v="8"/>
    <s v="Pantserjuffers"/>
    <n v="33.428571428571431"/>
  </r>
  <r>
    <n v="19"/>
    <s v="AWD-EVR-Noordoostelijke Dubbelplas"/>
    <d v="2021-08-23T12:15:00"/>
    <n v="1"/>
    <x v="0"/>
    <s v="Sympecma fusca"/>
    <n v="1"/>
    <s v="AWD"/>
    <x v="11"/>
    <n v="8"/>
    <s v="Pantserjuffers"/>
    <n v="33.428571428571431"/>
  </r>
  <r>
    <n v="19"/>
    <s v="AWD-EVR-Noordoostelijke Dubbelplas"/>
    <d v="2021-09-06T14:00:00"/>
    <n v="1"/>
    <x v="23"/>
    <s v="Sympetrum striolatum/vulgatum"/>
    <n v="15"/>
    <s v="AWD"/>
    <x v="11"/>
    <n v="9"/>
    <s v="Korenbouten"/>
    <n v="35.428571428571431"/>
  </r>
  <r>
    <n v="19"/>
    <s v="AWD-EVR-Noordoostelijke Dubbelplas"/>
    <d v="2021-09-06T14:00:00"/>
    <n v="1"/>
    <x v="3"/>
    <s v="Enallagma cyathigerum"/>
    <n v="1"/>
    <s v="AWD"/>
    <x v="11"/>
    <n v="9"/>
    <s v="Waterjuffer"/>
    <n v="35.428571428571431"/>
  </r>
  <r>
    <n v="19"/>
    <s v="AWD-EVR-Noordoostelijke Dubbelplas"/>
    <d v="2021-09-06T14:00:00"/>
    <n v="1"/>
    <x v="13"/>
    <s v="Chalcolestes viridis"/>
    <n v="2"/>
    <s v="AWD"/>
    <x v="11"/>
    <n v="9"/>
    <s v="Pantserjuffers"/>
    <n v="35.428571428571431"/>
  </r>
  <r>
    <n v="19"/>
    <s v="AWD-EVR-Noordoostelijke Dubbelplas"/>
    <d v="2021-09-06T14:00:00"/>
    <n v="1"/>
    <x v="14"/>
    <s v="Aeshna mixta"/>
    <n v="1"/>
    <s v="AWD"/>
    <x v="11"/>
    <n v="9"/>
    <s v="Glazenmakers"/>
    <n v="35.428571428571431"/>
  </r>
  <r>
    <n v="19"/>
    <s v="AWD-EVR-Noordoostelijke Dubbelplas"/>
    <d v="2020-04-22T12:15:00"/>
    <n v="1"/>
    <x v="7"/>
    <s v="Brachytron pratense"/>
    <n v="1"/>
    <s v="AWD"/>
    <x v="9"/>
    <n v="4"/>
    <s v="Glazenmakers"/>
    <n v="16"/>
  </r>
  <r>
    <n v="19"/>
    <s v="AWD-EVR-Noordoostelijke Dubbelplas"/>
    <d v="2020-04-22T12:15:00"/>
    <n v="1"/>
    <x v="2"/>
    <s v="Pyrrhosoma nymphula"/>
    <n v="20"/>
    <s v="AWD"/>
    <x v="9"/>
    <n v="4"/>
    <s v="Waterjuffer"/>
    <n v="16"/>
  </r>
  <r>
    <n v="20"/>
    <s v="AWD-EVR-Grote oostelijke plas"/>
    <d v="2010-05-18T11:30:00"/>
    <n v="1"/>
    <x v="0"/>
    <s v="Sympecma fusca"/>
    <n v="2"/>
    <s v="AWD"/>
    <x v="0"/>
    <n v="5"/>
    <s v="Pantserjuffers"/>
    <n v="19.571428571428573"/>
  </r>
  <r>
    <n v="20"/>
    <s v="AWD-EVR-Grote oostelijke plas"/>
    <d v="2010-05-18T11:30:00"/>
    <n v="1"/>
    <x v="2"/>
    <s v="Pyrrhosoma nymphula"/>
    <n v="1"/>
    <s v="AWD"/>
    <x v="0"/>
    <n v="5"/>
    <s v="Waterjuffer"/>
    <n v="19.571428571428573"/>
  </r>
  <r>
    <n v="20"/>
    <s v="AWD-EVR-Grote oostelijke plas"/>
    <d v="2010-05-18T11:30:00"/>
    <n v="1"/>
    <x v="6"/>
    <s v="Coenagrion puella"/>
    <n v="2"/>
    <s v="AWD"/>
    <x v="0"/>
    <n v="5"/>
    <s v="Waterjuffer"/>
    <n v="19.571428571428573"/>
  </r>
  <r>
    <n v="20"/>
    <s v="AWD-EVR-Grote oostelijke plas"/>
    <d v="2010-05-18T11:30:00"/>
    <n v="2"/>
    <x v="1"/>
    <s v="Ischnura elegans"/>
    <n v="1"/>
    <s v="AWD"/>
    <x v="0"/>
    <n v="5"/>
    <s v="Waterjuffer"/>
    <n v="19.571428571428573"/>
  </r>
  <r>
    <n v="20"/>
    <s v="AWD-EVR-Grote oostelijke plas"/>
    <d v="2010-05-18T11:30:00"/>
    <n v="2"/>
    <x v="2"/>
    <s v="Pyrrhosoma nymphula"/>
    <n v="12"/>
    <s v="AWD"/>
    <x v="0"/>
    <n v="5"/>
    <s v="Waterjuffer"/>
    <n v="19.571428571428573"/>
  </r>
  <r>
    <n v="20"/>
    <s v="AWD-EVR-Grote oostelijke plas"/>
    <d v="2010-05-18T11:30:00"/>
    <n v="2"/>
    <x v="6"/>
    <s v="Coenagrion puella"/>
    <n v="39"/>
    <s v="AWD"/>
    <x v="0"/>
    <n v="5"/>
    <s v="Waterjuffer"/>
    <n v="19.571428571428573"/>
  </r>
  <r>
    <n v="20"/>
    <s v="AWD-EVR-Grote oostelijke plas"/>
    <d v="2010-05-18T11:30:00"/>
    <n v="2"/>
    <x v="4"/>
    <s v="Coenagrion pulchellum"/>
    <n v="1"/>
    <s v="AWD"/>
    <x v="0"/>
    <n v="5"/>
    <s v="Waterjuffer"/>
    <n v="19.571428571428573"/>
  </r>
  <r>
    <n v="20"/>
    <s v="AWD-EVR-Grote oostelijke plas"/>
    <d v="2010-05-18T11:30:00"/>
    <n v="2"/>
    <x v="10"/>
    <s v="Libellula quadrimaculata"/>
    <n v="2"/>
    <s v="AWD"/>
    <x v="0"/>
    <n v="5"/>
    <s v="Korenbouten"/>
    <n v="19.571428571428573"/>
  </r>
  <r>
    <n v="20"/>
    <s v="AWD-EVR-Grote oostelijke plas"/>
    <d v="2010-05-18T11:30:00"/>
    <n v="4"/>
    <x v="7"/>
    <s v="Brachytron pratense"/>
    <n v="3"/>
    <s v="AWD"/>
    <x v="0"/>
    <n v="5"/>
    <s v="Glazenmakers"/>
    <n v="19.571428571428573"/>
  </r>
  <r>
    <n v="20"/>
    <s v="AWD-EVR-Grote oostelijke plas"/>
    <d v="2010-05-18T11:30:00"/>
    <n v="4"/>
    <x v="10"/>
    <s v="Libellula quadrimaculata"/>
    <n v="1"/>
    <s v="AWD"/>
    <x v="0"/>
    <n v="5"/>
    <s v="Korenbouten"/>
    <n v="19.571428571428573"/>
  </r>
  <r>
    <n v="20"/>
    <s v="AWD-EVR-Grote oostelijke plas"/>
    <d v="2010-06-01T11:30:00"/>
    <n v="1"/>
    <x v="0"/>
    <s v="Sympecma fusca"/>
    <n v="1"/>
    <s v="AWD"/>
    <x v="0"/>
    <n v="6"/>
    <s v="Pantserjuffers"/>
    <n v="21.571428571428573"/>
  </r>
  <r>
    <n v="20"/>
    <s v="AWD-EVR-Grote oostelijke plas"/>
    <d v="2010-06-01T11:30:00"/>
    <n v="1"/>
    <x v="1"/>
    <s v="Ischnura elegans"/>
    <n v="2"/>
    <s v="AWD"/>
    <x v="0"/>
    <n v="6"/>
    <s v="Waterjuffer"/>
    <n v="21.571428571428573"/>
  </r>
  <r>
    <n v="20"/>
    <s v="AWD-EVR-Grote oostelijke plas"/>
    <d v="2010-06-01T11:30:00"/>
    <n v="1"/>
    <x v="2"/>
    <s v="Pyrrhosoma nymphula"/>
    <n v="1"/>
    <s v="AWD"/>
    <x v="0"/>
    <n v="6"/>
    <s v="Waterjuffer"/>
    <n v="21.571428571428573"/>
  </r>
  <r>
    <n v="20"/>
    <s v="AWD-EVR-Grote oostelijke plas"/>
    <d v="2010-06-01T11:30:00"/>
    <n v="1"/>
    <x v="3"/>
    <s v="Enallagma cyathigerum"/>
    <n v="37"/>
    <s v="AWD"/>
    <x v="0"/>
    <n v="6"/>
    <s v="Waterjuffer"/>
    <n v="21.571428571428573"/>
  </r>
  <r>
    <n v="20"/>
    <s v="AWD-EVR-Grote oostelijke plas"/>
    <d v="2010-06-01T11:30:00"/>
    <n v="1"/>
    <x v="6"/>
    <s v="Coenagrion puella"/>
    <n v="5"/>
    <s v="AWD"/>
    <x v="0"/>
    <n v="6"/>
    <s v="Waterjuffer"/>
    <n v="21.571428571428573"/>
  </r>
  <r>
    <n v="20"/>
    <s v="AWD-EVR-Grote oostelijke plas"/>
    <d v="2010-06-01T11:30:00"/>
    <n v="1"/>
    <x v="7"/>
    <s v="Brachytron pratense"/>
    <n v="3"/>
    <s v="AWD"/>
    <x v="0"/>
    <n v="6"/>
    <s v="Glazenmakers"/>
    <n v="21.571428571428573"/>
  </r>
  <r>
    <n v="20"/>
    <s v="AWD-EVR-Grote oostelijke plas"/>
    <d v="2010-06-01T11:30:00"/>
    <n v="1"/>
    <x v="10"/>
    <s v="Libellula quadrimaculata"/>
    <n v="5"/>
    <s v="AWD"/>
    <x v="0"/>
    <n v="6"/>
    <s v="Korenbouten"/>
    <n v="21.571428571428573"/>
  </r>
  <r>
    <n v="20"/>
    <s v="AWD-EVR-Grote oostelijke plas"/>
    <d v="2010-06-01T11:30:00"/>
    <n v="1"/>
    <x v="5"/>
    <s v="Orthetrum cancellatum"/>
    <n v="1"/>
    <s v="AWD"/>
    <x v="0"/>
    <n v="6"/>
    <s v="Korenbouten"/>
    <n v="21.571428571428573"/>
  </r>
  <r>
    <n v="20"/>
    <s v="AWD-EVR-Grote oostelijke plas"/>
    <d v="2010-06-01T11:30:00"/>
    <n v="2"/>
    <x v="1"/>
    <s v="Ischnura elegans"/>
    <n v="1"/>
    <s v="AWD"/>
    <x v="0"/>
    <n v="6"/>
    <s v="Waterjuffer"/>
    <n v="21.571428571428573"/>
  </r>
  <r>
    <n v="20"/>
    <s v="AWD-EVR-Grote oostelijke plas"/>
    <d v="2010-06-01T11:30:00"/>
    <n v="2"/>
    <x v="2"/>
    <s v="Pyrrhosoma nymphula"/>
    <n v="3"/>
    <s v="AWD"/>
    <x v="0"/>
    <n v="6"/>
    <s v="Waterjuffer"/>
    <n v="21.571428571428573"/>
  </r>
  <r>
    <n v="20"/>
    <s v="AWD-EVR-Grote oostelijke plas"/>
    <d v="2010-06-01T11:30:00"/>
    <n v="2"/>
    <x v="3"/>
    <s v="Enallagma cyathigerum"/>
    <n v="2"/>
    <s v="AWD"/>
    <x v="0"/>
    <n v="6"/>
    <s v="Waterjuffer"/>
    <n v="21.571428571428573"/>
  </r>
  <r>
    <n v="20"/>
    <s v="AWD-EVR-Grote oostelijke plas"/>
    <d v="2010-06-01T11:30:00"/>
    <n v="2"/>
    <x v="6"/>
    <s v="Coenagrion puella"/>
    <n v="134"/>
    <s v="AWD"/>
    <x v="0"/>
    <n v="6"/>
    <s v="Waterjuffer"/>
    <n v="21.571428571428573"/>
  </r>
  <r>
    <n v="20"/>
    <s v="AWD-EVR-Grote oostelijke plas"/>
    <d v="2010-06-01T11:30:00"/>
    <n v="2"/>
    <x v="4"/>
    <s v="Coenagrion pulchellum"/>
    <n v="4"/>
    <s v="AWD"/>
    <x v="0"/>
    <n v="6"/>
    <s v="Waterjuffer"/>
    <n v="21.571428571428573"/>
  </r>
  <r>
    <n v="20"/>
    <s v="AWD-EVR-Grote oostelijke plas"/>
    <d v="2010-06-01T11:30:00"/>
    <n v="2"/>
    <x v="8"/>
    <s v="Aeshna isoceles"/>
    <n v="2"/>
    <s v="AWD"/>
    <x v="0"/>
    <n v="6"/>
    <s v="Glazenmakers"/>
    <n v="21.571428571428573"/>
  </r>
  <r>
    <n v="20"/>
    <s v="AWD-EVR-Grote oostelijke plas"/>
    <d v="2010-06-01T11:30:00"/>
    <n v="2"/>
    <x v="10"/>
    <s v="Libellula quadrimaculata"/>
    <n v="17"/>
    <s v="AWD"/>
    <x v="0"/>
    <n v="6"/>
    <s v="Korenbouten"/>
    <n v="21.571428571428573"/>
  </r>
  <r>
    <n v="20"/>
    <s v="AWD-EVR-Grote oostelijke plas"/>
    <d v="2010-06-01T11:30:00"/>
    <n v="2"/>
    <x v="5"/>
    <s v="Orthetrum cancellatum"/>
    <n v="2"/>
    <s v="AWD"/>
    <x v="0"/>
    <n v="6"/>
    <s v="Korenbouten"/>
    <n v="21.571428571428573"/>
  </r>
  <r>
    <n v="20"/>
    <s v="AWD-EVR-Grote oostelijke plas"/>
    <d v="2010-06-01T11:30:00"/>
    <n v="4"/>
    <x v="0"/>
    <s v="Sympecma fusca"/>
    <n v="1"/>
    <s v="AWD"/>
    <x v="0"/>
    <n v="6"/>
    <s v="Pantserjuffers"/>
    <n v="21.571428571428573"/>
  </r>
  <r>
    <n v="20"/>
    <s v="AWD-EVR-Grote oostelijke plas"/>
    <d v="2010-06-01T11:30:00"/>
    <n v="4"/>
    <x v="7"/>
    <s v="Brachytron pratense"/>
    <n v="2"/>
    <s v="AWD"/>
    <x v="0"/>
    <n v="6"/>
    <s v="Glazenmakers"/>
    <n v="21.571428571428573"/>
  </r>
  <r>
    <n v="20"/>
    <s v="AWD-EVR-Grote oostelijke plas"/>
    <d v="2010-06-01T11:30:00"/>
    <n v="4"/>
    <x v="10"/>
    <s v="Libellula quadrimaculata"/>
    <n v="2"/>
    <s v="AWD"/>
    <x v="0"/>
    <n v="6"/>
    <s v="Korenbouten"/>
    <n v="21.571428571428573"/>
  </r>
  <r>
    <n v="20"/>
    <s v="AWD-EVR-Grote oostelijke plas"/>
    <d v="2010-06-16T11:15:00"/>
    <n v="1"/>
    <x v="1"/>
    <s v="Ischnura elegans"/>
    <n v="2"/>
    <s v="AWD"/>
    <x v="0"/>
    <n v="6"/>
    <s v="Waterjuffer"/>
    <n v="23.714285714285715"/>
  </r>
  <r>
    <n v="20"/>
    <s v="AWD-EVR-Grote oostelijke plas"/>
    <d v="2010-06-16T11:15:00"/>
    <n v="1"/>
    <x v="3"/>
    <s v="Enallagma cyathigerum"/>
    <n v="15"/>
    <s v="AWD"/>
    <x v="0"/>
    <n v="6"/>
    <s v="Waterjuffer"/>
    <n v="23.714285714285715"/>
  </r>
  <r>
    <n v="20"/>
    <s v="AWD-EVR-Grote oostelijke plas"/>
    <d v="2010-06-16T11:15:00"/>
    <n v="1"/>
    <x v="6"/>
    <s v="Coenagrion puella"/>
    <n v="10"/>
    <s v="AWD"/>
    <x v="0"/>
    <n v="6"/>
    <s v="Waterjuffer"/>
    <n v="23.714285714285715"/>
  </r>
  <r>
    <n v="20"/>
    <s v="AWD-EVR-Grote oostelijke plas"/>
    <d v="2010-06-16T11:15:00"/>
    <n v="2"/>
    <x v="0"/>
    <s v="Sympecma fusca"/>
    <n v="3"/>
    <s v="AWD"/>
    <x v="0"/>
    <n v="6"/>
    <s v="Pantserjuffers"/>
    <n v="23.714285714285715"/>
  </r>
  <r>
    <n v="20"/>
    <s v="AWD-EVR-Grote oostelijke plas"/>
    <d v="2010-06-16T11:15:00"/>
    <n v="2"/>
    <x v="1"/>
    <s v="Ischnura elegans"/>
    <n v="4"/>
    <s v="AWD"/>
    <x v="0"/>
    <n v="6"/>
    <s v="Waterjuffer"/>
    <n v="23.714285714285715"/>
  </r>
  <r>
    <n v="20"/>
    <s v="AWD-EVR-Grote oostelijke plas"/>
    <d v="2010-06-16T11:15:00"/>
    <n v="2"/>
    <x v="3"/>
    <s v="Enallagma cyathigerum"/>
    <n v="9"/>
    <s v="AWD"/>
    <x v="0"/>
    <n v="6"/>
    <s v="Waterjuffer"/>
    <n v="23.714285714285715"/>
  </r>
  <r>
    <n v="20"/>
    <s v="AWD-EVR-Grote oostelijke plas"/>
    <d v="2010-06-16T11:15:00"/>
    <n v="2"/>
    <x v="6"/>
    <s v="Coenagrion puella"/>
    <n v="197"/>
    <s v="AWD"/>
    <x v="0"/>
    <n v="6"/>
    <s v="Waterjuffer"/>
    <n v="23.714285714285715"/>
  </r>
  <r>
    <n v="20"/>
    <s v="AWD-EVR-Grote oostelijke plas"/>
    <d v="2010-06-16T11:15:00"/>
    <n v="2"/>
    <x v="4"/>
    <s v="Coenagrion pulchellum"/>
    <n v="1"/>
    <s v="AWD"/>
    <x v="0"/>
    <n v="6"/>
    <s v="Waterjuffer"/>
    <n v="23.714285714285715"/>
  </r>
  <r>
    <n v="20"/>
    <s v="AWD-EVR-Grote oostelijke plas"/>
    <d v="2010-06-16T11:15:00"/>
    <n v="2"/>
    <x v="8"/>
    <s v="Aeshna isoceles"/>
    <n v="2"/>
    <s v="AWD"/>
    <x v="0"/>
    <n v="6"/>
    <s v="Glazenmakers"/>
    <n v="23.714285714285715"/>
  </r>
  <r>
    <n v="20"/>
    <s v="AWD-EVR-Grote oostelijke plas"/>
    <d v="2010-06-16T11:15:00"/>
    <n v="2"/>
    <x v="9"/>
    <s v="Anax imperator"/>
    <n v="1"/>
    <s v="AWD"/>
    <x v="0"/>
    <n v="6"/>
    <s v="Glazenmakers"/>
    <n v="23.714285714285715"/>
  </r>
  <r>
    <n v="20"/>
    <s v="AWD-EVR-Grote oostelijke plas"/>
    <d v="2010-06-16T11:15:00"/>
    <n v="2"/>
    <x v="10"/>
    <s v="Libellula quadrimaculata"/>
    <n v="9"/>
    <s v="AWD"/>
    <x v="0"/>
    <n v="6"/>
    <s v="Korenbouten"/>
    <n v="23.714285714285715"/>
  </r>
  <r>
    <n v="20"/>
    <s v="AWD-EVR-Grote oostelijke plas"/>
    <d v="2010-06-16T11:15:00"/>
    <n v="4"/>
    <x v="10"/>
    <s v="Libellula quadrimaculata"/>
    <n v="3"/>
    <s v="AWD"/>
    <x v="0"/>
    <n v="6"/>
    <s v="Korenbouten"/>
    <n v="23.714285714285715"/>
  </r>
  <r>
    <n v="20"/>
    <s v="AWD-EVR-Grote oostelijke plas"/>
    <d v="2010-06-16T11:15:00"/>
    <n v="4"/>
    <x v="5"/>
    <s v="Orthetrum cancellatum"/>
    <n v="1"/>
    <s v="AWD"/>
    <x v="0"/>
    <n v="6"/>
    <s v="Korenbouten"/>
    <n v="23.714285714285715"/>
  </r>
  <r>
    <n v="20"/>
    <s v="AWD-EVR-Grote oostelijke plas"/>
    <d v="2010-06-28T11:15:00"/>
    <n v="1"/>
    <x v="0"/>
    <s v="Sympecma fusca"/>
    <n v="1"/>
    <s v="AWD"/>
    <x v="0"/>
    <n v="6"/>
    <s v="Pantserjuffers"/>
    <n v="25.428571428571427"/>
  </r>
  <r>
    <n v="20"/>
    <s v="AWD-EVR-Grote oostelijke plas"/>
    <d v="2010-06-28T11:15:00"/>
    <n v="1"/>
    <x v="1"/>
    <s v="Ischnura elegans"/>
    <n v="2"/>
    <s v="AWD"/>
    <x v="0"/>
    <n v="6"/>
    <s v="Waterjuffer"/>
    <n v="25.428571428571427"/>
  </r>
  <r>
    <n v="20"/>
    <s v="AWD-EVR-Grote oostelijke plas"/>
    <d v="2010-06-28T11:15:00"/>
    <n v="1"/>
    <x v="6"/>
    <s v="Coenagrion puella"/>
    <n v="13"/>
    <s v="AWD"/>
    <x v="0"/>
    <n v="6"/>
    <s v="Waterjuffer"/>
    <n v="25.428571428571427"/>
  </r>
  <r>
    <n v="20"/>
    <s v="AWD-EVR-Grote oostelijke plas"/>
    <d v="2010-06-28T11:15:00"/>
    <n v="1"/>
    <x v="8"/>
    <s v="Aeshna isoceles"/>
    <n v="2"/>
    <s v="AWD"/>
    <x v="0"/>
    <n v="6"/>
    <s v="Glazenmakers"/>
    <n v="25.428571428571427"/>
  </r>
  <r>
    <n v="20"/>
    <s v="AWD-EVR-Grote oostelijke plas"/>
    <d v="2010-06-28T11:15:00"/>
    <n v="1"/>
    <x v="9"/>
    <s v="Anax imperator"/>
    <n v="1"/>
    <s v="AWD"/>
    <x v="0"/>
    <n v="6"/>
    <s v="Glazenmakers"/>
    <n v="25.428571428571427"/>
  </r>
  <r>
    <n v="20"/>
    <s v="AWD-EVR-Grote oostelijke plas"/>
    <d v="2010-06-28T11:15:00"/>
    <n v="1"/>
    <x v="5"/>
    <s v="Orthetrum cancellatum"/>
    <n v="2"/>
    <s v="AWD"/>
    <x v="0"/>
    <n v="6"/>
    <s v="Korenbouten"/>
    <n v="25.428571428571427"/>
  </r>
  <r>
    <n v="20"/>
    <s v="AWD-EVR-Grote oostelijke plas"/>
    <d v="2010-06-28T11:15:00"/>
    <n v="2"/>
    <x v="1"/>
    <s v="Ischnura elegans"/>
    <n v="2"/>
    <s v="AWD"/>
    <x v="0"/>
    <n v="6"/>
    <s v="Waterjuffer"/>
    <n v="25.428571428571427"/>
  </r>
  <r>
    <n v="20"/>
    <s v="AWD-EVR-Grote oostelijke plas"/>
    <d v="2010-06-28T11:15:00"/>
    <n v="2"/>
    <x v="3"/>
    <s v="Enallagma cyathigerum"/>
    <n v="12"/>
    <s v="AWD"/>
    <x v="0"/>
    <n v="6"/>
    <s v="Waterjuffer"/>
    <n v="25.428571428571427"/>
  </r>
  <r>
    <n v="20"/>
    <s v="AWD-EVR-Grote oostelijke plas"/>
    <d v="2010-06-28T11:15:00"/>
    <n v="2"/>
    <x v="6"/>
    <s v="Coenagrion puella"/>
    <n v="44"/>
    <s v="AWD"/>
    <x v="0"/>
    <n v="6"/>
    <s v="Waterjuffer"/>
    <n v="25.428571428571427"/>
  </r>
  <r>
    <n v="20"/>
    <s v="AWD-EVR-Grote oostelijke plas"/>
    <d v="2010-06-28T11:15:00"/>
    <n v="2"/>
    <x v="8"/>
    <s v="Aeshna isoceles"/>
    <n v="1"/>
    <s v="AWD"/>
    <x v="0"/>
    <n v="6"/>
    <s v="Glazenmakers"/>
    <n v="25.428571428571427"/>
  </r>
  <r>
    <n v="20"/>
    <s v="AWD-EVR-Grote oostelijke plas"/>
    <d v="2010-06-28T11:15:00"/>
    <n v="2"/>
    <x v="10"/>
    <s v="Libellula quadrimaculata"/>
    <n v="2"/>
    <s v="AWD"/>
    <x v="0"/>
    <n v="6"/>
    <s v="Korenbouten"/>
    <n v="25.428571428571427"/>
  </r>
  <r>
    <n v="20"/>
    <s v="AWD-EVR-Grote oostelijke plas"/>
    <d v="2010-06-28T11:15:00"/>
    <n v="2"/>
    <x v="5"/>
    <s v="Orthetrum cancellatum"/>
    <n v="2"/>
    <s v="AWD"/>
    <x v="0"/>
    <n v="6"/>
    <s v="Korenbouten"/>
    <n v="25.428571428571427"/>
  </r>
  <r>
    <n v="20"/>
    <s v="AWD-EVR-Grote oostelijke plas"/>
    <d v="2010-07-13T11:40:00"/>
    <n v="1"/>
    <x v="1"/>
    <s v="Ischnura elegans"/>
    <n v="15"/>
    <s v="AWD"/>
    <x v="0"/>
    <n v="7"/>
    <s v="Waterjuffer"/>
    <n v="27.571428571428573"/>
  </r>
  <r>
    <n v="20"/>
    <s v="AWD-EVR-Grote oostelijke plas"/>
    <d v="2010-07-13T11:40:00"/>
    <n v="1"/>
    <x v="3"/>
    <s v="Enallagma cyathigerum"/>
    <n v="14"/>
    <s v="AWD"/>
    <x v="0"/>
    <n v="7"/>
    <s v="Waterjuffer"/>
    <n v="27.571428571428573"/>
  </r>
  <r>
    <n v="20"/>
    <s v="AWD-EVR-Grote oostelijke plas"/>
    <d v="2010-07-13T11:40:00"/>
    <n v="1"/>
    <x v="6"/>
    <s v="Coenagrion puella"/>
    <n v="3"/>
    <s v="AWD"/>
    <x v="0"/>
    <n v="7"/>
    <s v="Waterjuffer"/>
    <n v="27.571428571428573"/>
  </r>
  <r>
    <n v="20"/>
    <s v="AWD-EVR-Grote oostelijke plas"/>
    <d v="2010-07-13T11:40:00"/>
    <n v="1"/>
    <x v="12"/>
    <s v="Sympetrum striolatum"/>
    <n v="1"/>
    <s v="AWD"/>
    <x v="0"/>
    <n v="7"/>
    <s v="Korenbouten"/>
    <n v="27.571428571428573"/>
  </r>
  <r>
    <n v="20"/>
    <s v="AWD-EVR-Grote oostelijke plas"/>
    <d v="2010-07-13T11:40:00"/>
    <n v="1"/>
    <x v="17"/>
    <s v="Sympetrum vulgatum"/>
    <n v="1"/>
    <s v="AWD"/>
    <x v="0"/>
    <n v="7"/>
    <s v="Korenbouten"/>
    <n v="27.571428571428573"/>
  </r>
  <r>
    <n v="20"/>
    <s v="AWD-EVR-Grote oostelijke plas"/>
    <d v="2010-07-13T11:40:00"/>
    <n v="2"/>
    <x v="1"/>
    <s v="Ischnura elegans"/>
    <n v="8"/>
    <s v="AWD"/>
    <x v="0"/>
    <n v="7"/>
    <s v="Waterjuffer"/>
    <n v="27.571428571428573"/>
  </r>
  <r>
    <n v="20"/>
    <s v="AWD-EVR-Grote oostelijke plas"/>
    <d v="2010-07-13T11:40:00"/>
    <n v="2"/>
    <x v="3"/>
    <s v="Enallagma cyathigerum"/>
    <n v="6"/>
    <s v="AWD"/>
    <x v="0"/>
    <n v="7"/>
    <s v="Waterjuffer"/>
    <n v="27.571428571428573"/>
  </r>
  <r>
    <n v="20"/>
    <s v="AWD-EVR-Grote oostelijke plas"/>
    <d v="2010-07-13T11:40:00"/>
    <n v="2"/>
    <x v="6"/>
    <s v="Coenagrion puella"/>
    <n v="10"/>
    <s v="AWD"/>
    <x v="0"/>
    <n v="7"/>
    <s v="Waterjuffer"/>
    <n v="27.571428571428573"/>
  </r>
  <r>
    <n v="20"/>
    <s v="AWD-EVR-Grote oostelijke plas"/>
    <d v="2010-07-13T11:40:00"/>
    <n v="2"/>
    <x v="5"/>
    <s v="Orthetrum cancellatum"/>
    <n v="1"/>
    <s v="AWD"/>
    <x v="0"/>
    <n v="7"/>
    <s v="Korenbouten"/>
    <n v="27.571428571428573"/>
  </r>
  <r>
    <n v="20"/>
    <s v="AWD-EVR-Grote oostelijke plas"/>
    <d v="2010-08-03T11:30:00"/>
    <n v="1"/>
    <x v="11"/>
    <s v="Lestes sponsa"/>
    <n v="1"/>
    <s v="AWD"/>
    <x v="0"/>
    <n v="8"/>
    <s v="Pantserjuffers"/>
    <n v="30.571428571428573"/>
  </r>
  <r>
    <n v="20"/>
    <s v="AWD-EVR-Grote oostelijke plas"/>
    <d v="2010-08-03T11:30:00"/>
    <n v="1"/>
    <x v="13"/>
    <s v="Chalcolestes viridis"/>
    <n v="1"/>
    <s v="AWD"/>
    <x v="0"/>
    <n v="8"/>
    <s v="Pantserjuffers"/>
    <n v="30.571428571428573"/>
  </r>
  <r>
    <n v="20"/>
    <s v="AWD-EVR-Grote oostelijke plas"/>
    <d v="2010-08-03T11:30:00"/>
    <n v="1"/>
    <x v="1"/>
    <s v="Ischnura elegans"/>
    <n v="2"/>
    <s v="AWD"/>
    <x v="0"/>
    <n v="8"/>
    <s v="Waterjuffer"/>
    <n v="30.571428571428573"/>
  </r>
  <r>
    <n v="20"/>
    <s v="AWD-EVR-Grote oostelijke plas"/>
    <d v="2010-08-03T11:30:00"/>
    <n v="1"/>
    <x v="3"/>
    <s v="Enallagma cyathigerum"/>
    <n v="32"/>
    <s v="AWD"/>
    <x v="0"/>
    <n v="8"/>
    <s v="Waterjuffer"/>
    <n v="30.571428571428573"/>
  </r>
  <r>
    <n v="20"/>
    <s v="AWD-EVR-Grote oostelijke plas"/>
    <d v="2010-08-03T11:30:00"/>
    <n v="1"/>
    <x v="6"/>
    <s v="Coenagrion puella"/>
    <n v="1"/>
    <s v="AWD"/>
    <x v="0"/>
    <n v="8"/>
    <s v="Waterjuffer"/>
    <n v="30.571428571428573"/>
  </r>
  <r>
    <n v="20"/>
    <s v="AWD-EVR-Grote oostelijke plas"/>
    <d v="2010-08-03T11:30:00"/>
    <n v="2"/>
    <x v="11"/>
    <s v="Lestes sponsa"/>
    <n v="1"/>
    <s v="AWD"/>
    <x v="0"/>
    <n v="8"/>
    <s v="Pantserjuffers"/>
    <n v="30.571428571428573"/>
  </r>
  <r>
    <n v="20"/>
    <s v="AWD-EVR-Grote oostelijke plas"/>
    <d v="2010-08-03T11:30:00"/>
    <n v="2"/>
    <x v="13"/>
    <s v="Chalcolestes viridis"/>
    <n v="17"/>
    <s v="AWD"/>
    <x v="0"/>
    <n v="8"/>
    <s v="Pantserjuffers"/>
    <n v="30.571428571428573"/>
  </r>
  <r>
    <n v="20"/>
    <s v="AWD-EVR-Grote oostelijke plas"/>
    <d v="2010-08-03T11:30:00"/>
    <n v="2"/>
    <x v="1"/>
    <s v="Ischnura elegans"/>
    <n v="17"/>
    <s v="AWD"/>
    <x v="0"/>
    <n v="8"/>
    <s v="Waterjuffer"/>
    <n v="30.571428571428573"/>
  </r>
  <r>
    <n v="20"/>
    <s v="AWD-EVR-Grote oostelijke plas"/>
    <d v="2010-08-03T11:30:00"/>
    <n v="2"/>
    <x v="3"/>
    <s v="Enallagma cyathigerum"/>
    <n v="12"/>
    <s v="AWD"/>
    <x v="0"/>
    <n v="8"/>
    <s v="Waterjuffer"/>
    <n v="30.571428571428573"/>
  </r>
  <r>
    <n v="20"/>
    <s v="AWD-EVR-Grote oostelijke plas"/>
    <d v="2010-09-02T11:15:00"/>
    <n v="1"/>
    <x v="11"/>
    <s v="Lestes sponsa"/>
    <n v="1"/>
    <s v="AWD"/>
    <x v="0"/>
    <n v="9"/>
    <s v="Pantserjuffers"/>
    <n v="34.857142857142854"/>
  </r>
  <r>
    <n v="20"/>
    <s v="AWD-EVR-Grote oostelijke plas"/>
    <d v="2010-09-02T11:15:00"/>
    <n v="1"/>
    <x v="13"/>
    <s v="Chalcolestes viridis"/>
    <n v="1"/>
    <s v="AWD"/>
    <x v="0"/>
    <n v="9"/>
    <s v="Pantserjuffers"/>
    <n v="34.857142857142854"/>
  </r>
  <r>
    <n v="20"/>
    <s v="AWD-EVR-Grote oostelijke plas"/>
    <d v="2010-09-02T11:15:00"/>
    <n v="1"/>
    <x v="1"/>
    <s v="Ischnura elegans"/>
    <n v="1"/>
    <s v="AWD"/>
    <x v="0"/>
    <n v="9"/>
    <s v="Waterjuffer"/>
    <n v="34.857142857142854"/>
  </r>
  <r>
    <n v="20"/>
    <s v="AWD-EVR-Grote oostelijke plas"/>
    <d v="2010-09-02T11:15:00"/>
    <n v="1"/>
    <x v="3"/>
    <s v="Enallagma cyathigerum"/>
    <n v="13"/>
    <s v="AWD"/>
    <x v="0"/>
    <n v="9"/>
    <s v="Waterjuffer"/>
    <n v="34.857142857142854"/>
  </r>
  <r>
    <n v="20"/>
    <s v="AWD-EVR-Grote oostelijke plas"/>
    <d v="2010-09-02T11:15:00"/>
    <n v="2"/>
    <x v="11"/>
    <s v="Lestes sponsa"/>
    <n v="1"/>
    <s v="AWD"/>
    <x v="0"/>
    <n v="9"/>
    <s v="Pantserjuffers"/>
    <n v="34.857142857142854"/>
  </r>
  <r>
    <n v="20"/>
    <s v="AWD-EVR-Grote oostelijke plas"/>
    <d v="2010-09-02T11:15:00"/>
    <n v="2"/>
    <x v="13"/>
    <s v="Chalcolestes viridis"/>
    <n v="6"/>
    <s v="AWD"/>
    <x v="0"/>
    <n v="9"/>
    <s v="Pantserjuffers"/>
    <n v="34.857142857142854"/>
  </r>
  <r>
    <n v="20"/>
    <s v="AWD-EVR-Grote oostelijke plas"/>
    <d v="2010-09-02T11:15:00"/>
    <n v="2"/>
    <x v="3"/>
    <s v="Enallagma cyathigerum"/>
    <n v="8"/>
    <s v="AWD"/>
    <x v="0"/>
    <n v="9"/>
    <s v="Waterjuffer"/>
    <n v="34.857142857142854"/>
  </r>
  <r>
    <n v="20"/>
    <s v="AWD-EVR-Grote oostelijke plas"/>
    <d v="2010-09-02T11:15:00"/>
    <n v="2"/>
    <x v="23"/>
    <s v="Sympetrum striolatum/vulgatum"/>
    <n v="1"/>
    <s v="AWD"/>
    <x v="0"/>
    <n v="9"/>
    <s v="Korenbouten"/>
    <n v="34.857142857142854"/>
  </r>
  <r>
    <n v="20"/>
    <s v="AWD-EVR-Grote oostelijke plas"/>
    <d v="2010-09-11T13:40:00"/>
    <n v="1"/>
    <x v="13"/>
    <s v="Chalcolestes viridis"/>
    <n v="2"/>
    <s v="AWD"/>
    <x v="0"/>
    <n v="9"/>
    <s v="Pantserjuffers"/>
    <n v="36.142857142857146"/>
  </r>
  <r>
    <n v="20"/>
    <s v="AWD-EVR-Grote oostelijke plas"/>
    <d v="2010-09-11T13:40:00"/>
    <n v="1"/>
    <x v="3"/>
    <s v="Enallagma cyathigerum"/>
    <n v="4"/>
    <s v="AWD"/>
    <x v="0"/>
    <n v="9"/>
    <s v="Waterjuffer"/>
    <n v="36.142857142857146"/>
  </r>
  <r>
    <n v="20"/>
    <s v="AWD-EVR-Grote oostelijke plas"/>
    <d v="2010-09-11T13:40:00"/>
    <n v="1"/>
    <x v="23"/>
    <s v="Sympetrum striolatum/vulgatum"/>
    <n v="3"/>
    <s v="AWD"/>
    <x v="0"/>
    <n v="9"/>
    <s v="Korenbouten"/>
    <n v="36.142857142857146"/>
  </r>
  <r>
    <n v="20"/>
    <s v="AWD-EVR-Grote oostelijke plas"/>
    <d v="2010-09-11T13:40:00"/>
    <n v="2"/>
    <x v="13"/>
    <s v="Chalcolestes viridis"/>
    <n v="11"/>
    <s v="AWD"/>
    <x v="0"/>
    <n v="9"/>
    <s v="Pantserjuffers"/>
    <n v="36.142857142857146"/>
  </r>
  <r>
    <n v="20"/>
    <s v="AWD-EVR-Grote oostelijke plas"/>
    <d v="2010-09-11T13:40:00"/>
    <n v="2"/>
    <x v="3"/>
    <s v="Enallagma cyathigerum"/>
    <n v="8"/>
    <s v="AWD"/>
    <x v="0"/>
    <n v="9"/>
    <s v="Waterjuffer"/>
    <n v="36.142857142857146"/>
  </r>
  <r>
    <n v="20"/>
    <s v="AWD-EVR-Grote oostelijke plas"/>
    <d v="2010-09-11T13:40:00"/>
    <n v="2"/>
    <x v="14"/>
    <s v="Aeshna mixta"/>
    <n v="2"/>
    <s v="AWD"/>
    <x v="0"/>
    <n v="9"/>
    <s v="Glazenmakers"/>
    <n v="36.142857142857146"/>
  </r>
  <r>
    <n v="20"/>
    <s v="AWD-EVR-Grote oostelijke plas"/>
    <d v="2010-09-11T13:40:00"/>
    <n v="2"/>
    <x v="12"/>
    <s v="Sympetrum striolatum"/>
    <n v="2"/>
    <s v="AWD"/>
    <x v="0"/>
    <n v="9"/>
    <s v="Korenbouten"/>
    <n v="36.142857142857146"/>
  </r>
  <r>
    <n v="20"/>
    <s v="AWD-EVR-Grote oostelijke plas"/>
    <d v="2010-09-11T13:40:00"/>
    <n v="2"/>
    <x v="23"/>
    <s v="Sympetrum striolatum/vulgatum"/>
    <n v="1"/>
    <s v="AWD"/>
    <x v="0"/>
    <n v="9"/>
    <s v="Korenbouten"/>
    <n v="36.142857142857146"/>
  </r>
  <r>
    <n v="20"/>
    <s v="AWD-EVR-Grote oostelijke plas"/>
    <d v="2011-05-03T13:00:00"/>
    <n v="1"/>
    <x v="7"/>
    <s v="Brachytron pratense"/>
    <n v="3"/>
    <s v="AWD"/>
    <x v="1"/>
    <n v="5"/>
    <s v="Glazenmakers"/>
    <n v="17.428571428571427"/>
  </r>
  <r>
    <n v="20"/>
    <s v="AWD-EVR-Grote oostelijke plas"/>
    <d v="2011-05-03T13:00:00"/>
    <n v="1"/>
    <x v="18"/>
    <s v="Leucorrhinia rubicunda"/>
    <n v="1"/>
    <s v="AWD"/>
    <x v="1"/>
    <n v="5"/>
    <s v="Korenbouten"/>
    <n v="17.428571428571427"/>
  </r>
  <r>
    <n v="20"/>
    <s v="AWD-EVR-Grote oostelijke plas"/>
    <d v="2011-05-03T13:00:00"/>
    <n v="1"/>
    <x v="10"/>
    <s v="Libellula quadrimaculata"/>
    <n v="2"/>
    <s v="AWD"/>
    <x v="1"/>
    <n v="5"/>
    <s v="Korenbouten"/>
    <n v="17.428571428571427"/>
  </r>
  <r>
    <n v="20"/>
    <s v="AWD-EVR-Grote oostelijke plas"/>
    <d v="2011-05-03T13:00:00"/>
    <n v="1"/>
    <x v="3"/>
    <s v="Enallagma cyathigerum"/>
    <n v="5"/>
    <s v="AWD"/>
    <x v="1"/>
    <n v="5"/>
    <s v="Waterjuffer"/>
    <n v="17.428571428571427"/>
  </r>
  <r>
    <n v="20"/>
    <s v="AWD-EVR-Grote oostelijke plas"/>
    <d v="2011-05-03T13:00:00"/>
    <n v="2"/>
    <x v="6"/>
    <s v="Coenagrion puella"/>
    <n v="2"/>
    <s v="AWD"/>
    <x v="1"/>
    <n v="5"/>
    <s v="Waterjuffer"/>
    <n v="17.428571428571427"/>
  </r>
  <r>
    <n v="20"/>
    <s v="AWD-EVR-Grote oostelijke plas"/>
    <d v="2011-05-03T13:00:00"/>
    <n v="2"/>
    <x v="3"/>
    <s v="Enallagma cyathigerum"/>
    <n v="2"/>
    <s v="AWD"/>
    <x v="1"/>
    <n v="5"/>
    <s v="Waterjuffer"/>
    <n v="17.428571428571427"/>
  </r>
  <r>
    <n v="20"/>
    <s v="AWD-EVR-Grote oostelijke plas"/>
    <d v="2011-05-03T13:00:00"/>
    <n v="4"/>
    <x v="7"/>
    <s v="Brachytron pratense"/>
    <n v="1"/>
    <s v="AWD"/>
    <x v="1"/>
    <n v="5"/>
    <s v="Glazenmakers"/>
    <n v="17.428571428571427"/>
  </r>
  <r>
    <n v="20"/>
    <s v="AWD-EVR-Grote oostelijke plas"/>
    <d v="2011-05-03T13:00:00"/>
    <n v="4"/>
    <x v="18"/>
    <s v="Leucorrhinia rubicunda"/>
    <n v="1"/>
    <s v="AWD"/>
    <x v="1"/>
    <n v="5"/>
    <s v="Korenbouten"/>
    <n v="17.428571428571427"/>
  </r>
  <r>
    <n v="20"/>
    <s v="AWD-EVR-Grote oostelijke plas"/>
    <d v="2011-05-03T13:00:00"/>
    <n v="4"/>
    <x v="10"/>
    <s v="Libellula quadrimaculata"/>
    <n v="2"/>
    <s v="AWD"/>
    <x v="1"/>
    <n v="5"/>
    <s v="Korenbouten"/>
    <n v="17.428571428571427"/>
  </r>
  <r>
    <n v="20"/>
    <s v="AWD-EVR-Grote oostelijke plas"/>
    <d v="2011-05-09T12:45:00"/>
    <n v="1"/>
    <x v="6"/>
    <s v="Coenagrion puella"/>
    <n v="3"/>
    <s v="AWD"/>
    <x v="1"/>
    <n v="5"/>
    <s v="Waterjuffer"/>
    <n v="18.285714285714285"/>
  </r>
  <r>
    <n v="20"/>
    <s v="AWD-EVR-Grote oostelijke plas"/>
    <d v="2011-05-09T12:45:00"/>
    <n v="1"/>
    <x v="7"/>
    <s v="Brachytron pratense"/>
    <n v="1"/>
    <s v="AWD"/>
    <x v="1"/>
    <n v="5"/>
    <s v="Glazenmakers"/>
    <n v="18.285714285714285"/>
  </r>
  <r>
    <n v="20"/>
    <s v="AWD-EVR-Grote oostelijke plas"/>
    <d v="2011-05-09T12:45:00"/>
    <n v="1"/>
    <x v="1"/>
    <s v="Ischnura elegans"/>
    <n v="1"/>
    <s v="AWD"/>
    <x v="1"/>
    <n v="5"/>
    <s v="Waterjuffer"/>
    <n v="18.285714285714285"/>
  </r>
  <r>
    <n v="20"/>
    <s v="AWD-EVR-Grote oostelijke plas"/>
    <d v="2011-05-09T12:45:00"/>
    <n v="1"/>
    <x v="18"/>
    <s v="Leucorrhinia rubicunda"/>
    <n v="3"/>
    <s v="AWD"/>
    <x v="1"/>
    <n v="5"/>
    <s v="Korenbouten"/>
    <n v="18.285714285714285"/>
  </r>
  <r>
    <n v="20"/>
    <s v="AWD-EVR-Grote oostelijke plas"/>
    <d v="2011-05-09T12:45:00"/>
    <n v="1"/>
    <x v="3"/>
    <s v="Enallagma cyathigerum"/>
    <n v="7"/>
    <s v="AWD"/>
    <x v="1"/>
    <n v="5"/>
    <s v="Waterjuffer"/>
    <n v="18.285714285714285"/>
  </r>
  <r>
    <n v="20"/>
    <s v="AWD-EVR-Grote oostelijke plas"/>
    <d v="2011-05-09T12:45:00"/>
    <n v="2"/>
    <x v="7"/>
    <s v="Brachytron pratense"/>
    <n v="2"/>
    <s v="AWD"/>
    <x v="1"/>
    <n v="5"/>
    <s v="Glazenmakers"/>
    <n v="18.285714285714285"/>
  </r>
  <r>
    <n v="20"/>
    <s v="AWD-EVR-Grote oostelijke plas"/>
    <d v="2011-05-09T12:45:00"/>
    <n v="2"/>
    <x v="3"/>
    <s v="Enallagma cyathigerum"/>
    <n v="8"/>
    <s v="AWD"/>
    <x v="1"/>
    <n v="5"/>
    <s v="Waterjuffer"/>
    <n v="18.285714285714285"/>
  </r>
  <r>
    <n v="20"/>
    <s v="AWD-EVR-Grote oostelijke plas"/>
    <d v="2011-05-25T13:35:00"/>
    <n v="1"/>
    <x v="9"/>
    <s v="Anax imperator"/>
    <n v="3"/>
    <s v="AWD"/>
    <x v="1"/>
    <n v="5"/>
    <s v="Glazenmakers"/>
    <n v="20.571428571428573"/>
  </r>
  <r>
    <n v="20"/>
    <s v="AWD-EVR-Grote oostelijke plas"/>
    <d v="2011-05-25T13:35:00"/>
    <n v="1"/>
    <x v="10"/>
    <s v="Libellula quadrimaculata"/>
    <n v="7"/>
    <s v="AWD"/>
    <x v="1"/>
    <n v="5"/>
    <s v="Korenbouten"/>
    <n v="20.571428571428573"/>
  </r>
  <r>
    <n v="20"/>
    <s v="AWD-EVR-Grote oostelijke plas"/>
    <d v="2011-05-25T13:35:00"/>
    <n v="1"/>
    <x v="8"/>
    <s v="Aeshna isoceles"/>
    <n v="4"/>
    <s v="AWD"/>
    <x v="1"/>
    <n v="5"/>
    <s v="Glazenmakers"/>
    <n v="20.571428571428573"/>
  </r>
  <r>
    <n v="20"/>
    <s v="AWD-EVR-Grote oostelijke plas"/>
    <d v="2011-05-25T13:35:00"/>
    <n v="1"/>
    <x v="3"/>
    <s v="Enallagma cyathigerum"/>
    <n v="4"/>
    <s v="AWD"/>
    <x v="1"/>
    <n v="5"/>
    <s v="Waterjuffer"/>
    <n v="20.571428571428573"/>
  </r>
  <r>
    <n v="20"/>
    <s v="AWD-EVR-Grote oostelijke plas"/>
    <d v="2011-05-25T13:35:00"/>
    <n v="2"/>
    <x v="5"/>
    <s v="Orthetrum cancellatum"/>
    <n v="1"/>
    <s v="AWD"/>
    <x v="1"/>
    <n v="5"/>
    <s v="Korenbouten"/>
    <n v="20.571428571428573"/>
  </r>
  <r>
    <n v="20"/>
    <s v="AWD-EVR-Grote oostelijke plas"/>
    <d v="2011-05-25T13:35:00"/>
    <n v="2"/>
    <x v="9"/>
    <s v="Anax imperator"/>
    <n v="1"/>
    <s v="AWD"/>
    <x v="1"/>
    <n v="5"/>
    <s v="Glazenmakers"/>
    <n v="20.571428571428573"/>
  </r>
  <r>
    <n v="20"/>
    <s v="AWD-EVR-Grote oostelijke plas"/>
    <d v="2011-05-25T13:35:00"/>
    <n v="2"/>
    <x v="1"/>
    <s v="Ischnura elegans"/>
    <n v="1"/>
    <s v="AWD"/>
    <x v="1"/>
    <n v="5"/>
    <s v="Waterjuffer"/>
    <n v="20.571428571428573"/>
  </r>
  <r>
    <n v="20"/>
    <s v="AWD-EVR-Grote oostelijke plas"/>
    <d v="2011-05-25T13:35:00"/>
    <n v="2"/>
    <x v="10"/>
    <s v="Libellula quadrimaculata"/>
    <n v="10"/>
    <s v="AWD"/>
    <x v="1"/>
    <n v="5"/>
    <s v="Korenbouten"/>
    <n v="20.571428571428573"/>
  </r>
  <r>
    <n v="20"/>
    <s v="AWD-EVR-Grote oostelijke plas"/>
    <d v="2011-05-25T13:35:00"/>
    <n v="2"/>
    <x v="8"/>
    <s v="Aeshna isoceles"/>
    <n v="1"/>
    <s v="AWD"/>
    <x v="1"/>
    <n v="5"/>
    <s v="Glazenmakers"/>
    <n v="20.571428571428573"/>
  </r>
  <r>
    <n v="20"/>
    <s v="AWD-EVR-Grote oostelijke plas"/>
    <d v="2011-05-25T13:35:00"/>
    <n v="2"/>
    <x v="2"/>
    <s v="Pyrrhosoma nymphula"/>
    <n v="1"/>
    <s v="AWD"/>
    <x v="1"/>
    <n v="5"/>
    <s v="Waterjuffer"/>
    <n v="20.571428571428573"/>
  </r>
  <r>
    <n v="20"/>
    <s v="AWD-EVR-Grote oostelijke plas"/>
    <d v="2011-05-25T13:35:00"/>
    <n v="2"/>
    <x v="3"/>
    <s v="Enallagma cyathigerum"/>
    <n v="37"/>
    <s v="AWD"/>
    <x v="1"/>
    <n v="5"/>
    <s v="Waterjuffer"/>
    <n v="20.571428571428573"/>
  </r>
  <r>
    <n v="20"/>
    <s v="AWD-EVR-Grote oostelijke plas"/>
    <d v="2011-05-25T13:35:00"/>
    <n v="4"/>
    <x v="5"/>
    <s v="Orthetrum cancellatum"/>
    <n v="1"/>
    <s v="AWD"/>
    <x v="1"/>
    <n v="5"/>
    <s v="Korenbouten"/>
    <n v="20.571428571428573"/>
  </r>
  <r>
    <n v="20"/>
    <s v="AWD-EVR-Grote oostelijke plas"/>
    <d v="2011-05-30T13:15:00"/>
    <n v="1"/>
    <x v="6"/>
    <s v="Coenagrion puella"/>
    <n v="1"/>
    <s v="AWD"/>
    <x v="1"/>
    <n v="5"/>
    <s v="Waterjuffer"/>
    <n v="21.285714285714285"/>
  </r>
  <r>
    <n v="20"/>
    <s v="AWD-EVR-Grote oostelijke plas"/>
    <d v="2011-05-30T13:15:00"/>
    <n v="1"/>
    <x v="9"/>
    <s v="Anax imperator"/>
    <n v="2"/>
    <s v="AWD"/>
    <x v="1"/>
    <n v="5"/>
    <s v="Glazenmakers"/>
    <n v="21.285714285714285"/>
  </r>
  <r>
    <n v="20"/>
    <s v="AWD-EVR-Grote oostelijke plas"/>
    <d v="2011-05-30T13:15:00"/>
    <n v="1"/>
    <x v="1"/>
    <s v="Ischnura elegans"/>
    <n v="1"/>
    <s v="AWD"/>
    <x v="1"/>
    <n v="5"/>
    <s v="Waterjuffer"/>
    <n v="21.285714285714285"/>
  </r>
  <r>
    <n v="20"/>
    <s v="AWD-EVR-Grote oostelijke plas"/>
    <d v="2011-05-30T13:15:00"/>
    <n v="1"/>
    <x v="10"/>
    <s v="Libellula quadrimaculata"/>
    <n v="4"/>
    <s v="AWD"/>
    <x v="1"/>
    <n v="5"/>
    <s v="Korenbouten"/>
    <n v="21.285714285714285"/>
  </r>
  <r>
    <n v="20"/>
    <s v="AWD-EVR-Grote oostelijke plas"/>
    <d v="2011-05-30T13:15:00"/>
    <n v="1"/>
    <x v="8"/>
    <s v="Aeshna isoceles"/>
    <n v="5"/>
    <s v="AWD"/>
    <x v="1"/>
    <n v="5"/>
    <s v="Glazenmakers"/>
    <n v="21.285714285714285"/>
  </r>
  <r>
    <n v="20"/>
    <s v="AWD-EVR-Grote oostelijke plas"/>
    <d v="2011-05-30T13:15:00"/>
    <n v="1"/>
    <x v="2"/>
    <s v="Pyrrhosoma nymphula"/>
    <n v="1"/>
    <s v="AWD"/>
    <x v="1"/>
    <n v="5"/>
    <s v="Waterjuffer"/>
    <n v="21.285714285714285"/>
  </r>
  <r>
    <n v="20"/>
    <s v="AWD-EVR-Grote oostelijke plas"/>
    <d v="2011-05-30T13:15:00"/>
    <n v="1"/>
    <x v="3"/>
    <s v="Enallagma cyathigerum"/>
    <n v="14"/>
    <s v="AWD"/>
    <x v="1"/>
    <n v="5"/>
    <s v="Waterjuffer"/>
    <n v="21.285714285714285"/>
  </r>
  <r>
    <n v="20"/>
    <s v="AWD-EVR-Grote oostelijke plas"/>
    <d v="2011-05-30T13:15:00"/>
    <n v="2"/>
    <x v="6"/>
    <s v="Coenagrion puella"/>
    <n v="5"/>
    <s v="AWD"/>
    <x v="1"/>
    <n v="5"/>
    <s v="Waterjuffer"/>
    <n v="21.285714285714285"/>
  </r>
  <r>
    <n v="20"/>
    <s v="AWD-EVR-Grote oostelijke plas"/>
    <d v="2011-05-30T13:15:00"/>
    <n v="2"/>
    <x v="7"/>
    <s v="Brachytron pratense"/>
    <n v="1"/>
    <s v="AWD"/>
    <x v="1"/>
    <n v="5"/>
    <s v="Glazenmakers"/>
    <n v="21.285714285714285"/>
  </r>
  <r>
    <n v="20"/>
    <s v="AWD-EVR-Grote oostelijke plas"/>
    <d v="2011-05-30T13:15:00"/>
    <n v="2"/>
    <x v="1"/>
    <s v="Ischnura elegans"/>
    <n v="2"/>
    <s v="AWD"/>
    <x v="1"/>
    <n v="5"/>
    <s v="Waterjuffer"/>
    <n v="21.285714285714285"/>
  </r>
  <r>
    <n v="20"/>
    <s v="AWD-EVR-Grote oostelijke plas"/>
    <d v="2011-05-30T13:15:00"/>
    <n v="2"/>
    <x v="10"/>
    <s v="Libellula quadrimaculata"/>
    <n v="3"/>
    <s v="AWD"/>
    <x v="1"/>
    <n v="5"/>
    <s v="Korenbouten"/>
    <n v="21.285714285714285"/>
  </r>
  <r>
    <n v="20"/>
    <s v="AWD-EVR-Grote oostelijke plas"/>
    <d v="2011-05-30T13:15:00"/>
    <n v="2"/>
    <x v="8"/>
    <s v="Aeshna isoceles"/>
    <n v="3"/>
    <s v="AWD"/>
    <x v="1"/>
    <n v="5"/>
    <s v="Glazenmakers"/>
    <n v="21.285714285714285"/>
  </r>
  <r>
    <n v="20"/>
    <s v="AWD-EVR-Grote oostelijke plas"/>
    <d v="2011-05-30T13:15:00"/>
    <n v="2"/>
    <x v="3"/>
    <s v="Enallagma cyathigerum"/>
    <n v="36"/>
    <s v="AWD"/>
    <x v="1"/>
    <n v="5"/>
    <s v="Waterjuffer"/>
    <n v="21.285714285714285"/>
  </r>
  <r>
    <n v="20"/>
    <s v="AWD-EVR-Grote oostelijke plas"/>
    <d v="2011-05-30T13:15:00"/>
    <n v="4"/>
    <x v="7"/>
    <s v="Brachytron pratense"/>
    <n v="1"/>
    <s v="AWD"/>
    <x v="1"/>
    <n v="5"/>
    <s v="Glazenmakers"/>
    <n v="21.285714285714285"/>
  </r>
  <r>
    <n v="20"/>
    <s v="AWD-EVR-Grote oostelijke plas"/>
    <d v="2011-05-30T13:15:00"/>
    <n v="4"/>
    <x v="8"/>
    <s v="Aeshna isoceles"/>
    <n v="1"/>
    <s v="AWD"/>
    <x v="1"/>
    <n v="5"/>
    <s v="Glazenmakers"/>
    <n v="21.285714285714285"/>
  </r>
  <r>
    <n v="20"/>
    <s v="AWD-EVR-Grote oostelijke plas"/>
    <d v="2011-06-09T12:45:00"/>
    <n v="1"/>
    <x v="6"/>
    <s v="Coenagrion puella"/>
    <n v="3"/>
    <s v="AWD"/>
    <x v="1"/>
    <n v="6"/>
    <s v="Waterjuffer"/>
    <n v="22.714285714285715"/>
  </r>
  <r>
    <n v="20"/>
    <s v="AWD-EVR-Grote oostelijke plas"/>
    <d v="2011-06-09T12:45:00"/>
    <n v="1"/>
    <x v="3"/>
    <s v="Enallagma cyathigerum"/>
    <n v="11"/>
    <s v="AWD"/>
    <x v="1"/>
    <n v="6"/>
    <s v="Waterjuffer"/>
    <n v="22.714285714285715"/>
  </r>
  <r>
    <n v="20"/>
    <s v="AWD-EVR-Grote oostelijke plas"/>
    <d v="2011-06-09T12:45:00"/>
    <n v="2"/>
    <x v="6"/>
    <s v="Coenagrion puella"/>
    <n v="26"/>
    <s v="AWD"/>
    <x v="1"/>
    <n v="6"/>
    <s v="Waterjuffer"/>
    <n v="22.714285714285715"/>
  </r>
  <r>
    <n v="20"/>
    <s v="AWD-EVR-Grote oostelijke plas"/>
    <d v="2011-06-09T12:45:00"/>
    <n v="2"/>
    <x v="5"/>
    <s v="Orthetrum cancellatum"/>
    <n v="1"/>
    <s v="AWD"/>
    <x v="1"/>
    <n v="6"/>
    <s v="Korenbouten"/>
    <n v="22.714285714285715"/>
  </r>
  <r>
    <n v="20"/>
    <s v="AWD-EVR-Grote oostelijke plas"/>
    <d v="2011-06-09T12:45:00"/>
    <n v="2"/>
    <x v="9"/>
    <s v="Anax imperator"/>
    <n v="1"/>
    <s v="AWD"/>
    <x v="1"/>
    <n v="6"/>
    <s v="Glazenmakers"/>
    <n v="22.714285714285715"/>
  </r>
  <r>
    <n v="20"/>
    <s v="AWD-EVR-Grote oostelijke plas"/>
    <d v="2011-06-09T12:45:00"/>
    <n v="2"/>
    <x v="1"/>
    <s v="Ischnura elegans"/>
    <n v="2"/>
    <s v="AWD"/>
    <x v="1"/>
    <n v="6"/>
    <s v="Waterjuffer"/>
    <n v="22.714285714285715"/>
  </r>
  <r>
    <n v="20"/>
    <s v="AWD-EVR-Grote oostelijke plas"/>
    <d v="2011-06-09T12:45:00"/>
    <n v="2"/>
    <x v="10"/>
    <s v="Libellula quadrimaculata"/>
    <n v="2"/>
    <s v="AWD"/>
    <x v="1"/>
    <n v="6"/>
    <s v="Korenbouten"/>
    <n v="22.714285714285715"/>
  </r>
  <r>
    <n v="20"/>
    <s v="AWD-EVR-Grote oostelijke plas"/>
    <d v="2011-06-09T12:45:00"/>
    <n v="2"/>
    <x v="8"/>
    <s v="Aeshna isoceles"/>
    <n v="1"/>
    <s v="AWD"/>
    <x v="1"/>
    <n v="6"/>
    <s v="Glazenmakers"/>
    <n v="22.714285714285715"/>
  </r>
  <r>
    <n v="20"/>
    <s v="AWD-EVR-Grote oostelijke plas"/>
    <d v="2011-07-05T13:50:00"/>
    <n v="1"/>
    <x v="1"/>
    <s v="Ischnura elegans"/>
    <n v="4"/>
    <s v="AWD"/>
    <x v="1"/>
    <n v="7"/>
    <s v="Waterjuffer"/>
    <n v="26.428571428571427"/>
  </r>
  <r>
    <n v="20"/>
    <s v="AWD-EVR-Grote oostelijke plas"/>
    <d v="2011-07-05T13:50:00"/>
    <n v="1"/>
    <x v="3"/>
    <s v="Enallagma cyathigerum"/>
    <n v="1"/>
    <s v="AWD"/>
    <x v="1"/>
    <n v="7"/>
    <s v="Waterjuffer"/>
    <n v="26.428571428571427"/>
  </r>
  <r>
    <n v="20"/>
    <s v="AWD-EVR-Grote oostelijke plas"/>
    <d v="2011-07-05T13:50:00"/>
    <n v="2"/>
    <x v="5"/>
    <s v="Orthetrum cancellatum"/>
    <n v="1"/>
    <s v="AWD"/>
    <x v="1"/>
    <n v="7"/>
    <s v="Korenbouten"/>
    <n v="26.428571428571427"/>
  </r>
  <r>
    <n v="20"/>
    <s v="AWD-EVR-Grote oostelijke plas"/>
    <d v="2011-07-05T13:50:00"/>
    <n v="2"/>
    <x v="1"/>
    <s v="Ischnura elegans"/>
    <n v="1"/>
    <s v="AWD"/>
    <x v="1"/>
    <n v="7"/>
    <s v="Waterjuffer"/>
    <n v="26.428571428571427"/>
  </r>
  <r>
    <n v="20"/>
    <s v="AWD-EVR-Grote oostelijke plas"/>
    <d v="2011-07-11T15:00:00"/>
    <n v="1"/>
    <x v="3"/>
    <s v="Enallagma cyathigerum"/>
    <n v="1"/>
    <s v="AWD"/>
    <x v="1"/>
    <n v="7"/>
    <s v="Waterjuffer"/>
    <n v="27.285714285714285"/>
  </r>
  <r>
    <n v="20"/>
    <s v="AWD-EVR-Grote oostelijke plas"/>
    <d v="2011-07-11T15:00:00"/>
    <n v="2"/>
    <x v="6"/>
    <s v="Coenagrion puella"/>
    <n v="2"/>
    <s v="AWD"/>
    <x v="1"/>
    <n v="7"/>
    <s v="Waterjuffer"/>
    <n v="27.285714285714285"/>
  </r>
  <r>
    <n v="20"/>
    <s v="AWD-EVR-Grote oostelijke plas"/>
    <d v="2011-07-11T15:00:00"/>
    <n v="2"/>
    <x v="5"/>
    <s v="Orthetrum cancellatum"/>
    <n v="1"/>
    <s v="AWD"/>
    <x v="1"/>
    <n v="7"/>
    <s v="Korenbouten"/>
    <n v="27.285714285714285"/>
  </r>
  <r>
    <n v="20"/>
    <s v="AWD-EVR-Grote oostelijke plas"/>
    <d v="2011-07-11T15:00:00"/>
    <n v="2"/>
    <x v="1"/>
    <s v="Ischnura elegans"/>
    <n v="1"/>
    <s v="AWD"/>
    <x v="1"/>
    <n v="7"/>
    <s v="Waterjuffer"/>
    <n v="27.285714285714285"/>
  </r>
  <r>
    <n v="20"/>
    <s v="AWD-EVR-Grote oostelijke plas"/>
    <d v="2011-07-11T15:00:00"/>
    <n v="2"/>
    <x v="3"/>
    <s v="Enallagma cyathigerum"/>
    <n v="1"/>
    <s v="AWD"/>
    <x v="1"/>
    <n v="7"/>
    <s v="Waterjuffer"/>
    <n v="27.285714285714285"/>
  </r>
  <r>
    <n v="20"/>
    <s v="AWD-EVR-Grote oostelijke plas"/>
    <d v="2011-08-02T13:40:00"/>
    <n v="1"/>
    <x v="16"/>
    <s v="Sympetrum sanguineum"/>
    <n v="1"/>
    <s v="AWD"/>
    <x v="1"/>
    <n v="8"/>
    <s v="Korenbouten"/>
    <n v="30.428571428571427"/>
  </r>
  <r>
    <n v="20"/>
    <s v="AWD-EVR-Grote oostelijke plas"/>
    <d v="2011-08-02T13:40:00"/>
    <n v="1"/>
    <x v="1"/>
    <s v="Ischnura elegans"/>
    <n v="2"/>
    <s v="AWD"/>
    <x v="1"/>
    <n v="8"/>
    <s v="Waterjuffer"/>
    <n v="30.428571428571427"/>
  </r>
  <r>
    <n v="20"/>
    <s v="AWD-EVR-Grote oostelijke plas"/>
    <d v="2011-08-02T13:40:00"/>
    <n v="1"/>
    <x v="3"/>
    <s v="Enallagma cyathigerum"/>
    <n v="6"/>
    <s v="AWD"/>
    <x v="1"/>
    <n v="8"/>
    <s v="Waterjuffer"/>
    <n v="30.428571428571427"/>
  </r>
  <r>
    <n v="20"/>
    <s v="AWD-EVR-Grote oostelijke plas"/>
    <d v="2011-08-02T13:40:00"/>
    <n v="2"/>
    <x v="13"/>
    <s v="Chalcolestes viridis"/>
    <n v="2"/>
    <s v="AWD"/>
    <x v="1"/>
    <n v="8"/>
    <s v="Pantserjuffers"/>
    <n v="30.428571428571427"/>
  </r>
  <r>
    <n v="20"/>
    <s v="AWD-EVR-Grote oostelijke plas"/>
    <d v="2011-08-02T13:40:00"/>
    <n v="2"/>
    <x v="1"/>
    <s v="Ischnura elegans"/>
    <n v="1"/>
    <s v="AWD"/>
    <x v="1"/>
    <n v="8"/>
    <s v="Waterjuffer"/>
    <n v="30.428571428571427"/>
  </r>
  <r>
    <n v="20"/>
    <s v="AWD-EVR-Grote oostelijke plas"/>
    <d v="2011-08-02T13:40:00"/>
    <n v="2"/>
    <x v="3"/>
    <s v="Enallagma cyathigerum"/>
    <n v="4"/>
    <s v="AWD"/>
    <x v="1"/>
    <n v="8"/>
    <s v="Waterjuffer"/>
    <n v="30.428571428571427"/>
  </r>
  <r>
    <n v="20"/>
    <s v="AWD-EVR-Grote oostelijke plas"/>
    <d v="2011-08-02T13:40:00"/>
    <n v="4"/>
    <x v="9"/>
    <s v="Anax imperator"/>
    <n v="1"/>
    <s v="AWD"/>
    <x v="1"/>
    <n v="8"/>
    <s v="Glazenmakers"/>
    <n v="30.428571428571427"/>
  </r>
  <r>
    <n v="20"/>
    <s v="AWD-EVR-Grote oostelijke plas"/>
    <d v="2011-08-15T13:30:00"/>
    <n v="1"/>
    <x v="1"/>
    <s v="Ischnura elegans"/>
    <n v="1"/>
    <s v="AWD"/>
    <x v="1"/>
    <n v="8"/>
    <s v="Waterjuffer"/>
    <n v="32.285714285714285"/>
  </r>
  <r>
    <n v="20"/>
    <s v="AWD-EVR-Grote oostelijke plas"/>
    <d v="2011-08-15T13:30:00"/>
    <n v="1"/>
    <x v="17"/>
    <s v="Sympetrum vulgatum"/>
    <n v="5"/>
    <s v="AWD"/>
    <x v="1"/>
    <n v="8"/>
    <s v="Korenbouten"/>
    <n v="32.285714285714285"/>
  </r>
  <r>
    <n v="20"/>
    <s v="AWD-EVR-Grote oostelijke plas"/>
    <d v="2011-08-15T13:30:00"/>
    <n v="1"/>
    <x v="3"/>
    <s v="Enallagma cyathigerum"/>
    <n v="17"/>
    <s v="AWD"/>
    <x v="1"/>
    <n v="8"/>
    <s v="Waterjuffer"/>
    <n v="32.285714285714285"/>
  </r>
  <r>
    <n v="20"/>
    <s v="AWD-EVR-Grote oostelijke plas"/>
    <d v="2011-08-15T13:30:00"/>
    <n v="2"/>
    <x v="12"/>
    <s v="Sympetrum striolatum"/>
    <n v="3"/>
    <s v="AWD"/>
    <x v="1"/>
    <n v="8"/>
    <s v="Korenbouten"/>
    <n v="32.285714285714285"/>
  </r>
  <r>
    <n v="20"/>
    <s v="AWD-EVR-Grote oostelijke plas"/>
    <d v="2011-08-15T13:30:00"/>
    <n v="2"/>
    <x v="13"/>
    <s v="Chalcolestes viridis"/>
    <n v="6"/>
    <s v="AWD"/>
    <x v="1"/>
    <n v="8"/>
    <s v="Pantserjuffers"/>
    <n v="32.285714285714285"/>
  </r>
  <r>
    <n v="20"/>
    <s v="AWD-EVR-Grote oostelijke plas"/>
    <d v="2011-08-15T13:30:00"/>
    <n v="2"/>
    <x v="17"/>
    <s v="Sympetrum vulgatum"/>
    <n v="2"/>
    <s v="AWD"/>
    <x v="1"/>
    <n v="8"/>
    <s v="Korenbouten"/>
    <n v="32.285714285714285"/>
  </r>
  <r>
    <n v="20"/>
    <s v="AWD-EVR-Grote oostelijke plas"/>
    <d v="2011-08-15T13:30:00"/>
    <n v="2"/>
    <x v="3"/>
    <s v="Enallagma cyathigerum"/>
    <n v="45"/>
    <s v="AWD"/>
    <x v="1"/>
    <n v="8"/>
    <s v="Waterjuffer"/>
    <n v="32.285714285714285"/>
  </r>
  <r>
    <n v="20"/>
    <s v="AWD-EVR-Grote oostelijke plas"/>
    <d v="2011-08-15T13:30:00"/>
    <n v="2"/>
    <x v="25"/>
    <s v="Lestes barbarus"/>
    <n v="1"/>
    <s v="AWD"/>
    <x v="1"/>
    <n v="8"/>
    <s v="Pantserjuffers"/>
    <n v="32.285714285714285"/>
  </r>
  <r>
    <n v="20"/>
    <s v="AWD-EVR-Grote oostelijke plas"/>
    <d v="2011-09-02T13:20:00"/>
    <n v="1"/>
    <x v="17"/>
    <s v="Sympetrum vulgatum"/>
    <n v="1"/>
    <s v="AWD"/>
    <x v="1"/>
    <n v="9"/>
    <s v="Korenbouten"/>
    <n v="34.857142857142854"/>
  </r>
  <r>
    <n v="20"/>
    <s v="AWD-EVR-Grote oostelijke plas"/>
    <d v="2011-09-02T13:20:00"/>
    <n v="1"/>
    <x v="3"/>
    <s v="Enallagma cyathigerum"/>
    <n v="12"/>
    <s v="AWD"/>
    <x v="1"/>
    <n v="9"/>
    <s v="Waterjuffer"/>
    <n v="34.857142857142854"/>
  </r>
  <r>
    <n v="20"/>
    <s v="AWD-EVR-Grote oostelijke plas"/>
    <d v="2011-09-02T13:20:00"/>
    <n v="2"/>
    <x v="13"/>
    <s v="Chalcolestes viridis"/>
    <n v="2"/>
    <s v="AWD"/>
    <x v="1"/>
    <n v="9"/>
    <s v="Pantserjuffers"/>
    <n v="34.857142857142854"/>
  </r>
  <r>
    <n v="20"/>
    <s v="AWD-EVR-Grote oostelijke plas"/>
    <d v="2011-09-02T13:20:00"/>
    <n v="2"/>
    <x v="14"/>
    <s v="Aeshna mixta"/>
    <n v="1"/>
    <s v="AWD"/>
    <x v="1"/>
    <n v="9"/>
    <s v="Glazenmakers"/>
    <n v="34.857142857142854"/>
  </r>
  <r>
    <n v="20"/>
    <s v="AWD-EVR-Grote oostelijke plas"/>
    <d v="2011-09-02T13:20:00"/>
    <n v="2"/>
    <x v="3"/>
    <s v="Enallagma cyathigerum"/>
    <n v="11"/>
    <s v="AWD"/>
    <x v="1"/>
    <n v="9"/>
    <s v="Waterjuffer"/>
    <n v="34.857142857142854"/>
  </r>
  <r>
    <n v="20"/>
    <s v="AWD-EVR-Grote oostelijke plas"/>
    <d v="2011-09-16T13:15:00"/>
    <n v="1"/>
    <x v="0"/>
    <s v="Sympecma fusca"/>
    <n v="1"/>
    <s v="AWD"/>
    <x v="1"/>
    <n v="9"/>
    <s v="Pantserjuffers"/>
    <n v="36.857142857142854"/>
  </r>
  <r>
    <n v="20"/>
    <s v="AWD-EVR-Grote oostelijke plas"/>
    <d v="2011-09-16T13:15:00"/>
    <n v="1"/>
    <x v="13"/>
    <s v="Chalcolestes viridis"/>
    <n v="1"/>
    <s v="AWD"/>
    <x v="1"/>
    <n v="9"/>
    <s v="Pantserjuffers"/>
    <n v="36.857142857142854"/>
  </r>
  <r>
    <n v="20"/>
    <s v="AWD-EVR-Grote oostelijke plas"/>
    <d v="2011-09-16T13:15:00"/>
    <n v="1"/>
    <x v="14"/>
    <s v="Aeshna mixta"/>
    <n v="1"/>
    <s v="AWD"/>
    <x v="1"/>
    <n v="9"/>
    <s v="Glazenmakers"/>
    <n v="36.857142857142854"/>
  </r>
  <r>
    <n v="20"/>
    <s v="AWD-EVR-Grote oostelijke plas"/>
    <d v="2011-09-16T13:15:00"/>
    <n v="1"/>
    <x v="3"/>
    <s v="Enallagma cyathigerum"/>
    <n v="18"/>
    <s v="AWD"/>
    <x v="1"/>
    <n v="9"/>
    <s v="Waterjuffer"/>
    <n v="36.857142857142854"/>
  </r>
  <r>
    <n v="20"/>
    <s v="AWD-EVR-Grote oostelijke plas"/>
    <d v="2011-09-16T13:15:00"/>
    <n v="2"/>
    <x v="12"/>
    <s v="Sympetrum striolatum"/>
    <n v="2"/>
    <s v="AWD"/>
    <x v="1"/>
    <n v="9"/>
    <s v="Korenbouten"/>
    <n v="36.857142857142854"/>
  </r>
  <r>
    <n v="20"/>
    <s v="AWD-EVR-Grote oostelijke plas"/>
    <d v="2011-09-16T13:15:00"/>
    <n v="2"/>
    <x v="3"/>
    <s v="Enallagma cyathigerum"/>
    <n v="7"/>
    <s v="AWD"/>
    <x v="1"/>
    <n v="9"/>
    <s v="Waterjuffer"/>
    <n v="36.857142857142854"/>
  </r>
  <r>
    <n v="20"/>
    <s v="AWD-EVR-Grote oostelijke plas"/>
    <d v="2011-09-28T14:10:00"/>
    <n v="1"/>
    <x v="12"/>
    <s v="Sympetrum striolatum"/>
    <n v="1"/>
    <s v="AWD"/>
    <x v="1"/>
    <n v="9"/>
    <s v="Korenbouten"/>
    <n v="38.571428571428569"/>
  </r>
  <r>
    <n v="20"/>
    <s v="AWD-EVR-Grote oostelijke plas"/>
    <d v="2011-09-28T14:10:00"/>
    <n v="1"/>
    <x v="3"/>
    <s v="Enallagma cyathigerum"/>
    <n v="9"/>
    <s v="AWD"/>
    <x v="1"/>
    <n v="9"/>
    <s v="Waterjuffer"/>
    <n v="38.571428571428569"/>
  </r>
  <r>
    <n v="20"/>
    <s v="AWD-EVR-Grote oostelijke plas"/>
    <d v="2011-09-28T14:10:00"/>
    <n v="2"/>
    <x v="12"/>
    <s v="Sympetrum striolatum"/>
    <n v="1"/>
    <s v="AWD"/>
    <x v="1"/>
    <n v="9"/>
    <s v="Korenbouten"/>
    <n v="38.571428571428569"/>
  </r>
  <r>
    <n v="20"/>
    <s v="AWD-EVR-Grote oostelijke plas"/>
    <d v="2011-09-28T14:10:00"/>
    <n v="2"/>
    <x v="3"/>
    <s v="Enallagma cyathigerum"/>
    <n v="3"/>
    <s v="AWD"/>
    <x v="1"/>
    <n v="9"/>
    <s v="Waterjuffer"/>
    <n v="38.571428571428569"/>
  </r>
  <r>
    <n v="20"/>
    <s v="AWD-EVR-Grote oostelijke plas"/>
    <d v="2012-05-22T12:45:00"/>
    <n v="1"/>
    <x v="6"/>
    <s v="Coenagrion puella"/>
    <n v="3"/>
    <s v="AWD"/>
    <x v="2"/>
    <n v="5"/>
    <s v="Waterjuffer"/>
    <n v="20.285714285714285"/>
  </r>
  <r>
    <n v="20"/>
    <s v="AWD-EVR-Grote oostelijke plas"/>
    <d v="2012-05-22T12:45:00"/>
    <n v="1"/>
    <x v="1"/>
    <s v="Ischnura elegans"/>
    <n v="2"/>
    <s v="AWD"/>
    <x v="2"/>
    <n v="5"/>
    <s v="Waterjuffer"/>
    <n v="20.285714285714285"/>
  </r>
  <r>
    <n v="20"/>
    <s v="AWD-EVR-Grote oostelijke plas"/>
    <d v="2012-05-22T12:45:00"/>
    <n v="1"/>
    <x v="4"/>
    <s v="Coenagrion pulchellum"/>
    <n v="1"/>
    <s v="AWD"/>
    <x v="2"/>
    <n v="5"/>
    <s v="Waterjuffer"/>
    <n v="20.285714285714285"/>
  </r>
  <r>
    <n v="20"/>
    <s v="AWD-EVR-Grote oostelijke plas"/>
    <d v="2012-05-22T12:45:00"/>
    <n v="1"/>
    <x v="10"/>
    <s v="Libellula quadrimaculata"/>
    <n v="2"/>
    <s v="AWD"/>
    <x v="2"/>
    <n v="5"/>
    <s v="Korenbouten"/>
    <n v="20.285714285714285"/>
  </r>
  <r>
    <n v="20"/>
    <s v="AWD-EVR-Grote oostelijke plas"/>
    <d v="2012-05-22T12:45:00"/>
    <n v="1"/>
    <x v="2"/>
    <s v="Pyrrhosoma nymphula"/>
    <n v="14"/>
    <s v="AWD"/>
    <x v="2"/>
    <n v="5"/>
    <s v="Waterjuffer"/>
    <n v="20.285714285714285"/>
  </r>
  <r>
    <n v="20"/>
    <s v="AWD-EVR-Grote oostelijke plas"/>
    <d v="2012-05-22T12:45:00"/>
    <n v="1"/>
    <x v="3"/>
    <s v="Enallagma cyathigerum"/>
    <n v="9"/>
    <s v="AWD"/>
    <x v="2"/>
    <n v="5"/>
    <s v="Waterjuffer"/>
    <n v="20.285714285714285"/>
  </r>
  <r>
    <n v="20"/>
    <s v="AWD-EVR-Grote oostelijke plas"/>
    <d v="2012-05-22T12:45:00"/>
    <n v="2"/>
    <x v="6"/>
    <s v="Coenagrion puella"/>
    <n v="2"/>
    <s v="AWD"/>
    <x v="2"/>
    <n v="5"/>
    <s v="Waterjuffer"/>
    <n v="20.285714285714285"/>
  </r>
  <r>
    <n v="20"/>
    <s v="AWD-EVR-Grote oostelijke plas"/>
    <d v="2012-05-22T12:45:00"/>
    <n v="2"/>
    <x v="7"/>
    <s v="Brachytron pratense"/>
    <n v="1"/>
    <s v="AWD"/>
    <x v="2"/>
    <n v="5"/>
    <s v="Glazenmakers"/>
    <n v="20.285714285714285"/>
  </r>
  <r>
    <n v="20"/>
    <s v="AWD-EVR-Grote oostelijke plas"/>
    <d v="2012-05-22T12:45:00"/>
    <n v="2"/>
    <x v="1"/>
    <s v="Ischnura elegans"/>
    <n v="1"/>
    <s v="AWD"/>
    <x v="2"/>
    <n v="5"/>
    <s v="Waterjuffer"/>
    <n v="20.285714285714285"/>
  </r>
  <r>
    <n v="20"/>
    <s v="AWD-EVR-Grote oostelijke plas"/>
    <d v="2012-05-22T12:45:00"/>
    <n v="2"/>
    <x v="4"/>
    <s v="Coenagrion pulchellum"/>
    <n v="1"/>
    <s v="AWD"/>
    <x v="2"/>
    <n v="5"/>
    <s v="Waterjuffer"/>
    <n v="20.285714285714285"/>
  </r>
  <r>
    <n v="20"/>
    <s v="AWD-EVR-Grote oostelijke plas"/>
    <d v="2012-05-22T12:45:00"/>
    <n v="2"/>
    <x v="10"/>
    <s v="Libellula quadrimaculata"/>
    <n v="4"/>
    <s v="AWD"/>
    <x v="2"/>
    <n v="5"/>
    <s v="Korenbouten"/>
    <n v="20.285714285714285"/>
  </r>
  <r>
    <n v="20"/>
    <s v="AWD-EVR-Grote oostelijke plas"/>
    <d v="2012-05-22T12:45:00"/>
    <n v="2"/>
    <x v="2"/>
    <s v="Pyrrhosoma nymphula"/>
    <n v="5"/>
    <s v="AWD"/>
    <x v="2"/>
    <n v="5"/>
    <s v="Waterjuffer"/>
    <n v="20.285714285714285"/>
  </r>
  <r>
    <n v="20"/>
    <s v="AWD-EVR-Grote oostelijke plas"/>
    <d v="2012-05-22T12:45:00"/>
    <n v="2"/>
    <x v="3"/>
    <s v="Enallagma cyathigerum"/>
    <n v="8"/>
    <s v="AWD"/>
    <x v="2"/>
    <n v="5"/>
    <s v="Waterjuffer"/>
    <n v="20.285714285714285"/>
  </r>
  <r>
    <n v="20"/>
    <s v="AWD-EVR-Grote oostelijke plas"/>
    <d v="2012-05-29T13:15:00"/>
    <n v="1"/>
    <x v="6"/>
    <s v="Coenagrion puella"/>
    <n v="18"/>
    <s v="AWD"/>
    <x v="2"/>
    <n v="5"/>
    <s v="Waterjuffer"/>
    <n v="21.285714285714285"/>
  </r>
  <r>
    <n v="20"/>
    <s v="AWD-EVR-Grote oostelijke plas"/>
    <d v="2012-05-29T13:15:00"/>
    <n v="1"/>
    <x v="7"/>
    <s v="Brachytron pratense"/>
    <n v="1"/>
    <s v="AWD"/>
    <x v="2"/>
    <n v="5"/>
    <s v="Glazenmakers"/>
    <n v="21.285714285714285"/>
  </r>
  <r>
    <n v="20"/>
    <s v="AWD-EVR-Grote oostelijke plas"/>
    <d v="2012-05-29T13:15:00"/>
    <n v="1"/>
    <x v="1"/>
    <s v="Ischnura elegans"/>
    <n v="3"/>
    <s v="AWD"/>
    <x v="2"/>
    <n v="5"/>
    <s v="Waterjuffer"/>
    <n v="21.285714285714285"/>
  </r>
  <r>
    <n v="20"/>
    <s v="AWD-EVR-Grote oostelijke plas"/>
    <d v="2012-05-29T13:15:00"/>
    <n v="1"/>
    <x v="4"/>
    <s v="Coenagrion pulchellum"/>
    <n v="2"/>
    <s v="AWD"/>
    <x v="2"/>
    <n v="5"/>
    <s v="Waterjuffer"/>
    <n v="21.285714285714285"/>
  </r>
  <r>
    <n v="20"/>
    <s v="AWD-EVR-Grote oostelijke plas"/>
    <d v="2012-05-29T13:15:00"/>
    <n v="1"/>
    <x v="3"/>
    <s v="Enallagma cyathigerum"/>
    <n v="27"/>
    <s v="AWD"/>
    <x v="2"/>
    <n v="5"/>
    <s v="Waterjuffer"/>
    <n v="21.285714285714285"/>
  </r>
  <r>
    <n v="20"/>
    <s v="AWD-EVR-Grote oostelijke plas"/>
    <d v="2012-05-29T13:15:00"/>
    <n v="2"/>
    <x v="6"/>
    <s v="Coenagrion puella"/>
    <n v="10"/>
    <s v="AWD"/>
    <x v="2"/>
    <n v="5"/>
    <s v="Waterjuffer"/>
    <n v="21.285714285714285"/>
  </r>
  <r>
    <n v="20"/>
    <s v="AWD-EVR-Grote oostelijke plas"/>
    <d v="2012-05-29T13:15:00"/>
    <n v="2"/>
    <x v="4"/>
    <s v="Coenagrion pulchellum"/>
    <n v="1"/>
    <s v="AWD"/>
    <x v="2"/>
    <n v="5"/>
    <s v="Waterjuffer"/>
    <n v="21.285714285714285"/>
  </r>
  <r>
    <n v="20"/>
    <s v="AWD-EVR-Grote oostelijke plas"/>
    <d v="2012-05-29T13:15:00"/>
    <n v="2"/>
    <x v="3"/>
    <s v="Enallagma cyathigerum"/>
    <n v="15"/>
    <s v="AWD"/>
    <x v="2"/>
    <n v="5"/>
    <s v="Waterjuffer"/>
    <n v="21.285714285714285"/>
  </r>
  <r>
    <n v="20"/>
    <s v="AWD-EVR-Grote oostelijke plas"/>
    <d v="2012-06-13T12:30:00"/>
    <n v="1"/>
    <x v="6"/>
    <s v="Coenagrion puella"/>
    <n v="23"/>
    <s v="AWD"/>
    <x v="2"/>
    <n v="6"/>
    <s v="Waterjuffer"/>
    <n v="23.428571428571427"/>
  </r>
  <r>
    <n v="20"/>
    <s v="AWD-EVR-Grote oostelijke plas"/>
    <d v="2012-06-13T12:30:00"/>
    <n v="1"/>
    <x v="5"/>
    <s v="Orthetrum cancellatum"/>
    <n v="2"/>
    <s v="AWD"/>
    <x v="2"/>
    <n v="6"/>
    <s v="Korenbouten"/>
    <n v="23.428571428571427"/>
  </r>
  <r>
    <n v="20"/>
    <s v="AWD-EVR-Grote oostelijke plas"/>
    <d v="2012-06-13T12:30:00"/>
    <n v="1"/>
    <x v="9"/>
    <s v="Anax imperator"/>
    <n v="2"/>
    <s v="AWD"/>
    <x v="2"/>
    <n v="6"/>
    <s v="Glazenmakers"/>
    <n v="23.428571428571427"/>
  </r>
  <r>
    <n v="20"/>
    <s v="AWD-EVR-Grote oostelijke plas"/>
    <d v="2012-06-13T12:30:00"/>
    <n v="1"/>
    <x v="4"/>
    <s v="Coenagrion pulchellum"/>
    <n v="2"/>
    <s v="AWD"/>
    <x v="2"/>
    <n v="6"/>
    <s v="Waterjuffer"/>
    <n v="23.428571428571427"/>
  </r>
  <r>
    <n v="20"/>
    <s v="AWD-EVR-Grote oostelijke plas"/>
    <d v="2012-06-13T12:30:00"/>
    <n v="1"/>
    <x v="3"/>
    <s v="Enallagma cyathigerum"/>
    <n v="17"/>
    <s v="AWD"/>
    <x v="2"/>
    <n v="6"/>
    <s v="Waterjuffer"/>
    <n v="23.428571428571427"/>
  </r>
  <r>
    <n v="20"/>
    <s v="AWD-EVR-Grote oostelijke plas"/>
    <d v="2012-06-13T12:30:00"/>
    <n v="2"/>
    <x v="6"/>
    <s v="Coenagrion puella"/>
    <n v="42"/>
    <s v="AWD"/>
    <x v="2"/>
    <n v="6"/>
    <s v="Waterjuffer"/>
    <n v="23.428571428571427"/>
  </r>
  <r>
    <n v="20"/>
    <s v="AWD-EVR-Grote oostelijke plas"/>
    <d v="2012-06-13T12:30:00"/>
    <n v="2"/>
    <x v="5"/>
    <s v="Orthetrum cancellatum"/>
    <n v="2"/>
    <s v="AWD"/>
    <x v="2"/>
    <n v="6"/>
    <s v="Korenbouten"/>
    <n v="23.428571428571427"/>
  </r>
  <r>
    <n v="20"/>
    <s v="AWD-EVR-Grote oostelijke plas"/>
    <d v="2012-06-13T12:30:00"/>
    <n v="2"/>
    <x v="7"/>
    <s v="Brachytron pratense"/>
    <n v="1"/>
    <s v="AWD"/>
    <x v="2"/>
    <n v="6"/>
    <s v="Glazenmakers"/>
    <n v="23.428571428571427"/>
  </r>
  <r>
    <n v="20"/>
    <s v="AWD-EVR-Grote oostelijke plas"/>
    <d v="2012-06-13T12:30:00"/>
    <n v="2"/>
    <x v="9"/>
    <s v="Anax imperator"/>
    <n v="3"/>
    <s v="AWD"/>
    <x v="2"/>
    <n v="6"/>
    <s v="Glazenmakers"/>
    <n v="23.428571428571427"/>
  </r>
  <r>
    <n v="20"/>
    <s v="AWD-EVR-Grote oostelijke plas"/>
    <d v="2012-06-13T12:30:00"/>
    <n v="2"/>
    <x v="3"/>
    <s v="Enallagma cyathigerum"/>
    <n v="39"/>
    <s v="AWD"/>
    <x v="2"/>
    <n v="6"/>
    <s v="Waterjuffer"/>
    <n v="23.428571428571427"/>
  </r>
  <r>
    <n v="20"/>
    <s v="AWD-EVR-Grote oostelijke plas"/>
    <d v="2012-06-19T11:20:00"/>
    <n v="1"/>
    <x v="6"/>
    <s v="Coenagrion puella"/>
    <n v="2"/>
    <s v="AWD"/>
    <x v="2"/>
    <n v="6"/>
    <s v="Waterjuffer"/>
    <n v="24.285714285714285"/>
  </r>
  <r>
    <n v="20"/>
    <s v="AWD-EVR-Grote oostelijke plas"/>
    <d v="2012-06-19T11:20:00"/>
    <n v="1"/>
    <x v="1"/>
    <s v="Ischnura elegans"/>
    <n v="2"/>
    <s v="AWD"/>
    <x v="2"/>
    <n v="6"/>
    <s v="Waterjuffer"/>
    <n v="24.285714285714285"/>
  </r>
  <r>
    <n v="20"/>
    <s v="AWD-EVR-Grote oostelijke plas"/>
    <d v="2012-06-19T11:20:00"/>
    <n v="1"/>
    <x v="4"/>
    <s v="Coenagrion pulchellum"/>
    <n v="3"/>
    <s v="AWD"/>
    <x v="2"/>
    <n v="6"/>
    <s v="Waterjuffer"/>
    <n v="24.285714285714285"/>
  </r>
  <r>
    <n v="20"/>
    <s v="AWD-EVR-Grote oostelijke plas"/>
    <d v="2012-06-19T11:20:00"/>
    <n v="1"/>
    <x v="10"/>
    <s v="Libellula quadrimaculata"/>
    <n v="8"/>
    <s v="AWD"/>
    <x v="2"/>
    <n v="6"/>
    <s v="Korenbouten"/>
    <n v="24.285714285714285"/>
  </r>
  <r>
    <n v="20"/>
    <s v="AWD-EVR-Grote oostelijke plas"/>
    <d v="2012-06-19T11:20:00"/>
    <n v="1"/>
    <x v="8"/>
    <s v="Aeshna isoceles"/>
    <n v="1"/>
    <s v="AWD"/>
    <x v="2"/>
    <n v="6"/>
    <s v="Glazenmakers"/>
    <n v="24.285714285714285"/>
  </r>
  <r>
    <n v="20"/>
    <s v="AWD-EVR-Grote oostelijke plas"/>
    <d v="2012-06-19T11:20:00"/>
    <n v="1"/>
    <x v="3"/>
    <s v="Enallagma cyathigerum"/>
    <n v="4"/>
    <s v="AWD"/>
    <x v="2"/>
    <n v="6"/>
    <s v="Waterjuffer"/>
    <n v="24.285714285714285"/>
  </r>
  <r>
    <n v="20"/>
    <s v="AWD-EVR-Grote oostelijke plas"/>
    <d v="2012-06-19T11:20:00"/>
    <n v="2"/>
    <x v="6"/>
    <s v="Coenagrion puella"/>
    <n v="7"/>
    <s v="AWD"/>
    <x v="2"/>
    <n v="6"/>
    <s v="Waterjuffer"/>
    <n v="24.285714285714285"/>
  </r>
  <r>
    <n v="20"/>
    <s v="AWD-EVR-Grote oostelijke plas"/>
    <d v="2012-06-19T11:20:00"/>
    <n v="2"/>
    <x v="1"/>
    <s v="Ischnura elegans"/>
    <n v="4"/>
    <s v="AWD"/>
    <x v="2"/>
    <n v="6"/>
    <s v="Waterjuffer"/>
    <n v="24.285714285714285"/>
  </r>
  <r>
    <n v="20"/>
    <s v="AWD-EVR-Grote oostelijke plas"/>
    <d v="2012-06-19T11:20:00"/>
    <n v="2"/>
    <x v="3"/>
    <s v="Enallagma cyathigerum"/>
    <n v="5"/>
    <s v="AWD"/>
    <x v="2"/>
    <n v="6"/>
    <s v="Waterjuffer"/>
    <n v="24.285714285714285"/>
  </r>
  <r>
    <n v="20"/>
    <s v="AWD-EVR-Grote oostelijke plas"/>
    <d v="2012-07-04T12:30:00"/>
    <n v="1"/>
    <x v="9"/>
    <s v="Anax imperator"/>
    <n v="1"/>
    <s v="AWD"/>
    <x v="2"/>
    <n v="7"/>
    <s v="Glazenmakers"/>
    <n v="26.428571428571427"/>
  </r>
  <r>
    <n v="20"/>
    <s v="AWD-EVR-Grote oostelijke plas"/>
    <d v="2012-07-04T12:30:00"/>
    <n v="1"/>
    <x v="10"/>
    <s v="Libellula quadrimaculata"/>
    <n v="1"/>
    <s v="AWD"/>
    <x v="2"/>
    <n v="7"/>
    <s v="Korenbouten"/>
    <n v="26.428571428571427"/>
  </r>
  <r>
    <n v="20"/>
    <s v="AWD-EVR-Grote oostelijke plas"/>
    <d v="2012-07-04T12:30:00"/>
    <n v="1"/>
    <x v="3"/>
    <s v="Enallagma cyathigerum"/>
    <n v="7"/>
    <s v="AWD"/>
    <x v="2"/>
    <n v="7"/>
    <s v="Waterjuffer"/>
    <n v="26.428571428571427"/>
  </r>
  <r>
    <n v="20"/>
    <s v="AWD-EVR-Grote oostelijke plas"/>
    <d v="2012-07-04T12:30:00"/>
    <n v="2"/>
    <x v="6"/>
    <s v="Coenagrion puella"/>
    <n v="2"/>
    <s v="AWD"/>
    <x v="2"/>
    <n v="7"/>
    <s v="Waterjuffer"/>
    <n v="26.428571428571427"/>
  </r>
  <r>
    <n v="20"/>
    <s v="AWD-EVR-Grote oostelijke plas"/>
    <d v="2012-07-04T12:30:00"/>
    <n v="2"/>
    <x v="3"/>
    <s v="Enallagma cyathigerum"/>
    <n v="13"/>
    <s v="AWD"/>
    <x v="2"/>
    <n v="7"/>
    <s v="Waterjuffer"/>
    <n v="26.428571428571427"/>
  </r>
  <r>
    <n v="20"/>
    <s v="AWD-EVR-Grote oostelijke plas"/>
    <d v="2012-07-25T12:30:00"/>
    <n v="1"/>
    <x v="1"/>
    <s v="Ischnura elegans"/>
    <n v="4"/>
    <s v="AWD"/>
    <x v="2"/>
    <n v="7"/>
    <s v="Waterjuffer"/>
    <n v="29.428571428571427"/>
  </r>
  <r>
    <n v="20"/>
    <s v="AWD-EVR-Grote oostelijke plas"/>
    <d v="2012-07-25T12:30:00"/>
    <n v="1"/>
    <x v="3"/>
    <s v="Enallagma cyathigerum"/>
    <n v="21"/>
    <s v="AWD"/>
    <x v="2"/>
    <n v="7"/>
    <s v="Waterjuffer"/>
    <n v="29.428571428571427"/>
  </r>
  <r>
    <n v="20"/>
    <s v="AWD-EVR-Grote oostelijke plas"/>
    <d v="2012-07-25T12:30:00"/>
    <n v="2"/>
    <x v="12"/>
    <s v="Sympetrum striolatum"/>
    <n v="3"/>
    <s v="AWD"/>
    <x v="2"/>
    <n v="7"/>
    <s v="Korenbouten"/>
    <n v="29.428571428571427"/>
  </r>
  <r>
    <n v="20"/>
    <s v="AWD-EVR-Grote oostelijke plas"/>
    <d v="2012-07-25T12:30:00"/>
    <n v="2"/>
    <x v="9"/>
    <s v="Anax imperator"/>
    <n v="1"/>
    <s v="AWD"/>
    <x v="2"/>
    <n v="7"/>
    <s v="Glazenmakers"/>
    <n v="29.428571428571427"/>
  </r>
  <r>
    <n v="20"/>
    <s v="AWD-EVR-Grote oostelijke plas"/>
    <d v="2012-07-25T12:30:00"/>
    <n v="2"/>
    <x v="10"/>
    <s v="Libellula quadrimaculata"/>
    <n v="1"/>
    <s v="AWD"/>
    <x v="2"/>
    <n v="7"/>
    <s v="Korenbouten"/>
    <n v="29.428571428571427"/>
  </r>
  <r>
    <n v="20"/>
    <s v="AWD-EVR-Grote oostelijke plas"/>
    <d v="2012-07-25T12:30:00"/>
    <n v="2"/>
    <x v="1"/>
    <s v="Ischnura elegans"/>
    <n v="3"/>
    <s v="AWD"/>
    <x v="2"/>
    <n v="7"/>
    <s v="Waterjuffer"/>
    <n v="29.428571428571427"/>
  </r>
  <r>
    <n v="20"/>
    <s v="AWD-EVR-Grote oostelijke plas"/>
    <d v="2012-07-25T12:30:00"/>
    <n v="2"/>
    <x v="3"/>
    <s v="Enallagma cyathigerum"/>
    <n v="13"/>
    <s v="AWD"/>
    <x v="2"/>
    <n v="7"/>
    <s v="Waterjuffer"/>
    <n v="29.428571428571427"/>
  </r>
  <r>
    <n v="20"/>
    <s v="AWD-EVR-Grote oostelijke plas"/>
    <d v="2012-08-08T13:50:00"/>
    <n v="1"/>
    <x v="3"/>
    <s v="Enallagma cyathigerum"/>
    <n v="14"/>
    <s v="AWD"/>
    <x v="2"/>
    <n v="8"/>
    <s v="Waterjuffer"/>
    <n v="31.428571428571427"/>
  </r>
  <r>
    <n v="20"/>
    <s v="AWD-EVR-Grote oostelijke plas"/>
    <d v="2012-08-08T13:50:00"/>
    <n v="2"/>
    <x v="12"/>
    <s v="Sympetrum striolatum"/>
    <n v="2"/>
    <s v="AWD"/>
    <x v="2"/>
    <n v="8"/>
    <s v="Korenbouten"/>
    <n v="31.428571428571427"/>
  </r>
  <r>
    <n v="20"/>
    <s v="AWD-EVR-Grote oostelijke plas"/>
    <d v="2012-08-08T13:50:00"/>
    <n v="2"/>
    <x v="3"/>
    <s v="Enallagma cyathigerum"/>
    <n v="16"/>
    <s v="AWD"/>
    <x v="2"/>
    <n v="8"/>
    <s v="Waterjuffer"/>
    <n v="31.428571428571427"/>
  </r>
  <r>
    <n v="20"/>
    <s v="AWD-EVR-Grote oostelijke plas"/>
    <d v="2012-09-05T13:15:00"/>
    <n v="1"/>
    <x v="23"/>
    <s v="Sympetrum striolatum/vulgatum"/>
    <n v="3"/>
    <s v="AWD"/>
    <x v="2"/>
    <n v="9"/>
    <s v="Korenbouten"/>
    <n v="35.428571428571431"/>
  </r>
  <r>
    <n v="20"/>
    <s v="AWD-EVR-Grote oostelijke plas"/>
    <d v="2012-09-05T13:15:00"/>
    <n v="1"/>
    <x v="3"/>
    <s v="Enallagma cyathigerum"/>
    <n v="12"/>
    <s v="AWD"/>
    <x v="2"/>
    <n v="9"/>
    <s v="Waterjuffer"/>
    <n v="35.428571428571431"/>
  </r>
  <r>
    <n v="20"/>
    <s v="AWD-EVR-Grote oostelijke plas"/>
    <d v="2012-09-05T13:15:00"/>
    <n v="2"/>
    <x v="23"/>
    <s v="Sympetrum striolatum/vulgatum"/>
    <n v="2"/>
    <s v="AWD"/>
    <x v="2"/>
    <n v="9"/>
    <s v="Korenbouten"/>
    <n v="35.428571428571431"/>
  </r>
  <r>
    <n v="20"/>
    <s v="AWD-EVR-Grote oostelijke plas"/>
    <d v="2012-09-05T13:15:00"/>
    <n v="2"/>
    <x v="13"/>
    <s v="Chalcolestes viridis"/>
    <n v="2"/>
    <s v="AWD"/>
    <x v="2"/>
    <n v="9"/>
    <s v="Pantserjuffers"/>
    <n v="35.428571428571431"/>
  </r>
  <r>
    <n v="20"/>
    <s v="AWD-EVR-Grote oostelijke plas"/>
    <d v="2012-09-05T13:15:00"/>
    <n v="2"/>
    <x v="14"/>
    <s v="Aeshna mixta"/>
    <n v="14"/>
    <s v="AWD"/>
    <x v="2"/>
    <n v="9"/>
    <s v="Glazenmakers"/>
    <n v="35.428571428571431"/>
  </r>
  <r>
    <n v="20"/>
    <s v="AWD-EVR-Grote oostelijke plas"/>
    <d v="2012-09-05T13:15:00"/>
    <n v="2"/>
    <x v="3"/>
    <s v="Enallagma cyathigerum"/>
    <n v="6"/>
    <s v="AWD"/>
    <x v="2"/>
    <n v="9"/>
    <s v="Waterjuffer"/>
    <n v="35.428571428571431"/>
  </r>
  <r>
    <n v="20"/>
    <s v="AWD-EVR-Grote oostelijke plas"/>
    <d v="2013-05-03T12:10:00"/>
    <n v="1"/>
    <x v="2"/>
    <s v="Pyrrhosoma nymphula"/>
    <n v="1"/>
    <s v="AWD"/>
    <x v="3"/>
    <n v="5"/>
    <s v="Waterjuffer"/>
    <n v="17.428571428571427"/>
  </r>
  <r>
    <n v="20"/>
    <s v="AWD-EVR-Grote oostelijke plas"/>
    <d v="2013-05-03T12:10:00"/>
    <n v="2"/>
    <x v="2"/>
    <s v="Pyrrhosoma nymphula"/>
    <n v="18"/>
    <s v="AWD"/>
    <x v="3"/>
    <n v="5"/>
    <s v="Waterjuffer"/>
    <n v="17.428571428571427"/>
  </r>
  <r>
    <n v="20"/>
    <s v="AWD-EVR-Grote oostelijke plas"/>
    <d v="2013-05-07T12:15:00"/>
    <n v="1"/>
    <x v="0"/>
    <s v="Sympecma fusca"/>
    <n v="2"/>
    <s v="AWD"/>
    <x v="3"/>
    <n v="5"/>
    <s v="Pantserjuffers"/>
    <n v="18"/>
  </r>
  <r>
    <n v="20"/>
    <s v="AWD-EVR-Grote oostelijke plas"/>
    <d v="2013-05-07T12:15:00"/>
    <n v="1"/>
    <x v="2"/>
    <s v="Pyrrhosoma nymphula"/>
    <n v="8"/>
    <s v="AWD"/>
    <x v="3"/>
    <n v="5"/>
    <s v="Waterjuffer"/>
    <n v="18"/>
  </r>
  <r>
    <n v="20"/>
    <s v="AWD-EVR-Grote oostelijke plas"/>
    <d v="2013-05-07T12:15:00"/>
    <n v="2"/>
    <x v="10"/>
    <s v="Libellula quadrimaculata"/>
    <n v="9"/>
    <s v="AWD"/>
    <x v="3"/>
    <n v="5"/>
    <s v="Korenbouten"/>
    <n v="18"/>
  </r>
  <r>
    <n v="20"/>
    <s v="AWD-EVR-Grote oostelijke plas"/>
    <d v="2013-05-07T12:15:00"/>
    <n v="2"/>
    <x v="2"/>
    <s v="Pyrrhosoma nymphula"/>
    <n v="7"/>
    <s v="AWD"/>
    <x v="3"/>
    <n v="5"/>
    <s v="Waterjuffer"/>
    <n v="18"/>
  </r>
  <r>
    <n v="20"/>
    <s v="AWD-EVR-Grote oostelijke plas"/>
    <d v="2013-05-07T12:15:00"/>
    <n v="4"/>
    <x v="10"/>
    <s v="Libellula quadrimaculata"/>
    <n v="3"/>
    <s v="AWD"/>
    <x v="3"/>
    <n v="5"/>
    <s v="Korenbouten"/>
    <n v="18"/>
  </r>
  <r>
    <n v="20"/>
    <s v="AWD-EVR-Grote oostelijke plas"/>
    <d v="2013-05-28T12:55:00"/>
    <n v="1"/>
    <x v="0"/>
    <s v="Sympecma fusca"/>
    <n v="2"/>
    <s v="AWD"/>
    <x v="3"/>
    <n v="5"/>
    <s v="Pantserjuffers"/>
    <n v="21"/>
  </r>
  <r>
    <n v="20"/>
    <s v="AWD-EVR-Grote oostelijke plas"/>
    <d v="2013-05-28T12:55:00"/>
    <n v="1"/>
    <x v="1"/>
    <s v="Ischnura elegans"/>
    <n v="3"/>
    <s v="AWD"/>
    <x v="3"/>
    <n v="5"/>
    <s v="Waterjuffer"/>
    <n v="21"/>
  </r>
  <r>
    <n v="20"/>
    <s v="AWD-EVR-Grote oostelijke plas"/>
    <d v="2013-05-28T12:55:00"/>
    <n v="1"/>
    <x v="10"/>
    <s v="Libellula quadrimaculata"/>
    <n v="6"/>
    <s v="AWD"/>
    <x v="3"/>
    <n v="5"/>
    <s v="Korenbouten"/>
    <n v="21"/>
  </r>
  <r>
    <n v="20"/>
    <s v="AWD-EVR-Grote oostelijke plas"/>
    <d v="2013-05-28T12:55:00"/>
    <n v="1"/>
    <x v="2"/>
    <s v="Pyrrhosoma nymphula"/>
    <n v="4"/>
    <s v="AWD"/>
    <x v="3"/>
    <n v="5"/>
    <s v="Waterjuffer"/>
    <n v="21"/>
  </r>
  <r>
    <n v="20"/>
    <s v="AWD-EVR-Grote oostelijke plas"/>
    <d v="2013-05-28T12:55:00"/>
    <n v="1"/>
    <x v="3"/>
    <s v="Enallagma cyathigerum"/>
    <n v="8"/>
    <s v="AWD"/>
    <x v="3"/>
    <n v="5"/>
    <s v="Waterjuffer"/>
    <n v="21"/>
  </r>
  <r>
    <n v="20"/>
    <s v="AWD-EVR-Grote oostelijke plas"/>
    <d v="2013-05-28T12:55:00"/>
    <n v="2"/>
    <x v="0"/>
    <s v="Sympecma fusca"/>
    <n v="1"/>
    <s v="AWD"/>
    <x v="3"/>
    <n v="5"/>
    <s v="Pantserjuffers"/>
    <n v="21"/>
  </r>
  <r>
    <n v="20"/>
    <s v="AWD-EVR-Grote oostelijke plas"/>
    <d v="2013-05-28T12:55:00"/>
    <n v="2"/>
    <x v="1"/>
    <s v="Ischnura elegans"/>
    <n v="3"/>
    <s v="AWD"/>
    <x v="3"/>
    <n v="5"/>
    <s v="Waterjuffer"/>
    <n v="21"/>
  </r>
  <r>
    <n v="20"/>
    <s v="AWD-EVR-Grote oostelijke plas"/>
    <d v="2013-05-28T12:55:00"/>
    <n v="2"/>
    <x v="10"/>
    <s v="Libellula quadrimaculata"/>
    <n v="4"/>
    <s v="AWD"/>
    <x v="3"/>
    <n v="5"/>
    <s v="Korenbouten"/>
    <n v="21"/>
  </r>
  <r>
    <n v="20"/>
    <s v="AWD-EVR-Grote oostelijke plas"/>
    <d v="2013-05-28T12:55:00"/>
    <n v="2"/>
    <x v="2"/>
    <s v="Pyrrhosoma nymphula"/>
    <n v="2"/>
    <s v="AWD"/>
    <x v="3"/>
    <n v="5"/>
    <s v="Waterjuffer"/>
    <n v="21"/>
  </r>
  <r>
    <n v="20"/>
    <s v="AWD-EVR-Grote oostelijke plas"/>
    <d v="2013-05-28T12:55:00"/>
    <n v="2"/>
    <x v="3"/>
    <s v="Enallagma cyathigerum"/>
    <n v="22"/>
    <s v="AWD"/>
    <x v="3"/>
    <n v="5"/>
    <s v="Waterjuffer"/>
    <n v="21"/>
  </r>
  <r>
    <n v="20"/>
    <s v="AWD-EVR-Grote oostelijke plas"/>
    <d v="2013-05-28T12:55:00"/>
    <n v="4"/>
    <x v="10"/>
    <s v="Libellula quadrimaculata"/>
    <n v="2"/>
    <s v="AWD"/>
    <x v="3"/>
    <n v="5"/>
    <s v="Korenbouten"/>
    <n v="21"/>
  </r>
  <r>
    <n v="20"/>
    <s v="AWD-EVR-Grote oostelijke plas"/>
    <d v="2013-06-18T11:30:00"/>
    <n v="1"/>
    <x v="6"/>
    <s v="Coenagrion puella"/>
    <n v="15"/>
    <s v="AWD"/>
    <x v="3"/>
    <n v="6"/>
    <s v="Waterjuffer"/>
    <n v="24"/>
  </r>
  <r>
    <n v="20"/>
    <s v="AWD-EVR-Grote oostelijke plas"/>
    <d v="2013-06-18T11:30:00"/>
    <n v="1"/>
    <x v="5"/>
    <s v="Orthetrum cancellatum"/>
    <n v="1"/>
    <s v="AWD"/>
    <x v="3"/>
    <n v="6"/>
    <s v="Korenbouten"/>
    <n v="24"/>
  </r>
  <r>
    <n v="20"/>
    <s v="AWD-EVR-Grote oostelijke plas"/>
    <d v="2013-06-18T11:30:00"/>
    <n v="1"/>
    <x v="9"/>
    <s v="Anax imperator"/>
    <n v="1"/>
    <s v="AWD"/>
    <x v="3"/>
    <n v="6"/>
    <s v="Glazenmakers"/>
    <n v="24"/>
  </r>
  <r>
    <n v="20"/>
    <s v="AWD-EVR-Grote oostelijke plas"/>
    <d v="2013-06-18T11:30:00"/>
    <n v="1"/>
    <x v="10"/>
    <s v="Libellula quadrimaculata"/>
    <n v="10"/>
    <s v="AWD"/>
    <x v="3"/>
    <n v="6"/>
    <s v="Korenbouten"/>
    <n v="24"/>
  </r>
  <r>
    <n v="20"/>
    <s v="AWD-EVR-Grote oostelijke plas"/>
    <d v="2013-06-18T11:30:00"/>
    <n v="1"/>
    <x v="8"/>
    <s v="Aeshna isoceles"/>
    <n v="1"/>
    <s v="AWD"/>
    <x v="3"/>
    <n v="6"/>
    <s v="Glazenmakers"/>
    <n v="24"/>
  </r>
  <r>
    <n v="20"/>
    <s v="AWD-EVR-Grote oostelijke plas"/>
    <d v="2013-06-18T11:30:00"/>
    <n v="1"/>
    <x v="3"/>
    <s v="Enallagma cyathigerum"/>
    <n v="7"/>
    <s v="AWD"/>
    <x v="3"/>
    <n v="6"/>
    <s v="Waterjuffer"/>
    <n v="24"/>
  </r>
  <r>
    <n v="20"/>
    <s v="AWD-EVR-Grote oostelijke plas"/>
    <d v="2013-06-18T11:30:00"/>
    <n v="2"/>
    <x v="6"/>
    <s v="Coenagrion puella"/>
    <n v="20"/>
    <s v="AWD"/>
    <x v="3"/>
    <n v="6"/>
    <s v="Waterjuffer"/>
    <n v="24"/>
  </r>
  <r>
    <n v="20"/>
    <s v="AWD-EVR-Grote oostelijke plas"/>
    <d v="2013-06-18T11:30:00"/>
    <n v="2"/>
    <x v="1"/>
    <s v="Ischnura elegans"/>
    <n v="8"/>
    <s v="AWD"/>
    <x v="3"/>
    <n v="6"/>
    <s v="Waterjuffer"/>
    <n v="24"/>
  </r>
  <r>
    <n v="20"/>
    <s v="AWD-EVR-Grote oostelijke plas"/>
    <d v="2013-06-18T11:30:00"/>
    <n v="2"/>
    <x v="10"/>
    <s v="Libellula quadrimaculata"/>
    <n v="11"/>
    <s v="AWD"/>
    <x v="3"/>
    <n v="6"/>
    <s v="Korenbouten"/>
    <n v="24"/>
  </r>
  <r>
    <n v="20"/>
    <s v="AWD-EVR-Grote oostelijke plas"/>
    <d v="2013-06-18T11:30:00"/>
    <n v="2"/>
    <x v="8"/>
    <s v="Aeshna isoceles"/>
    <n v="2"/>
    <s v="AWD"/>
    <x v="3"/>
    <n v="6"/>
    <s v="Glazenmakers"/>
    <n v="24"/>
  </r>
  <r>
    <n v="20"/>
    <s v="AWD-EVR-Grote oostelijke plas"/>
    <d v="2013-06-18T11:30:00"/>
    <n v="2"/>
    <x v="3"/>
    <s v="Enallagma cyathigerum"/>
    <n v="13"/>
    <s v="AWD"/>
    <x v="3"/>
    <n v="6"/>
    <s v="Waterjuffer"/>
    <n v="24"/>
  </r>
  <r>
    <n v="20"/>
    <s v="AWD-EVR-Grote oostelijke plas"/>
    <d v="2013-06-18T11:30:00"/>
    <n v="4"/>
    <x v="5"/>
    <s v="Orthetrum cancellatum"/>
    <n v="1"/>
    <s v="AWD"/>
    <x v="3"/>
    <n v="6"/>
    <s v="Korenbouten"/>
    <n v="24"/>
  </r>
  <r>
    <n v="20"/>
    <s v="AWD-EVR-Grote oostelijke plas"/>
    <d v="2013-06-18T11:30:00"/>
    <n v="4"/>
    <x v="10"/>
    <s v="Libellula quadrimaculata"/>
    <n v="10"/>
    <s v="AWD"/>
    <x v="3"/>
    <n v="6"/>
    <s v="Korenbouten"/>
    <n v="24"/>
  </r>
  <r>
    <n v="20"/>
    <s v="AWD-EVR-Grote oostelijke plas"/>
    <d v="2013-06-26T12:55:00"/>
    <n v="1"/>
    <x v="1"/>
    <s v="Ischnura elegans"/>
    <n v="1"/>
    <s v="AWD"/>
    <x v="3"/>
    <n v="6"/>
    <s v="Waterjuffer"/>
    <n v="25.142857142857142"/>
  </r>
  <r>
    <n v="20"/>
    <s v="AWD-EVR-Grote oostelijke plas"/>
    <d v="2013-06-26T12:55:00"/>
    <n v="1"/>
    <x v="3"/>
    <s v="Enallagma cyathigerum"/>
    <n v="11"/>
    <s v="AWD"/>
    <x v="3"/>
    <n v="6"/>
    <s v="Waterjuffer"/>
    <n v="25.142857142857142"/>
  </r>
  <r>
    <n v="20"/>
    <s v="AWD-EVR-Grote oostelijke plas"/>
    <d v="2013-06-26T12:55:00"/>
    <n v="2"/>
    <x v="1"/>
    <s v="Ischnura elegans"/>
    <n v="3"/>
    <s v="AWD"/>
    <x v="3"/>
    <n v="6"/>
    <s v="Waterjuffer"/>
    <n v="25.142857142857142"/>
  </r>
  <r>
    <n v="20"/>
    <s v="AWD-EVR-Grote oostelijke plas"/>
    <d v="2013-06-26T12:55:00"/>
    <n v="2"/>
    <x v="4"/>
    <s v="Coenagrion pulchellum"/>
    <n v="1"/>
    <s v="AWD"/>
    <x v="3"/>
    <n v="6"/>
    <s v="Waterjuffer"/>
    <n v="25.142857142857142"/>
  </r>
  <r>
    <n v="20"/>
    <s v="AWD-EVR-Grote oostelijke plas"/>
    <d v="2013-06-26T12:55:00"/>
    <n v="2"/>
    <x v="10"/>
    <s v="Libellula quadrimaculata"/>
    <n v="1"/>
    <s v="AWD"/>
    <x v="3"/>
    <n v="6"/>
    <s v="Korenbouten"/>
    <n v="25.142857142857142"/>
  </r>
  <r>
    <n v="20"/>
    <s v="AWD-EVR-Grote oostelijke plas"/>
    <d v="2013-06-26T12:55:00"/>
    <n v="2"/>
    <x v="3"/>
    <s v="Enallagma cyathigerum"/>
    <n v="13"/>
    <s v="AWD"/>
    <x v="3"/>
    <n v="6"/>
    <s v="Waterjuffer"/>
    <n v="25.142857142857142"/>
  </r>
  <r>
    <n v="20"/>
    <s v="AWD-EVR-Grote oostelijke plas"/>
    <d v="2013-06-26T12:55:00"/>
    <n v="4"/>
    <x v="7"/>
    <s v="Brachytron pratense"/>
    <n v="2"/>
    <s v="AWD"/>
    <x v="3"/>
    <n v="6"/>
    <s v="Glazenmakers"/>
    <n v="25.142857142857142"/>
  </r>
  <r>
    <n v="20"/>
    <s v="AWD-EVR-Grote oostelijke plas"/>
    <d v="2013-06-26T12:55:00"/>
    <n v="4"/>
    <x v="9"/>
    <s v="Anax imperator"/>
    <n v="1"/>
    <s v="AWD"/>
    <x v="3"/>
    <n v="6"/>
    <s v="Glazenmakers"/>
    <n v="25.142857142857142"/>
  </r>
  <r>
    <n v="20"/>
    <s v="AWD-EVR-Grote oostelijke plas"/>
    <d v="2013-06-26T12:55:00"/>
    <n v="4"/>
    <x v="10"/>
    <s v="Libellula quadrimaculata"/>
    <n v="3"/>
    <s v="AWD"/>
    <x v="3"/>
    <n v="6"/>
    <s v="Korenbouten"/>
    <n v="25.142857142857142"/>
  </r>
  <r>
    <n v="20"/>
    <s v="AWD-EVR-Grote oostelijke plas"/>
    <d v="2013-07-02T13:30:00"/>
    <n v="1"/>
    <x v="6"/>
    <s v="Coenagrion puella"/>
    <n v="3"/>
    <s v="AWD"/>
    <x v="3"/>
    <n v="7"/>
    <s v="Waterjuffer"/>
    <n v="26"/>
  </r>
  <r>
    <n v="20"/>
    <s v="AWD-EVR-Grote oostelijke plas"/>
    <d v="2013-07-02T13:30:00"/>
    <n v="1"/>
    <x v="9"/>
    <s v="Anax imperator"/>
    <n v="3"/>
    <s v="AWD"/>
    <x v="3"/>
    <n v="7"/>
    <s v="Glazenmakers"/>
    <n v="26"/>
  </r>
  <r>
    <n v="20"/>
    <s v="AWD-EVR-Grote oostelijke plas"/>
    <d v="2013-07-02T13:30:00"/>
    <n v="1"/>
    <x v="1"/>
    <s v="Ischnura elegans"/>
    <n v="3"/>
    <s v="AWD"/>
    <x v="3"/>
    <n v="7"/>
    <s v="Waterjuffer"/>
    <n v="26"/>
  </r>
  <r>
    <n v="20"/>
    <s v="AWD-EVR-Grote oostelijke plas"/>
    <d v="2013-07-02T13:30:00"/>
    <n v="1"/>
    <x v="10"/>
    <s v="Libellula quadrimaculata"/>
    <n v="3"/>
    <s v="AWD"/>
    <x v="3"/>
    <n v="7"/>
    <s v="Korenbouten"/>
    <n v="26"/>
  </r>
  <r>
    <n v="20"/>
    <s v="AWD-EVR-Grote oostelijke plas"/>
    <d v="2013-07-02T13:30:00"/>
    <n v="1"/>
    <x v="8"/>
    <s v="Aeshna isoceles"/>
    <n v="1"/>
    <s v="AWD"/>
    <x v="3"/>
    <n v="7"/>
    <s v="Glazenmakers"/>
    <n v="26"/>
  </r>
  <r>
    <n v="20"/>
    <s v="AWD-EVR-Grote oostelijke plas"/>
    <d v="2013-07-02T13:30:00"/>
    <n v="1"/>
    <x v="3"/>
    <s v="Enallagma cyathigerum"/>
    <n v="5"/>
    <s v="AWD"/>
    <x v="3"/>
    <n v="7"/>
    <s v="Waterjuffer"/>
    <n v="26"/>
  </r>
  <r>
    <n v="20"/>
    <s v="AWD-EVR-Grote oostelijke plas"/>
    <d v="2013-07-02T13:30:00"/>
    <n v="2"/>
    <x v="6"/>
    <s v="Coenagrion puella"/>
    <n v="6"/>
    <s v="AWD"/>
    <x v="3"/>
    <n v="7"/>
    <s v="Waterjuffer"/>
    <n v="26"/>
  </r>
  <r>
    <n v="20"/>
    <s v="AWD-EVR-Grote oostelijke plas"/>
    <d v="2013-07-02T13:30:00"/>
    <n v="2"/>
    <x v="12"/>
    <s v="Sympetrum striolatum"/>
    <n v="1"/>
    <s v="AWD"/>
    <x v="3"/>
    <n v="7"/>
    <s v="Korenbouten"/>
    <n v="26"/>
  </r>
  <r>
    <n v="20"/>
    <s v="AWD-EVR-Grote oostelijke plas"/>
    <d v="2013-07-02T13:30:00"/>
    <n v="2"/>
    <x v="23"/>
    <s v="Sympetrum striolatum/vulgatum"/>
    <n v="2"/>
    <s v="AWD"/>
    <x v="3"/>
    <n v="7"/>
    <s v="Korenbouten"/>
    <n v="26"/>
  </r>
  <r>
    <n v="20"/>
    <s v="AWD-EVR-Grote oostelijke plas"/>
    <d v="2013-07-02T13:30:00"/>
    <n v="2"/>
    <x v="1"/>
    <s v="Ischnura elegans"/>
    <n v="4"/>
    <s v="AWD"/>
    <x v="3"/>
    <n v="7"/>
    <s v="Waterjuffer"/>
    <n v="26"/>
  </r>
  <r>
    <n v="20"/>
    <s v="AWD-EVR-Grote oostelijke plas"/>
    <d v="2013-07-02T13:30:00"/>
    <n v="2"/>
    <x v="10"/>
    <s v="Libellula quadrimaculata"/>
    <n v="3"/>
    <s v="AWD"/>
    <x v="3"/>
    <n v="7"/>
    <s v="Korenbouten"/>
    <n v="26"/>
  </r>
  <r>
    <n v="20"/>
    <s v="AWD-EVR-Grote oostelijke plas"/>
    <d v="2013-07-02T13:30:00"/>
    <n v="2"/>
    <x v="8"/>
    <s v="Aeshna isoceles"/>
    <n v="2"/>
    <s v="AWD"/>
    <x v="3"/>
    <n v="7"/>
    <s v="Glazenmakers"/>
    <n v="26"/>
  </r>
  <r>
    <n v="20"/>
    <s v="AWD-EVR-Grote oostelijke plas"/>
    <d v="2013-07-02T13:30:00"/>
    <n v="2"/>
    <x v="3"/>
    <s v="Enallagma cyathigerum"/>
    <n v="6"/>
    <s v="AWD"/>
    <x v="3"/>
    <n v="7"/>
    <s v="Waterjuffer"/>
    <n v="26"/>
  </r>
  <r>
    <n v="20"/>
    <s v="AWD-EVR-Grote oostelijke plas"/>
    <d v="2013-07-02T13:30:00"/>
    <n v="4"/>
    <x v="9"/>
    <s v="Anax imperator"/>
    <n v="2"/>
    <s v="AWD"/>
    <x v="3"/>
    <n v="7"/>
    <s v="Glazenmakers"/>
    <n v="26"/>
  </r>
  <r>
    <n v="20"/>
    <s v="AWD-EVR-Grote oostelijke plas"/>
    <d v="2013-07-02T13:30:00"/>
    <n v="4"/>
    <x v="10"/>
    <s v="Libellula quadrimaculata"/>
    <n v="2"/>
    <s v="AWD"/>
    <x v="3"/>
    <n v="7"/>
    <s v="Korenbouten"/>
    <n v="26"/>
  </r>
  <r>
    <n v="20"/>
    <s v="AWD-EVR-Grote oostelijke plas"/>
    <d v="2013-07-10T12:00:00"/>
    <n v="1"/>
    <x v="23"/>
    <s v="Sympetrum striolatum/vulgatum"/>
    <n v="2"/>
    <s v="AWD"/>
    <x v="3"/>
    <n v="7"/>
    <s v="Korenbouten"/>
    <n v="27.142857142857142"/>
  </r>
  <r>
    <n v="20"/>
    <s v="AWD-EVR-Grote oostelijke plas"/>
    <d v="2013-07-10T12:00:00"/>
    <n v="1"/>
    <x v="1"/>
    <s v="Ischnura elegans"/>
    <n v="2"/>
    <s v="AWD"/>
    <x v="3"/>
    <n v="7"/>
    <s v="Waterjuffer"/>
    <n v="27.142857142857142"/>
  </r>
  <r>
    <n v="20"/>
    <s v="AWD-EVR-Grote oostelijke plas"/>
    <d v="2013-07-10T12:00:00"/>
    <n v="1"/>
    <x v="3"/>
    <s v="Enallagma cyathigerum"/>
    <n v="8"/>
    <s v="AWD"/>
    <x v="3"/>
    <n v="7"/>
    <s v="Waterjuffer"/>
    <n v="27.142857142857142"/>
  </r>
  <r>
    <n v="20"/>
    <s v="AWD-EVR-Grote oostelijke plas"/>
    <d v="2013-07-10T12:00:00"/>
    <n v="2"/>
    <x v="6"/>
    <s v="Coenagrion puella"/>
    <n v="3"/>
    <s v="AWD"/>
    <x v="3"/>
    <n v="7"/>
    <s v="Waterjuffer"/>
    <n v="27.142857142857142"/>
  </r>
  <r>
    <n v="20"/>
    <s v="AWD-EVR-Grote oostelijke plas"/>
    <d v="2013-07-10T12:00:00"/>
    <n v="2"/>
    <x v="12"/>
    <s v="Sympetrum striolatum"/>
    <n v="1"/>
    <s v="AWD"/>
    <x v="3"/>
    <n v="7"/>
    <s v="Korenbouten"/>
    <n v="27.142857142857142"/>
  </r>
  <r>
    <n v="20"/>
    <s v="AWD-EVR-Grote oostelijke plas"/>
    <d v="2013-07-10T12:00:00"/>
    <n v="2"/>
    <x v="23"/>
    <s v="Sympetrum striolatum/vulgatum"/>
    <n v="4"/>
    <s v="AWD"/>
    <x v="3"/>
    <n v="7"/>
    <s v="Korenbouten"/>
    <n v="27.142857142857142"/>
  </r>
  <r>
    <n v="20"/>
    <s v="AWD-EVR-Grote oostelijke plas"/>
    <d v="2013-07-10T12:00:00"/>
    <n v="2"/>
    <x v="1"/>
    <s v="Ischnura elegans"/>
    <n v="2"/>
    <s v="AWD"/>
    <x v="3"/>
    <n v="7"/>
    <s v="Waterjuffer"/>
    <n v="27.142857142857142"/>
  </r>
  <r>
    <n v="20"/>
    <s v="AWD-EVR-Grote oostelijke plas"/>
    <d v="2013-07-10T12:00:00"/>
    <n v="2"/>
    <x v="3"/>
    <s v="Enallagma cyathigerum"/>
    <n v="5"/>
    <s v="AWD"/>
    <x v="3"/>
    <n v="7"/>
    <s v="Waterjuffer"/>
    <n v="27.142857142857142"/>
  </r>
  <r>
    <n v="20"/>
    <s v="AWD-EVR-Grote oostelijke plas"/>
    <d v="2013-07-18T11:45:00"/>
    <n v="1"/>
    <x v="5"/>
    <s v="Orthetrum cancellatum"/>
    <n v="1"/>
    <s v="AWD"/>
    <x v="3"/>
    <n v="7"/>
    <s v="Korenbouten"/>
    <n v="28.285714285714285"/>
  </r>
  <r>
    <n v="20"/>
    <s v="AWD-EVR-Grote oostelijke plas"/>
    <d v="2013-07-18T11:45:00"/>
    <n v="1"/>
    <x v="11"/>
    <s v="Lestes sponsa"/>
    <n v="2"/>
    <s v="AWD"/>
    <x v="3"/>
    <n v="7"/>
    <s v="Pantserjuffers"/>
    <n v="28.285714285714285"/>
  </r>
  <r>
    <n v="20"/>
    <s v="AWD-EVR-Grote oostelijke plas"/>
    <d v="2013-07-18T11:45:00"/>
    <n v="1"/>
    <x v="9"/>
    <s v="Anax imperator"/>
    <n v="1"/>
    <s v="AWD"/>
    <x v="3"/>
    <n v="7"/>
    <s v="Glazenmakers"/>
    <n v="28.285714285714285"/>
  </r>
  <r>
    <n v="20"/>
    <s v="AWD-EVR-Grote oostelijke plas"/>
    <d v="2013-07-18T11:45:00"/>
    <n v="1"/>
    <x v="1"/>
    <s v="Ischnura elegans"/>
    <n v="1"/>
    <s v="AWD"/>
    <x v="3"/>
    <n v="7"/>
    <s v="Waterjuffer"/>
    <n v="28.285714285714285"/>
  </r>
  <r>
    <n v="20"/>
    <s v="AWD-EVR-Grote oostelijke plas"/>
    <d v="2013-07-18T11:45:00"/>
    <n v="1"/>
    <x v="17"/>
    <s v="Sympetrum vulgatum"/>
    <n v="2"/>
    <s v="AWD"/>
    <x v="3"/>
    <n v="7"/>
    <s v="Korenbouten"/>
    <n v="28.285714285714285"/>
  </r>
  <r>
    <n v="20"/>
    <s v="AWD-EVR-Grote oostelijke plas"/>
    <d v="2013-07-18T11:45:00"/>
    <n v="1"/>
    <x v="3"/>
    <s v="Enallagma cyathigerum"/>
    <n v="16"/>
    <s v="AWD"/>
    <x v="3"/>
    <n v="7"/>
    <s v="Waterjuffer"/>
    <n v="28.285714285714285"/>
  </r>
  <r>
    <n v="20"/>
    <s v="AWD-EVR-Grote oostelijke plas"/>
    <d v="2013-07-18T11:45:00"/>
    <n v="2"/>
    <x v="6"/>
    <s v="Coenagrion puella"/>
    <n v="1"/>
    <s v="AWD"/>
    <x v="3"/>
    <n v="7"/>
    <s v="Waterjuffer"/>
    <n v="28.285714285714285"/>
  </r>
  <r>
    <n v="20"/>
    <s v="AWD-EVR-Grote oostelijke plas"/>
    <d v="2013-07-18T11:45:00"/>
    <n v="2"/>
    <x v="12"/>
    <s v="Sympetrum striolatum"/>
    <n v="3"/>
    <s v="AWD"/>
    <x v="3"/>
    <n v="7"/>
    <s v="Korenbouten"/>
    <n v="28.285714285714285"/>
  </r>
  <r>
    <n v="20"/>
    <s v="AWD-EVR-Grote oostelijke plas"/>
    <d v="2013-07-18T11:45:00"/>
    <n v="2"/>
    <x v="5"/>
    <s v="Orthetrum cancellatum"/>
    <n v="1"/>
    <s v="AWD"/>
    <x v="3"/>
    <n v="7"/>
    <s v="Korenbouten"/>
    <n v="28.285714285714285"/>
  </r>
  <r>
    <n v="20"/>
    <s v="AWD-EVR-Grote oostelijke plas"/>
    <d v="2013-07-18T11:45:00"/>
    <n v="2"/>
    <x v="9"/>
    <s v="Anax imperator"/>
    <n v="1"/>
    <s v="AWD"/>
    <x v="3"/>
    <n v="7"/>
    <s v="Glazenmakers"/>
    <n v="28.285714285714285"/>
  </r>
  <r>
    <n v="20"/>
    <s v="AWD-EVR-Grote oostelijke plas"/>
    <d v="2013-07-18T11:45:00"/>
    <n v="2"/>
    <x v="3"/>
    <s v="Enallagma cyathigerum"/>
    <n v="7"/>
    <s v="AWD"/>
    <x v="3"/>
    <n v="7"/>
    <s v="Waterjuffer"/>
    <n v="28.285714285714285"/>
  </r>
  <r>
    <n v="20"/>
    <s v="AWD-EVR-Grote oostelijke plas"/>
    <d v="2013-07-30T11:50:00"/>
    <n v="1"/>
    <x v="12"/>
    <s v="Sympetrum striolatum"/>
    <n v="1"/>
    <s v="AWD"/>
    <x v="3"/>
    <n v="7"/>
    <s v="Korenbouten"/>
    <n v="30"/>
  </r>
  <r>
    <n v="20"/>
    <s v="AWD-EVR-Grote oostelijke plas"/>
    <d v="2013-07-30T11:50:00"/>
    <n v="1"/>
    <x v="1"/>
    <s v="Ischnura elegans"/>
    <n v="1"/>
    <s v="AWD"/>
    <x v="3"/>
    <n v="7"/>
    <s v="Waterjuffer"/>
    <n v="30"/>
  </r>
  <r>
    <n v="20"/>
    <s v="AWD-EVR-Grote oostelijke plas"/>
    <d v="2013-07-30T11:50:00"/>
    <n v="1"/>
    <x v="3"/>
    <s v="Enallagma cyathigerum"/>
    <n v="7"/>
    <s v="AWD"/>
    <x v="3"/>
    <n v="7"/>
    <s v="Waterjuffer"/>
    <n v="30"/>
  </r>
  <r>
    <n v="20"/>
    <s v="AWD-EVR-Grote oostelijke plas"/>
    <d v="2013-07-30T11:50:00"/>
    <n v="2"/>
    <x v="6"/>
    <s v="Coenagrion puella"/>
    <n v="1"/>
    <s v="AWD"/>
    <x v="3"/>
    <n v="7"/>
    <s v="Waterjuffer"/>
    <n v="30"/>
  </r>
  <r>
    <n v="20"/>
    <s v="AWD-EVR-Grote oostelijke plas"/>
    <d v="2013-07-30T11:50:00"/>
    <n v="2"/>
    <x v="11"/>
    <s v="Lestes sponsa"/>
    <n v="1"/>
    <s v="AWD"/>
    <x v="3"/>
    <n v="7"/>
    <s v="Pantserjuffers"/>
    <n v="30"/>
  </r>
  <r>
    <n v="20"/>
    <s v="AWD-EVR-Grote oostelijke plas"/>
    <d v="2013-07-30T11:50:00"/>
    <n v="2"/>
    <x v="13"/>
    <s v="Chalcolestes viridis"/>
    <n v="1"/>
    <s v="AWD"/>
    <x v="3"/>
    <n v="7"/>
    <s v="Pantserjuffers"/>
    <n v="30"/>
  </r>
  <r>
    <n v="20"/>
    <s v="AWD-EVR-Grote oostelijke plas"/>
    <d v="2013-07-30T11:50:00"/>
    <n v="2"/>
    <x v="1"/>
    <s v="Ischnura elegans"/>
    <n v="3"/>
    <s v="AWD"/>
    <x v="3"/>
    <n v="7"/>
    <s v="Waterjuffer"/>
    <n v="30"/>
  </r>
  <r>
    <n v="20"/>
    <s v="AWD-EVR-Grote oostelijke plas"/>
    <d v="2013-07-30T11:50:00"/>
    <n v="2"/>
    <x v="3"/>
    <s v="Enallagma cyathigerum"/>
    <n v="6"/>
    <s v="AWD"/>
    <x v="3"/>
    <n v="7"/>
    <s v="Waterjuffer"/>
    <n v="30"/>
  </r>
  <r>
    <n v="20"/>
    <s v="AWD-EVR-Grote oostelijke plas"/>
    <d v="2013-07-30T11:50:00"/>
    <n v="4"/>
    <x v="8"/>
    <s v="Aeshna isoceles"/>
    <n v="1"/>
    <s v="AWD"/>
    <x v="3"/>
    <n v="7"/>
    <s v="Glazenmakers"/>
    <n v="30"/>
  </r>
  <r>
    <n v="20"/>
    <s v="AWD-EVR-Grote oostelijke plas"/>
    <d v="2013-08-13T13:10:00"/>
    <n v="1"/>
    <x v="6"/>
    <s v="Coenagrion puella"/>
    <n v="2"/>
    <s v="AWD"/>
    <x v="3"/>
    <n v="8"/>
    <s v="Waterjuffer"/>
    <n v="32"/>
  </r>
  <r>
    <n v="20"/>
    <s v="AWD-EVR-Grote oostelijke plas"/>
    <d v="2013-08-13T13:10:00"/>
    <n v="1"/>
    <x v="23"/>
    <s v="Sympetrum striolatum/vulgatum"/>
    <n v="3"/>
    <s v="AWD"/>
    <x v="3"/>
    <n v="8"/>
    <s v="Korenbouten"/>
    <n v="32"/>
  </r>
  <r>
    <n v="20"/>
    <s v="AWD-EVR-Grote oostelijke plas"/>
    <d v="2013-08-13T13:10:00"/>
    <n v="1"/>
    <x v="9"/>
    <s v="Anax imperator"/>
    <n v="1"/>
    <s v="AWD"/>
    <x v="3"/>
    <n v="8"/>
    <s v="Glazenmakers"/>
    <n v="32"/>
  </r>
  <r>
    <n v="20"/>
    <s v="AWD-EVR-Grote oostelijke plas"/>
    <d v="2013-08-13T13:10:00"/>
    <n v="1"/>
    <x v="14"/>
    <s v="Aeshna mixta"/>
    <n v="1"/>
    <s v="AWD"/>
    <x v="3"/>
    <n v="8"/>
    <s v="Glazenmakers"/>
    <n v="32"/>
  </r>
  <r>
    <n v="20"/>
    <s v="AWD-EVR-Grote oostelijke plas"/>
    <d v="2013-08-13T13:10:00"/>
    <n v="1"/>
    <x v="3"/>
    <s v="Enallagma cyathigerum"/>
    <n v="2"/>
    <s v="AWD"/>
    <x v="3"/>
    <n v="8"/>
    <s v="Waterjuffer"/>
    <n v="32"/>
  </r>
  <r>
    <n v="20"/>
    <s v="AWD-EVR-Grote oostelijke plas"/>
    <d v="2013-08-13T13:10:00"/>
    <n v="2"/>
    <x v="0"/>
    <s v="Sympecma fusca"/>
    <n v="2"/>
    <s v="AWD"/>
    <x v="3"/>
    <n v="8"/>
    <s v="Pantserjuffers"/>
    <n v="32"/>
  </r>
  <r>
    <n v="20"/>
    <s v="AWD-EVR-Grote oostelijke plas"/>
    <d v="2013-08-13T13:10:00"/>
    <n v="2"/>
    <x v="23"/>
    <s v="Sympetrum striolatum/vulgatum"/>
    <n v="7"/>
    <s v="AWD"/>
    <x v="3"/>
    <n v="8"/>
    <s v="Korenbouten"/>
    <n v="32"/>
  </r>
  <r>
    <n v="20"/>
    <s v="AWD-EVR-Grote oostelijke plas"/>
    <d v="2013-08-13T13:10:00"/>
    <n v="2"/>
    <x v="11"/>
    <s v="Lestes sponsa"/>
    <n v="3"/>
    <s v="AWD"/>
    <x v="3"/>
    <n v="8"/>
    <s v="Pantserjuffers"/>
    <n v="32"/>
  </r>
  <r>
    <n v="20"/>
    <s v="AWD-EVR-Grote oostelijke plas"/>
    <d v="2013-08-13T13:10:00"/>
    <n v="2"/>
    <x v="3"/>
    <s v="Enallagma cyathigerum"/>
    <n v="3"/>
    <s v="AWD"/>
    <x v="3"/>
    <n v="8"/>
    <s v="Waterjuffer"/>
    <n v="32"/>
  </r>
  <r>
    <n v="20"/>
    <s v="AWD-EVR-Grote oostelijke plas"/>
    <d v="2013-08-13T13:10:00"/>
    <n v="4"/>
    <x v="0"/>
    <s v="Sympecma fusca"/>
    <n v="1"/>
    <s v="AWD"/>
    <x v="3"/>
    <n v="8"/>
    <s v="Pantserjuffers"/>
    <n v="32"/>
  </r>
  <r>
    <n v="20"/>
    <s v="AWD-EVR-Grote oostelijke plas"/>
    <d v="2013-08-20T11:45:00"/>
    <n v="1"/>
    <x v="13"/>
    <s v="Chalcolestes viridis"/>
    <n v="1"/>
    <s v="AWD"/>
    <x v="3"/>
    <n v="8"/>
    <s v="Pantserjuffers"/>
    <n v="33"/>
  </r>
  <r>
    <n v="20"/>
    <s v="AWD-EVR-Grote oostelijke plas"/>
    <d v="2013-08-20T11:45:00"/>
    <n v="1"/>
    <x v="1"/>
    <s v="Ischnura elegans"/>
    <n v="1"/>
    <s v="AWD"/>
    <x v="3"/>
    <n v="8"/>
    <s v="Waterjuffer"/>
    <n v="33"/>
  </r>
  <r>
    <n v="20"/>
    <s v="AWD-EVR-Grote oostelijke plas"/>
    <d v="2013-08-20T11:45:00"/>
    <n v="1"/>
    <x v="14"/>
    <s v="Aeshna mixta"/>
    <n v="2"/>
    <s v="AWD"/>
    <x v="3"/>
    <n v="8"/>
    <s v="Glazenmakers"/>
    <n v="33"/>
  </r>
  <r>
    <n v="20"/>
    <s v="AWD-EVR-Grote oostelijke plas"/>
    <d v="2013-08-20T11:45:00"/>
    <n v="1"/>
    <x v="3"/>
    <s v="Enallagma cyathigerum"/>
    <n v="5"/>
    <s v="AWD"/>
    <x v="3"/>
    <n v="8"/>
    <s v="Waterjuffer"/>
    <n v="33"/>
  </r>
  <r>
    <n v="20"/>
    <s v="AWD-EVR-Grote oostelijke plas"/>
    <d v="2013-08-20T11:45:00"/>
    <n v="2"/>
    <x v="0"/>
    <s v="Sympecma fusca"/>
    <n v="2"/>
    <s v="AWD"/>
    <x v="3"/>
    <n v="8"/>
    <s v="Pantserjuffers"/>
    <n v="33"/>
  </r>
  <r>
    <n v="20"/>
    <s v="AWD-EVR-Grote oostelijke plas"/>
    <d v="2013-08-20T11:45:00"/>
    <n v="2"/>
    <x v="11"/>
    <s v="Lestes sponsa"/>
    <n v="2"/>
    <s v="AWD"/>
    <x v="3"/>
    <n v="8"/>
    <s v="Pantserjuffers"/>
    <n v="33"/>
  </r>
  <r>
    <n v="20"/>
    <s v="AWD-EVR-Grote oostelijke plas"/>
    <d v="2013-08-20T11:45:00"/>
    <n v="2"/>
    <x v="1"/>
    <s v="Ischnura elegans"/>
    <n v="1"/>
    <s v="AWD"/>
    <x v="3"/>
    <n v="8"/>
    <s v="Waterjuffer"/>
    <n v="33"/>
  </r>
  <r>
    <n v="20"/>
    <s v="AWD-EVR-Grote oostelijke plas"/>
    <d v="2013-08-20T11:45:00"/>
    <n v="2"/>
    <x v="3"/>
    <s v="Enallagma cyathigerum"/>
    <n v="3"/>
    <s v="AWD"/>
    <x v="3"/>
    <n v="8"/>
    <s v="Waterjuffer"/>
    <n v="33"/>
  </r>
  <r>
    <n v="20"/>
    <s v="AWD-EVR-Grote oostelijke plas"/>
    <d v="2013-08-20T11:45:00"/>
    <n v="4"/>
    <x v="0"/>
    <s v="Sympecma fusca"/>
    <n v="9"/>
    <s v="AWD"/>
    <x v="3"/>
    <n v="8"/>
    <s v="Pantserjuffers"/>
    <n v="33"/>
  </r>
  <r>
    <n v="20"/>
    <s v="AWD-EVR-Grote oostelijke plas"/>
    <d v="2013-09-06T13:50:00"/>
    <n v="1"/>
    <x v="6"/>
    <s v="Coenagrion puella"/>
    <n v="1"/>
    <s v="AWD"/>
    <x v="3"/>
    <n v="9"/>
    <s v="Waterjuffer"/>
    <n v="35.428571428571431"/>
  </r>
  <r>
    <n v="20"/>
    <s v="AWD-EVR-Grote oostelijke plas"/>
    <d v="2013-09-06T13:50:00"/>
    <n v="1"/>
    <x v="23"/>
    <s v="Sympetrum striolatum/vulgatum"/>
    <n v="4"/>
    <s v="AWD"/>
    <x v="3"/>
    <n v="9"/>
    <s v="Korenbouten"/>
    <n v="35.428571428571431"/>
  </r>
  <r>
    <n v="20"/>
    <s v="AWD-EVR-Grote oostelijke plas"/>
    <d v="2013-09-06T13:50:00"/>
    <n v="1"/>
    <x v="13"/>
    <s v="Chalcolestes viridis"/>
    <n v="2"/>
    <s v="AWD"/>
    <x v="3"/>
    <n v="9"/>
    <s v="Pantserjuffers"/>
    <n v="35.428571428571431"/>
  </r>
  <r>
    <n v="20"/>
    <s v="AWD-EVR-Grote oostelijke plas"/>
    <d v="2013-09-06T13:50:00"/>
    <n v="1"/>
    <x v="14"/>
    <s v="Aeshna mixta"/>
    <n v="1"/>
    <s v="AWD"/>
    <x v="3"/>
    <n v="9"/>
    <s v="Glazenmakers"/>
    <n v="35.428571428571431"/>
  </r>
  <r>
    <n v="20"/>
    <s v="AWD-EVR-Grote oostelijke plas"/>
    <d v="2013-09-06T13:50:00"/>
    <n v="1"/>
    <x v="3"/>
    <s v="Enallagma cyathigerum"/>
    <n v="2"/>
    <s v="AWD"/>
    <x v="3"/>
    <n v="9"/>
    <s v="Waterjuffer"/>
    <n v="35.428571428571431"/>
  </r>
  <r>
    <n v="20"/>
    <s v="AWD-EVR-Grote oostelijke plas"/>
    <d v="2013-09-06T13:50:00"/>
    <n v="1"/>
    <x v="15"/>
    <s v="Sympetrum danae"/>
    <n v="5"/>
    <s v="AWD"/>
    <x v="3"/>
    <n v="9"/>
    <s v="Korenbouten"/>
    <n v="35.428571428571431"/>
  </r>
  <r>
    <n v="20"/>
    <s v="AWD-EVR-Grote oostelijke plas"/>
    <d v="2013-09-06T13:50:00"/>
    <n v="2"/>
    <x v="23"/>
    <s v="Sympetrum striolatum/vulgatum"/>
    <n v="7"/>
    <s v="AWD"/>
    <x v="3"/>
    <n v="9"/>
    <s v="Korenbouten"/>
    <n v="35.428571428571431"/>
  </r>
  <r>
    <n v="20"/>
    <s v="AWD-EVR-Grote oostelijke plas"/>
    <d v="2013-09-06T13:50:00"/>
    <n v="2"/>
    <x v="13"/>
    <s v="Chalcolestes viridis"/>
    <n v="1"/>
    <s v="AWD"/>
    <x v="3"/>
    <n v="9"/>
    <s v="Pantserjuffers"/>
    <n v="35.428571428571431"/>
  </r>
  <r>
    <n v="20"/>
    <s v="AWD-EVR-Grote oostelijke plas"/>
    <d v="2013-09-06T13:50:00"/>
    <n v="2"/>
    <x v="14"/>
    <s v="Aeshna mixta"/>
    <n v="1"/>
    <s v="AWD"/>
    <x v="3"/>
    <n v="9"/>
    <s v="Glazenmakers"/>
    <n v="35.428571428571431"/>
  </r>
  <r>
    <n v="20"/>
    <s v="AWD-EVR-Grote oostelijke plas"/>
    <d v="2013-09-06T13:50:00"/>
    <n v="2"/>
    <x v="3"/>
    <s v="Enallagma cyathigerum"/>
    <n v="1"/>
    <s v="AWD"/>
    <x v="3"/>
    <n v="9"/>
    <s v="Waterjuffer"/>
    <n v="35.428571428571431"/>
  </r>
  <r>
    <n v="20"/>
    <s v="AWD-EVR-Grote oostelijke plas"/>
    <d v="2013-09-06T13:50:00"/>
    <n v="2"/>
    <x v="15"/>
    <s v="Sympetrum danae"/>
    <n v="2"/>
    <s v="AWD"/>
    <x v="3"/>
    <n v="9"/>
    <s v="Korenbouten"/>
    <n v="35.428571428571431"/>
  </r>
  <r>
    <n v="20"/>
    <s v="AWD-EVR-Grote oostelijke plas"/>
    <d v="2013-09-27T14:20:00"/>
    <n v="1"/>
    <x v="23"/>
    <s v="Sympetrum striolatum/vulgatum"/>
    <n v="2"/>
    <s v="AWD"/>
    <x v="3"/>
    <n v="9"/>
    <s v="Korenbouten"/>
    <n v="38.428571428571431"/>
  </r>
  <r>
    <n v="20"/>
    <s v="AWD-EVR-Grote oostelijke plas"/>
    <d v="2013-09-27T14:20:00"/>
    <n v="1"/>
    <x v="13"/>
    <s v="Chalcolestes viridis"/>
    <n v="6"/>
    <s v="AWD"/>
    <x v="3"/>
    <n v="9"/>
    <s v="Pantserjuffers"/>
    <n v="38.428571428571431"/>
  </r>
  <r>
    <n v="20"/>
    <s v="AWD-EVR-Grote oostelijke plas"/>
    <d v="2013-09-27T14:20:00"/>
    <n v="1"/>
    <x v="14"/>
    <s v="Aeshna mixta"/>
    <n v="1"/>
    <s v="AWD"/>
    <x v="3"/>
    <n v="9"/>
    <s v="Glazenmakers"/>
    <n v="38.428571428571431"/>
  </r>
  <r>
    <n v="20"/>
    <s v="AWD-EVR-Grote oostelijke plas"/>
    <d v="2013-09-27T14:20:00"/>
    <n v="2"/>
    <x v="23"/>
    <s v="Sympetrum striolatum/vulgatum"/>
    <n v="7"/>
    <s v="AWD"/>
    <x v="3"/>
    <n v="9"/>
    <s v="Korenbouten"/>
    <n v="38.428571428571431"/>
  </r>
  <r>
    <n v="20"/>
    <s v="AWD-EVR-Grote oostelijke plas"/>
    <d v="2013-09-27T14:20:00"/>
    <n v="2"/>
    <x v="13"/>
    <s v="Chalcolestes viridis"/>
    <n v="1"/>
    <s v="AWD"/>
    <x v="3"/>
    <n v="9"/>
    <s v="Pantserjuffers"/>
    <n v="38.428571428571431"/>
  </r>
  <r>
    <n v="20"/>
    <s v="AWD-EVR-Grote oostelijke plas"/>
    <d v="2014-05-20T13:15:00"/>
    <n v="1"/>
    <x v="7"/>
    <s v="Brachytron pratense"/>
    <n v="1"/>
    <s v="AWD"/>
    <x v="4"/>
    <n v="5"/>
    <s v="Glazenmakers"/>
    <n v="19.857142857142858"/>
  </r>
  <r>
    <n v="20"/>
    <s v="AWD-EVR-Grote oostelijke plas"/>
    <d v="2014-05-20T13:15:00"/>
    <n v="1"/>
    <x v="1"/>
    <s v="Ischnura elegans"/>
    <n v="2"/>
    <s v="AWD"/>
    <x v="4"/>
    <n v="5"/>
    <s v="Waterjuffer"/>
    <n v="19.857142857142858"/>
  </r>
  <r>
    <n v="20"/>
    <s v="AWD-EVR-Grote oostelijke plas"/>
    <d v="2014-05-20T13:15:00"/>
    <n v="1"/>
    <x v="4"/>
    <s v="Coenagrion pulchellum"/>
    <n v="2"/>
    <s v="AWD"/>
    <x v="4"/>
    <n v="5"/>
    <s v="Waterjuffer"/>
    <n v="19.857142857142858"/>
  </r>
  <r>
    <n v="20"/>
    <s v="AWD-EVR-Grote oostelijke plas"/>
    <d v="2014-05-20T13:15:00"/>
    <n v="1"/>
    <x v="10"/>
    <s v="Libellula quadrimaculata"/>
    <n v="12"/>
    <s v="AWD"/>
    <x v="4"/>
    <n v="5"/>
    <s v="Korenbouten"/>
    <n v="19.857142857142858"/>
  </r>
  <r>
    <n v="20"/>
    <s v="AWD-EVR-Grote oostelijke plas"/>
    <d v="2014-05-20T13:15:00"/>
    <n v="1"/>
    <x v="3"/>
    <s v="Enallagma cyathigerum"/>
    <n v="8"/>
    <s v="AWD"/>
    <x v="4"/>
    <n v="5"/>
    <s v="Waterjuffer"/>
    <n v="19.857142857142858"/>
  </r>
  <r>
    <n v="20"/>
    <s v="AWD-EVR-Grote oostelijke plas"/>
    <d v="2014-05-20T13:15:00"/>
    <n v="2"/>
    <x v="6"/>
    <s v="Coenagrion puella"/>
    <n v="2"/>
    <s v="AWD"/>
    <x v="4"/>
    <n v="5"/>
    <s v="Waterjuffer"/>
    <n v="19.857142857142858"/>
  </r>
  <r>
    <n v="20"/>
    <s v="AWD-EVR-Grote oostelijke plas"/>
    <d v="2014-05-20T13:15:00"/>
    <n v="2"/>
    <x v="0"/>
    <s v="Sympecma fusca"/>
    <n v="1"/>
    <s v="AWD"/>
    <x v="4"/>
    <n v="5"/>
    <s v="Pantserjuffers"/>
    <n v="19.857142857142858"/>
  </r>
  <r>
    <n v="20"/>
    <s v="AWD-EVR-Grote oostelijke plas"/>
    <d v="2014-05-20T13:15:00"/>
    <n v="2"/>
    <x v="7"/>
    <s v="Brachytron pratense"/>
    <n v="2"/>
    <s v="AWD"/>
    <x v="4"/>
    <n v="5"/>
    <s v="Glazenmakers"/>
    <n v="19.857142857142858"/>
  </r>
  <r>
    <n v="20"/>
    <s v="AWD-EVR-Grote oostelijke plas"/>
    <d v="2014-05-20T13:15:00"/>
    <n v="2"/>
    <x v="1"/>
    <s v="Ischnura elegans"/>
    <n v="1"/>
    <s v="AWD"/>
    <x v="4"/>
    <n v="5"/>
    <s v="Waterjuffer"/>
    <n v="19.857142857142858"/>
  </r>
  <r>
    <n v="20"/>
    <s v="AWD-EVR-Grote oostelijke plas"/>
    <d v="2014-05-20T13:15:00"/>
    <n v="2"/>
    <x v="10"/>
    <s v="Libellula quadrimaculata"/>
    <n v="8"/>
    <s v="AWD"/>
    <x v="4"/>
    <n v="5"/>
    <s v="Korenbouten"/>
    <n v="19.857142857142858"/>
  </r>
  <r>
    <n v="20"/>
    <s v="AWD-EVR-Grote oostelijke plas"/>
    <d v="2014-05-20T13:15:00"/>
    <n v="2"/>
    <x v="8"/>
    <s v="Aeshna isoceles"/>
    <n v="1"/>
    <s v="AWD"/>
    <x v="4"/>
    <n v="5"/>
    <s v="Glazenmakers"/>
    <n v="19.857142857142858"/>
  </r>
  <r>
    <n v="20"/>
    <s v="AWD-EVR-Grote oostelijke plas"/>
    <d v="2014-05-20T13:15:00"/>
    <n v="2"/>
    <x v="2"/>
    <s v="Pyrrhosoma nymphula"/>
    <n v="3"/>
    <s v="AWD"/>
    <x v="4"/>
    <n v="5"/>
    <s v="Waterjuffer"/>
    <n v="19.857142857142858"/>
  </r>
  <r>
    <n v="20"/>
    <s v="AWD-EVR-Grote oostelijke plas"/>
    <d v="2014-05-20T13:15:00"/>
    <n v="2"/>
    <x v="3"/>
    <s v="Enallagma cyathigerum"/>
    <n v="24"/>
    <s v="AWD"/>
    <x v="4"/>
    <n v="5"/>
    <s v="Waterjuffer"/>
    <n v="19.857142857142858"/>
  </r>
  <r>
    <n v="20"/>
    <s v="AWD-EVR-Grote oostelijke plas"/>
    <d v="2014-05-20T13:15:00"/>
    <n v="4"/>
    <x v="0"/>
    <s v="Sympecma fusca"/>
    <n v="1"/>
    <s v="AWD"/>
    <x v="4"/>
    <n v="5"/>
    <s v="Pantserjuffers"/>
    <n v="19.857142857142858"/>
  </r>
  <r>
    <n v="20"/>
    <s v="AWD-EVR-Grote oostelijke plas"/>
    <d v="2014-05-20T13:15:00"/>
    <n v="4"/>
    <x v="7"/>
    <s v="Brachytron pratense"/>
    <n v="2"/>
    <s v="AWD"/>
    <x v="4"/>
    <n v="5"/>
    <s v="Glazenmakers"/>
    <n v="19.857142857142858"/>
  </r>
  <r>
    <n v="20"/>
    <s v="AWD-EVR-Grote oostelijke plas"/>
    <d v="2014-05-20T13:15:00"/>
    <n v="4"/>
    <x v="10"/>
    <s v="Libellula quadrimaculata"/>
    <n v="22"/>
    <s v="AWD"/>
    <x v="4"/>
    <n v="5"/>
    <s v="Korenbouten"/>
    <n v="19.857142857142858"/>
  </r>
  <r>
    <n v="20"/>
    <s v="AWD-EVR-Grote oostelijke plas"/>
    <d v="2014-05-20T13:15:00"/>
    <n v="4"/>
    <x v="8"/>
    <s v="Aeshna isoceles"/>
    <n v="2"/>
    <s v="AWD"/>
    <x v="4"/>
    <n v="5"/>
    <s v="Glazenmakers"/>
    <n v="19.857142857142858"/>
  </r>
  <r>
    <n v="20"/>
    <s v="AWD-EVR-Grote oostelijke plas"/>
    <d v="2014-05-30T12:45:00"/>
    <n v="1"/>
    <x v="6"/>
    <s v="Coenagrion puella"/>
    <n v="4"/>
    <s v="AWD"/>
    <x v="4"/>
    <n v="5"/>
    <s v="Waterjuffer"/>
    <n v="21.285714285714285"/>
  </r>
  <r>
    <n v="20"/>
    <s v="AWD-EVR-Grote oostelijke plas"/>
    <d v="2014-05-30T12:45:00"/>
    <n v="1"/>
    <x v="7"/>
    <s v="Brachytron pratense"/>
    <n v="1"/>
    <s v="AWD"/>
    <x v="4"/>
    <n v="5"/>
    <s v="Glazenmakers"/>
    <n v="21.285714285714285"/>
  </r>
  <r>
    <n v="20"/>
    <s v="AWD-EVR-Grote oostelijke plas"/>
    <d v="2014-05-30T12:45:00"/>
    <n v="1"/>
    <x v="9"/>
    <s v="Anax imperator"/>
    <n v="2"/>
    <s v="AWD"/>
    <x v="4"/>
    <n v="5"/>
    <s v="Glazenmakers"/>
    <n v="21.285714285714285"/>
  </r>
  <r>
    <n v="20"/>
    <s v="AWD-EVR-Grote oostelijke plas"/>
    <d v="2014-05-30T12:45:00"/>
    <n v="1"/>
    <x v="1"/>
    <s v="Ischnura elegans"/>
    <n v="6"/>
    <s v="AWD"/>
    <x v="4"/>
    <n v="5"/>
    <s v="Waterjuffer"/>
    <n v="21.285714285714285"/>
  </r>
  <r>
    <n v="20"/>
    <s v="AWD-EVR-Grote oostelijke plas"/>
    <d v="2014-05-30T12:45:00"/>
    <n v="1"/>
    <x v="10"/>
    <s v="Libellula quadrimaculata"/>
    <n v="5"/>
    <s v="AWD"/>
    <x v="4"/>
    <n v="5"/>
    <s v="Korenbouten"/>
    <n v="21.285714285714285"/>
  </r>
  <r>
    <n v="20"/>
    <s v="AWD-EVR-Grote oostelijke plas"/>
    <d v="2014-05-30T12:45:00"/>
    <n v="1"/>
    <x v="8"/>
    <s v="Aeshna isoceles"/>
    <n v="1"/>
    <s v="AWD"/>
    <x v="4"/>
    <n v="5"/>
    <s v="Glazenmakers"/>
    <n v="21.285714285714285"/>
  </r>
  <r>
    <n v="20"/>
    <s v="AWD-EVR-Grote oostelijke plas"/>
    <d v="2014-05-30T12:45:00"/>
    <n v="1"/>
    <x v="3"/>
    <s v="Enallagma cyathigerum"/>
    <n v="13"/>
    <s v="AWD"/>
    <x v="4"/>
    <n v="5"/>
    <s v="Waterjuffer"/>
    <n v="21.285714285714285"/>
  </r>
  <r>
    <n v="20"/>
    <s v="AWD-EVR-Grote oostelijke plas"/>
    <d v="2014-05-30T12:45:00"/>
    <n v="2"/>
    <x v="1"/>
    <s v="Ischnura elegans"/>
    <n v="5"/>
    <s v="AWD"/>
    <x v="4"/>
    <n v="5"/>
    <s v="Waterjuffer"/>
    <n v="21.285714285714285"/>
  </r>
  <r>
    <n v="20"/>
    <s v="AWD-EVR-Grote oostelijke plas"/>
    <d v="2014-05-30T12:45:00"/>
    <n v="2"/>
    <x v="10"/>
    <s v="Libellula quadrimaculata"/>
    <n v="1"/>
    <s v="AWD"/>
    <x v="4"/>
    <n v="5"/>
    <s v="Korenbouten"/>
    <n v="21.285714285714285"/>
  </r>
  <r>
    <n v="20"/>
    <s v="AWD-EVR-Grote oostelijke plas"/>
    <d v="2014-05-30T12:45:00"/>
    <n v="2"/>
    <x v="3"/>
    <s v="Enallagma cyathigerum"/>
    <n v="16"/>
    <s v="AWD"/>
    <x v="4"/>
    <n v="5"/>
    <s v="Waterjuffer"/>
    <n v="21.285714285714285"/>
  </r>
  <r>
    <n v="20"/>
    <s v="AWD-EVR-Grote oostelijke plas"/>
    <d v="2014-05-30T12:45:00"/>
    <n v="4"/>
    <x v="9"/>
    <s v="Anax imperator"/>
    <n v="1"/>
    <s v="AWD"/>
    <x v="4"/>
    <n v="5"/>
    <s v="Glazenmakers"/>
    <n v="21.285714285714285"/>
  </r>
  <r>
    <n v="20"/>
    <s v="AWD-EVR-Grote oostelijke plas"/>
    <d v="2014-05-30T12:45:00"/>
    <n v="4"/>
    <x v="10"/>
    <s v="Libellula quadrimaculata"/>
    <n v="2"/>
    <s v="AWD"/>
    <x v="4"/>
    <n v="5"/>
    <s v="Korenbouten"/>
    <n v="21.285714285714285"/>
  </r>
  <r>
    <n v="20"/>
    <s v="AWD-EVR-Grote oostelijke plas"/>
    <d v="2014-06-11T12:30:00"/>
    <n v="1"/>
    <x v="6"/>
    <s v="Coenagrion puella"/>
    <n v="1"/>
    <s v="AWD"/>
    <x v="4"/>
    <n v="6"/>
    <s v="Waterjuffer"/>
    <n v="23"/>
  </r>
  <r>
    <n v="20"/>
    <s v="AWD-EVR-Grote oostelijke plas"/>
    <d v="2014-06-11T12:30:00"/>
    <n v="1"/>
    <x v="12"/>
    <s v="Sympetrum striolatum"/>
    <n v="1"/>
    <s v="AWD"/>
    <x v="4"/>
    <n v="6"/>
    <s v="Korenbouten"/>
    <n v="23"/>
  </r>
  <r>
    <n v="20"/>
    <s v="AWD-EVR-Grote oostelijke plas"/>
    <d v="2014-06-11T12:30:00"/>
    <n v="1"/>
    <x v="1"/>
    <s v="Ischnura elegans"/>
    <n v="8"/>
    <s v="AWD"/>
    <x v="4"/>
    <n v="6"/>
    <s v="Waterjuffer"/>
    <n v="23"/>
  </r>
  <r>
    <n v="20"/>
    <s v="AWD-EVR-Grote oostelijke plas"/>
    <d v="2014-06-11T12:30:00"/>
    <n v="1"/>
    <x v="10"/>
    <s v="Libellula quadrimaculata"/>
    <n v="2"/>
    <s v="AWD"/>
    <x v="4"/>
    <n v="6"/>
    <s v="Korenbouten"/>
    <n v="23"/>
  </r>
  <r>
    <n v="20"/>
    <s v="AWD-EVR-Grote oostelijke plas"/>
    <d v="2014-06-11T12:30:00"/>
    <n v="1"/>
    <x v="3"/>
    <s v="Enallagma cyathigerum"/>
    <n v="13"/>
    <s v="AWD"/>
    <x v="4"/>
    <n v="6"/>
    <s v="Waterjuffer"/>
    <n v="23"/>
  </r>
  <r>
    <n v="20"/>
    <s v="AWD-EVR-Grote oostelijke plas"/>
    <d v="2014-06-11T12:30:00"/>
    <n v="2"/>
    <x v="6"/>
    <s v="Coenagrion puella"/>
    <n v="15"/>
    <s v="AWD"/>
    <x v="4"/>
    <n v="6"/>
    <s v="Waterjuffer"/>
    <n v="23"/>
  </r>
  <r>
    <n v="20"/>
    <s v="AWD-EVR-Grote oostelijke plas"/>
    <d v="2014-06-11T12:30:00"/>
    <n v="2"/>
    <x v="5"/>
    <s v="Orthetrum cancellatum"/>
    <n v="1"/>
    <s v="AWD"/>
    <x v="4"/>
    <n v="6"/>
    <s v="Korenbouten"/>
    <n v="23"/>
  </r>
  <r>
    <n v="20"/>
    <s v="AWD-EVR-Grote oostelijke plas"/>
    <d v="2014-06-11T12:30:00"/>
    <n v="2"/>
    <x v="9"/>
    <s v="Anax imperator"/>
    <n v="1"/>
    <s v="AWD"/>
    <x v="4"/>
    <n v="6"/>
    <s v="Glazenmakers"/>
    <n v="23"/>
  </r>
  <r>
    <n v="20"/>
    <s v="AWD-EVR-Grote oostelijke plas"/>
    <d v="2014-06-11T12:30:00"/>
    <n v="2"/>
    <x v="1"/>
    <s v="Ischnura elegans"/>
    <n v="5"/>
    <s v="AWD"/>
    <x v="4"/>
    <n v="6"/>
    <s v="Waterjuffer"/>
    <n v="23"/>
  </r>
  <r>
    <n v="20"/>
    <s v="AWD-EVR-Grote oostelijke plas"/>
    <d v="2014-06-11T12:30:00"/>
    <n v="2"/>
    <x v="10"/>
    <s v="Libellula quadrimaculata"/>
    <n v="3"/>
    <s v="AWD"/>
    <x v="4"/>
    <n v="6"/>
    <s v="Korenbouten"/>
    <n v="23"/>
  </r>
  <r>
    <n v="20"/>
    <s v="AWD-EVR-Grote oostelijke plas"/>
    <d v="2014-06-11T12:30:00"/>
    <n v="2"/>
    <x v="8"/>
    <s v="Aeshna isoceles"/>
    <n v="1"/>
    <s v="AWD"/>
    <x v="4"/>
    <n v="6"/>
    <s v="Glazenmakers"/>
    <n v="23"/>
  </r>
  <r>
    <n v="20"/>
    <s v="AWD-EVR-Grote oostelijke plas"/>
    <d v="2014-06-11T12:30:00"/>
    <n v="2"/>
    <x v="3"/>
    <s v="Enallagma cyathigerum"/>
    <n v="9"/>
    <s v="AWD"/>
    <x v="4"/>
    <n v="6"/>
    <s v="Waterjuffer"/>
    <n v="23"/>
  </r>
  <r>
    <n v="20"/>
    <s v="AWD-EVR-Grote oostelijke plas"/>
    <d v="2014-06-11T12:30:00"/>
    <n v="4"/>
    <x v="9"/>
    <s v="Anax imperator"/>
    <n v="3"/>
    <s v="AWD"/>
    <x v="4"/>
    <n v="6"/>
    <s v="Glazenmakers"/>
    <n v="23"/>
  </r>
  <r>
    <n v="20"/>
    <s v="AWD-EVR-Grote oostelijke plas"/>
    <d v="2014-06-11T12:30:00"/>
    <n v="4"/>
    <x v="10"/>
    <s v="Libellula quadrimaculata"/>
    <n v="5"/>
    <s v="AWD"/>
    <x v="4"/>
    <n v="6"/>
    <s v="Korenbouten"/>
    <n v="23"/>
  </r>
  <r>
    <n v="20"/>
    <s v="AWD-EVR-Grote oostelijke plas"/>
    <d v="2014-07-01T11:40:00"/>
    <n v="1"/>
    <x v="1"/>
    <s v="Ischnura elegans"/>
    <n v="4"/>
    <s v="AWD"/>
    <x v="4"/>
    <n v="7"/>
    <s v="Waterjuffer"/>
    <n v="25.857142857142858"/>
  </r>
  <r>
    <n v="20"/>
    <s v="AWD-EVR-Grote oostelijke plas"/>
    <d v="2014-07-01T11:40:00"/>
    <n v="1"/>
    <x v="3"/>
    <s v="Enallagma cyathigerum"/>
    <n v="3"/>
    <s v="AWD"/>
    <x v="4"/>
    <n v="7"/>
    <s v="Waterjuffer"/>
    <n v="25.857142857142858"/>
  </r>
  <r>
    <n v="20"/>
    <s v="AWD-EVR-Grote oostelijke plas"/>
    <d v="2014-07-01T11:40:00"/>
    <n v="2"/>
    <x v="6"/>
    <s v="Coenagrion puella"/>
    <n v="1"/>
    <s v="AWD"/>
    <x v="4"/>
    <n v="7"/>
    <s v="Waterjuffer"/>
    <n v="25.857142857142858"/>
  </r>
  <r>
    <n v="20"/>
    <s v="AWD-EVR-Grote oostelijke plas"/>
    <d v="2014-07-01T11:40:00"/>
    <n v="2"/>
    <x v="9"/>
    <s v="Anax imperator"/>
    <n v="1"/>
    <s v="AWD"/>
    <x v="4"/>
    <n v="7"/>
    <s v="Glazenmakers"/>
    <n v="25.857142857142858"/>
  </r>
  <r>
    <n v="20"/>
    <s v="AWD-EVR-Grote oostelijke plas"/>
    <d v="2014-07-01T11:40:00"/>
    <n v="2"/>
    <x v="1"/>
    <s v="Ischnura elegans"/>
    <n v="2"/>
    <s v="AWD"/>
    <x v="4"/>
    <n v="7"/>
    <s v="Waterjuffer"/>
    <n v="25.857142857142858"/>
  </r>
  <r>
    <n v="20"/>
    <s v="AWD-EVR-Grote oostelijke plas"/>
    <d v="2014-07-18T11:30:00"/>
    <n v="1"/>
    <x v="23"/>
    <s v="Sympetrum striolatum/vulgatum"/>
    <n v="2"/>
    <s v="AWD"/>
    <x v="4"/>
    <n v="7"/>
    <s v="Korenbouten"/>
    <n v="28.285714285714285"/>
  </r>
  <r>
    <n v="20"/>
    <s v="AWD-EVR-Grote oostelijke plas"/>
    <d v="2014-07-18T11:30:00"/>
    <n v="1"/>
    <x v="5"/>
    <s v="Orthetrum cancellatum"/>
    <n v="1"/>
    <s v="AWD"/>
    <x v="4"/>
    <n v="7"/>
    <s v="Korenbouten"/>
    <n v="28.285714285714285"/>
  </r>
  <r>
    <n v="20"/>
    <s v="AWD-EVR-Grote oostelijke plas"/>
    <d v="2014-07-18T11:30:00"/>
    <n v="1"/>
    <x v="1"/>
    <s v="Ischnura elegans"/>
    <n v="8"/>
    <s v="AWD"/>
    <x v="4"/>
    <n v="7"/>
    <s v="Waterjuffer"/>
    <n v="28.285714285714285"/>
  </r>
  <r>
    <n v="20"/>
    <s v="AWD-EVR-Grote oostelijke plas"/>
    <d v="2014-07-18T11:30:00"/>
    <n v="1"/>
    <x v="3"/>
    <s v="Enallagma cyathigerum"/>
    <n v="3"/>
    <s v="AWD"/>
    <x v="4"/>
    <n v="7"/>
    <s v="Waterjuffer"/>
    <n v="28.285714285714285"/>
  </r>
  <r>
    <n v="20"/>
    <s v="AWD-EVR-Grote oostelijke plas"/>
    <d v="2014-07-18T11:30:00"/>
    <n v="2"/>
    <x v="6"/>
    <s v="Coenagrion puella"/>
    <n v="1"/>
    <s v="AWD"/>
    <x v="4"/>
    <n v="7"/>
    <s v="Waterjuffer"/>
    <n v="28.285714285714285"/>
  </r>
  <r>
    <n v="20"/>
    <s v="AWD-EVR-Grote oostelijke plas"/>
    <d v="2014-07-18T11:30:00"/>
    <n v="2"/>
    <x v="11"/>
    <s v="Lestes sponsa"/>
    <n v="1"/>
    <s v="AWD"/>
    <x v="4"/>
    <n v="7"/>
    <s v="Pantserjuffers"/>
    <n v="28.285714285714285"/>
  </r>
  <r>
    <n v="20"/>
    <s v="AWD-EVR-Grote oostelijke plas"/>
    <d v="2014-07-18T11:30:00"/>
    <n v="2"/>
    <x v="1"/>
    <s v="Ischnura elegans"/>
    <n v="1"/>
    <s v="AWD"/>
    <x v="4"/>
    <n v="7"/>
    <s v="Waterjuffer"/>
    <n v="28.285714285714285"/>
  </r>
  <r>
    <n v="20"/>
    <s v="AWD-EVR-Grote oostelijke plas"/>
    <d v="2014-07-18T11:30:00"/>
    <n v="2"/>
    <x v="3"/>
    <s v="Enallagma cyathigerum"/>
    <n v="5"/>
    <s v="AWD"/>
    <x v="4"/>
    <n v="7"/>
    <s v="Waterjuffer"/>
    <n v="28.285714285714285"/>
  </r>
  <r>
    <n v="20"/>
    <s v="AWD-EVR-Grote oostelijke plas"/>
    <d v="2014-07-18T11:30:00"/>
    <n v="4"/>
    <x v="9"/>
    <s v="Anax imperator"/>
    <n v="1"/>
    <s v="AWD"/>
    <x v="4"/>
    <n v="7"/>
    <s v="Glazenmakers"/>
    <n v="28.285714285714285"/>
  </r>
  <r>
    <n v="20"/>
    <s v="AWD-EVR-Grote oostelijke plas"/>
    <d v="2014-07-31T12:00:00"/>
    <n v="1"/>
    <x v="0"/>
    <s v="Sympecma fusca"/>
    <n v="1"/>
    <s v="AWD"/>
    <x v="4"/>
    <n v="7"/>
    <s v="Pantserjuffers"/>
    <n v="30.142857142857142"/>
  </r>
  <r>
    <n v="20"/>
    <s v="AWD-EVR-Grote oostelijke plas"/>
    <d v="2014-07-31T12:00:00"/>
    <n v="1"/>
    <x v="23"/>
    <s v="Sympetrum striolatum/vulgatum"/>
    <n v="3"/>
    <s v="AWD"/>
    <x v="4"/>
    <n v="7"/>
    <s v="Korenbouten"/>
    <n v="30.142857142857142"/>
  </r>
  <r>
    <n v="20"/>
    <s v="AWD-EVR-Grote oostelijke plas"/>
    <d v="2014-07-31T12:00:00"/>
    <n v="1"/>
    <x v="11"/>
    <s v="Lestes sponsa"/>
    <n v="3"/>
    <s v="AWD"/>
    <x v="4"/>
    <n v="7"/>
    <s v="Pantserjuffers"/>
    <n v="30.142857142857142"/>
  </r>
  <r>
    <n v="20"/>
    <s v="AWD-EVR-Grote oostelijke plas"/>
    <d v="2014-07-31T12:00:00"/>
    <n v="1"/>
    <x v="1"/>
    <s v="Ischnura elegans"/>
    <n v="3"/>
    <s v="AWD"/>
    <x v="4"/>
    <n v="7"/>
    <s v="Waterjuffer"/>
    <n v="30.142857142857142"/>
  </r>
  <r>
    <n v="20"/>
    <s v="AWD-EVR-Grote oostelijke plas"/>
    <d v="2014-07-31T12:00:00"/>
    <n v="1"/>
    <x v="3"/>
    <s v="Enallagma cyathigerum"/>
    <n v="5"/>
    <s v="AWD"/>
    <x v="4"/>
    <n v="7"/>
    <s v="Waterjuffer"/>
    <n v="30.142857142857142"/>
  </r>
  <r>
    <n v="20"/>
    <s v="AWD-EVR-Grote oostelijke plas"/>
    <d v="2014-07-31T12:00:00"/>
    <n v="2"/>
    <x v="1"/>
    <s v="Ischnura elegans"/>
    <n v="2"/>
    <s v="AWD"/>
    <x v="4"/>
    <n v="7"/>
    <s v="Waterjuffer"/>
    <n v="30.142857142857142"/>
  </r>
  <r>
    <n v="20"/>
    <s v="AWD-EVR-Grote oostelijke plas"/>
    <d v="2014-07-31T12:00:00"/>
    <n v="2"/>
    <x v="3"/>
    <s v="Enallagma cyathigerum"/>
    <n v="3"/>
    <s v="AWD"/>
    <x v="4"/>
    <n v="7"/>
    <s v="Waterjuffer"/>
    <n v="30.142857142857142"/>
  </r>
  <r>
    <n v="20"/>
    <s v="AWD-EVR-Grote oostelijke plas"/>
    <d v="2014-07-31T12:00:00"/>
    <n v="4"/>
    <x v="0"/>
    <s v="Sympecma fusca"/>
    <n v="1"/>
    <s v="AWD"/>
    <x v="4"/>
    <n v="7"/>
    <s v="Pantserjuffers"/>
    <n v="30.142857142857142"/>
  </r>
  <r>
    <n v="20"/>
    <s v="AWD-EVR-Grote oostelijke plas"/>
    <d v="2014-07-31T12:00:00"/>
    <n v="4"/>
    <x v="9"/>
    <s v="Anax imperator"/>
    <n v="1"/>
    <s v="AWD"/>
    <x v="4"/>
    <n v="7"/>
    <s v="Glazenmakers"/>
    <n v="30.142857142857142"/>
  </r>
  <r>
    <n v="20"/>
    <s v="AWD-EVR-Grote oostelijke plas"/>
    <d v="2014-09-04T12:15:00"/>
    <n v="1"/>
    <x v="23"/>
    <s v="Sympetrum striolatum/vulgatum"/>
    <n v="8"/>
    <s v="AWD"/>
    <x v="4"/>
    <n v="9"/>
    <s v="Korenbouten"/>
    <n v="35.142857142857146"/>
  </r>
  <r>
    <n v="20"/>
    <s v="AWD-EVR-Grote oostelijke plas"/>
    <d v="2014-09-04T12:15:00"/>
    <n v="1"/>
    <x v="11"/>
    <s v="Lestes sponsa"/>
    <n v="3"/>
    <s v="AWD"/>
    <x v="4"/>
    <n v="9"/>
    <s v="Pantserjuffers"/>
    <n v="35.142857142857146"/>
  </r>
  <r>
    <n v="20"/>
    <s v="AWD-EVR-Grote oostelijke plas"/>
    <d v="2014-09-04T12:15:00"/>
    <n v="1"/>
    <x v="1"/>
    <s v="Ischnura elegans"/>
    <n v="2"/>
    <s v="AWD"/>
    <x v="4"/>
    <n v="9"/>
    <s v="Waterjuffer"/>
    <n v="35.142857142857146"/>
  </r>
  <r>
    <n v="20"/>
    <s v="AWD-EVR-Grote oostelijke plas"/>
    <d v="2014-09-04T12:15:00"/>
    <n v="1"/>
    <x v="17"/>
    <s v="Sympetrum vulgatum"/>
    <n v="3"/>
    <s v="AWD"/>
    <x v="4"/>
    <n v="9"/>
    <s v="Korenbouten"/>
    <n v="35.142857142857146"/>
  </r>
  <r>
    <n v="20"/>
    <s v="AWD-EVR-Grote oostelijke plas"/>
    <d v="2014-09-04T12:15:00"/>
    <n v="1"/>
    <x v="3"/>
    <s v="Enallagma cyathigerum"/>
    <n v="5"/>
    <s v="AWD"/>
    <x v="4"/>
    <n v="9"/>
    <s v="Waterjuffer"/>
    <n v="35.142857142857146"/>
  </r>
  <r>
    <n v="20"/>
    <s v="AWD-EVR-Grote oostelijke plas"/>
    <d v="2014-09-04T12:15:00"/>
    <n v="2"/>
    <x v="12"/>
    <s v="Sympetrum striolatum"/>
    <n v="2"/>
    <s v="AWD"/>
    <x v="4"/>
    <n v="9"/>
    <s v="Korenbouten"/>
    <n v="35.142857142857146"/>
  </r>
  <r>
    <n v="20"/>
    <s v="AWD-EVR-Grote oostelijke plas"/>
    <d v="2014-09-04T12:15:00"/>
    <n v="2"/>
    <x v="23"/>
    <s v="Sympetrum striolatum/vulgatum"/>
    <n v="12"/>
    <s v="AWD"/>
    <x v="4"/>
    <n v="9"/>
    <s v="Korenbouten"/>
    <n v="35.142857142857146"/>
  </r>
  <r>
    <n v="20"/>
    <s v="AWD-EVR-Grote oostelijke plas"/>
    <d v="2014-09-04T12:15:00"/>
    <n v="2"/>
    <x v="1"/>
    <s v="Ischnura elegans"/>
    <n v="1"/>
    <s v="AWD"/>
    <x v="4"/>
    <n v="9"/>
    <s v="Waterjuffer"/>
    <n v="35.142857142857146"/>
  </r>
  <r>
    <n v="20"/>
    <s v="AWD-EVR-Grote oostelijke plas"/>
    <d v="2014-09-04T12:15:00"/>
    <n v="2"/>
    <x v="14"/>
    <s v="Aeshna mixta"/>
    <n v="1"/>
    <s v="AWD"/>
    <x v="4"/>
    <n v="9"/>
    <s v="Glazenmakers"/>
    <n v="35.142857142857146"/>
  </r>
  <r>
    <n v="20"/>
    <s v="AWD-EVR-Grote oostelijke plas"/>
    <d v="2014-09-04T12:15:00"/>
    <n v="2"/>
    <x v="17"/>
    <s v="Sympetrum vulgatum"/>
    <n v="2"/>
    <s v="AWD"/>
    <x v="4"/>
    <n v="9"/>
    <s v="Korenbouten"/>
    <n v="35.142857142857146"/>
  </r>
  <r>
    <n v="20"/>
    <s v="AWD-EVR-Grote oostelijke plas"/>
    <d v="2014-09-04T12:15:00"/>
    <n v="2"/>
    <x v="3"/>
    <s v="Enallagma cyathigerum"/>
    <n v="1"/>
    <s v="AWD"/>
    <x v="4"/>
    <n v="9"/>
    <s v="Waterjuffer"/>
    <n v="35.142857142857146"/>
  </r>
  <r>
    <n v="20"/>
    <s v="AWD-EVR-Grote oostelijke plas"/>
    <d v="2014-09-04T12:15:00"/>
    <n v="4"/>
    <x v="14"/>
    <s v="Aeshna mixta"/>
    <n v="1"/>
    <s v="AWD"/>
    <x v="4"/>
    <n v="9"/>
    <s v="Glazenmakers"/>
    <n v="35.142857142857146"/>
  </r>
  <r>
    <n v="20"/>
    <s v="AWD-EVR-Grote oostelijke plas"/>
    <d v="2014-09-16T12:30:00"/>
    <n v="1"/>
    <x v="12"/>
    <s v="Sympetrum striolatum"/>
    <n v="1"/>
    <s v="AWD"/>
    <x v="4"/>
    <n v="9"/>
    <s v="Korenbouten"/>
    <n v="36.857142857142854"/>
  </r>
  <r>
    <n v="20"/>
    <s v="AWD-EVR-Grote oostelijke plas"/>
    <d v="2014-09-16T12:30:00"/>
    <n v="1"/>
    <x v="23"/>
    <s v="Sympetrum striolatum/vulgatum"/>
    <n v="5"/>
    <s v="AWD"/>
    <x v="4"/>
    <n v="9"/>
    <s v="Korenbouten"/>
    <n v="36.857142857142854"/>
  </r>
  <r>
    <n v="20"/>
    <s v="AWD-EVR-Grote oostelijke plas"/>
    <d v="2014-09-16T12:30:00"/>
    <n v="2"/>
    <x v="23"/>
    <s v="Sympetrum striolatum/vulgatum"/>
    <n v="2"/>
    <s v="AWD"/>
    <x v="4"/>
    <n v="9"/>
    <s v="Korenbouten"/>
    <n v="36.857142857142854"/>
  </r>
  <r>
    <n v="20"/>
    <s v="AWD-EVR-Grote oostelijke plas"/>
    <d v="2014-09-16T12:30:00"/>
    <n v="2"/>
    <x v="14"/>
    <s v="Aeshna mixta"/>
    <n v="1"/>
    <s v="AWD"/>
    <x v="4"/>
    <n v="9"/>
    <s v="Glazenmakers"/>
    <n v="36.857142857142854"/>
  </r>
  <r>
    <n v="20"/>
    <s v="AWD-EVR-Grote oostelijke plas"/>
    <d v="2014-09-16T12:30:00"/>
    <n v="2"/>
    <x v="3"/>
    <s v="Enallagma cyathigerum"/>
    <n v="3"/>
    <s v="AWD"/>
    <x v="4"/>
    <n v="9"/>
    <s v="Waterjuffer"/>
    <n v="36.857142857142854"/>
  </r>
  <r>
    <n v="20"/>
    <s v="AWD-EVR-Grote oostelijke plas"/>
    <d v="2014-09-28T11:30:00"/>
    <n v="1"/>
    <x v="3"/>
    <s v="Enallagma cyathigerum"/>
    <n v="3"/>
    <s v="AWD"/>
    <x v="4"/>
    <n v="9"/>
    <s v="Waterjuffer"/>
    <n v="38.571428571428569"/>
  </r>
  <r>
    <n v="20"/>
    <s v="AWD-EVR-Grote oostelijke plas"/>
    <d v="2014-09-28T11:30:00"/>
    <n v="2"/>
    <x v="23"/>
    <s v="Sympetrum striolatum/vulgatum"/>
    <n v="2"/>
    <s v="AWD"/>
    <x v="4"/>
    <n v="9"/>
    <s v="Korenbouten"/>
    <n v="38.571428571428569"/>
  </r>
  <r>
    <n v="20"/>
    <s v="AWD-EVR-Grote oostelijke plas"/>
    <d v="2015-05-11T11:00:00"/>
    <n v="1"/>
    <x v="0"/>
    <s v="Sympecma fusca"/>
    <n v="1"/>
    <s v="AWD"/>
    <x v="5"/>
    <n v="5"/>
    <s v="Pantserjuffers"/>
    <n v="18.571428571428573"/>
  </r>
  <r>
    <n v="20"/>
    <s v="AWD-EVR-Grote oostelijke plas"/>
    <d v="2015-05-11T11:00:00"/>
    <n v="1"/>
    <x v="1"/>
    <s v="Ischnura elegans"/>
    <n v="1"/>
    <s v="AWD"/>
    <x v="5"/>
    <n v="5"/>
    <s v="Waterjuffer"/>
    <n v="18.571428571428573"/>
  </r>
  <r>
    <n v="20"/>
    <s v="AWD-EVR-Grote oostelijke plas"/>
    <d v="2015-05-11T11:00:00"/>
    <n v="1"/>
    <x v="3"/>
    <s v="Enallagma cyathigerum"/>
    <n v="2"/>
    <s v="AWD"/>
    <x v="5"/>
    <n v="5"/>
    <s v="Waterjuffer"/>
    <n v="18.571428571428573"/>
  </r>
  <r>
    <n v="20"/>
    <s v="AWD-EVR-Grote oostelijke plas"/>
    <d v="2015-05-11T11:00:00"/>
    <n v="4"/>
    <x v="5"/>
    <s v="Orthetrum cancellatum"/>
    <n v="1"/>
    <s v="AWD"/>
    <x v="5"/>
    <n v="5"/>
    <s v="Korenbouten"/>
    <n v="18.571428571428573"/>
  </r>
  <r>
    <n v="20"/>
    <s v="AWD-EVR-Grote oostelijke plas"/>
    <d v="2015-05-11T11:00:00"/>
    <n v="4"/>
    <x v="7"/>
    <s v="Brachytron pratense"/>
    <n v="3"/>
    <s v="AWD"/>
    <x v="5"/>
    <n v="5"/>
    <s v="Glazenmakers"/>
    <n v="18.571428571428573"/>
  </r>
  <r>
    <n v="20"/>
    <s v="AWD-EVR-Grote oostelijke plas"/>
    <d v="2015-05-11T11:00:00"/>
    <n v="4"/>
    <x v="10"/>
    <s v="Libellula quadrimaculata"/>
    <n v="4"/>
    <s v="AWD"/>
    <x v="5"/>
    <n v="5"/>
    <s v="Korenbouten"/>
    <n v="18.571428571428573"/>
  </r>
  <r>
    <n v="20"/>
    <s v="AWD-EVR-Grote oostelijke plas"/>
    <d v="2015-06-12T12:00:00"/>
    <n v="1"/>
    <x v="6"/>
    <s v="Coenagrion puella"/>
    <n v="7"/>
    <s v="AWD"/>
    <x v="5"/>
    <n v="6"/>
    <s v="Waterjuffer"/>
    <n v="23.142857142857142"/>
  </r>
  <r>
    <n v="20"/>
    <s v="AWD-EVR-Grote oostelijke plas"/>
    <d v="2015-06-12T12:00:00"/>
    <n v="1"/>
    <x v="5"/>
    <s v="Orthetrum cancellatum"/>
    <n v="1"/>
    <s v="AWD"/>
    <x v="5"/>
    <n v="6"/>
    <s v="Korenbouten"/>
    <n v="23.142857142857142"/>
  </r>
  <r>
    <n v="20"/>
    <s v="AWD-EVR-Grote oostelijke plas"/>
    <d v="2015-06-12T12:00:00"/>
    <n v="1"/>
    <x v="7"/>
    <s v="Brachytron pratense"/>
    <n v="1"/>
    <s v="AWD"/>
    <x v="5"/>
    <n v="6"/>
    <s v="Glazenmakers"/>
    <n v="23.142857142857142"/>
  </r>
  <r>
    <n v="20"/>
    <s v="AWD-EVR-Grote oostelijke plas"/>
    <d v="2015-06-12T12:00:00"/>
    <n v="1"/>
    <x v="9"/>
    <s v="Anax imperator"/>
    <n v="1"/>
    <s v="AWD"/>
    <x v="5"/>
    <n v="6"/>
    <s v="Glazenmakers"/>
    <n v="23.142857142857142"/>
  </r>
  <r>
    <n v="20"/>
    <s v="AWD-EVR-Grote oostelijke plas"/>
    <d v="2015-06-12T12:00:00"/>
    <n v="1"/>
    <x v="1"/>
    <s v="Ischnura elegans"/>
    <n v="53"/>
    <s v="AWD"/>
    <x v="5"/>
    <n v="6"/>
    <s v="Waterjuffer"/>
    <n v="23.142857142857142"/>
  </r>
  <r>
    <n v="20"/>
    <s v="AWD-EVR-Grote oostelijke plas"/>
    <d v="2015-06-12T12:00:00"/>
    <n v="1"/>
    <x v="10"/>
    <s v="Libellula quadrimaculata"/>
    <n v="10"/>
    <s v="AWD"/>
    <x v="5"/>
    <n v="6"/>
    <s v="Korenbouten"/>
    <n v="23.142857142857142"/>
  </r>
  <r>
    <n v="20"/>
    <s v="AWD-EVR-Grote oostelijke plas"/>
    <d v="2015-06-12T12:00:00"/>
    <n v="1"/>
    <x v="8"/>
    <s v="Aeshna isoceles"/>
    <n v="1"/>
    <s v="AWD"/>
    <x v="5"/>
    <n v="6"/>
    <s v="Glazenmakers"/>
    <n v="23.142857142857142"/>
  </r>
  <r>
    <n v="20"/>
    <s v="AWD-EVR-Grote oostelijke plas"/>
    <d v="2015-06-12T12:00:00"/>
    <n v="1"/>
    <x v="3"/>
    <s v="Enallagma cyathigerum"/>
    <n v="12"/>
    <s v="AWD"/>
    <x v="5"/>
    <n v="6"/>
    <s v="Waterjuffer"/>
    <n v="23.142857142857142"/>
  </r>
  <r>
    <n v="20"/>
    <s v="AWD-EVR-Grote oostelijke plas"/>
    <d v="2015-06-12T12:00:00"/>
    <n v="2"/>
    <x v="7"/>
    <s v="Brachytron pratense"/>
    <n v="1"/>
    <s v="AWD"/>
    <x v="5"/>
    <n v="6"/>
    <s v="Glazenmakers"/>
    <n v="23.142857142857142"/>
  </r>
  <r>
    <n v="20"/>
    <s v="AWD-EVR-Grote oostelijke plas"/>
    <d v="2015-06-12T12:00:00"/>
    <n v="2"/>
    <x v="1"/>
    <s v="Ischnura elegans"/>
    <n v="6"/>
    <s v="AWD"/>
    <x v="5"/>
    <n v="6"/>
    <s v="Waterjuffer"/>
    <n v="23.142857142857142"/>
  </r>
  <r>
    <n v="20"/>
    <s v="AWD-EVR-Grote oostelijke plas"/>
    <d v="2015-06-12T12:00:00"/>
    <n v="2"/>
    <x v="10"/>
    <s v="Libellula quadrimaculata"/>
    <n v="2"/>
    <s v="AWD"/>
    <x v="5"/>
    <n v="6"/>
    <s v="Korenbouten"/>
    <n v="23.142857142857142"/>
  </r>
  <r>
    <n v="20"/>
    <s v="AWD-EVR-Grote oostelijke plas"/>
    <d v="2015-06-12T12:00:00"/>
    <n v="2"/>
    <x v="3"/>
    <s v="Enallagma cyathigerum"/>
    <n v="19"/>
    <s v="AWD"/>
    <x v="5"/>
    <n v="6"/>
    <s v="Waterjuffer"/>
    <n v="23.142857142857142"/>
  </r>
  <r>
    <n v="20"/>
    <s v="AWD-EVR-Grote oostelijke plas"/>
    <d v="2015-06-12T12:00:00"/>
    <n v="4"/>
    <x v="9"/>
    <s v="Anax imperator"/>
    <n v="1"/>
    <s v="AWD"/>
    <x v="5"/>
    <n v="6"/>
    <s v="Glazenmakers"/>
    <n v="23.142857142857142"/>
  </r>
  <r>
    <n v="20"/>
    <s v="AWD-EVR-Grote oostelijke plas"/>
    <d v="2015-06-12T12:00:00"/>
    <n v="4"/>
    <x v="10"/>
    <s v="Libellula quadrimaculata"/>
    <n v="10"/>
    <s v="AWD"/>
    <x v="5"/>
    <n v="6"/>
    <s v="Korenbouten"/>
    <n v="23.142857142857142"/>
  </r>
  <r>
    <n v="20"/>
    <s v="AWD-EVR-Grote oostelijke plas"/>
    <d v="2015-06-12T12:00:00"/>
    <n v="4"/>
    <x v="8"/>
    <s v="Aeshna isoceles"/>
    <n v="1"/>
    <s v="AWD"/>
    <x v="5"/>
    <n v="6"/>
    <s v="Glazenmakers"/>
    <n v="23.142857142857142"/>
  </r>
  <r>
    <n v="20"/>
    <s v="AWD-EVR-Grote oostelijke plas"/>
    <d v="2015-06-26T11:30:00"/>
    <n v="1"/>
    <x v="6"/>
    <s v="Coenagrion puella"/>
    <n v="5"/>
    <s v="AWD"/>
    <x v="5"/>
    <n v="6"/>
    <s v="Waterjuffer"/>
    <n v="25.142857142857142"/>
  </r>
  <r>
    <n v="20"/>
    <s v="AWD-EVR-Grote oostelijke plas"/>
    <d v="2015-06-26T11:30:00"/>
    <n v="1"/>
    <x v="23"/>
    <s v="Sympetrum striolatum/vulgatum"/>
    <n v="2"/>
    <s v="AWD"/>
    <x v="5"/>
    <n v="6"/>
    <s v="Korenbouten"/>
    <n v="25.142857142857142"/>
  </r>
  <r>
    <n v="20"/>
    <s v="AWD-EVR-Grote oostelijke plas"/>
    <d v="2015-06-26T11:30:00"/>
    <n v="1"/>
    <x v="5"/>
    <s v="Orthetrum cancellatum"/>
    <n v="1"/>
    <s v="AWD"/>
    <x v="5"/>
    <n v="6"/>
    <s v="Korenbouten"/>
    <n v="25.142857142857142"/>
  </r>
  <r>
    <n v="20"/>
    <s v="AWD-EVR-Grote oostelijke plas"/>
    <d v="2015-06-26T11:30:00"/>
    <n v="1"/>
    <x v="1"/>
    <s v="Ischnura elegans"/>
    <n v="40"/>
    <s v="AWD"/>
    <x v="5"/>
    <n v="6"/>
    <s v="Waterjuffer"/>
    <n v="25.142857142857142"/>
  </r>
  <r>
    <n v="20"/>
    <s v="AWD-EVR-Grote oostelijke plas"/>
    <d v="2015-06-26T11:30:00"/>
    <n v="1"/>
    <x v="10"/>
    <s v="Libellula quadrimaculata"/>
    <n v="2"/>
    <s v="AWD"/>
    <x v="5"/>
    <n v="6"/>
    <s v="Korenbouten"/>
    <n v="25.142857142857142"/>
  </r>
  <r>
    <n v="20"/>
    <s v="AWD-EVR-Grote oostelijke plas"/>
    <d v="2015-06-26T11:30:00"/>
    <n v="1"/>
    <x v="3"/>
    <s v="Enallagma cyathigerum"/>
    <n v="20"/>
    <s v="AWD"/>
    <x v="5"/>
    <n v="6"/>
    <s v="Waterjuffer"/>
    <n v="25.142857142857142"/>
  </r>
  <r>
    <n v="20"/>
    <s v="AWD-EVR-Grote oostelijke plas"/>
    <d v="2015-06-26T11:30:00"/>
    <n v="2"/>
    <x v="6"/>
    <s v="Coenagrion puella"/>
    <n v="10"/>
    <s v="AWD"/>
    <x v="5"/>
    <n v="6"/>
    <s v="Waterjuffer"/>
    <n v="25.142857142857142"/>
  </r>
  <r>
    <n v="20"/>
    <s v="AWD-EVR-Grote oostelijke plas"/>
    <d v="2015-06-26T11:30:00"/>
    <n v="2"/>
    <x v="9"/>
    <s v="Anax imperator"/>
    <n v="1"/>
    <s v="AWD"/>
    <x v="5"/>
    <n v="6"/>
    <s v="Glazenmakers"/>
    <n v="25.142857142857142"/>
  </r>
  <r>
    <n v="20"/>
    <s v="AWD-EVR-Grote oostelijke plas"/>
    <d v="2015-06-26T11:30:00"/>
    <n v="2"/>
    <x v="1"/>
    <s v="Ischnura elegans"/>
    <n v="5"/>
    <s v="AWD"/>
    <x v="5"/>
    <n v="6"/>
    <s v="Waterjuffer"/>
    <n v="25.142857142857142"/>
  </r>
  <r>
    <n v="20"/>
    <s v="AWD-EVR-Grote oostelijke plas"/>
    <d v="2015-06-26T11:30:00"/>
    <n v="2"/>
    <x v="10"/>
    <s v="Libellula quadrimaculata"/>
    <n v="3"/>
    <s v="AWD"/>
    <x v="5"/>
    <n v="6"/>
    <s v="Korenbouten"/>
    <n v="25.142857142857142"/>
  </r>
  <r>
    <n v="20"/>
    <s v="AWD-EVR-Grote oostelijke plas"/>
    <d v="2015-06-26T11:30:00"/>
    <n v="2"/>
    <x v="3"/>
    <s v="Enallagma cyathigerum"/>
    <n v="25"/>
    <s v="AWD"/>
    <x v="5"/>
    <n v="6"/>
    <s v="Waterjuffer"/>
    <n v="25.142857142857142"/>
  </r>
  <r>
    <n v="20"/>
    <s v="AWD-EVR-Grote oostelijke plas"/>
    <d v="2015-06-26T11:30:00"/>
    <n v="4"/>
    <x v="5"/>
    <s v="Orthetrum cancellatum"/>
    <n v="1"/>
    <s v="AWD"/>
    <x v="5"/>
    <n v="6"/>
    <s v="Korenbouten"/>
    <n v="25.142857142857142"/>
  </r>
  <r>
    <n v="20"/>
    <s v="AWD-EVR-Grote oostelijke plas"/>
    <d v="2015-06-26T11:30:00"/>
    <n v="4"/>
    <x v="9"/>
    <s v="Anax imperator"/>
    <n v="1"/>
    <s v="AWD"/>
    <x v="5"/>
    <n v="6"/>
    <s v="Glazenmakers"/>
    <n v="25.142857142857142"/>
  </r>
  <r>
    <n v="20"/>
    <s v="AWD-EVR-Grote oostelijke plas"/>
    <d v="2015-06-26T11:30:00"/>
    <n v="4"/>
    <x v="10"/>
    <s v="Libellula quadrimaculata"/>
    <n v="2"/>
    <s v="AWD"/>
    <x v="5"/>
    <n v="6"/>
    <s v="Korenbouten"/>
    <n v="25.142857142857142"/>
  </r>
  <r>
    <n v="20"/>
    <s v="AWD-EVR-Grote oostelijke plas"/>
    <d v="2016-04-11T14:35:00"/>
    <n v="1"/>
    <x v="0"/>
    <s v="Sympecma fusca"/>
    <n v="3"/>
    <s v="AWD"/>
    <x v="6"/>
    <n v="4"/>
    <s v="Pantserjuffers"/>
    <n v="14.428571428571429"/>
  </r>
  <r>
    <n v="20"/>
    <s v="AWD-EVR-Grote oostelijke plas"/>
    <d v="2016-04-21T15:15:00"/>
    <n v="1"/>
    <x v="0"/>
    <s v="Sympecma fusca"/>
    <n v="2"/>
    <s v="AWD"/>
    <x v="6"/>
    <n v="4"/>
    <s v="Pantserjuffers"/>
    <n v="15.857142857142858"/>
  </r>
  <r>
    <n v="20"/>
    <s v="AWD-EVR-Grote oostelijke plas"/>
    <d v="2016-04-21T15:15:00"/>
    <n v="1"/>
    <x v="2"/>
    <s v="Pyrrhosoma nymphula"/>
    <n v="4"/>
    <s v="AWD"/>
    <x v="6"/>
    <n v="4"/>
    <s v="Waterjuffer"/>
    <n v="15.857142857142858"/>
  </r>
  <r>
    <n v="20"/>
    <s v="AWD-EVR-Grote oostelijke plas"/>
    <d v="2016-04-21T15:15:00"/>
    <n v="2"/>
    <x v="2"/>
    <s v="Pyrrhosoma nymphula"/>
    <n v="1"/>
    <s v="AWD"/>
    <x v="6"/>
    <n v="4"/>
    <s v="Waterjuffer"/>
    <n v="15.857142857142858"/>
  </r>
  <r>
    <n v="20"/>
    <s v="AWD-EVR-Grote oostelijke plas"/>
    <d v="2016-05-06T12:30:00"/>
    <n v="1"/>
    <x v="0"/>
    <s v="Sympecma fusca"/>
    <n v="3"/>
    <s v="AWD"/>
    <x v="6"/>
    <n v="5"/>
    <s v="Pantserjuffers"/>
    <n v="18"/>
  </r>
  <r>
    <n v="20"/>
    <s v="AWD-EVR-Grote oostelijke plas"/>
    <d v="2016-05-06T12:30:00"/>
    <n v="1"/>
    <x v="2"/>
    <s v="Pyrrhosoma nymphula"/>
    <n v="1"/>
    <s v="AWD"/>
    <x v="6"/>
    <n v="5"/>
    <s v="Waterjuffer"/>
    <n v="18"/>
  </r>
  <r>
    <n v="20"/>
    <s v="AWD-EVR-Grote oostelijke plas"/>
    <d v="2016-05-06T12:30:00"/>
    <n v="2"/>
    <x v="2"/>
    <s v="Pyrrhosoma nymphula"/>
    <n v="4"/>
    <s v="AWD"/>
    <x v="6"/>
    <n v="5"/>
    <s v="Waterjuffer"/>
    <n v="18"/>
  </r>
  <r>
    <n v="20"/>
    <s v="AWD-EVR-Grote oostelijke plas"/>
    <d v="2016-05-06T12:30:00"/>
    <n v="4"/>
    <x v="10"/>
    <s v="Libellula quadrimaculata"/>
    <n v="1"/>
    <s v="AWD"/>
    <x v="6"/>
    <n v="5"/>
    <s v="Korenbouten"/>
    <n v="18"/>
  </r>
  <r>
    <n v="20"/>
    <s v="AWD-EVR-Grote oostelijke plas"/>
    <d v="2016-06-07T12:45:00"/>
    <n v="1"/>
    <x v="6"/>
    <s v="Coenagrion puella"/>
    <n v="6"/>
    <s v="AWD"/>
    <x v="6"/>
    <n v="6"/>
    <s v="Waterjuffer"/>
    <n v="22.571428571428573"/>
  </r>
  <r>
    <n v="20"/>
    <s v="AWD-EVR-Grote oostelijke plas"/>
    <d v="2016-06-07T12:45:00"/>
    <n v="1"/>
    <x v="9"/>
    <s v="Anax imperator"/>
    <n v="1"/>
    <s v="AWD"/>
    <x v="6"/>
    <n v="6"/>
    <s v="Glazenmakers"/>
    <n v="22.571428571428573"/>
  </r>
  <r>
    <n v="20"/>
    <s v="AWD-EVR-Grote oostelijke plas"/>
    <d v="2016-06-07T12:45:00"/>
    <n v="1"/>
    <x v="1"/>
    <s v="Ischnura elegans"/>
    <n v="10"/>
    <s v="AWD"/>
    <x v="6"/>
    <n v="6"/>
    <s v="Waterjuffer"/>
    <n v="22.571428571428573"/>
  </r>
  <r>
    <n v="20"/>
    <s v="AWD-EVR-Grote oostelijke plas"/>
    <d v="2016-06-07T12:45:00"/>
    <n v="1"/>
    <x v="10"/>
    <s v="Libellula quadrimaculata"/>
    <n v="10"/>
    <s v="AWD"/>
    <x v="6"/>
    <n v="6"/>
    <s v="Korenbouten"/>
    <n v="22.571428571428573"/>
  </r>
  <r>
    <n v="20"/>
    <s v="AWD-EVR-Grote oostelijke plas"/>
    <d v="2016-06-07T12:45:00"/>
    <n v="1"/>
    <x v="8"/>
    <s v="Aeshna isoceles"/>
    <n v="1"/>
    <s v="AWD"/>
    <x v="6"/>
    <n v="6"/>
    <s v="Glazenmakers"/>
    <n v="22.571428571428573"/>
  </r>
  <r>
    <n v="20"/>
    <s v="AWD-EVR-Grote oostelijke plas"/>
    <d v="2016-06-07T12:45:00"/>
    <n v="1"/>
    <x v="3"/>
    <s v="Enallagma cyathigerum"/>
    <n v="4"/>
    <s v="AWD"/>
    <x v="6"/>
    <n v="6"/>
    <s v="Waterjuffer"/>
    <n v="22.571428571428573"/>
  </r>
  <r>
    <n v="20"/>
    <s v="AWD-EVR-Grote oostelijke plas"/>
    <d v="2016-06-07T12:45:00"/>
    <n v="2"/>
    <x v="6"/>
    <s v="Coenagrion puella"/>
    <n v="45"/>
    <s v="AWD"/>
    <x v="6"/>
    <n v="6"/>
    <s v="Waterjuffer"/>
    <n v="22.571428571428573"/>
  </r>
  <r>
    <n v="20"/>
    <s v="AWD-EVR-Grote oostelijke plas"/>
    <d v="2016-06-07T12:45:00"/>
    <n v="2"/>
    <x v="1"/>
    <s v="Ischnura elegans"/>
    <n v="1"/>
    <s v="AWD"/>
    <x v="6"/>
    <n v="6"/>
    <s v="Waterjuffer"/>
    <n v="22.571428571428573"/>
  </r>
  <r>
    <n v="20"/>
    <s v="AWD-EVR-Grote oostelijke plas"/>
    <d v="2016-06-07T12:45:00"/>
    <n v="2"/>
    <x v="10"/>
    <s v="Libellula quadrimaculata"/>
    <n v="6"/>
    <s v="AWD"/>
    <x v="6"/>
    <n v="6"/>
    <s v="Korenbouten"/>
    <n v="22.571428571428573"/>
  </r>
  <r>
    <n v="20"/>
    <s v="AWD-EVR-Grote oostelijke plas"/>
    <d v="2016-06-07T12:45:00"/>
    <n v="4"/>
    <x v="10"/>
    <s v="Libellula quadrimaculata"/>
    <n v="6"/>
    <s v="AWD"/>
    <x v="6"/>
    <n v="6"/>
    <s v="Korenbouten"/>
    <n v="22.571428571428573"/>
  </r>
  <r>
    <n v="20"/>
    <s v="AWD-EVR-Grote oostelijke plas"/>
    <d v="2016-07-07T13:00:00"/>
    <n v="1"/>
    <x v="1"/>
    <s v="Ischnura elegans"/>
    <n v="30"/>
    <s v="AWD"/>
    <x v="6"/>
    <n v="7"/>
    <s v="Waterjuffer"/>
    <n v="26.857142857142858"/>
  </r>
  <r>
    <n v="20"/>
    <s v="AWD-EVR-Grote oostelijke plas"/>
    <d v="2016-07-07T13:00:00"/>
    <n v="1"/>
    <x v="3"/>
    <s v="Enallagma cyathigerum"/>
    <n v="1"/>
    <s v="AWD"/>
    <x v="6"/>
    <n v="7"/>
    <s v="Waterjuffer"/>
    <n v="26.857142857142858"/>
  </r>
  <r>
    <n v="20"/>
    <s v="AWD-EVR-Grote oostelijke plas"/>
    <d v="2016-07-07T13:00:00"/>
    <n v="2"/>
    <x v="6"/>
    <s v="Coenagrion puella"/>
    <n v="25"/>
    <s v="AWD"/>
    <x v="6"/>
    <n v="7"/>
    <s v="Waterjuffer"/>
    <n v="26.857142857142858"/>
  </r>
  <r>
    <n v="20"/>
    <s v="AWD-EVR-Grote oostelijke plas"/>
    <d v="2016-07-07T13:00:00"/>
    <n v="2"/>
    <x v="1"/>
    <s v="Ischnura elegans"/>
    <n v="4"/>
    <s v="AWD"/>
    <x v="6"/>
    <n v="7"/>
    <s v="Waterjuffer"/>
    <n v="26.857142857142858"/>
  </r>
  <r>
    <n v="20"/>
    <s v="AWD-EVR-Grote oostelijke plas"/>
    <d v="2016-07-07T13:00:00"/>
    <n v="4"/>
    <x v="9"/>
    <s v="Anax imperator"/>
    <n v="2"/>
    <s v="AWD"/>
    <x v="6"/>
    <n v="7"/>
    <s v="Glazenmakers"/>
    <n v="26.857142857142858"/>
  </r>
  <r>
    <n v="20"/>
    <s v="AWD-EVR-Grote oostelijke plas"/>
    <d v="2016-07-07T13:00:00"/>
    <n v="4"/>
    <x v="8"/>
    <s v="Aeshna isoceles"/>
    <n v="1"/>
    <s v="AWD"/>
    <x v="6"/>
    <n v="7"/>
    <s v="Glazenmakers"/>
    <n v="26.857142857142858"/>
  </r>
  <r>
    <n v="20"/>
    <s v="AWD-EVR-Grote oostelijke plas"/>
    <d v="2016-07-21T12:25:00"/>
    <n v="1"/>
    <x v="23"/>
    <s v="Sympetrum striolatum/vulgatum"/>
    <n v="6"/>
    <s v="AWD"/>
    <x v="6"/>
    <n v="7"/>
    <s v="Korenbouten"/>
    <n v="28.857142857142858"/>
  </r>
  <r>
    <n v="20"/>
    <s v="AWD-EVR-Grote oostelijke plas"/>
    <d v="2016-07-21T12:25:00"/>
    <n v="1"/>
    <x v="11"/>
    <s v="Lestes sponsa"/>
    <n v="5"/>
    <s v="AWD"/>
    <x v="6"/>
    <n v="7"/>
    <s v="Pantserjuffers"/>
    <n v="28.857142857142858"/>
  </r>
  <r>
    <n v="20"/>
    <s v="AWD-EVR-Grote oostelijke plas"/>
    <d v="2016-07-21T12:25:00"/>
    <n v="1"/>
    <x v="9"/>
    <s v="Anax imperator"/>
    <n v="1"/>
    <s v="AWD"/>
    <x v="6"/>
    <n v="7"/>
    <s v="Glazenmakers"/>
    <n v="28.857142857142858"/>
  </r>
  <r>
    <n v="20"/>
    <s v="AWD-EVR-Grote oostelijke plas"/>
    <d v="2016-07-21T12:25:00"/>
    <n v="1"/>
    <x v="26"/>
    <s v="Erythromma najas"/>
    <n v="1"/>
    <s v="AWD"/>
    <x v="6"/>
    <n v="7"/>
    <s v="Waterjuffer"/>
    <n v="28.857142857142858"/>
  </r>
  <r>
    <n v="20"/>
    <s v="AWD-EVR-Grote oostelijke plas"/>
    <d v="2016-07-21T12:25:00"/>
    <n v="1"/>
    <x v="1"/>
    <s v="Ischnura elegans"/>
    <n v="40"/>
    <s v="AWD"/>
    <x v="6"/>
    <n v="7"/>
    <s v="Waterjuffer"/>
    <n v="28.857142857142858"/>
  </r>
  <r>
    <n v="20"/>
    <s v="AWD-EVR-Grote oostelijke plas"/>
    <d v="2016-07-21T12:25:00"/>
    <n v="2"/>
    <x v="11"/>
    <s v="Lestes sponsa"/>
    <n v="4"/>
    <s v="AWD"/>
    <x v="6"/>
    <n v="7"/>
    <s v="Pantserjuffers"/>
    <n v="28.857142857142858"/>
  </r>
  <r>
    <n v="20"/>
    <s v="AWD-EVR-Grote oostelijke plas"/>
    <d v="2016-07-21T12:25:00"/>
    <n v="2"/>
    <x v="1"/>
    <s v="Ischnura elegans"/>
    <n v="25"/>
    <s v="AWD"/>
    <x v="6"/>
    <n v="7"/>
    <s v="Waterjuffer"/>
    <n v="28.857142857142858"/>
  </r>
  <r>
    <n v="20"/>
    <s v="AWD-EVR-Grote oostelijke plas"/>
    <d v="2016-07-21T12:25:00"/>
    <n v="4"/>
    <x v="9"/>
    <s v="Anax imperator"/>
    <n v="1"/>
    <s v="AWD"/>
    <x v="6"/>
    <n v="7"/>
    <s v="Glazenmakers"/>
    <n v="28.857142857142858"/>
  </r>
  <r>
    <n v="20"/>
    <s v="AWD-EVR-Grote oostelijke plas"/>
    <d v="2016-08-15T13:35:00"/>
    <n v="1"/>
    <x v="11"/>
    <s v="Lestes sponsa"/>
    <n v="6"/>
    <s v="AWD"/>
    <x v="6"/>
    <n v="8"/>
    <s v="Pantserjuffers"/>
    <n v="32.428571428571431"/>
  </r>
  <r>
    <n v="20"/>
    <s v="AWD-EVR-Grote oostelijke plas"/>
    <d v="2016-08-15T13:35:00"/>
    <n v="1"/>
    <x v="1"/>
    <s v="Ischnura elegans"/>
    <n v="6"/>
    <s v="AWD"/>
    <x v="6"/>
    <n v="8"/>
    <s v="Waterjuffer"/>
    <n v="32.428571428571431"/>
  </r>
  <r>
    <n v="20"/>
    <s v="AWD-EVR-Grote oostelijke plas"/>
    <d v="2016-08-15T13:35:00"/>
    <n v="1"/>
    <x v="3"/>
    <s v="Enallagma cyathigerum"/>
    <n v="1"/>
    <s v="AWD"/>
    <x v="6"/>
    <n v="8"/>
    <s v="Waterjuffer"/>
    <n v="32.428571428571431"/>
  </r>
  <r>
    <n v="20"/>
    <s v="AWD-EVR-Grote oostelijke plas"/>
    <d v="2016-08-15T13:35:00"/>
    <n v="2"/>
    <x v="11"/>
    <s v="Lestes sponsa"/>
    <n v="2"/>
    <s v="AWD"/>
    <x v="6"/>
    <n v="8"/>
    <s v="Pantserjuffers"/>
    <n v="32.428571428571431"/>
  </r>
  <r>
    <n v="20"/>
    <s v="AWD-EVR-Grote oostelijke plas"/>
    <d v="2016-08-15T13:35:00"/>
    <n v="2"/>
    <x v="1"/>
    <s v="Ischnura elegans"/>
    <n v="2"/>
    <s v="AWD"/>
    <x v="6"/>
    <n v="8"/>
    <s v="Waterjuffer"/>
    <n v="32.428571428571431"/>
  </r>
  <r>
    <n v="20"/>
    <s v="AWD-EVR-Grote oostelijke plas"/>
    <d v="2016-08-31T13:20:00"/>
    <n v="1"/>
    <x v="23"/>
    <s v="Sympetrum striolatum/vulgatum"/>
    <n v="2"/>
    <s v="AWD"/>
    <x v="6"/>
    <n v="8"/>
    <s v="Korenbouten"/>
    <n v="34.714285714285715"/>
  </r>
  <r>
    <n v="20"/>
    <s v="AWD-EVR-Grote oostelijke plas"/>
    <d v="2016-08-31T13:20:00"/>
    <n v="1"/>
    <x v="11"/>
    <s v="Lestes sponsa"/>
    <n v="7"/>
    <s v="AWD"/>
    <x v="6"/>
    <n v="8"/>
    <s v="Pantserjuffers"/>
    <n v="34.714285714285715"/>
  </r>
  <r>
    <n v="20"/>
    <s v="AWD-EVR-Grote oostelijke plas"/>
    <d v="2016-08-31T13:20:00"/>
    <n v="1"/>
    <x v="13"/>
    <s v="Chalcolestes viridis"/>
    <n v="2"/>
    <s v="AWD"/>
    <x v="6"/>
    <n v="8"/>
    <s v="Pantserjuffers"/>
    <n v="34.714285714285715"/>
  </r>
  <r>
    <n v="20"/>
    <s v="AWD-EVR-Grote oostelijke plas"/>
    <d v="2016-08-31T13:20:00"/>
    <n v="1"/>
    <x v="1"/>
    <s v="Ischnura elegans"/>
    <n v="4"/>
    <s v="AWD"/>
    <x v="6"/>
    <n v="8"/>
    <s v="Waterjuffer"/>
    <n v="34.714285714285715"/>
  </r>
  <r>
    <n v="20"/>
    <s v="AWD-EVR-Grote oostelijke plas"/>
    <d v="2016-08-31T13:20:00"/>
    <n v="1"/>
    <x v="3"/>
    <s v="Enallagma cyathigerum"/>
    <n v="2"/>
    <s v="AWD"/>
    <x v="6"/>
    <n v="8"/>
    <s v="Waterjuffer"/>
    <n v="34.714285714285715"/>
  </r>
  <r>
    <n v="20"/>
    <s v="AWD-EVR-Grote oostelijke plas"/>
    <d v="2016-08-31T13:20:00"/>
    <n v="2"/>
    <x v="23"/>
    <s v="Sympetrum striolatum/vulgatum"/>
    <n v="2"/>
    <s v="AWD"/>
    <x v="6"/>
    <n v="8"/>
    <s v="Korenbouten"/>
    <n v="34.714285714285715"/>
  </r>
  <r>
    <n v="20"/>
    <s v="AWD-EVR-Grote oostelijke plas"/>
    <d v="2016-08-31T13:20:00"/>
    <n v="2"/>
    <x v="14"/>
    <s v="Aeshna mixta"/>
    <n v="2"/>
    <s v="AWD"/>
    <x v="6"/>
    <n v="8"/>
    <s v="Glazenmakers"/>
    <n v="34.714285714285715"/>
  </r>
  <r>
    <n v="20"/>
    <s v="AWD-EVR-Grote oostelijke plas"/>
    <d v="2016-08-31T13:20:00"/>
    <n v="4"/>
    <x v="14"/>
    <s v="Aeshna mixta"/>
    <n v="1"/>
    <s v="AWD"/>
    <x v="6"/>
    <n v="8"/>
    <s v="Glazenmakers"/>
    <n v="34.714285714285715"/>
  </r>
  <r>
    <n v="20"/>
    <s v="AWD-EVR-Grote oostelijke plas"/>
    <d v="2016-09-12T11:30:00"/>
    <n v="1"/>
    <x v="23"/>
    <s v="Sympetrum striolatum/vulgatum"/>
    <n v="4"/>
    <s v="AWD"/>
    <x v="6"/>
    <n v="9"/>
    <s v="Korenbouten"/>
    <n v="36.428571428571431"/>
  </r>
  <r>
    <n v="20"/>
    <s v="AWD-EVR-Grote oostelijke plas"/>
    <d v="2016-09-12T11:30:00"/>
    <n v="1"/>
    <x v="11"/>
    <s v="Lestes sponsa"/>
    <n v="1"/>
    <s v="AWD"/>
    <x v="6"/>
    <n v="9"/>
    <s v="Pantserjuffers"/>
    <n v="36.428571428571431"/>
  </r>
  <r>
    <n v="20"/>
    <s v="AWD-EVR-Grote oostelijke plas"/>
    <d v="2016-09-12T11:30:00"/>
    <n v="1"/>
    <x v="3"/>
    <s v="Enallagma cyathigerum"/>
    <n v="1"/>
    <s v="AWD"/>
    <x v="6"/>
    <n v="9"/>
    <s v="Waterjuffer"/>
    <n v="36.428571428571431"/>
  </r>
  <r>
    <n v="20"/>
    <s v="AWD-EVR-Grote oostelijke plas"/>
    <d v="2016-09-12T11:30:00"/>
    <n v="2"/>
    <x v="23"/>
    <s v="Sympetrum striolatum/vulgatum"/>
    <n v="13"/>
    <s v="AWD"/>
    <x v="6"/>
    <n v="9"/>
    <s v="Korenbouten"/>
    <n v="36.428571428571431"/>
  </r>
  <r>
    <n v="20"/>
    <s v="AWD-EVR-Grote oostelijke plas"/>
    <d v="2016-09-12T11:30:00"/>
    <n v="2"/>
    <x v="14"/>
    <s v="Aeshna mixta"/>
    <n v="3"/>
    <s v="AWD"/>
    <x v="6"/>
    <n v="9"/>
    <s v="Glazenmakers"/>
    <n v="36.428571428571431"/>
  </r>
  <r>
    <n v="20"/>
    <s v="AWD-EVR-Grote oostelijke plas"/>
    <d v="2016-09-12T11:30:00"/>
    <n v="4"/>
    <x v="14"/>
    <s v="Aeshna mixta"/>
    <n v="2"/>
    <s v="AWD"/>
    <x v="6"/>
    <n v="9"/>
    <s v="Glazenmakers"/>
    <n v="36.428571428571431"/>
  </r>
  <r>
    <n v="20"/>
    <s v="AWD-EVR-Grote oostelijke plas"/>
    <d v="2017-05-15T12:30:00"/>
    <n v="4"/>
    <x v="7"/>
    <s v="Brachytron pratense"/>
    <n v="1"/>
    <s v="AWD"/>
    <x v="7"/>
    <n v="5"/>
    <s v="Glazenmakers"/>
    <n v="19.142857142857142"/>
  </r>
  <r>
    <n v="20"/>
    <s v="AWD-EVR-Grote oostelijke plas"/>
    <d v="2017-05-15T12:30:00"/>
    <n v="4"/>
    <x v="10"/>
    <s v="Libellula quadrimaculata"/>
    <n v="2"/>
    <s v="AWD"/>
    <x v="7"/>
    <n v="5"/>
    <s v="Korenbouten"/>
    <n v="19.142857142857142"/>
  </r>
  <r>
    <n v="20"/>
    <s v="AWD-EVR-Grote oostelijke plas"/>
    <d v="2017-05-15T12:30:00"/>
    <n v="4"/>
    <x v="8"/>
    <s v="Aeshna isoceles"/>
    <n v="1"/>
    <s v="AWD"/>
    <x v="7"/>
    <n v="5"/>
    <s v="Glazenmakers"/>
    <n v="19.142857142857142"/>
  </r>
  <r>
    <n v="20"/>
    <s v="AWD-EVR-Grote oostelijke plas"/>
    <d v="2017-05-15T12:30:00"/>
    <n v="1"/>
    <x v="10"/>
    <s v="Libellula quadrimaculata"/>
    <n v="4"/>
    <s v="AWD"/>
    <x v="7"/>
    <n v="5"/>
    <s v="Korenbouten"/>
    <n v="19.142857142857142"/>
  </r>
  <r>
    <n v="20"/>
    <s v="AWD-EVR-Grote oostelijke plas"/>
    <d v="2017-05-15T12:30:00"/>
    <n v="4"/>
    <x v="1"/>
    <s v="Ischnura elegans"/>
    <n v="2"/>
    <s v="AWD"/>
    <x v="7"/>
    <n v="5"/>
    <s v="Waterjuffer"/>
    <n v="19.142857142857142"/>
  </r>
  <r>
    <n v="20"/>
    <s v="AWD-EVR-Grote oostelijke plas"/>
    <d v="2017-05-15T12:30:00"/>
    <n v="4"/>
    <x v="2"/>
    <s v="Pyrrhosoma nymphula"/>
    <n v="4"/>
    <s v="AWD"/>
    <x v="7"/>
    <n v="5"/>
    <s v="Waterjuffer"/>
    <n v="19.142857142857142"/>
  </r>
  <r>
    <n v="20"/>
    <s v="AWD-EVR-Grote oostelijke plas"/>
    <d v="2017-05-15T12:30:00"/>
    <n v="4"/>
    <x v="6"/>
    <s v="Coenagrion puella"/>
    <n v="4"/>
    <s v="AWD"/>
    <x v="7"/>
    <n v="5"/>
    <s v="Waterjuffer"/>
    <n v="19.142857142857142"/>
  </r>
  <r>
    <n v="20"/>
    <s v="AWD-EVR-Grote oostelijke plas"/>
    <d v="2017-05-17T12:30:00"/>
    <n v="4"/>
    <x v="7"/>
    <s v="Brachytron pratense"/>
    <n v="2"/>
    <s v="AWD"/>
    <x v="7"/>
    <n v="5"/>
    <s v="Glazenmakers"/>
    <n v="19.428571428571427"/>
  </r>
  <r>
    <n v="20"/>
    <s v="AWD-EVR-Grote oostelijke plas"/>
    <d v="2017-05-17T12:30:00"/>
    <n v="4"/>
    <x v="10"/>
    <s v="Libellula quadrimaculata"/>
    <n v="5"/>
    <s v="AWD"/>
    <x v="7"/>
    <n v="5"/>
    <s v="Korenbouten"/>
    <n v="19.428571428571427"/>
  </r>
  <r>
    <n v="20"/>
    <s v="AWD-EVR-Grote oostelijke plas"/>
    <d v="2017-05-17T12:30:00"/>
    <n v="1"/>
    <x v="7"/>
    <s v="Brachytron pratense"/>
    <n v="3"/>
    <s v="AWD"/>
    <x v="7"/>
    <n v="5"/>
    <s v="Glazenmakers"/>
    <n v="19.428571428571427"/>
  </r>
  <r>
    <n v="20"/>
    <s v="AWD-EVR-Grote oostelijke plas"/>
    <d v="2017-05-17T12:30:00"/>
    <n v="1"/>
    <x v="10"/>
    <s v="Libellula quadrimaculata"/>
    <n v="9"/>
    <s v="AWD"/>
    <x v="7"/>
    <n v="5"/>
    <s v="Korenbouten"/>
    <n v="19.428571428571427"/>
  </r>
  <r>
    <n v="20"/>
    <s v="AWD-EVR-Grote oostelijke plas"/>
    <d v="2017-05-17T12:30:00"/>
    <n v="4"/>
    <x v="6"/>
    <s v="Coenagrion puella"/>
    <n v="18"/>
    <s v="AWD"/>
    <x v="7"/>
    <n v="5"/>
    <s v="Waterjuffer"/>
    <n v="19.428571428571427"/>
  </r>
  <r>
    <n v="20"/>
    <s v="AWD-EVR-Grote oostelijke plas"/>
    <d v="2017-05-17T12:30:00"/>
    <n v="4"/>
    <x v="2"/>
    <s v="Pyrrhosoma nymphula"/>
    <n v="3"/>
    <s v="AWD"/>
    <x v="7"/>
    <n v="5"/>
    <s v="Waterjuffer"/>
    <n v="19.428571428571427"/>
  </r>
  <r>
    <n v="20"/>
    <s v="AWD-EVR-Grote oostelijke plas"/>
    <d v="2017-05-31T11:50:00"/>
    <n v="4"/>
    <x v="5"/>
    <s v="Orthetrum cancellatum"/>
    <n v="2"/>
    <s v="AWD"/>
    <x v="7"/>
    <n v="5"/>
    <s v="Korenbouten"/>
    <n v="21.428571428571427"/>
  </r>
  <r>
    <n v="20"/>
    <s v="AWD-EVR-Grote oostelijke plas"/>
    <d v="2017-05-31T11:50:00"/>
    <n v="4"/>
    <x v="7"/>
    <s v="Brachytron pratense"/>
    <n v="1"/>
    <s v="AWD"/>
    <x v="7"/>
    <n v="5"/>
    <s v="Glazenmakers"/>
    <n v="21.428571428571427"/>
  </r>
  <r>
    <n v="20"/>
    <s v="AWD-EVR-Grote oostelijke plas"/>
    <d v="2017-05-31T11:50:00"/>
    <n v="4"/>
    <x v="10"/>
    <s v="Libellula quadrimaculata"/>
    <n v="15"/>
    <s v="AWD"/>
    <x v="7"/>
    <n v="5"/>
    <s v="Korenbouten"/>
    <n v="21.428571428571427"/>
  </r>
  <r>
    <n v="20"/>
    <s v="AWD-EVR-Grote oostelijke plas"/>
    <d v="2017-05-31T11:50:00"/>
    <n v="4"/>
    <x v="8"/>
    <s v="Aeshna isoceles"/>
    <n v="1"/>
    <s v="AWD"/>
    <x v="7"/>
    <n v="5"/>
    <s v="Glazenmakers"/>
    <n v="21.428571428571427"/>
  </r>
  <r>
    <n v="20"/>
    <s v="AWD-EVR-Grote oostelijke plas"/>
    <d v="2017-05-31T11:50:00"/>
    <n v="1"/>
    <x v="5"/>
    <s v="Orthetrum cancellatum"/>
    <n v="5"/>
    <s v="AWD"/>
    <x v="7"/>
    <n v="5"/>
    <s v="Korenbouten"/>
    <n v="21.428571428571427"/>
  </r>
  <r>
    <n v="20"/>
    <s v="AWD-EVR-Grote oostelijke plas"/>
    <d v="2017-05-31T11:50:00"/>
    <n v="1"/>
    <x v="7"/>
    <s v="Brachytron pratense"/>
    <n v="2"/>
    <s v="AWD"/>
    <x v="7"/>
    <n v="5"/>
    <s v="Glazenmakers"/>
    <n v="21.428571428571427"/>
  </r>
  <r>
    <n v="20"/>
    <s v="AWD-EVR-Grote oostelijke plas"/>
    <d v="2017-05-31T11:50:00"/>
    <n v="1"/>
    <x v="10"/>
    <s v="Libellula quadrimaculata"/>
    <n v="26"/>
    <s v="AWD"/>
    <x v="7"/>
    <n v="5"/>
    <s v="Korenbouten"/>
    <n v="21.428571428571427"/>
  </r>
  <r>
    <n v="20"/>
    <s v="AWD-EVR-Grote oostelijke plas"/>
    <d v="2017-05-31T11:50:00"/>
    <n v="4"/>
    <x v="6"/>
    <s v="Coenagrion puella"/>
    <n v="60"/>
    <s v="AWD"/>
    <x v="7"/>
    <n v="5"/>
    <s v="Waterjuffer"/>
    <n v="21.428571428571427"/>
  </r>
  <r>
    <n v="20"/>
    <s v="AWD-EVR-Grote oostelijke plas"/>
    <d v="2017-05-31T11:50:00"/>
    <n v="4"/>
    <x v="1"/>
    <s v="Ischnura elegans"/>
    <n v="4"/>
    <s v="AWD"/>
    <x v="7"/>
    <n v="5"/>
    <s v="Waterjuffer"/>
    <n v="21.428571428571427"/>
  </r>
  <r>
    <n v="20"/>
    <s v="AWD-EVR-Grote oostelijke plas"/>
    <d v="2017-05-31T11:50:00"/>
    <n v="4"/>
    <x v="20"/>
    <s v="Anax parthenope"/>
    <n v="1"/>
    <s v="AWD"/>
    <x v="7"/>
    <n v="5"/>
    <s v="Glazenmakers"/>
    <n v="21.428571428571427"/>
  </r>
  <r>
    <n v="20"/>
    <s v="AWD-EVR-Grote oostelijke plas"/>
    <d v="2017-06-14T12:45:00"/>
    <n v="4"/>
    <x v="9"/>
    <s v="Anax imperator"/>
    <n v="2"/>
    <s v="AWD"/>
    <x v="7"/>
    <n v="6"/>
    <s v="Glazenmakers"/>
    <n v="23.428571428571427"/>
  </r>
  <r>
    <n v="20"/>
    <s v="AWD-EVR-Grote oostelijke plas"/>
    <d v="2017-06-14T12:45:00"/>
    <n v="4"/>
    <x v="10"/>
    <s v="Libellula quadrimaculata"/>
    <n v="6"/>
    <s v="AWD"/>
    <x v="7"/>
    <n v="6"/>
    <s v="Korenbouten"/>
    <n v="23.428571428571427"/>
  </r>
  <r>
    <n v="20"/>
    <s v="AWD-EVR-Grote oostelijke plas"/>
    <d v="2017-06-14T12:45:00"/>
    <n v="4"/>
    <x v="8"/>
    <s v="Aeshna isoceles"/>
    <n v="1"/>
    <s v="AWD"/>
    <x v="7"/>
    <n v="6"/>
    <s v="Glazenmakers"/>
    <n v="23.428571428571427"/>
  </r>
  <r>
    <n v="20"/>
    <s v="AWD-EVR-Grote oostelijke plas"/>
    <d v="2017-06-14T12:45:00"/>
    <n v="1"/>
    <x v="9"/>
    <s v="Anax imperator"/>
    <n v="3"/>
    <s v="AWD"/>
    <x v="7"/>
    <n v="6"/>
    <s v="Glazenmakers"/>
    <n v="23.428571428571427"/>
  </r>
  <r>
    <n v="20"/>
    <s v="AWD-EVR-Grote oostelijke plas"/>
    <d v="2017-06-14T12:45:00"/>
    <n v="1"/>
    <x v="10"/>
    <s v="Libellula quadrimaculata"/>
    <n v="17"/>
    <s v="AWD"/>
    <x v="7"/>
    <n v="6"/>
    <s v="Korenbouten"/>
    <n v="23.428571428571427"/>
  </r>
  <r>
    <n v="20"/>
    <s v="AWD-EVR-Grote oostelijke plas"/>
    <d v="2017-06-14T12:45:00"/>
    <n v="1"/>
    <x v="8"/>
    <s v="Aeshna isoceles"/>
    <n v="2"/>
    <s v="AWD"/>
    <x v="7"/>
    <n v="6"/>
    <s v="Glazenmakers"/>
    <n v="23.428571428571427"/>
  </r>
  <r>
    <n v="20"/>
    <s v="AWD-EVR-Grote oostelijke plas"/>
    <d v="2017-06-14T12:45:00"/>
    <n v="4"/>
    <x v="6"/>
    <s v="Coenagrion puella"/>
    <n v="85"/>
    <s v="AWD"/>
    <x v="7"/>
    <n v="6"/>
    <s v="Waterjuffer"/>
    <n v="23.428571428571427"/>
  </r>
  <r>
    <n v="20"/>
    <s v="AWD-EVR-Grote oostelijke plas"/>
    <d v="2017-06-14T12:45:00"/>
    <n v="4"/>
    <x v="5"/>
    <s v="Orthetrum cancellatum"/>
    <n v="2"/>
    <s v="AWD"/>
    <x v="7"/>
    <n v="6"/>
    <s v="Korenbouten"/>
    <n v="23.428571428571427"/>
  </r>
  <r>
    <n v="20"/>
    <s v="AWD-EVR-Grote oostelijke plas"/>
    <d v="2017-06-14T12:45:00"/>
    <n v="4"/>
    <x v="1"/>
    <s v="Ischnura elegans"/>
    <n v="6"/>
    <s v="AWD"/>
    <x v="7"/>
    <n v="6"/>
    <s v="Waterjuffer"/>
    <n v="23.428571428571427"/>
  </r>
  <r>
    <n v="20"/>
    <s v="AWD-EVR-Grote oostelijke plas"/>
    <d v="2017-06-22T11:15:00"/>
    <n v="4"/>
    <x v="10"/>
    <s v="Libellula quadrimaculata"/>
    <n v="4"/>
    <s v="AWD"/>
    <x v="7"/>
    <n v="6"/>
    <s v="Korenbouten"/>
    <n v="24.571428571428573"/>
  </r>
  <r>
    <n v="20"/>
    <s v="AWD-EVR-Grote oostelijke plas"/>
    <d v="2017-07-26T11:00:00"/>
    <n v="4"/>
    <x v="11"/>
    <s v="Lestes sponsa"/>
    <n v="6"/>
    <s v="AWD"/>
    <x v="7"/>
    <n v="7"/>
    <s v="Pantserjuffers"/>
    <n v="29.428571428571427"/>
  </r>
  <r>
    <n v="20"/>
    <s v="AWD-EVR-Grote oostelijke plas"/>
    <d v="2017-07-26T11:00:00"/>
    <n v="4"/>
    <x v="1"/>
    <s v="Ischnura elegans"/>
    <n v="6"/>
    <s v="AWD"/>
    <x v="7"/>
    <n v="7"/>
    <s v="Waterjuffer"/>
    <n v="29.428571428571427"/>
  </r>
  <r>
    <n v="20"/>
    <s v="AWD-EVR-Grote oostelijke plas"/>
    <d v="2017-08-14T12:00:00"/>
    <n v="4"/>
    <x v="11"/>
    <s v="Lestes sponsa"/>
    <n v="10"/>
    <s v="AWD"/>
    <x v="7"/>
    <n v="8"/>
    <s v="Pantserjuffers"/>
    <n v="32.142857142857146"/>
  </r>
  <r>
    <n v="20"/>
    <s v="AWD-EVR-Grote oostelijke plas"/>
    <d v="2017-08-14T12:00:00"/>
    <n v="4"/>
    <x v="1"/>
    <s v="Ischnura elegans"/>
    <n v="5"/>
    <s v="AWD"/>
    <x v="7"/>
    <n v="8"/>
    <s v="Waterjuffer"/>
    <n v="32.142857142857146"/>
  </r>
  <r>
    <n v="20"/>
    <s v="AWD-EVR-Grote oostelijke plas"/>
    <d v="2017-08-14T12:00:00"/>
    <n v="4"/>
    <x v="3"/>
    <s v="Enallagma cyathigerum"/>
    <n v="1"/>
    <s v="AWD"/>
    <x v="7"/>
    <n v="8"/>
    <s v="Waterjuffer"/>
    <n v="32.142857142857146"/>
  </r>
  <r>
    <n v="20"/>
    <s v="AWD-EVR-Grote oostelijke plas"/>
    <d v="2017-08-14T12:00:00"/>
    <n v="4"/>
    <x v="12"/>
    <s v="Sympetrum striolatum"/>
    <n v="1"/>
    <s v="AWD"/>
    <x v="7"/>
    <n v="8"/>
    <s v="Korenbouten"/>
    <n v="32.142857142857146"/>
  </r>
  <r>
    <n v="20"/>
    <s v="AWD-EVR-Grote oostelijke plas"/>
    <d v="2017-08-23T13:45:00"/>
    <n v="4"/>
    <x v="23"/>
    <s v="Sympetrum striolatum/vulgatum"/>
    <n v="6"/>
    <s v="AWD"/>
    <x v="7"/>
    <n v="8"/>
    <s v="Korenbouten"/>
    <n v="33.428571428571431"/>
  </r>
  <r>
    <n v="20"/>
    <s v="AWD-EVR-Grote oostelijke plas"/>
    <d v="2017-08-23T13:45:00"/>
    <n v="4"/>
    <x v="11"/>
    <s v="Lestes sponsa"/>
    <n v="2"/>
    <s v="AWD"/>
    <x v="7"/>
    <n v="8"/>
    <s v="Pantserjuffers"/>
    <n v="33.428571428571431"/>
  </r>
  <r>
    <n v="20"/>
    <s v="AWD-EVR-Grote oostelijke plas"/>
    <d v="2017-08-23T13:45:00"/>
    <n v="4"/>
    <x v="13"/>
    <s v="Chalcolestes viridis"/>
    <n v="1"/>
    <s v="AWD"/>
    <x v="7"/>
    <n v="8"/>
    <s v="Pantserjuffers"/>
    <n v="33.428571428571431"/>
  </r>
  <r>
    <n v="20"/>
    <s v="AWD-EVR-Grote oostelijke plas"/>
    <d v="2017-08-23T13:45:00"/>
    <n v="4"/>
    <x v="1"/>
    <s v="Ischnura elegans"/>
    <n v="3"/>
    <s v="AWD"/>
    <x v="7"/>
    <n v="8"/>
    <s v="Waterjuffer"/>
    <n v="33.428571428571431"/>
  </r>
  <r>
    <n v="20"/>
    <s v="AWD-EVR-Grote oostelijke plas"/>
    <d v="2017-08-23T13:45:00"/>
    <n v="4"/>
    <x v="14"/>
    <s v="Aeshna mixta"/>
    <n v="2"/>
    <s v="AWD"/>
    <x v="7"/>
    <n v="8"/>
    <s v="Glazenmakers"/>
    <n v="33.428571428571431"/>
  </r>
  <r>
    <n v="20"/>
    <s v="AWD-EVR-Grote oostelijke plas"/>
    <d v="2017-08-23T13:45:00"/>
    <n v="4"/>
    <x v="3"/>
    <s v="Enallagma cyathigerum"/>
    <n v="2"/>
    <s v="AWD"/>
    <x v="7"/>
    <n v="8"/>
    <s v="Waterjuffer"/>
    <n v="33.428571428571431"/>
  </r>
  <r>
    <n v="20"/>
    <s v="AWD-EVR-Grote oostelijke plas"/>
    <d v="2017-09-04T12:30:00"/>
    <n v="4"/>
    <x v="23"/>
    <s v="Sympetrum striolatum/vulgatum"/>
    <n v="1"/>
    <s v="AWD"/>
    <x v="7"/>
    <n v="9"/>
    <s v="Korenbouten"/>
    <n v="35.142857142857146"/>
  </r>
  <r>
    <n v="20"/>
    <s v="AWD-EVR-Grote oostelijke plas"/>
    <d v="2017-09-04T12:30:00"/>
    <n v="4"/>
    <x v="11"/>
    <s v="Lestes sponsa"/>
    <n v="2"/>
    <s v="AWD"/>
    <x v="7"/>
    <n v="9"/>
    <s v="Pantserjuffers"/>
    <n v="35.142857142857146"/>
  </r>
  <r>
    <n v="20"/>
    <s v="AWD-EVR-Grote oostelijke plas"/>
    <d v="2017-09-04T12:30:00"/>
    <n v="4"/>
    <x v="14"/>
    <s v="Aeshna mixta"/>
    <n v="1"/>
    <s v="AWD"/>
    <x v="7"/>
    <n v="9"/>
    <s v="Glazenmakers"/>
    <n v="35.142857142857146"/>
  </r>
  <r>
    <n v="20"/>
    <s v="AWD-EVR-Grote oostelijke plas"/>
    <d v="2017-09-04T12:30:00"/>
    <n v="1"/>
    <x v="23"/>
    <s v="Sympetrum striolatum/vulgatum"/>
    <n v="11"/>
    <s v="AWD"/>
    <x v="7"/>
    <n v="9"/>
    <s v="Korenbouten"/>
    <n v="35.142857142857146"/>
  </r>
  <r>
    <n v="20"/>
    <s v="AWD-EVR-Grote oostelijke plas"/>
    <d v="2017-09-04T12:30:00"/>
    <n v="4"/>
    <x v="13"/>
    <s v="Chalcolestes viridis"/>
    <n v="4"/>
    <s v="AWD"/>
    <x v="7"/>
    <n v="9"/>
    <s v="Pantserjuffers"/>
    <n v="35.142857142857146"/>
  </r>
  <r>
    <n v="20"/>
    <s v="AWD-EVR-Grote oostelijke plas"/>
    <d v="2017-09-04T12:30:00"/>
    <n v="1"/>
    <x v="14"/>
    <s v="Aeshna mixta"/>
    <n v="1"/>
    <s v="AWD"/>
    <x v="7"/>
    <n v="9"/>
    <s v="Glazenmakers"/>
    <n v="35.142857142857146"/>
  </r>
  <r>
    <n v="20"/>
    <s v="AWD-EVR-Grote oostelijke plas"/>
    <d v="2017-09-04T12:30:00"/>
    <n v="4"/>
    <x v="3"/>
    <s v="Enallagma cyathigerum"/>
    <n v="1"/>
    <s v="AWD"/>
    <x v="7"/>
    <n v="9"/>
    <s v="Waterjuffer"/>
    <n v="35.142857142857146"/>
  </r>
  <r>
    <n v="20"/>
    <s v="AWD-EVR-Grote oostelijke plas"/>
    <d v="2018-04-16T12:00:00"/>
    <n v="4"/>
    <x v="2"/>
    <s v="Pyrrhosoma nymphula"/>
    <n v="2"/>
    <s v="AWD"/>
    <x v="10"/>
    <n v="4"/>
    <s v="Waterjuffer"/>
    <n v="15"/>
  </r>
  <r>
    <n v="20"/>
    <s v="AWD-EVR-Grote oostelijke plas"/>
    <d v="2018-05-15T11:30:00"/>
    <n v="4"/>
    <x v="6"/>
    <s v="Coenagrion puella"/>
    <n v="6"/>
    <s v="AWD"/>
    <x v="10"/>
    <n v="5"/>
    <s v="Waterjuffer"/>
    <n v="19.142857142857142"/>
  </r>
  <r>
    <n v="20"/>
    <s v="AWD-EVR-Grote oostelijke plas"/>
    <d v="2018-05-15T11:30:00"/>
    <n v="4"/>
    <x v="7"/>
    <s v="Brachytron pratense"/>
    <n v="1"/>
    <s v="AWD"/>
    <x v="10"/>
    <n v="5"/>
    <s v="Glazenmakers"/>
    <n v="19.142857142857142"/>
  </r>
  <r>
    <n v="20"/>
    <s v="AWD-EVR-Grote oostelijke plas"/>
    <d v="2018-05-15T11:30:00"/>
    <n v="4"/>
    <x v="10"/>
    <s v="Libellula quadrimaculata"/>
    <n v="15"/>
    <s v="AWD"/>
    <x v="10"/>
    <n v="5"/>
    <s v="Korenbouten"/>
    <n v="19.142857142857142"/>
  </r>
  <r>
    <n v="20"/>
    <s v="AWD-EVR-Grote oostelijke plas"/>
    <d v="2018-05-15T11:30:00"/>
    <n v="4"/>
    <x v="8"/>
    <s v="Aeshna isoceles"/>
    <n v="2"/>
    <s v="AWD"/>
    <x v="10"/>
    <n v="5"/>
    <s v="Glazenmakers"/>
    <n v="19.142857142857142"/>
  </r>
  <r>
    <n v="20"/>
    <s v="AWD-EVR-Grote oostelijke plas"/>
    <d v="2018-05-15T11:30:00"/>
    <n v="4"/>
    <x v="2"/>
    <s v="Pyrrhosoma nymphula"/>
    <n v="2"/>
    <s v="AWD"/>
    <x v="10"/>
    <n v="5"/>
    <s v="Waterjuffer"/>
    <n v="19.142857142857142"/>
  </r>
  <r>
    <n v="20"/>
    <s v="AWD-EVR-Grote oostelijke plas"/>
    <d v="2018-05-15T11:30:00"/>
    <n v="1"/>
    <x v="7"/>
    <s v="Brachytron pratense"/>
    <n v="2"/>
    <s v="AWD"/>
    <x v="10"/>
    <n v="5"/>
    <s v="Glazenmakers"/>
    <n v="19.142857142857142"/>
  </r>
  <r>
    <n v="20"/>
    <s v="AWD-EVR-Grote oostelijke plas"/>
    <d v="2018-05-15T11:30:00"/>
    <n v="1"/>
    <x v="10"/>
    <s v="Libellula quadrimaculata"/>
    <n v="14"/>
    <s v="AWD"/>
    <x v="10"/>
    <n v="5"/>
    <s v="Korenbouten"/>
    <n v="19.142857142857142"/>
  </r>
  <r>
    <n v="20"/>
    <s v="AWD-EVR-Grote oostelijke plas"/>
    <d v="2018-05-29T11:45:00"/>
    <n v="4"/>
    <x v="6"/>
    <s v="Coenagrion puella"/>
    <n v="50"/>
    <s v="AWD"/>
    <x v="10"/>
    <n v="5"/>
    <s v="Waterjuffer"/>
    <n v="21.142857142857142"/>
  </r>
  <r>
    <n v="20"/>
    <s v="AWD-EVR-Grote oostelijke plas"/>
    <d v="2018-05-29T11:45:00"/>
    <n v="4"/>
    <x v="7"/>
    <s v="Brachytron pratense"/>
    <n v="1"/>
    <s v="AWD"/>
    <x v="10"/>
    <n v="5"/>
    <s v="Glazenmakers"/>
    <n v="21.142857142857142"/>
  </r>
  <r>
    <n v="20"/>
    <s v="AWD-EVR-Grote oostelijke plas"/>
    <d v="2018-05-29T11:45:00"/>
    <n v="4"/>
    <x v="9"/>
    <s v="Anax imperator"/>
    <n v="3"/>
    <s v="AWD"/>
    <x v="10"/>
    <n v="5"/>
    <s v="Glazenmakers"/>
    <n v="21.142857142857142"/>
  </r>
  <r>
    <n v="20"/>
    <s v="AWD-EVR-Grote oostelijke plas"/>
    <d v="2018-05-29T11:45:00"/>
    <n v="4"/>
    <x v="1"/>
    <s v="Ischnura elegans"/>
    <n v="2"/>
    <s v="AWD"/>
    <x v="10"/>
    <n v="5"/>
    <s v="Waterjuffer"/>
    <n v="21.142857142857142"/>
  </r>
  <r>
    <n v="20"/>
    <s v="AWD-EVR-Grote oostelijke plas"/>
    <d v="2018-05-29T11:45:00"/>
    <n v="4"/>
    <x v="28"/>
    <s v="Leucorrhinia dubia"/>
    <n v="1"/>
    <s v="AWD"/>
    <x v="10"/>
    <n v="5"/>
    <s v="Korenbouten"/>
    <n v="21.142857142857142"/>
  </r>
  <r>
    <n v="20"/>
    <s v="AWD-EVR-Grote oostelijke plas"/>
    <d v="2018-05-29T11:45:00"/>
    <n v="4"/>
    <x v="10"/>
    <s v="Libellula quadrimaculata"/>
    <n v="40"/>
    <s v="AWD"/>
    <x v="10"/>
    <n v="5"/>
    <s v="Korenbouten"/>
    <n v="21.142857142857142"/>
  </r>
  <r>
    <n v="20"/>
    <s v="AWD-EVR-Grote oostelijke plas"/>
    <d v="2018-05-29T11:45:00"/>
    <n v="4"/>
    <x v="8"/>
    <s v="Aeshna isoceles"/>
    <n v="2"/>
    <s v="AWD"/>
    <x v="10"/>
    <n v="5"/>
    <s v="Glazenmakers"/>
    <n v="21.142857142857142"/>
  </r>
  <r>
    <n v="20"/>
    <s v="AWD-EVR-Grote oostelijke plas"/>
    <d v="2018-05-29T11:45:00"/>
    <n v="1"/>
    <x v="6"/>
    <s v="Coenagrion puella"/>
    <n v="30"/>
    <s v="AWD"/>
    <x v="10"/>
    <n v="5"/>
    <s v="Waterjuffer"/>
    <n v="21.142857142857142"/>
  </r>
  <r>
    <n v="20"/>
    <s v="AWD-EVR-Grote oostelijke plas"/>
    <d v="2018-05-29T11:45:00"/>
    <n v="1"/>
    <x v="7"/>
    <s v="Brachytron pratense"/>
    <n v="4"/>
    <s v="AWD"/>
    <x v="10"/>
    <n v="5"/>
    <s v="Glazenmakers"/>
    <n v="21.142857142857142"/>
  </r>
  <r>
    <n v="20"/>
    <s v="AWD-EVR-Grote oostelijke plas"/>
    <d v="2018-05-29T11:45:00"/>
    <n v="1"/>
    <x v="9"/>
    <s v="Anax imperator"/>
    <n v="3"/>
    <s v="AWD"/>
    <x v="10"/>
    <n v="5"/>
    <s v="Glazenmakers"/>
    <n v="21.142857142857142"/>
  </r>
  <r>
    <n v="20"/>
    <s v="AWD-EVR-Grote oostelijke plas"/>
    <d v="2018-05-29T11:45:00"/>
    <n v="1"/>
    <x v="10"/>
    <s v="Libellula quadrimaculata"/>
    <n v="20"/>
    <s v="AWD"/>
    <x v="10"/>
    <n v="5"/>
    <s v="Korenbouten"/>
    <n v="21.142857142857142"/>
  </r>
  <r>
    <n v="20"/>
    <s v="AWD-EVR-Grote oostelijke plas"/>
    <d v="2018-05-29T11:45:00"/>
    <n v="4"/>
    <x v="5"/>
    <s v="Orthetrum cancellatum"/>
    <n v="3"/>
    <s v="AWD"/>
    <x v="10"/>
    <n v="5"/>
    <s v="Korenbouten"/>
    <n v="21.142857142857142"/>
  </r>
  <r>
    <n v="20"/>
    <s v="AWD-EVR-Grote oostelijke plas"/>
    <d v="2018-05-29T11:45:00"/>
    <n v="4"/>
    <x v="24"/>
    <s v="Leucorrhinia pectoralis"/>
    <n v="1"/>
    <s v="AWD"/>
    <x v="10"/>
    <n v="5"/>
    <s v="Korenbouten"/>
    <n v="21.142857142857142"/>
  </r>
  <r>
    <n v="20"/>
    <s v="AWD-EVR-Grote oostelijke plas"/>
    <d v="2018-05-29T11:45:00"/>
    <n v="4"/>
    <x v="32"/>
    <s v="Leucorrhinia caudalis"/>
    <n v="1"/>
    <s v="AWD"/>
    <x v="10"/>
    <n v="5"/>
    <s v="Korenbouten"/>
    <n v="21.142857142857142"/>
  </r>
  <r>
    <n v="20"/>
    <s v="AWD-EVR-Grote oostelijke plas"/>
    <d v="2018-06-06T11:45:00"/>
    <n v="4"/>
    <x v="6"/>
    <s v="Coenagrion puella"/>
    <n v="60"/>
    <s v="AWD"/>
    <x v="10"/>
    <n v="6"/>
    <s v="Waterjuffer"/>
    <n v="22.285714285714285"/>
  </r>
  <r>
    <n v="20"/>
    <s v="AWD-EVR-Grote oostelijke plas"/>
    <d v="2018-06-06T11:45:00"/>
    <n v="4"/>
    <x v="1"/>
    <s v="Ischnura elegans"/>
    <n v="5"/>
    <s v="AWD"/>
    <x v="10"/>
    <n v="6"/>
    <s v="Waterjuffer"/>
    <n v="22.285714285714285"/>
  </r>
  <r>
    <n v="20"/>
    <s v="AWD-EVR-Grote oostelijke plas"/>
    <d v="2018-06-06T11:45:00"/>
    <n v="4"/>
    <x v="10"/>
    <s v="Libellula quadrimaculata"/>
    <n v="20"/>
    <s v="AWD"/>
    <x v="10"/>
    <n v="6"/>
    <s v="Korenbouten"/>
    <n v="22.285714285714285"/>
  </r>
  <r>
    <n v="20"/>
    <s v="AWD-EVR-Grote oostelijke plas"/>
    <d v="2018-06-06T11:45:00"/>
    <n v="1"/>
    <x v="6"/>
    <s v="Coenagrion puella"/>
    <n v="80"/>
    <s v="AWD"/>
    <x v="10"/>
    <n v="6"/>
    <s v="Waterjuffer"/>
    <n v="22.285714285714285"/>
  </r>
  <r>
    <n v="20"/>
    <s v="AWD-EVR-Grote oostelijke plas"/>
    <d v="2018-06-06T11:45:00"/>
    <n v="1"/>
    <x v="1"/>
    <s v="Ischnura elegans"/>
    <n v="7"/>
    <s v="AWD"/>
    <x v="10"/>
    <n v="6"/>
    <s v="Waterjuffer"/>
    <n v="22.285714285714285"/>
  </r>
  <r>
    <n v="20"/>
    <s v="AWD-EVR-Grote oostelijke plas"/>
    <d v="2018-06-06T11:45:00"/>
    <n v="1"/>
    <x v="10"/>
    <s v="Libellula quadrimaculata"/>
    <n v="30"/>
    <s v="AWD"/>
    <x v="10"/>
    <n v="6"/>
    <s v="Korenbouten"/>
    <n v="22.285714285714285"/>
  </r>
  <r>
    <n v="20"/>
    <s v="AWD-EVR-Grote oostelijke plas"/>
    <d v="2018-06-06T11:45:00"/>
    <n v="4"/>
    <x v="24"/>
    <s v="Leucorrhinia pectoralis"/>
    <n v="1"/>
    <s v="AWD"/>
    <x v="10"/>
    <n v="6"/>
    <s v="Korenbouten"/>
    <n v="22.285714285714285"/>
  </r>
  <r>
    <n v="20"/>
    <s v="AWD-EVR-Grote oostelijke plas"/>
    <d v="2018-06-06T11:45:00"/>
    <n v="4"/>
    <x v="5"/>
    <s v="Orthetrum cancellatum"/>
    <n v="1"/>
    <s v="AWD"/>
    <x v="10"/>
    <n v="6"/>
    <s v="Korenbouten"/>
    <n v="22.285714285714285"/>
  </r>
  <r>
    <n v="20"/>
    <s v="AWD-EVR-Grote oostelijke plas"/>
    <d v="2018-06-06T11:45:00"/>
    <n v="4"/>
    <x v="7"/>
    <s v="Brachytron pratense"/>
    <n v="1"/>
    <s v="AWD"/>
    <x v="10"/>
    <n v="6"/>
    <s v="Glazenmakers"/>
    <n v="22.285714285714285"/>
  </r>
  <r>
    <n v="20"/>
    <s v="AWD-EVR-Grote oostelijke plas"/>
    <d v="2018-06-06T11:45:00"/>
    <n v="4"/>
    <x v="9"/>
    <s v="Anax imperator"/>
    <n v="3"/>
    <s v="AWD"/>
    <x v="10"/>
    <n v="6"/>
    <s v="Glazenmakers"/>
    <n v="22.285714285714285"/>
  </r>
  <r>
    <n v="20"/>
    <s v="AWD-EVR-Grote oostelijke plas"/>
    <d v="2018-06-06T11:45:00"/>
    <n v="4"/>
    <x v="32"/>
    <s v="Leucorrhinia caudalis"/>
    <n v="1"/>
    <s v="AWD"/>
    <x v="10"/>
    <n v="6"/>
    <s v="Korenbouten"/>
    <n v="22.285714285714285"/>
  </r>
  <r>
    <n v="20"/>
    <s v="AWD-EVR-Grote oostelijke plas"/>
    <d v="2018-06-06T11:45:00"/>
    <n v="4"/>
    <x v="8"/>
    <s v="Aeshna isoceles"/>
    <n v="1"/>
    <s v="AWD"/>
    <x v="10"/>
    <n v="6"/>
    <s v="Glazenmakers"/>
    <n v="22.285714285714285"/>
  </r>
  <r>
    <n v="20"/>
    <s v="AWD-EVR-Grote oostelijke plas"/>
    <d v="2018-06-15T12:30:00"/>
    <n v="4"/>
    <x v="6"/>
    <s v="Coenagrion puella"/>
    <n v="50"/>
    <s v="AWD"/>
    <x v="10"/>
    <n v="6"/>
    <s v="Waterjuffer"/>
    <n v="23.571428571428573"/>
  </r>
  <r>
    <n v="20"/>
    <s v="AWD-EVR-Grote oostelijke plas"/>
    <d v="2018-06-15T12:30:00"/>
    <n v="4"/>
    <x v="9"/>
    <s v="Anax imperator"/>
    <n v="1"/>
    <s v="AWD"/>
    <x v="10"/>
    <n v="6"/>
    <s v="Glazenmakers"/>
    <n v="23.571428571428573"/>
  </r>
  <r>
    <n v="20"/>
    <s v="AWD-EVR-Grote oostelijke plas"/>
    <d v="2018-06-15T12:30:00"/>
    <n v="4"/>
    <x v="1"/>
    <s v="Ischnura elegans"/>
    <n v="6"/>
    <s v="AWD"/>
    <x v="10"/>
    <n v="6"/>
    <s v="Waterjuffer"/>
    <n v="23.571428571428573"/>
  </r>
  <r>
    <n v="20"/>
    <s v="AWD-EVR-Grote oostelijke plas"/>
    <d v="2018-06-15T12:30:00"/>
    <n v="4"/>
    <x v="10"/>
    <s v="Libellula quadrimaculata"/>
    <n v="10"/>
    <s v="AWD"/>
    <x v="10"/>
    <n v="6"/>
    <s v="Korenbouten"/>
    <n v="23.571428571428573"/>
  </r>
  <r>
    <n v="20"/>
    <s v="AWD-EVR-Grote oostelijke plas"/>
    <d v="2018-06-15T12:30:00"/>
    <n v="4"/>
    <x v="8"/>
    <s v="Aeshna isoceles"/>
    <n v="1"/>
    <s v="AWD"/>
    <x v="10"/>
    <n v="6"/>
    <s v="Glazenmakers"/>
    <n v="23.571428571428573"/>
  </r>
  <r>
    <n v="20"/>
    <s v="AWD-EVR-Grote oostelijke plas"/>
    <d v="2018-06-15T12:30:00"/>
    <n v="1"/>
    <x v="6"/>
    <s v="Coenagrion puella"/>
    <n v="60"/>
    <s v="AWD"/>
    <x v="10"/>
    <n v="6"/>
    <s v="Waterjuffer"/>
    <n v="23.571428571428573"/>
  </r>
  <r>
    <n v="20"/>
    <s v="AWD-EVR-Grote oostelijke plas"/>
    <d v="2018-06-15T12:30:00"/>
    <n v="1"/>
    <x v="1"/>
    <s v="Ischnura elegans"/>
    <n v="10"/>
    <s v="AWD"/>
    <x v="10"/>
    <n v="6"/>
    <s v="Waterjuffer"/>
    <n v="23.571428571428573"/>
  </r>
  <r>
    <n v="20"/>
    <s v="AWD-EVR-Grote oostelijke plas"/>
    <d v="2018-06-15T12:30:00"/>
    <n v="1"/>
    <x v="10"/>
    <s v="Libellula quadrimaculata"/>
    <n v="3"/>
    <s v="AWD"/>
    <x v="10"/>
    <n v="6"/>
    <s v="Korenbouten"/>
    <n v="23.571428571428573"/>
  </r>
  <r>
    <n v="20"/>
    <s v="AWD-EVR-Grote oostelijke plas"/>
    <d v="2018-06-15T12:30:00"/>
    <n v="4"/>
    <x v="24"/>
    <s v="Leucorrhinia pectoralis"/>
    <n v="1"/>
    <s v="AWD"/>
    <x v="10"/>
    <n v="6"/>
    <s v="Korenbouten"/>
    <n v="23.571428571428573"/>
  </r>
  <r>
    <n v="20"/>
    <s v="AWD-EVR-Grote oostelijke plas"/>
    <d v="2018-06-15T12:30:00"/>
    <n v="4"/>
    <x v="5"/>
    <s v="Orthetrum cancellatum"/>
    <n v="1"/>
    <s v="AWD"/>
    <x v="10"/>
    <n v="6"/>
    <s v="Korenbouten"/>
    <n v="23.571428571428573"/>
  </r>
  <r>
    <n v="20"/>
    <s v="AWD-EVR-Grote oostelijke plas"/>
    <d v="2018-06-15T12:30:00"/>
    <n v="4"/>
    <x v="7"/>
    <s v="Brachytron pratense"/>
    <n v="1"/>
    <s v="AWD"/>
    <x v="10"/>
    <n v="6"/>
    <s v="Glazenmakers"/>
    <n v="23.571428571428573"/>
  </r>
  <r>
    <n v="20"/>
    <s v="AWD-EVR-Grote oostelijke plas"/>
    <d v="2018-07-05T13:45:00"/>
    <n v="4"/>
    <x v="6"/>
    <s v="Coenagrion puella"/>
    <n v="50"/>
    <s v="AWD"/>
    <x v="10"/>
    <n v="7"/>
    <s v="Waterjuffer"/>
    <n v="26.428571428571427"/>
  </r>
  <r>
    <n v="20"/>
    <s v="AWD-EVR-Grote oostelijke plas"/>
    <d v="2018-07-05T13:45:00"/>
    <n v="4"/>
    <x v="11"/>
    <s v="Lestes sponsa"/>
    <n v="1"/>
    <s v="AWD"/>
    <x v="10"/>
    <n v="7"/>
    <s v="Pantserjuffers"/>
    <n v="26.428571428571427"/>
  </r>
  <r>
    <n v="20"/>
    <s v="AWD-EVR-Grote oostelijke plas"/>
    <d v="2018-07-05T13:45:00"/>
    <n v="4"/>
    <x v="1"/>
    <s v="Ischnura elegans"/>
    <n v="8"/>
    <s v="AWD"/>
    <x v="10"/>
    <n v="7"/>
    <s v="Waterjuffer"/>
    <n v="26.428571428571427"/>
  </r>
  <r>
    <n v="20"/>
    <s v="AWD-EVR-Grote oostelijke plas"/>
    <d v="2018-07-05T13:45:00"/>
    <n v="4"/>
    <x v="10"/>
    <s v="Libellula quadrimaculata"/>
    <n v="1"/>
    <s v="AWD"/>
    <x v="10"/>
    <n v="7"/>
    <s v="Korenbouten"/>
    <n v="26.428571428571427"/>
  </r>
  <r>
    <n v="20"/>
    <s v="AWD-EVR-Grote oostelijke plas"/>
    <d v="2018-07-05T13:45:00"/>
    <n v="4"/>
    <x v="8"/>
    <s v="Aeshna isoceles"/>
    <n v="1"/>
    <s v="AWD"/>
    <x v="10"/>
    <n v="7"/>
    <s v="Glazenmakers"/>
    <n v="26.428571428571427"/>
  </r>
  <r>
    <n v="20"/>
    <s v="AWD-EVR-Grote oostelijke plas"/>
    <d v="2018-07-05T13:45:00"/>
    <n v="1"/>
    <x v="6"/>
    <s v="Coenagrion puella"/>
    <n v="20"/>
    <s v="AWD"/>
    <x v="10"/>
    <n v="7"/>
    <s v="Waterjuffer"/>
    <n v="26.428571428571427"/>
  </r>
  <r>
    <n v="20"/>
    <s v="AWD-EVR-Grote oostelijke plas"/>
    <d v="2018-07-05T13:45:00"/>
    <n v="1"/>
    <x v="10"/>
    <s v="Libellula quadrimaculata"/>
    <n v="1"/>
    <s v="AWD"/>
    <x v="10"/>
    <n v="7"/>
    <s v="Korenbouten"/>
    <n v="26.428571428571427"/>
  </r>
  <r>
    <n v="20"/>
    <s v="AWD-EVR-Grote oostelijke plas"/>
    <d v="2018-07-05T13:45:00"/>
    <n v="4"/>
    <x v="23"/>
    <s v="Sympetrum striolatum/vulgatum"/>
    <n v="1"/>
    <s v="AWD"/>
    <x v="10"/>
    <n v="7"/>
    <s v="Korenbouten"/>
    <n v="26.428571428571427"/>
  </r>
  <r>
    <n v="20"/>
    <s v="AWD-EVR-Grote oostelijke plas"/>
    <d v="2018-07-05T13:45:00"/>
    <n v="4"/>
    <x v="3"/>
    <s v="Enallagma cyathigerum"/>
    <n v="4"/>
    <s v="AWD"/>
    <x v="10"/>
    <n v="7"/>
    <s v="Waterjuffer"/>
    <n v="26.428571428571427"/>
  </r>
  <r>
    <n v="20"/>
    <s v="AWD-EVR-Grote oostelijke plas"/>
    <d v="2018-07-19T12:30:00"/>
    <n v="4"/>
    <x v="6"/>
    <s v="Coenagrion puella"/>
    <n v="30"/>
    <s v="AWD"/>
    <x v="10"/>
    <n v="7"/>
    <s v="Waterjuffer"/>
    <n v="28.428571428571427"/>
  </r>
  <r>
    <n v="20"/>
    <s v="AWD-EVR-Grote oostelijke plas"/>
    <d v="2018-07-19T12:30:00"/>
    <n v="4"/>
    <x v="23"/>
    <s v="Sympetrum striolatum/vulgatum"/>
    <n v="2"/>
    <s v="AWD"/>
    <x v="10"/>
    <n v="7"/>
    <s v="Korenbouten"/>
    <n v="28.428571428571427"/>
  </r>
  <r>
    <n v="20"/>
    <s v="AWD-EVR-Grote oostelijke plas"/>
    <d v="2018-07-19T12:30:00"/>
    <n v="4"/>
    <x v="11"/>
    <s v="Lestes sponsa"/>
    <n v="2"/>
    <s v="AWD"/>
    <x v="10"/>
    <n v="7"/>
    <s v="Pantserjuffers"/>
    <n v="28.428571428571427"/>
  </r>
  <r>
    <n v="20"/>
    <s v="AWD-EVR-Grote oostelijke plas"/>
    <d v="2018-07-19T12:30:00"/>
    <n v="4"/>
    <x v="1"/>
    <s v="Ischnura elegans"/>
    <n v="20"/>
    <s v="AWD"/>
    <x v="10"/>
    <n v="7"/>
    <s v="Waterjuffer"/>
    <n v="28.428571428571427"/>
  </r>
  <r>
    <n v="20"/>
    <s v="AWD-EVR-Grote oostelijke plas"/>
    <d v="2018-07-19T12:30:00"/>
    <n v="4"/>
    <x v="3"/>
    <s v="Enallagma cyathigerum"/>
    <n v="2"/>
    <s v="AWD"/>
    <x v="10"/>
    <n v="7"/>
    <s v="Waterjuffer"/>
    <n v="28.428571428571427"/>
  </r>
  <r>
    <n v="20"/>
    <s v="AWD-EVR-Grote oostelijke plas"/>
    <d v="2018-07-19T12:30:00"/>
    <n v="1"/>
    <x v="6"/>
    <s v="Coenagrion puella"/>
    <n v="15"/>
    <s v="AWD"/>
    <x v="10"/>
    <n v="7"/>
    <s v="Waterjuffer"/>
    <n v="28.428571428571427"/>
  </r>
  <r>
    <n v="20"/>
    <s v="AWD-EVR-Grote oostelijke plas"/>
    <d v="2018-07-19T12:30:00"/>
    <n v="1"/>
    <x v="23"/>
    <s v="Sympetrum striolatum/vulgatum"/>
    <n v="20"/>
    <s v="AWD"/>
    <x v="10"/>
    <n v="7"/>
    <s v="Korenbouten"/>
    <n v="28.428571428571427"/>
  </r>
  <r>
    <n v="20"/>
    <s v="AWD-EVR-Grote oostelijke plas"/>
    <d v="2018-07-19T12:30:00"/>
    <n v="1"/>
    <x v="3"/>
    <s v="Enallagma cyathigerum"/>
    <n v="10"/>
    <s v="AWD"/>
    <x v="10"/>
    <n v="7"/>
    <s v="Waterjuffer"/>
    <n v="28.428571428571427"/>
  </r>
  <r>
    <n v="20"/>
    <s v="AWD-EVR-Grote oostelijke plas"/>
    <d v="2018-07-19T12:30:00"/>
    <n v="4"/>
    <x v="9"/>
    <s v="Anax imperator"/>
    <n v="1"/>
    <s v="AWD"/>
    <x v="10"/>
    <n v="7"/>
    <s v="Glazenmakers"/>
    <n v="28.428571428571427"/>
  </r>
  <r>
    <n v="20"/>
    <s v="AWD-EVR-Grote oostelijke plas"/>
    <d v="2018-09-19T12:30:00"/>
    <n v="4"/>
    <x v="23"/>
    <s v="Sympetrum striolatum/vulgatum"/>
    <n v="20"/>
    <s v="AWD"/>
    <x v="10"/>
    <n v="9"/>
    <s v="Korenbouten"/>
    <n v="37.285714285714285"/>
  </r>
  <r>
    <n v="20"/>
    <s v="AWD-EVR-Grote oostelijke plas"/>
    <d v="2018-09-19T12:30:00"/>
    <n v="4"/>
    <x v="11"/>
    <s v="Lestes sponsa"/>
    <n v="10"/>
    <s v="AWD"/>
    <x v="10"/>
    <n v="9"/>
    <s v="Pantserjuffers"/>
    <n v="37.285714285714285"/>
  </r>
  <r>
    <n v="20"/>
    <s v="AWD-EVR-Grote oostelijke plas"/>
    <d v="2018-09-19T12:30:00"/>
    <n v="4"/>
    <x v="14"/>
    <s v="Aeshna mixta"/>
    <n v="5"/>
    <s v="AWD"/>
    <x v="10"/>
    <n v="9"/>
    <s v="Glazenmakers"/>
    <n v="37.285714285714285"/>
  </r>
  <r>
    <n v="20"/>
    <s v="AWD-EVR-Grote oostelijke plas"/>
    <d v="2018-09-19T12:30:00"/>
    <n v="1"/>
    <x v="23"/>
    <s v="Sympetrum striolatum/vulgatum"/>
    <n v="10"/>
    <s v="AWD"/>
    <x v="10"/>
    <n v="9"/>
    <s v="Korenbouten"/>
    <n v="37.285714285714285"/>
  </r>
  <r>
    <n v="20"/>
    <s v="AWD-EVR-Grote oostelijke plas"/>
    <d v="2018-09-19T12:30:00"/>
    <n v="1"/>
    <x v="14"/>
    <s v="Aeshna mixta"/>
    <n v="1"/>
    <s v="AWD"/>
    <x v="10"/>
    <n v="9"/>
    <s v="Glazenmakers"/>
    <n v="37.285714285714285"/>
  </r>
  <r>
    <n v="20"/>
    <s v="AWD-EVR-Grote oostelijke plas"/>
    <d v="2018-09-19T12:30:00"/>
    <n v="4"/>
    <x v="3"/>
    <s v="Enallagma cyathigerum"/>
    <n v="2"/>
    <s v="AWD"/>
    <x v="10"/>
    <n v="9"/>
    <s v="Waterjuffer"/>
    <n v="37.285714285714285"/>
  </r>
  <r>
    <n v="20"/>
    <s v="AWD-EVR-Grote oostelijke plas"/>
    <d v="2018-09-19T12:30:00"/>
    <n v="4"/>
    <x v="9"/>
    <s v="Anax imperator"/>
    <n v="1"/>
    <s v="AWD"/>
    <x v="10"/>
    <n v="9"/>
    <s v="Glazenmakers"/>
    <n v="37.285714285714285"/>
  </r>
  <r>
    <n v="20"/>
    <s v="AWD-EVR-Grote oostelijke plas"/>
    <d v="2018-09-19T12:30:00"/>
    <n v="4"/>
    <x v="13"/>
    <s v="Chalcolestes viridis"/>
    <n v="2"/>
    <s v="AWD"/>
    <x v="10"/>
    <n v="9"/>
    <s v="Pantserjuffers"/>
    <n v="37.285714285714285"/>
  </r>
  <r>
    <n v="20"/>
    <s v="AWD-EVR-Grote oostelijke plas"/>
    <d v="2019-04-08T15:30:00"/>
    <n v="4"/>
    <x v="0"/>
    <s v="Sympecma fusca"/>
    <n v="3"/>
    <s v="AWD"/>
    <x v="8"/>
    <n v="4"/>
    <s v="Pantserjuffers"/>
    <n v="13.857142857142858"/>
  </r>
  <r>
    <n v="20"/>
    <s v="AWD-EVR-Grote oostelijke plas"/>
    <d v="2019-04-08T15:30:00"/>
    <n v="1"/>
    <x v="0"/>
    <s v="Sympecma fusca"/>
    <n v="2"/>
    <s v="AWD"/>
    <x v="8"/>
    <n v="4"/>
    <s v="Pantserjuffers"/>
    <n v="13.857142857142858"/>
  </r>
  <r>
    <n v="20"/>
    <s v="AWD-EVR-Grote oostelijke plas"/>
    <d v="2019-05-14T13:00:00"/>
    <n v="4"/>
    <x v="10"/>
    <s v="Libellula quadrimaculata"/>
    <n v="3"/>
    <s v="AWD"/>
    <x v="8"/>
    <n v="5"/>
    <s v="Korenbouten"/>
    <n v="19"/>
  </r>
  <r>
    <n v="20"/>
    <s v="AWD-EVR-Grote oostelijke plas"/>
    <d v="2019-05-14T13:00:00"/>
    <n v="4"/>
    <x v="2"/>
    <s v="Pyrrhosoma nymphula"/>
    <n v="30"/>
    <s v="AWD"/>
    <x v="8"/>
    <n v="5"/>
    <s v="Waterjuffer"/>
    <n v="19"/>
  </r>
  <r>
    <n v="20"/>
    <s v="AWD-EVR-Grote oostelijke plas"/>
    <d v="2019-05-14T13:00:00"/>
    <n v="4"/>
    <x v="3"/>
    <s v="Enallagma cyathigerum"/>
    <n v="10"/>
    <s v="AWD"/>
    <x v="8"/>
    <n v="5"/>
    <s v="Waterjuffer"/>
    <n v="19"/>
  </r>
  <r>
    <n v="20"/>
    <s v="AWD-EVR-Grote oostelijke plas"/>
    <d v="2019-05-14T13:00:00"/>
    <n v="1"/>
    <x v="10"/>
    <s v="Libellula quadrimaculata"/>
    <n v="15"/>
    <s v="AWD"/>
    <x v="8"/>
    <n v="5"/>
    <s v="Korenbouten"/>
    <n v="19"/>
  </r>
  <r>
    <n v="20"/>
    <s v="AWD-EVR-Grote oostelijke plas"/>
    <d v="2019-05-14T13:00:00"/>
    <n v="1"/>
    <x v="3"/>
    <s v="Enallagma cyathigerum"/>
    <n v="2"/>
    <s v="AWD"/>
    <x v="8"/>
    <n v="5"/>
    <s v="Waterjuffer"/>
    <n v="19"/>
  </r>
  <r>
    <n v="20"/>
    <s v="AWD-EVR-Grote oostelijke plas"/>
    <d v="2019-05-14T13:00:00"/>
    <n v="4"/>
    <x v="7"/>
    <s v="Brachytron pratense"/>
    <n v="2"/>
    <s v="AWD"/>
    <x v="8"/>
    <n v="5"/>
    <s v="Glazenmakers"/>
    <n v="19"/>
  </r>
  <r>
    <n v="20"/>
    <s v="AWD-EVR-Grote oostelijke plas"/>
    <d v="2019-05-23T11:30:00"/>
    <n v="4"/>
    <x v="6"/>
    <s v="Coenagrion puella"/>
    <n v="25"/>
    <s v="AWD"/>
    <x v="8"/>
    <n v="5"/>
    <s v="Waterjuffer"/>
    <n v="20.285714285714285"/>
  </r>
  <r>
    <n v="20"/>
    <s v="AWD-EVR-Grote oostelijke plas"/>
    <d v="2019-05-23T11:30:00"/>
    <n v="4"/>
    <x v="7"/>
    <s v="Brachytron pratense"/>
    <n v="1"/>
    <s v="AWD"/>
    <x v="8"/>
    <n v="5"/>
    <s v="Glazenmakers"/>
    <n v="20.285714285714285"/>
  </r>
  <r>
    <n v="20"/>
    <s v="AWD-EVR-Grote oostelijke plas"/>
    <d v="2019-05-23T11:30:00"/>
    <n v="4"/>
    <x v="1"/>
    <s v="Ischnura elegans"/>
    <n v="2"/>
    <s v="AWD"/>
    <x v="8"/>
    <n v="5"/>
    <s v="Waterjuffer"/>
    <n v="20.285714285714285"/>
  </r>
  <r>
    <n v="20"/>
    <s v="AWD-EVR-Grote oostelijke plas"/>
    <d v="2019-05-23T11:30:00"/>
    <n v="4"/>
    <x v="10"/>
    <s v="Libellula quadrimaculata"/>
    <n v="13"/>
    <s v="AWD"/>
    <x v="8"/>
    <n v="5"/>
    <s v="Korenbouten"/>
    <n v="20.285714285714285"/>
  </r>
  <r>
    <n v="20"/>
    <s v="AWD-EVR-Grote oostelijke plas"/>
    <d v="2019-05-23T11:30:00"/>
    <n v="4"/>
    <x v="8"/>
    <s v="Aeshna isoceles"/>
    <n v="3"/>
    <s v="AWD"/>
    <x v="8"/>
    <n v="5"/>
    <s v="Glazenmakers"/>
    <n v="20.285714285714285"/>
  </r>
  <r>
    <n v="20"/>
    <s v="AWD-EVR-Grote oostelijke plas"/>
    <d v="2019-05-23T11:30:00"/>
    <n v="4"/>
    <x v="2"/>
    <s v="Pyrrhosoma nymphula"/>
    <n v="2"/>
    <s v="AWD"/>
    <x v="8"/>
    <n v="5"/>
    <s v="Waterjuffer"/>
    <n v="20.285714285714285"/>
  </r>
  <r>
    <n v="20"/>
    <s v="AWD-EVR-Grote oostelijke plas"/>
    <d v="2019-05-23T11:30:00"/>
    <n v="4"/>
    <x v="3"/>
    <s v="Enallagma cyathigerum"/>
    <n v="12"/>
    <s v="AWD"/>
    <x v="8"/>
    <n v="5"/>
    <s v="Waterjuffer"/>
    <n v="20.285714285714285"/>
  </r>
  <r>
    <n v="20"/>
    <s v="AWD-EVR-Grote oostelijke plas"/>
    <d v="2019-05-23T11:30:00"/>
    <n v="1"/>
    <x v="7"/>
    <s v="Brachytron pratense"/>
    <n v="2"/>
    <s v="AWD"/>
    <x v="8"/>
    <n v="5"/>
    <s v="Glazenmakers"/>
    <n v="20.285714285714285"/>
  </r>
  <r>
    <n v="20"/>
    <s v="AWD-EVR-Grote oostelijke plas"/>
    <d v="2019-05-23T11:30:00"/>
    <n v="1"/>
    <x v="1"/>
    <s v="Ischnura elegans"/>
    <n v="1"/>
    <s v="AWD"/>
    <x v="8"/>
    <n v="5"/>
    <s v="Waterjuffer"/>
    <n v="20.285714285714285"/>
  </r>
  <r>
    <n v="20"/>
    <s v="AWD-EVR-Grote oostelijke plas"/>
    <d v="2019-05-23T11:30:00"/>
    <n v="1"/>
    <x v="10"/>
    <s v="Libellula quadrimaculata"/>
    <n v="16"/>
    <s v="AWD"/>
    <x v="8"/>
    <n v="5"/>
    <s v="Korenbouten"/>
    <n v="20.285714285714285"/>
  </r>
  <r>
    <n v="20"/>
    <s v="AWD-EVR-Grote oostelijke plas"/>
    <d v="2019-05-23T11:30:00"/>
    <n v="1"/>
    <x v="2"/>
    <s v="Pyrrhosoma nymphula"/>
    <n v="4"/>
    <s v="AWD"/>
    <x v="8"/>
    <n v="5"/>
    <s v="Waterjuffer"/>
    <n v="20.285714285714285"/>
  </r>
  <r>
    <n v="20"/>
    <s v="AWD-EVR-Grote oostelijke plas"/>
    <d v="2019-05-23T11:30:00"/>
    <n v="1"/>
    <x v="3"/>
    <s v="Enallagma cyathigerum"/>
    <n v="3"/>
    <s v="AWD"/>
    <x v="8"/>
    <n v="5"/>
    <s v="Waterjuffer"/>
    <n v="20.285714285714285"/>
  </r>
  <r>
    <n v="20"/>
    <s v="AWD-EVR-Grote oostelijke plas"/>
    <d v="2019-05-23T11:30:00"/>
    <n v="4"/>
    <x v="4"/>
    <s v="Coenagrion pulchellum"/>
    <n v="1"/>
    <s v="AWD"/>
    <x v="8"/>
    <n v="5"/>
    <s v="Waterjuffer"/>
    <n v="20.285714285714285"/>
  </r>
  <r>
    <n v="20"/>
    <s v="AWD-EVR-Grote oostelijke plas"/>
    <d v="2019-05-29T12:30:00"/>
    <n v="4"/>
    <x v="6"/>
    <s v="Coenagrion puella"/>
    <n v="40"/>
    <s v="AWD"/>
    <x v="8"/>
    <n v="5"/>
    <s v="Waterjuffer"/>
    <n v="21.142857142857142"/>
  </r>
  <r>
    <n v="20"/>
    <s v="AWD-EVR-Grote oostelijke plas"/>
    <d v="2019-05-29T12:30:00"/>
    <n v="4"/>
    <x v="7"/>
    <s v="Brachytron pratense"/>
    <n v="1"/>
    <s v="AWD"/>
    <x v="8"/>
    <n v="5"/>
    <s v="Glazenmakers"/>
    <n v="21.142857142857142"/>
  </r>
  <r>
    <n v="20"/>
    <s v="AWD-EVR-Grote oostelijke plas"/>
    <d v="2019-05-29T12:30:00"/>
    <n v="4"/>
    <x v="10"/>
    <s v="Libellula quadrimaculata"/>
    <n v="10"/>
    <s v="AWD"/>
    <x v="8"/>
    <n v="5"/>
    <s v="Korenbouten"/>
    <n v="21.142857142857142"/>
  </r>
  <r>
    <n v="20"/>
    <s v="AWD-EVR-Grote oostelijke plas"/>
    <d v="2019-05-29T12:30:00"/>
    <n v="4"/>
    <x v="8"/>
    <s v="Aeshna isoceles"/>
    <n v="3"/>
    <s v="AWD"/>
    <x v="8"/>
    <n v="5"/>
    <s v="Glazenmakers"/>
    <n v="21.142857142857142"/>
  </r>
  <r>
    <n v="20"/>
    <s v="AWD-EVR-Grote oostelijke plas"/>
    <d v="2019-05-29T12:30:00"/>
    <n v="4"/>
    <x v="3"/>
    <s v="Enallagma cyathigerum"/>
    <n v="3"/>
    <s v="AWD"/>
    <x v="8"/>
    <n v="5"/>
    <s v="Waterjuffer"/>
    <n v="21.142857142857142"/>
  </r>
  <r>
    <n v="20"/>
    <s v="AWD-EVR-Grote oostelijke plas"/>
    <d v="2019-05-29T12:30:00"/>
    <n v="1"/>
    <x v="6"/>
    <s v="Coenagrion puella"/>
    <n v="3"/>
    <s v="AWD"/>
    <x v="8"/>
    <n v="5"/>
    <s v="Waterjuffer"/>
    <n v="21.142857142857142"/>
  </r>
  <r>
    <n v="20"/>
    <s v="AWD-EVR-Grote oostelijke plas"/>
    <d v="2019-05-29T12:30:00"/>
    <n v="1"/>
    <x v="7"/>
    <s v="Brachytron pratense"/>
    <n v="1"/>
    <s v="AWD"/>
    <x v="8"/>
    <n v="5"/>
    <s v="Glazenmakers"/>
    <n v="21.142857142857142"/>
  </r>
  <r>
    <n v="20"/>
    <s v="AWD-EVR-Grote oostelijke plas"/>
    <d v="2019-05-29T12:30:00"/>
    <n v="1"/>
    <x v="10"/>
    <s v="Libellula quadrimaculata"/>
    <n v="19"/>
    <s v="AWD"/>
    <x v="8"/>
    <n v="5"/>
    <s v="Korenbouten"/>
    <n v="21.142857142857142"/>
  </r>
  <r>
    <n v="20"/>
    <s v="AWD-EVR-Grote oostelijke plas"/>
    <d v="2019-05-29T12:30:00"/>
    <n v="1"/>
    <x v="3"/>
    <s v="Enallagma cyathigerum"/>
    <n v="8"/>
    <s v="AWD"/>
    <x v="8"/>
    <n v="5"/>
    <s v="Waterjuffer"/>
    <n v="21.142857142857142"/>
  </r>
  <r>
    <n v="20"/>
    <s v="AWD-EVR-Grote oostelijke plas"/>
    <d v="2019-05-29T12:30:00"/>
    <n v="4"/>
    <x v="5"/>
    <s v="Orthetrum cancellatum"/>
    <n v="3"/>
    <s v="AWD"/>
    <x v="8"/>
    <n v="5"/>
    <s v="Korenbouten"/>
    <n v="21.142857142857142"/>
  </r>
  <r>
    <n v="20"/>
    <s v="AWD-EVR-Grote oostelijke plas"/>
    <d v="2019-05-29T12:30:00"/>
    <n v="4"/>
    <x v="9"/>
    <s v="Anax imperator"/>
    <n v="2"/>
    <s v="AWD"/>
    <x v="8"/>
    <n v="5"/>
    <s v="Glazenmakers"/>
    <n v="21.142857142857142"/>
  </r>
  <r>
    <n v="20"/>
    <s v="AWD-EVR-Grote oostelijke plas"/>
    <d v="2019-06-04T12:00:00"/>
    <n v="4"/>
    <x v="6"/>
    <s v="Coenagrion puella"/>
    <n v="120"/>
    <s v="AWD"/>
    <x v="8"/>
    <n v="6"/>
    <s v="Waterjuffer"/>
    <n v="22"/>
  </r>
  <r>
    <n v="20"/>
    <s v="AWD-EVR-Grote oostelijke plas"/>
    <d v="2019-06-04T12:00:00"/>
    <n v="4"/>
    <x v="7"/>
    <s v="Brachytron pratense"/>
    <n v="2"/>
    <s v="AWD"/>
    <x v="8"/>
    <n v="6"/>
    <s v="Glazenmakers"/>
    <n v="22"/>
  </r>
  <r>
    <n v="20"/>
    <s v="AWD-EVR-Grote oostelijke plas"/>
    <d v="2019-06-04T12:00:00"/>
    <n v="4"/>
    <x v="1"/>
    <s v="Ischnura elegans"/>
    <n v="2"/>
    <s v="AWD"/>
    <x v="8"/>
    <n v="6"/>
    <s v="Waterjuffer"/>
    <n v="22"/>
  </r>
  <r>
    <n v="20"/>
    <s v="AWD-EVR-Grote oostelijke plas"/>
    <d v="2019-06-04T12:00:00"/>
    <n v="4"/>
    <x v="10"/>
    <s v="Libellula quadrimaculata"/>
    <n v="12"/>
    <s v="AWD"/>
    <x v="8"/>
    <n v="6"/>
    <s v="Korenbouten"/>
    <n v="22"/>
  </r>
  <r>
    <n v="20"/>
    <s v="AWD-EVR-Grote oostelijke plas"/>
    <d v="2019-06-04T12:00:00"/>
    <n v="4"/>
    <x v="8"/>
    <s v="Aeshna isoceles"/>
    <n v="6"/>
    <s v="AWD"/>
    <x v="8"/>
    <n v="6"/>
    <s v="Glazenmakers"/>
    <n v="22"/>
  </r>
  <r>
    <n v="20"/>
    <s v="AWD-EVR-Grote oostelijke plas"/>
    <d v="2019-06-04T12:00:00"/>
    <n v="4"/>
    <x v="3"/>
    <s v="Enallagma cyathigerum"/>
    <n v="2"/>
    <s v="AWD"/>
    <x v="8"/>
    <n v="6"/>
    <s v="Waterjuffer"/>
    <n v="22"/>
  </r>
  <r>
    <n v="20"/>
    <s v="AWD-EVR-Grote oostelijke plas"/>
    <d v="2019-06-04T12:00:00"/>
    <n v="4"/>
    <x v="20"/>
    <s v="Anax parthenope"/>
    <n v="1"/>
    <s v="AWD"/>
    <x v="8"/>
    <n v="6"/>
    <s v="Glazenmakers"/>
    <n v="22"/>
  </r>
  <r>
    <n v="20"/>
    <s v="AWD-EVR-Grote oostelijke plas"/>
    <d v="2019-06-04T12:00:00"/>
    <n v="1"/>
    <x v="6"/>
    <s v="Coenagrion puella"/>
    <n v="10"/>
    <s v="AWD"/>
    <x v="8"/>
    <n v="6"/>
    <s v="Waterjuffer"/>
    <n v="22"/>
  </r>
  <r>
    <n v="20"/>
    <s v="AWD-EVR-Grote oostelijke plas"/>
    <d v="2019-06-04T12:00:00"/>
    <n v="1"/>
    <x v="7"/>
    <s v="Brachytron pratense"/>
    <n v="3"/>
    <s v="AWD"/>
    <x v="8"/>
    <n v="6"/>
    <s v="Glazenmakers"/>
    <n v="22"/>
  </r>
  <r>
    <n v="20"/>
    <s v="AWD-EVR-Grote oostelijke plas"/>
    <d v="2019-06-04T12:00:00"/>
    <n v="1"/>
    <x v="1"/>
    <s v="Ischnura elegans"/>
    <n v="3"/>
    <s v="AWD"/>
    <x v="8"/>
    <n v="6"/>
    <s v="Waterjuffer"/>
    <n v="22"/>
  </r>
  <r>
    <n v="20"/>
    <s v="AWD-EVR-Grote oostelijke plas"/>
    <d v="2019-06-04T12:00:00"/>
    <n v="1"/>
    <x v="10"/>
    <s v="Libellula quadrimaculata"/>
    <n v="15"/>
    <s v="AWD"/>
    <x v="8"/>
    <n v="6"/>
    <s v="Korenbouten"/>
    <n v="22"/>
  </r>
  <r>
    <n v="20"/>
    <s v="AWD-EVR-Grote oostelijke plas"/>
    <d v="2019-06-04T12:00:00"/>
    <n v="1"/>
    <x v="20"/>
    <s v="Anax parthenope"/>
    <n v="3"/>
    <s v="AWD"/>
    <x v="8"/>
    <n v="6"/>
    <s v="Glazenmakers"/>
    <n v="22"/>
  </r>
  <r>
    <n v="20"/>
    <s v="AWD-EVR-Grote oostelijke plas"/>
    <d v="2019-06-04T12:00:00"/>
    <n v="4"/>
    <x v="24"/>
    <s v="Leucorrhinia pectoralis"/>
    <n v="1"/>
    <s v="AWD"/>
    <x v="8"/>
    <n v="6"/>
    <s v="Korenbouten"/>
    <n v="22"/>
  </r>
  <r>
    <n v="20"/>
    <s v="AWD-EVR-Grote oostelijke plas"/>
    <d v="2019-06-04T12:00:00"/>
    <n v="4"/>
    <x v="9"/>
    <s v="Anax imperator"/>
    <n v="1"/>
    <s v="AWD"/>
    <x v="8"/>
    <n v="6"/>
    <s v="Glazenmakers"/>
    <n v="22"/>
  </r>
  <r>
    <n v="20"/>
    <s v="AWD-EVR-Grote oostelijke plas"/>
    <d v="2019-06-14T12:00:00"/>
    <n v="4"/>
    <x v="6"/>
    <s v="Coenagrion puella"/>
    <n v="120"/>
    <s v="AWD"/>
    <x v="8"/>
    <n v="6"/>
    <s v="Waterjuffer"/>
    <n v="23.428571428571427"/>
  </r>
  <r>
    <n v="20"/>
    <s v="AWD-EVR-Grote oostelijke plas"/>
    <d v="2019-06-14T12:00:00"/>
    <n v="4"/>
    <x v="7"/>
    <s v="Brachytron pratense"/>
    <n v="2"/>
    <s v="AWD"/>
    <x v="8"/>
    <n v="6"/>
    <s v="Glazenmakers"/>
    <n v="23.428571428571427"/>
  </r>
  <r>
    <n v="20"/>
    <s v="AWD-EVR-Grote oostelijke plas"/>
    <d v="2019-06-14T12:00:00"/>
    <n v="4"/>
    <x v="1"/>
    <s v="Ischnura elegans"/>
    <n v="2"/>
    <s v="AWD"/>
    <x v="8"/>
    <n v="6"/>
    <s v="Waterjuffer"/>
    <n v="23.428571428571427"/>
  </r>
  <r>
    <n v="20"/>
    <s v="AWD-EVR-Grote oostelijke plas"/>
    <d v="2019-06-14T12:00:00"/>
    <n v="4"/>
    <x v="10"/>
    <s v="Libellula quadrimaculata"/>
    <n v="12"/>
    <s v="AWD"/>
    <x v="8"/>
    <n v="6"/>
    <s v="Korenbouten"/>
    <n v="23.428571428571427"/>
  </r>
  <r>
    <n v="20"/>
    <s v="AWD-EVR-Grote oostelijke plas"/>
    <d v="2019-06-14T12:00:00"/>
    <n v="4"/>
    <x v="8"/>
    <s v="Aeshna isoceles"/>
    <n v="6"/>
    <s v="AWD"/>
    <x v="8"/>
    <n v="6"/>
    <s v="Glazenmakers"/>
    <n v="23.428571428571427"/>
  </r>
  <r>
    <n v="20"/>
    <s v="AWD-EVR-Grote oostelijke plas"/>
    <d v="2019-06-14T12:00:00"/>
    <n v="4"/>
    <x v="3"/>
    <s v="Enallagma cyathigerum"/>
    <n v="1"/>
    <s v="AWD"/>
    <x v="8"/>
    <n v="6"/>
    <s v="Waterjuffer"/>
    <n v="23.428571428571427"/>
  </r>
  <r>
    <n v="20"/>
    <s v="AWD-EVR-Grote oostelijke plas"/>
    <d v="2019-06-14T12:00:00"/>
    <n v="4"/>
    <x v="20"/>
    <s v="Anax parthenope"/>
    <n v="1"/>
    <s v="AWD"/>
    <x v="8"/>
    <n v="6"/>
    <s v="Glazenmakers"/>
    <n v="23.428571428571427"/>
  </r>
  <r>
    <n v="20"/>
    <s v="AWD-EVR-Grote oostelijke plas"/>
    <d v="2019-06-14T12:00:00"/>
    <n v="1"/>
    <x v="6"/>
    <s v="Coenagrion puella"/>
    <n v="10"/>
    <s v="AWD"/>
    <x v="8"/>
    <n v="6"/>
    <s v="Waterjuffer"/>
    <n v="23.428571428571427"/>
  </r>
  <r>
    <n v="20"/>
    <s v="AWD-EVR-Grote oostelijke plas"/>
    <d v="2019-06-14T12:00:00"/>
    <n v="1"/>
    <x v="7"/>
    <s v="Brachytron pratense"/>
    <n v="3"/>
    <s v="AWD"/>
    <x v="8"/>
    <n v="6"/>
    <s v="Glazenmakers"/>
    <n v="23.428571428571427"/>
  </r>
  <r>
    <n v="20"/>
    <s v="AWD-EVR-Grote oostelijke plas"/>
    <d v="2019-06-14T12:00:00"/>
    <n v="1"/>
    <x v="1"/>
    <s v="Ischnura elegans"/>
    <n v="3"/>
    <s v="AWD"/>
    <x v="8"/>
    <n v="6"/>
    <s v="Waterjuffer"/>
    <n v="23.428571428571427"/>
  </r>
  <r>
    <n v="20"/>
    <s v="AWD-EVR-Grote oostelijke plas"/>
    <d v="2019-06-14T12:00:00"/>
    <n v="1"/>
    <x v="10"/>
    <s v="Libellula quadrimaculata"/>
    <n v="15"/>
    <s v="AWD"/>
    <x v="8"/>
    <n v="6"/>
    <s v="Korenbouten"/>
    <n v="23.428571428571427"/>
  </r>
  <r>
    <n v="20"/>
    <s v="AWD-EVR-Grote oostelijke plas"/>
    <d v="2019-06-14T12:00:00"/>
    <n v="1"/>
    <x v="20"/>
    <s v="Anax parthenope"/>
    <n v="3"/>
    <s v="AWD"/>
    <x v="8"/>
    <n v="6"/>
    <s v="Glazenmakers"/>
    <n v="23.428571428571427"/>
  </r>
  <r>
    <n v="20"/>
    <s v="AWD-EVR-Grote oostelijke plas"/>
    <d v="2019-06-14T12:00:00"/>
    <n v="4"/>
    <x v="24"/>
    <s v="Leucorrhinia pectoralis"/>
    <n v="1"/>
    <s v="AWD"/>
    <x v="8"/>
    <n v="6"/>
    <s v="Korenbouten"/>
    <n v="23.428571428571427"/>
  </r>
  <r>
    <n v="20"/>
    <s v="AWD-EVR-Grote oostelijke plas"/>
    <d v="2019-06-17T12:00:00"/>
    <n v="4"/>
    <x v="6"/>
    <s v="Coenagrion puella"/>
    <n v="60"/>
    <s v="AWD"/>
    <x v="8"/>
    <n v="6"/>
    <s v="Waterjuffer"/>
    <n v="23.857142857142858"/>
  </r>
  <r>
    <n v="20"/>
    <s v="AWD-EVR-Grote oostelijke plas"/>
    <d v="2019-06-17T12:00:00"/>
    <n v="4"/>
    <x v="1"/>
    <s v="Ischnura elegans"/>
    <n v="1"/>
    <s v="AWD"/>
    <x v="8"/>
    <n v="6"/>
    <s v="Waterjuffer"/>
    <n v="23.857142857142858"/>
  </r>
  <r>
    <n v="20"/>
    <s v="AWD-EVR-Grote oostelijke plas"/>
    <d v="2019-06-17T12:00:00"/>
    <n v="4"/>
    <x v="10"/>
    <s v="Libellula quadrimaculata"/>
    <n v="15"/>
    <s v="AWD"/>
    <x v="8"/>
    <n v="6"/>
    <s v="Korenbouten"/>
    <n v="23.857142857142858"/>
  </r>
  <r>
    <n v="20"/>
    <s v="AWD-EVR-Grote oostelijke plas"/>
    <d v="2019-06-17T12:00:00"/>
    <n v="4"/>
    <x v="8"/>
    <s v="Aeshna isoceles"/>
    <n v="1"/>
    <s v="AWD"/>
    <x v="8"/>
    <n v="6"/>
    <s v="Glazenmakers"/>
    <n v="23.857142857142858"/>
  </r>
  <r>
    <n v="20"/>
    <s v="AWD-EVR-Grote oostelijke plas"/>
    <d v="2019-06-17T12:00:00"/>
    <n v="1"/>
    <x v="6"/>
    <s v="Coenagrion puella"/>
    <n v="14"/>
    <s v="AWD"/>
    <x v="8"/>
    <n v="6"/>
    <s v="Waterjuffer"/>
    <n v="23.857142857142858"/>
  </r>
  <r>
    <n v="20"/>
    <s v="AWD-EVR-Grote oostelijke plas"/>
    <d v="2019-06-17T12:00:00"/>
    <n v="1"/>
    <x v="1"/>
    <s v="Ischnura elegans"/>
    <n v="2"/>
    <s v="AWD"/>
    <x v="8"/>
    <n v="6"/>
    <s v="Waterjuffer"/>
    <n v="23.857142857142858"/>
  </r>
  <r>
    <n v="20"/>
    <s v="AWD-EVR-Grote oostelijke plas"/>
    <d v="2019-06-17T12:00:00"/>
    <n v="1"/>
    <x v="10"/>
    <s v="Libellula quadrimaculata"/>
    <n v="8"/>
    <s v="AWD"/>
    <x v="8"/>
    <n v="6"/>
    <s v="Korenbouten"/>
    <n v="23.857142857142858"/>
  </r>
  <r>
    <n v="20"/>
    <s v="AWD-EVR-Grote oostelijke plas"/>
    <d v="2019-06-17T12:00:00"/>
    <n v="4"/>
    <x v="9"/>
    <s v="Anax imperator"/>
    <n v="1"/>
    <s v="AWD"/>
    <x v="8"/>
    <n v="6"/>
    <s v="Glazenmakers"/>
    <n v="23.857142857142858"/>
  </r>
  <r>
    <n v="20"/>
    <s v="AWD-EVR-Grote oostelijke plas"/>
    <d v="2019-06-17T12:00:00"/>
    <n v="1"/>
    <x v="8"/>
    <s v="Aeshna isoceles"/>
    <n v="1"/>
    <s v="AWD"/>
    <x v="8"/>
    <n v="6"/>
    <s v="Glazenmakers"/>
    <n v="23.857142857142858"/>
  </r>
  <r>
    <n v="20"/>
    <s v="AWD-EVR-Grote oostelijke plas"/>
    <d v="2019-06-17T12:00:00"/>
    <n v="4"/>
    <x v="20"/>
    <s v="Anax parthenope"/>
    <n v="1"/>
    <s v="AWD"/>
    <x v="8"/>
    <n v="6"/>
    <s v="Glazenmakers"/>
    <n v="23.857142857142858"/>
  </r>
  <r>
    <n v="20"/>
    <s v="AWD-EVR-Grote oostelijke plas"/>
    <d v="2019-07-02T13:30:00"/>
    <n v="4"/>
    <x v="6"/>
    <s v="Coenagrion puella"/>
    <n v="55"/>
    <s v="AWD"/>
    <x v="8"/>
    <n v="7"/>
    <s v="Waterjuffer"/>
    <n v="26"/>
  </r>
  <r>
    <n v="20"/>
    <s v="AWD-EVR-Grote oostelijke plas"/>
    <d v="2019-07-02T13:30:00"/>
    <n v="4"/>
    <x v="23"/>
    <s v="Sympetrum striolatum/vulgatum"/>
    <n v="2"/>
    <s v="AWD"/>
    <x v="8"/>
    <n v="7"/>
    <s v="Korenbouten"/>
    <n v="26"/>
  </r>
  <r>
    <n v="20"/>
    <s v="AWD-EVR-Grote oostelijke plas"/>
    <d v="2019-07-02T13:30:00"/>
    <n v="4"/>
    <x v="5"/>
    <s v="Orthetrum cancellatum"/>
    <n v="1"/>
    <s v="AWD"/>
    <x v="8"/>
    <n v="7"/>
    <s v="Korenbouten"/>
    <n v="26"/>
  </r>
  <r>
    <n v="20"/>
    <s v="AWD-EVR-Grote oostelijke plas"/>
    <d v="2019-07-02T13:30:00"/>
    <n v="4"/>
    <x v="9"/>
    <s v="Anax imperator"/>
    <n v="3"/>
    <s v="AWD"/>
    <x v="8"/>
    <n v="7"/>
    <s v="Glazenmakers"/>
    <n v="26"/>
  </r>
  <r>
    <n v="20"/>
    <s v="AWD-EVR-Grote oostelijke plas"/>
    <d v="2019-07-02T13:30:00"/>
    <n v="4"/>
    <x v="1"/>
    <s v="Ischnura elegans"/>
    <n v="5"/>
    <s v="AWD"/>
    <x v="8"/>
    <n v="7"/>
    <s v="Waterjuffer"/>
    <n v="26"/>
  </r>
  <r>
    <n v="20"/>
    <s v="AWD-EVR-Grote oostelijke plas"/>
    <d v="2019-07-02T13:30:00"/>
    <n v="4"/>
    <x v="3"/>
    <s v="Enallagma cyathigerum"/>
    <n v="9"/>
    <s v="AWD"/>
    <x v="8"/>
    <n v="7"/>
    <s v="Waterjuffer"/>
    <n v="26"/>
  </r>
  <r>
    <n v="20"/>
    <s v="AWD-EVR-Grote oostelijke plas"/>
    <d v="2019-07-02T13:30:00"/>
    <n v="1"/>
    <x v="6"/>
    <s v="Coenagrion puella"/>
    <n v="8"/>
    <s v="AWD"/>
    <x v="8"/>
    <n v="7"/>
    <s v="Waterjuffer"/>
    <n v="26"/>
  </r>
  <r>
    <n v="20"/>
    <s v="AWD-EVR-Grote oostelijke plas"/>
    <d v="2019-07-02T13:30:00"/>
    <n v="1"/>
    <x v="9"/>
    <s v="Anax imperator"/>
    <n v="2"/>
    <s v="AWD"/>
    <x v="8"/>
    <n v="7"/>
    <s v="Glazenmakers"/>
    <n v="26"/>
  </r>
  <r>
    <n v="20"/>
    <s v="AWD-EVR-Grote oostelijke plas"/>
    <d v="2019-07-02T13:30:00"/>
    <n v="1"/>
    <x v="1"/>
    <s v="Ischnura elegans"/>
    <n v="9"/>
    <s v="AWD"/>
    <x v="8"/>
    <n v="7"/>
    <s v="Waterjuffer"/>
    <n v="26"/>
  </r>
  <r>
    <n v="20"/>
    <s v="AWD-EVR-Grote oostelijke plas"/>
    <d v="2019-07-02T13:30:00"/>
    <n v="1"/>
    <x v="3"/>
    <s v="Enallagma cyathigerum"/>
    <n v="4"/>
    <s v="AWD"/>
    <x v="8"/>
    <n v="7"/>
    <s v="Waterjuffer"/>
    <n v="26"/>
  </r>
  <r>
    <n v="20"/>
    <s v="AWD-EVR-Grote oostelijke plas"/>
    <d v="2019-07-02T13:30:00"/>
    <n v="4"/>
    <x v="10"/>
    <s v="Libellula quadrimaculata"/>
    <n v="1"/>
    <s v="AWD"/>
    <x v="8"/>
    <n v="7"/>
    <s v="Korenbouten"/>
    <n v="26"/>
  </r>
  <r>
    <n v="20"/>
    <s v="AWD-EVR-Grote oostelijke plas"/>
    <d v="2019-07-23T11:45:00"/>
    <n v="4"/>
    <x v="6"/>
    <s v="Coenagrion puella"/>
    <n v="2"/>
    <s v="AWD"/>
    <x v="8"/>
    <n v="7"/>
    <s v="Waterjuffer"/>
    <n v="29"/>
  </r>
  <r>
    <n v="20"/>
    <s v="AWD-EVR-Grote oostelijke plas"/>
    <d v="2019-07-23T11:45:00"/>
    <n v="4"/>
    <x v="1"/>
    <s v="Ischnura elegans"/>
    <n v="4"/>
    <s v="AWD"/>
    <x v="8"/>
    <n v="7"/>
    <s v="Waterjuffer"/>
    <n v="29"/>
  </r>
  <r>
    <n v="20"/>
    <s v="AWD-EVR-Grote oostelijke plas"/>
    <d v="2019-07-23T11:45:00"/>
    <n v="4"/>
    <x v="8"/>
    <s v="Aeshna isoceles"/>
    <n v="1"/>
    <s v="AWD"/>
    <x v="8"/>
    <n v="7"/>
    <s v="Glazenmakers"/>
    <n v="29"/>
  </r>
  <r>
    <n v="20"/>
    <s v="AWD-EVR-Grote oostelijke plas"/>
    <d v="2019-07-23T11:45:00"/>
    <n v="4"/>
    <x v="3"/>
    <s v="Enallagma cyathigerum"/>
    <n v="7"/>
    <s v="AWD"/>
    <x v="8"/>
    <n v="7"/>
    <s v="Waterjuffer"/>
    <n v="29"/>
  </r>
  <r>
    <n v="20"/>
    <s v="AWD-EVR-Grote oostelijke plas"/>
    <d v="2019-07-23T11:45:00"/>
    <n v="1"/>
    <x v="6"/>
    <s v="Coenagrion puella"/>
    <n v="5"/>
    <s v="AWD"/>
    <x v="8"/>
    <n v="7"/>
    <s v="Waterjuffer"/>
    <n v="29"/>
  </r>
  <r>
    <n v="20"/>
    <s v="AWD-EVR-Grote oostelijke plas"/>
    <d v="2019-07-23T11:45:00"/>
    <n v="4"/>
    <x v="23"/>
    <s v="Sympetrum striolatum/vulgatum"/>
    <n v="2"/>
    <s v="AWD"/>
    <x v="8"/>
    <n v="7"/>
    <s v="Korenbouten"/>
    <n v="29"/>
  </r>
  <r>
    <n v="20"/>
    <s v="AWD-EVR-Grote oostelijke plas"/>
    <d v="2019-07-23T11:45:00"/>
    <n v="4"/>
    <x v="20"/>
    <s v="Anax parthenope"/>
    <n v="1"/>
    <s v="AWD"/>
    <x v="8"/>
    <n v="7"/>
    <s v="Glazenmakers"/>
    <n v="29"/>
  </r>
  <r>
    <n v="20"/>
    <s v="AWD-EVR-Grote oostelijke plas"/>
    <d v="2019-09-15T11:00:00"/>
    <n v="4"/>
    <x v="12"/>
    <s v="Sympetrum striolatum"/>
    <n v="6"/>
    <s v="AWD"/>
    <x v="8"/>
    <n v="9"/>
    <s v="Korenbouten"/>
    <n v="36.714285714285715"/>
  </r>
  <r>
    <n v="20"/>
    <s v="AWD-EVR-Grote oostelijke plas"/>
    <d v="2019-09-15T11:00:00"/>
    <n v="4"/>
    <x v="13"/>
    <s v="Chalcolestes viridis"/>
    <n v="15"/>
    <s v="AWD"/>
    <x v="8"/>
    <n v="9"/>
    <s v="Pantserjuffers"/>
    <n v="36.714285714285715"/>
  </r>
  <r>
    <n v="20"/>
    <s v="AWD-EVR-Grote oostelijke plas"/>
    <d v="2019-09-15T11:00:00"/>
    <n v="4"/>
    <x v="3"/>
    <s v="Enallagma cyathigerum"/>
    <n v="2"/>
    <s v="AWD"/>
    <x v="8"/>
    <n v="9"/>
    <s v="Waterjuffer"/>
    <n v="36.714285714285715"/>
  </r>
  <r>
    <n v="20"/>
    <s v="AWD-EVR-Grote oostelijke plas"/>
    <d v="2020-05-19T12:00:00"/>
    <n v="4"/>
    <x v="6"/>
    <s v="Coenagrion puella"/>
    <n v="17"/>
    <s v="AWD"/>
    <x v="9"/>
    <n v="5"/>
    <s v="Waterjuffer"/>
    <n v="19.857142857142858"/>
  </r>
  <r>
    <n v="20"/>
    <s v="AWD-EVR-Grote oostelijke plas"/>
    <d v="2020-05-19T12:00:00"/>
    <n v="4"/>
    <x v="7"/>
    <s v="Brachytron pratense"/>
    <n v="3"/>
    <s v="AWD"/>
    <x v="9"/>
    <n v="5"/>
    <s v="Glazenmakers"/>
    <n v="19.857142857142858"/>
  </r>
  <r>
    <n v="20"/>
    <s v="AWD-EVR-Grote oostelijke plas"/>
    <d v="2020-05-19T12:00:00"/>
    <n v="4"/>
    <x v="1"/>
    <s v="Ischnura elegans"/>
    <n v="4"/>
    <s v="AWD"/>
    <x v="9"/>
    <n v="5"/>
    <s v="Waterjuffer"/>
    <n v="19.857142857142858"/>
  </r>
  <r>
    <n v="20"/>
    <s v="AWD-EVR-Grote oostelijke plas"/>
    <d v="2020-05-19T12:00:00"/>
    <n v="4"/>
    <x v="4"/>
    <s v="Coenagrion pulchellum"/>
    <n v="1"/>
    <s v="AWD"/>
    <x v="9"/>
    <n v="5"/>
    <s v="Waterjuffer"/>
    <n v="19.857142857142858"/>
  </r>
  <r>
    <n v="20"/>
    <s v="AWD-EVR-Grote oostelijke plas"/>
    <d v="2020-05-19T12:00:00"/>
    <n v="4"/>
    <x v="10"/>
    <s v="Libellula quadrimaculata"/>
    <n v="20"/>
    <s v="AWD"/>
    <x v="9"/>
    <n v="5"/>
    <s v="Korenbouten"/>
    <n v="19.857142857142858"/>
  </r>
  <r>
    <n v="20"/>
    <s v="AWD-EVR-Grote oostelijke plas"/>
    <d v="2020-05-19T12:00:00"/>
    <n v="4"/>
    <x v="8"/>
    <s v="Aeshna isoceles"/>
    <n v="2"/>
    <s v="AWD"/>
    <x v="9"/>
    <n v="5"/>
    <s v="Glazenmakers"/>
    <n v="19.857142857142858"/>
  </r>
  <r>
    <n v="20"/>
    <s v="AWD-EVR-Grote oostelijke plas"/>
    <d v="2020-05-19T12:00:00"/>
    <n v="4"/>
    <x v="2"/>
    <s v="Pyrrhosoma nymphula"/>
    <n v="13"/>
    <s v="AWD"/>
    <x v="9"/>
    <n v="5"/>
    <s v="Waterjuffer"/>
    <n v="19.857142857142858"/>
  </r>
  <r>
    <n v="20"/>
    <s v="AWD-EVR-Grote oostelijke plas"/>
    <d v="2020-05-19T12:00:00"/>
    <n v="4"/>
    <x v="3"/>
    <s v="Enallagma cyathigerum"/>
    <n v="20"/>
    <s v="AWD"/>
    <x v="9"/>
    <n v="5"/>
    <s v="Waterjuffer"/>
    <n v="19.857142857142858"/>
  </r>
  <r>
    <n v="20"/>
    <s v="AWD-EVR-Grote oostelijke plas"/>
    <d v="2020-05-19T12:00:00"/>
    <n v="1"/>
    <x v="7"/>
    <s v="Brachytron pratense"/>
    <n v="2"/>
    <s v="AWD"/>
    <x v="9"/>
    <n v="5"/>
    <s v="Glazenmakers"/>
    <n v="19.857142857142858"/>
  </r>
  <r>
    <n v="20"/>
    <s v="AWD-EVR-Grote oostelijke plas"/>
    <d v="2020-05-19T12:00:00"/>
    <n v="1"/>
    <x v="10"/>
    <s v="Libellula quadrimaculata"/>
    <n v="4"/>
    <s v="AWD"/>
    <x v="9"/>
    <n v="5"/>
    <s v="Korenbouten"/>
    <n v="19.857142857142858"/>
  </r>
  <r>
    <n v="20"/>
    <s v="AWD-EVR-Grote oostelijke plas"/>
    <d v="2020-05-27T13:00:00"/>
    <n v="4"/>
    <x v="6"/>
    <s v="Coenagrion puella"/>
    <n v="80"/>
    <s v="AWD"/>
    <x v="9"/>
    <n v="5"/>
    <s v="Waterjuffer"/>
    <n v="21"/>
  </r>
  <r>
    <n v="20"/>
    <s v="AWD-EVR-Grote oostelijke plas"/>
    <d v="2020-05-27T13:00:00"/>
    <n v="4"/>
    <x v="5"/>
    <s v="Orthetrum cancellatum"/>
    <n v="1"/>
    <s v="AWD"/>
    <x v="9"/>
    <n v="5"/>
    <s v="Korenbouten"/>
    <n v="21"/>
  </r>
  <r>
    <n v="20"/>
    <s v="AWD-EVR-Grote oostelijke plas"/>
    <d v="2020-05-27T13:00:00"/>
    <n v="4"/>
    <x v="1"/>
    <s v="Ischnura elegans"/>
    <n v="1"/>
    <s v="AWD"/>
    <x v="9"/>
    <n v="5"/>
    <s v="Waterjuffer"/>
    <n v="21"/>
  </r>
  <r>
    <n v="20"/>
    <s v="AWD-EVR-Grote oostelijke plas"/>
    <d v="2020-05-27T13:00:00"/>
    <n v="4"/>
    <x v="10"/>
    <s v="Libellula quadrimaculata"/>
    <n v="19"/>
    <s v="AWD"/>
    <x v="9"/>
    <n v="5"/>
    <s v="Korenbouten"/>
    <n v="21"/>
  </r>
  <r>
    <n v="20"/>
    <s v="AWD-EVR-Grote oostelijke plas"/>
    <d v="2020-05-27T13:00:00"/>
    <n v="4"/>
    <x v="8"/>
    <s v="Aeshna isoceles"/>
    <n v="1"/>
    <s v="AWD"/>
    <x v="9"/>
    <n v="5"/>
    <s v="Glazenmakers"/>
    <n v="21"/>
  </r>
  <r>
    <n v="20"/>
    <s v="AWD-EVR-Grote oostelijke plas"/>
    <d v="2020-05-27T13:00:00"/>
    <n v="4"/>
    <x v="20"/>
    <s v="Anax parthenope"/>
    <n v="1"/>
    <s v="AWD"/>
    <x v="9"/>
    <n v="5"/>
    <s v="Glazenmakers"/>
    <n v="21"/>
  </r>
  <r>
    <n v="20"/>
    <s v="AWD-EVR-Grote oostelijke plas"/>
    <d v="2020-05-27T13:00:00"/>
    <n v="1"/>
    <x v="6"/>
    <s v="Coenagrion puella"/>
    <n v="8"/>
    <s v="AWD"/>
    <x v="9"/>
    <n v="5"/>
    <s v="Waterjuffer"/>
    <n v="21"/>
  </r>
  <r>
    <n v="20"/>
    <s v="AWD-EVR-Grote oostelijke plas"/>
    <d v="2020-05-27T13:00:00"/>
    <n v="1"/>
    <x v="10"/>
    <s v="Libellula quadrimaculata"/>
    <n v="10"/>
    <s v="AWD"/>
    <x v="9"/>
    <n v="5"/>
    <s v="Korenbouten"/>
    <n v="21"/>
  </r>
  <r>
    <n v="20"/>
    <s v="AWD-EVR-Grote oostelijke plas"/>
    <d v="2020-05-27T13:00:00"/>
    <n v="1"/>
    <x v="8"/>
    <s v="Aeshna isoceles"/>
    <n v="1"/>
    <s v="AWD"/>
    <x v="9"/>
    <n v="5"/>
    <s v="Glazenmakers"/>
    <n v="21"/>
  </r>
  <r>
    <n v="20"/>
    <s v="AWD-EVR-Grote oostelijke plas"/>
    <d v="2020-05-27T13:00:00"/>
    <n v="4"/>
    <x v="24"/>
    <s v="Leucorrhinia pectoralis"/>
    <n v="3"/>
    <s v="AWD"/>
    <x v="9"/>
    <n v="5"/>
    <s v="Korenbouten"/>
    <n v="21"/>
  </r>
  <r>
    <n v="20"/>
    <s v="AWD-EVR-Grote oostelijke plas"/>
    <d v="2020-05-27T13:00:00"/>
    <n v="4"/>
    <x v="9"/>
    <s v="Anax imperator"/>
    <n v="1"/>
    <s v="AWD"/>
    <x v="9"/>
    <n v="5"/>
    <s v="Glazenmakers"/>
    <n v="21"/>
  </r>
  <r>
    <n v="20"/>
    <s v="AWD-EVR-Grote oostelijke plas"/>
    <d v="2020-05-27T13:00:00"/>
    <n v="4"/>
    <x v="3"/>
    <s v="Enallagma cyathigerum"/>
    <n v="1"/>
    <s v="AWD"/>
    <x v="9"/>
    <n v="5"/>
    <s v="Waterjuffer"/>
    <n v="21"/>
  </r>
  <r>
    <n v="20"/>
    <s v="AWD-EVR-Grote oostelijke plas"/>
    <d v="2020-05-29T12:00:00"/>
    <n v="4"/>
    <x v="6"/>
    <s v="Coenagrion puella"/>
    <n v="15"/>
    <s v="AWD"/>
    <x v="9"/>
    <n v="5"/>
    <s v="Waterjuffer"/>
    <n v="21.285714285714285"/>
  </r>
  <r>
    <n v="20"/>
    <s v="AWD-EVR-Grote oostelijke plas"/>
    <d v="2020-05-29T12:00:00"/>
    <n v="4"/>
    <x v="9"/>
    <s v="Anax imperator"/>
    <n v="1"/>
    <s v="AWD"/>
    <x v="9"/>
    <n v="5"/>
    <s v="Glazenmakers"/>
    <n v="21.285714285714285"/>
  </r>
  <r>
    <n v="20"/>
    <s v="AWD-EVR-Grote oostelijke plas"/>
    <d v="2020-05-29T12:00:00"/>
    <n v="4"/>
    <x v="1"/>
    <s v="Ischnura elegans"/>
    <n v="2"/>
    <s v="AWD"/>
    <x v="9"/>
    <n v="5"/>
    <s v="Waterjuffer"/>
    <n v="21.285714285714285"/>
  </r>
  <r>
    <n v="20"/>
    <s v="AWD-EVR-Grote oostelijke plas"/>
    <d v="2020-05-29T12:00:00"/>
    <n v="4"/>
    <x v="10"/>
    <s v="Libellula quadrimaculata"/>
    <n v="20"/>
    <s v="AWD"/>
    <x v="9"/>
    <n v="5"/>
    <s v="Korenbouten"/>
    <n v="21.285714285714285"/>
  </r>
  <r>
    <n v="20"/>
    <s v="AWD-EVR-Grote oostelijke plas"/>
    <d v="2020-05-29T12:00:00"/>
    <n v="4"/>
    <x v="8"/>
    <s v="Aeshna isoceles"/>
    <n v="2"/>
    <s v="AWD"/>
    <x v="9"/>
    <n v="5"/>
    <s v="Glazenmakers"/>
    <n v="21.285714285714285"/>
  </r>
  <r>
    <n v="20"/>
    <s v="AWD-EVR-Grote oostelijke plas"/>
    <d v="2020-05-29T12:00:00"/>
    <n v="4"/>
    <x v="20"/>
    <s v="Anax parthenope"/>
    <n v="1"/>
    <s v="AWD"/>
    <x v="9"/>
    <n v="5"/>
    <s v="Glazenmakers"/>
    <n v="21.285714285714285"/>
  </r>
  <r>
    <n v="20"/>
    <s v="AWD-EVR-Grote oostelijke plas"/>
    <d v="2020-05-29T12:00:00"/>
    <n v="1"/>
    <x v="6"/>
    <s v="Coenagrion puella"/>
    <n v="3"/>
    <s v="AWD"/>
    <x v="9"/>
    <n v="5"/>
    <s v="Waterjuffer"/>
    <n v="21.285714285714285"/>
  </r>
  <r>
    <n v="20"/>
    <s v="AWD-EVR-Grote oostelijke plas"/>
    <d v="2020-05-29T12:00:00"/>
    <n v="1"/>
    <x v="1"/>
    <s v="Ischnura elegans"/>
    <n v="1"/>
    <s v="AWD"/>
    <x v="9"/>
    <n v="5"/>
    <s v="Waterjuffer"/>
    <n v="21.285714285714285"/>
  </r>
  <r>
    <n v="20"/>
    <s v="AWD-EVR-Grote oostelijke plas"/>
    <d v="2020-05-29T12:00:00"/>
    <n v="1"/>
    <x v="10"/>
    <s v="Libellula quadrimaculata"/>
    <n v="15"/>
    <s v="AWD"/>
    <x v="9"/>
    <n v="5"/>
    <s v="Korenbouten"/>
    <n v="21.285714285714285"/>
  </r>
  <r>
    <n v="20"/>
    <s v="AWD-EVR-Grote oostelijke plas"/>
    <d v="2020-05-29T12:00:00"/>
    <n v="1"/>
    <x v="8"/>
    <s v="Aeshna isoceles"/>
    <n v="1"/>
    <s v="AWD"/>
    <x v="9"/>
    <n v="5"/>
    <s v="Glazenmakers"/>
    <n v="21.285714285714285"/>
  </r>
  <r>
    <n v="20"/>
    <s v="AWD-EVR-Grote oostelijke plas"/>
    <d v="2020-05-29T12:00:00"/>
    <n v="1"/>
    <x v="20"/>
    <s v="Anax parthenope"/>
    <n v="1"/>
    <s v="AWD"/>
    <x v="9"/>
    <n v="5"/>
    <s v="Glazenmakers"/>
    <n v="21.285714285714285"/>
  </r>
  <r>
    <n v="20"/>
    <s v="AWD-EVR-Grote oostelijke plas"/>
    <d v="2020-05-29T12:00:00"/>
    <n v="4"/>
    <x v="24"/>
    <s v="Leucorrhinia pectoralis"/>
    <n v="1"/>
    <s v="AWD"/>
    <x v="9"/>
    <n v="5"/>
    <s v="Korenbouten"/>
    <n v="21.285714285714285"/>
  </r>
  <r>
    <n v="20"/>
    <s v="AWD-EVR-Grote oostelijke plas"/>
    <d v="2020-05-29T12:00:00"/>
    <n v="4"/>
    <x v="5"/>
    <s v="Orthetrum cancellatum"/>
    <n v="2"/>
    <s v="AWD"/>
    <x v="9"/>
    <n v="5"/>
    <s v="Korenbouten"/>
    <n v="21.285714285714285"/>
  </r>
  <r>
    <n v="20"/>
    <s v="AWD-EVR-Grote oostelijke plas"/>
    <d v="2020-06-12T12:45:00"/>
    <n v="4"/>
    <x v="6"/>
    <s v="Coenagrion puella"/>
    <n v="40"/>
    <s v="AWD"/>
    <x v="9"/>
    <n v="6"/>
    <s v="Waterjuffer"/>
    <n v="23.285714285714285"/>
  </r>
  <r>
    <n v="20"/>
    <s v="AWD-EVR-Grote oostelijke plas"/>
    <d v="2020-06-12T12:45:00"/>
    <n v="4"/>
    <x v="1"/>
    <s v="Ischnura elegans"/>
    <n v="5"/>
    <s v="AWD"/>
    <x v="9"/>
    <n v="6"/>
    <s v="Waterjuffer"/>
    <n v="23.285714285714285"/>
  </r>
  <r>
    <n v="20"/>
    <s v="AWD-EVR-Grote oostelijke plas"/>
    <d v="2020-06-12T12:45:00"/>
    <n v="4"/>
    <x v="10"/>
    <s v="Libellula quadrimaculata"/>
    <n v="12"/>
    <s v="AWD"/>
    <x v="9"/>
    <n v="6"/>
    <s v="Korenbouten"/>
    <n v="23.285714285714285"/>
  </r>
  <r>
    <n v="20"/>
    <s v="AWD-EVR-Grote oostelijke plas"/>
    <d v="2020-06-12T12:45:00"/>
    <n v="4"/>
    <x v="8"/>
    <s v="Aeshna isoceles"/>
    <n v="1"/>
    <s v="AWD"/>
    <x v="9"/>
    <n v="6"/>
    <s v="Glazenmakers"/>
    <n v="23.285714285714285"/>
  </r>
  <r>
    <n v="20"/>
    <s v="AWD-EVR-Grote oostelijke plas"/>
    <d v="2020-06-12T12:45:00"/>
    <n v="4"/>
    <x v="3"/>
    <s v="Enallagma cyathigerum"/>
    <n v="2"/>
    <s v="AWD"/>
    <x v="9"/>
    <n v="6"/>
    <s v="Waterjuffer"/>
    <n v="23.285714285714285"/>
  </r>
  <r>
    <n v="20"/>
    <s v="AWD-EVR-Grote oostelijke plas"/>
    <d v="2020-06-12T12:45:00"/>
    <n v="1"/>
    <x v="6"/>
    <s v="Coenagrion puella"/>
    <n v="15"/>
    <s v="AWD"/>
    <x v="9"/>
    <n v="6"/>
    <s v="Waterjuffer"/>
    <n v="23.285714285714285"/>
  </r>
  <r>
    <n v="20"/>
    <s v="AWD-EVR-Grote oostelijke plas"/>
    <d v="2020-06-12T12:45:00"/>
    <n v="1"/>
    <x v="1"/>
    <s v="Ischnura elegans"/>
    <n v="2"/>
    <s v="AWD"/>
    <x v="9"/>
    <n v="6"/>
    <s v="Waterjuffer"/>
    <n v="23.285714285714285"/>
  </r>
  <r>
    <n v="20"/>
    <s v="AWD-EVR-Grote oostelijke plas"/>
    <d v="2020-06-12T12:45:00"/>
    <n v="1"/>
    <x v="10"/>
    <s v="Libellula quadrimaculata"/>
    <n v="5"/>
    <s v="AWD"/>
    <x v="9"/>
    <n v="6"/>
    <s v="Korenbouten"/>
    <n v="23.285714285714285"/>
  </r>
  <r>
    <n v="20"/>
    <s v="AWD-EVR-Grote oostelijke plas"/>
    <d v="2020-06-12T12:45:00"/>
    <n v="1"/>
    <x v="8"/>
    <s v="Aeshna isoceles"/>
    <n v="2"/>
    <s v="AWD"/>
    <x v="9"/>
    <n v="6"/>
    <s v="Glazenmakers"/>
    <n v="23.285714285714285"/>
  </r>
  <r>
    <n v="20"/>
    <s v="AWD-EVR-Grote oostelijke plas"/>
    <d v="2020-06-12T12:45:00"/>
    <n v="4"/>
    <x v="7"/>
    <s v="Brachytron pratense"/>
    <n v="1"/>
    <s v="AWD"/>
    <x v="9"/>
    <n v="6"/>
    <s v="Glazenmakers"/>
    <n v="23.285714285714285"/>
  </r>
  <r>
    <n v="20"/>
    <s v="AWD-EVR-Grote oostelijke plas"/>
    <d v="2020-06-12T12:45:00"/>
    <n v="4"/>
    <x v="20"/>
    <s v="Anax parthenope"/>
    <n v="1"/>
    <s v="AWD"/>
    <x v="9"/>
    <n v="6"/>
    <s v="Glazenmakers"/>
    <n v="23.285714285714285"/>
  </r>
  <r>
    <n v="20"/>
    <s v="AWD-EVR-Grote oostelijke plas"/>
    <d v="2020-06-17T11:45:00"/>
    <n v="4"/>
    <x v="6"/>
    <s v="Coenagrion puella"/>
    <n v="55"/>
    <s v="AWD"/>
    <x v="9"/>
    <n v="6"/>
    <s v="Waterjuffer"/>
    <n v="24"/>
  </r>
  <r>
    <n v="20"/>
    <s v="AWD-EVR-Grote oostelijke plas"/>
    <d v="2020-06-17T11:45:00"/>
    <n v="4"/>
    <x v="7"/>
    <s v="Brachytron pratense"/>
    <n v="1"/>
    <s v="AWD"/>
    <x v="9"/>
    <n v="6"/>
    <s v="Glazenmakers"/>
    <n v="24"/>
  </r>
  <r>
    <n v="20"/>
    <s v="AWD-EVR-Grote oostelijke plas"/>
    <d v="2020-06-17T11:45:00"/>
    <n v="4"/>
    <x v="1"/>
    <s v="Ischnura elegans"/>
    <n v="10"/>
    <s v="AWD"/>
    <x v="9"/>
    <n v="6"/>
    <s v="Waterjuffer"/>
    <n v="24"/>
  </r>
  <r>
    <n v="20"/>
    <s v="AWD-EVR-Grote oostelijke plas"/>
    <d v="2020-06-17T11:45:00"/>
    <n v="4"/>
    <x v="10"/>
    <s v="Libellula quadrimaculata"/>
    <n v="12"/>
    <s v="AWD"/>
    <x v="9"/>
    <n v="6"/>
    <s v="Korenbouten"/>
    <n v="24"/>
  </r>
  <r>
    <n v="20"/>
    <s v="AWD-EVR-Grote oostelijke plas"/>
    <d v="2020-06-17T11:45:00"/>
    <n v="4"/>
    <x v="8"/>
    <s v="Aeshna isoceles"/>
    <n v="2"/>
    <s v="AWD"/>
    <x v="9"/>
    <n v="6"/>
    <s v="Glazenmakers"/>
    <n v="24"/>
  </r>
  <r>
    <n v="20"/>
    <s v="AWD-EVR-Grote oostelijke plas"/>
    <d v="2020-06-17T11:45:00"/>
    <n v="4"/>
    <x v="22"/>
    <s v="Crocothemis erythraea"/>
    <n v="1"/>
    <s v="AWD"/>
    <x v="9"/>
    <n v="6"/>
    <s v="Korenbouten"/>
    <n v="24"/>
  </r>
  <r>
    <n v="20"/>
    <s v="AWD-EVR-Grote oostelijke plas"/>
    <d v="2020-06-17T11:45:00"/>
    <n v="1"/>
    <x v="6"/>
    <s v="Coenagrion puella"/>
    <n v="8"/>
    <s v="AWD"/>
    <x v="9"/>
    <n v="6"/>
    <s v="Waterjuffer"/>
    <n v="24"/>
  </r>
  <r>
    <n v="20"/>
    <s v="AWD-EVR-Grote oostelijke plas"/>
    <d v="2020-06-17T11:45:00"/>
    <n v="1"/>
    <x v="10"/>
    <s v="Libellula quadrimaculata"/>
    <n v="3"/>
    <s v="AWD"/>
    <x v="9"/>
    <n v="6"/>
    <s v="Korenbouten"/>
    <n v="24"/>
  </r>
  <r>
    <n v="20"/>
    <s v="AWD-EVR-Grote oostelijke plas"/>
    <d v="2020-06-17T11:45:00"/>
    <n v="1"/>
    <x v="8"/>
    <s v="Aeshna isoceles"/>
    <n v="1"/>
    <s v="AWD"/>
    <x v="9"/>
    <n v="6"/>
    <s v="Glazenmakers"/>
    <n v="24"/>
  </r>
  <r>
    <n v="20"/>
    <s v="AWD-EVR-Grote oostelijke plas"/>
    <d v="2020-08-05T12:00:00"/>
    <n v="4"/>
    <x v="6"/>
    <s v="Coenagrion puella"/>
    <n v="2"/>
    <s v="AWD"/>
    <x v="9"/>
    <n v="8"/>
    <s v="Waterjuffer"/>
    <n v="31"/>
  </r>
  <r>
    <n v="20"/>
    <s v="AWD-EVR-Grote oostelijke plas"/>
    <d v="2020-08-05T12:00:00"/>
    <n v="4"/>
    <x v="23"/>
    <s v="Sympetrum striolatum/vulgatum"/>
    <n v="25"/>
    <s v="AWD"/>
    <x v="9"/>
    <n v="8"/>
    <s v="Korenbouten"/>
    <n v="31"/>
  </r>
  <r>
    <n v="20"/>
    <s v="AWD-EVR-Grote oostelijke plas"/>
    <d v="2020-08-05T12:00:00"/>
    <n v="4"/>
    <x v="1"/>
    <s v="Ischnura elegans"/>
    <n v="2"/>
    <s v="AWD"/>
    <x v="9"/>
    <n v="8"/>
    <s v="Waterjuffer"/>
    <n v="31"/>
  </r>
  <r>
    <n v="20"/>
    <s v="AWD-EVR-Grote oostelijke plas"/>
    <d v="2020-08-05T12:00:00"/>
    <n v="4"/>
    <x v="3"/>
    <s v="Enallagma cyathigerum"/>
    <n v="20"/>
    <s v="AWD"/>
    <x v="9"/>
    <n v="8"/>
    <s v="Waterjuffer"/>
    <n v="31"/>
  </r>
  <r>
    <n v="20"/>
    <s v="AWD-EVR-Grote oostelijke plas"/>
    <d v="2020-08-05T12:00:00"/>
    <n v="1"/>
    <x v="23"/>
    <s v="Sympetrum striolatum/vulgatum"/>
    <n v="4"/>
    <s v="AWD"/>
    <x v="9"/>
    <n v="8"/>
    <s v="Korenbouten"/>
    <n v="31"/>
  </r>
  <r>
    <n v="20"/>
    <s v="AWD-EVR-Grote oostelijke plas"/>
    <d v="2020-08-05T12:00:00"/>
    <n v="1"/>
    <x v="1"/>
    <s v="Ischnura elegans"/>
    <n v="2"/>
    <s v="AWD"/>
    <x v="9"/>
    <n v="8"/>
    <s v="Waterjuffer"/>
    <n v="31"/>
  </r>
  <r>
    <n v="20"/>
    <s v="AWD-EVR-Grote oostelijke plas"/>
    <d v="2020-08-05T12:00:00"/>
    <n v="1"/>
    <x v="3"/>
    <s v="Enallagma cyathigerum"/>
    <n v="8"/>
    <s v="AWD"/>
    <x v="9"/>
    <n v="8"/>
    <s v="Waterjuffer"/>
    <n v="31"/>
  </r>
  <r>
    <n v="20"/>
    <s v="AWD-EVR-Grote oostelijke plas"/>
    <d v="2020-09-02T12:00:00"/>
    <n v="4"/>
    <x v="0"/>
    <s v="Sympecma fusca"/>
    <n v="2"/>
    <s v="AWD"/>
    <x v="9"/>
    <n v="9"/>
    <s v="Pantserjuffers"/>
    <n v="35"/>
  </r>
  <r>
    <n v="20"/>
    <s v="AWD-EVR-Grote oostelijke plas"/>
    <d v="2020-09-02T12:00:00"/>
    <n v="4"/>
    <x v="23"/>
    <s v="Sympetrum striolatum/vulgatum"/>
    <n v="12"/>
    <s v="AWD"/>
    <x v="9"/>
    <n v="9"/>
    <s v="Korenbouten"/>
    <n v="35"/>
  </r>
  <r>
    <n v="20"/>
    <s v="AWD-EVR-Grote oostelijke plas"/>
    <d v="2020-09-02T12:00:00"/>
    <n v="4"/>
    <x v="13"/>
    <s v="Chalcolestes viridis"/>
    <n v="2"/>
    <s v="AWD"/>
    <x v="9"/>
    <n v="9"/>
    <s v="Pantserjuffers"/>
    <n v="35"/>
  </r>
  <r>
    <n v="20"/>
    <s v="AWD-EVR-Grote oostelijke plas"/>
    <d v="2020-09-02T12:00:00"/>
    <n v="4"/>
    <x v="3"/>
    <s v="Enallagma cyathigerum"/>
    <n v="1"/>
    <s v="AWD"/>
    <x v="9"/>
    <n v="9"/>
    <s v="Waterjuffer"/>
    <n v="35"/>
  </r>
  <r>
    <n v="20"/>
    <s v="AWD-EVR-Grote oostelijke plas"/>
    <d v="2020-09-02T12:00:00"/>
    <n v="1"/>
    <x v="23"/>
    <s v="Sympetrum striolatum/vulgatum"/>
    <n v="15"/>
    <s v="AWD"/>
    <x v="9"/>
    <n v="9"/>
    <s v="Korenbouten"/>
    <n v="35"/>
  </r>
  <r>
    <n v="20"/>
    <s v="AWD-EVR-Grote oostelijke plas"/>
    <d v="2020-09-02T12:00:00"/>
    <n v="1"/>
    <x v="3"/>
    <s v="Enallagma cyathigerum"/>
    <n v="1"/>
    <s v="AWD"/>
    <x v="9"/>
    <n v="9"/>
    <s v="Waterjuffer"/>
    <n v="35"/>
  </r>
  <r>
    <n v="20"/>
    <s v="AWD-EVR-Grote oostelijke plas"/>
    <d v="2020-09-02T12:00:00"/>
    <n v="4"/>
    <x v="11"/>
    <s v="Lestes sponsa"/>
    <n v="1"/>
    <s v="AWD"/>
    <x v="9"/>
    <n v="9"/>
    <s v="Pantserjuffers"/>
    <n v="35"/>
  </r>
  <r>
    <n v="20"/>
    <s v="AWD-EVR-Grote oostelijke plas"/>
    <d v="2020-09-14T12:30:00"/>
    <n v="4"/>
    <x v="23"/>
    <s v="Sympetrum striolatum/vulgatum"/>
    <n v="16"/>
    <s v="AWD"/>
    <x v="9"/>
    <n v="9"/>
    <s v="Korenbouten"/>
    <n v="36.714285714285715"/>
  </r>
  <r>
    <n v="20"/>
    <s v="AWD-EVR-Grote oostelijke plas"/>
    <d v="2020-09-14T12:30:00"/>
    <n v="4"/>
    <x v="13"/>
    <s v="Chalcolestes viridis"/>
    <n v="2"/>
    <s v="AWD"/>
    <x v="9"/>
    <n v="9"/>
    <s v="Pantserjuffers"/>
    <n v="36.714285714285715"/>
  </r>
  <r>
    <n v="20"/>
    <s v="AWD-EVR-Grote oostelijke plas"/>
    <d v="2020-09-14T12:30:00"/>
    <n v="4"/>
    <x v="3"/>
    <s v="Enallagma cyathigerum"/>
    <n v="1"/>
    <s v="AWD"/>
    <x v="9"/>
    <n v="9"/>
    <s v="Waterjuffer"/>
    <n v="36.714285714285715"/>
  </r>
  <r>
    <n v="20"/>
    <s v="AWD-EVR-Grote oostelijke plas"/>
    <d v="2020-09-14T12:30:00"/>
    <n v="1"/>
    <x v="23"/>
    <s v="Sympetrum striolatum/vulgatum"/>
    <n v="20"/>
    <s v="AWD"/>
    <x v="9"/>
    <n v="9"/>
    <s v="Korenbouten"/>
    <n v="36.714285714285715"/>
  </r>
  <r>
    <n v="20"/>
    <s v="AWD-EVR-Grote oostelijke plas"/>
    <d v="2020-09-14T12:30:00"/>
    <n v="1"/>
    <x v="3"/>
    <s v="Enallagma cyathigerum"/>
    <n v="4"/>
    <s v="AWD"/>
    <x v="9"/>
    <n v="9"/>
    <s v="Waterjuffer"/>
    <n v="36.714285714285715"/>
  </r>
  <r>
    <n v="20"/>
    <s v="AWD-EVR-Grote oostelijke plas"/>
    <d v="2021-05-31T12:30:00"/>
    <n v="4"/>
    <x v="7"/>
    <s v="Brachytron pratense"/>
    <n v="2"/>
    <s v="AWD"/>
    <x v="11"/>
    <n v="5"/>
    <s v="Glazenmakers"/>
    <n v="21.428571428571427"/>
  </r>
  <r>
    <n v="20"/>
    <s v="AWD-EVR-Grote oostelijke plas"/>
    <d v="2021-05-31T12:30:00"/>
    <n v="3"/>
    <x v="1"/>
    <s v="Ischnura elegans"/>
    <n v="6"/>
    <s v="AWD"/>
    <x v="11"/>
    <n v="5"/>
    <s v="Waterjuffer"/>
    <n v="21.428571428571427"/>
  </r>
  <r>
    <n v="20"/>
    <s v="AWD-EVR-Grote oostelijke plas"/>
    <d v="2021-05-31T12:30:00"/>
    <n v="4"/>
    <x v="10"/>
    <s v="Libellula quadrimaculata"/>
    <n v="10"/>
    <s v="AWD"/>
    <x v="11"/>
    <n v="5"/>
    <s v="Korenbouten"/>
    <n v="21.428571428571427"/>
  </r>
  <r>
    <n v="20"/>
    <s v="AWD-EVR-Grote oostelijke plas"/>
    <d v="2021-05-31T12:30:00"/>
    <n v="4"/>
    <x v="1"/>
    <s v="Ischnura elegans"/>
    <n v="1"/>
    <s v="AWD"/>
    <x v="11"/>
    <n v="5"/>
    <s v="Waterjuffer"/>
    <n v="21.428571428571427"/>
  </r>
  <r>
    <n v="20"/>
    <s v="AWD-EVR-Grote oostelijke plas"/>
    <d v="2021-05-31T12:30:00"/>
    <n v="4"/>
    <x v="3"/>
    <s v="Enallagma cyathigerum"/>
    <n v="1"/>
    <s v="AWD"/>
    <x v="11"/>
    <n v="5"/>
    <s v="Waterjuffer"/>
    <n v="21.428571428571427"/>
  </r>
  <r>
    <n v="20"/>
    <s v="AWD-EVR-Grote oostelijke plas"/>
    <d v="2021-05-31T12:30:00"/>
    <n v="3"/>
    <x v="10"/>
    <s v="Libellula quadrimaculata"/>
    <n v="10"/>
    <s v="AWD"/>
    <x v="11"/>
    <n v="5"/>
    <s v="Korenbouten"/>
    <n v="21.428571428571427"/>
  </r>
  <r>
    <n v="20"/>
    <s v="AWD-EVR-Grote oostelijke plas"/>
    <d v="2021-05-31T12:30:00"/>
    <n v="4"/>
    <x v="6"/>
    <s v="Coenagrion puella"/>
    <n v="7"/>
    <s v="AWD"/>
    <x v="11"/>
    <n v="5"/>
    <s v="Waterjuffer"/>
    <n v="21.428571428571427"/>
  </r>
  <r>
    <n v="20"/>
    <s v="AWD-EVR-Grote oostelijke plas"/>
    <d v="2021-05-31T12:30:00"/>
    <n v="3"/>
    <x v="6"/>
    <s v="Coenagrion puella"/>
    <n v="30"/>
    <s v="AWD"/>
    <x v="11"/>
    <n v="5"/>
    <s v="Waterjuffer"/>
    <n v="21.428571428571427"/>
  </r>
  <r>
    <n v="20"/>
    <s v="AWD-EVR-Grote oostelijke plas"/>
    <d v="2021-05-31T12:30:00"/>
    <n v="3"/>
    <x v="2"/>
    <s v="Pyrrhosoma nymphula"/>
    <n v="2"/>
    <s v="AWD"/>
    <x v="11"/>
    <n v="5"/>
    <s v="Waterjuffer"/>
    <n v="21.428571428571427"/>
  </r>
  <r>
    <n v="20"/>
    <s v="AWD-EVR-Grote oostelijke plas"/>
    <d v="2021-05-31T12:30:00"/>
    <n v="3"/>
    <x v="7"/>
    <s v="Brachytron pratense"/>
    <n v="1"/>
    <s v="AWD"/>
    <x v="11"/>
    <n v="5"/>
    <s v="Glazenmakers"/>
    <n v="21.428571428571427"/>
  </r>
  <r>
    <n v="20"/>
    <s v="AWD-EVR-Grote oostelijke plas"/>
    <d v="2021-06-09T13:00:00"/>
    <n v="3"/>
    <x v="7"/>
    <s v="Brachytron pratense"/>
    <n v="1"/>
    <s v="AWD"/>
    <x v="11"/>
    <n v="6"/>
    <s v="Glazenmakers"/>
    <n v="22.714285714285715"/>
  </r>
  <r>
    <n v="20"/>
    <s v="AWD-EVR-Grote oostelijke plas"/>
    <d v="2021-06-09T13:00:00"/>
    <n v="4"/>
    <x v="7"/>
    <s v="Brachytron pratense"/>
    <n v="2"/>
    <s v="AWD"/>
    <x v="11"/>
    <n v="6"/>
    <s v="Glazenmakers"/>
    <n v="22.714285714285715"/>
  </r>
  <r>
    <n v="20"/>
    <s v="AWD-EVR-Grote oostelijke plas"/>
    <d v="2021-06-09T13:00:00"/>
    <n v="4"/>
    <x v="6"/>
    <s v="Coenagrion puella"/>
    <n v="20"/>
    <s v="AWD"/>
    <x v="11"/>
    <n v="6"/>
    <s v="Waterjuffer"/>
    <n v="22.714285714285715"/>
  </r>
  <r>
    <n v="20"/>
    <s v="AWD-EVR-Grote oostelijke plas"/>
    <d v="2021-06-09T13:00:00"/>
    <n v="4"/>
    <x v="1"/>
    <s v="Ischnura elegans"/>
    <n v="4"/>
    <s v="AWD"/>
    <x v="11"/>
    <n v="6"/>
    <s v="Waterjuffer"/>
    <n v="22.714285714285715"/>
  </r>
  <r>
    <n v="20"/>
    <s v="AWD-EVR-Grote oostelijke plas"/>
    <d v="2021-06-09T13:00:00"/>
    <n v="3"/>
    <x v="10"/>
    <s v="Libellula quadrimaculata"/>
    <n v="10"/>
    <s v="AWD"/>
    <x v="11"/>
    <n v="6"/>
    <s v="Korenbouten"/>
    <n v="22.714285714285715"/>
  </r>
  <r>
    <n v="20"/>
    <s v="AWD-EVR-Grote oostelijke plas"/>
    <d v="2021-06-09T13:00:00"/>
    <n v="4"/>
    <x v="10"/>
    <s v="Libellula quadrimaculata"/>
    <n v="10"/>
    <s v="AWD"/>
    <x v="11"/>
    <n v="6"/>
    <s v="Korenbouten"/>
    <n v="22.714285714285715"/>
  </r>
  <r>
    <n v="20"/>
    <s v="AWD-EVR-Grote oostelijke plas"/>
    <d v="2021-06-09T13:00:00"/>
    <n v="3"/>
    <x v="6"/>
    <s v="Coenagrion puella"/>
    <n v="20"/>
    <s v="AWD"/>
    <x v="11"/>
    <n v="6"/>
    <s v="Waterjuffer"/>
    <n v="22.714285714285715"/>
  </r>
  <r>
    <n v="20"/>
    <s v="AWD-EVR-Grote oostelijke plas"/>
    <d v="2021-06-09T13:00:00"/>
    <n v="3"/>
    <x v="8"/>
    <s v="Aeshna isoceles"/>
    <n v="1"/>
    <s v="AWD"/>
    <x v="11"/>
    <n v="6"/>
    <s v="Glazenmakers"/>
    <n v="22.714285714285715"/>
  </r>
  <r>
    <n v="20"/>
    <s v="AWD-EVR-Grote oostelijke plas"/>
    <d v="2021-06-09T13:00:00"/>
    <n v="3"/>
    <x v="1"/>
    <s v="Ischnura elegans"/>
    <n v="3"/>
    <s v="AWD"/>
    <x v="11"/>
    <n v="6"/>
    <s v="Waterjuffer"/>
    <n v="22.714285714285715"/>
  </r>
  <r>
    <n v="20"/>
    <s v="AWD-EVR-Grote oostelijke plas"/>
    <d v="2021-06-09T13:00:00"/>
    <n v="3"/>
    <x v="5"/>
    <s v="Orthetrum cancellatum"/>
    <n v="2"/>
    <s v="AWD"/>
    <x v="11"/>
    <n v="6"/>
    <s v="Korenbouten"/>
    <n v="22.714285714285715"/>
  </r>
  <r>
    <n v="20"/>
    <s v="AWD-EVR-Grote oostelijke plas"/>
    <d v="2021-06-28T12:00:00"/>
    <n v="4"/>
    <x v="22"/>
    <s v="Crocothemis erythraea"/>
    <n v="2"/>
    <s v="AWD"/>
    <x v="11"/>
    <n v="6"/>
    <s v="Korenbouten"/>
    <n v="25.428571428571427"/>
  </r>
  <r>
    <n v="20"/>
    <s v="AWD-EVR-Grote oostelijke plas"/>
    <d v="2021-06-28T12:00:00"/>
    <n v="4"/>
    <x v="5"/>
    <s v="Orthetrum cancellatum"/>
    <n v="5"/>
    <s v="AWD"/>
    <x v="11"/>
    <n v="6"/>
    <s v="Korenbouten"/>
    <n v="25.428571428571427"/>
  </r>
  <r>
    <n v="20"/>
    <s v="AWD-EVR-Grote oostelijke plas"/>
    <d v="2021-06-28T12:00:00"/>
    <n v="4"/>
    <x v="10"/>
    <s v="Libellula quadrimaculata"/>
    <n v="7"/>
    <s v="AWD"/>
    <x v="11"/>
    <n v="6"/>
    <s v="Korenbouten"/>
    <n v="25.428571428571427"/>
  </r>
  <r>
    <n v="20"/>
    <s v="AWD-EVR-Grote oostelijke plas"/>
    <d v="2021-06-28T12:00:00"/>
    <n v="4"/>
    <x v="3"/>
    <s v="Enallagma cyathigerum"/>
    <n v="10"/>
    <s v="AWD"/>
    <x v="11"/>
    <n v="6"/>
    <s v="Waterjuffer"/>
    <n v="25.428571428571427"/>
  </r>
  <r>
    <n v="20"/>
    <s v="AWD-EVR-Grote oostelijke plas"/>
    <d v="2021-06-28T12:00:00"/>
    <n v="3"/>
    <x v="6"/>
    <s v="Coenagrion puella"/>
    <n v="6"/>
    <s v="AWD"/>
    <x v="11"/>
    <n v="6"/>
    <s v="Waterjuffer"/>
    <n v="25.428571428571427"/>
  </r>
  <r>
    <n v="20"/>
    <s v="AWD-EVR-Grote oostelijke plas"/>
    <d v="2021-06-28T12:00:00"/>
    <n v="3"/>
    <x v="10"/>
    <s v="Libellula quadrimaculata"/>
    <n v="10"/>
    <s v="AWD"/>
    <x v="11"/>
    <n v="6"/>
    <s v="Korenbouten"/>
    <n v="25.428571428571427"/>
  </r>
  <r>
    <n v="20"/>
    <s v="AWD-EVR-Grote oostelijke plas"/>
    <d v="2021-06-28T12:00:00"/>
    <n v="3"/>
    <x v="1"/>
    <s v="Ischnura elegans"/>
    <n v="2"/>
    <s v="AWD"/>
    <x v="11"/>
    <n v="6"/>
    <s v="Waterjuffer"/>
    <n v="25.428571428571427"/>
  </r>
  <r>
    <n v="20"/>
    <s v="AWD-EVR-Grote oostelijke plas"/>
    <d v="2021-07-08T13:00:00"/>
    <n v="4"/>
    <x v="10"/>
    <s v="Libellula quadrimaculata"/>
    <n v="5"/>
    <s v="AWD"/>
    <x v="11"/>
    <n v="7"/>
    <s v="Korenbouten"/>
    <n v="26.857142857142858"/>
  </r>
  <r>
    <n v="20"/>
    <s v="AWD-EVR-Grote oostelijke plas"/>
    <d v="2021-07-08T13:00:00"/>
    <n v="4"/>
    <x v="6"/>
    <s v="Coenagrion puella"/>
    <n v="10"/>
    <s v="AWD"/>
    <x v="11"/>
    <n v="7"/>
    <s v="Waterjuffer"/>
    <n v="26.857142857142858"/>
  </r>
  <r>
    <n v="20"/>
    <s v="AWD-EVR-Grote oostelijke plas"/>
    <d v="2021-07-08T13:00:00"/>
    <n v="4"/>
    <x v="3"/>
    <s v="Enallagma cyathigerum"/>
    <n v="6"/>
    <s v="AWD"/>
    <x v="11"/>
    <n v="7"/>
    <s v="Waterjuffer"/>
    <n v="26.857142857142858"/>
  </r>
  <r>
    <n v="20"/>
    <s v="AWD-EVR-Grote oostelijke plas"/>
    <d v="2021-07-08T13:00:00"/>
    <n v="4"/>
    <x v="22"/>
    <s v="Crocothemis erythraea"/>
    <n v="1"/>
    <s v="AWD"/>
    <x v="11"/>
    <n v="7"/>
    <s v="Korenbouten"/>
    <n v="26.857142857142858"/>
  </r>
  <r>
    <n v="20"/>
    <s v="AWD-EVR-Grote oostelijke plas"/>
    <d v="2021-07-08T13:00:00"/>
    <n v="3"/>
    <x v="10"/>
    <s v="Libellula quadrimaculata"/>
    <n v="2"/>
    <s v="AWD"/>
    <x v="11"/>
    <n v="7"/>
    <s v="Korenbouten"/>
    <n v="26.857142857142858"/>
  </r>
  <r>
    <n v="20"/>
    <s v="AWD-EVR-Grote oostelijke plas"/>
    <d v="2021-07-08T13:00:00"/>
    <n v="3"/>
    <x v="6"/>
    <s v="Coenagrion puella"/>
    <n v="20"/>
    <s v="AWD"/>
    <x v="11"/>
    <n v="7"/>
    <s v="Waterjuffer"/>
    <n v="26.857142857142858"/>
  </r>
  <r>
    <n v="20"/>
    <s v="AWD-EVR-Grote oostelijke plas"/>
    <d v="2021-07-08T13:00:00"/>
    <n v="3"/>
    <x v="1"/>
    <s v="Ischnura elegans"/>
    <n v="3"/>
    <s v="AWD"/>
    <x v="11"/>
    <n v="7"/>
    <s v="Waterjuffer"/>
    <n v="26.857142857142858"/>
  </r>
  <r>
    <n v="20"/>
    <s v="AWD-EVR-Grote oostelijke plas"/>
    <d v="2021-07-08T13:00:00"/>
    <n v="3"/>
    <x v="3"/>
    <s v="Enallagma cyathigerum"/>
    <n v="5"/>
    <s v="AWD"/>
    <x v="11"/>
    <n v="7"/>
    <s v="Waterjuffer"/>
    <n v="26.857142857142858"/>
  </r>
  <r>
    <n v="20"/>
    <s v="AWD-EVR-Grote oostelijke plas"/>
    <d v="2021-07-08T13:00:00"/>
    <n v="3"/>
    <x v="22"/>
    <s v="Crocothemis erythraea"/>
    <n v="1"/>
    <s v="AWD"/>
    <x v="11"/>
    <n v="7"/>
    <s v="Korenbouten"/>
    <n v="26.857142857142858"/>
  </r>
  <r>
    <n v="20"/>
    <s v="AWD-EVR-Grote oostelijke plas"/>
    <d v="2021-07-08T13:00:00"/>
    <n v="3"/>
    <x v="5"/>
    <s v="Orthetrum cancellatum"/>
    <n v="2"/>
    <s v="AWD"/>
    <x v="11"/>
    <n v="7"/>
    <s v="Korenbouten"/>
    <n v="26.857142857142858"/>
  </r>
  <r>
    <n v="20"/>
    <s v="AWD-EVR-Grote oostelijke plas"/>
    <d v="2021-07-20T14:00:00"/>
    <n v="3"/>
    <x v="5"/>
    <s v="Orthetrum cancellatum"/>
    <n v="2"/>
    <s v="AWD"/>
    <x v="11"/>
    <n v="7"/>
    <s v="Korenbouten"/>
    <n v="28.571428571428573"/>
  </r>
  <r>
    <n v="20"/>
    <s v="AWD-EVR-Grote oostelijke plas"/>
    <d v="2021-07-20T14:00:00"/>
    <n v="3"/>
    <x v="11"/>
    <s v="Lestes sponsa"/>
    <n v="1"/>
    <s v="AWD"/>
    <x v="11"/>
    <n v="7"/>
    <s v="Pantserjuffers"/>
    <n v="28.571428571428573"/>
  </r>
  <r>
    <n v="20"/>
    <s v="AWD-EVR-Grote oostelijke plas"/>
    <d v="2021-07-20T14:00:00"/>
    <n v="4"/>
    <x v="6"/>
    <s v="Coenagrion puella"/>
    <n v="5"/>
    <s v="AWD"/>
    <x v="11"/>
    <n v="7"/>
    <s v="Waterjuffer"/>
    <n v="28.571428571428573"/>
  </r>
  <r>
    <n v="20"/>
    <s v="AWD-EVR-Grote oostelijke plas"/>
    <d v="2021-07-20T14:00:00"/>
    <n v="3"/>
    <x v="3"/>
    <s v="Enallagma cyathigerum"/>
    <n v="15"/>
    <s v="AWD"/>
    <x v="11"/>
    <n v="7"/>
    <s v="Waterjuffer"/>
    <n v="28.571428571428573"/>
  </r>
  <r>
    <n v="20"/>
    <s v="AWD-EVR-Grote oostelijke plas"/>
    <d v="2021-07-20T14:00:00"/>
    <n v="3"/>
    <x v="22"/>
    <s v="Crocothemis erythraea"/>
    <n v="1"/>
    <s v="AWD"/>
    <x v="11"/>
    <n v="7"/>
    <s v="Korenbouten"/>
    <n v="28.571428571428573"/>
  </r>
  <r>
    <n v="20"/>
    <s v="AWD-EVR-Grote oostelijke plas"/>
    <d v="2021-07-20T14:00:00"/>
    <n v="3"/>
    <x v="10"/>
    <s v="Libellula quadrimaculata"/>
    <n v="1"/>
    <s v="AWD"/>
    <x v="11"/>
    <n v="7"/>
    <s v="Korenbouten"/>
    <n v="28.571428571428573"/>
  </r>
  <r>
    <n v="20"/>
    <s v="AWD-EVR-Grote oostelijke plas"/>
    <d v="2021-07-20T14:00:00"/>
    <n v="3"/>
    <x v="1"/>
    <s v="Ischnura elegans"/>
    <n v="5"/>
    <s v="AWD"/>
    <x v="11"/>
    <n v="7"/>
    <s v="Waterjuffer"/>
    <n v="28.571428571428573"/>
  </r>
  <r>
    <n v="20"/>
    <s v="AWD-EVR-Grote oostelijke plas"/>
    <d v="2021-07-20T14:00:00"/>
    <n v="4"/>
    <x v="23"/>
    <s v="Sympetrum striolatum/vulgatum"/>
    <n v="6"/>
    <s v="AWD"/>
    <x v="11"/>
    <n v="7"/>
    <s v="Korenbouten"/>
    <n v="28.571428571428573"/>
  </r>
  <r>
    <n v="20"/>
    <s v="AWD-EVR-Grote oostelijke plas"/>
    <d v="2021-07-20T14:00:00"/>
    <n v="3"/>
    <x v="23"/>
    <s v="Sympetrum striolatum/vulgatum"/>
    <n v="10"/>
    <s v="AWD"/>
    <x v="11"/>
    <n v="7"/>
    <s v="Korenbouten"/>
    <n v="28.571428571428573"/>
  </r>
  <r>
    <n v="20"/>
    <s v="AWD-EVR-Grote oostelijke plas"/>
    <d v="2021-07-20T14:00:00"/>
    <n v="4"/>
    <x v="3"/>
    <s v="Enallagma cyathigerum"/>
    <n v="3"/>
    <s v="AWD"/>
    <x v="11"/>
    <n v="7"/>
    <s v="Waterjuffer"/>
    <n v="28.571428571428573"/>
  </r>
  <r>
    <n v="20"/>
    <s v="AWD-EVR-Grote oostelijke plas"/>
    <d v="2021-08-05T13:00:00"/>
    <n v="4"/>
    <x v="23"/>
    <s v="Sympetrum striolatum/vulgatum"/>
    <n v="1"/>
    <s v="AWD"/>
    <x v="11"/>
    <n v="8"/>
    <s v="Korenbouten"/>
    <n v="30.857142857142858"/>
  </r>
  <r>
    <n v="20"/>
    <s v="AWD-EVR-Grote oostelijke plas"/>
    <d v="2021-08-05T13:00:00"/>
    <n v="3"/>
    <x v="23"/>
    <s v="Sympetrum striolatum/vulgatum"/>
    <n v="15"/>
    <s v="AWD"/>
    <x v="11"/>
    <n v="8"/>
    <s v="Korenbouten"/>
    <n v="30.857142857142858"/>
  </r>
  <r>
    <n v="20"/>
    <s v="AWD-EVR-Grote oostelijke plas"/>
    <d v="2021-08-05T13:00:00"/>
    <n v="4"/>
    <x v="6"/>
    <s v="Coenagrion puella"/>
    <n v="2"/>
    <s v="AWD"/>
    <x v="11"/>
    <n v="8"/>
    <s v="Waterjuffer"/>
    <n v="30.857142857142858"/>
  </r>
  <r>
    <n v="20"/>
    <s v="AWD-EVR-Grote oostelijke plas"/>
    <d v="2021-08-05T13:00:00"/>
    <n v="4"/>
    <x v="3"/>
    <s v="Enallagma cyathigerum"/>
    <n v="1"/>
    <s v="AWD"/>
    <x v="11"/>
    <n v="8"/>
    <s v="Waterjuffer"/>
    <n v="30.857142857142858"/>
  </r>
  <r>
    <n v="20"/>
    <s v="AWD-EVR-Grote oostelijke plas"/>
    <d v="2021-08-05T13:00:00"/>
    <n v="3"/>
    <x v="3"/>
    <s v="Enallagma cyathigerum"/>
    <n v="20"/>
    <s v="AWD"/>
    <x v="11"/>
    <n v="8"/>
    <s v="Waterjuffer"/>
    <n v="30.857142857142858"/>
  </r>
  <r>
    <n v="20"/>
    <s v="AWD-EVR-Grote oostelijke plas"/>
    <d v="2021-08-05T13:00:00"/>
    <n v="3"/>
    <x v="11"/>
    <s v="Lestes sponsa"/>
    <n v="1"/>
    <s v="AWD"/>
    <x v="11"/>
    <n v="8"/>
    <s v="Pantserjuffers"/>
    <n v="30.857142857142858"/>
  </r>
  <r>
    <n v="20"/>
    <s v="AWD-EVR-Grote oostelijke plas"/>
    <d v="2021-08-23T13:00:00"/>
    <n v="4"/>
    <x v="23"/>
    <s v="Sympetrum striolatum/vulgatum"/>
    <n v="20"/>
    <s v="AWD"/>
    <x v="11"/>
    <n v="8"/>
    <s v="Korenbouten"/>
    <n v="33.428571428571431"/>
  </r>
  <r>
    <n v="20"/>
    <s v="AWD-EVR-Grote oostelijke plas"/>
    <d v="2021-08-23T13:00:00"/>
    <n v="4"/>
    <x v="14"/>
    <s v="Aeshna mixta"/>
    <n v="1"/>
    <s v="AWD"/>
    <x v="11"/>
    <n v="8"/>
    <s v="Glazenmakers"/>
    <n v="33.428571428571431"/>
  </r>
  <r>
    <n v="20"/>
    <s v="AWD-EVR-Grote oostelijke plas"/>
    <d v="2021-08-23T13:00:00"/>
    <n v="4"/>
    <x v="3"/>
    <s v="Enallagma cyathigerum"/>
    <n v="4"/>
    <s v="AWD"/>
    <x v="11"/>
    <n v="8"/>
    <s v="Waterjuffer"/>
    <n v="33.428571428571431"/>
  </r>
  <r>
    <n v="20"/>
    <s v="AWD-EVR-Grote oostelijke plas"/>
    <d v="2021-08-23T13:00:00"/>
    <n v="4"/>
    <x v="6"/>
    <s v="Coenagrion puella"/>
    <n v="2"/>
    <s v="AWD"/>
    <x v="11"/>
    <n v="8"/>
    <s v="Waterjuffer"/>
    <n v="33.428571428571431"/>
  </r>
  <r>
    <n v="20"/>
    <s v="AWD-EVR-Grote oostelijke plas"/>
    <d v="2021-08-23T13:00:00"/>
    <n v="3"/>
    <x v="23"/>
    <s v="Sympetrum striolatum/vulgatum"/>
    <n v="10"/>
    <s v="AWD"/>
    <x v="11"/>
    <n v="8"/>
    <s v="Korenbouten"/>
    <n v="33.428571428571431"/>
  </r>
  <r>
    <n v="20"/>
    <s v="AWD-EVR-Grote oostelijke plas"/>
    <d v="2021-08-23T13:00:00"/>
    <n v="3"/>
    <x v="6"/>
    <s v="Coenagrion puella"/>
    <n v="6"/>
    <s v="AWD"/>
    <x v="11"/>
    <n v="8"/>
    <s v="Waterjuffer"/>
    <n v="33.428571428571431"/>
  </r>
  <r>
    <n v="20"/>
    <s v="AWD-EVR-Grote oostelijke plas"/>
    <d v="2021-08-23T13:00:00"/>
    <n v="3"/>
    <x v="13"/>
    <s v="Chalcolestes viridis"/>
    <n v="2"/>
    <s v="AWD"/>
    <x v="11"/>
    <n v="8"/>
    <s v="Pantserjuffers"/>
    <n v="33.428571428571431"/>
  </r>
  <r>
    <n v="20"/>
    <s v="AWD-EVR-Grote oostelijke plas"/>
    <d v="2021-08-23T13:00:00"/>
    <n v="3"/>
    <x v="1"/>
    <s v="Ischnura elegans"/>
    <n v="2"/>
    <s v="AWD"/>
    <x v="11"/>
    <n v="8"/>
    <s v="Waterjuffer"/>
    <n v="33.428571428571431"/>
  </r>
  <r>
    <n v="20"/>
    <s v="AWD-EVR-Grote oostelijke plas"/>
    <d v="2021-09-06T13:00:00"/>
    <n v="4"/>
    <x v="13"/>
    <s v="Chalcolestes viridis"/>
    <n v="1"/>
    <s v="AWD"/>
    <x v="11"/>
    <n v="9"/>
    <s v="Pantserjuffers"/>
    <n v="35.428571428571431"/>
  </r>
  <r>
    <n v="20"/>
    <s v="AWD-EVR-Grote oostelijke plas"/>
    <d v="2021-09-06T13:00:00"/>
    <n v="4"/>
    <x v="23"/>
    <s v="Sympetrum striolatum/vulgatum"/>
    <n v="3"/>
    <s v="AWD"/>
    <x v="11"/>
    <n v="9"/>
    <s v="Korenbouten"/>
    <n v="35.428571428571431"/>
  </r>
  <r>
    <n v="20"/>
    <s v="AWD-EVR-Grote oostelijke plas"/>
    <d v="2021-09-06T13:00:00"/>
    <n v="3"/>
    <x v="23"/>
    <s v="Sympetrum striolatum/vulgatum"/>
    <n v="4"/>
    <s v="AWD"/>
    <x v="11"/>
    <n v="9"/>
    <s v="Korenbouten"/>
    <n v="35.428571428571431"/>
  </r>
  <r>
    <n v="20"/>
    <s v="AWD-EVR-Grote oostelijke plas"/>
    <d v="2021-09-06T13:00:00"/>
    <n v="3"/>
    <x v="3"/>
    <s v="Enallagma cyathigerum"/>
    <n v="1"/>
    <s v="AWD"/>
    <x v="11"/>
    <n v="9"/>
    <s v="Waterjuffer"/>
    <n v="35.428571428571431"/>
  </r>
  <r>
    <n v="20"/>
    <s v="AWD-EVR-Grote oostelijke plas"/>
    <d v="2021-09-06T13:00:00"/>
    <n v="4"/>
    <x v="3"/>
    <s v="Enallagma cyathigerum"/>
    <n v="1"/>
    <s v="AWD"/>
    <x v="11"/>
    <n v="9"/>
    <s v="Waterjuffer"/>
    <n v="35.428571428571431"/>
  </r>
  <r>
    <n v="20"/>
    <s v="AWD-EVR-Grote oostelijke plas"/>
    <d v="2020-04-22T11:30:00"/>
    <n v="4"/>
    <x v="7"/>
    <s v="Brachytron pratense"/>
    <n v="1"/>
    <s v="AWD"/>
    <x v="9"/>
    <n v="4"/>
    <s v="Glazenmakers"/>
    <n v="16"/>
  </r>
  <r>
    <n v="20"/>
    <s v="AWD-EVR-Grote oostelijke plas"/>
    <d v="2020-04-22T11:30:00"/>
    <n v="4"/>
    <x v="2"/>
    <s v="Pyrrhosoma nymphula"/>
    <n v="50"/>
    <s v="AWD"/>
    <x v="9"/>
    <n v="4"/>
    <s v="Waterjuffer"/>
    <n v="16"/>
  </r>
  <r>
    <n v="21"/>
    <s v="AWD-VOK-Panneland-Zuid"/>
    <d v="2010-05-19T14:15:00"/>
    <n v="1"/>
    <x v="7"/>
    <s v="Brachytron pratense"/>
    <n v="1"/>
    <s v="AWD"/>
    <x v="0"/>
    <n v="5"/>
    <s v="Glazenmakers"/>
    <n v="19.714285714285715"/>
  </r>
  <r>
    <n v="21"/>
    <s v="AWD-VOK-Panneland-Zuid"/>
    <d v="2010-05-19T14:15:00"/>
    <n v="1"/>
    <x v="1"/>
    <s v="Ischnura elegans"/>
    <n v="2"/>
    <s v="AWD"/>
    <x v="0"/>
    <n v="5"/>
    <s v="Waterjuffer"/>
    <n v="19.714285714285715"/>
  </r>
  <r>
    <n v="21"/>
    <s v="AWD-VOK-Panneland-Zuid"/>
    <d v="2010-05-19T14:15:00"/>
    <n v="1"/>
    <x v="4"/>
    <s v="Coenagrion pulchellum"/>
    <n v="3"/>
    <s v="AWD"/>
    <x v="0"/>
    <n v="5"/>
    <s v="Waterjuffer"/>
    <n v="19.714285714285715"/>
  </r>
  <r>
    <n v="21"/>
    <s v="AWD-VOK-Panneland-Zuid"/>
    <d v="2010-05-19T14:15:00"/>
    <n v="1"/>
    <x v="10"/>
    <s v="Libellula quadrimaculata"/>
    <n v="7"/>
    <s v="AWD"/>
    <x v="0"/>
    <n v="5"/>
    <s v="Korenbouten"/>
    <n v="19.714285714285715"/>
  </r>
  <r>
    <n v="21"/>
    <s v="AWD-VOK-Panneland-Zuid"/>
    <d v="2010-05-19T14:15:00"/>
    <n v="1"/>
    <x v="2"/>
    <s v="Pyrrhosoma nymphula"/>
    <n v="4"/>
    <s v="AWD"/>
    <x v="0"/>
    <n v="5"/>
    <s v="Waterjuffer"/>
    <n v="19.714285714285715"/>
  </r>
  <r>
    <n v="21"/>
    <s v="AWD-VOK-Panneland-Zuid"/>
    <d v="2010-05-19T14:15:00"/>
    <n v="1"/>
    <x v="3"/>
    <s v="Enallagma cyathigerum"/>
    <n v="2"/>
    <s v="AWD"/>
    <x v="0"/>
    <n v="5"/>
    <s v="Waterjuffer"/>
    <n v="19.714285714285715"/>
  </r>
  <r>
    <n v="21"/>
    <s v="AWD-VOK-Panneland-Zuid"/>
    <d v="2010-06-12T10:25:00"/>
    <n v="1"/>
    <x v="6"/>
    <s v="Coenagrion puella"/>
    <n v="6"/>
    <s v="AWD"/>
    <x v="0"/>
    <n v="6"/>
    <s v="Waterjuffer"/>
    <n v="23.142857142857142"/>
  </r>
  <r>
    <n v="21"/>
    <s v="AWD-VOK-Panneland-Zuid"/>
    <d v="2010-06-12T10:25:00"/>
    <n v="1"/>
    <x v="2"/>
    <s v="Pyrrhosoma nymphula"/>
    <n v="1"/>
    <s v="AWD"/>
    <x v="0"/>
    <n v="6"/>
    <s v="Waterjuffer"/>
    <n v="23.142857142857142"/>
  </r>
  <r>
    <n v="21"/>
    <s v="AWD-VOK-Panneland-Zuid"/>
    <d v="2010-06-12T10:25:00"/>
    <n v="1"/>
    <x v="3"/>
    <s v="Enallagma cyathigerum"/>
    <n v="2"/>
    <s v="AWD"/>
    <x v="0"/>
    <n v="6"/>
    <s v="Waterjuffer"/>
    <n v="23.142857142857142"/>
  </r>
  <r>
    <n v="21"/>
    <s v="AWD-VOK-Panneland-Zuid"/>
    <d v="2010-06-12T10:25:00"/>
    <n v="1"/>
    <x v="1"/>
    <s v="Ischnura elegans"/>
    <n v="10"/>
    <s v="AWD"/>
    <x v="0"/>
    <n v="6"/>
    <s v="Waterjuffer"/>
    <n v="23.142857142857142"/>
  </r>
  <r>
    <n v="21"/>
    <s v="AWD-VOK-Panneland-Zuid"/>
    <d v="2010-06-12T10:25:00"/>
    <n v="1"/>
    <x v="10"/>
    <s v="Libellula quadrimaculata"/>
    <n v="6"/>
    <s v="AWD"/>
    <x v="0"/>
    <n v="6"/>
    <s v="Korenbouten"/>
    <n v="23.142857142857142"/>
  </r>
  <r>
    <n v="21"/>
    <s v="AWD-VOK-Panneland-Zuid"/>
    <d v="2010-06-23T13:45:00"/>
    <n v="1"/>
    <x v="4"/>
    <s v="Coenagrion pulchellum"/>
    <n v="1"/>
    <s v="AWD"/>
    <x v="0"/>
    <n v="6"/>
    <s v="Waterjuffer"/>
    <n v="24.714285714285715"/>
  </r>
  <r>
    <n v="21"/>
    <s v="AWD-VOK-Panneland-Zuid"/>
    <d v="2010-06-23T13:45:00"/>
    <n v="1"/>
    <x v="6"/>
    <s v="Coenagrion puella"/>
    <n v="54"/>
    <s v="AWD"/>
    <x v="0"/>
    <n v="6"/>
    <s v="Waterjuffer"/>
    <n v="24.714285714285715"/>
  </r>
  <r>
    <n v="21"/>
    <s v="AWD-VOK-Panneland-Zuid"/>
    <d v="2010-06-23T13:45:00"/>
    <n v="1"/>
    <x v="7"/>
    <s v="Brachytron pratense"/>
    <n v="3"/>
    <s v="AWD"/>
    <x v="0"/>
    <n v="6"/>
    <s v="Glazenmakers"/>
    <n v="24.714285714285715"/>
  </r>
  <r>
    <n v="21"/>
    <s v="AWD-VOK-Panneland-Zuid"/>
    <d v="2010-06-23T13:45:00"/>
    <n v="1"/>
    <x v="9"/>
    <s v="Anax imperator"/>
    <n v="1"/>
    <s v="AWD"/>
    <x v="0"/>
    <n v="6"/>
    <s v="Glazenmakers"/>
    <n v="24.714285714285715"/>
  </r>
  <r>
    <n v="21"/>
    <s v="AWD-VOK-Panneland-Zuid"/>
    <d v="2010-06-23T13:45:00"/>
    <n v="1"/>
    <x v="1"/>
    <s v="Ischnura elegans"/>
    <n v="15"/>
    <s v="AWD"/>
    <x v="0"/>
    <n v="6"/>
    <s v="Waterjuffer"/>
    <n v="24.714285714285715"/>
  </r>
  <r>
    <n v="21"/>
    <s v="AWD-VOK-Panneland-Zuid"/>
    <d v="2010-06-23T13:45:00"/>
    <n v="1"/>
    <x v="10"/>
    <s v="Libellula quadrimaculata"/>
    <n v="9"/>
    <s v="AWD"/>
    <x v="0"/>
    <n v="6"/>
    <s v="Korenbouten"/>
    <n v="24.714285714285715"/>
  </r>
  <r>
    <n v="21"/>
    <s v="AWD-VOK-Panneland-Zuid"/>
    <d v="2010-07-11T13:00:00"/>
    <n v="1"/>
    <x v="23"/>
    <s v="Sympetrum striolatum/vulgatum"/>
    <n v="1"/>
    <s v="AWD"/>
    <x v="0"/>
    <n v="7"/>
    <s v="Korenbouten"/>
    <n v="27.285714285714285"/>
  </r>
  <r>
    <n v="21"/>
    <s v="AWD-VOK-Panneland-Zuid"/>
    <d v="2010-07-11T13:00:00"/>
    <n v="1"/>
    <x v="2"/>
    <s v="Pyrrhosoma nymphula"/>
    <n v="1"/>
    <s v="AWD"/>
    <x v="0"/>
    <n v="7"/>
    <s v="Waterjuffer"/>
    <n v="27.285714285714285"/>
  </r>
  <r>
    <n v="21"/>
    <s v="AWD-VOK-Panneland-Zuid"/>
    <d v="2010-07-11T13:00:00"/>
    <n v="1"/>
    <x v="9"/>
    <s v="Anax imperator"/>
    <n v="5"/>
    <s v="AWD"/>
    <x v="0"/>
    <n v="7"/>
    <s v="Glazenmakers"/>
    <n v="27.285714285714285"/>
  </r>
  <r>
    <n v="21"/>
    <s v="AWD-VOK-Panneland-Zuid"/>
    <d v="2010-07-11T13:00:00"/>
    <n v="1"/>
    <x v="1"/>
    <s v="Ischnura elegans"/>
    <n v="3"/>
    <s v="AWD"/>
    <x v="0"/>
    <n v="7"/>
    <s v="Waterjuffer"/>
    <n v="27.285714285714285"/>
  </r>
  <r>
    <n v="21"/>
    <s v="AWD-VOK-Panneland-Zuid"/>
    <d v="2010-07-11T13:00:00"/>
    <n v="1"/>
    <x v="10"/>
    <s v="Libellula quadrimaculata"/>
    <n v="4"/>
    <s v="AWD"/>
    <x v="0"/>
    <n v="7"/>
    <s v="Korenbouten"/>
    <n v="27.285714285714285"/>
  </r>
  <r>
    <n v="21"/>
    <s v="AWD-VOK-Panneland-Zuid"/>
    <d v="2010-07-11T13:00:00"/>
    <n v="1"/>
    <x v="3"/>
    <s v="Enallagma cyathigerum"/>
    <n v="24"/>
    <s v="AWD"/>
    <x v="0"/>
    <n v="7"/>
    <s v="Waterjuffer"/>
    <n v="27.285714285714285"/>
  </r>
  <r>
    <n v="21"/>
    <s v="AWD-VOK-Panneland-Zuid"/>
    <d v="2010-07-23T13:30:00"/>
    <n v="1"/>
    <x v="16"/>
    <s v="Sympetrum sanguineum"/>
    <n v="6"/>
    <s v="AWD"/>
    <x v="0"/>
    <n v="7"/>
    <s v="Korenbouten"/>
    <n v="29"/>
  </r>
  <r>
    <n v="21"/>
    <s v="AWD-VOK-Panneland-Zuid"/>
    <d v="2010-07-23T13:30:00"/>
    <n v="1"/>
    <x v="10"/>
    <s v="Libellula quadrimaculata"/>
    <n v="2"/>
    <s v="AWD"/>
    <x v="0"/>
    <n v="7"/>
    <s v="Korenbouten"/>
    <n v="29"/>
  </r>
  <r>
    <n v="21"/>
    <s v="AWD-VOK-Panneland-Zuid"/>
    <d v="2010-07-23T13:30:00"/>
    <n v="1"/>
    <x v="5"/>
    <s v="Orthetrum cancellatum"/>
    <n v="1"/>
    <s v="AWD"/>
    <x v="0"/>
    <n v="7"/>
    <s v="Korenbouten"/>
    <n v="29"/>
  </r>
  <r>
    <n v="21"/>
    <s v="AWD-VOK-Panneland-Zuid"/>
    <d v="2010-07-23T13:30:00"/>
    <n v="1"/>
    <x v="9"/>
    <s v="Anax imperator"/>
    <n v="4"/>
    <s v="AWD"/>
    <x v="0"/>
    <n v="7"/>
    <s v="Glazenmakers"/>
    <n v="29"/>
  </r>
  <r>
    <n v="21"/>
    <s v="AWD-VOK-Panneland-Zuid"/>
    <d v="2010-07-23T13:30:00"/>
    <n v="1"/>
    <x v="26"/>
    <s v="Erythromma najas"/>
    <n v="14"/>
    <s v="AWD"/>
    <x v="0"/>
    <n v="7"/>
    <s v="Waterjuffer"/>
    <n v="29"/>
  </r>
  <r>
    <n v="21"/>
    <s v="AWD-VOK-Panneland-Zuid"/>
    <d v="2010-07-23T13:30:00"/>
    <n v="1"/>
    <x v="13"/>
    <s v="Chalcolestes viridis"/>
    <n v="3"/>
    <s v="AWD"/>
    <x v="0"/>
    <n v="7"/>
    <s v="Pantserjuffers"/>
    <n v="29"/>
  </r>
  <r>
    <n v="21"/>
    <s v="AWD-VOK-Panneland-Zuid"/>
    <d v="2010-07-23T13:30:00"/>
    <n v="1"/>
    <x v="1"/>
    <s v="Ischnura elegans"/>
    <n v="10"/>
    <s v="AWD"/>
    <x v="0"/>
    <n v="7"/>
    <s v="Waterjuffer"/>
    <n v="29"/>
  </r>
  <r>
    <n v="21"/>
    <s v="AWD-VOK-Panneland-Zuid"/>
    <d v="2010-07-23T13:30:00"/>
    <n v="1"/>
    <x v="3"/>
    <s v="Enallagma cyathigerum"/>
    <n v="25"/>
    <s v="AWD"/>
    <x v="0"/>
    <n v="7"/>
    <s v="Waterjuffer"/>
    <n v="29"/>
  </r>
  <r>
    <n v="21"/>
    <s v="AWD-VOK-Panneland-Zuid"/>
    <d v="2010-07-23T13:30:00"/>
    <n v="1"/>
    <x v="33"/>
    <s v="Lestes dryas"/>
    <n v="1"/>
    <s v="AWD"/>
    <x v="0"/>
    <n v="7"/>
    <s v="Pantserjuffers"/>
    <n v="29"/>
  </r>
  <r>
    <n v="21"/>
    <s v="AWD-VOK-Panneland-Zuid"/>
    <d v="2010-08-06T13:50:00"/>
    <n v="1"/>
    <x v="9"/>
    <s v="Anax imperator"/>
    <n v="1"/>
    <s v="AWD"/>
    <x v="0"/>
    <n v="8"/>
    <s v="Glazenmakers"/>
    <n v="31"/>
  </r>
  <r>
    <n v="21"/>
    <s v="AWD-VOK-Panneland-Zuid"/>
    <d v="2010-08-06T13:50:00"/>
    <n v="1"/>
    <x v="30"/>
    <s v="Erythromma viridulum"/>
    <n v="35"/>
    <s v="AWD"/>
    <x v="0"/>
    <n v="8"/>
    <s v="Waterjuffer"/>
    <n v="31"/>
  </r>
  <r>
    <n v="21"/>
    <s v="AWD-VOK-Panneland-Zuid"/>
    <d v="2010-08-06T13:50:00"/>
    <n v="1"/>
    <x v="14"/>
    <s v="Aeshna mixta"/>
    <n v="12"/>
    <s v="AWD"/>
    <x v="0"/>
    <n v="8"/>
    <s v="Glazenmakers"/>
    <n v="31"/>
  </r>
  <r>
    <n v="21"/>
    <s v="AWD-VOK-Panneland-Zuid"/>
    <d v="2010-08-06T13:50:00"/>
    <n v="1"/>
    <x v="16"/>
    <s v="Sympetrum sanguineum"/>
    <n v="30"/>
    <s v="AWD"/>
    <x v="0"/>
    <n v="8"/>
    <s v="Korenbouten"/>
    <n v="31"/>
  </r>
  <r>
    <n v="21"/>
    <s v="AWD-VOK-Panneland-Zuid"/>
    <d v="2010-08-06T13:50:00"/>
    <n v="1"/>
    <x v="13"/>
    <s v="Chalcolestes viridis"/>
    <n v="17"/>
    <s v="AWD"/>
    <x v="0"/>
    <n v="8"/>
    <s v="Pantserjuffers"/>
    <n v="31"/>
  </r>
  <r>
    <n v="21"/>
    <s v="AWD-VOK-Panneland-Zuid"/>
    <d v="2010-08-06T13:50:00"/>
    <n v="1"/>
    <x v="1"/>
    <s v="Ischnura elegans"/>
    <n v="8"/>
    <s v="AWD"/>
    <x v="0"/>
    <n v="8"/>
    <s v="Waterjuffer"/>
    <n v="31"/>
  </r>
  <r>
    <n v="21"/>
    <s v="AWD-VOK-Panneland-Zuid"/>
    <d v="2010-08-06T13:50:00"/>
    <n v="1"/>
    <x v="3"/>
    <s v="Enallagma cyathigerum"/>
    <n v="41"/>
    <s v="AWD"/>
    <x v="0"/>
    <n v="8"/>
    <s v="Waterjuffer"/>
    <n v="31"/>
  </r>
  <r>
    <n v="21"/>
    <s v="AWD-VOK-Panneland-Zuid"/>
    <d v="2010-08-19T14:00:00"/>
    <n v="1"/>
    <x v="13"/>
    <s v="Chalcolestes viridis"/>
    <n v="7"/>
    <s v="AWD"/>
    <x v="0"/>
    <n v="8"/>
    <s v="Pantserjuffers"/>
    <n v="32.857142857142854"/>
  </r>
  <r>
    <n v="21"/>
    <s v="AWD-VOK-Panneland-Zuid"/>
    <d v="2010-08-19T14:00:00"/>
    <n v="1"/>
    <x v="16"/>
    <s v="Sympetrum sanguineum"/>
    <n v="9"/>
    <s v="AWD"/>
    <x v="0"/>
    <n v="8"/>
    <s v="Korenbouten"/>
    <n v="32.857142857142854"/>
  </r>
  <r>
    <n v="21"/>
    <s v="AWD-VOK-Panneland-Zuid"/>
    <d v="2010-08-19T14:00:00"/>
    <n v="1"/>
    <x v="1"/>
    <s v="Ischnura elegans"/>
    <n v="2"/>
    <s v="AWD"/>
    <x v="0"/>
    <n v="8"/>
    <s v="Waterjuffer"/>
    <n v="32.857142857142854"/>
  </r>
  <r>
    <n v="21"/>
    <s v="AWD-VOK-Panneland-Zuid"/>
    <d v="2010-08-19T14:00:00"/>
    <n v="1"/>
    <x v="3"/>
    <s v="Enallagma cyathigerum"/>
    <n v="3"/>
    <s v="AWD"/>
    <x v="0"/>
    <n v="8"/>
    <s v="Waterjuffer"/>
    <n v="32.857142857142854"/>
  </r>
  <r>
    <n v="21"/>
    <s v="AWD-VOK-Panneland-Zuid"/>
    <d v="2010-09-11T13:50:00"/>
    <n v="1"/>
    <x v="16"/>
    <s v="Sympetrum sanguineum"/>
    <n v="1"/>
    <s v="AWD"/>
    <x v="0"/>
    <n v="9"/>
    <s v="Korenbouten"/>
    <n v="36.142857142857146"/>
  </r>
  <r>
    <n v="21"/>
    <s v="AWD-VOK-Panneland-Zuid"/>
    <d v="2010-09-11T13:50:00"/>
    <n v="1"/>
    <x v="9"/>
    <s v="Anax imperator"/>
    <n v="1"/>
    <s v="AWD"/>
    <x v="0"/>
    <n v="9"/>
    <s v="Glazenmakers"/>
    <n v="36.142857142857146"/>
  </r>
  <r>
    <n v="21"/>
    <s v="AWD-VOK-Panneland-Zuid"/>
    <d v="2010-09-11T13:50:00"/>
    <n v="1"/>
    <x v="13"/>
    <s v="Chalcolestes viridis"/>
    <n v="26"/>
    <s v="AWD"/>
    <x v="0"/>
    <n v="9"/>
    <s v="Pantserjuffers"/>
    <n v="36.142857142857146"/>
  </r>
  <r>
    <n v="21"/>
    <s v="AWD-VOK-Panneland-Zuid"/>
    <d v="2010-09-11T13:50:00"/>
    <n v="1"/>
    <x v="14"/>
    <s v="Aeshna mixta"/>
    <n v="4"/>
    <s v="AWD"/>
    <x v="0"/>
    <n v="9"/>
    <s v="Glazenmakers"/>
    <n v="36.142857142857146"/>
  </r>
  <r>
    <n v="21"/>
    <s v="AWD-VOK-Panneland-Zuid"/>
    <d v="2010-09-11T13:50:00"/>
    <n v="1"/>
    <x v="17"/>
    <s v="Sympetrum vulgatum"/>
    <n v="9"/>
    <s v="AWD"/>
    <x v="0"/>
    <n v="9"/>
    <s v="Korenbouten"/>
    <n v="36.142857142857146"/>
  </r>
  <r>
    <n v="21"/>
    <s v="AWD-VOK-Panneland-Zuid"/>
    <d v="2010-09-24T14:30:00"/>
    <n v="1"/>
    <x v="14"/>
    <s v="Aeshna mixta"/>
    <n v="2"/>
    <s v="AWD"/>
    <x v="0"/>
    <n v="9"/>
    <s v="Glazenmakers"/>
    <n v="38"/>
  </r>
  <r>
    <n v="21"/>
    <s v="AWD-VOK-Panneland-Zuid"/>
    <d v="2010-09-24T14:30:00"/>
    <n v="1"/>
    <x v="13"/>
    <s v="Chalcolestes viridis"/>
    <n v="18"/>
    <s v="AWD"/>
    <x v="0"/>
    <n v="9"/>
    <s v="Pantserjuffers"/>
    <n v="38"/>
  </r>
  <r>
    <n v="21"/>
    <s v="AWD-VOK-Panneland-Zuid"/>
    <d v="2010-09-24T14:30:00"/>
    <n v="1"/>
    <x v="23"/>
    <s v="Sympetrum striolatum/vulgatum"/>
    <n v="8"/>
    <s v="AWD"/>
    <x v="0"/>
    <n v="9"/>
    <s v="Korenbouten"/>
    <n v="38"/>
  </r>
  <r>
    <n v="21"/>
    <s v="AWD-VOK-Panneland-Zuid"/>
    <d v="2011-05-11T14:00:00"/>
    <n v="1"/>
    <x v="1"/>
    <s v="Ischnura elegans"/>
    <n v="20"/>
    <s v="AWD"/>
    <x v="1"/>
    <n v="5"/>
    <s v="Waterjuffer"/>
    <n v="18.571428571428573"/>
  </r>
  <r>
    <n v="21"/>
    <s v="AWD-VOK-Panneland-Zuid"/>
    <d v="2011-05-11T14:00:00"/>
    <n v="1"/>
    <x v="2"/>
    <s v="Pyrrhosoma nymphula"/>
    <n v="21"/>
    <s v="AWD"/>
    <x v="1"/>
    <n v="5"/>
    <s v="Waterjuffer"/>
    <n v="18.571428571428573"/>
  </r>
  <r>
    <n v="21"/>
    <s v="AWD-VOK-Panneland-Zuid"/>
    <d v="2011-05-11T14:00:00"/>
    <n v="1"/>
    <x v="3"/>
    <s v="Enallagma cyathigerum"/>
    <n v="50"/>
    <s v="AWD"/>
    <x v="1"/>
    <n v="5"/>
    <s v="Waterjuffer"/>
    <n v="18.571428571428573"/>
  </r>
  <r>
    <n v="21"/>
    <s v="AWD-VOK-Panneland-Zuid"/>
    <d v="2011-05-11T14:00:00"/>
    <n v="1"/>
    <x v="6"/>
    <s v="Coenagrion puella"/>
    <n v="115"/>
    <s v="AWD"/>
    <x v="1"/>
    <n v="5"/>
    <s v="Waterjuffer"/>
    <n v="18.571428571428573"/>
  </r>
  <r>
    <n v="21"/>
    <s v="AWD-VOK-Panneland-Zuid"/>
    <d v="2011-05-11T14:00:00"/>
    <n v="1"/>
    <x v="4"/>
    <s v="Coenagrion pulchellum"/>
    <n v="2"/>
    <s v="AWD"/>
    <x v="1"/>
    <n v="5"/>
    <s v="Waterjuffer"/>
    <n v="18.571428571428573"/>
  </r>
  <r>
    <n v="21"/>
    <s v="AWD-VOK-Panneland-Zuid"/>
    <d v="2011-05-11T14:00:00"/>
    <n v="1"/>
    <x v="7"/>
    <s v="Brachytron pratense"/>
    <n v="5"/>
    <s v="AWD"/>
    <x v="1"/>
    <n v="5"/>
    <s v="Glazenmakers"/>
    <n v="18.571428571428573"/>
  </r>
  <r>
    <n v="21"/>
    <s v="AWD-VOK-Panneland-Zuid"/>
    <d v="2011-05-11T14:00:00"/>
    <n v="1"/>
    <x v="10"/>
    <s v="Libellula quadrimaculata"/>
    <n v="34"/>
    <s v="AWD"/>
    <x v="1"/>
    <n v="5"/>
    <s v="Korenbouten"/>
    <n v="18.571428571428573"/>
  </r>
  <r>
    <n v="21"/>
    <s v="AWD-VOK-Panneland-Zuid"/>
    <d v="2011-05-25T13:10:00"/>
    <n v="1"/>
    <x v="7"/>
    <s v="Brachytron pratense"/>
    <n v="3"/>
    <s v="AWD"/>
    <x v="1"/>
    <n v="5"/>
    <s v="Glazenmakers"/>
    <n v="20.571428571428573"/>
  </r>
  <r>
    <n v="21"/>
    <s v="AWD-VOK-Panneland-Zuid"/>
    <d v="2011-05-25T13:10:00"/>
    <n v="1"/>
    <x v="8"/>
    <s v="Aeshna isoceles"/>
    <n v="2"/>
    <s v="AWD"/>
    <x v="1"/>
    <n v="5"/>
    <s v="Glazenmakers"/>
    <n v="20.571428571428573"/>
  </r>
  <r>
    <n v="21"/>
    <s v="AWD-VOK-Panneland-Zuid"/>
    <d v="2011-05-25T13:10:00"/>
    <n v="1"/>
    <x v="1"/>
    <s v="Ischnura elegans"/>
    <n v="1"/>
    <s v="AWD"/>
    <x v="1"/>
    <n v="5"/>
    <s v="Waterjuffer"/>
    <n v="20.571428571428573"/>
  </r>
  <r>
    <n v="21"/>
    <s v="AWD-VOK-Panneland-Zuid"/>
    <d v="2011-05-25T13:10:00"/>
    <n v="1"/>
    <x v="2"/>
    <s v="Pyrrhosoma nymphula"/>
    <n v="2"/>
    <s v="AWD"/>
    <x v="1"/>
    <n v="5"/>
    <s v="Waterjuffer"/>
    <n v="20.571428571428573"/>
  </r>
  <r>
    <n v="21"/>
    <s v="AWD-VOK-Panneland-Zuid"/>
    <d v="2011-05-25T13:10:00"/>
    <n v="1"/>
    <x v="3"/>
    <s v="Enallagma cyathigerum"/>
    <n v="7"/>
    <s v="AWD"/>
    <x v="1"/>
    <n v="5"/>
    <s v="Waterjuffer"/>
    <n v="20.571428571428573"/>
  </r>
  <r>
    <n v="21"/>
    <s v="AWD-VOK-Panneland-Zuid"/>
    <d v="2011-05-25T13:10:00"/>
    <n v="1"/>
    <x v="6"/>
    <s v="Coenagrion puella"/>
    <n v="85"/>
    <s v="AWD"/>
    <x v="1"/>
    <n v="5"/>
    <s v="Waterjuffer"/>
    <n v="20.571428571428573"/>
  </r>
  <r>
    <n v="21"/>
    <s v="AWD-VOK-Panneland-Zuid"/>
    <d v="2011-05-25T13:10:00"/>
    <n v="1"/>
    <x v="10"/>
    <s v="Libellula quadrimaculata"/>
    <n v="50"/>
    <s v="AWD"/>
    <x v="1"/>
    <n v="5"/>
    <s v="Korenbouten"/>
    <n v="20.571428571428573"/>
  </r>
  <r>
    <n v="21"/>
    <s v="AWD-VOK-Panneland-Zuid"/>
    <d v="2011-06-10T13:30:00"/>
    <n v="1"/>
    <x v="2"/>
    <s v="Pyrrhosoma nymphula"/>
    <n v="2"/>
    <s v="AWD"/>
    <x v="1"/>
    <n v="6"/>
    <s v="Waterjuffer"/>
    <n v="22.857142857142858"/>
  </r>
  <r>
    <n v="21"/>
    <s v="AWD-VOK-Panneland-Zuid"/>
    <d v="2011-06-10T13:30:00"/>
    <n v="1"/>
    <x v="8"/>
    <s v="Aeshna isoceles"/>
    <n v="1"/>
    <s v="AWD"/>
    <x v="1"/>
    <n v="6"/>
    <s v="Glazenmakers"/>
    <n v="22.857142857142858"/>
  </r>
  <r>
    <n v="21"/>
    <s v="AWD-VOK-Panneland-Zuid"/>
    <d v="2011-06-10T13:30:00"/>
    <n v="1"/>
    <x v="9"/>
    <s v="Anax imperator"/>
    <n v="2"/>
    <s v="AWD"/>
    <x v="1"/>
    <n v="6"/>
    <s v="Glazenmakers"/>
    <n v="22.857142857142858"/>
  </r>
  <r>
    <n v="21"/>
    <s v="AWD-VOK-Panneland-Zuid"/>
    <d v="2011-06-10T13:30:00"/>
    <n v="1"/>
    <x v="1"/>
    <s v="Ischnura elegans"/>
    <n v="24"/>
    <s v="AWD"/>
    <x v="1"/>
    <n v="6"/>
    <s v="Waterjuffer"/>
    <n v="22.857142857142858"/>
  </r>
  <r>
    <n v="21"/>
    <s v="AWD-VOK-Panneland-Zuid"/>
    <d v="2011-06-10T13:30:00"/>
    <n v="1"/>
    <x v="3"/>
    <s v="Enallagma cyathigerum"/>
    <n v="1"/>
    <s v="AWD"/>
    <x v="1"/>
    <n v="6"/>
    <s v="Waterjuffer"/>
    <n v="22.857142857142858"/>
  </r>
  <r>
    <n v="21"/>
    <s v="AWD-VOK-Panneland-Zuid"/>
    <d v="2011-06-10T13:30:00"/>
    <n v="1"/>
    <x v="6"/>
    <s v="Coenagrion puella"/>
    <n v="91"/>
    <s v="AWD"/>
    <x v="1"/>
    <n v="6"/>
    <s v="Waterjuffer"/>
    <n v="22.857142857142858"/>
  </r>
  <r>
    <n v="21"/>
    <s v="AWD-VOK-Panneland-Zuid"/>
    <d v="2011-06-10T13:30:00"/>
    <n v="1"/>
    <x v="26"/>
    <s v="Erythromma najas"/>
    <n v="10"/>
    <s v="AWD"/>
    <x v="1"/>
    <n v="6"/>
    <s v="Waterjuffer"/>
    <n v="22.857142857142858"/>
  </r>
  <r>
    <n v="21"/>
    <s v="AWD-VOK-Panneland-Zuid"/>
    <d v="2011-06-10T13:30:00"/>
    <n v="1"/>
    <x v="10"/>
    <s v="Libellula quadrimaculata"/>
    <n v="5"/>
    <s v="AWD"/>
    <x v="1"/>
    <n v="6"/>
    <s v="Korenbouten"/>
    <n v="22.857142857142858"/>
  </r>
  <r>
    <n v="21"/>
    <s v="AWD-VOK-Panneland-Zuid"/>
    <d v="2011-06-30T12:35:00"/>
    <n v="1"/>
    <x v="1"/>
    <s v="Ischnura elegans"/>
    <n v="25"/>
    <s v="AWD"/>
    <x v="1"/>
    <n v="6"/>
    <s v="Waterjuffer"/>
    <n v="25.714285714285715"/>
  </r>
  <r>
    <n v="21"/>
    <s v="AWD-VOK-Panneland-Zuid"/>
    <d v="2011-06-30T12:35:00"/>
    <n v="1"/>
    <x v="6"/>
    <s v="Coenagrion puella"/>
    <n v="28"/>
    <s v="AWD"/>
    <x v="1"/>
    <n v="6"/>
    <s v="Waterjuffer"/>
    <n v="25.714285714285715"/>
  </r>
  <r>
    <n v="21"/>
    <s v="AWD-VOK-Panneland-Zuid"/>
    <d v="2011-06-30T12:35:00"/>
    <n v="1"/>
    <x v="9"/>
    <s v="Anax imperator"/>
    <n v="1"/>
    <s v="AWD"/>
    <x v="1"/>
    <n v="6"/>
    <s v="Glazenmakers"/>
    <n v="25.714285714285715"/>
  </r>
  <r>
    <n v="21"/>
    <s v="AWD-VOK-Panneland-Zuid"/>
    <d v="2011-06-30T12:35:00"/>
    <n v="1"/>
    <x v="10"/>
    <s v="Libellula quadrimaculata"/>
    <n v="6"/>
    <s v="AWD"/>
    <x v="1"/>
    <n v="6"/>
    <s v="Korenbouten"/>
    <n v="25.714285714285715"/>
  </r>
  <r>
    <n v="21"/>
    <s v="AWD-VOK-Panneland-Zuid"/>
    <d v="2011-07-10T11:00:00"/>
    <n v="1"/>
    <x v="6"/>
    <s v="Coenagrion puella"/>
    <n v="18"/>
    <s v="AWD"/>
    <x v="1"/>
    <n v="7"/>
    <s v="Waterjuffer"/>
    <n v="27.142857142857142"/>
  </r>
  <r>
    <n v="21"/>
    <s v="AWD-VOK-Panneland-Zuid"/>
    <d v="2011-07-10T11:00:00"/>
    <n v="1"/>
    <x v="9"/>
    <s v="Anax imperator"/>
    <n v="2"/>
    <s v="AWD"/>
    <x v="1"/>
    <n v="7"/>
    <s v="Glazenmakers"/>
    <n v="27.142857142857142"/>
  </r>
  <r>
    <n v="21"/>
    <s v="AWD-VOK-Panneland-Zuid"/>
    <d v="2011-07-10T11:00:00"/>
    <n v="1"/>
    <x v="17"/>
    <s v="Sympetrum vulgatum"/>
    <n v="1"/>
    <s v="AWD"/>
    <x v="1"/>
    <n v="7"/>
    <s v="Korenbouten"/>
    <n v="27.142857142857142"/>
  </r>
  <r>
    <n v="21"/>
    <s v="AWD-VOK-Panneland-Zuid"/>
    <d v="2011-07-10T11:00:00"/>
    <n v="1"/>
    <x v="1"/>
    <s v="Ischnura elegans"/>
    <n v="32"/>
    <s v="AWD"/>
    <x v="1"/>
    <n v="7"/>
    <s v="Waterjuffer"/>
    <n v="27.142857142857142"/>
  </r>
  <r>
    <n v="21"/>
    <s v="AWD-VOK-Panneland-Zuid"/>
    <d v="2011-07-10T11:00:00"/>
    <n v="1"/>
    <x v="30"/>
    <s v="Erythromma viridulum"/>
    <n v="16"/>
    <s v="AWD"/>
    <x v="1"/>
    <n v="7"/>
    <s v="Waterjuffer"/>
    <n v="27.142857142857142"/>
  </r>
  <r>
    <n v="21"/>
    <s v="AWD-VOK-Panneland-Zuid"/>
    <d v="2011-07-10T11:00:00"/>
    <n v="1"/>
    <x v="10"/>
    <s v="Libellula quadrimaculata"/>
    <n v="5"/>
    <s v="AWD"/>
    <x v="1"/>
    <n v="7"/>
    <s v="Korenbouten"/>
    <n v="27.142857142857142"/>
  </r>
  <r>
    <n v="21"/>
    <s v="AWD-VOK-Panneland-Zuid"/>
    <d v="2011-07-10T11:00:00"/>
    <n v="1"/>
    <x v="5"/>
    <s v="Orthetrum cancellatum"/>
    <n v="2"/>
    <s v="AWD"/>
    <x v="1"/>
    <n v="7"/>
    <s v="Korenbouten"/>
    <n v="27.142857142857142"/>
  </r>
  <r>
    <n v="21"/>
    <s v="AWD-VOK-Panneland-Zuid"/>
    <d v="2011-07-22T13:00:00"/>
    <n v="1"/>
    <x v="13"/>
    <s v="Chalcolestes viridis"/>
    <n v="1"/>
    <s v="AWD"/>
    <x v="1"/>
    <n v="7"/>
    <s v="Pantserjuffers"/>
    <n v="28.857142857142858"/>
  </r>
  <r>
    <n v="21"/>
    <s v="AWD-VOK-Panneland-Zuid"/>
    <d v="2011-07-22T13:00:00"/>
    <n v="1"/>
    <x v="4"/>
    <s v="Coenagrion pulchellum"/>
    <n v="2"/>
    <s v="AWD"/>
    <x v="1"/>
    <n v="7"/>
    <s v="Waterjuffer"/>
    <n v="28.857142857142858"/>
  </r>
  <r>
    <n v="21"/>
    <s v="AWD-VOK-Panneland-Zuid"/>
    <d v="2011-07-22T13:00:00"/>
    <n v="1"/>
    <x v="1"/>
    <s v="Ischnura elegans"/>
    <n v="11"/>
    <s v="AWD"/>
    <x v="1"/>
    <n v="7"/>
    <s v="Waterjuffer"/>
    <n v="28.857142857142858"/>
  </r>
  <r>
    <n v="21"/>
    <s v="AWD-VOK-Panneland-Zuid"/>
    <d v="2011-07-22T13:00:00"/>
    <n v="1"/>
    <x v="3"/>
    <s v="Enallagma cyathigerum"/>
    <n v="17"/>
    <s v="AWD"/>
    <x v="1"/>
    <n v="7"/>
    <s v="Waterjuffer"/>
    <n v="28.857142857142858"/>
  </r>
  <r>
    <n v="21"/>
    <s v="AWD-VOK-Panneland-Zuid"/>
    <d v="2011-07-22T13:00:00"/>
    <n v="1"/>
    <x v="30"/>
    <s v="Erythromma viridulum"/>
    <n v="5"/>
    <s v="AWD"/>
    <x v="1"/>
    <n v="7"/>
    <s v="Waterjuffer"/>
    <n v="28.857142857142858"/>
  </r>
  <r>
    <n v="21"/>
    <s v="AWD-VOK-Panneland-Zuid"/>
    <d v="2011-07-22T13:00:00"/>
    <n v="1"/>
    <x v="17"/>
    <s v="Sympetrum vulgatum"/>
    <n v="2"/>
    <s v="AWD"/>
    <x v="1"/>
    <n v="7"/>
    <s v="Korenbouten"/>
    <n v="28.857142857142858"/>
  </r>
  <r>
    <n v="21"/>
    <s v="AWD-VOK-Panneland-Zuid"/>
    <d v="2011-08-01T14:10:00"/>
    <n v="1"/>
    <x v="3"/>
    <s v="Enallagma cyathigerum"/>
    <n v="8"/>
    <s v="AWD"/>
    <x v="1"/>
    <n v="8"/>
    <s v="Waterjuffer"/>
    <n v="30.285714285714285"/>
  </r>
  <r>
    <n v="21"/>
    <s v="AWD-VOK-Panneland-Zuid"/>
    <d v="2011-08-01T14:10:00"/>
    <n v="1"/>
    <x v="30"/>
    <s v="Erythromma viridulum"/>
    <n v="15"/>
    <s v="AWD"/>
    <x v="1"/>
    <n v="8"/>
    <s v="Waterjuffer"/>
    <n v="30.285714285714285"/>
  </r>
  <r>
    <n v="21"/>
    <s v="AWD-VOK-Panneland-Zuid"/>
    <d v="2011-08-01T14:10:00"/>
    <n v="1"/>
    <x v="27"/>
    <s v="Aeshna cyanea"/>
    <n v="2"/>
    <s v="AWD"/>
    <x v="1"/>
    <n v="8"/>
    <s v="Glazenmakers"/>
    <n v="30.285714285714285"/>
  </r>
  <r>
    <n v="21"/>
    <s v="AWD-VOK-Panneland-Zuid"/>
    <d v="2011-08-01T14:10:00"/>
    <n v="1"/>
    <x v="16"/>
    <s v="Sympetrum sanguineum"/>
    <n v="2"/>
    <s v="AWD"/>
    <x v="1"/>
    <n v="8"/>
    <s v="Korenbouten"/>
    <n v="30.285714285714285"/>
  </r>
  <r>
    <n v="21"/>
    <s v="AWD-VOK-Panneland-Zuid"/>
    <d v="2011-08-10T13:20:00"/>
    <n v="1"/>
    <x v="14"/>
    <s v="Aeshna mixta"/>
    <n v="8"/>
    <s v="AWD"/>
    <x v="1"/>
    <n v="8"/>
    <s v="Glazenmakers"/>
    <n v="31.571428571428573"/>
  </r>
  <r>
    <n v="21"/>
    <s v="AWD-VOK-Panneland-Zuid"/>
    <d v="2011-08-10T13:20:00"/>
    <n v="1"/>
    <x v="17"/>
    <s v="Sympetrum vulgatum"/>
    <n v="5"/>
    <s v="AWD"/>
    <x v="1"/>
    <n v="8"/>
    <s v="Korenbouten"/>
    <n v="31.571428571428573"/>
  </r>
  <r>
    <n v="21"/>
    <s v="AWD-VOK-Panneland-Zuid"/>
    <d v="2011-08-10T13:20:00"/>
    <n v="1"/>
    <x v="1"/>
    <s v="Ischnura elegans"/>
    <n v="1"/>
    <s v="AWD"/>
    <x v="1"/>
    <n v="8"/>
    <s v="Waterjuffer"/>
    <n v="31.571428571428573"/>
  </r>
  <r>
    <n v="21"/>
    <s v="AWD-VOK-Panneland-Zuid"/>
    <d v="2011-08-10T13:20:00"/>
    <n v="1"/>
    <x v="3"/>
    <s v="Enallagma cyathigerum"/>
    <n v="4"/>
    <s v="AWD"/>
    <x v="1"/>
    <n v="8"/>
    <s v="Waterjuffer"/>
    <n v="31.571428571428573"/>
  </r>
  <r>
    <n v="21"/>
    <s v="AWD-VOK-Panneland-Zuid"/>
    <d v="2011-08-10T13:20:00"/>
    <n v="1"/>
    <x v="6"/>
    <s v="Coenagrion puella"/>
    <n v="2"/>
    <s v="AWD"/>
    <x v="1"/>
    <n v="8"/>
    <s v="Waterjuffer"/>
    <n v="31.571428571428573"/>
  </r>
  <r>
    <n v="21"/>
    <s v="AWD-VOK-Panneland-Zuid"/>
    <d v="2011-08-10T13:20:00"/>
    <n v="1"/>
    <x v="30"/>
    <s v="Erythromma viridulum"/>
    <n v="9"/>
    <s v="AWD"/>
    <x v="1"/>
    <n v="8"/>
    <s v="Waterjuffer"/>
    <n v="31.571428571428573"/>
  </r>
  <r>
    <n v="21"/>
    <s v="AWD-VOK-Panneland-Zuid"/>
    <d v="2011-09-02T12:40:00"/>
    <n v="1"/>
    <x v="27"/>
    <s v="Aeshna cyanea"/>
    <n v="1"/>
    <s v="AWD"/>
    <x v="1"/>
    <n v="9"/>
    <s v="Glazenmakers"/>
    <n v="34.857142857142854"/>
  </r>
  <r>
    <n v="21"/>
    <s v="AWD-VOK-Panneland-Zuid"/>
    <d v="2011-09-02T12:40:00"/>
    <n v="1"/>
    <x v="9"/>
    <s v="Anax imperator"/>
    <n v="4"/>
    <s v="AWD"/>
    <x v="1"/>
    <n v="9"/>
    <s v="Glazenmakers"/>
    <n v="34.857142857142854"/>
  </r>
  <r>
    <n v="21"/>
    <s v="AWD-VOK-Panneland-Zuid"/>
    <d v="2011-09-02T12:40:00"/>
    <n v="1"/>
    <x v="23"/>
    <s v="Sympetrum striolatum/vulgatum"/>
    <n v="2"/>
    <s v="AWD"/>
    <x v="1"/>
    <n v="9"/>
    <s v="Korenbouten"/>
    <n v="34.857142857142854"/>
  </r>
  <r>
    <n v="21"/>
    <s v="AWD-VOK-Panneland-Zuid"/>
    <d v="2011-09-02T12:40:00"/>
    <n v="1"/>
    <x v="17"/>
    <s v="Sympetrum vulgatum"/>
    <n v="1"/>
    <s v="AWD"/>
    <x v="1"/>
    <n v="9"/>
    <s v="Korenbouten"/>
    <n v="34.857142857142854"/>
  </r>
  <r>
    <n v="21"/>
    <s v="AWD-VOK-Panneland-Zuid"/>
    <d v="2011-09-02T12:40:00"/>
    <n v="1"/>
    <x v="13"/>
    <s v="Chalcolestes viridis"/>
    <n v="17"/>
    <s v="AWD"/>
    <x v="1"/>
    <n v="9"/>
    <s v="Pantserjuffers"/>
    <n v="34.857142857142854"/>
  </r>
  <r>
    <n v="21"/>
    <s v="AWD-VOK-Panneland-Zuid"/>
    <d v="2011-09-02T12:40:00"/>
    <n v="1"/>
    <x v="1"/>
    <s v="Ischnura elegans"/>
    <n v="1"/>
    <s v="AWD"/>
    <x v="1"/>
    <n v="9"/>
    <s v="Waterjuffer"/>
    <n v="34.857142857142854"/>
  </r>
  <r>
    <n v="21"/>
    <s v="AWD-VOK-Panneland-Zuid"/>
    <d v="2011-09-28T13:50:00"/>
    <n v="1"/>
    <x v="9"/>
    <s v="Anax imperator"/>
    <n v="1"/>
    <s v="AWD"/>
    <x v="1"/>
    <n v="9"/>
    <s v="Glazenmakers"/>
    <n v="38.571428571428569"/>
  </r>
  <r>
    <n v="21"/>
    <s v="AWD-VOK-Panneland-Zuid"/>
    <d v="2011-09-28T13:50:00"/>
    <n v="1"/>
    <x v="17"/>
    <s v="Sympetrum vulgatum"/>
    <n v="2"/>
    <s v="AWD"/>
    <x v="1"/>
    <n v="9"/>
    <s v="Korenbouten"/>
    <n v="38.571428571428569"/>
  </r>
  <r>
    <n v="21"/>
    <s v="AWD-VOK-Panneland-Zuid"/>
    <d v="2011-09-28T13:50:00"/>
    <n v="1"/>
    <x v="13"/>
    <s v="Chalcolestes viridis"/>
    <n v="93"/>
    <s v="AWD"/>
    <x v="1"/>
    <n v="9"/>
    <s v="Pantserjuffers"/>
    <n v="38.571428571428569"/>
  </r>
  <r>
    <n v="21"/>
    <s v="AWD-VOK-Panneland-Zuid"/>
    <d v="2011-09-28T13:50:00"/>
    <n v="1"/>
    <x v="16"/>
    <s v="Sympetrum sanguineum"/>
    <n v="26"/>
    <s v="AWD"/>
    <x v="1"/>
    <n v="9"/>
    <s v="Korenbouten"/>
    <n v="38.571428571428569"/>
  </r>
  <r>
    <n v="21"/>
    <s v="AWD-VOK-Panneland-Zuid"/>
    <d v="2012-05-13T11:20:00"/>
    <n v="1"/>
    <x v="10"/>
    <s v="Libellula quadrimaculata"/>
    <n v="3"/>
    <s v="AWD"/>
    <x v="2"/>
    <n v="5"/>
    <s v="Korenbouten"/>
    <n v="19"/>
  </r>
  <r>
    <n v="21"/>
    <s v="AWD-VOK-Panneland-Zuid"/>
    <d v="2012-05-13T11:20:00"/>
    <n v="1"/>
    <x v="1"/>
    <s v="Ischnura elegans"/>
    <n v="2"/>
    <s v="AWD"/>
    <x v="2"/>
    <n v="5"/>
    <s v="Waterjuffer"/>
    <n v="19"/>
  </r>
  <r>
    <n v="21"/>
    <s v="AWD-VOK-Panneland-Zuid"/>
    <d v="2012-05-13T11:20:00"/>
    <n v="1"/>
    <x v="2"/>
    <s v="Pyrrhosoma nymphula"/>
    <n v="9"/>
    <s v="AWD"/>
    <x v="2"/>
    <n v="5"/>
    <s v="Waterjuffer"/>
    <n v="19"/>
  </r>
  <r>
    <n v="21"/>
    <s v="AWD-VOK-Panneland-Zuid"/>
    <d v="2012-05-13T11:20:00"/>
    <n v="1"/>
    <x v="6"/>
    <s v="Coenagrion puella"/>
    <n v="11"/>
    <s v="AWD"/>
    <x v="2"/>
    <n v="5"/>
    <s v="Waterjuffer"/>
    <n v="19"/>
  </r>
  <r>
    <n v="21"/>
    <s v="AWD-VOK-Panneland-Zuid"/>
    <d v="2012-05-13T14:00:00"/>
    <n v="1"/>
    <x v="10"/>
    <s v="Libellula quadrimaculata"/>
    <n v="3"/>
    <s v="AWD"/>
    <x v="2"/>
    <n v="5"/>
    <s v="Korenbouten"/>
    <n v="19"/>
  </r>
  <r>
    <n v="21"/>
    <s v="AWD-VOK-Panneland-Zuid"/>
    <d v="2012-05-13T14:00:00"/>
    <n v="1"/>
    <x v="1"/>
    <s v="Ischnura elegans"/>
    <n v="5"/>
    <s v="AWD"/>
    <x v="2"/>
    <n v="5"/>
    <s v="Waterjuffer"/>
    <n v="19"/>
  </r>
  <r>
    <n v="21"/>
    <s v="AWD-VOK-Panneland-Zuid"/>
    <d v="2012-05-13T14:00:00"/>
    <n v="1"/>
    <x v="2"/>
    <s v="Pyrrhosoma nymphula"/>
    <n v="9"/>
    <s v="AWD"/>
    <x v="2"/>
    <n v="5"/>
    <s v="Waterjuffer"/>
    <n v="19"/>
  </r>
  <r>
    <n v="21"/>
    <s v="AWD-VOK-Panneland-Zuid"/>
    <d v="2012-05-13T14:00:00"/>
    <n v="1"/>
    <x v="6"/>
    <s v="Coenagrion puella"/>
    <n v="2"/>
    <s v="AWD"/>
    <x v="2"/>
    <n v="5"/>
    <s v="Waterjuffer"/>
    <n v="19"/>
  </r>
  <r>
    <n v="21"/>
    <s v="AWD-VOK-Panneland-Zuid"/>
    <d v="2012-05-13T14:00:00"/>
    <n v="1"/>
    <x v="4"/>
    <s v="Coenagrion pulchellum"/>
    <n v="2"/>
    <s v="AWD"/>
    <x v="2"/>
    <n v="5"/>
    <s v="Waterjuffer"/>
    <n v="19"/>
  </r>
  <r>
    <n v="21"/>
    <s v="AWD-VOK-Panneland-Zuid"/>
    <d v="2012-05-13T14:00:00"/>
    <n v="1"/>
    <x v="7"/>
    <s v="Brachytron pratense"/>
    <n v="2"/>
    <s v="AWD"/>
    <x v="2"/>
    <n v="5"/>
    <s v="Glazenmakers"/>
    <n v="19"/>
  </r>
  <r>
    <n v="21"/>
    <s v="AWD-VOK-Panneland-Zuid"/>
    <d v="2012-05-18T13:40:00"/>
    <n v="1"/>
    <x v="1"/>
    <s v="Ischnura elegans"/>
    <n v="6"/>
    <s v="AWD"/>
    <x v="2"/>
    <n v="5"/>
    <s v="Waterjuffer"/>
    <n v="19.714285714285715"/>
  </r>
  <r>
    <n v="21"/>
    <s v="AWD-VOK-Panneland-Zuid"/>
    <d v="2012-05-18T13:40:00"/>
    <n v="1"/>
    <x v="2"/>
    <s v="Pyrrhosoma nymphula"/>
    <n v="7"/>
    <s v="AWD"/>
    <x v="2"/>
    <n v="5"/>
    <s v="Waterjuffer"/>
    <n v="19.714285714285715"/>
  </r>
  <r>
    <n v="21"/>
    <s v="AWD-VOK-Panneland-Zuid"/>
    <d v="2012-05-18T13:40:00"/>
    <n v="1"/>
    <x v="3"/>
    <s v="Enallagma cyathigerum"/>
    <n v="1"/>
    <s v="AWD"/>
    <x v="2"/>
    <n v="5"/>
    <s v="Waterjuffer"/>
    <n v="19.714285714285715"/>
  </r>
  <r>
    <n v="21"/>
    <s v="AWD-VOK-Panneland-Zuid"/>
    <d v="2012-05-18T13:40:00"/>
    <n v="1"/>
    <x v="6"/>
    <s v="Coenagrion puella"/>
    <n v="1"/>
    <s v="AWD"/>
    <x v="2"/>
    <n v="5"/>
    <s v="Waterjuffer"/>
    <n v="19.714285714285715"/>
  </r>
  <r>
    <n v="21"/>
    <s v="AWD-VOK-Panneland-Zuid"/>
    <d v="2012-05-18T13:40:00"/>
    <n v="1"/>
    <x v="7"/>
    <s v="Brachytron pratense"/>
    <n v="1"/>
    <s v="AWD"/>
    <x v="2"/>
    <n v="5"/>
    <s v="Glazenmakers"/>
    <n v="19.714285714285715"/>
  </r>
  <r>
    <n v="21"/>
    <s v="AWD-VOK-Panneland-Zuid"/>
    <d v="2012-05-18T13:40:00"/>
    <n v="1"/>
    <x v="10"/>
    <s v="Libellula quadrimaculata"/>
    <n v="2"/>
    <s v="AWD"/>
    <x v="2"/>
    <n v="5"/>
    <s v="Korenbouten"/>
    <n v="19.714285714285715"/>
  </r>
  <r>
    <n v="21"/>
    <s v="AWD-VOK-Panneland-Zuid"/>
    <d v="2012-05-30T12:30:00"/>
    <n v="1"/>
    <x v="1"/>
    <s v="Ischnura elegans"/>
    <n v="13"/>
    <s v="AWD"/>
    <x v="2"/>
    <n v="5"/>
    <s v="Waterjuffer"/>
    <n v="21.428571428571427"/>
  </r>
  <r>
    <n v="21"/>
    <s v="AWD-VOK-Panneland-Zuid"/>
    <d v="2012-05-30T12:30:00"/>
    <n v="1"/>
    <x v="2"/>
    <s v="Pyrrhosoma nymphula"/>
    <n v="2"/>
    <s v="AWD"/>
    <x v="2"/>
    <n v="5"/>
    <s v="Waterjuffer"/>
    <n v="21.428571428571427"/>
  </r>
  <r>
    <n v="21"/>
    <s v="AWD-VOK-Panneland-Zuid"/>
    <d v="2012-05-30T12:30:00"/>
    <n v="1"/>
    <x v="6"/>
    <s v="Coenagrion puella"/>
    <n v="165"/>
    <s v="AWD"/>
    <x v="2"/>
    <n v="5"/>
    <s v="Waterjuffer"/>
    <n v="21.428571428571427"/>
  </r>
  <r>
    <n v="21"/>
    <s v="AWD-VOK-Panneland-Zuid"/>
    <d v="2012-05-30T12:30:00"/>
    <n v="1"/>
    <x v="26"/>
    <s v="Erythromma najas"/>
    <n v="6"/>
    <s v="AWD"/>
    <x v="2"/>
    <n v="5"/>
    <s v="Waterjuffer"/>
    <n v="21.428571428571427"/>
  </r>
  <r>
    <n v="21"/>
    <s v="AWD-VOK-Panneland-Zuid"/>
    <d v="2012-05-30T12:30:00"/>
    <n v="1"/>
    <x v="7"/>
    <s v="Brachytron pratense"/>
    <n v="4"/>
    <s v="AWD"/>
    <x v="2"/>
    <n v="5"/>
    <s v="Glazenmakers"/>
    <n v="21.428571428571427"/>
  </r>
  <r>
    <n v="21"/>
    <s v="AWD-VOK-Panneland-Zuid"/>
    <d v="2012-05-30T12:30:00"/>
    <n v="1"/>
    <x v="10"/>
    <s v="Libellula quadrimaculata"/>
    <n v="105"/>
    <s v="AWD"/>
    <x v="2"/>
    <n v="5"/>
    <s v="Korenbouten"/>
    <n v="21.428571428571427"/>
  </r>
  <r>
    <n v="21"/>
    <s v="AWD-VOK-Panneland-Zuid"/>
    <d v="2012-06-13T13:45:00"/>
    <n v="1"/>
    <x v="2"/>
    <s v="Pyrrhosoma nymphula"/>
    <n v="3"/>
    <s v="AWD"/>
    <x v="2"/>
    <n v="6"/>
    <s v="Waterjuffer"/>
    <n v="23.428571428571427"/>
  </r>
  <r>
    <n v="21"/>
    <s v="AWD-VOK-Panneland-Zuid"/>
    <d v="2012-06-13T13:45:00"/>
    <n v="1"/>
    <x v="1"/>
    <s v="Ischnura elegans"/>
    <n v="25"/>
    <s v="AWD"/>
    <x v="2"/>
    <n v="6"/>
    <s v="Waterjuffer"/>
    <n v="23.428571428571427"/>
  </r>
  <r>
    <n v="21"/>
    <s v="AWD-VOK-Panneland-Zuid"/>
    <d v="2012-06-13T13:45:00"/>
    <n v="1"/>
    <x v="3"/>
    <s v="Enallagma cyathigerum"/>
    <n v="1"/>
    <s v="AWD"/>
    <x v="2"/>
    <n v="6"/>
    <s v="Waterjuffer"/>
    <n v="23.428571428571427"/>
  </r>
  <r>
    <n v="21"/>
    <s v="AWD-VOK-Panneland-Zuid"/>
    <d v="2012-06-13T13:45:00"/>
    <n v="1"/>
    <x v="6"/>
    <s v="Coenagrion puella"/>
    <n v="75"/>
    <s v="AWD"/>
    <x v="2"/>
    <n v="6"/>
    <s v="Waterjuffer"/>
    <n v="23.428571428571427"/>
  </r>
  <r>
    <n v="21"/>
    <s v="AWD-VOK-Panneland-Zuid"/>
    <d v="2012-06-13T13:45:00"/>
    <n v="1"/>
    <x v="4"/>
    <s v="Coenagrion pulchellum"/>
    <n v="2"/>
    <s v="AWD"/>
    <x v="2"/>
    <n v="6"/>
    <s v="Waterjuffer"/>
    <n v="23.428571428571427"/>
  </r>
  <r>
    <n v="21"/>
    <s v="AWD-VOK-Panneland-Zuid"/>
    <d v="2012-06-13T13:45:00"/>
    <n v="1"/>
    <x v="26"/>
    <s v="Erythromma najas"/>
    <n v="2"/>
    <s v="AWD"/>
    <x v="2"/>
    <n v="6"/>
    <s v="Waterjuffer"/>
    <n v="23.428571428571427"/>
  </r>
  <r>
    <n v="21"/>
    <s v="AWD-VOK-Panneland-Zuid"/>
    <d v="2012-06-13T13:45:00"/>
    <n v="1"/>
    <x v="7"/>
    <s v="Brachytron pratense"/>
    <n v="4"/>
    <s v="AWD"/>
    <x v="2"/>
    <n v="6"/>
    <s v="Glazenmakers"/>
    <n v="23.428571428571427"/>
  </r>
  <r>
    <n v="21"/>
    <s v="AWD-VOK-Panneland-Zuid"/>
    <d v="2012-06-13T13:45:00"/>
    <n v="1"/>
    <x v="8"/>
    <s v="Aeshna isoceles"/>
    <n v="1"/>
    <s v="AWD"/>
    <x v="2"/>
    <n v="6"/>
    <s v="Glazenmakers"/>
    <n v="23.428571428571427"/>
  </r>
  <r>
    <n v="21"/>
    <s v="AWD-VOK-Panneland-Zuid"/>
    <d v="2012-06-13T13:45:00"/>
    <n v="1"/>
    <x v="9"/>
    <s v="Anax imperator"/>
    <n v="1"/>
    <s v="AWD"/>
    <x v="2"/>
    <n v="6"/>
    <s v="Glazenmakers"/>
    <n v="23.428571428571427"/>
  </r>
  <r>
    <n v="21"/>
    <s v="AWD-VOK-Panneland-Zuid"/>
    <d v="2012-06-13T13:45:00"/>
    <n v="1"/>
    <x v="10"/>
    <s v="Libellula quadrimaculata"/>
    <n v="46"/>
    <s v="AWD"/>
    <x v="2"/>
    <n v="6"/>
    <s v="Korenbouten"/>
    <n v="23.428571428571427"/>
  </r>
  <r>
    <n v="21"/>
    <s v="AWD-VOK-Panneland-Zuid"/>
    <d v="2012-06-20T12:00:00"/>
    <n v="1"/>
    <x v="3"/>
    <s v="Enallagma cyathigerum"/>
    <n v="2"/>
    <s v="AWD"/>
    <x v="2"/>
    <n v="6"/>
    <s v="Waterjuffer"/>
    <n v="24.428571428571427"/>
  </r>
  <r>
    <n v="21"/>
    <s v="AWD-VOK-Panneland-Zuid"/>
    <d v="2012-06-20T12:00:00"/>
    <n v="1"/>
    <x v="5"/>
    <s v="Orthetrum cancellatum"/>
    <n v="2"/>
    <s v="AWD"/>
    <x v="2"/>
    <n v="6"/>
    <s v="Korenbouten"/>
    <n v="24.428571428571427"/>
  </r>
  <r>
    <n v="21"/>
    <s v="AWD-VOK-Panneland-Zuid"/>
    <d v="2012-06-20T12:00:00"/>
    <n v="1"/>
    <x v="1"/>
    <s v="Ischnura elegans"/>
    <n v="26"/>
    <s v="AWD"/>
    <x v="2"/>
    <n v="6"/>
    <s v="Waterjuffer"/>
    <n v="24.428571428571427"/>
  </r>
  <r>
    <n v="21"/>
    <s v="AWD-VOK-Panneland-Zuid"/>
    <d v="2012-06-20T12:00:00"/>
    <n v="1"/>
    <x v="2"/>
    <s v="Pyrrhosoma nymphula"/>
    <n v="6"/>
    <s v="AWD"/>
    <x v="2"/>
    <n v="6"/>
    <s v="Waterjuffer"/>
    <n v="24.428571428571427"/>
  </r>
  <r>
    <n v="21"/>
    <s v="AWD-VOK-Panneland-Zuid"/>
    <d v="2012-06-20T12:00:00"/>
    <n v="1"/>
    <x v="6"/>
    <s v="Coenagrion puella"/>
    <n v="162"/>
    <s v="AWD"/>
    <x v="2"/>
    <n v="6"/>
    <s v="Waterjuffer"/>
    <n v="24.428571428571427"/>
  </r>
  <r>
    <n v="21"/>
    <s v="AWD-VOK-Panneland-Zuid"/>
    <d v="2012-06-20T12:00:00"/>
    <n v="1"/>
    <x v="26"/>
    <s v="Erythromma najas"/>
    <n v="3"/>
    <s v="AWD"/>
    <x v="2"/>
    <n v="6"/>
    <s v="Waterjuffer"/>
    <n v="24.428571428571427"/>
  </r>
  <r>
    <n v="21"/>
    <s v="AWD-VOK-Panneland-Zuid"/>
    <d v="2012-06-20T12:00:00"/>
    <n v="1"/>
    <x v="7"/>
    <s v="Brachytron pratense"/>
    <n v="5"/>
    <s v="AWD"/>
    <x v="2"/>
    <n v="6"/>
    <s v="Glazenmakers"/>
    <n v="24.428571428571427"/>
  </r>
  <r>
    <n v="21"/>
    <s v="AWD-VOK-Panneland-Zuid"/>
    <d v="2012-06-20T12:00:00"/>
    <n v="1"/>
    <x v="10"/>
    <s v="Libellula quadrimaculata"/>
    <n v="55"/>
    <s v="AWD"/>
    <x v="2"/>
    <n v="6"/>
    <s v="Korenbouten"/>
    <n v="24.428571428571427"/>
  </r>
  <r>
    <n v="21"/>
    <s v="AWD-VOK-Panneland-Zuid"/>
    <d v="2012-07-04T14:00:00"/>
    <n v="1"/>
    <x v="2"/>
    <s v="Pyrrhosoma nymphula"/>
    <n v="1"/>
    <s v="AWD"/>
    <x v="2"/>
    <n v="7"/>
    <s v="Waterjuffer"/>
    <n v="26.428571428571427"/>
  </r>
  <r>
    <n v="21"/>
    <s v="AWD-VOK-Panneland-Zuid"/>
    <d v="2012-07-04T14:00:00"/>
    <n v="1"/>
    <x v="1"/>
    <s v="Ischnura elegans"/>
    <n v="18"/>
    <s v="AWD"/>
    <x v="2"/>
    <n v="7"/>
    <s v="Waterjuffer"/>
    <n v="26.428571428571427"/>
  </r>
  <r>
    <n v="21"/>
    <s v="AWD-VOK-Panneland-Zuid"/>
    <d v="2012-07-04T14:00:00"/>
    <n v="1"/>
    <x v="6"/>
    <s v="Coenagrion puella"/>
    <n v="75"/>
    <s v="AWD"/>
    <x v="2"/>
    <n v="7"/>
    <s v="Waterjuffer"/>
    <n v="26.428571428571427"/>
  </r>
  <r>
    <n v="21"/>
    <s v="AWD-VOK-Panneland-Zuid"/>
    <d v="2012-07-04T14:00:00"/>
    <n v="1"/>
    <x v="26"/>
    <s v="Erythromma najas"/>
    <n v="4"/>
    <s v="AWD"/>
    <x v="2"/>
    <n v="7"/>
    <s v="Waterjuffer"/>
    <n v="26.428571428571427"/>
  </r>
  <r>
    <n v="21"/>
    <s v="AWD-VOK-Panneland-Zuid"/>
    <d v="2012-07-04T14:00:00"/>
    <n v="1"/>
    <x v="8"/>
    <s v="Aeshna isoceles"/>
    <n v="9"/>
    <s v="AWD"/>
    <x v="2"/>
    <n v="7"/>
    <s v="Glazenmakers"/>
    <n v="26.428571428571427"/>
  </r>
  <r>
    <n v="21"/>
    <s v="AWD-VOK-Panneland-Zuid"/>
    <d v="2012-07-04T14:00:00"/>
    <n v="1"/>
    <x v="9"/>
    <s v="Anax imperator"/>
    <n v="3"/>
    <s v="AWD"/>
    <x v="2"/>
    <n v="7"/>
    <s v="Glazenmakers"/>
    <n v="26.428571428571427"/>
  </r>
  <r>
    <n v="21"/>
    <s v="AWD-VOK-Panneland-Zuid"/>
    <d v="2012-07-04T14:00:00"/>
    <n v="1"/>
    <x v="10"/>
    <s v="Libellula quadrimaculata"/>
    <n v="21"/>
    <s v="AWD"/>
    <x v="2"/>
    <n v="7"/>
    <s v="Korenbouten"/>
    <n v="26.428571428571427"/>
  </r>
  <r>
    <n v="21"/>
    <s v="AWD-VOK-Panneland-Zuid"/>
    <d v="2012-07-25T11:10:00"/>
    <n v="1"/>
    <x v="17"/>
    <s v="Sympetrum vulgatum"/>
    <n v="1"/>
    <s v="AWD"/>
    <x v="2"/>
    <n v="7"/>
    <s v="Korenbouten"/>
    <n v="29.428571428571427"/>
  </r>
  <r>
    <n v="21"/>
    <s v="AWD-VOK-Panneland-Zuid"/>
    <d v="2012-07-25T11:10:00"/>
    <n v="1"/>
    <x v="1"/>
    <s v="Ischnura elegans"/>
    <n v="2"/>
    <s v="AWD"/>
    <x v="2"/>
    <n v="7"/>
    <s v="Waterjuffer"/>
    <n v="29.428571428571427"/>
  </r>
  <r>
    <n v="21"/>
    <s v="AWD-VOK-Panneland-Zuid"/>
    <d v="2012-07-25T11:10:00"/>
    <n v="1"/>
    <x v="6"/>
    <s v="Coenagrion puella"/>
    <n v="25"/>
    <s v="AWD"/>
    <x v="2"/>
    <n v="7"/>
    <s v="Waterjuffer"/>
    <n v="29.428571428571427"/>
  </r>
  <r>
    <n v="21"/>
    <s v="AWD-VOK-Panneland-Zuid"/>
    <d v="2012-07-25T11:10:00"/>
    <n v="1"/>
    <x v="26"/>
    <s v="Erythromma najas"/>
    <n v="11"/>
    <s v="AWD"/>
    <x v="2"/>
    <n v="7"/>
    <s v="Waterjuffer"/>
    <n v="29.428571428571427"/>
  </r>
  <r>
    <n v="21"/>
    <s v="AWD-VOK-Panneland-Zuid"/>
    <d v="2012-07-25T11:10:00"/>
    <n v="1"/>
    <x v="9"/>
    <s v="Anax imperator"/>
    <n v="1"/>
    <s v="AWD"/>
    <x v="2"/>
    <n v="7"/>
    <s v="Glazenmakers"/>
    <n v="29.428571428571427"/>
  </r>
  <r>
    <n v="21"/>
    <s v="AWD-VOK-Panneland-Zuid"/>
    <d v="2012-08-17T12:20:00"/>
    <n v="1"/>
    <x v="13"/>
    <s v="Chalcolestes viridis"/>
    <n v="2"/>
    <s v="AWD"/>
    <x v="2"/>
    <n v="8"/>
    <s v="Pantserjuffers"/>
    <n v="32.714285714285715"/>
  </r>
  <r>
    <n v="21"/>
    <s v="AWD-VOK-Panneland-Zuid"/>
    <d v="2012-08-17T12:20:00"/>
    <n v="1"/>
    <x v="16"/>
    <s v="Sympetrum sanguineum"/>
    <n v="5"/>
    <s v="AWD"/>
    <x v="2"/>
    <n v="8"/>
    <s v="Korenbouten"/>
    <n v="32.714285714285715"/>
  </r>
  <r>
    <n v="21"/>
    <s v="AWD-VOK-Panneland-Zuid"/>
    <d v="2012-08-17T12:20:00"/>
    <n v="1"/>
    <x v="17"/>
    <s v="Sympetrum vulgatum"/>
    <n v="2"/>
    <s v="AWD"/>
    <x v="2"/>
    <n v="8"/>
    <s v="Korenbouten"/>
    <n v="32.714285714285715"/>
  </r>
  <r>
    <n v="21"/>
    <s v="AWD-VOK-Panneland-Zuid"/>
    <d v="2012-08-17T12:20:00"/>
    <n v="1"/>
    <x v="1"/>
    <s v="Ischnura elegans"/>
    <n v="6"/>
    <s v="AWD"/>
    <x v="2"/>
    <n v="8"/>
    <s v="Waterjuffer"/>
    <n v="32.714285714285715"/>
  </r>
  <r>
    <n v="21"/>
    <s v="AWD-VOK-Panneland-Zuid"/>
    <d v="2012-08-17T12:20:00"/>
    <n v="1"/>
    <x v="3"/>
    <s v="Enallagma cyathigerum"/>
    <n v="10"/>
    <s v="AWD"/>
    <x v="2"/>
    <n v="8"/>
    <s v="Waterjuffer"/>
    <n v="32.714285714285715"/>
  </r>
  <r>
    <n v="21"/>
    <s v="AWD-VOK-Panneland-Zuid"/>
    <d v="2012-08-17T12:20:00"/>
    <n v="1"/>
    <x v="26"/>
    <s v="Erythromma najas"/>
    <n v="4"/>
    <s v="AWD"/>
    <x v="2"/>
    <n v="8"/>
    <s v="Waterjuffer"/>
    <n v="32.714285714285715"/>
  </r>
  <r>
    <n v="21"/>
    <s v="AWD-VOK-Panneland-Zuid"/>
    <d v="2012-08-29T13:40:00"/>
    <n v="1"/>
    <x v="1"/>
    <s v="Ischnura elegans"/>
    <n v="2"/>
    <s v="AWD"/>
    <x v="2"/>
    <n v="8"/>
    <s v="Waterjuffer"/>
    <n v="34.428571428571431"/>
  </r>
  <r>
    <n v="21"/>
    <s v="AWD-VOK-Panneland-Zuid"/>
    <d v="2012-08-29T13:40:00"/>
    <n v="1"/>
    <x v="3"/>
    <s v="Enallagma cyathigerum"/>
    <n v="11"/>
    <s v="AWD"/>
    <x v="2"/>
    <n v="8"/>
    <s v="Waterjuffer"/>
    <n v="34.428571428571431"/>
  </r>
  <r>
    <n v="21"/>
    <s v="AWD-VOK-Panneland-Zuid"/>
    <d v="2012-08-29T13:40:00"/>
    <n v="1"/>
    <x v="14"/>
    <s v="Aeshna mixta"/>
    <n v="3"/>
    <s v="AWD"/>
    <x v="2"/>
    <n v="8"/>
    <s v="Glazenmakers"/>
    <n v="34.428571428571431"/>
  </r>
  <r>
    <n v="21"/>
    <s v="AWD-VOK-Panneland-Zuid"/>
    <d v="2012-08-29T13:40:00"/>
    <n v="1"/>
    <x v="17"/>
    <s v="Sympetrum vulgatum"/>
    <n v="6"/>
    <s v="AWD"/>
    <x v="2"/>
    <n v="8"/>
    <s v="Korenbouten"/>
    <n v="34.428571428571431"/>
  </r>
  <r>
    <n v="21"/>
    <s v="AWD-VOK-Panneland-Zuid"/>
    <d v="2012-08-29T13:40:00"/>
    <n v="1"/>
    <x v="13"/>
    <s v="Chalcolestes viridis"/>
    <n v="10"/>
    <s v="AWD"/>
    <x v="2"/>
    <n v="8"/>
    <s v="Pantserjuffers"/>
    <n v="34.428571428571431"/>
  </r>
  <r>
    <n v="21"/>
    <s v="AWD-VOK-Panneland-Zuid"/>
    <d v="2012-09-19T13:35:00"/>
    <n v="1"/>
    <x v="12"/>
    <s v="Sympetrum striolatum"/>
    <n v="3"/>
    <s v="AWD"/>
    <x v="2"/>
    <n v="9"/>
    <s v="Korenbouten"/>
    <n v="37.428571428571431"/>
  </r>
  <r>
    <n v="21"/>
    <s v="AWD-VOK-Panneland-Zuid"/>
    <d v="2012-09-19T13:35:00"/>
    <n v="1"/>
    <x v="13"/>
    <s v="Chalcolestes viridis"/>
    <n v="3"/>
    <s v="AWD"/>
    <x v="2"/>
    <n v="9"/>
    <s v="Pantserjuffers"/>
    <n v="37.428571428571431"/>
  </r>
  <r>
    <n v="21"/>
    <s v="AWD-VOK-Panneland-Zuid"/>
    <d v="2013-05-28T14:20:00"/>
    <n v="1"/>
    <x v="6"/>
    <s v="Coenagrion puella"/>
    <n v="4"/>
    <s v="AWD"/>
    <x v="3"/>
    <n v="5"/>
    <s v="Waterjuffer"/>
    <n v="21"/>
  </r>
  <r>
    <n v="21"/>
    <s v="AWD-VOK-Panneland-Zuid"/>
    <d v="2013-05-28T14:20:00"/>
    <n v="1"/>
    <x v="1"/>
    <s v="Ischnura elegans"/>
    <n v="8"/>
    <s v="AWD"/>
    <x v="3"/>
    <n v="5"/>
    <s v="Waterjuffer"/>
    <n v="21"/>
  </r>
  <r>
    <n v="21"/>
    <s v="AWD-VOK-Panneland-Zuid"/>
    <d v="2013-06-07T13:40:00"/>
    <n v="1"/>
    <x v="1"/>
    <s v="Ischnura elegans"/>
    <n v="10"/>
    <s v="AWD"/>
    <x v="3"/>
    <n v="6"/>
    <s v="Waterjuffer"/>
    <n v="22.428571428571427"/>
  </r>
  <r>
    <n v="21"/>
    <s v="AWD-VOK-Panneland-Zuid"/>
    <d v="2013-06-07T13:40:00"/>
    <n v="1"/>
    <x v="2"/>
    <s v="Pyrrhosoma nymphula"/>
    <n v="1"/>
    <s v="AWD"/>
    <x v="3"/>
    <n v="6"/>
    <s v="Waterjuffer"/>
    <n v="22.428571428571427"/>
  </r>
  <r>
    <n v="21"/>
    <s v="AWD-VOK-Panneland-Zuid"/>
    <d v="2013-06-07T13:40:00"/>
    <n v="1"/>
    <x v="6"/>
    <s v="Coenagrion puella"/>
    <n v="141"/>
    <s v="AWD"/>
    <x v="3"/>
    <n v="6"/>
    <s v="Waterjuffer"/>
    <n v="22.428571428571427"/>
  </r>
  <r>
    <n v="21"/>
    <s v="AWD-VOK-Panneland-Zuid"/>
    <d v="2013-06-07T13:40:00"/>
    <n v="1"/>
    <x v="7"/>
    <s v="Brachytron pratense"/>
    <n v="18"/>
    <s v="AWD"/>
    <x v="3"/>
    <n v="6"/>
    <s v="Glazenmakers"/>
    <n v="22.428571428571427"/>
  </r>
  <r>
    <n v="21"/>
    <s v="AWD-VOK-Panneland-Zuid"/>
    <d v="2013-06-07T13:40:00"/>
    <n v="1"/>
    <x v="10"/>
    <s v="Libellula quadrimaculata"/>
    <n v="21"/>
    <s v="AWD"/>
    <x v="3"/>
    <n v="6"/>
    <s v="Korenbouten"/>
    <n v="22.428571428571427"/>
  </r>
  <r>
    <n v="21"/>
    <s v="AWD-VOK-Panneland-Zuid"/>
    <d v="2013-06-14T14:35:00"/>
    <n v="1"/>
    <x v="1"/>
    <s v="Ischnura elegans"/>
    <n v="2"/>
    <s v="AWD"/>
    <x v="3"/>
    <n v="6"/>
    <s v="Waterjuffer"/>
    <n v="23.428571428571427"/>
  </r>
  <r>
    <n v="21"/>
    <s v="AWD-VOK-Panneland-Zuid"/>
    <d v="2013-06-14T14:35:00"/>
    <n v="1"/>
    <x v="6"/>
    <s v="Coenagrion puella"/>
    <n v="60"/>
    <s v="AWD"/>
    <x v="3"/>
    <n v="6"/>
    <s v="Waterjuffer"/>
    <n v="23.428571428571427"/>
  </r>
  <r>
    <n v="21"/>
    <s v="AWD-VOK-Panneland-Zuid"/>
    <d v="2013-06-14T14:35:00"/>
    <n v="1"/>
    <x v="10"/>
    <s v="Libellula quadrimaculata"/>
    <n v="1"/>
    <s v="AWD"/>
    <x v="3"/>
    <n v="6"/>
    <s v="Korenbouten"/>
    <n v="23.428571428571427"/>
  </r>
  <r>
    <n v="21"/>
    <s v="AWD-VOK-Panneland-Zuid"/>
    <d v="2013-07-02T11:10:00"/>
    <n v="1"/>
    <x v="1"/>
    <s v="Ischnura elegans"/>
    <n v="12"/>
    <s v="AWD"/>
    <x v="3"/>
    <n v="7"/>
    <s v="Waterjuffer"/>
    <n v="26"/>
  </r>
  <r>
    <n v="21"/>
    <s v="AWD-VOK-Panneland-Zuid"/>
    <d v="2013-07-02T11:10:00"/>
    <n v="1"/>
    <x v="6"/>
    <s v="Coenagrion puella"/>
    <n v="47"/>
    <s v="AWD"/>
    <x v="3"/>
    <n v="7"/>
    <s v="Waterjuffer"/>
    <n v="26"/>
  </r>
  <r>
    <n v="21"/>
    <s v="AWD-VOK-Panneland-Zuid"/>
    <d v="2013-07-02T11:10:00"/>
    <n v="1"/>
    <x v="26"/>
    <s v="Erythromma najas"/>
    <n v="4"/>
    <s v="AWD"/>
    <x v="3"/>
    <n v="7"/>
    <s v="Waterjuffer"/>
    <n v="26"/>
  </r>
  <r>
    <n v="21"/>
    <s v="AWD-VOK-Panneland-Zuid"/>
    <d v="2013-07-02T11:10:00"/>
    <n v="1"/>
    <x v="7"/>
    <s v="Brachytron pratense"/>
    <n v="3"/>
    <s v="AWD"/>
    <x v="3"/>
    <n v="7"/>
    <s v="Glazenmakers"/>
    <n v="26"/>
  </r>
  <r>
    <n v="21"/>
    <s v="AWD-VOK-Panneland-Zuid"/>
    <d v="2013-07-02T11:10:00"/>
    <n v="1"/>
    <x v="8"/>
    <s v="Aeshna isoceles"/>
    <n v="3"/>
    <s v="AWD"/>
    <x v="3"/>
    <n v="7"/>
    <s v="Glazenmakers"/>
    <n v="26"/>
  </r>
  <r>
    <n v="21"/>
    <s v="AWD-VOK-Panneland-Zuid"/>
    <d v="2013-07-02T11:10:00"/>
    <n v="1"/>
    <x v="9"/>
    <s v="Anax imperator"/>
    <n v="2"/>
    <s v="AWD"/>
    <x v="3"/>
    <n v="7"/>
    <s v="Glazenmakers"/>
    <n v="26"/>
  </r>
  <r>
    <n v="21"/>
    <s v="AWD-VOK-Panneland-Zuid"/>
    <d v="2013-07-02T11:10:00"/>
    <n v="1"/>
    <x v="10"/>
    <s v="Libellula quadrimaculata"/>
    <n v="5"/>
    <s v="AWD"/>
    <x v="3"/>
    <n v="7"/>
    <s v="Korenbouten"/>
    <n v="26"/>
  </r>
  <r>
    <n v="21"/>
    <s v="AWD-VOK-Panneland-Zuid"/>
    <d v="2013-07-02T11:10:00"/>
    <n v="1"/>
    <x v="5"/>
    <s v="Orthetrum cancellatum"/>
    <n v="2"/>
    <s v="AWD"/>
    <x v="3"/>
    <n v="7"/>
    <s v="Korenbouten"/>
    <n v="26"/>
  </r>
  <r>
    <n v="21"/>
    <s v="AWD-VOK-Panneland-Zuid"/>
    <d v="2013-07-09T14:45:00"/>
    <n v="1"/>
    <x v="9"/>
    <s v="Anax imperator"/>
    <n v="1"/>
    <s v="AWD"/>
    <x v="3"/>
    <n v="7"/>
    <s v="Glazenmakers"/>
    <n v="27"/>
  </r>
  <r>
    <n v="21"/>
    <s v="AWD-VOK-Panneland-Zuid"/>
    <d v="2013-07-09T14:45:00"/>
    <n v="1"/>
    <x v="1"/>
    <s v="Ischnura elegans"/>
    <n v="3"/>
    <s v="AWD"/>
    <x v="3"/>
    <n v="7"/>
    <s v="Waterjuffer"/>
    <n v="27"/>
  </r>
  <r>
    <n v="21"/>
    <s v="AWD-VOK-Panneland-Zuid"/>
    <d v="2013-07-09T14:45:00"/>
    <n v="1"/>
    <x v="6"/>
    <s v="Coenagrion puella"/>
    <n v="115"/>
    <s v="AWD"/>
    <x v="3"/>
    <n v="7"/>
    <s v="Waterjuffer"/>
    <n v="27"/>
  </r>
  <r>
    <n v="21"/>
    <s v="AWD-VOK-Panneland-Zuid"/>
    <d v="2013-07-09T14:45:00"/>
    <n v="1"/>
    <x v="26"/>
    <s v="Erythromma najas"/>
    <n v="2"/>
    <s v="AWD"/>
    <x v="3"/>
    <n v="7"/>
    <s v="Waterjuffer"/>
    <n v="27"/>
  </r>
  <r>
    <n v="21"/>
    <s v="AWD-VOK-Panneland-Zuid"/>
    <d v="2013-07-09T14:45:00"/>
    <n v="1"/>
    <x v="8"/>
    <s v="Aeshna isoceles"/>
    <n v="6"/>
    <s v="AWD"/>
    <x v="3"/>
    <n v="7"/>
    <s v="Glazenmakers"/>
    <n v="27"/>
  </r>
  <r>
    <n v="21"/>
    <s v="AWD-VOK-Panneland-Zuid"/>
    <d v="2013-07-09T14:45:00"/>
    <n v="1"/>
    <x v="10"/>
    <s v="Libellula quadrimaculata"/>
    <n v="9"/>
    <s v="AWD"/>
    <x v="3"/>
    <n v="7"/>
    <s v="Korenbouten"/>
    <n v="27"/>
  </r>
  <r>
    <n v="21"/>
    <s v="AWD-VOK-Panneland-Zuid"/>
    <d v="2013-07-31T13:30:00"/>
    <n v="1"/>
    <x v="13"/>
    <s v="Chalcolestes viridis"/>
    <n v="1"/>
    <s v="AWD"/>
    <x v="3"/>
    <n v="7"/>
    <s v="Pantserjuffers"/>
    <n v="30.142857142857142"/>
  </r>
  <r>
    <n v="21"/>
    <s v="AWD-VOK-Panneland-Zuid"/>
    <d v="2013-07-31T13:30:00"/>
    <n v="1"/>
    <x v="9"/>
    <s v="Anax imperator"/>
    <n v="1"/>
    <s v="AWD"/>
    <x v="3"/>
    <n v="7"/>
    <s v="Glazenmakers"/>
    <n v="30.142857142857142"/>
  </r>
  <r>
    <n v="21"/>
    <s v="AWD-VOK-Panneland-Zuid"/>
    <d v="2013-07-31T13:30:00"/>
    <n v="1"/>
    <x v="1"/>
    <s v="Ischnura elegans"/>
    <n v="21"/>
    <s v="AWD"/>
    <x v="3"/>
    <n v="7"/>
    <s v="Waterjuffer"/>
    <n v="30.142857142857142"/>
  </r>
  <r>
    <n v="21"/>
    <s v="AWD-VOK-Panneland-Zuid"/>
    <d v="2013-07-31T13:30:00"/>
    <n v="1"/>
    <x v="3"/>
    <s v="Enallagma cyathigerum"/>
    <n v="10"/>
    <s v="AWD"/>
    <x v="3"/>
    <n v="7"/>
    <s v="Waterjuffer"/>
    <n v="30.142857142857142"/>
  </r>
  <r>
    <n v="21"/>
    <s v="AWD-VOK-Panneland-Zuid"/>
    <d v="2013-07-31T13:30:00"/>
    <n v="1"/>
    <x v="6"/>
    <s v="Coenagrion puella"/>
    <n v="28"/>
    <s v="AWD"/>
    <x v="3"/>
    <n v="7"/>
    <s v="Waterjuffer"/>
    <n v="30.142857142857142"/>
  </r>
  <r>
    <n v="21"/>
    <s v="AWD-VOK-Panneland-Zuid"/>
    <d v="2013-07-31T13:30:00"/>
    <n v="1"/>
    <x v="30"/>
    <s v="Erythromma viridulum"/>
    <n v="49"/>
    <s v="AWD"/>
    <x v="3"/>
    <n v="7"/>
    <s v="Waterjuffer"/>
    <n v="30.142857142857142"/>
  </r>
  <r>
    <n v="21"/>
    <s v="AWD-VOK-Panneland-Zuid"/>
    <d v="2013-07-31T13:30:00"/>
    <n v="1"/>
    <x v="27"/>
    <s v="Aeshna cyanea"/>
    <n v="2"/>
    <s v="AWD"/>
    <x v="3"/>
    <n v="7"/>
    <s v="Glazenmakers"/>
    <n v="30.142857142857142"/>
  </r>
  <r>
    <n v="21"/>
    <s v="AWD-VOK-Panneland-Zuid"/>
    <d v="2013-07-31T13:30:00"/>
    <n v="1"/>
    <x v="17"/>
    <s v="Sympetrum vulgatum"/>
    <n v="6"/>
    <s v="AWD"/>
    <x v="3"/>
    <n v="7"/>
    <s v="Korenbouten"/>
    <n v="30.142857142857142"/>
  </r>
  <r>
    <n v="21"/>
    <s v="AWD-VOK-Panneland-Zuid"/>
    <d v="2013-08-14T11:50:00"/>
    <n v="1"/>
    <x v="13"/>
    <s v="Chalcolestes viridis"/>
    <n v="2"/>
    <s v="AWD"/>
    <x v="3"/>
    <n v="8"/>
    <s v="Pantserjuffers"/>
    <n v="32.142857142857146"/>
  </r>
  <r>
    <n v="21"/>
    <s v="AWD-VOK-Panneland-Zuid"/>
    <d v="2013-08-14T11:50:00"/>
    <n v="1"/>
    <x v="6"/>
    <s v="Coenagrion puella"/>
    <n v="1"/>
    <s v="AWD"/>
    <x v="3"/>
    <n v="8"/>
    <s v="Waterjuffer"/>
    <n v="32.142857142857146"/>
  </r>
  <r>
    <n v="21"/>
    <s v="AWD-VOK-Panneland-Zuid"/>
    <d v="2013-08-14T11:50:00"/>
    <n v="1"/>
    <x v="26"/>
    <s v="Erythromma najas"/>
    <n v="1"/>
    <s v="AWD"/>
    <x v="3"/>
    <n v="8"/>
    <s v="Waterjuffer"/>
    <n v="32.142857142857146"/>
  </r>
  <r>
    <n v="21"/>
    <s v="AWD-VOK-Panneland-Zuid"/>
    <d v="2013-08-14T11:50:00"/>
    <n v="1"/>
    <x v="1"/>
    <s v="Ischnura elegans"/>
    <n v="11"/>
    <s v="AWD"/>
    <x v="3"/>
    <n v="8"/>
    <s v="Waterjuffer"/>
    <n v="32.142857142857146"/>
  </r>
  <r>
    <n v="21"/>
    <s v="AWD-VOK-Panneland-Zuid"/>
    <d v="2013-08-14T11:50:00"/>
    <n v="1"/>
    <x v="3"/>
    <s v="Enallagma cyathigerum"/>
    <n v="11"/>
    <s v="AWD"/>
    <x v="3"/>
    <n v="8"/>
    <s v="Waterjuffer"/>
    <n v="32.142857142857146"/>
  </r>
  <r>
    <n v="21"/>
    <s v="AWD-VOK-Panneland-Zuid"/>
    <d v="2013-08-14T11:50:00"/>
    <n v="1"/>
    <x v="30"/>
    <s v="Erythromma viridulum"/>
    <n v="45"/>
    <s v="AWD"/>
    <x v="3"/>
    <n v="8"/>
    <s v="Waterjuffer"/>
    <n v="32.142857142857146"/>
  </r>
  <r>
    <n v="21"/>
    <s v="AWD-VOK-Panneland-Zuid"/>
    <d v="2013-08-14T11:50:00"/>
    <n v="1"/>
    <x v="14"/>
    <s v="Aeshna mixta"/>
    <n v="14"/>
    <s v="AWD"/>
    <x v="3"/>
    <n v="8"/>
    <s v="Glazenmakers"/>
    <n v="32.142857142857146"/>
  </r>
  <r>
    <n v="21"/>
    <s v="AWD-VOK-Panneland-Zuid"/>
    <d v="2013-08-14T11:50:00"/>
    <n v="1"/>
    <x v="17"/>
    <s v="Sympetrum vulgatum"/>
    <n v="55"/>
    <s v="AWD"/>
    <x v="3"/>
    <n v="8"/>
    <s v="Korenbouten"/>
    <n v="32.142857142857146"/>
  </r>
  <r>
    <n v="21"/>
    <s v="AWD-VOK-Panneland-Zuid"/>
    <d v="2013-08-23T11:30:00"/>
    <n v="1"/>
    <x v="3"/>
    <s v="Enallagma cyathigerum"/>
    <n v="2"/>
    <s v="AWD"/>
    <x v="3"/>
    <n v="8"/>
    <s v="Waterjuffer"/>
    <n v="33.428571428571431"/>
  </r>
  <r>
    <n v="21"/>
    <s v="AWD-VOK-Panneland-Zuid"/>
    <d v="2013-08-23T11:30:00"/>
    <n v="1"/>
    <x v="11"/>
    <s v="Lestes sponsa"/>
    <n v="1"/>
    <s v="AWD"/>
    <x v="3"/>
    <n v="8"/>
    <s v="Pantserjuffers"/>
    <n v="33.428571428571431"/>
  </r>
  <r>
    <n v="21"/>
    <s v="AWD-VOK-Panneland-Zuid"/>
    <d v="2013-08-23T11:30:00"/>
    <n v="1"/>
    <x v="13"/>
    <s v="Chalcolestes viridis"/>
    <n v="5"/>
    <s v="AWD"/>
    <x v="3"/>
    <n v="8"/>
    <s v="Pantserjuffers"/>
    <n v="33.428571428571431"/>
  </r>
  <r>
    <n v="21"/>
    <s v="AWD-VOK-Panneland-Zuid"/>
    <d v="2013-08-23T11:30:00"/>
    <n v="1"/>
    <x v="1"/>
    <s v="Ischnura elegans"/>
    <n v="20"/>
    <s v="AWD"/>
    <x v="3"/>
    <n v="8"/>
    <s v="Waterjuffer"/>
    <n v="33.428571428571431"/>
  </r>
  <r>
    <n v="21"/>
    <s v="AWD-VOK-Panneland-Zuid"/>
    <d v="2013-08-23T11:30:00"/>
    <n v="1"/>
    <x v="30"/>
    <s v="Erythromma viridulum"/>
    <n v="25"/>
    <s v="AWD"/>
    <x v="3"/>
    <n v="8"/>
    <s v="Waterjuffer"/>
    <n v="33.428571428571431"/>
  </r>
  <r>
    <n v="21"/>
    <s v="AWD-VOK-Panneland-Zuid"/>
    <d v="2013-08-23T11:30:00"/>
    <n v="1"/>
    <x v="27"/>
    <s v="Aeshna cyanea"/>
    <n v="4"/>
    <s v="AWD"/>
    <x v="3"/>
    <n v="8"/>
    <s v="Glazenmakers"/>
    <n v="33.428571428571431"/>
  </r>
  <r>
    <n v="21"/>
    <s v="AWD-VOK-Panneland-Zuid"/>
    <d v="2013-08-23T11:30:00"/>
    <n v="1"/>
    <x v="17"/>
    <s v="Sympetrum vulgatum"/>
    <n v="80"/>
    <s v="AWD"/>
    <x v="3"/>
    <n v="8"/>
    <s v="Korenbouten"/>
    <n v="33.428571428571431"/>
  </r>
  <r>
    <n v="21"/>
    <s v="AWD-VOK-Panneland-Zuid"/>
    <d v="2013-09-04T14:15:00"/>
    <n v="1"/>
    <x v="16"/>
    <s v="Sympetrum sanguineum"/>
    <n v="4"/>
    <s v="AWD"/>
    <x v="3"/>
    <n v="9"/>
    <s v="Korenbouten"/>
    <n v="35.142857142857146"/>
  </r>
  <r>
    <n v="21"/>
    <s v="AWD-VOK-Panneland-Zuid"/>
    <d v="2013-09-04T14:15:00"/>
    <n v="1"/>
    <x v="13"/>
    <s v="Chalcolestes viridis"/>
    <n v="28"/>
    <s v="AWD"/>
    <x v="3"/>
    <n v="9"/>
    <s v="Pantserjuffers"/>
    <n v="35.142857142857146"/>
  </r>
  <r>
    <n v="21"/>
    <s v="AWD-VOK-Panneland-Zuid"/>
    <d v="2013-09-04T14:15:00"/>
    <n v="1"/>
    <x v="1"/>
    <s v="Ischnura elegans"/>
    <n v="3"/>
    <s v="AWD"/>
    <x v="3"/>
    <n v="9"/>
    <s v="Waterjuffer"/>
    <n v="35.142857142857146"/>
  </r>
  <r>
    <n v="21"/>
    <s v="AWD-VOK-Panneland-Zuid"/>
    <d v="2013-09-04T14:15:00"/>
    <n v="1"/>
    <x v="30"/>
    <s v="Erythromma viridulum"/>
    <n v="17"/>
    <s v="AWD"/>
    <x v="3"/>
    <n v="9"/>
    <s v="Waterjuffer"/>
    <n v="35.142857142857146"/>
  </r>
  <r>
    <n v="21"/>
    <s v="AWD-VOK-Panneland-Zuid"/>
    <d v="2013-09-04T14:15:00"/>
    <n v="1"/>
    <x v="27"/>
    <s v="Aeshna cyanea"/>
    <n v="3"/>
    <s v="AWD"/>
    <x v="3"/>
    <n v="9"/>
    <s v="Glazenmakers"/>
    <n v="35.142857142857146"/>
  </r>
  <r>
    <n v="21"/>
    <s v="AWD-VOK-Panneland-Zuid"/>
    <d v="2013-09-04T14:15:00"/>
    <n v="1"/>
    <x v="17"/>
    <s v="Sympetrum vulgatum"/>
    <n v="10"/>
    <s v="AWD"/>
    <x v="3"/>
    <n v="9"/>
    <s v="Korenbouten"/>
    <n v="35.142857142857146"/>
  </r>
  <r>
    <n v="21"/>
    <s v="AWD-VOK-Panneland-Zuid"/>
    <d v="2013-09-04T14:15:00"/>
    <n v="1"/>
    <x v="15"/>
    <s v="Sympetrum danae"/>
    <n v="1"/>
    <s v="AWD"/>
    <x v="3"/>
    <n v="9"/>
    <s v="Korenbouten"/>
    <n v="35.142857142857146"/>
  </r>
  <r>
    <n v="21"/>
    <s v="AWD-VOK-Panneland-Zuid"/>
    <d v="2013-09-27T12:45:00"/>
    <n v="1"/>
    <x v="0"/>
    <s v="Sympecma fusca"/>
    <n v="1"/>
    <s v="AWD"/>
    <x v="3"/>
    <n v="9"/>
    <s v="Pantserjuffers"/>
    <n v="38.428571428571431"/>
  </r>
  <r>
    <n v="21"/>
    <s v="AWD-VOK-Panneland-Zuid"/>
    <d v="2013-09-27T12:45:00"/>
    <n v="1"/>
    <x v="14"/>
    <s v="Aeshna mixta"/>
    <n v="3"/>
    <s v="AWD"/>
    <x v="3"/>
    <n v="9"/>
    <s v="Glazenmakers"/>
    <n v="38.428571428571431"/>
  </r>
  <r>
    <n v="21"/>
    <s v="AWD-VOK-Panneland-Zuid"/>
    <d v="2013-09-27T12:45:00"/>
    <n v="1"/>
    <x v="16"/>
    <s v="Sympetrum sanguineum"/>
    <n v="15"/>
    <s v="AWD"/>
    <x v="3"/>
    <n v="9"/>
    <s v="Korenbouten"/>
    <n v="38.428571428571431"/>
  </r>
  <r>
    <n v="21"/>
    <s v="AWD-VOK-Panneland-Zuid"/>
    <d v="2013-09-27T12:45:00"/>
    <n v="1"/>
    <x v="13"/>
    <s v="Chalcolestes viridis"/>
    <n v="17"/>
    <s v="AWD"/>
    <x v="3"/>
    <n v="9"/>
    <s v="Pantserjuffers"/>
    <n v="38.428571428571431"/>
  </r>
  <r>
    <n v="21"/>
    <s v="AWD-VOK-Panneland-Zuid"/>
    <d v="2013-09-27T12:45:00"/>
    <n v="1"/>
    <x v="12"/>
    <s v="Sympetrum striolatum"/>
    <n v="2"/>
    <s v="AWD"/>
    <x v="3"/>
    <n v="9"/>
    <s v="Korenbouten"/>
    <n v="38.428571428571431"/>
  </r>
  <r>
    <n v="21"/>
    <s v="AWD-VOK-Panneland-Zuid"/>
    <d v="2013-09-27T12:45:00"/>
    <n v="1"/>
    <x v="17"/>
    <s v="Sympetrum vulgatum"/>
    <n v="44"/>
    <s v="AWD"/>
    <x v="3"/>
    <n v="9"/>
    <s v="Korenbouten"/>
    <n v="38.428571428571431"/>
  </r>
  <r>
    <n v="21"/>
    <s v="AWD-VOK-Panneland-Zuid"/>
    <d v="2014-05-16T14:20:00"/>
    <n v="1"/>
    <x v="1"/>
    <s v="Ischnura elegans"/>
    <n v="4"/>
    <s v="AWD"/>
    <x v="4"/>
    <n v="5"/>
    <s v="Waterjuffer"/>
    <n v="19.285714285714285"/>
  </r>
  <r>
    <n v="21"/>
    <s v="AWD-VOK-Panneland-Zuid"/>
    <d v="2014-05-16T14:20:00"/>
    <n v="1"/>
    <x v="2"/>
    <s v="Pyrrhosoma nymphula"/>
    <n v="18"/>
    <s v="AWD"/>
    <x v="4"/>
    <n v="5"/>
    <s v="Waterjuffer"/>
    <n v="19.285714285714285"/>
  </r>
  <r>
    <n v="21"/>
    <s v="AWD-VOK-Panneland-Zuid"/>
    <d v="2014-05-16T14:20:00"/>
    <n v="1"/>
    <x v="6"/>
    <s v="Coenagrion puella"/>
    <n v="38"/>
    <s v="AWD"/>
    <x v="4"/>
    <n v="5"/>
    <s v="Waterjuffer"/>
    <n v="19.285714285714285"/>
  </r>
  <r>
    <n v="21"/>
    <s v="AWD-VOK-Panneland-Zuid"/>
    <d v="2014-05-16T14:20:00"/>
    <n v="1"/>
    <x v="7"/>
    <s v="Brachytron pratense"/>
    <n v="6"/>
    <s v="AWD"/>
    <x v="4"/>
    <n v="5"/>
    <s v="Glazenmakers"/>
    <n v="19.285714285714285"/>
  </r>
  <r>
    <n v="21"/>
    <s v="AWD-VOK-Panneland-Zuid"/>
    <d v="2014-05-16T14:20:00"/>
    <n v="1"/>
    <x v="10"/>
    <s v="Libellula quadrimaculata"/>
    <n v="5"/>
    <s v="AWD"/>
    <x v="4"/>
    <n v="5"/>
    <s v="Korenbouten"/>
    <n v="19.285714285714285"/>
  </r>
  <r>
    <n v="21"/>
    <s v="AWD-VOK-Panneland-Zuid"/>
    <d v="2014-05-23T13:00:00"/>
    <n v="1"/>
    <x v="0"/>
    <s v="Sympecma fusca"/>
    <n v="2"/>
    <s v="AWD"/>
    <x v="4"/>
    <n v="5"/>
    <s v="Pantserjuffers"/>
    <n v="20.285714285714285"/>
  </r>
  <r>
    <n v="21"/>
    <s v="AWD-VOK-Panneland-Zuid"/>
    <d v="2014-05-23T13:00:00"/>
    <n v="1"/>
    <x v="26"/>
    <s v="Erythromma najas"/>
    <n v="3"/>
    <s v="AWD"/>
    <x v="4"/>
    <n v="5"/>
    <s v="Waterjuffer"/>
    <n v="20.285714285714285"/>
  </r>
  <r>
    <n v="21"/>
    <s v="AWD-VOK-Panneland-Zuid"/>
    <d v="2014-05-23T13:00:00"/>
    <n v="1"/>
    <x v="5"/>
    <s v="Orthetrum cancellatum"/>
    <n v="1"/>
    <s v="AWD"/>
    <x v="4"/>
    <n v="5"/>
    <s v="Korenbouten"/>
    <n v="20.285714285714285"/>
  </r>
  <r>
    <n v="21"/>
    <s v="AWD-VOK-Panneland-Zuid"/>
    <d v="2014-05-23T13:00:00"/>
    <n v="1"/>
    <x v="1"/>
    <s v="Ischnura elegans"/>
    <n v="4"/>
    <s v="AWD"/>
    <x v="4"/>
    <n v="5"/>
    <s v="Waterjuffer"/>
    <n v="20.285714285714285"/>
  </r>
  <r>
    <n v="21"/>
    <s v="AWD-VOK-Panneland-Zuid"/>
    <d v="2014-05-23T13:00:00"/>
    <n v="1"/>
    <x v="6"/>
    <s v="Coenagrion puella"/>
    <n v="38"/>
    <s v="AWD"/>
    <x v="4"/>
    <n v="5"/>
    <s v="Waterjuffer"/>
    <n v="20.285714285714285"/>
  </r>
  <r>
    <n v="21"/>
    <s v="AWD-VOK-Panneland-Zuid"/>
    <d v="2014-05-23T13:00:00"/>
    <n v="1"/>
    <x v="4"/>
    <s v="Coenagrion pulchellum"/>
    <n v="3"/>
    <s v="AWD"/>
    <x v="4"/>
    <n v="5"/>
    <s v="Waterjuffer"/>
    <n v="20.285714285714285"/>
  </r>
  <r>
    <n v="21"/>
    <s v="AWD-VOK-Panneland-Zuid"/>
    <d v="2014-05-23T13:00:00"/>
    <n v="1"/>
    <x v="7"/>
    <s v="Brachytron pratense"/>
    <n v="9"/>
    <s v="AWD"/>
    <x v="4"/>
    <n v="5"/>
    <s v="Glazenmakers"/>
    <n v="20.285714285714285"/>
  </r>
  <r>
    <n v="21"/>
    <s v="AWD-VOK-Panneland-Zuid"/>
    <d v="2014-05-23T13:00:00"/>
    <n v="1"/>
    <x v="8"/>
    <s v="Aeshna isoceles"/>
    <n v="3"/>
    <s v="AWD"/>
    <x v="4"/>
    <n v="5"/>
    <s v="Glazenmakers"/>
    <n v="20.285714285714285"/>
  </r>
  <r>
    <n v="21"/>
    <s v="AWD-VOK-Panneland-Zuid"/>
    <d v="2014-05-23T13:00:00"/>
    <n v="1"/>
    <x v="9"/>
    <s v="Anax imperator"/>
    <n v="2"/>
    <s v="AWD"/>
    <x v="4"/>
    <n v="5"/>
    <s v="Glazenmakers"/>
    <n v="20.285714285714285"/>
  </r>
  <r>
    <n v="21"/>
    <s v="AWD-VOK-Panneland-Zuid"/>
    <d v="2014-05-23T13:00:00"/>
    <n v="1"/>
    <x v="10"/>
    <s v="Libellula quadrimaculata"/>
    <n v="11"/>
    <s v="AWD"/>
    <x v="4"/>
    <n v="5"/>
    <s v="Korenbouten"/>
    <n v="20.285714285714285"/>
  </r>
  <r>
    <n v="21"/>
    <s v="AWD-VOK-Panneland-Zuid"/>
    <d v="2014-05-23T13:00:00"/>
    <n v="1"/>
    <x v="18"/>
    <s v="Leucorrhinia rubicunda"/>
    <n v="3"/>
    <s v="AWD"/>
    <x v="4"/>
    <n v="5"/>
    <s v="Korenbouten"/>
    <n v="20.285714285714285"/>
  </r>
  <r>
    <n v="21"/>
    <s v="AWD-VOK-Panneland-Zuid"/>
    <d v="2014-05-23T13:00:00"/>
    <n v="1"/>
    <x v="24"/>
    <s v="Leucorrhinia pectoralis"/>
    <n v="1"/>
    <s v="AWD"/>
    <x v="4"/>
    <n v="5"/>
    <s v="Korenbouten"/>
    <n v="20.285714285714285"/>
  </r>
  <r>
    <n v="21"/>
    <s v="AWD-VOK-Panneland-Zuid"/>
    <d v="2014-06-06T14:25:00"/>
    <n v="1"/>
    <x v="1"/>
    <s v="Ischnura elegans"/>
    <n v="5"/>
    <s v="AWD"/>
    <x v="4"/>
    <n v="6"/>
    <s v="Waterjuffer"/>
    <n v="22.285714285714285"/>
  </r>
  <r>
    <n v="21"/>
    <s v="AWD-VOK-Panneland-Zuid"/>
    <d v="2014-06-06T14:25:00"/>
    <n v="1"/>
    <x v="2"/>
    <s v="Pyrrhosoma nymphula"/>
    <n v="8"/>
    <s v="AWD"/>
    <x v="4"/>
    <n v="6"/>
    <s v="Waterjuffer"/>
    <n v="22.285714285714285"/>
  </r>
  <r>
    <n v="21"/>
    <s v="AWD-VOK-Panneland-Zuid"/>
    <d v="2014-06-06T14:25:00"/>
    <n v="1"/>
    <x v="6"/>
    <s v="Coenagrion puella"/>
    <n v="117"/>
    <s v="AWD"/>
    <x v="4"/>
    <n v="6"/>
    <s v="Waterjuffer"/>
    <n v="22.285714285714285"/>
  </r>
  <r>
    <n v="21"/>
    <s v="AWD-VOK-Panneland-Zuid"/>
    <d v="2014-06-06T14:25:00"/>
    <n v="1"/>
    <x v="26"/>
    <s v="Erythromma najas"/>
    <n v="6"/>
    <s v="AWD"/>
    <x v="4"/>
    <n v="6"/>
    <s v="Waterjuffer"/>
    <n v="22.285714285714285"/>
  </r>
  <r>
    <n v="21"/>
    <s v="AWD-VOK-Panneland-Zuid"/>
    <d v="2014-06-06T14:25:00"/>
    <n v="1"/>
    <x v="7"/>
    <s v="Brachytron pratense"/>
    <n v="3"/>
    <s v="AWD"/>
    <x v="4"/>
    <n v="6"/>
    <s v="Glazenmakers"/>
    <n v="22.285714285714285"/>
  </r>
  <r>
    <n v="21"/>
    <s v="AWD-VOK-Panneland-Zuid"/>
    <d v="2014-06-06T14:25:00"/>
    <n v="1"/>
    <x v="8"/>
    <s v="Aeshna isoceles"/>
    <n v="3"/>
    <s v="AWD"/>
    <x v="4"/>
    <n v="6"/>
    <s v="Glazenmakers"/>
    <n v="22.285714285714285"/>
  </r>
  <r>
    <n v="21"/>
    <s v="AWD-VOK-Panneland-Zuid"/>
    <d v="2014-06-06T14:25:00"/>
    <n v="1"/>
    <x v="10"/>
    <s v="Libellula quadrimaculata"/>
    <n v="8"/>
    <s v="AWD"/>
    <x v="4"/>
    <n v="6"/>
    <s v="Korenbouten"/>
    <n v="22.285714285714285"/>
  </r>
  <r>
    <n v="21"/>
    <s v="AWD-VOK-Panneland-Zuid"/>
    <d v="2014-06-11T12:30:00"/>
    <n v="1"/>
    <x v="2"/>
    <s v="Pyrrhosoma nymphula"/>
    <n v="1"/>
    <s v="AWD"/>
    <x v="4"/>
    <n v="6"/>
    <s v="Waterjuffer"/>
    <n v="23"/>
  </r>
  <r>
    <n v="21"/>
    <s v="AWD-VOK-Panneland-Zuid"/>
    <d v="2014-06-11T12:30:00"/>
    <n v="1"/>
    <x v="4"/>
    <s v="Coenagrion pulchellum"/>
    <n v="1"/>
    <s v="AWD"/>
    <x v="4"/>
    <n v="6"/>
    <s v="Waterjuffer"/>
    <n v="23"/>
  </r>
  <r>
    <n v="21"/>
    <s v="AWD-VOK-Panneland-Zuid"/>
    <d v="2014-06-11T12:30:00"/>
    <n v="1"/>
    <x v="1"/>
    <s v="Ischnura elegans"/>
    <n v="5"/>
    <s v="AWD"/>
    <x v="4"/>
    <n v="6"/>
    <s v="Waterjuffer"/>
    <n v="23"/>
  </r>
  <r>
    <n v="21"/>
    <s v="AWD-VOK-Panneland-Zuid"/>
    <d v="2014-06-11T12:30:00"/>
    <n v="1"/>
    <x v="3"/>
    <s v="Enallagma cyathigerum"/>
    <n v="2"/>
    <s v="AWD"/>
    <x v="4"/>
    <n v="6"/>
    <s v="Waterjuffer"/>
    <n v="23"/>
  </r>
  <r>
    <n v="21"/>
    <s v="AWD-VOK-Panneland-Zuid"/>
    <d v="2014-06-11T12:30:00"/>
    <n v="1"/>
    <x v="6"/>
    <s v="Coenagrion puella"/>
    <n v="120"/>
    <s v="AWD"/>
    <x v="4"/>
    <n v="6"/>
    <s v="Waterjuffer"/>
    <n v="23"/>
  </r>
  <r>
    <n v="21"/>
    <s v="AWD-VOK-Panneland-Zuid"/>
    <d v="2014-06-11T12:30:00"/>
    <n v="1"/>
    <x v="26"/>
    <s v="Erythromma najas"/>
    <n v="3"/>
    <s v="AWD"/>
    <x v="4"/>
    <n v="6"/>
    <s v="Waterjuffer"/>
    <n v="23"/>
  </r>
  <r>
    <n v="21"/>
    <s v="AWD-VOK-Panneland-Zuid"/>
    <d v="2014-06-11T12:30:00"/>
    <n v="1"/>
    <x v="7"/>
    <s v="Brachytron pratense"/>
    <n v="1"/>
    <s v="AWD"/>
    <x v="4"/>
    <n v="6"/>
    <s v="Glazenmakers"/>
    <n v="23"/>
  </r>
  <r>
    <n v="21"/>
    <s v="AWD-VOK-Panneland-Zuid"/>
    <d v="2014-06-11T12:30:00"/>
    <n v="1"/>
    <x v="9"/>
    <s v="Anax imperator"/>
    <n v="1"/>
    <s v="AWD"/>
    <x v="4"/>
    <n v="6"/>
    <s v="Glazenmakers"/>
    <n v="23"/>
  </r>
  <r>
    <n v="21"/>
    <s v="AWD-VOK-Panneland-Zuid"/>
    <d v="2014-06-11T12:30:00"/>
    <n v="1"/>
    <x v="10"/>
    <s v="Libellula quadrimaculata"/>
    <n v="18"/>
    <s v="AWD"/>
    <x v="4"/>
    <n v="6"/>
    <s v="Korenbouten"/>
    <n v="23"/>
  </r>
  <r>
    <n v="21"/>
    <s v="AWD-VOK-Panneland-Zuid"/>
    <d v="2014-06-28T11:30:00"/>
    <n v="1"/>
    <x v="16"/>
    <s v="Sympetrum sanguineum"/>
    <n v="1"/>
    <s v="AWD"/>
    <x v="4"/>
    <n v="6"/>
    <s v="Korenbouten"/>
    <n v="25.428571428571427"/>
  </r>
  <r>
    <n v="21"/>
    <s v="AWD-VOK-Panneland-Zuid"/>
    <d v="2014-06-28T11:30:00"/>
    <n v="1"/>
    <x v="1"/>
    <s v="Ischnura elegans"/>
    <n v="19"/>
    <s v="AWD"/>
    <x v="4"/>
    <n v="6"/>
    <s v="Waterjuffer"/>
    <n v="25.428571428571427"/>
  </r>
  <r>
    <n v="21"/>
    <s v="AWD-VOK-Panneland-Zuid"/>
    <d v="2014-06-28T11:30:00"/>
    <n v="1"/>
    <x v="6"/>
    <s v="Coenagrion puella"/>
    <n v="106"/>
    <s v="AWD"/>
    <x v="4"/>
    <n v="6"/>
    <s v="Waterjuffer"/>
    <n v="25.428571428571427"/>
  </r>
  <r>
    <n v="21"/>
    <s v="AWD-VOK-Panneland-Zuid"/>
    <d v="2014-06-28T11:30:00"/>
    <n v="1"/>
    <x v="26"/>
    <s v="Erythromma najas"/>
    <n v="3"/>
    <s v="AWD"/>
    <x v="4"/>
    <n v="6"/>
    <s v="Waterjuffer"/>
    <n v="25.428571428571427"/>
  </r>
  <r>
    <n v="21"/>
    <s v="AWD-VOK-Panneland-Zuid"/>
    <d v="2014-06-28T11:30:00"/>
    <n v="1"/>
    <x v="23"/>
    <s v="Sympetrum striolatum/vulgatum"/>
    <n v="4"/>
    <s v="AWD"/>
    <x v="4"/>
    <n v="6"/>
    <s v="Korenbouten"/>
    <n v="25.428571428571427"/>
  </r>
  <r>
    <n v="21"/>
    <s v="AWD-VOK-Panneland-Zuid"/>
    <d v="2014-07-10T14:04:00"/>
    <n v="1"/>
    <x v="7"/>
    <s v="Brachytron pratense"/>
    <n v="1"/>
    <s v="AWD"/>
    <x v="4"/>
    <n v="7"/>
    <s v="Glazenmakers"/>
    <n v="27.142857142857142"/>
  </r>
  <r>
    <n v="21"/>
    <s v="AWD-VOK-Panneland-Zuid"/>
    <d v="2014-07-10T14:04:00"/>
    <n v="1"/>
    <x v="26"/>
    <s v="Erythromma najas"/>
    <n v="1"/>
    <s v="AWD"/>
    <x v="4"/>
    <n v="7"/>
    <s v="Waterjuffer"/>
    <n v="27.142857142857142"/>
  </r>
  <r>
    <n v="21"/>
    <s v="AWD-VOK-Panneland-Zuid"/>
    <d v="2014-07-10T14:04:00"/>
    <n v="1"/>
    <x v="6"/>
    <s v="Coenagrion puella"/>
    <n v="60"/>
    <s v="AWD"/>
    <x v="4"/>
    <n v="7"/>
    <s v="Waterjuffer"/>
    <n v="27.142857142857142"/>
  </r>
  <r>
    <n v="21"/>
    <s v="AWD-VOK-Panneland-Zuid"/>
    <d v="2014-07-10T14:04:00"/>
    <n v="1"/>
    <x v="9"/>
    <s v="Anax imperator"/>
    <n v="1"/>
    <s v="AWD"/>
    <x v="4"/>
    <n v="7"/>
    <s v="Glazenmakers"/>
    <n v="27.142857142857142"/>
  </r>
  <r>
    <n v="21"/>
    <s v="AWD-VOK-Panneland-Zuid"/>
    <d v="2014-07-10T14:04:00"/>
    <n v="1"/>
    <x v="1"/>
    <s v="Ischnura elegans"/>
    <n v="80"/>
    <s v="AWD"/>
    <x v="4"/>
    <n v="7"/>
    <s v="Waterjuffer"/>
    <n v="27.142857142857142"/>
  </r>
  <r>
    <n v="21"/>
    <s v="AWD-VOK-Panneland-Zuid"/>
    <d v="2014-07-10T14:04:00"/>
    <n v="1"/>
    <x v="10"/>
    <s v="Libellula quadrimaculata"/>
    <n v="1"/>
    <s v="AWD"/>
    <x v="4"/>
    <n v="7"/>
    <s v="Korenbouten"/>
    <n v="27.142857142857142"/>
  </r>
  <r>
    <n v="21"/>
    <s v="AWD-VOK-Panneland-Zuid"/>
    <d v="2014-07-10T14:04:00"/>
    <n v="1"/>
    <x v="2"/>
    <s v="Pyrrhosoma nymphula"/>
    <n v="1"/>
    <s v="AWD"/>
    <x v="4"/>
    <n v="7"/>
    <s v="Waterjuffer"/>
    <n v="27.142857142857142"/>
  </r>
  <r>
    <n v="21"/>
    <s v="AWD-VOK-Panneland-Zuid"/>
    <d v="2014-07-16T15:00:00"/>
    <n v="1"/>
    <x v="27"/>
    <s v="Aeshna cyanea"/>
    <n v="1"/>
    <s v="AWD"/>
    <x v="4"/>
    <n v="7"/>
    <s v="Glazenmakers"/>
    <n v="28"/>
  </r>
  <r>
    <n v="21"/>
    <s v="AWD-VOK-Panneland-Zuid"/>
    <d v="2014-07-16T15:00:00"/>
    <n v="1"/>
    <x v="9"/>
    <s v="Anax imperator"/>
    <n v="1"/>
    <s v="AWD"/>
    <x v="4"/>
    <n v="7"/>
    <s v="Glazenmakers"/>
    <n v="28"/>
  </r>
  <r>
    <n v="21"/>
    <s v="AWD-VOK-Panneland-Zuid"/>
    <d v="2014-07-16T15:00:00"/>
    <n v="1"/>
    <x v="1"/>
    <s v="Ischnura elegans"/>
    <n v="60"/>
    <s v="AWD"/>
    <x v="4"/>
    <n v="7"/>
    <s v="Waterjuffer"/>
    <n v="28"/>
  </r>
  <r>
    <n v="21"/>
    <s v="AWD-VOK-Panneland-Zuid"/>
    <d v="2014-07-16T15:00:00"/>
    <n v="1"/>
    <x v="6"/>
    <s v="Coenagrion puella"/>
    <n v="33"/>
    <s v="AWD"/>
    <x v="4"/>
    <n v="7"/>
    <s v="Waterjuffer"/>
    <n v="28"/>
  </r>
  <r>
    <n v="21"/>
    <s v="AWD-VOK-Panneland-Zuid"/>
    <d v="2014-07-16T15:00:00"/>
    <n v="1"/>
    <x v="26"/>
    <s v="Erythromma najas"/>
    <n v="9"/>
    <s v="AWD"/>
    <x v="4"/>
    <n v="7"/>
    <s v="Waterjuffer"/>
    <n v="28"/>
  </r>
  <r>
    <n v="21"/>
    <s v="AWD-VOK-Panneland-Zuid"/>
    <d v="2014-07-17T13:35:00"/>
    <n v="1"/>
    <x v="13"/>
    <s v="Chalcolestes viridis"/>
    <n v="1"/>
    <s v="AWD"/>
    <x v="4"/>
    <n v="7"/>
    <s v="Pantserjuffers"/>
    <n v="28.142857142857142"/>
  </r>
  <r>
    <n v="21"/>
    <s v="AWD-VOK-Panneland-Zuid"/>
    <d v="2014-07-17T13:35:00"/>
    <n v="1"/>
    <x v="6"/>
    <s v="Coenagrion puella"/>
    <n v="82"/>
    <s v="AWD"/>
    <x v="4"/>
    <n v="7"/>
    <s v="Waterjuffer"/>
    <n v="28.142857142857142"/>
  </r>
  <r>
    <n v="21"/>
    <s v="AWD-VOK-Panneland-Zuid"/>
    <d v="2014-07-17T13:35:00"/>
    <n v="1"/>
    <x v="26"/>
    <s v="Erythromma najas"/>
    <n v="5"/>
    <s v="AWD"/>
    <x v="4"/>
    <n v="7"/>
    <s v="Waterjuffer"/>
    <n v="28.142857142857142"/>
  </r>
  <r>
    <n v="21"/>
    <s v="AWD-VOK-Panneland-Zuid"/>
    <d v="2014-07-17T13:35:00"/>
    <n v="1"/>
    <x v="1"/>
    <s v="Ischnura elegans"/>
    <n v="49"/>
    <s v="AWD"/>
    <x v="4"/>
    <n v="7"/>
    <s v="Waterjuffer"/>
    <n v="28.142857142857142"/>
  </r>
  <r>
    <n v="21"/>
    <s v="AWD-VOK-Panneland-Zuid"/>
    <d v="2014-07-23T11:35:00"/>
    <n v="1"/>
    <x v="13"/>
    <s v="Chalcolestes viridis"/>
    <n v="1"/>
    <s v="AWD"/>
    <x v="4"/>
    <n v="7"/>
    <s v="Pantserjuffers"/>
    <n v="29"/>
  </r>
  <r>
    <n v="21"/>
    <s v="AWD-VOK-Panneland-Zuid"/>
    <d v="2014-07-23T11:35:00"/>
    <n v="1"/>
    <x v="1"/>
    <s v="Ischnura elegans"/>
    <n v="52"/>
    <s v="AWD"/>
    <x v="4"/>
    <n v="7"/>
    <s v="Waterjuffer"/>
    <n v="29"/>
  </r>
  <r>
    <n v="21"/>
    <s v="AWD-VOK-Panneland-Zuid"/>
    <d v="2014-07-23T11:35:00"/>
    <n v="1"/>
    <x v="6"/>
    <s v="Coenagrion puella"/>
    <n v="29"/>
    <s v="AWD"/>
    <x v="4"/>
    <n v="7"/>
    <s v="Waterjuffer"/>
    <n v="29"/>
  </r>
  <r>
    <n v="21"/>
    <s v="AWD-VOK-Panneland-Zuid"/>
    <d v="2014-07-23T11:35:00"/>
    <n v="1"/>
    <x v="30"/>
    <s v="Erythromma viridulum"/>
    <n v="8"/>
    <s v="AWD"/>
    <x v="4"/>
    <n v="7"/>
    <s v="Waterjuffer"/>
    <n v="29"/>
  </r>
  <r>
    <n v="21"/>
    <s v="AWD-VOK-Panneland-Zuid"/>
    <d v="2014-07-23T11:35:00"/>
    <n v="1"/>
    <x v="14"/>
    <s v="Aeshna mixta"/>
    <n v="1"/>
    <s v="AWD"/>
    <x v="4"/>
    <n v="7"/>
    <s v="Glazenmakers"/>
    <n v="29"/>
  </r>
  <r>
    <n v="21"/>
    <s v="AWD-VOK-Panneland-Zuid"/>
    <d v="2014-07-23T11:35:00"/>
    <n v="1"/>
    <x v="17"/>
    <s v="Sympetrum vulgatum"/>
    <n v="4"/>
    <s v="AWD"/>
    <x v="4"/>
    <n v="7"/>
    <s v="Korenbouten"/>
    <n v="29"/>
  </r>
  <r>
    <n v="21"/>
    <s v="AWD-VOK-Panneland-Zuid"/>
    <d v="2014-07-23T11:35:00"/>
    <n v="1"/>
    <x v="9"/>
    <s v="Anax imperator"/>
    <n v="3"/>
    <s v="AWD"/>
    <x v="4"/>
    <n v="7"/>
    <s v="Glazenmakers"/>
    <n v="29"/>
  </r>
  <r>
    <n v="21"/>
    <s v="AWD-VOK-Panneland-Zuid"/>
    <d v="2014-08-06T12:10:00"/>
    <n v="1"/>
    <x v="3"/>
    <s v="Enallagma cyathigerum"/>
    <n v="1"/>
    <s v="AWD"/>
    <x v="4"/>
    <n v="8"/>
    <s v="Waterjuffer"/>
    <n v="31"/>
  </r>
  <r>
    <n v="21"/>
    <s v="AWD-VOK-Panneland-Zuid"/>
    <d v="2014-08-06T12:10:00"/>
    <n v="1"/>
    <x v="26"/>
    <s v="Erythromma najas"/>
    <n v="1"/>
    <s v="AWD"/>
    <x v="4"/>
    <n v="8"/>
    <s v="Waterjuffer"/>
    <n v="31"/>
  </r>
  <r>
    <n v="21"/>
    <s v="AWD-VOK-Panneland-Zuid"/>
    <d v="2014-08-06T12:10:00"/>
    <n v="1"/>
    <x v="1"/>
    <s v="Ischnura elegans"/>
    <n v="18"/>
    <s v="AWD"/>
    <x v="4"/>
    <n v="8"/>
    <s v="Waterjuffer"/>
    <n v="31"/>
  </r>
  <r>
    <n v="21"/>
    <s v="AWD-VOK-Panneland-Zuid"/>
    <d v="2014-08-06T12:10:00"/>
    <n v="1"/>
    <x v="6"/>
    <s v="Coenagrion puella"/>
    <n v="1"/>
    <s v="AWD"/>
    <x v="4"/>
    <n v="8"/>
    <s v="Waterjuffer"/>
    <n v="31"/>
  </r>
  <r>
    <n v="21"/>
    <s v="AWD-VOK-Panneland-Zuid"/>
    <d v="2014-08-27T14:40:00"/>
    <n v="1"/>
    <x v="16"/>
    <s v="Sympetrum sanguineum"/>
    <n v="1"/>
    <s v="AWD"/>
    <x v="4"/>
    <n v="8"/>
    <s v="Korenbouten"/>
    <n v="34"/>
  </r>
  <r>
    <n v="21"/>
    <s v="AWD-VOK-Panneland-Zuid"/>
    <d v="2014-08-27T14:40:00"/>
    <n v="1"/>
    <x v="11"/>
    <s v="Lestes sponsa"/>
    <n v="1"/>
    <s v="AWD"/>
    <x v="4"/>
    <n v="8"/>
    <s v="Pantserjuffers"/>
    <n v="34"/>
  </r>
  <r>
    <n v="21"/>
    <s v="AWD-VOK-Panneland-Zuid"/>
    <d v="2014-08-27T14:40:00"/>
    <n v="1"/>
    <x v="1"/>
    <s v="Ischnura elegans"/>
    <n v="14"/>
    <s v="AWD"/>
    <x v="4"/>
    <n v="8"/>
    <s v="Waterjuffer"/>
    <n v="34"/>
  </r>
  <r>
    <n v="21"/>
    <s v="AWD-VOK-Panneland-Zuid"/>
    <d v="2014-08-27T14:40:00"/>
    <n v="1"/>
    <x v="17"/>
    <s v="Sympetrum vulgatum"/>
    <n v="18"/>
    <s v="AWD"/>
    <x v="4"/>
    <n v="8"/>
    <s v="Korenbouten"/>
    <n v="34"/>
  </r>
  <r>
    <n v="21"/>
    <s v="AWD-VOK-Panneland-Zuid"/>
    <d v="2014-08-27T14:40:00"/>
    <n v="1"/>
    <x v="3"/>
    <s v="Enallagma cyathigerum"/>
    <n v="4"/>
    <s v="AWD"/>
    <x v="4"/>
    <n v="8"/>
    <s v="Waterjuffer"/>
    <n v="34"/>
  </r>
  <r>
    <n v="21"/>
    <s v="AWD-VOK-Panneland-Zuid"/>
    <d v="2014-08-27T14:40:00"/>
    <n v="1"/>
    <x v="13"/>
    <s v="Chalcolestes viridis"/>
    <n v="31"/>
    <s v="AWD"/>
    <x v="4"/>
    <n v="8"/>
    <s v="Pantserjuffers"/>
    <n v="34"/>
  </r>
  <r>
    <n v="21"/>
    <s v="AWD-VOK-Panneland-Zuid"/>
    <d v="2014-09-05T12:35:00"/>
    <n v="1"/>
    <x v="30"/>
    <s v="Erythromma viridulum"/>
    <n v="3"/>
    <s v="AWD"/>
    <x v="4"/>
    <n v="9"/>
    <s v="Waterjuffer"/>
    <n v="35.285714285714285"/>
  </r>
  <r>
    <n v="21"/>
    <s v="AWD-VOK-Panneland-Zuid"/>
    <d v="2014-09-05T12:35:00"/>
    <n v="1"/>
    <x v="17"/>
    <s v="Sympetrum vulgatum"/>
    <n v="4"/>
    <s v="AWD"/>
    <x v="4"/>
    <n v="9"/>
    <s v="Korenbouten"/>
    <n v="35.285714285714285"/>
  </r>
  <r>
    <n v="21"/>
    <s v="AWD-VOK-Panneland-Zuid"/>
    <d v="2014-09-12T11:45:00"/>
    <n v="1"/>
    <x v="12"/>
    <s v="Sympetrum striolatum"/>
    <n v="12"/>
    <s v="AWD"/>
    <x v="4"/>
    <n v="9"/>
    <s v="Korenbouten"/>
    <n v="36.285714285714285"/>
  </r>
  <r>
    <n v="21"/>
    <s v="AWD-VOK-Panneland-Zuid"/>
    <d v="2014-09-12T11:45:00"/>
    <n v="1"/>
    <x v="13"/>
    <s v="Chalcolestes viridis"/>
    <n v="18"/>
    <s v="AWD"/>
    <x v="4"/>
    <n v="9"/>
    <s v="Pantserjuffers"/>
    <n v="36.285714285714285"/>
  </r>
  <r>
    <n v="21"/>
    <s v="AWD-VOK-Panneland-Zuid"/>
    <d v="2014-09-12T11:45:00"/>
    <n v="1"/>
    <x v="1"/>
    <s v="Ischnura elegans"/>
    <n v="1"/>
    <s v="AWD"/>
    <x v="4"/>
    <n v="9"/>
    <s v="Waterjuffer"/>
    <n v="36.285714285714285"/>
  </r>
  <r>
    <n v="21"/>
    <s v="AWD-VOK-Panneland-Zuid"/>
    <d v="2014-09-12T11:45:00"/>
    <n v="1"/>
    <x v="30"/>
    <s v="Erythromma viridulum"/>
    <n v="1"/>
    <s v="AWD"/>
    <x v="4"/>
    <n v="9"/>
    <s v="Waterjuffer"/>
    <n v="36.285714285714285"/>
  </r>
  <r>
    <n v="21"/>
    <s v="AWD-VOK-Panneland-Zuid"/>
    <d v="2014-09-12T11:45:00"/>
    <n v="1"/>
    <x v="27"/>
    <s v="Aeshna cyanea"/>
    <n v="2"/>
    <s v="AWD"/>
    <x v="4"/>
    <n v="9"/>
    <s v="Glazenmakers"/>
    <n v="36.285714285714285"/>
  </r>
  <r>
    <n v="21"/>
    <s v="AWD-VOK-Panneland-Zuid"/>
    <d v="2014-09-12T11:45:00"/>
    <n v="1"/>
    <x v="23"/>
    <s v="Sympetrum striolatum/vulgatum"/>
    <n v="9"/>
    <s v="AWD"/>
    <x v="4"/>
    <n v="9"/>
    <s v="Korenbouten"/>
    <n v="36.285714285714285"/>
  </r>
  <r>
    <n v="21"/>
    <s v="AWD-VOK-Panneland-Zuid"/>
    <d v="2014-09-12T11:45:00"/>
    <n v="1"/>
    <x v="17"/>
    <s v="Sympetrum vulgatum"/>
    <n v="2"/>
    <s v="AWD"/>
    <x v="4"/>
    <n v="9"/>
    <s v="Korenbouten"/>
    <n v="36.285714285714285"/>
  </r>
  <r>
    <n v="21"/>
    <s v="AWD-VOK-Panneland-Zuid"/>
    <d v="2014-09-25T15:10:00"/>
    <n v="1"/>
    <x v="30"/>
    <s v="Erythromma viridulum"/>
    <n v="1"/>
    <s v="AWD"/>
    <x v="4"/>
    <n v="9"/>
    <s v="Waterjuffer"/>
    <n v="38.142857142857146"/>
  </r>
  <r>
    <n v="21"/>
    <s v="AWD-VOK-Panneland-Zuid"/>
    <d v="2014-09-25T15:10:00"/>
    <n v="1"/>
    <x v="27"/>
    <s v="Aeshna cyanea"/>
    <n v="3"/>
    <s v="AWD"/>
    <x v="4"/>
    <n v="9"/>
    <s v="Glazenmakers"/>
    <n v="38.142857142857146"/>
  </r>
  <r>
    <n v="21"/>
    <s v="AWD-VOK-Panneland-Zuid"/>
    <d v="2014-09-25T15:10:00"/>
    <n v="1"/>
    <x v="13"/>
    <s v="Chalcolestes viridis"/>
    <n v="23"/>
    <s v="AWD"/>
    <x v="4"/>
    <n v="9"/>
    <s v="Pantserjuffers"/>
    <n v="38.142857142857146"/>
  </r>
  <r>
    <n v="21"/>
    <s v="AWD-VOK-Panneland-Zuid"/>
    <d v="2014-09-25T15:10:00"/>
    <n v="1"/>
    <x v="14"/>
    <s v="Aeshna mixta"/>
    <n v="11"/>
    <s v="AWD"/>
    <x v="4"/>
    <n v="9"/>
    <s v="Glazenmakers"/>
    <n v="38.142857142857146"/>
  </r>
  <r>
    <n v="21"/>
    <s v="AWD-VOK-Panneland-Zuid"/>
    <d v="2014-09-25T15:10:00"/>
    <n v="1"/>
    <x v="17"/>
    <s v="Sympetrum vulgatum"/>
    <n v="7"/>
    <s v="AWD"/>
    <x v="4"/>
    <n v="9"/>
    <s v="Korenbouten"/>
    <n v="38.142857142857146"/>
  </r>
  <r>
    <n v="21"/>
    <s v="AWD-VOK-Panneland-Zuid"/>
    <d v="2015-05-11T13:30:00"/>
    <n v="1"/>
    <x v="3"/>
    <s v="Enallagma cyathigerum"/>
    <n v="1"/>
    <s v="AWD"/>
    <x v="5"/>
    <n v="5"/>
    <s v="Waterjuffer"/>
    <n v="18.571428571428573"/>
  </r>
  <r>
    <n v="21"/>
    <s v="AWD-VOK-Panneland-Zuid"/>
    <d v="2015-05-11T13:30:00"/>
    <n v="1"/>
    <x v="2"/>
    <s v="Pyrrhosoma nymphula"/>
    <n v="5"/>
    <s v="AWD"/>
    <x v="5"/>
    <n v="5"/>
    <s v="Waterjuffer"/>
    <n v="18.571428571428573"/>
  </r>
  <r>
    <n v="21"/>
    <s v="AWD-VOK-Panneland-Zuid"/>
    <d v="2015-05-22T14:10:00"/>
    <n v="1"/>
    <x v="2"/>
    <s v="Pyrrhosoma nymphula"/>
    <n v="14"/>
    <s v="AWD"/>
    <x v="5"/>
    <n v="5"/>
    <s v="Waterjuffer"/>
    <n v="20.142857142857142"/>
  </r>
  <r>
    <n v="21"/>
    <s v="AWD-VOK-Panneland-Zuid"/>
    <d v="2015-05-22T14:10:00"/>
    <n v="1"/>
    <x v="6"/>
    <s v="Coenagrion puella"/>
    <n v="26"/>
    <s v="AWD"/>
    <x v="5"/>
    <n v="5"/>
    <s v="Waterjuffer"/>
    <n v="20.142857142857142"/>
  </r>
  <r>
    <n v="21"/>
    <s v="AWD-VOK-Panneland-Zuid"/>
    <d v="2015-05-22T14:10:00"/>
    <n v="1"/>
    <x v="10"/>
    <s v="Libellula quadrimaculata"/>
    <n v="3"/>
    <s v="AWD"/>
    <x v="5"/>
    <n v="5"/>
    <s v="Korenbouten"/>
    <n v="20.142857142857142"/>
  </r>
  <r>
    <n v="21"/>
    <s v="AWD-VOK-Panneland-Zuid"/>
    <d v="2015-06-05T10:30:00"/>
    <n v="1"/>
    <x v="1"/>
    <s v="Ischnura elegans"/>
    <n v="1"/>
    <s v="AWD"/>
    <x v="5"/>
    <n v="6"/>
    <s v="Waterjuffer"/>
    <n v="22.142857142857142"/>
  </r>
  <r>
    <n v="21"/>
    <s v="AWD-VOK-Panneland-Zuid"/>
    <d v="2015-06-05T10:30:00"/>
    <n v="1"/>
    <x v="2"/>
    <s v="Pyrrhosoma nymphula"/>
    <n v="3"/>
    <s v="AWD"/>
    <x v="5"/>
    <n v="6"/>
    <s v="Waterjuffer"/>
    <n v="22.142857142857142"/>
  </r>
  <r>
    <n v="21"/>
    <s v="AWD-VOK-Panneland-Zuid"/>
    <d v="2015-06-05T10:30:00"/>
    <n v="1"/>
    <x v="6"/>
    <s v="Coenagrion puella"/>
    <n v="118"/>
    <s v="AWD"/>
    <x v="5"/>
    <n v="6"/>
    <s v="Waterjuffer"/>
    <n v="22.142857142857142"/>
  </r>
  <r>
    <n v="21"/>
    <s v="AWD-VOK-Panneland-Zuid"/>
    <d v="2015-06-05T10:30:00"/>
    <n v="1"/>
    <x v="4"/>
    <s v="Coenagrion pulchellum"/>
    <n v="1"/>
    <s v="AWD"/>
    <x v="5"/>
    <n v="6"/>
    <s v="Waterjuffer"/>
    <n v="22.142857142857142"/>
  </r>
  <r>
    <n v="21"/>
    <s v="AWD-VOK-Panneland-Zuid"/>
    <d v="2015-06-05T10:30:00"/>
    <n v="1"/>
    <x v="26"/>
    <s v="Erythromma najas"/>
    <n v="5"/>
    <s v="AWD"/>
    <x v="5"/>
    <n v="6"/>
    <s v="Waterjuffer"/>
    <n v="22.142857142857142"/>
  </r>
  <r>
    <n v="21"/>
    <s v="AWD-VOK-Panneland-Zuid"/>
    <d v="2015-06-05T10:30:00"/>
    <n v="1"/>
    <x v="7"/>
    <s v="Brachytron pratense"/>
    <n v="2"/>
    <s v="AWD"/>
    <x v="5"/>
    <n v="6"/>
    <s v="Glazenmakers"/>
    <n v="22.142857142857142"/>
  </r>
  <r>
    <n v="21"/>
    <s v="AWD-VOK-Panneland-Zuid"/>
    <d v="2015-06-05T10:30:00"/>
    <n v="1"/>
    <x v="10"/>
    <s v="Libellula quadrimaculata"/>
    <n v="53"/>
    <s v="AWD"/>
    <x v="5"/>
    <n v="6"/>
    <s v="Korenbouten"/>
    <n v="22.142857142857142"/>
  </r>
  <r>
    <n v="21"/>
    <s v="AWD-VOK-Panneland-Zuid"/>
    <d v="2015-06-17T13:05:00"/>
    <n v="1"/>
    <x v="6"/>
    <s v="Coenagrion puella"/>
    <n v="110"/>
    <s v="AWD"/>
    <x v="5"/>
    <n v="6"/>
    <s v="Waterjuffer"/>
    <n v="23.857142857142858"/>
  </r>
  <r>
    <n v="21"/>
    <s v="AWD-VOK-Panneland-Zuid"/>
    <d v="2015-06-17T13:05:00"/>
    <n v="1"/>
    <x v="5"/>
    <s v="Orthetrum cancellatum"/>
    <n v="4"/>
    <s v="AWD"/>
    <x v="5"/>
    <n v="6"/>
    <s v="Korenbouten"/>
    <n v="23.857142857142858"/>
  </r>
  <r>
    <n v="21"/>
    <s v="AWD-VOK-Panneland-Zuid"/>
    <d v="2015-06-17T13:05:00"/>
    <n v="1"/>
    <x v="9"/>
    <s v="Anax imperator"/>
    <n v="4"/>
    <s v="AWD"/>
    <x v="5"/>
    <n v="6"/>
    <s v="Glazenmakers"/>
    <n v="23.857142857142858"/>
  </r>
  <r>
    <n v="21"/>
    <s v="AWD-VOK-Panneland-Zuid"/>
    <d v="2015-06-17T13:05:00"/>
    <n v="1"/>
    <x v="10"/>
    <s v="Libellula quadrimaculata"/>
    <n v="17"/>
    <s v="AWD"/>
    <x v="5"/>
    <n v="6"/>
    <s v="Korenbouten"/>
    <n v="23.857142857142858"/>
  </r>
  <r>
    <n v="21"/>
    <s v="AWD-VOK-Panneland-Zuid"/>
    <d v="2015-07-01T10:45:00"/>
    <n v="1"/>
    <x v="0"/>
    <s v="Sympecma fusca"/>
    <n v="1"/>
    <s v="AWD"/>
    <x v="5"/>
    <n v="7"/>
    <s v="Pantserjuffers"/>
    <n v="25.857142857142858"/>
  </r>
  <r>
    <n v="21"/>
    <s v="AWD-VOK-Panneland-Zuid"/>
    <d v="2015-07-01T10:45:00"/>
    <n v="1"/>
    <x v="1"/>
    <s v="Ischnura elegans"/>
    <n v="10"/>
    <s v="AWD"/>
    <x v="5"/>
    <n v="7"/>
    <s v="Waterjuffer"/>
    <n v="25.857142857142858"/>
  </r>
  <r>
    <n v="21"/>
    <s v="AWD-VOK-Panneland-Zuid"/>
    <d v="2015-07-01T10:45:00"/>
    <n v="1"/>
    <x v="6"/>
    <s v="Coenagrion puella"/>
    <n v="265"/>
    <s v="AWD"/>
    <x v="5"/>
    <n v="7"/>
    <s v="Waterjuffer"/>
    <n v="25.857142857142858"/>
  </r>
  <r>
    <n v="21"/>
    <s v="AWD-VOK-Panneland-Zuid"/>
    <d v="2015-07-01T10:45:00"/>
    <n v="1"/>
    <x v="26"/>
    <s v="Erythromma najas"/>
    <n v="5"/>
    <s v="AWD"/>
    <x v="5"/>
    <n v="7"/>
    <s v="Waterjuffer"/>
    <n v="25.857142857142858"/>
  </r>
  <r>
    <n v="21"/>
    <s v="AWD-VOK-Panneland-Zuid"/>
    <d v="2015-07-01T10:45:00"/>
    <n v="1"/>
    <x v="9"/>
    <s v="Anax imperator"/>
    <n v="2"/>
    <s v="AWD"/>
    <x v="5"/>
    <n v="7"/>
    <s v="Glazenmakers"/>
    <n v="25.857142857142858"/>
  </r>
  <r>
    <n v="21"/>
    <s v="AWD-VOK-Panneland-Zuid"/>
    <d v="2015-07-01T10:45:00"/>
    <n v="1"/>
    <x v="10"/>
    <s v="Libellula quadrimaculata"/>
    <n v="11"/>
    <s v="AWD"/>
    <x v="5"/>
    <n v="7"/>
    <s v="Korenbouten"/>
    <n v="25.857142857142858"/>
  </r>
  <r>
    <n v="21"/>
    <s v="AWD-VOK-Panneland-Zuid"/>
    <d v="2015-07-01T10:45:00"/>
    <n v="1"/>
    <x v="5"/>
    <s v="Orthetrum cancellatum"/>
    <n v="1"/>
    <s v="AWD"/>
    <x v="5"/>
    <n v="7"/>
    <s v="Korenbouten"/>
    <n v="25.857142857142858"/>
  </r>
  <r>
    <n v="21"/>
    <s v="AWD-VOK-Panneland-Zuid"/>
    <d v="2015-07-17T11:20:00"/>
    <n v="1"/>
    <x v="3"/>
    <s v="Enallagma cyathigerum"/>
    <n v="3"/>
    <s v="AWD"/>
    <x v="5"/>
    <n v="7"/>
    <s v="Waterjuffer"/>
    <n v="28.142857142857142"/>
  </r>
  <r>
    <n v="21"/>
    <s v="AWD-VOK-Panneland-Zuid"/>
    <d v="2015-07-17T11:20:00"/>
    <n v="1"/>
    <x v="6"/>
    <s v="Coenagrion puella"/>
    <n v="63"/>
    <s v="AWD"/>
    <x v="5"/>
    <n v="7"/>
    <s v="Waterjuffer"/>
    <n v="28.142857142857142"/>
  </r>
  <r>
    <n v="21"/>
    <s v="AWD-VOK-Panneland-Zuid"/>
    <d v="2015-07-17T11:20:00"/>
    <n v="1"/>
    <x v="30"/>
    <s v="Erythromma viridulum"/>
    <n v="2"/>
    <s v="AWD"/>
    <x v="5"/>
    <n v="7"/>
    <s v="Waterjuffer"/>
    <n v="28.142857142857142"/>
  </r>
  <r>
    <n v="21"/>
    <s v="AWD-VOK-Panneland-Zuid"/>
    <d v="2015-07-17T11:20:00"/>
    <n v="1"/>
    <x v="9"/>
    <s v="Anax imperator"/>
    <n v="4"/>
    <s v="AWD"/>
    <x v="5"/>
    <n v="7"/>
    <s v="Glazenmakers"/>
    <n v="28.142857142857142"/>
  </r>
  <r>
    <n v="21"/>
    <s v="AWD-VOK-Panneland-Zuid"/>
    <d v="2015-07-17T11:20:00"/>
    <n v="1"/>
    <x v="1"/>
    <s v="Ischnura elegans"/>
    <n v="25"/>
    <s v="AWD"/>
    <x v="5"/>
    <n v="7"/>
    <s v="Waterjuffer"/>
    <n v="28.142857142857142"/>
  </r>
  <r>
    <n v="21"/>
    <s v="AWD-VOK-Panneland-Zuid"/>
    <d v="2015-07-31T12:40:00"/>
    <n v="1"/>
    <x v="30"/>
    <s v="Erythromma viridulum"/>
    <n v="5"/>
    <s v="AWD"/>
    <x v="5"/>
    <n v="7"/>
    <s v="Waterjuffer"/>
    <n v="30.142857142857142"/>
  </r>
  <r>
    <n v="21"/>
    <s v="AWD-VOK-Panneland-Zuid"/>
    <d v="2015-07-31T12:40:00"/>
    <n v="1"/>
    <x v="27"/>
    <s v="Aeshna cyanea"/>
    <n v="2"/>
    <s v="AWD"/>
    <x v="5"/>
    <n v="7"/>
    <s v="Glazenmakers"/>
    <n v="30.142857142857142"/>
  </r>
  <r>
    <n v="21"/>
    <s v="AWD-VOK-Panneland-Zuid"/>
    <d v="2015-07-31T12:40:00"/>
    <n v="1"/>
    <x v="14"/>
    <s v="Aeshna mixta"/>
    <n v="4"/>
    <s v="AWD"/>
    <x v="5"/>
    <n v="7"/>
    <s v="Glazenmakers"/>
    <n v="30.142857142857142"/>
  </r>
  <r>
    <n v="21"/>
    <s v="AWD-VOK-Panneland-Zuid"/>
    <d v="2015-07-31T12:40:00"/>
    <n v="1"/>
    <x v="16"/>
    <s v="Sympetrum sanguineum"/>
    <n v="1"/>
    <s v="AWD"/>
    <x v="5"/>
    <n v="7"/>
    <s v="Korenbouten"/>
    <n v="30.142857142857142"/>
  </r>
  <r>
    <n v="21"/>
    <s v="AWD-VOK-Panneland-Zuid"/>
    <d v="2015-07-31T12:40:00"/>
    <n v="1"/>
    <x v="1"/>
    <s v="Ischnura elegans"/>
    <n v="25"/>
    <s v="AWD"/>
    <x v="5"/>
    <n v="7"/>
    <s v="Waterjuffer"/>
    <n v="30.142857142857142"/>
  </r>
  <r>
    <n v="21"/>
    <s v="AWD-VOK-Panneland-Zuid"/>
    <d v="2015-07-31T12:40:00"/>
    <n v="1"/>
    <x v="6"/>
    <s v="Coenagrion puella"/>
    <n v="47"/>
    <s v="AWD"/>
    <x v="5"/>
    <n v="7"/>
    <s v="Waterjuffer"/>
    <n v="30.142857142857142"/>
  </r>
  <r>
    <n v="21"/>
    <s v="AWD-VOK-Panneland-Zuid"/>
    <d v="2015-07-31T12:40:00"/>
    <n v="1"/>
    <x v="26"/>
    <s v="Erythromma najas"/>
    <n v="60"/>
    <s v="AWD"/>
    <x v="5"/>
    <n v="7"/>
    <s v="Waterjuffer"/>
    <n v="30.142857142857142"/>
  </r>
  <r>
    <n v="21"/>
    <s v="AWD-VOK-Panneland-Zuid"/>
    <d v="2015-07-31T12:40:00"/>
    <n v="1"/>
    <x v="12"/>
    <s v="Sympetrum striolatum"/>
    <n v="13"/>
    <s v="AWD"/>
    <x v="5"/>
    <n v="7"/>
    <s v="Korenbouten"/>
    <n v="30.142857142857142"/>
  </r>
  <r>
    <n v="21"/>
    <s v="AWD-VOK-Panneland-Zuid"/>
    <d v="2015-07-31T12:40:00"/>
    <n v="1"/>
    <x v="17"/>
    <s v="Sympetrum vulgatum"/>
    <n v="7"/>
    <s v="AWD"/>
    <x v="5"/>
    <n v="7"/>
    <s v="Korenbouten"/>
    <n v="30.142857142857142"/>
  </r>
  <r>
    <n v="21"/>
    <s v="AWD-VOK-Panneland-Zuid"/>
    <d v="2015-08-14T11:15:00"/>
    <n v="1"/>
    <x v="1"/>
    <s v="Ischnura elegans"/>
    <n v="25"/>
    <s v="AWD"/>
    <x v="5"/>
    <n v="8"/>
    <s v="Waterjuffer"/>
    <n v="32.142857142857146"/>
  </r>
  <r>
    <n v="21"/>
    <s v="AWD-VOK-Panneland-Zuid"/>
    <d v="2015-08-14T11:15:00"/>
    <n v="1"/>
    <x v="6"/>
    <s v="Coenagrion puella"/>
    <n v="4"/>
    <s v="AWD"/>
    <x v="5"/>
    <n v="8"/>
    <s v="Waterjuffer"/>
    <n v="32.142857142857146"/>
  </r>
  <r>
    <n v="21"/>
    <s v="AWD-VOK-Panneland-Zuid"/>
    <d v="2015-08-14T11:15:00"/>
    <n v="1"/>
    <x v="27"/>
    <s v="Aeshna cyanea"/>
    <n v="1"/>
    <s v="AWD"/>
    <x v="5"/>
    <n v="8"/>
    <s v="Glazenmakers"/>
    <n v="32.142857142857146"/>
  </r>
  <r>
    <n v="21"/>
    <s v="AWD-VOK-Panneland-Zuid"/>
    <d v="2015-08-28T12:55:00"/>
    <n v="1"/>
    <x v="30"/>
    <s v="Erythromma viridulum"/>
    <n v="7"/>
    <s v="AWD"/>
    <x v="5"/>
    <n v="8"/>
    <s v="Waterjuffer"/>
    <n v="34.142857142857146"/>
  </r>
  <r>
    <n v="21"/>
    <s v="AWD-VOK-Panneland-Zuid"/>
    <d v="2015-08-28T12:55:00"/>
    <n v="1"/>
    <x v="13"/>
    <s v="Chalcolestes viridis"/>
    <n v="4"/>
    <s v="AWD"/>
    <x v="5"/>
    <n v="8"/>
    <s v="Pantserjuffers"/>
    <n v="34.142857142857146"/>
  </r>
  <r>
    <n v="21"/>
    <s v="AWD-VOK-Panneland-Zuid"/>
    <d v="2015-08-28T12:55:00"/>
    <n v="1"/>
    <x v="1"/>
    <s v="Ischnura elegans"/>
    <n v="4"/>
    <s v="AWD"/>
    <x v="5"/>
    <n v="8"/>
    <s v="Waterjuffer"/>
    <n v="34.142857142857146"/>
  </r>
  <r>
    <n v="21"/>
    <s v="AWD-VOK-Panneland-Zuid"/>
    <d v="2015-08-28T12:55:00"/>
    <n v="1"/>
    <x v="14"/>
    <s v="Aeshna mixta"/>
    <n v="9"/>
    <s v="AWD"/>
    <x v="5"/>
    <n v="8"/>
    <s v="Glazenmakers"/>
    <n v="34.142857142857146"/>
  </r>
  <r>
    <n v="21"/>
    <s v="AWD-VOK-Panneland-Zuid"/>
    <d v="2015-08-28T12:55:00"/>
    <n v="1"/>
    <x v="16"/>
    <s v="Sympetrum sanguineum"/>
    <n v="5"/>
    <s v="AWD"/>
    <x v="5"/>
    <n v="8"/>
    <s v="Korenbouten"/>
    <n v="34.142857142857146"/>
  </r>
  <r>
    <n v="21"/>
    <s v="AWD-VOK-Panneland-Zuid"/>
    <d v="2015-08-28T12:55:00"/>
    <n v="1"/>
    <x v="12"/>
    <s v="Sympetrum striolatum"/>
    <n v="100"/>
    <s v="AWD"/>
    <x v="5"/>
    <n v="8"/>
    <s v="Korenbouten"/>
    <n v="34.142857142857146"/>
  </r>
  <r>
    <n v="21"/>
    <s v="AWD-VOK-Panneland-Zuid"/>
    <d v="2015-09-18T12:45:00"/>
    <n v="1"/>
    <x v="27"/>
    <s v="Aeshna cyanea"/>
    <n v="3"/>
    <s v="AWD"/>
    <x v="5"/>
    <n v="9"/>
    <s v="Glazenmakers"/>
    <n v="37.142857142857146"/>
  </r>
  <r>
    <n v="21"/>
    <s v="AWD-VOK-Panneland-Zuid"/>
    <d v="2015-09-18T12:45:00"/>
    <n v="1"/>
    <x v="13"/>
    <s v="Chalcolestes viridis"/>
    <n v="28"/>
    <s v="AWD"/>
    <x v="5"/>
    <n v="9"/>
    <s v="Pantserjuffers"/>
    <n v="37.142857142857146"/>
  </r>
  <r>
    <n v="21"/>
    <s v="AWD-VOK-Panneland-Zuid"/>
    <d v="2015-09-18T12:45:00"/>
    <n v="1"/>
    <x v="12"/>
    <s v="Sympetrum striolatum"/>
    <n v="55"/>
    <s v="AWD"/>
    <x v="5"/>
    <n v="9"/>
    <s v="Korenbouten"/>
    <n v="37.142857142857146"/>
  </r>
  <r>
    <n v="21"/>
    <s v="AWD-VOK-Panneland-Zuid"/>
    <d v="2016-05-08T14:20:00"/>
    <n v="1"/>
    <x v="6"/>
    <s v="Coenagrion puella"/>
    <n v="1"/>
    <s v="AWD"/>
    <x v="6"/>
    <n v="5"/>
    <s v="Waterjuffer"/>
    <n v="18.285714285714285"/>
  </r>
  <r>
    <n v="21"/>
    <s v="AWD-VOK-Panneland-Zuid"/>
    <d v="2016-05-08T14:20:00"/>
    <n v="1"/>
    <x v="26"/>
    <s v="Erythromma najas"/>
    <n v="1"/>
    <s v="AWD"/>
    <x v="6"/>
    <n v="5"/>
    <s v="Waterjuffer"/>
    <n v="18.285714285714285"/>
  </r>
  <r>
    <n v="21"/>
    <s v="AWD-VOK-Panneland-Zuid"/>
    <d v="2016-05-08T14:20:00"/>
    <n v="1"/>
    <x v="2"/>
    <s v="Pyrrhosoma nymphula"/>
    <n v="4"/>
    <s v="AWD"/>
    <x v="6"/>
    <n v="5"/>
    <s v="Waterjuffer"/>
    <n v="18.285714285714285"/>
  </r>
  <r>
    <n v="21"/>
    <s v="AWD-VOK-Panneland-Zuid"/>
    <d v="2016-05-27T11:30:00"/>
    <n v="1"/>
    <x v="1"/>
    <s v="Ischnura elegans"/>
    <n v="2"/>
    <s v="AWD"/>
    <x v="6"/>
    <n v="5"/>
    <s v="Waterjuffer"/>
    <n v="21"/>
  </r>
  <r>
    <n v="21"/>
    <s v="AWD-VOK-Panneland-Zuid"/>
    <d v="2016-05-27T11:30:00"/>
    <n v="1"/>
    <x v="2"/>
    <s v="Pyrrhosoma nymphula"/>
    <n v="1"/>
    <s v="AWD"/>
    <x v="6"/>
    <n v="5"/>
    <s v="Waterjuffer"/>
    <n v="21"/>
  </r>
  <r>
    <n v="21"/>
    <s v="AWD-VOK-Panneland-Zuid"/>
    <d v="2016-05-27T11:30:00"/>
    <n v="1"/>
    <x v="6"/>
    <s v="Coenagrion puella"/>
    <n v="10"/>
    <s v="AWD"/>
    <x v="6"/>
    <n v="5"/>
    <s v="Waterjuffer"/>
    <n v="21"/>
  </r>
  <r>
    <n v="21"/>
    <s v="AWD-VOK-Panneland-Zuid"/>
    <d v="2016-05-27T11:30:00"/>
    <n v="1"/>
    <x v="26"/>
    <s v="Erythromma najas"/>
    <n v="5"/>
    <s v="AWD"/>
    <x v="6"/>
    <n v="5"/>
    <s v="Waterjuffer"/>
    <n v="21"/>
  </r>
  <r>
    <n v="21"/>
    <s v="AWD-VOK-Panneland-Zuid"/>
    <d v="2016-05-27T11:30:00"/>
    <n v="1"/>
    <x v="7"/>
    <s v="Brachytron pratense"/>
    <n v="1"/>
    <s v="AWD"/>
    <x v="6"/>
    <n v="5"/>
    <s v="Glazenmakers"/>
    <n v="21"/>
  </r>
  <r>
    <n v="21"/>
    <s v="AWD-VOK-Panneland-Zuid"/>
    <d v="2016-05-27T11:30:00"/>
    <n v="1"/>
    <x v="10"/>
    <s v="Libellula quadrimaculata"/>
    <n v="6"/>
    <s v="AWD"/>
    <x v="6"/>
    <n v="5"/>
    <s v="Korenbouten"/>
    <n v="21"/>
  </r>
  <r>
    <n v="21"/>
    <s v="AWD-VOK-Panneland-Zuid"/>
    <d v="2016-06-08T12:00:00"/>
    <n v="1"/>
    <x v="6"/>
    <s v="Coenagrion puella"/>
    <n v="31"/>
    <s v="AWD"/>
    <x v="6"/>
    <n v="6"/>
    <s v="Waterjuffer"/>
    <n v="22.714285714285715"/>
  </r>
  <r>
    <n v="21"/>
    <s v="AWD-VOK-Panneland-Zuid"/>
    <d v="2016-06-08T12:00:00"/>
    <n v="1"/>
    <x v="4"/>
    <s v="Coenagrion pulchellum"/>
    <n v="1"/>
    <s v="AWD"/>
    <x v="6"/>
    <n v="6"/>
    <s v="Waterjuffer"/>
    <n v="22.714285714285715"/>
  </r>
  <r>
    <n v="21"/>
    <s v="AWD-VOK-Panneland-Zuid"/>
    <d v="2016-06-08T12:00:00"/>
    <n v="1"/>
    <x v="26"/>
    <s v="Erythromma najas"/>
    <n v="11"/>
    <s v="AWD"/>
    <x v="6"/>
    <n v="6"/>
    <s v="Waterjuffer"/>
    <n v="22.714285714285715"/>
  </r>
  <r>
    <n v="21"/>
    <s v="AWD-VOK-Panneland-Zuid"/>
    <d v="2016-06-08T12:00:00"/>
    <n v="1"/>
    <x v="9"/>
    <s v="Anax imperator"/>
    <n v="1"/>
    <s v="AWD"/>
    <x v="6"/>
    <n v="6"/>
    <s v="Glazenmakers"/>
    <n v="22.714285714285715"/>
  </r>
  <r>
    <n v="21"/>
    <s v="AWD-VOK-Panneland-Zuid"/>
    <d v="2016-06-08T12:00:00"/>
    <n v="1"/>
    <x v="10"/>
    <s v="Libellula quadrimaculata"/>
    <n v="24"/>
    <s v="AWD"/>
    <x v="6"/>
    <n v="6"/>
    <s v="Korenbouten"/>
    <n v="22.714285714285715"/>
  </r>
  <r>
    <n v="21"/>
    <s v="AWD-VOK-Panneland-Zuid"/>
    <d v="2016-06-24T15:00:00"/>
    <n v="1"/>
    <x v="7"/>
    <s v="Brachytron pratense"/>
    <n v="1"/>
    <s v="AWD"/>
    <x v="6"/>
    <n v="6"/>
    <s v="Glazenmakers"/>
    <n v="25"/>
  </r>
  <r>
    <n v="21"/>
    <s v="AWD-VOK-Panneland-Zuid"/>
    <d v="2016-06-24T15:00:00"/>
    <n v="1"/>
    <x v="10"/>
    <s v="Libellula quadrimaculata"/>
    <n v="3"/>
    <s v="AWD"/>
    <x v="6"/>
    <n v="6"/>
    <s v="Korenbouten"/>
    <n v="25"/>
  </r>
  <r>
    <n v="21"/>
    <s v="AWD-VOK-Panneland-Zuid"/>
    <d v="2016-06-24T15:00:00"/>
    <n v="1"/>
    <x v="6"/>
    <s v="Coenagrion puella"/>
    <n v="232"/>
    <s v="AWD"/>
    <x v="6"/>
    <n v="6"/>
    <s v="Waterjuffer"/>
    <n v="25"/>
  </r>
  <r>
    <n v="21"/>
    <s v="AWD-VOK-Panneland-Zuid"/>
    <d v="2016-06-24T15:00:00"/>
    <n v="1"/>
    <x v="9"/>
    <s v="Anax imperator"/>
    <n v="2"/>
    <s v="AWD"/>
    <x v="6"/>
    <n v="6"/>
    <s v="Glazenmakers"/>
    <n v="25"/>
  </r>
  <r>
    <n v="21"/>
    <s v="AWD-VOK-Panneland-Zuid"/>
    <d v="2016-07-15T10:45:00"/>
    <n v="1"/>
    <x v="1"/>
    <s v="Ischnura elegans"/>
    <n v="16"/>
    <s v="AWD"/>
    <x v="6"/>
    <n v="7"/>
    <s v="Waterjuffer"/>
    <n v="28"/>
  </r>
  <r>
    <n v="21"/>
    <s v="AWD-VOK-Panneland-Zuid"/>
    <d v="2016-07-15T10:45:00"/>
    <n v="1"/>
    <x v="6"/>
    <s v="Coenagrion puella"/>
    <n v="95"/>
    <s v="AWD"/>
    <x v="6"/>
    <n v="7"/>
    <s v="Waterjuffer"/>
    <n v="28"/>
  </r>
  <r>
    <n v="21"/>
    <s v="AWD-VOK-Panneland-Zuid"/>
    <d v="2016-07-15T10:45:00"/>
    <n v="1"/>
    <x v="30"/>
    <s v="Erythromma viridulum"/>
    <n v="8"/>
    <s v="AWD"/>
    <x v="6"/>
    <n v="7"/>
    <s v="Waterjuffer"/>
    <n v="28"/>
  </r>
  <r>
    <n v="21"/>
    <s v="AWD-VOK-Panneland-Zuid"/>
    <d v="2016-07-15T10:45:00"/>
    <n v="1"/>
    <x v="9"/>
    <s v="Anax imperator"/>
    <n v="2"/>
    <s v="AWD"/>
    <x v="6"/>
    <n v="7"/>
    <s v="Glazenmakers"/>
    <n v="28"/>
  </r>
  <r>
    <n v="21"/>
    <s v="AWD-VOK-Panneland-Zuid"/>
    <d v="2016-08-05T11:40:00"/>
    <n v="1"/>
    <x v="12"/>
    <s v="Sympetrum striolatum"/>
    <n v="2"/>
    <s v="AWD"/>
    <x v="6"/>
    <n v="8"/>
    <s v="Korenbouten"/>
    <n v="31"/>
  </r>
  <r>
    <n v="21"/>
    <s v="AWD-VOK-Panneland-Zuid"/>
    <d v="2016-08-05T11:40:00"/>
    <n v="1"/>
    <x v="13"/>
    <s v="Chalcolestes viridis"/>
    <n v="2"/>
    <s v="AWD"/>
    <x v="6"/>
    <n v="8"/>
    <s v="Pantserjuffers"/>
    <n v="31"/>
  </r>
  <r>
    <n v="21"/>
    <s v="AWD-VOK-Panneland-Zuid"/>
    <d v="2016-08-05T11:40:00"/>
    <n v="1"/>
    <x v="1"/>
    <s v="Ischnura elegans"/>
    <n v="6"/>
    <s v="AWD"/>
    <x v="6"/>
    <n v="8"/>
    <s v="Waterjuffer"/>
    <n v="31"/>
  </r>
  <r>
    <n v="21"/>
    <s v="AWD-VOK-Panneland-Zuid"/>
    <d v="2016-08-05T11:40:00"/>
    <n v="1"/>
    <x v="6"/>
    <s v="Coenagrion puella"/>
    <n v="65"/>
    <s v="AWD"/>
    <x v="6"/>
    <n v="8"/>
    <s v="Waterjuffer"/>
    <n v="31"/>
  </r>
  <r>
    <n v="21"/>
    <s v="AWD-VOK-Panneland-Zuid"/>
    <d v="2016-08-05T11:40:00"/>
    <n v="1"/>
    <x v="26"/>
    <s v="Erythromma najas"/>
    <n v="5"/>
    <s v="AWD"/>
    <x v="6"/>
    <n v="8"/>
    <s v="Waterjuffer"/>
    <n v="31"/>
  </r>
  <r>
    <n v="21"/>
    <s v="AWD-VOK-Panneland-Zuid"/>
    <d v="2016-08-05T11:40:00"/>
    <n v="1"/>
    <x v="17"/>
    <s v="Sympetrum vulgatum"/>
    <n v="3"/>
    <s v="AWD"/>
    <x v="6"/>
    <n v="8"/>
    <s v="Korenbouten"/>
    <n v="31"/>
  </r>
  <r>
    <n v="21"/>
    <s v="AWD-VOK-Panneland-Zuid"/>
    <d v="2016-08-24T11:00:00"/>
    <n v="1"/>
    <x v="13"/>
    <s v="Chalcolestes viridis"/>
    <n v="3"/>
    <s v="AWD"/>
    <x v="6"/>
    <n v="8"/>
    <s v="Pantserjuffers"/>
    <n v="33.714285714285715"/>
  </r>
  <r>
    <n v="21"/>
    <s v="AWD-VOK-Panneland-Zuid"/>
    <d v="2016-08-24T11:00:00"/>
    <n v="1"/>
    <x v="6"/>
    <s v="Coenagrion puella"/>
    <n v="35"/>
    <s v="AWD"/>
    <x v="6"/>
    <n v="8"/>
    <s v="Waterjuffer"/>
    <n v="33.714285714285715"/>
  </r>
  <r>
    <n v="21"/>
    <s v="AWD-VOK-Panneland-Zuid"/>
    <d v="2016-08-24T11:00:00"/>
    <n v="1"/>
    <x v="30"/>
    <s v="Erythromma viridulum"/>
    <n v="49"/>
    <s v="AWD"/>
    <x v="6"/>
    <n v="8"/>
    <s v="Waterjuffer"/>
    <n v="33.714285714285715"/>
  </r>
  <r>
    <n v="21"/>
    <s v="AWD-VOK-Panneland-Zuid"/>
    <d v="2016-08-24T11:00:00"/>
    <n v="1"/>
    <x v="14"/>
    <s v="Aeshna mixta"/>
    <n v="2"/>
    <s v="AWD"/>
    <x v="6"/>
    <n v="8"/>
    <s v="Glazenmakers"/>
    <n v="33.714285714285715"/>
  </r>
  <r>
    <n v="21"/>
    <s v="AWD-VOK-Panneland-Zuid"/>
    <d v="2016-08-24T11:00:00"/>
    <n v="1"/>
    <x v="9"/>
    <s v="Anax imperator"/>
    <n v="2"/>
    <s v="AWD"/>
    <x v="6"/>
    <n v="8"/>
    <s v="Glazenmakers"/>
    <n v="33.714285714285715"/>
  </r>
  <r>
    <n v="21"/>
    <s v="AWD-VOK-Panneland-Zuid"/>
    <d v="2016-08-24T11:00:00"/>
    <n v="1"/>
    <x v="23"/>
    <s v="Sympetrum striolatum/vulgatum"/>
    <n v="21"/>
    <s v="AWD"/>
    <x v="6"/>
    <n v="8"/>
    <s v="Korenbouten"/>
    <n v="33.714285714285715"/>
  </r>
  <r>
    <n v="21"/>
    <s v="AWD-VOK-Panneland-Zuid"/>
    <d v="2016-08-24T11:00:00"/>
    <n v="1"/>
    <x v="17"/>
    <s v="Sympetrum vulgatum"/>
    <n v="7"/>
    <s v="AWD"/>
    <x v="6"/>
    <n v="8"/>
    <s v="Korenbouten"/>
    <n v="33.714285714285715"/>
  </r>
  <r>
    <n v="21"/>
    <s v="AWD-VOK-Panneland-Zuid"/>
    <d v="2016-08-31T11:05:00"/>
    <n v="1"/>
    <x v="13"/>
    <s v="Chalcolestes viridis"/>
    <n v="1"/>
    <s v="AWD"/>
    <x v="6"/>
    <n v="8"/>
    <s v="Pantserjuffers"/>
    <n v="34.714285714285715"/>
  </r>
  <r>
    <n v="21"/>
    <s v="AWD-VOK-Panneland-Zuid"/>
    <d v="2016-08-31T11:05:00"/>
    <n v="1"/>
    <x v="30"/>
    <s v="Erythromma viridulum"/>
    <n v="25"/>
    <s v="AWD"/>
    <x v="6"/>
    <n v="8"/>
    <s v="Waterjuffer"/>
    <n v="34.714285714285715"/>
  </r>
  <r>
    <n v="21"/>
    <s v="AWD-VOK-Panneland-Zuid"/>
    <d v="2016-08-31T11:05:00"/>
    <n v="1"/>
    <x v="14"/>
    <s v="Aeshna mixta"/>
    <n v="2"/>
    <s v="AWD"/>
    <x v="6"/>
    <n v="8"/>
    <s v="Glazenmakers"/>
    <n v="34.714285714285715"/>
  </r>
  <r>
    <n v="21"/>
    <s v="AWD-VOK-Panneland-Zuid"/>
    <d v="2016-08-31T11:05:00"/>
    <n v="1"/>
    <x v="6"/>
    <s v="Coenagrion puella"/>
    <n v="25"/>
    <s v="AWD"/>
    <x v="6"/>
    <n v="8"/>
    <s v="Waterjuffer"/>
    <n v="34.714285714285715"/>
  </r>
  <r>
    <n v="21"/>
    <s v="AWD-VOK-Panneland-Zuid"/>
    <d v="2016-08-31T11:05:00"/>
    <n v="1"/>
    <x v="12"/>
    <s v="Sympetrum striolatum"/>
    <n v="81"/>
    <s v="AWD"/>
    <x v="6"/>
    <n v="8"/>
    <s v="Korenbouten"/>
    <n v="34.714285714285715"/>
  </r>
  <r>
    <n v="21"/>
    <s v="AWD-VOK-Panneland-Zuid"/>
    <d v="2016-08-31T11:05:00"/>
    <n v="1"/>
    <x v="23"/>
    <s v="Sympetrum striolatum/vulgatum"/>
    <n v="8"/>
    <s v="AWD"/>
    <x v="6"/>
    <n v="8"/>
    <s v="Korenbouten"/>
    <n v="34.714285714285715"/>
  </r>
  <r>
    <n v="21"/>
    <s v="AWD-VOK-Panneland-Zuid"/>
    <d v="2016-08-31T11:05:00"/>
    <n v="1"/>
    <x v="17"/>
    <s v="Sympetrum vulgatum"/>
    <n v="3"/>
    <s v="AWD"/>
    <x v="6"/>
    <n v="8"/>
    <s v="Korenbouten"/>
    <n v="34.714285714285715"/>
  </r>
  <r>
    <n v="21"/>
    <s v="AWD-VOK-Panneland-Zuid"/>
    <d v="2016-09-09T12:25:00"/>
    <n v="1"/>
    <x v="6"/>
    <s v="Coenagrion puella"/>
    <n v="3"/>
    <s v="AWD"/>
    <x v="6"/>
    <n v="9"/>
    <s v="Waterjuffer"/>
    <n v="36"/>
  </r>
  <r>
    <n v="21"/>
    <s v="AWD-VOK-Panneland-Zuid"/>
    <d v="2016-09-09T12:25:00"/>
    <n v="1"/>
    <x v="30"/>
    <s v="Erythromma viridulum"/>
    <n v="9"/>
    <s v="AWD"/>
    <x v="6"/>
    <n v="9"/>
    <s v="Waterjuffer"/>
    <n v="36"/>
  </r>
  <r>
    <n v="21"/>
    <s v="AWD-VOK-Panneland-Zuid"/>
    <d v="2016-09-09T12:25:00"/>
    <n v="1"/>
    <x v="14"/>
    <s v="Aeshna mixta"/>
    <n v="22"/>
    <s v="AWD"/>
    <x v="6"/>
    <n v="9"/>
    <s v="Glazenmakers"/>
    <n v="36"/>
  </r>
  <r>
    <n v="21"/>
    <s v="AWD-VOK-Panneland-Zuid"/>
    <d v="2016-09-09T12:25:00"/>
    <n v="1"/>
    <x v="17"/>
    <s v="Sympetrum vulgatum"/>
    <n v="54"/>
    <s v="AWD"/>
    <x v="6"/>
    <n v="9"/>
    <s v="Korenbouten"/>
    <n v="36"/>
  </r>
  <r>
    <n v="21"/>
    <s v="AWD-VOK-Panneland-Zuid"/>
    <d v="2016-09-28T12:00:00"/>
    <n v="1"/>
    <x v="14"/>
    <s v="Aeshna mixta"/>
    <n v="1"/>
    <s v="AWD"/>
    <x v="6"/>
    <n v="9"/>
    <s v="Glazenmakers"/>
    <n v="38.714285714285715"/>
  </r>
  <r>
    <n v="21"/>
    <s v="AWD-VOK-Panneland-Zuid"/>
    <d v="2016-09-28T12:00:00"/>
    <n v="1"/>
    <x v="12"/>
    <s v="Sympetrum striolatum"/>
    <n v="24"/>
    <s v="AWD"/>
    <x v="6"/>
    <n v="9"/>
    <s v="Korenbouten"/>
    <n v="38.714285714285715"/>
  </r>
  <r>
    <n v="21"/>
    <s v="AWD-VOK-Panneland-Zuid"/>
    <d v="2016-09-28T12:00:00"/>
    <n v="1"/>
    <x v="17"/>
    <s v="Sympetrum vulgatum"/>
    <n v="47"/>
    <s v="AWD"/>
    <x v="6"/>
    <n v="9"/>
    <s v="Korenbouten"/>
    <n v="38.714285714285715"/>
  </r>
  <r>
    <n v="21"/>
    <s v="AWD-VOK-Panneland-Zuid"/>
    <d v="2017-05-06T13:30:00"/>
    <n v="1"/>
    <x v="3"/>
    <s v="Enallagma cyathigerum"/>
    <n v="1"/>
    <s v="AWD"/>
    <x v="7"/>
    <n v="5"/>
    <s v="Waterjuffer"/>
    <n v="17.857142857142858"/>
  </r>
  <r>
    <n v="21"/>
    <s v="AWD-VOK-Panneland-Zuid"/>
    <d v="2017-05-06T13:30:00"/>
    <n v="1"/>
    <x v="6"/>
    <s v="Coenagrion puella"/>
    <n v="5"/>
    <s v="AWD"/>
    <x v="7"/>
    <n v="5"/>
    <s v="Waterjuffer"/>
    <n v="17.857142857142858"/>
  </r>
  <r>
    <n v="21"/>
    <s v="AWD-VOK-Panneland-Zuid"/>
    <d v="2017-05-24T13:15:00"/>
    <n v="1"/>
    <x v="6"/>
    <s v="Coenagrion puella"/>
    <n v="164"/>
    <s v="AWD"/>
    <x v="7"/>
    <n v="5"/>
    <s v="Waterjuffer"/>
    <n v="20.428571428571427"/>
  </r>
  <r>
    <n v="21"/>
    <s v="AWD-VOK-Panneland-Zuid"/>
    <d v="2017-05-24T13:15:00"/>
    <n v="1"/>
    <x v="26"/>
    <s v="Erythromma najas"/>
    <n v="28"/>
    <s v="AWD"/>
    <x v="7"/>
    <n v="5"/>
    <s v="Waterjuffer"/>
    <n v="20.428571428571427"/>
  </r>
  <r>
    <n v="21"/>
    <s v="AWD-VOK-Panneland-Zuid"/>
    <d v="2017-05-24T13:15:00"/>
    <n v="1"/>
    <x v="10"/>
    <s v="Libellula quadrimaculata"/>
    <n v="30"/>
    <s v="AWD"/>
    <x v="7"/>
    <n v="5"/>
    <s v="Korenbouten"/>
    <n v="20.428571428571427"/>
  </r>
  <r>
    <n v="21"/>
    <s v="AWD-VOK-Panneland-Zuid"/>
    <d v="2017-06-14T12:50:00"/>
    <n v="1"/>
    <x v="6"/>
    <s v="Coenagrion puella"/>
    <n v="136"/>
    <s v="AWD"/>
    <x v="7"/>
    <n v="6"/>
    <s v="Waterjuffer"/>
    <n v="23.428571428571427"/>
  </r>
  <r>
    <n v="21"/>
    <s v="AWD-VOK-Panneland-Zuid"/>
    <d v="2017-06-14T12:50:00"/>
    <n v="1"/>
    <x v="8"/>
    <s v="Aeshna isoceles"/>
    <n v="7"/>
    <s v="AWD"/>
    <x v="7"/>
    <n v="6"/>
    <s v="Glazenmakers"/>
    <n v="23.428571428571427"/>
  </r>
  <r>
    <n v="21"/>
    <s v="AWD-VOK-Panneland-Zuid"/>
    <d v="2017-06-14T12:50:00"/>
    <n v="1"/>
    <x v="26"/>
    <s v="Erythromma najas"/>
    <n v="2"/>
    <s v="AWD"/>
    <x v="7"/>
    <n v="6"/>
    <s v="Waterjuffer"/>
    <n v="23.428571428571427"/>
  </r>
  <r>
    <n v="21"/>
    <s v="AWD-VOK-Panneland-Zuid"/>
    <d v="2017-06-14T12:50:00"/>
    <n v="1"/>
    <x v="9"/>
    <s v="Anax imperator"/>
    <n v="4"/>
    <s v="AWD"/>
    <x v="7"/>
    <n v="6"/>
    <s v="Glazenmakers"/>
    <n v="23.428571428571427"/>
  </r>
  <r>
    <n v="21"/>
    <s v="AWD-VOK-Panneland-Zuid"/>
    <d v="2017-06-14T12:50:00"/>
    <n v="1"/>
    <x v="10"/>
    <s v="Libellula quadrimaculata"/>
    <n v="48"/>
    <s v="AWD"/>
    <x v="7"/>
    <n v="6"/>
    <s v="Korenbouten"/>
    <n v="23.428571428571427"/>
  </r>
  <r>
    <n v="21"/>
    <s v="AWD-VOK-Panneland-Zuid"/>
    <d v="2017-06-14T12:50:00"/>
    <n v="1"/>
    <x v="7"/>
    <s v="Brachytron pratense"/>
    <n v="2"/>
    <s v="AWD"/>
    <x v="7"/>
    <n v="6"/>
    <s v="Glazenmakers"/>
    <n v="23.428571428571427"/>
  </r>
  <r>
    <n v="21"/>
    <s v="AWD-VOK-Panneland-Zuid"/>
    <d v="2017-06-14T12:50:00"/>
    <n v="1"/>
    <x v="1"/>
    <s v="Ischnura elegans"/>
    <n v="2"/>
    <s v="AWD"/>
    <x v="7"/>
    <n v="6"/>
    <s v="Waterjuffer"/>
    <n v="23.428571428571427"/>
  </r>
  <r>
    <n v="21"/>
    <s v="AWD-VOK-Panneland-Zuid"/>
    <d v="2017-07-03T14:25:00"/>
    <n v="1"/>
    <x v="1"/>
    <s v="Ischnura elegans"/>
    <n v="9"/>
    <s v="AWD"/>
    <x v="7"/>
    <n v="7"/>
    <s v="Waterjuffer"/>
    <n v="26.142857142857142"/>
  </r>
  <r>
    <n v="21"/>
    <s v="AWD-VOK-Panneland-Zuid"/>
    <d v="2017-07-03T14:25:00"/>
    <n v="1"/>
    <x v="9"/>
    <s v="Anax imperator"/>
    <n v="1"/>
    <s v="AWD"/>
    <x v="7"/>
    <n v="7"/>
    <s v="Glazenmakers"/>
    <n v="26.142857142857142"/>
  </r>
  <r>
    <n v="21"/>
    <s v="AWD-VOK-Panneland-Zuid"/>
    <d v="2017-07-03T14:25:00"/>
    <n v="1"/>
    <x v="26"/>
    <s v="Erythromma najas"/>
    <n v="1"/>
    <s v="AWD"/>
    <x v="7"/>
    <n v="7"/>
    <s v="Waterjuffer"/>
    <n v="26.142857142857142"/>
  </r>
  <r>
    <n v="21"/>
    <s v="AWD-VOK-Panneland-Zuid"/>
    <d v="2017-07-19T11:45:00"/>
    <n v="1"/>
    <x v="1"/>
    <s v="Ischnura elegans"/>
    <n v="10"/>
    <s v="AWD"/>
    <x v="7"/>
    <n v="7"/>
    <s v="Waterjuffer"/>
    <n v="28.428571428571427"/>
  </r>
  <r>
    <n v="21"/>
    <s v="AWD-VOK-Panneland-Zuid"/>
    <d v="2017-07-19T11:45:00"/>
    <n v="1"/>
    <x v="6"/>
    <s v="Coenagrion puella"/>
    <n v="120"/>
    <s v="AWD"/>
    <x v="7"/>
    <n v="7"/>
    <s v="Waterjuffer"/>
    <n v="28.428571428571427"/>
  </r>
  <r>
    <n v="21"/>
    <s v="AWD-VOK-Panneland-Zuid"/>
    <d v="2017-07-19T11:45:00"/>
    <n v="1"/>
    <x v="26"/>
    <s v="Erythromma najas"/>
    <n v="2"/>
    <s v="AWD"/>
    <x v="7"/>
    <n v="7"/>
    <s v="Waterjuffer"/>
    <n v="28.428571428571427"/>
  </r>
  <r>
    <n v="21"/>
    <s v="AWD-VOK-Panneland-Zuid"/>
    <d v="2017-07-19T11:45:00"/>
    <n v="1"/>
    <x v="30"/>
    <s v="Erythromma viridulum"/>
    <n v="23"/>
    <s v="AWD"/>
    <x v="7"/>
    <n v="7"/>
    <s v="Waterjuffer"/>
    <n v="28.428571428571427"/>
  </r>
  <r>
    <n v="21"/>
    <s v="AWD-VOK-Panneland-Zuid"/>
    <d v="2017-07-19T11:45:00"/>
    <n v="1"/>
    <x v="17"/>
    <s v="Sympetrum vulgatum"/>
    <n v="20"/>
    <s v="AWD"/>
    <x v="7"/>
    <n v="7"/>
    <s v="Korenbouten"/>
    <n v="28.428571428571427"/>
  </r>
  <r>
    <n v="21"/>
    <s v="AWD-VOK-Panneland-Zuid"/>
    <d v="2017-07-19T11:45:00"/>
    <n v="1"/>
    <x v="16"/>
    <s v="Sympetrum sanguineum"/>
    <n v="3"/>
    <s v="AWD"/>
    <x v="7"/>
    <n v="7"/>
    <s v="Korenbouten"/>
    <n v="28.428571428571427"/>
  </r>
  <r>
    <n v="21"/>
    <s v="AWD-VOK-Panneland-Zuid"/>
    <d v="2017-07-19T11:45:00"/>
    <n v="1"/>
    <x v="5"/>
    <s v="Orthetrum cancellatum"/>
    <n v="2"/>
    <s v="AWD"/>
    <x v="7"/>
    <n v="7"/>
    <s v="Korenbouten"/>
    <n v="28.428571428571427"/>
  </r>
  <r>
    <n v="21"/>
    <s v="AWD-VOK-Panneland-Zuid"/>
    <d v="2017-07-19T11:45:00"/>
    <n v="1"/>
    <x v="13"/>
    <s v="Chalcolestes viridis"/>
    <n v="2"/>
    <s v="AWD"/>
    <x v="7"/>
    <n v="7"/>
    <s v="Pantserjuffers"/>
    <n v="28.428571428571427"/>
  </r>
  <r>
    <n v="21"/>
    <s v="AWD-VOK-Panneland-Zuid"/>
    <d v="2017-07-19T11:45:00"/>
    <n v="1"/>
    <x v="4"/>
    <s v="Coenagrion pulchellum"/>
    <n v="3"/>
    <s v="AWD"/>
    <x v="7"/>
    <n v="7"/>
    <s v="Waterjuffer"/>
    <n v="28.428571428571427"/>
  </r>
  <r>
    <n v="21"/>
    <s v="AWD-VOK-Panneland-Zuid"/>
    <d v="2017-08-02T12:10:00"/>
    <n v="1"/>
    <x v="3"/>
    <s v="Enallagma cyathigerum"/>
    <n v="8"/>
    <s v="AWD"/>
    <x v="7"/>
    <n v="8"/>
    <s v="Waterjuffer"/>
    <n v="30.428571428571427"/>
  </r>
  <r>
    <n v="21"/>
    <s v="AWD-VOK-Panneland-Zuid"/>
    <d v="2017-08-02T12:10:00"/>
    <n v="1"/>
    <x v="30"/>
    <s v="Erythromma viridulum"/>
    <n v="10"/>
    <s v="AWD"/>
    <x v="7"/>
    <n v="8"/>
    <s v="Waterjuffer"/>
    <n v="30.428571428571427"/>
  </r>
  <r>
    <n v="21"/>
    <s v="AWD-VOK-Panneland-Zuid"/>
    <d v="2017-08-02T12:10:00"/>
    <n v="1"/>
    <x v="17"/>
    <s v="Sympetrum vulgatum"/>
    <n v="4"/>
    <s v="AWD"/>
    <x v="7"/>
    <n v="8"/>
    <s v="Korenbouten"/>
    <n v="30.428571428571427"/>
  </r>
  <r>
    <n v="21"/>
    <s v="AWD-VOK-Panneland-Zuid"/>
    <d v="2017-08-02T12:10:00"/>
    <n v="1"/>
    <x v="1"/>
    <s v="Ischnura elegans"/>
    <n v="1"/>
    <s v="AWD"/>
    <x v="7"/>
    <n v="8"/>
    <s v="Waterjuffer"/>
    <n v="30.428571428571427"/>
  </r>
  <r>
    <n v="21"/>
    <s v="AWD-VOK-Panneland-Zuid"/>
    <d v="2017-08-02T12:10:00"/>
    <n v="1"/>
    <x v="4"/>
    <s v="Coenagrion pulchellum"/>
    <n v="1"/>
    <s v="AWD"/>
    <x v="7"/>
    <n v="8"/>
    <s v="Waterjuffer"/>
    <n v="30.428571428571427"/>
  </r>
  <r>
    <n v="21"/>
    <s v="AWD-VOK-Panneland-Zuid"/>
    <d v="2017-08-02T12:10:00"/>
    <n v="1"/>
    <x v="6"/>
    <s v="Coenagrion puella"/>
    <n v="24"/>
    <s v="AWD"/>
    <x v="7"/>
    <n v="8"/>
    <s v="Waterjuffer"/>
    <n v="30.428571428571427"/>
  </r>
  <r>
    <n v="21"/>
    <s v="AWD-VOK-Panneland-Zuid"/>
    <d v="2017-08-02T12:10:00"/>
    <n v="1"/>
    <x v="16"/>
    <s v="Sympetrum sanguineum"/>
    <n v="1"/>
    <s v="AWD"/>
    <x v="7"/>
    <n v="8"/>
    <s v="Korenbouten"/>
    <n v="30.428571428571427"/>
  </r>
  <r>
    <n v="21"/>
    <s v="AWD-VOK-Panneland-Zuid"/>
    <d v="2017-08-11T12:30:00"/>
    <n v="1"/>
    <x v="6"/>
    <s v="Coenagrion puella"/>
    <n v="51"/>
    <s v="AWD"/>
    <x v="7"/>
    <n v="8"/>
    <s v="Waterjuffer"/>
    <n v="31.714285714285715"/>
  </r>
  <r>
    <n v="21"/>
    <s v="AWD-VOK-Panneland-Zuid"/>
    <d v="2017-08-11T12:30:00"/>
    <n v="1"/>
    <x v="1"/>
    <s v="Ischnura elegans"/>
    <n v="4"/>
    <s v="AWD"/>
    <x v="7"/>
    <n v="8"/>
    <s v="Waterjuffer"/>
    <n v="31.714285714285715"/>
  </r>
  <r>
    <n v="21"/>
    <s v="AWD-VOK-Panneland-Zuid"/>
    <d v="2017-08-11T12:30:00"/>
    <n v="1"/>
    <x v="30"/>
    <s v="Erythromma viridulum"/>
    <n v="12"/>
    <s v="AWD"/>
    <x v="7"/>
    <n v="8"/>
    <s v="Waterjuffer"/>
    <n v="31.714285714285715"/>
  </r>
  <r>
    <n v="21"/>
    <s v="AWD-VOK-Panneland-Zuid"/>
    <d v="2017-08-11T12:30:00"/>
    <n v="1"/>
    <x v="14"/>
    <s v="Aeshna mixta"/>
    <n v="10"/>
    <s v="AWD"/>
    <x v="7"/>
    <n v="8"/>
    <s v="Glazenmakers"/>
    <n v="31.714285714285715"/>
  </r>
  <r>
    <n v="21"/>
    <s v="AWD-VOK-Panneland-Zuid"/>
    <d v="2017-08-11T12:30:00"/>
    <n v="1"/>
    <x v="23"/>
    <s v="Sympetrum striolatum/vulgatum"/>
    <n v="18"/>
    <s v="AWD"/>
    <x v="7"/>
    <n v="8"/>
    <s v="Korenbouten"/>
    <n v="31.714285714285715"/>
  </r>
  <r>
    <n v="21"/>
    <s v="AWD-VOK-Panneland-Zuid"/>
    <d v="2017-08-11T12:30:00"/>
    <n v="1"/>
    <x v="16"/>
    <s v="Sympetrum sanguineum"/>
    <n v="1"/>
    <s v="AWD"/>
    <x v="7"/>
    <n v="8"/>
    <s v="Korenbouten"/>
    <n v="31.714285714285715"/>
  </r>
  <r>
    <n v="21"/>
    <s v="AWD-VOK-Panneland-Zuid"/>
    <d v="2017-08-11T12:30:00"/>
    <n v="1"/>
    <x v="13"/>
    <s v="Chalcolestes viridis"/>
    <n v="2"/>
    <s v="AWD"/>
    <x v="7"/>
    <n v="8"/>
    <s v="Pantserjuffers"/>
    <n v="31.714285714285715"/>
  </r>
  <r>
    <n v="21"/>
    <s v="AWD-VOK-Panneland-Zuid"/>
    <d v="2017-08-23T13:15:00"/>
    <n v="1"/>
    <x v="12"/>
    <s v="Sympetrum striolatum"/>
    <n v="8"/>
    <s v="AWD"/>
    <x v="7"/>
    <n v="8"/>
    <s v="Korenbouten"/>
    <n v="33.428571428571431"/>
  </r>
  <r>
    <n v="21"/>
    <s v="AWD-VOK-Panneland-Zuid"/>
    <d v="2017-08-23T13:15:00"/>
    <n v="1"/>
    <x v="17"/>
    <s v="Sympetrum vulgatum"/>
    <n v="2"/>
    <s v="AWD"/>
    <x v="7"/>
    <n v="8"/>
    <s v="Korenbouten"/>
    <n v="33.428571428571431"/>
  </r>
  <r>
    <n v="21"/>
    <s v="AWD-VOK-Panneland-Zuid"/>
    <d v="2017-08-23T13:15:00"/>
    <n v="1"/>
    <x v="13"/>
    <s v="Chalcolestes viridis"/>
    <n v="8"/>
    <s v="AWD"/>
    <x v="7"/>
    <n v="8"/>
    <s v="Pantserjuffers"/>
    <n v="33.428571428571431"/>
  </r>
  <r>
    <n v="21"/>
    <s v="AWD-VOK-Panneland-Zuid"/>
    <d v="2017-08-23T13:15:00"/>
    <n v="1"/>
    <x v="3"/>
    <s v="Enallagma cyathigerum"/>
    <n v="12"/>
    <s v="AWD"/>
    <x v="7"/>
    <n v="8"/>
    <s v="Waterjuffer"/>
    <n v="33.428571428571431"/>
  </r>
  <r>
    <n v="21"/>
    <s v="AWD-VOK-Panneland-Zuid"/>
    <d v="2017-08-23T13:15:00"/>
    <n v="1"/>
    <x v="30"/>
    <s v="Erythromma viridulum"/>
    <n v="10"/>
    <s v="AWD"/>
    <x v="7"/>
    <n v="8"/>
    <s v="Waterjuffer"/>
    <n v="33.428571428571431"/>
  </r>
  <r>
    <n v="21"/>
    <s v="AWD-VOK-Panneland-Zuid"/>
    <d v="2017-08-23T13:15:00"/>
    <n v="1"/>
    <x v="14"/>
    <s v="Aeshna mixta"/>
    <n v="3"/>
    <s v="AWD"/>
    <x v="7"/>
    <n v="8"/>
    <s v="Glazenmakers"/>
    <n v="33.428571428571431"/>
  </r>
  <r>
    <n v="21"/>
    <s v="AWD-VOK-Panneland-Zuid"/>
    <d v="2017-08-23T13:15:00"/>
    <n v="1"/>
    <x v="23"/>
    <s v="Sympetrum striolatum/vulgatum"/>
    <n v="54"/>
    <s v="AWD"/>
    <x v="7"/>
    <n v="8"/>
    <s v="Korenbouten"/>
    <n v="33.428571428571431"/>
  </r>
  <r>
    <n v="21"/>
    <s v="AWD-VOK-Panneland-Zuid"/>
    <d v="2017-08-23T13:15:00"/>
    <n v="1"/>
    <x v="27"/>
    <s v="Aeshna cyanea"/>
    <n v="1"/>
    <s v="AWD"/>
    <x v="7"/>
    <n v="8"/>
    <s v="Glazenmakers"/>
    <n v="33.428571428571431"/>
  </r>
  <r>
    <n v="21"/>
    <s v="AWD-VOK-Panneland-Zuid"/>
    <d v="2017-08-23T13:15:00"/>
    <n v="1"/>
    <x v="1"/>
    <s v="Ischnura elegans"/>
    <n v="1"/>
    <s v="AWD"/>
    <x v="7"/>
    <n v="8"/>
    <s v="Waterjuffer"/>
    <n v="33.428571428571431"/>
  </r>
  <r>
    <n v="21"/>
    <s v="AWD-VOK-Panneland-Zuid"/>
    <d v="2017-08-23T13:15:00"/>
    <n v="1"/>
    <x v="16"/>
    <s v="Sympetrum sanguineum"/>
    <n v="2"/>
    <s v="AWD"/>
    <x v="7"/>
    <n v="8"/>
    <s v="Korenbouten"/>
    <n v="33.428571428571431"/>
  </r>
  <r>
    <n v="21"/>
    <s v="AWD-VOK-Panneland-Zuid"/>
    <d v="2017-09-20T14:25:00"/>
    <n v="1"/>
    <x v="13"/>
    <s v="Chalcolestes viridis"/>
    <n v="15"/>
    <s v="AWD"/>
    <x v="7"/>
    <n v="9"/>
    <s v="Pantserjuffers"/>
    <n v="37.428571428571431"/>
  </r>
  <r>
    <n v="21"/>
    <s v="AWD-VOK-Panneland-Zuid"/>
    <d v="2017-09-20T14:25:00"/>
    <n v="1"/>
    <x v="23"/>
    <s v="Sympetrum striolatum/vulgatum"/>
    <n v="26"/>
    <s v="AWD"/>
    <x v="7"/>
    <n v="9"/>
    <s v="Korenbouten"/>
    <n v="37.428571428571431"/>
  </r>
  <r>
    <n v="21"/>
    <s v="AWD-VOK-Panneland-Zuid"/>
    <d v="2017-09-20T14:25:00"/>
    <n v="1"/>
    <x v="12"/>
    <s v="Sympetrum striolatum"/>
    <n v="1"/>
    <s v="AWD"/>
    <x v="7"/>
    <n v="9"/>
    <s v="Korenbouten"/>
    <n v="37.428571428571431"/>
  </r>
  <r>
    <n v="21"/>
    <s v="AWD-VOK-Panneland-Zuid"/>
    <d v="2017-09-26T14:20:00"/>
    <n v="1"/>
    <x v="3"/>
    <s v="Enallagma cyathigerum"/>
    <n v="2"/>
    <s v="AWD"/>
    <x v="7"/>
    <n v="9"/>
    <s v="Waterjuffer"/>
    <n v="38.285714285714285"/>
  </r>
  <r>
    <n v="21"/>
    <s v="AWD-VOK-Panneland-Zuid"/>
    <d v="2017-09-26T14:20:00"/>
    <n v="1"/>
    <x v="27"/>
    <s v="Aeshna cyanea"/>
    <n v="1"/>
    <s v="AWD"/>
    <x v="7"/>
    <n v="9"/>
    <s v="Glazenmakers"/>
    <n v="38.285714285714285"/>
  </r>
  <r>
    <n v="21"/>
    <s v="AWD-VOK-Panneland-Zuid"/>
    <d v="2017-09-26T14:20:00"/>
    <n v="1"/>
    <x v="17"/>
    <s v="Sympetrum vulgatum"/>
    <n v="2"/>
    <s v="AWD"/>
    <x v="7"/>
    <n v="9"/>
    <s v="Korenbouten"/>
    <n v="38.285714285714285"/>
  </r>
  <r>
    <n v="21"/>
    <s v="AWD-VOK-Panneland-Zuid"/>
    <d v="2018-05-09T14:30:00"/>
    <n v="1"/>
    <x v="0"/>
    <s v="Sympecma fusca"/>
    <n v="1"/>
    <s v="AWD"/>
    <x v="10"/>
    <n v="5"/>
    <s v="Pantserjuffers"/>
    <n v="18.285714285714285"/>
  </r>
  <r>
    <n v="21"/>
    <s v="AWD-VOK-Panneland-Zuid"/>
    <d v="2018-05-09T14:30:00"/>
    <n v="1"/>
    <x v="1"/>
    <s v="Ischnura elegans"/>
    <n v="4"/>
    <s v="AWD"/>
    <x v="10"/>
    <n v="5"/>
    <s v="Waterjuffer"/>
    <n v="18.285714285714285"/>
  </r>
  <r>
    <n v="21"/>
    <s v="AWD-VOK-Panneland-Zuid"/>
    <d v="2018-05-09T14:30:00"/>
    <n v="1"/>
    <x v="10"/>
    <s v="Libellula quadrimaculata"/>
    <n v="4"/>
    <s v="AWD"/>
    <x v="10"/>
    <n v="5"/>
    <s v="Korenbouten"/>
    <n v="18.285714285714285"/>
  </r>
  <r>
    <n v="21"/>
    <s v="AWD-VOK-Panneland-Zuid"/>
    <d v="2018-05-09T14:30:00"/>
    <n v="1"/>
    <x v="4"/>
    <s v="Coenagrion pulchellum"/>
    <n v="2"/>
    <s v="AWD"/>
    <x v="10"/>
    <n v="5"/>
    <s v="Waterjuffer"/>
    <n v="18.285714285714285"/>
  </r>
  <r>
    <n v="21"/>
    <s v="AWD-VOK-Panneland-Zuid"/>
    <d v="2018-05-09T14:30:00"/>
    <n v="1"/>
    <x v="8"/>
    <s v="Aeshna isoceles"/>
    <n v="1"/>
    <s v="AWD"/>
    <x v="10"/>
    <n v="5"/>
    <s v="Glazenmakers"/>
    <n v="18.285714285714285"/>
  </r>
  <r>
    <n v="21"/>
    <s v="AWD-VOK-Panneland-Zuid"/>
    <d v="2018-05-16T10:30:00"/>
    <n v="1"/>
    <x v="2"/>
    <s v="Pyrrhosoma nymphula"/>
    <n v="1"/>
    <s v="AWD"/>
    <x v="10"/>
    <n v="5"/>
    <s v="Waterjuffer"/>
    <n v="19.285714285714285"/>
  </r>
  <r>
    <n v="21"/>
    <s v="AWD-VOK-Panneland-Zuid"/>
    <d v="2018-05-16T10:30:00"/>
    <n v="1"/>
    <x v="26"/>
    <s v="Erythromma najas"/>
    <n v="23"/>
    <s v="AWD"/>
    <x v="10"/>
    <n v="5"/>
    <s v="Waterjuffer"/>
    <n v="19.285714285714285"/>
  </r>
  <r>
    <n v="21"/>
    <s v="AWD-VOK-Panneland-Zuid"/>
    <d v="2018-05-16T10:30:00"/>
    <n v="1"/>
    <x v="7"/>
    <s v="Brachytron pratense"/>
    <n v="4"/>
    <s v="AWD"/>
    <x v="10"/>
    <n v="5"/>
    <s v="Glazenmakers"/>
    <n v="19.285714285714285"/>
  </r>
  <r>
    <n v="21"/>
    <s v="AWD-VOK-Panneland-Zuid"/>
    <d v="2018-05-16T10:30:00"/>
    <n v="1"/>
    <x v="34"/>
    <s v="Libellula depressa"/>
    <n v="1"/>
    <s v="AWD"/>
    <x v="10"/>
    <n v="5"/>
    <s v="Korenbouten"/>
    <n v="19.285714285714285"/>
  </r>
  <r>
    <n v="21"/>
    <s v="AWD-VOK-Panneland-Zuid"/>
    <d v="2018-05-16T10:30:00"/>
    <n v="1"/>
    <x v="10"/>
    <s v="Libellula quadrimaculata"/>
    <n v="1"/>
    <s v="AWD"/>
    <x v="10"/>
    <n v="5"/>
    <s v="Korenbouten"/>
    <n v="19.285714285714285"/>
  </r>
  <r>
    <n v="21"/>
    <s v="AWD-VOK-Panneland-Zuid"/>
    <d v="2018-05-25T11:00:00"/>
    <n v="1"/>
    <x v="2"/>
    <s v="Pyrrhosoma nymphula"/>
    <n v="2"/>
    <s v="AWD"/>
    <x v="10"/>
    <n v="5"/>
    <s v="Waterjuffer"/>
    <n v="20.571428571428573"/>
  </r>
  <r>
    <n v="21"/>
    <s v="AWD-VOK-Panneland-Zuid"/>
    <d v="2018-05-25T11:00:00"/>
    <n v="1"/>
    <x v="6"/>
    <s v="Coenagrion puella"/>
    <n v="160"/>
    <s v="AWD"/>
    <x v="10"/>
    <n v="5"/>
    <s v="Waterjuffer"/>
    <n v="20.571428571428573"/>
  </r>
  <r>
    <n v="21"/>
    <s v="AWD-VOK-Panneland-Zuid"/>
    <d v="2018-05-25T11:00:00"/>
    <n v="1"/>
    <x v="4"/>
    <s v="Coenagrion pulchellum"/>
    <n v="1"/>
    <s v="AWD"/>
    <x v="10"/>
    <n v="5"/>
    <s v="Waterjuffer"/>
    <n v="20.571428571428573"/>
  </r>
  <r>
    <n v="21"/>
    <s v="AWD-VOK-Panneland-Zuid"/>
    <d v="2018-05-25T11:00:00"/>
    <n v="1"/>
    <x v="7"/>
    <s v="Brachytron pratense"/>
    <n v="4"/>
    <s v="AWD"/>
    <x v="10"/>
    <n v="5"/>
    <s v="Glazenmakers"/>
    <n v="20.571428571428573"/>
  </r>
  <r>
    <n v="21"/>
    <s v="AWD-VOK-Panneland-Zuid"/>
    <d v="2018-05-25T11:00:00"/>
    <n v="1"/>
    <x v="8"/>
    <s v="Aeshna isoceles"/>
    <n v="2"/>
    <s v="AWD"/>
    <x v="10"/>
    <n v="5"/>
    <s v="Glazenmakers"/>
    <n v="20.571428571428573"/>
  </r>
  <r>
    <n v="21"/>
    <s v="AWD-VOK-Panneland-Zuid"/>
    <d v="2018-05-25T11:00:00"/>
    <n v="1"/>
    <x v="10"/>
    <s v="Libellula quadrimaculata"/>
    <n v="23"/>
    <s v="AWD"/>
    <x v="10"/>
    <n v="5"/>
    <s v="Korenbouten"/>
    <n v="20.571428571428573"/>
  </r>
  <r>
    <n v="21"/>
    <s v="AWD-VOK-Panneland-Zuid"/>
    <d v="2018-05-25T11:00:00"/>
    <n v="1"/>
    <x v="5"/>
    <s v="Orthetrum cancellatum"/>
    <n v="1"/>
    <s v="AWD"/>
    <x v="10"/>
    <n v="5"/>
    <s v="Korenbouten"/>
    <n v="20.571428571428573"/>
  </r>
  <r>
    <n v="21"/>
    <s v="AWD-VOK-Panneland-Zuid"/>
    <d v="2018-05-25T11:00:00"/>
    <n v="1"/>
    <x v="24"/>
    <s v="Leucorrhinia pectoralis"/>
    <n v="1"/>
    <s v="AWD"/>
    <x v="10"/>
    <n v="5"/>
    <s v="Korenbouten"/>
    <n v="20.571428571428573"/>
  </r>
  <r>
    <n v="21"/>
    <s v="AWD-VOK-Panneland-Zuid"/>
    <d v="2018-05-25T11:00:00"/>
    <n v="1"/>
    <x v="18"/>
    <s v="Leucorrhinia rubicunda"/>
    <n v="1"/>
    <s v="AWD"/>
    <x v="10"/>
    <n v="5"/>
    <s v="Korenbouten"/>
    <n v="20.571428571428573"/>
  </r>
  <r>
    <n v="21"/>
    <s v="AWD-VOK-Panneland-Zuid"/>
    <d v="2018-05-25T11:00:00"/>
    <n v="1"/>
    <x v="9"/>
    <s v="Anax imperator"/>
    <n v="4"/>
    <s v="AWD"/>
    <x v="10"/>
    <n v="5"/>
    <s v="Glazenmakers"/>
    <n v="20.571428571428573"/>
  </r>
  <r>
    <n v="21"/>
    <s v="AWD-VOK-Panneland-Zuid"/>
    <d v="2018-05-25T11:00:00"/>
    <n v="1"/>
    <x v="26"/>
    <s v="Erythromma najas"/>
    <n v="22"/>
    <s v="AWD"/>
    <x v="10"/>
    <n v="5"/>
    <s v="Waterjuffer"/>
    <n v="20.571428571428573"/>
  </r>
  <r>
    <n v="21"/>
    <s v="AWD-VOK-Panneland-Zuid"/>
    <d v="2018-06-20T11:55:00"/>
    <n v="1"/>
    <x v="13"/>
    <s v="Chalcolestes viridis"/>
    <n v="2"/>
    <s v="AWD"/>
    <x v="10"/>
    <n v="6"/>
    <s v="Pantserjuffers"/>
    <n v="24.285714285714285"/>
  </r>
  <r>
    <n v="21"/>
    <s v="AWD-VOK-Panneland-Zuid"/>
    <d v="2018-06-20T11:55:00"/>
    <n v="1"/>
    <x v="1"/>
    <s v="Ischnura elegans"/>
    <n v="17"/>
    <s v="AWD"/>
    <x v="10"/>
    <n v="6"/>
    <s v="Waterjuffer"/>
    <n v="24.285714285714285"/>
  </r>
  <r>
    <n v="21"/>
    <s v="AWD-VOK-Panneland-Zuid"/>
    <d v="2018-06-20T11:55:00"/>
    <n v="1"/>
    <x v="6"/>
    <s v="Coenagrion puella"/>
    <n v="4"/>
    <s v="AWD"/>
    <x v="10"/>
    <n v="6"/>
    <s v="Waterjuffer"/>
    <n v="24.285714285714285"/>
  </r>
  <r>
    <n v="21"/>
    <s v="AWD-VOK-Panneland-Zuid"/>
    <d v="2018-06-20T11:55:00"/>
    <n v="1"/>
    <x v="26"/>
    <s v="Erythromma najas"/>
    <n v="3"/>
    <s v="AWD"/>
    <x v="10"/>
    <n v="6"/>
    <s v="Waterjuffer"/>
    <n v="24.285714285714285"/>
  </r>
  <r>
    <n v="21"/>
    <s v="AWD-VOK-Panneland-Zuid"/>
    <d v="2018-06-20T11:55:00"/>
    <n v="1"/>
    <x v="5"/>
    <s v="Orthetrum cancellatum"/>
    <n v="1"/>
    <s v="AWD"/>
    <x v="10"/>
    <n v="6"/>
    <s v="Korenbouten"/>
    <n v="24.285714285714285"/>
  </r>
  <r>
    <n v="21"/>
    <s v="AWD-VOK-Panneland-Zuid"/>
    <d v="2018-06-20T11:55:00"/>
    <n v="1"/>
    <x v="12"/>
    <s v="Sympetrum striolatum"/>
    <n v="2"/>
    <s v="AWD"/>
    <x v="10"/>
    <n v="6"/>
    <s v="Korenbouten"/>
    <n v="24.285714285714285"/>
  </r>
  <r>
    <n v="21"/>
    <s v="AWD-VOK-Panneland-Zuid"/>
    <d v="2018-06-20T11:55:00"/>
    <n v="1"/>
    <x v="23"/>
    <s v="Sympetrum striolatum/vulgatum"/>
    <n v="1"/>
    <s v="AWD"/>
    <x v="10"/>
    <n v="6"/>
    <s v="Korenbouten"/>
    <n v="24.285714285714285"/>
  </r>
  <r>
    <n v="21"/>
    <s v="AWD-VOK-Panneland-Zuid"/>
    <d v="2018-06-20T11:55:00"/>
    <n v="1"/>
    <x v="17"/>
    <s v="Sympetrum vulgatum"/>
    <n v="2"/>
    <s v="AWD"/>
    <x v="10"/>
    <n v="6"/>
    <s v="Korenbouten"/>
    <n v="24.285714285714285"/>
  </r>
  <r>
    <n v="21"/>
    <s v="AWD-VOK-Panneland-Zuid"/>
    <d v="2018-06-20T15:15:00"/>
    <n v="1"/>
    <x v="1"/>
    <s v="Ischnura elegans"/>
    <n v="34"/>
    <s v="AWD"/>
    <x v="10"/>
    <n v="6"/>
    <s v="Waterjuffer"/>
    <n v="24.285714285714285"/>
  </r>
  <r>
    <n v="21"/>
    <s v="AWD-VOK-Panneland-Zuid"/>
    <d v="2018-06-20T15:15:00"/>
    <n v="1"/>
    <x v="6"/>
    <s v="Coenagrion puella"/>
    <n v="77"/>
    <s v="AWD"/>
    <x v="10"/>
    <n v="6"/>
    <s v="Waterjuffer"/>
    <n v="24.285714285714285"/>
  </r>
  <r>
    <n v="21"/>
    <s v="AWD-VOK-Panneland-Zuid"/>
    <d v="2018-06-20T15:15:00"/>
    <n v="1"/>
    <x v="26"/>
    <s v="Erythromma najas"/>
    <n v="7"/>
    <s v="AWD"/>
    <x v="10"/>
    <n v="6"/>
    <s v="Waterjuffer"/>
    <n v="24.285714285714285"/>
  </r>
  <r>
    <n v="21"/>
    <s v="AWD-VOK-Panneland-Zuid"/>
    <d v="2018-06-20T15:15:00"/>
    <n v="1"/>
    <x v="8"/>
    <s v="Aeshna isoceles"/>
    <n v="2"/>
    <s v="AWD"/>
    <x v="10"/>
    <n v="6"/>
    <s v="Glazenmakers"/>
    <n v="24.285714285714285"/>
  </r>
  <r>
    <n v="21"/>
    <s v="AWD-VOK-Panneland-Zuid"/>
    <d v="2018-06-20T15:15:00"/>
    <n v="1"/>
    <x v="10"/>
    <s v="Libellula quadrimaculata"/>
    <n v="5"/>
    <s v="AWD"/>
    <x v="10"/>
    <n v="6"/>
    <s v="Korenbouten"/>
    <n v="24.285714285714285"/>
  </r>
  <r>
    <n v="21"/>
    <s v="AWD-VOK-Panneland-Zuid"/>
    <d v="2018-06-20T15:15:00"/>
    <n v="1"/>
    <x v="5"/>
    <s v="Orthetrum cancellatum"/>
    <n v="1"/>
    <s v="AWD"/>
    <x v="10"/>
    <n v="6"/>
    <s v="Korenbouten"/>
    <n v="24.285714285714285"/>
  </r>
  <r>
    <n v="21"/>
    <s v="AWD-VOK-Panneland-Zuid"/>
    <d v="2018-06-20T15:15:00"/>
    <n v="1"/>
    <x v="9"/>
    <s v="Anax imperator"/>
    <n v="1"/>
    <s v="AWD"/>
    <x v="10"/>
    <n v="6"/>
    <s v="Glazenmakers"/>
    <n v="24.285714285714285"/>
  </r>
  <r>
    <n v="21"/>
    <s v="AWD-VOK-Panneland-Zuid"/>
    <d v="2018-06-27T15:15:00"/>
    <n v="1"/>
    <x v="1"/>
    <s v="Ischnura elegans"/>
    <n v="3"/>
    <s v="AWD"/>
    <x v="10"/>
    <n v="6"/>
    <s v="Waterjuffer"/>
    <n v="25.285714285714285"/>
  </r>
  <r>
    <n v="21"/>
    <s v="AWD-VOK-Panneland-Zuid"/>
    <d v="2018-06-27T15:15:00"/>
    <n v="1"/>
    <x v="6"/>
    <s v="Coenagrion puella"/>
    <n v="105"/>
    <s v="AWD"/>
    <x v="10"/>
    <n v="6"/>
    <s v="Waterjuffer"/>
    <n v="25.285714285714285"/>
  </r>
  <r>
    <n v="21"/>
    <s v="AWD-VOK-Panneland-Zuid"/>
    <d v="2018-06-27T15:15:00"/>
    <n v="1"/>
    <x v="26"/>
    <s v="Erythromma najas"/>
    <n v="5"/>
    <s v="AWD"/>
    <x v="10"/>
    <n v="6"/>
    <s v="Waterjuffer"/>
    <n v="25.285714285714285"/>
  </r>
  <r>
    <n v="21"/>
    <s v="AWD-VOK-Panneland-Zuid"/>
    <d v="2018-06-27T15:15:00"/>
    <n v="1"/>
    <x v="23"/>
    <s v="Sympetrum striolatum/vulgatum"/>
    <n v="1"/>
    <s v="AWD"/>
    <x v="10"/>
    <n v="6"/>
    <s v="Korenbouten"/>
    <n v="25.285714285714285"/>
  </r>
  <r>
    <n v="21"/>
    <s v="AWD-VOK-Panneland-Zuid"/>
    <d v="2018-06-29T11:15:00"/>
    <n v="1"/>
    <x v="13"/>
    <s v="Chalcolestes viridis"/>
    <n v="1"/>
    <s v="AWD"/>
    <x v="10"/>
    <n v="6"/>
    <s v="Pantserjuffers"/>
    <n v="25.571428571428573"/>
  </r>
  <r>
    <n v="21"/>
    <s v="AWD-VOK-Panneland-Zuid"/>
    <d v="2018-06-29T11:15:00"/>
    <n v="1"/>
    <x v="6"/>
    <s v="Coenagrion puella"/>
    <n v="165"/>
    <s v="AWD"/>
    <x v="10"/>
    <n v="6"/>
    <s v="Waterjuffer"/>
    <n v="25.571428571428573"/>
  </r>
  <r>
    <n v="21"/>
    <s v="AWD-VOK-Panneland-Zuid"/>
    <d v="2018-06-29T11:15:00"/>
    <n v="1"/>
    <x v="10"/>
    <s v="Libellula quadrimaculata"/>
    <n v="1"/>
    <s v="AWD"/>
    <x v="10"/>
    <n v="6"/>
    <s v="Korenbouten"/>
    <n v="25.571428571428573"/>
  </r>
  <r>
    <n v="21"/>
    <s v="AWD-VOK-Panneland-Zuid"/>
    <d v="2018-06-29T11:15:00"/>
    <n v="1"/>
    <x v="17"/>
    <s v="Sympetrum vulgatum"/>
    <n v="1"/>
    <s v="AWD"/>
    <x v="10"/>
    <n v="6"/>
    <s v="Korenbouten"/>
    <n v="25.571428571428573"/>
  </r>
  <r>
    <n v="21"/>
    <s v="AWD-VOK-Panneland-Zuid"/>
    <d v="2018-06-29T11:15:00"/>
    <n v="1"/>
    <x v="1"/>
    <s v="Ischnura elegans"/>
    <n v="1"/>
    <s v="AWD"/>
    <x v="10"/>
    <n v="6"/>
    <s v="Waterjuffer"/>
    <n v="25.571428571428573"/>
  </r>
  <r>
    <n v="21"/>
    <s v="AWD-VOK-Panneland-Zuid"/>
    <d v="2018-06-29T11:15:00"/>
    <n v="1"/>
    <x v="9"/>
    <s v="Anax imperator"/>
    <n v="3"/>
    <s v="AWD"/>
    <x v="10"/>
    <n v="6"/>
    <s v="Glazenmakers"/>
    <n v="25.571428571428573"/>
  </r>
  <r>
    <n v="21"/>
    <s v="AWD-VOK-Panneland-Zuid"/>
    <d v="2018-07-08T14:20:00"/>
    <n v="1"/>
    <x v="13"/>
    <s v="Chalcolestes viridis"/>
    <n v="1"/>
    <s v="AWD"/>
    <x v="10"/>
    <n v="7"/>
    <s v="Pantserjuffers"/>
    <n v="26.857142857142858"/>
  </r>
  <r>
    <n v="21"/>
    <s v="AWD-VOK-Panneland-Zuid"/>
    <d v="2018-07-08T14:20:00"/>
    <n v="1"/>
    <x v="1"/>
    <s v="Ischnura elegans"/>
    <n v="1"/>
    <s v="AWD"/>
    <x v="10"/>
    <n v="7"/>
    <s v="Waterjuffer"/>
    <n v="26.857142857142858"/>
  </r>
  <r>
    <n v="21"/>
    <s v="AWD-VOK-Panneland-Zuid"/>
    <d v="2018-07-08T14:20:00"/>
    <n v="1"/>
    <x v="6"/>
    <s v="Coenagrion puella"/>
    <n v="65"/>
    <s v="AWD"/>
    <x v="10"/>
    <n v="7"/>
    <s v="Waterjuffer"/>
    <n v="26.857142857142858"/>
  </r>
  <r>
    <n v="21"/>
    <s v="AWD-VOK-Panneland-Zuid"/>
    <d v="2018-07-08T14:20:00"/>
    <n v="1"/>
    <x v="26"/>
    <s v="Erythromma najas"/>
    <n v="2"/>
    <s v="AWD"/>
    <x v="10"/>
    <n v="7"/>
    <s v="Waterjuffer"/>
    <n v="26.857142857142858"/>
  </r>
  <r>
    <n v="21"/>
    <s v="AWD-VOK-Panneland-Zuid"/>
    <d v="2018-07-08T14:20:00"/>
    <n v="1"/>
    <x v="30"/>
    <s v="Erythromma viridulum"/>
    <n v="19"/>
    <s v="AWD"/>
    <x v="10"/>
    <n v="7"/>
    <s v="Waterjuffer"/>
    <n v="26.857142857142858"/>
  </r>
  <r>
    <n v="21"/>
    <s v="AWD-VOK-Panneland-Zuid"/>
    <d v="2018-07-08T14:20:00"/>
    <n v="1"/>
    <x v="9"/>
    <s v="Anax imperator"/>
    <n v="1"/>
    <s v="AWD"/>
    <x v="10"/>
    <n v="7"/>
    <s v="Glazenmakers"/>
    <n v="26.857142857142858"/>
  </r>
  <r>
    <n v="21"/>
    <s v="AWD-VOK-Panneland-Zuid"/>
    <d v="2018-07-08T14:20:00"/>
    <n v="1"/>
    <x v="16"/>
    <s v="Sympetrum sanguineum"/>
    <n v="4"/>
    <s v="AWD"/>
    <x v="10"/>
    <n v="7"/>
    <s v="Korenbouten"/>
    <n v="26.857142857142858"/>
  </r>
  <r>
    <n v="21"/>
    <s v="AWD-VOK-Panneland-Zuid"/>
    <d v="2018-07-08T14:20:00"/>
    <n v="1"/>
    <x v="23"/>
    <s v="Sympetrum striolatum/vulgatum"/>
    <n v="5"/>
    <s v="AWD"/>
    <x v="10"/>
    <n v="7"/>
    <s v="Korenbouten"/>
    <n v="26.857142857142858"/>
  </r>
  <r>
    <n v="21"/>
    <s v="AWD-VOK-Panneland-Zuid"/>
    <d v="2018-07-08T14:20:00"/>
    <n v="1"/>
    <x v="17"/>
    <s v="Sympetrum vulgatum"/>
    <n v="1"/>
    <s v="AWD"/>
    <x v="10"/>
    <n v="7"/>
    <s v="Korenbouten"/>
    <n v="26.857142857142858"/>
  </r>
  <r>
    <n v="21"/>
    <s v="AWD-VOK-Panneland-Zuid"/>
    <d v="2018-07-18T12:20:00"/>
    <n v="1"/>
    <x v="3"/>
    <s v="Enallagma cyathigerum"/>
    <n v="10"/>
    <s v="AWD"/>
    <x v="10"/>
    <n v="7"/>
    <s v="Waterjuffer"/>
    <n v="28.285714285714285"/>
  </r>
  <r>
    <n v="21"/>
    <s v="AWD-VOK-Panneland-Zuid"/>
    <d v="2018-07-18T12:20:00"/>
    <n v="1"/>
    <x v="6"/>
    <s v="Coenagrion puella"/>
    <n v="20"/>
    <s v="AWD"/>
    <x v="10"/>
    <n v="7"/>
    <s v="Waterjuffer"/>
    <n v="28.285714285714285"/>
  </r>
  <r>
    <n v="21"/>
    <s v="AWD-VOK-Panneland-Zuid"/>
    <d v="2018-07-18T12:20:00"/>
    <n v="1"/>
    <x v="26"/>
    <s v="Erythromma najas"/>
    <n v="2"/>
    <s v="AWD"/>
    <x v="10"/>
    <n v="7"/>
    <s v="Waterjuffer"/>
    <n v="28.285714285714285"/>
  </r>
  <r>
    <n v="21"/>
    <s v="AWD-VOK-Panneland-Zuid"/>
    <d v="2018-07-18T12:20:00"/>
    <n v="1"/>
    <x v="30"/>
    <s v="Erythromma viridulum"/>
    <n v="3"/>
    <s v="AWD"/>
    <x v="10"/>
    <n v="7"/>
    <s v="Waterjuffer"/>
    <n v="28.285714285714285"/>
  </r>
  <r>
    <n v="21"/>
    <s v="AWD-VOK-Panneland-Zuid"/>
    <d v="2018-07-18T12:20:00"/>
    <n v="1"/>
    <x v="9"/>
    <s v="Anax imperator"/>
    <n v="4"/>
    <s v="AWD"/>
    <x v="10"/>
    <n v="7"/>
    <s v="Glazenmakers"/>
    <n v="28.285714285714285"/>
  </r>
  <r>
    <n v="21"/>
    <s v="AWD-VOK-Panneland-Zuid"/>
    <d v="2018-07-18T12:20:00"/>
    <n v="1"/>
    <x v="12"/>
    <s v="Sympetrum striolatum"/>
    <n v="1"/>
    <s v="AWD"/>
    <x v="10"/>
    <n v="7"/>
    <s v="Korenbouten"/>
    <n v="28.285714285714285"/>
  </r>
  <r>
    <n v="21"/>
    <s v="AWD-VOK-Panneland-Zuid"/>
    <d v="2018-07-18T12:20:00"/>
    <n v="1"/>
    <x v="23"/>
    <s v="Sympetrum striolatum/vulgatum"/>
    <n v="4"/>
    <s v="AWD"/>
    <x v="10"/>
    <n v="7"/>
    <s v="Korenbouten"/>
    <n v="28.285714285714285"/>
  </r>
  <r>
    <n v="21"/>
    <s v="AWD-VOK-Panneland-Zuid"/>
    <d v="2018-07-18T12:20:00"/>
    <n v="1"/>
    <x v="17"/>
    <s v="Sympetrum vulgatum"/>
    <n v="1"/>
    <s v="AWD"/>
    <x v="10"/>
    <n v="7"/>
    <s v="Korenbouten"/>
    <n v="28.285714285714285"/>
  </r>
  <r>
    <n v="21"/>
    <s v="AWD-VOK-Panneland-Zuid"/>
    <d v="2018-08-08T15:10:00"/>
    <n v="1"/>
    <x v="1"/>
    <s v="Ischnura elegans"/>
    <n v="2"/>
    <s v="AWD"/>
    <x v="10"/>
    <n v="8"/>
    <s v="Waterjuffer"/>
    <n v="31.285714285714285"/>
  </r>
  <r>
    <n v="21"/>
    <s v="AWD-VOK-Panneland-Zuid"/>
    <d v="2018-08-08T15:10:00"/>
    <n v="1"/>
    <x v="6"/>
    <s v="Coenagrion puella"/>
    <n v="2"/>
    <s v="AWD"/>
    <x v="10"/>
    <n v="8"/>
    <s v="Waterjuffer"/>
    <n v="31.285714285714285"/>
  </r>
  <r>
    <n v="21"/>
    <s v="AWD-VOK-Panneland-Zuid"/>
    <d v="2018-08-22T12:45:00"/>
    <n v="1"/>
    <x v="11"/>
    <s v="Lestes sponsa"/>
    <n v="2"/>
    <s v="AWD"/>
    <x v="10"/>
    <n v="8"/>
    <s v="Pantserjuffers"/>
    <n v="33.285714285714285"/>
  </r>
  <r>
    <n v="21"/>
    <s v="AWD-VOK-Panneland-Zuid"/>
    <d v="2018-08-22T12:45:00"/>
    <n v="1"/>
    <x v="13"/>
    <s v="Chalcolestes viridis"/>
    <n v="13"/>
    <s v="AWD"/>
    <x v="10"/>
    <n v="8"/>
    <s v="Pantserjuffers"/>
    <n v="33.285714285714285"/>
  </r>
  <r>
    <n v="21"/>
    <s v="AWD-VOK-Panneland-Zuid"/>
    <d v="2018-08-22T12:45:00"/>
    <n v="1"/>
    <x v="3"/>
    <s v="Enallagma cyathigerum"/>
    <n v="1"/>
    <s v="AWD"/>
    <x v="10"/>
    <n v="8"/>
    <s v="Waterjuffer"/>
    <n v="33.285714285714285"/>
  </r>
  <r>
    <n v="21"/>
    <s v="AWD-VOK-Panneland-Zuid"/>
    <d v="2018-08-22T12:45:00"/>
    <n v="1"/>
    <x v="6"/>
    <s v="Coenagrion puella"/>
    <n v="13"/>
    <s v="AWD"/>
    <x v="10"/>
    <n v="8"/>
    <s v="Waterjuffer"/>
    <n v="33.285714285714285"/>
  </r>
  <r>
    <n v="21"/>
    <s v="AWD-VOK-Panneland-Zuid"/>
    <d v="2018-08-22T12:45:00"/>
    <n v="1"/>
    <x v="30"/>
    <s v="Erythromma viridulum"/>
    <n v="6"/>
    <s v="AWD"/>
    <x v="10"/>
    <n v="8"/>
    <s v="Waterjuffer"/>
    <n v="33.285714285714285"/>
  </r>
  <r>
    <n v="21"/>
    <s v="AWD-VOK-Panneland-Zuid"/>
    <d v="2018-08-22T12:45:00"/>
    <n v="1"/>
    <x v="14"/>
    <s v="Aeshna mixta"/>
    <n v="21"/>
    <s v="AWD"/>
    <x v="10"/>
    <n v="8"/>
    <s v="Glazenmakers"/>
    <n v="33.285714285714285"/>
  </r>
  <r>
    <n v="21"/>
    <s v="AWD-VOK-Panneland-Zuid"/>
    <d v="2018-08-22T12:45:00"/>
    <n v="1"/>
    <x v="16"/>
    <s v="Sympetrum sanguineum"/>
    <n v="1"/>
    <s v="AWD"/>
    <x v="10"/>
    <n v="8"/>
    <s v="Korenbouten"/>
    <n v="33.285714285714285"/>
  </r>
  <r>
    <n v="21"/>
    <s v="AWD-VOK-Panneland-Zuid"/>
    <d v="2018-08-22T12:45:00"/>
    <n v="1"/>
    <x v="12"/>
    <s v="Sympetrum striolatum"/>
    <n v="86"/>
    <s v="AWD"/>
    <x v="10"/>
    <n v="8"/>
    <s v="Korenbouten"/>
    <n v="33.285714285714285"/>
  </r>
  <r>
    <n v="21"/>
    <s v="AWD-VOK-Panneland-Zuid"/>
    <d v="2018-08-22T12:45:00"/>
    <n v="1"/>
    <x v="17"/>
    <s v="Sympetrum vulgatum"/>
    <n v="1"/>
    <s v="AWD"/>
    <x v="10"/>
    <n v="8"/>
    <s v="Korenbouten"/>
    <n v="33.285714285714285"/>
  </r>
  <r>
    <n v="21"/>
    <s v="AWD-VOK-Panneland-Zuid"/>
    <d v="2018-09-14T12:30:00"/>
    <n v="1"/>
    <x v="14"/>
    <s v="Aeshna mixta"/>
    <n v="2"/>
    <s v="AWD"/>
    <x v="10"/>
    <n v="9"/>
    <s v="Glazenmakers"/>
    <n v="36.571428571428569"/>
  </r>
  <r>
    <n v="21"/>
    <s v="AWD-VOK-Panneland-Zuid"/>
    <d v="2018-09-14T12:30:00"/>
    <n v="1"/>
    <x v="12"/>
    <s v="Sympetrum striolatum"/>
    <n v="1"/>
    <s v="AWD"/>
    <x v="10"/>
    <n v="9"/>
    <s v="Korenbouten"/>
    <n v="36.571428571428569"/>
  </r>
  <r>
    <n v="21"/>
    <s v="AWD-VOK-Panneland-Zuid"/>
    <d v="2018-09-14T12:30:00"/>
    <n v="1"/>
    <x v="23"/>
    <s v="Sympetrum striolatum/vulgatum"/>
    <n v="5"/>
    <s v="AWD"/>
    <x v="10"/>
    <n v="9"/>
    <s v="Korenbouten"/>
    <n v="36.571428571428569"/>
  </r>
  <r>
    <n v="21"/>
    <s v="AWD-VOK-Panneland-Zuid"/>
    <d v="2018-09-14T12:30:00"/>
    <n v="1"/>
    <x v="17"/>
    <s v="Sympetrum vulgatum"/>
    <n v="1"/>
    <s v="AWD"/>
    <x v="10"/>
    <n v="9"/>
    <s v="Korenbouten"/>
    <n v="36.571428571428569"/>
  </r>
  <r>
    <n v="21"/>
    <s v="AWD-VOK-Panneland-Zuid"/>
    <d v="2019-05-15T11:00:00"/>
    <n v="1"/>
    <x v="2"/>
    <s v="Pyrrhosoma nymphula"/>
    <n v="10"/>
    <s v="AWD"/>
    <x v="8"/>
    <n v="5"/>
    <s v="Waterjuffer"/>
    <n v="19.142857142857142"/>
  </r>
  <r>
    <n v="21"/>
    <s v="AWD-VOK-Panneland-Zuid"/>
    <d v="2019-05-15T11:00:00"/>
    <n v="1"/>
    <x v="6"/>
    <s v="Coenagrion puella"/>
    <n v="1"/>
    <s v="AWD"/>
    <x v="8"/>
    <n v="5"/>
    <s v="Waterjuffer"/>
    <n v="19.142857142857142"/>
  </r>
  <r>
    <n v="21"/>
    <s v="AWD-VOK-Panneland-Zuid"/>
    <d v="2019-05-29T11:00:00"/>
    <n v="1"/>
    <x v="1"/>
    <s v="Ischnura elegans"/>
    <n v="1"/>
    <s v="AWD"/>
    <x v="8"/>
    <n v="5"/>
    <s v="Waterjuffer"/>
    <n v="21.142857142857142"/>
  </r>
  <r>
    <n v="21"/>
    <s v="AWD-VOK-Panneland-Zuid"/>
    <d v="2019-05-29T11:00:00"/>
    <n v="1"/>
    <x v="2"/>
    <s v="Pyrrhosoma nymphula"/>
    <n v="5"/>
    <s v="AWD"/>
    <x v="8"/>
    <n v="5"/>
    <s v="Waterjuffer"/>
    <n v="21.142857142857142"/>
  </r>
  <r>
    <n v="21"/>
    <s v="AWD-VOK-Panneland-Zuid"/>
    <d v="2019-05-29T11:00:00"/>
    <n v="1"/>
    <x v="6"/>
    <s v="Coenagrion puella"/>
    <n v="17"/>
    <s v="AWD"/>
    <x v="8"/>
    <n v="5"/>
    <s v="Waterjuffer"/>
    <n v="21.142857142857142"/>
  </r>
  <r>
    <n v="21"/>
    <s v="AWD-VOK-Panneland-Zuid"/>
    <d v="2019-05-29T11:00:00"/>
    <n v="1"/>
    <x v="7"/>
    <s v="Brachytron pratense"/>
    <n v="1"/>
    <s v="AWD"/>
    <x v="8"/>
    <n v="5"/>
    <s v="Glazenmakers"/>
    <n v="21.142857142857142"/>
  </r>
  <r>
    <n v="21"/>
    <s v="AWD-VOK-Panneland-Zuid"/>
    <d v="2019-05-29T11:00:00"/>
    <n v="1"/>
    <x v="8"/>
    <s v="Aeshna isoceles"/>
    <n v="5"/>
    <s v="AWD"/>
    <x v="8"/>
    <n v="5"/>
    <s v="Glazenmakers"/>
    <n v="21.142857142857142"/>
  </r>
  <r>
    <n v="21"/>
    <s v="AWD-VOK-Panneland-Zuid"/>
    <d v="2019-05-29T11:00:00"/>
    <n v="1"/>
    <x v="9"/>
    <s v="Anax imperator"/>
    <n v="2"/>
    <s v="AWD"/>
    <x v="8"/>
    <n v="5"/>
    <s v="Glazenmakers"/>
    <n v="21.142857142857142"/>
  </r>
  <r>
    <n v="21"/>
    <s v="AWD-VOK-Panneland-Zuid"/>
    <d v="2019-05-29T11:00:00"/>
    <n v="1"/>
    <x v="34"/>
    <s v="Libellula depressa"/>
    <n v="5"/>
    <s v="AWD"/>
    <x v="8"/>
    <n v="5"/>
    <s v="Korenbouten"/>
    <n v="21.142857142857142"/>
  </r>
  <r>
    <n v="21"/>
    <s v="AWD-VOK-Panneland-Zuid"/>
    <d v="2019-05-29T11:00:00"/>
    <n v="1"/>
    <x v="10"/>
    <s v="Libellula quadrimaculata"/>
    <n v="5"/>
    <s v="AWD"/>
    <x v="8"/>
    <n v="5"/>
    <s v="Korenbouten"/>
    <n v="21.142857142857142"/>
  </r>
  <r>
    <n v="21"/>
    <s v="AWD-VOK-Panneland-Zuid"/>
    <d v="2019-05-29T11:00:00"/>
    <n v="1"/>
    <x v="26"/>
    <s v="Erythromma najas"/>
    <n v="10"/>
    <s v="AWD"/>
    <x v="8"/>
    <n v="5"/>
    <s v="Waterjuffer"/>
    <n v="21.142857142857142"/>
  </r>
  <r>
    <n v="21"/>
    <s v="AWD-VOK-Panneland-Zuid"/>
    <d v="2019-06-07T12:25:00"/>
    <n v="1"/>
    <x v="6"/>
    <s v="Coenagrion puella"/>
    <n v="22"/>
    <s v="AWD"/>
    <x v="8"/>
    <n v="6"/>
    <s v="Waterjuffer"/>
    <n v="22.428571428571427"/>
  </r>
  <r>
    <n v="21"/>
    <s v="AWD-VOK-Panneland-Zuid"/>
    <d v="2019-06-07T12:25:00"/>
    <n v="1"/>
    <x v="26"/>
    <s v="Erythromma najas"/>
    <n v="12"/>
    <s v="AWD"/>
    <x v="8"/>
    <n v="6"/>
    <s v="Waterjuffer"/>
    <n v="22.428571428571427"/>
  </r>
  <r>
    <n v="21"/>
    <s v="AWD-VOK-Panneland-Zuid"/>
    <d v="2019-06-07T12:25:00"/>
    <n v="1"/>
    <x v="9"/>
    <s v="Anax imperator"/>
    <n v="2"/>
    <s v="AWD"/>
    <x v="8"/>
    <n v="6"/>
    <s v="Glazenmakers"/>
    <n v="22.428571428571427"/>
  </r>
  <r>
    <n v="21"/>
    <s v="AWD-VOK-Panneland-Zuid"/>
    <d v="2019-06-07T12:25:00"/>
    <n v="1"/>
    <x v="5"/>
    <s v="Orthetrum cancellatum"/>
    <n v="2"/>
    <s v="AWD"/>
    <x v="8"/>
    <n v="6"/>
    <s v="Korenbouten"/>
    <n v="22.428571428571427"/>
  </r>
  <r>
    <n v="21"/>
    <s v="AWD-VOK-Panneland-Zuid"/>
    <d v="2019-07-03T12:05:00"/>
    <n v="1"/>
    <x v="3"/>
    <s v="Enallagma cyathigerum"/>
    <n v="1"/>
    <s v="AWD"/>
    <x v="8"/>
    <n v="7"/>
    <s v="Waterjuffer"/>
    <n v="26.142857142857142"/>
  </r>
  <r>
    <n v="21"/>
    <s v="AWD-VOK-Panneland-Zuid"/>
    <d v="2019-07-03T12:05:00"/>
    <n v="1"/>
    <x v="6"/>
    <s v="Coenagrion puella"/>
    <n v="47"/>
    <s v="AWD"/>
    <x v="8"/>
    <n v="7"/>
    <s v="Waterjuffer"/>
    <n v="26.142857142857142"/>
  </r>
  <r>
    <n v="21"/>
    <s v="AWD-VOK-Panneland-Zuid"/>
    <d v="2019-07-03T12:05:00"/>
    <n v="1"/>
    <x v="23"/>
    <s v="Sympetrum striolatum/vulgatum"/>
    <n v="2"/>
    <s v="AWD"/>
    <x v="8"/>
    <n v="7"/>
    <s v="Korenbouten"/>
    <n v="26.142857142857142"/>
  </r>
  <r>
    <n v="21"/>
    <s v="AWD-VOK-Panneland-Zuid"/>
    <d v="2019-07-03T12:05:00"/>
    <n v="1"/>
    <x v="13"/>
    <s v="Chalcolestes viridis"/>
    <n v="5"/>
    <s v="AWD"/>
    <x v="8"/>
    <n v="7"/>
    <s v="Pantserjuffers"/>
    <n v="26.142857142857142"/>
  </r>
  <r>
    <n v="21"/>
    <s v="AWD-VOK-Panneland-Zuid"/>
    <d v="2019-07-03T12:05:00"/>
    <n v="1"/>
    <x v="1"/>
    <s v="Ischnura elegans"/>
    <n v="17"/>
    <s v="AWD"/>
    <x v="8"/>
    <n v="7"/>
    <s v="Waterjuffer"/>
    <n v="26.142857142857142"/>
  </r>
  <r>
    <n v="21"/>
    <s v="AWD-VOK-Panneland-Zuid"/>
    <d v="2019-07-03T12:05:00"/>
    <n v="1"/>
    <x v="12"/>
    <s v="Sympetrum striolatum"/>
    <n v="9"/>
    <s v="AWD"/>
    <x v="8"/>
    <n v="7"/>
    <s v="Korenbouten"/>
    <n v="26.142857142857142"/>
  </r>
  <r>
    <n v="21"/>
    <s v="AWD-VOK-Panneland-Zuid"/>
    <d v="2019-07-03T12:05:00"/>
    <n v="1"/>
    <x v="4"/>
    <s v="Coenagrion pulchellum"/>
    <n v="2"/>
    <s v="AWD"/>
    <x v="8"/>
    <n v="7"/>
    <s v="Waterjuffer"/>
    <n v="26.142857142857142"/>
  </r>
  <r>
    <n v="21"/>
    <s v="AWD-VOK-Panneland-Zuid"/>
    <d v="2019-07-03T12:05:00"/>
    <n v="1"/>
    <x v="26"/>
    <s v="Erythromma najas"/>
    <n v="1"/>
    <s v="AWD"/>
    <x v="8"/>
    <n v="7"/>
    <s v="Waterjuffer"/>
    <n v="26.142857142857142"/>
  </r>
  <r>
    <n v="21"/>
    <s v="AWD-VOK-Panneland-Zuid"/>
    <d v="2019-07-03T12:05:00"/>
    <n v="1"/>
    <x v="30"/>
    <s v="Erythromma viridulum"/>
    <n v="1"/>
    <s v="AWD"/>
    <x v="8"/>
    <n v="7"/>
    <s v="Waterjuffer"/>
    <n v="26.142857142857142"/>
  </r>
  <r>
    <n v="21"/>
    <s v="AWD-VOK-Panneland-Zuid"/>
    <d v="2019-07-03T12:05:00"/>
    <n v="1"/>
    <x v="9"/>
    <s v="Anax imperator"/>
    <n v="2"/>
    <s v="AWD"/>
    <x v="8"/>
    <n v="7"/>
    <s v="Glazenmakers"/>
    <n v="26.142857142857142"/>
  </r>
  <r>
    <n v="21"/>
    <s v="AWD-VOK-Panneland-Zuid"/>
    <d v="2019-07-17T11:10:00"/>
    <n v="1"/>
    <x v="1"/>
    <s v="Ischnura elegans"/>
    <n v="13"/>
    <s v="AWD"/>
    <x v="8"/>
    <n v="7"/>
    <s v="Waterjuffer"/>
    <n v="28.142857142857142"/>
  </r>
  <r>
    <n v="21"/>
    <s v="AWD-VOK-Panneland-Zuid"/>
    <d v="2019-07-17T11:10:00"/>
    <n v="1"/>
    <x v="6"/>
    <s v="Coenagrion puella"/>
    <n v="73"/>
    <s v="AWD"/>
    <x v="8"/>
    <n v="7"/>
    <s v="Waterjuffer"/>
    <n v="28.142857142857142"/>
  </r>
  <r>
    <n v="21"/>
    <s v="AWD-VOK-Panneland-Zuid"/>
    <d v="2019-07-17T11:10:00"/>
    <n v="1"/>
    <x v="26"/>
    <s v="Erythromma najas"/>
    <n v="5"/>
    <s v="AWD"/>
    <x v="8"/>
    <n v="7"/>
    <s v="Waterjuffer"/>
    <n v="28.142857142857142"/>
  </r>
  <r>
    <n v="21"/>
    <s v="AWD-VOK-Panneland-Zuid"/>
    <d v="2019-07-17T11:10:00"/>
    <n v="1"/>
    <x v="30"/>
    <s v="Erythromma viridulum"/>
    <n v="10"/>
    <s v="AWD"/>
    <x v="8"/>
    <n v="7"/>
    <s v="Waterjuffer"/>
    <n v="28.142857142857142"/>
  </r>
  <r>
    <n v="21"/>
    <s v="AWD-VOK-Panneland-Zuid"/>
    <d v="2019-07-17T11:10:00"/>
    <n v="1"/>
    <x v="9"/>
    <s v="Anax imperator"/>
    <n v="3"/>
    <s v="AWD"/>
    <x v="8"/>
    <n v="7"/>
    <s v="Glazenmakers"/>
    <n v="28.142857142857142"/>
  </r>
  <r>
    <n v="21"/>
    <s v="AWD-VOK-Panneland-Zuid"/>
    <d v="2019-07-17T11:10:00"/>
    <n v="1"/>
    <x v="12"/>
    <s v="Sympetrum striolatum"/>
    <n v="6"/>
    <s v="AWD"/>
    <x v="8"/>
    <n v="7"/>
    <s v="Korenbouten"/>
    <n v="28.142857142857142"/>
  </r>
  <r>
    <n v="21"/>
    <s v="AWD-VOK-Panneland-Zuid"/>
    <d v="2019-07-17T11:10:00"/>
    <n v="1"/>
    <x v="13"/>
    <s v="Chalcolestes viridis"/>
    <n v="2"/>
    <s v="AWD"/>
    <x v="8"/>
    <n v="7"/>
    <s v="Pantserjuffers"/>
    <n v="28.142857142857142"/>
  </r>
  <r>
    <n v="21"/>
    <s v="AWD-VOK-Panneland-Zuid"/>
    <d v="2019-08-07T12:00:00"/>
    <n v="1"/>
    <x v="26"/>
    <s v="Erythromma najas"/>
    <n v="10"/>
    <s v="AWD"/>
    <x v="8"/>
    <n v="8"/>
    <s v="Waterjuffer"/>
    <n v="31.142857142857142"/>
  </r>
  <r>
    <n v="21"/>
    <s v="AWD-VOK-Panneland-Zuid"/>
    <d v="2019-08-07T12:00:00"/>
    <n v="1"/>
    <x v="9"/>
    <s v="Anax imperator"/>
    <n v="6"/>
    <s v="AWD"/>
    <x v="8"/>
    <n v="8"/>
    <s v="Glazenmakers"/>
    <n v="31.142857142857142"/>
  </r>
  <r>
    <n v="21"/>
    <s v="AWD-VOK-Panneland-Zuid"/>
    <d v="2019-08-07T12:00:00"/>
    <n v="1"/>
    <x v="16"/>
    <s v="Sympetrum sanguineum"/>
    <n v="17"/>
    <s v="AWD"/>
    <x v="8"/>
    <n v="8"/>
    <s v="Korenbouten"/>
    <n v="31.142857142857142"/>
  </r>
  <r>
    <n v="21"/>
    <s v="AWD-VOK-Panneland-Zuid"/>
    <d v="2019-08-07T12:00:00"/>
    <n v="1"/>
    <x v="12"/>
    <s v="Sympetrum striolatum"/>
    <n v="7"/>
    <s v="AWD"/>
    <x v="8"/>
    <n v="8"/>
    <s v="Korenbouten"/>
    <n v="31.142857142857142"/>
  </r>
  <r>
    <n v="21"/>
    <s v="AWD-VOK-Panneland-Zuid"/>
    <d v="2019-08-07T12:00:00"/>
    <n v="1"/>
    <x v="17"/>
    <s v="Sympetrum vulgatum"/>
    <n v="2"/>
    <s v="AWD"/>
    <x v="8"/>
    <n v="8"/>
    <s v="Korenbouten"/>
    <n v="31.142857142857142"/>
  </r>
  <r>
    <n v="21"/>
    <s v="AWD-VOK-Panneland-Zuid"/>
    <d v="2019-08-07T12:00:00"/>
    <n v="1"/>
    <x v="3"/>
    <s v="Enallagma cyathigerum"/>
    <n v="29"/>
    <s v="AWD"/>
    <x v="8"/>
    <n v="8"/>
    <s v="Waterjuffer"/>
    <n v="31.142857142857142"/>
  </r>
  <r>
    <n v="21"/>
    <s v="AWD-VOK-Panneland-Zuid"/>
    <d v="2019-08-07T12:00:00"/>
    <n v="1"/>
    <x v="30"/>
    <s v="Erythromma viridulum"/>
    <n v="12"/>
    <s v="AWD"/>
    <x v="8"/>
    <n v="8"/>
    <s v="Waterjuffer"/>
    <n v="31.142857142857142"/>
  </r>
  <r>
    <n v="21"/>
    <s v="AWD-VOK-Panneland-Zuid"/>
    <d v="2019-08-07T12:00:00"/>
    <n v="1"/>
    <x v="5"/>
    <s v="Orthetrum cancellatum"/>
    <n v="1"/>
    <s v="AWD"/>
    <x v="8"/>
    <n v="8"/>
    <s v="Korenbouten"/>
    <n v="31.142857142857142"/>
  </r>
  <r>
    <n v="21"/>
    <s v="AWD-VOK-Panneland-Zuid"/>
    <d v="2019-08-16T13:45:00"/>
    <n v="1"/>
    <x v="13"/>
    <s v="Chalcolestes viridis"/>
    <n v="35"/>
    <s v="AWD"/>
    <x v="8"/>
    <n v="8"/>
    <s v="Pantserjuffers"/>
    <n v="32.428571428571431"/>
  </r>
  <r>
    <n v="21"/>
    <s v="AWD-VOK-Panneland-Zuid"/>
    <d v="2019-08-16T13:45:00"/>
    <n v="1"/>
    <x v="3"/>
    <s v="Enallagma cyathigerum"/>
    <n v="27"/>
    <s v="AWD"/>
    <x v="8"/>
    <n v="8"/>
    <s v="Waterjuffer"/>
    <n v="32.428571428571431"/>
  </r>
  <r>
    <n v="21"/>
    <s v="AWD-VOK-Panneland-Zuid"/>
    <d v="2019-08-16T13:45:00"/>
    <n v="1"/>
    <x v="6"/>
    <s v="Coenagrion puella"/>
    <n v="1"/>
    <s v="AWD"/>
    <x v="8"/>
    <n v="8"/>
    <s v="Waterjuffer"/>
    <n v="32.428571428571431"/>
  </r>
  <r>
    <n v="21"/>
    <s v="AWD-VOK-Panneland-Zuid"/>
    <d v="2019-08-16T13:45:00"/>
    <n v="1"/>
    <x v="30"/>
    <s v="Erythromma viridulum"/>
    <n v="98"/>
    <s v="AWD"/>
    <x v="8"/>
    <n v="8"/>
    <s v="Waterjuffer"/>
    <n v="32.428571428571431"/>
  </r>
  <r>
    <n v="21"/>
    <s v="AWD-VOK-Panneland-Zuid"/>
    <d v="2019-08-16T13:45:00"/>
    <n v="1"/>
    <x v="14"/>
    <s v="Aeshna mixta"/>
    <n v="12"/>
    <s v="AWD"/>
    <x v="8"/>
    <n v="8"/>
    <s v="Glazenmakers"/>
    <n v="32.428571428571431"/>
  </r>
  <r>
    <n v="21"/>
    <s v="AWD-VOK-Panneland-Zuid"/>
    <d v="2019-08-16T13:45:00"/>
    <n v="1"/>
    <x v="9"/>
    <s v="Anax imperator"/>
    <n v="3"/>
    <s v="AWD"/>
    <x v="8"/>
    <n v="8"/>
    <s v="Glazenmakers"/>
    <n v="32.428571428571431"/>
  </r>
  <r>
    <n v="21"/>
    <s v="AWD-VOK-Panneland-Zuid"/>
    <d v="2019-08-16T13:45:00"/>
    <n v="1"/>
    <x v="12"/>
    <s v="Sympetrum striolatum"/>
    <n v="5"/>
    <s v="AWD"/>
    <x v="8"/>
    <n v="8"/>
    <s v="Korenbouten"/>
    <n v="32.428571428571431"/>
  </r>
  <r>
    <n v="21"/>
    <s v="AWD-VOK-Panneland-Zuid"/>
    <d v="2019-08-16T13:45:00"/>
    <n v="1"/>
    <x v="17"/>
    <s v="Sympetrum vulgatum"/>
    <n v="5"/>
    <s v="AWD"/>
    <x v="8"/>
    <n v="8"/>
    <s v="Korenbouten"/>
    <n v="32.428571428571431"/>
  </r>
  <r>
    <n v="21"/>
    <s v="AWD-VOK-Panneland-Zuid"/>
    <d v="2019-08-16T13:45:00"/>
    <n v="1"/>
    <x v="11"/>
    <s v="Lestes sponsa"/>
    <n v="1"/>
    <s v="AWD"/>
    <x v="8"/>
    <n v="8"/>
    <s v="Pantserjuffers"/>
    <n v="32.428571428571431"/>
  </r>
  <r>
    <n v="21"/>
    <s v="AWD-VOK-Panneland-Zuid"/>
    <d v="2019-08-16T13:45:00"/>
    <n v="1"/>
    <x v="1"/>
    <s v="Ischnura elegans"/>
    <n v="1"/>
    <s v="AWD"/>
    <x v="8"/>
    <n v="8"/>
    <s v="Waterjuffer"/>
    <n v="32.428571428571431"/>
  </r>
  <r>
    <n v="21"/>
    <s v="AWD-VOK-Panneland-Zuid"/>
    <d v="2019-08-16T13:45:00"/>
    <n v="1"/>
    <x v="23"/>
    <s v="Sympetrum striolatum/vulgatum"/>
    <n v="20"/>
    <s v="AWD"/>
    <x v="8"/>
    <n v="8"/>
    <s v="Korenbouten"/>
    <n v="32.428571428571431"/>
  </r>
  <r>
    <n v="21"/>
    <s v="AWD-VOK-Panneland-Zuid"/>
    <d v="2019-08-16T13:45:00"/>
    <n v="1"/>
    <x v="16"/>
    <s v="Sympetrum sanguineum"/>
    <n v="11"/>
    <s v="AWD"/>
    <x v="8"/>
    <n v="8"/>
    <s v="Korenbouten"/>
    <n v="32.428571428571431"/>
  </r>
  <r>
    <n v="21"/>
    <s v="AWD-VOK-Panneland-Zuid"/>
    <d v="2019-08-28T11:05:00"/>
    <n v="1"/>
    <x v="13"/>
    <s v="Chalcolestes viridis"/>
    <n v="4"/>
    <s v="AWD"/>
    <x v="8"/>
    <n v="8"/>
    <s v="Pantserjuffers"/>
    <n v="34.142857142857146"/>
  </r>
  <r>
    <n v="21"/>
    <s v="AWD-VOK-Panneland-Zuid"/>
    <d v="2019-08-28T11:05:00"/>
    <n v="1"/>
    <x v="1"/>
    <s v="Ischnura elegans"/>
    <n v="2"/>
    <s v="AWD"/>
    <x v="8"/>
    <n v="8"/>
    <s v="Waterjuffer"/>
    <n v="34.142857142857146"/>
  </r>
  <r>
    <n v="21"/>
    <s v="AWD-VOK-Panneland-Zuid"/>
    <d v="2019-08-28T11:05:00"/>
    <n v="1"/>
    <x v="6"/>
    <s v="Coenagrion puella"/>
    <n v="3"/>
    <s v="AWD"/>
    <x v="8"/>
    <n v="8"/>
    <s v="Waterjuffer"/>
    <n v="34.142857142857146"/>
  </r>
  <r>
    <n v="21"/>
    <s v="AWD-VOK-Panneland-Zuid"/>
    <d v="2019-08-28T11:05:00"/>
    <n v="1"/>
    <x v="27"/>
    <s v="Aeshna cyanea"/>
    <n v="1"/>
    <s v="AWD"/>
    <x v="8"/>
    <n v="8"/>
    <s v="Glazenmakers"/>
    <n v="34.142857142857146"/>
  </r>
  <r>
    <n v="21"/>
    <s v="AWD-VOK-Panneland-Zuid"/>
    <d v="2019-08-28T11:05:00"/>
    <n v="1"/>
    <x v="16"/>
    <s v="Sympetrum sanguineum"/>
    <n v="1"/>
    <s v="AWD"/>
    <x v="8"/>
    <n v="8"/>
    <s v="Korenbouten"/>
    <n v="34.142857142857146"/>
  </r>
  <r>
    <n v="21"/>
    <s v="AWD-VOK-Panneland-Zuid"/>
    <d v="2019-09-13T12:05:00"/>
    <n v="1"/>
    <x v="13"/>
    <s v="Chalcolestes viridis"/>
    <n v="28"/>
    <s v="AWD"/>
    <x v="8"/>
    <n v="9"/>
    <s v="Pantserjuffers"/>
    <n v="36.428571428571431"/>
  </r>
  <r>
    <n v="21"/>
    <s v="AWD-VOK-Panneland-Zuid"/>
    <d v="2019-09-13T12:05:00"/>
    <n v="1"/>
    <x v="1"/>
    <s v="Ischnura elegans"/>
    <n v="1"/>
    <s v="AWD"/>
    <x v="8"/>
    <n v="9"/>
    <s v="Waterjuffer"/>
    <n v="36.428571428571431"/>
  </r>
  <r>
    <n v="21"/>
    <s v="AWD-VOK-Panneland-Zuid"/>
    <d v="2019-09-13T12:05:00"/>
    <n v="1"/>
    <x v="14"/>
    <s v="Aeshna mixta"/>
    <n v="4"/>
    <s v="AWD"/>
    <x v="8"/>
    <n v="9"/>
    <s v="Glazenmakers"/>
    <n v="36.428571428571431"/>
  </r>
  <r>
    <n v="21"/>
    <s v="AWD-VOK-Panneland-Zuid"/>
    <d v="2019-09-13T12:05:00"/>
    <n v="1"/>
    <x v="12"/>
    <s v="Sympetrum striolatum"/>
    <n v="103"/>
    <s v="AWD"/>
    <x v="8"/>
    <n v="9"/>
    <s v="Korenbouten"/>
    <n v="36.428571428571431"/>
  </r>
  <r>
    <n v="21"/>
    <s v="AWD-VOK-Panneland-Zuid"/>
    <d v="2019-09-20T11:30:00"/>
    <n v="1"/>
    <x v="13"/>
    <s v="Chalcolestes viridis"/>
    <n v="11"/>
    <s v="AWD"/>
    <x v="8"/>
    <n v="9"/>
    <s v="Pantserjuffers"/>
    <n v="37.428571428571431"/>
  </r>
  <r>
    <n v="21"/>
    <s v="AWD-VOK-Panneland-Zuid"/>
    <d v="2019-09-20T11:30:00"/>
    <n v="1"/>
    <x v="14"/>
    <s v="Aeshna mixta"/>
    <n v="3"/>
    <s v="AWD"/>
    <x v="8"/>
    <n v="9"/>
    <s v="Glazenmakers"/>
    <n v="37.428571428571431"/>
  </r>
  <r>
    <n v="21"/>
    <s v="AWD-VOK-Panneland-Zuid"/>
    <d v="2019-09-20T11:30:00"/>
    <n v="1"/>
    <x v="16"/>
    <s v="Sympetrum sanguineum"/>
    <n v="1"/>
    <s v="AWD"/>
    <x v="8"/>
    <n v="9"/>
    <s v="Korenbouten"/>
    <n v="37.428571428571431"/>
  </r>
  <r>
    <n v="21"/>
    <s v="AWD-VOK-Panneland-Zuid"/>
    <d v="2019-09-20T11:30:00"/>
    <n v="1"/>
    <x v="12"/>
    <s v="Sympetrum striolatum"/>
    <n v="21"/>
    <s v="AWD"/>
    <x v="8"/>
    <n v="9"/>
    <s v="Korenbouten"/>
    <n v="37.428571428571431"/>
  </r>
  <r>
    <n v="21"/>
    <s v="AWD-VOK-Panneland-Zuid"/>
    <d v="2019-09-20T11:30:00"/>
    <n v="1"/>
    <x v="17"/>
    <s v="Sympetrum vulgatum"/>
    <n v="9"/>
    <s v="AWD"/>
    <x v="8"/>
    <n v="9"/>
    <s v="Korenbouten"/>
    <n v="37.428571428571431"/>
  </r>
  <r>
    <n v="21"/>
    <s v="AWD-VOK-Panneland-Zuid"/>
    <d v="2020-05-06T12:10:00"/>
    <n v="1"/>
    <x v="2"/>
    <s v="Pyrrhosoma nymphula"/>
    <n v="14"/>
    <s v="AWD"/>
    <x v="9"/>
    <n v="5"/>
    <s v="Waterjuffer"/>
    <n v="18"/>
  </r>
  <r>
    <n v="21"/>
    <s v="AWD-VOK-Panneland-Zuid"/>
    <d v="2020-05-20T11:15:00"/>
    <n v="1"/>
    <x v="1"/>
    <s v="Ischnura elegans"/>
    <n v="5"/>
    <s v="AWD"/>
    <x v="9"/>
    <n v="5"/>
    <s v="Waterjuffer"/>
    <n v="20"/>
  </r>
  <r>
    <n v="21"/>
    <s v="AWD-VOK-Panneland-Zuid"/>
    <d v="2020-05-20T11:15:00"/>
    <n v="1"/>
    <x v="2"/>
    <s v="Pyrrhosoma nymphula"/>
    <n v="16"/>
    <s v="AWD"/>
    <x v="9"/>
    <n v="5"/>
    <s v="Waterjuffer"/>
    <n v="20"/>
  </r>
  <r>
    <n v="21"/>
    <s v="AWD-VOK-Panneland-Zuid"/>
    <d v="2020-05-20T11:15:00"/>
    <n v="1"/>
    <x v="3"/>
    <s v="Enallagma cyathigerum"/>
    <n v="1"/>
    <s v="AWD"/>
    <x v="9"/>
    <n v="5"/>
    <s v="Waterjuffer"/>
    <n v="20"/>
  </r>
  <r>
    <n v="21"/>
    <s v="AWD-VOK-Panneland-Zuid"/>
    <d v="2020-05-20T11:15:00"/>
    <n v="1"/>
    <x v="6"/>
    <s v="Coenagrion puella"/>
    <n v="61"/>
    <s v="AWD"/>
    <x v="9"/>
    <n v="5"/>
    <s v="Waterjuffer"/>
    <n v="20"/>
  </r>
  <r>
    <n v="21"/>
    <s v="AWD-VOK-Panneland-Zuid"/>
    <d v="2020-05-20T11:15:00"/>
    <n v="1"/>
    <x v="26"/>
    <s v="Erythromma najas"/>
    <n v="58"/>
    <s v="AWD"/>
    <x v="9"/>
    <n v="5"/>
    <s v="Waterjuffer"/>
    <n v="20"/>
  </r>
  <r>
    <n v="21"/>
    <s v="AWD-VOK-Panneland-Zuid"/>
    <d v="2020-05-20T11:15:00"/>
    <n v="1"/>
    <x v="7"/>
    <s v="Brachytron pratense"/>
    <n v="3"/>
    <s v="AWD"/>
    <x v="9"/>
    <n v="5"/>
    <s v="Glazenmakers"/>
    <n v="20"/>
  </r>
  <r>
    <n v="21"/>
    <s v="AWD-VOK-Panneland-Zuid"/>
    <d v="2020-05-20T11:15:00"/>
    <n v="1"/>
    <x v="10"/>
    <s v="Libellula quadrimaculata"/>
    <n v="1"/>
    <s v="AWD"/>
    <x v="9"/>
    <n v="5"/>
    <s v="Korenbouten"/>
    <n v="20"/>
  </r>
  <r>
    <n v="21"/>
    <s v="AWD-VOK-Panneland-Zuid"/>
    <d v="2020-06-03T11:15:00"/>
    <n v="1"/>
    <x v="1"/>
    <s v="Ischnura elegans"/>
    <n v="3"/>
    <s v="AWD"/>
    <x v="9"/>
    <n v="6"/>
    <s v="Waterjuffer"/>
    <n v="22"/>
  </r>
  <r>
    <n v="21"/>
    <s v="AWD-VOK-Panneland-Zuid"/>
    <d v="2020-06-03T11:15:00"/>
    <n v="1"/>
    <x v="26"/>
    <s v="Erythromma najas"/>
    <n v="35"/>
    <s v="AWD"/>
    <x v="9"/>
    <n v="6"/>
    <s v="Waterjuffer"/>
    <n v="22"/>
  </r>
  <r>
    <n v="21"/>
    <s v="AWD-VOK-Panneland-Zuid"/>
    <d v="2020-06-03T11:15:00"/>
    <n v="1"/>
    <x v="9"/>
    <s v="Anax imperator"/>
    <n v="1"/>
    <s v="AWD"/>
    <x v="9"/>
    <n v="6"/>
    <s v="Glazenmakers"/>
    <n v="22"/>
  </r>
  <r>
    <n v="21"/>
    <s v="AWD-VOK-Panneland-Zuid"/>
    <d v="2020-06-03T11:15:00"/>
    <n v="1"/>
    <x v="34"/>
    <s v="Libellula depressa"/>
    <n v="5"/>
    <s v="AWD"/>
    <x v="9"/>
    <n v="6"/>
    <s v="Korenbouten"/>
    <n v="22"/>
  </r>
  <r>
    <n v="21"/>
    <s v="AWD-VOK-Panneland-Zuid"/>
    <d v="2020-06-03T11:15:00"/>
    <n v="1"/>
    <x v="10"/>
    <s v="Libellula quadrimaculata"/>
    <n v="16"/>
    <s v="AWD"/>
    <x v="9"/>
    <n v="6"/>
    <s v="Korenbouten"/>
    <n v="22"/>
  </r>
  <r>
    <n v="21"/>
    <s v="AWD-VOK-Panneland-Zuid"/>
    <d v="2020-06-03T11:15:00"/>
    <n v="1"/>
    <x v="5"/>
    <s v="Orthetrum cancellatum"/>
    <n v="14"/>
    <s v="AWD"/>
    <x v="9"/>
    <n v="6"/>
    <s v="Korenbouten"/>
    <n v="22"/>
  </r>
  <r>
    <n v="21"/>
    <s v="AWD-VOK-Panneland-Zuid"/>
    <d v="2020-06-03T11:15:00"/>
    <n v="1"/>
    <x v="6"/>
    <s v="Coenagrion puella"/>
    <n v="14"/>
    <s v="AWD"/>
    <x v="9"/>
    <n v="6"/>
    <s v="Waterjuffer"/>
    <n v="22"/>
  </r>
  <r>
    <n v="21"/>
    <s v="AWD-VOK-Panneland-Zuid"/>
    <d v="2020-06-17T13:45:00"/>
    <n v="1"/>
    <x v="1"/>
    <s v="Ischnura elegans"/>
    <n v="3"/>
    <s v="AWD"/>
    <x v="9"/>
    <n v="6"/>
    <s v="Waterjuffer"/>
    <n v="24"/>
  </r>
  <r>
    <n v="21"/>
    <s v="AWD-VOK-Panneland-Zuid"/>
    <d v="2020-06-17T13:45:00"/>
    <n v="1"/>
    <x v="6"/>
    <s v="Coenagrion puella"/>
    <n v="95"/>
    <s v="AWD"/>
    <x v="9"/>
    <n v="6"/>
    <s v="Waterjuffer"/>
    <n v="24"/>
  </r>
  <r>
    <n v="21"/>
    <s v="AWD-VOK-Panneland-Zuid"/>
    <d v="2020-06-17T13:45:00"/>
    <n v="1"/>
    <x v="26"/>
    <s v="Erythromma najas"/>
    <n v="15"/>
    <s v="AWD"/>
    <x v="9"/>
    <n v="6"/>
    <s v="Waterjuffer"/>
    <n v="24"/>
  </r>
  <r>
    <n v="21"/>
    <s v="AWD-VOK-Panneland-Zuid"/>
    <d v="2020-06-17T13:45:00"/>
    <n v="1"/>
    <x v="7"/>
    <s v="Brachytron pratense"/>
    <n v="1"/>
    <s v="AWD"/>
    <x v="9"/>
    <n v="6"/>
    <s v="Glazenmakers"/>
    <n v="24"/>
  </r>
  <r>
    <n v="21"/>
    <s v="AWD-VOK-Panneland-Zuid"/>
    <d v="2020-06-17T13:45:00"/>
    <n v="1"/>
    <x v="8"/>
    <s v="Aeshna isoceles"/>
    <n v="1"/>
    <s v="AWD"/>
    <x v="9"/>
    <n v="6"/>
    <s v="Glazenmakers"/>
    <n v="24"/>
  </r>
  <r>
    <n v="21"/>
    <s v="AWD-VOK-Panneland-Zuid"/>
    <d v="2020-06-17T13:45:00"/>
    <n v="1"/>
    <x v="9"/>
    <s v="Anax imperator"/>
    <n v="2"/>
    <s v="AWD"/>
    <x v="9"/>
    <n v="6"/>
    <s v="Glazenmakers"/>
    <n v="24"/>
  </r>
  <r>
    <n v="21"/>
    <s v="AWD-VOK-Panneland-Zuid"/>
    <d v="2020-06-17T13:45:00"/>
    <n v="1"/>
    <x v="10"/>
    <s v="Libellula quadrimaculata"/>
    <n v="8"/>
    <s v="AWD"/>
    <x v="9"/>
    <n v="6"/>
    <s v="Korenbouten"/>
    <n v="24"/>
  </r>
  <r>
    <n v="21"/>
    <s v="AWD-VOK-Panneland-Zuid"/>
    <d v="2020-06-17T13:45:00"/>
    <n v="1"/>
    <x v="5"/>
    <s v="Orthetrum cancellatum"/>
    <n v="3"/>
    <s v="AWD"/>
    <x v="9"/>
    <n v="6"/>
    <s v="Korenbouten"/>
    <n v="24"/>
  </r>
  <r>
    <n v="21"/>
    <s v="AWD-VOK-Panneland-Zuid"/>
    <d v="2020-07-11T14:20:00"/>
    <n v="1"/>
    <x v="1"/>
    <s v="Ischnura elegans"/>
    <n v="5"/>
    <s v="AWD"/>
    <x v="9"/>
    <n v="7"/>
    <s v="Waterjuffer"/>
    <n v="27.428571428571427"/>
  </r>
  <r>
    <n v="21"/>
    <s v="AWD-VOK-Panneland-Zuid"/>
    <d v="2020-07-11T14:20:00"/>
    <n v="1"/>
    <x v="3"/>
    <s v="Enallagma cyathigerum"/>
    <n v="1"/>
    <s v="AWD"/>
    <x v="9"/>
    <n v="7"/>
    <s v="Waterjuffer"/>
    <n v="27.428571428571427"/>
  </r>
  <r>
    <n v="21"/>
    <s v="AWD-VOK-Panneland-Zuid"/>
    <d v="2020-07-11T14:20:00"/>
    <n v="1"/>
    <x v="6"/>
    <s v="Coenagrion puella"/>
    <n v="26"/>
    <s v="AWD"/>
    <x v="9"/>
    <n v="7"/>
    <s v="Waterjuffer"/>
    <n v="27.428571428571427"/>
  </r>
  <r>
    <n v="21"/>
    <s v="AWD-VOK-Panneland-Zuid"/>
    <d v="2020-07-11T14:20:00"/>
    <n v="1"/>
    <x v="30"/>
    <s v="Erythromma viridulum"/>
    <n v="3"/>
    <s v="AWD"/>
    <x v="9"/>
    <n v="7"/>
    <s v="Waterjuffer"/>
    <n v="27.428571428571427"/>
  </r>
  <r>
    <n v="21"/>
    <s v="AWD-VOK-Panneland-Zuid"/>
    <d v="2020-07-11T14:20:00"/>
    <n v="1"/>
    <x v="8"/>
    <s v="Aeshna isoceles"/>
    <n v="2"/>
    <s v="AWD"/>
    <x v="9"/>
    <n v="7"/>
    <s v="Glazenmakers"/>
    <n v="27.428571428571427"/>
  </r>
  <r>
    <n v="21"/>
    <s v="AWD-VOK-Panneland-Zuid"/>
    <d v="2020-07-11T14:20:00"/>
    <n v="1"/>
    <x v="10"/>
    <s v="Libellula quadrimaculata"/>
    <n v="1"/>
    <s v="AWD"/>
    <x v="9"/>
    <n v="7"/>
    <s v="Korenbouten"/>
    <n v="27.428571428571427"/>
  </r>
  <r>
    <n v="21"/>
    <s v="AWD-VOK-Panneland-Zuid"/>
    <d v="2020-07-11T14:20:00"/>
    <n v="1"/>
    <x v="23"/>
    <s v="Sympetrum striolatum/vulgatum"/>
    <n v="2"/>
    <s v="AWD"/>
    <x v="9"/>
    <n v="7"/>
    <s v="Korenbouten"/>
    <n v="27.428571428571427"/>
  </r>
  <r>
    <n v="21"/>
    <s v="AWD-VOK-Panneland-Zuid"/>
    <d v="2020-07-11T14:20:00"/>
    <n v="1"/>
    <x v="12"/>
    <s v="Sympetrum striolatum"/>
    <n v="1"/>
    <s v="AWD"/>
    <x v="9"/>
    <n v="7"/>
    <s v="Korenbouten"/>
    <n v="27.428571428571427"/>
  </r>
  <r>
    <n v="21"/>
    <s v="AWD-VOK-Panneland-Zuid"/>
    <d v="2020-07-24T13:30:00"/>
    <n v="1"/>
    <x v="13"/>
    <s v="Chalcolestes viridis"/>
    <n v="2"/>
    <s v="AWD"/>
    <x v="9"/>
    <n v="7"/>
    <s v="Pantserjuffers"/>
    <n v="29.285714285714285"/>
  </r>
  <r>
    <n v="21"/>
    <s v="AWD-VOK-Panneland-Zuid"/>
    <d v="2020-07-24T13:30:00"/>
    <n v="1"/>
    <x v="1"/>
    <s v="Ischnura elegans"/>
    <n v="10"/>
    <s v="AWD"/>
    <x v="9"/>
    <n v="7"/>
    <s v="Waterjuffer"/>
    <n v="29.285714285714285"/>
  </r>
  <r>
    <n v="21"/>
    <s v="AWD-VOK-Panneland-Zuid"/>
    <d v="2020-07-24T13:30:00"/>
    <n v="1"/>
    <x v="3"/>
    <s v="Enallagma cyathigerum"/>
    <n v="3"/>
    <s v="AWD"/>
    <x v="9"/>
    <n v="7"/>
    <s v="Waterjuffer"/>
    <n v="29.285714285714285"/>
  </r>
  <r>
    <n v="21"/>
    <s v="AWD-VOK-Panneland-Zuid"/>
    <d v="2020-07-24T13:30:00"/>
    <n v="1"/>
    <x v="6"/>
    <s v="Coenagrion puella"/>
    <n v="10"/>
    <s v="AWD"/>
    <x v="9"/>
    <n v="7"/>
    <s v="Waterjuffer"/>
    <n v="29.285714285714285"/>
  </r>
  <r>
    <n v="21"/>
    <s v="AWD-VOK-Panneland-Zuid"/>
    <d v="2020-07-24T13:30:00"/>
    <n v="1"/>
    <x v="26"/>
    <s v="Erythromma najas"/>
    <n v="5"/>
    <s v="AWD"/>
    <x v="9"/>
    <n v="7"/>
    <s v="Waterjuffer"/>
    <n v="29.285714285714285"/>
  </r>
  <r>
    <n v="21"/>
    <s v="AWD-VOK-Panneland-Zuid"/>
    <d v="2020-07-24T13:30:00"/>
    <n v="1"/>
    <x v="30"/>
    <s v="Erythromma viridulum"/>
    <n v="1"/>
    <s v="AWD"/>
    <x v="9"/>
    <n v="7"/>
    <s v="Waterjuffer"/>
    <n v="29.285714285714285"/>
  </r>
  <r>
    <n v="21"/>
    <s v="AWD-VOK-Panneland-Zuid"/>
    <d v="2020-07-24T13:30:00"/>
    <n v="1"/>
    <x v="9"/>
    <s v="Anax imperator"/>
    <n v="1"/>
    <s v="AWD"/>
    <x v="9"/>
    <n v="7"/>
    <s v="Glazenmakers"/>
    <n v="29.285714285714285"/>
  </r>
  <r>
    <n v="21"/>
    <s v="AWD-VOK-Panneland-Zuid"/>
    <d v="2020-07-24T13:30:00"/>
    <n v="1"/>
    <x v="16"/>
    <s v="Sympetrum sanguineum"/>
    <n v="11"/>
    <s v="AWD"/>
    <x v="9"/>
    <n v="7"/>
    <s v="Korenbouten"/>
    <n v="29.285714285714285"/>
  </r>
  <r>
    <n v="21"/>
    <s v="AWD-VOK-Panneland-Zuid"/>
    <d v="2020-07-24T13:30:00"/>
    <n v="1"/>
    <x v="23"/>
    <s v="Sympetrum striolatum/vulgatum"/>
    <n v="4"/>
    <s v="AWD"/>
    <x v="9"/>
    <n v="7"/>
    <s v="Korenbouten"/>
    <n v="29.285714285714285"/>
  </r>
  <r>
    <n v="21"/>
    <s v="AWD-VOK-Panneland-Zuid"/>
    <d v="2020-07-24T13:30:00"/>
    <n v="1"/>
    <x v="17"/>
    <s v="Sympetrum vulgatum"/>
    <n v="3"/>
    <s v="AWD"/>
    <x v="9"/>
    <n v="7"/>
    <s v="Korenbouten"/>
    <n v="29.285714285714285"/>
  </r>
  <r>
    <n v="21"/>
    <s v="AWD-VOK-Panneland-Zuid"/>
    <d v="2020-08-05T11:45:00"/>
    <n v="1"/>
    <x v="1"/>
    <s v="Ischnura elegans"/>
    <n v="4"/>
    <s v="AWD"/>
    <x v="9"/>
    <n v="8"/>
    <s v="Waterjuffer"/>
    <n v="31"/>
  </r>
  <r>
    <n v="21"/>
    <s v="AWD-VOK-Panneland-Zuid"/>
    <d v="2020-08-05T11:45:00"/>
    <n v="1"/>
    <x v="3"/>
    <s v="Enallagma cyathigerum"/>
    <n v="22"/>
    <s v="AWD"/>
    <x v="9"/>
    <n v="8"/>
    <s v="Waterjuffer"/>
    <n v="31"/>
  </r>
  <r>
    <n v="21"/>
    <s v="AWD-VOK-Panneland-Zuid"/>
    <d v="2020-08-05T11:45:00"/>
    <n v="1"/>
    <x v="6"/>
    <s v="Coenagrion puella"/>
    <n v="5"/>
    <s v="AWD"/>
    <x v="9"/>
    <n v="8"/>
    <s v="Waterjuffer"/>
    <n v="31"/>
  </r>
  <r>
    <n v="21"/>
    <s v="AWD-VOK-Panneland-Zuid"/>
    <d v="2020-08-05T11:45:00"/>
    <n v="1"/>
    <x v="30"/>
    <s v="Erythromma viridulum"/>
    <n v="13"/>
    <s v="AWD"/>
    <x v="9"/>
    <n v="8"/>
    <s v="Waterjuffer"/>
    <n v="31"/>
  </r>
  <r>
    <n v="21"/>
    <s v="AWD-VOK-Panneland-Zuid"/>
    <d v="2020-08-05T11:45:00"/>
    <n v="1"/>
    <x v="14"/>
    <s v="Aeshna mixta"/>
    <n v="7"/>
    <s v="AWD"/>
    <x v="9"/>
    <n v="8"/>
    <s v="Glazenmakers"/>
    <n v="31"/>
  </r>
  <r>
    <n v="21"/>
    <s v="AWD-VOK-Panneland-Zuid"/>
    <d v="2020-08-05T11:45:00"/>
    <n v="1"/>
    <x v="9"/>
    <s v="Anax imperator"/>
    <n v="4"/>
    <s v="AWD"/>
    <x v="9"/>
    <n v="8"/>
    <s v="Glazenmakers"/>
    <n v="31"/>
  </r>
  <r>
    <n v="21"/>
    <s v="AWD-VOK-Panneland-Zuid"/>
    <d v="2020-08-05T11:45:00"/>
    <n v="1"/>
    <x v="16"/>
    <s v="Sympetrum sanguineum"/>
    <n v="6"/>
    <s v="AWD"/>
    <x v="9"/>
    <n v="8"/>
    <s v="Korenbouten"/>
    <n v="31"/>
  </r>
  <r>
    <n v="21"/>
    <s v="AWD-VOK-Panneland-Zuid"/>
    <d v="2020-08-05T11:45:00"/>
    <n v="1"/>
    <x v="12"/>
    <s v="Sympetrum striolatum"/>
    <n v="44"/>
    <s v="AWD"/>
    <x v="9"/>
    <n v="8"/>
    <s v="Korenbouten"/>
    <n v="31"/>
  </r>
  <r>
    <n v="21"/>
    <s v="AWD-VOK-Panneland-Zuid"/>
    <d v="2020-08-05T11:45:00"/>
    <n v="1"/>
    <x v="13"/>
    <s v="Chalcolestes viridis"/>
    <n v="3"/>
    <s v="AWD"/>
    <x v="9"/>
    <n v="8"/>
    <s v="Pantserjuffers"/>
    <n v="31"/>
  </r>
  <r>
    <n v="21"/>
    <s v="AWD-VOK-Panneland-Zuid"/>
    <d v="2020-08-19T10:40:00"/>
    <n v="1"/>
    <x v="3"/>
    <s v="Enallagma cyathigerum"/>
    <n v="7"/>
    <s v="AWD"/>
    <x v="9"/>
    <n v="8"/>
    <s v="Waterjuffer"/>
    <n v="33"/>
  </r>
  <r>
    <n v="21"/>
    <s v="AWD-VOK-Panneland-Zuid"/>
    <d v="2020-08-19T10:40:00"/>
    <n v="1"/>
    <x v="30"/>
    <s v="Erythromma viridulum"/>
    <n v="42"/>
    <s v="AWD"/>
    <x v="9"/>
    <n v="8"/>
    <s v="Waterjuffer"/>
    <n v="33"/>
  </r>
  <r>
    <n v="21"/>
    <s v="AWD-VOK-Panneland-Zuid"/>
    <d v="2020-08-19T10:40:00"/>
    <n v="1"/>
    <x v="9"/>
    <s v="Anax imperator"/>
    <n v="2"/>
    <s v="AWD"/>
    <x v="9"/>
    <n v="8"/>
    <s v="Glazenmakers"/>
    <n v="33"/>
  </r>
  <r>
    <n v="21"/>
    <s v="AWD-VOK-Panneland-Zuid"/>
    <d v="2020-08-19T10:40:00"/>
    <n v="1"/>
    <x v="12"/>
    <s v="Sympetrum striolatum"/>
    <n v="81"/>
    <s v="AWD"/>
    <x v="9"/>
    <n v="8"/>
    <s v="Korenbouten"/>
    <n v="33"/>
  </r>
  <r>
    <n v="21"/>
    <s v="AWD-VOK-Panneland-Zuid"/>
    <d v="2020-08-19T10:40:00"/>
    <n v="1"/>
    <x v="14"/>
    <s v="Aeshna mixta"/>
    <n v="10"/>
    <s v="AWD"/>
    <x v="9"/>
    <n v="8"/>
    <s v="Glazenmakers"/>
    <n v="33"/>
  </r>
  <r>
    <n v="21"/>
    <s v="AWD-VOK-Panneland-Zuid"/>
    <d v="2020-08-19T10:40:00"/>
    <n v="1"/>
    <x v="6"/>
    <s v="Coenagrion puella"/>
    <n v="1"/>
    <s v="AWD"/>
    <x v="9"/>
    <n v="8"/>
    <s v="Waterjuffer"/>
    <n v="33"/>
  </r>
  <r>
    <n v="21"/>
    <s v="AWD-VOK-Panneland-Zuid"/>
    <d v="2020-09-02T15:35:00"/>
    <n v="1"/>
    <x v="13"/>
    <s v="Chalcolestes viridis"/>
    <n v="11"/>
    <s v="AWD"/>
    <x v="9"/>
    <n v="9"/>
    <s v="Pantserjuffers"/>
    <n v="35"/>
  </r>
  <r>
    <n v="21"/>
    <s v="AWD-VOK-Panneland-Zuid"/>
    <d v="2020-09-02T15:35:00"/>
    <n v="1"/>
    <x v="30"/>
    <s v="Erythromma viridulum"/>
    <n v="1"/>
    <s v="AWD"/>
    <x v="9"/>
    <n v="9"/>
    <s v="Waterjuffer"/>
    <n v="35"/>
  </r>
  <r>
    <n v="21"/>
    <s v="AWD-VOK-Panneland-Zuid"/>
    <d v="2020-09-02T15:35:00"/>
    <n v="1"/>
    <x v="14"/>
    <s v="Aeshna mixta"/>
    <n v="1"/>
    <s v="AWD"/>
    <x v="9"/>
    <n v="9"/>
    <s v="Glazenmakers"/>
    <n v="35"/>
  </r>
  <r>
    <n v="21"/>
    <s v="AWD-VOK-Panneland-Zuid"/>
    <d v="2020-09-02T15:35:00"/>
    <n v="1"/>
    <x v="16"/>
    <s v="Sympetrum sanguineum"/>
    <n v="10"/>
    <s v="AWD"/>
    <x v="9"/>
    <n v="9"/>
    <s v="Korenbouten"/>
    <n v="35"/>
  </r>
  <r>
    <n v="21"/>
    <s v="AWD-VOK-Panneland-Zuid"/>
    <d v="2020-09-02T15:35:00"/>
    <n v="1"/>
    <x v="23"/>
    <s v="Sympetrum striolatum/vulgatum"/>
    <n v="1"/>
    <s v="AWD"/>
    <x v="9"/>
    <n v="9"/>
    <s v="Korenbouten"/>
    <n v="35"/>
  </r>
  <r>
    <n v="21"/>
    <s v="AWD-VOK-Panneland-Zuid"/>
    <d v="2020-09-11T11:00:00"/>
    <n v="1"/>
    <x v="13"/>
    <s v="Chalcolestes viridis"/>
    <n v="6"/>
    <s v="AWD"/>
    <x v="9"/>
    <n v="9"/>
    <s v="Pantserjuffers"/>
    <n v="36.285714285714285"/>
  </r>
  <r>
    <n v="21"/>
    <s v="AWD-VOK-Panneland-Zuid"/>
    <d v="2020-09-11T11:00:00"/>
    <n v="1"/>
    <x v="16"/>
    <s v="Sympetrum sanguineum"/>
    <n v="2"/>
    <s v="AWD"/>
    <x v="9"/>
    <n v="9"/>
    <s v="Korenbouten"/>
    <n v="36.285714285714285"/>
  </r>
  <r>
    <n v="21"/>
    <s v="AWD-VOK-Panneland-Zuid"/>
    <d v="2020-09-11T11:00:00"/>
    <n v="1"/>
    <x v="12"/>
    <s v="Sympetrum striolatum"/>
    <n v="4"/>
    <s v="AWD"/>
    <x v="9"/>
    <n v="9"/>
    <s v="Korenbouten"/>
    <n v="36.285714285714285"/>
  </r>
  <r>
    <n v="21"/>
    <s v="AWD-VOK-Panneland-Zuid"/>
    <d v="2020-09-11T11:00:00"/>
    <n v="1"/>
    <x v="23"/>
    <s v="Sympetrum striolatum/vulgatum"/>
    <n v="2"/>
    <s v="AWD"/>
    <x v="9"/>
    <n v="9"/>
    <s v="Korenbouten"/>
    <n v="36.285714285714285"/>
  </r>
  <r>
    <n v="21"/>
    <s v="AWD-VOK-Panneland-Zuid"/>
    <d v="2020-09-11T11:00:00"/>
    <n v="1"/>
    <x v="17"/>
    <s v="Sympetrum vulgatum"/>
    <n v="3"/>
    <s v="AWD"/>
    <x v="9"/>
    <n v="9"/>
    <s v="Korenbouten"/>
    <n v="36.285714285714285"/>
  </r>
  <r>
    <n v="21"/>
    <s v="AWD-VOK-Panneland-Zuid"/>
    <d v="2020-09-18T12:00:00"/>
    <n v="1"/>
    <x v="13"/>
    <s v="Chalcolestes viridis"/>
    <n v="7"/>
    <s v="AWD"/>
    <x v="9"/>
    <n v="9"/>
    <s v="Pantserjuffers"/>
    <n v="37.285714285714285"/>
  </r>
  <r>
    <n v="21"/>
    <s v="AWD-VOK-Panneland-Zuid"/>
    <d v="2020-09-18T12:00:00"/>
    <n v="1"/>
    <x v="27"/>
    <s v="Aeshna cyanea"/>
    <n v="1"/>
    <s v="AWD"/>
    <x v="9"/>
    <n v="9"/>
    <s v="Glazenmakers"/>
    <n v="37.285714285714285"/>
  </r>
  <r>
    <n v="21"/>
    <s v="AWD-VOK-Panneland-Zuid"/>
    <d v="2020-09-18T12:00:00"/>
    <n v="1"/>
    <x v="14"/>
    <s v="Aeshna mixta"/>
    <n v="8"/>
    <s v="AWD"/>
    <x v="9"/>
    <n v="9"/>
    <s v="Glazenmakers"/>
    <n v="37.285714285714285"/>
  </r>
  <r>
    <n v="21"/>
    <s v="AWD-VOK-Panneland-Zuid"/>
    <d v="2020-09-18T12:00:00"/>
    <n v="1"/>
    <x v="16"/>
    <s v="Sympetrum sanguineum"/>
    <n v="13"/>
    <s v="AWD"/>
    <x v="9"/>
    <n v="9"/>
    <s v="Korenbouten"/>
    <n v="37.285714285714285"/>
  </r>
  <r>
    <n v="21"/>
    <s v="AWD-VOK-Panneland-Zuid"/>
    <d v="2020-09-18T12:00:00"/>
    <n v="1"/>
    <x v="23"/>
    <s v="Sympetrum striolatum/vulgatum"/>
    <n v="40"/>
    <s v="AWD"/>
    <x v="9"/>
    <n v="9"/>
    <s v="Korenbouten"/>
    <n v="37.285714285714285"/>
  </r>
  <r>
    <n v="21"/>
    <s v="AWD-VOK-Panneland-Zuid"/>
    <d v="2020-09-18T12:00:00"/>
    <n v="1"/>
    <x v="17"/>
    <s v="Sympetrum vulgatum"/>
    <n v="3"/>
    <s v="AWD"/>
    <x v="9"/>
    <n v="9"/>
    <s v="Korenbouten"/>
    <n v="37.285714285714285"/>
  </r>
  <r>
    <n v="21"/>
    <s v="AWD-VOK-Panneland-Zuid"/>
    <d v="2020-09-18T12:00:00"/>
    <n v="1"/>
    <x v="12"/>
    <s v="Sympetrum striolatum"/>
    <n v="23"/>
    <s v="AWD"/>
    <x v="9"/>
    <n v="9"/>
    <s v="Korenbouten"/>
    <n v="37.285714285714285"/>
  </r>
  <r>
    <n v="21"/>
    <s v="AWD-VOK-Panneland-Zuid"/>
    <d v="2021-05-12T12:50:00"/>
    <n v="1"/>
    <x v="2"/>
    <s v="Pyrrhosoma nymphula"/>
    <n v="2"/>
    <s v="AWD"/>
    <x v="11"/>
    <n v="5"/>
    <s v="Waterjuffer"/>
    <n v="18.714285714285715"/>
  </r>
  <r>
    <n v="21"/>
    <s v="AWD-VOK-Panneland-Zuid"/>
    <d v="2021-06-02T11:15:00"/>
    <n v="1"/>
    <x v="10"/>
    <s v="Libellula quadrimaculata"/>
    <n v="8"/>
    <s v="AWD"/>
    <x v="11"/>
    <n v="6"/>
    <s v="Korenbouten"/>
    <n v="21.714285714285715"/>
  </r>
  <r>
    <n v="21"/>
    <s v="AWD-VOK-Panneland-Zuid"/>
    <d v="2021-06-02T11:15:00"/>
    <n v="1"/>
    <x v="0"/>
    <s v="Sympecma fusca"/>
    <n v="2"/>
    <s v="AWD"/>
    <x v="11"/>
    <n v="6"/>
    <s v="Pantserjuffers"/>
    <n v="21.714285714285715"/>
  </r>
  <r>
    <n v="21"/>
    <s v="AWD-VOK-Panneland-Zuid"/>
    <d v="2021-06-02T11:15:00"/>
    <n v="1"/>
    <x v="2"/>
    <s v="Pyrrhosoma nymphula"/>
    <n v="1"/>
    <s v="AWD"/>
    <x v="11"/>
    <n v="6"/>
    <s v="Waterjuffer"/>
    <n v="21.714285714285715"/>
  </r>
  <r>
    <n v="21"/>
    <s v="AWD-VOK-Panneland-Zuid"/>
    <d v="2021-06-02T11:15:00"/>
    <n v="1"/>
    <x v="34"/>
    <s v="Libellula depressa"/>
    <n v="1"/>
    <s v="AWD"/>
    <x v="11"/>
    <n v="6"/>
    <s v="Korenbouten"/>
    <n v="21.714285714285715"/>
  </r>
  <r>
    <n v="21"/>
    <s v="AWD-VOK-Panneland-Zuid"/>
    <d v="2021-06-02T11:15:00"/>
    <n v="1"/>
    <x v="8"/>
    <s v="Aeshna isoceles"/>
    <n v="1"/>
    <s v="AWD"/>
    <x v="11"/>
    <n v="6"/>
    <s v="Glazenmakers"/>
    <n v="21.714285714285715"/>
  </r>
  <r>
    <n v="21"/>
    <s v="AWD-VOK-Panneland-Zuid"/>
    <d v="2021-06-02T11:15:00"/>
    <n v="1"/>
    <x v="7"/>
    <s v="Brachytron pratense"/>
    <n v="4"/>
    <s v="AWD"/>
    <x v="11"/>
    <n v="6"/>
    <s v="Glazenmakers"/>
    <n v="21.714285714285715"/>
  </r>
  <r>
    <n v="21"/>
    <s v="AWD-VOK-Panneland-Zuid"/>
    <d v="2021-06-02T11:15:00"/>
    <n v="1"/>
    <x v="26"/>
    <s v="Erythromma najas"/>
    <n v="135"/>
    <s v="AWD"/>
    <x v="11"/>
    <n v="6"/>
    <s v="Waterjuffer"/>
    <n v="21.714285714285715"/>
  </r>
  <r>
    <n v="21"/>
    <s v="AWD-VOK-Panneland-Zuid"/>
    <d v="2021-06-02T11:15:00"/>
    <n v="1"/>
    <x v="6"/>
    <s v="Coenagrion puella"/>
    <n v="45"/>
    <s v="AWD"/>
    <x v="11"/>
    <n v="6"/>
    <s v="Waterjuffer"/>
    <n v="21.714285714285715"/>
  </r>
  <r>
    <n v="21"/>
    <s v="AWD-VOK-Panneland-Zuid"/>
    <d v="2021-06-02T11:15:00"/>
    <n v="1"/>
    <x v="1"/>
    <s v="Ischnura elegans"/>
    <n v="5"/>
    <s v="AWD"/>
    <x v="11"/>
    <n v="6"/>
    <s v="Waterjuffer"/>
    <n v="21.714285714285715"/>
  </r>
  <r>
    <n v="21"/>
    <s v="AWD-VOK-Panneland-Zuid"/>
    <d v="2021-06-18T13:10:00"/>
    <n v="1"/>
    <x v="8"/>
    <s v="Aeshna isoceles"/>
    <n v="5"/>
    <s v="AWD"/>
    <x v="11"/>
    <n v="6"/>
    <s v="Glazenmakers"/>
    <n v="24"/>
  </r>
  <r>
    <n v="21"/>
    <s v="AWD-VOK-Panneland-Zuid"/>
    <d v="2021-06-18T13:10:00"/>
    <n v="1"/>
    <x v="10"/>
    <s v="Libellula quadrimaculata"/>
    <n v="12"/>
    <s v="AWD"/>
    <x v="11"/>
    <n v="6"/>
    <s v="Korenbouten"/>
    <n v="24"/>
  </r>
  <r>
    <n v="21"/>
    <s v="AWD-VOK-Panneland-Zuid"/>
    <d v="2021-06-18T13:10:00"/>
    <n v="1"/>
    <x v="6"/>
    <s v="Coenagrion puella"/>
    <n v="72"/>
    <s v="AWD"/>
    <x v="11"/>
    <n v="6"/>
    <s v="Waterjuffer"/>
    <n v="24"/>
  </r>
  <r>
    <n v="21"/>
    <s v="AWD-VOK-Panneland-Zuid"/>
    <d v="2021-06-18T13:10:00"/>
    <n v="1"/>
    <x v="1"/>
    <s v="Ischnura elegans"/>
    <n v="6"/>
    <s v="AWD"/>
    <x v="11"/>
    <n v="6"/>
    <s v="Waterjuffer"/>
    <n v="24"/>
  </r>
  <r>
    <n v="21"/>
    <s v="AWD-VOK-Panneland-Zuid"/>
    <d v="2021-06-18T13:10:00"/>
    <n v="1"/>
    <x v="26"/>
    <s v="Erythromma najas"/>
    <n v="10"/>
    <s v="AWD"/>
    <x v="11"/>
    <n v="6"/>
    <s v="Waterjuffer"/>
    <n v="24"/>
  </r>
  <r>
    <n v="21"/>
    <s v="AWD-VOK-Panneland-Zuid"/>
    <d v="2021-06-18T13:10:00"/>
    <n v="1"/>
    <x v="9"/>
    <s v="Anax imperator"/>
    <n v="3"/>
    <s v="AWD"/>
    <x v="11"/>
    <n v="6"/>
    <s v="Glazenmakers"/>
    <n v="24"/>
  </r>
  <r>
    <n v="21"/>
    <s v="AWD-VOK-Panneland-Zuid"/>
    <d v="2021-06-18T13:10:00"/>
    <n v="1"/>
    <x v="5"/>
    <s v="Orthetrum cancellatum"/>
    <n v="13"/>
    <s v="AWD"/>
    <x v="11"/>
    <n v="6"/>
    <s v="Korenbouten"/>
    <n v="24"/>
  </r>
  <r>
    <n v="21"/>
    <s v="AWD-VOK-Panneland-Zuid"/>
    <d v="2021-06-18T13:10:00"/>
    <n v="1"/>
    <x v="23"/>
    <s v="Sympetrum striolatum/vulgatum"/>
    <n v="4"/>
    <s v="AWD"/>
    <x v="11"/>
    <n v="6"/>
    <s v="Korenbouten"/>
    <n v="24"/>
  </r>
  <r>
    <n v="21"/>
    <s v="AWD-VOK-Panneland-Zuid"/>
    <d v="2021-07-09T11:20:00"/>
    <n v="1"/>
    <x v="30"/>
    <s v="Erythromma viridulum"/>
    <n v="3"/>
    <s v="AWD"/>
    <x v="11"/>
    <n v="7"/>
    <s v="Waterjuffer"/>
    <n v="27"/>
  </r>
  <r>
    <n v="21"/>
    <s v="AWD-VOK-Panneland-Zuid"/>
    <d v="2021-07-09T11:20:00"/>
    <n v="1"/>
    <x v="20"/>
    <s v="Anax parthenope"/>
    <n v="2"/>
    <s v="AWD"/>
    <x v="11"/>
    <n v="7"/>
    <s v="Glazenmakers"/>
    <n v="27"/>
  </r>
  <r>
    <n v="21"/>
    <s v="AWD-VOK-Panneland-Zuid"/>
    <d v="2021-07-09T11:20:00"/>
    <n v="1"/>
    <x v="6"/>
    <s v="Coenagrion puella"/>
    <n v="50"/>
    <s v="AWD"/>
    <x v="11"/>
    <n v="7"/>
    <s v="Waterjuffer"/>
    <n v="27"/>
  </r>
  <r>
    <n v="21"/>
    <s v="AWD-VOK-Panneland-Zuid"/>
    <d v="2021-07-09T11:20:00"/>
    <n v="1"/>
    <x v="1"/>
    <s v="Ischnura elegans"/>
    <n v="12"/>
    <s v="AWD"/>
    <x v="11"/>
    <n v="7"/>
    <s v="Waterjuffer"/>
    <n v="27"/>
  </r>
  <r>
    <n v="21"/>
    <s v="AWD-VOK-Panneland-Zuid"/>
    <d v="2021-07-09T11:20:00"/>
    <n v="1"/>
    <x v="12"/>
    <s v="Sympetrum striolatum"/>
    <n v="6"/>
    <s v="AWD"/>
    <x v="11"/>
    <n v="7"/>
    <s v="Korenbouten"/>
    <n v="27"/>
  </r>
  <r>
    <n v="21"/>
    <s v="AWD-VOK-Panneland-Zuid"/>
    <d v="2021-07-09T11:20:00"/>
    <n v="1"/>
    <x v="9"/>
    <s v="Anax imperator"/>
    <n v="5"/>
    <s v="AWD"/>
    <x v="11"/>
    <n v="7"/>
    <s v="Glazenmakers"/>
    <n v="27"/>
  </r>
  <r>
    <n v="21"/>
    <s v="AWD-VOK-Panneland-Zuid"/>
    <d v="2021-07-09T11:20:00"/>
    <n v="1"/>
    <x v="22"/>
    <s v="Crocothemis erythraea"/>
    <n v="8"/>
    <s v="AWD"/>
    <x v="11"/>
    <n v="7"/>
    <s v="Korenbouten"/>
    <n v="27"/>
  </r>
  <r>
    <n v="21"/>
    <s v="AWD-VOK-Panneland-Zuid"/>
    <d v="2021-07-09T11:20:00"/>
    <n v="1"/>
    <x v="10"/>
    <s v="Libellula quadrimaculata"/>
    <n v="2"/>
    <s v="AWD"/>
    <x v="11"/>
    <n v="7"/>
    <s v="Korenbouten"/>
    <n v="27"/>
  </r>
  <r>
    <n v="21"/>
    <s v="AWD-VOK-Panneland-Zuid"/>
    <d v="2021-07-09T11:20:00"/>
    <n v="1"/>
    <x v="5"/>
    <s v="Orthetrum cancellatum"/>
    <n v="4"/>
    <s v="AWD"/>
    <x v="11"/>
    <n v="7"/>
    <s v="Korenbouten"/>
    <n v="27"/>
  </r>
  <r>
    <n v="21"/>
    <s v="AWD-VOK-Panneland-Zuid"/>
    <d v="2021-07-21T11:10:00"/>
    <n v="1"/>
    <x v="1"/>
    <s v="Ischnura elegans"/>
    <n v="38"/>
    <s v="AWD"/>
    <x v="11"/>
    <n v="7"/>
    <s v="Waterjuffer"/>
    <n v="28.714285714285715"/>
  </r>
  <r>
    <n v="21"/>
    <s v="AWD-VOK-Panneland-Zuid"/>
    <d v="2021-07-21T11:10:00"/>
    <n v="1"/>
    <x v="6"/>
    <s v="Coenagrion puella"/>
    <n v="46"/>
    <s v="AWD"/>
    <x v="11"/>
    <n v="7"/>
    <s v="Waterjuffer"/>
    <n v="28.714285714285715"/>
  </r>
  <r>
    <n v="21"/>
    <s v="AWD-VOK-Panneland-Zuid"/>
    <d v="2021-07-21T11:10:00"/>
    <n v="1"/>
    <x v="9"/>
    <s v="Anax imperator"/>
    <n v="3"/>
    <s v="AWD"/>
    <x v="11"/>
    <n v="7"/>
    <s v="Glazenmakers"/>
    <n v="28.714285714285715"/>
  </r>
  <r>
    <n v="21"/>
    <s v="AWD-VOK-Panneland-Zuid"/>
    <d v="2021-07-21T11:10:00"/>
    <n v="1"/>
    <x v="22"/>
    <s v="Crocothemis erythraea"/>
    <n v="7"/>
    <s v="AWD"/>
    <x v="11"/>
    <n v="7"/>
    <s v="Korenbouten"/>
    <n v="28.714285714285715"/>
  </r>
  <r>
    <n v="21"/>
    <s v="AWD-VOK-Panneland-Zuid"/>
    <d v="2021-07-21T11:10:00"/>
    <n v="1"/>
    <x v="5"/>
    <s v="Orthetrum cancellatum"/>
    <n v="2"/>
    <s v="AWD"/>
    <x v="11"/>
    <n v="7"/>
    <s v="Korenbouten"/>
    <n v="28.714285714285715"/>
  </r>
  <r>
    <n v="21"/>
    <s v="AWD-VOK-Panneland-Zuid"/>
    <d v="2021-07-21T11:10:00"/>
    <n v="1"/>
    <x v="10"/>
    <s v="Libellula quadrimaculata"/>
    <n v="2"/>
    <s v="AWD"/>
    <x v="11"/>
    <n v="7"/>
    <s v="Korenbouten"/>
    <n v="28.714285714285715"/>
  </r>
  <r>
    <n v="21"/>
    <s v="AWD-VOK-Panneland-Zuid"/>
    <d v="2021-07-21T11:10:00"/>
    <n v="1"/>
    <x v="3"/>
    <s v="Enallagma cyathigerum"/>
    <n v="1"/>
    <s v="AWD"/>
    <x v="11"/>
    <n v="7"/>
    <s v="Waterjuffer"/>
    <n v="28.714285714285715"/>
  </r>
  <r>
    <n v="21"/>
    <s v="AWD-VOK-Panneland-Zuid"/>
    <d v="2021-07-21T11:10:00"/>
    <n v="1"/>
    <x v="13"/>
    <s v="Chalcolestes viridis"/>
    <n v="1"/>
    <s v="AWD"/>
    <x v="11"/>
    <n v="7"/>
    <s v="Pantserjuffers"/>
    <n v="28.714285714285715"/>
  </r>
  <r>
    <n v="21"/>
    <s v="AWD-VOK-Panneland-Zuid"/>
    <d v="2021-07-21T11:10:00"/>
    <n v="1"/>
    <x v="16"/>
    <s v="Sympetrum sanguineum"/>
    <n v="1"/>
    <s v="AWD"/>
    <x v="11"/>
    <n v="7"/>
    <s v="Korenbouten"/>
    <n v="28.714285714285715"/>
  </r>
  <r>
    <n v="21"/>
    <s v="AWD-VOK-Panneland-Zuid"/>
    <d v="2021-07-21T11:10:00"/>
    <n v="1"/>
    <x v="17"/>
    <s v="Sympetrum vulgatum"/>
    <n v="1"/>
    <s v="AWD"/>
    <x v="11"/>
    <n v="7"/>
    <s v="Korenbouten"/>
    <n v="28.714285714285715"/>
  </r>
  <r>
    <n v="21"/>
    <s v="AWD-VOK-Panneland-Zuid"/>
    <d v="2021-07-21T11:10:00"/>
    <n v="1"/>
    <x v="23"/>
    <s v="Sympetrum striolatum/vulgatum"/>
    <n v="10"/>
    <s v="AWD"/>
    <x v="11"/>
    <n v="7"/>
    <s v="Korenbouten"/>
    <n v="28.714285714285715"/>
  </r>
  <r>
    <n v="21"/>
    <s v="AWD-VOK-Panneland-Zuid"/>
    <d v="2021-07-23T11:30:00"/>
    <n v="1"/>
    <x v="17"/>
    <s v="Sympetrum vulgatum"/>
    <n v="23"/>
    <s v="AWD"/>
    <x v="11"/>
    <n v="7"/>
    <s v="Korenbouten"/>
    <n v="29"/>
  </r>
  <r>
    <n v="21"/>
    <s v="AWD-VOK-Panneland-Zuid"/>
    <d v="2021-07-23T11:30:00"/>
    <n v="1"/>
    <x v="6"/>
    <s v="Coenagrion puella"/>
    <n v="1"/>
    <s v="AWD"/>
    <x v="11"/>
    <n v="7"/>
    <s v="Waterjuffer"/>
    <n v="29"/>
  </r>
  <r>
    <n v="21"/>
    <s v="AWD-VOK-Panneland-Zuid"/>
    <d v="2021-07-23T11:30:00"/>
    <n v="1"/>
    <x v="5"/>
    <s v="Orthetrum cancellatum"/>
    <n v="1"/>
    <s v="AWD"/>
    <x v="11"/>
    <n v="7"/>
    <s v="Korenbouten"/>
    <n v="29"/>
  </r>
  <r>
    <n v="21"/>
    <s v="AWD-VOK-Panneland-Zuid"/>
    <d v="2021-07-23T11:30:00"/>
    <n v="1"/>
    <x v="30"/>
    <s v="Erythromma viridulum"/>
    <n v="1"/>
    <s v="AWD"/>
    <x v="11"/>
    <n v="7"/>
    <s v="Waterjuffer"/>
    <n v="29"/>
  </r>
  <r>
    <n v="21"/>
    <s v="AWD-VOK-Panneland-Zuid"/>
    <d v="2021-07-23T11:30:00"/>
    <n v="1"/>
    <x v="3"/>
    <s v="Enallagma cyathigerum"/>
    <n v="1"/>
    <s v="AWD"/>
    <x v="11"/>
    <n v="7"/>
    <s v="Waterjuffer"/>
    <n v="29"/>
  </r>
  <r>
    <n v="21"/>
    <s v="AWD-VOK-Panneland-Zuid"/>
    <d v="2021-07-23T11:30:00"/>
    <n v="1"/>
    <x v="23"/>
    <s v="Sympetrum striolatum/vulgatum"/>
    <n v="3"/>
    <s v="AWD"/>
    <x v="11"/>
    <n v="7"/>
    <s v="Korenbouten"/>
    <n v="29"/>
  </r>
  <r>
    <n v="21"/>
    <s v="AWD-VOK-Panneland-Zuid"/>
    <d v="2021-08-04T11:00:00"/>
    <n v="1"/>
    <x v="1"/>
    <s v="Ischnura elegans"/>
    <n v="62"/>
    <s v="AWD"/>
    <x v="11"/>
    <n v="8"/>
    <s v="Waterjuffer"/>
    <n v="30.714285714285715"/>
  </r>
  <r>
    <n v="21"/>
    <s v="AWD-VOK-Panneland-Zuid"/>
    <d v="2021-08-04T11:00:00"/>
    <n v="1"/>
    <x v="30"/>
    <s v="Erythromma viridulum"/>
    <n v="11"/>
    <s v="AWD"/>
    <x v="11"/>
    <n v="8"/>
    <s v="Waterjuffer"/>
    <n v="30.714285714285715"/>
  </r>
  <r>
    <n v="21"/>
    <s v="AWD-VOK-Panneland-Zuid"/>
    <d v="2021-08-04T11:00:00"/>
    <n v="1"/>
    <x v="6"/>
    <s v="Coenagrion puella"/>
    <n v="10"/>
    <s v="AWD"/>
    <x v="11"/>
    <n v="8"/>
    <s v="Waterjuffer"/>
    <n v="30.714285714285715"/>
  </r>
  <r>
    <n v="21"/>
    <s v="AWD-VOK-Panneland-Zuid"/>
    <d v="2021-08-04T11:00:00"/>
    <n v="1"/>
    <x v="17"/>
    <s v="Sympetrum vulgatum"/>
    <n v="9"/>
    <s v="AWD"/>
    <x v="11"/>
    <n v="8"/>
    <s v="Korenbouten"/>
    <n v="30.714285714285715"/>
  </r>
  <r>
    <n v="21"/>
    <s v="AWD-VOK-Panneland-Zuid"/>
    <d v="2021-08-04T11:00:00"/>
    <n v="1"/>
    <x v="3"/>
    <s v="Enallagma cyathigerum"/>
    <n v="37"/>
    <s v="AWD"/>
    <x v="11"/>
    <n v="8"/>
    <s v="Waterjuffer"/>
    <n v="30.714285714285715"/>
  </r>
  <r>
    <n v="21"/>
    <s v="AWD-VOK-Panneland-Zuid"/>
    <d v="2021-08-04T11:00:00"/>
    <n v="1"/>
    <x v="14"/>
    <s v="Aeshna mixta"/>
    <n v="1"/>
    <s v="AWD"/>
    <x v="11"/>
    <n v="8"/>
    <s v="Glazenmakers"/>
    <n v="30.714285714285715"/>
  </r>
  <r>
    <n v="21"/>
    <s v="AWD-VOK-Panneland-Zuid"/>
    <d v="2021-08-04T11:00:00"/>
    <n v="1"/>
    <x v="16"/>
    <s v="Sympetrum sanguineum"/>
    <n v="3"/>
    <s v="AWD"/>
    <x v="11"/>
    <n v="8"/>
    <s v="Korenbouten"/>
    <n v="30.714285714285715"/>
  </r>
  <r>
    <n v="21"/>
    <s v="AWD-VOK-Panneland-Zuid"/>
    <d v="2021-08-04T11:00:00"/>
    <n v="1"/>
    <x v="9"/>
    <s v="Anax imperator"/>
    <n v="1"/>
    <s v="AWD"/>
    <x v="11"/>
    <n v="8"/>
    <s v="Glazenmakers"/>
    <n v="30.714285714285715"/>
  </r>
  <r>
    <n v="21"/>
    <s v="AWD-VOK-Panneland-Zuid"/>
    <d v="2021-08-04T11:00:00"/>
    <n v="1"/>
    <x v="23"/>
    <s v="Sympetrum striolatum/vulgatum"/>
    <n v="26"/>
    <s v="AWD"/>
    <x v="11"/>
    <n v="8"/>
    <s v="Korenbouten"/>
    <n v="30.714285714285715"/>
  </r>
  <r>
    <n v="21"/>
    <s v="AWD-VOK-Panneland-Zuid"/>
    <d v="2021-08-04T11:00:00"/>
    <n v="1"/>
    <x v="22"/>
    <s v="Crocothemis erythraea"/>
    <n v="4"/>
    <s v="AWD"/>
    <x v="11"/>
    <n v="8"/>
    <s v="Korenbouten"/>
    <n v="30.714285714285715"/>
  </r>
  <r>
    <n v="21"/>
    <s v="AWD-VOK-Panneland-Zuid"/>
    <d v="2021-08-25T11:00:00"/>
    <n v="1"/>
    <x v="23"/>
    <s v="Sympetrum striolatum/vulgatum"/>
    <n v="43"/>
    <s v="AWD"/>
    <x v="11"/>
    <n v="8"/>
    <s v="Korenbouten"/>
    <n v="33.714285714285715"/>
  </r>
  <r>
    <n v="21"/>
    <s v="AWD-VOK-Panneland-Zuid"/>
    <d v="2021-08-25T11:00:00"/>
    <n v="1"/>
    <x v="1"/>
    <s v="Ischnura elegans"/>
    <n v="18"/>
    <s v="AWD"/>
    <x v="11"/>
    <n v="8"/>
    <s v="Waterjuffer"/>
    <n v="33.714285714285715"/>
  </r>
  <r>
    <n v="21"/>
    <s v="AWD-VOK-Panneland-Zuid"/>
    <d v="2021-08-25T11:00:00"/>
    <n v="1"/>
    <x v="16"/>
    <s v="Sympetrum sanguineum"/>
    <n v="12"/>
    <s v="AWD"/>
    <x v="11"/>
    <n v="8"/>
    <s v="Korenbouten"/>
    <n v="33.714285714285715"/>
  </r>
  <r>
    <n v="21"/>
    <s v="AWD-VOK-Panneland-Zuid"/>
    <d v="2021-08-25T11:00:00"/>
    <n v="1"/>
    <x v="3"/>
    <s v="Enallagma cyathigerum"/>
    <n v="37"/>
    <s v="AWD"/>
    <x v="11"/>
    <n v="8"/>
    <s v="Waterjuffer"/>
    <n v="33.714285714285715"/>
  </r>
  <r>
    <n v="21"/>
    <s v="AWD-VOK-Panneland-Zuid"/>
    <d v="2021-08-25T11:00:00"/>
    <n v="1"/>
    <x v="12"/>
    <s v="Sympetrum striolatum"/>
    <n v="6"/>
    <s v="AWD"/>
    <x v="11"/>
    <n v="8"/>
    <s v="Korenbouten"/>
    <n v="33.714285714285715"/>
  </r>
  <r>
    <n v="21"/>
    <s v="AWD-VOK-Panneland-Zuid"/>
    <d v="2021-08-25T11:00:00"/>
    <n v="1"/>
    <x v="30"/>
    <s v="Erythromma viridulum"/>
    <n v="8"/>
    <s v="AWD"/>
    <x v="11"/>
    <n v="8"/>
    <s v="Waterjuffer"/>
    <n v="33.714285714285715"/>
  </r>
  <r>
    <n v="21"/>
    <s v="AWD-VOK-Panneland-Zuid"/>
    <d v="2021-08-25T11:00:00"/>
    <n v="1"/>
    <x v="17"/>
    <s v="Sympetrum vulgatum"/>
    <n v="2"/>
    <s v="AWD"/>
    <x v="11"/>
    <n v="8"/>
    <s v="Korenbouten"/>
    <n v="33.714285714285715"/>
  </r>
  <r>
    <n v="21"/>
    <s v="AWD-VOK-Panneland-Zuid"/>
    <d v="2021-08-25T11:00:00"/>
    <n v="1"/>
    <x v="9"/>
    <s v="Anax imperator"/>
    <n v="2"/>
    <s v="AWD"/>
    <x v="11"/>
    <n v="8"/>
    <s v="Glazenmakers"/>
    <n v="33.714285714285715"/>
  </r>
  <r>
    <n v="21"/>
    <s v="AWD-VOK-Panneland-Zuid"/>
    <d v="2021-08-25T11:00:00"/>
    <n v="1"/>
    <x v="14"/>
    <s v="Aeshna mixta"/>
    <n v="1"/>
    <s v="AWD"/>
    <x v="11"/>
    <n v="8"/>
    <s v="Glazenmakers"/>
    <n v="33.714285714285715"/>
  </r>
  <r>
    <n v="21"/>
    <s v="AWD-VOK-Panneland-Zuid"/>
    <d v="2021-09-08T10:50:00"/>
    <n v="1"/>
    <x v="23"/>
    <s v="Sympetrum striolatum/vulgatum"/>
    <n v="34"/>
    <s v="AWD"/>
    <x v="11"/>
    <n v="9"/>
    <s v="Korenbouten"/>
    <n v="35.714285714285715"/>
  </r>
  <r>
    <n v="21"/>
    <s v="AWD-VOK-Panneland-Zuid"/>
    <d v="2021-09-08T10:50:00"/>
    <n v="1"/>
    <x v="12"/>
    <s v="Sympetrum striolatum"/>
    <n v="25"/>
    <s v="AWD"/>
    <x v="11"/>
    <n v="9"/>
    <s v="Korenbouten"/>
    <n v="35.714285714285715"/>
  </r>
  <r>
    <n v="21"/>
    <s v="AWD-VOK-Panneland-Zuid"/>
    <d v="2021-09-08T10:50:00"/>
    <n v="1"/>
    <x v="27"/>
    <s v="Aeshna cyanea"/>
    <n v="1"/>
    <s v="AWD"/>
    <x v="11"/>
    <n v="9"/>
    <s v="Glazenmakers"/>
    <n v="35.714285714285715"/>
  </r>
  <r>
    <n v="21"/>
    <s v="AWD-VOK-Panneland-Zuid"/>
    <d v="2021-09-08T10:50:00"/>
    <n v="1"/>
    <x v="16"/>
    <s v="Sympetrum sanguineum"/>
    <n v="5"/>
    <s v="AWD"/>
    <x v="11"/>
    <n v="9"/>
    <s v="Korenbouten"/>
    <n v="35.714285714285715"/>
  </r>
  <r>
    <n v="21"/>
    <s v="AWD-VOK-Panneland-Zuid"/>
    <d v="2021-09-08T10:50:00"/>
    <n v="1"/>
    <x v="13"/>
    <s v="Chalcolestes viridis"/>
    <n v="1"/>
    <s v="AWD"/>
    <x v="11"/>
    <n v="9"/>
    <s v="Pantserjuffers"/>
    <n v="35.714285714285715"/>
  </r>
  <r>
    <n v="21"/>
    <s v="AWD-VOK-Panneland-Zuid"/>
    <d v="2021-09-08T10:50:00"/>
    <n v="1"/>
    <x v="14"/>
    <s v="Aeshna mixta"/>
    <n v="1"/>
    <s v="AWD"/>
    <x v="11"/>
    <n v="9"/>
    <s v="Glazenmakers"/>
    <n v="35.714285714285715"/>
  </r>
  <r>
    <n v="21"/>
    <s v="AWD-VOK-Panneland-Zuid"/>
    <d v="2021-09-08T10:50:00"/>
    <n v="1"/>
    <x v="17"/>
    <s v="Sympetrum vulgatum"/>
    <n v="3"/>
    <s v="AWD"/>
    <x v="11"/>
    <n v="9"/>
    <s v="Korenbouten"/>
    <n v="35.714285714285715"/>
  </r>
  <r>
    <n v="21"/>
    <s v="AWD-VOK-Panneland-Zuid"/>
    <d v="2021-09-08T10:50:00"/>
    <n v="1"/>
    <x v="1"/>
    <s v="Ischnura elegans"/>
    <n v="1"/>
    <s v="AWD"/>
    <x v="11"/>
    <n v="9"/>
    <s v="Waterjuffer"/>
    <n v="35.714285714285715"/>
  </r>
  <r>
    <n v="21"/>
    <s v="AWD-VOK-Panneland-Zuid"/>
    <d v="2021-09-22T12:15:00"/>
    <n v="1"/>
    <x v="23"/>
    <s v="Sympetrum striolatum/vulgatum"/>
    <n v="87"/>
    <s v="AWD"/>
    <x v="11"/>
    <n v="9"/>
    <s v="Korenbouten"/>
    <n v="37.714285714285715"/>
  </r>
  <r>
    <n v="21"/>
    <s v="AWD-VOK-Panneland-Zuid"/>
    <d v="2021-09-22T12:15:00"/>
    <n v="1"/>
    <x v="13"/>
    <s v="Chalcolestes viridis"/>
    <n v="7"/>
    <s v="AWD"/>
    <x v="11"/>
    <n v="9"/>
    <s v="Pantserjuffers"/>
    <n v="37.714285714285715"/>
  </r>
  <r>
    <n v="21"/>
    <s v="AWD-VOK-Panneland-Zuid"/>
    <d v="2021-09-22T12:15:00"/>
    <n v="1"/>
    <x v="3"/>
    <s v="Enallagma cyathigerum"/>
    <n v="6"/>
    <s v="AWD"/>
    <x v="11"/>
    <n v="9"/>
    <s v="Waterjuffer"/>
    <n v="37.714285714285715"/>
  </r>
  <r>
    <n v="21"/>
    <s v="AWD-VOK-Panneland-Zuid"/>
    <d v="2021-09-22T12:15:00"/>
    <n v="1"/>
    <x v="1"/>
    <s v="Ischnura elegans"/>
    <n v="1"/>
    <s v="AWD"/>
    <x v="11"/>
    <n v="9"/>
    <s v="Waterjuffer"/>
    <n v="37.714285714285715"/>
  </r>
  <r>
    <n v="21"/>
    <s v="AWD-VOK-Panneland-Zuid"/>
    <d v="2021-09-22T12:15:00"/>
    <n v="1"/>
    <x v="12"/>
    <s v="Sympetrum striolatum"/>
    <n v="11"/>
    <s v="AWD"/>
    <x v="11"/>
    <n v="9"/>
    <s v="Korenbouten"/>
    <n v="37.714285714285715"/>
  </r>
  <r>
    <n v="21"/>
    <s v="AWD-VOK-Panneland-Zuid"/>
    <d v="2021-09-22T12:15:00"/>
    <n v="1"/>
    <x v="17"/>
    <s v="Sympetrum vulgatum"/>
    <n v="1"/>
    <s v="AWD"/>
    <x v="11"/>
    <n v="9"/>
    <s v="Korenbouten"/>
    <n v="37.714285714285715"/>
  </r>
  <r>
    <n v="21"/>
    <s v="AWD-VOK-Panneland-Zuid"/>
    <d v="2021-09-22T12:15:00"/>
    <n v="1"/>
    <x v="14"/>
    <s v="Aeshna mixta"/>
    <n v="7"/>
    <s v="AWD"/>
    <x v="11"/>
    <n v="9"/>
    <s v="Glazenmakers"/>
    <n v="37.714285714285715"/>
  </r>
  <r>
    <n v="24"/>
    <s v="AWD-Middenveldkanaal"/>
    <d v="2010-06-02T13:00:00"/>
    <n v="1"/>
    <x v="3"/>
    <s v="Enallagma cyathigerum"/>
    <n v="12"/>
    <s v="AWD"/>
    <x v="0"/>
    <n v="6"/>
    <s v="Waterjuffer"/>
    <n v="21.714285714285715"/>
  </r>
  <r>
    <n v="24"/>
    <s v="AWD-Middenveldkanaal"/>
    <d v="2010-06-02T13:00:00"/>
    <n v="1"/>
    <x v="8"/>
    <s v="Aeshna isoceles"/>
    <n v="1"/>
    <s v="AWD"/>
    <x v="0"/>
    <n v="6"/>
    <s v="Glazenmakers"/>
    <n v="21.714285714285715"/>
  </r>
  <r>
    <n v="24"/>
    <s v="AWD-Middenveldkanaal"/>
    <d v="2010-06-02T13:00:00"/>
    <n v="1"/>
    <x v="10"/>
    <s v="Libellula quadrimaculata"/>
    <n v="3"/>
    <s v="AWD"/>
    <x v="0"/>
    <n v="6"/>
    <s v="Korenbouten"/>
    <n v="21.714285714285715"/>
  </r>
  <r>
    <n v="24"/>
    <s v="AWD-Middenveldkanaal"/>
    <d v="2010-06-02T13:00:00"/>
    <n v="1"/>
    <x v="5"/>
    <s v="Orthetrum cancellatum"/>
    <n v="2"/>
    <s v="AWD"/>
    <x v="0"/>
    <n v="6"/>
    <s v="Korenbouten"/>
    <n v="21.714285714285715"/>
  </r>
  <r>
    <n v="24"/>
    <s v="AWD-Middenveldkanaal"/>
    <d v="2010-06-02T13:00:00"/>
    <n v="2"/>
    <x v="3"/>
    <s v="Enallagma cyathigerum"/>
    <n v="3"/>
    <s v="AWD"/>
    <x v="0"/>
    <n v="6"/>
    <s v="Waterjuffer"/>
    <n v="21.714285714285715"/>
  </r>
  <r>
    <n v="24"/>
    <s v="AWD-Middenveldkanaal"/>
    <d v="2010-06-02T13:00:00"/>
    <n v="2"/>
    <x v="5"/>
    <s v="Orthetrum cancellatum"/>
    <n v="3"/>
    <s v="AWD"/>
    <x v="0"/>
    <n v="6"/>
    <s v="Korenbouten"/>
    <n v="21.714285714285715"/>
  </r>
  <r>
    <n v="24"/>
    <s v="AWD-Middenveldkanaal"/>
    <d v="2010-06-16T13:55:00"/>
    <n v="1"/>
    <x v="3"/>
    <s v="Enallagma cyathigerum"/>
    <n v="53"/>
    <s v="AWD"/>
    <x v="0"/>
    <n v="6"/>
    <s v="Waterjuffer"/>
    <n v="23.714285714285715"/>
  </r>
  <r>
    <n v="24"/>
    <s v="AWD-Middenveldkanaal"/>
    <d v="2010-06-16T13:55:00"/>
    <n v="1"/>
    <x v="9"/>
    <s v="Anax imperator"/>
    <n v="1"/>
    <s v="AWD"/>
    <x v="0"/>
    <n v="6"/>
    <s v="Glazenmakers"/>
    <n v="23.714285714285715"/>
  </r>
  <r>
    <n v="24"/>
    <s v="AWD-Middenveldkanaal"/>
    <d v="2010-06-16T13:55:00"/>
    <n v="1"/>
    <x v="5"/>
    <s v="Orthetrum cancellatum"/>
    <n v="4"/>
    <s v="AWD"/>
    <x v="0"/>
    <n v="6"/>
    <s v="Korenbouten"/>
    <n v="23.714285714285715"/>
  </r>
  <r>
    <n v="24"/>
    <s v="AWD-Middenveldkanaal"/>
    <d v="2010-06-16T13:55:00"/>
    <n v="2"/>
    <x v="3"/>
    <s v="Enallagma cyathigerum"/>
    <n v="100"/>
    <s v="AWD"/>
    <x v="0"/>
    <n v="6"/>
    <s v="Waterjuffer"/>
    <n v="23.714285714285715"/>
  </r>
  <r>
    <n v="24"/>
    <s v="AWD-Middenveldkanaal"/>
    <d v="2010-06-16T13:55:00"/>
    <n v="2"/>
    <x v="9"/>
    <s v="Anax imperator"/>
    <n v="2"/>
    <s v="AWD"/>
    <x v="0"/>
    <n v="6"/>
    <s v="Glazenmakers"/>
    <n v="23.714285714285715"/>
  </r>
  <r>
    <n v="24"/>
    <s v="AWD-Middenveldkanaal"/>
    <d v="2010-06-16T13:55:00"/>
    <n v="2"/>
    <x v="10"/>
    <s v="Libellula quadrimaculata"/>
    <n v="1"/>
    <s v="AWD"/>
    <x v="0"/>
    <n v="6"/>
    <s v="Korenbouten"/>
    <n v="23.714285714285715"/>
  </r>
  <r>
    <n v="24"/>
    <s v="AWD-Middenveldkanaal"/>
    <d v="2010-06-16T13:55:00"/>
    <n v="2"/>
    <x v="5"/>
    <s v="Orthetrum cancellatum"/>
    <n v="5"/>
    <s v="AWD"/>
    <x v="0"/>
    <n v="6"/>
    <s v="Korenbouten"/>
    <n v="23.714285714285715"/>
  </r>
  <r>
    <n v="24"/>
    <s v="AWD-Middenveldkanaal"/>
    <d v="2010-06-16T13:55:00"/>
    <n v="4"/>
    <x v="10"/>
    <s v="Libellula quadrimaculata"/>
    <n v="1"/>
    <s v="AWD"/>
    <x v="0"/>
    <n v="6"/>
    <s v="Korenbouten"/>
    <n v="23.714285714285715"/>
  </r>
  <r>
    <n v="24"/>
    <s v="AWD-Middenveldkanaal"/>
    <d v="2010-06-16T13:55:00"/>
    <n v="4"/>
    <x v="5"/>
    <s v="Orthetrum cancellatum"/>
    <n v="8"/>
    <s v="AWD"/>
    <x v="0"/>
    <n v="6"/>
    <s v="Korenbouten"/>
    <n v="23.714285714285715"/>
  </r>
  <r>
    <n v="24"/>
    <s v="AWD-Middenveldkanaal"/>
    <d v="2010-06-16T13:55:00"/>
    <n v="5"/>
    <x v="9"/>
    <s v="Anax imperator"/>
    <n v="1"/>
    <s v="AWD"/>
    <x v="0"/>
    <n v="6"/>
    <s v="Glazenmakers"/>
    <n v="23.714285714285715"/>
  </r>
  <r>
    <n v="24"/>
    <s v="AWD-Middenveldkanaal"/>
    <d v="2010-06-16T13:55:00"/>
    <n v="5"/>
    <x v="5"/>
    <s v="Orthetrum cancellatum"/>
    <n v="6"/>
    <s v="AWD"/>
    <x v="0"/>
    <n v="6"/>
    <s v="Korenbouten"/>
    <n v="23.714285714285715"/>
  </r>
  <r>
    <n v="24"/>
    <s v="AWD-Middenveldkanaal"/>
    <d v="2010-06-22T12:10:00"/>
    <n v="1"/>
    <x v="1"/>
    <s v="Ischnura elegans"/>
    <n v="3"/>
    <s v="AWD"/>
    <x v="0"/>
    <n v="6"/>
    <s v="Waterjuffer"/>
    <n v="24.571428571428573"/>
  </r>
  <r>
    <n v="24"/>
    <s v="AWD-Middenveldkanaal"/>
    <d v="2010-06-22T12:10:00"/>
    <n v="1"/>
    <x v="3"/>
    <s v="Enallagma cyathigerum"/>
    <n v="20"/>
    <s v="AWD"/>
    <x v="0"/>
    <n v="6"/>
    <s v="Waterjuffer"/>
    <n v="24.571428571428573"/>
  </r>
  <r>
    <n v="24"/>
    <s v="AWD-Middenveldkanaal"/>
    <d v="2010-06-22T12:10:00"/>
    <n v="1"/>
    <x v="9"/>
    <s v="Anax imperator"/>
    <n v="1"/>
    <s v="AWD"/>
    <x v="0"/>
    <n v="6"/>
    <s v="Glazenmakers"/>
    <n v="24.571428571428573"/>
  </r>
  <r>
    <n v="24"/>
    <s v="AWD-Middenveldkanaal"/>
    <d v="2010-06-22T12:10:00"/>
    <n v="1"/>
    <x v="5"/>
    <s v="Orthetrum cancellatum"/>
    <n v="1"/>
    <s v="AWD"/>
    <x v="0"/>
    <n v="6"/>
    <s v="Korenbouten"/>
    <n v="24.571428571428573"/>
  </r>
  <r>
    <n v="24"/>
    <s v="AWD-Middenveldkanaal"/>
    <d v="2010-06-22T12:10:00"/>
    <n v="2"/>
    <x v="1"/>
    <s v="Ischnura elegans"/>
    <n v="6"/>
    <s v="AWD"/>
    <x v="0"/>
    <n v="6"/>
    <s v="Waterjuffer"/>
    <n v="24.571428571428573"/>
  </r>
  <r>
    <n v="24"/>
    <s v="AWD-Middenveldkanaal"/>
    <d v="2010-06-22T12:10:00"/>
    <n v="2"/>
    <x v="3"/>
    <s v="Enallagma cyathigerum"/>
    <n v="120"/>
    <s v="AWD"/>
    <x v="0"/>
    <n v="6"/>
    <s v="Waterjuffer"/>
    <n v="24.571428571428573"/>
  </r>
  <r>
    <n v="24"/>
    <s v="AWD-Middenveldkanaal"/>
    <d v="2010-06-22T12:10:00"/>
    <n v="2"/>
    <x v="9"/>
    <s v="Anax imperator"/>
    <n v="1"/>
    <s v="AWD"/>
    <x v="0"/>
    <n v="6"/>
    <s v="Glazenmakers"/>
    <n v="24.571428571428573"/>
  </r>
  <r>
    <n v="24"/>
    <s v="AWD-Middenveldkanaal"/>
    <d v="2010-06-22T12:10:00"/>
    <n v="2"/>
    <x v="10"/>
    <s v="Libellula quadrimaculata"/>
    <n v="1"/>
    <s v="AWD"/>
    <x v="0"/>
    <n v="6"/>
    <s v="Korenbouten"/>
    <n v="24.571428571428573"/>
  </r>
  <r>
    <n v="24"/>
    <s v="AWD-Middenveldkanaal"/>
    <d v="2010-06-22T12:10:00"/>
    <n v="2"/>
    <x v="5"/>
    <s v="Orthetrum cancellatum"/>
    <n v="4"/>
    <s v="AWD"/>
    <x v="0"/>
    <n v="6"/>
    <s v="Korenbouten"/>
    <n v="24.571428571428573"/>
  </r>
  <r>
    <n v="24"/>
    <s v="AWD-Middenveldkanaal"/>
    <d v="2010-06-22T12:10:00"/>
    <n v="4"/>
    <x v="5"/>
    <s v="Orthetrum cancellatum"/>
    <n v="9"/>
    <s v="AWD"/>
    <x v="0"/>
    <n v="6"/>
    <s v="Korenbouten"/>
    <n v="24.571428571428573"/>
  </r>
  <r>
    <n v="24"/>
    <s v="AWD-Middenveldkanaal"/>
    <d v="2010-06-22T12:10:00"/>
    <n v="5"/>
    <x v="5"/>
    <s v="Orthetrum cancellatum"/>
    <n v="9"/>
    <s v="AWD"/>
    <x v="0"/>
    <n v="6"/>
    <s v="Korenbouten"/>
    <n v="24.571428571428573"/>
  </r>
  <r>
    <n v="24"/>
    <s v="AWD-Middenveldkanaal"/>
    <d v="2010-06-22T12:10:00"/>
    <n v="6"/>
    <x v="5"/>
    <s v="Orthetrum cancellatum"/>
    <n v="5"/>
    <s v="AWD"/>
    <x v="0"/>
    <n v="6"/>
    <s v="Korenbouten"/>
    <n v="24.571428571428573"/>
  </r>
  <r>
    <n v="24"/>
    <s v="AWD-Middenveldkanaal"/>
    <d v="2010-07-06T12:15:00"/>
    <n v="1"/>
    <x v="1"/>
    <s v="Ischnura elegans"/>
    <n v="1"/>
    <s v="AWD"/>
    <x v="0"/>
    <n v="7"/>
    <s v="Waterjuffer"/>
    <n v="26.571428571428573"/>
  </r>
  <r>
    <n v="24"/>
    <s v="AWD-Middenveldkanaal"/>
    <d v="2010-07-06T12:15:00"/>
    <n v="1"/>
    <x v="3"/>
    <s v="Enallagma cyathigerum"/>
    <n v="50"/>
    <s v="AWD"/>
    <x v="0"/>
    <n v="7"/>
    <s v="Waterjuffer"/>
    <n v="26.571428571428573"/>
  </r>
  <r>
    <n v="24"/>
    <s v="AWD-Middenveldkanaal"/>
    <d v="2010-07-06T12:15:00"/>
    <n v="1"/>
    <x v="5"/>
    <s v="Orthetrum cancellatum"/>
    <n v="3"/>
    <s v="AWD"/>
    <x v="0"/>
    <n v="7"/>
    <s v="Korenbouten"/>
    <n v="26.571428571428573"/>
  </r>
  <r>
    <n v="24"/>
    <s v="AWD-Middenveldkanaal"/>
    <d v="2010-07-06T12:15:00"/>
    <n v="2"/>
    <x v="1"/>
    <s v="Ischnura elegans"/>
    <n v="5"/>
    <s v="AWD"/>
    <x v="0"/>
    <n v="7"/>
    <s v="Waterjuffer"/>
    <n v="26.571428571428573"/>
  </r>
  <r>
    <n v="24"/>
    <s v="AWD-Middenveldkanaal"/>
    <d v="2010-07-06T12:15:00"/>
    <n v="2"/>
    <x v="3"/>
    <s v="Enallagma cyathigerum"/>
    <n v="120"/>
    <s v="AWD"/>
    <x v="0"/>
    <n v="7"/>
    <s v="Waterjuffer"/>
    <n v="26.571428571428573"/>
  </r>
  <r>
    <n v="24"/>
    <s v="AWD-Middenveldkanaal"/>
    <d v="2010-07-06T12:15:00"/>
    <n v="2"/>
    <x v="9"/>
    <s v="Anax imperator"/>
    <n v="1"/>
    <s v="AWD"/>
    <x v="0"/>
    <n v="7"/>
    <s v="Glazenmakers"/>
    <n v="26.571428571428573"/>
  </r>
  <r>
    <n v="24"/>
    <s v="AWD-Middenveldkanaal"/>
    <d v="2010-07-06T12:15:00"/>
    <n v="2"/>
    <x v="5"/>
    <s v="Orthetrum cancellatum"/>
    <n v="1"/>
    <s v="AWD"/>
    <x v="0"/>
    <n v="7"/>
    <s v="Korenbouten"/>
    <n v="26.571428571428573"/>
  </r>
  <r>
    <n v="24"/>
    <s v="AWD-Middenveldkanaal"/>
    <d v="2010-07-06T12:15:00"/>
    <n v="4"/>
    <x v="9"/>
    <s v="Anax imperator"/>
    <n v="2"/>
    <s v="AWD"/>
    <x v="0"/>
    <n v="7"/>
    <s v="Glazenmakers"/>
    <n v="26.571428571428573"/>
  </r>
  <r>
    <n v="24"/>
    <s v="AWD-Middenveldkanaal"/>
    <d v="2010-07-06T12:15:00"/>
    <n v="4"/>
    <x v="5"/>
    <s v="Orthetrum cancellatum"/>
    <n v="1"/>
    <s v="AWD"/>
    <x v="0"/>
    <n v="7"/>
    <s v="Korenbouten"/>
    <n v="26.571428571428573"/>
  </r>
  <r>
    <n v="24"/>
    <s v="AWD-Middenveldkanaal"/>
    <d v="2010-07-06T12:15:00"/>
    <n v="5"/>
    <x v="5"/>
    <s v="Orthetrum cancellatum"/>
    <n v="5"/>
    <s v="AWD"/>
    <x v="0"/>
    <n v="7"/>
    <s v="Korenbouten"/>
    <n v="26.571428571428573"/>
  </r>
  <r>
    <n v="24"/>
    <s v="AWD-Middenveldkanaal"/>
    <d v="2010-07-13T12:25:00"/>
    <n v="1"/>
    <x v="1"/>
    <s v="Ischnura elegans"/>
    <n v="1"/>
    <s v="AWD"/>
    <x v="0"/>
    <n v="7"/>
    <s v="Waterjuffer"/>
    <n v="27.571428571428573"/>
  </r>
  <r>
    <n v="24"/>
    <s v="AWD-Middenveldkanaal"/>
    <d v="2010-07-13T12:25:00"/>
    <n v="1"/>
    <x v="3"/>
    <s v="Enallagma cyathigerum"/>
    <n v="30"/>
    <s v="AWD"/>
    <x v="0"/>
    <n v="7"/>
    <s v="Waterjuffer"/>
    <n v="27.571428571428573"/>
  </r>
  <r>
    <n v="24"/>
    <s v="AWD-Middenveldkanaal"/>
    <d v="2010-07-13T12:25:00"/>
    <n v="1"/>
    <x v="5"/>
    <s v="Orthetrum cancellatum"/>
    <n v="6"/>
    <s v="AWD"/>
    <x v="0"/>
    <n v="7"/>
    <s v="Korenbouten"/>
    <n v="27.571428571428573"/>
  </r>
  <r>
    <n v="24"/>
    <s v="AWD-Middenveldkanaal"/>
    <d v="2010-07-13T12:25:00"/>
    <n v="2"/>
    <x v="1"/>
    <s v="Ischnura elegans"/>
    <n v="1"/>
    <s v="AWD"/>
    <x v="0"/>
    <n v="7"/>
    <s v="Waterjuffer"/>
    <n v="27.571428571428573"/>
  </r>
  <r>
    <n v="24"/>
    <s v="AWD-Middenveldkanaal"/>
    <d v="2010-07-13T12:25:00"/>
    <n v="2"/>
    <x v="3"/>
    <s v="Enallagma cyathigerum"/>
    <n v="43"/>
    <s v="AWD"/>
    <x v="0"/>
    <n v="7"/>
    <s v="Waterjuffer"/>
    <n v="27.571428571428573"/>
  </r>
  <r>
    <n v="24"/>
    <s v="AWD-Middenveldkanaal"/>
    <d v="2010-07-13T12:25:00"/>
    <n v="2"/>
    <x v="5"/>
    <s v="Orthetrum cancellatum"/>
    <n v="5"/>
    <s v="AWD"/>
    <x v="0"/>
    <n v="7"/>
    <s v="Korenbouten"/>
    <n v="27.571428571428573"/>
  </r>
  <r>
    <n v="24"/>
    <s v="AWD-Middenveldkanaal"/>
    <d v="2010-07-13T12:25:00"/>
    <n v="4"/>
    <x v="5"/>
    <s v="Orthetrum cancellatum"/>
    <n v="3"/>
    <s v="AWD"/>
    <x v="0"/>
    <n v="7"/>
    <s v="Korenbouten"/>
    <n v="27.571428571428573"/>
  </r>
  <r>
    <n v="24"/>
    <s v="AWD-Middenveldkanaal"/>
    <d v="2010-07-13T12:25:00"/>
    <n v="5"/>
    <x v="5"/>
    <s v="Orthetrum cancellatum"/>
    <n v="3"/>
    <s v="AWD"/>
    <x v="0"/>
    <n v="7"/>
    <s v="Korenbouten"/>
    <n v="27.571428571428573"/>
  </r>
  <r>
    <n v="24"/>
    <s v="AWD-Middenveldkanaal"/>
    <d v="2010-07-13T12:25:00"/>
    <n v="6"/>
    <x v="5"/>
    <s v="Orthetrum cancellatum"/>
    <n v="4"/>
    <s v="AWD"/>
    <x v="0"/>
    <n v="7"/>
    <s v="Korenbouten"/>
    <n v="27.571428571428573"/>
  </r>
  <r>
    <n v="24"/>
    <s v="AWD-Middenveldkanaal"/>
    <d v="2010-08-24T12:00:00"/>
    <n v="1"/>
    <x v="3"/>
    <s v="Enallagma cyathigerum"/>
    <n v="3"/>
    <s v="AWD"/>
    <x v="0"/>
    <n v="8"/>
    <s v="Waterjuffer"/>
    <n v="33.571428571428569"/>
  </r>
  <r>
    <n v="24"/>
    <s v="AWD-Middenveldkanaal"/>
    <d v="2011-05-20T13:25:00"/>
    <n v="1"/>
    <x v="3"/>
    <s v="Enallagma cyathigerum"/>
    <n v="3"/>
    <s v="AWD"/>
    <x v="1"/>
    <n v="5"/>
    <s v="Waterjuffer"/>
    <n v="19.857142857142858"/>
  </r>
  <r>
    <n v="24"/>
    <s v="AWD-Middenveldkanaal"/>
    <d v="2011-05-20T13:25:00"/>
    <n v="1"/>
    <x v="10"/>
    <s v="Libellula quadrimaculata"/>
    <n v="1"/>
    <s v="AWD"/>
    <x v="1"/>
    <n v="5"/>
    <s v="Korenbouten"/>
    <n v="19.857142857142858"/>
  </r>
  <r>
    <n v="24"/>
    <s v="AWD-Middenveldkanaal"/>
    <d v="2011-05-20T13:25:00"/>
    <n v="1"/>
    <x v="5"/>
    <s v="Orthetrum cancellatum"/>
    <n v="3"/>
    <s v="AWD"/>
    <x v="1"/>
    <n v="5"/>
    <s v="Korenbouten"/>
    <n v="19.857142857142858"/>
  </r>
  <r>
    <n v="24"/>
    <s v="AWD-Middenveldkanaal"/>
    <d v="2011-05-20T13:25:00"/>
    <n v="2"/>
    <x v="3"/>
    <s v="Enallagma cyathigerum"/>
    <n v="2"/>
    <s v="AWD"/>
    <x v="1"/>
    <n v="5"/>
    <s v="Waterjuffer"/>
    <n v="19.857142857142858"/>
  </r>
  <r>
    <n v="24"/>
    <s v="AWD-Middenveldkanaal"/>
    <d v="2011-05-20T13:25:00"/>
    <n v="2"/>
    <x v="10"/>
    <s v="Libellula quadrimaculata"/>
    <n v="2"/>
    <s v="AWD"/>
    <x v="1"/>
    <n v="5"/>
    <s v="Korenbouten"/>
    <n v="19.857142857142858"/>
  </r>
  <r>
    <n v="24"/>
    <s v="AWD-Middenveldkanaal"/>
    <d v="2011-05-20T13:25:00"/>
    <n v="2"/>
    <x v="5"/>
    <s v="Orthetrum cancellatum"/>
    <n v="2"/>
    <s v="AWD"/>
    <x v="1"/>
    <n v="5"/>
    <s v="Korenbouten"/>
    <n v="19.857142857142858"/>
  </r>
  <r>
    <n v="24"/>
    <s v="AWD-Middenveldkanaal"/>
    <d v="2011-05-20T13:25:00"/>
    <n v="4"/>
    <x v="10"/>
    <s v="Libellula quadrimaculata"/>
    <n v="3"/>
    <s v="AWD"/>
    <x v="1"/>
    <n v="5"/>
    <s v="Korenbouten"/>
    <n v="19.857142857142858"/>
  </r>
  <r>
    <n v="24"/>
    <s v="AWD-Middenveldkanaal"/>
    <d v="2011-05-20T13:25:00"/>
    <n v="4"/>
    <x v="5"/>
    <s v="Orthetrum cancellatum"/>
    <n v="2"/>
    <s v="AWD"/>
    <x v="1"/>
    <n v="5"/>
    <s v="Korenbouten"/>
    <n v="19.857142857142858"/>
  </r>
  <r>
    <n v="24"/>
    <s v="AWD-Middenveldkanaal"/>
    <d v="2011-05-20T13:25:00"/>
    <n v="6"/>
    <x v="10"/>
    <s v="Libellula quadrimaculata"/>
    <n v="3"/>
    <s v="AWD"/>
    <x v="1"/>
    <n v="5"/>
    <s v="Korenbouten"/>
    <n v="19.857142857142858"/>
  </r>
  <r>
    <n v="24"/>
    <s v="AWD-Middenveldkanaal"/>
    <d v="2011-05-20T13:25:00"/>
    <n v="6"/>
    <x v="5"/>
    <s v="Orthetrum cancellatum"/>
    <n v="1"/>
    <s v="AWD"/>
    <x v="1"/>
    <n v="5"/>
    <s v="Korenbouten"/>
    <n v="19.857142857142858"/>
  </r>
  <r>
    <n v="24"/>
    <s v="AWD-Middenveldkanaal"/>
    <d v="2011-06-01T15:10:00"/>
    <n v="1"/>
    <x v="3"/>
    <s v="Enallagma cyathigerum"/>
    <n v="13"/>
    <s v="AWD"/>
    <x v="1"/>
    <n v="6"/>
    <s v="Waterjuffer"/>
    <n v="21.571428571428573"/>
  </r>
  <r>
    <n v="24"/>
    <s v="AWD-Middenveldkanaal"/>
    <d v="2011-06-01T15:10:00"/>
    <n v="1"/>
    <x v="5"/>
    <s v="Orthetrum cancellatum"/>
    <n v="5"/>
    <s v="AWD"/>
    <x v="1"/>
    <n v="6"/>
    <s v="Korenbouten"/>
    <n v="21.571428571428573"/>
  </r>
  <r>
    <n v="24"/>
    <s v="AWD-Middenveldkanaal"/>
    <d v="2011-06-01T15:10:00"/>
    <n v="2"/>
    <x v="3"/>
    <s v="Enallagma cyathigerum"/>
    <n v="42"/>
    <s v="AWD"/>
    <x v="1"/>
    <n v="6"/>
    <s v="Waterjuffer"/>
    <n v="21.571428571428573"/>
  </r>
  <r>
    <n v="24"/>
    <s v="AWD-Middenveldkanaal"/>
    <d v="2011-06-01T15:10:00"/>
    <n v="2"/>
    <x v="5"/>
    <s v="Orthetrum cancellatum"/>
    <n v="4"/>
    <s v="AWD"/>
    <x v="1"/>
    <n v="6"/>
    <s v="Korenbouten"/>
    <n v="21.571428571428573"/>
  </r>
  <r>
    <n v="24"/>
    <s v="AWD-Middenveldkanaal"/>
    <d v="2011-06-01T15:10:00"/>
    <n v="4"/>
    <x v="10"/>
    <s v="Libellula quadrimaculata"/>
    <n v="1"/>
    <s v="AWD"/>
    <x v="1"/>
    <n v="6"/>
    <s v="Korenbouten"/>
    <n v="21.571428571428573"/>
  </r>
  <r>
    <n v="24"/>
    <s v="AWD-Middenveldkanaal"/>
    <d v="2011-06-01T15:10:00"/>
    <n v="4"/>
    <x v="5"/>
    <s v="Orthetrum cancellatum"/>
    <n v="5"/>
    <s v="AWD"/>
    <x v="1"/>
    <n v="6"/>
    <s v="Korenbouten"/>
    <n v="21.571428571428573"/>
  </r>
  <r>
    <n v="24"/>
    <s v="AWD-Middenveldkanaal"/>
    <d v="2011-06-01T15:10:00"/>
    <n v="5"/>
    <x v="5"/>
    <s v="Orthetrum cancellatum"/>
    <n v="5"/>
    <s v="AWD"/>
    <x v="1"/>
    <n v="6"/>
    <s v="Korenbouten"/>
    <n v="21.571428571428573"/>
  </r>
  <r>
    <n v="24"/>
    <s v="AWD-Middenveldkanaal"/>
    <d v="2011-06-01T15:10:00"/>
    <n v="6"/>
    <x v="9"/>
    <s v="Anax imperator"/>
    <n v="1"/>
    <s v="AWD"/>
    <x v="1"/>
    <n v="6"/>
    <s v="Glazenmakers"/>
    <n v="21.571428571428573"/>
  </r>
  <r>
    <n v="24"/>
    <s v="AWD-Middenveldkanaal"/>
    <d v="2011-06-01T15:10:00"/>
    <n v="6"/>
    <x v="5"/>
    <s v="Orthetrum cancellatum"/>
    <n v="5"/>
    <s v="AWD"/>
    <x v="1"/>
    <n v="6"/>
    <s v="Korenbouten"/>
    <n v="21.571428571428573"/>
  </r>
  <r>
    <n v="24"/>
    <s v="AWD-Middenveldkanaal"/>
    <d v="2011-06-14T12:10:00"/>
    <n v="1"/>
    <x v="3"/>
    <s v="Enallagma cyathigerum"/>
    <n v="29"/>
    <s v="AWD"/>
    <x v="1"/>
    <n v="6"/>
    <s v="Waterjuffer"/>
    <n v="23.428571428571427"/>
  </r>
  <r>
    <n v="24"/>
    <s v="AWD-Middenveldkanaal"/>
    <d v="2011-06-14T12:10:00"/>
    <n v="1"/>
    <x v="5"/>
    <s v="Orthetrum cancellatum"/>
    <n v="3"/>
    <s v="AWD"/>
    <x v="1"/>
    <n v="6"/>
    <s v="Korenbouten"/>
    <n v="23.428571428571427"/>
  </r>
  <r>
    <n v="24"/>
    <s v="AWD-Middenveldkanaal"/>
    <d v="2011-06-14T12:10:00"/>
    <n v="2"/>
    <x v="3"/>
    <s v="Enallagma cyathigerum"/>
    <n v="49"/>
    <s v="AWD"/>
    <x v="1"/>
    <n v="6"/>
    <s v="Waterjuffer"/>
    <n v="23.428571428571427"/>
  </r>
  <r>
    <n v="24"/>
    <s v="AWD-Middenveldkanaal"/>
    <d v="2011-06-14T12:10:00"/>
    <n v="2"/>
    <x v="5"/>
    <s v="Orthetrum cancellatum"/>
    <n v="2"/>
    <s v="AWD"/>
    <x v="1"/>
    <n v="6"/>
    <s v="Korenbouten"/>
    <n v="23.428571428571427"/>
  </r>
  <r>
    <n v="24"/>
    <s v="AWD-Middenveldkanaal"/>
    <d v="2011-06-14T12:10:00"/>
    <n v="5"/>
    <x v="5"/>
    <s v="Orthetrum cancellatum"/>
    <n v="4"/>
    <s v="AWD"/>
    <x v="1"/>
    <n v="6"/>
    <s v="Korenbouten"/>
    <n v="23.428571428571427"/>
  </r>
  <r>
    <n v="24"/>
    <s v="AWD-Middenveldkanaal"/>
    <d v="2011-07-04T11:50:00"/>
    <n v="1"/>
    <x v="1"/>
    <s v="Ischnura elegans"/>
    <n v="11"/>
    <s v="AWD"/>
    <x v="1"/>
    <n v="7"/>
    <s v="Waterjuffer"/>
    <n v="26.285714285714285"/>
  </r>
  <r>
    <n v="24"/>
    <s v="AWD-Middenveldkanaal"/>
    <d v="2011-07-04T11:50:00"/>
    <n v="1"/>
    <x v="3"/>
    <s v="Enallagma cyathigerum"/>
    <n v="21"/>
    <s v="AWD"/>
    <x v="1"/>
    <n v="7"/>
    <s v="Waterjuffer"/>
    <n v="26.285714285714285"/>
  </r>
  <r>
    <n v="24"/>
    <s v="AWD-Middenveldkanaal"/>
    <d v="2011-07-04T11:50:00"/>
    <n v="2"/>
    <x v="3"/>
    <s v="Enallagma cyathigerum"/>
    <n v="48"/>
    <s v="AWD"/>
    <x v="1"/>
    <n v="7"/>
    <s v="Waterjuffer"/>
    <n v="26.285714285714285"/>
  </r>
  <r>
    <n v="24"/>
    <s v="AWD-Middenveldkanaal"/>
    <d v="2011-07-04T11:50:00"/>
    <n v="4"/>
    <x v="5"/>
    <s v="Orthetrum cancellatum"/>
    <n v="1"/>
    <s v="AWD"/>
    <x v="1"/>
    <n v="7"/>
    <s v="Korenbouten"/>
    <n v="26.285714285714285"/>
  </r>
  <r>
    <n v="24"/>
    <s v="AWD-Middenveldkanaal"/>
    <d v="2011-07-04T11:50:00"/>
    <n v="5"/>
    <x v="5"/>
    <s v="Orthetrum cancellatum"/>
    <n v="1"/>
    <s v="AWD"/>
    <x v="1"/>
    <n v="7"/>
    <s v="Korenbouten"/>
    <n v="26.285714285714285"/>
  </r>
  <r>
    <n v="24"/>
    <s v="AWD-Middenveldkanaal"/>
    <d v="2011-08-02T11:35:00"/>
    <n v="1"/>
    <x v="3"/>
    <s v="Enallagma cyathigerum"/>
    <n v="10"/>
    <s v="AWD"/>
    <x v="1"/>
    <n v="8"/>
    <s v="Waterjuffer"/>
    <n v="30.428571428571427"/>
  </r>
  <r>
    <n v="24"/>
    <s v="AWD-Middenveldkanaal"/>
    <d v="2011-08-02T11:35:00"/>
    <n v="2"/>
    <x v="3"/>
    <s v="Enallagma cyathigerum"/>
    <n v="13"/>
    <s v="AWD"/>
    <x v="1"/>
    <n v="8"/>
    <s v="Waterjuffer"/>
    <n v="30.428571428571427"/>
  </r>
  <r>
    <n v="24"/>
    <s v="AWD-Middenveldkanaal"/>
    <d v="2011-08-02T11:35:00"/>
    <n v="2"/>
    <x v="5"/>
    <s v="Orthetrum cancellatum"/>
    <n v="1"/>
    <s v="AWD"/>
    <x v="1"/>
    <n v="8"/>
    <s v="Korenbouten"/>
    <n v="30.428571428571427"/>
  </r>
  <r>
    <n v="24"/>
    <s v="AWD-Middenveldkanaal"/>
    <d v="2011-08-02T11:35:00"/>
    <n v="5"/>
    <x v="5"/>
    <s v="Orthetrum cancellatum"/>
    <n v="4"/>
    <s v="AWD"/>
    <x v="1"/>
    <n v="8"/>
    <s v="Korenbouten"/>
    <n v="30.428571428571427"/>
  </r>
  <r>
    <n v="24"/>
    <s v="AWD-Middenveldkanaal"/>
    <d v="2011-08-02T11:35:00"/>
    <n v="6"/>
    <x v="5"/>
    <s v="Orthetrum cancellatum"/>
    <n v="1"/>
    <s v="AWD"/>
    <x v="1"/>
    <n v="8"/>
    <s v="Korenbouten"/>
    <n v="30.428571428571427"/>
  </r>
  <r>
    <n v="24"/>
    <s v="AWD-Middenveldkanaal"/>
    <d v="2011-08-29T12:30:00"/>
    <n v="1"/>
    <x v="3"/>
    <s v="Enallagma cyathigerum"/>
    <n v="12"/>
    <s v="AWD"/>
    <x v="1"/>
    <n v="8"/>
    <s v="Waterjuffer"/>
    <n v="34.285714285714285"/>
  </r>
  <r>
    <n v="24"/>
    <s v="AWD-Middenveldkanaal"/>
    <d v="2011-08-29T12:30:00"/>
    <n v="1"/>
    <x v="17"/>
    <s v="Sympetrum vulgatum"/>
    <n v="2"/>
    <s v="AWD"/>
    <x v="1"/>
    <n v="8"/>
    <s v="Korenbouten"/>
    <n v="34.285714285714285"/>
  </r>
  <r>
    <n v="24"/>
    <s v="AWD-Middenveldkanaal"/>
    <d v="2011-08-29T12:30:00"/>
    <n v="2"/>
    <x v="1"/>
    <s v="Ischnura elegans"/>
    <n v="1"/>
    <s v="AWD"/>
    <x v="1"/>
    <n v="8"/>
    <s v="Waterjuffer"/>
    <n v="34.285714285714285"/>
  </r>
  <r>
    <n v="24"/>
    <s v="AWD-Middenveldkanaal"/>
    <d v="2011-08-29T12:30:00"/>
    <n v="2"/>
    <x v="3"/>
    <s v="Enallagma cyathigerum"/>
    <n v="1"/>
    <s v="AWD"/>
    <x v="1"/>
    <n v="8"/>
    <s v="Waterjuffer"/>
    <n v="34.285714285714285"/>
  </r>
  <r>
    <n v="24"/>
    <s v="AWD-Middenveldkanaal"/>
    <d v="2011-08-29T12:30:00"/>
    <n v="2"/>
    <x v="17"/>
    <s v="Sympetrum vulgatum"/>
    <n v="4"/>
    <s v="AWD"/>
    <x v="1"/>
    <n v="8"/>
    <s v="Korenbouten"/>
    <n v="34.285714285714285"/>
  </r>
  <r>
    <n v="24"/>
    <s v="AWD-Middenveldkanaal"/>
    <d v="2011-09-15T13:15:00"/>
    <n v="1"/>
    <x v="17"/>
    <s v="Sympetrum vulgatum"/>
    <n v="1"/>
    <s v="AWD"/>
    <x v="1"/>
    <n v="9"/>
    <s v="Korenbouten"/>
    <n v="36.714285714285715"/>
  </r>
  <r>
    <n v="24"/>
    <s v="AWD-Middenveldkanaal"/>
    <d v="2011-09-15T13:15:00"/>
    <n v="2"/>
    <x v="3"/>
    <s v="Enallagma cyathigerum"/>
    <n v="6"/>
    <s v="AWD"/>
    <x v="1"/>
    <n v="9"/>
    <s v="Waterjuffer"/>
    <n v="36.714285714285715"/>
  </r>
  <r>
    <n v="24"/>
    <s v="AWD-Middenveldkanaal"/>
    <d v="2012-06-14T13:45:00"/>
    <n v="1"/>
    <x v="3"/>
    <s v="Enallagma cyathigerum"/>
    <n v="12"/>
    <s v="AWD"/>
    <x v="2"/>
    <n v="6"/>
    <s v="Waterjuffer"/>
    <n v="23.571428571428573"/>
  </r>
  <r>
    <n v="24"/>
    <s v="AWD-Middenveldkanaal"/>
    <d v="2012-06-14T13:45:00"/>
    <n v="1"/>
    <x v="9"/>
    <s v="Anax imperator"/>
    <n v="2"/>
    <s v="AWD"/>
    <x v="2"/>
    <n v="6"/>
    <s v="Glazenmakers"/>
    <n v="23.571428571428573"/>
  </r>
  <r>
    <n v="24"/>
    <s v="AWD-Middenveldkanaal"/>
    <d v="2012-06-14T13:45:00"/>
    <n v="1"/>
    <x v="5"/>
    <s v="Orthetrum cancellatum"/>
    <n v="8"/>
    <s v="AWD"/>
    <x v="2"/>
    <n v="6"/>
    <s v="Korenbouten"/>
    <n v="23.571428571428573"/>
  </r>
  <r>
    <n v="24"/>
    <s v="AWD-Middenveldkanaal"/>
    <d v="2012-06-14T13:45:00"/>
    <n v="2"/>
    <x v="3"/>
    <s v="Enallagma cyathigerum"/>
    <n v="17"/>
    <s v="AWD"/>
    <x v="2"/>
    <n v="6"/>
    <s v="Waterjuffer"/>
    <n v="23.571428571428573"/>
  </r>
  <r>
    <n v="24"/>
    <s v="AWD-Middenveldkanaal"/>
    <d v="2012-06-14T13:45:00"/>
    <n v="2"/>
    <x v="9"/>
    <s v="Anax imperator"/>
    <n v="1"/>
    <s v="AWD"/>
    <x v="2"/>
    <n v="6"/>
    <s v="Glazenmakers"/>
    <n v="23.571428571428573"/>
  </r>
  <r>
    <n v="24"/>
    <s v="AWD-Middenveldkanaal"/>
    <d v="2012-06-14T13:45:00"/>
    <n v="2"/>
    <x v="5"/>
    <s v="Orthetrum cancellatum"/>
    <n v="9"/>
    <s v="AWD"/>
    <x v="2"/>
    <n v="6"/>
    <s v="Korenbouten"/>
    <n v="23.571428571428573"/>
  </r>
  <r>
    <n v="24"/>
    <s v="AWD-Middenveldkanaal"/>
    <d v="2012-06-14T13:45:00"/>
    <n v="4"/>
    <x v="8"/>
    <s v="Aeshna isoceles"/>
    <n v="1"/>
    <s v="AWD"/>
    <x v="2"/>
    <n v="6"/>
    <s v="Glazenmakers"/>
    <n v="23.571428571428573"/>
  </r>
  <r>
    <n v="24"/>
    <s v="AWD-Middenveldkanaal"/>
    <d v="2012-06-14T13:45:00"/>
    <n v="4"/>
    <x v="9"/>
    <s v="Anax imperator"/>
    <n v="2"/>
    <s v="AWD"/>
    <x v="2"/>
    <n v="6"/>
    <s v="Glazenmakers"/>
    <n v="23.571428571428573"/>
  </r>
  <r>
    <n v="24"/>
    <s v="AWD-Middenveldkanaal"/>
    <d v="2012-06-14T13:45:00"/>
    <n v="4"/>
    <x v="10"/>
    <s v="Libellula quadrimaculata"/>
    <n v="3"/>
    <s v="AWD"/>
    <x v="2"/>
    <n v="6"/>
    <s v="Korenbouten"/>
    <n v="23.571428571428573"/>
  </r>
  <r>
    <n v="24"/>
    <s v="AWD-Middenveldkanaal"/>
    <d v="2012-06-14T13:45:00"/>
    <n v="4"/>
    <x v="5"/>
    <s v="Orthetrum cancellatum"/>
    <n v="10"/>
    <s v="AWD"/>
    <x v="2"/>
    <n v="6"/>
    <s v="Korenbouten"/>
    <n v="23.571428571428573"/>
  </r>
  <r>
    <n v="24"/>
    <s v="AWD-Middenveldkanaal"/>
    <d v="2012-06-14T13:45:00"/>
    <n v="5"/>
    <x v="9"/>
    <s v="Anax imperator"/>
    <n v="1"/>
    <s v="AWD"/>
    <x v="2"/>
    <n v="6"/>
    <s v="Glazenmakers"/>
    <n v="23.571428571428573"/>
  </r>
  <r>
    <n v="24"/>
    <s v="AWD-Middenveldkanaal"/>
    <d v="2012-06-14T13:45:00"/>
    <n v="5"/>
    <x v="10"/>
    <s v="Libellula quadrimaculata"/>
    <n v="1"/>
    <s v="AWD"/>
    <x v="2"/>
    <n v="6"/>
    <s v="Korenbouten"/>
    <n v="23.571428571428573"/>
  </r>
  <r>
    <n v="24"/>
    <s v="AWD-Middenveldkanaal"/>
    <d v="2012-06-14T13:45:00"/>
    <n v="5"/>
    <x v="5"/>
    <s v="Orthetrum cancellatum"/>
    <n v="6"/>
    <s v="AWD"/>
    <x v="2"/>
    <n v="6"/>
    <s v="Korenbouten"/>
    <n v="23.571428571428573"/>
  </r>
  <r>
    <n v="24"/>
    <s v="AWD-Middenveldkanaal"/>
    <d v="2012-06-14T13:45:00"/>
    <n v="6"/>
    <x v="9"/>
    <s v="Anax imperator"/>
    <n v="1"/>
    <s v="AWD"/>
    <x v="2"/>
    <n v="6"/>
    <s v="Glazenmakers"/>
    <n v="23.571428571428573"/>
  </r>
  <r>
    <n v="24"/>
    <s v="AWD-Middenveldkanaal"/>
    <d v="2012-06-14T13:45:00"/>
    <n v="6"/>
    <x v="10"/>
    <s v="Libellula quadrimaculata"/>
    <n v="2"/>
    <s v="AWD"/>
    <x v="2"/>
    <n v="6"/>
    <s v="Korenbouten"/>
    <n v="23.571428571428573"/>
  </r>
  <r>
    <n v="24"/>
    <s v="AWD-Middenveldkanaal"/>
    <d v="2012-06-14T13:45:00"/>
    <n v="6"/>
    <x v="5"/>
    <s v="Orthetrum cancellatum"/>
    <n v="9"/>
    <s v="AWD"/>
    <x v="2"/>
    <n v="6"/>
    <s v="Korenbouten"/>
    <n v="23.571428571428573"/>
  </r>
  <r>
    <n v="24"/>
    <s v="AWD-Middenveldkanaal"/>
    <d v="2012-06-26T12:40:00"/>
    <n v="1"/>
    <x v="3"/>
    <s v="Enallagma cyathigerum"/>
    <n v="7"/>
    <s v="AWD"/>
    <x v="2"/>
    <n v="6"/>
    <s v="Waterjuffer"/>
    <n v="25.285714285714285"/>
  </r>
  <r>
    <n v="24"/>
    <s v="AWD-Middenveldkanaal"/>
    <d v="2012-06-26T12:40:00"/>
    <n v="1"/>
    <x v="5"/>
    <s v="Orthetrum cancellatum"/>
    <n v="9"/>
    <s v="AWD"/>
    <x v="2"/>
    <n v="6"/>
    <s v="Korenbouten"/>
    <n v="25.285714285714285"/>
  </r>
  <r>
    <n v="24"/>
    <s v="AWD-Middenveldkanaal"/>
    <d v="2012-06-26T12:40:00"/>
    <n v="2"/>
    <x v="1"/>
    <s v="Ischnura elegans"/>
    <n v="1"/>
    <s v="AWD"/>
    <x v="2"/>
    <n v="6"/>
    <s v="Waterjuffer"/>
    <n v="25.285714285714285"/>
  </r>
  <r>
    <n v="24"/>
    <s v="AWD-Middenveldkanaal"/>
    <d v="2012-06-26T12:40:00"/>
    <n v="2"/>
    <x v="3"/>
    <s v="Enallagma cyathigerum"/>
    <n v="12"/>
    <s v="AWD"/>
    <x v="2"/>
    <n v="6"/>
    <s v="Waterjuffer"/>
    <n v="25.285714285714285"/>
  </r>
  <r>
    <n v="24"/>
    <s v="AWD-Middenveldkanaal"/>
    <d v="2012-06-26T12:40:00"/>
    <n v="2"/>
    <x v="5"/>
    <s v="Orthetrum cancellatum"/>
    <n v="6"/>
    <s v="AWD"/>
    <x v="2"/>
    <n v="6"/>
    <s v="Korenbouten"/>
    <n v="25.285714285714285"/>
  </r>
  <r>
    <n v="24"/>
    <s v="AWD-Middenveldkanaal"/>
    <d v="2012-06-26T12:40:00"/>
    <n v="4"/>
    <x v="5"/>
    <s v="Orthetrum cancellatum"/>
    <n v="5"/>
    <s v="AWD"/>
    <x v="2"/>
    <n v="6"/>
    <s v="Korenbouten"/>
    <n v="25.285714285714285"/>
  </r>
  <r>
    <n v="24"/>
    <s v="AWD-Middenveldkanaal"/>
    <d v="2012-06-26T12:40:00"/>
    <n v="5"/>
    <x v="9"/>
    <s v="Anax imperator"/>
    <n v="1"/>
    <s v="AWD"/>
    <x v="2"/>
    <n v="6"/>
    <s v="Glazenmakers"/>
    <n v="25.285714285714285"/>
  </r>
  <r>
    <n v="24"/>
    <s v="AWD-Middenveldkanaal"/>
    <d v="2012-06-26T12:40:00"/>
    <n v="6"/>
    <x v="5"/>
    <s v="Orthetrum cancellatum"/>
    <n v="2"/>
    <s v="AWD"/>
    <x v="2"/>
    <n v="6"/>
    <s v="Korenbouten"/>
    <n v="25.285714285714285"/>
  </r>
  <r>
    <n v="24"/>
    <s v="AWD-Middenveldkanaal"/>
    <d v="2012-07-24T11:50:00"/>
    <n v="1"/>
    <x v="3"/>
    <s v="Enallagma cyathigerum"/>
    <n v="6"/>
    <s v="AWD"/>
    <x v="2"/>
    <n v="7"/>
    <s v="Waterjuffer"/>
    <n v="29.285714285714285"/>
  </r>
  <r>
    <n v="24"/>
    <s v="AWD-Middenveldkanaal"/>
    <d v="2012-07-24T11:50:00"/>
    <n v="1"/>
    <x v="5"/>
    <s v="Orthetrum cancellatum"/>
    <n v="1"/>
    <s v="AWD"/>
    <x v="2"/>
    <n v="7"/>
    <s v="Korenbouten"/>
    <n v="29.285714285714285"/>
  </r>
  <r>
    <n v="24"/>
    <s v="AWD-Middenveldkanaal"/>
    <d v="2012-07-24T11:50:00"/>
    <n v="2"/>
    <x v="5"/>
    <s v="Orthetrum cancellatum"/>
    <n v="6"/>
    <s v="AWD"/>
    <x v="2"/>
    <n v="7"/>
    <s v="Korenbouten"/>
    <n v="29.285714285714285"/>
  </r>
  <r>
    <n v="24"/>
    <s v="AWD-Middenveldkanaal"/>
    <d v="2012-08-01T13:10:00"/>
    <n v="1"/>
    <x v="3"/>
    <s v="Enallagma cyathigerum"/>
    <n v="1"/>
    <s v="AWD"/>
    <x v="2"/>
    <n v="8"/>
    <s v="Waterjuffer"/>
    <n v="30.428571428571427"/>
  </r>
  <r>
    <n v="24"/>
    <s v="AWD-Middenveldkanaal"/>
    <d v="2012-08-01T13:10:00"/>
    <n v="1"/>
    <x v="5"/>
    <s v="Orthetrum cancellatum"/>
    <n v="5"/>
    <s v="AWD"/>
    <x v="2"/>
    <n v="8"/>
    <s v="Korenbouten"/>
    <n v="30.428571428571427"/>
  </r>
  <r>
    <n v="24"/>
    <s v="AWD-Middenveldkanaal"/>
    <d v="2012-08-01T13:10:00"/>
    <n v="2"/>
    <x v="3"/>
    <s v="Enallagma cyathigerum"/>
    <n v="2"/>
    <s v="AWD"/>
    <x v="2"/>
    <n v="8"/>
    <s v="Waterjuffer"/>
    <n v="30.428571428571427"/>
  </r>
  <r>
    <n v="24"/>
    <s v="AWD-Middenveldkanaal"/>
    <d v="2012-08-01T13:10:00"/>
    <n v="2"/>
    <x v="5"/>
    <s v="Orthetrum cancellatum"/>
    <n v="2"/>
    <s v="AWD"/>
    <x v="2"/>
    <n v="8"/>
    <s v="Korenbouten"/>
    <n v="30.428571428571427"/>
  </r>
  <r>
    <n v="24"/>
    <s v="AWD-Middenveldkanaal"/>
    <d v="2012-08-16T14:10:00"/>
    <n v="1"/>
    <x v="3"/>
    <s v="Enallagma cyathigerum"/>
    <n v="40"/>
    <s v="AWD"/>
    <x v="2"/>
    <n v="8"/>
    <s v="Waterjuffer"/>
    <n v="32.571428571428569"/>
  </r>
  <r>
    <n v="24"/>
    <s v="AWD-Middenveldkanaal"/>
    <d v="2012-08-16T14:10:00"/>
    <n v="1"/>
    <x v="5"/>
    <s v="Orthetrum cancellatum"/>
    <n v="1"/>
    <s v="AWD"/>
    <x v="2"/>
    <n v="8"/>
    <s v="Korenbouten"/>
    <n v="32.571428571428569"/>
  </r>
  <r>
    <n v="24"/>
    <s v="AWD-Middenveldkanaal"/>
    <d v="2012-08-16T14:10:00"/>
    <n v="2"/>
    <x v="3"/>
    <s v="Enallagma cyathigerum"/>
    <n v="17"/>
    <s v="AWD"/>
    <x v="2"/>
    <n v="8"/>
    <s v="Waterjuffer"/>
    <n v="32.571428571428569"/>
  </r>
  <r>
    <n v="24"/>
    <s v="AWD-Middenveldkanaal"/>
    <d v="2012-08-16T14:10:00"/>
    <n v="2"/>
    <x v="5"/>
    <s v="Orthetrum cancellatum"/>
    <n v="1"/>
    <s v="AWD"/>
    <x v="2"/>
    <n v="8"/>
    <s v="Korenbouten"/>
    <n v="32.571428571428569"/>
  </r>
  <r>
    <n v="24"/>
    <s v="AWD-Middenveldkanaal"/>
    <d v="2012-08-16T14:10:00"/>
    <n v="4"/>
    <x v="5"/>
    <s v="Orthetrum cancellatum"/>
    <n v="2"/>
    <s v="AWD"/>
    <x v="2"/>
    <n v="8"/>
    <s v="Korenbouten"/>
    <n v="32.571428571428569"/>
  </r>
  <r>
    <n v="24"/>
    <s v="AWD-Middenveldkanaal"/>
    <d v="2012-08-21T13:05:00"/>
    <n v="1"/>
    <x v="3"/>
    <s v="Enallagma cyathigerum"/>
    <n v="3"/>
    <s v="AWD"/>
    <x v="2"/>
    <n v="8"/>
    <s v="Waterjuffer"/>
    <n v="33.285714285714285"/>
  </r>
  <r>
    <n v="24"/>
    <s v="AWD-Middenveldkanaal"/>
    <d v="2012-08-21T13:05:00"/>
    <n v="2"/>
    <x v="3"/>
    <s v="Enallagma cyathigerum"/>
    <n v="6"/>
    <s v="AWD"/>
    <x v="2"/>
    <n v="8"/>
    <s v="Waterjuffer"/>
    <n v="33.285714285714285"/>
  </r>
  <r>
    <n v="24"/>
    <s v="AWD-Middenveldkanaal"/>
    <d v="2012-09-04T13:15:00"/>
    <n v="2"/>
    <x v="3"/>
    <s v="Enallagma cyathigerum"/>
    <n v="2"/>
    <s v="AWD"/>
    <x v="2"/>
    <n v="9"/>
    <s v="Waterjuffer"/>
    <n v="35.285714285714285"/>
  </r>
  <r>
    <n v="24"/>
    <s v="AWD-Middenveldkanaal"/>
    <d v="2013-06-07T12:00:00"/>
    <n v="1"/>
    <x v="3"/>
    <s v="Enallagma cyathigerum"/>
    <n v="4"/>
    <s v="AWD"/>
    <x v="3"/>
    <n v="6"/>
    <s v="Waterjuffer"/>
    <n v="22.428571428571427"/>
  </r>
  <r>
    <n v="24"/>
    <s v="AWD-Middenveldkanaal"/>
    <d v="2013-06-25T13:10:00"/>
    <n v="1"/>
    <x v="3"/>
    <s v="Enallagma cyathigerum"/>
    <n v="4"/>
    <s v="AWD"/>
    <x v="3"/>
    <n v="6"/>
    <s v="Waterjuffer"/>
    <n v="25"/>
  </r>
  <r>
    <n v="24"/>
    <s v="AWD-Middenveldkanaal"/>
    <d v="2013-06-25T13:10:00"/>
    <n v="1"/>
    <x v="5"/>
    <s v="Orthetrum cancellatum"/>
    <n v="4"/>
    <s v="AWD"/>
    <x v="3"/>
    <n v="6"/>
    <s v="Korenbouten"/>
    <n v="25"/>
  </r>
  <r>
    <n v="24"/>
    <s v="AWD-Middenveldkanaal"/>
    <d v="2013-06-25T13:10:00"/>
    <n v="2"/>
    <x v="5"/>
    <s v="Orthetrum cancellatum"/>
    <n v="1"/>
    <s v="AWD"/>
    <x v="3"/>
    <n v="6"/>
    <s v="Korenbouten"/>
    <n v="25"/>
  </r>
  <r>
    <n v="24"/>
    <s v="AWD-Middenveldkanaal"/>
    <d v="2013-06-25T13:10:00"/>
    <n v="4"/>
    <x v="5"/>
    <s v="Orthetrum cancellatum"/>
    <n v="4"/>
    <s v="AWD"/>
    <x v="3"/>
    <n v="6"/>
    <s v="Korenbouten"/>
    <n v="25"/>
  </r>
  <r>
    <n v="24"/>
    <s v="AWD-Middenveldkanaal"/>
    <d v="2013-06-25T13:10:00"/>
    <n v="6"/>
    <x v="9"/>
    <s v="Anax imperator"/>
    <n v="1"/>
    <s v="AWD"/>
    <x v="3"/>
    <n v="6"/>
    <s v="Glazenmakers"/>
    <n v="25"/>
  </r>
  <r>
    <n v="24"/>
    <s v="AWD-Middenveldkanaal"/>
    <d v="2013-07-02T11:30:00"/>
    <n v="1"/>
    <x v="3"/>
    <s v="Enallagma cyathigerum"/>
    <n v="13"/>
    <s v="AWD"/>
    <x v="3"/>
    <n v="7"/>
    <s v="Waterjuffer"/>
    <n v="26"/>
  </r>
  <r>
    <n v="24"/>
    <s v="AWD-Middenveldkanaal"/>
    <d v="2013-07-02T11:30:00"/>
    <n v="1"/>
    <x v="5"/>
    <s v="Orthetrum cancellatum"/>
    <n v="3"/>
    <s v="AWD"/>
    <x v="3"/>
    <n v="7"/>
    <s v="Korenbouten"/>
    <n v="26"/>
  </r>
  <r>
    <n v="24"/>
    <s v="AWD-Middenveldkanaal"/>
    <d v="2013-07-02T11:30:00"/>
    <n v="2"/>
    <x v="1"/>
    <s v="Ischnura elegans"/>
    <n v="1"/>
    <s v="AWD"/>
    <x v="3"/>
    <n v="7"/>
    <s v="Waterjuffer"/>
    <n v="26"/>
  </r>
  <r>
    <n v="24"/>
    <s v="AWD-Middenveldkanaal"/>
    <d v="2013-07-02T11:30:00"/>
    <n v="2"/>
    <x v="3"/>
    <s v="Enallagma cyathigerum"/>
    <n v="31"/>
    <s v="AWD"/>
    <x v="3"/>
    <n v="7"/>
    <s v="Waterjuffer"/>
    <n v="26"/>
  </r>
  <r>
    <n v="24"/>
    <s v="AWD-Middenveldkanaal"/>
    <d v="2013-07-02T11:30:00"/>
    <n v="4"/>
    <x v="9"/>
    <s v="Anax imperator"/>
    <n v="1"/>
    <s v="AWD"/>
    <x v="3"/>
    <n v="7"/>
    <s v="Glazenmakers"/>
    <n v="26"/>
  </r>
  <r>
    <n v="24"/>
    <s v="AWD-Middenveldkanaal"/>
    <d v="2013-07-02T11:30:00"/>
    <n v="4"/>
    <x v="5"/>
    <s v="Orthetrum cancellatum"/>
    <n v="2"/>
    <s v="AWD"/>
    <x v="3"/>
    <n v="7"/>
    <s v="Korenbouten"/>
    <n v="26"/>
  </r>
  <r>
    <n v="24"/>
    <s v="AWD-Middenveldkanaal"/>
    <d v="2013-07-02T11:30:00"/>
    <n v="5"/>
    <x v="9"/>
    <s v="Anax imperator"/>
    <n v="1"/>
    <s v="AWD"/>
    <x v="3"/>
    <n v="7"/>
    <s v="Glazenmakers"/>
    <n v="26"/>
  </r>
  <r>
    <n v="24"/>
    <s v="AWD-Middenveldkanaal"/>
    <d v="2013-07-02T11:30:00"/>
    <n v="5"/>
    <x v="5"/>
    <s v="Orthetrum cancellatum"/>
    <n v="2"/>
    <s v="AWD"/>
    <x v="3"/>
    <n v="7"/>
    <s v="Korenbouten"/>
    <n v="26"/>
  </r>
  <r>
    <n v="24"/>
    <s v="AWD-Middenveldkanaal"/>
    <d v="2013-07-02T11:30:00"/>
    <n v="6"/>
    <x v="5"/>
    <s v="Orthetrum cancellatum"/>
    <n v="1"/>
    <s v="AWD"/>
    <x v="3"/>
    <n v="7"/>
    <s v="Korenbouten"/>
    <n v="26"/>
  </r>
  <r>
    <n v="24"/>
    <s v="AWD-Middenveldkanaal"/>
    <d v="2013-07-17T11:20:00"/>
    <n v="1"/>
    <x v="1"/>
    <s v="Ischnura elegans"/>
    <n v="1"/>
    <s v="AWD"/>
    <x v="3"/>
    <n v="7"/>
    <s v="Waterjuffer"/>
    <n v="28.142857142857142"/>
  </r>
  <r>
    <n v="24"/>
    <s v="AWD-Middenveldkanaal"/>
    <d v="2013-07-17T11:20:00"/>
    <n v="1"/>
    <x v="3"/>
    <s v="Enallagma cyathigerum"/>
    <n v="14"/>
    <s v="AWD"/>
    <x v="3"/>
    <n v="7"/>
    <s v="Waterjuffer"/>
    <n v="28.142857142857142"/>
  </r>
  <r>
    <n v="24"/>
    <s v="AWD-Middenveldkanaal"/>
    <d v="2013-07-17T11:20:00"/>
    <n v="2"/>
    <x v="3"/>
    <s v="Enallagma cyathigerum"/>
    <n v="14"/>
    <s v="AWD"/>
    <x v="3"/>
    <n v="7"/>
    <s v="Waterjuffer"/>
    <n v="28.142857142857142"/>
  </r>
  <r>
    <n v="24"/>
    <s v="AWD-Middenveldkanaal"/>
    <d v="2013-07-26T15:20:00"/>
    <n v="1"/>
    <x v="3"/>
    <s v="Enallagma cyathigerum"/>
    <n v="29"/>
    <s v="AWD"/>
    <x v="3"/>
    <n v="7"/>
    <s v="Waterjuffer"/>
    <n v="29.428571428571427"/>
  </r>
  <r>
    <n v="24"/>
    <s v="AWD-Middenveldkanaal"/>
    <d v="2013-07-26T15:20:00"/>
    <n v="1"/>
    <x v="5"/>
    <s v="Orthetrum cancellatum"/>
    <n v="1"/>
    <s v="AWD"/>
    <x v="3"/>
    <n v="7"/>
    <s v="Korenbouten"/>
    <n v="29.428571428571427"/>
  </r>
  <r>
    <n v="24"/>
    <s v="AWD-Middenveldkanaal"/>
    <d v="2013-07-26T15:20:00"/>
    <n v="2"/>
    <x v="1"/>
    <s v="Ischnura elegans"/>
    <n v="1"/>
    <s v="AWD"/>
    <x v="3"/>
    <n v="7"/>
    <s v="Waterjuffer"/>
    <n v="29.428571428571427"/>
  </r>
  <r>
    <n v="24"/>
    <s v="AWD-Middenveldkanaal"/>
    <d v="2013-07-26T15:20:00"/>
    <n v="2"/>
    <x v="3"/>
    <s v="Enallagma cyathigerum"/>
    <n v="39"/>
    <s v="AWD"/>
    <x v="3"/>
    <n v="7"/>
    <s v="Waterjuffer"/>
    <n v="29.428571428571427"/>
  </r>
  <r>
    <n v="24"/>
    <s v="AWD-Middenveldkanaal"/>
    <d v="2013-07-26T15:20:00"/>
    <n v="2"/>
    <x v="5"/>
    <s v="Orthetrum cancellatum"/>
    <n v="1"/>
    <s v="AWD"/>
    <x v="3"/>
    <n v="7"/>
    <s v="Korenbouten"/>
    <n v="29.428571428571427"/>
  </r>
  <r>
    <n v="24"/>
    <s v="AWD-Middenveldkanaal"/>
    <d v="2013-07-26T15:20:00"/>
    <n v="4"/>
    <x v="9"/>
    <s v="Anax imperator"/>
    <n v="1"/>
    <s v="AWD"/>
    <x v="3"/>
    <n v="7"/>
    <s v="Glazenmakers"/>
    <n v="29.428571428571427"/>
  </r>
  <r>
    <n v="24"/>
    <s v="AWD-Middenveldkanaal"/>
    <d v="2013-07-26T15:20:00"/>
    <n v="4"/>
    <x v="5"/>
    <s v="Orthetrum cancellatum"/>
    <n v="3"/>
    <s v="AWD"/>
    <x v="3"/>
    <n v="7"/>
    <s v="Korenbouten"/>
    <n v="29.428571428571427"/>
  </r>
  <r>
    <n v="24"/>
    <s v="AWD-Middenveldkanaal"/>
    <d v="2013-07-26T15:20:00"/>
    <n v="5"/>
    <x v="9"/>
    <s v="Anax imperator"/>
    <n v="1"/>
    <s v="AWD"/>
    <x v="3"/>
    <n v="7"/>
    <s v="Glazenmakers"/>
    <n v="29.428571428571427"/>
  </r>
  <r>
    <n v="24"/>
    <s v="AWD-Middenveldkanaal"/>
    <d v="2013-07-26T15:20:00"/>
    <n v="5"/>
    <x v="5"/>
    <s v="Orthetrum cancellatum"/>
    <n v="3"/>
    <s v="AWD"/>
    <x v="3"/>
    <n v="7"/>
    <s v="Korenbouten"/>
    <n v="29.428571428571427"/>
  </r>
  <r>
    <n v="24"/>
    <s v="AWD-Middenveldkanaal"/>
    <d v="2013-07-26T15:20:00"/>
    <n v="6"/>
    <x v="9"/>
    <s v="Anax imperator"/>
    <n v="2"/>
    <s v="AWD"/>
    <x v="3"/>
    <n v="7"/>
    <s v="Glazenmakers"/>
    <n v="29.428571428571427"/>
  </r>
  <r>
    <n v="24"/>
    <s v="AWD-Middenveldkanaal"/>
    <d v="2013-07-26T15:20:00"/>
    <n v="6"/>
    <x v="5"/>
    <s v="Orthetrum cancellatum"/>
    <n v="3"/>
    <s v="AWD"/>
    <x v="3"/>
    <n v="7"/>
    <s v="Korenbouten"/>
    <n v="29.428571428571427"/>
  </r>
  <r>
    <n v="24"/>
    <s v="AWD-Middenveldkanaal"/>
    <d v="2013-08-05T13:10:00"/>
    <n v="1"/>
    <x v="1"/>
    <s v="Ischnura elegans"/>
    <n v="1"/>
    <s v="AWD"/>
    <x v="3"/>
    <n v="8"/>
    <s v="Waterjuffer"/>
    <n v="30.857142857142858"/>
  </r>
  <r>
    <n v="24"/>
    <s v="AWD-Middenveldkanaal"/>
    <d v="2013-08-05T13:10:00"/>
    <n v="1"/>
    <x v="3"/>
    <s v="Enallagma cyathigerum"/>
    <n v="29"/>
    <s v="AWD"/>
    <x v="3"/>
    <n v="8"/>
    <s v="Waterjuffer"/>
    <n v="30.857142857142858"/>
  </r>
  <r>
    <n v="24"/>
    <s v="AWD-Middenveldkanaal"/>
    <d v="2013-08-05T13:10:00"/>
    <n v="1"/>
    <x v="5"/>
    <s v="Orthetrum cancellatum"/>
    <n v="1"/>
    <s v="AWD"/>
    <x v="3"/>
    <n v="8"/>
    <s v="Korenbouten"/>
    <n v="30.857142857142858"/>
  </r>
  <r>
    <n v="24"/>
    <s v="AWD-Middenveldkanaal"/>
    <d v="2013-08-05T13:10:00"/>
    <n v="2"/>
    <x v="1"/>
    <s v="Ischnura elegans"/>
    <n v="1"/>
    <s v="AWD"/>
    <x v="3"/>
    <n v="8"/>
    <s v="Waterjuffer"/>
    <n v="30.857142857142858"/>
  </r>
  <r>
    <n v="24"/>
    <s v="AWD-Middenveldkanaal"/>
    <d v="2013-08-05T13:10:00"/>
    <n v="2"/>
    <x v="3"/>
    <s v="Enallagma cyathigerum"/>
    <n v="22"/>
    <s v="AWD"/>
    <x v="3"/>
    <n v="8"/>
    <s v="Waterjuffer"/>
    <n v="30.857142857142858"/>
  </r>
  <r>
    <n v="24"/>
    <s v="AWD-Middenveldkanaal"/>
    <d v="2013-08-05T13:10:00"/>
    <n v="2"/>
    <x v="5"/>
    <s v="Orthetrum cancellatum"/>
    <n v="2"/>
    <s v="AWD"/>
    <x v="3"/>
    <n v="8"/>
    <s v="Korenbouten"/>
    <n v="30.857142857142858"/>
  </r>
  <r>
    <n v="24"/>
    <s v="AWD-Middenveldkanaal"/>
    <d v="2013-08-05T13:10:00"/>
    <n v="4"/>
    <x v="9"/>
    <s v="Anax imperator"/>
    <n v="1"/>
    <s v="AWD"/>
    <x v="3"/>
    <n v="8"/>
    <s v="Glazenmakers"/>
    <n v="30.857142857142858"/>
  </r>
  <r>
    <n v="24"/>
    <s v="AWD-Middenveldkanaal"/>
    <d v="2013-08-05T13:10:00"/>
    <n v="4"/>
    <x v="5"/>
    <s v="Orthetrum cancellatum"/>
    <n v="1"/>
    <s v="AWD"/>
    <x v="3"/>
    <n v="8"/>
    <s v="Korenbouten"/>
    <n v="30.857142857142858"/>
  </r>
  <r>
    <n v="24"/>
    <s v="AWD-Middenveldkanaal"/>
    <d v="2013-08-05T13:10:00"/>
    <n v="6"/>
    <x v="9"/>
    <s v="Anax imperator"/>
    <n v="1"/>
    <s v="AWD"/>
    <x v="3"/>
    <n v="8"/>
    <s v="Glazenmakers"/>
    <n v="30.857142857142858"/>
  </r>
  <r>
    <n v="24"/>
    <s v="AWD-Middenveldkanaal"/>
    <d v="2013-08-05T13:10:00"/>
    <n v="6"/>
    <x v="5"/>
    <s v="Orthetrum cancellatum"/>
    <n v="1"/>
    <s v="AWD"/>
    <x v="3"/>
    <n v="8"/>
    <s v="Korenbouten"/>
    <n v="30.857142857142858"/>
  </r>
  <r>
    <n v="24"/>
    <s v="AWD-Middenveldkanaal"/>
    <d v="2013-08-14T15:45:00"/>
    <n v="1"/>
    <x v="3"/>
    <s v="Enallagma cyathigerum"/>
    <n v="1"/>
    <s v="AWD"/>
    <x v="3"/>
    <n v="8"/>
    <s v="Waterjuffer"/>
    <n v="32.142857142857146"/>
  </r>
  <r>
    <n v="24"/>
    <s v="AWD-Middenveldkanaal"/>
    <d v="2013-08-14T15:45:00"/>
    <n v="1"/>
    <x v="17"/>
    <s v="Sympetrum vulgatum"/>
    <n v="4"/>
    <s v="AWD"/>
    <x v="3"/>
    <n v="8"/>
    <s v="Korenbouten"/>
    <n v="32.142857142857146"/>
  </r>
  <r>
    <n v="24"/>
    <s v="AWD-Middenveldkanaal"/>
    <d v="2013-08-14T15:45:00"/>
    <n v="2"/>
    <x v="17"/>
    <s v="Sympetrum vulgatum"/>
    <n v="1"/>
    <s v="AWD"/>
    <x v="3"/>
    <n v="8"/>
    <s v="Korenbouten"/>
    <n v="32.142857142857146"/>
  </r>
  <r>
    <n v="24"/>
    <s v="AWD-Middenveldkanaal"/>
    <d v="2013-08-14T15:45:00"/>
    <n v="4"/>
    <x v="5"/>
    <s v="Orthetrum cancellatum"/>
    <n v="1"/>
    <s v="AWD"/>
    <x v="3"/>
    <n v="8"/>
    <s v="Korenbouten"/>
    <n v="32.142857142857146"/>
  </r>
  <r>
    <n v="24"/>
    <s v="AWD-Middenveldkanaal"/>
    <d v="2013-08-14T15:45:00"/>
    <n v="5"/>
    <x v="5"/>
    <s v="Orthetrum cancellatum"/>
    <n v="1"/>
    <s v="AWD"/>
    <x v="3"/>
    <n v="8"/>
    <s v="Korenbouten"/>
    <n v="32.142857142857146"/>
  </r>
  <r>
    <n v="24"/>
    <s v="AWD-Middenveldkanaal"/>
    <d v="2013-08-14T15:45:00"/>
    <n v="6"/>
    <x v="5"/>
    <s v="Orthetrum cancellatum"/>
    <n v="1"/>
    <s v="AWD"/>
    <x v="3"/>
    <n v="8"/>
    <s v="Korenbouten"/>
    <n v="32.142857142857146"/>
  </r>
  <r>
    <n v="24"/>
    <s v="AWD-Middenveldkanaal"/>
    <d v="2014-05-16T12:45:00"/>
    <n v="1"/>
    <x v="3"/>
    <s v="Enallagma cyathigerum"/>
    <n v="2"/>
    <s v="AWD"/>
    <x v="4"/>
    <n v="5"/>
    <s v="Waterjuffer"/>
    <n v="19.285714285714285"/>
  </r>
  <r>
    <n v="24"/>
    <s v="AWD-Middenveldkanaal"/>
    <d v="2014-05-16T12:45:00"/>
    <n v="1"/>
    <x v="10"/>
    <s v="Libellula quadrimaculata"/>
    <n v="2"/>
    <s v="AWD"/>
    <x v="4"/>
    <n v="5"/>
    <s v="Korenbouten"/>
    <n v="19.285714285714285"/>
  </r>
  <r>
    <n v="24"/>
    <s v="AWD-Middenveldkanaal"/>
    <d v="2014-05-16T12:45:00"/>
    <n v="2"/>
    <x v="3"/>
    <s v="Enallagma cyathigerum"/>
    <n v="2"/>
    <s v="AWD"/>
    <x v="4"/>
    <n v="5"/>
    <s v="Waterjuffer"/>
    <n v="19.285714285714285"/>
  </r>
  <r>
    <n v="24"/>
    <s v="AWD-Middenveldkanaal"/>
    <d v="2014-06-01T12:00:00"/>
    <n v="1"/>
    <x v="3"/>
    <s v="Enallagma cyathigerum"/>
    <n v="4"/>
    <s v="AWD"/>
    <x v="4"/>
    <n v="6"/>
    <s v="Waterjuffer"/>
    <n v="21.571428571428573"/>
  </r>
  <r>
    <n v="24"/>
    <s v="AWD-Middenveldkanaal"/>
    <d v="2014-06-01T12:00:00"/>
    <n v="1"/>
    <x v="10"/>
    <s v="Libellula quadrimaculata"/>
    <n v="3"/>
    <s v="AWD"/>
    <x v="4"/>
    <n v="6"/>
    <s v="Korenbouten"/>
    <n v="21.571428571428573"/>
  </r>
  <r>
    <n v="24"/>
    <s v="AWD-Middenveldkanaal"/>
    <d v="2014-06-01T12:00:00"/>
    <n v="2"/>
    <x v="3"/>
    <s v="Enallagma cyathigerum"/>
    <n v="7"/>
    <s v="AWD"/>
    <x v="4"/>
    <n v="6"/>
    <s v="Waterjuffer"/>
    <n v="21.571428571428573"/>
  </r>
  <r>
    <n v="24"/>
    <s v="AWD-Middenveldkanaal"/>
    <d v="2014-06-01T12:00:00"/>
    <n v="4"/>
    <x v="9"/>
    <s v="Anax imperator"/>
    <n v="1"/>
    <s v="AWD"/>
    <x v="4"/>
    <n v="6"/>
    <s v="Glazenmakers"/>
    <n v="21.571428571428573"/>
  </r>
  <r>
    <n v="24"/>
    <s v="AWD-Middenveldkanaal"/>
    <d v="2014-06-01T12:00:00"/>
    <n v="4"/>
    <x v="5"/>
    <s v="Orthetrum cancellatum"/>
    <n v="1"/>
    <s v="AWD"/>
    <x v="4"/>
    <n v="6"/>
    <s v="Korenbouten"/>
    <n v="21.571428571428573"/>
  </r>
  <r>
    <n v="24"/>
    <s v="AWD-Middenveldkanaal"/>
    <d v="2014-06-01T12:00:00"/>
    <n v="5"/>
    <x v="10"/>
    <s v="Libellula quadrimaculata"/>
    <n v="1"/>
    <s v="AWD"/>
    <x v="4"/>
    <n v="6"/>
    <s v="Korenbouten"/>
    <n v="21.571428571428573"/>
  </r>
  <r>
    <n v="24"/>
    <s v="AWD-Middenveldkanaal"/>
    <d v="2014-06-23T11:25:00"/>
    <n v="1"/>
    <x v="1"/>
    <s v="Ischnura elegans"/>
    <n v="3"/>
    <s v="AWD"/>
    <x v="4"/>
    <n v="6"/>
    <s v="Waterjuffer"/>
    <n v="24.714285714285715"/>
  </r>
  <r>
    <n v="24"/>
    <s v="AWD-Middenveldkanaal"/>
    <d v="2014-06-23T11:25:00"/>
    <n v="1"/>
    <x v="3"/>
    <s v="Enallagma cyathigerum"/>
    <n v="2"/>
    <s v="AWD"/>
    <x v="4"/>
    <n v="6"/>
    <s v="Waterjuffer"/>
    <n v="24.714285714285715"/>
  </r>
  <r>
    <n v="24"/>
    <s v="AWD-Middenveldkanaal"/>
    <d v="2014-06-23T11:25:00"/>
    <n v="1"/>
    <x v="5"/>
    <s v="Orthetrum cancellatum"/>
    <n v="2"/>
    <s v="AWD"/>
    <x v="4"/>
    <n v="6"/>
    <s v="Korenbouten"/>
    <n v="24.714285714285715"/>
  </r>
  <r>
    <n v="24"/>
    <s v="AWD-Middenveldkanaal"/>
    <d v="2014-06-23T11:25:00"/>
    <n v="2"/>
    <x v="1"/>
    <s v="Ischnura elegans"/>
    <n v="3"/>
    <s v="AWD"/>
    <x v="4"/>
    <n v="6"/>
    <s v="Waterjuffer"/>
    <n v="24.714285714285715"/>
  </r>
  <r>
    <n v="24"/>
    <s v="AWD-Middenveldkanaal"/>
    <d v="2014-06-23T11:25:00"/>
    <n v="2"/>
    <x v="3"/>
    <s v="Enallagma cyathigerum"/>
    <n v="2"/>
    <s v="AWD"/>
    <x v="4"/>
    <n v="6"/>
    <s v="Waterjuffer"/>
    <n v="24.714285714285715"/>
  </r>
  <r>
    <n v="24"/>
    <s v="AWD-Middenveldkanaal"/>
    <d v="2014-06-23T11:25:00"/>
    <n v="4"/>
    <x v="5"/>
    <s v="Orthetrum cancellatum"/>
    <n v="1"/>
    <s v="AWD"/>
    <x v="4"/>
    <n v="6"/>
    <s v="Korenbouten"/>
    <n v="24.714285714285715"/>
  </r>
  <r>
    <n v="24"/>
    <s v="AWD-Middenveldkanaal"/>
    <d v="2014-06-23T11:25:00"/>
    <n v="5"/>
    <x v="10"/>
    <s v="Libellula quadrimaculata"/>
    <n v="1"/>
    <s v="AWD"/>
    <x v="4"/>
    <n v="6"/>
    <s v="Korenbouten"/>
    <n v="24.714285714285715"/>
  </r>
  <r>
    <n v="24"/>
    <s v="AWD-Middenveldkanaal"/>
    <d v="2014-06-23T11:25:00"/>
    <n v="5"/>
    <x v="5"/>
    <s v="Orthetrum cancellatum"/>
    <n v="1"/>
    <s v="AWD"/>
    <x v="4"/>
    <n v="6"/>
    <s v="Korenbouten"/>
    <n v="24.714285714285715"/>
  </r>
  <r>
    <n v="24"/>
    <s v="AWD-Middenveldkanaal"/>
    <d v="2014-06-23T11:25:00"/>
    <n v="6"/>
    <x v="9"/>
    <s v="Anax imperator"/>
    <n v="1"/>
    <s v="AWD"/>
    <x v="4"/>
    <n v="6"/>
    <s v="Glazenmakers"/>
    <n v="24.714285714285715"/>
  </r>
  <r>
    <n v="24"/>
    <s v="AWD-Middenveldkanaal"/>
    <d v="2014-06-23T11:25:00"/>
    <n v="6"/>
    <x v="5"/>
    <s v="Orthetrum cancellatum"/>
    <n v="1"/>
    <s v="AWD"/>
    <x v="4"/>
    <n v="6"/>
    <s v="Korenbouten"/>
    <n v="24.714285714285715"/>
  </r>
  <r>
    <n v="24"/>
    <s v="AWD-Middenveldkanaal"/>
    <d v="2014-07-10T14:15:00"/>
    <n v="1"/>
    <x v="3"/>
    <s v="Enallagma cyathigerum"/>
    <n v="5"/>
    <s v="AWD"/>
    <x v="4"/>
    <n v="7"/>
    <s v="Waterjuffer"/>
    <n v="27.142857142857142"/>
  </r>
  <r>
    <n v="24"/>
    <s v="AWD-Middenveldkanaal"/>
    <d v="2014-07-10T14:15:00"/>
    <n v="2"/>
    <x v="3"/>
    <s v="Enallagma cyathigerum"/>
    <n v="9"/>
    <s v="AWD"/>
    <x v="4"/>
    <n v="7"/>
    <s v="Waterjuffer"/>
    <n v="27.142857142857142"/>
  </r>
  <r>
    <n v="24"/>
    <s v="AWD-Middenveldkanaal"/>
    <d v="2014-07-10T14:15:00"/>
    <n v="2"/>
    <x v="9"/>
    <s v="Anax imperator"/>
    <n v="1"/>
    <s v="AWD"/>
    <x v="4"/>
    <n v="7"/>
    <s v="Glazenmakers"/>
    <n v="27.142857142857142"/>
  </r>
  <r>
    <n v="24"/>
    <s v="AWD-Middenveldkanaal"/>
    <d v="2014-07-10T14:15:00"/>
    <n v="2"/>
    <x v="5"/>
    <s v="Orthetrum cancellatum"/>
    <n v="2"/>
    <s v="AWD"/>
    <x v="4"/>
    <n v="7"/>
    <s v="Korenbouten"/>
    <n v="27.142857142857142"/>
  </r>
  <r>
    <n v="24"/>
    <s v="AWD-Middenveldkanaal"/>
    <d v="2014-07-10T14:15:00"/>
    <n v="4"/>
    <x v="9"/>
    <s v="Anax imperator"/>
    <n v="3"/>
    <s v="AWD"/>
    <x v="4"/>
    <n v="7"/>
    <s v="Glazenmakers"/>
    <n v="27.142857142857142"/>
  </r>
  <r>
    <n v="24"/>
    <s v="AWD-Middenveldkanaal"/>
    <d v="2014-07-10T14:15:00"/>
    <n v="4"/>
    <x v="5"/>
    <s v="Orthetrum cancellatum"/>
    <n v="3"/>
    <s v="AWD"/>
    <x v="4"/>
    <n v="7"/>
    <s v="Korenbouten"/>
    <n v="27.142857142857142"/>
  </r>
  <r>
    <n v="24"/>
    <s v="AWD-Middenveldkanaal"/>
    <d v="2014-07-10T14:15:00"/>
    <n v="6"/>
    <x v="9"/>
    <s v="Anax imperator"/>
    <n v="2"/>
    <s v="AWD"/>
    <x v="4"/>
    <n v="7"/>
    <s v="Glazenmakers"/>
    <n v="27.142857142857142"/>
  </r>
  <r>
    <n v="24"/>
    <s v="AWD-Middenveldkanaal"/>
    <d v="2014-07-10T14:15:00"/>
    <n v="6"/>
    <x v="5"/>
    <s v="Orthetrum cancellatum"/>
    <n v="2"/>
    <s v="AWD"/>
    <x v="4"/>
    <n v="7"/>
    <s v="Korenbouten"/>
    <n v="27.142857142857142"/>
  </r>
  <r>
    <n v="24"/>
    <s v="AWD-Middenveldkanaal"/>
    <d v="2014-07-10T14:15:00"/>
    <n v="6"/>
    <x v="20"/>
    <s v="Anax parthenope"/>
    <n v="2"/>
    <s v="AWD"/>
    <x v="4"/>
    <n v="7"/>
    <s v="Glazenmakers"/>
    <n v="27.142857142857142"/>
  </r>
  <r>
    <n v="24"/>
    <s v="AWD-Middenveldkanaal"/>
    <d v="2014-07-16T14:15:00"/>
    <n v="1"/>
    <x v="3"/>
    <s v="Enallagma cyathigerum"/>
    <n v="12"/>
    <s v="AWD"/>
    <x v="4"/>
    <n v="7"/>
    <s v="Waterjuffer"/>
    <n v="28"/>
  </r>
  <r>
    <n v="24"/>
    <s v="AWD-Middenveldkanaal"/>
    <d v="2014-07-16T14:15:00"/>
    <n v="1"/>
    <x v="5"/>
    <s v="Orthetrum cancellatum"/>
    <n v="3"/>
    <s v="AWD"/>
    <x v="4"/>
    <n v="7"/>
    <s v="Korenbouten"/>
    <n v="28"/>
  </r>
  <r>
    <n v="24"/>
    <s v="AWD-Middenveldkanaal"/>
    <d v="2014-07-16T14:15:00"/>
    <n v="2"/>
    <x v="1"/>
    <s v="Ischnura elegans"/>
    <n v="3"/>
    <s v="AWD"/>
    <x v="4"/>
    <n v="7"/>
    <s v="Waterjuffer"/>
    <n v="28"/>
  </r>
  <r>
    <n v="24"/>
    <s v="AWD-Middenveldkanaal"/>
    <d v="2014-07-16T14:15:00"/>
    <n v="2"/>
    <x v="3"/>
    <s v="Enallagma cyathigerum"/>
    <n v="9"/>
    <s v="AWD"/>
    <x v="4"/>
    <n v="7"/>
    <s v="Waterjuffer"/>
    <n v="28"/>
  </r>
  <r>
    <n v="24"/>
    <s v="AWD-Middenveldkanaal"/>
    <d v="2014-07-16T14:15:00"/>
    <n v="2"/>
    <x v="5"/>
    <s v="Orthetrum cancellatum"/>
    <n v="3"/>
    <s v="AWD"/>
    <x v="4"/>
    <n v="7"/>
    <s v="Korenbouten"/>
    <n v="28"/>
  </r>
  <r>
    <n v="24"/>
    <s v="AWD-Middenveldkanaal"/>
    <d v="2014-07-16T14:15:00"/>
    <n v="4"/>
    <x v="9"/>
    <s v="Anax imperator"/>
    <n v="1"/>
    <s v="AWD"/>
    <x v="4"/>
    <n v="7"/>
    <s v="Glazenmakers"/>
    <n v="28"/>
  </r>
  <r>
    <n v="24"/>
    <s v="AWD-Middenveldkanaal"/>
    <d v="2014-07-16T14:15:00"/>
    <n v="4"/>
    <x v="5"/>
    <s v="Orthetrum cancellatum"/>
    <n v="3"/>
    <s v="AWD"/>
    <x v="4"/>
    <n v="7"/>
    <s v="Korenbouten"/>
    <n v="28"/>
  </r>
  <r>
    <n v="24"/>
    <s v="AWD-Middenveldkanaal"/>
    <d v="2014-07-16T14:15:00"/>
    <n v="5"/>
    <x v="9"/>
    <s v="Anax imperator"/>
    <n v="1"/>
    <s v="AWD"/>
    <x v="4"/>
    <n v="7"/>
    <s v="Glazenmakers"/>
    <n v="28"/>
  </r>
  <r>
    <n v="24"/>
    <s v="AWD-Middenveldkanaal"/>
    <d v="2014-07-16T14:15:00"/>
    <n v="6"/>
    <x v="5"/>
    <s v="Orthetrum cancellatum"/>
    <n v="1"/>
    <s v="AWD"/>
    <x v="4"/>
    <n v="7"/>
    <s v="Korenbouten"/>
    <n v="28"/>
  </r>
  <r>
    <n v="24"/>
    <s v="AWD-Middenveldkanaal"/>
    <d v="2014-07-27T13:00:00"/>
    <n v="1"/>
    <x v="3"/>
    <s v="Enallagma cyathigerum"/>
    <n v="19"/>
    <s v="AWD"/>
    <x v="4"/>
    <n v="7"/>
    <s v="Waterjuffer"/>
    <n v="29.571428571428573"/>
  </r>
  <r>
    <n v="24"/>
    <s v="AWD-Middenveldkanaal"/>
    <d v="2014-07-27T13:00:00"/>
    <n v="1"/>
    <x v="5"/>
    <s v="Orthetrum cancellatum"/>
    <n v="1"/>
    <s v="AWD"/>
    <x v="4"/>
    <n v="7"/>
    <s v="Korenbouten"/>
    <n v="29.571428571428573"/>
  </r>
  <r>
    <n v="24"/>
    <s v="AWD-Middenveldkanaal"/>
    <d v="2014-07-27T13:00:00"/>
    <n v="2"/>
    <x v="3"/>
    <s v="Enallagma cyathigerum"/>
    <n v="10"/>
    <s v="AWD"/>
    <x v="4"/>
    <n v="7"/>
    <s v="Waterjuffer"/>
    <n v="29.571428571428573"/>
  </r>
  <r>
    <n v="24"/>
    <s v="AWD-Middenveldkanaal"/>
    <d v="2014-07-27T13:00:00"/>
    <n v="2"/>
    <x v="9"/>
    <s v="Anax imperator"/>
    <n v="1"/>
    <s v="AWD"/>
    <x v="4"/>
    <n v="7"/>
    <s v="Glazenmakers"/>
    <n v="29.571428571428573"/>
  </r>
  <r>
    <n v="24"/>
    <s v="AWD-Middenveldkanaal"/>
    <d v="2014-07-27T13:00:00"/>
    <n v="2"/>
    <x v="5"/>
    <s v="Orthetrum cancellatum"/>
    <n v="2"/>
    <s v="AWD"/>
    <x v="4"/>
    <n v="7"/>
    <s v="Korenbouten"/>
    <n v="29.571428571428573"/>
  </r>
  <r>
    <n v="24"/>
    <s v="AWD-Middenveldkanaal"/>
    <d v="2014-07-27T13:00:00"/>
    <n v="4"/>
    <x v="9"/>
    <s v="Anax imperator"/>
    <n v="2"/>
    <s v="AWD"/>
    <x v="4"/>
    <n v="7"/>
    <s v="Glazenmakers"/>
    <n v="29.571428571428573"/>
  </r>
  <r>
    <n v="24"/>
    <s v="AWD-Middenveldkanaal"/>
    <d v="2014-08-09T15:35:00"/>
    <n v="1"/>
    <x v="1"/>
    <s v="Ischnura elegans"/>
    <n v="8"/>
    <s v="AWD"/>
    <x v="4"/>
    <n v="8"/>
    <s v="Waterjuffer"/>
    <n v="31.428571428571427"/>
  </r>
  <r>
    <n v="24"/>
    <s v="AWD-Middenveldkanaal"/>
    <d v="2014-08-09T15:35:00"/>
    <n v="1"/>
    <x v="3"/>
    <s v="Enallagma cyathigerum"/>
    <n v="17"/>
    <s v="AWD"/>
    <x v="4"/>
    <n v="8"/>
    <s v="Waterjuffer"/>
    <n v="31.428571428571427"/>
  </r>
  <r>
    <n v="24"/>
    <s v="AWD-Middenveldkanaal"/>
    <d v="2014-08-09T15:35:00"/>
    <n v="1"/>
    <x v="14"/>
    <s v="Aeshna mixta"/>
    <n v="1"/>
    <s v="AWD"/>
    <x v="4"/>
    <n v="8"/>
    <s v="Glazenmakers"/>
    <n v="31.428571428571427"/>
  </r>
  <r>
    <n v="24"/>
    <s v="AWD-Middenveldkanaal"/>
    <d v="2014-08-09T15:35:00"/>
    <n v="1"/>
    <x v="12"/>
    <s v="Sympetrum striolatum"/>
    <n v="1"/>
    <s v="AWD"/>
    <x v="4"/>
    <n v="8"/>
    <s v="Korenbouten"/>
    <n v="31.428571428571427"/>
  </r>
  <r>
    <n v="24"/>
    <s v="AWD-Middenveldkanaal"/>
    <d v="2014-08-09T15:35:00"/>
    <n v="2"/>
    <x v="1"/>
    <s v="Ischnura elegans"/>
    <n v="3"/>
    <s v="AWD"/>
    <x v="4"/>
    <n v="8"/>
    <s v="Waterjuffer"/>
    <n v="31.428571428571427"/>
  </r>
  <r>
    <n v="24"/>
    <s v="AWD-Middenveldkanaal"/>
    <d v="2014-08-09T15:35:00"/>
    <n v="2"/>
    <x v="3"/>
    <s v="Enallagma cyathigerum"/>
    <n v="21"/>
    <s v="AWD"/>
    <x v="4"/>
    <n v="8"/>
    <s v="Waterjuffer"/>
    <n v="31.428571428571427"/>
  </r>
  <r>
    <n v="24"/>
    <s v="AWD-Middenveldkanaal"/>
    <d v="2014-08-09T15:35:00"/>
    <n v="2"/>
    <x v="12"/>
    <s v="Sympetrum striolatum"/>
    <n v="2"/>
    <s v="AWD"/>
    <x v="4"/>
    <n v="8"/>
    <s v="Korenbouten"/>
    <n v="31.428571428571427"/>
  </r>
  <r>
    <n v="24"/>
    <s v="AWD-Middenveldkanaal"/>
    <d v="2014-08-09T15:35:00"/>
    <n v="4"/>
    <x v="9"/>
    <s v="Anax imperator"/>
    <n v="1"/>
    <s v="AWD"/>
    <x v="4"/>
    <n v="8"/>
    <s v="Glazenmakers"/>
    <n v="31.428571428571427"/>
  </r>
  <r>
    <n v="24"/>
    <s v="AWD-Middenveldkanaal"/>
    <d v="2014-08-09T15:35:00"/>
    <n v="5"/>
    <x v="14"/>
    <s v="Aeshna mixta"/>
    <n v="2"/>
    <s v="AWD"/>
    <x v="4"/>
    <n v="8"/>
    <s v="Glazenmakers"/>
    <n v="31.428571428571427"/>
  </r>
  <r>
    <n v="24"/>
    <s v="AWD-Middenveldkanaal"/>
    <d v="2014-08-09T15:35:00"/>
    <n v="5"/>
    <x v="9"/>
    <s v="Anax imperator"/>
    <n v="1"/>
    <s v="AWD"/>
    <x v="4"/>
    <n v="8"/>
    <s v="Glazenmakers"/>
    <n v="31.428571428571427"/>
  </r>
  <r>
    <n v="24"/>
    <s v="AWD-Middenveldkanaal"/>
    <d v="2014-08-14T13:25:00"/>
    <n v="1"/>
    <x v="1"/>
    <s v="Ischnura elegans"/>
    <n v="2"/>
    <s v="AWD"/>
    <x v="4"/>
    <n v="8"/>
    <s v="Waterjuffer"/>
    <n v="32.142857142857146"/>
  </r>
  <r>
    <n v="24"/>
    <s v="AWD-Middenveldkanaal"/>
    <d v="2014-08-14T13:25:00"/>
    <n v="1"/>
    <x v="3"/>
    <s v="Enallagma cyathigerum"/>
    <n v="2"/>
    <s v="AWD"/>
    <x v="4"/>
    <n v="8"/>
    <s v="Waterjuffer"/>
    <n v="32.142857142857146"/>
  </r>
  <r>
    <n v="24"/>
    <s v="AWD-Middenveldkanaal"/>
    <d v="2014-08-14T13:25:00"/>
    <n v="2"/>
    <x v="3"/>
    <s v="Enallagma cyathigerum"/>
    <n v="1"/>
    <s v="AWD"/>
    <x v="4"/>
    <n v="8"/>
    <s v="Waterjuffer"/>
    <n v="32.142857142857146"/>
  </r>
  <r>
    <n v="24"/>
    <s v="AWD-Middenveldkanaal"/>
    <d v="2014-09-02T11:50:00"/>
    <n v="1"/>
    <x v="3"/>
    <s v="Enallagma cyathigerum"/>
    <n v="3"/>
    <s v="AWD"/>
    <x v="4"/>
    <n v="9"/>
    <s v="Waterjuffer"/>
    <n v="34.857142857142854"/>
  </r>
  <r>
    <n v="24"/>
    <s v="AWD-Middenveldkanaal"/>
    <d v="2014-09-02T11:50:00"/>
    <n v="1"/>
    <x v="12"/>
    <s v="Sympetrum striolatum"/>
    <n v="2"/>
    <s v="AWD"/>
    <x v="4"/>
    <n v="9"/>
    <s v="Korenbouten"/>
    <n v="34.857142857142854"/>
  </r>
  <r>
    <n v="24"/>
    <s v="AWD-Middenveldkanaal"/>
    <d v="2014-09-18T14:00:00"/>
    <n v="1"/>
    <x v="3"/>
    <s v="Enallagma cyathigerum"/>
    <n v="1"/>
    <s v="AWD"/>
    <x v="4"/>
    <n v="9"/>
    <s v="Waterjuffer"/>
    <n v="37.142857142857146"/>
  </r>
  <r>
    <n v="24"/>
    <s v="AWD-Middenveldkanaal"/>
    <d v="2014-09-18T14:00:00"/>
    <n v="1"/>
    <x v="17"/>
    <s v="Sympetrum vulgatum"/>
    <n v="2"/>
    <s v="AWD"/>
    <x v="4"/>
    <n v="9"/>
    <s v="Korenbouten"/>
    <n v="37.142857142857146"/>
  </r>
  <r>
    <n v="24"/>
    <s v="AWD-Middenveldkanaal"/>
    <d v="2014-09-18T14:00:00"/>
    <n v="2"/>
    <x v="12"/>
    <s v="Sympetrum striolatum"/>
    <n v="3"/>
    <s v="AWD"/>
    <x v="4"/>
    <n v="9"/>
    <s v="Korenbouten"/>
    <n v="37.142857142857146"/>
  </r>
  <r>
    <n v="24"/>
    <s v="AWD-Middenveldkanaal"/>
    <d v="2015-06-04T14:20:00"/>
    <n v="1"/>
    <x v="1"/>
    <s v="Ischnura elegans"/>
    <n v="1"/>
    <s v="AWD"/>
    <x v="5"/>
    <n v="6"/>
    <s v="Waterjuffer"/>
    <n v="22"/>
  </r>
  <r>
    <n v="24"/>
    <s v="AWD-Middenveldkanaal"/>
    <d v="2015-06-04T14:20:00"/>
    <n v="1"/>
    <x v="3"/>
    <s v="Enallagma cyathigerum"/>
    <n v="3"/>
    <s v="AWD"/>
    <x v="5"/>
    <n v="6"/>
    <s v="Waterjuffer"/>
    <n v="22"/>
  </r>
  <r>
    <n v="24"/>
    <s v="AWD-Middenveldkanaal"/>
    <d v="2015-06-04T14:20:00"/>
    <n v="1"/>
    <x v="5"/>
    <s v="Orthetrum cancellatum"/>
    <n v="2"/>
    <s v="AWD"/>
    <x v="5"/>
    <n v="6"/>
    <s v="Korenbouten"/>
    <n v="22"/>
  </r>
  <r>
    <n v="24"/>
    <s v="AWD-Middenveldkanaal"/>
    <d v="2015-06-04T14:20:00"/>
    <n v="2"/>
    <x v="3"/>
    <s v="Enallagma cyathigerum"/>
    <n v="8"/>
    <s v="AWD"/>
    <x v="5"/>
    <n v="6"/>
    <s v="Waterjuffer"/>
    <n v="22"/>
  </r>
  <r>
    <n v="24"/>
    <s v="AWD-Middenveldkanaal"/>
    <d v="2015-06-04T14:20:00"/>
    <n v="2"/>
    <x v="10"/>
    <s v="Libellula quadrimaculata"/>
    <n v="3"/>
    <s v="AWD"/>
    <x v="5"/>
    <n v="6"/>
    <s v="Korenbouten"/>
    <n v="22"/>
  </r>
  <r>
    <n v="24"/>
    <s v="AWD-Middenveldkanaal"/>
    <d v="2015-06-04T14:20:00"/>
    <n v="2"/>
    <x v="5"/>
    <s v="Orthetrum cancellatum"/>
    <n v="1"/>
    <s v="AWD"/>
    <x v="5"/>
    <n v="6"/>
    <s v="Korenbouten"/>
    <n v="22"/>
  </r>
  <r>
    <n v="24"/>
    <s v="AWD-Middenveldkanaal"/>
    <d v="2015-06-04T14:20:00"/>
    <n v="4"/>
    <x v="10"/>
    <s v="Libellula quadrimaculata"/>
    <n v="2"/>
    <s v="AWD"/>
    <x v="5"/>
    <n v="6"/>
    <s v="Korenbouten"/>
    <n v="22"/>
  </r>
  <r>
    <n v="24"/>
    <s v="AWD-Middenveldkanaal"/>
    <d v="2015-06-04T14:20:00"/>
    <n v="4"/>
    <x v="5"/>
    <s v="Orthetrum cancellatum"/>
    <n v="2"/>
    <s v="AWD"/>
    <x v="5"/>
    <n v="6"/>
    <s v="Korenbouten"/>
    <n v="22"/>
  </r>
  <r>
    <n v="24"/>
    <s v="AWD-Middenveldkanaal"/>
    <d v="2015-06-04T14:20:00"/>
    <n v="5"/>
    <x v="10"/>
    <s v="Libellula quadrimaculata"/>
    <n v="2"/>
    <s v="AWD"/>
    <x v="5"/>
    <n v="6"/>
    <s v="Korenbouten"/>
    <n v="22"/>
  </r>
  <r>
    <n v="24"/>
    <s v="AWD-Middenveldkanaal"/>
    <d v="2015-06-04T14:20:00"/>
    <n v="5"/>
    <x v="5"/>
    <s v="Orthetrum cancellatum"/>
    <n v="3"/>
    <s v="AWD"/>
    <x v="5"/>
    <n v="6"/>
    <s v="Korenbouten"/>
    <n v="22"/>
  </r>
  <r>
    <n v="24"/>
    <s v="AWD-Middenveldkanaal"/>
    <d v="2015-06-12T12:15:00"/>
    <n v="1"/>
    <x v="3"/>
    <s v="Enallagma cyathigerum"/>
    <n v="15"/>
    <s v="AWD"/>
    <x v="5"/>
    <n v="6"/>
    <s v="Waterjuffer"/>
    <n v="23.142857142857142"/>
  </r>
  <r>
    <n v="24"/>
    <s v="AWD-Middenveldkanaal"/>
    <d v="2015-06-12T12:15:00"/>
    <n v="1"/>
    <x v="5"/>
    <s v="Orthetrum cancellatum"/>
    <n v="8"/>
    <s v="AWD"/>
    <x v="5"/>
    <n v="6"/>
    <s v="Korenbouten"/>
    <n v="23.142857142857142"/>
  </r>
  <r>
    <n v="24"/>
    <s v="AWD-Middenveldkanaal"/>
    <d v="2015-06-12T12:15:00"/>
    <n v="2"/>
    <x v="3"/>
    <s v="Enallagma cyathigerum"/>
    <n v="7"/>
    <s v="AWD"/>
    <x v="5"/>
    <n v="6"/>
    <s v="Waterjuffer"/>
    <n v="23.142857142857142"/>
  </r>
  <r>
    <n v="24"/>
    <s v="AWD-Middenveldkanaal"/>
    <d v="2015-06-12T12:15:00"/>
    <n v="2"/>
    <x v="5"/>
    <s v="Orthetrum cancellatum"/>
    <n v="6"/>
    <s v="AWD"/>
    <x v="5"/>
    <n v="6"/>
    <s v="Korenbouten"/>
    <n v="23.142857142857142"/>
  </r>
  <r>
    <n v="24"/>
    <s v="AWD-Middenveldkanaal"/>
    <d v="2015-06-12T12:15:00"/>
    <n v="4"/>
    <x v="5"/>
    <s v="Orthetrum cancellatum"/>
    <n v="4"/>
    <s v="AWD"/>
    <x v="5"/>
    <n v="6"/>
    <s v="Korenbouten"/>
    <n v="23.142857142857142"/>
  </r>
  <r>
    <n v="24"/>
    <s v="AWD-Middenveldkanaal"/>
    <d v="2015-06-12T12:15:00"/>
    <n v="5"/>
    <x v="9"/>
    <s v="Anax imperator"/>
    <n v="2"/>
    <s v="AWD"/>
    <x v="5"/>
    <n v="6"/>
    <s v="Glazenmakers"/>
    <n v="23.142857142857142"/>
  </r>
  <r>
    <n v="24"/>
    <s v="AWD-Middenveldkanaal"/>
    <d v="2015-06-12T12:15:00"/>
    <n v="5"/>
    <x v="5"/>
    <s v="Orthetrum cancellatum"/>
    <n v="5"/>
    <s v="AWD"/>
    <x v="5"/>
    <n v="6"/>
    <s v="Korenbouten"/>
    <n v="23.142857142857142"/>
  </r>
  <r>
    <n v="24"/>
    <s v="AWD-Middenveldkanaal"/>
    <d v="2015-06-12T12:15:00"/>
    <n v="6"/>
    <x v="9"/>
    <s v="Anax imperator"/>
    <n v="1"/>
    <s v="AWD"/>
    <x v="5"/>
    <n v="6"/>
    <s v="Glazenmakers"/>
    <n v="23.142857142857142"/>
  </r>
  <r>
    <n v="24"/>
    <s v="AWD-Middenveldkanaal"/>
    <d v="2015-06-12T12:15:00"/>
    <n v="6"/>
    <x v="5"/>
    <s v="Orthetrum cancellatum"/>
    <n v="8"/>
    <s v="AWD"/>
    <x v="5"/>
    <n v="6"/>
    <s v="Korenbouten"/>
    <n v="23.142857142857142"/>
  </r>
  <r>
    <n v="24"/>
    <s v="AWD-Middenveldkanaal"/>
    <d v="2015-06-30T12:45:00"/>
    <n v="1"/>
    <x v="1"/>
    <s v="Ischnura elegans"/>
    <n v="14"/>
    <s v="AWD"/>
    <x v="5"/>
    <n v="6"/>
    <s v="Waterjuffer"/>
    <n v="25.714285714285715"/>
  </r>
  <r>
    <n v="24"/>
    <s v="AWD-Middenveldkanaal"/>
    <d v="2015-06-30T12:45:00"/>
    <n v="1"/>
    <x v="3"/>
    <s v="Enallagma cyathigerum"/>
    <n v="9"/>
    <s v="AWD"/>
    <x v="5"/>
    <n v="6"/>
    <s v="Waterjuffer"/>
    <n v="25.714285714285715"/>
  </r>
  <r>
    <n v="24"/>
    <s v="AWD-Middenveldkanaal"/>
    <d v="2015-06-30T12:45:00"/>
    <n v="1"/>
    <x v="5"/>
    <s v="Orthetrum cancellatum"/>
    <n v="3"/>
    <s v="AWD"/>
    <x v="5"/>
    <n v="6"/>
    <s v="Korenbouten"/>
    <n v="25.714285714285715"/>
  </r>
  <r>
    <n v="24"/>
    <s v="AWD-Middenveldkanaal"/>
    <d v="2015-06-30T12:45:00"/>
    <n v="2"/>
    <x v="3"/>
    <s v="Enallagma cyathigerum"/>
    <n v="5"/>
    <s v="AWD"/>
    <x v="5"/>
    <n v="6"/>
    <s v="Waterjuffer"/>
    <n v="25.714285714285715"/>
  </r>
  <r>
    <n v="24"/>
    <s v="AWD-Middenveldkanaal"/>
    <d v="2015-06-30T12:45:00"/>
    <n v="2"/>
    <x v="20"/>
    <s v="Anax parthenope"/>
    <n v="2"/>
    <s v="AWD"/>
    <x v="5"/>
    <n v="6"/>
    <s v="Glazenmakers"/>
    <n v="25.714285714285715"/>
  </r>
  <r>
    <n v="24"/>
    <s v="AWD-Middenveldkanaal"/>
    <d v="2015-06-30T12:45:00"/>
    <n v="2"/>
    <x v="5"/>
    <s v="Orthetrum cancellatum"/>
    <n v="5"/>
    <s v="AWD"/>
    <x v="5"/>
    <n v="6"/>
    <s v="Korenbouten"/>
    <n v="25.714285714285715"/>
  </r>
  <r>
    <n v="24"/>
    <s v="AWD-Middenveldkanaal"/>
    <d v="2015-06-30T12:45:00"/>
    <n v="4"/>
    <x v="9"/>
    <s v="Anax imperator"/>
    <n v="1"/>
    <s v="AWD"/>
    <x v="5"/>
    <n v="6"/>
    <s v="Glazenmakers"/>
    <n v="25.714285714285715"/>
  </r>
  <r>
    <n v="24"/>
    <s v="AWD-Middenveldkanaal"/>
    <d v="2015-06-30T12:45:00"/>
    <n v="4"/>
    <x v="5"/>
    <s v="Orthetrum cancellatum"/>
    <n v="2"/>
    <s v="AWD"/>
    <x v="5"/>
    <n v="6"/>
    <s v="Korenbouten"/>
    <n v="25.714285714285715"/>
  </r>
  <r>
    <n v="24"/>
    <s v="AWD-Middenveldkanaal"/>
    <d v="2015-06-30T12:45:00"/>
    <n v="5"/>
    <x v="9"/>
    <s v="Anax imperator"/>
    <n v="4"/>
    <s v="AWD"/>
    <x v="5"/>
    <n v="6"/>
    <s v="Glazenmakers"/>
    <n v="25.714285714285715"/>
  </r>
  <r>
    <n v="24"/>
    <s v="AWD-Middenveldkanaal"/>
    <d v="2015-06-30T12:45:00"/>
    <n v="5"/>
    <x v="20"/>
    <s v="Anax parthenope"/>
    <n v="2"/>
    <s v="AWD"/>
    <x v="5"/>
    <n v="6"/>
    <s v="Glazenmakers"/>
    <n v="25.714285714285715"/>
  </r>
  <r>
    <n v="24"/>
    <s v="AWD-Middenveldkanaal"/>
    <d v="2015-06-30T12:45:00"/>
    <n v="5"/>
    <x v="5"/>
    <s v="Orthetrum cancellatum"/>
    <n v="4"/>
    <s v="AWD"/>
    <x v="5"/>
    <n v="6"/>
    <s v="Korenbouten"/>
    <n v="25.714285714285715"/>
  </r>
  <r>
    <n v="24"/>
    <s v="AWD-Middenveldkanaal"/>
    <d v="2015-06-30T12:45:00"/>
    <n v="6"/>
    <x v="5"/>
    <s v="Orthetrum cancellatum"/>
    <n v="7"/>
    <s v="AWD"/>
    <x v="5"/>
    <n v="6"/>
    <s v="Korenbouten"/>
    <n v="25.714285714285715"/>
  </r>
  <r>
    <n v="24"/>
    <s v="AWD-Middenveldkanaal"/>
    <d v="2015-07-05T12:30:00"/>
    <n v="1"/>
    <x v="1"/>
    <s v="Ischnura elegans"/>
    <n v="4"/>
    <s v="AWD"/>
    <x v="5"/>
    <n v="7"/>
    <s v="Waterjuffer"/>
    <n v="26.428571428571427"/>
  </r>
  <r>
    <n v="24"/>
    <s v="AWD-Middenveldkanaal"/>
    <d v="2015-07-05T12:30:00"/>
    <n v="1"/>
    <x v="3"/>
    <s v="Enallagma cyathigerum"/>
    <n v="32"/>
    <s v="AWD"/>
    <x v="5"/>
    <n v="7"/>
    <s v="Waterjuffer"/>
    <n v="26.428571428571427"/>
  </r>
  <r>
    <n v="24"/>
    <s v="AWD-Middenveldkanaal"/>
    <d v="2015-07-05T12:30:00"/>
    <n v="1"/>
    <x v="5"/>
    <s v="Orthetrum cancellatum"/>
    <n v="3"/>
    <s v="AWD"/>
    <x v="5"/>
    <n v="7"/>
    <s v="Korenbouten"/>
    <n v="26.428571428571427"/>
  </r>
  <r>
    <n v="24"/>
    <s v="AWD-Middenveldkanaal"/>
    <d v="2015-07-05T12:30:00"/>
    <n v="2"/>
    <x v="1"/>
    <s v="Ischnura elegans"/>
    <n v="2"/>
    <s v="AWD"/>
    <x v="5"/>
    <n v="7"/>
    <s v="Waterjuffer"/>
    <n v="26.428571428571427"/>
  </r>
  <r>
    <n v="24"/>
    <s v="AWD-Middenveldkanaal"/>
    <d v="2015-07-05T12:30:00"/>
    <n v="2"/>
    <x v="3"/>
    <s v="Enallagma cyathigerum"/>
    <n v="23"/>
    <s v="AWD"/>
    <x v="5"/>
    <n v="7"/>
    <s v="Waterjuffer"/>
    <n v="26.428571428571427"/>
  </r>
  <r>
    <n v="24"/>
    <s v="AWD-Middenveldkanaal"/>
    <d v="2015-07-05T12:30:00"/>
    <n v="2"/>
    <x v="5"/>
    <s v="Orthetrum cancellatum"/>
    <n v="3"/>
    <s v="AWD"/>
    <x v="5"/>
    <n v="7"/>
    <s v="Korenbouten"/>
    <n v="26.428571428571427"/>
  </r>
  <r>
    <n v="24"/>
    <s v="AWD-Middenveldkanaal"/>
    <d v="2015-07-05T12:30:00"/>
    <n v="4"/>
    <x v="9"/>
    <s v="Anax imperator"/>
    <n v="2"/>
    <s v="AWD"/>
    <x v="5"/>
    <n v="7"/>
    <s v="Glazenmakers"/>
    <n v="26.428571428571427"/>
  </r>
  <r>
    <n v="24"/>
    <s v="AWD-Middenveldkanaal"/>
    <d v="2015-07-05T12:30:00"/>
    <n v="5"/>
    <x v="9"/>
    <s v="Anax imperator"/>
    <n v="3"/>
    <s v="AWD"/>
    <x v="5"/>
    <n v="7"/>
    <s v="Glazenmakers"/>
    <n v="26.428571428571427"/>
  </r>
  <r>
    <n v="24"/>
    <s v="AWD-Middenveldkanaal"/>
    <d v="2015-07-05T12:30:00"/>
    <n v="5"/>
    <x v="5"/>
    <s v="Orthetrum cancellatum"/>
    <n v="6"/>
    <s v="AWD"/>
    <x v="5"/>
    <n v="7"/>
    <s v="Korenbouten"/>
    <n v="26.428571428571427"/>
  </r>
  <r>
    <n v="24"/>
    <s v="AWD-Middenveldkanaal"/>
    <d v="2015-07-05T12:30:00"/>
    <n v="6"/>
    <x v="9"/>
    <s v="Anax imperator"/>
    <n v="3"/>
    <s v="AWD"/>
    <x v="5"/>
    <n v="7"/>
    <s v="Glazenmakers"/>
    <n v="26.428571428571427"/>
  </r>
  <r>
    <n v="24"/>
    <s v="AWD-Middenveldkanaal"/>
    <d v="2015-07-05T12:30:00"/>
    <n v="6"/>
    <x v="5"/>
    <s v="Orthetrum cancellatum"/>
    <n v="8"/>
    <s v="AWD"/>
    <x v="5"/>
    <n v="7"/>
    <s v="Korenbouten"/>
    <n v="26.428571428571427"/>
  </r>
  <r>
    <n v="24"/>
    <s v="AWD-Middenveldkanaal"/>
    <d v="2015-07-11T12:15:00"/>
    <n v="1"/>
    <x v="3"/>
    <s v="Enallagma cyathigerum"/>
    <n v="9"/>
    <s v="AWD"/>
    <x v="5"/>
    <n v="7"/>
    <s v="Waterjuffer"/>
    <n v="27.285714285714285"/>
  </r>
  <r>
    <n v="24"/>
    <s v="AWD-Middenveldkanaal"/>
    <d v="2015-07-11T12:15:00"/>
    <n v="2"/>
    <x v="3"/>
    <s v="Enallagma cyathigerum"/>
    <n v="4"/>
    <s v="AWD"/>
    <x v="5"/>
    <n v="7"/>
    <s v="Waterjuffer"/>
    <n v="27.285714285714285"/>
  </r>
  <r>
    <n v="24"/>
    <s v="AWD-Middenveldkanaal"/>
    <d v="2015-07-11T12:15:00"/>
    <n v="4"/>
    <x v="5"/>
    <s v="Orthetrum cancellatum"/>
    <n v="2"/>
    <s v="AWD"/>
    <x v="5"/>
    <n v="7"/>
    <s v="Korenbouten"/>
    <n v="27.285714285714285"/>
  </r>
  <r>
    <n v="24"/>
    <s v="AWD-Middenveldkanaal"/>
    <d v="2015-07-11T12:15:00"/>
    <n v="5"/>
    <x v="9"/>
    <s v="Anax imperator"/>
    <n v="1"/>
    <s v="AWD"/>
    <x v="5"/>
    <n v="7"/>
    <s v="Glazenmakers"/>
    <n v="27.285714285714285"/>
  </r>
  <r>
    <n v="24"/>
    <s v="AWD-Middenveldkanaal"/>
    <d v="2015-07-11T12:15:00"/>
    <n v="5"/>
    <x v="5"/>
    <s v="Orthetrum cancellatum"/>
    <n v="1"/>
    <s v="AWD"/>
    <x v="5"/>
    <n v="7"/>
    <s v="Korenbouten"/>
    <n v="27.285714285714285"/>
  </r>
  <r>
    <n v="24"/>
    <s v="AWD-Middenveldkanaal"/>
    <d v="2015-07-30T12:30:00"/>
    <n v="1"/>
    <x v="3"/>
    <s v="Enallagma cyathigerum"/>
    <n v="9"/>
    <s v="AWD"/>
    <x v="5"/>
    <n v="7"/>
    <s v="Waterjuffer"/>
    <n v="30"/>
  </r>
  <r>
    <n v="24"/>
    <s v="AWD-Middenveldkanaal"/>
    <d v="2015-07-30T12:30:00"/>
    <n v="1"/>
    <x v="9"/>
    <s v="Anax imperator"/>
    <n v="1"/>
    <s v="AWD"/>
    <x v="5"/>
    <n v="7"/>
    <s v="Glazenmakers"/>
    <n v="30"/>
  </r>
  <r>
    <n v="24"/>
    <s v="AWD-Middenveldkanaal"/>
    <d v="2015-07-30T12:30:00"/>
    <n v="1"/>
    <x v="17"/>
    <s v="Sympetrum vulgatum"/>
    <n v="2"/>
    <s v="AWD"/>
    <x v="5"/>
    <n v="7"/>
    <s v="Korenbouten"/>
    <n v="30"/>
  </r>
  <r>
    <n v="24"/>
    <s v="AWD-Middenveldkanaal"/>
    <d v="2015-07-30T12:30:00"/>
    <n v="2"/>
    <x v="3"/>
    <s v="Enallagma cyathigerum"/>
    <n v="3"/>
    <s v="AWD"/>
    <x v="5"/>
    <n v="7"/>
    <s v="Waterjuffer"/>
    <n v="30"/>
  </r>
  <r>
    <n v="24"/>
    <s v="AWD-Middenveldkanaal"/>
    <d v="2015-08-31T11:20:00"/>
    <n v="1"/>
    <x v="1"/>
    <s v="Ischnura elegans"/>
    <n v="1"/>
    <s v="AWD"/>
    <x v="5"/>
    <n v="8"/>
    <s v="Waterjuffer"/>
    <n v="34.571428571428569"/>
  </r>
  <r>
    <n v="24"/>
    <s v="AWD-Middenveldkanaal"/>
    <d v="2015-08-31T11:20:00"/>
    <n v="1"/>
    <x v="3"/>
    <s v="Enallagma cyathigerum"/>
    <n v="10"/>
    <s v="AWD"/>
    <x v="5"/>
    <n v="8"/>
    <s v="Waterjuffer"/>
    <n v="34.571428571428569"/>
  </r>
  <r>
    <n v="24"/>
    <s v="AWD-Middenveldkanaal"/>
    <d v="2015-08-31T11:20:00"/>
    <n v="1"/>
    <x v="17"/>
    <s v="Sympetrum vulgatum"/>
    <n v="2"/>
    <s v="AWD"/>
    <x v="5"/>
    <n v="8"/>
    <s v="Korenbouten"/>
    <n v="34.571428571428569"/>
  </r>
  <r>
    <n v="24"/>
    <s v="AWD-Middenveldkanaal"/>
    <d v="2015-08-31T11:20:00"/>
    <n v="2"/>
    <x v="3"/>
    <s v="Enallagma cyathigerum"/>
    <n v="12"/>
    <s v="AWD"/>
    <x v="5"/>
    <n v="8"/>
    <s v="Waterjuffer"/>
    <n v="34.571428571428569"/>
  </r>
  <r>
    <n v="24"/>
    <s v="AWD-Middenveldkanaal"/>
    <d v="2015-09-25T13:25:00"/>
    <n v="1"/>
    <x v="12"/>
    <s v="Sympetrum striolatum"/>
    <n v="6"/>
    <s v="AWD"/>
    <x v="5"/>
    <n v="9"/>
    <s v="Korenbouten"/>
    <n v="38.142857142857146"/>
  </r>
  <r>
    <n v="24"/>
    <s v="AWD-Middenveldkanaal"/>
    <d v="2016-05-26T13:25:00"/>
    <n v="2"/>
    <x v="3"/>
    <s v="Enallagma cyathigerum"/>
    <n v="3"/>
    <s v="AWD"/>
    <x v="6"/>
    <n v="5"/>
    <s v="Waterjuffer"/>
    <n v="20.857142857142858"/>
  </r>
  <r>
    <n v="24"/>
    <s v="AWD-Middenveldkanaal"/>
    <d v="2016-06-07T11:10:00"/>
    <n v="1"/>
    <x v="3"/>
    <s v="Enallagma cyathigerum"/>
    <n v="13"/>
    <s v="AWD"/>
    <x v="6"/>
    <n v="6"/>
    <s v="Waterjuffer"/>
    <n v="22.571428571428573"/>
  </r>
  <r>
    <n v="24"/>
    <s v="AWD-Middenveldkanaal"/>
    <d v="2016-06-07T11:10:00"/>
    <n v="2"/>
    <x v="3"/>
    <s v="Enallagma cyathigerum"/>
    <n v="15"/>
    <s v="AWD"/>
    <x v="6"/>
    <n v="6"/>
    <s v="Waterjuffer"/>
    <n v="22.571428571428573"/>
  </r>
  <r>
    <n v="24"/>
    <s v="AWD-Middenveldkanaal"/>
    <d v="2016-06-07T11:10:00"/>
    <n v="4"/>
    <x v="5"/>
    <s v="Orthetrum cancellatum"/>
    <n v="4"/>
    <s v="AWD"/>
    <x v="6"/>
    <n v="6"/>
    <s v="Korenbouten"/>
    <n v="22.571428571428573"/>
  </r>
  <r>
    <n v="24"/>
    <s v="AWD-Middenveldkanaal"/>
    <d v="2016-06-07T11:10:00"/>
    <n v="5"/>
    <x v="10"/>
    <s v="Libellula quadrimaculata"/>
    <n v="1"/>
    <s v="AWD"/>
    <x v="6"/>
    <n v="6"/>
    <s v="Korenbouten"/>
    <n v="22.571428571428573"/>
  </r>
  <r>
    <n v="24"/>
    <s v="AWD-Middenveldkanaal"/>
    <d v="2016-06-07T11:10:00"/>
    <n v="5"/>
    <x v="5"/>
    <s v="Orthetrum cancellatum"/>
    <n v="2"/>
    <s v="AWD"/>
    <x v="6"/>
    <n v="6"/>
    <s v="Korenbouten"/>
    <n v="22.571428571428573"/>
  </r>
  <r>
    <n v="24"/>
    <s v="AWD-Middenveldkanaal"/>
    <d v="2016-06-07T11:10:00"/>
    <n v="6"/>
    <x v="5"/>
    <s v="Orthetrum cancellatum"/>
    <n v="3"/>
    <s v="AWD"/>
    <x v="6"/>
    <n v="6"/>
    <s v="Korenbouten"/>
    <n v="22.571428571428573"/>
  </r>
  <r>
    <n v="24"/>
    <s v="AWD-Middenveldkanaal"/>
    <d v="2016-06-20T14:10:00"/>
    <n v="1"/>
    <x v="3"/>
    <s v="Enallagma cyathigerum"/>
    <n v="3"/>
    <s v="AWD"/>
    <x v="6"/>
    <n v="6"/>
    <s v="Waterjuffer"/>
    <n v="24.428571428571427"/>
  </r>
  <r>
    <n v="24"/>
    <s v="AWD-Middenveldkanaal"/>
    <d v="2016-06-20T14:10:00"/>
    <n v="1"/>
    <x v="5"/>
    <s v="Orthetrum cancellatum"/>
    <n v="3"/>
    <s v="AWD"/>
    <x v="6"/>
    <n v="6"/>
    <s v="Korenbouten"/>
    <n v="24.428571428571427"/>
  </r>
  <r>
    <n v="24"/>
    <s v="AWD-Middenveldkanaal"/>
    <d v="2016-06-20T14:10:00"/>
    <n v="2"/>
    <x v="3"/>
    <s v="Enallagma cyathigerum"/>
    <n v="1"/>
    <s v="AWD"/>
    <x v="6"/>
    <n v="6"/>
    <s v="Waterjuffer"/>
    <n v="24.428571428571427"/>
  </r>
  <r>
    <n v="24"/>
    <s v="AWD-Middenveldkanaal"/>
    <d v="2016-06-20T14:10:00"/>
    <n v="2"/>
    <x v="5"/>
    <s v="Orthetrum cancellatum"/>
    <n v="5"/>
    <s v="AWD"/>
    <x v="6"/>
    <n v="6"/>
    <s v="Korenbouten"/>
    <n v="24.428571428571427"/>
  </r>
  <r>
    <n v="24"/>
    <s v="AWD-Middenveldkanaal"/>
    <d v="2016-06-20T14:10:00"/>
    <n v="4"/>
    <x v="9"/>
    <s v="Anax imperator"/>
    <n v="1"/>
    <s v="AWD"/>
    <x v="6"/>
    <n v="6"/>
    <s v="Glazenmakers"/>
    <n v="24.428571428571427"/>
  </r>
  <r>
    <n v="24"/>
    <s v="AWD-Middenveldkanaal"/>
    <d v="2016-06-20T14:10:00"/>
    <n v="4"/>
    <x v="5"/>
    <s v="Orthetrum cancellatum"/>
    <n v="8"/>
    <s v="AWD"/>
    <x v="6"/>
    <n v="6"/>
    <s v="Korenbouten"/>
    <n v="24.428571428571427"/>
  </r>
  <r>
    <n v="24"/>
    <s v="AWD-Middenveldkanaal"/>
    <d v="2016-06-20T14:10:00"/>
    <n v="5"/>
    <x v="10"/>
    <s v="Libellula quadrimaculata"/>
    <n v="1"/>
    <s v="AWD"/>
    <x v="6"/>
    <n v="6"/>
    <s v="Korenbouten"/>
    <n v="24.428571428571427"/>
  </r>
  <r>
    <n v="24"/>
    <s v="AWD-Middenveldkanaal"/>
    <d v="2016-06-20T14:10:00"/>
    <n v="5"/>
    <x v="5"/>
    <s v="Orthetrum cancellatum"/>
    <n v="10"/>
    <s v="AWD"/>
    <x v="6"/>
    <n v="6"/>
    <s v="Korenbouten"/>
    <n v="24.428571428571427"/>
  </r>
  <r>
    <n v="24"/>
    <s v="AWD-Middenveldkanaal"/>
    <d v="2016-06-20T14:10:00"/>
    <n v="6"/>
    <x v="9"/>
    <s v="Anax imperator"/>
    <n v="1"/>
    <s v="AWD"/>
    <x v="6"/>
    <n v="6"/>
    <s v="Glazenmakers"/>
    <n v="24.428571428571427"/>
  </r>
  <r>
    <n v="24"/>
    <s v="AWD-Middenveldkanaal"/>
    <d v="2016-06-20T14:10:00"/>
    <n v="6"/>
    <x v="10"/>
    <s v="Libellula quadrimaculata"/>
    <n v="10"/>
    <s v="AWD"/>
    <x v="6"/>
    <n v="6"/>
    <s v="Korenbouten"/>
    <n v="24.428571428571427"/>
  </r>
  <r>
    <n v="24"/>
    <s v="AWD-Middenveldkanaal"/>
    <d v="2016-06-20T14:10:00"/>
    <n v="6"/>
    <x v="5"/>
    <s v="Orthetrum cancellatum"/>
    <n v="11"/>
    <s v="AWD"/>
    <x v="6"/>
    <n v="6"/>
    <s v="Korenbouten"/>
    <n v="24.428571428571427"/>
  </r>
  <r>
    <n v="24"/>
    <s v="AWD-Middenveldkanaal"/>
    <d v="2016-06-28T11:20:00"/>
    <n v="1"/>
    <x v="3"/>
    <s v="Enallagma cyathigerum"/>
    <n v="93"/>
    <s v="AWD"/>
    <x v="6"/>
    <n v="6"/>
    <s v="Waterjuffer"/>
    <n v="25.571428571428573"/>
  </r>
  <r>
    <n v="24"/>
    <s v="AWD-Middenveldkanaal"/>
    <d v="2016-06-28T11:20:00"/>
    <n v="2"/>
    <x v="3"/>
    <s v="Enallagma cyathigerum"/>
    <n v="76"/>
    <s v="AWD"/>
    <x v="6"/>
    <n v="6"/>
    <s v="Waterjuffer"/>
    <n v="25.571428571428573"/>
  </r>
  <r>
    <n v="24"/>
    <s v="AWD-Middenveldkanaal"/>
    <d v="2016-06-28T11:20:00"/>
    <n v="2"/>
    <x v="10"/>
    <s v="Libellula quadrimaculata"/>
    <n v="1"/>
    <s v="AWD"/>
    <x v="6"/>
    <n v="6"/>
    <s v="Korenbouten"/>
    <n v="25.571428571428573"/>
  </r>
  <r>
    <n v="24"/>
    <s v="AWD-Middenveldkanaal"/>
    <d v="2016-06-28T11:20:00"/>
    <n v="6"/>
    <x v="9"/>
    <s v="Anax imperator"/>
    <n v="1"/>
    <s v="AWD"/>
    <x v="6"/>
    <n v="6"/>
    <s v="Glazenmakers"/>
    <n v="25.571428571428573"/>
  </r>
  <r>
    <n v="24"/>
    <s v="AWD-Middenveldkanaal"/>
    <d v="2016-06-28T11:20:00"/>
    <n v="6"/>
    <x v="10"/>
    <s v="Libellula quadrimaculata"/>
    <n v="1"/>
    <s v="AWD"/>
    <x v="6"/>
    <n v="6"/>
    <s v="Korenbouten"/>
    <n v="25.571428571428573"/>
  </r>
  <r>
    <n v="24"/>
    <s v="AWD-Middenveldkanaal"/>
    <d v="2016-06-28T11:20:00"/>
    <n v="6"/>
    <x v="5"/>
    <s v="Orthetrum cancellatum"/>
    <n v="1"/>
    <s v="AWD"/>
    <x v="6"/>
    <n v="6"/>
    <s v="Korenbouten"/>
    <n v="25.571428571428573"/>
  </r>
  <r>
    <n v="24"/>
    <s v="AWD-Middenveldkanaal"/>
    <d v="2016-07-15T13:20:00"/>
    <n v="1"/>
    <x v="3"/>
    <s v="Enallagma cyathigerum"/>
    <n v="11"/>
    <s v="AWD"/>
    <x v="6"/>
    <n v="7"/>
    <s v="Waterjuffer"/>
    <n v="28"/>
  </r>
  <r>
    <n v="24"/>
    <s v="AWD-Middenveldkanaal"/>
    <d v="2016-07-15T13:20:00"/>
    <n v="2"/>
    <x v="3"/>
    <s v="Enallagma cyathigerum"/>
    <n v="6"/>
    <s v="AWD"/>
    <x v="6"/>
    <n v="7"/>
    <s v="Waterjuffer"/>
    <n v="28"/>
  </r>
  <r>
    <n v="24"/>
    <s v="AWD-Middenveldkanaal"/>
    <d v="2016-07-15T13:20:00"/>
    <n v="2"/>
    <x v="9"/>
    <s v="Anax imperator"/>
    <n v="1"/>
    <s v="AWD"/>
    <x v="6"/>
    <n v="7"/>
    <s v="Glazenmakers"/>
    <n v="28"/>
  </r>
  <r>
    <n v="24"/>
    <s v="AWD-Middenveldkanaal"/>
    <d v="2016-07-15T13:20:00"/>
    <n v="2"/>
    <x v="5"/>
    <s v="Orthetrum cancellatum"/>
    <n v="4"/>
    <s v="AWD"/>
    <x v="6"/>
    <n v="7"/>
    <s v="Korenbouten"/>
    <n v="28"/>
  </r>
  <r>
    <n v="24"/>
    <s v="AWD-Middenveldkanaal"/>
    <d v="2016-07-15T13:20:00"/>
    <n v="4"/>
    <x v="9"/>
    <s v="Anax imperator"/>
    <n v="1"/>
    <s v="AWD"/>
    <x v="6"/>
    <n v="7"/>
    <s v="Glazenmakers"/>
    <n v="28"/>
  </r>
  <r>
    <n v="24"/>
    <s v="AWD-Middenveldkanaal"/>
    <d v="2016-07-15T13:20:00"/>
    <n v="6"/>
    <x v="5"/>
    <s v="Orthetrum cancellatum"/>
    <n v="1"/>
    <s v="AWD"/>
    <x v="6"/>
    <n v="7"/>
    <s v="Korenbouten"/>
    <n v="28"/>
  </r>
  <r>
    <n v="24"/>
    <s v="AWD-Middenveldkanaal"/>
    <d v="2016-07-19T13:05:00"/>
    <n v="1"/>
    <x v="3"/>
    <s v="Enallagma cyathigerum"/>
    <n v="30"/>
    <s v="AWD"/>
    <x v="6"/>
    <n v="7"/>
    <s v="Waterjuffer"/>
    <n v="28.571428571428573"/>
  </r>
  <r>
    <n v="24"/>
    <s v="AWD-Middenveldkanaal"/>
    <d v="2016-07-19T13:05:00"/>
    <n v="1"/>
    <x v="5"/>
    <s v="Orthetrum cancellatum"/>
    <n v="4"/>
    <s v="AWD"/>
    <x v="6"/>
    <n v="7"/>
    <s v="Korenbouten"/>
    <n v="28.571428571428573"/>
  </r>
  <r>
    <n v="24"/>
    <s v="AWD-Middenveldkanaal"/>
    <d v="2016-07-19T13:05:00"/>
    <n v="1"/>
    <x v="17"/>
    <s v="Sympetrum vulgatum"/>
    <n v="1"/>
    <s v="AWD"/>
    <x v="6"/>
    <n v="7"/>
    <s v="Korenbouten"/>
    <n v="28.571428571428573"/>
  </r>
  <r>
    <n v="24"/>
    <s v="AWD-Middenveldkanaal"/>
    <d v="2016-07-19T13:05:00"/>
    <n v="2"/>
    <x v="1"/>
    <s v="Ischnura elegans"/>
    <n v="4"/>
    <s v="AWD"/>
    <x v="6"/>
    <n v="7"/>
    <s v="Waterjuffer"/>
    <n v="28.571428571428573"/>
  </r>
  <r>
    <n v="24"/>
    <s v="AWD-Middenveldkanaal"/>
    <d v="2016-07-19T13:05:00"/>
    <n v="2"/>
    <x v="3"/>
    <s v="Enallagma cyathigerum"/>
    <n v="38"/>
    <s v="AWD"/>
    <x v="6"/>
    <n v="7"/>
    <s v="Waterjuffer"/>
    <n v="28.571428571428573"/>
  </r>
  <r>
    <n v="24"/>
    <s v="AWD-Middenveldkanaal"/>
    <d v="2016-07-19T13:05:00"/>
    <n v="2"/>
    <x v="5"/>
    <s v="Orthetrum cancellatum"/>
    <n v="11"/>
    <s v="AWD"/>
    <x v="6"/>
    <n v="7"/>
    <s v="Korenbouten"/>
    <n v="28.571428571428573"/>
  </r>
  <r>
    <n v="24"/>
    <s v="AWD-Middenveldkanaal"/>
    <d v="2016-07-19T13:05:00"/>
    <n v="4"/>
    <x v="9"/>
    <s v="Anax imperator"/>
    <n v="1"/>
    <s v="AWD"/>
    <x v="6"/>
    <n v="7"/>
    <s v="Glazenmakers"/>
    <n v="28.571428571428573"/>
  </r>
  <r>
    <n v="24"/>
    <s v="AWD-Middenveldkanaal"/>
    <d v="2016-07-19T13:05:00"/>
    <n v="4"/>
    <x v="5"/>
    <s v="Orthetrum cancellatum"/>
    <n v="1"/>
    <s v="AWD"/>
    <x v="6"/>
    <n v="7"/>
    <s v="Korenbouten"/>
    <n v="28.571428571428573"/>
  </r>
  <r>
    <n v="24"/>
    <s v="AWD-Middenveldkanaal"/>
    <d v="2016-07-19T13:05:00"/>
    <n v="5"/>
    <x v="5"/>
    <s v="Orthetrum cancellatum"/>
    <n v="6"/>
    <s v="AWD"/>
    <x v="6"/>
    <n v="7"/>
    <s v="Korenbouten"/>
    <n v="28.571428571428573"/>
  </r>
  <r>
    <n v="24"/>
    <s v="AWD-Middenveldkanaal"/>
    <d v="2016-07-19T13:05:00"/>
    <n v="6"/>
    <x v="5"/>
    <s v="Orthetrum cancellatum"/>
    <n v="3"/>
    <s v="AWD"/>
    <x v="6"/>
    <n v="7"/>
    <s v="Korenbouten"/>
    <n v="28.571428571428573"/>
  </r>
  <r>
    <n v="24"/>
    <s v="AWD-Middenveldkanaal"/>
    <d v="2016-08-10T15:00:00"/>
    <n v="2"/>
    <x v="3"/>
    <s v="Enallagma cyathigerum"/>
    <n v="3"/>
    <s v="AWD"/>
    <x v="6"/>
    <n v="8"/>
    <s v="Waterjuffer"/>
    <n v="31.714285714285715"/>
  </r>
  <r>
    <n v="24"/>
    <s v="AWD-Middenveldkanaal"/>
    <d v="2016-08-16T11:50:00"/>
    <n v="1"/>
    <x v="11"/>
    <s v="Lestes sponsa"/>
    <n v="1"/>
    <s v="AWD"/>
    <x v="6"/>
    <n v="8"/>
    <s v="Pantserjuffers"/>
    <n v="32.571428571428569"/>
  </r>
  <r>
    <n v="24"/>
    <s v="AWD-Middenveldkanaal"/>
    <d v="2016-08-16T11:50:00"/>
    <n v="1"/>
    <x v="3"/>
    <s v="Enallagma cyathigerum"/>
    <n v="34"/>
    <s v="AWD"/>
    <x v="6"/>
    <n v="8"/>
    <s v="Waterjuffer"/>
    <n v="32.571428571428569"/>
  </r>
  <r>
    <n v="24"/>
    <s v="AWD-Middenveldkanaal"/>
    <d v="2016-08-16T11:50:00"/>
    <n v="1"/>
    <x v="12"/>
    <s v="Sympetrum striolatum"/>
    <n v="2"/>
    <s v="AWD"/>
    <x v="6"/>
    <n v="8"/>
    <s v="Korenbouten"/>
    <n v="32.571428571428569"/>
  </r>
  <r>
    <n v="24"/>
    <s v="AWD-Middenveldkanaal"/>
    <d v="2016-08-16T11:50:00"/>
    <n v="2"/>
    <x v="3"/>
    <s v="Enallagma cyathigerum"/>
    <n v="51"/>
    <s v="AWD"/>
    <x v="6"/>
    <n v="8"/>
    <s v="Waterjuffer"/>
    <n v="32.571428571428569"/>
  </r>
  <r>
    <n v="24"/>
    <s v="AWD-Middenveldkanaal"/>
    <d v="2016-08-30T12:20:00"/>
    <n v="1"/>
    <x v="12"/>
    <s v="Sympetrum striolatum"/>
    <n v="4"/>
    <s v="AWD"/>
    <x v="6"/>
    <n v="8"/>
    <s v="Korenbouten"/>
    <n v="34.571428571428569"/>
  </r>
  <r>
    <n v="24"/>
    <s v="AWD-Middenveldkanaal"/>
    <d v="2016-08-30T12:20:00"/>
    <n v="2"/>
    <x v="3"/>
    <s v="Enallagma cyathigerum"/>
    <n v="3"/>
    <s v="AWD"/>
    <x v="6"/>
    <n v="8"/>
    <s v="Waterjuffer"/>
    <n v="34.571428571428569"/>
  </r>
  <r>
    <n v="24"/>
    <s v="AWD-Middenveldkanaal"/>
    <d v="2017-05-17T11:40:00"/>
    <n v="4"/>
    <x v="3"/>
    <s v="Enallagma cyathigerum"/>
    <n v="1"/>
    <s v="AWD"/>
    <x v="7"/>
    <n v="5"/>
    <s v="Waterjuffer"/>
    <n v="19.428571428571427"/>
  </r>
  <r>
    <n v="24"/>
    <s v="AWD-Middenveldkanaal"/>
    <d v="2017-05-24T12:20:00"/>
    <n v="4"/>
    <x v="10"/>
    <s v="Libellula quadrimaculata"/>
    <n v="5"/>
    <s v="AWD"/>
    <x v="7"/>
    <n v="5"/>
    <s v="Korenbouten"/>
    <n v="20.428571428571427"/>
  </r>
  <r>
    <n v="24"/>
    <s v="AWD-Middenveldkanaal"/>
    <d v="2017-05-24T12:20:00"/>
    <n v="5"/>
    <x v="10"/>
    <s v="Libellula quadrimaculata"/>
    <n v="4"/>
    <s v="AWD"/>
    <x v="7"/>
    <n v="5"/>
    <s v="Korenbouten"/>
    <n v="20.428571428571427"/>
  </r>
  <r>
    <n v="24"/>
    <s v="AWD-Middenveldkanaal"/>
    <d v="2017-05-24T12:20:00"/>
    <n v="6"/>
    <x v="10"/>
    <s v="Libellula quadrimaculata"/>
    <n v="12"/>
    <s v="AWD"/>
    <x v="7"/>
    <n v="5"/>
    <s v="Korenbouten"/>
    <n v="20.428571428571427"/>
  </r>
  <r>
    <n v="24"/>
    <s v="AWD-Middenveldkanaal"/>
    <d v="2017-05-24T12:20:00"/>
    <n v="1"/>
    <x v="10"/>
    <s v="Libellula quadrimaculata"/>
    <n v="12"/>
    <s v="AWD"/>
    <x v="7"/>
    <n v="5"/>
    <s v="Korenbouten"/>
    <n v="20.428571428571427"/>
  </r>
  <r>
    <n v="24"/>
    <s v="AWD-Middenveldkanaal"/>
    <d v="2017-06-13T11:30:00"/>
    <n v="4"/>
    <x v="5"/>
    <s v="Orthetrum cancellatum"/>
    <n v="11"/>
    <s v="AWD"/>
    <x v="7"/>
    <n v="6"/>
    <s v="Korenbouten"/>
    <n v="23.285714285714285"/>
  </r>
  <r>
    <n v="24"/>
    <s v="AWD-Middenveldkanaal"/>
    <d v="2017-06-13T11:30:00"/>
    <n v="5"/>
    <x v="10"/>
    <s v="Libellula quadrimaculata"/>
    <n v="4"/>
    <s v="AWD"/>
    <x v="7"/>
    <n v="6"/>
    <s v="Korenbouten"/>
    <n v="23.285714285714285"/>
  </r>
  <r>
    <n v="24"/>
    <s v="AWD-Middenveldkanaal"/>
    <d v="2017-06-13T11:30:00"/>
    <n v="5"/>
    <x v="5"/>
    <s v="Orthetrum cancellatum"/>
    <n v="5"/>
    <s v="AWD"/>
    <x v="7"/>
    <n v="6"/>
    <s v="Korenbouten"/>
    <n v="23.285714285714285"/>
  </r>
  <r>
    <n v="24"/>
    <s v="AWD-Middenveldkanaal"/>
    <d v="2017-06-13T11:30:00"/>
    <n v="6"/>
    <x v="10"/>
    <s v="Libellula quadrimaculata"/>
    <n v="1"/>
    <s v="AWD"/>
    <x v="7"/>
    <n v="6"/>
    <s v="Korenbouten"/>
    <n v="23.285714285714285"/>
  </r>
  <r>
    <n v="24"/>
    <s v="AWD-Middenveldkanaal"/>
    <d v="2017-06-13T11:30:00"/>
    <n v="6"/>
    <x v="5"/>
    <s v="Orthetrum cancellatum"/>
    <n v="5"/>
    <s v="AWD"/>
    <x v="7"/>
    <n v="6"/>
    <s v="Korenbouten"/>
    <n v="23.285714285714285"/>
  </r>
  <r>
    <n v="24"/>
    <s v="AWD-Middenveldkanaal"/>
    <d v="2017-06-13T11:30:00"/>
    <n v="1"/>
    <x v="5"/>
    <s v="Orthetrum cancellatum"/>
    <n v="20"/>
    <s v="AWD"/>
    <x v="7"/>
    <n v="6"/>
    <s v="Korenbouten"/>
    <n v="23.285714285714285"/>
  </r>
  <r>
    <n v="24"/>
    <s v="AWD-Middenveldkanaal"/>
    <d v="2017-06-13T11:30:00"/>
    <n v="4"/>
    <x v="1"/>
    <s v="Ischnura elegans"/>
    <n v="1"/>
    <s v="AWD"/>
    <x v="7"/>
    <n v="6"/>
    <s v="Waterjuffer"/>
    <n v="23.285714285714285"/>
  </r>
  <r>
    <n v="24"/>
    <s v="AWD-Middenveldkanaal"/>
    <d v="2017-06-13T11:30:00"/>
    <n v="4"/>
    <x v="3"/>
    <s v="Enallagma cyathigerum"/>
    <n v="9"/>
    <s v="AWD"/>
    <x v="7"/>
    <n v="6"/>
    <s v="Waterjuffer"/>
    <n v="23.285714285714285"/>
  </r>
  <r>
    <n v="24"/>
    <s v="AWD-Middenveldkanaal"/>
    <d v="2017-07-04T11:45:00"/>
    <n v="4"/>
    <x v="5"/>
    <s v="Orthetrum cancellatum"/>
    <n v="2"/>
    <s v="AWD"/>
    <x v="7"/>
    <n v="7"/>
    <s v="Korenbouten"/>
    <n v="26.285714285714285"/>
  </r>
  <r>
    <n v="24"/>
    <s v="AWD-Middenveldkanaal"/>
    <d v="2017-07-04T11:45:00"/>
    <n v="6"/>
    <x v="5"/>
    <s v="Orthetrum cancellatum"/>
    <n v="5"/>
    <s v="AWD"/>
    <x v="7"/>
    <n v="7"/>
    <s v="Korenbouten"/>
    <n v="26.285714285714285"/>
  </r>
  <r>
    <n v="24"/>
    <s v="AWD-Middenveldkanaal"/>
    <d v="2017-07-04T11:45:00"/>
    <n v="1"/>
    <x v="5"/>
    <s v="Orthetrum cancellatum"/>
    <n v="10"/>
    <s v="AWD"/>
    <x v="7"/>
    <n v="7"/>
    <s v="Korenbouten"/>
    <n v="26.285714285714285"/>
  </r>
  <r>
    <n v="24"/>
    <s v="AWD-Middenveldkanaal"/>
    <d v="2017-07-04T11:45:00"/>
    <n v="4"/>
    <x v="1"/>
    <s v="Ischnura elegans"/>
    <n v="3"/>
    <s v="AWD"/>
    <x v="7"/>
    <n v="7"/>
    <s v="Waterjuffer"/>
    <n v="26.285714285714285"/>
  </r>
  <r>
    <n v="24"/>
    <s v="AWD-Middenveldkanaal"/>
    <d v="2017-07-04T11:45:00"/>
    <n v="4"/>
    <x v="3"/>
    <s v="Enallagma cyathigerum"/>
    <n v="16"/>
    <s v="AWD"/>
    <x v="7"/>
    <n v="7"/>
    <s v="Waterjuffer"/>
    <n v="26.285714285714285"/>
  </r>
  <r>
    <n v="24"/>
    <s v="AWD-Middenveldkanaal"/>
    <d v="2017-07-21T13:30:00"/>
    <n v="4"/>
    <x v="5"/>
    <s v="Orthetrum cancellatum"/>
    <n v="1"/>
    <s v="AWD"/>
    <x v="7"/>
    <n v="7"/>
    <s v="Korenbouten"/>
    <n v="28.714285714285715"/>
  </r>
  <r>
    <n v="24"/>
    <s v="AWD-Middenveldkanaal"/>
    <d v="2017-07-21T13:30:00"/>
    <n v="4"/>
    <x v="9"/>
    <s v="Anax imperator"/>
    <n v="1"/>
    <s v="AWD"/>
    <x v="7"/>
    <n v="7"/>
    <s v="Glazenmakers"/>
    <n v="28.714285714285715"/>
  </r>
  <r>
    <n v="24"/>
    <s v="AWD-Middenveldkanaal"/>
    <d v="2017-07-21T13:30:00"/>
    <n v="4"/>
    <x v="3"/>
    <s v="Enallagma cyathigerum"/>
    <n v="3"/>
    <s v="AWD"/>
    <x v="7"/>
    <n v="7"/>
    <s v="Waterjuffer"/>
    <n v="28.714285714285715"/>
  </r>
  <r>
    <n v="24"/>
    <s v="AWD-Middenveldkanaal"/>
    <d v="2017-07-26T11:30:00"/>
    <n v="4"/>
    <x v="5"/>
    <s v="Orthetrum cancellatum"/>
    <n v="2"/>
    <s v="AWD"/>
    <x v="7"/>
    <n v="7"/>
    <s v="Korenbouten"/>
    <n v="29.428571428571427"/>
  </r>
  <r>
    <n v="24"/>
    <s v="AWD-Middenveldkanaal"/>
    <d v="2017-07-26T11:30:00"/>
    <n v="5"/>
    <x v="9"/>
    <s v="Anax imperator"/>
    <n v="1"/>
    <s v="AWD"/>
    <x v="7"/>
    <n v="7"/>
    <s v="Glazenmakers"/>
    <n v="29.428571428571427"/>
  </r>
  <r>
    <n v="24"/>
    <s v="AWD-Middenveldkanaal"/>
    <d v="2017-07-26T11:30:00"/>
    <n v="5"/>
    <x v="5"/>
    <s v="Orthetrum cancellatum"/>
    <n v="1"/>
    <s v="AWD"/>
    <x v="7"/>
    <n v="7"/>
    <s v="Korenbouten"/>
    <n v="29.428571428571427"/>
  </r>
  <r>
    <n v="24"/>
    <s v="AWD-Middenveldkanaal"/>
    <d v="2017-07-26T11:30:00"/>
    <n v="6"/>
    <x v="5"/>
    <s v="Orthetrum cancellatum"/>
    <n v="1"/>
    <s v="AWD"/>
    <x v="7"/>
    <n v="7"/>
    <s v="Korenbouten"/>
    <n v="29.428571428571427"/>
  </r>
  <r>
    <n v="24"/>
    <s v="AWD-Middenveldkanaal"/>
    <d v="2017-07-26T11:30:00"/>
    <n v="1"/>
    <x v="5"/>
    <s v="Orthetrum cancellatum"/>
    <n v="1"/>
    <s v="AWD"/>
    <x v="7"/>
    <n v="7"/>
    <s v="Korenbouten"/>
    <n v="29.428571428571427"/>
  </r>
  <r>
    <n v="24"/>
    <s v="AWD-Middenveldkanaal"/>
    <d v="2017-07-26T11:30:00"/>
    <n v="4"/>
    <x v="11"/>
    <s v="Lestes sponsa"/>
    <n v="1"/>
    <s v="AWD"/>
    <x v="7"/>
    <n v="7"/>
    <s v="Pantserjuffers"/>
    <n v="29.428571428571427"/>
  </r>
  <r>
    <n v="24"/>
    <s v="AWD-Middenveldkanaal"/>
    <d v="2017-07-26T11:30:00"/>
    <n v="4"/>
    <x v="9"/>
    <s v="Anax imperator"/>
    <n v="1"/>
    <s v="AWD"/>
    <x v="7"/>
    <n v="7"/>
    <s v="Glazenmakers"/>
    <n v="29.428571428571427"/>
  </r>
  <r>
    <n v="24"/>
    <s v="AWD-Middenveldkanaal"/>
    <d v="2017-07-26T11:30:00"/>
    <n v="4"/>
    <x v="3"/>
    <s v="Enallagma cyathigerum"/>
    <n v="40"/>
    <s v="AWD"/>
    <x v="7"/>
    <n v="7"/>
    <s v="Waterjuffer"/>
    <n v="29.428571428571427"/>
  </r>
  <r>
    <n v="24"/>
    <s v="AWD-Middenveldkanaal"/>
    <d v="2017-08-14T13:35:00"/>
    <n v="4"/>
    <x v="5"/>
    <s v="Orthetrum cancellatum"/>
    <n v="1"/>
    <s v="AWD"/>
    <x v="7"/>
    <n v="8"/>
    <s v="Korenbouten"/>
    <n v="32.142857142857146"/>
  </r>
  <r>
    <n v="24"/>
    <s v="AWD-Middenveldkanaal"/>
    <d v="2017-08-14T13:35:00"/>
    <n v="5"/>
    <x v="5"/>
    <s v="Orthetrum cancellatum"/>
    <n v="2"/>
    <s v="AWD"/>
    <x v="7"/>
    <n v="8"/>
    <s v="Korenbouten"/>
    <n v="32.142857142857146"/>
  </r>
  <r>
    <n v="24"/>
    <s v="AWD-Middenveldkanaal"/>
    <d v="2017-08-14T13:35:00"/>
    <n v="1"/>
    <x v="5"/>
    <s v="Orthetrum cancellatum"/>
    <n v="3"/>
    <s v="AWD"/>
    <x v="7"/>
    <n v="8"/>
    <s v="Korenbouten"/>
    <n v="32.142857142857146"/>
  </r>
  <r>
    <n v="24"/>
    <s v="AWD-Middenveldkanaal"/>
    <d v="2017-08-14T13:35:00"/>
    <n v="4"/>
    <x v="12"/>
    <s v="Sympetrum striolatum"/>
    <n v="7"/>
    <s v="AWD"/>
    <x v="7"/>
    <n v="8"/>
    <s v="Korenbouten"/>
    <n v="32.142857142857146"/>
  </r>
  <r>
    <n v="24"/>
    <s v="AWD-Middenveldkanaal"/>
    <d v="2017-08-14T13:35:00"/>
    <n v="4"/>
    <x v="3"/>
    <s v="Enallagma cyathigerum"/>
    <n v="33"/>
    <s v="AWD"/>
    <x v="7"/>
    <n v="8"/>
    <s v="Waterjuffer"/>
    <n v="32.142857142857146"/>
  </r>
  <r>
    <n v="24"/>
    <s v="AWD-Middenveldkanaal"/>
    <d v="2017-09-19T12:10:00"/>
    <n v="4"/>
    <x v="3"/>
    <s v="Enallagma cyathigerum"/>
    <n v="1"/>
    <s v="AWD"/>
    <x v="7"/>
    <n v="9"/>
    <s v="Waterjuffer"/>
    <n v="37.285714285714285"/>
  </r>
  <r>
    <n v="24"/>
    <s v="AWD-Middenveldkanaal"/>
    <d v="2017-09-19T12:10:00"/>
    <n v="4"/>
    <x v="12"/>
    <s v="Sympetrum striolatum"/>
    <n v="2"/>
    <s v="AWD"/>
    <x v="7"/>
    <n v="9"/>
    <s v="Korenbouten"/>
    <n v="37.285714285714285"/>
  </r>
  <r>
    <n v="24"/>
    <s v="AWD-Middenveldkanaal"/>
    <d v="2018-05-08T12:05:00"/>
    <n v="4"/>
    <x v="10"/>
    <s v="Libellula quadrimaculata"/>
    <n v="1"/>
    <s v="AWD"/>
    <x v="10"/>
    <n v="5"/>
    <s v="Korenbouten"/>
    <n v="18.142857142857142"/>
  </r>
  <r>
    <n v="24"/>
    <s v="AWD-Middenveldkanaal"/>
    <d v="2018-05-29T11:10:00"/>
    <n v="4"/>
    <x v="5"/>
    <s v="Orthetrum cancellatum"/>
    <n v="9"/>
    <s v="AWD"/>
    <x v="10"/>
    <n v="5"/>
    <s v="Korenbouten"/>
    <n v="21.142857142857142"/>
  </r>
  <r>
    <n v="24"/>
    <s v="AWD-Middenveldkanaal"/>
    <d v="2018-05-29T11:10:00"/>
    <n v="4"/>
    <x v="9"/>
    <s v="Anax imperator"/>
    <n v="1"/>
    <s v="AWD"/>
    <x v="10"/>
    <n v="5"/>
    <s v="Glazenmakers"/>
    <n v="21.142857142857142"/>
  </r>
  <r>
    <n v="24"/>
    <s v="AWD-Middenveldkanaal"/>
    <d v="2018-05-29T11:10:00"/>
    <n v="4"/>
    <x v="10"/>
    <s v="Libellula quadrimaculata"/>
    <n v="7"/>
    <s v="AWD"/>
    <x v="10"/>
    <n v="5"/>
    <s v="Korenbouten"/>
    <n v="21.142857142857142"/>
  </r>
  <r>
    <n v="24"/>
    <s v="AWD-Middenveldkanaal"/>
    <d v="2018-05-29T11:10:00"/>
    <n v="4"/>
    <x v="3"/>
    <s v="Enallagma cyathigerum"/>
    <n v="4"/>
    <s v="AWD"/>
    <x v="10"/>
    <n v="5"/>
    <s v="Waterjuffer"/>
    <n v="21.142857142857142"/>
  </r>
  <r>
    <n v="24"/>
    <s v="AWD-Middenveldkanaal"/>
    <d v="2018-05-29T11:10:00"/>
    <n v="5"/>
    <x v="5"/>
    <s v="Orthetrum cancellatum"/>
    <n v="21"/>
    <s v="AWD"/>
    <x v="10"/>
    <n v="5"/>
    <s v="Korenbouten"/>
    <n v="21.142857142857142"/>
  </r>
  <r>
    <n v="24"/>
    <s v="AWD-Middenveldkanaal"/>
    <d v="2018-05-29T11:10:00"/>
    <n v="5"/>
    <x v="10"/>
    <s v="Libellula quadrimaculata"/>
    <n v="7"/>
    <s v="AWD"/>
    <x v="10"/>
    <n v="5"/>
    <s v="Korenbouten"/>
    <n v="21.142857142857142"/>
  </r>
  <r>
    <n v="24"/>
    <s v="AWD-Middenveldkanaal"/>
    <d v="2018-05-29T11:10:00"/>
    <n v="5"/>
    <x v="3"/>
    <s v="Enallagma cyathigerum"/>
    <n v="8"/>
    <s v="AWD"/>
    <x v="10"/>
    <n v="5"/>
    <s v="Waterjuffer"/>
    <n v="21.142857142857142"/>
  </r>
  <r>
    <n v="24"/>
    <s v="AWD-Middenveldkanaal"/>
    <d v="2018-05-29T11:10:00"/>
    <n v="6"/>
    <x v="5"/>
    <s v="Orthetrum cancellatum"/>
    <n v="21"/>
    <s v="AWD"/>
    <x v="10"/>
    <n v="5"/>
    <s v="Korenbouten"/>
    <n v="21.142857142857142"/>
  </r>
  <r>
    <n v="24"/>
    <s v="AWD-Middenveldkanaal"/>
    <d v="2018-05-29T11:10:00"/>
    <n v="6"/>
    <x v="1"/>
    <s v="Ischnura elegans"/>
    <n v="1"/>
    <s v="AWD"/>
    <x v="10"/>
    <n v="5"/>
    <s v="Waterjuffer"/>
    <n v="21.142857142857142"/>
  </r>
  <r>
    <n v="24"/>
    <s v="AWD-Middenveldkanaal"/>
    <d v="2018-05-29T11:10:00"/>
    <n v="6"/>
    <x v="10"/>
    <s v="Libellula quadrimaculata"/>
    <n v="11"/>
    <s v="AWD"/>
    <x v="10"/>
    <n v="5"/>
    <s v="Korenbouten"/>
    <n v="21.142857142857142"/>
  </r>
  <r>
    <n v="24"/>
    <s v="AWD-Middenveldkanaal"/>
    <d v="2018-05-29T11:10:00"/>
    <n v="6"/>
    <x v="3"/>
    <s v="Enallagma cyathigerum"/>
    <n v="12"/>
    <s v="AWD"/>
    <x v="10"/>
    <n v="5"/>
    <s v="Waterjuffer"/>
    <n v="21.142857142857142"/>
  </r>
  <r>
    <n v="24"/>
    <s v="AWD-Middenveldkanaal"/>
    <d v="2018-05-29T11:10:00"/>
    <n v="1"/>
    <x v="5"/>
    <s v="Orthetrum cancellatum"/>
    <n v="32"/>
    <s v="AWD"/>
    <x v="10"/>
    <n v="5"/>
    <s v="Korenbouten"/>
    <n v="21.142857142857142"/>
  </r>
  <r>
    <n v="24"/>
    <s v="AWD-Middenveldkanaal"/>
    <d v="2018-05-29T11:10:00"/>
    <n v="1"/>
    <x v="9"/>
    <s v="Anax imperator"/>
    <n v="1"/>
    <s v="AWD"/>
    <x v="10"/>
    <n v="5"/>
    <s v="Glazenmakers"/>
    <n v="21.142857142857142"/>
  </r>
  <r>
    <n v="24"/>
    <s v="AWD-Middenveldkanaal"/>
    <d v="2018-05-29T11:10:00"/>
    <n v="1"/>
    <x v="10"/>
    <s v="Libellula quadrimaculata"/>
    <n v="16"/>
    <s v="AWD"/>
    <x v="10"/>
    <n v="5"/>
    <s v="Korenbouten"/>
    <n v="21.142857142857142"/>
  </r>
  <r>
    <n v="24"/>
    <s v="AWD-Middenveldkanaal"/>
    <d v="2018-05-29T11:10:00"/>
    <n v="1"/>
    <x v="3"/>
    <s v="Enallagma cyathigerum"/>
    <n v="6"/>
    <s v="AWD"/>
    <x v="10"/>
    <n v="5"/>
    <s v="Waterjuffer"/>
    <n v="21.142857142857142"/>
  </r>
  <r>
    <n v="24"/>
    <s v="AWD-Middenveldkanaal"/>
    <d v="2018-06-06T12:00:00"/>
    <n v="4"/>
    <x v="5"/>
    <s v="Orthetrum cancellatum"/>
    <n v="3"/>
    <s v="AWD"/>
    <x v="10"/>
    <n v="6"/>
    <s v="Korenbouten"/>
    <n v="22.285714285714285"/>
  </r>
  <r>
    <n v="24"/>
    <s v="AWD-Middenveldkanaal"/>
    <d v="2018-06-06T12:00:00"/>
    <n v="4"/>
    <x v="10"/>
    <s v="Libellula quadrimaculata"/>
    <n v="1"/>
    <s v="AWD"/>
    <x v="10"/>
    <n v="6"/>
    <s v="Korenbouten"/>
    <n v="22.285714285714285"/>
  </r>
  <r>
    <n v="24"/>
    <s v="AWD-Middenveldkanaal"/>
    <d v="2018-06-06T12:00:00"/>
    <n v="4"/>
    <x v="3"/>
    <s v="Enallagma cyathigerum"/>
    <n v="8"/>
    <s v="AWD"/>
    <x v="10"/>
    <n v="6"/>
    <s v="Waterjuffer"/>
    <n v="22.285714285714285"/>
  </r>
  <r>
    <n v="24"/>
    <s v="AWD-Middenveldkanaal"/>
    <d v="2018-06-06T12:00:00"/>
    <n v="5"/>
    <x v="10"/>
    <s v="Libellula quadrimaculata"/>
    <n v="1"/>
    <s v="AWD"/>
    <x v="10"/>
    <n v="6"/>
    <s v="Korenbouten"/>
    <n v="22.285714285714285"/>
  </r>
  <r>
    <n v="24"/>
    <s v="AWD-Middenveldkanaal"/>
    <d v="2018-06-06T12:00:00"/>
    <n v="5"/>
    <x v="3"/>
    <s v="Enallagma cyathigerum"/>
    <n v="18"/>
    <s v="AWD"/>
    <x v="10"/>
    <n v="6"/>
    <s v="Waterjuffer"/>
    <n v="22.285714285714285"/>
  </r>
  <r>
    <n v="24"/>
    <s v="AWD-Middenveldkanaal"/>
    <d v="2018-06-06T12:00:00"/>
    <n v="6"/>
    <x v="5"/>
    <s v="Orthetrum cancellatum"/>
    <n v="6"/>
    <s v="AWD"/>
    <x v="10"/>
    <n v="6"/>
    <s v="Korenbouten"/>
    <n v="22.285714285714285"/>
  </r>
  <r>
    <n v="24"/>
    <s v="AWD-Middenveldkanaal"/>
    <d v="2018-06-06T12:00:00"/>
    <n v="6"/>
    <x v="9"/>
    <s v="Anax imperator"/>
    <n v="1"/>
    <s v="AWD"/>
    <x v="10"/>
    <n v="6"/>
    <s v="Glazenmakers"/>
    <n v="22.285714285714285"/>
  </r>
  <r>
    <n v="24"/>
    <s v="AWD-Middenveldkanaal"/>
    <d v="2018-06-06T12:00:00"/>
    <n v="6"/>
    <x v="1"/>
    <s v="Ischnura elegans"/>
    <n v="1"/>
    <s v="AWD"/>
    <x v="10"/>
    <n v="6"/>
    <s v="Waterjuffer"/>
    <n v="22.285714285714285"/>
  </r>
  <r>
    <n v="24"/>
    <s v="AWD-Middenveldkanaal"/>
    <d v="2018-06-06T12:00:00"/>
    <n v="6"/>
    <x v="10"/>
    <s v="Libellula quadrimaculata"/>
    <n v="3"/>
    <s v="AWD"/>
    <x v="10"/>
    <n v="6"/>
    <s v="Korenbouten"/>
    <n v="22.285714285714285"/>
  </r>
  <r>
    <n v="24"/>
    <s v="AWD-Middenveldkanaal"/>
    <d v="2018-06-06T12:00:00"/>
    <n v="6"/>
    <x v="3"/>
    <s v="Enallagma cyathigerum"/>
    <n v="15"/>
    <s v="AWD"/>
    <x v="10"/>
    <n v="6"/>
    <s v="Waterjuffer"/>
    <n v="22.285714285714285"/>
  </r>
  <r>
    <n v="24"/>
    <s v="AWD-Middenveldkanaal"/>
    <d v="2018-06-06T12:00:00"/>
    <n v="1"/>
    <x v="5"/>
    <s v="Orthetrum cancellatum"/>
    <n v="3"/>
    <s v="AWD"/>
    <x v="10"/>
    <n v="6"/>
    <s v="Korenbouten"/>
    <n v="22.285714285714285"/>
  </r>
  <r>
    <n v="24"/>
    <s v="AWD-Middenveldkanaal"/>
    <d v="2018-06-06T12:00:00"/>
    <n v="1"/>
    <x v="10"/>
    <s v="Libellula quadrimaculata"/>
    <n v="2"/>
    <s v="AWD"/>
    <x v="10"/>
    <n v="6"/>
    <s v="Korenbouten"/>
    <n v="22.285714285714285"/>
  </r>
  <r>
    <n v="24"/>
    <s v="AWD-Middenveldkanaal"/>
    <d v="2018-06-06T12:00:00"/>
    <n v="1"/>
    <x v="3"/>
    <s v="Enallagma cyathigerum"/>
    <n v="2"/>
    <s v="AWD"/>
    <x v="10"/>
    <n v="6"/>
    <s v="Waterjuffer"/>
    <n v="22.285714285714285"/>
  </r>
  <r>
    <n v="24"/>
    <s v="AWD-Middenveldkanaal"/>
    <d v="2018-06-06T12:00:00"/>
    <n v="4"/>
    <x v="1"/>
    <s v="Ischnura elegans"/>
    <n v="7"/>
    <s v="AWD"/>
    <x v="10"/>
    <n v="6"/>
    <s v="Waterjuffer"/>
    <n v="22.285714285714285"/>
  </r>
  <r>
    <n v="24"/>
    <s v="AWD-Middenveldkanaal"/>
    <d v="2018-06-13T11:30:00"/>
    <n v="6"/>
    <x v="5"/>
    <s v="Orthetrum cancellatum"/>
    <n v="1"/>
    <s v="AWD"/>
    <x v="10"/>
    <n v="6"/>
    <s v="Korenbouten"/>
    <n v="23.285714285714285"/>
  </r>
  <r>
    <n v="24"/>
    <s v="AWD-Middenveldkanaal"/>
    <d v="2018-06-13T11:30:00"/>
    <n v="6"/>
    <x v="3"/>
    <s v="Enallagma cyathigerum"/>
    <n v="1"/>
    <s v="AWD"/>
    <x v="10"/>
    <n v="6"/>
    <s v="Waterjuffer"/>
    <n v="23.285714285714285"/>
  </r>
  <r>
    <n v="24"/>
    <s v="AWD-Middenveldkanaal"/>
    <d v="2018-07-03T12:50:00"/>
    <n v="4"/>
    <x v="5"/>
    <s v="Orthetrum cancellatum"/>
    <n v="5"/>
    <s v="AWD"/>
    <x v="10"/>
    <n v="7"/>
    <s v="Korenbouten"/>
    <n v="26.142857142857142"/>
  </r>
  <r>
    <n v="24"/>
    <s v="AWD-Middenveldkanaal"/>
    <d v="2018-07-03T12:50:00"/>
    <n v="4"/>
    <x v="3"/>
    <s v="Enallagma cyathigerum"/>
    <n v="2"/>
    <s v="AWD"/>
    <x v="10"/>
    <n v="7"/>
    <s v="Waterjuffer"/>
    <n v="26.142857142857142"/>
  </r>
  <r>
    <n v="24"/>
    <s v="AWD-Middenveldkanaal"/>
    <d v="2018-07-03T12:50:00"/>
    <n v="5"/>
    <x v="5"/>
    <s v="Orthetrum cancellatum"/>
    <n v="6"/>
    <s v="AWD"/>
    <x v="10"/>
    <n v="7"/>
    <s v="Korenbouten"/>
    <n v="26.142857142857142"/>
  </r>
  <r>
    <n v="24"/>
    <s v="AWD-Middenveldkanaal"/>
    <d v="2018-07-03T12:50:00"/>
    <n v="5"/>
    <x v="3"/>
    <s v="Enallagma cyathigerum"/>
    <n v="12"/>
    <s v="AWD"/>
    <x v="10"/>
    <n v="7"/>
    <s v="Waterjuffer"/>
    <n v="26.142857142857142"/>
  </r>
  <r>
    <n v="24"/>
    <s v="AWD-Middenveldkanaal"/>
    <d v="2018-07-03T12:50:00"/>
    <n v="6"/>
    <x v="5"/>
    <s v="Orthetrum cancellatum"/>
    <n v="8"/>
    <s v="AWD"/>
    <x v="10"/>
    <n v="7"/>
    <s v="Korenbouten"/>
    <n v="26.142857142857142"/>
  </r>
  <r>
    <n v="24"/>
    <s v="AWD-Middenveldkanaal"/>
    <d v="2018-07-03T12:50:00"/>
    <n v="6"/>
    <x v="3"/>
    <s v="Enallagma cyathigerum"/>
    <n v="28"/>
    <s v="AWD"/>
    <x v="10"/>
    <n v="7"/>
    <s v="Waterjuffer"/>
    <n v="26.142857142857142"/>
  </r>
  <r>
    <n v="24"/>
    <s v="AWD-Middenveldkanaal"/>
    <d v="2018-07-03T12:50:00"/>
    <n v="1"/>
    <x v="5"/>
    <s v="Orthetrum cancellatum"/>
    <n v="3"/>
    <s v="AWD"/>
    <x v="10"/>
    <n v="7"/>
    <s v="Korenbouten"/>
    <n v="26.142857142857142"/>
  </r>
  <r>
    <n v="24"/>
    <s v="AWD-Middenveldkanaal"/>
    <d v="2018-07-03T12:50:00"/>
    <n v="1"/>
    <x v="3"/>
    <s v="Enallagma cyathigerum"/>
    <n v="10"/>
    <s v="AWD"/>
    <x v="10"/>
    <n v="7"/>
    <s v="Waterjuffer"/>
    <n v="26.142857142857142"/>
  </r>
  <r>
    <n v="24"/>
    <s v="AWD-Middenveldkanaal"/>
    <d v="2018-07-19T13:55:00"/>
    <n v="4"/>
    <x v="5"/>
    <s v="Orthetrum cancellatum"/>
    <n v="2"/>
    <s v="AWD"/>
    <x v="10"/>
    <n v="7"/>
    <s v="Korenbouten"/>
    <n v="28.428571428571427"/>
  </r>
  <r>
    <n v="24"/>
    <s v="AWD-Middenveldkanaal"/>
    <d v="2018-07-19T13:55:00"/>
    <n v="4"/>
    <x v="3"/>
    <s v="Enallagma cyathigerum"/>
    <n v="2"/>
    <s v="AWD"/>
    <x v="10"/>
    <n v="7"/>
    <s v="Waterjuffer"/>
    <n v="28.428571428571427"/>
  </r>
  <r>
    <n v="24"/>
    <s v="AWD-Middenveldkanaal"/>
    <d v="2018-07-19T13:55:00"/>
    <n v="5"/>
    <x v="5"/>
    <s v="Orthetrum cancellatum"/>
    <n v="1"/>
    <s v="AWD"/>
    <x v="10"/>
    <n v="7"/>
    <s v="Korenbouten"/>
    <n v="28.428571428571427"/>
  </r>
  <r>
    <n v="24"/>
    <s v="AWD-Middenveldkanaal"/>
    <d v="2018-07-19T13:55:00"/>
    <n v="5"/>
    <x v="3"/>
    <s v="Enallagma cyathigerum"/>
    <n v="1"/>
    <s v="AWD"/>
    <x v="10"/>
    <n v="7"/>
    <s v="Waterjuffer"/>
    <n v="28.428571428571427"/>
  </r>
  <r>
    <n v="24"/>
    <s v="AWD-Middenveldkanaal"/>
    <d v="2018-07-19T13:55:00"/>
    <n v="5"/>
    <x v="20"/>
    <s v="Anax parthenope"/>
    <n v="1"/>
    <s v="AWD"/>
    <x v="10"/>
    <n v="7"/>
    <s v="Glazenmakers"/>
    <n v="28.428571428571427"/>
  </r>
  <r>
    <n v="24"/>
    <s v="AWD-Middenveldkanaal"/>
    <d v="2018-07-19T13:55:00"/>
    <n v="6"/>
    <x v="5"/>
    <s v="Orthetrum cancellatum"/>
    <n v="4"/>
    <s v="AWD"/>
    <x v="10"/>
    <n v="7"/>
    <s v="Korenbouten"/>
    <n v="28.428571428571427"/>
  </r>
  <r>
    <n v="24"/>
    <s v="AWD-Middenveldkanaal"/>
    <d v="2018-07-19T13:55:00"/>
    <n v="6"/>
    <x v="9"/>
    <s v="Anax imperator"/>
    <n v="1"/>
    <s v="AWD"/>
    <x v="10"/>
    <n v="7"/>
    <s v="Glazenmakers"/>
    <n v="28.428571428571427"/>
  </r>
  <r>
    <n v="24"/>
    <s v="AWD-Middenveldkanaal"/>
    <d v="2018-07-19T13:55:00"/>
    <n v="6"/>
    <x v="3"/>
    <s v="Enallagma cyathigerum"/>
    <n v="36"/>
    <s v="AWD"/>
    <x v="10"/>
    <n v="7"/>
    <s v="Waterjuffer"/>
    <n v="28.428571428571427"/>
  </r>
  <r>
    <n v="24"/>
    <s v="AWD-Middenveldkanaal"/>
    <d v="2018-07-19T13:55:00"/>
    <n v="1"/>
    <x v="5"/>
    <s v="Orthetrum cancellatum"/>
    <n v="4"/>
    <s v="AWD"/>
    <x v="10"/>
    <n v="7"/>
    <s v="Korenbouten"/>
    <n v="28.428571428571427"/>
  </r>
  <r>
    <n v="24"/>
    <s v="AWD-Middenveldkanaal"/>
    <d v="2018-08-07T11:00:00"/>
    <n v="4"/>
    <x v="16"/>
    <s v="Sympetrum sanguineum"/>
    <n v="1"/>
    <s v="AWD"/>
    <x v="10"/>
    <n v="8"/>
    <s v="Korenbouten"/>
    <n v="31.142857142857142"/>
  </r>
  <r>
    <n v="24"/>
    <s v="AWD-Middenveldkanaal"/>
    <d v="2018-08-07T11:00:00"/>
    <n v="4"/>
    <x v="5"/>
    <s v="Orthetrum cancellatum"/>
    <n v="2"/>
    <s v="AWD"/>
    <x v="10"/>
    <n v="8"/>
    <s v="Korenbouten"/>
    <n v="31.142857142857142"/>
  </r>
  <r>
    <n v="24"/>
    <s v="AWD-Middenveldkanaal"/>
    <d v="2018-08-07T11:00:00"/>
    <n v="4"/>
    <x v="9"/>
    <s v="Anax imperator"/>
    <n v="2"/>
    <s v="AWD"/>
    <x v="10"/>
    <n v="8"/>
    <s v="Glazenmakers"/>
    <n v="31.142857142857142"/>
  </r>
  <r>
    <n v="24"/>
    <s v="AWD-Middenveldkanaal"/>
    <d v="2018-08-07T11:00:00"/>
    <n v="4"/>
    <x v="1"/>
    <s v="Ischnura elegans"/>
    <n v="1"/>
    <s v="AWD"/>
    <x v="10"/>
    <n v="8"/>
    <s v="Waterjuffer"/>
    <n v="31.142857142857142"/>
  </r>
  <r>
    <n v="24"/>
    <s v="AWD-Middenveldkanaal"/>
    <d v="2018-08-07T11:00:00"/>
    <n v="4"/>
    <x v="3"/>
    <s v="Enallagma cyathigerum"/>
    <n v="40"/>
    <s v="AWD"/>
    <x v="10"/>
    <n v="8"/>
    <s v="Waterjuffer"/>
    <n v="31.142857142857142"/>
  </r>
  <r>
    <n v="24"/>
    <s v="AWD-Middenveldkanaal"/>
    <d v="2018-08-07T11:00:00"/>
    <n v="5"/>
    <x v="16"/>
    <s v="Sympetrum sanguineum"/>
    <n v="4"/>
    <s v="AWD"/>
    <x v="10"/>
    <n v="8"/>
    <s v="Korenbouten"/>
    <n v="31.142857142857142"/>
  </r>
  <r>
    <n v="24"/>
    <s v="AWD-Middenveldkanaal"/>
    <d v="2018-08-07T11:00:00"/>
    <n v="5"/>
    <x v="5"/>
    <s v="Orthetrum cancellatum"/>
    <n v="1"/>
    <s v="AWD"/>
    <x v="10"/>
    <n v="8"/>
    <s v="Korenbouten"/>
    <n v="31.142857142857142"/>
  </r>
  <r>
    <n v="24"/>
    <s v="AWD-Middenveldkanaal"/>
    <d v="2018-08-07T11:00:00"/>
    <n v="5"/>
    <x v="9"/>
    <s v="Anax imperator"/>
    <n v="1"/>
    <s v="AWD"/>
    <x v="10"/>
    <n v="8"/>
    <s v="Glazenmakers"/>
    <n v="31.142857142857142"/>
  </r>
  <r>
    <n v="24"/>
    <s v="AWD-Middenveldkanaal"/>
    <d v="2018-08-07T11:00:00"/>
    <n v="5"/>
    <x v="1"/>
    <s v="Ischnura elegans"/>
    <n v="2"/>
    <s v="AWD"/>
    <x v="10"/>
    <n v="8"/>
    <s v="Waterjuffer"/>
    <n v="31.142857142857142"/>
  </r>
  <r>
    <n v="24"/>
    <s v="AWD-Middenveldkanaal"/>
    <d v="2018-08-07T11:00:00"/>
    <n v="5"/>
    <x v="3"/>
    <s v="Enallagma cyathigerum"/>
    <n v="46"/>
    <s v="AWD"/>
    <x v="10"/>
    <n v="8"/>
    <s v="Waterjuffer"/>
    <n v="31.142857142857142"/>
  </r>
  <r>
    <n v="24"/>
    <s v="AWD-Middenveldkanaal"/>
    <d v="2018-08-07T11:00:00"/>
    <n v="6"/>
    <x v="16"/>
    <s v="Sympetrum sanguineum"/>
    <n v="3"/>
    <s v="AWD"/>
    <x v="10"/>
    <n v="8"/>
    <s v="Korenbouten"/>
    <n v="31.142857142857142"/>
  </r>
  <r>
    <n v="24"/>
    <s v="AWD-Middenveldkanaal"/>
    <d v="2018-08-07T11:00:00"/>
    <n v="6"/>
    <x v="5"/>
    <s v="Orthetrum cancellatum"/>
    <n v="1"/>
    <s v="AWD"/>
    <x v="10"/>
    <n v="8"/>
    <s v="Korenbouten"/>
    <n v="31.142857142857142"/>
  </r>
  <r>
    <n v="24"/>
    <s v="AWD-Middenveldkanaal"/>
    <d v="2018-08-07T11:00:00"/>
    <n v="6"/>
    <x v="1"/>
    <s v="Ischnura elegans"/>
    <n v="7"/>
    <s v="AWD"/>
    <x v="10"/>
    <n v="8"/>
    <s v="Waterjuffer"/>
    <n v="31.142857142857142"/>
  </r>
  <r>
    <n v="24"/>
    <s v="AWD-Middenveldkanaal"/>
    <d v="2018-08-07T11:00:00"/>
    <n v="6"/>
    <x v="17"/>
    <s v="Sympetrum vulgatum"/>
    <n v="1"/>
    <s v="AWD"/>
    <x v="10"/>
    <n v="8"/>
    <s v="Korenbouten"/>
    <n v="31.142857142857142"/>
  </r>
  <r>
    <n v="24"/>
    <s v="AWD-Middenveldkanaal"/>
    <d v="2018-08-07T11:00:00"/>
    <n v="6"/>
    <x v="3"/>
    <s v="Enallagma cyathigerum"/>
    <n v="180"/>
    <s v="AWD"/>
    <x v="10"/>
    <n v="8"/>
    <s v="Waterjuffer"/>
    <n v="31.142857142857142"/>
  </r>
  <r>
    <n v="24"/>
    <s v="AWD-Middenveldkanaal"/>
    <d v="2018-08-07T11:00:00"/>
    <n v="1"/>
    <x v="16"/>
    <s v="Sympetrum sanguineum"/>
    <n v="1"/>
    <s v="AWD"/>
    <x v="10"/>
    <n v="8"/>
    <s v="Korenbouten"/>
    <n v="31.142857142857142"/>
  </r>
  <r>
    <n v="24"/>
    <s v="AWD-Middenveldkanaal"/>
    <d v="2018-08-07T11:00:00"/>
    <n v="1"/>
    <x v="5"/>
    <s v="Orthetrum cancellatum"/>
    <n v="2"/>
    <s v="AWD"/>
    <x v="10"/>
    <n v="8"/>
    <s v="Korenbouten"/>
    <n v="31.142857142857142"/>
  </r>
  <r>
    <n v="24"/>
    <s v="AWD-Middenveldkanaal"/>
    <d v="2018-08-07T11:00:00"/>
    <n v="1"/>
    <x v="3"/>
    <s v="Enallagma cyathigerum"/>
    <n v="41"/>
    <s v="AWD"/>
    <x v="10"/>
    <n v="8"/>
    <s v="Waterjuffer"/>
    <n v="31.142857142857142"/>
  </r>
  <r>
    <n v="24"/>
    <s v="AWD-Middenveldkanaal"/>
    <d v="2018-08-22T12:00:00"/>
    <n v="4"/>
    <x v="17"/>
    <s v="Sympetrum vulgatum"/>
    <n v="1"/>
    <s v="AWD"/>
    <x v="10"/>
    <n v="8"/>
    <s v="Korenbouten"/>
    <n v="33.285714285714285"/>
  </r>
  <r>
    <n v="24"/>
    <s v="AWD-Middenveldkanaal"/>
    <d v="2018-08-22T12:00:00"/>
    <n v="5"/>
    <x v="3"/>
    <s v="Enallagma cyathigerum"/>
    <n v="14"/>
    <s v="AWD"/>
    <x v="10"/>
    <n v="8"/>
    <s v="Waterjuffer"/>
    <n v="33.285714285714285"/>
  </r>
  <r>
    <n v="24"/>
    <s v="AWD-Middenveldkanaal"/>
    <d v="2018-08-22T12:00:00"/>
    <n v="6"/>
    <x v="1"/>
    <s v="Ischnura elegans"/>
    <n v="2"/>
    <s v="AWD"/>
    <x v="10"/>
    <n v="8"/>
    <s v="Waterjuffer"/>
    <n v="33.285714285714285"/>
  </r>
  <r>
    <n v="24"/>
    <s v="AWD-Middenveldkanaal"/>
    <d v="2018-09-19T12:30:00"/>
    <n v="4"/>
    <x v="12"/>
    <s v="Sympetrum striolatum"/>
    <n v="4"/>
    <s v="AWD"/>
    <x v="10"/>
    <n v="9"/>
    <s v="Korenbouten"/>
    <n v="37.285714285714285"/>
  </r>
  <r>
    <n v="24"/>
    <s v="AWD-Middenveldkanaal"/>
    <d v="2018-09-19T12:30:00"/>
    <n v="4"/>
    <x v="17"/>
    <s v="Sympetrum vulgatum"/>
    <n v="2"/>
    <s v="AWD"/>
    <x v="10"/>
    <n v="9"/>
    <s v="Korenbouten"/>
    <n v="37.285714285714285"/>
  </r>
  <r>
    <n v="24"/>
    <s v="AWD-Middenveldkanaal"/>
    <d v="2019-05-22T13:35:00"/>
    <n v="4"/>
    <x v="10"/>
    <s v="Libellula quadrimaculata"/>
    <n v="1"/>
    <s v="AWD"/>
    <x v="8"/>
    <n v="5"/>
    <s v="Korenbouten"/>
    <n v="20.142857142857142"/>
  </r>
  <r>
    <n v="24"/>
    <s v="AWD-Middenveldkanaal"/>
    <d v="2019-05-22T13:35:00"/>
    <n v="4"/>
    <x v="3"/>
    <s v="Enallagma cyathigerum"/>
    <n v="1"/>
    <s v="AWD"/>
    <x v="8"/>
    <n v="5"/>
    <s v="Waterjuffer"/>
    <n v="20.142857142857142"/>
  </r>
  <r>
    <n v="24"/>
    <s v="AWD-Middenveldkanaal"/>
    <d v="2019-06-04T12:15:00"/>
    <n v="4"/>
    <x v="10"/>
    <s v="Libellula quadrimaculata"/>
    <n v="5"/>
    <s v="AWD"/>
    <x v="8"/>
    <n v="6"/>
    <s v="Korenbouten"/>
    <n v="22"/>
  </r>
  <r>
    <n v="24"/>
    <s v="AWD-Middenveldkanaal"/>
    <d v="2019-06-04T12:15:00"/>
    <n v="4"/>
    <x v="3"/>
    <s v="Enallagma cyathigerum"/>
    <n v="16"/>
    <s v="AWD"/>
    <x v="8"/>
    <n v="6"/>
    <s v="Waterjuffer"/>
    <n v="22"/>
  </r>
  <r>
    <n v="24"/>
    <s v="AWD-Middenveldkanaal"/>
    <d v="2019-06-04T12:15:00"/>
    <n v="5"/>
    <x v="5"/>
    <s v="Orthetrum cancellatum"/>
    <n v="1"/>
    <s v="AWD"/>
    <x v="8"/>
    <n v="6"/>
    <s v="Korenbouten"/>
    <n v="22"/>
  </r>
  <r>
    <n v="24"/>
    <s v="AWD-Middenveldkanaal"/>
    <d v="2019-06-04T12:15:00"/>
    <n v="5"/>
    <x v="10"/>
    <s v="Libellula quadrimaculata"/>
    <n v="2"/>
    <s v="AWD"/>
    <x v="8"/>
    <n v="6"/>
    <s v="Korenbouten"/>
    <n v="22"/>
  </r>
  <r>
    <n v="24"/>
    <s v="AWD-Middenveldkanaal"/>
    <d v="2019-06-04T12:15:00"/>
    <n v="5"/>
    <x v="3"/>
    <s v="Enallagma cyathigerum"/>
    <n v="2"/>
    <s v="AWD"/>
    <x v="8"/>
    <n v="6"/>
    <s v="Waterjuffer"/>
    <n v="22"/>
  </r>
  <r>
    <n v="24"/>
    <s v="AWD-Middenveldkanaal"/>
    <d v="2019-06-04T12:15:00"/>
    <n v="5"/>
    <x v="20"/>
    <s v="Anax parthenope"/>
    <n v="2"/>
    <s v="AWD"/>
    <x v="8"/>
    <n v="6"/>
    <s v="Glazenmakers"/>
    <n v="22"/>
  </r>
  <r>
    <n v="24"/>
    <s v="AWD-Middenveldkanaal"/>
    <d v="2019-06-04T12:15:00"/>
    <n v="6"/>
    <x v="5"/>
    <s v="Orthetrum cancellatum"/>
    <n v="3"/>
    <s v="AWD"/>
    <x v="8"/>
    <n v="6"/>
    <s v="Korenbouten"/>
    <n v="22"/>
  </r>
  <r>
    <n v="24"/>
    <s v="AWD-Middenveldkanaal"/>
    <d v="2019-06-04T12:15:00"/>
    <n v="6"/>
    <x v="1"/>
    <s v="Ischnura elegans"/>
    <n v="2"/>
    <s v="AWD"/>
    <x v="8"/>
    <n v="6"/>
    <s v="Waterjuffer"/>
    <n v="22"/>
  </r>
  <r>
    <n v="24"/>
    <s v="AWD-Middenveldkanaal"/>
    <d v="2019-06-04T12:15:00"/>
    <n v="6"/>
    <x v="10"/>
    <s v="Libellula quadrimaculata"/>
    <n v="4"/>
    <s v="AWD"/>
    <x v="8"/>
    <n v="6"/>
    <s v="Korenbouten"/>
    <n v="22"/>
  </r>
  <r>
    <n v="24"/>
    <s v="AWD-Middenveldkanaal"/>
    <d v="2019-06-04T12:15:00"/>
    <n v="1"/>
    <x v="10"/>
    <s v="Libellula quadrimaculata"/>
    <n v="5"/>
    <s v="AWD"/>
    <x v="8"/>
    <n v="6"/>
    <s v="Korenbouten"/>
    <n v="22"/>
  </r>
  <r>
    <n v="24"/>
    <s v="AWD-Middenveldkanaal"/>
    <d v="2019-06-04T12:15:00"/>
    <n v="1"/>
    <x v="3"/>
    <s v="Enallagma cyathigerum"/>
    <n v="7"/>
    <s v="AWD"/>
    <x v="8"/>
    <n v="6"/>
    <s v="Waterjuffer"/>
    <n v="22"/>
  </r>
  <r>
    <n v="24"/>
    <s v="AWD-Middenveldkanaal"/>
    <d v="2019-06-04T12:15:00"/>
    <n v="4"/>
    <x v="5"/>
    <s v="Orthetrum cancellatum"/>
    <n v="2"/>
    <s v="AWD"/>
    <x v="8"/>
    <n v="6"/>
    <s v="Korenbouten"/>
    <n v="22"/>
  </r>
  <r>
    <n v="24"/>
    <s v="AWD-Middenveldkanaal"/>
    <d v="2019-06-18T11:45:00"/>
    <n v="4"/>
    <x v="5"/>
    <s v="Orthetrum cancellatum"/>
    <n v="2"/>
    <s v="AWD"/>
    <x v="8"/>
    <n v="6"/>
    <s v="Korenbouten"/>
    <n v="24"/>
  </r>
  <r>
    <n v="24"/>
    <s v="AWD-Middenveldkanaal"/>
    <d v="2019-06-18T11:45:00"/>
    <n v="4"/>
    <x v="1"/>
    <s v="Ischnura elegans"/>
    <n v="2"/>
    <s v="AWD"/>
    <x v="8"/>
    <n v="6"/>
    <s v="Waterjuffer"/>
    <n v="24"/>
  </r>
  <r>
    <n v="24"/>
    <s v="AWD-Middenveldkanaal"/>
    <d v="2019-06-18T11:45:00"/>
    <n v="4"/>
    <x v="10"/>
    <s v="Libellula quadrimaculata"/>
    <n v="3"/>
    <s v="AWD"/>
    <x v="8"/>
    <n v="6"/>
    <s v="Korenbouten"/>
    <n v="24"/>
  </r>
  <r>
    <n v="24"/>
    <s v="AWD-Middenveldkanaal"/>
    <d v="2019-06-18T11:45:00"/>
    <n v="4"/>
    <x v="3"/>
    <s v="Enallagma cyathigerum"/>
    <n v="29"/>
    <s v="AWD"/>
    <x v="8"/>
    <n v="6"/>
    <s v="Waterjuffer"/>
    <n v="24"/>
  </r>
  <r>
    <n v="24"/>
    <s v="AWD-Middenveldkanaal"/>
    <d v="2019-06-18T11:45:00"/>
    <n v="5"/>
    <x v="5"/>
    <s v="Orthetrum cancellatum"/>
    <n v="4"/>
    <s v="AWD"/>
    <x v="8"/>
    <n v="6"/>
    <s v="Korenbouten"/>
    <n v="24"/>
  </r>
  <r>
    <n v="24"/>
    <s v="AWD-Middenveldkanaal"/>
    <d v="2019-06-18T11:45:00"/>
    <n v="5"/>
    <x v="1"/>
    <s v="Ischnura elegans"/>
    <n v="2"/>
    <s v="AWD"/>
    <x v="8"/>
    <n v="6"/>
    <s v="Waterjuffer"/>
    <n v="24"/>
  </r>
  <r>
    <n v="24"/>
    <s v="AWD-Middenveldkanaal"/>
    <d v="2019-06-18T11:45:00"/>
    <n v="5"/>
    <x v="10"/>
    <s v="Libellula quadrimaculata"/>
    <n v="2"/>
    <s v="AWD"/>
    <x v="8"/>
    <n v="6"/>
    <s v="Korenbouten"/>
    <n v="24"/>
  </r>
  <r>
    <n v="24"/>
    <s v="AWD-Middenveldkanaal"/>
    <d v="2019-06-18T11:45:00"/>
    <n v="5"/>
    <x v="3"/>
    <s v="Enallagma cyathigerum"/>
    <n v="3"/>
    <s v="AWD"/>
    <x v="8"/>
    <n v="6"/>
    <s v="Waterjuffer"/>
    <n v="24"/>
  </r>
  <r>
    <n v="24"/>
    <s v="AWD-Middenveldkanaal"/>
    <d v="2019-06-18T11:45:00"/>
    <n v="6"/>
    <x v="5"/>
    <s v="Orthetrum cancellatum"/>
    <n v="3"/>
    <s v="AWD"/>
    <x v="8"/>
    <n v="6"/>
    <s v="Korenbouten"/>
    <n v="24"/>
  </r>
  <r>
    <n v="24"/>
    <s v="AWD-Middenveldkanaal"/>
    <d v="2019-06-18T11:45:00"/>
    <n v="6"/>
    <x v="1"/>
    <s v="Ischnura elegans"/>
    <n v="1"/>
    <s v="AWD"/>
    <x v="8"/>
    <n v="6"/>
    <s v="Waterjuffer"/>
    <n v="24"/>
  </r>
  <r>
    <n v="24"/>
    <s v="AWD-Middenveldkanaal"/>
    <d v="2019-06-18T11:45:00"/>
    <n v="6"/>
    <x v="10"/>
    <s v="Libellula quadrimaculata"/>
    <n v="2"/>
    <s v="AWD"/>
    <x v="8"/>
    <n v="6"/>
    <s v="Korenbouten"/>
    <n v="24"/>
  </r>
  <r>
    <n v="24"/>
    <s v="AWD-Middenveldkanaal"/>
    <d v="2019-06-18T11:45:00"/>
    <n v="1"/>
    <x v="5"/>
    <s v="Orthetrum cancellatum"/>
    <n v="6"/>
    <s v="AWD"/>
    <x v="8"/>
    <n v="6"/>
    <s v="Korenbouten"/>
    <n v="24"/>
  </r>
  <r>
    <n v="24"/>
    <s v="AWD-Middenveldkanaal"/>
    <d v="2019-06-18T11:45:00"/>
    <n v="1"/>
    <x v="10"/>
    <s v="Libellula quadrimaculata"/>
    <n v="6"/>
    <s v="AWD"/>
    <x v="8"/>
    <n v="6"/>
    <s v="Korenbouten"/>
    <n v="24"/>
  </r>
  <r>
    <n v="24"/>
    <s v="AWD-Middenveldkanaal"/>
    <d v="2019-06-18T11:45:00"/>
    <n v="1"/>
    <x v="3"/>
    <s v="Enallagma cyathigerum"/>
    <n v="2"/>
    <s v="AWD"/>
    <x v="8"/>
    <n v="6"/>
    <s v="Waterjuffer"/>
    <n v="24"/>
  </r>
  <r>
    <n v="24"/>
    <s v="AWD-Middenveldkanaal"/>
    <d v="2019-07-05T11:55:00"/>
    <n v="4"/>
    <x v="5"/>
    <s v="Orthetrum cancellatum"/>
    <n v="2"/>
    <s v="AWD"/>
    <x v="8"/>
    <n v="7"/>
    <s v="Korenbouten"/>
    <n v="26.428571428571427"/>
  </r>
  <r>
    <n v="24"/>
    <s v="AWD-Middenveldkanaal"/>
    <d v="2019-07-05T11:55:00"/>
    <n v="4"/>
    <x v="1"/>
    <s v="Ischnura elegans"/>
    <n v="1"/>
    <s v="AWD"/>
    <x v="8"/>
    <n v="7"/>
    <s v="Waterjuffer"/>
    <n v="26.428571428571427"/>
  </r>
  <r>
    <n v="24"/>
    <s v="AWD-Middenveldkanaal"/>
    <d v="2019-07-05T11:55:00"/>
    <n v="4"/>
    <x v="3"/>
    <s v="Enallagma cyathigerum"/>
    <n v="5"/>
    <s v="AWD"/>
    <x v="8"/>
    <n v="7"/>
    <s v="Waterjuffer"/>
    <n v="26.428571428571427"/>
  </r>
  <r>
    <n v="24"/>
    <s v="AWD-Middenveldkanaal"/>
    <d v="2019-07-05T11:55:00"/>
    <n v="4"/>
    <x v="20"/>
    <s v="Anax parthenope"/>
    <n v="2"/>
    <s v="AWD"/>
    <x v="8"/>
    <n v="7"/>
    <s v="Glazenmakers"/>
    <n v="26.428571428571427"/>
  </r>
  <r>
    <n v="24"/>
    <s v="AWD-Middenveldkanaal"/>
    <d v="2019-07-05T11:55:00"/>
    <n v="5"/>
    <x v="5"/>
    <s v="Orthetrum cancellatum"/>
    <n v="3"/>
    <s v="AWD"/>
    <x v="8"/>
    <n v="7"/>
    <s v="Korenbouten"/>
    <n v="26.428571428571427"/>
  </r>
  <r>
    <n v="24"/>
    <s v="AWD-Middenveldkanaal"/>
    <d v="2019-07-05T11:55:00"/>
    <n v="5"/>
    <x v="1"/>
    <s v="Ischnura elegans"/>
    <n v="2"/>
    <s v="AWD"/>
    <x v="8"/>
    <n v="7"/>
    <s v="Waterjuffer"/>
    <n v="26.428571428571427"/>
  </r>
  <r>
    <n v="24"/>
    <s v="AWD-Middenveldkanaal"/>
    <d v="2019-07-05T11:55:00"/>
    <n v="5"/>
    <x v="3"/>
    <s v="Enallagma cyathigerum"/>
    <n v="15"/>
    <s v="AWD"/>
    <x v="8"/>
    <n v="7"/>
    <s v="Waterjuffer"/>
    <n v="26.428571428571427"/>
  </r>
  <r>
    <n v="24"/>
    <s v="AWD-Middenveldkanaal"/>
    <d v="2019-07-05T11:55:00"/>
    <n v="6"/>
    <x v="5"/>
    <s v="Orthetrum cancellatum"/>
    <n v="7"/>
    <s v="AWD"/>
    <x v="8"/>
    <n v="7"/>
    <s v="Korenbouten"/>
    <n v="26.428571428571427"/>
  </r>
  <r>
    <n v="24"/>
    <s v="AWD-Middenveldkanaal"/>
    <d v="2019-07-05T11:55:00"/>
    <n v="6"/>
    <x v="9"/>
    <s v="Anax imperator"/>
    <n v="1"/>
    <s v="AWD"/>
    <x v="8"/>
    <n v="7"/>
    <s v="Glazenmakers"/>
    <n v="26.428571428571427"/>
  </r>
  <r>
    <n v="24"/>
    <s v="AWD-Middenveldkanaal"/>
    <d v="2019-07-05T11:55:00"/>
    <n v="6"/>
    <x v="1"/>
    <s v="Ischnura elegans"/>
    <n v="1"/>
    <s v="AWD"/>
    <x v="8"/>
    <n v="7"/>
    <s v="Waterjuffer"/>
    <n v="26.428571428571427"/>
  </r>
  <r>
    <n v="24"/>
    <s v="AWD-Middenveldkanaal"/>
    <d v="2019-07-05T11:55:00"/>
    <n v="6"/>
    <x v="3"/>
    <s v="Enallagma cyathigerum"/>
    <n v="17"/>
    <s v="AWD"/>
    <x v="8"/>
    <n v="7"/>
    <s v="Waterjuffer"/>
    <n v="26.428571428571427"/>
  </r>
  <r>
    <n v="24"/>
    <s v="AWD-Middenveldkanaal"/>
    <d v="2019-07-05T11:55:00"/>
    <n v="1"/>
    <x v="5"/>
    <s v="Orthetrum cancellatum"/>
    <n v="5"/>
    <s v="AWD"/>
    <x v="8"/>
    <n v="7"/>
    <s v="Korenbouten"/>
    <n v="26.428571428571427"/>
  </r>
  <r>
    <n v="24"/>
    <s v="AWD-Middenveldkanaal"/>
    <d v="2019-07-05T11:55:00"/>
    <n v="1"/>
    <x v="3"/>
    <s v="Enallagma cyathigerum"/>
    <n v="5"/>
    <s v="AWD"/>
    <x v="8"/>
    <n v="7"/>
    <s v="Waterjuffer"/>
    <n v="26.428571428571427"/>
  </r>
  <r>
    <n v="24"/>
    <s v="AWD-Middenveldkanaal"/>
    <d v="2019-07-17T11:55:00"/>
    <n v="4"/>
    <x v="3"/>
    <s v="Enallagma cyathigerum"/>
    <n v="10"/>
    <s v="AWD"/>
    <x v="8"/>
    <n v="7"/>
    <s v="Waterjuffer"/>
    <n v="28.142857142857142"/>
  </r>
  <r>
    <n v="24"/>
    <s v="AWD-Middenveldkanaal"/>
    <d v="2019-07-17T11:55:00"/>
    <n v="5"/>
    <x v="5"/>
    <s v="Orthetrum cancellatum"/>
    <n v="1"/>
    <s v="AWD"/>
    <x v="8"/>
    <n v="7"/>
    <s v="Korenbouten"/>
    <n v="28.142857142857142"/>
  </r>
  <r>
    <n v="24"/>
    <s v="AWD-Middenveldkanaal"/>
    <d v="2019-07-17T11:55:00"/>
    <n v="5"/>
    <x v="9"/>
    <s v="Anax imperator"/>
    <n v="2"/>
    <s v="AWD"/>
    <x v="8"/>
    <n v="7"/>
    <s v="Glazenmakers"/>
    <n v="28.142857142857142"/>
  </r>
  <r>
    <n v="24"/>
    <s v="AWD-Middenveldkanaal"/>
    <d v="2019-07-17T11:55:00"/>
    <n v="5"/>
    <x v="1"/>
    <s v="Ischnura elegans"/>
    <n v="1"/>
    <s v="AWD"/>
    <x v="8"/>
    <n v="7"/>
    <s v="Waterjuffer"/>
    <n v="28.142857142857142"/>
  </r>
  <r>
    <n v="24"/>
    <s v="AWD-Middenveldkanaal"/>
    <d v="2019-07-17T11:55:00"/>
    <n v="5"/>
    <x v="3"/>
    <s v="Enallagma cyathigerum"/>
    <n v="48"/>
    <s v="AWD"/>
    <x v="8"/>
    <n v="7"/>
    <s v="Waterjuffer"/>
    <n v="28.142857142857142"/>
  </r>
  <r>
    <n v="24"/>
    <s v="AWD-Middenveldkanaal"/>
    <d v="2019-07-17T11:55:00"/>
    <n v="6"/>
    <x v="12"/>
    <s v="Sympetrum striolatum"/>
    <n v="1"/>
    <s v="AWD"/>
    <x v="8"/>
    <n v="7"/>
    <s v="Korenbouten"/>
    <n v="28.142857142857142"/>
  </r>
  <r>
    <n v="24"/>
    <s v="AWD-Middenveldkanaal"/>
    <d v="2019-07-17T11:55:00"/>
    <n v="6"/>
    <x v="5"/>
    <s v="Orthetrum cancellatum"/>
    <n v="7"/>
    <s v="AWD"/>
    <x v="8"/>
    <n v="7"/>
    <s v="Korenbouten"/>
    <n v="28.142857142857142"/>
  </r>
  <r>
    <n v="24"/>
    <s v="AWD-Middenveldkanaal"/>
    <d v="2019-07-17T11:55:00"/>
    <n v="6"/>
    <x v="9"/>
    <s v="Anax imperator"/>
    <n v="3"/>
    <s v="AWD"/>
    <x v="8"/>
    <n v="7"/>
    <s v="Glazenmakers"/>
    <n v="28.142857142857142"/>
  </r>
  <r>
    <n v="24"/>
    <s v="AWD-Middenveldkanaal"/>
    <d v="2019-07-17T11:55:00"/>
    <n v="6"/>
    <x v="3"/>
    <s v="Enallagma cyathigerum"/>
    <n v="65"/>
    <s v="AWD"/>
    <x v="8"/>
    <n v="7"/>
    <s v="Waterjuffer"/>
    <n v="28.142857142857142"/>
  </r>
  <r>
    <n v="24"/>
    <s v="AWD-Middenveldkanaal"/>
    <d v="2019-07-17T11:55:00"/>
    <n v="1"/>
    <x v="3"/>
    <s v="Enallagma cyathigerum"/>
    <n v="8"/>
    <s v="AWD"/>
    <x v="8"/>
    <n v="7"/>
    <s v="Waterjuffer"/>
    <n v="28.142857142857142"/>
  </r>
  <r>
    <n v="24"/>
    <s v="AWD-Middenveldkanaal"/>
    <d v="2019-07-17T11:55:00"/>
    <n v="4"/>
    <x v="5"/>
    <s v="Orthetrum cancellatum"/>
    <n v="2"/>
    <s v="AWD"/>
    <x v="8"/>
    <n v="7"/>
    <s v="Korenbouten"/>
    <n v="28.142857142857142"/>
  </r>
  <r>
    <n v="24"/>
    <s v="AWD-Middenveldkanaal"/>
    <d v="2019-07-17T11:55:00"/>
    <n v="4"/>
    <x v="1"/>
    <s v="Ischnura elegans"/>
    <n v="4"/>
    <s v="AWD"/>
    <x v="8"/>
    <n v="7"/>
    <s v="Waterjuffer"/>
    <n v="28.142857142857142"/>
  </r>
  <r>
    <n v="24"/>
    <s v="AWD-Middenveldkanaal"/>
    <d v="2019-08-13T13:50:00"/>
    <n v="4"/>
    <x v="12"/>
    <s v="Sympetrum striolatum"/>
    <n v="7"/>
    <s v="AWD"/>
    <x v="8"/>
    <n v="8"/>
    <s v="Korenbouten"/>
    <n v="32"/>
  </r>
  <r>
    <n v="24"/>
    <s v="AWD-Middenveldkanaal"/>
    <d v="2019-08-13T13:50:00"/>
    <n v="4"/>
    <x v="3"/>
    <s v="Enallagma cyathigerum"/>
    <n v="4"/>
    <s v="AWD"/>
    <x v="8"/>
    <n v="8"/>
    <s v="Waterjuffer"/>
    <n v="32"/>
  </r>
  <r>
    <n v="24"/>
    <s v="AWD-Middenveldkanaal"/>
    <d v="2019-08-13T13:50:00"/>
    <n v="5"/>
    <x v="3"/>
    <s v="Enallagma cyathigerum"/>
    <n v="3"/>
    <s v="AWD"/>
    <x v="8"/>
    <n v="8"/>
    <s v="Waterjuffer"/>
    <n v="32"/>
  </r>
  <r>
    <n v="24"/>
    <s v="AWD-Middenveldkanaal"/>
    <d v="2019-08-13T13:50:00"/>
    <n v="6"/>
    <x v="3"/>
    <s v="Enallagma cyathigerum"/>
    <n v="2"/>
    <s v="AWD"/>
    <x v="8"/>
    <n v="8"/>
    <s v="Waterjuffer"/>
    <n v="32"/>
  </r>
  <r>
    <n v="24"/>
    <s v="AWD-Middenveldkanaal"/>
    <d v="2019-08-13T13:50:00"/>
    <n v="1"/>
    <x v="12"/>
    <s v="Sympetrum striolatum"/>
    <n v="4"/>
    <s v="AWD"/>
    <x v="8"/>
    <n v="8"/>
    <s v="Korenbouten"/>
    <n v="32"/>
  </r>
  <r>
    <n v="24"/>
    <s v="AWD-Middenveldkanaal"/>
    <d v="2019-08-13T13:50:00"/>
    <n v="1"/>
    <x v="3"/>
    <s v="Enallagma cyathigerum"/>
    <n v="4"/>
    <s v="AWD"/>
    <x v="8"/>
    <n v="8"/>
    <s v="Waterjuffer"/>
    <n v="32"/>
  </r>
  <r>
    <n v="24"/>
    <s v="AWD-Middenveldkanaal"/>
    <d v="2020-05-19T11:40:00"/>
    <n v="6"/>
    <x v="1"/>
    <s v="Ischnura elegans"/>
    <n v="1"/>
    <s v="AWD"/>
    <x v="9"/>
    <n v="5"/>
    <s v="Waterjuffer"/>
    <n v="19.857142857142858"/>
  </r>
  <r>
    <n v="24"/>
    <s v="AWD-Middenveldkanaal"/>
    <d v="2020-05-19T11:40:00"/>
    <n v="6"/>
    <x v="10"/>
    <s v="Libellula quadrimaculata"/>
    <n v="3"/>
    <s v="AWD"/>
    <x v="9"/>
    <n v="5"/>
    <s v="Korenbouten"/>
    <n v="19.857142857142858"/>
  </r>
  <r>
    <n v="24"/>
    <s v="AWD-Middenveldkanaal"/>
    <d v="2020-05-19T11:40:00"/>
    <n v="6"/>
    <x v="3"/>
    <s v="Enallagma cyathigerum"/>
    <n v="1"/>
    <s v="AWD"/>
    <x v="9"/>
    <n v="5"/>
    <s v="Waterjuffer"/>
    <n v="19.857142857142858"/>
  </r>
  <r>
    <n v="24"/>
    <s v="AWD-Middenveldkanaal"/>
    <d v="2020-05-19T11:40:00"/>
    <n v="4"/>
    <x v="10"/>
    <s v="Libellula quadrimaculata"/>
    <n v="2"/>
    <s v="AWD"/>
    <x v="9"/>
    <n v="5"/>
    <s v="Korenbouten"/>
    <n v="19.857142857142858"/>
  </r>
  <r>
    <n v="24"/>
    <s v="AWD-Middenveldkanaal"/>
    <d v="2020-05-31T11:45:00"/>
    <n v="4"/>
    <x v="5"/>
    <s v="Orthetrum cancellatum"/>
    <n v="3"/>
    <s v="AWD"/>
    <x v="9"/>
    <n v="5"/>
    <s v="Korenbouten"/>
    <n v="21.571428571428573"/>
  </r>
  <r>
    <n v="24"/>
    <s v="AWD-Middenveldkanaal"/>
    <d v="2020-05-31T11:45:00"/>
    <n v="4"/>
    <x v="1"/>
    <s v="Ischnura elegans"/>
    <n v="5"/>
    <s v="AWD"/>
    <x v="9"/>
    <n v="5"/>
    <s v="Waterjuffer"/>
    <n v="21.571428571428573"/>
  </r>
  <r>
    <n v="24"/>
    <s v="AWD-Middenveldkanaal"/>
    <d v="2020-05-31T11:45:00"/>
    <n v="4"/>
    <x v="10"/>
    <s v="Libellula quadrimaculata"/>
    <n v="8"/>
    <s v="AWD"/>
    <x v="9"/>
    <n v="5"/>
    <s v="Korenbouten"/>
    <n v="21.571428571428573"/>
  </r>
  <r>
    <n v="24"/>
    <s v="AWD-Middenveldkanaal"/>
    <d v="2020-05-31T11:45:00"/>
    <n v="4"/>
    <x v="3"/>
    <s v="Enallagma cyathigerum"/>
    <n v="7"/>
    <s v="AWD"/>
    <x v="9"/>
    <n v="5"/>
    <s v="Waterjuffer"/>
    <n v="21.571428571428573"/>
  </r>
  <r>
    <n v="24"/>
    <s v="AWD-Middenveldkanaal"/>
    <d v="2020-05-31T11:45:00"/>
    <n v="5"/>
    <x v="5"/>
    <s v="Orthetrum cancellatum"/>
    <n v="2"/>
    <s v="AWD"/>
    <x v="9"/>
    <n v="5"/>
    <s v="Korenbouten"/>
    <n v="21.571428571428573"/>
  </r>
  <r>
    <n v="24"/>
    <s v="AWD-Middenveldkanaal"/>
    <d v="2020-05-31T11:45:00"/>
    <n v="5"/>
    <x v="9"/>
    <s v="Anax imperator"/>
    <n v="1"/>
    <s v="AWD"/>
    <x v="9"/>
    <n v="5"/>
    <s v="Glazenmakers"/>
    <n v="21.571428571428573"/>
  </r>
  <r>
    <n v="24"/>
    <s v="AWD-Middenveldkanaal"/>
    <d v="2020-05-31T11:45:00"/>
    <n v="5"/>
    <x v="10"/>
    <s v="Libellula quadrimaculata"/>
    <n v="6"/>
    <s v="AWD"/>
    <x v="9"/>
    <n v="5"/>
    <s v="Korenbouten"/>
    <n v="21.571428571428573"/>
  </r>
  <r>
    <n v="24"/>
    <s v="AWD-Middenveldkanaal"/>
    <d v="2020-05-31T11:45:00"/>
    <n v="5"/>
    <x v="3"/>
    <s v="Enallagma cyathigerum"/>
    <n v="10"/>
    <s v="AWD"/>
    <x v="9"/>
    <n v="5"/>
    <s v="Waterjuffer"/>
    <n v="21.571428571428573"/>
  </r>
  <r>
    <n v="24"/>
    <s v="AWD-Middenveldkanaal"/>
    <d v="2020-05-31T11:45:00"/>
    <n v="6"/>
    <x v="5"/>
    <s v="Orthetrum cancellatum"/>
    <n v="1"/>
    <s v="AWD"/>
    <x v="9"/>
    <n v="5"/>
    <s v="Korenbouten"/>
    <n v="21.571428571428573"/>
  </r>
  <r>
    <n v="24"/>
    <s v="AWD-Middenveldkanaal"/>
    <d v="2020-05-31T11:45:00"/>
    <n v="6"/>
    <x v="1"/>
    <s v="Ischnura elegans"/>
    <n v="5"/>
    <s v="AWD"/>
    <x v="9"/>
    <n v="5"/>
    <s v="Waterjuffer"/>
    <n v="21.571428571428573"/>
  </r>
  <r>
    <n v="24"/>
    <s v="AWD-Middenveldkanaal"/>
    <d v="2020-05-31T11:45:00"/>
    <n v="6"/>
    <x v="10"/>
    <s v="Libellula quadrimaculata"/>
    <n v="46"/>
    <s v="AWD"/>
    <x v="9"/>
    <n v="5"/>
    <s v="Korenbouten"/>
    <n v="21.571428571428573"/>
  </r>
  <r>
    <n v="24"/>
    <s v="AWD-Middenveldkanaal"/>
    <d v="2020-05-31T11:45:00"/>
    <n v="6"/>
    <x v="3"/>
    <s v="Enallagma cyathigerum"/>
    <n v="15"/>
    <s v="AWD"/>
    <x v="9"/>
    <n v="5"/>
    <s v="Waterjuffer"/>
    <n v="21.571428571428573"/>
  </r>
  <r>
    <n v="24"/>
    <s v="AWD-Middenveldkanaal"/>
    <d v="2020-05-31T11:45:00"/>
    <n v="1"/>
    <x v="5"/>
    <s v="Orthetrum cancellatum"/>
    <n v="3"/>
    <s v="AWD"/>
    <x v="9"/>
    <n v="5"/>
    <s v="Korenbouten"/>
    <n v="21.571428571428573"/>
  </r>
  <r>
    <n v="24"/>
    <s v="AWD-Middenveldkanaal"/>
    <d v="2020-05-31T11:45:00"/>
    <n v="1"/>
    <x v="1"/>
    <s v="Ischnura elegans"/>
    <n v="2"/>
    <s v="AWD"/>
    <x v="9"/>
    <n v="5"/>
    <s v="Waterjuffer"/>
    <n v="21.571428571428573"/>
  </r>
  <r>
    <n v="24"/>
    <s v="AWD-Middenveldkanaal"/>
    <d v="2020-05-31T11:45:00"/>
    <n v="1"/>
    <x v="10"/>
    <s v="Libellula quadrimaculata"/>
    <n v="12"/>
    <s v="AWD"/>
    <x v="9"/>
    <n v="5"/>
    <s v="Korenbouten"/>
    <n v="21.571428571428573"/>
  </r>
  <r>
    <n v="24"/>
    <s v="AWD-Middenveldkanaal"/>
    <d v="2020-05-31T11:45:00"/>
    <n v="1"/>
    <x v="3"/>
    <s v="Enallagma cyathigerum"/>
    <n v="7"/>
    <s v="AWD"/>
    <x v="9"/>
    <n v="5"/>
    <s v="Waterjuffer"/>
    <n v="21.571428571428573"/>
  </r>
  <r>
    <n v="24"/>
    <s v="AWD-Middenveldkanaal"/>
    <d v="2020-06-22T11:50:00"/>
    <n v="4"/>
    <x v="5"/>
    <s v="Orthetrum cancellatum"/>
    <n v="1"/>
    <s v="AWD"/>
    <x v="9"/>
    <n v="6"/>
    <s v="Korenbouten"/>
    <n v="24.714285714285715"/>
  </r>
  <r>
    <n v="24"/>
    <s v="AWD-Middenveldkanaal"/>
    <d v="2020-06-22T11:50:00"/>
    <n v="4"/>
    <x v="1"/>
    <s v="Ischnura elegans"/>
    <n v="1"/>
    <s v="AWD"/>
    <x v="9"/>
    <n v="6"/>
    <s v="Waterjuffer"/>
    <n v="24.714285714285715"/>
  </r>
  <r>
    <n v="24"/>
    <s v="AWD-Middenveldkanaal"/>
    <d v="2020-06-22T11:50:00"/>
    <n v="4"/>
    <x v="10"/>
    <s v="Libellula quadrimaculata"/>
    <n v="1"/>
    <s v="AWD"/>
    <x v="9"/>
    <n v="6"/>
    <s v="Korenbouten"/>
    <n v="24.714285714285715"/>
  </r>
  <r>
    <n v="24"/>
    <s v="AWD-Middenveldkanaal"/>
    <d v="2020-06-22T11:50:00"/>
    <n v="4"/>
    <x v="3"/>
    <s v="Enallagma cyathigerum"/>
    <n v="1"/>
    <s v="AWD"/>
    <x v="9"/>
    <n v="6"/>
    <s v="Waterjuffer"/>
    <n v="24.714285714285715"/>
  </r>
  <r>
    <n v="24"/>
    <s v="AWD-Middenveldkanaal"/>
    <d v="2020-06-22T11:50:00"/>
    <n v="4"/>
    <x v="20"/>
    <s v="Anax parthenope"/>
    <n v="2"/>
    <s v="AWD"/>
    <x v="9"/>
    <n v="6"/>
    <s v="Glazenmakers"/>
    <n v="24.714285714285715"/>
  </r>
  <r>
    <n v="24"/>
    <s v="AWD-Middenveldkanaal"/>
    <d v="2020-06-22T11:50:00"/>
    <n v="5"/>
    <x v="3"/>
    <s v="Enallagma cyathigerum"/>
    <n v="3"/>
    <s v="AWD"/>
    <x v="9"/>
    <n v="6"/>
    <s v="Waterjuffer"/>
    <n v="24.714285714285715"/>
  </r>
  <r>
    <n v="24"/>
    <s v="AWD-Middenveldkanaal"/>
    <d v="2020-06-22T11:50:00"/>
    <n v="6"/>
    <x v="5"/>
    <s v="Orthetrum cancellatum"/>
    <n v="4"/>
    <s v="AWD"/>
    <x v="9"/>
    <n v="6"/>
    <s v="Korenbouten"/>
    <n v="24.714285714285715"/>
  </r>
  <r>
    <n v="24"/>
    <s v="AWD-Middenveldkanaal"/>
    <d v="2020-06-22T11:50:00"/>
    <n v="1"/>
    <x v="5"/>
    <s v="Orthetrum cancellatum"/>
    <n v="1"/>
    <s v="AWD"/>
    <x v="9"/>
    <n v="6"/>
    <s v="Korenbouten"/>
    <n v="24.714285714285715"/>
  </r>
  <r>
    <n v="24"/>
    <s v="AWD-Middenveldkanaal"/>
    <d v="2020-06-22T11:50:00"/>
    <n v="1"/>
    <x v="1"/>
    <s v="Ischnura elegans"/>
    <n v="2"/>
    <s v="AWD"/>
    <x v="9"/>
    <n v="6"/>
    <s v="Waterjuffer"/>
    <n v="24.714285714285715"/>
  </r>
  <r>
    <n v="24"/>
    <s v="AWD-Middenveldkanaal"/>
    <d v="2020-06-22T11:50:00"/>
    <n v="1"/>
    <x v="10"/>
    <s v="Libellula quadrimaculata"/>
    <n v="1"/>
    <s v="AWD"/>
    <x v="9"/>
    <n v="6"/>
    <s v="Korenbouten"/>
    <n v="24.714285714285715"/>
  </r>
  <r>
    <n v="24"/>
    <s v="AWD-Middenveldkanaal"/>
    <d v="2020-07-13T13:05:00"/>
    <n v="4"/>
    <x v="5"/>
    <s v="Orthetrum cancellatum"/>
    <n v="1"/>
    <s v="AWD"/>
    <x v="9"/>
    <n v="7"/>
    <s v="Korenbouten"/>
    <n v="27.714285714285715"/>
  </r>
  <r>
    <n v="24"/>
    <s v="AWD-Middenveldkanaal"/>
    <d v="2020-07-13T13:05:00"/>
    <n v="4"/>
    <x v="3"/>
    <s v="Enallagma cyathigerum"/>
    <n v="3"/>
    <s v="AWD"/>
    <x v="9"/>
    <n v="7"/>
    <s v="Waterjuffer"/>
    <n v="27.714285714285715"/>
  </r>
  <r>
    <n v="24"/>
    <s v="AWD-Middenveldkanaal"/>
    <d v="2020-07-13T13:05:00"/>
    <n v="5"/>
    <x v="5"/>
    <s v="Orthetrum cancellatum"/>
    <n v="1"/>
    <s v="AWD"/>
    <x v="9"/>
    <n v="7"/>
    <s v="Korenbouten"/>
    <n v="27.714285714285715"/>
  </r>
  <r>
    <n v="24"/>
    <s v="AWD-Middenveldkanaal"/>
    <d v="2020-07-13T13:05:00"/>
    <n v="5"/>
    <x v="3"/>
    <s v="Enallagma cyathigerum"/>
    <n v="4"/>
    <s v="AWD"/>
    <x v="9"/>
    <n v="7"/>
    <s v="Waterjuffer"/>
    <n v="27.714285714285715"/>
  </r>
  <r>
    <n v="24"/>
    <s v="AWD-Middenveldkanaal"/>
    <d v="2020-07-13T13:05:00"/>
    <n v="6"/>
    <x v="12"/>
    <s v="Sympetrum striolatum"/>
    <n v="2"/>
    <s v="AWD"/>
    <x v="9"/>
    <n v="7"/>
    <s v="Korenbouten"/>
    <n v="27.714285714285715"/>
  </r>
  <r>
    <n v="24"/>
    <s v="AWD-Middenveldkanaal"/>
    <d v="2020-07-13T13:05:00"/>
    <n v="6"/>
    <x v="5"/>
    <s v="Orthetrum cancellatum"/>
    <n v="1"/>
    <s v="AWD"/>
    <x v="9"/>
    <n v="7"/>
    <s v="Korenbouten"/>
    <n v="27.714285714285715"/>
  </r>
  <r>
    <n v="24"/>
    <s v="AWD-Middenveldkanaal"/>
    <d v="2020-07-13T13:05:00"/>
    <n v="6"/>
    <x v="3"/>
    <s v="Enallagma cyathigerum"/>
    <n v="10"/>
    <s v="AWD"/>
    <x v="9"/>
    <n v="7"/>
    <s v="Waterjuffer"/>
    <n v="27.714285714285715"/>
  </r>
  <r>
    <n v="24"/>
    <s v="AWD-Middenveldkanaal"/>
    <d v="2020-07-13T13:05:00"/>
    <n v="1"/>
    <x v="5"/>
    <s v="Orthetrum cancellatum"/>
    <n v="2"/>
    <s v="AWD"/>
    <x v="9"/>
    <n v="7"/>
    <s v="Korenbouten"/>
    <n v="27.714285714285715"/>
  </r>
  <r>
    <n v="24"/>
    <s v="AWD-Middenveldkanaal"/>
    <d v="2020-07-13T13:05:00"/>
    <n v="1"/>
    <x v="3"/>
    <s v="Enallagma cyathigerum"/>
    <n v="1"/>
    <s v="AWD"/>
    <x v="9"/>
    <n v="7"/>
    <s v="Waterjuffer"/>
    <n v="27.714285714285715"/>
  </r>
  <r>
    <n v="24"/>
    <s v="AWD-Middenveldkanaal"/>
    <d v="2020-07-30T14:50:00"/>
    <n v="4"/>
    <x v="9"/>
    <s v="Anax imperator"/>
    <n v="1"/>
    <s v="AWD"/>
    <x v="9"/>
    <n v="7"/>
    <s v="Glazenmakers"/>
    <n v="30.142857142857142"/>
  </r>
  <r>
    <n v="24"/>
    <s v="AWD-Middenveldkanaal"/>
    <d v="2020-07-30T14:50:00"/>
    <n v="4"/>
    <x v="1"/>
    <s v="Ischnura elegans"/>
    <n v="10"/>
    <s v="AWD"/>
    <x v="9"/>
    <n v="7"/>
    <s v="Waterjuffer"/>
    <n v="30.142857142857142"/>
  </r>
  <r>
    <n v="24"/>
    <s v="AWD-Middenveldkanaal"/>
    <d v="2020-07-30T14:50:00"/>
    <n v="4"/>
    <x v="3"/>
    <s v="Enallagma cyathigerum"/>
    <n v="40"/>
    <s v="AWD"/>
    <x v="9"/>
    <n v="7"/>
    <s v="Waterjuffer"/>
    <n v="30.142857142857142"/>
  </r>
  <r>
    <n v="24"/>
    <s v="AWD-Middenveldkanaal"/>
    <d v="2020-07-30T14:50:00"/>
    <n v="5"/>
    <x v="3"/>
    <s v="Enallagma cyathigerum"/>
    <n v="20"/>
    <s v="AWD"/>
    <x v="9"/>
    <n v="7"/>
    <s v="Waterjuffer"/>
    <n v="30.142857142857142"/>
  </r>
  <r>
    <n v="24"/>
    <s v="AWD-Middenveldkanaal"/>
    <d v="2020-07-30T14:50:00"/>
    <n v="6"/>
    <x v="5"/>
    <s v="Orthetrum cancellatum"/>
    <n v="5"/>
    <s v="AWD"/>
    <x v="9"/>
    <n v="7"/>
    <s v="Korenbouten"/>
    <n v="30.142857142857142"/>
  </r>
  <r>
    <n v="24"/>
    <s v="AWD-Middenveldkanaal"/>
    <d v="2020-07-30T14:50:00"/>
    <n v="6"/>
    <x v="9"/>
    <s v="Anax imperator"/>
    <n v="2"/>
    <s v="AWD"/>
    <x v="9"/>
    <n v="7"/>
    <s v="Glazenmakers"/>
    <n v="30.142857142857142"/>
  </r>
  <r>
    <n v="24"/>
    <s v="AWD-Middenveldkanaal"/>
    <d v="2020-07-30T14:50:00"/>
    <n v="6"/>
    <x v="1"/>
    <s v="Ischnura elegans"/>
    <n v="5"/>
    <s v="AWD"/>
    <x v="9"/>
    <n v="7"/>
    <s v="Waterjuffer"/>
    <n v="30.142857142857142"/>
  </r>
  <r>
    <n v="24"/>
    <s v="AWD-Middenveldkanaal"/>
    <d v="2020-07-30T14:50:00"/>
    <n v="6"/>
    <x v="3"/>
    <s v="Enallagma cyathigerum"/>
    <n v="231"/>
    <s v="AWD"/>
    <x v="9"/>
    <n v="7"/>
    <s v="Waterjuffer"/>
    <n v="30.142857142857142"/>
  </r>
  <r>
    <n v="24"/>
    <s v="AWD-Middenveldkanaal"/>
    <d v="2020-07-30T14:50:00"/>
    <n v="1"/>
    <x v="3"/>
    <s v="Enallagma cyathigerum"/>
    <n v="25"/>
    <s v="AWD"/>
    <x v="9"/>
    <n v="7"/>
    <s v="Waterjuffer"/>
    <n v="30.142857142857142"/>
  </r>
  <r>
    <n v="24"/>
    <s v="AWD-Middenveldkanaal"/>
    <d v="2020-07-30T14:50:00"/>
    <n v="4"/>
    <x v="5"/>
    <s v="Orthetrum cancellatum"/>
    <n v="3"/>
    <s v="AWD"/>
    <x v="9"/>
    <n v="7"/>
    <s v="Korenbouten"/>
    <n v="30.142857142857142"/>
  </r>
  <r>
    <n v="24"/>
    <s v="AWD-Middenveldkanaal"/>
    <d v="2020-08-19T11:30:00"/>
    <n v="4"/>
    <x v="12"/>
    <s v="Sympetrum striolatum"/>
    <n v="4"/>
    <s v="AWD"/>
    <x v="9"/>
    <n v="8"/>
    <s v="Korenbouten"/>
    <n v="33"/>
  </r>
  <r>
    <n v="24"/>
    <s v="AWD-Middenveldkanaal"/>
    <d v="2020-08-19T11:30:00"/>
    <n v="4"/>
    <x v="1"/>
    <s v="Ischnura elegans"/>
    <n v="2"/>
    <s v="AWD"/>
    <x v="9"/>
    <n v="8"/>
    <s v="Waterjuffer"/>
    <n v="33"/>
  </r>
  <r>
    <n v="24"/>
    <s v="AWD-Middenveldkanaal"/>
    <d v="2020-08-19T11:30:00"/>
    <n v="4"/>
    <x v="17"/>
    <s v="Sympetrum vulgatum"/>
    <n v="4"/>
    <s v="AWD"/>
    <x v="9"/>
    <n v="8"/>
    <s v="Korenbouten"/>
    <n v="33"/>
  </r>
  <r>
    <n v="24"/>
    <s v="AWD-Middenveldkanaal"/>
    <d v="2020-08-19T11:30:00"/>
    <n v="4"/>
    <x v="3"/>
    <s v="Enallagma cyathigerum"/>
    <n v="13"/>
    <s v="AWD"/>
    <x v="9"/>
    <n v="8"/>
    <s v="Waterjuffer"/>
    <n v="33"/>
  </r>
  <r>
    <n v="24"/>
    <s v="AWD-Middenveldkanaal"/>
    <d v="2020-08-19T11:30:00"/>
    <n v="5"/>
    <x v="12"/>
    <s v="Sympetrum striolatum"/>
    <n v="3"/>
    <s v="AWD"/>
    <x v="9"/>
    <n v="8"/>
    <s v="Korenbouten"/>
    <n v="33"/>
  </r>
  <r>
    <n v="24"/>
    <s v="AWD-Middenveldkanaal"/>
    <d v="2020-08-19T11:30:00"/>
    <n v="5"/>
    <x v="9"/>
    <s v="Anax imperator"/>
    <n v="1"/>
    <s v="AWD"/>
    <x v="9"/>
    <n v="8"/>
    <s v="Glazenmakers"/>
    <n v="33"/>
  </r>
  <r>
    <n v="24"/>
    <s v="AWD-Middenveldkanaal"/>
    <d v="2020-08-19T11:30:00"/>
    <n v="5"/>
    <x v="17"/>
    <s v="Sympetrum vulgatum"/>
    <n v="3"/>
    <s v="AWD"/>
    <x v="9"/>
    <n v="8"/>
    <s v="Korenbouten"/>
    <n v="33"/>
  </r>
  <r>
    <n v="24"/>
    <s v="AWD-Middenveldkanaal"/>
    <d v="2020-08-19T11:30:00"/>
    <n v="5"/>
    <x v="3"/>
    <s v="Enallagma cyathigerum"/>
    <n v="32"/>
    <s v="AWD"/>
    <x v="9"/>
    <n v="8"/>
    <s v="Waterjuffer"/>
    <n v="33"/>
  </r>
  <r>
    <n v="24"/>
    <s v="AWD-Middenveldkanaal"/>
    <d v="2020-08-19T11:30:00"/>
    <n v="6"/>
    <x v="12"/>
    <s v="Sympetrum striolatum"/>
    <n v="4"/>
    <s v="AWD"/>
    <x v="9"/>
    <n v="8"/>
    <s v="Korenbouten"/>
    <n v="33"/>
  </r>
  <r>
    <n v="24"/>
    <s v="AWD-Middenveldkanaal"/>
    <d v="2020-08-19T11:30:00"/>
    <n v="6"/>
    <x v="5"/>
    <s v="Orthetrum cancellatum"/>
    <n v="1"/>
    <s v="AWD"/>
    <x v="9"/>
    <n v="8"/>
    <s v="Korenbouten"/>
    <n v="33"/>
  </r>
  <r>
    <n v="24"/>
    <s v="AWD-Middenveldkanaal"/>
    <d v="2020-08-19T11:30:00"/>
    <n v="6"/>
    <x v="9"/>
    <s v="Anax imperator"/>
    <n v="1"/>
    <s v="AWD"/>
    <x v="9"/>
    <n v="8"/>
    <s v="Glazenmakers"/>
    <n v="33"/>
  </r>
  <r>
    <n v="24"/>
    <s v="AWD-Middenveldkanaal"/>
    <d v="2020-08-19T11:30:00"/>
    <n v="6"/>
    <x v="17"/>
    <s v="Sympetrum vulgatum"/>
    <n v="4"/>
    <s v="AWD"/>
    <x v="9"/>
    <n v="8"/>
    <s v="Korenbouten"/>
    <n v="33"/>
  </r>
  <r>
    <n v="24"/>
    <s v="AWD-Middenveldkanaal"/>
    <d v="2020-08-19T11:30:00"/>
    <n v="6"/>
    <x v="3"/>
    <s v="Enallagma cyathigerum"/>
    <n v="45"/>
    <s v="AWD"/>
    <x v="9"/>
    <n v="8"/>
    <s v="Waterjuffer"/>
    <n v="33"/>
  </r>
  <r>
    <n v="24"/>
    <s v="AWD-Middenveldkanaal"/>
    <d v="2020-08-19T11:30:00"/>
    <n v="1"/>
    <x v="12"/>
    <s v="Sympetrum striolatum"/>
    <n v="3"/>
    <s v="AWD"/>
    <x v="9"/>
    <n v="8"/>
    <s v="Korenbouten"/>
    <n v="33"/>
  </r>
  <r>
    <n v="24"/>
    <s v="AWD-Middenveldkanaal"/>
    <d v="2020-08-19T11:30:00"/>
    <n v="1"/>
    <x v="17"/>
    <s v="Sympetrum vulgatum"/>
    <n v="3"/>
    <s v="AWD"/>
    <x v="9"/>
    <n v="8"/>
    <s v="Korenbouten"/>
    <n v="33"/>
  </r>
  <r>
    <n v="24"/>
    <s v="AWD-Middenveldkanaal"/>
    <d v="2020-08-19T11:30:00"/>
    <n v="1"/>
    <x v="3"/>
    <s v="Enallagma cyathigerum"/>
    <n v="24"/>
    <s v="AWD"/>
    <x v="9"/>
    <n v="8"/>
    <s v="Waterjuffer"/>
    <n v="33"/>
  </r>
  <r>
    <n v="24"/>
    <s v="AWD-Middenveldkanaal"/>
    <d v="2020-08-19T11:30:00"/>
    <n v="4"/>
    <x v="5"/>
    <s v="Orthetrum cancellatum"/>
    <n v="1"/>
    <s v="AWD"/>
    <x v="9"/>
    <n v="8"/>
    <s v="Korenbouten"/>
    <n v="33"/>
  </r>
  <r>
    <n v="24"/>
    <s v="AWD-Middenveldkanaal"/>
    <d v="2020-08-19T11:30:00"/>
    <n v="4"/>
    <x v="9"/>
    <s v="Anax imperator"/>
    <n v="1"/>
    <s v="AWD"/>
    <x v="9"/>
    <n v="8"/>
    <s v="Glazenmakers"/>
    <n v="33"/>
  </r>
  <r>
    <n v="24"/>
    <s v="AWD-Middenveldkanaal"/>
    <d v="2021-05-31T11:55:00"/>
    <n v="4"/>
    <x v="10"/>
    <s v="Libellula quadrimaculata"/>
    <n v="10"/>
    <s v="AWD"/>
    <x v="11"/>
    <n v="5"/>
    <s v="Korenbouten"/>
    <n v="21.428571428571427"/>
  </r>
  <r>
    <n v="24"/>
    <s v="AWD-Middenveldkanaal"/>
    <d v="2021-05-31T11:55:00"/>
    <n v="5"/>
    <x v="10"/>
    <s v="Libellula quadrimaculata"/>
    <n v="3"/>
    <s v="AWD"/>
    <x v="11"/>
    <n v="5"/>
    <s v="Korenbouten"/>
    <n v="21.428571428571427"/>
  </r>
  <r>
    <n v="24"/>
    <s v="AWD-Middenveldkanaal"/>
    <d v="2021-05-31T11:55:00"/>
    <n v="6"/>
    <x v="10"/>
    <s v="Libellula quadrimaculata"/>
    <n v="2"/>
    <s v="AWD"/>
    <x v="11"/>
    <n v="5"/>
    <s v="Korenbouten"/>
    <n v="21.428571428571427"/>
  </r>
  <r>
    <n v="24"/>
    <s v="AWD-Middenveldkanaal"/>
    <d v="2021-05-31T11:55:00"/>
    <n v="3"/>
    <x v="10"/>
    <s v="Libellula quadrimaculata"/>
    <n v="3"/>
    <s v="AWD"/>
    <x v="11"/>
    <n v="5"/>
    <s v="Korenbouten"/>
    <n v="21.428571428571427"/>
  </r>
  <r>
    <n v="24"/>
    <s v="AWD-Middenveldkanaal"/>
    <d v="2021-06-08T14:30:00"/>
    <n v="4"/>
    <x v="5"/>
    <s v="Orthetrum cancellatum"/>
    <n v="12"/>
    <s v="AWD"/>
    <x v="11"/>
    <n v="6"/>
    <s v="Korenbouten"/>
    <n v="22.571428571428573"/>
  </r>
  <r>
    <n v="24"/>
    <s v="AWD-Middenveldkanaal"/>
    <d v="2021-06-08T14:30:00"/>
    <n v="5"/>
    <x v="5"/>
    <s v="Orthetrum cancellatum"/>
    <n v="32"/>
    <s v="AWD"/>
    <x v="11"/>
    <n v="6"/>
    <s v="Korenbouten"/>
    <n v="22.571428571428573"/>
  </r>
  <r>
    <n v="24"/>
    <s v="AWD-Middenveldkanaal"/>
    <d v="2021-06-08T14:30:00"/>
    <n v="6"/>
    <x v="5"/>
    <s v="Orthetrum cancellatum"/>
    <n v="12"/>
    <s v="AWD"/>
    <x v="11"/>
    <n v="6"/>
    <s v="Korenbouten"/>
    <n v="22.571428571428573"/>
  </r>
  <r>
    <n v="24"/>
    <s v="AWD-Middenveldkanaal"/>
    <d v="2021-06-08T14:30:00"/>
    <n v="3"/>
    <x v="5"/>
    <s v="Orthetrum cancellatum"/>
    <n v="18"/>
    <s v="AWD"/>
    <x v="11"/>
    <n v="6"/>
    <s v="Korenbouten"/>
    <n v="22.571428571428573"/>
  </r>
  <r>
    <n v="24"/>
    <s v="AWD-Middenveldkanaal"/>
    <d v="2021-06-08T14:30:00"/>
    <n v="4"/>
    <x v="7"/>
    <s v="Brachytron pratense"/>
    <n v="1"/>
    <s v="AWD"/>
    <x v="11"/>
    <n v="6"/>
    <s v="Glazenmakers"/>
    <n v="22.571428571428573"/>
  </r>
  <r>
    <n v="24"/>
    <s v="AWD-Middenveldkanaal"/>
    <d v="2021-06-08T14:30:00"/>
    <n v="3"/>
    <x v="1"/>
    <s v="Ischnura elegans"/>
    <n v="5"/>
    <s v="AWD"/>
    <x v="11"/>
    <n v="6"/>
    <s v="Waterjuffer"/>
    <n v="22.571428571428573"/>
  </r>
  <r>
    <n v="24"/>
    <s v="AWD-Middenveldkanaal"/>
    <d v="2021-06-08T14:30:00"/>
    <n v="6"/>
    <x v="3"/>
    <s v="Enallagma cyathigerum"/>
    <n v="3"/>
    <s v="AWD"/>
    <x v="11"/>
    <n v="6"/>
    <s v="Waterjuffer"/>
    <n v="22.571428571428573"/>
  </r>
  <r>
    <n v="24"/>
    <s v="AWD-Middenveldkanaal"/>
    <d v="2021-06-08T14:30:00"/>
    <n v="3"/>
    <x v="3"/>
    <s v="Enallagma cyathigerum"/>
    <n v="5"/>
    <s v="AWD"/>
    <x v="11"/>
    <n v="6"/>
    <s v="Waterjuffer"/>
    <n v="22.571428571428573"/>
  </r>
  <r>
    <n v="24"/>
    <s v="AWD-Middenveldkanaal"/>
    <d v="2021-06-08T14:30:00"/>
    <n v="4"/>
    <x v="20"/>
    <s v="Anax parthenope"/>
    <n v="2"/>
    <s v="AWD"/>
    <x v="11"/>
    <n v="6"/>
    <s v="Glazenmakers"/>
    <n v="22.571428571428573"/>
  </r>
  <r>
    <n v="24"/>
    <s v="AWD-Middenveldkanaal"/>
    <d v="2021-06-15T12:45:00"/>
    <n v="5"/>
    <x v="5"/>
    <s v="Orthetrum cancellatum"/>
    <n v="18"/>
    <s v="AWD"/>
    <x v="11"/>
    <n v="6"/>
    <s v="Korenbouten"/>
    <n v="23.571428571428573"/>
  </r>
  <r>
    <n v="24"/>
    <s v="AWD-Middenveldkanaal"/>
    <d v="2021-06-15T12:45:00"/>
    <n v="6"/>
    <x v="5"/>
    <s v="Orthetrum cancellatum"/>
    <n v="15"/>
    <s v="AWD"/>
    <x v="11"/>
    <n v="6"/>
    <s v="Korenbouten"/>
    <n v="23.571428571428573"/>
  </r>
  <r>
    <n v="24"/>
    <s v="AWD-Middenveldkanaal"/>
    <d v="2021-06-15T12:45:00"/>
    <n v="3"/>
    <x v="5"/>
    <s v="Orthetrum cancellatum"/>
    <n v="40"/>
    <s v="AWD"/>
    <x v="11"/>
    <n v="6"/>
    <s v="Korenbouten"/>
    <n v="23.571428571428573"/>
  </r>
  <r>
    <n v="24"/>
    <s v="AWD-Middenveldkanaal"/>
    <d v="2021-06-15T12:45:00"/>
    <n v="4"/>
    <x v="9"/>
    <s v="Anax imperator"/>
    <n v="1"/>
    <s v="AWD"/>
    <x v="11"/>
    <n v="6"/>
    <s v="Glazenmakers"/>
    <n v="23.571428571428573"/>
  </r>
  <r>
    <n v="24"/>
    <s v="AWD-Middenveldkanaal"/>
    <d v="2021-06-15T12:45:00"/>
    <n v="4"/>
    <x v="1"/>
    <s v="Ischnura elegans"/>
    <n v="2"/>
    <s v="AWD"/>
    <x v="11"/>
    <n v="6"/>
    <s v="Waterjuffer"/>
    <n v="23.571428571428573"/>
  </r>
  <r>
    <n v="24"/>
    <s v="AWD-Middenveldkanaal"/>
    <d v="2021-06-15T12:45:00"/>
    <n v="3"/>
    <x v="1"/>
    <s v="Ischnura elegans"/>
    <n v="1"/>
    <s v="AWD"/>
    <x v="11"/>
    <n v="6"/>
    <s v="Waterjuffer"/>
    <n v="23.571428571428573"/>
  </r>
  <r>
    <n v="24"/>
    <s v="AWD-Middenveldkanaal"/>
    <d v="2021-06-15T12:45:00"/>
    <n v="6"/>
    <x v="10"/>
    <s v="Libellula quadrimaculata"/>
    <n v="2"/>
    <s v="AWD"/>
    <x v="11"/>
    <n v="6"/>
    <s v="Korenbouten"/>
    <n v="23.571428571428573"/>
  </r>
  <r>
    <n v="24"/>
    <s v="AWD-Middenveldkanaal"/>
    <d v="2021-06-15T12:45:00"/>
    <n v="5"/>
    <x v="3"/>
    <s v="Enallagma cyathigerum"/>
    <n v="1"/>
    <s v="AWD"/>
    <x v="11"/>
    <n v="6"/>
    <s v="Waterjuffer"/>
    <n v="23.571428571428573"/>
  </r>
  <r>
    <n v="24"/>
    <s v="AWD-Middenveldkanaal"/>
    <d v="2021-06-15T12:45:00"/>
    <n v="6"/>
    <x v="3"/>
    <s v="Enallagma cyathigerum"/>
    <n v="2"/>
    <s v="AWD"/>
    <x v="11"/>
    <n v="6"/>
    <s v="Waterjuffer"/>
    <n v="23.571428571428573"/>
  </r>
  <r>
    <n v="24"/>
    <s v="AWD-Middenveldkanaal"/>
    <d v="2021-06-15T12:45:00"/>
    <n v="4"/>
    <x v="5"/>
    <s v="Orthetrum cancellatum"/>
    <n v="37"/>
    <s v="AWD"/>
    <x v="11"/>
    <n v="6"/>
    <s v="Korenbouten"/>
    <n v="23.571428571428573"/>
  </r>
  <r>
    <n v="24"/>
    <s v="AWD-Middenveldkanaal"/>
    <d v="2021-07-09T12:25:00"/>
    <n v="4"/>
    <x v="5"/>
    <s v="Orthetrum cancellatum"/>
    <n v="1"/>
    <s v="AWD"/>
    <x v="11"/>
    <n v="7"/>
    <s v="Korenbouten"/>
    <n v="27"/>
  </r>
  <r>
    <n v="24"/>
    <s v="AWD-Middenveldkanaal"/>
    <d v="2021-07-09T12:25:00"/>
    <n v="5"/>
    <x v="5"/>
    <s v="Orthetrum cancellatum"/>
    <n v="4"/>
    <s v="AWD"/>
    <x v="11"/>
    <n v="7"/>
    <s v="Korenbouten"/>
    <n v="27"/>
  </r>
  <r>
    <n v="24"/>
    <s v="AWD-Middenveldkanaal"/>
    <d v="2021-07-09T12:25:00"/>
    <n v="6"/>
    <x v="5"/>
    <s v="Orthetrum cancellatum"/>
    <n v="13"/>
    <s v="AWD"/>
    <x v="11"/>
    <n v="7"/>
    <s v="Korenbouten"/>
    <n v="27"/>
  </r>
  <r>
    <n v="24"/>
    <s v="AWD-Middenveldkanaal"/>
    <d v="2021-07-09T12:25:00"/>
    <n v="3"/>
    <x v="5"/>
    <s v="Orthetrum cancellatum"/>
    <n v="3"/>
    <s v="AWD"/>
    <x v="11"/>
    <n v="7"/>
    <s v="Korenbouten"/>
    <n v="27"/>
  </r>
  <r>
    <n v="24"/>
    <s v="AWD-Middenveldkanaal"/>
    <d v="2021-07-09T12:25:00"/>
    <n v="4"/>
    <x v="9"/>
    <s v="Anax imperator"/>
    <n v="1"/>
    <s v="AWD"/>
    <x v="11"/>
    <n v="7"/>
    <s v="Glazenmakers"/>
    <n v="27"/>
  </r>
  <r>
    <n v="24"/>
    <s v="AWD-Middenveldkanaal"/>
    <d v="2021-07-09T12:25:00"/>
    <n v="5"/>
    <x v="9"/>
    <s v="Anax imperator"/>
    <n v="1"/>
    <s v="AWD"/>
    <x v="11"/>
    <n v="7"/>
    <s v="Glazenmakers"/>
    <n v="27"/>
  </r>
  <r>
    <n v="24"/>
    <s v="AWD-Middenveldkanaal"/>
    <d v="2021-07-09T12:25:00"/>
    <n v="6"/>
    <x v="1"/>
    <s v="Ischnura elegans"/>
    <n v="2"/>
    <s v="AWD"/>
    <x v="11"/>
    <n v="7"/>
    <s v="Waterjuffer"/>
    <n v="27"/>
  </r>
  <r>
    <n v="24"/>
    <s v="AWD-Middenveldkanaal"/>
    <d v="2021-07-09T12:25:00"/>
    <n v="3"/>
    <x v="22"/>
    <s v="Crocothemis erythraea"/>
    <n v="3"/>
    <s v="AWD"/>
    <x v="11"/>
    <n v="7"/>
    <s v="Korenbouten"/>
    <n v="27"/>
  </r>
  <r>
    <n v="24"/>
    <s v="AWD-Middenveldkanaal"/>
    <d v="2021-07-20T12:45:00"/>
    <n v="4"/>
    <x v="5"/>
    <s v="Orthetrum cancellatum"/>
    <n v="8"/>
    <s v="AWD"/>
    <x v="11"/>
    <n v="7"/>
    <s v="Korenbouten"/>
    <n v="28.571428571428573"/>
  </r>
  <r>
    <n v="24"/>
    <s v="AWD-Middenveldkanaal"/>
    <d v="2021-07-20T12:45:00"/>
    <n v="6"/>
    <x v="5"/>
    <s v="Orthetrum cancellatum"/>
    <n v="1"/>
    <s v="AWD"/>
    <x v="11"/>
    <n v="7"/>
    <s v="Korenbouten"/>
    <n v="28.571428571428573"/>
  </r>
  <r>
    <n v="24"/>
    <s v="AWD-Middenveldkanaal"/>
    <d v="2021-07-20T12:45:00"/>
    <n v="4"/>
    <x v="9"/>
    <s v="Anax imperator"/>
    <n v="1"/>
    <s v="AWD"/>
    <x v="11"/>
    <n v="7"/>
    <s v="Glazenmakers"/>
    <n v="28.571428571428573"/>
  </r>
  <r>
    <n v="24"/>
    <s v="AWD-Middenveldkanaal"/>
    <d v="2021-07-20T12:45:00"/>
    <n v="4"/>
    <x v="1"/>
    <s v="Ischnura elegans"/>
    <n v="9"/>
    <s v="AWD"/>
    <x v="11"/>
    <n v="7"/>
    <s v="Waterjuffer"/>
    <n v="28.571428571428573"/>
  </r>
  <r>
    <n v="24"/>
    <s v="AWD-Middenveldkanaal"/>
    <d v="2021-07-20T12:45:00"/>
    <n v="5"/>
    <x v="1"/>
    <s v="Ischnura elegans"/>
    <n v="1"/>
    <s v="AWD"/>
    <x v="11"/>
    <n v="7"/>
    <s v="Waterjuffer"/>
    <n v="28.571428571428573"/>
  </r>
  <r>
    <n v="24"/>
    <s v="AWD-Middenveldkanaal"/>
    <d v="2021-07-20T12:45:00"/>
    <n v="6"/>
    <x v="1"/>
    <s v="Ischnura elegans"/>
    <n v="1"/>
    <s v="AWD"/>
    <x v="11"/>
    <n v="7"/>
    <s v="Waterjuffer"/>
    <n v="28.571428571428573"/>
  </r>
  <r>
    <n v="24"/>
    <s v="AWD-Middenveldkanaal"/>
    <d v="2021-07-20T12:45:00"/>
    <n v="3"/>
    <x v="1"/>
    <s v="Ischnura elegans"/>
    <n v="3"/>
    <s v="AWD"/>
    <x v="11"/>
    <n v="7"/>
    <s v="Waterjuffer"/>
    <n v="28.571428571428573"/>
  </r>
  <r>
    <n v="24"/>
    <s v="AWD-Middenveldkanaal"/>
    <d v="2021-07-20T12:45:00"/>
    <n v="4"/>
    <x v="22"/>
    <s v="Crocothemis erythraea"/>
    <n v="1"/>
    <s v="AWD"/>
    <x v="11"/>
    <n v="7"/>
    <s v="Korenbouten"/>
    <n v="28.571428571428573"/>
  </r>
  <r>
    <n v="24"/>
    <s v="AWD-Middenveldkanaal"/>
    <d v="2021-07-20T12:45:00"/>
    <n v="4"/>
    <x v="3"/>
    <s v="Enallagma cyathigerum"/>
    <n v="12"/>
    <s v="AWD"/>
    <x v="11"/>
    <n v="7"/>
    <s v="Waterjuffer"/>
    <n v="28.571428571428573"/>
  </r>
  <r>
    <n v="24"/>
    <s v="AWD-Middenveldkanaal"/>
    <d v="2021-07-20T12:45:00"/>
    <n v="5"/>
    <x v="3"/>
    <s v="Enallagma cyathigerum"/>
    <n v="16"/>
    <s v="AWD"/>
    <x v="11"/>
    <n v="7"/>
    <s v="Waterjuffer"/>
    <n v="28.571428571428573"/>
  </r>
  <r>
    <n v="24"/>
    <s v="AWD-Middenveldkanaal"/>
    <d v="2021-07-20T12:45:00"/>
    <n v="6"/>
    <x v="3"/>
    <s v="Enallagma cyathigerum"/>
    <n v="3"/>
    <s v="AWD"/>
    <x v="11"/>
    <n v="7"/>
    <s v="Waterjuffer"/>
    <n v="28.571428571428573"/>
  </r>
  <r>
    <n v="24"/>
    <s v="AWD-Middenveldkanaal"/>
    <d v="2021-07-20T12:45:00"/>
    <n v="3"/>
    <x v="3"/>
    <s v="Enallagma cyathigerum"/>
    <n v="12"/>
    <s v="AWD"/>
    <x v="11"/>
    <n v="7"/>
    <s v="Waterjuffer"/>
    <n v="28.571428571428573"/>
  </r>
  <r>
    <n v="24"/>
    <s v="AWD-Middenveldkanaal"/>
    <d v="2021-07-20T12:45:00"/>
    <n v="3"/>
    <x v="5"/>
    <s v="Orthetrum cancellatum"/>
    <n v="1"/>
    <s v="AWD"/>
    <x v="11"/>
    <n v="7"/>
    <s v="Korenbouten"/>
    <n v="28.571428571428573"/>
  </r>
  <r>
    <n v="24"/>
    <s v="AWD-Middenveldkanaal"/>
    <d v="2021-08-03T12:00:00"/>
    <n v="4"/>
    <x v="1"/>
    <s v="Ischnura elegans"/>
    <n v="3"/>
    <s v="AWD"/>
    <x v="11"/>
    <n v="8"/>
    <s v="Waterjuffer"/>
    <n v="30.571428571428573"/>
  </r>
  <r>
    <n v="24"/>
    <s v="AWD-Middenveldkanaal"/>
    <d v="2021-08-03T12:00:00"/>
    <n v="5"/>
    <x v="1"/>
    <s v="Ischnura elegans"/>
    <n v="2"/>
    <s v="AWD"/>
    <x v="11"/>
    <n v="8"/>
    <s v="Waterjuffer"/>
    <n v="30.571428571428573"/>
  </r>
  <r>
    <n v="24"/>
    <s v="AWD-Middenveldkanaal"/>
    <d v="2021-08-03T12:00:00"/>
    <n v="6"/>
    <x v="1"/>
    <s v="Ischnura elegans"/>
    <n v="9"/>
    <s v="AWD"/>
    <x v="11"/>
    <n v="8"/>
    <s v="Waterjuffer"/>
    <n v="30.571428571428573"/>
  </r>
  <r>
    <n v="24"/>
    <s v="AWD-Middenveldkanaal"/>
    <d v="2021-08-03T12:00:00"/>
    <n v="3"/>
    <x v="1"/>
    <s v="Ischnura elegans"/>
    <n v="1"/>
    <s v="AWD"/>
    <x v="11"/>
    <n v="8"/>
    <s v="Waterjuffer"/>
    <n v="30.571428571428573"/>
  </r>
  <r>
    <n v="24"/>
    <s v="AWD-Middenveldkanaal"/>
    <d v="2021-08-03T12:00:00"/>
    <n v="4"/>
    <x v="3"/>
    <s v="Enallagma cyathigerum"/>
    <n v="17"/>
    <s v="AWD"/>
    <x v="11"/>
    <n v="8"/>
    <s v="Waterjuffer"/>
    <n v="30.571428571428573"/>
  </r>
  <r>
    <n v="24"/>
    <s v="AWD-Middenveldkanaal"/>
    <d v="2021-08-03T12:00:00"/>
    <n v="5"/>
    <x v="3"/>
    <s v="Enallagma cyathigerum"/>
    <n v="23"/>
    <s v="AWD"/>
    <x v="11"/>
    <n v="8"/>
    <s v="Waterjuffer"/>
    <n v="30.571428571428573"/>
  </r>
  <r>
    <n v="24"/>
    <s v="AWD-Middenveldkanaal"/>
    <d v="2021-08-03T12:00:00"/>
    <n v="6"/>
    <x v="3"/>
    <s v="Enallagma cyathigerum"/>
    <n v="48"/>
    <s v="AWD"/>
    <x v="11"/>
    <n v="8"/>
    <s v="Waterjuffer"/>
    <n v="30.571428571428573"/>
  </r>
  <r>
    <n v="24"/>
    <s v="AWD-Middenveldkanaal"/>
    <d v="2021-08-03T12:00:00"/>
    <n v="3"/>
    <x v="3"/>
    <s v="Enallagma cyathigerum"/>
    <n v="5"/>
    <s v="AWD"/>
    <x v="11"/>
    <n v="8"/>
    <s v="Waterjuffer"/>
    <n v="30.571428571428573"/>
  </r>
  <r>
    <n v="24"/>
    <s v="AWD-Middenveldkanaal"/>
    <d v="2021-08-11T12:00:00"/>
    <n v="4"/>
    <x v="12"/>
    <s v="Sympetrum striolatum"/>
    <n v="1"/>
    <s v="AWD"/>
    <x v="11"/>
    <n v="8"/>
    <s v="Korenbouten"/>
    <n v="31.714285714285715"/>
  </r>
  <r>
    <n v="24"/>
    <s v="AWD-Middenveldkanaal"/>
    <d v="2021-08-11T12:00:00"/>
    <n v="5"/>
    <x v="12"/>
    <s v="Sympetrum striolatum"/>
    <n v="1"/>
    <s v="AWD"/>
    <x v="11"/>
    <n v="8"/>
    <s v="Korenbouten"/>
    <n v="31.714285714285715"/>
  </r>
  <r>
    <n v="24"/>
    <s v="AWD-Middenveldkanaal"/>
    <d v="2021-08-11T12:00:00"/>
    <n v="4"/>
    <x v="17"/>
    <s v="Sympetrum vulgatum"/>
    <n v="2"/>
    <s v="AWD"/>
    <x v="11"/>
    <n v="8"/>
    <s v="Korenbouten"/>
    <n v="31.714285714285715"/>
  </r>
  <r>
    <n v="24"/>
    <s v="AWD-Middenveldkanaal"/>
    <d v="2021-08-11T12:00:00"/>
    <n v="4"/>
    <x v="3"/>
    <s v="Enallagma cyathigerum"/>
    <n v="7"/>
    <s v="AWD"/>
    <x v="11"/>
    <n v="8"/>
    <s v="Waterjuffer"/>
    <n v="31.714285714285715"/>
  </r>
  <r>
    <n v="24"/>
    <s v="AWD-Middenveldkanaal"/>
    <d v="2021-08-11T12:00:00"/>
    <n v="5"/>
    <x v="3"/>
    <s v="Enallagma cyathigerum"/>
    <n v="11"/>
    <s v="AWD"/>
    <x v="11"/>
    <n v="8"/>
    <s v="Waterjuffer"/>
    <n v="31.714285714285715"/>
  </r>
  <r>
    <n v="24"/>
    <s v="AWD-Middenveldkanaal"/>
    <d v="2021-08-11T12:00:00"/>
    <n v="6"/>
    <x v="3"/>
    <s v="Enallagma cyathigerum"/>
    <n v="28"/>
    <s v="AWD"/>
    <x v="11"/>
    <n v="8"/>
    <s v="Waterjuffer"/>
    <n v="31.714285714285715"/>
  </r>
  <r>
    <n v="24"/>
    <s v="AWD-Middenveldkanaal"/>
    <d v="2021-08-11T12:00:00"/>
    <n v="3"/>
    <x v="3"/>
    <s v="Enallagma cyathigerum"/>
    <n v="28"/>
    <s v="AWD"/>
    <x v="11"/>
    <n v="8"/>
    <s v="Waterjuffer"/>
    <n v="31.714285714285715"/>
  </r>
  <r>
    <n v="24"/>
    <s v="AWD-Middenveldkanaal"/>
    <d v="2021-08-24T11:45:00"/>
    <n v="4"/>
    <x v="12"/>
    <s v="Sympetrum striolatum"/>
    <n v="1"/>
    <s v="AWD"/>
    <x v="11"/>
    <n v="8"/>
    <s v="Korenbouten"/>
    <n v="33.571428571428569"/>
  </r>
  <r>
    <n v="24"/>
    <s v="AWD-Middenveldkanaal"/>
    <d v="2021-08-24T11:45:00"/>
    <n v="3"/>
    <x v="12"/>
    <s v="Sympetrum striolatum"/>
    <n v="6"/>
    <s v="AWD"/>
    <x v="11"/>
    <n v="8"/>
    <s v="Korenbouten"/>
    <n v="33.571428571428569"/>
  </r>
  <r>
    <n v="24"/>
    <s v="AWD-Middenveldkanaal"/>
    <d v="2021-08-24T11:45:00"/>
    <n v="4"/>
    <x v="1"/>
    <s v="Ischnura elegans"/>
    <n v="4"/>
    <s v="AWD"/>
    <x v="11"/>
    <n v="8"/>
    <s v="Waterjuffer"/>
    <n v="33.571428571428569"/>
  </r>
  <r>
    <n v="24"/>
    <s v="AWD-Middenveldkanaal"/>
    <d v="2021-08-24T11:45:00"/>
    <n v="3"/>
    <x v="1"/>
    <s v="Ischnura elegans"/>
    <n v="1"/>
    <s v="AWD"/>
    <x v="11"/>
    <n v="8"/>
    <s v="Waterjuffer"/>
    <n v="33.571428571428569"/>
  </r>
  <r>
    <n v="24"/>
    <s v="AWD-Middenveldkanaal"/>
    <d v="2021-08-24T11:45:00"/>
    <n v="4"/>
    <x v="3"/>
    <s v="Enallagma cyathigerum"/>
    <n v="14"/>
    <s v="AWD"/>
    <x v="11"/>
    <n v="8"/>
    <s v="Waterjuffer"/>
    <n v="33.571428571428569"/>
  </r>
  <r>
    <n v="24"/>
    <s v="AWD-Middenveldkanaal"/>
    <d v="2021-08-24T11:45:00"/>
    <n v="5"/>
    <x v="3"/>
    <s v="Enallagma cyathigerum"/>
    <n v="19"/>
    <s v="AWD"/>
    <x v="11"/>
    <n v="8"/>
    <s v="Waterjuffer"/>
    <n v="33.571428571428569"/>
  </r>
  <r>
    <n v="24"/>
    <s v="AWD-Middenveldkanaal"/>
    <d v="2021-08-24T11:45:00"/>
    <n v="6"/>
    <x v="3"/>
    <s v="Enallagma cyathigerum"/>
    <n v="53"/>
    <s v="AWD"/>
    <x v="11"/>
    <n v="8"/>
    <s v="Waterjuffer"/>
    <n v="33.571428571428569"/>
  </r>
  <r>
    <n v="24"/>
    <s v="AWD-Middenveldkanaal"/>
    <d v="2021-08-24T11:45:00"/>
    <n v="3"/>
    <x v="3"/>
    <s v="Enallagma cyathigerum"/>
    <n v="72"/>
    <s v="AWD"/>
    <x v="11"/>
    <n v="8"/>
    <s v="Waterjuffer"/>
    <n v="33.571428571428569"/>
  </r>
  <r>
    <n v="24"/>
    <s v="AWD-Middenveldkanaal"/>
    <d v="2021-09-21T12:50:00"/>
    <n v="4"/>
    <x v="12"/>
    <s v="Sympetrum striolatum"/>
    <n v="4"/>
    <s v="AWD"/>
    <x v="11"/>
    <n v="9"/>
    <s v="Korenbouten"/>
    <n v="37.571428571428569"/>
  </r>
  <r>
    <n v="24"/>
    <s v="AWD-Middenveldkanaal"/>
    <d v="2021-09-21T12:50:00"/>
    <n v="5"/>
    <x v="12"/>
    <s v="Sympetrum striolatum"/>
    <n v="2"/>
    <s v="AWD"/>
    <x v="11"/>
    <n v="9"/>
    <s v="Korenbouten"/>
    <n v="37.571428571428569"/>
  </r>
  <r>
    <n v="24"/>
    <s v="AWD-Middenveldkanaal"/>
    <d v="2021-09-21T12:50:00"/>
    <n v="6"/>
    <x v="12"/>
    <s v="Sympetrum striolatum"/>
    <n v="3"/>
    <s v="AWD"/>
    <x v="11"/>
    <n v="9"/>
    <s v="Korenbouten"/>
    <n v="37.571428571428569"/>
  </r>
  <r>
    <n v="24"/>
    <s v="AWD-Middenveldkanaal"/>
    <d v="2021-09-21T12:50:00"/>
    <n v="3"/>
    <x v="12"/>
    <s v="Sympetrum striolatum"/>
    <n v="3"/>
    <s v="AWD"/>
    <x v="11"/>
    <n v="9"/>
    <s v="Korenbouten"/>
    <n v="37.571428571428569"/>
  </r>
  <r>
    <n v="25"/>
    <s v="AWD-REL-Waterbak"/>
    <d v="2010-05-19T15:00:00"/>
    <n v="1"/>
    <x v="2"/>
    <s v="Pyrrhosoma nymphula"/>
    <n v="1"/>
    <s v="AWD"/>
    <x v="0"/>
    <n v="5"/>
    <s v="Waterjuffer"/>
    <n v="19.714285714285715"/>
  </r>
  <r>
    <n v="25"/>
    <s v="AWD-REL-Waterbak"/>
    <d v="2010-05-19T15:00:00"/>
    <n v="1"/>
    <x v="7"/>
    <s v="Brachytron pratense"/>
    <n v="2"/>
    <s v="AWD"/>
    <x v="0"/>
    <n v="5"/>
    <s v="Glazenmakers"/>
    <n v="19.714285714285715"/>
  </r>
  <r>
    <n v="25"/>
    <s v="AWD-REL-Waterbak"/>
    <d v="2010-05-19T15:00:00"/>
    <n v="1"/>
    <x v="10"/>
    <s v="Libellula quadrimaculata"/>
    <n v="7"/>
    <s v="AWD"/>
    <x v="0"/>
    <n v="5"/>
    <s v="Korenbouten"/>
    <n v="19.714285714285715"/>
  </r>
  <r>
    <n v="25"/>
    <s v="AWD-REL-Waterbak"/>
    <d v="2010-05-19T15:00:00"/>
    <n v="1"/>
    <x v="3"/>
    <s v="Enallagma cyathigerum"/>
    <n v="4"/>
    <s v="AWD"/>
    <x v="0"/>
    <n v="5"/>
    <s v="Waterjuffer"/>
    <n v="19.714285714285715"/>
  </r>
  <r>
    <n v="25"/>
    <s v="AWD-REL-Waterbak"/>
    <d v="2010-06-12T11:05:00"/>
    <n v="1"/>
    <x v="6"/>
    <s v="Coenagrion puella"/>
    <n v="6"/>
    <s v="AWD"/>
    <x v="0"/>
    <n v="6"/>
    <s v="Waterjuffer"/>
    <n v="23.142857142857142"/>
  </r>
  <r>
    <n v="25"/>
    <s v="AWD-REL-Waterbak"/>
    <d v="2010-06-12T11:05:00"/>
    <n v="1"/>
    <x v="9"/>
    <s v="Anax imperator"/>
    <n v="3"/>
    <s v="AWD"/>
    <x v="0"/>
    <n v="6"/>
    <s v="Glazenmakers"/>
    <n v="23.142857142857142"/>
  </r>
  <r>
    <n v="25"/>
    <s v="AWD-REL-Waterbak"/>
    <d v="2010-06-12T11:05:00"/>
    <n v="1"/>
    <x v="10"/>
    <s v="Libellula quadrimaculata"/>
    <n v="7"/>
    <s v="AWD"/>
    <x v="0"/>
    <n v="6"/>
    <s v="Korenbouten"/>
    <n v="23.142857142857142"/>
  </r>
  <r>
    <n v="25"/>
    <s v="AWD-REL-Waterbak"/>
    <d v="2010-06-12T11:05:00"/>
    <n v="1"/>
    <x v="2"/>
    <s v="Pyrrhosoma nymphula"/>
    <n v="4"/>
    <s v="AWD"/>
    <x v="0"/>
    <n v="6"/>
    <s v="Waterjuffer"/>
    <n v="23.142857142857142"/>
  </r>
  <r>
    <n v="25"/>
    <s v="AWD-REL-Waterbak"/>
    <d v="2010-06-12T11:05:00"/>
    <n v="1"/>
    <x v="3"/>
    <s v="Enallagma cyathigerum"/>
    <n v="9"/>
    <s v="AWD"/>
    <x v="0"/>
    <n v="6"/>
    <s v="Waterjuffer"/>
    <n v="23.142857142857142"/>
  </r>
  <r>
    <n v="25"/>
    <s v="AWD-REL-Waterbak"/>
    <d v="2010-06-23T14:10:00"/>
    <n v="1"/>
    <x v="6"/>
    <s v="Coenagrion puella"/>
    <n v="70"/>
    <s v="AWD"/>
    <x v="0"/>
    <n v="6"/>
    <s v="Waterjuffer"/>
    <n v="24.714285714285715"/>
  </r>
  <r>
    <n v="25"/>
    <s v="AWD-REL-Waterbak"/>
    <d v="2010-06-23T14:10:00"/>
    <n v="1"/>
    <x v="9"/>
    <s v="Anax imperator"/>
    <n v="6"/>
    <s v="AWD"/>
    <x v="0"/>
    <n v="6"/>
    <s v="Glazenmakers"/>
    <n v="24.714285714285715"/>
  </r>
  <r>
    <n v="25"/>
    <s v="AWD-REL-Waterbak"/>
    <d v="2010-06-23T14:10:00"/>
    <n v="1"/>
    <x v="4"/>
    <s v="Coenagrion pulchellum"/>
    <n v="1"/>
    <s v="AWD"/>
    <x v="0"/>
    <n v="6"/>
    <s v="Waterjuffer"/>
    <n v="24.714285714285715"/>
  </r>
  <r>
    <n v="25"/>
    <s v="AWD-REL-Waterbak"/>
    <d v="2010-06-23T14:10:00"/>
    <n v="1"/>
    <x v="10"/>
    <s v="Libellula quadrimaculata"/>
    <n v="4"/>
    <s v="AWD"/>
    <x v="0"/>
    <n v="6"/>
    <s v="Korenbouten"/>
    <n v="24.714285714285715"/>
  </r>
  <r>
    <n v="25"/>
    <s v="AWD-REL-Waterbak"/>
    <d v="2010-07-11T13:35:00"/>
    <n v="1"/>
    <x v="10"/>
    <s v="Libellula quadrimaculata"/>
    <n v="1"/>
    <s v="AWD"/>
    <x v="0"/>
    <n v="7"/>
    <s v="Korenbouten"/>
    <n v="27.285714285714285"/>
  </r>
  <r>
    <n v="25"/>
    <s v="AWD-REL-Waterbak"/>
    <d v="2010-07-11T13:35:00"/>
    <n v="1"/>
    <x v="16"/>
    <s v="Sympetrum sanguineum"/>
    <n v="5"/>
    <s v="AWD"/>
    <x v="0"/>
    <n v="7"/>
    <s v="Korenbouten"/>
    <n v="27.285714285714285"/>
  </r>
  <r>
    <n v="25"/>
    <s v="AWD-REL-Waterbak"/>
    <d v="2010-07-11T13:35:00"/>
    <n v="1"/>
    <x v="5"/>
    <s v="Orthetrum cancellatum"/>
    <n v="1"/>
    <s v="AWD"/>
    <x v="0"/>
    <n v="7"/>
    <s v="Korenbouten"/>
    <n v="27.285714285714285"/>
  </r>
  <r>
    <n v="25"/>
    <s v="AWD-REL-Waterbak"/>
    <d v="2010-07-11T13:35:00"/>
    <n v="1"/>
    <x v="9"/>
    <s v="Anax imperator"/>
    <n v="6"/>
    <s v="AWD"/>
    <x v="0"/>
    <n v="7"/>
    <s v="Glazenmakers"/>
    <n v="27.285714285714285"/>
  </r>
  <r>
    <n v="25"/>
    <s v="AWD-REL-Waterbak"/>
    <d v="2010-07-23T14:30:00"/>
    <n v="1"/>
    <x v="9"/>
    <s v="Anax imperator"/>
    <n v="6"/>
    <s v="AWD"/>
    <x v="0"/>
    <n v="7"/>
    <s v="Glazenmakers"/>
    <n v="29"/>
  </r>
  <r>
    <n v="25"/>
    <s v="AWD-REL-Waterbak"/>
    <d v="2010-08-06T15:00:00"/>
    <n v="1"/>
    <x v="9"/>
    <s v="Anax imperator"/>
    <n v="1"/>
    <s v="AWD"/>
    <x v="0"/>
    <n v="8"/>
    <s v="Glazenmakers"/>
    <n v="31"/>
  </r>
  <r>
    <n v="25"/>
    <s v="AWD-REL-Waterbak"/>
    <d v="2010-08-06T15:00:00"/>
    <n v="1"/>
    <x v="30"/>
    <s v="Erythromma viridulum"/>
    <n v="4"/>
    <s v="AWD"/>
    <x v="0"/>
    <n v="8"/>
    <s v="Waterjuffer"/>
    <n v="31"/>
  </r>
  <r>
    <n v="25"/>
    <s v="AWD-REL-Waterbak"/>
    <d v="2010-08-06T15:00:00"/>
    <n v="1"/>
    <x v="14"/>
    <s v="Aeshna mixta"/>
    <n v="23"/>
    <s v="AWD"/>
    <x v="0"/>
    <n v="8"/>
    <s v="Glazenmakers"/>
    <n v="31"/>
  </r>
  <r>
    <n v="25"/>
    <s v="AWD-REL-Waterbak"/>
    <d v="2010-08-06T15:00:00"/>
    <n v="1"/>
    <x v="17"/>
    <s v="Sympetrum vulgatum"/>
    <n v="6"/>
    <s v="AWD"/>
    <x v="0"/>
    <n v="8"/>
    <s v="Korenbouten"/>
    <n v="31"/>
  </r>
  <r>
    <n v="25"/>
    <s v="AWD-REL-Waterbak"/>
    <d v="2010-08-06T15:00:00"/>
    <n v="1"/>
    <x v="3"/>
    <s v="Enallagma cyathigerum"/>
    <n v="7"/>
    <s v="AWD"/>
    <x v="0"/>
    <n v="8"/>
    <s v="Waterjuffer"/>
    <n v="31"/>
  </r>
  <r>
    <n v="25"/>
    <s v="AWD-REL-Waterbak"/>
    <d v="2010-08-19T14:30:00"/>
    <n v="1"/>
    <x v="16"/>
    <s v="Sympetrum sanguineum"/>
    <n v="5"/>
    <s v="AWD"/>
    <x v="0"/>
    <n v="8"/>
    <s v="Korenbouten"/>
    <n v="32.857142857142854"/>
  </r>
  <r>
    <n v="25"/>
    <s v="AWD-REL-Waterbak"/>
    <d v="2010-08-19T14:30:00"/>
    <n v="1"/>
    <x v="13"/>
    <s v="Chalcolestes viridis"/>
    <n v="2"/>
    <s v="AWD"/>
    <x v="0"/>
    <n v="8"/>
    <s v="Pantserjuffers"/>
    <n v="32.857142857142854"/>
  </r>
  <r>
    <n v="25"/>
    <s v="AWD-REL-Waterbak"/>
    <d v="2010-08-19T14:30:00"/>
    <n v="1"/>
    <x v="14"/>
    <s v="Aeshna mixta"/>
    <n v="3"/>
    <s v="AWD"/>
    <x v="0"/>
    <n v="8"/>
    <s v="Glazenmakers"/>
    <n v="32.857142857142854"/>
  </r>
  <r>
    <n v="25"/>
    <s v="AWD-REL-Waterbak"/>
    <d v="2010-08-19T14:30:00"/>
    <n v="1"/>
    <x v="17"/>
    <s v="Sympetrum vulgatum"/>
    <n v="14"/>
    <s v="AWD"/>
    <x v="0"/>
    <n v="8"/>
    <s v="Korenbouten"/>
    <n v="32.857142857142854"/>
  </r>
  <r>
    <n v="25"/>
    <s v="AWD-REL-Waterbak"/>
    <d v="2010-09-11T14:30:00"/>
    <n v="1"/>
    <x v="17"/>
    <s v="Sympetrum vulgatum"/>
    <n v="1"/>
    <s v="AWD"/>
    <x v="0"/>
    <n v="9"/>
    <s v="Korenbouten"/>
    <n v="36.142857142857146"/>
  </r>
  <r>
    <n v="25"/>
    <s v="AWD-REL-Waterbak"/>
    <d v="2010-09-11T14:30:00"/>
    <n v="1"/>
    <x v="13"/>
    <s v="Chalcolestes viridis"/>
    <n v="3"/>
    <s v="AWD"/>
    <x v="0"/>
    <n v="9"/>
    <s v="Pantserjuffers"/>
    <n v="36.142857142857146"/>
  </r>
  <r>
    <n v="25"/>
    <s v="AWD-REL-Waterbak"/>
    <d v="2010-09-11T14:30:00"/>
    <n v="1"/>
    <x v="14"/>
    <s v="Aeshna mixta"/>
    <n v="1"/>
    <s v="AWD"/>
    <x v="0"/>
    <n v="9"/>
    <s v="Glazenmakers"/>
    <n v="36.142857142857146"/>
  </r>
  <r>
    <n v="25"/>
    <s v="AWD-REL-Waterbak"/>
    <d v="2010-09-24T15:00:00"/>
    <n v="1"/>
    <x v="13"/>
    <s v="Chalcolestes viridis"/>
    <n v="3"/>
    <s v="AWD"/>
    <x v="0"/>
    <n v="9"/>
    <s v="Pantserjuffers"/>
    <n v="38"/>
  </r>
  <r>
    <n v="25"/>
    <s v="AWD-REL-Waterbak"/>
    <d v="2010-09-24T15:00:00"/>
    <n v="1"/>
    <x v="14"/>
    <s v="Aeshna mixta"/>
    <n v="2"/>
    <s v="AWD"/>
    <x v="0"/>
    <n v="9"/>
    <s v="Glazenmakers"/>
    <n v="38"/>
  </r>
  <r>
    <n v="25"/>
    <s v="AWD-REL-Waterbak"/>
    <d v="2010-09-24T15:00:00"/>
    <n v="1"/>
    <x v="23"/>
    <s v="Sympetrum striolatum/vulgatum"/>
    <n v="2"/>
    <s v="AWD"/>
    <x v="0"/>
    <n v="9"/>
    <s v="Korenbouten"/>
    <n v="38"/>
  </r>
  <r>
    <n v="25"/>
    <s v="AWD-REL-Waterbak"/>
    <d v="2011-05-11T14:50:00"/>
    <n v="1"/>
    <x v="3"/>
    <s v="Enallagma cyathigerum"/>
    <n v="1"/>
    <s v="AWD"/>
    <x v="1"/>
    <n v="5"/>
    <s v="Waterjuffer"/>
    <n v="18.571428571428573"/>
  </r>
  <r>
    <n v="25"/>
    <s v="AWD-REL-Waterbak"/>
    <d v="2011-05-11T14:50:00"/>
    <n v="1"/>
    <x v="1"/>
    <s v="Ischnura elegans"/>
    <n v="1"/>
    <s v="AWD"/>
    <x v="1"/>
    <n v="5"/>
    <s v="Waterjuffer"/>
    <n v="18.571428571428573"/>
  </r>
  <r>
    <n v="25"/>
    <s v="AWD-REL-Waterbak"/>
    <d v="2011-05-11T14:50:00"/>
    <n v="1"/>
    <x v="2"/>
    <s v="Pyrrhosoma nymphula"/>
    <n v="2"/>
    <s v="AWD"/>
    <x v="1"/>
    <n v="5"/>
    <s v="Waterjuffer"/>
    <n v="18.571428571428573"/>
  </r>
  <r>
    <n v="25"/>
    <s v="AWD-REL-Waterbak"/>
    <d v="2011-05-11T14:50:00"/>
    <n v="1"/>
    <x v="6"/>
    <s v="Coenagrion puella"/>
    <n v="21"/>
    <s v="AWD"/>
    <x v="1"/>
    <n v="5"/>
    <s v="Waterjuffer"/>
    <n v="18.571428571428573"/>
  </r>
  <r>
    <n v="25"/>
    <s v="AWD-REL-Waterbak"/>
    <d v="2011-05-11T14:50:00"/>
    <n v="1"/>
    <x v="10"/>
    <s v="Libellula quadrimaculata"/>
    <n v="20"/>
    <s v="AWD"/>
    <x v="1"/>
    <n v="5"/>
    <s v="Korenbouten"/>
    <n v="18.571428571428573"/>
  </r>
  <r>
    <n v="25"/>
    <s v="AWD-REL-Waterbak"/>
    <d v="2011-05-11T14:50:00"/>
    <n v="1"/>
    <x v="18"/>
    <s v="Leucorrhinia rubicunda"/>
    <n v="2"/>
    <s v="AWD"/>
    <x v="1"/>
    <n v="5"/>
    <s v="Korenbouten"/>
    <n v="18.571428571428573"/>
  </r>
  <r>
    <n v="25"/>
    <s v="AWD-REL-Waterbak"/>
    <d v="2011-05-25T13:30:00"/>
    <n v="1"/>
    <x v="2"/>
    <s v="Pyrrhosoma nymphula"/>
    <n v="1"/>
    <s v="AWD"/>
    <x v="1"/>
    <n v="5"/>
    <s v="Waterjuffer"/>
    <n v="20.571428571428573"/>
  </r>
  <r>
    <n v="25"/>
    <s v="AWD-REL-Waterbak"/>
    <d v="2011-05-25T13:30:00"/>
    <n v="1"/>
    <x v="1"/>
    <s v="Ischnura elegans"/>
    <n v="1"/>
    <s v="AWD"/>
    <x v="1"/>
    <n v="5"/>
    <s v="Waterjuffer"/>
    <n v="20.571428571428573"/>
  </r>
  <r>
    <n v="25"/>
    <s v="AWD-REL-Waterbak"/>
    <d v="2011-05-25T13:30:00"/>
    <n v="1"/>
    <x v="6"/>
    <s v="Coenagrion puella"/>
    <n v="35"/>
    <s v="AWD"/>
    <x v="1"/>
    <n v="5"/>
    <s v="Waterjuffer"/>
    <n v="20.571428571428573"/>
  </r>
  <r>
    <n v="25"/>
    <s v="AWD-REL-Waterbak"/>
    <d v="2011-05-25T13:30:00"/>
    <n v="1"/>
    <x v="7"/>
    <s v="Brachytron pratense"/>
    <n v="1"/>
    <s v="AWD"/>
    <x v="1"/>
    <n v="5"/>
    <s v="Glazenmakers"/>
    <n v="20.571428571428573"/>
  </r>
  <r>
    <n v="25"/>
    <s v="AWD-REL-Waterbak"/>
    <d v="2011-05-25T13:30:00"/>
    <n v="1"/>
    <x v="9"/>
    <s v="Anax imperator"/>
    <n v="1"/>
    <s v="AWD"/>
    <x v="1"/>
    <n v="5"/>
    <s v="Glazenmakers"/>
    <n v="20.571428571428573"/>
  </r>
  <r>
    <n v="25"/>
    <s v="AWD-REL-Waterbak"/>
    <d v="2011-05-25T13:30:00"/>
    <n v="1"/>
    <x v="10"/>
    <s v="Libellula quadrimaculata"/>
    <n v="20"/>
    <s v="AWD"/>
    <x v="1"/>
    <n v="5"/>
    <s v="Korenbouten"/>
    <n v="20.571428571428573"/>
  </r>
  <r>
    <n v="25"/>
    <s v="AWD-REL-Waterbak"/>
    <d v="2011-06-10T14:30:00"/>
    <n v="1"/>
    <x v="6"/>
    <s v="Coenagrion puella"/>
    <n v="16"/>
    <s v="AWD"/>
    <x v="1"/>
    <n v="6"/>
    <s v="Waterjuffer"/>
    <n v="22.857142857142858"/>
  </r>
  <r>
    <n v="25"/>
    <s v="AWD-REL-Waterbak"/>
    <d v="2011-06-10T14:30:00"/>
    <n v="1"/>
    <x v="4"/>
    <s v="Coenagrion pulchellum"/>
    <n v="1"/>
    <s v="AWD"/>
    <x v="1"/>
    <n v="6"/>
    <s v="Waterjuffer"/>
    <n v="22.857142857142858"/>
  </r>
  <r>
    <n v="25"/>
    <s v="AWD-REL-Waterbak"/>
    <d v="2011-06-10T14:30:00"/>
    <n v="1"/>
    <x v="9"/>
    <s v="Anax imperator"/>
    <n v="2"/>
    <s v="AWD"/>
    <x v="1"/>
    <n v="6"/>
    <s v="Glazenmakers"/>
    <n v="22.857142857142858"/>
  </r>
  <r>
    <n v="25"/>
    <s v="AWD-REL-Waterbak"/>
    <d v="2011-06-10T14:30:00"/>
    <n v="1"/>
    <x v="5"/>
    <s v="Orthetrum cancellatum"/>
    <n v="1"/>
    <s v="AWD"/>
    <x v="1"/>
    <n v="6"/>
    <s v="Korenbouten"/>
    <n v="22.857142857142858"/>
  </r>
  <r>
    <n v="25"/>
    <s v="AWD-REL-Waterbak"/>
    <d v="2011-06-30T13:05:00"/>
    <n v="1"/>
    <x v="3"/>
    <s v="Enallagma cyathigerum"/>
    <n v="4"/>
    <s v="AWD"/>
    <x v="1"/>
    <n v="6"/>
    <s v="Waterjuffer"/>
    <n v="25.714285714285715"/>
  </r>
  <r>
    <n v="25"/>
    <s v="AWD-REL-Waterbak"/>
    <d v="2011-06-30T13:05:00"/>
    <n v="1"/>
    <x v="9"/>
    <s v="Anax imperator"/>
    <n v="1"/>
    <s v="AWD"/>
    <x v="1"/>
    <n v="6"/>
    <s v="Glazenmakers"/>
    <n v="25.714285714285715"/>
  </r>
  <r>
    <n v="25"/>
    <s v="AWD-REL-Waterbak"/>
    <d v="2011-06-30T13:05:00"/>
    <n v="1"/>
    <x v="5"/>
    <s v="Orthetrum cancellatum"/>
    <n v="4"/>
    <s v="AWD"/>
    <x v="1"/>
    <n v="6"/>
    <s v="Korenbouten"/>
    <n v="25.714285714285715"/>
  </r>
  <r>
    <n v="25"/>
    <s v="AWD-REL-Waterbak"/>
    <d v="2011-07-10T11:55:00"/>
    <n v="1"/>
    <x v="17"/>
    <s v="Sympetrum vulgatum"/>
    <n v="2"/>
    <s v="AWD"/>
    <x v="1"/>
    <n v="7"/>
    <s v="Korenbouten"/>
    <n v="27.142857142857142"/>
  </r>
  <r>
    <n v="25"/>
    <s v="AWD-REL-Waterbak"/>
    <d v="2011-07-10T11:55:00"/>
    <n v="1"/>
    <x v="1"/>
    <s v="Ischnura elegans"/>
    <n v="4"/>
    <s v="AWD"/>
    <x v="1"/>
    <n v="7"/>
    <s v="Waterjuffer"/>
    <n v="27.142857142857142"/>
  </r>
  <r>
    <n v="25"/>
    <s v="AWD-REL-Waterbak"/>
    <d v="2011-07-10T11:55:00"/>
    <n v="1"/>
    <x v="9"/>
    <s v="Anax imperator"/>
    <n v="5"/>
    <s v="AWD"/>
    <x v="1"/>
    <n v="7"/>
    <s v="Glazenmakers"/>
    <n v="27.142857142857142"/>
  </r>
  <r>
    <n v="25"/>
    <s v="AWD-REL-Waterbak"/>
    <d v="2011-07-10T11:55:00"/>
    <n v="1"/>
    <x v="10"/>
    <s v="Libellula quadrimaculata"/>
    <n v="1"/>
    <s v="AWD"/>
    <x v="1"/>
    <n v="7"/>
    <s v="Korenbouten"/>
    <n v="27.142857142857142"/>
  </r>
  <r>
    <n v="25"/>
    <s v="AWD-REL-Waterbak"/>
    <d v="2011-07-10T11:55:00"/>
    <n v="1"/>
    <x v="5"/>
    <s v="Orthetrum cancellatum"/>
    <n v="2"/>
    <s v="AWD"/>
    <x v="1"/>
    <n v="7"/>
    <s v="Korenbouten"/>
    <n v="27.142857142857142"/>
  </r>
  <r>
    <n v="25"/>
    <s v="AWD-REL-Waterbak"/>
    <d v="2011-07-22T13:45:00"/>
    <n v="1"/>
    <x v="5"/>
    <s v="Orthetrum cancellatum"/>
    <n v="1"/>
    <s v="AWD"/>
    <x v="1"/>
    <n v="7"/>
    <s v="Korenbouten"/>
    <n v="28.857142857142858"/>
  </r>
  <r>
    <n v="25"/>
    <s v="AWD-REL-Waterbak"/>
    <d v="2011-07-22T13:45:00"/>
    <n v="1"/>
    <x v="23"/>
    <s v="Sympetrum striolatum/vulgatum"/>
    <n v="1"/>
    <s v="AWD"/>
    <x v="1"/>
    <n v="7"/>
    <s v="Korenbouten"/>
    <n v="28.857142857142858"/>
  </r>
  <r>
    <n v="25"/>
    <s v="AWD-REL-Waterbak"/>
    <d v="2011-08-01T14:50:00"/>
    <n v="1"/>
    <x v="14"/>
    <s v="Aeshna mixta"/>
    <n v="2"/>
    <s v="AWD"/>
    <x v="1"/>
    <n v="8"/>
    <s v="Glazenmakers"/>
    <n v="30.285714285714285"/>
  </r>
  <r>
    <n v="25"/>
    <s v="AWD-REL-Waterbak"/>
    <d v="2011-08-01T14:50:00"/>
    <n v="1"/>
    <x v="17"/>
    <s v="Sympetrum vulgatum"/>
    <n v="3"/>
    <s v="AWD"/>
    <x v="1"/>
    <n v="8"/>
    <s v="Korenbouten"/>
    <n v="30.285714285714285"/>
  </r>
  <r>
    <n v="25"/>
    <s v="AWD-REL-Waterbak"/>
    <d v="2011-08-10T14:20:00"/>
    <n v="1"/>
    <x v="5"/>
    <s v="Orthetrum cancellatum"/>
    <n v="1"/>
    <s v="AWD"/>
    <x v="1"/>
    <n v="8"/>
    <s v="Korenbouten"/>
    <n v="31.571428571428573"/>
  </r>
  <r>
    <n v="25"/>
    <s v="AWD-REL-Waterbak"/>
    <d v="2011-08-10T14:20:00"/>
    <n v="1"/>
    <x v="6"/>
    <s v="Coenagrion puella"/>
    <n v="3"/>
    <s v="AWD"/>
    <x v="1"/>
    <n v="8"/>
    <s v="Waterjuffer"/>
    <n v="31.571428571428573"/>
  </r>
  <r>
    <n v="25"/>
    <s v="AWD-REL-Waterbak"/>
    <d v="2011-08-10T14:20:00"/>
    <n v="1"/>
    <x v="17"/>
    <s v="Sympetrum vulgatum"/>
    <n v="6"/>
    <s v="AWD"/>
    <x v="1"/>
    <n v="8"/>
    <s v="Korenbouten"/>
    <n v="31.571428571428573"/>
  </r>
  <r>
    <n v="25"/>
    <s v="AWD-REL-Waterbak"/>
    <d v="2011-09-02T13:20:00"/>
    <n v="1"/>
    <x v="0"/>
    <s v="Sympecma fusca"/>
    <n v="1"/>
    <s v="AWD"/>
    <x v="1"/>
    <n v="9"/>
    <s v="Pantserjuffers"/>
    <n v="34.857142857142854"/>
  </r>
  <r>
    <n v="25"/>
    <s v="AWD-REL-Waterbak"/>
    <d v="2011-09-02T13:20:00"/>
    <n v="1"/>
    <x v="3"/>
    <s v="Enallagma cyathigerum"/>
    <n v="1"/>
    <s v="AWD"/>
    <x v="1"/>
    <n v="9"/>
    <s v="Waterjuffer"/>
    <n v="34.857142857142854"/>
  </r>
  <r>
    <n v="25"/>
    <s v="AWD-REL-Waterbak"/>
    <d v="2011-09-02T13:20:00"/>
    <n v="1"/>
    <x v="14"/>
    <s v="Aeshna mixta"/>
    <n v="2"/>
    <s v="AWD"/>
    <x v="1"/>
    <n v="9"/>
    <s v="Glazenmakers"/>
    <n v="34.857142857142854"/>
  </r>
  <r>
    <n v="25"/>
    <s v="AWD-REL-Waterbak"/>
    <d v="2011-09-02T13:20:00"/>
    <n v="1"/>
    <x v="23"/>
    <s v="Sympetrum striolatum/vulgatum"/>
    <n v="7"/>
    <s v="AWD"/>
    <x v="1"/>
    <n v="9"/>
    <s v="Korenbouten"/>
    <n v="34.857142857142854"/>
  </r>
  <r>
    <n v="25"/>
    <s v="AWD-REL-Waterbak"/>
    <d v="2011-09-28T14:50:00"/>
    <n v="1"/>
    <x v="27"/>
    <s v="Aeshna cyanea"/>
    <n v="3"/>
    <s v="AWD"/>
    <x v="1"/>
    <n v="9"/>
    <s v="Glazenmakers"/>
    <n v="38.571428571428569"/>
  </r>
  <r>
    <n v="25"/>
    <s v="AWD-REL-Waterbak"/>
    <d v="2011-09-28T14:50:00"/>
    <n v="1"/>
    <x v="0"/>
    <s v="Sympecma fusca"/>
    <n v="1"/>
    <s v="AWD"/>
    <x v="1"/>
    <n v="9"/>
    <s v="Pantserjuffers"/>
    <n v="38.571428571428569"/>
  </r>
  <r>
    <n v="25"/>
    <s v="AWD-REL-Waterbak"/>
    <d v="2011-09-28T14:50:00"/>
    <n v="1"/>
    <x v="9"/>
    <s v="Anax imperator"/>
    <n v="1"/>
    <s v="AWD"/>
    <x v="1"/>
    <n v="9"/>
    <s v="Glazenmakers"/>
    <n v="38.571428571428569"/>
  </r>
  <r>
    <n v="25"/>
    <s v="AWD-REL-Waterbak"/>
    <d v="2011-09-28T14:50:00"/>
    <n v="1"/>
    <x v="16"/>
    <s v="Sympetrum sanguineum"/>
    <n v="3"/>
    <s v="AWD"/>
    <x v="1"/>
    <n v="9"/>
    <s v="Korenbouten"/>
    <n v="38.571428571428569"/>
  </r>
  <r>
    <n v="25"/>
    <s v="AWD-REL-Waterbak"/>
    <d v="2011-09-28T14:50:00"/>
    <n v="1"/>
    <x v="12"/>
    <s v="Sympetrum striolatum"/>
    <n v="1"/>
    <s v="AWD"/>
    <x v="1"/>
    <n v="9"/>
    <s v="Korenbouten"/>
    <n v="38.571428571428569"/>
  </r>
  <r>
    <n v="25"/>
    <s v="AWD-REL-Waterbak"/>
    <d v="2012-05-13T13:15:00"/>
    <n v="1"/>
    <x v="2"/>
    <s v="Pyrrhosoma nymphula"/>
    <n v="1"/>
    <s v="AWD"/>
    <x v="2"/>
    <n v="5"/>
    <s v="Waterjuffer"/>
    <n v="19"/>
  </r>
  <r>
    <n v="25"/>
    <s v="AWD-REL-Waterbak"/>
    <d v="2012-05-13T13:15:00"/>
    <n v="1"/>
    <x v="6"/>
    <s v="Coenagrion puella"/>
    <n v="1"/>
    <s v="AWD"/>
    <x v="2"/>
    <n v="5"/>
    <s v="Waterjuffer"/>
    <n v="19"/>
  </r>
  <r>
    <n v="25"/>
    <s v="AWD-REL-Waterbak"/>
    <d v="2012-05-13T13:15:00"/>
    <n v="1"/>
    <x v="10"/>
    <s v="Libellula quadrimaculata"/>
    <n v="1"/>
    <s v="AWD"/>
    <x v="2"/>
    <n v="5"/>
    <s v="Korenbouten"/>
    <n v="19"/>
  </r>
  <r>
    <n v="25"/>
    <s v="AWD-REL-Waterbak"/>
    <d v="2012-05-18T14:05:00"/>
    <n v="1"/>
    <x v="3"/>
    <s v="Enallagma cyathigerum"/>
    <n v="1"/>
    <s v="AWD"/>
    <x v="2"/>
    <n v="5"/>
    <s v="Waterjuffer"/>
    <n v="19.714285714285715"/>
  </r>
  <r>
    <n v="25"/>
    <s v="AWD-REL-Waterbak"/>
    <d v="2012-05-18T14:05:00"/>
    <n v="1"/>
    <x v="7"/>
    <s v="Brachytron pratense"/>
    <n v="3"/>
    <s v="AWD"/>
    <x v="2"/>
    <n v="5"/>
    <s v="Glazenmakers"/>
    <n v="19.714285714285715"/>
  </r>
  <r>
    <n v="25"/>
    <s v="AWD-REL-Waterbak"/>
    <d v="2012-05-30T13:25:00"/>
    <n v="1"/>
    <x v="9"/>
    <s v="Anax imperator"/>
    <n v="1"/>
    <s v="AWD"/>
    <x v="2"/>
    <n v="5"/>
    <s v="Glazenmakers"/>
    <n v="21.428571428571427"/>
  </r>
  <r>
    <n v="25"/>
    <s v="AWD-REL-Waterbak"/>
    <d v="2012-05-30T13:25:00"/>
    <n v="1"/>
    <x v="1"/>
    <s v="Ischnura elegans"/>
    <n v="8"/>
    <s v="AWD"/>
    <x v="2"/>
    <n v="5"/>
    <s v="Waterjuffer"/>
    <n v="21.428571428571427"/>
  </r>
  <r>
    <n v="25"/>
    <s v="AWD-REL-Waterbak"/>
    <d v="2012-05-30T13:25:00"/>
    <n v="1"/>
    <x v="2"/>
    <s v="Pyrrhosoma nymphula"/>
    <n v="3"/>
    <s v="AWD"/>
    <x v="2"/>
    <n v="5"/>
    <s v="Waterjuffer"/>
    <n v="21.428571428571427"/>
  </r>
  <r>
    <n v="25"/>
    <s v="AWD-REL-Waterbak"/>
    <d v="2012-05-30T13:25:00"/>
    <n v="1"/>
    <x v="6"/>
    <s v="Coenagrion puella"/>
    <n v="160"/>
    <s v="AWD"/>
    <x v="2"/>
    <n v="5"/>
    <s v="Waterjuffer"/>
    <n v="21.428571428571427"/>
  </r>
  <r>
    <n v="25"/>
    <s v="AWD-REL-Waterbak"/>
    <d v="2012-05-30T13:25:00"/>
    <n v="1"/>
    <x v="8"/>
    <s v="Aeshna isoceles"/>
    <n v="3"/>
    <s v="AWD"/>
    <x v="2"/>
    <n v="5"/>
    <s v="Glazenmakers"/>
    <n v="21.428571428571427"/>
  </r>
  <r>
    <n v="25"/>
    <s v="AWD-REL-Waterbak"/>
    <d v="2012-05-30T13:25:00"/>
    <n v="1"/>
    <x v="10"/>
    <s v="Libellula quadrimaculata"/>
    <n v="32"/>
    <s v="AWD"/>
    <x v="2"/>
    <n v="5"/>
    <s v="Korenbouten"/>
    <n v="21.428571428571427"/>
  </r>
  <r>
    <n v="25"/>
    <s v="AWD-REL-Waterbak"/>
    <d v="2012-06-06T14:50:00"/>
    <n v="1"/>
    <x v="9"/>
    <s v="Anax imperator"/>
    <n v="4"/>
    <s v="AWD"/>
    <x v="2"/>
    <n v="6"/>
    <s v="Glazenmakers"/>
    <n v="22.428571428571427"/>
  </r>
  <r>
    <n v="25"/>
    <s v="AWD-REL-Waterbak"/>
    <d v="2012-06-06T14:50:00"/>
    <n v="1"/>
    <x v="6"/>
    <s v="Coenagrion puella"/>
    <n v="65"/>
    <s v="AWD"/>
    <x v="2"/>
    <n v="6"/>
    <s v="Waterjuffer"/>
    <n v="22.428571428571427"/>
  </r>
  <r>
    <n v="25"/>
    <s v="AWD-REL-Waterbak"/>
    <d v="2012-06-06T14:50:00"/>
    <n v="1"/>
    <x v="10"/>
    <s v="Libellula quadrimaculata"/>
    <n v="8"/>
    <s v="AWD"/>
    <x v="2"/>
    <n v="6"/>
    <s v="Korenbouten"/>
    <n v="22.428571428571427"/>
  </r>
  <r>
    <n v="25"/>
    <s v="AWD-REL-Waterbak"/>
    <d v="2012-06-13T15:00:00"/>
    <n v="1"/>
    <x v="2"/>
    <s v="Pyrrhosoma nymphula"/>
    <n v="1"/>
    <s v="AWD"/>
    <x v="2"/>
    <n v="6"/>
    <s v="Waterjuffer"/>
    <n v="23.428571428571427"/>
  </r>
  <r>
    <n v="25"/>
    <s v="AWD-REL-Waterbak"/>
    <d v="2012-06-13T15:00:00"/>
    <n v="1"/>
    <x v="3"/>
    <s v="Enallagma cyathigerum"/>
    <n v="1"/>
    <s v="AWD"/>
    <x v="2"/>
    <n v="6"/>
    <s v="Waterjuffer"/>
    <n v="23.428571428571427"/>
  </r>
  <r>
    <n v="25"/>
    <s v="AWD-REL-Waterbak"/>
    <d v="2012-06-13T15:00:00"/>
    <n v="1"/>
    <x v="6"/>
    <s v="Coenagrion puella"/>
    <n v="58"/>
    <s v="AWD"/>
    <x v="2"/>
    <n v="6"/>
    <s v="Waterjuffer"/>
    <n v="23.428571428571427"/>
  </r>
  <r>
    <n v="25"/>
    <s v="AWD-REL-Waterbak"/>
    <d v="2012-06-13T15:00:00"/>
    <n v="1"/>
    <x v="9"/>
    <s v="Anax imperator"/>
    <n v="3"/>
    <s v="AWD"/>
    <x v="2"/>
    <n v="6"/>
    <s v="Glazenmakers"/>
    <n v="23.428571428571427"/>
  </r>
  <r>
    <n v="25"/>
    <s v="AWD-REL-Waterbak"/>
    <d v="2012-06-13T15:00:00"/>
    <n v="1"/>
    <x v="10"/>
    <s v="Libellula quadrimaculata"/>
    <n v="58"/>
    <s v="AWD"/>
    <x v="2"/>
    <n v="6"/>
    <s v="Korenbouten"/>
    <n v="23.428571428571427"/>
  </r>
  <r>
    <n v="25"/>
    <s v="AWD-REL-Waterbak"/>
    <d v="2012-06-13T15:00:00"/>
    <n v="1"/>
    <x v="5"/>
    <s v="Orthetrum cancellatum"/>
    <n v="2"/>
    <s v="AWD"/>
    <x v="2"/>
    <n v="6"/>
    <s v="Korenbouten"/>
    <n v="23.428571428571427"/>
  </r>
  <r>
    <n v="25"/>
    <s v="AWD-REL-Waterbak"/>
    <d v="2012-06-13T15:00:00"/>
    <n v="1"/>
    <x v="24"/>
    <s v="Leucorrhinia pectoralis"/>
    <n v="2"/>
    <s v="AWD"/>
    <x v="2"/>
    <n v="6"/>
    <s v="Korenbouten"/>
    <n v="23.428571428571427"/>
  </r>
  <r>
    <n v="25"/>
    <s v="AWD-REL-Waterbak"/>
    <d v="2012-06-20T13:25:00"/>
    <n v="1"/>
    <x v="8"/>
    <s v="Aeshna isoceles"/>
    <n v="1"/>
    <s v="AWD"/>
    <x v="2"/>
    <n v="6"/>
    <s v="Glazenmakers"/>
    <n v="24.428571428571427"/>
  </r>
  <r>
    <n v="25"/>
    <s v="AWD-REL-Waterbak"/>
    <d v="2012-06-20T13:25:00"/>
    <n v="1"/>
    <x v="1"/>
    <s v="Ischnura elegans"/>
    <n v="2"/>
    <s v="AWD"/>
    <x v="2"/>
    <n v="6"/>
    <s v="Waterjuffer"/>
    <n v="24.428571428571427"/>
  </r>
  <r>
    <n v="25"/>
    <s v="AWD-REL-Waterbak"/>
    <d v="2012-06-20T13:25:00"/>
    <n v="1"/>
    <x v="6"/>
    <s v="Coenagrion puella"/>
    <n v="180"/>
    <s v="AWD"/>
    <x v="2"/>
    <n v="6"/>
    <s v="Waterjuffer"/>
    <n v="24.428571428571427"/>
  </r>
  <r>
    <n v="25"/>
    <s v="AWD-REL-Waterbak"/>
    <d v="2012-06-20T13:25:00"/>
    <n v="1"/>
    <x v="9"/>
    <s v="Anax imperator"/>
    <n v="8"/>
    <s v="AWD"/>
    <x v="2"/>
    <n v="6"/>
    <s v="Glazenmakers"/>
    <n v="24.428571428571427"/>
  </r>
  <r>
    <n v="25"/>
    <s v="AWD-REL-Waterbak"/>
    <d v="2012-06-20T13:25:00"/>
    <n v="1"/>
    <x v="10"/>
    <s v="Libellula quadrimaculata"/>
    <n v="25"/>
    <s v="AWD"/>
    <x v="2"/>
    <n v="6"/>
    <s v="Korenbouten"/>
    <n v="24.428571428571427"/>
  </r>
  <r>
    <n v="25"/>
    <s v="AWD-REL-Waterbak"/>
    <d v="2012-06-20T13:25:00"/>
    <n v="1"/>
    <x v="24"/>
    <s v="Leucorrhinia pectoralis"/>
    <n v="2"/>
    <s v="AWD"/>
    <x v="2"/>
    <n v="6"/>
    <s v="Korenbouten"/>
    <n v="24.428571428571427"/>
  </r>
  <r>
    <n v="25"/>
    <s v="AWD-REL-Waterbak"/>
    <d v="2012-07-04T14:50:00"/>
    <n v="1"/>
    <x v="6"/>
    <s v="Coenagrion puella"/>
    <n v="65"/>
    <s v="AWD"/>
    <x v="2"/>
    <n v="7"/>
    <s v="Waterjuffer"/>
    <n v="26.428571428571427"/>
  </r>
  <r>
    <n v="25"/>
    <s v="AWD-REL-Waterbak"/>
    <d v="2012-07-04T14:50:00"/>
    <n v="1"/>
    <x v="9"/>
    <s v="Anax imperator"/>
    <n v="4"/>
    <s v="AWD"/>
    <x v="2"/>
    <n v="7"/>
    <s v="Glazenmakers"/>
    <n v="26.428571428571427"/>
  </r>
  <r>
    <n v="25"/>
    <s v="AWD-REL-Waterbak"/>
    <d v="2012-07-04T14:50:00"/>
    <n v="1"/>
    <x v="10"/>
    <s v="Libellula quadrimaculata"/>
    <n v="8"/>
    <s v="AWD"/>
    <x v="2"/>
    <n v="7"/>
    <s v="Korenbouten"/>
    <n v="26.428571428571427"/>
  </r>
  <r>
    <n v="25"/>
    <s v="AWD-REL-Waterbak"/>
    <d v="2012-07-25T12:00:00"/>
    <n v="1"/>
    <x v="9"/>
    <s v="Anax imperator"/>
    <n v="1"/>
    <s v="AWD"/>
    <x v="2"/>
    <n v="7"/>
    <s v="Glazenmakers"/>
    <n v="29.428571428571427"/>
  </r>
  <r>
    <n v="25"/>
    <s v="AWD-REL-Waterbak"/>
    <d v="2012-07-25T12:00:00"/>
    <n v="1"/>
    <x v="3"/>
    <s v="Enallagma cyathigerum"/>
    <n v="6"/>
    <s v="AWD"/>
    <x v="2"/>
    <n v="7"/>
    <s v="Waterjuffer"/>
    <n v="29.428571428571427"/>
  </r>
  <r>
    <n v="25"/>
    <s v="AWD-REL-Waterbak"/>
    <d v="2012-08-17T13:05:00"/>
    <n v="1"/>
    <x v="14"/>
    <s v="Aeshna mixta"/>
    <n v="6"/>
    <s v="AWD"/>
    <x v="2"/>
    <n v="8"/>
    <s v="Glazenmakers"/>
    <n v="32.714285714285715"/>
  </r>
  <r>
    <n v="25"/>
    <s v="AWD-REL-Waterbak"/>
    <d v="2012-08-17T13:05:00"/>
    <n v="1"/>
    <x v="16"/>
    <s v="Sympetrum sanguineum"/>
    <n v="2"/>
    <s v="AWD"/>
    <x v="2"/>
    <n v="8"/>
    <s v="Korenbouten"/>
    <n v="32.714285714285715"/>
  </r>
  <r>
    <n v="25"/>
    <s v="AWD-REL-Waterbak"/>
    <d v="2012-08-17T13:05:00"/>
    <n v="1"/>
    <x v="12"/>
    <s v="Sympetrum striolatum"/>
    <n v="12"/>
    <s v="AWD"/>
    <x v="2"/>
    <n v="8"/>
    <s v="Korenbouten"/>
    <n v="32.714285714285715"/>
  </r>
  <r>
    <n v="25"/>
    <s v="AWD-REL-Waterbak"/>
    <d v="2012-08-17T13:05:00"/>
    <n v="1"/>
    <x v="23"/>
    <s v="Sympetrum striolatum/vulgatum"/>
    <n v="4"/>
    <s v="AWD"/>
    <x v="2"/>
    <n v="8"/>
    <s v="Korenbouten"/>
    <n v="32.714285714285715"/>
  </r>
  <r>
    <n v="25"/>
    <s v="AWD-REL-Waterbak"/>
    <d v="2012-08-17T13:05:00"/>
    <n v="1"/>
    <x v="17"/>
    <s v="Sympetrum vulgatum"/>
    <n v="2"/>
    <s v="AWD"/>
    <x v="2"/>
    <n v="8"/>
    <s v="Korenbouten"/>
    <n v="32.714285714285715"/>
  </r>
  <r>
    <n v="25"/>
    <s v="AWD-REL-Waterbak"/>
    <d v="2012-08-29T14:20:00"/>
    <n v="1"/>
    <x v="0"/>
    <s v="Sympecma fusca"/>
    <n v="1"/>
    <s v="AWD"/>
    <x v="2"/>
    <n v="8"/>
    <s v="Pantserjuffers"/>
    <n v="34.428571428571431"/>
  </r>
  <r>
    <n v="25"/>
    <s v="AWD-REL-Waterbak"/>
    <d v="2012-08-29T14:20:00"/>
    <n v="1"/>
    <x v="16"/>
    <s v="Sympetrum sanguineum"/>
    <n v="2"/>
    <s v="AWD"/>
    <x v="2"/>
    <n v="8"/>
    <s v="Korenbouten"/>
    <n v="34.428571428571431"/>
  </r>
  <r>
    <n v="25"/>
    <s v="AWD-REL-Waterbak"/>
    <d v="2012-08-29T14:20:00"/>
    <n v="1"/>
    <x v="23"/>
    <s v="Sympetrum striolatum/vulgatum"/>
    <n v="1"/>
    <s v="AWD"/>
    <x v="2"/>
    <n v="8"/>
    <s v="Korenbouten"/>
    <n v="34.428571428571431"/>
  </r>
  <r>
    <n v="25"/>
    <s v="AWD-REL-Waterbak"/>
    <d v="2012-08-29T14:20:00"/>
    <n v="1"/>
    <x v="17"/>
    <s v="Sympetrum vulgatum"/>
    <n v="9"/>
    <s v="AWD"/>
    <x v="2"/>
    <n v="8"/>
    <s v="Korenbouten"/>
    <n v="34.428571428571431"/>
  </r>
  <r>
    <n v="25"/>
    <s v="AWD-REL-Waterbak"/>
    <d v="2013-05-28T14:45:00"/>
    <n v="1"/>
    <x v="2"/>
    <s v="Pyrrhosoma nymphula"/>
    <n v="1"/>
    <s v="AWD"/>
    <x v="3"/>
    <n v="5"/>
    <s v="Waterjuffer"/>
    <n v="21"/>
  </r>
  <r>
    <n v="25"/>
    <s v="AWD-REL-Waterbak"/>
    <d v="2013-05-28T14:45:00"/>
    <n v="1"/>
    <x v="7"/>
    <s v="Brachytron pratense"/>
    <n v="1"/>
    <s v="AWD"/>
    <x v="3"/>
    <n v="5"/>
    <s v="Glazenmakers"/>
    <n v="21"/>
  </r>
  <r>
    <n v="25"/>
    <s v="AWD-REL-Waterbak"/>
    <d v="2013-05-28T14:45:00"/>
    <n v="1"/>
    <x v="10"/>
    <s v="Libellula quadrimaculata"/>
    <n v="4"/>
    <s v="AWD"/>
    <x v="3"/>
    <n v="5"/>
    <s v="Korenbouten"/>
    <n v="21"/>
  </r>
  <r>
    <n v="25"/>
    <s v="AWD-REL-Waterbak"/>
    <d v="2013-06-07T14:45:00"/>
    <n v="1"/>
    <x v="1"/>
    <s v="Ischnura elegans"/>
    <n v="2"/>
    <s v="AWD"/>
    <x v="3"/>
    <n v="6"/>
    <s v="Waterjuffer"/>
    <n v="22.428571428571427"/>
  </r>
  <r>
    <n v="25"/>
    <s v="AWD-REL-Waterbak"/>
    <d v="2013-06-07T14:45:00"/>
    <n v="1"/>
    <x v="2"/>
    <s v="Pyrrhosoma nymphula"/>
    <n v="7"/>
    <s v="AWD"/>
    <x v="3"/>
    <n v="6"/>
    <s v="Waterjuffer"/>
    <n v="22.428571428571427"/>
  </r>
  <r>
    <n v="25"/>
    <s v="AWD-REL-Waterbak"/>
    <d v="2013-06-07T14:45:00"/>
    <n v="1"/>
    <x v="6"/>
    <s v="Coenagrion puella"/>
    <n v="39"/>
    <s v="AWD"/>
    <x v="3"/>
    <n v="6"/>
    <s v="Waterjuffer"/>
    <n v="22.428571428571427"/>
  </r>
  <r>
    <n v="25"/>
    <s v="AWD-REL-Waterbak"/>
    <d v="2013-06-07T14:45:00"/>
    <n v="1"/>
    <x v="10"/>
    <s v="Libellula quadrimaculata"/>
    <n v="11"/>
    <s v="AWD"/>
    <x v="3"/>
    <n v="6"/>
    <s v="Korenbouten"/>
    <n v="22.428571428571427"/>
  </r>
  <r>
    <n v="25"/>
    <s v="AWD-REL-Waterbak"/>
    <d v="2013-06-07T14:45:00"/>
    <n v="1"/>
    <x v="7"/>
    <s v="Brachytron pratense"/>
    <n v="2"/>
    <s v="AWD"/>
    <x v="3"/>
    <n v="6"/>
    <s v="Glazenmakers"/>
    <n v="22.428571428571427"/>
  </r>
  <r>
    <n v="25"/>
    <s v="AWD-REL-Waterbak"/>
    <d v="2013-06-14T15:05:00"/>
    <n v="1"/>
    <x v="6"/>
    <s v="Coenagrion puella"/>
    <n v="4"/>
    <s v="AWD"/>
    <x v="3"/>
    <n v="6"/>
    <s v="Waterjuffer"/>
    <n v="23.428571428571427"/>
  </r>
  <r>
    <n v="25"/>
    <s v="AWD-REL-Waterbak"/>
    <d v="2013-07-02T11:55:00"/>
    <n v="1"/>
    <x v="8"/>
    <s v="Aeshna isoceles"/>
    <n v="1"/>
    <s v="AWD"/>
    <x v="3"/>
    <n v="7"/>
    <s v="Glazenmakers"/>
    <n v="26"/>
  </r>
  <r>
    <n v="25"/>
    <s v="AWD-REL-Waterbak"/>
    <d v="2013-07-02T11:55:00"/>
    <n v="1"/>
    <x v="6"/>
    <s v="Coenagrion puella"/>
    <n v="50"/>
    <s v="AWD"/>
    <x v="3"/>
    <n v="7"/>
    <s v="Waterjuffer"/>
    <n v="26"/>
  </r>
  <r>
    <n v="25"/>
    <s v="AWD-REL-Waterbak"/>
    <d v="2013-07-02T11:55:00"/>
    <n v="1"/>
    <x v="7"/>
    <s v="Brachytron pratense"/>
    <n v="2"/>
    <s v="AWD"/>
    <x v="3"/>
    <n v="7"/>
    <s v="Glazenmakers"/>
    <n v="26"/>
  </r>
  <r>
    <n v="25"/>
    <s v="AWD-REL-Waterbak"/>
    <d v="2013-07-02T11:55:00"/>
    <n v="1"/>
    <x v="9"/>
    <s v="Anax imperator"/>
    <n v="7"/>
    <s v="AWD"/>
    <x v="3"/>
    <n v="7"/>
    <s v="Glazenmakers"/>
    <n v="26"/>
  </r>
  <r>
    <n v="25"/>
    <s v="AWD-REL-Waterbak"/>
    <d v="2013-07-02T11:55:00"/>
    <n v="1"/>
    <x v="10"/>
    <s v="Libellula quadrimaculata"/>
    <n v="11"/>
    <s v="AWD"/>
    <x v="3"/>
    <n v="7"/>
    <s v="Korenbouten"/>
    <n v="26"/>
  </r>
  <r>
    <n v="25"/>
    <s v="AWD-REL-Waterbak"/>
    <d v="2013-07-09T15:25:00"/>
    <n v="1"/>
    <x v="8"/>
    <s v="Aeshna isoceles"/>
    <n v="1"/>
    <s v="AWD"/>
    <x v="3"/>
    <n v="7"/>
    <s v="Glazenmakers"/>
    <n v="27"/>
  </r>
  <r>
    <n v="25"/>
    <s v="AWD-REL-Waterbak"/>
    <d v="2013-07-09T15:25:00"/>
    <n v="1"/>
    <x v="6"/>
    <s v="Coenagrion puella"/>
    <n v="95"/>
    <s v="AWD"/>
    <x v="3"/>
    <n v="7"/>
    <s v="Waterjuffer"/>
    <n v="27"/>
  </r>
  <r>
    <n v="25"/>
    <s v="AWD-REL-Waterbak"/>
    <d v="2013-07-09T15:25:00"/>
    <n v="1"/>
    <x v="9"/>
    <s v="Anax imperator"/>
    <n v="4"/>
    <s v="AWD"/>
    <x v="3"/>
    <n v="7"/>
    <s v="Glazenmakers"/>
    <n v="27"/>
  </r>
  <r>
    <n v="25"/>
    <s v="AWD-REL-Waterbak"/>
    <d v="2013-07-09T15:25:00"/>
    <n v="1"/>
    <x v="10"/>
    <s v="Libellula quadrimaculata"/>
    <n v="4"/>
    <s v="AWD"/>
    <x v="3"/>
    <n v="7"/>
    <s v="Korenbouten"/>
    <n v="27"/>
  </r>
  <r>
    <n v="25"/>
    <s v="AWD-REL-Waterbak"/>
    <d v="2013-07-31T14:25:00"/>
    <n v="1"/>
    <x v="3"/>
    <s v="Enallagma cyathigerum"/>
    <n v="4"/>
    <s v="AWD"/>
    <x v="3"/>
    <n v="7"/>
    <s v="Waterjuffer"/>
    <n v="30.142857142857142"/>
  </r>
  <r>
    <n v="25"/>
    <s v="AWD-REL-Waterbak"/>
    <d v="2013-07-31T14:25:00"/>
    <n v="1"/>
    <x v="1"/>
    <s v="Ischnura elegans"/>
    <n v="2"/>
    <s v="AWD"/>
    <x v="3"/>
    <n v="7"/>
    <s v="Waterjuffer"/>
    <n v="30.142857142857142"/>
  </r>
  <r>
    <n v="25"/>
    <s v="AWD-REL-Waterbak"/>
    <d v="2013-07-31T14:25:00"/>
    <n v="1"/>
    <x v="6"/>
    <s v="Coenagrion puella"/>
    <n v="3"/>
    <s v="AWD"/>
    <x v="3"/>
    <n v="7"/>
    <s v="Waterjuffer"/>
    <n v="30.142857142857142"/>
  </r>
  <r>
    <n v="25"/>
    <s v="AWD-REL-Waterbak"/>
    <d v="2013-07-31T14:25:00"/>
    <n v="1"/>
    <x v="17"/>
    <s v="Sympetrum vulgatum"/>
    <n v="13"/>
    <s v="AWD"/>
    <x v="3"/>
    <n v="7"/>
    <s v="Korenbouten"/>
    <n v="30.142857142857142"/>
  </r>
  <r>
    <n v="25"/>
    <s v="AWD-REL-Waterbak"/>
    <d v="2013-08-14T11:05:00"/>
    <n v="1"/>
    <x v="3"/>
    <s v="Enallagma cyathigerum"/>
    <n v="3"/>
    <s v="AWD"/>
    <x v="3"/>
    <n v="8"/>
    <s v="Waterjuffer"/>
    <n v="32.142857142857146"/>
  </r>
  <r>
    <n v="25"/>
    <s v="AWD-REL-Waterbak"/>
    <d v="2013-08-14T11:05:00"/>
    <n v="1"/>
    <x v="8"/>
    <s v="Aeshna isoceles"/>
    <n v="1"/>
    <s v="AWD"/>
    <x v="3"/>
    <n v="8"/>
    <s v="Glazenmakers"/>
    <n v="32.142857142857146"/>
  </r>
  <r>
    <n v="25"/>
    <s v="AWD-REL-Waterbak"/>
    <d v="2013-08-14T11:05:00"/>
    <n v="1"/>
    <x v="14"/>
    <s v="Aeshna mixta"/>
    <n v="13"/>
    <s v="AWD"/>
    <x v="3"/>
    <n v="8"/>
    <s v="Glazenmakers"/>
    <n v="32.142857142857146"/>
  </r>
  <r>
    <n v="25"/>
    <s v="AWD-REL-Waterbak"/>
    <d v="2013-08-14T11:05:00"/>
    <n v="1"/>
    <x v="9"/>
    <s v="Anax imperator"/>
    <n v="3"/>
    <s v="AWD"/>
    <x v="3"/>
    <n v="8"/>
    <s v="Glazenmakers"/>
    <n v="32.142857142857146"/>
  </r>
  <r>
    <n v="25"/>
    <s v="AWD-REL-Waterbak"/>
    <d v="2013-08-14T11:05:00"/>
    <n v="1"/>
    <x v="12"/>
    <s v="Sympetrum striolatum"/>
    <n v="19"/>
    <s v="AWD"/>
    <x v="3"/>
    <n v="8"/>
    <s v="Korenbouten"/>
    <n v="32.142857142857146"/>
  </r>
  <r>
    <n v="25"/>
    <s v="AWD-REL-Waterbak"/>
    <d v="2013-08-14T11:05:00"/>
    <n v="1"/>
    <x v="17"/>
    <s v="Sympetrum vulgatum"/>
    <n v="3"/>
    <s v="AWD"/>
    <x v="3"/>
    <n v="8"/>
    <s v="Korenbouten"/>
    <n v="32.142857142857146"/>
  </r>
  <r>
    <n v="25"/>
    <s v="AWD-REL-Waterbak"/>
    <d v="2013-08-23T12:45:00"/>
    <n v="1"/>
    <x v="13"/>
    <s v="Chalcolestes viridis"/>
    <n v="5"/>
    <s v="AWD"/>
    <x v="3"/>
    <n v="8"/>
    <s v="Pantserjuffers"/>
    <n v="33.428571428571431"/>
  </r>
  <r>
    <n v="25"/>
    <s v="AWD-REL-Waterbak"/>
    <d v="2013-08-23T12:45:00"/>
    <n v="1"/>
    <x v="9"/>
    <s v="Anax imperator"/>
    <n v="2"/>
    <s v="AWD"/>
    <x v="3"/>
    <n v="8"/>
    <s v="Glazenmakers"/>
    <n v="33.428571428571431"/>
  </r>
  <r>
    <n v="25"/>
    <s v="AWD-REL-Waterbak"/>
    <d v="2013-08-23T12:45:00"/>
    <n v="1"/>
    <x v="3"/>
    <s v="Enallagma cyathigerum"/>
    <n v="9"/>
    <s v="AWD"/>
    <x v="3"/>
    <n v="8"/>
    <s v="Waterjuffer"/>
    <n v="33.428571428571431"/>
  </r>
  <r>
    <n v="25"/>
    <s v="AWD-REL-Waterbak"/>
    <d v="2013-08-23T12:45:00"/>
    <n v="1"/>
    <x v="30"/>
    <s v="Erythromma viridulum"/>
    <n v="13"/>
    <s v="AWD"/>
    <x v="3"/>
    <n v="8"/>
    <s v="Waterjuffer"/>
    <n v="33.428571428571431"/>
  </r>
  <r>
    <n v="25"/>
    <s v="AWD-REL-Waterbak"/>
    <d v="2013-08-23T12:45:00"/>
    <n v="1"/>
    <x v="14"/>
    <s v="Aeshna mixta"/>
    <n v="6"/>
    <s v="AWD"/>
    <x v="3"/>
    <n v="8"/>
    <s v="Glazenmakers"/>
    <n v="33.428571428571431"/>
  </r>
  <r>
    <n v="25"/>
    <s v="AWD-REL-Waterbak"/>
    <d v="2013-08-23T12:45:00"/>
    <n v="1"/>
    <x v="17"/>
    <s v="Sympetrum vulgatum"/>
    <n v="49"/>
    <s v="AWD"/>
    <x v="3"/>
    <n v="8"/>
    <s v="Korenbouten"/>
    <n v="33.428571428571431"/>
  </r>
  <r>
    <n v="25"/>
    <s v="AWD-REL-Waterbak"/>
    <d v="2013-09-04T13:45:00"/>
    <n v="1"/>
    <x v="13"/>
    <s v="Chalcolestes viridis"/>
    <n v="2"/>
    <s v="AWD"/>
    <x v="3"/>
    <n v="9"/>
    <s v="Pantserjuffers"/>
    <n v="35.142857142857146"/>
  </r>
  <r>
    <n v="25"/>
    <s v="AWD-REL-Waterbak"/>
    <d v="2013-09-04T13:45:00"/>
    <n v="1"/>
    <x v="3"/>
    <s v="Enallagma cyathigerum"/>
    <n v="2"/>
    <s v="AWD"/>
    <x v="3"/>
    <n v="9"/>
    <s v="Waterjuffer"/>
    <n v="35.142857142857146"/>
  </r>
  <r>
    <n v="25"/>
    <s v="AWD-REL-Waterbak"/>
    <d v="2013-09-04T13:45:00"/>
    <n v="1"/>
    <x v="17"/>
    <s v="Sympetrum vulgatum"/>
    <n v="20"/>
    <s v="AWD"/>
    <x v="3"/>
    <n v="9"/>
    <s v="Korenbouten"/>
    <n v="35.142857142857146"/>
  </r>
  <r>
    <n v="25"/>
    <s v="AWD-REL-Waterbak"/>
    <d v="2013-09-27T13:30:00"/>
    <n v="1"/>
    <x v="13"/>
    <s v="Chalcolestes viridis"/>
    <n v="4"/>
    <s v="AWD"/>
    <x v="3"/>
    <n v="9"/>
    <s v="Pantserjuffers"/>
    <n v="38.428571428571431"/>
  </r>
  <r>
    <n v="25"/>
    <s v="AWD-REL-Waterbak"/>
    <d v="2013-09-27T13:30:00"/>
    <n v="1"/>
    <x v="15"/>
    <s v="Sympetrum danae"/>
    <n v="1"/>
    <s v="AWD"/>
    <x v="3"/>
    <n v="9"/>
    <s v="Korenbouten"/>
    <n v="38.428571428571431"/>
  </r>
  <r>
    <n v="25"/>
    <s v="AWD-REL-Waterbak"/>
    <d v="2013-09-27T13:30:00"/>
    <n v="1"/>
    <x v="17"/>
    <s v="Sympetrum vulgatum"/>
    <n v="7"/>
    <s v="AWD"/>
    <x v="3"/>
    <n v="9"/>
    <s v="Korenbouten"/>
    <n v="38.428571428571431"/>
  </r>
  <r>
    <n v="25"/>
    <s v="AWD-REL-Waterbak"/>
    <d v="2013-09-27T13:30:00"/>
    <n v="1"/>
    <x v="16"/>
    <s v="Sympetrum sanguineum"/>
    <n v="4"/>
    <s v="AWD"/>
    <x v="3"/>
    <n v="9"/>
    <s v="Korenbouten"/>
    <n v="38.428571428571431"/>
  </r>
  <r>
    <n v="25"/>
    <s v="AWD-REL-Waterbak"/>
    <d v="2013-09-27T13:30:00"/>
    <n v="1"/>
    <x v="14"/>
    <s v="Aeshna mixta"/>
    <n v="4"/>
    <s v="AWD"/>
    <x v="3"/>
    <n v="9"/>
    <s v="Glazenmakers"/>
    <n v="38.428571428571431"/>
  </r>
  <r>
    <n v="25"/>
    <s v="AWD-REL-Waterbak"/>
    <d v="2013-09-27T13:30:00"/>
    <n v="1"/>
    <x v="12"/>
    <s v="Sympetrum striolatum"/>
    <n v="23"/>
    <s v="AWD"/>
    <x v="3"/>
    <n v="9"/>
    <s v="Korenbouten"/>
    <n v="38.428571428571431"/>
  </r>
  <r>
    <n v="25"/>
    <s v="AWD-REL-Waterbak"/>
    <d v="2014-05-16T15:10:00"/>
    <n v="1"/>
    <x v="3"/>
    <s v="Enallagma cyathigerum"/>
    <n v="2"/>
    <s v="AWD"/>
    <x v="4"/>
    <n v="5"/>
    <s v="Waterjuffer"/>
    <n v="19.285714285714285"/>
  </r>
  <r>
    <n v="25"/>
    <s v="AWD-REL-Waterbak"/>
    <d v="2014-05-16T15:10:00"/>
    <n v="1"/>
    <x v="9"/>
    <s v="Anax imperator"/>
    <n v="1"/>
    <s v="AWD"/>
    <x v="4"/>
    <n v="5"/>
    <s v="Glazenmakers"/>
    <n v="19.285714285714285"/>
  </r>
  <r>
    <n v="25"/>
    <s v="AWD-REL-Waterbak"/>
    <d v="2014-05-16T15:10:00"/>
    <n v="1"/>
    <x v="2"/>
    <s v="Pyrrhosoma nymphula"/>
    <n v="16"/>
    <s v="AWD"/>
    <x v="4"/>
    <n v="5"/>
    <s v="Waterjuffer"/>
    <n v="19.285714285714285"/>
  </r>
  <r>
    <n v="25"/>
    <s v="AWD-REL-Waterbak"/>
    <d v="2014-05-16T15:10:00"/>
    <n v="1"/>
    <x v="7"/>
    <s v="Brachytron pratense"/>
    <n v="9"/>
    <s v="AWD"/>
    <x v="4"/>
    <n v="5"/>
    <s v="Glazenmakers"/>
    <n v="19.285714285714285"/>
  </r>
  <r>
    <n v="25"/>
    <s v="AWD-REL-Waterbak"/>
    <d v="2014-05-16T15:10:00"/>
    <n v="1"/>
    <x v="10"/>
    <s v="Libellula quadrimaculata"/>
    <n v="12"/>
    <s v="AWD"/>
    <x v="4"/>
    <n v="5"/>
    <s v="Korenbouten"/>
    <n v="19.285714285714285"/>
  </r>
  <r>
    <n v="25"/>
    <s v="AWD-REL-Waterbak"/>
    <d v="2014-05-16T15:10:00"/>
    <n v="1"/>
    <x v="1"/>
    <s v="Ischnura elegans"/>
    <n v="1"/>
    <s v="AWD"/>
    <x v="4"/>
    <n v="5"/>
    <s v="Waterjuffer"/>
    <n v="19.285714285714285"/>
  </r>
  <r>
    <n v="25"/>
    <s v="AWD-REL-Waterbak"/>
    <d v="2014-05-23T13:00:00"/>
    <n v="1"/>
    <x v="1"/>
    <s v="Ischnura elegans"/>
    <n v="3"/>
    <s v="AWD"/>
    <x v="4"/>
    <n v="5"/>
    <s v="Waterjuffer"/>
    <n v="20.285714285714285"/>
  </r>
  <r>
    <n v="25"/>
    <s v="AWD-REL-Waterbak"/>
    <d v="2014-05-23T13:00:00"/>
    <n v="1"/>
    <x v="2"/>
    <s v="Pyrrhosoma nymphula"/>
    <n v="2"/>
    <s v="AWD"/>
    <x v="4"/>
    <n v="5"/>
    <s v="Waterjuffer"/>
    <n v="20.285714285714285"/>
  </r>
  <r>
    <n v="25"/>
    <s v="AWD-REL-Waterbak"/>
    <d v="2014-05-23T13:00:00"/>
    <n v="1"/>
    <x v="6"/>
    <s v="Coenagrion puella"/>
    <n v="8"/>
    <s v="AWD"/>
    <x v="4"/>
    <n v="5"/>
    <s v="Waterjuffer"/>
    <n v="20.285714285714285"/>
  </r>
  <r>
    <n v="25"/>
    <s v="AWD-REL-Waterbak"/>
    <d v="2014-05-23T13:00:00"/>
    <n v="1"/>
    <x v="7"/>
    <s v="Brachytron pratense"/>
    <n v="3"/>
    <s v="AWD"/>
    <x v="4"/>
    <n v="5"/>
    <s v="Glazenmakers"/>
    <n v="20.285714285714285"/>
  </r>
  <r>
    <n v="25"/>
    <s v="AWD-REL-Waterbak"/>
    <d v="2014-05-23T13:00:00"/>
    <n v="1"/>
    <x v="5"/>
    <s v="Orthetrum cancellatum"/>
    <n v="5"/>
    <s v="AWD"/>
    <x v="4"/>
    <n v="5"/>
    <s v="Korenbouten"/>
    <n v="20.285714285714285"/>
  </r>
  <r>
    <n v="25"/>
    <s v="AWD-REL-Waterbak"/>
    <d v="2014-05-23T13:00:00"/>
    <n v="1"/>
    <x v="9"/>
    <s v="Anax imperator"/>
    <n v="3"/>
    <s v="AWD"/>
    <x v="4"/>
    <n v="5"/>
    <s v="Glazenmakers"/>
    <n v="20.285714285714285"/>
  </r>
  <r>
    <n v="25"/>
    <s v="AWD-REL-Waterbak"/>
    <d v="2014-05-23T13:00:00"/>
    <n v="1"/>
    <x v="10"/>
    <s v="Libellula quadrimaculata"/>
    <n v="5"/>
    <s v="AWD"/>
    <x v="4"/>
    <n v="5"/>
    <s v="Korenbouten"/>
    <n v="20.285714285714285"/>
  </r>
  <r>
    <n v="25"/>
    <s v="AWD-REL-Waterbak"/>
    <d v="2014-06-06T15:20:00"/>
    <n v="1"/>
    <x v="1"/>
    <s v="Ischnura elegans"/>
    <n v="3"/>
    <s v="AWD"/>
    <x v="4"/>
    <n v="6"/>
    <s v="Waterjuffer"/>
    <n v="22.285714285714285"/>
  </r>
  <r>
    <n v="25"/>
    <s v="AWD-REL-Waterbak"/>
    <d v="2014-06-06T15:20:00"/>
    <n v="1"/>
    <x v="9"/>
    <s v="Anax imperator"/>
    <n v="1"/>
    <s v="AWD"/>
    <x v="4"/>
    <n v="6"/>
    <s v="Glazenmakers"/>
    <n v="22.285714285714285"/>
  </r>
  <r>
    <n v="25"/>
    <s v="AWD-REL-Waterbak"/>
    <d v="2014-06-06T15:20:00"/>
    <n v="1"/>
    <x v="6"/>
    <s v="Coenagrion puella"/>
    <n v="59"/>
    <s v="AWD"/>
    <x v="4"/>
    <n v="6"/>
    <s v="Waterjuffer"/>
    <n v="22.285714285714285"/>
  </r>
  <r>
    <n v="25"/>
    <s v="AWD-REL-Waterbak"/>
    <d v="2014-06-06T15:20:00"/>
    <n v="1"/>
    <x v="26"/>
    <s v="Erythromma najas"/>
    <n v="3"/>
    <s v="AWD"/>
    <x v="4"/>
    <n v="6"/>
    <s v="Waterjuffer"/>
    <n v="22.285714285714285"/>
  </r>
  <r>
    <n v="25"/>
    <s v="AWD-REL-Waterbak"/>
    <d v="2014-06-06T15:20:00"/>
    <n v="1"/>
    <x v="7"/>
    <s v="Brachytron pratense"/>
    <n v="2"/>
    <s v="AWD"/>
    <x v="4"/>
    <n v="6"/>
    <s v="Glazenmakers"/>
    <n v="22.285714285714285"/>
  </r>
  <r>
    <n v="25"/>
    <s v="AWD-REL-Waterbak"/>
    <d v="2014-06-06T15:20:00"/>
    <n v="1"/>
    <x v="8"/>
    <s v="Aeshna isoceles"/>
    <n v="3"/>
    <s v="AWD"/>
    <x v="4"/>
    <n v="6"/>
    <s v="Glazenmakers"/>
    <n v="22.285714285714285"/>
  </r>
  <r>
    <n v="25"/>
    <s v="AWD-REL-Waterbak"/>
    <d v="2014-06-06T15:20:00"/>
    <n v="1"/>
    <x v="10"/>
    <s v="Libellula quadrimaculata"/>
    <n v="17"/>
    <s v="AWD"/>
    <x v="4"/>
    <n v="6"/>
    <s v="Korenbouten"/>
    <n v="22.285714285714285"/>
  </r>
  <r>
    <n v="25"/>
    <s v="AWD-REL-Waterbak"/>
    <d v="2014-06-11T13:25:00"/>
    <n v="1"/>
    <x v="5"/>
    <s v="Orthetrum cancellatum"/>
    <n v="1"/>
    <s v="AWD"/>
    <x v="4"/>
    <n v="6"/>
    <s v="Korenbouten"/>
    <n v="23"/>
  </r>
  <r>
    <n v="25"/>
    <s v="AWD-REL-Waterbak"/>
    <d v="2014-06-11T13:25:00"/>
    <n v="1"/>
    <x v="6"/>
    <s v="Coenagrion puella"/>
    <n v="100"/>
    <s v="AWD"/>
    <x v="4"/>
    <n v="6"/>
    <s v="Waterjuffer"/>
    <n v="23"/>
  </r>
  <r>
    <n v="25"/>
    <s v="AWD-REL-Waterbak"/>
    <d v="2014-06-11T13:25:00"/>
    <n v="1"/>
    <x v="9"/>
    <s v="Anax imperator"/>
    <n v="4"/>
    <s v="AWD"/>
    <x v="4"/>
    <n v="6"/>
    <s v="Glazenmakers"/>
    <n v="23"/>
  </r>
  <r>
    <n v="25"/>
    <s v="AWD-REL-Waterbak"/>
    <d v="2014-06-11T13:25:00"/>
    <n v="1"/>
    <x v="10"/>
    <s v="Libellula quadrimaculata"/>
    <n v="12"/>
    <s v="AWD"/>
    <x v="4"/>
    <n v="6"/>
    <s v="Korenbouten"/>
    <n v="23"/>
  </r>
  <r>
    <n v="25"/>
    <s v="AWD-REL-Waterbak"/>
    <d v="2014-06-28T12:30:00"/>
    <n v="1"/>
    <x v="10"/>
    <s v="Libellula quadrimaculata"/>
    <n v="1"/>
    <s v="AWD"/>
    <x v="4"/>
    <n v="6"/>
    <s v="Korenbouten"/>
    <n v="25.428571428571427"/>
  </r>
  <r>
    <n v="25"/>
    <s v="AWD-REL-Waterbak"/>
    <d v="2014-06-28T12:30:00"/>
    <n v="1"/>
    <x v="5"/>
    <s v="Orthetrum cancellatum"/>
    <n v="1"/>
    <s v="AWD"/>
    <x v="4"/>
    <n v="6"/>
    <s v="Korenbouten"/>
    <n v="25.428571428571427"/>
  </r>
  <r>
    <n v="25"/>
    <s v="AWD-REL-Waterbak"/>
    <d v="2014-06-28T12:30:00"/>
    <n v="1"/>
    <x v="1"/>
    <s v="Ischnura elegans"/>
    <n v="2"/>
    <s v="AWD"/>
    <x v="4"/>
    <n v="6"/>
    <s v="Waterjuffer"/>
    <n v="25.428571428571427"/>
  </r>
  <r>
    <n v="25"/>
    <s v="AWD-REL-Waterbak"/>
    <d v="2014-06-28T12:30:00"/>
    <n v="1"/>
    <x v="6"/>
    <s v="Coenagrion puella"/>
    <n v="57"/>
    <s v="AWD"/>
    <x v="4"/>
    <n v="6"/>
    <s v="Waterjuffer"/>
    <n v="25.428571428571427"/>
  </r>
  <r>
    <n v="25"/>
    <s v="AWD-REL-Waterbak"/>
    <d v="2014-06-28T12:30:00"/>
    <n v="1"/>
    <x v="9"/>
    <s v="Anax imperator"/>
    <n v="2"/>
    <s v="AWD"/>
    <x v="4"/>
    <n v="6"/>
    <s v="Glazenmakers"/>
    <n v="25.428571428571427"/>
  </r>
  <r>
    <n v="25"/>
    <s v="AWD-REL-Waterbak"/>
    <d v="2014-07-10T15:10:00"/>
    <n v="1"/>
    <x v="7"/>
    <s v="Brachytron pratense"/>
    <n v="1"/>
    <s v="AWD"/>
    <x v="4"/>
    <n v="7"/>
    <s v="Glazenmakers"/>
    <n v="27.142857142857142"/>
  </r>
  <r>
    <n v="25"/>
    <s v="AWD-REL-Waterbak"/>
    <d v="2014-07-10T15:10:00"/>
    <n v="1"/>
    <x v="6"/>
    <s v="Coenagrion puella"/>
    <n v="25"/>
    <s v="AWD"/>
    <x v="4"/>
    <n v="7"/>
    <s v="Waterjuffer"/>
    <n v="27.142857142857142"/>
  </r>
  <r>
    <n v="25"/>
    <s v="AWD-REL-Waterbak"/>
    <d v="2014-07-10T15:10:00"/>
    <n v="1"/>
    <x v="9"/>
    <s v="Anax imperator"/>
    <n v="2"/>
    <s v="AWD"/>
    <x v="4"/>
    <n v="7"/>
    <s v="Glazenmakers"/>
    <n v="27.142857142857142"/>
  </r>
  <r>
    <n v="25"/>
    <s v="AWD-REL-Waterbak"/>
    <d v="2014-07-10T15:10:00"/>
    <n v="1"/>
    <x v="1"/>
    <s v="Ischnura elegans"/>
    <n v="1"/>
    <s v="AWD"/>
    <x v="4"/>
    <n v="7"/>
    <s v="Waterjuffer"/>
    <n v="27.142857142857142"/>
  </r>
  <r>
    <n v="25"/>
    <s v="AWD-REL-Waterbak"/>
    <d v="2014-07-16T15:25:00"/>
    <n v="1"/>
    <x v="1"/>
    <s v="Ischnura elegans"/>
    <n v="5"/>
    <s v="AWD"/>
    <x v="4"/>
    <n v="7"/>
    <s v="Waterjuffer"/>
    <n v="28"/>
  </r>
  <r>
    <n v="25"/>
    <s v="AWD-REL-Waterbak"/>
    <d v="2014-07-16T15:25:00"/>
    <n v="1"/>
    <x v="6"/>
    <s v="Coenagrion puella"/>
    <n v="5"/>
    <s v="AWD"/>
    <x v="4"/>
    <n v="7"/>
    <s v="Waterjuffer"/>
    <n v="28"/>
  </r>
  <r>
    <n v="25"/>
    <s v="AWD-REL-Waterbak"/>
    <d v="2014-07-16T15:25:00"/>
    <n v="1"/>
    <x v="9"/>
    <s v="Anax imperator"/>
    <n v="1"/>
    <s v="AWD"/>
    <x v="4"/>
    <n v="7"/>
    <s v="Glazenmakers"/>
    <n v="28"/>
  </r>
  <r>
    <n v="25"/>
    <s v="AWD-REL-Waterbak"/>
    <d v="2014-07-16T15:25:00"/>
    <n v="1"/>
    <x v="5"/>
    <s v="Orthetrum cancellatum"/>
    <n v="1"/>
    <s v="AWD"/>
    <x v="4"/>
    <n v="7"/>
    <s v="Korenbouten"/>
    <n v="28"/>
  </r>
  <r>
    <n v="25"/>
    <s v="AWD-REL-Waterbak"/>
    <d v="2014-07-16T15:25:00"/>
    <n v="1"/>
    <x v="16"/>
    <s v="Sympetrum sanguineum"/>
    <n v="1"/>
    <s v="AWD"/>
    <x v="4"/>
    <n v="7"/>
    <s v="Korenbouten"/>
    <n v="28"/>
  </r>
  <r>
    <n v="25"/>
    <s v="AWD-REL-Waterbak"/>
    <d v="2014-07-17T14:40:00"/>
    <n v="1"/>
    <x v="7"/>
    <s v="Brachytron pratense"/>
    <n v="1"/>
    <s v="AWD"/>
    <x v="4"/>
    <n v="7"/>
    <s v="Glazenmakers"/>
    <n v="28.142857142857142"/>
  </r>
  <r>
    <n v="25"/>
    <s v="AWD-REL-Waterbak"/>
    <d v="2014-07-17T14:40:00"/>
    <n v="1"/>
    <x v="9"/>
    <s v="Anax imperator"/>
    <n v="2"/>
    <s v="AWD"/>
    <x v="4"/>
    <n v="7"/>
    <s v="Glazenmakers"/>
    <n v="28.142857142857142"/>
  </r>
  <r>
    <n v="25"/>
    <s v="AWD-REL-Waterbak"/>
    <d v="2014-07-17T14:40:00"/>
    <n v="1"/>
    <x v="26"/>
    <s v="Erythromma najas"/>
    <n v="3"/>
    <s v="AWD"/>
    <x v="4"/>
    <n v="7"/>
    <s v="Waterjuffer"/>
    <n v="28.142857142857142"/>
  </r>
  <r>
    <n v="25"/>
    <s v="AWD-REL-Waterbak"/>
    <d v="2014-07-17T14:40:00"/>
    <n v="1"/>
    <x v="1"/>
    <s v="Ischnura elegans"/>
    <n v="6"/>
    <s v="AWD"/>
    <x v="4"/>
    <n v="7"/>
    <s v="Waterjuffer"/>
    <n v="28.142857142857142"/>
  </r>
  <r>
    <n v="25"/>
    <s v="AWD-REL-Waterbak"/>
    <d v="2014-07-17T14:40:00"/>
    <n v="1"/>
    <x v="17"/>
    <s v="Sympetrum vulgatum"/>
    <n v="2"/>
    <s v="AWD"/>
    <x v="4"/>
    <n v="7"/>
    <s v="Korenbouten"/>
    <n v="28.142857142857142"/>
  </r>
  <r>
    <n v="25"/>
    <s v="AWD-REL-Waterbak"/>
    <d v="2014-07-17T14:40:00"/>
    <n v="1"/>
    <x v="4"/>
    <s v="Coenagrion pulchellum"/>
    <n v="18"/>
    <s v="AWD"/>
    <x v="4"/>
    <n v="7"/>
    <s v="Waterjuffer"/>
    <n v="28.142857142857142"/>
  </r>
  <r>
    <n v="25"/>
    <s v="AWD-REL-Waterbak"/>
    <d v="2014-07-17T14:40:00"/>
    <n v="1"/>
    <x v="3"/>
    <s v="Enallagma cyathigerum"/>
    <n v="1"/>
    <s v="AWD"/>
    <x v="4"/>
    <n v="7"/>
    <s v="Waterjuffer"/>
    <n v="28.142857142857142"/>
  </r>
  <r>
    <n v="25"/>
    <s v="AWD-REL-Waterbak"/>
    <d v="2014-07-23T12:30:00"/>
    <n v="1"/>
    <x v="5"/>
    <s v="Orthetrum cancellatum"/>
    <n v="1"/>
    <s v="AWD"/>
    <x v="4"/>
    <n v="7"/>
    <s v="Korenbouten"/>
    <n v="29"/>
  </r>
  <r>
    <n v="25"/>
    <s v="AWD-REL-Waterbak"/>
    <d v="2014-07-23T12:30:00"/>
    <n v="1"/>
    <x v="12"/>
    <s v="Sympetrum striolatum"/>
    <n v="1"/>
    <s v="AWD"/>
    <x v="4"/>
    <n v="7"/>
    <s v="Korenbouten"/>
    <n v="29"/>
  </r>
  <r>
    <n v="25"/>
    <s v="AWD-REL-Waterbak"/>
    <d v="2014-07-23T12:30:00"/>
    <n v="1"/>
    <x v="1"/>
    <s v="Ischnura elegans"/>
    <n v="1"/>
    <s v="AWD"/>
    <x v="4"/>
    <n v="7"/>
    <s v="Waterjuffer"/>
    <n v="29"/>
  </r>
  <r>
    <n v="25"/>
    <s v="AWD-REL-Waterbak"/>
    <d v="2014-07-23T12:30:00"/>
    <n v="1"/>
    <x v="6"/>
    <s v="Coenagrion puella"/>
    <n v="16"/>
    <s v="AWD"/>
    <x v="4"/>
    <n v="7"/>
    <s v="Waterjuffer"/>
    <n v="29"/>
  </r>
  <r>
    <n v="25"/>
    <s v="AWD-REL-Waterbak"/>
    <d v="2014-07-23T12:30:00"/>
    <n v="1"/>
    <x v="9"/>
    <s v="Anax imperator"/>
    <n v="2"/>
    <s v="AWD"/>
    <x v="4"/>
    <n v="7"/>
    <s v="Glazenmakers"/>
    <n v="29"/>
  </r>
  <r>
    <n v="25"/>
    <s v="AWD-REL-Waterbak"/>
    <d v="2014-07-23T12:30:00"/>
    <n v="1"/>
    <x v="17"/>
    <s v="Sympetrum vulgatum"/>
    <n v="3"/>
    <s v="AWD"/>
    <x v="4"/>
    <n v="7"/>
    <s v="Korenbouten"/>
    <n v="29"/>
  </r>
  <r>
    <n v="25"/>
    <s v="AWD-REL-Waterbak"/>
    <d v="2014-08-06T12:50:00"/>
    <n v="1"/>
    <x v="17"/>
    <s v="Sympetrum vulgatum"/>
    <n v="1"/>
    <s v="AWD"/>
    <x v="4"/>
    <n v="8"/>
    <s v="Korenbouten"/>
    <n v="31"/>
  </r>
  <r>
    <n v="25"/>
    <s v="AWD-REL-Waterbak"/>
    <d v="2014-08-06T12:50:00"/>
    <n v="1"/>
    <x v="1"/>
    <s v="Ischnura elegans"/>
    <n v="3"/>
    <s v="AWD"/>
    <x v="4"/>
    <n v="8"/>
    <s v="Waterjuffer"/>
    <n v="31"/>
  </r>
  <r>
    <n v="25"/>
    <s v="AWD-REL-Waterbak"/>
    <d v="2014-08-06T12:50:00"/>
    <n v="1"/>
    <x v="3"/>
    <s v="Enallagma cyathigerum"/>
    <n v="1"/>
    <s v="AWD"/>
    <x v="4"/>
    <n v="8"/>
    <s v="Waterjuffer"/>
    <n v="31"/>
  </r>
  <r>
    <n v="25"/>
    <s v="AWD-REL-Waterbak"/>
    <d v="2014-08-27T15:30:00"/>
    <n v="1"/>
    <x v="3"/>
    <s v="Enallagma cyathigerum"/>
    <n v="1"/>
    <s v="AWD"/>
    <x v="4"/>
    <n v="8"/>
    <s v="Waterjuffer"/>
    <n v="34"/>
  </r>
  <r>
    <n v="25"/>
    <s v="AWD-REL-Waterbak"/>
    <d v="2014-08-27T15:30:00"/>
    <n v="1"/>
    <x v="16"/>
    <s v="Sympetrum sanguineum"/>
    <n v="3"/>
    <s v="AWD"/>
    <x v="4"/>
    <n v="8"/>
    <s v="Korenbouten"/>
    <n v="34"/>
  </r>
  <r>
    <n v="25"/>
    <s v="AWD-REL-Waterbak"/>
    <d v="2014-08-27T15:30:00"/>
    <n v="1"/>
    <x v="11"/>
    <s v="Lestes sponsa"/>
    <n v="2"/>
    <s v="AWD"/>
    <x v="4"/>
    <n v="8"/>
    <s v="Pantserjuffers"/>
    <n v="34"/>
  </r>
  <r>
    <n v="25"/>
    <s v="AWD-REL-Waterbak"/>
    <d v="2014-08-27T15:30:00"/>
    <n v="1"/>
    <x v="13"/>
    <s v="Chalcolestes viridis"/>
    <n v="4"/>
    <s v="AWD"/>
    <x v="4"/>
    <n v="8"/>
    <s v="Pantserjuffers"/>
    <n v="34"/>
  </r>
  <r>
    <n v="25"/>
    <s v="AWD-REL-Waterbak"/>
    <d v="2014-08-27T15:30:00"/>
    <n v="1"/>
    <x v="17"/>
    <s v="Sympetrum vulgatum"/>
    <n v="16"/>
    <s v="AWD"/>
    <x v="4"/>
    <n v="8"/>
    <s v="Korenbouten"/>
    <n v="34"/>
  </r>
  <r>
    <n v="25"/>
    <s v="AWD-REL-Waterbak"/>
    <d v="2014-09-05T13:15:00"/>
    <n v="1"/>
    <x v="0"/>
    <s v="Sympecma fusca"/>
    <n v="1"/>
    <s v="AWD"/>
    <x v="4"/>
    <n v="9"/>
    <s v="Pantserjuffers"/>
    <n v="35.285714285714285"/>
  </r>
  <r>
    <n v="25"/>
    <s v="AWD-REL-Waterbak"/>
    <d v="2014-09-05T13:15:00"/>
    <n v="1"/>
    <x v="23"/>
    <s v="Sympetrum striolatum/vulgatum"/>
    <n v="2"/>
    <s v="AWD"/>
    <x v="4"/>
    <n v="9"/>
    <s v="Korenbouten"/>
    <n v="35.285714285714285"/>
  </r>
  <r>
    <n v="25"/>
    <s v="AWD-REL-Waterbak"/>
    <d v="2014-09-05T13:15:00"/>
    <n v="1"/>
    <x v="17"/>
    <s v="Sympetrum vulgatum"/>
    <n v="10"/>
    <s v="AWD"/>
    <x v="4"/>
    <n v="9"/>
    <s v="Korenbouten"/>
    <n v="35.285714285714285"/>
  </r>
  <r>
    <n v="25"/>
    <s v="AWD-REL-Waterbak"/>
    <d v="2014-09-12T11:10:00"/>
    <n v="1"/>
    <x v="14"/>
    <s v="Aeshna mixta"/>
    <n v="1"/>
    <s v="AWD"/>
    <x v="4"/>
    <n v="9"/>
    <s v="Glazenmakers"/>
    <n v="36.285714285714285"/>
  </r>
  <r>
    <n v="25"/>
    <s v="AWD-REL-Waterbak"/>
    <d v="2014-09-12T11:10:00"/>
    <n v="1"/>
    <x v="12"/>
    <s v="Sympetrum striolatum"/>
    <n v="21"/>
    <s v="AWD"/>
    <x v="4"/>
    <n v="9"/>
    <s v="Korenbouten"/>
    <n v="36.285714285714285"/>
  </r>
  <r>
    <n v="25"/>
    <s v="AWD-REL-Waterbak"/>
    <d v="2014-09-25T15:45:00"/>
    <n v="1"/>
    <x v="12"/>
    <s v="Sympetrum striolatum"/>
    <n v="8"/>
    <s v="AWD"/>
    <x v="4"/>
    <n v="9"/>
    <s v="Korenbouten"/>
    <n v="38.142857142857146"/>
  </r>
  <r>
    <n v="25"/>
    <s v="AWD-REL-Waterbak"/>
    <d v="2014-09-25T15:45:00"/>
    <n v="1"/>
    <x v="14"/>
    <s v="Aeshna mixta"/>
    <n v="4"/>
    <s v="AWD"/>
    <x v="4"/>
    <n v="9"/>
    <s v="Glazenmakers"/>
    <n v="38.142857142857146"/>
  </r>
  <r>
    <n v="25"/>
    <s v="AWD-REL-Waterbak"/>
    <d v="2014-09-25T15:45:00"/>
    <n v="1"/>
    <x v="17"/>
    <s v="Sympetrum vulgatum"/>
    <n v="30"/>
    <s v="AWD"/>
    <x v="4"/>
    <n v="9"/>
    <s v="Korenbouten"/>
    <n v="38.142857142857146"/>
  </r>
  <r>
    <n v="25"/>
    <s v="AWD-REL-Waterbak"/>
    <d v="2015-05-22T14:35:00"/>
    <n v="1"/>
    <x v="2"/>
    <s v="Pyrrhosoma nymphula"/>
    <n v="13"/>
    <s v="AWD"/>
    <x v="5"/>
    <n v="5"/>
    <s v="Waterjuffer"/>
    <n v="20.142857142857142"/>
  </r>
  <r>
    <n v="25"/>
    <s v="AWD-REL-Waterbak"/>
    <d v="2015-05-22T14:35:00"/>
    <n v="1"/>
    <x v="6"/>
    <s v="Coenagrion puella"/>
    <n v="2"/>
    <s v="AWD"/>
    <x v="5"/>
    <n v="5"/>
    <s v="Waterjuffer"/>
    <n v="20.142857142857142"/>
  </r>
  <r>
    <n v="25"/>
    <s v="AWD-REL-Waterbak"/>
    <d v="2015-06-05T11:35:00"/>
    <n v="1"/>
    <x v="1"/>
    <s v="Ischnura elegans"/>
    <n v="1"/>
    <s v="AWD"/>
    <x v="5"/>
    <n v="6"/>
    <s v="Waterjuffer"/>
    <n v="22.142857142857142"/>
  </r>
  <r>
    <n v="25"/>
    <s v="AWD-REL-Waterbak"/>
    <d v="2015-06-05T11:35:00"/>
    <n v="1"/>
    <x v="7"/>
    <s v="Brachytron pratense"/>
    <n v="1"/>
    <s v="AWD"/>
    <x v="5"/>
    <n v="6"/>
    <s v="Glazenmakers"/>
    <n v="22.142857142857142"/>
  </r>
  <r>
    <n v="25"/>
    <s v="AWD-REL-Waterbak"/>
    <d v="2015-06-05T11:35:00"/>
    <n v="1"/>
    <x v="6"/>
    <s v="Coenagrion puella"/>
    <n v="90"/>
    <s v="AWD"/>
    <x v="5"/>
    <n v="6"/>
    <s v="Waterjuffer"/>
    <n v="22.142857142857142"/>
  </r>
  <r>
    <n v="25"/>
    <s v="AWD-REL-Waterbak"/>
    <d v="2015-06-05T11:35:00"/>
    <n v="1"/>
    <x v="8"/>
    <s v="Aeshna isoceles"/>
    <n v="1"/>
    <s v="AWD"/>
    <x v="5"/>
    <n v="6"/>
    <s v="Glazenmakers"/>
    <n v="22.142857142857142"/>
  </r>
  <r>
    <n v="25"/>
    <s v="AWD-REL-Waterbak"/>
    <d v="2015-06-05T11:35:00"/>
    <n v="1"/>
    <x v="9"/>
    <s v="Anax imperator"/>
    <n v="4"/>
    <s v="AWD"/>
    <x v="5"/>
    <n v="6"/>
    <s v="Glazenmakers"/>
    <n v="22.142857142857142"/>
  </r>
  <r>
    <n v="25"/>
    <s v="AWD-REL-Waterbak"/>
    <d v="2015-06-05T11:35:00"/>
    <n v="1"/>
    <x v="34"/>
    <s v="Libellula depressa"/>
    <n v="2"/>
    <s v="AWD"/>
    <x v="5"/>
    <n v="6"/>
    <s v="Korenbouten"/>
    <n v="22.142857142857142"/>
  </r>
  <r>
    <n v="25"/>
    <s v="AWD-REL-Waterbak"/>
    <d v="2015-06-05T11:35:00"/>
    <n v="1"/>
    <x v="10"/>
    <s v="Libellula quadrimaculata"/>
    <n v="17"/>
    <s v="AWD"/>
    <x v="5"/>
    <n v="6"/>
    <s v="Korenbouten"/>
    <n v="22.142857142857142"/>
  </r>
  <r>
    <n v="25"/>
    <s v="AWD-REL-Waterbak"/>
    <d v="2015-06-17T14:30:00"/>
    <n v="1"/>
    <x v="6"/>
    <s v="Coenagrion puella"/>
    <n v="150"/>
    <s v="AWD"/>
    <x v="5"/>
    <n v="6"/>
    <s v="Waterjuffer"/>
    <n v="23.857142857142858"/>
  </r>
  <r>
    <n v="25"/>
    <s v="AWD-REL-Waterbak"/>
    <d v="2015-06-17T14:30:00"/>
    <n v="1"/>
    <x v="9"/>
    <s v="Anax imperator"/>
    <n v="8"/>
    <s v="AWD"/>
    <x v="5"/>
    <n v="6"/>
    <s v="Glazenmakers"/>
    <n v="23.857142857142858"/>
  </r>
  <r>
    <n v="25"/>
    <s v="AWD-REL-Waterbak"/>
    <d v="2015-06-17T14:30:00"/>
    <n v="1"/>
    <x v="1"/>
    <s v="Ischnura elegans"/>
    <n v="9"/>
    <s v="AWD"/>
    <x v="5"/>
    <n v="6"/>
    <s v="Waterjuffer"/>
    <n v="23.857142857142858"/>
  </r>
  <r>
    <n v="25"/>
    <s v="AWD-REL-Waterbak"/>
    <d v="2015-06-17T14:30:00"/>
    <n v="1"/>
    <x v="10"/>
    <s v="Libellula quadrimaculata"/>
    <n v="20"/>
    <s v="AWD"/>
    <x v="5"/>
    <n v="6"/>
    <s v="Korenbouten"/>
    <n v="23.857142857142858"/>
  </r>
  <r>
    <n v="25"/>
    <s v="AWD-REL-Waterbak"/>
    <d v="2015-06-17T14:30:00"/>
    <n v="1"/>
    <x v="3"/>
    <s v="Enallagma cyathigerum"/>
    <n v="3"/>
    <s v="AWD"/>
    <x v="5"/>
    <n v="6"/>
    <s v="Waterjuffer"/>
    <n v="23.857142857142858"/>
  </r>
  <r>
    <n v="25"/>
    <s v="AWD-REL-Waterbak"/>
    <d v="2015-07-01T11:35:00"/>
    <n v="1"/>
    <x v="1"/>
    <s v="Ischnura elegans"/>
    <n v="3"/>
    <s v="AWD"/>
    <x v="5"/>
    <n v="7"/>
    <s v="Waterjuffer"/>
    <n v="25.857142857142858"/>
  </r>
  <r>
    <n v="25"/>
    <s v="AWD-REL-Waterbak"/>
    <d v="2015-07-01T11:35:00"/>
    <n v="1"/>
    <x v="6"/>
    <s v="Coenagrion puella"/>
    <n v="205"/>
    <s v="AWD"/>
    <x v="5"/>
    <n v="7"/>
    <s v="Waterjuffer"/>
    <n v="25.857142857142858"/>
  </r>
  <r>
    <n v="25"/>
    <s v="AWD-REL-Waterbak"/>
    <d v="2015-07-01T11:35:00"/>
    <n v="1"/>
    <x v="9"/>
    <s v="Anax imperator"/>
    <n v="3"/>
    <s v="AWD"/>
    <x v="5"/>
    <n v="7"/>
    <s v="Glazenmakers"/>
    <n v="25.857142857142858"/>
  </r>
  <r>
    <n v="25"/>
    <s v="AWD-REL-Waterbak"/>
    <d v="2015-07-01T11:35:00"/>
    <n v="1"/>
    <x v="10"/>
    <s v="Libellula quadrimaculata"/>
    <n v="11"/>
    <s v="AWD"/>
    <x v="5"/>
    <n v="7"/>
    <s v="Korenbouten"/>
    <n v="25.857142857142858"/>
  </r>
  <r>
    <n v="25"/>
    <s v="AWD-REL-Waterbak"/>
    <d v="2015-07-17T12:10:00"/>
    <n v="1"/>
    <x v="30"/>
    <s v="Erythromma viridulum"/>
    <n v="1"/>
    <s v="AWD"/>
    <x v="5"/>
    <n v="7"/>
    <s v="Waterjuffer"/>
    <n v="28.142857142857142"/>
  </r>
  <r>
    <n v="25"/>
    <s v="AWD-REL-Waterbak"/>
    <d v="2015-07-17T12:10:00"/>
    <n v="1"/>
    <x v="23"/>
    <s v="Sympetrum striolatum/vulgatum"/>
    <n v="1"/>
    <s v="AWD"/>
    <x v="5"/>
    <n v="7"/>
    <s v="Korenbouten"/>
    <n v="28.142857142857142"/>
  </r>
  <r>
    <n v="25"/>
    <s v="AWD-REL-Waterbak"/>
    <d v="2015-07-17T12:10:00"/>
    <n v="1"/>
    <x v="1"/>
    <s v="Ischnura elegans"/>
    <n v="3"/>
    <s v="AWD"/>
    <x v="5"/>
    <n v="7"/>
    <s v="Waterjuffer"/>
    <n v="28.142857142857142"/>
  </r>
  <r>
    <n v="25"/>
    <s v="AWD-REL-Waterbak"/>
    <d v="2015-07-17T12:10:00"/>
    <n v="1"/>
    <x v="6"/>
    <s v="Coenagrion puella"/>
    <n v="14"/>
    <s v="AWD"/>
    <x v="5"/>
    <n v="7"/>
    <s v="Waterjuffer"/>
    <n v="28.142857142857142"/>
  </r>
  <r>
    <n v="25"/>
    <s v="AWD-REL-Waterbak"/>
    <d v="2015-07-17T12:10:00"/>
    <n v="1"/>
    <x v="9"/>
    <s v="Anax imperator"/>
    <n v="6"/>
    <s v="AWD"/>
    <x v="5"/>
    <n v="7"/>
    <s v="Glazenmakers"/>
    <n v="28.142857142857142"/>
  </r>
  <r>
    <n v="25"/>
    <s v="AWD-REL-Waterbak"/>
    <d v="2015-07-17T12:10:00"/>
    <n v="1"/>
    <x v="20"/>
    <s v="Anax parthenope"/>
    <n v="2"/>
    <s v="AWD"/>
    <x v="5"/>
    <n v="7"/>
    <s v="Glazenmakers"/>
    <n v="28.142857142857142"/>
  </r>
  <r>
    <n v="25"/>
    <s v="AWD-REL-Waterbak"/>
    <d v="2015-07-31T14:10:00"/>
    <n v="1"/>
    <x v="14"/>
    <s v="Aeshna mixta"/>
    <n v="1"/>
    <s v="AWD"/>
    <x v="5"/>
    <n v="7"/>
    <s v="Glazenmakers"/>
    <n v="30.142857142857142"/>
  </r>
  <r>
    <n v="25"/>
    <s v="AWD-REL-Waterbak"/>
    <d v="2015-07-31T14:10:00"/>
    <n v="1"/>
    <x v="17"/>
    <s v="Sympetrum vulgatum"/>
    <n v="5"/>
    <s v="AWD"/>
    <x v="5"/>
    <n v="7"/>
    <s v="Korenbouten"/>
    <n v="30.142857142857142"/>
  </r>
  <r>
    <n v="25"/>
    <s v="AWD-REL-Waterbak"/>
    <d v="2015-07-31T14:10:00"/>
    <n v="1"/>
    <x v="6"/>
    <s v="Coenagrion puella"/>
    <n v="6"/>
    <s v="AWD"/>
    <x v="5"/>
    <n v="7"/>
    <s v="Waterjuffer"/>
    <n v="30.142857142857142"/>
  </r>
  <r>
    <n v="25"/>
    <s v="AWD-REL-Waterbak"/>
    <d v="2015-07-31T14:10:00"/>
    <n v="1"/>
    <x v="26"/>
    <s v="Erythromma najas"/>
    <n v="3"/>
    <s v="AWD"/>
    <x v="5"/>
    <n v="7"/>
    <s v="Waterjuffer"/>
    <n v="30.142857142857142"/>
  </r>
  <r>
    <n v="25"/>
    <s v="AWD-REL-Waterbak"/>
    <d v="2015-07-31T14:10:00"/>
    <n v="1"/>
    <x v="30"/>
    <s v="Erythromma viridulum"/>
    <n v="84"/>
    <s v="AWD"/>
    <x v="5"/>
    <n v="7"/>
    <s v="Waterjuffer"/>
    <n v="30.142857142857142"/>
  </r>
  <r>
    <n v="25"/>
    <s v="AWD-REL-Waterbak"/>
    <d v="2015-07-31T14:10:00"/>
    <n v="1"/>
    <x v="23"/>
    <s v="Sympetrum striolatum/vulgatum"/>
    <n v="2"/>
    <s v="AWD"/>
    <x v="5"/>
    <n v="7"/>
    <s v="Korenbouten"/>
    <n v="30.142857142857142"/>
  </r>
  <r>
    <n v="25"/>
    <s v="AWD-REL-Waterbak"/>
    <d v="2015-08-14T12:05:00"/>
    <n v="1"/>
    <x v="1"/>
    <s v="Ischnura elegans"/>
    <n v="2"/>
    <s v="AWD"/>
    <x v="5"/>
    <n v="8"/>
    <s v="Waterjuffer"/>
    <n v="32.142857142857146"/>
  </r>
  <r>
    <n v="25"/>
    <s v="AWD-REL-Waterbak"/>
    <d v="2015-08-14T12:05:00"/>
    <n v="1"/>
    <x v="17"/>
    <s v="Sympetrum vulgatum"/>
    <n v="2"/>
    <s v="AWD"/>
    <x v="5"/>
    <n v="8"/>
    <s v="Korenbouten"/>
    <n v="32.142857142857146"/>
  </r>
  <r>
    <n v="25"/>
    <s v="AWD-REL-Waterbak"/>
    <d v="2015-08-14T12:05:00"/>
    <n v="1"/>
    <x v="14"/>
    <s v="Aeshna mixta"/>
    <n v="2"/>
    <s v="AWD"/>
    <x v="5"/>
    <n v="8"/>
    <s v="Glazenmakers"/>
    <n v="32.142857142857146"/>
  </r>
  <r>
    <n v="25"/>
    <s v="AWD-REL-Waterbak"/>
    <d v="2015-08-28T13:50:00"/>
    <n v="1"/>
    <x v="8"/>
    <s v="Aeshna isoceles"/>
    <n v="1"/>
    <s v="AWD"/>
    <x v="5"/>
    <n v="8"/>
    <s v="Glazenmakers"/>
    <n v="34.142857142857146"/>
  </r>
  <r>
    <n v="25"/>
    <s v="AWD-REL-Waterbak"/>
    <d v="2015-08-28T13:50:00"/>
    <n v="1"/>
    <x v="16"/>
    <s v="Sympetrum sanguineum"/>
    <n v="5"/>
    <s v="AWD"/>
    <x v="5"/>
    <n v="8"/>
    <s v="Korenbouten"/>
    <n v="34.142857142857146"/>
  </r>
  <r>
    <n v="25"/>
    <s v="AWD-REL-Waterbak"/>
    <d v="2015-08-28T13:50:00"/>
    <n v="1"/>
    <x v="17"/>
    <s v="Sympetrum vulgatum"/>
    <n v="4"/>
    <s v="AWD"/>
    <x v="5"/>
    <n v="8"/>
    <s v="Korenbouten"/>
    <n v="34.142857142857146"/>
  </r>
  <r>
    <n v="25"/>
    <s v="AWD-REL-Waterbak"/>
    <d v="2015-08-28T13:50:00"/>
    <n v="1"/>
    <x v="3"/>
    <s v="Enallagma cyathigerum"/>
    <n v="3"/>
    <s v="AWD"/>
    <x v="5"/>
    <n v="8"/>
    <s v="Waterjuffer"/>
    <n v="34.142857142857146"/>
  </r>
  <r>
    <n v="25"/>
    <s v="AWD-REL-Waterbak"/>
    <d v="2015-08-28T13:50:00"/>
    <n v="1"/>
    <x v="12"/>
    <s v="Sympetrum striolatum"/>
    <n v="18"/>
    <s v="AWD"/>
    <x v="5"/>
    <n v="8"/>
    <s v="Korenbouten"/>
    <n v="34.142857142857146"/>
  </r>
  <r>
    <n v="25"/>
    <s v="AWD-REL-Waterbak"/>
    <d v="2015-08-28T13:50:00"/>
    <n v="1"/>
    <x v="14"/>
    <s v="Aeshna mixta"/>
    <n v="21"/>
    <s v="AWD"/>
    <x v="5"/>
    <n v="8"/>
    <s v="Glazenmakers"/>
    <n v="34.142857142857146"/>
  </r>
  <r>
    <n v="25"/>
    <s v="AWD-REL-Waterbak"/>
    <d v="2015-09-18T13:20:00"/>
    <n v="1"/>
    <x v="12"/>
    <s v="Sympetrum striolatum"/>
    <n v="1"/>
    <s v="AWD"/>
    <x v="5"/>
    <n v="9"/>
    <s v="Korenbouten"/>
    <n v="37.142857142857146"/>
  </r>
  <r>
    <n v="25"/>
    <s v="AWD-REL-Waterbak"/>
    <d v="2015-09-18T13:20:00"/>
    <n v="1"/>
    <x v="13"/>
    <s v="Chalcolestes viridis"/>
    <n v="9"/>
    <s v="AWD"/>
    <x v="5"/>
    <n v="9"/>
    <s v="Pantserjuffers"/>
    <n v="37.142857142857146"/>
  </r>
  <r>
    <n v="25"/>
    <s v="AWD-REL-Waterbak"/>
    <d v="2015-09-18T13:20:00"/>
    <n v="1"/>
    <x v="23"/>
    <s v="Sympetrum striolatum/vulgatum"/>
    <n v="1"/>
    <s v="AWD"/>
    <x v="5"/>
    <n v="9"/>
    <s v="Korenbouten"/>
    <n v="37.142857142857146"/>
  </r>
  <r>
    <n v="25"/>
    <s v="AWD-REL-Waterbak"/>
    <d v="2016-05-08T15:20:00"/>
    <n v="1"/>
    <x v="6"/>
    <s v="Coenagrion puella"/>
    <n v="1"/>
    <s v="AWD"/>
    <x v="6"/>
    <n v="5"/>
    <s v="Waterjuffer"/>
    <n v="18.285714285714285"/>
  </r>
  <r>
    <n v="25"/>
    <s v="AWD-REL-Waterbak"/>
    <d v="2016-05-27T12:35:00"/>
    <n v="1"/>
    <x v="6"/>
    <s v="Coenagrion puella"/>
    <n v="17"/>
    <s v="AWD"/>
    <x v="6"/>
    <n v="5"/>
    <s v="Waterjuffer"/>
    <n v="21"/>
  </r>
  <r>
    <n v="25"/>
    <s v="AWD-REL-Waterbak"/>
    <d v="2016-06-08T12:45:00"/>
    <n v="1"/>
    <x v="9"/>
    <s v="Anax imperator"/>
    <n v="3"/>
    <s v="AWD"/>
    <x v="6"/>
    <n v="6"/>
    <s v="Glazenmakers"/>
    <n v="22.714285714285715"/>
  </r>
  <r>
    <n v="25"/>
    <s v="AWD-REL-Waterbak"/>
    <d v="2016-06-08T12:45:00"/>
    <n v="1"/>
    <x v="7"/>
    <s v="Brachytron pratense"/>
    <n v="1"/>
    <s v="AWD"/>
    <x v="6"/>
    <n v="6"/>
    <s v="Glazenmakers"/>
    <n v="22.714285714285715"/>
  </r>
  <r>
    <n v="25"/>
    <s v="AWD-REL-Waterbak"/>
    <d v="2016-06-08T12:45:00"/>
    <n v="1"/>
    <x v="6"/>
    <s v="Coenagrion puella"/>
    <n v="64"/>
    <s v="AWD"/>
    <x v="6"/>
    <n v="6"/>
    <s v="Waterjuffer"/>
    <n v="22.714285714285715"/>
  </r>
  <r>
    <n v="25"/>
    <s v="AWD-REL-Waterbak"/>
    <d v="2016-06-08T12:45:00"/>
    <n v="1"/>
    <x v="10"/>
    <s v="Libellula quadrimaculata"/>
    <n v="40"/>
    <s v="AWD"/>
    <x v="6"/>
    <n v="6"/>
    <s v="Korenbouten"/>
    <n v="22.714285714285715"/>
  </r>
  <r>
    <n v="25"/>
    <s v="AWD-REL-Waterbak"/>
    <d v="2016-06-24T15:25:00"/>
    <n v="1"/>
    <x v="9"/>
    <s v="Anax imperator"/>
    <n v="2"/>
    <s v="AWD"/>
    <x v="6"/>
    <n v="6"/>
    <s v="Glazenmakers"/>
    <n v="25"/>
  </r>
  <r>
    <n v="25"/>
    <s v="AWD-REL-Waterbak"/>
    <d v="2016-06-24T15:25:00"/>
    <n v="1"/>
    <x v="10"/>
    <s v="Libellula quadrimaculata"/>
    <n v="6"/>
    <s v="AWD"/>
    <x v="6"/>
    <n v="6"/>
    <s v="Korenbouten"/>
    <n v="25"/>
  </r>
  <r>
    <n v="25"/>
    <s v="AWD-REL-Waterbak"/>
    <d v="2016-06-24T15:25:00"/>
    <n v="1"/>
    <x v="1"/>
    <s v="Ischnura elegans"/>
    <n v="1"/>
    <s v="AWD"/>
    <x v="6"/>
    <n v="6"/>
    <s v="Waterjuffer"/>
    <n v="25"/>
  </r>
  <r>
    <n v="25"/>
    <s v="AWD-REL-Waterbak"/>
    <d v="2016-06-24T15:25:00"/>
    <n v="1"/>
    <x v="6"/>
    <s v="Coenagrion puella"/>
    <n v="64"/>
    <s v="AWD"/>
    <x v="6"/>
    <n v="6"/>
    <s v="Waterjuffer"/>
    <n v="25"/>
  </r>
  <r>
    <n v="25"/>
    <s v="AWD-REL-Waterbak"/>
    <d v="2016-07-15T11:15:00"/>
    <n v="1"/>
    <x v="1"/>
    <s v="Ischnura elegans"/>
    <n v="2"/>
    <s v="AWD"/>
    <x v="6"/>
    <n v="7"/>
    <s v="Waterjuffer"/>
    <n v="28"/>
  </r>
  <r>
    <n v="25"/>
    <s v="AWD-REL-Waterbak"/>
    <d v="2016-07-15T11:15:00"/>
    <n v="1"/>
    <x v="5"/>
    <s v="Orthetrum cancellatum"/>
    <n v="1"/>
    <s v="AWD"/>
    <x v="6"/>
    <n v="7"/>
    <s v="Korenbouten"/>
    <n v="28"/>
  </r>
  <r>
    <n v="25"/>
    <s v="AWD-REL-Waterbak"/>
    <d v="2016-07-15T11:15:00"/>
    <n v="1"/>
    <x v="12"/>
    <s v="Sympetrum striolatum"/>
    <n v="2"/>
    <s v="AWD"/>
    <x v="6"/>
    <n v="7"/>
    <s v="Korenbouten"/>
    <n v="28"/>
  </r>
  <r>
    <n v="25"/>
    <s v="AWD-REL-Waterbak"/>
    <d v="2016-07-15T11:15:00"/>
    <n v="1"/>
    <x v="6"/>
    <s v="Coenagrion puella"/>
    <n v="35"/>
    <s v="AWD"/>
    <x v="6"/>
    <n v="7"/>
    <s v="Waterjuffer"/>
    <n v="28"/>
  </r>
  <r>
    <n v="25"/>
    <s v="AWD-REL-Waterbak"/>
    <d v="2016-07-15T11:15:00"/>
    <n v="1"/>
    <x v="26"/>
    <s v="Erythromma najas"/>
    <n v="1"/>
    <s v="AWD"/>
    <x v="6"/>
    <n v="7"/>
    <s v="Waterjuffer"/>
    <n v="28"/>
  </r>
  <r>
    <n v="25"/>
    <s v="AWD-REL-Waterbak"/>
    <d v="2016-07-15T11:15:00"/>
    <n v="1"/>
    <x v="9"/>
    <s v="Anax imperator"/>
    <n v="5"/>
    <s v="AWD"/>
    <x v="6"/>
    <n v="7"/>
    <s v="Glazenmakers"/>
    <n v="28"/>
  </r>
  <r>
    <n v="25"/>
    <s v="AWD-REL-Waterbak"/>
    <d v="2016-08-05T12:20:00"/>
    <n v="1"/>
    <x v="1"/>
    <s v="Ischnura elegans"/>
    <n v="1"/>
    <s v="AWD"/>
    <x v="6"/>
    <n v="8"/>
    <s v="Waterjuffer"/>
    <n v="31"/>
  </r>
  <r>
    <n v="25"/>
    <s v="AWD-REL-Waterbak"/>
    <d v="2016-08-05T12:20:00"/>
    <n v="1"/>
    <x v="6"/>
    <s v="Coenagrion puella"/>
    <n v="4"/>
    <s v="AWD"/>
    <x v="6"/>
    <n v="8"/>
    <s v="Waterjuffer"/>
    <n v="31"/>
  </r>
  <r>
    <n v="25"/>
    <s v="AWD-REL-Waterbak"/>
    <d v="2016-08-05T12:20:00"/>
    <n v="1"/>
    <x v="30"/>
    <s v="Erythromma viridulum"/>
    <n v="7"/>
    <s v="AWD"/>
    <x v="6"/>
    <n v="8"/>
    <s v="Waterjuffer"/>
    <n v="31"/>
  </r>
  <r>
    <n v="25"/>
    <s v="AWD-REL-Waterbak"/>
    <d v="2016-08-05T12:20:00"/>
    <n v="1"/>
    <x v="23"/>
    <s v="Sympetrum striolatum/vulgatum"/>
    <n v="2"/>
    <s v="AWD"/>
    <x v="6"/>
    <n v="8"/>
    <s v="Korenbouten"/>
    <n v="31"/>
  </r>
  <r>
    <n v="25"/>
    <s v="AWD-REL-Waterbak"/>
    <d v="2016-08-24T12:50:00"/>
    <n v="1"/>
    <x v="30"/>
    <s v="Erythromma viridulum"/>
    <n v="10"/>
    <s v="AWD"/>
    <x v="6"/>
    <n v="8"/>
    <s v="Waterjuffer"/>
    <n v="33.714285714285715"/>
  </r>
  <r>
    <n v="25"/>
    <s v="AWD-REL-Waterbak"/>
    <d v="2016-08-24T12:50:00"/>
    <n v="1"/>
    <x v="12"/>
    <s v="Sympetrum striolatum"/>
    <n v="1"/>
    <s v="AWD"/>
    <x v="6"/>
    <n v="8"/>
    <s v="Korenbouten"/>
    <n v="33.714285714285715"/>
  </r>
  <r>
    <n v="25"/>
    <s v="AWD-REL-Waterbak"/>
    <d v="2016-08-24T12:50:00"/>
    <n v="1"/>
    <x v="13"/>
    <s v="Chalcolestes viridis"/>
    <n v="1"/>
    <s v="AWD"/>
    <x v="6"/>
    <n v="8"/>
    <s v="Pantserjuffers"/>
    <n v="33.714285714285715"/>
  </r>
  <r>
    <n v="25"/>
    <s v="AWD-REL-Waterbak"/>
    <d v="2016-08-24T12:50:00"/>
    <n v="1"/>
    <x v="17"/>
    <s v="Sympetrum vulgatum"/>
    <n v="27"/>
    <s v="AWD"/>
    <x v="6"/>
    <n v="8"/>
    <s v="Korenbouten"/>
    <n v="33.714285714285715"/>
  </r>
  <r>
    <n v="25"/>
    <s v="AWD-REL-Waterbak"/>
    <d v="2016-08-31T12:05:00"/>
    <n v="1"/>
    <x v="6"/>
    <s v="Coenagrion puella"/>
    <n v="1"/>
    <s v="AWD"/>
    <x v="6"/>
    <n v="8"/>
    <s v="Waterjuffer"/>
    <n v="34.714285714285715"/>
  </r>
  <r>
    <n v="25"/>
    <s v="AWD-REL-Waterbak"/>
    <d v="2016-08-31T12:05:00"/>
    <n v="1"/>
    <x v="17"/>
    <s v="Sympetrum vulgatum"/>
    <n v="12"/>
    <s v="AWD"/>
    <x v="6"/>
    <n v="8"/>
    <s v="Korenbouten"/>
    <n v="34.714285714285715"/>
  </r>
  <r>
    <n v="25"/>
    <s v="AWD-REL-Waterbak"/>
    <d v="2016-08-31T12:05:00"/>
    <n v="1"/>
    <x v="14"/>
    <s v="Aeshna mixta"/>
    <n v="6"/>
    <s v="AWD"/>
    <x v="6"/>
    <n v="8"/>
    <s v="Glazenmakers"/>
    <n v="34.714285714285715"/>
  </r>
  <r>
    <n v="25"/>
    <s v="AWD-REL-Waterbak"/>
    <d v="2016-08-31T12:05:00"/>
    <n v="1"/>
    <x v="12"/>
    <s v="Sympetrum striolatum"/>
    <n v="49"/>
    <s v="AWD"/>
    <x v="6"/>
    <n v="8"/>
    <s v="Korenbouten"/>
    <n v="34.714285714285715"/>
  </r>
  <r>
    <n v="25"/>
    <s v="AWD-REL-Waterbak"/>
    <d v="2016-09-09T13:25:00"/>
    <n v="1"/>
    <x v="14"/>
    <s v="Aeshna mixta"/>
    <n v="1"/>
    <s v="AWD"/>
    <x v="6"/>
    <n v="9"/>
    <s v="Glazenmakers"/>
    <n v="36"/>
  </r>
  <r>
    <n v="25"/>
    <s v="AWD-REL-Waterbak"/>
    <d v="2016-09-09T13:25:00"/>
    <n v="1"/>
    <x v="23"/>
    <s v="Sympetrum striolatum/vulgatum"/>
    <n v="1"/>
    <s v="AWD"/>
    <x v="6"/>
    <n v="9"/>
    <s v="Korenbouten"/>
    <n v="36"/>
  </r>
  <r>
    <n v="25"/>
    <s v="AWD-REL-Waterbak"/>
    <d v="2016-09-09T13:25:00"/>
    <n v="1"/>
    <x v="17"/>
    <s v="Sympetrum vulgatum"/>
    <n v="57"/>
    <s v="AWD"/>
    <x v="6"/>
    <n v="9"/>
    <s v="Korenbouten"/>
    <n v="36"/>
  </r>
  <r>
    <n v="25"/>
    <s v="AWD-REL-Waterbak"/>
    <d v="2016-09-28T13:00:00"/>
    <n v="1"/>
    <x v="16"/>
    <s v="Sympetrum sanguineum"/>
    <n v="2"/>
    <s v="AWD"/>
    <x v="6"/>
    <n v="9"/>
    <s v="Korenbouten"/>
    <n v="38.714285714285715"/>
  </r>
  <r>
    <n v="25"/>
    <s v="AWD-REL-Waterbak"/>
    <d v="2016-09-28T13:00:00"/>
    <n v="1"/>
    <x v="23"/>
    <s v="Sympetrum striolatum/vulgatum"/>
    <n v="20"/>
    <s v="AWD"/>
    <x v="6"/>
    <n v="9"/>
    <s v="Korenbouten"/>
    <n v="38.714285714285715"/>
  </r>
  <r>
    <n v="25"/>
    <s v="AWD-REL-Waterbak"/>
    <d v="2016-09-28T13:00:00"/>
    <n v="1"/>
    <x v="27"/>
    <s v="Aeshna cyanea"/>
    <n v="1"/>
    <s v="AWD"/>
    <x v="6"/>
    <n v="9"/>
    <s v="Glazenmakers"/>
    <n v="38.714285714285715"/>
  </r>
  <r>
    <n v="25"/>
    <s v="AWD-REL-Waterbak"/>
    <d v="2016-09-28T13:00:00"/>
    <n v="1"/>
    <x v="14"/>
    <s v="Aeshna mixta"/>
    <n v="2"/>
    <s v="AWD"/>
    <x v="6"/>
    <n v="9"/>
    <s v="Glazenmakers"/>
    <n v="38.714285714285715"/>
  </r>
  <r>
    <n v="25"/>
    <s v="AWD-REL-Waterbak"/>
    <d v="2016-09-28T13:00:00"/>
    <n v="1"/>
    <x v="12"/>
    <s v="Sympetrum striolatum"/>
    <n v="16"/>
    <s v="AWD"/>
    <x v="6"/>
    <n v="9"/>
    <s v="Korenbouten"/>
    <n v="38.714285714285715"/>
  </r>
  <r>
    <n v="25"/>
    <s v="AWD-REL-Waterbak"/>
    <d v="2016-09-28T13:00:00"/>
    <n v="1"/>
    <x v="17"/>
    <s v="Sympetrum vulgatum"/>
    <n v="5"/>
    <s v="AWD"/>
    <x v="6"/>
    <n v="9"/>
    <s v="Korenbouten"/>
    <n v="38.714285714285715"/>
  </r>
  <r>
    <n v="25"/>
    <s v="AWD-REL-Waterbak"/>
    <d v="2017-05-24T14:00:00"/>
    <n v="1"/>
    <x v="7"/>
    <s v="Brachytron pratense"/>
    <n v="2"/>
    <s v="AWD"/>
    <x v="7"/>
    <n v="5"/>
    <s v="Glazenmakers"/>
    <n v="20.428571428571427"/>
  </r>
  <r>
    <n v="25"/>
    <s v="AWD-REL-Waterbak"/>
    <d v="2017-05-24T14:00:00"/>
    <n v="1"/>
    <x v="9"/>
    <s v="Anax imperator"/>
    <n v="4"/>
    <s v="AWD"/>
    <x v="7"/>
    <n v="5"/>
    <s v="Glazenmakers"/>
    <n v="20.428571428571427"/>
  </r>
  <r>
    <n v="25"/>
    <s v="AWD-REL-Waterbak"/>
    <d v="2017-05-24T14:00:00"/>
    <n v="1"/>
    <x v="34"/>
    <s v="Libellula depressa"/>
    <n v="2"/>
    <s v="AWD"/>
    <x v="7"/>
    <n v="5"/>
    <s v="Korenbouten"/>
    <n v="20.428571428571427"/>
  </r>
  <r>
    <n v="25"/>
    <s v="AWD-REL-Waterbak"/>
    <d v="2017-05-24T14:00:00"/>
    <n v="1"/>
    <x v="10"/>
    <s v="Libellula quadrimaculata"/>
    <n v="7"/>
    <s v="AWD"/>
    <x v="7"/>
    <n v="5"/>
    <s v="Korenbouten"/>
    <n v="20.428571428571427"/>
  </r>
  <r>
    <n v="25"/>
    <s v="AWD-REL-Waterbak"/>
    <d v="2017-05-24T14:00:00"/>
    <n v="1"/>
    <x v="8"/>
    <s v="Aeshna isoceles"/>
    <n v="3"/>
    <s v="AWD"/>
    <x v="7"/>
    <n v="5"/>
    <s v="Glazenmakers"/>
    <n v="20.428571428571427"/>
  </r>
  <r>
    <n v="25"/>
    <s v="AWD-REL-Waterbak"/>
    <d v="2017-05-24T14:00:00"/>
    <n v="1"/>
    <x v="6"/>
    <s v="Coenagrion puella"/>
    <n v="72"/>
    <s v="AWD"/>
    <x v="7"/>
    <n v="5"/>
    <s v="Waterjuffer"/>
    <n v="20.428571428571427"/>
  </r>
  <r>
    <n v="25"/>
    <s v="AWD-REL-Waterbak"/>
    <d v="2017-05-24T14:00:00"/>
    <n v="1"/>
    <x v="2"/>
    <s v="Pyrrhosoma nymphula"/>
    <n v="2"/>
    <s v="AWD"/>
    <x v="7"/>
    <n v="5"/>
    <s v="Waterjuffer"/>
    <n v="20.428571428571427"/>
  </r>
  <r>
    <n v="25"/>
    <s v="AWD-REL-Waterbak"/>
    <d v="2017-06-14T13:35:00"/>
    <n v="1"/>
    <x v="6"/>
    <s v="Coenagrion puella"/>
    <n v="132"/>
    <s v="AWD"/>
    <x v="7"/>
    <n v="6"/>
    <s v="Waterjuffer"/>
    <n v="23.428571428571427"/>
  </r>
  <r>
    <n v="25"/>
    <s v="AWD-REL-Waterbak"/>
    <d v="2017-06-14T13:35:00"/>
    <n v="1"/>
    <x v="9"/>
    <s v="Anax imperator"/>
    <n v="7"/>
    <s v="AWD"/>
    <x v="7"/>
    <n v="6"/>
    <s v="Glazenmakers"/>
    <n v="23.428571428571427"/>
  </r>
  <r>
    <n v="25"/>
    <s v="AWD-REL-Waterbak"/>
    <d v="2017-06-14T13:35:00"/>
    <n v="1"/>
    <x v="10"/>
    <s v="Libellula quadrimaculata"/>
    <n v="11"/>
    <s v="AWD"/>
    <x v="7"/>
    <n v="6"/>
    <s v="Korenbouten"/>
    <n v="23.428571428571427"/>
  </r>
  <r>
    <n v="25"/>
    <s v="AWD-REL-Waterbak"/>
    <d v="2017-06-14T13:35:00"/>
    <n v="1"/>
    <x v="3"/>
    <s v="Enallagma cyathigerum"/>
    <n v="1"/>
    <s v="AWD"/>
    <x v="7"/>
    <n v="6"/>
    <s v="Waterjuffer"/>
    <n v="23.428571428571427"/>
  </r>
  <r>
    <n v="25"/>
    <s v="AWD-REL-Waterbak"/>
    <d v="2017-06-14T13:35:00"/>
    <n v="1"/>
    <x v="5"/>
    <s v="Orthetrum cancellatum"/>
    <n v="3"/>
    <s v="AWD"/>
    <x v="7"/>
    <n v="6"/>
    <s v="Korenbouten"/>
    <n v="23.428571428571427"/>
  </r>
  <r>
    <n v="25"/>
    <s v="AWD-REL-Waterbak"/>
    <d v="2017-07-03T15:00:00"/>
    <n v="1"/>
    <x v="6"/>
    <s v="Coenagrion puella"/>
    <n v="1"/>
    <s v="AWD"/>
    <x v="7"/>
    <n v="7"/>
    <s v="Waterjuffer"/>
    <n v="26.142857142857142"/>
  </r>
  <r>
    <n v="25"/>
    <s v="AWD-REL-Waterbak"/>
    <d v="2017-07-03T15:00:00"/>
    <n v="1"/>
    <x v="23"/>
    <s v="Sympetrum striolatum/vulgatum"/>
    <n v="2"/>
    <s v="AWD"/>
    <x v="7"/>
    <n v="7"/>
    <s v="Korenbouten"/>
    <n v="26.142857142857142"/>
  </r>
  <r>
    <n v="25"/>
    <s v="AWD-REL-Waterbak"/>
    <d v="2017-07-03T15:00:00"/>
    <n v="1"/>
    <x v="5"/>
    <s v="Orthetrum cancellatum"/>
    <n v="2"/>
    <s v="AWD"/>
    <x v="7"/>
    <n v="7"/>
    <s v="Korenbouten"/>
    <n v="26.142857142857142"/>
  </r>
  <r>
    <n v="25"/>
    <s v="AWD-REL-Waterbak"/>
    <d v="2017-07-03T15:00:00"/>
    <n v="1"/>
    <x v="9"/>
    <s v="Anax imperator"/>
    <n v="2"/>
    <s v="AWD"/>
    <x v="7"/>
    <n v="7"/>
    <s v="Glazenmakers"/>
    <n v="26.142857142857142"/>
  </r>
  <r>
    <n v="25"/>
    <s v="AWD-REL-Waterbak"/>
    <d v="2017-07-03T15:00:00"/>
    <n v="1"/>
    <x v="3"/>
    <s v="Enallagma cyathigerum"/>
    <n v="1"/>
    <s v="AWD"/>
    <x v="7"/>
    <n v="7"/>
    <s v="Waterjuffer"/>
    <n v="26.142857142857142"/>
  </r>
  <r>
    <n v="25"/>
    <s v="AWD-REL-Waterbak"/>
    <d v="2017-07-19T12:50:00"/>
    <n v="1"/>
    <x v="6"/>
    <s v="Coenagrion puella"/>
    <n v="7"/>
    <s v="AWD"/>
    <x v="7"/>
    <n v="7"/>
    <s v="Waterjuffer"/>
    <n v="28.428571428571427"/>
  </r>
  <r>
    <n v="25"/>
    <s v="AWD-REL-Waterbak"/>
    <d v="2017-07-19T12:50:00"/>
    <n v="1"/>
    <x v="23"/>
    <s v="Sympetrum striolatum/vulgatum"/>
    <n v="1"/>
    <s v="AWD"/>
    <x v="7"/>
    <n v="7"/>
    <s v="Korenbouten"/>
    <n v="28.428571428571427"/>
  </r>
  <r>
    <n v="25"/>
    <s v="AWD-REL-Waterbak"/>
    <d v="2017-07-19T12:50:00"/>
    <n v="1"/>
    <x v="1"/>
    <s v="Ischnura elegans"/>
    <n v="2"/>
    <s v="AWD"/>
    <x v="7"/>
    <n v="7"/>
    <s v="Waterjuffer"/>
    <n v="28.428571428571427"/>
  </r>
  <r>
    <n v="25"/>
    <s v="AWD-REL-Waterbak"/>
    <d v="2017-07-19T12:50:00"/>
    <n v="1"/>
    <x v="17"/>
    <s v="Sympetrum vulgatum"/>
    <n v="1"/>
    <s v="AWD"/>
    <x v="7"/>
    <n v="7"/>
    <s v="Korenbouten"/>
    <n v="28.428571428571427"/>
  </r>
  <r>
    <n v="25"/>
    <s v="AWD-REL-Waterbak"/>
    <d v="2017-07-19T12:50:00"/>
    <n v="1"/>
    <x v="9"/>
    <s v="Anax imperator"/>
    <n v="4"/>
    <s v="AWD"/>
    <x v="7"/>
    <n v="7"/>
    <s v="Glazenmakers"/>
    <n v="28.428571428571427"/>
  </r>
  <r>
    <n v="25"/>
    <s v="AWD-REL-Waterbak"/>
    <d v="2017-08-02T13:05:00"/>
    <n v="1"/>
    <x v="12"/>
    <s v="Sympetrum striolatum"/>
    <n v="22"/>
    <s v="AWD"/>
    <x v="7"/>
    <n v="8"/>
    <s v="Korenbouten"/>
    <n v="30.428571428571427"/>
  </r>
  <r>
    <n v="25"/>
    <s v="AWD-REL-Waterbak"/>
    <d v="2017-08-02T13:05:00"/>
    <n v="1"/>
    <x v="9"/>
    <s v="Anax imperator"/>
    <n v="1"/>
    <s v="AWD"/>
    <x v="7"/>
    <n v="8"/>
    <s v="Glazenmakers"/>
    <n v="30.428571428571427"/>
  </r>
  <r>
    <n v="25"/>
    <s v="AWD-REL-Waterbak"/>
    <d v="2017-08-02T13:05:00"/>
    <n v="1"/>
    <x v="26"/>
    <s v="Erythromma najas"/>
    <n v="4"/>
    <s v="AWD"/>
    <x v="7"/>
    <n v="8"/>
    <s v="Waterjuffer"/>
    <n v="30.428571428571427"/>
  </r>
  <r>
    <n v="25"/>
    <s v="AWD-REL-Waterbak"/>
    <d v="2017-08-02T13:05:00"/>
    <n v="1"/>
    <x v="14"/>
    <s v="Aeshna mixta"/>
    <n v="7"/>
    <s v="AWD"/>
    <x v="7"/>
    <n v="8"/>
    <s v="Glazenmakers"/>
    <n v="30.428571428571427"/>
  </r>
  <r>
    <n v="25"/>
    <s v="AWD-REL-Waterbak"/>
    <d v="2017-08-02T13:05:00"/>
    <n v="1"/>
    <x v="17"/>
    <s v="Sympetrum vulgatum"/>
    <n v="2"/>
    <s v="AWD"/>
    <x v="7"/>
    <n v="8"/>
    <s v="Korenbouten"/>
    <n v="30.428571428571427"/>
  </r>
  <r>
    <n v="25"/>
    <s v="AWD-REL-Waterbak"/>
    <d v="2017-08-02T13:05:00"/>
    <n v="1"/>
    <x v="3"/>
    <s v="Enallagma cyathigerum"/>
    <n v="11"/>
    <s v="AWD"/>
    <x v="7"/>
    <n v="8"/>
    <s v="Waterjuffer"/>
    <n v="30.428571428571427"/>
  </r>
  <r>
    <n v="25"/>
    <s v="AWD-REL-Waterbak"/>
    <d v="2017-08-11T13:30:00"/>
    <n v="1"/>
    <x v="16"/>
    <s v="Sympetrum sanguineum"/>
    <n v="2"/>
    <s v="AWD"/>
    <x v="7"/>
    <n v="8"/>
    <s v="Korenbouten"/>
    <n v="31.714285714285715"/>
  </r>
  <r>
    <n v="25"/>
    <s v="AWD-REL-Waterbak"/>
    <d v="2017-08-11T13:30:00"/>
    <n v="1"/>
    <x v="12"/>
    <s v="Sympetrum striolatum"/>
    <n v="4"/>
    <s v="AWD"/>
    <x v="7"/>
    <n v="8"/>
    <s v="Korenbouten"/>
    <n v="31.714285714285715"/>
  </r>
  <r>
    <n v="25"/>
    <s v="AWD-REL-Waterbak"/>
    <d v="2017-08-11T13:30:00"/>
    <n v="1"/>
    <x v="23"/>
    <s v="Sympetrum striolatum/vulgatum"/>
    <n v="12"/>
    <s v="AWD"/>
    <x v="7"/>
    <n v="8"/>
    <s v="Korenbouten"/>
    <n v="31.714285714285715"/>
  </r>
  <r>
    <n v="25"/>
    <s v="AWD-REL-Waterbak"/>
    <d v="2017-08-11T13:30:00"/>
    <n v="1"/>
    <x v="30"/>
    <s v="Erythromma viridulum"/>
    <n v="4"/>
    <s v="AWD"/>
    <x v="7"/>
    <n v="8"/>
    <s v="Waterjuffer"/>
    <n v="31.714285714285715"/>
  </r>
  <r>
    <n v="25"/>
    <s v="AWD-REL-Waterbak"/>
    <d v="2017-08-11T13:30:00"/>
    <n v="1"/>
    <x v="17"/>
    <s v="Sympetrum vulgatum"/>
    <n v="4"/>
    <s v="AWD"/>
    <x v="7"/>
    <n v="8"/>
    <s v="Korenbouten"/>
    <n v="31.714285714285715"/>
  </r>
  <r>
    <n v="25"/>
    <s v="AWD-REL-Waterbak"/>
    <d v="2017-08-23T14:00:00"/>
    <n v="1"/>
    <x v="16"/>
    <s v="Sympetrum sanguineum"/>
    <n v="4"/>
    <s v="AWD"/>
    <x v="7"/>
    <n v="8"/>
    <s v="Korenbouten"/>
    <n v="33.428571428571431"/>
  </r>
  <r>
    <n v="25"/>
    <s v="AWD-REL-Waterbak"/>
    <d v="2017-08-23T14:00:00"/>
    <n v="1"/>
    <x v="12"/>
    <s v="Sympetrum striolatum"/>
    <n v="27"/>
    <s v="AWD"/>
    <x v="7"/>
    <n v="8"/>
    <s v="Korenbouten"/>
    <n v="33.428571428571431"/>
  </r>
  <r>
    <n v="25"/>
    <s v="AWD-REL-Waterbak"/>
    <d v="2017-08-23T14:00:00"/>
    <n v="1"/>
    <x v="23"/>
    <s v="Sympetrum striolatum/vulgatum"/>
    <n v="6"/>
    <s v="AWD"/>
    <x v="7"/>
    <n v="8"/>
    <s v="Korenbouten"/>
    <n v="33.428571428571431"/>
  </r>
  <r>
    <n v="25"/>
    <s v="AWD-REL-Waterbak"/>
    <d v="2017-08-23T14:00:00"/>
    <n v="1"/>
    <x v="13"/>
    <s v="Chalcolestes viridis"/>
    <n v="1"/>
    <s v="AWD"/>
    <x v="7"/>
    <n v="8"/>
    <s v="Pantserjuffers"/>
    <n v="33.428571428571431"/>
  </r>
  <r>
    <n v="25"/>
    <s v="AWD-REL-Waterbak"/>
    <d v="2017-08-23T14:00:00"/>
    <n v="1"/>
    <x v="14"/>
    <s v="Aeshna mixta"/>
    <n v="5"/>
    <s v="AWD"/>
    <x v="7"/>
    <n v="8"/>
    <s v="Glazenmakers"/>
    <n v="33.428571428571431"/>
  </r>
  <r>
    <n v="25"/>
    <s v="AWD-REL-Waterbak"/>
    <d v="2017-08-23T14:00:00"/>
    <n v="1"/>
    <x v="17"/>
    <s v="Sympetrum vulgatum"/>
    <n v="1"/>
    <s v="AWD"/>
    <x v="7"/>
    <n v="8"/>
    <s v="Korenbouten"/>
    <n v="33.428571428571431"/>
  </r>
  <r>
    <n v="25"/>
    <s v="AWD-REL-Waterbak"/>
    <d v="2017-09-20T14:50:00"/>
    <n v="1"/>
    <x v="23"/>
    <s v="Sympetrum striolatum/vulgatum"/>
    <n v="29"/>
    <s v="AWD"/>
    <x v="7"/>
    <n v="9"/>
    <s v="Korenbouten"/>
    <n v="37.428571428571431"/>
  </r>
  <r>
    <n v="25"/>
    <s v="AWD-REL-Waterbak"/>
    <d v="2017-09-20T14:50:00"/>
    <n v="1"/>
    <x v="13"/>
    <s v="Chalcolestes viridis"/>
    <n v="2"/>
    <s v="AWD"/>
    <x v="7"/>
    <n v="9"/>
    <s v="Pantserjuffers"/>
    <n v="37.428571428571431"/>
  </r>
  <r>
    <n v="25"/>
    <s v="AWD-REL-Waterbak"/>
    <d v="2017-09-20T14:50:00"/>
    <n v="1"/>
    <x v="17"/>
    <s v="Sympetrum vulgatum"/>
    <n v="3"/>
    <s v="AWD"/>
    <x v="7"/>
    <n v="9"/>
    <s v="Korenbouten"/>
    <n v="37.428571428571431"/>
  </r>
  <r>
    <n v="25"/>
    <s v="AWD-REL-Waterbak"/>
    <d v="2018-05-09T15:10:00"/>
    <n v="1"/>
    <x v="0"/>
    <s v="Sympecma fusca"/>
    <n v="3"/>
    <s v="AWD"/>
    <x v="10"/>
    <n v="5"/>
    <s v="Pantserjuffers"/>
    <n v="18.285714285714285"/>
  </r>
  <r>
    <n v="25"/>
    <s v="AWD-REL-Waterbak"/>
    <d v="2018-05-09T15:10:00"/>
    <n v="1"/>
    <x v="34"/>
    <s v="Libellula depressa"/>
    <n v="2"/>
    <s v="AWD"/>
    <x v="10"/>
    <n v="5"/>
    <s v="Korenbouten"/>
    <n v="18.285714285714285"/>
  </r>
  <r>
    <n v="25"/>
    <s v="AWD-REL-Waterbak"/>
    <d v="2018-05-16T11:35:00"/>
    <n v="1"/>
    <x v="2"/>
    <s v="Pyrrhosoma nymphula"/>
    <n v="1"/>
    <s v="AWD"/>
    <x v="10"/>
    <n v="5"/>
    <s v="Waterjuffer"/>
    <n v="19.285714285714285"/>
  </r>
  <r>
    <n v="25"/>
    <s v="AWD-REL-Waterbak"/>
    <d v="2018-05-16T11:35:00"/>
    <n v="1"/>
    <x v="34"/>
    <s v="Libellula depressa"/>
    <n v="1"/>
    <s v="AWD"/>
    <x v="10"/>
    <n v="5"/>
    <s v="Korenbouten"/>
    <n v="19.285714285714285"/>
  </r>
  <r>
    <n v="25"/>
    <s v="AWD-REL-Waterbak"/>
    <d v="2018-05-25T12:15:00"/>
    <n v="1"/>
    <x v="6"/>
    <s v="Coenagrion puella"/>
    <n v="147"/>
    <s v="AWD"/>
    <x v="10"/>
    <n v="5"/>
    <s v="Waterjuffer"/>
    <n v="20.571428571428573"/>
  </r>
  <r>
    <n v="25"/>
    <s v="AWD-REL-Waterbak"/>
    <d v="2018-05-25T12:15:00"/>
    <n v="1"/>
    <x v="7"/>
    <s v="Brachytron pratense"/>
    <n v="3"/>
    <s v="AWD"/>
    <x v="10"/>
    <n v="5"/>
    <s v="Glazenmakers"/>
    <n v="20.571428571428573"/>
  </r>
  <r>
    <n v="25"/>
    <s v="AWD-REL-Waterbak"/>
    <d v="2018-05-25T12:15:00"/>
    <n v="1"/>
    <x v="9"/>
    <s v="Anax imperator"/>
    <n v="3"/>
    <s v="AWD"/>
    <x v="10"/>
    <n v="5"/>
    <s v="Glazenmakers"/>
    <n v="20.571428571428573"/>
  </r>
  <r>
    <n v="25"/>
    <s v="AWD-REL-Waterbak"/>
    <d v="2018-05-25T12:15:00"/>
    <n v="1"/>
    <x v="34"/>
    <s v="Libellula depressa"/>
    <n v="4"/>
    <s v="AWD"/>
    <x v="10"/>
    <n v="5"/>
    <s v="Korenbouten"/>
    <n v="20.571428571428573"/>
  </r>
  <r>
    <n v="25"/>
    <s v="AWD-REL-Waterbak"/>
    <d v="2018-05-25T12:15:00"/>
    <n v="1"/>
    <x v="10"/>
    <s v="Libellula quadrimaculata"/>
    <n v="9"/>
    <s v="AWD"/>
    <x v="10"/>
    <n v="5"/>
    <s v="Korenbouten"/>
    <n v="20.571428571428573"/>
  </r>
  <r>
    <n v="25"/>
    <s v="AWD-REL-Waterbak"/>
    <d v="2018-05-25T12:15:00"/>
    <n v="1"/>
    <x v="8"/>
    <s v="Aeshna isoceles"/>
    <n v="7"/>
    <s v="AWD"/>
    <x v="10"/>
    <n v="5"/>
    <s v="Glazenmakers"/>
    <n v="20.571428571428573"/>
  </r>
  <r>
    <n v="25"/>
    <s v="AWD-REL-Waterbak"/>
    <d v="2018-06-20T12:55:00"/>
    <n v="1"/>
    <x v="6"/>
    <s v="Coenagrion puella"/>
    <n v="4"/>
    <s v="AWD"/>
    <x v="10"/>
    <n v="6"/>
    <s v="Waterjuffer"/>
    <n v="24.285714285714285"/>
  </r>
  <r>
    <n v="25"/>
    <s v="AWD-REL-Waterbak"/>
    <d v="2018-06-20T12:55:00"/>
    <n v="1"/>
    <x v="5"/>
    <s v="Orthetrum cancellatum"/>
    <n v="1"/>
    <s v="AWD"/>
    <x v="10"/>
    <n v="6"/>
    <s v="Korenbouten"/>
    <n v="24.285714285714285"/>
  </r>
  <r>
    <n v="25"/>
    <s v="AWD-REL-Waterbak"/>
    <d v="2018-06-20T15:45:00"/>
    <n v="1"/>
    <x v="6"/>
    <s v="Coenagrion puella"/>
    <n v="23"/>
    <s v="AWD"/>
    <x v="10"/>
    <n v="6"/>
    <s v="Waterjuffer"/>
    <n v="24.285714285714285"/>
  </r>
  <r>
    <n v="25"/>
    <s v="AWD-REL-Waterbak"/>
    <d v="2018-06-20T15:45:00"/>
    <n v="1"/>
    <x v="8"/>
    <s v="Aeshna isoceles"/>
    <n v="2"/>
    <s v="AWD"/>
    <x v="10"/>
    <n v="6"/>
    <s v="Glazenmakers"/>
    <n v="24.285714285714285"/>
  </r>
  <r>
    <n v="25"/>
    <s v="AWD-REL-Waterbak"/>
    <d v="2018-06-20T15:45:00"/>
    <n v="1"/>
    <x v="9"/>
    <s v="Anax imperator"/>
    <n v="3"/>
    <s v="AWD"/>
    <x v="10"/>
    <n v="6"/>
    <s v="Glazenmakers"/>
    <n v="24.285714285714285"/>
  </r>
  <r>
    <n v="25"/>
    <s v="AWD-REL-Waterbak"/>
    <d v="2018-06-20T15:45:00"/>
    <n v="1"/>
    <x v="5"/>
    <s v="Orthetrum cancellatum"/>
    <n v="2"/>
    <s v="AWD"/>
    <x v="10"/>
    <n v="6"/>
    <s v="Korenbouten"/>
    <n v="24.285714285714285"/>
  </r>
  <r>
    <n v="25"/>
    <s v="AWD-REL-Waterbak"/>
    <d v="2018-06-27T15:40:00"/>
    <n v="1"/>
    <x v="6"/>
    <s v="Coenagrion puella"/>
    <n v="29"/>
    <s v="AWD"/>
    <x v="10"/>
    <n v="6"/>
    <s v="Waterjuffer"/>
    <n v="25.285714285714285"/>
  </r>
  <r>
    <n v="25"/>
    <s v="AWD-REL-Waterbak"/>
    <d v="2018-06-27T15:40:00"/>
    <n v="1"/>
    <x v="9"/>
    <s v="Anax imperator"/>
    <n v="8"/>
    <s v="AWD"/>
    <x v="10"/>
    <n v="6"/>
    <s v="Glazenmakers"/>
    <n v="25.285714285714285"/>
  </r>
  <r>
    <n v="25"/>
    <s v="AWD-REL-Waterbak"/>
    <d v="2018-06-27T15:40:00"/>
    <n v="1"/>
    <x v="5"/>
    <s v="Orthetrum cancellatum"/>
    <n v="1"/>
    <s v="AWD"/>
    <x v="10"/>
    <n v="6"/>
    <s v="Korenbouten"/>
    <n v="25.285714285714285"/>
  </r>
  <r>
    <n v="25"/>
    <s v="AWD-REL-Waterbak"/>
    <d v="2018-06-29T12:00:00"/>
    <n v="1"/>
    <x v="1"/>
    <s v="Ischnura elegans"/>
    <n v="1"/>
    <s v="AWD"/>
    <x v="10"/>
    <n v="6"/>
    <s v="Waterjuffer"/>
    <n v="25.571428571428573"/>
  </r>
  <r>
    <n v="25"/>
    <s v="AWD-REL-Waterbak"/>
    <d v="2018-06-29T12:00:00"/>
    <n v="1"/>
    <x v="3"/>
    <s v="Enallagma cyathigerum"/>
    <n v="1"/>
    <s v="AWD"/>
    <x v="10"/>
    <n v="6"/>
    <s v="Waterjuffer"/>
    <n v="25.571428571428573"/>
  </r>
  <r>
    <n v="25"/>
    <s v="AWD-REL-Waterbak"/>
    <d v="2018-06-29T12:00:00"/>
    <n v="1"/>
    <x v="6"/>
    <s v="Coenagrion puella"/>
    <n v="101"/>
    <s v="AWD"/>
    <x v="10"/>
    <n v="6"/>
    <s v="Waterjuffer"/>
    <n v="25.571428571428573"/>
  </r>
  <r>
    <n v="25"/>
    <s v="AWD-REL-Waterbak"/>
    <d v="2018-06-29T12:00:00"/>
    <n v="1"/>
    <x v="8"/>
    <s v="Aeshna isoceles"/>
    <n v="1"/>
    <s v="AWD"/>
    <x v="10"/>
    <n v="6"/>
    <s v="Glazenmakers"/>
    <n v="25.571428571428573"/>
  </r>
  <r>
    <n v="25"/>
    <s v="AWD-REL-Waterbak"/>
    <d v="2018-06-29T12:00:00"/>
    <n v="1"/>
    <x v="9"/>
    <s v="Anax imperator"/>
    <n v="2"/>
    <s v="AWD"/>
    <x v="10"/>
    <n v="6"/>
    <s v="Glazenmakers"/>
    <n v="25.571428571428573"/>
  </r>
  <r>
    <n v="25"/>
    <s v="AWD-REL-Waterbak"/>
    <d v="2018-06-29T12:00:00"/>
    <n v="1"/>
    <x v="10"/>
    <s v="Libellula quadrimaculata"/>
    <n v="2"/>
    <s v="AWD"/>
    <x v="10"/>
    <n v="6"/>
    <s v="Korenbouten"/>
    <n v="25.571428571428573"/>
  </r>
  <r>
    <n v="25"/>
    <s v="AWD-REL-Waterbak"/>
    <d v="2018-06-29T12:00:00"/>
    <n v="1"/>
    <x v="5"/>
    <s v="Orthetrum cancellatum"/>
    <n v="2"/>
    <s v="AWD"/>
    <x v="10"/>
    <n v="6"/>
    <s v="Korenbouten"/>
    <n v="25.571428571428573"/>
  </r>
  <r>
    <n v="25"/>
    <s v="AWD-REL-Waterbak"/>
    <d v="2018-06-29T12:00:00"/>
    <n v="1"/>
    <x v="23"/>
    <s v="Sympetrum striolatum/vulgatum"/>
    <n v="1"/>
    <s v="AWD"/>
    <x v="10"/>
    <n v="6"/>
    <s v="Korenbouten"/>
    <n v="25.571428571428573"/>
  </r>
  <r>
    <n v="25"/>
    <s v="AWD-REL-Waterbak"/>
    <d v="2018-07-08T13:30:00"/>
    <n v="1"/>
    <x v="6"/>
    <s v="Coenagrion puella"/>
    <n v="7"/>
    <s v="AWD"/>
    <x v="10"/>
    <n v="7"/>
    <s v="Waterjuffer"/>
    <n v="26.857142857142858"/>
  </r>
  <r>
    <n v="25"/>
    <s v="AWD-REL-Waterbak"/>
    <d v="2018-07-08T13:30:00"/>
    <n v="1"/>
    <x v="9"/>
    <s v="Anax imperator"/>
    <n v="1"/>
    <s v="AWD"/>
    <x v="10"/>
    <n v="7"/>
    <s v="Glazenmakers"/>
    <n v="26.857142857142858"/>
  </r>
  <r>
    <n v="25"/>
    <s v="AWD-REL-Waterbak"/>
    <d v="2018-07-08T13:30:00"/>
    <n v="1"/>
    <x v="5"/>
    <s v="Orthetrum cancellatum"/>
    <n v="1"/>
    <s v="AWD"/>
    <x v="10"/>
    <n v="7"/>
    <s v="Korenbouten"/>
    <n v="26.857142857142858"/>
  </r>
  <r>
    <n v="25"/>
    <s v="AWD-REL-Waterbak"/>
    <d v="2018-07-08T13:30:00"/>
    <n v="1"/>
    <x v="16"/>
    <s v="Sympetrum sanguineum"/>
    <n v="1"/>
    <s v="AWD"/>
    <x v="10"/>
    <n v="7"/>
    <s v="Korenbouten"/>
    <n v="26.857142857142858"/>
  </r>
  <r>
    <n v="25"/>
    <s v="AWD-REL-Waterbak"/>
    <d v="2018-07-18T12:40:00"/>
    <n v="1"/>
    <x v="6"/>
    <s v="Coenagrion puella"/>
    <n v="4"/>
    <s v="AWD"/>
    <x v="10"/>
    <n v="7"/>
    <s v="Waterjuffer"/>
    <n v="28.285714285714285"/>
  </r>
  <r>
    <n v="25"/>
    <s v="AWD-REL-Waterbak"/>
    <d v="2018-07-18T12:40:00"/>
    <n v="1"/>
    <x v="16"/>
    <s v="Sympetrum sanguineum"/>
    <n v="2"/>
    <s v="AWD"/>
    <x v="10"/>
    <n v="7"/>
    <s v="Korenbouten"/>
    <n v="28.285714285714285"/>
  </r>
  <r>
    <n v="25"/>
    <s v="AWD-REL-Waterbak"/>
    <d v="2018-07-18T12:40:00"/>
    <n v="1"/>
    <x v="17"/>
    <s v="Sympetrum vulgatum"/>
    <n v="1"/>
    <s v="AWD"/>
    <x v="10"/>
    <n v="7"/>
    <s v="Korenbouten"/>
    <n v="28.285714285714285"/>
  </r>
  <r>
    <n v="25"/>
    <s v="AWD-REL-Waterbak"/>
    <d v="2018-07-18T12:40:00"/>
    <n v="1"/>
    <x v="3"/>
    <s v="Enallagma cyathigerum"/>
    <n v="1"/>
    <s v="AWD"/>
    <x v="10"/>
    <n v="7"/>
    <s v="Waterjuffer"/>
    <n v="28.285714285714285"/>
  </r>
  <r>
    <n v="25"/>
    <s v="AWD-REL-Waterbak"/>
    <d v="2018-08-22T13:40:00"/>
    <n v="1"/>
    <x v="3"/>
    <s v="Enallagma cyathigerum"/>
    <n v="1"/>
    <s v="AWD"/>
    <x v="10"/>
    <n v="8"/>
    <s v="Waterjuffer"/>
    <n v="33.285714285714285"/>
  </r>
  <r>
    <n v="25"/>
    <s v="AWD-REL-Waterbak"/>
    <d v="2018-08-22T13:40:00"/>
    <n v="1"/>
    <x v="16"/>
    <s v="Sympetrum sanguineum"/>
    <n v="3"/>
    <s v="AWD"/>
    <x v="10"/>
    <n v="8"/>
    <s v="Korenbouten"/>
    <n v="33.285714285714285"/>
  </r>
  <r>
    <n v="25"/>
    <s v="AWD-REL-Waterbak"/>
    <d v="2018-08-22T13:40:00"/>
    <n v="1"/>
    <x v="12"/>
    <s v="Sympetrum striolatum"/>
    <n v="14"/>
    <s v="AWD"/>
    <x v="10"/>
    <n v="8"/>
    <s v="Korenbouten"/>
    <n v="33.285714285714285"/>
  </r>
  <r>
    <n v="25"/>
    <s v="AWD-REL-Waterbak"/>
    <d v="2018-08-22T13:40:00"/>
    <n v="1"/>
    <x v="23"/>
    <s v="Sympetrum striolatum/vulgatum"/>
    <n v="9"/>
    <s v="AWD"/>
    <x v="10"/>
    <n v="8"/>
    <s v="Korenbouten"/>
    <n v="33.285714285714285"/>
  </r>
  <r>
    <n v="25"/>
    <s v="AWD-REL-Waterbak"/>
    <d v="2018-08-22T13:40:00"/>
    <n v="1"/>
    <x v="17"/>
    <s v="Sympetrum vulgatum"/>
    <n v="3"/>
    <s v="AWD"/>
    <x v="10"/>
    <n v="8"/>
    <s v="Korenbouten"/>
    <n v="33.285714285714285"/>
  </r>
  <r>
    <n v="25"/>
    <s v="AWD-REL-Waterbak"/>
    <d v="2018-08-22T13:40:00"/>
    <n v="1"/>
    <x v="14"/>
    <s v="Aeshna mixta"/>
    <n v="13"/>
    <s v="AWD"/>
    <x v="10"/>
    <n v="8"/>
    <s v="Glazenmakers"/>
    <n v="33.285714285714285"/>
  </r>
  <r>
    <n v="25"/>
    <s v="AWD-REL-Waterbak"/>
    <d v="2018-09-14T13:00:00"/>
    <n v="1"/>
    <x v="14"/>
    <s v="Aeshna mixta"/>
    <n v="3"/>
    <s v="AWD"/>
    <x v="10"/>
    <n v="9"/>
    <s v="Glazenmakers"/>
    <n v="36.571428571428569"/>
  </r>
  <r>
    <n v="25"/>
    <s v="AWD-REL-Waterbak"/>
    <d v="2018-09-14T13:00:00"/>
    <n v="1"/>
    <x v="12"/>
    <s v="Sympetrum striolatum"/>
    <n v="1"/>
    <s v="AWD"/>
    <x v="10"/>
    <n v="9"/>
    <s v="Korenbouten"/>
    <n v="36.571428571428569"/>
  </r>
  <r>
    <n v="25"/>
    <s v="AWD-REL-Waterbak"/>
    <d v="2018-09-14T13:00:00"/>
    <n v="1"/>
    <x v="23"/>
    <s v="Sympetrum striolatum/vulgatum"/>
    <n v="21"/>
    <s v="AWD"/>
    <x v="10"/>
    <n v="9"/>
    <s v="Korenbouten"/>
    <n v="36.571428571428569"/>
  </r>
  <r>
    <n v="25"/>
    <s v="AWD-REL-Waterbak"/>
    <d v="2019-05-15T12:00:00"/>
    <n v="1"/>
    <x v="1"/>
    <s v="Ischnura elegans"/>
    <n v="2"/>
    <s v="AWD"/>
    <x v="8"/>
    <n v="5"/>
    <s v="Waterjuffer"/>
    <n v="19.142857142857142"/>
  </r>
  <r>
    <n v="25"/>
    <s v="AWD-REL-Waterbak"/>
    <d v="2019-05-15T12:00:00"/>
    <n v="1"/>
    <x v="2"/>
    <s v="Pyrrhosoma nymphula"/>
    <n v="1"/>
    <s v="AWD"/>
    <x v="8"/>
    <n v="5"/>
    <s v="Waterjuffer"/>
    <n v="19.142857142857142"/>
  </r>
  <r>
    <n v="25"/>
    <s v="AWD-REL-Waterbak"/>
    <d v="2019-05-15T12:00:00"/>
    <n v="1"/>
    <x v="6"/>
    <s v="Coenagrion puella"/>
    <n v="15"/>
    <s v="AWD"/>
    <x v="8"/>
    <n v="5"/>
    <s v="Waterjuffer"/>
    <n v="19.142857142857142"/>
  </r>
  <r>
    <n v="25"/>
    <s v="AWD-REL-Waterbak"/>
    <d v="2019-05-15T12:00:00"/>
    <n v="1"/>
    <x v="34"/>
    <s v="Libellula depressa"/>
    <n v="1"/>
    <s v="AWD"/>
    <x v="8"/>
    <n v="5"/>
    <s v="Korenbouten"/>
    <n v="19.142857142857142"/>
  </r>
  <r>
    <n v="25"/>
    <s v="AWD-REL-Waterbak"/>
    <d v="2019-05-15T12:00:00"/>
    <n v="1"/>
    <x v="7"/>
    <s v="Brachytron pratense"/>
    <n v="1"/>
    <s v="AWD"/>
    <x v="8"/>
    <n v="5"/>
    <s v="Glazenmakers"/>
    <n v="19.142857142857142"/>
  </r>
  <r>
    <n v="25"/>
    <s v="AWD-REL-Waterbak"/>
    <d v="2019-05-29T12:00:00"/>
    <n v="1"/>
    <x v="6"/>
    <s v="Coenagrion puella"/>
    <n v="119"/>
    <s v="AWD"/>
    <x v="8"/>
    <n v="5"/>
    <s v="Waterjuffer"/>
    <n v="21.142857142857142"/>
  </r>
  <r>
    <n v="25"/>
    <s v="AWD-REL-Waterbak"/>
    <d v="2019-05-29T12:00:00"/>
    <n v="1"/>
    <x v="8"/>
    <s v="Aeshna isoceles"/>
    <n v="2"/>
    <s v="AWD"/>
    <x v="8"/>
    <n v="5"/>
    <s v="Glazenmakers"/>
    <n v="21.142857142857142"/>
  </r>
  <r>
    <n v="25"/>
    <s v="AWD-REL-Waterbak"/>
    <d v="2019-05-29T12:00:00"/>
    <n v="1"/>
    <x v="9"/>
    <s v="Anax imperator"/>
    <n v="6"/>
    <s v="AWD"/>
    <x v="8"/>
    <n v="5"/>
    <s v="Glazenmakers"/>
    <n v="21.142857142857142"/>
  </r>
  <r>
    <n v="25"/>
    <s v="AWD-REL-Waterbak"/>
    <d v="2019-05-29T12:00:00"/>
    <n v="1"/>
    <x v="34"/>
    <s v="Libellula depressa"/>
    <n v="7"/>
    <s v="AWD"/>
    <x v="8"/>
    <n v="5"/>
    <s v="Korenbouten"/>
    <n v="21.142857142857142"/>
  </r>
  <r>
    <n v="25"/>
    <s v="AWD-REL-Waterbak"/>
    <d v="2019-06-07T12:50:00"/>
    <n v="1"/>
    <x v="3"/>
    <s v="Enallagma cyathigerum"/>
    <n v="2"/>
    <s v="AWD"/>
    <x v="8"/>
    <n v="6"/>
    <s v="Waterjuffer"/>
    <n v="22.428571428571427"/>
  </r>
  <r>
    <n v="25"/>
    <s v="AWD-REL-Waterbak"/>
    <d v="2019-06-07T12:50:00"/>
    <n v="1"/>
    <x v="6"/>
    <s v="Coenagrion puella"/>
    <n v="108"/>
    <s v="AWD"/>
    <x v="8"/>
    <n v="6"/>
    <s v="Waterjuffer"/>
    <n v="22.428571428571427"/>
  </r>
  <r>
    <n v="25"/>
    <s v="AWD-REL-Waterbak"/>
    <d v="2019-06-07T12:50:00"/>
    <n v="1"/>
    <x v="9"/>
    <s v="Anax imperator"/>
    <n v="6"/>
    <s v="AWD"/>
    <x v="8"/>
    <n v="6"/>
    <s v="Glazenmakers"/>
    <n v="22.428571428571427"/>
  </r>
  <r>
    <n v="25"/>
    <s v="AWD-REL-Waterbak"/>
    <d v="2019-06-07T12:50:00"/>
    <n v="1"/>
    <x v="34"/>
    <s v="Libellula depressa"/>
    <n v="4"/>
    <s v="AWD"/>
    <x v="8"/>
    <n v="6"/>
    <s v="Korenbouten"/>
    <n v="22.428571428571427"/>
  </r>
  <r>
    <n v="25"/>
    <s v="AWD-REL-Waterbak"/>
    <d v="2019-06-07T12:50:00"/>
    <n v="1"/>
    <x v="5"/>
    <s v="Orthetrum cancellatum"/>
    <n v="4"/>
    <s v="AWD"/>
    <x v="8"/>
    <n v="6"/>
    <s v="Korenbouten"/>
    <n v="22.428571428571427"/>
  </r>
  <r>
    <n v="25"/>
    <s v="AWD-REL-Waterbak"/>
    <d v="2019-07-03T13:10:00"/>
    <n v="1"/>
    <x v="13"/>
    <s v="Chalcolestes viridis"/>
    <n v="1"/>
    <s v="AWD"/>
    <x v="8"/>
    <n v="7"/>
    <s v="Pantserjuffers"/>
    <n v="26.142857142857142"/>
  </r>
  <r>
    <n v="25"/>
    <s v="AWD-REL-Waterbak"/>
    <d v="2019-07-03T13:10:00"/>
    <n v="1"/>
    <x v="1"/>
    <s v="Ischnura elegans"/>
    <n v="2"/>
    <s v="AWD"/>
    <x v="8"/>
    <n v="7"/>
    <s v="Waterjuffer"/>
    <n v="26.142857142857142"/>
  </r>
  <r>
    <n v="25"/>
    <s v="AWD-REL-Waterbak"/>
    <d v="2019-07-03T13:10:00"/>
    <n v="1"/>
    <x v="6"/>
    <s v="Coenagrion puella"/>
    <n v="18"/>
    <s v="AWD"/>
    <x v="8"/>
    <n v="7"/>
    <s v="Waterjuffer"/>
    <n v="26.142857142857142"/>
  </r>
  <r>
    <n v="25"/>
    <s v="AWD-REL-Waterbak"/>
    <d v="2019-07-03T13:10:00"/>
    <n v="1"/>
    <x v="30"/>
    <s v="Erythromma viridulum"/>
    <n v="1"/>
    <s v="AWD"/>
    <x v="8"/>
    <n v="7"/>
    <s v="Waterjuffer"/>
    <n v="26.142857142857142"/>
  </r>
  <r>
    <n v="25"/>
    <s v="AWD-REL-Waterbak"/>
    <d v="2019-07-03T13:10:00"/>
    <n v="1"/>
    <x v="9"/>
    <s v="Anax imperator"/>
    <n v="11"/>
    <s v="AWD"/>
    <x v="8"/>
    <n v="7"/>
    <s v="Glazenmakers"/>
    <n v="26.142857142857142"/>
  </r>
  <r>
    <n v="25"/>
    <s v="AWD-REL-Waterbak"/>
    <d v="2019-07-03T13:10:00"/>
    <n v="1"/>
    <x v="20"/>
    <s v="Anax parthenope"/>
    <n v="2"/>
    <s v="AWD"/>
    <x v="8"/>
    <n v="7"/>
    <s v="Glazenmakers"/>
    <n v="26.142857142857142"/>
  </r>
  <r>
    <n v="25"/>
    <s v="AWD-REL-Waterbak"/>
    <d v="2019-07-03T13:10:00"/>
    <n v="1"/>
    <x v="10"/>
    <s v="Libellula quadrimaculata"/>
    <n v="2"/>
    <s v="AWD"/>
    <x v="8"/>
    <n v="7"/>
    <s v="Korenbouten"/>
    <n v="26.142857142857142"/>
  </r>
  <r>
    <n v="25"/>
    <s v="AWD-REL-Waterbak"/>
    <d v="2019-07-03T13:10:00"/>
    <n v="1"/>
    <x v="5"/>
    <s v="Orthetrum cancellatum"/>
    <n v="7"/>
    <s v="AWD"/>
    <x v="8"/>
    <n v="7"/>
    <s v="Korenbouten"/>
    <n v="26.142857142857142"/>
  </r>
  <r>
    <n v="25"/>
    <s v="AWD-REL-Waterbak"/>
    <d v="2019-07-03T13:10:00"/>
    <n v="1"/>
    <x v="12"/>
    <s v="Sympetrum striolatum"/>
    <n v="5"/>
    <s v="AWD"/>
    <x v="8"/>
    <n v="7"/>
    <s v="Korenbouten"/>
    <n v="26.142857142857142"/>
  </r>
  <r>
    <n v="25"/>
    <s v="AWD-REL-Waterbak"/>
    <d v="2019-07-17T12:10:00"/>
    <n v="1"/>
    <x v="1"/>
    <s v="Ischnura elegans"/>
    <n v="3"/>
    <s v="AWD"/>
    <x v="8"/>
    <n v="7"/>
    <s v="Waterjuffer"/>
    <n v="28.142857142857142"/>
  </r>
  <r>
    <n v="25"/>
    <s v="AWD-REL-Waterbak"/>
    <d v="2019-07-17T12:10:00"/>
    <n v="1"/>
    <x v="3"/>
    <s v="Enallagma cyathigerum"/>
    <n v="2"/>
    <s v="AWD"/>
    <x v="8"/>
    <n v="7"/>
    <s v="Waterjuffer"/>
    <n v="28.142857142857142"/>
  </r>
  <r>
    <n v="25"/>
    <s v="AWD-REL-Waterbak"/>
    <d v="2019-07-17T12:10:00"/>
    <n v="1"/>
    <x v="6"/>
    <s v="Coenagrion puella"/>
    <n v="7"/>
    <s v="AWD"/>
    <x v="8"/>
    <n v="7"/>
    <s v="Waterjuffer"/>
    <n v="28.142857142857142"/>
  </r>
  <r>
    <n v="25"/>
    <s v="AWD-REL-Waterbak"/>
    <d v="2019-07-17T12:10:00"/>
    <n v="1"/>
    <x v="9"/>
    <s v="Anax imperator"/>
    <n v="3"/>
    <s v="AWD"/>
    <x v="8"/>
    <n v="7"/>
    <s v="Glazenmakers"/>
    <n v="28.142857142857142"/>
  </r>
  <r>
    <n v="25"/>
    <s v="AWD-REL-Waterbak"/>
    <d v="2019-07-17T12:10:00"/>
    <n v="1"/>
    <x v="5"/>
    <s v="Orthetrum cancellatum"/>
    <n v="4"/>
    <s v="AWD"/>
    <x v="8"/>
    <n v="7"/>
    <s v="Korenbouten"/>
    <n v="28.142857142857142"/>
  </r>
  <r>
    <n v="25"/>
    <s v="AWD-REL-Waterbak"/>
    <d v="2019-07-17T12:10:00"/>
    <n v="1"/>
    <x v="16"/>
    <s v="Sympetrum sanguineum"/>
    <n v="2"/>
    <s v="AWD"/>
    <x v="8"/>
    <n v="7"/>
    <s v="Korenbouten"/>
    <n v="28.142857142857142"/>
  </r>
  <r>
    <n v="25"/>
    <s v="AWD-REL-Waterbak"/>
    <d v="2019-07-17T12:10:00"/>
    <n v="1"/>
    <x v="12"/>
    <s v="Sympetrum striolatum"/>
    <n v="5"/>
    <s v="AWD"/>
    <x v="8"/>
    <n v="7"/>
    <s v="Korenbouten"/>
    <n v="28.142857142857142"/>
  </r>
  <r>
    <n v="25"/>
    <s v="AWD-REL-Waterbak"/>
    <d v="2019-08-07T13:10:00"/>
    <n v="1"/>
    <x v="1"/>
    <s v="Ischnura elegans"/>
    <n v="2"/>
    <s v="AWD"/>
    <x v="8"/>
    <n v="8"/>
    <s v="Waterjuffer"/>
    <n v="31.142857142857142"/>
  </r>
  <r>
    <n v="25"/>
    <s v="AWD-REL-Waterbak"/>
    <d v="2019-08-07T13:10:00"/>
    <n v="1"/>
    <x v="3"/>
    <s v="Enallagma cyathigerum"/>
    <n v="15"/>
    <s v="AWD"/>
    <x v="8"/>
    <n v="8"/>
    <s v="Waterjuffer"/>
    <n v="31.142857142857142"/>
  </r>
  <r>
    <n v="25"/>
    <s v="AWD-REL-Waterbak"/>
    <d v="2019-08-07T13:10:00"/>
    <n v="1"/>
    <x v="9"/>
    <s v="Anax imperator"/>
    <n v="5"/>
    <s v="AWD"/>
    <x v="8"/>
    <n v="8"/>
    <s v="Glazenmakers"/>
    <n v="31.142857142857142"/>
  </r>
  <r>
    <n v="25"/>
    <s v="AWD-REL-Waterbak"/>
    <d v="2019-08-07T13:10:00"/>
    <n v="1"/>
    <x v="16"/>
    <s v="Sympetrum sanguineum"/>
    <n v="6"/>
    <s v="AWD"/>
    <x v="8"/>
    <n v="8"/>
    <s v="Korenbouten"/>
    <n v="31.142857142857142"/>
  </r>
  <r>
    <n v="25"/>
    <s v="AWD-REL-Waterbak"/>
    <d v="2019-08-07T13:10:00"/>
    <n v="1"/>
    <x v="12"/>
    <s v="Sympetrum striolatum"/>
    <n v="3"/>
    <s v="AWD"/>
    <x v="8"/>
    <n v="8"/>
    <s v="Korenbouten"/>
    <n v="31.142857142857142"/>
  </r>
  <r>
    <n v="25"/>
    <s v="AWD-REL-Waterbak"/>
    <d v="2019-08-07T13:10:00"/>
    <n v="1"/>
    <x v="23"/>
    <s v="Sympetrum striolatum/vulgatum"/>
    <n v="16"/>
    <s v="AWD"/>
    <x v="8"/>
    <n v="8"/>
    <s v="Korenbouten"/>
    <n v="31.142857142857142"/>
  </r>
  <r>
    <n v="25"/>
    <s v="AWD-REL-Waterbak"/>
    <d v="2019-08-07T13:10:00"/>
    <n v="1"/>
    <x v="17"/>
    <s v="Sympetrum vulgatum"/>
    <n v="12"/>
    <s v="AWD"/>
    <x v="8"/>
    <n v="8"/>
    <s v="Korenbouten"/>
    <n v="31.142857142857142"/>
  </r>
  <r>
    <n v="25"/>
    <s v="AWD-REL-Waterbak"/>
    <d v="2019-08-07T13:10:00"/>
    <n v="1"/>
    <x v="30"/>
    <s v="Erythromma viridulum"/>
    <n v="4"/>
    <s v="AWD"/>
    <x v="8"/>
    <n v="8"/>
    <s v="Waterjuffer"/>
    <n v="31.142857142857142"/>
  </r>
  <r>
    <n v="25"/>
    <s v="AWD-REL-Waterbak"/>
    <d v="2019-08-16T14:55:00"/>
    <n v="1"/>
    <x v="0"/>
    <s v="Sympecma fusca"/>
    <n v="1"/>
    <s v="AWD"/>
    <x v="8"/>
    <n v="8"/>
    <s v="Pantserjuffers"/>
    <n v="32.428571428571431"/>
  </r>
  <r>
    <n v="25"/>
    <s v="AWD-REL-Waterbak"/>
    <d v="2019-08-16T14:55:00"/>
    <n v="1"/>
    <x v="13"/>
    <s v="Chalcolestes viridis"/>
    <n v="3"/>
    <s v="AWD"/>
    <x v="8"/>
    <n v="8"/>
    <s v="Pantserjuffers"/>
    <n v="32.428571428571431"/>
  </r>
  <r>
    <n v="25"/>
    <s v="AWD-REL-Waterbak"/>
    <d v="2019-08-16T14:55:00"/>
    <n v="1"/>
    <x v="3"/>
    <s v="Enallagma cyathigerum"/>
    <n v="5"/>
    <s v="AWD"/>
    <x v="8"/>
    <n v="8"/>
    <s v="Waterjuffer"/>
    <n v="32.428571428571431"/>
  </r>
  <r>
    <n v="25"/>
    <s v="AWD-REL-Waterbak"/>
    <d v="2019-08-16T14:55:00"/>
    <n v="1"/>
    <x v="9"/>
    <s v="Anax imperator"/>
    <n v="1"/>
    <s v="AWD"/>
    <x v="8"/>
    <n v="8"/>
    <s v="Glazenmakers"/>
    <n v="32.428571428571431"/>
  </r>
  <r>
    <n v="25"/>
    <s v="AWD-REL-Waterbak"/>
    <d v="2019-08-16T14:55:00"/>
    <n v="1"/>
    <x v="16"/>
    <s v="Sympetrum sanguineum"/>
    <n v="8"/>
    <s v="AWD"/>
    <x v="8"/>
    <n v="8"/>
    <s v="Korenbouten"/>
    <n v="32.428571428571431"/>
  </r>
  <r>
    <n v="25"/>
    <s v="AWD-REL-Waterbak"/>
    <d v="2019-08-16T14:55:00"/>
    <n v="1"/>
    <x v="12"/>
    <s v="Sympetrum striolatum"/>
    <n v="6"/>
    <s v="AWD"/>
    <x v="8"/>
    <n v="8"/>
    <s v="Korenbouten"/>
    <n v="32.428571428571431"/>
  </r>
  <r>
    <n v="25"/>
    <s v="AWD-REL-Waterbak"/>
    <d v="2019-08-16T14:55:00"/>
    <n v="1"/>
    <x v="23"/>
    <s v="Sympetrum striolatum/vulgatum"/>
    <n v="10"/>
    <s v="AWD"/>
    <x v="8"/>
    <n v="8"/>
    <s v="Korenbouten"/>
    <n v="32.428571428571431"/>
  </r>
  <r>
    <n v="25"/>
    <s v="AWD-REL-Waterbak"/>
    <d v="2019-08-16T14:55:00"/>
    <n v="1"/>
    <x v="17"/>
    <s v="Sympetrum vulgatum"/>
    <n v="9"/>
    <s v="AWD"/>
    <x v="8"/>
    <n v="8"/>
    <s v="Korenbouten"/>
    <n v="32.428571428571431"/>
  </r>
  <r>
    <n v="25"/>
    <s v="AWD-REL-Waterbak"/>
    <d v="2019-08-28T11:50:00"/>
    <n v="1"/>
    <x v="13"/>
    <s v="Chalcolestes viridis"/>
    <n v="5"/>
    <s v="AWD"/>
    <x v="8"/>
    <n v="8"/>
    <s v="Pantserjuffers"/>
    <n v="34.142857142857146"/>
  </r>
  <r>
    <n v="25"/>
    <s v="AWD-REL-Waterbak"/>
    <d v="2019-08-28T11:50:00"/>
    <n v="1"/>
    <x v="16"/>
    <s v="Sympetrum sanguineum"/>
    <n v="2"/>
    <s v="AWD"/>
    <x v="8"/>
    <n v="8"/>
    <s v="Korenbouten"/>
    <n v="34.142857142857146"/>
  </r>
  <r>
    <n v="25"/>
    <s v="AWD-REL-Waterbak"/>
    <d v="2019-08-28T11:50:00"/>
    <n v="1"/>
    <x v="12"/>
    <s v="Sympetrum striolatum"/>
    <n v="18"/>
    <s v="AWD"/>
    <x v="8"/>
    <n v="8"/>
    <s v="Korenbouten"/>
    <n v="34.142857142857146"/>
  </r>
  <r>
    <n v="25"/>
    <s v="AWD-REL-Waterbak"/>
    <d v="2019-08-28T11:50:00"/>
    <n v="1"/>
    <x v="23"/>
    <s v="Sympetrum striolatum/vulgatum"/>
    <n v="2"/>
    <s v="AWD"/>
    <x v="8"/>
    <n v="8"/>
    <s v="Korenbouten"/>
    <n v="34.142857142857146"/>
  </r>
  <r>
    <n v="25"/>
    <s v="AWD-REL-Waterbak"/>
    <d v="2019-09-13T12:50:00"/>
    <n v="1"/>
    <x v="14"/>
    <s v="Aeshna mixta"/>
    <n v="6"/>
    <s v="AWD"/>
    <x v="8"/>
    <n v="9"/>
    <s v="Glazenmakers"/>
    <n v="36.428571428571431"/>
  </r>
  <r>
    <n v="25"/>
    <s v="AWD-REL-Waterbak"/>
    <d v="2019-09-13T12:50:00"/>
    <n v="1"/>
    <x v="12"/>
    <s v="Sympetrum striolatum"/>
    <n v="8"/>
    <s v="AWD"/>
    <x v="8"/>
    <n v="9"/>
    <s v="Korenbouten"/>
    <n v="36.428571428571431"/>
  </r>
  <r>
    <n v="25"/>
    <s v="AWD-REL-Waterbak"/>
    <d v="2019-09-13T12:50:00"/>
    <n v="1"/>
    <x v="17"/>
    <s v="Sympetrum vulgatum"/>
    <n v="17"/>
    <s v="AWD"/>
    <x v="8"/>
    <n v="9"/>
    <s v="Korenbouten"/>
    <n v="36.428571428571431"/>
  </r>
  <r>
    <n v="25"/>
    <s v="AWD-REL-Waterbak"/>
    <d v="2019-09-13T12:50:00"/>
    <n v="1"/>
    <x v="13"/>
    <s v="Chalcolestes viridis"/>
    <n v="1"/>
    <s v="AWD"/>
    <x v="8"/>
    <n v="9"/>
    <s v="Pantserjuffers"/>
    <n v="36.428571428571431"/>
  </r>
  <r>
    <n v="25"/>
    <s v="AWD-REL-Waterbak"/>
    <d v="2019-09-13T12:50:00"/>
    <n v="1"/>
    <x v="19"/>
    <s v="Lestes virens"/>
    <n v="1"/>
    <s v="AWD"/>
    <x v="8"/>
    <n v="9"/>
    <s v="Pantserjuffers"/>
    <n v="36.428571428571431"/>
  </r>
  <r>
    <n v="25"/>
    <s v="AWD-REL-Waterbak"/>
    <d v="2019-09-13T12:50:00"/>
    <n v="1"/>
    <x v="23"/>
    <s v="Sympetrum striolatum/vulgatum"/>
    <n v="37"/>
    <s v="AWD"/>
    <x v="8"/>
    <n v="9"/>
    <s v="Korenbouten"/>
    <n v="36.428571428571431"/>
  </r>
  <r>
    <n v="25"/>
    <s v="AWD-REL-Waterbak"/>
    <d v="2019-09-20T12:20:00"/>
    <n v="1"/>
    <x v="0"/>
    <s v="Sympecma fusca"/>
    <n v="1"/>
    <s v="AWD"/>
    <x v="8"/>
    <n v="9"/>
    <s v="Pantserjuffers"/>
    <n v="37.428571428571431"/>
  </r>
  <r>
    <n v="25"/>
    <s v="AWD-REL-Waterbak"/>
    <d v="2019-09-20T12:20:00"/>
    <n v="1"/>
    <x v="13"/>
    <s v="Chalcolestes viridis"/>
    <n v="2"/>
    <s v="AWD"/>
    <x v="8"/>
    <n v="9"/>
    <s v="Pantserjuffers"/>
    <n v="37.428571428571431"/>
  </r>
  <r>
    <n v="25"/>
    <s v="AWD-REL-Waterbak"/>
    <d v="2019-09-20T12:20:00"/>
    <n v="1"/>
    <x v="14"/>
    <s v="Aeshna mixta"/>
    <n v="3"/>
    <s v="AWD"/>
    <x v="8"/>
    <n v="9"/>
    <s v="Glazenmakers"/>
    <n v="37.428571428571431"/>
  </r>
  <r>
    <n v="25"/>
    <s v="AWD-REL-Waterbak"/>
    <d v="2019-09-20T12:20:00"/>
    <n v="1"/>
    <x v="12"/>
    <s v="Sympetrum striolatum"/>
    <n v="48"/>
    <s v="AWD"/>
    <x v="8"/>
    <n v="9"/>
    <s v="Korenbouten"/>
    <n v="37.428571428571431"/>
  </r>
  <r>
    <n v="25"/>
    <s v="AWD-REL-Waterbak"/>
    <d v="2019-09-20T12:20:00"/>
    <n v="1"/>
    <x v="23"/>
    <s v="Sympetrum striolatum/vulgatum"/>
    <n v="16"/>
    <s v="AWD"/>
    <x v="8"/>
    <n v="9"/>
    <s v="Korenbouten"/>
    <n v="37.428571428571431"/>
  </r>
  <r>
    <n v="25"/>
    <s v="AWD-REL-Waterbak"/>
    <d v="2019-09-20T12:20:00"/>
    <n v="1"/>
    <x v="17"/>
    <s v="Sympetrum vulgatum"/>
    <n v="4"/>
    <s v="AWD"/>
    <x v="8"/>
    <n v="9"/>
    <s v="Korenbouten"/>
    <n v="37.428571428571431"/>
  </r>
  <r>
    <n v="25"/>
    <s v="AWD-REL-Waterbak"/>
    <d v="2019-09-20T12:20:00"/>
    <n v="1"/>
    <x v="29"/>
    <s v="Sympetrum fonscolombii"/>
    <n v="1"/>
    <s v="AWD"/>
    <x v="8"/>
    <n v="9"/>
    <s v="Korenbouten"/>
    <n v="37.428571428571431"/>
  </r>
  <r>
    <n v="25"/>
    <s v="AWD-REL-Waterbak"/>
    <d v="2020-05-06T13:00:00"/>
    <n v="1"/>
    <x v="2"/>
    <s v="Pyrrhosoma nymphula"/>
    <n v="2"/>
    <s v="AWD"/>
    <x v="9"/>
    <n v="5"/>
    <s v="Waterjuffer"/>
    <n v="18"/>
  </r>
  <r>
    <n v="25"/>
    <s v="AWD-REL-Waterbak"/>
    <d v="2020-05-20T12:20:00"/>
    <n v="1"/>
    <x v="2"/>
    <s v="Pyrrhosoma nymphula"/>
    <n v="1"/>
    <s v="AWD"/>
    <x v="9"/>
    <n v="5"/>
    <s v="Waterjuffer"/>
    <n v="20"/>
  </r>
  <r>
    <n v="25"/>
    <s v="AWD-REL-Waterbak"/>
    <d v="2020-05-20T12:20:00"/>
    <n v="1"/>
    <x v="6"/>
    <s v="Coenagrion puella"/>
    <n v="26"/>
    <s v="AWD"/>
    <x v="9"/>
    <n v="5"/>
    <s v="Waterjuffer"/>
    <n v="20"/>
  </r>
  <r>
    <n v="25"/>
    <s v="AWD-REL-Waterbak"/>
    <d v="2020-05-20T12:20:00"/>
    <n v="1"/>
    <x v="7"/>
    <s v="Brachytron pratense"/>
    <n v="2"/>
    <s v="AWD"/>
    <x v="9"/>
    <n v="5"/>
    <s v="Glazenmakers"/>
    <n v="20"/>
  </r>
  <r>
    <n v="25"/>
    <s v="AWD-REL-Waterbak"/>
    <d v="2020-05-20T12:20:00"/>
    <n v="1"/>
    <x v="10"/>
    <s v="Libellula quadrimaculata"/>
    <n v="4"/>
    <s v="AWD"/>
    <x v="9"/>
    <n v="5"/>
    <s v="Korenbouten"/>
    <n v="20"/>
  </r>
  <r>
    <n v="25"/>
    <s v="AWD-REL-Waterbak"/>
    <d v="2020-05-20T12:20:00"/>
    <n v="1"/>
    <x v="5"/>
    <s v="Orthetrum cancellatum"/>
    <n v="1"/>
    <s v="AWD"/>
    <x v="9"/>
    <n v="5"/>
    <s v="Korenbouten"/>
    <n v="20"/>
  </r>
  <r>
    <n v="25"/>
    <s v="AWD-REL-Waterbak"/>
    <d v="2020-05-20T12:20:00"/>
    <n v="1"/>
    <x v="8"/>
    <s v="Aeshna isoceles"/>
    <n v="3"/>
    <s v="AWD"/>
    <x v="9"/>
    <n v="5"/>
    <s v="Glazenmakers"/>
    <n v="20"/>
  </r>
  <r>
    <n v="25"/>
    <s v="AWD-REL-Waterbak"/>
    <d v="2020-06-03T12:15:00"/>
    <n v="1"/>
    <x v="6"/>
    <s v="Coenagrion puella"/>
    <n v="15"/>
    <s v="AWD"/>
    <x v="9"/>
    <n v="6"/>
    <s v="Waterjuffer"/>
    <n v="22"/>
  </r>
  <r>
    <n v="25"/>
    <s v="AWD-REL-Waterbak"/>
    <d v="2020-06-03T12:15:00"/>
    <n v="1"/>
    <x v="10"/>
    <s v="Libellula quadrimaculata"/>
    <n v="10"/>
    <s v="AWD"/>
    <x v="9"/>
    <n v="6"/>
    <s v="Korenbouten"/>
    <n v="22"/>
  </r>
  <r>
    <n v="25"/>
    <s v="AWD-REL-Waterbak"/>
    <d v="2020-06-03T12:15:00"/>
    <n v="1"/>
    <x v="5"/>
    <s v="Orthetrum cancellatum"/>
    <n v="5"/>
    <s v="AWD"/>
    <x v="9"/>
    <n v="6"/>
    <s v="Korenbouten"/>
    <n v="22"/>
  </r>
  <r>
    <n v="25"/>
    <s v="AWD-REL-Waterbak"/>
    <d v="2020-06-03T12:15:00"/>
    <n v="1"/>
    <x v="9"/>
    <s v="Anax imperator"/>
    <n v="5"/>
    <s v="AWD"/>
    <x v="9"/>
    <n v="6"/>
    <s v="Glazenmakers"/>
    <n v="22"/>
  </r>
  <r>
    <n v="25"/>
    <s v="AWD-REL-Waterbak"/>
    <d v="2020-06-17T13:00:00"/>
    <n v="1"/>
    <x v="6"/>
    <s v="Coenagrion puella"/>
    <n v="69"/>
    <s v="AWD"/>
    <x v="9"/>
    <n v="6"/>
    <s v="Waterjuffer"/>
    <n v="24"/>
  </r>
  <r>
    <n v="25"/>
    <s v="AWD-REL-Waterbak"/>
    <d v="2020-06-17T13:00:00"/>
    <n v="1"/>
    <x v="8"/>
    <s v="Aeshna isoceles"/>
    <n v="3"/>
    <s v="AWD"/>
    <x v="9"/>
    <n v="6"/>
    <s v="Glazenmakers"/>
    <n v="24"/>
  </r>
  <r>
    <n v="25"/>
    <s v="AWD-REL-Waterbak"/>
    <d v="2020-06-17T13:00:00"/>
    <n v="1"/>
    <x v="9"/>
    <s v="Anax imperator"/>
    <n v="6"/>
    <s v="AWD"/>
    <x v="9"/>
    <n v="6"/>
    <s v="Glazenmakers"/>
    <n v="24"/>
  </r>
  <r>
    <n v="25"/>
    <s v="AWD-REL-Waterbak"/>
    <d v="2020-06-17T13:00:00"/>
    <n v="1"/>
    <x v="10"/>
    <s v="Libellula quadrimaculata"/>
    <n v="7"/>
    <s v="AWD"/>
    <x v="9"/>
    <n v="6"/>
    <s v="Korenbouten"/>
    <n v="24"/>
  </r>
  <r>
    <n v="25"/>
    <s v="AWD-REL-Waterbak"/>
    <d v="2020-06-17T13:00:00"/>
    <n v="1"/>
    <x v="5"/>
    <s v="Orthetrum cancellatum"/>
    <n v="5"/>
    <s v="AWD"/>
    <x v="9"/>
    <n v="6"/>
    <s v="Korenbouten"/>
    <n v="24"/>
  </r>
  <r>
    <n v="25"/>
    <s v="AWD-REL-Waterbak"/>
    <d v="2020-07-11T15:05:00"/>
    <n v="1"/>
    <x v="3"/>
    <s v="Enallagma cyathigerum"/>
    <n v="2"/>
    <s v="AWD"/>
    <x v="9"/>
    <n v="7"/>
    <s v="Waterjuffer"/>
    <n v="27.428571428571427"/>
  </r>
  <r>
    <n v="25"/>
    <s v="AWD-REL-Waterbak"/>
    <d v="2020-07-11T15:05:00"/>
    <n v="1"/>
    <x v="9"/>
    <s v="Anax imperator"/>
    <n v="3"/>
    <s v="AWD"/>
    <x v="9"/>
    <n v="7"/>
    <s v="Glazenmakers"/>
    <n v="27.428571428571427"/>
  </r>
  <r>
    <n v="25"/>
    <s v="AWD-REL-Waterbak"/>
    <d v="2020-07-11T15:05:00"/>
    <n v="1"/>
    <x v="10"/>
    <s v="Libellula quadrimaculata"/>
    <n v="2"/>
    <s v="AWD"/>
    <x v="9"/>
    <n v="7"/>
    <s v="Korenbouten"/>
    <n v="27.428571428571427"/>
  </r>
  <r>
    <n v="25"/>
    <s v="AWD-REL-Waterbak"/>
    <d v="2020-07-11T15:05:00"/>
    <n v="1"/>
    <x v="5"/>
    <s v="Orthetrum cancellatum"/>
    <n v="1"/>
    <s v="AWD"/>
    <x v="9"/>
    <n v="7"/>
    <s v="Korenbouten"/>
    <n v="27.428571428571427"/>
  </r>
  <r>
    <n v="25"/>
    <s v="AWD-REL-Waterbak"/>
    <d v="2020-07-11T15:05:00"/>
    <n v="1"/>
    <x v="16"/>
    <s v="Sympetrum sanguineum"/>
    <n v="3"/>
    <s v="AWD"/>
    <x v="9"/>
    <n v="7"/>
    <s v="Korenbouten"/>
    <n v="27.428571428571427"/>
  </r>
  <r>
    <n v="25"/>
    <s v="AWD-REL-Waterbak"/>
    <d v="2020-07-11T15:05:00"/>
    <n v="1"/>
    <x v="12"/>
    <s v="Sympetrum striolatum"/>
    <n v="6"/>
    <s v="AWD"/>
    <x v="9"/>
    <n v="7"/>
    <s v="Korenbouten"/>
    <n v="27.428571428571427"/>
  </r>
  <r>
    <n v="25"/>
    <s v="AWD-REL-Waterbak"/>
    <d v="2020-07-11T15:05:00"/>
    <n v="1"/>
    <x v="23"/>
    <s v="Sympetrum striolatum/vulgatum"/>
    <n v="1"/>
    <s v="AWD"/>
    <x v="9"/>
    <n v="7"/>
    <s v="Korenbouten"/>
    <n v="27.428571428571427"/>
  </r>
  <r>
    <n v="25"/>
    <s v="AWD-REL-Waterbak"/>
    <d v="2020-07-11T15:05:00"/>
    <n v="1"/>
    <x v="17"/>
    <s v="Sympetrum vulgatum"/>
    <n v="2"/>
    <s v="AWD"/>
    <x v="9"/>
    <n v="7"/>
    <s v="Korenbouten"/>
    <n v="27.428571428571427"/>
  </r>
  <r>
    <n v="25"/>
    <s v="AWD-REL-Waterbak"/>
    <d v="2020-07-24T14:10:00"/>
    <n v="1"/>
    <x v="3"/>
    <s v="Enallagma cyathigerum"/>
    <n v="3"/>
    <s v="AWD"/>
    <x v="9"/>
    <n v="7"/>
    <s v="Waterjuffer"/>
    <n v="29.285714285714285"/>
  </r>
  <r>
    <n v="25"/>
    <s v="AWD-REL-Waterbak"/>
    <d v="2020-07-24T14:10:00"/>
    <n v="1"/>
    <x v="20"/>
    <s v="Anax parthenope"/>
    <n v="2"/>
    <s v="AWD"/>
    <x v="9"/>
    <n v="7"/>
    <s v="Glazenmakers"/>
    <n v="29.285714285714285"/>
  </r>
  <r>
    <n v="25"/>
    <s v="AWD-REL-Waterbak"/>
    <d v="2020-07-24T14:10:00"/>
    <n v="1"/>
    <x v="5"/>
    <s v="Orthetrum cancellatum"/>
    <n v="2"/>
    <s v="AWD"/>
    <x v="9"/>
    <n v="7"/>
    <s v="Korenbouten"/>
    <n v="29.285714285714285"/>
  </r>
  <r>
    <n v="25"/>
    <s v="AWD-REL-Waterbak"/>
    <d v="2020-07-24T14:10:00"/>
    <n v="1"/>
    <x v="12"/>
    <s v="Sympetrum striolatum"/>
    <n v="3"/>
    <s v="AWD"/>
    <x v="9"/>
    <n v="7"/>
    <s v="Korenbouten"/>
    <n v="29.285714285714285"/>
  </r>
  <r>
    <n v="25"/>
    <s v="AWD-REL-Waterbak"/>
    <d v="2020-07-24T14:10:00"/>
    <n v="1"/>
    <x v="17"/>
    <s v="Sympetrum vulgatum"/>
    <n v="5"/>
    <s v="AWD"/>
    <x v="9"/>
    <n v="7"/>
    <s v="Korenbouten"/>
    <n v="29.285714285714285"/>
  </r>
  <r>
    <n v="25"/>
    <s v="AWD-REL-Waterbak"/>
    <d v="2020-08-05T13:00:00"/>
    <n v="1"/>
    <x v="3"/>
    <s v="Enallagma cyathigerum"/>
    <n v="3"/>
    <s v="AWD"/>
    <x v="9"/>
    <n v="8"/>
    <s v="Waterjuffer"/>
    <n v="31"/>
  </r>
  <r>
    <n v="25"/>
    <s v="AWD-REL-Waterbak"/>
    <d v="2020-08-05T13:00:00"/>
    <n v="1"/>
    <x v="14"/>
    <s v="Aeshna mixta"/>
    <n v="14"/>
    <s v="AWD"/>
    <x v="9"/>
    <n v="8"/>
    <s v="Glazenmakers"/>
    <n v="31"/>
  </r>
  <r>
    <n v="25"/>
    <s v="AWD-REL-Waterbak"/>
    <d v="2020-08-05T13:00:00"/>
    <n v="1"/>
    <x v="5"/>
    <s v="Orthetrum cancellatum"/>
    <n v="1"/>
    <s v="AWD"/>
    <x v="9"/>
    <n v="8"/>
    <s v="Korenbouten"/>
    <n v="31"/>
  </r>
  <r>
    <n v="25"/>
    <s v="AWD-REL-Waterbak"/>
    <d v="2020-08-05T13:00:00"/>
    <n v="1"/>
    <x v="16"/>
    <s v="Sympetrum sanguineum"/>
    <n v="1"/>
    <s v="AWD"/>
    <x v="9"/>
    <n v="8"/>
    <s v="Korenbouten"/>
    <n v="31"/>
  </r>
  <r>
    <n v="25"/>
    <s v="AWD-REL-Waterbak"/>
    <d v="2020-08-05T13:00:00"/>
    <n v="1"/>
    <x v="12"/>
    <s v="Sympetrum striolatum"/>
    <n v="9"/>
    <s v="AWD"/>
    <x v="9"/>
    <n v="8"/>
    <s v="Korenbouten"/>
    <n v="31"/>
  </r>
  <r>
    <n v="25"/>
    <s v="AWD-REL-Waterbak"/>
    <d v="2020-08-05T13:00:00"/>
    <n v="1"/>
    <x v="17"/>
    <s v="Sympetrum vulgatum"/>
    <n v="7"/>
    <s v="AWD"/>
    <x v="9"/>
    <n v="8"/>
    <s v="Korenbouten"/>
    <n v="31"/>
  </r>
  <r>
    <n v="25"/>
    <s v="AWD-REL-Waterbak"/>
    <d v="2020-08-05T13:00:00"/>
    <n v="1"/>
    <x v="23"/>
    <s v="Sympetrum striolatum/vulgatum"/>
    <n v="23"/>
    <s v="AWD"/>
    <x v="9"/>
    <n v="8"/>
    <s v="Korenbouten"/>
    <n v="31"/>
  </r>
  <r>
    <n v="25"/>
    <s v="AWD-REL-Waterbak"/>
    <d v="2020-08-19T11:50:00"/>
    <n v="1"/>
    <x v="30"/>
    <s v="Erythromma viridulum"/>
    <n v="1"/>
    <s v="AWD"/>
    <x v="9"/>
    <n v="8"/>
    <s v="Waterjuffer"/>
    <n v="33"/>
  </r>
  <r>
    <n v="25"/>
    <s v="AWD-REL-Waterbak"/>
    <d v="2020-08-19T11:50:00"/>
    <n v="1"/>
    <x v="9"/>
    <s v="Anax imperator"/>
    <n v="2"/>
    <s v="AWD"/>
    <x v="9"/>
    <n v="8"/>
    <s v="Glazenmakers"/>
    <n v="33"/>
  </r>
  <r>
    <n v="25"/>
    <s v="AWD-REL-Waterbak"/>
    <d v="2020-08-19T11:50:00"/>
    <n v="1"/>
    <x v="16"/>
    <s v="Sympetrum sanguineum"/>
    <n v="1"/>
    <s v="AWD"/>
    <x v="9"/>
    <n v="8"/>
    <s v="Korenbouten"/>
    <n v="33"/>
  </r>
  <r>
    <n v="25"/>
    <s v="AWD-REL-Waterbak"/>
    <d v="2020-08-19T11:50:00"/>
    <n v="1"/>
    <x v="12"/>
    <s v="Sympetrum striolatum"/>
    <n v="11"/>
    <s v="AWD"/>
    <x v="9"/>
    <n v="8"/>
    <s v="Korenbouten"/>
    <n v="33"/>
  </r>
  <r>
    <n v="25"/>
    <s v="AWD-REL-Waterbak"/>
    <d v="2020-08-19T11:50:00"/>
    <n v="1"/>
    <x v="23"/>
    <s v="Sympetrum striolatum/vulgatum"/>
    <n v="33"/>
    <s v="AWD"/>
    <x v="9"/>
    <n v="8"/>
    <s v="Korenbouten"/>
    <n v="33"/>
  </r>
  <r>
    <n v="25"/>
    <s v="AWD-REL-Waterbak"/>
    <d v="2020-08-19T11:50:00"/>
    <n v="1"/>
    <x v="17"/>
    <s v="Sympetrum vulgatum"/>
    <n v="2"/>
    <s v="AWD"/>
    <x v="9"/>
    <n v="8"/>
    <s v="Korenbouten"/>
    <n v="33"/>
  </r>
  <r>
    <n v="25"/>
    <s v="AWD-REL-Waterbak"/>
    <d v="2020-08-19T11:50:00"/>
    <n v="1"/>
    <x v="14"/>
    <s v="Aeshna mixta"/>
    <n v="2"/>
    <s v="AWD"/>
    <x v="9"/>
    <n v="8"/>
    <s v="Glazenmakers"/>
    <n v="33"/>
  </r>
  <r>
    <n v="25"/>
    <s v="AWD-REL-Waterbak"/>
    <d v="2020-09-02T15:50:00"/>
    <n v="1"/>
    <x v="13"/>
    <s v="Chalcolestes viridis"/>
    <n v="1"/>
    <s v="AWD"/>
    <x v="9"/>
    <n v="9"/>
    <s v="Pantserjuffers"/>
    <n v="35"/>
  </r>
  <r>
    <n v="25"/>
    <s v="AWD-REL-Waterbak"/>
    <d v="2020-09-02T15:50:00"/>
    <n v="1"/>
    <x v="16"/>
    <s v="Sympetrum sanguineum"/>
    <n v="2"/>
    <s v="AWD"/>
    <x v="9"/>
    <n v="9"/>
    <s v="Korenbouten"/>
    <n v="35"/>
  </r>
  <r>
    <n v="25"/>
    <s v="AWD-REL-Waterbak"/>
    <d v="2020-09-02T15:50:00"/>
    <n v="1"/>
    <x v="12"/>
    <s v="Sympetrum striolatum"/>
    <n v="16"/>
    <s v="AWD"/>
    <x v="9"/>
    <n v="9"/>
    <s v="Korenbouten"/>
    <n v="35"/>
  </r>
  <r>
    <n v="25"/>
    <s v="AWD-REL-Waterbak"/>
    <d v="2020-09-02T15:50:00"/>
    <n v="1"/>
    <x v="23"/>
    <s v="Sympetrum striolatum/vulgatum"/>
    <n v="24"/>
    <s v="AWD"/>
    <x v="9"/>
    <n v="9"/>
    <s v="Korenbouten"/>
    <n v="35"/>
  </r>
  <r>
    <n v="25"/>
    <s v="AWD-REL-Waterbak"/>
    <d v="2020-09-02T15:50:00"/>
    <n v="1"/>
    <x v="17"/>
    <s v="Sympetrum vulgatum"/>
    <n v="1"/>
    <s v="AWD"/>
    <x v="9"/>
    <n v="9"/>
    <s v="Korenbouten"/>
    <n v="35"/>
  </r>
  <r>
    <n v="25"/>
    <s v="AWD-REL-Waterbak"/>
    <d v="2020-09-11T11:35:00"/>
    <n v="1"/>
    <x v="0"/>
    <s v="Sympecma fusca"/>
    <n v="1"/>
    <s v="AWD"/>
    <x v="9"/>
    <n v="9"/>
    <s v="Pantserjuffers"/>
    <n v="36.285714285714285"/>
  </r>
  <r>
    <n v="25"/>
    <s v="AWD-REL-Waterbak"/>
    <d v="2020-09-11T11:35:00"/>
    <n v="1"/>
    <x v="27"/>
    <s v="Aeshna cyanea"/>
    <n v="1"/>
    <s v="AWD"/>
    <x v="9"/>
    <n v="9"/>
    <s v="Glazenmakers"/>
    <n v="36.285714285714285"/>
  </r>
  <r>
    <n v="25"/>
    <s v="AWD-REL-Waterbak"/>
    <d v="2020-09-11T11:35:00"/>
    <n v="1"/>
    <x v="14"/>
    <s v="Aeshna mixta"/>
    <n v="3"/>
    <s v="AWD"/>
    <x v="9"/>
    <n v="9"/>
    <s v="Glazenmakers"/>
    <n v="36.285714285714285"/>
  </r>
  <r>
    <n v="25"/>
    <s v="AWD-REL-Waterbak"/>
    <d v="2020-09-11T11:35:00"/>
    <n v="1"/>
    <x v="12"/>
    <s v="Sympetrum striolatum"/>
    <n v="40"/>
    <s v="AWD"/>
    <x v="9"/>
    <n v="9"/>
    <s v="Korenbouten"/>
    <n v="36.285714285714285"/>
  </r>
  <r>
    <n v="25"/>
    <s v="AWD-REL-Waterbak"/>
    <d v="2020-09-11T11:35:00"/>
    <n v="1"/>
    <x v="23"/>
    <s v="Sympetrum striolatum/vulgatum"/>
    <n v="16"/>
    <s v="AWD"/>
    <x v="9"/>
    <n v="9"/>
    <s v="Korenbouten"/>
    <n v="36.285714285714285"/>
  </r>
  <r>
    <n v="25"/>
    <s v="AWD-REL-Waterbak"/>
    <d v="2020-09-11T11:35:00"/>
    <n v="1"/>
    <x v="17"/>
    <s v="Sympetrum vulgatum"/>
    <n v="4"/>
    <s v="AWD"/>
    <x v="9"/>
    <n v="9"/>
    <s v="Korenbouten"/>
    <n v="36.285714285714285"/>
  </r>
  <r>
    <n v="25"/>
    <s v="AWD-REL-Waterbak"/>
    <d v="2020-09-18T12:00:00"/>
    <n v="1"/>
    <x v="14"/>
    <s v="Aeshna mixta"/>
    <n v="23"/>
    <s v="AWD"/>
    <x v="9"/>
    <n v="9"/>
    <s v="Glazenmakers"/>
    <n v="37.285714285714285"/>
  </r>
  <r>
    <n v="25"/>
    <s v="AWD-REL-Waterbak"/>
    <d v="2020-09-18T12:00:00"/>
    <n v="1"/>
    <x v="12"/>
    <s v="Sympetrum striolatum"/>
    <n v="4"/>
    <s v="AWD"/>
    <x v="9"/>
    <n v="9"/>
    <s v="Korenbouten"/>
    <n v="37.285714285714285"/>
  </r>
  <r>
    <n v="25"/>
    <s v="AWD-REL-Waterbak"/>
    <d v="2020-09-18T12:00:00"/>
    <n v="1"/>
    <x v="23"/>
    <s v="Sympetrum striolatum/vulgatum"/>
    <n v="115"/>
    <s v="AWD"/>
    <x v="9"/>
    <n v="9"/>
    <s v="Korenbouten"/>
    <n v="37.285714285714285"/>
  </r>
  <r>
    <n v="25"/>
    <s v="AWD-REL-Waterbak"/>
    <d v="2020-09-18T12:00:00"/>
    <n v="1"/>
    <x v="17"/>
    <s v="Sympetrum vulgatum"/>
    <n v="3"/>
    <s v="AWD"/>
    <x v="9"/>
    <n v="9"/>
    <s v="Korenbouten"/>
    <n v="37.285714285714285"/>
  </r>
  <r>
    <n v="25"/>
    <s v="AWD-REL-Waterbak"/>
    <d v="2021-06-02T12:30:00"/>
    <n v="1"/>
    <x v="10"/>
    <s v="Libellula quadrimaculata"/>
    <n v="4"/>
    <s v="AWD"/>
    <x v="11"/>
    <n v="6"/>
    <s v="Korenbouten"/>
    <n v="21.714285714285715"/>
  </r>
  <r>
    <n v="25"/>
    <s v="AWD-REL-Waterbak"/>
    <d v="2021-06-02T12:30:00"/>
    <n v="1"/>
    <x v="2"/>
    <s v="Pyrrhosoma nymphula"/>
    <n v="1"/>
    <s v="AWD"/>
    <x v="11"/>
    <n v="6"/>
    <s v="Waterjuffer"/>
    <n v="21.714285714285715"/>
  </r>
  <r>
    <n v="25"/>
    <s v="AWD-REL-Waterbak"/>
    <d v="2021-06-02T12:30:00"/>
    <n v="1"/>
    <x v="34"/>
    <s v="Libellula depressa"/>
    <n v="1"/>
    <s v="AWD"/>
    <x v="11"/>
    <n v="6"/>
    <s v="Korenbouten"/>
    <n v="21.714285714285715"/>
  </r>
  <r>
    <n v="25"/>
    <s v="AWD-REL-Waterbak"/>
    <d v="2021-06-02T12:30:00"/>
    <n v="1"/>
    <x v="7"/>
    <s v="Brachytron pratense"/>
    <n v="2"/>
    <s v="AWD"/>
    <x v="11"/>
    <n v="6"/>
    <s v="Glazenmakers"/>
    <n v="21.714285714285715"/>
  </r>
  <r>
    <n v="25"/>
    <s v="AWD-REL-Waterbak"/>
    <d v="2021-06-18T13:35:00"/>
    <n v="1"/>
    <x v="9"/>
    <s v="Anax imperator"/>
    <n v="3"/>
    <s v="AWD"/>
    <x v="11"/>
    <n v="6"/>
    <s v="Glazenmakers"/>
    <n v="24"/>
  </r>
  <r>
    <n v="25"/>
    <s v="AWD-REL-Waterbak"/>
    <d v="2021-06-18T13:35:00"/>
    <n v="1"/>
    <x v="10"/>
    <s v="Libellula quadrimaculata"/>
    <n v="4"/>
    <s v="AWD"/>
    <x v="11"/>
    <n v="6"/>
    <s v="Korenbouten"/>
    <n v="24"/>
  </r>
  <r>
    <n v="25"/>
    <s v="AWD-REL-Waterbak"/>
    <d v="2021-06-18T13:35:00"/>
    <n v="1"/>
    <x v="5"/>
    <s v="Orthetrum cancellatum"/>
    <n v="5"/>
    <s v="AWD"/>
    <x v="11"/>
    <n v="6"/>
    <s v="Korenbouten"/>
    <n v="24"/>
  </r>
  <r>
    <n v="25"/>
    <s v="AWD-REL-Waterbak"/>
    <d v="2021-06-18T13:35:00"/>
    <n v="1"/>
    <x v="6"/>
    <s v="Coenagrion puella"/>
    <n v="54"/>
    <s v="AWD"/>
    <x v="11"/>
    <n v="6"/>
    <s v="Waterjuffer"/>
    <n v="24"/>
  </r>
  <r>
    <n v="25"/>
    <s v="AWD-REL-Waterbak"/>
    <d v="2021-06-18T13:35:00"/>
    <n v="1"/>
    <x v="34"/>
    <s v="Libellula depressa"/>
    <n v="1"/>
    <s v="AWD"/>
    <x v="11"/>
    <n v="6"/>
    <s v="Korenbouten"/>
    <n v="24"/>
  </r>
  <r>
    <n v="25"/>
    <s v="AWD-REL-Waterbak"/>
    <d v="2021-07-09T12:40:00"/>
    <n v="1"/>
    <x v="16"/>
    <s v="Sympetrum sanguineum"/>
    <n v="1"/>
    <s v="AWD"/>
    <x v="11"/>
    <n v="7"/>
    <s v="Korenbouten"/>
    <n v="27"/>
  </r>
  <r>
    <n v="25"/>
    <s v="AWD-REL-Waterbak"/>
    <d v="2021-07-09T12:40:00"/>
    <n v="1"/>
    <x v="5"/>
    <s v="Orthetrum cancellatum"/>
    <n v="5"/>
    <s v="AWD"/>
    <x v="11"/>
    <n v="7"/>
    <s v="Korenbouten"/>
    <n v="27"/>
  </r>
  <r>
    <n v="25"/>
    <s v="AWD-REL-Waterbak"/>
    <d v="2021-07-09T12:40:00"/>
    <n v="1"/>
    <x v="6"/>
    <s v="Coenagrion puella"/>
    <n v="13"/>
    <s v="AWD"/>
    <x v="11"/>
    <n v="7"/>
    <s v="Waterjuffer"/>
    <n v="27"/>
  </r>
  <r>
    <n v="25"/>
    <s v="AWD-REL-Waterbak"/>
    <d v="2021-07-09T12:40:00"/>
    <n v="1"/>
    <x v="9"/>
    <s v="Anax imperator"/>
    <n v="5"/>
    <s v="AWD"/>
    <x v="11"/>
    <n v="7"/>
    <s v="Glazenmakers"/>
    <n v="27"/>
  </r>
  <r>
    <n v="25"/>
    <s v="AWD-REL-Waterbak"/>
    <d v="2021-07-21T12:15:00"/>
    <n v="1"/>
    <x v="12"/>
    <s v="Sympetrum striolatum"/>
    <n v="6"/>
    <s v="AWD"/>
    <x v="11"/>
    <n v="7"/>
    <s v="Korenbouten"/>
    <n v="28.714285714285715"/>
  </r>
  <r>
    <n v="25"/>
    <s v="AWD-REL-Waterbak"/>
    <d v="2021-07-21T12:15:00"/>
    <n v="1"/>
    <x v="16"/>
    <s v="Sympetrum sanguineum"/>
    <n v="3"/>
    <s v="AWD"/>
    <x v="11"/>
    <n v="7"/>
    <s v="Korenbouten"/>
    <n v="28.714285714285715"/>
  </r>
  <r>
    <n v="25"/>
    <s v="AWD-REL-Waterbak"/>
    <d v="2021-07-21T12:15:00"/>
    <n v="1"/>
    <x v="9"/>
    <s v="Anax imperator"/>
    <n v="4"/>
    <s v="AWD"/>
    <x v="11"/>
    <n v="7"/>
    <s v="Glazenmakers"/>
    <n v="28.714285714285715"/>
  </r>
  <r>
    <n v="25"/>
    <s v="AWD-REL-Waterbak"/>
    <d v="2021-07-21T12:15:00"/>
    <n v="1"/>
    <x v="1"/>
    <s v="Ischnura elegans"/>
    <n v="3"/>
    <s v="AWD"/>
    <x v="11"/>
    <n v="7"/>
    <s v="Waterjuffer"/>
    <n v="28.714285714285715"/>
  </r>
  <r>
    <n v="25"/>
    <s v="AWD-REL-Waterbak"/>
    <d v="2021-07-21T12:15:00"/>
    <n v="1"/>
    <x v="17"/>
    <s v="Sympetrum vulgatum"/>
    <n v="1"/>
    <s v="AWD"/>
    <x v="11"/>
    <n v="7"/>
    <s v="Korenbouten"/>
    <n v="28.714285714285715"/>
  </r>
  <r>
    <n v="25"/>
    <s v="AWD-REL-Waterbak"/>
    <d v="2021-07-21T12:15:00"/>
    <n v="1"/>
    <x v="6"/>
    <s v="Coenagrion puella"/>
    <n v="14"/>
    <s v="AWD"/>
    <x v="11"/>
    <n v="7"/>
    <s v="Waterjuffer"/>
    <n v="28.714285714285715"/>
  </r>
  <r>
    <n v="25"/>
    <s v="AWD-REL-Waterbak"/>
    <d v="2021-07-21T12:15:00"/>
    <n v="1"/>
    <x v="23"/>
    <s v="Sympetrum striolatum/vulgatum"/>
    <n v="2"/>
    <s v="AWD"/>
    <x v="11"/>
    <n v="7"/>
    <s v="Korenbouten"/>
    <n v="28.714285714285715"/>
  </r>
  <r>
    <n v="25"/>
    <s v="AWD-REL-Waterbak"/>
    <d v="2021-07-23T10:50:00"/>
    <n v="1"/>
    <x v="5"/>
    <s v="Orthetrum cancellatum"/>
    <n v="1"/>
    <s v="AWD"/>
    <x v="11"/>
    <n v="7"/>
    <s v="Korenbouten"/>
    <n v="29"/>
  </r>
  <r>
    <n v="25"/>
    <s v="AWD-REL-Waterbak"/>
    <d v="2021-07-23T10:50:00"/>
    <n v="1"/>
    <x v="1"/>
    <s v="Ischnura elegans"/>
    <n v="1"/>
    <s v="AWD"/>
    <x v="11"/>
    <n v="7"/>
    <s v="Waterjuffer"/>
    <n v="29"/>
  </r>
  <r>
    <n v="25"/>
    <s v="AWD-REL-Waterbak"/>
    <d v="2021-07-23T10:50:00"/>
    <n v="1"/>
    <x v="3"/>
    <s v="Enallagma cyathigerum"/>
    <n v="1"/>
    <s v="AWD"/>
    <x v="11"/>
    <n v="7"/>
    <s v="Waterjuffer"/>
    <n v="29"/>
  </r>
  <r>
    <n v="25"/>
    <s v="AWD-REL-Waterbak"/>
    <d v="2021-08-04T12:20:00"/>
    <n v="1"/>
    <x v="12"/>
    <s v="Sympetrum striolatum"/>
    <n v="18"/>
    <s v="AWD"/>
    <x v="11"/>
    <n v="8"/>
    <s v="Korenbouten"/>
    <n v="30.714285714285715"/>
  </r>
  <r>
    <n v="25"/>
    <s v="AWD-REL-Waterbak"/>
    <d v="2021-08-04T12:20:00"/>
    <n v="1"/>
    <x v="17"/>
    <s v="Sympetrum vulgatum"/>
    <n v="19"/>
    <s v="AWD"/>
    <x v="11"/>
    <n v="8"/>
    <s v="Korenbouten"/>
    <n v="30.714285714285715"/>
  </r>
  <r>
    <n v="25"/>
    <s v="AWD-REL-Waterbak"/>
    <d v="2021-08-04T12:20:00"/>
    <n v="1"/>
    <x v="16"/>
    <s v="Sympetrum sanguineum"/>
    <n v="7"/>
    <s v="AWD"/>
    <x v="11"/>
    <n v="8"/>
    <s v="Korenbouten"/>
    <n v="30.714285714285715"/>
  </r>
  <r>
    <n v="25"/>
    <s v="AWD-REL-Waterbak"/>
    <d v="2021-08-04T12:20:00"/>
    <n v="1"/>
    <x v="1"/>
    <s v="Ischnura elegans"/>
    <n v="2"/>
    <s v="AWD"/>
    <x v="11"/>
    <n v="8"/>
    <s v="Waterjuffer"/>
    <n v="30.714285714285715"/>
  </r>
  <r>
    <n v="25"/>
    <s v="AWD-REL-Waterbak"/>
    <d v="2021-08-04T12:20:00"/>
    <n v="1"/>
    <x v="30"/>
    <s v="Erythromma viridulum"/>
    <n v="1"/>
    <s v="AWD"/>
    <x v="11"/>
    <n v="8"/>
    <s v="Waterjuffer"/>
    <n v="30.714285714285715"/>
  </r>
  <r>
    <n v="25"/>
    <s v="AWD-REL-Waterbak"/>
    <d v="2021-08-04T12:20:00"/>
    <n v="1"/>
    <x v="5"/>
    <s v="Orthetrum cancellatum"/>
    <n v="2"/>
    <s v="AWD"/>
    <x v="11"/>
    <n v="8"/>
    <s v="Korenbouten"/>
    <n v="30.714285714285715"/>
  </r>
  <r>
    <n v="25"/>
    <s v="AWD-REL-Waterbak"/>
    <d v="2021-08-25T12:15:00"/>
    <n v="1"/>
    <x v="12"/>
    <s v="Sympetrum striolatum"/>
    <n v="13"/>
    <s v="AWD"/>
    <x v="11"/>
    <n v="8"/>
    <s v="Korenbouten"/>
    <n v="33.714285714285715"/>
  </r>
  <r>
    <n v="25"/>
    <s v="AWD-REL-Waterbak"/>
    <d v="2021-08-25T12:15:00"/>
    <n v="1"/>
    <x v="13"/>
    <s v="Chalcolestes viridis"/>
    <n v="1"/>
    <s v="AWD"/>
    <x v="11"/>
    <n v="8"/>
    <s v="Pantserjuffers"/>
    <n v="33.714285714285715"/>
  </r>
  <r>
    <n v="25"/>
    <s v="AWD-REL-Waterbak"/>
    <d v="2021-08-25T12:15:00"/>
    <n v="1"/>
    <x v="23"/>
    <s v="Sympetrum striolatum/vulgatum"/>
    <n v="57"/>
    <s v="AWD"/>
    <x v="11"/>
    <n v="8"/>
    <s v="Korenbouten"/>
    <n v="33.714285714285715"/>
  </r>
  <r>
    <n v="25"/>
    <s v="AWD-REL-Waterbak"/>
    <d v="2021-08-25T12:15:00"/>
    <n v="1"/>
    <x v="14"/>
    <s v="Aeshna mixta"/>
    <n v="1"/>
    <s v="AWD"/>
    <x v="11"/>
    <n v="8"/>
    <s v="Glazenmakers"/>
    <n v="33.714285714285715"/>
  </r>
  <r>
    <n v="25"/>
    <s v="AWD-REL-Waterbak"/>
    <d v="2021-08-25T12:15:00"/>
    <n v="1"/>
    <x v="16"/>
    <s v="Sympetrum sanguineum"/>
    <n v="7"/>
    <s v="AWD"/>
    <x v="11"/>
    <n v="8"/>
    <s v="Korenbouten"/>
    <n v="33.714285714285715"/>
  </r>
  <r>
    <n v="25"/>
    <s v="AWD-REL-Waterbak"/>
    <d v="2021-08-25T12:15:00"/>
    <n v="1"/>
    <x v="17"/>
    <s v="Sympetrum vulgatum"/>
    <n v="23"/>
    <s v="AWD"/>
    <x v="11"/>
    <n v="8"/>
    <s v="Korenbouten"/>
    <n v="33.714285714285715"/>
  </r>
  <r>
    <n v="25"/>
    <s v="AWD-REL-Waterbak"/>
    <d v="2021-09-08T11:40:00"/>
    <n v="1"/>
    <x v="16"/>
    <s v="Sympetrum sanguineum"/>
    <n v="1"/>
    <s v="AWD"/>
    <x v="11"/>
    <n v="9"/>
    <s v="Korenbouten"/>
    <n v="35.714285714285715"/>
  </r>
  <r>
    <n v="25"/>
    <s v="AWD-REL-Waterbak"/>
    <d v="2021-09-08T11:40:00"/>
    <n v="1"/>
    <x v="0"/>
    <s v="Sympecma fusca"/>
    <n v="1"/>
    <s v="AWD"/>
    <x v="11"/>
    <n v="9"/>
    <s v="Pantserjuffers"/>
    <n v="35.714285714285715"/>
  </r>
  <r>
    <n v="25"/>
    <s v="AWD-REL-Waterbak"/>
    <d v="2021-09-08T11:40:00"/>
    <n v="1"/>
    <x v="12"/>
    <s v="Sympetrum striolatum"/>
    <n v="4"/>
    <s v="AWD"/>
    <x v="11"/>
    <n v="9"/>
    <s v="Korenbouten"/>
    <n v="35.714285714285715"/>
  </r>
  <r>
    <n v="25"/>
    <s v="AWD-REL-Waterbak"/>
    <d v="2021-09-08T11:40:00"/>
    <n v="1"/>
    <x v="13"/>
    <s v="Chalcolestes viridis"/>
    <n v="1"/>
    <s v="AWD"/>
    <x v="11"/>
    <n v="9"/>
    <s v="Pantserjuffers"/>
    <n v="35.714285714285715"/>
  </r>
  <r>
    <n v="25"/>
    <s v="AWD-REL-Waterbak"/>
    <d v="2021-09-08T11:40:00"/>
    <n v="1"/>
    <x v="14"/>
    <s v="Aeshna mixta"/>
    <n v="1"/>
    <s v="AWD"/>
    <x v="11"/>
    <n v="9"/>
    <s v="Glazenmakers"/>
    <n v="35.714285714285715"/>
  </r>
  <r>
    <n v="25"/>
    <s v="AWD-REL-Waterbak"/>
    <d v="2021-09-08T11:40:00"/>
    <n v="1"/>
    <x v="23"/>
    <s v="Sympetrum striolatum/vulgatum"/>
    <n v="50"/>
    <s v="AWD"/>
    <x v="11"/>
    <n v="9"/>
    <s v="Korenbouten"/>
    <n v="35.714285714285715"/>
  </r>
  <r>
    <n v="25"/>
    <s v="AWD-REL-Waterbak"/>
    <d v="2021-09-08T11:40:00"/>
    <n v="1"/>
    <x v="17"/>
    <s v="Sympetrum vulgatum"/>
    <n v="1"/>
    <s v="AWD"/>
    <x v="11"/>
    <n v="9"/>
    <s v="Korenbouten"/>
    <n v="35.714285714285715"/>
  </r>
  <r>
    <n v="25"/>
    <s v="AWD-REL-Waterbak"/>
    <d v="2021-09-22T12:55:00"/>
    <n v="1"/>
    <x v="12"/>
    <s v="Sympetrum striolatum"/>
    <n v="8"/>
    <s v="AWD"/>
    <x v="11"/>
    <n v="9"/>
    <s v="Korenbouten"/>
    <n v="37.714285714285715"/>
  </r>
  <r>
    <n v="25"/>
    <s v="AWD-REL-Waterbak"/>
    <d v="2021-09-22T12:55:00"/>
    <n v="1"/>
    <x v="17"/>
    <s v="Sympetrum vulgatum"/>
    <n v="7"/>
    <s v="AWD"/>
    <x v="11"/>
    <n v="9"/>
    <s v="Korenbouten"/>
    <n v="37.714285714285715"/>
  </r>
  <r>
    <n v="25"/>
    <s v="AWD-REL-Waterbak"/>
    <d v="2021-09-22T12:55:00"/>
    <n v="1"/>
    <x v="14"/>
    <s v="Aeshna mixta"/>
    <n v="14"/>
    <s v="AWD"/>
    <x v="11"/>
    <n v="9"/>
    <s v="Glazenmakers"/>
    <n v="37.714285714285715"/>
  </r>
  <r>
    <n v="25"/>
    <s v="AWD-REL-Waterbak"/>
    <d v="2021-09-22T12:55:00"/>
    <n v="1"/>
    <x v="23"/>
    <s v="Sympetrum striolatum/vulgatum"/>
    <n v="52"/>
    <s v="AWD"/>
    <x v="11"/>
    <n v="9"/>
    <s v="Korenbouten"/>
    <n v="37.714285714285715"/>
  </r>
  <r>
    <n v="25"/>
    <s v="AWD-REL-Waterbak"/>
    <d v="2021-09-22T12:55:00"/>
    <n v="1"/>
    <x v="13"/>
    <s v="Chalcolestes viridis"/>
    <n v="2"/>
    <s v="AWD"/>
    <x v="11"/>
    <n v="9"/>
    <s v="Pantserjuffers"/>
    <n v="37.714285714285715"/>
  </r>
  <r>
    <n v="25"/>
    <s v="AWD-REL-Waterbak"/>
    <d v="2020-04-24T12:15:00"/>
    <n v="1"/>
    <x v="2"/>
    <s v="Pyrrhosoma nymphula"/>
    <n v="1"/>
    <s v="AWD"/>
    <x v="9"/>
    <n v="4"/>
    <s v="Waterjuffer"/>
    <n v="16.285714285714285"/>
  </r>
  <r>
    <n v="114"/>
    <s v="AWD-Oosterkanaal"/>
    <d v="2010-06-02T15:30:00"/>
    <n v="1"/>
    <x v="1"/>
    <s v="Ischnura elegans"/>
    <n v="2"/>
    <s v="AWD"/>
    <x v="0"/>
    <n v="6"/>
    <s v="Waterjuffer"/>
    <n v="21.714285714285715"/>
  </r>
  <r>
    <n v="114"/>
    <s v="AWD-Oosterkanaal"/>
    <d v="2010-06-02T15:30:00"/>
    <n v="1"/>
    <x v="3"/>
    <s v="Enallagma cyathigerum"/>
    <n v="3"/>
    <s v="AWD"/>
    <x v="0"/>
    <n v="6"/>
    <s v="Waterjuffer"/>
    <n v="21.714285714285715"/>
  </r>
  <r>
    <n v="114"/>
    <s v="AWD-Oosterkanaal"/>
    <d v="2010-06-02T15:30:00"/>
    <n v="1"/>
    <x v="6"/>
    <s v="Coenagrion puella"/>
    <n v="1"/>
    <s v="AWD"/>
    <x v="0"/>
    <n v="6"/>
    <s v="Waterjuffer"/>
    <n v="21.714285714285715"/>
  </r>
  <r>
    <n v="114"/>
    <s v="AWD-Oosterkanaal"/>
    <d v="2010-06-02T15:30:00"/>
    <n v="1"/>
    <x v="26"/>
    <s v="Erythromma najas"/>
    <n v="20"/>
    <s v="AWD"/>
    <x v="0"/>
    <n v="6"/>
    <s v="Waterjuffer"/>
    <n v="21.714285714285715"/>
  </r>
  <r>
    <n v="114"/>
    <s v="AWD-Oosterkanaal"/>
    <d v="2010-06-02T15:30:00"/>
    <n v="1"/>
    <x v="7"/>
    <s v="Brachytron pratense"/>
    <n v="1"/>
    <s v="AWD"/>
    <x v="0"/>
    <n v="6"/>
    <s v="Glazenmakers"/>
    <n v="21.714285714285715"/>
  </r>
  <r>
    <n v="114"/>
    <s v="AWD-Oosterkanaal"/>
    <d v="2010-06-02T15:30:00"/>
    <n v="2"/>
    <x v="1"/>
    <s v="Ischnura elegans"/>
    <n v="2"/>
    <s v="AWD"/>
    <x v="0"/>
    <n v="6"/>
    <s v="Waterjuffer"/>
    <n v="21.714285714285715"/>
  </r>
  <r>
    <n v="114"/>
    <s v="AWD-Oosterkanaal"/>
    <d v="2010-06-02T15:30:00"/>
    <n v="2"/>
    <x v="3"/>
    <s v="Enallagma cyathigerum"/>
    <n v="5"/>
    <s v="AWD"/>
    <x v="0"/>
    <n v="6"/>
    <s v="Waterjuffer"/>
    <n v="21.714285714285715"/>
  </r>
  <r>
    <n v="114"/>
    <s v="AWD-Oosterkanaal"/>
    <d v="2010-06-02T15:30:00"/>
    <n v="2"/>
    <x v="26"/>
    <s v="Erythromma najas"/>
    <n v="10"/>
    <s v="AWD"/>
    <x v="0"/>
    <n v="6"/>
    <s v="Waterjuffer"/>
    <n v="21.714285714285715"/>
  </r>
  <r>
    <n v="114"/>
    <s v="AWD-Oosterkanaal"/>
    <d v="2010-06-02T15:30:00"/>
    <n v="2"/>
    <x v="7"/>
    <s v="Brachytron pratense"/>
    <n v="1"/>
    <s v="AWD"/>
    <x v="0"/>
    <n v="6"/>
    <s v="Glazenmakers"/>
    <n v="21.714285714285715"/>
  </r>
  <r>
    <n v="114"/>
    <s v="AWD-Oosterkanaal"/>
    <d v="2010-06-16T15:25:00"/>
    <n v="1"/>
    <x v="1"/>
    <s v="Ischnura elegans"/>
    <n v="13"/>
    <s v="AWD"/>
    <x v="0"/>
    <n v="6"/>
    <s v="Waterjuffer"/>
    <n v="23.714285714285715"/>
  </r>
  <r>
    <n v="114"/>
    <s v="AWD-Oosterkanaal"/>
    <d v="2010-06-16T15:25:00"/>
    <n v="1"/>
    <x v="2"/>
    <s v="Pyrrhosoma nymphula"/>
    <n v="2"/>
    <s v="AWD"/>
    <x v="0"/>
    <n v="6"/>
    <s v="Waterjuffer"/>
    <n v="23.714285714285715"/>
  </r>
  <r>
    <n v="114"/>
    <s v="AWD-Oosterkanaal"/>
    <d v="2010-06-16T15:25:00"/>
    <n v="1"/>
    <x v="3"/>
    <s v="Enallagma cyathigerum"/>
    <n v="7"/>
    <s v="AWD"/>
    <x v="0"/>
    <n v="6"/>
    <s v="Waterjuffer"/>
    <n v="23.714285714285715"/>
  </r>
  <r>
    <n v="114"/>
    <s v="AWD-Oosterkanaal"/>
    <d v="2010-06-16T15:25:00"/>
    <n v="1"/>
    <x v="26"/>
    <s v="Erythromma najas"/>
    <n v="85"/>
    <s v="AWD"/>
    <x v="0"/>
    <n v="6"/>
    <s v="Waterjuffer"/>
    <n v="23.714285714285715"/>
  </r>
  <r>
    <n v="114"/>
    <s v="AWD-Oosterkanaal"/>
    <d v="2010-06-16T15:25:00"/>
    <n v="1"/>
    <x v="10"/>
    <s v="Libellula quadrimaculata"/>
    <n v="1"/>
    <s v="AWD"/>
    <x v="0"/>
    <n v="6"/>
    <s v="Korenbouten"/>
    <n v="23.714285714285715"/>
  </r>
  <r>
    <n v="114"/>
    <s v="AWD-Oosterkanaal"/>
    <d v="2010-06-16T15:25:00"/>
    <n v="2"/>
    <x v="1"/>
    <s v="Ischnura elegans"/>
    <n v="17"/>
    <s v="AWD"/>
    <x v="0"/>
    <n v="6"/>
    <s v="Waterjuffer"/>
    <n v="23.714285714285715"/>
  </r>
  <r>
    <n v="114"/>
    <s v="AWD-Oosterkanaal"/>
    <d v="2010-06-16T15:25:00"/>
    <n v="2"/>
    <x v="3"/>
    <s v="Enallagma cyathigerum"/>
    <n v="1"/>
    <s v="AWD"/>
    <x v="0"/>
    <n v="6"/>
    <s v="Waterjuffer"/>
    <n v="23.714285714285715"/>
  </r>
  <r>
    <n v="114"/>
    <s v="AWD-Oosterkanaal"/>
    <d v="2010-06-16T15:25:00"/>
    <n v="2"/>
    <x v="26"/>
    <s v="Erythromma najas"/>
    <n v="60"/>
    <s v="AWD"/>
    <x v="0"/>
    <n v="6"/>
    <s v="Waterjuffer"/>
    <n v="23.714285714285715"/>
  </r>
  <r>
    <n v="114"/>
    <s v="AWD-Oosterkanaal"/>
    <d v="2010-06-16T15:25:00"/>
    <n v="4"/>
    <x v="9"/>
    <s v="Anax imperator"/>
    <n v="4"/>
    <s v="AWD"/>
    <x v="0"/>
    <n v="6"/>
    <s v="Glazenmakers"/>
    <n v="23.714285714285715"/>
  </r>
  <r>
    <n v="114"/>
    <s v="AWD-Oosterkanaal"/>
    <d v="2010-06-22T14:30:00"/>
    <n v="1"/>
    <x v="1"/>
    <s v="Ischnura elegans"/>
    <n v="48"/>
    <s v="AWD"/>
    <x v="0"/>
    <n v="6"/>
    <s v="Waterjuffer"/>
    <n v="24.571428571428573"/>
  </r>
  <r>
    <n v="114"/>
    <s v="AWD-Oosterkanaal"/>
    <d v="2010-06-22T14:30:00"/>
    <n v="1"/>
    <x v="3"/>
    <s v="Enallagma cyathigerum"/>
    <n v="10"/>
    <s v="AWD"/>
    <x v="0"/>
    <n v="6"/>
    <s v="Waterjuffer"/>
    <n v="24.571428571428573"/>
  </r>
  <r>
    <n v="114"/>
    <s v="AWD-Oosterkanaal"/>
    <d v="2010-06-22T14:30:00"/>
    <n v="1"/>
    <x v="6"/>
    <s v="Coenagrion puella"/>
    <n v="17"/>
    <s v="AWD"/>
    <x v="0"/>
    <n v="6"/>
    <s v="Waterjuffer"/>
    <n v="24.571428571428573"/>
  </r>
  <r>
    <n v="114"/>
    <s v="AWD-Oosterkanaal"/>
    <d v="2010-06-22T14:30:00"/>
    <n v="1"/>
    <x v="26"/>
    <s v="Erythromma najas"/>
    <n v="176"/>
    <s v="AWD"/>
    <x v="0"/>
    <n v="6"/>
    <s v="Waterjuffer"/>
    <n v="24.571428571428573"/>
  </r>
  <r>
    <n v="114"/>
    <s v="AWD-Oosterkanaal"/>
    <d v="2010-06-22T14:30:00"/>
    <n v="1"/>
    <x v="9"/>
    <s v="Anax imperator"/>
    <n v="3"/>
    <s v="AWD"/>
    <x v="0"/>
    <n v="6"/>
    <s v="Glazenmakers"/>
    <n v="24.571428571428573"/>
  </r>
  <r>
    <n v="114"/>
    <s v="AWD-Oosterkanaal"/>
    <d v="2010-06-22T14:30:00"/>
    <n v="1"/>
    <x v="10"/>
    <s v="Libellula quadrimaculata"/>
    <n v="1"/>
    <s v="AWD"/>
    <x v="0"/>
    <n v="6"/>
    <s v="Korenbouten"/>
    <n v="24.571428571428573"/>
  </r>
  <r>
    <n v="114"/>
    <s v="AWD-Oosterkanaal"/>
    <d v="2010-06-22T14:30:00"/>
    <n v="2"/>
    <x v="1"/>
    <s v="Ischnura elegans"/>
    <n v="44"/>
    <s v="AWD"/>
    <x v="0"/>
    <n v="6"/>
    <s v="Waterjuffer"/>
    <n v="24.571428571428573"/>
  </r>
  <r>
    <n v="114"/>
    <s v="AWD-Oosterkanaal"/>
    <d v="2010-06-22T14:30:00"/>
    <n v="2"/>
    <x v="3"/>
    <s v="Enallagma cyathigerum"/>
    <n v="4"/>
    <s v="AWD"/>
    <x v="0"/>
    <n v="6"/>
    <s v="Waterjuffer"/>
    <n v="24.571428571428573"/>
  </r>
  <r>
    <n v="114"/>
    <s v="AWD-Oosterkanaal"/>
    <d v="2010-06-22T14:30:00"/>
    <n v="2"/>
    <x v="6"/>
    <s v="Coenagrion puella"/>
    <n v="1"/>
    <s v="AWD"/>
    <x v="0"/>
    <n v="6"/>
    <s v="Waterjuffer"/>
    <n v="24.571428571428573"/>
  </r>
  <r>
    <n v="114"/>
    <s v="AWD-Oosterkanaal"/>
    <d v="2010-06-22T14:30:00"/>
    <n v="2"/>
    <x v="26"/>
    <s v="Erythromma najas"/>
    <n v="87"/>
    <s v="AWD"/>
    <x v="0"/>
    <n v="6"/>
    <s v="Waterjuffer"/>
    <n v="24.571428571428573"/>
  </r>
  <r>
    <n v="114"/>
    <s v="AWD-Oosterkanaal"/>
    <d v="2010-06-22T14:30:00"/>
    <n v="2"/>
    <x v="9"/>
    <s v="Anax imperator"/>
    <n v="3"/>
    <s v="AWD"/>
    <x v="0"/>
    <n v="6"/>
    <s v="Glazenmakers"/>
    <n v="24.571428571428573"/>
  </r>
  <r>
    <n v="114"/>
    <s v="AWD-Oosterkanaal"/>
    <d v="2010-06-22T14:30:00"/>
    <n v="4"/>
    <x v="8"/>
    <s v="Aeshna isoceles"/>
    <n v="1"/>
    <s v="AWD"/>
    <x v="0"/>
    <n v="6"/>
    <s v="Glazenmakers"/>
    <n v="24.571428571428573"/>
  </r>
  <r>
    <n v="114"/>
    <s v="AWD-Oosterkanaal"/>
    <d v="2010-06-22T14:30:00"/>
    <n v="4"/>
    <x v="9"/>
    <s v="Anax imperator"/>
    <n v="6"/>
    <s v="AWD"/>
    <x v="0"/>
    <n v="6"/>
    <s v="Glazenmakers"/>
    <n v="24.571428571428573"/>
  </r>
  <r>
    <n v="114"/>
    <s v="AWD-Oosterkanaal"/>
    <d v="2010-06-22T14:30:00"/>
    <n v="4"/>
    <x v="10"/>
    <s v="Libellula quadrimaculata"/>
    <n v="2"/>
    <s v="AWD"/>
    <x v="0"/>
    <n v="6"/>
    <s v="Korenbouten"/>
    <n v="24.571428571428573"/>
  </r>
  <r>
    <n v="114"/>
    <s v="AWD-Oosterkanaal"/>
    <d v="2010-07-06T15:30:00"/>
    <n v="1"/>
    <x v="1"/>
    <s v="Ischnura elegans"/>
    <n v="80"/>
    <s v="AWD"/>
    <x v="0"/>
    <n v="7"/>
    <s v="Waterjuffer"/>
    <n v="26.571428571428573"/>
  </r>
  <r>
    <n v="114"/>
    <s v="AWD-Oosterkanaal"/>
    <d v="2010-07-06T15:30:00"/>
    <n v="1"/>
    <x v="3"/>
    <s v="Enallagma cyathigerum"/>
    <n v="4"/>
    <s v="AWD"/>
    <x v="0"/>
    <n v="7"/>
    <s v="Waterjuffer"/>
    <n v="26.571428571428573"/>
  </r>
  <r>
    <n v="114"/>
    <s v="AWD-Oosterkanaal"/>
    <d v="2010-07-06T15:30:00"/>
    <n v="1"/>
    <x v="26"/>
    <s v="Erythromma najas"/>
    <n v="24"/>
    <s v="AWD"/>
    <x v="0"/>
    <n v="7"/>
    <s v="Waterjuffer"/>
    <n v="26.571428571428573"/>
  </r>
  <r>
    <n v="114"/>
    <s v="AWD-Oosterkanaal"/>
    <d v="2010-07-06T15:30:00"/>
    <n v="1"/>
    <x v="9"/>
    <s v="Anax imperator"/>
    <n v="2"/>
    <s v="AWD"/>
    <x v="0"/>
    <n v="7"/>
    <s v="Glazenmakers"/>
    <n v="26.571428571428573"/>
  </r>
  <r>
    <n v="114"/>
    <s v="AWD-Oosterkanaal"/>
    <d v="2010-07-06T15:30:00"/>
    <n v="2"/>
    <x v="1"/>
    <s v="Ischnura elegans"/>
    <n v="60"/>
    <s v="AWD"/>
    <x v="0"/>
    <n v="7"/>
    <s v="Waterjuffer"/>
    <n v="26.571428571428573"/>
  </r>
  <r>
    <n v="114"/>
    <s v="AWD-Oosterkanaal"/>
    <d v="2010-07-06T15:30:00"/>
    <n v="2"/>
    <x v="3"/>
    <s v="Enallagma cyathigerum"/>
    <n v="8"/>
    <s v="AWD"/>
    <x v="0"/>
    <n v="7"/>
    <s v="Waterjuffer"/>
    <n v="26.571428571428573"/>
  </r>
  <r>
    <n v="114"/>
    <s v="AWD-Oosterkanaal"/>
    <d v="2010-07-06T15:30:00"/>
    <n v="2"/>
    <x v="26"/>
    <s v="Erythromma najas"/>
    <n v="11"/>
    <s v="AWD"/>
    <x v="0"/>
    <n v="7"/>
    <s v="Waterjuffer"/>
    <n v="26.571428571428573"/>
  </r>
  <r>
    <n v="114"/>
    <s v="AWD-Oosterkanaal"/>
    <d v="2010-07-06T15:30:00"/>
    <n v="2"/>
    <x v="8"/>
    <s v="Aeshna isoceles"/>
    <n v="1"/>
    <s v="AWD"/>
    <x v="0"/>
    <n v="7"/>
    <s v="Glazenmakers"/>
    <n v="26.571428571428573"/>
  </r>
  <r>
    <n v="114"/>
    <s v="AWD-Oosterkanaal"/>
    <d v="2010-07-06T15:30:00"/>
    <n v="2"/>
    <x v="9"/>
    <s v="Anax imperator"/>
    <n v="2"/>
    <s v="AWD"/>
    <x v="0"/>
    <n v="7"/>
    <s v="Glazenmakers"/>
    <n v="26.571428571428573"/>
  </r>
  <r>
    <n v="114"/>
    <s v="AWD-Oosterkanaal"/>
    <d v="2010-07-06T15:30:00"/>
    <n v="4"/>
    <x v="8"/>
    <s v="Aeshna isoceles"/>
    <n v="1"/>
    <s v="AWD"/>
    <x v="0"/>
    <n v="7"/>
    <s v="Glazenmakers"/>
    <n v="26.571428571428573"/>
  </r>
  <r>
    <n v="114"/>
    <s v="AWD-Oosterkanaal"/>
    <d v="2010-07-06T15:30:00"/>
    <n v="4"/>
    <x v="9"/>
    <s v="Anax imperator"/>
    <n v="5"/>
    <s v="AWD"/>
    <x v="0"/>
    <n v="7"/>
    <s v="Glazenmakers"/>
    <n v="26.571428571428573"/>
  </r>
  <r>
    <n v="114"/>
    <s v="AWD-Oosterkanaal"/>
    <d v="2010-07-13T14:15:00"/>
    <n v="1"/>
    <x v="1"/>
    <s v="Ischnura elegans"/>
    <n v="40"/>
    <s v="AWD"/>
    <x v="0"/>
    <n v="7"/>
    <s v="Waterjuffer"/>
    <n v="27.571428571428573"/>
  </r>
  <r>
    <n v="114"/>
    <s v="AWD-Oosterkanaal"/>
    <d v="2010-07-13T14:15:00"/>
    <n v="1"/>
    <x v="3"/>
    <s v="Enallagma cyathigerum"/>
    <n v="15"/>
    <s v="AWD"/>
    <x v="0"/>
    <n v="7"/>
    <s v="Waterjuffer"/>
    <n v="27.571428571428573"/>
  </r>
  <r>
    <n v="114"/>
    <s v="AWD-Oosterkanaal"/>
    <d v="2010-07-13T14:15:00"/>
    <n v="1"/>
    <x v="26"/>
    <s v="Erythromma najas"/>
    <n v="1"/>
    <s v="AWD"/>
    <x v="0"/>
    <n v="7"/>
    <s v="Waterjuffer"/>
    <n v="27.571428571428573"/>
  </r>
  <r>
    <n v="114"/>
    <s v="AWD-Oosterkanaal"/>
    <d v="2010-07-13T14:15:00"/>
    <n v="1"/>
    <x v="9"/>
    <s v="Anax imperator"/>
    <n v="2"/>
    <s v="AWD"/>
    <x v="0"/>
    <n v="7"/>
    <s v="Glazenmakers"/>
    <n v="27.571428571428573"/>
  </r>
  <r>
    <n v="114"/>
    <s v="AWD-Oosterkanaal"/>
    <d v="2010-07-13T14:15:00"/>
    <n v="2"/>
    <x v="1"/>
    <s v="Ischnura elegans"/>
    <n v="28"/>
    <s v="AWD"/>
    <x v="0"/>
    <n v="7"/>
    <s v="Waterjuffer"/>
    <n v="27.571428571428573"/>
  </r>
  <r>
    <n v="114"/>
    <s v="AWD-Oosterkanaal"/>
    <d v="2010-07-13T14:15:00"/>
    <n v="2"/>
    <x v="3"/>
    <s v="Enallagma cyathigerum"/>
    <n v="7"/>
    <s v="AWD"/>
    <x v="0"/>
    <n v="7"/>
    <s v="Waterjuffer"/>
    <n v="27.571428571428573"/>
  </r>
  <r>
    <n v="114"/>
    <s v="AWD-Oosterkanaal"/>
    <d v="2010-07-13T14:15:00"/>
    <n v="2"/>
    <x v="26"/>
    <s v="Erythromma najas"/>
    <n v="2"/>
    <s v="AWD"/>
    <x v="0"/>
    <n v="7"/>
    <s v="Waterjuffer"/>
    <n v="27.571428571428573"/>
  </r>
  <r>
    <n v="114"/>
    <s v="AWD-Oosterkanaal"/>
    <d v="2010-07-13T14:15:00"/>
    <n v="4"/>
    <x v="9"/>
    <s v="Anax imperator"/>
    <n v="2"/>
    <s v="AWD"/>
    <x v="0"/>
    <n v="7"/>
    <s v="Glazenmakers"/>
    <n v="27.571428571428573"/>
  </r>
  <r>
    <n v="114"/>
    <s v="AWD-Oosterkanaal"/>
    <d v="2010-09-05T13:50:00"/>
    <n v="1"/>
    <x v="13"/>
    <s v="Chalcolestes viridis"/>
    <n v="14"/>
    <s v="AWD"/>
    <x v="0"/>
    <n v="9"/>
    <s v="Pantserjuffers"/>
    <n v="35.285714285714285"/>
  </r>
  <r>
    <n v="114"/>
    <s v="AWD-Oosterkanaal"/>
    <d v="2010-09-05T13:50:00"/>
    <n v="1"/>
    <x v="3"/>
    <s v="Enallagma cyathigerum"/>
    <n v="9"/>
    <s v="AWD"/>
    <x v="0"/>
    <n v="9"/>
    <s v="Waterjuffer"/>
    <n v="35.285714285714285"/>
  </r>
  <r>
    <n v="114"/>
    <s v="AWD-Oosterkanaal"/>
    <d v="2010-09-05T13:50:00"/>
    <n v="1"/>
    <x v="14"/>
    <s v="Aeshna mixta"/>
    <n v="3"/>
    <s v="AWD"/>
    <x v="0"/>
    <n v="9"/>
    <s v="Glazenmakers"/>
    <n v="35.285714285714285"/>
  </r>
  <r>
    <n v="114"/>
    <s v="AWD-Oosterkanaal"/>
    <d v="2010-09-05T13:50:00"/>
    <n v="1"/>
    <x v="16"/>
    <s v="Sympetrum sanguineum"/>
    <n v="2"/>
    <s v="AWD"/>
    <x v="0"/>
    <n v="9"/>
    <s v="Korenbouten"/>
    <n v="35.285714285714285"/>
  </r>
  <r>
    <n v="114"/>
    <s v="AWD-Oosterkanaal"/>
    <d v="2010-09-05T13:50:00"/>
    <n v="1"/>
    <x v="23"/>
    <s v="Sympetrum striolatum/vulgatum"/>
    <n v="14"/>
    <s v="AWD"/>
    <x v="0"/>
    <n v="9"/>
    <s v="Korenbouten"/>
    <n v="35.285714285714285"/>
  </r>
  <r>
    <n v="114"/>
    <s v="AWD-Oosterkanaal"/>
    <d v="2010-09-05T13:50:00"/>
    <n v="2"/>
    <x v="13"/>
    <s v="Chalcolestes viridis"/>
    <n v="11"/>
    <s v="AWD"/>
    <x v="0"/>
    <n v="9"/>
    <s v="Pantserjuffers"/>
    <n v="35.285714285714285"/>
  </r>
  <r>
    <n v="114"/>
    <s v="AWD-Oosterkanaal"/>
    <d v="2010-09-05T13:50:00"/>
    <n v="2"/>
    <x v="3"/>
    <s v="Enallagma cyathigerum"/>
    <n v="2"/>
    <s v="AWD"/>
    <x v="0"/>
    <n v="9"/>
    <s v="Waterjuffer"/>
    <n v="35.285714285714285"/>
  </r>
  <r>
    <n v="114"/>
    <s v="AWD-Oosterkanaal"/>
    <d v="2010-09-05T13:50:00"/>
    <n v="2"/>
    <x v="14"/>
    <s v="Aeshna mixta"/>
    <n v="3"/>
    <s v="AWD"/>
    <x v="0"/>
    <n v="9"/>
    <s v="Glazenmakers"/>
    <n v="35.285714285714285"/>
  </r>
  <r>
    <n v="114"/>
    <s v="AWD-Oosterkanaal"/>
    <d v="2010-09-05T13:50:00"/>
    <n v="2"/>
    <x v="16"/>
    <s v="Sympetrum sanguineum"/>
    <n v="1"/>
    <s v="AWD"/>
    <x v="0"/>
    <n v="9"/>
    <s v="Korenbouten"/>
    <n v="35.285714285714285"/>
  </r>
  <r>
    <n v="114"/>
    <s v="AWD-Oosterkanaal"/>
    <d v="2010-09-05T13:50:00"/>
    <n v="4"/>
    <x v="14"/>
    <s v="Aeshna mixta"/>
    <n v="3"/>
    <s v="AWD"/>
    <x v="0"/>
    <n v="9"/>
    <s v="Glazenmakers"/>
    <n v="35.285714285714285"/>
  </r>
  <r>
    <n v="114"/>
    <s v="AWD-Oosterkanaal"/>
    <d v="2010-09-21T14:30:00"/>
    <n v="1"/>
    <x v="13"/>
    <s v="Chalcolestes viridis"/>
    <n v="15"/>
    <s v="AWD"/>
    <x v="0"/>
    <n v="9"/>
    <s v="Pantserjuffers"/>
    <n v="37.571428571428569"/>
  </r>
  <r>
    <n v="114"/>
    <s v="AWD-Oosterkanaal"/>
    <d v="2010-09-21T14:30:00"/>
    <n v="1"/>
    <x v="23"/>
    <s v="Sympetrum striolatum/vulgatum"/>
    <n v="1"/>
    <s v="AWD"/>
    <x v="0"/>
    <n v="9"/>
    <s v="Korenbouten"/>
    <n v="37.571428571428569"/>
  </r>
  <r>
    <n v="114"/>
    <s v="AWD-Oosterkanaal"/>
    <d v="2010-09-21T14:30:00"/>
    <n v="1"/>
    <x v="17"/>
    <s v="Sympetrum vulgatum"/>
    <n v="2"/>
    <s v="AWD"/>
    <x v="0"/>
    <n v="9"/>
    <s v="Korenbouten"/>
    <n v="37.571428571428569"/>
  </r>
  <r>
    <n v="114"/>
    <s v="AWD-Oosterkanaal"/>
    <d v="2010-09-21T14:30:00"/>
    <n v="2"/>
    <x v="13"/>
    <s v="Chalcolestes viridis"/>
    <n v="7"/>
    <s v="AWD"/>
    <x v="0"/>
    <n v="9"/>
    <s v="Pantserjuffers"/>
    <n v="37.571428571428569"/>
  </r>
  <r>
    <n v="114"/>
    <s v="AWD-Oosterkanaal"/>
    <d v="2010-09-21T14:30:00"/>
    <n v="2"/>
    <x v="9"/>
    <s v="Anax imperator"/>
    <n v="1"/>
    <s v="AWD"/>
    <x v="0"/>
    <n v="9"/>
    <s v="Glazenmakers"/>
    <n v="37.571428571428569"/>
  </r>
  <r>
    <n v="114"/>
    <s v="AWD-Oosterkanaal"/>
    <d v="2010-09-21T14:30:00"/>
    <n v="2"/>
    <x v="12"/>
    <s v="Sympetrum striolatum"/>
    <n v="1"/>
    <s v="AWD"/>
    <x v="0"/>
    <n v="9"/>
    <s v="Korenbouten"/>
    <n v="37.571428571428569"/>
  </r>
  <r>
    <n v="114"/>
    <s v="AWD-Oosterkanaal"/>
    <d v="2010-09-21T14:30:00"/>
    <n v="2"/>
    <x v="23"/>
    <s v="Sympetrum striolatum/vulgatum"/>
    <n v="4"/>
    <s v="AWD"/>
    <x v="0"/>
    <n v="9"/>
    <s v="Korenbouten"/>
    <n v="37.571428571428569"/>
  </r>
  <r>
    <n v="114"/>
    <s v="AWD-Oosterkanaal"/>
    <d v="2010-09-21T14:30:00"/>
    <n v="4"/>
    <x v="14"/>
    <s v="Aeshna mixta"/>
    <n v="3"/>
    <s v="AWD"/>
    <x v="0"/>
    <n v="9"/>
    <s v="Glazenmakers"/>
    <n v="37.571428571428569"/>
  </r>
  <r>
    <n v="114"/>
    <s v="AWD-Oosterkanaal"/>
    <d v="2011-05-20T14:40:00"/>
    <n v="1"/>
    <x v="1"/>
    <s v="Ischnura elegans"/>
    <n v="1"/>
    <s v="AWD"/>
    <x v="1"/>
    <n v="5"/>
    <s v="Waterjuffer"/>
    <n v="19.857142857142858"/>
  </r>
  <r>
    <n v="114"/>
    <s v="AWD-Oosterkanaal"/>
    <d v="2011-05-20T14:40:00"/>
    <n v="1"/>
    <x v="3"/>
    <s v="Enallagma cyathigerum"/>
    <n v="1"/>
    <s v="AWD"/>
    <x v="1"/>
    <n v="5"/>
    <s v="Waterjuffer"/>
    <n v="19.857142857142858"/>
  </r>
  <r>
    <n v="114"/>
    <s v="AWD-Oosterkanaal"/>
    <d v="2011-05-20T14:40:00"/>
    <n v="1"/>
    <x v="26"/>
    <s v="Erythromma najas"/>
    <n v="7"/>
    <s v="AWD"/>
    <x v="1"/>
    <n v="5"/>
    <s v="Waterjuffer"/>
    <n v="19.857142857142858"/>
  </r>
  <r>
    <n v="114"/>
    <s v="AWD-Oosterkanaal"/>
    <d v="2011-05-20T14:40:00"/>
    <n v="1"/>
    <x v="5"/>
    <s v="Orthetrum cancellatum"/>
    <n v="1"/>
    <s v="AWD"/>
    <x v="1"/>
    <n v="5"/>
    <s v="Korenbouten"/>
    <n v="19.857142857142858"/>
  </r>
  <r>
    <n v="114"/>
    <s v="AWD-Oosterkanaal"/>
    <d v="2011-05-20T14:40:00"/>
    <n v="2"/>
    <x v="1"/>
    <s v="Ischnura elegans"/>
    <n v="10"/>
    <s v="AWD"/>
    <x v="1"/>
    <n v="5"/>
    <s v="Waterjuffer"/>
    <n v="19.857142857142858"/>
  </r>
  <r>
    <n v="114"/>
    <s v="AWD-Oosterkanaal"/>
    <d v="2011-05-20T14:40:00"/>
    <n v="2"/>
    <x v="2"/>
    <s v="Pyrrhosoma nymphula"/>
    <n v="2"/>
    <s v="AWD"/>
    <x v="1"/>
    <n v="5"/>
    <s v="Waterjuffer"/>
    <n v="19.857142857142858"/>
  </r>
  <r>
    <n v="114"/>
    <s v="AWD-Oosterkanaal"/>
    <d v="2011-05-20T14:40:00"/>
    <n v="2"/>
    <x v="3"/>
    <s v="Enallagma cyathigerum"/>
    <n v="1"/>
    <s v="AWD"/>
    <x v="1"/>
    <n v="5"/>
    <s v="Waterjuffer"/>
    <n v="19.857142857142858"/>
  </r>
  <r>
    <n v="114"/>
    <s v="AWD-Oosterkanaal"/>
    <d v="2011-05-20T14:40:00"/>
    <n v="2"/>
    <x v="6"/>
    <s v="Coenagrion puella"/>
    <n v="3"/>
    <s v="AWD"/>
    <x v="1"/>
    <n v="5"/>
    <s v="Waterjuffer"/>
    <n v="19.857142857142858"/>
  </r>
  <r>
    <n v="114"/>
    <s v="AWD-Oosterkanaal"/>
    <d v="2011-05-20T14:40:00"/>
    <n v="2"/>
    <x v="4"/>
    <s v="Coenagrion pulchellum"/>
    <n v="1"/>
    <s v="AWD"/>
    <x v="1"/>
    <n v="5"/>
    <s v="Waterjuffer"/>
    <n v="19.857142857142858"/>
  </r>
  <r>
    <n v="114"/>
    <s v="AWD-Oosterkanaal"/>
    <d v="2011-05-20T14:40:00"/>
    <n v="2"/>
    <x v="26"/>
    <s v="Erythromma najas"/>
    <n v="15"/>
    <s v="AWD"/>
    <x v="1"/>
    <n v="5"/>
    <s v="Waterjuffer"/>
    <n v="19.857142857142858"/>
  </r>
  <r>
    <n v="114"/>
    <s v="AWD-Oosterkanaal"/>
    <d v="2011-05-20T14:40:00"/>
    <n v="2"/>
    <x v="7"/>
    <s v="Brachytron pratense"/>
    <n v="1"/>
    <s v="AWD"/>
    <x v="1"/>
    <n v="5"/>
    <s v="Glazenmakers"/>
    <n v="19.857142857142858"/>
  </r>
  <r>
    <n v="114"/>
    <s v="AWD-Oosterkanaal"/>
    <d v="2011-05-30T15:30:00"/>
    <n v="1"/>
    <x v="2"/>
    <s v="Pyrrhosoma nymphula"/>
    <n v="1"/>
    <s v="AWD"/>
    <x v="1"/>
    <n v="5"/>
    <s v="Waterjuffer"/>
    <n v="21.285714285714285"/>
  </r>
  <r>
    <n v="114"/>
    <s v="AWD-Oosterkanaal"/>
    <d v="2011-05-30T15:30:00"/>
    <n v="1"/>
    <x v="3"/>
    <s v="Enallagma cyathigerum"/>
    <n v="1"/>
    <s v="AWD"/>
    <x v="1"/>
    <n v="5"/>
    <s v="Waterjuffer"/>
    <n v="21.285714285714285"/>
  </r>
  <r>
    <n v="114"/>
    <s v="AWD-Oosterkanaal"/>
    <d v="2011-05-30T15:30:00"/>
    <n v="1"/>
    <x v="6"/>
    <s v="Coenagrion puella"/>
    <n v="2"/>
    <s v="AWD"/>
    <x v="1"/>
    <n v="5"/>
    <s v="Waterjuffer"/>
    <n v="21.285714285714285"/>
  </r>
  <r>
    <n v="114"/>
    <s v="AWD-Oosterkanaal"/>
    <d v="2011-05-30T15:30:00"/>
    <n v="1"/>
    <x v="26"/>
    <s v="Erythromma najas"/>
    <n v="22"/>
    <s v="AWD"/>
    <x v="1"/>
    <n v="5"/>
    <s v="Waterjuffer"/>
    <n v="21.285714285714285"/>
  </r>
  <r>
    <n v="114"/>
    <s v="AWD-Oosterkanaal"/>
    <d v="2011-05-30T15:30:00"/>
    <n v="1"/>
    <x v="7"/>
    <s v="Brachytron pratense"/>
    <n v="1"/>
    <s v="AWD"/>
    <x v="1"/>
    <n v="5"/>
    <s v="Glazenmakers"/>
    <n v="21.285714285714285"/>
  </r>
  <r>
    <n v="114"/>
    <s v="AWD-Oosterkanaal"/>
    <d v="2011-05-30T15:30:00"/>
    <n v="1"/>
    <x v="9"/>
    <s v="Anax imperator"/>
    <n v="2"/>
    <s v="AWD"/>
    <x v="1"/>
    <n v="5"/>
    <s v="Glazenmakers"/>
    <n v="21.285714285714285"/>
  </r>
  <r>
    <n v="114"/>
    <s v="AWD-Oosterkanaal"/>
    <d v="2011-05-30T15:30:00"/>
    <n v="2"/>
    <x v="1"/>
    <s v="Ischnura elegans"/>
    <n v="12"/>
    <s v="AWD"/>
    <x v="1"/>
    <n v="5"/>
    <s v="Waterjuffer"/>
    <n v="21.285714285714285"/>
  </r>
  <r>
    <n v="114"/>
    <s v="AWD-Oosterkanaal"/>
    <d v="2011-05-30T15:30:00"/>
    <n v="2"/>
    <x v="2"/>
    <s v="Pyrrhosoma nymphula"/>
    <n v="4"/>
    <s v="AWD"/>
    <x v="1"/>
    <n v="5"/>
    <s v="Waterjuffer"/>
    <n v="21.285714285714285"/>
  </r>
  <r>
    <n v="114"/>
    <s v="AWD-Oosterkanaal"/>
    <d v="2011-05-30T15:30:00"/>
    <n v="2"/>
    <x v="3"/>
    <s v="Enallagma cyathigerum"/>
    <n v="2"/>
    <s v="AWD"/>
    <x v="1"/>
    <n v="5"/>
    <s v="Waterjuffer"/>
    <n v="21.285714285714285"/>
  </r>
  <r>
    <n v="114"/>
    <s v="AWD-Oosterkanaal"/>
    <d v="2011-05-30T15:30:00"/>
    <n v="2"/>
    <x v="26"/>
    <s v="Erythromma najas"/>
    <n v="22"/>
    <s v="AWD"/>
    <x v="1"/>
    <n v="5"/>
    <s v="Waterjuffer"/>
    <n v="21.285714285714285"/>
  </r>
  <r>
    <n v="114"/>
    <s v="AWD-Oosterkanaal"/>
    <d v="2011-05-30T15:30:00"/>
    <n v="2"/>
    <x v="7"/>
    <s v="Brachytron pratense"/>
    <n v="1"/>
    <s v="AWD"/>
    <x v="1"/>
    <n v="5"/>
    <s v="Glazenmakers"/>
    <n v="21.285714285714285"/>
  </r>
  <r>
    <n v="114"/>
    <s v="AWD-Oosterkanaal"/>
    <d v="2011-05-30T15:30:00"/>
    <n v="2"/>
    <x v="8"/>
    <s v="Aeshna isoceles"/>
    <n v="2"/>
    <s v="AWD"/>
    <x v="1"/>
    <n v="5"/>
    <s v="Glazenmakers"/>
    <n v="21.285714285714285"/>
  </r>
  <r>
    <n v="114"/>
    <s v="AWD-Oosterkanaal"/>
    <d v="2011-05-30T15:30:00"/>
    <n v="2"/>
    <x v="9"/>
    <s v="Anax imperator"/>
    <n v="3"/>
    <s v="AWD"/>
    <x v="1"/>
    <n v="5"/>
    <s v="Glazenmakers"/>
    <n v="21.285714285714285"/>
  </r>
  <r>
    <n v="114"/>
    <s v="AWD-Oosterkanaal"/>
    <d v="2011-05-30T15:30:00"/>
    <n v="4"/>
    <x v="8"/>
    <s v="Aeshna isoceles"/>
    <n v="2"/>
    <s v="AWD"/>
    <x v="1"/>
    <n v="5"/>
    <s v="Glazenmakers"/>
    <n v="21.285714285714285"/>
  </r>
  <r>
    <n v="114"/>
    <s v="AWD-Oosterkanaal"/>
    <d v="2011-05-30T15:30:00"/>
    <n v="4"/>
    <x v="9"/>
    <s v="Anax imperator"/>
    <n v="2"/>
    <s v="AWD"/>
    <x v="1"/>
    <n v="5"/>
    <s v="Glazenmakers"/>
    <n v="21.285714285714285"/>
  </r>
  <r>
    <n v="114"/>
    <s v="AWD-Oosterkanaal"/>
    <d v="2011-05-30T15:30:00"/>
    <n v="4"/>
    <x v="5"/>
    <s v="Orthetrum cancellatum"/>
    <n v="3"/>
    <s v="AWD"/>
    <x v="1"/>
    <n v="5"/>
    <s v="Korenbouten"/>
    <n v="21.285714285714285"/>
  </r>
  <r>
    <n v="114"/>
    <s v="AWD-Oosterkanaal"/>
    <d v="2011-06-14T15:45:00"/>
    <n v="1"/>
    <x v="1"/>
    <s v="Ischnura elegans"/>
    <n v="15"/>
    <s v="AWD"/>
    <x v="1"/>
    <n v="6"/>
    <s v="Waterjuffer"/>
    <n v="23.428571428571427"/>
  </r>
  <r>
    <n v="114"/>
    <s v="AWD-Oosterkanaal"/>
    <d v="2011-06-14T15:45:00"/>
    <n v="1"/>
    <x v="26"/>
    <s v="Erythromma najas"/>
    <n v="100"/>
    <s v="AWD"/>
    <x v="1"/>
    <n v="6"/>
    <s v="Waterjuffer"/>
    <n v="23.428571428571427"/>
  </r>
  <r>
    <n v="114"/>
    <s v="AWD-Oosterkanaal"/>
    <d v="2011-06-14T15:45:00"/>
    <n v="1"/>
    <x v="8"/>
    <s v="Aeshna isoceles"/>
    <n v="1"/>
    <s v="AWD"/>
    <x v="1"/>
    <n v="6"/>
    <s v="Glazenmakers"/>
    <n v="23.428571428571427"/>
  </r>
  <r>
    <n v="114"/>
    <s v="AWD-Oosterkanaal"/>
    <d v="2011-06-14T15:45:00"/>
    <n v="1"/>
    <x v="5"/>
    <s v="Orthetrum cancellatum"/>
    <n v="1"/>
    <s v="AWD"/>
    <x v="1"/>
    <n v="6"/>
    <s v="Korenbouten"/>
    <n v="23.428571428571427"/>
  </r>
  <r>
    <n v="114"/>
    <s v="AWD-Oosterkanaal"/>
    <d v="2011-06-14T15:45:00"/>
    <n v="2"/>
    <x v="1"/>
    <s v="Ischnura elegans"/>
    <n v="53"/>
    <s v="AWD"/>
    <x v="1"/>
    <n v="6"/>
    <s v="Waterjuffer"/>
    <n v="23.428571428571427"/>
  </r>
  <r>
    <n v="114"/>
    <s v="AWD-Oosterkanaal"/>
    <d v="2011-06-14T15:45:00"/>
    <n v="2"/>
    <x v="3"/>
    <s v="Enallagma cyathigerum"/>
    <n v="15"/>
    <s v="AWD"/>
    <x v="1"/>
    <n v="6"/>
    <s v="Waterjuffer"/>
    <n v="23.428571428571427"/>
  </r>
  <r>
    <n v="114"/>
    <s v="AWD-Oosterkanaal"/>
    <d v="2011-06-14T15:45:00"/>
    <n v="2"/>
    <x v="26"/>
    <s v="Erythromma najas"/>
    <n v="72"/>
    <s v="AWD"/>
    <x v="1"/>
    <n v="6"/>
    <s v="Waterjuffer"/>
    <n v="23.428571428571427"/>
  </r>
  <r>
    <n v="114"/>
    <s v="AWD-Oosterkanaal"/>
    <d v="2011-06-14T15:45:00"/>
    <n v="2"/>
    <x v="7"/>
    <s v="Brachytron pratense"/>
    <n v="1"/>
    <s v="AWD"/>
    <x v="1"/>
    <n v="6"/>
    <s v="Glazenmakers"/>
    <n v="23.428571428571427"/>
  </r>
  <r>
    <n v="114"/>
    <s v="AWD-Oosterkanaal"/>
    <d v="2011-06-14T15:45:00"/>
    <n v="2"/>
    <x v="8"/>
    <s v="Aeshna isoceles"/>
    <n v="2"/>
    <s v="AWD"/>
    <x v="1"/>
    <n v="6"/>
    <s v="Glazenmakers"/>
    <n v="23.428571428571427"/>
  </r>
  <r>
    <n v="114"/>
    <s v="AWD-Oosterkanaal"/>
    <d v="2011-06-14T15:45:00"/>
    <n v="4"/>
    <x v="8"/>
    <s v="Aeshna isoceles"/>
    <n v="5"/>
    <s v="AWD"/>
    <x v="1"/>
    <n v="6"/>
    <s v="Glazenmakers"/>
    <n v="23.428571428571427"/>
  </r>
  <r>
    <n v="114"/>
    <s v="AWD-Oosterkanaal"/>
    <d v="2011-06-14T15:45:00"/>
    <n v="4"/>
    <x v="9"/>
    <s v="Anax imperator"/>
    <n v="3"/>
    <s v="AWD"/>
    <x v="1"/>
    <n v="6"/>
    <s v="Glazenmakers"/>
    <n v="23.428571428571427"/>
  </r>
  <r>
    <n v="114"/>
    <s v="AWD-Oosterkanaal"/>
    <d v="2011-06-14T15:45:00"/>
    <n v="4"/>
    <x v="5"/>
    <s v="Orthetrum cancellatum"/>
    <n v="1"/>
    <s v="AWD"/>
    <x v="1"/>
    <n v="6"/>
    <s v="Korenbouten"/>
    <n v="23.428571428571427"/>
  </r>
  <r>
    <n v="114"/>
    <s v="AWD-Oosterkanaal"/>
    <d v="2011-07-04T12:45:00"/>
    <n v="1"/>
    <x v="1"/>
    <s v="Ischnura elegans"/>
    <n v="5"/>
    <s v="AWD"/>
    <x v="1"/>
    <n v="7"/>
    <s v="Waterjuffer"/>
    <n v="26.285714285714285"/>
  </r>
  <r>
    <n v="114"/>
    <s v="AWD-Oosterkanaal"/>
    <d v="2011-07-04T12:45:00"/>
    <n v="1"/>
    <x v="3"/>
    <s v="Enallagma cyathigerum"/>
    <n v="5"/>
    <s v="AWD"/>
    <x v="1"/>
    <n v="7"/>
    <s v="Waterjuffer"/>
    <n v="26.285714285714285"/>
  </r>
  <r>
    <n v="114"/>
    <s v="AWD-Oosterkanaal"/>
    <d v="2011-07-04T12:45:00"/>
    <n v="1"/>
    <x v="26"/>
    <s v="Erythromma najas"/>
    <n v="5"/>
    <s v="AWD"/>
    <x v="1"/>
    <n v="7"/>
    <s v="Waterjuffer"/>
    <n v="26.285714285714285"/>
  </r>
  <r>
    <n v="114"/>
    <s v="AWD-Oosterkanaal"/>
    <d v="2011-07-04T12:45:00"/>
    <n v="1"/>
    <x v="23"/>
    <s v="Sympetrum striolatum/vulgatum"/>
    <n v="1"/>
    <s v="AWD"/>
    <x v="1"/>
    <n v="7"/>
    <s v="Korenbouten"/>
    <n v="26.285714285714285"/>
  </r>
  <r>
    <n v="114"/>
    <s v="AWD-Oosterkanaal"/>
    <d v="2011-07-04T12:45:00"/>
    <n v="2"/>
    <x v="1"/>
    <s v="Ischnura elegans"/>
    <n v="16"/>
    <s v="AWD"/>
    <x v="1"/>
    <n v="7"/>
    <s v="Waterjuffer"/>
    <n v="26.285714285714285"/>
  </r>
  <r>
    <n v="114"/>
    <s v="AWD-Oosterkanaal"/>
    <d v="2011-07-04T12:45:00"/>
    <n v="2"/>
    <x v="3"/>
    <s v="Enallagma cyathigerum"/>
    <n v="10"/>
    <s v="AWD"/>
    <x v="1"/>
    <n v="7"/>
    <s v="Waterjuffer"/>
    <n v="26.285714285714285"/>
  </r>
  <r>
    <n v="114"/>
    <s v="AWD-Oosterkanaal"/>
    <d v="2011-07-04T12:45:00"/>
    <n v="2"/>
    <x v="26"/>
    <s v="Erythromma najas"/>
    <n v="9"/>
    <s v="AWD"/>
    <x v="1"/>
    <n v="7"/>
    <s v="Waterjuffer"/>
    <n v="26.285714285714285"/>
  </r>
  <r>
    <n v="114"/>
    <s v="AWD-Oosterkanaal"/>
    <d v="2011-07-04T12:45:00"/>
    <n v="2"/>
    <x v="9"/>
    <s v="Anax imperator"/>
    <n v="1"/>
    <s v="AWD"/>
    <x v="1"/>
    <n v="7"/>
    <s v="Glazenmakers"/>
    <n v="26.285714285714285"/>
  </r>
  <r>
    <n v="114"/>
    <s v="AWD-Oosterkanaal"/>
    <d v="2011-07-04T12:45:00"/>
    <n v="4"/>
    <x v="8"/>
    <s v="Aeshna isoceles"/>
    <n v="1"/>
    <s v="AWD"/>
    <x v="1"/>
    <n v="7"/>
    <s v="Glazenmakers"/>
    <n v="26.285714285714285"/>
  </r>
  <r>
    <n v="114"/>
    <s v="AWD-Oosterkanaal"/>
    <d v="2011-07-04T12:45:00"/>
    <n v="4"/>
    <x v="9"/>
    <s v="Anax imperator"/>
    <n v="2"/>
    <s v="AWD"/>
    <x v="1"/>
    <n v="7"/>
    <s v="Glazenmakers"/>
    <n v="26.285714285714285"/>
  </r>
  <r>
    <n v="114"/>
    <s v="AWD-Oosterkanaal"/>
    <d v="2011-08-02T14:25:00"/>
    <n v="1"/>
    <x v="1"/>
    <s v="Ischnura elegans"/>
    <n v="3"/>
    <s v="AWD"/>
    <x v="1"/>
    <n v="8"/>
    <s v="Waterjuffer"/>
    <n v="30.428571428571427"/>
  </r>
  <r>
    <n v="114"/>
    <s v="AWD-Oosterkanaal"/>
    <d v="2011-08-02T14:25:00"/>
    <n v="1"/>
    <x v="3"/>
    <s v="Enallagma cyathigerum"/>
    <n v="7"/>
    <s v="AWD"/>
    <x v="1"/>
    <n v="8"/>
    <s v="Waterjuffer"/>
    <n v="30.428571428571427"/>
  </r>
  <r>
    <n v="114"/>
    <s v="AWD-Oosterkanaal"/>
    <d v="2011-08-02T14:25:00"/>
    <n v="1"/>
    <x v="26"/>
    <s v="Erythromma najas"/>
    <n v="5"/>
    <s v="AWD"/>
    <x v="1"/>
    <n v="8"/>
    <s v="Waterjuffer"/>
    <n v="30.428571428571427"/>
  </r>
  <r>
    <n v="114"/>
    <s v="AWD-Oosterkanaal"/>
    <d v="2011-08-02T14:25:00"/>
    <n v="2"/>
    <x v="3"/>
    <s v="Enallagma cyathigerum"/>
    <n v="7"/>
    <s v="AWD"/>
    <x v="1"/>
    <n v="8"/>
    <s v="Waterjuffer"/>
    <n v="30.428571428571427"/>
  </r>
  <r>
    <n v="114"/>
    <s v="AWD-Oosterkanaal"/>
    <d v="2011-08-02T14:25:00"/>
    <n v="4"/>
    <x v="9"/>
    <s v="Anax imperator"/>
    <n v="2"/>
    <s v="AWD"/>
    <x v="1"/>
    <n v="8"/>
    <s v="Glazenmakers"/>
    <n v="30.428571428571427"/>
  </r>
  <r>
    <n v="114"/>
    <s v="AWD-Oosterkanaal"/>
    <d v="2011-08-02T14:25:00"/>
    <n v="4"/>
    <x v="5"/>
    <s v="Orthetrum cancellatum"/>
    <n v="1"/>
    <s v="AWD"/>
    <x v="1"/>
    <n v="8"/>
    <s v="Korenbouten"/>
    <n v="30.428571428571427"/>
  </r>
  <r>
    <n v="114"/>
    <s v="AWD-Oosterkanaal"/>
    <d v="2011-08-29T13:55:00"/>
    <n v="1"/>
    <x v="13"/>
    <s v="Chalcolestes viridis"/>
    <n v="10"/>
    <s v="AWD"/>
    <x v="1"/>
    <n v="8"/>
    <s v="Pantserjuffers"/>
    <n v="34.285714285714285"/>
  </r>
  <r>
    <n v="114"/>
    <s v="AWD-Oosterkanaal"/>
    <d v="2011-08-29T13:55:00"/>
    <n v="1"/>
    <x v="1"/>
    <s v="Ischnura elegans"/>
    <n v="9"/>
    <s v="AWD"/>
    <x v="1"/>
    <n v="8"/>
    <s v="Waterjuffer"/>
    <n v="34.285714285714285"/>
  </r>
  <r>
    <n v="114"/>
    <s v="AWD-Oosterkanaal"/>
    <d v="2011-08-29T13:55:00"/>
    <n v="1"/>
    <x v="3"/>
    <s v="Enallagma cyathigerum"/>
    <n v="5"/>
    <s v="AWD"/>
    <x v="1"/>
    <n v="8"/>
    <s v="Waterjuffer"/>
    <n v="34.285714285714285"/>
  </r>
  <r>
    <n v="114"/>
    <s v="AWD-Oosterkanaal"/>
    <d v="2011-08-29T13:55:00"/>
    <n v="1"/>
    <x v="23"/>
    <s v="Sympetrum striolatum/vulgatum"/>
    <n v="1"/>
    <s v="AWD"/>
    <x v="1"/>
    <n v="8"/>
    <s v="Korenbouten"/>
    <n v="34.285714285714285"/>
  </r>
  <r>
    <n v="114"/>
    <s v="AWD-Oosterkanaal"/>
    <d v="2011-08-29T13:55:00"/>
    <n v="2"/>
    <x v="3"/>
    <s v="Enallagma cyathigerum"/>
    <n v="10"/>
    <s v="AWD"/>
    <x v="1"/>
    <n v="8"/>
    <s v="Waterjuffer"/>
    <n v="34.285714285714285"/>
  </r>
  <r>
    <n v="114"/>
    <s v="AWD-Oosterkanaal"/>
    <d v="2011-08-29T13:55:00"/>
    <n v="2"/>
    <x v="14"/>
    <s v="Aeshna mixta"/>
    <n v="2"/>
    <s v="AWD"/>
    <x v="1"/>
    <n v="8"/>
    <s v="Glazenmakers"/>
    <n v="34.285714285714285"/>
  </r>
  <r>
    <n v="114"/>
    <s v="AWD-Oosterkanaal"/>
    <d v="2011-08-29T13:55:00"/>
    <n v="2"/>
    <x v="23"/>
    <s v="Sympetrum striolatum/vulgatum"/>
    <n v="5"/>
    <s v="AWD"/>
    <x v="1"/>
    <n v="8"/>
    <s v="Korenbouten"/>
    <n v="34.285714285714285"/>
  </r>
  <r>
    <n v="114"/>
    <s v="AWD-Oosterkanaal"/>
    <d v="2011-09-15T14:10:00"/>
    <n v="1"/>
    <x v="13"/>
    <s v="Chalcolestes viridis"/>
    <n v="12"/>
    <s v="AWD"/>
    <x v="1"/>
    <n v="9"/>
    <s v="Pantserjuffers"/>
    <n v="36.714285714285715"/>
  </r>
  <r>
    <n v="114"/>
    <s v="AWD-Oosterkanaal"/>
    <d v="2011-09-15T14:10:00"/>
    <n v="1"/>
    <x v="14"/>
    <s v="Aeshna mixta"/>
    <n v="1"/>
    <s v="AWD"/>
    <x v="1"/>
    <n v="9"/>
    <s v="Glazenmakers"/>
    <n v="36.714285714285715"/>
  </r>
  <r>
    <n v="114"/>
    <s v="AWD-Oosterkanaal"/>
    <d v="2011-09-15T14:10:00"/>
    <n v="1"/>
    <x v="23"/>
    <s v="Sympetrum striolatum/vulgatum"/>
    <n v="7"/>
    <s v="AWD"/>
    <x v="1"/>
    <n v="9"/>
    <s v="Korenbouten"/>
    <n v="36.714285714285715"/>
  </r>
  <r>
    <n v="114"/>
    <s v="AWD-Oosterkanaal"/>
    <d v="2011-09-15T14:10:00"/>
    <n v="2"/>
    <x v="13"/>
    <s v="Chalcolestes viridis"/>
    <n v="11"/>
    <s v="AWD"/>
    <x v="1"/>
    <n v="9"/>
    <s v="Pantserjuffers"/>
    <n v="36.714285714285715"/>
  </r>
  <r>
    <n v="114"/>
    <s v="AWD-Oosterkanaal"/>
    <d v="2011-09-15T14:10:00"/>
    <n v="2"/>
    <x v="3"/>
    <s v="Enallagma cyathigerum"/>
    <n v="1"/>
    <s v="AWD"/>
    <x v="1"/>
    <n v="9"/>
    <s v="Waterjuffer"/>
    <n v="36.714285714285715"/>
  </r>
  <r>
    <n v="114"/>
    <s v="AWD-Oosterkanaal"/>
    <d v="2011-09-15T14:10:00"/>
    <n v="2"/>
    <x v="14"/>
    <s v="Aeshna mixta"/>
    <n v="4"/>
    <s v="AWD"/>
    <x v="1"/>
    <n v="9"/>
    <s v="Glazenmakers"/>
    <n v="36.714285714285715"/>
  </r>
  <r>
    <n v="114"/>
    <s v="AWD-Oosterkanaal"/>
    <d v="2011-09-15T14:10:00"/>
    <n v="2"/>
    <x v="23"/>
    <s v="Sympetrum striolatum/vulgatum"/>
    <n v="8"/>
    <s v="AWD"/>
    <x v="1"/>
    <n v="9"/>
    <s v="Korenbouten"/>
    <n v="36.714285714285715"/>
  </r>
  <r>
    <n v="114"/>
    <s v="AWD-Oosterkanaal"/>
    <d v="2012-05-22T11:45:00"/>
    <n v="1"/>
    <x v="1"/>
    <s v="Ischnura elegans"/>
    <n v="1"/>
    <s v="AWD"/>
    <x v="2"/>
    <n v="5"/>
    <s v="Waterjuffer"/>
    <n v="20.285714285714285"/>
  </r>
  <r>
    <n v="114"/>
    <s v="AWD-Oosterkanaal"/>
    <d v="2012-05-22T11:45:00"/>
    <n v="1"/>
    <x v="2"/>
    <s v="Pyrrhosoma nymphula"/>
    <n v="7"/>
    <s v="AWD"/>
    <x v="2"/>
    <n v="5"/>
    <s v="Waterjuffer"/>
    <n v="20.285714285714285"/>
  </r>
  <r>
    <n v="114"/>
    <s v="AWD-Oosterkanaal"/>
    <d v="2012-05-22T11:45:00"/>
    <n v="1"/>
    <x v="3"/>
    <s v="Enallagma cyathigerum"/>
    <n v="2"/>
    <s v="AWD"/>
    <x v="2"/>
    <n v="5"/>
    <s v="Waterjuffer"/>
    <n v="20.285714285714285"/>
  </r>
  <r>
    <n v="114"/>
    <s v="AWD-Oosterkanaal"/>
    <d v="2012-05-22T11:45:00"/>
    <n v="1"/>
    <x v="26"/>
    <s v="Erythromma najas"/>
    <n v="14"/>
    <s v="AWD"/>
    <x v="2"/>
    <n v="5"/>
    <s v="Waterjuffer"/>
    <n v="20.285714285714285"/>
  </r>
  <r>
    <n v="114"/>
    <s v="AWD-Oosterkanaal"/>
    <d v="2012-05-22T11:45:00"/>
    <n v="2"/>
    <x v="0"/>
    <s v="Sympecma fusca"/>
    <n v="6"/>
    <s v="AWD"/>
    <x v="2"/>
    <n v="5"/>
    <s v="Pantserjuffers"/>
    <n v="20.285714285714285"/>
  </r>
  <r>
    <n v="114"/>
    <s v="AWD-Oosterkanaal"/>
    <d v="2012-05-22T11:45:00"/>
    <n v="2"/>
    <x v="1"/>
    <s v="Ischnura elegans"/>
    <n v="6"/>
    <s v="AWD"/>
    <x v="2"/>
    <n v="5"/>
    <s v="Waterjuffer"/>
    <n v="20.285714285714285"/>
  </r>
  <r>
    <n v="114"/>
    <s v="AWD-Oosterkanaal"/>
    <d v="2012-05-22T11:45:00"/>
    <n v="2"/>
    <x v="2"/>
    <s v="Pyrrhosoma nymphula"/>
    <n v="9"/>
    <s v="AWD"/>
    <x v="2"/>
    <n v="5"/>
    <s v="Waterjuffer"/>
    <n v="20.285714285714285"/>
  </r>
  <r>
    <n v="114"/>
    <s v="AWD-Oosterkanaal"/>
    <d v="2012-05-22T11:45:00"/>
    <n v="2"/>
    <x v="3"/>
    <s v="Enallagma cyathigerum"/>
    <n v="2"/>
    <s v="AWD"/>
    <x v="2"/>
    <n v="5"/>
    <s v="Waterjuffer"/>
    <n v="20.285714285714285"/>
  </r>
  <r>
    <n v="114"/>
    <s v="AWD-Oosterkanaal"/>
    <d v="2012-05-22T11:45:00"/>
    <n v="2"/>
    <x v="4"/>
    <s v="Coenagrion pulchellum"/>
    <n v="1"/>
    <s v="AWD"/>
    <x v="2"/>
    <n v="5"/>
    <s v="Waterjuffer"/>
    <n v="20.285714285714285"/>
  </r>
  <r>
    <n v="114"/>
    <s v="AWD-Oosterkanaal"/>
    <d v="2012-05-22T11:45:00"/>
    <n v="2"/>
    <x v="26"/>
    <s v="Erythromma najas"/>
    <n v="7"/>
    <s v="AWD"/>
    <x v="2"/>
    <n v="5"/>
    <s v="Waterjuffer"/>
    <n v="20.285714285714285"/>
  </r>
  <r>
    <n v="114"/>
    <s v="AWD-Oosterkanaal"/>
    <d v="2012-05-22T11:45:00"/>
    <n v="2"/>
    <x v="7"/>
    <s v="Brachytron pratense"/>
    <n v="2"/>
    <s v="AWD"/>
    <x v="2"/>
    <n v="5"/>
    <s v="Glazenmakers"/>
    <n v="20.285714285714285"/>
  </r>
  <r>
    <n v="114"/>
    <s v="AWD-Oosterkanaal"/>
    <d v="2012-05-22T11:45:00"/>
    <n v="2"/>
    <x v="10"/>
    <s v="Libellula quadrimaculata"/>
    <n v="3"/>
    <s v="AWD"/>
    <x v="2"/>
    <n v="5"/>
    <s v="Korenbouten"/>
    <n v="20.285714285714285"/>
  </r>
  <r>
    <n v="114"/>
    <s v="AWD-Oosterkanaal"/>
    <d v="2012-05-22T11:45:00"/>
    <n v="4"/>
    <x v="10"/>
    <s v="Libellula quadrimaculata"/>
    <n v="1"/>
    <s v="AWD"/>
    <x v="2"/>
    <n v="5"/>
    <s v="Korenbouten"/>
    <n v="20.285714285714285"/>
  </r>
  <r>
    <n v="114"/>
    <s v="AWD-Oosterkanaal"/>
    <d v="2012-06-14T15:15:00"/>
    <n v="1"/>
    <x v="4"/>
    <s v="Coenagrion pulchellum"/>
    <n v="1"/>
    <s v="AWD"/>
    <x v="2"/>
    <n v="6"/>
    <s v="Waterjuffer"/>
    <n v="23.571428571428573"/>
  </r>
  <r>
    <n v="114"/>
    <s v="AWD-Oosterkanaal"/>
    <d v="2012-06-14T15:15:00"/>
    <n v="1"/>
    <x v="26"/>
    <s v="Erythromma najas"/>
    <n v="90"/>
    <s v="AWD"/>
    <x v="2"/>
    <n v="6"/>
    <s v="Waterjuffer"/>
    <n v="23.571428571428573"/>
  </r>
  <r>
    <n v="114"/>
    <s v="AWD-Oosterkanaal"/>
    <d v="2012-06-14T15:15:00"/>
    <n v="1"/>
    <x v="8"/>
    <s v="Aeshna isoceles"/>
    <n v="1"/>
    <s v="AWD"/>
    <x v="2"/>
    <n v="6"/>
    <s v="Glazenmakers"/>
    <n v="23.571428571428573"/>
  </r>
  <r>
    <n v="114"/>
    <s v="AWD-Oosterkanaal"/>
    <d v="2012-06-14T15:15:00"/>
    <n v="1"/>
    <x v="9"/>
    <s v="Anax imperator"/>
    <n v="3"/>
    <s v="AWD"/>
    <x v="2"/>
    <n v="6"/>
    <s v="Glazenmakers"/>
    <n v="23.571428571428573"/>
  </r>
  <r>
    <n v="114"/>
    <s v="AWD-Oosterkanaal"/>
    <d v="2012-06-14T15:15:00"/>
    <n v="1"/>
    <x v="5"/>
    <s v="Orthetrum cancellatum"/>
    <n v="3"/>
    <s v="AWD"/>
    <x v="2"/>
    <n v="6"/>
    <s v="Korenbouten"/>
    <n v="23.571428571428573"/>
  </r>
  <r>
    <n v="114"/>
    <s v="AWD-Oosterkanaal"/>
    <d v="2012-06-14T15:15:00"/>
    <n v="2"/>
    <x v="1"/>
    <s v="Ischnura elegans"/>
    <n v="1"/>
    <s v="AWD"/>
    <x v="2"/>
    <n v="6"/>
    <s v="Waterjuffer"/>
    <n v="23.571428571428573"/>
  </r>
  <r>
    <n v="114"/>
    <s v="AWD-Oosterkanaal"/>
    <d v="2012-06-14T15:15:00"/>
    <n v="2"/>
    <x v="2"/>
    <s v="Pyrrhosoma nymphula"/>
    <n v="1"/>
    <s v="AWD"/>
    <x v="2"/>
    <n v="6"/>
    <s v="Waterjuffer"/>
    <n v="23.571428571428573"/>
  </r>
  <r>
    <n v="114"/>
    <s v="AWD-Oosterkanaal"/>
    <d v="2012-06-14T15:15:00"/>
    <n v="2"/>
    <x v="3"/>
    <s v="Enallagma cyathigerum"/>
    <n v="4"/>
    <s v="AWD"/>
    <x v="2"/>
    <n v="6"/>
    <s v="Waterjuffer"/>
    <n v="23.571428571428573"/>
  </r>
  <r>
    <n v="114"/>
    <s v="AWD-Oosterkanaal"/>
    <d v="2012-06-14T15:15:00"/>
    <n v="2"/>
    <x v="26"/>
    <s v="Erythromma najas"/>
    <n v="87"/>
    <s v="AWD"/>
    <x v="2"/>
    <n v="6"/>
    <s v="Waterjuffer"/>
    <n v="23.571428571428573"/>
  </r>
  <r>
    <n v="114"/>
    <s v="AWD-Oosterkanaal"/>
    <d v="2012-06-14T15:15:00"/>
    <n v="2"/>
    <x v="7"/>
    <s v="Brachytron pratense"/>
    <n v="1"/>
    <s v="AWD"/>
    <x v="2"/>
    <n v="6"/>
    <s v="Glazenmakers"/>
    <n v="23.571428571428573"/>
  </r>
  <r>
    <n v="114"/>
    <s v="AWD-Oosterkanaal"/>
    <d v="2012-06-14T15:15:00"/>
    <n v="2"/>
    <x v="9"/>
    <s v="Anax imperator"/>
    <n v="4"/>
    <s v="AWD"/>
    <x v="2"/>
    <n v="6"/>
    <s v="Glazenmakers"/>
    <n v="23.571428571428573"/>
  </r>
  <r>
    <n v="114"/>
    <s v="AWD-Oosterkanaal"/>
    <d v="2012-06-14T15:15:00"/>
    <n v="4"/>
    <x v="9"/>
    <s v="Anax imperator"/>
    <n v="6"/>
    <s v="AWD"/>
    <x v="2"/>
    <n v="6"/>
    <s v="Glazenmakers"/>
    <n v="23.571428571428573"/>
  </r>
  <r>
    <n v="114"/>
    <s v="AWD-Oosterkanaal"/>
    <d v="2012-06-14T15:15:00"/>
    <n v="4"/>
    <x v="10"/>
    <s v="Libellula quadrimaculata"/>
    <n v="1"/>
    <s v="AWD"/>
    <x v="2"/>
    <n v="6"/>
    <s v="Korenbouten"/>
    <n v="23.571428571428573"/>
  </r>
  <r>
    <n v="114"/>
    <s v="AWD-Oosterkanaal"/>
    <d v="2012-06-14T15:15:00"/>
    <n v="4"/>
    <x v="5"/>
    <s v="Orthetrum cancellatum"/>
    <n v="3"/>
    <s v="AWD"/>
    <x v="2"/>
    <n v="6"/>
    <s v="Korenbouten"/>
    <n v="23.571428571428573"/>
  </r>
  <r>
    <n v="114"/>
    <s v="AWD-Oosterkanaal"/>
    <d v="2012-06-26T14:00:00"/>
    <n v="1"/>
    <x v="3"/>
    <s v="Enallagma cyathigerum"/>
    <n v="29"/>
    <s v="AWD"/>
    <x v="2"/>
    <n v="6"/>
    <s v="Waterjuffer"/>
    <n v="25.285714285714285"/>
  </r>
  <r>
    <n v="114"/>
    <s v="AWD-Oosterkanaal"/>
    <d v="2012-06-26T14:00:00"/>
    <n v="1"/>
    <x v="4"/>
    <s v="Coenagrion pulchellum"/>
    <n v="2"/>
    <s v="AWD"/>
    <x v="2"/>
    <n v="6"/>
    <s v="Waterjuffer"/>
    <n v="25.285714285714285"/>
  </r>
  <r>
    <n v="114"/>
    <s v="AWD-Oosterkanaal"/>
    <d v="2012-06-26T14:00:00"/>
    <n v="1"/>
    <x v="26"/>
    <s v="Erythromma najas"/>
    <n v="17"/>
    <s v="AWD"/>
    <x v="2"/>
    <n v="6"/>
    <s v="Waterjuffer"/>
    <n v="25.285714285714285"/>
  </r>
  <r>
    <n v="114"/>
    <s v="AWD-Oosterkanaal"/>
    <d v="2012-06-26T14:00:00"/>
    <n v="1"/>
    <x v="9"/>
    <s v="Anax imperator"/>
    <n v="1"/>
    <s v="AWD"/>
    <x v="2"/>
    <n v="6"/>
    <s v="Glazenmakers"/>
    <n v="25.285714285714285"/>
  </r>
  <r>
    <n v="114"/>
    <s v="AWD-Oosterkanaal"/>
    <d v="2012-06-26T14:00:00"/>
    <n v="1"/>
    <x v="5"/>
    <s v="Orthetrum cancellatum"/>
    <n v="1"/>
    <s v="AWD"/>
    <x v="2"/>
    <n v="6"/>
    <s v="Korenbouten"/>
    <n v="25.285714285714285"/>
  </r>
  <r>
    <n v="114"/>
    <s v="AWD-Oosterkanaal"/>
    <d v="2012-06-26T14:00:00"/>
    <n v="2"/>
    <x v="1"/>
    <s v="Ischnura elegans"/>
    <n v="22"/>
    <s v="AWD"/>
    <x v="2"/>
    <n v="6"/>
    <s v="Waterjuffer"/>
    <n v="25.285714285714285"/>
  </r>
  <r>
    <n v="114"/>
    <s v="AWD-Oosterkanaal"/>
    <d v="2012-06-26T14:00:00"/>
    <n v="2"/>
    <x v="3"/>
    <s v="Enallagma cyathigerum"/>
    <n v="20"/>
    <s v="AWD"/>
    <x v="2"/>
    <n v="6"/>
    <s v="Waterjuffer"/>
    <n v="25.285714285714285"/>
  </r>
  <r>
    <n v="114"/>
    <s v="AWD-Oosterkanaal"/>
    <d v="2012-06-26T14:00:00"/>
    <n v="2"/>
    <x v="26"/>
    <s v="Erythromma najas"/>
    <n v="38"/>
    <s v="AWD"/>
    <x v="2"/>
    <n v="6"/>
    <s v="Waterjuffer"/>
    <n v="25.285714285714285"/>
  </r>
  <r>
    <n v="114"/>
    <s v="AWD-Oosterkanaal"/>
    <d v="2012-06-26T14:00:00"/>
    <n v="2"/>
    <x v="8"/>
    <s v="Aeshna isoceles"/>
    <n v="1"/>
    <s v="AWD"/>
    <x v="2"/>
    <n v="6"/>
    <s v="Glazenmakers"/>
    <n v="25.285714285714285"/>
  </r>
  <r>
    <n v="114"/>
    <s v="AWD-Oosterkanaal"/>
    <d v="2012-06-26T14:00:00"/>
    <n v="2"/>
    <x v="9"/>
    <s v="Anax imperator"/>
    <n v="3"/>
    <s v="AWD"/>
    <x v="2"/>
    <n v="6"/>
    <s v="Glazenmakers"/>
    <n v="25.285714285714285"/>
  </r>
  <r>
    <n v="114"/>
    <s v="AWD-Oosterkanaal"/>
    <d v="2012-06-26T14:00:00"/>
    <n v="2"/>
    <x v="5"/>
    <s v="Orthetrum cancellatum"/>
    <n v="3"/>
    <s v="AWD"/>
    <x v="2"/>
    <n v="6"/>
    <s v="Korenbouten"/>
    <n v="25.285714285714285"/>
  </r>
  <r>
    <n v="114"/>
    <s v="AWD-Oosterkanaal"/>
    <d v="2012-06-26T14:00:00"/>
    <n v="4"/>
    <x v="9"/>
    <s v="Anax imperator"/>
    <n v="2"/>
    <s v="AWD"/>
    <x v="2"/>
    <n v="6"/>
    <s v="Glazenmakers"/>
    <n v="25.285714285714285"/>
  </r>
  <r>
    <n v="114"/>
    <s v="AWD-Oosterkanaal"/>
    <d v="2012-07-24T13:05:00"/>
    <n v="1"/>
    <x v="1"/>
    <s v="Ischnura elegans"/>
    <n v="1"/>
    <s v="AWD"/>
    <x v="2"/>
    <n v="7"/>
    <s v="Waterjuffer"/>
    <n v="29.285714285714285"/>
  </r>
  <r>
    <n v="114"/>
    <s v="AWD-Oosterkanaal"/>
    <d v="2012-07-24T13:05:00"/>
    <n v="1"/>
    <x v="3"/>
    <s v="Enallagma cyathigerum"/>
    <n v="3"/>
    <s v="AWD"/>
    <x v="2"/>
    <n v="7"/>
    <s v="Waterjuffer"/>
    <n v="29.285714285714285"/>
  </r>
  <r>
    <n v="114"/>
    <s v="AWD-Oosterkanaal"/>
    <d v="2012-07-24T13:05:00"/>
    <n v="1"/>
    <x v="26"/>
    <s v="Erythromma najas"/>
    <n v="4"/>
    <s v="AWD"/>
    <x v="2"/>
    <n v="7"/>
    <s v="Waterjuffer"/>
    <n v="29.285714285714285"/>
  </r>
  <r>
    <n v="114"/>
    <s v="AWD-Oosterkanaal"/>
    <d v="2012-07-24T13:05:00"/>
    <n v="1"/>
    <x v="9"/>
    <s v="Anax imperator"/>
    <n v="1"/>
    <s v="AWD"/>
    <x v="2"/>
    <n v="7"/>
    <s v="Glazenmakers"/>
    <n v="29.285714285714285"/>
  </r>
  <r>
    <n v="114"/>
    <s v="AWD-Oosterkanaal"/>
    <d v="2012-07-24T13:05:00"/>
    <n v="2"/>
    <x v="1"/>
    <s v="Ischnura elegans"/>
    <n v="1"/>
    <s v="AWD"/>
    <x v="2"/>
    <n v="7"/>
    <s v="Waterjuffer"/>
    <n v="29.285714285714285"/>
  </r>
  <r>
    <n v="114"/>
    <s v="AWD-Oosterkanaal"/>
    <d v="2012-07-24T13:05:00"/>
    <n v="2"/>
    <x v="3"/>
    <s v="Enallagma cyathigerum"/>
    <n v="1"/>
    <s v="AWD"/>
    <x v="2"/>
    <n v="7"/>
    <s v="Waterjuffer"/>
    <n v="29.285714285714285"/>
  </r>
  <r>
    <n v="114"/>
    <s v="AWD-Oosterkanaal"/>
    <d v="2012-07-24T13:05:00"/>
    <n v="2"/>
    <x v="9"/>
    <s v="Anax imperator"/>
    <n v="1"/>
    <s v="AWD"/>
    <x v="2"/>
    <n v="7"/>
    <s v="Glazenmakers"/>
    <n v="29.285714285714285"/>
  </r>
  <r>
    <n v="114"/>
    <s v="AWD-Oosterkanaal"/>
    <d v="2012-07-24T13:05:00"/>
    <n v="4"/>
    <x v="9"/>
    <s v="Anax imperator"/>
    <n v="1"/>
    <s v="AWD"/>
    <x v="2"/>
    <n v="7"/>
    <s v="Glazenmakers"/>
    <n v="29.285714285714285"/>
  </r>
  <r>
    <n v="114"/>
    <s v="AWD-Oosterkanaal"/>
    <d v="2012-08-01T14:10:00"/>
    <n v="1"/>
    <x v="3"/>
    <s v="Enallagma cyathigerum"/>
    <n v="4"/>
    <s v="AWD"/>
    <x v="2"/>
    <n v="8"/>
    <s v="Waterjuffer"/>
    <n v="30.428571428571427"/>
  </r>
  <r>
    <n v="114"/>
    <s v="AWD-Oosterkanaal"/>
    <d v="2012-08-01T14:10:00"/>
    <n v="1"/>
    <x v="26"/>
    <s v="Erythromma najas"/>
    <n v="7"/>
    <s v="AWD"/>
    <x v="2"/>
    <n v="8"/>
    <s v="Waterjuffer"/>
    <n v="30.428571428571427"/>
  </r>
  <r>
    <n v="114"/>
    <s v="AWD-Oosterkanaal"/>
    <d v="2012-08-01T14:10:00"/>
    <n v="2"/>
    <x v="3"/>
    <s v="Enallagma cyathigerum"/>
    <n v="5"/>
    <s v="AWD"/>
    <x v="2"/>
    <n v="8"/>
    <s v="Waterjuffer"/>
    <n v="30.428571428571427"/>
  </r>
  <r>
    <n v="114"/>
    <s v="AWD-Oosterkanaal"/>
    <d v="2012-08-01T14:10:00"/>
    <n v="2"/>
    <x v="26"/>
    <s v="Erythromma najas"/>
    <n v="2"/>
    <s v="AWD"/>
    <x v="2"/>
    <n v="8"/>
    <s v="Waterjuffer"/>
    <n v="30.428571428571427"/>
  </r>
  <r>
    <n v="114"/>
    <s v="AWD-Oosterkanaal"/>
    <d v="2012-08-01T14:10:00"/>
    <n v="4"/>
    <x v="9"/>
    <s v="Anax imperator"/>
    <n v="1"/>
    <s v="AWD"/>
    <x v="2"/>
    <n v="8"/>
    <s v="Glazenmakers"/>
    <n v="30.428571428571427"/>
  </r>
  <r>
    <n v="114"/>
    <s v="AWD-Oosterkanaal"/>
    <d v="2012-08-16T13:05:00"/>
    <n v="1"/>
    <x v="13"/>
    <s v="Chalcolestes viridis"/>
    <n v="6"/>
    <s v="AWD"/>
    <x v="2"/>
    <n v="8"/>
    <s v="Pantserjuffers"/>
    <n v="32.571428571428569"/>
  </r>
  <r>
    <n v="114"/>
    <s v="AWD-Oosterkanaal"/>
    <d v="2012-08-16T13:05:00"/>
    <n v="1"/>
    <x v="3"/>
    <s v="Enallagma cyathigerum"/>
    <n v="7"/>
    <s v="AWD"/>
    <x v="2"/>
    <n v="8"/>
    <s v="Waterjuffer"/>
    <n v="32.571428571428569"/>
  </r>
  <r>
    <n v="114"/>
    <s v="AWD-Oosterkanaal"/>
    <d v="2012-08-16T13:05:00"/>
    <n v="1"/>
    <x v="9"/>
    <s v="Anax imperator"/>
    <n v="1"/>
    <s v="AWD"/>
    <x v="2"/>
    <n v="8"/>
    <s v="Glazenmakers"/>
    <n v="32.571428571428569"/>
  </r>
  <r>
    <n v="114"/>
    <s v="AWD-Oosterkanaal"/>
    <d v="2012-08-16T13:05:00"/>
    <n v="2"/>
    <x v="3"/>
    <s v="Enallagma cyathigerum"/>
    <n v="10"/>
    <s v="AWD"/>
    <x v="2"/>
    <n v="8"/>
    <s v="Waterjuffer"/>
    <n v="32.571428571428569"/>
  </r>
  <r>
    <n v="114"/>
    <s v="AWD-Oosterkanaal"/>
    <d v="2012-08-16T13:05:00"/>
    <n v="2"/>
    <x v="26"/>
    <s v="Erythromma najas"/>
    <n v="1"/>
    <s v="AWD"/>
    <x v="2"/>
    <n v="8"/>
    <s v="Waterjuffer"/>
    <n v="32.571428571428569"/>
  </r>
  <r>
    <n v="114"/>
    <s v="AWD-Oosterkanaal"/>
    <d v="2012-08-16T13:05:00"/>
    <n v="2"/>
    <x v="9"/>
    <s v="Anax imperator"/>
    <n v="1"/>
    <s v="AWD"/>
    <x v="2"/>
    <n v="8"/>
    <s v="Glazenmakers"/>
    <n v="32.571428571428569"/>
  </r>
  <r>
    <n v="114"/>
    <s v="AWD-Oosterkanaal"/>
    <d v="2012-08-16T13:05:00"/>
    <n v="2"/>
    <x v="17"/>
    <s v="Sympetrum vulgatum"/>
    <n v="3"/>
    <s v="AWD"/>
    <x v="2"/>
    <n v="8"/>
    <s v="Korenbouten"/>
    <n v="32.571428571428569"/>
  </r>
  <r>
    <n v="114"/>
    <s v="AWD-Oosterkanaal"/>
    <d v="2012-08-16T13:05:00"/>
    <n v="4"/>
    <x v="9"/>
    <s v="Anax imperator"/>
    <n v="5"/>
    <s v="AWD"/>
    <x v="2"/>
    <n v="8"/>
    <s v="Glazenmakers"/>
    <n v="32.571428571428569"/>
  </r>
  <r>
    <n v="114"/>
    <s v="AWD-Oosterkanaal"/>
    <d v="2012-08-21T14:05:00"/>
    <n v="1"/>
    <x v="13"/>
    <s v="Chalcolestes viridis"/>
    <n v="14"/>
    <s v="AWD"/>
    <x v="2"/>
    <n v="8"/>
    <s v="Pantserjuffers"/>
    <n v="33.285714285714285"/>
  </r>
  <r>
    <n v="114"/>
    <s v="AWD-Oosterkanaal"/>
    <d v="2012-08-21T14:05:00"/>
    <n v="1"/>
    <x v="1"/>
    <s v="Ischnura elegans"/>
    <n v="2"/>
    <s v="AWD"/>
    <x v="2"/>
    <n v="8"/>
    <s v="Waterjuffer"/>
    <n v="33.285714285714285"/>
  </r>
  <r>
    <n v="114"/>
    <s v="AWD-Oosterkanaal"/>
    <d v="2012-08-21T14:05:00"/>
    <n v="1"/>
    <x v="3"/>
    <s v="Enallagma cyathigerum"/>
    <n v="21"/>
    <s v="AWD"/>
    <x v="2"/>
    <n v="8"/>
    <s v="Waterjuffer"/>
    <n v="33.285714285714285"/>
  </r>
  <r>
    <n v="114"/>
    <s v="AWD-Oosterkanaal"/>
    <d v="2012-08-21T14:05:00"/>
    <n v="1"/>
    <x v="9"/>
    <s v="Anax imperator"/>
    <n v="3"/>
    <s v="AWD"/>
    <x v="2"/>
    <n v="8"/>
    <s v="Glazenmakers"/>
    <n v="33.285714285714285"/>
  </r>
  <r>
    <n v="114"/>
    <s v="AWD-Oosterkanaal"/>
    <d v="2012-08-21T14:05:00"/>
    <n v="1"/>
    <x v="17"/>
    <s v="Sympetrum vulgatum"/>
    <n v="1"/>
    <s v="AWD"/>
    <x v="2"/>
    <n v="8"/>
    <s v="Korenbouten"/>
    <n v="33.285714285714285"/>
  </r>
  <r>
    <n v="114"/>
    <s v="AWD-Oosterkanaal"/>
    <d v="2012-08-21T14:05:00"/>
    <n v="2"/>
    <x v="13"/>
    <s v="Chalcolestes viridis"/>
    <n v="13"/>
    <s v="AWD"/>
    <x v="2"/>
    <n v="8"/>
    <s v="Pantserjuffers"/>
    <n v="33.285714285714285"/>
  </r>
  <r>
    <n v="114"/>
    <s v="AWD-Oosterkanaal"/>
    <d v="2012-08-21T14:05:00"/>
    <n v="2"/>
    <x v="1"/>
    <s v="Ischnura elegans"/>
    <n v="1"/>
    <s v="AWD"/>
    <x v="2"/>
    <n v="8"/>
    <s v="Waterjuffer"/>
    <n v="33.285714285714285"/>
  </r>
  <r>
    <n v="114"/>
    <s v="AWD-Oosterkanaal"/>
    <d v="2012-08-21T14:05:00"/>
    <n v="2"/>
    <x v="3"/>
    <s v="Enallagma cyathigerum"/>
    <n v="14"/>
    <s v="AWD"/>
    <x v="2"/>
    <n v="8"/>
    <s v="Waterjuffer"/>
    <n v="33.285714285714285"/>
  </r>
  <r>
    <n v="114"/>
    <s v="AWD-Oosterkanaal"/>
    <d v="2012-08-21T14:05:00"/>
    <n v="2"/>
    <x v="14"/>
    <s v="Aeshna mixta"/>
    <n v="2"/>
    <s v="AWD"/>
    <x v="2"/>
    <n v="8"/>
    <s v="Glazenmakers"/>
    <n v="33.285714285714285"/>
  </r>
  <r>
    <n v="114"/>
    <s v="AWD-Oosterkanaal"/>
    <d v="2012-08-21T14:05:00"/>
    <n v="2"/>
    <x v="9"/>
    <s v="Anax imperator"/>
    <n v="1"/>
    <s v="AWD"/>
    <x v="2"/>
    <n v="8"/>
    <s v="Glazenmakers"/>
    <n v="33.285714285714285"/>
  </r>
  <r>
    <n v="114"/>
    <s v="AWD-Oosterkanaal"/>
    <d v="2012-08-21T14:05:00"/>
    <n v="2"/>
    <x v="17"/>
    <s v="Sympetrum vulgatum"/>
    <n v="2"/>
    <s v="AWD"/>
    <x v="2"/>
    <n v="8"/>
    <s v="Korenbouten"/>
    <n v="33.285714285714285"/>
  </r>
  <r>
    <n v="114"/>
    <s v="AWD-Oosterkanaal"/>
    <d v="2012-08-21T14:05:00"/>
    <n v="4"/>
    <x v="9"/>
    <s v="Anax imperator"/>
    <n v="2"/>
    <s v="AWD"/>
    <x v="2"/>
    <n v="8"/>
    <s v="Glazenmakers"/>
    <n v="33.285714285714285"/>
  </r>
  <r>
    <n v="114"/>
    <s v="AWD-Oosterkanaal"/>
    <d v="2012-09-04T14:40:00"/>
    <n v="1"/>
    <x v="3"/>
    <s v="Enallagma cyathigerum"/>
    <n v="9"/>
    <s v="AWD"/>
    <x v="2"/>
    <n v="9"/>
    <s v="Waterjuffer"/>
    <n v="35.285714285714285"/>
  </r>
  <r>
    <n v="114"/>
    <s v="AWD-Oosterkanaal"/>
    <d v="2012-09-04T14:40:00"/>
    <n v="1"/>
    <x v="27"/>
    <s v="Aeshna cyanea"/>
    <n v="1"/>
    <s v="AWD"/>
    <x v="2"/>
    <n v="9"/>
    <s v="Glazenmakers"/>
    <n v="35.285714285714285"/>
  </r>
  <r>
    <n v="114"/>
    <s v="AWD-Oosterkanaal"/>
    <d v="2012-09-04T14:40:00"/>
    <n v="1"/>
    <x v="14"/>
    <s v="Aeshna mixta"/>
    <n v="5"/>
    <s v="AWD"/>
    <x v="2"/>
    <n v="9"/>
    <s v="Glazenmakers"/>
    <n v="35.285714285714285"/>
  </r>
  <r>
    <n v="114"/>
    <s v="AWD-Oosterkanaal"/>
    <d v="2012-09-04T14:40:00"/>
    <n v="2"/>
    <x v="3"/>
    <s v="Enallagma cyathigerum"/>
    <n v="1"/>
    <s v="AWD"/>
    <x v="2"/>
    <n v="9"/>
    <s v="Waterjuffer"/>
    <n v="35.285714285714285"/>
  </r>
  <r>
    <n v="114"/>
    <s v="AWD-Oosterkanaal"/>
    <d v="2012-09-04T14:40:00"/>
    <n v="2"/>
    <x v="27"/>
    <s v="Aeshna cyanea"/>
    <n v="1"/>
    <s v="AWD"/>
    <x v="2"/>
    <n v="9"/>
    <s v="Glazenmakers"/>
    <n v="35.285714285714285"/>
  </r>
  <r>
    <n v="114"/>
    <s v="AWD-Oosterkanaal"/>
    <d v="2012-09-04T14:40:00"/>
    <n v="2"/>
    <x v="14"/>
    <s v="Aeshna mixta"/>
    <n v="12"/>
    <s v="AWD"/>
    <x v="2"/>
    <n v="9"/>
    <s v="Glazenmakers"/>
    <n v="35.285714285714285"/>
  </r>
  <r>
    <n v="114"/>
    <s v="AWD-Oosterkanaal"/>
    <d v="2012-09-04T14:40:00"/>
    <n v="2"/>
    <x v="9"/>
    <s v="Anax imperator"/>
    <n v="1"/>
    <s v="AWD"/>
    <x v="2"/>
    <n v="9"/>
    <s v="Glazenmakers"/>
    <n v="35.285714285714285"/>
  </r>
  <r>
    <n v="114"/>
    <s v="AWD-Oosterkanaal"/>
    <d v="2012-09-04T14:40:00"/>
    <n v="2"/>
    <x v="12"/>
    <s v="Sympetrum striolatum"/>
    <n v="1"/>
    <s v="AWD"/>
    <x v="2"/>
    <n v="9"/>
    <s v="Korenbouten"/>
    <n v="35.285714285714285"/>
  </r>
  <r>
    <n v="114"/>
    <s v="AWD-Oosterkanaal"/>
    <d v="2012-09-04T14:40:00"/>
    <n v="2"/>
    <x v="17"/>
    <s v="Sympetrum vulgatum"/>
    <n v="4"/>
    <s v="AWD"/>
    <x v="2"/>
    <n v="9"/>
    <s v="Korenbouten"/>
    <n v="35.285714285714285"/>
  </r>
  <r>
    <n v="114"/>
    <s v="AWD-Oosterkanaal"/>
    <d v="2013-06-07T13:25:00"/>
    <n v="1"/>
    <x v="1"/>
    <s v="Ischnura elegans"/>
    <n v="1"/>
    <s v="AWD"/>
    <x v="3"/>
    <n v="6"/>
    <s v="Waterjuffer"/>
    <n v="22.428571428571427"/>
  </r>
  <r>
    <n v="114"/>
    <s v="AWD-Oosterkanaal"/>
    <d v="2013-06-07T13:25:00"/>
    <n v="2"/>
    <x v="0"/>
    <s v="Sympecma fusca"/>
    <n v="1"/>
    <s v="AWD"/>
    <x v="3"/>
    <n v="6"/>
    <s v="Pantserjuffers"/>
    <n v="22.428571428571427"/>
  </r>
  <r>
    <n v="114"/>
    <s v="AWD-Oosterkanaal"/>
    <d v="2013-06-07T13:25:00"/>
    <n v="2"/>
    <x v="2"/>
    <s v="Pyrrhosoma nymphula"/>
    <n v="3"/>
    <s v="AWD"/>
    <x v="3"/>
    <n v="6"/>
    <s v="Waterjuffer"/>
    <n v="22.428571428571427"/>
  </r>
  <r>
    <n v="114"/>
    <s v="AWD-Oosterkanaal"/>
    <d v="2013-06-07T13:25:00"/>
    <n v="2"/>
    <x v="6"/>
    <s v="Coenagrion puella"/>
    <n v="2"/>
    <s v="AWD"/>
    <x v="3"/>
    <n v="6"/>
    <s v="Waterjuffer"/>
    <n v="22.428571428571427"/>
  </r>
  <r>
    <n v="114"/>
    <s v="AWD-Oosterkanaal"/>
    <d v="2013-06-07T13:25:00"/>
    <n v="2"/>
    <x v="4"/>
    <s v="Coenagrion pulchellum"/>
    <n v="1"/>
    <s v="AWD"/>
    <x v="3"/>
    <n v="6"/>
    <s v="Waterjuffer"/>
    <n v="22.428571428571427"/>
  </r>
  <r>
    <n v="114"/>
    <s v="AWD-Oosterkanaal"/>
    <d v="2013-06-25T14:45:00"/>
    <n v="1"/>
    <x v="3"/>
    <s v="Enallagma cyathigerum"/>
    <n v="4"/>
    <s v="AWD"/>
    <x v="3"/>
    <n v="6"/>
    <s v="Waterjuffer"/>
    <n v="25"/>
  </r>
  <r>
    <n v="114"/>
    <s v="AWD-Oosterkanaal"/>
    <d v="2013-06-25T14:45:00"/>
    <n v="1"/>
    <x v="7"/>
    <s v="Brachytron pratense"/>
    <n v="1"/>
    <s v="AWD"/>
    <x v="3"/>
    <n v="6"/>
    <s v="Glazenmakers"/>
    <n v="25"/>
  </r>
  <r>
    <n v="114"/>
    <s v="AWD-Oosterkanaal"/>
    <d v="2013-06-25T14:45:00"/>
    <n v="1"/>
    <x v="9"/>
    <s v="Anax imperator"/>
    <n v="2"/>
    <s v="AWD"/>
    <x v="3"/>
    <n v="6"/>
    <s v="Glazenmakers"/>
    <n v="25"/>
  </r>
  <r>
    <n v="114"/>
    <s v="AWD-Oosterkanaal"/>
    <d v="2013-06-25T14:45:00"/>
    <n v="2"/>
    <x v="3"/>
    <s v="Enallagma cyathigerum"/>
    <n v="8"/>
    <s v="AWD"/>
    <x v="3"/>
    <n v="6"/>
    <s v="Waterjuffer"/>
    <n v="25"/>
  </r>
  <r>
    <n v="114"/>
    <s v="AWD-Oosterkanaal"/>
    <d v="2013-06-25T14:45:00"/>
    <n v="2"/>
    <x v="26"/>
    <s v="Erythromma najas"/>
    <n v="18"/>
    <s v="AWD"/>
    <x v="3"/>
    <n v="6"/>
    <s v="Waterjuffer"/>
    <n v="25"/>
  </r>
  <r>
    <n v="114"/>
    <s v="AWD-Oosterkanaal"/>
    <d v="2013-06-25T14:45:00"/>
    <n v="2"/>
    <x v="7"/>
    <s v="Brachytron pratense"/>
    <n v="1"/>
    <s v="AWD"/>
    <x v="3"/>
    <n v="6"/>
    <s v="Glazenmakers"/>
    <n v="25"/>
  </r>
  <r>
    <n v="114"/>
    <s v="AWD-Oosterkanaal"/>
    <d v="2013-06-25T14:45:00"/>
    <n v="4"/>
    <x v="7"/>
    <s v="Brachytron pratense"/>
    <n v="1"/>
    <s v="AWD"/>
    <x v="3"/>
    <n v="6"/>
    <s v="Glazenmakers"/>
    <n v="25"/>
  </r>
  <r>
    <n v="114"/>
    <s v="AWD-Oosterkanaal"/>
    <d v="2013-06-25T14:45:00"/>
    <n v="4"/>
    <x v="9"/>
    <s v="Anax imperator"/>
    <n v="3"/>
    <s v="AWD"/>
    <x v="3"/>
    <n v="6"/>
    <s v="Glazenmakers"/>
    <n v="25"/>
  </r>
  <r>
    <n v="114"/>
    <s v="AWD-Oosterkanaal"/>
    <d v="2013-06-25T14:45:00"/>
    <n v="4"/>
    <x v="5"/>
    <s v="Orthetrum cancellatum"/>
    <n v="1"/>
    <s v="AWD"/>
    <x v="3"/>
    <n v="6"/>
    <s v="Korenbouten"/>
    <n v="25"/>
  </r>
  <r>
    <n v="114"/>
    <s v="AWD-Oosterkanaal"/>
    <d v="2013-07-02T13:30:00"/>
    <n v="1"/>
    <x v="2"/>
    <s v="Pyrrhosoma nymphula"/>
    <n v="1"/>
    <s v="AWD"/>
    <x v="3"/>
    <n v="7"/>
    <s v="Waterjuffer"/>
    <n v="26"/>
  </r>
  <r>
    <n v="114"/>
    <s v="AWD-Oosterkanaal"/>
    <d v="2013-07-02T13:30:00"/>
    <n v="1"/>
    <x v="3"/>
    <s v="Enallagma cyathigerum"/>
    <n v="1"/>
    <s v="AWD"/>
    <x v="3"/>
    <n v="7"/>
    <s v="Waterjuffer"/>
    <n v="26"/>
  </r>
  <r>
    <n v="114"/>
    <s v="AWD-Oosterkanaal"/>
    <d v="2013-07-02T13:30:00"/>
    <n v="1"/>
    <x v="26"/>
    <s v="Erythromma najas"/>
    <n v="8"/>
    <s v="AWD"/>
    <x v="3"/>
    <n v="7"/>
    <s v="Waterjuffer"/>
    <n v="26"/>
  </r>
  <r>
    <n v="114"/>
    <s v="AWD-Oosterkanaal"/>
    <d v="2013-07-02T13:30:00"/>
    <n v="1"/>
    <x v="9"/>
    <s v="Anax imperator"/>
    <n v="1"/>
    <s v="AWD"/>
    <x v="3"/>
    <n v="7"/>
    <s v="Glazenmakers"/>
    <n v="26"/>
  </r>
  <r>
    <n v="114"/>
    <s v="AWD-Oosterkanaal"/>
    <d v="2013-07-02T13:30:00"/>
    <n v="2"/>
    <x v="1"/>
    <s v="Ischnura elegans"/>
    <n v="3"/>
    <s v="AWD"/>
    <x v="3"/>
    <n v="7"/>
    <s v="Waterjuffer"/>
    <n v="26"/>
  </r>
  <r>
    <n v="114"/>
    <s v="AWD-Oosterkanaal"/>
    <d v="2013-07-02T13:30:00"/>
    <n v="2"/>
    <x v="3"/>
    <s v="Enallagma cyathigerum"/>
    <n v="1"/>
    <s v="AWD"/>
    <x v="3"/>
    <n v="7"/>
    <s v="Waterjuffer"/>
    <n v="26"/>
  </r>
  <r>
    <n v="114"/>
    <s v="AWD-Oosterkanaal"/>
    <d v="2013-07-02T13:30:00"/>
    <n v="2"/>
    <x v="4"/>
    <s v="Coenagrion pulchellum"/>
    <n v="1"/>
    <s v="AWD"/>
    <x v="3"/>
    <n v="7"/>
    <s v="Waterjuffer"/>
    <n v="26"/>
  </r>
  <r>
    <n v="114"/>
    <s v="AWD-Oosterkanaal"/>
    <d v="2013-07-02T13:30:00"/>
    <n v="2"/>
    <x v="26"/>
    <s v="Erythromma najas"/>
    <n v="7"/>
    <s v="AWD"/>
    <x v="3"/>
    <n v="7"/>
    <s v="Waterjuffer"/>
    <n v="26"/>
  </r>
  <r>
    <n v="114"/>
    <s v="AWD-Oosterkanaal"/>
    <d v="2013-07-02T13:30:00"/>
    <n v="2"/>
    <x v="9"/>
    <s v="Anax imperator"/>
    <n v="3"/>
    <s v="AWD"/>
    <x v="3"/>
    <n v="7"/>
    <s v="Glazenmakers"/>
    <n v="26"/>
  </r>
  <r>
    <n v="114"/>
    <s v="AWD-Oosterkanaal"/>
    <d v="2013-07-02T13:30:00"/>
    <n v="2"/>
    <x v="5"/>
    <s v="Orthetrum cancellatum"/>
    <n v="1"/>
    <s v="AWD"/>
    <x v="3"/>
    <n v="7"/>
    <s v="Korenbouten"/>
    <n v="26"/>
  </r>
  <r>
    <n v="114"/>
    <s v="AWD-Oosterkanaal"/>
    <d v="2013-07-02T13:30:00"/>
    <n v="4"/>
    <x v="8"/>
    <s v="Aeshna isoceles"/>
    <n v="2"/>
    <s v="AWD"/>
    <x v="3"/>
    <n v="7"/>
    <s v="Glazenmakers"/>
    <n v="26"/>
  </r>
  <r>
    <n v="114"/>
    <s v="AWD-Oosterkanaal"/>
    <d v="2013-07-02T13:30:00"/>
    <n v="4"/>
    <x v="9"/>
    <s v="Anax imperator"/>
    <n v="17"/>
    <s v="AWD"/>
    <x v="3"/>
    <n v="7"/>
    <s v="Glazenmakers"/>
    <n v="26"/>
  </r>
  <r>
    <n v="114"/>
    <s v="AWD-Oosterkanaal"/>
    <d v="2013-07-17T12:20:00"/>
    <n v="1"/>
    <x v="3"/>
    <s v="Enallagma cyathigerum"/>
    <n v="2"/>
    <s v="AWD"/>
    <x v="3"/>
    <n v="7"/>
    <s v="Waterjuffer"/>
    <n v="28.142857142857142"/>
  </r>
  <r>
    <n v="114"/>
    <s v="AWD-Oosterkanaal"/>
    <d v="2013-07-17T12:20:00"/>
    <n v="1"/>
    <x v="26"/>
    <s v="Erythromma najas"/>
    <n v="5"/>
    <s v="AWD"/>
    <x v="3"/>
    <n v="7"/>
    <s v="Waterjuffer"/>
    <n v="28.142857142857142"/>
  </r>
  <r>
    <n v="114"/>
    <s v="AWD-Oosterkanaal"/>
    <d v="2013-07-17T12:20:00"/>
    <n v="1"/>
    <x v="8"/>
    <s v="Aeshna isoceles"/>
    <n v="1"/>
    <s v="AWD"/>
    <x v="3"/>
    <n v="7"/>
    <s v="Glazenmakers"/>
    <n v="28.142857142857142"/>
  </r>
  <r>
    <n v="114"/>
    <s v="AWD-Oosterkanaal"/>
    <d v="2013-07-17T12:20:00"/>
    <n v="2"/>
    <x v="3"/>
    <s v="Enallagma cyathigerum"/>
    <n v="5"/>
    <s v="AWD"/>
    <x v="3"/>
    <n v="7"/>
    <s v="Waterjuffer"/>
    <n v="28.142857142857142"/>
  </r>
  <r>
    <n v="114"/>
    <s v="AWD-Oosterkanaal"/>
    <d v="2013-07-17T12:20:00"/>
    <n v="2"/>
    <x v="8"/>
    <s v="Aeshna isoceles"/>
    <n v="1"/>
    <s v="AWD"/>
    <x v="3"/>
    <n v="7"/>
    <s v="Glazenmakers"/>
    <n v="28.142857142857142"/>
  </r>
  <r>
    <n v="114"/>
    <s v="AWD-Oosterkanaal"/>
    <d v="2013-07-17T12:20:00"/>
    <n v="2"/>
    <x v="9"/>
    <s v="Anax imperator"/>
    <n v="1"/>
    <s v="AWD"/>
    <x v="3"/>
    <n v="7"/>
    <s v="Glazenmakers"/>
    <n v="28.142857142857142"/>
  </r>
  <r>
    <n v="114"/>
    <s v="AWD-Oosterkanaal"/>
    <d v="2013-07-17T12:20:00"/>
    <n v="4"/>
    <x v="8"/>
    <s v="Aeshna isoceles"/>
    <n v="1"/>
    <s v="AWD"/>
    <x v="3"/>
    <n v="7"/>
    <s v="Glazenmakers"/>
    <n v="28.142857142857142"/>
  </r>
  <r>
    <n v="114"/>
    <s v="AWD-Oosterkanaal"/>
    <d v="2013-07-17T12:20:00"/>
    <n v="4"/>
    <x v="9"/>
    <s v="Anax imperator"/>
    <n v="1"/>
    <s v="AWD"/>
    <x v="3"/>
    <n v="7"/>
    <s v="Glazenmakers"/>
    <n v="28.142857142857142"/>
  </r>
  <r>
    <n v="114"/>
    <s v="AWD-Oosterkanaal"/>
    <d v="2013-07-26T16:20:00"/>
    <n v="1"/>
    <x v="13"/>
    <s v="Chalcolestes viridis"/>
    <n v="1"/>
    <s v="AWD"/>
    <x v="3"/>
    <n v="7"/>
    <s v="Pantserjuffers"/>
    <n v="29.428571428571427"/>
  </r>
  <r>
    <n v="114"/>
    <s v="AWD-Oosterkanaal"/>
    <d v="2013-07-26T16:20:00"/>
    <n v="1"/>
    <x v="1"/>
    <s v="Ischnura elegans"/>
    <n v="3"/>
    <s v="AWD"/>
    <x v="3"/>
    <n v="7"/>
    <s v="Waterjuffer"/>
    <n v="29.428571428571427"/>
  </r>
  <r>
    <n v="114"/>
    <s v="AWD-Oosterkanaal"/>
    <d v="2013-07-26T16:20:00"/>
    <n v="1"/>
    <x v="3"/>
    <s v="Enallagma cyathigerum"/>
    <n v="1"/>
    <s v="AWD"/>
    <x v="3"/>
    <n v="7"/>
    <s v="Waterjuffer"/>
    <n v="29.428571428571427"/>
  </r>
  <r>
    <n v="114"/>
    <s v="AWD-Oosterkanaal"/>
    <d v="2013-07-26T16:20:00"/>
    <n v="2"/>
    <x v="13"/>
    <s v="Chalcolestes viridis"/>
    <n v="4"/>
    <s v="AWD"/>
    <x v="3"/>
    <n v="7"/>
    <s v="Pantserjuffers"/>
    <n v="29.428571428571427"/>
  </r>
  <r>
    <n v="114"/>
    <s v="AWD-Oosterkanaal"/>
    <d v="2013-07-26T16:20:00"/>
    <n v="2"/>
    <x v="1"/>
    <s v="Ischnura elegans"/>
    <n v="1"/>
    <s v="AWD"/>
    <x v="3"/>
    <n v="7"/>
    <s v="Waterjuffer"/>
    <n v="29.428571428571427"/>
  </r>
  <r>
    <n v="114"/>
    <s v="AWD-Oosterkanaal"/>
    <d v="2013-07-26T16:20:00"/>
    <n v="2"/>
    <x v="3"/>
    <s v="Enallagma cyathigerum"/>
    <n v="1"/>
    <s v="AWD"/>
    <x v="3"/>
    <n v="7"/>
    <s v="Waterjuffer"/>
    <n v="29.428571428571427"/>
  </r>
  <r>
    <n v="114"/>
    <s v="AWD-Oosterkanaal"/>
    <d v="2013-07-26T16:20:00"/>
    <n v="2"/>
    <x v="4"/>
    <s v="Coenagrion pulchellum"/>
    <n v="1"/>
    <s v="AWD"/>
    <x v="3"/>
    <n v="7"/>
    <s v="Waterjuffer"/>
    <n v="29.428571428571427"/>
  </r>
  <r>
    <n v="114"/>
    <s v="AWD-Oosterkanaal"/>
    <d v="2013-07-26T16:20:00"/>
    <n v="4"/>
    <x v="9"/>
    <s v="Anax imperator"/>
    <n v="1"/>
    <s v="AWD"/>
    <x v="3"/>
    <n v="7"/>
    <s v="Glazenmakers"/>
    <n v="29.428571428571427"/>
  </r>
  <r>
    <n v="114"/>
    <s v="AWD-Oosterkanaal"/>
    <d v="2013-08-05T14:00:00"/>
    <n v="1"/>
    <x v="1"/>
    <s v="Ischnura elegans"/>
    <n v="1"/>
    <s v="AWD"/>
    <x v="3"/>
    <n v="8"/>
    <s v="Waterjuffer"/>
    <n v="30.857142857142858"/>
  </r>
  <r>
    <n v="114"/>
    <s v="AWD-Oosterkanaal"/>
    <d v="2013-08-05T14:00:00"/>
    <n v="1"/>
    <x v="3"/>
    <s v="Enallagma cyathigerum"/>
    <n v="3"/>
    <s v="AWD"/>
    <x v="3"/>
    <n v="8"/>
    <s v="Waterjuffer"/>
    <n v="30.857142857142858"/>
  </r>
  <r>
    <n v="114"/>
    <s v="AWD-Oosterkanaal"/>
    <d v="2013-08-05T14:00:00"/>
    <n v="2"/>
    <x v="3"/>
    <s v="Enallagma cyathigerum"/>
    <n v="2"/>
    <s v="AWD"/>
    <x v="3"/>
    <n v="8"/>
    <s v="Waterjuffer"/>
    <n v="30.857142857142858"/>
  </r>
  <r>
    <n v="114"/>
    <s v="AWD-Oosterkanaal"/>
    <d v="2013-08-05T14:00:00"/>
    <n v="2"/>
    <x v="26"/>
    <s v="Erythromma najas"/>
    <n v="2"/>
    <s v="AWD"/>
    <x v="3"/>
    <n v="8"/>
    <s v="Waterjuffer"/>
    <n v="30.857142857142858"/>
  </r>
  <r>
    <n v="114"/>
    <s v="AWD-Oosterkanaal"/>
    <d v="2013-08-12T14:45:00"/>
    <n v="1"/>
    <x v="13"/>
    <s v="Chalcolestes viridis"/>
    <n v="12"/>
    <s v="AWD"/>
    <x v="3"/>
    <n v="8"/>
    <s v="Pantserjuffers"/>
    <n v="31.857142857142858"/>
  </r>
  <r>
    <n v="114"/>
    <s v="AWD-Oosterkanaal"/>
    <d v="2013-08-12T14:45:00"/>
    <n v="1"/>
    <x v="3"/>
    <s v="Enallagma cyathigerum"/>
    <n v="4"/>
    <s v="AWD"/>
    <x v="3"/>
    <n v="8"/>
    <s v="Waterjuffer"/>
    <n v="31.857142857142858"/>
  </r>
  <r>
    <n v="114"/>
    <s v="AWD-Oosterkanaal"/>
    <d v="2013-08-12T14:45:00"/>
    <n v="1"/>
    <x v="14"/>
    <s v="Aeshna mixta"/>
    <n v="10"/>
    <s v="AWD"/>
    <x v="3"/>
    <n v="8"/>
    <s v="Glazenmakers"/>
    <n v="31.857142857142858"/>
  </r>
  <r>
    <n v="114"/>
    <s v="AWD-Oosterkanaal"/>
    <d v="2013-08-12T14:45:00"/>
    <n v="1"/>
    <x v="9"/>
    <s v="Anax imperator"/>
    <n v="1"/>
    <s v="AWD"/>
    <x v="3"/>
    <n v="8"/>
    <s v="Glazenmakers"/>
    <n v="31.857142857142858"/>
  </r>
  <r>
    <n v="114"/>
    <s v="AWD-Oosterkanaal"/>
    <d v="2013-08-12T14:45:00"/>
    <n v="2"/>
    <x v="0"/>
    <s v="Sympecma fusca"/>
    <n v="5"/>
    <s v="AWD"/>
    <x v="3"/>
    <n v="8"/>
    <s v="Pantserjuffers"/>
    <n v="31.857142857142858"/>
  </r>
  <r>
    <n v="114"/>
    <s v="AWD-Oosterkanaal"/>
    <d v="2013-08-12T14:45:00"/>
    <n v="2"/>
    <x v="13"/>
    <s v="Chalcolestes viridis"/>
    <n v="6"/>
    <s v="AWD"/>
    <x v="3"/>
    <n v="8"/>
    <s v="Pantserjuffers"/>
    <n v="31.857142857142858"/>
  </r>
  <r>
    <n v="114"/>
    <s v="AWD-Oosterkanaal"/>
    <d v="2013-08-12T14:45:00"/>
    <n v="2"/>
    <x v="3"/>
    <s v="Enallagma cyathigerum"/>
    <n v="7"/>
    <s v="AWD"/>
    <x v="3"/>
    <n v="8"/>
    <s v="Waterjuffer"/>
    <n v="31.857142857142858"/>
  </r>
  <r>
    <n v="114"/>
    <s v="AWD-Oosterkanaal"/>
    <d v="2013-08-12T14:45:00"/>
    <n v="2"/>
    <x v="14"/>
    <s v="Aeshna mixta"/>
    <n v="12"/>
    <s v="AWD"/>
    <x v="3"/>
    <n v="8"/>
    <s v="Glazenmakers"/>
    <n v="31.857142857142858"/>
  </r>
  <r>
    <n v="114"/>
    <s v="AWD-Oosterkanaal"/>
    <d v="2013-08-12T14:45:00"/>
    <n v="2"/>
    <x v="12"/>
    <s v="Sympetrum striolatum"/>
    <n v="2"/>
    <s v="AWD"/>
    <x v="3"/>
    <n v="8"/>
    <s v="Korenbouten"/>
    <n v="31.857142857142858"/>
  </r>
  <r>
    <n v="114"/>
    <s v="AWD-Oosterkanaal"/>
    <d v="2013-08-12T14:45:00"/>
    <n v="2"/>
    <x v="17"/>
    <s v="Sympetrum vulgatum"/>
    <n v="1"/>
    <s v="AWD"/>
    <x v="3"/>
    <n v="8"/>
    <s v="Korenbouten"/>
    <n v="31.857142857142858"/>
  </r>
  <r>
    <n v="114"/>
    <s v="AWD-Oosterkanaal"/>
    <d v="2013-08-27T14:55:00"/>
    <n v="1"/>
    <x v="13"/>
    <s v="Chalcolestes viridis"/>
    <n v="24"/>
    <s v="AWD"/>
    <x v="3"/>
    <n v="8"/>
    <s v="Pantserjuffers"/>
    <n v="34"/>
  </r>
  <r>
    <n v="114"/>
    <s v="AWD-Oosterkanaal"/>
    <d v="2013-08-27T14:55:00"/>
    <n v="1"/>
    <x v="1"/>
    <s v="Ischnura elegans"/>
    <n v="2"/>
    <s v="AWD"/>
    <x v="3"/>
    <n v="8"/>
    <s v="Waterjuffer"/>
    <n v="34"/>
  </r>
  <r>
    <n v="114"/>
    <s v="AWD-Oosterkanaal"/>
    <d v="2013-08-27T14:55:00"/>
    <n v="1"/>
    <x v="3"/>
    <s v="Enallagma cyathigerum"/>
    <n v="1"/>
    <s v="AWD"/>
    <x v="3"/>
    <n v="8"/>
    <s v="Waterjuffer"/>
    <n v="34"/>
  </r>
  <r>
    <n v="114"/>
    <s v="AWD-Oosterkanaal"/>
    <d v="2013-08-27T14:55:00"/>
    <n v="1"/>
    <x v="16"/>
    <s v="Sympetrum sanguineum"/>
    <n v="2"/>
    <s v="AWD"/>
    <x v="3"/>
    <n v="8"/>
    <s v="Korenbouten"/>
    <n v="34"/>
  </r>
  <r>
    <n v="114"/>
    <s v="AWD-Oosterkanaal"/>
    <d v="2013-08-27T14:55:00"/>
    <n v="2"/>
    <x v="13"/>
    <s v="Chalcolestes viridis"/>
    <n v="30"/>
    <s v="AWD"/>
    <x v="3"/>
    <n v="8"/>
    <s v="Pantserjuffers"/>
    <n v="34"/>
  </r>
  <r>
    <n v="114"/>
    <s v="AWD-Oosterkanaal"/>
    <d v="2013-08-27T14:55:00"/>
    <n v="2"/>
    <x v="14"/>
    <s v="Aeshna mixta"/>
    <n v="2"/>
    <s v="AWD"/>
    <x v="3"/>
    <n v="8"/>
    <s v="Glazenmakers"/>
    <n v="34"/>
  </r>
  <r>
    <n v="114"/>
    <s v="AWD-Oosterkanaal"/>
    <d v="2013-08-27T14:55:00"/>
    <n v="2"/>
    <x v="12"/>
    <s v="Sympetrum striolatum"/>
    <n v="1"/>
    <s v="AWD"/>
    <x v="3"/>
    <n v="8"/>
    <s v="Korenbouten"/>
    <n v="34"/>
  </r>
  <r>
    <n v="114"/>
    <s v="AWD-Oosterkanaal"/>
    <d v="2013-08-27T14:55:00"/>
    <n v="4"/>
    <x v="14"/>
    <s v="Aeshna mixta"/>
    <n v="3"/>
    <s v="AWD"/>
    <x v="3"/>
    <n v="8"/>
    <s v="Glazenmakers"/>
    <n v="34"/>
  </r>
  <r>
    <n v="114"/>
    <s v="AWD-Oosterkanaal"/>
    <d v="2014-05-16T14:45:00"/>
    <n v="1"/>
    <x v="0"/>
    <s v="Sympecma fusca"/>
    <n v="14"/>
    <s v="AWD"/>
    <x v="4"/>
    <n v="5"/>
    <s v="Pantserjuffers"/>
    <n v="19.285714285714285"/>
  </r>
  <r>
    <n v="114"/>
    <s v="AWD-Oosterkanaal"/>
    <d v="2014-05-16T14:45:00"/>
    <n v="1"/>
    <x v="26"/>
    <s v="Erythromma najas"/>
    <n v="2"/>
    <s v="AWD"/>
    <x v="4"/>
    <n v="5"/>
    <s v="Waterjuffer"/>
    <n v="19.285714285714285"/>
  </r>
  <r>
    <n v="114"/>
    <s v="AWD-Oosterkanaal"/>
    <d v="2014-05-16T14:45:00"/>
    <n v="1"/>
    <x v="7"/>
    <s v="Brachytron pratense"/>
    <n v="1"/>
    <s v="AWD"/>
    <x v="4"/>
    <n v="5"/>
    <s v="Glazenmakers"/>
    <n v="19.285714285714285"/>
  </r>
  <r>
    <n v="114"/>
    <s v="AWD-Oosterkanaal"/>
    <d v="2014-05-16T14:45:00"/>
    <n v="2"/>
    <x v="0"/>
    <s v="Sympecma fusca"/>
    <n v="25"/>
    <s v="AWD"/>
    <x v="4"/>
    <n v="5"/>
    <s v="Pantserjuffers"/>
    <n v="19.285714285714285"/>
  </r>
  <r>
    <n v="114"/>
    <s v="AWD-Oosterkanaal"/>
    <d v="2014-05-16T14:45:00"/>
    <n v="2"/>
    <x v="1"/>
    <s v="Ischnura elegans"/>
    <n v="5"/>
    <s v="AWD"/>
    <x v="4"/>
    <n v="5"/>
    <s v="Waterjuffer"/>
    <n v="19.285714285714285"/>
  </r>
  <r>
    <n v="114"/>
    <s v="AWD-Oosterkanaal"/>
    <d v="2014-05-16T14:45:00"/>
    <n v="2"/>
    <x v="2"/>
    <s v="Pyrrhosoma nymphula"/>
    <n v="5"/>
    <s v="AWD"/>
    <x v="4"/>
    <n v="5"/>
    <s v="Waterjuffer"/>
    <n v="19.285714285714285"/>
  </r>
  <r>
    <n v="114"/>
    <s v="AWD-Oosterkanaal"/>
    <d v="2014-05-16T14:45:00"/>
    <n v="2"/>
    <x v="26"/>
    <s v="Erythromma najas"/>
    <n v="2"/>
    <s v="AWD"/>
    <x v="4"/>
    <n v="5"/>
    <s v="Waterjuffer"/>
    <n v="19.285714285714285"/>
  </r>
  <r>
    <n v="114"/>
    <s v="AWD-Oosterkanaal"/>
    <d v="2014-05-16T14:45:00"/>
    <n v="2"/>
    <x v="7"/>
    <s v="Brachytron pratense"/>
    <n v="2"/>
    <s v="AWD"/>
    <x v="4"/>
    <n v="5"/>
    <s v="Glazenmakers"/>
    <n v="19.285714285714285"/>
  </r>
  <r>
    <n v="114"/>
    <s v="AWD-Oosterkanaal"/>
    <d v="2014-06-06T15:30:00"/>
    <n v="1"/>
    <x v="0"/>
    <s v="Sympecma fusca"/>
    <n v="1"/>
    <s v="AWD"/>
    <x v="4"/>
    <n v="6"/>
    <s v="Pantserjuffers"/>
    <n v="22.285714285714285"/>
  </r>
  <r>
    <n v="114"/>
    <s v="AWD-Oosterkanaal"/>
    <d v="2014-06-06T15:30:00"/>
    <n v="1"/>
    <x v="1"/>
    <s v="Ischnura elegans"/>
    <n v="12"/>
    <s v="AWD"/>
    <x v="4"/>
    <n v="6"/>
    <s v="Waterjuffer"/>
    <n v="22.285714285714285"/>
  </r>
  <r>
    <n v="114"/>
    <s v="AWD-Oosterkanaal"/>
    <d v="2014-06-06T15:30:00"/>
    <n v="1"/>
    <x v="3"/>
    <s v="Enallagma cyathigerum"/>
    <n v="9"/>
    <s v="AWD"/>
    <x v="4"/>
    <n v="6"/>
    <s v="Waterjuffer"/>
    <n v="22.285714285714285"/>
  </r>
  <r>
    <n v="114"/>
    <s v="AWD-Oosterkanaal"/>
    <d v="2014-06-06T15:30:00"/>
    <n v="1"/>
    <x v="26"/>
    <s v="Erythromma najas"/>
    <n v="45"/>
    <s v="AWD"/>
    <x v="4"/>
    <n v="6"/>
    <s v="Waterjuffer"/>
    <n v="22.285714285714285"/>
  </r>
  <r>
    <n v="114"/>
    <s v="AWD-Oosterkanaal"/>
    <d v="2014-06-06T15:30:00"/>
    <n v="2"/>
    <x v="0"/>
    <s v="Sympecma fusca"/>
    <n v="1"/>
    <s v="AWD"/>
    <x v="4"/>
    <n v="6"/>
    <s v="Pantserjuffers"/>
    <n v="22.285714285714285"/>
  </r>
  <r>
    <n v="114"/>
    <s v="AWD-Oosterkanaal"/>
    <d v="2014-06-06T15:30:00"/>
    <n v="2"/>
    <x v="2"/>
    <s v="Pyrrhosoma nymphula"/>
    <n v="1"/>
    <s v="AWD"/>
    <x v="4"/>
    <n v="6"/>
    <s v="Waterjuffer"/>
    <n v="22.285714285714285"/>
  </r>
  <r>
    <n v="114"/>
    <s v="AWD-Oosterkanaal"/>
    <d v="2014-06-06T15:30:00"/>
    <n v="2"/>
    <x v="3"/>
    <s v="Enallagma cyathigerum"/>
    <n v="5"/>
    <s v="AWD"/>
    <x v="4"/>
    <n v="6"/>
    <s v="Waterjuffer"/>
    <n v="22.285714285714285"/>
  </r>
  <r>
    <n v="114"/>
    <s v="AWD-Oosterkanaal"/>
    <d v="2014-06-06T15:30:00"/>
    <n v="2"/>
    <x v="26"/>
    <s v="Erythromma najas"/>
    <n v="31"/>
    <s v="AWD"/>
    <x v="4"/>
    <n v="6"/>
    <s v="Waterjuffer"/>
    <n v="22.285714285714285"/>
  </r>
  <r>
    <n v="114"/>
    <s v="AWD-Oosterkanaal"/>
    <d v="2014-06-06T15:30:00"/>
    <n v="2"/>
    <x v="8"/>
    <s v="Aeshna isoceles"/>
    <n v="2"/>
    <s v="AWD"/>
    <x v="4"/>
    <n v="6"/>
    <s v="Glazenmakers"/>
    <n v="22.285714285714285"/>
  </r>
  <r>
    <n v="114"/>
    <s v="AWD-Oosterkanaal"/>
    <d v="2014-06-06T15:30:00"/>
    <n v="2"/>
    <x v="9"/>
    <s v="Anax imperator"/>
    <n v="2"/>
    <s v="AWD"/>
    <x v="4"/>
    <n v="6"/>
    <s v="Glazenmakers"/>
    <n v="22.285714285714285"/>
  </r>
  <r>
    <n v="114"/>
    <s v="AWD-Oosterkanaal"/>
    <d v="2014-06-06T15:30:00"/>
    <n v="4"/>
    <x v="8"/>
    <s v="Aeshna isoceles"/>
    <n v="1"/>
    <s v="AWD"/>
    <x v="4"/>
    <n v="6"/>
    <s v="Glazenmakers"/>
    <n v="22.285714285714285"/>
  </r>
  <r>
    <n v="114"/>
    <s v="AWD-Oosterkanaal"/>
    <d v="2014-06-06T15:30:00"/>
    <n v="4"/>
    <x v="9"/>
    <s v="Anax imperator"/>
    <n v="2"/>
    <s v="AWD"/>
    <x v="4"/>
    <n v="6"/>
    <s v="Glazenmakers"/>
    <n v="22.285714285714285"/>
  </r>
  <r>
    <n v="114"/>
    <s v="AWD-Oosterkanaal"/>
    <d v="2014-06-24T12:30:00"/>
    <n v="1"/>
    <x v="1"/>
    <s v="Ischnura elegans"/>
    <n v="2"/>
    <s v="AWD"/>
    <x v="4"/>
    <n v="6"/>
    <s v="Waterjuffer"/>
    <n v="24.857142857142858"/>
  </r>
  <r>
    <n v="114"/>
    <s v="AWD-Oosterkanaal"/>
    <d v="2014-06-24T12:30:00"/>
    <n v="1"/>
    <x v="3"/>
    <s v="Enallagma cyathigerum"/>
    <n v="6"/>
    <s v="AWD"/>
    <x v="4"/>
    <n v="6"/>
    <s v="Waterjuffer"/>
    <n v="24.857142857142858"/>
  </r>
  <r>
    <n v="114"/>
    <s v="AWD-Oosterkanaal"/>
    <d v="2014-06-24T12:30:00"/>
    <n v="1"/>
    <x v="26"/>
    <s v="Erythromma najas"/>
    <n v="1"/>
    <s v="AWD"/>
    <x v="4"/>
    <n v="6"/>
    <s v="Waterjuffer"/>
    <n v="24.857142857142858"/>
  </r>
  <r>
    <n v="114"/>
    <s v="AWD-Oosterkanaal"/>
    <d v="2014-06-24T12:30:00"/>
    <n v="1"/>
    <x v="8"/>
    <s v="Aeshna isoceles"/>
    <n v="1"/>
    <s v="AWD"/>
    <x v="4"/>
    <n v="6"/>
    <s v="Glazenmakers"/>
    <n v="24.857142857142858"/>
  </r>
  <r>
    <n v="114"/>
    <s v="AWD-Oosterkanaal"/>
    <d v="2014-06-24T12:30:00"/>
    <n v="2"/>
    <x v="1"/>
    <s v="Ischnura elegans"/>
    <n v="10"/>
    <s v="AWD"/>
    <x v="4"/>
    <n v="6"/>
    <s v="Waterjuffer"/>
    <n v="24.857142857142858"/>
  </r>
  <r>
    <n v="114"/>
    <s v="AWD-Oosterkanaal"/>
    <d v="2014-06-24T12:30:00"/>
    <n v="2"/>
    <x v="3"/>
    <s v="Enallagma cyathigerum"/>
    <n v="3"/>
    <s v="AWD"/>
    <x v="4"/>
    <n v="6"/>
    <s v="Waterjuffer"/>
    <n v="24.857142857142858"/>
  </r>
  <r>
    <n v="114"/>
    <s v="AWD-Oosterkanaal"/>
    <d v="2014-06-24T12:30:00"/>
    <n v="2"/>
    <x v="26"/>
    <s v="Erythromma najas"/>
    <n v="2"/>
    <s v="AWD"/>
    <x v="4"/>
    <n v="6"/>
    <s v="Waterjuffer"/>
    <n v="24.857142857142858"/>
  </r>
  <r>
    <n v="114"/>
    <s v="AWD-Oosterkanaal"/>
    <d v="2014-06-24T12:30:00"/>
    <n v="2"/>
    <x v="7"/>
    <s v="Brachytron pratense"/>
    <n v="1"/>
    <s v="AWD"/>
    <x v="4"/>
    <n v="6"/>
    <s v="Glazenmakers"/>
    <n v="24.857142857142858"/>
  </r>
  <r>
    <n v="114"/>
    <s v="AWD-Oosterkanaal"/>
    <d v="2014-07-10T15:45:00"/>
    <n v="1"/>
    <x v="13"/>
    <s v="Chalcolestes viridis"/>
    <n v="9"/>
    <s v="AWD"/>
    <x v="4"/>
    <n v="7"/>
    <s v="Pantserjuffers"/>
    <n v="27.142857142857142"/>
  </r>
  <r>
    <n v="114"/>
    <s v="AWD-Oosterkanaal"/>
    <d v="2014-07-10T15:45:00"/>
    <n v="1"/>
    <x v="1"/>
    <s v="Ischnura elegans"/>
    <n v="40"/>
    <s v="AWD"/>
    <x v="4"/>
    <n v="7"/>
    <s v="Waterjuffer"/>
    <n v="27.142857142857142"/>
  </r>
  <r>
    <n v="114"/>
    <s v="AWD-Oosterkanaal"/>
    <d v="2014-07-10T15:45:00"/>
    <n v="1"/>
    <x v="3"/>
    <s v="Enallagma cyathigerum"/>
    <n v="14"/>
    <s v="AWD"/>
    <x v="4"/>
    <n v="7"/>
    <s v="Waterjuffer"/>
    <n v="27.142857142857142"/>
  </r>
  <r>
    <n v="114"/>
    <s v="AWD-Oosterkanaal"/>
    <d v="2014-07-10T15:45:00"/>
    <n v="2"/>
    <x v="13"/>
    <s v="Chalcolestes viridis"/>
    <n v="11"/>
    <s v="AWD"/>
    <x v="4"/>
    <n v="7"/>
    <s v="Pantserjuffers"/>
    <n v="27.142857142857142"/>
  </r>
  <r>
    <n v="114"/>
    <s v="AWD-Oosterkanaal"/>
    <d v="2014-07-10T15:45:00"/>
    <n v="2"/>
    <x v="1"/>
    <s v="Ischnura elegans"/>
    <n v="26"/>
    <s v="AWD"/>
    <x v="4"/>
    <n v="7"/>
    <s v="Waterjuffer"/>
    <n v="27.142857142857142"/>
  </r>
  <r>
    <n v="114"/>
    <s v="AWD-Oosterkanaal"/>
    <d v="2014-07-10T15:45:00"/>
    <n v="2"/>
    <x v="3"/>
    <s v="Enallagma cyathigerum"/>
    <n v="6"/>
    <s v="AWD"/>
    <x v="4"/>
    <n v="7"/>
    <s v="Waterjuffer"/>
    <n v="27.142857142857142"/>
  </r>
  <r>
    <n v="114"/>
    <s v="AWD-Oosterkanaal"/>
    <d v="2014-07-10T15:45:00"/>
    <n v="2"/>
    <x v="26"/>
    <s v="Erythromma najas"/>
    <n v="7"/>
    <s v="AWD"/>
    <x v="4"/>
    <n v="7"/>
    <s v="Waterjuffer"/>
    <n v="27.142857142857142"/>
  </r>
  <r>
    <n v="114"/>
    <s v="AWD-Oosterkanaal"/>
    <d v="2014-08-07T14:30:00"/>
    <n v="1"/>
    <x v="13"/>
    <s v="Chalcolestes viridis"/>
    <n v="26"/>
    <s v="AWD"/>
    <x v="4"/>
    <n v="8"/>
    <s v="Pantserjuffers"/>
    <n v="31.142857142857142"/>
  </r>
  <r>
    <n v="114"/>
    <s v="AWD-Oosterkanaal"/>
    <d v="2014-08-07T14:30:00"/>
    <n v="1"/>
    <x v="1"/>
    <s v="Ischnura elegans"/>
    <n v="2"/>
    <s v="AWD"/>
    <x v="4"/>
    <n v="8"/>
    <s v="Waterjuffer"/>
    <n v="31.142857142857142"/>
  </r>
  <r>
    <n v="114"/>
    <s v="AWD-Oosterkanaal"/>
    <d v="2014-08-07T14:30:00"/>
    <n v="1"/>
    <x v="3"/>
    <s v="Enallagma cyathigerum"/>
    <n v="14"/>
    <s v="AWD"/>
    <x v="4"/>
    <n v="8"/>
    <s v="Waterjuffer"/>
    <n v="31.142857142857142"/>
  </r>
  <r>
    <n v="114"/>
    <s v="AWD-Oosterkanaal"/>
    <d v="2014-08-07T14:30:00"/>
    <n v="1"/>
    <x v="14"/>
    <s v="Aeshna mixta"/>
    <n v="2"/>
    <s v="AWD"/>
    <x v="4"/>
    <n v="8"/>
    <s v="Glazenmakers"/>
    <n v="31.142857142857142"/>
  </r>
  <r>
    <n v="114"/>
    <s v="AWD-Oosterkanaal"/>
    <d v="2014-08-07T14:30:00"/>
    <n v="1"/>
    <x v="17"/>
    <s v="Sympetrum vulgatum"/>
    <n v="1"/>
    <s v="AWD"/>
    <x v="4"/>
    <n v="8"/>
    <s v="Korenbouten"/>
    <n v="31.142857142857142"/>
  </r>
  <r>
    <n v="114"/>
    <s v="AWD-Oosterkanaal"/>
    <d v="2014-08-07T14:30:00"/>
    <n v="2"/>
    <x v="13"/>
    <s v="Chalcolestes viridis"/>
    <n v="7"/>
    <s v="AWD"/>
    <x v="4"/>
    <n v="8"/>
    <s v="Pantserjuffers"/>
    <n v="31.142857142857142"/>
  </r>
  <r>
    <n v="114"/>
    <s v="AWD-Oosterkanaal"/>
    <d v="2014-08-07T14:30:00"/>
    <n v="2"/>
    <x v="1"/>
    <s v="Ischnura elegans"/>
    <n v="4"/>
    <s v="AWD"/>
    <x v="4"/>
    <n v="8"/>
    <s v="Waterjuffer"/>
    <n v="31.142857142857142"/>
  </r>
  <r>
    <n v="114"/>
    <s v="AWD-Oosterkanaal"/>
    <d v="2014-08-07T14:30:00"/>
    <n v="2"/>
    <x v="3"/>
    <s v="Enallagma cyathigerum"/>
    <n v="27"/>
    <s v="AWD"/>
    <x v="4"/>
    <n v="8"/>
    <s v="Waterjuffer"/>
    <n v="31.142857142857142"/>
  </r>
  <r>
    <n v="114"/>
    <s v="AWD-Oosterkanaal"/>
    <d v="2014-08-07T14:30:00"/>
    <n v="2"/>
    <x v="16"/>
    <s v="Sympetrum sanguineum"/>
    <n v="1"/>
    <s v="AWD"/>
    <x v="4"/>
    <n v="8"/>
    <s v="Korenbouten"/>
    <n v="31.142857142857142"/>
  </r>
  <r>
    <n v="114"/>
    <s v="AWD-Oosterkanaal"/>
    <d v="2014-08-07T14:30:00"/>
    <n v="2"/>
    <x v="17"/>
    <s v="Sympetrum vulgatum"/>
    <n v="1"/>
    <s v="AWD"/>
    <x v="4"/>
    <n v="8"/>
    <s v="Korenbouten"/>
    <n v="31.142857142857142"/>
  </r>
  <r>
    <n v="114"/>
    <s v="AWD-Oosterkanaal"/>
    <d v="2014-08-07T14:30:00"/>
    <n v="4"/>
    <x v="14"/>
    <s v="Aeshna mixta"/>
    <n v="7"/>
    <s v="AWD"/>
    <x v="4"/>
    <n v="8"/>
    <s v="Glazenmakers"/>
    <n v="31.142857142857142"/>
  </r>
  <r>
    <n v="114"/>
    <s v="AWD-Oosterkanaal"/>
    <d v="2014-08-07T14:30:00"/>
    <n v="4"/>
    <x v="9"/>
    <s v="Anax imperator"/>
    <n v="1"/>
    <s v="AWD"/>
    <x v="4"/>
    <n v="8"/>
    <s v="Glazenmakers"/>
    <n v="31.142857142857142"/>
  </r>
  <r>
    <n v="114"/>
    <s v="AWD-Oosterkanaal"/>
    <d v="2014-08-14T14:40:00"/>
    <n v="1"/>
    <x v="13"/>
    <s v="Chalcolestes viridis"/>
    <n v="37"/>
    <s v="AWD"/>
    <x v="4"/>
    <n v="8"/>
    <s v="Pantserjuffers"/>
    <n v="32.142857142857146"/>
  </r>
  <r>
    <n v="114"/>
    <s v="AWD-Oosterkanaal"/>
    <d v="2014-08-14T14:40:00"/>
    <n v="1"/>
    <x v="1"/>
    <s v="Ischnura elegans"/>
    <n v="1"/>
    <s v="AWD"/>
    <x v="4"/>
    <n v="8"/>
    <s v="Waterjuffer"/>
    <n v="32.142857142857146"/>
  </r>
  <r>
    <n v="114"/>
    <s v="AWD-Oosterkanaal"/>
    <d v="2014-08-14T14:40:00"/>
    <n v="1"/>
    <x v="3"/>
    <s v="Enallagma cyathigerum"/>
    <n v="3"/>
    <s v="AWD"/>
    <x v="4"/>
    <n v="8"/>
    <s v="Waterjuffer"/>
    <n v="32.142857142857146"/>
  </r>
  <r>
    <n v="114"/>
    <s v="AWD-Oosterkanaal"/>
    <d v="2014-08-14T14:40:00"/>
    <n v="1"/>
    <x v="14"/>
    <s v="Aeshna mixta"/>
    <n v="6"/>
    <s v="AWD"/>
    <x v="4"/>
    <n v="8"/>
    <s v="Glazenmakers"/>
    <n v="32.142857142857146"/>
  </r>
  <r>
    <n v="114"/>
    <s v="AWD-Oosterkanaal"/>
    <d v="2014-08-14T14:40:00"/>
    <n v="2"/>
    <x v="0"/>
    <s v="Sympecma fusca"/>
    <n v="2"/>
    <s v="AWD"/>
    <x v="4"/>
    <n v="8"/>
    <s v="Pantserjuffers"/>
    <n v="32.142857142857146"/>
  </r>
  <r>
    <n v="114"/>
    <s v="AWD-Oosterkanaal"/>
    <d v="2014-08-14T14:40:00"/>
    <n v="2"/>
    <x v="13"/>
    <s v="Chalcolestes viridis"/>
    <n v="6"/>
    <s v="AWD"/>
    <x v="4"/>
    <n v="8"/>
    <s v="Pantserjuffers"/>
    <n v="32.142857142857146"/>
  </r>
  <r>
    <n v="114"/>
    <s v="AWD-Oosterkanaal"/>
    <d v="2014-08-14T14:40:00"/>
    <n v="2"/>
    <x v="1"/>
    <s v="Ischnura elegans"/>
    <n v="2"/>
    <s v="AWD"/>
    <x v="4"/>
    <n v="8"/>
    <s v="Waterjuffer"/>
    <n v="32.142857142857146"/>
  </r>
  <r>
    <n v="114"/>
    <s v="AWD-Oosterkanaal"/>
    <d v="2014-08-14T14:40:00"/>
    <n v="2"/>
    <x v="3"/>
    <s v="Enallagma cyathigerum"/>
    <n v="9"/>
    <s v="AWD"/>
    <x v="4"/>
    <n v="8"/>
    <s v="Waterjuffer"/>
    <n v="32.142857142857146"/>
  </r>
  <r>
    <n v="114"/>
    <s v="AWD-Oosterkanaal"/>
    <d v="2014-08-14T14:40:00"/>
    <n v="2"/>
    <x v="14"/>
    <s v="Aeshna mixta"/>
    <n v="2"/>
    <s v="AWD"/>
    <x v="4"/>
    <n v="8"/>
    <s v="Glazenmakers"/>
    <n v="32.142857142857146"/>
  </r>
  <r>
    <n v="114"/>
    <s v="AWD-Oosterkanaal"/>
    <d v="2014-08-14T14:40:00"/>
    <n v="2"/>
    <x v="12"/>
    <s v="Sympetrum striolatum"/>
    <n v="1"/>
    <s v="AWD"/>
    <x v="4"/>
    <n v="8"/>
    <s v="Korenbouten"/>
    <n v="32.142857142857146"/>
  </r>
  <r>
    <n v="114"/>
    <s v="AWD-Oosterkanaal"/>
    <d v="2014-09-02T15:20:00"/>
    <n v="1"/>
    <x v="0"/>
    <s v="Sympecma fusca"/>
    <n v="1"/>
    <s v="AWD"/>
    <x v="4"/>
    <n v="9"/>
    <s v="Pantserjuffers"/>
    <n v="34.857142857142854"/>
  </r>
  <r>
    <n v="114"/>
    <s v="AWD-Oosterkanaal"/>
    <d v="2014-09-02T15:20:00"/>
    <n v="1"/>
    <x v="13"/>
    <s v="Chalcolestes viridis"/>
    <n v="20"/>
    <s v="AWD"/>
    <x v="4"/>
    <n v="9"/>
    <s v="Pantserjuffers"/>
    <n v="34.857142857142854"/>
  </r>
  <r>
    <n v="114"/>
    <s v="AWD-Oosterkanaal"/>
    <d v="2014-09-02T15:20:00"/>
    <n v="1"/>
    <x v="1"/>
    <s v="Ischnura elegans"/>
    <n v="4"/>
    <s v="AWD"/>
    <x v="4"/>
    <n v="9"/>
    <s v="Waterjuffer"/>
    <n v="34.857142857142854"/>
  </r>
  <r>
    <n v="114"/>
    <s v="AWD-Oosterkanaal"/>
    <d v="2014-09-02T15:20:00"/>
    <n v="1"/>
    <x v="14"/>
    <s v="Aeshna mixta"/>
    <n v="3"/>
    <s v="AWD"/>
    <x v="4"/>
    <n v="9"/>
    <s v="Glazenmakers"/>
    <n v="34.857142857142854"/>
  </r>
  <r>
    <n v="114"/>
    <s v="AWD-Oosterkanaal"/>
    <d v="2014-09-02T15:20:00"/>
    <n v="1"/>
    <x v="12"/>
    <s v="Sympetrum striolatum"/>
    <n v="1"/>
    <s v="AWD"/>
    <x v="4"/>
    <n v="9"/>
    <s v="Korenbouten"/>
    <n v="34.857142857142854"/>
  </r>
  <r>
    <n v="114"/>
    <s v="AWD-Oosterkanaal"/>
    <d v="2014-09-02T15:20:00"/>
    <n v="2"/>
    <x v="13"/>
    <s v="Chalcolestes viridis"/>
    <n v="6"/>
    <s v="AWD"/>
    <x v="4"/>
    <n v="9"/>
    <s v="Pantserjuffers"/>
    <n v="34.857142857142854"/>
  </r>
  <r>
    <n v="114"/>
    <s v="AWD-Oosterkanaal"/>
    <d v="2014-09-02T15:20:00"/>
    <n v="2"/>
    <x v="1"/>
    <s v="Ischnura elegans"/>
    <n v="1"/>
    <s v="AWD"/>
    <x v="4"/>
    <n v="9"/>
    <s v="Waterjuffer"/>
    <n v="34.857142857142854"/>
  </r>
  <r>
    <n v="114"/>
    <s v="AWD-Oosterkanaal"/>
    <d v="2014-09-18T15:15:00"/>
    <n v="1"/>
    <x v="13"/>
    <s v="Chalcolestes viridis"/>
    <n v="6"/>
    <s v="AWD"/>
    <x v="4"/>
    <n v="9"/>
    <s v="Pantserjuffers"/>
    <n v="37.142857142857146"/>
  </r>
  <r>
    <n v="114"/>
    <s v="AWD-Oosterkanaal"/>
    <d v="2014-09-18T15:15:00"/>
    <n v="1"/>
    <x v="1"/>
    <s v="Ischnura elegans"/>
    <n v="1"/>
    <s v="AWD"/>
    <x v="4"/>
    <n v="9"/>
    <s v="Waterjuffer"/>
    <n v="37.142857142857146"/>
  </r>
  <r>
    <n v="114"/>
    <s v="AWD-Oosterkanaal"/>
    <d v="2014-09-18T15:15:00"/>
    <n v="1"/>
    <x v="14"/>
    <s v="Aeshna mixta"/>
    <n v="5"/>
    <s v="AWD"/>
    <x v="4"/>
    <n v="9"/>
    <s v="Glazenmakers"/>
    <n v="37.142857142857146"/>
  </r>
  <r>
    <n v="114"/>
    <s v="AWD-Oosterkanaal"/>
    <d v="2014-09-18T15:15:00"/>
    <n v="1"/>
    <x v="17"/>
    <s v="Sympetrum vulgatum"/>
    <n v="1"/>
    <s v="AWD"/>
    <x v="4"/>
    <n v="9"/>
    <s v="Korenbouten"/>
    <n v="37.142857142857146"/>
  </r>
  <r>
    <n v="114"/>
    <s v="AWD-Oosterkanaal"/>
    <d v="2014-09-18T15:15:00"/>
    <n v="2"/>
    <x v="13"/>
    <s v="Chalcolestes viridis"/>
    <n v="8"/>
    <s v="AWD"/>
    <x v="4"/>
    <n v="9"/>
    <s v="Pantserjuffers"/>
    <n v="37.142857142857146"/>
  </r>
  <r>
    <n v="114"/>
    <s v="AWD-Oosterkanaal"/>
    <d v="2014-09-18T15:15:00"/>
    <n v="2"/>
    <x v="14"/>
    <s v="Aeshna mixta"/>
    <n v="2"/>
    <s v="AWD"/>
    <x v="4"/>
    <n v="9"/>
    <s v="Glazenmakers"/>
    <n v="37.142857142857146"/>
  </r>
  <r>
    <n v="114"/>
    <s v="AWD-Oosterkanaal"/>
    <d v="2014-09-18T15:15:00"/>
    <n v="2"/>
    <x v="12"/>
    <s v="Sympetrum striolatum"/>
    <n v="1"/>
    <s v="AWD"/>
    <x v="4"/>
    <n v="9"/>
    <s v="Korenbouten"/>
    <n v="37.142857142857146"/>
  </r>
  <r>
    <n v="114"/>
    <s v="AWD-Oosterkanaal"/>
    <d v="2014-09-18T15:15:00"/>
    <n v="2"/>
    <x v="17"/>
    <s v="Sympetrum vulgatum"/>
    <n v="2"/>
    <s v="AWD"/>
    <x v="4"/>
    <n v="9"/>
    <s v="Korenbouten"/>
    <n v="37.142857142857146"/>
  </r>
  <r>
    <n v="114"/>
    <s v="AWD-Oosterkanaal"/>
    <d v="2014-09-18T15:15:00"/>
    <n v="4"/>
    <x v="14"/>
    <s v="Aeshna mixta"/>
    <n v="8"/>
    <s v="AWD"/>
    <x v="4"/>
    <n v="9"/>
    <s v="Glazenmakers"/>
    <n v="37.142857142857146"/>
  </r>
  <r>
    <n v="114"/>
    <s v="AWD-Oosterkanaal"/>
    <d v="2015-05-22T14:50:00"/>
    <n v="1"/>
    <x v="0"/>
    <s v="Sympecma fusca"/>
    <n v="1"/>
    <s v="AWD"/>
    <x v="5"/>
    <n v="5"/>
    <s v="Pantserjuffers"/>
    <n v="20.142857142857142"/>
  </r>
  <r>
    <n v="114"/>
    <s v="AWD-Oosterkanaal"/>
    <d v="2015-05-22T14:50:00"/>
    <n v="1"/>
    <x v="1"/>
    <s v="Ischnura elegans"/>
    <n v="4"/>
    <s v="AWD"/>
    <x v="5"/>
    <n v="5"/>
    <s v="Waterjuffer"/>
    <n v="20.142857142857142"/>
  </r>
  <r>
    <n v="114"/>
    <s v="AWD-Oosterkanaal"/>
    <d v="2015-05-22T14:50:00"/>
    <n v="1"/>
    <x v="2"/>
    <s v="Pyrrhosoma nymphula"/>
    <n v="7"/>
    <s v="AWD"/>
    <x v="5"/>
    <n v="5"/>
    <s v="Waterjuffer"/>
    <n v="20.142857142857142"/>
  </r>
  <r>
    <n v="114"/>
    <s v="AWD-Oosterkanaal"/>
    <d v="2015-05-22T14:50:00"/>
    <n v="1"/>
    <x v="3"/>
    <s v="Enallagma cyathigerum"/>
    <n v="3"/>
    <s v="AWD"/>
    <x v="5"/>
    <n v="5"/>
    <s v="Waterjuffer"/>
    <n v="20.142857142857142"/>
  </r>
  <r>
    <n v="114"/>
    <s v="AWD-Oosterkanaal"/>
    <d v="2015-05-22T14:50:00"/>
    <n v="1"/>
    <x v="26"/>
    <s v="Erythromma najas"/>
    <n v="12"/>
    <s v="AWD"/>
    <x v="5"/>
    <n v="5"/>
    <s v="Waterjuffer"/>
    <n v="20.142857142857142"/>
  </r>
  <r>
    <n v="114"/>
    <s v="AWD-Oosterkanaal"/>
    <d v="2015-05-22T14:50:00"/>
    <n v="2"/>
    <x v="0"/>
    <s v="Sympecma fusca"/>
    <n v="6"/>
    <s v="AWD"/>
    <x v="5"/>
    <n v="5"/>
    <s v="Pantserjuffers"/>
    <n v="20.142857142857142"/>
  </r>
  <r>
    <n v="114"/>
    <s v="AWD-Oosterkanaal"/>
    <d v="2015-05-22T14:50:00"/>
    <n v="2"/>
    <x v="1"/>
    <s v="Ischnura elegans"/>
    <n v="9"/>
    <s v="AWD"/>
    <x v="5"/>
    <n v="5"/>
    <s v="Waterjuffer"/>
    <n v="20.142857142857142"/>
  </r>
  <r>
    <n v="114"/>
    <s v="AWD-Oosterkanaal"/>
    <d v="2015-05-22T14:50:00"/>
    <n v="2"/>
    <x v="2"/>
    <s v="Pyrrhosoma nymphula"/>
    <n v="3"/>
    <s v="AWD"/>
    <x v="5"/>
    <n v="5"/>
    <s v="Waterjuffer"/>
    <n v="20.142857142857142"/>
  </r>
  <r>
    <n v="114"/>
    <s v="AWD-Oosterkanaal"/>
    <d v="2015-05-22T14:50:00"/>
    <n v="2"/>
    <x v="3"/>
    <s v="Enallagma cyathigerum"/>
    <n v="2"/>
    <s v="AWD"/>
    <x v="5"/>
    <n v="5"/>
    <s v="Waterjuffer"/>
    <n v="20.142857142857142"/>
  </r>
  <r>
    <n v="114"/>
    <s v="AWD-Oosterkanaal"/>
    <d v="2015-05-22T14:50:00"/>
    <n v="2"/>
    <x v="26"/>
    <s v="Erythromma najas"/>
    <n v="13"/>
    <s v="AWD"/>
    <x v="5"/>
    <n v="5"/>
    <s v="Waterjuffer"/>
    <n v="20.142857142857142"/>
  </r>
  <r>
    <n v="114"/>
    <s v="AWD-Oosterkanaal"/>
    <d v="2015-06-09T13:25:00"/>
    <n v="1"/>
    <x v="1"/>
    <s v="Ischnura elegans"/>
    <n v="12"/>
    <s v="AWD"/>
    <x v="5"/>
    <n v="6"/>
    <s v="Waterjuffer"/>
    <n v="22.714285714285715"/>
  </r>
  <r>
    <n v="114"/>
    <s v="AWD-Oosterkanaal"/>
    <d v="2015-06-09T13:25:00"/>
    <n v="1"/>
    <x v="2"/>
    <s v="Pyrrhosoma nymphula"/>
    <n v="2"/>
    <s v="AWD"/>
    <x v="5"/>
    <n v="6"/>
    <s v="Waterjuffer"/>
    <n v="22.714285714285715"/>
  </r>
  <r>
    <n v="114"/>
    <s v="AWD-Oosterkanaal"/>
    <d v="2015-06-09T13:25:00"/>
    <n v="1"/>
    <x v="3"/>
    <s v="Enallagma cyathigerum"/>
    <n v="6"/>
    <s v="AWD"/>
    <x v="5"/>
    <n v="6"/>
    <s v="Waterjuffer"/>
    <n v="22.714285714285715"/>
  </r>
  <r>
    <n v="114"/>
    <s v="AWD-Oosterkanaal"/>
    <d v="2015-06-09T13:25:00"/>
    <n v="1"/>
    <x v="4"/>
    <s v="Coenagrion pulchellum"/>
    <n v="1"/>
    <s v="AWD"/>
    <x v="5"/>
    <n v="6"/>
    <s v="Waterjuffer"/>
    <n v="22.714285714285715"/>
  </r>
  <r>
    <n v="114"/>
    <s v="AWD-Oosterkanaal"/>
    <d v="2015-06-09T13:25:00"/>
    <n v="1"/>
    <x v="26"/>
    <s v="Erythromma najas"/>
    <n v="75"/>
    <s v="AWD"/>
    <x v="5"/>
    <n v="6"/>
    <s v="Waterjuffer"/>
    <n v="22.714285714285715"/>
  </r>
  <r>
    <n v="114"/>
    <s v="AWD-Oosterkanaal"/>
    <d v="2015-06-09T13:25:00"/>
    <n v="1"/>
    <x v="8"/>
    <s v="Aeshna isoceles"/>
    <n v="2"/>
    <s v="AWD"/>
    <x v="5"/>
    <n v="6"/>
    <s v="Glazenmakers"/>
    <n v="22.714285714285715"/>
  </r>
  <r>
    <n v="114"/>
    <s v="AWD-Oosterkanaal"/>
    <d v="2015-06-09T13:25:00"/>
    <n v="1"/>
    <x v="9"/>
    <s v="Anax imperator"/>
    <n v="1"/>
    <s v="AWD"/>
    <x v="5"/>
    <n v="6"/>
    <s v="Glazenmakers"/>
    <n v="22.714285714285715"/>
  </r>
  <r>
    <n v="114"/>
    <s v="AWD-Oosterkanaal"/>
    <d v="2015-06-09T13:25:00"/>
    <n v="2"/>
    <x v="1"/>
    <s v="Ischnura elegans"/>
    <n v="35"/>
    <s v="AWD"/>
    <x v="5"/>
    <n v="6"/>
    <s v="Waterjuffer"/>
    <n v="22.714285714285715"/>
  </r>
  <r>
    <n v="114"/>
    <s v="AWD-Oosterkanaal"/>
    <d v="2015-06-09T13:25:00"/>
    <n v="2"/>
    <x v="2"/>
    <s v="Pyrrhosoma nymphula"/>
    <n v="1"/>
    <s v="AWD"/>
    <x v="5"/>
    <n v="6"/>
    <s v="Waterjuffer"/>
    <n v="22.714285714285715"/>
  </r>
  <r>
    <n v="114"/>
    <s v="AWD-Oosterkanaal"/>
    <d v="2015-06-09T13:25:00"/>
    <n v="2"/>
    <x v="3"/>
    <s v="Enallagma cyathigerum"/>
    <n v="10"/>
    <s v="AWD"/>
    <x v="5"/>
    <n v="6"/>
    <s v="Waterjuffer"/>
    <n v="22.714285714285715"/>
  </r>
  <r>
    <n v="114"/>
    <s v="AWD-Oosterkanaal"/>
    <d v="2015-06-09T13:25:00"/>
    <n v="2"/>
    <x v="26"/>
    <s v="Erythromma najas"/>
    <n v="50"/>
    <s v="AWD"/>
    <x v="5"/>
    <n v="6"/>
    <s v="Waterjuffer"/>
    <n v="22.714285714285715"/>
  </r>
  <r>
    <n v="114"/>
    <s v="AWD-Oosterkanaal"/>
    <d v="2015-06-09T13:25:00"/>
    <n v="2"/>
    <x v="8"/>
    <s v="Aeshna isoceles"/>
    <n v="2"/>
    <s v="AWD"/>
    <x v="5"/>
    <n v="6"/>
    <s v="Glazenmakers"/>
    <n v="22.714285714285715"/>
  </r>
  <r>
    <n v="114"/>
    <s v="AWD-Oosterkanaal"/>
    <d v="2015-06-09T13:25:00"/>
    <n v="4"/>
    <x v="8"/>
    <s v="Aeshna isoceles"/>
    <n v="8"/>
    <s v="AWD"/>
    <x v="5"/>
    <n v="6"/>
    <s v="Glazenmakers"/>
    <n v="22.714285714285715"/>
  </r>
  <r>
    <n v="114"/>
    <s v="AWD-Oosterkanaal"/>
    <d v="2015-06-09T13:25:00"/>
    <n v="4"/>
    <x v="9"/>
    <s v="Anax imperator"/>
    <n v="6"/>
    <s v="AWD"/>
    <x v="5"/>
    <n v="6"/>
    <s v="Glazenmakers"/>
    <n v="22.714285714285715"/>
  </r>
  <r>
    <n v="114"/>
    <s v="AWD-Oosterkanaal"/>
    <d v="2015-06-09T13:25:00"/>
    <n v="4"/>
    <x v="5"/>
    <s v="Orthetrum cancellatum"/>
    <n v="2"/>
    <s v="AWD"/>
    <x v="5"/>
    <n v="6"/>
    <s v="Korenbouten"/>
    <n v="22.714285714285715"/>
  </r>
  <r>
    <n v="114"/>
    <s v="AWD-Oosterkanaal"/>
    <d v="2015-06-24T13:35:00"/>
    <n v="1"/>
    <x v="1"/>
    <s v="Ischnura elegans"/>
    <n v="41"/>
    <s v="AWD"/>
    <x v="5"/>
    <n v="6"/>
    <s v="Waterjuffer"/>
    <n v="24.857142857142858"/>
  </r>
  <r>
    <n v="114"/>
    <s v="AWD-Oosterkanaal"/>
    <d v="2015-06-24T13:35:00"/>
    <n v="1"/>
    <x v="3"/>
    <s v="Enallagma cyathigerum"/>
    <n v="7"/>
    <s v="AWD"/>
    <x v="5"/>
    <n v="6"/>
    <s v="Waterjuffer"/>
    <n v="24.857142857142858"/>
  </r>
  <r>
    <n v="114"/>
    <s v="AWD-Oosterkanaal"/>
    <d v="2015-06-24T13:35:00"/>
    <n v="1"/>
    <x v="26"/>
    <s v="Erythromma najas"/>
    <n v="36"/>
    <s v="AWD"/>
    <x v="5"/>
    <n v="6"/>
    <s v="Waterjuffer"/>
    <n v="24.857142857142858"/>
  </r>
  <r>
    <n v="114"/>
    <s v="AWD-Oosterkanaal"/>
    <d v="2015-06-24T13:35:00"/>
    <n v="1"/>
    <x v="5"/>
    <s v="Orthetrum cancellatum"/>
    <n v="1"/>
    <s v="AWD"/>
    <x v="5"/>
    <n v="6"/>
    <s v="Korenbouten"/>
    <n v="24.857142857142858"/>
  </r>
  <r>
    <n v="114"/>
    <s v="AWD-Oosterkanaal"/>
    <d v="2015-06-24T13:35:00"/>
    <n v="2"/>
    <x v="1"/>
    <s v="Ischnura elegans"/>
    <n v="80"/>
    <s v="AWD"/>
    <x v="5"/>
    <n v="6"/>
    <s v="Waterjuffer"/>
    <n v="24.857142857142858"/>
  </r>
  <r>
    <n v="114"/>
    <s v="AWD-Oosterkanaal"/>
    <d v="2015-06-24T13:35:00"/>
    <n v="2"/>
    <x v="2"/>
    <s v="Pyrrhosoma nymphula"/>
    <n v="1"/>
    <s v="AWD"/>
    <x v="5"/>
    <n v="6"/>
    <s v="Waterjuffer"/>
    <n v="24.857142857142858"/>
  </r>
  <r>
    <n v="114"/>
    <s v="AWD-Oosterkanaal"/>
    <d v="2015-06-24T13:35:00"/>
    <n v="2"/>
    <x v="3"/>
    <s v="Enallagma cyathigerum"/>
    <n v="9"/>
    <s v="AWD"/>
    <x v="5"/>
    <n v="6"/>
    <s v="Waterjuffer"/>
    <n v="24.857142857142858"/>
  </r>
  <r>
    <n v="114"/>
    <s v="AWD-Oosterkanaal"/>
    <d v="2015-06-24T13:35:00"/>
    <n v="2"/>
    <x v="26"/>
    <s v="Erythromma najas"/>
    <n v="25"/>
    <s v="AWD"/>
    <x v="5"/>
    <n v="6"/>
    <s v="Waterjuffer"/>
    <n v="24.857142857142858"/>
  </r>
  <r>
    <n v="114"/>
    <s v="AWD-Oosterkanaal"/>
    <d v="2015-06-24T13:35:00"/>
    <n v="4"/>
    <x v="8"/>
    <s v="Aeshna isoceles"/>
    <n v="1"/>
    <s v="AWD"/>
    <x v="5"/>
    <n v="6"/>
    <s v="Glazenmakers"/>
    <n v="24.857142857142858"/>
  </r>
  <r>
    <n v="114"/>
    <s v="AWD-Oosterkanaal"/>
    <d v="2015-06-24T13:35:00"/>
    <n v="4"/>
    <x v="9"/>
    <s v="Anax imperator"/>
    <n v="3"/>
    <s v="AWD"/>
    <x v="5"/>
    <n v="6"/>
    <s v="Glazenmakers"/>
    <n v="24.857142857142858"/>
  </r>
  <r>
    <n v="114"/>
    <s v="AWD-Oosterkanaal"/>
    <d v="2015-06-24T13:35:00"/>
    <n v="4"/>
    <x v="10"/>
    <s v="Libellula quadrimaculata"/>
    <n v="1"/>
    <s v="AWD"/>
    <x v="5"/>
    <n v="6"/>
    <s v="Korenbouten"/>
    <n v="24.857142857142858"/>
  </r>
  <r>
    <n v="114"/>
    <s v="AWD-Oosterkanaal"/>
    <d v="2015-07-07T15:40:00"/>
    <n v="1"/>
    <x v="1"/>
    <s v="Ischnura elegans"/>
    <n v="48"/>
    <s v="AWD"/>
    <x v="5"/>
    <n v="7"/>
    <s v="Waterjuffer"/>
    <n v="26.714285714285715"/>
  </r>
  <r>
    <n v="114"/>
    <s v="AWD-Oosterkanaal"/>
    <d v="2015-07-07T15:40:00"/>
    <n v="1"/>
    <x v="26"/>
    <s v="Erythromma najas"/>
    <n v="5"/>
    <s v="AWD"/>
    <x v="5"/>
    <n v="7"/>
    <s v="Waterjuffer"/>
    <n v="26.714285714285715"/>
  </r>
  <r>
    <n v="114"/>
    <s v="AWD-Oosterkanaal"/>
    <d v="2015-07-07T15:40:00"/>
    <n v="1"/>
    <x v="9"/>
    <s v="Anax imperator"/>
    <n v="2"/>
    <s v="AWD"/>
    <x v="5"/>
    <n v="7"/>
    <s v="Glazenmakers"/>
    <n v="26.714285714285715"/>
  </r>
  <r>
    <n v="114"/>
    <s v="AWD-Oosterkanaal"/>
    <d v="2015-07-07T15:40:00"/>
    <n v="2"/>
    <x v="1"/>
    <s v="Ischnura elegans"/>
    <n v="77"/>
    <s v="AWD"/>
    <x v="5"/>
    <n v="7"/>
    <s v="Waterjuffer"/>
    <n v="26.714285714285715"/>
  </r>
  <r>
    <n v="114"/>
    <s v="AWD-Oosterkanaal"/>
    <d v="2015-07-07T15:40:00"/>
    <n v="2"/>
    <x v="3"/>
    <s v="Enallagma cyathigerum"/>
    <n v="5"/>
    <s v="AWD"/>
    <x v="5"/>
    <n v="7"/>
    <s v="Waterjuffer"/>
    <n v="26.714285714285715"/>
  </r>
  <r>
    <n v="114"/>
    <s v="AWD-Oosterkanaal"/>
    <d v="2015-07-07T15:40:00"/>
    <n v="2"/>
    <x v="26"/>
    <s v="Erythromma najas"/>
    <n v="2"/>
    <s v="AWD"/>
    <x v="5"/>
    <n v="7"/>
    <s v="Waterjuffer"/>
    <n v="26.714285714285715"/>
  </r>
  <r>
    <n v="114"/>
    <s v="AWD-Oosterkanaal"/>
    <d v="2015-07-07T15:40:00"/>
    <n v="2"/>
    <x v="9"/>
    <s v="Anax imperator"/>
    <n v="2"/>
    <s v="AWD"/>
    <x v="5"/>
    <n v="7"/>
    <s v="Glazenmakers"/>
    <n v="26.714285714285715"/>
  </r>
  <r>
    <n v="114"/>
    <s v="AWD-Oosterkanaal"/>
    <d v="2015-07-07T15:40:00"/>
    <n v="4"/>
    <x v="8"/>
    <s v="Aeshna isoceles"/>
    <n v="1"/>
    <s v="AWD"/>
    <x v="5"/>
    <n v="7"/>
    <s v="Glazenmakers"/>
    <n v="26.714285714285715"/>
  </r>
  <r>
    <n v="114"/>
    <s v="AWD-Oosterkanaal"/>
    <d v="2015-07-07T15:40:00"/>
    <n v="4"/>
    <x v="9"/>
    <s v="Anax imperator"/>
    <n v="1"/>
    <s v="AWD"/>
    <x v="5"/>
    <n v="7"/>
    <s v="Glazenmakers"/>
    <n v="26.714285714285715"/>
  </r>
  <r>
    <n v="114"/>
    <s v="AWD-Oosterkanaal"/>
    <d v="2015-07-30T13:55:00"/>
    <n v="1"/>
    <x v="13"/>
    <s v="Chalcolestes viridis"/>
    <n v="2"/>
    <s v="AWD"/>
    <x v="5"/>
    <n v="7"/>
    <s v="Pantserjuffers"/>
    <n v="30"/>
  </r>
  <r>
    <n v="114"/>
    <s v="AWD-Oosterkanaal"/>
    <d v="2015-07-30T13:55:00"/>
    <n v="1"/>
    <x v="1"/>
    <s v="Ischnura elegans"/>
    <n v="7"/>
    <s v="AWD"/>
    <x v="5"/>
    <n v="7"/>
    <s v="Waterjuffer"/>
    <n v="30"/>
  </r>
  <r>
    <n v="114"/>
    <s v="AWD-Oosterkanaal"/>
    <d v="2015-07-30T13:55:00"/>
    <n v="1"/>
    <x v="3"/>
    <s v="Enallagma cyathigerum"/>
    <n v="2"/>
    <s v="AWD"/>
    <x v="5"/>
    <n v="7"/>
    <s v="Waterjuffer"/>
    <n v="30"/>
  </r>
  <r>
    <n v="114"/>
    <s v="AWD-Oosterkanaal"/>
    <d v="2015-07-30T13:55:00"/>
    <n v="1"/>
    <x v="12"/>
    <s v="Sympetrum striolatum"/>
    <n v="1"/>
    <s v="AWD"/>
    <x v="5"/>
    <n v="7"/>
    <s v="Korenbouten"/>
    <n v="30"/>
  </r>
  <r>
    <n v="114"/>
    <s v="AWD-Oosterkanaal"/>
    <d v="2015-07-30T13:55:00"/>
    <n v="2"/>
    <x v="1"/>
    <s v="Ischnura elegans"/>
    <n v="2"/>
    <s v="AWD"/>
    <x v="5"/>
    <n v="7"/>
    <s v="Waterjuffer"/>
    <n v="30"/>
  </r>
  <r>
    <n v="114"/>
    <s v="AWD-Oosterkanaal"/>
    <d v="2015-07-30T13:55:00"/>
    <n v="2"/>
    <x v="3"/>
    <s v="Enallagma cyathigerum"/>
    <n v="4"/>
    <s v="AWD"/>
    <x v="5"/>
    <n v="7"/>
    <s v="Waterjuffer"/>
    <n v="30"/>
  </r>
  <r>
    <n v="114"/>
    <s v="AWD-Oosterkanaal"/>
    <d v="2015-08-21T13:30:00"/>
    <n v="1"/>
    <x v="1"/>
    <s v="Ischnura elegans"/>
    <n v="4"/>
    <s v="AWD"/>
    <x v="5"/>
    <n v="8"/>
    <s v="Waterjuffer"/>
    <n v="33.142857142857146"/>
  </r>
  <r>
    <n v="114"/>
    <s v="AWD-Oosterkanaal"/>
    <d v="2015-08-21T13:30:00"/>
    <n v="1"/>
    <x v="3"/>
    <s v="Enallagma cyathigerum"/>
    <n v="6"/>
    <s v="AWD"/>
    <x v="5"/>
    <n v="8"/>
    <s v="Waterjuffer"/>
    <n v="33.142857142857146"/>
  </r>
  <r>
    <n v="114"/>
    <s v="AWD-Oosterkanaal"/>
    <d v="2015-08-21T13:30:00"/>
    <n v="1"/>
    <x v="14"/>
    <s v="Aeshna mixta"/>
    <n v="2"/>
    <s v="AWD"/>
    <x v="5"/>
    <n v="8"/>
    <s v="Glazenmakers"/>
    <n v="33.142857142857146"/>
  </r>
  <r>
    <n v="114"/>
    <s v="AWD-Oosterkanaal"/>
    <d v="2015-08-21T13:30:00"/>
    <n v="2"/>
    <x v="1"/>
    <s v="Ischnura elegans"/>
    <n v="3"/>
    <s v="AWD"/>
    <x v="5"/>
    <n v="8"/>
    <s v="Waterjuffer"/>
    <n v="33.142857142857146"/>
  </r>
  <r>
    <n v="114"/>
    <s v="AWD-Oosterkanaal"/>
    <d v="2015-08-21T13:30:00"/>
    <n v="2"/>
    <x v="3"/>
    <s v="Enallagma cyathigerum"/>
    <n v="5"/>
    <s v="AWD"/>
    <x v="5"/>
    <n v="8"/>
    <s v="Waterjuffer"/>
    <n v="33.142857142857146"/>
  </r>
  <r>
    <n v="114"/>
    <s v="AWD-Oosterkanaal"/>
    <d v="2015-08-21T13:30:00"/>
    <n v="2"/>
    <x v="14"/>
    <s v="Aeshna mixta"/>
    <n v="1"/>
    <s v="AWD"/>
    <x v="5"/>
    <n v="8"/>
    <s v="Glazenmakers"/>
    <n v="33.142857142857146"/>
  </r>
  <r>
    <n v="114"/>
    <s v="AWD-Oosterkanaal"/>
    <d v="2015-08-21T13:30:00"/>
    <n v="2"/>
    <x v="9"/>
    <s v="Anax imperator"/>
    <n v="2"/>
    <s v="AWD"/>
    <x v="5"/>
    <n v="8"/>
    <s v="Glazenmakers"/>
    <n v="33.142857142857146"/>
  </r>
  <r>
    <n v="114"/>
    <s v="AWD-Oosterkanaal"/>
    <d v="2015-08-21T13:30:00"/>
    <n v="4"/>
    <x v="9"/>
    <s v="Anax imperator"/>
    <n v="1"/>
    <s v="AWD"/>
    <x v="5"/>
    <n v="8"/>
    <s v="Glazenmakers"/>
    <n v="33.142857142857146"/>
  </r>
  <r>
    <n v="114"/>
    <s v="AWD-Oosterkanaal"/>
    <d v="2015-08-23T11:00:00"/>
    <n v="1"/>
    <x v="1"/>
    <s v="Ischnura elegans"/>
    <n v="10"/>
    <s v="AWD"/>
    <x v="5"/>
    <n v="8"/>
    <s v="Waterjuffer"/>
    <n v="33.428571428571431"/>
  </r>
  <r>
    <n v="114"/>
    <s v="AWD-Oosterkanaal"/>
    <d v="2015-08-23T11:00:00"/>
    <n v="1"/>
    <x v="3"/>
    <s v="Enallagma cyathigerum"/>
    <n v="2"/>
    <s v="AWD"/>
    <x v="5"/>
    <n v="8"/>
    <s v="Waterjuffer"/>
    <n v="33.428571428571431"/>
  </r>
  <r>
    <n v="114"/>
    <s v="AWD-Oosterkanaal"/>
    <d v="2015-08-23T11:00:00"/>
    <n v="1"/>
    <x v="12"/>
    <s v="Sympetrum striolatum"/>
    <n v="2"/>
    <s v="AWD"/>
    <x v="5"/>
    <n v="8"/>
    <s v="Korenbouten"/>
    <n v="33.428571428571431"/>
  </r>
  <r>
    <n v="114"/>
    <s v="AWD-Oosterkanaal"/>
    <d v="2015-08-23T11:00:00"/>
    <n v="2"/>
    <x v="1"/>
    <s v="Ischnura elegans"/>
    <n v="6"/>
    <s v="AWD"/>
    <x v="5"/>
    <n v="8"/>
    <s v="Waterjuffer"/>
    <n v="33.428571428571431"/>
  </r>
  <r>
    <n v="114"/>
    <s v="AWD-Oosterkanaal"/>
    <d v="2015-08-23T11:00:00"/>
    <n v="2"/>
    <x v="3"/>
    <s v="Enallagma cyathigerum"/>
    <n v="1"/>
    <s v="AWD"/>
    <x v="5"/>
    <n v="8"/>
    <s v="Waterjuffer"/>
    <n v="33.428571428571431"/>
  </r>
  <r>
    <n v="114"/>
    <s v="AWD-Oosterkanaal"/>
    <d v="2015-08-23T11:00:00"/>
    <n v="2"/>
    <x v="9"/>
    <s v="Anax imperator"/>
    <n v="1"/>
    <s v="AWD"/>
    <x v="5"/>
    <n v="8"/>
    <s v="Glazenmakers"/>
    <n v="33.428571428571431"/>
  </r>
  <r>
    <n v="114"/>
    <s v="AWD-Oosterkanaal"/>
    <d v="2015-08-23T11:00:00"/>
    <n v="4"/>
    <x v="9"/>
    <s v="Anax imperator"/>
    <n v="1"/>
    <s v="AWD"/>
    <x v="5"/>
    <n v="8"/>
    <s v="Glazenmakers"/>
    <n v="33.428571428571431"/>
  </r>
  <r>
    <n v="114"/>
    <s v="AWD-Oosterkanaal"/>
    <d v="2016-05-27T14:35:00"/>
    <n v="1"/>
    <x v="0"/>
    <s v="Sympecma fusca"/>
    <n v="6"/>
    <s v="AWD"/>
    <x v="6"/>
    <n v="5"/>
    <s v="Pantserjuffers"/>
    <n v="21"/>
  </r>
  <r>
    <n v="114"/>
    <s v="AWD-Oosterkanaal"/>
    <d v="2016-05-27T14:35:00"/>
    <n v="1"/>
    <x v="1"/>
    <s v="Ischnura elegans"/>
    <n v="15"/>
    <s v="AWD"/>
    <x v="6"/>
    <n v="5"/>
    <s v="Waterjuffer"/>
    <n v="21"/>
  </r>
  <r>
    <n v="114"/>
    <s v="AWD-Oosterkanaal"/>
    <d v="2016-05-27T14:35:00"/>
    <n v="1"/>
    <x v="26"/>
    <s v="Erythromma najas"/>
    <n v="20"/>
    <s v="AWD"/>
    <x v="6"/>
    <n v="5"/>
    <s v="Waterjuffer"/>
    <n v="21"/>
  </r>
  <r>
    <n v="114"/>
    <s v="AWD-Oosterkanaal"/>
    <d v="2016-05-27T14:35:00"/>
    <n v="1"/>
    <x v="7"/>
    <s v="Brachytron pratense"/>
    <n v="1"/>
    <s v="AWD"/>
    <x v="6"/>
    <n v="5"/>
    <s v="Glazenmakers"/>
    <n v="21"/>
  </r>
  <r>
    <n v="114"/>
    <s v="AWD-Oosterkanaal"/>
    <d v="2016-05-27T14:35:00"/>
    <n v="2"/>
    <x v="0"/>
    <s v="Sympecma fusca"/>
    <n v="3"/>
    <s v="AWD"/>
    <x v="6"/>
    <n v="5"/>
    <s v="Pantserjuffers"/>
    <n v="21"/>
  </r>
  <r>
    <n v="114"/>
    <s v="AWD-Oosterkanaal"/>
    <d v="2016-05-27T14:35:00"/>
    <n v="2"/>
    <x v="1"/>
    <s v="Ischnura elegans"/>
    <n v="16"/>
    <s v="AWD"/>
    <x v="6"/>
    <n v="5"/>
    <s v="Waterjuffer"/>
    <n v="21"/>
  </r>
  <r>
    <n v="114"/>
    <s v="AWD-Oosterkanaal"/>
    <d v="2016-05-27T14:35:00"/>
    <n v="2"/>
    <x v="2"/>
    <s v="Pyrrhosoma nymphula"/>
    <n v="1"/>
    <s v="AWD"/>
    <x v="6"/>
    <n v="5"/>
    <s v="Waterjuffer"/>
    <n v="21"/>
  </r>
  <r>
    <n v="114"/>
    <s v="AWD-Oosterkanaal"/>
    <d v="2016-05-27T14:35:00"/>
    <n v="2"/>
    <x v="3"/>
    <s v="Enallagma cyathigerum"/>
    <n v="8"/>
    <s v="AWD"/>
    <x v="6"/>
    <n v="5"/>
    <s v="Waterjuffer"/>
    <n v="21"/>
  </r>
  <r>
    <n v="114"/>
    <s v="AWD-Oosterkanaal"/>
    <d v="2016-05-27T14:35:00"/>
    <n v="2"/>
    <x v="26"/>
    <s v="Erythromma najas"/>
    <n v="28"/>
    <s v="AWD"/>
    <x v="6"/>
    <n v="5"/>
    <s v="Waterjuffer"/>
    <n v="21"/>
  </r>
  <r>
    <n v="114"/>
    <s v="AWD-Oosterkanaal"/>
    <d v="2016-05-27T14:35:00"/>
    <n v="2"/>
    <x v="7"/>
    <s v="Brachytron pratense"/>
    <n v="3"/>
    <s v="AWD"/>
    <x v="6"/>
    <n v="5"/>
    <s v="Glazenmakers"/>
    <n v="21"/>
  </r>
  <r>
    <n v="114"/>
    <s v="AWD-Oosterkanaal"/>
    <d v="2016-05-27T14:35:00"/>
    <n v="4"/>
    <x v="7"/>
    <s v="Brachytron pratense"/>
    <n v="1"/>
    <s v="AWD"/>
    <x v="6"/>
    <n v="5"/>
    <s v="Glazenmakers"/>
    <n v="21"/>
  </r>
  <r>
    <n v="114"/>
    <s v="AWD-Oosterkanaal"/>
    <d v="2016-06-07T15:00:00"/>
    <n v="1"/>
    <x v="1"/>
    <s v="Ischnura elegans"/>
    <n v="49"/>
    <s v="AWD"/>
    <x v="6"/>
    <n v="6"/>
    <s v="Waterjuffer"/>
    <n v="22.571428571428573"/>
  </r>
  <r>
    <n v="114"/>
    <s v="AWD-Oosterkanaal"/>
    <d v="2016-06-07T15:00:00"/>
    <n v="1"/>
    <x v="3"/>
    <s v="Enallagma cyathigerum"/>
    <n v="5"/>
    <s v="AWD"/>
    <x v="6"/>
    <n v="6"/>
    <s v="Waterjuffer"/>
    <n v="22.571428571428573"/>
  </r>
  <r>
    <n v="114"/>
    <s v="AWD-Oosterkanaal"/>
    <d v="2016-06-07T15:00:00"/>
    <n v="1"/>
    <x v="26"/>
    <s v="Erythromma najas"/>
    <n v="70"/>
    <s v="AWD"/>
    <x v="6"/>
    <n v="6"/>
    <s v="Waterjuffer"/>
    <n v="22.571428571428573"/>
  </r>
  <r>
    <n v="114"/>
    <s v="AWD-Oosterkanaal"/>
    <d v="2016-06-07T15:00:00"/>
    <n v="1"/>
    <x v="7"/>
    <s v="Brachytron pratense"/>
    <n v="2"/>
    <s v="AWD"/>
    <x v="6"/>
    <n v="6"/>
    <s v="Glazenmakers"/>
    <n v="22.571428571428573"/>
  </r>
  <r>
    <n v="114"/>
    <s v="AWD-Oosterkanaal"/>
    <d v="2016-06-07T15:00:00"/>
    <n v="2"/>
    <x v="1"/>
    <s v="Ischnura elegans"/>
    <n v="133"/>
    <s v="AWD"/>
    <x v="6"/>
    <n v="6"/>
    <s v="Waterjuffer"/>
    <n v="22.571428571428573"/>
  </r>
  <r>
    <n v="114"/>
    <s v="AWD-Oosterkanaal"/>
    <d v="2016-06-07T15:00:00"/>
    <n v="2"/>
    <x v="3"/>
    <s v="Enallagma cyathigerum"/>
    <n v="18"/>
    <s v="AWD"/>
    <x v="6"/>
    <n v="6"/>
    <s v="Waterjuffer"/>
    <n v="22.571428571428573"/>
  </r>
  <r>
    <n v="114"/>
    <s v="AWD-Oosterkanaal"/>
    <d v="2016-06-07T15:00:00"/>
    <n v="2"/>
    <x v="4"/>
    <s v="Coenagrion pulchellum"/>
    <n v="5"/>
    <s v="AWD"/>
    <x v="6"/>
    <n v="6"/>
    <s v="Waterjuffer"/>
    <n v="22.571428571428573"/>
  </r>
  <r>
    <n v="114"/>
    <s v="AWD-Oosterkanaal"/>
    <d v="2016-06-07T15:00:00"/>
    <n v="2"/>
    <x v="26"/>
    <s v="Erythromma najas"/>
    <n v="140"/>
    <s v="AWD"/>
    <x v="6"/>
    <n v="6"/>
    <s v="Waterjuffer"/>
    <n v="22.571428571428573"/>
  </r>
  <r>
    <n v="114"/>
    <s v="AWD-Oosterkanaal"/>
    <d v="2016-06-07T15:00:00"/>
    <n v="2"/>
    <x v="7"/>
    <s v="Brachytron pratense"/>
    <n v="1"/>
    <s v="AWD"/>
    <x v="6"/>
    <n v="6"/>
    <s v="Glazenmakers"/>
    <n v="22.571428571428573"/>
  </r>
  <r>
    <n v="114"/>
    <s v="AWD-Oosterkanaal"/>
    <d v="2016-06-07T15:00:00"/>
    <n v="2"/>
    <x v="8"/>
    <s v="Aeshna isoceles"/>
    <n v="2"/>
    <s v="AWD"/>
    <x v="6"/>
    <n v="6"/>
    <s v="Glazenmakers"/>
    <n v="22.571428571428573"/>
  </r>
  <r>
    <n v="114"/>
    <s v="AWD-Oosterkanaal"/>
    <d v="2016-06-07T15:00:00"/>
    <n v="2"/>
    <x v="9"/>
    <s v="Anax imperator"/>
    <n v="2"/>
    <s v="AWD"/>
    <x v="6"/>
    <n v="6"/>
    <s v="Glazenmakers"/>
    <n v="22.571428571428573"/>
  </r>
  <r>
    <n v="114"/>
    <s v="AWD-Oosterkanaal"/>
    <d v="2016-06-07T15:00:00"/>
    <n v="2"/>
    <x v="5"/>
    <s v="Orthetrum cancellatum"/>
    <n v="1"/>
    <s v="AWD"/>
    <x v="6"/>
    <n v="6"/>
    <s v="Korenbouten"/>
    <n v="22.571428571428573"/>
  </r>
  <r>
    <n v="114"/>
    <s v="AWD-Oosterkanaal"/>
    <d v="2016-06-07T15:00:00"/>
    <n v="4"/>
    <x v="7"/>
    <s v="Brachytron pratense"/>
    <n v="2"/>
    <s v="AWD"/>
    <x v="6"/>
    <n v="6"/>
    <s v="Glazenmakers"/>
    <n v="22.571428571428573"/>
  </r>
  <r>
    <n v="114"/>
    <s v="AWD-Oosterkanaal"/>
    <d v="2016-06-07T15:00:00"/>
    <n v="4"/>
    <x v="8"/>
    <s v="Aeshna isoceles"/>
    <n v="5"/>
    <s v="AWD"/>
    <x v="6"/>
    <n v="6"/>
    <s v="Glazenmakers"/>
    <n v="22.571428571428573"/>
  </r>
  <r>
    <n v="114"/>
    <s v="AWD-Oosterkanaal"/>
    <d v="2016-06-07T15:00:00"/>
    <n v="4"/>
    <x v="9"/>
    <s v="Anax imperator"/>
    <n v="5"/>
    <s v="AWD"/>
    <x v="6"/>
    <n v="6"/>
    <s v="Glazenmakers"/>
    <n v="22.571428571428573"/>
  </r>
  <r>
    <n v="114"/>
    <s v="AWD-Oosterkanaal"/>
    <d v="2016-06-20T15:20:00"/>
    <n v="1"/>
    <x v="1"/>
    <s v="Ischnura elegans"/>
    <n v="134"/>
    <s v="AWD"/>
    <x v="6"/>
    <n v="6"/>
    <s v="Waterjuffer"/>
    <n v="24.428571428571427"/>
  </r>
  <r>
    <n v="114"/>
    <s v="AWD-Oosterkanaal"/>
    <d v="2016-06-20T15:20:00"/>
    <n v="1"/>
    <x v="26"/>
    <s v="Erythromma najas"/>
    <n v="118"/>
    <s v="AWD"/>
    <x v="6"/>
    <n v="6"/>
    <s v="Waterjuffer"/>
    <n v="24.428571428571427"/>
  </r>
  <r>
    <n v="114"/>
    <s v="AWD-Oosterkanaal"/>
    <d v="2016-06-20T15:20:00"/>
    <n v="1"/>
    <x v="9"/>
    <s v="Anax imperator"/>
    <n v="3"/>
    <s v="AWD"/>
    <x v="6"/>
    <n v="6"/>
    <s v="Glazenmakers"/>
    <n v="24.428571428571427"/>
  </r>
  <r>
    <n v="114"/>
    <s v="AWD-Oosterkanaal"/>
    <d v="2016-06-20T15:20:00"/>
    <n v="2"/>
    <x v="1"/>
    <s v="Ischnura elegans"/>
    <n v="270"/>
    <s v="AWD"/>
    <x v="6"/>
    <n v="6"/>
    <s v="Waterjuffer"/>
    <n v="24.428571428571427"/>
  </r>
  <r>
    <n v="114"/>
    <s v="AWD-Oosterkanaal"/>
    <d v="2016-06-20T15:20:00"/>
    <n v="2"/>
    <x v="3"/>
    <s v="Enallagma cyathigerum"/>
    <n v="24"/>
    <s v="AWD"/>
    <x v="6"/>
    <n v="6"/>
    <s v="Waterjuffer"/>
    <n v="24.428571428571427"/>
  </r>
  <r>
    <n v="114"/>
    <s v="AWD-Oosterkanaal"/>
    <d v="2016-06-20T15:20:00"/>
    <n v="2"/>
    <x v="26"/>
    <s v="Erythromma najas"/>
    <n v="92"/>
    <s v="AWD"/>
    <x v="6"/>
    <n v="6"/>
    <s v="Waterjuffer"/>
    <n v="24.428571428571427"/>
  </r>
  <r>
    <n v="114"/>
    <s v="AWD-Oosterkanaal"/>
    <d v="2016-06-20T15:20:00"/>
    <n v="2"/>
    <x v="8"/>
    <s v="Aeshna isoceles"/>
    <n v="1"/>
    <s v="AWD"/>
    <x v="6"/>
    <n v="6"/>
    <s v="Glazenmakers"/>
    <n v="24.428571428571427"/>
  </r>
  <r>
    <n v="114"/>
    <s v="AWD-Oosterkanaal"/>
    <d v="2016-06-20T15:20:00"/>
    <n v="2"/>
    <x v="9"/>
    <s v="Anax imperator"/>
    <n v="3"/>
    <s v="AWD"/>
    <x v="6"/>
    <n v="6"/>
    <s v="Glazenmakers"/>
    <n v="24.428571428571427"/>
  </r>
  <r>
    <n v="114"/>
    <s v="AWD-Oosterkanaal"/>
    <d v="2016-06-20T15:20:00"/>
    <n v="4"/>
    <x v="8"/>
    <s v="Aeshna isoceles"/>
    <n v="2"/>
    <s v="AWD"/>
    <x v="6"/>
    <n v="6"/>
    <s v="Glazenmakers"/>
    <n v="24.428571428571427"/>
  </r>
  <r>
    <n v="114"/>
    <s v="AWD-Oosterkanaal"/>
    <d v="2016-06-20T15:20:00"/>
    <n v="4"/>
    <x v="9"/>
    <s v="Anax imperator"/>
    <n v="3"/>
    <s v="AWD"/>
    <x v="6"/>
    <n v="6"/>
    <s v="Glazenmakers"/>
    <n v="24.428571428571427"/>
  </r>
  <r>
    <n v="114"/>
    <s v="AWD-Oosterkanaal"/>
    <d v="2016-07-07T13:00:00"/>
    <n v="1"/>
    <x v="13"/>
    <s v="Chalcolestes viridis"/>
    <n v="1"/>
    <s v="AWD"/>
    <x v="6"/>
    <n v="7"/>
    <s v="Pantserjuffers"/>
    <n v="26.857142857142858"/>
  </r>
  <r>
    <n v="114"/>
    <s v="AWD-Oosterkanaal"/>
    <d v="2016-07-07T13:00:00"/>
    <n v="1"/>
    <x v="1"/>
    <s v="Ischnura elegans"/>
    <n v="304"/>
    <s v="AWD"/>
    <x v="6"/>
    <n v="7"/>
    <s v="Waterjuffer"/>
    <n v="26.857142857142858"/>
  </r>
  <r>
    <n v="114"/>
    <s v="AWD-Oosterkanaal"/>
    <d v="2016-07-07T13:00:00"/>
    <n v="1"/>
    <x v="3"/>
    <s v="Enallagma cyathigerum"/>
    <n v="4"/>
    <s v="AWD"/>
    <x v="6"/>
    <n v="7"/>
    <s v="Waterjuffer"/>
    <n v="26.857142857142858"/>
  </r>
  <r>
    <n v="114"/>
    <s v="AWD-Oosterkanaal"/>
    <d v="2016-07-07T13:00:00"/>
    <n v="1"/>
    <x v="26"/>
    <s v="Erythromma najas"/>
    <n v="5"/>
    <s v="AWD"/>
    <x v="6"/>
    <n v="7"/>
    <s v="Waterjuffer"/>
    <n v="26.857142857142858"/>
  </r>
  <r>
    <n v="114"/>
    <s v="AWD-Oosterkanaal"/>
    <d v="2016-07-07T13:00:00"/>
    <n v="2"/>
    <x v="1"/>
    <s v="Ischnura elegans"/>
    <n v="320"/>
    <s v="AWD"/>
    <x v="6"/>
    <n v="7"/>
    <s v="Waterjuffer"/>
    <n v="26.857142857142858"/>
  </r>
  <r>
    <n v="114"/>
    <s v="AWD-Oosterkanaal"/>
    <d v="2016-07-07T13:00:00"/>
    <n v="2"/>
    <x v="3"/>
    <s v="Enallagma cyathigerum"/>
    <n v="6"/>
    <s v="AWD"/>
    <x v="6"/>
    <n v="7"/>
    <s v="Waterjuffer"/>
    <n v="26.857142857142858"/>
  </r>
  <r>
    <n v="114"/>
    <s v="AWD-Oosterkanaal"/>
    <d v="2016-07-07T13:00:00"/>
    <n v="2"/>
    <x v="26"/>
    <s v="Erythromma najas"/>
    <n v="16"/>
    <s v="AWD"/>
    <x v="6"/>
    <n v="7"/>
    <s v="Waterjuffer"/>
    <n v="26.857142857142858"/>
  </r>
  <r>
    <n v="114"/>
    <s v="AWD-Oosterkanaal"/>
    <d v="2016-07-07T13:00:00"/>
    <n v="4"/>
    <x v="8"/>
    <s v="Aeshna isoceles"/>
    <n v="2"/>
    <s v="AWD"/>
    <x v="6"/>
    <n v="7"/>
    <s v="Glazenmakers"/>
    <n v="26.857142857142858"/>
  </r>
  <r>
    <n v="114"/>
    <s v="AWD-Oosterkanaal"/>
    <d v="2016-07-15T15:00:00"/>
    <n v="1"/>
    <x v="13"/>
    <s v="Chalcolestes viridis"/>
    <n v="2"/>
    <s v="AWD"/>
    <x v="6"/>
    <n v="7"/>
    <s v="Pantserjuffers"/>
    <n v="28"/>
  </r>
  <r>
    <n v="114"/>
    <s v="AWD-Oosterkanaal"/>
    <d v="2016-07-15T15:00:00"/>
    <n v="1"/>
    <x v="1"/>
    <s v="Ischnura elegans"/>
    <n v="190"/>
    <s v="AWD"/>
    <x v="6"/>
    <n v="7"/>
    <s v="Waterjuffer"/>
    <n v="28"/>
  </r>
  <r>
    <n v="114"/>
    <s v="AWD-Oosterkanaal"/>
    <d v="2016-07-15T15:00:00"/>
    <n v="1"/>
    <x v="3"/>
    <s v="Enallagma cyathigerum"/>
    <n v="4"/>
    <s v="AWD"/>
    <x v="6"/>
    <n v="7"/>
    <s v="Waterjuffer"/>
    <n v="28"/>
  </r>
  <r>
    <n v="114"/>
    <s v="AWD-Oosterkanaal"/>
    <d v="2016-07-15T15:00:00"/>
    <n v="1"/>
    <x v="26"/>
    <s v="Erythromma najas"/>
    <n v="5"/>
    <s v="AWD"/>
    <x v="6"/>
    <n v="7"/>
    <s v="Waterjuffer"/>
    <n v="28"/>
  </r>
  <r>
    <n v="114"/>
    <s v="AWD-Oosterkanaal"/>
    <d v="2016-07-15T15:00:00"/>
    <n v="1"/>
    <x v="8"/>
    <s v="Aeshna isoceles"/>
    <n v="1"/>
    <s v="AWD"/>
    <x v="6"/>
    <n v="7"/>
    <s v="Glazenmakers"/>
    <n v="28"/>
  </r>
  <r>
    <n v="114"/>
    <s v="AWD-Oosterkanaal"/>
    <d v="2016-07-15T15:00:00"/>
    <n v="1"/>
    <x v="9"/>
    <s v="Anax imperator"/>
    <n v="1"/>
    <s v="AWD"/>
    <x v="6"/>
    <n v="7"/>
    <s v="Glazenmakers"/>
    <n v="28"/>
  </r>
  <r>
    <n v="114"/>
    <s v="AWD-Oosterkanaal"/>
    <d v="2016-07-15T15:00:00"/>
    <n v="2"/>
    <x v="13"/>
    <s v="Chalcolestes viridis"/>
    <n v="2"/>
    <s v="AWD"/>
    <x v="6"/>
    <n v="7"/>
    <s v="Pantserjuffers"/>
    <n v="28"/>
  </r>
  <r>
    <n v="114"/>
    <s v="AWD-Oosterkanaal"/>
    <d v="2016-07-15T15:00:00"/>
    <n v="2"/>
    <x v="1"/>
    <s v="Ischnura elegans"/>
    <n v="135"/>
    <s v="AWD"/>
    <x v="6"/>
    <n v="7"/>
    <s v="Waterjuffer"/>
    <n v="28"/>
  </r>
  <r>
    <n v="114"/>
    <s v="AWD-Oosterkanaal"/>
    <d v="2016-07-15T15:00:00"/>
    <n v="2"/>
    <x v="3"/>
    <s v="Enallagma cyathigerum"/>
    <n v="8"/>
    <s v="AWD"/>
    <x v="6"/>
    <n v="7"/>
    <s v="Waterjuffer"/>
    <n v="28"/>
  </r>
  <r>
    <n v="114"/>
    <s v="AWD-Oosterkanaal"/>
    <d v="2016-07-15T15:00:00"/>
    <n v="2"/>
    <x v="26"/>
    <s v="Erythromma najas"/>
    <n v="6"/>
    <s v="AWD"/>
    <x v="6"/>
    <n v="7"/>
    <s v="Waterjuffer"/>
    <n v="28"/>
  </r>
  <r>
    <n v="114"/>
    <s v="AWD-Oosterkanaal"/>
    <d v="2016-07-15T15:00:00"/>
    <n v="2"/>
    <x v="8"/>
    <s v="Aeshna isoceles"/>
    <n v="1"/>
    <s v="AWD"/>
    <x v="6"/>
    <n v="7"/>
    <s v="Glazenmakers"/>
    <n v="28"/>
  </r>
  <r>
    <n v="114"/>
    <s v="AWD-Oosterkanaal"/>
    <d v="2016-07-26T11:35:00"/>
    <n v="1"/>
    <x v="13"/>
    <s v="Chalcolestes viridis"/>
    <n v="1"/>
    <s v="AWD"/>
    <x v="6"/>
    <n v="7"/>
    <s v="Pantserjuffers"/>
    <n v="29.571428571428573"/>
  </r>
  <r>
    <n v="114"/>
    <s v="AWD-Oosterkanaal"/>
    <d v="2016-07-26T11:35:00"/>
    <n v="1"/>
    <x v="1"/>
    <s v="Ischnura elegans"/>
    <n v="38"/>
    <s v="AWD"/>
    <x v="6"/>
    <n v="7"/>
    <s v="Waterjuffer"/>
    <n v="29.571428571428573"/>
  </r>
  <r>
    <n v="114"/>
    <s v="AWD-Oosterkanaal"/>
    <d v="2016-07-26T11:35:00"/>
    <n v="1"/>
    <x v="3"/>
    <s v="Enallagma cyathigerum"/>
    <n v="4"/>
    <s v="AWD"/>
    <x v="6"/>
    <n v="7"/>
    <s v="Waterjuffer"/>
    <n v="29.571428571428573"/>
  </r>
  <r>
    <n v="114"/>
    <s v="AWD-Oosterkanaal"/>
    <d v="2016-07-26T11:35:00"/>
    <n v="1"/>
    <x v="26"/>
    <s v="Erythromma najas"/>
    <n v="2"/>
    <s v="AWD"/>
    <x v="6"/>
    <n v="7"/>
    <s v="Waterjuffer"/>
    <n v="29.571428571428573"/>
  </r>
  <r>
    <n v="114"/>
    <s v="AWD-Oosterkanaal"/>
    <d v="2016-07-26T11:35:00"/>
    <n v="1"/>
    <x v="9"/>
    <s v="Anax imperator"/>
    <n v="2"/>
    <s v="AWD"/>
    <x v="6"/>
    <n v="7"/>
    <s v="Glazenmakers"/>
    <n v="29.571428571428573"/>
  </r>
  <r>
    <n v="114"/>
    <s v="AWD-Oosterkanaal"/>
    <d v="2016-07-26T11:35:00"/>
    <n v="2"/>
    <x v="1"/>
    <s v="Ischnura elegans"/>
    <n v="46"/>
    <s v="AWD"/>
    <x v="6"/>
    <n v="7"/>
    <s v="Waterjuffer"/>
    <n v="29.571428571428573"/>
  </r>
  <r>
    <n v="114"/>
    <s v="AWD-Oosterkanaal"/>
    <d v="2016-07-26T11:35:00"/>
    <n v="2"/>
    <x v="3"/>
    <s v="Enallagma cyathigerum"/>
    <n v="12"/>
    <s v="AWD"/>
    <x v="6"/>
    <n v="7"/>
    <s v="Waterjuffer"/>
    <n v="29.571428571428573"/>
  </r>
  <r>
    <n v="114"/>
    <s v="AWD-Oosterkanaal"/>
    <d v="2016-07-26T11:35:00"/>
    <n v="2"/>
    <x v="26"/>
    <s v="Erythromma najas"/>
    <n v="2"/>
    <s v="AWD"/>
    <x v="6"/>
    <n v="7"/>
    <s v="Waterjuffer"/>
    <n v="29.571428571428573"/>
  </r>
  <r>
    <n v="114"/>
    <s v="AWD-Oosterkanaal"/>
    <d v="2016-07-26T11:35:00"/>
    <n v="2"/>
    <x v="9"/>
    <s v="Anax imperator"/>
    <n v="2"/>
    <s v="AWD"/>
    <x v="6"/>
    <n v="7"/>
    <s v="Glazenmakers"/>
    <n v="29.571428571428573"/>
  </r>
  <r>
    <n v="114"/>
    <s v="AWD-Oosterkanaal"/>
    <d v="2016-07-26T11:35:00"/>
    <n v="2"/>
    <x v="5"/>
    <s v="Orthetrum cancellatum"/>
    <n v="1"/>
    <s v="AWD"/>
    <x v="6"/>
    <n v="7"/>
    <s v="Korenbouten"/>
    <n v="29.571428571428573"/>
  </r>
  <r>
    <n v="114"/>
    <s v="AWD-Oosterkanaal"/>
    <d v="2016-07-26T11:35:00"/>
    <n v="4"/>
    <x v="8"/>
    <s v="Aeshna isoceles"/>
    <n v="1"/>
    <s v="AWD"/>
    <x v="6"/>
    <n v="7"/>
    <s v="Glazenmakers"/>
    <n v="29.571428571428573"/>
  </r>
  <r>
    <n v="114"/>
    <s v="AWD-Oosterkanaal"/>
    <d v="2016-07-26T11:35:00"/>
    <n v="4"/>
    <x v="9"/>
    <s v="Anax imperator"/>
    <n v="2"/>
    <s v="AWD"/>
    <x v="6"/>
    <n v="7"/>
    <s v="Glazenmakers"/>
    <n v="29.571428571428573"/>
  </r>
  <r>
    <n v="114"/>
    <s v="AWD-Oosterkanaal"/>
    <d v="2016-08-06T11:45:00"/>
    <n v="1"/>
    <x v="1"/>
    <s v="Ischnura elegans"/>
    <n v="9"/>
    <s v="AWD"/>
    <x v="6"/>
    <n v="8"/>
    <s v="Waterjuffer"/>
    <n v="31.142857142857142"/>
  </r>
  <r>
    <n v="114"/>
    <s v="AWD-Oosterkanaal"/>
    <d v="2016-08-06T11:45:00"/>
    <n v="1"/>
    <x v="26"/>
    <s v="Erythromma najas"/>
    <n v="2"/>
    <s v="AWD"/>
    <x v="6"/>
    <n v="8"/>
    <s v="Waterjuffer"/>
    <n v="31.142857142857142"/>
  </r>
  <r>
    <n v="114"/>
    <s v="AWD-Oosterkanaal"/>
    <d v="2016-08-06T11:45:00"/>
    <n v="1"/>
    <x v="12"/>
    <s v="Sympetrum striolatum"/>
    <n v="1"/>
    <s v="AWD"/>
    <x v="6"/>
    <n v="8"/>
    <s v="Korenbouten"/>
    <n v="31.142857142857142"/>
  </r>
  <r>
    <n v="114"/>
    <s v="AWD-Oosterkanaal"/>
    <d v="2016-08-06T11:45:00"/>
    <n v="2"/>
    <x v="1"/>
    <s v="Ischnura elegans"/>
    <n v="22"/>
    <s v="AWD"/>
    <x v="6"/>
    <n v="8"/>
    <s v="Waterjuffer"/>
    <n v="31.142857142857142"/>
  </r>
  <r>
    <n v="114"/>
    <s v="AWD-Oosterkanaal"/>
    <d v="2016-08-06T11:45:00"/>
    <n v="2"/>
    <x v="3"/>
    <s v="Enallagma cyathigerum"/>
    <n v="2"/>
    <s v="AWD"/>
    <x v="6"/>
    <n v="8"/>
    <s v="Waterjuffer"/>
    <n v="31.142857142857142"/>
  </r>
  <r>
    <n v="114"/>
    <s v="AWD-Oosterkanaal"/>
    <d v="2016-08-06T11:45:00"/>
    <n v="2"/>
    <x v="9"/>
    <s v="Anax imperator"/>
    <n v="1"/>
    <s v="AWD"/>
    <x v="6"/>
    <n v="8"/>
    <s v="Glazenmakers"/>
    <n v="31.142857142857142"/>
  </r>
  <r>
    <n v="114"/>
    <s v="AWD-Oosterkanaal"/>
    <d v="2016-08-06T11:45:00"/>
    <n v="2"/>
    <x v="12"/>
    <s v="Sympetrum striolatum"/>
    <n v="1"/>
    <s v="AWD"/>
    <x v="6"/>
    <n v="8"/>
    <s v="Korenbouten"/>
    <n v="31.142857142857142"/>
  </r>
  <r>
    <n v="114"/>
    <s v="AWD-Oosterkanaal"/>
    <d v="2016-08-16T13:10:00"/>
    <n v="1"/>
    <x v="13"/>
    <s v="Chalcolestes viridis"/>
    <n v="1"/>
    <s v="AWD"/>
    <x v="6"/>
    <n v="8"/>
    <s v="Pantserjuffers"/>
    <n v="32.571428571428569"/>
  </r>
  <r>
    <n v="114"/>
    <s v="AWD-Oosterkanaal"/>
    <d v="2016-08-16T13:10:00"/>
    <n v="1"/>
    <x v="1"/>
    <s v="Ischnura elegans"/>
    <n v="11"/>
    <s v="AWD"/>
    <x v="6"/>
    <n v="8"/>
    <s v="Waterjuffer"/>
    <n v="32.571428571428569"/>
  </r>
  <r>
    <n v="114"/>
    <s v="AWD-Oosterkanaal"/>
    <d v="2016-08-16T13:10:00"/>
    <n v="1"/>
    <x v="3"/>
    <s v="Enallagma cyathigerum"/>
    <n v="2"/>
    <s v="AWD"/>
    <x v="6"/>
    <n v="8"/>
    <s v="Waterjuffer"/>
    <n v="32.571428571428569"/>
  </r>
  <r>
    <n v="114"/>
    <s v="AWD-Oosterkanaal"/>
    <d v="2016-08-16T13:10:00"/>
    <n v="1"/>
    <x v="9"/>
    <s v="Anax imperator"/>
    <n v="1"/>
    <s v="AWD"/>
    <x v="6"/>
    <n v="8"/>
    <s v="Glazenmakers"/>
    <n v="32.571428571428569"/>
  </r>
  <r>
    <n v="114"/>
    <s v="AWD-Oosterkanaal"/>
    <d v="2016-08-16T13:10:00"/>
    <n v="1"/>
    <x v="17"/>
    <s v="Sympetrum vulgatum"/>
    <n v="2"/>
    <s v="AWD"/>
    <x v="6"/>
    <n v="8"/>
    <s v="Korenbouten"/>
    <n v="32.571428571428569"/>
  </r>
  <r>
    <n v="114"/>
    <s v="AWD-Oosterkanaal"/>
    <d v="2016-08-16T13:10:00"/>
    <n v="2"/>
    <x v="1"/>
    <s v="Ischnura elegans"/>
    <n v="10"/>
    <s v="AWD"/>
    <x v="6"/>
    <n v="8"/>
    <s v="Waterjuffer"/>
    <n v="32.571428571428569"/>
  </r>
  <r>
    <n v="114"/>
    <s v="AWD-Oosterkanaal"/>
    <d v="2016-08-16T13:10:00"/>
    <n v="2"/>
    <x v="3"/>
    <s v="Enallagma cyathigerum"/>
    <n v="6"/>
    <s v="AWD"/>
    <x v="6"/>
    <n v="8"/>
    <s v="Waterjuffer"/>
    <n v="32.571428571428569"/>
  </r>
  <r>
    <n v="114"/>
    <s v="AWD-Oosterkanaal"/>
    <d v="2016-08-16T13:10:00"/>
    <n v="2"/>
    <x v="17"/>
    <s v="Sympetrum vulgatum"/>
    <n v="1"/>
    <s v="AWD"/>
    <x v="6"/>
    <n v="8"/>
    <s v="Korenbouten"/>
    <n v="32.571428571428569"/>
  </r>
  <r>
    <n v="114"/>
    <s v="AWD-Oosterkanaal"/>
    <d v="2016-08-30T14:00:00"/>
    <n v="1"/>
    <x v="13"/>
    <s v="Chalcolestes viridis"/>
    <n v="30"/>
    <s v="AWD"/>
    <x v="6"/>
    <n v="8"/>
    <s v="Pantserjuffers"/>
    <n v="34.571428571428569"/>
  </r>
  <r>
    <n v="114"/>
    <s v="AWD-Oosterkanaal"/>
    <d v="2016-08-30T14:00:00"/>
    <n v="1"/>
    <x v="1"/>
    <s v="Ischnura elegans"/>
    <n v="2"/>
    <s v="AWD"/>
    <x v="6"/>
    <n v="8"/>
    <s v="Waterjuffer"/>
    <n v="34.571428571428569"/>
  </r>
  <r>
    <n v="114"/>
    <s v="AWD-Oosterkanaal"/>
    <d v="2016-08-30T14:00:00"/>
    <n v="1"/>
    <x v="3"/>
    <s v="Enallagma cyathigerum"/>
    <n v="13"/>
    <s v="AWD"/>
    <x v="6"/>
    <n v="8"/>
    <s v="Waterjuffer"/>
    <n v="34.571428571428569"/>
  </r>
  <r>
    <n v="114"/>
    <s v="AWD-Oosterkanaal"/>
    <d v="2016-08-30T14:00:00"/>
    <n v="1"/>
    <x v="14"/>
    <s v="Aeshna mixta"/>
    <n v="6"/>
    <s v="AWD"/>
    <x v="6"/>
    <n v="8"/>
    <s v="Glazenmakers"/>
    <n v="34.571428571428569"/>
  </r>
  <r>
    <n v="114"/>
    <s v="AWD-Oosterkanaal"/>
    <d v="2016-08-30T14:00:00"/>
    <n v="1"/>
    <x v="23"/>
    <s v="Sympetrum striolatum/vulgatum"/>
    <n v="3"/>
    <s v="AWD"/>
    <x v="6"/>
    <n v="8"/>
    <s v="Korenbouten"/>
    <n v="34.571428571428569"/>
  </r>
  <r>
    <n v="114"/>
    <s v="AWD-Oosterkanaal"/>
    <d v="2016-08-30T14:00:00"/>
    <n v="2"/>
    <x v="13"/>
    <s v="Chalcolestes viridis"/>
    <n v="17"/>
    <s v="AWD"/>
    <x v="6"/>
    <n v="8"/>
    <s v="Pantserjuffers"/>
    <n v="34.571428571428569"/>
  </r>
  <r>
    <n v="114"/>
    <s v="AWD-Oosterkanaal"/>
    <d v="2016-08-30T14:00:00"/>
    <n v="2"/>
    <x v="1"/>
    <s v="Ischnura elegans"/>
    <n v="2"/>
    <s v="AWD"/>
    <x v="6"/>
    <n v="8"/>
    <s v="Waterjuffer"/>
    <n v="34.571428571428569"/>
  </r>
  <r>
    <n v="114"/>
    <s v="AWD-Oosterkanaal"/>
    <d v="2016-08-30T14:00:00"/>
    <n v="2"/>
    <x v="3"/>
    <s v="Enallagma cyathigerum"/>
    <n v="13"/>
    <s v="AWD"/>
    <x v="6"/>
    <n v="8"/>
    <s v="Waterjuffer"/>
    <n v="34.571428571428569"/>
  </r>
  <r>
    <n v="114"/>
    <s v="AWD-Oosterkanaal"/>
    <d v="2016-08-30T14:00:00"/>
    <n v="2"/>
    <x v="14"/>
    <s v="Aeshna mixta"/>
    <n v="4"/>
    <s v="AWD"/>
    <x v="6"/>
    <n v="8"/>
    <s v="Glazenmakers"/>
    <n v="34.571428571428569"/>
  </r>
  <r>
    <n v="114"/>
    <s v="AWD-Oosterkanaal"/>
    <d v="2016-08-30T14:00:00"/>
    <n v="2"/>
    <x v="23"/>
    <s v="Sympetrum striolatum/vulgatum"/>
    <n v="2"/>
    <s v="AWD"/>
    <x v="6"/>
    <n v="8"/>
    <s v="Korenbouten"/>
    <n v="34.571428571428569"/>
  </r>
  <r>
    <n v="114"/>
    <s v="AWD-Oosterkanaal"/>
    <d v="2016-08-30T14:00:00"/>
    <n v="2"/>
    <x v="17"/>
    <s v="Sympetrum vulgatum"/>
    <n v="2"/>
    <s v="AWD"/>
    <x v="6"/>
    <n v="8"/>
    <s v="Korenbouten"/>
    <n v="34.571428571428569"/>
  </r>
  <r>
    <n v="114"/>
    <s v="AWD-Oosterkanaal"/>
    <d v="2016-08-30T14:00:00"/>
    <n v="4"/>
    <x v="14"/>
    <s v="Aeshna mixta"/>
    <n v="3"/>
    <s v="AWD"/>
    <x v="6"/>
    <n v="8"/>
    <s v="Glazenmakers"/>
    <n v="34.571428571428569"/>
  </r>
  <r>
    <n v="114"/>
    <s v="AWD-Oosterkanaal"/>
    <d v="2017-05-17T13:30:00"/>
    <n v="4"/>
    <x v="26"/>
    <s v="Erythromma najas"/>
    <n v="8"/>
    <s v="AWD"/>
    <x v="7"/>
    <n v="5"/>
    <s v="Waterjuffer"/>
    <n v="19.428571428571427"/>
  </r>
  <r>
    <n v="114"/>
    <s v="AWD-Oosterkanaal"/>
    <d v="2017-05-17T13:30:00"/>
    <n v="4"/>
    <x v="1"/>
    <s v="Ischnura elegans"/>
    <n v="16"/>
    <s v="AWD"/>
    <x v="7"/>
    <n v="5"/>
    <s v="Waterjuffer"/>
    <n v="19.428571428571427"/>
  </r>
  <r>
    <n v="114"/>
    <s v="AWD-Oosterkanaal"/>
    <d v="2017-05-17T13:30:00"/>
    <n v="4"/>
    <x v="2"/>
    <s v="Pyrrhosoma nymphula"/>
    <n v="5"/>
    <s v="AWD"/>
    <x v="7"/>
    <n v="5"/>
    <s v="Waterjuffer"/>
    <n v="19.428571428571427"/>
  </r>
  <r>
    <n v="114"/>
    <s v="AWD-Oosterkanaal"/>
    <d v="2017-05-17T13:30:00"/>
    <n v="4"/>
    <x v="0"/>
    <s v="Sympecma fusca"/>
    <n v="3"/>
    <s v="AWD"/>
    <x v="7"/>
    <n v="5"/>
    <s v="Pantserjuffers"/>
    <n v="19.428571428571427"/>
  </r>
  <r>
    <n v="114"/>
    <s v="AWD-Oosterkanaal"/>
    <d v="2017-06-13T14:40:00"/>
    <n v="4"/>
    <x v="8"/>
    <s v="Aeshna isoceles"/>
    <n v="1"/>
    <s v="AWD"/>
    <x v="7"/>
    <n v="6"/>
    <s v="Glazenmakers"/>
    <n v="23.285714285714285"/>
  </r>
  <r>
    <n v="114"/>
    <s v="AWD-Oosterkanaal"/>
    <d v="2017-06-13T14:40:00"/>
    <n v="4"/>
    <x v="9"/>
    <s v="Anax imperator"/>
    <n v="6"/>
    <s v="AWD"/>
    <x v="7"/>
    <n v="6"/>
    <s v="Glazenmakers"/>
    <n v="23.285714285714285"/>
  </r>
  <r>
    <n v="114"/>
    <s v="AWD-Oosterkanaal"/>
    <d v="2017-06-13T14:40:00"/>
    <n v="4"/>
    <x v="5"/>
    <s v="Orthetrum cancellatum"/>
    <n v="5"/>
    <s v="AWD"/>
    <x v="7"/>
    <n v="6"/>
    <s v="Korenbouten"/>
    <n v="23.285714285714285"/>
  </r>
  <r>
    <n v="114"/>
    <s v="AWD-Oosterkanaal"/>
    <d v="2017-06-13T14:40:00"/>
    <n v="1"/>
    <x v="5"/>
    <s v="Orthetrum cancellatum"/>
    <n v="3"/>
    <s v="AWD"/>
    <x v="7"/>
    <n v="6"/>
    <s v="Korenbouten"/>
    <n v="23.285714285714285"/>
  </r>
  <r>
    <n v="114"/>
    <s v="AWD-Oosterkanaal"/>
    <d v="2017-06-13T14:40:00"/>
    <n v="1"/>
    <x v="9"/>
    <s v="Anax imperator"/>
    <n v="4"/>
    <s v="AWD"/>
    <x v="7"/>
    <n v="6"/>
    <s v="Glazenmakers"/>
    <n v="23.285714285714285"/>
  </r>
  <r>
    <n v="114"/>
    <s v="AWD-Oosterkanaal"/>
    <d v="2017-06-13T14:40:00"/>
    <n v="4"/>
    <x v="7"/>
    <s v="Brachytron pratense"/>
    <n v="1"/>
    <s v="AWD"/>
    <x v="7"/>
    <n v="6"/>
    <s v="Glazenmakers"/>
    <n v="23.285714285714285"/>
  </r>
  <r>
    <n v="114"/>
    <s v="AWD-Oosterkanaal"/>
    <d v="2017-06-13T14:40:00"/>
    <n v="4"/>
    <x v="26"/>
    <s v="Erythromma najas"/>
    <n v="126"/>
    <s v="AWD"/>
    <x v="7"/>
    <n v="6"/>
    <s v="Waterjuffer"/>
    <n v="23.285714285714285"/>
  </r>
  <r>
    <n v="114"/>
    <s v="AWD-Oosterkanaal"/>
    <d v="2017-06-13T14:40:00"/>
    <n v="4"/>
    <x v="1"/>
    <s v="Ischnura elegans"/>
    <n v="207"/>
    <s v="AWD"/>
    <x v="7"/>
    <n v="6"/>
    <s v="Waterjuffer"/>
    <n v="23.285714285714285"/>
  </r>
  <r>
    <n v="114"/>
    <s v="AWD-Oosterkanaal"/>
    <d v="2017-06-13T14:40:00"/>
    <n v="1"/>
    <x v="8"/>
    <s v="Aeshna isoceles"/>
    <n v="3"/>
    <s v="AWD"/>
    <x v="7"/>
    <n v="6"/>
    <s v="Glazenmakers"/>
    <n v="23.285714285714285"/>
  </r>
  <r>
    <n v="114"/>
    <s v="AWD-Oosterkanaal"/>
    <d v="2017-06-13T14:40:00"/>
    <n v="4"/>
    <x v="20"/>
    <s v="Anax parthenope"/>
    <n v="2"/>
    <s v="AWD"/>
    <x v="7"/>
    <n v="6"/>
    <s v="Glazenmakers"/>
    <n v="23.285714285714285"/>
  </r>
  <r>
    <n v="114"/>
    <s v="AWD-Oosterkanaal"/>
    <d v="2017-06-13T14:40:00"/>
    <n v="4"/>
    <x v="3"/>
    <s v="Enallagma cyathigerum"/>
    <n v="37"/>
    <s v="AWD"/>
    <x v="7"/>
    <n v="6"/>
    <s v="Waterjuffer"/>
    <n v="23.285714285714285"/>
  </r>
  <r>
    <n v="114"/>
    <s v="AWD-Oosterkanaal"/>
    <d v="2017-07-04T12:50:00"/>
    <n v="4"/>
    <x v="5"/>
    <s v="Orthetrum cancellatum"/>
    <n v="1"/>
    <s v="AWD"/>
    <x v="7"/>
    <n v="7"/>
    <s v="Korenbouten"/>
    <n v="26.285714285714285"/>
  </r>
  <r>
    <n v="114"/>
    <s v="AWD-Oosterkanaal"/>
    <d v="2017-07-04T12:50:00"/>
    <n v="1"/>
    <x v="5"/>
    <s v="Orthetrum cancellatum"/>
    <n v="1"/>
    <s v="AWD"/>
    <x v="7"/>
    <n v="7"/>
    <s v="Korenbouten"/>
    <n v="26.285714285714285"/>
  </r>
  <r>
    <n v="114"/>
    <s v="AWD-Oosterkanaal"/>
    <d v="2017-07-04T12:50:00"/>
    <n v="4"/>
    <x v="9"/>
    <s v="Anax imperator"/>
    <n v="1"/>
    <s v="AWD"/>
    <x v="7"/>
    <n v="7"/>
    <s v="Glazenmakers"/>
    <n v="26.285714285714285"/>
  </r>
  <r>
    <n v="114"/>
    <s v="AWD-Oosterkanaal"/>
    <d v="2017-07-04T12:50:00"/>
    <n v="4"/>
    <x v="26"/>
    <s v="Erythromma najas"/>
    <n v="9"/>
    <s v="AWD"/>
    <x v="7"/>
    <n v="7"/>
    <s v="Waterjuffer"/>
    <n v="26.285714285714285"/>
  </r>
  <r>
    <n v="114"/>
    <s v="AWD-Oosterkanaal"/>
    <d v="2017-07-04T12:50:00"/>
    <n v="4"/>
    <x v="1"/>
    <s v="Ischnura elegans"/>
    <n v="180"/>
    <s v="AWD"/>
    <x v="7"/>
    <n v="7"/>
    <s v="Waterjuffer"/>
    <n v="26.285714285714285"/>
  </r>
  <r>
    <n v="114"/>
    <s v="AWD-Oosterkanaal"/>
    <d v="2017-07-04T12:50:00"/>
    <n v="4"/>
    <x v="3"/>
    <s v="Enallagma cyathigerum"/>
    <n v="2"/>
    <s v="AWD"/>
    <x v="7"/>
    <n v="7"/>
    <s v="Waterjuffer"/>
    <n v="26.285714285714285"/>
  </r>
  <r>
    <n v="114"/>
    <s v="AWD-Oosterkanaal"/>
    <d v="2017-07-04T12:50:00"/>
    <n v="4"/>
    <x v="20"/>
    <s v="Anax parthenope"/>
    <n v="3"/>
    <s v="AWD"/>
    <x v="7"/>
    <n v="7"/>
    <s v="Glazenmakers"/>
    <n v="26.285714285714285"/>
  </r>
  <r>
    <n v="114"/>
    <s v="AWD-Oosterkanaal"/>
    <d v="2017-07-21T14:45:00"/>
    <n v="4"/>
    <x v="5"/>
    <s v="Orthetrum cancellatum"/>
    <n v="1"/>
    <s v="AWD"/>
    <x v="7"/>
    <n v="7"/>
    <s v="Korenbouten"/>
    <n v="28.714285714285715"/>
  </r>
  <r>
    <n v="114"/>
    <s v="AWD-Oosterkanaal"/>
    <d v="2017-07-21T14:45:00"/>
    <n v="4"/>
    <x v="1"/>
    <s v="Ischnura elegans"/>
    <n v="44"/>
    <s v="AWD"/>
    <x v="7"/>
    <n v="7"/>
    <s v="Waterjuffer"/>
    <n v="28.714285714285715"/>
  </r>
  <r>
    <n v="114"/>
    <s v="AWD-Oosterkanaal"/>
    <d v="2017-07-21T14:45:00"/>
    <n v="4"/>
    <x v="3"/>
    <s v="Enallagma cyathigerum"/>
    <n v="7"/>
    <s v="AWD"/>
    <x v="7"/>
    <n v="7"/>
    <s v="Waterjuffer"/>
    <n v="28.714285714285715"/>
  </r>
  <r>
    <n v="114"/>
    <s v="AWD-Oosterkanaal"/>
    <d v="2017-07-21T14:45:00"/>
    <n v="4"/>
    <x v="20"/>
    <s v="Anax parthenope"/>
    <n v="1"/>
    <s v="AWD"/>
    <x v="7"/>
    <n v="7"/>
    <s v="Glazenmakers"/>
    <n v="28.714285714285715"/>
  </r>
  <r>
    <n v="114"/>
    <s v="AWD-Oosterkanaal"/>
    <d v="2017-07-26T13:05:00"/>
    <n v="4"/>
    <x v="9"/>
    <s v="Anax imperator"/>
    <n v="6"/>
    <s v="AWD"/>
    <x v="7"/>
    <n v="7"/>
    <s v="Glazenmakers"/>
    <n v="29.428571428571427"/>
  </r>
  <r>
    <n v="114"/>
    <s v="AWD-Oosterkanaal"/>
    <d v="2017-07-26T13:05:00"/>
    <n v="4"/>
    <x v="1"/>
    <s v="Ischnura elegans"/>
    <n v="14"/>
    <s v="AWD"/>
    <x v="7"/>
    <n v="7"/>
    <s v="Waterjuffer"/>
    <n v="29.428571428571427"/>
  </r>
  <r>
    <n v="114"/>
    <s v="AWD-Oosterkanaal"/>
    <d v="2017-07-26T13:05:00"/>
    <n v="4"/>
    <x v="3"/>
    <s v="Enallagma cyathigerum"/>
    <n v="7"/>
    <s v="AWD"/>
    <x v="7"/>
    <n v="7"/>
    <s v="Waterjuffer"/>
    <n v="29.428571428571427"/>
  </r>
  <r>
    <n v="114"/>
    <s v="AWD-Oosterkanaal"/>
    <d v="2017-08-05T13:30:00"/>
    <n v="4"/>
    <x v="14"/>
    <s v="Aeshna mixta"/>
    <n v="1"/>
    <s v="AWD"/>
    <x v="7"/>
    <n v="8"/>
    <s v="Glazenmakers"/>
    <n v="30.857142857142858"/>
  </r>
  <r>
    <n v="114"/>
    <s v="AWD-Oosterkanaal"/>
    <d v="2017-08-05T13:30:00"/>
    <n v="4"/>
    <x v="12"/>
    <s v="Sympetrum striolatum"/>
    <n v="3"/>
    <s v="AWD"/>
    <x v="7"/>
    <n v="8"/>
    <s v="Korenbouten"/>
    <n v="30.857142857142858"/>
  </r>
  <r>
    <n v="114"/>
    <s v="AWD-Oosterkanaal"/>
    <d v="2017-08-05T13:30:00"/>
    <n v="4"/>
    <x v="13"/>
    <s v="Chalcolestes viridis"/>
    <n v="2"/>
    <s v="AWD"/>
    <x v="7"/>
    <n v="8"/>
    <s v="Pantserjuffers"/>
    <n v="30.857142857142858"/>
  </r>
  <r>
    <n v="114"/>
    <s v="AWD-Oosterkanaal"/>
    <d v="2017-08-05T13:30:00"/>
    <n v="4"/>
    <x v="1"/>
    <s v="Ischnura elegans"/>
    <n v="3"/>
    <s v="AWD"/>
    <x v="7"/>
    <n v="8"/>
    <s v="Waterjuffer"/>
    <n v="30.857142857142858"/>
  </r>
  <r>
    <n v="114"/>
    <s v="AWD-Oosterkanaal"/>
    <d v="2017-08-05T13:30:00"/>
    <n v="4"/>
    <x v="17"/>
    <s v="Sympetrum vulgatum"/>
    <n v="3"/>
    <s v="AWD"/>
    <x v="7"/>
    <n v="8"/>
    <s v="Korenbouten"/>
    <n v="30.857142857142858"/>
  </r>
  <r>
    <n v="114"/>
    <s v="AWD-Oosterkanaal"/>
    <d v="2017-08-05T13:30:00"/>
    <n v="4"/>
    <x v="3"/>
    <s v="Enallagma cyathigerum"/>
    <n v="24"/>
    <s v="AWD"/>
    <x v="7"/>
    <n v="8"/>
    <s v="Waterjuffer"/>
    <n v="30.857142857142858"/>
  </r>
  <r>
    <n v="114"/>
    <s v="AWD-Oosterkanaal"/>
    <d v="2017-08-21T12:15:00"/>
    <n v="4"/>
    <x v="14"/>
    <s v="Aeshna mixta"/>
    <n v="2"/>
    <s v="AWD"/>
    <x v="7"/>
    <n v="8"/>
    <s v="Glazenmakers"/>
    <n v="33.142857142857146"/>
  </r>
  <r>
    <n v="114"/>
    <s v="AWD-Oosterkanaal"/>
    <d v="2017-08-21T12:15:00"/>
    <n v="1"/>
    <x v="14"/>
    <s v="Aeshna mixta"/>
    <n v="10"/>
    <s v="AWD"/>
    <x v="7"/>
    <n v="8"/>
    <s v="Glazenmakers"/>
    <n v="33.142857142857146"/>
  </r>
  <r>
    <n v="114"/>
    <s v="AWD-Oosterkanaal"/>
    <d v="2017-08-21T12:15:00"/>
    <n v="4"/>
    <x v="12"/>
    <s v="Sympetrum striolatum"/>
    <n v="7"/>
    <s v="AWD"/>
    <x v="7"/>
    <n v="8"/>
    <s v="Korenbouten"/>
    <n v="33.142857142857146"/>
  </r>
  <r>
    <n v="114"/>
    <s v="AWD-Oosterkanaal"/>
    <d v="2017-08-21T12:15:00"/>
    <n v="4"/>
    <x v="13"/>
    <s v="Chalcolestes viridis"/>
    <n v="4"/>
    <s v="AWD"/>
    <x v="7"/>
    <n v="8"/>
    <s v="Pantserjuffers"/>
    <n v="33.142857142857146"/>
  </r>
  <r>
    <n v="114"/>
    <s v="AWD-Oosterkanaal"/>
    <d v="2017-08-21T12:15:00"/>
    <n v="4"/>
    <x v="1"/>
    <s v="Ischnura elegans"/>
    <n v="5"/>
    <s v="AWD"/>
    <x v="7"/>
    <n v="8"/>
    <s v="Waterjuffer"/>
    <n v="33.142857142857146"/>
  </r>
  <r>
    <n v="114"/>
    <s v="AWD-Oosterkanaal"/>
    <d v="2017-08-21T12:15:00"/>
    <n v="4"/>
    <x v="17"/>
    <s v="Sympetrum vulgatum"/>
    <n v="7"/>
    <s v="AWD"/>
    <x v="7"/>
    <n v="8"/>
    <s v="Korenbouten"/>
    <n v="33.142857142857146"/>
  </r>
  <r>
    <n v="114"/>
    <s v="AWD-Oosterkanaal"/>
    <d v="2017-08-21T12:15:00"/>
    <n v="4"/>
    <x v="3"/>
    <s v="Enallagma cyathigerum"/>
    <n v="5"/>
    <s v="AWD"/>
    <x v="7"/>
    <n v="8"/>
    <s v="Waterjuffer"/>
    <n v="33.142857142857146"/>
  </r>
  <r>
    <n v="114"/>
    <s v="AWD-Oosterkanaal"/>
    <d v="2018-05-08T13:35:00"/>
    <n v="4"/>
    <x v="0"/>
    <s v="Sympecma fusca"/>
    <n v="3"/>
    <s v="AWD"/>
    <x v="10"/>
    <n v="5"/>
    <s v="Pantserjuffers"/>
    <n v="18.142857142857142"/>
  </r>
  <r>
    <n v="114"/>
    <s v="AWD-Oosterkanaal"/>
    <d v="2018-05-08T13:35:00"/>
    <n v="4"/>
    <x v="2"/>
    <s v="Pyrrhosoma nymphula"/>
    <n v="3"/>
    <s v="AWD"/>
    <x v="10"/>
    <n v="5"/>
    <s v="Waterjuffer"/>
    <n v="18.142857142857142"/>
  </r>
  <r>
    <n v="114"/>
    <s v="AWD-Oosterkanaal"/>
    <d v="2018-05-08T13:35:00"/>
    <n v="1"/>
    <x v="2"/>
    <s v="Pyrrhosoma nymphula"/>
    <n v="5"/>
    <s v="AWD"/>
    <x v="10"/>
    <n v="5"/>
    <s v="Waterjuffer"/>
    <n v="18.142857142857142"/>
  </r>
  <r>
    <n v="114"/>
    <s v="AWD-Oosterkanaal"/>
    <d v="2018-05-08T13:35:00"/>
    <n v="4"/>
    <x v="7"/>
    <s v="Brachytron pratense"/>
    <n v="1"/>
    <s v="AWD"/>
    <x v="10"/>
    <n v="5"/>
    <s v="Glazenmakers"/>
    <n v="18.142857142857142"/>
  </r>
  <r>
    <n v="114"/>
    <s v="AWD-Oosterkanaal"/>
    <d v="2018-05-08T13:35:00"/>
    <n v="4"/>
    <x v="26"/>
    <s v="Erythromma najas"/>
    <n v="6"/>
    <s v="AWD"/>
    <x v="10"/>
    <n v="5"/>
    <s v="Waterjuffer"/>
    <n v="18.142857142857142"/>
  </r>
  <r>
    <n v="114"/>
    <s v="AWD-Oosterkanaal"/>
    <d v="2018-05-08T13:35:00"/>
    <n v="4"/>
    <x v="1"/>
    <s v="Ischnura elegans"/>
    <n v="1"/>
    <s v="AWD"/>
    <x v="10"/>
    <n v="5"/>
    <s v="Waterjuffer"/>
    <n v="18.142857142857142"/>
  </r>
  <r>
    <n v="114"/>
    <s v="AWD-Oosterkanaal"/>
    <d v="2018-05-29T13:00:00"/>
    <n v="4"/>
    <x v="5"/>
    <s v="Orthetrum cancellatum"/>
    <n v="7"/>
    <s v="AWD"/>
    <x v="10"/>
    <n v="5"/>
    <s v="Korenbouten"/>
    <n v="21.142857142857142"/>
  </r>
  <r>
    <n v="114"/>
    <s v="AWD-Oosterkanaal"/>
    <d v="2018-05-29T13:00:00"/>
    <n v="4"/>
    <x v="7"/>
    <s v="Brachytron pratense"/>
    <n v="1"/>
    <s v="AWD"/>
    <x v="10"/>
    <n v="5"/>
    <s v="Glazenmakers"/>
    <n v="21.142857142857142"/>
  </r>
  <r>
    <n v="114"/>
    <s v="AWD-Oosterkanaal"/>
    <d v="2018-05-29T13:00:00"/>
    <n v="4"/>
    <x v="9"/>
    <s v="Anax imperator"/>
    <n v="2"/>
    <s v="AWD"/>
    <x v="10"/>
    <n v="5"/>
    <s v="Glazenmakers"/>
    <n v="21.142857142857142"/>
  </r>
  <r>
    <n v="114"/>
    <s v="AWD-Oosterkanaal"/>
    <d v="2018-05-29T13:00:00"/>
    <n v="4"/>
    <x v="26"/>
    <s v="Erythromma najas"/>
    <n v="28"/>
    <s v="AWD"/>
    <x v="10"/>
    <n v="5"/>
    <s v="Waterjuffer"/>
    <n v="21.142857142857142"/>
  </r>
  <r>
    <n v="114"/>
    <s v="AWD-Oosterkanaal"/>
    <d v="2018-05-29T13:00:00"/>
    <n v="4"/>
    <x v="10"/>
    <s v="Libellula quadrimaculata"/>
    <n v="3"/>
    <s v="AWD"/>
    <x v="10"/>
    <n v="5"/>
    <s v="Korenbouten"/>
    <n v="21.142857142857142"/>
  </r>
  <r>
    <n v="114"/>
    <s v="AWD-Oosterkanaal"/>
    <d v="2018-05-29T13:00:00"/>
    <n v="4"/>
    <x v="20"/>
    <s v="Anax parthenope"/>
    <n v="2"/>
    <s v="AWD"/>
    <x v="10"/>
    <n v="5"/>
    <s v="Glazenmakers"/>
    <n v="21.142857142857142"/>
  </r>
  <r>
    <n v="114"/>
    <s v="AWD-Oosterkanaal"/>
    <d v="2018-05-29T13:00:00"/>
    <n v="1"/>
    <x v="5"/>
    <s v="Orthetrum cancellatum"/>
    <n v="7"/>
    <s v="AWD"/>
    <x v="10"/>
    <n v="5"/>
    <s v="Korenbouten"/>
    <n v="21.142857142857142"/>
  </r>
  <r>
    <n v="114"/>
    <s v="AWD-Oosterkanaal"/>
    <d v="2018-05-29T13:00:00"/>
    <n v="1"/>
    <x v="9"/>
    <s v="Anax imperator"/>
    <n v="1"/>
    <s v="AWD"/>
    <x v="10"/>
    <n v="5"/>
    <s v="Glazenmakers"/>
    <n v="21.142857142857142"/>
  </r>
  <r>
    <n v="114"/>
    <s v="AWD-Oosterkanaal"/>
    <d v="2018-05-29T13:00:00"/>
    <n v="1"/>
    <x v="26"/>
    <s v="Erythromma najas"/>
    <n v="38"/>
    <s v="AWD"/>
    <x v="10"/>
    <n v="5"/>
    <s v="Waterjuffer"/>
    <n v="21.142857142857142"/>
  </r>
  <r>
    <n v="114"/>
    <s v="AWD-Oosterkanaal"/>
    <d v="2018-05-29T13:00:00"/>
    <n v="1"/>
    <x v="10"/>
    <s v="Libellula quadrimaculata"/>
    <n v="2"/>
    <s v="AWD"/>
    <x v="10"/>
    <n v="5"/>
    <s v="Korenbouten"/>
    <n v="21.142857142857142"/>
  </r>
  <r>
    <n v="114"/>
    <s v="AWD-Oosterkanaal"/>
    <d v="2018-05-29T13:00:00"/>
    <n v="4"/>
    <x v="1"/>
    <s v="Ischnura elegans"/>
    <n v="3"/>
    <s v="AWD"/>
    <x v="10"/>
    <n v="5"/>
    <s v="Waterjuffer"/>
    <n v="21.142857142857142"/>
  </r>
  <r>
    <n v="114"/>
    <s v="AWD-Oosterkanaal"/>
    <d v="2018-05-29T13:00:00"/>
    <n v="4"/>
    <x v="8"/>
    <s v="Aeshna isoceles"/>
    <n v="1"/>
    <s v="AWD"/>
    <x v="10"/>
    <n v="5"/>
    <s v="Glazenmakers"/>
    <n v="21.142857142857142"/>
  </r>
  <r>
    <n v="114"/>
    <s v="AWD-Oosterkanaal"/>
    <d v="2018-05-29T13:00:00"/>
    <n v="4"/>
    <x v="3"/>
    <s v="Enallagma cyathigerum"/>
    <n v="1"/>
    <s v="AWD"/>
    <x v="10"/>
    <n v="5"/>
    <s v="Waterjuffer"/>
    <n v="21.142857142857142"/>
  </r>
  <r>
    <n v="114"/>
    <s v="AWD-Oosterkanaal"/>
    <d v="2018-06-06T13:40:00"/>
    <n v="4"/>
    <x v="5"/>
    <s v="Orthetrum cancellatum"/>
    <n v="3"/>
    <s v="AWD"/>
    <x v="10"/>
    <n v="6"/>
    <s v="Korenbouten"/>
    <n v="22.285714285714285"/>
  </r>
  <r>
    <n v="114"/>
    <s v="AWD-Oosterkanaal"/>
    <d v="2018-06-06T13:40:00"/>
    <n v="4"/>
    <x v="7"/>
    <s v="Brachytron pratense"/>
    <n v="2"/>
    <s v="AWD"/>
    <x v="10"/>
    <n v="6"/>
    <s v="Glazenmakers"/>
    <n v="22.285714285714285"/>
  </r>
  <r>
    <n v="114"/>
    <s v="AWD-Oosterkanaal"/>
    <d v="2018-06-06T13:40:00"/>
    <n v="4"/>
    <x v="9"/>
    <s v="Anax imperator"/>
    <n v="4"/>
    <s v="AWD"/>
    <x v="10"/>
    <n v="6"/>
    <s v="Glazenmakers"/>
    <n v="22.285714285714285"/>
  </r>
  <r>
    <n v="114"/>
    <s v="AWD-Oosterkanaal"/>
    <d v="2018-06-06T13:40:00"/>
    <n v="4"/>
    <x v="26"/>
    <s v="Erythromma najas"/>
    <n v="35"/>
    <s v="AWD"/>
    <x v="10"/>
    <n v="6"/>
    <s v="Waterjuffer"/>
    <n v="22.285714285714285"/>
  </r>
  <r>
    <n v="114"/>
    <s v="AWD-Oosterkanaal"/>
    <d v="2018-06-06T13:40:00"/>
    <n v="4"/>
    <x v="8"/>
    <s v="Aeshna isoceles"/>
    <n v="3"/>
    <s v="AWD"/>
    <x v="10"/>
    <n v="6"/>
    <s v="Glazenmakers"/>
    <n v="22.285714285714285"/>
  </r>
  <r>
    <n v="114"/>
    <s v="AWD-Oosterkanaal"/>
    <d v="2018-06-06T13:40:00"/>
    <n v="4"/>
    <x v="3"/>
    <s v="Enallagma cyathigerum"/>
    <n v="5"/>
    <s v="AWD"/>
    <x v="10"/>
    <n v="6"/>
    <s v="Waterjuffer"/>
    <n v="22.285714285714285"/>
  </r>
  <r>
    <n v="114"/>
    <s v="AWD-Oosterkanaal"/>
    <d v="2018-06-06T13:40:00"/>
    <n v="4"/>
    <x v="20"/>
    <s v="Anax parthenope"/>
    <n v="1"/>
    <s v="AWD"/>
    <x v="10"/>
    <n v="6"/>
    <s v="Glazenmakers"/>
    <n v="22.285714285714285"/>
  </r>
  <r>
    <n v="114"/>
    <s v="AWD-Oosterkanaal"/>
    <d v="2018-06-06T13:40:00"/>
    <n v="1"/>
    <x v="5"/>
    <s v="Orthetrum cancellatum"/>
    <n v="2"/>
    <s v="AWD"/>
    <x v="10"/>
    <n v="6"/>
    <s v="Korenbouten"/>
    <n v="22.285714285714285"/>
  </r>
  <r>
    <n v="114"/>
    <s v="AWD-Oosterkanaal"/>
    <d v="2018-06-06T13:40:00"/>
    <n v="1"/>
    <x v="7"/>
    <s v="Brachytron pratense"/>
    <n v="1"/>
    <s v="AWD"/>
    <x v="10"/>
    <n v="6"/>
    <s v="Glazenmakers"/>
    <n v="22.285714285714285"/>
  </r>
  <r>
    <n v="114"/>
    <s v="AWD-Oosterkanaal"/>
    <d v="2018-06-06T13:40:00"/>
    <n v="1"/>
    <x v="9"/>
    <s v="Anax imperator"/>
    <n v="3"/>
    <s v="AWD"/>
    <x v="10"/>
    <n v="6"/>
    <s v="Glazenmakers"/>
    <n v="22.285714285714285"/>
  </r>
  <r>
    <n v="114"/>
    <s v="AWD-Oosterkanaal"/>
    <d v="2018-06-06T13:40:00"/>
    <n v="1"/>
    <x v="26"/>
    <s v="Erythromma najas"/>
    <n v="110"/>
    <s v="AWD"/>
    <x v="10"/>
    <n v="6"/>
    <s v="Waterjuffer"/>
    <n v="22.285714285714285"/>
  </r>
  <r>
    <n v="114"/>
    <s v="AWD-Oosterkanaal"/>
    <d v="2018-06-06T13:40:00"/>
    <n v="1"/>
    <x v="8"/>
    <s v="Aeshna isoceles"/>
    <n v="1"/>
    <s v="AWD"/>
    <x v="10"/>
    <n v="6"/>
    <s v="Glazenmakers"/>
    <n v="22.285714285714285"/>
  </r>
  <r>
    <n v="114"/>
    <s v="AWD-Oosterkanaal"/>
    <d v="2018-06-06T13:40:00"/>
    <n v="1"/>
    <x v="3"/>
    <s v="Enallagma cyathigerum"/>
    <n v="1"/>
    <s v="AWD"/>
    <x v="10"/>
    <n v="6"/>
    <s v="Waterjuffer"/>
    <n v="22.285714285714285"/>
  </r>
  <r>
    <n v="114"/>
    <s v="AWD-Oosterkanaal"/>
    <d v="2018-06-06T13:40:00"/>
    <n v="1"/>
    <x v="20"/>
    <s v="Anax parthenope"/>
    <n v="1"/>
    <s v="AWD"/>
    <x v="10"/>
    <n v="6"/>
    <s v="Glazenmakers"/>
    <n v="22.285714285714285"/>
  </r>
  <r>
    <n v="114"/>
    <s v="AWD-Oosterkanaal"/>
    <d v="2018-06-06T13:40:00"/>
    <n v="4"/>
    <x v="1"/>
    <s v="Ischnura elegans"/>
    <n v="3"/>
    <s v="AWD"/>
    <x v="10"/>
    <n v="6"/>
    <s v="Waterjuffer"/>
    <n v="22.285714285714285"/>
  </r>
  <r>
    <n v="114"/>
    <s v="AWD-Oosterkanaal"/>
    <d v="2018-06-06T13:40:00"/>
    <n v="4"/>
    <x v="10"/>
    <s v="Libellula quadrimaculata"/>
    <n v="4"/>
    <s v="AWD"/>
    <x v="10"/>
    <n v="6"/>
    <s v="Korenbouten"/>
    <n v="22.285714285714285"/>
  </r>
  <r>
    <n v="114"/>
    <s v="AWD-Oosterkanaal"/>
    <d v="2018-06-13T13:05:00"/>
    <n v="4"/>
    <x v="9"/>
    <s v="Anax imperator"/>
    <n v="2"/>
    <s v="AWD"/>
    <x v="10"/>
    <n v="6"/>
    <s v="Glazenmakers"/>
    <n v="23.285714285714285"/>
  </r>
  <r>
    <n v="114"/>
    <s v="AWD-Oosterkanaal"/>
    <d v="2018-06-13T13:05:00"/>
    <n v="4"/>
    <x v="26"/>
    <s v="Erythromma najas"/>
    <n v="11"/>
    <s v="AWD"/>
    <x v="10"/>
    <n v="6"/>
    <s v="Waterjuffer"/>
    <n v="23.285714285714285"/>
  </r>
  <r>
    <n v="114"/>
    <s v="AWD-Oosterkanaal"/>
    <d v="2018-06-13T13:05:00"/>
    <n v="4"/>
    <x v="3"/>
    <s v="Enallagma cyathigerum"/>
    <n v="2"/>
    <s v="AWD"/>
    <x v="10"/>
    <n v="6"/>
    <s v="Waterjuffer"/>
    <n v="23.285714285714285"/>
  </r>
  <r>
    <n v="114"/>
    <s v="AWD-Oosterkanaal"/>
    <d v="2018-06-13T13:05:00"/>
    <n v="1"/>
    <x v="26"/>
    <s v="Erythromma najas"/>
    <n v="7"/>
    <s v="AWD"/>
    <x v="10"/>
    <n v="6"/>
    <s v="Waterjuffer"/>
    <n v="23.285714285714285"/>
  </r>
  <r>
    <n v="114"/>
    <s v="AWD-Oosterkanaal"/>
    <d v="2018-06-13T13:05:00"/>
    <n v="1"/>
    <x v="3"/>
    <s v="Enallagma cyathigerum"/>
    <n v="2"/>
    <s v="AWD"/>
    <x v="10"/>
    <n v="6"/>
    <s v="Waterjuffer"/>
    <n v="23.285714285714285"/>
  </r>
  <r>
    <n v="114"/>
    <s v="AWD-Oosterkanaal"/>
    <d v="2018-06-13T13:05:00"/>
    <n v="4"/>
    <x v="12"/>
    <s v="Sympetrum striolatum"/>
    <n v="1"/>
    <s v="AWD"/>
    <x v="10"/>
    <n v="6"/>
    <s v="Korenbouten"/>
    <n v="23.285714285714285"/>
  </r>
  <r>
    <n v="114"/>
    <s v="AWD-Oosterkanaal"/>
    <d v="2018-06-13T13:05:00"/>
    <n v="4"/>
    <x v="1"/>
    <s v="Ischnura elegans"/>
    <n v="2"/>
    <s v="AWD"/>
    <x v="10"/>
    <n v="6"/>
    <s v="Waterjuffer"/>
    <n v="23.285714285714285"/>
  </r>
  <r>
    <n v="114"/>
    <s v="AWD-Oosterkanaal"/>
    <d v="2018-06-13T13:05:00"/>
    <n v="4"/>
    <x v="8"/>
    <s v="Aeshna isoceles"/>
    <n v="1"/>
    <s v="AWD"/>
    <x v="10"/>
    <n v="6"/>
    <s v="Glazenmakers"/>
    <n v="23.285714285714285"/>
  </r>
  <r>
    <n v="114"/>
    <s v="AWD-Oosterkanaal"/>
    <d v="2018-07-03T11:00:00"/>
    <n v="4"/>
    <x v="26"/>
    <s v="Erythromma najas"/>
    <n v="5"/>
    <s v="AWD"/>
    <x v="10"/>
    <n v="7"/>
    <s v="Waterjuffer"/>
    <n v="26.142857142857142"/>
  </r>
  <r>
    <n v="114"/>
    <s v="AWD-Oosterkanaal"/>
    <d v="2018-07-03T11:00:00"/>
    <n v="4"/>
    <x v="1"/>
    <s v="Ischnura elegans"/>
    <n v="15"/>
    <s v="AWD"/>
    <x v="10"/>
    <n v="7"/>
    <s v="Waterjuffer"/>
    <n v="26.142857142857142"/>
  </r>
  <r>
    <n v="114"/>
    <s v="AWD-Oosterkanaal"/>
    <d v="2018-07-03T11:00:00"/>
    <n v="4"/>
    <x v="3"/>
    <s v="Enallagma cyathigerum"/>
    <n v="1"/>
    <s v="AWD"/>
    <x v="10"/>
    <n v="7"/>
    <s v="Waterjuffer"/>
    <n v="26.142857142857142"/>
  </r>
  <r>
    <n v="114"/>
    <s v="AWD-Oosterkanaal"/>
    <d v="2018-07-03T11:00:00"/>
    <n v="1"/>
    <x v="26"/>
    <s v="Erythromma najas"/>
    <n v="9"/>
    <s v="AWD"/>
    <x v="10"/>
    <n v="7"/>
    <s v="Waterjuffer"/>
    <n v="26.142857142857142"/>
  </r>
  <r>
    <n v="114"/>
    <s v="AWD-Oosterkanaal"/>
    <d v="2018-07-03T11:00:00"/>
    <n v="1"/>
    <x v="1"/>
    <s v="Ischnura elegans"/>
    <n v="15"/>
    <s v="AWD"/>
    <x v="10"/>
    <n v="7"/>
    <s v="Waterjuffer"/>
    <n v="26.142857142857142"/>
  </r>
  <r>
    <n v="114"/>
    <s v="AWD-Oosterkanaal"/>
    <d v="2018-07-03T11:00:00"/>
    <n v="1"/>
    <x v="3"/>
    <s v="Enallagma cyathigerum"/>
    <n v="1"/>
    <s v="AWD"/>
    <x v="10"/>
    <n v="7"/>
    <s v="Waterjuffer"/>
    <n v="26.142857142857142"/>
  </r>
  <r>
    <n v="114"/>
    <s v="AWD-Oosterkanaal"/>
    <d v="2018-07-03T11:00:00"/>
    <n v="4"/>
    <x v="5"/>
    <s v="Orthetrum cancellatum"/>
    <n v="3"/>
    <s v="AWD"/>
    <x v="10"/>
    <n v="7"/>
    <s v="Korenbouten"/>
    <n v="26.142857142857142"/>
  </r>
  <r>
    <n v="114"/>
    <s v="AWD-Oosterkanaal"/>
    <d v="2018-07-03T11:00:00"/>
    <n v="4"/>
    <x v="9"/>
    <s v="Anax imperator"/>
    <n v="1"/>
    <s v="AWD"/>
    <x v="10"/>
    <n v="7"/>
    <s v="Glazenmakers"/>
    <n v="26.142857142857142"/>
  </r>
  <r>
    <n v="114"/>
    <s v="AWD-Oosterkanaal"/>
    <d v="2018-07-15T15:00:00"/>
    <n v="4"/>
    <x v="5"/>
    <s v="Orthetrum cancellatum"/>
    <n v="3"/>
    <s v="AWD"/>
    <x v="10"/>
    <n v="7"/>
    <s v="Korenbouten"/>
    <n v="27.857142857142858"/>
  </r>
  <r>
    <n v="114"/>
    <s v="AWD-Oosterkanaal"/>
    <d v="2018-07-15T15:00:00"/>
    <n v="4"/>
    <x v="9"/>
    <s v="Anax imperator"/>
    <n v="3"/>
    <s v="AWD"/>
    <x v="10"/>
    <n v="7"/>
    <s v="Glazenmakers"/>
    <n v="27.857142857142858"/>
  </r>
  <r>
    <n v="114"/>
    <s v="AWD-Oosterkanaal"/>
    <d v="2018-07-15T15:00:00"/>
    <n v="4"/>
    <x v="26"/>
    <s v="Erythromma najas"/>
    <n v="11"/>
    <s v="AWD"/>
    <x v="10"/>
    <n v="7"/>
    <s v="Waterjuffer"/>
    <n v="27.857142857142858"/>
  </r>
  <r>
    <n v="114"/>
    <s v="AWD-Oosterkanaal"/>
    <d v="2018-07-15T15:00:00"/>
    <n v="4"/>
    <x v="1"/>
    <s v="Ischnura elegans"/>
    <n v="9"/>
    <s v="AWD"/>
    <x v="10"/>
    <n v="7"/>
    <s v="Waterjuffer"/>
    <n v="27.857142857142858"/>
  </r>
  <r>
    <n v="114"/>
    <s v="AWD-Oosterkanaal"/>
    <d v="2018-07-15T15:00:00"/>
    <n v="4"/>
    <x v="14"/>
    <s v="Aeshna mixta"/>
    <n v="1"/>
    <s v="AWD"/>
    <x v="10"/>
    <n v="7"/>
    <s v="Glazenmakers"/>
    <n v="27.857142857142858"/>
  </r>
  <r>
    <n v="114"/>
    <s v="AWD-Oosterkanaal"/>
    <d v="2018-07-15T15:00:00"/>
    <n v="4"/>
    <x v="3"/>
    <s v="Enallagma cyathigerum"/>
    <n v="5"/>
    <s v="AWD"/>
    <x v="10"/>
    <n v="7"/>
    <s v="Waterjuffer"/>
    <n v="27.857142857142858"/>
  </r>
  <r>
    <n v="114"/>
    <s v="AWD-Oosterkanaal"/>
    <d v="2018-07-15T15:00:00"/>
    <n v="4"/>
    <x v="20"/>
    <s v="Anax parthenope"/>
    <n v="2"/>
    <s v="AWD"/>
    <x v="10"/>
    <n v="7"/>
    <s v="Glazenmakers"/>
    <n v="27.857142857142858"/>
  </r>
  <r>
    <n v="114"/>
    <s v="AWD-Oosterkanaal"/>
    <d v="2018-07-15T15:00:00"/>
    <n v="1"/>
    <x v="26"/>
    <s v="Erythromma najas"/>
    <n v="21"/>
    <s v="AWD"/>
    <x v="10"/>
    <n v="7"/>
    <s v="Waterjuffer"/>
    <n v="27.857142857142858"/>
  </r>
  <r>
    <n v="114"/>
    <s v="AWD-Oosterkanaal"/>
    <d v="2018-07-15T15:00:00"/>
    <n v="1"/>
    <x v="1"/>
    <s v="Ischnura elegans"/>
    <n v="20"/>
    <s v="AWD"/>
    <x v="10"/>
    <n v="7"/>
    <s v="Waterjuffer"/>
    <n v="27.857142857142858"/>
  </r>
  <r>
    <n v="114"/>
    <s v="AWD-Oosterkanaal"/>
    <d v="2018-07-15T15:00:00"/>
    <n v="1"/>
    <x v="3"/>
    <s v="Enallagma cyathigerum"/>
    <n v="6"/>
    <s v="AWD"/>
    <x v="10"/>
    <n v="7"/>
    <s v="Waterjuffer"/>
    <n v="27.857142857142858"/>
  </r>
  <r>
    <n v="114"/>
    <s v="AWD-Oosterkanaal"/>
    <d v="2018-07-15T15:00:00"/>
    <n v="4"/>
    <x v="17"/>
    <s v="Sympetrum vulgatum"/>
    <n v="1"/>
    <s v="AWD"/>
    <x v="10"/>
    <n v="7"/>
    <s v="Korenbouten"/>
    <n v="27.857142857142858"/>
  </r>
  <r>
    <n v="114"/>
    <s v="AWD-Oosterkanaal"/>
    <d v="2018-07-29T11:25:00"/>
    <n v="4"/>
    <x v="26"/>
    <s v="Erythromma najas"/>
    <n v="3"/>
    <s v="AWD"/>
    <x v="10"/>
    <n v="7"/>
    <s v="Waterjuffer"/>
    <n v="29.857142857142858"/>
  </r>
  <r>
    <n v="114"/>
    <s v="AWD-Oosterkanaal"/>
    <d v="2018-07-29T11:25:00"/>
    <n v="4"/>
    <x v="1"/>
    <s v="Ischnura elegans"/>
    <n v="11"/>
    <s v="AWD"/>
    <x v="10"/>
    <n v="7"/>
    <s v="Waterjuffer"/>
    <n v="29.857142857142858"/>
  </r>
  <r>
    <n v="114"/>
    <s v="AWD-Oosterkanaal"/>
    <d v="2018-07-29T11:25:00"/>
    <n v="4"/>
    <x v="17"/>
    <s v="Sympetrum vulgatum"/>
    <n v="1"/>
    <s v="AWD"/>
    <x v="10"/>
    <n v="7"/>
    <s v="Korenbouten"/>
    <n v="29.857142857142858"/>
  </r>
  <r>
    <n v="114"/>
    <s v="AWD-Oosterkanaal"/>
    <d v="2018-07-29T11:25:00"/>
    <n v="4"/>
    <x v="3"/>
    <s v="Enallagma cyathigerum"/>
    <n v="10"/>
    <s v="AWD"/>
    <x v="10"/>
    <n v="7"/>
    <s v="Waterjuffer"/>
    <n v="29.857142857142858"/>
  </r>
  <r>
    <n v="114"/>
    <s v="AWD-Oosterkanaal"/>
    <d v="2018-07-29T11:25:00"/>
    <n v="1"/>
    <x v="1"/>
    <s v="Ischnura elegans"/>
    <n v="20"/>
    <s v="AWD"/>
    <x v="10"/>
    <n v="7"/>
    <s v="Waterjuffer"/>
    <n v="29.857142857142858"/>
  </r>
  <r>
    <n v="114"/>
    <s v="AWD-Oosterkanaal"/>
    <d v="2018-07-29T11:25:00"/>
    <n v="1"/>
    <x v="3"/>
    <s v="Enallagma cyathigerum"/>
    <n v="2"/>
    <s v="AWD"/>
    <x v="10"/>
    <n v="7"/>
    <s v="Waterjuffer"/>
    <n v="29.857142857142858"/>
  </r>
  <r>
    <n v="114"/>
    <s v="AWD-Oosterkanaal"/>
    <d v="2018-07-29T11:25:00"/>
    <n v="4"/>
    <x v="9"/>
    <s v="Anax imperator"/>
    <n v="1"/>
    <s v="AWD"/>
    <x v="10"/>
    <n v="7"/>
    <s v="Glazenmakers"/>
    <n v="29.857142857142858"/>
  </r>
  <r>
    <n v="114"/>
    <s v="AWD-Oosterkanaal"/>
    <d v="2018-08-22T12:50:00"/>
    <n v="4"/>
    <x v="14"/>
    <s v="Aeshna mixta"/>
    <n v="5"/>
    <s v="AWD"/>
    <x v="10"/>
    <n v="8"/>
    <s v="Glazenmakers"/>
    <n v="33.285714285714285"/>
  </r>
  <r>
    <n v="114"/>
    <s v="AWD-Oosterkanaal"/>
    <d v="2018-08-22T12:50:00"/>
    <n v="4"/>
    <x v="3"/>
    <s v="Enallagma cyathigerum"/>
    <n v="1"/>
    <s v="AWD"/>
    <x v="10"/>
    <n v="8"/>
    <s v="Waterjuffer"/>
    <n v="33.285714285714285"/>
  </r>
  <r>
    <n v="114"/>
    <s v="AWD-Oosterkanaal"/>
    <d v="2018-08-22T12:50:00"/>
    <n v="1"/>
    <x v="14"/>
    <s v="Aeshna mixta"/>
    <n v="13"/>
    <s v="AWD"/>
    <x v="10"/>
    <n v="8"/>
    <s v="Glazenmakers"/>
    <n v="33.285714285714285"/>
  </r>
  <r>
    <n v="114"/>
    <s v="AWD-Oosterkanaal"/>
    <d v="2018-08-22T12:50:00"/>
    <n v="4"/>
    <x v="12"/>
    <s v="Sympetrum striolatum"/>
    <n v="4"/>
    <s v="AWD"/>
    <x v="10"/>
    <n v="8"/>
    <s v="Korenbouten"/>
    <n v="33.285714285714285"/>
  </r>
  <r>
    <n v="114"/>
    <s v="AWD-Oosterkanaal"/>
    <d v="2018-08-22T12:50:00"/>
    <n v="4"/>
    <x v="23"/>
    <s v="Sympetrum striolatum/vulgatum"/>
    <n v="11"/>
    <s v="AWD"/>
    <x v="10"/>
    <n v="8"/>
    <s v="Korenbouten"/>
    <n v="33.285714285714285"/>
  </r>
  <r>
    <n v="114"/>
    <s v="AWD-Oosterkanaal"/>
    <d v="2018-08-22T12:50:00"/>
    <n v="4"/>
    <x v="17"/>
    <s v="Sympetrum vulgatum"/>
    <n v="1"/>
    <s v="AWD"/>
    <x v="10"/>
    <n v="8"/>
    <s v="Korenbouten"/>
    <n v="33.285714285714285"/>
  </r>
  <r>
    <n v="114"/>
    <s v="AWD-Oosterkanaal"/>
    <d v="2018-09-13T14:40:00"/>
    <n v="4"/>
    <x v="12"/>
    <s v="Sympetrum striolatum"/>
    <n v="1"/>
    <s v="AWD"/>
    <x v="10"/>
    <n v="9"/>
    <s v="Korenbouten"/>
    <n v="36.428571428571431"/>
  </r>
  <r>
    <n v="114"/>
    <s v="AWD-Oosterkanaal"/>
    <d v="2018-09-13T14:40:00"/>
    <n v="4"/>
    <x v="13"/>
    <s v="Chalcolestes viridis"/>
    <n v="2"/>
    <s v="AWD"/>
    <x v="10"/>
    <n v="9"/>
    <s v="Pantserjuffers"/>
    <n v="36.428571428571431"/>
  </r>
  <r>
    <n v="114"/>
    <s v="AWD-Oosterkanaal"/>
    <d v="2018-09-13T14:40:00"/>
    <n v="4"/>
    <x v="14"/>
    <s v="Aeshna mixta"/>
    <n v="4"/>
    <s v="AWD"/>
    <x v="10"/>
    <n v="9"/>
    <s v="Glazenmakers"/>
    <n v="36.428571428571431"/>
  </r>
  <r>
    <n v="114"/>
    <s v="AWD-Oosterkanaal"/>
    <d v="2018-09-13T14:40:00"/>
    <n v="4"/>
    <x v="17"/>
    <s v="Sympetrum vulgatum"/>
    <n v="4"/>
    <s v="AWD"/>
    <x v="10"/>
    <n v="9"/>
    <s v="Korenbouten"/>
    <n v="36.428571428571431"/>
  </r>
  <r>
    <n v="114"/>
    <s v="AWD-Oosterkanaal"/>
    <d v="2018-09-13T14:40:00"/>
    <n v="1"/>
    <x v="12"/>
    <s v="Sympetrum striolatum"/>
    <n v="6"/>
    <s v="AWD"/>
    <x v="10"/>
    <n v="9"/>
    <s v="Korenbouten"/>
    <n v="36.428571428571431"/>
  </r>
  <r>
    <n v="114"/>
    <s v="AWD-Oosterkanaal"/>
    <d v="2018-09-13T14:40:00"/>
    <n v="1"/>
    <x v="13"/>
    <s v="Chalcolestes viridis"/>
    <n v="15"/>
    <s v="AWD"/>
    <x v="10"/>
    <n v="9"/>
    <s v="Pantserjuffers"/>
    <n v="36.428571428571431"/>
  </r>
  <r>
    <n v="114"/>
    <s v="AWD-Oosterkanaal"/>
    <d v="2018-09-13T14:40:00"/>
    <n v="1"/>
    <x v="14"/>
    <s v="Aeshna mixta"/>
    <n v="29"/>
    <s v="AWD"/>
    <x v="10"/>
    <n v="9"/>
    <s v="Glazenmakers"/>
    <n v="36.428571428571431"/>
  </r>
  <r>
    <n v="114"/>
    <s v="AWD-Oosterkanaal"/>
    <d v="2018-09-13T14:40:00"/>
    <n v="1"/>
    <x v="17"/>
    <s v="Sympetrum vulgatum"/>
    <n v="4"/>
    <s v="AWD"/>
    <x v="10"/>
    <n v="9"/>
    <s v="Korenbouten"/>
    <n v="36.428571428571431"/>
  </r>
  <r>
    <n v="114"/>
    <s v="AWD-Oosterkanaal"/>
    <d v="2018-09-13T14:40:00"/>
    <n v="4"/>
    <x v="0"/>
    <s v="Sympecma fusca"/>
    <n v="1"/>
    <s v="AWD"/>
    <x v="10"/>
    <n v="9"/>
    <s v="Pantserjuffers"/>
    <n v="36.428571428571431"/>
  </r>
  <r>
    <n v="114"/>
    <s v="AWD-Oosterkanaal"/>
    <d v="2018-09-13T14:40:00"/>
    <n v="4"/>
    <x v="3"/>
    <s v="Enallagma cyathigerum"/>
    <n v="1"/>
    <s v="AWD"/>
    <x v="10"/>
    <n v="9"/>
    <s v="Waterjuffer"/>
    <n v="36.428571428571431"/>
  </r>
  <r>
    <n v="114"/>
    <s v="AWD-Oosterkanaal"/>
    <d v="2019-05-10T13:25:00"/>
    <n v="4"/>
    <x v="0"/>
    <s v="Sympecma fusca"/>
    <n v="2"/>
    <s v="AWD"/>
    <x v="8"/>
    <n v="5"/>
    <s v="Pantserjuffers"/>
    <n v="18.428571428571427"/>
  </r>
  <r>
    <n v="114"/>
    <s v="AWD-Oosterkanaal"/>
    <d v="2019-05-10T13:25:00"/>
    <n v="4"/>
    <x v="2"/>
    <s v="Pyrrhosoma nymphula"/>
    <n v="10"/>
    <s v="AWD"/>
    <x v="8"/>
    <n v="5"/>
    <s v="Waterjuffer"/>
    <n v="18.428571428571427"/>
  </r>
  <r>
    <n v="114"/>
    <s v="AWD-Oosterkanaal"/>
    <d v="2019-05-10T13:25:00"/>
    <n v="1"/>
    <x v="0"/>
    <s v="Sympecma fusca"/>
    <n v="3"/>
    <s v="AWD"/>
    <x v="8"/>
    <n v="5"/>
    <s v="Pantserjuffers"/>
    <n v="18.428571428571427"/>
  </r>
  <r>
    <n v="114"/>
    <s v="AWD-Oosterkanaal"/>
    <d v="2019-05-10T13:25:00"/>
    <n v="1"/>
    <x v="2"/>
    <s v="Pyrrhosoma nymphula"/>
    <n v="12"/>
    <s v="AWD"/>
    <x v="8"/>
    <n v="5"/>
    <s v="Waterjuffer"/>
    <n v="18.428571428571427"/>
  </r>
  <r>
    <n v="114"/>
    <s v="AWD-Oosterkanaal"/>
    <d v="2019-05-10T13:25:00"/>
    <n v="4"/>
    <x v="26"/>
    <s v="Erythromma najas"/>
    <n v="1"/>
    <s v="AWD"/>
    <x v="8"/>
    <n v="5"/>
    <s v="Waterjuffer"/>
    <n v="18.428571428571427"/>
  </r>
  <r>
    <n v="114"/>
    <s v="AWD-Oosterkanaal"/>
    <d v="2019-05-10T13:25:00"/>
    <n v="4"/>
    <x v="1"/>
    <s v="Ischnura elegans"/>
    <n v="4"/>
    <s v="AWD"/>
    <x v="8"/>
    <n v="5"/>
    <s v="Waterjuffer"/>
    <n v="18.428571428571427"/>
  </r>
  <r>
    <n v="114"/>
    <s v="AWD-Oosterkanaal"/>
    <d v="2019-05-10T13:25:00"/>
    <n v="4"/>
    <x v="3"/>
    <s v="Enallagma cyathigerum"/>
    <n v="1"/>
    <s v="AWD"/>
    <x v="8"/>
    <n v="5"/>
    <s v="Waterjuffer"/>
    <n v="18.428571428571427"/>
  </r>
  <r>
    <n v="114"/>
    <s v="AWD-Oosterkanaal"/>
    <d v="2019-06-01T12:45:00"/>
    <n v="4"/>
    <x v="5"/>
    <s v="Orthetrum cancellatum"/>
    <n v="4"/>
    <s v="AWD"/>
    <x v="8"/>
    <n v="6"/>
    <s v="Korenbouten"/>
    <n v="21.571428571428573"/>
  </r>
  <r>
    <n v="114"/>
    <s v="AWD-Oosterkanaal"/>
    <d v="2019-06-01T12:45:00"/>
    <n v="4"/>
    <x v="9"/>
    <s v="Anax imperator"/>
    <n v="5"/>
    <s v="AWD"/>
    <x v="8"/>
    <n v="6"/>
    <s v="Glazenmakers"/>
    <n v="21.571428571428573"/>
  </r>
  <r>
    <n v="114"/>
    <s v="AWD-Oosterkanaal"/>
    <d v="2019-06-01T12:45:00"/>
    <n v="4"/>
    <x v="26"/>
    <s v="Erythromma najas"/>
    <n v="25"/>
    <s v="AWD"/>
    <x v="8"/>
    <n v="6"/>
    <s v="Waterjuffer"/>
    <n v="21.571428571428573"/>
  </r>
  <r>
    <n v="114"/>
    <s v="AWD-Oosterkanaal"/>
    <d v="2019-06-01T12:45:00"/>
    <n v="4"/>
    <x v="10"/>
    <s v="Libellula quadrimaculata"/>
    <n v="3"/>
    <s v="AWD"/>
    <x v="8"/>
    <n v="6"/>
    <s v="Korenbouten"/>
    <n v="21.571428571428573"/>
  </r>
  <r>
    <n v="114"/>
    <s v="AWD-Oosterkanaal"/>
    <d v="2019-06-01T12:45:00"/>
    <n v="4"/>
    <x v="8"/>
    <s v="Aeshna isoceles"/>
    <n v="5"/>
    <s v="AWD"/>
    <x v="8"/>
    <n v="6"/>
    <s v="Glazenmakers"/>
    <n v="21.571428571428573"/>
  </r>
  <r>
    <n v="114"/>
    <s v="AWD-Oosterkanaal"/>
    <d v="2019-06-01T12:45:00"/>
    <n v="4"/>
    <x v="20"/>
    <s v="Anax parthenope"/>
    <n v="3"/>
    <s v="AWD"/>
    <x v="8"/>
    <n v="6"/>
    <s v="Glazenmakers"/>
    <n v="21.571428571428573"/>
  </r>
  <r>
    <n v="114"/>
    <s v="AWD-Oosterkanaal"/>
    <d v="2019-06-01T12:45:00"/>
    <n v="1"/>
    <x v="5"/>
    <s v="Orthetrum cancellatum"/>
    <n v="3"/>
    <s v="AWD"/>
    <x v="8"/>
    <n v="6"/>
    <s v="Korenbouten"/>
    <n v="21.571428571428573"/>
  </r>
  <r>
    <n v="114"/>
    <s v="AWD-Oosterkanaal"/>
    <d v="2019-06-01T12:45:00"/>
    <n v="1"/>
    <x v="9"/>
    <s v="Anax imperator"/>
    <n v="1"/>
    <s v="AWD"/>
    <x v="8"/>
    <n v="6"/>
    <s v="Glazenmakers"/>
    <n v="21.571428571428573"/>
  </r>
  <r>
    <n v="114"/>
    <s v="AWD-Oosterkanaal"/>
    <d v="2019-06-01T12:45:00"/>
    <n v="1"/>
    <x v="26"/>
    <s v="Erythromma najas"/>
    <n v="10"/>
    <s v="AWD"/>
    <x v="8"/>
    <n v="6"/>
    <s v="Waterjuffer"/>
    <n v="21.571428571428573"/>
  </r>
  <r>
    <n v="114"/>
    <s v="AWD-Oosterkanaal"/>
    <d v="2019-06-01T12:45:00"/>
    <n v="1"/>
    <x v="10"/>
    <s v="Libellula quadrimaculata"/>
    <n v="2"/>
    <s v="AWD"/>
    <x v="8"/>
    <n v="6"/>
    <s v="Korenbouten"/>
    <n v="21.571428571428573"/>
  </r>
  <r>
    <n v="114"/>
    <s v="AWD-Oosterkanaal"/>
    <d v="2019-06-01T12:45:00"/>
    <n v="1"/>
    <x v="8"/>
    <s v="Aeshna isoceles"/>
    <n v="6"/>
    <s v="AWD"/>
    <x v="8"/>
    <n v="6"/>
    <s v="Glazenmakers"/>
    <n v="21.571428571428573"/>
  </r>
  <r>
    <n v="114"/>
    <s v="AWD-Oosterkanaal"/>
    <d v="2019-06-01T12:45:00"/>
    <n v="1"/>
    <x v="20"/>
    <s v="Anax parthenope"/>
    <n v="1"/>
    <s v="AWD"/>
    <x v="8"/>
    <n v="6"/>
    <s v="Glazenmakers"/>
    <n v="21.571428571428573"/>
  </r>
  <r>
    <n v="114"/>
    <s v="AWD-Oosterkanaal"/>
    <d v="2019-06-01T12:45:00"/>
    <n v="4"/>
    <x v="1"/>
    <s v="Ischnura elegans"/>
    <n v="1"/>
    <s v="AWD"/>
    <x v="8"/>
    <n v="6"/>
    <s v="Waterjuffer"/>
    <n v="21.571428571428573"/>
  </r>
  <r>
    <n v="114"/>
    <s v="AWD-Oosterkanaal"/>
    <d v="2019-06-21T13:40:00"/>
    <n v="4"/>
    <x v="5"/>
    <s v="Orthetrum cancellatum"/>
    <n v="7"/>
    <s v="AWD"/>
    <x v="8"/>
    <n v="6"/>
    <s v="Korenbouten"/>
    <n v="24.428571428571427"/>
  </r>
  <r>
    <n v="114"/>
    <s v="AWD-Oosterkanaal"/>
    <d v="2019-06-21T13:40:00"/>
    <n v="4"/>
    <x v="9"/>
    <s v="Anax imperator"/>
    <n v="6"/>
    <s v="AWD"/>
    <x v="8"/>
    <n v="6"/>
    <s v="Glazenmakers"/>
    <n v="24.428571428571427"/>
  </r>
  <r>
    <n v="114"/>
    <s v="AWD-Oosterkanaal"/>
    <d v="2019-06-21T13:40:00"/>
    <n v="4"/>
    <x v="26"/>
    <s v="Erythromma najas"/>
    <n v="4"/>
    <s v="AWD"/>
    <x v="8"/>
    <n v="6"/>
    <s v="Waterjuffer"/>
    <n v="24.428571428571427"/>
  </r>
  <r>
    <n v="114"/>
    <s v="AWD-Oosterkanaal"/>
    <d v="2019-06-21T13:40:00"/>
    <n v="4"/>
    <x v="8"/>
    <s v="Aeshna isoceles"/>
    <n v="1"/>
    <s v="AWD"/>
    <x v="8"/>
    <n v="6"/>
    <s v="Glazenmakers"/>
    <n v="24.428571428571427"/>
  </r>
  <r>
    <n v="114"/>
    <s v="AWD-Oosterkanaal"/>
    <d v="2019-06-21T13:40:00"/>
    <n v="4"/>
    <x v="20"/>
    <s v="Anax parthenope"/>
    <n v="1"/>
    <s v="AWD"/>
    <x v="8"/>
    <n v="6"/>
    <s v="Glazenmakers"/>
    <n v="24.428571428571427"/>
  </r>
  <r>
    <n v="114"/>
    <s v="AWD-Oosterkanaal"/>
    <d v="2019-06-21T13:40:00"/>
    <n v="1"/>
    <x v="5"/>
    <s v="Orthetrum cancellatum"/>
    <n v="10"/>
    <s v="AWD"/>
    <x v="8"/>
    <n v="6"/>
    <s v="Korenbouten"/>
    <n v="24.428571428571427"/>
  </r>
  <r>
    <n v="114"/>
    <s v="AWD-Oosterkanaal"/>
    <d v="2019-06-21T13:40:00"/>
    <n v="1"/>
    <x v="9"/>
    <s v="Anax imperator"/>
    <n v="5"/>
    <s v="AWD"/>
    <x v="8"/>
    <n v="6"/>
    <s v="Glazenmakers"/>
    <n v="24.428571428571427"/>
  </r>
  <r>
    <n v="114"/>
    <s v="AWD-Oosterkanaal"/>
    <d v="2019-06-21T13:40:00"/>
    <n v="1"/>
    <x v="26"/>
    <s v="Erythromma najas"/>
    <n v="28"/>
    <s v="AWD"/>
    <x v="8"/>
    <n v="6"/>
    <s v="Waterjuffer"/>
    <n v="24.428571428571427"/>
  </r>
  <r>
    <n v="114"/>
    <s v="AWD-Oosterkanaal"/>
    <d v="2019-06-21T13:40:00"/>
    <n v="1"/>
    <x v="8"/>
    <s v="Aeshna isoceles"/>
    <n v="5"/>
    <s v="AWD"/>
    <x v="8"/>
    <n v="6"/>
    <s v="Glazenmakers"/>
    <n v="24.428571428571427"/>
  </r>
  <r>
    <n v="114"/>
    <s v="AWD-Oosterkanaal"/>
    <d v="2019-06-21T13:40:00"/>
    <n v="1"/>
    <x v="20"/>
    <s v="Anax parthenope"/>
    <n v="1"/>
    <s v="AWD"/>
    <x v="8"/>
    <n v="6"/>
    <s v="Glazenmakers"/>
    <n v="24.428571428571427"/>
  </r>
  <r>
    <n v="114"/>
    <s v="AWD-Oosterkanaal"/>
    <d v="2019-06-21T13:40:00"/>
    <n v="4"/>
    <x v="10"/>
    <s v="Libellula quadrimaculata"/>
    <n v="1"/>
    <s v="AWD"/>
    <x v="8"/>
    <n v="6"/>
    <s v="Korenbouten"/>
    <n v="24.428571428571427"/>
  </r>
  <r>
    <n v="114"/>
    <s v="AWD-Oosterkanaal"/>
    <d v="2019-06-21T13:40:00"/>
    <n v="4"/>
    <x v="3"/>
    <s v="Enallagma cyathigerum"/>
    <n v="2"/>
    <s v="AWD"/>
    <x v="8"/>
    <n v="6"/>
    <s v="Waterjuffer"/>
    <n v="24.428571428571427"/>
  </r>
  <r>
    <n v="114"/>
    <s v="AWD-Oosterkanaal"/>
    <d v="2019-06-21T13:40:00"/>
    <n v="4"/>
    <x v="1"/>
    <s v="Ischnura elegans"/>
    <n v="55"/>
    <s v="AWD"/>
    <x v="8"/>
    <n v="6"/>
    <s v="Waterjuffer"/>
    <n v="24.428571428571427"/>
  </r>
  <r>
    <n v="114"/>
    <s v="AWD-Oosterkanaal"/>
    <d v="2019-06-22T12:30:00"/>
    <n v="4"/>
    <x v="12"/>
    <s v="Sympetrum striolatum"/>
    <n v="1"/>
    <s v="AWD"/>
    <x v="8"/>
    <n v="6"/>
    <s v="Korenbouten"/>
    <n v="24.571428571428573"/>
  </r>
  <r>
    <n v="114"/>
    <s v="AWD-Oosterkanaal"/>
    <d v="2019-06-22T12:30:00"/>
    <n v="4"/>
    <x v="5"/>
    <s v="Orthetrum cancellatum"/>
    <n v="3"/>
    <s v="AWD"/>
    <x v="8"/>
    <n v="6"/>
    <s v="Korenbouten"/>
    <n v="24.571428571428573"/>
  </r>
  <r>
    <n v="114"/>
    <s v="AWD-Oosterkanaal"/>
    <d v="2019-06-22T12:30:00"/>
    <n v="4"/>
    <x v="26"/>
    <s v="Erythromma najas"/>
    <n v="3"/>
    <s v="AWD"/>
    <x v="8"/>
    <n v="6"/>
    <s v="Waterjuffer"/>
    <n v="24.571428571428573"/>
  </r>
  <r>
    <n v="114"/>
    <s v="AWD-Oosterkanaal"/>
    <d v="2019-06-22T12:30:00"/>
    <n v="4"/>
    <x v="1"/>
    <s v="Ischnura elegans"/>
    <n v="4"/>
    <s v="AWD"/>
    <x v="8"/>
    <n v="6"/>
    <s v="Waterjuffer"/>
    <n v="24.571428571428573"/>
  </r>
  <r>
    <n v="114"/>
    <s v="AWD-Oosterkanaal"/>
    <d v="2019-06-22T12:30:00"/>
    <n v="4"/>
    <x v="3"/>
    <s v="Enallagma cyathigerum"/>
    <n v="1"/>
    <s v="AWD"/>
    <x v="8"/>
    <n v="6"/>
    <s v="Waterjuffer"/>
    <n v="24.571428571428573"/>
  </r>
  <r>
    <n v="114"/>
    <s v="AWD-Oosterkanaal"/>
    <d v="2019-06-22T12:30:00"/>
    <n v="1"/>
    <x v="12"/>
    <s v="Sympetrum striolatum"/>
    <n v="1"/>
    <s v="AWD"/>
    <x v="8"/>
    <n v="6"/>
    <s v="Korenbouten"/>
    <n v="24.571428571428573"/>
  </r>
  <r>
    <n v="114"/>
    <s v="AWD-Oosterkanaal"/>
    <d v="2019-06-22T12:30:00"/>
    <n v="1"/>
    <x v="5"/>
    <s v="Orthetrum cancellatum"/>
    <n v="1"/>
    <s v="AWD"/>
    <x v="8"/>
    <n v="6"/>
    <s v="Korenbouten"/>
    <n v="24.571428571428573"/>
  </r>
  <r>
    <n v="114"/>
    <s v="AWD-Oosterkanaal"/>
    <d v="2019-06-22T12:30:00"/>
    <n v="1"/>
    <x v="26"/>
    <s v="Erythromma najas"/>
    <n v="2"/>
    <s v="AWD"/>
    <x v="8"/>
    <n v="6"/>
    <s v="Waterjuffer"/>
    <n v="24.571428571428573"/>
  </r>
  <r>
    <n v="114"/>
    <s v="AWD-Oosterkanaal"/>
    <d v="2019-06-22T12:30:00"/>
    <n v="1"/>
    <x v="1"/>
    <s v="Ischnura elegans"/>
    <n v="3"/>
    <s v="AWD"/>
    <x v="8"/>
    <n v="6"/>
    <s v="Waterjuffer"/>
    <n v="24.571428571428573"/>
  </r>
  <r>
    <n v="114"/>
    <s v="AWD-Oosterkanaal"/>
    <d v="2019-06-22T12:30:00"/>
    <n v="1"/>
    <x v="3"/>
    <s v="Enallagma cyathigerum"/>
    <n v="1"/>
    <s v="AWD"/>
    <x v="8"/>
    <n v="6"/>
    <s v="Waterjuffer"/>
    <n v="24.571428571428573"/>
  </r>
  <r>
    <n v="114"/>
    <s v="AWD-Oosterkanaal"/>
    <d v="2019-06-22T12:30:00"/>
    <n v="4"/>
    <x v="20"/>
    <s v="Anax parthenope"/>
    <n v="1"/>
    <s v="AWD"/>
    <x v="8"/>
    <n v="6"/>
    <s v="Glazenmakers"/>
    <n v="24.571428571428573"/>
  </r>
  <r>
    <n v="114"/>
    <s v="AWD-Oosterkanaal"/>
    <d v="2019-08-20T12:25:00"/>
    <n v="4"/>
    <x v="12"/>
    <s v="Sympetrum striolatum"/>
    <n v="13"/>
    <s v="AWD"/>
    <x v="8"/>
    <n v="8"/>
    <s v="Korenbouten"/>
    <n v="33"/>
  </r>
  <r>
    <n v="114"/>
    <s v="AWD-Oosterkanaal"/>
    <d v="2019-08-20T12:25:00"/>
    <n v="4"/>
    <x v="1"/>
    <s v="Ischnura elegans"/>
    <n v="1"/>
    <s v="AWD"/>
    <x v="8"/>
    <n v="8"/>
    <s v="Waterjuffer"/>
    <n v="33"/>
  </r>
  <r>
    <n v="114"/>
    <s v="AWD-Oosterkanaal"/>
    <d v="2019-08-20T12:25:00"/>
    <n v="4"/>
    <x v="14"/>
    <s v="Aeshna mixta"/>
    <n v="12"/>
    <s v="AWD"/>
    <x v="8"/>
    <n v="8"/>
    <s v="Glazenmakers"/>
    <n v="33"/>
  </r>
  <r>
    <n v="114"/>
    <s v="AWD-Oosterkanaal"/>
    <d v="2019-08-20T12:25:00"/>
    <n v="1"/>
    <x v="12"/>
    <s v="Sympetrum striolatum"/>
    <n v="15"/>
    <s v="AWD"/>
    <x v="8"/>
    <n v="8"/>
    <s v="Korenbouten"/>
    <n v="33"/>
  </r>
  <r>
    <n v="114"/>
    <s v="AWD-Oosterkanaal"/>
    <d v="2019-08-20T12:25:00"/>
    <n v="1"/>
    <x v="1"/>
    <s v="Ischnura elegans"/>
    <n v="1"/>
    <s v="AWD"/>
    <x v="8"/>
    <n v="8"/>
    <s v="Waterjuffer"/>
    <n v="33"/>
  </r>
  <r>
    <n v="114"/>
    <s v="AWD-Oosterkanaal"/>
    <d v="2019-08-20T12:25:00"/>
    <n v="1"/>
    <x v="14"/>
    <s v="Aeshna mixta"/>
    <n v="7"/>
    <s v="AWD"/>
    <x v="8"/>
    <n v="8"/>
    <s v="Glazenmakers"/>
    <n v="33"/>
  </r>
  <r>
    <n v="114"/>
    <s v="AWD-Oosterkanaal"/>
    <d v="2019-08-20T12:25:00"/>
    <n v="4"/>
    <x v="16"/>
    <s v="Sympetrum sanguineum"/>
    <n v="2"/>
    <s v="AWD"/>
    <x v="8"/>
    <n v="8"/>
    <s v="Korenbouten"/>
    <n v="33"/>
  </r>
  <r>
    <n v="114"/>
    <s v="AWD-Oosterkanaal"/>
    <d v="2020-05-25T12:10:00"/>
    <n v="4"/>
    <x v="5"/>
    <s v="Orthetrum cancellatum"/>
    <n v="2"/>
    <s v="AWD"/>
    <x v="9"/>
    <n v="5"/>
    <s v="Korenbouten"/>
    <n v="20.714285714285715"/>
  </r>
  <r>
    <n v="114"/>
    <s v="AWD-Oosterkanaal"/>
    <d v="2020-05-25T12:10:00"/>
    <n v="4"/>
    <x v="7"/>
    <s v="Brachytron pratense"/>
    <n v="1"/>
    <s v="AWD"/>
    <x v="9"/>
    <n v="5"/>
    <s v="Glazenmakers"/>
    <n v="20.714285714285715"/>
  </r>
  <r>
    <n v="114"/>
    <s v="AWD-Oosterkanaal"/>
    <d v="2020-05-25T12:10:00"/>
    <n v="4"/>
    <x v="26"/>
    <s v="Erythromma najas"/>
    <n v="9"/>
    <s v="AWD"/>
    <x v="9"/>
    <n v="5"/>
    <s v="Waterjuffer"/>
    <n v="20.714285714285715"/>
  </r>
  <r>
    <n v="114"/>
    <s v="AWD-Oosterkanaal"/>
    <d v="2020-05-25T12:10:00"/>
    <n v="4"/>
    <x v="10"/>
    <s v="Libellula quadrimaculata"/>
    <n v="1"/>
    <s v="AWD"/>
    <x v="9"/>
    <n v="5"/>
    <s v="Korenbouten"/>
    <n v="20.714285714285715"/>
  </r>
  <r>
    <n v="114"/>
    <s v="AWD-Oosterkanaal"/>
    <d v="2020-05-25T12:10:00"/>
    <n v="4"/>
    <x v="20"/>
    <s v="Anax parthenope"/>
    <n v="2"/>
    <s v="AWD"/>
    <x v="9"/>
    <n v="5"/>
    <s v="Glazenmakers"/>
    <n v="20.714285714285715"/>
  </r>
  <r>
    <n v="114"/>
    <s v="AWD-Oosterkanaal"/>
    <d v="2020-05-25T12:10:00"/>
    <n v="1"/>
    <x v="5"/>
    <s v="Orthetrum cancellatum"/>
    <n v="10"/>
    <s v="AWD"/>
    <x v="9"/>
    <n v="5"/>
    <s v="Korenbouten"/>
    <n v="20.714285714285715"/>
  </r>
  <r>
    <n v="114"/>
    <s v="AWD-Oosterkanaal"/>
    <d v="2020-05-25T12:10:00"/>
    <n v="1"/>
    <x v="26"/>
    <s v="Erythromma najas"/>
    <n v="12"/>
    <s v="AWD"/>
    <x v="9"/>
    <n v="5"/>
    <s v="Waterjuffer"/>
    <n v="20.714285714285715"/>
  </r>
  <r>
    <n v="114"/>
    <s v="AWD-Oosterkanaal"/>
    <d v="2020-05-25T12:10:00"/>
    <n v="1"/>
    <x v="10"/>
    <s v="Libellula quadrimaculata"/>
    <n v="3"/>
    <s v="AWD"/>
    <x v="9"/>
    <n v="5"/>
    <s v="Korenbouten"/>
    <n v="20.714285714285715"/>
  </r>
  <r>
    <n v="114"/>
    <s v="AWD-Oosterkanaal"/>
    <d v="2020-05-25T12:10:00"/>
    <n v="4"/>
    <x v="9"/>
    <s v="Anax imperator"/>
    <n v="1"/>
    <s v="AWD"/>
    <x v="9"/>
    <n v="5"/>
    <s v="Glazenmakers"/>
    <n v="20.714285714285715"/>
  </r>
  <r>
    <n v="114"/>
    <s v="AWD-Oosterkanaal"/>
    <d v="2020-05-25T12:10:00"/>
    <n v="4"/>
    <x v="1"/>
    <s v="Ischnura elegans"/>
    <n v="3"/>
    <s v="AWD"/>
    <x v="9"/>
    <n v="5"/>
    <s v="Waterjuffer"/>
    <n v="20.714285714285715"/>
  </r>
  <r>
    <n v="114"/>
    <s v="AWD-Oosterkanaal"/>
    <d v="2020-05-25T12:10:00"/>
    <n v="4"/>
    <x v="8"/>
    <s v="Aeshna isoceles"/>
    <n v="3"/>
    <s v="AWD"/>
    <x v="9"/>
    <n v="5"/>
    <s v="Glazenmakers"/>
    <n v="20.714285714285715"/>
  </r>
  <r>
    <n v="114"/>
    <s v="AWD-Oosterkanaal"/>
    <d v="2020-05-25T12:10:00"/>
    <n v="4"/>
    <x v="2"/>
    <s v="Pyrrhosoma nymphula"/>
    <n v="2"/>
    <s v="AWD"/>
    <x v="9"/>
    <n v="5"/>
    <s v="Waterjuffer"/>
    <n v="20.714285714285715"/>
  </r>
  <r>
    <n v="114"/>
    <s v="AWD-Oosterkanaal"/>
    <d v="2020-05-25T12:10:00"/>
    <n v="4"/>
    <x v="3"/>
    <s v="Enallagma cyathigerum"/>
    <n v="5"/>
    <s v="AWD"/>
    <x v="9"/>
    <n v="5"/>
    <s v="Waterjuffer"/>
    <n v="20.714285714285715"/>
  </r>
  <r>
    <n v="114"/>
    <s v="AWD-Oosterkanaal"/>
    <d v="2020-06-02T13:05:00"/>
    <n v="4"/>
    <x v="5"/>
    <s v="Orthetrum cancellatum"/>
    <n v="2"/>
    <s v="AWD"/>
    <x v="9"/>
    <n v="6"/>
    <s v="Korenbouten"/>
    <n v="21.857142857142858"/>
  </r>
  <r>
    <n v="114"/>
    <s v="AWD-Oosterkanaal"/>
    <d v="2020-06-02T13:05:00"/>
    <n v="4"/>
    <x v="9"/>
    <s v="Anax imperator"/>
    <n v="1"/>
    <s v="AWD"/>
    <x v="9"/>
    <n v="6"/>
    <s v="Glazenmakers"/>
    <n v="21.857142857142858"/>
  </r>
  <r>
    <n v="114"/>
    <s v="AWD-Oosterkanaal"/>
    <d v="2020-06-02T13:05:00"/>
    <n v="4"/>
    <x v="26"/>
    <s v="Erythromma najas"/>
    <n v="12"/>
    <s v="AWD"/>
    <x v="9"/>
    <n v="6"/>
    <s v="Waterjuffer"/>
    <n v="21.857142857142858"/>
  </r>
  <r>
    <n v="114"/>
    <s v="AWD-Oosterkanaal"/>
    <d v="2020-06-02T13:05:00"/>
    <n v="4"/>
    <x v="10"/>
    <s v="Libellula quadrimaculata"/>
    <n v="3"/>
    <s v="AWD"/>
    <x v="9"/>
    <n v="6"/>
    <s v="Korenbouten"/>
    <n v="21.857142857142858"/>
  </r>
  <r>
    <n v="114"/>
    <s v="AWD-Oosterkanaal"/>
    <d v="2020-06-02T13:05:00"/>
    <n v="4"/>
    <x v="8"/>
    <s v="Aeshna isoceles"/>
    <n v="4"/>
    <s v="AWD"/>
    <x v="9"/>
    <n v="6"/>
    <s v="Glazenmakers"/>
    <n v="21.857142857142858"/>
  </r>
  <r>
    <n v="114"/>
    <s v="AWD-Oosterkanaal"/>
    <d v="2020-06-02T13:05:00"/>
    <n v="4"/>
    <x v="3"/>
    <s v="Enallagma cyathigerum"/>
    <n v="5"/>
    <s v="AWD"/>
    <x v="9"/>
    <n v="6"/>
    <s v="Waterjuffer"/>
    <n v="21.857142857142858"/>
  </r>
  <r>
    <n v="114"/>
    <s v="AWD-Oosterkanaal"/>
    <d v="2020-06-02T13:05:00"/>
    <n v="1"/>
    <x v="5"/>
    <s v="Orthetrum cancellatum"/>
    <n v="2"/>
    <s v="AWD"/>
    <x v="9"/>
    <n v="6"/>
    <s v="Korenbouten"/>
    <n v="21.857142857142858"/>
  </r>
  <r>
    <n v="114"/>
    <s v="AWD-Oosterkanaal"/>
    <d v="2020-06-02T13:05:00"/>
    <n v="1"/>
    <x v="26"/>
    <s v="Erythromma najas"/>
    <n v="25"/>
    <s v="AWD"/>
    <x v="9"/>
    <n v="6"/>
    <s v="Waterjuffer"/>
    <n v="21.857142857142858"/>
  </r>
  <r>
    <n v="114"/>
    <s v="AWD-Oosterkanaal"/>
    <d v="2020-06-02T13:05:00"/>
    <n v="1"/>
    <x v="10"/>
    <s v="Libellula quadrimaculata"/>
    <n v="2"/>
    <s v="AWD"/>
    <x v="9"/>
    <n v="6"/>
    <s v="Korenbouten"/>
    <n v="21.857142857142858"/>
  </r>
  <r>
    <n v="114"/>
    <s v="AWD-Oosterkanaal"/>
    <d v="2020-06-02T13:05:00"/>
    <n v="1"/>
    <x v="8"/>
    <s v="Aeshna isoceles"/>
    <n v="4"/>
    <s v="AWD"/>
    <x v="9"/>
    <n v="6"/>
    <s v="Glazenmakers"/>
    <n v="21.857142857142858"/>
  </r>
  <r>
    <n v="114"/>
    <s v="AWD-Oosterkanaal"/>
    <d v="2020-06-02T13:05:00"/>
    <n v="1"/>
    <x v="3"/>
    <s v="Enallagma cyathigerum"/>
    <n v="6"/>
    <s v="AWD"/>
    <x v="9"/>
    <n v="6"/>
    <s v="Waterjuffer"/>
    <n v="21.857142857142858"/>
  </r>
  <r>
    <n v="114"/>
    <s v="AWD-Oosterkanaal"/>
    <d v="2020-07-12T11:50:00"/>
    <n v="4"/>
    <x v="12"/>
    <s v="Sympetrum striolatum"/>
    <n v="4"/>
    <s v="AWD"/>
    <x v="9"/>
    <n v="7"/>
    <s v="Korenbouten"/>
    <n v="27.571428571428573"/>
  </r>
  <r>
    <n v="114"/>
    <s v="AWD-Oosterkanaal"/>
    <d v="2020-07-12T11:50:00"/>
    <n v="4"/>
    <x v="5"/>
    <s v="Orthetrum cancellatum"/>
    <n v="1"/>
    <s v="AWD"/>
    <x v="9"/>
    <n v="7"/>
    <s v="Korenbouten"/>
    <n v="27.571428571428573"/>
  </r>
  <r>
    <n v="114"/>
    <s v="AWD-Oosterkanaal"/>
    <d v="2020-07-12T11:50:00"/>
    <n v="4"/>
    <x v="1"/>
    <s v="Ischnura elegans"/>
    <n v="50"/>
    <s v="AWD"/>
    <x v="9"/>
    <n v="7"/>
    <s v="Waterjuffer"/>
    <n v="27.571428571428573"/>
  </r>
  <r>
    <n v="114"/>
    <s v="AWD-Oosterkanaal"/>
    <d v="2020-07-12T11:50:00"/>
    <n v="4"/>
    <x v="17"/>
    <s v="Sympetrum vulgatum"/>
    <n v="2"/>
    <s v="AWD"/>
    <x v="9"/>
    <n v="7"/>
    <s v="Korenbouten"/>
    <n v="27.571428571428573"/>
  </r>
  <r>
    <n v="114"/>
    <s v="AWD-Oosterkanaal"/>
    <d v="2020-07-12T11:50:00"/>
    <n v="4"/>
    <x v="8"/>
    <s v="Aeshna isoceles"/>
    <n v="1"/>
    <s v="AWD"/>
    <x v="9"/>
    <n v="7"/>
    <s v="Glazenmakers"/>
    <n v="27.571428571428573"/>
  </r>
  <r>
    <n v="114"/>
    <s v="AWD-Oosterkanaal"/>
    <d v="2020-07-12T11:50:00"/>
    <n v="4"/>
    <x v="3"/>
    <s v="Enallagma cyathigerum"/>
    <n v="1"/>
    <s v="AWD"/>
    <x v="9"/>
    <n v="7"/>
    <s v="Waterjuffer"/>
    <n v="27.571428571428573"/>
  </r>
  <r>
    <n v="114"/>
    <s v="AWD-Oosterkanaal"/>
    <d v="2020-07-12T11:50:00"/>
    <n v="1"/>
    <x v="12"/>
    <s v="Sympetrum striolatum"/>
    <n v="3"/>
    <s v="AWD"/>
    <x v="9"/>
    <n v="7"/>
    <s v="Korenbouten"/>
    <n v="27.571428571428573"/>
  </r>
  <r>
    <n v="114"/>
    <s v="AWD-Oosterkanaal"/>
    <d v="2020-07-12T11:50:00"/>
    <n v="1"/>
    <x v="5"/>
    <s v="Orthetrum cancellatum"/>
    <n v="3"/>
    <s v="AWD"/>
    <x v="9"/>
    <n v="7"/>
    <s v="Korenbouten"/>
    <n v="27.571428571428573"/>
  </r>
  <r>
    <n v="114"/>
    <s v="AWD-Oosterkanaal"/>
    <d v="2020-07-12T11:50:00"/>
    <n v="1"/>
    <x v="1"/>
    <s v="Ischnura elegans"/>
    <n v="55"/>
    <s v="AWD"/>
    <x v="9"/>
    <n v="7"/>
    <s v="Waterjuffer"/>
    <n v="27.571428571428573"/>
  </r>
  <r>
    <n v="114"/>
    <s v="AWD-Oosterkanaal"/>
    <d v="2020-07-12T11:50:00"/>
    <n v="1"/>
    <x v="8"/>
    <s v="Aeshna isoceles"/>
    <n v="1"/>
    <s v="AWD"/>
    <x v="9"/>
    <n v="7"/>
    <s v="Glazenmakers"/>
    <n v="27.571428571428573"/>
  </r>
  <r>
    <n v="114"/>
    <s v="AWD-Oosterkanaal"/>
    <d v="2020-07-12T11:50:00"/>
    <n v="1"/>
    <x v="3"/>
    <s v="Enallagma cyathigerum"/>
    <n v="5"/>
    <s v="AWD"/>
    <x v="9"/>
    <n v="7"/>
    <s v="Waterjuffer"/>
    <n v="27.571428571428573"/>
  </r>
  <r>
    <n v="114"/>
    <s v="AWD-Oosterkanaal"/>
    <d v="2020-07-12T11:50:00"/>
    <n v="4"/>
    <x v="26"/>
    <s v="Erythromma najas"/>
    <n v="1"/>
    <s v="AWD"/>
    <x v="9"/>
    <n v="7"/>
    <s v="Waterjuffer"/>
    <n v="27.571428571428573"/>
  </r>
  <r>
    <n v="114"/>
    <s v="AWD-Oosterkanaal"/>
    <d v="2020-07-12T11:50:00"/>
    <n v="4"/>
    <x v="20"/>
    <s v="Anax parthenope"/>
    <n v="1"/>
    <s v="AWD"/>
    <x v="9"/>
    <n v="7"/>
    <s v="Glazenmakers"/>
    <n v="27.571428571428573"/>
  </r>
  <r>
    <n v="114"/>
    <s v="AWD-Oosterkanaal"/>
    <d v="2020-08-04T15:00:00"/>
    <n v="4"/>
    <x v="9"/>
    <s v="Anax imperator"/>
    <n v="2"/>
    <s v="AWD"/>
    <x v="9"/>
    <n v="8"/>
    <s v="Glazenmakers"/>
    <n v="30.857142857142858"/>
  </r>
  <r>
    <n v="114"/>
    <s v="AWD-Oosterkanaal"/>
    <d v="2020-08-04T15:00:00"/>
    <n v="4"/>
    <x v="3"/>
    <s v="Enallagma cyathigerum"/>
    <n v="8"/>
    <s v="AWD"/>
    <x v="9"/>
    <n v="8"/>
    <s v="Waterjuffer"/>
    <n v="30.857142857142858"/>
  </r>
  <r>
    <n v="114"/>
    <s v="AWD-Oosterkanaal"/>
    <d v="2020-08-04T15:00:00"/>
    <n v="4"/>
    <x v="20"/>
    <s v="Anax parthenope"/>
    <n v="2"/>
    <s v="AWD"/>
    <x v="9"/>
    <n v="8"/>
    <s v="Glazenmakers"/>
    <n v="30.857142857142858"/>
  </r>
  <r>
    <n v="114"/>
    <s v="AWD-Oosterkanaal"/>
    <d v="2020-08-04T15:00:00"/>
    <n v="1"/>
    <x v="3"/>
    <s v="Enallagma cyathigerum"/>
    <n v="7"/>
    <s v="AWD"/>
    <x v="9"/>
    <n v="8"/>
    <s v="Waterjuffer"/>
    <n v="30.857142857142858"/>
  </r>
  <r>
    <n v="114"/>
    <s v="AWD-Oosterkanaal"/>
    <d v="2020-08-04T15:00:00"/>
    <n v="4"/>
    <x v="1"/>
    <s v="Ischnura elegans"/>
    <n v="2"/>
    <s v="AWD"/>
    <x v="9"/>
    <n v="8"/>
    <s v="Waterjuffer"/>
    <n v="30.857142857142858"/>
  </r>
  <r>
    <n v="114"/>
    <s v="AWD-Oosterkanaal"/>
    <d v="2020-08-04T15:00:00"/>
    <n v="4"/>
    <x v="23"/>
    <s v="Sympetrum striolatum/vulgatum"/>
    <n v="1"/>
    <s v="AWD"/>
    <x v="9"/>
    <n v="8"/>
    <s v="Korenbouten"/>
    <n v="30.857142857142858"/>
  </r>
  <r>
    <n v="114"/>
    <s v="AWD-Oosterkanaal"/>
    <d v="2020-09-20T13:30:00"/>
    <n v="4"/>
    <x v="12"/>
    <s v="Sympetrum striolatum"/>
    <n v="3"/>
    <s v="AWD"/>
    <x v="9"/>
    <n v="9"/>
    <s v="Korenbouten"/>
    <n v="37.571428571428569"/>
  </r>
  <r>
    <n v="114"/>
    <s v="AWD-Oosterkanaal"/>
    <d v="2020-09-20T13:30:00"/>
    <n v="4"/>
    <x v="13"/>
    <s v="Chalcolestes viridis"/>
    <n v="4"/>
    <s v="AWD"/>
    <x v="9"/>
    <n v="9"/>
    <s v="Pantserjuffers"/>
    <n v="37.571428571428569"/>
  </r>
  <r>
    <n v="114"/>
    <s v="AWD-Oosterkanaal"/>
    <d v="2020-09-20T13:30:00"/>
    <n v="4"/>
    <x v="14"/>
    <s v="Aeshna mixta"/>
    <n v="3"/>
    <s v="AWD"/>
    <x v="9"/>
    <n v="9"/>
    <s v="Glazenmakers"/>
    <n v="37.571428571428569"/>
  </r>
  <r>
    <n v="114"/>
    <s v="AWD-Oosterkanaal"/>
    <d v="2020-09-20T13:30:00"/>
    <n v="1"/>
    <x v="12"/>
    <s v="Sympetrum striolatum"/>
    <n v="6"/>
    <s v="AWD"/>
    <x v="9"/>
    <n v="9"/>
    <s v="Korenbouten"/>
    <n v="37.571428571428569"/>
  </r>
  <r>
    <n v="114"/>
    <s v="AWD-Oosterkanaal"/>
    <d v="2020-09-20T13:30:00"/>
    <n v="1"/>
    <x v="13"/>
    <s v="Chalcolestes viridis"/>
    <n v="4"/>
    <s v="AWD"/>
    <x v="9"/>
    <n v="9"/>
    <s v="Pantserjuffers"/>
    <n v="37.571428571428569"/>
  </r>
  <r>
    <n v="114"/>
    <s v="AWD-Oosterkanaal"/>
    <d v="2020-09-20T13:30:00"/>
    <n v="1"/>
    <x v="14"/>
    <s v="Aeshna mixta"/>
    <n v="3"/>
    <s v="AWD"/>
    <x v="9"/>
    <n v="9"/>
    <s v="Glazenmakers"/>
    <n v="37.571428571428569"/>
  </r>
  <r>
    <n v="114"/>
    <s v="AWD-Oosterkanaal"/>
    <d v="2020-09-20T13:30:00"/>
    <n v="4"/>
    <x v="3"/>
    <s v="Enallagma cyathigerum"/>
    <n v="4"/>
    <s v="AWD"/>
    <x v="9"/>
    <n v="9"/>
    <s v="Waterjuffer"/>
    <n v="37.571428571428569"/>
  </r>
  <r>
    <n v="114"/>
    <s v="AWD-Oosterkanaal"/>
    <d v="2021-06-02T11:30:00"/>
    <n v="4"/>
    <x v="0"/>
    <s v="Sympecma fusca"/>
    <n v="1"/>
    <s v="AWD"/>
    <x v="11"/>
    <n v="6"/>
    <s v="Pantserjuffers"/>
    <n v="21.714285714285715"/>
  </r>
  <r>
    <n v="114"/>
    <s v="AWD-Oosterkanaal"/>
    <d v="2021-06-02T11:30:00"/>
    <n v="4"/>
    <x v="7"/>
    <s v="Brachytron pratense"/>
    <n v="1"/>
    <s v="AWD"/>
    <x v="11"/>
    <n v="6"/>
    <s v="Glazenmakers"/>
    <n v="21.714285714285715"/>
  </r>
  <r>
    <n v="114"/>
    <s v="AWD-Oosterkanaal"/>
    <d v="2021-06-02T11:30:00"/>
    <n v="4"/>
    <x v="26"/>
    <s v="Erythromma najas"/>
    <n v="8"/>
    <s v="AWD"/>
    <x v="11"/>
    <n v="6"/>
    <s v="Waterjuffer"/>
    <n v="21.714285714285715"/>
  </r>
  <r>
    <n v="114"/>
    <s v="AWD-Oosterkanaal"/>
    <d v="2021-06-02T11:30:00"/>
    <n v="3"/>
    <x v="26"/>
    <s v="Erythromma najas"/>
    <n v="8"/>
    <s v="AWD"/>
    <x v="11"/>
    <n v="6"/>
    <s v="Waterjuffer"/>
    <n v="21.714285714285715"/>
  </r>
  <r>
    <n v="114"/>
    <s v="AWD-Oosterkanaal"/>
    <d v="2021-06-02T11:30:00"/>
    <n v="4"/>
    <x v="1"/>
    <s v="Ischnura elegans"/>
    <n v="2"/>
    <s v="AWD"/>
    <x v="11"/>
    <n v="6"/>
    <s v="Waterjuffer"/>
    <n v="21.714285714285715"/>
  </r>
  <r>
    <n v="114"/>
    <s v="AWD-Oosterkanaal"/>
    <d v="2021-06-02T11:30:00"/>
    <n v="3"/>
    <x v="1"/>
    <s v="Ischnura elegans"/>
    <n v="1"/>
    <s v="AWD"/>
    <x v="11"/>
    <n v="6"/>
    <s v="Waterjuffer"/>
    <n v="21.714285714285715"/>
  </r>
  <r>
    <n v="114"/>
    <s v="AWD-Oosterkanaal"/>
    <d v="2021-06-02T11:30:00"/>
    <n v="4"/>
    <x v="3"/>
    <s v="Enallagma cyathigerum"/>
    <n v="8"/>
    <s v="AWD"/>
    <x v="11"/>
    <n v="6"/>
    <s v="Waterjuffer"/>
    <n v="21.714285714285715"/>
  </r>
  <r>
    <n v="114"/>
    <s v="AWD-Oosterkanaal"/>
    <d v="2021-06-02T11:30:00"/>
    <n v="3"/>
    <x v="3"/>
    <s v="Enallagma cyathigerum"/>
    <n v="1"/>
    <s v="AWD"/>
    <x v="11"/>
    <n v="6"/>
    <s v="Waterjuffer"/>
    <n v="21.714285714285715"/>
  </r>
  <r>
    <n v="114"/>
    <s v="AWD-Oosterkanaal"/>
    <d v="2021-06-27T11:00:00"/>
    <n v="4"/>
    <x v="5"/>
    <s v="Orthetrum cancellatum"/>
    <n v="7"/>
    <s v="AWD"/>
    <x v="11"/>
    <n v="6"/>
    <s v="Korenbouten"/>
    <n v="25.285714285714285"/>
  </r>
  <r>
    <n v="114"/>
    <s v="AWD-Oosterkanaal"/>
    <d v="2021-06-27T11:00:00"/>
    <n v="3"/>
    <x v="5"/>
    <s v="Orthetrum cancellatum"/>
    <n v="3"/>
    <s v="AWD"/>
    <x v="11"/>
    <n v="6"/>
    <s v="Korenbouten"/>
    <n v="25.285714285714285"/>
  </r>
  <r>
    <n v="114"/>
    <s v="AWD-Oosterkanaal"/>
    <d v="2021-06-27T11:00:00"/>
    <n v="3"/>
    <x v="7"/>
    <s v="Brachytron pratense"/>
    <n v="1"/>
    <s v="AWD"/>
    <x v="11"/>
    <n v="6"/>
    <s v="Glazenmakers"/>
    <n v="25.285714285714285"/>
  </r>
  <r>
    <n v="114"/>
    <s v="AWD-Oosterkanaal"/>
    <d v="2021-06-27T11:00:00"/>
    <n v="4"/>
    <x v="9"/>
    <s v="Anax imperator"/>
    <n v="2"/>
    <s v="AWD"/>
    <x v="11"/>
    <n v="6"/>
    <s v="Glazenmakers"/>
    <n v="25.285714285714285"/>
  </r>
  <r>
    <n v="114"/>
    <s v="AWD-Oosterkanaal"/>
    <d v="2021-06-27T11:00:00"/>
    <n v="3"/>
    <x v="9"/>
    <s v="Anax imperator"/>
    <n v="2"/>
    <s v="AWD"/>
    <x v="11"/>
    <n v="6"/>
    <s v="Glazenmakers"/>
    <n v="25.285714285714285"/>
  </r>
  <r>
    <n v="114"/>
    <s v="AWD-Oosterkanaal"/>
    <d v="2021-06-27T11:00:00"/>
    <n v="4"/>
    <x v="26"/>
    <s v="Erythromma najas"/>
    <n v="10"/>
    <s v="AWD"/>
    <x v="11"/>
    <n v="6"/>
    <s v="Waterjuffer"/>
    <n v="25.285714285714285"/>
  </r>
  <r>
    <n v="114"/>
    <s v="AWD-Oosterkanaal"/>
    <d v="2021-06-27T11:00:00"/>
    <n v="3"/>
    <x v="26"/>
    <s v="Erythromma najas"/>
    <n v="3"/>
    <s v="AWD"/>
    <x v="11"/>
    <n v="6"/>
    <s v="Waterjuffer"/>
    <n v="25.285714285714285"/>
  </r>
  <r>
    <n v="114"/>
    <s v="AWD-Oosterkanaal"/>
    <d v="2021-06-27T11:00:00"/>
    <n v="4"/>
    <x v="1"/>
    <s v="Ischnura elegans"/>
    <n v="7"/>
    <s v="AWD"/>
    <x v="11"/>
    <n v="6"/>
    <s v="Waterjuffer"/>
    <n v="25.285714285714285"/>
  </r>
  <r>
    <n v="114"/>
    <s v="AWD-Oosterkanaal"/>
    <d v="2021-06-27T11:00:00"/>
    <n v="3"/>
    <x v="1"/>
    <s v="Ischnura elegans"/>
    <n v="6"/>
    <s v="AWD"/>
    <x v="11"/>
    <n v="6"/>
    <s v="Waterjuffer"/>
    <n v="25.285714285714285"/>
  </r>
  <r>
    <n v="114"/>
    <s v="AWD-Oosterkanaal"/>
    <d v="2021-06-27T11:00:00"/>
    <n v="4"/>
    <x v="10"/>
    <s v="Libellula quadrimaculata"/>
    <n v="13"/>
    <s v="AWD"/>
    <x v="11"/>
    <n v="6"/>
    <s v="Korenbouten"/>
    <n v="25.285714285714285"/>
  </r>
  <r>
    <n v="114"/>
    <s v="AWD-Oosterkanaal"/>
    <d v="2021-06-27T11:00:00"/>
    <n v="3"/>
    <x v="10"/>
    <s v="Libellula quadrimaculata"/>
    <n v="4"/>
    <s v="AWD"/>
    <x v="11"/>
    <n v="6"/>
    <s v="Korenbouten"/>
    <n v="25.285714285714285"/>
  </r>
  <r>
    <n v="114"/>
    <s v="AWD-Oosterkanaal"/>
    <d v="2021-06-27T11:00:00"/>
    <n v="3"/>
    <x v="3"/>
    <s v="Enallagma cyathigerum"/>
    <n v="5"/>
    <s v="AWD"/>
    <x v="11"/>
    <n v="6"/>
    <s v="Waterjuffer"/>
    <n v="25.285714285714285"/>
  </r>
  <r>
    <n v="114"/>
    <s v="AWD-Oosterkanaal"/>
    <d v="2021-06-27T11:00:00"/>
    <n v="4"/>
    <x v="22"/>
    <s v="Crocothemis erythraea"/>
    <n v="7"/>
    <s v="AWD"/>
    <x v="11"/>
    <n v="6"/>
    <s v="Korenbouten"/>
    <n v="25.285714285714285"/>
  </r>
  <r>
    <n v="114"/>
    <s v="AWD-Oosterkanaal"/>
    <d v="2021-06-27T11:00:00"/>
    <n v="3"/>
    <x v="22"/>
    <s v="Crocothemis erythraea"/>
    <n v="3"/>
    <s v="AWD"/>
    <x v="11"/>
    <n v="6"/>
    <s v="Korenbouten"/>
    <n v="25.285714285714285"/>
  </r>
  <r>
    <n v="114"/>
    <s v="AWD-Oosterkanaal"/>
    <d v="2021-07-17T15:05:00"/>
    <n v="3"/>
    <x v="16"/>
    <s v="Sympetrum sanguineum"/>
    <n v="1"/>
    <s v="AWD"/>
    <x v="11"/>
    <n v="7"/>
    <s v="Korenbouten"/>
    <n v="28.142857142857142"/>
  </r>
  <r>
    <n v="114"/>
    <s v="AWD-Oosterkanaal"/>
    <d v="2021-07-17T15:05:00"/>
    <n v="4"/>
    <x v="9"/>
    <s v="Anax imperator"/>
    <n v="1"/>
    <s v="AWD"/>
    <x v="11"/>
    <n v="7"/>
    <s v="Glazenmakers"/>
    <n v="28.142857142857142"/>
  </r>
  <r>
    <n v="114"/>
    <s v="AWD-Oosterkanaal"/>
    <d v="2021-07-17T15:05:00"/>
    <n v="3"/>
    <x v="9"/>
    <s v="Anax imperator"/>
    <n v="4"/>
    <s v="AWD"/>
    <x v="11"/>
    <n v="7"/>
    <s v="Glazenmakers"/>
    <n v="28.142857142857142"/>
  </r>
  <r>
    <n v="114"/>
    <s v="AWD-Oosterkanaal"/>
    <d v="2021-07-17T15:05:00"/>
    <n v="4"/>
    <x v="1"/>
    <s v="Ischnura elegans"/>
    <n v="2"/>
    <s v="AWD"/>
    <x v="11"/>
    <n v="7"/>
    <s v="Waterjuffer"/>
    <n v="28.142857142857142"/>
  </r>
  <r>
    <n v="114"/>
    <s v="AWD-Oosterkanaal"/>
    <d v="2021-07-17T15:05:00"/>
    <n v="3"/>
    <x v="1"/>
    <s v="Ischnura elegans"/>
    <n v="9"/>
    <s v="AWD"/>
    <x v="11"/>
    <n v="7"/>
    <s v="Waterjuffer"/>
    <n v="28.142857142857142"/>
  </r>
  <r>
    <n v="114"/>
    <s v="AWD-Oosterkanaal"/>
    <d v="2021-07-17T15:05:00"/>
    <n v="4"/>
    <x v="22"/>
    <s v="Crocothemis erythraea"/>
    <n v="2"/>
    <s v="AWD"/>
    <x v="11"/>
    <n v="7"/>
    <s v="Korenbouten"/>
    <n v="28.142857142857142"/>
  </r>
  <r>
    <n v="114"/>
    <s v="AWD-Oosterkanaal"/>
    <d v="2021-07-17T15:05:00"/>
    <n v="3"/>
    <x v="3"/>
    <s v="Enallagma cyathigerum"/>
    <n v="15"/>
    <s v="AWD"/>
    <x v="11"/>
    <n v="7"/>
    <s v="Waterjuffer"/>
    <n v="28.142857142857142"/>
  </r>
  <r>
    <n v="114"/>
    <s v="AWD-Oosterkanaal"/>
    <d v="2021-07-17T15:05:00"/>
    <n v="4"/>
    <x v="20"/>
    <s v="Anax parthenope"/>
    <n v="1"/>
    <s v="AWD"/>
    <x v="11"/>
    <n v="7"/>
    <s v="Glazenmakers"/>
    <n v="28.142857142857142"/>
  </r>
  <r>
    <n v="114"/>
    <s v="AWD-Oosterkanaal"/>
    <d v="2021-07-17T15:05:00"/>
    <n v="3"/>
    <x v="8"/>
    <s v="Aeshna isoceles"/>
    <n v="1"/>
    <s v="AWD"/>
    <x v="11"/>
    <n v="7"/>
    <s v="Glazenmakers"/>
    <n v="28.142857142857142"/>
  </r>
  <r>
    <n v="114"/>
    <s v="AWD-Oosterkanaal"/>
    <d v="2021-08-06T14:20:00"/>
    <n v="4"/>
    <x v="12"/>
    <s v="Sympetrum striolatum"/>
    <n v="3"/>
    <s v="AWD"/>
    <x v="11"/>
    <n v="8"/>
    <s v="Korenbouten"/>
    <n v="31"/>
  </r>
  <r>
    <n v="114"/>
    <s v="AWD-Oosterkanaal"/>
    <d v="2021-08-06T14:20:00"/>
    <n v="3"/>
    <x v="12"/>
    <s v="Sympetrum striolatum"/>
    <n v="3"/>
    <s v="AWD"/>
    <x v="11"/>
    <n v="8"/>
    <s v="Korenbouten"/>
    <n v="31"/>
  </r>
  <r>
    <n v="114"/>
    <s v="AWD-Oosterkanaal"/>
    <d v="2021-08-06T14:20:00"/>
    <n v="4"/>
    <x v="9"/>
    <s v="Anax imperator"/>
    <n v="1"/>
    <s v="AWD"/>
    <x v="11"/>
    <n v="8"/>
    <s v="Glazenmakers"/>
    <n v="31"/>
  </r>
  <r>
    <n v="114"/>
    <s v="AWD-Oosterkanaal"/>
    <d v="2021-08-06T14:20:00"/>
    <n v="3"/>
    <x v="9"/>
    <s v="Anax imperator"/>
    <n v="2"/>
    <s v="AWD"/>
    <x v="11"/>
    <n v="8"/>
    <s v="Glazenmakers"/>
    <n v="31"/>
  </r>
  <r>
    <n v="114"/>
    <s v="AWD-Oosterkanaal"/>
    <d v="2021-08-06T14:20:00"/>
    <n v="4"/>
    <x v="1"/>
    <s v="Ischnura elegans"/>
    <n v="30"/>
    <s v="AWD"/>
    <x v="11"/>
    <n v="8"/>
    <s v="Waterjuffer"/>
    <n v="31"/>
  </r>
  <r>
    <n v="114"/>
    <s v="AWD-Oosterkanaal"/>
    <d v="2021-08-06T14:20:00"/>
    <n v="3"/>
    <x v="1"/>
    <s v="Ischnura elegans"/>
    <n v="7"/>
    <s v="AWD"/>
    <x v="11"/>
    <n v="8"/>
    <s v="Waterjuffer"/>
    <n v="31"/>
  </r>
  <r>
    <n v="114"/>
    <s v="AWD-Oosterkanaal"/>
    <d v="2021-08-06T14:20:00"/>
    <n v="4"/>
    <x v="17"/>
    <s v="Sympetrum vulgatum"/>
    <n v="4"/>
    <s v="AWD"/>
    <x v="11"/>
    <n v="8"/>
    <s v="Korenbouten"/>
    <n v="31"/>
  </r>
  <r>
    <n v="114"/>
    <s v="AWD-Oosterkanaal"/>
    <d v="2021-08-06T14:20:00"/>
    <n v="3"/>
    <x v="17"/>
    <s v="Sympetrum vulgatum"/>
    <n v="1"/>
    <s v="AWD"/>
    <x v="11"/>
    <n v="8"/>
    <s v="Korenbouten"/>
    <n v="31"/>
  </r>
  <r>
    <n v="114"/>
    <s v="AWD-Oosterkanaal"/>
    <d v="2021-08-06T14:20:00"/>
    <n v="4"/>
    <x v="22"/>
    <s v="Crocothemis erythraea"/>
    <n v="1"/>
    <s v="AWD"/>
    <x v="11"/>
    <n v="8"/>
    <s v="Korenbouten"/>
    <n v="31"/>
  </r>
  <r>
    <n v="114"/>
    <s v="AWD-Oosterkanaal"/>
    <d v="2021-08-06T14:20:00"/>
    <n v="3"/>
    <x v="22"/>
    <s v="Crocothemis erythraea"/>
    <n v="2"/>
    <s v="AWD"/>
    <x v="11"/>
    <n v="8"/>
    <s v="Korenbouten"/>
    <n v="31"/>
  </r>
  <r>
    <n v="114"/>
    <s v="AWD-Oosterkanaal"/>
    <d v="2021-08-06T14:20:00"/>
    <n v="4"/>
    <x v="3"/>
    <s v="Enallagma cyathigerum"/>
    <n v="18"/>
    <s v="AWD"/>
    <x v="11"/>
    <n v="8"/>
    <s v="Waterjuffer"/>
    <n v="31"/>
  </r>
  <r>
    <n v="114"/>
    <s v="AWD-Oosterkanaal"/>
    <d v="2021-08-06T14:20:00"/>
    <n v="3"/>
    <x v="3"/>
    <s v="Enallagma cyathigerum"/>
    <n v="20"/>
    <s v="AWD"/>
    <x v="11"/>
    <n v="8"/>
    <s v="Waterjuffer"/>
    <n v="31"/>
  </r>
  <r>
    <n v="114"/>
    <s v="AWD-Oosterkanaal"/>
    <d v="2021-08-24T13:25:00"/>
    <n v="4"/>
    <x v="16"/>
    <s v="Sympetrum sanguineum"/>
    <n v="4"/>
    <s v="AWD"/>
    <x v="11"/>
    <n v="8"/>
    <s v="Korenbouten"/>
    <n v="33.571428571428569"/>
  </r>
  <r>
    <n v="114"/>
    <s v="AWD-Oosterkanaal"/>
    <d v="2021-08-24T13:25:00"/>
    <n v="3"/>
    <x v="16"/>
    <s v="Sympetrum sanguineum"/>
    <n v="1"/>
    <s v="AWD"/>
    <x v="11"/>
    <n v="8"/>
    <s v="Korenbouten"/>
    <n v="33.571428571428569"/>
  </r>
  <r>
    <n v="114"/>
    <s v="AWD-Oosterkanaal"/>
    <d v="2021-08-24T13:25:00"/>
    <n v="4"/>
    <x v="12"/>
    <s v="Sympetrum striolatum"/>
    <n v="10"/>
    <s v="AWD"/>
    <x v="11"/>
    <n v="8"/>
    <s v="Korenbouten"/>
    <n v="33.571428571428569"/>
  </r>
  <r>
    <n v="114"/>
    <s v="AWD-Oosterkanaal"/>
    <d v="2021-08-24T13:25:00"/>
    <n v="3"/>
    <x v="12"/>
    <s v="Sympetrum striolatum"/>
    <n v="6"/>
    <s v="AWD"/>
    <x v="11"/>
    <n v="8"/>
    <s v="Korenbouten"/>
    <n v="33.571428571428569"/>
  </r>
  <r>
    <n v="114"/>
    <s v="AWD-Oosterkanaal"/>
    <d v="2021-08-24T13:25:00"/>
    <n v="4"/>
    <x v="9"/>
    <s v="Anax imperator"/>
    <n v="1"/>
    <s v="AWD"/>
    <x v="11"/>
    <n v="8"/>
    <s v="Glazenmakers"/>
    <n v="33.571428571428569"/>
  </r>
  <r>
    <n v="114"/>
    <s v="AWD-Oosterkanaal"/>
    <d v="2021-08-24T13:25:00"/>
    <n v="4"/>
    <x v="13"/>
    <s v="Chalcolestes viridis"/>
    <n v="12"/>
    <s v="AWD"/>
    <x v="11"/>
    <n v="8"/>
    <s v="Pantserjuffers"/>
    <n v="33.571428571428569"/>
  </r>
  <r>
    <n v="114"/>
    <s v="AWD-Oosterkanaal"/>
    <d v="2021-08-24T13:25:00"/>
    <n v="3"/>
    <x v="13"/>
    <s v="Chalcolestes viridis"/>
    <n v="3"/>
    <s v="AWD"/>
    <x v="11"/>
    <n v="8"/>
    <s v="Pantserjuffers"/>
    <n v="33.571428571428569"/>
  </r>
  <r>
    <n v="114"/>
    <s v="AWD-Oosterkanaal"/>
    <d v="2021-08-24T13:25:00"/>
    <n v="4"/>
    <x v="1"/>
    <s v="Ischnura elegans"/>
    <n v="5"/>
    <s v="AWD"/>
    <x v="11"/>
    <n v="8"/>
    <s v="Waterjuffer"/>
    <n v="33.571428571428569"/>
  </r>
  <r>
    <n v="114"/>
    <s v="AWD-Oosterkanaal"/>
    <d v="2021-08-24T13:25:00"/>
    <n v="4"/>
    <x v="17"/>
    <s v="Sympetrum vulgatum"/>
    <n v="10"/>
    <s v="AWD"/>
    <x v="11"/>
    <n v="8"/>
    <s v="Korenbouten"/>
    <n v="33.571428571428569"/>
  </r>
  <r>
    <n v="114"/>
    <s v="AWD-Oosterkanaal"/>
    <d v="2021-08-24T13:25:00"/>
    <n v="3"/>
    <x v="17"/>
    <s v="Sympetrum vulgatum"/>
    <n v="12"/>
    <s v="AWD"/>
    <x v="11"/>
    <n v="8"/>
    <s v="Korenbouten"/>
    <n v="33.571428571428569"/>
  </r>
  <r>
    <n v="114"/>
    <s v="AWD-Oosterkanaal"/>
    <d v="2021-08-24T13:25:00"/>
    <n v="4"/>
    <x v="3"/>
    <s v="Enallagma cyathigerum"/>
    <n v="10"/>
    <s v="AWD"/>
    <x v="11"/>
    <n v="8"/>
    <s v="Waterjuffer"/>
    <n v="33.571428571428569"/>
  </r>
  <r>
    <n v="114"/>
    <s v="AWD-Oosterkanaal"/>
    <d v="2021-08-24T13:25:00"/>
    <n v="3"/>
    <x v="3"/>
    <s v="Enallagma cyathigerum"/>
    <n v="7"/>
    <s v="AWD"/>
    <x v="11"/>
    <n v="8"/>
    <s v="Waterjuffer"/>
    <n v="33.571428571428569"/>
  </r>
  <r>
    <n v="114"/>
    <s v="AWD-Oosterkanaal"/>
    <d v="2020-04-23T13:15:00"/>
    <n v="4"/>
    <x v="0"/>
    <s v="Sympecma fusca"/>
    <n v="5"/>
    <s v="AWD"/>
    <x v="9"/>
    <n v="4"/>
    <s v="Pantserjuffers"/>
    <n v="16.142857142857142"/>
  </r>
  <r>
    <n v="114"/>
    <s v="AWD-Oosterkanaal"/>
    <d v="2020-04-23T13:15:00"/>
    <n v="4"/>
    <x v="2"/>
    <s v="Pyrrhosoma nymphula"/>
    <n v="10"/>
    <s v="AWD"/>
    <x v="9"/>
    <n v="4"/>
    <s v="Waterjuffer"/>
    <n v="16.142857142857142"/>
  </r>
  <r>
    <n v="114"/>
    <s v="AWD-Oosterkanaal"/>
    <d v="2020-04-23T13:15:00"/>
    <n v="1"/>
    <x v="0"/>
    <s v="Sympecma fusca"/>
    <n v="3"/>
    <s v="AWD"/>
    <x v="9"/>
    <n v="4"/>
    <s v="Pantserjuffers"/>
    <n v="16.142857142857142"/>
  </r>
  <r>
    <n v="114"/>
    <s v="AWD-Oosterkanaal"/>
    <d v="2020-04-23T13:15:00"/>
    <n v="1"/>
    <x v="2"/>
    <s v="Pyrrhosoma nymphula"/>
    <n v="2"/>
    <s v="AWD"/>
    <x v="9"/>
    <n v="4"/>
    <s v="Waterjuffer"/>
    <n v="16.142857142857142"/>
  </r>
  <r>
    <n v="425"/>
    <s v="Middenduin-oost"/>
    <d v="2010-06-04T13:15:00"/>
    <n v="1"/>
    <x v="9"/>
    <s v="Anax imperator"/>
    <n v="3"/>
    <s v="KD"/>
    <x v="0"/>
    <n v="6"/>
    <s v="Glazenmakers"/>
    <n v="22"/>
  </r>
  <r>
    <n v="425"/>
    <s v="Middenduin-oost"/>
    <d v="2010-06-04T13:15:00"/>
    <n v="1"/>
    <x v="2"/>
    <s v="Pyrrhosoma nymphula"/>
    <n v="4"/>
    <s v="KD"/>
    <x v="0"/>
    <n v="6"/>
    <s v="Waterjuffer"/>
    <n v="22"/>
  </r>
  <r>
    <n v="425"/>
    <s v="Middenduin-oost"/>
    <d v="2010-06-04T13:15:00"/>
    <n v="1"/>
    <x v="3"/>
    <s v="Enallagma cyathigerum"/>
    <n v="7"/>
    <s v="KD"/>
    <x v="0"/>
    <n v="6"/>
    <s v="Waterjuffer"/>
    <n v="22"/>
  </r>
  <r>
    <n v="425"/>
    <s v="Middenduin-oost"/>
    <d v="2010-06-04T13:15:00"/>
    <n v="2"/>
    <x v="9"/>
    <s v="Anax imperator"/>
    <n v="3"/>
    <s v="KD"/>
    <x v="0"/>
    <n v="6"/>
    <s v="Glazenmakers"/>
    <n v="22"/>
  </r>
  <r>
    <n v="425"/>
    <s v="Middenduin-oost"/>
    <d v="2010-06-04T13:15:00"/>
    <n v="2"/>
    <x v="2"/>
    <s v="Pyrrhosoma nymphula"/>
    <n v="5"/>
    <s v="KD"/>
    <x v="0"/>
    <n v="6"/>
    <s v="Waterjuffer"/>
    <n v="22"/>
  </r>
  <r>
    <n v="425"/>
    <s v="Middenduin-oost"/>
    <d v="2010-06-04T13:15:00"/>
    <n v="2"/>
    <x v="3"/>
    <s v="Enallagma cyathigerum"/>
    <n v="2"/>
    <s v="KD"/>
    <x v="0"/>
    <n v="6"/>
    <s v="Waterjuffer"/>
    <n v="22"/>
  </r>
  <r>
    <n v="425"/>
    <s v="Middenduin-oost"/>
    <d v="2010-06-04T13:15:00"/>
    <n v="4"/>
    <x v="9"/>
    <s v="Anax imperator"/>
    <n v="3"/>
    <s v="KD"/>
    <x v="0"/>
    <n v="6"/>
    <s v="Glazenmakers"/>
    <n v="22"/>
  </r>
  <r>
    <n v="425"/>
    <s v="Middenduin-oost"/>
    <d v="2010-06-26T11:30:00"/>
    <n v="1"/>
    <x v="1"/>
    <s v="Ischnura elegans"/>
    <n v="20"/>
    <s v="KD"/>
    <x v="0"/>
    <n v="6"/>
    <s v="Waterjuffer"/>
    <n v="25.142857142857142"/>
  </r>
  <r>
    <n v="425"/>
    <s v="Middenduin-oost"/>
    <d v="2010-06-26T11:30:00"/>
    <n v="1"/>
    <x v="2"/>
    <s v="Pyrrhosoma nymphula"/>
    <n v="1"/>
    <s v="KD"/>
    <x v="0"/>
    <n v="6"/>
    <s v="Waterjuffer"/>
    <n v="25.142857142857142"/>
  </r>
  <r>
    <n v="425"/>
    <s v="Middenduin-oost"/>
    <d v="2010-06-26T11:30:00"/>
    <n v="1"/>
    <x v="3"/>
    <s v="Enallagma cyathigerum"/>
    <n v="25"/>
    <s v="KD"/>
    <x v="0"/>
    <n v="6"/>
    <s v="Waterjuffer"/>
    <n v="25.142857142857142"/>
  </r>
  <r>
    <n v="425"/>
    <s v="Middenduin-oost"/>
    <d v="2010-06-26T11:30:00"/>
    <n v="1"/>
    <x v="6"/>
    <s v="Coenagrion puella"/>
    <n v="10"/>
    <s v="KD"/>
    <x v="0"/>
    <n v="6"/>
    <s v="Waterjuffer"/>
    <n v="25.142857142857142"/>
  </r>
  <r>
    <n v="425"/>
    <s v="Middenduin-oost"/>
    <d v="2010-06-26T11:30:00"/>
    <n v="1"/>
    <x v="26"/>
    <s v="Erythromma najas"/>
    <n v="6"/>
    <s v="KD"/>
    <x v="0"/>
    <n v="6"/>
    <s v="Waterjuffer"/>
    <n v="25.142857142857142"/>
  </r>
  <r>
    <n v="425"/>
    <s v="Middenduin-oost"/>
    <d v="2010-06-26T11:30:00"/>
    <n v="1"/>
    <x v="7"/>
    <s v="Brachytron pratense"/>
    <n v="1"/>
    <s v="KD"/>
    <x v="0"/>
    <n v="6"/>
    <s v="Glazenmakers"/>
    <n v="25.142857142857142"/>
  </r>
  <r>
    <n v="425"/>
    <s v="Middenduin-oost"/>
    <d v="2010-06-26T11:30:00"/>
    <n v="1"/>
    <x v="8"/>
    <s v="Aeshna isoceles"/>
    <n v="1"/>
    <s v="KD"/>
    <x v="0"/>
    <n v="6"/>
    <s v="Glazenmakers"/>
    <n v="25.142857142857142"/>
  </r>
  <r>
    <n v="425"/>
    <s v="Middenduin-oost"/>
    <d v="2010-06-26T11:30:00"/>
    <n v="1"/>
    <x v="10"/>
    <s v="Libellula quadrimaculata"/>
    <n v="1"/>
    <s v="KD"/>
    <x v="0"/>
    <n v="6"/>
    <s v="Korenbouten"/>
    <n v="25.142857142857142"/>
  </r>
  <r>
    <n v="425"/>
    <s v="Middenduin-oost"/>
    <d v="2010-06-26T11:30:00"/>
    <n v="2"/>
    <x v="1"/>
    <s v="Ischnura elegans"/>
    <n v="13"/>
    <s v="KD"/>
    <x v="0"/>
    <n v="6"/>
    <s v="Waterjuffer"/>
    <n v="25.142857142857142"/>
  </r>
  <r>
    <n v="425"/>
    <s v="Middenduin-oost"/>
    <d v="2010-06-26T11:30:00"/>
    <n v="2"/>
    <x v="2"/>
    <s v="Pyrrhosoma nymphula"/>
    <n v="2"/>
    <s v="KD"/>
    <x v="0"/>
    <n v="6"/>
    <s v="Waterjuffer"/>
    <n v="25.142857142857142"/>
  </r>
  <r>
    <n v="425"/>
    <s v="Middenduin-oost"/>
    <d v="2010-06-26T11:30:00"/>
    <n v="2"/>
    <x v="3"/>
    <s v="Enallagma cyathigerum"/>
    <n v="15"/>
    <s v="KD"/>
    <x v="0"/>
    <n v="6"/>
    <s v="Waterjuffer"/>
    <n v="25.142857142857142"/>
  </r>
  <r>
    <n v="425"/>
    <s v="Middenduin-oost"/>
    <d v="2010-06-26T11:30:00"/>
    <n v="2"/>
    <x v="6"/>
    <s v="Coenagrion puella"/>
    <n v="16"/>
    <s v="KD"/>
    <x v="0"/>
    <n v="6"/>
    <s v="Waterjuffer"/>
    <n v="25.142857142857142"/>
  </r>
  <r>
    <n v="425"/>
    <s v="Middenduin-oost"/>
    <d v="2010-06-26T11:30:00"/>
    <n v="2"/>
    <x v="4"/>
    <s v="Coenagrion pulchellum"/>
    <n v="1"/>
    <s v="KD"/>
    <x v="0"/>
    <n v="6"/>
    <s v="Waterjuffer"/>
    <n v="25.142857142857142"/>
  </r>
  <r>
    <n v="425"/>
    <s v="Middenduin-oost"/>
    <d v="2010-06-26T11:30:00"/>
    <n v="2"/>
    <x v="26"/>
    <s v="Erythromma najas"/>
    <n v="5"/>
    <s v="KD"/>
    <x v="0"/>
    <n v="6"/>
    <s v="Waterjuffer"/>
    <n v="25.142857142857142"/>
  </r>
  <r>
    <n v="425"/>
    <s v="Middenduin-oost"/>
    <d v="2010-06-26T11:30:00"/>
    <n v="2"/>
    <x v="7"/>
    <s v="Brachytron pratense"/>
    <n v="1"/>
    <s v="KD"/>
    <x v="0"/>
    <n v="6"/>
    <s v="Glazenmakers"/>
    <n v="25.142857142857142"/>
  </r>
  <r>
    <n v="425"/>
    <s v="Middenduin-oost"/>
    <d v="2010-06-26T11:30:00"/>
    <n v="2"/>
    <x v="8"/>
    <s v="Aeshna isoceles"/>
    <n v="1"/>
    <s v="KD"/>
    <x v="0"/>
    <n v="6"/>
    <s v="Glazenmakers"/>
    <n v="25.142857142857142"/>
  </r>
  <r>
    <n v="425"/>
    <s v="Middenduin-oost"/>
    <d v="2010-06-26T11:30:00"/>
    <n v="2"/>
    <x v="9"/>
    <s v="Anax imperator"/>
    <n v="1"/>
    <s v="KD"/>
    <x v="0"/>
    <n v="6"/>
    <s v="Glazenmakers"/>
    <n v="25.142857142857142"/>
  </r>
  <r>
    <n v="425"/>
    <s v="Middenduin-oost"/>
    <d v="2010-07-06T12:35:00"/>
    <n v="1"/>
    <x v="9"/>
    <s v="Anax imperator"/>
    <n v="4"/>
    <s v="KD"/>
    <x v="0"/>
    <n v="7"/>
    <s v="Glazenmakers"/>
    <n v="26.571428571428573"/>
  </r>
  <r>
    <n v="425"/>
    <s v="Middenduin-oost"/>
    <d v="2010-07-06T12:35:00"/>
    <n v="1"/>
    <x v="3"/>
    <s v="Enallagma cyathigerum"/>
    <n v="5"/>
    <s v="KD"/>
    <x v="0"/>
    <n v="7"/>
    <s v="Waterjuffer"/>
    <n v="26.571428571428573"/>
  </r>
  <r>
    <n v="425"/>
    <s v="Middenduin-oost"/>
    <d v="2010-07-06T12:35:00"/>
    <n v="2"/>
    <x v="9"/>
    <s v="Anax imperator"/>
    <n v="3"/>
    <s v="KD"/>
    <x v="0"/>
    <n v="7"/>
    <s v="Glazenmakers"/>
    <n v="26.571428571428573"/>
  </r>
  <r>
    <n v="425"/>
    <s v="Middenduin-oost"/>
    <d v="2010-07-06T12:35:00"/>
    <n v="2"/>
    <x v="1"/>
    <s v="Ischnura elegans"/>
    <n v="1"/>
    <s v="KD"/>
    <x v="0"/>
    <n v="7"/>
    <s v="Waterjuffer"/>
    <n v="26.571428571428573"/>
  </r>
  <r>
    <n v="425"/>
    <s v="Middenduin-oost"/>
    <d v="2010-07-06T12:35:00"/>
    <n v="2"/>
    <x v="3"/>
    <s v="Enallagma cyathigerum"/>
    <n v="20"/>
    <s v="KD"/>
    <x v="0"/>
    <n v="7"/>
    <s v="Waterjuffer"/>
    <n v="26.571428571428573"/>
  </r>
  <r>
    <n v="425"/>
    <s v="Middenduin-oost"/>
    <d v="2010-07-06T12:35:00"/>
    <n v="4"/>
    <x v="9"/>
    <s v="Anax imperator"/>
    <n v="7"/>
    <s v="KD"/>
    <x v="0"/>
    <n v="7"/>
    <s v="Glazenmakers"/>
    <n v="26.571428571428573"/>
  </r>
  <r>
    <n v="425"/>
    <s v="Middenduin-oost"/>
    <d v="2010-07-20T11:15:00"/>
    <n v="1"/>
    <x v="23"/>
    <s v="Sympetrum striolatum/vulgatum"/>
    <n v="1"/>
    <s v="KD"/>
    <x v="0"/>
    <n v="7"/>
    <s v="Korenbouten"/>
    <n v="28.571428571428573"/>
  </r>
  <r>
    <n v="425"/>
    <s v="Middenduin-oost"/>
    <d v="2010-07-20T11:15:00"/>
    <n v="1"/>
    <x v="9"/>
    <s v="Anax imperator"/>
    <n v="1"/>
    <s v="KD"/>
    <x v="0"/>
    <n v="7"/>
    <s v="Glazenmakers"/>
    <n v="28.571428571428573"/>
  </r>
  <r>
    <n v="425"/>
    <s v="Middenduin-oost"/>
    <d v="2010-07-20T11:15:00"/>
    <n v="1"/>
    <x v="1"/>
    <s v="Ischnura elegans"/>
    <n v="1"/>
    <s v="KD"/>
    <x v="0"/>
    <n v="7"/>
    <s v="Waterjuffer"/>
    <n v="28.571428571428573"/>
  </r>
  <r>
    <n v="425"/>
    <s v="Middenduin-oost"/>
    <d v="2010-07-20T11:15:00"/>
    <n v="1"/>
    <x v="10"/>
    <s v="Libellula quadrimaculata"/>
    <n v="1"/>
    <s v="KD"/>
    <x v="0"/>
    <n v="7"/>
    <s v="Korenbouten"/>
    <n v="28.571428571428573"/>
  </r>
  <r>
    <n v="425"/>
    <s v="Middenduin-oost"/>
    <d v="2010-07-20T11:15:00"/>
    <n v="1"/>
    <x v="3"/>
    <s v="Enallagma cyathigerum"/>
    <n v="20"/>
    <s v="KD"/>
    <x v="0"/>
    <n v="7"/>
    <s v="Waterjuffer"/>
    <n v="28.571428571428573"/>
  </r>
  <r>
    <n v="425"/>
    <s v="Middenduin-oost"/>
    <d v="2010-07-20T11:15:00"/>
    <n v="2"/>
    <x v="9"/>
    <s v="Anax imperator"/>
    <n v="1"/>
    <s v="KD"/>
    <x v="0"/>
    <n v="7"/>
    <s v="Glazenmakers"/>
    <n v="28.571428571428573"/>
  </r>
  <r>
    <n v="425"/>
    <s v="Middenduin-oost"/>
    <d v="2010-07-20T11:15:00"/>
    <n v="2"/>
    <x v="26"/>
    <s v="Erythromma najas"/>
    <n v="2"/>
    <s v="KD"/>
    <x v="0"/>
    <n v="7"/>
    <s v="Waterjuffer"/>
    <n v="28.571428571428573"/>
  </r>
  <r>
    <n v="425"/>
    <s v="Middenduin-oost"/>
    <d v="2010-07-20T11:15:00"/>
    <n v="2"/>
    <x v="1"/>
    <s v="Ischnura elegans"/>
    <n v="1"/>
    <s v="KD"/>
    <x v="0"/>
    <n v="7"/>
    <s v="Waterjuffer"/>
    <n v="28.571428571428573"/>
  </r>
  <r>
    <n v="425"/>
    <s v="Middenduin-oost"/>
    <d v="2010-07-20T11:15:00"/>
    <n v="2"/>
    <x v="10"/>
    <s v="Libellula quadrimaculata"/>
    <n v="2"/>
    <s v="KD"/>
    <x v="0"/>
    <n v="7"/>
    <s v="Korenbouten"/>
    <n v="28.571428571428573"/>
  </r>
  <r>
    <n v="425"/>
    <s v="Middenduin-oost"/>
    <d v="2010-07-20T11:15:00"/>
    <n v="2"/>
    <x v="8"/>
    <s v="Aeshna isoceles"/>
    <n v="1"/>
    <s v="KD"/>
    <x v="0"/>
    <n v="7"/>
    <s v="Glazenmakers"/>
    <n v="28.571428571428573"/>
  </r>
  <r>
    <n v="425"/>
    <s v="Middenduin-oost"/>
    <d v="2010-07-20T11:15:00"/>
    <n v="2"/>
    <x v="3"/>
    <s v="Enallagma cyathigerum"/>
    <n v="20"/>
    <s v="KD"/>
    <x v="0"/>
    <n v="7"/>
    <s v="Waterjuffer"/>
    <n v="28.571428571428573"/>
  </r>
  <r>
    <n v="425"/>
    <s v="Middenduin-oost"/>
    <d v="2010-07-20T11:15:00"/>
    <n v="4"/>
    <x v="9"/>
    <s v="Anax imperator"/>
    <n v="1"/>
    <s v="KD"/>
    <x v="0"/>
    <n v="7"/>
    <s v="Glazenmakers"/>
    <n v="28.571428571428573"/>
  </r>
  <r>
    <n v="425"/>
    <s v="Middenduin-oost"/>
    <d v="2010-07-20T11:15:00"/>
    <n v="4"/>
    <x v="8"/>
    <s v="Aeshna isoceles"/>
    <n v="1"/>
    <s v="KD"/>
    <x v="0"/>
    <n v="7"/>
    <s v="Glazenmakers"/>
    <n v="28.571428571428573"/>
  </r>
  <r>
    <n v="425"/>
    <s v="Middenduin-oost"/>
    <d v="2010-08-03T11:25:00"/>
    <n v="1"/>
    <x v="17"/>
    <s v="Sympetrum vulgatum"/>
    <n v="3"/>
    <s v="KD"/>
    <x v="0"/>
    <n v="8"/>
    <s v="Korenbouten"/>
    <n v="30.571428571428573"/>
  </r>
  <r>
    <n v="425"/>
    <s v="Middenduin-oost"/>
    <d v="2010-08-03T11:25:00"/>
    <n v="1"/>
    <x v="3"/>
    <s v="Enallagma cyathigerum"/>
    <n v="25"/>
    <s v="KD"/>
    <x v="0"/>
    <n v="8"/>
    <s v="Waterjuffer"/>
    <n v="30.571428571428573"/>
  </r>
  <r>
    <n v="425"/>
    <s v="Middenduin-oost"/>
    <d v="2010-08-03T11:25:00"/>
    <n v="2"/>
    <x v="17"/>
    <s v="Sympetrum vulgatum"/>
    <n v="2"/>
    <s v="KD"/>
    <x v="0"/>
    <n v="8"/>
    <s v="Korenbouten"/>
    <n v="30.571428571428573"/>
  </r>
  <r>
    <n v="425"/>
    <s v="Middenduin-oost"/>
    <d v="2010-08-03T11:25:00"/>
    <n v="2"/>
    <x v="3"/>
    <s v="Enallagma cyathigerum"/>
    <n v="23"/>
    <s v="KD"/>
    <x v="0"/>
    <n v="8"/>
    <s v="Waterjuffer"/>
    <n v="30.571428571428573"/>
  </r>
  <r>
    <n v="425"/>
    <s v="Middenduin-oost"/>
    <d v="2010-08-03T11:25:00"/>
    <n v="4"/>
    <x v="14"/>
    <s v="Aeshna mixta"/>
    <n v="2"/>
    <s v="KD"/>
    <x v="0"/>
    <n v="8"/>
    <s v="Glazenmakers"/>
    <n v="30.571428571428573"/>
  </r>
  <r>
    <n v="425"/>
    <s v="Middenduin-oost"/>
    <d v="2010-08-11T11:40:00"/>
    <n v="1"/>
    <x v="1"/>
    <s v="Ischnura elegans"/>
    <n v="1"/>
    <s v="KD"/>
    <x v="0"/>
    <n v="8"/>
    <s v="Waterjuffer"/>
    <n v="31.714285714285715"/>
  </r>
  <r>
    <n v="425"/>
    <s v="Middenduin-oost"/>
    <d v="2010-08-11T11:40:00"/>
    <n v="1"/>
    <x v="17"/>
    <s v="Sympetrum vulgatum"/>
    <n v="6"/>
    <s v="KD"/>
    <x v="0"/>
    <n v="8"/>
    <s v="Korenbouten"/>
    <n v="31.714285714285715"/>
  </r>
  <r>
    <n v="425"/>
    <s v="Middenduin-oost"/>
    <d v="2010-08-11T11:40:00"/>
    <n v="1"/>
    <x v="3"/>
    <s v="Enallagma cyathigerum"/>
    <n v="24"/>
    <s v="KD"/>
    <x v="0"/>
    <n v="8"/>
    <s v="Waterjuffer"/>
    <n v="31.714285714285715"/>
  </r>
  <r>
    <n v="425"/>
    <s v="Middenduin-oost"/>
    <d v="2010-08-11T11:40:00"/>
    <n v="2"/>
    <x v="9"/>
    <s v="Anax imperator"/>
    <n v="1"/>
    <s v="KD"/>
    <x v="0"/>
    <n v="8"/>
    <s v="Glazenmakers"/>
    <n v="31.714285714285715"/>
  </r>
  <r>
    <n v="425"/>
    <s v="Middenduin-oost"/>
    <d v="2010-08-11T11:40:00"/>
    <n v="2"/>
    <x v="13"/>
    <s v="Chalcolestes viridis"/>
    <n v="2"/>
    <s v="KD"/>
    <x v="0"/>
    <n v="8"/>
    <s v="Pantserjuffers"/>
    <n v="31.714285714285715"/>
  </r>
  <r>
    <n v="425"/>
    <s v="Middenduin-oost"/>
    <d v="2010-08-11T11:40:00"/>
    <n v="2"/>
    <x v="14"/>
    <s v="Aeshna mixta"/>
    <n v="1"/>
    <s v="KD"/>
    <x v="0"/>
    <n v="8"/>
    <s v="Glazenmakers"/>
    <n v="31.714285714285715"/>
  </r>
  <r>
    <n v="425"/>
    <s v="Middenduin-oost"/>
    <d v="2010-08-11T11:40:00"/>
    <n v="2"/>
    <x v="17"/>
    <s v="Sympetrum vulgatum"/>
    <n v="3"/>
    <s v="KD"/>
    <x v="0"/>
    <n v="8"/>
    <s v="Korenbouten"/>
    <n v="31.714285714285715"/>
  </r>
  <r>
    <n v="425"/>
    <s v="Middenduin-oost"/>
    <d v="2010-08-11T11:40:00"/>
    <n v="2"/>
    <x v="3"/>
    <s v="Enallagma cyathigerum"/>
    <n v="13"/>
    <s v="KD"/>
    <x v="0"/>
    <n v="8"/>
    <s v="Waterjuffer"/>
    <n v="31.714285714285715"/>
  </r>
  <r>
    <n v="425"/>
    <s v="Middenduin-oost"/>
    <d v="2010-08-11T11:40:00"/>
    <n v="4"/>
    <x v="14"/>
    <s v="Aeshna mixta"/>
    <n v="6"/>
    <s v="KD"/>
    <x v="0"/>
    <n v="8"/>
    <s v="Glazenmakers"/>
    <n v="31.714285714285715"/>
  </r>
  <r>
    <n v="425"/>
    <s v="Middenduin-oost"/>
    <d v="2010-08-20T12:00:00"/>
    <n v="1"/>
    <x v="13"/>
    <s v="Chalcolestes viridis"/>
    <n v="1"/>
    <s v="KD"/>
    <x v="0"/>
    <n v="8"/>
    <s v="Pantserjuffers"/>
    <n v="33"/>
  </r>
  <r>
    <n v="425"/>
    <s v="Middenduin-oost"/>
    <d v="2010-08-20T12:00:00"/>
    <n v="1"/>
    <x v="14"/>
    <s v="Aeshna mixta"/>
    <n v="5"/>
    <s v="KD"/>
    <x v="0"/>
    <n v="8"/>
    <s v="Glazenmakers"/>
    <n v="33"/>
  </r>
  <r>
    <n v="425"/>
    <s v="Middenduin-oost"/>
    <d v="2010-08-20T12:00:00"/>
    <n v="1"/>
    <x v="17"/>
    <s v="Sympetrum vulgatum"/>
    <n v="8"/>
    <s v="KD"/>
    <x v="0"/>
    <n v="8"/>
    <s v="Korenbouten"/>
    <n v="33"/>
  </r>
  <r>
    <n v="425"/>
    <s v="Middenduin-oost"/>
    <d v="2010-08-20T12:00:00"/>
    <n v="1"/>
    <x v="3"/>
    <s v="Enallagma cyathigerum"/>
    <n v="26"/>
    <s v="KD"/>
    <x v="0"/>
    <n v="8"/>
    <s v="Waterjuffer"/>
    <n v="33"/>
  </r>
  <r>
    <n v="425"/>
    <s v="Middenduin-oost"/>
    <d v="2010-08-20T12:00:00"/>
    <n v="2"/>
    <x v="9"/>
    <s v="Anax imperator"/>
    <n v="1"/>
    <s v="KD"/>
    <x v="0"/>
    <n v="8"/>
    <s v="Glazenmakers"/>
    <n v="33"/>
  </r>
  <r>
    <n v="425"/>
    <s v="Middenduin-oost"/>
    <d v="2010-08-20T12:00:00"/>
    <n v="2"/>
    <x v="13"/>
    <s v="Chalcolestes viridis"/>
    <n v="1"/>
    <s v="KD"/>
    <x v="0"/>
    <n v="8"/>
    <s v="Pantserjuffers"/>
    <n v="33"/>
  </r>
  <r>
    <n v="425"/>
    <s v="Middenduin-oost"/>
    <d v="2010-08-20T12:00:00"/>
    <n v="2"/>
    <x v="14"/>
    <s v="Aeshna mixta"/>
    <n v="9"/>
    <s v="KD"/>
    <x v="0"/>
    <n v="8"/>
    <s v="Glazenmakers"/>
    <n v="33"/>
  </r>
  <r>
    <n v="425"/>
    <s v="Middenduin-oost"/>
    <d v="2010-08-20T12:00:00"/>
    <n v="2"/>
    <x v="17"/>
    <s v="Sympetrum vulgatum"/>
    <n v="5"/>
    <s v="KD"/>
    <x v="0"/>
    <n v="8"/>
    <s v="Korenbouten"/>
    <n v="33"/>
  </r>
  <r>
    <n v="425"/>
    <s v="Middenduin-oost"/>
    <d v="2010-08-20T12:00:00"/>
    <n v="2"/>
    <x v="3"/>
    <s v="Enallagma cyathigerum"/>
    <n v="14"/>
    <s v="KD"/>
    <x v="0"/>
    <n v="8"/>
    <s v="Waterjuffer"/>
    <n v="33"/>
  </r>
  <r>
    <n v="425"/>
    <s v="Middenduin-oost"/>
    <d v="2010-08-20T12:00:00"/>
    <n v="4"/>
    <x v="14"/>
    <s v="Aeshna mixta"/>
    <n v="13"/>
    <s v="KD"/>
    <x v="0"/>
    <n v="8"/>
    <s v="Glazenmakers"/>
    <n v="33"/>
  </r>
  <r>
    <n v="425"/>
    <s v="Middenduin-oost"/>
    <d v="2010-09-03T14:00:00"/>
    <n v="1"/>
    <x v="14"/>
    <s v="Aeshna mixta"/>
    <n v="4"/>
    <s v="KD"/>
    <x v="0"/>
    <n v="9"/>
    <s v="Glazenmakers"/>
    <n v="35"/>
  </r>
  <r>
    <n v="425"/>
    <s v="Middenduin-oost"/>
    <d v="2010-09-03T14:00:00"/>
    <n v="1"/>
    <x v="17"/>
    <s v="Sympetrum vulgatum"/>
    <n v="2"/>
    <s v="KD"/>
    <x v="0"/>
    <n v="9"/>
    <s v="Korenbouten"/>
    <n v="35"/>
  </r>
  <r>
    <n v="425"/>
    <s v="Middenduin-oost"/>
    <d v="2010-09-03T14:00:00"/>
    <n v="1"/>
    <x v="3"/>
    <s v="Enallagma cyathigerum"/>
    <n v="6"/>
    <s v="KD"/>
    <x v="0"/>
    <n v="9"/>
    <s v="Waterjuffer"/>
    <n v="35"/>
  </r>
  <r>
    <n v="425"/>
    <s v="Middenduin-oost"/>
    <d v="2010-09-03T14:00:00"/>
    <n v="2"/>
    <x v="9"/>
    <s v="Anax imperator"/>
    <n v="1"/>
    <s v="KD"/>
    <x v="0"/>
    <n v="9"/>
    <s v="Glazenmakers"/>
    <n v="35"/>
  </r>
  <r>
    <n v="425"/>
    <s v="Middenduin-oost"/>
    <d v="2010-09-03T14:00:00"/>
    <n v="2"/>
    <x v="13"/>
    <s v="Chalcolestes viridis"/>
    <n v="4"/>
    <s v="KD"/>
    <x v="0"/>
    <n v="9"/>
    <s v="Pantserjuffers"/>
    <n v="35"/>
  </r>
  <r>
    <n v="425"/>
    <s v="Middenduin-oost"/>
    <d v="2010-09-03T14:00:00"/>
    <n v="2"/>
    <x v="17"/>
    <s v="Sympetrum vulgatum"/>
    <n v="9"/>
    <s v="KD"/>
    <x v="0"/>
    <n v="9"/>
    <s v="Korenbouten"/>
    <n v="35"/>
  </r>
  <r>
    <n v="425"/>
    <s v="Middenduin-oost"/>
    <d v="2010-09-03T14:00:00"/>
    <n v="2"/>
    <x v="3"/>
    <s v="Enallagma cyathigerum"/>
    <n v="3"/>
    <s v="KD"/>
    <x v="0"/>
    <n v="9"/>
    <s v="Waterjuffer"/>
    <n v="35"/>
  </r>
  <r>
    <n v="425"/>
    <s v="Middenduin-oost"/>
    <d v="2010-09-03T14:00:00"/>
    <n v="4"/>
    <x v="9"/>
    <s v="Anax imperator"/>
    <n v="1"/>
    <s v="KD"/>
    <x v="0"/>
    <n v="9"/>
    <s v="Glazenmakers"/>
    <n v="35"/>
  </r>
  <r>
    <n v="425"/>
    <s v="Middenduin-oost"/>
    <d v="2011-05-20T11:15:00"/>
    <n v="1"/>
    <x v="1"/>
    <s v="Ischnura elegans"/>
    <n v="4"/>
    <s v="KD"/>
    <x v="1"/>
    <n v="5"/>
    <s v="Waterjuffer"/>
    <n v="19.857142857142858"/>
  </r>
  <r>
    <n v="425"/>
    <s v="Middenduin-oost"/>
    <d v="2011-05-20T11:15:00"/>
    <n v="1"/>
    <x v="2"/>
    <s v="Pyrrhosoma nymphula"/>
    <n v="5"/>
    <s v="KD"/>
    <x v="1"/>
    <n v="5"/>
    <s v="Waterjuffer"/>
    <n v="19.857142857142858"/>
  </r>
  <r>
    <n v="425"/>
    <s v="Middenduin-oost"/>
    <d v="2011-05-20T11:15:00"/>
    <n v="1"/>
    <x v="3"/>
    <s v="Enallagma cyathigerum"/>
    <n v="23"/>
    <s v="KD"/>
    <x v="1"/>
    <n v="5"/>
    <s v="Waterjuffer"/>
    <n v="19.857142857142858"/>
  </r>
  <r>
    <n v="425"/>
    <s v="Middenduin-oost"/>
    <d v="2011-05-20T11:15:00"/>
    <n v="1"/>
    <x v="6"/>
    <s v="Coenagrion puella"/>
    <n v="1"/>
    <s v="KD"/>
    <x v="1"/>
    <n v="5"/>
    <s v="Waterjuffer"/>
    <n v="19.857142857142858"/>
  </r>
  <r>
    <n v="425"/>
    <s v="Middenduin-oost"/>
    <d v="2011-05-20T11:15:00"/>
    <n v="1"/>
    <x v="26"/>
    <s v="Erythromma najas"/>
    <n v="3"/>
    <s v="KD"/>
    <x v="1"/>
    <n v="5"/>
    <s v="Waterjuffer"/>
    <n v="19.857142857142858"/>
  </r>
  <r>
    <n v="425"/>
    <s v="Middenduin-oost"/>
    <d v="2011-05-20T11:15:00"/>
    <n v="1"/>
    <x v="7"/>
    <s v="Brachytron pratense"/>
    <n v="6"/>
    <s v="KD"/>
    <x v="1"/>
    <n v="5"/>
    <s v="Glazenmakers"/>
    <n v="19.857142857142858"/>
  </r>
  <r>
    <n v="425"/>
    <s v="Middenduin-oost"/>
    <d v="2011-05-20T11:15:00"/>
    <n v="2"/>
    <x v="1"/>
    <s v="Ischnura elegans"/>
    <n v="4"/>
    <s v="KD"/>
    <x v="1"/>
    <n v="5"/>
    <s v="Waterjuffer"/>
    <n v="19.857142857142858"/>
  </r>
  <r>
    <n v="425"/>
    <s v="Middenduin-oost"/>
    <d v="2011-05-20T11:15:00"/>
    <n v="2"/>
    <x v="2"/>
    <s v="Pyrrhosoma nymphula"/>
    <n v="9"/>
    <s v="KD"/>
    <x v="1"/>
    <n v="5"/>
    <s v="Waterjuffer"/>
    <n v="19.857142857142858"/>
  </r>
  <r>
    <n v="425"/>
    <s v="Middenduin-oost"/>
    <d v="2011-05-20T11:15:00"/>
    <n v="2"/>
    <x v="3"/>
    <s v="Enallagma cyathigerum"/>
    <n v="31"/>
    <s v="KD"/>
    <x v="1"/>
    <n v="5"/>
    <s v="Waterjuffer"/>
    <n v="19.857142857142858"/>
  </r>
  <r>
    <n v="425"/>
    <s v="Middenduin-oost"/>
    <d v="2011-05-20T11:15:00"/>
    <n v="2"/>
    <x v="6"/>
    <s v="Coenagrion puella"/>
    <n v="5"/>
    <s v="KD"/>
    <x v="1"/>
    <n v="5"/>
    <s v="Waterjuffer"/>
    <n v="19.857142857142858"/>
  </r>
  <r>
    <n v="425"/>
    <s v="Middenduin-oost"/>
    <d v="2011-05-20T11:15:00"/>
    <n v="2"/>
    <x v="26"/>
    <s v="Erythromma najas"/>
    <n v="7"/>
    <s v="KD"/>
    <x v="1"/>
    <n v="5"/>
    <s v="Waterjuffer"/>
    <n v="19.857142857142858"/>
  </r>
  <r>
    <n v="425"/>
    <s v="Middenduin-oost"/>
    <d v="2011-05-20T11:15:00"/>
    <n v="2"/>
    <x v="7"/>
    <s v="Brachytron pratense"/>
    <n v="8"/>
    <s v="KD"/>
    <x v="1"/>
    <n v="5"/>
    <s v="Glazenmakers"/>
    <n v="19.857142857142858"/>
  </r>
  <r>
    <n v="425"/>
    <s v="Middenduin-oost"/>
    <d v="2011-05-20T11:15:00"/>
    <n v="4"/>
    <x v="7"/>
    <s v="Brachytron pratense"/>
    <n v="4"/>
    <s v="KD"/>
    <x v="1"/>
    <n v="5"/>
    <s v="Glazenmakers"/>
    <n v="19.857142857142858"/>
  </r>
  <r>
    <n v="425"/>
    <s v="Middenduin-oost"/>
    <d v="2011-05-20T11:15:00"/>
    <n v="4"/>
    <x v="8"/>
    <s v="Aeshna isoceles"/>
    <n v="2"/>
    <s v="KD"/>
    <x v="1"/>
    <n v="5"/>
    <s v="Glazenmakers"/>
    <n v="19.857142857142858"/>
  </r>
  <r>
    <n v="425"/>
    <s v="Middenduin-oost"/>
    <d v="2011-05-20T11:15:00"/>
    <n v="4"/>
    <x v="5"/>
    <s v="Orthetrum cancellatum"/>
    <n v="2"/>
    <s v="KD"/>
    <x v="1"/>
    <n v="5"/>
    <s v="Korenbouten"/>
    <n v="19.857142857142858"/>
  </r>
  <r>
    <n v="425"/>
    <s v="Middenduin-oost"/>
    <d v="2011-06-01T12:00:00"/>
    <n v="1"/>
    <x v="1"/>
    <s v="Ischnura elegans"/>
    <n v="13"/>
    <s v="KD"/>
    <x v="1"/>
    <n v="6"/>
    <s v="Waterjuffer"/>
    <n v="21.571428571428573"/>
  </r>
  <r>
    <n v="425"/>
    <s v="Middenduin-oost"/>
    <d v="2011-06-01T12:00:00"/>
    <n v="1"/>
    <x v="2"/>
    <s v="Pyrrhosoma nymphula"/>
    <n v="3"/>
    <s v="KD"/>
    <x v="1"/>
    <n v="6"/>
    <s v="Waterjuffer"/>
    <n v="21.571428571428573"/>
  </r>
  <r>
    <n v="425"/>
    <s v="Middenduin-oost"/>
    <d v="2011-06-01T12:00:00"/>
    <n v="1"/>
    <x v="3"/>
    <s v="Enallagma cyathigerum"/>
    <n v="21"/>
    <s v="KD"/>
    <x v="1"/>
    <n v="6"/>
    <s v="Waterjuffer"/>
    <n v="21.571428571428573"/>
  </r>
  <r>
    <n v="425"/>
    <s v="Middenduin-oost"/>
    <d v="2011-06-01T12:00:00"/>
    <n v="1"/>
    <x v="6"/>
    <s v="Coenagrion puella"/>
    <n v="10"/>
    <s v="KD"/>
    <x v="1"/>
    <n v="6"/>
    <s v="Waterjuffer"/>
    <n v="21.571428571428573"/>
  </r>
  <r>
    <n v="425"/>
    <s v="Middenduin-oost"/>
    <d v="2011-06-01T12:00:00"/>
    <n v="1"/>
    <x v="4"/>
    <s v="Coenagrion pulchellum"/>
    <n v="3"/>
    <s v="KD"/>
    <x v="1"/>
    <n v="6"/>
    <s v="Waterjuffer"/>
    <n v="21.571428571428573"/>
  </r>
  <r>
    <n v="425"/>
    <s v="Middenduin-oost"/>
    <d v="2011-06-01T12:00:00"/>
    <n v="1"/>
    <x v="26"/>
    <s v="Erythromma najas"/>
    <n v="3"/>
    <s v="KD"/>
    <x v="1"/>
    <n v="6"/>
    <s v="Waterjuffer"/>
    <n v="21.571428571428573"/>
  </r>
  <r>
    <n v="425"/>
    <s v="Middenduin-oost"/>
    <d v="2011-06-01T12:00:00"/>
    <n v="1"/>
    <x v="7"/>
    <s v="Brachytron pratense"/>
    <n v="3"/>
    <s v="KD"/>
    <x v="1"/>
    <n v="6"/>
    <s v="Glazenmakers"/>
    <n v="21.571428571428573"/>
  </r>
  <r>
    <n v="425"/>
    <s v="Middenduin-oost"/>
    <d v="2011-06-01T12:00:00"/>
    <n v="1"/>
    <x v="9"/>
    <s v="Anax imperator"/>
    <n v="4"/>
    <s v="KD"/>
    <x v="1"/>
    <n v="6"/>
    <s v="Glazenmakers"/>
    <n v="21.571428571428573"/>
  </r>
  <r>
    <n v="425"/>
    <s v="Middenduin-oost"/>
    <d v="2011-06-01T12:00:00"/>
    <n v="2"/>
    <x v="1"/>
    <s v="Ischnura elegans"/>
    <n v="13"/>
    <s v="KD"/>
    <x v="1"/>
    <n v="6"/>
    <s v="Waterjuffer"/>
    <n v="21.571428571428573"/>
  </r>
  <r>
    <n v="425"/>
    <s v="Middenduin-oost"/>
    <d v="2011-06-01T12:00:00"/>
    <n v="2"/>
    <x v="2"/>
    <s v="Pyrrhosoma nymphula"/>
    <n v="3"/>
    <s v="KD"/>
    <x v="1"/>
    <n v="6"/>
    <s v="Waterjuffer"/>
    <n v="21.571428571428573"/>
  </r>
  <r>
    <n v="425"/>
    <s v="Middenduin-oost"/>
    <d v="2011-06-01T12:00:00"/>
    <n v="2"/>
    <x v="3"/>
    <s v="Enallagma cyathigerum"/>
    <n v="22"/>
    <s v="KD"/>
    <x v="1"/>
    <n v="6"/>
    <s v="Waterjuffer"/>
    <n v="21.571428571428573"/>
  </r>
  <r>
    <n v="425"/>
    <s v="Middenduin-oost"/>
    <d v="2011-06-01T12:00:00"/>
    <n v="2"/>
    <x v="6"/>
    <s v="Coenagrion puella"/>
    <n v="6"/>
    <s v="KD"/>
    <x v="1"/>
    <n v="6"/>
    <s v="Waterjuffer"/>
    <n v="21.571428571428573"/>
  </r>
  <r>
    <n v="425"/>
    <s v="Middenduin-oost"/>
    <d v="2011-06-01T12:00:00"/>
    <n v="2"/>
    <x v="4"/>
    <s v="Coenagrion pulchellum"/>
    <n v="2"/>
    <s v="KD"/>
    <x v="1"/>
    <n v="6"/>
    <s v="Waterjuffer"/>
    <n v="21.571428571428573"/>
  </r>
  <r>
    <n v="425"/>
    <s v="Middenduin-oost"/>
    <d v="2011-06-01T12:00:00"/>
    <n v="2"/>
    <x v="26"/>
    <s v="Erythromma najas"/>
    <n v="10"/>
    <s v="KD"/>
    <x v="1"/>
    <n v="6"/>
    <s v="Waterjuffer"/>
    <n v="21.571428571428573"/>
  </r>
  <r>
    <n v="425"/>
    <s v="Middenduin-oost"/>
    <d v="2011-06-01T12:00:00"/>
    <n v="2"/>
    <x v="7"/>
    <s v="Brachytron pratense"/>
    <n v="1"/>
    <s v="KD"/>
    <x v="1"/>
    <n v="6"/>
    <s v="Glazenmakers"/>
    <n v="21.571428571428573"/>
  </r>
  <r>
    <n v="425"/>
    <s v="Middenduin-oost"/>
    <d v="2011-06-01T12:00:00"/>
    <n v="2"/>
    <x v="9"/>
    <s v="Anax imperator"/>
    <n v="5"/>
    <s v="KD"/>
    <x v="1"/>
    <n v="6"/>
    <s v="Glazenmakers"/>
    <n v="21.571428571428573"/>
  </r>
  <r>
    <n v="425"/>
    <s v="Middenduin-oost"/>
    <d v="2011-06-01T12:00:00"/>
    <n v="2"/>
    <x v="5"/>
    <s v="Orthetrum cancellatum"/>
    <n v="2"/>
    <s v="KD"/>
    <x v="1"/>
    <n v="6"/>
    <s v="Korenbouten"/>
    <n v="21.571428571428573"/>
  </r>
  <r>
    <n v="425"/>
    <s v="Middenduin-oost"/>
    <d v="2011-06-01T12:00:00"/>
    <n v="4"/>
    <x v="7"/>
    <s v="Brachytron pratense"/>
    <n v="4"/>
    <s v="KD"/>
    <x v="1"/>
    <n v="6"/>
    <s v="Glazenmakers"/>
    <n v="21.571428571428573"/>
  </r>
  <r>
    <n v="425"/>
    <s v="Middenduin-oost"/>
    <d v="2011-06-01T12:00:00"/>
    <n v="4"/>
    <x v="8"/>
    <s v="Aeshna isoceles"/>
    <n v="1"/>
    <s v="KD"/>
    <x v="1"/>
    <n v="6"/>
    <s v="Glazenmakers"/>
    <n v="21.571428571428573"/>
  </r>
  <r>
    <n v="425"/>
    <s v="Middenduin-oost"/>
    <d v="2011-06-01T12:00:00"/>
    <n v="4"/>
    <x v="9"/>
    <s v="Anax imperator"/>
    <n v="4"/>
    <s v="KD"/>
    <x v="1"/>
    <n v="6"/>
    <s v="Glazenmakers"/>
    <n v="21.571428571428573"/>
  </r>
  <r>
    <n v="425"/>
    <s v="Middenduin-oost"/>
    <d v="2011-06-01T12:00:00"/>
    <n v="4"/>
    <x v="5"/>
    <s v="Orthetrum cancellatum"/>
    <n v="3"/>
    <s v="KD"/>
    <x v="1"/>
    <n v="6"/>
    <s v="Korenbouten"/>
    <n v="21.571428571428573"/>
  </r>
  <r>
    <n v="425"/>
    <s v="Middenduin-oost"/>
    <d v="2011-06-24T13:20:00"/>
    <n v="1"/>
    <x v="1"/>
    <s v="Ischnura elegans"/>
    <n v="3"/>
    <s v="KD"/>
    <x v="1"/>
    <n v="6"/>
    <s v="Waterjuffer"/>
    <n v="24.857142857142858"/>
  </r>
  <r>
    <n v="425"/>
    <s v="Middenduin-oost"/>
    <d v="2011-06-24T13:20:00"/>
    <n v="1"/>
    <x v="3"/>
    <s v="Enallagma cyathigerum"/>
    <n v="99"/>
    <s v="KD"/>
    <x v="1"/>
    <n v="6"/>
    <s v="Waterjuffer"/>
    <n v="24.857142857142858"/>
  </r>
  <r>
    <n v="425"/>
    <s v="Middenduin-oost"/>
    <d v="2011-06-24T13:20:00"/>
    <n v="1"/>
    <x v="4"/>
    <s v="Coenagrion pulchellum"/>
    <n v="1"/>
    <s v="KD"/>
    <x v="1"/>
    <n v="6"/>
    <s v="Waterjuffer"/>
    <n v="24.857142857142858"/>
  </r>
  <r>
    <n v="425"/>
    <s v="Middenduin-oost"/>
    <d v="2011-06-24T13:20:00"/>
    <n v="1"/>
    <x v="26"/>
    <s v="Erythromma najas"/>
    <n v="5"/>
    <s v="KD"/>
    <x v="1"/>
    <n v="6"/>
    <s v="Waterjuffer"/>
    <n v="24.857142857142858"/>
  </r>
  <r>
    <n v="425"/>
    <s v="Middenduin-oost"/>
    <d v="2011-06-24T13:20:00"/>
    <n v="1"/>
    <x v="9"/>
    <s v="Anax imperator"/>
    <n v="4"/>
    <s v="KD"/>
    <x v="1"/>
    <n v="6"/>
    <s v="Glazenmakers"/>
    <n v="24.857142857142858"/>
  </r>
  <r>
    <n v="425"/>
    <s v="Middenduin-oost"/>
    <d v="2011-06-24T13:20:00"/>
    <n v="2"/>
    <x v="0"/>
    <s v="Sympecma fusca"/>
    <n v="1"/>
    <s v="KD"/>
    <x v="1"/>
    <n v="6"/>
    <s v="Pantserjuffers"/>
    <n v="24.857142857142858"/>
  </r>
  <r>
    <n v="425"/>
    <s v="Middenduin-oost"/>
    <d v="2011-06-24T13:20:00"/>
    <n v="2"/>
    <x v="1"/>
    <s v="Ischnura elegans"/>
    <n v="5"/>
    <s v="KD"/>
    <x v="1"/>
    <n v="6"/>
    <s v="Waterjuffer"/>
    <n v="24.857142857142858"/>
  </r>
  <r>
    <n v="425"/>
    <s v="Middenduin-oost"/>
    <d v="2011-06-24T13:20:00"/>
    <n v="2"/>
    <x v="3"/>
    <s v="Enallagma cyathigerum"/>
    <n v="17"/>
    <s v="KD"/>
    <x v="1"/>
    <n v="6"/>
    <s v="Waterjuffer"/>
    <n v="24.857142857142858"/>
  </r>
  <r>
    <n v="425"/>
    <s v="Middenduin-oost"/>
    <d v="2011-06-24T13:20:00"/>
    <n v="2"/>
    <x v="4"/>
    <s v="Coenagrion pulchellum"/>
    <n v="1"/>
    <s v="KD"/>
    <x v="1"/>
    <n v="6"/>
    <s v="Waterjuffer"/>
    <n v="24.857142857142858"/>
  </r>
  <r>
    <n v="425"/>
    <s v="Middenduin-oost"/>
    <d v="2011-06-24T13:20:00"/>
    <n v="2"/>
    <x v="26"/>
    <s v="Erythromma najas"/>
    <n v="8"/>
    <s v="KD"/>
    <x v="1"/>
    <n v="6"/>
    <s v="Waterjuffer"/>
    <n v="24.857142857142858"/>
  </r>
  <r>
    <n v="425"/>
    <s v="Middenduin-oost"/>
    <d v="2011-06-24T13:20:00"/>
    <n v="2"/>
    <x v="9"/>
    <s v="Anax imperator"/>
    <n v="5"/>
    <s v="KD"/>
    <x v="1"/>
    <n v="6"/>
    <s v="Glazenmakers"/>
    <n v="24.857142857142858"/>
  </r>
  <r>
    <n v="425"/>
    <s v="Middenduin-oost"/>
    <d v="2011-06-24T13:20:00"/>
    <n v="4"/>
    <x v="7"/>
    <s v="Brachytron pratense"/>
    <n v="2"/>
    <s v="KD"/>
    <x v="1"/>
    <n v="6"/>
    <s v="Glazenmakers"/>
    <n v="24.857142857142858"/>
  </r>
  <r>
    <n v="425"/>
    <s v="Middenduin-oost"/>
    <d v="2011-06-24T13:20:00"/>
    <n v="4"/>
    <x v="8"/>
    <s v="Aeshna isoceles"/>
    <n v="1"/>
    <s v="KD"/>
    <x v="1"/>
    <n v="6"/>
    <s v="Glazenmakers"/>
    <n v="24.857142857142858"/>
  </r>
  <r>
    <n v="425"/>
    <s v="Middenduin-oost"/>
    <d v="2011-06-24T13:20:00"/>
    <n v="4"/>
    <x v="9"/>
    <s v="Anax imperator"/>
    <n v="3"/>
    <s v="KD"/>
    <x v="1"/>
    <n v="6"/>
    <s v="Glazenmakers"/>
    <n v="24.857142857142858"/>
  </r>
  <r>
    <n v="425"/>
    <s v="Middenduin-oost"/>
    <d v="2011-07-03T11:00:00"/>
    <n v="1"/>
    <x v="1"/>
    <s v="Ischnura elegans"/>
    <n v="7"/>
    <s v="KD"/>
    <x v="1"/>
    <n v="7"/>
    <s v="Waterjuffer"/>
    <n v="26.142857142857142"/>
  </r>
  <r>
    <n v="425"/>
    <s v="Middenduin-oost"/>
    <d v="2011-07-03T11:00:00"/>
    <n v="1"/>
    <x v="3"/>
    <s v="Enallagma cyathigerum"/>
    <n v="6"/>
    <s v="KD"/>
    <x v="1"/>
    <n v="7"/>
    <s v="Waterjuffer"/>
    <n v="26.142857142857142"/>
  </r>
  <r>
    <n v="425"/>
    <s v="Middenduin-oost"/>
    <d v="2011-07-03T11:00:00"/>
    <n v="1"/>
    <x v="6"/>
    <s v="Coenagrion puella"/>
    <n v="5"/>
    <s v="KD"/>
    <x v="1"/>
    <n v="7"/>
    <s v="Waterjuffer"/>
    <n v="26.142857142857142"/>
  </r>
  <r>
    <n v="425"/>
    <s v="Middenduin-oost"/>
    <d v="2011-07-03T11:00:00"/>
    <n v="1"/>
    <x v="9"/>
    <s v="Anax imperator"/>
    <n v="3"/>
    <s v="KD"/>
    <x v="1"/>
    <n v="7"/>
    <s v="Glazenmakers"/>
    <n v="26.142857142857142"/>
  </r>
  <r>
    <n v="425"/>
    <s v="Middenduin-oost"/>
    <d v="2011-07-03T11:00:00"/>
    <n v="2"/>
    <x v="1"/>
    <s v="Ischnura elegans"/>
    <n v="3"/>
    <s v="KD"/>
    <x v="1"/>
    <n v="7"/>
    <s v="Waterjuffer"/>
    <n v="26.142857142857142"/>
  </r>
  <r>
    <n v="425"/>
    <s v="Middenduin-oost"/>
    <d v="2011-07-03T11:00:00"/>
    <n v="2"/>
    <x v="3"/>
    <s v="Enallagma cyathigerum"/>
    <n v="6"/>
    <s v="KD"/>
    <x v="1"/>
    <n v="7"/>
    <s v="Waterjuffer"/>
    <n v="26.142857142857142"/>
  </r>
  <r>
    <n v="425"/>
    <s v="Middenduin-oost"/>
    <d v="2011-07-03T11:00:00"/>
    <n v="2"/>
    <x v="6"/>
    <s v="Coenagrion puella"/>
    <n v="1"/>
    <s v="KD"/>
    <x v="1"/>
    <n v="7"/>
    <s v="Waterjuffer"/>
    <n v="26.142857142857142"/>
  </r>
  <r>
    <n v="425"/>
    <s v="Middenduin-oost"/>
    <d v="2011-07-03T11:00:00"/>
    <n v="2"/>
    <x v="26"/>
    <s v="Erythromma najas"/>
    <n v="1"/>
    <s v="KD"/>
    <x v="1"/>
    <n v="7"/>
    <s v="Waterjuffer"/>
    <n v="26.142857142857142"/>
  </r>
  <r>
    <n v="425"/>
    <s v="Middenduin-oost"/>
    <d v="2011-07-03T11:00:00"/>
    <n v="4"/>
    <x v="9"/>
    <s v="Anax imperator"/>
    <n v="2"/>
    <s v="KD"/>
    <x v="1"/>
    <n v="7"/>
    <s v="Glazenmakers"/>
    <n v="26.142857142857142"/>
  </r>
  <r>
    <n v="425"/>
    <s v="Middenduin-oost"/>
    <d v="2011-07-20T11:20:00"/>
    <n v="1"/>
    <x v="3"/>
    <s v="Enallagma cyathigerum"/>
    <n v="15"/>
    <s v="KD"/>
    <x v="1"/>
    <n v="7"/>
    <s v="Waterjuffer"/>
    <n v="28.571428571428573"/>
  </r>
  <r>
    <n v="425"/>
    <s v="Middenduin-oost"/>
    <d v="2011-07-20T11:20:00"/>
    <n v="1"/>
    <x v="9"/>
    <s v="Anax imperator"/>
    <n v="3"/>
    <s v="KD"/>
    <x v="1"/>
    <n v="7"/>
    <s v="Glazenmakers"/>
    <n v="28.571428571428573"/>
  </r>
  <r>
    <n v="425"/>
    <s v="Middenduin-oost"/>
    <d v="2011-07-20T11:20:00"/>
    <n v="1"/>
    <x v="23"/>
    <s v="Sympetrum striolatum/vulgatum"/>
    <n v="1"/>
    <s v="KD"/>
    <x v="1"/>
    <n v="7"/>
    <s v="Korenbouten"/>
    <n v="28.571428571428573"/>
  </r>
  <r>
    <n v="425"/>
    <s v="Middenduin-oost"/>
    <d v="2011-07-20T11:20:00"/>
    <n v="2"/>
    <x v="3"/>
    <s v="Enallagma cyathigerum"/>
    <n v="15"/>
    <s v="KD"/>
    <x v="1"/>
    <n v="7"/>
    <s v="Waterjuffer"/>
    <n v="28.571428571428573"/>
  </r>
  <r>
    <n v="425"/>
    <s v="Middenduin-oost"/>
    <d v="2011-07-20T11:20:00"/>
    <n v="2"/>
    <x v="30"/>
    <s v="Erythromma viridulum"/>
    <n v="1"/>
    <s v="KD"/>
    <x v="1"/>
    <n v="7"/>
    <s v="Waterjuffer"/>
    <n v="28.571428571428573"/>
  </r>
  <r>
    <n v="425"/>
    <s v="Middenduin-oost"/>
    <d v="2011-07-20T11:20:00"/>
    <n v="2"/>
    <x v="9"/>
    <s v="Anax imperator"/>
    <n v="5"/>
    <s v="KD"/>
    <x v="1"/>
    <n v="7"/>
    <s v="Glazenmakers"/>
    <n v="28.571428571428573"/>
  </r>
  <r>
    <n v="425"/>
    <s v="Middenduin-oost"/>
    <d v="2011-07-20T11:20:00"/>
    <n v="4"/>
    <x v="14"/>
    <s v="Aeshna mixta"/>
    <n v="2"/>
    <s v="KD"/>
    <x v="1"/>
    <n v="7"/>
    <s v="Glazenmakers"/>
    <n v="28.571428571428573"/>
  </r>
  <r>
    <n v="425"/>
    <s v="Middenduin-oost"/>
    <d v="2011-07-20T11:20:00"/>
    <n v="4"/>
    <x v="9"/>
    <s v="Anax imperator"/>
    <n v="5"/>
    <s v="KD"/>
    <x v="1"/>
    <n v="7"/>
    <s v="Glazenmakers"/>
    <n v="28.571428571428573"/>
  </r>
  <r>
    <n v="425"/>
    <s v="Middenduin-oost"/>
    <d v="2011-07-27T12:00:00"/>
    <n v="1"/>
    <x v="1"/>
    <s v="Ischnura elegans"/>
    <n v="6"/>
    <s v="KD"/>
    <x v="1"/>
    <n v="7"/>
    <s v="Waterjuffer"/>
    <n v="29.571428571428573"/>
  </r>
  <r>
    <n v="425"/>
    <s v="Middenduin-oost"/>
    <d v="2011-07-27T12:00:00"/>
    <n v="1"/>
    <x v="3"/>
    <s v="Enallagma cyathigerum"/>
    <n v="50"/>
    <s v="KD"/>
    <x v="1"/>
    <n v="7"/>
    <s v="Waterjuffer"/>
    <n v="29.571428571428573"/>
  </r>
  <r>
    <n v="425"/>
    <s v="Middenduin-oost"/>
    <d v="2011-07-27T12:00:00"/>
    <n v="1"/>
    <x v="9"/>
    <s v="Anax imperator"/>
    <n v="3"/>
    <s v="KD"/>
    <x v="1"/>
    <n v="7"/>
    <s v="Glazenmakers"/>
    <n v="29.571428571428573"/>
  </r>
  <r>
    <n v="425"/>
    <s v="Middenduin-oost"/>
    <d v="2011-07-27T12:00:00"/>
    <n v="1"/>
    <x v="17"/>
    <s v="Sympetrum vulgatum"/>
    <n v="1"/>
    <s v="KD"/>
    <x v="1"/>
    <n v="7"/>
    <s v="Korenbouten"/>
    <n v="29.571428571428573"/>
  </r>
  <r>
    <n v="425"/>
    <s v="Middenduin-oost"/>
    <d v="2011-07-27T12:00:00"/>
    <n v="2"/>
    <x v="1"/>
    <s v="Ischnura elegans"/>
    <n v="2"/>
    <s v="KD"/>
    <x v="1"/>
    <n v="7"/>
    <s v="Waterjuffer"/>
    <n v="29.571428571428573"/>
  </r>
  <r>
    <n v="425"/>
    <s v="Middenduin-oost"/>
    <d v="2011-07-27T12:00:00"/>
    <n v="2"/>
    <x v="3"/>
    <s v="Enallagma cyathigerum"/>
    <n v="23"/>
    <s v="KD"/>
    <x v="1"/>
    <n v="7"/>
    <s v="Waterjuffer"/>
    <n v="29.571428571428573"/>
  </r>
  <r>
    <n v="425"/>
    <s v="Middenduin-oost"/>
    <d v="2011-08-05T11:15:00"/>
    <n v="1"/>
    <x v="1"/>
    <s v="Ischnura elegans"/>
    <n v="1"/>
    <s v="KD"/>
    <x v="1"/>
    <n v="8"/>
    <s v="Waterjuffer"/>
    <n v="30.857142857142858"/>
  </r>
  <r>
    <n v="425"/>
    <s v="Middenduin-oost"/>
    <d v="2011-08-05T11:15:00"/>
    <n v="1"/>
    <x v="3"/>
    <s v="Enallagma cyathigerum"/>
    <n v="32"/>
    <s v="KD"/>
    <x v="1"/>
    <n v="8"/>
    <s v="Waterjuffer"/>
    <n v="30.857142857142858"/>
  </r>
  <r>
    <n v="425"/>
    <s v="Middenduin-oost"/>
    <d v="2011-08-05T11:15:00"/>
    <n v="1"/>
    <x v="9"/>
    <s v="Anax imperator"/>
    <n v="1"/>
    <s v="KD"/>
    <x v="1"/>
    <n v="8"/>
    <s v="Glazenmakers"/>
    <n v="30.857142857142858"/>
  </r>
  <r>
    <n v="425"/>
    <s v="Middenduin-oost"/>
    <d v="2011-08-05T11:15:00"/>
    <n v="2"/>
    <x v="13"/>
    <s v="Chalcolestes viridis"/>
    <n v="1"/>
    <s v="KD"/>
    <x v="1"/>
    <n v="8"/>
    <s v="Pantserjuffers"/>
    <n v="30.857142857142858"/>
  </r>
  <r>
    <n v="425"/>
    <s v="Middenduin-oost"/>
    <d v="2011-08-05T11:15:00"/>
    <n v="2"/>
    <x v="1"/>
    <s v="Ischnura elegans"/>
    <n v="3"/>
    <s v="KD"/>
    <x v="1"/>
    <n v="8"/>
    <s v="Waterjuffer"/>
    <n v="30.857142857142858"/>
  </r>
  <r>
    <n v="425"/>
    <s v="Middenduin-oost"/>
    <d v="2011-08-05T11:15:00"/>
    <n v="2"/>
    <x v="3"/>
    <s v="Enallagma cyathigerum"/>
    <n v="32"/>
    <s v="KD"/>
    <x v="1"/>
    <n v="8"/>
    <s v="Waterjuffer"/>
    <n v="30.857142857142858"/>
  </r>
  <r>
    <n v="425"/>
    <s v="Middenduin-oost"/>
    <d v="2011-08-05T11:15:00"/>
    <n v="2"/>
    <x v="9"/>
    <s v="Anax imperator"/>
    <n v="1"/>
    <s v="KD"/>
    <x v="1"/>
    <n v="8"/>
    <s v="Glazenmakers"/>
    <n v="30.857142857142858"/>
  </r>
  <r>
    <n v="425"/>
    <s v="Middenduin-oost"/>
    <d v="2011-08-05T11:15:00"/>
    <n v="4"/>
    <x v="14"/>
    <s v="Aeshna mixta"/>
    <n v="3"/>
    <s v="KD"/>
    <x v="1"/>
    <n v="8"/>
    <s v="Glazenmakers"/>
    <n v="30.857142857142858"/>
  </r>
  <r>
    <n v="425"/>
    <s v="Middenduin-oost"/>
    <d v="2011-08-05T11:15:00"/>
    <n v="4"/>
    <x v="9"/>
    <s v="Anax imperator"/>
    <n v="1"/>
    <s v="KD"/>
    <x v="1"/>
    <n v="8"/>
    <s v="Glazenmakers"/>
    <n v="30.857142857142858"/>
  </r>
  <r>
    <n v="425"/>
    <s v="Middenduin-oost"/>
    <d v="2011-08-11T11:05:00"/>
    <n v="1"/>
    <x v="3"/>
    <s v="Enallagma cyathigerum"/>
    <n v="35"/>
    <s v="KD"/>
    <x v="1"/>
    <n v="8"/>
    <s v="Waterjuffer"/>
    <n v="31.714285714285715"/>
  </r>
  <r>
    <n v="425"/>
    <s v="Middenduin-oost"/>
    <d v="2011-08-11T11:05:00"/>
    <n v="1"/>
    <x v="17"/>
    <s v="Sympetrum vulgatum"/>
    <n v="3"/>
    <s v="KD"/>
    <x v="1"/>
    <n v="8"/>
    <s v="Korenbouten"/>
    <n v="31.714285714285715"/>
  </r>
  <r>
    <n v="425"/>
    <s v="Middenduin-oost"/>
    <d v="2011-08-11T11:05:00"/>
    <n v="2"/>
    <x v="3"/>
    <s v="Enallagma cyathigerum"/>
    <n v="20"/>
    <s v="KD"/>
    <x v="1"/>
    <n v="8"/>
    <s v="Waterjuffer"/>
    <n v="31.714285714285715"/>
  </r>
  <r>
    <n v="425"/>
    <s v="Middenduin-oost"/>
    <d v="2011-08-11T11:05:00"/>
    <n v="2"/>
    <x v="14"/>
    <s v="Aeshna mixta"/>
    <n v="5"/>
    <s v="KD"/>
    <x v="1"/>
    <n v="8"/>
    <s v="Glazenmakers"/>
    <n v="31.714285714285715"/>
  </r>
  <r>
    <n v="425"/>
    <s v="Middenduin-oost"/>
    <d v="2011-08-11T11:05:00"/>
    <n v="2"/>
    <x v="9"/>
    <s v="Anax imperator"/>
    <n v="1"/>
    <s v="KD"/>
    <x v="1"/>
    <n v="8"/>
    <s v="Glazenmakers"/>
    <n v="31.714285714285715"/>
  </r>
  <r>
    <n v="425"/>
    <s v="Middenduin-oost"/>
    <d v="2011-09-16T12:00:00"/>
    <n v="1"/>
    <x v="3"/>
    <s v="Enallagma cyathigerum"/>
    <n v="7"/>
    <s v="KD"/>
    <x v="1"/>
    <n v="9"/>
    <s v="Waterjuffer"/>
    <n v="36.857142857142854"/>
  </r>
  <r>
    <n v="425"/>
    <s v="Middenduin-oost"/>
    <d v="2011-09-16T12:00:00"/>
    <n v="1"/>
    <x v="30"/>
    <s v="Erythromma viridulum"/>
    <n v="1"/>
    <s v="KD"/>
    <x v="1"/>
    <n v="9"/>
    <s v="Waterjuffer"/>
    <n v="36.857142857142854"/>
  </r>
  <r>
    <n v="425"/>
    <s v="Middenduin-oost"/>
    <d v="2011-09-16T12:00:00"/>
    <n v="1"/>
    <x v="14"/>
    <s v="Aeshna mixta"/>
    <n v="1"/>
    <s v="KD"/>
    <x v="1"/>
    <n v="9"/>
    <s v="Glazenmakers"/>
    <n v="36.857142857142854"/>
  </r>
  <r>
    <n v="425"/>
    <s v="Middenduin-oost"/>
    <d v="2011-09-16T12:00:00"/>
    <n v="1"/>
    <x v="12"/>
    <s v="Sympetrum striolatum"/>
    <n v="1"/>
    <s v="KD"/>
    <x v="1"/>
    <n v="9"/>
    <s v="Korenbouten"/>
    <n v="36.857142857142854"/>
  </r>
  <r>
    <n v="425"/>
    <s v="Middenduin-oost"/>
    <d v="2011-09-16T12:00:00"/>
    <n v="1"/>
    <x v="23"/>
    <s v="Sympetrum striolatum/vulgatum"/>
    <n v="6"/>
    <s v="KD"/>
    <x v="1"/>
    <n v="9"/>
    <s v="Korenbouten"/>
    <n v="36.857142857142854"/>
  </r>
  <r>
    <n v="425"/>
    <s v="Middenduin-oost"/>
    <d v="2011-09-16T12:00:00"/>
    <n v="2"/>
    <x v="16"/>
    <s v="Sympetrum sanguineum"/>
    <n v="3"/>
    <s v="KD"/>
    <x v="1"/>
    <n v="9"/>
    <s v="Korenbouten"/>
    <n v="36.857142857142854"/>
  </r>
  <r>
    <n v="425"/>
    <s v="Middenduin-oost"/>
    <d v="2011-09-16T12:00:00"/>
    <n v="2"/>
    <x v="12"/>
    <s v="Sympetrum striolatum"/>
    <n v="2"/>
    <s v="KD"/>
    <x v="1"/>
    <n v="9"/>
    <s v="Korenbouten"/>
    <n v="36.857142857142854"/>
  </r>
  <r>
    <n v="425"/>
    <s v="Middenduin-oost"/>
    <d v="2011-09-16T12:00:00"/>
    <n v="2"/>
    <x v="17"/>
    <s v="Sympetrum vulgatum"/>
    <n v="4"/>
    <s v="KD"/>
    <x v="1"/>
    <n v="9"/>
    <s v="Korenbouten"/>
    <n v="36.857142857142854"/>
  </r>
  <r>
    <n v="425"/>
    <s v="Middenduin-oost"/>
    <d v="2011-09-16T12:00:00"/>
    <n v="4"/>
    <x v="14"/>
    <s v="Aeshna mixta"/>
    <n v="3"/>
    <s v="KD"/>
    <x v="1"/>
    <n v="9"/>
    <s v="Glazenmakers"/>
    <n v="36.857142857142854"/>
  </r>
  <r>
    <n v="425"/>
    <s v="Middenduin-oost"/>
    <d v="2011-09-30T11:35:00"/>
    <n v="1"/>
    <x v="13"/>
    <s v="Chalcolestes viridis"/>
    <n v="4"/>
    <s v="KD"/>
    <x v="1"/>
    <n v="9"/>
    <s v="Pantserjuffers"/>
    <n v="38.857142857142854"/>
  </r>
  <r>
    <n v="425"/>
    <s v="Middenduin-oost"/>
    <d v="2011-09-30T11:35:00"/>
    <n v="1"/>
    <x v="3"/>
    <s v="Enallagma cyathigerum"/>
    <n v="2"/>
    <s v="KD"/>
    <x v="1"/>
    <n v="9"/>
    <s v="Waterjuffer"/>
    <n v="38.857142857142854"/>
  </r>
  <r>
    <n v="425"/>
    <s v="Middenduin-oost"/>
    <d v="2011-09-30T11:35:00"/>
    <n v="1"/>
    <x v="14"/>
    <s v="Aeshna mixta"/>
    <n v="3"/>
    <s v="KD"/>
    <x v="1"/>
    <n v="9"/>
    <s v="Glazenmakers"/>
    <n v="38.857142857142854"/>
  </r>
  <r>
    <n v="425"/>
    <s v="Middenduin-oost"/>
    <d v="2011-09-30T11:35:00"/>
    <n v="1"/>
    <x v="17"/>
    <s v="Sympetrum vulgatum"/>
    <n v="1"/>
    <s v="KD"/>
    <x v="1"/>
    <n v="9"/>
    <s v="Korenbouten"/>
    <n v="38.857142857142854"/>
  </r>
  <r>
    <n v="425"/>
    <s v="Middenduin-oost"/>
    <d v="2011-09-30T11:35:00"/>
    <n v="2"/>
    <x v="3"/>
    <s v="Enallagma cyathigerum"/>
    <n v="4"/>
    <s v="KD"/>
    <x v="1"/>
    <n v="9"/>
    <s v="Waterjuffer"/>
    <n v="38.857142857142854"/>
  </r>
  <r>
    <n v="425"/>
    <s v="Middenduin-oost"/>
    <d v="2011-09-30T11:35:00"/>
    <n v="2"/>
    <x v="14"/>
    <s v="Aeshna mixta"/>
    <n v="9"/>
    <s v="KD"/>
    <x v="1"/>
    <n v="9"/>
    <s v="Glazenmakers"/>
    <n v="38.857142857142854"/>
  </r>
  <r>
    <n v="425"/>
    <s v="Middenduin-oost"/>
    <d v="2011-09-30T11:35:00"/>
    <n v="2"/>
    <x v="17"/>
    <s v="Sympetrum vulgatum"/>
    <n v="1"/>
    <s v="KD"/>
    <x v="1"/>
    <n v="9"/>
    <s v="Korenbouten"/>
    <n v="38.857142857142854"/>
  </r>
  <r>
    <n v="425"/>
    <s v="Middenduin-oost"/>
    <d v="2011-09-30T11:35:00"/>
    <n v="4"/>
    <x v="14"/>
    <s v="Aeshna mixta"/>
    <n v="2"/>
    <s v="KD"/>
    <x v="1"/>
    <n v="9"/>
    <s v="Glazenmakers"/>
    <n v="38.857142857142854"/>
  </r>
  <r>
    <n v="425"/>
    <s v="Middenduin-oost"/>
    <d v="2012-05-22T13:45:00"/>
    <n v="1"/>
    <x v="2"/>
    <s v="Pyrrhosoma nymphula"/>
    <n v="12"/>
    <s v="KD"/>
    <x v="2"/>
    <n v="5"/>
    <s v="Waterjuffer"/>
    <n v="20.285714285714285"/>
  </r>
  <r>
    <n v="425"/>
    <s v="Middenduin-oost"/>
    <d v="2012-05-22T13:45:00"/>
    <n v="1"/>
    <x v="3"/>
    <s v="Enallagma cyathigerum"/>
    <n v="60"/>
    <s v="KD"/>
    <x v="2"/>
    <n v="5"/>
    <s v="Waterjuffer"/>
    <n v="20.285714285714285"/>
  </r>
  <r>
    <n v="425"/>
    <s v="Middenduin-oost"/>
    <d v="2012-05-22T13:45:00"/>
    <n v="1"/>
    <x v="7"/>
    <s v="Brachytron pratense"/>
    <n v="1"/>
    <s v="KD"/>
    <x v="2"/>
    <n v="5"/>
    <s v="Glazenmakers"/>
    <n v="20.285714285714285"/>
  </r>
  <r>
    <n v="425"/>
    <s v="Middenduin-oost"/>
    <d v="2012-05-22T13:45:00"/>
    <n v="1"/>
    <x v="10"/>
    <s v="Libellula quadrimaculata"/>
    <n v="1"/>
    <s v="KD"/>
    <x v="2"/>
    <n v="5"/>
    <s v="Korenbouten"/>
    <n v="20.285714285714285"/>
  </r>
  <r>
    <n v="425"/>
    <s v="Middenduin-oost"/>
    <d v="2012-05-22T13:45:00"/>
    <n v="2"/>
    <x v="3"/>
    <s v="Enallagma cyathigerum"/>
    <n v="10"/>
    <s v="KD"/>
    <x v="2"/>
    <n v="5"/>
    <s v="Waterjuffer"/>
    <n v="20.285714285714285"/>
  </r>
  <r>
    <n v="425"/>
    <s v="Middenduin-oost"/>
    <d v="2012-06-08T11:15:00"/>
    <n v="1"/>
    <x v="3"/>
    <s v="Enallagma cyathigerum"/>
    <n v="50"/>
    <s v="KD"/>
    <x v="2"/>
    <n v="6"/>
    <s v="Waterjuffer"/>
    <n v="22.714285714285715"/>
  </r>
  <r>
    <n v="425"/>
    <s v="Middenduin-oost"/>
    <d v="2012-06-08T11:15:00"/>
    <n v="1"/>
    <x v="26"/>
    <s v="Erythromma najas"/>
    <n v="7"/>
    <s v="KD"/>
    <x v="2"/>
    <n v="6"/>
    <s v="Waterjuffer"/>
    <n v="22.714285714285715"/>
  </r>
  <r>
    <n v="425"/>
    <s v="Middenduin-oost"/>
    <d v="2012-06-08T11:15:00"/>
    <n v="1"/>
    <x v="10"/>
    <s v="Libellula quadrimaculata"/>
    <n v="7"/>
    <s v="KD"/>
    <x v="2"/>
    <n v="6"/>
    <s v="Korenbouten"/>
    <n v="22.714285714285715"/>
  </r>
  <r>
    <n v="425"/>
    <s v="Middenduin-oost"/>
    <d v="2012-06-08T11:15:00"/>
    <n v="2"/>
    <x v="1"/>
    <s v="Ischnura elegans"/>
    <n v="2"/>
    <s v="KD"/>
    <x v="2"/>
    <n v="6"/>
    <s v="Waterjuffer"/>
    <n v="22.714285714285715"/>
  </r>
  <r>
    <n v="425"/>
    <s v="Middenduin-oost"/>
    <d v="2012-06-08T11:15:00"/>
    <n v="2"/>
    <x v="3"/>
    <s v="Enallagma cyathigerum"/>
    <n v="51"/>
    <s v="KD"/>
    <x v="2"/>
    <n v="6"/>
    <s v="Waterjuffer"/>
    <n v="22.714285714285715"/>
  </r>
  <r>
    <n v="425"/>
    <s v="Middenduin-oost"/>
    <d v="2012-06-08T11:15:00"/>
    <n v="2"/>
    <x v="4"/>
    <s v="Coenagrion pulchellum"/>
    <n v="2"/>
    <s v="KD"/>
    <x v="2"/>
    <n v="6"/>
    <s v="Waterjuffer"/>
    <n v="22.714285714285715"/>
  </r>
  <r>
    <n v="425"/>
    <s v="Middenduin-oost"/>
    <d v="2012-06-08T11:15:00"/>
    <n v="2"/>
    <x v="26"/>
    <s v="Erythromma najas"/>
    <n v="6"/>
    <s v="KD"/>
    <x v="2"/>
    <n v="6"/>
    <s v="Waterjuffer"/>
    <n v="22.714285714285715"/>
  </r>
  <r>
    <n v="425"/>
    <s v="Middenduin-oost"/>
    <d v="2012-06-08T11:15:00"/>
    <n v="2"/>
    <x v="10"/>
    <s v="Libellula quadrimaculata"/>
    <n v="1"/>
    <s v="KD"/>
    <x v="2"/>
    <n v="6"/>
    <s v="Korenbouten"/>
    <n v="22.714285714285715"/>
  </r>
  <r>
    <n v="425"/>
    <s v="Middenduin-oost"/>
    <d v="2012-06-08T11:15:00"/>
    <n v="4"/>
    <x v="9"/>
    <s v="Anax imperator"/>
    <n v="6"/>
    <s v="KD"/>
    <x v="2"/>
    <n v="6"/>
    <s v="Glazenmakers"/>
    <n v="22.714285714285715"/>
  </r>
  <r>
    <n v="425"/>
    <s v="Middenduin-oost"/>
    <d v="2012-06-08T11:15:00"/>
    <n v="4"/>
    <x v="10"/>
    <s v="Libellula quadrimaculata"/>
    <n v="2"/>
    <s v="KD"/>
    <x v="2"/>
    <n v="6"/>
    <s v="Korenbouten"/>
    <n v="22.714285714285715"/>
  </r>
  <r>
    <n v="425"/>
    <s v="Middenduin-oost"/>
    <d v="2012-06-19T11:30:00"/>
    <n v="1"/>
    <x v="1"/>
    <s v="Ischnura elegans"/>
    <n v="5"/>
    <s v="KD"/>
    <x v="2"/>
    <n v="6"/>
    <s v="Waterjuffer"/>
    <n v="24.285714285714285"/>
  </r>
  <r>
    <n v="425"/>
    <s v="Middenduin-oost"/>
    <d v="2012-06-19T11:30:00"/>
    <n v="1"/>
    <x v="3"/>
    <s v="Enallagma cyathigerum"/>
    <n v="100"/>
    <s v="KD"/>
    <x v="2"/>
    <n v="6"/>
    <s v="Waterjuffer"/>
    <n v="24.285714285714285"/>
  </r>
  <r>
    <n v="425"/>
    <s v="Middenduin-oost"/>
    <d v="2012-06-19T11:30:00"/>
    <n v="1"/>
    <x v="26"/>
    <s v="Erythromma najas"/>
    <n v="4"/>
    <s v="KD"/>
    <x v="2"/>
    <n v="6"/>
    <s v="Waterjuffer"/>
    <n v="24.285714285714285"/>
  </r>
  <r>
    <n v="425"/>
    <s v="Middenduin-oost"/>
    <d v="2012-06-19T11:30:00"/>
    <n v="1"/>
    <x v="8"/>
    <s v="Aeshna isoceles"/>
    <n v="2"/>
    <s v="KD"/>
    <x v="2"/>
    <n v="6"/>
    <s v="Glazenmakers"/>
    <n v="24.285714285714285"/>
  </r>
  <r>
    <n v="425"/>
    <s v="Middenduin-oost"/>
    <d v="2012-06-19T11:30:00"/>
    <n v="1"/>
    <x v="9"/>
    <s v="Anax imperator"/>
    <n v="4"/>
    <s v="KD"/>
    <x v="2"/>
    <n v="6"/>
    <s v="Glazenmakers"/>
    <n v="24.285714285714285"/>
  </r>
  <r>
    <n v="425"/>
    <s v="Middenduin-oost"/>
    <d v="2012-06-19T11:30:00"/>
    <n v="2"/>
    <x v="3"/>
    <s v="Enallagma cyathigerum"/>
    <n v="40"/>
    <s v="KD"/>
    <x v="2"/>
    <n v="6"/>
    <s v="Waterjuffer"/>
    <n v="24.285714285714285"/>
  </r>
  <r>
    <n v="425"/>
    <s v="Middenduin-oost"/>
    <d v="2012-06-19T11:30:00"/>
    <n v="2"/>
    <x v="26"/>
    <s v="Erythromma najas"/>
    <n v="10"/>
    <s v="KD"/>
    <x v="2"/>
    <n v="6"/>
    <s v="Waterjuffer"/>
    <n v="24.285714285714285"/>
  </r>
  <r>
    <n v="425"/>
    <s v="Middenduin-oost"/>
    <d v="2012-06-19T11:30:00"/>
    <n v="2"/>
    <x v="7"/>
    <s v="Brachytron pratense"/>
    <n v="1"/>
    <s v="KD"/>
    <x v="2"/>
    <n v="6"/>
    <s v="Glazenmakers"/>
    <n v="24.285714285714285"/>
  </r>
  <r>
    <n v="425"/>
    <s v="Middenduin-oost"/>
    <d v="2012-06-19T11:30:00"/>
    <n v="2"/>
    <x v="8"/>
    <s v="Aeshna isoceles"/>
    <n v="2"/>
    <s v="KD"/>
    <x v="2"/>
    <n v="6"/>
    <s v="Glazenmakers"/>
    <n v="24.285714285714285"/>
  </r>
  <r>
    <n v="425"/>
    <s v="Middenduin-oost"/>
    <d v="2012-06-19T11:30:00"/>
    <n v="2"/>
    <x v="9"/>
    <s v="Anax imperator"/>
    <n v="4"/>
    <s v="KD"/>
    <x v="2"/>
    <n v="6"/>
    <s v="Glazenmakers"/>
    <n v="24.285714285714285"/>
  </r>
  <r>
    <n v="425"/>
    <s v="Middenduin-oost"/>
    <d v="2012-06-19T11:30:00"/>
    <n v="2"/>
    <x v="10"/>
    <s v="Libellula quadrimaculata"/>
    <n v="1"/>
    <s v="KD"/>
    <x v="2"/>
    <n v="6"/>
    <s v="Korenbouten"/>
    <n v="24.285714285714285"/>
  </r>
  <r>
    <n v="425"/>
    <s v="Middenduin-oost"/>
    <d v="2012-06-19T11:30:00"/>
    <n v="2"/>
    <x v="5"/>
    <s v="Orthetrum cancellatum"/>
    <n v="1"/>
    <s v="KD"/>
    <x v="2"/>
    <n v="6"/>
    <s v="Korenbouten"/>
    <n v="24.285714285714285"/>
  </r>
  <r>
    <n v="425"/>
    <s v="Middenduin-oost"/>
    <d v="2012-06-19T11:30:00"/>
    <n v="4"/>
    <x v="9"/>
    <s v="Anax imperator"/>
    <n v="5"/>
    <s v="KD"/>
    <x v="2"/>
    <n v="6"/>
    <s v="Glazenmakers"/>
    <n v="24.285714285714285"/>
  </r>
  <r>
    <n v="425"/>
    <s v="Middenduin-oost"/>
    <d v="2012-06-28T12:10:00"/>
    <n v="1"/>
    <x v="3"/>
    <s v="Enallagma cyathigerum"/>
    <n v="60"/>
    <s v="KD"/>
    <x v="2"/>
    <n v="6"/>
    <s v="Waterjuffer"/>
    <n v="25.571428571428573"/>
  </r>
  <r>
    <n v="425"/>
    <s v="Middenduin-oost"/>
    <d v="2012-06-28T12:10:00"/>
    <n v="1"/>
    <x v="8"/>
    <s v="Aeshna isoceles"/>
    <n v="4"/>
    <s v="KD"/>
    <x v="2"/>
    <n v="6"/>
    <s v="Glazenmakers"/>
    <n v="25.571428571428573"/>
  </r>
  <r>
    <n v="425"/>
    <s v="Middenduin-oost"/>
    <d v="2012-06-28T12:10:00"/>
    <n v="1"/>
    <x v="9"/>
    <s v="Anax imperator"/>
    <n v="6"/>
    <s v="KD"/>
    <x v="2"/>
    <n v="6"/>
    <s v="Glazenmakers"/>
    <n v="25.571428571428573"/>
  </r>
  <r>
    <n v="425"/>
    <s v="Middenduin-oost"/>
    <d v="2012-06-28T12:10:00"/>
    <n v="2"/>
    <x v="3"/>
    <s v="Enallagma cyathigerum"/>
    <n v="20"/>
    <s v="KD"/>
    <x v="2"/>
    <n v="6"/>
    <s v="Waterjuffer"/>
    <n v="25.571428571428573"/>
  </r>
  <r>
    <n v="425"/>
    <s v="Middenduin-oost"/>
    <d v="2012-06-28T12:10:00"/>
    <n v="2"/>
    <x v="26"/>
    <s v="Erythromma najas"/>
    <n v="60"/>
    <s v="KD"/>
    <x v="2"/>
    <n v="6"/>
    <s v="Waterjuffer"/>
    <n v="25.571428571428573"/>
  </r>
  <r>
    <n v="425"/>
    <s v="Middenduin-oost"/>
    <d v="2012-06-28T12:10:00"/>
    <n v="2"/>
    <x v="8"/>
    <s v="Aeshna isoceles"/>
    <n v="2"/>
    <s v="KD"/>
    <x v="2"/>
    <n v="6"/>
    <s v="Glazenmakers"/>
    <n v="25.571428571428573"/>
  </r>
  <r>
    <n v="425"/>
    <s v="Middenduin-oost"/>
    <d v="2012-06-28T12:10:00"/>
    <n v="2"/>
    <x v="9"/>
    <s v="Anax imperator"/>
    <n v="5"/>
    <s v="KD"/>
    <x v="2"/>
    <n v="6"/>
    <s v="Glazenmakers"/>
    <n v="25.571428571428573"/>
  </r>
  <r>
    <n v="425"/>
    <s v="Middenduin-oost"/>
    <d v="2012-06-28T12:10:00"/>
    <n v="4"/>
    <x v="8"/>
    <s v="Aeshna isoceles"/>
    <n v="2"/>
    <s v="KD"/>
    <x v="2"/>
    <n v="6"/>
    <s v="Glazenmakers"/>
    <n v="25.571428571428573"/>
  </r>
  <r>
    <n v="425"/>
    <s v="Middenduin-oost"/>
    <d v="2012-06-28T12:10:00"/>
    <n v="4"/>
    <x v="9"/>
    <s v="Anax imperator"/>
    <n v="7"/>
    <s v="KD"/>
    <x v="2"/>
    <n v="6"/>
    <s v="Glazenmakers"/>
    <n v="25.571428571428573"/>
  </r>
  <r>
    <n v="425"/>
    <s v="Middenduin-oost"/>
    <d v="2012-07-11T15:00:00"/>
    <n v="1"/>
    <x v="3"/>
    <s v="Enallagma cyathigerum"/>
    <n v="20"/>
    <s v="KD"/>
    <x v="2"/>
    <n v="7"/>
    <s v="Waterjuffer"/>
    <n v="27.428571428571427"/>
  </r>
  <r>
    <n v="425"/>
    <s v="Middenduin-oost"/>
    <d v="2012-07-11T15:00:00"/>
    <n v="1"/>
    <x v="9"/>
    <s v="Anax imperator"/>
    <n v="2"/>
    <s v="KD"/>
    <x v="2"/>
    <n v="7"/>
    <s v="Glazenmakers"/>
    <n v="27.428571428571427"/>
  </r>
  <r>
    <n v="425"/>
    <s v="Middenduin-oost"/>
    <d v="2012-07-11T15:00:00"/>
    <n v="1"/>
    <x v="5"/>
    <s v="Orthetrum cancellatum"/>
    <n v="1"/>
    <s v="KD"/>
    <x v="2"/>
    <n v="7"/>
    <s v="Korenbouten"/>
    <n v="27.428571428571427"/>
  </r>
  <r>
    <n v="425"/>
    <s v="Middenduin-oost"/>
    <d v="2012-07-11T15:00:00"/>
    <n v="1"/>
    <x v="23"/>
    <s v="Sympetrum striolatum/vulgatum"/>
    <n v="1"/>
    <s v="KD"/>
    <x v="2"/>
    <n v="7"/>
    <s v="Korenbouten"/>
    <n v="27.428571428571427"/>
  </r>
  <r>
    <n v="425"/>
    <s v="Middenduin-oost"/>
    <d v="2012-07-11T15:00:00"/>
    <n v="2"/>
    <x v="3"/>
    <s v="Enallagma cyathigerum"/>
    <n v="13"/>
    <s v="KD"/>
    <x v="2"/>
    <n v="7"/>
    <s v="Waterjuffer"/>
    <n v="27.428571428571427"/>
  </r>
  <r>
    <n v="425"/>
    <s v="Middenduin-oost"/>
    <d v="2012-07-11T15:00:00"/>
    <n v="2"/>
    <x v="9"/>
    <s v="Anax imperator"/>
    <n v="1"/>
    <s v="KD"/>
    <x v="2"/>
    <n v="7"/>
    <s v="Glazenmakers"/>
    <n v="27.428571428571427"/>
  </r>
  <r>
    <n v="425"/>
    <s v="Middenduin-oost"/>
    <d v="2012-07-11T15:00:00"/>
    <n v="4"/>
    <x v="9"/>
    <s v="Anax imperator"/>
    <n v="3"/>
    <s v="KD"/>
    <x v="2"/>
    <n v="7"/>
    <s v="Glazenmakers"/>
    <n v="27.428571428571427"/>
  </r>
  <r>
    <n v="425"/>
    <s v="Middenduin-oost"/>
    <d v="2012-07-28T12:30:00"/>
    <n v="1"/>
    <x v="3"/>
    <s v="Enallagma cyathigerum"/>
    <n v="15"/>
    <s v="KD"/>
    <x v="2"/>
    <n v="7"/>
    <s v="Waterjuffer"/>
    <n v="29.857142857142858"/>
  </r>
  <r>
    <n v="425"/>
    <s v="Middenduin-oost"/>
    <d v="2012-07-28T12:30:00"/>
    <n v="1"/>
    <x v="23"/>
    <s v="Sympetrum striolatum/vulgatum"/>
    <n v="1"/>
    <s v="KD"/>
    <x v="2"/>
    <n v="7"/>
    <s v="Korenbouten"/>
    <n v="29.857142857142858"/>
  </r>
  <r>
    <n v="425"/>
    <s v="Middenduin-oost"/>
    <d v="2012-07-28T12:30:00"/>
    <n v="2"/>
    <x v="3"/>
    <s v="Enallagma cyathigerum"/>
    <n v="10"/>
    <s v="KD"/>
    <x v="2"/>
    <n v="7"/>
    <s v="Waterjuffer"/>
    <n v="29.857142857142858"/>
  </r>
  <r>
    <n v="425"/>
    <s v="Middenduin-oost"/>
    <d v="2012-07-28T12:30:00"/>
    <n v="4"/>
    <x v="14"/>
    <s v="Aeshna mixta"/>
    <n v="1"/>
    <s v="KD"/>
    <x v="2"/>
    <n v="7"/>
    <s v="Glazenmakers"/>
    <n v="29.857142857142858"/>
  </r>
  <r>
    <n v="425"/>
    <s v="Middenduin-oost"/>
    <d v="2012-07-28T12:30:00"/>
    <n v="4"/>
    <x v="9"/>
    <s v="Anax imperator"/>
    <n v="2"/>
    <s v="KD"/>
    <x v="2"/>
    <n v="7"/>
    <s v="Glazenmakers"/>
    <n v="29.857142857142858"/>
  </r>
  <r>
    <n v="425"/>
    <s v="Middenduin-oost"/>
    <d v="2012-08-08T12:35:00"/>
    <n v="1"/>
    <x v="13"/>
    <s v="Chalcolestes viridis"/>
    <n v="6"/>
    <s v="KD"/>
    <x v="2"/>
    <n v="8"/>
    <s v="Pantserjuffers"/>
    <n v="31.428571428571427"/>
  </r>
  <r>
    <n v="425"/>
    <s v="Middenduin-oost"/>
    <d v="2012-08-08T12:35:00"/>
    <n v="1"/>
    <x v="1"/>
    <s v="Ischnura elegans"/>
    <n v="1"/>
    <s v="KD"/>
    <x v="2"/>
    <n v="8"/>
    <s v="Waterjuffer"/>
    <n v="31.428571428571427"/>
  </r>
  <r>
    <n v="425"/>
    <s v="Middenduin-oost"/>
    <d v="2012-08-08T12:35:00"/>
    <n v="1"/>
    <x v="3"/>
    <s v="Enallagma cyathigerum"/>
    <n v="30"/>
    <s v="KD"/>
    <x v="2"/>
    <n v="8"/>
    <s v="Waterjuffer"/>
    <n v="31.428571428571427"/>
  </r>
  <r>
    <n v="425"/>
    <s v="Middenduin-oost"/>
    <d v="2012-08-08T12:35:00"/>
    <n v="1"/>
    <x v="14"/>
    <s v="Aeshna mixta"/>
    <n v="4"/>
    <s v="KD"/>
    <x v="2"/>
    <n v="8"/>
    <s v="Glazenmakers"/>
    <n v="31.428571428571427"/>
  </r>
  <r>
    <n v="425"/>
    <s v="Middenduin-oost"/>
    <d v="2012-08-08T12:35:00"/>
    <n v="1"/>
    <x v="9"/>
    <s v="Anax imperator"/>
    <n v="2"/>
    <s v="KD"/>
    <x v="2"/>
    <n v="8"/>
    <s v="Glazenmakers"/>
    <n v="31.428571428571427"/>
  </r>
  <r>
    <n v="425"/>
    <s v="Middenduin-oost"/>
    <d v="2012-08-08T12:35:00"/>
    <n v="1"/>
    <x v="17"/>
    <s v="Sympetrum vulgatum"/>
    <n v="5"/>
    <s v="KD"/>
    <x v="2"/>
    <n v="8"/>
    <s v="Korenbouten"/>
    <n v="31.428571428571427"/>
  </r>
  <r>
    <n v="425"/>
    <s v="Middenduin-oost"/>
    <d v="2012-08-08T12:35:00"/>
    <n v="2"/>
    <x v="13"/>
    <s v="Chalcolestes viridis"/>
    <n v="2"/>
    <s v="KD"/>
    <x v="2"/>
    <n v="8"/>
    <s v="Pantserjuffers"/>
    <n v="31.428571428571427"/>
  </r>
  <r>
    <n v="425"/>
    <s v="Middenduin-oost"/>
    <d v="2012-08-08T12:35:00"/>
    <n v="2"/>
    <x v="3"/>
    <s v="Enallagma cyathigerum"/>
    <n v="37"/>
    <s v="KD"/>
    <x v="2"/>
    <n v="8"/>
    <s v="Waterjuffer"/>
    <n v="31.428571428571427"/>
  </r>
  <r>
    <n v="425"/>
    <s v="Middenduin-oost"/>
    <d v="2012-08-08T12:35:00"/>
    <n v="2"/>
    <x v="9"/>
    <s v="Anax imperator"/>
    <n v="1"/>
    <s v="KD"/>
    <x v="2"/>
    <n v="8"/>
    <s v="Glazenmakers"/>
    <n v="31.428571428571427"/>
  </r>
  <r>
    <n v="425"/>
    <s v="Middenduin-oost"/>
    <d v="2012-08-08T12:35:00"/>
    <n v="4"/>
    <x v="9"/>
    <s v="Anax imperator"/>
    <n v="1"/>
    <s v="KD"/>
    <x v="2"/>
    <n v="8"/>
    <s v="Glazenmakers"/>
    <n v="31.428571428571427"/>
  </r>
  <r>
    <n v="425"/>
    <s v="Middenduin-oost"/>
    <d v="2012-08-15T13:05:00"/>
    <n v="1"/>
    <x v="3"/>
    <s v="Enallagma cyathigerum"/>
    <n v="10"/>
    <s v="KD"/>
    <x v="2"/>
    <n v="8"/>
    <s v="Waterjuffer"/>
    <n v="32.428571428571431"/>
  </r>
  <r>
    <n v="425"/>
    <s v="Middenduin-oost"/>
    <d v="2012-08-15T13:05:00"/>
    <n v="1"/>
    <x v="9"/>
    <s v="Anax imperator"/>
    <n v="1"/>
    <s v="KD"/>
    <x v="2"/>
    <n v="8"/>
    <s v="Glazenmakers"/>
    <n v="32.428571428571431"/>
  </r>
  <r>
    <n v="425"/>
    <s v="Middenduin-oost"/>
    <d v="2012-08-15T13:05:00"/>
    <n v="1"/>
    <x v="17"/>
    <s v="Sympetrum vulgatum"/>
    <n v="4"/>
    <s v="KD"/>
    <x v="2"/>
    <n v="8"/>
    <s v="Korenbouten"/>
    <n v="32.428571428571431"/>
  </r>
  <r>
    <n v="425"/>
    <s v="Middenduin-oost"/>
    <d v="2012-08-15T13:05:00"/>
    <n v="2"/>
    <x v="3"/>
    <s v="Enallagma cyathigerum"/>
    <n v="10"/>
    <s v="KD"/>
    <x v="2"/>
    <n v="8"/>
    <s v="Waterjuffer"/>
    <n v="32.428571428571431"/>
  </r>
  <r>
    <n v="425"/>
    <s v="Middenduin-oost"/>
    <d v="2012-08-15T13:05:00"/>
    <n v="2"/>
    <x v="9"/>
    <s v="Anax imperator"/>
    <n v="2"/>
    <s v="KD"/>
    <x v="2"/>
    <n v="8"/>
    <s v="Glazenmakers"/>
    <n v="32.428571428571431"/>
  </r>
  <r>
    <n v="425"/>
    <s v="Middenduin-oost"/>
    <d v="2012-08-15T13:05:00"/>
    <n v="2"/>
    <x v="5"/>
    <s v="Orthetrum cancellatum"/>
    <n v="1"/>
    <s v="KD"/>
    <x v="2"/>
    <n v="8"/>
    <s v="Korenbouten"/>
    <n v="32.428571428571431"/>
  </r>
  <r>
    <n v="425"/>
    <s v="Middenduin-oost"/>
    <d v="2012-08-15T13:05:00"/>
    <n v="2"/>
    <x v="17"/>
    <s v="Sympetrum vulgatum"/>
    <n v="1"/>
    <s v="KD"/>
    <x v="2"/>
    <n v="8"/>
    <s v="Korenbouten"/>
    <n v="32.428571428571431"/>
  </r>
  <r>
    <n v="425"/>
    <s v="Middenduin-oost"/>
    <d v="2012-08-15T13:05:00"/>
    <n v="4"/>
    <x v="9"/>
    <s v="Anax imperator"/>
    <n v="1"/>
    <s v="KD"/>
    <x v="2"/>
    <n v="8"/>
    <s v="Glazenmakers"/>
    <n v="32.428571428571431"/>
  </r>
  <r>
    <n v="425"/>
    <s v="Middenduin-oost"/>
    <d v="2012-08-22T13:20:00"/>
    <n v="1"/>
    <x v="3"/>
    <s v="Enallagma cyathigerum"/>
    <n v="60"/>
    <s v="KD"/>
    <x v="2"/>
    <n v="8"/>
    <s v="Waterjuffer"/>
    <n v="33.428571428571431"/>
  </r>
  <r>
    <n v="425"/>
    <s v="Middenduin-oost"/>
    <d v="2012-08-22T13:20:00"/>
    <n v="1"/>
    <x v="17"/>
    <s v="Sympetrum vulgatum"/>
    <n v="3"/>
    <s v="KD"/>
    <x v="2"/>
    <n v="8"/>
    <s v="Korenbouten"/>
    <n v="33.428571428571431"/>
  </r>
  <r>
    <n v="425"/>
    <s v="Middenduin-oost"/>
    <d v="2012-08-22T13:20:00"/>
    <n v="2"/>
    <x v="3"/>
    <s v="Enallagma cyathigerum"/>
    <n v="14"/>
    <s v="KD"/>
    <x v="2"/>
    <n v="8"/>
    <s v="Waterjuffer"/>
    <n v="33.428571428571431"/>
  </r>
  <r>
    <n v="425"/>
    <s v="Middenduin-oost"/>
    <d v="2012-08-22T13:20:00"/>
    <n v="2"/>
    <x v="14"/>
    <s v="Aeshna mixta"/>
    <n v="5"/>
    <s v="KD"/>
    <x v="2"/>
    <n v="8"/>
    <s v="Glazenmakers"/>
    <n v="33.428571428571431"/>
  </r>
  <r>
    <n v="425"/>
    <s v="Middenduin-oost"/>
    <d v="2012-08-22T13:20:00"/>
    <n v="2"/>
    <x v="16"/>
    <s v="Sympetrum sanguineum"/>
    <n v="2"/>
    <s v="KD"/>
    <x v="2"/>
    <n v="8"/>
    <s v="Korenbouten"/>
    <n v="33.428571428571431"/>
  </r>
  <r>
    <n v="425"/>
    <s v="Middenduin-oost"/>
    <d v="2012-08-22T13:20:00"/>
    <n v="4"/>
    <x v="14"/>
    <s v="Aeshna mixta"/>
    <n v="3"/>
    <s v="KD"/>
    <x v="2"/>
    <n v="8"/>
    <s v="Glazenmakers"/>
    <n v="33.428571428571431"/>
  </r>
  <r>
    <n v="425"/>
    <s v="Middenduin-oost"/>
    <d v="2012-08-22T13:20:00"/>
    <n v="4"/>
    <x v="9"/>
    <s v="Anax imperator"/>
    <n v="1"/>
    <s v="KD"/>
    <x v="2"/>
    <n v="8"/>
    <s v="Glazenmakers"/>
    <n v="33.428571428571431"/>
  </r>
  <r>
    <n v="425"/>
    <s v="Middenduin-oost"/>
    <d v="2012-09-05T11:15:00"/>
    <n v="1"/>
    <x v="3"/>
    <s v="Enallagma cyathigerum"/>
    <n v="45"/>
    <s v="KD"/>
    <x v="2"/>
    <n v="9"/>
    <s v="Waterjuffer"/>
    <n v="35.428571428571431"/>
  </r>
  <r>
    <n v="425"/>
    <s v="Middenduin-oost"/>
    <d v="2012-09-05T11:15:00"/>
    <n v="2"/>
    <x v="3"/>
    <s v="Enallagma cyathigerum"/>
    <n v="32"/>
    <s v="KD"/>
    <x v="2"/>
    <n v="9"/>
    <s v="Waterjuffer"/>
    <n v="35.428571428571431"/>
  </r>
  <r>
    <n v="425"/>
    <s v="Middenduin-oost"/>
    <d v="2012-09-05T11:15:00"/>
    <n v="2"/>
    <x v="14"/>
    <s v="Aeshna mixta"/>
    <n v="1"/>
    <s v="KD"/>
    <x v="2"/>
    <n v="9"/>
    <s v="Glazenmakers"/>
    <n v="35.428571428571431"/>
  </r>
  <r>
    <n v="425"/>
    <s v="Middenduin-oost"/>
    <d v="2012-09-05T11:15:00"/>
    <n v="2"/>
    <x v="9"/>
    <s v="Anax imperator"/>
    <n v="1"/>
    <s v="KD"/>
    <x v="2"/>
    <n v="9"/>
    <s v="Glazenmakers"/>
    <n v="35.428571428571431"/>
  </r>
  <r>
    <n v="425"/>
    <s v="Middenduin-oost"/>
    <d v="2012-09-05T11:15:00"/>
    <n v="2"/>
    <x v="12"/>
    <s v="Sympetrum striolatum"/>
    <n v="1"/>
    <s v="KD"/>
    <x v="2"/>
    <n v="9"/>
    <s v="Korenbouten"/>
    <n v="35.428571428571431"/>
  </r>
  <r>
    <n v="425"/>
    <s v="Middenduin-oost"/>
    <d v="2012-09-05T11:15:00"/>
    <n v="2"/>
    <x v="17"/>
    <s v="Sympetrum vulgatum"/>
    <n v="1"/>
    <s v="KD"/>
    <x v="2"/>
    <n v="9"/>
    <s v="Korenbouten"/>
    <n v="35.428571428571431"/>
  </r>
  <r>
    <n v="425"/>
    <s v="Middenduin-oost"/>
    <d v="2012-09-05T11:15:00"/>
    <n v="4"/>
    <x v="14"/>
    <s v="Aeshna mixta"/>
    <n v="8"/>
    <s v="KD"/>
    <x v="2"/>
    <n v="9"/>
    <s v="Glazenmakers"/>
    <n v="35.428571428571431"/>
  </r>
  <r>
    <n v="425"/>
    <s v="Middenduin-oost"/>
    <d v="2013-05-31T12:00:00"/>
    <n v="1"/>
    <x v="2"/>
    <s v="Pyrrhosoma nymphula"/>
    <n v="1"/>
    <s v="KD"/>
    <x v="3"/>
    <n v="5"/>
    <s v="Waterjuffer"/>
    <n v="21.428571428571427"/>
  </r>
  <r>
    <n v="425"/>
    <s v="Middenduin-oost"/>
    <d v="2013-05-31T12:00:00"/>
    <n v="1"/>
    <x v="3"/>
    <s v="Enallagma cyathigerum"/>
    <n v="3"/>
    <s v="KD"/>
    <x v="3"/>
    <n v="5"/>
    <s v="Waterjuffer"/>
    <n v="21.428571428571427"/>
  </r>
  <r>
    <n v="425"/>
    <s v="Middenduin-oost"/>
    <d v="2013-05-31T12:00:00"/>
    <n v="2"/>
    <x v="2"/>
    <s v="Pyrrhosoma nymphula"/>
    <n v="13"/>
    <s v="KD"/>
    <x v="3"/>
    <n v="5"/>
    <s v="Waterjuffer"/>
    <n v="21.428571428571427"/>
  </r>
  <r>
    <n v="425"/>
    <s v="Middenduin-oost"/>
    <d v="2013-05-31T12:00:00"/>
    <n v="2"/>
    <x v="4"/>
    <s v="Coenagrion pulchellum"/>
    <n v="1"/>
    <s v="KD"/>
    <x v="3"/>
    <n v="5"/>
    <s v="Waterjuffer"/>
    <n v="21.428571428571427"/>
  </r>
  <r>
    <n v="425"/>
    <s v="Middenduin-oost"/>
    <d v="2013-05-31T12:00:00"/>
    <n v="2"/>
    <x v="10"/>
    <s v="Libellula quadrimaculata"/>
    <n v="2"/>
    <s v="KD"/>
    <x v="3"/>
    <n v="5"/>
    <s v="Korenbouten"/>
    <n v="21.428571428571427"/>
  </r>
  <r>
    <n v="425"/>
    <s v="Middenduin-oost"/>
    <d v="2013-05-31T12:00:00"/>
    <n v="4"/>
    <x v="10"/>
    <s v="Libellula quadrimaculata"/>
    <n v="3"/>
    <s v="KD"/>
    <x v="3"/>
    <n v="5"/>
    <s v="Korenbouten"/>
    <n v="21.428571428571427"/>
  </r>
  <r>
    <n v="425"/>
    <s v="Middenduin-oost"/>
    <d v="2013-06-04T14:10:00"/>
    <n v="1"/>
    <x v="2"/>
    <s v="Pyrrhosoma nymphula"/>
    <n v="7"/>
    <s v="KD"/>
    <x v="3"/>
    <n v="6"/>
    <s v="Waterjuffer"/>
    <n v="22"/>
  </r>
  <r>
    <n v="425"/>
    <s v="Middenduin-oost"/>
    <d v="2013-06-04T14:10:00"/>
    <n v="1"/>
    <x v="3"/>
    <s v="Enallagma cyathigerum"/>
    <n v="2"/>
    <s v="KD"/>
    <x v="3"/>
    <n v="6"/>
    <s v="Waterjuffer"/>
    <n v="22"/>
  </r>
  <r>
    <n v="425"/>
    <s v="Middenduin-oost"/>
    <d v="2013-06-04T14:10:00"/>
    <n v="1"/>
    <x v="6"/>
    <s v="Coenagrion puella"/>
    <n v="1"/>
    <s v="KD"/>
    <x v="3"/>
    <n v="6"/>
    <s v="Waterjuffer"/>
    <n v="22"/>
  </r>
  <r>
    <n v="425"/>
    <s v="Middenduin-oost"/>
    <d v="2013-06-04T14:10:00"/>
    <n v="1"/>
    <x v="4"/>
    <s v="Coenagrion pulchellum"/>
    <n v="1"/>
    <s v="KD"/>
    <x v="3"/>
    <n v="6"/>
    <s v="Waterjuffer"/>
    <n v="22"/>
  </r>
  <r>
    <n v="425"/>
    <s v="Middenduin-oost"/>
    <d v="2013-06-04T14:10:00"/>
    <n v="1"/>
    <x v="7"/>
    <s v="Brachytron pratense"/>
    <n v="4"/>
    <s v="KD"/>
    <x v="3"/>
    <n v="6"/>
    <s v="Glazenmakers"/>
    <n v="22"/>
  </r>
  <r>
    <n v="425"/>
    <s v="Middenduin-oost"/>
    <d v="2013-06-04T14:10:00"/>
    <n v="1"/>
    <x v="10"/>
    <s v="Libellula quadrimaculata"/>
    <n v="1"/>
    <s v="KD"/>
    <x v="3"/>
    <n v="6"/>
    <s v="Korenbouten"/>
    <n v="22"/>
  </r>
  <r>
    <n v="425"/>
    <s v="Middenduin-oost"/>
    <d v="2013-06-04T14:10:00"/>
    <n v="2"/>
    <x v="2"/>
    <s v="Pyrrhosoma nymphula"/>
    <n v="2"/>
    <s v="KD"/>
    <x v="3"/>
    <n v="6"/>
    <s v="Waterjuffer"/>
    <n v="22"/>
  </r>
  <r>
    <n v="425"/>
    <s v="Middenduin-oost"/>
    <d v="2013-06-04T14:10:00"/>
    <n v="2"/>
    <x v="4"/>
    <s v="Coenagrion pulchellum"/>
    <n v="1"/>
    <s v="KD"/>
    <x v="3"/>
    <n v="6"/>
    <s v="Waterjuffer"/>
    <n v="22"/>
  </r>
  <r>
    <n v="425"/>
    <s v="Middenduin-oost"/>
    <d v="2013-06-04T14:10:00"/>
    <n v="2"/>
    <x v="7"/>
    <s v="Brachytron pratense"/>
    <n v="5"/>
    <s v="KD"/>
    <x v="3"/>
    <n v="6"/>
    <s v="Glazenmakers"/>
    <n v="22"/>
  </r>
  <r>
    <n v="425"/>
    <s v="Middenduin-oost"/>
    <d v="2013-06-04T14:10:00"/>
    <n v="2"/>
    <x v="10"/>
    <s v="Libellula quadrimaculata"/>
    <n v="2"/>
    <s v="KD"/>
    <x v="3"/>
    <n v="6"/>
    <s v="Korenbouten"/>
    <n v="22"/>
  </r>
  <r>
    <n v="425"/>
    <s v="Middenduin-oost"/>
    <d v="2013-06-04T14:10:00"/>
    <n v="4"/>
    <x v="7"/>
    <s v="Brachytron pratense"/>
    <n v="4"/>
    <s v="KD"/>
    <x v="3"/>
    <n v="6"/>
    <s v="Glazenmakers"/>
    <n v="22"/>
  </r>
  <r>
    <n v="425"/>
    <s v="Middenduin-oost"/>
    <d v="2013-06-04T14:10:00"/>
    <n v="4"/>
    <x v="10"/>
    <s v="Libellula quadrimaculata"/>
    <n v="1"/>
    <s v="KD"/>
    <x v="3"/>
    <n v="6"/>
    <s v="Korenbouten"/>
    <n v="22"/>
  </r>
  <r>
    <n v="425"/>
    <s v="Middenduin-oost"/>
    <d v="2013-06-26T14:00:00"/>
    <n v="1"/>
    <x v="3"/>
    <s v="Enallagma cyathigerum"/>
    <n v="8"/>
    <s v="KD"/>
    <x v="3"/>
    <n v="6"/>
    <s v="Waterjuffer"/>
    <n v="25.142857142857142"/>
  </r>
  <r>
    <n v="425"/>
    <s v="Middenduin-oost"/>
    <d v="2013-06-26T14:00:00"/>
    <n v="1"/>
    <x v="26"/>
    <s v="Erythromma najas"/>
    <n v="6"/>
    <s v="KD"/>
    <x v="3"/>
    <n v="6"/>
    <s v="Waterjuffer"/>
    <n v="25.142857142857142"/>
  </r>
  <r>
    <n v="425"/>
    <s v="Middenduin-oost"/>
    <d v="2013-06-26T14:00:00"/>
    <n v="1"/>
    <x v="8"/>
    <s v="Aeshna isoceles"/>
    <n v="1"/>
    <s v="KD"/>
    <x v="3"/>
    <n v="6"/>
    <s v="Glazenmakers"/>
    <n v="25.142857142857142"/>
  </r>
  <r>
    <n v="425"/>
    <s v="Middenduin-oost"/>
    <d v="2013-06-26T14:00:00"/>
    <n v="1"/>
    <x v="9"/>
    <s v="Anax imperator"/>
    <n v="3"/>
    <s v="KD"/>
    <x v="3"/>
    <n v="6"/>
    <s v="Glazenmakers"/>
    <n v="25.142857142857142"/>
  </r>
  <r>
    <n v="425"/>
    <s v="Middenduin-oost"/>
    <d v="2013-06-26T14:00:00"/>
    <n v="1"/>
    <x v="10"/>
    <s v="Libellula quadrimaculata"/>
    <n v="2"/>
    <s v="KD"/>
    <x v="3"/>
    <n v="6"/>
    <s v="Korenbouten"/>
    <n v="25.142857142857142"/>
  </r>
  <r>
    <n v="425"/>
    <s v="Middenduin-oost"/>
    <d v="2013-06-26T14:00:00"/>
    <n v="2"/>
    <x v="3"/>
    <s v="Enallagma cyathigerum"/>
    <n v="3"/>
    <s v="KD"/>
    <x v="3"/>
    <n v="6"/>
    <s v="Waterjuffer"/>
    <n v="25.142857142857142"/>
  </r>
  <r>
    <n v="425"/>
    <s v="Middenduin-oost"/>
    <d v="2013-06-26T14:00:00"/>
    <n v="2"/>
    <x v="4"/>
    <s v="Coenagrion pulchellum"/>
    <n v="1"/>
    <s v="KD"/>
    <x v="3"/>
    <n v="6"/>
    <s v="Waterjuffer"/>
    <n v="25.142857142857142"/>
  </r>
  <r>
    <n v="425"/>
    <s v="Middenduin-oost"/>
    <d v="2013-06-26T14:00:00"/>
    <n v="2"/>
    <x v="26"/>
    <s v="Erythromma najas"/>
    <n v="7"/>
    <s v="KD"/>
    <x v="3"/>
    <n v="6"/>
    <s v="Waterjuffer"/>
    <n v="25.142857142857142"/>
  </r>
  <r>
    <n v="425"/>
    <s v="Middenduin-oost"/>
    <d v="2013-06-26T14:00:00"/>
    <n v="2"/>
    <x v="8"/>
    <s v="Aeshna isoceles"/>
    <n v="2"/>
    <s v="KD"/>
    <x v="3"/>
    <n v="6"/>
    <s v="Glazenmakers"/>
    <n v="25.142857142857142"/>
  </r>
  <r>
    <n v="425"/>
    <s v="Middenduin-oost"/>
    <d v="2013-06-26T14:00:00"/>
    <n v="2"/>
    <x v="9"/>
    <s v="Anax imperator"/>
    <n v="3"/>
    <s v="KD"/>
    <x v="3"/>
    <n v="6"/>
    <s v="Glazenmakers"/>
    <n v="25.142857142857142"/>
  </r>
  <r>
    <n v="425"/>
    <s v="Middenduin-oost"/>
    <d v="2013-06-26T14:00:00"/>
    <n v="4"/>
    <x v="8"/>
    <s v="Aeshna isoceles"/>
    <n v="2"/>
    <s v="KD"/>
    <x v="3"/>
    <n v="6"/>
    <s v="Glazenmakers"/>
    <n v="25.142857142857142"/>
  </r>
  <r>
    <n v="425"/>
    <s v="Middenduin-oost"/>
    <d v="2013-06-26T14:00:00"/>
    <n v="4"/>
    <x v="9"/>
    <s v="Anax imperator"/>
    <n v="3"/>
    <s v="KD"/>
    <x v="3"/>
    <n v="6"/>
    <s v="Glazenmakers"/>
    <n v="25.142857142857142"/>
  </r>
  <r>
    <n v="425"/>
    <s v="Middenduin-oost"/>
    <d v="2013-07-07T11:10:00"/>
    <n v="1"/>
    <x v="3"/>
    <s v="Enallagma cyathigerum"/>
    <n v="6"/>
    <s v="KD"/>
    <x v="3"/>
    <n v="7"/>
    <s v="Waterjuffer"/>
    <n v="26.714285714285715"/>
  </r>
  <r>
    <n v="425"/>
    <s v="Middenduin-oost"/>
    <d v="2013-07-07T11:10:00"/>
    <n v="1"/>
    <x v="6"/>
    <s v="Coenagrion puella"/>
    <n v="4"/>
    <s v="KD"/>
    <x v="3"/>
    <n v="7"/>
    <s v="Waterjuffer"/>
    <n v="26.714285714285715"/>
  </r>
  <r>
    <n v="425"/>
    <s v="Middenduin-oost"/>
    <d v="2013-07-07T11:10:00"/>
    <n v="1"/>
    <x v="9"/>
    <s v="Anax imperator"/>
    <n v="3"/>
    <s v="KD"/>
    <x v="3"/>
    <n v="7"/>
    <s v="Glazenmakers"/>
    <n v="26.714285714285715"/>
  </r>
  <r>
    <n v="425"/>
    <s v="Middenduin-oost"/>
    <d v="2013-07-07T11:10:00"/>
    <n v="2"/>
    <x v="3"/>
    <s v="Enallagma cyathigerum"/>
    <n v="3"/>
    <s v="KD"/>
    <x v="3"/>
    <n v="7"/>
    <s v="Waterjuffer"/>
    <n v="26.714285714285715"/>
  </r>
  <r>
    <n v="425"/>
    <s v="Middenduin-oost"/>
    <d v="2013-07-07T11:10:00"/>
    <n v="2"/>
    <x v="26"/>
    <s v="Erythromma najas"/>
    <n v="2"/>
    <s v="KD"/>
    <x v="3"/>
    <n v="7"/>
    <s v="Waterjuffer"/>
    <n v="26.714285714285715"/>
  </r>
  <r>
    <n v="425"/>
    <s v="Middenduin-oost"/>
    <d v="2013-07-07T11:10:00"/>
    <n v="2"/>
    <x v="9"/>
    <s v="Anax imperator"/>
    <n v="3"/>
    <s v="KD"/>
    <x v="3"/>
    <n v="7"/>
    <s v="Glazenmakers"/>
    <n v="26.714285714285715"/>
  </r>
  <r>
    <n v="425"/>
    <s v="Middenduin-oost"/>
    <d v="2013-07-07T11:10:00"/>
    <n v="2"/>
    <x v="10"/>
    <s v="Libellula quadrimaculata"/>
    <n v="4"/>
    <s v="KD"/>
    <x v="3"/>
    <n v="7"/>
    <s v="Korenbouten"/>
    <n v="26.714285714285715"/>
  </r>
  <r>
    <n v="425"/>
    <s v="Middenduin-oost"/>
    <d v="2013-07-07T11:10:00"/>
    <n v="2"/>
    <x v="5"/>
    <s v="Orthetrum cancellatum"/>
    <n v="1"/>
    <s v="KD"/>
    <x v="3"/>
    <n v="7"/>
    <s v="Korenbouten"/>
    <n v="26.714285714285715"/>
  </r>
  <r>
    <n v="425"/>
    <s v="Middenduin-oost"/>
    <d v="2013-07-07T11:10:00"/>
    <n v="4"/>
    <x v="8"/>
    <s v="Aeshna isoceles"/>
    <n v="1"/>
    <s v="KD"/>
    <x v="3"/>
    <n v="7"/>
    <s v="Glazenmakers"/>
    <n v="26.714285714285715"/>
  </r>
  <r>
    <n v="425"/>
    <s v="Middenduin-oost"/>
    <d v="2013-07-07T11:10:00"/>
    <n v="4"/>
    <x v="9"/>
    <s v="Anax imperator"/>
    <n v="5"/>
    <s v="KD"/>
    <x v="3"/>
    <n v="7"/>
    <s v="Glazenmakers"/>
    <n v="26.714285714285715"/>
  </r>
  <r>
    <n v="425"/>
    <s v="Middenduin-oost"/>
    <d v="2013-07-15T11:05:00"/>
    <n v="1"/>
    <x v="3"/>
    <s v="Enallagma cyathigerum"/>
    <n v="8"/>
    <s v="KD"/>
    <x v="3"/>
    <n v="7"/>
    <s v="Waterjuffer"/>
    <n v="27.857142857142858"/>
  </r>
  <r>
    <n v="425"/>
    <s v="Middenduin-oost"/>
    <d v="2013-07-15T11:05:00"/>
    <n v="1"/>
    <x v="6"/>
    <s v="Coenagrion puella"/>
    <n v="5"/>
    <s v="KD"/>
    <x v="3"/>
    <n v="7"/>
    <s v="Waterjuffer"/>
    <n v="27.857142857142858"/>
  </r>
  <r>
    <n v="425"/>
    <s v="Middenduin-oost"/>
    <d v="2013-07-15T11:05:00"/>
    <n v="1"/>
    <x v="26"/>
    <s v="Erythromma najas"/>
    <n v="1"/>
    <s v="KD"/>
    <x v="3"/>
    <n v="7"/>
    <s v="Waterjuffer"/>
    <n v="27.857142857142858"/>
  </r>
  <r>
    <n v="425"/>
    <s v="Middenduin-oost"/>
    <d v="2013-07-15T11:05:00"/>
    <n v="1"/>
    <x v="9"/>
    <s v="Anax imperator"/>
    <n v="1"/>
    <s v="KD"/>
    <x v="3"/>
    <n v="7"/>
    <s v="Glazenmakers"/>
    <n v="27.857142857142858"/>
  </r>
  <r>
    <n v="425"/>
    <s v="Middenduin-oost"/>
    <d v="2013-07-15T11:05:00"/>
    <n v="2"/>
    <x v="13"/>
    <s v="Chalcolestes viridis"/>
    <n v="1"/>
    <s v="KD"/>
    <x v="3"/>
    <n v="7"/>
    <s v="Pantserjuffers"/>
    <n v="27.857142857142858"/>
  </r>
  <r>
    <n v="425"/>
    <s v="Middenduin-oost"/>
    <d v="2013-07-15T11:05:00"/>
    <n v="2"/>
    <x v="3"/>
    <s v="Enallagma cyathigerum"/>
    <n v="1"/>
    <s v="KD"/>
    <x v="3"/>
    <n v="7"/>
    <s v="Waterjuffer"/>
    <n v="27.857142857142858"/>
  </r>
  <r>
    <n v="425"/>
    <s v="Middenduin-oost"/>
    <d v="2013-07-15T11:05:00"/>
    <n v="2"/>
    <x v="6"/>
    <s v="Coenagrion puella"/>
    <n v="5"/>
    <s v="KD"/>
    <x v="3"/>
    <n v="7"/>
    <s v="Waterjuffer"/>
    <n v="27.857142857142858"/>
  </r>
  <r>
    <n v="425"/>
    <s v="Middenduin-oost"/>
    <d v="2013-07-15T11:05:00"/>
    <n v="2"/>
    <x v="26"/>
    <s v="Erythromma najas"/>
    <n v="1"/>
    <s v="KD"/>
    <x v="3"/>
    <n v="7"/>
    <s v="Waterjuffer"/>
    <n v="27.857142857142858"/>
  </r>
  <r>
    <n v="425"/>
    <s v="Middenduin-oost"/>
    <d v="2013-07-15T11:05:00"/>
    <n v="2"/>
    <x v="9"/>
    <s v="Anax imperator"/>
    <n v="2"/>
    <s v="KD"/>
    <x v="3"/>
    <n v="7"/>
    <s v="Glazenmakers"/>
    <n v="27.857142857142858"/>
  </r>
  <r>
    <n v="425"/>
    <s v="Middenduin-oost"/>
    <d v="2013-07-15T11:05:00"/>
    <n v="4"/>
    <x v="8"/>
    <s v="Aeshna isoceles"/>
    <n v="1"/>
    <s v="KD"/>
    <x v="3"/>
    <n v="7"/>
    <s v="Glazenmakers"/>
    <n v="27.857142857142858"/>
  </r>
  <r>
    <n v="425"/>
    <s v="Middenduin-oost"/>
    <d v="2013-07-15T11:05:00"/>
    <n v="4"/>
    <x v="9"/>
    <s v="Anax imperator"/>
    <n v="5"/>
    <s v="KD"/>
    <x v="3"/>
    <n v="7"/>
    <s v="Glazenmakers"/>
    <n v="27.857142857142858"/>
  </r>
  <r>
    <n v="425"/>
    <s v="Middenduin-oost"/>
    <d v="2013-07-24T13:30:00"/>
    <n v="1"/>
    <x v="1"/>
    <s v="Ischnura elegans"/>
    <n v="3"/>
    <s v="KD"/>
    <x v="3"/>
    <n v="7"/>
    <s v="Waterjuffer"/>
    <n v="29.142857142857142"/>
  </r>
  <r>
    <n v="425"/>
    <s v="Middenduin-oost"/>
    <d v="2013-07-24T13:30:00"/>
    <n v="1"/>
    <x v="3"/>
    <s v="Enallagma cyathigerum"/>
    <n v="9"/>
    <s v="KD"/>
    <x v="3"/>
    <n v="7"/>
    <s v="Waterjuffer"/>
    <n v="29.142857142857142"/>
  </r>
  <r>
    <n v="425"/>
    <s v="Middenduin-oost"/>
    <d v="2013-07-24T13:30:00"/>
    <n v="1"/>
    <x v="26"/>
    <s v="Erythromma najas"/>
    <n v="1"/>
    <s v="KD"/>
    <x v="3"/>
    <n v="7"/>
    <s v="Waterjuffer"/>
    <n v="29.142857142857142"/>
  </r>
  <r>
    <n v="425"/>
    <s v="Middenduin-oost"/>
    <d v="2013-07-24T13:30:00"/>
    <n v="1"/>
    <x v="9"/>
    <s v="Anax imperator"/>
    <n v="1"/>
    <s v="KD"/>
    <x v="3"/>
    <n v="7"/>
    <s v="Glazenmakers"/>
    <n v="29.142857142857142"/>
  </r>
  <r>
    <n v="425"/>
    <s v="Middenduin-oost"/>
    <d v="2013-07-24T13:30:00"/>
    <n v="1"/>
    <x v="23"/>
    <s v="Sympetrum striolatum/vulgatum"/>
    <n v="1"/>
    <s v="KD"/>
    <x v="3"/>
    <n v="7"/>
    <s v="Korenbouten"/>
    <n v="29.142857142857142"/>
  </r>
  <r>
    <n v="425"/>
    <s v="Middenduin-oost"/>
    <d v="2013-08-06T12:25:00"/>
    <n v="1"/>
    <x v="3"/>
    <s v="Enallagma cyathigerum"/>
    <n v="6"/>
    <s v="KD"/>
    <x v="3"/>
    <n v="8"/>
    <s v="Waterjuffer"/>
    <n v="31"/>
  </r>
  <r>
    <n v="425"/>
    <s v="Middenduin-oost"/>
    <d v="2013-08-06T12:25:00"/>
    <n v="1"/>
    <x v="9"/>
    <s v="Anax imperator"/>
    <n v="1"/>
    <s v="KD"/>
    <x v="3"/>
    <n v="8"/>
    <s v="Glazenmakers"/>
    <n v="31"/>
  </r>
  <r>
    <n v="425"/>
    <s v="Middenduin-oost"/>
    <d v="2013-08-06T12:25:00"/>
    <n v="2"/>
    <x v="3"/>
    <s v="Enallagma cyathigerum"/>
    <n v="3"/>
    <s v="KD"/>
    <x v="3"/>
    <n v="8"/>
    <s v="Waterjuffer"/>
    <n v="31"/>
  </r>
  <r>
    <n v="425"/>
    <s v="Middenduin-oost"/>
    <d v="2013-08-06T12:25:00"/>
    <n v="2"/>
    <x v="30"/>
    <s v="Erythromma viridulum"/>
    <n v="1"/>
    <s v="KD"/>
    <x v="3"/>
    <n v="8"/>
    <s v="Waterjuffer"/>
    <n v="31"/>
  </r>
  <r>
    <n v="425"/>
    <s v="Middenduin-oost"/>
    <d v="2013-08-06T12:25:00"/>
    <n v="2"/>
    <x v="23"/>
    <s v="Sympetrum striolatum/vulgatum"/>
    <n v="1"/>
    <s v="KD"/>
    <x v="3"/>
    <n v="8"/>
    <s v="Korenbouten"/>
    <n v="31"/>
  </r>
  <r>
    <n v="425"/>
    <s v="Middenduin-oost"/>
    <d v="2013-08-06T12:25:00"/>
    <n v="4"/>
    <x v="9"/>
    <s v="Anax imperator"/>
    <n v="1"/>
    <s v="KD"/>
    <x v="3"/>
    <n v="8"/>
    <s v="Glazenmakers"/>
    <n v="31"/>
  </r>
  <r>
    <n v="425"/>
    <s v="Middenduin-oost"/>
    <d v="2013-08-16T11:45:00"/>
    <n v="1"/>
    <x v="9"/>
    <s v="Anax imperator"/>
    <n v="3"/>
    <s v="KD"/>
    <x v="3"/>
    <n v="8"/>
    <s v="Glazenmakers"/>
    <n v="32.428571428571431"/>
  </r>
  <r>
    <n v="425"/>
    <s v="Middenduin-oost"/>
    <d v="2013-08-16T11:45:00"/>
    <n v="1"/>
    <x v="1"/>
    <s v="Ischnura elegans"/>
    <n v="2"/>
    <s v="KD"/>
    <x v="3"/>
    <n v="8"/>
    <s v="Waterjuffer"/>
    <n v="32.428571428571431"/>
  </r>
  <r>
    <n v="425"/>
    <s v="Middenduin-oost"/>
    <d v="2013-08-16T11:45:00"/>
    <n v="1"/>
    <x v="14"/>
    <s v="Aeshna mixta"/>
    <n v="8"/>
    <s v="KD"/>
    <x v="3"/>
    <n v="8"/>
    <s v="Glazenmakers"/>
    <n v="32.428571428571431"/>
  </r>
  <r>
    <n v="425"/>
    <s v="Middenduin-oost"/>
    <d v="2013-08-16T11:45:00"/>
    <n v="1"/>
    <x v="3"/>
    <s v="Enallagma cyathigerum"/>
    <n v="13"/>
    <s v="KD"/>
    <x v="3"/>
    <n v="8"/>
    <s v="Waterjuffer"/>
    <n v="32.428571428571431"/>
  </r>
  <r>
    <n v="425"/>
    <s v="Middenduin-oost"/>
    <d v="2013-08-16T11:45:00"/>
    <n v="2"/>
    <x v="9"/>
    <s v="Anax imperator"/>
    <n v="2"/>
    <s v="KD"/>
    <x v="3"/>
    <n v="8"/>
    <s v="Glazenmakers"/>
    <n v="32.428571428571431"/>
  </r>
  <r>
    <n v="425"/>
    <s v="Middenduin-oost"/>
    <d v="2013-08-16T11:45:00"/>
    <n v="2"/>
    <x v="30"/>
    <s v="Erythromma viridulum"/>
    <n v="1"/>
    <s v="KD"/>
    <x v="3"/>
    <n v="8"/>
    <s v="Waterjuffer"/>
    <n v="32.428571428571431"/>
  </r>
  <r>
    <n v="425"/>
    <s v="Middenduin-oost"/>
    <d v="2013-08-16T11:45:00"/>
    <n v="2"/>
    <x v="14"/>
    <s v="Aeshna mixta"/>
    <n v="6"/>
    <s v="KD"/>
    <x v="3"/>
    <n v="8"/>
    <s v="Glazenmakers"/>
    <n v="32.428571428571431"/>
  </r>
  <r>
    <n v="425"/>
    <s v="Middenduin-oost"/>
    <d v="2013-08-16T11:45:00"/>
    <n v="2"/>
    <x v="17"/>
    <s v="Sympetrum vulgatum"/>
    <n v="1"/>
    <s v="KD"/>
    <x v="3"/>
    <n v="8"/>
    <s v="Korenbouten"/>
    <n v="32.428571428571431"/>
  </r>
  <r>
    <n v="425"/>
    <s v="Middenduin-oost"/>
    <d v="2013-08-16T11:45:00"/>
    <n v="4"/>
    <x v="9"/>
    <s v="Anax imperator"/>
    <n v="1"/>
    <s v="KD"/>
    <x v="3"/>
    <n v="8"/>
    <s v="Glazenmakers"/>
    <n v="32.428571428571431"/>
  </r>
  <r>
    <n v="425"/>
    <s v="Middenduin-oost"/>
    <d v="2013-08-16T11:45:00"/>
    <n v="4"/>
    <x v="14"/>
    <s v="Aeshna mixta"/>
    <n v="4"/>
    <s v="KD"/>
    <x v="3"/>
    <n v="8"/>
    <s v="Glazenmakers"/>
    <n v="32.428571428571431"/>
  </r>
  <r>
    <n v="425"/>
    <s v="Middenduin-oost"/>
    <d v="2013-08-28T12:20:00"/>
    <n v="1"/>
    <x v="17"/>
    <s v="Sympetrum vulgatum"/>
    <n v="3"/>
    <s v="KD"/>
    <x v="3"/>
    <n v="8"/>
    <s v="Korenbouten"/>
    <n v="34.142857142857146"/>
  </r>
  <r>
    <n v="425"/>
    <s v="Middenduin-oost"/>
    <d v="2013-08-28T12:20:00"/>
    <n v="2"/>
    <x v="14"/>
    <s v="Aeshna mixta"/>
    <n v="2"/>
    <s v="KD"/>
    <x v="3"/>
    <n v="8"/>
    <s v="Glazenmakers"/>
    <n v="34.142857142857146"/>
  </r>
  <r>
    <n v="425"/>
    <s v="Middenduin-oost"/>
    <d v="2013-08-28T12:20:00"/>
    <n v="2"/>
    <x v="12"/>
    <s v="Sympetrum striolatum"/>
    <n v="1"/>
    <s v="KD"/>
    <x v="3"/>
    <n v="8"/>
    <s v="Korenbouten"/>
    <n v="34.142857142857146"/>
  </r>
  <r>
    <n v="425"/>
    <s v="Middenduin-oost"/>
    <d v="2013-08-28T12:20:00"/>
    <n v="2"/>
    <x v="17"/>
    <s v="Sympetrum vulgatum"/>
    <n v="8"/>
    <s v="KD"/>
    <x v="3"/>
    <n v="8"/>
    <s v="Korenbouten"/>
    <n v="34.142857142857146"/>
  </r>
  <r>
    <n v="425"/>
    <s v="Middenduin-oost"/>
    <d v="2013-08-28T12:20:00"/>
    <n v="4"/>
    <x v="14"/>
    <s v="Aeshna mixta"/>
    <n v="9"/>
    <s v="KD"/>
    <x v="3"/>
    <n v="8"/>
    <s v="Glazenmakers"/>
    <n v="34.142857142857146"/>
  </r>
  <r>
    <n v="425"/>
    <s v="Middenduin-oost"/>
    <d v="2013-09-30T13:20:00"/>
    <n v="1"/>
    <x v="27"/>
    <s v="Aeshna cyanea"/>
    <n v="2"/>
    <s v="KD"/>
    <x v="3"/>
    <n v="9"/>
    <s v="Glazenmakers"/>
    <n v="38.857142857142854"/>
  </r>
  <r>
    <n v="425"/>
    <s v="Middenduin-oost"/>
    <d v="2013-09-30T13:20:00"/>
    <n v="1"/>
    <x v="14"/>
    <s v="Aeshna mixta"/>
    <n v="1"/>
    <s v="KD"/>
    <x v="3"/>
    <n v="9"/>
    <s v="Glazenmakers"/>
    <n v="38.857142857142854"/>
  </r>
  <r>
    <n v="425"/>
    <s v="Middenduin-oost"/>
    <d v="2013-09-30T13:20:00"/>
    <n v="1"/>
    <x v="23"/>
    <s v="Sympetrum striolatum/vulgatum"/>
    <n v="13"/>
    <s v="KD"/>
    <x v="3"/>
    <n v="9"/>
    <s v="Korenbouten"/>
    <n v="38.857142857142854"/>
  </r>
  <r>
    <n v="425"/>
    <s v="Middenduin-oost"/>
    <d v="2013-09-30T13:20:00"/>
    <n v="2"/>
    <x v="14"/>
    <s v="Aeshna mixta"/>
    <n v="1"/>
    <s v="KD"/>
    <x v="3"/>
    <n v="9"/>
    <s v="Glazenmakers"/>
    <n v="38.857142857142854"/>
  </r>
  <r>
    <n v="425"/>
    <s v="Middenduin-oost"/>
    <d v="2013-09-30T13:20:00"/>
    <n v="2"/>
    <x v="23"/>
    <s v="Sympetrum striolatum/vulgatum"/>
    <n v="7"/>
    <s v="KD"/>
    <x v="3"/>
    <n v="9"/>
    <s v="Korenbouten"/>
    <n v="38.857142857142854"/>
  </r>
  <r>
    <n v="425"/>
    <s v="Middenduin-oost"/>
    <d v="2013-09-30T13:20:00"/>
    <n v="4"/>
    <x v="14"/>
    <s v="Aeshna mixta"/>
    <n v="2"/>
    <s v="KD"/>
    <x v="3"/>
    <n v="9"/>
    <s v="Glazenmakers"/>
    <n v="38.857142857142854"/>
  </r>
  <r>
    <n v="425"/>
    <s v="Middenduin-oost"/>
    <d v="2014-05-21T12:15:00"/>
    <n v="1"/>
    <x v="3"/>
    <s v="Enallagma cyathigerum"/>
    <n v="20"/>
    <s v="KD"/>
    <x v="4"/>
    <n v="5"/>
    <s v="Waterjuffer"/>
    <n v="20"/>
  </r>
  <r>
    <n v="425"/>
    <s v="Middenduin-oost"/>
    <d v="2014-05-21T12:15:00"/>
    <n v="1"/>
    <x v="26"/>
    <s v="Erythromma najas"/>
    <n v="5"/>
    <s v="KD"/>
    <x v="4"/>
    <n v="5"/>
    <s v="Waterjuffer"/>
    <n v="20"/>
  </r>
  <r>
    <n v="425"/>
    <s v="Middenduin-oost"/>
    <d v="2014-05-21T12:15:00"/>
    <n v="1"/>
    <x v="7"/>
    <s v="Brachytron pratense"/>
    <n v="7"/>
    <s v="KD"/>
    <x v="4"/>
    <n v="5"/>
    <s v="Glazenmakers"/>
    <n v="20"/>
  </r>
  <r>
    <n v="425"/>
    <s v="Middenduin-oost"/>
    <d v="2014-05-21T12:15:00"/>
    <n v="1"/>
    <x v="9"/>
    <s v="Anax imperator"/>
    <n v="1"/>
    <s v="KD"/>
    <x v="4"/>
    <n v="5"/>
    <s v="Glazenmakers"/>
    <n v="20"/>
  </r>
  <r>
    <n v="425"/>
    <s v="Middenduin-oost"/>
    <d v="2014-05-21T12:15:00"/>
    <n v="2"/>
    <x v="2"/>
    <s v="Pyrrhosoma nymphula"/>
    <n v="4"/>
    <s v="KD"/>
    <x v="4"/>
    <n v="5"/>
    <s v="Waterjuffer"/>
    <n v="20"/>
  </r>
  <r>
    <n v="425"/>
    <s v="Middenduin-oost"/>
    <d v="2014-05-21T12:15:00"/>
    <n v="2"/>
    <x v="3"/>
    <s v="Enallagma cyathigerum"/>
    <n v="25"/>
    <s v="KD"/>
    <x v="4"/>
    <n v="5"/>
    <s v="Waterjuffer"/>
    <n v="20"/>
  </r>
  <r>
    <n v="425"/>
    <s v="Middenduin-oost"/>
    <d v="2014-05-21T12:15:00"/>
    <n v="2"/>
    <x v="26"/>
    <s v="Erythromma najas"/>
    <n v="8"/>
    <s v="KD"/>
    <x v="4"/>
    <n v="5"/>
    <s v="Waterjuffer"/>
    <n v="20"/>
  </r>
  <r>
    <n v="425"/>
    <s v="Middenduin-oost"/>
    <d v="2014-05-21T12:15:00"/>
    <n v="2"/>
    <x v="7"/>
    <s v="Brachytron pratense"/>
    <n v="4"/>
    <s v="KD"/>
    <x v="4"/>
    <n v="5"/>
    <s v="Glazenmakers"/>
    <n v="20"/>
  </r>
  <r>
    <n v="425"/>
    <s v="Middenduin-oost"/>
    <d v="2014-05-21T12:15:00"/>
    <n v="2"/>
    <x v="8"/>
    <s v="Aeshna isoceles"/>
    <n v="2"/>
    <s v="KD"/>
    <x v="4"/>
    <n v="5"/>
    <s v="Glazenmakers"/>
    <n v="20"/>
  </r>
  <r>
    <n v="425"/>
    <s v="Middenduin-oost"/>
    <d v="2014-05-21T12:15:00"/>
    <n v="4"/>
    <x v="7"/>
    <s v="Brachytron pratense"/>
    <n v="6"/>
    <s v="KD"/>
    <x v="4"/>
    <n v="5"/>
    <s v="Glazenmakers"/>
    <n v="20"/>
  </r>
  <r>
    <n v="425"/>
    <s v="Middenduin-oost"/>
    <d v="2014-05-21T12:15:00"/>
    <n v="4"/>
    <x v="8"/>
    <s v="Aeshna isoceles"/>
    <n v="2"/>
    <s v="KD"/>
    <x v="4"/>
    <n v="5"/>
    <s v="Glazenmakers"/>
    <n v="20"/>
  </r>
  <r>
    <n v="425"/>
    <s v="Middenduin-oost"/>
    <d v="2014-05-27T11:55:00"/>
    <n v="1"/>
    <x v="1"/>
    <s v="Ischnura elegans"/>
    <n v="1"/>
    <s v="KD"/>
    <x v="4"/>
    <n v="5"/>
    <s v="Waterjuffer"/>
    <n v="20.857142857142858"/>
  </r>
  <r>
    <n v="425"/>
    <s v="Middenduin-oost"/>
    <d v="2014-05-27T11:55:00"/>
    <n v="1"/>
    <x v="2"/>
    <s v="Pyrrhosoma nymphula"/>
    <n v="2"/>
    <s v="KD"/>
    <x v="4"/>
    <n v="5"/>
    <s v="Waterjuffer"/>
    <n v="20.857142857142858"/>
  </r>
  <r>
    <n v="425"/>
    <s v="Middenduin-oost"/>
    <d v="2014-05-27T11:55:00"/>
    <n v="1"/>
    <x v="3"/>
    <s v="Enallagma cyathigerum"/>
    <n v="27"/>
    <s v="KD"/>
    <x v="4"/>
    <n v="5"/>
    <s v="Waterjuffer"/>
    <n v="20.857142857142858"/>
  </r>
  <r>
    <n v="425"/>
    <s v="Middenduin-oost"/>
    <d v="2014-05-27T11:55:00"/>
    <n v="1"/>
    <x v="6"/>
    <s v="Coenagrion puella"/>
    <n v="1"/>
    <s v="KD"/>
    <x v="4"/>
    <n v="5"/>
    <s v="Waterjuffer"/>
    <n v="20.857142857142858"/>
  </r>
  <r>
    <n v="425"/>
    <s v="Middenduin-oost"/>
    <d v="2014-05-27T11:55:00"/>
    <n v="1"/>
    <x v="26"/>
    <s v="Erythromma najas"/>
    <n v="15"/>
    <s v="KD"/>
    <x v="4"/>
    <n v="5"/>
    <s v="Waterjuffer"/>
    <n v="20.857142857142858"/>
  </r>
  <r>
    <n v="425"/>
    <s v="Middenduin-oost"/>
    <d v="2014-05-27T11:55:00"/>
    <n v="1"/>
    <x v="7"/>
    <s v="Brachytron pratense"/>
    <n v="1"/>
    <s v="KD"/>
    <x v="4"/>
    <n v="5"/>
    <s v="Glazenmakers"/>
    <n v="20.857142857142858"/>
  </r>
  <r>
    <n v="425"/>
    <s v="Middenduin-oost"/>
    <d v="2014-05-27T11:55:00"/>
    <n v="1"/>
    <x v="8"/>
    <s v="Aeshna isoceles"/>
    <n v="2"/>
    <s v="KD"/>
    <x v="4"/>
    <n v="5"/>
    <s v="Glazenmakers"/>
    <n v="20.857142857142858"/>
  </r>
  <r>
    <n v="425"/>
    <s v="Middenduin-oost"/>
    <d v="2014-05-27T11:55:00"/>
    <n v="1"/>
    <x v="10"/>
    <s v="Libellula quadrimaculata"/>
    <n v="1"/>
    <s v="KD"/>
    <x v="4"/>
    <n v="5"/>
    <s v="Korenbouten"/>
    <n v="20.857142857142858"/>
  </r>
  <r>
    <n v="425"/>
    <s v="Middenduin-oost"/>
    <d v="2014-05-27T11:55:00"/>
    <n v="2"/>
    <x v="3"/>
    <s v="Enallagma cyathigerum"/>
    <n v="17"/>
    <s v="KD"/>
    <x v="4"/>
    <n v="5"/>
    <s v="Waterjuffer"/>
    <n v="20.857142857142858"/>
  </r>
  <r>
    <n v="425"/>
    <s v="Middenduin-oost"/>
    <d v="2014-05-27T11:55:00"/>
    <n v="2"/>
    <x v="26"/>
    <s v="Erythromma najas"/>
    <n v="8"/>
    <s v="KD"/>
    <x v="4"/>
    <n v="5"/>
    <s v="Waterjuffer"/>
    <n v="20.857142857142858"/>
  </r>
  <r>
    <n v="425"/>
    <s v="Middenduin-oost"/>
    <d v="2014-05-27T11:55:00"/>
    <n v="2"/>
    <x v="8"/>
    <s v="Aeshna isoceles"/>
    <n v="1"/>
    <s v="KD"/>
    <x v="4"/>
    <n v="5"/>
    <s v="Glazenmakers"/>
    <n v="20.857142857142858"/>
  </r>
  <r>
    <n v="425"/>
    <s v="Middenduin-oost"/>
    <d v="2014-05-27T11:55:00"/>
    <n v="2"/>
    <x v="9"/>
    <s v="Anax imperator"/>
    <n v="1"/>
    <s v="KD"/>
    <x v="4"/>
    <n v="5"/>
    <s v="Glazenmakers"/>
    <n v="20.857142857142858"/>
  </r>
  <r>
    <n v="425"/>
    <s v="Middenduin-oost"/>
    <d v="2014-05-27T11:55:00"/>
    <n v="4"/>
    <x v="7"/>
    <s v="Brachytron pratense"/>
    <n v="1"/>
    <s v="KD"/>
    <x v="4"/>
    <n v="5"/>
    <s v="Glazenmakers"/>
    <n v="20.857142857142858"/>
  </r>
  <r>
    <n v="425"/>
    <s v="Middenduin-oost"/>
    <d v="2014-05-27T11:55:00"/>
    <n v="4"/>
    <x v="9"/>
    <s v="Anax imperator"/>
    <n v="1"/>
    <s v="KD"/>
    <x v="4"/>
    <n v="5"/>
    <s v="Glazenmakers"/>
    <n v="20.857142857142858"/>
  </r>
  <r>
    <n v="425"/>
    <s v="Middenduin-oost"/>
    <d v="2014-06-13T11:30:00"/>
    <n v="1"/>
    <x v="1"/>
    <s v="Ischnura elegans"/>
    <n v="1"/>
    <s v="KD"/>
    <x v="4"/>
    <n v="6"/>
    <s v="Waterjuffer"/>
    <n v="23.285714285714285"/>
  </r>
  <r>
    <n v="425"/>
    <s v="Middenduin-oost"/>
    <d v="2014-06-13T11:30:00"/>
    <n v="1"/>
    <x v="3"/>
    <s v="Enallagma cyathigerum"/>
    <n v="8"/>
    <s v="KD"/>
    <x v="4"/>
    <n v="6"/>
    <s v="Waterjuffer"/>
    <n v="23.285714285714285"/>
  </r>
  <r>
    <n v="425"/>
    <s v="Middenduin-oost"/>
    <d v="2014-06-13T11:30:00"/>
    <n v="1"/>
    <x v="26"/>
    <s v="Erythromma najas"/>
    <n v="9"/>
    <s v="KD"/>
    <x v="4"/>
    <n v="6"/>
    <s v="Waterjuffer"/>
    <n v="23.285714285714285"/>
  </r>
  <r>
    <n v="425"/>
    <s v="Middenduin-oost"/>
    <d v="2014-06-13T11:30:00"/>
    <n v="1"/>
    <x v="8"/>
    <s v="Aeshna isoceles"/>
    <n v="2"/>
    <s v="KD"/>
    <x v="4"/>
    <n v="6"/>
    <s v="Glazenmakers"/>
    <n v="23.285714285714285"/>
  </r>
  <r>
    <n v="425"/>
    <s v="Middenduin-oost"/>
    <d v="2014-06-13T11:30:00"/>
    <n v="1"/>
    <x v="9"/>
    <s v="Anax imperator"/>
    <n v="2"/>
    <s v="KD"/>
    <x v="4"/>
    <n v="6"/>
    <s v="Glazenmakers"/>
    <n v="23.285714285714285"/>
  </r>
  <r>
    <n v="425"/>
    <s v="Middenduin-oost"/>
    <d v="2014-06-13T11:30:00"/>
    <n v="2"/>
    <x v="2"/>
    <s v="Pyrrhosoma nymphula"/>
    <n v="1"/>
    <s v="KD"/>
    <x v="4"/>
    <n v="6"/>
    <s v="Waterjuffer"/>
    <n v="23.285714285714285"/>
  </r>
  <r>
    <n v="425"/>
    <s v="Middenduin-oost"/>
    <d v="2014-06-13T11:30:00"/>
    <n v="2"/>
    <x v="3"/>
    <s v="Enallagma cyathigerum"/>
    <n v="7"/>
    <s v="KD"/>
    <x v="4"/>
    <n v="6"/>
    <s v="Waterjuffer"/>
    <n v="23.285714285714285"/>
  </r>
  <r>
    <n v="425"/>
    <s v="Middenduin-oost"/>
    <d v="2014-06-13T11:30:00"/>
    <n v="2"/>
    <x v="6"/>
    <s v="Coenagrion puella"/>
    <n v="8"/>
    <s v="KD"/>
    <x v="4"/>
    <n v="6"/>
    <s v="Waterjuffer"/>
    <n v="23.285714285714285"/>
  </r>
  <r>
    <n v="425"/>
    <s v="Middenduin-oost"/>
    <d v="2014-06-13T11:30:00"/>
    <n v="2"/>
    <x v="26"/>
    <s v="Erythromma najas"/>
    <n v="2"/>
    <s v="KD"/>
    <x v="4"/>
    <n v="6"/>
    <s v="Waterjuffer"/>
    <n v="23.285714285714285"/>
  </r>
  <r>
    <n v="425"/>
    <s v="Middenduin-oost"/>
    <d v="2014-06-13T11:30:00"/>
    <n v="2"/>
    <x v="9"/>
    <s v="Anax imperator"/>
    <n v="4"/>
    <s v="KD"/>
    <x v="4"/>
    <n v="6"/>
    <s v="Glazenmakers"/>
    <n v="23.285714285714285"/>
  </r>
  <r>
    <n v="425"/>
    <s v="Middenduin-oost"/>
    <d v="2014-06-13T11:30:00"/>
    <n v="4"/>
    <x v="8"/>
    <s v="Aeshna isoceles"/>
    <n v="1"/>
    <s v="KD"/>
    <x v="4"/>
    <n v="6"/>
    <s v="Glazenmakers"/>
    <n v="23.285714285714285"/>
  </r>
  <r>
    <n v="425"/>
    <s v="Middenduin-oost"/>
    <d v="2014-06-13T11:30:00"/>
    <n v="4"/>
    <x v="9"/>
    <s v="Anax imperator"/>
    <n v="4"/>
    <s v="KD"/>
    <x v="4"/>
    <n v="6"/>
    <s v="Glazenmakers"/>
    <n v="23.285714285714285"/>
  </r>
  <r>
    <n v="425"/>
    <s v="Middenduin-oost"/>
    <d v="2014-06-13T11:30:00"/>
    <n v="4"/>
    <x v="10"/>
    <s v="Libellula quadrimaculata"/>
    <n v="1"/>
    <s v="KD"/>
    <x v="4"/>
    <n v="6"/>
    <s v="Korenbouten"/>
    <n v="23.285714285714285"/>
  </r>
  <r>
    <n v="425"/>
    <s v="Middenduin-oost"/>
    <d v="2014-06-13T11:30:00"/>
    <n v="4"/>
    <x v="5"/>
    <s v="Orthetrum cancellatum"/>
    <n v="1"/>
    <s v="KD"/>
    <x v="4"/>
    <n v="6"/>
    <s v="Korenbouten"/>
    <n v="23.285714285714285"/>
  </r>
  <r>
    <n v="425"/>
    <s v="Middenduin-oost"/>
    <d v="2014-06-21T11:25:00"/>
    <n v="1"/>
    <x v="1"/>
    <s v="Ischnura elegans"/>
    <n v="2"/>
    <s v="KD"/>
    <x v="4"/>
    <n v="6"/>
    <s v="Waterjuffer"/>
    <n v="24.428571428571427"/>
  </r>
  <r>
    <n v="425"/>
    <s v="Middenduin-oost"/>
    <d v="2014-06-21T11:25:00"/>
    <n v="1"/>
    <x v="3"/>
    <s v="Enallagma cyathigerum"/>
    <n v="19"/>
    <s v="KD"/>
    <x v="4"/>
    <n v="6"/>
    <s v="Waterjuffer"/>
    <n v="24.428571428571427"/>
  </r>
  <r>
    <n v="425"/>
    <s v="Middenduin-oost"/>
    <d v="2014-06-21T11:25:00"/>
    <n v="1"/>
    <x v="6"/>
    <s v="Coenagrion puella"/>
    <n v="2"/>
    <s v="KD"/>
    <x v="4"/>
    <n v="6"/>
    <s v="Waterjuffer"/>
    <n v="24.428571428571427"/>
  </r>
  <r>
    <n v="425"/>
    <s v="Middenduin-oost"/>
    <d v="2014-06-21T11:25:00"/>
    <n v="1"/>
    <x v="26"/>
    <s v="Erythromma najas"/>
    <n v="4"/>
    <s v="KD"/>
    <x v="4"/>
    <n v="6"/>
    <s v="Waterjuffer"/>
    <n v="24.428571428571427"/>
  </r>
  <r>
    <n v="425"/>
    <s v="Middenduin-oost"/>
    <d v="2014-06-21T11:25:00"/>
    <n v="1"/>
    <x v="8"/>
    <s v="Aeshna isoceles"/>
    <n v="1"/>
    <s v="KD"/>
    <x v="4"/>
    <n v="6"/>
    <s v="Glazenmakers"/>
    <n v="24.428571428571427"/>
  </r>
  <r>
    <n v="425"/>
    <s v="Middenduin-oost"/>
    <d v="2014-06-21T11:25:00"/>
    <n v="1"/>
    <x v="9"/>
    <s v="Anax imperator"/>
    <n v="4"/>
    <s v="KD"/>
    <x v="4"/>
    <n v="6"/>
    <s v="Glazenmakers"/>
    <n v="24.428571428571427"/>
  </r>
  <r>
    <n v="425"/>
    <s v="Middenduin-oost"/>
    <d v="2014-06-21T11:25:00"/>
    <n v="1"/>
    <x v="5"/>
    <s v="Orthetrum cancellatum"/>
    <n v="1"/>
    <s v="KD"/>
    <x v="4"/>
    <n v="6"/>
    <s v="Korenbouten"/>
    <n v="24.428571428571427"/>
  </r>
  <r>
    <n v="425"/>
    <s v="Middenduin-oost"/>
    <d v="2014-06-21T11:25:00"/>
    <n v="2"/>
    <x v="1"/>
    <s v="Ischnura elegans"/>
    <n v="1"/>
    <s v="KD"/>
    <x v="4"/>
    <n v="6"/>
    <s v="Waterjuffer"/>
    <n v="24.428571428571427"/>
  </r>
  <r>
    <n v="425"/>
    <s v="Middenduin-oost"/>
    <d v="2014-06-21T11:25:00"/>
    <n v="2"/>
    <x v="3"/>
    <s v="Enallagma cyathigerum"/>
    <n v="8"/>
    <s v="KD"/>
    <x v="4"/>
    <n v="6"/>
    <s v="Waterjuffer"/>
    <n v="24.428571428571427"/>
  </r>
  <r>
    <n v="425"/>
    <s v="Middenduin-oost"/>
    <d v="2014-06-21T11:25:00"/>
    <n v="2"/>
    <x v="26"/>
    <s v="Erythromma najas"/>
    <n v="4"/>
    <s v="KD"/>
    <x v="4"/>
    <n v="6"/>
    <s v="Waterjuffer"/>
    <n v="24.428571428571427"/>
  </r>
  <r>
    <n v="425"/>
    <s v="Middenduin-oost"/>
    <d v="2014-06-21T11:25:00"/>
    <n v="4"/>
    <x v="7"/>
    <s v="Brachytron pratense"/>
    <n v="1"/>
    <s v="KD"/>
    <x v="4"/>
    <n v="6"/>
    <s v="Glazenmakers"/>
    <n v="24.428571428571427"/>
  </r>
  <r>
    <n v="425"/>
    <s v="Middenduin-oost"/>
    <d v="2014-06-21T11:25:00"/>
    <n v="4"/>
    <x v="8"/>
    <s v="Aeshna isoceles"/>
    <n v="2"/>
    <s v="KD"/>
    <x v="4"/>
    <n v="6"/>
    <s v="Glazenmakers"/>
    <n v="24.428571428571427"/>
  </r>
  <r>
    <n v="425"/>
    <s v="Middenduin-oost"/>
    <d v="2014-06-21T11:25:00"/>
    <n v="4"/>
    <x v="9"/>
    <s v="Anax imperator"/>
    <n v="5"/>
    <s v="KD"/>
    <x v="4"/>
    <n v="6"/>
    <s v="Glazenmakers"/>
    <n v="24.428571428571427"/>
  </r>
  <r>
    <n v="425"/>
    <s v="Middenduin-oost"/>
    <d v="2014-06-29T11:15:00"/>
    <n v="1"/>
    <x v="1"/>
    <s v="Ischnura elegans"/>
    <n v="1"/>
    <s v="KD"/>
    <x v="4"/>
    <n v="6"/>
    <s v="Waterjuffer"/>
    <n v="25.571428571428573"/>
  </r>
  <r>
    <n v="425"/>
    <s v="Middenduin-oost"/>
    <d v="2014-06-29T11:15:00"/>
    <n v="1"/>
    <x v="3"/>
    <s v="Enallagma cyathigerum"/>
    <n v="10"/>
    <s v="KD"/>
    <x v="4"/>
    <n v="6"/>
    <s v="Waterjuffer"/>
    <n v="25.571428571428573"/>
  </r>
  <r>
    <n v="425"/>
    <s v="Middenduin-oost"/>
    <d v="2014-06-29T11:15:00"/>
    <n v="1"/>
    <x v="9"/>
    <s v="Anax imperator"/>
    <n v="8"/>
    <s v="KD"/>
    <x v="4"/>
    <n v="6"/>
    <s v="Glazenmakers"/>
    <n v="25.571428571428573"/>
  </r>
  <r>
    <n v="425"/>
    <s v="Middenduin-oost"/>
    <d v="2014-06-29T11:15:00"/>
    <n v="2"/>
    <x v="3"/>
    <s v="Enallagma cyathigerum"/>
    <n v="5"/>
    <s v="KD"/>
    <x v="4"/>
    <n v="6"/>
    <s v="Waterjuffer"/>
    <n v="25.571428571428573"/>
  </r>
  <r>
    <n v="425"/>
    <s v="Middenduin-oost"/>
    <d v="2014-06-29T11:15:00"/>
    <n v="2"/>
    <x v="26"/>
    <s v="Erythromma najas"/>
    <n v="6"/>
    <s v="KD"/>
    <x v="4"/>
    <n v="6"/>
    <s v="Waterjuffer"/>
    <n v="25.571428571428573"/>
  </r>
  <r>
    <n v="425"/>
    <s v="Middenduin-oost"/>
    <d v="2014-06-29T11:15:00"/>
    <n v="2"/>
    <x v="9"/>
    <s v="Anax imperator"/>
    <n v="4"/>
    <s v="KD"/>
    <x v="4"/>
    <n v="6"/>
    <s v="Glazenmakers"/>
    <n v="25.571428571428573"/>
  </r>
  <r>
    <n v="425"/>
    <s v="Middenduin-oost"/>
    <d v="2014-06-29T11:15:00"/>
    <n v="2"/>
    <x v="5"/>
    <s v="Orthetrum cancellatum"/>
    <n v="1"/>
    <s v="KD"/>
    <x v="4"/>
    <n v="6"/>
    <s v="Korenbouten"/>
    <n v="25.571428571428573"/>
  </r>
  <r>
    <n v="425"/>
    <s v="Middenduin-oost"/>
    <d v="2014-06-29T11:15:00"/>
    <n v="4"/>
    <x v="7"/>
    <s v="Brachytron pratense"/>
    <n v="1"/>
    <s v="KD"/>
    <x v="4"/>
    <n v="6"/>
    <s v="Glazenmakers"/>
    <n v="25.571428571428573"/>
  </r>
  <r>
    <n v="425"/>
    <s v="Middenduin-oost"/>
    <d v="2014-06-29T11:15:00"/>
    <n v="4"/>
    <x v="9"/>
    <s v="Anax imperator"/>
    <n v="7"/>
    <s v="KD"/>
    <x v="4"/>
    <n v="6"/>
    <s v="Glazenmakers"/>
    <n v="25.571428571428573"/>
  </r>
  <r>
    <n v="425"/>
    <s v="Middenduin-oost"/>
    <d v="2014-07-30T11:05:00"/>
    <n v="1"/>
    <x v="3"/>
    <s v="Enallagma cyathigerum"/>
    <n v="40"/>
    <s v="KD"/>
    <x v="4"/>
    <n v="7"/>
    <s v="Waterjuffer"/>
    <n v="30"/>
  </r>
  <r>
    <n v="425"/>
    <s v="Middenduin-oost"/>
    <d v="2014-07-30T11:05:00"/>
    <n v="1"/>
    <x v="9"/>
    <s v="Anax imperator"/>
    <n v="1"/>
    <s v="KD"/>
    <x v="4"/>
    <n v="7"/>
    <s v="Glazenmakers"/>
    <n v="30"/>
  </r>
  <r>
    <n v="425"/>
    <s v="Middenduin-oost"/>
    <d v="2014-07-30T11:05:00"/>
    <n v="1"/>
    <x v="17"/>
    <s v="Sympetrum vulgatum"/>
    <n v="2"/>
    <s v="KD"/>
    <x v="4"/>
    <n v="7"/>
    <s v="Korenbouten"/>
    <n v="30"/>
  </r>
  <r>
    <n v="425"/>
    <s v="Middenduin-oost"/>
    <d v="2014-07-30T11:05:00"/>
    <n v="2"/>
    <x v="3"/>
    <s v="Enallagma cyathigerum"/>
    <n v="80"/>
    <s v="KD"/>
    <x v="4"/>
    <n v="7"/>
    <s v="Waterjuffer"/>
    <n v="30"/>
  </r>
  <r>
    <n v="425"/>
    <s v="Middenduin-oost"/>
    <d v="2014-07-30T11:05:00"/>
    <n v="2"/>
    <x v="30"/>
    <s v="Erythromma viridulum"/>
    <n v="1"/>
    <s v="KD"/>
    <x v="4"/>
    <n v="7"/>
    <s v="Waterjuffer"/>
    <n v="30"/>
  </r>
  <r>
    <n v="425"/>
    <s v="Middenduin-oost"/>
    <d v="2014-07-30T11:05:00"/>
    <n v="2"/>
    <x v="17"/>
    <s v="Sympetrum vulgatum"/>
    <n v="4"/>
    <s v="KD"/>
    <x v="4"/>
    <n v="7"/>
    <s v="Korenbouten"/>
    <n v="30"/>
  </r>
  <r>
    <n v="425"/>
    <s v="Middenduin-oost"/>
    <d v="2014-07-30T11:05:00"/>
    <n v="2"/>
    <x v="9"/>
    <s v="Anax imperator"/>
    <n v="1"/>
    <s v="KD"/>
    <x v="4"/>
    <n v="7"/>
    <s v="Glazenmakers"/>
    <n v="30"/>
  </r>
  <r>
    <n v="425"/>
    <s v="Middenduin-oost"/>
    <d v="2014-07-30T11:05:00"/>
    <n v="4"/>
    <x v="9"/>
    <s v="Anax imperator"/>
    <n v="3"/>
    <s v="KD"/>
    <x v="4"/>
    <n v="7"/>
    <s v="Glazenmakers"/>
    <n v="30"/>
  </r>
  <r>
    <n v="425"/>
    <s v="Middenduin-oost"/>
    <d v="2014-08-13T13:40:00"/>
    <n v="1"/>
    <x v="3"/>
    <s v="Enallagma cyathigerum"/>
    <n v="40"/>
    <s v="KD"/>
    <x v="4"/>
    <n v="8"/>
    <s v="Waterjuffer"/>
    <n v="32"/>
  </r>
  <r>
    <n v="425"/>
    <s v="Middenduin-oost"/>
    <d v="2014-08-13T13:40:00"/>
    <n v="1"/>
    <x v="14"/>
    <s v="Aeshna mixta"/>
    <n v="12"/>
    <s v="KD"/>
    <x v="4"/>
    <n v="8"/>
    <s v="Glazenmakers"/>
    <n v="32"/>
  </r>
  <r>
    <n v="425"/>
    <s v="Middenduin-oost"/>
    <d v="2014-08-13T13:40:00"/>
    <n v="1"/>
    <x v="17"/>
    <s v="Sympetrum vulgatum"/>
    <n v="7"/>
    <s v="KD"/>
    <x v="4"/>
    <n v="8"/>
    <s v="Korenbouten"/>
    <n v="32"/>
  </r>
  <r>
    <n v="425"/>
    <s v="Middenduin-oost"/>
    <d v="2014-08-13T13:40:00"/>
    <n v="2"/>
    <x v="3"/>
    <s v="Enallagma cyathigerum"/>
    <n v="36"/>
    <s v="KD"/>
    <x v="4"/>
    <n v="8"/>
    <s v="Waterjuffer"/>
    <n v="32"/>
  </r>
  <r>
    <n v="425"/>
    <s v="Middenduin-oost"/>
    <d v="2014-08-13T13:40:00"/>
    <n v="2"/>
    <x v="30"/>
    <s v="Erythromma viridulum"/>
    <n v="3"/>
    <s v="KD"/>
    <x v="4"/>
    <n v="8"/>
    <s v="Waterjuffer"/>
    <n v="32"/>
  </r>
  <r>
    <n v="425"/>
    <s v="Middenduin-oost"/>
    <d v="2014-08-13T13:40:00"/>
    <n v="2"/>
    <x v="17"/>
    <s v="Sympetrum vulgatum"/>
    <n v="4"/>
    <s v="KD"/>
    <x v="4"/>
    <n v="8"/>
    <s v="Korenbouten"/>
    <n v="32"/>
  </r>
  <r>
    <n v="425"/>
    <s v="Middenduin-oost"/>
    <d v="2014-08-13T13:40:00"/>
    <n v="4"/>
    <x v="14"/>
    <s v="Aeshna mixta"/>
    <n v="12"/>
    <s v="KD"/>
    <x v="4"/>
    <n v="8"/>
    <s v="Glazenmakers"/>
    <n v="32"/>
  </r>
  <r>
    <n v="425"/>
    <s v="Middenduin-oost"/>
    <d v="2014-08-20T11:55:00"/>
    <n v="1"/>
    <x v="1"/>
    <s v="Ischnura elegans"/>
    <n v="20"/>
    <s v="KD"/>
    <x v="4"/>
    <n v="8"/>
    <s v="Waterjuffer"/>
    <n v="33"/>
  </r>
  <r>
    <n v="425"/>
    <s v="Middenduin-oost"/>
    <d v="2014-08-20T11:55:00"/>
    <n v="1"/>
    <x v="17"/>
    <s v="Sympetrum vulgatum"/>
    <n v="22"/>
    <s v="KD"/>
    <x v="4"/>
    <n v="8"/>
    <s v="Korenbouten"/>
    <n v="33"/>
  </r>
  <r>
    <n v="425"/>
    <s v="Middenduin-oost"/>
    <d v="2014-08-20T11:55:00"/>
    <n v="1"/>
    <x v="3"/>
    <s v="Enallagma cyathigerum"/>
    <n v="33"/>
    <s v="KD"/>
    <x v="4"/>
    <n v="8"/>
    <s v="Waterjuffer"/>
    <n v="33"/>
  </r>
  <r>
    <n v="425"/>
    <s v="Middenduin-oost"/>
    <d v="2014-08-20T11:55:00"/>
    <n v="2"/>
    <x v="6"/>
    <s v="Coenagrion puella"/>
    <n v="2"/>
    <s v="KD"/>
    <x v="4"/>
    <n v="8"/>
    <s v="Waterjuffer"/>
    <n v="33"/>
  </r>
  <r>
    <n v="425"/>
    <s v="Middenduin-oost"/>
    <d v="2014-08-20T11:55:00"/>
    <n v="2"/>
    <x v="0"/>
    <s v="Sympecma fusca"/>
    <n v="1"/>
    <s v="KD"/>
    <x v="4"/>
    <n v="8"/>
    <s v="Pantserjuffers"/>
    <n v="33"/>
  </r>
  <r>
    <n v="425"/>
    <s v="Middenduin-oost"/>
    <d v="2014-08-20T11:55:00"/>
    <n v="2"/>
    <x v="13"/>
    <s v="Chalcolestes viridis"/>
    <n v="4"/>
    <s v="KD"/>
    <x v="4"/>
    <n v="8"/>
    <s v="Pantserjuffers"/>
    <n v="33"/>
  </r>
  <r>
    <n v="425"/>
    <s v="Middenduin-oost"/>
    <d v="2014-08-20T11:55:00"/>
    <n v="2"/>
    <x v="1"/>
    <s v="Ischnura elegans"/>
    <n v="31"/>
    <s v="KD"/>
    <x v="4"/>
    <n v="8"/>
    <s v="Waterjuffer"/>
    <n v="33"/>
  </r>
  <r>
    <n v="425"/>
    <s v="Middenduin-oost"/>
    <d v="2014-08-20T11:55:00"/>
    <n v="2"/>
    <x v="17"/>
    <s v="Sympetrum vulgatum"/>
    <n v="18"/>
    <s v="KD"/>
    <x v="4"/>
    <n v="8"/>
    <s v="Korenbouten"/>
    <n v="33"/>
  </r>
  <r>
    <n v="425"/>
    <s v="Middenduin-oost"/>
    <d v="2014-08-20T11:55:00"/>
    <n v="2"/>
    <x v="3"/>
    <s v="Enallagma cyathigerum"/>
    <n v="40"/>
    <s v="KD"/>
    <x v="4"/>
    <n v="8"/>
    <s v="Waterjuffer"/>
    <n v="33"/>
  </r>
  <r>
    <n v="425"/>
    <s v="Middenduin-oost"/>
    <d v="2014-08-20T11:55:00"/>
    <n v="2"/>
    <x v="30"/>
    <s v="Erythromma viridulum"/>
    <n v="1"/>
    <s v="KD"/>
    <x v="4"/>
    <n v="8"/>
    <s v="Waterjuffer"/>
    <n v="33"/>
  </r>
  <r>
    <n v="425"/>
    <s v="Middenduin-oost"/>
    <d v="2014-09-03T11:30:00"/>
    <n v="1"/>
    <x v="3"/>
    <s v="Enallagma cyathigerum"/>
    <n v="17"/>
    <s v="KD"/>
    <x v="4"/>
    <n v="9"/>
    <s v="Waterjuffer"/>
    <n v="35"/>
  </r>
  <r>
    <n v="425"/>
    <s v="Middenduin-oost"/>
    <d v="2014-09-03T11:30:00"/>
    <n v="1"/>
    <x v="14"/>
    <s v="Aeshna mixta"/>
    <n v="20"/>
    <s v="KD"/>
    <x v="4"/>
    <n v="9"/>
    <s v="Glazenmakers"/>
    <n v="35"/>
  </r>
  <r>
    <n v="425"/>
    <s v="Middenduin-oost"/>
    <d v="2014-09-03T11:30:00"/>
    <n v="1"/>
    <x v="12"/>
    <s v="Sympetrum striolatum"/>
    <n v="1"/>
    <s v="KD"/>
    <x v="4"/>
    <n v="9"/>
    <s v="Korenbouten"/>
    <n v="35"/>
  </r>
  <r>
    <n v="425"/>
    <s v="Middenduin-oost"/>
    <d v="2014-09-03T11:30:00"/>
    <n v="1"/>
    <x v="17"/>
    <s v="Sympetrum vulgatum"/>
    <n v="16"/>
    <s v="KD"/>
    <x v="4"/>
    <n v="9"/>
    <s v="Korenbouten"/>
    <n v="35"/>
  </r>
  <r>
    <n v="425"/>
    <s v="Middenduin-oost"/>
    <d v="2014-09-03T11:30:00"/>
    <n v="2"/>
    <x v="3"/>
    <s v="Enallagma cyathigerum"/>
    <n v="10"/>
    <s v="KD"/>
    <x v="4"/>
    <n v="9"/>
    <s v="Waterjuffer"/>
    <n v="35"/>
  </r>
  <r>
    <n v="425"/>
    <s v="Middenduin-oost"/>
    <d v="2014-09-03T11:30:00"/>
    <n v="2"/>
    <x v="14"/>
    <s v="Aeshna mixta"/>
    <n v="3"/>
    <s v="KD"/>
    <x v="4"/>
    <n v="9"/>
    <s v="Glazenmakers"/>
    <n v="35"/>
  </r>
  <r>
    <n v="425"/>
    <s v="Middenduin-oost"/>
    <d v="2014-09-03T11:30:00"/>
    <n v="2"/>
    <x v="17"/>
    <s v="Sympetrum vulgatum"/>
    <n v="15"/>
    <s v="KD"/>
    <x v="4"/>
    <n v="9"/>
    <s v="Korenbouten"/>
    <n v="35"/>
  </r>
  <r>
    <n v="425"/>
    <s v="Middenduin-oost"/>
    <d v="2014-09-03T11:30:00"/>
    <n v="4"/>
    <x v="27"/>
    <s v="Aeshna cyanea"/>
    <n v="1"/>
    <s v="KD"/>
    <x v="4"/>
    <n v="9"/>
    <s v="Glazenmakers"/>
    <n v="35"/>
  </r>
  <r>
    <n v="425"/>
    <s v="Middenduin-oost"/>
    <d v="2014-09-03T11:30:00"/>
    <n v="4"/>
    <x v="14"/>
    <s v="Aeshna mixta"/>
    <n v="6"/>
    <s v="KD"/>
    <x v="4"/>
    <n v="9"/>
    <s v="Glazenmakers"/>
    <n v="35"/>
  </r>
  <r>
    <n v="425"/>
    <s v="Middenduin-oost"/>
    <d v="2014-09-10T12:25:00"/>
    <n v="1"/>
    <x v="3"/>
    <s v="Enallagma cyathigerum"/>
    <n v="2"/>
    <s v="KD"/>
    <x v="4"/>
    <n v="9"/>
    <s v="Waterjuffer"/>
    <n v="36"/>
  </r>
  <r>
    <n v="425"/>
    <s v="Middenduin-oost"/>
    <d v="2014-09-10T12:25:00"/>
    <n v="2"/>
    <x v="3"/>
    <s v="Enallagma cyathigerum"/>
    <n v="2"/>
    <s v="KD"/>
    <x v="4"/>
    <n v="9"/>
    <s v="Waterjuffer"/>
    <n v="36"/>
  </r>
  <r>
    <n v="425"/>
    <s v="Middenduin-oost"/>
    <d v="2014-09-17T14:05:00"/>
    <n v="1"/>
    <x v="14"/>
    <s v="Aeshna mixta"/>
    <n v="3"/>
    <s v="KD"/>
    <x v="4"/>
    <n v="9"/>
    <s v="Glazenmakers"/>
    <n v="37"/>
  </r>
  <r>
    <n v="425"/>
    <s v="Middenduin-oost"/>
    <d v="2014-09-17T14:05:00"/>
    <n v="1"/>
    <x v="17"/>
    <s v="Sympetrum vulgatum"/>
    <n v="3"/>
    <s v="KD"/>
    <x v="4"/>
    <n v="9"/>
    <s v="Korenbouten"/>
    <n v="37"/>
  </r>
  <r>
    <n v="425"/>
    <s v="Middenduin-oost"/>
    <d v="2014-09-17T14:05:00"/>
    <n v="1"/>
    <x v="3"/>
    <s v="Enallagma cyathigerum"/>
    <n v="2"/>
    <s v="KD"/>
    <x v="4"/>
    <n v="9"/>
    <s v="Waterjuffer"/>
    <n v="37"/>
  </r>
  <r>
    <n v="425"/>
    <s v="Middenduin-oost"/>
    <d v="2014-09-17T14:05:00"/>
    <n v="2"/>
    <x v="12"/>
    <s v="Sympetrum striolatum"/>
    <n v="1"/>
    <s v="KD"/>
    <x v="4"/>
    <n v="9"/>
    <s v="Korenbouten"/>
    <n v="37"/>
  </r>
  <r>
    <n v="425"/>
    <s v="Middenduin-oost"/>
    <d v="2014-09-17T14:05:00"/>
    <n v="2"/>
    <x v="14"/>
    <s v="Aeshna mixta"/>
    <n v="1"/>
    <s v="KD"/>
    <x v="4"/>
    <n v="9"/>
    <s v="Glazenmakers"/>
    <n v="37"/>
  </r>
  <r>
    <n v="425"/>
    <s v="Middenduin-oost"/>
    <d v="2014-09-17T14:05:00"/>
    <n v="2"/>
    <x v="17"/>
    <s v="Sympetrum vulgatum"/>
    <n v="3"/>
    <s v="KD"/>
    <x v="4"/>
    <n v="9"/>
    <s v="Korenbouten"/>
    <n v="37"/>
  </r>
  <r>
    <n v="425"/>
    <s v="Middenduin-oost"/>
    <d v="2014-09-17T14:05:00"/>
    <n v="2"/>
    <x v="3"/>
    <s v="Enallagma cyathigerum"/>
    <n v="2"/>
    <s v="KD"/>
    <x v="4"/>
    <n v="9"/>
    <s v="Waterjuffer"/>
    <n v="37"/>
  </r>
  <r>
    <n v="425"/>
    <s v="Middenduin-oost"/>
    <d v="2014-09-17T14:05:00"/>
    <n v="4"/>
    <x v="14"/>
    <s v="Aeshna mixta"/>
    <n v="5"/>
    <s v="KD"/>
    <x v="4"/>
    <n v="9"/>
    <s v="Glazenmakers"/>
    <n v="37"/>
  </r>
  <r>
    <n v="425"/>
    <s v="Middenduin-oost"/>
    <d v="2014-09-19T11:30:00"/>
    <n v="1"/>
    <x v="23"/>
    <s v="Sympetrum striolatum/vulgatum"/>
    <n v="1"/>
    <s v="KD"/>
    <x v="4"/>
    <n v="9"/>
    <s v="Korenbouten"/>
    <n v="37.285714285714285"/>
  </r>
  <r>
    <n v="425"/>
    <s v="Middenduin-oost"/>
    <d v="2014-09-19T11:30:00"/>
    <n v="1"/>
    <x v="17"/>
    <s v="Sympetrum vulgatum"/>
    <n v="1"/>
    <s v="KD"/>
    <x v="4"/>
    <n v="9"/>
    <s v="Korenbouten"/>
    <n v="37.285714285714285"/>
  </r>
  <r>
    <n v="425"/>
    <s v="Middenduin-oost"/>
    <d v="2014-09-19T11:30:00"/>
    <n v="2"/>
    <x v="14"/>
    <s v="Aeshna mixta"/>
    <n v="8"/>
    <s v="KD"/>
    <x v="4"/>
    <n v="9"/>
    <s v="Glazenmakers"/>
    <n v="37.285714285714285"/>
  </r>
  <r>
    <n v="425"/>
    <s v="Middenduin-oost"/>
    <d v="2014-09-19T11:30:00"/>
    <n v="2"/>
    <x v="12"/>
    <s v="Sympetrum striolatum"/>
    <n v="5"/>
    <s v="KD"/>
    <x v="4"/>
    <n v="9"/>
    <s v="Korenbouten"/>
    <n v="37.285714285714285"/>
  </r>
  <r>
    <n v="425"/>
    <s v="Middenduin-oost"/>
    <d v="2014-09-19T11:30:00"/>
    <n v="2"/>
    <x v="17"/>
    <s v="Sympetrum vulgatum"/>
    <n v="2"/>
    <s v="KD"/>
    <x v="4"/>
    <n v="9"/>
    <s v="Korenbouten"/>
    <n v="37.285714285714285"/>
  </r>
  <r>
    <n v="425"/>
    <s v="Middenduin-oost"/>
    <d v="2014-09-19T11:30:00"/>
    <n v="4"/>
    <x v="27"/>
    <s v="Aeshna cyanea"/>
    <n v="1"/>
    <s v="KD"/>
    <x v="4"/>
    <n v="9"/>
    <s v="Glazenmakers"/>
    <n v="37.285714285714285"/>
  </r>
  <r>
    <n v="425"/>
    <s v="Middenduin-oost"/>
    <d v="2014-09-19T11:30:00"/>
    <n v="4"/>
    <x v="14"/>
    <s v="Aeshna mixta"/>
    <n v="22"/>
    <s v="KD"/>
    <x v="4"/>
    <n v="9"/>
    <s v="Glazenmakers"/>
    <n v="37.285714285714285"/>
  </r>
  <r>
    <n v="425"/>
    <s v="Middenduin-oost"/>
    <d v="2015-05-13T12:00:00"/>
    <n v="1"/>
    <x v="0"/>
    <s v="Sympecma fusca"/>
    <n v="1"/>
    <s v="KD"/>
    <x v="5"/>
    <n v="5"/>
    <s v="Pantserjuffers"/>
    <n v="18.857142857142858"/>
  </r>
  <r>
    <n v="425"/>
    <s v="Middenduin-oost"/>
    <d v="2015-05-13T12:00:00"/>
    <n v="1"/>
    <x v="2"/>
    <s v="Pyrrhosoma nymphula"/>
    <n v="3"/>
    <s v="KD"/>
    <x v="5"/>
    <n v="5"/>
    <s v="Waterjuffer"/>
    <n v="18.857142857142858"/>
  </r>
  <r>
    <n v="425"/>
    <s v="Middenduin-oost"/>
    <d v="2015-05-13T12:00:00"/>
    <n v="2"/>
    <x v="2"/>
    <s v="Pyrrhosoma nymphula"/>
    <n v="13"/>
    <s v="KD"/>
    <x v="5"/>
    <n v="5"/>
    <s v="Waterjuffer"/>
    <n v="18.857142857142858"/>
  </r>
  <r>
    <n v="425"/>
    <s v="Middenduin-oost"/>
    <d v="2015-05-27T13:15:00"/>
    <n v="1"/>
    <x v="6"/>
    <s v="Coenagrion puella"/>
    <n v="5"/>
    <s v="KD"/>
    <x v="5"/>
    <n v="5"/>
    <s v="Waterjuffer"/>
    <n v="20.857142857142858"/>
  </r>
  <r>
    <n v="425"/>
    <s v="Middenduin-oost"/>
    <d v="2015-05-27T13:15:00"/>
    <n v="1"/>
    <x v="26"/>
    <s v="Erythromma najas"/>
    <n v="2"/>
    <s v="KD"/>
    <x v="5"/>
    <n v="5"/>
    <s v="Waterjuffer"/>
    <n v="20.857142857142858"/>
  </r>
  <r>
    <n v="425"/>
    <s v="Middenduin-oost"/>
    <d v="2015-05-27T13:15:00"/>
    <n v="1"/>
    <x v="4"/>
    <s v="Coenagrion pulchellum"/>
    <n v="6"/>
    <s v="KD"/>
    <x v="5"/>
    <n v="5"/>
    <s v="Waterjuffer"/>
    <n v="20.857142857142858"/>
  </r>
  <r>
    <n v="425"/>
    <s v="Middenduin-oost"/>
    <d v="2015-05-27T13:15:00"/>
    <n v="1"/>
    <x v="10"/>
    <s v="Libellula quadrimaculata"/>
    <n v="2"/>
    <s v="KD"/>
    <x v="5"/>
    <n v="5"/>
    <s v="Korenbouten"/>
    <n v="20.857142857142858"/>
  </r>
  <r>
    <n v="425"/>
    <s v="Middenduin-oost"/>
    <d v="2015-05-27T13:15:00"/>
    <n v="1"/>
    <x v="2"/>
    <s v="Pyrrhosoma nymphula"/>
    <n v="2"/>
    <s v="KD"/>
    <x v="5"/>
    <n v="5"/>
    <s v="Waterjuffer"/>
    <n v="20.857142857142858"/>
  </r>
  <r>
    <n v="425"/>
    <s v="Middenduin-oost"/>
    <d v="2015-05-27T13:15:00"/>
    <n v="2"/>
    <x v="7"/>
    <s v="Brachytron pratense"/>
    <n v="3"/>
    <s v="KD"/>
    <x v="5"/>
    <n v="5"/>
    <s v="Glazenmakers"/>
    <n v="20.857142857142858"/>
  </r>
  <r>
    <n v="425"/>
    <s v="Middenduin-oost"/>
    <d v="2015-05-27T13:15:00"/>
    <n v="2"/>
    <x v="26"/>
    <s v="Erythromma najas"/>
    <n v="5"/>
    <s v="KD"/>
    <x v="5"/>
    <n v="5"/>
    <s v="Waterjuffer"/>
    <n v="20.857142857142858"/>
  </r>
  <r>
    <n v="425"/>
    <s v="Middenduin-oost"/>
    <d v="2015-05-27T13:15:00"/>
    <n v="4"/>
    <x v="7"/>
    <s v="Brachytron pratense"/>
    <n v="6"/>
    <s v="KD"/>
    <x v="5"/>
    <n v="5"/>
    <s v="Glazenmakers"/>
    <n v="20.857142857142858"/>
  </r>
  <r>
    <n v="425"/>
    <s v="Middenduin-oost"/>
    <d v="2015-05-27T13:15:00"/>
    <n v="4"/>
    <x v="10"/>
    <s v="Libellula quadrimaculata"/>
    <n v="1"/>
    <s v="KD"/>
    <x v="5"/>
    <n v="5"/>
    <s v="Korenbouten"/>
    <n v="20.857142857142858"/>
  </r>
  <r>
    <n v="425"/>
    <s v="Middenduin-oost"/>
    <d v="2015-05-27T13:15:00"/>
    <n v="4"/>
    <x v="8"/>
    <s v="Aeshna isoceles"/>
    <n v="2"/>
    <s v="KD"/>
    <x v="5"/>
    <n v="5"/>
    <s v="Glazenmakers"/>
    <n v="20.857142857142858"/>
  </r>
  <r>
    <n v="425"/>
    <s v="Middenduin-oost"/>
    <d v="2015-06-10T12:20:00"/>
    <n v="1"/>
    <x v="0"/>
    <s v="Sympecma fusca"/>
    <n v="1"/>
    <s v="KD"/>
    <x v="5"/>
    <n v="6"/>
    <s v="Pantserjuffers"/>
    <n v="22.857142857142858"/>
  </r>
  <r>
    <n v="425"/>
    <s v="Middenduin-oost"/>
    <d v="2015-06-10T12:20:00"/>
    <n v="1"/>
    <x v="1"/>
    <s v="Ischnura elegans"/>
    <n v="6"/>
    <s v="KD"/>
    <x v="5"/>
    <n v="6"/>
    <s v="Waterjuffer"/>
    <n v="22.857142857142858"/>
  </r>
  <r>
    <n v="425"/>
    <s v="Middenduin-oost"/>
    <d v="2015-06-10T12:20:00"/>
    <n v="1"/>
    <x v="2"/>
    <s v="Pyrrhosoma nymphula"/>
    <n v="1"/>
    <s v="KD"/>
    <x v="5"/>
    <n v="6"/>
    <s v="Waterjuffer"/>
    <n v="22.857142857142858"/>
  </r>
  <r>
    <n v="425"/>
    <s v="Middenduin-oost"/>
    <d v="2015-06-10T12:20:00"/>
    <n v="1"/>
    <x v="3"/>
    <s v="Enallagma cyathigerum"/>
    <n v="10"/>
    <s v="KD"/>
    <x v="5"/>
    <n v="6"/>
    <s v="Waterjuffer"/>
    <n v="22.857142857142858"/>
  </r>
  <r>
    <n v="425"/>
    <s v="Middenduin-oost"/>
    <d v="2015-06-10T12:20:00"/>
    <n v="1"/>
    <x v="6"/>
    <s v="Coenagrion puella"/>
    <n v="27"/>
    <s v="KD"/>
    <x v="5"/>
    <n v="6"/>
    <s v="Waterjuffer"/>
    <n v="22.857142857142858"/>
  </r>
  <r>
    <n v="425"/>
    <s v="Middenduin-oost"/>
    <d v="2015-06-10T12:20:00"/>
    <n v="1"/>
    <x v="26"/>
    <s v="Erythromma najas"/>
    <n v="15"/>
    <s v="KD"/>
    <x v="5"/>
    <n v="6"/>
    <s v="Waterjuffer"/>
    <n v="22.857142857142858"/>
  </r>
  <r>
    <n v="425"/>
    <s v="Middenduin-oost"/>
    <d v="2015-06-10T12:20:00"/>
    <n v="1"/>
    <x v="7"/>
    <s v="Brachytron pratense"/>
    <n v="3"/>
    <s v="KD"/>
    <x v="5"/>
    <n v="6"/>
    <s v="Glazenmakers"/>
    <n v="22.857142857142858"/>
  </r>
  <r>
    <n v="425"/>
    <s v="Middenduin-oost"/>
    <d v="2015-06-10T12:20:00"/>
    <n v="1"/>
    <x v="8"/>
    <s v="Aeshna isoceles"/>
    <n v="1"/>
    <s v="KD"/>
    <x v="5"/>
    <n v="6"/>
    <s v="Glazenmakers"/>
    <n v="22.857142857142858"/>
  </r>
  <r>
    <n v="425"/>
    <s v="Middenduin-oost"/>
    <d v="2015-06-10T12:20:00"/>
    <n v="1"/>
    <x v="9"/>
    <s v="Anax imperator"/>
    <n v="3"/>
    <s v="KD"/>
    <x v="5"/>
    <n v="6"/>
    <s v="Glazenmakers"/>
    <n v="22.857142857142858"/>
  </r>
  <r>
    <n v="425"/>
    <s v="Middenduin-oost"/>
    <d v="2015-06-10T12:20:00"/>
    <n v="2"/>
    <x v="3"/>
    <s v="Enallagma cyathigerum"/>
    <n v="1"/>
    <s v="KD"/>
    <x v="5"/>
    <n v="6"/>
    <s v="Waterjuffer"/>
    <n v="22.857142857142858"/>
  </r>
  <r>
    <n v="425"/>
    <s v="Middenduin-oost"/>
    <d v="2015-06-10T12:20:00"/>
    <n v="2"/>
    <x v="6"/>
    <s v="Coenagrion puella"/>
    <n v="14"/>
    <s v="KD"/>
    <x v="5"/>
    <n v="6"/>
    <s v="Waterjuffer"/>
    <n v="22.857142857142858"/>
  </r>
  <r>
    <n v="425"/>
    <s v="Middenduin-oost"/>
    <d v="2015-06-10T12:20:00"/>
    <n v="2"/>
    <x v="26"/>
    <s v="Erythromma najas"/>
    <n v="9"/>
    <s v="KD"/>
    <x v="5"/>
    <n v="6"/>
    <s v="Waterjuffer"/>
    <n v="22.857142857142858"/>
  </r>
  <r>
    <n v="425"/>
    <s v="Middenduin-oost"/>
    <d v="2015-06-10T12:20:00"/>
    <n v="2"/>
    <x v="7"/>
    <s v="Brachytron pratense"/>
    <n v="8"/>
    <s v="KD"/>
    <x v="5"/>
    <n v="6"/>
    <s v="Glazenmakers"/>
    <n v="22.857142857142858"/>
  </r>
  <r>
    <n v="425"/>
    <s v="Middenduin-oost"/>
    <d v="2015-06-10T12:20:00"/>
    <n v="2"/>
    <x v="8"/>
    <s v="Aeshna isoceles"/>
    <n v="2"/>
    <s v="KD"/>
    <x v="5"/>
    <n v="6"/>
    <s v="Glazenmakers"/>
    <n v="22.857142857142858"/>
  </r>
  <r>
    <n v="425"/>
    <s v="Middenduin-oost"/>
    <d v="2015-06-10T12:20:00"/>
    <n v="2"/>
    <x v="9"/>
    <s v="Anax imperator"/>
    <n v="1"/>
    <s v="KD"/>
    <x v="5"/>
    <n v="6"/>
    <s v="Glazenmakers"/>
    <n v="22.857142857142858"/>
  </r>
  <r>
    <n v="425"/>
    <s v="Middenduin-oost"/>
    <d v="2015-06-10T12:20:00"/>
    <n v="4"/>
    <x v="7"/>
    <s v="Brachytron pratense"/>
    <n v="3"/>
    <s v="KD"/>
    <x v="5"/>
    <n v="6"/>
    <s v="Glazenmakers"/>
    <n v="22.857142857142858"/>
  </r>
  <r>
    <n v="425"/>
    <s v="Middenduin-oost"/>
    <d v="2015-06-10T12:20:00"/>
    <n v="4"/>
    <x v="8"/>
    <s v="Aeshna isoceles"/>
    <n v="2"/>
    <s v="KD"/>
    <x v="5"/>
    <n v="6"/>
    <s v="Glazenmakers"/>
    <n v="22.857142857142858"/>
  </r>
  <r>
    <n v="425"/>
    <s v="Middenduin-oost"/>
    <d v="2015-06-10T12:20:00"/>
    <n v="4"/>
    <x v="9"/>
    <s v="Anax imperator"/>
    <n v="3"/>
    <s v="KD"/>
    <x v="5"/>
    <n v="6"/>
    <s v="Glazenmakers"/>
    <n v="22.857142857142858"/>
  </r>
  <r>
    <n v="425"/>
    <s v="Middenduin-oost"/>
    <d v="2015-06-10T12:20:00"/>
    <n v="4"/>
    <x v="10"/>
    <s v="Libellula quadrimaculata"/>
    <n v="2"/>
    <s v="KD"/>
    <x v="5"/>
    <n v="6"/>
    <s v="Korenbouten"/>
    <n v="22.857142857142858"/>
  </r>
  <r>
    <n v="425"/>
    <s v="Middenduin-oost"/>
    <d v="2015-06-25T11:30:00"/>
    <n v="1"/>
    <x v="3"/>
    <s v="Enallagma cyathigerum"/>
    <n v="30"/>
    <s v="KD"/>
    <x v="5"/>
    <n v="6"/>
    <s v="Waterjuffer"/>
    <n v="25"/>
  </r>
  <r>
    <n v="425"/>
    <s v="Middenduin-oost"/>
    <d v="2015-06-25T11:30:00"/>
    <n v="1"/>
    <x v="6"/>
    <s v="Coenagrion puella"/>
    <n v="12"/>
    <s v="KD"/>
    <x v="5"/>
    <n v="6"/>
    <s v="Waterjuffer"/>
    <n v="25"/>
  </r>
  <r>
    <n v="425"/>
    <s v="Middenduin-oost"/>
    <d v="2015-06-25T11:30:00"/>
    <n v="1"/>
    <x v="26"/>
    <s v="Erythromma najas"/>
    <n v="5"/>
    <s v="KD"/>
    <x v="5"/>
    <n v="6"/>
    <s v="Waterjuffer"/>
    <n v="25"/>
  </r>
  <r>
    <n v="425"/>
    <s v="Middenduin-oost"/>
    <d v="2015-06-25T11:30:00"/>
    <n v="1"/>
    <x v="8"/>
    <s v="Aeshna isoceles"/>
    <n v="1"/>
    <s v="KD"/>
    <x v="5"/>
    <n v="6"/>
    <s v="Glazenmakers"/>
    <n v="25"/>
  </r>
  <r>
    <n v="425"/>
    <s v="Middenduin-oost"/>
    <d v="2015-06-25T11:30:00"/>
    <n v="1"/>
    <x v="9"/>
    <s v="Anax imperator"/>
    <n v="7"/>
    <s v="KD"/>
    <x v="5"/>
    <n v="6"/>
    <s v="Glazenmakers"/>
    <n v="25"/>
  </r>
  <r>
    <n v="425"/>
    <s v="Middenduin-oost"/>
    <d v="2015-06-25T11:30:00"/>
    <n v="2"/>
    <x v="3"/>
    <s v="Enallagma cyathigerum"/>
    <n v="4"/>
    <s v="KD"/>
    <x v="5"/>
    <n v="6"/>
    <s v="Waterjuffer"/>
    <n v="25"/>
  </r>
  <r>
    <n v="425"/>
    <s v="Middenduin-oost"/>
    <d v="2015-06-25T11:30:00"/>
    <n v="2"/>
    <x v="26"/>
    <s v="Erythromma najas"/>
    <n v="7"/>
    <s v="KD"/>
    <x v="5"/>
    <n v="6"/>
    <s v="Waterjuffer"/>
    <n v="25"/>
  </r>
  <r>
    <n v="425"/>
    <s v="Middenduin-oost"/>
    <d v="2015-06-25T11:30:00"/>
    <n v="2"/>
    <x v="7"/>
    <s v="Brachytron pratense"/>
    <n v="1"/>
    <s v="KD"/>
    <x v="5"/>
    <n v="6"/>
    <s v="Glazenmakers"/>
    <n v="25"/>
  </r>
  <r>
    <n v="425"/>
    <s v="Middenduin-oost"/>
    <d v="2015-06-25T11:30:00"/>
    <n v="2"/>
    <x v="8"/>
    <s v="Aeshna isoceles"/>
    <n v="2"/>
    <s v="KD"/>
    <x v="5"/>
    <n v="6"/>
    <s v="Glazenmakers"/>
    <n v="25"/>
  </r>
  <r>
    <n v="425"/>
    <s v="Middenduin-oost"/>
    <d v="2015-06-25T11:30:00"/>
    <n v="2"/>
    <x v="9"/>
    <s v="Anax imperator"/>
    <n v="6"/>
    <s v="KD"/>
    <x v="5"/>
    <n v="6"/>
    <s v="Glazenmakers"/>
    <n v="25"/>
  </r>
  <r>
    <n v="425"/>
    <s v="Middenduin-oost"/>
    <d v="2015-06-25T11:30:00"/>
    <n v="2"/>
    <x v="10"/>
    <s v="Libellula quadrimaculata"/>
    <n v="1"/>
    <s v="KD"/>
    <x v="5"/>
    <n v="6"/>
    <s v="Korenbouten"/>
    <n v="25"/>
  </r>
  <r>
    <n v="425"/>
    <s v="Middenduin-oost"/>
    <d v="2015-06-25T11:30:00"/>
    <n v="4"/>
    <x v="8"/>
    <s v="Aeshna isoceles"/>
    <n v="2"/>
    <s v="KD"/>
    <x v="5"/>
    <n v="6"/>
    <s v="Glazenmakers"/>
    <n v="25"/>
  </r>
  <r>
    <n v="425"/>
    <s v="Middenduin-oost"/>
    <d v="2015-06-25T11:30:00"/>
    <n v="4"/>
    <x v="9"/>
    <s v="Anax imperator"/>
    <n v="8"/>
    <s v="KD"/>
    <x v="5"/>
    <n v="6"/>
    <s v="Glazenmakers"/>
    <n v="25"/>
  </r>
  <r>
    <n v="425"/>
    <s v="Middenduin-oost"/>
    <d v="2015-07-11T11:15:00"/>
    <n v="1"/>
    <x v="1"/>
    <s v="Ischnura elegans"/>
    <n v="1"/>
    <s v="KD"/>
    <x v="5"/>
    <n v="7"/>
    <s v="Waterjuffer"/>
    <n v="27.285714285714285"/>
  </r>
  <r>
    <n v="425"/>
    <s v="Middenduin-oost"/>
    <d v="2015-07-11T11:15:00"/>
    <n v="1"/>
    <x v="3"/>
    <s v="Enallagma cyathigerum"/>
    <n v="12"/>
    <s v="KD"/>
    <x v="5"/>
    <n v="7"/>
    <s v="Waterjuffer"/>
    <n v="27.285714285714285"/>
  </r>
  <r>
    <n v="425"/>
    <s v="Middenduin-oost"/>
    <d v="2015-07-11T11:15:00"/>
    <n v="1"/>
    <x v="26"/>
    <s v="Erythromma najas"/>
    <n v="6"/>
    <s v="KD"/>
    <x v="5"/>
    <n v="7"/>
    <s v="Waterjuffer"/>
    <n v="27.285714285714285"/>
  </r>
  <r>
    <n v="425"/>
    <s v="Middenduin-oost"/>
    <d v="2015-07-11T11:15:00"/>
    <n v="1"/>
    <x v="8"/>
    <s v="Aeshna isoceles"/>
    <n v="1"/>
    <s v="KD"/>
    <x v="5"/>
    <n v="7"/>
    <s v="Glazenmakers"/>
    <n v="27.285714285714285"/>
  </r>
  <r>
    <n v="425"/>
    <s v="Middenduin-oost"/>
    <d v="2015-07-11T11:15:00"/>
    <n v="1"/>
    <x v="9"/>
    <s v="Anax imperator"/>
    <n v="10"/>
    <s v="KD"/>
    <x v="5"/>
    <n v="7"/>
    <s v="Glazenmakers"/>
    <n v="27.285714285714285"/>
  </r>
  <r>
    <n v="425"/>
    <s v="Middenduin-oost"/>
    <d v="2015-07-11T11:15:00"/>
    <n v="1"/>
    <x v="5"/>
    <s v="Orthetrum cancellatum"/>
    <n v="1"/>
    <s v="KD"/>
    <x v="5"/>
    <n v="7"/>
    <s v="Korenbouten"/>
    <n v="27.285714285714285"/>
  </r>
  <r>
    <n v="425"/>
    <s v="Middenduin-oost"/>
    <d v="2015-07-11T11:15:00"/>
    <n v="2"/>
    <x v="1"/>
    <s v="Ischnura elegans"/>
    <n v="1"/>
    <s v="KD"/>
    <x v="5"/>
    <n v="7"/>
    <s v="Waterjuffer"/>
    <n v="27.285714285714285"/>
  </r>
  <r>
    <n v="425"/>
    <s v="Middenduin-oost"/>
    <d v="2015-07-11T11:15:00"/>
    <n v="2"/>
    <x v="3"/>
    <s v="Enallagma cyathigerum"/>
    <n v="10"/>
    <s v="KD"/>
    <x v="5"/>
    <n v="7"/>
    <s v="Waterjuffer"/>
    <n v="27.285714285714285"/>
  </r>
  <r>
    <n v="425"/>
    <s v="Middenduin-oost"/>
    <d v="2015-07-11T11:15:00"/>
    <n v="2"/>
    <x v="9"/>
    <s v="Anax imperator"/>
    <n v="2"/>
    <s v="KD"/>
    <x v="5"/>
    <n v="7"/>
    <s v="Glazenmakers"/>
    <n v="27.285714285714285"/>
  </r>
  <r>
    <n v="425"/>
    <s v="Middenduin-oost"/>
    <d v="2015-07-11T11:15:00"/>
    <n v="4"/>
    <x v="9"/>
    <s v="Anax imperator"/>
    <n v="5"/>
    <s v="KD"/>
    <x v="5"/>
    <n v="7"/>
    <s v="Glazenmakers"/>
    <n v="27.285714285714285"/>
  </r>
  <r>
    <n v="425"/>
    <s v="Middenduin-oost"/>
    <d v="2015-07-22T12:45:00"/>
    <n v="1"/>
    <x v="13"/>
    <s v="Chalcolestes viridis"/>
    <n v="2"/>
    <s v="KD"/>
    <x v="5"/>
    <n v="7"/>
    <s v="Pantserjuffers"/>
    <n v="28.857142857142858"/>
  </r>
  <r>
    <n v="425"/>
    <s v="Middenduin-oost"/>
    <d v="2015-07-22T12:45:00"/>
    <n v="1"/>
    <x v="3"/>
    <s v="Enallagma cyathigerum"/>
    <n v="6"/>
    <s v="KD"/>
    <x v="5"/>
    <n v="7"/>
    <s v="Waterjuffer"/>
    <n v="28.857142857142858"/>
  </r>
  <r>
    <n v="425"/>
    <s v="Middenduin-oost"/>
    <d v="2015-07-22T12:45:00"/>
    <n v="1"/>
    <x v="6"/>
    <s v="Coenagrion puella"/>
    <n v="5"/>
    <s v="KD"/>
    <x v="5"/>
    <n v="7"/>
    <s v="Waterjuffer"/>
    <n v="28.857142857142858"/>
  </r>
  <r>
    <n v="425"/>
    <s v="Middenduin-oost"/>
    <d v="2015-07-22T12:45:00"/>
    <n v="1"/>
    <x v="26"/>
    <s v="Erythromma najas"/>
    <n v="1"/>
    <s v="KD"/>
    <x v="5"/>
    <n v="7"/>
    <s v="Waterjuffer"/>
    <n v="28.857142857142858"/>
  </r>
  <r>
    <n v="425"/>
    <s v="Middenduin-oost"/>
    <d v="2015-07-22T12:45:00"/>
    <n v="1"/>
    <x v="9"/>
    <s v="Anax imperator"/>
    <n v="2"/>
    <s v="KD"/>
    <x v="5"/>
    <n v="7"/>
    <s v="Glazenmakers"/>
    <n v="28.857142857142858"/>
  </r>
  <r>
    <n v="425"/>
    <s v="Middenduin-oost"/>
    <d v="2015-07-22T12:45:00"/>
    <n v="1"/>
    <x v="12"/>
    <s v="Sympetrum striolatum"/>
    <n v="1"/>
    <s v="KD"/>
    <x v="5"/>
    <n v="7"/>
    <s v="Korenbouten"/>
    <n v="28.857142857142858"/>
  </r>
  <r>
    <n v="425"/>
    <s v="Middenduin-oost"/>
    <d v="2015-07-22T12:45:00"/>
    <n v="2"/>
    <x v="3"/>
    <s v="Enallagma cyathigerum"/>
    <n v="5"/>
    <s v="KD"/>
    <x v="5"/>
    <n v="7"/>
    <s v="Waterjuffer"/>
    <n v="28.857142857142858"/>
  </r>
  <r>
    <n v="425"/>
    <s v="Middenduin-oost"/>
    <d v="2015-07-22T12:45:00"/>
    <n v="2"/>
    <x v="8"/>
    <s v="Aeshna isoceles"/>
    <n v="1"/>
    <s v="KD"/>
    <x v="5"/>
    <n v="7"/>
    <s v="Glazenmakers"/>
    <n v="28.857142857142858"/>
  </r>
  <r>
    <n v="425"/>
    <s v="Middenduin-oost"/>
    <d v="2015-07-22T12:45:00"/>
    <n v="2"/>
    <x v="9"/>
    <s v="Anax imperator"/>
    <n v="9"/>
    <s v="KD"/>
    <x v="5"/>
    <n v="7"/>
    <s v="Glazenmakers"/>
    <n v="28.857142857142858"/>
  </r>
  <r>
    <n v="425"/>
    <s v="Middenduin-oost"/>
    <d v="2015-07-22T12:45:00"/>
    <n v="4"/>
    <x v="9"/>
    <s v="Anax imperator"/>
    <n v="8"/>
    <s v="KD"/>
    <x v="5"/>
    <n v="7"/>
    <s v="Glazenmakers"/>
    <n v="28.857142857142858"/>
  </r>
  <r>
    <n v="425"/>
    <s v="Middenduin-oost"/>
    <d v="2015-07-22T12:45:00"/>
    <n v="4"/>
    <x v="5"/>
    <s v="Orthetrum cancellatum"/>
    <n v="1"/>
    <s v="KD"/>
    <x v="5"/>
    <n v="7"/>
    <s v="Korenbouten"/>
    <n v="28.857142857142858"/>
  </r>
  <r>
    <n v="425"/>
    <s v="Middenduin-oost"/>
    <d v="2015-07-22T12:45:00"/>
    <n v="4"/>
    <x v="20"/>
    <s v="Anax parthenope"/>
    <n v="1"/>
    <s v="KD"/>
    <x v="5"/>
    <n v="7"/>
    <s v="Glazenmakers"/>
    <n v="28.857142857142858"/>
  </r>
  <r>
    <n v="425"/>
    <s v="Middenduin-oost"/>
    <d v="2015-08-07T11:30:00"/>
    <n v="1"/>
    <x v="1"/>
    <s v="Ischnura elegans"/>
    <n v="1"/>
    <s v="KD"/>
    <x v="5"/>
    <n v="8"/>
    <s v="Waterjuffer"/>
    <n v="31.142857142857142"/>
  </r>
  <r>
    <n v="425"/>
    <s v="Middenduin-oost"/>
    <d v="2015-08-07T11:30:00"/>
    <n v="1"/>
    <x v="3"/>
    <s v="Enallagma cyathigerum"/>
    <n v="5"/>
    <s v="KD"/>
    <x v="5"/>
    <n v="8"/>
    <s v="Waterjuffer"/>
    <n v="31.142857142857142"/>
  </r>
  <r>
    <n v="425"/>
    <s v="Middenduin-oost"/>
    <d v="2015-08-07T11:30:00"/>
    <n v="1"/>
    <x v="14"/>
    <s v="Aeshna mixta"/>
    <n v="3"/>
    <s v="KD"/>
    <x v="5"/>
    <n v="8"/>
    <s v="Glazenmakers"/>
    <n v="31.142857142857142"/>
  </r>
  <r>
    <n v="425"/>
    <s v="Middenduin-oost"/>
    <d v="2015-08-07T11:30:00"/>
    <n v="1"/>
    <x v="9"/>
    <s v="Anax imperator"/>
    <n v="4"/>
    <s v="KD"/>
    <x v="5"/>
    <n v="8"/>
    <s v="Glazenmakers"/>
    <n v="31.142857142857142"/>
  </r>
  <r>
    <n v="425"/>
    <s v="Middenduin-oost"/>
    <d v="2015-08-07T11:30:00"/>
    <n v="1"/>
    <x v="17"/>
    <s v="Sympetrum vulgatum"/>
    <n v="8"/>
    <s v="KD"/>
    <x v="5"/>
    <n v="8"/>
    <s v="Korenbouten"/>
    <n v="31.142857142857142"/>
  </r>
  <r>
    <n v="425"/>
    <s v="Middenduin-oost"/>
    <d v="2015-08-07T11:30:00"/>
    <n v="2"/>
    <x v="3"/>
    <s v="Enallagma cyathigerum"/>
    <n v="1"/>
    <s v="KD"/>
    <x v="5"/>
    <n v="8"/>
    <s v="Waterjuffer"/>
    <n v="31.142857142857142"/>
  </r>
  <r>
    <n v="425"/>
    <s v="Middenduin-oost"/>
    <d v="2015-08-07T11:30:00"/>
    <n v="2"/>
    <x v="26"/>
    <s v="Erythromma najas"/>
    <n v="1"/>
    <s v="KD"/>
    <x v="5"/>
    <n v="8"/>
    <s v="Waterjuffer"/>
    <n v="31.142857142857142"/>
  </r>
  <r>
    <n v="425"/>
    <s v="Middenduin-oost"/>
    <d v="2015-08-07T11:30:00"/>
    <n v="2"/>
    <x v="12"/>
    <s v="Sympetrum striolatum"/>
    <n v="4"/>
    <s v="KD"/>
    <x v="5"/>
    <n v="8"/>
    <s v="Korenbouten"/>
    <n v="31.142857142857142"/>
  </r>
  <r>
    <n v="425"/>
    <s v="Middenduin-oost"/>
    <d v="2015-08-07T11:30:00"/>
    <n v="4"/>
    <x v="14"/>
    <s v="Aeshna mixta"/>
    <n v="1"/>
    <s v="KD"/>
    <x v="5"/>
    <n v="8"/>
    <s v="Glazenmakers"/>
    <n v="31.142857142857142"/>
  </r>
  <r>
    <n v="425"/>
    <s v="Middenduin-oost"/>
    <d v="2015-08-07T11:30:00"/>
    <n v="4"/>
    <x v="9"/>
    <s v="Anax imperator"/>
    <n v="3"/>
    <s v="KD"/>
    <x v="5"/>
    <n v="8"/>
    <s v="Glazenmakers"/>
    <n v="31.142857142857142"/>
  </r>
  <r>
    <n v="425"/>
    <s v="Middenduin-oost"/>
    <d v="2015-08-21T13:15:00"/>
    <n v="1"/>
    <x v="3"/>
    <s v="Enallagma cyathigerum"/>
    <n v="3"/>
    <s v="KD"/>
    <x v="5"/>
    <n v="8"/>
    <s v="Waterjuffer"/>
    <n v="33.142857142857146"/>
  </r>
  <r>
    <n v="425"/>
    <s v="Middenduin-oost"/>
    <d v="2015-08-21T13:15:00"/>
    <n v="1"/>
    <x v="12"/>
    <s v="Sympetrum striolatum"/>
    <n v="3"/>
    <s v="KD"/>
    <x v="5"/>
    <n v="8"/>
    <s v="Korenbouten"/>
    <n v="33.142857142857146"/>
  </r>
  <r>
    <n v="425"/>
    <s v="Middenduin-oost"/>
    <d v="2015-08-21T13:15:00"/>
    <n v="1"/>
    <x v="23"/>
    <s v="Sympetrum striolatum/vulgatum"/>
    <n v="3"/>
    <s v="KD"/>
    <x v="5"/>
    <n v="8"/>
    <s v="Korenbouten"/>
    <n v="33.142857142857146"/>
  </r>
  <r>
    <n v="425"/>
    <s v="Middenduin-oost"/>
    <d v="2015-08-21T13:15:00"/>
    <n v="1"/>
    <x v="17"/>
    <s v="Sympetrum vulgatum"/>
    <n v="1"/>
    <s v="KD"/>
    <x v="5"/>
    <n v="8"/>
    <s v="Korenbouten"/>
    <n v="33.142857142857146"/>
  </r>
  <r>
    <n v="425"/>
    <s v="Middenduin-oost"/>
    <d v="2015-08-21T13:15:00"/>
    <n v="2"/>
    <x v="1"/>
    <s v="Ischnura elegans"/>
    <n v="1"/>
    <s v="KD"/>
    <x v="5"/>
    <n v="8"/>
    <s v="Waterjuffer"/>
    <n v="33.142857142857146"/>
  </r>
  <r>
    <n v="425"/>
    <s v="Middenduin-oost"/>
    <d v="2015-08-21T13:15:00"/>
    <n v="2"/>
    <x v="14"/>
    <s v="Aeshna mixta"/>
    <n v="5"/>
    <s v="KD"/>
    <x v="5"/>
    <n v="8"/>
    <s v="Glazenmakers"/>
    <n v="33.142857142857146"/>
  </r>
  <r>
    <n v="425"/>
    <s v="Middenduin-oost"/>
    <d v="2015-08-21T13:15:00"/>
    <n v="2"/>
    <x v="12"/>
    <s v="Sympetrum striolatum"/>
    <n v="7"/>
    <s v="KD"/>
    <x v="5"/>
    <n v="8"/>
    <s v="Korenbouten"/>
    <n v="33.142857142857146"/>
  </r>
  <r>
    <n v="425"/>
    <s v="Middenduin-oost"/>
    <d v="2015-08-21T13:15:00"/>
    <n v="2"/>
    <x v="17"/>
    <s v="Sympetrum vulgatum"/>
    <n v="2"/>
    <s v="KD"/>
    <x v="5"/>
    <n v="8"/>
    <s v="Korenbouten"/>
    <n v="33.142857142857146"/>
  </r>
  <r>
    <n v="425"/>
    <s v="Middenduin-oost"/>
    <d v="2015-08-21T13:15:00"/>
    <n v="4"/>
    <x v="14"/>
    <s v="Aeshna mixta"/>
    <n v="5"/>
    <s v="KD"/>
    <x v="5"/>
    <n v="8"/>
    <s v="Glazenmakers"/>
    <n v="33.142857142857146"/>
  </r>
  <r>
    <n v="425"/>
    <s v="Middenduin-oost"/>
    <d v="2015-08-21T13:15:00"/>
    <n v="4"/>
    <x v="9"/>
    <s v="Anax imperator"/>
    <n v="1"/>
    <s v="KD"/>
    <x v="5"/>
    <n v="8"/>
    <s v="Glazenmakers"/>
    <n v="33.142857142857146"/>
  </r>
  <r>
    <n v="425"/>
    <s v="Middenduin-oost"/>
    <d v="2015-09-09T13:00:00"/>
    <n v="1"/>
    <x v="13"/>
    <s v="Chalcolestes viridis"/>
    <n v="45"/>
    <s v="KD"/>
    <x v="5"/>
    <n v="9"/>
    <s v="Pantserjuffers"/>
    <n v="35.857142857142854"/>
  </r>
  <r>
    <n v="425"/>
    <s v="Middenduin-oost"/>
    <d v="2015-09-09T13:00:00"/>
    <n v="1"/>
    <x v="14"/>
    <s v="Aeshna mixta"/>
    <n v="2"/>
    <s v="KD"/>
    <x v="5"/>
    <n v="9"/>
    <s v="Glazenmakers"/>
    <n v="35.857142857142854"/>
  </r>
  <r>
    <n v="425"/>
    <s v="Middenduin-oost"/>
    <d v="2015-09-09T13:00:00"/>
    <n v="1"/>
    <x v="12"/>
    <s v="Sympetrum striolatum"/>
    <n v="11"/>
    <s v="KD"/>
    <x v="5"/>
    <n v="9"/>
    <s v="Korenbouten"/>
    <n v="35.857142857142854"/>
  </r>
  <r>
    <n v="425"/>
    <s v="Middenduin-oost"/>
    <d v="2015-09-09T13:00:00"/>
    <n v="2"/>
    <x v="13"/>
    <s v="Chalcolestes viridis"/>
    <n v="44"/>
    <s v="KD"/>
    <x v="5"/>
    <n v="9"/>
    <s v="Pantserjuffers"/>
    <n v="35.857142857142854"/>
  </r>
  <r>
    <n v="425"/>
    <s v="Middenduin-oost"/>
    <d v="2015-09-09T13:00:00"/>
    <n v="2"/>
    <x v="14"/>
    <s v="Aeshna mixta"/>
    <n v="9"/>
    <s v="KD"/>
    <x v="5"/>
    <n v="9"/>
    <s v="Glazenmakers"/>
    <n v="35.857142857142854"/>
  </r>
  <r>
    <n v="425"/>
    <s v="Middenduin-oost"/>
    <d v="2015-09-09T13:00:00"/>
    <n v="2"/>
    <x v="12"/>
    <s v="Sympetrum striolatum"/>
    <n v="62"/>
    <s v="KD"/>
    <x v="5"/>
    <n v="9"/>
    <s v="Korenbouten"/>
    <n v="35.857142857142854"/>
  </r>
  <r>
    <n v="425"/>
    <s v="Middenduin-oost"/>
    <d v="2015-09-09T13:00:00"/>
    <n v="4"/>
    <x v="14"/>
    <s v="Aeshna mixta"/>
    <n v="8"/>
    <s v="KD"/>
    <x v="5"/>
    <n v="9"/>
    <s v="Glazenmakers"/>
    <n v="35.857142857142854"/>
  </r>
  <r>
    <n v="425"/>
    <s v="Middenduin-oost"/>
    <d v="2016-05-06T11:15:00"/>
    <n v="4"/>
    <x v="10"/>
    <s v="Libellula quadrimaculata"/>
    <n v="1"/>
    <s v="KD"/>
    <x v="6"/>
    <n v="5"/>
    <s v="Korenbouten"/>
    <n v="18"/>
  </r>
  <r>
    <n v="425"/>
    <s v="Middenduin-oost"/>
    <d v="2016-06-05T11:20:00"/>
    <n v="1"/>
    <x v="3"/>
    <s v="Enallagma cyathigerum"/>
    <n v="7"/>
    <s v="KD"/>
    <x v="6"/>
    <n v="6"/>
    <s v="Waterjuffer"/>
    <n v="22.285714285714285"/>
  </r>
  <r>
    <n v="425"/>
    <s v="Middenduin-oost"/>
    <d v="2016-06-05T11:20:00"/>
    <n v="1"/>
    <x v="6"/>
    <s v="Coenagrion puella"/>
    <n v="7"/>
    <s v="KD"/>
    <x v="6"/>
    <n v="6"/>
    <s v="Waterjuffer"/>
    <n v="22.285714285714285"/>
  </r>
  <r>
    <n v="425"/>
    <s v="Middenduin-oost"/>
    <d v="2016-06-05T11:20:00"/>
    <n v="1"/>
    <x v="26"/>
    <s v="Erythromma najas"/>
    <n v="11"/>
    <s v="KD"/>
    <x v="6"/>
    <n v="6"/>
    <s v="Waterjuffer"/>
    <n v="22.285714285714285"/>
  </r>
  <r>
    <n v="425"/>
    <s v="Middenduin-oost"/>
    <d v="2016-06-05T11:20:00"/>
    <n v="1"/>
    <x v="7"/>
    <s v="Brachytron pratense"/>
    <n v="8"/>
    <s v="KD"/>
    <x v="6"/>
    <n v="6"/>
    <s v="Glazenmakers"/>
    <n v="22.285714285714285"/>
  </r>
  <r>
    <n v="425"/>
    <s v="Middenduin-oost"/>
    <d v="2016-06-05T11:20:00"/>
    <n v="1"/>
    <x v="8"/>
    <s v="Aeshna isoceles"/>
    <n v="3"/>
    <s v="KD"/>
    <x v="6"/>
    <n v="6"/>
    <s v="Glazenmakers"/>
    <n v="22.285714285714285"/>
  </r>
  <r>
    <n v="425"/>
    <s v="Middenduin-oost"/>
    <d v="2016-06-05T11:20:00"/>
    <n v="1"/>
    <x v="9"/>
    <s v="Anax imperator"/>
    <n v="3"/>
    <s v="KD"/>
    <x v="6"/>
    <n v="6"/>
    <s v="Glazenmakers"/>
    <n v="22.285714285714285"/>
  </r>
  <r>
    <n v="425"/>
    <s v="Middenduin-oost"/>
    <d v="2016-06-05T11:20:00"/>
    <n v="2"/>
    <x v="11"/>
    <s v="Lestes sponsa"/>
    <n v="1"/>
    <s v="KD"/>
    <x v="6"/>
    <n v="6"/>
    <s v="Pantserjuffers"/>
    <n v="22.285714285714285"/>
  </r>
  <r>
    <n v="425"/>
    <s v="Middenduin-oost"/>
    <d v="2016-06-05T11:20:00"/>
    <n v="2"/>
    <x v="2"/>
    <s v="Pyrrhosoma nymphula"/>
    <n v="1"/>
    <s v="KD"/>
    <x v="6"/>
    <n v="6"/>
    <s v="Waterjuffer"/>
    <n v="22.285714285714285"/>
  </r>
  <r>
    <n v="425"/>
    <s v="Middenduin-oost"/>
    <d v="2016-06-05T11:20:00"/>
    <n v="2"/>
    <x v="3"/>
    <s v="Enallagma cyathigerum"/>
    <n v="1"/>
    <s v="KD"/>
    <x v="6"/>
    <n v="6"/>
    <s v="Waterjuffer"/>
    <n v="22.285714285714285"/>
  </r>
  <r>
    <n v="425"/>
    <s v="Middenduin-oost"/>
    <d v="2016-06-05T11:20:00"/>
    <n v="2"/>
    <x v="6"/>
    <s v="Coenagrion puella"/>
    <n v="2"/>
    <s v="KD"/>
    <x v="6"/>
    <n v="6"/>
    <s v="Waterjuffer"/>
    <n v="22.285714285714285"/>
  </r>
  <r>
    <n v="425"/>
    <s v="Middenduin-oost"/>
    <d v="2016-06-05T11:20:00"/>
    <n v="2"/>
    <x v="4"/>
    <s v="Coenagrion pulchellum"/>
    <n v="7"/>
    <s v="KD"/>
    <x v="6"/>
    <n v="6"/>
    <s v="Waterjuffer"/>
    <n v="22.285714285714285"/>
  </r>
  <r>
    <n v="425"/>
    <s v="Middenduin-oost"/>
    <d v="2016-06-05T11:20:00"/>
    <n v="2"/>
    <x v="26"/>
    <s v="Erythromma najas"/>
    <n v="7"/>
    <s v="KD"/>
    <x v="6"/>
    <n v="6"/>
    <s v="Waterjuffer"/>
    <n v="22.285714285714285"/>
  </r>
  <r>
    <n v="425"/>
    <s v="Middenduin-oost"/>
    <d v="2016-06-05T11:20:00"/>
    <n v="2"/>
    <x v="7"/>
    <s v="Brachytron pratense"/>
    <n v="4"/>
    <s v="KD"/>
    <x v="6"/>
    <n v="6"/>
    <s v="Glazenmakers"/>
    <n v="22.285714285714285"/>
  </r>
  <r>
    <n v="425"/>
    <s v="Middenduin-oost"/>
    <d v="2016-06-05T11:20:00"/>
    <n v="2"/>
    <x v="8"/>
    <s v="Aeshna isoceles"/>
    <n v="1"/>
    <s v="KD"/>
    <x v="6"/>
    <n v="6"/>
    <s v="Glazenmakers"/>
    <n v="22.285714285714285"/>
  </r>
  <r>
    <n v="425"/>
    <s v="Middenduin-oost"/>
    <d v="2016-06-05T11:20:00"/>
    <n v="2"/>
    <x v="9"/>
    <s v="Anax imperator"/>
    <n v="3"/>
    <s v="KD"/>
    <x v="6"/>
    <n v="6"/>
    <s v="Glazenmakers"/>
    <n v="22.285714285714285"/>
  </r>
  <r>
    <n v="425"/>
    <s v="Middenduin-oost"/>
    <d v="2016-06-05T11:20:00"/>
    <n v="4"/>
    <x v="7"/>
    <s v="Brachytron pratense"/>
    <n v="3"/>
    <s v="KD"/>
    <x v="6"/>
    <n v="6"/>
    <s v="Glazenmakers"/>
    <n v="22.285714285714285"/>
  </r>
  <r>
    <n v="425"/>
    <s v="Middenduin-oost"/>
    <d v="2016-06-05T11:20:00"/>
    <n v="4"/>
    <x v="8"/>
    <s v="Aeshna isoceles"/>
    <n v="4"/>
    <s v="KD"/>
    <x v="6"/>
    <n v="6"/>
    <s v="Glazenmakers"/>
    <n v="22.285714285714285"/>
  </r>
  <r>
    <n v="425"/>
    <s v="Middenduin-oost"/>
    <d v="2016-06-05T11:20:00"/>
    <n v="4"/>
    <x v="9"/>
    <s v="Anax imperator"/>
    <n v="4"/>
    <s v="KD"/>
    <x v="6"/>
    <n v="6"/>
    <s v="Glazenmakers"/>
    <n v="22.285714285714285"/>
  </r>
  <r>
    <n v="425"/>
    <s v="Middenduin-oost"/>
    <d v="2016-06-05T11:20:00"/>
    <n v="4"/>
    <x v="10"/>
    <s v="Libellula quadrimaculata"/>
    <n v="7"/>
    <s v="KD"/>
    <x v="6"/>
    <n v="6"/>
    <s v="Korenbouten"/>
    <n v="22.285714285714285"/>
  </r>
  <r>
    <n v="425"/>
    <s v="Middenduin-oost"/>
    <d v="2016-06-05T11:20:00"/>
    <n v="4"/>
    <x v="5"/>
    <s v="Orthetrum cancellatum"/>
    <n v="1"/>
    <s v="KD"/>
    <x v="6"/>
    <n v="6"/>
    <s v="Korenbouten"/>
    <n v="22.285714285714285"/>
  </r>
  <r>
    <n v="425"/>
    <s v="Middenduin-oost"/>
    <d v="2016-06-19T13:30:00"/>
    <n v="1"/>
    <x v="1"/>
    <s v="Ischnura elegans"/>
    <n v="4"/>
    <s v="KD"/>
    <x v="6"/>
    <n v="6"/>
    <s v="Waterjuffer"/>
    <n v="24.285714285714285"/>
  </r>
  <r>
    <n v="425"/>
    <s v="Middenduin-oost"/>
    <d v="2016-06-19T13:30:00"/>
    <n v="1"/>
    <x v="6"/>
    <s v="Coenagrion puella"/>
    <n v="4"/>
    <s v="KD"/>
    <x v="6"/>
    <n v="6"/>
    <s v="Waterjuffer"/>
    <n v="24.285714285714285"/>
  </r>
  <r>
    <n v="425"/>
    <s v="Middenduin-oost"/>
    <d v="2016-06-19T13:30:00"/>
    <n v="1"/>
    <x v="26"/>
    <s v="Erythromma najas"/>
    <n v="4"/>
    <s v="KD"/>
    <x v="6"/>
    <n v="6"/>
    <s v="Waterjuffer"/>
    <n v="24.285714285714285"/>
  </r>
  <r>
    <n v="425"/>
    <s v="Middenduin-oost"/>
    <d v="2016-06-19T13:30:00"/>
    <n v="1"/>
    <x v="8"/>
    <s v="Aeshna isoceles"/>
    <n v="1"/>
    <s v="KD"/>
    <x v="6"/>
    <n v="6"/>
    <s v="Glazenmakers"/>
    <n v="24.285714285714285"/>
  </r>
  <r>
    <n v="425"/>
    <s v="Middenduin-oost"/>
    <d v="2016-06-19T13:30:00"/>
    <n v="1"/>
    <x v="9"/>
    <s v="Anax imperator"/>
    <n v="7"/>
    <s v="KD"/>
    <x v="6"/>
    <n v="6"/>
    <s v="Glazenmakers"/>
    <n v="24.285714285714285"/>
  </r>
  <r>
    <n v="425"/>
    <s v="Middenduin-oost"/>
    <d v="2016-06-19T13:30:00"/>
    <n v="1"/>
    <x v="5"/>
    <s v="Orthetrum cancellatum"/>
    <n v="1"/>
    <s v="KD"/>
    <x v="6"/>
    <n v="6"/>
    <s v="Korenbouten"/>
    <n v="24.285714285714285"/>
  </r>
  <r>
    <n v="425"/>
    <s v="Middenduin-oost"/>
    <d v="2016-06-19T13:30:00"/>
    <n v="2"/>
    <x v="6"/>
    <s v="Coenagrion puella"/>
    <n v="2"/>
    <s v="KD"/>
    <x v="6"/>
    <n v="6"/>
    <s v="Waterjuffer"/>
    <n v="24.285714285714285"/>
  </r>
  <r>
    <n v="425"/>
    <s v="Middenduin-oost"/>
    <d v="2016-06-19T13:30:00"/>
    <n v="2"/>
    <x v="26"/>
    <s v="Erythromma najas"/>
    <n v="4"/>
    <s v="KD"/>
    <x v="6"/>
    <n v="6"/>
    <s v="Waterjuffer"/>
    <n v="24.285714285714285"/>
  </r>
  <r>
    <n v="425"/>
    <s v="Middenduin-oost"/>
    <d v="2016-06-19T13:30:00"/>
    <n v="2"/>
    <x v="9"/>
    <s v="Anax imperator"/>
    <n v="5"/>
    <s v="KD"/>
    <x v="6"/>
    <n v="6"/>
    <s v="Glazenmakers"/>
    <n v="24.285714285714285"/>
  </r>
  <r>
    <n v="425"/>
    <s v="Middenduin-oost"/>
    <d v="2016-06-19T13:30:00"/>
    <n v="2"/>
    <x v="10"/>
    <s v="Libellula quadrimaculata"/>
    <n v="1"/>
    <s v="KD"/>
    <x v="6"/>
    <n v="6"/>
    <s v="Korenbouten"/>
    <n v="24.285714285714285"/>
  </r>
  <r>
    <n v="425"/>
    <s v="Middenduin-oost"/>
    <d v="2016-06-19T13:30:00"/>
    <n v="4"/>
    <x v="9"/>
    <s v="Anax imperator"/>
    <n v="6"/>
    <s v="KD"/>
    <x v="6"/>
    <n v="6"/>
    <s v="Glazenmakers"/>
    <n v="24.285714285714285"/>
  </r>
  <r>
    <n v="425"/>
    <s v="Middenduin-oost"/>
    <d v="2016-07-22T12:00:00"/>
    <n v="1"/>
    <x v="3"/>
    <s v="Enallagma cyathigerum"/>
    <n v="1"/>
    <s v="KD"/>
    <x v="6"/>
    <n v="7"/>
    <s v="Waterjuffer"/>
    <n v="29"/>
  </r>
  <r>
    <n v="425"/>
    <s v="Middenduin-oost"/>
    <d v="2016-07-22T12:00:00"/>
    <n v="1"/>
    <x v="9"/>
    <s v="Anax imperator"/>
    <n v="1"/>
    <s v="KD"/>
    <x v="6"/>
    <n v="7"/>
    <s v="Glazenmakers"/>
    <n v="29"/>
  </r>
  <r>
    <n v="425"/>
    <s v="Middenduin-oost"/>
    <d v="2016-07-22T12:00:00"/>
    <n v="4"/>
    <x v="14"/>
    <s v="Aeshna mixta"/>
    <n v="1"/>
    <s v="KD"/>
    <x v="6"/>
    <n v="7"/>
    <s v="Glazenmakers"/>
    <n v="29"/>
  </r>
  <r>
    <n v="425"/>
    <s v="Middenduin-oost"/>
    <d v="2016-07-22T12:00:00"/>
    <n v="4"/>
    <x v="9"/>
    <s v="Anax imperator"/>
    <n v="1"/>
    <s v="KD"/>
    <x v="6"/>
    <n v="7"/>
    <s v="Glazenmakers"/>
    <n v="29"/>
  </r>
  <r>
    <n v="425"/>
    <s v="Middenduin-oost"/>
    <d v="2016-07-30T14:30:00"/>
    <n v="1"/>
    <x v="13"/>
    <s v="Chalcolestes viridis"/>
    <n v="2"/>
    <s v="KD"/>
    <x v="6"/>
    <n v="7"/>
    <s v="Pantserjuffers"/>
    <n v="30.142857142857142"/>
  </r>
  <r>
    <n v="425"/>
    <s v="Middenduin-oost"/>
    <d v="2016-07-30T14:30:00"/>
    <n v="1"/>
    <x v="1"/>
    <s v="Ischnura elegans"/>
    <n v="1"/>
    <s v="KD"/>
    <x v="6"/>
    <n v="7"/>
    <s v="Waterjuffer"/>
    <n v="30.142857142857142"/>
  </r>
  <r>
    <n v="425"/>
    <s v="Middenduin-oost"/>
    <d v="2016-07-30T14:30:00"/>
    <n v="1"/>
    <x v="3"/>
    <s v="Enallagma cyathigerum"/>
    <n v="1"/>
    <s v="KD"/>
    <x v="6"/>
    <n v="7"/>
    <s v="Waterjuffer"/>
    <n v="30.142857142857142"/>
  </r>
  <r>
    <n v="425"/>
    <s v="Middenduin-oost"/>
    <d v="2016-07-30T14:30:00"/>
    <n v="1"/>
    <x v="14"/>
    <s v="Aeshna mixta"/>
    <n v="1"/>
    <s v="KD"/>
    <x v="6"/>
    <n v="7"/>
    <s v="Glazenmakers"/>
    <n v="30.142857142857142"/>
  </r>
  <r>
    <n v="425"/>
    <s v="Middenduin-oost"/>
    <d v="2016-07-30T14:30:00"/>
    <n v="1"/>
    <x v="9"/>
    <s v="Anax imperator"/>
    <n v="4"/>
    <s v="KD"/>
    <x v="6"/>
    <n v="7"/>
    <s v="Glazenmakers"/>
    <n v="30.142857142857142"/>
  </r>
  <r>
    <n v="425"/>
    <s v="Middenduin-oost"/>
    <d v="2016-07-30T14:30:00"/>
    <n v="1"/>
    <x v="12"/>
    <s v="Sympetrum striolatum"/>
    <n v="1"/>
    <s v="KD"/>
    <x v="6"/>
    <n v="7"/>
    <s v="Korenbouten"/>
    <n v="30.142857142857142"/>
  </r>
  <r>
    <n v="425"/>
    <s v="Middenduin-oost"/>
    <d v="2016-07-30T14:30:00"/>
    <n v="2"/>
    <x v="13"/>
    <s v="Chalcolestes viridis"/>
    <n v="4"/>
    <s v="KD"/>
    <x v="6"/>
    <n v="7"/>
    <s v="Pantserjuffers"/>
    <n v="30.142857142857142"/>
  </r>
  <r>
    <n v="425"/>
    <s v="Middenduin-oost"/>
    <d v="2016-07-30T14:30:00"/>
    <n v="2"/>
    <x v="3"/>
    <s v="Enallagma cyathigerum"/>
    <n v="2"/>
    <s v="KD"/>
    <x v="6"/>
    <n v="7"/>
    <s v="Waterjuffer"/>
    <n v="30.142857142857142"/>
  </r>
  <r>
    <n v="425"/>
    <s v="Middenduin-oost"/>
    <d v="2016-07-30T14:30:00"/>
    <n v="2"/>
    <x v="26"/>
    <s v="Erythromma najas"/>
    <n v="1"/>
    <s v="KD"/>
    <x v="6"/>
    <n v="7"/>
    <s v="Waterjuffer"/>
    <n v="30.142857142857142"/>
  </r>
  <r>
    <n v="425"/>
    <s v="Middenduin-oost"/>
    <d v="2016-07-30T14:30:00"/>
    <n v="2"/>
    <x v="14"/>
    <s v="Aeshna mixta"/>
    <n v="2"/>
    <s v="KD"/>
    <x v="6"/>
    <n v="7"/>
    <s v="Glazenmakers"/>
    <n v="30.142857142857142"/>
  </r>
  <r>
    <n v="425"/>
    <s v="Middenduin-oost"/>
    <d v="2016-07-30T14:30:00"/>
    <n v="2"/>
    <x v="9"/>
    <s v="Anax imperator"/>
    <n v="6"/>
    <s v="KD"/>
    <x v="6"/>
    <n v="7"/>
    <s v="Glazenmakers"/>
    <n v="30.142857142857142"/>
  </r>
  <r>
    <n v="425"/>
    <s v="Middenduin-oost"/>
    <d v="2016-07-30T14:30:00"/>
    <n v="2"/>
    <x v="12"/>
    <s v="Sympetrum striolatum"/>
    <n v="4"/>
    <s v="KD"/>
    <x v="6"/>
    <n v="7"/>
    <s v="Korenbouten"/>
    <n v="30.142857142857142"/>
  </r>
  <r>
    <n v="425"/>
    <s v="Middenduin-oost"/>
    <d v="2016-07-30T14:30:00"/>
    <n v="2"/>
    <x v="17"/>
    <s v="Sympetrum vulgatum"/>
    <n v="3"/>
    <s v="KD"/>
    <x v="6"/>
    <n v="7"/>
    <s v="Korenbouten"/>
    <n v="30.142857142857142"/>
  </r>
  <r>
    <n v="425"/>
    <s v="Middenduin-oost"/>
    <d v="2016-07-30T14:30:00"/>
    <n v="4"/>
    <x v="14"/>
    <s v="Aeshna mixta"/>
    <n v="2"/>
    <s v="KD"/>
    <x v="6"/>
    <n v="7"/>
    <s v="Glazenmakers"/>
    <n v="30.142857142857142"/>
  </r>
  <r>
    <n v="425"/>
    <s v="Middenduin-oost"/>
    <d v="2016-07-30T14:30:00"/>
    <n v="4"/>
    <x v="9"/>
    <s v="Anax imperator"/>
    <n v="5"/>
    <s v="KD"/>
    <x v="6"/>
    <n v="7"/>
    <s v="Glazenmakers"/>
    <n v="30.142857142857142"/>
  </r>
  <r>
    <n v="425"/>
    <s v="Middenduin-oost"/>
    <d v="2016-08-17T11:55:00"/>
    <n v="1"/>
    <x v="3"/>
    <s v="Enallagma cyathigerum"/>
    <n v="4"/>
    <s v="KD"/>
    <x v="6"/>
    <n v="8"/>
    <s v="Waterjuffer"/>
    <n v="32.714285714285715"/>
  </r>
  <r>
    <n v="425"/>
    <s v="Middenduin-oost"/>
    <d v="2016-08-17T11:55:00"/>
    <n v="1"/>
    <x v="14"/>
    <s v="Aeshna mixta"/>
    <n v="15"/>
    <s v="KD"/>
    <x v="6"/>
    <n v="8"/>
    <s v="Glazenmakers"/>
    <n v="32.714285714285715"/>
  </r>
  <r>
    <n v="425"/>
    <s v="Middenduin-oost"/>
    <d v="2016-08-17T11:55:00"/>
    <n v="1"/>
    <x v="17"/>
    <s v="Sympetrum vulgatum"/>
    <n v="9"/>
    <s v="KD"/>
    <x v="6"/>
    <n v="8"/>
    <s v="Korenbouten"/>
    <n v="32.714285714285715"/>
  </r>
  <r>
    <n v="425"/>
    <s v="Middenduin-oost"/>
    <d v="2016-08-17T11:55:00"/>
    <n v="1"/>
    <x v="9"/>
    <s v="Anax imperator"/>
    <n v="1"/>
    <s v="KD"/>
    <x v="6"/>
    <n v="8"/>
    <s v="Glazenmakers"/>
    <n v="32.714285714285715"/>
  </r>
  <r>
    <n v="425"/>
    <s v="Middenduin-oost"/>
    <d v="2016-08-17T11:55:00"/>
    <n v="2"/>
    <x v="12"/>
    <s v="Sympetrum striolatum"/>
    <n v="2"/>
    <s v="KD"/>
    <x v="6"/>
    <n v="8"/>
    <s v="Korenbouten"/>
    <n v="32.714285714285715"/>
  </r>
  <r>
    <n v="425"/>
    <s v="Middenduin-oost"/>
    <d v="2016-08-17T11:55:00"/>
    <n v="2"/>
    <x v="17"/>
    <s v="Sympetrum vulgatum"/>
    <n v="12"/>
    <s v="KD"/>
    <x v="6"/>
    <n v="8"/>
    <s v="Korenbouten"/>
    <n v="32.714285714285715"/>
  </r>
  <r>
    <n v="425"/>
    <s v="Middenduin-oost"/>
    <d v="2016-08-17T11:55:00"/>
    <n v="4"/>
    <x v="14"/>
    <s v="Aeshna mixta"/>
    <n v="8"/>
    <s v="KD"/>
    <x v="6"/>
    <n v="8"/>
    <s v="Glazenmakers"/>
    <n v="32.714285714285715"/>
  </r>
  <r>
    <n v="425"/>
    <s v="Middenduin-oost"/>
    <d v="2016-08-26T10:45:00"/>
    <n v="1"/>
    <x v="3"/>
    <s v="Enallagma cyathigerum"/>
    <n v="1"/>
    <s v="KD"/>
    <x v="6"/>
    <n v="8"/>
    <s v="Waterjuffer"/>
    <n v="34"/>
  </r>
  <r>
    <n v="425"/>
    <s v="Middenduin-oost"/>
    <d v="2016-08-26T10:45:00"/>
    <n v="1"/>
    <x v="23"/>
    <s v="Sympetrum striolatum/vulgatum"/>
    <n v="1"/>
    <s v="KD"/>
    <x v="6"/>
    <n v="8"/>
    <s v="Korenbouten"/>
    <n v="34"/>
  </r>
  <r>
    <n v="425"/>
    <s v="Middenduin-oost"/>
    <d v="2016-08-26T10:45:00"/>
    <n v="2"/>
    <x v="14"/>
    <s v="Aeshna mixta"/>
    <n v="9"/>
    <s v="KD"/>
    <x v="6"/>
    <n v="8"/>
    <s v="Glazenmakers"/>
    <n v="34"/>
  </r>
  <r>
    <n v="425"/>
    <s v="Middenduin-oost"/>
    <d v="2016-08-26T10:45:00"/>
    <n v="2"/>
    <x v="12"/>
    <s v="Sympetrum striolatum"/>
    <n v="1"/>
    <s v="KD"/>
    <x v="6"/>
    <n v="8"/>
    <s v="Korenbouten"/>
    <n v="34"/>
  </r>
  <r>
    <n v="425"/>
    <s v="Middenduin-oost"/>
    <d v="2016-08-26T10:45:00"/>
    <n v="2"/>
    <x v="23"/>
    <s v="Sympetrum striolatum/vulgatum"/>
    <n v="4"/>
    <s v="KD"/>
    <x v="6"/>
    <n v="8"/>
    <s v="Korenbouten"/>
    <n v="34"/>
  </r>
  <r>
    <n v="425"/>
    <s v="Middenduin-oost"/>
    <d v="2016-08-26T10:45:00"/>
    <n v="4"/>
    <x v="14"/>
    <s v="Aeshna mixta"/>
    <n v="12"/>
    <s v="KD"/>
    <x v="6"/>
    <n v="8"/>
    <s v="Glazenmakers"/>
    <n v="34"/>
  </r>
  <r>
    <n v="425"/>
    <s v="Middenduin-oost"/>
    <d v="2016-09-07T12:00:00"/>
    <n v="1"/>
    <x v="13"/>
    <s v="Chalcolestes viridis"/>
    <n v="7"/>
    <s v="KD"/>
    <x v="6"/>
    <n v="9"/>
    <s v="Pantserjuffers"/>
    <n v="35.714285714285715"/>
  </r>
  <r>
    <n v="425"/>
    <s v="Middenduin-oost"/>
    <d v="2016-09-07T12:00:00"/>
    <n v="1"/>
    <x v="14"/>
    <s v="Aeshna mixta"/>
    <n v="1"/>
    <s v="KD"/>
    <x v="6"/>
    <n v="9"/>
    <s v="Glazenmakers"/>
    <n v="35.714285714285715"/>
  </r>
  <r>
    <n v="425"/>
    <s v="Middenduin-oost"/>
    <d v="2016-09-07T12:00:00"/>
    <n v="1"/>
    <x v="23"/>
    <s v="Sympetrum striolatum/vulgatum"/>
    <n v="11"/>
    <s v="KD"/>
    <x v="6"/>
    <n v="9"/>
    <s v="Korenbouten"/>
    <n v="35.714285714285715"/>
  </r>
  <r>
    <n v="425"/>
    <s v="Middenduin-oost"/>
    <d v="2016-09-07T12:00:00"/>
    <n v="2"/>
    <x v="13"/>
    <s v="Chalcolestes viridis"/>
    <n v="2"/>
    <s v="KD"/>
    <x v="6"/>
    <n v="9"/>
    <s v="Pantserjuffers"/>
    <n v="35.714285714285715"/>
  </r>
  <r>
    <n v="425"/>
    <s v="Middenduin-oost"/>
    <d v="2016-09-07T12:00:00"/>
    <n v="2"/>
    <x v="6"/>
    <s v="Coenagrion puella"/>
    <n v="2"/>
    <s v="KD"/>
    <x v="6"/>
    <n v="9"/>
    <s v="Waterjuffer"/>
    <n v="35.714285714285715"/>
  </r>
  <r>
    <n v="425"/>
    <s v="Middenduin-oost"/>
    <d v="2016-09-07T12:00:00"/>
    <n v="2"/>
    <x v="14"/>
    <s v="Aeshna mixta"/>
    <n v="14"/>
    <s v="KD"/>
    <x v="6"/>
    <n v="9"/>
    <s v="Glazenmakers"/>
    <n v="35.714285714285715"/>
  </r>
  <r>
    <n v="425"/>
    <s v="Middenduin-oost"/>
    <d v="2016-09-07T12:00:00"/>
    <n v="2"/>
    <x v="23"/>
    <s v="Sympetrum striolatum/vulgatum"/>
    <n v="13"/>
    <s v="KD"/>
    <x v="6"/>
    <n v="9"/>
    <s v="Korenbouten"/>
    <n v="35.714285714285715"/>
  </r>
  <r>
    <n v="425"/>
    <s v="Middenduin-oost"/>
    <d v="2016-09-07T12:00:00"/>
    <n v="4"/>
    <x v="14"/>
    <s v="Aeshna mixta"/>
    <n v="14"/>
    <s v="KD"/>
    <x v="6"/>
    <n v="9"/>
    <s v="Glazenmakers"/>
    <n v="35.714285714285715"/>
  </r>
  <r>
    <n v="425"/>
    <s v="Middenduin-oost"/>
    <d v="2017-05-17T11:35:00"/>
    <n v="4"/>
    <x v="0"/>
    <s v="Sympecma fusca"/>
    <n v="2"/>
    <s v="KD"/>
    <x v="7"/>
    <n v="5"/>
    <s v="Pantserjuffers"/>
    <n v="19.428571428571427"/>
  </r>
  <r>
    <n v="425"/>
    <s v="Middenduin-oost"/>
    <d v="2017-05-17T11:35:00"/>
    <n v="4"/>
    <x v="2"/>
    <s v="Pyrrhosoma nymphula"/>
    <n v="6"/>
    <s v="KD"/>
    <x v="7"/>
    <n v="5"/>
    <s v="Waterjuffer"/>
    <n v="19.428571428571427"/>
  </r>
  <r>
    <n v="425"/>
    <s v="Middenduin-oost"/>
    <d v="2017-05-17T11:35:00"/>
    <n v="4"/>
    <x v="3"/>
    <s v="Enallagma cyathigerum"/>
    <n v="1"/>
    <s v="KD"/>
    <x v="7"/>
    <n v="5"/>
    <s v="Waterjuffer"/>
    <n v="19.428571428571427"/>
  </r>
  <r>
    <n v="425"/>
    <s v="Middenduin-oost"/>
    <d v="2017-05-17T11:35:00"/>
    <n v="4"/>
    <x v="4"/>
    <s v="Coenagrion pulchellum"/>
    <n v="4"/>
    <s v="KD"/>
    <x v="7"/>
    <n v="5"/>
    <s v="Waterjuffer"/>
    <n v="19.428571428571427"/>
  </r>
  <r>
    <n v="425"/>
    <s v="Middenduin-oost"/>
    <d v="2017-05-17T11:35:00"/>
    <n v="4"/>
    <x v="7"/>
    <s v="Brachytron pratense"/>
    <n v="4"/>
    <s v="KD"/>
    <x v="7"/>
    <n v="5"/>
    <s v="Glazenmakers"/>
    <n v="19.428571428571427"/>
  </r>
  <r>
    <n v="425"/>
    <s v="Middenduin-oost"/>
    <d v="2017-05-17T11:35:00"/>
    <n v="1"/>
    <x v="2"/>
    <s v="Pyrrhosoma nymphula"/>
    <n v="14"/>
    <s v="KD"/>
    <x v="7"/>
    <n v="5"/>
    <s v="Waterjuffer"/>
    <n v="19.428571428571427"/>
  </r>
  <r>
    <n v="425"/>
    <s v="Middenduin-oost"/>
    <d v="2017-05-17T11:35:00"/>
    <n v="1"/>
    <x v="3"/>
    <s v="Enallagma cyathigerum"/>
    <n v="16"/>
    <s v="KD"/>
    <x v="7"/>
    <n v="5"/>
    <s v="Waterjuffer"/>
    <n v="19.428571428571427"/>
  </r>
  <r>
    <n v="425"/>
    <s v="Middenduin-oost"/>
    <d v="2017-05-17T11:35:00"/>
    <n v="1"/>
    <x v="4"/>
    <s v="Coenagrion pulchellum"/>
    <n v="7"/>
    <s v="KD"/>
    <x v="7"/>
    <n v="5"/>
    <s v="Waterjuffer"/>
    <n v="19.428571428571427"/>
  </r>
  <r>
    <n v="425"/>
    <s v="Middenduin-oost"/>
    <d v="2017-05-17T11:35:00"/>
    <n v="1"/>
    <x v="7"/>
    <s v="Brachytron pratense"/>
    <n v="9"/>
    <s v="KD"/>
    <x v="7"/>
    <n v="5"/>
    <s v="Glazenmakers"/>
    <n v="19.428571428571427"/>
  </r>
  <r>
    <n v="425"/>
    <s v="Middenduin-oost"/>
    <d v="2017-05-17T11:35:00"/>
    <n v="4"/>
    <x v="10"/>
    <s v="Libellula quadrimaculata"/>
    <n v="3"/>
    <s v="KD"/>
    <x v="7"/>
    <n v="5"/>
    <s v="Korenbouten"/>
    <n v="19.428571428571427"/>
  </r>
  <r>
    <n v="425"/>
    <s v="Middenduin-oost"/>
    <d v="2017-05-17T11:35:00"/>
    <n v="4"/>
    <x v="26"/>
    <s v="Erythromma najas"/>
    <n v="7"/>
    <s v="KD"/>
    <x v="7"/>
    <n v="5"/>
    <s v="Waterjuffer"/>
    <n v="19.428571428571427"/>
  </r>
  <r>
    <n v="425"/>
    <s v="Middenduin-oost"/>
    <d v="2017-05-17T11:35:00"/>
    <n v="4"/>
    <x v="6"/>
    <s v="Coenagrion puella"/>
    <n v="9"/>
    <s v="KD"/>
    <x v="7"/>
    <n v="5"/>
    <s v="Waterjuffer"/>
    <n v="19.428571428571427"/>
  </r>
  <r>
    <n v="425"/>
    <s v="Middenduin-oost"/>
    <d v="2017-05-31T13:00:00"/>
    <n v="4"/>
    <x v="6"/>
    <s v="Coenagrion puella"/>
    <n v="70"/>
    <s v="KD"/>
    <x v="7"/>
    <n v="5"/>
    <s v="Waterjuffer"/>
    <n v="21.428571428571427"/>
  </r>
  <r>
    <n v="425"/>
    <s v="Middenduin-oost"/>
    <d v="2017-05-31T13:00:00"/>
    <n v="4"/>
    <x v="4"/>
    <s v="Coenagrion pulchellum"/>
    <n v="2"/>
    <s v="KD"/>
    <x v="7"/>
    <n v="5"/>
    <s v="Waterjuffer"/>
    <n v="21.428571428571427"/>
  </r>
  <r>
    <n v="425"/>
    <s v="Middenduin-oost"/>
    <d v="2017-05-31T13:00:00"/>
    <n v="4"/>
    <x v="26"/>
    <s v="Erythromma najas"/>
    <n v="4"/>
    <s v="KD"/>
    <x v="7"/>
    <n v="5"/>
    <s v="Waterjuffer"/>
    <n v="21.428571428571427"/>
  </r>
  <r>
    <n v="425"/>
    <s v="Middenduin-oost"/>
    <d v="2017-05-31T13:00:00"/>
    <n v="4"/>
    <x v="7"/>
    <s v="Brachytron pratense"/>
    <n v="3"/>
    <s v="KD"/>
    <x v="7"/>
    <n v="5"/>
    <s v="Glazenmakers"/>
    <n v="21.428571428571427"/>
  </r>
  <r>
    <n v="425"/>
    <s v="Middenduin-oost"/>
    <d v="2017-05-31T13:00:00"/>
    <n v="4"/>
    <x v="8"/>
    <s v="Aeshna isoceles"/>
    <n v="7"/>
    <s v="KD"/>
    <x v="7"/>
    <n v="5"/>
    <s v="Glazenmakers"/>
    <n v="21.428571428571427"/>
  </r>
  <r>
    <n v="425"/>
    <s v="Middenduin-oost"/>
    <d v="2017-05-31T13:00:00"/>
    <n v="4"/>
    <x v="9"/>
    <s v="Anax imperator"/>
    <n v="4"/>
    <s v="KD"/>
    <x v="7"/>
    <n v="5"/>
    <s v="Glazenmakers"/>
    <n v="21.428571428571427"/>
  </r>
  <r>
    <n v="425"/>
    <s v="Middenduin-oost"/>
    <d v="2017-05-31T13:00:00"/>
    <n v="4"/>
    <x v="10"/>
    <s v="Libellula quadrimaculata"/>
    <n v="10"/>
    <s v="KD"/>
    <x v="7"/>
    <n v="5"/>
    <s v="Korenbouten"/>
    <n v="21.428571428571427"/>
  </r>
  <r>
    <n v="425"/>
    <s v="Middenduin-oost"/>
    <d v="2017-05-31T13:00:00"/>
    <n v="1"/>
    <x v="6"/>
    <s v="Coenagrion puella"/>
    <n v="119"/>
    <s v="KD"/>
    <x v="7"/>
    <n v="5"/>
    <s v="Waterjuffer"/>
    <n v="21.428571428571427"/>
  </r>
  <r>
    <n v="425"/>
    <s v="Middenduin-oost"/>
    <d v="2017-05-31T13:00:00"/>
    <n v="1"/>
    <x v="26"/>
    <s v="Erythromma najas"/>
    <n v="17"/>
    <s v="KD"/>
    <x v="7"/>
    <n v="5"/>
    <s v="Waterjuffer"/>
    <n v="21.428571428571427"/>
  </r>
  <r>
    <n v="425"/>
    <s v="Middenduin-oost"/>
    <d v="2017-05-31T13:00:00"/>
    <n v="1"/>
    <x v="7"/>
    <s v="Brachytron pratense"/>
    <n v="10"/>
    <s v="KD"/>
    <x v="7"/>
    <n v="5"/>
    <s v="Glazenmakers"/>
    <n v="21.428571428571427"/>
  </r>
  <r>
    <n v="425"/>
    <s v="Middenduin-oost"/>
    <d v="2017-05-31T13:00:00"/>
    <n v="1"/>
    <x v="8"/>
    <s v="Aeshna isoceles"/>
    <n v="5"/>
    <s v="KD"/>
    <x v="7"/>
    <n v="5"/>
    <s v="Glazenmakers"/>
    <n v="21.428571428571427"/>
  </r>
  <r>
    <n v="425"/>
    <s v="Middenduin-oost"/>
    <d v="2017-05-31T13:00:00"/>
    <n v="1"/>
    <x v="9"/>
    <s v="Anax imperator"/>
    <n v="10"/>
    <s v="KD"/>
    <x v="7"/>
    <n v="5"/>
    <s v="Glazenmakers"/>
    <n v="21.428571428571427"/>
  </r>
  <r>
    <n v="425"/>
    <s v="Middenduin-oost"/>
    <d v="2017-05-31T13:00:00"/>
    <n v="1"/>
    <x v="10"/>
    <s v="Libellula quadrimaculata"/>
    <n v="4"/>
    <s v="KD"/>
    <x v="7"/>
    <n v="5"/>
    <s v="Korenbouten"/>
    <n v="21.428571428571427"/>
  </r>
  <r>
    <n v="425"/>
    <s v="Middenduin-oost"/>
    <d v="2017-05-31T13:00:00"/>
    <n v="1"/>
    <x v="4"/>
    <s v="Coenagrion pulchellum"/>
    <n v="2"/>
    <s v="KD"/>
    <x v="7"/>
    <n v="5"/>
    <s v="Waterjuffer"/>
    <n v="21.428571428571427"/>
  </r>
  <r>
    <n v="425"/>
    <s v="Middenduin-oost"/>
    <d v="2017-05-31T13:00:00"/>
    <n v="4"/>
    <x v="1"/>
    <s v="Ischnura elegans"/>
    <n v="3"/>
    <s v="KD"/>
    <x v="7"/>
    <n v="5"/>
    <s v="Waterjuffer"/>
    <n v="21.428571428571427"/>
  </r>
  <r>
    <n v="425"/>
    <s v="Middenduin-oost"/>
    <d v="2017-05-31T13:00:00"/>
    <n v="4"/>
    <x v="2"/>
    <s v="Pyrrhosoma nymphula"/>
    <n v="4"/>
    <s v="KD"/>
    <x v="7"/>
    <n v="5"/>
    <s v="Waterjuffer"/>
    <n v="21.428571428571427"/>
  </r>
  <r>
    <n v="425"/>
    <s v="Middenduin-oost"/>
    <d v="2017-05-31T13:00:00"/>
    <n v="4"/>
    <x v="3"/>
    <s v="Enallagma cyathigerum"/>
    <n v="2"/>
    <s v="KD"/>
    <x v="7"/>
    <n v="5"/>
    <s v="Waterjuffer"/>
    <n v="21.428571428571427"/>
  </r>
  <r>
    <n v="425"/>
    <s v="Middenduin-oost"/>
    <d v="2017-06-11T11:40:00"/>
    <n v="4"/>
    <x v="1"/>
    <s v="Ischnura elegans"/>
    <n v="4"/>
    <s v="KD"/>
    <x v="7"/>
    <n v="6"/>
    <s v="Waterjuffer"/>
    <n v="23"/>
  </r>
  <r>
    <n v="425"/>
    <s v="Middenduin-oost"/>
    <d v="2017-06-11T11:40:00"/>
    <n v="4"/>
    <x v="2"/>
    <s v="Pyrrhosoma nymphula"/>
    <n v="2"/>
    <s v="KD"/>
    <x v="7"/>
    <n v="6"/>
    <s v="Waterjuffer"/>
    <n v="23"/>
  </r>
  <r>
    <n v="425"/>
    <s v="Middenduin-oost"/>
    <d v="2017-06-11T11:40:00"/>
    <n v="4"/>
    <x v="3"/>
    <s v="Enallagma cyathigerum"/>
    <n v="1"/>
    <s v="KD"/>
    <x v="7"/>
    <n v="6"/>
    <s v="Waterjuffer"/>
    <n v="23"/>
  </r>
  <r>
    <n v="425"/>
    <s v="Middenduin-oost"/>
    <d v="2017-06-11T11:40:00"/>
    <n v="4"/>
    <x v="6"/>
    <s v="Coenagrion puella"/>
    <n v="22"/>
    <s v="KD"/>
    <x v="7"/>
    <n v="6"/>
    <s v="Waterjuffer"/>
    <n v="23"/>
  </r>
  <r>
    <n v="425"/>
    <s v="Middenduin-oost"/>
    <d v="2017-06-11T11:40:00"/>
    <n v="4"/>
    <x v="4"/>
    <s v="Coenagrion pulchellum"/>
    <n v="10"/>
    <s v="KD"/>
    <x v="7"/>
    <n v="6"/>
    <s v="Waterjuffer"/>
    <n v="23"/>
  </r>
  <r>
    <n v="425"/>
    <s v="Middenduin-oost"/>
    <d v="2017-06-11T11:40:00"/>
    <n v="4"/>
    <x v="26"/>
    <s v="Erythromma najas"/>
    <n v="1"/>
    <s v="KD"/>
    <x v="7"/>
    <n v="6"/>
    <s v="Waterjuffer"/>
    <n v="23"/>
  </r>
  <r>
    <n v="425"/>
    <s v="Middenduin-oost"/>
    <d v="2017-06-11T11:40:00"/>
    <n v="4"/>
    <x v="7"/>
    <s v="Brachytron pratense"/>
    <n v="2"/>
    <s v="KD"/>
    <x v="7"/>
    <n v="6"/>
    <s v="Glazenmakers"/>
    <n v="23"/>
  </r>
  <r>
    <n v="425"/>
    <s v="Middenduin-oost"/>
    <d v="2017-06-11T11:40:00"/>
    <n v="4"/>
    <x v="8"/>
    <s v="Aeshna isoceles"/>
    <n v="7"/>
    <s v="KD"/>
    <x v="7"/>
    <n v="6"/>
    <s v="Glazenmakers"/>
    <n v="23"/>
  </r>
  <r>
    <n v="425"/>
    <s v="Middenduin-oost"/>
    <d v="2017-06-11T11:40:00"/>
    <n v="4"/>
    <x v="9"/>
    <s v="Anax imperator"/>
    <n v="5"/>
    <s v="KD"/>
    <x v="7"/>
    <n v="6"/>
    <s v="Glazenmakers"/>
    <n v="23"/>
  </r>
  <r>
    <n v="425"/>
    <s v="Middenduin-oost"/>
    <d v="2017-06-11T11:40:00"/>
    <n v="4"/>
    <x v="10"/>
    <s v="Libellula quadrimaculata"/>
    <n v="7"/>
    <s v="KD"/>
    <x v="7"/>
    <n v="6"/>
    <s v="Korenbouten"/>
    <n v="23"/>
  </r>
  <r>
    <n v="425"/>
    <s v="Middenduin-oost"/>
    <d v="2017-06-11T11:40:00"/>
    <n v="1"/>
    <x v="4"/>
    <s v="Coenagrion pulchellum"/>
    <n v="12"/>
    <s v="KD"/>
    <x v="7"/>
    <n v="6"/>
    <s v="Waterjuffer"/>
    <n v="23"/>
  </r>
  <r>
    <n v="425"/>
    <s v="Middenduin-oost"/>
    <d v="2017-06-11T11:40:00"/>
    <n v="1"/>
    <x v="7"/>
    <s v="Brachytron pratense"/>
    <n v="2"/>
    <s v="KD"/>
    <x v="7"/>
    <n v="6"/>
    <s v="Glazenmakers"/>
    <n v="23"/>
  </r>
  <r>
    <n v="425"/>
    <s v="Middenduin-oost"/>
    <d v="2017-06-11T11:40:00"/>
    <n v="1"/>
    <x v="8"/>
    <s v="Aeshna isoceles"/>
    <n v="3"/>
    <s v="KD"/>
    <x v="7"/>
    <n v="6"/>
    <s v="Glazenmakers"/>
    <n v="23"/>
  </r>
  <r>
    <n v="425"/>
    <s v="Middenduin-oost"/>
    <d v="2017-06-11T11:40:00"/>
    <n v="1"/>
    <x v="9"/>
    <s v="Anax imperator"/>
    <n v="7"/>
    <s v="KD"/>
    <x v="7"/>
    <n v="6"/>
    <s v="Glazenmakers"/>
    <n v="23"/>
  </r>
  <r>
    <n v="425"/>
    <s v="Middenduin-oost"/>
    <d v="2017-06-11T11:40:00"/>
    <n v="1"/>
    <x v="1"/>
    <s v="Ischnura elegans"/>
    <n v="3"/>
    <s v="KD"/>
    <x v="7"/>
    <n v="6"/>
    <s v="Waterjuffer"/>
    <n v="23"/>
  </r>
  <r>
    <n v="425"/>
    <s v="Middenduin-oost"/>
    <d v="2017-06-11T11:40:00"/>
    <n v="1"/>
    <x v="2"/>
    <s v="Pyrrhosoma nymphula"/>
    <n v="2"/>
    <s v="KD"/>
    <x v="7"/>
    <n v="6"/>
    <s v="Waterjuffer"/>
    <n v="23"/>
  </r>
  <r>
    <n v="425"/>
    <s v="Middenduin-oost"/>
    <d v="2017-06-11T11:40:00"/>
    <n v="1"/>
    <x v="6"/>
    <s v="Coenagrion puella"/>
    <n v="5"/>
    <s v="KD"/>
    <x v="7"/>
    <n v="6"/>
    <s v="Waterjuffer"/>
    <n v="23"/>
  </r>
  <r>
    <n v="425"/>
    <s v="Middenduin-oost"/>
    <d v="2017-06-11T11:40:00"/>
    <n v="1"/>
    <x v="26"/>
    <s v="Erythromma najas"/>
    <n v="14"/>
    <s v="KD"/>
    <x v="7"/>
    <n v="6"/>
    <s v="Waterjuffer"/>
    <n v="23"/>
  </r>
  <r>
    <n v="425"/>
    <s v="Middenduin-oost"/>
    <d v="2017-06-11T11:40:00"/>
    <n v="1"/>
    <x v="10"/>
    <s v="Libellula quadrimaculata"/>
    <n v="3"/>
    <s v="KD"/>
    <x v="7"/>
    <n v="6"/>
    <s v="Korenbouten"/>
    <n v="23"/>
  </r>
  <r>
    <n v="425"/>
    <s v="Middenduin-oost"/>
    <d v="2017-06-11T11:40:00"/>
    <n v="4"/>
    <x v="5"/>
    <s v="Orthetrum cancellatum"/>
    <n v="2"/>
    <s v="KD"/>
    <x v="7"/>
    <n v="6"/>
    <s v="Korenbouten"/>
    <n v="23"/>
  </r>
  <r>
    <n v="425"/>
    <s v="Middenduin-oost"/>
    <d v="2017-06-11T11:40:00"/>
    <n v="4"/>
    <x v="31"/>
    <s v="Cordulia aenea"/>
    <n v="1"/>
    <s v="KD"/>
    <x v="7"/>
    <n v="6"/>
    <s v="Glanslibel"/>
    <n v="23"/>
  </r>
  <r>
    <n v="425"/>
    <s v="Middenduin-oost"/>
    <d v="2017-07-05T12:30:00"/>
    <n v="4"/>
    <x v="1"/>
    <s v="Ischnura elegans"/>
    <n v="3"/>
    <s v="KD"/>
    <x v="7"/>
    <n v="7"/>
    <s v="Waterjuffer"/>
    <n v="26.428571428571427"/>
  </r>
  <r>
    <n v="425"/>
    <s v="Middenduin-oost"/>
    <d v="2017-07-05T12:30:00"/>
    <n v="4"/>
    <x v="3"/>
    <s v="Enallagma cyathigerum"/>
    <n v="2"/>
    <s v="KD"/>
    <x v="7"/>
    <n v="7"/>
    <s v="Waterjuffer"/>
    <n v="26.428571428571427"/>
  </r>
  <r>
    <n v="425"/>
    <s v="Middenduin-oost"/>
    <d v="2017-07-05T12:30:00"/>
    <n v="4"/>
    <x v="6"/>
    <s v="Coenagrion puella"/>
    <n v="17"/>
    <s v="KD"/>
    <x v="7"/>
    <n v="7"/>
    <s v="Waterjuffer"/>
    <n v="26.428571428571427"/>
  </r>
  <r>
    <n v="425"/>
    <s v="Middenduin-oost"/>
    <d v="2017-07-05T12:30:00"/>
    <n v="4"/>
    <x v="4"/>
    <s v="Coenagrion pulchellum"/>
    <n v="2"/>
    <s v="KD"/>
    <x v="7"/>
    <n v="7"/>
    <s v="Waterjuffer"/>
    <n v="26.428571428571427"/>
  </r>
  <r>
    <n v="425"/>
    <s v="Middenduin-oost"/>
    <d v="2017-07-05T12:30:00"/>
    <n v="4"/>
    <x v="8"/>
    <s v="Aeshna isoceles"/>
    <n v="4"/>
    <s v="KD"/>
    <x v="7"/>
    <n v="7"/>
    <s v="Glazenmakers"/>
    <n v="26.428571428571427"/>
  </r>
  <r>
    <n v="425"/>
    <s v="Middenduin-oost"/>
    <d v="2017-07-05T12:30:00"/>
    <n v="4"/>
    <x v="9"/>
    <s v="Anax imperator"/>
    <n v="3"/>
    <s v="KD"/>
    <x v="7"/>
    <n v="7"/>
    <s v="Glazenmakers"/>
    <n v="26.428571428571427"/>
  </r>
  <r>
    <n v="425"/>
    <s v="Middenduin-oost"/>
    <d v="2017-07-05T12:30:00"/>
    <n v="1"/>
    <x v="8"/>
    <s v="Aeshna isoceles"/>
    <n v="7"/>
    <s v="KD"/>
    <x v="7"/>
    <n v="7"/>
    <s v="Glazenmakers"/>
    <n v="26.428571428571427"/>
  </r>
  <r>
    <n v="425"/>
    <s v="Middenduin-oost"/>
    <d v="2017-07-05T12:30:00"/>
    <n v="1"/>
    <x v="9"/>
    <s v="Anax imperator"/>
    <n v="5"/>
    <s v="KD"/>
    <x v="7"/>
    <n v="7"/>
    <s v="Glazenmakers"/>
    <n v="26.428571428571427"/>
  </r>
  <r>
    <n v="425"/>
    <s v="Middenduin-oost"/>
    <d v="2017-07-05T12:30:00"/>
    <n v="1"/>
    <x v="1"/>
    <s v="Ischnura elegans"/>
    <n v="16"/>
    <s v="KD"/>
    <x v="7"/>
    <n v="7"/>
    <s v="Waterjuffer"/>
    <n v="26.428571428571427"/>
  </r>
  <r>
    <n v="425"/>
    <s v="Middenduin-oost"/>
    <d v="2017-07-05T12:30:00"/>
    <n v="1"/>
    <x v="3"/>
    <s v="Enallagma cyathigerum"/>
    <n v="4"/>
    <s v="KD"/>
    <x v="7"/>
    <n v="7"/>
    <s v="Waterjuffer"/>
    <n v="26.428571428571427"/>
  </r>
  <r>
    <n v="425"/>
    <s v="Middenduin-oost"/>
    <d v="2017-07-05T12:30:00"/>
    <n v="1"/>
    <x v="6"/>
    <s v="Coenagrion puella"/>
    <n v="1"/>
    <s v="KD"/>
    <x v="7"/>
    <n v="7"/>
    <s v="Waterjuffer"/>
    <n v="26.428571428571427"/>
  </r>
  <r>
    <n v="425"/>
    <s v="Middenduin-oost"/>
    <d v="2017-07-05T12:30:00"/>
    <n v="1"/>
    <x v="4"/>
    <s v="Coenagrion pulchellum"/>
    <n v="2"/>
    <s v="KD"/>
    <x v="7"/>
    <n v="7"/>
    <s v="Waterjuffer"/>
    <n v="26.428571428571427"/>
  </r>
  <r>
    <n v="425"/>
    <s v="Middenduin-oost"/>
    <d v="2017-07-05T12:30:00"/>
    <n v="4"/>
    <x v="26"/>
    <s v="Erythromma najas"/>
    <n v="9"/>
    <s v="KD"/>
    <x v="7"/>
    <n v="7"/>
    <s v="Waterjuffer"/>
    <n v="26.428571428571427"/>
  </r>
  <r>
    <n v="425"/>
    <s v="Middenduin-oost"/>
    <d v="2017-07-09T11:40:00"/>
    <n v="4"/>
    <x v="1"/>
    <s v="Ischnura elegans"/>
    <n v="7"/>
    <s v="KD"/>
    <x v="7"/>
    <n v="7"/>
    <s v="Waterjuffer"/>
    <n v="27"/>
  </r>
  <r>
    <n v="425"/>
    <s v="Middenduin-oost"/>
    <d v="2017-07-09T11:40:00"/>
    <n v="4"/>
    <x v="6"/>
    <s v="Coenagrion puella"/>
    <n v="7"/>
    <s v="KD"/>
    <x v="7"/>
    <n v="7"/>
    <s v="Waterjuffer"/>
    <n v="27"/>
  </r>
  <r>
    <n v="425"/>
    <s v="Middenduin-oost"/>
    <d v="2017-07-09T11:40:00"/>
    <n v="4"/>
    <x v="4"/>
    <s v="Coenagrion pulchellum"/>
    <n v="1"/>
    <s v="KD"/>
    <x v="7"/>
    <n v="7"/>
    <s v="Waterjuffer"/>
    <n v="27"/>
  </r>
  <r>
    <n v="425"/>
    <s v="Middenduin-oost"/>
    <d v="2017-07-09T11:40:00"/>
    <n v="4"/>
    <x v="8"/>
    <s v="Aeshna isoceles"/>
    <n v="1"/>
    <s v="KD"/>
    <x v="7"/>
    <n v="7"/>
    <s v="Glazenmakers"/>
    <n v="27"/>
  </r>
  <r>
    <n v="425"/>
    <s v="Middenduin-oost"/>
    <d v="2017-07-09T11:40:00"/>
    <n v="4"/>
    <x v="9"/>
    <s v="Anax imperator"/>
    <n v="4"/>
    <s v="KD"/>
    <x v="7"/>
    <n v="7"/>
    <s v="Glazenmakers"/>
    <n v="27"/>
  </r>
  <r>
    <n v="425"/>
    <s v="Middenduin-oost"/>
    <d v="2017-07-09T11:40:00"/>
    <n v="4"/>
    <x v="20"/>
    <s v="Anax parthenope"/>
    <n v="1"/>
    <s v="KD"/>
    <x v="7"/>
    <n v="7"/>
    <s v="Glazenmakers"/>
    <n v="27"/>
  </r>
  <r>
    <n v="425"/>
    <s v="Middenduin-oost"/>
    <d v="2017-07-09T11:40:00"/>
    <n v="1"/>
    <x v="1"/>
    <s v="Ischnura elegans"/>
    <n v="11"/>
    <s v="KD"/>
    <x v="7"/>
    <n v="7"/>
    <s v="Waterjuffer"/>
    <n v="27"/>
  </r>
  <r>
    <n v="425"/>
    <s v="Middenduin-oost"/>
    <d v="2017-07-09T11:40:00"/>
    <n v="1"/>
    <x v="6"/>
    <s v="Coenagrion puella"/>
    <n v="6"/>
    <s v="KD"/>
    <x v="7"/>
    <n v="7"/>
    <s v="Waterjuffer"/>
    <n v="27"/>
  </r>
  <r>
    <n v="425"/>
    <s v="Middenduin-oost"/>
    <d v="2017-07-09T11:40:00"/>
    <n v="1"/>
    <x v="9"/>
    <s v="Anax imperator"/>
    <n v="2"/>
    <s v="KD"/>
    <x v="7"/>
    <n v="7"/>
    <s v="Glazenmakers"/>
    <n v="27"/>
  </r>
  <r>
    <n v="425"/>
    <s v="Middenduin-oost"/>
    <d v="2017-07-09T11:40:00"/>
    <n v="1"/>
    <x v="4"/>
    <s v="Coenagrion pulchellum"/>
    <n v="1"/>
    <s v="KD"/>
    <x v="7"/>
    <n v="7"/>
    <s v="Waterjuffer"/>
    <n v="27"/>
  </r>
  <r>
    <n v="425"/>
    <s v="Middenduin-oost"/>
    <d v="2017-07-09T11:40:00"/>
    <n v="4"/>
    <x v="5"/>
    <s v="Orthetrum cancellatum"/>
    <n v="1"/>
    <s v="KD"/>
    <x v="7"/>
    <n v="7"/>
    <s v="Korenbouten"/>
    <n v="27"/>
  </r>
  <r>
    <n v="425"/>
    <s v="Middenduin-oost"/>
    <d v="2017-07-09T11:40:00"/>
    <n v="4"/>
    <x v="23"/>
    <s v="Sympetrum striolatum/vulgatum"/>
    <n v="1"/>
    <s v="KD"/>
    <x v="7"/>
    <n v="7"/>
    <s v="Korenbouten"/>
    <n v="27"/>
  </r>
  <r>
    <n v="425"/>
    <s v="Middenduin-oost"/>
    <d v="2017-07-09T11:40:00"/>
    <n v="4"/>
    <x v="3"/>
    <s v="Enallagma cyathigerum"/>
    <n v="4"/>
    <s v="KD"/>
    <x v="7"/>
    <n v="7"/>
    <s v="Waterjuffer"/>
    <n v="27"/>
  </r>
  <r>
    <n v="425"/>
    <s v="Middenduin-oost"/>
    <d v="2017-07-09T11:40:00"/>
    <n v="4"/>
    <x v="26"/>
    <s v="Erythromma najas"/>
    <n v="7"/>
    <s v="KD"/>
    <x v="7"/>
    <n v="7"/>
    <s v="Waterjuffer"/>
    <n v="27"/>
  </r>
  <r>
    <n v="425"/>
    <s v="Middenduin-oost"/>
    <d v="2017-07-26T13:05:00"/>
    <n v="4"/>
    <x v="1"/>
    <s v="Ischnura elegans"/>
    <n v="6"/>
    <s v="KD"/>
    <x v="7"/>
    <n v="7"/>
    <s v="Waterjuffer"/>
    <n v="29.428571428571427"/>
  </r>
  <r>
    <n v="425"/>
    <s v="Middenduin-oost"/>
    <d v="2017-07-26T13:05:00"/>
    <n v="4"/>
    <x v="3"/>
    <s v="Enallagma cyathigerum"/>
    <n v="5"/>
    <s v="KD"/>
    <x v="7"/>
    <n v="7"/>
    <s v="Waterjuffer"/>
    <n v="29.428571428571427"/>
  </r>
  <r>
    <n v="425"/>
    <s v="Middenduin-oost"/>
    <d v="2017-07-26T13:05:00"/>
    <n v="4"/>
    <x v="14"/>
    <s v="Aeshna mixta"/>
    <n v="1"/>
    <s v="KD"/>
    <x v="7"/>
    <n v="7"/>
    <s v="Glazenmakers"/>
    <n v="29.428571428571427"/>
  </r>
  <r>
    <n v="425"/>
    <s v="Middenduin-oost"/>
    <d v="2017-07-26T13:05:00"/>
    <n v="4"/>
    <x v="9"/>
    <s v="Anax imperator"/>
    <n v="3"/>
    <s v="KD"/>
    <x v="7"/>
    <n v="7"/>
    <s v="Glazenmakers"/>
    <n v="29.428571428571427"/>
  </r>
  <r>
    <n v="425"/>
    <s v="Middenduin-oost"/>
    <d v="2017-07-26T13:05:00"/>
    <n v="4"/>
    <x v="23"/>
    <s v="Sympetrum striolatum/vulgatum"/>
    <n v="2"/>
    <s v="KD"/>
    <x v="7"/>
    <n v="7"/>
    <s v="Korenbouten"/>
    <n v="29.428571428571427"/>
  </r>
  <r>
    <n v="425"/>
    <s v="Middenduin-oost"/>
    <d v="2017-07-26T13:05:00"/>
    <n v="4"/>
    <x v="17"/>
    <s v="Sympetrum vulgatum"/>
    <n v="5"/>
    <s v="KD"/>
    <x v="7"/>
    <n v="7"/>
    <s v="Korenbouten"/>
    <n v="29.428571428571427"/>
  </r>
  <r>
    <n v="425"/>
    <s v="Middenduin-oost"/>
    <d v="2017-07-26T13:05:00"/>
    <n v="1"/>
    <x v="3"/>
    <s v="Enallagma cyathigerum"/>
    <n v="3"/>
    <s v="KD"/>
    <x v="7"/>
    <n v="7"/>
    <s v="Waterjuffer"/>
    <n v="29.428571428571427"/>
  </r>
  <r>
    <n v="425"/>
    <s v="Middenduin-oost"/>
    <d v="2017-07-26T13:05:00"/>
    <n v="1"/>
    <x v="14"/>
    <s v="Aeshna mixta"/>
    <n v="15"/>
    <s v="KD"/>
    <x v="7"/>
    <n v="7"/>
    <s v="Glazenmakers"/>
    <n v="29.428571428571427"/>
  </r>
  <r>
    <n v="425"/>
    <s v="Middenduin-oost"/>
    <d v="2017-07-26T13:05:00"/>
    <n v="1"/>
    <x v="9"/>
    <s v="Anax imperator"/>
    <n v="5"/>
    <s v="KD"/>
    <x v="7"/>
    <n v="7"/>
    <s v="Glazenmakers"/>
    <n v="29.428571428571427"/>
  </r>
  <r>
    <n v="425"/>
    <s v="Middenduin-oost"/>
    <d v="2017-07-26T13:05:00"/>
    <n v="1"/>
    <x v="17"/>
    <s v="Sympetrum vulgatum"/>
    <n v="9"/>
    <s v="KD"/>
    <x v="7"/>
    <n v="7"/>
    <s v="Korenbouten"/>
    <n v="29.428571428571427"/>
  </r>
  <r>
    <n v="425"/>
    <s v="Middenduin-oost"/>
    <d v="2017-07-26T13:05:00"/>
    <n v="4"/>
    <x v="8"/>
    <s v="Aeshna isoceles"/>
    <n v="2"/>
    <s v="KD"/>
    <x v="7"/>
    <n v="7"/>
    <s v="Glazenmakers"/>
    <n v="29.428571428571427"/>
  </r>
  <r>
    <n v="425"/>
    <s v="Middenduin-oost"/>
    <d v="2017-07-26T13:05:00"/>
    <n v="4"/>
    <x v="10"/>
    <s v="Libellula quadrimaculata"/>
    <n v="1"/>
    <s v="KD"/>
    <x v="7"/>
    <n v="7"/>
    <s v="Korenbouten"/>
    <n v="29.428571428571427"/>
  </r>
  <r>
    <n v="425"/>
    <s v="Middenduin-oost"/>
    <d v="2017-07-26T13:05:00"/>
    <n v="4"/>
    <x v="5"/>
    <s v="Orthetrum cancellatum"/>
    <n v="3"/>
    <s v="KD"/>
    <x v="7"/>
    <n v="7"/>
    <s v="Korenbouten"/>
    <n v="29.428571428571427"/>
  </r>
  <r>
    <n v="425"/>
    <s v="Middenduin-oost"/>
    <d v="2017-07-26T13:05:00"/>
    <n v="4"/>
    <x v="30"/>
    <s v="Erythromma viridulum"/>
    <n v="1"/>
    <s v="KD"/>
    <x v="7"/>
    <n v="7"/>
    <s v="Waterjuffer"/>
    <n v="29.428571428571427"/>
  </r>
  <r>
    <n v="425"/>
    <s v="Middenduin-oost"/>
    <d v="2017-08-16T12:35:00"/>
    <n v="4"/>
    <x v="3"/>
    <s v="Enallagma cyathigerum"/>
    <n v="1"/>
    <s v="KD"/>
    <x v="7"/>
    <n v="8"/>
    <s v="Waterjuffer"/>
    <n v="32.428571428571431"/>
  </r>
  <r>
    <n v="425"/>
    <s v="Middenduin-oost"/>
    <d v="2017-08-16T12:35:00"/>
    <n v="4"/>
    <x v="14"/>
    <s v="Aeshna mixta"/>
    <n v="1"/>
    <s v="KD"/>
    <x v="7"/>
    <n v="8"/>
    <s v="Glazenmakers"/>
    <n v="32.428571428571431"/>
  </r>
  <r>
    <n v="425"/>
    <s v="Middenduin-oost"/>
    <d v="2017-08-16T12:35:00"/>
    <n v="4"/>
    <x v="12"/>
    <s v="Sympetrum striolatum"/>
    <n v="4"/>
    <s v="KD"/>
    <x v="7"/>
    <n v="8"/>
    <s v="Korenbouten"/>
    <n v="32.428571428571431"/>
  </r>
  <r>
    <n v="425"/>
    <s v="Middenduin-oost"/>
    <d v="2017-08-16T12:35:00"/>
    <n v="4"/>
    <x v="23"/>
    <s v="Sympetrum striolatum/vulgatum"/>
    <n v="4"/>
    <s v="KD"/>
    <x v="7"/>
    <n v="8"/>
    <s v="Korenbouten"/>
    <n v="32.428571428571431"/>
  </r>
  <r>
    <n v="425"/>
    <s v="Middenduin-oost"/>
    <d v="2017-08-16T12:35:00"/>
    <n v="1"/>
    <x v="3"/>
    <s v="Enallagma cyathigerum"/>
    <n v="8"/>
    <s v="KD"/>
    <x v="7"/>
    <n v="8"/>
    <s v="Waterjuffer"/>
    <n v="32.428571428571431"/>
  </r>
  <r>
    <n v="425"/>
    <s v="Middenduin-oost"/>
    <d v="2017-08-16T12:35:00"/>
    <n v="1"/>
    <x v="12"/>
    <s v="Sympetrum striolatum"/>
    <n v="6"/>
    <s v="KD"/>
    <x v="7"/>
    <n v="8"/>
    <s v="Korenbouten"/>
    <n v="32.428571428571431"/>
  </r>
  <r>
    <n v="425"/>
    <s v="Middenduin-oost"/>
    <d v="2017-08-16T12:35:00"/>
    <n v="1"/>
    <x v="14"/>
    <s v="Aeshna mixta"/>
    <n v="1"/>
    <s v="KD"/>
    <x v="7"/>
    <n v="8"/>
    <s v="Glazenmakers"/>
    <n v="32.428571428571431"/>
  </r>
  <r>
    <n v="425"/>
    <s v="Middenduin-oost"/>
    <d v="2017-08-16T12:35:00"/>
    <n v="1"/>
    <x v="23"/>
    <s v="Sympetrum striolatum/vulgatum"/>
    <n v="7"/>
    <s v="KD"/>
    <x v="7"/>
    <n v="8"/>
    <s v="Korenbouten"/>
    <n v="32.428571428571431"/>
  </r>
  <r>
    <n v="425"/>
    <s v="Middenduin-oost"/>
    <d v="2017-08-16T12:35:00"/>
    <n v="4"/>
    <x v="17"/>
    <s v="Sympetrum vulgatum"/>
    <n v="5"/>
    <s v="KD"/>
    <x v="7"/>
    <n v="8"/>
    <s v="Korenbouten"/>
    <n v="32.428571428571431"/>
  </r>
  <r>
    <n v="425"/>
    <s v="Middenduin-oost"/>
    <d v="2017-08-16T12:35:00"/>
    <n v="4"/>
    <x v="22"/>
    <s v="Crocothemis erythraea"/>
    <n v="1"/>
    <s v="KD"/>
    <x v="7"/>
    <n v="8"/>
    <s v="Korenbouten"/>
    <n v="32.428571428571431"/>
  </r>
  <r>
    <n v="425"/>
    <s v="Middenduin-oost"/>
    <d v="2017-08-16T12:35:00"/>
    <n v="4"/>
    <x v="29"/>
    <s v="Sympetrum fonscolombii"/>
    <n v="1"/>
    <s v="KD"/>
    <x v="7"/>
    <n v="8"/>
    <s v="Korenbouten"/>
    <n v="32.428571428571431"/>
  </r>
  <r>
    <n v="425"/>
    <s v="Middenduin-oost"/>
    <d v="2017-09-01T13:00:00"/>
    <n v="4"/>
    <x v="23"/>
    <s v="Sympetrum striolatum/vulgatum"/>
    <n v="3"/>
    <s v="KD"/>
    <x v="7"/>
    <n v="9"/>
    <s v="Korenbouten"/>
    <n v="34.714285714285715"/>
  </r>
  <r>
    <n v="425"/>
    <s v="Middenduin-oost"/>
    <d v="2017-09-03T12:30:00"/>
    <n v="4"/>
    <x v="13"/>
    <s v="Chalcolestes viridis"/>
    <n v="1"/>
    <s v="KD"/>
    <x v="7"/>
    <n v="9"/>
    <s v="Pantserjuffers"/>
    <n v="35"/>
  </r>
  <r>
    <n v="425"/>
    <s v="Middenduin-oost"/>
    <d v="2017-09-03T12:30:00"/>
    <n v="4"/>
    <x v="14"/>
    <s v="Aeshna mixta"/>
    <n v="13"/>
    <s v="KD"/>
    <x v="7"/>
    <n v="9"/>
    <s v="Glazenmakers"/>
    <n v="35"/>
  </r>
  <r>
    <n v="425"/>
    <s v="Middenduin-oost"/>
    <d v="2017-09-03T12:30:00"/>
    <n v="4"/>
    <x v="12"/>
    <s v="Sympetrum striolatum"/>
    <n v="5"/>
    <s v="KD"/>
    <x v="7"/>
    <n v="9"/>
    <s v="Korenbouten"/>
    <n v="35"/>
  </r>
  <r>
    <n v="425"/>
    <s v="Middenduin-oost"/>
    <d v="2017-09-03T12:30:00"/>
    <n v="1"/>
    <x v="13"/>
    <s v="Chalcolestes viridis"/>
    <n v="1"/>
    <s v="KD"/>
    <x v="7"/>
    <n v="9"/>
    <s v="Pantserjuffers"/>
    <n v="35"/>
  </r>
  <r>
    <n v="425"/>
    <s v="Middenduin-oost"/>
    <d v="2017-09-03T12:30:00"/>
    <n v="1"/>
    <x v="14"/>
    <s v="Aeshna mixta"/>
    <n v="10"/>
    <s v="KD"/>
    <x v="7"/>
    <n v="9"/>
    <s v="Glazenmakers"/>
    <n v="35"/>
  </r>
  <r>
    <n v="425"/>
    <s v="Middenduin-oost"/>
    <d v="2017-09-03T12:30:00"/>
    <n v="1"/>
    <x v="12"/>
    <s v="Sympetrum striolatum"/>
    <n v="5"/>
    <s v="KD"/>
    <x v="7"/>
    <n v="9"/>
    <s v="Korenbouten"/>
    <n v="35"/>
  </r>
  <r>
    <n v="425"/>
    <s v="Middenduin-oost"/>
    <d v="2017-09-03T12:30:00"/>
    <n v="4"/>
    <x v="3"/>
    <s v="Enallagma cyathigerum"/>
    <n v="1"/>
    <s v="KD"/>
    <x v="7"/>
    <n v="9"/>
    <s v="Waterjuffer"/>
    <n v="35"/>
  </r>
  <r>
    <n v="425"/>
    <s v="Middenduin-oost"/>
    <d v="2017-09-07T13:15:00"/>
    <n v="4"/>
    <x v="14"/>
    <s v="Aeshna mixta"/>
    <n v="18"/>
    <s v="KD"/>
    <x v="7"/>
    <n v="9"/>
    <s v="Glazenmakers"/>
    <n v="35.571428571428569"/>
  </r>
  <r>
    <n v="425"/>
    <s v="Middenduin-oost"/>
    <d v="2017-09-07T13:15:00"/>
    <n v="4"/>
    <x v="16"/>
    <s v="Sympetrum sanguineum"/>
    <n v="1"/>
    <s v="KD"/>
    <x v="7"/>
    <n v="9"/>
    <s v="Korenbouten"/>
    <n v="35.571428571428569"/>
  </r>
  <r>
    <n v="425"/>
    <s v="Middenduin-oost"/>
    <d v="2017-09-07T13:15:00"/>
    <n v="4"/>
    <x v="23"/>
    <s v="Sympetrum striolatum/vulgatum"/>
    <n v="2"/>
    <s v="KD"/>
    <x v="7"/>
    <n v="9"/>
    <s v="Korenbouten"/>
    <n v="35.571428571428569"/>
  </r>
  <r>
    <n v="425"/>
    <s v="Middenduin-oost"/>
    <d v="2017-09-07T13:15:00"/>
    <n v="4"/>
    <x v="17"/>
    <s v="Sympetrum vulgatum"/>
    <n v="4"/>
    <s v="KD"/>
    <x v="7"/>
    <n v="9"/>
    <s v="Korenbouten"/>
    <n v="35.571428571428569"/>
  </r>
  <r>
    <n v="425"/>
    <s v="Middenduin-oost"/>
    <d v="2017-09-07T13:15:00"/>
    <n v="1"/>
    <x v="14"/>
    <s v="Aeshna mixta"/>
    <n v="6"/>
    <s v="KD"/>
    <x v="7"/>
    <n v="9"/>
    <s v="Glazenmakers"/>
    <n v="35.571428571428569"/>
  </r>
  <r>
    <n v="425"/>
    <s v="Middenduin-oost"/>
    <d v="2017-09-07T13:15:00"/>
    <n v="1"/>
    <x v="16"/>
    <s v="Sympetrum sanguineum"/>
    <n v="1"/>
    <s v="KD"/>
    <x v="7"/>
    <n v="9"/>
    <s v="Korenbouten"/>
    <n v="35.571428571428569"/>
  </r>
  <r>
    <n v="425"/>
    <s v="Middenduin-oost"/>
    <d v="2017-09-07T13:15:00"/>
    <n v="1"/>
    <x v="17"/>
    <s v="Sympetrum vulgatum"/>
    <n v="13"/>
    <s v="KD"/>
    <x v="7"/>
    <n v="9"/>
    <s v="Korenbouten"/>
    <n v="35.571428571428569"/>
  </r>
  <r>
    <n v="425"/>
    <s v="Middenduin-oost"/>
    <d v="2017-09-07T13:15:00"/>
    <n v="4"/>
    <x v="3"/>
    <s v="Enallagma cyathigerum"/>
    <n v="5"/>
    <s v="KD"/>
    <x v="7"/>
    <n v="9"/>
    <s v="Waterjuffer"/>
    <n v="35.571428571428569"/>
  </r>
  <r>
    <n v="425"/>
    <s v="Middenduin-oost"/>
    <d v="2017-09-27T13:35:00"/>
    <n v="4"/>
    <x v="13"/>
    <s v="Chalcolestes viridis"/>
    <n v="2"/>
    <s v="KD"/>
    <x v="7"/>
    <n v="9"/>
    <s v="Pantserjuffers"/>
    <n v="38.428571428571431"/>
  </r>
  <r>
    <n v="425"/>
    <s v="Middenduin-oost"/>
    <d v="2017-09-27T13:35:00"/>
    <n v="4"/>
    <x v="14"/>
    <s v="Aeshna mixta"/>
    <n v="7"/>
    <s v="KD"/>
    <x v="7"/>
    <n v="9"/>
    <s v="Glazenmakers"/>
    <n v="38.428571428571431"/>
  </r>
  <r>
    <n v="425"/>
    <s v="Middenduin-oost"/>
    <d v="2017-09-27T13:35:00"/>
    <n v="4"/>
    <x v="17"/>
    <s v="Sympetrum vulgatum"/>
    <n v="1"/>
    <s v="KD"/>
    <x v="7"/>
    <n v="9"/>
    <s v="Korenbouten"/>
    <n v="38.428571428571431"/>
  </r>
  <r>
    <n v="425"/>
    <s v="Middenduin-oost"/>
    <d v="2017-09-27T13:35:00"/>
    <n v="1"/>
    <x v="13"/>
    <s v="Chalcolestes viridis"/>
    <n v="35"/>
    <s v="KD"/>
    <x v="7"/>
    <n v="9"/>
    <s v="Pantserjuffers"/>
    <n v="38.428571428571431"/>
  </r>
  <r>
    <n v="425"/>
    <s v="Middenduin-oost"/>
    <d v="2017-09-27T13:35:00"/>
    <n v="1"/>
    <x v="14"/>
    <s v="Aeshna mixta"/>
    <n v="14"/>
    <s v="KD"/>
    <x v="7"/>
    <n v="9"/>
    <s v="Glazenmakers"/>
    <n v="38.428571428571431"/>
  </r>
  <r>
    <n v="425"/>
    <s v="Middenduin-oost"/>
    <d v="2017-09-27T13:35:00"/>
    <n v="4"/>
    <x v="23"/>
    <s v="Sympetrum striolatum/vulgatum"/>
    <n v="17"/>
    <s v="KD"/>
    <x v="7"/>
    <n v="9"/>
    <s v="Korenbouten"/>
    <n v="38.428571428571431"/>
  </r>
  <r>
    <n v="425"/>
    <s v="Middenduin-oost"/>
    <d v="2018-05-23T13:20:00"/>
    <n v="4"/>
    <x v="2"/>
    <s v="Pyrrhosoma nymphula"/>
    <n v="12"/>
    <s v="KD"/>
    <x v="10"/>
    <n v="5"/>
    <s v="Waterjuffer"/>
    <n v="20.285714285714285"/>
  </r>
  <r>
    <n v="425"/>
    <s v="Middenduin-oost"/>
    <d v="2018-05-23T13:20:00"/>
    <n v="4"/>
    <x v="3"/>
    <s v="Enallagma cyathigerum"/>
    <n v="6"/>
    <s v="KD"/>
    <x v="10"/>
    <n v="5"/>
    <s v="Waterjuffer"/>
    <n v="20.285714285714285"/>
  </r>
  <r>
    <n v="425"/>
    <s v="Middenduin-oost"/>
    <d v="2018-05-23T13:20:00"/>
    <n v="4"/>
    <x v="4"/>
    <s v="Coenagrion pulchellum"/>
    <n v="5"/>
    <s v="KD"/>
    <x v="10"/>
    <n v="5"/>
    <s v="Waterjuffer"/>
    <n v="20.285714285714285"/>
  </r>
  <r>
    <n v="425"/>
    <s v="Middenduin-oost"/>
    <d v="2018-05-23T13:20:00"/>
    <n v="4"/>
    <x v="26"/>
    <s v="Erythromma najas"/>
    <n v="12"/>
    <s v="KD"/>
    <x v="10"/>
    <n v="5"/>
    <s v="Waterjuffer"/>
    <n v="20.285714285714285"/>
  </r>
  <r>
    <n v="425"/>
    <s v="Middenduin-oost"/>
    <d v="2018-05-23T13:20:00"/>
    <n v="4"/>
    <x v="7"/>
    <s v="Brachytron pratense"/>
    <n v="15"/>
    <s v="KD"/>
    <x v="10"/>
    <n v="5"/>
    <s v="Glazenmakers"/>
    <n v="20.285714285714285"/>
  </r>
  <r>
    <n v="425"/>
    <s v="Middenduin-oost"/>
    <d v="2018-05-23T13:20:00"/>
    <n v="4"/>
    <x v="8"/>
    <s v="Aeshna isoceles"/>
    <n v="5"/>
    <s v="KD"/>
    <x v="10"/>
    <n v="5"/>
    <s v="Glazenmakers"/>
    <n v="20.285714285714285"/>
  </r>
  <r>
    <n v="425"/>
    <s v="Middenduin-oost"/>
    <d v="2018-05-23T13:20:00"/>
    <n v="4"/>
    <x v="10"/>
    <s v="Libellula quadrimaculata"/>
    <n v="10"/>
    <s v="KD"/>
    <x v="10"/>
    <n v="5"/>
    <s v="Korenbouten"/>
    <n v="20.285714285714285"/>
  </r>
  <r>
    <n v="425"/>
    <s v="Middenduin-oost"/>
    <d v="2018-05-23T13:20:00"/>
    <n v="1"/>
    <x v="3"/>
    <s v="Enallagma cyathigerum"/>
    <n v="5"/>
    <s v="KD"/>
    <x v="10"/>
    <n v="5"/>
    <s v="Waterjuffer"/>
    <n v="20.285714285714285"/>
  </r>
  <r>
    <n v="425"/>
    <s v="Middenduin-oost"/>
    <d v="2018-05-23T13:20:00"/>
    <n v="1"/>
    <x v="4"/>
    <s v="Coenagrion pulchellum"/>
    <n v="4"/>
    <s v="KD"/>
    <x v="10"/>
    <n v="5"/>
    <s v="Waterjuffer"/>
    <n v="20.285714285714285"/>
  </r>
  <r>
    <n v="425"/>
    <s v="Middenduin-oost"/>
    <d v="2018-05-23T13:20:00"/>
    <n v="1"/>
    <x v="26"/>
    <s v="Erythromma najas"/>
    <n v="24"/>
    <s v="KD"/>
    <x v="10"/>
    <n v="5"/>
    <s v="Waterjuffer"/>
    <n v="20.285714285714285"/>
  </r>
  <r>
    <n v="425"/>
    <s v="Middenduin-oost"/>
    <d v="2018-05-23T13:20:00"/>
    <n v="1"/>
    <x v="7"/>
    <s v="Brachytron pratense"/>
    <n v="3"/>
    <s v="KD"/>
    <x v="10"/>
    <n v="5"/>
    <s v="Glazenmakers"/>
    <n v="20.285714285714285"/>
  </r>
  <r>
    <n v="425"/>
    <s v="Middenduin-oost"/>
    <d v="2018-05-23T13:20:00"/>
    <n v="1"/>
    <x v="8"/>
    <s v="Aeshna isoceles"/>
    <n v="6"/>
    <s v="KD"/>
    <x v="10"/>
    <n v="5"/>
    <s v="Glazenmakers"/>
    <n v="20.285714285714285"/>
  </r>
  <r>
    <n v="425"/>
    <s v="Middenduin-oost"/>
    <d v="2018-05-23T13:20:00"/>
    <n v="4"/>
    <x v="1"/>
    <s v="Ischnura elegans"/>
    <n v="4"/>
    <s v="KD"/>
    <x v="10"/>
    <n v="5"/>
    <s v="Waterjuffer"/>
    <n v="20.285714285714285"/>
  </r>
  <r>
    <n v="425"/>
    <s v="Middenduin-oost"/>
    <d v="2018-05-23T13:20:00"/>
    <n v="4"/>
    <x v="9"/>
    <s v="Anax imperator"/>
    <n v="3"/>
    <s v="KD"/>
    <x v="10"/>
    <n v="5"/>
    <s v="Glazenmakers"/>
    <n v="20.285714285714285"/>
  </r>
  <r>
    <n v="425"/>
    <s v="Middenduin-oost"/>
    <d v="2018-05-23T13:20:00"/>
    <n v="4"/>
    <x v="31"/>
    <s v="Cordulia aenea"/>
    <n v="1"/>
    <s v="KD"/>
    <x v="10"/>
    <n v="5"/>
    <s v="Glanslibel"/>
    <n v="20.285714285714285"/>
  </r>
  <r>
    <n v="425"/>
    <s v="Middenduin-oost"/>
    <d v="2018-05-23T13:20:00"/>
    <n v="1"/>
    <x v="10"/>
    <s v="Libellula quadrimaculata"/>
    <n v="8"/>
    <s v="KD"/>
    <x v="10"/>
    <n v="5"/>
    <s v="Korenbouten"/>
    <n v="20.285714285714285"/>
  </r>
  <r>
    <n v="425"/>
    <s v="Middenduin-oost"/>
    <d v="2018-05-30T10:45:00"/>
    <n v="4"/>
    <x v="1"/>
    <s v="Ischnura elegans"/>
    <n v="3"/>
    <s v="KD"/>
    <x v="10"/>
    <n v="5"/>
    <s v="Waterjuffer"/>
    <n v="21.285714285714285"/>
  </r>
  <r>
    <n v="425"/>
    <s v="Middenduin-oost"/>
    <d v="2018-05-30T10:45:00"/>
    <n v="4"/>
    <x v="3"/>
    <s v="Enallagma cyathigerum"/>
    <n v="9"/>
    <s v="KD"/>
    <x v="10"/>
    <n v="5"/>
    <s v="Waterjuffer"/>
    <n v="21.285714285714285"/>
  </r>
  <r>
    <n v="425"/>
    <s v="Middenduin-oost"/>
    <d v="2018-05-30T10:45:00"/>
    <n v="4"/>
    <x v="4"/>
    <s v="Coenagrion pulchellum"/>
    <n v="5"/>
    <s v="KD"/>
    <x v="10"/>
    <n v="5"/>
    <s v="Waterjuffer"/>
    <n v="21.285714285714285"/>
  </r>
  <r>
    <n v="425"/>
    <s v="Middenduin-oost"/>
    <d v="2018-05-30T10:45:00"/>
    <n v="4"/>
    <x v="8"/>
    <s v="Aeshna isoceles"/>
    <n v="4"/>
    <s v="KD"/>
    <x v="10"/>
    <n v="5"/>
    <s v="Glazenmakers"/>
    <n v="21.285714285714285"/>
  </r>
  <r>
    <n v="425"/>
    <s v="Middenduin-oost"/>
    <d v="2018-05-30T10:45:00"/>
    <n v="4"/>
    <x v="9"/>
    <s v="Anax imperator"/>
    <n v="10"/>
    <s v="KD"/>
    <x v="10"/>
    <n v="5"/>
    <s v="Glazenmakers"/>
    <n v="21.285714285714285"/>
  </r>
  <r>
    <n v="425"/>
    <s v="Middenduin-oost"/>
    <d v="2018-05-30T10:45:00"/>
    <n v="4"/>
    <x v="31"/>
    <s v="Cordulia aenea"/>
    <n v="1"/>
    <s v="KD"/>
    <x v="10"/>
    <n v="5"/>
    <s v="Glanslibel"/>
    <n v="21.285714285714285"/>
  </r>
  <r>
    <n v="425"/>
    <s v="Middenduin-oost"/>
    <d v="2018-05-30T10:45:00"/>
    <n v="4"/>
    <x v="10"/>
    <s v="Libellula quadrimaculata"/>
    <n v="7"/>
    <s v="KD"/>
    <x v="10"/>
    <n v="5"/>
    <s v="Korenbouten"/>
    <n v="21.285714285714285"/>
  </r>
  <r>
    <n v="425"/>
    <s v="Middenduin-oost"/>
    <d v="2018-05-30T10:45:00"/>
    <n v="4"/>
    <x v="26"/>
    <s v="Erythromma najas"/>
    <n v="16"/>
    <s v="KD"/>
    <x v="10"/>
    <n v="5"/>
    <s v="Waterjuffer"/>
    <n v="21.285714285714285"/>
  </r>
  <r>
    <n v="425"/>
    <s v="Middenduin-oost"/>
    <d v="2018-05-30T10:45:00"/>
    <n v="4"/>
    <x v="7"/>
    <s v="Brachytron pratense"/>
    <n v="5"/>
    <s v="KD"/>
    <x v="10"/>
    <n v="5"/>
    <s v="Glazenmakers"/>
    <n v="21.285714285714285"/>
  </r>
  <r>
    <n v="425"/>
    <s v="Middenduin-oost"/>
    <d v="2018-05-30T10:45:00"/>
    <n v="1"/>
    <x v="1"/>
    <s v="Ischnura elegans"/>
    <n v="2"/>
    <s v="KD"/>
    <x v="10"/>
    <n v="5"/>
    <s v="Waterjuffer"/>
    <n v="21.285714285714285"/>
  </r>
  <r>
    <n v="425"/>
    <s v="Middenduin-oost"/>
    <d v="2018-05-30T10:45:00"/>
    <n v="1"/>
    <x v="3"/>
    <s v="Enallagma cyathigerum"/>
    <n v="14"/>
    <s v="KD"/>
    <x v="10"/>
    <n v="5"/>
    <s v="Waterjuffer"/>
    <n v="21.285714285714285"/>
  </r>
  <r>
    <n v="425"/>
    <s v="Middenduin-oost"/>
    <d v="2018-05-30T10:45:00"/>
    <n v="1"/>
    <x v="4"/>
    <s v="Coenagrion pulchellum"/>
    <n v="3"/>
    <s v="KD"/>
    <x v="10"/>
    <n v="5"/>
    <s v="Waterjuffer"/>
    <n v="21.285714285714285"/>
  </r>
  <r>
    <n v="425"/>
    <s v="Middenduin-oost"/>
    <d v="2018-05-30T10:45:00"/>
    <n v="1"/>
    <x v="8"/>
    <s v="Aeshna isoceles"/>
    <n v="9"/>
    <s v="KD"/>
    <x v="10"/>
    <n v="5"/>
    <s v="Glazenmakers"/>
    <n v="21.285714285714285"/>
  </r>
  <r>
    <n v="425"/>
    <s v="Middenduin-oost"/>
    <d v="2018-05-30T10:45:00"/>
    <n v="1"/>
    <x v="9"/>
    <s v="Anax imperator"/>
    <n v="12"/>
    <s v="KD"/>
    <x v="10"/>
    <n v="5"/>
    <s v="Glazenmakers"/>
    <n v="21.285714285714285"/>
  </r>
  <r>
    <n v="425"/>
    <s v="Middenduin-oost"/>
    <d v="2018-05-30T10:45:00"/>
    <n v="1"/>
    <x v="10"/>
    <s v="Libellula quadrimaculata"/>
    <n v="5"/>
    <s v="KD"/>
    <x v="10"/>
    <n v="5"/>
    <s v="Korenbouten"/>
    <n v="21.285714285714285"/>
  </r>
  <r>
    <n v="425"/>
    <s v="Middenduin-oost"/>
    <d v="2018-05-30T10:45:00"/>
    <n v="1"/>
    <x v="26"/>
    <s v="Erythromma najas"/>
    <n v="13"/>
    <s v="KD"/>
    <x v="10"/>
    <n v="5"/>
    <s v="Waterjuffer"/>
    <n v="21.285714285714285"/>
  </r>
  <r>
    <n v="425"/>
    <s v="Middenduin-oost"/>
    <d v="2018-05-30T10:45:00"/>
    <n v="1"/>
    <x v="7"/>
    <s v="Brachytron pratense"/>
    <n v="3"/>
    <s v="KD"/>
    <x v="10"/>
    <n v="5"/>
    <s v="Glazenmakers"/>
    <n v="21.285714285714285"/>
  </r>
  <r>
    <n v="425"/>
    <s v="Middenduin-oost"/>
    <d v="2018-06-27T11:05:00"/>
    <n v="4"/>
    <x v="1"/>
    <s v="Ischnura elegans"/>
    <n v="7"/>
    <s v="KD"/>
    <x v="10"/>
    <n v="6"/>
    <s v="Waterjuffer"/>
    <n v="25.285714285714285"/>
  </r>
  <r>
    <n v="425"/>
    <s v="Middenduin-oost"/>
    <d v="2018-06-27T11:05:00"/>
    <n v="4"/>
    <x v="3"/>
    <s v="Enallagma cyathigerum"/>
    <n v="1"/>
    <s v="KD"/>
    <x v="10"/>
    <n v="6"/>
    <s v="Waterjuffer"/>
    <n v="25.285714285714285"/>
  </r>
  <r>
    <n v="425"/>
    <s v="Middenduin-oost"/>
    <d v="2018-06-27T11:05:00"/>
    <n v="4"/>
    <x v="6"/>
    <s v="Coenagrion puella"/>
    <n v="1"/>
    <s v="KD"/>
    <x v="10"/>
    <n v="6"/>
    <s v="Waterjuffer"/>
    <n v="25.285714285714285"/>
  </r>
  <r>
    <n v="425"/>
    <s v="Middenduin-oost"/>
    <d v="2018-06-27T11:05:00"/>
    <n v="4"/>
    <x v="4"/>
    <s v="Coenagrion pulchellum"/>
    <n v="1"/>
    <s v="KD"/>
    <x v="10"/>
    <n v="6"/>
    <s v="Waterjuffer"/>
    <n v="25.285714285714285"/>
  </r>
  <r>
    <n v="425"/>
    <s v="Middenduin-oost"/>
    <d v="2018-06-27T11:05:00"/>
    <n v="4"/>
    <x v="9"/>
    <s v="Anax imperator"/>
    <n v="7"/>
    <s v="KD"/>
    <x v="10"/>
    <n v="6"/>
    <s v="Glazenmakers"/>
    <n v="25.285714285714285"/>
  </r>
  <r>
    <n v="425"/>
    <s v="Middenduin-oost"/>
    <d v="2018-06-27T11:05:00"/>
    <n v="4"/>
    <x v="5"/>
    <s v="Orthetrum cancellatum"/>
    <n v="2"/>
    <s v="KD"/>
    <x v="10"/>
    <n v="6"/>
    <s v="Korenbouten"/>
    <n v="25.285714285714285"/>
  </r>
  <r>
    <n v="425"/>
    <s v="Middenduin-oost"/>
    <d v="2018-06-27T11:05:00"/>
    <n v="1"/>
    <x v="1"/>
    <s v="Ischnura elegans"/>
    <n v="2"/>
    <s v="KD"/>
    <x v="10"/>
    <n v="6"/>
    <s v="Waterjuffer"/>
    <n v="25.285714285714285"/>
  </r>
  <r>
    <n v="425"/>
    <s v="Middenduin-oost"/>
    <d v="2018-06-27T11:05:00"/>
    <n v="1"/>
    <x v="3"/>
    <s v="Enallagma cyathigerum"/>
    <n v="6"/>
    <s v="KD"/>
    <x v="10"/>
    <n v="6"/>
    <s v="Waterjuffer"/>
    <n v="25.285714285714285"/>
  </r>
  <r>
    <n v="425"/>
    <s v="Middenduin-oost"/>
    <d v="2018-06-27T11:05:00"/>
    <n v="1"/>
    <x v="9"/>
    <s v="Anax imperator"/>
    <n v="7"/>
    <s v="KD"/>
    <x v="10"/>
    <n v="6"/>
    <s v="Glazenmakers"/>
    <n v="25.285714285714285"/>
  </r>
  <r>
    <n v="425"/>
    <s v="Middenduin-oost"/>
    <d v="2018-06-27T11:05:00"/>
    <n v="1"/>
    <x v="5"/>
    <s v="Orthetrum cancellatum"/>
    <n v="2"/>
    <s v="KD"/>
    <x v="10"/>
    <n v="6"/>
    <s v="Korenbouten"/>
    <n v="25.285714285714285"/>
  </r>
  <r>
    <n v="425"/>
    <s v="Middenduin-oost"/>
    <d v="2018-07-01T11:00:00"/>
    <n v="4"/>
    <x v="1"/>
    <s v="Ischnura elegans"/>
    <n v="2"/>
    <s v="KD"/>
    <x v="10"/>
    <n v="7"/>
    <s v="Waterjuffer"/>
    <n v="25.857142857142858"/>
  </r>
  <r>
    <n v="425"/>
    <s v="Middenduin-oost"/>
    <d v="2018-07-01T11:00:00"/>
    <n v="4"/>
    <x v="3"/>
    <s v="Enallagma cyathigerum"/>
    <n v="2"/>
    <s v="KD"/>
    <x v="10"/>
    <n v="7"/>
    <s v="Waterjuffer"/>
    <n v="25.857142857142858"/>
  </r>
  <r>
    <n v="425"/>
    <s v="Middenduin-oost"/>
    <d v="2018-07-01T11:00:00"/>
    <n v="4"/>
    <x v="6"/>
    <s v="Coenagrion puella"/>
    <n v="1"/>
    <s v="KD"/>
    <x v="10"/>
    <n v="7"/>
    <s v="Waterjuffer"/>
    <n v="25.857142857142858"/>
  </r>
  <r>
    <n v="425"/>
    <s v="Middenduin-oost"/>
    <d v="2018-07-01T11:00:00"/>
    <n v="4"/>
    <x v="9"/>
    <s v="Anax imperator"/>
    <n v="4"/>
    <s v="KD"/>
    <x v="10"/>
    <n v="7"/>
    <s v="Glazenmakers"/>
    <n v="25.857142857142858"/>
  </r>
  <r>
    <n v="425"/>
    <s v="Middenduin-oost"/>
    <d v="2018-07-01T11:00:00"/>
    <n v="1"/>
    <x v="1"/>
    <s v="Ischnura elegans"/>
    <n v="7"/>
    <s v="KD"/>
    <x v="10"/>
    <n v="7"/>
    <s v="Waterjuffer"/>
    <n v="25.857142857142858"/>
  </r>
  <r>
    <n v="425"/>
    <s v="Middenduin-oost"/>
    <d v="2018-07-01T11:00:00"/>
    <n v="1"/>
    <x v="6"/>
    <s v="Coenagrion puella"/>
    <n v="5"/>
    <s v="KD"/>
    <x v="10"/>
    <n v="7"/>
    <s v="Waterjuffer"/>
    <n v="25.857142857142858"/>
  </r>
  <r>
    <n v="425"/>
    <s v="Middenduin-oost"/>
    <d v="2018-07-01T11:00:00"/>
    <n v="1"/>
    <x v="9"/>
    <s v="Anax imperator"/>
    <n v="6"/>
    <s v="KD"/>
    <x v="10"/>
    <n v="7"/>
    <s v="Glazenmakers"/>
    <n v="25.857142857142858"/>
  </r>
  <r>
    <n v="425"/>
    <s v="Middenduin-oost"/>
    <d v="2018-07-01T11:00:00"/>
    <n v="4"/>
    <x v="8"/>
    <s v="Aeshna isoceles"/>
    <n v="1"/>
    <s v="KD"/>
    <x v="10"/>
    <n v="7"/>
    <s v="Glazenmakers"/>
    <n v="25.857142857142858"/>
  </r>
  <r>
    <n v="425"/>
    <s v="Middenduin-oost"/>
    <d v="2018-07-01T11:00:00"/>
    <n v="4"/>
    <x v="26"/>
    <s v="Erythromma najas"/>
    <n v="3"/>
    <s v="KD"/>
    <x v="10"/>
    <n v="7"/>
    <s v="Waterjuffer"/>
    <n v="25.857142857142858"/>
  </r>
  <r>
    <n v="425"/>
    <s v="Middenduin-oost"/>
    <d v="2018-07-11T11:25:00"/>
    <n v="4"/>
    <x v="1"/>
    <s v="Ischnura elegans"/>
    <n v="2"/>
    <s v="KD"/>
    <x v="10"/>
    <n v="7"/>
    <s v="Waterjuffer"/>
    <n v="27.285714285714285"/>
  </r>
  <r>
    <n v="425"/>
    <s v="Middenduin-oost"/>
    <d v="2018-07-11T11:25:00"/>
    <n v="4"/>
    <x v="3"/>
    <s v="Enallagma cyathigerum"/>
    <n v="1"/>
    <s v="KD"/>
    <x v="10"/>
    <n v="7"/>
    <s v="Waterjuffer"/>
    <n v="27.285714285714285"/>
  </r>
  <r>
    <n v="425"/>
    <s v="Middenduin-oost"/>
    <d v="2018-07-11T11:25:00"/>
    <n v="4"/>
    <x v="9"/>
    <s v="Anax imperator"/>
    <n v="6"/>
    <s v="KD"/>
    <x v="10"/>
    <n v="7"/>
    <s v="Glazenmakers"/>
    <n v="27.285714285714285"/>
  </r>
  <r>
    <n v="425"/>
    <s v="Middenduin-oost"/>
    <d v="2018-07-11T11:25:00"/>
    <n v="1"/>
    <x v="3"/>
    <s v="Enallagma cyathigerum"/>
    <n v="1"/>
    <s v="KD"/>
    <x v="10"/>
    <n v="7"/>
    <s v="Waterjuffer"/>
    <n v="27.285714285714285"/>
  </r>
  <r>
    <n v="425"/>
    <s v="Middenduin-oost"/>
    <d v="2018-07-11T11:25:00"/>
    <n v="1"/>
    <x v="9"/>
    <s v="Anax imperator"/>
    <n v="2"/>
    <s v="KD"/>
    <x v="10"/>
    <n v="7"/>
    <s v="Glazenmakers"/>
    <n v="27.285714285714285"/>
  </r>
  <r>
    <n v="425"/>
    <s v="Middenduin-oost"/>
    <d v="2018-07-11T11:25:00"/>
    <n v="4"/>
    <x v="4"/>
    <s v="Coenagrion pulchellum"/>
    <n v="1"/>
    <s v="KD"/>
    <x v="10"/>
    <n v="7"/>
    <s v="Waterjuffer"/>
    <n v="27.285714285714285"/>
  </r>
  <r>
    <n v="425"/>
    <s v="Middenduin-oost"/>
    <d v="2018-07-11T11:25:00"/>
    <n v="4"/>
    <x v="5"/>
    <s v="Orthetrum cancellatum"/>
    <n v="1"/>
    <s v="KD"/>
    <x v="10"/>
    <n v="7"/>
    <s v="Korenbouten"/>
    <n v="27.285714285714285"/>
  </r>
  <r>
    <n v="425"/>
    <s v="Middenduin-oost"/>
    <d v="2018-07-11T11:25:00"/>
    <n v="4"/>
    <x v="17"/>
    <s v="Sympetrum vulgatum"/>
    <n v="1"/>
    <s v="KD"/>
    <x v="10"/>
    <n v="7"/>
    <s v="Korenbouten"/>
    <n v="27.285714285714285"/>
  </r>
  <r>
    <n v="425"/>
    <s v="Middenduin-oost"/>
    <d v="2018-07-20T11:30:00"/>
    <n v="4"/>
    <x v="6"/>
    <s v="Coenagrion puella"/>
    <n v="2"/>
    <s v="KD"/>
    <x v="10"/>
    <n v="7"/>
    <s v="Waterjuffer"/>
    <n v="28.571428571428573"/>
  </r>
  <r>
    <n v="425"/>
    <s v="Middenduin-oost"/>
    <d v="2018-07-20T11:30:00"/>
    <n v="4"/>
    <x v="4"/>
    <s v="Coenagrion pulchellum"/>
    <n v="1"/>
    <s v="KD"/>
    <x v="10"/>
    <n v="7"/>
    <s v="Waterjuffer"/>
    <n v="28.571428571428573"/>
  </r>
  <r>
    <n v="425"/>
    <s v="Middenduin-oost"/>
    <d v="2018-07-20T11:30:00"/>
    <n v="4"/>
    <x v="9"/>
    <s v="Anax imperator"/>
    <n v="4"/>
    <s v="KD"/>
    <x v="10"/>
    <n v="7"/>
    <s v="Glazenmakers"/>
    <n v="28.571428571428573"/>
  </r>
  <r>
    <n v="425"/>
    <s v="Middenduin-oost"/>
    <d v="2018-07-20T11:30:00"/>
    <n v="4"/>
    <x v="12"/>
    <s v="Sympetrum striolatum"/>
    <n v="1"/>
    <s v="KD"/>
    <x v="10"/>
    <n v="7"/>
    <s v="Korenbouten"/>
    <n v="28.571428571428573"/>
  </r>
  <r>
    <n v="425"/>
    <s v="Middenduin-oost"/>
    <d v="2018-07-20T11:30:00"/>
    <n v="1"/>
    <x v="6"/>
    <s v="Coenagrion puella"/>
    <n v="1"/>
    <s v="KD"/>
    <x v="10"/>
    <n v="7"/>
    <s v="Waterjuffer"/>
    <n v="28.571428571428573"/>
  </r>
  <r>
    <n v="425"/>
    <s v="Middenduin-oost"/>
    <d v="2018-07-20T11:30:00"/>
    <n v="1"/>
    <x v="4"/>
    <s v="Coenagrion pulchellum"/>
    <n v="2"/>
    <s v="KD"/>
    <x v="10"/>
    <n v="7"/>
    <s v="Waterjuffer"/>
    <n v="28.571428571428573"/>
  </r>
  <r>
    <n v="425"/>
    <s v="Middenduin-oost"/>
    <d v="2018-07-20T11:30:00"/>
    <n v="1"/>
    <x v="9"/>
    <s v="Anax imperator"/>
    <n v="1"/>
    <s v="KD"/>
    <x v="10"/>
    <n v="7"/>
    <s v="Glazenmakers"/>
    <n v="28.571428571428573"/>
  </r>
  <r>
    <n v="425"/>
    <s v="Middenduin-oost"/>
    <d v="2018-07-20T11:30:00"/>
    <n v="1"/>
    <x v="12"/>
    <s v="Sympetrum striolatum"/>
    <n v="1"/>
    <s v="KD"/>
    <x v="10"/>
    <n v="7"/>
    <s v="Korenbouten"/>
    <n v="28.571428571428573"/>
  </r>
  <r>
    <n v="425"/>
    <s v="Middenduin-oost"/>
    <d v="2018-07-20T11:30:00"/>
    <n v="4"/>
    <x v="1"/>
    <s v="Ischnura elegans"/>
    <n v="3"/>
    <s v="KD"/>
    <x v="10"/>
    <n v="7"/>
    <s v="Waterjuffer"/>
    <n v="28.571428571428573"/>
  </r>
  <r>
    <n v="425"/>
    <s v="Middenduin-oost"/>
    <d v="2018-07-20T11:30:00"/>
    <n v="4"/>
    <x v="3"/>
    <s v="Enallagma cyathigerum"/>
    <n v="4"/>
    <s v="KD"/>
    <x v="10"/>
    <n v="7"/>
    <s v="Waterjuffer"/>
    <n v="28.571428571428573"/>
  </r>
  <r>
    <n v="425"/>
    <s v="Middenduin-oost"/>
    <d v="2018-07-20T11:30:00"/>
    <n v="4"/>
    <x v="14"/>
    <s v="Aeshna mixta"/>
    <n v="4"/>
    <s v="KD"/>
    <x v="10"/>
    <n v="7"/>
    <s v="Glazenmakers"/>
    <n v="28.571428571428573"/>
  </r>
  <r>
    <n v="425"/>
    <s v="Middenduin-oost"/>
    <d v="2018-07-20T11:30:00"/>
    <n v="4"/>
    <x v="16"/>
    <s v="Sympetrum sanguineum"/>
    <n v="1"/>
    <s v="KD"/>
    <x v="10"/>
    <n v="7"/>
    <s v="Korenbouten"/>
    <n v="28.571428571428573"/>
  </r>
  <r>
    <n v="425"/>
    <s v="Middenduin-oost"/>
    <d v="2018-08-08T10:45:00"/>
    <n v="4"/>
    <x v="1"/>
    <s v="Ischnura elegans"/>
    <n v="1"/>
    <s v="KD"/>
    <x v="10"/>
    <n v="8"/>
    <s v="Waterjuffer"/>
    <n v="31.285714285714285"/>
  </r>
  <r>
    <n v="425"/>
    <s v="Middenduin-oost"/>
    <d v="2018-08-08T10:45:00"/>
    <n v="4"/>
    <x v="17"/>
    <s v="Sympetrum vulgatum"/>
    <n v="1"/>
    <s v="KD"/>
    <x v="10"/>
    <n v="8"/>
    <s v="Korenbouten"/>
    <n v="31.285714285714285"/>
  </r>
  <r>
    <n v="425"/>
    <s v="Middenduin-oost"/>
    <d v="2018-08-08T10:45:00"/>
    <n v="1"/>
    <x v="1"/>
    <s v="Ischnura elegans"/>
    <n v="4"/>
    <s v="KD"/>
    <x v="10"/>
    <n v="8"/>
    <s v="Waterjuffer"/>
    <n v="31.285714285714285"/>
  </r>
  <r>
    <n v="425"/>
    <s v="Middenduin-oost"/>
    <d v="2018-08-08T10:45:00"/>
    <n v="4"/>
    <x v="3"/>
    <s v="Enallagma cyathigerum"/>
    <n v="2"/>
    <s v="KD"/>
    <x v="10"/>
    <n v="8"/>
    <s v="Waterjuffer"/>
    <n v="31.285714285714285"/>
  </r>
  <r>
    <n v="425"/>
    <s v="Middenduin-oost"/>
    <d v="2018-08-08T10:45:00"/>
    <n v="4"/>
    <x v="12"/>
    <s v="Sympetrum striolatum"/>
    <n v="2"/>
    <s v="KD"/>
    <x v="10"/>
    <n v="8"/>
    <s v="Korenbouten"/>
    <n v="31.285714285714285"/>
  </r>
  <r>
    <n v="425"/>
    <s v="Middenduin-oost"/>
    <d v="2018-08-15T12:20:00"/>
    <n v="4"/>
    <x v="12"/>
    <s v="Sympetrum striolatum"/>
    <n v="3"/>
    <s v="KD"/>
    <x v="10"/>
    <n v="8"/>
    <s v="Korenbouten"/>
    <n v="32.285714285714285"/>
  </r>
  <r>
    <n v="425"/>
    <s v="Middenduin-oost"/>
    <d v="2018-08-15T12:20:00"/>
    <n v="4"/>
    <x v="23"/>
    <s v="Sympetrum striolatum/vulgatum"/>
    <n v="1"/>
    <s v="KD"/>
    <x v="10"/>
    <n v="8"/>
    <s v="Korenbouten"/>
    <n v="32.285714285714285"/>
  </r>
  <r>
    <n v="425"/>
    <s v="Middenduin-oost"/>
    <d v="2018-08-15T12:20:00"/>
    <n v="1"/>
    <x v="12"/>
    <s v="Sympetrum striolatum"/>
    <n v="1"/>
    <s v="KD"/>
    <x v="10"/>
    <n v="8"/>
    <s v="Korenbouten"/>
    <n v="32.285714285714285"/>
  </r>
  <r>
    <n v="425"/>
    <s v="Middenduin-oost"/>
    <d v="2018-08-15T12:20:00"/>
    <n v="1"/>
    <x v="23"/>
    <s v="Sympetrum striolatum/vulgatum"/>
    <n v="6"/>
    <s v="KD"/>
    <x v="10"/>
    <n v="8"/>
    <s v="Korenbouten"/>
    <n v="32.285714285714285"/>
  </r>
  <r>
    <n v="425"/>
    <s v="Middenduin-oost"/>
    <d v="2018-08-15T12:20:00"/>
    <n v="4"/>
    <x v="1"/>
    <s v="Ischnura elegans"/>
    <n v="1"/>
    <s v="KD"/>
    <x v="10"/>
    <n v="8"/>
    <s v="Waterjuffer"/>
    <n v="32.285714285714285"/>
  </r>
  <r>
    <n v="425"/>
    <s v="Middenduin-oost"/>
    <d v="2018-08-15T12:20:00"/>
    <n v="4"/>
    <x v="3"/>
    <s v="Enallagma cyathigerum"/>
    <n v="1"/>
    <s v="KD"/>
    <x v="10"/>
    <n v="8"/>
    <s v="Waterjuffer"/>
    <n v="32.285714285714285"/>
  </r>
  <r>
    <n v="425"/>
    <s v="Middenduin-oost"/>
    <d v="2018-08-15T12:20:00"/>
    <n v="4"/>
    <x v="17"/>
    <s v="Sympetrum vulgatum"/>
    <n v="1"/>
    <s v="KD"/>
    <x v="10"/>
    <n v="8"/>
    <s v="Korenbouten"/>
    <n v="32.285714285714285"/>
  </r>
  <r>
    <n v="425"/>
    <s v="Middenduin-oost"/>
    <d v="2018-08-17T12:25:00"/>
    <n v="4"/>
    <x v="14"/>
    <s v="Aeshna mixta"/>
    <n v="3"/>
    <s v="KD"/>
    <x v="10"/>
    <n v="8"/>
    <s v="Glazenmakers"/>
    <n v="32.571428571428569"/>
  </r>
  <r>
    <n v="425"/>
    <s v="Middenduin-oost"/>
    <d v="2018-08-17T12:25:00"/>
    <n v="4"/>
    <x v="16"/>
    <s v="Sympetrum sanguineum"/>
    <n v="1"/>
    <s v="KD"/>
    <x v="10"/>
    <n v="8"/>
    <s v="Korenbouten"/>
    <n v="32.571428571428569"/>
  </r>
  <r>
    <n v="425"/>
    <s v="Middenduin-oost"/>
    <d v="2018-08-17T12:25:00"/>
    <n v="4"/>
    <x v="17"/>
    <s v="Sympetrum vulgatum"/>
    <n v="3"/>
    <s v="KD"/>
    <x v="10"/>
    <n v="8"/>
    <s v="Korenbouten"/>
    <n v="32.571428571428569"/>
  </r>
  <r>
    <n v="425"/>
    <s v="Middenduin-oost"/>
    <d v="2018-08-17T12:25:00"/>
    <n v="1"/>
    <x v="14"/>
    <s v="Aeshna mixta"/>
    <n v="6"/>
    <s v="KD"/>
    <x v="10"/>
    <n v="8"/>
    <s v="Glazenmakers"/>
    <n v="32.571428571428569"/>
  </r>
  <r>
    <n v="425"/>
    <s v="Middenduin-oost"/>
    <d v="2018-08-17T12:25:00"/>
    <n v="1"/>
    <x v="16"/>
    <s v="Sympetrum sanguineum"/>
    <n v="5"/>
    <s v="KD"/>
    <x v="10"/>
    <n v="8"/>
    <s v="Korenbouten"/>
    <n v="32.571428571428569"/>
  </r>
  <r>
    <n v="425"/>
    <s v="Middenduin-oost"/>
    <d v="2018-08-17T12:25:00"/>
    <n v="1"/>
    <x v="17"/>
    <s v="Sympetrum vulgatum"/>
    <n v="5"/>
    <s v="KD"/>
    <x v="10"/>
    <n v="8"/>
    <s v="Korenbouten"/>
    <n v="32.571428571428569"/>
  </r>
  <r>
    <n v="425"/>
    <s v="Middenduin-oost"/>
    <d v="2018-08-17T12:25:00"/>
    <n v="4"/>
    <x v="23"/>
    <s v="Sympetrum striolatum/vulgatum"/>
    <n v="2"/>
    <s v="KD"/>
    <x v="10"/>
    <n v="8"/>
    <s v="Korenbouten"/>
    <n v="32.571428571428569"/>
  </r>
  <r>
    <n v="425"/>
    <s v="Middenduin-oost"/>
    <d v="2018-08-17T12:25:00"/>
    <n v="4"/>
    <x v="3"/>
    <s v="Enallagma cyathigerum"/>
    <n v="1"/>
    <s v="KD"/>
    <x v="10"/>
    <n v="8"/>
    <s v="Waterjuffer"/>
    <n v="32.571428571428569"/>
  </r>
  <r>
    <n v="425"/>
    <s v="Middenduin-oost"/>
    <d v="2018-09-07T13:00:00"/>
    <n v="4"/>
    <x v="14"/>
    <s v="Aeshna mixta"/>
    <n v="3"/>
    <s v="KD"/>
    <x v="10"/>
    <n v="9"/>
    <s v="Glazenmakers"/>
    <n v="35.571428571428569"/>
  </r>
  <r>
    <n v="425"/>
    <s v="Middenduin-oost"/>
    <d v="2018-09-07T13:00:00"/>
    <n v="4"/>
    <x v="12"/>
    <s v="Sympetrum striolatum"/>
    <n v="2"/>
    <s v="KD"/>
    <x v="10"/>
    <n v="9"/>
    <s v="Korenbouten"/>
    <n v="35.571428571428569"/>
  </r>
  <r>
    <n v="425"/>
    <s v="Middenduin-oost"/>
    <d v="2018-09-07T13:00:00"/>
    <n v="4"/>
    <x v="17"/>
    <s v="Sympetrum vulgatum"/>
    <n v="2"/>
    <s v="KD"/>
    <x v="10"/>
    <n v="9"/>
    <s v="Korenbouten"/>
    <n v="35.571428571428569"/>
  </r>
  <r>
    <n v="425"/>
    <s v="Middenduin-oost"/>
    <d v="2018-09-07T13:00:00"/>
    <n v="1"/>
    <x v="14"/>
    <s v="Aeshna mixta"/>
    <n v="2"/>
    <s v="KD"/>
    <x v="10"/>
    <n v="9"/>
    <s v="Glazenmakers"/>
    <n v="35.571428571428569"/>
  </r>
  <r>
    <n v="425"/>
    <s v="Middenduin-oost"/>
    <d v="2018-09-07T13:00:00"/>
    <n v="1"/>
    <x v="17"/>
    <s v="Sympetrum vulgatum"/>
    <n v="3"/>
    <s v="KD"/>
    <x v="10"/>
    <n v="9"/>
    <s v="Korenbouten"/>
    <n v="35.571428571428569"/>
  </r>
  <r>
    <n v="425"/>
    <s v="Middenduin-oost"/>
    <d v="2018-09-07T13:00:00"/>
    <n v="4"/>
    <x v="30"/>
    <s v="Erythromma viridulum"/>
    <n v="1"/>
    <s v="KD"/>
    <x v="10"/>
    <n v="9"/>
    <s v="Waterjuffer"/>
    <n v="35.571428571428569"/>
  </r>
  <r>
    <n v="425"/>
    <s v="Middenduin-oost"/>
    <d v="2018-09-19T13:20:00"/>
    <n v="4"/>
    <x v="13"/>
    <s v="Chalcolestes viridis"/>
    <n v="1"/>
    <s v="KD"/>
    <x v="10"/>
    <n v="9"/>
    <s v="Pantserjuffers"/>
    <n v="37.285714285714285"/>
  </r>
  <r>
    <n v="425"/>
    <s v="Middenduin-oost"/>
    <d v="2018-09-19T13:20:00"/>
    <n v="4"/>
    <x v="27"/>
    <s v="Aeshna cyanea"/>
    <n v="2"/>
    <s v="KD"/>
    <x v="10"/>
    <n v="9"/>
    <s v="Glazenmakers"/>
    <n v="37.285714285714285"/>
  </r>
  <r>
    <n v="425"/>
    <s v="Middenduin-oost"/>
    <d v="2018-09-19T13:20:00"/>
    <n v="4"/>
    <x v="14"/>
    <s v="Aeshna mixta"/>
    <n v="39"/>
    <s v="KD"/>
    <x v="10"/>
    <n v="9"/>
    <s v="Glazenmakers"/>
    <n v="37.285714285714285"/>
  </r>
  <r>
    <n v="425"/>
    <s v="Middenduin-oost"/>
    <d v="2018-09-19T13:20:00"/>
    <n v="4"/>
    <x v="12"/>
    <s v="Sympetrum striolatum"/>
    <n v="21"/>
    <s v="KD"/>
    <x v="10"/>
    <n v="9"/>
    <s v="Korenbouten"/>
    <n v="37.285714285714285"/>
  </r>
  <r>
    <n v="425"/>
    <s v="Middenduin-oost"/>
    <d v="2018-09-19T13:20:00"/>
    <n v="1"/>
    <x v="13"/>
    <s v="Chalcolestes viridis"/>
    <n v="6"/>
    <s v="KD"/>
    <x v="10"/>
    <n v="9"/>
    <s v="Pantserjuffers"/>
    <n v="37.285714285714285"/>
  </r>
  <r>
    <n v="425"/>
    <s v="Middenduin-oost"/>
    <d v="2018-09-19T13:20:00"/>
    <n v="1"/>
    <x v="14"/>
    <s v="Aeshna mixta"/>
    <n v="30"/>
    <s v="KD"/>
    <x v="10"/>
    <n v="9"/>
    <s v="Glazenmakers"/>
    <n v="37.285714285714285"/>
  </r>
  <r>
    <n v="425"/>
    <s v="Middenduin-oost"/>
    <d v="2018-09-19T13:20:00"/>
    <n v="1"/>
    <x v="12"/>
    <s v="Sympetrum striolatum"/>
    <n v="1"/>
    <s v="KD"/>
    <x v="10"/>
    <n v="9"/>
    <s v="Korenbouten"/>
    <n v="37.285714285714285"/>
  </r>
  <r>
    <n v="425"/>
    <s v="Middenduin-oost"/>
    <d v="2018-09-19T13:20:00"/>
    <n v="4"/>
    <x v="23"/>
    <s v="Sympetrum striolatum/vulgatum"/>
    <n v="22"/>
    <s v="KD"/>
    <x v="10"/>
    <n v="9"/>
    <s v="Korenbouten"/>
    <n v="37.285714285714285"/>
  </r>
  <r>
    <n v="425"/>
    <s v="Middenduin-oost"/>
    <d v="2018-09-19T13:20:00"/>
    <n v="4"/>
    <x v="17"/>
    <s v="Sympetrum vulgatum"/>
    <n v="1"/>
    <s v="KD"/>
    <x v="10"/>
    <n v="9"/>
    <s v="Korenbouten"/>
    <n v="37.285714285714285"/>
  </r>
  <r>
    <n v="425"/>
    <s v="Middenduin-oost"/>
    <d v="2019-05-10T13:15:00"/>
    <n v="4"/>
    <x v="0"/>
    <s v="Sympecma fusca"/>
    <n v="1"/>
    <s v="KD"/>
    <x v="8"/>
    <n v="5"/>
    <s v="Pantserjuffers"/>
    <n v="18.428571428571427"/>
  </r>
  <r>
    <n v="425"/>
    <s v="Middenduin-oost"/>
    <d v="2019-05-10T13:15:00"/>
    <n v="4"/>
    <x v="2"/>
    <s v="Pyrrhosoma nymphula"/>
    <n v="6"/>
    <s v="KD"/>
    <x v="8"/>
    <n v="5"/>
    <s v="Waterjuffer"/>
    <n v="18.428571428571427"/>
  </r>
  <r>
    <n v="425"/>
    <s v="Middenduin-oost"/>
    <d v="2019-05-10T13:15:00"/>
    <n v="4"/>
    <x v="6"/>
    <s v="Coenagrion puella"/>
    <n v="1"/>
    <s v="KD"/>
    <x v="8"/>
    <n v="5"/>
    <s v="Waterjuffer"/>
    <n v="18.428571428571427"/>
  </r>
  <r>
    <n v="425"/>
    <s v="Middenduin-oost"/>
    <d v="2019-05-10T13:15:00"/>
    <n v="4"/>
    <x v="10"/>
    <s v="Libellula quadrimaculata"/>
    <n v="2"/>
    <s v="KD"/>
    <x v="8"/>
    <n v="5"/>
    <s v="Korenbouten"/>
    <n v="18.428571428571427"/>
  </r>
  <r>
    <n v="425"/>
    <s v="Middenduin-oost"/>
    <d v="2019-05-22T12:35:00"/>
    <n v="4"/>
    <x v="7"/>
    <s v="Brachytron pratense"/>
    <n v="16"/>
    <s v="KD"/>
    <x v="8"/>
    <n v="5"/>
    <s v="Glazenmakers"/>
    <n v="20.142857142857142"/>
  </r>
  <r>
    <n v="425"/>
    <s v="Middenduin-oost"/>
    <d v="2019-05-22T12:35:00"/>
    <n v="4"/>
    <x v="10"/>
    <s v="Libellula quadrimaculata"/>
    <n v="1"/>
    <s v="KD"/>
    <x v="8"/>
    <n v="5"/>
    <s v="Korenbouten"/>
    <n v="20.142857142857142"/>
  </r>
  <r>
    <n v="425"/>
    <s v="Middenduin-oost"/>
    <d v="2019-05-22T12:35:00"/>
    <n v="4"/>
    <x v="2"/>
    <s v="Pyrrhosoma nymphula"/>
    <n v="7"/>
    <s v="KD"/>
    <x v="8"/>
    <n v="5"/>
    <s v="Waterjuffer"/>
    <n v="20.142857142857142"/>
  </r>
  <r>
    <n v="425"/>
    <s v="Middenduin-oost"/>
    <d v="2019-05-22T12:35:00"/>
    <n v="4"/>
    <x v="3"/>
    <s v="Enallagma cyathigerum"/>
    <n v="2"/>
    <s v="KD"/>
    <x v="8"/>
    <n v="5"/>
    <s v="Waterjuffer"/>
    <n v="20.142857142857142"/>
  </r>
  <r>
    <n v="425"/>
    <s v="Middenduin-oost"/>
    <d v="2019-05-22T12:35:00"/>
    <n v="4"/>
    <x v="1"/>
    <s v="Ischnura elegans"/>
    <n v="2"/>
    <s v="KD"/>
    <x v="8"/>
    <n v="5"/>
    <s v="Waterjuffer"/>
    <n v="20.142857142857142"/>
  </r>
  <r>
    <n v="425"/>
    <s v="Middenduin-oost"/>
    <d v="2019-05-22T12:35:00"/>
    <n v="4"/>
    <x v="6"/>
    <s v="Coenagrion puella"/>
    <n v="26"/>
    <s v="KD"/>
    <x v="8"/>
    <n v="5"/>
    <s v="Waterjuffer"/>
    <n v="20.142857142857142"/>
  </r>
  <r>
    <n v="425"/>
    <s v="Middenduin-oost"/>
    <d v="2019-05-22T12:35:00"/>
    <n v="4"/>
    <x v="4"/>
    <s v="Coenagrion pulchellum"/>
    <n v="2"/>
    <s v="KD"/>
    <x v="8"/>
    <n v="5"/>
    <s v="Waterjuffer"/>
    <n v="20.142857142857142"/>
  </r>
  <r>
    <n v="425"/>
    <s v="Middenduin-oost"/>
    <d v="2019-05-22T12:35:00"/>
    <n v="4"/>
    <x v="34"/>
    <s v="Libellula depressa"/>
    <n v="1"/>
    <s v="KD"/>
    <x v="8"/>
    <n v="5"/>
    <s v="Korenbouten"/>
    <n v="20.142857142857142"/>
  </r>
  <r>
    <n v="425"/>
    <s v="Middenduin-oost"/>
    <d v="2019-05-22T12:35:00"/>
    <n v="1"/>
    <x v="2"/>
    <s v="Pyrrhosoma nymphula"/>
    <n v="5"/>
    <s v="KD"/>
    <x v="8"/>
    <n v="5"/>
    <s v="Waterjuffer"/>
    <n v="20.142857142857142"/>
  </r>
  <r>
    <n v="425"/>
    <s v="Middenduin-oost"/>
    <d v="2019-05-22T12:35:00"/>
    <n v="1"/>
    <x v="3"/>
    <s v="Enallagma cyathigerum"/>
    <n v="11"/>
    <s v="KD"/>
    <x v="8"/>
    <n v="5"/>
    <s v="Waterjuffer"/>
    <n v="20.142857142857142"/>
  </r>
  <r>
    <n v="425"/>
    <s v="Middenduin-oost"/>
    <d v="2019-05-22T12:35:00"/>
    <n v="1"/>
    <x v="6"/>
    <s v="Coenagrion puella"/>
    <n v="7"/>
    <s v="KD"/>
    <x v="8"/>
    <n v="5"/>
    <s v="Waterjuffer"/>
    <n v="20.142857142857142"/>
  </r>
  <r>
    <n v="425"/>
    <s v="Middenduin-oost"/>
    <d v="2019-05-22T12:35:00"/>
    <n v="1"/>
    <x v="7"/>
    <s v="Brachytron pratense"/>
    <n v="5"/>
    <s v="KD"/>
    <x v="8"/>
    <n v="5"/>
    <s v="Glazenmakers"/>
    <n v="20.142857142857142"/>
  </r>
  <r>
    <n v="425"/>
    <s v="Middenduin-oost"/>
    <d v="2019-06-05T14:50:00"/>
    <n v="4"/>
    <x v="1"/>
    <s v="Ischnura elegans"/>
    <n v="3"/>
    <s v="KD"/>
    <x v="8"/>
    <n v="6"/>
    <s v="Waterjuffer"/>
    <n v="22.142857142857142"/>
  </r>
  <r>
    <n v="425"/>
    <s v="Middenduin-oost"/>
    <d v="2019-06-05T14:50:00"/>
    <n v="4"/>
    <x v="3"/>
    <s v="Enallagma cyathigerum"/>
    <n v="4"/>
    <s v="KD"/>
    <x v="8"/>
    <n v="6"/>
    <s v="Waterjuffer"/>
    <n v="22.142857142857142"/>
  </r>
  <r>
    <n v="425"/>
    <s v="Middenduin-oost"/>
    <d v="2019-06-05T14:50:00"/>
    <n v="4"/>
    <x v="6"/>
    <s v="Coenagrion puella"/>
    <n v="5"/>
    <s v="KD"/>
    <x v="8"/>
    <n v="6"/>
    <s v="Waterjuffer"/>
    <n v="22.142857142857142"/>
  </r>
  <r>
    <n v="425"/>
    <s v="Middenduin-oost"/>
    <d v="2019-06-05T14:50:00"/>
    <n v="4"/>
    <x v="4"/>
    <s v="Coenagrion pulchellum"/>
    <n v="3"/>
    <s v="KD"/>
    <x v="8"/>
    <n v="6"/>
    <s v="Waterjuffer"/>
    <n v="22.142857142857142"/>
  </r>
  <r>
    <n v="425"/>
    <s v="Middenduin-oost"/>
    <d v="2019-06-05T14:50:00"/>
    <n v="4"/>
    <x v="8"/>
    <s v="Aeshna isoceles"/>
    <n v="2"/>
    <s v="KD"/>
    <x v="8"/>
    <n v="6"/>
    <s v="Glazenmakers"/>
    <n v="22.142857142857142"/>
  </r>
  <r>
    <n v="425"/>
    <s v="Middenduin-oost"/>
    <d v="2019-06-05T14:50:00"/>
    <n v="4"/>
    <x v="9"/>
    <s v="Anax imperator"/>
    <n v="1"/>
    <s v="KD"/>
    <x v="8"/>
    <n v="6"/>
    <s v="Glazenmakers"/>
    <n v="22.142857142857142"/>
  </r>
  <r>
    <n v="425"/>
    <s v="Middenduin-oost"/>
    <d v="2019-06-05T14:50:00"/>
    <n v="1"/>
    <x v="1"/>
    <s v="Ischnura elegans"/>
    <n v="1"/>
    <s v="KD"/>
    <x v="8"/>
    <n v="6"/>
    <s v="Waterjuffer"/>
    <n v="22.142857142857142"/>
  </r>
  <r>
    <n v="425"/>
    <s v="Middenduin-oost"/>
    <d v="2019-06-05T14:50:00"/>
    <n v="1"/>
    <x v="3"/>
    <s v="Enallagma cyathigerum"/>
    <n v="9"/>
    <s v="KD"/>
    <x v="8"/>
    <n v="6"/>
    <s v="Waterjuffer"/>
    <n v="22.142857142857142"/>
  </r>
  <r>
    <n v="425"/>
    <s v="Middenduin-oost"/>
    <d v="2019-06-05T14:50:00"/>
    <n v="1"/>
    <x v="6"/>
    <s v="Coenagrion puella"/>
    <n v="1"/>
    <s v="KD"/>
    <x v="8"/>
    <n v="6"/>
    <s v="Waterjuffer"/>
    <n v="22.142857142857142"/>
  </r>
  <r>
    <n v="425"/>
    <s v="Middenduin-oost"/>
    <d v="2019-06-05T14:50:00"/>
    <n v="1"/>
    <x v="4"/>
    <s v="Coenagrion pulchellum"/>
    <n v="2"/>
    <s v="KD"/>
    <x v="8"/>
    <n v="6"/>
    <s v="Waterjuffer"/>
    <n v="22.142857142857142"/>
  </r>
  <r>
    <n v="425"/>
    <s v="Middenduin-oost"/>
    <d v="2019-06-05T14:50:00"/>
    <n v="1"/>
    <x v="9"/>
    <s v="Anax imperator"/>
    <n v="4"/>
    <s v="KD"/>
    <x v="8"/>
    <n v="6"/>
    <s v="Glazenmakers"/>
    <n v="22.142857142857142"/>
  </r>
  <r>
    <n v="425"/>
    <s v="Middenduin-oost"/>
    <d v="2019-06-05T14:50:00"/>
    <n v="4"/>
    <x v="0"/>
    <s v="Sympecma fusca"/>
    <n v="6"/>
    <s v="KD"/>
    <x v="8"/>
    <n v="6"/>
    <s v="Pantserjuffers"/>
    <n v="22.142857142857142"/>
  </r>
  <r>
    <n v="425"/>
    <s v="Middenduin-oost"/>
    <d v="2019-06-05T14:50:00"/>
    <n v="4"/>
    <x v="26"/>
    <s v="Erythromma najas"/>
    <n v="2"/>
    <s v="KD"/>
    <x v="8"/>
    <n v="6"/>
    <s v="Waterjuffer"/>
    <n v="22.142857142857142"/>
  </r>
  <r>
    <n v="425"/>
    <s v="Middenduin-oost"/>
    <d v="2019-06-05T14:50:00"/>
    <n v="4"/>
    <x v="10"/>
    <s v="Libellula quadrimaculata"/>
    <n v="4"/>
    <s v="KD"/>
    <x v="8"/>
    <n v="6"/>
    <s v="Korenbouten"/>
    <n v="22.142857142857142"/>
  </r>
  <r>
    <n v="425"/>
    <s v="Middenduin-oost"/>
    <d v="2019-06-30T11:25:00"/>
    <n v="4"/>
    <x v="1"/>
    <s v="Ischnura elegans"/>
    <n v="5"/>
    <s v="KD"/>
    <x v="8"/>
    <n v="6"/>
    <s v="Waterjuffer"/>
    <n v="25.714285714285715"/>
  </r>
  <r>
    <n v="425"/>
    <s v="Middenduin-oost"/>
    <d v="2019-06-30T11:25:00"/>
    <n v="4"/>
    <x v="3"/>
    <s v="Enallagma cyathigerum"/>
    <n v="8"/>
    <s v="KD"/>
    <x v="8"/>
    <n v="6"/>
    <s v="Waterjuffer"/>
    <n v="25.714285714285715"/>
  </r>
  <r>
    <n v="425"/>
    <s v="Middenduin-oost"/>
    <d v="2019-06-30T11:25:00"/>
    <n v="4"/>
    <x v="4"/>
    <s v="Coenagrion pulchellum"/>
    <n v="2"/>
    <s v="KD"/>
    <x v="8"/>
    <n v="6"/>
    <s v="Waterjuffer"/>
    <n v="25.714285714285715"/>
  </r>
  <r>
    <n v="425"/>
    <s v="Middenduin-oost"/>
    <d v="2019-06-30T11:25:00"/>
    <n v="4"/>
    <x v="26"/>
    <s v="Erythromma najas"/>
    <n v="3"/>
    <s v="KD"/>
    <x v="8"/>
    <n v="6"/>
    <s v="Waterjuffer"/>
    <n v="25.714285714285715"/>
  </r>
  <r>
    <n v="425"/>
    <s v="Middenduin-oost"/>
    <d v="2019-06-30T11:25:00"/>
    <n v="4"/>
    <x v="8"/>
    <s v="Aeshna isoceles"/>
    <n v="4"/>
    <s v="KD"/>
    <x v="8"/>
    <n v="6"/>
    <s v="Glazenmakers"/>
    <n v="25.714285714285715"/>
  </r>
  <r>
    <n v="425"/>
    <s v="Middenduin-oost"/>
    <d v="2019-06-30T11:25:00"/>
    <n v="4"/>
    <x v="9"/>
    <s v="Anax imperator"/>
    <n v="7"/>
    <s v="KD"/>
    <x v="8"/>
    <n v="6"/>
    <s v="Glazenmakers"/>
    <n v="25.714285714285715"/>
  </r>
  <r>
    <n v="425"/>
    <s v="Middenduin-oost"/>
    <d v="2019-06-30T11:25:00"/>
    <n v="4"/>
    <x v="20"/>
    <s v="Anax parthenope"/>
    <n v="1"/>
    <s v="KD"/>
    <x v="8"/>
    <n v="6"/>
    <s v="Glazenmakers"/>
    <n v="25.714285714285715"/>
  </r>
  <r>
    <n v="425"/>
    <s v="Middenduin-oost"/>
    <d v="2019-06-30T11:25:00"/>
    <n v="4"/>
    <x v="5"/>
    <s v="Orthetrum cancellatum"/>
    <n v="1"/>
    <s v="KD"/>
    <x v="8"/>
    <n v="6"/>
    <s v="Korenbouten"/>
    <n v="25.714285714285715"/>
  </r>
  <r>
    <n v="425"/>
    <s v="Middenduin-oost"/>
    <d v="2019-06-30T11:25:00"/>
    <n v="4"/>
    <x v="23"/>
    <s v="Sympetrum striolatum/vulgatum"/>
    <n v="1"/>
    <s v="KD"/>
    <x v="8"/>
    <n v="6"/>
    <s v="Korenbouten"/>
    <n v="25.714285714285715"/>
  </r>
  <r>
    <n v="425"/>
    <s v="Middenduin-oost"/>
    <d v="2019-06-30T11:25:00"/>
    <n v="4"/>
    <x v="10"/>
    <s v="Libellula quadrimaculata"/>
    <n v="1"/>
    <s v="KD"/>
    <x v="8"/>
    <n v="6"/>
    <s v="Korenbouten"/>
    <n v="25.714285714285715"/>
  </r>
  <r>
    <n v="425"/>
    <s v="Middenduin-oost"/>
    <d v="2019-06-30T11:25:00"/>
    <n v="1"/>
    <x v="1"/>
    <s v="Ischnura elegans"/>
    <n v="1"/>
    <s v="KD"/>
    <x v="8"/>
    <n v="6"/>
    <s v="Waterjuffer"/>
    <n v="25.714285714285715"/>
  </r>
  <r>
    <n v="425"/>
    <s v="Middenduin-oost"/>
    <d v="2019-06-30T11:25:00"/>
    <n v="1"/>
    <x v="3"/>
    <s v="Enallagma cyathigerum"/>
    <n v="19"/>
    <s v="KD"/>
    <x v="8"/>
    <n v="6"/>
    <s v="Waterjuffer"/>
    <n v="25.714285714285715"/>
  </r>
  <r>
    <n v="425"/>
    <s v="Middenduin-oost"/>
    <d v="2019-06-30T11:25:00"/>
    <n v="1"/>
    <x v="4"/>
    <s v="Coenagrion pulchellum"/>
    <n v="1"/>
    <s v="KD"/>
    <x v="8"/>
    <n v="6"/>
    <s v="Waterjuffer"/>
    <n v="25.714285714285715"/>
  </r>
  <r>
    <n v="425"/>
    <s v="Middenduin-oost"/>
    <d v="2019-06-30T11:25:00"/>
    <n v="1"/>
    <x v="9"/>
    <s v="Anax imperator"/>
    <n v="1"/>
    <s v="KD"/>
    <x v="8"/>
    <n v="6"/>
    <s v="Glazenmakers"/>
    <n v="25.714285714285715"/>
  </r>
  <r>
    <n v="425"/>
    <s v="Middenduin-oost"/>
    <d v="2019-06-30T11:25:00"/>
    <n v="1"/>
    <x v="8"/>
    <s v="Aeshna isoceles"/>
    <n v="1"/>
    <s v="KD"/>
    <x v="8"/>
    <n v="6"/>
    <s v="Glazenmakers"/>
    <n v="25.714285714285715"/>
  </r>
  <r>
    <n v="425"/>
    <s v="Middenduin-oost"/>
    <d v="2019-06-30T11:25:00"/>
    <n v="4"/>
    <x v="6"/>
    <s v="Coenagrion puella"/>
    <n v="2"/>
    <s v="KD"/>
    <x v="8"/>
    <n v="6"/>
    <s v="Waterjuffer"/>
    <n v="25.714285714285715"/>
  </r>
  <r>
    <n v="425"/>
    <s v="Middenduin-oost"/>
    <d v="2019-06-30T11:25:00"/>
    <n v="4"/>
    <x v="7"/>
    <s v="Brachytron pratense"/>
    <n v="1"/>
    <s v="KD"/>
    <x v="8"/>
    <n v="6"/>
    <s v="Glazenmakers"/>
    <n v="25.714285714285715"/>
  </r>
  <r>
    <n v="425"/>
    <s v="Middenduin-oost"/>
    <d v="2019-07-05T13:30:00"/>
    <n v="4"/>
    <x v="1"/>
    <s v="Ischnura elegans"/>
    <n v="3"/>
    <s v="KD"/>
    <x v="8"/>
    <n v="7"/>
    <s v="Waterjuffer"/>
    <n v="26.428571428571427"/>
  </r>
  <r>
    <n v="425"/>
    <s v="Middenduin-oost"/>
    <d v="2019-07-05T13:30:00"/>
    <n v="4"/>
    <x v="3"/>
    <s v="Enallagma cyathigerum"/>
    <n v="4"/>
    <s v="KD"/>
    <x v="8"/>
    <n v="7"/>
    <s v="Waterjuffer"/>
    <n v="26.428571428571427"/>
  </r>
  <r>
    <n v="425"/>
    <s v="Middenduin-oost"/>
    <d v="2019-07-05T13:30:00"/>
    <n v="4"/>
    <x v="6"/>
    <s v="Coenagrion puella"/>
    <n v="4"/>
    <s v="KD"/>
    <x v="8"/>
    <n v="7"/>
    <s v="Waterjuffer"/>
    <n v="26.428571428571427"/>
  </r>
  <r>
    <n v="425"/>
    <s v="Middenduin-oost"/>
    <d v="2019-07-05T13:30:00"/>
    <n v="4"/>
    <x v="4"/>
    <s v="Coenagrion pulchellum"/>
    <n v="1"/>
    <s v="KD"/>
    <x v="8"/>
    <n v="7"/>
    <s v="Waterjuffer"/>
    <n v="26.428571428571427"/>
  </r>
  <r>
    <n v="425"/>
    <s v="Middenduin-oost"/>
    <d v="2019-07-05T13:30:00"/>
    <n v="4"/>
    <x v="27"/>
    <s v="Aeshna cyanea"/>
    <n v="3"/>
    <s v="KD"/>
    <x v="8"/>
    <n v="7"/>
    <s v="Glazenmakers"/>
    <n v="26.428571428571427"/>
  </r>
  <r>
    <n v="425"/>
    <s v="Middenduin-oost"/>
    <d v="2019-07-05T13:30:00"/>
    <n v="4"/>
    <x v="8"/>
    <s v="Aeshna isoceles"/>
    <n v="6"/>
    <s v="KD"/>
    <x v="8"/>
    <n v="7"/>
    <s v="Glazenmakers"/>
    <n v="26.428571428571427"/>
  </r>
  <r>
    <n v="425"/>
    <s v="Middenduin-oost"/>
    <d v="2019-07-05T13:30:00"/>
    <n v="4"/>
    <x v="9"/>
    <s v="Anax imperator"/>
    <n v="7"/>
    <s v="KD"/>
    <x v="8"/>
    <n v="7"/>
    <s v="Glazenmakers"/>
    <n v="26.428571428571427"/>
  </r>
  <r>
    <n v="425"/>
    <s v="Middenduin-oost"/>
    <d v="2019-07-05T13:30:00"/>
    <n v="1"/>
    <x v="1"/>
    <s v="Ischnura elegans"/>
    <n v="2"/>
    <s v="KD"/>
    <x v="8"/>
    <n v="7"/>
    <s v="Waterjuffer"/>
    <n v="26.428571428571427"/>
  </r>
  <r>
    <n v="425"/>
    <s v="Middenduin-oost"/>
    <d v="2019-07-05T13:30:00"/>
    <n v="1"/>
    <x v="3"/>
    <s v="Enallagma cyathigerum"/>
    <n v="3"/>
    <s v="KD"/>
    <x v="8"/>
    <n v="7"/>
    <s v="Waterjuffer"/>
    <n v="26.428571428571427"/>
  </r>
  <r>
    <n v="425"/>
    <s v="Middenduin-oost"/>
    <d v="2019-07-05T13:30:00"/>
    <n v="1"/>
    <x v="6"/>
    <s v="Coenagrion puella"/>
    <n v="2"/>
    <s v="KD"/>
    <x v="8"/>
    <n v="7"/>
    <s v="Waterjuffer"/>
    <n v="26.428571428571427"/>
  </r>
  <r>
    <n v="425"/>
    <s v="Middenduin-oost"/>
    <d v="2019-07-05T13:30:00"/>
    <n v="1"/>
    <x v="4"/>
    <s v="Coenagrion pulchellum"/>
    <n v="2"/>
    <s v="KD"/>
    <x v="8"/>
    <n v="7"/>
    <s v="Waterjuffer"/>
    <n v="26.428571428571427"/>
  </r>
  <r>
    <n v="425"/>
    <s v="Middenduin-oost"/>
    <d v="2019-07-05T13:30:00"/>
    <n v="1"/>
    <x v="27"/>
    <s v="Aeshna cyanea"/>
    <n v="2"/>
    <s v="KD"/>
    <x v="8"/>
    <n v="7"/>
    <s v="Glazenmakers"/>
    <n v="26.428571428571427"/>
  </r>
  <r>
    <n v="425"/>
    <s v="Middenduin-oost"/>
    <d v="2019-07-05T13:30:00"/>
    <n v="1"/>
    <x v="8"/>
    <s v="Aeshna isoceles"/>
    <n v="3"/>
    <s v="KD"/>
    <x v="8"/>
    <n v="7"/>
    <s v="Glazenmakers"/>
    <n v="26.428571428571427"/>
  </r>
  <r>
    <n v="425"/>
    <s v="Middenduin-oost"/>
    <d v="2019-07-05T13:30:00"/>
    <n v="1"/>
    <x v="9"/>
    <s v="Anax imperator"/>
    <n v="9"/>
    <s v="KD"/>
    <x v="8"/>
    <n v="7"/>
    <s v="Glazenmakers"/>
    <n v="26.428571428571427"/>
  </r>
  <r>
    <n v="425"/>
    <s v="Middenduin-oost"/>
    <d v="2019-07-05T13:30:00"/>
    <n v="4"/>
    <x v="26"/>
    <s v="Erythromma najas"/>
    <n v="1"/>
    <s v="KD"/>
    <x v="8"/>
    <n v="7"/>
    <s v="Waterjuffer"/>
    <n v="26.428571428571427"/>
  </r>
  <r>
    <n v="425"/>
    <s v="Middenduin-oost"/>
    <d v="2019-07-19T11:30:00"/>
    <n v="4"/>
    <x v="1"/>
    <s v="Ischnura elegans"/>
    <n v="4"/>
    <s v="KD"/>
    <x v="8"/>
    <n v="7"/>
    <s v="Waterjuffer"/>
    <n v="28.428571428571427"/>
  </r>
  <r>
    <n v="425"/>
    <s v="Middenduin-oost"/>
    <d v="2019-07-19T11:30:00"/>
    <n v="4"/>
    <x v="3"/>
    <s v="Enallagma cyathigerum"/>
    <n v="3"/>
    <s v="KD"/>
    <x v="8"/>
    <n v="7"/>
    <s v="Waterjuffer"/>
    <n v="28.428571428571427"/>
  </r>
  <r>
    <n v="425"/>
    <s v="Middenduin-oost"/>
    <d v="2019-07-19T11:30:00"/>
    <n v="4"/>
    <x v="9"/>
    <s v="Anax imperator"/>
    <n v="11"/>
    <s v="KD"/>
    <x v="8"/>
    <n v="7"/>
    <s v="Glazenmakers"/>
    <n v="28.428571428571427"/>
  </r>
  <r>
    <n v="425"/>
    <s v="Middenduin-oost"/>
    <d v="2019-07-19T11:30:00"/>
    <n v="4"/>
    <x v="5"/>
    <s v="Orthetrum cancellatum"/>
    <n v="1"/>
    <s v="KD"/>
    <x v="8"/>
    <n v="7"/>
    <s v="Korenbouten"/>
    <n v="28.428571428571427"/>
  </r>
  <r>
    <n v="425"/>
    <s v="Middenduin-oost"/>
    <d v="2019-07-19T11:30:00"/>
    <n v="4"/>
    <x v="23"/>
    <s v="Sympetrum striolatum/vulgatum"/>
    <n v="1"/>
    <s v="KD"/>
    <x v="8"/>
    <n v="7"/>
    <s v="Korenbouten"/>
    <n v="28.428571428571427"/>
  </r>
  <r>
    <n v="425"/>
    <s v="Middenduin-oost"/>
    <d v="2019-07-19T11:30:00"/>
    <n v="1"/>
    <x v="1"/>
    <s v="Ischnura elegans"/>
    <n v="3"/>
    <s v="KD"/>
    <x v="8"/>
    <n v="7"/>
    <s v="Waterjuffer"/>
    <n v="28.428571428571427"/>
  </r>
  <r>
    <n v="425"/>
    <s v="Middenduin-oost"/>
    <d v="2019-07-19T11:30:00"/>
    <n v="1"/>
    <x v="3"/>
    <s v="Enallagma cyathigerum"/>
    <n v="3"/>
    <s v="KD"/>
    <x v="8"/>
    <n v="7"/>
    <s v="Waterjuffer"/>
    <n v="28.428571428571427"/>
  </r>
  <r>
    <n v="425"/>
    <s v="Middenduin-oost"/>
    <d v="2019-07-19T11:30:00"/>
    <n v="1"/>
    <x v="9"/>
    <s v="Anax imperator"/>
    <n v="3"/>
    <s v="KD"/>
    <x v="8"/>
    <n v="7"/>
    <s v="Glazenmakers"/>
    <n v="28.428571428571427"/>
  </r>
  <r>
    <n v="425"/>
    <s v="Middenduin-oost"/>
    <d v="2019-07-19T11:30:00"/>
    <n v="4"/>
    <x v="13"/>
    <s v="Chalcolestes viridis"/>
    <n v="1"/>
    <s v="KD"/>
    <x v="8"/>
    <n v="7"/>
    <s v="Pantserjuffers"/>
    <n v="28.428571428571427"/>
  </r>
  <r>
    <n v="425"/>
    <s v="Middenduin-oost"/>
    <d v="2019-07-19T11:30:00"/>
    <n v="4"/>
    <x v="12"/>
    <s v="Sympetrum striolatum"/>
    <n v="1"/>
    <s v="KD"/>
    <x v="8"/>
    <n v="7"/>
    <s v="Korenbouten"/>
    <n v="28.428571428571427"/>
  </r>
  <r>
    <n v="425"/>
    <s v="Middenduin-oost"/>
    <d v="2019-08-14T11:50:00"/>
    <n v="4"/>
    <x v="13"/>
    <s v="Chalcolestes viridis"/>
    <n v="1"/>
    <s v="KD"/>
    <x v="8"/>
    <n v="8"/>
    <s v="Pantserjuffers"/>
    <n v="32.142857142857146"/>
  </r>
  <r>
    <n v="425"/>
    <s v="Middenduin-oost"/>
    <d v="2019-08-14T11:50:00"/>
    <n v="4"/>
    <x v="3"/>
    <s v="Enallagma cyathigerum"/>
    <n v="3"/>
    <s v="KD"/>
    <x v="8"/>
    <n v="8"/>
    <s v="Waterjuffer"/>
    <n v="32.142857142857146"/>
  </r>
  <r>
    <n v="425"/>
    <s v="Middenduin-oost"/>
    <d v="2019-08-14T11:50:00"/>
    <n v="4"/>
    <x v="14"/>
    <s v="Aeshna mixta"/>
    <n v="23"/>
    <s v="KD"/>
    <x v="8"/>
    <n v="8"/>
    <s v="Glazenmakers"/>
    <n v="32.142857142857146"/>
  </r>
  <r>
    <n v="425"/>
    <s v="Middenduin-oost"/>
    <d v="2019-08-14T11:50:00"/>
    <n v="4"/>
    <x v="12"/>
    <s v="Sympetrum striolatum"/>
    <n v="7"/>
    <s v="KD"/>
    <x v="8"/>
    <n v="8"/>
    <s v="Korenbouten"/>
    <n v="32.142857142857146"/>
  </r>
  <r>
    <n v="425"/>
    <s v="Middenduin-oost"/>
    <d v="2019-08-14T11:50:00"/>
    <n v="1"/>
    <x v="3"/>
    <s v="Enallagma cyathigerum"/>
    <n v="20"/>
    <s v="KD"/>
    <x v="8"/>
    <n v="8"/>
    <s v="Waterjuffer"/>
    <n v="32.142857142857146"/>
  </r>
  <r>
    <n v="425"/>
    <s v="Middenduin-oost"/>
    <d v="2019-08-14T11:50:00"/>
    <n v="1"/>
    <x v="14"/>
    <s v="Aeshna mixta"/>
    <n v="3"/>
    <s v="KD"/>
    <x v="8"/>
    <n v="8"/>
    <s v="Glazenmakers"/>
    <n v="32.142857142857146"/>
  </r>
  <r>
    <n v="425"/>
    <s v="Middenduin-oost"/>
    <d v="2019-08-14T11:50:00"/>
    <n v="1"/>
    <x v="12"/>
    <s v="Sympetrum striolatum"/>
    <n v="6"/>
    <s v="KD"/>
    <x v="8"/>
    <n v="8"/>
    <s v="Korenbouten"/>
    <n v="32.142857142857146"/>
  </r>
  <r>
    <n v="425"/>
    <s v="Middenduin-oost"/>
    <d v="2019-08-14T11:50:00"/>
    <n v="4"/>
    <x v="0"/>
    <s v="Sympecma fusca"/>
    <n v="1"/>
    <s v="KD"/>
    <x v="8"/>
    <n v="8"/>
    <s v="Pantserjuffers"/>
    <n v="32.142857142857146"/>
  </r>
  <r>
    <n v="425"/>
    <s v="Middenduin-oost"/>
    <d v="2019-08-14T11:50:00"/>
    <n v="4"/>
    <x v="1"/>
    <s v="Ischnura elegans"/>
    <n v="4"/>
    <s v="KD"/>
    <x v="8"/>
    <n v="8"/>
    <s v="Waterjuffer"/>
    <n v="32.142857142857146"/>
  </r>
  <r>
    <n v="425"/>
    <s v="Middenduin-oost"/>
    <d v="2019-08-14T11:50:00"/>
    <n v="4"/>
    <x v="30"/>
    <s v="Erythromma viridulum"/>
    <n v="6"/>
    <s v="KD"/>
    <x v="8"/>
    <n v="8"/>
    <s v="Waterjuffer"/>
    <n v="32.142857142857146"/>
  </r>
  <r>
    <n v="425"/>
    <s v="Middenduin-oost"/>
    <d v="2019-08-14T11:50:00"/>
    <n v="4"/>
    <x v="23"/>
    <s v="Sympetrum striolatum/vulgatum"/>
    <n v="1"/>
    <s v="KD"/>
    <x v="8"/>
    <n v="8"/>
    <s v="Korenbouten"/>
    <n v="32.142857142857146"/>
  </r>
  <r>
    <n v="425"/>
    <s v="Middenduin-oost"/>
    <d v="2019-08-14T11:50:00"/>
    <n v="4"/>
    <x v="17"/>
    <s v="Sympetrum vulgatum"/>
    <n v="2"/>
    <s v="KD"/>
    <x v="8"/>
    <n v="8"/>
    <s v="Korenbouten"/>
    <n v="32.142857142857146"/>
  </r>
  <r>
    <n v="425"/>
    <s v="Middenduin-oost"/>
    <d v="2019-08-21T12:20:00"/>
    <n v="4"/>
    <x v="0"/>
    <s v="Sympecma fusca"/>
    <n v="1"/>
    <s v="KD"/>
    <x v="8"/>
    <n v="8"/>
    <s v="Pantserjuffers"/>
    <n v="33.142857142857146"/>
  </r>
  <r>
    <n v="425"/>
    <s v="Middenduin-oost"/>
    <d v="2019-08-21T12:20:00"/>
    <n v="4"/>
    <x v="1"/>
    <s v="Ischnura elegans"/>
    <n v="1"/>
    <s v="KD"/>
    <x v="8"/>
    <n v="8"/>
    <s v="Waterjuffer"/>
    <n v="33.142857142857146"/>
  </r>
  <r>
    <n v="425"/>
    <s v="Middenduin-oost"/>
    <d v="2019-08-21T12:20:00"/>
    <n v="4"/>
    <x v="3"/>
    <s v="Enallagma cyathigerum"/>
    <n v="9"/>
    <s v="KD"/>
    <x v="8"/>
    <n v="8"/>
    <s v="Waterjuffer"/>
    <n v="33.142857142857146"/>
  </r>
  <r>
    <n v="425"/>
    <s v="Middenduin-oost"/>
    <d v="2019-08-21T12:20:00"/>
    <n v="4"/>
    <x v="14"/>
    <s v="Aeshna mixta"/>
    <n v="10"/>
    <s v="KD"/>
    <x v="8"/>
    <n v="8"/>
    <s v="Glazenmakers"/>
    <n v="33.142857142857146"/>
  </r>
  <r>
    <n v="425"/>
    <s v="Middenduin-oost"/>
    <d v="2019-08-21T12:20:00"/>
    <n v="4"/>
    <x v="12"/>
    <s v="Sympetrum striolatum"/>
    <n v="10"/>
    <s v="KD"/>
    <x v="8"/>
    <n v="8"/>
    <s v="Korenbouten"/>
    <n v="33.142857142857146"/>
  </r>
  <r>
    <n v="425"/>
    <s v="Middenduin-oost"/>
    <d v="2019-08-21T12:20:00"/>
    <n v="4"/>
    <x v="23"/>
    <s v="Sympetrum striolatum/vulgatum"/>
    <n v="1"/>
    <s v="KD"/>
    <x v="8"/>
    <n v="8"/>
    <s v="Korenbouten"/>
    <n v="33.142857142857146"/>
  </r>
  <r>
    <n v="425"/>
    <s v="Middenduin-oost"/>
    <d v="2019-08-21T12:20:00"/>
    <n v="4"/>
    <x v="17"/>
    <s v="Sympetrum vulgatum"/>
    <n v="5"/>
    <s v="KD"/>
    <x v="8"/>
    <n v="8"/>
    <s v="Korenbouten"/>
    <n v="33.142857142857146"/>
  </r>
  <r>
    <n v="425"/>
    <s v="Middenduin-oost"/>
    <d v="2019-08-21T12:20:00"/>
    <n v="1"/>
    <x v="14"/>
    <s v="Aeshna mixta"/>
    <n v="23"/>
    <s v="KD"/>
    <x v="8"/>
    <n v="8"/>
    <s v="Glazenmakers"/>
    <n v="33.142857142857146"/>
  </r>
  <r>
    <n v="425"/>
    <s v="Middenduin-oost"/>
    <d v="2019-08-21T12:20:00"/>
    <n v="1"/>
    <x v="12"/>
    <s v="Sympetrum striolatum"/>
    <n v="23"/>
    <s v="KD"/>
    <x v="8"/>
    <n v="8"/>
    <s v="Korenbouten"/>
    <n v="33.142857142857146"/>
  </r>
  <r>
    <n v="425"/>
    <s v="Middenduin-oost"/>
    <d v="2019-08-21T12:20:00"/>
    <n v="1"/>
    <x v="17"/>
    <s v="Sympetrum vulgatum"/>
    <n v="9"/>
    <s v="KD"/>
    <x v="8"/>
    <n v="8"/>
    <s v="Korenbouten"/>
    <n v="33.142857142857146"/>
  </r>
  <r>
    <n v="425"/>
    <s v="Middenduin-oost"/>
    <d v="2019-08-21T12:20:00"/>
    <n v="4"/>
    <x v="13"/>
    <s v="Chalcolestes viridis"/>
    <n v="18"/>
    <s v="KD"/>
    <x v="8"/>
    <n v="8"/>
    <s v="Pantserjuffers"/>
    <n v="33.142857142857146"/>
  </r>
  <r>
    <n v="425"/>
    <s v="Middenduin-oost"/>
    <d v="2019-08-21T12:20:00"/>
    <n v="4"/>
    <x v="27"/>
    <s v="Aeshna cyanea"/>
    <n v="1"/>
    <s v="KD"/>
    <x v="8"/>
    <n v="8"/>
    <s v="Glazenmakers"/>
    <n v="33.142857142857146"/>
  </r>
  <r>
    <n v="425"/>
    <s v="Middenduin-oost"/>
    <d v="2019-08-21T12:20:00"/>
    <n v="4"/>
    <x v="16"/>
    <s v="Sympetrum sanguineum"/>
    <n v="1"/>
    <s v="KD"/>
    <x v="8"/>
    <n v="8"/>
    <s v="Korenbouten"/>
    <n v="33.142857142857146"/>
  </r>
  <r>
    <n v="425"/>
    <s v="Middenduin-oost"/>
    <d v="2019-09-21T12:30:00"/>
    <n v="4"/>
    <x v="14"/>
    <s v="Aeshna mixta"/>
    <n v="9"/>
    <s v="KD"/>
    <x v="8"/>
    <n v="9"/>
    <s v="Glazenmakers"/>
    <n v="37.571428571428569"/>
  </r>
  <r>
    <n v="425"/>
    <s v="Middenduin-oost"/>
    <d v="2019-09-21T12:30:00"/>
    <n v="4"/>
    <x v="12"/>
    <s v="Sympetrum striolatum"/>
    <n v="2"/>
    <s v="KD"/>
    <x v="8"/>
    <n v="9"/>
    <s v="Korenbouten"/>
    <n v="37.571428571428569"/>
  </r>
  <r>
    <n v="425"/>
    <s v="Middenduin-oost"/>
    <d v="2019-09-21T12:30:00"/>
    <n v="4"/>
    <x v="23"/>
    <s v="Sympetrum striolatum/vulgatum"/>
    <n v="31"/>
    <s v="KD"/>
    <x v="8"/>
    <n v="9"/>
    <s v="Korenbouten"/>
    <n v="37.571428571428569"/>
  </r>
  <r>
    <n v="425"/>
    <s v="Middenduin-oost"/>
    <d v="2019-09-21T12:30:00"/>
    <n v="4"/>
    <x v="17"/>
    <s v="Sympetrum vulgatum"/>
    <n v="1"/>
    <s v="KD"/>
    <x v="8"/>
    <n v="9"/>
    <s v="Korenbouten"/>
    <n v="37.571428571428569"/>
  </r>
  <r>
    <n v="425"/>
    <s v="Middenduin-oost"/>
    <d v="2019-09-21T12:30:00"/>
    <n v="1"/>
    <x v="14"/>
    <s v="Aeshna mixta"/>
    <n v="6"/>
    <s v="KD"/>
    <x v="8"/>
    <n v="9"/>
    <s v="Glazenmakers"/>
    <n v="37.571428571428569"/>
  </r>
  <r>
    <n v="425"/>
    <s v="Middenduin-oost"/>
    <d v="2019-09-21T12:30:00"/>
    <n v="1"/>
    <x v="12"/>
    <s v="Sympetrum striolatum"/>
    <n v="2"/>
    <s v="KD"/>
    <x v="8"/>
    <n v="9"/>
    <s v="Korenbouten"/>
    <n v="37.571428571428569"/>
  </r>
  <r>
    <n v="425"/>
    <s v="Middenduin-oost"/>
    <d v="2019-09-21T12:30:00"/>
    <n v="1"/>
    <x v="23"/>
    <s v="Sympetrum striolatum/vulgatum"/>
    <n v="8"/>
    <s v="KD"/>
    <x v="8"/>
    <n v="9"/>
    <s v="Korenbouten"/>
    <n v="37.571428571428569"/>
  </r>
  <r>
    <n v="425"/>
    <s v="Middenduin-oost"/>
    <d v="2019-09-21T12:30:00"/>
    <n v="4"/>
    <x v="13"/>
    <s v="Chalcolestes viridis"/>
    <n v="1"/>
    <s v="KD"/>
    <x v="8"/>
    <n v="9"/>
    <s v="Pantserjuffers"/>
    <n v="37.571428571428569"/>
  </r>
  <r>
    <n v="425"/>
    <s v="Middenduin-oost"/>
    <d v="2020-05-30T12:00:00"/>
    <n v="4"/>
    <x v="3"/>
    <s v="Enallagma cyathigerum"/>
    <n v="8"/>
    <s v="KD"/>
    <x v="9"/>
    <n v="5"/>
    <s v="Waterjuffer"/>
    <n v="21.428571428571427"/>
  </r>
  <r>
    <n v="425"/>
    <s v="Middenduin-oost"/>
    <d v="2020-05-30T12:00:00"/>
    <n v="4"/>
    <x v="6"/>
    <s v="Coenagrion puella"/>
    <n v="4"/>
    <s v="KD"/>
    <x v="9"/>
    <n v="5"/>
    <s v="Waterjuffer"/>
    <n v="21.428571428571427"/>
  </r>
  <r>
    <n v="425"/>
    <s v="Middenduin-oost"/>
    <d v="2020-05-30T12:00:00"/>
    <n v="4"/>
    <x v="26"/>
    <s v="Erythromma najas"/>
    <n v="7"/>
    <s v="KD"/>
    <x v="9"/>
    <n v="5"/>
    <s v="Waterjuffer"/>
    <n v="21.428571428571427"/>
  </r>
  <r>
    <n v="425"/>
    <s v="Middenduin-oost"/>
    <d v="2020-05-30T12:00:00"/>
    <n v="4"/>
    <x v="7"/>
    <s v="Brachytron pratense"/>
    <n v="4"/>
    <s v="KD"/>
    <x v="9"/>
    <n v="5"/>
    <s v="Glazenmakers"/>
    <n v="21.428571428571427"/>
  </r>
  <r>
    <n v="425"/>
    <s v="Middenduin-oost"/>
    <d v="2020-05-30T12:00:00"/>
    <n v="4"/>
    <x v="8"/>
    <s v="Aeshna isoceles"/>
    <n v="9"/>
    <s v="KD"/>
    <x v="9"/>
    <n v="5"/>
    <s v="Glazenmakers"/>
    <n v="21.428571428571427"/>
  </r>
  <r>
    <n v="425"/>
    <s v="Middenduin-oost"/>
    <d v="2020-05-30T12:00:00"/>
    <n v="4"/>
    <x v="9"/>
    <s v="Anax imperator"/>
    <n v="5"/>
    <s v="KD"/>
    <x v="9"/>
    <n v="5"/>
    <s v="Glazenmakers"/>
    <n v="21.428571428571427"/>
  </r>
  <r>
    <n v="425"/>
    <s v="Middenduin-oost"/>
    <d v="2020-05-30T12:00:00"/>
    <n v="4"/>
    <x v="31"/>
    <s v="Cordulia aenea"/>
    <n v="1"/>
    <s v="KD"/>
    <x v="9"/>
    <n v="5"/>
    <s v="Glanslibel"/>
    <n v="21.428571428571427"/>
  </r>
  <r>
    <n v="425"/>
    <s v="Middenduin-oost"/>
    <d v="2020-05-30T12:00:00"/>
    <n v="4"/>
    <x v="10"/>
    <s v="Libellula quadrimaculata"/>
    <n v="8"/>
    <s v="KD"/>
    <x v="9"/>
    <n v="5"/>
    <s v="Korenbouten"/>
    <n v="21.428571428571427"/>
  </r>
  <r>
    <n v="425"/>
    <s v="Middenduin-oost"/>
    <d v="2020-05-30T12:00:00"/>
    <n v="1"/>
    <x v="3"/>
    <s v="Enallagma cyathigerum"/>
    <n v="29"/>
    <s v="KD"/>
    <x v="9"/>
    <n v="5"/>
    <s v="Waterjuffer"/>
    <n v="21.428571428571427"/>
  </r>
  <r>
    <n v="425"/>
    <s v="Middenduin-oost"/>
    <d v="2020-05-30T12:00:00"/>
    <n v="1"/>
    <x v="26"/>
    <s v="Erythromma najas"/>
    <n v="20"/>
    <s v="KD"/>
    <x v="9"/>
    <n v="5"/>
    <s v="Waterjuffer"/>
    <n v="21.428571428571427"/>
  </r>
  <r>
    <n v="425"/>
    <s v="Middenduin-oost"/>
    <d v="2020-05-30T12:00:00"/>
    <n v="1"/>
    <x v="7"/>
    <s v="Brachytron pratense"/>
    <n v="14"/>
    <s v="KD"/>
    <x v="9"/>
    <n v="5"/>
    <s v="Glazenmakers"/>
    <n v="21.428571428571427"/>
  </r>
  <r>
    <n v="425"/>
    <s v="Middenduin-oost"/>
    <d v="2020-05-30T12:00:00"/>
    <n v="1"/>
    <x v="8"/>
    <s v="Aeshna isoceles"/>
    <n v="8"/>
    <s v="KD"/>
    <x v="9"/>
    <n v="5"/>
    <s v="Glazenmakers"/>
    <n v="21.428571428571427"/>
  </r>
  <r>
    <n v="425"/>
    <s v="Middenduin-oost"/>
    <d v="2020-05-30T12:00:00"/>
    <n v="1"/>
    <x v="9"/>
    <s v="Anax imperator"/>
    <n v="2"/>
    <s v="KD"/>
    <x v="9"/>
    <n v="5"/>
    <s v="Glazenmakers"/>
    <n v="21.428571428571427"/>
  </r>
  <r>
    <n v="425"/>
    <s v="Middenduin-oost"/>
    <d v="2020-05-30T12:00:00"/>
    <n v="1"/>
    <x v="31"/>
    <s v="Cordulia aenea"/>
    <n v="1"/>
    <s v="KD"/>
    <x v="9"/>
    <n v="5"/>
    <s v="Glanslibel"/>
    <n v="21.428571428571427"/>
  </r>
  <r>
    <n v="425"/>
    <s v="Middenduin-oost"/>
    <d v="2020-05-30T12:00:00"/>
    <n v="1"/>
    <x v="10"/>
    <s v="Libellula quadrimaculata"/>
    <n v="1"/>
    <s v="KD"/>
    <x v="9"/>
    <n v="5"/>
    <s v="Korenbouten"/>
    <n v="21.428571428571427"/>
  </r>
  <r>
    <n v="425"/>
    <s v="Middenduin-oost"/>
    <d v="2020-05-30T12:00:00"/>
    <n v="4"/>
    <x v="4"/>
    <s v="Coenagrion pulchellum"/>
    <n v="3"/>
    <s v="KD"/>
    <x v="9"/>
    <n v="5"/>
    <s v="Waterjuffer"/>
    <n v="21.428571428571427"/>
  </r>
  <r>
    <n v="425"/>
    <s v="Middenduin-oost"/>
    <d v="2020-05-30T12:00:00"/>
    <n v="4"/>
    <x v="2"/>
    <s v="Pyrrhosoma nymphula"/>
    <n v="1"/>
    <s v="KD"/>
    <x v="9"/>
    <n v="5"/>
    <s v="Waterjuffer"/>
    <n v="21.428571428571427"/>
  </r>
  <r>
    <n v="425"/>
    <s v="Middenduin-oost"/>
    <d v="2020-06-13T11:10:00"/>
    <n v="4"/>
    <x v="3"/>
    <s v="Enallagma cyathigerum"/>
    <n v="11"/>
    <s v="KD"/>
    <x v="9"/>
    <n v="6"/>
    <s v="Waterjuffer"/>
    <n v="23.428571428571427"/>
  </r>
  <r>
    <n v="425"/>
    <s v="Middenduin-oost"/>
    <d v="2020-06-13T11:10:00"/>
    <n v="4"/>
    <x v="26"/>
    <s v="Erythromma najas"/>
    <n v="10"/>
    <s v="KD"/>
    <x v="9"/>
    <n v="6"/>
    <s v="Waterjuffer"/>
    <n v="23.428571428571427"/>
  </r>
  <r>
    <n v="425"/>
    <s v="Middenduin-oost"/>
    <d v="2020-06-13T11:10:00"/>
    <n v="4"/>
    <x v="7"/>
    <s v="Brachytron pratense"/>
    <n v="4"/>
    <s v="KD"/>
    <x v="9"/>
    <n v="6"/>
    <s v="Glazenmakers"/>
    <n v="23.428571428571427"/>
  </r>
  <r>
    <n v="425"/>
    <s v="Middenduin-oost"/>
    <d v="2020-06-13T11:10:00"/>
    <n v="4"/>
    <x v="8"/>
    <s v="Aeshna isoceles"/>
    <n v="4"/>
    <s v="KD"/>
    <x v="9"/>
    <n v="6"/>
    <s v="Glazenmakers"/>
    <n v="23.428571428571427"/>
  </r>
  <r>
    <n v="425"/>
    <s v="Middenduin-oost"/>
    <d v="2020-06-13T11:10:00"/>
    <n v="4"/>
    <x v="9"/>
    <s v="Anax imperator"/>
    <n v="8"/>
    <s v="KD"/>
    <x v="9"/>
    <n v="6"/>
    <s v="Glazenmakers"/>
    <n v="23.428571428571427"/>
  </r>
  <r>
    <n v="425"/>
    <s v="Middenduin-oost"/>
    <d v="2020-06-13T11:10:00"/>
    <n v="4"/>
    <x v="31"/>
    <s v="Cordulia aenea"/>
    <n v="1"/>
    <s v="KD"/>
    <x v="9"/>
    <n v="6"/>
    <s v="Glanslibel"/>
    <n v="23.428571428571427"/>
  </r>
  <r>
    <n v="425"/>
    <s v="Middenduin-oost"/>
    <d v="2020-06-13T11:10:00"/>
    <n v="4"/>
    <x v="10"/>
    <s v="Libellula quadrimaculata"/>
    <n v="4"/>
    <s v="KD"/>
    <x v="9"/>
    <n v="6"/>
    <s v="Korenbouten"/>
    <n v="23.428571428571427"/>
  </r>
  <r>
    <n v="425"/>
    <s v="Middenduin-oost"/>
    <d v="2020-06-13T11:10:00"/>
    <n v="4"/>
    <x v="5"/>
    <s v="Orthetrum cancellatum"/>
    <n v="1"/>
    <s v="KD"/>
    <x v="9"/>
    <n v="6"/>
    <s v="Korenbouten"/>
    <n v="23.428571428571427"/>
  </r>
  <r>
    <n v="425"/>
    <s v="Middenduin-oost"/>
    <d v="2020-06-13T11:10:00"/>
    <n v="4"/>
    <x v="22"/>
    <s v="Crocothemis erythraea"/>
    <n v="2"/>
    <s v="KD"/>
    <x v="9"/>
    <n v="6"/>
    <s v="Korenbouten"/>
    <n v="23.428571428571427"/>
  </r>
  <r>
    <n v="425"/>
    <s v="Middenduin-oost"/>
    <d v="2020-06-13T11:10:00"/>
    <n v="1"/>
    <x v="3"/>
    <s v="Enallagma cyathigerum"/>
    <n v="21"/>
    <s v="KD"/>
    <x v="9"/>
    <n v="6"/>
    <s v="Waterjuffer"/>
    <n v="23.428571428571427"/>
  </r>
  <r>
    <n v="425"/>
    <s v="Middenduin-oost"/>
    <d v="2020-06-13T11:10:00"/>
    <n v="1"/>
    <x v="26"/>
    <s v="Erythromma najas"/>
    <n v="3"/>
    <s v="KD"/>
    <x v="9"/>
    <n v="6"/>
    <s v="Waterjuffer"/>
    <n v="23.428571428571427"/>
  </r>
  <r>
    <n v="425"/>
    <s v="Middenduin-oost"/>
    <d v="2020-06-13T11:10:00"/>
    <n v="1"/>
    <x v="7"/>
    <s v="Brachytron pratense"/>
    <n v="2"/>
    <s v="KD"/>
    <x v="9"/>
    <n v="6"/>
    <s v="Glazenmakers"/>
    <n v="23.428571428571427"/>
  </r>
  <r>
    <n v="425"/>
    <s v="Middenduin-oost"/>
    <d v="2020-06-13T11:10:00"/>
    <n v="1"/>
    <x v="8"/>
    <s v="Aeshna isoceles"/>
    <n v="2"/>
    <s v="KD"/>
    <x v="9"/>
    <n v="6"/>
    <s v="Glazenmakers"/>
    <n v="23.428571428571427"/>
  </r>
  <r>
    <n v="425"/>
    <s v="Middenduin-oost"/>
    <d v="2020-06-13T11:10:00"/>
    <n v="1"/>
    <x v="9"/>
    <s v="Anax imperator"/>
    <n v="8"/>
    <s v="KD"/>
    <x v="9"/>
    <n v="6"/>
    <s v="Glazenmakers"/>
    <n v="23.428571428571427"/>
  </r>
  <r>
    <n v="425"/>
    <s v="Middenduin-oost"/>
    <d v="2020-06-13T11:10:00"/>
    <n v="1"/>
    <x v="10"/>
    <s v="Libellula quadrimaculata"/>
    <n v="1"/>
    <s v="KD"/>
    <x v="9"/>
    <n v="6"/>
    <s v="Korenbouten"/>
    <n v="23.428571428571427"/>
  </r>
  <r>
    <n v="425"/>
    <s v="Middenduin-oost"/>
    <d v="2020-06-13T11:10:00"/>
    <n v="1"/>
    <x v="22"/>
    <s v="Crocothemis erythraea"/>
    <n v="1"/>
    <s v="KD"/>
    <x v="9"/>
    <n v="6"/>
    <s v="Korenbouten"/>
    <n v="23.428571428571427"/>
  </r>
  <r>
    <n v="425"/>
    <s v="Middenduin-oost"/>
    <d v="2020-06-13T11:10:00"/>
    <n v="4"/>
    <x v="1"/>
    <s v="Ischnura elegans"/>
    <n v="1"/>
    <s v="KD"/>
    <x v="9"/>
    <n v="6"/>
    <s v="Waterjuffer"/>
    <n v="23.428571428571427"/>
  </r>
  <r>
    <n v="425"/>
    <s v="Middenduin-oost"/>
    <d v="2020-06-13T11:10:00"/>
    <n v="4"/>
    <x v="4"/>
    <s v="Coenagrion pulchellum"/>
    <n v="3"/>
    <s v="KD"/>
    <x v="9"/>
    <n v="6"/>
    <s v="Waterjuffer"/>
    <n v="23.428571428571427"/>
  </r>
  <r>
    <n v="425"/>
    <s v="Middenduin-oost"/>
    <d v="2020-06-20T14:00:00"/>
    <n v="4"/>
    <x v="3"/>
    <s v="Enallagma cyathigerum"/>
    <n v="4"/>
    <s v="KD"/>
    <x v="9"/>
    <n v="6"/>
    <s v="Waterjuffer"/>
    <n v="24.428571428571427"/>
  </r>
  <r>
    <n v="425"/>
    <s v="Middenduin-oost"/>
    <d v="2020-06-20T14:00:00"/>
    <n v="4"/>
    <x v="26"/>
    <s v="Erythromma najas"/>
    <n v="1"/>
    <s v="KD"/>
    <x v="9"/>
    <n v="6"/>
    <s v="Waterjuffer"/>
    <n v="24.428571428571427"/>
  </r>
  <r>
    <n v="425"/>
    <s v="Middenduin-oost"/>
    <d v="2020-06-20T14:00:00"/>
    <n v="4"/>
    <x v="8"/>
    <s v="Aeshna isoceles"/>
    <n v="5"/>
    <s v="KD"/>
    <x v="9"/>
    <n v="6"/>
    <s v="Glazenmakers"/>
    <n v="24.428571428571427"/>
  </r>
  <r>
    <n v="425"/>
    <s v="Middenduin-oost"/>
    <d v="2020-06-20T14:00:00"/>
    <n v="4"/>
    <x v="9"/>
    <s v="Anax imperator"/>
    <n v="5"/>
    <s v="KD"/>
    <x v="9"/>
    <n v="6"/>
    <s v="Glazenmakers"/>
    <n v="24.428571428571427"/>
  </r>
  <r>
    <n v="425"/>
    <s v="Middenduin-oost"/>
    <d v="2020-06-20T14:00:00"/>
    <n v="4"/>
    <x v="5"/>
    <s v="Orthetrum cancellatum"/>
    <n v="2"/>
    <s v="KD"/>
    <x v="9"/>
    <n v="6"/>
    <s v="Korenbouten"/>
    <n v="24.428571428571427"/>
  </r>
  <r>
    <n v="425"/>
    <s v="Middenduin-oost"/>
    <d v="2020-06-20T14:00:00"/>
    <n v="1"/>
    <x v="3"/>
    <s v="Enallagma cyathigerum"/>
    <n v="9"/>
    <s v="KD"/>
    <x v="9"/>
    <n v="6"/>
    <s v="Waterjuffer"/>
    <n v="24.428571428571427"/>
  </r>
  <r>
    <n v="425"/>
    <s v="Middenduin-oost"/>
    <d v="2020-06-20T14:00:00"/>
    <n v="1"/>
    <x v="8"/>
    <s v="Aeshna isoceles"/>
    <n v="3"/>
    <s v="KD"/>
    <x v="9"/>
    <n v="6"/>
    <s v="Glazenmakers"/>
    <n v="24.428571428571427"/>
  </r>
  <r>
    <n v="425"/>
    <s v="Middenduin-oost"/>
    <d v="2020-06-20T14:00:00"/>
    <n v="1"/>
    <x v="9"/>
    <s v="Anax imperator"/>
    <n v="2"/>
    <s v="KD"/>
    <x v="9"/>
    <n v="6"/>
    <s v="Glazenmakers"/>
    <n v="24.428571428571427"/>
  </r>
  <r>
    <n v="425"/>
    <s v="Middenduin-oost"/>
    <d v="2020-06-20T14:00:00"/>
    <n v="1"/>
    <x v="5"/>
    <s v="Orthetrum cancellatum"/>
    <n v="3"/>
    <s v="KD"/>
    <x v="9"/>
    <n v="6"/>
    <s v="Korenbouten"/>
    <n v="24.428571428571427"/>
  </r>
  <r>
    <n v="425"/>
    <s v="Middenduin-oost"/>
    <d v="2020-06-20T14:00:00"/>
    <n v="4"/>
    <x v="1"/>
    <s v="Ischnura elegans"/>
    <n v="2"/>
    <s v="KD"/>
    <x v="9"/>
    <n v="6"/>
    <s v="Waterjuffer"/>
    <n v="24.428571428571427"/>
  </r>
  <r>
    <n v="425"/>
    <s v="Middenduin-oost"/>
    <d v="2020-06-20T14:00:00"/>
    <n v="4"/>
    <x v="10"/>
    <s v="Libellula quadrimaculata"/>
    <n v="3"/>
    <s v="KD"/>
    <x v="9"/>
    <n v="6"/>
    <s v="Korenbouten"/>
    <n v="24.428571428571427"/>
  </r>
  <r>
    <n v="425"/>
    <s v="Middenduin-oost"/>
    <d v="2020-07-11T11:25:00"/>
    <n v="4"/>
    <x v="30"/>
    <s v="Erythromma viridulum"/>
    <n v="3"/>
    <s v="KD"/>
    <x v="9"/>
    <n v="7"/>
    <s v="Waterjuffer"/>
    <n v="27.428571428571427"/>
  </r>
  <r>
    <n v="425"/>
    <s v="Middenduin-oost"/>
    <d v="2020-07-11T11:25:00"/>
    <n v="4"/>
    <x v="9"/>
    <s v="Anax imperator"/>
    <n v="10"/>
    <s v="KD"/>
    <x v="9"/>
    <n v="7"/>
    <s v="Glazenmakers"/>
    <n v="27.428571428571427"/>
  </r>
  <r>
    <n v="425"/>
    <s v="Middenduin-oost"/>
    <d v="2020-07-11T11:25:00"/>
    <n v="4"/>
    <x v="5"/>
    <s v="Orthetrum cancellatum"/>
    <n v="1"/>
    <s v="KD"/>
    <x v="9"/>
    <n v="7"/>
    <s v="Korenbouten"/>
    <n v="27.428571428571427"/>
  </r>
  <r>
    <n v="425"/>
    <s v="Middenduin-oost"/>
    <d v="2020-07-11T11:25:00"/>
    <n v="1"/>
    <x v="9"/>
    <s v="Anax imperator"/>
    <n v="13"/>
    <s v="KD"/>
    <x v="9"/>
    <n v="7"/>
    <s v="Glazenmakers"/>
    <n v="27.428571428571427"/>
  </r>
  <r>
    <n v="425"/>
    <s v="Middenduin-oost"/>
    <d v="2020-07-11T11:25:00"/>
    <n v="4"/>
    <x v="1"/>
    <s v="Ischnura elegans"/>
    <n v="1"/>
    <s v="KD"/>
    <x v="9"/>
    <n v="7"/>
    <s v="Waterjuffer"/>
    <n v="27.428571428571427"/>
  </r>
  <r>
    <n v="425"/>
    <s v="Middenduin-oost"/>
    <d v="2020-07-11T11:25:00"/>
    <n v="4"/>
    <x v="3"/>
    <s v="Enallagma cyathigerum"/>
    <n v="1"/>
    <s v="KD"/>
    <x v="9"/>
    <n v="7"/>
    <s v="Waterjuffer"/>
    <n v="27.428571428571427"/>
  </r>
  <r>
    <n v="425"/>
    <s v="Middenduin-oost"/>
    <d v="2020-07-11T11:25:00"/>
    <n v="4"/>
    <x v="6"/>
    <s v="Coenagrion puella"/>
    <n v="1"/>
    <s v="KD"/>
    <x v="9"/>
    <n v="7"/>
    <s v="Waterjuffer"/>
    <n v="27.428571428571427"/>
  </r>
  <r>
    <n v="425"/>
    <s v="Middenduin-oost"/>
    <d v="2020-07-11T11:25:00"/>
    <n v="4"/>
    <x v="17"/>
    <s v="Sympetrum vulgatum"/>
    <n v="2"/>
    <s v="KD"/>
    <x v="9"/>
    <n v="7"/>
    <s v="Korenbouten"/>
    <n v="27.428571428571427"/>
  </r>
  <r>
    <n v="425"/>
    <s v="Middenduin-oost"/>
    <d v="2020-07-29T11:00:00"/>
    <n v="4"/>
    <x v="13"/>
    <s v="Chalcolestes viridis"/>
    <n v="1"/>
    <s v="KD"/>
    <x v="9"/>
    <n v="7"/>
    <s v="Pantserjuffers"/>
    <n v="30"/>
  </r>
  <r>
    <n v="425"/>
    <s v="Middenduin-oost"/>
    <d v="2020-07-29T11:00:00"/>
    <n v="4"/>
    <x v="1"/>
    <s v="Ischnura elegans"/>
    <n v="1"/>
    <s v="KD"/>
    <x v="9"/>
    <n v="7"/>
    <s v="Waterjuffer"/>
    <n v="30"/>
  </r>
  <r>
    <n v="425"/>
    <s v="Middenduin-oost"/>
    <d v="2020-07-29T11:00:00"/>
    <n v="4"/>
    <x v="3"/>
    <s v="Enallagma cyathigerum"/>
    <n v="1"/>
    <s v="KD"/>
    <x v="9"/>
    <n v="7"/>
    <s v="Waterjuffer"/>
    <n v="30"/>
  </r>
  <r>
    <n v="425"/>
    <s v="Middenduin-oost"/>
    <d v="2020-07-29T11:00:00"/>
    <n v="4"/>
    <x v="12"/>
    <s v="Sympetrum striolatum"/>
    <n v="1"/>
    <s v="KD"/>
    <x v="9"/>
    <n v="7"/>
    <s v="Korenbouten"/>
    <n v="30"/>
  </r>
  <r>
    <n v="425"/>
    <s v="Middenduin-oost"/>
    <d v="2020-07-29T11:00:00"/>
    <n v="4"/>
    <x v="23"/>
    <s v="Sympetrum striolatum/vulgatum"/>
    <n v="1"/>
    <s v="KD"/>
    <x v="9"/>
    <n v="7"/>
    <s v="Korenbouten"/>
    <n v="30"/>
  </r>
  <r>
    <n v="425"/>
    <s v="Middenduin-oost"/>
    <d v="2020-07-29T11:00:00"/>
    <n v="1"/>
    <x v="3"/>
    <s v="Enallagma cyathigerum"/>
    <n v="7"/>
    <s v="KD"/>
    <x v="9"/>
    <n v="7"/>
    <s v="Waterjuffer"/>
    <n v="30"/>
  </r>
  <r>
    <n v="425"/>
    <s v="Middenduin-oost"/>
    <d v="2020-07-29T11:00:00"/>
    <n v="1"/>
    <x v="23"/>
    <s v="Sympetrum striolatum/vulgatum"/>
    <n v="1"/>
    <s v="KD"/>
    <x v="9"/>
    <n v="7"/>
    <s v="Korenbouten"/>
    <n v="30"/>
  </r>
  <r>
    <n v="425"/>
    <s v="Middenduin-oost"/>
    <d v="2020-07-29T11:00:00"/>
    <n v="4"/>
    <x v="9"/>
    <s v="Anax imperator"/>
    <n v="2"/>
    <s v="KD"/>
    <x v="9"/>
    <n v="7"/>
    <s v="Glazenmakers"/>
    <n v="30"/>
  </r>
  <r>
    <n v="425"/>
    <s v="Middenduin-oost"/>
    <d v="2020-07-29T11:00:00"/>
    <n v="4"/>
    <x v="22"/>
    <s v="Crocothemis erythraea"/>
    <n v="1"/>
    <s v="KD"/>
    <x v="9"/>
    <n v="7"/>
    <s v="Korenbouten"/>
    <n v="30"/>
  </r>
  <r>
    <n v="425"/>
    <s v="Middenduin-oost"/>
    <d v="2020-07-29T11:00:00"/>
    <n v="4"/>
    <x v="17"/>
    <s v="Sympetrum vulgatum"/>
    <n v="1"/>
    <s v="KD"/>
    <x v="9"/>
    <n v="7"/>
    <s v="Korenbouten"/>
    <n v="30"/>
  </r>
  <r>
    <n v="425"/>
    <s v="Middenduin-oost"/>
    <d v="2020-08-12T10:30:00"/>
    <n v="4"/>
    <x v="3"/>
    <s v="Enallagma cyathigerum"/>
    <n v="1"/>
    <s v="KD"/>
    <x v="9"/>
    <n v="8"/>
    <s v="Waterjuffer"/>
    <n v="32"/>
  </r>
  <r>
    <n v="425"/>
    <s v="Middenduin-oost"/>
    <d v="2020-08-12T10:30:00"/>
    <n v="4"/>
    <x v="14"/>
    <s v="Aeshna mixta"/>
    <n v="4"/>
    <s v="KD"/>
    <x v="9"/>
    <n v="8"/>
    <s v="Glazenmakers"/>
    <n v="32"/>
  </r>
  <r>
    <n v="425"/>
    <s v="Middenduin-oost"/>
    <d v="2020-08-12T10:30:00"/>
    <n v="4"/>
    <x v="9"/>
    <s v="Anax imperator"/>
    <n v="1"/>
    <s v="KD"/>
    <x v="9"/>
    <n v="8"/>
    <s v="Glazenmakers"/>
    <n v="32"/>
  </r>
  <r>
    <n v="425"/>
    <s v="Middenduin-oost"/>
    <d v="2020-08-12T10:30:00"/>
    <n v="4"/>
    <x v="23"/>
    <s v="Sympetrum striolatum/vulgatum"/>
    <n v="31"/>
    <s v="KD"/>
    <x v="9"/>
    <n v="8"/>
    <s v="Korenbouten"/>
    <n v="32"/>
  </r>
  <r>
    <n v="425"/>
    <s v="Middenduin-oost"/>
    <d v="2020-08-12T10:30:00"/>
    <n v="4"/>
    <x v="17"/>
    <s v="Sympetrum vulgatum"/>
    <n v="2"/>
    <s v="KD"/>
    <x v="9"/>
    <n v="8"/>
    <s v="Korenbouten"/>
    <n v="32"/>
  </r>
  <r>
    <n v="425"/>
    <s v="Middenduin-oost"/>
    <d v="2020-08-12T10:30:00"/>
    <n v="1"/>
    <x v="14"/>
    <s v="Aeshna mixta"/>
    <n v="6"/>
    <s v="KD"/>
    <x v="9"/>
    <n v="8"/>
    <s v="Glazenmakers"/>
    <n v="32"/>
  </r>
  <r>
    <n v="425"/>
    <s v="Middenduin-oost"/>
    <d v="2020-08-12T10:30:00"/>
    <n v="4"/>
    <x v="22"/>
    <s v="Crocothemis erythraea"/>
    <n v="1"/>
    <s v="KD"/>
    <x v="9"/>
    <n v="8"/>
    <s v="Korenbouten"/>
    <n v="32"/>
  </r>
  <r>
    <n v="425"/>
    <s v="Middenduin-oost"/>
    <d v="2020-09-02T11:00:00"/>
    <n v="4"/>
    <x v="13"/>
    <s v="Chalcolestes viridis"/>
    <n v="1"/>
    <s v="KD"/>
    <x v="9"/>
    <n v="9"/>
    <s v="Pantserjuffers"/>
    <n v="35"/>
  </r>
  <r>
    <n v="425"/>
    <s v="Middenduin-oost"/>
    <d v="2020-09-02T11:00:00"/>
    <n v="4"/>
    <x v="27"/>
    <s v="Aeshna cyanea"/>
    <n v="1"/>
    <s v="KD"/>
    <x v="9"/>
    <n v="9"/>
    <s v="Glazenmakers"/>
    <n v="35"/>
  </r>
  <r>
    <n v="425"/>
    <s v="Middenduin-oost"/>
    <d v="2020-09-02T11:00:00"/>
    <n v="4"/>
    <x v="14"/>
    <s v="Aeshna mixta"/>
    <n v="23"/>
    <s v="KD"/>
    <x v="9"/>
    <n v="9"/>
    <s v="Glazenmakers"/>
    <n v="35"/>
  </r>
  <r>
    <n v="425"/>
    <s v="Middenduin-oost"/>
    <d v="2020-09-02T11:00:00"/>
    <n v="4"/>
    <x v="12"/>
    <s v="Sympetrum striolatum"/>
    <n v="5"/>
    <s v="KD"/>
    <x v="9"/>
    <n v="9"/>
    <s v="Korenbouten"/>
    <n v="35"/>
  </r>
  <r>
    <n v="425"/>
    <s v="Middenduin-oost"/>
    <d v="2020-09-02T11:00:00"/>
    <n v="4"/>
    <x v="23"/>
    <s v="Sympetrum striolatum/vulgatum"/>
    <n v="14"/>
    <s v="KD"/>
    <x v="9"/>
    <n v="9"/>
    <s v="Korenbouten"/>
    <n v="35"/>
  </r>
  <r>
    <n v="425"/>
    <s v="Middenduin-oost"/>
    <d v="2020-09-02T11:00:00"/>
    <n v="1"/>
    <x v="14"/>
    <s v="Aeshna mixta"/>
    <n v="17"/>
    <s v="KD"/>
    <x v="9"/>
    <n v="9"/>
    <s v="Glazenmakers"/>
    <n v="35"/>
  </r>
  <r>
    <n v="425"/>
    <s v="Middenduin-oost"/>
    <d v="2020-09-02T11:00:00"/>
    <n v="1"/>
    <x v="23"/>
    <s v="Sympetrum striolatum/vulgatum"/>
    <n v="5"/>
    <s v="KD"/>
    <x v="9"/>
    <n v="9"/>
    <s v="Korenbouten"/>
    <n v="35"/>
  </r>
  <r>
    <n v="425"/>
    <s v="Middenduin-oost"/>
    <d v="2020-09-02T11:00:00"/>
    <n v="4"/>
    <x v="3"/>
    <s v="Enallagma cyathigerum"/>
    <n v="1"/>
    <s v="KD"/>
    <x v="9"/>
    <n v="9"/>
    <s v="Waterjuffer"/>
    <n v="35"/>
  </r>
  <r>
    <n v="425"/>
    <s v="Middenduin-oost"/>
    <d v="2020-09-02T11:00:00"/>
    <n v="4"/>
    <x v="17"/>
    <s v="Sympetrum vulgatum"/>
    <n v="1"/>
    <s v="KD"/>
    <x v="9"/>
    <n v="9"/>
    <s v="Korenbouten"/>
    <n v="35"/>
  </r>
  <r>
    <n v="425"/>
    <s v="Middenduin-oost"/>
    <d v="2020-09-16T13:40:00"/>
    <n v="4"/>
    <x v="14"/>
    <s v="Aeshna mixta"/>
    <n v="6"/>
    <s v="KD"/>
    <x v="9"/>
    <n v="9"/>
    <s v="Glazenmakers"/>
    <n v="37"/>
  </r>
  <r>
    <n v="425"/>
    <s v="Middenduin-oost"/>
    <d v="2020-09-16T13:40:00"/>
    <n v="4"/>
    <x v="23"/>
    <s v="Sympetrum striolatum/vulgatum"/>
    <n v="17"/>
    <s v="KD"/>
    <x v="9"/>
    <n v="9"/>
    <s v="Korenbouten"/>
    <n v="37"/>
  </r>
  <r>
    <n v="425"/>
    <s v="Middenduin-oost"/>
    <d v="2020-09-16T13:40:00"/>
    <n v="1"/>
    <x v="14"/>
    <s v="Aeshna mixta"/>
    <n v="7"/>
    <s v="KD"/>
    <x v="9"/>
    <n v="9"/>
    <s v="Glazenmakers"/>
    <n v="37"/>
  </r>
  <r>
    <n v="425"/>
    <s v="Middenduin-oost"/>
    <d v="2020-09-16T13:40:00"/>
    <n v="1"/>
    <x v="23"/>
    <s v="Sympetrum striolatum/vulgatum"/>
    <n v="25"/>
    <s v="KD"/>
    <x v="9"/>
    <n v="9"/>
    <s v="Korenbouten"/>
    <n v="37"/>
  </r>
  <r>
    <n v="425"/>
    <s v="Middenduin-oost"/>
    <d v="2020-09-16T13:40:00"/>
    <n v="4"/>
    <x v="12"/>
    <s v="Sympetrum striolatum"/>
    <n v="1"/>
    <s v="KD"/>
    <x v="9"/>
    <n v="9"/>
    <s v="Korenbouten"/>
    <n v="37"/>
  </r>
  <r>
    <n v="425"/>
    <s v="Middenduin-oost"/>
    <d v="2021-05-31T12:50:00"/>
    <n v="4"/>
    <x v="2"/>
    <s v="Pyrrhosoma nymphula"/>
    <n v="2"/>
    <s v="KD"/>
    <x v="11"/>
    <n v="5"/>
    <s v="Waterjuffer"/>
    <n v="21.428571428571427"/>
  </r>
  <r>
    <n v="425"/>
    <s v="Middenduin-oost"/>
    <d v="2021-05-31T12:50:00"/>
    <n v="4"/>
    <x v="6"/>
    <s v="Coenagrion puella"/>
    <n v="1"/>
    <s v="KD"/>
    <x v="11"/>
    <n v="5"/>
    <s v="Waterjuffer"/>
    <n v="21.428571428571427"/>
  </r>
  <r>
    <n v="425"/>
    <s v="Middenduin-oost"/>
    <d v="2021-05-31T12:50:00"/>
    <n v="4"/>
    <x v="7"/>
    <s v="Brachytron pratense"/>
    <n v="1"/>
    <s v="KD"/>
    <x v="11"/>
    <n v="5"/>
    <s v="Glazenmakers"/>
    <n v="21.428571428571427"/>
  </r>
  <r>
    <n v="425"/>
    <s v="Middenduin-oost"/>
    <d v="2021-05-31T12:50:00"/>
    <n v="4"/>
    <x v="1"/>
    <s v="Ischnura elegans"/>
    <n v="1"/>
    <s v="KD"/>
    <x v="11"/>
    <n v="5"/>
    <s v="Waterjuffer"/>
    <n v="21.428571428571427"/>
  </r>
  <r>
    <n v="425"/>
    <s v="Middenduin-oost"/>
    <d v="2021-05-31T12:50:00"/>
    <n v="4"/>
    <x v="3"/>
    <s v="Enallagma cyathigerum"/>
    <n v="4"/>
    <s v="KD"/>
    <x v="11"/>
    <n v="5"/>
    <s v="Waterjuffer"/>
    <n v="21.428571428571427"/>
  </r>
  <r>
    <n v="425"/>
    <s v="Middenduin-oost"/>
    <d v="2021-05-31T12:50:00"/>
    <n v="4"/>
    <x v="26"/>
    <s v="Erythromma najas"/>
    <n v="3"/>
    <s v="KD"/>
    <x v="11"/>
    <n v="5"/>
    <s v="Waterjuffer"/>
    <n v="21.428571428571427"/>
  </r>
  <r>
    <n v="425"/>
    <s v="Middenduin-oost"/>
    <d v="2021-05-31T12:50:00"/>
    <n v="3"/>
    <x v="2"/>
    <s v="Pyrrhosoma nymphula"/>
    <n v="2"/>
    <s v="KD"/>
    <x v="11"/>
    <n v="5"/>
    <s v="Waterjuffer"/>
    <n v="21.428571428571427"/>
  </r>
  <r>
    <n v="425"/>
    <s v="Middenduin-oost"/>
    <d v="2021-05-31T12:50:00"/>
    <n v="3"/>
    <x v="7"/>
    <s v="Brachytron pratense"/>
    <n v="6"/>
    <s v="KD"/>
    <x v="11"/>
    <n v="5"/>
    <s v="Glazenmakers"/>
    <n v="21.428571428571427"/>
  </r>
  <r>
    <n v="425"/>
    <s v="Middenduin-oost"/>
    <d v="2021-05-31T12:50:00"/>
    <n v="3"/>
    <x v="26"/>
    <s v="Erythromma najas"/>
    <n v="4"/>
    <s v="KD"/>
    <x v="11"/>
    <n v="5"/>
    <s v="Waterjuffer"/>
    <n v="21.428571428571427"/>
  </r>
  <r>
    <n v="425"/>
    <s v="Middenduin-oost"/>
    <d v="2021-05-31T12:50:00"/>
    <n v="3"/>
    <x v="3"/>
    <s v="Enallagma cyathigerum"/>
    <n v="1"/>
    <s v="KD"/>
    <x v="11"/>
    <n v="5"/>
    <s v="Waterjuffer"/>
    <n v="21.428571428571427"/>
  </r>
  <r>
    <n v="425"/>
    <s v="Middenduin-oost"/>
    <d v="2021-05-31T12:50:00"/>
    <n v="3"/>
    <x v="6"/>
    <s v="Coenagrion puella"/>
    <n v="1"/>
    <s v="KD"/>
    <x v="11"/>
    <n v="5"/>
    <s v="Waterjuffer"/>
    <n v="21.428571428571427"/>
  </r>
  <r>
    <n v="425"/>
    <s v="Middenduin-oost"/>
    <d v="2021-05-31T12:50:00"/>
    <n v="4"/>
    <x v="4"/>
    <s v="Coenagrion pulchellum"/>
    <n v="5"/>
    <s v="KD"/>
    <x v="11"/>
    <n v="5"/>
    <s v="Waterjuffer"/>
    <n v="21.428571428571427"/>
  </r>
  <r>
    <n v="425"/>
    <s v="Middenduin-oost"/>
    <d v="2021-05-31T12:50:00"/>
    <n v="4"/>
    <x v="31"/>
    <s v="Cordulia aenea"/>
    <n v="1"/>
    <s v="KD"/>
    <x v="11"/>
    <n v="5"/>
    <s v="Glanslibel"/>
    <n v="21.428571428571427"/>
  </r>
  <r>
    <n v="425"/>
    <s v="Middenduin-oost"/>
    <d v="2021-06-09T11:20:00"/>
    <n v="4"/>
    <x v="7"/>
    <s v="Brachytron pratense"/>
    <n v="3"/>
    <s v="KD"/>
    <x v="11"/>
    <n v="6"/>
    <s v="Glazenmakers"/>
    <n v="22.714285714285715"/>
  </r>
  <r>
    <n v="425"/>
    <s v="Middenduin-oost"/>
    <d v="2021-06-09T11:20:00"/>
    <n v="4"/>
    <x v="9"/>
    <s v="Anax imperator"/>
    <n v="3"/>
    <s v="KD"/>
    <x v="11"/>
    <n v="6"/>
    <s v="Glazenmakers"/>
    <n v="22.714285714285715"/>
  </r>
  <r>
    <n v="425"/>
    <s v="Middenduin-oost"/>
    <d v="2021-06-09T11:20:00"/>
    <n v="4"/>
    <x v="20"/>
    <s v="Anax parthenope"/>
    <n v="1"/>
    <s v="KD"/>
    <x v="11"/>
    <n v="6"/>
    <s v="Glazenmakers"/>
    <n v="22.714285714285715"/>
  </r>
  <r>
    <n v="425"/>
    <s v="Middenduin-oost"/>
    <d v="2021-06-09T11:20:00"/>
    <n v="3"/>
    <x v="31"/>
    <s v="Cordulia aenea"/>
    <n v="2"/>
    <s v="KD"/>
    <x v="11"/>
    <n v="6"/>
    <s v="Glanslibel"/>
    <n v="22.714285714285715"/>
  </r>
  <r>
    <n v="425"/>
    <s v="Middenduin-oost"/>
    <d v="2021-06-09T11:20:00"/>
    <n v="4"/>
    <x v="26"/>
    <s v="Erythromma najas"/>
    <n v="18"/>
    <s v="KD"/>
    <x v="11"/>
    <n v="6"/>
    <s v="Waterjuffer"/>
    <n v="22.714285714285715"/>
  </r>
  <r>
    <n v="425"/>
    <s v="Middenduin-oost"/>
    <d v="2021-06-09T11:20:00"/>
    <n v="4"/>
    <x v="5"/>
    <s v="Orthetrum cancellatum"/>
    <n v="1"/>
    <s v="KD"/>
    <x v="11"/>
    <n v="6"/>
    <s v="Korenbouten"/>
    <n v="22.714285714285715"/>
  </r>
  <r>
    <n v="425"/>
    <s v="Middenduin-oost"/>
    <d v="2021-06-09T11:20:00"/>
    <n v="3"/>
    <x v="3"/>
    <s v="Enallagma cyathigerum"/>
    <n v="25"/>
    <s v="KD"/>
    <x v="11"/>
    <n v="6"/>
    <s v="Waterjuffer"/>
    <n v="22.714285714285715"/>
  </r>
  <r>
    <n v="425"/>
    <s v="Middenduin-oost"/>
    <d v="2021-06-09T11:20:00"/>
    <n v="4"/>
    <x v="31"/>
    <s v="Cordulia aenea"/>
    <n v="1"/>
    <s v="KD"/>
    <x v="11"/>
    <n v="6"/>
    <s v="Glanslibel"/>
    <n v="22.714285714285715"/>
  </r>
  <r>
    <n v="425"/>
    <s v="Middenduin-oost"/>
    <d v="2021-06-09T11:20:00"/>
    <n v="3"/>
    <x v="26"/>
    <s v="Erythromma najas"/>
    <n v="11"/>
    <s v="KD"/>
    <x v="11"/>
    <n v="6"/>
    <s v="Waterjuffer"/>
    <n v="22.714285714285715"/>
  </r>
  <r>
    <n v="425"/>
    <s v="Middenduin-oost"/>
    <d v="2021-06-09T11:20:00"/>
    <n v="4"/>
    <x v="8"/>
    <s v="Aeshna isoceles"/>
    <n v="1"/>
    <s v="KD"/>
    <x v="11"/>
    <n v="6"/>
    <s v="Glazenmakers"/>
    <n v="22.714285714285715"/>
  </r>
  <r>
    <n v="425"/>
    <s v="Middenduin-oost"/>
    <d v="2021-06-09T11:20:00"/>
    <n v="3"/>
    <x v="8"/>
    <s v="Aeshna isoceles"/>
    <n v="2"/>
    <s v="KD"/>
    <x v="11"/>
    <n v="6"/>
    <s v="Glazenmakers"/>
    <n v="22.714285714285715"/>
  </r>
  <r>
    <n v="425"/>
    <s v="Middenduin-oost"/>
    <d v="2021-06-09T11:20:00"/>
    <n v="3"/>
    <x v="7"/>
    <s v="Brachytron pratense"/>
    <n v="4"/>
    <s v="KD"/>
    <x v="11"/>
    <n v="6"/>
    <s v="Glazenmakers"/>
    <n v="22.714285714285715"/>
  </r>
  <r>
    <n v="425"/>
    <s v="Middenduin-oost"/>
    <d v="2021-06-09T11:20:00"/>
    <n v="3"/>
    <x v="1"/>
    <s v="Ischnura elegans"/>
    <n v="1"/>
    <s v="KD"/>
    <x v="11"/>
    <n v="6"/>
    <s v="Waterjuffer"/>
    <n v="22.714285714285715"/>
  </r>
  <r>
    <n v="425"/>
    <s v="Middenduin-oost"/>
    <d v="2021-06-09T11:20:00"/>
    <n v="3"/>
    <x v="6"/>
    <s v="Coenagrion puella"/>
    <n v="1"/>
    <s v="KD"/>
    <x v="11"/>
    <n v="6"/>
    <s v="Waterjuffer"/>
    <n v="22.714285714285715"/>
  </r>
  <r>
    <n v="425"/>
    <s v="Middenduin-oost"/>
    <d v="2021-06-09T11:20:00"/>
    <n v="3"/>
    <x v="10"/>
    <s v="Libellula quadrimaculata"/>
    <n v="2"/>
    <s v="KD"/>
    <x v="11"/>
    <n v="6"/>
    <s v="Korenbouten"/>
    <n v="22.714285714285715"/>
  </r>
  <r>
    <n v="425"/>
    <s v="Middenduin-oost"/>
    <d v="2021-06-09T11:20:00"/>
    <n v="4"/>
    <x v="3"/>
    <s v="Enallagma cyathigerum"/>
    <n v="34"/>
    <s v="KD"/>
    <x v="11"/>
    <n v="6"/>
    <s v="Waterjuffer"/>
    <n v="22.714285714285715"/>
  </r>
  <r>
    <n v="425"/>
    <s v="Middenduin-oost"/>
    <d v="2021-06-23T13:25:00"/>
    <n v="4"/>
    <x v="3"/>
    <s v="Enallagma cyathigerum"/>
    <n v="9"/>
    <s v="KD"/>
    <x v="11"/>
    <n v="6"/>
    <s v="Waterjuffer"/>
    <n v="24.714285714285715"/>
  </r>
  <r>
    <n v="425"/>
    <s v="Middenduin-oost"/>
    <d v="2021-06-23T13:25:00"/>
    <n v="4"/>
    <x v="5"/>
    <s v="Orthetrum cancellatum"/>
    <n v="2"/>
    <s v="KD"/>
    <x v="11"/>
    <n v="6"/>
    <s v="Korenbouten"/>
    <n v="24.714285714285715"/>
  </r>
  <r>
    <n v="425"/>
    <s v="Middenduin-oost"/>
    <d v="2021-06-23T13:25:00"/>
    <n v="4"/>
    <x v="6"/>
    <s v="Coenagrion puella"/>
    <n v="4"/>
    <s v="KD"/>
    <x v="11"/>
    <n v="6"/>
    <s v="Waterjuffer"/>
    <n v="24.714285714285715"/>
  </r>
  <r>
    <n v="425"/>
    <s v="Middenduin-oost"/>
    <d v="2021-06-23T13:25:00"/>
    <n v="4"/>
    <x v="1"/>
    <s v="Ischnura elegans"/>
    <n v="3"/>
    <s v="KD"/>
    <x v="11"/>
    <n v="6"/>
    <s v="Waterjuffer"/>
    <n v="24.714285714285715"/>
  </r>
  <r>
    <n v="425"/>
    <s v="Middenduin-oost"/>
    <d v="2021-06-23T13:25:00"/>
    <n v="4"/>
    <x v="26"/>
    <s v="Erythromma najas"/>
    <n v="5"/>
    <s v="KD"/>
    <x v="11"/>
    <n v="6"/>
    <s v="Waterjuffer"/>
    <n v="24.714285714285715"/>
  </r>
  <r>
    <n v="425"/>
    <s v="Middenduin-oost"/>
    <d v="2021-06-23T13:25:00"/>
    <n v="3"/>
    <x v="26"/>
    <s v="Erythromma najas"/>
    <n v="3"/>
    <s v="KD"/>
    <x v="11"/>
    <n v="6"/>
    <s v="Waterjuffer"/>
    <n v="24.714285714285715"/>
  </r>
  <r>
    <n v="425"/>
    <s v="Middenduin-oost"/>
    <d v="2021-06-23T13:25:00"/>
    <n v="3"/>
    <x v="8"/>
    <s v="Aeshna isoceles"/>
    <n v="1"/>
    <s v="KD"/>
    <x v="11"/>
    <n v="6"/>
    <s v="Glazenmakers"/>
    <n v="24.714285714285715"/>
  </r>
  <r>
    <n v="425"/>
    <s v="Middenduin-oost"/>
    <d v="2021-06-23T13:25:00"/>
    <n v="3"/>
    <x v="5"/>
    <s v="Orthetrum cancellatum"/>
    <n v="2"/>
    <s v="KD"/>
    <x v="11"/>
    <n v="6"/>
    <s v="Korenbouten"/>
    <n v="24.714285714285715"/>
  </r>
  <r>
    <n v="425"/>
    <s v="Middenduin-oost"/>
    <d v="2021-06-23T13:25:00"/>
    <n v="3"/>
    <x v="6"/>
    <s v="Coenagrion puella"/>
    <n v="2"/>
    <s v="KD"/>
    <x v="11"/>
    <n v="6"/>
    <s v="Waterjuffer"/>
    <n v="24.714285714285715"/>
  </r>
  <r>
    <n v="425"/>
    <s v="Middenduin-oost"/>
    <d v="2021-06-23T13:25:00"/>
    <n v="3"/>
    <x v="9"/>
    <s v="Anax imperator"/>
    <n v="4"/>
    <s v="KD"/>
    <x v="11"/>
    <n v="6"/>
    <s v="Glazenmakers"/>
    <n v="24.714285714285715"/>
  </r>
  <r>
    <n v="425"/>
    <s v="Middenduin-oost"/>
    <d v="2021-06-23T13:25:00"/>
    <n v="3"/>
    <x v="3"/>
    <s v="Enallagma cyathigerum"/>
    <n v="9"/>
    <s v="KD"/>
    <x v="11"/>
    <n v="6"/>
    <s v="Waterjuffer"/>
    <n v="24.714285714285715"/>
  </r>
  <r>
    <n v="425"/>
    <s v="Middenduin-oost"/>
    <d v="2021-06-23T13:25:00"/>
    <n v="3"/>
    <x v="1"/>
    <s v="Ischnura elegans"/>
    <n v="1"/>
    <s v="KD"/>
    <x v="11"/>
    <n v="6"/>
    <s v="Waterjuffer"/>
    <n v="24.714285714285715"/>
  </r>
  <r>
    <n v="425"/>
    <s v="Middenduin-oost"/>
    <d v="2021-06-23T13:25:00"/>
    <n v="4"/>
    <x v="22"/>
    <s v="Crocothemis erythraea"/>
    <n v="3"/>
    <s v="KD"/>
    <x v="11"/>
    <n v="6"/>
    <s v="Korenbouten"/>
    <n v="24.714285714285715"/>
  </r>
  <r>
    <n v="425"/>
    <s v="Middenduin-oost"/>
    <d v="2021-06-23T13:25:00"/>
    <n v="4"/>
    <x v="9"/>
    <s v="Anax imperator"/>
    <n v="7"/>
    <s v="KD"/>
    <x v="11"/>
    <n v="6"/>
    <s v="Glazenmakers"/>
    <n v="24.714285714285715"/>
  </r>
  <r>
    <n v="425"/>
    <s v="Middenduin-oost"/>
    <d v="2021-07-16T13:35:00"/>
    <n v="3"/>
    <x v="9"/>
    <s v="Anax imperator"/>
    <n v="5"/>
    <s v="KD"/>
    <x v="11"/>
    <n v="7"/>
    <s v="Glazenmakers"/>
    <n v="28"/>
  </r>
  <r>
    <n v="425"/>
    <s v="Middenduin-oost"/>
    <d v="2021-07-16T13:35:00"/>
    <n v="3"/>
    <x v="1"/>
    <s v="Ischnura elegans"/>
    <n v="2"/>
    <s v="KD"/>
    <x v="11"/>
    <n v="7"/>
    <s v="Waterjuffer"/>
    <n v="28"/>
  </r>
  <r>
    <n v="425"/>
    <s v="Middenduin-oost"/>
    <d v="2021-07-16T13:35:00"/>
    <n v="4"/>
    <x v="9"/>
    <s v="Anax imperator"/>
    <n v="4"/>
    <s v="KD"/>
    <x v="11"/>
    <n v="7"/>
    <s v="Glazenmakers"/>
    <n v="28"/>
  </r>
  <r>
    <n v="425"/>
    <s v="Middenduin-oost"/>
    <d v="2021-07-16T13:35:00"/>
    <n v="4"/>
    <x v="20"/>
    <s v="Anax parthenope"/>
    <n v="4"/>
    <s v="KD"/>
    <x v="11"/>
    <n v="7"/>
    <s v="Glazenmakers"/>
    <n v="28"/>
  </r>
  <r>
    <n v="425"/>
    <s v="Middenduin-oost"/>
    <d v="2021-07-16T13:35:00"/>
    <n v="4"/>
    <x v="1"/>
    <s v="Ischnura elegans"/>
    <n v="5"/>
    <s v="KD"/>
    <x v="11"/>
    <n v="7"/>
    <s v="Waterjuffer"/>
    <n v="28"/>
  </r>
  <r>
    <n v="425"/>
    <s v="Middenduin-oost"/>
    <d v="2021-07-16T13:35:00"/>
    <n v="4"/>
    <x v="3"/>
    <s v="Enallagma cyathigerum"/>
    <n v="10"/>
    <s v="KD"/>
    <x v="11"/>
    <n v="7"/>
    <s v="Waterjuffer"/>
    <n v="28"/>
  </r>
  <r>
    <n v="425"/>
    <s v="Middenduin-oost"/>
    <d v="2021-07-16T13:35:00"/>
    <n v="4"/>
    <x v="12"/>
    <s v="Sympetrum striolatum"/>
    <n v="3"/>
    <s v="KD"/>
    <x v="11"/>
    <n v="7"/>
    <s v="Korenbouten"/>
    <n v="28"/>
  </r>
  <r>
    <n v="425"/>
    <s v="Middenduin-oost"/>
    <d v="2021-07-16T13:35:00"/>
    <n v="4"/>
    <x v="22"/>
    <s v="Crocothemis erythraea"/>
    <n v="1"/>
    <s v="KD"/>
    <x v="11"/>
    <n v="7"/>
    <s v="Korenbouten"/>
    <n v="28"/>
  </r>
  <r>
    <n v="425"/>
    <s v="Middenduin-oost"/>
    <d v="2021-07-16T13:35:00"/>
    <n v="4"/>
    <x v="5"/>
    <s v="Orthetrum cancellatum"/>
    <n v="1"/>
    <s v="KD"/>
    <x v="11"/>
    <n v="7"/>
    <s v="Korenbouten"/>
    <n v="28"/>
  </r>
  <r>
    <n v="425"/>
    <s v="Middenduin-oost"/>
    <d v="2021-07-16T13:35:00"/>
    <n v="3"/>
    <x v="5"/>
    <s v="Orthetrum cancellatum"/>
    <n v="3"/>
    <s v="KD"/>
    <x v="11"/>
    <n v="7"/>
    <s v="Korenbouten"/>
    <n v="28"/>
  </r>
  <r>
    <n v="425"/>
    <s v="Middenduin-oost"/>
    <d v="2021-07-16T13:35:00"/>
    <n v="3"/>
    <x v="3"/>
    <s v="Enallagma cyathigerum"/>
    <n v="4"/>
    <s v="KD"/>
    <x v="11"/>
    <n v="7"/>
    <s v="Waterjuffer"/>
    <n v="28"/>
  </r>
  <r>
    <n v="425"/>
    <s v="Middenduin-oost"/>
    <d v="2021-07-16T13:35:00"/>
    <n v="3"/>
    <x v="20"/>
    <s v="Anax parthenope"/>
    <n v="2"/>
    <s v="KD"/>
    <x v="11"/>
    <n v="7"/>
    <s v="Glazenmakers"/>
    <n v="28"/>
  </r>
  <r>
    <n v="425"/>
    <s v="Middenduin-oost"/>
    <d v="2021-07-16T13:35:00"/>
    <n v="3"/>
    <x v="8"/>
    <s v="Aeshna isoceles"/>
    <n v="1"/>
    <s v="KD"/>
    <x v="11"/>
    <n v="7"/>
    <s v="Glazenmakers"/>
    <n v="28"/>
  </r>
  <r>
    <n v="425"/>
    <s v="Middenduin-oost"/>
    <d v="2021-07-16T13:35:00"/>
    <n v="3"/>
    <x v="22"/>
    <s v="Crocothemis erythraea"/>
    <n v="1"/>
    <s v="KD"/>
    <x v="11"/>
    <n v="7"/>
    <s v="Korenbouten"/>
    <n v="28"/>
  </r>
  <r>
    <n v="425"/>
    <s v="Middenduin-oost"/>
    <d v="2021-07-16T13:35:00"/>
    <n v="3"/>
    <x v="12"/>
    <s v="Sympetrum striolatum"/>
    <n v="2"/>
    <s v="KD"/>
    <x v="11"/>
    <n v="7"/>
    <s v="Korenbouten"/>
    <n v="28"/>
  </r>
  <r>
    <n v="425"/>
    <s v="Middenduin-oost"/>
    <d v="2021-07-23T15:50:00"/>
    <n v="4"/>
    <x v="5"/>
    <s v="Orthetrum cancellatum"/>
    <n v="1"/>
    <s v="KD"/>
    <x v="11"/>
    <n v="7"/>
    <s v="Korenbouten"/>
    <n v="29"/>
  </r>
  <r>
    <n v="425"/>
    <s v="Middenduin-oost"/>
    <d v="2021-07-23T15:50:00"/>
    <n v="4"/>
    <x v="9"/>
    <s v="Anax imperator"/>
    <n v="3"/>
    <s v="KD"/>
    <x v="11"/>
    <n v="7"/>
    <s v="Glazenmakers"/>
    <n v="29"/>
  </r>
  <r>
    <n v="425"/>
    <s v="Middenduin-oost"/>
    <d v="2021-07-23T15:50:00"/>
    <n v="3"/>
    <x v="9"/>
    <s v="Anax imperator"/>
    <n v="4"/>
    <s v="KD"/>
    <x v="11"/>
    <n v="7"/>
    <s v="Glazenmakers"/>
    <n v="29"/>
  </r>
  <r>
    <n v="425"/>
    <s v="Middenduin-oost"/>
    <d v="2021-07-23T15:50:00"/>
    <n v="3"/>
    <x v="8"/>
    <s v="Aeshna isoceles"/>
    <n v="1"/>
    <s v="KD"/>
    <x v="11"/>
    <n v="7"/>
    <s v="Glazenmakers"/>
    <n v="29"/>
  </r>
  <r>
    <n v="425"/>
    <s v="Middenduin-oost"/>
    <d v="2021-07-23T15:50:00"/>
    <n v="4"/>
    <x v="22"/>
    <s v="Crocothemis erythraea"/>
    <n v="1"/>
    <s v="KD"/>
    <x v="11"/>
    <n v="7"/>
    <s v="Korenbouten"/>
    <n v="29"/>
  </r>
  <r>
    <n v="425"/>
    <s v="Middenduin-oost"/>
    <d v="2021-07-23T15:50:00"/>
    <n v="4"/>
    <x v="3"/>
    <s v="Enallagma cyathigerum"/>
    <n v="7"/>
    <s v="KD"/>
    <x v="11"/>
    <n v="7"/>
    <s v="Waterjuffer"/>
    <n v="29"/>
  </r>
  <r>
    <n v="425"/>
    <s v="Middenduin-oost"/>
    <d v="2021-07-23T15:50:00"/>
    <n v="3"/>
    <x v="3"/>
    <s v="Enallagma cyathigerum"/>
    <n v="3"/>
    <s v="KD"/>
    <x v="11"/>
    <n v="7"/>
    <s v="Waterjuffer"/>
    <n v="29"/>
  </r>
  <r>
    <n v="425"/>
    <s v="Middenduin-oost"/>
    <d v="2021-08-11T11:00:00"/>
    <n v="4"/>
    <x v="16"/>
    <s v="Sympetrum sanguineum"/>
    <n v="1"/>
    <s v="KD"/>
    <x v="11"/>
    <n v="8"/>
    <s v="Korenbouten"/>
    <n v="31.714285714285715"/>
  </r>
  <r>
    <n v="425"/>
    <s v="Middenduin-oost"/>
    <d v="2021-08-11T11:00:00"/>
    <n v="4"/>
    <x v="17"/>
    <s v="Sympetrum vulgatum"/>
    <n v="26"/>
    <s v="KD"/>
    <x v="11"/>
    <n v="8"/>
    <s v="Korenbouten"/>
    <n v="31.714285714285715"/>
  </r>
  <r>
    <n v="425"/>
    <s v="Middenduin-oost"/>
    <d v="2021-08-11T11:00:00"/>
    <n v="4"/>
    <x v="3"/>
    <s v="Enallagma cyathigerum"/>
    <n v="22"/>
    <s v="KD"/>
    <x v="11"/>
    <n v="8"/>
    <s v="Waterjuffer"/>
    <n v="31.714285714285715"/>
  </r>
  <r>
    <n v="425"/>
    <s v="Middenduin-oost"/>
    <d v="2021-08-11T11:00:00"/>
    <n v="4"/>
    <x v="14"/>
    <s v="Aeshna mixta"/>
    <n v="2"/>
    <s v="KD"/>
    <x v="11"/>
    <n v="8"/>
    <s v="Glazenmakers"/>
    <n v="31.714285714285715"/>
  </r>
  <r>
    <n v="425"/>
    <s v="Middenduin-oost"/>
    <d v="2021-08-11T11:00:00"/>
    <n v="4"/>
    <x v="9"/>
    <s v="Anax imperator"/>
    <n v="2"/>
    <s v="KD"/>
    <x v="11"/>
    <n v="8"/>
    <s v="Glazenmakers"/>
    <n v="31.714285714285715"/>
  </r>
  <r>
    <n v="425"/>
    <s v="Middenduin-oost"/>
    <d v="2021-08-11T11:00:00"/>
    <n v="4"/>
    <x v="1"/>
    <s v="Ischnura elegans"/>
    <n v="1"/>
    <s v="KD"/>
    <x v="11"/>
    <n v="8"/>
    <s v="Waterjuffer"/>
    <n v="31.714285714285715"/>
  </r>
  <r>
    <n v="425"/>
    <s v="Middenduin-oost"/>
    <d v="2021-08-11T11:00:00"/>
    <n v="4"/>
    <x v="20"/>
    <s v="Anax parthenope"/>
    <n v="1"/>
    <s v="KD"/>
    <x v="11"/>
    <n v="8"/>
    <s v="Glazenmakers"/>
    <n v="31.714285714285715"/>
  </r>
  <r>
    <n v="425"/>
    <s v="Middenduin-oost"/>
    <d v="2021-08-11T11:00:00"/>
    <n v="3"/>
    <x v="3"/>
    <s v="Enallagma cyathigerum"/>
    <n v="13"/>
    <s v="KD"/>
    <x v="11"/>
    <n v="8"/>
    <s v="Waterjuffer"/>
    <n v="31.714285714285715"/>
  </r>
  <r>
    <n v="425"/>
    <s v="Middenduin-oost"/>
    <d v="2021-08-11T11:00:00"/>
    <n v="3"/>
    <x v="9"/>
    <s v="Anax imperator"/>
    <n v="2"/>
    <s v="KD"/>
    <x v="11"/>
    <n v="8"/>
    <s v="Glazenmakers"/>
    <n v="31.714285714285715"/>
  </r>
  <r>
    <n v="425"/>
    <s v="Middenduin-oost"/>
    <d v="2021-08-11T11:00:00"/>
    <n v="3"/>
    <x v="6"/>
    <s v="Coenagrion puella"/>
    <n v="1"/>
    <s v="KD"/>
    <x v="11"/>
    <n v="8"/>
    <s v="Waterjuffer"/>
    <n v="31.714285714285715"/>
  </r>
  <r>
    <n v="425"/>
    <s v="Middenduin-oost"/>
    <d v="2021-08-11T11:00:00"/>
    <n v="3"/>
    <x v="12"/>
    <s v="Sympetrum striolatum"/>
    <n v="4"/>
    <s v="KD"/>
    <x v="11"/>
    <n v="8"/>
    <s v="Korenbouten"/>
    <n v="31.714285714285715"/>
  </r>
  <r>
    <n v="425"/>
    <s v="Middenduin-oost"/>
    <d v="2021-08-11T11:00:00"/>
    <n v="3"/>
    <x v="17"/>
    <s v="Sympetrum vulgatum"/>
    <n v="7"/>
    <s v="KD"/>
    <x v="11"/>
    <n v="8"/>
    <s v="Korenbouten"/>
    <n v="31.714285714285715"/>
  </r>
  <r>
    <n v="425"/>
    <s v="Middenduin-oost"/>
    <d v="2021-09-03T11:30:00"/>
    <n v="3"/>
    <x v="12"/>
    <s v="Sympetrum striolatum"/>
    <n v="22"/>
    <s v="KD"/>
    <x v="11"/>
    <n v="9"/>
    <s v="Korenbouten"/>
    <n v="35"/>
  </r>
  <r>
    <n v="425"/>
    <s v="Middenduin-oost"/>
    <d v="2021-09-03T11:30:00"/>
    <n v="4"/>
    <x v="27"/>
    <s v="Aeshna cyanea"/>
    <n v="2"/>
    <s v="KD"/>
    <x v="11"/>
    <n v="9"/>
    <s v="Glazenmakers"/>
    <n v="35"/>
  </r>
  <r>
    <n v="425"/>
    <s v="Middenduin-oost"/>
    <d v="2021-09-03T11:30:00"/>
    <n v="3"/>
    <x v="27"/>
    <s v="Aeshna cyanea"/>
    <n v="2"/>
    <s v="KD"/>
    <x v="11"/>
    <n v="9"/>
    <s v="Glazenmakers"/>
    <n v="35"/>
  </r>
  <r>
    <n v="425"/>
    <s v="Middenduin-oost"/>
    <d v="2021-09-03T11:30:00"/>
    <n v="3"/>
    <x v="23"/>
    <s v="Sympetrum striolatum/vulgatum"/>
    <n v="11"/>
    <s v="KD"/>
    <x v="11"/>
    <n v="9"/>
    <s v="Korenbouten"/>
    <n v="35"/>
  </r>
  <r>
    <n v="425"/>
    <s v="Middenduin-oost"/>
    <d v="2021-09-03T11:30:00"/>
    <n v="3"/>
    <x v="16"/>
    <s v="Sympetrum sanguineum"/>
    <n v="1"/>
    <s v="KD"/>
    <x v="11"/>
    <n v="9"/>
    <s v="Korenbouten"/>
    <n v="35"/>
  </r>
  <r>
    <n v="425"/>
    <s v="Middenduin-oost"/>
    <d v="2021-09-03T11:30:00"/>
    <n v="4"/>
    <x v="12"/>
    <s v="Sympetrum striolatum"/>
    <n v="12"/>
    <s v="KD"/>
    <x v="11"/>
    <n v="9"/>
    <s v="Korenbouten"/>
    <n v="35"/>
  </r>
  <r>
    <n v="425"/>
    <s v="Middenduin-oost"/>
    <d v="2021-09-03T11:30:00"/>
    <n v="3"/>
    <x v="13"/>
    <s v="Chalcolestes viridis"/>
    <n v="5"/>
    <s v="KD"/>
    <x v="11"/>
    <n v="9"/>
    <s v="Pantserjuffers"/>
    <n v="35"/>
  </r>
  <r>
    <n v="425"/>
    <s v="Middenduin-oost"/>
    <d v="2021-09-03T11:30:00"/>
    <n v="3"/>
    <x v="1"/>
    <s v="Ischnura elegans"/>
    <n v="1"/>
    <s v="KD"/>
    <x v="11"/>
    <n v="9"/>
    <s v="Waterjuffer"/>
    <n v="35"/>
  </r>
  <r>
    <n v="425"/>
    <s v="Middenduin-oost"/>
    <d v="2021-09-03T11:30:00"/>
    <n v="4"/>
    <x v="14"/>
    <s v="Aeshna mixta"/>
    <n v="6"/>
    <s v="KD"/>
    <x v="11"/>
    <n v="9"/>
    <s v="Glazenmakers"/>
    <n v="35"/>
  </r>
  <r>
    <n v="425"/>
    <s v="Middenduin-oost"/>
    <d v="2021-09-03T11:30:00"/>
    <n v="3"/>
    <x v="14"/>
    <s v="Aeshna mixta"/>
    <n v="1"/>
    <s v="KD"/>
    <x v="11"/>
    <n v="9"/>
    <s v="Glazenmakers"/>
    <n v="35"/>
  </r>
  <r>
    <n v="425"/>
    <s v="Middenduin-oost"/>
    <d v="2021-09-03T11:30:00"/>
    <n v="4"/>
    <x v="3"/>
    <s v="Enallagma cyathigerum"/>
    <n v="2"/>
    <s v="KD"/>
    <x v="11"/>
    <n v="9"/>
    <s v="Waterjuffer"/>
    <n v="35"/>
  </r>
  <r>
    <n v="425"/>
    <s v="Middenduin-oost"/>
    <d v="2021-09-03T11:30:00"/>
    <n v="3"/>
    <x v="17"/>
    <s v="Sympetrum vulgatum"/>
    <n v="2"/>
    <s v="KD"/>
    <x v="11"/>
    <n v="9"/>
    <s v="Korenbouten"/>
    <n v="35"/>
  </r>
  <r>
    <n v="425"/>
    <s v="Middenduin-oost"/>
    <d v="2021-09-18T12:45:00"/>
    <n v="4"/>
    <x v="12"/>
    <s v="Sympetrum striolatum"/>
    <n v="3"/>
    <s v="KD"/>
    <x v="11"/>
    <n v="9"/>
    <s v="Korenbouten"/>
    <n v="37.142857142857146"/>
  </r>
  <r>
    <n v="425"/>
    <s v="Middenduin-oost"/>
    <d v="2021-09-18T12:45:00"/>
    <n v="4"/>
    <x v="3"/>
    <s v="Enallagma cyathigerum"/>
    <n v="1"/>
    <s v="KD"/>
    <x v="11"/>
    <n v="9"/>
    <s v="Waterjuffer"/>
    <n v="37.142857142857146"/>
  </r>
  <r>
    <n v="425"/>
    <s v="Middenduin-oost"/>
    <d v="2021-09-18T12:45:00"/>
    <n v="3"/>
    <x v="14"/>
    <s v="Aeshna mixta"/>
    <n v="12"/>
    <s v="KD"/>
    <x v="11"/>
    <n v="9"/>
    <s v="Glazenmakers"/>
    <n v="37.142857142857146"/>
  </r>
  <r>
    <n v="425"/>
    <s v="Middenduin-oost"/>
    <d v="2021-09-18T12:45:00"/>
    <n v="3"/>
    <x v="23"/>
    <s v="Sympetrum striolatum/vulgatum"/>
    <n v="24"/>
    <s v="KD"/>
    <x v="11"/>
    <n v="9"/>
    <s v="Korenbouten"/>
    <n v="37.142857142857146"/>
  </r>
  <r>
    <n v="425"/>
    <s v="Middenduin-oost"/>
    <d v="2021-09-18T12:45:00"/>
    <n v="3"/>
    <x v="13"/>
    <s v="Chalcolestes viridis"/>
    <n v="5"/>
    <s v="KD"/>
    <x v="11"/>
    <n v="9"/>
    <s v="Pantserjuffers"/>
    <n v="37.142857142857146"/>
  </r>
  <r>
    <n v="425"/>
    <s v="Middenduin-oost"/>
    <d v="2020-05-08T12:00:00"/>
    <n v="4"/>
    <x v="2"/>
    <s v="Pyrrhosoma nymphula"/>
    <n v="7"/>
    <s v="KD"/>
    <x v="9"/>
    <n v="5"/>
    <s v="Waterjuffer"/>
    <n v="18.285714285714285"/>
  </r>
  <r>
    <n v="425"/>
    <s v="Middenduin-oost"/>
    <d v="2020-05-08T12:00:00"/>
    <n v="4"/>
    <x v="3"/>
    <s v="Enallagma cyathigerum"/>
    <n v="1"/>
    <s v="KD"/>
    <x v="9"/>
    <n v="5"/>
    <s v="Waterjuffer"/>
    <n v="18.285714285714285"/>
  </r>
  <r>
    <n v="425"/>
    <s v="Middenduin-oost"/>
    <d v="2020-05-08T12:00:00"/>
    <n v="4"/>
    <x v="7"/>
    <s v="Brachytron pratense"/>
    <n v="2"/>
    <s v="KD"/>
    <x v="9"/>
    <n v="5"/>
    <s v="Glazenmakers"/>
    <n v="18.285714285714285"/>
  </r>
  <r>
    <n v="425"/>
    <s v="Middenduin-oost"/>
    <d v="2020-05-08T12:00:00"/>
    <n v="1"/>
    <x v="2"/>
    <s v="Pyrrhosoma nymphula"/>
    <n v="8"/>
    <s v="KD"/>
    <x v="9"/>
    <n v="5"/>
    <s v="Waterjuffer"/>
    <n v="18.285714285714285"/>
  </r>
  <r>
    <n v="425"/>
    <s v="Middenduin-oost"/>
    <d v="2020-05-08T12:00:00"/>
    <n v="1"/>
    <x v="3"/>
    <s v="Enallagma cyathigerum"/>
    <n v="6"/>
    <s v="KD"/>
    <x v="9"/>
    <n v="5"/>
    <s v="Waterjuffer"/>
    <n v="18.285714285714285"/>
  </r>
  <r>
    <n v="425"/>
    <s v="Middenduin-oost"/>
    <d v="2020-05-08T12:00:00"/>
    <n v="1"/>
    <x v="7"/>
    <s v="Brachytron pratense"/>
    <n v="6"/>
    <s v="KD"/>
    <x v="9"/>
    <n v="5"/>
    <s v="Glazenmakers"/>
    <n v="18.285714285714285"/>
  </r>
  <r>
    <n v="425"/>
    <s v="Middenduin-oost"/>
    <d v="2020-05-08T12:00:00"/>
    <n v="4"/>
    <x v="31"/>
    <s v="Cordulia aenea"/>
    <n v="1"/>
    <s v="KD"/>
    <x v="9"/>
    <n v="5"/>
    <s v="Glanslibel"/>
    <n v="18.285714285714285"/>
  </r>
  <r>
    <n v="523"/>
    <s v="Spinnenkop"/>
    <d v="2010-05-03T14:30:00"/>
    <n v="1"/>
    <x v="0"/>
    <s v="Sympecma fusca"/>
    <n v="4"/>
    <s v="KD"/>
    <x v="0"/>
    <n v="5"/>
    <s v="Pantserjuffers"/>
    <n v="17.428571428571427"/>
  </r>
  <r>
    <n v="523"/>
    <s v="Spinnenkop"/>
    <d v="2010-05-03T14:30:00"/>
    <n v="1"/>
    <x v="1"/>
    <s v="Ischnura elegans"/>
    <n v="3"/>
    <s v="KD"/>
    <x v="0"/>
    <n v="5"/>
    <s v="Waterjuffer"/>
    <n v="17.428571428571427"/>
  </r>
  <r>
    <n v="523"/>
    <s v="Spinnenkop"/>
    <d v="2010-05-03T14:30:00"/>
    <n v="1"/>
    <x v="2"/>
    <s v="Pyrrhosoma nymphula"/>
    <n v="5"/>
    <s v="KD"/>
    <x v="0"/>
    <n v="5"/>
    <s v="Waterjuffer"/>
    <n v="17.428571428571427"/>
  </r>
  <r>
    <n v="523"/>
    <s v="Spinnenkop"/>
    <d v="2010-05-03T14:30:00"/>
    <n v="1"/>
    <x v="3"/>
    <s v="Enallagma cyathigerum"/>
    <n v="9"/>
    <s v="KD"/>
    <x v="0"/>
    <n v="5"/>
    <s v="Waterjuffer"/>
    <n v="17.428571428571427"/>
  </r>
  <r>
    <n v="523"/>
    <s v="Spinnenkop"/>
    <d v="2010-05-03T14:30:00"/>
    <n v="1"/>
    <x v="6"/>
    <s v="Coenagrion puella"/>
    <n v="12"/>
    <s v="KD"/>
    <x v="0"/>
    <n v="5"/>
    <s v="Waterjuffer"/>
    <n v="17.428571428571427"/>
  </r>
  <r>
    <n v="523"/>
    <s v="Spinnenkop"/>
    <d v="2010-05-03T14:30:00"/>
    <n v="1"/>
    <x v="7"/>
    <s v="Brachytron pratense"/>
    <n v="1"/>
    <s v="KD"/>
    <x v="0"/>
    <n v="5"/>
    <s v="Glazenmakers"/>
    <n v="17.428571428571427"/>
  </r>
  <r>
    <n v="523"/>
    <s v="Spinnenkop"/>
    <d v="2010-05-03T14:30:00"/>
    <n v="1"/>
    <x v="34"/>
    <s v="Libellula depressa"/>
    <n v="2"/>
    <s v="KD"/>
    <x v="0"/>
    <n v="5"/>
    <s v="Korenbouten"/>
    <n v="17.428571428571427"/>
  </r>
  <r>
    <n v="523"/>
    <s v="Spinnenkop"/>
    <d v="2010-05-03T14:30:00"/>
    <n v="1"/>
    <x v="10"/>
    <s v="Libellula quadrimaculata"/>
    <n v="9"/>
    <s v="KD"/>
    <x v="0"/>
    <n v="5"/>
    <s v="Korenbouten"/>
    <n v="17.428571428571427"/>
  </r>
  <r>
    <n v="523"/>
    <s v="Spinnenkop"/>
    <d v="2010-05-03T14:30:00"/>
    <n v="1"/>
    <x v="5"/>
    <s v="Orthetrum cancellatum"/>
    <n v="3"/>
    <s v="KD"/>
    <x v="0"/>
    <n v="5"/>
    <s v="Korenbouten"/>
    <n v="17.428571428571427"/>
  </r>
  <r>
    <n v="523"/>
    <s v="Spinnenkop"/>
    <d v="2010-05-03T14:30:00"/>
    <n v="2"/>
    <x v="0"/>
    <s v="Sympecma fusca"/>
    <n v="2"/>
    <s v="KD"/>
    <x v="0"/>
    <n v="5"/>
    <s v="Pantserjuffers"/>
    <n v="17.428571428571427"/>
  </r>
  <r>
    <n v="523"/>
    <s v="Spinnenkop"/>
    <d v="2010-05-03T14:30:00"/>
    <n v="2"/>
    <x v="1"/>
    <s v="Ischnura elegans"/>
    <n v="7"/>
    <s v="KD"/>
    <x v="0"/>
    <n v="5"/>
    <s v="Waterjuffer"/>
    <n v="17.428571428571427"/>
  </r>
  <r>
    <n v="523"/>
    <s v="Spinnenkop"/>
    <d v="2010-05-03T14:30:00"/>
    <n v="2"/>
    <x v="2"/>
    <s v="Pyrrhosoma nymphula"/>
    <n v="15"/>
    <s v="KD"/>
    <x v="0"/>
    <n v="5"/>
    <s v="Waterjuffer"/>
    <n v="17.428571428571427"/>
  </r>
  <r>
    <n v="523"/>
    <s v="Spinnenkop"/>
    <d v="2010-05-03T14:30:00"/>
    <n v="2"/>
    <x v="3"/>
    <s v="Enallagma cyathigerum"/>
    <n v="11"/>
    <s v="KD"/>
    <x v="0"/>
    <n v="5"/>
    <s v="Waterjuffer"/>
    <n v="17.428571428571427"/>
  </r>
  <r>
    <n v="523"/>
    <s v="Spinnenkop"/>
    <d v="2010-05-03T14:30:00"/>
    <n v="2"/>
    <x v="6"/>
    <s v="Coenagrion puella"/>
    <n v="17"/>
    <s v="KD"/>
    <x v="0"/>
    <n v="5"/>
    <s v="Waterjuffer"/>
    <n v="17.428571428571427"/>
  </r>
  <r>
    <n v="523"/>
    <s v="Spinnenkop"/>
    <d v="2010-05-03T14:30:00"/>
    <n v="2"/>
    <x v="7"/>
    <s v="Brachytron pratense"/>
    <n v="2"/>
    <s v="KD"/>
    <x v="0"/>
    <n v="5"/>
    <s v="Glazenmakers"/>
    <n v="17.428571428571427"/>
  </r>
  <r>
    <n v="523"/>
    <s v="Spinnenkop"/>
    <d v="2010-05-03T14:30:00"/>
    <n v="2"/>
    <x v="34"/>
    <s v="Libellula depressa"/>
    <n v="4"/>
    <s v="KD"/>
    <x v="0"/>
    <n v="5"/>
    <s v="Korenbouten"/>
    <n v="17.428571428571427"/>
  </r>
  <r>
    <n v="523"/>
    <s v="Spinnenkop"/>
    <d v="2010-05-03T14:30:00"/>
    <n v="2"/>
    <x v="10"/>
    <s v="Libellula quadrimaculata"/>
    <n v="10"/>
    <s v="KD"/>
    <x v="0"/>
    <n v="5"/>
    <s v="Korenbouten"/>
    <n v="17.428571428571427"/>
  </r>
  <r>
    <n v="523"/>
    <s v="Spinnenkop"/>
    <d v="2010-05-03T14:30:00"/>
    <n v="2"/>
    <x v="5"/>
    <s v="Orthetrum cancellatum"/>
    <n v="4"/>
    <s v="KD"/>
    <x v="0"/>
    <n v="5"/>
    <s v="Korenbouten"/>
    <n v="17.428571428571427"/>
  </r>
  <r>
    <n v="523"/>
    <s v="Spinnenkop"/>
    <d v="2010-05-03T14:30:00"/>
    <n v="4"/>
    <x v="7"/>
    <s v="Brachytron pratense"/>
    <n v="1"/>
    <s v="KD"/>
    <x v="0"/>
    <n v="5"/>
    <s v="Glazenmakers"/>
    <n v="17.428571428571427"/>
  </r>
  <r>
    <n v="523"/>
    <s v="Spinnenkop"/>
    <d v="2010-05-03T14:30:00"/>
    <n v="4"/>
    <x v="9"/>
    <s v="Anax imperator"/>
    <n v="1"/>
    <s v="KD"/>
    <x v="0"/>
    <n v="5"/>
    <s v="Glazenmakers"/>
    <n v="17.428571428571427"/>
  </r>
  <r>
    <n v="523"/>
    <s v="Spinnenkop"/>
    <d v="2010-05-03T14:30:00"/>
    <n v="4"/>
    <x v="34"/>
    <s v="Libellula depressa"/>
    <n v="3"/>
    <s v="KD"/>
    <x v="0"/>
    <n v="5"/>
    <s v="Korenbouten"/>
    <n v="17.428571428571427"/>
  </r>
  <r>
    <n v="523"/>
    <s v="Spinnenkop"/>
    <d v="2010-05-03T14:30:00"/>
    <n v="4"/>
    <x v="10"/>
    <s v="Libellula quadrimaculata"/>
    <n v="4"/>
    <s v="KD"/>
    <x v="0"/>
    <n v="5"/>
    <s v="Korenbouten"/>
    <n v="17.428571428571427"/>
  </r>
  <r>
    <n v="523"/>
    <s v="Spinnenkop"/>
    <d v="2010-06-17T14:30:00"/>
    <n v="1"/>
    <x v="1"/>
    <s v="Ischnura elegans"/>
    <n v="8"/>
    <s v="KD"/>
    <x v="0"/>
    <n v="6"/>
    <s v="Waterjuffer"/>
    <n v="23.857142857142858"/>
  </r>
  <r>
    <n v="523"/>
    <s v="Spinnenkop"/>
    <d v="2010-06-17T14:30:00"/>
    <n v="1"/>
    <x v="2"/>
    <s v="Pyrrhosoma nymphula"/>
    <n v="9"/>
    <s v="KD"/>
    <x v="0"/>
    <n v="6"/>
    <s v="Waterjuffer"/>
    <n v="23.857142857142858"/>
  </r>
  <r>
    <n v="523"/>
    <s v="Spinnenkop"/>
    <d v="2010-06-17T14:30:00"/>
    <n v="1"/>
    <x v="3"/>
    <s v="Enallagma cyathigerum"/>
    <n v="22"/>
    <s v="KD"/>
    <x v="0"/>
    <n v="6"/>
    <s v="Waterjuffer"/>
    <n v="23.857142857142858"/>
  </r>
  <r>
    <n v="523"/>
    <s v="Spinnenkop"/>
    <d v="2010-06-17T14:30:00"/>
    <n v="1"/>
    <x v="6"/>
    <s v="Coenagrion puella"/>
    <n v="43"/>
    <s v="KD"/>
    <x v="0"/>
    <n v="6"/>
    <s v="Waterjuffer"/>
    <n v="23.857142857142858"/>
  </r>
  <r>
    <n v="523"/>
    <s v="Spinnenkop"/>
    <d v="2010-06-17T14:30:00"/>
    <n v="1"/>
    <x v="8"/>
    <s v="Aeshna isoceles"/>
    <n v="1"/>
    <s v="KD"/>
    <x v="0"/>
    <n v="6"/>
    <s v="Glazenmakers"/>
    <n v="23.857142857142858"/>
  </r>
  <r>
    <n v="523"/>
    <s v="Spinnenkop"/>
    <d v="2010-06-17T14:30:00"/>
    <n v="1"/>
    <x v="9"/>
    <s v="Anax imperator"/>
    <n v="3"/>
    <s v="KD"/>
    <x v="0"/>
    <n v="6"/>
    <s v="Glazenmakers"/>
    <n v="23.857142857142858"/>
  </r>
  <r>
    <n v="523"/>
    <s v="Spinnenkop"/>
    <d v="2010-06-17T14:30:00"/>
    <n v="1"/>
    <x v="34"/>
    <s v="Libellula depressa"/>
    <n v="3"/>
    <s v="KD"/>
    <x v="0"/>
    <n v="6"/>
    <s v="Korenbouten"/>
    <n v="23.857142857142858"/>
  </r>
  <r>
    <n v="523"/>
    <s v="Spinnenkop"/>
    <d v="2010-06-17T14:30:00"/>
    <n v="1"/>
    <x v="10"/>
    <s v="Libellula quadrimaculata"/>
    <n v="9"/>
    <s v="KD"/>
    <x v="0"/>
    <n v="6"/>
    <s v="Korenbouten"/>
    <n v="23.857142857142858"/>
  </r>
  <r>
    <n v="523"/>
    <s v="Spinnenkop"/>
    <d v="2010-06-17T14:30:00"/>
    <n v="1"/>
    <x v="5"/>
    <s v="Orthetrum cancellatum"/>
    <n v="5"/>
    <s v="KD"/>
    <x v="0"/>
    <n v="6"/>
    <s v="Korenbouten"/>
    <n v="23.857142857142858"/>
  </r>
  <r>
    <n v="523"/>
    <s v="Spinnenkop"/>
    <d v="2010-06-17T14:30:00"/>
    <n v="2"/>
    <x v="1"/>
    <s v="Ischnura elegans"/>
    <n v="6"/>
    <s v="KD"/>
    <x v="0"/>
    <n v="6"/>
    <s v="Waterjuffer"/>
    <n v="23.857142857142858"/>
  </r>
  <r>
    <n v="523"/>
    <s v="Spinnenkop"/>
    <d v="2010-06-17T14:30:00"/>
    <n v="2"/>
    <x v="2"/>
    <s v="Pyrrhosoma nymphula"/>
    <n v="3"/>
    <s v="KD"/>
    <x v="0"/>
    <n v="6"/>
    <s v="Waterjuffer"/>
    <n v="23.857142857142858"/>
  </r>
  <r>
    <n v="523"/>
    <s v="Spinnenkop"/>
    <d v="2010-06-17T14:30:00"/>
    <n v="2"/>
    <x v="3"/>
    <s v="Enallagma cyathigerum"/>
    <n v="13"/>
    <s v="KD"/>
    <x v="0"/>
    <n v="6"/>
    <s v="Waterjuffer"/>
    <n v="23.857142857142858"/>
  </r>
  <r>
    <n v="523"/>
    <s v="Spinnenkop"/>
    <d v="2010-06-17T14:30:00"/>
    <n v="2"/>
    <x v="6"/>
    <s v="Coenagrion puella"/>
    <n v="53"/>
    <s v="KD"/>
    <x v="0"/>
    <n v="6"/>
    <s v="Waterjuffer"/>
    <n v="23.857142857142858"/>
  </r>
  <r>
    <n v="523"/>
    <s v="Spinnenkop"/>
    <d v="2010-06-17T14:30:00"/>
    <n v="2"/>
    <x v="7"/>
    <s v="Brachytron pratense"/>
    <n v="2"/>
    <s v="KD"/>
    <x v="0"/>
    <n v="6"/>
    <s v="Glazenmakers"/>
    <n v="23.857142857142858"/>
  </r>
  <r>
    <n v="523"/>
    <s v="Spinnenkop"/>
    <d v="2010-06-17T14:30:00"/>
    <n v="2"/>
    <x v="8"/>
    <s v="Aeshna isoceles"/>
    <n v="3"/>
    <s v="KD"/>
    <x v="0"/>
    <n v="6"/>
    <s v="Glazenmakers"/>
    <n v="23.857142857142858"/>
  </r>
  <r>
    <n v="523"/>
    <s v="Spinnenkop"/>
    <d v="2010-06-17T14:30:00"/>
    <n v="2"/>
    <x v="9"/>
    <s v="Anax imperator"/>
    <n v="2"/>
    <s v="KD"/>
    <x v="0"/>
    <n v="6"/>
    <s v="Glazenmakers"/>
    <n v="23.857142857142858"/>
  </r>
  <r>
    <n v="523"/>
    <s v="Spinnenkop"/>
    <d v="2010-06-17T14:30:00"/>
    <n v="2"/>
    <x v="34"/>
    <s v="Libellula depressa"/>
    <n v="3"/>
    <s v="KD"/>
    <x v="0"/>
    <n v="6"/>
    <s v="Korenbouten"/>
    <n v="23.857142857142858"/>
  </r>
  <r>
    <n v="523"/>
    <s v="Spinnenkop"/>
    <d v="2010-06-17T14:30:00"/>
    <n v="2"/>
    <x v="10"/>
    <s v="Libellula quadrimaculata"/>
    <n v="25"/>
    <s v="KD"/>
    <x v="0"/>
    <n v="6"/>
    <s v="Korenbouten"/>
    <n v="23.857142857142858"/>
  </r>
  <r>
    <n v="523"/>
    <s v="Spinnenkop"/>
    <d v="2010-06-17T14:30:00"/>
    <n v="2"/>
    <x v="5"/>
    <s v="Orthetrum cancellatum"/>
    <n v="2"/>
    <s v="KD"/>
    <x v="0"/>
    <n v="6"/>
    <s v="Korenbouten"/>
    <n v="23.857142857142858"/>
  </r>
  <r>
    <n v="523"/>
    <s v="Spinnenkop"/>
    <d v="2010-06-17T14:30:00"/>
    <n v="4"/>
    <x v="9"/>
    <s v="Anax imperator"/>
    <n v="2"/>
    <s v="KD"/>
    <x v="0"/>
    <n v="6"/>
    <s v="Glazenmakers"/>
    <n v="23.857142857142858"/>
  </r>
  <r>
    <n v="523"/>
    <s v="Spinnenkop"/>
    <d v="2010-06-17T14:30:00"/>
    <n v="4"/>
    <x v="34"/>
    <s v="Libellula depressa"/>
    <n v="2"/>
    <s v="KD"/>
    <x v="0"/>
    <n v="6"/>
    <s v="Korenbouten"/>
    <n v="23.857142857142858"/>
  </r>
  <r>
    <n v="523"/>
    <s v="Spinnenkop"/>
    <d v="2010-06-17T14:30:00"/>
    <n v="4"/>
    <x v="10"/>
    <s v="Libellula quadrimaculata"/>
    <n v="4"/>
    <s v="KD"/>
    <x v="0"/>
    <n v="6"/>
    <s v="Korenbouten"/>
    <n v="23.857142857142858"/>
  </r>
  <r>
    <n v="523"/>
    <s v="Spinnenkop"/>
    <d v="2010-07-01T14:30:00"/>
    <n v="1"/>
    <x v="1"/>
    <s v="Ischnura elegans"/>
    <n v="19"/>
    <s v="KD"/>
    <x v="0"/>
    <n v="7"/>
    <s v="Waterjuffer"/>
    <n v="25.857142857142858"/>
  </r>
  <r>
    <n v="523"/>
    <s v="Spinnenkop"/>
    <d v="2010-07-01T14:30:00"/>
    <n v="1"/>
    <x v="2"/>
    <s v="Pyrrhosoma nymphula"/>
    <n v="2"/>
    <s v="KD"/>
    <x v="0"/>
    <n v="7"/>
    <s v="Waterjuffer"/>
    <n v="25.857142857142858"/>
  </r>
  <r>
    <n v="523"/>
    <s v="Spinnenkop"/>
    <d v="2010-07-01T14:30:00"/>
    <n v="1"/>
    <x v="3"/>
    <s v="Enallagma cyathigerum"/>
    <n v="13"/>
    <s v="KD"/>
    <x v="0"/>
    <n v="7"/>
    <s v="Waterjuffer"/>
    <n v="25.857142857142858"/>
  </r>
  <r>
    <n v="523"/>
    <s v="Spinnenkop"/>
    <d v="2010-07-01T14:30:00"/>
    <n v="1"/>
    <x v="6"/>
    <s v="Coenagrion puella"/>
    <n v="31"/>
    <s v="KD"/>
    <x v="0"/>
    <n v="7"/>
    <s v="Waterjuffer"/>
    <n v="25.857142857142858"/>
  </r>
  <r>
    <n v="523"/>
    <s v="Spinnenkop"/>
    <d v="2010-07-01T14:30:00"/>
    <n v="1"/>
    <x v="4"/>
    <s v="Coenagrion pulchellum"/>
    <n v="3"/>
    <s v="KD"/>
    <x v="0"/>
    <n v="7"/>
    <s v="Waterjuffer"/>
    <n v="25.857142857142858"/>
  </r>
  <r>
    <n v="523"/>
    <s v="Spinnenkop"/>
    <d v="2010-07-01T14:30:00"/>
    <n v="1"/>
    <x v="30"/>
    <s v="Erythromma viridulum"/>
    <n v="2"/>
    <s v="KD"/>
    <x v="0"/>
    <n v="7"/>
    <s v="Waterjuffer"/>
    <n v="25.857142857142858"/>
  </r>
  <r>
    <n v="523"/>
    <s v="Spinnenkop"/>
    <d v="2010-07-01T14:30:00"/>
    <n v="1"/>
    <x v="8"/>
    <s v="Aeshna isoceles"/>
    <n v="2"/>
    <s v="KD"/>
    <x v="0"/>
    <n v="7"/>
    <s v="Glazenmakers"/>
    <n v="25.857142857142858"/>
  </r>
  <r>
    <n v="523"/>
    <s v="Spinnenkop"/>
    <d v="2010-07-01T14:30:00"/>
    <n v="1"/>
    <x v="9"/>
    <s v="Anax imperator"/>
    <n v="2"/>
    <s v="KD"/>
    <x v="0"/>
    <n v="7"/>
    <s v="Glazenmakers"/>
    <n v="25.857142857142858"/>
  </r>
  <r>
    <n v="523"/>
    <s v="Spinnenkop"/>
    <d v="2010-07-01T14:30:00"/>
    <n v="1"/>
    <x v="34"/>
    <s v="Libellula depressa"/>
    <n v="2"/>
    <s v="KD"/>
    <x v="0"/>
    <n v="7"/>
    <s v="Korenbouten"/>
    <n v="25.857142857142858"/>
  </r>
  <r>
    <n v="523"/>
    <s v="Spinnenkop"/>
    <d v="2010-07-01T14:30:00"/>
    <n v="1"/>
    <x v="10"/>
    <s v="Libellula quadrimaculata"/>
    <n v="8"/>
    <s v="KD"/>
    <x v="0"/>
    <n v="7"/>
    <s v="Korenbouten"/>
    <n v="25.857142857142858"/>
  </r>
  <r>
    <n v="523"/>
    <s v="Spinnenkop"/>
    <d v="2010-07-01T14:30:00"/>
    <n v="1"/>
    <x v="5"/>
    <s v="Orthetrum cancellatum"/>
    <n v="3"/>
    <s v="KD"/>
    <x v="0"/>
    <n v="7"/>
    <s v="Korenbouten"/>
    <n v="25.857142857142858"/>
  </r>
  <r>
    <n v="523"/>
    <s v="Spinnenkop"/>
    <d v="2010-07-01T14:30:00"/>
    <n v="2"/>
    <x v="1"/>
    <s v="Ischnura elegans"/>
    <n v="8"/>
    <s v="KD"/>
    <x v="0"/>
    <n v="7"/>
    <s v="Waterjuffer"/>
    <n v="25.857142857142858"/>
  </r>
  <r>
    <n v="523"/>
    <s v="Spinnenkop"/>
    <d v="2010-07-01T14:30:00"/>
    <n v="2"/>
    <x v="2"/>
    <s v="Pyrrhosoma nymphula"/>
    <n v="3"/>
    <s v="KD"/>
    <x v="0"/>
    <n v="7"/>
    <s v="Waterjuffer"/>
    <n v="25.857142857142858"/>
  </r>
  <r>
    <n v="523"/>
    <s v="Spinnenkop"/>
    <d v="2010-07-01T14:30:00"/>
    <n v="2"/>
    <x v="3"/>
    <s v="Enallagma cyathigerum"/>
    <n v="15"/>
    <s v="KD"/>
    <x v="0"/>
    <n v="7"/>
    <s v="Waterjuffer"/>
    <n v="25.857142857142858"/>
  </r>
  <r>
    <n v="523"/>
    <s v="Spinnenkop"/>
    <d v="2010-07-01T14:30:00"/>
    <n v="2"/>
    <x v="6"/>
    <s v="Coenagrion puella"/>
    <n v="69"/>
    <s v="KD"/>
    <x v="0"/>
    <n v="7"/>
    <s v="Waterjuffer"/>
    <n v="25.857142857142858"/>
  </r>
  <r>
    <n v="523"/>
    <s v="Spinnenkop"/>
    <d v="2010-07-01T14:30:00"/>
    <n v="2"/>
    <x v="4"/>
    <s v="Coenagrion pulchellum"/>
    <n v="7"/>
    <s v="KD"/>
    <x v="0"/>
    <n v="7"/>
    <s v="Waterjuffer"/>
    <n v="25.857142857142858"/>
  </r>
  <r>
    <n v="523"/>
    <s v="Spinnenkop"/>
    <d v="2010-07-01T14:30:00"/>
    <n v="2"/>
    <x v="30"/>
    <s v="Erythromma viridulum"/>
    <n v="7"/>
    <s v="KD"/>
    <x v="0"/>
    <n v="7"/>
    <s v="Waterjuffer"/>
    <n v="25.857142857142858"/>
  </r>
  <r>
    <n v="523"/>
    <s v="Spinnenkop"/>
    <d v="2010-07-01T14:30:00"/>
    <n v="2"/>
    <x v="8"/>
    <s v="Aeshna isoceles"/>
    <n v="3"/>
    <s v="KD"/>
    <x v="0"/>
    <n v="7"/>
    <s v="Glazenmakers"/>
    <n v="25.857142857142858"/>
  </r>
  <r>
    <n v="523"/>
    <s v="Spinnenkop"/>
    <d v="2010-07-01T14:30:00"/>
    <n v="2"/>
    <x v="9"/>
    <s v="Anax imperator"/>
    <n v="7"/>
    <s v="KD"/>
    <x v="0"/>
    <n v="7"/>
    <s v="Glazenmakers"/>
    <n v="25.857142857142858"/>
  </r>
  <r>
    <n v="523"/>
    <s v="Spinnenkop"/>
    <d v="2010-07-01T14:30:00"/>
    <n v="2"/>
    <x v="10"/>
    <s v="Libellula quadrimaculata"/>
    <n v="13"/>
    <s v="KD"/>
    <x v="0"/>
    <n v="7"/>
    <s v="Korenbouten"/>
    <n v="25.857142857142858"/>
  </r>
  <r>
    <n v="523"/>
    <s v="Spinnenkop"/>
    <d v="2010-07-01T14:30:00"/>
    <n v="4"/>
    <x v="9"/>
    <s v="Anax imperator"/>
    <n v="3"/>
    <s v="KD"/>
    <x v="0"/>
    <n v="7"/>
    <s v="Glazenmakers"/>
    <n v="25.857142857142858"/>
  </r>
  <r>
    <n v="523"/>
    <s v="Spinnenkop"/>
    <d v="2010-07-01T14:30:00"/>
    <n v="4"/>
    <x v="10"/>
    <s v="Libellula quadrimaculata"/>
    <n v="6"/>
    <s v="KD"/>
    <x v="0"/>
    <n v="7"/>
    <s v="Korenbouten"/>
    <n v="25.857142857142858"/>
  </r>
  <r>
    <n v="523"/>
    <s v="Spinnenkop"/>
    <d v="2010-07-01T14:30:00"/>
    <n v="4"/>
    <x v="5"/>
    <s v="Orthetrum cancellatum"/>
    <n v="3"/>
    <s v="KD"/>
    <x v="0"/>
    <n v="7"/>
    <s v="Korenbouten"/>
    <n v="25.857142857142858"/>
  </r>
  <r>
    <n v="523"/>
    <s v="Spinnenkop"/>
    <d v="2010-07-19T12:55:00"/>
    <n v="1"/>
    <x v="25"/>
    <s v="Lestes barbarus"/>
    <n v="16"/>
    <s v="KD"/>
    <x v="0"/>
    <n v="7"/>
    <s v="Pantserjuffers"/>
    <n v="28.428571428571427"/>
  </r>
  <r>
    <n v="523"/>
    <s v="Spinnenkop"/>
    <d v="2010-07-19T12:55:00"/>
    <n v="1"/>
    <x v="13"/>
    <s v="Chalcolestes viridis"/>
    <n v="4"/>
    <s v="KD"/>
    <x v="0"/>
    <n v="7"/>
    <s v="Pantserjuffers"/>
    <n v="28.428571428571427"/>
  </r>
  <r>
    <n v="523"/>
    <s v="Spinnenkop"/>
    <d v="2010-07-19T12:55:00"/>
    <n v="1"/>
    <x v="1"/>
    <s v="Ischnura elegans"/>
    <n v="14"/>
    <s v="KD"/>
    <x v="0"/>
    <n v="7"/>
    <s v="Waterjuffer"/>
    <n v="28.428571428571427"/>
  </r>
  <r>
    <n v="523"/>
    <s v="Spinnenkop"/>
    <d v="2010-07-19T12:55:00"/>
    <n v="1"/>
    <x v="3"/>
    <s v="Enallagma cyathigerum"/>
    <n v="12"/>
    <s v="KD"/>
    <x v="0"/>
    <n v="7"/>
    <s v="Waterjuffer"/>
    <n v="28.428571428571427"/>
  </r>
  <r>
    <n v="523"/>
    <s v="Spinnenkop"/>
    <d v="2010-07-19T12:55:00"/>
    <n v="1"/>
    <x v="6"/>
    <s v="Coenagrion puella"/>
    <n v="19"/>
    <s v="KD"/>
    <x v="0"/>
    <n v="7"/>
    <s v="Waterjuffer"/>
    <n v="28.428571428571427"/>
  </r>
  <r>
    <n v="523"/>
    <s v="Spinnenkop"/>
    <d v="2010-07-19T12:55:00"/>
    <n v="1"/>
    <x v="30"/>
    <s v="Erythromma viridulum"/>
    <n v="7"/>
    <s v="KD"/>
    <x v="0"/>
    <n v="7"/>
    <s v="Waterjuffer"/>
    <n v="28.428571428571427"/>
  </r>
  <r>
    <n v="523"/>
    <s v="Spinnenkop"/>
    <d v="2010-07-19T12:55:00"/>
    <n v="1"/>
    <x v="27"/>
    <s v="Aeshna cyanea"/>
    <n v="2"/>
    <s v="KD"/>
    <x v="0"/>
    <n v="7"/>
    <s v="Glazenmakers"/>
    <n v="28.428571428571427"/>
  </r>
  <r>
    <n v="523"/>
    <s v="Spinnenkop"/>
    <d v="2010-07-19T12:55:00"/>
    <n v="1"/>
    <x v="8"/>
    <s v="Aeshna isoceles"/>
    <n v="2"/>
    <s v="KD"/>
    <x v="0"/>
    <n v="7"/>
    <s v="Glazenmakers"/>
    <n v="28.428571428571427"/>
  </r>
  <r>
    <n v="523"/>
    <s v="Spinnenkop"/>
    <d v="2010-07-19T12:55:00"/>
    <n v="1"/>
    <x v="9"/>
    <s v="Anax imperator"/>
    <n v="3"/>
    <s v="KD"/>
    <x v="0"/>
    <n v="7"/>
    <s v="Glazenmakers"/>
    <n v="28.428571428571427"/>
  </r>
  <r>
    <n v="523"/>
    <s v="Spinnenkop"/>
    <d v="2010-07-19T12:55:00"/>
    <n v="1"/>
    <x v="5"/>
    <s v="Orthetrum cancellatum"/>
    <n v="9"/>
    <s v="KD"/>
    <x v="0"/>
    <n v="7"/>
    <s v="Korenbouten"/>
    <n v="28.428571428571427"/>
  </r>
  <r>
    <n v="523"/>
    <s v="Spinnenkop"/>
    <d v="2010-07-19T12:55:00"/>
    <n v="1"/>
    <x v="16"/>
    <s v="Sympetrum sanguineum"/>
    <n v="2"/>
    <s v="KD"/>
    <x v="0"/>
    <n v="7"/>
    <s v="Korenbouten"/>
    <n v="28.428571428571427"/>
  </r>
  <r>
    <n v="523"/>
    <s v="Spinnenkop"/>
    <d v="2010-07-19T12:55:00"/>
    <n v="1"/>
    <x v="12"/>
    <s v="Sympetrum striolatum"/>
    <n v="1"/>
    <s v="KD"/>
    <x v="0"/>
    <n v="7"/>
    <s v="Korenbouten"/>
    <n v="28.428571428571427"/>
  </r>
  <r>
    <n v="523"/>
    <s v="Spinnenkop"/>
    <d v="2010-07-19T12:55:00"/>
    <n v="2"/>
    <x v="1"/>
    <s v="Ischnura elegans"/>
    <n v="19"/>
    <s v="KD"/>
    <x v="0"/>
    <n v="7"/>
    <s v="Waterjuffer"/>
    <n v="28.428571428571427"/>
  </r>
  <r>
    <n v="523"/>
    <s v="Spinnenkop"/>
    <d v="2010-07-19T12:55:00"/>
    <n v="2"/>
    <x v="3"/>
    <s v="Enallagma cyathigerum"/>
    <n v="3"/>
    <s v="KD"/>
    <x v="0"/>
    <n v="7"/>
    <s v="Waterjuffer"/>
    <n v="28.428571428571427"/>
  </r>
  <r>
    <n v="523"/>
    <s v="Spinnenkop"/>
    <d v="2010-07-19T12:55:00"/>
    <n v="2"/>
    <x v="6"/>
    <s v="Coenagrion puella"/>
    <n v="56"/>
    <s v="KD"/>
    <x v="0"/>
    <n v="7"/>
    <s v="Waterjuffer"/>
    <n v="28.428571428571427"/>
  </r>
  <r>
    <n v="523"/>
    <s v="Spinnenkop"/>
    <d v="2010-07-19T12:55:00"/>
    <n v="2"/>
    <x v="26"/>
    <s v="Erythromma najas"/>
    <n v="2"/>
    <s v="KD"/>
    <x v="0"/>
    <n v="7"/>
    <s v="Waterjuffer"/>
    <n v="28.428571428571427"/>
  </r>
  <r>
    <n v="523"/>
    <s v="Spinnenkop"/>
    <d v="2010-07-19T12:55:00"/>
    <n v="2"/>
    <x v="30"/>
    <s v="Erythromma viridulum"/>
    <n v="43"/>
    <s v="KD"/>
    <x v="0"/>
    <n v="7"/>
    <s v="Waterjuffer"/>
    <n v="28.428571428571427"/>
  </r>
  <r>
    <n v="523"/>
    <s v="Spinnenkop"/>
    <d v="2010-07-19T12:55:00"/>
    <n v="2"/>
    <x v="8"/>
    <s v="Aeshna isoceles"/>
    <n v="1"/>
    <s v="KD"/>
    <x v="0"/>
    <n v="7"/>
    <s v="Glazenmakers"/>
    <n v="28.428571428571427"/>
  </r>
  <r>
    <n v="523"/>
    <s v="Spinnenkop"/>
    <d v="2010-07-19T12:55:00"/>
    <n v="2"/>
    <x v="9"/>
    <s v="Anax imperator"/>
    <n v="3"/>
    <s v="KD"/>
    <x v="0"/>
    <n v="7"/>
    <s v="Glazenmakers"/>
    <n v="28.428571428571427"/>
  </r>
  <r>
    <n v="523"/>
    <s v="Spinnenkop"/>
    <d v="2010-07-19T12:55:00"/>
    <n v="2"/>
    <x v="10"/>
    <s v="Libellula quadrimaculata"/>
    <n v="1"/>
    <s v="KD"/>
    <x v="0"/>
    <n v="7"/>
    <s v="Korenbouten"/>
    <n v="28.428571428571427"/>
  </r>
  <r>
    <n v="523"/>
    <s v="Spinnenkop"/>
    <d v="2010-07-19T12:55:00"/>
    <n v="2"/>
    <x v="5"/>
    <s v="Orthetrum cancellatum"/>
    <n v="5"/>
    <s v="KD"/>
    <x v="0"/>
    <n v="7"/>
    <s v="Korenbouten"/>
    <n v="28.428571428571427"/>
  </r>
  <r>
    <n v="523"/>
    <s v="Spinnenkop"/>
    <d v="2010-07-19T12:55:00"/>
    <n v="2"/>
    <x v="16"/>
    <s v="Sympetrum sanguineum"/>
    <n v="2"/>
    <s v="KD"/>
    <x v="0"/>
    <n v="7"/>
    <s v="Korenbouten"/>
    <n v="28.428571428571427"/>
  </r>
  <r>
    <n v="523"/>
    <s v="Spinnenkop"/>
    <d v="2010-07-19T12:55:00"/>
    <n v="2"/>
    <x v="12"/>
    <s v="Sympetrum striolatum"/>
    <n v="2"/>
    <s v="KD"/>
    <x v="0"/>
    <n v="7"/>
    <s v="Korenbouten"/>
    <n v="28.428571428571427"/>
  </r>
  <r>
    <n v="523"/>
    <s v="Spinnenkop"/>
    <d v="2010-07-19T12:55:00"/>
    <n v="4"/>
    <x v="9"/>
    <s v="Anax imperator"/>
    <n v="1"/>
    <s v="KD"/>
    <x v="0"/>
    <n v="7"/>
    <s v="Glazenmakers"/>
    <n v="28.428571428571427"/>
  </r>
  <r>
    <n v="523"/>
    <s v="Spinnenkop"/>
    <d v="2010-07-19T12:55:00"/>
    <n v="4"/>
    <x v="5"/>
    <s v="Orthetrum cancellatum"/>
    <n v="1"/>
    <s v="KD"/>
    <x v="0"/>
    <n v="7"/>
    <s v="Korenbouten"/>
    <n v="28.428571428571427"/>
  </r>
  <r>
    <n v="523"/>
    <s v="Spinnenkop"/>
    <d v="2010-08-02T13:15:00"/>
    <n v="1"/>
    <x v="25"/>
    <s v="Lestes barbarus"/>
    <n v="3"/>
    <s v="KD"/>
    <x v="0"/>
    <n v="8"/>
    <s v="Pantserjuffers"/>
    <n v="30.428571428571427"/>
  </r>
  <r>
    <n v="523"/>
    <s v="Spinnenkop"/>
    <d v="2010-08-02T13:15:00"/>
    <n v="1"/>
    <x v="1"/>
    <s v="Ischnura elegans"/>
    <n v="36"/>
    <s v="KD"/>
    <x v="0"/>
    <n v="8"/>
    <s v="Waterjuffer"/>
    <n v="30.428571428571427"/>
  </r>
  <r>
    <n v="523"/>
    <s v="Spinnenkop"/>
    <d v="2010-08-02T13:15:00"/>
    <n v="1"/>
    <x v="3"/>
    <s v="Enallagma cyathigerum"/>
    <n v="3"/>
    <s v="KD"/>
    <x v="0"/>
    <n v="8"/>
    <s v="Waterjuffer"/>
    <n v="30.428571428571427"/>
  </r>
  <r>
    <n v="523"/>
    <s v="Spinnenkop"/>
    <d v="2010-08-02T13:15:00"/>
    <n v="1"/>
    <x v="6"/>
    <s v="Coenagrion puella"/>
    <n v="4"/>
    <s v="KD"/>
    <x v="0"/>
    <n v="8"/>
    <s v="Waterjuffer"/>
    <n v="30.428571428571427"/>
  </r>
  <r>
    <n v="523"/>
    <s v="Spinnenkop"/>
    <d v="2010-08-02T13:15:00"/>
    <n v="1"/>
    <x v="26"/>
    <s v="Erythromma najas"/>
    <n v="1"/>
    <s v="KD"/>
    <x v="0"/>
    <n v="8"/>
    <s v="Waterjuffer"/>
    <n v="30.428571428571427"/>
  </r>
  <r>
    <n v="523"/>
    <s v="Spinnenkop"/>
    <d v="2010-08-02T13:15:00"/>
    <n v="1"/>
    <x v="30"/>
    <s v="Erythromma viridulum"/>
    <n v="17"/>
    <s v="KD"/>
    <x v="0"/>
    <n v="8"/>
    <s v="Waterjuffer"/>
    <n v="30.428571428571427"/>
  </r>
  <r>
    <n v="523"/>
    <s v="Spinnenkop"/>
    <d v="2010-08-02T13:15:00"/>
    <n v="1"/>
    <x v="27"/>
    <s v="Aeshna cyanea"/>
    <n v="1"/>
    <s v="KD"/>
    <x v="0"/>
    <n v="8"/>
    <s v="Glazenmakers"/>
    <n v="30.428571428571427"/>
  </r>
  <r>
    <n v="523"/>
    <s v="Spinnenkop"/>
    <d v="2010-08-02T13:15:00"/>
    <n v="1"/>
    <x v="9"/>
    <s v="Anax imperator"/>
    <n v="1"/>
    <s v="KD"/>
    <x v="0"/>
    <n v="8"/>
    <s v="Glazenmakers"/>
    <n v="30.428571428571427"/>
  </r>
  <r>
    <n v="523"/>
    <s v="Spinnenkop"/>
    <d v="2010-08-02T13:15:00"/>
    <n v="1"/>
    <x v="5"/>
    <s v="Orthetrum cancellatum"/>
    <n v="3"/>
    <s v="KD"/>
    <x v="0"/>
    <n v="8"/>
    <s v="Korenbouten"/>
    <n v="30.428571428571427"/>
  </r>
  <r>
    <n v="523"/>
    <s v="Spinnenkop"/>
    <d v="2010-08-02T13:15:00"/>
    <n v="1"/>
    <x v="29"/>
    <s v="Sympetrum fonscolombii"/>
    <n v="1"/>
    <s v="KD"/>
    <x v="0"/>
    <n v="8"/>
    <s v="Korenbouten"/>
    <n v="30.428571428571427"/>
  </r>
  <r>
    <n v="523"/>
    <s v="Spinnenkop"/>
    <d v="2010-08-02T13:15:00"/>
    <n v="1"/>
    <x v="16"/>
    <s v="Sympetrum sanguineum"/>
    <n v="2"/>
    <s v="KD"/>
    <x v="0"/>
    <n v="8"/>
    <s v="Korenbouten"/>
    <n v="30.428571428571427"/>
  </r>
  <r>
    <n v="523"/>
    <s v="Spinnenkop"/>
    <d v="2010-08-02T13:15:00"/>
    <n v="1"/>
    <x v="12"/>
    <s v="Sympetrum striolatum"/>
    <n v="1"/>
    <s v="KD"/>
    <x v="0"/>
    <n v="8"/>
    <s v="Korenbouten"/>
    <n v="30.428571428571427"/>
  </r>
  <r>
    <n v="523"/>
    <s v="Spinnenkop"/>
    <d v="2010-08-02T13:15:00"/>
    <n v="2"/>
    <x v="1"/>
    <s v="Ischnura elegans"/>
    <n v="24"/>
    <s v="KD"/>
    <x v="0"/>
    <n v="8"/>
    <s v="Waterjuffer"/>
    <n v="30.428571428571427"/>
  </r>
  <r>
    <n v="523"/>
    <s v="Spinnenkop"/>
    <d v="2010-08-02T13:15:00"/>
    <n v="2"/>
    <x v="3"/>
    <s v="Enallagma cyathigerum"/>
    <n v="7"/>
    <s v="KD"/>
    <x v="0"/>
    <n v="8"/>
    <s v="Waterjuffer"/>
    <n v="30.428571428571427"/>
  </r>
  <r>
    <n v="523"/>
    <s v="Spinnenkop"/>
    <d v="2010-08-02T13:15:00"/>
    <n v="2"/>
    <x v="6"/>
    <s v="Coenagrion puella"/>
    <n v="13"/>
    <s v="KD"/>
    <x v="0"/>
    <n v="8"/>
    <s v="Waterjuffer"/>
    <n v="30.428571428571427"/>
  </r>
  <r>
    <n v="523"/>
    <s v="Spinnenkop"/>
    <d v="2010-08-02T13:15:00"/>
    <n v="2"/>
    <x v="26"/>
    <s v="Erythromma najas"/>
    <n v="2"/>
    <s v="KD"/>
    <x v="0"/>
    <n v="8"/>
    <s v="Waterjuffer"/>
    <n v="30.428571428571427"/>
  </r>
  <r>
    <n v="523"/>
    <s v="Spinnenkop"/>
    <d v="2010-08-02T13:15:00"/>
    <n v="2"/>
    <x v="30"/>
    <s v="Erythromma viridulum"/>
    <n v="52"/>
    <s v="KD"/>
    <x v="0"/>
    <n v="8"/>
    <s v="Waterjuffer"/>
    <n v="30.428571428571427"/>
  </r>
  <r>
    <n v="523"/>
    <s v="Spinnenkop"/>
    <d v="2010-08-02T13:15:00"/>
    <n v="2"/>
    <x v="27"/>
    <s v="Aeshna cyanea"/>
    <n v="3"/>
    <s v="KD"/>
    <x v="0"/>
    <n v="8"/>
    <s v="Glazenmakers"/>
    <n v="30.428571428571427"/>
  </r>
  <r>
    <n v="523"/>
    <s v="Spinnenkop"/>
    <d v="2010-08-02T13:15:00"/>
    <n v="2"/>
    <x v="9"/>
    <s v="Anax imperator"/>
    <n v="4"/>
    <s v="KD"/>
    <x v="0"/>
    <n v="8"/>
    <s v="Glazenmakers"/>
    <n v="30.428571428571427"/>
  </r>
  <r>
    <n v="523"/>
    <s v="Spinnenkop"/>
    <d v="2010-08-02T13:15:00"/>
    <n v="2"/>
    <x v="5"/>
    <s v="Orthetrum cancellatum"/>
    <n v="1"/>
    <s v="KD"/>
    <x v="0"/>
    <n v="8"/>
    <s v="Korenbouten"/>
    <n v="30.428571428571427"/>
  </r>
  <r>
    <n v="523"/>
    <s v="Spinnenkop"/>
    <d v="2010-08-02T13:15:00"/>
    <n v="2"/>
    <x v="29"/>
    <s v="Sympetrum fonscolombii"/>
    <n v="1"/>
    <s v="KD"/>
    <x v="0"/>
    <n v="8"/>
    <s v="Korenbouten"/>
    <n v="30.428571428571427"/>
  </r>
  <r>
    <n v="523"/>
    <s v="Spinnenkop"/>
    <d v="2010-08-02T13:15:00"/>
    <n v="2"/>
    <x v="16"/>
    <s v="Sympetrum sanguineum"/>
    <n v="4"/>
    <s v="KD"/>
    <x v="0"/>
    <n v="8"/>
    <s v="Korenbouten"/>
    <n v="30.428571428571427"/>
  </r>
  <r>
    <n v="523"/>
    <s v="Spinnenkop"/>
    <d v="2010-08-02T13:15:00"/>
    <n v="2"/>
    <x v="12"/>
    <s v="Sympetrum striolatum"/>
    <n v="8"/>
    <s v="KD"/>
    <x v="0"/>
    <n v="8"/>
    <s v="Korenbouten"/>
    <n v="30.428571428571427"/>
  </r>
  <r>
    <n v="523"/>
    <s v="Spinnenkop"/>
    <d v="2010-08-02T13:15:00"/>
    <n v="2"/>
    <x v="17"/>
    <s v="Sympetrum vulgatum"/>
    <n v="2"/>
    <s v="KD"/>
    <x v="0"/>
    <n v="8"/>
    <s v="Korenbouten"/>
    <n v="30.428571428571427"/>
  </r>
  <r>
    <n v="523"/>
    <s v="Spinnenkop"/>
    <d v="2010-08-02T13:15:00"/>
    <n v="4"/>
    <x v="9"/>
    <s v="Anax imperator"/>
    <n v="2"/>
    <s v="KD"/>
    <x v="0"/>
    <n v="8"/>
    <s v="Glazenmakers"/>
    <n v="30.428571428571427"/>
  </r>
  <r>
    <n v="523"/>
    <s v="Spinnenkop"/>
    <d v="2010-08-02T13:15:00"/>
    <n v="4"/>
    <x v="5"/>
    <s v="Orthetrum cancellatum"/>
    <n v="2"/>
    <s v="KD"/>
    <x v="0"/>
    <n v="8"/>
    <s v="Korenbouten"/>
    <n v="30.428571428571427"/>
  </r>
  <r>
    <n v="523"/>
    <s v="Spinnenkop"/>
    <d v="2010-08-19T14:00:00"/>
    <n v="1"/>
    <x v="25"/>
    <s v="Lestes barbarus"/>
    <n v="4"/>
    <s v="KD"/>
    <x v="0"/>
    <n v="8"/>
    <s v="Pantserjuffers"/>
    <n v="32.857142857142854"/>
  </r>
  <r>
    <n v="523"/>
    <s v="Spinnenkop"/>
    <d v="2010-08-19T14:00:00"/>
    <n v="1"/>
    <x v="11"/>
    <s v="Lestes sponsa"/>
    <n v="3"/>
    <s v="KD"/>
    <x v="0"/>
    <n v="8"/>
    <s v="Pantserjuffers"/>
    <n v="32.857142857142854"/>
  </r>
  <r>
    <n v="523"/>
    <s v="Spinnenkop"/>
    <d v="2010-08-19T14:00:00"/>
    <n v="1"/>
    <x v="13"/>
    <s v="Chalcolestes viridis"/>
    <n v="7"/>
    <s v="KD"/>
    <x v="0"/>
    <n v="8"/>
    <s v="Pantserjuffers"/>
    <n v="32.857142857142854"/>
  </r>
  <r>
    <n v="523"/>
    <s v="Spinnenkop"/>
    <d v="2010-08-19T14:00:00"/>
    <n v="1"/>
    <x v="1"/>
    <s v="Ischnura elegans"/>
    <n v="16"/>
    <s v="KD"/>
    <x v="0"/>
    <n v="8"/>
    <s v="Waterjuffer"/>
    <n v="32.857142857142854"/>
  </r>
  <r>
    <n v="523"/>
    <s v="Spinnenkop"/>
    <d v="2010-08-19T14:00:00"/>
    <n v="1"/>
    <x v="3"/>
    <s v="Enallagma cyathigerum"/>
    <n v="10"/>
    <s v="KD"/>
    <x v="0"/>
    <n v="8"/>
    <s v="Waterjuffer"/>
    <n v="32.857142857142854"/>
  </r>
  <r>
    <n v="523"/>
    <s v="Spinnenkop"/>
    <d v="2010-08-19T14:00:00"/>
    <n v="1"/>
    <x v="6"/>
    <s v="Coenagrion puella"/>
    <n v="25"/>
    <s v="KD"/>
    <x v="0"/>
    <n v="8"/>
    <s v="Waterjuffer"/>
    <n v="32.857142857142854"/>
  </r>
  <r>
    <n v="523"/>
    <s v="Spinnenkop"/>
    <d v="2010-08-19T14:00:00"/>
    <n v="1"/>
    <x v="30"/>
    <s v="Erythromma viridulum"/>
    <n v="10"/>
    <s v="KD"/>
    <x v="0"/>
    <n v="8"/>
    <s v="Waterjuffer"/>
    <n v="32.857142857142854"/>
  </r>
  <r>
    <n v="523"/>
    <s v="Spinnenkop"/>
    <d v="2010-08-19T14:00:00"/>
    <n v="1"/>
    <x v="27"/>
    <s v="Aeshna cyanea"/>
    <n v="2"/>
    <s v="KD"/>
    <x v="0"/>
    <n v="8"/>
    <s v="Glazenmakers"/>
    <n v="32.857142857142854"/>
  </r>
  <r>
    <n v="523"/>
    <s v="Spinnenkop"/>
    <d v="2010-08-19T14:00:00"/>
    <n v="1"/>
    <x v="9"/>
    <s v="Anax imperator"/>
    <n v="6"/>
    <s v="KD"/>
    <x v="0"/>
    <n v="8"/>
    <s v="Glazenmakers"/>
    <n v="32.857142857142854"/>
  </r>
  <r>
    <n v="523"/>
    <s v="Spinnenkop"/>
    <d v="2010-08-19T14:00:00"/>
    <n v="1"/>
    <x v="29"/>
    <s v="Sympetrum fonscolombii"/>
    <n v="2"/>
    <s v="KD"/>
    <x v="0"/>
    <n v="8"/>
    <s v="Korenbouten"/>
    <n v="32.857142857142854"/>
  </r>
  <r>
    <n v="523"/>
    <s v="Spinnenkop"/>
    <d v="2010-08-19T14:00:00"/>
    <n v="1"/>
    <x v="16"/>
    <s v="Sympetrum sanguineum"/>
    <n v="2"/>
    <s v="KD"/>
    <x v="0"/>
    <n v="8"/>
    <s v="Korenbouten"/>
    <n v="32.857142857142854"/>
  </r>
  <r>
    <n v="523"/>
    <s v="Spinnenkop"/>
    <d v="2010-08-19T14:00:00"/>
    <n v="1"/>
    <x v="12"/>
    <s v="Sympetrum striolatum"/>
    <n v="6"/>
    <s v="KD"/>
    <x v="0"/>
    <n v="8"/>
    <s v="Korenbouten"/>
    <n v="32.857142857142854"/>
  </r>
  <r>
    <n v="523"/>
    <s v="Spinnenkop"/>
    <d v="2010-08-19T14:00:00"/>
    <n v="1"/>
    <x v="17"/>
    <s v="Sympetrum vulgatum"/>
    <n v="4"/>
    <s v="KD"/>
    <x v="0"/>
    <n v="8"/>
    <s v="Korenbouten"/>
    <n v="32.857142857142854"/>
  </r>
  <r>
    <n v="523"/>
    <s v="Spinnenkop"/>
    <d v="2010-08-19T14:00:00"/>
    <n v="2"/>
    <x v="11"/>
    <s v="Lestes sponsa"/>
    <n v="3"/>
    <s v="KD"/>
    <x v="0"/>
    <n v="8"/>
    <s v="Pantserjuffers"/>
    <n v="32.857142857142854"/>
  </r>
  <r>
    <n v="523"/>
    <s v="Spinnenkop"/>
    <d v="2010-08-19T14:00:00"/>
    <n v="2"/>
    <x v="19"/>
    <s v="Lestes virens"/>
    <n v="4"/>
    <s v="KD"/>
    <x v="0"/>
    <n v="8"/>
    <s v="Pantserjuffers"/>
    <n v="32.857142857142854"/>
  </r>
  <r>
    <n v="523"/>
    <s v="Spinnenkop"/>
    <d v="2010-08-19T14:00:00"/>
    <n v="2"/>
    <x v="13"/>
    <s v="Chalcolestes viridis"/>
    <n v="5"/>
    <s v="KD"/>
    <x v="0"/>
    <n v="8"/>
    <s v="Pantserjuffers"/>
    <n v="32.857142857142854"/>
  </r>
  <r>
    <n v="523"/>
    <s v="Spinnenkop"/>
    <d v="2010-08-19T14:00:00"/>
    <n v="2"/>
    <x v="1"/>
    <s v="Ischnura elegans"/>
    <n v="12"/>
    <s v="KD"/>
    <x v="0"/>
    <n v="8"/>
    <s v="Waterjuffer"/>
    <n v="32.857142857142854"/>
  </r>
  <r>
    <n v="523"/>
    <s v="Spinnenkop"/>
    <d v="2010-08-19T14:00:00"/>
    <n v="2"/>
    <x v="3"/>
    <s v="Enallagma cyathigerum"/>
    <n v="9"/>
    <s v="KD"/>
    <x v="0"/>
    <n v="8"/>
    <s v="Waterjuffer"/>
    <n v="32.857142857142854"/>
  </r>
  <r>
    <n v="523"/>
    <s v="Spinnenkop"/>
    <d v="2010-08-19T14:00:00"/>
    <n v="2"/>
    <x v="6"/>
    <s v="Coenagrion puella"/>
    <n v="27"/>
    <s v="KD"/>
    <x v="0"/>
    <n v="8"/>
    <s v="Waterjuffer"/>
    <n v="32.857142857142854"/>
  </r>
  <r>
    <n v="523"/>
    <s v="Spinnenkop"/>
    <d v="2010-08-19T14:00:00"/>
    <n v="2"/>
    <x v="30"/>
    <s v="Erythromma viridulum"/>
    <n v="33"/>
    <s v="KD"/>
    <x v="0"/>
    <n v="8"/>
    <s v="Waterjuffer"/>
    <n v="32.857142857142854"/>
  </r>
  <r>
    <n v="523"/>
    <s v="Spinnenkop"/>
    <d v="2010-08-19T14:00:00"/>
    <n v="2"/>
    <x v="14"/>
    <s v="Aeshna mixta"/>
    <n v="6"/>
    <s v="KD"/>
    <x v="0"/>
    <n v="8"/>
    <s v="Glazenmakers"/>
    <n v="32.857142857142854"/>
  </r>
  <r>
    <n v="523"/>
    <s v="Spinnenkop"/>
    <d v="2010-08-19T14:00:00"/>
    <n v="2"/>
    <x v="9"/>
    <s v="Anax imperator"/>
    <n v="6"/>
    <s v="KD"/>
    <x v="0"/>
    <n v="8"/>
    <s v="Glazenmakers"/>
    <n v="32.857142857142854"/>
  </r>
  <r>
    <n v="523"/>
    <s v="Spinnenkop"/>
    <d v="2010-08-19T14:00:00"/>
    <n v="2"/>
    <x v="16"/>
    <s v="Sympetrum sanguineum"/>
    <n v="4"/>
    <s v="KD"/>
    <x v="0"/>
    <n v="8"/>
    <s v="Korenbouten"/>
    <n v="32.857142857142854"/>
  </r>
  <r>
    <n v="523"/>
    <s v="Spinnenkop"/>
    <d v="2010-08-19T14:00:00"/>
    <n v="2"/>
    <x v="12"/>
    <s v="Sympetrum striolatum"/>
    <n v="22"/>
    <s v="KD"/>
    <x v="0"/>
    <n v="8"/>
    <s v="Korenbouten"/>
    <n v="32.857142857142854"/>
  </r>
  <r>
    <n v="523"/>
    <s v="Spinnenkop"/>
    <d v="2010-08-19T14:00:00"/>
    <n v="2"/>
    <x v="17"/>
    <s v="Sympetrum vulgatum"/>
    <n v="9"/>
    <s v="KD"/>
    <x v="0"/>
    <n v="8"/>
    <s v="Korenbouten"/>
    <n v="32.857142857142854"/>
  </r>
  <r>
    <n v="523"/>
    <s v="Spinnenkop"/>
    <d v="2010-08-19T14:00:00"/>
    <n v="4"/>
    <x v="9"/>
    <s v="Anax imperator"/>
    <n v="4"/>
    <s v="KD"/>
    <x v="0"/>
    <n v="8"/>
    <s v="Glazenmakers"/>
    <n v="32.857142857142854"/>
  </r>
  <r>
    <n v="523"/>
    <s v="Spinnenkop"/>
    <d v="2011-05-02T12:45:00"/>
    <n v="1"/>
    <x v="0"/>
    <s v="Sympecma fusca"/>
    <n v="2"/>
    <s v="KD"/>
    <x v="1"/>
    <n v="5"/>
    <s v="Pantserjuffers"/>
    <n v="17.285714285714285"/>
  </r>
  <r>
    <n v="523"/>
    <s v="Spinnenkop"/>
    <d v="2011-05-02T12:45:00"/>
    <n v="1"/>
    <x v="1"/>
    <s v="Ischnura elegans"/>
    <n v="1"/>
    <s v="KD"/>
    <x v="1"/>
    <n v="5"/>
    <s v="Waterjuffer"/>
    <n v="17.285714285714285"/>
  </r>
  <r>
    <n v="523"/>
    <s v="Spinnenkop"/>
    <d v="2011-05-02T12:45:00"/>
    <n v="1"/>
    <x v="2"/>
    <s v="Pyrrhosoma nymphula"/>
    <n v="9"/>
    <s v="KD"/>
    <x v="1"/>
    <n v="5"/>
    <s v="Waterjuffer"/>
    <n v="17.285714285714285"/>
  </r>
  <r>
    <n v="523"/>
    <s v="Spinnenkop"/>
    <d v="2011-05-02T12:45:00"/>
    <n v="1"/>
    <x v="6"/>
    <s v="Coenagrion puella"/>
    <n v="2"/>
    <s v="KD"/>
    <x v="1"/>
    <n v="5"/>
    <s v="Waterjuffer"/>
    <n v="17.285714285714285"/>
  </r>
  <r>
    <n v="523"/>
    <s v="Spinnenkop"/>
    <d v="2011-05-02T12:45:00"/>
    <n v="2"/>
    <x v="0"/>
    <s v="Sympecma fusca"/>
    <n v="1"/>
    <s v="KD"/>
    <x v="1"/>
    <n v="5"/>
    <s v="Pantserjuffers"/>
    <n v="17.285714285714285"/>
  </r>
  <r>
    <n v="523"/>
    <s v="Spinnenkop"/>
    <d v="2011-05-02T12:45:00"/>
    <n v="2"/>
    <x v="1"/>
    <s v="Ischnura elegans"/>
    <n v="7"/>
    <s v="KD"/>
    <x v="1"/>
    <n v="5"/>
    <s v="Waterjuffer"/>
    <n v="17.285714285714285"/>
  </r>
  <r>
    <n v="523"/>
    <s v="Spinnenkop"/>
    <d v="2011-05-02T12:45:00"/>
    <n v="2"/>
    <x v="2"/>
    <s v="Pyrrhosoma nymphula"/>
    <n v="14"/>
    <s v="KD"/>
    <x v="1"/>
    <n v="5"/>
    <s v="Waterjuffer"/>
    <n v="17.285714285714285"/>
  </r>
  <r>
    <n v="523"/>
    <s v="Spinnenkop"/>
    <d v="2011-05-02T12:45:00"/>
    <n v="2"/>
    <x v="6"/>
    <s v="Coenagrion puella"/>
    <n v="2"/>
    <s v="KD"/>
    <x v="1"/>
    <n v="5"/>
    <s v="Waterjuffer"/>
    <n v="17.285714285714285"/>
  </r>
  <r>
    <n v="523"/>
    <s v="Spinnenkop"/>
    <d v="2011-05-02T12:45:00"/>
    <n v="2"/>
    <x v="7"/>
    <s v="Brachytron pratense"/>
    <n v="3"/>
    <s v="KD"/>
    <x v="1"/>
    <n v="5"/>
    <s v="Glazenmakers"/>
    <n v="17.285714285714285"/>
  </r>
  <r>
    <n v="523"/>
    <s v="Spinnenkop"/>
    <d v="2011-05-02T12:45:00"/>
    <n v="2"/>
    <x v="34"/>
    <s v="Libellula depressa"/>
    <n v="1"/>
    <s v="KD"/>
    <x v="1"/>
    <n v="5"/>
    <s v="Korenbouten"/>
    <n v="17.285714285714285"/>
  </r>
  <r>
    <n v="523"/>
    <s v="Spinnenkop"/>
    <d v="2011-05-02T12:45:00"/>
    <n v="2"/>
    <x v="10"/>
    <s v="Libellula quadrimaculata"/>
    <n v="3"/>
    <s v="KD"/>
    <x v="1"/>
    <n v="5"/>
    <s v="Korenbouten"/>
    <n v="17.285714285714285"/>
  </r>
  <r>
    <n v="523"/>
    <s v="Spinnenkop"/>
    <d v="2011-05-02T12:45:00"/>
    <n v="2"/>
    <x v="18"/>
    <s v="Leucorrhinia rubicunda"/>
    <n v="3"/>
    <s v="KD"/>
    <x v="1"/>
    <n v="5"/>
    <s v="Korenbouten"/>
    <n v="17.285714285714285"/>
  </r>
  <r>
    <n v="523"/>
    <s v="Spinnenkop"/>
    <d v="2011-05-20T12:30:00"/>
    <n v="1"/>
    <x v="1"/>
    <s v="Ischnura elegans"/>
    <n v="12"/>
    <s v="KD"/>
    <x v="1"/>
    <n v="5"/>
    <s v="Waterjuffer"/>
    <n v="19.857142857142858"/>
  </r>
  <r>
    <n v="523"/>
    <s v="Spinnenkop"/>
    <d v="2011-05-20T12:30:00"/>
    <n v="1"/>
    <x v="2"/>
    <s v="Pyrrhosoma nymphula"/>
    <n v="20"/>
    <s v="KD"/>
    <x v="1"/>
    <n v="5"/>
    <s v="Waterjuffer"/>
    <n v="19.857142857142858"/>
  </r>
  <r>
    <n v="523"/>
    <s v="Spinnenkop"/>
    <d v="2011-05-20T12:30:00"/>
    <n v="1"/>
    <x v="3"/>
    <s v="Enallagma cyathigerum"/>
    <n v="17"/>
    <s v="KD"/>
    <x v="1"/>
    <n v="5"/>
    <s v="Waterjuffer"/>
    <n v="19.857142857142858"/>
  </r>
  <r>
    <n v="523"/>
    <s v="Spinnenkop"/>
    <d v="2011-05-20T12:30:00"/>
    <n v="1"/>
    <x v="6"/>
    <s v="Coenagrion puella"/>
    <n v="253"/>
    <s v="KD"/>
    <x v="1"/>
    <n v="5"/>
    <s v="Waterjuffer"/>
    <n v="19.857142857142858"/>
  </r>
  <r>
    <n v="523"/>
    <s v="Spinnenkop"/>
    <d v="2011-05-20T12:30:00"/>
    <n v="1"/>
    <x v="4"/>
    <s v="Coenagrion pulchellum"/>
    <n v="15"/>
    <s v="KD"/>
    <x v="1"/>
    <n v="5"/>
    <s v="Waterjuffer"/>
    <n v="19.857142857142858"/>
  </r>
  <r>
    <n v="523"/>
    <s v="Spinnenkop"/>
    <d v="2011-05-20T12:30:00"/>
    <n v="1"/>
    <x v="26"/>
    <s v="Erythromma najas"/>
    <n v="3"/>
    <s v="KD"/>
    <x v="1"/>
    <n v="5"/>
    <s v="Waterjuffer"/>
    <n v="19.857142857142858"/>
  </r>
  <r>
    <n v="523"/>
    <s v="Spinnenkop"/>
    <d v="2011-05-20T12:30:00"/>
    <n v="1"/>
    <x v="7"/>
    <s v="Brachytron pratense"/>
    <n v="2"/>
    <s v="KD"/>
    <x v="1"/>
    <n v="5"/>
    <s v="Glazenmakers"/>
    <n v="19.857142857142858"/>
  </r>
  <r>
    <n v="523"/>
    <s v="Spinnenkop"/>
    <d v="2011-05-20T12:30:00"/>
    <n v="1"/>
    <x v="9"/>
    <s v="Anax imperator"/>
    <n v="1"/>
    <s v="KD"/>
    <x v="1"/>
    <n v="5"/>
    <s v="Glazenmakers"/>
    <n v="19.857142857142858"/>
  </r>
  <r>
    <n v="523"/>
    <s v="Spinnenkop"/>
    <d v="2011-05-20T12:30:00"/>
    <n v="1"/>
    <x v="10"/>
    <s v="Libellula quadrimaculata"/>
    <n v="11"/>
    <s v="KD"/>
    <x v="1"/>
    <n v="5"/>
    <s v="Korenbouten"/>
    <n v="19.857142857142858"/>
  </r>
  <r>
    <n v="523"/>
    <s v="Spinnenkop"/>
    <d v="2011-05-20T12:30:00"/>
    <n v="1"/>
    <x v="5"/>
    <s v="Orthetrum cancellatum"/>
    <n v="1"/>
    <s v="KD"/>
    <x v="1"/>
    <n v="5"/>
    <s v="Korenbouten"/>
    <n v="19.857142857142858"/>
  </r>
  <r>
    <n v="523"/>
    <s v="Spinnenkop"/>
    <d v="2011-05-20T12:30:00"/>
    <n v="1"/>
    <x v="18"/>
    <s v="Leucorrhinia rubicunda"/>
    <n v="1"/>
    <s v="KD"/>
    <x v="1"/>
    <n v="5"/>
    <s v="Korenbouten"/>
    <n v="19.857142857142858"/>
  </r>
  <r>
    <n v="523"/>
    <s v="Spinnenkop"/>
    <d v="2011-05-20T12:30:00"/>
    <n v="2"/>
    <x v="1"/>
    <s v="Ischnura elegans"/>
    <n v="7"/>
    <s v="KD"/>
    <x v="1"/>
    <n v="5"/>
    <s v="Waterjuffer"/>
    <n v="19.857142857142858"/>
  </r>
  <r>
    <n v="523"/>
    <s v="Spinnenkop"/>
    <d v="2011-05-20T12:30:00"/>
    <n v="2"/>
    <x v="2"/>
    <s v="Pyrrhosoma nymphula"/>
    <n v="18"/>
    <s v="KD"/>
    <x v="1"/>
    <n v="5"/>
    <s v="Waterjuffer"/>
    <n v="19.857142857142858"/>
  </r>
  <r>
    <n v="523"/>
    <s v="Spinnenkop"/>
    <d v="2011-05-20T12:30:00"/>
    <n v="2"/>
    <x v="3"/>
    <s v="Enallagma cyathigerum"/>
    <n v="8"/>
    <s v="KD"/>
    <x v="1"/>
    <n v="5"/>
    <s v="Waterjuffer"/>
    <n v="19.857142857142858"/>
  </r>
  <r>
    <n v="523"/>
    <s v="Spinnenkop"/>
    <d v="2011-05-20T12:30:00"/>
    <n v="2"/>
    <x v="6"/>
    <s v="Coenagrion puella"/>
    <n v="153"/>
    <s v="KD"/>
    <x v="1"/>
    <n v="5"/>
    <s v="Waterjuffer"/>
    <n v="19.857142857142858"/>
  </r>
  <r>
    <n v="523"/>
    <s v="Spinnenkop"/>
    <d v="2011-05-20T12:30:00"/>
    <n v="2"/>
    <x v="4"/>
    <s v="Coenagrion pulchellum"/>
    <n v="18"/>
    <s v="KD"/>
    <x v="1"/>
    <n v="5"/>
    <s v="Waterjuffer"/>
    <n v="19.857142857142858"/>
  </r>
  <r>
    <n v="523"/>
    <s v="Spinnenkop"/>
    <d v="2011-05-20T12:30:00"/>
    <n v="2"/>
    <x v="26"/>
    <s v="Erythromma najas"/>
    <n v="6"/>
    <s v="KD"/>
    <x v="1"/>
    <n v="5"/>
    <s v="Waterjuffer"/>
    <n v="19.857142857142858"/>
  </r>
  <r>
    <n v="523"/>
    <s v="Spinnenkop"/>
    <d v="2011-05-20T12:30:00"/>
    <n v="2"/>
    <x v="30"/>
    <s v="Erythromma viridulum"/>
    <n v="14"/>
    <s v="KD"/>
    <x v="1"/>
    <n v="5"/>
    <s v="Waterjuffer"/>
    <n v="19.857142857142858"/>
  </r>
  <r>
    <n v="523"/>
    <s v="Spinnenkop"/>
    <d v="2011-05-20T12:30:00"/>
    <n v="2"/>
    <x v="9"/>
    <s v="Anax imperator"/>
    <n v="1"/>
    <s v="KD"/>
    <x v="1"/>
    <n v="5"/>
    <s v="Glazenmakers"/>
    <n v="19.857142857142858"/>
  </r>
  <r>
    <n v="523"/>
    <s v="Spinnenkop"/>
    <d v="2011-05-20T12:30:00"/>
    <n v="2"/>
    <x v="10"/>
    <s v="Libellula quadrimaculata"/>
    <n v="23"/>
    <s v="KD"/>
    <x v="1"/>
    <n v="5"/>
    <s v="Korenbouten"/>
    <n v="19.857142857142858"/>
  </r>
  <r>
    <n v="523"/>
    <s v="Spinnenkop"/>
    <d v="2011-05-20T12:30:00"/>
    <n v="2"/>
    <x v="5"/>
    <s v="Orthetrum cancellatum"/>
    <n v="2"/>
    <s v="KD"/>
    <x v="1"/>
    <n v="5"/>
    <s v="Korenbouten"/>
    <n v="19.857142857142858"/>
  </r>
  <r>
    <n v="523"/>
    <s v="Spinnenkop"/>
    <d v="2011-05-20T12:30:00"/>
    <n v="2"/>
    <x v="18"/>
    <s v="Leucorrhinia rubicunda"/>
    <n v="8"/>
    <s v="KD"/>
    <x v="1"/>
    <n v="5"/>
    <s v="Korenbouten"/>
    <n v="19.857142857142858"/>
  </r>
  <r>
    <n v="523"/>
    <s v="Spinnenkop"/>
    <d v="2011-05-20T12:30:00"/>
    <n v="4"/>
    <x v="9"/>
    <s v="Anax imperator"/>
    <n v="1"/>
    <s v="KD"/>
    <x v="1"/>
    <n v="5"/>
    <s v="Glazenmakers"/>
    <n v="19.857142857142858"/>
  </r>
  <r>
    <n v="523"/>
    <s v="Spinnenkop"/>
    <d v="2011-05-20T12:30:00"/>
    <n v="4"/>
    <x v="10"/>
    <s v="Libellula quadrimaculata"/>
    <n v="4"/>
    <s v="KD"/>
    <x v="1"/>
    <n v="5"/>
    <s v="Korenbouten"/>
    <n v="19.857142857142858"/>
  </r>
  <r>
    <n v="523"/>
    <s v="Spinnenkop"/>
    <d v="2011-05-20T12:30:00"/>
    <n v="4"/>
    <x v="5"/>
    <s v="Orthetrum cancellatum"/>
    <n v="1"/>
    <s v="KD"/>
    <x v="1"/>
    <n v="5"/>
    <s v="Korenbouten"/>
    <n v="19.857142857142858"/>
  </r>
  <r>
    <n v="523"/>
    <s v="Spinnenkop"/>
    <d v="2011-05-20T12:30:00"/>
    <n v="4"/>
    <x v="18"/>
    <s v="Leucorrhinia rubicunda"/>
    <n v="2"/>
    <s v="KD"/>
    <x v="1"/>
    <n v="5"/>
    <s v="Korenbouten"/>
    <n v="19.857142857142858"/>
  </r>
  <r>
    <n v="523"/>
    <s v="Spinnenkop"/>
    <d v="2011-06-03T13:15:00"/>
    <n v="1"/>
    <x v="1"/>
    <s v="Ischnura elegans"/>
    <n v="21"/>
    <s v="KD"/>
    <x v="1"/>
    <n v="6"/>
    <s v="Waterjuffer"/>
    <n v="21.857142857142858"/>
  </r>
  <r>
    <n v="523"/>
    <s v="Spinnenkop"/>
    <d v="2011-06-03T13:15:00"/>
    <n v="1"/>
    <x v="2"/>
    <s v="Pyrrhosoma nymphula"/>
    <n v="9"/>
    <s v="KD"/>
    <x v="1"/>
    <n v="6"/>
    <s v="Waterjuffer"/>
    <n v="21.857142857142858"/>
  </r>
  <r>
    <n v="523"/>
    <s v="Spinnenkop"/>
    <d v="2011-06-03T13:15:00"/>
    <n v="1"/>
    <x v="3"/>
    <s v="Enallagma cyathigerum"/>
    <n v="15"/>
    <s v="KD"/>
    <x v="1"/>
    <n v="6"/>
    <s v="Waterjuffer"/>
    <n v="21.857142857142858"/>
  </r>
  <r>
    <n v="523"/>
    <s v="Spinnenkop"/>
    <d v="2011-06-03T13:15:00"/>
    <n v="1"/>
    <x v="6"/>
    <s v="Coenagrion puella"/>
    <n v="168"/>
    <s v="KD"/>
    <x v="1"/>
    <n v="6"/>
    <s v="Waterjuffer"/>
    <n v="21.857142857142858"/>
  </r>
  <r>
    <n v="523"/>
    <s v="Spinnenkop"/>
    <d v="2011-06-03T13:15:00"/>
    <n v="1"/>
    <x v="4"/>
    <s v="Coenagrion pulchellum"/>
    <n v="12"/>
    <s v="KD"/>
    <x v="1"/>
    <n v="6"/>
    <s v="Waterjuffer"/>
    <n v="21.857142857142858"/>
  </r>
  <r>
    <n v="523"/>
    <s v="Spinnenkop"/>
    <d v="2011-06-03T13:15:00"/>
    <n v="1"/>
    <x v="26"/>
    <s v="Erythromma najas"/>
    <n v="4"/>
    <s v="KD"/>
    <x v="1"/>
    <n v="6"/>
    <s v="Waterjuffer"/>
    <n v="21.857142857142858"/>
  </r>
  <r>
    <n v="523"/>
    <s v="Spinnenkop"/>
    <d v="2011-06-03T13:15:00"/>
    <n v="1"/>
    <x v="7"/>
    <s v="Brachytron pratense"/>
    <n v="2"/>
    <s v="KD"/>
    <x v="1"/>
    <n v="6"/>
    <s v="Glazenmakers"/>
    <n v="21.857142857142858"/>
  </r>
  <r>
    <n v="523"/>
    <s v="Spinnenkop"/>
    <d v="2011-06-03T13:15:00"/>
    <n v="1"/>
    <x v="9"/>
    <s v="Anax imperator"/>
    <n v="4"/>
    <s v="KD"/>
    <x v="1"/>
    <n v="6"/>
    <s v="Glazenmakers"/>
    <n v="21.857142857142858"/>
  </r>
  <r>
    <n v="523"/>
    <s v="Spinnenkop"/>
    <d v="2011-06-03T13:15:00"/>
    <n v="1"/>
    <x v="10"/>
    <s v="Libellula quadrimaculata"/>
    <n v="18"/>
    <s v="KD"/>
    <x v="1"/>
    <n v="6"/>
    <s v="Korenbouten"/>
    <n v="21.857142857142858"/>
  </r>
  <r>
    <n v="523"/>
    <s v="Spinnenkop"/>
    <d v="2011-06-03T13:15:00"/>
    <n v="1"/>
    <x v="5"/>
    <s v="Orthetrum cancellatum"/>
    <n v="5"/>
    <s v="KD"/>
    <x v="1"/>
    <n v="6"/>
    <s v="Korenbouten"/>
    <n v="21.857142857142858"/>
  </r>
  <r>
    <n v="523"/>
    <s v="Spinnenkop"/>
    <d v="2011-06-03T13:15:00"/>
    <n v="2"/>
    <x v="1"/>
    <s v="Ischnura elegans"/>
    <n v="27"/>
    <s v="KD"/>
    <x v="1"/>
    <n v="6"/>
    <s v="Waterjuffer"/>
    <n v="21.857142857142858"/>
  </r>
  <r>
    <n v="523"/>
    <s v="Spinnenkop"/>
    <d v="2011-06-03T13:15:00"/>
    <n v="2"/>
    <x v="2"/>
    <s v="Pyrrhosoma nymphula"/>
    <n v="5"/>
    <s v="KD"/>
    <x v="1"/>
    <n v="6"/>
    <s v="Waterjuffer"/>
    <n v="21.857142857142858"/>
  </r>
  <r>
    <n v="523"/>
    <s v="Spinnenkop"/>
    <d v="2011-06-03T13:15:00"/>
    <n v="2"/>
    <x v="3"/>
    <s v="Enallagma cyathigerum"/>
    <n v="13"/>
    <s v="KD"/>
    <x v="1"/>
    <n v="6"/>
    <s v="Waterjuffer"/>
    <n v="21.857142857142858"/>
  </r>
  <r>
    <n v="523"/>
    <s v="Spinnenkop"/>
    <d v="2011-06-03T13:15:00"/>
    <n v="2"/>
    <x v="6"/>
    <s v="Coenagrion puella"/>
    <n v="169"/>
    <s v="KD"/>
    <x v="1"/>
    <n v="6"/>
    <s v="Waterjuffer"/>
    <n v="21.857142857142858"/>
  </r>
  <r>
    <n v="523"/>
    <s v="Spinnenkop"/>
    <d v="2011-06-03T13:15:00"/>
    <n v="2"/>
    <x v="4"/>
    <s v="Coenagrion pulchellum"/>
    <n v="9"/>
    <s v="KD"/>
    <x v="1"/>
    <n v="6"/>
    <s v="Waterjuffer"/>
    <n v="21.857142857142858"/>
  </r>
  <r>
    <n v="523"/>
    <s v="Spinnenkop"/>
    <d v="2011-06-03T13:15:00"/>
    <n v="2"/>
    <x v="30"/>
    <s v="Erythromma viridulum"/>
    <n v="3"/>
    <s v="KD"/>
    <x v="1"/>
    <n v="6"/>
    <s v="Waterjuffer"/>
    <n v="21.857142857142858"/>
  </r>
  <r>
    <n v="523"/>
    <s v="Spinnenkop"/>
    <d v="2011-06-03T13:15:00"/>
    <n v="2"/>
    <x v="7"/>
    <s v="Brachytron pratense"/>
    <n v="2"/>
    <s v="KD"/>
    <x v="1"/>
    <n v="6"/>
    <s v="Glazenmakers"/>
    <n v="21.857142857142858"/>
  </r>
  <r>
    <n v="523"/>
    <s v="Spinnenkop"/>
    <d v="2011-06-03T13:15:00"/>
    <n v="2"/>
    <x v="8"/>
    <s v="Aeshna isoceles"/>
    <n v="2"/>
    <s v="KD"/>
    <x v="1"/>
    <n v="6"/>
    <s v="Glazenmakers"/>
    <n v="21.857142857142858"/>
  </r>
  <r>
    <n v="523"/>
    <s v="Spinnenkop"/>
    <d v="2011-06-03T13:15:00"/>
    <n v="2"/>
    <x v="9"/>
    <s v="Anax imperator"/>
    <n v="6"/>
    <s v="KD"/>
    <x v="1"/>
    <n v="6"/>
    <s v="Glazenmakers"/>
    <n v="21.857142857142858"/>
  </r>
  <r>
    <n v="523"/>
    <s v="Spinnenkop"/>
    <d v="2011-06-03T13:15:00"/>
    <n v="2"/>
    <x v="10"/>
    <s v="Libellula quadrimaculata"/>
    <n v="36"/>
    <s v="KD"/>
    <x v="1"/>
    <n v="6"/>
    <s v="Korenbouten"/>
    <n v="21.857142857142858"/>
  </r>
  <r>
    <n v="523"/>
    <s v="Spinnenkop"/>
    <d v="2011-06-03T13:15:00"/>
    <n v="2"/>
    <x v="5"/>
    <s v="Orthetrum cancellatum"/>
    <n v="3"/>
    <s v="KD"/>
    <x v="1"/>
    <n v="6"/>
    <s v="Korenbouten"/>
    <n v="21.857142857142858"/>
  </r>
  <r>
    <n v="523"/>
    <s v="Spinnenkop"/>
    <d v="2011-06-03T13:15:00"/>
    <n v="4"/>
    <x v="9"/>
    <s v="Anax imperator"/>
    <n v="3"/>
    <s v="KD"/>
    <x v="1"/>
    <n v="6"/>
    <s v="Glazenmakers"/>
    <n v="21.857142857142858"/>
  </r>
  <r>
    <n v="523"/>
    <s v="Spinnenkop"/>
    <d v="2011-06-03T13:15:00"/>
    <n v="4"/>
    <x v="10"/>
    <s v="Libellula quadrimaculata"/>
    <n v="12"/>
    <s v="KD"/>
    <x v="1"/>
    <n v="6"/>
    <s v="Korenbouten"/>
    <n v="21.857142857142858"/>
  </r>
  <r>
    <n v="523"/>
    <s v="Spinnenkop"/>
    <d v="2011-06-27T12:40:00"/>
    <n v="1"/>
    <x v="1"/>
    <s v="Ischnura elegans"/>
    <n v="36"/>
    <s v="KD"/>
    <x v="1"/>
    <n v="6"/>
    <s v="Waterjuffer"/>
    <n v="25.285714285714285"/>
  </r>
  <r>
    <n v="523"/>
    <s v="Spinnenkop"/>
    <d v="2011-06-27T12:40:00"/>
    <n v="1"/>
    <x v="3"/>
    <s v="Enallagma cyathigerum"/>
    <n v="20"/>
    <s v="KD"/>
    <x v="1"/>
    <n v="6"/>
    <s v="Waterjuffer"/>
    <n v="25.285714285714285"/>
  </r>
  <r>
    <n v="523"/>
    <s v="Spinnenkop"/>
    <d v="2011-06-27T12:40:00"/>
    <n v="1"/>
    <x v="6"/>
    <s v="Coenagrion puella"/>
    <n v="168"/>
    <s v="KD"/>
    <x v="1"/>
    <n v="6"/>
    <s v="Waterjuffer"/>
    <n v="25.285714285714285"/>
  </r>
  <r>
    <n v="523"/>
    <s v="Spinnenkop"/>
    <d v="2011-06-27T12:40:00"/>
    <n v="1"/>
    <x v="4"/>
    <s v="Coenagrion pulchellum"/>
    <n v="11"/>
    <s v="KD"/>
    <x v="1"/>
    <n v="6"/>
    <s v="Waterjuffer"/>
    <n v="25.285714285714285"/>
  </r>
  <r>
    <n v="523"/>
    <s v="Spinnenkop"/>
    <d v="2011-06-27T12:40:00"/>
    <n v="1"/>
    <x v="30"/>
    <s v="Erythromma viridulum"/>
    <n v="34"/>
    <s v="KD"/>
    <x v="1"/>
    <n v="6"/>
    <s v="Waterjuffer"/>
    <n v="25.285714285714285"/>
  </r>
  <r>
    <n v="523"/>
    <s v="Spinnenkop"/>
    <d v="2011-06-27T12:40:00"/>
    <n v="1"/>
    <x v="8"/>
    <s v="Aeshna isoceles"/>
    <n v="1"/>
    <s v="KD"/>
    <x v="1"/>
    <n v="6"/>
    <s v="Glazenmakers"/>
    <n v="25.285714285714285"/>
  </r>
  <r>
    <n v="523"/>
    <s v="Spinnenkop"/>
    <d v="2011-06-27T12:40:00"/>
    <n v="1"/>
    <x v="9"/>
    <s v="Anax imperator"/>
    <n v="7"/>
    <s v="KD"/>
    <x v="1"/>
    <n v="6"/>
    <s v="Glazenmakers"/>
    <n v="25.285714285714285"/>
  </r>
  <r>
    <n v="523"/>
    <s v="Spinnenkop"/>
    <d v="2011-06-27T12:40:00"/>
    <n v="1"/>
    <x v="10"/>
    <s v="Libellula quadrimaculata"/>
    <n v="17"/>
    <s v="KD"/>
    <x v="1"/>
    <n v="6"/>
    <s v="Korenbouten"/>
    <n v="25.285714285714285"/>
  </r>
  <r>
    <n v="523"/>
    <s v="Spinnenkop"/>
    <d v="2011-06-27T12:40:00"/>
    <n v="1"/>
    <x v="5"/>
    <s v="Orthetrum cancellatum"/>
    <n v="3"/>
    <s v="KD"/>
    <x v="1"/>
    <n v="6"/>
    <s v="Korenbouten"/>
    <n v="25.285714285714285"/>
  </r>
  <r>
    <n v="523"/>
    <s v="Spinnenkop"/>
    <d v="2011-06-27T12:40:00"/>
    <n v="2"/>
    <x v="1"/>
    <s v="Ischnura elegans"/>
    <n v="17"/>
    <s v="KD"/>
    <x v="1"/>
    <n v="6"/>
    <s v="Waterjuffer"/>
    <n v="25.285714285714285"/>
  </r>
  <r>
    <n v="523"/>
    <s v="Spinnenkop"/>
    <d v="2011-06-27T12:40:00"/>
    <n v="2"/>
    <x v="3"/>
    <s v="Enallagma cyathigerum"/>
    <n v="14"/>
    <s v="KD"/>
    <x v="1"/>
    <n v="6"/>
    <s v="Waterjuffer"/>
    <n v="25.285714285714285"/>
  </r>
  <r>
    <n v="523"/>
    <s v="Spinnenkop"/>
    <d v="2011-06-27T12:40:00"/>
    <n v="2"/>
    <x v="6"/>
    <s v="Coenagrion puella"/>
    <n v="110"/>
    <s v="KD"/>
    <x v="1"/>
    <n v="6"/>
    <s v="Waterjuffer"/>
    <n v="25.285714285714285"/>
  </r>
  <r>
    <n v="523"/>
    <s v="Spinnenkop"/>
    <d v="2011-06-27T12:40:00"/>
    <n v="2"/>
    <x v="4"/>
    <s v="Coenagrion pulchellum"/>
    <n v="6"/>
    <s v="KD"/>
    <x v="1"/>
    <n v="6"/>
    <s v="Waterjuffer"/>
    <n v="25.285714285714285"/>
  </r>
  <r>
    <n v="523"/>
    <s v="Spinnenkop"/>
    <d v="2011-06-27T12:40:00"/>
    <n v="2"/>
    <x v="26"/>
    <s v="Erythromma najas"/>
    <n v="5"/>
    <s v="KD"/>
    <x v="1"/>
    <n v="6"/>
    <s v="Waterjuffer"/>
    <n v="25.285714285714285"/>
  </r>
  <r>
    <n v="523"/>
    <s v="Spinnenkop"/>
    <d v="2011-06-27T12:40:00"/>
    <n v="2"/>
    <x v="30"/>
    <s v="Erythromma viridulum"/>
    <n v="16"/>
    <s v="KD"/>
    <x v="1"/>
    <n v="6"/>
    <s v="Waterjuffer"/>
    <n v="25.285714285714285"/>
  </r>
  <r>
    <n v="523"/>
    <s v="Spinnenkop"/>
    <d v="2011-06-27T12:40:00"/>
    <n v="2"/>
    <x v="8"/>
    <s v="Aeshna isoceles"/>
    <n v="3"/>
    <s v="KD"/>
    <x v="1"/>
    <n v="6"/>
    <s v="Glazenmakers"/>
    <n v="25.285714285714285"/>
  </r>
  <r>
    <n v="523"/>
    <s v="Spinnenkop"/>
    <d v="2011-06-27T12:40:00"/>
    <n v="2"/>
    <x v="9"/>
    <s v="Anax imperator"/>
    <n v="4"/>
    <s v="KD"/>
    <x v="1"/>
    <n v="6"/>
    <s v="Glazenmakers"/>
    <n v="25.285714285714285"/>
  </r>
  <r>
    <n v="523"/>
    <s v="Spinnenkop"/>
    <d v="2011-06-27T12:40:00"/>
    <n v="2"/>
    <x v="10"/>
    <s v="Libellula quadrimaculata"/>
    <n v="8"/>
    <s v="KD"/>
    <x v="1"/>
    <n v="6"/>
    <s v="Korenbouten"/>
    <n v="25.285714285714285"/>
  </r>
  <r>
    <n v="523"/>
    <s v="Spinnenkop"/>
    <d v="2011-06-27T12:40:00"/>
    <n v="2"/>
    <x v="5"/>
    <s v="Orthetrum cancellatum"/>
    <n v="1"/>
    <s v="KD"/>
    <x v="1"/>
    <n v="6"/>
    <s v="Korenbouten"/>
    <n v="25.285714285714285"/>
  </r>
  <r>
    <n v="523"/>
    <s v="Spinnenkop"/>
    <d v="2011-06-27T12:40:00"/>
    <n v="4"/>
    <x v="8"/>
    <s v="Aeshna isoceles"/>
    <n v="1"/>
    <s v="KD"/>
    <x v="1"/>
    <n v="6"/>
    <s v="Glazenmakers"/>
    <n v="25.285714285714285"/>
  </r>
  <r>
    <n v="523"/>
    <s v="Spinnenkop"/>
    <d v="2011-06-27T12:40:00"/>
    <n v="4"/>
    <x v="9"/>
    <s v="Anax imperator"/>
    <n v="7"/>
    <s v="KD"/>
    <x v="1"/>
    <n v="6"/>
    <s v="Glazenmakers"/>
    <n v="25.285714285714285"/>
  </r>
  <r>
    <n v="523"/>
    <s v="Spinnenkop"/>
    <d v="2011-06-27T12:40:00"/>
    <n v="4"/>
    <x v="10"/>
    <s v="Libellula quadrimaculata"/>
    <n v="4"/>
    <s v="KD"/>
    <x v="1"/>
    <n v="6"/>
    <s v="Korenbouten"/>
    <n v="25.285714285714285"/>
  </r>
  <r>
    <n v="523"/>
    <s v="Spinnenkop"/>
    <d v="2011-07-15T15:00:00"/>
    <n v="1"/>
    <x v="1"/>
    <s v="Ischnura elegans"/>
    <n v="43"/>
    <s v="KD"/>
    <x v="1"/>
    <n v="7"/>
    <s v="Waterjuffer"/>
    <n v="27.857142857142858"/>
  </r>
  <r>
    <n v="523"/>
    <s v="Spinnenkop"/>
    <d v="2011-07-15T15:00:00"/>
    <n v="1"/>
    <x v="3"/>
    <s v="Enallagma cyathigerum"/>
    <n v="2"/>
    <s v="KD"/>
    <x v="1"/>
    <n v="7"/>
    <s v="Waterjuffer"/>
    <n v="27.857142857142858"/>
  </r>
  <r>
    <n v="523"/>
    <s v="Spinnenkop"/>
    <d v="2011-07-15T15:00:00"/>
    <n v="1"/>
    <x v="6"/>
    <s v="Coenagrion puella"/>
    <n v="11"/>
    <s v="KD"/>
    <x v="1"/>
    <n v="7"/>
    <s v="Waterjuffer"/>
    <n v="27.857142857142858"/>
  </r>
  <r>
    <n v="523"/>
    <s v="Spinnenkop"/>
    <d v="2011-07-15T15:00:00"/>
    <n v="1"/>
    <x v="30"/>
    <s v="Erythromma viridulum"/>
    <n v="6"/>
    <s v="KD"/>
    <x v="1"/>
    <n v="7"/>
    <s v="Waterjuffer"/>
    <n v="27.857142857142858"/>
  </r>
  <r>
    <n v="523"/>
    <s v="Spinnenkop"/>
    <d v="2011-07-15T15:00:00"/>
    <n v="1"/>
    <x v="9"/>
    <s v="Anax imperator"/>
    <n v="6"/>
    <s v="KD"/>
    <x v="1"/>
    <n v="7"/>
    <s v="Glazenmakers"/>
    <n v="27.857142857142858"/>
  </r>
  <r>
    <n v="523"/>
    <s v="Spinnenkop"/>
    <d v="2011-07-15T15:00:00"/>
    <n v="1"/>
    <x v="5"/>
    <s v="Orthetrum cancellatum"/>
    <n v="3"/>
    <s v="KD"/>
    <x v="1"/>
    <n v="7"/>
    <s v="Korenbouten"/>
    <n v="27.857142857142858"/>
  </r>
  <r>
    <n v="523"/>
    <s v="Spinnenkop"/>
    <d v="2011-07-15T15:00:00"/>
    <n v="2"/>
    <x v="1"/>
    <s v="Ischnura elegans"/>
    <n v="14"/>
    <s v="KD"/>
    <x v="1"/>
    <n v="7"/>
    <s v="Waterjuffer"/>
    <n v="27.857142857142858"/>
  </r>
  <r>
    <n v="523"/>
    <s v="Spinnenkop"/>
    <d v="2011-07-15T15:00:00"/>
    <n v="2"/>
    <x v="6"/>
    <s v="Coenagrion puella"/>
    <n v="7"/>
    <s v="KD"/>
    <x v="1"/>
    <n v="7"/>
    <s v="Waterjuffer"/>
    <n v="27.857142857142858"/>
  </r>
  <r>
    <n v="523"/>
    <s v="Spinnenkop"/>
    <d v="2011-07-15T15:00:00"/>
    <n v="2"/>
    <x v="30"/>
    <s v="Erythromma viridulum"/>
    <n v="26"/>
    <s v="KD"/>
    <x v="1"/>
    <n v="7"/>
    <s v="Waterjuffer"/>
    <n v="27.857142857142858"/>
  </r>
  <r>
    <n v="523"/>
    <s v="Spinnenkop"/>
    <d v="2011-07-15T15:00:00"/>
    <n v="2"/>
    <x v="8"/>
    <s v="Aeshna isoceles"/>
    <n v="1"/>
    <s v="KD"/>
    <x v="1"/>
    <n v="7"/>
    <s v="Glazenmakers"/>
    <n v="27.857142857142858"/>
  </r>
  <r>
    <n v="523"/>
    <s v="Spinnenkop"/>
    <d v="2011-07-15T15:00:00"/>
    <n v="2"/>
    <x v="9"/>
    <s v="Anax imperator"/>
    <n v="7"/>
    <s v="KD"/>
    <x v="1"/>
    <n v="7"/>
    <s v="Glazenmakers"/>
    <n v="27.857142857142858"/>
  </r>
  <r>
    <n v="523"/>
    <s v="Spinnenkop"/>
    <d v="2011-07-15T15:00:00"/>
    <n v="2"/>
    <x v="12"/>
    <s v="Sympetrum striolatum"/>
    <n v="4"/>
    <s v="KD"/>
    <x v="1"/>
    <n v="7"/>
    <s v="Korenbouten"/>
    <n v="27.857142857142858"/>
  </r>
  <r>
    <n v="523"/>
    <s v="Spinnenkop"/>
    <d v="2011-07-15T15:00:00"/>
    <n v="4"/>
    <x v="14"/>
    <s v="Aeshna mixta"/>
    <n v="1"/>
    <s v="KD"/>
    <x v="1"/>
    <n v="7"/>
    <s v="Glazenmakers"/>
    <n v="27.857142857142858"/>
  </r>
  <r>
    <n v="523"/>
    <s v="Spinnenkop"/>
    <d v="2011-07-15T15:00:00"/>
    <n v="4"/>
    <x v="9"/>
    <s v="Anax imperator"/>
    <n v="3"/>
    <s v="KD"/>
    <x v="1"/>
    <n v="7"/>
    <s v="Glazenmakers"/>
    <n v="27.857142857142858"/>
  </r>
  <r>
    <n v="523"/>
    <s v="Spinnenkop"/>
    <d v="2011-07-28T14:30:00"/>
    <n v="1"/>
    <x v="1"/>
    <s v="Ischnura elegans"/>
    <n v="20"/>
    <s v="KD"/>
    <x v="1"/>
    <n v="7"/>
    <s v="Waterjuffer"/>
    <n v="29.714285714285715"/>
  </r>
  <r>
    <n v="523"/>
    <s v="Spinnenkop"/>
    <d v="2011-07-28T14:30:00"/>
    <n v="1"/>
    <x v="3"/>
    <s v="Enallagma cyathigerum"/>
    <n v="2"/>
    <s v="KD"/>
    <x v="1"/>
    <n v="7"/>
    <s v="Waterjuffer"/>
    <n v="29.714285714285715"/>
  </r>
  <r>
    <n v="523"/>
    <s v="Spinnenkop"/>
    <d v="2011-07-28T14:30:00"/>
    <n v="1"/>
    <x v="6"/>
    <s v="Coenagrion puella"/>
    <n v="4"/>
    <s v="KD"/>
    <x v="1"/>
    <n v="7"/>
    <s v="Waterjuffer"/>
    <n v="29.714285714285715"/>
  </r>
  <r>
    <n v="523"/>
    <s v="Spinnenkop"/>
    <d v="2011-07-28T14:30:00"/>
    <n v="1"/>
    <x v="30"/>
    <s v="Erythromma viridulum"/>
    <n v="16"/>
    <s v="KD"/>
    <x v="1"/>
    <n v="7"/>
    <s v="Waterjuffer"/>
    <n v="29.714285714285715"/>
  </r>
  <r>
    <n v="523"/>
    <s v="Spinnenkop"/>
    <d v="2011-07-28T14:30:00"/>
    <n v="1"/>
    <x v="14"/>
    <s v="Aeshna mixta"/>
    <n v="1"/>
    <s v="KD"/>
    <x v="1"/>
    <n v="7"/>
    <s v="Glazenmakers"/>
    <n v="29.714285714285715"/>
  </r>
  <r>
    <n v="523"/>
    <s v="Spinnenkop"/>
    <d v="2011-07-28T14:30:00"/>
    <n v="1"/>
    <x v="9"/>
    <s v="Anax imperator"/>
    <n v="2"/>
    <s v="KD"/>
    <x v="1"/>
    <n v="7"/>
    <s v="Glazenmakers"/>
    <n v="29.714285714285715"/>
  </r>
  <r>
    <n v="523"/>
    <s v="Spinnenkop"/>
    <d v="2011-07-28T14:30:00"/>
    <n v="1"/>
    <x v="12"/>
    <s v="Sympetrum striolatum"/>
    <n v="1"/>
    <s v="KD"/>
    <x v="1"/>
    <n v="7"/>
    <s v="Korenbouten"/>
    <n v="29.714285714285715"/>
  </r>
  <r>
    <n v="523"/>
    <s v="Spinnenkop"/>
    <d v="2011-07-28T14:30:00"/>
    <n v="2"/>
    <x v="1"/>
    <s v="Ischnura elegans"/>
    <n v="5"/>
    <s v="KD"/>
    <x v="1"/>
    <n v="7"/>
    <s v="Waterjuffer"/>
    <n v="29.714285714285715"/>
  </r>
  <r>
    <n v="523"/>
    <s v="Spinnenkop"/>
    <d v="2011-07-28T14:30:00"/>
    <n v="2"/>
    <x v="6"/>
    <s v="Coenagrion puella"/>
    <n v="3"/>
    <s v="KD"/>
    <x v="1"/>
    <n v="7"/>
    <s v="Waterjuffer"/>
    <n v="29.714285714285715"/>
  </r>
  <r>
    <n v="523"/>
    <s v="Spinnenkop"/>
    <d v="2011-07-28T14:30:00"/>
    <n v="2"/>
    <x v="30"/>
    <s v="Erythromma viridulum"/>
    <n v="19"/>
    <s v="KD"/>
    <x v="1"/>
    <n v="7"/>
    <s v="Waterjuffer"/>
    <n v="29.714285714285715"/>
  </r>
  <r>
    <n v="523"/>
    <s v="Spinnenkop"/>
    <d v="2011-07-28T14:30:00"/>
    <n v="2"/>
    <x v="14"/>
    <s v="Aeshna mixta"/>
    <n v="1"/>
    <s v="KD"/>
    <x v="1"/>
    <n v="7"/>
    <s v="Glazenmakers"/>
    <n v="29.714285714285715"/>
  </r>
  <r>
    <n v="523"/>
    <s v="Spinnenkop"/>
    <d v="2011-07-28T14:30:00"/>
    <n v="2"/>
    <x v="9"/>
    <s v="Anax imperator"/>
    <n v="2"/>
    <s v="KD"/>
    <x v="1"/>
    <n v="7"/>
    <s v="Glazenmakers"/>
    <n v="29.714285714285715"/>
  </r>
  <r>
    <n v="523"/>
    <s v="Spinnenkop"/>
    <d v="2011-07-28T14:30:00"/>
    <n v="2"/>
    <x v="12"/>
    <s v="Sympetrum striolatum"/>
    <n v="4"/>
    <s v="KD"/>
    <x v="1"/>
    <n v="7"/>
    <s v="Korenbouten"/>
    <n v="29.714285714285715"/>
  </r>
  <r>
    <n v="523"/>
    <s v="Spinnenkop"/>
    <d v="2011-07-28T14:30:00"/>
    <n v="4"/>
    <x v="14"/>
    <s v="Aeshna mixta"/>
    <n v="1"/>
    <s v="KD"/>
    <x v="1"/>
    <n v="7"/>
    <s v="Glazenmakers"/>
    <n v="29.714285714285715"/>
  </r>
  <r>
    <n v="523"/>
    <s v="Spinnenkop"/>
    <d v="2011-07-28T14:30:00"/>
    <n v="4"/>
    <x v="9"/>
    <s v="Anax imperator"/>
    <n v="2"/>
    <s v="KD"/>
    <x v="1"/>
    <n v="7"/>
    <s v="Glazenmakers"/>
    <n v="29.714285714285715"/>
  </r>
  <r>
    <n v="523"/>
    <s v="Spinnenkop"/>
    <d v="2011-08-22T13:40:00"/>
    <n v="1"/>
    <x v="13"/>
    <s v="Chalcolestes viridis"/>
    <n v="1"/>
    <s v="KD"/>
    <x v="1"/>
    <n v="8"/>
    <s v="Pantserjuffers"/>
    <n v="33.285714285714285"/>
  </r>
  <r>
    <n v="523"/>
    <s v="Spinnenkop"/>
    <d v="2011-08-22T13:40:00"/>
    <n v="1"/>
    <x v="1"/>
    <s v="Ischnura elegans"/>
    <n v="18"/>
    <s v="KD"/>
    <x v="1"/>
    <n v="8"/>
    <s v="Waterjuffer"/>
    <n v="33.285714285714285"/>
  </r>
  <r>
    <n v="523"/>
    <s v="Spinnenkop"/>
    <d v="2011-08-22T13:40:00"/>
    <n v="1"/>
    <x v="3"/>
    <s v="Enallagma cyathigerum"/>
    <n v="3"/>
    <s v="KD"/>
    <x v="1"/>
    <n v="8"/>
    <s v="Waterjuffer"/>
    <n v="33.285714285714285"/>
  </r>
  <r>
    <n v="523"/>
    <s v="Spinnenkop"/>
    <d v="2011-08-22T13:40:00"/>
    <n v="1"/>
    <x v="6"/>
    <s v="Coenagrion puella"/>
    <n v="9"/>
    <s v="KD"/>
    <x v="1"/>
    <n v="8"/>
    <s v="Waterjuffer"/>
    <n v="33.285714285714285"/>
  </r>
  <r>
    <n v="523"/>
    <s v="Spinnenkop"/>
    <d v="2011-08-22T13:40:00"/>
    <n v="1"/>
    <x v="30"/>
    <s v="Erythromma viridulum"/>
    <n v="9"/>
    <s v="KD"/>
    <x v="1"/>
    <n v="8"/>
    <s v="Waterjuffer"/>
    <n v="33.285714285714285"/>
  </r>
  <r>
    <n v="523"/>
    <s v="Spinnenkop"/>
    <d v="2011-08-22T13:40:00"/>
    <n v="1"/>
    <x v="12"/>
    <s v="Sympetrum striolatum"/>
    <n v="8"/>
    <s v="KD"/>
    <x v="1"/>
    <n v="8"/>
    <s v="Korenbouten"/>
    <n v="33.285714285714285"/>
  </r>
  <r>
    <n v="523"/>
    <s v="Spinnenkop"/>
    <d v="2011-08-22T13:40:00"/>
    <n v="2"/>
    <x v="11"/>
    <s v="Lestes sponsa"/>
    <n v="1"/>
    <s v="KD"/>
    <x v="1"/>
    <n v="8"/>
    <s v="Pantserjuffers"/>
    <n v="33.285714285714285"/>
  </r>
  <r>
    <n v="523"/>
    <s v="Spinnenkop"/>
    <d v="2011-08-22T13:40:00"/>
    <n v="2"/>
    <x v="1"/>
    <s v="Ischnura elegans"/>
    <n v="7"/>
    <s v="KD"/>
    <x v="1"/>
    <n v="8"/>
    <s v="Waterjuffer"/>
    <n v="33.285714285714285"/>
  </r>
  <r>
    <n v="523"/>
    <s v="Spinnenkop"/>
    <d v="2011-08-22T13:40:00"/>
    <n v="2"/>
    <x v="6"/>
    <s v="Coenagrion puella"/>
    <n v="4"/>
    <s v="KD"/>
    <x v="1"/>
    <n v="8"/>
    <s v="Waterjuffer"/>
    <n v="33.285714285714285"/>
  </r>
  <r>
    <n v="523"/>
    <s v="Spinnenkop"/>
    <d v="2011-08-22T13:40:00"/>
    <n v="2"/>
    <x v="30"/>
    <s v="Erythromma viridulum"/>
    <n v="10"/>
    <s v="KD"/>
    <x v="1"/>
    <n v="8"/>
    <s v="Waterjuffer"/>
    <n v="33.285714285714285"/>
  </r>
  <r>
    <n v="523"/>
    <s v="Spinnenkop"/>
    <d v="2011-08-22T13:40:00"/>
    <n v="2"/>
    <x v="14"/>
    <s v="Aeshna mixta"/>
    <n v="7"/>
    <s v="KD"/>
    <x v="1"/>
    <n v="8"/>
    <s v="Glazenmakers"/>
    <n v="33.285714285714285"/>
  </r>
  <r>
    <n v="523"/>
    <s v="Spinnenkop"/>
    <d v="2011-08-22T13:40:00"/>
    <n v="2"/>
    <x v="9"/>
    <s v="Anax imperator"/>
    <n v="2"/>
    <s v="KD"/>
    <x v="1"/>
    <n v="8"/>
    <s v="Glazenmakers"/>
    <n v="33.285714285714285"/>
  </r>
  <r>
    <n v="523"/>
    <s v="Spinnenkop"/>
    <d v="2011-08-22T13:40:00"/>
    <n v="2"/>
    <x v="16"/>
    <s v="Sympetrum sanguineum"/>
    <n v="1"/>
    <s v="KD"/>
    <x v="1"/>
    <n v="8"/>
    <s v="Korenbouten"/>
    <n v="33.285714285714285"/>
  </r>
  <r>
    <n v="523"/>
    <s v="Spinnenkop"/>
    <d v="2011-08-22T13:40:00"/>
    <n v="2"/>
    <x v="12"/>
    <s v="Sympetrum striolatum"/>
    <n v="15"/>
    <s v="KD"/>
    <x v="1"/>
    <n v="8"/>
    <s v="Korenbouten"/>
    <n v="33.285714285714285"/>
  </r>
  <r>
    <n v="523"/>
    <s v="Spinnenkop"/>
    <d v="2011-08-22T13:40:00"/>
    <n v="2"/>
    <x v="17"/>
    <s v="Sympetrum vulgatum"/>
    <n v="6"/>
    <s v="KD"/>
    <x v="1"/>
    <n v="8"/>
    <s v="Korenbouten"/>
    <n v="33.285714285714285"/>
  </r>
  <r>
    <n v="523"/>
    <s v="Spinnenkop"/>
    <d v="2011-08-22T13:40:00"/>
    <n v="4"/>
    <x v="9"/>
    <s v="Anax imperator"/>
    <n v="3"/>
    <s v="KD"/>
    <x v="1"/>
    <n v="8"/>
    <s v="Glazenmakers"/>
    <n v="33.285714285714285"/>
  </r>
  <r>
    <n v="523"/>
    <s v="Spinnenkop"/>
    <d v="2012-05-18T12:00:00"/>
    <n v="1"/>
    <x v="1"/>
    <s v="Ischnura elegans"/>
    <n v="2"/>
    <s v="KD"/>
    <x v="2"/>
    <n v="5"/>
    <s v="Waterjuffer"/>
    <n v="19.714285714285715"/>
  </r>
  <r>
    <n v="523"/>
    <s v="Spinnenkop"/>
    <d v="2012-05-18T12:00:00"/>
    <n v="1"/>
    <x v="2"/>
    <s v="Pyrrhosoma nymphula"/>
    <n v="21"/>
    <s v="KD"/>
    <x v="2"/>
    <n v="5"/>
    <s v="Waterjuffer"/>
    <n v="19.714285714285715"/>
  </r>
  <r>
    <n v="523"/>
    <s v="Spinnenkop"/>
    <d v="2012-05-18T12:00:00"/>
    <n v="1"/>
    <x v="4"/>
    <s v="Coenagrion pulchellum"/>
    <n v="1"/>
    <s v="KD"/>
    <x v="2"/>
    <n v="5"/>
    <s v="Waterjuffer"/>
    <n v="19.714285714285715"/>
  </r>
  <r>
    <n v="523"/>
    <s v="Spinnenkop"/>
    <d v="2012-05-18T12:00:00"/>
    <n v="2"/>
    <x v="1"/>
    <s v="Ischnura elegans"/>
    <n v="1"/>
    <s v="KD"/>
    <x v="2"/>
    <n v="5"/>
    <s v="Waterjuffer"/>
    <n v="19.714285714285715"/>
  </r>
  <r>
    <n v="523"/>
    <s v="Spinnenkop"/>
    <d v="2012-05-18T12:00:00"/>
    <n v="2"/>
    <x v="2"/>
    <s v="Pyrrhosoma nymphula"/>
    <n v="15"/>
    <s v="KD"/>
    <x v="2"/>
    <n v="5"/>
    <s v="Waterjuffer"/>
    <n v="19.714285714285715"/>
  </r>
  <r>
    <n v="523"/>
    <s v="Spinnenkop"/>
    <d v="2012-05-18T12:00:00"/>
    <n v="2"/>
    <x v="10"/>
    <s v="Libellula quadrimaculata"/>
    <n v="3"/>
    <s v="KD"/>
    <x v="2"/>
    <n v="5"/>
    <s v="Korenbouten"/>
    <n v="19.714285714285715"/>
  </r>
  <r>
    <n v="523"/>
    <s v="Spinnenkop"/>
    <d v="2012-06-14T14:30:00"/>
    <n v="1"/>
    <x v="1"/>
    <s v="Ischnura elegans"/>
    <n v="7"/>
    <s v="KD"/>
    <x v="2"/>
    <n v="6"/>
    <s v="Waterjuffer"/>
    <n v="23.571428571428573"/>
  </r>
  <r>
    <n v="523"/>
    <s v="Spinnenkop"/>
    <d v="2012-06-14T14:30:00"/>
    <n v="1"/>
    <x v="2"/>
    <s v="Pyrrhosoma nymphula"/>
    <n v="6"/>
    <s v="KD"/>
    <x v="2"/>
    <n v="6"/>
    <s v="Waterjuffer"/>
    <n v="23.571428571428573"/>
  </r>
  <r>
    <n v="523"/>
    <s v="Spinnenkop"/>
    <d v="2012-06-14T14:30:00"/>
    <n v="1"/>
    <x v="3"/>
    <s v="Enallagma cyathigerum"/>
    <n v="8"/>
    <s v="KD"/>
    <x v="2"/>
    <n v="6"/>
    <s v="Waterjuffer"/>
    <n v="23.571428571428573"/>
  </r>
  <r>
    <n v="523"/>
    <s v="Spinnenkop"/>
    <d v="2012-06-14T14:30:00"/>
    <n v="1"/>
    <x v="6"/>
    <s v="Coenagrion puella"/>
    <n v="41"/>
    <s v="KD"/>
    <x v="2"/>
    <n v="6"/>
    <s v="Waterjuffer"/>
    <n v="23.571428571428573"/>
  </r>
  <r>
    <n v="523"/>
    <s v="Spinnenkop"/>
    <d v="2012-06-14T14:30:00"/>
    <n v="1"/>
    <x v="4"/>
    <s v="Coenagrion pulchellum"/>
    <n v="3"/>
    <s v="KD"/>
    <x v="2"/>
    <n v="6"/>
    <s v="Waterjuffer"/>
    <n v="23.571428571428573"/>
  </r>
  <r>
    <n v="523"/>
    <s v="Spinnenkop"/>
    <d v="2012-06-14T14:30:00"/>
    <n v="1"/>
    <x v="9"/>
    <s v="Anax imperator"/>
    <n v="1"/>
    <s v="KD"/>
    <x v="2"/>
    <n v="6"/>
    <s v="Glazenmakers"/>
    <n v="23.571428571428573"/>
  </r>
  <r>
    <n v="523"/>
    <s v="Spinnenkop"/>
    <d v="2012-06-14T14:30:00"/>
    <n v="1"/>
    <x v="10"/>
    <s v="Libellula quadrimaculata"/>
    <n v="18"/>
    <s v="KD"/>
    <x v="2"/>
    <n v="6"/>
    <s v="Korenbouten"/>
    <n v="23.571428571428573"/>
  </r>
  <r>
    <n v="523"/>
    <s v="Spinnenkop"/>
    <d v="2012-06-14T14:30:00"/>
    <n v="1"/>
    <x v="5"/>
    <s v="Orthetrum cancellatum"/>
    <n v="1"/>
    <s v="KD"/>
    <x v="2"/>
    <n v="6"/>
    <s v="Korenbouten"/>
    <n v="23.571428571428573"/>
  </r>
  <r>
    <n v="523"/>
    <s v="Spinnenkop"/>
    <d v="2012-06-14T14:30:00"/>
    <n v="2"/>
    <x v="1"/>
    <s v="Ischnura elegans"/>
    <n v="5"/>
    <s v="KD"/>
    <x v="2"/>
    <n v="6"/>
    <s v="Waterjuffer"/>
    <n v="23.571428571428573"/>
  </r>
  <r>
    <n v="523"/>
    <s v="Spinnenkop"/>
    <d v="2012-06-14T14:30:00"/>
    <n v="2"/>
    <x v="2"/>
    <s v="Pyrrhosoma nymphula"/>
    <n v="13"/>
    <s v="KD"/>
    <x v="2"/>
    <n v="6"/>
    <s v="Waterjuffer"/>
    <n v="23.571428571428573"/>
  </r>
  <r>
    <n v="523"/>
    <s v="Spinnenkop"/>
    <d v="2012-06-14T14:30:00"/>
    <n v="2"/>
    <x v="3"/>
    <s v="Enallagma cyathigerum"/>
    <n v="5"/>
    <s v="KD"/>
    <x v="2"/>
    <n v="6"/>
    <s v="Waterjuffer"/>
    <n v="23.571428571428573"/>
  </r>
  <r>
    <n v="523"/>
    <s v="Spinnenkop"/>
    <d v="2012-06-14T14:30:00"/>
    <n v="2"/>
    <x v="6"/>
    <s v="Coenagrion puella"/>
    <n v="48"/>
    <s v="KD"/>
    <x v="2"/>
    <n v="6"/>
    <s v="Waterjuffer"/>
    <n v="23.571428571428573"/>
  </r>
  <r>
    <n v="523"/>
    <s v="Spinnenkop"/>
    <d v="2012-06-14T14:30:00"/>
    <n v="2"/>
    <x v="4"/>
    <s v="Coenagrion pulchellum"/>
    <n v="3"/>
    <s v="KD"/>
    <x v="2"/>
    <n v="6"/>
    <s v="Waterjuffer"/>
    <n v="23.571428571428573"/>
  </r>
  <r>
    <n v="523"/>
    <s v="Spinnenkop"/>
    <d v="2012-06-14T14:30:00"/>
    <n v="2"/>
    <x v="7"/>
    <s v="Brachytron pratense"/>
    <n v="1"/>
    <s v="KD"/>
    <x v="2"/>
    <n v="6"/>
    <s v="Glazenmakers"/>
    <n v="23.571428571428573"/>
  </r>
  <r>
    <n v="523"/>
    <s v="Spinnenkop"/>
    <d v="2012-06-14T14:30:00"/>
    <n v="2"/>
    <x v="8"/>
    <s v="Aeshna isoceles"/>
    <n v="3"/>
    <s v="KD"/>
    <x v="2"/>
    <n v="6"/>
    <s v="Glazenmakers"/>
    <n v="23.571428571428573"/>
  </r>
  <r>
    <n v="523"/>
    <s v="Spinnenkop"/>
    <d v="2012-06-14T14:30:00"/>
    <n v="2"/>
    <x v="9"/>
    <s v="Anax imperator"/>
    <n v="1"/>
    <s v="KD"/>
    <x v="2"/>
    <n v="6"/>
    <s v="Glazenmakers"/>
    <n v="23.571428571428573"/>
  </r>
  <r>
    <n v="523"/>
    <s v="Spinnenkop"/>
    <d v="2012-06-14T14:30:00"/>
    <n v="2"/>
    <x v="10"/>
    <s v="Libellula quadrimaculata"/>
    <n v="17"/>
    <s v="KD"/>
    <x v="2"/>
    <n v="6"/>
    <s v="Korenbouten"/>
    <n v="23.571428571428573"/>
  </r>
  <r>
    <n v="523"/>
    <s v="Spinnenkop"/>
    <d v="2012-06-14T14:30:00"/>
    <n v="2"/>
    <x v="18"/>
    <s v="Leucorrhinia rubicunda"/>
    <n v="1"/>
    <s v="KD"/>
    <x v="2"/>
    <n v="6"/>
    <s v="Korenbouten"/>
    <n v="23.571428571428573"/>
  </r>
  <r>
    <n v="523"/>
    <s v="Spinnenkop"/>
    <d v="2012-06-14T14:30:00"/>
    <n v="4"/>
    <x v="8"/>
    <s v="Aeshna isoceles"/>
    <n v="1"/>
    <s v="KD"/>
    <x v="2"/>
    <n v="6"/>
    <s v="Glazenmakers"/>
    <n v="23.571428571428573"/>
  </r>
  <r>
    <n v="523"/>
    <s v="Spinnenkop"/>
    <d v="2012-06-14T14:30:00"/>
    <n v="4"/>
    <x v="9"/>
    <s v="Anax imperator"/>
    <n v="1"/>
    <s v="KD"/>
    <x v="2"/>
    <n v="6"/>
    <s v="Glazenmakers"/>
    <n v="23.571428571428573"/>
  </r>
  <r>
    <n v="523"/>
    <s v="Spinnenkop"/>
    <d v="2012-06-14T14:30:00"/>
    <n v="4"/>
    <x v="10"/>
    <s v="Libellula quadrimaculata"/>
    <n v="9"/>
    <s v="KD"/>
    <x v="2"/>
    <n v="6"/>
    <s v="Korenbouten"/>
    <n v="23.571428571428573"/>
  </r>
  <r>
    <n v="523"/>
    <s v="Spinnenkop"/>
    <d v="2012-06-14T14:30:00"/>
    <n v="4"/>
    <x v="5"/>
    <s v="Orthetrum cancellatum"/>
    <n v="1"/>
    <s v="KD"/>
    <x v="2"/>
    <n v="6"/>
    <s v="Korenbouten"/>
    <n v="23.571428571428573"/>
  </r>
  <r>
    <n v="523"/>
    <s v="Spinnenkop"/>
    <d v="2012-06-28T14:15:00"/>
    <n v="1"/>
    <x v="3"/>
    <s v="Enallagma cyathigerum"/>
    <n v="13"/>
    <s v="KD"/>
    <x v="2"/>
    <n v="6"/>
    <s v="Waterjuffer"/>
    <n v="25.571428571428573"/>
  </r>
  <r>
    <n v="523"/>
    <s v="Spinnenkop"/>
    <d v="2012-06-28T14:15:00"/>
    <n v="1"/>
    <x v="6"/>
    <s v="Coenagrion puella"/>
    <n v="59"/>
    <s v="KD"/>
    <x v="2"/>
    <n v="6"/>
    <s v="Waterjuffer"/>
    <n v="25.571428571428573"/>
  </r>
  <r>
    <n v="523"/>
    <s v="Spinnenkop"/>
    <d v="2012-06-28T14:15:00"/>
    <n v="1"/>
    <x v="4"/>
    <s v="Coenagrion pulchellum"/>
    <n v="12"/>
    <s v="KD"/>
    <x v="2"/>
    <n v="6"/>
    <s v="Waterjuffer"/>
    <n v="25.571428571428573"/>
  </r>
  <r>
    <n v="523"/>
    <s v="Spinnenkop"/>
    <d v="2012-06-28T14:15:00"/>
    <n v="1"/>
    <x v="26"/>
    <s v="Erythromma najas"/>
    <n v="5"/>
    <s v="KD"/>
    <x v="2"/>
    <n v="6"/>
    <s v="Waterjuffer"/>
    <n v="25.571428571428573"/>
  </r>
  <r>
    <n v="523"/>
    <s v="Spinnenkop"/>
    <d v="2012-06-28T14:15:00"/>
    <n v="1"/>
    <x v="30"/>
    <s v="Erythromma viridulum"/>
    <n v="23"/>
    <s v="KD"/>
    <x v="2"/>
    <n v="6"/>
    <s v="Waterjuffer"/>
    <n v="25.571428571428573"/>
  </r>
  <r>
    <n v="523"/>
    <s v="Spinnenkop"/>
    <d v="2012-06-28T14:15:00"/>
    <n v="1"/>
    <x v="9"/>
    <s v="Anax imperator"/>
    <n v="6"/>
    <s v="KD"/>
    <x v="2"/>
    <n v="6"/>
    <s v="Glazenmakers"/>
    <n v="25.571428571428573"/>
  </r>
  <r>
    <n v="523"/>
    <s v="Spinnenkop"/>
    <d v="2012-06-28T14:15:00"/>
    <n v="1"/>
    <x v="34"/>
    <s v="Libellula depressa"/>
    <n v="3"/>
    <s v="KD"/>
    <x v="2"/>
    <n v="6"/>
    <s v="Korenbouten"/>
    <n v="25.571428571428573"/>
  </r>
  <r>
    <n v="523"/>
    <s v="Spinnenkop"/>
    <d v="2012-06-28T14:15:00"/>
    <n v="1"/>
    <x v="10"/>
    <s v="Libellula quadrimaculata"/>
    <n v="12"/>
    <s v="KD"/>
    <x v="2"/>
    <n v="6"/>
    <s v="Korenbouten"/>
    <n v="25.571428571428573"/>
  </r>
  <r>
    <n v="523"/>
    <s v="Spinnenkop"/>
    <d v="2012-06-28T14:15:00"/>
    <n v="1"/>
    <x v="5"/>
    <s v="Orthetrum cancellatum"/>
    <n v="7"/>
    <s v="KD"/>
    <x v="2"/>
    <n v="6"/>
    <s v="Korenbouten"/>
    <n v="25.571428571428573"/>
  </r>
  <r>
    <n v="523"/>
    <s v="Spinnenkop"/>
    <d v="2012-06-28T14:15:00"/>
    <n v="1"/>
    <x v="29"/>
    <s v="Sympetrum fonscolombii"/>
    <n v="3"/>
    <s v="KD"/>
    <x v="2"/>
    <n v="6"/>
    <s v="Korenbouten"/>
    <n v="25.571428571428573"/>
  </r>
  <r>
    <n v="523"/>
    <s v="Spinnenkop"/>
    <d v="2012-06-28T14:15:00"/>
    <n v="1"/>
    <x v="12"/>
    <s v="Sympetrum striolatum"/>
    <n v="3"/>
    <s v="KD"/>
    <x v="2"/>
    <n v="6"/>
    <s v="Korenbouten"/>
    <n v="25.571428571428573"/>
  </r>
  <r>
    <n v="523"/>
    <s v="Spinnenkop"/>
    <d v="2012-06-28T14:15:00"/>
    <n v="2"/>
    <x v="3"/>
    <s v="Enallagma cyathigerum"/>
    <n v="18"/>
    <s v="KD"/>
    <x v="2"/>
    <n v="6"/>
    <s v="Waterjuffer"/>
    <n v="25.571428571428573"/>
  </r>
  <r>
    <n v="523"/>
    <s v="Spinnenkop"/>
    <d v="2012-06-28T14:15:00"/>
    <n v="2"/>
    <x v="6"/>
    <s v="Coenagrion puella"/>
    <n v="42"/>
    <s v="KD"/>
    <x v="2"/>
    <n v="6"/>
    <s v="Waterjuffer"/>
    <n v="25.571428571428573"/>
  </r>
  <r>
    <n v="523"/>
    <s v="Spinnenkop"/>
    <d v="2012-06-28T14:15:00"/>
    <n v="2"/>
    <x v="4"/>
    <s v="Coenagrion pulchellum"/>
    <n v="6"/>
    <s v="KD"/>
    <x v="2"/>
    <n v="6"/>
    <s v="Waterjuffer"/>
    <n v="25.571428571428573"/>
  </r>
  <r>
    <n v="523"/>
    <s v="Spinnenkop"/>
    <d v="2012-06-28T14:15:00"/>
    <n v="2"/>
    <x v="30"/>
    <s v="Erythromma viridulum"/>
    <n v="34"/>
    <s v="KD"/>
    <x v="2"/>
    <n v="6"/>
    <s v="Waterjuffer"/>
    <n v="25.571428571428573"/>
  </r>
  <r>
    <n v="523"/>
    <s v="Spinnenkop"/>
    <d v="2012-06-28T14:15:00"/>
    <n v="2"/>
    <x v="8"/>
    <s v="Aeshna isoceles"/>
    <n v="3"/>
    <s v="KD"/>
    <x v="2"/>
    <n v="6"/>
    <s v="Glazenmakers"/>
    <n v="25.571428571428573"/>
  </r>
  <r>
    <n v="523"/>
    <s v="Spinnenkop"/>
    <d v="2012-06-28T14:15:00"/>
    <n v="2"/>
    <x v="9"/>
    <s v="Anax imperator"/>
    <n v="8"/>
    <s v="KD"/>
    <x v="2"/>
    <n v="6"/>
    <s v="Glazenmakers"/>
    <n v="25.571428571428573"/>
  </r>
  <r>
    <n v="523"/>
    <s v="Spinnenkop"/>
    <d v="2012-06-28T14:15:00"/>
    <n v="2"/>
    <x v="10"/>
    <s v="Libellula quadrimaculata"/>
    <n v="14"/>
    <s v="KD"/>
    <x v="2"/>
    <n v="6"/>
    <s v="Korenbouten"/>
    <n v="25.571428571428573"/>
  </r>
  <r>
    <n v="523"/>
    <s v="Spinnenkop"/>
    <d v="2012-06-28T14:15:00"/>
    <n v="2"/>
    <x v="5"/>
    <s v="Orthetrum cancellatum"/>
    <n v="6"/>
    <s v="KD"/>
    <x v="2"/>
    <n v="6"/>
    <s v="Korenbouten"/>
    <n v="25.571428571428573"/>
  </r>
  <r>
    <n v="523"/>
    <s v="Spinnenkop"/>
    <d v="2012-06-28T14:15:00"/>
    <n v="2"/>
    <x v="12"/>
    <s v="Sympetrum striolatum"/>
    <n v="4"/>
    <s v="KD"/>
    <x v="2"/>
    <n v="6"/>
    <s v="Korenbouten"/>
    <n v="25.571428571428573"/>
  </r>
  <r>
    <n v="523"/>
    <s v="Spinnenkop"/>
    <d v="2012-06-28T14:15:00"/>
    <n v="4"/>
    <x v="9"/>
    <s v="Anax imperator"/>
    <n v="3"/>
    <s v="KD"/>
    <x v="2"/>
    <n v="6"/>
    <s v="Glazenmakers"/>
    <n v="25.571428571428573"/>
  </r>
  <r>
    <n v="523"/>
    <s v="Spinnenkop"/>
    <d v="2012-06-28T14:15:00"/>
    <n v="4"/>
    <x v="10"/>
    <s v="Libellula quadrimaculata"/>
    <n v="4"/>
    <s v="KD"/>
    <x v="2"/>
    <n v="6"/>
    <s v="Korenbouten"/>
    <n v="25.571428571428573"/>
  </r>
  <r>
    <n v="523"/>
    <s v="Spinnenkop"/>
    <d v="2012-06-28T14:15:00"/>
    <n v="4"/>
    <x v="5"/>
    <s v="Orthetrum cancellatum"/>
    <n v="3"/>
    <s v="KD"/>
    <x v="2"/>
    <n v="6"/>
    <s v="Korenbouten"/>
    <n v="25.571428571428573"/>
  </r>
  <r>
    <n v="523"/>
    <s v="Spinnenkop"/>
    <d v="2012-07-02T13:30:00"/>
    <n v="1"/>
    <x v="1"/>
    <s v="Ischnura elegans"/>
    <n v="37"/>
    <s v="KD"/>
    <x v="2"/>
    <n v="7"/>
    <s v="Waterjuffer"/>
    <n v="26.142857142857142"/>
  </r>
  <r>
    <n v="523"/>
    <s v="Spinnenkop"/>
    <d v="2012-07-02T13:30:00"/>
    <n v="1"/>
    <x v="2"/>
    <s v="Pyrrhosoma nymphula"/>
    <n v="10"/>
    <s v="KD"/>
    <x v="2"/>
    <n v="7"/>
    <s v="Waterjuffer"/>
    <n v="26.142857142857142"/>
  </r>
  <r>
    <n v="523"/>
    <s v="Spinnenkop"/>
    <d v="2012-07-02T13:30:00"/>
    <n v="1"/>
    <x v="3"/>
    <s v="Enallagma cyathigerum"/>
    <n v="5"/>
    <s v="KD"/>
    <x v="2"/>
    <n v="7"/>
    <s v="Waterjuffer"/>
    <n v="26.142857142857142"/>
  </r>
  <r>
    <n v="523"/>
    <s v="Spinnenkop"/>
    <d v="2012-07-02T13:30:00"/>
    <n v="1"/>
    <x v="6"/>
    <s v="Coenagrion puella"/>
    <n v="81"/>
    <s v="KD"/>
    <x v="2"/>
    <n v="7"/>
    <s v="Waterjuffer"/>
    <n v="26.142857142857142"/>
  </r>
  <r>
    <n v="523"/>
    <s v="Spinnenkop"/>
    <d v="2012-07-02T13:30:00"/>
    <n v="1"/>
    <x v="4"/>
    <s v="Coenagrion pulchellum"/>
    <n v="4"/>
    <s v="KD"/>
    <x v="2"/>
    <n v="7"/>
    <s v="Waterjuffer"/>
    <n v="26.142857142857142"/>
  </r>
  <r>
    <n v="523"/>
    <s v="Spinnenkop"/>
    <d v="2012-07-02T13:30:00"/>
    <n v="1"/>
    <x v="8"/>
    <s v="Aeshna isoceles"/>
    <n v="4"/>
    <s v="KD"/>
    <x v="2"/>
    <n v="7"/>
    <s v="Glazenmakers"/>
    <n v="26.142857142857142"/>
  </r>
  <r>
    <n v="523"/>
    <s v="Spinnenkop"/>
    <d v="2012-07-02T13:30:00"/>
    <n v="1"/>
    <x v="9"/>
    <s v="Anax imperator"/>
    <n v="1"/>
    <s v="KD"/>
    <x v="2"/>
    <n v="7"/>
    <s v="Glazenmakers"/>
    <n v="26.142857142857142"/>
  </r>
  <r>
    <n v="523"/>
    <s v="Spinnenkop"/>
    <d v="2012-07-02T13:30:00"/>
    <n v="1"/>
    <x v="34"/>
    <s v="Libellula depressa"/>
    <n v="2"/>
    <s v="KD"/>
    <x v="2"/>
    <n v="7"/>
    <s v="Korenbouten"/>
    <n v="26.142857142857142"/>
  </r>
  <r>
    <n v="523"/>
    <s v="Spinnenkop"/>
    <d v="2012-07-02T13:30:00"/>
    <n v="1"/>
    <x v="10"/>
    <s v="Libellula quadrimaculata"/>
    <n v="14"/>
    <s v="KD"/>
    <x v="2"/>
    <n v="7"/>
    <s v="Korenbouten"/>
    <n v="26.142857142857142"/>
  </r>
  <r>
    <n v="523"/>
    <s v="Spinnenkop"/>
    <d v="2012-07-02T13:30:00"/>
    <n v="1"/>
    <x v="5"/>
    <s v="Orthetrum cancellatum"/>
    <n v="5"/>
    <s v="KD"/>
    <x v="2"/>
    <n v="7"/>
    <s v="Korenbouten"/>
    <n v="26.142857142857142"/>
  </r>
  <r>
    <n v="523"/>
    <s v="Spinnenkop"/>
    <d v="2012-07-02T13:30:00"/>
    <n v="1"/>
    <x v="29"/>
    <s v="Sympetrum fonscolombii"/>
    <n v="3"/>
    <s v="KD"/>
    <x v="2"/>
    <n v="7"/>
    <s v="Korenbouten"/>
    <n v="26.142857142857142"/>
  </r>
  <r>
    <n v="523"/>
    <s v="Spinnenkop"/>
    <d v="2012-07-02T13:30:00"/>
    <n v="1"/>
    <x v="12"/>
    <s v="Sympetrum striolatum"/>
    <n v="3"/>
    <s v="KD"/>
    <x v="2"/>
    <n v="7"/>
    <s v="Korenbouten"/>
    <n v="26.142857142857142"/>
  </r>
  <r>
    <n v="523"/>
    <s v="Spinnenkop"/>
    <d v="2012-07-02T13:30:00"/>
    <n v="2"/>
    <x v="1"/>
    <s v="Ischnura elegans"/>
    <n v="23"/>
    <s v="KD"/>
    <x v="2"/>
    <n v="7"/>
    <s v="Waterjuffer"/>
    <n v="26.142857142857142"/>
  </r>
  <r>
    <n v="523"/>
    <s v="Spinnenkop"/>
    <d v="2012-07-02T13:30:00"/>
    <n v="2"/>
    <x v="2"/>
    <s v="Pyrrhosoma nymphula"/>
    <n v="2"/>
    <s v="KD"/>
    <x v="2"/>
    <n v="7"/>
    <s v="Waterjuffer"/>
    <n v="26.142857142857142"/>
  </r>
  <r>
    <n v="523"/>
    <s v="Spinnenkop"/>
    <d v="2012-07-02T13:30:00"/>
    <n v="2"/>
    <x v="3"/>
    <s v="Enallagma cyathigerum"/>
    <n v="2"/>
    <s v="KD"/>
    <x v="2"/>
    <n v="7"/>
    <s v="Waterjuffer"/>
    <n v="26.142857142857142"/>
  </r>
  <r>
    <n v="523"/>
    <s v="Spinnenkop"/>
    <d v="2012-07-02T13:30:00"/>
    <n v="2"/>
    <x v="6"/>
    <s v="Coenagrion puella"/>
    <n v="79"/>
    <s v="KD"/>
    <x v="2"/>
    <n v="7"/>
    <s v="Waterjuffer"/>
    <n v="26.142857142857142"/>
  </r>
  <r>
    <n v="523"/>
    <s v="Spinnenkop"/>
    <d v="2012-07-02T13:30:00"/>
    <n v="2"/>
    <x v="4"/>
    <s v="Coenagrion pulchellum"/>
    <n v="7"/>
    <s v="KD"/>
    <x v="2"/>
    <n v="7"/>
    <s v="Waterjuffer"/>
    <n v="26.142857142857142"/>
  </r>
  <r>
    <n v="523"/>
    <s v="Spinnenkop"/>
    <d v="2012-07-02T13:30:00"/>
    <n v="2"/>
    <x v="8"/>
    <s v="Aeshna isoceles"/>
    <n v="2"/>
    <s v="KD"/>
    <x v="2"/>
    <n v="7"/>
    <s v="Glazenmakers"/>
    <n v="26.142857142857142"/>
  </r>
  <r>
    <n v="523"/>
    <s v="Spinnenkop"/>
    <d v="2012-07-02T13:30:00"/>
    <n v="2"/>
    <x v="9"/>
    <s v="Anax imperator"/>
    <n v="3"/>
    <s v="KD"/>
    <x v="2"/>
    <n v="7"/>
    <s v="Glazenmakers"/>
    <n v="26.142857142857142"/>
  </r>
  <r>
    <n v="523"/>
    <s v="Spinnenkop"/>
    <d v="2012-07-02T13:30:00"/>
    <n v="2"/>
    <x v="10"/>
    <s v="Libellula quadrimaculata"/>
    <n v="15"/>
    <s v="KD"/>
    <x v="2"/>
    <n v="7"/>
    <s v="Korenbouten"/>
    <n v="26.142857142857142"/>
  </r>
  <r>
    <n v="523"/>
    <s v="Spinnenkop"/>
    <d v="2012-07-02T13:30:00"/>
    <n v="2"/>
    <x v="12"/>
    <s v="Sympetrum striolatum"/>
    <n v="4"/>
    <s v="KD"/>
    <x v="2"/>
    <n v="7"/>
    <s v="Korenbouten"/>
    <n v="26.142857142857142"/>
  </r>
  <r>
    <n v="523"/>
    <s v="Spinnenkop"/>
    <d v="2012-07-02T13:30:00"/>
    <n v="4"/>
    <x v="8"/>
    <s v="Aeshna isoceles"/>
    <n v="1"/>
    <s v="KD"/>
    <x v="2"/>
    <n v="7"/>
    <s v="Glazenmakers"/>
    <n v="26.142857142857142"/>
  </r>
  <r>
    <n v="523"/>
    <s v="Spinnenkop"/>
    <d v="2012-07-02T13:30:00"/>
    <n v="4"/>
    <x v="9"/>
    <s v="Anax imperator"/>
    <n v="1"/>
    <s v="KD"/>
    <x v="2"/>
    <n v="7"/>
    <s v="Glazenmakers"/>
    <n v="26.142857142857142"/>
  </r>
  <r>
    <n v="523"/>
    <s v="Spinnenkop"/>
    <d v="2012-07-02T13:30:00"/>
    <n v="4"/>
    <x v="10"/>
    <s v="Libellula quadrimaculata"/>
    <n v="2"/>
    <s v="KD"/>
    <x v="2"/>
    <n v="7"/>
    <s v="Korenbouten"/>
    <n v="26.142857142857142"/>
  </r>
  <r>
    <n v="523"/>
    <s v="Spinnenkop"/>
    <d v="2012-07-26T14:30:00"/>
    <n v="1"/>
    <x v="1"/>
    <s v="Ischnura elegans"/>
    <n v="46"/>
    <s v="KD"/>
    <x v="2"/>
    <n v="7"/>
    <s v="Waterjuffer"/>
    <n v="29.571428571428573"/>
  </r>
  <r>
    <n v="523"/>
    <s v="Spinnenkop"/>
    <d v="2012-07-26T14:30:00"/>
    <n v="1"/>
    <x v="3"/>
    <s v="Enallagma cyathigerum"/>
    <n v="9"/>
    <s v="KD"/>
    <x v="2"/>
    <n v="7"/>
    <s v="Waterjuffer"/>
    <n v="29.571428571428573"/>
  </r>
  <r>
    <n v="523"/>
    <s v="Spinnenkop"/>
    <d v="2012-07-26T14:30:00"/>
    <n v="1"/>
    <x v="6"/>
    <s v="Coenagrion puella"/>
    <n v="23"/>
    <s v="KD"/>
    <x v="2"/>
    <n v="7"/>
    <s v="Waterjuffer"/>
    <n v="29.571428571428573"/>
  </r>
  <r>
    <n v="523"/>
    <s v="Spinnenkop"/>
    <d v="2012-07-26T14:30:00"/>
    <n v="1"/>
    <x v="30"/>
    <s v="Erythromma viridulum"/>
    <n v="13"/>
    <s v="KD"/>
    <x v="2"/>
    <n v="7"/>
    <s v="Waterjuffer"/>
    <n v="29.571428571428573"/>
  </r>
  <r>
    <n v="523"/>
    <s v="Spinnenkop"/>
    <d v="2012-07-26T14:30:00"/>
    <n v="1"/>
    <x v="9"/>
    <s v="Anax imperator"/>
    <n v="4"/>
    <s v="KD"/>
    <x v="2"/>
    <n v="7"/>
    <s v="Glazenmakers"/>
    <n v="29.571428571428573"/>
  </r>
  <r>
    <n v="523"/>
    <s v="Spinnenkop"/>
    <d v="2012-07-26T14:30:00"/>
    <n v="1"/>
    <x v="10"/>
    <s v="Libellula quadrimaculata"/>
    <n v="1"/>
    <s v="KD"/>
    <x v="2"/>
    <n v="7"/>
    <s v="Korenbouten"/>
    <n v="29.571428571428573"/>
  </r>
  <r>
    <n v="523"/>
    <s v="Spinnenkop"/>
    <d v="2012-07-26T14:30:00"/>
    <n v="1"/>
    <x v="5"/>
    <s v="Orthetrum cancellatum"/>
    <n v="2"/>
    <s v="KD"/>
    <x v="2"/>
    <n v="7"/>
    <s v="Korenbouten"/>
    <n v="29.571428571428573"/>
  </r>
  <r>
    <n v="523"/>
    <s v="Spinnenkop"/>
    <d v="2012-07-26T14:30:00"/>
    <n v="1"/>
    <x v="29"/>
    <s v="Sympetrum fonscolombii"/>
    <n v="1"/>
    <s v="KD"/>
    <x v="2"/>
    <n v="7"/>
    <s v="Korenbouten"/>
    <n v="29.571428571428573"/>
  </r>
  <r>
    <n v="523"/>
    <s v="Spinnenkop"/>
    <d v="2012-07-26T14:30:00"/>
    <n v="1"/>
    <x v="12"/>
    <s v="Sympetrum striolatum"/>
    <n v="7"/>
    <s v="KD"/>
    <x v="2"/>
    <n v="7"/>
    <s v="Korenbouten"/>
    <n v="29.571428571428573"/>
  </r>
  <r>
    <n v="523"/>
    <s v="Spinnenkop"/>
    <d v="2012-07-26T14:30:00"/>
    <n v="1"/>
    <x v="17"/>
    <s v="Sympetrum vulgatum"/>
    <n v="2"/>
    <s v="KD"/>
    <x v="2"/>
    <n v="7"/>
    <s v="Korenbouten"/>
    <n v="29.571428571428573"/>
  </r>
  <r>
    <n v="523"/>
    <s v="Spinnenkop"/>
    <d v="2012-07-26T14:30:00"/>
    <n v="2"/>
    <x v="11"/>
    <s v="Lestes sponsa"/>
    <n v="2"/>
    <s v="KD"/>
    <x v="2"/>
    <n v="7"/>
    <s v="Pantserjuffers"/>
    <n v="29.571428571428573"/>
  </r>
  <r>
    <n v="523"/>
    <s v="Spinnenkop"/>
    <d v="2012-07-26T14:30:00"/>
    <n v="2"/>
    <x v="1"/>
    <s v="Ischnura elegans"/>
    <n v="40"/>
    <s v="KD"/>
    <x v="2"/>
    <n v="7"/>
    <s v="Waterjuffer"/>
    <n v="29.571428571428573"/>
  </r>
  <r>
    <n v="523"/>
    <s v="Spinnenkop"/>
    <d v="2012-07-26T14:30:00"/>
    <n v="2"/>
    <x v="3"/>
    <s v="Enallagma cyathigerum"/>
    <n v="4"/>
    <s v="KD"/>
    <x v="2"/>
    <n v="7"/>
    <s v="Waterjuffer"/>
    <n v="29.571428571428573"/>
  </r>
  <r>
    <n v="523"/>
    <s v="Spinnenkop"/>
    <d v="2012-07-26T14:30:00"/>
    <n v="2"/>
    <x v="6"/>
    <s v="Coenagrion puella"/>
    <n v="16"/>
    <s v="KD"/>
    <x v="2"/>
    <n v="7"/>
    <s v="Waterjuffer"/>
    <n v="29.571428571428573"/>
  </r>
  <r>
    <n v="523"/>
    <s v="Spinnenkop"/>
    <d v="2012-07-26T14:30:00"/>
    <n v="2"/>
    <x v="30"/>
    <s v="Erythromma viridulum"/>
    <n v="39"/>
    <s v="KD"/>
    <x v="2"/>
    <n v="7"/>
    <s v="Waterjuffer"/>
    <n v="29.571428571428573"/>
  </r>
  <r>
    <n v="523"/>
    <s v="Spinnenkop"/>
    <d v="2012-07-26T14:30:00"/>
    <n v="2"/>
    <x v="9"/>
    <s v="Anax imperator"/>
    <n v="3"/>
    <s v="KD"/>
    <x v="2"/>
    <n v="7"/>
    <s v="Glazenmakers"/>
    <n v="29.571428571428573"/>
  </r>
  <r>
    <n v="523"/>
    <s v="Spinnenkop"/>
    <d v="2012-07-26T14:30:00"/>
    <n v="2"/>
    <x v="10"/>
    <s v="Libellula quadrimaculata"/>
    <n v="3"/>
    <s v="KD"/>
    <x v="2"/>
    <n v="7"/>
    <s v="Korenbouten"/>
    <n v="29.571428571428573"/>
  </r>
  <r>
    <n v="523"/>
    <s v="Spinnenkop"/>
    <d v="2012-07-26T14:30:00"/>
    <n v="2"/>
    <x v="12"/>
    <s v="Sympetrum striolatum"/>
    <n v="3"/>
    <s v="KD"/>
    <x v="2"/>
    <n v="7"/>
    <s v="Korenbouten"/>
    <n v="29.571428571428573"/>
  </r>
  <r>
    <n v="523"/>
    <s v="Spinnenkop"/>
    <d v="2012-07-26T14:30:00"/>
    <n v="4"/>
    <x v="9"/>
    <s v="Anax imperator"/>
    <n v="2"/>
    <s v="KD"/>
    <x v="2"/>
    <n v="7"/>
    <s v="Glazenmakers"/>
    <n v="29.571428571428573"/>
  </r>
  <r>
    <n v="523"/>
    <s v="Spinnenkop"/>
    <d v="2012-07-26T14:30:00"/>
    <n v="4"/>
    <x v="10"/>
    <s v="Libellula quadrimaculata"/>
    <n v="1"/>
    <s v="KD"/>
    <x v="2"/>
    <n v="7"/>
    <s v="Korenbouten"/>
    <n v="29.571428571428573"/>
  </r>
  <r>
    <n v="523"/>
    <s v="Spinnenkop"/>
    <d v="2012-08-16T14:15:00"/>
    <n v="1"/>
    <x v="13"/>
    <s v="Chalcolestes viridis"/>
    <n v="3"/>
    <s v="KD"/>
    <x v="2"/>
    <n v="8"/>
    <s v="Pantserjuffers"/>
    <n v="32.571428571428569"/>
  </r>
  <r>
    <n v="523"/>
    <s v="Spinnenkop"/>
    <d v="2012-08-16T14:15:00"/>
    <n v="1"/>
    <x v="1"/>
    <s v="Ischnura elegans"/>
    <n v="16"/>
    <s v="KD"/>
    <x v="2"/>
    <n v="8"/>
    <s v="Waterjuffer"/>
    <n v="32.571428571428569"/>
  </r>
  <r>
    <n v="523"/>
    <s v="Spinnenkop"/>
    <d v="2012-08-16T14:15:00"/>
    <n v="1"/>
    <x v="3"/>
    <s v="Enallagma cyathigerum"/>
    <n v="6"/>
    <s v="KD"/>
    <x v="2"/>
    <n v="8"/>
    <s v="Waterjuffer"/>
    <n v="32.571428571428569"/>
  </r>
  <r>
    <n v="523"/>
    <s v="Spinnenkop"/>
    <d v="2012-08-16T14:15:00"/>
    <n v="1"/>
    <x v="6"/>
    <s v="Coenagrion puella"/>
    <n v="13"/>
    <s v="KD"/>
    <x v="2"/>
    <n v="8"/>
    <s v="Waterjuffer"/>
    <n v="32.571428571428569"/>
  </r>
  <r>
    <n v="523"/>
    <s v="Spinnenkop"/>
    <d v="2012-08-16T14:15:00"/>
    <n v="1"/>
    <x v="30"/>
    <s v="Erythromma viridulum"/>
    <n v="83"/>
    <s v="KD"/>
    <x v="2"/>
    <n v="8"/>
    <s v="Waterjuffer"/>
    <n v="32.571428571428569"/>
  </r>
  <r>
    <n v="523"/>
    <s v="Spinnenkop"/>
    <d v="2012-08-16T14:15:00"/>
    <n v="1"/>
    <x v="27"/>
    <s v="Aeshna cyanea"/>
    <n v="2"/>
    <s v="KD"/>
    <x v="2"/>
    <n v="8"/>
    <s v="Glazenmakers"/>
    <n v="32.571428571428569"/>
  </r>
  <r>
    <n v="523"/>
    <s v="Spinnenkop"/>
    <d v="2012-08-16T14:15:00"/>
    <n v="1"/>
    <x v="14"/>
    <s v="Aeshna mixta"/>
    <n v="3"/>
    <s v="KD"/>
    <x v="2"/>
    <n v="8"/>
    <s v="Glazenmakers"/>
    <n v="32.571428571428569"/>
  </r>
  <r>
    <n v="523"/>
    <s v="Spinnenkop"/>
    <d v="2012-08-16T14:15:00"/>
    <n v="1"/>
    <x v="9"/>
    <s v="Anax imperator"/>
    <n v="2"/>
    <s v="KD"/>
    <x v="2"/>
    <n v="8"/>
    <s v="Glazenmakers"/>
    <n v="32.571428571428569"/>
  </r>
  <r>
    <n v="523"/>
    <s v="Spinnenkop"/>
    <d v="2012-08-16T14:15:00"/>
    <n v="1"/>
    <x v="29"/>
    <s v="Sympetrum fonscolombii"/>
    <n v="1"/>
    <s v="KD"/>
    <x v="2"/>
    <n v="8"/>
    <s v="Korenbouten"/>
    <n v="32.571428571428569"/>
  </r>
  <r>
    <n v="523"/>
    <s v="Spinnenkop"/>
    <d v="2012-08-16T14:15:00"/>
    <n v="1"/>
    <x v="12"/>
    <s v="Sympetrum striolatum"/>
    <n v="1"/>
    <s v="KD"/>
    <x v="2"/>
    <n v="8"/>
    <s v="Korenbouten"/>
    <n v="32.571428571428569"/>
  </r>
  <r>
    <n v="523"/>
    <s v="Spinnenkop"/>
    <d v="2012-08-16T14:15:00"/>
    <n v="2"/>
    <x v="11"/>
    <s v="Lestes sponsa"/>
    <n v="2"/>
    <s v="KD"/>
    <x v="2"/>
    <n v="8"/>
    <s v="Pantserjuffers"/>
    <n v="32.571428571428569"/>
  </r>
  <r>
    <n v="523"/>
    <s v="Spinnenkop"/>
    <d v="2012-08-16T14:15:00"/>
    <n v="2"/>
    <x v="1"/>
    <s v="Ischnura elegans"/>
    <n v="12"/>
    <s v="KD"/>
    <x v="2"/>
    <n v="8"/>
    <s v="Waterjuffer"/>
    <n v="32.571428571428569"/>
  </r>
  <r>
    <n v="523"/>
    <s v="Spinnenkop"/>
    <d v="2012-08-16T14:15:00"/>
    <n v="2"/>
    <x v="3"/>
    <s v="Enallagma cyathigerum"/>
    <n v="2"/>
    <s v="KD"/>
    <x v="2"/>
    <n v="8"/>
    <s v="Waterjuffer"/>
    <n v="32.571428571428569"/>
  </r>
  <r>
    <n v="523"/>
    <s v="Spinnenkop"/>
    <d v="2012-08-16T14:15:00"/>
    <n v="2"/>
    <x v="6"/>
    <s v="Coenagrion puella"/>
    <n v="6"/>
    <s v="KD"/>
    <x v="2"/>
    <n v="8"/>
    <s v="Waterjuffer"/>
    <n v="32.571428571428569"/>
  </r>
  <r>
    <n v="523"/>
    <s v="Spinnenkop"/>
    <d v="2012-08-16T14:15:00"/>
    <n v="2"/>
    <x v="30"/>
    <s v="Erythromma viridulum"/>
    <n v="48"/>
    <s v="KD"/>
    <x v="2"/>
    <n v="8"/>
    <s v="Waterjuffer"/>
    <n v="32.571428571428569"/>
  </r>
  <r>
    <n v="523"/>
    <s v="Spinnenkop"/>
    <d v="2012-08-16T14:15:00"/>
    <n v="2"/>
    <x v="14"/>
    <s v="Aeshna mixta"/>
    <n v="2"/>
    <s v="KD"/>
    <x v="2"/>
    <n v="8"/>
    <s v="Glazenmakers"/>
    <n v="32.571428571428569"/>
  </r>
  <r>
    <n v="523"/>
    <s v="Spinnenkop"/>
    <d v="2012-08-16T14:15:00"/>
    <n v="2"/>
    <x v="9"/>
    <s v="Anax imperator"/>
    <n v="5"/>
    <s v="KD"/>
    <x v="2"/>
    <n v="8"/>
    <s v="Glazenmakers"/>
    <n v="32.571428571428569"/>
  </r>
  <r>
    <n v="523"/>
    <s v="Spinnenkop"/>
    <d v="2012-08-16T14:15:00"/>
    <n v="2"/>
    <x v="12"/>
    <s v="Sympetrum striolatum"/>
    <n v="3"/>
    <s v="KD"/>
    <x v="2"/>
    <n v="8"/>
    <s v="Korenbouten"/>
    <n v="32.571428571428569"/>
  </r>
  <r>
    <n v="523"/>
    <s v="Spinnenkop"/>
    <d v="2012-08-16T14:15:00"/>
    <n v="2"/>
    <x v="17"/>
    <s v="Sympetrum vulgatum"/>
    <n v="2"/>
    <s v="KD"/>
    <x v="2"/>
    <n v="8"/>
    <s v="Korenbouten"/>
    <n v="32.571428571428569"/>
  </r>
  <r>
    <n v="523"/>
    <s v="Spinnenkop"/>
    <d v="2012-08-16T14:15:00"/>
    <n v="4"/>
    <x v="14"/>
    <s v="Aeshna mixta"/>
    <n v="1"/>
    <s v="KD"/>
    <x v="2"/>
    <n v="8"/>
    <s v="Glazenmakers"/>
    <n v="32.571428571428569"/>
  </r>
  <r>
    <n v="523"/>
    <s v="Spinnenkop"/>
    <d v="2012-08-16T14:15:00"/>
    <n v="4"/>
    <x v="9"/>
    <s v="Anax imperator"/>
    <n v="2"/>
    <s v="KD"/>
    <x v="2"/>
    <n v="8"/>
    <s v="Glazenmakers"/>
    <n v="32.571428571428569"/>
  </r>
  <r>
    <n v="523"/>
    <s v="Spinnenkop"/>
    <d v="2013-05-03T14:00:00"/>
    <n v="1"/>
    <x v="2"/>
    <s v="Pyrrhosoma nymphula"/>
    <n v="8"/>
    <s v="KD"/>
    <x v="3"/>
    <n v="5"/>
    <s v="Waterjuffer"/>
    <n v="17.428571428571427"/>
  </r>
  <r>
    <n v="523"/>
    <s v="Spinnenkop"/>
    <d v="2013-05-03T14:00:00"/>
    <n v="2"/>
    <x v="2"/>
    <s v="Pyrrhosoma nymphula"/>
    <n v="12"/>
    <s v="KD"/>
    <x v="3"/>
    <n v="5"/>
    <s v="Waterjuffer"/>
    <n v="17.428571428571427"/>
  </r>
  <r>
    <n v="523"/>
    <s v="Spinnenkop"/>
    <d v="2013-05-30T14:15:00"/>
    <n v="1"/>
    <x v="1"/>
    <s v="Ischnura elegans"/>
    <n v="7"/>
    <s v="KD"/>
    <x v="3"/>
    <n v="5"/>
    <s v="Waterjuffer"/>
    <n v="21.285714285714285"/>
  </r>
  <r>
    <n v="523"/>
    <s v="Spinnenkop"/>
    <d v="2013-05-30T14:15:00"/>
    <n v="1"/>
    <x v="2"/>
    <s v="Pyrrhosoma nymphula"/>
    <n v="9"/>
    <s v="KD"/>
    <x v="3"/>
    <n v="5"/>
    <s v="Waterjuffer"/>
    <n v="21.285714285714285"/>
  </r>
  <r>
    <n v="523"/>
    <s v="Spinnenkop"/>
    <d v="2013-05-30T14:15:00"/>
    <n v="1"/>
    <x v="6"/>
    <s v="Coenagrion puella"/>
    <n v="13"/>
    <s v="KD"/>
    <x v="3"/>
    <n v="5"/>
    <s v="Waterjuffer"/>
    <n v="21.285714285714285"/>
  </r>
  <r>
    <n v="523"/>
    <s v="Spinnenkop"/>
    <d v="2013-05-30T14:15:00"/>
    <n v="1"/>
    <x v="10"/>
    <s v="Libellula quadrimaculata"/>
    <n v="3"/>
    <s v="KD"/>
    <x v="3"/>
    <n v="5"/>
    <s v="Korenbouten"/>
    <n v="21.285714285714285"/>
  </r>
  <r>
    <n v="523"/>
    <s v="Spinnenkop"/>
    <d v="2013-05-30T14:15:00"/>
    <n v="2"/>
    <x v="1"/>
    <s v="Ischnura elegans"/>
    <n v="8"/>
    <s v="KD"/>
    <x v="3"/>
    <n v="5"/>
    <s v="Waterjuffer"/>
    <n v="21.285714285714285"/>
  </r>
  <r>
    <n v="523"/>
    <s v="Spinnenkop"/>
    <d v="2013-05-30T14:15:00"/>
    <n v="2"/>
    <x v="2"/>
    <s v="Pyrrhosoma nymphula"/>
    <n v="12"/>
    <s v="KD"/>
    <x v="3"/>
    <n v="5"/>
    <s v="Waterjuffer"/>
    <n v="21.285714285714285"/>
  </r>
  <r>
    <n v="523"/>
    <s v="Spinnenkop"/>
    <d v="2013-05-30T14:15:00"/>
    <n v="2"/>
    <x v="6"/>
    <s v="Coenagrion puella"/>
    <n v="13"/>
    <s v="KD"/>
    <x v="3"/>
    <n v="5"/>
    <s v="Waterjuffer"/>
    <n v="21.285714285714285"/>
  </r>
  <r>
    <n v="523"/>
    <s v="Spinnenkop"/>
    <d v="2013-05-30T14:15:00"/>
    <n v="2"/>
    <x v="7"/>
    <s v="Brachytron pratense"/>
    <n v="3"/>
    <s v="KD"/>
    <x v="3"/>
    <n v="5"/>
    <s v="Glazenmakers"/>
    <n v="21.285714285714285"/>
  </r>
  <r>
    <n v="523"/>
    <s v="Spinnenkop"/>
    <d v="2013-05-30T14:15:00"/>
    <n v="2"/>
    <x v="10"/>
    <s v="Libellula quadrimaculata"/>
    <n v="7"/>
    <s v="KD"/>
    <x v="3"/>
    <n v="5"/>
    <s v="Korenbouten"/>
    <n v="21.285714285714285"/>
  </r>
  <r>
    <n v="523"/>
    <s v="Spinnenkop"/>
    <d v="2013-05-30T14:15:00"/>
    <n v="2"/>
    <x v="18"/>
    <s v="Leucorrhinia rubicunda"/>
    <n v="2"/>
    <s v="KD"/>
    <x v="3"/>
    <n v="5"/>
    <s v="Korenbouten"/>
    <n v="21.285714285714285"/>
  </r>
  <r>
    <n v="523"/>
    <s v="Spinnenkop"/>
    <d v="2013-05-30T14:15:00"/>
    <n v="4"/>
    <x v="10"/>
    <s v="Libellula quadrimaculata"/>
    <n v="4"/>
    <s v="KD"/>
    <x v="3"/>
    <n v="5"/>
    <s v="Korenbouten"/>
    <n v="21.285714285714285"/>
  </r>
  <r>
    <n v="523"/>
    <s v="Spinnenkop"/>
    <d v="2013-06-24T12:30:00"/>
    <n v="1"/>
    <x v="1"/>
    <s v="Ischnura elegans"/>
    <n v="37"/>
    <s v="KD"/>
    <x v="3"/>
    <n v="6"/>
    <s v="Waterjuffer"/>
    <n v="24.857142857142858"/>
  </r>
  <r>
    <n v="523"/>
    <s v="Spinnenkop"/>
    <d v="2013-06-24T12:30:00"/>
    <n v="1"/>
    <x v="2"/>
    <s v="Pyrrhosoma nymphula"/>
    <n v="6"/>
    <s v="KD"/>
    <x v="3"/>
    <n v="6"/>
    <s v="Waterjuffer"/>
    <n v="24.857142857142858"/>
  </r>
  <r>
    <n v="523"/>
    <s v="Spinnenkop"/>
    <d v="2013-06-24T12:30:00"/>
    <n v="1"/>
    <x v="3"/>
    <s v="Enallagma cyathigerum"/>
    <n v="4"/>
    <s v="KD"/>
    <x v="3"/>
    <n v="6"/>
    <s v="Waterjuffer"/>
    <n v="24.857142857142858"/>
  </r>
  <r>
    <n v="523"/>
    <s v="Spinnenkop"/>
    <d v="2013-06-24T12:30:00"/>
    <n v="1"/>
    <x v="6"/>
    <s v="Coenagrion puella"/>
    <n v="28"/>
    <s v="KD"/>
    <x v="3"/>
    <n v="6"/>
    <s v="Waterjuffer"/>
    <n v="24.857142857142858"/>
  </r>
  <r>
    <n v="523"/>
    <s v="Spinnenkop"/>
    <d v="2013-06-24T12:30:00"/>
    <n v="1"/>
    <x v="4"/>
    <s v="Coenagrion pulchellum"/>
    <n v="4"/>
    <s v="KD"/>
    <x v="3"/>
    <n v="6"/>
    <s v="Waterjuffer"/>
    <n v="24.857142857142858"/>
  </r>
  <r>
    <n v="523"/>
    <s v="Spinnenkop"/>
    <d v="2013-06-24T12:30:00"/>
    <n v="1"/>
    <x v="26"/>
    <s v="Erythromma najas"/>
    <n v="2"/>
    <s v="KD"/>
    <x v="3"/>
    <n v="6"/>
    <s v="Waterjuffer"/>
    <n v="24.857142857142858"/>
  </r>
  <r>
    <n v="523"/>
    <s v="Spinnenkop"/>
    <d v="2013-06-24T12:30:00"/>
    <n v="1"/>
    <x v="9"/>
    <s v="Anax imperator"/>
    <n v="1"/>
    <s v="KD"/>
    <x v="3"/>
    <n v="6"/>
    <s v="Glazenmakers"/>
    <n v="24.857142857142858"/>
  </r>
  <r>
    <n v="523"/>
    <s v="Spinnenkop"/>
    <d v="2013-06-24T12:30:00"/>
    <n v="1"/>
    <x v="10"/>
    <s v="Libellula quadrimaculata"/>
    <n v="1"/>
    <s v="KD"/>
    <x v="3"/>
    <n v="6"/>
    <s v="Korenbouten"/>
    <n v="24.857142857142858"/>
  </r>
  <r>
    <n v="523"/>
    <s v="Spinnenkop"/>
    <d v="2013-06-24T12:30:00"/>
    <n v="1"/>
    <x v="5"/>
    <s v="Orthetrum cancellatum"/>
    <n v="2"/>
    <s v="KD"/>
    <x v="3"/>
    <n v="6"/>
    <s v="Korenbouten"/>
    <n v="24.857142857142858"/>
  </r>
  <r>
    <n v="523"/>
    <s v="Spinnenkop"/>
    <d v="2013-06-24T12:30:00"/>
    <n v="1"/>
    <x v="29"/>
    <s v="Sympetrum fonscolombii"/>
    <n v="1"/>
    <s v="KD"/>
    <x v="3"/>
    <n v="6"/>
    <s v="Korenbouten"/>
    <n v="24.857142857142858"/>
  </r>
  <r>
    <n v="523"/>
    <s v="Spinnenkop"/>
    <d v="2013-06-24T12:30:00"/>
    <n v="2"/>
    <x v="1"/>
    <s v="Ischnura elegans"/>
    <n v="15"/>
    <s v="KD"/>
    <x v="3"/>
    <n v="6"/>
    <s v="Waterjuffer"/>
    <n v="24.857142857142858"/>
  </r>
  <r>
    <n v="523"/>
    <s v="Spinnenkop"/>
    <d v="2013-06-24T12:30:00"/>
    <n v="2"/>
    <x v="3"/>
    <s v="Enallagma cyathigerum"/>
    <n v="1"/>
    <s v="KD"/>
    <x v="3"/>
    <n v="6"/>
    <s v="Waterjuffer"/>
    <n v="24.857142857142858"/>
  </r>
  <r>
    <n v="523"/>
    <s v="Spinnenkop"/>
    <d v="2013-06-24T12:30:00"/>
    <n v="2"/>
    <x v="6"/>
    <s v="Coenagrion puella"/>
    <n v="17"/>
    <s v="KD"/>
    <x v="3"/>
    <n v="6"/>
    <s v="Waterjuffer"/>
    <n v="24.857142857142858"/>
  </r>
  <r>
    <n v="523"/>
    <s v="Spinnenkop"/>
    <d v="2013-06-24T12:30:00"/>
    <n v="2"/>
    <x v="9"/>
    <s v="Anax imperator"/>
    <n v="2"/>
    <s v="KD"/>
    <x v="3"/>
    <n v="6"/>
    <s v="Glazenmakers"/>
    <n v="24.857142857142858"/>
  </r>
  <r>
    <n v="523"/>
    <s v="Spinnenkop"/>
    <d v="2013-06-24T12:30:00"/>
    <n v="2"/>
    <x v="10"/>
    <s v="Libellula quadrimaculata"/>
    <n v="7"/>
    <s v="KD"/>
    <x v="3"/>
    <n v="6"/>
    <s v="Korenbouten"/>
    <n v="24.857142857142858"/>
  </r>
  <r>
    <n v="523"/>
    <s v="Spinnenkop"/>
    <d v="2013-06-24T12:30:00"/>
    <n v="2"/>
    <x v="5"/>
    <s v="Orthetrum cancellatum"/>
    <n v="1"/>
    <s v="KD"/>
    <x v="3"/>
    <n v="6"/>
    <s v="Korenbouten"/>
    <n v="24.857142857142858"/>
  </r>
  <r>
    <n v="523"/>
    <s v="Spinnenkop"/>
    <d v="2013-06-24T12:30:00"/>
    <n v="4"/>
    <x v="10"/>
    <s v="Libellula quadrimaculata"/>
    <n v="3"/>
    <s v="KD"/>
    <x v="3"/>
    <n v="6"/>
    <s v="Korenbouten"/>
    <n v="24.857142857142858"/>
  </r>
  <r>
    <n v="523"/>
    <s v="Spinnenkop"/>
    <d v="2013-07-04T14:15:00"/>
    <n v="1"/>
    <x v="1"/>
    <s v="Ischnura elegans"/>
    <n v="51"/>
    <s v="KD"/>
    <x v="3"/>
    <n v="7"/>
    <s v="Waterjuffer"/>
    <n v="26.285714285714285"/>
  </r>
  <r>
    <n v="523"/>
    <s v="Spinnenkop"/>
    <d v="2013-07-04T14:15:00"/>
    <n v="1"/>
    <x v="2"/>
    <s v="Pyrrhosoma nymphula"/>
    <n v="4"/>
    <s v="KD"/>
    <x v="3"/>
    <n v="7"/>
    <s v="Waterjuffer"/>
    <n v="26.285714285714285"/>
  </r>
  <r>
    <n v="523"/>
    <s v="Spinnenkop"/>
    <d v="2013-07-04T14:15:00"/>
    <n v="1"/>
    <x v="3"/>
    <s v="Enallagma cyathigerum"/>
    <n v="8"/>
    <s v="KD"/>
    <x v="3"/>
    <n v="7"/>
    <s v="Waterjuffer"/>
    <n v="26.285714285714285"/>
  </r>
  <r>
    <n v="523"/>
    <s v="Spinnenkop"/>
    <d v="2013-07-04T14:15:00"/>
    <n v="1"/>
    <x v="6"/>
    <s v="Coenagrion puella"/>
    <n v="53"/>
    <s v="KD"/>
    <x v="3"/>
    <n v="7"/>
    <s v="Waterjuffer"/>
    <n v="26.285714285714285"/>
  </r>
  <r>
    <n v="523"/>
    <s v="Spinnenkop"/>
    <d v="2013-07-04T14:15:00"/>
    <n v="1"/>
    <x v="4"/>
    <s v="Coenagrion pulchellum"/>
    <n v="4"/>
    <s v="KD"/>
    <x v="3"/>
    <n v="7"/>
    <s v="Waterjuffer"/>
    <n v="26.285714285714285"/>
  </r>
  <r>
    <n v="523"/>
    <s v="Spinnenkop"/>
    <d v="2013-07-04T14:15:00"/>
    <n v="1"/>
    <x v="26"/>
    <s v="Erythromma najas"/>
    <n v="7"/>
    <s v="KD"/>
    <x v="3"/>
    <n v="7"/>
    <s v="Waterjuffer"/>
    <n v="26.285714285714285"/>
  </r>
  <r>
    <n v="523"/>
    <s v="Spinnenkop"/>
    <d v="2013-07-04T14:15:00"/>
    <n v="1"/>
    <x v="30"/>
    <s v="Erythromma viridulum"/>
    <n v="12"/>
    <s v="KD"/>
    <x v="3"/>
    <n v="7"/>
    <s v="Waterjuffer"/>
    <n v="26.285714285714285"/>
  </r>
  <r>
    <n v="523"/>
    <s v="Spinnenkop"/>
    <d v="2013-07-04T14:15:00"/>
    <n v="1"/>
    <x v="9"/>
    <s v="Anax imperator"/>
    <n v="6"/>
    <s v="KD"/>
    <x v="3"/>
    <n v="7"/>
    <s v="Glazenmakers"/>
    <n v="26.285714285714285"/>
  </r>
  <r>
    <n v="523"/>
    <s v="Spinnenkop"/>
    <d v="2013-07-04T14:15:00"/>
    <n v="1"/>
    <x v="34"/>
    <s v="Libellula depressa"/>
    <n v="4"/>
    <s v="KD"/>
    <x v="3"/>
    <n v="7"/>
    <s v="Korenbouten"/>
    <n v="26.285714285714285"/>
  </r>
  <r>
    <n v="523"/>
    <s v="Spinnenkop"/>
    <d v="2013-07-04T14:15:00"/>
    <n v="1"/>
    <x v="10"/>
    <s v="Libellula quadrimaculata"/>
    <n v="11"/>
    <s v="KD"/>
    <x v="3"/>
    <n v="7"/>
    <s v="Korenbouten"/>
    <n v="26.285714285714285"/>
  </r>
  <r>
    <n v="523"/>
    <s v="Spinnenkop"/>
    <d v="2013-07-04T14:15:00"/>
    <n v="1"/>
    <x v="5"/>
    <s v="Orthetrum cancellatum"/>
    <n v="4"/>
    <s v="KD"/>
    <x v="3"/>
    <n v="7"/>
    <s v="Korenbouten"/>
    <n v="26.285714285714285"/>
  </r>
  <r>
    <n v="523"/>
    <s v="Spinnenkop"/>
    <d v="2013-07-04T14:15:00"/>
    <n v="1"/>
    <x v="29"/>
    <s v="Sympetrum fonscolombii"/>
    <n v="3"/>
    <s v="KD"/>
    <x v="3"/>
    <n v="7"/>
    <s v="Korenbouten"/>
    <n v="26.285714285714285"/>
  </r>
  <r>
    <n v="523"/>
    <s v="Spinnenkop"/>
    <d v="2013-07-04T14:15:00"/>
    <n v="2"/>
    <x v="1"/>
    <s v="Ischnura elegans"/>
    <n v="8"/>
    <s v="KD"/>
    <x v="3"/>
    <n v="7"/>
    <s v="Waterjuffer"/>
    <n v="26.285714285714285"/>
  </r>
  <r>
    <n v="523"/>
    <s v="Spinnenkop"/>
    <d v="2013-07-04T14:15:00"/>
    <n v="2"/>
    <x v="2"/>
    <s v="Pyrrhosoma nymphula"/>
    <n v="4"/>
    <s v="KD"/>
    <x v="3"/>
    <n v="7"/>
    <s v="Waterjuffer"/>
    <n v="26.285714285714285"/>
  </r>
  <r>
    <n v="523"/>
    <s v="Spinnenkop"/>
    <d v="2013-07-04T14:15:00"/>
    <n v="2"/>
    <x v="3"/>
    <s v="Enallagma cyathigerum"/>
    <n v="6"/>
    <s v="KD"/>
    <x v="3"/>
    <n v="7"/>
    <s v="Waterjuffer"/>
    <n v="26.285714285714285"/>
  </r>
  <r>
    <n v="523"/>
    <s v="Spinnenkop"/>
    <d v="2013-07-04T14:15:00"/>
    <n v="2"/>
    <x v="6"/>
    <s v="Coenagrion puella"/>
    <n v="28"/>
    <s v="KD"/>
    <x v="3"/>
    <n v="7"/>
    <s v="Waterjuffer"/>
    <n v="26.285714285714285"/>
  </r>
  <r>
    <n v="523"/>
    <s v="Spinnenkop"/>
    <d v="2013-07-04T14:15:00"/>
    <n v="2"/>
    <x v="30"/>
    <s v="Erythromma viridulum"/>
    <n v="13"/>
    <s v="KD"/>
    <x v="3"/>
    <n v="7"/>
    <s v="Waterjuffer"/>
    <n v="26.285714285714285"/>
  </r>
  <r>
    <n v="523"/>
    <s v="Spinnenkop"/>
    <d v="2013-07-04T14:15:00"/>
    <n v="2"/>
    <x v="7"/>
    <s v="Brachytron pratense"/>
    <n v="2"/>
    <s v="KD"/>
    <x v="3"/>
    <n v="7"/>
    <s v="Glazenmakers"/>
    <n v="26.285714285714285"/>
  </r>
  <r>
    <n v="523"/>
    <s v="Spinnenkop"/>
    <d v="2013-07-04T14:15:00"/>
    <n v="2"/>
    <x v="8"/>
    <s v="Aeshna isoceles"/>
    <n v="3"/>
    <s v="KD"/>
    <x v="3"/>
    <n v="7"/>
    <s v="Glazenmakers"/>
    <n v="26.285714285714285"/>
  </r>
  <r>
    <n v="523"/>
    <s v="Spinnenkop"/>
    <d v="2013-07-04T14:15:00"/>
    <n v="2"/>
    <x v="9"/>
    <s v="Anax imperator"/>
    <n v="6"/>
    <s v="KD"/>
    <x v="3"/>
    <n v="7"/>
    <s v="Glazenmakers"/>
    <n v="26.285714285714285"/>
  </r>
  <r>
    <n v="523"/>
    <s v="Spinnenkop"/>
    <d v="2013-07-04T14:15:00"/>
    <n v="2"/>
    <x v="10"/>
    <s v="Libellula quadrimaculata"/>
    <n v="11"/>
    <s v="KD"/>
    <x v="3"/>
    <n v="7"/>
    <s v="Korenbouten"/>
    <n v="26.285714285714285"/>
  </r>
  <r>
    <n v="523"/>
    <s v="Spinnenkop"/>
    <d v="2013-07-04T14:15:00"/>
    <n v="2"/>
    <x v="5"/>
    <s v="Orthetrum cancellatum"/>
    <n v="7"/>
    <s v="KD"/>
    <x v="3"/>
    <n v="7"/>
    <s v="Korenbouten"/>
    <n v="26.285714285714285"/>
  </r>
  <r>
    <n v="523"/>
    <s v="Spinnenkop"/>
    <d v="2013-07-04T14:15:00"/>
    <n v="4"/>
    <x v="9"/>
    <s v="Anax imperator"/>
    <n v="4"/>
    <s v="KD"/>
    <x v="3"/>
    <n v="7"/>
    <s v="Glazenmakers"/>
    <n v="26.285714285714285"/>
  </r>
  <r>
    <n v="523"/>
    <s v="Spinnenkop"/>
    <d v="2013-07-04T14:15:00"/>
    <n v="4"/>
    <x v="10"/>
    <s v="Libellula quadrimaculata"/>
    <n v="6"/>
    <s v="KD"/>
    <x v="3"/>
    <n v="7"/>
    <s v="Korenbouten"/>
    <n v="26.285714285714285"/>
  </r>
  <r>
    <n v="523"/>
    <s v="Spinnenkop"/>
    <d v="2013-07-18T14:15:00"/>
    <n v="1"/>
    <x v="1"/>
    <s v="Ischnura elegans"/>
    <n v="191"/>
    <s v="KD"/>
    <x v="3"/>
    <n v="7"/>
    <s v="Waterjuffer"/>
    <n v="28.285714285714285"/>
  </r>
  <r>
    <n v="523"/>
    <s v="Spinnenkop"/>
    <d v="2013-07-18T14:15:00"/>
    <n v="1"/>
    <x v="2"/>
    <s v="Pyrrhosoma nymphula"/>
    <n v="4"/>
    <s v="KD"/>
    <x v="3"/>
    <n v="7"/>
    <s v="Waterjuffer"/>
    <n v="28.285714285714285"/>
  </r>
  <r>
    <n v="523"/>
    <s v="Spinnenkop"/>
    <d v="2013-07-18T14:15:00"/>
    <n v="1"/>
    <x v="3"/>
    <s v="Enallagma cyathigerum"/>
    <n v="9"/>
    <s v="KD"/>
    <x v="3"/>
    <n v="7"/>
    <s v="Waterjuffer"/>
    <n v="28.285714285714285"/>
  </r>
  <r>
    <n v="523"/>
    <s v="Spinnenkop"/>
    <d v="2013-07-18T14:15:00"/>
    <n v="1"/>
    <x v="6"/>
    <s v="Coenagrion puella"/>
    <n v="72"/>
    <s v="KD"/>
    <x v="3"/>
    <n v="7"/>
    <s v="Waterjuffer"/>
    <n v="28.285714285714285"/>
  </r>
  <r>
    <n v="523"/>
    <s v="Spinnenkop"/>
    <d v="2013-07-18T14:15:00"/>
    <n v="1"/>
    <x v="8"/>
    <s v="Aeshna isoceles"/>
    <n v="2"/>
    <s v="KD"/>
    <x v="3"/>
    <n v="7"/>
    <s v="Glazenmakers"/>
    <n v="28.285714285714285"/>
  </r>
  <r>
    <n v="523"/>
    <s v="Spinnenkop"/>
    <d v="2013-07-18T14:15:00"/>
    <n v="1"/>
    <x v="9"/>
    <s v="Anax imperator"/>
    <n v="2"/>
    <s v="KD"/>
    <x v="3"/>
    <n v="7"/>
    <s v="Glazenmakers"/>
    <n v="28.285714285714285"/>
  </r>
  <r>
    <n v="523"/>
    <s v="Spinnenkop"/>
    <d v="2013-07-18T14:15:00"/>
    <n v="1"/>
    <x v="10"/>
    <s v="Libellula quadrimaculata"/>
    <n v="2"/>
    <s v="KD"/>
    <x v="3"/>
    <n v="7"/>
    <s v="Korenbouten"/>
    <n v="28.285714285714285"/>
  </r>
  <r>
    <n v="523"/>
    <s v="Spinnenkop"/>
    <d v="2013-07-18T14:15:00"/>
    <n v="1"/>
    <x v="5"/>
    <s v="Orthetrum cancellatum"/>
    <n v="1"/>
    <s v="KD"/>
    <x v="3"/>
    <n v="7"/>
    <s v="Korenbouten"/>
    <n v="28.285714285714285"/>
  </r>
  <r>
    <n v="523"/>
    <s v="Spinnenkop"/>
    <d v="2013-07-18T14:15:00"/>
    <n v="2"/>
    <x v="1"/>
    <s v="Ischnura elegans"/>
    <n v="69"/>
    <s v="KD"/>
    <x v="3"/>
    <n v="7"/>
    <s v="Waterjuffer"/>
    <n v="28.285714285714285"/>
  </r>
  <r>
    <n v="523"/>
    <s v="Spinnenkop"/>
    <d v="2013-07-18T14:15:00"/>
    <n v="2"/>
    <x v="2"/>
    <s v="Pyrrhosoma nymphula"/>
    <n v="6"/>
    <s v="KD"/>
    <x v="3"/>
    <n v="7"/>
    <s v="Waterjuffer"/>
    <n v="28.285714285714285"/>
  </r>
  <r>
    <n v="523"/>
    <s v="Spinnenkop"/>
    <d v="2013-07-18T14:15:00"/>
    <n v="2"/>
    <x v="3"/>
    <s v="Enallagma cyathigerum"/>
    <n v="4"/>
    <s v="KD"/>
    <x v="3"/>
    <n v="7"/>
    <s v="Waterjuffer"/>
    <n v="28.285714285714285"/>
  </r>
  <r>
    <n v="523"/>
    <s v="Spinnenkop"/>
    <d v="2013-07-18T14:15:00"/>
    <n v="2"/>
    <x v="6"/>
    <s v="Coenagrion puella"/>
    <n v="49"/>
    <s v="KD"/>
    <x v="3"/>
    <n v="7"/>
    <s v="Waterjuffer"/>
    <n v="28.285714285714285"/>
  </r>
  <r>
    <n v="523"/>
    <s v="Spinnenkop"/>
    <d v="2013-07-18T14:15:00"/>
    <n v="2"/>
    <x v="8"/>
    <s v="Aeshna isoceles"/>
    <n v="3"/>
    <s v="KD"/>
    <x v="3"/>
    <n v="7"/>
    <s v="Glazenmakers"/>
    <n v="28.285714285714285"/>
  </r>
  <r>
    <n v="523"/>
    <s v="Spinnenkop"/>
    <d v="2013-07-18T14:15:00"/>
    <n v="2"/>
    <x v="9"/>
    <s v="Anax imperator"/>
    <n v="3"/>
    <s v="KD"/>
    <x v="3"/>
    <n v="7"/>
    <s v="Glazenmakers"/>
    <n v="28.285714285714285"/>
  </r>
  <r>
    <n v="523"/>
    <s v="Spinnenkop"/>
    <d v="2013-07-18T14:15:00"/>
    <n v="2"/>
    <x v="10"/>
    <s v="Libellula quadrimaculata"/>
    <n v="3"/>
    <s v="KD"/>
    <x v="3"/>
    <n v="7"/>
    <s v="Korenbouten"/>
    <n v="28.285714285714285"/>
  </r>
  <r>
    <n v="523"/>
    <s v="Spinnenkop"/>
    <d v="2013-07-18T14:15:00"/>
    <n v="2"/>
    <x v="5"/>
    <s v="Orthetrum cancellatum"/>
    <n v="1"/>
    <s v="KD"/>
    <x v="3"/>
    <n v="7"/>
    <s v="Korenbouten"/>
    <n v="28.285714285714285"/>
  </r>
  <r>
    <n v="523"/>
    <s v="Spinnenkop"/>
    <d v="2013-07-18T14:15:00"/>
    <n v="4"/>
    <x v="8"/>
    <s v="Aeshna isoceles"/>
    <n v="1"/>
    <s v="KD"/>
    <x v="3"/>
    <n v="7"/>
    <s v="Glazenmakers"/>
    <n v="28.285714285714285"/>
  </r>
  <r>
    <n v="523"/>
    <s v="Spinnenkop"/>
    <d v="2013-07-18T14:15:00"/>
    <n v="4"/>
    <x v="9"/>
    <s v="Anax imperator"/>
    <n v="2"/>
    <s v="KD"/>
    <x v="3"/>
    <n v="7"/>
    <s v="Glazenmakers"/>
    <n v="28.285714285714285"/>
  </r>
  <r>
    <n v="523"/>
    <s v="Spinnenkop"/>
    <d v="2013-07-18T14:15:00"/>
    <n v="4"/>
    <x v="10"/>
    <s v="Libellula quadrimaculata"/>
    <n v="3"/>
    <s v="KD"/>
    <x v="3"/>
    <n v="7"/>
    <s v="Korenbouten"/>
    <n v="28.285714285714285"/>
  </r>
  <r>
    <n v="523"/>
    <s v="Spinnenkop"/>
    <d v="2013-07-25T14:00:00"/>
    <n v="1"/>
    <x v="1"/>
    <s v="Ischnura elegans"/>
    <n v="514"/>
    <s v="KD"/>
    <x v="3"/>
    <n v="7"/>
    <s v="Waterjuffer"/>
    <n v="29.285714285714285"/>
  </r>
  <r>
    <n v="523"/>
    <s v="Spinnenkop"/>
    <d v="2013-07-25T14:00:00"/>
    <n v="1"/>
    <x v="2"/>
    <s v="Pyrrhosoma nymphula"/>
    <n v="1"/>
    <s v="KD"/>
    <x v="3"/>
    <n v="7"/>
    <s v="Waterjuffer"/>
    <n v="29.285714285714285"/>
  </r>
  <r>
    <n v="523"/>
    <s v="Spinnenkop"/>
    <d v="2013-07-25T14:00:00"/>
    <n v="1"/>
    <x v="3"/>
    <s v="Enallagma cyathigerum"/>
    <n v="4"/>
    <s v="KD"/>
    <x v="3"/>
    <n v="7"/>
    <s v="Waterjuffer"/>
    <n v="29.285714285714285"/>
  </r>
  <r>
    <n v="523"/>
    <s v="Spinnenkop"/>
    <d v="2013-07-25T14:00:00"/>
    <n v="1"/>
    <x v="6"/>
    <s v="Coenagrion puella"/>
    <n v="84"/>
    <s v="KD"/>
    <x v="3"/>
    <n v="7"/>
    <s v="Waterjuffer"/>
    <n v="29.285714285714285"/>
  </r>
  <r>
    <n v="523"/>
    <s v="Spinnenkop"/>
    <d v="2013-07-25T14:00:00"/>
    <n v="1"/>
    <x v="30"/>
    <s v="Erythromma viridulum"/>
    <n v="25"/>
    <s v="KD"/>
    <x v="3"/>
    <n v="7"/>
    <s v="Waterjuffer"/>
    <n v="29.285714285714285"/>
  </r>
  <r>
    <n v="523"/>
    <s v="Spinnenkop"/>
    <d v="2013-07-25T14:00:00"/>
    <n v="1"/>
    <x v="27"/>
    <s v="Aeshna cyanea"/>
    <n v="2"/>
    <s v="KD"/>
    <x v="3"/>
    <n v="7"/>
    <s v="Glazenmakers"/>
    <n v="29.285714285714285"/>
  </r>
  <r>
    <n v="523"/>
    <s v="Spinnenkop"/>
    <d v="2013-07-25T14:00:00"/>
    <n v="1"/>
    <x v="9"/>
    <s v="Anax imperator"/>
    <n v="6"/>
    <s v="KD"/>
    <x v="3"/>
    <n v="7"/>
    <s v="Glazenmakers"/>
    <n v="29.285714285714285"/>
  </r>
  <r>
    <n v="523"/>
    <s v="Spinnenkop"/>
    <d v="2013-07-25T14:00:00"/>
    <n v="1"/>
    <x v="5"/>
    <s v="Orthetrum cancellatum"/>
    <n v="1"/>
    <s v="KD"/>
    <x v="3"/>
    <n v="7"/>
    <s v="Korenbouten"/>
    <n v="29.285714285714285"/>
  </r>
  <r>
    <n v="523"/>
    <s v="Spinnenkop"/>
    <d v="2013-07-25T14:00:00"/>
    <n v="2"/>
    <x v="1"/>
    <s v="Ischnura elegans"/>
    <n v="356"/>
    <s v="KD"/>
    <x v="3"/>
    <n v="7"/>
    <s v="Waterjuffer"/>
    <n v="29.285714285714285"/>
  </r>
  <r>
    <n v="523"/>
    <s v="Spinnenkop"/>
    <d v="2013-07-25T14:00:00"/>
    <n v="2"/>
    <x v="2"/>
    <s v="Pyrrhosoma nymphula"/>
    <n v="1"/>
    <s v="KD"/>
    <x v="3"/>
    <n v="7"/>
    <s v="Waterjuffer"/>
    <n v="29.285714285714285"/>
  </r>
  <r>
    <n v="523"/>
    <s v="Spinnenkop"/>
    <d v="2013-07-25T14:00:00"/>
    <n v="2"/>
    <x v="6"/>
    <s v="Coenagrion puella"/>
    <n v="96"/>
    <s v="KD"/>
    <x v="3"/>
    <n v="7"/>
    <s v="Waterjuffer"/>
    <n v="29.285714285714285"/>
  </r>
  <r>
    <n v="523"/>
    <s v="Spinnenkop"/>
    <d v="2013-07-25T14:00:00"/>
    <n v="2"/>
    <x v="26"/>
    <s v="Erythromma najas"/>
    <n v="4"/>
    <s v="KD"/>
    <x v="3"/>
    <n v="7"/>
    <s v="Waterjuffer"/>
    <n v="29.285714285714285"/>
  </r>
  <r>
    <n v="523"/>
    <s v="Spinnenkop"/>
    <d v="2013-07-25T14:00:00"/>
    <n v="2"/>
    <x v="30"/>
    <s v="Erythromma viridulum"/>
    <n v="109"/>
    <s v="KD"/>
    <x v="3"/>
    <n v="7"/>
    <s v="Waterjuffer"/>
    <n v="29.285714285714285"/>
  </r>
  <r>
    <n v="523"/>
    <s v="Spinnenkop"/>
    <d v="2013-07-25T14:00:00"/>
    <n v="2"/>
    <x v="8"/>
    <s v="Aeshna isoceles"/>
    <n v="2"/>
    <s v="KD"/>
    <x v="3"/>
    <n v="7"/>
    <s v="Glazenmakers"/>
    <n v="29.285714285714285"/>
  </r>
  <r>
    <n v="523"/>
    <s v="Spinnenkop"/>
    <d v="2013-07-25T14:00:00"/>
    <n v="2"/>
    <x v="9"/>
    <s v="Anax imperator"/>
    <n v="2"/>
    <s v="KD"/>
    <x v="3"/>
    <n v="7"/>
    <s v="Glazenmakers"/>
    <n v="29.285714285714285"/>
  </r>
  <r>
    <n v="523"/>
    <s v="Spinnenkop"/>
    <d v="2013-07-25T14:00:00"/>
    <n v="2"/>
    <x v="10"/>
    <s v="Libellula quadrimaculata"/>
    <n v="1"/>
    <s v="KD"/>
    <x v="3"/>
    <n v="7"/>
    <s v="Korenbouten"/>
    <n v="29.285714285714285"/>
  </r>
  <r>
    <n v="523"/>
    <s v="Spinnenkop"/>
    <d v="2013-07-25T14:00:00"/>
    <n v="2"/>
    <x v="5"/>
    <s v="Orthetrum cancellatum"/>
    <n v="1"/>
    <s v="KD"/>
    <x v="3"/>
    <n v="7"/>
    <s v="Korenbouten"/>
    <n v="29.285714285714285"/>
  </r>
  <r>
    <n v="523"/>
    <s v="Spinnenkop"/>
    <d v="2013-07-25T14:00:00"/>
    <n v="2"/>
    <x v="15"/>
    <s v="Sympetrum danae"/>
    <n v="4"/>
    <s v="KD"/>
    <x v="3"/>
    <n v="7"/>
    <s v="Korenbouten"/>
    <n v="29.285714285714285"/>
  </r>
  <r>
    <n v="523"/>
    <s v="Spinnenkop"/>
    <d v="2013-07-25T14:00:00"/>
    <n v="2"/>
    <x v="12"/>
    <s v="Sympetrum striolatum"/>
    <n v="1"/>
    <s v="KD"/>
    <x v="3"/>
    <n v="7"/>
    <s v="Korenbouten"/>
    <n v="29.285714285714285"/>
  </r>
  <r>
    <n v="523"/>
    <s v="Spinnenkop"/>
    <d v="2013-07-25T14:00:00"/>
    <n v="4"/>
    <x v="9"/>
    <s v="Anax imperator"/>
    <n v="1"/>
    <s v="KD"/>
    <x v="3"/>
    <n v="7"/>
    <s v="Glazenmakers"/>
    <n v="29.285714285714285"/>
  </r>
  <r>
    <n v="523"/>
    <s v="Spinnenkop"/>
    <d v="2013-07-25T14:00:00"/>
    <n v="4"/>
    <x v="10"/>
    <s v="Libellula quadrimaculata"/>
    <n v="1"/>
    <s v="KD"/>
    <x v="3"/>
    <n v="7"/>
    <s v="Korenbouten"/>
    <n v="29.285714285714285"/>
  </r>
  <r>
    <n v="523"/>
    <s v="Spinnenkop"/>
    <d v="2013-08-02T12:15:00"/>
    <n v="1"/>
    <x v="1"/>
    <s v="Ischnura elegans"/>
    <n v="197"/>
    <s v="KD"/>
    <x v="3"/>
    <n v="8"/>
    <s v="Waterjuffer"/>
    <n v="30.428571428571427"/>
  </r>
  <r>
    <n v="523"/>
    <s v="Spinnenkop"/>
    <d v="2013-08-02T12:15:00"/>
    <n v="1"/>
    <x v="3"/>
    <s v="Enallagma cyathigerum"/>
    <n v="5"/>
    <s v="KD"/>
    <x v="3"/>
    <n v="8"/>
    <s v="Waterjuffer"/>
    <n v="30.428571428571427"/>
  </r>
  <r>
    <n v="523"/>
    <s v="Spinnenkop"/>
    <d v="2013-08-02T12:15:00"/>
    <n v="1"/>
    <x v="6"/>
    <s v="Coenagrion puella"/>
    <n v="72"/>
    <s v="KD"/>
    <x v="3"/>
    <n v="8"/>
    <s v="Waterjuffer"/>
    <n v="30.428571428571427"/>
  </r>
  <r>
    <n v="523"/>
    <s v="Spinnenkop"/>
    <d v="2013-08-02T12:15:00"/>
    <n v="1"/>
    <x v="30"/>
    <s v="Erythromma viridulum"/>
    <n v="31"/>
    <s v="KD"/>
    <x v="3"/>
    <n v="8"/>
    <s v="Waterjuffer"/>
    <n v="30.428571428571427"/>
  </r>
  <r>
    <n v="523"/>
    <s v="Spinnenkop"/>
    <d v="2013-08-02T12:15:00"/>
    <n v="1"/>
    <x v="27"/>
    <s v="Aeshna cyanea"/>
    <n v="1"/>
    <s v="KD"/>
    <x v="3"/>
    <n v="8"/>
    <s v="Glazenmakers"/>
    <n v="30.428571428571427"/>
  </r>
  <r>
    <n v="523"/>
    <s v="Spinnenkop"/>
    <d v="2013-08-02T12:15:00"/>
    <n v="1"/>
    <x v="9"/>
    <s v="Anax imperator"/>
    <n v="5"/>
    <s v="KD"/>
    <x v="3"/>
    <n v="8"/>
    <s v="Glazenmakers"/>
    <n v="30.428571428571427"/>
  </r>
  <r>
    <n v="523"/>
    <s v="Spinnenkop"/>
    <d v="2013-08-02T12:15:00"/>
    <n v="1"/>
    <x v="10"/>
    <s v="Libellula quadrimaculata"/>
    <n v="1"/>
    <s v="KD"/>
    <x v="3"/>
    <n v="8"/>
    <s v="Korenbouten"/>
    <n v="30.428571428571427"/>
  </r>
  <r>
    <n v="523"/>
    <s v="Spinnenkop"/>
    <d v="2013-08-02T12:15:00"/>
    <n v="1"/>
    <x v="5"/>
    <s v="Orthetrum cancellatum"/>
    <n v="1"/>
    <s v="KD"/>
    <x v="3"/>
    <n v="8"/>
    <s v="Korenbouten"/>
    <n v="30.428571428571427"/>
  </r>
  <r>
    <n v="523"/>
    <s v="Spinnenkop"/>
    <d v="2013-08-02T12:15:00"/>
    <n v="1"/>
    <x v="12"/>
    <s v="Sympetrum striolatum"/>
    <n v="8"/>
    <s v="KD"/>
    <x v="3"/>
    <n v="8"/>
    <s v="Korenbouten"/>
    <n v="30.428571428571427"/>
  </r>
  <r>
    <n v="523"/>
    <s v="Spinnenkop"/>
    <d v="2013-08-02T12:15:00"/>
    <n v="2"/>
    <x v="1"/>
    <s v="Ischnura elegans"/>
    <n v="106"/>
    <s v="KD"/>
    <x v="3"/>
    <n v="8"/>
    <s v="Waterjuffer"/>
    <n v="30.428571428571427"/>
  </r>
  <r>
    <n v="523"/>
    <s v="Spinnenkop"/>
    <d v="2013-08-02T12:15:00"/>
    <n v="2"/>
    <x v="6"/>
    <s v="Coenagrion puella"/>
    <n v="53"/>
    <s v="KD"/>
    <x v="3"/>
    <n v="8"/>
    <s v="Waterjuffer"/>
    <n v="30.428571428571427"/>
  </r>
  <r>
    <n v="523"/>
    <s v="Spinnenkop"/>
    <d v="2013-08-02T12:15:00"/>
    <n v="2"/>
    <x v="30"/>
    <s v="Erythromma viridulum"/>
    <n v="62"/>
    <s v="KD"/>
    <x v="3"/>
    <n v="8"/>
    <s v="Waterjuffer"/>
    <n v="30.428571428571427"/>
  </r>
  <r>
    <n v="523"/>
    <s v="Spinnenkop"/>
    <d v="2013-08-02T12:15:00"/>
    <n v="2"/>
    <x v="27"/>
    <s v="Aeshna cyanea"/>
    <n v="1"/>
    <s v="KD"/>
    <x v="3"/>
    <n v="8"/>
    <s v="Glazenmakers"/>
    <n v="30.428571428571427"/>
  </r>
  <r>
    <n v="523"/>
    <s v="Spinnenkop"/>
    <d v="2013-08-02T12:15:00"/>
    <n v="2"/>
    <x v="8"/>
    <s v="Aeshna isoceles"/>
    <n v="2"/>
    <s v="KD"/>
    <x v="3"/>
    <n v="8"/>
    <s v="Glazenmakers"/>
    <n v="30.428571428571427"/>
  </r>
  <r>
    <n v="523"/>
    <s v="Spinnenkop"/>
    <d v="2013-08-02T12:15:00"/>
    <n v="2"/>
    <x v="9"/>
    <s v="Anax imperator"/>
    <n v="4"/>
    <s v="KD"/>
    <x v="3"/>
    <n v="8"/>
    <s v="Glazenmakers"/>
    <n v="30.428571428571427"/>
  </r>
  <r>
    <n v="523"/>
    <s v="Spinnenkop"/>
    <d v="2013-08-02T12:15:00"/>
    <n v="2"/>
    <x v="15"/>
    <s v="Sympetrum danae"/>
    <n v="4"/>
    <s v="KD"/>
    <x v="3"/>
    <n v="8"/>
    <s v="Korenbouten"/>
    <n v="30.428571428571427"/>
  </r>
  <r>
    <n v="523"/>
    <s v="Spinnenkop"/>
    <d v="2013-08-02T12:15:00"/>
    <n v="2"/>
    <x v="12"/>
    <s v="Sympetrum striolatum"/>
    <n v="6"/>
    <s v="KD"/>
    <x v="3"/>
    <n v="8"/>
    <s v="Korenbouten"/>
    <n v="30.428571428571427"/>
  </r>
  <r>
    <n v="523"/>
    <s v="Spinnenkop"/>
    <d v="2013-08-02T12:15:00"/>
    <n v="4"/>
    <x v="9"/>
    <s v="Anax imperator"/>
    <n v="4"/>
    <s v="KD"/>
    <x v="3"/>
    <n v="8"/>
    <s v="Glazenmakers"/>
    <n v="30.428571428571427"/>
  </r>
  <r>
    <n v="523"/>
    <s v="Spinnenkop"/>
    <d v="2013-08-09T12:30:00"/>
    <n v="1"/>
    <x v="11"/>
    <s v="Lestes sponsa"/>
    <n v="1"/>
    <s v="KD"/>
    <x v="3"/>
    <n v="8"/>
    <s v="Pantserjuffers"/>
    <n v="31.428571428571427"/>
  </r>
  <r>
    <n v="523"/>
    <s v="Spinnenkop"/>
    <d v="2013-08-09T12:30:00"/>
    <n v="1"/>
    <x v="1"/>
    <s v="Ischnura elegans"/>
    <n v="118"/>
    <s v="KD"/>
    <x v="3"/>
    <n v="8"/>
    <s v="Waterjuffer"/>
    <n v="31.428571428571427"/>
  </r>
  <r>
    <n v="523"/>
    <s v="Spinnenkop"/>
    <d v="2013-08-09T12:30:00"/>
    <n v="1"/>
    <x v="3"/>
    <s v="Enallagma cyathigerum"/>
    <n v="3"/>
    <s v="KD"/>
    <x v="3"/>
    <n v="8"/>
    <s v="Waterjuffer"/>
    <n v="31.428571428571427"/>
  </r>
  <r>
    <n v="523"/>
    <s v="Spinnenkop"/>
    <d v="2013-08-09T12:30:00"/>
    <n v="1"/>
    <x v="6"/>
    <s v="Coenagrion puella"/>
    <n v="10"/>
    <s v="KD"/>
    <x v="3"/>
    <n v="8"/>
    <s v="Waterjuffer"/>
    <n v="31.428571428571427"/>
  </r>
  <r>
    <n v="523"/>
    <s v="Spinnenkop"/>
    <d v="2013-08-09T12:30:00"/>
    <n v="1"/>
    <x v="30"/>
    <s v="Erythromma viridulum"/>
    <n v="12"/>
    <s v="KD"/>
    <x v="3"/>
    <n v="8"/>
    <s v="Waterjuffer"/>
    <n v="31.428571428571427"/>
  </r>
  <r>
    <n v="523"/>
    <s v="Spinnenkop"/>
    <d v="2013-08-09T12:30:00"/>
    <n v="1"/>
    <x v="9"/>
    <s v="Anax imperator"/>
    <n v="3"/>
    <s v="KD"/>
    <x v="3"/>
    <n v="8"/>
    <s v="Glazenmakers"/>
    <n v="31.428571428571427"/>
  </r>
  <r>
    <n v="523"/>
    <s v="Spinnenkop"/>
    <d v="2013-08-09T12:30:00"/>
    <n v="1"/>
    <x v="5"/>
    <s v="Orthetrum cancellatum"/>
    <n v="5"/>
    <s v="KD"/>
    <x v="3"/>
    <n v="8"/>
    <s v="Korenbouten"/>
    <n v="31.428571428571427"/>
  </r>
  <r>
    <n v="523"/>
    <s v="Spinnenkop"/>
    <d v="2013-08-09T12:30:00"/>
    <n v="1"/>
    <x v="12"/>
    <s v="Sympetrum striolatum"/>
    <n v="4"/>
    <s v="KD"/>
    <x v="3"/>
    <n v="8"/>
    <s v="Korenbouten"/>
    <n v="31.428571428571427"/>
  </r>
  <r>
    <n v="523"/>
    <s v="Spinnenkop"/>
    <d v="2013-08-09T12:30:00"/>
    <n v="2"/>
    <x v="0"/>
    <s v="Sympecma fusca"/>
    <n v="1"/>
    <s v="KD"/>
    <x v="3"/>
    <n v="8"/>
    <s v="Pantserjuffers"/>
    <n v="31.428571428571427"/>
  </r>
  <r>
    <n v="523"/>
    <s v="Spinnenkop"/>
    <d v="2013-08-09T12:30:00"/>
    <n v="2"/>
    <x v="1"/>
    <s v="Ischnura elegans"/>
    <n v="66"/>
    <s v="KD"/>
    <x v="3"/>
    <n v="8"/>
    <s v="Waterjuffer"/>
    <n v="31.428571428571427"/>
  </r>
  <r>
    <n v="523"/>
    <s v="Spinnenkop"/>
    <d v="2013-08-09T12:30:00"/>
    <n v="2"/>
    <x v="3"/>
    <s v="Enallagma cyathigerum"/>
    <n v="4"/>
    <s v="KD"/>
    <x v="3"/>
    <n v="8"/>
    <s v="Waterjuffer"/>
    <n v="31.428571428571427"/>
  </r>
  <r>
    <n v="523"/>
    <s v="Spinnenkop"/>
    <d v="2013-08-09T12:30:00"/>
    <n v="2"/>
    <x v="6"/>
    <s v="Coenagrion puella"/>
    <n v="15"/>
    <s v="KD"/>
    <x v="3"/>
    <n v="8"/>
    <s v="Waterjuffer"/>
    <n v="31.428571428571427"/>
  </r>
  <r>
    <n v="523"/>
    <s v="Spinnenkop"/>
    <d v="2013-08-09T12:30:00"/>
    <n v="2"/>
    <x v="30"/>
    <s v="Erythromma viridulum"/>
    <n v="84"/>
    <s v="KD"/>
    <x v="3"/>
    <n v="8"/>
    <s v="Waterjuffer"/>
    <n v="31.428571428571427"/>
  </r>
  <r>
    <n v="523"/>
    <s v="Spinnenkop"/>
    <d v="2013-08-09T12:30:00"/>
    <n v="2"/>
    <x v="27"/>
    <s v="Aeshna cyanea"/>
    <n v="1"/>
    <s v="KD"/>
    <x v="3"/>
    <n v="8"/>
    <s v="Glazenmakers"/>
    <n v="31.428571428571427"/>
  </r>
  <r>
    <n v="523"/>
    <s v="Spinnenkop"/>
    <d v="2013-08-09T12:30:00"/>
    <n v="2"/>
    <x v="9"/>
    <s v="Anax imperator"/>
    <n v="1"/>
    <s v="KD"/>
    <x v="3"/>
    <n v="8"/>
    <s v="Glazenmakers"/>
    <n v="31.428571428571427"/>
  </r>
  <r>
    <n v="523"/>
    <s v="Spinnenkop"/>
    <d v="2013-08-09T12:30:00"/>
    <n v="2"/>
    <x v="5"/>
    <s v="Orthetrum cancellatum"/>
    <n v="2"/>
    <s v="KD"/>
    <x v="3"/>
    <n v="8"/>
    <s v="Korenbouten"/>
    <n v="31.428571428571427"/>
  </r>
  <r>
    <n v="523"/>
    <s v="Spinnenkop"/>
    <d v="2013-08-09T12:30:00"/>
    <n v="2"/>
    <x v="16"/>
    <s v="Sympetrum sanguineum"/>
    <n v="2"/>
    <s v="KD"/>
    <x v="3"/>
    <n v="8"/>
    <s v="Korenbouten"/>
    <n v="31.428571428571427"/>
  </r>
  <r>
    <n v="523"/>
    <s v="Spinnenkop"/>
    <d v="2013-08-09T12:30:00"/>
    <n v="2"/>
    <x v="12"/>
    <s v="Sympetrum striolatum"/>
    <n v="11"/>
    <s v="KD"/>
    <x v="3"/>
    <n v="8"/>
    <s v="Korenbouten"/>
    <n v="31.428571428571427"/>
  </r>
  <r>
    <n v="523"/>
    <s v="Spinnenkop"/>
    <d v="2013-08-09T12:30:00"/>
    <n v="4"/>
    <x v="9"/>
    <s v="Anax imperator"/>
    <n v="2"/>
    <s v="KD"/>
    <x v="3"/>
    <n v="8"/>
    <s v="Glazenmakers"/>
    <n v="31.428571428571427"/>
  </r>
  <r>
    <n v="523"/>
    <s v="Spinnenkop"/>
    <d v="2013-08-23T12:10:00"/>
    <n v="1"/>
    <x v="1"/>
    <s v="Ischnura elegans"/>
    <n v="43"/>
    <s v="KD"/>
    <x v="3"/>
    <n v="8"/>
    <s v="Waterjuffer"/>
    <n v="33.428571428571431"/>
  </r>
  <r>
    <n v="523"/>
    <s v="Spinnenkop"/>
    <d v="2013-08-23T12:10:00"/>
    <n v="1"/>
    <x v="3"/>
    <s v="Enallagma cyathigerum"/>
    <n v="1"/>
    <s v="KD"/>
    <x v="3"/>
    <n v="8"/>
    <s v="Waterjuffer"/>
    <n v="33.428571428571431"/>
  </r>
  <r>
    <n v="523"/>
    <s v="Spinnenkop"/>
    <d v="2013-08-23T12:10:00"/>
    <n v="1"/>
    <x v="6"/>
    <s v="Coenagrion puella"/>
    <n v="4"/>
    <s v="KD"/>
    <x v="3"/>
    <n v="8"/>
    <s v="Waterjuffer"/>
    <n v="33.428571428571431"/>
  </r>
  <r>
    <n v="523"/>
    <s v="Spinnenkop"/>
    <d v="2013-08-23T12:10:00"/>
    <n v="1"/>
    <x v="30"/>
    <s v="Erythromma viridulum"/>
    <n v="55"/>
    <s v="KD"/>
    <x v="3"/>
    <n v="8"/>
    <s v="Waterjuffer"/>
    <n v="33.428571428571431"/>
  </r>
  <r>
    <n v="523"/>
    <s v="Spinnenkop"/>
    <d v="2013-08-23T12:10:00"/>
    <n v="1"/>
    <x v="27"/>
    <s v="Aeshna cyanea"/>
    <n v="2"/>
    <s v="KD"/>
    <x v="3"/>
    <n v="8"/>
    <s v="Glazenmakers"/>
    <n v="33.428571428571431"/>
  </r>
  <r>
    <n v="523"/>
    <s v="Spinnenkop"/>
    <d v="2013-08-23T12:10:00"/>
    <n v="1"/>
    <x v="14"/>
    <s v="Aeshna mixta"/>
    <n v="9"/>
    <s v="KD"/>
    <x v="3"/>
    <n v="8"/>
    <s v="Glazenmakers"/>
    <n v="33.428571428571431"/>
  </r>
  <r>
    <n v="523"/>
    <s v="Spinnenkop"/>
    <d v="2013-08-23T12:10:00"/>
    <n v="1"/>
    <x v="9"/>
    <s v="Anax imperator"/>
    <n v="3"/>
    <s v="KD"/>
    <x v="3"/>
    <n v="8"/>
    <s v="Glazenmakers"/>
    <n v="33.428571428571431"/>
  </r>
  <r>
    <n v="523"/>
    <s v="Spinnenkop"/>
    <d v="2013-08-23T12:10:00"/>
    <n v="1"/>
    <x v="16"/>
    <s v="Sympetrum sanguineum"/>
    <n v="3"/>
    <s v="KD"/>
    <x v="3"/>
    <n v="8"/>
    <s v="Korenbouten"/>
    <n v="33.428571428571431"/>
  </r>
  <r>
    <n v="523"/>
    <s v="Spinnenkop"/>
    <d v="2013-08-23T12:10:00"/>
    <n v="1"/>
    <x v="12"/>
    <s v="Sympetrum striolatum"/>
    <n v="69"/>
    <s v="KD"/>
    <x v="3"/>
    <n v="8"/>
    <s v="Korenbouten"/>
    <n v="33.428571428571431"/>
  </r>
  <r>
    <n v="523"/>
    <s v="Spinnenkop"/>
    <d v="2013-08-23T12:10:00"/>
    <n v="1"/>
    <x v="17"/>
    <s v="Sympetrum vulgatum"/>
    <n v="20"/>
    <s v="KD"/>
    <x v="3"/>
    <n v="8"/>
    <s v="Korenbouten"/>
    <n v="33.428571428571431"/>
  </r>
  <r>
    <n v="523"/>
    <s v="Spinnenkop"/>
    <d v="2013-08-23T12:10:00"/>
    <n v="2"/>
    <x v="13"/>
    <s v="Chalcolestes viridis"/>
    <n v="4"/>
    <s v="KD"/>
    <x v="3"/>
    <n v="8"/>
    <s v="Pantserjuffers"/>
    <n v="33.428571428571431"/>
  </r>
  <r>
    <n v="523"/>
    <s v="Spinnenkop"/>
    <d v="2013-08-23T12:10:00"/>
    <n v="2"/>
    <x v="1"/>
    <s v="Ischnura elegans"/>
    <n v="30"/>
    <s v="KD"/>
    <x v="3"/>
    <n v="8"/>
    <s v="Waterjuffer"/>
    <n v="33.428571428571431"/>
  </r>
  <r>
    <n v="523"/>
    <s v="Spinnenkop"/>
    <d v="2013-08-23T12:10:00"/>
    <n v="2"/>
    <x v="3"/>
    <s v="Enallagma cyathigerum"/>
    <n v="1"/>
    <s v="KD"/>
    <x v="3"/>
    <n v="8"/>
    <s v="Waterjuffer"/>
    <n v="33.428571428571431"/>
  </r>
  <r>
    <n v="523"/>
    <s v="Spinnenkop"/>
    <d v="2013-08-23T12:10:00"/>
    <n v="2"/>
    <x v="6"/>
    <s v="Coenagrion puella"/>
    <n v="1"/>
    <s v="KD"/>
    <x v="3"/>
    <n v="8"/>
    <s v="Waterjuffer"/>
    <n v="33.428571428571431"/>
  </r>
  <r>
    <n v="523"/>
    <s v="Spinnenkop"/>
    <d v="2013-08-23T12:10:00"/>
    <n v="2"/>
    <x v="30"/>
    <s v="Erythromma viridulum"/>
    <n v="35"/>
    <s v="KD"/>
    <x v="3"/>
    <n v="8"/>
    <s v="Waterjuffer"/>
    <n v="33.428571428571431"/>
  </r>
  <r>
    <n v="523"/>
    <s v="Spinnenkop"/>
    <d v="2013-08-23T12:10:00"/>
    <n v="2"/>
    <x v="14"/>
    <s v="Aeshna mixta"/>
    <n v="11"/>
    <s v="KD"/>
    <x v="3"/>
    <n v="8"/>
    <s v="Glazenmakers"/>
    <n v="33.428571428571431"/>
  </r>
  <r>
    <n v="523"/>
    <s v="Spinnenkop"/>
    <d v="2013-08-23T12:10:00"/>
    <n v="2"/>
    <x v="9"/>
    <s v="Anax imperator"/>
    <n v="4"/>
    <s v="KD"/>
    <x v="3"/>
    <n v="8"/>
    <s v="Glazenmakers"/>
    <n v="33.428571428571431"/>
  </r>
  <r>
    <n v="523"/>
    <s v="Spinnenkop"/>
    <d v="2013-08-23T12:10:00"/>
    <n v="2"/>
    <x v="16"/>
    <s v="Sympetrum sanguineum"/>
    <n v="2"/>
    <s v="KD"/>
    <x v="3"/>
    <n v="8"/>
    <s v="Korenbouten"/>
    <n v="33.428571428571431"/>
  </r>
  <r>
    <n v="523"/>
    <s v="Spinnenkop"/>
    <d v="2013-08-23T12:10:00"/>
    <n v="2"/>
    <x v="12"/>
    <s v="Sympetrum striolatum"/>
    <n v="68"/>
    <s v="KD"/>
    <x v="3"/>
    <n v="8"/>
    <s v="Korenbouten"/>
    <n v="33.428571428571431"/>
  </r>
  <r>
    <n v="523"/>
    <s v="Spinnenkop"/>
    <d v="2013-08-23T12:10:00"/>
    <n v="2"/>
    <x v="17"/>
    <s v="Sympetrum vulgatum"/>
    <n v="14"/>
    <s v="KD"/>
    <x v="3"/>
    <n v="8"/>
    <s v="Korenbouten"/>
    <n v="33.428571428571431"/>
  </r>
  <r>
    <n v="523"/>
    <s v="Spinnenkop"/>
    <d v="2013-08-23T12:10:00"/>
    <n v="4"/>
    <x v="14"/>
    <s v="Aeshna mixta"/>
    <n v="2"/>
    <s v="KD"/>
    <x v="3"/>
    <n v="8"/>
    <s v="Glazenmakers"/>
    <n v="33.428571428571431"/>
  </r>
  <r>
    <n v="523"/>
    <s v="Spinnenkop"/>
    <d v="2013-08-23T12:10:00"/>
    <n v="4"/>
    <x v="9"/>
    <s v="Anax imperator"/>
    <n v="2"/>
    <s v="KD"/>
    <x v="3"/>
    <n v="8"/>
    <s v="Glazenmakers"/>
    <n v="33.428571428571431"/>
  </r>
  <r>
    <n v="523"/>
    <s v="Spinnenkop"/>
    <d v="2014-05-15T14:30:00"/>
    <n v="1"/>
    <x v="0"/>
    <s v="Sympecma fusca"/>
    <n v="1"/>
    <s v="KD"/>
    <x v="4"/>
    <n v="5"/>
    <s v="Pantserjuffers"/>
    <n v="19.142857142857142"/>
  </r>
  <r>
    <n v="523"/>
    <s v="Spinnenkop"/>
    <d v="2014-05-15T14:30:00"/>
    <n v="1"/>
    <x v="1"/>
    <s v="Ischnura elegans"/>
    <n v="2"/>
    <s v="KD"/>
    <x v="4"/>
    <n v="5"/>
    <s v="Waterjuffer"/>
    <n v="19.142857142857142"/>
  </r>
  <r>
    <n v="523"/>
    <s v="Spinnenkop"/>
    <d v="2014-05-15T14:30:00"/>
    <n v="1"/>
    <x v="2"/>
    <s v="Pyrrhosoma nymphula"/>
    <n v="10"/>
    <s v="KD"/>
    <x v="4"/>
    <n v="5"/>
    <s v="Waterjuffer"/>
    <n v="19.142857142857142"/>
  </r>
  <r>
    <n v="523"/>
    <s v="Spinnenkop"/>
    <d v="2014-05-15T14:30:00"/>
    <n v="2"/>
    <x v="0"/>
    <s v="Sympecma fusca"/>
    <n v="2"/>
    <s v="KD"/>
    <x v="4"/>
    <n v="5"/>
    <s v="Pantserjuffers"/>
    <n v="19.142857142857142"/>
  </r>
  <r>
    <n v="523"/>
    <s v="Spinnenkop"/>
    <d v="2014-05-15T14:30:00"/>
    <n v="2"/>
    <x v="2"/>
    <s v="Pyrrhosoma nymphula"/>
    <n v="26"/>
    <s v="KD"/>
    <x v="4"/>
    <n v="5"/>
    <s v="Waterjuffer"/>
    <n v="19.142857142857142"/>
  </r>
  <r>
    <n v="523"/>
    <s v="Spinnenkop"/>
    <d v="2014-05-15T14:30:00"/>
    <n v="2"/>
    <x v="31"/>
    <s v="Cordulia aenea"/>
    <n v="2"/>
    <s v="KD"/>
    <x v="4"/>
    <n v="5"/>
    <s v="Glanslibel"/>
    <n v="19.142857142857142"/>
  </r>
  <r>
    <n v="523"/>
    <s v="Spinnenkop"/>
    <d v="2014-05-22T14:40:00"/>
    <n v="1"/>
    <x v="0"/>
    <s v="Sympecma fusca"/>
    <n v="1"/>
    <s v="KD"/>
    <x v="4"/>
    <n v="5"/>
    <s v="Pantserjuffers"/>
    <n v="20.142857142857142"/>
  </r>
  <r>
    <n v="523"/>
    <s v="Spinnenkop"/>
    <d v="2014-05-22T14:40:00"/>
    <n v="1"/>
    <x v="1"/>
    <s v="Ischnura elegans"/>
    <n v="31"/>
    <s v="KD"/>
    <x v="4"/>
    <n v="5"/>
    <s v="Waterjuffer"/>
    <n v="20.142857142857142"/>
  </r>
  <r>
    <n v="523"/>
    <s v="Spinnenkop"/>
    <d v="2014-05-22T14:40:00"/>
    <n v="1"/>
    <x v="2"/>
    <s v="Pyrrhosoma nymphula"/>
    <n v="54"/>
    <s v="KD"/>
    <x v="4"/>
    <n v="5"/>
    <s v="Waterjuffer"/>
    <n v="20.142857142857142"/>
  </r>
  <r>
    <n v="523"/>
    <s v="Spinnenkop"/>
    <d v="2014-05-22T14:40:00"/>
    <n v="1"/>
    <x v="3"/>
    <s v="Enallagma cyathigerum"/>
    <n v="3"/>
    <s v="KD"/>
    <x v="4"/>
    <n v="5"/>
    <s v="Waterjuffer"/>
    <n v="20.142857142857142"/>
  </r>
  <r>
    <n v="523"/>
    <s v="Spinnenkop"/>
    <d v="2014-05-22T14:40:00"/>
    <n v="1"/>
    <x v="6"/>
    <s v="Coenagrion puella"/>
    <n v="26"/>
    <s v="KD"/>
    <x v="4"/>
    <n v="5"/>
    <s v="Waterjuffer"/>
    <n v="20.142857142857142"/>
  </r>
  <r>
    <n v="523"/>
    <s v="Spinnenkop"/>
    <d v="2014-05-22T14:40:00"/>
    <n v="1"/>
    <x v="7"/>
    <s v="Brachytron pratense"/>
    <n v="1"/>
    <s v="KD"/>
    <x v="4"/>
    <n v="5"/>
    <s v="Glazenmakers"/>
    <n v="20.142857142857142"/>
  </r>
  <r>
    <n v="523"/>
    <s v="Spinnenkop"/>
    <d v="2014-05-22T14:40:00"/>
    <n v="1"/>
    <x v="10"/>
    <s v="Libellula quadrimaculata"/>
    <n v="10"/>
    <s v="KD"/>
    <x v="4"/>
    <n v="5"/>
    <s v="Korenbouten"/>
    <n v="20.142857142857142"/>
  </r>
  <r>
    <n v="523"/>
    <s v="Spinnenkop"/>
    <d v="2014-05-22T14:40:00"/>
    <n v="1"/>
    <x v="5"/>
    <s v="Orthetrum cancellatum"/>
    <n v="2"/>
    <s v="KD"/>
    <x v="4"/>
    <n v="5"/>
    <s v="Korenbouten"/>
    <n v="20.142857142857142"/>
  </r>
  <r>
    <n v="523"/>
    <s v="Spinnenkop"/>
    <d v="2014-05-22T14:40:00"/>
    <n v="2"/>
    <x v="1"/>
    <s v="Ischnura elegans"/>
    <n v="4"/>
    <s v="KD"/>
    <x v="4"/>
    <n v="5"/>
    <s v="Waterjuffer"/>
    <n v="20.142857142857142"/>
  </r>
  <r>
    <n v="523"/>
    <s v="Spinnenkop"/>
    <d v="2014-05-22T14:40:00"/>
    <n v="2"/>
    <x v="2"/>
    <s v="Pyrrhosoma nymphula"/>
    <n v="11"/>
    <s v="KD"/>
    <x v="4"/>
    <n v="5"/>
    <s v="Waterjuffer"/>
    <n v="20.142857142857142"/>
  </r>
  <r>
    <n v="523"/>
    <s v="Spinnenkop"/>
    <d v="2014-05-22T14:40:00"/>
    <n v="2"/>
    <x v="3"/>
    <s v="Enallagma cyathigerum"/>
    <n v="2"/>
    <s v="KD"/>
    <x v="4"/>
    <n v="5"/>
    <s v="Waterjuffer"/>
    <n v="20.142857142857142"/>
  </r>
  <r>
    <n v="523"/>
    <s v="Spinnenkop"/>
    <d v="2014-05-22T14:40:00"/>
    <n v="2"/>
    <x v="6"/>
    <s v="Coenagrion puella"/>
    <n v="25"/>
    <s v="KD"/>
    <x v="4"/>
    <n v="5"/>
    <s v="Waterjuffer"/>
    <n v="20.142857142857142"/>
  </r>
  <r>
    <n v="523"/>
    <s v="Spinnenkop"/>
    <d v="2014-05-22T14:40:00"/>
    <n v="2"/>
    <x v="7"/>
    <s v="Brachytron pratense"/>
    <n v="1"/>
    <s v="KD"/>
    <x v="4"/>
    <n v="5"/>
    <s v="Glazenmakers"/>
    <n v="20.142857142857142"/>
  </r>
  <r>
    <n v="523"/>
    <s v="Spinnenkop"/>
    <d v="2014-05-22T14:40:00"/>
    <n v="2"/>
    <x v="31"/>
    <s v="Cordulia aenea"/>
    <n v="8"/>
    <s v="KD"/>
    <x v="4"/>
    <n v="5"/>
    <s v="Glanslibel"/>
    <n v="20.142857142857142"/>
  </r>
  <r>
    <n v="523"/>
    <s v="Spinnenkop"/>
    <d v="2014-05-22T14:40:00"/>
    <n v="2"/>
    <x v="10"/>
    <s v="Libellula quadrimaculata"/>
    <n v="9"/>
    <s v="KD"/>
    <x v="4"/>
    <n v="5"/>
    <s v="Korenbouten"/>
    <n v="20.142857142857142"/>
  </r>
  <r>
    <n v="523"/>
    <s v="Spinnenkop"/>
    <d v="2014-06-05T12:20:00"/>
    <n v="1"/>
    <x v="1"/>
    <s v="Ischnura elegans"/>
    <n v="7"/>
    <s v="KD"/>
    <x v="4"/>
    <n v="6"/>
    <s v="Waterjuffer"/>
    <n v="22.142857142857142"/>
  </r>
  <r>
    <n v="523"/>
    <s v="Spinnenkop"/>
    <d v="2014-06-05T12:20:00"/>
    <n v="1"/>
    <x v="2"/>
    <s v="Pyrrhosoma nymphula"/>
    <n v="9"/>
    <s v="KD"/>
    <x v="4"/>
    <n v="6"/>
    <s v="Waterjuffer"/>
    <n v="22.142857142857142"/>
  </r>
  <r>
    <n v="523"/>
    <s v="Spinnenkop"/>
    <d v="2014-06-05T12:20:00"/>
    <n v="1"/>
    <x v="3"/>
    <s v="Enallagma cyathigerum"/>
    <n v="7"/>
    <s v="KD"/>
    <x v="4"/>
    <n v="6"/>
    <s v="Waterjuffer"/>
    <n v="22.142857142857142"/>
  </r>
  <r>
    <n v="523"/>
    <s v="Spinnenkop"/>
    <d v="2014-06-05T12:20:00"/>
    <n v="1"/>
    <x v="6"/>
    <s v="Coenagrion puella"/>
    <n v="65"/>
    <s v="KD"/>
    <x v="4"/>
    <n v="6"/>
    <s v="Waterjuffer"/>
    <n v="22.142857142857142"/>
  </r>
  <r>
    <n v="523"/>
    <s v="Spinnenkop"/>
    <d v="2014-06-05T12:20:00"/>
    <n v="1"/>
    <x v="9"/>
    <s v="Anax imperator"/>
    <n v="3"/>
    <s v="KD"/>
    <x v="4"/>
    <n v="6"/>
    <s v="Glazenmakers"/>
    <n v="22.142857142857142"/>
  </r>
  <r>
    <n v="523"/>
    <s v="Spinnenkop"/>
    <d v="2014-06-05T12:20:00"/>
    <n v="1"/>
    <x v="10"/>
    <s v="Libellula quadrimaculata"/>
    <n v="10"/>
    <s v="KD"/>
    <x v="4"/>
    <n v="6"/>
    <s v="Korenbouten"/>
    <n v="22.142857142857142"/>
  </r>
  <r>
    <n v="523"/>
    <s v="Spinnenkop"/>
    <d v="2014-06-05T12:20:00"/>
    <n v="1"/>
    <x v="5"/>
    <s v="Orthetrum cancellatum"/>
    <n v="1"/>
    <s v="KD"/>
    <x v="4"/>
    <n v="6"/>
    <s v="Korenbouten"/>
    <n v="22.142857142857142"/>
  </r>
  <r>
    <n v="523"/>
    <s v="Spinnenkop"/>
    <d v="2014-06-05T12:20:00"/>
    <n v="2"/>
    <x v="1"/>
    <s v="Ischnura elegans"/>
    <n v="2"/>
    <s v="KD"/>
    <x v="4"/>
    <n v="6"/>
    <s v="Waterjuffer"/>
    <n v="22.142857142857142"/>
  </r>
  <r>
    <n v="523"/>
    <s v="Spinnenkop"/>
    <d v="2014-06-05T12:20:00"/>
    <n v="2"/>
    <x v="2"/>
    <s v="Pyrrhosoma nymphula"/>
    <n v="7"/>
    <s v="KD"/>
    <x v="4"/>
    <n v="6"/>
    <s v="Waterjuffer"/>
    <n v="22.142857142857142"/>
  </r>
  <r>
    <n v="523"/>
    <s v="Spinnenkop"/>
    <d v="2014-06-05T12:20:00"/>
    <n v="2"/>
    <x v="3"/>
    <s v="Enallagma cyathigerum"/>
    <n v="9"/>
    <s v="KD"/>
    <x v="4"/>
    <n v="6"/>
    <s v="Waterjuffer"/>
    <n v="22.142857142857142"/>
  </r>
  <r>
    <n v="523"/>
    <s v="Spinnenkop"/>
    <d v="2014-06-05T12:20:00"/>
    <n v="2"/>
    <x v="6"/>
    <s v="Coenagrion puella"/>
    <n v="29"/>
    <s v="KD"/>
    <x v="4"/>
    <n v="6"/>
    <s v="Waterjuffer"/>
    <n v="22.142857142857142"/>
  </r>
  <r>
    <n v="523"/>
    <s v="Spinnenkop"/>
    <d v="2014-06-05T12:20:00"/>
    <n v="2"/>
    <x v="4"/>
    <s v="Coenagrion pulchellum"/>
    <n v="3"/>
    <s v="KD"/>
    <x v="4"/>
    <n v="6"/>
    <s v="Waterjuffer"/>
    <n v="22.142857142857142"/>
  </r>
  <r>
    <n v="523"/>
    <s v="Spinnenkop"/>
    <d v="2014-06-05T12:20:00"/>
    <n v="2"/>
    <x v="8"/>
    <s v="Aeshna isoceles"/>
    <n v="1"/>
    <s v="KD"/>
    <x v="4"/>
    <n v="6"/>
    <s v="Glazenmakers"/>
    <n v="22.142857142857142"/>
  </r>
  <r>
    <n v="523"/>
    <s v="Spinnenkop"/>
    <d v="2014-06-05T12:20:00"/>
    <n v="2"/>
    <x v="9"/>
    <s v="Anax imperator"/>
    <n v="6"/>
    <s v="KD"/>
    <x v="4"/>
    <n v="6"/>
    <s v="Glazenmakers"/>
    <n v="22.142857142857142"/>
  </r>
  <r>
    <n v="523"/>
    <s v="Spinnenkop"/>
    <d v="2014-06-05T12:20:00"/>
    <n v="2"/>
    <x v="31"/>
    <s v="Cordulia aenea"/>
    <n v="3"/>
    <s v="KD"/>
    <x v="4"/>
    <n v="6"/>
    <s v="Glanslibel"/>
    <n v="22.142857142857142"/>
  </r>
  <r>
    <n v="523"/>
    <s v="Spinnenkop"/>
    <d v="2014-06-05T12:20:00"/>
    <n v="2"/>
    <x v="10"/>
    <s v="Libellula quadrimaculata"/>
    <n v="15"/>
    <s v="KD"/>
    <x v="4"/>
    <n v="6"/>
    <s v="Korenbouten"/>
    <n v="22.142857142857142"/>
  </r>
  <r>
    <n v="523"/>
    <s v="Spinnenkop"/>
    <d v="2014-06-05T12:20:00"/>
    <n v="4"/>
    <x v="9"/>
    <s v="Anax imperator"/>
    <n v="2"/>
    <s v="KD"/>
    <x v="4"/>
    <n v="6"/>
    <s v="Glazenmakers"/>
    <n v="22.142857142857142"/>
  </r>
  <r>
    <n v="523"/>
    <s v="Spinnenkop"/>
    <d v="2014-06-05T12:20:00"/>
    <n v="4"/>
    <x v="10"/>
    <s v="Libellula quadrimaculata"/>
    <n v="4"/>
    <s v="KD"/>
    <x v="4"/>
    <n v="6"/>
    <s v="Korenbouten"/>
    <n v="22.142857142857142"/>
  </r>
  <r>
    <n v="523"/>
    <s v="Spinnenkop"/>
    <d v="2014-06-12T14:15:00"/>
    <n v="1"/>
    <x v="1"/>
    <s v="Ischnura elegans"/>
    <n v="14"/>
    <s v="KD"/>
    <x v="4"/>
    <n v="6"/>
    <s v="Waterjuffer"/>
    <n v="23.142857142857142"/>
  </r>
  <r>
    <n v="523"/>
    <s v="Spinnenkop"/>
    <d v="2014-06-12T14:15:00"/>
    <n v="1"/>
    <x v="2"/>
    <s v="Pyrrhosoma nymphula"/>
    <n v="12"/>
    <s v="KD"/>
    <x v="4"/>
    <n v="6"/>
    <s v="Waterjuffer"/>
    <n v="23.142857142857142"/>
  </r>
  <r>
    <n v="523"/>
    <s v="Spinnenkop"/>
    <d v="2014-06-12T14:15:00"/>
    <n v="1"/>
    <x v="3"/>
    <s v="Enallagma cyathigerum"/>
    <n v="13"/>
    <s v="KD"/>
    <x v="4"/>
    <n v="6"/>
    <s v="Waterjuffer"/>
    <n v="23.142857142857142"/>
  </r>
  <r>
    <n v="523"/>
    <s v="Spinnenkop"/>
    <d v="2014-06-12T14:15:00"/>
    <n v="1"/>
    <x v="6"/>
    <s v="Coenagrion puella"/>
    <n v="78"/>
    <s v="KD"/>
    <x v="4"/>
    <n v="6"/>
    <s v="Waterjuffer"/>
    <n v="23.142857142857142"/>
  </r>
  <r>
    <n v="523"/>
    <s v="Spinnenkop"/>
    <d v="2014-06-12T14:15:00"/>
    <n v="1"/>
    <x v="4"/>
    <s v="Coenagrion pulchellum"/>
    <n v="3"/>
    <s v="KD"/>
    <x v="4"/>
    <n v="6"/>
    <s v="Waterjuffer"/>
    <n v="23.142857142857142"/>
  </r>
  <r>
    <n v="523"/>
    <s v="Spinnenkop"/>
    <d v="2014-06-12T14:15:00"/>
    <n v="1"/>
    <x v="9"/>
    <s v="Anax imperator"/>
    <n v="3"/>
    <s v="KD"/>
    <x v="4"/>
    <n v="6"/>
    <s v="Glazenmakers"/>
    <n v="23.142857142857142"/>
  </r>
  <r>
    <n v="523"/>
    <s v="Spinnenkop"/>
    <d v="2014-06-12T14:15:00"/>
    <n v="1"/>
    <x v="10"/>
    <s v="Libellula quadrimaculata"/>
    <n v="9"/>
    <s v="KD"/>
    <x v="4"/>
    <n v="6"/>
    <s v="Korenbouten"/>
    <n v="23.142857142857142"/>
  </r>
  <r>
    <n v="523"/>
    <s v="Spinnenkop"/>
    <d v="2014-06-12T14:15:00"/>
    <n v="1"/>
    <x v="5"/>
    <s v="Orthetrum cancellatum"/>
    <n v="2"/>
    <s v="KD"/>
    <x v="4"/>
    <n v="6"/>
    <s v="Korenbouten"/>
    <n v="23.142857142857142"/>
  </r>
  <r>
    <n v="523"/>
    <s v="Spinnenkop"/>
    <d v="2014-06-12T14:15:00"/>
    <n v="2"/>
    <x v="1"/>
    <s v="Ischnura elegans"/>
    <n v="2"/>
    <s v="KD"/>
    <x v="4"/>
    <n v="6"/>
    <s v="Waterjuffer"/>
    <n v="23.142857142857142"/>
  </r>
  <r>
    <n v="523"/>
    <s v="Spinnenkop"/>
    <d v="2014-06-12T14:15:00"/>
    <n v="2"/>
    <x v="2"/>
    <s v="Pyrrhosoma nymphula"/>
    <n v="2"/>
    <s v="KD"/>
    <x v="4"/>
    <n v="6"/>
    <s v="Waterjuffer"/>
    <n v="23.142857142857142"/>
  </r>
  <r>
    <n v="523"/>
    <s v="Spinnenkop"/>
    <d v="2014-06-12T14:15:00"/>
    <n v="2"/>
    <x v="3"/>
    <s v="Enallagma cyathigerum"/>
    <n v="5"/>
    <s v="KD"/>
    <x v="4"/>
    <n v="6"/>
    <s v="Waterjuffer"/>
    <n v="23.142857142857142"/>
  </r>
  <r>
    <n v="523"/>
    <s v="Spinnenkop"/>
    <d v="2014-06-12T14:15:00"/>
    <n v="2"/>
    <x v="6"/>
    <s v="Coenagrion puella"/>
    <n v="42"/>
    <s v="KD"/>
    <x v="4"/>
    <n v="6"/>
    <s v="Waterjuffer"/>
    <n v="23.142857142857142"/>
  </r>
  <r>
    <n v="523"/>
    <s v="Spinnenkop"/>
    <d v="2014-06-12T14:15:00"/>
    <n v="2"/>
    <x v="26"/>
    <s v="Erythromma najas"/>
    <n v="1"/>
    <s v="KD"/>
    <x v="4"/>
    <n v="6"/>
    <s v="Waterjuffer"/>
    <n v="23.142857142857142"/>
  </r>
  <r>
    <n v="523"/>
    <s v="Spinnenkop"/>
    <d v="2014-06-12T14:15:00"/>
    <n v="2"/>
    <x v="8"/>
    <s v="Aeshna isoceles"/>
    <n v="1"/>
    <s v="KD"/>
    <x v="4"/>
    <n v="6"/>
    <s v="Glazenmakers"/>
    <n v="23.142857142857142"/>
  </r>
  <r>
    <n v="523"/>
    <s v="Spinnenkop"/>
    <d v="2014-06-12T14:15:00"/>
    <n v="2"/>
    <x v="9"/>
    <s v="Anax imperator"/>
    <n v="4"/>
    <s v="KD"/>
    <x v="4"/>
    <n v="6"/>
    <s v="Glazenmakers"/>
    <n v="23.142857142857142"/>
  </r>
  <r>
    <n v="523"/>
    <s v="Spinnenkop"/>
    <d v="2014-06-12T14:15:00"/>
    <n v="2"/>
    <x v="31"/>
    <s v="Cordulia aenea"/>
    <n v="3"/>
    <s v="KD"/>
    <x v="4"/>
    <n v="6"/>
    <s v="Glanslibel"/>
    <n v="23.142857142857142"/>
  </r>
  <r>
    <n v="523"/>
    <s v="Spinnenkop"/>
    <d v="2014-06-12T14:15:00"/>
    <n v="2"/>
    <x v="10"/>
    <s v="Libellula quadrimaculata"/>
    <n v="16"/>
    <s v="KD"/>
    <x v="4"/>
    <n v="6"/>
    <s v="Korenbouten"/>
    <n v="23.142857142857142"/>
  </r>
  <r>
    <n v="523"/>
    <s v="Spinnenkop"/>
    <d v="2014-06-12T14:15:00"/>
    <n v="2"/>
    <x v="5"/>
    <s v="Orthetrum cancellatum"/>
    <n v="2"/>
    <s v="KD"/>
    <x v="4"/>
    <n v="6"/>
    <s v="Korenbouten"/>
    <n v="23.142857142857142"/>
  </r>
  <r>
    <n v="523"/>
    <s v="Spinnenkop"/>
    <d v="2014-06-12T14:15:00"/>
    <n v="4"/>
    <x v="8"/>
    <s v="Aeshna isoceles"/>
    <n v="1"/>
    <s v="KD"/>
    <x v="4"/>
    <n v="6"/>
    <s v="Glazenmakers"/>
    <n v="23.142857142857142"/>
  </r>
  <r>
    <n v="523"/>
    <s v="Spinnenkop"/>
    <d v="2014-06-12T14:15:00"/>
    <n v="4"/>
    <x v="9"/>
    <s v="Anax imperator"/>
    <n v="2"/>
    <s v="KD"/>
    <x v="4"/>
    <n v="6"/>
    <s v="Glazenmakers"/>
    <n v="23.142857142857142"/>
  </r>
  <r>
    <n v="523"/>
    <s v="Spinnenkop"/>
    <d v="2014-06-12T14:15:00"/>
    <n v="4"/>
    <x v="10"/>
    <s v="Libellula quadrimaculata"/>
    <n v="6"/>
    <s v="KD"/>
    <x v="4"/>
    <n v="6"/>
    <s v="Korenbouten"/>
    <n v="23.142857142857142"/>
  </r>
  <r>
    <n v="523"/>
    <s v="Spinnenkop"/>
    <d v="2014-06-26T14:30:00"/>
    <n v="1"/>
    <x v="1"/>
    <s v="Ischnura elegans"/>
    <n v="22"/>
    <s v="KD"/>
    <x v="4"/>
    <n v="6"/>
    <s v="Waterjuffer"/>
    <n v="25.142857142857142"/>
  </r>
  <r>
    <n v="523"/>
    <s v="Spinnenkop"/>
    <d v="2014-06-26T14:30:00"/>
    <n v="1"/>
    <x v="2"/>
    <s v="Pyrrhosoma nymphula"/>
    <n v="1"/>
    <s v="KD"/>
    <x v="4"/>
    <n v="6"/>
    <s v="Waterjuffer"/>
    <n v="25.142857142857142"/>
  </r>
  <r>
    <n v="523"/>
    <s v="Spinnenkop"/>
    <d v="2014-06-26T14:30:00"/>
    <n v="1"/>
    <x v="3"/>
    <s v="Enallagma cyathigerum"/>
    <n v="6"/>
    <s v="KD"/>
    <x v="4"/>
    <n v="6"/>
    <s v="Waterjuffer"/>
    <n v="25.142857142857142"/>
  </r>
  <r>
    <n v="523"/>
    <s v="Spinnenkop"/>
    <d v="2014-06-26T14:30:00"/>
    <n v="1"/>
    <x v="6"/>
    <s v="Coenagrion puella"/>
    <n v="48"/>
    <s v="KD"/>
    <x v="4"/>
    <n v="6"/>
    <s v="Waterjuffer"/>
    <n v="25.142857142857142"/>
  </r>
  <r>
    <n v="523"/>
    <s v="Spinnenkop"/>
    <d v="2014-06-26T14:30:00"/>
    <n v="1"/>
    <x v="4"/>
    <s v="Coenagrion pulchellum"/>
    <n v="3"/>
    <s v="KD"/>
    <x v="4"/>
    <n v="6"/>
    <s v="Waterjuffer"/>
    <n v="25.142857142857142"/>
  </r>
  <r>
    <n v="523"/>
    <s v="Spinnenkop"/>
    <d v="2014-06-26T14:30:00"/>
    <n v="1"/>
    <x v="10"/>
    <s v="Libellula quadrimaculata"/>
    <n v="4"/>
    <s v="KD"/>
    <x v="4"/>
    <n v="6"/>
    <s v="Korenbouten"/>
    <n v="25.142857142857142"/>
  </r>
  <r>
    <n v="523"/>
    <s v="Spinnenkop"/>
    <d v="2014-06-26T14:30:00"/>
    <n v="1"/>
    <x v="5"/>
    <s v="Orthetrum cancellatum"/>
    <n v="1"/>
    <s v="KD"/>
    <x v="4"/>
    <n v="6"/>
    <s v="Korenbouten"/>
    <n v="25.142857142857142"/>
  </r>
  <r>
    <n v="523"/>
    <s v="Spinnenkop"/>
    <d v="2014-06-26T14:30:00"/>
    <n v="2"/>
    <x v="1"/>
    <s v="Ischnura elegans"/>
    <n v="8"/>
    <s v="KD"/>
    <x v="4"/>
    <n v="6"/>
    <s v="Waterjuffer"/>
    <n v="25.142857142857142"/>
  </r>
  <r>
    <n v="523"/>
    <s v="Spinnenkop"/>
    <d v="2014-06-26T14:30:00"/>
    <n v="2"/>
    <x v="3"/>
    <s v="Enallagma cyathigerum"/>
    <n v="8"/>
    <s v="KD"/>
    <x v="4"/>
    <n v="6"/>
    <s v="Waterjuffer"/>
    <n v="25.142857142857142"/>
  </r>
  <r>
    <n v="523"/>
    <s v="Spinnenkop"/>
    <d v="2014-06-26T14:30:00"/>
    <n v="2"/>
    <x v="6"/>
    <s v="Coenagrion puella"/>
    <n v="27"/>
    <s v="KD"/>
    <x v="4"/>
    <n v="6"/>
    <s v="Waterjuffer"/>
    <n v="25.142857142857142"/>
  </r>
  <r>
    <n v="523"/>
    <s v="Spinnenkop"/>
    <d v="2014-06-26T14:30:00"/>
    <n v="2"/>
    <x v="8"/>
    <s v="Aeshna isoceles"/>
    <n v="1"/>
    <s v="KD"/>
    <x v="4"/>
    <n v="6"/>
    <s v="Glazenmakers"/>
    <n v="25.142857142857142"/>
  </r>
  <r>
    <n v="523"/>
    <s v="Spinnenkop"/>
    <d v="2014-06-26T14:30:00"/>
    <n v="2"/>
    <x v="9"/>
    <s v="Anax imperator"/>
    <n v="4"/>
    <s v="KD"/>
    <x v="4"/>
    <n v="6"/>
    <s v="Glazenmakers"/>
    <n v="25.142857142857142"/>
  </r>
  <r>
    <n v="523"/>
    <s v="Spinnenkop"/>
    <d v="2014-06-26T14:30:00"/>
    <n v="2"/>
    <x v="31"/>
    <s v="Cordulia aenea"/>
    <n v="1"/>
    <s v="KD"/>
    <x v="4"/>
    <n v="6"/>
    <s v="Glanslibel"/>
    <n v="25.142857142857142"/>
  </r>
  <r>
    <n v="523"/>
    <s v="Spinnenkop"/>
    <d v="2014-06-26T14:30:00"/>
    <n v="2"/>
    <x v="10"/>
    <s v="Libellula quadrimaculata"/>
    <n v="8"/>
    <s v="KD"/>
    <x v="4"/>
    <n v="6"/>
    <s v="Korenbouten"/>
    <n v="25.142857142857142"/>
  </r>
  <r>
    <n v="523"/>
    <s v="Spinnenkop"/>
    <d v="2014-06-26T14:30:00"/>
    <n v="2"/>
    <x v="5"/>
    <s v="Orthetrum cancellatum"/>
    <n v="1"/>
    <s v="KD"/>
    <x v="4"/>
    <n v="6"/>
    <s v="Korenbouten"/>
    <n v="25.142857142857142"/>
  </r>
  <r>
    <n v="523"/>
    <s v="Spinnenkop"/>
    <d v="2014-06-26T14:30:00"/>
    <n v="4"/>
    <x v="9"/>
    <s v="Anax imperator"/>
    <n v="1"/>
    <s v="KD"/>
    <x v="4"/>
    <n v="6"/>
    <s v="Glazenmakers"/>
    <n v="25.142857142857142"/>
  </r>
  <r>
    <n v="523"/>
    <s v="Spinnenkop"/>
    <d v="2014-06-26T14:30:00"/>
    <n v="4"/>
    <x v="10"/>
    <s v="Libellula quadrimaculata"/>
    <n v="4"/>
    <s v="KD"/>
    <x v="4"/>
    <n v="6"/>
    <s v="Korenbouten"/>
    <n v="25.142857142857142"/>
  </r>
  <r>
    <n v="523"/>
    <s v="Spinnenkop"/>
    <d v="2014-07-03T14:20:00"/>
    <n v="1"/>
    <x v="1"/>
    <s v="Ischnura elegans"/>
    <n v="90"/>
    <s v="KD"/>
    <x v="4"/>
    <n v="7"/>
    <s v="Waterjuffer"/>
    <n v="26.142857142857142"/>
  </r>
  <r>
    <n v="523"/>
    <s v="Spinnenkop"/>
    <d v="2014-07-03T14:20:00"/>
    <n v="1"/>
    <x v="2"/>
    <s v="Pyrrhosoma nymphula"/>
    <n v="1"/>
    <s v="KD"/>
    <x v="4"/>
    <n v="7"/>
    <s v="Waterjuffer"/>
    <n v="26.142857142857142"/>
  </r>
  <r>
    <n v="523"/>
    <s v="Spinnenkop"/>
    <d v="2014-07-03T14:20:00"/>
    <n v="1"/>
    <x v="3"/>
    <s v="Enallagma cyathigerum"/>
    <n v="14"/>
    <s v="KD"/>
    <x v="4"/>
    <n v="7"/>
    <s v="Waterjuffer"/>
    <n v="26.142857142857142"/>
  </r>
  <r>
    <n v="523"/>
    <s v="Spinnenkop"/>
    <d v="2014-07-03T14:20:00"/>
    <n v="1"/>
    <x v="6"/>
    <s v="Coenagrion puella"/>
    <n v="22"/>
    <s v="KD"/>
    <x v="4"/>
    <n v="7"/>
    <s v="Waterjuffer"/>
    <n v="26.142857142857142"/>
  </r>
  <r>
    <n v="523"/>
    <s v="Spinnenkop"/>
    <d v="2014-07-03T14:20:00"/>
    <n v="1"/>
    <x v="4"/>
    <s v="Coenagrion pulchellum"/>
    <n v="8"/>
    <s v="KD"/>
    <x v="4"/>
    <n v="7"/>
    <s v="Waterjuffer"/>
    <n v="26.142857142857142"/>
  </r>
  <r>
    <n v="523"/>
    <s v="Spinnenkop"/>
    <d v="2014-07-03T14:20:00"/>
    <n v="1"/>
    <x v="34"/>
    <s v="Libellula depressa"/>
    <n v="1"/>
    <s v="KD"/>
    <x v="4"/>
    <n v="7"/>
    <s v="Korenbouten"/>
    <n v="26.142857142857142"/>
  </r>
  <r>
    <n v="523"/>
    <s v="Spinnenkop"/>
    <d v="2014-07-03T14:20:00"/>
    <n v="1"/>
    <x v="10"/>
    <s v="Libellula quadrimaculata"/>
    <n v="3"/>
    <s v="KD"/>
    <x v="4"/>
    <n v="7"/>
    <s v="Korenbouten"/>
    <n v="26.142857142857142"/>
  </r>
  <r>
    <n v="523"/>
    <s v="Spinnenkop"/>
    <d v="2014-07-03T14:20:00"/>
    <n v="1"/>
    <x v="5"/>
    <s v="Orthetrum cancellatum"/>
    <n v="2"/>
    <s v="KD"/>
    <x v="4"/>
    <n v="7"/>
    <s v="Korenbouten"/>
    <n v="26.142857142857142"/>
  </r>
  <r>
    <n v="523"/>
    <s v="Spinnenkop"/>
    <d v="2014-07-03T14:20:00"/>
    <n v="1"/>
    <x v="12"/>
    <s v="Sympetrum striolatum"/>
    <n v="1"/>
    <s v="KD"/>
    <x v="4"/>
    <n v="7"/>
    <s v="Korenbouten"/>
    <n v="26.142857142857142"/>
  </r>
  <r>
    <n v="523"/>
    <s v="Spinnenkop"/>
    <d v="2014-07-03T14:20:00"/>
    <n v="2"/>
    <x v="1"/>
    <s v="Ischnura elegans"/>
    <n v="16"/>
    <s v="KD"/>
    <x v="4"/>
    <n v="7"/>
    <s v="Waterjuffer"/>
    <n v="26.142857142857142"/>
  </r>
  <r>
    <n v="523"/>
    <s v="Spinnenkop"/>
    <d v="2014-07-03T14:20:00"/>
    <n v="2"/>
    <x v="3"/>
    <s v="Enallagma cyathigerum"/>
    <n v="4"/>
    <s v="KD"/>
    <x v="4"/>
    <n v="7"/>
    <s v="Waterjuffer"/>
    <n v="26.142857142857142"/>
  </r>
  <r>
    <n v="523"/>
    <s v="Spinnenkop"/>
    <d v="2014-07-03T14:20:00"/>
    <n v="2"/>
    <x v="6"/>
    <s v="Coenagrion puella"/>
    <n v="22"/>
    <s v="KD"/>
    <x v="4"/>
    <n v="7"/>
    <s v="Waterjuffer"/>
    <n v="26.142857142857142"/>
  </r>
  <r>
    <n v="523"/>
    <s v="Spinnenkop"/>
    <d v="2014-07-03T14:20:00"/>
    <n v="2"/>
    <x v="9"/>
    <s v="Anax imperator"/>
    <n v="4"/>
    <s v="KD"/>
    <x v="4"/>
    <n v="7"/>
    <s v="Glazenmakers"/>
    <n v="26.142857142857142"/>
  </r>
  <r>
    <n v="523"/>
    <s v="Spinnenkop"/>
    <d v="2014-07-03T14:20:00"/>
    <n v="2"/>
    <x v="34"/>
    <s v="Libellula depressa"/>
    <n v="1"/>
    <s v="KD"/>
    <x v="4"/>
    <n v="7"/>
    <s v="Korenbouten"/>
    <n v="26.142857142857142"/>
  </r>
  <r>
    <n v="523"/>
    <s v="Spinnenkop"/>
    <d v="2014-07-03T14:20:00"/>
    <n v="2"/>
    <x v="10"/>
    <s v="Libellula quadrimaculata"/>
    <n v="1"/>
    <s v="KD"/>
    <x v="4"/>
    <n v="7"/>
    <s v="Korenbouten"/>
    <n v="26.142857142857142"/>
  </r>
  <r>
    <n v="523"/>
    <s v="Spinnenkop"/>
    <d v="2014-07-03T14:20:00"/>
    <n v="2"/>
    <x v="5"/>
    <s v="Orthetrum cancellatum"/>
    <n v="3"/>
    <s v="KD"/>
    <x v="4"/>
    <n v="7"/>
    <s v="Korenbouten"/>
    <n v="26.142857142857142"/>
  </r>
  <r>
    <n v="523"/>
    <s v="Spinnenkop"/>
    <d v="2014-07-03T14:20:00"/>
    <n v="4"/>
    <x v="9"/>
    <s v="Anax imperator"/>
    <n v="1"/>
    <s v="KD"/>
    <x v="4"/>
    <n v="7"/>
    <s v="Glazenmakers"/>
    <n v="26.142857142857142"/>
  </r>
  <r>
    <n v="523"/>
    <s v="Spinnenkop"/>
    <d v="2014-07-03T14:20:00"/>
    <n v="4"/>
    <x v="10"/>
    <s v="Libellula quadrimaculata"/>
    <n v="1"/>
    <s v="KD"/>
    <x v="4"/>
    <n v="7"/>
    <s v="Korenbouten"/>
    <n v="26.142857142857142"/>
  </r>
  <r>
    <n v="523"/>
    <s v="Spinnenkop"/>
    <d v="2014-07-11T12:30:00"/>
    <n v="1"/>
    <x v="25"/>
    <s v="Lestes barbarus"/>
    <n v="1"/>
    <s v="KD"/>
    <x v="4"/>
    <n v="7"/>
    <s v="Pantserjuffers"/>
    <n v="27.285714285714285"/>
  </r>
  <r>
    <n v="523"/>
    <s v="Spinnenkop"/>
    <d v="2014-07-11T12:30:00"/>
    <n v="1"/>
    <x v="11"/>
    <s v="Lestes sponsa"/>
    <n v="2"/>
    <s v="KD"/>
    <x v="4"/>
    <n v="7"/>
    <s v="Pantserjuffers"/>
    <n v="27.285714285714285"/>
  </r>
  <r>
    <n v="523"/>
    <s v="Spinnenkop"/>
    <d v="2014-07-11T12:30:00"/>
    <n v="1"/>
    <x v="1"/>
    <s v="Ischnura elegans"/>
    <n v="53"/>
    <s v="KD"/>
    <x v="4"/>
    <n v="7"/>
    <s v="Waterjuffer"/>
    <n v="27.285714285714285"/>
  </r>
  <r>
    <n v="523"/>
    <s v="Spinnenkop"/>
    <d v="2014-07-11T12:30:00"/>
    <n v="1"/>
    <x v="3"/>
    <s v="Enallagma cyathigerum"/>
    <n v="5"/>
    <s v="KD"/>
    <x v="4"/>
    <n v="7"/>
    <s v="Waterjuffer"/>
    <n v="27.285714285714285"/>
  </r>
  <r>
    <n v="523"/>
    <s v="Spinnenkop"/>
    <d v="2014-07-11T12:30:00"/>
    <n v="1"/>
    <x v="6"/>
    <s v="Coenagrion puella"/>
    <n v="13"/>
    <s v="KD"/>
    <x v="4"/>
    <n v="7"/>
    <s v="Waterjuffer"/>
    <n v="27.285714285714285"/>
  </r>
  <r>
    <n v="523"/>
    <s v="Spinnenkop"/>
    <d v="2014-07-11T12:30:00"/>
    <n v="1"/>
    <x v="26"/>
    <s v="Erythromma najas"/>
    <n v="5"/>
    <s v="KD"/>
    <x v="4"/>
    <n v="7"/>
    <s v="Waterjuffer"/>
    <n v="27.285714285714285"/>
  </r>
  <r>
    <n v="523"/>
    <s v="Spinnenkop"/>
    <d v="2014-07-11T12:30:00"/>
    <n v="1"/>
    <x v="30"/>
    <s v="Erythromma viridulum"/>
    <n v="16"/>
    <s v="KD"/>
    <x v="4"/>
    <n v="7"/>
    <s v="Waterjuffer"/>
    <n v="27.285714285714285"/>
  </r>
  <r>
    <n v="523"/>
    <s v="Spinnenkop"/>
    <d v="2014-07-11T12:30:00"/>
    <n v="1"/>
    <x v="9"/>
    <s v="Anax imperator"/>
    <n v="3"/>
    <s v="KD"/>
    <x v="4"/>
    <n v="7"/>
    <s v="Glazenmakers"/>
    <n v="27.285714285714285"/>
  </r>
  <r>
    <n v="523"/>
    <s v="Spinnenkop"/>
    <d v="2014-07-11T12:30:00"/>
    <n v="1"/>
    <x v="5"/>
    <s v="Orthetrum cancellatum"/>
    <n v="1"/>
    <s v="KD"/>
    <x v="4"/>
    <n v="7"/>
    <s v="Korenbouten"/>
    <n v="27.285714285714285"/>
  </r>
  <r>
    <n v="523"/>
    <s v="Spinnenkop"/>
    <d v="2014-07-11T12:30:00"/>
    <n v="2"/>
    <x v="1"/>
    <s v="Ischnura elegans"/>
    <n v="11"/>
    <s v="KD"/>
    <x v="4"/>
    <n v="7"/>
    <s v="Waterjuffer"/>
    <n v="27.285714285714285"/>
  </r>
  <r>
    <n v="523"/>
    <s v="Spinnenkop"/>
    <d v="2014-07-11T12:30:00"/>
    <n v="2"/>
    <x v="3"/>
    <s v="Enallagma cyathigerum"/>
    <n v="3"/>
    <s v="KD"/>
    <x v="4"/>
    <n v="7"/>
    <s v="Waterjuffer"/>
    <n v="27.285714285714285"/>
  </r>
  <r>
    <n v="523"/>
    <s v="Spinnenkop"/>
    <d v="2014-07-11T12:30:00"/>
    <n v="2"/>
    <x v="6"/>
    <s v="Coenagrion puella"/>
    <n v="31"/>
    <s v="KD"/>
    <x v="4"/>
    <n v="7"/>
    <s v="Waterjuffer"/>
    <n v="27.285714285714285"/>
  </r>
  <r>
    <n v="523"/>
    <s v="Spinnenkop"/>
    <d v="2014-07-11T12:30:00"/>
    <n v="2"/>
    <x v="30"/>
    <s v="Erythromma viridulum"/>
    <n v="19"/>
    <s v="KD"/>
    <x v="4"/>
    <n v="7"/>
    <s v="Waterjuffer"/>
    <n v="27.285714285714285"/>
  </r>
  <r>
    <n v="523"/>
    <s v="Spinnenkop"/>
    <d v="2014-07-11T12:30:00"/>
    <n v="2"/>
    <x v="27"/>
    <s v="Aeshna cyanea"/>
    <n v="1"/>
    <s v="KD"/>
    <x v="4"/>
    <n v="7"/>
    <s v="Glazenmakers"/>
    <n v="27.285714285714285"/>
  </r>
  <r>
    <n v="523"/>
    <s v="Spinnenkop"/>
    <d v="2014-07-11T12:30:00"/>
    <n v="2"/>
    <x v="9"/>
    <s v="Anax imperator"/>
    <n v="3"/>
    <s v="KD"/>
    <x v="4"/>
    <n v="7"/>
    <s v="Glazenmakers"/>
    <n v="27.285714285714285"/>
  </r>
  <r>
    <n v="523"/>
    <s v="Spinnenkop"/>
    <d v="2014-07-11T12:30:00"/>
    <n v="2"/>
    <x v="10"/>
    <s v="Libellula quadrimaculata"/>
    <n v="4"/>
    <s v="KD"/>
    <x v="4"/>
    <n v="7"/>
    <s v="Korenbouten"/>
    <n v="27.285714285714285"/>
  </r>
  <r>
    <n v="523"/>
    <s v="Spinnenkop"/>
    <d v="2014-07-11T12:30:00"/>
    <n v="2"/>
    <x v="5"/>
    <s v="Orthetrum cancellatum"/>
    <n v="2"/>
    <s v="KD"/>
    <x v="4"/>
    <n v="7"/>
    <s v="Korenbouten"/>
    <n v="27.285714285714285"/>
  </r>
  <r>
    <n v="523"/>
    <s v="Spinnenkop"/>
    <d v="2014-07-11T12:30:00"/>
    <n v="4"/>
    <x v="9"/>
    <s v="Anax imperator"/>
    <n v="1"/>
    <s v="KD"/>
    <x v="4"/>
    <n v="7"/>
    <s v="Glazenmakers"/>
    <n v="27.285714285714285"/>
  </r>
  <r>
    <n v="523"/>
    <s v="Spinnenkop"/>
    <d v="2014-07-11T12:30:00"/>
    <n v="4"/>
    <x v="10"/>
    <s v="Libellula quadrimaculata"/>
    <n v="2"/>
    <s v="KD"/>
    <x v="4"/>
    <n v="7"/>
    <s v="Korenbouten"/>
    <n v="27.285714285714285"/>
  </r>
  <r>
    <n v="523"/>
    <s v="Spinnenkop"/>
    <d v="2014-07-11T12:30:00"/>
    <n v="4"/>
    <x v="5"/>
    <s v="Orthetrum cancellatum"/>
    <n v="1"/>
    <s v="KD"/>
    <x v="4"/>
    <n v="7"/>
    <s v="Korenbouten"/>
    <n v="27.285714285714285"/>
  </r>
  <r>
    <n v="523"/>
    <s v="Spinnenkop"/>
    <d v="2014-07-18T12:00:00"/>
    <n v="1"/>
    <x v="0"/>
    <s v="Sympecma fusca"/>
    <n v="1"/>
    <s v="KD"/>
    <x v="4"/>
    <n v="7"/>
    <s v="Pantserjuffers"/>
    <n v="28.285714285714285"/>
  </r>
  <r>
    <n v="523"/>
    <s v="Spinnenkop"/>
    <d v="2014-07-18T12:00:00"/>
    <n v="1"/>
    <x v="25"/>
    <s v="Lestes barbarus"/>
    <n v="1"/>
    <s v="KD"/>
    <x v="4"/>
    <n v="7"/>
    <s v="Pantserjuffers"/>
    <n v="28.285714285714285"/>
  </r>
  <r>
    <n v="523"/>
    <s v="Spinnenkop"/>
    <d v="2014-07-18T12:00:00"/>
    <n v="1"/>
    <x v="11"/>
    <s v="Lestes sponsa"/>
    <n v="3"/>
    <s v="KD"/>
    <x v="4"/>
    <n v="7"/>
    <s v="Pantserjuffers"/>
    <n v="28.285714285714285"/>
  </r>
  <r>
    <n v="523"/>
    <s v="Spinnenkop"/>
    <d v="2014-07-18T12:00:00"/>
    <n v="1"/>
    <x v="1"/>
    <s v="Ischnura elegans"/>
    <n v="54"/>
    <s v="KD"/>
    <x v="4"/>
    <n v="7"/>
    <s v="Waterjuffer"/>
    <n v="28.285714285714285"/>
  </r>
  <r>
    <n v="523"/>
    <s v="Spinnenkop"/>
    <d v="2014-07-18T12:00:00"/>
    <n v="1"/>
    <x v="3"/>
    <s v="Enallagma cyathigerum"/>
    <n v="13"/>
    <s v="KD"/>
    <x v="4"/>
    <n v="7"/>
    <s v="Waterjuffer"/>
    <n v="28.285714285714285"/>
  </r>
  <r>
    <n v="523"/>
    <s v="Spinnenkop"/>
    <d v="2014-07-18T12:00:00"/>
    <n v="1"/>
    <x v="6"/>
    <s v="Coenagrion puella"/>
    <n v="49"/>
    <s v="KD"/>
    <x v="4"/>
    <n v="7"/>
    <s v="Waterjuffer"/>
    <n v="28.285714285714285"/>
  </r>
  <r>
    <n v="523"/>
    <s v="Spinnenkop"/>
    <d v="2014-07-18T12:00:00"/>
    <n v="1"/>
    <x v="26"/>
    <s v="Erythromma najas"/>
    <n v="4"/>
    <s v="KD"/>
    <x v="4"/>
    <n v="7"/>
    <s v="Waterjuffer"/>
    <n v="28.285714285714285"/>
  </r>
  <r>
    <n v="523"/>
    <s v="Spinnenkop"/>
    <d v="2014-07-18T12:00:00"/>
    <n v="1"/>
    <x v="30"/>
    <s v="Erythromma viridulum"/>
    <n v="20"/>
    <s v="KD"/>
    <x v="4"/>
    <n v="7"/>
    <s v="Waterjuffer"/>
    <n v="28.285714285714285"/>
  </r>
  <r>
    <n v="523"/>
    <s v="Spinnenkop"/>
    <d v="2014-07-18T12:00:00"/>
    <n v="1"/>
    <x v="27"/>
    <s v="Aeshna cyanea"/>
    <n v="1"/>
    <s v="KD"/>
    <x v="4"/>
    <n v="7"/>
    <s v="Glazenmakers"/>
    <n v="28.285714285714285"/>
  </r>
  <r>
    <n v="523"/>
    <s v="Spinnenkop"/>
    <d v="2014-07-18T12:00:00"/>
    <n v="1"/>
    <x v="9"/>
    <s v="Anax imperator"/>
    <n v="5"/>
    <s v="KD"/>
    <x v="4"/>
    <n v="7"/>
    <s v="Glazenmakers"/>
    <n v="28.285714285714285"/>
  </r>
  <r>
    <n v="523"/>
    <s v="Spinnenkop"/>
    <d v="2014-07-18T12:00:00"/>
    <n v="1"/>
    <x v="10"/>
    <s v="Libellula quadrimaculata"/>
    <n v="2"/>
    <s v="KD"/>
    <x v="4"/>
    <n v="7"/>
    <s v="Korenbouten"/>
    <n v="28.285714285714285"/>
  </r>
  <r>
    <n v="523"/>
    <s v="Spinnenkop"/>
    <d v="2014-07-18T12:00:00"/>
    <n v="1"/>
    <x v="5"/>
    <s v="Orthetrum cancellatum"/>
    <n v="2"/>
    <s v="KD"/>
    <x v="4"/>
    <n v="7"/>
    <s v="Korenbouten"/>
    <n v="28.285714285714285"/>
  </r>
  <r>
    <n v="523"/>
    <s v="Spinnenkop"/>
    <d v="2014-07-18T12:00:00"/>
    <n v="1"/>
    <x v="12"/>
    <s v="Sympetrum striolatum"/>
    <n v="8"/>
    <s v="KD"/>
    <x v="4"/>
    <n v="7"/>
    <s v="Korenbouten"/>
    <n v="28.285714285714285"/>
  </r>
  <r>
    <n v="523"/>
    <s v="Spinnenkop"/>
    <d v="2014-07-18T12:00:00"/>
    <n v="1"/>
    <x v="17"/>
    <s v="Sympetrum vulgatum"/>
    <n v="5"/>
    <s v="KD"/>
    <x v="4"/>
    <n v="7"/>
    <s v="Korenbouten"/>
    <n v="28.285714285714285"/>
  </r>
  <r>
    <n v="523"/>
    <s v="Spinnenkop"/>
    <d v="2014-07-18T12:00:00"/>
    <n v="2"/>
    <x v="0"/>
    <s v="Sympecma fusca"/>
    <n v="1"/>
    <s v="KD"/>
    <x v="4"/>
    <n v="7"/>
    <s v="Pantserjuffers"/>
    <n v="28.285714285714285"/>
  </r>
  <r>
    <n v="523"/>
    <s v="Spinnenkop"/>
    <d v="2014-07-18T12:00:00"/>
    <n v="2"/>
    <x v="1"/>
    <s v="Ischnura elegans"/>
    <n v="24"/>
    <s v="KD"/>
    <x v="4"/>
    <n v="7"/>
    <s v="Waterjuffer"/>
    <n v="28.285714285714285"/>
  </r>
  <r>
    <n v="523"/>
    <s v="Spinnenkop"/>
    <d v="2014-07-18T12:00:00"/>
    <n v="2"/>
    <x v="3"/>
    <s v="Enallagma cyathigerum"/>
    <n v="10"/>
    <s v="KD"/>
    <x v="4"/>
    <n v="7"/>
    <s v="Waterjuffer"/>
    <n v="28.285714285714285"/>
  </r>
  <r>
    <n v="523"/>
    <s v="Spinnenkop"/>
    <d v="2014-07-18T12:00:00"/>
    <n v="2"/>
    <x v="6"/>
    <s v="Coenagrion puella"/>
    <n v="58"/>
    <s v="KD"/>
    <x v="4"/>
    <n v="7"/>
    <s v="Waterjuffer"/>
    <n v="28.285714285714285"/>
  </r>
  <r>
    <n v="523"/>
    <s v="Spinnenkop"/>
    <d v="2014-07-18T12:00:00"/>
    <n v="2"/>
    <x v="26"/>
    <s v="Erythromma najas"/>
    <n v="3"/>
    <s v="KD"/>
    <x v="4"/>
    <n v="7"/>
    <s v="Waterjuffer"/>
    <n v="28.285714285714285"/>
  </r>
  <r>
    <n v="523"/>
    <s v="Spinnenkop"/>
    <d v="2014-07-18T12:00:00"/>
    <n v="2"/>
    <x v="30"/>
    <s v="Erythromma viridulum"/>
    <n v="14"/>
    <s v="KD"/>
    <x v="4"/>
    <n v="7"/>
    <s v="Waterjuffer"/>
    <n v="28.285714285714285"/>
  </r>
  <r>
    <n v="523"/>
    <s v="Spinnenkop"/>
    <d v="2014-07-18T12:00:00"/>
    <n v="2"/>
    <x v="9"/>
    <s v="Anax imperator"/>
    <n v="4"/>
    <s v="KD"/>
    <x v="4"/>
    <n v="7"/>
    <s v="Glazenmakers"/>
    <n v="28.285714285714285"/>
  </r>
  <r>
    <n v="523"/>
    <s v="Spinnenkop"/>
    <d v="2014-07-18T12:00:00"/>
    <n v="2"/>
    <x v="12"/>
    <s v="Sympetrum striolatum"/>
    <n v="8"/>
    <s v="KD"/>
    <x v="4"/>
    <n v="7"/>
    <s v="Korenbouten"/>
    <n v="28.285714285714285"/>
  </r>
  <r>
    <n v="523"/>
    <s v="Spinnenkop"/>
    <d v="2014-07-18T12:00:00"/>
    <n v="2"/>
    <x v="17"/>
    <s v="Sympetrum vulgatum"/>
    <n v="5"/>
    <s v="KD"/>
    <x v="4"/>
    <n v="7"/>
    <s v="Korenbouten"/>
    <n v="28.285714285714285"/>
  </r>
  <r>
    <n v="523"/>
    <s v="Spinnenkop"/>
    <d v="2014-07-18T12:00:00"/>
    <n v="4"/>
    <x v="9"/>
    <s v="Anax imperator"/>
    <n v="3"/>
    <s v="KD"/>
    <x v="4"/>
    <n v="7"/>
    <s v="Glazenmakers"/>
    <n v="28.285714285714285"/>
  </r>
  <r>
    <n v="523"/>
    <s v="Spinnenkop"/>
    <d v="2014-07-24T14:15:00"/>
    <n v="1"/>
    <x v="11"/>
    <s v="Lestes sponsa"/>
    <n v="3"/>
    <s v="KD"/>
    <x v="4"/>
    <n v="7"/>
    <s v="Pantserjuffers"/>
    <n v="29.142857142857142"/>
  </r>
  <r>
    <n v="523"/>
    <s v="Spinnenkop"/>
    <d v="2014-07-24T14:15:00"/>
    <n v="1"/>
    <x v="1"/>
    <s v="Ischnura elegans"/>
    <n v="104"/>
    <s v="KD"/>
    <x v="4"/>
    <n v="7"/>
    <s v="Waterjuffer"/>
    <n v="29.142857142857142"/>
  </r>
  <r>
    <n v="523"/>
    <s v="Spinnenkop"/>
    <d v="2014-07-24T14:15:00"/>
    <n v="1"/>
    <x v="3"/>
    <s v="Enallagma cyathigerum"/>
    <n v="12"/>
    <s v="KD"/>
    <x v="4"/>
    <n v="7"/>
    <s v="Waterjuffer"/>
    <n v="29.142857142857142"/>
  </r>
  <r>
    <n v="523"/>
    <s v="Spinnenkop"/>
    <d v="2014-07-24T14:15:00"/>
    <n v="1"/>
    <x v="6"/>
    <s v="Coenagrion puella"/>
    <n v="55"/>
    <s v="KD"/>
    <x v="4"/>
    <n v="7"/>
    <s v="Waterjuffer"/>
    <n v="29.142857142857142"/>
  </r>
  <r>
    <n v="523"/>
    <s v="Spinnenkop"/>
    <d v="2014-07-24T14:15:00"/>
    <n v="1"/>
    <x v="26"/>
    <s v="Erythromma najas"/>
    <n v="6"/>
    <s v="KD"/>
    <x v="4"/>
    <n v="7"/>
    <s v="Waterjuffer"/>
    <n v="29.142857142857142"/>
  </r>
  <r>
    <n v="523"/>
    <s v="Spinnenkop"/>
    <d v="2014-07-24T14:15:00"/>
    <n v="1"/>
    <x v="30"/>
    <s v="Erythromma viridulum"/>
    <n v="84"/>
    <s v="KD"/>
    <x v="4"/>
    <n v="7"/>
    <s v="Waterjuffer"/>
    <n v="29.142857142857142"/>
  </r>
  <r>
    <n v="523"/>
    <s v="Spinnenkop"/>
    <d v="2014-07-24T14:15:00"/>
    <n v="1"/>
    <x v="9"/>
    <s v="Anax imperator"/>
    <n v="4"/>
    <s v="KD"/>
    <x v="4"/>
    <n v="7"/>
    <s v="Glazenmakers"/>
    <n v="29.142857142857142"/>
  </r>
  <r>
    <n v="523"/>
    <s v="Spinnenkop"/>
    <d v="2014-07-24T14:15:00"/>
    <n v="1"/>
    <x v="5"/>
    <s v="Orthetrum cancellatum"/>
    <n v="1"/>
    <s v="KD"/>
    <x v="4"/>
    <n v="7"/>
    <s v="Korenbouten"/>
    <n v="29.142857142857142"/>
  </r>
  <r>
    <n v="523"/>
    <s v="Spinnenkop"/>
    <d v="2014-07-24T14:15:00"/>
    <n v="1"/>
    <x v="12"/>
    <s v="Sympetrum striolatum"/>
    <n v="3"/>
    <s v="KD"/>
    <x v="4"/>
    <n v="7"/>
    <s v="Korenbouten"/>
    <n v="29.142857142857142"/>
  </r>
  <r>
    <n v="523"/>
    <s v="Spinnenkop"/>
    <d v="2014-07-24T14:15:00"/>
    <n v="1"/>
    <x v="17"/>
    <s v="Sympetrum vulgatum"/>
    <n v="3"/>
    <s v="KD"/>
    <x v="4"/>
    <n v="7"/>
    <s v="Korenbouten"/>
    <n v="29.142857142857142"/>
  </r>
  <r>
    <n v="523"/>
    <s v="Spinnenkop"/>
    <d v="2014-07-24T14:15:00"/>
    <n v="2"/>
    <x v="1"/>
    <s v="Ischnura elegans"/>
    <n v="54"/>
    <s v="KD"/>
    <x v="4"/>
    <n v="7"/>
    <s v="Waterjuffer"/>
    <n v="29.142857142857142"/>
  </r>
  <r>
    <n v="523"/>
    <s v="Spinnenkop"/>
    <d v="2014-07-24T14:15:00"/>
    <n v="2"/>
    <x v="3"/>
    <s v="Enallagma cyathigerum"/>
    <n v="12"/>
    <s v="KD"/>
    <x v="4"/>
    <n v="7"/>
    <s v="Waterjuffer"/>
    <n v="29.142857142857142"/>
  </r>
  <r>
    <n v="523"/>
    <s v="Spinnenkop"/>
    <d v="2014-07-24T14:15:00"/>
    <n v="2"/>
    <x v="6"/>
    <s v="Coenagrion puella"/>
    <n v="61"/>
    <s v="KD"/>
    <x v="4"/>
    <n v="7"/>
    <s v="Waterjuffer"/>
    <n v="29.142857142857142"/>
  </r>
  <r>
    <n v="523"/>
    <s v="Spinnenkop"/>
    <d v="2014-07-24T14:15:00"/>
    <n v="2"/>
    <x v="30"/>
    <s v="Erythromma viridulum"/>
    <n v="55"/>
    <s v="KD"/>
    <x v="4"/>
    <n v="7"/>
    <s v="Waterjuffer"/>
    <n v="29.142857142857142"/>
  </r>
  <r>
    <n v="523"/>
    <s v="Spinnenkop"/>
    <d v="2014-07-24T14:15:00"/>
    <n v="2"/>
    <x v="9"/>
    <s v="Anax imperator"/>
    <n v="7"/>
    <s v="KD"/>
    <x v="4"/>
    <n v="7"/>
    <s v="Glazenmakers"/>
    <n v="29.142857142857142"/>
  </r>
  <r>
    <n v="523"/>
    <s v="Spinnenkop"/>
    <d v="2014-07-24T14:15:00"/>
    <n v="2"/>
    <x v="12"/>
    <s v="Sympetrum striolatum"/>
    <n v="7"/>
    <s v="KD"/>
    <x v="4"/>
    <n v="7"/>
    <s v="Korenbouten"/>
    <n v="29.142857142857142"/>
  </r>
  <r>
    <n v="523"/>
    <s v="Spinnenkop"/>
    <d v="2014-07-24T14:15:00"/>
    <n v="2"/>
    <x v="17"/>
    <s v="Sympetrum vulgatum"/>
    <n v="3"/>
    <s v="KD"/>
    <x v="4"/>
    <n v="7"/>
    <s v="Korenbouten"/>
    <n v="29.142857142857142"/>
  </r>
  <r>
    <n v="523"/>
    <s v="Spinnenkop"/>
    <d v="2014-07-24T14:15:00"/>
    <n v="4"/>
    <x v="9"/>
    <s v="Anax imperator"/>
    <n v="2"/>
    <s v="KD"/>
    <x v="4"/>
    <n v="7"/>
    <s v="Glazenmakers"/>
    <n v="29.142857142857142"/>
  </r>
  <r>
    <n v="523"/>
    <s v="Spinnenkop"/>
    <d v="2014-07-31T14:15:00"/>
    <n v="1"/>
    <x v="11"/>
    <s v="Lestes sponsa"/>
    <n v="7"/>
    <s v="KD"/>
    <x v="4"/>
    <n v="7"/>
    <s v="Pantserjuffers"/>
    <n v="30.142857142857142"/>
  </r>
  <r>
    <n v="523"/>
    <s v="Spinnenkop"/>
    <d v="2014-07-31T14:15:00"/>
    <n v="1"/>
    <x v="13"/>
    <s v="Chalcolestes viridis"/>
    <n v="7"/>
    <s v="KD"/>
    <x v="4"/>
    <n v="7"/>
    <s v="Pantserjuffers"/>
    <n v="30.142857142857142"/>
  </r>
  <r>
    <n v="523"/>
    <s v="Spinnenkop"/>
    <d v="2014-07-31T14:15:00"/>
    <n v="1"/>
    <x v="1"/>
    <s v="Ischnura elegans"/>
    <n v="127"/>
    <s v="KD"/>
    <x v="4"/>
    <n v="7"/>
    <s v="Waterjuffer"/>
    <n v="30.142857142857142"/>
  </r>
  <r>
    <n v="523"/>
    <s v="Spinnenkop"/>
    <d v="2014-07-31T14:15:00"/>
    <n v="1"/>
    <x v="3"/>
    <s v="Enallagma cyathigerum"/>
    <n v="12"/>
    <s v="KD"/>
    <x v="4"/>
    <n v="7"/>
    <s v="Waterjuffer"/>
    <n v="30.142857142857142"/>
  </r>
  <r>
    <n v="523"/>
    <s v="Spinnenkop"/>
    <d v="2014-07-31T14:15:00"/>
    <n v="1"/>
    <x v="6"/>
    <s v="Coenagrion puella"/>
    <n v="133"/>
    <s v="KD"/>
    <x v="4"/>
    <n v="7"/>
    <s v="Waterjuffer"/>
    <n v="30.142857142857142"/>
  </r>
  <r>
    <n v="523"/>
    <s v="Spinnenkop"/>
    <d v="2014-07-31T14:15:00"/>
    <n v="1"/>
    <x v="26"/>
    <s v="Erythromma najas"/>
    <n v="8"/>
    <s v="KD"/>
    <x v="4"/>
    <n v="7"/>
    <s v="Waterjuffer"/>
    <n v="30.142857142857142"/>
  </r>
  <r>
    <n v="523"/>
    <s v="Spinnenkop"/>
    <d v="2014-07-31T14:15:00"/>
    <n v="1"/>
    <x v="30"/>
    <s v="Erythromma viridulum"/>
    <n v="125"/>
    <s v="KD"/>
    <x v="4"/>
    <n v="7"/>
    <s v="Waterjuffer"/>
    <n v="30.142857142857142"/>
  </r>
  <r>
    <n v="523"/>
    <s v="Spinnenkop"/>
    <d v="2014-07-31T14:15:00"/>
    <n v="1"/>
    <x v="9"/>
    <s v="Anax imperator"/>
    <n v="5"/>
    <s v="KD"/>
    <x v="4"/>
    <n v="7"/>
    <s v="Glazenmakers"/>
    <n v="30.142857142857142"/>
  </r>
  <r>
    <n v="523"/>
    <s v="Spinnenkop"/>
    <d v="2014-07-31T14:15:00"/>
    <n v="1"/>
    <x v="10"/>
    <s v="Libellula quadrimaculata"/>
    <n v="4"/>
    <s v="KD"/>
    <x v="4"/>
    <n v="7"/>
    <s v="Korenbouten"/>
    <n v="30.142857142857142"/>
  </r>
  <r>
    <n v="523"/>
    <s v="Spinnenkop"/>
    <d v="2014-07-31T14:15:00"/>
    <n v="1"/>
    <x v="5"/>
    <s v="Orthetrum cancellatum"/>
    <n v="4"/>
    <s v="KD"/>
    <x v="4"/>
    <n v="7"/>
    <s v="Korenbouten"/>
    <n v="30.142857142857142"/>
  </r>
  <r>
    <n v="523"/>
    <s v="Spinnenkop"/>
    <d v="2014-07-31T14:15:00"/>
    <n v="1"/>
    <x v="29"/>
    <s v="Sympetrum fonscolombii"/>
    <n v="1"/>
    <s v="KD"/>
    <x v="4"/>
    <n v="7"/>
    <s v="Korenbouten"/>
    <n v="30.142857142857142"/>
  </r>
  <r>
    <n v="523"/>
    <s v="Spinnenkop"/>
    <d v="2014-07-31T14:15:00"/>
    <n v="1"/>
    <x v="12"/>
    <s v="Sympetrum striolatum"/>
    <n v="8"/>
    <s v="KD"/>
    <x v="4"/>
    <n v="7"/>
    <s v="Korenbouten"/>
    <n v="30.142857142857142"/>
  </r>
  <r>
    <n v="523"/>
    <s v="Spinnenkop"/>
    <d v="2014-07-31T14:15:00"/>
    <n v="1"/>
    <x v="17"/>
    <s v="Sympetrum vulgatum"/>
    <n v="4"/>
    <s v="KD"/>
    <x v="4"/>
    <n v="7"/>
    <s v="Korenbouten"/>
    <n v="30.142857142857142"/>
  </r>
  <r>
    <n v="523"/>
    <s v="Spinnenkop"/>
    <d v="2014-07-31T14:15:00"/>
    <n v="2"/>
    <x v="11"/>
    <s v="Lestes sponsa"/>
    <n v="7"/>
    <s v="KD"/>
    <x v="4"/>
    <n v="7"/>
    <s v="Pantserjuffers"/>
    <n v="30.142857142857142"/>
  </r>
  <r>
    <n v="523"/>
    <s v="Spinnenkop"/>
    <d v="2014-07-31T14:15:00"/>
    <n v="2"/>
    <x v="1"/>
    <s v="Ischnura elegans"/>
    <n v="66"/>
    <s v="KD"/>
    <x v="4"/>
    <n v="7"/>
    <s v="Waterjuffer"/>
    <n v="30.142857142857142"/>
  </r>
  <r>
    <n v="523"/>
    <s v="Spinnenkop"/>
    <d v="2014-07-31T14:15:00"/>
    <n v="2"/>
    <x v="3"/>
    <s v="Enallagma cyathigerum"/>
    <n v="13"/>
    <s v="KD"/>
    <x v="4"/>
    <n v="7"/>
    <s v="Waterjuffer"/>
    <n v="30.142857142857142"/>
  </r>
  <r>
    <n v="523"/>
    <s v="Spinnenkop"/>
    <d v="2014-07-31T14:15:00"/>
    <n v="2"/>
    <x v="6"/>
    <s v="Coenagrion puella"/>
    <n v="110"/>
    <s v="KD"/>
    <x v="4"/>
    <n v="7"/>
    <s v="Waterjuffer"/>
    <n v="30.142857142857142"/>
  </r>
  <r>
    <n v="523"/>
    <s v="Spinnenkop"/>
    <d v="2014-07-31T14:15:00"/>
    <n v="2"/>
    <x v="26"/>
    <s v="Erythromma najas"/>
    <n v="7"/>
    <s v="KD"/>
    <x v="4"/>
    <n v="7"/>
    <s v="Waterjuffer"/>
    <n v="30.142857142857142"/>
  </r>
  <r>
    <n v="523"/>
    <s v="Spinnenkop"/>
    <d v="2014-07-31T14:15:00"/>
    <n v="2"/>
    <x v="30"/>
    <s v="Erythromma viridulum"/>
    <n v="117"/>
    <s v="KD"/>
    <x v="4"/>
    <n v="7"/>
    <s v="Waterjuffer"/>
    <n v="30.142857142857142"/>
  </r>
  <r>
    <n v="523"/>
    <s v="Spinnenkop"/>
    <d v="2014-07-31T14:15:00"/>
    <n v="2"/>
    <x v="27"/>
    <s v="Aeshna cyanea"/>
    <n v="2"/>
    <s v="KD"/>
    <x v="4"/>
    <n v="7"/>
    <s v="Glazenmakers"/>
    <n v="30.142857142857142"/>
  </r>
  <r>
    <n v="523"/>
    <s v="Spinnenkop"/>
    <d v="2014-07-31T14:15:00"/>
    <n v="2"/>
    <x v="9"/>
    <s v="Anax imperator"/>
    <n v="7"/>
    <s v="KD"/>
    <x v="4"/>
    <n v="7"/>
    <s v="Glazenmakers"/>
    <n v="30.142857142857142"/>
  </r>
  <r>
    <n v="523"/>
    <s v="Spinnenkop"/>
    <d v="2014-07-31T14:15:00"/>
    <n v="2"/>
    <x v="10"/>
    <s v="Libellula quadrimaculata"/>
    <n v="7"/>
    <s v="KD"/>
    <x v="4"/>
    <n v="7"/>
    <s v="Korenbouten"/>
    <n v="30.142857142857142"/>
  </r>
  <r>
    <n v="523"/>
    <s v="Spinnenkop"/>
    <d v="2014-07-31T14:15:00"/>
    <n v="2"/>
    <x v="5"/>
    <s v="Orthetrum cancellatum"/>
    <n v="3"/>
    <s v="KD"/>
    <x v="4"/>
    <n v="7"/>
    <s v="Korenbouten"/>
    <n v="30.142857142857142"/>
  </r>
  <r>
    <n v="523"/>
    <s v="Spinnenkop"/>
    <d v="2014-07-31T14:15:00"/>
    <n v="2"/>
    <x v="15"/>
    <s v="Sympetrum danae"/>
    <n v="3"/>
    <s v="KD"/>
    <x v="4"/>
    <n v="7"/>
    <s v="Korenbouten"/>
    <n v="30.142857142857142"/>
  </r>
  <r>
    <n v="523"/>
    <s v="Spinnenkop"/>
    <d v="2014-07-31T14:15:00"/>
    <n v="2"/>
    <x v="12"/>
    <s v="Sympetrum striolatum"/>
    <n v="12"/>
    <s v="KD"/>
    <x v="4"/>
    <n v="7"/>
    <s v="Korenbouten"/>
    <n v="30.142857142857142"/>
  </r>
  <r>
    <n v="523"/>
    <s v="Spinnenkop"/>
    <d v="2014-07-31T14:15:00"/>
    <n v="2"/>
    <x v="17"/>
    <s v="Sympetrum vulgatum"/>
    <n v="7"/>
    <s v="KD"/>
    <x v="4"/>
    <n v="7"/>
    <s v="Korenbouten"/>
    <n v="30.142857142857142"/>
  </r>
  <r>
    <n v="523"/>
    <s v="Spinnenkop"/>
    <d v="2014-07-31T14:15:00"/>
    <n v="4"/>
    <x v="9"/>
    <s v="Anax imperator"/>
    <n v="4"/>
    <s v="KD"/>
    <x v="4"/>
    <n v="7"/>
    <s v="Glazenmakers"/>
    <n v="30.142857142857142"/>
  </r>
  <r>
    <n v="523"/>
    <s v="Spinnenkop"/>
    <d v="2014-07-31T14:15:00"/>
    <n v="4"/>
    <x v="10"/>
    <s v="Libellula quadrimaculata"/>
    <n v="3"/>
    <s v="KD"/>
    <x v="4"/>
    <n v="7"/>
    <s v="Korenbouten"/>
    <n v="30.142857142857142"/>
  </r>
  <r>
    <n v="523"/>
    <s v="Spinnenkop"/>
    <d v="2015-05-21T14:15:00"/>
    <n v="1"/>
    <x v="0"/>
    <s v="Sympecma fusca"/>
    <n v="6"/>
    <s v="KD"/>
    <x v="5"/>
    <n v="5"/>
    <s v="Pantserjuffers"/>
    <n v="20"/>
  </r>
  <r>
    <n v="523"/>
    <s v="Spinnenkop"/>
    <d v="2015-05-21T14:15:00"/>
    <n v="1"/>
    <x v="1"/>
    <s v="Ischnura elegans"/>
    <n v="40"/>
    <s v="KD"/>
    <x v="5"/>
    <n v="5"/>
    <s v="Waterjuffer"/>
    <n v="20"/>
  </r>
  <r>
    <n v="523"/>
    <s v="Spinnenkop"/>
    <d v="2015-05-21T14:15:00"/>
    <n v="1"/>
    <x v="2"/>
    <s v="Pyrrhosoma nymphula"/>
    <n v="19"/>
    <s v="KD"/>
    <x v="5"/>
    <n v="5"/>
    <s v="Waterjuffer"/>
    <n v="20"/>
  </r>
  <r>
    <n v="523"/>
    <s v="Spinnenkop"/>
    <d v="2015-05-21T14:15:00"/>
    <n v="1"/>
    <x v="3"/>
    <s v="Enallagma cyathigerum"/>
    <n v="12"/>
    <s v="KD"/>
    <x v="5"/>
    <n v="5"/>
    <s v="Waterjuffer"/>
    <n v="20"/>
  </r>
  <r>
    <n v="523"/>
    <s v="Spinnenkop"/>
    <d v="2015-05-21T14:15:00"/>
    <n v="1"/>
    <x v="6"/>
    <s v="Coenagrion puella"/>
    <n v="30"/>
    <s v="KD"/>
    <x v="5"/>
    <n v="5"/>
    <s v="Waterjuffer"/>
    <n v="20"/>
  </r>
  <r>
    <n v="523"/>
    <s v="Spinnenkop"/>
    <d v="2015-05-21T14:15:00"/>
    <n v="1"/>
    <x v="4"/>
    <s v="Coenagrion pulchellum"/>
    <n v="7"/>
    <s v="KD"/>
    <x v="5"/>
    <n v="5"/>
    <s v="Waterjuffer"/>
    <n v="20"/>
  </r>
  <r>
    <n v="523"/>
    <s v="Spinnenkop"/>
    <d v="2015-05-21T14:15:00"/>
    <n v="1"/>
    <x v="7"/>
    <s v="Brachytron pratense"/>
    <n v="1"/>
    <s v="KD"/>
    <x v="5"/>
    <n v="5"/>
    <s v="Glazenmakers"/>
    <n v="20"/>
  </r>
  <r>
    <n v="523"/>
    <s v="Spinnenkop"/>
    <d v="2015-05-21T14:15:00"/>
    <n v="1"/>
    <x v="10"/>
    <s v="Libellula quadrimaculata"/>
    <n v="18"/>
    <s v="KD"/>
    <x v="5"/>
    <n v="5"/>
    <s v="Korenbouten"/>
    <n v="20"/>
  </r>
  <r>
    <n v="523"/>
    <s v="Spinnenkop"/>
    <d v="2015-05-21T14:15:00"/>
    <n v="2"/>
    <x v="1"/>
    <s v="Ischnura elegans"/>
    <n v="41"/>
    <s v="KD"/>
    <x v="5"/>
    <n v="5"/>
    <s v="Waterjuffer"/>
    <n v="20"/>
  </r>
  <r>
    <n v="523"/>
    <s v="Spinnenkop"/>
    <d v="2015-05-21T14:15:00"/>
    <n v="2"/>
    <x v="2"/>
    <s v="Pyrrhosoma nymphula"/>
    <n v="37"/>
    <s v="KD"/>
    <x v="5"/>
    <n v="5"/>
    <s v="Waterjuffer"/>
    <n v="20"/>
  </r>
  <r>
    <n v="523"/>
    <s v="Spinnenkop"/>
    <d v="2015-05-21T14:15:00"/>
    <n v="2"/>
    <x v="3"/>
    <s v="Enallagma cyathigerum"/>
    <n v="22"/>
    <s v="KD"/>
    <x v="5"/>
    <n v="5"/>
    <s v="Waterjuffer"/>
    <n v="20"/>
  </r>
  <r>
    <n v="523"/>
    <s v="Spinnenkop"/>
    <d v="2015-05-21T14:15:00"/>
    <n v="2"/>
    <x v="6"/>
    <s v="Coenagrion puella"/>
    <n v="37"/>
    <s v="KD"/>
    <x v="5"/>
    <n v="5"/>
    <s v="Waterjuffer"/>
    <n v="20"/>
  </r>
  <r>
    <n v="523"/>
    <s v="Spinnenkop"/>
    <d v="2015-05-21T14:15:00"/>
    <n v="2"/>
    <x v="7"/>
    <s v="Brachytron pratense"/>
    <n v="4"/>
    <s v="KD"/>
    <x v="5"/>
    <n v="5"/>
    <s v="Glazenmakers"/>
    <n v="20"/>
  </r>
  <r>
    <n v="523"/>
    <s v="Spinnenkop"/>
    <d v="2015-05-21T14:15:00"/>
    <n v="2"/>
    <x v="10"/>
    <s v="Libellula quadrimaculata"/>
    <n v="23"/>
    <s v="KD"/>
    <x v="5"/>
    <n v="5"/>
    <s v="Korenbouten"/>
    <n v="20"/>
  </r>
  <r>
    <n v="523"/>
    <s v="Spinnenkop"/>
    <d v="2015-05-21T14:15:00"/>
    <n v="4"/>
    <x v="10"/>
    <s v="Libellula quadrimaculata"/>
    <n v="6"/>
    <s v="KD"/>
    <x v="5"/>
    <n v="5"/>
    <s v="Korenbouten"/>
    <n v="20"/>
  </r>
  <r>
    <n v="523"/>
    <s v="Spinnenkop"/>
    <d v="2015-06-05T13:40:00"/>
    <n v="1"/>
    <x v="0"/>
    <s v="Sympecma fusca"/>
    <n v="2"/>
    <s v="KD"/>
    <x v="5"/>
    <n v="6"/>
    <s v="Pantserjuffers"/>
    <n v="22.142857142857142"/>
  </r>
  <r>
    <n v="523"/>
    <s v="Spinnenkop"/>
    <d v="2015-06-05T13:40:00"/>
    <n v="1"/>
    <x v="1"/>
    <s v="Ischnura elegans"/>
    <n v="21"/>
    <s v="KD"/>
    <x v="5"/>
    <n v="6"/>
    <s v="Waterjuffer"/>
    <n v="22.142857142857142"/>
  </r>
  <r>
    <n v="523"/>
    <s v="Spinnenkop"/>
    <d v="2015-06-05T13:40:00"/>
    <n v="1"/>
    <x v="2"/>
    <s v="Pyrrhosoma nymphula"/>
    <n v="8"/>
    <s v="KD"/>
    <x v="5"/>
    <n v="6"/>
    <s v="Waterjuffer"/>
    <n v="22.142857142857142"/>
  </r>
  <r>
    <n v="523"/>
    <s v="Spinnenkop"/>
    <d v="2015-06-05T13:40:00"/>
    <n v="1"/>
    <x v="3"/>
    <s v="Enallagma cyathigerum"/>
    <n v="3"/>
    <s v="KD"/>
    <x v="5"/>
    <n v="6"/>
    <s v="Waterjuffer"/>
    <n v="22.142857142857142"/>
  </r>
  <r>
    <n v="523"/>
    <s v="Spinnenkop"/>
    <d v="2015-06-05T13:40:00"/>
    <n v="1"/>
    <x v="6"/>
    <s v="Coenagrion puella"/>
    <n v="111"/>
    <s v="KD"/>
    <x v="5"/>
    <n v="6"/>
    <s v="Waterjuffer"/>
    <n v="22.142857142857142"/>
  </r>
  <r>
    <n v="523"/>
    <s v="Spinnenkop"/>
    <d v="2015-06-05T13:40:00"/>
    <n v="1"/>
    <x v="4"/>
    <s v="Coenagrion pulchellum"/>
    <n v="9"/>
    <s v="KD"/>
    <x v="5"/>
    <n v="6"/>
    <s v="Waterjuffer"/>
    <n v="22.142857142857142"/>
  </r>
  <r>
    <n v="523"/>
    <s v="Spinnenkop"/>
    <d v="2015-06-05T13:40:00"/>
    <n v="1"/>
    <x v="7"/>
    <s v="Brachytron pratense"/>
    <n v="2"/>
    <s v="KD"/>
    <x v="5"/>
    <n v="6"/>
    <s v="Glazenmakers"/>
    <n v="22.142857142857142"/>
  </r>
  <r>
    <n v="523"/>
    <s v="Spinnenkop"/>
    <d v="2015-06-05T13:40:00"/>
    <n v="1"/>
    <x v="34"/>
    <s v="Libellula depressa"/>
    <n v="2"/>
    <s v="KD"/>
    <x v="5"/>
    <n v="6"/>
    <s v="Korenbouten"/>
    <n v="22.142857142857142"/>
  </r>
  <r>
    <n v="523"/>
    <s v="Spinnenkop"/>
    <d v="2015-06-05T13:40:00"/>
    <n v="1"/>
    <x v="10"/>
    <s v="Libellula quadrimaculata"/>
    <n v="29"/>
    <s v="KD"/>
    <x v="5"/>
    <n v="6"/>
    <s v="Korenbouten"/>
    <n v="22.142857142857142"/>
  </r>
  <r>
    <n v="523"/>
    <s v="Spinnenkop"/>
    <d v="2015-06-05T13:40:00"/>
    <n v="2"/>
    <x v="1"/>
    <s v="Ischnura elegans"/>
    <n v="7"/>
    <s v="KD"/>
    <x v="5"/>
    <n v="6"/>
    <s v="Waterjuffer"/>
    <n v="22.142857142857142"/>
  </r>
  <r>
    <n v="523"/>
    <s v="Spinnenkop"/>
    <d v="2015-06-05T13:40:00"/>
    <n v="2"/>
    <x v="2"/>
    <s v="Pyrrhosoma nymphula"/>
    <n v="3"/>
    <s v="KD"/>
    <x v="5"/>
    <n v="6"/>
    <s v="Waterjuffer"/>
    <n v="22.142857142857142"/>
  </r>
  <r>
    <n v="523"/>
    <s v="Spinnenkop"/>
    <d v="2015-06-05T13:40:00"/>
    <n v="2"/>
    <x v="3"/>
    <s v="Enallagma cyathigerum"/>
    <n v="7"/>
    <s v="KD"/>
    <x v="5"/>
    <n v="6"/>
    <s v="Waterjuffer"/>
    <n v="22.142857142857142"/>
  </r>
  <r>
    <n v="523"/>
    <s v="Spinnenkop"/>
    <d v="2015-06-05T13:40:00"/>
    <n v="2"/>
    <x v="6"/>
    <s v="Coenagrion puella"/>
    <n v="33"/>
    <s v="KD"/>
    <x v="5"/>
    <n v="6"/>
    <s v="Waterjuffer"/>
    <n v="22.142857142857142"/>
  </r>
  <r>
    <n v="523"/>
    <s v="Spinnenkop"/>
    <d v="2015-06-05T13:40:00"/>
    <n v="2"/>
    <x v="7"/>
    <s v="Brachytron pratense"/>
    <n v="3"/>
    <s v="KD"/>
    <x v="5"/>
    <n v="6"/>
    <s v="Glazenmakers"/>
    <n v="22.142857142857142"/>
  </r>
  <r>
    <n v="523"/>
    <s v="Spinnenkop"/>
    <d v="2015-06-05T13:40:00"/>
    <n v="2"/>
    <x v="31"/>
    <s v="Cordulia aenea"/>
    <n v="3"/>
    <s v="KD"/>
    <x v="5"/>
    <n v="6"/>
    <s v="Glanslibel"/>
    <n v="22.142857142857142"/>
  </r>
  <r>
    <n v="523"/>
    <s v="Spinnenkop"/>
    <d v="2015-06-05T13:40:00"/>
    <n v="2"/>
    <x v="10"/>
    <s v="Libellula quadrimaculata"/>
    <n v="14"/>
    <s v="KD"/>
    <x v="5"/>
    <n v="6"/>
    <s v="Korenbouten"/>
    <n v="22.142857142857142"/>
  </r>
  <r>
    <n v="523"/>
    <s v="Spinnenkop"/>
    <d v="2015-06-05T13:40:00"/>
    <n v="4"/>
    <x v="10"/>
    <s v="Libellula quadrimaculata"/>
    <n v="4"/>
    <s v="KD"/>
    <x v="5"/>
    <n v="6"/>
    <s v="Korenbouten"/>
    <n v="22.142857142857142"/>
  </r>
  <r>
    <n v="523"/>
    <s v="Spinnenkop"/>
    <d v="2015-06-22T13:10:00"/>
    <n v="1"/>
    <x v="1"/>
    <s v="Ischnura elegans"/>
    <n v="213"/>
    <s v="KD"/>
    <x v="5"/>
    <n v="6"/>
    <s v="Waterjuffer"/>
    <n v="24.571428571428573"/>
  </r>
  <r>
    <n v="523"/>
    <s v="Spinnenkop"/>
    <d v="2015-06-22T13:10:00"/>
    <n v="1"/>
    <x v="3"/>
    <s v="Enallagma cyathigerum"/>
    <n v="3"/>
    <s v="KD"/>
    <x v="5"/>
    <n v="6"/>
    <s v="Waterjuffer"/>
    <n v="24.571428571428573"/>
  </r>
  <r>
    <n v="523"/>
    <s v="Spinnenkop"/>
    <d v="2015-06-22T13:10:00"/>
    <n v="1"/>
    <x v="6"/>
    <s v="Coenagrion puella"/>
    <n v="10"/>
    <s v="KD"/>
    <x v="5"/>
    <n v="6"/>
    <s v="Waterjuffer"/>
    <n v="24.571428571428573"/>
  </r>
  <r>
    <n v="523"/>
    <s v="Spinnenkop"/>
    <d v="2015-06-22T13:10:00"/>
    <n v="1"/>
    <x v="4"/>
    <s v="Coenagrion pulchellum"/>
    <n v="2"/>
    <s v="KD"/>
    <x v="5"/>
    <n v="6"/>
    <s v="Waterjuffer"/>
    <n v="24.571428571428573"/>
  </r>
  <r>
    <n v="523"/>
    <s v="Spinnenkop"/>
    <d v="2015-06-22T13:10:00"/>
    <n v="1"/>
    <x v="34"/>
    <s v="Libellula depressa"/>
    <n v="1"/>
    <s v="KD"/>
    <x v="5"/>
    <n v="6"/>
    <s v="Korenbouten"/>
    <n v="24.571428571428573"/>
  </r>
  <r>
    <n v="523"/>
    <s v="Spinnenkop"/>
    <d v="2015-06-22T13:10:00"/>
    <n v="1"/>
    <x v="10"/>
    <s v="Libellula quadrimaculata"/>
    <n v="5"/>
    <s v="KD"/>
    <x v="5"/>
    <n v="6"/>
    <s v="Korenbouten"/>
    <n v="24.571428571428573"/>
  </r>
  <r>
    <n v="523"/>
    <s v="Spinnenkop"/>
    <d v="2015-06-22T13:10:00"/>
    <n v="1"/>
    <x v="5"/>
    <s v="Orthetrum cancellatum"/>
    <n v="1"/>
    <s v="KD"/>
    <x v="5"/>
    <n v="6"/>
    <s v="Korenbouten"/>
    <n v="24.571428571428573"/>
  </r>
  <r>
    <n v="523"/>
    <s v="Spinnenkop"/>
    <d v="2015-06-22T13:10:00"/>
    <n v="1"/>
    <x v="29"/>
    <s v="Sympetrum fonscolombii"/>
    <n v="1"/>
    <s v="KD"/>
    <x v="5"/>
    <n v="6"/>
    <s v="Korenbouten"/>
    <n v="24.571428571428573"/>
  </r>
  <r>
    <n v="523"/>
    <s v="Spinnenkop"/>
    <d v="2015-06-22T13:10:00"/>
    <n v="2"/>
    <x v="0"/>
    <s v="Sympecma fusca"/>
    <n v="1"/>
    <s v="KD"/>
    <x v="5"/>
    <n v="6"/>
    <s v="Pantserjuffers"/>
    <n v="24.571428571428573"/>
  </r>
  <r>
    <n v="523"/>
    <s v="Spinnenkop"/>
    <d v="2015-06-22T13:10:00"/>
    <n v="2"/>
    <x v="1"/>
    <s v="Ischnura elegans"/>
    <n v="61"/>
    <s v="KD"/>
    <x v="5"/>
    <n v="6"/>
    <s v="Waterjuffer"/>
    <n v="24.571428571428573"/>
  </r>
  <r>
    <n v="523"/>
    <s v="Spinnenkop"/>
    <d v="2015-06-22T13:10:00"/>
    <n v="2"/>
    <x v="6"/>
    <s v="Coenagrion puella"/>
    <n v="2"/>
    <s v="KD"/>
    <x v="5"/>
    <n v="6"/>
    <s v="Waterjuffer"/>
    <n v="24.571428571428573"/>
  </r>
  <r>
    <n v="523"/>
    <s v="Spinnenkop"/>
    <d v="2015-06-22T13:10:00"/>
    <n v="2"/>
    <x v="7"/>
    <s v="Brachytron pratense"/>
    <n v="1"/>
    <s v="KD"/>
    <x v="5"/>
    <n v="6"/>
    <s v="Glazenmakers"/>
    <n v="24.571428571428573"/>
  </r>
  <r>
    <n v="523"/>
    <s v="Spinnenkop"/>
    <d v="2015-06-22T13:10:00"/>
    <n v="2"/>
    <x v="9"/>
    <s v="Anax imperator"/>
    <n v="2"/>
    <s v="KD"/>
    <x v="5"/>
    <n v="6"/>
    <s v="Glazenmakers"/>
    <n v="24.571428571428573"/>
  </r>
  <r>
    <n v="523"/>
    <s v="Spinnenkop"/>
    <d v="2015-06-22T13:10:00"/>
    <n v="2"/>
    <x v="31"/>
    <s v="Cordulia aenea"/>
    <n v="1"/>
    <s v="KD"/>
    <x v="5"/>
    <n v="6"/>
    <s v="Glanslibel"/>
    <n v="24.571428571428573"/>
  </r>
  <r>
    <n v="523"/>
    <s v="Spinnenkop"/>
    <d v="2015-06-22T13:10:00"/>
    <n v="2"/>
    <x v="10"/>
    <s v="Libellula quadrimaculata"/>
    <n v="9"/>
    <s v="KD"/>
    <x v="5"/>
    <n v="6"/>
    <s v="Korenbouten"/>
    <n v="24.571428571428573"/>
  </r>
  <r>
    <n v="523"/>
    <s v="Spinnenkop"/>
    <d v="2015-07-16T14:15:00"/>
    <n v="1"/>
    <x v="11"/>
    <s v="Lestes sponsa"/>
    <n v="1"/>
    <s v="KD"/>
    <x v="5"/>
    <n v="7"/>
    <s v="Pantserjuffers"/>
    <n v="28"/>
  </r>
  <r>
    <n v="523"/>
    <s v="Spinnenkop"/>
    <d v="2015-07-16T14:15:00"/>
    <n v="1"/>
    <x v="1"/>
    <s v="Ischnura elegans"/>
    <n v="133"/>
    <s v="KD"/>
    <x v="5"/>
    <n v="7"/>
    <s v="Waterjuffer"/>
    <n v="28"/>
  </r>
  <r>
    <n v="523"/>
    <s v="Spinnenkop"/>
    <d v="2015-07-16T14:15:00"/>
    <n v="1"/>
    <x v="3"/>
    <s v="Enallagma cyathigerum"/>
    <n v="11"/>
    <s v="KD"/>
    <x v="5"/>
    <n v="7"/>
    <s v="Waterjuffer"/>
    <n v="28"/>
  </r>
  <r>
    <n v="523"/>
    <s v="Spinnenkop"/>
    <d v="2015-07-16T14:15:00"/>
    <n v="1"/>
    <x v="6"/>
    <s v="Coenagrion puella"/>
    <n v="10"/>
    <s v="KD"/>
    <x v="5"/>
    <n v="7"/>
    <s v="Waterjuffer"/>
    <n v="28"/>
  </r>
  <r>
    <n v="523"/>
    <s v="Spinnenkop"/>
    <d v="2015-07-16T14:15:00"/>
    <n v="1"/>
    <x v="26"/>
    <s v="Erythromma najas"/>
    <n v="17"/>
    <s v="KD"/>
    <x v="5"/>
    <n v="7"/>
    <s v="Waterjuffer"/>
    <n v="28"/>
  </r>
  <r>
    <n v="523"/>
    <s v="Spinnenkop"/>
    <d v="2015-07-16T14:15:00"/>
    <n v="1"/>
    <x v="30"/>
    <s v="Erythromma viridulum"/>
    <n v="72"/>
    <s v="KD"/>
    <x v="5"/>
    <n v="7"/>
    <s v="Waterjuffer"/>
    <n v="28"/>
  </r>
  <r>
    <n v="523"/>
    <s v="Spinnenkop"/>
    <d v="2015-07-16T14:15:00"/>
    <n v="1"/>
    <x v="9"/>
    <s v="Anax imperator"/>
    <n v="4"/>
    <s v="KD"/>
    <x v="5"/>
    <n v="7"/>
    <s v="Glazenmakers"/>
    <n v="28"/>
  </r>
  <r>
    <n v="523"/>
    <s v="Spinnenkop"/>
    <d v="2015-07-16T14:15:00"/>
    <n v="1"/>
    <x v="10"/>
    <s v="Libellula quadrimaculata"/>
    <n v="2"/>
    <s v="KD"/>
    <x v="5"/>
    <n v="7"/>
    <s v="Korenbouten"/>
    <n v="28"/>
  </r>
  <r>
    <n v="523"/>
    <s v="Spinnenkop"/>
    <d v="2015-07-16T14:15:00"/>
    <n v="1"/>
    <x v="5"/>
    <s v="Orthetrum cancellatum"/>
    <n v="2"/>
    <s v="KD"/>
    <x v="5"/>
    <n v="7"/>
    <s v="Korenbouten"/>
    <n v="28"/>
  </r>
  <r>
    <n v="523"/>
    <s v="Spinnenkop"/>
    <d v="2015-07-16T14:15:00"/>
    <n v="1"/>
    <x v="12"/>
    <s v="Sympetrum striolatum"/>
    <n v="8"/>
    <s v="KD"/>
    <x v="5"/>
    <n v="7"/>
    <s v="Korenbouten"/>
    <n v="28"/>
  </r>
  <r>
    <n v="523"/>
    <s v="Spinnenkop"/>
    <d v="2015-07-16T14:15:00"/>
    <n v="1"/>
    <x v="20"/>
    <s v="Anax parthenope"/>
    <n v="1"/>
    <s v="KD"/>
    <x v="5"/>
    <n v="7"/>
    <s v="Glazenmakers"/>
    <n v="28"/>
  </r>
  <r>
    <n v="523"/>
    <s v="Spinnenkop"/>
    <d v="2015-07-16T14:15:00"/>
    <n v="2"/>
    <x v="1"/>
    <s v="Ischnura elegans"/>
    <n v="156"/>
    <s v="KD"/>
    <x v="5"/>
    <n v="7"/>
    <s v="Waterjuffer"/>
    <n v="28"/>
  </r>
  <r>
    <n v="523"/>
    <s v="Spinnenkop"/>
    <d v="2015-07-16T14:15:00"/>
    <n v="2"/>
    <x v="3"/>
    <s v="Enallagma cyathigerum"/>
    <n v="2"/>
    <s v="KD"/>
    <x v="5"/>
    <n v="7"/>
    <s v="Waterjuffer"/>
    <n v="28"/>
  </r>
  <r>
    <n v="523"/>
    <s v="Spinnenkop"/>
    <d v="2015-07-16T14:15:00"/>
    <n v="2"/>
    <x v="6"/>
    <s v="Coenagrion puella"/>
    <n v="18"/>
    <s v="KD"/>
    <x v="5"/>
    <n v="7"/>
    <s v="Waterjuffer"/>
    <n v="28"/>
  </r>
  <r>
    <n v="523"/>
    <s v="Spinnenkop"/>
    <d v="2015-07-16T14:15:00"/>
    <n v="2"/>
    <x v="30"/>
    <s v="Erythromma viridulum"/>
    <n v="170"/>
    <s v="KD"/>
    <x v="5"/>
    <n v="7"/>
    <s v="Waterjuffer"/>
    <n v="28"/>
  </r>
  <r>
    <n v="523"/>
    <s v="Spinnenkop"/>
    <d v="2015-07-16T14:15:00"/>
    <n v="2"/>
    <x v="8"/>
    <s v="Aeshna isoceles"/>
    <n v="1"/>
    <s v="KD"/>
    <x v="5"/>
    <n v="7"/>
    <s v="Glazenmakers"/>
    <n v="28"/>
  </r>
  <r>
    <n v="523"/>
    <s v="Spinnenkop"/>
    <d v="2015-07-16T14:15:00"/>
    <n v="2"/>
    <x v="9"/>
    <s v="Anax imperator"/>
    <n v="3"/>
    <s v="KD"/>
    <x v="5"/>
    <n v="7"/>
    <s v="Glazenmakers"/>
    <n v="28"/>
  </r>
  <r>
    <n v="523"/>
    <s v="Spinnenkop"/>
    <d v="2015-07-16T14:15:00"/>
    <n v="2"/>
    <x v="10"/>
    <s v="Libellula quadrimaculata"/>
    <n v="1"/>
    <s v="KD"/>
    <x v="5"/>
    <n v="7"/>
    <s v="Korenbouten"/>
    <n v="28"/>
  </r>
  <r>
    <n v="523"/>
    <s v="Spinnenkop"/>
    <d v="2015-07-16T14:15:00"/>
    <n v="2"/>
    <x v="29"/>
    <s v="Sympetrum fonscolombii"/>
    <n v="1"/>
    <s v="KD"/>
    <x v="5"/>
    <n v="7"/>
    <s v="Korenbouten"/>
    <n v="28"/>
  </r>
  <r>
    <n v="523"/>
    <s v="Spinnenkop"/>
    <d v="2015-07-16T14:15:00"/>
    <n v="4"/>
    <x v="9"/>
    <s v="Anax imperator"/>
    <n v="3"/>
    <s v="KD"/>
    <x v="5"/>
    <n v="7"/>
    <s v="Glazenmakers"/>
    <n v="28"/>
  </r>
  <r>
    <n v="523"/>
    <s v="Spinnenkop"/>
    <d v="2015-07-16T14:15:00"/>
    <n v="4"/>
    <x v="5"/>
    <s v="Orthetrum cancellatum"/>
    <n v="1"/>
    <s v="KD"/>
    <x v="5"/>
    <n v="7"/>
    <s v="Korenbouten"/>
    <n v="28"/>
  </r>
  <r>
    <n v="523"/>
    <s v="Spinnenkop"/>
    <d v="2015-07-16T14:15:00"/>
    <n v="4"/>
    <x v="20"/>
    <s v="Anax parthenope"/>
    <n v="1"/>
    <s v="KD"/>
    <x v="5"/>
    <n v="7"/>
    <s v="Glazenmakers"/>
    <n v="28"/>
  </r>
  <r>
    <n v="523"/>
    <s v="Spinnenkop"/>
    <d v="2015-07-30T14:50:00"/>
    <n v="1"/>
    <x v="11"/>
    <s v="Lestes sponsa"/>
    <n v="2"/>
    <s v="KD"/>
    <x v="5"/>
    <n v="7"/>
    <s v="Pantserjuffers"/>
    <n v="30"/>
  </r>
  <r>
    <n v="523"/>
    <s v="Spinnenkop"/>
    <d v="2015-07-30T14:50:00"/>
    <n v="1"/>
    <x v="1"/>
    <s v="Ischnura elegans"/>
    <n v="125"/>
    <s v="KD"/>
    <x v="5"/>
    <n v="7"/>
    <s v="Waterjuffer"/>
    <n v="30"/>
  </r>
  <r>
    <n v="523"/>
    <s v="Spinnenkop"/>
    <d v="2015-07-30T14:50:00"/>
    <n v="1"/>
    <x v="3"/>
    <s v="Enallagma cyathigerum"/>
    <n v="4"/>
    <s v="KD"/>
    <x v="5"/>
    <n v="7"/>
    <s v="Waterjuffer"/>
    <n v="30"/>
  </r>
  <r>
    <n v="523"/>
    <s v="Spinnenkop"/>
    <d v="2015-07-30T14:50:00"/>
    <n v="1"/>
    <x v="6"/>
    <s v="Coenagrion puella"/>
    <n v="8"/>
    <s v="KD"/>
    <x v="5"/>
    <n v="7"/>
    <s v="Waterjuffer"/>
    <n v="30"/>
  </r>
  <r>
    <n v="523"/>
    <s v="Spinnenkop"/>
    <d v="2015-07-30T14:50:00"/>
    <n v="1"/>
    <x v="30"/>
    <s v="Erythromma viridulum"/>
    <n v="3"/>
    <s v="KD"/>
    <x v="5"/>
    <n v="7"/>
    <s v="Waterjuffer"/>
    <n v="30"/>
  </r>
  <r>
    <n v="523"/>
    <s v="Spinnenkop"/>
    <d v="2015-07-30T14:50:00"/>
    <n v="1"/>
    <x v="27"/>
    <s v="Aeshna cyanea"/>
    <n v="1"/>
    <s v="KD"/>
    <x v="5"/>
    <n v="7"/>
    <s v="Glazenmakers"/>
    <n v="30"/>
  </r>
  <r>
    <n v="523"/>
    <s v="Spinnenkop"/>
    <d v="2015-07-30T14:50:00"/>
    <n v="1"/>
    <x v="9"/>
    <s v="Anax imperator"/>
    <n v="4"/>
    <s v="KD"/>
    <x v="5"/>
    <n v="7"/>
    <s v="Glazenmakers"/>
    <n v="30"/>
  </r>
  <r>
    <n v="523"/>
    <s v="Spinnenkop"/>
    <d v="2015-07-30T14:50:00"/>
    <n v="1"/>
    <x v="12"/>
    <s v="Sympetrum striolatum"/>
    <n v="9"/>
    <s v="KD"/>
    <x v="5"/>
    <n v="7"/>
    <s v="Korenbouten"/>
    <n v="30"/>
  </r>
  <r>
    <n v="523"/>
    <s v="Spinnenkop"/>
    <d v="2015-07-30T14:50:00"/>
    <n v="1"/>
    <x v="17"/>
    <s v="Sympetrum vulgatum"/>
    <n v="1"/>
    <s v="KD"/>
    <x v="5"/>
    <n v="7"/>
    <s v="Korenbouten"/>
    <n v="30"/>
  </r>
  <r>
    <n v="523"/>
    <s v="Spinnenkop"/>
    <d v="2015-07-30T14:50:00"/>
    <n v="2"/>
    <x v="19"/>
    <s v="Lestes virens"/>
    <n v="2"/>
    <s v="KD"/>
    <x v="5"/>
    <n v="7"/>
    <s v="Pantserjuffers"/>
    <n v="30"/>
  </r>
  <r>
    <n v="523"/>
    <s v="Spinnenkop"/>
    <d v="2015-07-30T14:50:00"/>
    <n v="2"/>
    <x v="1"/>
    <s v="Ischnura elegans"/>
    <n v="101"/>
    <s v="KD"/>
    <x v="5"/>
    <n v="7"/>
    <s v="Waterjuffer"/>
    <n v="30"/>
  </r>
  <r>
    <n v="523"/>
    <s v="Spinnenkop"/>
    <d v="2015-07-30T14:50:00"/>
    <n v="2"/>
    <x v="3"/>
    <s v="Enallagma cyathigerum"/>
    <n v="2"/>
    <s v="KD"/>
    <x v="5"/>
    <n v="7"/>
    <s v="Waterjuffer"/>
    <n v="30"/>
  </r>
  <r>
    <n v="523"/>
    <s v="Spinnenkop"/>
    <d v="2015-07-30T14:50:00"/>
    <n v="2"/>
    <x v="6"/>
    <s v="Coenagrion puella"/>
    <n v="13"/>
    <s v="KD"/>
    <x v="5"/>
    <n v="7"/>
    <s v="Waterjuffer"/>
    <n v="30"/>
  </r>
  <r>
    <n v="523"/>
    <s v="Spinnenkop"/>
    <d v="2015-07-30T14:50:00"/>
    <n v="2"/>
    <x v="26"/>
    <s v="Erythromma najas"/>
    <n v="6"/>
    <s v="KD"/>
    <x v="5"/>
    <n v="7"/>
    <s v="Waterjuffer"/>
    <n v="30"/>
  </r>
  <r>
    <n v="523"/>
    <s v="Spinnenkop"/>
    <d v="2015-07-30T14:50:00"/>
    <n v="2"/>
    <x v="30"/>
    <s v="Erythromma viridulum"/>
    <n v="30"/>
    <s v="KD"/>
    <x v="5"/>
    <n v="7"/>
    <s v="Waterjuffer"/>
    <n v="30"/>
  </r>
  <r>
    <n v="523"/>
    <s v="Spinnenkop"/>
    <d v="2015-07-30T14:50:00"/>
    <n v="2"/>
    <x v="8"/>
    <s v="Aeshna isoceles"/>
    <n v="1"/>
    <s v="KD"/>
    <x v="5"/>
    <n v="7"/>
    <s v="Glazenmakers"/>
    <n v="30"/>
  </r>
  <r>
    <n v="523"/>
    <s v="Spinnenkop"/>
    <d v="2015-07-30T14:50:00"/>
    <n v="2"/>
    <x v="9"/>
    <s v="Anax imperator"/>
    <n v="3"/>
    <s v="KD"/>
    <x v="5"/>
    <n v="7"/>
    <s v="Glazenmakers"/>
    <n v="30"/>
  </r>
  <r>
    <n v="523"/>
    <s v="Spinnenkop"/>
    <d v="2015-07-30T14:50:00"/>
    <n v="2"/>
    <x v="20"/>
    <s v="Anax parthenope"/>
    <n v="1"/>
    <s v="KD"/>
    <x v="5"/>
    <n v="7"/>
    <s v="Glazenmakers"/>
    <n v="30"/>
  </r>
  <r>
    <n v="523"/>
    <s v="Spinnenkop"/>
    <d v="2015-07-30T14:50:00"/>
    <n v="2"/>
    <x v="5"/>
    <s v="Orthetrum cancellatum"/>
    <n v="1"/>
    <s v="KD"/>
    <x v="5"/>
    <n v="7"/>
    <s v="Korenbouten"/>
    <n v="30"/>
  </r>
  <r>
    <n v="523"/>
    <s v="Spinnenkop"/>
    <d v="2015-07-30T14:50:00"/>
    <n v="2"/>
    <x v="12"/>
    <s v="Sympetrum striolatum"/>
    <n v="2"/>
    <s v="KD"/>
    <x v="5"/>
    <n v="7"/>
    <s v="Korenbouten"/>
    <n v="30"/>
  </r>
  <r>
    <n v="523"/>
    <s v="Spinnenkop"/>
    <d v="2015-07-30T14:50:00"/>
    <n v="2"/>
    <x v="17"/>
    <s v="Sympetrum vulgatum"/>
    <n v="3"/>
    <s v="KD"/>
    <x v="5"/>
    <n v="7"/>
    <s v="Korenbouten"/>
    <n v="30"/>
  </r>
  <r>
    <n v="523"/>
    <s v="Spinnenkop"/>
    <d v="2015-07-30T14:50:00"/>
    <n v="4"/>
    <x v="9"/>
    <s v="Anax imperator"/>
    <n v="2"/>
    <s v="KD"/>
    <x v="5"/>
    <n v="7"/>
    <s v="Glazenmakers"/>
    <n v="30"/>
  </r>
  <r>
    <n v="523"/>
    <s v="Spinnenkop"/>
    <d v="2015-08-06T15:00:00"/>
    <n v="1"/>
    <x v="19"/>
    <s v="Lestes virens"/>
    <n v="1"/>
    <s v="KD"/>
    <x v="5"/>
    <n v="8"/>
    <s v="Pantserjuffers"/>
    <n v="31"/>
  </r>
  <r>
    <n v="523"/>
    <s v="Spinnenkop"/>
    <d v="2015-08-06T15:00:00"/>
    <n v="1"/>
    <x v="1"/>
    <s v="Ischnura elegans"/>
    <n v="101"/>
    <s v="KD"/>
    <x v="5"/>
    <n v="8"/>
    <s v="Waterjuffer"/>
    <n v="31"/>
  </r>
  <r>
    <n v="523"/>
    <s v="Spinnenkop"/>
    <d v="2015-08-06T15:00:00"/>
    <n v="1"/>
    <x v="3"/>
    <s v="Enallagma cyathigerum"/>
    <n v="10"/>
    <s v="KD"/>
    <x v="5"/>
    <n v="8"/>
    <s v="Waterjuffer"/>
    <n v="31"/>
  </r>
  <r>
    <n v="523"/>
    <s v="Spinnenkop"/>
    <d v="2015-08-06T15:00:00"/>
    <n v="1"/>
    <x v="6"/>
    <s v="Coenagrion puella"/>
    <n v="39"/>
    <s v="KD"/>
    <x v="5"/>
    <n v="8"/>
    <s v="Waterjuffer"/>
    <n v="31"/>
  </r>
  <r>
    <n v="523"/>
    <s v="Spinnenkop"/>
    <d v="2015-08-06T15:00:00"/>
    <n v="1"/>
    <x v="26"/>
    <s v="Erythromma najas"/>
    <n v="4"/>
    <s v="KD"/>
    <x v="5"/>
    <n v="8"/>
    <s v="Waterjuffer"/>
    <n v="31"/>
  </r>
  <r>
    <n v="523"/>
    <s v="Spinnenkop"/>
    <d v="2015-08-06T15:00:00"/>
    <n v="1"/>
    <x v="30"/>
    <s v="Erythromma viridulum"/>
    <n v="47"/>
    <s v="KD"/>
    <x v="5"/>
    <n v="8"/>
    <s v="Waterjuffer"/>
    <n v="31"/>
  </r>
  <r>
    <n v="523"/>
    <s v="Spinnenkop"/>
    <d v="2015-08-06T15:00:00"/>
    <n v="1"/>
    <x v="27"/>
    <s v="Aeshna cyanea"/>
    <n v="6"/>
    <s v="KD"/>
    <x v="5"/>
    <n v="8"/>
    <s v="Glazenmakers"/>
    <n v="31"/>
  </r>
  <r>
    <n v="523"/>
    <s v="Spinnenkop"/>
    <d v="2015-08-06T15:00:00"/>
    <n v="1"/>
    <x v="9"/>
    <s v="Anax imperator"/>
    <n v="4"/>
    <s v="KD"/>
    <x v="5"/>
    <n v="8"/>
    <s v="Glazenmakers"/>
    <n v="31"/>
  </r>
  <r>
    <n v="523"/>
    <s v="Spinnenkop"/>
    <d v="2015-08-06T15:00:00"/>
    <n v="1"/>
    <x v="12"/>
    <s v="Sympetrum striolatum"/>
    <n v="2"/>
    <s v="KD"/>
    <x v="5"/>
    <n v="8"/>
    <s v="Korenbouten"/>
    <n v="31"/>
  </r>
  <r>
    <n v="523"/>
    <s v="Spinnenkop"/>
    <d v="2015-08-06T15:00:00"/>
    <n v="2"/>
    <x v="1"/>
    <s v="Ischnura elegans"/>
    <n v="49"/>
    <s v="KD"/>
    <x v="5"/>
    <n v="8"/>
    <s v="Waterjuffer"/>
    <n v="31"/>
  </r>
  <r>
    <n v="523"/>
    <s v="Spinnenkop"/>
    <d v="2015-08-06T15:00:00"/>
    <n v="2"/>
    <x v="3"/>
    <s v="Enallagma cyathigerum"/>
    <n v="3"/>
    <s v="KD"/>
    <x v="5"/>
    <n v="8"/>
    <s v="Waterjuffer"/>
    <n v="31"/>
  </r>
  <r>
    <n v="523"/>
    <s v="Spinnenkop"/>
    <d v="2015-08-06T15:00:00"/>
    <n v="2"/>
    <x v="6"/>
    <s v="Coenagrion puella"/>
    <n v="5"/>
    <s v="KD"/>
    <x v="5"/>
    <n v="8"/>
    <s v="Waterjuffer"/>
    <n v="31"/>
  </r>
  <r>
    <n v="523"/>
    <s v="Spinnenkop"/>
    <d v="2015-08-06T15:00:00"/>
    <n v="2"/>
    <x v="30"/>
    <s v="Erythromma viridulum"/>
    <n v="110"/>
    <s v="KD"/>
    <x v="5"/>
    <n v="8"/>
    <s v="Waterjuffer"/>
    <n v="31"/>
  </r>
  <r>
    <n v="523"/>
    <s v="Spinnenkop"/>
    <d v="2015-08-06T15:00:00"/>
    <n v="2"/>
    <x v="27"/>
    <s v="Aeshna cyanea"/>
    <n v="1"/>
    <s v="KD"/>
    <x v="5"/>
    <n v="8"/>
    <s v="Glazenmakers"/>
    <n v="31"/>
  </r>
  <r>
    <n v="523"/>
    <s v="Spinnenkop"/>
    <d v="2015-08-06T15:00:00"/>
    <n v="2"/>
    <x v="9"/>
    <s v="Anax imperator"/>
    <n v="3"/>
    <s v="KD"/>
    <x v="5"/>
    <n v="8"/>
    <s v="Glazenmakers"/>
    <n v="31"/>
  </r>
  <r>
    <n v="523"/>
    <s v="Spinnenkop"/>
    <d v="2015-08-06T15:00:00"/>
    <n v="4"/>
    <x v="9"/>
    <s v="Anax imperator"/>
    <n v="1"/>
    <s v="KD"/>
    <x v="5"/>
    <n v="8"/>
    <s v="Glazenmakers"/>
    <n v="31"/>
  </r>
  <r>
    <n v="523"/>
    <s v="Spinnenkop"/>
    <d v="2015-08-15T15:00:00"/>
    <n v="1"/>
    <x v="11"/>
    <s v="Lestes sponsa"/>
    <n v="6"/>
    <s v="KD"/>
    <x v="5"/>
    <n v="8"/>
    <s v="Pantserjuffers"/>
    <n v="32.285714285714285"/>
  </r>
  <r>
    <n v="523"/>
    <s v="Spinnenkop"/>
    <d v="2015-08-15T15:00:00"/>
    <n v="1"/>
    <x v="13"/>
    <s v="Chalcolestes viridis"/>
    <n v="18"/>
    <s v="KD"/>
    <x v="5"/>
    <n v="8"/>
    <s v="Pantserjuffers"/>
    <n v="32.285714285714285"/>
  </r>
  <r>
    <n v="523"/>
    <s v="Spinnenkop"/>
    <d v="2015-08-15T15:00:00"/>
    <n v="1"/>
    <x v="1"/>
    <s v="Ischnura elegans"/>
    <n v="112"/>
    <s v="KD"/>
    <x v="5"/>
    <n v="8"/>
    <s v="Waterjuffer"/>
    <n v="32.285714285714285"/>
  </r>
  <r>
    <n v="523"/>
    <s v="Spinnenkop"/>
    <d v="2015-08-15T15:00:00"/>
    <n v="1"/>
    <x v="3"/>
    <s v="Enallagma cyathigerum"/>
    <n v="8"/>
    <s v="KD"/>
    <x v="5"/>
    <n v="8"/>
    <s v="Waterjuffer"/>
    <n v="32.285714285714285"/>
  </r>
  <r>
    <n v="523"/>
    <s v="Spinnenkop"/>
    <d v="2015-08-15T15:00:00"/>
    <n v="1"/>
    <x v="6"/>
    <s v="Coenagrion puella"/>
    <n v="16"/>
    <s v="KD"/>
    <x v="5"/>
    <n v="8"/>
    <s v="Waterjuffer"/>
    <n v="32.285714285714285"/>
  </r>
  <r>
    <n v="523"/>
    <s v="Spinnenkop"/>
    <d v="2015-08-15T15:00:00"/>
    <n v="1"/>
    <x v="30"/>
    <s v="Erythromma viridulum"/>
    <n v="98"/>
    <s v="KD"/>
    <x v="5"/>
    <n v="8"/>
    <s v="Waterjuffer"/>
    <n v="32.285714285714285"/>
  </r>
  <r>
    <n v="523"/>
    <s v="Spinnenkop"/>
    <d v="2015-08-15T15:00:00"/>
    <n v="1"/>
    <x v="14"/>
    <s v="Aeshna mixta"/>
    <n v="3"/>
    <s v="KD"/>
    <x v="5"/>
    <n v="8"/>
    <s v="Glazenmakers"/>
    <n v="32.285714285714285"/>
  </r>
  <r>
    <n v="523"/>
    <s v="Spinnenkop"/>
    <d v="2015-08-15T15:00:00"/>
    <n v="1"/>
    <x v="9"/>
    <s v="Anax imperator"/>
    <n v="1"/>
    <s v="KD"/>
    <x v="5"/>
    <n v="8"/>
    <s v="Glazenmakers"/>
    <n v="32.285714285714285"/>
  </r>
  <r>
    <n v="523"/>
    <s v="Spinnenkop"/>
    <d v="2015-08-15T15:00:00"/>
    <n v="1"/>
    <x v="12"/>
    <s v="Sympetrum striolatum"/>
    <n v="14"/>
    <s v="KD"/>
    <x v="5"/>
    <n v="8"/>
    <s v="Korenbouten"/>
    <n v="32.285714285714285"/>
  </r>
  <r>
    <n v="523"/>
    <s v="Spinnenkop"/>
    <d v="2015-08-15T15:00:00"/>
    <n v="1"/>
    <x v="17"/>
    <s v="Sympetrum vulgatum"/>
    <n v="9"/>
    <s v="KD"/>
    <x v="5"/>
    <n v="8"/>
    <s v="Korenbouten"/>
    <n v="32.285714285714285"/>
  </r>
  <r>
    <n v="523"/>
    <s v="Spinnenkop"/>
    <d v="2015-08-15T15:00:00"/>
    <n v="2"/>
    <x v="11"/>
    <s v="Lestes sponsa"/>
    <n v="12"/>
    <s v="KD"/>
    <x v="5"/>
    <n v="8"/>
    <s v="Pantserjuffers"/>
    <n v="32.285714285714285"/>
  </r>
  <r>
    <n v="523"/>
    <s v="Spinnenkop"/>
    <d v="2015-08-15T15:00:00"/>
    <n v="2"/>
    <x v="13"/>
    <s v="Chalcolestes viridis"/>
    <n v="3"/>
    <s v="KD"/>
    <x v="5"/>
    <n v="8"/>
    <s v="Pantserjuffers"/>
    <n v="32.285714285714285"/>
  </r>
  <r>
    <n v="523"/>
    <s v="Spinnenkop"/>
    <d v="2015-08-15T15:00:00"/>
    <n v="2"/>
    <x v="1"/>
    <s v="Ischnura elegans"/>
    <n v="56"/>
    <s v="KD"/>
    <x v="5"/>
    <n v="8"/>
    <s v="Waterjuffer"/>
    <n v="32.285714285714285"/>
  </r>
  <r>
    <n v="523"/>
    <s v="Spinnenkop"/>
    <d v="2015-08-15T15:00:00"/>
    <n v="2"/>
    <x v="3"/>
    <s v="Enallagma cyathigerum"/>
    <n v="6"/>
    <s v="KD"/>
    <x v="5"/>
    <n v="8"/>
    <s v="Waterjuffer"/>
    <n v="32.285714285714285"/>
  </r>
  <r>
    <n v="523"/>
    <s v="Spinnenkop"/>
    <d v="2015-08-15T15:00:00"/>
    <n v="2"/>
    <x v="6"/>
    <s v="Coenagrion puella"/>
    <n v="24"/>
    <s v="KD"/>
    <x v="5"/>
    <n v="8"/>
    <s v="Waterjuffer"/>
    <n v="32.285714285714285"/>
  </r>
  <r>
    <n v="523"/>
    <s v="Spinnenkop"/>
    <d v="2015-08-15T15:00:00"/>
    <n v="2"/>
    <x v="30"/>
    <s v="Erythromma viridulum"/>
    <n v="126"/>
    <s v="KD"/>
    <x v="5"/>
    <n v="8"/>
    <s v="Waterjuffer"/>
    <n v="32.285714285714285"/>
  </r>
  <r>
    <n v="523"/>
    <s v="Spinnenkop"/>
    <d v="2015-08-15T15:00:00"/>
    <n v="2"/>
    <x v="14"/>
    <s v="Aeshna mixta"/>
    <n v="4"/>
    <s v="KD"/>
    <x v="5"/>
    <n v="8"/>
    <s v="Glazenmakers"/>
    <n v="32.285714285714285"/>
  </r>
  <r>
    <n v="523"/>
    <s v="Spinnenkop"/>
    <d v="2015-08-15T15:00:00"/>
    <n v="2"/>
    <x v="9"/>
    <s v="Anax imperator"/>
    <n v="2"/>
    <s v="KD"/>
    <x v="5"/>
    <n v="8"/>
    <s v="Glazenmakers"/>
    <n v="32.285714285714285"/>
  </r>
  <r>
    <n v="523"/>
    <s v="Spinnenkop"/>
    <d v="2015-08-15T15:00:00"/>
    <n v="2"/>
    <x v="12"/>
    <s v="Sympetrum striolatum"/>
    <n v="23"/>
    <s v="KD"/>
    <x v="5"/>
    <n v="8"/>
    <s v="Korenbouten"/>
    <n v="32.285714285714285"/>
  </r>
  <r>
    <n v="523"/>
    <s v="Spinnenkop"/>
    <d v="2015-08-15T15:00:00"/>
    <n v="2"/>
    <x v="17"/>
    <s v="Sympetrum vulgatum"/>
    <n v="12"/>
    <s v="KD"/>
    <x v="5"/>
    <n v="8"/>
    <s v="Korenbouten"/>
    <n v="32.285714285714285"/>
  </r>
  <r>
    <n v="523"/>
    <s v="Spinnenkop"/>
    <d v="2015-08-15T15:00:00"/>
    <n v="4"/>
    <x v="14"/>
    <s v="Aeshna mixta"/>
    <n v="2"/>
    <s v="KD"/>
    <x v="5"/>
    <n v="8"/>
    <s v="Glazenmakers"/>
    <n v="32.285714285714285"/>
  </r>
  <r>
    <n v="523"/>
    <s v="Spinnenkop"/>
    <d v="2015-08-15T15:00:00"/>
    <n v="4"/>
    <x v="9"/>
    <s v="Anax imperator"/>
    <n v="1"/>
    <s v="KD"/>
    <x v="5"/>
    <n v="8"/>
    <s v="Glazenmakers"/>
    <n v="32.285714285714285"/>
  </r>
  <r>
    <n v="523"/>
    <s v="Spinnenkop"/>
    <d v="2015-08-22T15:00:00"/>
    <n v="1"/>
    <x v="11"/>
    <s v="Lestes sponsa"/>
    <n v="9"/>
    <s v="KD"/>
    <x v="5"/>
    <n v="8"/>
    <s v="Pantserjuffers"/>
    <n v="33.285714285714285"/>
  </r>
  <r>
    <n v="523"/>
    <s v="Spinnenkop"/>
    <d v="2015-08-22T15:00:00"/>
    <n v="1"/>
    <x v="13"/>
    <s v="Chalcolestes viridis"/>
    <n v="21"/>
    <s v="KD"/>
    <x v="5"/>
    <n v="8"/>
    <s v="Pantserjuffers"/>
    <n v="33.285714285714285"/>
  </r>
  <r>
    <n v="523"/>
    <s v="Spinnenkop"/>
    <d v="2015-08-22T15:00:00"/>
    <n v="1"/>
    <x v="1"/>
    <s v="Ischnura elegans"/>
    <n v="98"/>
    <s v="KD"/>
    <x v="5"/>
    <n v="8"/>
    <s v="Waterjuffer"/>
    <n v="33.285714285714285"/>
  </r>
  <r>
    <n v="523"/>
    <s v="Spinnenkop"/>
    <d v="2015-08-22T15:00:00"/>
    <n v="1"/>
    <x v="3"/>
    <s v="Enallagma cyathigerum"/>
    <n v="7"/>
    <s v="KD"/>
    <x v="5"/>
    <n v="8"/>
    <s v="Waterjuffer"/>
    <n v="33.285714285714285"/>
  </r>
  <r>
    <n v="523"/>
    <s v="Spinnenkop"/>
    <d v="2015-08-22T15:00:00"/>
    <n v="1"/>
    <x v="6"/>
    <s v="Coenagrion puella"/>
    <n v="15"/>
    <s v="KD"/>
    <x v="5"/>
    <n v="8"/>
    <s v="Waterjuffer"/>
    <n v="33.285714285714285"/>
  </r>
  <r>
    <n v="523"/>
    <s v="Spinnenkop"/>
    <d v="2015-08-22T15:00:00"/>
    <n v="1"/>
    <x v="30"/>
    <s v="Erythromma viridulum"/>
    <n v="112"/>
    <s v="KD"/>
    <x v="5"/>
    <n v="8"/>
    <s v="Waterjuffer"/>
    <n v="33.285714285714285"/>
  </r>
  <r>
    <n v="523"/>
    <s v="Spinnenkop"/>
    <d v="2015-08-22T15:00:00"/>
    <n v="1"/>
    <x v="27"/>
    <s v="Aeshna cyanea"/>
    <n v="2"/>
    <s v="KD"/>
    <x v="5"/>
    <n v="8"/>
    <s v="Glazenmakers"/>
    <n v="33.285714285714285"/>
  </r>
  <r>
    <n v="523"/>
    <s v="Spinnenkop"/>
    <d v="2015-08-22T15:00:00"/>
    <n v="1"/>
    <x v="9"/>
    <s v="Anax imperator"/>
    <n v="1"/>
    <s v="KD"/>
    <x v="5"/>
    <n v="8"/>
    <s v="Glazenmakers"/>
    <n v="33.285714285714285"/>
  </r>
  <r>
    <n v="523"/>
    <s v="Spinnenkop"/>
    <d v="2015-08-22T15:00:00"/>
    <n v="1"/>
    <x v="12"/>
    <s v="Sympetrum striolatum"/>
    <n v="36"/>
    <s v="KD"/>
    <x v="5"/>
    <n v="8"/>
    <s v="Korenbouten"/>
    <n v="33.285714285714285"/>
  </r>
  <r>
    <n v="523"/>
    <s v="Spinnenkop"/>
    <d v="2015-08-22T15:00:00"/>
    <n v="1"/>
    <x v="17"/>
    <s v="Sympetrum vulgatum"/>
    <n v="19"/>
    <s v="KD"/>
    <x v="5"/>
    <n v="8"/>
    <s v="Korenbouten"/>
    <n v="33.285714285714285"/>
  </r>
  <r>
    <n v="523"/>
    <s v="Spinnenkop"/>
    <d v="2015-08-22T15:00:00"/>
    <n v="2"/>
    <x v="11"/>
    <s v="Lestes sponsa"/>
    <n v="14"/>
    <s v="KD"/>
    <x v="5"/>
    <n v="8"/>
    <s v="Pantserjuffers"/>
    <n v="33.285714285714285"/>
  </r>
  <r>
    <n v="523"/>
    <s v="Spinnenkop"/>
    <d v="2015-08-22T15:00:00"/>
    <n v="2"/>
    <x v="13"/>
    <s v="Chalcolestes viridis"/>
    <n v="6"/>
    <s v="KD"/>
    <x v="5"/>
    <n v="8"/>
    <s v="Pantserjuffers"/>
    <n v="33.285714285714285"/>
  </r>
  <r>
    <n v="523"/>
    <s v="Spinnenkop"/>
    <d v="2015-08-22T15:00:00"/>
    <n v="2"/>
    <x v="1"/>
    <s v="Ischnura elegans"/>
    <n v="46"/>
    <s v="KD"/>
    <x v="5"/>
    <n v="8"/>
    <s v="Waterjuffer"/>
    <n v="33.285714285714285"/>
  </r>
  <r>
    <n v="523"/>
    <s v="Spinnenkop"/>
    <d v="2015-08-22T15:00:00"/>
    <n v="2"/>
    <x v="3"/>
    <s v="Enallagma cyathigerum"/>
    <n v="4"/>
    <s v="KD"/>
    <x v="5"/>
    <n v="8"/>
    <s v="Waterjuffer"/>
    <n v="33.285714285714285"/>
  </r>
  <r>
    <n v="523"/>
    <s v="Spinnenkop"/>
    <d v="2015-08-22T15:00:00"/>
    <n v="2"/>
    <x v="6"/>
    <s v="Coenagrion puella"/>
    <n v="21"/>
    <s v="KD"/>
    <x v="5"/>
    <n v="8"/>
    <s v="Waterjuffer"/>
    <n v="33.285714285714285"/>
  </r>
  <r>
    <n v="523"/>
    <s v="Spinnenkop"/>
    <d v="2015-08-22T15:00:00"/>
    <n v="2"/>
    <x v="30"/>
    <s v="Erythromma viridulum"/>
    <n v="169"/>
    <s v="KD"/>
    <x v="5"/>
    <n v="8"/>
    <s v="Waterjuffer"/>
    <n v="33.285714285714285"/>
  </r>
  <r>
    <n v="523"/>
    <s v="Spinnenkop"/>
    <d v="2015-08-22T15:00:00"/>
    <n v="2"/>
    <x v="27"/>
    <s v="Aeshna cyanea"/>
    <n v="1"/>
    <s v="KD"/>
    <x v="5"/>
    <n v="8"/>
    <s v="Glazenmakers"/>
    <n v="33.285714285714285"/>
  </r>
  <r>
    <n v="523"/>
    <s v="Spinnenkop"/>
    <d v="2015-08-22T15:00:00"/>
    <n v="2"/>
    <x v="9"/>
    <s v="Anax imperator"/>
    <n v="2"/>
    <s v="KD"/>
    <x v="5"/>
    <n v="8"/>
    <s v="Glazenmakers"/>
    <n v="33.285714285714285"/>
  </r>
  <r>
    <n v="523"/>
    <s v="Spinnenkop"/>
    <d v="2015-08-22T15:00:00"/>
    <n v="2"/>
    <x v="12"/>
    <s v="Sympetrum striolatum"/>
    <n v="42"/>
    <s v="KD"/>
    <x v="5"/>
    <n v="8"/>
    <s v="Korenbouten"/>
    <n v="33.285714285714285"/>
  </r>
  <r>
    <n v="523"/>
    <s v="Spinnenkop"/>
    <d v="2015-08-22T15:00:00"/>
    <n v="2"/>
    <x v="17"/>
    <s v="Sympetrum vulgatum"/>
    <n v="14"/>
    <s v="KD"/>
    <x v="5"/>
    <n v="8"/>
    <s v="Korenbouten"/>
    <n v="33.285714285714285"/>
  </r>
  <r>
    <n v="523"/>
    <s v="Spinnenkop"/>
    <d v="2015-08-22T15:00:00"/>
    <n v="4"/>
    <x v="9"/>
    <s v="Anax imperator"/>
    <n v="2"/>
    <s v="KD"/>
    <x v="5"/>
    <n v="8"/>
    <s v="Glazenmakers"/>
    <n v="33.285714285714285"/>
  </r>
  <r>
    <n v="523"/>
    <s v="Spinnenkop"/>
    <d v="2016-05-10T13:45:00"/>
    <n v="1"/>
    <x v="0"/>
    <s v="Sympecma fusca"/>
    <n v="2"/>
    <s v="KD"/>
    <x v="6"/>
    <n v="5"/>
    <s v="Pantserjuffers"/>
    <n v="18.571428571428573"/>
  </r>
  <r>
    <n v="523"/>
    <s v="Spinnenkop"/>
    <d v="2016-05-10T13:45:00"/>
    <n v="1"/>
    <x v="1"/>
    <s v="Ischnura elegans"/>
    <n v="2"/>
    <s v="KD"/>
    <x v="6"/>
    <n v="5"/>
    <s v="Waterjuffer"/>
    <n v="18.571428571428573"/>
  </r>
  <r>
    <n v="523"/>
    <s v="Spinnenkop"/>
    <d v="2016-05-10T13:45:00"/>
    <n v="1"/>
    <x v="2"/>
    <s v="Pyrrhosoma nymphula"/>
    <n v="5"/>
    <s v="KD"/>
    <x v="6"/>
    <n v="5"/>
    <s v="Waterjuffer"/>
    <n v="18.571428571428573"/>
  </r>
  <r>
    <n v="523"/>
    <s v="Spinnenkop"/>
    <d v="2016-05-10T13:45:00"/>
    <n v="2"/>
    <x v="2"/>
    <s v="Pyrrhosoma nymphula"/>
    <n v="8"/>
    <s v="KD"/>
    <x v="6"/>
    <n v="5"/>
    <s v="Waterjuffer"/>
    <n v="18.571428571428573"/>
  </r>
  <r>
    <n v="523"/>
    <s v="Spinnenkop"/>
    <d v="2016-05-10T13:45:00"/>
    <n v="2"/>
    <x v="31"/>
    <s v="Cordulia aenea"/>
    <n v="2"/>
    <s v="KD"/>
    <x v="6"/>
    <n v="5"/>
    <s v="Glanslibel"/>
    <n v="18.571428571428573"/>
  </r>
  <r>
    <n v="523"/>
    <s v="Spinnenkop"/>
    <d v="2016-05-10T13:45:00"/>
    <n v="2"/>
    <x v="10"/>
    <s v="Libellula quadrimaculata"/>
    <n v="1"/>
    <s v="KD"/>
    <x v="6"/>
    <n v="5"/>
    <s v="Korenbouten"/>
    <n v="18.571428571428573"/>
  </r>
  <r>
    <n v="523"/>
    <s v="Spinnenkop"/>
    <d v="2016-05-10T13:45:00"/>
    <n v="4"/>
    <x v="10"/>
    <s v="Libellula quadrimaculata"/>
    <n v="2"/>
    <s v="KD"/>
    <x v="6"/>
    <n v="5"/>
    <s v="Korenbouten"/>
    <n v="18.571428571428573"/>
  </r>
  <r>
    <n v="523"/>
    <s v="Spinnenkop"/>
    <d v="2016-05-16T13:00:00"/>
    <n v="1"/>
    <x v="0"/>
    <s v="Sympecma fusca"/>
    <n v="4"/>
    <s v="KD"/>
    <x v="6"/>
    <n v="5"/>
    <s v="Pantserjuffers"/>
    <n v="19.428571428571427"/>
  </r>
  <r>
    <n v="523"/>
    <s v="Spinnenkop"/>
    <d v="2016-05-16T13:00:00"/>
    <n v="1"/>
    <x v="1"/>
    <s v="Ischnura elegans"/>
    <n v="13"/>
    <s v="KD"/>
    <x v="6"/>
    <n v="5"/>
    <s v="Waterjuffer"/>
    <n v="19.428571428571427"/>
  </r>
  <r>
    <n v="523"/>
    <s v="Spinnenkop"/>
    <d v="2016-05-16T13:00:00"/>
    <n v="1"/>
    <x v="2"/>
    <s v="Pyrrhosoma nymphula"/>
    <n v="11"/>
    <s v="KD"/>
    <x v="6"/>
    <n v="5"/>
    <s v="Waterjuffer"/>
    <n v="19.428571428571427"/>
  </r>
  <r>
    <n v="523"/>
    <s v="Spinnenkop"/>
    <d v="2016-05-16T13:00:00"/>
    <n v="1"/>
    <x v="3"/>
    <s v="Enallagma cyathigerum"/>
    <n v="2"/>
    <s v="KD"/>
    <x v="6"/>
    <n v="5"/>
    <s v="Waterjuffer"/>
    <n v="19.428571428571427"/>
  </r>
  <r>
    <n v="523"/>
    <s v="Spinnenkop"/>
    <d v="2016-05-16T13:00:00"/>
    <n v="1"/>
    <x v="10"/>
    <s v="Libellula quadrimaculata"/>
    <n v="4"/>
    <s v="KD"/>
    <x v="6"/>
    <n v="5"/>
    <s v="Korenbouten"/>
    <n v="19.428571428571427"/>
  </r>
  <r>
    <n v="523"/>
    <s v="Spinnenkop"/>
    <d v="2016-05-16T13:00:00"/>
    <n v="2"/>
    <x v="1"/>
    <s v="Ischnura elegans"/>
    <n v="6"/>
    <s v="KD"/>
    <x v="6"/>
    <n v="5"/>
    <s v="Waterjuffer"/>
    <n v="19.428571428571427"/>
  </r>
  <r>
    <n v="523"/>
    <s v="Spinnenkop"/>
    <d v="2016-05-16T13:00:00"/>
    <n v="2"/>
    <x v="2"/>
    <s v="Pyrrhosoma nymphula"/>
    <n v="12"/>
    <s v="KD"/>
    <x v="6"/>
    <n v="5"/>
    <s v="Waterjuffer"/>
    <n v="19.428571428571427"/>
  </r>
  <r>
    <n v="523"/>
    <s v="Spinnenkop"/>
    <d v="2016-05-16T13:00:00"/>
    <n v="2"/>
    <x v="7"/>
    <s v="Brachytron pratense"/>
    <n v="2"/>
    <s v="KD"/>
    <x v="6"/>
    <n v="5"/>
    <s v="Glazenmakers"/>
    <n v="19.428571428571427"/>
  </r>
  <r>
    <n v="523"/>
    <s v="Spinnenkop"/>
    <d v="2016-05-16T13:00:00"/>
    <n v="2"/>
    <x v="31"/>
    <s v="Cordulia aenea"/>
    <n v="9"/>
    <s v="KD"/>
    <x v="6"/>
    <n v="5"/>
    <s v="Glanslibel"/>
    <n v="19.428571428571427"/>
  </r>
  <r>
    <n v="523"/>
    <s v="Spinnenkop"/>
    <d v="2016-05-16T13:00:00"/>
    <n v="2"/>
    <x v="34"/>
    <s v="Libellula depressa"/>
    <n v="2"/>
    <s v="KD"/>
    <x v="6"/>
    <n v="5"/>
    <s v="Korenbouten"/>
    <n v="19.428571428571427"/>
  </r>
  <r>
    <n v="523"/>
    <s v="Spinnenkop"/>
    <d v="2016-05-16T13:00:00"/>
    <n v="2"/>
    <x v="10"/>
    <s v="Libellula quadrimaculata"/>
    <n v="2"/>
    <s v="KD"/>
    <x v="6"/>
    <n v="5"/>
    <s v="Korenbouten"/>
    <n v="19.428571428571427"/>
  </r>
  <r>
    <n v="523"/>
    <s v="Spinnenkop"/>
    <d v="2016-05-16T13:00:00"/>
    <n v="2"/>
    <x v="18"/>
    <s v="Leucorrhinia rubicunda"/>
    <n v="2"/>
    <s v="KD"/>
    <x v="6"/>
    <n v="5"/>
    <s v="Korenbouten"/>
    <n v="19.428571428571427"/>
  </r>
  <r>
    <n v="523"/>
    <s v="Spinnenkop"/>
    <d v="2016-05-16T13:00:00"/>
    <n v="4"/>
    <x v="31"/>
    <s v="Cordulia aenea"/>
    <n v="2"/>
    <s v="KD"/>
    <x v="6"/>
    <n v="5"/>
    <s v="Glanslibel"/>
    <n v="19.428571428571427"/>
  </r>
  <r>
    <n v="523"/>
    <s v="Spinnenkop"/>
    <d v="2016-05-16T13:00:00"/>
    <n v="4"/>
    <x v="10"/>
    <s v="Libellula quadrimaculata"/>
    <n v="3"/>
    <s v="KD"/>
    <x v="6"/>
    <n v="5"/>
    <s v="Korenbouten"/>
    <n v="19.428571428571427"/>
  </r>
  <r>
    <n v="523"/>
    <s v="Spinnenkop"/>
    <d v="2016-05-26T15:30:00"/>
    <n v="1"/>
    <x v="1"/>
    <s v="Ischnura elegans"/>
    <n v="7"/>
    <s v="KD"/>
    <x v="6"/>
    <n v="5"/>
    <s v="Waterjuffer"/>
    <n v="20.857142857142858"/>
  </r>
  <r>
    <n v="523"/>
    <s v="Spinnenkop"/>
    <d v="2016-05-26T15:30:00"/>
    <n v="1"/>
    <x v="2"/>
    <s v="Pyrrhosoma nymphula"/>
    <n v="4"/>
    <s v="KD"/>
    <x v="6"/>
    <n v="5"/>
    <s v="Waterjuffer"/>
    <n v="20.857142857142858"/>
  </r>
  <r>
    <n v="523"/>
    <s v="Spinnenkop"/>
    <d v="2016-05-26T15:30:00"/>
    <n v="1"/>
    <x v="3"/>
    <s v="Enallagma cyathigerum"/>
    <n v="2"/>
    <s v="KD"/>
    <x v="6"/>
    <n v="5"/>
    <s v="Waterjuffer"/>
    <n v="20.857142857142858"/>
  </r>
  <r>
    <n v="523"/>
    <s v="Spinnenkop"/>
    <d v="2016-05-26T15:30:00"/>
    <n v="1"/>
    <x v="6"/>
    <s v="Coenagrion puella"/>
    <n v="3"/>
    <s v="KD"/>
    <x v="6"/>
    <n v="5"/>
    <s v="Waterjuffer"/>
    <n v="20.857142857142858"/>
  </r>
  <r>
    <n v="523"/>
    <s v="Spinnenkop"/>
    <d v="2016-05-26T15:30:00"/>
    <n v="1"/>
    <x v="7"/>
    <s v="Brachytron pratense"/>
    <n v="2"/>
    <s v="KD"/>
    <x v="6"/>
    <n v="5"/>
    <s v="Glazenmakers"/>
    <n v="20.857142857142858"/>
  </r>
  <r>
    <n v="523"/>
    <s v="Spinnenkop"/>
    <d v="2016-05-26T15:30:00"/>
    <n v="1"/>
    <x v="31"/>
    <s v="Cordulia aenea"/>
    <n v="4"/>
    <s v="KD"/>
    <x v="6"/>
    <n v="5"/>
    <s v="Glanslibel"/>
    <n v="20.857142857142858"/>
  </r>
  <r>
    <n v="523"/>
    <s v="Spinnenkop"/>
    <d v="2016-05-26T15:30:00"/>
    <n v="1"/>
    <x v="10"/>
    <s v="Libellula quadrimaculata"/>
    <n v="2"/>
    <s v="KD"/>
    <x v="6"/>
    <n v="5"/>
    <s v="Korenbouten"/>
    <n v="20.857142857142858"/>
  </r>
  <r>
    <n v="523"/>
    <s v="Spinnenkop"/>
    <d v="2016-05-26T15:30:00"/>
    <n v="2"/>
    <x v="1"/>
    <s v="Ischnura elegans"/>
    <n v="5"/>
    <s v="KD"/>
    <x v="6"/>
    <n v="5"/>
    <s v="Waterjuffer"/>
    <n v="20.857142857142858"/>
  </r>
  <r>
    <n v="523"/>
    <s v="Spinnenkop"/>
    <d v="2016-05-26T15:30:00"/>
    <n v="2"/>
    <x v="2"/>
    <s v="Pyrrhosoma nymphula"/>
    <n v="11"/>
    <s v="KD"/>
    <x v="6"/>
    <n v="5"/>
    <s v="Waterjuffer"/>
    <n v="20.857142857142858"/>
  </r>
  <r>
    <n v="523"/>
    <s v="Spinnenkop"/>
    <d v="2016-05-26T15:30:00"/>
    <n v="2"/>
    <x v="6"/>
    <s v="Coenagrion puella"/>
    <n v="4"/>
    <s v="KD"/>
    <x v="6"/>
    <n v="5"/>
    <s v="Waterjuffer"/>
    <n v="20.857142857142858"/>
  </r>
  <r>
    <n v="523"/>
    <s v="Spinnenkop"/>
    <d v="2016-05-26T15:30:00"/>
    <n v="2"/>
    <x v="7"/>
    <s v="Brachytron pratense"/>
    <n v="3"/>
    <s v="KD"/>
    <x v="6"/>
    <n v="5"/>
    <s v="Glazenmakers"/>
    <n v="20.857142857142858"/>
  </r>
  <r>
    <n v="523"/>
    <s v="Spinnenkop"/>
    <d v="2016-05-26T15:30:00"/>
    <n v="2"/>
    <x v="31"/>
    <s v="Cordulia aenea"/>
    <n v="6"/>
    <s v="KD"/>
    <x v="6"/>
    <n v="5"/>
    <s v="Glanslibel"/>
    <n v="20.857142857142858"/>
  </r>
  <r>
    <n v="523"/>
    <s v="Spinnenkop"/>
    <d v="2016-05-26T15:30:00"/>
    <n v="2"/>
    <x v="10"/>
    <s v="Libellula quadrimaculata"/>
    <n v="2"/>
    <s v="KD"/>
    <x v="6"/>
    <n v="5"/>
    <s v="Korenbouten"/>
    <n v="20.857142857142858"/>
  </r>
  <r>
    <n v="523"/>
    <s v="Spinnenkop"/>
    <d v="2016-05-26T15:30:00"/>
    <n v="4"/>
    <x v="10"/>
    <s v="Libellula quadrimaculata"/>
    <n v="2"/>
    <s v="KD"/>
    <x v="6"/>
    <n v="5"/>
    <s v="Korenbouten"/>
    <n v="20.857142857142858"/>
  </r>
  <r>
    <n v="523"/>
    <s v="Spinnenkop"/>
    <d v="2016-06-01T14:00:00"/>
    <n v="1"/>
    <x v="1"/>
    <s v="Ischnura elegans"/>
    <n v="8"/>
    <s v="KD"/>
    <x v="6"/>
    <n v="6"/>
    <s v="Waterjuffer"/>
    <n v="21.714285714285715"/>
  </r>
  <r>
    <n v="523"/>
    <s v="Spinnenkop"/>
    <d v="2016-06-01T14:00:00"/>
    <n v="1"/>
    <x v="2"/>
    <s v="Pyrrhosoma nymphula"/>
    <n v="4"/>
    <s v="KD"/>
    <x v="6"/>
    <n v="6"/>
    <s v="Waterjuffer"/>
    <n v="21.714285714285715"/>
  </r>
  <r>
    <n v="523"/>
    <s v="Spinnenkop"/>
    <d v="2016-06-01T14:00:00"/>
    <n v="1"/>
    <x v="3"/>
    <s v="Enallagma cyathigerum"/>
    <n v="5"/>
    <s v="KD"/>
    <x v="6"/>
    <n v="6"/>
    <s v="Waterjuffer"/>
    <n v="21.714285714285715"/>
  </r>
  <r>
    <n v="523"/>
    <s v="Spinnenkop"/>
    <d v="2016-06-01T14:00:00"/>
    <n v="1"/>
    <x v="6"/>
    <s v="Coenagrion puella"/>
    <n v="16"/>
    <s v="KD"/>
    <x v="6"/>
    <n v="6"/>
    <s v="Waterjuffer"/>
    <n v="21.714285714285715"/>
  </r>
  <r>
    <n v="523"/>
    <s v="Spinnenkop"/>
    <d v="2016-06-01T14:00:00"/>
    <n v="1"/>
    <x v="4"/>
    <s v="Coenagrion pulchellum"/>
    <n v="7"/>
    <s v="KD"/>
    <x v="6"/>
    <n v="6"/>
    <s v="Waterjuffer"/>
    <n v="21.714285714285715"/>
  </r>
  <r>
    <n v="523"/>
    <s v="Spinnenkop"/>
    <d v="2016-06-01T14:00:00"/>
    <n v="1"/>
    <x v="9"/>
    <s v="Anax imperator"/>
    <n v="4"/>
    <s v="KD"/>
    <x v="6"/>
    <n v="6"/>
    <s v="Glazenmakers"/>
    <n v="21.714285714285715"/>
  </r>
  <r>
    <n v="523"/>
    <s v="Spinnenkop"/>
    <d v="2016-06-01T14:00:00"/>
    <n v="1"/>
    <x v="31"/>
    <s v="Cordulia aenea"/>
    <n v="3"/>
    <s v="KD"/>
    <x v="6"/>
    <n v="6"/>
    <s v="Glanslibel"/>
    <n v="21.714285714285715"/>
  </r>
  <r>
    <n v="523"/>
    <s v="Spinnenkop"/>
    <d v="2016-06-01T14:00:00"/>
    <n v="1"/>
    <x v="10"/>
    <s v="Libellula quadrimaculata"/>
    <n v="11"/>
    <s v="KD"/>
    <x v="6"/>
    <n v="6"/>
    <s v="Korenbouten"/>
    <n v="21.714285714285715"/>
  </r>
  <r>
    <n v="523"/>
    <s v="Spinnenkop"/>
    <d v="2016-06-01T14:00:00"/>
    <n v="1"/>
    <x v="5"/>
    <s v="Orthetrum cancellatum"/>
    <n v="1"/>
    <s v="KD"/>
    <x v="6"/>
    <n v="6"/>
    <s v="Korenbouten"/>
    <n v="21.714285714285715"/>
  </r>
  <r>
    <n v="523"/>
    <s v="Spinnenkop"/>
    <d v="2016-06-01T14:00:00"/>
    <n v="2"/>
    <x v="1"/>
    <s v="Ischnura elegans"/>
    <n v="9"/>
    <s v="KD"/>
    <x v="6"/>
    <n v="6"/>
    <s v="Waterjuffer"/>
    <n v="21.714285714285715"/>
  </r>
  <r>
    <n v="523"/>
    <s v="Spinnenkop"/>
    <d v="2016-06-01T14:00:00"/>
    <n v="2"/>
    <x v="3"/>
    <s v="Enallagma cyathigerum"/>
    <n v="3"/>
    <s v="KD"/>
    <x v="6"/>
    <n v="6"/>
    <s v="Waterjuffer"/>
    <n v="21.714285714285715"/>
  </r>
  <r>
    <n v="523"/>
    <s v="Spinnenkop"/>
    <d v="2016-06-01T14:00:00"/>
    <n v="2"/>
    <x v="6"/>
    <s v="Coenagrion puella"/>
    <n v="19"/>
    <s v="KD"/>
    <x v="6"/>
    <n v="6"/>
    <s v="Waterjuffer"/>
    <n v="21.714285714285715"/>
  </r>
  <r>
    <n v="523"/>
    <s v="Spinnenkop"/>
    <d v="2016-06-01T14:00:00"/>
    <n v="2"/>
    <x v="7"/>
    <s v="Brachytron pratense"/>
    <n v="3"/>
    <s v="KD"/>
    <x v="6"/>
    <n v="6"/>
    <s v="Glazenmakers"/>
    <n v="21.714285714285715"/>
  </r>
  <r>
    <n v="523"/>
    <s v="Spinnenkop"/>
    <d v="2016-06-01T14:00:00"/>
    <n v="2"/>
    <x v="8"/>
    <s v="Aeshna isoceles"/>
    <n v="1"/>
    <s v="KD"/>
    <x v="6"/>
    <n v="6"/>
    <s v="Glazenmakers"/>
    <n v="21.714285714285715"/>
  </r>
  <r>
    <n v="523"/>
    <s v="Spinnenkop"/>
    <d v="2016-06-01T14:00:00"/>
    <n v="2"/>
    <x v="9"/>
    <s v="Anax imperator"/>
    <n v="4"/>
    <s v="KD"/>
    <x v="6"/>
    <n v="6"/>
    <s v="Glazenmakers"/>
    <n v="21.714285714285715"/>
  </r>
  <r>
    <n v="523"/>
    <s v="Spinnenkop"/>
    <d v="2016-06-01T14:00:00"/>
    <n v="2"/>
    <x v="20"/>
    <s v="Anax parthenope"/>
    <n v="1"/>
    <s v="KD"/>
    <x v="6"/>
    <n v="6"/>
    <s v="Glazenmakers"/>
    <n v="21.714285714285715"/>
  </r>
  <r>
    <n v="523"/>
    <s v="Spinnenkop"/>
    <d v="2016-06-01T14:00:00"/>
    <n v="2"/>
    <x v="31"/>
    <s v="Cordulia aenea"/>
    <n v="6"/>
    <s v="KD"/>
    <x v="6"/>
    <n v="6"/>
    <s v="Glanslibel"/>
    <n v="21.714285714285715"/>
  </r>
  <r>
    <n v="523"/>
    <s v="Spinnenkop"/>
    <d v="2016-06-01T14:00:00"/>
    <n v="2"/>
    <x v="10"/>
    <s v="Libellula quadrimaculata"/>
    <n v="10"/>
    <s v="KD"/>
    <x v="6"/>
    <n v="6"/>
    <s v="Korenbouten"/>
    <n v="21.714285714285715"/>
  </r>
  <r>
    <n v="523"/>
    <s v="Spinnenkop"/>
    <d v="2016-06-01T14:00:00"/>
    <n v="4"/>
    <x v="9"/>
    <s v="Anax imperator"/>
    <n v="2"/>
    <s v="KD"/>
    <x v="6"/>
    <n v="6"/>
    <s v="Glazenmakers"/>
    <n v="21.714285714285715"/>
  </r>
  <r>
    <n v="523"/>
    <s v="Spinnenkop"/>
    <d v="2016-06-01T14:00:00"/>
    <n v="4"/>
    <x v="10"/>
    <s v="Libellula quadrimaculata"/>
    <n v="4"/>
    <s v="KD"/>
    <x v="6"/>
    <n v="6"/>
    <s v="Korenbouten"/>
    <n v="21.714285714285715"/>
  </r>
  <r>
    <n v="523"/>
    <s v="Spinnenkop"/>
    <d v="2016-06-17T13:15:00"/>
    <n v="1"/>
    <x v="1"/>
    <s v="Ischnura elegans"/>
    <n v="13"/>
    <s v="KD"/>
    <x v="6"/>
    <n v="6"/>
    <s v="Waterjuffer"/>
    <n v="24"/>
  </r>
  <r>
    <n v="523"/>
    <s v="Spinnenkop"/>
    <d v="2016-06-17T13:15:00"/>
    <n v="1"/>
    <x v="3"/>
    <s v="Enallagma cyathigerum"/>
    <n v="5"/>
    <s v="KD"/>
    <x v="6"/>
    <n v="6"/>
    <s v="Waterjuffer"/>
    <n v="24"/>
  </r>
  <r>
    <n v="523"/>
    <s v="Spinnenkop"/>
    <d v="2016-06-17T13:15:00"/>
    <n v="1"/>
    <x v="6"/>
    <s v="Coenagrion puella"/>
    <n v="31"/>
    <s v="KD"/>
    <x v="6"/>
    <n v="6"/>
    <s v="Waterjuffer"/>
    <n v="24"/>
  </r>
  <r>
    <n v="523"/>
    <s v="Spinnenkop"/>
    <d v="2016-06-17T13:15:00"/>
    <n v="1"/>
    <x v="4"/>
    <s v="Coenagrion pulchellum"/>
    <n v="8"/>
    <s v="KD"/>
    <x v="6"/>
    <n v="6"/>
    <s v="Waterjuffer"/>
    <n v="24"/>
  </r>
  <r>
    <n v="523"/>
    <s v="Spinnenkop"/>
    <d v="2016-06-17T13:15:00"/>
    <n v="1"/>
    <x v="9"/>
    <s v="Anax imperator"/>
    <n v="5"/>
    <s v="KD"/>
    <x v="6"/>
    <n v="6"/>
    <s v="Glazenmakers"/>
    <n v="24"/>
  </r>
  <r>
    <n v="523"/>
    <s v="Spinnenkop"/>
    <d v="2016-06-17T13:15:00"/>
    <n v="1"/>
    <x v="31"/>
    <s v="Cordulia aenea"/>
    <n v="2"/>
    <s v="KD"/>
    <x v="6"/>
    <n v="6"/>
    <s v="Glanslibel"/>
    <n v="24"/>
  </r>
  <r>
    <n v="523"/>
    <s v="Spinnenkop"/>
    <d v="2016-06-17T13:15:00"/>
    <n v="1"/>
    <x v="10"/>
    <s v="Libellula quadrimaculata"/>
    <n v="12"/>
    <s v="KD"/>
    <x v="6"/>
    <n v="6"/>
    <s v="Korenbouten"/>
    <n v="24"/>
  </r>
  <r>
    <n v="523"/>
    <s v="Spinnenkop"/>
    <d v="2016-06-17T13:15:00"/>
    <n v="1"/>
    <x v="5"/>
    <s v="Orthetrum cancellatum"/>
    <n v="3"/>
    <s v="KD"/>
    <x v="6"/>
    <n v="6"/>
    <s v="Korenbouten"/>
    <n v="24"/>
  </r>
  <r>
    <n v="523"/>
    <s v="Spinnenkop"/>
    <d v="2016-06-17T13:15:00"/>
    <n v="2"/>
    <x v="1"/>
    <s v="Ischnura elegans"/>
    <n v="7"/>
    <s v="KD"/>
    <x v="6"/>
    <n v="6"/>
    <s v="Waterjuffer"/>
    <n v="24"/>
  </r>
  <r>
    <n v="523"/>
    <s v="Spinnenkop"/>
    <d v="2016-06-17T13:15:00"/>
    <n v="2"/>
    <x v="3"/>
    <s v="Enallagma cyathigerum"/>
    <n v="2"/>
    <s v="KD"/>
    <x v="6"/>
    <n v="6"/>
    <s v="Waterjuffer"/>
    <n v="24"/>
  </r>
  <r>
    <n v="523"/>
    <s v="Spinnenkop"/>
    <d v="2016-06-17T13:15:00"/>
    <n v="2"/>
    <x v="6"/>
    <s v="Coenagrion puella"/>
    <n v="28"/>
    <s v="KD"/>
    <x v="6"/>
    <n v="6"/>
    <s v="Waterjuffer"/>
    <n v="24"/>
  </r>
  <r>
    <n v="523"/>
    <s v="Spinnenkop"/>
    <d v="2016-06-17T13:15:00"/>
    <n v="2"/>
    <x v="7"/>
    <s v="Brachytron pratense"/>
    <n v="2"/>
    <s v="KD"/>
    <x v="6"/>
    <n v="6"/>
    <s v="Glazenmakers"/>
    <n v="24"/>
  </r>
  <r>
    <n v="523"/>
    <s v="Spinnenkop"/>
    <d v="2016-06-17T13:15:00"/>
    <n v="2"/>
    <x v="9"/>
    <s v="Anax imperator"/>
    <n v="6"/>
    <s v="KD"/>
    <x v="6"/>
    <n v="6"/>
    <s v="Glazenmakers"/>
    <n v="24"/>
  </r>
  <r>
    <n v="523"/>
    <s v="Spinnenkop"/>
    <d v="2016-06-17T13:15:00"/>
    <n v="2"/>
    <x v="20"/>
    <s v="Anax parthenope"/>
    <n v="1"/>
    <s v="KD"/>
    <x v="6"/>
    <n v="6"/>
    <s v="Glazenmakers"/>
    <n v="24"/>
  </r>
  <r>
    <n v="523"/>
    <s v="Spinnenkop"/>
    <d v="2016-06-17T13:15:00"/>
    <n v="2"/>
    <x v="31"/>
    <s v="Cordulia aenea"/>
    <n v="6"/>
    <s v="KD"/>
    <x v="6"/>
    <n v="6"/>
    <s v="Glanslibel"/>
    <n v="24"/>
  </r>
  <r>
    <n v="523"/>
    <s v="Spinnenkop"/>
    <d v="2016-06-17T13:15:00"/>
    <n v="2"/>
    <x v="10"/>
    <s v="Libellula quadrimaculata"/>
    <n v="9"/>
    <s v="KD"/>
    <x v="6"/>
    <n v="6"/>
    <s v="Korenbouten"/>
    <n v="24"/>
  </r>
  <r>
    <n v="523"/>
    <s v="Spinnenkop"/>
    <d v="2016-06-17T13:15:00"/>
    <n v="2"/>
    <x v="5"/>
    <s v="Orthetrum cancellatum"/>
    <n v="3"/>
    <s v="KD"/>
    <x v="6"/>
    <n v="6"/>
    <s v="Korenbouten"/>
    <n v="24"/>
  </r>
  <r>
    <n v="523"/>
    <s v="Spinnenkop"/>
    <d v="2016-06-17T13:15:00"/>
    <n v="2"/>
    <x v="18"/>
    <s v="Leucorrhinia rubicunda"/>
    <n v="2"/>
    <s v="KD"/>
    <x v="6"/>
    <n v="6"/>
    <s v="Korenbouten"/>
    <n v="24"/>
  </r>
  <r>
    <n v="523"/>
    <s v="Spinnenkop"/>
    <d v="2016-06-17T13:15:00"/>
    <n v="2"/>
    <x v="24"/>
    <s v="Leucorrhinia pectoralis"/>
    <n v="1"/>
    <s v="KD"/>
    <x v="6"/>
    <n v="6"/>
    <s v="Korenbouten"/>
    <n v="24"/>
  </r>
  <r>
    <n v="523"/>
    <s v="Spinnenkop"/>
    <d v="2016-06-17T13:15:00"/>
    <n v="4"/>
    <x v="10"/>
    <s v="Libellula quadrimaculata"/>
    <n v="6"/>
    <s v="KD"/>
    <x v="6"/>
    <n v="6"/>
    <s v="Korenbouten"/>
    <n v="24"/>
  </r>
  <r>
    <n v="523"/>
    <s v="Spinnenkop"/>
    <d v="2016-07-12T14:40:00"/>
    <n v="1"/>
    <x v="1"/>
    <s v="Ischnura elegans"/>
    <n v="45"/>
    <s v="KD"/>
    <x v="6"/>
    <n v="7"/>
    <s v="Waterjuffer"/>
    <n v="27.571428571428573"/>
  </r>
  <r>
    <n v="523"/>
    <s v="Spinnenkop"/>
    <d v="2016-07-12T14:40:00"/>
    <n v="1"/>
    <x v="3"/>
    <s v="Enallagma cyathigerum"/>
    <n v="11"/>
    <s v="KD"/>
    <x v="6"/>
    <n v="7"/>
    <s v="Waterjuffer"/>
    <n v="27.571428571428573"/>
  </r>
  <r>
    <n v="523"/>
    <s v="Spinnenkop"/>
    <d v="2016-07-12T14:40:00"/>
    <n v="1"/>
    <x v="6"/>
    <s v="Coenagrion puella"/>
    <n v="21"/>
    <s v="KD"/>
    <x v="6"/>
    <n v="7"/>
    <s v="Waterjuffer"/>
    <n v="27.571428571428573"/>
  </r>
  <r>
    <n v="523"/>
    <s v="Spinnenkop"/>
    <d v="2016-07-12T14:40:00"/>
    <n v="1"/>
    <x v="4"/>
    <s v="Coenagrion pulchellum"/>
    <n v="7"/>
    <s v="KD"/>
    <x v="6"/>
    <n v="7"/>
    <s v="Waterjuffer"/>
    <n v="27.571428571428573"/>
  </r>
  <r>
    <n v="523"/>
    <s v="Spinnenkop"/>
    <d v="2016-07-12T14:40:00"/>
    <n v="1"/>
    <x v="9"/>
    <s v="Anax imperator"/>
    <n v="2"/>
    <s v="KD"/>
    <x v="6"/>
    <n v="7"/>
    <s v="Glazenmakers"/>
    <n v="27.571428571428573"/>
  </r>
  <r>
    <n v="523"/>
    <s v="Spinnenkop"/>
    <d v="2016-07-12T14:40:00"/>
    <n v="1"/>
    <x v="10"/>
    <s v="Libellula quadrimaculata"/>
    <n v="4"/>
    <s v="KD"/>
    <x v="6"/>
    <n v="7"/>
    <s v="Korenbouten"/>
    <n v="27.571428571428573"/>
  </r>
  <r>
    <n v="523"/>
    <s v="Spinnenkop"/>
    <d v="2016-07-12T14:40:00"/>
    <n v="1"/>
    <x v="5"/>
    <s v="Orthetrum cancellatum"/>
    <n v="2"/>
    <s v="KD"/>
    <x v="6"/>
    <n v="7"/>
    <s v="Korenbouten"/>
    <n v="27.571428571428573"/>
  </r>
  <r>
    <n v="523"/>
    <s v="Spinnenkop"/>
    <d v="2016-07-12T14:40:00"/>
    <n v="1"/>
    <x v="12"/>
    <s v="Sympetrum striolatum"/>
    <n v="5"/>
    <s v="KD"/>
    <x v="6"/>
    <n v="7"/>
    <s v="Korenbouten"/>
    <n v="27.571428571428573"/>
  </r>
  <r>
    <n v="523"/>
    <s v="Spinnenkop"/>
    <d v="2016-07-12T14:40:00"/>
    <n v="2"/>
    <x v="1"/>
    <s v="Ischnura elegans"/>
    <n v="18"/>
    <s v="KD"/>
    <x v="6"/>
    <n v="7"/>
    <s v="Waterjuffer"/>
    <n v="27.571428571428573"/>
  </r>
  <r>
    <n v="523"/>
    <s v="Spinnenkop"/>
    <d v="2016-07-12T14:40:00"/>
    <n v="2"/>
    <x v="6"/>
    <s v="Coenagrion puella"/>
    <n v="22"/>
    <s v="KD"/>
    <x v="6"/>
    <n v="7"/>
    <s v="Waterjuffer"/>
    <n v="27.571428571428573"/>
  </r>
  <r>
    <n v="523"/>
    <s v="Spinnenkop"/>
    <d v="2016-07-12T14:40:00"/>
    <n v="2"/>
    <x v="4"/>
    <s v="Coenagrion pulchellum"/>
    <n v="3"/>
    <s v="KD"/>
    <x v="6"/>
    <n v="7"/>
    <s v="Waterjuffer"/>
    <n v="27.571428571428573"/>
  </r>
  <r>
    <n v="523"/>
    <s v="Spinnenkop"/>
    <d v="2016-07-12T14:40:00"/>
    <n v="2"/>
    <x v="9"/>
    <s v="Anax imperator"/>
    <n v="3"/>
    <s v="KD"/>
    <x v="6"/>
    <n v="7"/>
    <s v="Glazenmakers"/>
    <n v="27.571428571428573"/>
  </r>
  <r>
    <n v="523"/>
    <s v="Spinnenkop"/>
    <d v="2016-07-12T14:40:00"/>
    <n v="2"/>
    <x v="10"/>
    <s v="Libellula quadrimaculata"/>
    <n v="3"/>
    <s v="KD"/>
    <x v="6"/>
    <n v="7"/>
    <s v="Korenbouten"/>
    <n v="27.571428571428573"/>
  </r>
  <r>
    <n v="523"/>
    <s v="Spinnenkop"/>
    <d v="2016-07-12T14:40:00"/>
    <n v="2"/>
    <x v="12"/>
    <s v="Sympetrum striolatum"/>
    <n v="8"/>
    <s v="KD"/>
    <x v="6"/>
    <n v="7"/>
    <s v="Korenbouten"/>
    <n v="27.571428571428573"/>
  </r>
  <r>
    <n v="523"/>
    <s v="Spinnenkop"/>
    <d v="2016-07-12T14:40:00"/>
    <n v="4"/>
    <x v="9"/>
    <s v="Anax imperator"/>
    <n v="4"/>
    <s v="KD"/>
    <x v="6"/>
    <n v="7"/>
    <s v="Glazenmakers"/>
    <n v="27.571428571428573"/>
  </r>
  <r>
    <n v="523"/>
    <s v="Spinnenkop"/>
    <d v="2016-07-12T14:40:00"/>
    <n v="4"/>
    <x v="10"/>
    <s v="Libellula quadrimaculata"/>
    <n v="4"/>
    <s v="KD"/>
    <x v="6"/>
    <n v="7"/>
    <s v="Korenbouten"/>
    <n v="27.571428571428573"/>
  </r>
  <r>
    <n v="523"/>
    <s v="Spinnenkop"/>
    <d v="2016-07-26T12:30:00"/>
    <n v="1"/>
    <x v="11"/>
    <s v="Lestes sponsa"/>
    <n v="3"/>
    <s v="KD"/>
    <x v="6"/>
    <n v="7"/>
    <s v="Pantserjuffers"/>
    <n v="29.571428571428573"/>
  </r>
  <r>
    <n v="523"/>
    <s v="Spinnenkop"/>
    <d v="2016-07-26T12:30:00"/>
    <n v="1"/>
    <x v="13"/>
    <s v="Chalcolestes viridis"/>
    <n v="4"/>
    <s v="KD"/>
    <x v="6"/>
    <n v="7"/>
    <s v="Pantserjuffers"/>
    <n v="29.571428571428573"/>
  </r>
  <r>
    <n v="523"/>
    <s v="Spinnenkop"/>
    <d v="2016-07-26T12:30:00"/>
    <n v="1"/>
    <x v="1"/>
    <s v="Ischnura elegans"/>
    <n v="85"/>
    <s v="KD"/>
    <x v="6"/>
    <n v="7"/>
    <s v="Waterjuffer"/>
    <n v="29.571428571428573"/>
  </r>
  <r>
    <n v="523"/>
    <s v="Spinnenkop"/>
    <d v="2016-07-26T12:30:00"/>
    <n v="1"/>
    <x v="3"/>
    <s v="Enallagma cyathigerum"/>
    <n v="13"/>
    <s v="KD"/>
    <x v="6"/>
    <n v="7"/>
    <s v="Waterjuffer"/>
    <n v="29.571428571428573"/>
  </r>
  <r>
    <n v="523"/>
    <s v="Spinnenkop"/>
    <d v="2016-07-26T12:30:00"/>
    <n v="1"/>
    <x v="6"/>
    <s v="Coenagrion puella"/>
    <n v="44"/>
    <s v="KD"/>
    <x v="6"/>
    <n v="7"/>
    <s v="Waterjuffer"/>
    <n v="29.571428571428573"/>
  </r>
  <r>
    <n v="523"/>
    <s v="Spinnenkop"/>
    <d v="2016-07-26T12:30:00"/>
    <n v="1"/>
    <x v="26"/>
    <s v="Erythromma najas"/>
    <n v="8"/>
    <s v="KD"/>
    <x v="6"/>
    <n v="7"/>
    <s v="Waterjuffer"/>
    <n v="29.571428571428573"/>
  </r>
  <r>
    <n v="523"/>
    <s v="Spinnenkop"/>
    <d v="2016-07-26T12:30:00"/>
    <n v="1"/>
    <x v="30"/>
    <s v="Erythromma viridulum"/>
    <n v="75"/>
    <s v="KD"/>
    <x v="6"/>
    <n v="7"/>
    <s v="Waterjuffer"/>
    <n v="29.571428571428573"/>
  </r>
  <r>
    <n v="523"/>
    <s v="Spinnenkop"/>
    <d v="2016-07-26T12:30:00"/>
    <n v="1"/>
    <x v="9"/>
    <s v="Anax imperator"/>
    <n v="3"/>
    <s v="KD"/>
    <x v="6"/>
    <n v="7"/>
    <s v="Glazenmakers"/>
    <n v="29.571428571428573"/>
  </r>
  <r>
    <n v="523"/>
    <s v="Spinnenkop"/>
    <d v="2016-07-26T12:30:00"/>
    <n v="1"/>
    <x v="10"/>
    <s v="Libellula quadrimaculata"/>
    <n v="2"/>
    <s v="KD"/>
    <x v="6"/>
    <n v="7"/>
    <s v="Korenbouten"/>
    <n v="29.571428571428573"/>
  </r>
  <r>
    <n v="523"/>
    <s v="Spinnenkop"/>
    <d v="2016-07-26T12:30:00"/>
    <n v="1"/>
    <x v="5"/>
    <s v="Orthetrum cancellatum"/>
    <n v="1"/>
    <s v="KD"/>
    <x v="6"/>
    <n v="7"/>
    <s v="Korenbouten"/>
    <n v="29.571428571428573"/>
  </r>
  <r>
    <n v="523"/>
    <s v="Spinnenkop"/>
    <d v="2016-07-26T12:30:00"/>
    <n v="1"/>
    <x v="16"/>
    <s v="Sympetrum sanguineum"/>
    <n v="2"/>
    <s v="KD"/>
    <x v="6"/>
    <n v="7"/>
    <s v="Korenbouten"/>
    <n v="29.571428571428573"/>
  </r>
  <r>
    <n v="523"/>
    <s v="Spinnenkop"/>
    <d v="2016-07-26T12:30:00"/>
    <n v="1"/>
    <x v="12"/>
    <s v="Sympetrum striolatum"/>
    <n v="17"/>
    <s v="KD"/>
    <x v="6"/>
    <n v="7"/>
    <s v="Korenbouten"/>
    <n v="29.571428571428573"/>
  </r>
  <r>
    <n v="523"/>
    <s v="Spinnenkop"/>
    <d v="2016-07-26T12:30:00"/>
    <n v="1"/>
    <x v="17"/>
    <s v="Sympetrum vulgatum"/>
    <n v="12"/>
    <s v="KD"/>
    <x v="6"/>
    <n v="7"/>
    <s v="Korenbouten"/>
    <n v="29.571428571428573"/>
  </r>
  <r>
    <n v="523"/>
    <s v="Spinnenkop"/>
    <d v="2016-07-26T12:30:00"/>
    <n v="2"/>
    <x v="1"/>
    <s v="Ischnura elegans"/>
    <n v="52"/>
    <s v="KD"/>
    <x v="6"/>
    <n v="7"/>
    <s v="Waterjuffer"/>
    <n v="29.571428571428573"/>
  </r>
  <r>
    <n v="523"/>
    <s v="Spinnenkop"/>
    <d v="2016-07-26T12:30:00"/>
    <n v="2"/>
    <x v="3"/>
    <s v="Enallagma cyathigerum"/>
    <n v="12"/>
    <s v="KD"/>
    <x v="6"/>
    <n v="7"/>
    <s v="Waterjuffer"/>
    <n v="29.571428571428573"/>
  </r>
  <r>
    <n v="523"/>
    <s v="Spinnenkop"/>
    <d v="2016-07-26T12:30:00"/>
    <n v="2"/>
    <x v="6"/>
    <s v="Coenagrion puella"/>
    <n v="41"/>
    <s v="KD"/>
    <x v="6"/>
    <n v="7"/>
    <s v="Waterjuffer"/>
    <n v="29.571428571428573"/>
  </r>
  <r>
    <n v="523"/>
    <s v="Spinnenkop"/>
    <d v="2016-07-26T12:30:00"/>
    <n v="2"/>
    <x v="30"/>
    <s v="Erythromma viridulum"/>
    <n v="109"/>
    <s v="KD"/>
    <x v="6"/>
    <n v="7"/>
    <s v="Waterjuffer"/>
    <n v="29.571428571428573"/>
  </r>
  <r>
    <n v="523"/>
    <s v="Spinnenkop"/>
    <d v="2016-07-26T12:30:00"/>
    <n v="2"/>
    <x v="27"/>
    <s v="Aeshna cyanea"/>
    <n v="1"/>
    <s v="KD"/>
    <x v="6"/>
    <n v="7"/>
    <s v="Glazenmakers"/>
    <n v="29.571428571428573"/>
  </r>
  <r>
    <n v="523"/>
    <s v="Spinnenkop"/>
    <d v="2016-07-26T12:30:00"/>
    <n v="2"/>
    <x v="9"/>
    <s v="Anax imperator"/>
    <n v="3"/>
    <s v="KD"/>
    <x v="6"/>
    <n v="7"/>
    <s v="Glazenmakers"/>
    <n v="29.571428571428573"/>
  </r>
  <r>
    <n v="523"/>
    <s v="Spinnenkop"/>
    <d v="2016-07-26T12:30:00"/>
    <n v="2"/>
    <x v="20"/>
    <s v="Anax parthenope"/>
    <n v="1"/>
    <s v="KD"/>
    <x v="6"/>
    <n v="7"/>
    <s v="Glazenmakers"/>
    <n v="29.571428571428573"/>
  </r>
  <r>
    <n v="523"/>
    <s v="Spinnenkop"/>
    <d v="2016-07-26T12:30:00"/>
    <n v="2"/>
    <x v="15"/>
    <s v="Sympetrum danae"/>
    <n v="3"/>
    <s v="KD"/>
    <x v="6"/>
    <n v="7"/>
    <s v="Korenbouten"/>
    <n v="29.571428571428573"/>
  </r>
  <r>
    <n v="523"/>
    <s v="Spinnenkop"/>
    <d v="2016-07-26T12:30:00"/>
    <n v="2"/>
    <x v="16"/>
    <s v="Sympetrum sanguineum"/>
    <n v="1"/>
    <s v="KD"/>
    <x v="6"/>
    <n v="7"/>
    <s v="Korenbouten"/>
    <n v="29.571428571428573"/>
  </r>
  <r>
    <n v="523"/>
    <s v="Spinnenkop"/>
    <d v="2016-07-26T12:30:00"/>
    <n v="2"/>
    <x v="12"/>
    <s v="Sympetrum striolatum"/>
    <n v="13"/>
    <s v="KD"/>
    <x v="6"/>
    <n v="7"/>
    <s v="Korenbouten"/>
    <n v="29.571428571428573"/>
  </r>
  <r>
    <n v="523"/>
    <s v="Spinnenkop"/>
    <d v="2016-07-26T12:30:00"/>
    <n v="2"/>
    <x v="17"/>
    <s v="Sympetrum vulgatum"/>
    <n v="3"/>
    <s v="KD"/>
    <x v="6"/>
    <n v="7"/>
    <s v="Korenbouten"/>
    <n v="29.571428571428573"/>
  </r>
  <r>
    <n v="523"/>
    <s v="Spinnenkop"/>
    <d v="2016-07-26T12:30:00"/>
    <n v="4"/>
    <x v="9"/>
    <s v="Anax imperator"/>
    <n v="3"/>
    <s v="KD"/>
    <x v="6"/>
    <n v="7"/>
    <s v="Glazenmakers"/>
    <n v="29.571428571428573"/>
  </r>
  <r>
    <n v="523"/>
    <s v="Spinnenkop"/>
    <d v="2016-08-08T13:15:00"/>
    <n v="1"/>
    <x v="1"/>
    <s v="Ischnura elegans"/>
    <n v="47"/>
    <s v="KD"/>
    <x v="6"/>
    <n v="8"/>
    <s v="Waterjuffer"/>
    <n v="31.428571428571427"/>
  </r>
  <r>
    <n v="523"/>
    <s v="Spinnenkop"/>
    <d v="2016-08-08T13:15:00"/>
    <n v="1"/>
    <x v="3"/>
    <s v="Enallagma cyathigerum"/>
    <n v="8"/>
    <s v="KD"/>
    <x v="6"/>
    <n v="8"/>
    <s v="Waterjuffer"/>
    <n v="31.428571428571427"/>
  </r>
  <r>
    <n v="523"/>
    <s v="Spinnenkop"/>
    <d v="2016-08-08T13:15:00"/>
    <n v="1"/>
    <x v="6"/>
    <s v="Coenagrion puella"/>
    <n v="12"/>
    <s v="KD"/>
    <x v="6"/>
    <n v="8"/>
    <s v="Waterjuffer"/>
    <n v="31.428571428571427"/>
  </r>
  <r>
    <n v="523"/>
    <s v="Spinnenkop"/>
    <d v="2016-08-08T13:15:00"/>
    <n v="1"/>
    <x v="30"/>
    <s v="Erythromma viridulum"/>
    <n v="96"/>
    <s v="KD"/>
    <x v="6"/>
    <n v="8"/>
    <s v="Waterjuffer"/>
    <n v="31.428571428571427"/>
  </r>
  <r>
    <n v="523"/>
    <s v="Spinnenkop"/>
    <d v="2016-08-08T13:15:00"/>
    <n v="1"/>
    <x v="9"/>
    <s v="Anax imperator"/>
    <n v="1"/>
    <s v="KD"/>
    <x v="6"/>
    <n v="8"/>
    <s v="Glazenmakers"/>
    <n v="31.428571428571427"/>
  </r>
  <r>
    <n v="523"/>
    <s v="Spinnenkop"/>
    <d v="2016-08-08T13:15:00"/>
    <n v="1"/>
    <x v="12"/>
    <s v="Sympetrum striolatum"/>
    <n v="12"/>
    <s v="KD"/>
    <x v="6"/>
    <n v="8"/>
    <s v="Korenbouten"/>
    <n v="31.428571428571427"/>
  </r>
  <r>
    <n v="523"/>
    <s v="Spinnenkop"/>
    <d v="2016-08-08T13:15:00"/>
    <n v="1"/>
    <x v="17"/>
    <s v="Sympetrum vulgatum"/>
    <n v="7"/>
    <s v="KD"/>
    <x v="6"/>
    <n v="8"/>
    <s v="Korenbouten"/>
    <n v="31.428571428571427"/>
  </r>
  <r>
    <n v="523"/>
    <s v="Spinnenkop"/>
    <d v="2016-08-08T13:15:00"/>
    <n v="2"/>
    <x v="1"/>
    <s v="Ischnura elegans"/>
    <n v="6"/>
    <s v="KD"/>
    <x v="6"/>
    <n v="8"/>
    <s v="Waterjuffer"/>
    <n v="31.428571428571427"/>
  </r>
  <r>
    <n v="523"/>
    <s v="Spinnenkop"/>
    <d v="2016-08-08T13:15:00"/>
    <n v="2"/>
    <x v="6"/>
    <s v="Coenagrion puella"/>
    <n v="8"/>
    <s v="KD"/>
    <x v="6"/>
    <n v="8"/>
    <s v="Waterjuffer"/>
    <n v="31.428571428571427"/>
  </r>
  <r>
    <n v="523"/>
    <s v="Spinnenkop"/>
    <d v="2016-08-08T13:15:00"/>
    <n v="2"/>
    <x v="30"/>
    <s v="Erythromma viridulum"/>
    <n v="48"/>
    <s v="KD"/>
    <x v="6"/>
    <n v="8"/>
    <s v="Waterjuffer"/>
    <n v="31.428571428571427"/>
  </r>
  <r>
    <n v="523"/>
    <s v="Spinnenkop"/>
    <d v="2016-08-08T13:15:00"/>
    <n v="2"/>
    <x v="9"/>
    <s v="Anax imperator"/>
    <n v="1"/>
    <s v="KD"/>
    <x v="6"/>
    <n v="8"/>
    <s v="Glazenmakers"/>
    <n v="31.428571428571427"/>
  </r>
  <r>
    <n v="523"/>
    <s v="Spinnenkop"/>
    <d v="2016-08-08T13:15:00"/>
    <n v="2"/>
    <x v="12"/>
    <s v="Sympetrum striolatum"/>
    <n v="10"/>
    <s v="KD"/>
    <x v="6"/>
    <n v="8"/>
    <s v="Korenbouten"/>
    <n v="31.428571428571427"/>
  </r>
  <r>
    <n v="523"/>
    <s v="Spinnenkop"/>
    <d v="2016-08-08T13:15:00"/>
    <n v="2"/>
    <x v="17"/>
    <s v="Sympetrum vulgatum"/>
    <n v="6"/>
    <s v="KD"/>
    <x v="6"/>
    <n v="8"/>
    <s v="Korenbouten"/>
    <n v="31.428571428571427"/>
  </r>
  <r>
    <n v="523"/>
    <s v="Spinnenkop"/>
    <d v="2016-08-08T13:15:00"/>
    <n v="4"/>
    <x v="9"/>
    <s v="Anax imperator"/>
    <n v="1"/>
    <s v="KD"/>
    <x v="6"/>
    <n v="8"/>
    <s v="Glazenmakers"/>
    <n v="31.428571428571427"/>
  </r>
  <r>
    <n v="523"/>
    <s v="Spinnenkop"/>
    <d v="2016-08-18T13:30:00"/>
    <n v="1"/>
    <x v="1"/>
    <s v="Ischnura elegans"/>
    <n v="30"/>
    <s v="KD"/>
    <x v="6"/>
    <n v="8"/>
    <s v="Waterjuffer"/>
    <n v="32.857142857142854"/>
  </r>
  <r>
    <n v="523"/>
    <s v="Spinnenkop"/>
    <d v="2016-08-18T13:30:00"/>
    <n v="1"/>
    <x v="3"/>
    <s v="Enallagma cyathigerum"/>
    <n v="12"/>
    <s v="KD"/>
    <x v="6"/>
    <n v="8"/>
    <s v="Waterjuffer"/>
    <n v="32.857142857142854"/>
  </r>
  <r>
    <n v="523"/>
    <s v="Spinnenkop"/>
    <d v="2016-08-18T13:30:00"/>
    <n v="1"/>
    <x v="6"/>
    <s v="Coenagrion puella"/>
    <n v="12"/>
    <s v="KD"/>
    <x v="6"/>
    <n v="8"/>
    <s v="Waterjuffer"/>
    <n v="32.857142857142854"/>
  </r>
  <r>
    <n v="523"/>
    <s v="Spinnenkop"/>
    <d v="2016-08-18T13:30:00"/>
    <n v="1"/>
    <x v="30"/>
    <s v="Erythromma viridulum"/>
    <n v="71"/>
    <s v="KD"/>
    <x v="6"/>
    <n v="8"/>
    <s v="Waterjuffer"/>
    <n v="32.857142857142854"/>
  </r>
  <r>
    <n v="523"/>
    <s v="Spinnenkop"/>
    <d v="2016-08-18T13:30:00"/>
    <n v="1"/>
    <x v="27"/>
    <s v="Aeshna cyanea"/>
    <n v="1"/>
    <s v="KD"/>
    <x v="6"/>
    <n v="8"/>
    <s v="Glazenmakers"/>
    <n v="32.857142857142854"/>
  </r>
  <r>
    <n v="523"/>
    <s v="Spinnenkop"/>
    <d v="2016-08-18T13:30:00"/>
    <n v="1"/>
    <x v="14"/>
    <s v="Aeshna mixta"/>
    <n v="2"/>
    <s v="KD"/>
    <x v="6"/>
    <n v="8"/>
    <s v="Glazenmakers"/>
    <n v="32.857142857142854"/>
  </r>
  <r>
    <n v="523"/>
    <s v="Spinnenkop"/>
    <d v="2016-08-18T13:30:00"/>
    <n v="1"/>
    <x v="9"/>
    <s v="Anax imperator"/>
    <n v="2"/>
    <s v="KD"/>
    <x v="6"/>
    <n v="8"/>
    <s v="Glazenmakers"/>
    <n v="32.857142857142854"/>
  </r>
  <r>
    <n v="523"/>
    <s v="Spinnenkop"/>
    <d v="2016-08-18T13:30:00"/>
    <n v="1"/>
    <x v="12"/>
    <s v="Sympetrum striolatum"/>
    <n v="56"/>
    <s v="KD"/>
    <x v="6"/>
    <n v="8"/>
    <s v="Korenbouten"/>
    <n v="32.857142857142854"/>
  </r>
  <r>
    <n v="523"/>
    <s v="Spinnenkop"/>
    <d v="2016-08-18T13:30:00"/>
    <n v="1"/>
    <x v="17"/>
    <s v="Sympetrum vulgatum"/>
    <n v="22"/>
    <s v="KD"/>
    <x v="6"/>
    <n v="8"/>
    <s v="Korenbouten"/>
    <n v="32.857142857142854"/>
  </r>
  <r>
    <n v="523"/>
    <s v="Spinnenkop"/>
    <d v="2016-08-18T13:30:00"/>
    <n v="2"/>
    <x v="11"/>
    <s v="Lestes sponsa"/>
    <n v="12"/>
    <s v="KD"/>
    <x v="6"/>
    <n v="8"/>
    <s v="Pantserjuffers"/>
    <n v="32.857142857142854"/>
  </r>
  <r>
    <n v="523"/>
    <s v="Spinnenkop"/>
    <d v="2016-08-18T13:30:00"/>
    <n v="2"/>
    <x v="13"/>
    <s v="Chalcolestes viridis"/>
    <n v="8"/>
    <s v="KD"/>
    <x v="6"/>
    <n v="8"/>
    <s v="Pantserjuffers"/>
    <n v="32.857142857142854"/>
  </r>
  <r>
    <n v="523"/>
    <s v="Spinnenkop"/>
    <d v="2016-08-18T13:30:00"/>
    <n v="2"/>
    <x v="1"/>
    <s v="Ischnura elegans"/>
    <n v="30"/>
    <s v="KD"/>
    <x v="6"/>
    <n v="8"/>
    <s v="Waterjuffer"/>
    <n v="32.857142857142854"/>
  </r>
  <r>
    <n v="523"/>
    <s v="Spinnenkop"/>
    <d v="2016-08-18T13:30:00"/>
    <n v="2"/>
    <x v="3"/>
    <s v="Enallagma cyathigerum"/>
    <n v="14"/>
    <s v="KD"/>
    <x v="6"/>
    <n v="8"/>
    <s v="Waterjuffer"/>
    <n v="32.857142857142854"/>
  </r>
  <r>
    <n v="523"/>
    <s v="Spinnenkop"/>
    <d v="2016-08-18T13:30:00"/>
    <n v="2"/>
    <x v="30"/>
    <s v="Erythromma viridulum"/>
    <n v="72"/>
    <s v="KD"/>
    <x v="6"/>
    <n v="8"/>
    <s v="Waterjuffer"/>
    <n v="32.857142857142854"/>
  </r>
  <r>
    <n v="523"/>
    <s v="Spinnenkop"/>
    <d v="2016-08-18T13:30:00"/>
    <n v="2"/>
    <x v="14"/>
    <s v="Aeshna mixta"/>
    <n v="8"/>
    <s v="KD"/>
    <x v="6"/>
    <n v="8"/>
    <s v="Glazenmakers"/>
    <n v="32.857142857142854"/>
  </r>
  <r>
    <n v="523"/>
    <s v="Spinnenkop"/>
    <d v="2016-08-18T13:30:00"/>
    <n v="2"/>
    <x v="9"/>
    <s v="Anax imperator"/>
    <n v="2"/>
    <s v="KD"/>
    <x v="6"/>
    <n v="8"/>
    <s v="Glazenmakers"/>
    <n v="32.857142857142854"/>
  </r>
  <r>
    <n v="523"/>
    <s v="Spinnenkop"/>
    <d v="2016-08-18T13:30:00"/>
    <n v="2"/>
    <x v="15"/>
    <s v="Sympetrum danae"/>
    <n v="2"/>
    <s v="KD"/>
    <x v="6"/>
    <n v="8"/>
    <s v="Korenbouten"/>
    <n v="32.857142857142854"/>
  </r>
  <r>
    <n v="523"/>
    <s v="Spinnenkop"/>
    <d v="2016-08-18T13:30:00"/>
    <n v="2"/>
    <x v="12"/>
    <s v="Sympetrum striolatum"/>
    <n v="54"/>
    <s v="KD"/>
    <x v="6"/>
    <n v="8"/>
    <s v="Korenbouten"/>
    <n v="32.857142857142854"/>
  </r>
  <r>
    <n v="523"/>
    <s v="Spinnenkop"/>
    <d v="2016-08-18T13:30:00"/>
    <n v="2"/>
    <x v="17"/>
    <s v="Sympetrum vulgatum"/>
    <n v="16"/>
    <s v="KD"/>
    <x v="6"/>
    <n v="8"/>
    <s v="Korenbouten"/>
    <n v="32.857142857142854"/>
  </r>
  <r>
    <n v="523"/>
    <s v="Spinnenkop"/>
    <d v="2016-08-18T13:30:00"/>
    <n v="4"/>
    <x v="9"/>
    <s v="Anax imperator"/>
    <n v="2"/>
    <s v="KD"/>
    <x v="6"/>
    <n v="8"/>
    <s v="Glazenmakers"/>
    <n v="32.857142857142854"/>
  </r>
  <r>
    <n v="523"/>
    <s v="Spinnenkop"/>
    <d v="2016-09-23T12:40:00"/>
    <n v="1"/>
    <x v="11"/>
    <s v="Lestes sponsa"/>
    <n v="6"/>
    <s v="KD"/>
    <x v="6"/>
    <n v="9"/>
    <s v="Pantserjuffers"/>
    <n v="38"/>
  </r>
  <r>
    <n v="523"/>
    <s v="Spinnenkop"/>
    <d v="2016-09-23T12:40:00"/>
    <n v="1"/>
    <x v="13"/>
    <s v="Chalcolestes viridis"/>
    <n v="18"/>
    <s v="KD"/>
    <x v="6"/>
    <n v="9"/>
    <s v="Pantserjuffers"/>
    <n v="38"/>
  </r>
  <r>
    <n v="523"/>
    <s v="Spinnenkop"/>
    <d v="2016-09-23T12:40:00"/>
    <n v="1"/>
    <x v="27"/>
    <s v="Aeshna cyanea"/>
    <n v="1"/>
    <s v="KD"/>
    <x v="6"/>
    <n v="9"/>
    <s v="Glazenmakers"/>
    <n v="38"/>
  </r>
  <r>
    <n v="523"/>
    <s v="Spinnenkop"/>
    <d v="2016-09-23T12:40:00"/>
    <n v="1"/>
    <x v="14"/>
    <s v="Aeshna mixta"/>
    <n v="2"/>
    <s v="KD"/>
    <x v="6"/>
    <n v="9"/>
    <s v="Glazenmakers"/>
    <n v="38"/>
  </r>
  <r>
    <n v="523"/>
    <s v="Spinnenkop"/>
    <d v="2016-09-23T12:40:00"/>
    <n v="1"/>
    <x v="12"/>
    <s v="Sympetrum striolatum"/>
    <n v="46"/>
    <s v="KD"/>
    <x v="6"/>
    <n v="9"/>
    <s v="Korenbouten"/>
    <n v="38"/>
  </r>
  <r>
    <n v="523"/>
    <s v="Spinnenkop"/>
    <d v="2016-09-23T12:40:00"/>
    <n v="1"/>
    <x v="17"/>
    <s v="Sympetrum vulgatum"/>
    <n v="32"/>
    <s v="KD"/>
    <x v="6"/>
    <n v="9"/>
    <s v="Korenbouten"/>
    <n v="38"/>
  </r>
  <r>
    <n v="523"/>
    <s v="Spinnenkop"/>
    <d v="2016-09-23T12:40:00"/>
    <n v="2"/>
    <x v="11"/>
    <s v="Lestes sponsa"/>
    <n v="6"/>
    <s v="KD"/>
    <x v="6"/>
    <n v="9"/>
    <s v="Pantserjuffers"/>
    <n v="38"/>
  </r>
  <r>
    <n v="523"/>
    <s v="Spinnenkop"/>
    <d v="2016-09-23T12:40:00"/>
    <n v="2"/>
    <x v="13"/>
    <s v="Chalcolestes viridis"/>
    <n v="12"/>
    <s v="KD"/>
    <x v="6"/>
    <n v="9"/>
    <s v="Pantserjuffers"/>
    <n v="38"/>
  </r>
  <r>
    <n v="523"/>
    <s v="Spinnenkop"/>
    <d v="2016-09-23T12:40:00"/>
    <n v="2"/>
    <x v="1"/>
    <s v="Ischnura elegans"/>
    <n v="1"/>
    <s v="KD"/>
    <x v="6"/>
    <n v="9"/>
    <s v="Waterjuffer"/>
    <n v="38"/>
  </r>
  <r>
    <n v="523"/>
    <s v="Spinnenkop"/>
    <d v="2016-09-23T12:40:00"/>
    <n v="2"/>
    <x v="3"/>
    <s v="Enallagma cyathigerum"/>
    <n v="1"/>
    <s v="KD"/>
    <x v="6"/>
    <n v="9"/>
    <s v="Waterjuffer"/>
    <n v="38"/>
  </r>
  <r>
    <n v="523"/>
    <s v="Spinnenkop"/>
    <d v="2016-09-23T12:40:00"/>
    <n v="2"/>
    <x v="14"/>
    <s v="Aeshna mixta"/>
    <n v="8"/>
    <s v="KD"/>
    <x v="6"/>
    <n v="9"/>
    <s v="Glazenmakers"/>
    <n v="38"/>
  </r>
  <r>
    <n v="523"/>
    <s v="Spinnenkop"/>
    <d v="2016-09-23T12:40:00"/>
    <n v="2"/>
    <x v="15"/>
    <s v="Sympetrum danae"/>
    <n v="2"/>
    <s v="KD"/>
    <x v="6"/>
    <n v="9"/>
    <s v="Korenbouten"/>
    <n v="38"/>
  </r>
  <r>
    <n v="523"/>
    <s v="Spinnenkop"/>
    <d v="2016-09-23T12:40:00"/>
    <n v="2"/>
    <x v="12"/>
    <s v="Sympetrum striolatum"/>
    <n v="30"/>
    <s v="KD"/>
    <x v="6"/>
    <n v="9"/>
    <s v="Korenbouten"/>
    <n v="38"/>
  </r>
  <r>
    <n v="523"/>
    <s v="Spinnenkop"/>
    <d v="2016-09-23T12:40:00"/>
    <n v="2"/>
    <x v="17"/>
    <s v="Sympetrum vulgatum"/>
    <n v="24"/>
    <s v="KD"/>
    <x v="6"/>
    <n v="9"/>
    <s v="Korenbouten"/>
    <n v="38"/>
  </r>
  <r>
    <n v="523"/>
    <s v="Spinnenkop"/>
    <d v="2016-09-23T12:40:00"/>
    <n v="4"/>
    <x v="14"/>
    <s v="Aeshna mixta"/>
    <n v="2"/>
    <s v="KD"/>
    <x v="6"/>
    <n v="9"/>
    <s v="Glazenmakers"/>
    <n v="38"/>
  </r>
  <r>
    <n v="523"/>
    <s v="Spinnenkop"/>
    <d v="2017-05-11T14:20:00"/>
    <n v="4"/>
    <x v="2"/>
    <s v="Pyrrhosoma nymphula"/>
    <n v="12"/>
    <s v="KD"/>
    <x v="7"/>
    <n v="5"/>
    <s v="Waterjuffer"/>
    <n v="18.571428571428573"/>
  </r>
  <r>
    <n v="523"/>
    <s v="Spinnenkop"/>
    <d v="2017-05-11T14:20:00"/>
    <n v="1"/>
    <x v="2"/>
    <s v="Pyrrhosoma nymphula"/>
    <n v="5"/>
    <s v="KD"/>
    <x v="7"/>
    <n v="5"/>
    <s v="Waterjuffer"/>
    <n v="18.571428571428573"/>
  </r>
  <r>
    <n v="523"/>
    <s v="Spinnenkop"/>
    <d v="2017-05-19T13:00:00"/>
    <n v="4"/>
    <x v="10"/>
    <s v="Libellula quadrimaculata"/>
    <n v="4"/>
    <s v="KD"/>
    <x v="7"/>
    <n v="5"/>
    <s v="Korenbouten"/>
    <n v="19.714285714285715"/>
  </r>
  <r>
    <n v="523"/>
    <s v="Spinnenkop"/>
    <d v="2017-05-19T13:00:00"/>
    <n v="1"/>
    <x v="10"/>
    <s v="Libellula quadrimaculata"/>
    <n v="6"/>
    <s v="KD"/>
    <x v="7"/>
    <n v="5"/>
    <s v="Korenbouten"/>
    <n v="19.714285714285715"/>
  </r>
  <r>
    <n v="523"/>
    <s v="Spinnenkop"/>
    <d v="2017-05-19T13:00:00"/>
    <n v="4"/>
    <x v="7"/>
    <s v="Brachytron pratense"/>
    <n v="5"/>
    <s v="KD"/>
    <x v="7"/>
    <n v="5"/>
    <s v="Glazenmakers"/>
    <n v="19.714285714285715"/>
  </r>
  <r>
    <n v="523"/>
    <s v="Spinnenkop"/>
    <d v="2017-05-19T13:00:00"/>
    <n v="4"/>
    <x v="9"/>
    <s v="Anax imperator"/>
    <n v="1"/>
    <s v="KD"/>
    <x v="7"/>
    <n v="5"/>
    <s v="Glazenmakers"/>
    <n v="19.714285714285715"/>
  </r>
  <r>
    <n v="523"/>
    <s v="Spinnenkop"/>
    <d v="2017-05-19T13:00:00"/>
    <n v="4"/>
    <x v="1"/>
    <s v="Ischnura elegans"/>
    <n v="13"/>
    <s v="KD"/>
    <x v="7"/>
    <n v="5"/>
    <s v="Waterjuffer"/>
    <n v="19.714285714285715"/>
  </r>
  <r>
    <n v="523"/>
    <s v="Spinnenkop"/>
    <d v="2017-05-19T13:00:00"/>
    <n v="4"/>
    <x v="31"/>
    <s v="Cordulia aenea"/>
    <n v="6"/>
    <s v="KD"/>
    <x v="7"/>
    <n v="5"/>
    <s v="Glanslibel"/>
    <n v="19.714285714285715"/>
  </r>
  <r>
    <n v="523"/>
    <s v="Spinnenkop"/>
    <d v="2017-05-19T13:00:00"/>
    <n v="4"/>
    <x v="2"/>
    <s v="Pyrrhosoma nymphula"/>
    <n v="13"/>
    <s v="KD"/>
    <x v="7"/>
    <n v="5"/>
    <s v="Waterjuffer"/>
    <n v="19.714285714285715"/>
  </r>
  <r>
    <n v="523"/>
    <s v="Spinnenkop"/>
    <d v="2017-05-19T13:00:00"/>
    <n v="4"/>
    <x v="3"/>
    <s v="Enallagma cyathigerum"/>
    <n v="2"/>
    <s v="KD"/>
    <x v="7"/>
    <n v="5"/>
    <s v="Waterjuffer"/>
    <n v="19.714285714285715"/>
  </r>
  <r>
    <n v="523"/>
    <s v="Spinnenkop"/>
    <d v="2017-05-19T13:00:00"/>
    <n v="4"/>
    <x v="6"/>
    <s v="Coenagrion puella"/>
    <n v="6"/>
    <s v="KD"/>
    <x v="7"/>
    <n v="5"/>
    <s v="Waterjuffer"/>
    <n v="19.714285714285715"/>
  </r>
  <r>
    <n v="523"/>
    <s v="Spinnenkop"/>
    <d v="2017-05-29T13:00:00"/>
    <n v="4"/>
    <x v="5"/>
    <s v="Orthetrum cancellatum"/>
    <n v="5"/>
    <s v="KD"/>
    <x v="7"/>
    <n v="5"/>
    <s v="Korenbouten"/>
    <n v="21.142857142857142"/>
  </r>
  <r>
    <n v="523"/>
    <s v="Spinnenkop"/>
    <d v="2017-05-29T13:00:00"/>
    <n v="4"/>
    <x v="9"/>
    <s v="Anax imperator"/>
    <n v="1"/>
    <s v="KD"/>
    <x v="7"/>
    <n v="5"/>
    <s v="Glazenmakers"/>
    <n v="21.142857142857142"/>
  </r>
  <r>
    <n v="523"/>
    <s v="Spinnenkop"/>
    <d v="2017-05-29T13:00:00"/>
    <n v="4"/>
    <x v="34"/>
    <s v="Libellula depressa"/>
    <n v="2"/>
    <s v="KD"/>
    <x v="7"/>
    <n v="5"/>
    <s v="Korenbouten"/>
    <n v="21.142857142857142"/>
  </r>
  <r>
    <n v="523"/>
    <s v="Spinnenkop"/>
    <d v="2017-05-29T13:00:00"/>
    <n v="1"/>
    <x v="5"/>
    <s v="Orthetrum cancellatum"/>
    <n v="3"/>
    <s v="KD"/>
    <x v="7"/>
    <n v="5"/>
    <s v="Korenbouten"/>
    <n v="21.142857142857142"/>
  </r>
  <r>
    <n v="523"/>
    <s v="Spinnenkop"/>
    <d v="2017-05-29T13:00:00"/>
    <n v="1"/>
    <x v="9"/>
    <s v="Anax imperator"/>
    <n v="5"/>
    <s v="KD"/>
    <x v="7"/>
    <n v="5"/>
    <s v="Glazenmakers"/>
    <n v="21.142857142857142"/>
  </r>
  <r>
    <n v="523"/>
    <s v="Spinnenkop"/>
    <d v="2017-05-29T13:00:00"/>
    <n v="1"/>
    <x v="34"/>
    <s v="Libellula depressa"/>
    <n v="2"/>
    <s v="KD"/>
    <x v="7"/>
    <n v="5"/>
    <s v="Korenbouten"/>
    <n v="21.142857142857142"/>
  </r>
  <r>
    <n v="523"/>
    <s v="Spinnenkop"/>
    <d v="2017-05-29T13:00:00"/>
    <n v="4"/>
    <x v="6"/>
    <s v="Coenagrion puella"/>
    <n v="218"/>
    <s v="KD"/>
    <x v="7"/>
    <n v="5"/>
    <s v="Waterjuffer"/>
    <n v="21.142857142857142"/>
  </r>
  <r>
    <n v="523"/>
    <s v="Spinnenkop"/>
    <d v="2017-05-29T13:00:00"/>
    <n v="4"/>
    <x v="7"/>
    <s v="Brachytron pratense"/>
    <n v="5"/>
    <s v="KD"/>
    <x v="7"/>
    <n v="5"/>
    <s v="Glazenmakers"/>
    <n v="21.142857142857142"/>
  </r>
  <r>
    <n v="523"/>
    <s v="Spinnenkop"/>
    <d v="2017-05-29T13:00:00"/>
    <n v="4"/>
    <x v="26"/>
    <s v="Erythromma najas"/>
    <n v="15"/>
    <s v="KD"/>
    <x v="7"/>
    <n v="5"/>
    <s v="Waterjuffer"/>
    <n v="21.142857142857142"/>
  </r>
  <r>
    <n v="523"/>
    <s v="Spinnenkop"/>
    <d v="2017-05-29T13:00:00"/>
    <n v="4"/>
    <x v="1"/>
    <s v="Ischnura elegans"/>
    <n v="29"/>
    <s v="KD"/>
    <x v="7"/>
    <n v="5"/>
    <s v="Waterjuffer"/>
    <n v="21.142857142857142"/>
  </r>
  <r>
    <n v="523"/>
    <s v="Spinnenkop"/>
    <d v="2017-05-29T13:00:00"/>
    <n v="4"/>
    <x v="31"/>
    <s v="Cordulia aenea"/>
    <n v="8"/>
    <s v="KD"/>
    <x v="7"/>
    <n v="5"/>
    <s v="Glanslibel"/>
    <n v="21.142857142857142"/>
  </r>
  <r>
    <n v="523"/>
    <s v="Spinnenkop"/>
    <d v="2017-05-29T13:00:00"/>
    <n v="4"/>
    <x v="4"/>
    <s v="Coenagrion pulchellum"/>
    <n v="12"/>
    <s v="KD"/>
    <x v="7"/>
    <n v="5"/>
    <s v="Waterjuffer"/>
    <n v="21.142857142857142"/>
  </r>
  <r>
    <n v="523"/>
    <s v="Spinnenkop"/>
    <d v="2017-05-29T13:00:00"/>
    <n v="4"/>
    <x v="8"/>
    <s v="Aeshna isoceles"/>
    <n v="4"/>
    <s v="KD"/>
    <x v="7"/>
    <n v="5"/>
    <s v="Glazenmakers"/>
    <n v="21.142857142857142"/>
  </r>
  <r>
    <n v="523"/>
    <s v="Spinnenkop"/>
    <d v="2017-05-29T13:00:00"/>
    <n v="4"/>
    <x v="2"/>
    <s v="Pyrrhosoma nymphula"/>
    <n v="16"/>
    <s v="KD"/>
    <x v="7"/>
    <n v="5"/>
    <s v="Waterjuffer"/>
    <n v="21.142857142857142"/>
  </r>
  <r>
    <n v="523"/>
    <s v="Spinnenkop"/>
    <d v="2017-05-29T13:00:00"/>
    <n v="4"/>
    <x v="3"/>
    <s v="Enallagma cyathigerum"/>
    <n v="28"/>
    <s v="KD"/>
    <x v="7"/>
    <n v="5"/>
    <s v="Waterjuffer"/>
    <n v="21.142857142857142"/>
  </r>
  <r>
    <n v="523"/>
    <s v="Spinnenkop"/>
    <d v="2017-05-29T13:00:00"/>
    <n v="4"/>
    <x v="10"/>
    <s v="Libellula quadrimaculata"/>
    <n v="57"/>
    <s v="KD"/>
    <x v="7"/>
    <n v="5"/>
    <s v="Korenbouten"/>
    <n v="21.142857142857142"/>
  </r>
  <r>
    <n v="523"/>
    <s v="Spinnenkop"/>
    <d v="2017-06-22T13:50:00"/>
    <n v="4"/>
    <x v="9"/>
    <s v="Anax imperator"/>
    <n v="2"/>
    <s v="KD"/>
    <x v="7"/>
    <n v="6"/>
    <s v="Glazenmakers"/>
    <n v="24.571428571428573"/>
  </r>
  <r>
    <n v="523"/>
    <s v="Spinnenkop"/>
    <d v="2017-06-22T13:50:00"/>
    <n v="4"/>
    <x v="31"/>
    <s v="Cordulia aenea"/>
    <n v="3"/>
    <s v="KD"/>
    <x v="7"/>
    <n v="6"/>
    <s v="Glanslibel"/>
    <n v="24.571428571428573"/>
  </r>
  <r>
    <n v="523"/>
    <s v="Spinnenkop"/>
    <d v="2017-06-22T13:50:00"/>
    <n v="4"/>
    <x v="10"/>
    <s v="Libellula quadrimaculata"/>
    <n v="9"/>
    <s v="KD"/>
    <x v="7"/>
    <n v="6"/>
    <s v="Korenbouten"/>
    <n v="24.571428571428573"/>
  </r>
  <r>
    <n v="523"/>
    <s v="Spinnenkop"/>
    <d v="2017-06-22T13:50:00"/>
    <n v="1"/>
    <x v="9"/>
    <s v="Anax imperator"/>
    <n v="9"/>
    <s v="KD"/>
    <x v="7"/>
    <n v="6"/>
    <s v="Glazenmakers"/>
    <n v="24.571428571428573"/>
  </r>
  <r>
    <n v="523"/>
    <s v="Spinnenkop"/>
    <d v="2017-06-22T13:50:00"/>
    <n v="1"/>
    <x v="31"/>
    <s v="Cordulia aenea"/>
    <n v="6"/>
    <s v="KD"/>
    <x v="7"/>
    <n v="6"/>
    <s v="Glanslibel"/>
    <n v="24.571428571428573"/>
  </r>
  <r>
    <n v="523"/>
    <s v="Spinnenkop"/>
    <d v="2017-06-22T13:50:00"/>
    <n v="1"/>
    <x v="10"/>
    <s v="Libellula quadrimaculata"/>
    <n v="28"/>
    <s v="KD"/>
    <x v="7"/>
    <n v="6"/>
    <s v="Korenbouten"/>
    <n v="24.571428571428573"/>
  </r>
  <r>
    <n v="523"/>
    <s v="Spinnenkop"/>
    <d v="2017-06-22T13:50:00"/>
    <n v="4"/>
    <x v="6"/>
    <s v="Coenagrion puella"/>
    <n v="72"/>
    <s v="KD"/>
    <x v="7"/>
    <n v="6"/>
    <s v="Waterjuffer"/>
    <n v="24.571428571428573"/>
  </r>
  <r>
    <n v="523"/>
    <s v="Spinnenkop"/>
    <d v="2017-06-22T13:50:00"/>
    <n v="4"/>
    <x v="5"/>
    <s v="Orthetrum cancellatum"/>
    <n v="12"/>
    <s v="KD"/>
    <x v="7"/>
    <n v="6"/>
    <s v="Korenbouten"/>
    <n v="24.571428571428573"/>
  </r>
  <r>
    <n v="523"/>
    <s v="Spinnenkop"/>
    <d v="2017-06-22T13:50:00"/>
    <n v="4"/>
    <x v="26"/>
    <s v="Erythromma najas"/>
    <n v="4"/>
    <s v="KD"/>
    <x v="7"/>
    <n v="6"/>
    <s v="Waterjuffer"/>
    <n v="24.571428571428573"/>
  </r>
  <r>
    <n v="523"/>
    <s v="Spinnenkop"/>
    <d v="2017-06-22T13:50:00"/>
    <n v="4"/>
    <x v="1"/>
    <s v="Ischnura elegans"/>
    <n v="50"/>
    <s v="KD"/>
    <x v="7"/>
    <n v="6"/>
    <s v="Waterjuffer"/>
    <n v="24.571428571428573"/>
  </r>
  <r>
    <n v="523"/>
    <s v="Spinnenkop"/>
    <d v="2017-06-22T13:50:00"/>
    <n v="4"/>
    <x v="8"/>
    <s v="Aeshna isoceles"/>
    <n v="2"/>
    <s v="KD"/>
    <x v="7"/>
    <n v="6"/>
    <s v="Glazenmakers"/>
    <n v="24.571428571428573"/>
  </r>
  <r>
    <n v="523"/>
    <s v="Spinnenkop"/>
    <d v="2017-06-22T13:50:00"/>
    <n v="4"/>
    <x v="3"/>
    <s v="Enallagma cyathigerum"/>
    <n v="25"/>
    <s v="KD"/>
    <x v="7"/>
    <n v="6"/>
    <s v="Waterjuffer"/>
    <n v="24.571428571428573"/>
  </r>
  <r>
    <n v="523"/>
    <s v="Spinnenkop"/>
    <d v="2017-06-22T13:50:00"/>
    <n v="4"/>
    <x v="20"/>
    <s v="Anax parthenope"/>
    <n v="1"/>
    <s v="KD"/>
    <x v="7"/>
    <n v="6"/>
    <s v="Glazenmakers"/>
    <n v="24.571428571428573"/>
  </r>
  <r>
    <n v="523"/>
    <s v="Spinnenkop"/>
    <d v="2017-07-10T13:00:00"/>
    <n v="4"/>
    <x v="5"/>
    <s v="Orthetrum cancellatum"/>
    <n v="1"/>
    <s v="KD"/>
    <x v="7"/>
    <n v="7"/>
    <s v="Korenbouten"/>
    <n v="27.142857142857142"/>
  </r>
  <r>
    <n v="523"/>
    <s v="Spinnenkop"/>
    <d v="2017-07-10T13:00:00"/>
    <n v="4"/>
    <x v="9"/>
    <s v="Anax imperator"/>
    <n v="2"/>
    <s v="KD"/>
    <x v="7"/>
    <n v="7"/>
    <s v="Glazenmakers"/>
    <n v="27.142857142857142"/>
  </r>
  <r>
    <n v="523"/>
    <s v="Spinnenkop"/>
    <d v="2017-07-10T13:00:00"/>
    <n v="4"/>
    <x v="10"/>
    <s v="Libellula quadrimaculata"/>
    <n v="2"/>
    <s v="KD"/>
    <x v="7"/>
    <n v="7"/>
    <s v="Korenbouten"/>
    <n v="27.142857142857142"/>
  </r>
  <r>
    <n v="523"/>
    <s v="Spinnenkop"/>
    <d v="2017-07-10T13:00:00"/>
    <n v="1"/>
    <x v="5"/>
    <s v="Orthetrum cancellatum"/>
    <n v="2"/>
    <s v="KD"/>
    <x v="7"/>
    <n v="7"/>
    <s v="Korenbouten"/>
    <n v="27.142857142857142"/>
  </r>
  <r>
    <n v="523"/>
    <s v="Spinnenkop"/>
    <d v="2017-07-10T13:00:00"/>
    <n v="1"/>
    <x v="9"/>
    <s v="Anax imperator"/>
    <n v="1"/>
    <s v="KD"/>
    <x v="7"/>
    <n v="7"/>
    <s v="Glazenmakers"/>
    <n v="27.142857142857142"/>
  </r>
  <r>
    <n v="523"/>
    <s v="Spinnenkop"/>
    <d v="2017-07-10T13:00:00"/>
    <n v="1"/>
    <x v="10"/>
    <s v="Libellula quadrimaculata"/>
    <n v="4"/>
    <s v="KD"/>
    <x v="7"/>
    <n v="7"/>
    <s v="Korenbouten"/>
    <n v="27.142857142857142"/>
  </r>
  <r>
    <n v="523"/>
    <s v="Spinnenkop"/>
    <d v="2017-07-10T13:00:00"/>
    <n v="4"/>
    <x v="6"/>
    <s v="Coenagrion puella"/>
    <n v="68"/>
    <s v="KD"/>
    <x v="7"/>
    <n v="7"/>
    <s v="Waterjuffer"/>
    <n v="27.142857142857142"/>
  </r>
  <r>
    <n v="523"/>
    <s v="Spinnenkop"/>
    <d v="2017-07-10T13:00:00"/>
    <n v="4"/>
    <x v="12"/>
    <s v="Sympetrum striolatum"/>
    <n v="20"/>
    <s v="KD"/>
    <x v="7"/>
    <n v="7"/>
    <s v="Korenbouten"/>
    <n v="27.142857142857142"/>
  </r>
  <r>
    <n v="523"/>
    <s v="Spinnenkop"/>
    <d v="2017-07-10T13:00:00"/>
    <n v="4"/>
    <x v="1"/>
    <s v="Ischnura elegans"/>
    <n v="85"/>
    <s v="KD"/>
    <x v="7"/>
    <n v="7"/>
    <s v="Waterjuffer"/>
    <n v="27.142857142857142"/>
  </r>
  <r>
    <n v="523"/>
    <s v="Spinnenkop"/>
    <d v="2017-07-10T13:00:00"/>
    <n v="4"/>
    <x v="4"/>
    <s v="Coenagrion pulchellum"/>
    <n v="2"/>
    <s v="KD"/>
    <x v="7"/>
    <n v="7"/>
    <s v="Waterjuffer"/>
    <n v="27.142857142857142"/>
  </r>
  <r>
    <n v="523"/>
    <s v="Spinnenkop"/>
    <d v="2017-07-10T13:00:00"/>
    <n v="4"/>
    <x v="3"/>
    <s v="Enallagma cyathigerum"/>
    <n v="12"/>
    <s v="KD"/>
    <x v="7"/>
    <n v="7"/>
    <s v="Waterjuffer"/>
    <n v="27.142857142857142"/>
  </r>
  <r>
    <n v="523"/>
    <s v="Spinnenkop"/>
    <d v="2017-07-19T12:45:00"/>
    <n v="4"/>
    <x v="5"/>
    <s v="Orthetrum cancellatum"/>
    <n v="4"/>
    <s v="KD"/>
    <x v="7"/>
    <n v="7"/>
    <s v="Korenbouten"/>
    <n v="28.428571428571427"/>
  </r>
  <r>
    <n v="523"/>
    <s v="Spinnenkop"/>
    <d v="2017-07-19T12:45:00"/>
    <n v="4"/>
    <x v="9"/>
    <s v="Anax imperator"/>
    <n v="2"/>
    <s v="KD"/>
    <x v="7"/>
    <n v="7"/>
    <s v="Glazenmakers"/>
    <n v="28.428571428571427"/>
  </r>
  <r>
    <n v="523"/>
    <s v="Spinnenkop"/>
    <d v="2017-07-19T12:45:00"/>
    <n v="1"/>
    <x v="5"/>
    <s v="Orthetrum cancellatum"/>
    <n v="13"/>
    <s v="KD"/>
    <x v="7"/>
    <n v="7"/>
    <s v="Korenbouten"/>
    <n v="28.428571428571427"/>
  </r>
  <r>
    <n v="523"/>
    <s v="Spinnenkop"/>
    <d v="2017-07-19T12:45:00"/>
    <n v="4"/>
    <x v="6"/>
    <s v="Coenagrion puella"/>
    <n v="41"/>
    <s v="KD"/>
    <x v="7"/>
    <n v="7"/>
    <s v="Waterjuffer"/>
    <n v="28.428571428571427"/>
  </r>
  <r>
    <n v="523"/>
    <s v="Spinnenkop"/>
    <d v="2017-07-19T12:45:00"/>
    <n v="4"/>
    <x v="12"/>
    <s v="Sympetrum striolatum"/>
    <n v="4"/>
    <s v="KD"/>
    <x v="7"/>
    <n v="7"/>
    <s v="Korenbouten"/>
    <n v="28.428571428571427"/>
  </r>
  <r>
    <n v="523"/>
    <s v="Spinnenkop"/>
    <d v="2017-07-19T12:45:00"/>
    <n v="1"/>
    <x v="9"/>
    <s v="Anax imperator"/>
    <n v="7"/>
    <s v="KD"/>
    <x v="7"/>
    <n v="7"/>
    <s v="Glazenmakers"/>
    <n v="28.428571428571427"/>
  </r>
  <r>
    <n v="523"/>
    <s v="Spinnenkop"/>
    <d v="2017-07-19T12:45:00"/>
    <n v="4"/>
    <x v="1"/>
    <s v="Ischnura elegans"/>
    <n v="15"/>
    <s v="KD"/>
    <x v="7"/>
    <n v="7"/>
    <s v="Waterjuffer"/>
    <n v="28.428571428571427"/>
  </r>
  <r>
    <n v="523"/>
    <s v="Spinnenkop"/>
    <d v="2017-07-19T12:45:00"/>
    <n v="4"/>
    <x v="31"/>
    <s v="Cordulia aenea"/>
    <n v="2"/>
    <s v="KD"/>
    <x v="7"/>
    <n v="7"/>
    <s v="Glanslibel"/>
    <n v="28.428571428571427"/>
  </r>
  <r>
    <n v="523"/>
    <s v="Spinnenkop"/>
    <d v="2017-07-19T12:45:00"/>
    <n v="4"/>
    <x v="3"/>
    <s v="Enallagma cyathigerum"/>
    <n v="29"/>
    <s v="KD"/>
    <x v="7"/>
    <n v="7"/>
    <s v="Waterjuffer"/>
    <n v="28.428571428571427"/>
  </r>
  <r>
    <n v="523"/>
    <s v="Spinnenkop"/>
    <d v="2017-07-19T12:45:00"/>
    <n v="4"/>
    <x v="30"/>
    <s v="Erythromma viridulum"/>
    <n v="73"/>
    <s v="KD"/>
    <x v="7"/>
    <n v="7"/>
    <s v="Waterjuffer"/>
    <n v="28.428571428571427"/>
  </r>
  <r>
    <n v="523"/>
    <s v="Spinnenkop"/>
    <d v="2017-08-07T13:00:00"/>
    <n v="4"/>
    <x v="9"/>
    <s v="Anax imperator"/>
    <n v="1"/>
    <s v="KD"/>
    <x v="7"/>
    <n v="8"/>
    <s v="Glazenmakers"/>
    <n v="31.142857142857142"/>
  </r>
  <r>
    <n v="523"/>
    <s v="Spinnenkop"/>
    <d v="2017-08-07T13:00:00"/>
    <n v="1"/>
    <x v="9"/>
    <s v="Anax imperator"/>
    <n v="2"/>
    <s v="KD"/>
    <x v="7"/>
    <n v="8"/>
    <s v="Glazenmakers"/>
    <n v="31.142857142857142"/>
  </r>
  <r>
    <n v="523"/>
    <s v="Spinnenkop"/>
    <d v="2017-08-07T13:00:00"/>
    <n v="4"/>
    <x v="6"/>
    <s v="Coenagrion puella"/>
    <n v="14"/>
    <s v="KD"/>
    <x v="7"/>
    <n v="8"/>
    <s v="Waterjuffer"/>
    <n v="31.142857142857142"/>
  </r>
  <r>
    <n v="523"/>
    <s v="Spinnenkop"/>
    <d v="2017-08-07T13:00:00"/>
    <n v="4"/>
    <x v="12"/>
    <s v="Sympetrum striolatum"/>
    <n v="17"/>
    <s v="KD"/>
    <x v="7"/>
    <n v="8"/>
    <s v="Korenbouten"/>
    <n v="31.142857142857142"/>
  </r>
  <r>
    <n v="523"/>
    <s v="Spinnenkop"/>
    <d v="2017-08-07T13:00:00"/>
    <n v="4"/>
    <x v="30"/>
    <s v="Erythromma viridulum"/>
    <n v="111"/>
    <s v="KD"/>
    <x v="7"/>
    <n v="8"/>
    <s v="Waterjuffer"/>
    <n v="31.142857142857142"/>
  </r>
  <r>
    <n v="523"/>
    <s v="Spinnenkop"/>
    <d v="2017-08-07T13:00:00"/>
    <n v="4"/>
    <x v="1"/>
    <s v="Ischnura elegans"/>
    <n v="25"/>
    <s v="KD"/>
    <x v="7"/>
    <n v="8"/>
    <s v="Waterjuffer"/>
    <n v="31.142857142857142"/>
  </r>
  <r>
    <n v="523"/>
    <s v="Spinnenkop"/>
    <d v="2017-08-07T13:00:00"/>
    <n v="4"/>
    <x v="17"/>
    <s v="Sympetrum vulgatum"/>
    <n v="12"/>
    <s v="KD"/>
    <x v="7"/>
    <n v="8"/>
    <s v="Korenbouten"/>
    <n v="31.142857142857142"/>
  </r>
  <r>
    <n v="523"/>
    <s v="Spinnenkop"/>
    <d v="2017-08-07T13:00:00"/>
    <n v="4"/>
    <x v="3"/>
    <s v="Enallagma cyathigerum"/>
    <n v="8"/>
    <s v="KD"/>
    <x v="7"/>
    <n v="8"/>
    <s v="Waterjuffer"/>
    <n v="31.142857142857142"/>
  </r>
  <r>
    <n v="523"/>
    <s v="Spinnenkop"/>
    <d v="2017-08-28T13:00:00"/>
    <n v="4"/>
    <x v="9"/>
    <s v="Anax imperator"/>
    <n v="2"/>
    <s v="KD"/>
    <x v="7"/>
    <n v="8"/>
    <s v="Glazenmakers"/>
    <n v="34.142857142857146"/>
  </r>
  <r>
    <n v="523"/>
    <s v="Spinnenkop"/>
    <d v="2017-08-28T13:00:00"/>
    <n v="1"/>
    <x v="9"/>
    <s v="Anax imperator"/>
    <n v="3"/>
    <s v="KD"/>
    <x v="7"/>
    <n v="8"/>
    <s v="Glazenmakers"/>
    <n v="34.142857142857146"/>
  </r>
  <r>
    <n v="523"/>
    <s v="Spinnenkop"/>
    <d v="2017-08-28T13:00:00"/>
    <n v="4"/>
    <x v="6"/>
    <s v="Coenagrion puella"/>
    <n v="8"/>
    <s v="KD"/>
    <x v="7"/>
    <n v="8"/>
    <s v="Waterjuffer"/>
    <n v="34.142857142857146"/>
  </r>
  <r>
    <n v="523"/>
    <s v="Spinnenkop"/>
    <d v="2017-08-28T13:00:00"/>
    <n v="4"/>
    <x v="27"/>
    <s v="Aeshna cyanea"/>
    <n v="1"/>
    <s v="KD"/>
    <x v="7"/>
    <n v="8"/>
    <s v="Glazenmakers"/>
    <n v="34.142857142857146"/>
  </r>
  <r>
    <n v="523"/>
    <s v="Spinnenkop"/>
    <d v="2017-08-28T13:00:00"/>
    <n v="4"/>
    <x v="12"/>
    <s v="Sympetrum striolatum"/>
    <n v="70"/>
    <s v="KD"/>
    <x v="7"/>
    <n v="8"/>
    <s v="Korenbouten"/>
    <n v="34.142857142857146"/>
  </r>
  <r>
    <n v="523"/>
    <s v="Spinnenkop"/>
    <d v="2017-08-28T13:00:00"/>
    <n v="4"/>
    <x v="13"/>
    <s v="Chalcolestes viridis"/>
    <n v="22"/>
    <s v="KD"/>
    <x v="7"/>
    <n v="8"/>
    <s v="Pantserjuffers"/>
    <n v="34.142857142857146"/>
  </r>
  <r>
    <n v="523"/>
    <s v="Spinnenkop"/>
    <d v="2017-08-28T13:00:00"/>
    <n v="4"/>
    <x v="30"/>
    <s v="Erythromma viridulum"/>
    <n v="69"/>
    <s v="KD"/>
    <x v="7"/>
    <n v="8"/>
    <s v="Waterjuffer"/>
    <n v="34.142857142857146"/>
  </r>
  <r>
    <n v="523"/>
    <s v="Spinnenkop"/>
    <d v="2017-08-28T13:00:00"/>
    <n v="4"/>
    <x v="1"/>
    <s v="Ischnura elegans"/>
    <n v="36"/>
    <s v="KD"/>
    <x v="7"/>
    <n v="8"/>
    <s v="Waterjuffer"/>
    <n v="34.142857142857146"/>
  </r>
  <r>
    <n v="523"/>
    <s v="Spinnenkop"/>
    <d v="2017-08-28T13:00:00"/>
    <n v="4"/>
    <x v="14"/>
    <s v="Aeshna mixta"/>
    <n v="8"/>
    <s v="KD"/>
    <x v="7"/>
    <n v="8"/>
    <s v="Glazenmakers"/>
    <n v="34.142857142857146"/>
  </r>
  <r>
    <n v="523"/>
    <s v="Spinnenkop"/>
    <d v="2017-08-28T13:00:00"/>
    <n v="4"/>
    <x v="17"/>
    <s v="Sympetrum vulgatum"/>
    <n v="20"/>
    <s v="KD"/>
    <x v="7"/>
    <n v="8"/>
    <s v="Korenbouten"/>
    <n v="34.142857142857146"/>
  </r>
  <r>
    <n v="523"/>
    <s v="Spinnenkop"/>
    <d v="2017-08-28T13:00:00"/>
    <n v="4"/>
    <x v="3"/>
    <s v="Enallagma cyathigerum"/>
    <n v="26"/>
    <s v="KD"/>
    <x v="7"/>
    <n v="8"/>
    <s v="Waterjuffer"/>
    <n v="34.142857142857146"/>
  </r>
  <r>
    <n v="523"/>
    <s v="Spinnenkop"/>
    <d v="2017-08-28T13:00:00"/>
    <n v="4"/>
    <x v="11"/>
    <s v="Lestes sponsa"/>
    <n v="12"/>
    <s v="KD"/>
    <x v="7"/>
    <n v="8"/>
    <s v="Pantserjuffers"/>
    <n v="34.142857142857146"/>
  </r>
  <r>
    <n v="523"/>
    <s v="Spinnenkop"/>
    <d v="2017-09-11T13:00:00"/>
    <n v="4"/>
    <x v="9"/>
    <s v="Anax imperator"/>
    <n v="1"/>
    <s v="KD"/>
    <x v="7"/>
    <n v="9"/>
    <s v="Glazenmakers"/>
    <n v="36.142857142857146"/>
  </r>
  <r>
    <n v="523"/>
    <s v="Spinnenkop"/>
    <d v="2017-09-11T13:00:00"/>
    <n v="4"/>
    <x v="14"/>
    <s v="Aeshna mixta"/>
    <n v="3"/>
    <s v="KD"/>
    <x v="7"/>
    <n v="9"/>
    <s v="Glazenmakers"/>
    <n v="36.142857142857146"/>
  </r>
  <r>
    <n v="523"/>
    <s v="Spinnenkop"/>
    <d v="2017-09-11T13:00:00"/>
    <n v="1"/>
    <x v="9"/>
    <s v="Anax imperator"/>
    <n v="1"/>
    <s v="KD"/>
    <x v="7"/>
    <n v="9"/>
    <s v="Glazenmakers"/>
    <n v="36.142857142857146"/>
  </r>
  <r>
    <n v="523"/>
    <s v="Spinnenkop"/>
    <d v="2017-09-11T13:00:00"/>
    <n v="1"/>
    <x v="14"/>
    <s v="Aeshna mixta"/>
    <n v="4"/>
    <s v="KD"/>
    <x v="7"/>
    <n v="9"/>
    <s v="Glazenmakers"/>
    <n v="36.142857142857146"/>
  </r>
  <r>
    <n v="523"/>
    <s v="Spinnenkop"/>
    <d v="2017-09-11T13:00:00"/>
    <n v="4"/>
    <x v="6"/>
    <s v="Coenagrion puella"/>
    <n v="5"/>
    <s v="KD"/>
    <x v="7"/>
    <n v="9"/>
    <s v="Waterjuffer"/>
    <n v="36.142857142857146"/>
  </r>
  <r>
    <n v="523"/>
    <s v="Spinnenkop"/>
    <d v="2017-09-11T13:00:00"/>
    <n v="4"/>
    <x v="27"/>
    <s v="Aeshna cyanea"/>
    <n v="2"/>
    <s v="KD"/>
    <x v="7"/>
    <n v="9"/>
    <s v="Glazenmakers"/>
    <n v="36.142857142857146"/>
  </r>
  <r>
    <n v="523"/>
    <s v="Spinnenkop"/>
    <d v="2017-09-11T13:00:00"/>
    <n v="4"/>
    <x v="0"/>
    <s v="Sympecma fusca"/>
    <n v="2"/>
    <s v="KD"/>
    <x v="7"/>
    <n v="9"/>
    <s v="Pantserjuffers"/>
    <n v="36.142857142857146"/>
  </r>
  <r>
    <n v="523"/>
    <s v="Spinnenkop"/>
    <d v="2017-09-11T13:00:00"/>
    <n v="4"/>
    <x v="12"/>
    <s v="Sympetrum striolatum"/>
    <n v="64"/>
    <s v="KD"/>
    <x v="7"/>
    <n v="9"/>
    <s v="Korenbouten"/>
    <n v="36.142857142857146"/>
  </r>
  <r>
    <n v="523"/>
    <s v="Spinnenkop"/>
    <d v="2017-09-11T13:00:00"/>
    <n v="4"/>
    <x v="5"/>
    <s v="Orthetrum cancellatum"/>
    <n v="1"/>
    <s v="KD"/>
    <x v="7"/>
    <n v="9"/>
    <s v="Korenbouten"/>
    <n v="36.142857142857146"/>
  </r>
  <r>
    <n v="523"/>
    <s v="Spinnenkop"/>
    <d v="2017-09-11T13:00:00"/>
    <n v="4"/>
    <x v="11"/>
    <s v="Lestes sponsa"/>
    <n v="28"/>
    <s v="KD"/>
    <x v="7"/>
    <n v="9"/>
    <s v="Pantserjuffers"/>
    <n v="36.142857142857146"/>
  </r>
  <r>
    <n v="523"/>
    <s v="Spinnenkop"/>
    <d v="2017-09-11T13:00:00"/>
    <n v="4"/>
    <x v="13"/>
    <s v="Chalcolestes viridis"/>
    <n v="24"/>
    <s v="KD"/>
    <x v="7"/>
    <n v="9"/>
    <s v="Pantserjuffers"/>
    <n v="36.142857142857146"/>
  </r>
  <r>
    <n v="523"/>
    <s v="Spinnenkop"/>
    <d v="2017-09-11T13:00:00"/>
    <n v="4"/>
    <x v="30"/>
    <s v="Erythromma viridulum"/>
    <n v="30"/>
    <s v="KD"/>
    <x v="7"/>
    <n v="9"/>
    <s v="Waterjuffer"/>
    <n v="36.142857142857146"/>
  </r>
  <r>
    <n v="523"/>
    <s v="Spinnenkop"/>
    <d v="2017-09-11T13:00:00"/>
    <n v="4"/>
    <x v="1"/>
    <s v="Ischnura elegans"/>
    <n v="20"/>
    <s v="KD"/>
    <x v="7"/>
    <n v="9"/>
    <s v="Waterjuffer"/>
    <n v="36.142857142857146"/>
  </r>
  <r>
    <n v="523"/>
    <s v="Spinnenkop"/>
    <d v="2017-09-11T13:00:00"/>
    <n v="4"/>
    <x v="17"/>
    <s v="Sympetrum vulgatum"/>
    <n v="40"/>
    <s v="KD"/>
    <x v="7"/>
    <n v="9"/>
    <s v="Korenbouten"/>
    <n v="36.142857142857146"/>
  </r>
  <r>
    <n v="523"/>
    <s v="Spinnenkop"/>
    <d v="2017-09-11T13:00:00"/>
    <n v="4"/>
    <x v="3"/>
    <s v="Enallagma cyathigerum"/>
    <n v="20"/>
    <s v="KD"/>
    <x v="7"/>
    <n v="9"/>
    <s v="Waterjuffer"/>
    <n v="36.142857142857146"/>
  </r>
  <r>
    <n v="523"/>
    <s v="Spinnenkop"/>
    <d v="2017-09-25T13:15:00"/>
    <n v="4"/>
    <x v="9"/>
    <s v="Anax imperator"/>
    <n v="1"/>
    <s v="KD"/>
    <x v="7"/>
    <n v="9"/>
    <s v="Glazenmakers"/>
    <n v="38.142857142857146"/>
  </r>
  <r>
    <n v="523"/>
    <s v="Spinnenkop"/>
    <d v="2017-09-25T13:15:00"/>
    <n v="4"/>
    <x v="14"/>
    <s v="Aeshna mixta"/>
    <n v="3"/>
    <s v="KD"/>
    <x v="7"/>
    <n v="9"/>
    <s v="Glazenmakers"/>
    <n v="38.142857142857146"/>
  </r>
  <r>
    <n v="523"/>
    <s v="Spinnenkop"/>
    <d v="2017-09-25T13:15:00"/>
    <n v="1"/>
    <x v="14"/>
    <s v="Aeshna mixta"/>
    <n v="3"/>
    <s v="KD"/>
    <x v="7"/>
    <n v="9"/>
    <s v="Glazenmakers"/>
    <n v="38.142857142857146"/>
  </r>
  <r>
    <n v="523"/>
    <s v="Spinnenkop"/>
    <d v="2017-09-25T13:15:00"/>
    <n v="4"/>
    <x v="27"/>
    <s v="Aeshna cyanea"/>
    <n v="2"/>
    <s v="KD"/>
    <x v="7"/>
    <n v="9"/>
    <s v="Glazenmakers"/>
    <n v="38.142857142857146"/>
  </r>
  <r>
    <n v="523"/>
    <s v="Spinnenkop"/>
    <d v="2017-09-25T13:15:00"/>
    <n v="4"/>
    <x v="0"/>
    <s v="Sympecma fusca"/>
    <n v="3"/>
    <s v="KD"/>
    <x v="7"/>
    <n v="9"/>
    <s v="Pantserjuffers"/>
    <n v="38.142857142857146"/>
  </r>
  <r>
    <n v="523"/>
    <s v="Spinnenkop"/>
    <d v="2017-09-25T13:15:00"/>
    <n v="4"/>
    <x v="12"/>
    <s v="Sympetrum striolatum"/>
    <n v="38"/>
    <s v="KD"/>
    <x v="7"/>
    <n v="9"/>
    <s v="Korenbouten"/>
    <n v="38.142857142857146"/>
  </r>
  <r>
    <n v="523"/>
    <s v="Spinnenkop"/>
    <d v="2017-09-25T13:15:00"/>
    <n v="4"/>
    <x v="11"/>
    <s v="Lestes sponsa"/>
    <n v="41"/>
    <s v="KD"/>
    <x v="7"/>
    <n v="9"/>
    <s v="Pantserjuffers"/>
    <n v="38.142857142857146"/>
  </r>
  <r>
    <n v="523"/>
    <s v="Spinnenkop"/>
    <d v="2017-09-25T13:15:00"/>
    <n v="4"/>
    <x v="30"/>
    <s v="Erythromma viridulum"/>
    <n v="14"/>
    <s v="KD"/>
    <x v="7"/>
    <n v="9"/>
    <s v="Waterjuffer"/>
    <n v="38.142857142857146"/>
  </r>
  <r>
    <n v="523"/>
    <s v="Spinnenkop"/>
    <d v="2017-09-25T13:15:00"/>
    <n v="4"/>
    <x v="1"/>
    <s v="Ischnura elegans"/>
    <n v="6"/>
    <s v="KD"/>
    <x v="7"/>
    <n v="9"/>
    <s v="Waterjuffer"/>
    <n v="38.142857142857146"/>
  </r>
  <r>
    <n v="523"/>
    <s v="Spinnenkop"/>
    <d v="2017-09-25T13:15:00"/>
    <n v="4"/>
    <x v="17"/>
    <s v="Sympetrum vulgatum"/>
    <n v="37"/>
    <s v="KD"/>
    <x v="7"/>
    <n v="9"/>
    <s v="Korenbouten"/>
    <n v="38.142857142857146"/>
  </r>
  <r>
    <n v="523"/>
    <s v="Spinnenkop"/>
    <d v="2017-09-25T13:15:00"/>
    <n v="4"/>
    <x v="3"/>
    <s v="Enallagma cyathigerum"/>
    <n v="12"/>
    <s v="KD"/>
    <x v="7"/>
    <n v="9"/>
    <s v="Waterjuffer"/>
    <n v="38.142857142857146"/>
  </r>
  <r>
    <n v="523"/>
    <s v="Spinnenkop"/>
    <d v="2018-05-03T13:50:00"/>
    <n v="4"/>
    <x v="10"/>
    <s v="Libellula quadrimaculata"/>
    <n v="3"/>
    <s v="KD"/>
    <x v="10"/>
    <n v="5"/>
    <s v="Korenbouten"/>
    <n v="17.428571428571427"/>
  </r>
  <r>
    <n v="523"/>
    <s v="Spinnenkop"/>
    <d v="2018-05-03T13:50:00"/>
    <n v="4"/>
    <x v="2"/>
    <s v="Pyrrhosoma nymphula"/>
    <n v="5"/>
    <s v="KD"/>
    <x v="10"/>
    <n v="5"/>
    <s v="Waterjuffer"/>
    <n v="17.428571428571427"/>
  </r>
  <r>
    <n v="523"/>
    <s v="Spinnenkop"/>
    <d v="2018-05-11T13:20:00"/>
    <n v="4"/>
    <x v="18"/>
    <s v="Leucorrhinia rubicunda"/>
    <n v="2"/>
    <s v="KD"/>
    <x v="10"/>
    <n v="5"/>
    <s v="Korenbouten"/>
    <n v="18.571428571428573"/>
  </r>
  <r>
    <n v="523"/>
    <s v="Spinnenkop"/>
    <d v="2018-05-11T13:20:00"/>
    <n v="4"/>
    <x v="31"/>
    <s v="Cordulia aenea"/>
    <n v="3"/>
    <s v="KD"/>
    <x v="10"/>
    <n v="5"/>
    <s v="Glanslibel"/>
    <n v="18.571428571428573"/>
  </r>
  <r>
    <n v="523"/>
    <s v="Spinnenkop"/>
    <d v="2018-05-11T13:20:00"/>
    <n v="1"/>
    <x v="18"/>
    <s v="Leucorrhinia rubicunda"/>
    <n v="5"/>
    <s v="KD"/>
    <x v="10"/>
    <n v="5"/>
    <s v="Korenbouten"/>
    <n v="18.571428571428573"/>
  </r>
  <r>
    <n v="523"/>
    <s v="Spinnenkop"/>
    <d v="2018-05-11T13:20:00"/>
    <n v="1"/>
    <x v="31"/>
    <s v="Cordulia aenea"/>
    <n v="9"/>
    <s v="KD"/>
    <x v="10"/>
    <n v="5"/>
    <s v="Glanslibel"/>
    <n v="18.571428571428573"/>
  </r>
  <r>
    <n v="523"/>
    <s v="Spinnenkop"/>
    <d v="2018-05-11T13:20:00"/>
    <n v="4"/>
    <x v="4"/>
    <s v="Coenagrion pulchellum"/>
    <n v="2"/>
    <s v="KD"/>
    <x v="10"/>
    <n v="5"/>
    <s v="Waterjuffer"/>
    <n v="18.571428571428573"/>
  </r>
  <r>
    <n v="523"/>
    <s v="Spinnenkop"/>
    <d v="2018-05-11T13:20:00"/>
    <n v="4"/>
    <x v="2"/>
    <s v="Pyrrhosoma nymphula"/>
    <n v="23"/>
    <s v="KD"/>
    <x v="10"/>
    <n v="5"/>
    <s v="Waterjuffer"/>
    <n v="18.571428571428573"/>
  </r>
  <r>
    <n v="523"/>
    <s v="Spinnenkop"/>
    <d v="2018-05-28T12:15:00"/>
    <n v="4"/>
    <x v="9"/>
    <s v="Anax imperator"/>
    <n v="2"/>
    <s v="KD"/>
    <x v="10"/>
    <n v="5"/>
    <s v="Glazenmakers"/>
    <n v="21"/>
  </r>
  <r>
    <n v="523"/>
    <s v="Spinnenkop"/>
    <d v="2018-05-28T12:15:00"/>
    <n v="4"/>
    <x v="10"/>
    <s v="Libellula quadrimaculata"/>
    <n v="8"/>
    <s v="KD"/>
    <x v="10"/>
    <n v="5"/>
    <s v="Korenbouten"/>
    <n v="21"/>
  </r>
  <r>
    <n v="523"/>
    <s v="Spinnenkop"/>
    <d v="2018-05-28T12:15:00"/>
    <n v="1"/>
    <x v="9"/>
    <s v="Anax imperator"/>
    <n v="8"/>
    <s v="KD"/>
    <x v="10"/>
    <n v="5"/>
    <s v="Glazenmakers"/>
    <n v="21"/>
  </r>
  <r>
    <n v="523"/>
    <s v="Spinnenkop"/>
    <d v="2018-05-28T12:15:00"/>
    <n v="4"/>
    <x v="6"/>
    <s v="Coenagrion puella"/>
    <n v="144"/>
    <s v="KD"/>
    <x v="10"/>
    <n v="5"/>
    <s v="Waterjuffer"/>
    <n v="21"/>
  </r>
  <r>
    <n v="523"/>
    <s v="Spinnenkop"/>
    <d v="2018-05-28T12:15:00"/>
    <n v="4"/>
    <x v="5"/>
    <s v="Orthetrum cancellatum"/>
    <n v="8"/>
    <s v="KD"/>
    <x v="10"/>
    <n v="5"/>
    <s v="Korenbouten"/>
    <n v="21"/>
  </r>
  <r>
    <n v="523"/>
    <s v="Spinnenkop"/>
    <d v="2018-05-28T12:15:00"/>
    <n v="4"/>
    <x v="7"/>
    <s v="Brachytron pratense"/>
    <n v="3"/>
    <s v="KD"/>
    <x v="10"/>
    <n v="5"/>
    <s v="Glazenmakers"/>
    <n v="21"/>
  </r>
  <r>
    <n v="523"/>
    <s v="Spinnenkop"/>
    <d v="2018-05-28T12:15:00"/>
    <n v="4"/>
    <x v="26"/>
    <s v="Erythromma najas"/>
    <n v="8"/>
    <s v="KD"/>
    <x v="10"/>
    <n v="5"/>
    <s v="Waterjuffer"/>
    <n v="21"/>
  </r>
  <r>
    <n v="523"/>
    <s v="Spinnenkop"/>
    <d v="2018-05-28T12:15:00"/>
    <n v="4"/>
    <x v="1"/>
    <s v="Ischnura elegans"/>
    <n v="12"/>
    <s v="KD"/>
    <x v="10"/>
    <n v="5"/>
    <s v="Waterjuffer"/>
    <n v="21"/>
  </r>
  <r>
    <n v="523"/>
    <s v="Spinnenkop"/>
    <d v="2018-05-28T12:15:00"/>
    <n v="4"/>
    <x v="18"/>
    <s v="Leucorrhinia rubicunda"/>
    <n v="1"/>
    <s v="KD"/>
    <x v="10"/>
    <n v="5"/>
    <s v="Korenbouten"/>
    <n v="21"/>
  </r>
  <r>
    <n v="523"/>
    <s v="Spinnenkop"/>
    <d v="2018-05-28T12:15:00"/>
    <n v="4"/>
    <x v="34"/>
    <s v="Libellula depressa"/>
    <n v="3"/>
    <s v="KD"/>
    <x v="10"/>
    <n v="5"/>
    <s v="Korenbouten"/>
    <n v="21"/>
  </r>
  <r>
    <n v="523"/>
    <s v="Spinnenkop"/>
    <d v="2018-05-28T12:15:00"/>
    <n v="4"/>
    <x v="31"/>
    <s v="Cordulia aenea"/>
    <n v="7"/>
    <s v="KD"/>
    <x v="10"/>
    <n v="5"/>
    <s v="Glanslibel"/>
    <n v="21"/>
  </r>
  <r>
    <n v="523"/>
    <s v="Spinnenkop"/>
    <d v="2018-05-28T12:15:00"/>
    <n v="1"/>
    <x v="10"/>
    <s v="Libellula quadrimaculata"/>
    <n v="43"/>
    <s v="KD"/>
    <x v="10"/>
    <n v="5"/>
    <s v="Korenbouten"/>
    <n v="21"/>
  </r>
  <r>
    <n v="523"/>
    <s v="Spinnenkop"/>
    <d v="2018-05-28T12:15:00"/>
    <n v="4"/>
    <x v="8"/>
    <s v="Aeshna isoceles"/>
    <n v="4"/>
    <s v="KD"/>
    <x v="10"/>
    <n v="5"/>
    <s v="Glazenmakers"/>
    <n v="21"/>
  </r>
  <r>
    <n v="523"/>
    <s v="Spinnenkop"/>
    <d v="2018-05-28T12:15:00"/>
    <n v="4"/>
    <x v="2"/>
    <s v="Pyrrhosoma nymphula"/>
    <n v="2"/>
    <s v="KD"/>
    <x v="10"/>
    <n v="5"/>
    <s v="Waterjuffer"/>
    <n v="21"/>
  </r>
  <r>
    <n v="523"/>
    <s v="Spinnenkop"/>
    <d v="2018-05-28T12:15:00"/>
    <n v="4"/>
    <x v="3"/>
    <s v="Enallagma cyathigerum"/>
    <n v="18"/>
    <s v="KD"/>
    <x v="10"/>
    <n v="5"/>
    <s v="Waterjuffer"/>
    <n v="21"/>
  </r>
  <r>
    <n v="523"/>
    <s v="Spinnenkop"/>
    <d v="2018-05-28T12:15:00"/>
    <n v="4"/>
    <x v="4"/>
    <s v="Coenagrion pulchellum"/>
    <n v="153"/>
    <s v="KD"/>
    <x v="10"/>
    <n v="5"/>
    <s v="Waterjuffer"/>
    <n v="21"/>
  </r>
  <r>
    <n v="523"/>
    <s v="Spinnenkop"/>
    <d v="2018-06-15T12:30:00"/>
    <n v="4"/>
    <x v="9"/>
    <s v="Anax imperator"/>
    <n v="4"/>
    <s v="KD"/>
    <x v="10"/>
    <n v="6"/>
    <s v="Glazenmakers"/>
    <n v="23.571428571428573"/>
  </r>
  <r>
    <n v="523"/>
    <s v="Spinnenkop"/>
    <d v="2018-06-15T12:30:00"/>
    <n v="4"/>
    <x v="31"/>
    <s v="Cordulia aenea"/>
    <n v="1"/>
    <s v="KD"/>
    <x v="10"/>
    <n v="6"/>
    <s v="Glanslibel"/>
    <n v="23.571428571428573"/>
  </r>
  <r>
    <n v="523"/>
    <s v="Spinnenkop"/>
    <d v="2018-06-15T12:30:00"/>
    <n v="4"/>
    <x v="10"/>
    <s v="Libellula quadrimaculata"/>
    <n v="4"/>
    <s v="KD"/>
    <x v="10"/>
    <n v="6"/>
    <s v="Korenbouten"/>
    <n v="23.571428571428573"/>
  </r>
  <r>
    <n v="523"/>
    <s v="Spinnenkop"/>
    <d v="2018-06-15T12:30:00"/>
    <n v="4"/>
    <x v="20"/>
    <s v="Anax parthenope"/>
    <n v="2"/>
    <s v="KD"/>
    <x v="10"/>
    <n v="6"/>
    <s v="Glazenmakers"/>
    <n v="23.571428571428573"/>
  </r>
  <r>
    <n v="523"/>
    <s v="Spinnenkop"/>
    <d v="2018-06-15T12:30:00"/>
    <n v="1"/>
    <x v="9"/>
    <s v="Anax imperator"/>
    <n v="11"/>
    <s v="KD"/>
    <x v="10"/>
    <n v="6"/>
    <s v="Glazenmakers"/>
    <n v="23.571428571428573"/>
  </r>
  <r>
    <n v="523"/>
    <s v="Spinnenkop"/>
    <d v="2018-06-15T12:30:00"/>
    <n v="1"/>
    <x v="31"/>
    <s v="Cordulia aenea"/>
    <n v="6"/>
    <s v="KD"/>
    <x v="10"/>
    <n v="6"/>
    <s v="Glanslibel"/>
    <n v="23.571428571428573"/>
  </r>
  <r>
    <n v="523"/>
    <s v="Spinnenkop"/>
    <d v="2018-06-15T12:30:00"/>
    <n v="1"/>
    <x v="10"/>
    <s v="Libellula quadrimaculata"/>
    <n v="18"/>
    <s v="KD"/>
    <x v="10"/>
    <n v="6"/>
    <s v="Korenbouten"/>
    <n v="23.571428571428573"/>
  </r>
  <r>
    <n v="523"/>
    <s v="Spinnenkop"/>
    <d v="2018-06-15T12:30:00"/>
    <n v="1"/>
    <x v="20"/>
    <s v="Anax parthenope"/>
    <n v="3"/>
    <s v="KD"/>
    <x v="10"/>
    <n v="6"/>
    <s v="Glazenmakers"/>
    <n v="23.571428571428573"/>
  </r>
  <r>
    <n v="523"/>
    <s v="Spinnenkop"/>
    <d v="2018-06-15T12:30:00"/>
    <n v="4"/>
    <x v="6"/>
    <s v="Coenagrion puella"/>
    <n v="176"/>
    <s v="KD"/>
    <x v="10"/>
    <n v="6"/>
    <s v="Waterjuffer"/>
    <n v="23.571428571428573"/>
  </r>
  <r>
    <n v="523"/>
    <s v="Spinnenkop"/>
    <d v="2018-06-15T12:30:00"/>
    <n v="4"/>
    <x v="5"/>
    <s v="Orthetrum cancellatum"/>
    <n v="6"/>
    <s v="KD"/>
    <x v="10"/>
    <n v="6"/>
    <s v="Korenbouten"/>
    <n v="23.571428571428573"/>
  </r>
  <r>
    <n v="523"/>
    <s v="Spinnenkop"/>
    <d v="2018-06-15T12:30:00"/>
    <n v="4"/>
    <x v="26"/>
    <s v="Erythromma najas"/>
    <n v="14"/>
    <s v="KD"/>
    <x v="10"/>
    <n v="6"/>
    <s v="Waterjuffer"/>
    <n v="23.571428571428573"/>
  </r>
  <r>
    <n v="523"/>
    <s v="Spinnenkop"/>
    <d v="2018-06-15T12:30:00"/>
    <n v="4"/>
    <x v="1"/>
    <s v="Ischnura elegans"/>
    <n v="53"/>
    <s v="KD"/>
    <x v="10"/>
    <n v="6"/>
    <s v="Waterjuffer"/>
    <n v="23.571428571428573"/>
  </r>
  <r>
    <n v="523"/>
    <s v="Spinnenkop"/>
    <d v="2018-06-15T12:30:00"/>
    <n v="4"/>
    <x v="14"/>
    <s v="Aeshna mixta"/>
    <n v="2"/>
    <s v="KD"/>
    <x v="10"/>
    <n v="6"/>
    <s v="Glazenmakers"/>
    <n v="23.571428571428573"/>
  </r>
  <r>
    <n v="523"/>
    <s v="Spinnenkop"/>
    <d v="2018-06-15T12:30:00"/>
    <n v="4"/>
    <x v="34"/>
    <s v="Libellula depressa"/>
    <n v="1"/>
    <s v="KD"/>
    <x v="10"/>
    <n v="6"/>
    <s v="Korenbouten"/>
    <n v="23.571428571428573"/>
  </r>
  <r>
    <n v="523"/>
    <s v="Spinnenkop"/>
    <d v="2018-06-15T12:30:00"/>
    <n v="4"/>
    <x v="4"/>
    <s v="Coenagrion pulchellum"/>
    <n v="43"/>
    <s v="KD"/>
    <x v="10"/>
    <n v="6"/>
    <s v="Waterjuffer"/>
    <n v="23.571428571428573"/>
  </r>
  <r>
    <n v="523"/>
    <s v="Spinnenkop"/>
    <d v="2018-06-15T12:30:00"/>
    <n v="4"/>
    <x v="2"/>
    <s v="Pyrrhosoma nymphula"/>
    <n v="1"/>
    <s v="KD"/>
    <x v="10"/>
    <n v="6"/>
    <s v="Waterjuffer"/>
    <n v="23.571428571428573"/>
  </r>
  <r>
    <n v="523"/>
    <s v="Spinnenkop"/>
    <d v="2018-06-15T12:30:00"/>
    <n v="4"/>
    <x v="3"/>
    <s v="Enallagma cyathigerum"/>
    <n v="27"/>
    <s v="KD"/>
    <x v="10"/>
    <n v="6"/>
    <s v="Waterjuffer"/>
    <n v="23.571428571428573"/>
  </r>
  <r>
    <n v="523"/>
    <s v="Spinnenkop"/>
    <d v="2018-06-15T12:30:00"/>
    <n v="4"/>
    <x v="32"/>
    <s v="Leucorrhinia caudalis"/>
    <n v="1"/>
    <s v="KD"/>
    <x v="10"/>
    <n v="6"/>
    <s v="Korenbouten"/>
    <n v="23.571428571428573"/>
  </r>
  <r>
    <n v="523"/>
    <s v="Spinnenkop"/>
    <d v="2018-06-15T12:30:00"/>
    <n v="4"/>
    <x v="22"/>
    <s v="Crocothemis erythraea"/>
    <n v="3"/>
    <s v="KD"/>
    <x v="10"/>
    <n v="6"/>
    <s v="Korenbouten"/>
    <n v="23.571428571428573"/>
  </r>
  <r>
    <n v="523"/>
    <s v="Spinnenkop"/>
    <d v="2018-06-28T13:50:00"/>
    <n v="4"/>
    <x v="5"/>
    <s v="Orthetrum cancellatum"/>
    <n v="3"/>
    <s v="KD"/>
    <x v="10"/>
    <n v="6"/>
    <s v="Korenbouten"/>
    <n v="25.428571428571427"/>
  </r>
  <r>
    <n v="523"/>
    <s v="Spinnenkop"/>
    <d v="2018-06-28T13:50:00"/>
    <n v="4"/>
    <x v="9"/>
    <s v="Anax imperator"/>
    <n v="4"/>
    <s v="KD"/>
    <x v="10"/>
    <n v="6"/>
    <s v="Glazenmakers"/>
    <n v="25.428571428571427"/>
  </r>
  <r>
    <n v="523"/>
    <s v="Spinnenkop"/>
    <d v="2018-06-28T13:50:00"/>
    <n v="4"/>
    <x v="22"/>
    <s v="Crocothemis erythraea"/>
    <n v="1"/>
    <s v="KD"/>
    <x v="10"/>
    <n v="6"/>
    <s v="Korenbouten"/>
    <n v="25.428571428571427"/>
  </r>
  <r>
    <n v="523"/>
    <s v="Spinnenkop"/>
    <d v="2018-06-28T13:50:00"/>
    <n v="1"/>
    <x v="5"/>
    <s v="Orthetrum cancellatum"/>
    <n v="13"/>
    <s v="KD"/>
    <x v="10"/>
    <n v="6"/>
    <s v="Korenbouten"/>
    <n v="25.428571428571427"/>
  </r>
  <r>
    <n v="523"/>
    <s v="Spinnenkop"/>
    <d v="2018-06-28T13:50:00"/>
    <n v="1"/>
    <x v="9"/>
    <s v="Anax imperator"/>
    <n v="10"/>
    <s v="KD"/>
    <x v="10"/>
    <n v="6"/>
    <s v="Glazenmakers"/>
    <n v="25.428571428571427"/>
  </r>
  <r>
    <n v="523"/>
    <s v="Spinnenkop"/>
    <d v="2018-06-28T13:50:00"/>
    <n v="4"/>
    <x v="6"/>
    <s v="Coenagrion puella"/>
    <n v="64"/>
    <s v="KD"/>
    <x v="10"/>
    <n v="6"/>
    <s v="Waterjuffer"/>
    <n v="25.428571428571427"/>
  </r>
  <r>
    <n v="523"/>
    <s v="Spinnenkop"/>
    <d v="2018-06-28T13:50:00"/>
    <n v="4"/>
    <x v="1"/>
    <s v="Ischnura elegans"/>
    <n v="76"/>
    <s v="KD"/>
    <x v="10"/>
    <n v="6"/>
    <s v="Waterjuffer"/>
    <n v="25.428571428571427"/>
  </r>
  <r>
    <n v="523"/>
    <s v="Spinnenkop"/>
    <d v="2018-06-28T13:50:00"/>
    <n v="4"/>
    <x v="31"/>
    <s v="Cordulia aenea"/>
    <n v="3"/>
    <s v="KD"/>
    <x v="10"/>
    <n v="6"/>
    <s v="Glanslibel"/>
    <n v="25.428571428571427"/>
  </r>
  <r>
    <n v="523"/>
    <s v="Spinnenkop"/>
    <d v="2018-06-28T13:50:00"/>
    <n v="4"/>
    <x v="4"/>
    <s v="Coenagrion pulchellum"/>
    <n v="6"/>
    <s v="KD"/>
    <x v="10"/>
    <n v="6"/>
    <s v="Waterjuffer"/>
    <n v="25.428571428571427"/>
  </r>
  <r>
    <n v="523"/>
    <s v="Spinnenkop"/>
    <d v="2018-06-28T13:50:00"/>
    <n v="4"/>
    <x v="10"/>
    <s v="Libellula quadrimaculata"/>
    <n v="6"/>
    <s v="KD"/>
    <x v="10"/>
    <n v="6"/>
    <s v="Korenbouten"/>
    <n v="25.428571428571427"/>
  </r>
  <r>
    <n v="523"/>
    <s v="Spinnenkop"/>
    <d v="2018-06-28T13:50:00"/>
    <n v="4"/>
    <x v="8"/>
    <s v="Aeshna isoceles"/>
    <n v="1"/>
    <s v="KD"/>
    <x v="10"/>
    <n v="6"/>
    <s v="Glazenmakers"/>
    <n v="25.428571428571427"/>
  </r>
  <r>
    <n v="523"/>
    <s v="Spinnenkop"/>
    <d v="2018-06-28T13:50:00"/>
    <n v="4"/>
    <x v="3"/>
    <s v="Enallagma cyathigerum"/>
    <n v="14"/>
    <s v="KD"/>
    <x v="10"/>
    <n v="6"/>
    <s v="Waterjuffer"/>
    <n v="25.428571428571427"/>
  </r>
  <r>
    <n v="523"/>
    <s v="Spinnenkop"/>
    <d v="2018-07-05T12:25:00"/>
    <n v="4"/>
    <x v="5"/>
    <s v="Orthetrum cancellatum"/>
    <n v="4"/>
    <s v="KD"/>
    <x v="10"/>
    <n v="7"/>
    <s v="Korenbouten"/>
    <n v="26.428571428571427"/>
  </r>
  <r>
    <n v="523"/>
    <s v="Spinnenkop"/>
    <d v="2018-07-05T12:25:00"/>
    <n v="4"/>
    <x v="9"/>
    <s v="Anax imperator"/>
    <n v="4"/>
    <s v="KD"/>
    <x v="10"/>
    <n v="7"/>
    <s v="Glazenmakers"/>
    <n v="26.428571428571427"/>
  </r>
  <r>
    <n v="523"/>
    <s v="Spinnenkop"/>
    <d v="2018-07-05T12:25:00"/>
    <n v="4"/>
    <x v="10"/>
    <s v="Libellula quadrimaculata"/>
    <n v="6"/>
    <s v="KD"/>
    <x v="10"/>
    <n v="7"/>
    <s v="Korenbouten"/>
    <n v="26.428571428571427"/>
  </r>
  <r>
    <n v="523"/>
    <s v="Spinnenkop"/>
    <d v="2018-07-05T12:25:00"/>
    <n v="1"/>
    <x v="5"/>
    <s v="Orthetrum cancellatum"/>
    <n v="8"/>
    <s v="KD"/>
    <x v="10"/>
    <n v="7"/>
    <s v="Korenbouten"/>
    <n v="26.428571428571427"/>
  </r>
  <r>
    <n v="523"/>
    <s v="Spinnenkop"/>
    <d v="2018-07-05T12:25:00"/>
    <n v="1"/>
    <x v="9"/>
    <s v="Anax imperator"/>
    <n v="5"/>
    <s v="KD"/>
    <x v="10"/>
    <n v="7"/>
    <s v="Glazenmakers"/>
    <n v="26.428571428571427"/>
  </r>
  <r>
    <n v="523"/>
    <s v="Spinnenkop"/>
    <d v="2018-07-05T12:25:00"/>
    <n v="1"/>
    <x v="10"/>
    <s v="Libellula quadrimaculata"/>
    <n v="10"/>
    <s v="KD"/>
    <x v="10"/>
    <n v="7"/>
    <s v="Korenbouten"/>
    <n v="26.428571428571427"/>
  </r>
  <r>
    <n v="523"/>
    <s v="Spinnenkop"/>
    <d v="2018-07-05T12:25:00"/>
    <n v="4"/>
    <x v="6"/>
    <s v="Coenagrion puella"/>
    <n v="39"/>
    <s v="KD"/>
    <x v="10"/>
    <n v="7"/>
    <s v="Waterjuffer"/>
    <n v="26.428571428571427"/>
  </r>
  <r>
    <n v="523"/>
    <s v="Spinnenkop"/>
    <d v="2018-07-05T12:25:00"/>
    <n v="4"/>
    <x v="12"/>
    <s v="Sympetrum striolatum"/>
    <n v="4"/>
    <s v="KD"/>
    <x v="10"/>
    <n v="7"/>
    <s v="Korenbouten"/>
    <n v="26.428571428571427"/>
  </r>
  <r>
    <n v="523"/>
    <s v="Spinnenkop"/>
    <d v="2018-07-05T12:25:00"/>
    <n v="4"/>
    <x v="30"/>
    <s v="Erythromma viridulum"/>
    <n v="32"/>
    <s v="KD"/>
    <x v="10"/>
    <n v="7"/>
    <s v="Waterjuffer"/>
    <n v="26.428571428571427"/>
  </r>
  <r>
    <n v="523"/>
    <s v="Spinnenkop"/>
    <d v="2018-07-05T12:25:00"/>
    <n v="4"/>
    <x v="1"/>
    <s v="Ischnura elegans"/>
    <n v="53"/>
    <s v="KD"/>
    <x v="10"/>
    <n v="7"/>
    <s v="Waterjuffer"/>
    <n v="26.428571428571427"/>
  </r>
  <r>
    <n v="523"/>
    <s v="Spinnenkop"/>
    <d v="2018-07-05T12:25:00"/>
    <n v="4"/>
    <x v="3"/>
    <s v="Enallagma cyathigerum"/>
    <n v="18"/>
    <s v="KD"/>
    <x v="10"/>
    <n v="7"/>
    <s v="Waterjuffer"/>
    <n v="26.428571428571427"/>
  </r>
  <r>
    <n v="523"/>
    <s v="Spinnenkop"/>
    <d v="2018-07-12T14:00:00"/>
    <n v="4"/>
    <x v="5"/>
    <s v="Orthetrum cancellatum"/>
    <n v="2"/>
    <s v="KD"/>
    <x v="10"/>
    <n v="7"/>
    <s v="Korenbouten"/>
    <n v="27.428571428571427"/>
  </r>
  <r>
    <n v="523"/>
    <s v="Spinnenkop"/>
    <d v="2018-07-12T14:00:00"/>
    <n v="4"/>
    <x v="9"/>
    <s v="Anax imperator"/>
    <n v="3"/>
    <s v="KD"/>
    <x v="10"/>
    <n v="7"/>
    <s v="Glazenmakers"/>
    <n v="27.428571428571427"/>
  </r>
  <r>
    <n v="523"/>
    <s v="Spinnenkop"/>
    <d v="2018-07-12T14:00:00"/>
    <n v="4"/>
    <x v="10"/>
    <s v="Libellula quadrimaculata"/>
    <n v="1"/>
    <s v="KD"/>
    <x v="10"/>
    <n v="7"/>
    <s v="Korenbouten"/>
    <n v="27.428571428571427"/>
  </r>
  <r>
    <n v="523"/>
    <s v="Spinnenkop"/>
    <d v="2018-07-12T14:00:00"/>
    <n v="1"/>
    <x v="5"/>
    <s v="Orthetrum cancellatum"/>
    <n v="8"/>
    <s v="KD"/>
    <x v="10"/>
    <n v="7"/>
    <s v="Korenbouten"/>
    <n v="27.428571428571427"/>
  </r>
  <r>
    <n v="523"/>
    <s v="Spinnenkop"/>
    <d v="2018-07-12T14:00:00"/>
    <n v="1"/>
    <x v="9"/>
    <s v="Anax imperator"/>
    <n v="5"/>
    <s v="KD"/>
    <x v="10"/>
    <n v="7"/>
    <s v="Glazenmakers"/>
    <n v="27.428571428571427"/>
  </r>
  <r>
    <n v="523"/>
    <s v="Spinnenkop"/>
    <d v="2018-07-12T14:00:00"/>
    <n v="4"/>
    <x v="6"/>
    <s v="Coenagrion puella"/>
    <n v="6"/>
    <s v="KD"/>
    <x v="10"/>
    <n v="7"/>
    <s v="Waterjuffer"/>
    <n v="27.428571428571427"/>
  </r>
  <r>
    <n v="523"/>
    <s v="Spinnenkop"/>
    <d v="2018-07-12T14:00:00"/>
    <n v="4"/>
    <x v="12"/>
    <s v="Sympetrum striolatum"/>
    <n v="4"/>
    <s v="KD"/>
    <x v="10"/>
    <n v="7"/>
    <s v="Korenbouten"/>
    <n v="27.428571428571427"/>
  </r>
  <r>
    <n v="523"/>
    <s v="Spinnenkop"/>
    <d v="2018-07-12T14:00:00"/>
    <n v="4"/>
    <x v="30"/>
    <s v="Erythromma viridulum"/>
    <n v="49"/>
    <s v="KD"/>
    <x v="10"/>
    <n v="7"/>
    <s v="Waterjuffer"/>
    <n v="27.428571428571427"/>
  </r>
  <r>
    <n v="523"/>
    <s v="Spinnenkop"/>
    <d v="2018-07-12T14:00:00"/>
    <n v="4"/>
    <x v="1"/>
    <s v="Ischnura elegans"/>
    <n v="187"/>
    <s v="KD"/>
    <x v="10"/>
    <n v="7"/>
    <s v="Waterjuffer"/>
    <n v="27.428571428571427"/>
  </r>
  <r>
    <n v="523"/>
    <s v="Spinnenkop"/>
    <d v="2018-07-12T14:00:00"/>
    <n v="4"/>
    <x v="3"/>
    <s v="Enallagma cyathigerum"/>
    <n v="5"/>
    <s v="KD"/>
    <x v="10"/>
    <n v="7"/>
    <s v="Waterjuffer"/>
    <n v="27.428571428571427"/>
  </r>
  <r>
    <n v="523"/>
    <s v="Spinnenkop"/>
    <d v="2018-07-26T14:00:00"/>
    <n v="4"/>
    <x v="9"/>
    <s v="Anax imperator"/>
    <n v="3"/>
    <s v="KD"/>
    <x v="10"/>
    <n v="7"/>
    <s v="Glazenmakers"/>
    <n v="29.428571428571427"/>
  </r>
  <r>
    <n v="523"/>
    <s v="Spinnenkop"/>
    <d v="2018-07-26T14:00:00"/>
    <n v="1"/>
    <x v="9"/>
    <s v="Anax imperator"/>
    <n v="18"/>
    <s v="KD"/>
    <x v="10"/>
    <n v="7"/>
    <s v="Glazenmakers"/>
    <n v="29.428571428571427"/>
  </r>
  <r>
    <n v="523"/>
    <s v="Spinnenkop"/>
    <d v="2018-07-26T14:00:00"/>
    <n v="4"/>
    <x v="6"/>
    <s v="Coenagrion puella"/>
    <n v="7"/>
    <s v="KD"/>
    <x v="10"/>
    <n v="7"/>
    <s v="Waterjuffer"/>
    <n v="29.428571428571427"/>
  </r>
  <r>
    <n v="523"/>
    <s v="Spinnenkop"/>
    <d v="2018-07-26T14:00:00"/>
    <n v="4"/>
    <x v="0"/>
    <s v="Sympecma fusca"/>
    <n v="1"/>
    <s v="KD"/>
    <x v="10"/>
    <n v="7"/>
    <s v="Pantserjuffers"/>
    <n v="29.428571428571427"/>
  </r>
  <r>
    <n v="523"/>
    <s v="Spinnenkop"/>
    <d v="2018-07-26T14:00:00"/>
    <n v="4"/>
    <x v="12"/>
    <s v="Sympetrum striolatum"/>
    <n v="2"/>
    <s v="KD"/>
    <x v="10"/>
    <n v="7"/>
    <s v="Korenbouten"/>
    <n v="29.428571428571427"/>
  </r>
  <r>
    <n v="523"/>
    <s v="Spinnenkop"/>
    <d v="2018-07-26T14:00:00"/>
    <n v="4"/>
    <x v="5"/>
    <s v="Orthetrum cancellatum"/>
    <n v="2"/>
    <s v="KD"/>
    <x v="10"/>
    <n v="7"/>
    <s v="Korenbouten"/>
    <n v="29.428571428571427"/>
  </r>
  <r>
    <n v="523"/>
    <s v="Spinnenkop"/>
    <d v="2018-07-26T14:00:00"/>
    <n v="4"/>
    <x v="30"/>
    <s v="Erythromma viridulum"/>
    <n v="159"/>
    <s v="KD"/>
    <x v="10"/>
    <n v="7"/>
    <s v="Waterjuffer"/>
    <n v="29.428571428571427"/>
  </r>
  <r>
    <n v="523"/>
    <s v="Spinnenkop"/>
    <d v="2018-07-26T14:00:00"/>
    <n v="4"/>
    <x v="1"/>
    <s v="Ischnura elegans"/>
    <n v="58"/>
    <s v="KD"/>
    <x v="10"/>
    <n v="7"/>
    <s v="Waterjuffer"/>
    <n v="29.428571428571427"/>
  </r>
  <r>
    <n v="523"/>
    <s v="Spinnenkop"/>
    <d v="2018-07-26T14:00:00"/>
    <n v="4"/>
    <x v="3"/>
    <s v="Enallagma cyathigerum"/>
    <n v="16"/>
    <s v="KD"/>
    <x v="10"/>
    <n v="7"/>
    <s v="Waterjuffer"/>
    <n v="29.428571428571427"/>
  </r>
  <r>
    <n v="523"/>
    <s v="Spinnenkop"/>
    <d v="2018-08-02T14:10:00"/>
    <n v="4"/>
    <x v="9"/>
    <s v="Anax imperator"/>
    <n v="4"/>
    <s v="KD"/>
    <x v="10"/>
    <n v="8"/>
    <s v="Glazenmakers"/>
    <n v="30.428571428571427"/>
  </r>
  <r>
    <n v="523"/>
    <s v="Spinnenkop"/>
    <d v="2018-08-02T14:10:00"/>
    <n v="1"/>
    <x v="9"/>
    <s v="Anax imperator"/>
    <n v="11"/>
    <s v="KD"/>
    <x v="10"/>
    <n v="8"/>
    <s v="Glazenmakers"/>
    <n v="30.428571428571427"/>
  </r>
  <r>
    <n v="523"/>
    <s v="Spinnenkop"/>
    <d v="2018-08-02T14:10:00"/>
    <n v="4"/>
    <x v="6"/>
    <s v="Coenagrion puella"/>
    <n v="15"/>
    <s v="KD"/>
    <x v="10"/>
    <n v="8"/>
    <s v="Waterjuffer"/>
    <n v="30.428571428571427"/>
  </r>
  <r>
    <n v="523"/>
    <s v="Spinnenkop"/>
    <d v="2018-08-02T14:10:00"/>
    <n v="4"/>
    <x v="12"/>
    <s v="Sympetrum striolatum"/>
    <n v="10"/>
    <s v="KD"/>
    <x v="10"/>
    <n v="8"/>
    <s v="Korenbouten"/>
    <n v="30.428571428571427"/>
  </r>
  <r>
    <n v="523"/>
    <s v="Spinnenkop"/>
    <d v="2018-08-02T14:10:00"/>
    <n v="4"/>
    <x v="1"/>
    <s v="Ischnura elegans"/>
    <n v="36"/>
    <s v="KD"/>
    <x v="10"/>
    <n v="8"/>
    <s v="Waterjuffer"/>
    <n v="30.428571428571427"/>
  </r>
  <r>
    <n v="523"/>
    <s v="Spinnenkop"/>
    <d v="2018-08-02T14:10:00"/>
    <n v="4"/>
    <x v="14"/>
    <s v="Aeshna mixta"/>
    <n v="3"/>
    <s v="KD"/>
    <x v="10"/>
    <n v="8"/>
    <s v="Glazenmakers"/>
    <n v="30.428571428571427"/>
  </r>
  <r>
    <n v="523"/>
    <s v="Spinnenkop"/>
    <d v="2018-08-02T14:10:00"/>
    <n v="4"/>
    <x v="17"/>
    <s v="Sympetrum vulgatum"/>
    <n v="5"/>
    <s v="KD"/>
    <x v="10"/>
    <n v="8"/>
    <s v="Korenbouten"/>
    <n v="30.428571428571427"/>
  </r>
  <r>
    <n v="523"/>
    <s v="Spinnenkop"/>
    <d v="2018-08-02T14:10:00"/>
    <n v="4"/>
    <x v="3"/>
    <s v="Enallagma cyathigerum"/>
    <n v="14"/>
    <s v="KD"/>
    <x v="10"/>
    <n v="8"/>
    <s v="Waterjuffer"/>
    <n v="30.428571428571427"/>
  </r>
  <r>
    <n v="523"/>
    <s v="Spinnenkop"/>
    <d v="2018-08-02T14:10:00"/>
    <n v="4"/>
    <x v="30"/>
    <s v="Erythromma viridulum"/>
    <n v="98"/>
    <s v="KD"/>
    <x v="10"/>
    <n v="8"/>
    <s v="Waterjuffer"/>
    <n v="30.428571428571427"/>
  </r>
  <r>
    <n v="523"/>
    <s v="Spinnenkop"/>
    <d v="2018-08-16T14:30:00"/>
    <n v="4"/>
    <x v="9"/>
    <s v="Anax imperator"/>
    <n v="2"/>
    <s v="KD"/>
    <x v="10"/>
    <n v="8"/>
    <s v="Glazenmakers"/>
    <n v="32.428571428571431"/>
  </r>
  <r>
    <n v="523"/>
    <s v="Spinnenkop"/>
    <d v="2018-08-16T14:30:00"/>
    <n v="1"/>
    <x v="9"/>
    <s v="Anax imperator"/>
    <n v="3"/>
    <s v="KD"/>
    <x v="10"/>
    <n v="8"/>
    <s v="Glazenmakers"/>
    <n v="32.428571428571431"/>
  </r>
  <r>
    <n v="523"/>
    <s v="Spinnenkop"/>
    <d v="2018-08-16T14:30:00"/>
    <n v="4"/>
    <x v="6"/>
    <s v="Coenagrion puella"/>
    <n v="5"/>
    <s v="KD"/>
    <x v="10"/>
    <n v="8"/>
    <s v="Waterjuffer"/>
    <n v="32.428571428571431"/>
  </r>
  <r>
    <n v="523"/>
    <s v="Spinnenkop"/>
    <d v="2018-08-16T14:30:00"/>
    <n v="4"/>
    <x v="12"/>
    <s v="Sympetrum striolatum"/>
    <n v="42"/>
    <s v="KD"/>
    <x v="10"/>
    <n v="8"/>
    <s v="Korenbouten"/>
    <n v="32.428571428571431"/>
  </r>
  <r>
    <n v="523"/>
    <s v="Spinnenkop"/>
    <d v="2018-08-16T14:30:00"/>
    <n v="4"/>
    <x v="30"/>
    <s v="Erythromma viridulum"/>
    <n v="28"/>
    <s v="KD"/>
    <x v="10"/>
    <n v="8"/>
    <s v="Waterjuffer"/>
    <n v="32.428571428571431"/>
  </r>
  <r>
    <n v="523"/>
    <s v="Spinnenkop"/>
    <d v="2018-08-16T14:30:00"/>
    <n v="4"/>
    <x v="1"/>
    <s v="Ischnura elegans"/>
    <n v="10"/>
    <s v="KD"/>
    <x v="10"/>
    <n v="8"/>
    <s v="Waterjuffer"/>
    <n v="32.428571428571431"/>
  </r>
  <r>
    <n v="523"/>
    <s v="Spinnenkop"/>
    <d v="2018-08-16T14:30:00"/>
    <n v="4"/>
    <x v="14"/>
    <s v="Aeshna mixta"/>
    <n v="8"/>
    <s v="KD"/>
    <x v="10"/>
    <n v="8"/>
    <s v="Glazenmakers"/>
    <n v="32.428571428571431"/>
  </r>
  <r>
    <n v="523"/>
    <s v="Spinnenkop"/>
    <d v="2018-08-16T14:30:00"/>
    <n v="4"/>
    <x v="17"/>
    <s v="Sympetrum vulgatum"/>
    <n v="26"/>
    <s v="KD"/>
    <x v="10"/>
    <n v="8"/>
    <s v="Korenbouten"/>
    <n v="32.428571428571431"/>
  </r>
  <r>
    <n v="523"/>
    <s v="Spinnenkop"/>
    <d v="2018-08-16T14:30:00"/>
    <n v="4"/>
    <x v="3"/>
    <s v="Enallagma cyathigerum"/>
    <n v="15"/>
    <s v="KD"/>
    <x v="10"/>
    <n v="8"/>
    <s v="Waterjuffer"/>
    <n v="32.428571428571431"/>
  </r>
  <r>
    <n v="523"/>
    <s v="Spinnenkop"/>
    <d v="2019-05-16T12:30:00"/>
    <n v="4"/>
    <x v="7"/>
    <s v="Brachytron pratense"/>
    <n v="1"/>
    <s v="KD"/>
    <x v="8"/>
    <n v="5"/>
    <s v="Glazenmakers"/>
    <n v="19.285714285714285"/>
  </r>
  <r>
    <n v="523"/>
    <s v="Spinnenkop"/>
    <d v="2019-05-16T12:30:00"/>
    <n v="4"/>
    <x v="31"/>
    <s v="Cordulia aenea"/>
    <n v="3"/>
    <s v="KD"/>
    <x v="8"/>
    <n v="5"/>
    <s v="Glanslibel"/>
    <n v="19.285714285714285"/>
  </r>
  <r>
    <n v="523"/>
    <s v="Spinnenkop"/>
    <d v="2019-05-16T12:30:00"/>
    <n v="4"/>
    <x v="10"/>
    <s v="Libellula quadrimaculata"/>
    <n v="2"/>
    <s v="KD"/>
    <x v="8"/>
    <n v="5"/>
    <s v="Korenbouten"/>
    <n v="19.285714285714285"/>
  </r>
  <r>
    <n v="523"/>
    <s v="Spinnenkop"/>
    <d v="2019-05-16T12:30:00"/>
    <n v="1"/>
    <x v="7"/>
    <s v="Brachytron pratense"/>
    <n v="1"/>
    <s v="KD"/>
    <x v="8"/>
    <n v="5"/>
    <s v="Glazenmakers"/>
    <n v="19.285714285714285"/>
  </r>
  <r>
    <n v="523"/>
    <s v="Spinnenkop"/>
    <d v="2019-05-16T12:30:00"/>
    <n v="1"/>
    <x v="31"/>
    <s v="Cordulia aenea"/>
    <n v="6"/>
    <s v="KD"/>
    <x v="8"/>
    <n v="5"/>
    <s v="Glanslibel"/>
    <n v="19.285714285714285"/>
  </r>
  <r>
    <n v="523"/>
    <s v="Spinnenkop"/>
    <d v="2019-05-16T12:30:00"/>
    <n v="1"/>
    <x v="10"/>
    <s v="Libellula quadrimaculata"/>
    <n v="5"/>
    <s v="KD"/>
    <x v="8"/>
    <n v="5"/>
    <s v="Korenbouten"/>
    <n v="19.285714285714285"/>
  </r>
  <r>
    <n v="523"/>
    <s v="Spinnenkop"/>
    <d v="2019-05-16T12:30:00"/>
    <n v="4"/>
    <x v="6"/>
    <s v="Coenagrion puella"/>
    <n v="7"/>
    <s v="KD"/>
    <x v="8"/>
    <n v="5"/>
    <s v="Waterjuffer"/>
    <n v="19.285714285714285"/>
  </r>
  <r>
    <n v="523"/>
    <s v="Spinnenkop"/>
    <d v="2019-05-16T12:30:00"/>
    <n v="4"/>
    <x v="2"/>
    <s v="Pyrrhosoma nymphula"/>
    <n v="9"/>
    <s v="KD"/>
    <x v="8"/>
    <n v="5"/>
    <s v="Waterjuffer"/>
    <n v="19.285714285714285"/>
  </r>
  <r>
    <n v="523"/>
    <s v="Spinnenkop"/>
    <d v="2019-05-16T12:30:00"/>
    <n v="4"/>
    <x v="3"/>
    <s v="Enallagma cyathigerum"/>
    <n v="14"/>
    <s v="KD"/>
    <x v="8"/>
    <n v="5"/>
    <s v="Waterjuffer"/>
    <n v="19.285714285714285"/>
  </r>
  <r>
    <n v="523"/>
    <s v="Spinnenkop"/>
    <d v="2019-05-16T12:30:00"/>
    <n v="4"/>
    <x v="4"/>
    <s v="Coenagrion pulchellum"/>
    <n v="5"/>
    <s v="KD"/>
    <x v="8"/>
    <n v="5"/>
    <s v="Waterjuffer"/>
    <n v="19.285714285714285"/>
  </r>
  <r>
    <n v="523"/>
    <s v="Spinnenkop"/>
    <d v="2019-05-22T12:30:00"/>
    <n v="4"/>
    <x v="31"/>
    <s v="Cordulia aenea"/>
    <n v="3"/>
    <s v="KD"/>
    <x v="8"/>
    <n v="5"/>
    <s v="Glanslibel"/>
    <n v="20.142857142857142"/>
  </r>
  <r>
    <n v="523"/>
    <s v="Spinnenkop"/>
    <d v="2019-05-22T12:30:00"/>
    <n v="4"/>
    <x v="10"/>
    <s v="Libellula quadrimaculata"/>
    <n v="2"/>
    <s v="KD"/>
    <x v="8"/>
    <n v="5"/>
    <s v="Korenbouten"/>
    <n v="20.142857142857142"/>
  </r>
  <r>
    <n v="523"/>
    <s v="Spinnenkop"/>
    <d v="2019-05-22T12:30:00"/>
    <n v="1"/>
    <x v="31"/>
    <s v="Cordulia aenea"/>
    <n v="9"/>
    <s v="KD"/>
    <x v="8"/>
    <n v="5"/>
    <s v="Glanslibel"/>
    <n v="20.142857142857142"/>
  </r>
  <r>
    <n v="523"/>
    <s v="Spinnenkop"/>
    <d v="2019-05-22T12:30:00"/>
    <n v="1"/>
    <x v="10"/>
    <s v="Libellula quadrimaculata"/>
    <n v="6"/>
    <s v="KD"/>
    <x v="8"/>
    <n v="5"/>
    <s v="Korenbouten"/>
    <n v="20.142857142857142"/>
  </r>
  <r>
    <n v="523"/>
    <s v="Spinnenkop"/>
    <d v="2019-05-22T12:30:00"/>
    <n v="4"/>
    <x v="6"/>
    <s v="Coenagrion puella"/>
    <n v="16"/>
    <s v="KD"/>
    <x v="8"/>
    <n v="5"/>
    <s v="Waterjuffer"/>
    <n v="20.142857142857142"/>
  </r>
  <r>
    <n v="523"/>
    <s v="Spinnenkop"/>
    <d v="2019-05-22T12:30:00"/>
    <n v="4"/>
    <x v="0"/>
    <s v="Sympecma fusca"/>
    <n v="4"/>
    <s v="KD"/>
    <x v="8"/>
    <n v="5"/>
    <s v="Pantserjuffers"/>
    <n v="20.142857142857142"/>
  </r>
  <r>
    <n v="523"/>
    <s v="Spinnenkop"/>
    <d v="2019-05-22T12:30:00"/>
    <n v="4"/>
    <x v="7"/>
    <s v="Brachytron pratense"/>
    <n v="2"/>
    <s v="KD"/>
    <x v="8"/>
    <n v="5"/>
    <s v="Glazenmakers"/>
    <n v="20.142857142857142"/>
  </r>
  <r>
    <n v="523"/>
    <s v="Spinnenkop"/>
    <d v="2019-05-22T12:30:00"/>
    <n v="4"/>
    <x v="1"/>
    <s v="Ischnura elegans"/>
    <n v="20"/>
    <s v="KD"/>
    <x v="8"/>
    <n v="5"/>
    <s v="Waterjuffer"/>
    <n v="20.142857142857142"/>
  </r>
  <r>
    <n v="523"/>
    <s v="Spinnenkop"/>
    <d v="2019-05-22T12:30:00"/>
    <n v="4"/>
    <x v="4"/>
    <s v="Coenagrion pulchellum"/>
    <n v="6"/>
    <s v="KD"/>
    <x v="8"/>
    <n v="5"/>
    <s v="Waterjuffer"/>
    <n v="20.142857142857142"/>
  </r>
  <r>
    <n v="523"/>
    <s v="Spinnenkop"/>
    <d v="2019-05-22T12:30:00"/>
    <n v="4"/>
    <x v="2"/>
    <s v="Pyrrhosoma nymphula"/>
    <n v="26"/>
    <s v="KD"/>
    <x v="8"/>
    <n v="5"/>
    <s v="Waterjuffer"/>
    <n v="20.142857142857142"/>
  </r>
  <r>
    <n v="523"/>
    <s v="Spinnenkop"/>
    <d v="2019-05-29T11:40:00"/>
    <n v="4"/>
    <x v="9"/>
    <s v="Anax imperator"/>
    <n v="2"/>
    <s v="KD"/>
    <x v="8"/>
    <n v="5"/>
    <s v="Glazenmakers"/>
    <n v="21.142857142857142"/>
  </r>
  <r>
    <n v="523"/>
    <s v="Spinnenkop"/>
    <d v="2019-05-29T11:40:00"/>
    <n v="4"/>
    <x v="34"/>
    <s v="Libellula depressa"/>
    <n v="1"/>
    <s v="KD"/>
    <x v="8"/>
    <n v="5"/>
    <s v="Korenbouten"/>
    <n v="21.142857142857142"/>
  </r>
  <r>
    <n v="523"/>
    <s v="Spinnenkop"/>
    <d v="2019-05-29T11:40:00"/>
    <n v="4"/>
    <x v="31"/>
    <s v="Cordulia aenea"/>
    <n v="2"/>
    <s v="KD"/>
    <x v="8"/>
    <n v="5"/>
    <s v="Glanslibel"/>
    <n v="21.142857142857142"/>
  </r>
  <r>
    <n v="523"/>
    <s v="Spinnenkop"/>
    <d v="2019-05-29T11:40:00"/>
    <n v="4"/>
    <x v="10"/>
    <s v="Libellula quadrimaculata"/>
    <n v="4"/>
    <s v="KD"/>
    <x v="8"/>
    <n v="5"/>
    <s v="Korenbouten"/>
    <n v="21.142857142857142"/>
  </r>
  <r>
    <n v="523"/>
    <s v="Spinnenkop"/>
    <d v="2019-05-29T11:40:00"/>
    <n v="1"/>
    <x v="9"/>
    <s v="Anax imperator"/>
    <n v="1"/>
    <s v="KD"/>
    <x v="8"/>
    <n v="5"/>
    <s v="Glazenmakers"/>
    <n v="21.142857142857142"/>
  </r>
  <r>
    <n v="523"/>
    <s v="Spinnenkop"/>
    <d v="2019-05-29T11:40:00"/>
    <n v="1"/>
    <x v="31"/>
    <s v="Cordulia aenea"/>
    <n v="15"/>
    <s v="KD"/>
    <x v="8"/>
    <n v="5"/>
    <s v="Glanslibel"/>
    <n v="21.142857142857142"/>
  </r>
  <r>
    <n v="523"/>
    <s v="Spinnenkop"/>
    <d v="2019-05-29T11:40:00"/>
    <n v="1"/>
    <x v="10"/>
    <s v="Libellula quadrimaculata"/>
    <n v="20"/>
    <s v="KD"/>
    <x v="8"/>
    <n v="5"/>
    <s v="Korenbouten"/>
    <n v="21.142857142857142"/>
  </r>
  <r>
    <n v="523"/>
    <s v="Spinnenkop"/>
    <d v="2019-05-29T11:40:00"/>
    <n v="4"/>
    <x v="6"/>
    <s v="Coenagrion puella"/>
    <n v="16"/>
    <s v="KD"/>
    <x v="8"/>
    <n v="5"/>
    <s v="Waterjuffer"/>
    <n v="21.142857142857142"/>
  </r>
  <r>
    <n v="523"/>
    <s v="Spinnenkop"/>
    <d v="2019-05-29T11:40:00"/>
    <n v="4"/>
    <x v="0"/>
    <s v="Sympecma fusca"/>
    <n v="8"/>
    <s v="KD"/>
    <x v="8"/>
    <n v="5"/>
    <s v="Pantserjuffers"/>
    <n v="21.142857142857142"/>
  </r>
  <r>
    <n v="523"/>
    <s v="Spinnenkop"/>
    <d v="2019-05-29T11:40:00"/>
    <n v="4"/>
    <x v="5"/>
    <s v="Orthetrum cancellatum"/>
    <n v="5"/>
    <s v="KD"/>
    <x v="8"/>
    <n v="5"/>
    <s v="Korenbouten"/>
    <n v="21.142857142857142"/>
  </r>
  <r>
    <n v="523"/>
    <s v="Spinnenkop"/>
    <d v="2019-05-29T11:40:00"/>
    <n v="4"/>
    <x v="7"/>
    <s v="Brachytron pratense"/>
    <n v="2"/>
    <s v="KD"/>
    <x v="8"/>
    <n v="5"/>
    <s v="Glazenmakers"/>
    <n v="21.142857142857142"/>
  </r>
  <r>
    <n v="523"/>
    <s v="Spinnenkop"/>
    <d v="2019-05-29T11:40:00"/>
    <n v="4"/>
    <x v="1"/>
    <s v="Ischnura elegans"/>
    <n v="15"/>
    <s v="KD"/>
    <x v="8"/>
    <n v="5"/>
    <s v="Waterjuffer"/>
    <n v="21.142857142857142"/>
  </r>
  <r>
    <n v="523"/>
    <s v="Spinnenkop"/>
    <d v="2019-05-29T11:40:00"/>
    <n v="4"/>
    <x v="32"/>
    <s v="Leucorrhinia caudalis"/>
    <n v="3"/>
    <s v="KD"/>
    <x v="8"/>
    <n v="5"/>
    <s v="Korenbouten"/>
    <n v="21.142857142857142"/>
  </r>
  <r>
    <n v="523"/>
    <s v="Spinnenkop"/>
    <d v="2019-05-29T11:40:00"/>
    <n v="4"/>
    <x v="4"/>
    <s v="Coenagrion pulchellum"/>
    <n v="6"/>
    <s v="KD"/>
    <x v="8"/>
    <n v="5"/>
    <s v="Waterjuffer"/>
    <n v="21.142857142857142"/>
  </r>
  <r>
    <n v="523"/>
    <s v="Spinnenkop"/>
    <d v="2019-05-29T11:40:00"/>
    <n v="4"/>
    <x v="2"/>
    <s v="Pyrrhosoma nymphula"/>
    <n v="38"/>
    <s v="KD"/>
    <x v="8"/>
    <n v="5"/>
    <s v="Waterjuffer"/>
    <n v="21.142857142857142"/>
  </r>
  <r>
    <n v="523"/>
    <s v="Spinnenkop"/>
    <d v="2019-06-20T12:15:00"/>
    <n v="4"/>
    <x v="5"/>
    <s v="Orthetrum cancellatum"/>
    <n v="4"/>
    <s v="KD"/>
    <x v="8"/>
    <n v="6"/>
    <s v="Korenbouten"/>
    <n v="24.285714285714285"/>
  </r>
  <r>
    <n v="523"/>
    <s v="Spinnenkop"/>
    <d v="2019-06-20T12:15:00"/>
    <n v="4"/>
    <x v="9"/>
    <s v="Anax imperator"/>
    <n v="6"/>
    <s v="KD"/>
    <x v="8"/>
    <n v="6"/>
    <s v="Glazenmakers"/>
    <n v="24.285714285714285"/>
  </r>
  <r>
    <n v="523"/>
    <s v="Spinnenkop"/>
    <d v="2019-06-20T12:15:00"/>
    <n v="4"/>
    <x v="10"/>
    <s v="Libellula quadrimaculata"/>
    <n v="4"/>
    <s v="KD"/>
    <x v="8"/>
    <n v="6"/>
    <s v="Korenbouten"/>
    <n v="24.285714285714285"/>
  </r>
  <r>
    <n v="523"/>
    <s v="Spinnenkop"/>
    <d v="2019-06-20T12:15:00"/>
    <n v="1"/>
    <x v="5"/>
    <s v="Orthetrum cancellatum"/>
    <n v="7"/>
    <s v="KD"/>
    <x v="8"/>
    <n v="6"/>
    <s v="Korenbouten"/>
    <n v="24.285714285714285"/>
  </r>
  <r>
    <n v="523"/>
    <s v="Spinnenkop"/>
    <d v="2019-06-20T12:15:00"/>
    <n v="1"/>
    <x v="9"/>
    <s v="Anax imperator"/>
    <n v="7"/>
    <s v="KD"/>
    <x v="8"/>
    <n v="6"/>
    <s v="Glazenmakers"/>
    <n v="24.285714285714285"/>
  </r>
  <r>
    <n v="523"/>
    <s v="Spinnenkop"/>
    <d v="2019-06-20T12:15:00"/>
    <n v="1"/>
    <x v="10"/>
    <s v="Libellula quadrimaculata"/>
    <n v="18"/>
    <s v="KD"/>
    <x v="8"/>
    <n v="6"/>
    <s v="Korenbouten"/>
    <n v="24.285714285714285"/>
  </r>
  <r>
    <n v="523"/>
    <s v="Spinnenkop"/>
    <d v="2019-06-20T12:15:00"/>
    <n v="4"/>
    <x v="6"/>
    <s v="Coenagrion puella"/>
    <n v="70"/>
    <s v="KD"/>
    <x v="8"/>
    <n v="6"/>
    <s v="Waterjuffer"/>
    <n v="24.285714285714285"/>
  </r>
  <r>
    <n v="523"/>
    <s v="Spinnenkop"/>
    <d v="2019-06-20T12:15:00"/>
    <n v="4"/>
    <x v="12"/>
    <s v="Sympetrum striolatum"/>
    <n v="4"/>
    <s v="KD"/>
    <x v="8"/>
    <n v="6"/>
    <s v="Korenbouten"/>
    <n v="24.285714285714285"/>
  </r>
  <r>
    <n v="523"/>
    <s v="Spinnenkop"/>
    <d v="2019-06-20T12:15:00"/>
    <n v="4"/>
    <x v="26"/>
    <s v="Erythromma najas"/>
    <n v="11"/>
    <s v="KD"/>
    <x v="8"/>
    <n v="6"/>
    <s v="Waterjuffer"/>
    <n v="24.285714285714285"/>
  </r>
  <r>
    <n v="523"/>
    <s v="Spinnenkop"/>
    <d v="2019-06-20T12:15:00"/>
    <n v="4"/>
    <x v="1"/>
    <s v="Ischnura elegans"/>
    <n v="38"/>
    <s v="KD"/>
    <x v="8"/>
    <n v="6"/>
    <s v="Waterjuffer"/>
    <n v="24.285714285714285"/>
  </r>
  <r>
    <n v="523"/>
    <s v="Spinnenkop"/>
    <d v="2019-06-20T12:15:00"/>
    <n v="4"/>
    <x v="34"/>
    <s v="Libellula depressa"/>
    <n v="1"/>
    <s v="KD"/>
    <x v="8"/>
    <n v="6"/>
    <s v="Korenbouten"/>
    <n v="24.285714285714285"/>
  </r>
  <r>
    <n v="523"/>
    <s v="Spinnenkop"/>
    <d v="2019-06-20T12:15:00"/>
    <n v="4"/>
    <x v="31"/>
    <s v="Cordulia aenea"/>
    <n v="7"/>
    <s v="KD"/>
    <x v="8"/>
    <n v="6"/>
    <s v="Glanslibel"/>
    <n v="24.285714285714285"/>
  </r>
  <r>
    <n v="523"/>
    <s v="Spinnenkop"/>
    <d v="2019-06-20T12:15:00"/>
    <n v="4"/>
    <x v="2"/>
    <s v="Pyrrhosoma nymphula"/>
    <n v="9"/>
    <s v="KD"/>
    <x v="8"/>
    <n v="6"/>
    <s v="Waterjuffer"/>
    <n v="24.285714285714285"/>
  </r>
  <r>
    <n v="523"/>
    <s v="Spinnenkop"/>
    <d v="2019-06-20T12:15:00"/>
    <n v="4"/>
    <x v="22"/>
    <s v="Crocothemis erythraea"/>
    <n v="4"/>
    <s v="KD"/>
    <x v="8"/>
    <n v="6"/>
    <s v="Korenbouten"/>
    <n v="24.285714285714285"/>
  </r>
  <r>
    <n v="523"/>
    <s v="Spinnenkop"/>
    <d v="2019-06-20T12:15:00"/>
    <n v="4"/>
    <x v="3"/>
    <s v="Enallagma cyathigerum"/>
    <n v="20"/>
    <s v="KD"/>
    <x v="8"/>
    <n v="6"/>
    <s v="Waterjuffer"/>
    <n v="24.285714285714285"/>
  </r>
  <r>
    <n v="523"/>
    <s v="Spinnenkop"/>
    <d v="2019-06-20T12:15:00"/>
    <n v="4"/>
    <x v="29"/>
    <s v="Sympetrum fonscolombii"/>
    <n v="5"/>
    <s v="KD"/>
    <x v="8"/>
    <n v="6"/>
    <s v="Korenbouten"/>
    <n v="24.285714285714285"/>
  </r>
  <r>
    <n v="523"/>
    <s v="Spinnenkop"/>
    <d v="2019-06-28T12:00:00"/>
    <n v="4"/>
    <x v="5"/>
    <s v="Orthetrum cancellatum"/>
    <n v="2"/>
    <s v="KD"/>
    <x v="8"/>
    <n v="6"/>
    <s v="Korenbouten"/>
    <n v="25.428571428571427"/>
  </r>
  <r>
    <n v="523"/>
    <s v="Spinnenkop"/>
    <d v="2019-06-28T12:00:00"/>
    <n v="4"/>
    <x v="9"/>
    <s v="Anax imperator"/>
    <n v="5"/>
    <s v="KD"/>
    <x v="8"/>
    <n v="6"/>
    <s v="Glazenmakers"/>
    <n v="25.428571428571427"/>
  </r>
  <r>
    <n v="523"/>
    <s v="Spinnenkop"/>
    <d v="2019-06-28T12:00:00"/>
    <n v="4"/>
    <x v="10"/>
    <s v="Libellula quadrimaculata"/>
    <n v="3"/>
    <s v="KD"/>
    <x v="8"/>
    <n v="6"/>
    <s v="Korenbouten"/>
    <n v="25.428571428571427"/>
  </r>
  <r>
    <n v="523"/>
    <s v="Spinnenkop"/>
    <d v="2019-06-28T12:00:00"/>
    <n v="4"/>
    <x v="6"/>
    <s v="Coenagrion puella"/>
    <n v="76"/>
    <s v="KD"/>
    <x v="8"/>
    <n v="6"/>
    <s v="Waterjuffer"/>
    <n v="25.428571428571427"/>
  </r>
  <r>
    <n v="523"/>
    <s v="Spinnenkop"/>
    <d v="2019-06-28T12:00:00"/>
    <n v="4"/>
    <x v="12"/>
    <s v="Sympetrum striolatum"/>
    <n v="5"/>
    <s v="KD"/>
    <x v="8"/>
    <n v="6"/>
    <s v="Korenbouten"/>
    <n v="25.428571428571427"/>
  </r>
  <r>
    <n v="523"/>
    <s v="Spinnenkop"/>
    <d v="2019-06-28T12:00:00"/>
    <n v="1"/>
    <x v="5"/>
    <s v="Orthetrum cancellatum"/>
    <n v="6"/>
    <s v="KD"/>
    <x v="8"/>
    <n v="6"/>
    <s v="Korenbouten"/>
    <n v="25.428571428571427"/>
  </r>
  <r>
    <n v="523"/>
    <s v="Spinnenkop"/>
    <d v="2019-06-28T12:00:00"/>
    <n v="1"/>
    <x v="9"/>
    <s v="Anax imperator"/>
    <n v="5"/>
    <s v="KD"/>
    <x v="8"/>
    <n v="6"/>
    <s v="Glazenmakers"/>
    <n v="25.428571428571427"/>
  </r>
  <r>
    <n v="523"/>
    <s v="Spinnenkop"/>
    <d v="2019-06-28T12:00:00"/>
    <n v="1"/>
    <x v="10"/>
    <s v="Libellula quadrimaculata"/>
    <n v="15"/>
    <s v="KD"/>
    <x v="8"/>
    <n v="6"/>
    <s v="Korenbouten"/>
    <n v="25.428571428571427"/>
  </r>
  <r>
    <n v="523"/>
    <s v="Spinnenkop"/>
    <d v="2019-06-28T12:00:00"/>
    <n v="4"/>
    <x v="30"/>
    <s v="Erythromma viridulum"/>
    <n v="6"/>
    <s v="KD"/>
    <x v="8"/>
    <n v="6"/>
    <s v="Waterjuffer"/>
    <n v="25.428571428571427"/>
  </r>
  <r>
    <n v="523"/>
    <s v="Spinnenkop"/>
    <d v="2019-06-28T12:00:00"/>
    <n v="4"/>
    <x v="1"/>
    <s v="Ischnura elegans"/>
    <n v="89"/>
    <s v="KD"/>
    <x v="8"/>
    <n v="6"/>
    <s v="Waterjuffer"/>
    <n v="25.428571428571427"/>
  </r>
  <r>
    <n v="523"/>
    <s v="Spinnenkop"/>
    <d v="2019-06-28T12:00:00"/>
    <n v="4"/>
    <x v="34"/>
    <s v="Libellula depressa"/>
    <n v="1"/>
    <s v="KD"/>
    <x v="8"/>
    <n v="6"/>
    <s v="Korenbouten"/>
    <n v="25.428571428571427"/>
  </r>
  <r>
    <n v="523"/>
    <s v="Spinnenkop"/>
    <d v="2019-06-28T12:00:00"/>
    <n v="4"/>
    <x v="31"/>
    <s v="Cordulia aenea"/>
    <n v="2"/>
    <s v="KD"/>
    <x v="8"/>
    <n v="6"/>
    <s v="Glanslibel"/>
    <n v="25.428571428571427"/>
  </r>
  <r>
    <n v="523"/>
    <s v="Spinnenkop"/>
    <d v="2019-06-28T12:00:00"/>
    <n v="4"/>
    <x v="2"/>
    <s v="Pyrrhosoma nymphula"/>
    <n v="6"/>
    <s v="KD"/>
    <x v="8"/>
    <n v="6"/>
    <s v="Waterjuffer"/>
    <n v="25.428571428571427"/>
  </r>
  <r>
    <n v="523"/>
    <s v="Spinnenkop"/>
    <d v="2019-06-28T12:00:00"/>
    <n v="4"/>
    <x v="22"/>
    <s v="Crocothemis erythraea"/>
    <n v="5"/>
    <s v="KD"/>
    <x v="8"/>
    <n v="6"/>
    <s v="Korenbouten"/>
    <n v="25.428571428571427"/>
  </r>
  <r>
    <n v="523"/>
    <s v="Spinnenkop"/>
    <d v="2019-06-28T12:00:00"/>
    <n v="4"/>
    <x v="3"/>
    <s v="Enallagma cyathigerum"/>
    <n v="19"/>
    <s v="KD"/>
    <x v="8"/>
    <n v="6"/>
    <s v="Waterjuffer"/>
    <n v="25.428571428571427"/>
  </r>
  <r>
    <n v="523"/>
    <s v="Spinnenkop"/>
    <d v="2019-06-28T12:00:00"/>
    <n v="4"/>
    <x v="29"/>
    <s v="Sympetrum fonscolombii"/>
    <n v="12"/>
    <s v="KD"/>
    <x v="8"/>
    <n v="6"/>
    <s v="Korenbouten"/>
    <n v="25.428571428571427"/>
  </r>
  <r>
    <n v="523"/>
    <s v="Spinnenkop"/>
    <d v="2019-06-28T12:00:00"/>
    <n v="4"/>
    <x v="26"/>
    <s v="Erythromma najas"/>
    <n v="13"/>
    <s v="KD"/>
    <x v="8"/>
    <n v="6"/>
    <s v="Waterjuffer"/>
    <n v="25.428571428571427"/>
  </r>
  <r>
    <n v="523"/>
    <s v="Spinnenkop"/>
    <d v="2019-07-08T12:15:00"/>
    <n v="4"/>
    <x v="5"/>
    <s v="Orthetrum cancellatum"/>
    <n v="3"/>
    <s v="KD"/>
    <x v="8"/>
    <n v="7"/>
    <s v="Korenbouten"/>
    <n v="26.857142857142858"/>
  </r>
  <r>
    <n v="523"/>
    <s v="Spinnenkop"/>
    <d v="2019-07-08T12:15:00"/>
    <n v="4"/>
    <x v="9"/>
    <s v="Anax imperator"/>
    <n v="3"/>
    <s v="KD"/>
    <x v="8"/>
    <n v="7"/>
    <s v="Glazenmakers"/>
    <n v="26.857142857142858"/>
  </r>
  <r>
    <n v="523"/>
    <s v="Spinnenkop"/>
    <d v="2019-07-08T12:15:00"/>
    <n v="4"/>
    <x v="22"/>
    <s v="Crocothemis erythraea"/>
    <n v="1"/>
    <s v="KD"/>
    <x v="8"/>
    <n v="7"/>
    <s v="Korenbouten"/>
    <n v="26.857142857142858"/>
  </r>
  <r>
    <n v="523"/>
    <s v="Spinnenkop"/>
    <d v="2019-07-08T12:15:00"/>
    <n v="1"/>
    <x v="5"/>
    <s v="Orthetrum cancellatum"/>
    <n v="8"/>
    <s v="KD"/>
    <x v="8"/>
    <n v="7"/>
    <s v="Korenbouten"/>
    <n v="26.857142857142858"/>
  </r>
  <r>
    <n v="523"/>
    <s v="Spinnenkop"/>
    <d v="2019-07-08T12:15:00"/>
    <n v="1"/>
    <x v="9"/>
    <s v="Anax imperator"/>
    <n v="9"/>
    <s v="KD"/>
    <x v="8"/>
    <n v="7"/>
    <s v="Glazenmakers"/>
    <n v="26.857142857142858"/>
  </r>
  <r>
    <n v="523"/>
    <s v="Spinnenkop"/>
    <d v="2019-07-08T12:15:00"/>
    <n v="1"/>
    <x v="22"/>
    <s v="Crocothemis erythraea"/>
    <n v="2"/>
    <s v="KD"/>
    <x v="8"/>
    <n v="7"/>
    <s v="Korenbouten"/>
    <n v="26.857142857142858"/>
  </r>
  <r>
    <n v="523"/>
    <s v="Spinnenkop"/>
    <d v="2019-07-08T12:15:00"/>
    <n v="4"/>
    <x v="6"/>
    <s v="Coenagrion puella"/>
    <n v="53"/>
    <s v="KD"/>
    <x v="8"/>
    <n v="7"/>
    <s v="Waterjuffer"/>
    <n v="26.857142857142858"/>
  </r>
  <r>
    <n v="523"/>
    <s v="Spinnenkop"/>
    <d v="2019-07-08T12:15:00"/>
    <n v="4"/>
    <x v="12"/>
    <s v="Sympetrum striolatum"/>
    <n v="27"/>
    <s v="KD"/>
    <x v="8"/>
    <n v="7"/>
    <s v="Korenbouten"/>
    <n v="26.857142857142858"/>
  </r>
  <r>
    <n v="523"/>
    <s v="Spinnenkop"/>
    <d v="2019-07-08T12:15:00"/>
    <n v="4"/>
    <x v="30"/>
    <s v="Erythromma viridulum"/>
    <n v="35"/>
    <s v="KD"/>
    <x v="8"/>
    <n v="7"/>
    <s v="Waterjuffer"/>
    <n v="26.857142857142858"/>
  </r>
  <r>
    <n v="523"/>
    <s v="Spinnenkop"/>
    <d v="2019-07-08T12:15:00"/>
    <n v="4"/>
    <x v="1"/>
    <s v="Ischnura elegans"/>
    <n v="91"/>
    <s v="KD"/>
    <x v="8"/>
    <n v="7"/>
    <s v="Waterjuffer"/>
    <n v="26.857142857142858"/>
  </r>
  <r>
    <n v="523"/>
    <s v="Spinnenkop"/>
    <d v="2019-07-08T12:15:00"/>
    <n v="4"/>
    <x v="3"/>
    <s v="Enallagma cyathigerum"/>
    <n v="20"/>
    <s v="KD"/>
    <x v="8"/>
    <n v="7"/>
    <s v="Waterjuffer"/>
    <n v="26.857142857142858"/>
  </r>
  <r>
    <n v="523"/>
    <s v="Spinnenkop"/>
    <d v="2019-07-29T13:00:00"/>
    <n v="4"/>
    <x v="9"/>
    <s v="Anax imperator"/>
    <n v="6"/>
    <s v="KD"/>
    <x v="8"/>
    <n v="7"/>
    <s v="Glazenmakers"/>
    <n v="29.857142857142858"/>
  </r>
  <r>
    <n v="523"/>
    <s v="Spinnenkop"/>
    <d v="2019-07-29T13:00:00"/>
    <n v="4"/>
    <x v="22"/>
    <s v="Crocothemis erythraea"/>
    <n v="1"/>
    <s v="KD"/>
    <x v="8"/>
    <n v="7"/>
    <s v="Korenbouten"/>
    <n v="29.857142857142858"/>
  </r>
  <r>
    <n v="523"/>
    <s v="Spinnenkop"/>
    <d v="2019-07-29T13:00:00"/>
    <n v="4"/>
    <x v="20"/>
    <s v="Anax parthenope"/>
    <n v="1"/>
    <s v="KD"/>
    <x v="8"/>
    <n v="7"/>
    <s v="Glazenmakers"/>
    <n v="29.857142857142858"/>
  </r>
  <r>
    <n v="523"/>
    <s v="Spinnenkop"/>
    <d v="2019-07-29T13:00:00"/>
    <n v="1"/>
    <x v="9"/>
    <s v="Anax imperator"/>
    <n v="11"/>
    <s v="KD"/>
    <x v="8"/>
    <n v="7"/>
    <s v="Glazenmakers"/>
    <n v="29.857142857142858"/>
  </r>
  <r>
    <n v="523"/>
    <s v="Spinnenkop"/>
    <d v="2019-07-29T13:00:00"/>
    <n v="1"/>
    <x v="22"/>
    <s v="Crocothemis erythraea"/>
    <n v="1"/>
    <s v="KD"/>
    <x v="8"/>
    <n v="7"/>
    <s v="Korenbouten"/>
    <n v="29.857142857142858"/>
  </r>
  <r>
    <n v="523"/>
    <s v="Spinnenkop"/>
    <d v="2019-07-29T13:00:00"/>
    <n v="1"/>
    <x v="20"/>
    <s v="Anax parthenope"/>
    <n v="1"/>
    <s v="KD"/>
    <x v="8"/>
    <n v="7"/>
    <s v="Glazenmakers"/>
    <n v="29.857142857142858"/>
  </r>
  <r>
    <n v="523"/>
    <s v="Spinnenkop"/>
    <d v="2019-07-29T13:00:00"/>
    <n v="4"/>
    <x v="6"/>
    <s v="Coenagrion puella"/>
    <n v="40"/>
    <s v="KD"/>
    <x v="8"/>
    <n v="7"/>
    <s v="Waterjuffer"/>
    <n v="29.857142857142858"/>
  </r>
  <r>
    <n v="523"/>
    <s v="Spinnenkop"/>
    <d v="2019-07-29T13:00:00"/>
    <n v="4"/>
    <x v="12"/>
    <s v="Sympetrum striolatum"/>
    <n v="26"/>
    <s v="KD"/>
    <x v="8"/>
    <n v="7"/>
    <s v="Korenbouten"/>
    <n v="29.857142857142858"/>
  </r>
  <r>
    <n v="523"/>
    <s v="Spinnenkop"/>
    <d v="2019-07-29T13:00:00"/>
    <n v="4"/>
    <x v="5"/>
    <s v="Orthetrum cancellatum"/>
    <n v="1"/>
    <s v="KD"/>
    <x v="8"/>
    <n v="7"/>
    <s v="Korenbouten"/>
    <n v="29.857142857142858"/>
  </r>
  <r>
    <n v="523"/>
    <s v="Spinnenkop"/>
    <d v="2019-07-29T13:00:00"/>
    <n v="4"/>
    <x v="30"/>
    <s v="Erythromma viridulum"/>
    <n v="120"/>
    <s v="KD"/>
    <x v="8"/>
    <n v="7"/>
    <s v="Waterjuffer"/>
    <n v="29.857142857142858"/>
  </r>
  <r>
    <n v="523"/>
    <s v="Spinnenkop"/>
    <d v="2019-07-29T13:00:00"/>
    <n v="4"/>
    <x v="1"/>
    <s v="Ischnura elegans"/>
    <n v="100"/>
    <s v="KD"/>
    <x v="8"/>
    <n v="7"/>
    <s v="Waterjuffer"/>
    <n v="29.857142857142858"/>
  </r>
  <r>
    <n v="523"/>
    <s v="Spinnenkop"/>
    <d v="2019-07-29T13:00:00"/>
    <n v="4"/>
    <x v="3"/>
    <s v="Enallagma cyathigerum"/>
    <n v="43"/>
    <s v="KD"/>
    <x v="8"/>
    <n v="7"/>
    <s v="Waterjuffer"/>
    <n v="29.857142857142858"/>
  </r>
  <r>
    <n v="523"/>
    <s v="Spinnenkop"/>
    <d v="2019-08-08T12:15:00"/>
    <n v="4"/>
    <x v="9"/>
    <s v="Anax imperator"/>
    <n v="4"/>
    <s v="KD"/>
    <x v="8"/>
    <n v="8"/>
    <s v="Glazenmakers"/>
    <n v="31.285714285714285"/>
  </r>
  <r>
    <n v="523"/>
    <s v="Spinnenkop"/>
    <d v="2019-08-08T12:15:00"/>
    <n v="4"/>
    <x v="22"/>
    <s v="Crocothemis erythraea"/>
    <n v="3"/>
    <s v="KD"/>
    <x v="8"/>
    <n v="8"/>
    <s v="Korenbouten"/>
    <n v="31.285714285714285"/>
  </r>
  <r>
    <n v="523"/>
    <s v="Spinnenkop"/>
    <d v="2019-08-08T12:15:00"/>
    <n v="4"/>
    <x v="20"/>
    <s v="Anax parthenope"/>
    <n v="1"/>
    <s v="KD"/>
    <x v="8"/>
    <n v="8"/>
    <s v="Glazenmakers"/>
    <n v="31.285714285714285"/>
  </r>
  <r>
    <n v="523"/>
    <s v="Spinnenkop"/>
    <d v="2019-08-08T12:15:00"/>
    <n v="1"/>
    <x v="9"/>
    <s v="Anax imperator"/>
    <n v="6"/>
    <s v="KD"/>
    <x v="8"/>
    <n v="8"/>
    <s v="Glazenmakers"/>
    <n v="31.285714285714285"/>
  </r>
  <r>
    <n v="523"/>
    <s v="Spinnenkop"/>
    <d v="2019-08-08T12:15:00"/>
    <n v="1"/>
    <x v="22"/>
    <s v="Crocothemis erythraea"/>
    <n v="2"/>
    <s v="KD"/>
    <x v="8"/>
    <n v="8"/>
    <s v="Korenbouten"/>
    <n v="31.285714285714285"/>
  </r>
  <r>
    <n v="523"/>
    <s v="Spinnenkop"/>
    <d v="2019-08-08T12:15:00"/>
    <n v="1"/>
    <x v="20"/>
    <s v="Anax parthenope"/>
    <n v="2"/>
    <s v="KD"/>
    <x v="8"/>
    <n v="8"/>
    <s v="Glazenmakers"/>
    <n v="31.285714285714285"/>
  </r>
  <r>
    <n v="523"/>
    <s v="Spinnenkop"/>
    <d v="2019-08-08T12:15:00"/>
    <n v="4"/>
    <x v="6"/>
    <s v="Coenagrion puella"/>
    <n v="27"/>
    <s v="KD"/>
    <x v="8"/>
    <n v="8"/>
    <s v="Waterjuffer"/>
    <n v="31.285714285714285"/>
  </r>
  <r>
    <n v="523"/>
    <s v="Spinnenkop"/>
    <d v="2019-08-08T12:15:00"/>
    <n v="4"/>
    <x v="12"/>
    <s v="Sympetrum striolatum"/>
    <n v="26"/>
    <s v="KD"/>
    <x v="8"/>
    <n v="8"/>
    <s v="Korenbouten"/>
    <n v="31.285714285714285"/>
  </r>
  <r>
    <n v="523"/>
    <s v="Spinnenkop"/>
    <d v="2019-08-08T12:15:00"/>
    <n v="4"/>
    <x v="5"/>
    <s v="Orthetrum cancellatum"/>
    <n v="3"/>
    <s v="KD"/>
    <x v="8"/>
    <n v="8"/>
    <s v="Korenbouten"/>
    <n v="31.285714285714285"/>
  </r>
  <r>
    <n v="523"/>
    <s v="Spinnenkop"/>
    <d v="2019-08-08T12:15:00"/>
    <n v="4"/>
    <x v="30"/>
    <s v="Erythromma viridulum"/>
    <n v="130"/>
    <s v="KD"/>
    <x v="8"/>
    <n v="8"/>
    <s v="Waterjuffer"/>
    <n v="31.285714285714285"/>
  </r>
  <r>
    <n v="523"/>
    <s v="Spinnenkop"/>
    <d v="2019-08-08T12:15:00"/>
    <n v="4"/>
    <x v="1"/>
    <s v="Ischnura elegans"/>
    <n v="181"/>
    <s v="KD"/>
    <x v="8"/>
    <n v="8"/>
    <s v="Waterjuffer"/>
    <n v="31.285714285714285"/>
  </r>
  <r>
    <n v="523"/>
    <s v="Spinnenkop"/>
    <d v="2019-08-08T12:15:00"/>
    <n v="4"/>
    <x v="17"/>
    <s v="Sympetrum vulgatum"/>
    <n v="3"/>
    <s v="KD"/>
    <x v="8"/>
    <n v="8"/>
    <s v="Korenbouten"/>
    <n v="31.285714285714285"/>
  </r>
  <r>
    <n v="523"/>
    <s v="Spinnenkop"/>
    <d v="2019-08-08T12:15:00"/>
    <n v="4"/>
    <x v="3"/>
    <s v="Enallagma cyathigerum"/>
    <n v="29"/>
    <s v="KD"/>
    <x v="8"/>
    <n v="8"/>
    <s v="Waterjuffer"/>
    <n v="31.285714285714285"/>
  </r>
  <r>
    <n v="523"/>
    <s v="Spinnenkop"/>
    <d v="2019-08-21T12:25:00"/>
    <n v="4"/>
    <x v="9"/>
    <s v="Anax imperator"/>
    <n v="2"/>
    <s v="KD"/>
    <x v="8"/>
    <n v="8"/>
    <s v="Glazenmakers"/>
    <n v="33.142857142857146"/>
  </r>
  <r>
    <n v="523"/>
    <s v="Spinnenkop"/>
    <d v="2019-08-21T12:25:00"/>
    <n v="4"/>
    <x v="20"/>
    <s v="Anax parthenope"/>
    <n v="1"/>
    <s v="KD"/>
    <x v="8"/>
    <n v="8"/>
    <s v="Glazenmakers"/>
    <n v="33.142857142857146"/>
  </r>
  <r>
    <n v="523"/>
    <s v="Spinnenkop"/>
    <d v="2019-08-21T12:25:00"/>
    <n v="1"/>
    <x v="9"/>
    <s v="Anax imperator"/>
    <n v="2"/>
    <s v="KD"/>
    <x v="8"/>
    <n v="8"/>
    <s v="Glazenmakers"/>
    <n v="33.142857142857146"/>
  </r>
  <r>
    <n v="523"/>
    <s v="Spinnenkop"/>
    <d v="2019-08-21T12:25:00"/>
    <n v="1"/>
    <x v="20"/>
    <s v="Anax parthenope"/>
    <n v="1"/>
    <s v="KD"/>
    <x v="8"/>
    <n v="8"/>
    <s v="Glazenmakers"/>
    <n v="33.142857142857146"/>
  </r>
  <r>
    <n v="523"/>
    <s v="Spinnenkop"/>
    <d v="2019-08-21T12:25:00"/>
    <n v="4"/>
    <x v="12"/>
    <s v="Sympetrum striolatum"/>
    <n v="78"/>
    <s v="KD"/>
    <x v="8"/>
    <n v="8"/>
    <s v="Korenbouten"/>
    <n v="33.142857142857146"/>
  </r>
  <r>
    <n v="523"/>
    <s v="Spinnenkop"/>
    <d v="2019-08-21T12:25:00"/>
    <n v="4"/>
    <x v="5"/>
    <s v="Orthetrum cancellatum"/>
    <n v="1"/>
    <s v="KD"/>
    <x v="8"/>
    <n v="8"/>
    <s v="Korenbouten"/>
    <n v="33.142857142857146"/>
  </r>
  <r>
    <n v="523"/>
    <s v="Spinnenkop"/>
    <d v="2019-08-21T12:25:00"/>
    <n v="4"/>
    <x v="30"/>
    <s v="Erythromma viridulum"/>
    <n v="40"/>
    <s v="KD"/>
    <x v="8"/>
    <n v="8"/>
    <s v="Waterjuffer"/>
    <n v="33.142857142857146"/>
  </r>
  <r>
    <n v="523"/>
    <s v="Spinnenkop"/>
    <d v="2019-08-21T12:25:00"/>
    <n v="4"/>
    <x v="1"/>
    <s v="Ischnura elegans"/>
    <n v="30"/>
    <s v="KD"/>
    <x v="8"/>
    <n v="8"/>
    <s v="Waterjuffer"/>
    <n v="33.142857142857146"/>
  </r>
  <r>
    <n v="523"/>
    <s v="Spinnenkop"/>
    <d v="2019-08-21T12:25:00"/>
    <n v="4"/>
    <x v="14"/>
    <s v="Aeshna mixta"/>
    <n v="7"/>
    <s v="KD"/>
    <x v="8"/>
    <n v="8"/>
    <s v="Glazenmakers"/>
    <n v="33.142857142857146"/>
  </r>
  <r>
    <n v="523"/>
    <s v="Spinnenkop"/>
    <d v="2019-08-21T12:25:00"/>
    <n v="4"/>
    <x v="17"/>
    <s v="Sympetrum vulgatum"/>
    <n v="23"/>
    <s v="KD"/>
    <x v="8"/>
    <n v="8"/>
    <s v="Korenbouten"/>
    <n v="33.142857142857146"/>
  </r>
  <r>
    <n v="523"/>
    <s v="Spinnenkop"/>
    <d v="2019-08-21T12:25:00"/>
    <n v="4"/>
    <x v="3"/>
    <s v="Enallagma cyathigerum"/>
    <n v="16"/>
    <s v="KD"/>
    <x v="8"/>
    <n v="8"/>
    <s v="Waterjuffer"/>
    <n v="33.142857142857146"/>
  </r>
  <r>
    <n v="523"/>
    <s v="Spinnenkop"/>
    <d v="2019-09-05T12:15:00"/>
    <n v="4"/>
    <x v="9"/>
    <s v="Anax imperator"/>
    <n v="1"/>
    <s v="KD"/>
    <x v="8"/>
    <n v="9"/>
    <s v="Glazenmakers"/>
    <n v="35.285714285714285"/>
  </r>
  <r>
    <n v="523"/>
    <s v="Spinnenkop"/>
    <d v="2019-09-05T12:15:00"/>
    <n v="4"/>
    <x v="14"/>
    <s v="Aeshna mixta"/>
    <n v="2"/>
    <s v="KD"/>
    <x v="8"/>
    <n v="9"/>
    <s v="Glazenmakers"/>
    <n v="35.285714285714285"/>
  </r>
  <r>
    <n v="523"/>
    <s v="Spinnenkop"/>
    <d v="2019-09-05T12:15:00"/>
    <n v="1"/>
    <x v="9"/>
    <s v="Anax imperator"/>
    <n v="1"/>
    <s v="KD"/>
    <x v="8"/>
    <n v="9"/>
    <s v="Glazenmakers"/>
    <n v="35.285714285714285"/>
  </r>
  <r>
    <n v="523"/>
    <s v="Spinnenkop"/>
    <d v="2019-09-05T12:15:00"/>
    <n v="1"/>
    <x v="14"/>
    <s v="Aeshna mixta"/>
    <n v="8"/>
    <s v="KD"/>
    <x v="8"/>
    <n v="9"/>
    <s v="Glazenmakers"/>
    <n v="35.285714285714285"/>
  </r>
  <r>
    <n v="523"/>
    <s v="Spinnenkop"/>
    <d v="2019-09-05T12:15:00"/>
    <n v="4"/>
    <x v="12"/>
    <s v="Sympetrum striolatum"/>
    <n v="86"/>
    <s v="KD"/>
    <x v="8"/>
    <n v="9"/>
    <s v="Korenbouten"/>
    <n v="35.285714285714285"/>
  </r>
  <r>
    <n v="523"/>
    <s v="Spinnenkop"/>
    <d v="2019-09-05T12:15:00"/>
    <n v="4"/>
    <x v="30"/>
    <s v="Erythromma viridulum"/>
    <n v="24"/>
    <s v="KD"/>
    <x v="8"/>
    <n v="9"/>
    <s v="Waterjuffer"/>
    <n v="35.285714285714285"/>
  </r>
  <r>
    <n v="523"/>
    <s v="Spinnenkop"/>
    <d v="2019-09-05T12:15:00"/>
    <n v="4"/>
    <x v="1"/>
    <s v="Ischnura elegans"/>
    <n v="33"/>
    <s v="KD"/>
    <x v="8"/>
    <n v="9"/>
    <s v="Waterjuffer"/>
    <n v="35.285714285714285"/>
  </r>
  <r>
    <n v="523"/>
    <s v="Spinnenkop"/>
    <d v="2019-09-05T12:15:00"/>
    <n v="4"/>
    <x v="17"/>
    <s v="Sympetrum vulgatum"/>
    <n v="40"/>
    <s v="KD"/>
    <x v="8"/>
    <n v="9"/>
    <s v="Korenbouten"/>
    <n v="35.285714285714285"/>
  </r>
  <r>
    <n v="523"/>
    <s v="Spinnenkop"/>
    <d v="2019-09-05T12:15:00"/>
    <n v="4"/>
    <x v="3"/>
    <s v="Enallagma cyathigerum"/>
    <n v="16"/>
    <s v="KD"/>
    <x v="8"/>
    <n v="9"/>
    <s v="Waterjuffer"/>
    <n v="35.285714285714285"/>
  </r>
  <r>
    <n v="523"/>
    <s v="Spinnenkop"/>
    <d v="2020-05-18T12:30:00"/>
    <n v="4"/>
    <x v="31"/>
    <s v="Cordulia aenea"/>
    <n v="2"/>
    <s v="KD"/>
    <x v="9"/>
    <n v="5"/>
    <s v="Glanslibel"/>
    <n v="19.714285714285715"/>
  </r>
  <r>
    <n v="523"/>
    <s v="Spinnenkop"/>
    <d v="2020-05-18T12:30:00"/>
    <n v="1"/>
    <x v="31"/>
    <s v="Cordulia aenea"/>
    <n v="8"/>
    <s v="KD"/>
    <x v="9"/>
    <n v="5"/>
    <s v="Glanslibel"/>
    <n v="19.714285714285715"/>
  </r>
  <r>
    <n v="523"/>
    <s v="Spinnenkop"/>
    <d v="2020-05-18T12:30:00"/>
    <n v="4"/>
    <x v="7"/>
    <s v="Brachytron pratense"/>
    <n v="1"/>
    <s v="KD"/>
    <x v="9"/>
    <n v="5"/>
    <s v="Glazenmakers"/>
    <n v="19.714285714285715"/>
  </r>
  <r>
    <n v="523"/>
    <s v="Spinnenkop"/>
    <d v="2020-05-18T12:30:00"/>
    <n v="4"/>
    <x v="34"/>
    <s v="Libellula depressa"/>
    <n v="1"/>
    <s v="KD"/>
    <x v="9"/>
    <n v="5"/>
    <s v="Korenbouten"/>
    <n v="19.714285714285715"/>
  </r>
  <r>
    <n v="523"/>
    <s v="Spinnenkop"/>
    <d v="2020-05-18T12:30:00"/>
    <n v="4"/>
    <x v="4"/>
    <s v="Coenagrion pulchellum"/>
    <n v="5"/>
    <s v="KD"/>
    <x v="9"/>
    <n v="5"/>
    <s v="Waterjuffer"/>
    <n v="19.714285714285715"/>
  </r>
  <r>
    <n v="523"/>
    <s v="Spinnenkop"/>
    <d v="2020-05-18T12:30:00"/>
    <n v="4"/>
    <x v="10"/>
    <s v="Libellula quadrimaculata"/>
    <n v="4"/>
    <s v="KD"/>
    <x v="9"/>
    <n v="5"/>
    <s v="Korenbouten"/>
    <n v="19.714285714285715"/>
  </r>
  <r>
    <n v="523"/>
    <s v="Spinnenkop"/>
    <d v="2020-05-18T12:30:00"/>
    <n v="4"/>
    <x v="2"/>
    <s v="Pyrrhosoma nymphula"/>
    <n v="22"/>
    <s v="KD"/>
    <x v="9"/>
    <n v="5"/>
    <s v="Waterjuffer"/>
    <n v="19.714285714285715"/>
  </r>
  <r>
    <n v="523"/>
    <s v="Spinnenkop"/>
    <d v="2020-05-18T12:30:00"/>
    <n v="4"/>
    <x v="6"/>
    <s v="Coenagrion puella"/>
    <n v="7"/>
    <s v="KD"/>
    <x v="9"/>
    <n v="5"/>
    <s v="Waterjuffer"/>
    <n v="19.714285714285715"/>
  </r>
  <r>
    <n v="523"/>
    <s v="Spinnenkop"/>
    <d v="2020-05-27T11:45:00"/>
    <n v="4"/>
    <x v="9"/>
    <s v="Anax imperator"/>
    <n v="2"/>
    <s v="KD"/>
    <x v="9"/>
    <n v="5"/>
    <s v="Glazenmakers"/>
    <n v="21"/>
  </r>
  <r>
    <n v="523"/>
    <s v="Spinnenkop"/>
    <d v="2020-05-27T11:45:00"/>
    <n v="4"/>
    <x v="31"/>
    <s v="Cordulia aenea"/>
    <n v="3"/>
    <s v="KD"/>
    <x v="9"/>
    <n v="5"/>
    <s v="Glanslibel"/>
    <n v="21"/>
  </r>
  <r>
    <n v="523"/>
    <s v="Spinnenkop"/>
    <d v="2020-05-27T11:45:00"/>
    <n v="4"/>
    <x v="10"/>
    <s v="Libellula quadrimaculata"/>
    <n v="6"/>
    <s v="KD"/>
    <x v="9"/>
    <n v="5"/>
    <s v="Korenbouten"/>
    <n v="21"/>
  </r>
  <r>
    <n v="523"/>
    <s v="Spinnenkop"/>
    <d v="2020-05-27T11:45:00"/>
    <n v="1"/>
    <x v="9"/>
    <s v="Anax imperator"/>
    <n v="2"/>
    <s v="KD"/>
    <x v="9"/>
    <n v="5"/>
    <s v="Glazenmakers"/>
    <n v="21"/>
  </r>
  <r>
    <n v="523"/>
    <s v="Spinnenkop"/>
    <d v="2020-05-27T11:45:00"/>
    <n v="1"/>
    <x v="31"/>
    <s v="Cordulia aenea"/>
    <n v="16"/>
    <s v="KD"/>
    <x v="9"/>
    <n v="5"/>
    <s v="Glanslibel"/>
    <n v="21"/>
  </r>
  <r>
    <n v="523"/>
    <s v="Spinnenkop"/>
    <d v="2020-05-27T11:45:00"/>
    <n v="1"/>
    <x v="10"/>
    <s v="Libellula quadrimaculata"/>
    <n v="27"/>
    <s v="KD"/>
    <x v="9"/>
    <n v="5"/>
    <s v="Korenbouten"/>
    <n v="21"/>
  </r>
  <r>
    <n v="523"/>
    <s v="Spinnenkop"/>
    <d v="2020-05-27T11:45:00"/>
    <n v="4"/>
    <x v="6"/>
    <s v="Coenagrion puella"/>
    <n v="28"/>
    <s v="KD"/>
    <x v="9"/>
    <n v="5"/>
    <s v="Waterjuffer"/>
    <n v="21"/>
  </r>
  <r>
    <n v="523"/>
    <s v="Spinnenkop"/>
    <d v="2020-05-27T11:45:00"/>
    <n v="4"/>
    <x v="5"/>
    <s v="Orthetrum cancellatum"/>
    <n v="4"/>
    <s v="KD"/>
    <x v="9"/>
    <n v="5"/>
    <s v="Korenbouten"/>
    <n v="21"/>
  </r>
  <r>
    <n v="523"/>
    <s v="Spinnenkop"/>
    <d v="2020-05-27T11:45:00"/>
    <n v="4"/>
    <x v="7"/>
    <s v="Brachytron pratense"/>
    <n v="2"/>
    <s v="KD"/>
    <x v="9"/>
    <n v="5"/>
    <s v="Glazenmakers"/>
    <n v="21"/>
  </r>
  <r>
    <n v="523"/>
    <s v="Spinnenkop"/>
    <d v="2020-05-27T11:45:00"/>
    <n v="4"/>
    <x v="1"/>
    <s v="Ischnura elegans"/>
    <n v="19"/>
    <s v="KD"/>
    <x v="9"/>
    <n v="5"/>
    <s v="Waterjuffer"/>
    <n v="21"/>
  </r>
  <r>
    <n v="523"/>
    <s v="Spinnenkop"/>
    <d v="2020-05-27T11:45:00"/>
    <n v="4"/>
    <x v="4"/>
    <s v="Coenagrion pulchellum"/>
    <n v="3"/>
    <s v="KD"/>
    <x v="9"/>
    <n v="5"/>
    <s v="Waterjuffer"/>
    <n v="21"/>
  </r>
  <r>
    <n v="523"/>
    <s v="Spinnenkop"/>
    <d v="2020-05-27T11:45:00"/>
    <n v="4"/>
    <x v="2"/>
    <s v="Pyrrhosoma nymphula"/>
    <n v="25"/>
    <s v="KD"/>
    <x v="9"/>
    <n v="5"/>
    <s v="Waterjuffer"/>
    <n v="21"/>
  </r>
  <r>
    <n v="523"/>
    <s v="Spinnenkop"/>
    <d v="2020-05-27T11:45:00"/>
    <n v="4"/>
    <x v="3"/>
    <s v="Enallagma cyathigerum"/>
    <n v="2"/>
    <s v="KD"/>
    <x v="9"/>
    <n v="5"/>
    <s v="Waterjuffer"/>
    <n v="21"/>
  </r>
  <r>
    <n v="523"/>
    <s v="Spinnenkop"/>
    <d v="2020-06-17T11:00:00"/>
    <n v="4"/>
    <x v="9"/>
    <s v="Anax imperator"/>
    <n v="3"/>
    <s v="KD"/>
    <x v="9"/>
    <n v="6"/>
    <s v="Glazenmakers"/>
    <n v="24"/>
  </r>
  <r>
    <n v="523"/>
    <s v="Spinnenkop"/>
    <d v="2020-06-17T11:00:00"/>
    <n v="4"/>
    <x v="10"/>
    <s v="Libellula quadrimaculata"/>
    <n v="4"/>
    <s v="KD"/>
    <x v="9"/>
    <n v="6"/>
    <s v="Korenbouten"/>
    <n v="24"/>
  </r>
  <r>
    <n v="523"/>
    <s v="Spinnenkop"/>
    <d v="2020-06-17T11:00:00"/>
    <n v="4"/>
    <x v="22"/>
    <s v="Crocothemis erythraea"/>
    <n v="1"/>
    <s v="KD"/>
    <x v="9"/>
    <n v="6"/>
    <s v="Korenbouten"/>
    <n v="24"/>
  </r>
  <r>
    <n v="523"/>
    <s v="Spinnenkop"/>
    <d v="2020-06-17T11:00:00"/>
    <n v="1"/>
    <x v="9"/>
    <s v="Anax imperator"/>
    <n v="10"/>
    <s v="KD"/>
    <x v="9"/>
    <n v="6"/>
    <s v="Glazenmakers"/>
    <n v="24"/>
  </r>
  <r>
    <n v="523"/>
    <s v="Spinnenkop"/>
    <d v="2020-06-17T11:00:00"/>
    <n v="1"/>
    <x v="10"/>
    <s v="Libellula quadrimaculata"/>
    <n v="25"/>
    <s v="KD"/>
    <x v="9"/>
    <n v="6"/>
    <s v="Korenbouten"/>
    <n v="24"/>
  </r>
  <r>
    <n v="523"/>
    <s v="Spinnenkop"/>
    <d v="2020-06-17T11:00:00"/>
    <n v="1"/>
    <x v="22"/>
    <s v="Crocothemis erythraea"/>
    <n v="2"/>
    <s v="KD"/>
    <x v="9"/>
    <n v="6"/>
    <s v="Korenbouten"/>
    <n v="24"/>
  </r>
  <r>
    <n v="523"/>
    <s v="Spinnenkop"/>
    <d v="2020-06-17T11:00:00"/>
    <n v="4"/>
    <x v="5"/>
    <s v="Orthetrum cancellatum"/>
    <n v="4"/>
    <s v="KD"/>
    <x v="9"/>
    <n v="6"/>
    <s v="Korenbouten"/>
    <n v="24"/>
  </r>
  <r>
    <n v="523"/>
    <s v="Spinnenkop"/>
    <d v="2020-06-17T11:00:00"/>
    <n v="4"/>
    <x v="1"/>
    <s v="Ischnura elegans"/>
    <n v="19"/>
    <s v="KD"/>
    <x v="9"/>
    <n v="6"/>
    <s v="Waterjuffer"/>
    <n v="24"/>
  </r>
  <r>
    <n v="523"/>
    <s v="Spinnenkop"/>
    <d v="2020-06-17T11:00:00"/>
    <n v="4"/>
    <x v="31"/>
    <s v="Cordulia aenea"/>
    <n v="15"/>
    <s v="KD"/>
    <x v="9"/>
    <n v="6"/>
    <s v="Glanslibel"/>
    <n v="24"/>
  </r>
  <r>
    <n v="523"/>
    <s v="Spinnenkop"/>
    <d v="2020-06-17T11:00:00"/>
    <n v="4"/>
    <x v="4"/>
    <s v="Coenagrion pulchellum"/>
    <n v="30"/>
    <s v="KD"/>
    <x v="9"/>
    <n v="6"/>
    <s v="Waterjuffer"/>
    <n v="24"/>
  </r>
  <r>
    <n v="523"/>
    <s v="Spinnenkop"/>
    <d v="2020-06-17T11:00:00"/>
    <n v="4"/>
    <x v="3"/>
    <s v="Enallagma cyathigerum"/>
    <n v="4"/>
    <s v="KD"/>
    <x v="9"/>
    <n v="6"/>
    <s v="Waterjuffer"/>
    <n v="24"/>
  </r>
  <r>
    <n v="523"/>
    <s v="Spinnenkop"/>
    <d v="2020-06-17T11:00:00"/>
    <n v="4"/>
    <x v="29"/>
    <s v="Sympetrum fonscolombii"/>
    <n v="5"/>
    <s v="KD"/>
    <x v="9"/>
    <n v="6"/>
    <s v="Korenbouten"/>
    <n v="24"/>
  </r>
  <r>
    <n v="523"/>
    <s v="Spinnenkop"/>
    <d v="2020-06-17T11:00:00"/>
    <n v="4"/>
    <x v="6"/>
    <s v="Coenagrion puella"/>
    <n v="74"/>
    <s v="KD"/>
    <x v="9"/>
    <n v="6"/>
    <s v="Waterjuffer"/>
    <n v="24"/>
  </r>
  <r>
    <n v="523"/>
    <s v="Spinnenkop"/>
    <d v="2020-07-13T12:10:00"/>
    <n v="4"/>
    <x v="5"/>
    <s v="Orthetrum cancellatum"/>
    <n v="2"/>
    <s v="KD"/>
    <x v="9"/>
    <n v="7"/>
    <s v="Korenbouten"/>
    <n v="27.714285714285715"/>
  </r>
  <r>
    <n v="523"/>
    <s v="Spinnenkop"/>
    <d v="2020-07-13T12:10:00"/>
    <n v="4"/>
    <x v="9"/>
    <s v="Anax imperator"/>
    <n v="3"/>
    <s v="KD"/>
    <x v="9"/>
    <n v="7"/>
    <s v="Glazenmakers"/>
    <n v="27.714285714285715"/>
  </r>
  <r>
    <n v="523"/>
    <s v="Spinnenkop"/>
    <d v="2020-07-13T12:10:00"/>
    <n v="4"/>
    <x v="10"/>
    <s v="Libellula quadrimaculata"/>
    <n v="2"/>
    <s v="KD"/>
    <x v="9"/>
    <n v="7"/>
    <s v="Korenbouten"/>
    <n v="27.714285714285715"/>
  </r>
  <r>
    <n v="523"/>
    <s v="Spinnenkop"/>
    <d v="2020-07-13T12:10:00"/>
    <n v="4"/>
    <x v="22"/>
    <s v="Crocothemis erythraea"/>
    <n v="4"/>
    <s v="KD"/>
    <x v="9"/>
    <n v="7"/>
    <s v="Korenbouten"/>
    <n v="27.714285714285715"/>
  </r>
  <r>
    <n v="523"/>
    <s v="Spinnenkop"/>
    <d v="2020-07-13T12:10:00"/>
    <n v="4"/>
    <x v="3"/>
    <s v="Enallagma cyathigerum"/>
    <n v="4"/>
    <s v="KD"/>
    <x v="9"/>
    <n v="7"/>
    <s v="Waterjuffer"/>
    <n v="27.714285714285715"/>
  </r>
  <r>
    <n v="523"/>
    <s v="Spinnenkop"/>
    <d v="2020-07-13T12:10:00"/>
    <n v="1"/>
    <x v="5"/>
    <s v="Orthetrum cancellatum"/>
    <n v="16"/>
    <s v="KD"/>
    <x v="9"/>
    <n v="7"/>
    <s v="Korenbouten"/>
    <n v="27.714285714285715"/>
  </r>
  <r>
    <n v="523"/>
    <s v="Spinnenkop"/>
    <d v="2020-07-13T12:10:00"/>
    <n v="1"/>
    <x v="9"/>
    <s v="Anax imperator"/>
    <n v="1"/>
    <s v="KD"/>
    <x v="9"/>
    <n v="7"/>
    <s v="Glazenmakers"/>
    <n v="27.714285714285715"/>
  </r>
  <r>
    <n v="523"/>
    <s v="Spinnenkop"/>
    <d v="2020-07-13T12:10:00"/>
    <n v="1"/>
    <x v="10"/>
    <s v="Libellula quadrimaculata"/>
    <n v="2"/>
    <s v="KD"/>
    <x v="9"/>
    <n v="7"/>
    <s v="Korenbouten"/>
    <n v="27.714285714285715"/>
  </r>
  <r>
    <n v="523"/>
    <s v="Spinnenkop"/>
    <d v="2020-07-13T12:10:00"/>
    <n v="1"/>
    <x v="22"/>
    <s v="Crocothemis erythraea"/>
    <n v="8"/>
    <s v="KD"/>
    <x v="9"/>
    <n v="7"/>
    <s v="Korenbouten"/>
    <n v="27.714285714285715"/>
  </r>
  <r>
    <n v="523"/>
    <s v="Spinnenkop"/>
    <d v="2020-07-13T12:10:00"/>
    <n v="1"/>
    <x v="3"/>
    <s v="Enallagma cyathigerum"/>
    <n v="29"/>
    <s v="KD"/>
    <x v="9"/>
    <n v="7"/>
    <s v="Waterjuffer"/>
    <n v="27.714285714285715"/>
  </r>
  <r>
    <n v="523"/>
    <s v="Spinnenkop"/>
    <d v="2020-07-13T12:10:00"/>
    <n v="4"/>
    <x v="6"/>
    <s v="Coenagrion puella"/>
    <n v="65"/>
    <s v="KD"/>
    <x v="9"/>
    <n v="7"/>
    <s v="Waterjuffer"/>
    <n v="27.714285714285715"/>
  </r>
  <r>
    <n v="523"/>
    <s v="Spinnenkop"/>
    <d v="2020-07-13T12:10:00"/>
    <n v="4"/>
    <x v="12"/>
    <s v="Sympetrum striolatum"/>
    <n v="13"/>
    <s v="KD"/>
    <x v="9"/>
    <n v="7"/>
    <s v="Korenbouten"/>
    <n v="27.714285714285715"/>
  </r>
  <r>
    <n v="523"/>
    <s v="Spinnenkop"/>
    <d v="2020-07-13T12:10:00"/>
    <n v="4"/>
    <x v="1"/>
    <s v="Ischnura elegans"/>
    <n v="70"/>
    <s v="KD"/>
    <x v="9"/>
    <n v="7"/>
    <s v="Waterjuffer"/>
    <n v="27.714285714285715"/>
  </r>
  <r>
    <n v="523"/>
    <s v="Spinnenkop"/>
    <d v="2020-07-13T12:10:00"/>
    <n v="4"/>
    <x v="31"/>
    <s v="Cordulia aenea"/>
    <n v="5"/>
    <s v="KD"/>
    <x v="9"/>
    <n v="7"/>
    <s v="Glanslibel"/>
    <n v="27.714285714285715"/>
  </r>
  <r>
    <n v="523"/>
    <s v="Spinnenkop"/>
    <d v="2020-07-31T11:15:00"/>
    <n v="4"/>
    <x v="9"/>
    <s v="Anax imperator"/>
    <n v="3"/>
    <s v="KD"/>
    <x v="9"/>
    <n v="7"/>
    <s v="Glazenmakers"/>
    <n v="30.285714285714285"/>
  </r>
  <r>
    <n v="523"/>
    <s v="Spinnenkop"/>
    <d v="2020-07-31T11:15:00"/>
    <n v="4"/>
    <x v="22"/>
    <s v="Crocothemis erythraea"/>
    <n v="2"/>
    <s v="KD"/>
    <x v="9"/>
    <n v="7"/>
    <s v="Korenbouten"/>
    <n v="30.285714285714285"/>
  </r>
  <r>
    <n v="523"/>
    <s v="Spinnenkop"/>
    <d v="2020-07-31T11:15:00"/>
    <n v="4"/>
    <x v="20"/>
    <s v="Anax parthenope"/>
    <n v="1"/>
    <s v="KD"/>
    <x v="9"/>
    <n v="7"/>
    <s v="Glazenmakers"/>
    <n v="30.285714285714285"/>
  </r>
  <r>
    <n v="523"/>
    <s v="Spinnenkop"/>
    <d v="2020-07-31T11:15:00"/>
    <n v="1"/>
    <x v="9"/>
    <s v="Anax imperator"/>
    <n v="7"/>
    <s v="KD"/>
    <x v="9"/>
    <n v="7"/>
    <s v="Glazenmakers"/>
    <n v="30.285714285714285"/>
  </r>
  <r>
    <n v="523"/>
    <s v="Spinnenkop"/>
    <d v="2020-07-31T11:15:00"/>
    <n v="1"/>
    <x v="22"/>
    <s v="Crocothemis erythraea"/>
    <n v="2"/>
    <s v="KD"/>
    <x v="9"/>
    <n v="7"/>
    <s v="Korenbouten"/>
    <n v="30.285714285714285"/>
  </r>
  <r>
    <n v="523"/>
    <s v="Spinnenkop"/>
    <d v="2020-07-31T11:15:00"/>
    <n v="1"/>
    <x v="20"/>
    <s v="Anax parthenope"/>
    <n v="1"/>
    <s v="KD"/>
    <x v="9"/>
    <n v="7"/>
    <s v="Glazenmakers"/>
    <n v="30.285714285714285"/>
  </r>
  <r>
    <n v="523"/>
    <s v="Spinnenkop"/>
    <d v="2020-07-31T11:15:00"/>
    <n v="4"/>
    <x v="6"/>
    <s v="Coenagrion puella"/>
    <n v="24"/>
    <s v="KD"/>
    <x v="9"/>
    <n v="7"/>
    <s v="Waterjuffer"/>
    <n v="30.285714285714285"/>
  </r>
  <r>
    <n v="523"/>
    <s v="Spinnenkop"/>
    <d v="2020-07-31T11:15:00"/>
    <n v="4"/>
    <x v="12"/>
    <s v="Sympetrum striolatum"/>
    <n v="38"/>
    <s v="KD"/>
    <x v="9"/>
    <n v="7"/>
    <s v="Korenbouten"/>
    <n v="30.285714285714285"/>
  </r>
  <r>
    <n v="523"/>
    <s v="Spinnenkop"/>
    <d v="2020-07-31T11:15:00"/>
    <n v="4"/>
    <x v="5"/>
    <s v="Orthetrum cancellatum"/>
    <n v="3"/>
    <s v="KD"/>
    <x v="9"/>
    <n v="7"/>
    <s v="Korenbouten"/>
    <n v="30.285714285714285"/>
  </r>
  <r>
    <n v="523"/>
    <s v="Spinnenkop"/>
    <d v="2020-07-31T11:15:00"/>
    <n v="4"/>
    <x v="30"/>
    <s v="Erythromma viridulum"/>
    <n v="20"/>
    <s v="KD"/>
    <x v="9"/>
    <n v="7"/>
    <s v="Waterjuffer"/>
    <n v="30.285714285714285"/>
  </r>
  <r>
    <n v="523"/>
    <s v="Spinnenkop"/>
    <d v="2020-07-31T11:15:00"/>
    <n v="4"/>
    <x v="1"/>
    <s v="Ischnura elegans"/>
    <n v="94"/>
    <s v="KD"/>
    <x v="9"/>
    <n v="7"/>
    <s v="Waterjuffer"/>
    <n v="30.285714285714285"/>
  </r>
  <r>
    <n v="523"/>
    <s v="Spinnenkop"/>
    <d v="2020-07-31T11:15:00"/>
    <n v="4"/>
    <x v="17"/>
    <s v="Sympetrum vulgatum"/>
    <n v="6"/>
    <s v="KD"/>
    <x v="9"/>
    <n v="7"/>
    <s v="Korenbouten"/>
    <n v="30.285714285714285"/>
  </r>
  <r>
    <n v="523"/>
    <s v="Spinnenkop"/>
    <d v="2020-07-31T11:15:00"/>
    <n v="4"/>
    <x v="3"/>
    <s v="Enallagma cyathigerum"/>
    <n v="24"/>
    <s v="KD"/>
    <x v="9"/>
    <n v="7"/>
    <s v="Waterjuffer"/>
    <n v="30.285714285714285"/>
  </r>
  <r>
    <n v="523"/>
    <s v="Spinnenkop"/>
    <d v="2020-08-21T11:50:00"/>
    <n v="4"/>
    <x v="9"/>
    <s v="Anax imperator"/>
    <n v="4"/>
    <s v="KD"/>
    <x v="9"/>
    <n v="8"/>
    <s v="Glazenmakers"/>
    <n v="33.285714285714285"/>
  </r>
  <r>
    <n v="523"/>
    <s v="Spinnenkop"/>
    <d v="2020-08-21T11:50:00"/>
    <n v="4"/>
    <x v="22"/>
    <s v="Crocothemis erythraea"/>
    <n v="3"/>
    <s v="KD"/>
    <x v="9"/>
    <n v="8"/>
    <s v="Korenbouten"/>
    <n v="33.285714285714285"/>
  </r>
  <r>
    <n v="523"/>
    <s v="Spinnenkop"/>
    <d v="2020-08-21T11:50:00"/>
    <n v="4"/>
    <x v="20"/>
    <s v="Anax parthenope"/>
    <n v="1"/>
    <s v="KD"/>
    <x v="9"/>
    <n v="8"/>
    <s v="Glazenmakers"/>
    <n v="33.285714285714285"/>
  </r>
  <r>
    <n v="523"/>
    <s v="Spinnenkop"/>
    <d v="2020-08-21T11:50:00"/>
    <n v="1"/>
    <x v="9"/>
    <s v="Anax imperator"/>
    <n v="6"/>
    <s v="KD"/>
    <x v="9"/>
    <n v="8"/>
    <s v="Glazenmakers"/>
    <n v="33.285714285714285"/>
  </r>
  <r>
    <n v="523"/>
    <s v="Spinnenkop"/>
    <d v="2020-08-21T11:50:00"/>
    <n v="4"/>
    <x v="6"/>
    <s v="Coenagrion puella"/>
    <n v="29"/>
    <s v="KD"/>
    <x v="9"/>
    <n v="8"/>
    <s v="Waterjuffer"/>
    <n v="33.285714285714285"/>
  </r>
  <r>
    <n v="523"/>
    <s v="Spinnenkop"/>
    <d v="2020-08-21T11:50:00"/>
    <n v="4"/>
    <x v="27"/>
    <s v="Aeshna cyanea"/>
    <n v="2"/>
    <s v="KD"/>
    <x v="9"/>
    <n v="8"/>
    <s v="Glazenmakers"/>
    <n v="33.285714285714285"/>
  </r>
  <r>
    <n v="523"/>
    <s v="Spinnenkop"/>
    <d v="2020-08-21T11:50:00"/>
    <n v="4"/>
    <x v="12"/>
    <s v="Sympetrum striolatum"/>
    <n v="54"/>
    <s v="KD"/>
    <x v="9"/>
    <n v="8"/>
    <s v="Korenbouten"/>
    <n v="33.285714285714285"/>
  </r>
  <r>
    <n v="523"/>
    <s v="Spinnenkop"/>
    <d v="2020-08-21T11:50:00"/>
    <n v="4"/>
    <x v="13"/>
    <s v="Chalcolestes viridis"/>
    <n v="5"/>
    <s v="KD"/>
    <x v="9"/>
    <n v="8"/>
    <s v="Pantserjuffers"/>
    <n v="33.285714285714285"/>
  </r>
  <r>
    <n v="523"/>
    <s v="Spinnenkop"/>
    <d v="2020-08-21T11:50:00"/>
    <n v="4"/>
    <x v="30"/>
    <s v="Erythromma viridulum"/>
    <n v="10"/>
    <s v="KD"/>
    <x v="9"/>
    <n v="8"/>
    <s v="Waterjuffer"/>
    <n v="33.285714285714285"/>
  </r>
  <r>
    <n v="523"/>
    <s v="Spinnenkop"/>
    <d v="2020-08-21T11:50:00"/>
    <n v="4"/>
    <x v="1"/>
    <s v="Ischnura elegans"/>
    <n v="33"/>
    <s v="KD"/>
    <x v="9"/>
    <n v="8"/>
    <s v="Waterjuffer"/>
    <n v="33.285714285714285"/>
  </r>
  <r>
    <n v="523"/>
    <s v="Spinnenkop"/>
    <d v="2020-08-21T11:50:00"/>
    <n v="1"/>
    <x v="22"/>
    <s v="Crocothemis erythraea"/>
    <n v="7"/>
    <s v="KD"/>
    <x v="9"/>
    <n v="8"/>
    <s v="Korenbouten"/>
    <n v="33.285714285714285"/>
  </r>
  <r>
    <n v="523"/>
    <s v="Spinnenkop"/>
    <d v="2020-08-21T11:50:00"/>
    <n v="1"/>
    <x v="20"/>
    <s v="Anax parthenope"/>
    <n v="1"/>
    <s v="KD"/>
    <x v="9"/>
    <n v="8"/>
    <s v="Glazenmakers"/>
    <n v="33.285714285714285"/>
  </r>
  <r>
    <n v="523"/>
    <s v="Spinnenkop"/>
    <d v="2020-08-21T11:50:00"/>
    <n v="4"/>
    <x v="14"/>
    <s v="Aeshna mixta"/>
    <n v="6"/>
    <s v="KD"/>
    <x v="9"/>
    <n v="8"/>
    <s v="Glazenmakers"/>
    <n v="33.285714285714285"/>
  </r>
  <r>
    <n v="523"/>
    <s v="Spinnenkop"/>
    <d v="2020-08-21T11:50:00"/>
    <n v="4"/>
    <x v="17"/>
    <s v="Sympetrum vulgatum"/>
    <n v="18"/>
    <s v="KD"/>
    <x v="9"/>
    <n v="8"/>
    <s v="Korenbouten"/>
    <n v="33.285714285714285"/>
  </r>
  <r>
    <n v="523"/>
    <s v="Spinnenkop"/>
    <d v="2020-08-21T11:50:00"/>
    <n v="4"/>
    <x v="3"/>
    <s v="Enallagma cyathigerum"/>
    <n v="18"/>
    <s v="KD"/>
    <x v="9"/>
    <n v="8"/>
    <s v="Waterjuffer"/>
    <n v="33.285714285714285"/>
  </r>
  <r>
    <n v="523"/>
    <s v="Spinnenkop"/>
    <d v="2020-09-16T12:15:00"/>
    <n v="4"/>
    <x v="14"/>
    <s v="Aeshna mixta"/>
    <n v="2"/>
    <s v="KD"/>
    <x v="9"/>
    <n v="9"/>
    <s v="Glazenmakers"/>
    <n v="37"/>
  </r>
  <r>
    <n v="523"/>
    <s v="Spinnenkop"/>
    <d v="2020-09-16T12:15:00"/>
    <n v="1"/>
    <x v="14"/>
    <s v="Aeshna mixta"/>
    <n v="8"/>
    <s v="KD"/>
    <x v="9"/>
    <n v="9"/>
    <s v="Glazenmakers"/>
    <n v="37"/>
  </r>
  <r>
    <n v="523"/>
    <s v="Spinnenkop"/>
    <d v="2020-09-16T12:15:00"/>
    <n v="4"/>
    <x v="6"/>
    <s v="Coenagrion puella"/>
    <n v="3"/>
    <s v="KD"/>
    <x v="9"/>
    <n v="9"/>
    <s v="Waterjuffer"/>
    <n v="37"/>
  </r>
  <r>
    <n v="523"/>
    <s v="Spinnenkop"/>
    <d v="2020-09-16T12:15:00"/>
    <n v="4"/>
    <x v="27"/>
    <s v="Aeshna cyanea"/>
    <n v="1"/>
    <s v="KD"/>
    <x v="9"/>
    <n v="9"/>
    <s v="Glazenmakers"/>
    <n v="37"/>
  </r>
  <r>
    <n v="523"/>
    <s v="Spinnenkop"/>
    <d v="2020-09-16T12:15:00"/>
    <n v="4"/>
    <x v="16"/>
    <s v="Sympetrum sanguineum"/>
    <n v="8"/>
    <s v="KD"/>
    <x v="9"/>
    <n v="9"/>
    <s v="Korenbouten"/>
    <n v="37"/>
  </r>
  <r>
    <n v="523"/>
    <s v="Spinnenkop"/>
    <d v="2020-09-16T12:15:00"/>
    <n v="4"/>
    <x v="12"/>
    <s v="Sympetrum striolatum"/>
    <n v="56"/>
    <s v="KD"/>
    <x v="9"/>
    <n v="9"/>
    <s v="Korenbouten"/>
    <n v="37"/>
  </r>
  <r>
    <n v="523"/>
    <s v="Spinnenkop"/>
    <d v="2020-09-16T12:15:00"/>
    <n v="4"/>
    <x v="11"/>
    <s v="Lestes sponsa"/>
    <n v="10"/>
    <s v="KD"/>
    <x v="9"/>
    <n v="9"/>
    <s v="Pantserjuffers"/>
    <n v="37"/>
  </r>
  <r>
    <n v="523"/>
    <s v="Spinnenkop"/>
    <d v="2020-09-16T12:15:00"/>
    <n v="4"/>
    <x v="13"/>
    <s v="Chalcolestes viridis"/>
    <n v="9"/>
    <s v="KD"/>
    <x v="9"/>
    <n v="9"/>
    <s v="Pantserjuffers"/>
    <n v="37"/>
  </r>
  <r>
    <n v="523"/>
    <s v="Spinnenkop"/>
    <d v="2020-09-16T12:15:00"/>
    <n v="4"/>
    <x v="1"/>
    <s v="Ischnura elegans"/>
    <n v="7"/>
    <s v="KD"/>
    <x v="9"/>
    <n v="9"/>
    <s v="Waterjuffer"/>
    <n v="37"/>
  </r>
  <r>
    <n v="523"/>
    <s v="Spinnenkop"/>
    <d v="2020-09-16T12:15:00"/>
    <n v="4"/>
    <x v="17"/>
    <s v="Sympetrum vulgatum"/>
    <n v="24"/>
    <s v="KD"/>
    <x v="9"/>
    <n v="9"/>
    <s v="Korenbouten"/>
    <n v="37"/>
  </r>
  <r>
    <n v="523"/>
    <s v="Spinnenkop"/>
    <d v="2021-05-12T11:15:00"/>
    <n v="4"/>
    <x v="31"/>
    <s v="Cordulia aenea"/>
    <n v="1"/>
    <s v="KD"/>
    <x v="11"/>
    <n v="5"/>
    <s v="Glanslibel"/>
    <n v="18.714285714285715"/>
  </r>
  <r>
    <n v="523"/>
    <s v="Spinnenkop"/>
    <d v="2021-05-12T11:15:00"/>
    <n v="4"/>
    <x v="2"/>
    <s v="Pyrrhosoma nymphula"/>
    <n v="5"/>
    <s v="KD"/>
    <x v="11"/>
    <n v="5"/>
    <s v="Waterjuffer"/>
    <n v="18.714285714285715"/>
  </r>
  <r>
    <n v="523"/>
    <s v="Spinnenkop"/>
    <d v="2021-05-26T11:30:00"/>
    <n v="4"/>
    <x v="6"/>
    <s v="Coenagrion puella"/>
    <n v="12"/>
    <s v="KD"/>
    <x v="11"/>
    <n v="5"/>
    <s v="Waterjuffer"/>
    <n v="20.714285714285715"/>
  </r>
  <r>
    <n v="523"/>
    <s v="Spinnenkop"/>
    <d v="2021-05-26T11:30:00"/>
    <n v="4"/>
    <x v="1"/>
    <s v="Ischnura elegans"/>
    <n v="6"/>
    <s v="KD"/>
    <x v="11"/>
    <n v="5"/>
    <s v="Waterjuffer"/>
    <n v="20.714285714285715"/>
  </r>
  <r>
    <n v="523"/>
    <s v="Spinnenkop"/>
    <d v="2021-05-26T11:30:00"/>
    <n v="4"/>
    <x v="31"/>
    <s v="Cordulia aenea"/>
    <n v="1"/>
    <s v="KD"/>
    <x v="11"/>
    <n v="5"/>
    <s v="Glanslibel"/>
    <n v="20.714285714285715"/>
  </r>
  <r>
    <n v="523"/>
    <s v="Spinnenkop"/>
    <d v="2021-05-26T11:30:00"/>
    <n v="4"/>
    <x v="2"/>
    <s v="Pyrrhosoma nymphula"/>
    <n v="1"/>
    <s v="KD"/>
    <x v="11"/>
    <n v="5"/>
    <s v="Waterjuffer"/>
    <n v="20.714285714285715"/>
  </r>
  <r>
    <n v="523"/>
    <s v="Spinnenkop"/>
    <d v="2021-07-07T11:20:00"/>
    <n v="4"/>
    <x v="9"/>
    <s v="Anax imperator"/>
    <n v="5"/>
    <s v="KD"/>
    <x v="11"/>
    <n v="7"/>
    <s v="Glazenmakers"/>
    <n v="26.714285714285715"/>
  </r>
  <r>
    <n v="523"/>
    <s v="Spinnenkop"/>
    <d v="2021-07-07T11:20:00"/>
    <n v="3"/>
    <x v="9"/>
    <s v="Anax imperator"/>
    <n v="3"/>
    <s v="KD"/>
    <x v="11"/>
    <n v="7"/>
    <s v="Glazenmakers"/>
    <n v="26.714285714285715"/>
  </r>
  <r>
    <n v="523"/>
    <s v="Spinnenkop"/>
    <d v="2021-07-07T11:20:00"/>
    <n v="4"/>
    <x v="26"/>
    <s v="Erythromma najas"/>
    <n v="3"/>
    <s v="KD"/>
    <x v="11"/>
    <n v="7"/>
    <s v="Waterjuffer"/>
    <n v="26.714285714285715"/>
  </r>
  <r>
    <n v="523"/>
    <s v="Spinnenkop"/>
    <d v="2021-07-07T11:20:00"/>
    <n v="4"/>
    <x v="1"/>
    <s v="Ischnura elegans"/>
    <n v="40"/>
    <s v="KD"/>
    <x v="11"/>
    <n v="7"/>
    <s v="Waterjuffer"/>
    <n v="26.714285714285715"/>
  </r>
  <r>
    <n v="523"/>
    <s v="Spinnenkop"/>
    <d v="2021-07-07T11:20:00"/>
    <n v="4"/>
    <x v="10"/>
    <s v="Libellula quadrimaculata"/>
    <n v="11"/>
    <s v="KD"/>
    <x v="11"/>
    <n v="7"/>
    <s v="Korenbouten"/>
    <n v="26.714285714285715"/>
  </r>
  <r>
    <n v="523"/>
    <s v="Spinnenkop"/>
    <d v="2021-07-07T11:20:00"/>
    <n v="3"/>
    <x v="3"/>
    <s v="Enallagma cyathigerum"/>
    <n v="10"/>
    <s v="KD"/>
    <x v="11"/>
    <n v="7"/>
    <s v="Waterjuffer"/>
    <n v="26.714285714285715"/>
  </r>
  <r>
    <n v="523"/>
    <s v="Spinnenkop"/>
    <d v="2021-07-07T11:20:00"/>
    <n v="3"/>
    <x v="20"/>
    <s v="Anax parthenope"/>
    <n v="1"/>
    <s v="KD"/>
    <x v="11"/>
    <n v="7"/>
    <s v="Glazenmakers"/>
    <n v="26.714285714285715"/>
  </r>
  <r>
    <n v="523"/>
    <s v="Spinnenkop"/>
    <d v="2021-07-07T11:20:00"/>
    <n v="4"/>
    <x v="6"/>
    <s v="Coenagrion puella"/>
    <n v="58"/>
    <s v="KD"/>
    <x v="11"/>
    <n v="7"/>
    <s v="Waterjuffer"/>
    <n v="26.714285714285715"/>
  </r>
  <r>
    <n v="523"/>
    <s v="Spinnenkop"/>
    <d v="2021-07-07T11:20:00"/>
    <n v="4"/>
    <x v="12"/>
    <s v="Sympetrum striolatum"/>
    <n v="6"/>
    <s v="KD"/>
    <x v="11"/>
    <n v="7"/>
    <s v="Korenbouten"/>
    <n v="26.714285714285715"/>
  </r>
  <r>
    <n v="523"/>
    <s v="Spinnenkop"/>
    <d v="2021-07-07T11:20:00"/>
    <n v="4"/>
    <x v="5"/>
    <s v="Orthetrum cancellatum"/>
    <n v="3"/>
    <s v="KD"/>
    <x v="11"/>
    <n v="7"/>
    <s v="Korenbouten"/>
    <n v="26.714285714285715"/>
  </r>
  <r>
    <n v="523"/>
    <s v="Spinnenkop"/>
    <d v="2021-07-07T11:20:00"/>
    <n v="4"/>
    <x v="31"/>
    <s v="Cordulia aenea"/>
    <n v="4"/>
    <s v="KD"/>
    <x v="11"/>
    <n v="7"/>
    <s v="Glanslibel"/>
    <n v="26.714285714285715"/>
  </r>
  <r>
    <n v="523"/>
    <s v="Spinnenkop"/>
    <d v="2021-07-07T11:20:00"/>
    <n v="3"/>
    <x v="31"/>
    <s v="Cordulia aenea"/>
    <n v="1"/>
    <s v="KD"/>
    <x v="11"/>
    <n v="7"/>
    <s v="Glanslibel"/>
    <n v="26.714285714285715"/>
  </r>
  <r>
    <n v="523"/>
    <s v="Spinnenkop"/>
    <d v="2021-07-07T11:20:00"/>
    <n v="3"/>
    <x v="10"/>
    <s v="Libellula quadrimaculata"/>
    <n v="2"/>
    <s v="KD"/>
    <x v="11"/>
    <n v="7"/>
    <s v="Korenbouten"/>
    <n v="26.714285714285715"/>
  </r>
  <r>
    <n v="523"/>
    <s v="Spinnenkop"/>
    <d v="2021-07-07T11:20:00"/>
    <n v="4"/>
    <x v="22"/>
    <s v="Crocothemis erythraea"/>
    <n v="8"/>
    <s v="KD"/>
    <x v="11"/>
    <n v="7"/>
    <s v="Korenbouten"/>
    <n v="26.714285714285715"/>
  </r>
  <r>
    <n v="523"/>
    <s v="Spinnenkop"/>
    <d v="2021-07-07T11:20:00"/>
    <n v="3"/>
    <x v="22"/>
    <s v="Crocothemis erythraea"/>
    <n v="2"/>
    <s v="KD"/>
    <x v="11"/>
    <n v="7"/>
    <s v="Korenbouten"/>
    <n v="26.714285714285715"/>
  </r>
  <r>
    <n v="523"/>
    <s v="Spinnenkop"/>
    <d v="2021-07-07T11:20:00"/>
    <n v="4"/>
    <x v="3"/>
    <s v="Enallagma cyathigerum"/>
    <n v="20"/>
    <s v="KD"/>
    <x v="11"/>
    <n v="7"/>
    <s v="Waterjuffer"/>
    <n v="26.714285714285715"/>
  </r>
  <r>
    <n v="523"/>
    <s v="Spinnenkop"/>
    <d v="2021-07-07T11:20:00"/>
    <n v="4"/>
    <x v="23"/>
    <s v="Sympetrum striolatum/vulgatum"/>
    <n v="20"/>
    <s v="KD"/>
    <x v="11"/>
    <n v="7"/>
    <s v="Korenbouten"/>
    <n v="26.714285714285715"/>
  </r>
  <r>
    <n v="523"/>
    <s v="Spinnenkop"/>
    <d v="2021-06-09T11:00:00"/>
    <n v="3"/>
    <x v="26"/>
    <s v="Erythromma najas"/>
    <n v="4"/>
    <s v="KD"/>
    <x v="11"/>
    <n v="6"/>
    <s v="Waterjuffer"/>
    <n v="22.714285714285715"/>
  </r>
  <r>
    <n v="523"/>
    <s v="Spinnenkop"/>
    <d v="2021-06-09T11:00:00"/>
    <n v="4"/>
    <x v="26"/>
    <s v="Erythromma najas"/>
    <n v="2"/>
    <s v="KD"/>
    <x v="11"/>
    <n v="6"/>
    <s v="Waterjuffer"/>
    <n v="22.714285714285715"/>
  </r>
  <r>
    <n v="523"/>
    <s v="Spinnenkop"/>
    <d v="2021-06-09T11:00:00"/>
    <n v="4"/>
    <x v="10"/>
    <s v="Libellula quadrimaculata"/>
    <n v="80"/>
    <s v="KD"/>
    <x v="11"/>
    <n v="6"/>
    <s v="Korenbouten"/>
    <n v="22.714285714285715"/>
  </r>
  <r>
    <n v="523"/>
    <s v="Spinnenkop"/>
    <d v="2021-06-09T11:00:00"/>
    <n v="4"/>
    <x v="1"/>
    <s v="Ischnura elegans"/>
    <n v="10"/>
    <s v="KD"/>
    <x v="11"/>
    <n v="6"/>
    <s v="Waterjuffer"/>
    <n v="22.714285714285715"/>
  </r>
  <r>
    <n v="523"/>
    <s v="Spinnenkop"/>
    <d v="2021-06-09T11:00:00"/>
    <n v="3"/>
    <x v="1"/>
    <s v="Ischnura elegans"/>
    <n v="4"/>
    <s v="KD"/>
    <x v="11"/>
    <n v="6"/>
    <s v="Waterjuffer"/>
    <n v="22.714285714285715"/>
  </r>
  <r>
    <n v="523"/>
    <s v="Spinnenkop"/>
    <d v="2021-06-09T11:00:00"/>
    <n v="4"/>
    <x v="31"/>
    <s v="Cordulia aenea"/>
    <n v="7"/>
    <s v="KD"/>
    <x v="11"/>
    <n v="6"/>
    <s v="Glanslibel"/>
    <n v="22.714285714285715"/>
  </r>
  <r>
    <n v="523"/>
    <s v="Spinnenkop"/>
    <d v="2021-06-09T11:00:00"/>
    <n v="3"/>
    <x v="31"/>
    <s v="Cordulia aenea"/>
    <n v="2"/>
    <s v="KD"/>
    <x v="11"/>
    <n v="6"/>
    <s v="Glanslibel"/>
    <n v="22.714285714285715"/>
  </r>
  <r>
    <n v="523"/>
    <s v="Spinnenkop"/>
    <d v="2021-06-09T11:00:00"/>
    <n v="4"/>
    <x v="2"/>
    <s v="Pyrrhosoma nymphula"/>
    <n v="2"/>
    <s v="KD"/>
    <x v="11"/>
    <n v="6"/>
    <s v="Waterjuffer"/>
    <n v="22.714285714285715"/>
  </r>
  <r>
    <n v="523"/>
    <s v="Spinnenkop"/>
    <d v="2021-06-09T11:00:00"/>
    <n v="4"/>
    <x v="3"/>
    <s v="Enallagma cyathigerum"/>
    <n v="35"/>
    <s v="KD"/>
    <x v="11"/>
    <n v="6"/>
    <s v="Waterjuffer"/>
    <n v="22.714285714285715"/>
  </r>
  <r>
    <n v="523"/>
    <s v="Spinnenkop"/>
    <d v="2021-06-09T11:00:00"/>
    <n v="3"/>
    <x v="3"/>
    <s v="Enallagma cyathigerum"/>
    <n v="20"/>
    <s v="KD"/>
    <x v="11"/>
    <n v="6"/>
    <s v="Waterjuffer"/>
    <n v="22.714285714285715"/>
  </r>
  <r>
    <n v="523"/>
    <s v="Spinnenkop"/>
    <d v="2021-06-09T11:00:00"/>
    <n v="4"/>
    <x v="5"/>
    <s v="Orthetrum cancellatum"/>
    <n v="8"/>
    <s v="KD"/>
    <x v="11"/>
    <n v="6"/>
    <s v="Korenbouten"/>
    <n v="22.714285714285715"/>
  </r>
  <r>
    <n v="523"/>
    <s v="Spinnenkop"/>
    <d v="2021-06-09T11:00:00"/>
    <n v="4"/>
    <x v="9"/>
    <s v="Anax imperator"/>
    <n v="8"/>
    <s v="KD"/>
    <x v="11"/>
    <n v="6"/>
    <s v="Glazenmakers"/>
    <n v="22.714285714285715"/>
  </r>
  <r>
    <n v="523"/>
    <s v="Spinnenkop"/>
    <d v="2021-06-09T11:00:00"/>
    <n v="3"/>
    <x v="9"/>
    <s v="Anax imperator"/>
    <n v="1"/>
    <s v="KD"/>
    <x v="11"/>
    <n v="6"/>
    <s v="Glazenmakers"/>
    <n v="22.714285714285715"/>
  </r>
  <r>
    <n v="523"/>
    <s v="Spinnenkop"/>
    <d v="2021-06-09T11:00:00"/>
    <n v="3"/>
    <x v="10"/>
    <s v="Libellula quadrimaculata"/>
    <n v="8"/>
    <s v="KD"/>
    <x v="11"/>
    <n v="6"/>
    <s v="Korenbouten"/>
    <n v="22.714285714285715"/>
  </r>
  <r>
    <n v="523"/>
    <s v="Spinnenkop"/>
    <d v="2021-06-09T11:00:00"/>
    <n v="4"/>
    <x v="6"/>
    <s v="Coenagrion puella"/>
    <n v="10"/>
    <s v="KD"/>
    <x v="11"/>
    <n v="6"/>
    <s v="Waterjuffer"/>
    <n v="22.714285714285715"/>
  </r>
  <r>
    <n v="523"/>
    <s v="Spinnenkop"/>
    <d v="2021-06-23T11:00:00"/>
    <n v="4"/>
    <x v="12"/>
    <s v="Sympetrum striolatum"/>
    <n v="5"/>
    <s v="KD"/>
    <x v="11"/>
    <n v="6"/>
    <s v="Korenbouten"/>
    <n v="24.714285714285715"/>
  </r>
  <r>
    <n v="523"/>
    <s v="Spinnenkop"/>
    <d v="2021-06-23T11:00:00"/>
    <n v="4"/>
    <x v="5"/>
    <s v="Orthetrum cancellatum"/>
    <n v="5"/>
    <s v="KD"/>
    <x v="11"/>
    <n v="6"/>
    <s v="Korenbouten"/>
    <n v="24.714285714285715"/>
  </r>
  <r>
    <n v="523"/>
    <s v="Spinnenkop"/>
    <d v="2021-06-23T11:00:00"/>
    <n v="4"/>
    <x v="9"/>
    <s v="Anax imperator"/>
    <n v="4"/>
    <s v="KD"/>
    <x v="11"/>
    <n v="6"/>
    <s v="Glazenmakers"/>
    <n v="24.714285714285715"/>
  </r>
  <r>
    <n v="523"/>
    <s v="Spinnenkop"/>
    <d v="2021-06-23T11:00:00"/>
    <n v="4"/>
    <x v="26"/>
    <s v="Erythromma najas"/>
    <n v="1"/>
    <s v="KD"/>
    <x v="11"/>
    <n v="6"/>
    <s v="Waterjuffer"/>
    <n v="24.714285714285715"/>
  </r>
  <r>
    <n v="523"/>
    <s v="Spinnenkop"/>
    <d v="2021-06-23T11:00:00"/>
    <n v="3"/>
    <x v="26"/>
    <s v="Erythromma najas"/>
    <n v="3"/>
    <s v="KD"/>
    <x v="11"/>
    <n v="6"/>
    <s v="Waterjuffer"/>
    <n v="24.714285714285715"/>
  </r>
  <r>
    <n v="523"/>
    <s v="Spinnenkop"/>
    <d v="2021-06-23T11:00:00"/>
    <n v="4"/>
    <x v="1"/>
    <s v="Ischnura elegans"/>
    <n v="42"/>
    <s v="KD"/>
    <x v="11"/>
    <n v="6"/>
    <s v="Waterjuffer"/>
    <n v="24.714285714285715"/>
  </r>
  <r>
    <n v="523"/>
    <s v="Spinnenkop"/>
    <d v="2021-06-23T11:00:00"/>
    <n v="3"/>
    <x v="1"/>
    <s v="Ischnura elegans"/>
    <n v="8"/>
    <s v="KD"/>
    <x v="11"/>
    <n v="6"/>
    <s v="Waterjuffer"/>
    <n v="24.714285714285715"/>
  </r>
  <r>
    <n v="523"/>
    <s v="Spinnenkop"/>
    <d v="2021-06-23T11:00:00"/>
    <n v="4"/>
    <x v="34"/>
    <s v="Libellula depressa"/>
    <n v="1"/>
    <s v="KD"/>
    <x v="11"/>
    <n v="6"/>
    <s v="Korenbouten"/>
    <n v="24.714285714285715"/>
  </r>
  <r>
    <n v="523"/>
    <s v="Spinnenkop"/>
    <d v="2021-06-23T11:00:00"/>
    <n v="4"/>
    <x v="10"/>
    <s v="Libellula quadrimaculata"/>
    <n v="4"/>
    <s v="KD"/>
    <x v="11"/>
    <n v="6"/>
    <s v="Korenbouten"/>
    <n v="24.714285714285715"/>
  </r>
  <r>
    <n v="523"/>
    <s v="Spinnenkop"/>
    <d v="2021-06-23T11:00:00"/>
    <n v="4"/>
    <x v="22"/>
    <s v="Crocothemis erythraea"/>
    <n v="6"/>
    <s v="KD"/>
    <x v="11"/>
    <n v="6"/>
    <s v="Korenbouten"/>
    <n v="24.714285714285715"/>
  </r>
  <r>
    <n v="523"/>
    <s v="Spinnenkop"/>
    <d v="2021-06-23T11:00:00"/>
    <n v="4"/>
    <x v="3"/>
    <s v="Enallagma cyathigerum"/>
    <n v="5"/>
    <s v="KD"/>
    <x v="11"/>
    <n v="6"/>
    <s v="Waterjuffer"/>
    <n v="24.714285714285715"/>
  </r>
  <r>
    <n v="523"/>
    <s v="Spinnenkop"/>
    <d v="2021-06-23T11:00:00"/>
    <n v="3"/>
    <x v="3"/>
    <s v="Enallagma cyathigerum"/>
    <n v="3"/>
    <s v="KD"/>
    <x v="11"/>
    <n v="6"/>
    <s v="Waterjuffer"/>
    <n v="24.714285714285715"/>
  </r>
  <r>
    <n v="523"/>
    <s v="Spinnenkop"/>
    <d v="2021-06-23T11:00:00"/>
    <n v="4"/>
    <x v="20"/>
    <s v="Anax parthenope"/>
    <n v="1"/>
    <s v="KD"/>
    <x v="11"/>
    <n v="6"/>
    <s v="Glazenmakers"/>
    <n v="24.714285714285715"/>
  </r>
  <r>
    <n v="523"/>
    <s v="Spinnenkop"/>
    <d v="2021-06-23T11:00:00"/>
    <n v="4"/>
    <x v="25"/>
    <s v="Lestes barbarus"/>
    <n v="3"/>
    <s v="KD"/>
    <x v="11"/>
    <n v="6"/>
    <s v="Pantserjuffers"/>
    <n v="24.714285714285715"/>
  </r>
  <r>
    <n v="523"/>
    <s v="Spinnenkop"/>
    <d v="2021-06-23T11:00:00"/>
    <n v="4"/>
    <x v="6"/>
    <s v="Coenagrion puella"/>
    <n v="10"/>
    <s v="KD"/>
    <x v="11"/>
    <n v="6"/>
    <s v="Waterjuffer"/>
    <n v="24.714285714285715"/>
  </r>
  <r>
    <n v="523"/>
    <s v="Spinnenkop"/>
    <d v="2021-06-23T11:00:00"/>
    <n v="4"/>
    <x v="31"/>
    <s v="Cordulia aenea"/>
    <n v="2"/>
    <s v="KD"/>
    <x v="11"/>
    <n v="6"/>
    <s v="Glanslibel"/>
    <n v="24.714285714285715"/>
  </r>
  <r>
    <n v="523"/>
    <s v="Spinnenkop"/>
    <d v="2021-08-04T11:00:00"/>
    <n v="4"/>
    <x v="9"/>
    <s v="Anax imperator"/>
    <n v="5"/>
    <s v="KD"/>
    <x v="11"/>
    <n v="8"/>
    <s v="Glazenmakers"/>
    <n v="30.714285714285715"/>
  </r>
  <r>
    <n v="523"/>
    <s v="Spinnenkop"/>
    <d v="2021-08-04T11:00:00"/>
    <n v="4"/>
    <x v="1"/>
    <s v="Ischnura elegans"/>
    <n v="75"/>
    <s v="KD"/>
    <x v="11"/>
    <n v="8"/>
    <s v="Waterjuffer"/>
    <n v="30.714285714285715"/>
  </r>
  <r>
    <n v="523"/>
    <s v="Spinnenkop"/>
    <d v="2021-08-04T11:00:00"/>
    <n v="4"/>
    <x v="6"/>
    <s v="Coenagrion puella"/>
    <n v="7"/>
    <s v="KD"/>
    <x v="11"/>
    <n v="8"/>
    <s v="Waterjuffer"/>
    <n v="30.714285714285715"/>
  </r>
  <r>
    <n v="523"/>
    <s v="Spinnenkop"/>
    <d v="2021-08-04T11:00:00"/>
    <n v="4"/>
    <x v="23"/>
    <s v="Sympetrum striolatum/vulgatum"/>
    <n v="140"/>
    <s v="KD"/>
    <x v="11"/>
    <n v="8"/>
    <s v="Korenbouten"/>
    <n v="30.714285714285715"/>
  </r>
  <r>
    <n v="523"/>
    <s v="Spinnenkop"/>
    <d v="2021-08-04T11:00:00"/>
    <n v="4"/>
    <x v="13"/>
    <s v="Chalcolestes viridis"/>
    <n v="9"/>
    <s v="KD"/>
    <x v="11"/>
    <n v="8"/>
    <s v="Pantserjuffers"/>
    <n v="30.714285714285715"/>
  </r>
  <r>
    <n v="523"/>
    <s v="Spinnenkop"/>
    <d v="2021-08-04T11:00:00"/>
    <n v="3"/>
    <x v="23"/>
    <s v="Sympetrum striolatum/vulgatum"/>
    <n v="5"/>
    <s v="KD"/>
    <x v="11"/>
    <n v="8"/>
    <s v="Korenbouten"/>
    <n v="30.714285714285715"/>
  </r>
  <r>
    <n v="523"/>
    <s v="Spinnenkop"/>
    <d v="2021-08-04T11:00:00"/>
    <n v="3"/>
    <x v="22"/>
    <s v="Crocothemis erythraea"/>
    <n v="3"/>
    <s v="KD"/>
    <x v="11"/>
    <n v="8"/>
    <s v="Korenbouten"/>
    <n v="30.714285714285715"/>
  </r>
  <r>
    <n v="523"/>
    <s v="Spinnenkop"/>
    <d v="2021-08-04T11:00:00"/>
    <n v="4"/>
    <x v="30"/>
    <s v="Erythromma viridulum"/>
    <n v="9"/>
    <s v="KD"/>
    <x v="11"/>
    <n v="8"/>
    <s v="Waterjuffer"/>
    <n v="30.714285714285715"/>
  </r>
  <r>
    <n v="523"/>
    <s v="Spinnenkop"/>
    <d v="2021-08-04T11:00:00"/>
    <n v="4"/>
    <x v="5"/>
    <s v="Orthetrum cancellatum"/>
    <n v="2"/>
    <s v="KD"/>
    <x v="11"/>
    <n v="8"/>
    <s v="Korenbouten"/>
    <n v="30.714285714285715"/>
  </r>
  <r>
    <n v="523"/>
    <s v="Spinnenkop"/>
    <d v="2021-08-04T11:00:00"/>
    <n v="3"/>
    <x v="1"/>
    <s v="Ischnura elegans"/>
    <n v="5"/>
    <s v="KD"/>
    <x v="11"/>
    <n v="8"/>
    <s v="Waterjuffer"/>
    <n v="30.714285714285715"/>
  </r>
  <r>
    <n v="523"/>
    <s v="Spinnenkop"/>
    <d v="2021-08-04T11:00:00"/>
    <n v="4"/>
    <x v="22"/>
    <s v="Crocothemis erythraea"/>
    <n v="2"/>
    <s v="KD"/>
    <x v="11"/>
    <n v="8"/>
    <s v="Korenbouten"/>
    <n v="30.714285714285715"/>
  </r>
  <r>
    <n v="523"/>
    <s v="Spinnenkop"/>
    <d v="2021-08-04T11:00:00"/>
    <n v="3"/>
    <x v="30"/>
    <s v="Erythromma viridulum"/>
    <n v="4"/>
    <s v="KD"/>
    <x v="11"/>
    <n v="8"/>
    <s v="Waterjuffer"/>
    <n v="30.714285714285715"/>
  </r>
  <r>
    <n v="523"/>
    <s v="Spinnenkop"/>
    <d v="2021-08-04T11:00:00"/>
    <n v="3"/>
    <x v="9"/>
    <s v="Anax imperator"/>
    <n v="1"/>
    <s v="KD"/>
    <x v="11"/>
    <n v="8"/>
    <s v="Glazenmakers"/>
    <n v="30.714285714285715"/>
  </r>
  <r>
    <n v="523"/>
    <s v="Spinnenkop"/>
    <d v="2021-08-04T11:00:00"/>
    <n v="3"/>
    <x v="20"/>
    <s v="Anax parthenope"/>
    <n v="1"/>
    <s v="KD"/>
    <x v="11"/>
    <n v="8"/>
    <s v="Glazenmakers"/>
    <n v="30.714285714285715"/>
  </r>
  <r>
    <n v="523"/>
    <s v="Spinnenkop"/>
    <d v="2021-08-04T11:00:00"/>
    <n v="4"/>
    <x v="20"/>
    <s v="Anax parthenope"/>
    <n v="3"/>
    <s v="KD"/>
    <x v="11"/>
    <n v="8"/>
    <s v="Glazenmakers"/>
    <n v="30.714285714285715"/>
  </r>
  <r>
    <n v="523"/>
    <s v="Spinnenkop"/>
    <d v="2021-08-04T11:00:00"/>
    <n v="4"/>
    <x v="3"/>
    <s v="Enallagma cyathigerum"/>
    <n v="12"/>
    <s v="KD"/>
    <x v="11"/>
    <n v="8"/>
    <s v="Waterjuffer"/>
    <n v="30.714285714285715"/>
  </r>
  <r>
    <n v="523"/>
    <s v="Spinnenkop"/>
    <d v="2021-08-04T11:00:00"/>
    <n v="3"/>
    <x v="26"/>
    <s v="Erythromma najas"/>
    <n v="5"/>
    <s v="KD"/>
    <x v="11"/>
    <n v="8"/>
    <s v="Waterjuffer"/>
    <n v="30.714285714285715"/>
  </r>
  <r>
    <n v="523"/>
    <s v="Spinnenkop"/>
    <d v="2021-08-25T11:00:00"/>
    <n v="4"/>
    <x v="1"/>
    <s v="Ischnura elegans"/>
    <n v="19"/>
    <s v="KD"/>
    <x v="11"/>
    <n v="8"/>
    <s v="Waterjuffer"/>
    <n v="33.714285714285715"/>
  </r>
  <r>
    <n v="523"/>
    <s v="Spinnenkop"/>
    <d v="2021-08-25T11:00:00"/>
    <n v="4"/>
    <x v="3"/>
    <s v="Enallagma cyathigerum"/>
    <n v="12"/>
    <s v="KD"/>
    <x v="11"/>
    <n v="8"/>
    <s v="Waterjuffer"/>
    <n v="33.714285714285715"/>
  </r>
  <r>
    <n v="523"/>
    <s v="Spinnenkop"/>
    <d v="2021-08-25T11:00:00"/>
    <n v="4"/>
    <x v="23"/>
    <s v="Sympetrum striolatum/vulgatum"/>
    <n v="35"/>
    <s v="KD"/>
    <x v="11"/>
    <n v="8"/>
    <s v="Korenbouten"/>
    <n v="33.714285714285715"/>
  </r>
  <r>
    <n v="523"/>
    <s v="Spinnenkop"/>
    <d v="2021-08-25T11:00:00"/>
    <n v="4"/>
    <x v="12"/>
    <s v="Sympetrum striolatum"/>
    <n v="5"/>
    <s v="KD"/>
    <x v="11"/>
    <n v="8"/>
    <s v="Korenbouten"/>
    <n v="33.714285714285715"/>
  </r>
  <r>
    <n v="523"/>
    <s v="Spinnenkop"/>
    <d v="2021-08-25T11:00:00"/>
    <n v="4"/>
    <x v="9"/>
    <s v="Anax imperator"/>
    <n v="3"/>
    <s v="KD"/>
    <x v="11"/>
    <n v="8"/>
    <s v="Glazenmakers"/>
    <n v="33.714285714285715"/>
  </r>
  <r>
    <n v="523"/>
    <s v="Spinnenkop"/>
    <d v="2021-08-25T11:00:00"/>
    <n v="4"/>
    <x v="30"/>
    <s v="Erythromma viridulum"/>
    <n v="11"/>
    <s v="KD"/>
    <x v="11"/>
    <n v="8"/>
    <s v="Waterjuffer"/>
    <n v="33.714285714285715"/>
  </r>
  <r>
    <n v="523"/>
    <s v="Spinnenkop"/>
    <d v="2021-08-25T11:00:00"/>
    <n v="4"/>
    <x v="20"/>
    <s v="Anax parthenope"/>
    <n v="1"/>
    <s v="KD"/>
    <x v="11"/>
    <n v="8"/>
    <s v="Glazenmakers"/>
    <n v="33.714285714285715"/>
  </r>
  <r>
    <n v="523"/>
    <s v="Spinnenkop"/>
    <d v="2021-08-25T11:00:00"/>
    <n v="4"/>
    <x v="2"/>
    <s v="Pyrrhosoma nymphula"/>
    <n v="4"/>
    <s v="KD"/>
    <x v="11"/>
    <n v="8"/>
    <s v="Waterjuffer"/>
    <n v="33.714285714285715"/>
  </r>
  <r>
    <n v="523"/>
    <s v="Spinnenkop"/>
    <d v="2021-08-25T11:00:00"/>
    <n v="4"/>
    <x v="6"/>
    <s v="Coenagrion puella"/>
    <n v="2"/>
    <s v="KD"/>
    <x v="11"/>
    <n v="8"/>
    <s v="Waterjuffer"/>
    <n v="33.714285714285715"/>
  </r>
  <r>
    <n v="523"/>
    <s v="Spinnenkop"/>
    <d v="2021-08-25T11:00:00"/>
    <n v="4"/>
    <x v="16"/>
    <s v="Sympetrum sanguineum"/>
    <n v="2"/>
    <s v="KD"/>
    <x v="11"/>
    <n v="8"/>
    <s v="Korenbouten"/>
    <n v="33.714285714285715"/>
  </r>
  <r>
    <n v="523"/>
    <s v="Spinnenkop"/>
    <d v="2021-08-25T11:00:00"/>
    <n v="3"/>
    <x v="9"/>
    <s v="Anax imperator"/>
    <n v="2"/>
    <s v="KD"/>
    <x v="11"/>
    <n v="8"/>
    <s v="Glazenmakers"/>
    <n v="33.714285714285715"/>
  </r>
  <r>
    <n v="523"/>
    <s v="Spinnenkop"/>
    <d v="2021-08-25T11:00:00"/>
    <n v="3"/>
    <x v="30"/>
    <s v="Erythromma viridulum"/>
    <n v="2"/>
    <s v="KD"/>
    <x v="11"/>
    <n v="8"/>
    <s v="Waterjuffer"/>
    <n v="33.714285714285715"/>
  </r>
  <r>
    <n v="523"/>
    <s v="Spinnenkop"/>
    <d v="2021-08-25T11:00:00"/>
    <n v="3"/>
    <x v="1"/>
    <s v="Ischnura elegans"/>
    <n v="5"/>
    <s v="KD"/>
    <x v="11"/>
    <n v="8"/>
    <s v="Waterjuffer"/>
    <n v="33.714285714285715"/>
  </r>
  <r>
    <n v="523"/>
    <s v="Spinnenkop"/>
    <d v="2021-09-10T14:00:00"/>
    <n v="4"/>
    <x v="27"/>
    <s v="Aeshna cyanea"/>
    <n v="2"/>
    <s v="KD"/>
    <x v="11"/>
    <n v="9"/>
    <s v="Glazenmakers"/>
    <n v="36"/>
  </r>
  <r>
    <n v="523"/>
    <s v="Spinnenkop"/>
    <d v="2021-09-10T14:00:00"/>
    <n v="4"/>
    <x v="1"/>
    <s v="Ischnura elegans"/>
    <n v="12"/>
    <s v="KD"/>
    <x v="11"/>
    <n v="9"/>
    <s v="Waterjuffer"/>
    <n v="36"/>
  </r>
  <r>
    <n v="523"/>
    <s v="Spinnenkop"/>
    <d v="2021-09-10T14:00:00"/>
    <n v="4"/>
    <x v="12"/>
    <s v="Sympetrum striolatum"/>
    <n v="2"/>
    <s v="KD"/>
    <x v="11"/>
    <n v="9"/>
    <s v="Korenbouten"/>
    <n v="36"/>
  </r>
  <r>
    <n v="523"/>
    <s v="Spinnenkop"/>
    <d v="2021-09-10T14:00:00"/>
    <n v="4"/>
    <x v="13"/>
    <s v="Chalcolestes viridis"/>
    <n v="1"/>
    <s v="KD"/>
    <x v="11"/>
    <n v="9"/>
    <s v="Pantserjuffers"/>
    <n v="36"/>
  </r>
  <r>
    <n v="523"/>
    <s v="Spinnenkop"/>
    <d v="2021-09-10T14:00:00"/>
    <n v="4"/>
    <x v="3"/>
    <s v="Enallagma cyathigerum"/>
    <n v="4"/>
    <s v="KD"/>
    <x v="11"/>
    <n v="9"/>
    <s v="Waterjuffer"/>
    <n v="36"/>
  </r>
  <r>
    <n v="523"/>
    <s v="Spinnenkop"/>
    <d v="2021-09-10T14:00:00"/>
    <n v="4"/>
    <x v="14"/>
    <s v="Aeshna mixta"/>
    <n v="12"/>
    <s v="KD"/>
    <x v="11"/>
    <n v="9"/>
    <s v="Glazenmakers"/>
    <n v="36"/>
  </r>
  <r>
    <n v="523"/>
    <s v="Spinnenkop"/>
    <d v="2021-09-10T14:00:00"/>
    <n v="4"/>
    <x v="9"/>
    <s v="Anax imperator"/>
    <n v="3"/>
    <s v="KD"/>
    <x v="11"/>
    <n v="9"/>
    <s v="Glazenmakers"/>
    <n v="36"/>
  </r>
  <r>
    <n v="523"/>
    <s v="Spinnenkop"/>
    <d v="2021-09-10T14:00:00"/>
    <n v="4"/>
    <x v="11"/>
    <s v="Lestes sponsa"/>
    <n v="1"/>
    <s v="KD"/>
    <x v="11"/>
    <n v="9"/>
    <s v="Pantserjuffers"/>
    <n v="36"/>
  </r>
  <r>
    <n v="523"/>
    <s v="Spinnenkop"/>
    <d v="2021-09-10T14:00:00"/>
    <n v="3"/>
    <x v="11"/>
    <s v="Lestes sponsa"/>
    <n v="2"/>
    <s v="KD"/>
    <x v="11"/>
    <n v="9"/>
    <s v="Pantserjuffers"/>
    <n v="36"/>
  </r>
  <r>
    <n v="523"/>
    <s v="Spinnenkop"/>
    <d v="2021-09-10T14:00:00"/>
    <n v="3"/>
    <x v="1"/>
    <s v="Ischnura elegans"/>
    <n v="9"/>
    <s v="KD"/>
    <x v="11"/>
    <n v="9"/>
    <s v="Waterjuffer"/>
    <n v="36"/>
  </r>
  <r>
    <n v="523"/>
    <s v="Spinnenkop"/>
    <d v="2021-09-10T14:00:00"/>
    <n v="3"/>
    <x v="9"/>
    <s v="Anax imperator"/>
    <n v="1"/>
    <s v="KD"/>
    <x v="11"/>
    <n v="9"/>
    <s v="Glazenmakers"/>
    <n v="36"/>
  </r>
  <r>
    <n v="523"/>
    <s v="Spinnenkop"/>
    <d v="2021-09-10T14:00:00"/>
    <n v="3"/>
    <x v="3"/>
    <s v="Enallagma cyathigerum"/>
    <n v="2"/>
    <s v="KD"/>
    <x v="11"/>
    <n v="9"/>
    <s v="Waterjuffer"/>
    <n v="36"/>
  </r>
  <r>
    <n v="523"/>
    <s v="Spinnenkop"/>
    <d v="2020-04-22T12:15:00"/>
    <n v="4"/>
    <x v="2"/>
    <s v="Pyrrhosoma nymphula"/>
    <n v="11"/>
    <s v="KD"/>
    <x v="9"/>
    <n v="4"/>
    <s v="Waterjuffer"/>
    <n v="16"/>
  </r>
  <r>
    <n v="524"/>
    <s v="Klein Olmen"/>
    <d v="2010-06-04T13:00:00"/>
    <n v="1"/>
    <x v="1"/>
    <s v="Ischnura elegans"/>
    <n v="2"/>
    <s v="KD"/>
    <x v="0"/>
    <n v="6"/>
    <s v="Waterjuffer"/>
    <n v="22"/>
  </r>
  <r>
    <n v="524"/>
    <s v="Klein Olmen"/>
    <d v="2010-06-04T13:00:00"/>
    <n v="1"/>
    <x v="3"/>
    <s v="Enallagma cyathigerum"/>
    <n v="41"/>
    <s v="KD"/>
    <x v="0"/>
    <n v="6"/>
    <s v="Waterjuffer"/>
    <n v="22"/>
  </r>
  <r>
    <n v="524"/>
    <s v="Klein Olmen"/>
    <d v="2010-06-04T13:00:00"/>
    <n v="2"/>
    <x v="3"/>
    <s v="Enallagma cyathigerum"/>
    <n v="29"/>
    <s v="KD"/>
    <x v="0"/>
    <n v="6"/>
    <s v="Waterjuffer"/>
    <n v="22"/>
  </r>
  <r>
    <n v="524"/>
    <s v="Klein Olmen"/>
    <d v="2010-06-22T14:10:00"/>
    <n v="1"/>
    <x v="3"/>
    <s v="Enallagma cyathigerum"/>
    <n v="182"/>
    <s v="KD"/>
    <x v="0"/>
    <n v="6"/>
    <s v="Waterjuffer"/>
    <n v="24.571428571428573"/>
  </r>
  <r>
    <n v="524"/>
    <s v="Klein Olmen"/>
    <d v="2010-06-22T14:10:00"/>
    <n v="2"/>
    <x v="3"/>
    <s v="Enallagma cyathigerum"/>
    <n v="184"/>
    <s v="KD"/>
    <x v="0"/>
    <n v="6"/>
    <s v="Waterjuffer"/>
    <n v="24.571428571428573"/>
  </r>
  <r>
    <n v="524"/>
    <s v="Klein Olmen"/>
    <d v="2010-06-22T14:10:00"/>
    <n v="2"/>
    <x v="5"/>
    <s v="Orthetrum cancellatum"/>
    <n v="4"/>
    <s v="KD"/>
    <x v="0"/>
    <n v="6"/>
    <s v="Korenbouten"/>
    <n v="24.571428571428573"/>
  </r>
  <r>
    <n v="524"/>
    <s v="Klein Olmen"/>
    <d v="2010-06-22T14:10:00"/>
    <n v="4"/>
    <x v="9"/>
    <s v="Anax imperator"/>
    <n v="4"/>
    <s v="KD"/>
    <x v="0"/>
    <n v="6"/>
    <s v="Glazenmakers"/>
    <n v="24.571428571428573"/>
  </r>
  <r>
    <n v="524"/>
    <s v="Klein Olmen"/>
    <d v="2010-06-22T14:10:00"/>
    <n v="4"/>
    <x v="5"/>
    <s v="Orthetrum cancellatum"/>
    <n v="4"/>
    <s v="KD"/>
    <x v="0"/>
    <n v="6"/>
    <s v="Korenbouten"/>
    <n v="24.571428571428573"/>
  </r>
  <r>
    <n v="524"/>
    <s v="Klein Olmen"/>
    <d v="2010-06-22T14:10:00"/>
    <n v="5"/>
    <x v="5"/>
    <s v="Orthetrum cancellatum"/>
    <n v="1"/>
    <s v="KD"/>
    <x v="0"/>
    <n v="6"/>
    <s v="Korenbouten"/>
    <n v="24.571428571428573"/>
  </r>
  <r>
    <n v="524"/>
    <s v="Klein Olmen"/>
    <d v="2010-06-30T12:55:00"/>
    <n v="1"/>
    <x v="3"/>
    <s v="Enallagma cyathigerum"/>
    <n v="220"/>
    <s v="KD"/>
    <x v="0"/>
    <n v="6"/>
    <s v="Waterjuffer"/>
    <n v="25.714285714285715"/>
  </r>
  <r>
    <n v="524"/>
    <s v="Klein Olmen"/>
    <d v="2010-06-30T12:55:00"/>
    <n v="1"/>
    <x v="5"/>
    <s v="Orthetrum cancellatum"/>
    <n v="1"/>
    <s v="KD"/>
    <x v="0"/>
    <n v="6"/>
    <s v="Korenbouten"/>
    <n v="25.714285714285715"/>
  </r>
  <r>
    <n v="524"/>
    <s v="Klein Olmen"/>
    <d v="2010-06-30T12:55:00"/>
    <n v="2"/>
    <x v="3"/>
    <s v="Enallagma cyathigerum"/>
    <n v="55"/>
    <s v="KD"/>
    <x v="0"/>
    <n v="6"/>
    <s v="Waterjuffer"/>
    <n v="25.714285714285715"/>
  </r>
  <r>
    <n v="524"/>
    <s v="Klein Olmen"/>
    <d v="2010-06-30T12:55:00"/>
    <n v="4"/>
    <x v="9"/>
    <s v="Anax imperator"/>
    <n v="1"/>
    <s v="KD"/>
    <x v="0"/>
    <n v="6"/>
    <s v="Glazenmakers"/>
    <n v="25.714285714285715"/>
  </r>
  <r>
    <n v="524"/>
    <s v="Klein Olmen"/>
    <d v="2010-06-30T12:55:00"/>
    <n v="4"/>
    <x v="5"/>
    <s v="Orthetrum cancellatum"/>
    <n v="1"/>
    <s v="KD"/>
    <x v="0"/>
    <n v="6"/>
    <s v="Korenbouten"/>
    <n v="25.714285714285715"/>
  </r>
  <r>
    <n v="524"/>
    <s v="Klein Olmen"/>
    <d v="2010-06-30T12:55:00"/>
    <n v="5"/>
    <x v="5"/>
    <s v="Orthetrum cancellatum"/>
    <n v="1"/>
    <s v="KD"/>
    <x v="0"/>
    <n v="6"/>
    <s v="Korenbouten"/>
    <n v="25.714285714285715"/>
  </r>
  <r>
    <n v="524"/>
    <s v="Klein Olmen"/>
    <d v="2010-08-09T13:50:00"/>
    <n v="1"/>
    <x v="1"/>
    <s v="Ischnura elegans"/>
    <n v="1"/>
    <s v="KD"/>
    <x v="0"/>
    <n v="8"/>
    <s v="Waterjuffer"/>
    <n v="31.428571428571427"/>
  </r>
  <r>
    <n v="524"/>
    <s v="Klein Olmen"/>
    <d v="2010-08-09T13:50:00"/>
    <n v="2"/>
    <x v="3"/>
    <s v="Enallagma cyathigerum"/>
    <n v="4"/>
    <s v="KD"/>
    <x v="0"/>
    <n v="8"/>
    <s v="Waterjuffer"/>
    <n v="31.428571428571427"/>
  </r>
  <r>
    <n v="524"/>
    <s v="Klein Olmen"/>
    <d v="2010-08-09T13:50:00"/>
    <n v="2"/>
    <x v="9"/>
    <s v="Anax imperator"/>
    <n v="4"/>
    <s v="KD"/>
    <x v="0"/>
    <n v="8"/>
    <s v="Glazenmakers"/>
    <n v="31.428571428571427"/>
  </r>
  <r>
    <n v="524"/>
    <s v="Klein Olmen"/>
    <d v="2010-08-09T13:50:00"/>
    <n v="4"/>
    <x v="9"/>
    <s v="Anax imperator"/>
    <n v="1"/>
    <s v="KD"/>
    <x v="0"/>
    <n v="8"/>
    <s v="Glazenmakers"/>
    <n v="31.428571428571427"/>
  </r>
  <r>
    <n v="524"/>
    <s v="Klein Olmen"/>
    <d v="2010-09-01T13:35:00"/>
    <n v="1"/>
    <x v="1"/>
    <s v="Ischnura elegans"/>
    <n v="1"/>
    <s v="KD"/>
    <x v="0"/>
    <n v="9"/>
    <s v="Waterjuffer"/>
    <n v="34.714285714285715"/>
  </r>
  <r>
    <n v="524"/>
    <s v="Klein Olmen"/>
    <d v="2010-09-01T13:35:00"/>
    <n v="1"/>
    <x v="3"/>
    <s v="Enallagma cyathigerum"/>
    <n v="4"/>
    <s v="KD"/>
    <x v="0"/>
    <n v="9"/>
    <s v="Waterjuffer"/>
    <n v="34.714285714285715"/>
  </r>
  <r>
    <n v="524"/>
    <s v="Klein Olmen"/>
    <d v="2010-09-01T13:35:00"/>
    <n v="1"/>
    <x v="9"/>
    <s v="Anax imperator"/>
    <n v="1"/>
    <s v="KD"/>
    <x v="0"/>
    <n v="9"/>
    <s v="Glazenmakers"/>
    <n v="34.714285714285715"/>
  </r>
  <r>
    <n v="524"/>
    <s v="Klein Olmen"/>
    <d v="2010-09-01T13:35:00"/>
    <n v="2"/>
    <x v="9"/>
    <s v="Anax imperator"/>
    <n v="2"/>
    <s v="KD"/>
    <x v="0"/>
    <n v="9"/>
    <s v="Glazenmakers"/>
    <n v="34.714285714285715"/>
  </r>
  <r>
    <n v="524"/>
    <s v="Klein Olmen"/>
    <d v="2010-09-01T13:35:00"/>
    <n v="2"/>
    <x v="12"/>
    <s v="Sympetrum striolatum"/>
    <n v="1"/>
    <s v="KD"/>
    <x v="0"/>
    <n v="9"/>
    <s v="Korenbouten"/>
    <n v="34.714285714285715"/>
  </r>
  <r>
    <n v="524"/>
    <s v="Klein Olmen"/>
    <d v="2010-09-06T14:10:00"/>
    <n v="2"/>
    <x v="3"/>
    <s v="Enallagma cyathigerum"/>
    <n v="4"/>
    <s v="KD"/>
    <x v="0"/>
    <n v="9"/>
    <s v="Waterjuffer"/>
    <n v="35.428571428571431"/>
  </r>
  <r>
    <n v="524"/>
    <s v="Klein Olmen"/>
    <d v="2010-09-06T14:10:00"/>
    <n v="2"/>
    <x v="16"/>
    <s v="Sympetrum sanguineum"/>
    <n v="4"/>
    <s v="KD"/>
    <x v="0"/>
    <n v="9"/>
    <s v="Korenbouten"/>
    <n v="35.428571428571431"/>
  </r>
  <r>
    <n v="524"/>
    <s v="Klein Olmen"/>
    <d v="2011-05-06T14:15:00"/>
    <n v="1"/>
    <x v="1"/>
    <s v="Ischnura elegans"/>
    <n v="1"/>
    <s v="KD"/>
    <x v="1"/>
    <n v="5"/>
    <s v="Waterjuffer"/>
    <n v="17.857142857142858"/>
  </r>
  <r>
    <n v="524"/>
    <s v="Klein Olmen"/>
    <d v="2011-05-06T14:15:00"/>
    <n v="1"/>
    <x v="10"/>
    <s v="Libellula quadrimaculata"/>
    <n v="1"/>
    <s v="KD"/>
    <x v="1"/>
    <n v="5"/>
    <s v="Korenbouten"/>
    <n v="17.857142857142858"/>
  </r>
  <r>
    <n v="524"/>
    <s v="Klein Olmen"/>
    <d v="2011-05-06T14:15:00"/>
    <n v="1"/>
    <x v="3"/>
    <s v="Enallagma cyathigerum"/>
    <n v="170"/>
    <s v="KD"/>
    <x v="1"/>
    <n v="5"/>
    <s v="Waterjuffer"/>
    <n v="17.857142857142858"/>
  </r>
  <r>
    <n v="524"/>
    <s v="Klein Olmen"/>
    <d v="2011-05-06T14:15:00"/>
    <n v="2"/>
    <x v="1"/>
    <s v="Ischnura elegans"/>
    <n v="11"/>
    <s v="KD"/>
    <x v="1"/>
    <n v="5"/>
    <s v="Waterjuffer"/>
    <n v="17.857142857142858"/>
  </r>
  <r>
    <n v="524"/>
    <s v="Klein Olmen"/>
    <d v="2011-05-06T14:15:00"/>
    <n v="2"/>
    <x v="10"/>
    <s v="Libellula quadrimaculata"/>
    <n v="1"/>
    <s v="KD"/>
    <x v="1"/>
    <n v="5"/>
    <s v="Korenbouten"/>
    <n v="17.857142857142858"/>
  </r>
  <r>
    <n v="524"/>
    <s v="Klein Olmen"/>
    <d v="2011-05-06T14:15:00"/>
    <n v="2"/>
    <x v="3"/>
    <s v="Enallagma cyathigerum"/>
    <n v="170"/>
    <s v="KD"/>
    <x v="1"/>
    <n v="5"/>
    <s v="Waterjuffer"/>
    <n v="17.857142857142858"/>
  </r>
  <r>
    <n v="524"/>
    <s v="Klein Olmen"/>
    <d v="2011-05-06T14:15:00"/>
    <n v="2"/>
    <x v="0"/>
    <s v="Sympecma fusca"/>
    <n v="1"/>
    <s v="KD"/>
    <x v="1"/>
    <n v="5"/>
    <s v="Pantserjuffers"/>
    <n v="17.857142857142858"/>
  </r>
  <r>
    <n v="524"/>
    <s v="Klein Olmen"/>
    <d v="2011-05-20T15:30:00"/>
    <n v="1"/>
    <x v="10"/>
    <s v="Libellula quadrimaculata"/>
    <n v="1"/>
    <s v="KD"/>
    <x v="1"/>
    <n v="5"/>
    <s v="Korenbouten"/>
    <n v="19.857142857142858"/>
  </r>
  <r>
    <n v="524"/>
    <s v="Klein Olmen"/>
    <d v="2011-05-20T15:30:00"/>
    <n v="1"/>
    <x v="3"/>
    <s v="Enallagma cyathigerum"/>
    <n v="47"/>
    <s v="KD"/>
    <x v="1"/>
    <n v="5"/>
    <s v="Waterjuffer"/>
    <n v="19.857142857142858"/>
  </r>
  <r>
    <n v="524"/>
    <s v="Klein Olmen"/>
    <d v="2011-05-20T15:30:00"/>
    <n v="2"/>
    <x v="3"/>
    <s v="Enallagma cyathigerum"/>
    <n v="4"/>
    <s v="KD"/>
    <x v="1"/>
    <n v="5"/>
    <s v="Waterjuffer"/>
    <n v="19.857142857142858"/>
  </r>
  <r>
    <n v="524"/>
    <s v="Klein Olmen"/>
    <d v="2011-05-20T15:30:00"/>
    <n v="5"/>
    <x v="5"/>
    <s v="Orthetrum cancellatum"/>
    <n v="2"/>
    <s v="KD"/>
    <x v="1"/>
    <n v="5"/>
    <s v="Korenbouten"/>
    <n v="19.857142857142858"/>
  </r>
  <r>
    <n v="524"/>
    <s v="Klein Olmen"/>
    <d v="2011-06-03T15:15:00"/>
    <n v="1"/>
    <x v="5"/>
    <s v="Orthetrum cancellatum"/>
    <n v="13"/>
    <s v="KD"/>
    <x v="1"/>
    <n v="6"/>
    <s v="Korenbouten"/>
    <n v="21.857142857142858"/>
  </r>
  <r>
    <n v="524"/>
    <s v="Klein Olmen"/>
    <d v="2011-06-03T15:15:00"/>
    <n v="1"/>
    <x v="9"/>
    <s v="Anax imperator"/>
    <n v="1"/>
    <s v="KD"/>
    <x v="1"/>
    <n v="6"/>
    <s v="Glazenmakers"/>
    <n v="21.857142857142858"/>
  </r>
  <r>
    <n v="524"/>
    <s v="Klein Olmen"/>
    <d v="2011-06-03T15:15:00"/>
    <n v="1"/>
    <x v="3"/>
    <s v="Enallagma cyathigerum"/>
    <n v="530"/>
    <s v="KD"/>
    <x v="1"/>
    <n v="6"/>
    <s v="Waterjuffer"/>
    <n v="21.857142857142858"/>
  </r>
  <r>
    <n v="524"/>
    <s v="Klein Olmen"/>
    <d v="2011-06-03T15:15:00"/>
    <n v="2"/>
    <x v="5"/>
    <s v="Orthetrum cancellatum"/>
    <n v="10"/>
    <s v="KD"/>
    <x v="1"/>
    <n v="6"/>
    <s v="Korenbouten"/>
    <n v="21.857142857142858"/>
  </r>
  <r>
    <n v="524"/>
    <s v="Klein Olmen"/>
    <d v="2011-06-03T15:15:00"/>
    <n v="2"/>
    <x v="9"/>
    <s v="Anax imperator"/>
    <n v="1"/>
    <s v="KD"/>
    <x v="1"/>
    <n v="6"/>
    <s v="Glazenmakers"/>
    <n v="21.857142857142858"/>
  </r>
  <r>
    <n v="524"/>
    <s v="Klein Olmen"/>
    <d v="2011-06-03T15:15:00"/>
    <n v="2"/>
    <x v="3"/>
    <s v="Enallagma cyathigerum"/>
    <n v="30"/>
    <s v="KD"/>
    <x v="1"/>
    <n v="6"/>
    <s v="Waterjuffer"/>
    <n v="21.857142857142858"/>
  </r>
  <r>
    <n v="524"/>
    <s v="Klein Olmen"/>
    <d v="2011-06-03T15:15:00"/>
    <n v="4"/>
    <x v="5"/>
    <s v="Orthetrum cancellatum"/>
    <n v="11"/>
    <s v="KD"/>
    <x v="1"/>
    <n v="6"/>
    <s v="Korenbouten"/>
    <n v="21.857142857142858"/>
  </r>
  <r>
    <n v="524"/>
    <s v="Klein Olmen"/>
    <d v="2011-06-03T15:15:00"/>
    <n v="4"/>
    <x v="9"/>
    <s v="Anax imperator"/>
    <n v="1"/>
    <s v="KD"/>
    <x v="1"/>
    <n v="6"/>
    <s v="Glazenmakers"/>
    <n v="21.857142857142858"/>
  </r>
  <r>
    <n v="524"/>
    <s v="Klein Olmen"/>
    <d v="2011-06-03T15:15:00"/>
    <n v="5"/>
    <x v="5"/>
    <s v="Orthetrum cancellatum"/>
    <n v="10"/>
    <s v="KD"/>
    <x v="1"/>
    <n v="6"/>
    <s v="Korenbouten"/>
    <n v="21.857142857142858"/>
  </r>
  <r>
    <n v="524"/>
    <s v="Klein Olmen"/>
    <d v="2011-06-03T15:15:00"/>
    <n v="5"/>
    <x v="9"/>
    <s v="Anax imperator"/>
    <n v="10"/>
    <s v="KD"/>
    <x v="1"/>
    <n v="6"/>
    <s v="Glazenmakers"/>
    <n v="21.857142857142858"/>
  </r>
  <r>
    <n v="524"/>
    <s v="Klein Olmen"/>
    <d v="2011-06-14T15:00:00"/>
    <n v="1"/>
    <x v="5"/>
    <s v="Orthetrum cancellatum"/>
    <n v="8"/>
    <s v="KD"/>
    <x v="1"/>
    <n v="6"/>
    <s v="Korenbouten"/>
    <n v="23.428571428571427"/>
  </r>
  <r>
    <n v="524"/>
    <s v="Klein Olmen"/>
    <d v="2011-06-14T15:00:00"/>
    <n v="1"/>
    <x v="3"/>
    <s v="Enallagma cyathigerum"/>
    <n v="126"/>
    <s v="KD"/>
    <x v="1"/>
    <n v="6"/>
    <s v="Waterjuffer"/>
    <n v="23.428571428571427"/>
  </r>
  <r>
    <n v="524"/>
    <s v="Klein Olmen"/>
    <d v="2011-06-14T15:00:00"/>
    <n v="2"/>
    <x v="5"/>
    <s v="Orthetrum cancellatum"/>
    <n v="5"/>
    <s v="KD"/>
    <x v="1"/>
    <n v="6"/>
    <s v="Korenbouten"/>
    <n v="23.428571428571427"/>
  </r>
  <r>
    <n v="524"/>
    <s v="Klein Olmen"/>
    <d v="2011-06-14T15:00:00"/>
    <n v="2"/>
    <x v="3"/>
    <s v="Enallagma cyathigerum"/>
    <n v="52"/>
    <s v="KD"/>
    <x v="1"/>
    <n v="6"/>
    <s v="Waterjuffer"/>
    <n v="23.428571428571427"/>
  </r>
  <r>
    <n v="524"/>
    <s v="Klein Olmen"/>
    <d v="2011-06-14T15:00:00"/>
    <n v="4"/>
    <x v="5"/>
    <s v="Orthetrum cancellatum"/>
    <n v="5"/>
    <s v="KD"/>
    <x v="1"/>
    <n v="6"/>
    <s v="Korenbouten"/>
    <n v="23.428571428571427"/>
  </r>
  <r>
    <n v="524"/>
    <s v="Klein Olmen"/>
    <d v="2011-06-14T15:00:00"/>
    <n v="4"/>
    <x v="9"/>
    <s v="Anax imperator"/>
    <n v="2"/>
    <s v="KD"/>
    <x v="1"/>
    <n v="6"/>
    <s v="Glazenmakers"/>
    <n v="23.428571428571427"/>
  </r>
  <r>
    <n v="524"/>
    <s v="Klein Olmen"/>
    <d v="2011-06-14T15:00:00"/>
    <n v="5"/>
    <x v="9"/>
    <s v="Anax imperator"/>
    <n v="2"/>
    <s v="KD"/>
    <x v="1"/>
    <n v="6"/>
    <s v="Glazenmakers"/>
    <n v="23.428571428571427"/>
  </r>
  <r>
    <n v="524"/>
    <s v="Klein Olmen"/>
    <d v="2011-06-14T15:00:00"/>
    <n v="5"/>
    <x v="5"/>
    <s v="Orthetrum cancellatum"/>
    <n v="5"/>
    <s v="KD"/>
    <x v="1"/>
    <n v="6"/>
    <s v="Korenbouten"/>
    <n v="23.428571428571427"/>
  </r>
  <r>
    <n v="524"/>
    <s v="Klein Olmen"/>
    <d v="2011-06-30T15:00:00"/>
    <n v="1"/>
    <x v="5"/>
    <s v="Orthetrum cancellatum"/>
    <n v="1"/>
    <s v="KD"/>
    <x v="1"/>
    <n v="6"/>
    <s v="Korenbouten"/>
    <n v="25.714285714285715"/>
  </r>
  <r>
    <n v="524"/>
    <s v="Klein Olmen"/>
    <d v="2011-06-30T15:00:00"/>
    <n v="1"/>
    <x v="9"/>
    <s v="Anax imperator"/>
    <n v="4"/>
    <s v="KD"/>
    <x v="1"/>
    <n v="6"/>
    <s v="Glazenmakers"/>
    <n v="25.714285714285715"/>
  </r>
  <r>
    <n v="524"/>
    <s v="Klein Olmen"/>
    <d v="2011-06-30T15:00:00"/>
    <n v="1"/>
    <x v="3"/>
    <s v="Enallagma cyathigerum"/>
    <n v="15"/>
    <s v="KD"/>
    <x v="1"/>
    <n v="6"/>
    <s v="Waterjuffer"/>
    <n v="25.714285714285715"/>
  </r>
  <r>
    <n v="524"/>
    <s v="Klein Olmen"/>
    <d v="2011-06-30T15:00:00"/>
    <n v="2"/>
    <x v="23"/>
    <s v="Sympetrum striolatum/vulgatum"/>
    <n v="1"/>
    <s v="KD"/>
    <x v="1"/>
    <n v="6"/>
    <s v="Korenbouten"/>
    <n v="25.714285714285715"/>
  </r>
  <r>
    <n v="524"/>
    <s v="Klein Olmen"/>
    <d v="2011-06-30T15:00:00"/>
    <n v="2"/>
    <x v="3"/>
    <s v="Enallagma cyathigerum"/>
    <n v="26"/>
    <s v="KD"/>
    <x v="1"/>
    <n v="6"/>
    <s v="Waterjuffer"/>
    <n v="25.714285714285715"/>
  </r>
  <r>
    <n v="524"/>
    <s v="Klein Olmen"/>
    <d v="2011-06-30T15:00:00"/>
    <n v="4"/>
    <x v="9"/>
    <s v="Anax imperator"/>
    <n v="2"/>
    <s v="KD"/>
    <x v="1"/>
    <n v="6"/>
    <s v="Glazenmakers"/>
    <n v="25.714285714285715"/>
  </r>
  <r>
    <n v="524"/>
    <s v="Klein Olmen"/>
    <d v="2011-06-30T15:00:00"/>
    <n v="4"/>
    <x v="5"/>
    <s v="Orthetrum cancellatum"/>
    <n v="1"/>
    <s v="KD"/>
    <x v="1"/>
    <n v="6"/>
    <s v="Korenbouten"/>
    <n v="25.714285714285715"/>
  </r>
  <r>
    <n v="524"/>
    <s v="Klein Olmen"/>
    <d v="2011-06-30T15:00:00"/>
    <n v="5"/>
    <x v="9"/>
    <s v="Anax imperator"/>
    <n v="3"/>
    <s v="KD"/>
    <x v="1"/>
    <n v="6"/>
    <s v="Glazenmakers"/>
    <n v="25.714285714285715"/>
  </r>
  <r>
    <n v="524"/>
    <s v="Klein Olmen"/>
    <d v="2011-06-30T15:00:00"/>
    <n v="5"/>
    <x v="5"/>
    <s v="Orthetrum cancellatum"/>
    <n v="3"/>
    <s v="KD"/>
    <x v="1"/>
    <n v="6"/>
    <s v="Korenbouten"/>
    <n v="25.714285714285715"/>
  </r>
  <r>
    <n v="524"/>
    <s v="Klein Olmen"/>
    <d v="2011-07-15T15:00:00"/>
    <n v="1"/>
    <x v="5"/>
    <s v="Orthetrum cancellatum"/>
    <n v="1"/>
    <s v="KD"/>
    <x v="1"/>
    <n v="7"/>
    <s v="Korenbouten"/>
    <n v="27.857142857142858"/>
  </r>
  <r>
    <n v="524"/>
    <s v="Klein Olmen"/>
    <d v="2011-07-15T15:00:00"/>
    <n v="1"/>
    <x v="9"/>
    <s v="Anax imperator"/>
    <n v="1"/>
    <s v="KD"/>
    <x v="1"/>
    <n v="7"/>
    <s v="Glazenmakers"/>
    <n v="27.857142857142858"/>
  </r>
  <r>
    <n v="524"/>
    <s v="Klein Olmen"/>
    <d v="2011-07-15T15:00:00"/>
    <n v="1"/>
    <x v="3"/>
    <s v="Enallagma cyathigerum"/>
    <n v="59"/>
    <s v="KD"/>
    <x v="1"/>
    <n v="7"/>
    <s v="Waterjuffer"/>
    <n v="27.857142857142858"/>
  </r>
  <r>
    <n v="524"/>
    <s v="Klein Olmen"/>
    <d v="2011-07-15T15:00:00"/>
    <n v="2"/>
    <x v="9"/>
    <s v="Anax imperator"/>
    <n v="1"/>
    <s v="KD"/>
    <x v="1"/>
    <n v="7"/>
    <s v="Glazenmakers"/>
    <n v="27.857142857142858"/>
  </r>
  <r>
    <n v="524"/>
    <s v="Klein Olmen"/>
    <d v="2011-07-15T15:00:00"/>
    <n v="2"/>
    <x v="3"/>
    <s v="Enallagma cyathigerum"/>
    <n v="2"/>
    <s v="KD"/>
    <x v="1"/>
    <n v="7"/>
    <s v="Waterjuffer"/>
    <n v="27.857142857142858"/>
  </r>
  <r>
    <n v="524"/>
    <s v="Klein Olmen"/>
    <d v="2011-07-15T15:00:00"/>
    <n v="4"/>
    <x v="9"/>
    <s v="Anax imperator"/>
    <n v="5"/>
    <s v="KD"/>
    <x v="1"/>
    <n v="7"/>
    <s v="Glazenmakers"/>
    <n v="27.857142857142858"/>
  </r>
  <r>
    <n v="524"/>
    <s v="Klein Olmen"/>
    <d v="2011-07-15T15:00:00"/>
    <n v="4"/>
    <x v="5"/>
    <s v="Orthetrum cancellatum"/>
    <n v="2"/>
    <s v="KD"/>
    <x v="1"/>
    <n v="7"/>
    <s v="Korenbouten"/>
    <n v="27.857142857142858"/>
  </r>
  <r>
    <n v="524"/>
    <s v="Klein Olmen"/>
    <d v="2011-07-15T15:00:00"/>
    <n v="5"/>
    <x v="9"/>
    <s v="Anax imperator"/>
    <n v="3"/>
    <s v="KD"/>
    <x v="1"/>
    <n v="7"/>
    <s v="Glazenmakers"/>
    <n v="27.857142857142858"/>
  </r>
  <r>
    <n v="524"/>
    <s v="Klein Olmen"/>
    <d v="2011-07-15T15:00:00"/>
    <n v="5"/>
    <x v="5"/>
    <s v="Orthetrum cancellatum"/>
    <n v="4"/>
    <s v="KD"/>
    <x v="1"/>
    <n v="7"/>
    <s v="Korenbouten"/>
    <n v="27.857142857142858"/>
  </r>
  <r>
    <n v="524"/>
    <s v="Klein Olmen"/>
    <d v="2011-07-28T15:00:00"/>
    <n v="1"/>
    <x v="1"/>
    <s v="Ischnura elegans"/>
    <n v="1"/>
    <s v="KD"/>
    <x v="1"/>
    <n v="7"/>
    <s v="Waterjuffer"/>
    <n v="29.714285714285715"/>
  </r>
  <r>
    <n v="524"/>
    <s v="Klein Olmen"/>
    <d v="2011-07-28T15:00:00"/>
    <n v="1"/>
    <x v="3"/>
    <s v="Enallagma cyathigerum"/>
    <n v="18"/>
    <s v="KD"/>
    <x v="1"/>
    <n v="7"/>
    <s v="Waterjuffer"/>
    <n v="29.714285714285715"/>
  </r>
  <r>
    <n v="524"/>
    <s v="Klein Olmen"/>
    <d v="2011-07-28T15:00:00"/>
    <n v="2"/>
    <x v="3"/>
    <s v="Enallagma cyathigerum"/>
    <n v="5"/>
    <s v="KD"/>
    <x v="1"/>
    <n v="7"/>
    <s v="Waterjuffer"/>
    <n v="29.714285714285715"/>
  </r>
  <r>
    <n v="524"/>
    <s v="Klein Olmen"/>
    <d v="2011-07-28T15:00:00"/>
    <n v="5"/>
    <x v="9"/>
    <s v="Anax imperator"/>
    <n v="5"/>
    <s v="KD"/>
    <x v="1"/>
    <n v="7"/>
    <s v="Glazenmakers"/>
    <n v="29.714285714285715"/>
  </r>
  <r>
    <n v="524"/>
    <s v="Klein Olmen"/>
    <d v="2011-07-28T15:00:00"/>
    <n v="5"/>
    <x v="5"/>
    <s v="Orthetrum cancellatum"/>
    <n v="1"/>
    <s v="KD"/>
    <x v="1"/>
    <n v="7"/>
    <s v="Korenbouten"/>
    <n v="29.714285714285715"/>
  </r>
  <r>
    <n v="524"/>
    <s v="Klein Olmen"/>
    <d v="2011-09-02T14:30:00"/>
    <n v="1"/>
    <x v="23"/>
    <s v="Sympetrum striolatum/vulgatum"/>
    <n v="1"/>
    <s v="KD"/>
    <x v="1"/>
    <n v="9"/>
    <s v="Korenbouten"/>
    <n v="34.857142857142854"/>
  </r>
  <r>
    <n v="524"/>
    <s v="Klein Olmen"/>
    <d v="2011-09-02T14:30:00"/>
    <n v="1"/>
    <x v="3"/>
    <s v="Enallagma cyathigerum"/>
    <n v="102"/>
    <s v="KD"/>
    <x v="1"/>
    <n v="9"/>
    <s v="Waterjuffer"/>
    <n v="34.857142857142854"/>
  </r>
  <r>
    <n v="524"/>
    <s v="Klein Olmen"/>
    <d v="2011-09-02T14:30:00"/>
    <n v="2"/>
    <x v="23"/>
    <s v="Sympetrum striolatum/vulgatum"/>
    <n v="1"/>
    <s v="KD"/>
    <x v="1"/>
    <n v="9"/>
    <s v="Korenbouten"/>
    <n v="34.857142857142854"/>
  </r>
  <r>
    <n v="524"/>
    <s v="Klein Olmen"/>
    <d v="2011-09-02T14:30:00"/>
    <n v="2"/>
    <x v="3"/>
    <s v="Enallagma cyathigerum"/>
    <n v="15"/>
    <s v="KD"/>
    <x v="1"/>
    <n v="9"/>
    <s v="Waterjuffer"/>
    <n v="34.857142857142854"/>
  </r>
  <r>
    <n v="524"/>
    <s v="Klein Olmen"/>
    <d v="2011-09-02T14:30:00"/>
    <n v="5"/>
    <x v="9"/>
    <s v="Anax imperator"/>
    <n v="2"/>
    <s v="KD"/>
    <x v="1"/>
    <n v="9"/>
    <s v="Glazenmakers"/>
    <n v="34.857142857142854"/>
  </r>
  <r>
    <n v="524"/>
    <s v="Klein Olmen"/>
    <d v="2011-09-15T15:00:00"/>
    <n v="1"/>
    <x v="23"/>
    <s v="Sympetrum striolatum/vulgatum"/>
    <n v="1"/>
    <s v="KD"/>
    <x v="1"/>
    <n v="9"/>
    <s v="Korenbouten"/>
    <n v="36.714285714285715"/>
  </r>
  <r>
    <n v="524"/>
    <s v="Klein Olmen"/>
    <d v="2011-09-15T15:00:00"/>
    <n v="1"/>
    <x v="3"/>
    <s v="Enallagma cyathigerum"/>
    <n v="64"/>
    <s v="KD"/>
    <x v="1"/>
    <n v="9"/>
    <s v="Waterjuffer"/>
    <n v="36.714285714285715"/>
  </r>
  <r>
    <n v="524"/>
    <s v="Klein Olmen"/>
    <d v="2011-09-15T15:00:00"/>
    <n v="2"/>
    <x v="23"/>
    <s v="Sympetrum striolatum/vulgatum"/>
    <n v="1"/>
    <s v="KD"/>
    <x v="1"/>
    <n v="9"/>
    <s v="Korenbouten"/>
    <n v="36.714285714285715"/>
  </r>
  <r>
    <n v="524"/>
    <s v="Klein Olmen"/>
    <d v="2011-09-15T15:00:00"/>
    <n v="2"/>
    <x v="3"/>
    <s v="Enallagma cyathigerum"/>
    <n v="50"/>
    <s v="KD"/>
    <x v="1"/>
    <n v="9"/>
    <s v="Waterjuffer"/>
    <n v="36.714285714285715"/>
  </r>
  <r>
    <n v="524"/>
    <s v="Klein Olmen"/>
    <d v="2011-09-15T15:00:00"/>
    <n v="4"/>
    <x v="9"/>
    <s v="Anax imperator"/>
    <n v="1"/>
    <s v="KD"/>
    <x v="1"/>
    <n v="9"/>
    <s v="Glazenmakers"/>
    <n v="36.714285714285715"/>
  </r>
  <r>
    <n v="524"/>
    <s v="Klein Olmen"/>
    <d v="2012-05-11T15:00:00"/>
    <n v="1"/>
    <x v="3"/>
    <s v="Enallagma cyathigerum"/>
    <n v="5"/>
    <s v="KD"/>
    <x v="2"/>
    <n v="5"/>
    <s v="Waterjuffer"/>
    <n v="18.714285714285715"/>
  </r>
  <r>
    <n v="524"/>
    <s v="Klein Olmen"/>
    <d v="2012-05-25T15:00:00"/>
    <n v="1"/>
    <x v="3"/>
    <s v="Enallagma cyathigerum"/>
    <n v="94"/>
    <s v="KD"/>
    <x v="2"/>
    <n v="5"/>
    <s v="Waterjuffer"/>
    <n v="20.714285714285715"/>
  </r>
  <r>
    <n v="524"/>
    <s v="Klein Olmen"/>
    <d v="2012-05-25T15:00:00"/>
    <n v="1"/>
    <x v="29"/>
    <s v="Sympetrum fonscolombii"/>
    <n v="1"/>
    <s v="KD"/>
    <x v="2"/>
    <n v="5"/>
    <s v="Korenbouten"/>
    <n v="20.714285714285715"/>
  </r>
  <r>
    <n v="524"/>
    <s v="Klein Olmen"/>
    <d v="2012-05-25T15:00:00"/>
    <n v="2"/>
    <x v="3"/>
    <s v="Enallagma cyathigerum"/>
    <n v="6"/>
    <s v="KD"/>
    <x v="2"/>
    <n v="5"/>
    <s v="Waterjuffer"/>
    <n v="20.714285714285715"/>
  </r>
  <r>
    <n v="524"/>
    <s v="Klein Olmen"/>
    <d v="2012-05-25T15:00:00"/>
    <n v="5"/>
    <x v="10"/>
    <s v="Libellula quadrimaculata"/>
    <n v="3"/>
    <s v="KD"/>
    <x v="2"/>
    <n v="5"/>
    <s v="Korenbouten"/>
    <n v="20.714285714285715"/>
  </r>
  <r>
    <n v="524"/>
    <s v="Klein Olmen"/>
    <d v="2012-05-25T15:00:00"/>
    <n v="5"/>
    <x v="29"/>
    <s v="Sympetrum fonscolombii"/>
    <n v="1"/>
    <s v="KD"/>
    <x v="2"/>
    <n v="5"/>
    <s v="Korenbouten"/>
    <n v="20.714285714285715"/>
  </r>
  <r>
    <n v="524"/>
    <s v="Klein Olmen"/>
    <d v="2012-06-08T15:00:00"/>
    <n v="1"/>
    <x v="3"/>
    <s v="Enallagma cyathigerum"/>
    <n v="1"/>
    <s v="KD"/>
    <x v="2"/>
    <n v="6"/>
    <s v="Waterjuffer"/>
    <n v="22.714285714285715"/>
  </r>
  <r>
    <n v="524"/>
    <s v="Klein Olmen"/>
    <d v="2012-06-08T15:00:00"/>
    <n v="2"/>
    <x v="3"/>
    <s v="Enallagma cyathigerum"/>
    <n v="1"/>
    <s v="KD"/>
    <x v="2"/>
    <n v="6"/>
    <s v="Waterjuffer"/>
    <n v="22.714285714285715"/>
  </r>
  <r>
    <n v="524"/>
    <s v="Klein Olmen"/>
    <d v="2012-06-08T15:00:00"/>
    <n v="4"/>
    <x v="5"/>
    <s v="Orthetrum cancellatum"/>
    <n v="1"/>
    <s v="KD"/>
    <x v="2"/>
    <n v="6"/>
    <s v="Korenbouten"/>
    <n v="22.714285714285715"/>
  </r>
  <r>
    <n v="524"/>
    <s v="Klein Olmen"/>
    <d v="2012-06-21T15:00:00"/>
    <n v="1"/>
    <x v="5"/>
    <s v="Orthetrum cancellatum"/>
    <n v="3"/>
    <s v="KD"/>
    <x v="2"/>
    <n v="6"/>
    <s v="Korenbouten"/>
    <n v="24.571428571428573"/>
  </r>
  <r>
    <n v="524"/>
    <s v="Klein Olmen"/>
    <d v="2012-06-21T15:00:00"/>
    <n v="1"/>
    <x v="9"/>
    <s v="Anax imperator"/>
    <n v="1"/>
    <s v="KD"/>
    <x v="2"/>
    <n v="6"/>
    <s v="Glazenmakers"/>
    <n v="24.571428571428573"/>
  </r>
  <r>
    <n v="524"/>
    <s v="Klein Olmen"/>
    <d v="2012-06-21T15:00:00"/>
    <n v="1"/>
    <x v="3"/>
    <s v="Enallagma cyathigerum"/>
    <n v="10"/>
    <s v="KD"/>
    <x v="2"/>
    <n v="6"/>
    <s v="Waterjuffer"/>
    <n v="24.571428571428573"/>
  </r>
  <r>
    <n v="524"/>
    <s v="Klein Olmen"/>
    <d v="2012-06-21T15:00:00"/>
    <n v="2"/>
    <x v="5"/>
    <s v="Orthetrum cancellatum"/>
    <n v="3"/>
    <s v="KD"/>
    <x v="2"/>
    <n v="6"/>
    <s v="Korenbouten"/>
    <n v="24.571428571428573"/>
  </r>
  <r>
    <n v="524"/>
    <s v="Klein Olmen"/>
    <d v="2012-06-21T15:00:00"/>
    <n v="4"/>
    <x v="5"/>
    <s v="Orthetrum cancellatum"/>
    <n v="3"/>
    <s v="KD"/>
    <x v="2"/>
    <n v="6"/>
    <s v="Korenbouten"/>
    <n v="24.571428571428573"/>
  </r>
  <r>
    <n v="524"/>
    <s v="Klein Olmen"/>
    <d v="2012-06-21T15:00:00"/>
    <n v="5"/>
    <x v="5"/>
    <s v="Orthetrum cancellatum"/>
    <n v="4"/>
    <s v="KD"/>
    <x v="2"/>
    <n v="6"/>
    <s v="Korenbouten"/>
    <n v="24.571428571428573"/>
  </r>
  <r>
    <n v="524"/>
    <s v="Klein Olmen"/>
    <d v="2012-06-21T15:00:00"/>
    <n v="5"/>
    <x v="9"/>
    <s v="Anax imperator"/>
    <n v="4"/>
    <s v="KD"/>
    <x v="2"/>
    <n v="6"/>
    <s v="Glazenmakers"/>
    <n v="24.571428571428573"/>
  </r>
  <r>
    <n v="524"/>
    <s v="Klein Olmen"/>
    <d v="2012-07-06T15:30:00"/>
    <n v="1"/>
    <x v="12"/>
    <s v="Sympetrum striolatum"/>
    <n v="1"/>
    <s v="KD"/>
    <x v="2"/>
    <n v="7"/>
    <s v="Korenbouten"/>
    <n v="26.714285714285715"/>
  </r>
  <r>
    <n v="524"/>
    <s v="Klein Olmen"/>
    <d v="2012-07-06T15:30:00"/>
    <n v="1"/>
    <x v="5"/>
    <s v="Orthetrum cancellatum"/>
    <n v="2"/>
    <s v="KD"/>
    <x v="2"/>
    <n v="7"/>
    <s v="Korenbouten"/>
    <n v="26.714285714285715"/>
  </r>
  <r>
    <n v="524"/>
    <s v="Klein Olmen"/>
    <d v="2012-07-06T15:30:00"/>
    <n v="1"/>
    <x v="3"/>
    <s v="Enallagma cyathigerum"/>
    <n v="9"/>
    <s v="KD"/>
    <x v="2"/>
    <n v="7"/>
    <s v="Waterjuffer"/>
    <n v="26.714285714285715"/>
  </r>
  <r>
    <n v="524"/>
    <s v="Klein Olmen"/>
    <d v="2012-07-06T15:30:00"/>
    <n v="2"/>
    <x v="5"/>
    <s v="Orthetrum cancellatum"/>
    <n v="3"/>
    <s v="KD"/>
    <x v="2"/>
    <n v="7"/>
    <s v="Korenbouten"/>
    <n v="26.714285714285715"/>
  </r>
  <r>
    <n v="524"/>
    <s v="Klein Olmen"/>
    <d v="2012-07-06T15:30:00"/>
    <n v="2"/>
    <x v="9"/>
    <s v="Anax imperator"/>
    <n v="2"/>
    <s v="KD"/>
    <x v="2"/>
    <n v="7"/>
    <s v="Glazenmakers"/>
    <n v="26.714285714285715"/>
  </r>
  <r>
    <n v="524"/>
    <s v="Klein Olmen"/>
    <d v="2012-07-06T15:30:00"/>
    <n v="2"/>
    <x v="3"/>
    <s v="Enallagma cyathigerum"/>
    <n v="150"/>
    <s v="KD"/>
    <x v="2"/>
    <n v="7"/>
    <s v="Waterjuffer"/>
    <n v="26.714285714285715"/>
  </r>
  <r>
    <n v="524"/>
    <s v="Klein Olmen"/>
    <d v="2012-07-06T15:30:00"/>
    <n v="4"/>
    <x v="5"/>
    <s v="Orthetrum cancellatum"/>
    <n v="2"/>
    <s v="KD"/>
    <x v="2"/>
    <n v="7"/>
    <s v="Korenbouten"/>
    <n v="26.714285714285715"/>
  </r>
  <r>
    <n v="524"/>
    <s v="Klein Olmen"/>
    <d v="2012-07-06T15:30:00"/>
    <n v="4"/>
    <x v="9"/>
    <s v="Anax imperator"/>
    <n v="1"/>
    <s v="KD"/>
    <x v="2"/>
    <n v="7"/>
    <s v="Glazenmakers"/>
    <n v="26.714285714285715"/>
  </r>
  <r>
    <n v="524"/>
    <s v="Klein Olmen"/>
    <d v="2012-07-06T15:30:00"/>
    <n v="5"/>
    <x v="5"/>
    <s v="Orthetrum cancellatum"/>
    <n v="3"/>
    <s v="KD"/>
    <x v="2"/>
    <n v="7"/>
    <s v="Korenbouten"/>
    <n v="26.714285714285715"/>
  </r>
  <r>
    <n v="524"/>
    <s v="Klein Olmen"/>
    <d v="2012-07-06T15:30:00"/>
    <n v="5"/>
    <x v="9"/>
    <s v="Anax imperator"/>
    <n v="2"/>
    <s v="KD"/>
    <x v="2"/>
    <n v="7"/>
    <s v="Glazenmakers"/>
    <n v="26.714285714285715"/>
  </r>
  <r>
    <n v="524"/>
    <s v="Klein Olmen"/>
    <d v="2012-08-17T15:00:00"/>
    <n v="1"/>
    <x v="16"/>
    <s v="Sympetrum sanguineum"/>
    <n v="4"/>
    <s v="KD"/>
    <x v="2"/>
    <n v="8"/>
    <s v="Korenbouten"/>
    <n v="32.714285714285715"/>
  </r>
  <r>
    <n v="524"/>
    <s v="Klein Olmen"/>
    <d v="2012-08-17T15:00:00"/>
    <n v="1"/>
    <x v="9"/>
    <s v="Anax imperator"/>
    <n v="2"/>
    <s v="KD"/>
    <x v="2"/>
    <n v="8"/>
    <s v="Glazenmakers"/>
    <n v="32.714285714285715"/>
  </r>
  <r>
    <n v="524"/>
    <s v="Klein Olmen"/>
    <d v="2012-08-17T15:00:00"/>
    <n v="1"/>
    <x v="17"/>
    <s v="Sympetrum vulgatum"/>
    <n v="3"/>
    <s v="KD"/>
    <x v="2"/>
    <n v="8"/>
    <s v="Korenbouten"/>
    <n v="32.714285714285715"/>
  </r>
  <r>
    <n v="524"/>
    <s v="Klein Olmen"/>
    <d v="2012-08-17T15:00:00"/>
    <n v="1"/>
    <x v="3"/>
    <s v="Enallagma cyathigerum"/>
    <n v="55"/>
    <s v="KD"/>
    <x v="2"/>
    <n v="8"/>
    <s v="Waterjuffer"/>
    <n v="32.714285714285715"/>
  </r>
  <r>
    <n v="524"/>
    <s v="Klein Olmen"/>
    <d v="2012-08-17T15:00:00"/>
    <n v="2"/>
    <x v="16"/>
    <s v="Sympetrum sanguineum"/>
    <n v="2"/>
    <s v="KD"/>
    <x v="2"/>
    <n v="8"/>
    <s v="Korenbouten"/>
    <n v="32.714285714285715"/>
  </r>
  <r>
    <n v="524"/>
    <s v="Klein Olmen"/>
    <d v="2012-08-17T15:00:00"/>
    <n v="2"/>
    <x v="3"/>
    <s v="Enallagma cyathigerum"/>
    <n v="53"/>
    <s v="KD"/>
    <x v="2"/>
    <n v="8"/>
    <s v="Waterjuffer"/>
    <n v="32.714285714285715"/>
  </r>
  <r>
    <n v="524"/>
    <s v="Klein Olmen"/>
    <d v="2012-08-17T15:00:00"/>
    <n v="4"/>
    <x v="9"/>
    <s v="Anax imperator"/>
    <n v="1"/>
    <s v="KD"/>
    <x v="2"/>
    <n v="8"/>
    <s v="Glazenmakers"/>
    <n v="32.714285714285715"/>
  </r>
  <r>
    <n v="524"/>
    <s v="Klein Olmen"/>
    <d v="2012-08-17T15:00:00"/>
    <n v="5"/>
    <x v="9"/>
    <s v="Anax imperator"/>
    <n v="4"/>
    <s v="KD"/>
    <x v="2"/>
    <n v="8"/>
    <s v="Glazenmakers"/>
    <n v="32.714285714285715"/>
  </r>
  <r>
    <n v="524"/>
    <s v="Klein Olmen"/>
    <d v="2012-08-31T15:00:00"/>
    <n v="1"/>
    <x v="3"/>
    <s v="Enallagma cyathigerum"/>
    <n v="2"/>
    <s v="KD"/>
    <x v="2"/>
    <n v="8"/>
    <s v="Waterjuffer"/>
    <n v="34.714285714285715"/>
  </r>
  <r>
    <n v="524"/>
    <s v="Klein Olmen"/>
    <d v="2012-08-31T15:00:00"/>
    <n v="2"/>
    <x v="3"/>
    <s v="Enallagma cyathigerum"/>
    <n v="2"/>
    <s v="KD"/>
    <x v="2"/>
    <n v="8"/>
    <s v="Waterjuffer"/>
    <n v="34.714285714285715"/>
  </r>
  <r>
    <n v="524"/>
    <s v="Klein Olmen"/>
    <d v="2012-08-31T15:00:00"/>
    <n v="4"/>
    <x v="9"/>
    <s v="Anax imperator"/>
    <n v="1"/>
    <s v="KD"/>
    <x v="2"/>
    <n v="8"/>
    <s v="Glazenmakers"/>
    <n v="34.714285714285715"/>
  </r>
  <r>
    <n v="524"/>
    <s v="Klein Olmen"/>
    <d v="2013-06-07T12:15:00"/>
    <n v="1"/>
    <x v="5"/>
    <s v="Orthetrum cancellatum"/>
    <n v="1"/>
    <s v="KD"/>
    <x v="3"/>
    <n v="6"/>
    <s v="Korenbouten"/>
    <n v="22.428571428571427"/>
  </r>
  <r>
    <n v="524"/>
    <s v="Klein Olmen"/>
    <d v="2013-06-07T12:15:00"/>
    <n v="1"/>
    <x v="3"/>
    <s v="Enallagma cyathigerum"/>
    <n v="90"/>
    <s v="KD"/>
    <x v="3"/>
    <n v="6"/>
    <s v="Waterjuffer"/>
    <n v="22.428571428571427"/>
  </r>
  <r>
    <n v="524"/>
    <s v="Klein Olmen"/>
    <d v="2013-06-07T12:15:00"/>
    <n v="2"/>
    <x v="5"/>
    <s v="Orthetrum cancellatum"/>
    <n v="1"/>
    <s v="KD"/>
    <x v="3"/>
    <n v="6"/>
    <s v="Korenbouten"/>
    <n v="22.428571428571427"/>
  </r>
  <r>
    <n v="524"/>
    <s v="Klein Olmen"/>
    <d v="2013-06-07T12:15:00"/>
    <n v="2"/>
    <x v="3"/>
    <s v="Enallagma cyathigerum"/>
    <n v="60"/>
    <s v="KD"/>
    <x v="3"/>
    <n v="6"/>
    <s v="Waterjuffer"/>
    <n v="22.428571428571427"/>
  </r>
  <r>
    <n v="524"/>
    <s v="Klein Olmen"/>
    <d v="2013-06-07T12:15:00"/>
    <n v="5"/>
    <x v="5"/>
    <s v="Orthetrum cancellatum"/>
    <n v="2"/>
    <s v="KD"/>
    <x v="3"/>
    <n v="6"/>
    <s v="Korenbouten"/>
    <n v="22.428571428571427"/>
  </r>
  <r>
    <n v="524"/>
    <s v="Klein Olmen"/>
    <d v="2013-07-05T15:00:00"/>
    <n v="1"/>
    <x v="5"/>
    <s v="Orthetrum cancellatum"/>
    <n v="4"/>
    <s v="KD"/>
    <x v="3"/>
    <n v="7"/>
    <s v="Korenbouten"/>
    <n v="26.428571428571427"/>
  </r>
  <r>
    <n v="524"/>
    <s v="Klein Olmen"/>
    <d v="2013-07-05T15:00:00"/>
    <n v="1"/>
    <x v="9"/>
    <s v="Anax imperator"/>
    <n v="1"/>
    <s v="KD"/>
    <x v="3"/>
    <n v="7"/>
    <s v="Glazenmakers"/>
    <n v="26.428571428571427"/>
  </r>
  <r>
    <n v="524"/>
    <s v="Klein Olmen"/>
    <d v="2013-07-05T15:00:00"/>
    <n v="1"/>
    <x v="3"/>
    <s v="Enallagma cyathigerum"/>
    <n v="320"/>
    <s v="KD"/>
    <x v="3"/>
    <n v="7"/>
    <s v="Waterjuffer"/>
    <n v="26.428571428571427"/>
  </r>
  <r>
    <n v="524"/>
    <s v="Klein Olmen"/>
    <d v="2013-07-05T15:00:00"/>
    <n v="2"/>
    <x v="5"/>
    <s v="Orthetrum cancellatum"/>
    <n v="5"/>
    <s v="KD"/>
    <x v="3"/>
    <n v="7"/>
    <s v="Korenbouten"/>
    <n v="26.428571428571427"/>
  </r>
  <r>
    <n v="524"/>
    <s v="Klein Olmen"/>
    <d v="2013-07-05T15:00:00"/>
    <n v="2"/>
    <x v="9"/>
    <s v="Anax imperator"/>
    <n v="5"/>
    <s v="KD"/>
    <x v="3"/>
    <n v="7"/>
    <s v="Glazenmakers"/>
    <n v="26.428571428571427"/>
  </r>
  <r>
    <n v="524"/>
    <s v="Klein Olmen"/>
    <d v="2013-07-05T15:00:00"/>
    <n v="2"/>
    <x v="3"/>
    <s v="Enallagma cyathigerum"/>
    <n v="120"/>
    <s v="KD"/>
    <x v="3"/>
    <n v="7"/>
    <s v="Waterjuffer"/>
    <n v="26.428571428571427"/>
  </r>
  <r>
    <n v="524"/>
    <s v="Klein Olmen"/>
    <d v="2013-07-05T15:00:00"/>
    <n v="4"/>
    <x v="5"/>
    <s v="Orthetrum cancellatum"/>
    <n v="4"/>
    <s v="KD"/>
    <x v="3"/>
    <n v="7"/>
    <s v="Korenbouten"/>
    <n v="26.428571428571427"/>
  </r>
  <r>
    <n v="524"/>
    <s v="Klein Olmen"/>
    <d v="2013-07-05T15:00:00"/>
    <n v="4"/>
    <x v="9"/>
    <s v="Anax imperator"/>
    <n v="12"/>
    <s v="KD"/>
    <x v="3"/>
    <n v="7"/>
    <s v="Glazenmakers"/>
    <n v="26.428571428571427"/>
  </r>
  <r>
    <n v="524"/>
    <s v="Klein Olmen"/>
    <d v="2013-07-05T15:00:00"/>
    <n v="5"/>
    <x v="5"/>
    <s v="Orthetrum cancellatum"/>
    <n v="7"/>
    <s v="KD"/>
    <x v="3"/>
    <n v="7"/>
    <s v="Korenbouten"/>
    <n v="26.428571428571427"/>
  </r>
  <r>
    <n v="524"/>
    <s v="Klein Olmen"/>
    <d v="2013-07-05T15:00:00"/>
    <n v="5"/>
    <x v="9"/>
    <s v="Anax imperator"/>
    <n v="8"/>
    <s v="KD"/>
    <x v="3"/>
    <n v="7"/>
    <s v="Glazenmakers"/>
    <n v="26.428571428571427"/>
  </r>
  <r>
    <n v="524"/>
    <s v="Klein Olmen"/>
    <d v="2013-08-16T13:30:00"/>
    <n v="1"/>
    <x v="23"/>
    <s v="Sympetrum striolatum/vulgatum"/>
    <n v="3"/>
    <s v="KD"/>
    <x v="3"/>
    <n v="8"/>
    <s v="Korenbouten"/>
    <n v="32.428571428571431"/>
  </r>
  <r>
    <n v="524"/>
    <s v="Klein Olmen"/>
    <d v="2013-08-16T13:30:00"/>
    <n v="1"/>
    <x v="9"/>
    <s v="Anax imperator"/>
    <n v="1"/>
    <s v="KD"/>
    <x v="3"/>
    <n v="8"/>
    <s v="Glazenmakers"/>
    <n v="32.428571428571431"/>
  </r>
  <r>
    <n v="524"/>
    <s v="Klein Olmen"/>
    <d v="2013-08-16T13:30:00"/>
    <n v="1"/>
    <x v="1"/>
    <s v="Ischnura elegans"/>
    <n v="1"/>
    <s v="KD"/>
    <x v="3"/>
    <n v="8"/>
    <s v="Waterjuffer"/>
    <n v="32.428571428571431"/>
  </r>
  <r>
    <n v="524"/>
    <s v="Klein Olmen"/>
    <d v="2013-08-16T13:30:00"/>
    <n v="1"/>
    <x v="3"/>
    <s v="Enallagma cyathigerum"/>
    <n v="83"/>
    <s v="KD"/>
    <x v="3"/>
    <n v="8"/>
    <s v="Waterjuffer"/>
    <n v="32.428571428571431"/>
  </r>
  <r>
    <n v="524"/>
    <s v="Klein Olmen"/>
    <d v="2013-08-16T13:30:00"/>
    <n v="2"/>
    <x v="23"/>
    <s v="Sympetrum striolatum/vulgatum"/>
    <n v="3"/>
    <s v="KD"/>
    <x v="3"/>
    <n v="8"/>
    <s v="Korenbouten"/>
    <n v="32.428571428571431"/>
  </r>
  <r>
    <n v="524"/>
    <s v="Klein Olmen"/>
    <d v="2013-08-16T13:30:00"/>
    <n v="2"/>
    <x v="5"/>
    <s v="Orthetrum cancellatum"/>
    <n v="1"/>
    <s v="KD"/>
    <x v="3"/>
    <n v="8"/>
    <s v="Korenbouten"/>
    <n v="32.428571428571431"/>
  </r>
  <r>
    <n v="524"/>
    <s v="Klein Olmen"/>
    <d v="2013-08-16T13:30:00"/>
    <n v="2"/>
    <x v="9"/>
    <s v="Anax imperator"/>
    <n v="2"/>
    <s v="KD"/>
    <x v="3"/>
    <n v="8"/>
    <s v="Glazenmakers"/>
    <n v="32.428571428571431"/>
  </r>
  <r>
    <n v="524"/>
    <s v="Klein Olmen"/>
    <d v="2013-08-16T13:30:00"/>
    <n v="2"/>
    <x v="3"/>
    <s v="Enallagma cyathigerum"/>
    <n v="35"/>
    <s v="KD"/>
    <x v="3"/>
    <n v="8"/>
    <s v="Waterjuffer"/>
    <n v="32.428571428571431"/>
  </r>
  <r>
    <n v="524"/>
    <s v="Klein Olmen"/>
    <d v="2013-08-16T13:30:00"/>
    <n v="4"/>
    <x v="5"/>
    <s v="Orthetrum cancellatum"/>
    <n v="5"/>
    <s v="KD"/>
    <x v="3"/>
    <n v="8"/>
    <s v="Korenbouten"/>
    <n v="32.428571428571431"/>
  </r>
  <r>
    <n v="524"/>
    <s v="Klein Olmen"/>
    <d v="2013-08-16T13:30:00"/>
    <n v="4"/>
    <x v="9"/>
    <s v="Anax imperator"/>
    <n v="2"/>
    <s v="KD"/>
    <x v="3"/>
    <n v="8"/>
    <s v="Glazenmakers"/>
    <n v="32.428571428571431"/>
  </r>
  <r>
    <n v="524"/>
    <s v="Klein Olmen"/>
    <d v="2013-08-16T13:30:00"/>
    <n v="5"/>
    <x v="9"/>
    <s v="Anax imperator"/>
    <n v="5"/>
    <s v="KD"/>
    <x v="3"/>
    <n v="8"/>
    <s v="Glazenmakers"/>
    <n v="32.428571428571431"/>
  </r>
  <r>
    <n v="524"/>
    <s v="Klein Olmen"/>
    <d v="2013-08-30T11:30:00"/>
    <n v="1"/>
    <x v="3"/>
    <s v="Enallagma cyathigerum"/>
    <n v="4"/>
    <s v="KD"/>
    <x v="3"/>
    <n v="8"/>
    <s v="Waterjuffer"/>
    <n v="34.428571428571431"/>
  </r>
  <r>
    <n v="524"/>
    <s v="Klein Olmen"/>
    <d v="2013-09-06T11:30:00"/>
    <n v="1"/>
    <x v="23"/>
    <s v="Sympetrum striolatum/vulgatum"/>
    <n v="1"/>
    <s v="KD"/>
    <x v="3"/>
    <n v="9"/>
    <s v="Korenbouten"/>
    <n v="35.428571428571431"/>
  </r>
  <r>
    <n v="524"/>
    <s v="Klein Olmen"/>
    <d v="2013-09-06T11:30:00"/>
    <n v="1"/>
    <x v="9"/>
    <s v="Anax imperator"/>
    <n v="2"/>
    <s v="KD"/>
    <x v="3"/>
    <n v="9"/>
    <s v="Glazenmakers"/>
    <n v="35.428571428571431"/>
  </r>
  <r>
    <n v="524"/>
    <s v="Klein Olmen"/>
    <d v="2013-09-06T11:30:00"/>
    <n v="1"/>
    <x v="1"/>
    <s v="Ischnura elegans"/>
    <n v="2"/>
    <s v="KD"/>
    <x v="3"/>
    <n v="9"/>
    <s v="Waterjuffer"/>
    <n v="35.428571428571431"/>
  </r>
  <r>
    <n v="524"/>
    <s v="Klein Olmen"/>
    <d v="2013-09-06T11:30:00"/>
    <n v="1"/>
    <x v="3"/>
    <s v="Enallagma cyathigerum"/>
    <n v="32"/>
    <s v="KD"/>
    <x v="3"/>
    <n v="9"/>
    <s v="Waterjuffer"/>
    <n v="35.428571428571431"/>
  </r>
  <r>
    <n v="524"/>
    <s v="Klein Olmen"/>
    <d v="2013-09-06T11:30:00"/>
    <n v="2"/>
    <x v="3"/>
    <s v="Enallagma cyathigerum"/>
    <n v="33"/>
    <s v="KD"/>
    <x v="3"/>
    <n v="9"/>
    <s v="Waterjuffer"/>
    <n v="35.428571428571431"/>
  </r>
  <r>
    <n v="524"/>
    <s v="Klein Olmen"/>
    <d v="2013-09-06T11:30:00"/>
    <n v="4"/>
    <x v="9"/>
    <s v="Anax imperator"/>
    <n v="1"/>
    <s v="KD"/>
    <x v="3"/>
    <n v="9"/>
    <s v="Glazenmakers"/>
    <n v="35.428571428571431"/>
  </r>
  <r>
    <n v="524"/>
    <s v="Klein Olmen"/>
    <d v="2013-09-06T11:30:00"/>
    <n v="5"/>
    <x v="9"/>
    <s v="Anax imperator"/>
    <n v="2"/>
    <s v="KD"/>
    <x v="3"/>
    <n v="9"/>
    <s v="Glazenmakers"/>
    <n v="35.428571428571431"/>
  </r>
  <r>
    <n v="524"/>
    <s v="Klein Olmen"/>
    <d v="2014-05-16T14:00:00"/>
    <n v="1"/>
    <x v="3"/>
    <s v="Enallagma cyathigerum"/>
    <n v="70"/>
    <s v="KD"/>
    <x v="4"/>
    <n v="5"/>
    <s v="Waterjuffer"/>
    <n v="19.285714285714285"/>
  </r>
  <r>
    <n v="524"/>
    <s v="Klein Olmen"/>
    <d v="2014-05-16T14:00:00"/>
    <n v="2"/>
    <x v="10"/>
    <s v="Libellula quadrimaculata"/>
    <n v="1"/>
    <s v="KD"/>
    <x v="4"/>
    <n v="5"/>
    <s v="Korenbouten"/>
    <n v="19.285714285714285"/>
  </r>
  <r>
    <n v="524"/>
    <s v="Klein Olmen"/>
    <d v="2014-05-16T14:00:00"/>
    <n v="2"/>
    <x v="3"/>
    <s v="Enallagma cyathigerum"/>
    <n v="40"/>
    <s v="KD"/>
    <x v="4"/>
    <n v="5"/>
    <s v="Waterjuffer"/>
    <n v="19.285714285714285"/>
  </r>
  <r>
    <n v="524"/>
    <s v="Klein Olmen"/>
    <d v="2014-05-16T14:00:00"/>
    <n v="4"/>
    <x v="34"/>
    <s v="Libellula depressa"/>
    <n v="3"/>
    <s v="KD"/>
    <x v="4"/>
    <n v="5"/>
    <s v="Korenbouten"/>
    <n v="19.285714285714285"/>
  </r>
  <r>
    <n v="524"/>
    <s v="Klein Olmen"/>
    <d v="2014-06-13T14:55:00"/>
    <n v="1"/>
    <x v="12"/>
    <s v="Sympetrum striolatum"/>
    <n v="1"/>
    <s v="KD"/>
    <x v="4"/>
    <n v="6"/>
    <s v="Korenbouten"/>
    <n v="23.285714285714285"/>
  </r>
  <r>
    <n v="524"/>
    <s v="Klein Olmen"/>
    <d v="2014-06-13T14:55:00"/>
    <n v="1"/>
    <x v="5"/>
    <s v="Orthetrum cancellatum"/>
    <n v="3"/>
    <s v="KD"/>
    <x v="4"/>
    <n v="6"/>
    <s v="Korenbouten"/>
    <n v="23.285714285714285"/>
  </r>
  <r>
    <n v="524"/>
    <s v="Klein Olmen"/>
    <d v="2014-06-13T14:55:00"/>
    <n v="1"/>
    <x v="9"/>
    <s v="Anax imperator"/>
    <n v="3"/>
    <s v="KD"/>
    <x v="4"/>
    <n v="6"/>
    <s v="Glazenmakers"/>
    <n v="23.285714285714285"/>
  </r>
  <r>
    <n v="524"/>
    <s v="Klein Olmen"/>
    <d v="2014-06-13T14:55:00"/>
    <n v="1"/>
    <x v="3"/>
    <s v="Enallagma cyathigerum"/>
    <n v="100"/>
    <s v="KD"/>
    <x v="4"/>
    <n v="6"/>
    <s v="Waterjuffer"/>
    <n v="23.285714285714285"/>
  </r>
  <r>
    <n v="524"/>
    <s v="Klein Olmen"/>
    <d v="2014-06-13T14:55:00"/>
    <n v="2"/>
    <x v="5"/>
    <s v="Orthetrum cancellatum"/>
    <n v="3"/>
    <s v="KD"/>
    <x v="4"/>
    <n v="6"/>
    <s v="Korenbouten"/>
    <n v="23.285714285714285"/>
  </r>
  <r>
    <n v="524"/>
    <s v="Klein Olmen"/>
    <d v="2014-06-13T14:55:00"/>
    <n v="2"/>
    <x v="9"/>
    <s v="Anax imperator"/>
    <n v="2"/>
    <s v="KD"/>
    <x v="4"/>
    <n v="6"/>
    <s v="Glazenmakers"/>
    <n v="23.285714285714285"/>
  </r>
  <r>
    <n v="524"/>
    <s v="Klein Olmen"/>
    <d v="2014-06-13T14:55:00"/>
    <n v="2"/>
    <x v="3"/>
    <s v="Enallagma cyathigerum"/>
    <n v="150"/>
    <s v="KD"/>
    <x v="4"/>
    <n v="6"/>
    <s v="Waterjuffer"/>
    <n v="23.285714285714285"/>
  </r>
  <r>
    <n v="524"/>
    <s v="Klein Olmen"/>
    <d v="2014-06-13T14:55:00"/>
    <n v="4"/>
    <x v="9"/>
    <s v="Anax imperator"/>
    <n v="11"/>
    <s v="KD"/>
    <x v="4"/>
    <n v="6"/>
    <s v="Glazenmakers"/>
    <n v="23.285714285714285"/>
  </r>
  <r>
    <n v="524"/>
    <s v="Klein Olmen"/>
    <d v="2014-06-13T14:55:00"/>
    <n v="5"/>
    <x v="9"/>
    <s v="Anax imperator"/>
    <n v="7"/>
    <s v="KD"/>
    <x v="4"/>
    <n v="6"/>
    <s v="Glazenmakers"/>
    <n v="23.285714285714285"/>
  </r>
  <r>
    <n v="524"/>
    <s v="Klein Olmen"/>
    <d v="2014-06-27T14:30:00"/>
    <n v="1"/>
    <x v="5"/>
    <s v="Orthetrum cancellatum"/>
    <n v="1"/>
    <s v="KD"/>
    <x v="4"/>
    <n v="6"/>
    <s v="Korenbouten"/>
    <n v="25.285714285714285"/>
  </r>
  <r>
    <n v="524"/>
    <s v="Klein Olmen"/>
    <d v="2014-06-27T14:30:00"/>
    <n v="1"/>
    <x v="9"/>
    <s v="Anax imperator"/>
    <n v="1"/>
    <s v="KD"/>
    <x v="4"/>
    <n v="6"/>
    <s v="Glazenmakers"/>
    <n v="25.285714285714285"/>
  </r>
  <r>
    <n v="524"/>
    <s v="Klein Olmen"/>
    <d v="2014-06-27T14:30:00"/>
    <n v="1"/>
    <x v="3"/>
    <s v="Enallagma cyathigerum"/>
    <n v="30"/>
    <s v="KD"/>
    <x v="4"/>
    <n v="6"/>
    <s v="Waterjuffer"/>
    <n v="25.285714285714285"/>
  </r>
  <r>
    <n v="524"/>
    <s v="Klein Olmen"/>
    <d v="2014-06-27T14:30:00"/>
    <n v="2"/>
    <x v="12"/>
    <s v="Sympetrum striolatum"/>
    <n v="4"/>
    <s v="KD"/>
    <x v="4"/>
    <n v="6"/>
    <s v="Korenbouten"/>
    <n v="25.285714285714285"/>
  </r>
  <r>
    <n v="524"/>
    <s v="Klein Olmen"/>
    <d v="2014-06-27T14:30:00"/>
    <n v="2"/>
    <x v="5"/>
    <s v="Orthetrum cancellatum"/>
    <n v="3"/>
    <s v="KD"/>
    <x v="4"/>
    <n v="6"/>
    <s v="Korenbouten"/>
    <n v="25.285714285714285"/>
  </r>
  <r>
    <n v="524"/>
    <s v="Klein Olmen"/>
    <d v="2014-06-27T14:30:00"/>
    <n v="2"/>
    <x v="9"/>
    <s v="Anax imperator"/>
    <n v="1"/>
    <s v="KD"/>
    <x v="4"/>
    <n v="6"/>
    <s v="Glazenmakers"/>
    <n v="25.285714285714285"/>
  </r>
  <r>
    <n v="524"/>
    <s v="Klein Olmen"/>
    <d v="2014-06-27T14:30:00"/>
    <n v="2"/>
    <x v="1"/>
    <s v="Ischnura elegans"/>
    <n v="2"/>
    <s v="KD"/>
    <x v="4"/>
    <n v="6"/>
    <s v="Waterjuffer"/>
    <n v="25.285714285714285"/>
  </r>
  <r>
    <n v="524"/>
    <s v="Klein Olmen"/>
    <d v="2014-06-27T14:30:00"/>
    <n v="2"/>
    <x v="3"/>
    <s v="Enallagma cyathigerum"/>
    <n v="40"/>
    <s v="KD"/>
    <x v="4"/>
    <n v="6"/>
    <s v="Waterjuffer"/>
    <n v="25.285714285714285"/>
  </r>
  <r>
    <n v="524"/>
    <s v="Klein Olmen"/>
    <d v="2014-06-27T14:30:00"/>
    <n v="4"/>
    <x v="5"/>
    <s v="Orthetrum cancellatum"/>
    <n v="1"/>
    <s v="KD"/>
    <x v="4"/>
    <n v="6"/>
    <s v="Korenbouten"/>
    <n v="25.285714285714285"/>
  </r>
  <r>
    <n v="524"/>
    <s v="Klein Olmen"/>
    <d v="2014-06-27T14:30:00"/>
    <n v="4"/>
    <x v="9"/>
    <s v="Anax imperator"/>
    <n v="6"/>
    <s v="KD"/>
    <x v="4"/>
    <n v="6"/>
    <s v="Glazenmakers"/>
    <n v="25.285714285714285"/>
  </r>
  <r>
    <n v="524"/>
    <s v="Klein Olmen"/>
    <d v="2014-06-27T14:30:00"/>
    <n v="5"/>
    <x v="5"/>
    <s v="Orthetrum cancellatum"/>
    <n v="3"/>
    <s v="KD"/>
    <x v="4"/>
    <n v="6"/>
    <s v="Korenbouten"/>
    <n v="25.285714285714285"/>
  </r>
  <r>
    <n v="524"/>
    <s v="Klein Olmen"/>
    <d v="2014-06-27T14:30:00"/>
    <n v="5"/>
    <x v="9"/>
    <s v="Anax imperator"/>
    <n v="2"/>
    <s v="KD"/>
    <x v="4"/>
    <n v="6"/>
    <s v="Glazenmakers"/>
    <n v="25.285714285714285"/>
  </r>
  <r>
    <n v="524"/>
    <s v="Klein Olmen"/>
    <d v="2014-07-18T11:00:00"/>
    <n v="1"/>
    <x v="5"/>
    <s v="Orthetrum cancellatum"/>
    <n v="2"/>
    <s v="KD"/>
    <x v="4"/>
    <n v="7"/>
    <s v="Korenbouten"/>
    <n v="28.285714285714285"/>
  </r>
  <r>
    <n v="524"/>
    <s v="Klein Olmen"/>
    <d v="2014-07-18T11:00:00"/>
    <n v="1"/>
    <x v="3"/>
    <s v="Enallagma cyathigerum"/>
    <n v="130"/>
    <s v="KD"/>
    <x v="4"/>
    <n v="7"/>
    <s v="Waterjuffer"/>
    <n v="28.285714285714285"/>
  </r>
  <r>
    <n v="524"/>
    <s v="Klein Olmen"/>
    <d v="2014-07-18T11:00:00"/>
    <n v="2"/>
    <x v="5"/>
    <s v="Orthetrum cancellatum"/>
    <n v="1"/>
    <s v="KD"/>
    <x v="4"/>
    <n v="7"/>
    <s v="Korenbouten"/>
    <n v="28.285714285714285"/>
  </r>
  <r>
    <n v="524"/>
    <s v="Klein Olmen"/>
    <d v="2014-07-18T11:00:00"/>
    <n v="2"/>
    <x v="3"/>
    <s v="Enallagma cyathigerum"/>
    <n v="30"/>
    <s v="KD"/>
    <x v="4"/>
    <n v="7"/>
    <s v="Waterjuffer"/>
    <n v="28.285714285714285"/>
  </r>
  <r>
    <n v="524"/>
    <s v="Klein Olmen"/>
    <d v="2014-07-18T11:00:00"/>
    <n v="4"/>
    <x v="5"/>
    <s v="Orthetrum cancellatum"/>
    <n v="4"/>
    <s v="KD"/>
    <x v="4"/>
    <n v="7"/>
    <s v="Korenbouten"/>
    <n v="28.285714285714285"/>
  </r>
  <r>
    <n v="524"/>
    <s v="Klein Olmen"/>
    <d v="2014-07-18T11:00:00"/>
    <n v="5"/>
    <x v="5"/>
    <s v="Orthetrum cancellatum"/>
    <n v="5"/>
    <s v="KD"/>
    <x v="4"/>
    <n v="7"/>
    <s v="Korenbouten"/>
    <n v="28.285714285714285"/>
  </r>
  <r>
    <n v="524"/>
    <s v="Klein Olmen"/>
    <d v="2014-07-18T11:00:00"/>
    <n v="5"/>
    <x v="9"/>
    <s v="Anax imperator"/>
    <n v="3"/>
    <s v="KD"/>
    <x v="4"/>
    <n v="7"/>
    <s v="Glazenmakers"/>
    <n v="28.285714285714285"/>
  </r>
  <r>
    <n v="524"/>
    <s v="Klein Olmen"/>
    <d v="2014-07-30T14:40:00"/>
    <n v="1"/>
    <x v="1"/>
    <s v="Ischnura elegans"/>
    <n v="1"/>
    <s v="KD"/>
    <x v="4"/>
    <n v="7"/>
    <s v="Waterjuffer"/>
    <n v="30"/>
  </r>
  <r>
    <n v="524"/>
    <s v="Klein Olmen"/>
    <d v="2014-07-30T14:40:00"/>
    <n v="1"/>
    <x v="3"/>
    <s v="Enallagma cyathigerum"/>
    <n v="150"/>
    <s v="KD"/>
    <x v="4"/>
    <n v="7"/>
    <s v="Waterjuffer"/>
    <n v="30"/>
  </r>
  <r>
    <n v="524"/>
    <s v="Klein Olmen"/>
    <d v="2014-07-30T14:40:00"/>
    <n v="1"/>
    <x v="9"/>
    <s v="Anax imperator"/>
    <n v="1"/>
    <s v="KD"/>
    <x v="4"/>
    <n v="7"/>
    <s v="Glazenmakers"/>
    <n v="30"/>
  </r>
  <r>
    <n v="524"/>
    <s v="Klein Olmen"/>
    <d v="2014-07-30T14:40:00"/>
    <n v="1"/>
    <x v="5"/>
    <s v="Orthetrum cancellatum"/>
    <n v="2"/>
    <s v="KD"/>
    <x v="4"/>
    <n v="7"/>
    <s v="Korenbouten"/>
    <n v="30"/>
  </r>
  <r>
    <n v="524"/>
    <s v="Klein Olmen"/>
    <d v="2014-07-30T14:40:00"/>
    <n v="2"/>
    <x v="3"/>
    <s v="Enallagma cyathigerum"/>
    <n v="50"/>
    <s v="KD"/>
    <x v="4"/>
    <n v="7"/>
    <s v="Waterjuffer"/>
    <n v="30"/>
  </r>
  <r>
    <n v="524"/>
    <s v="Klein Olmen"/>
    <d v="2014-07-30T14:40:00"/>
    <n v="2"/>
    <x v="9"/>
    <s v="Anax imperator"/>
    <n v="1"/>
    <s v="KD"/>
    <x v="4"/>
    <n v="7"/>
    <s v="Glazenmakers"/>
    <n v="30"/>
  </r>
  <r>
    <n v="524"/>
    <s v="Klein Olmen"/>
    <d v="2014-07-30T14:40:00"/>
    <n v="4"/>
    <x v="5"/>
    <s v="Orthetrum cancellatum"/>
    <n v="2"/>
    <s v="KD"/>
    <x v="4"/>
    <n v="7"/>
    <s v="Korenbouten"/>
    <n v="30"/>
  </r>
  <r>
    <n v="524"/>
    <s v="Klein Olmen"/>
    <d v="2014-08-01T12:00:00"/>
    <n v="1"/>
    <x v="23"/>
    <s v="Sympetrum striolatum/vulgatum"/>
    <n v="1"/>
    <s v="KD"/>
    <x v="4"/>
    <n v="8"/>
    <s v="Korenbouten"/>
    <n v="30.285714285714285"/>
  </r>
  <r>
    <n v="524"/>
    <s v="Klein Olmen"/>
    <d v="2014-08-01T12:00:00"/>
    <n v="1"/>
    <x v="5"/>
    <s v="Orthetrum cancellatum"/>
    <n v="1"/>
    <s v="KD"/>
    <x v="4"/>
    <n v="8"/>
    <s v="Korenbouten"/>
    <n v="30.285714285714285"/>
  </r>
  <r>
    <n v="524"/>
    <s v="Klein Olmen"/>
    <d v="2014-08-01T12:00:00"/>
    <n v="1"/>
    <x v="9"/>
    <s v="Anax imperator"/>
    <n v="2"/>
    <s v="KD"/>
    <x v="4"/>
    <n v="8"/>
    <s v="Glazenmakers"/>
    <n v="30.285714285714285"/>
  </r>
  <r>
    <n v="524"/>
    <s v="Klein Olmen"/>
    <d v="2014-08-01T12:00:00"/>
    <n v="1"/>
    <x v="1"/>
    <s v="Ischnura elegans"/>
    <n v="1"/>
    <s v="KD"/>
    <x v="4"/>
    <n v="8"/>
    <s v="Waterjuffer"/>
    <n v="30.285714285714285"/>
  </r>
  <r>
    <n v="524"/>
    <s v="Klein Olmen"/>
    <d v="2014-08-01T12:00:00"/>
    <n v="1"/>
    <x v="3"/>
    <s v="Enallagma cyathigerum"/>
    <n v="300"/>
    <s v="KD"/>
    <x v="4"/>
    <n v="8"/>
    <s v="Waterjuffer"/>
    <n v="30.285714285714285"/>
  </r>
  <r>
    <n v="524"/>
    <s v="Klein Olmen"/>
    <d v="2014-08-01T12:00:00"/>
    <n v="1"/>
    <x v="25"/>
    <s v="Lestes barbarus"/>
    <n v="1"/>
    <s v="KD"/>
    <x v="4"/>
    <n v="8"/>
    <s v="Pantserjuffers"/>
    <n v="30.285714285714285"/>
  </r>
  <r>
    <n v="524"/>
    <s v="Klein Olmen"/>
    <d v="2014-08-01T12:00:00"/>
    <n v="2"/>
    <x v="6"/>
    <s v="Coenagrion puella"/>
    <n v="1"/>
    <s v="KD"/>
    <x v="4"/>
    <n v="8"/>
    <s v="Waterjuffer"/>
    <n v="30.285714285714285"/>
  </r>
  <r>
    <n v="524"/>
    <s v="Klein Olmen"/>
    <d v="2014-08-01T12:00:00"/>
    <n v="2"/>
    <x v="23"/>
    <s v="Sympetrum striolatum/vulgatum"/>
    <n v="4"/>
    <s v="KD"/>
    <x v="4"/>
    <n v="8"/>
    <s v="Korenbouten"/>
    <n v="30.285714285714285"/>
  </r>
  <r>
    <n v="524"/>
    <s v="Klein Olmen"/>
    <d v="2014-08-01T12:00:00"/>
    <n v="2"/>
    <x v="9"/>
    <s v="Anax imperator"/>
    <n v="4"/>
    <s v="KD"/>
    <x v="4"/>
    <n v="8"/>
    <s v="Glazenmakers"/>
    <n v="30.285714285714285"/>
  </r>
  <r>
    <n v="524"/>
    <s v="Klein Olmen"/>
    <d v="2014-08-01T12:00:00"/>
    <n v="2"/>
    <x v="1"/>
    <s v="Ischnura elegans"/>
    <n v="4"/>
    <s v="KD"/>
    <x v="4"/>
    <n v="8"/>
    <s v="Waterjuffer"/>
    <n v="30.285714285714285"/>
  </r>
  <r>
    <n v="524"/>
    <s v="Klein Olmen"/>
    <d v="2014-08-01T12:00:00"/>
    <n v="2"/>
    <x v="3"/>
    <s v="Enallagma cyathigerum"/>
    <n v="400"/>
    <s v="KD"/>
    <x v="4"/>
    <n v="8"/>
    <s v="Waterjuffer"/>
    <n v="30.285714285714285"/>
  </r>
  <r>
    <n v="524"/>
    <s v="Klein Olmen"/>
    <d v="2014-08-01T12:00:00"/>
    <n v="4"/>
    <x v="9"/>
    <s v="Anax imperator"/>
    <n v="2"/>
    <s v="KD"/>
    <x v="4"/>
    <n v="8"/>
    <s v="Glazenmakers"/>
    <n v="30.285714285714285"/>
  </r>
  <r>
    <n v="524"/>
    <s v="Klein Olmen"/>
    <d v="2014-08-01T12:00:00"/>
    <n v="5"/>
    <x v="9"/>
    <s v="Anax imperator"/>
    <n v="1"/>
    <s v="KD"/>
    <x v="4"/>
    <n v="8"/>
    <s v="Glazenmakers"/>
    <n v="30.285714285714285"/>
  </r>
  <r>
    <n v="524"/>
    <s v="Klein Olmen"/>
    <d v="2014-08-15T14:45:00"/>
    <n v="1"/>
    <x v="23"/>
    <s v="Sympetrum striolatum/vulgatum"/>
    <n v="4"/>
    <s v="KD"/>
    <x v="4"/>
    <n v="8"/>
    <s v="Korenbouten"/>
    <n v="32.285714285714285"/>
  </r>
  <r>
    <n v="524"/>
    <s v="Klein Olmen"/>
    <d v="2014-08-15T14:45:00"/>
    <n v="1"/>
    <x v="3"/>
    <s v="Enallagma cyathigerum"/>
    <n v="45"/>
    <s v="KD"/>
    <x v="4"/>
    <n v="8"/>
    <s v="Waterjuffer"/>
    <n v="32.285714285714285"/>
  </r>
  <r>
    <n v="524"/>
    <s v="Klein Olmen"/>
    <d v="2014-08-15T14:45:00"/>
    <n v="2"/>
    <x v="18"/>
    <s v="Leucorrhinia rubicunda"/>
    <n v="3"/>
    <s v="KD"/>
    <x v="4"/>
    <n v="8"/>
    <s v="Korenbouten"/>
    <n v="32.285714285714285"/>
  </r>
  <r>
    <n v="524"/>
    <s v="Klein Olmen"/>
    <d v="2014-08-15T14:45:00"/>
    <n v="2"/>
    <x v="3"/>
    <s v="Enallagma cyathigerum"/>
    <n v="50"/>
    <s v="KD"/>
    <x v="4"/>
    <n v="8"/>
    <s v="Waterjuffer"/>
    <n v="32.285714285714285"/>
  </r>
  <r>
    <n v="524"/>
    <s v="Klein Olmen"/>
    <d v="2014-08-15T14:45:00"/>
    <n v="5"/>
    <x v="9"/>
    <s v="Anax imperator"/>
    <n v="2"/>
    <s v="KD"/>
    <x v="4"/>
    <n v="8"/>
    <s v="Glazenmakers"/>
    <n v="32.285714285714285"/>
  </r>
  <r>
    <n v="524"/>
    <s v="Klein Olmen"/>
    <d v="2014-09-12T11:00:00"/>
    <n v="1"/>
    <x v="1"/>
    <s v="Ischnura elegans"/>
    <n v="8"/>
    <s v="KD"/>
    <x v="4"/>
    <n v="9"/>
    <s v="Waterjuffer"/>
    <n v="36.285714285714285"/>
  </r>
  <r>
    <n v="524"/>
    <s v="Klein Olmen"/>
    <d v="2014-09-12T11:00:00"/>
    <n v="1"/>
    <x v="3"/>
    <s v="Enallagma cyathigerum"/>
    <n v="7"/>
    <s v="KD"/>
    <x v="4"/>
    <n v="9"/>
    <s v="Waterjuffer"/>
    <n v="36.285714285714285"/>
  </r>
  <r>
    <n v="524"/>
    <s v="Klein Olmen"/>
    <d v="2014-09-12T11:00:00"/>
    <n v="2"/>
    <x v="1"/>
    <s v="Ischnura elegans"/>
    <n v="2"/>
    <s v="KD"/>
    <x v="4"/>
    <n v="9"/>
    <s v="Waterjuffer"/>
    <n v="36.285714285714285"/>
  </r>
  <r>
    <n v="524"/>
    <s v="Klein Olmen"/>
    <d v="2014-09-12T11:00:00"/>
    <n v="2"/>
    <x v="3"/>
    <s v="Enallagma cyathigerum"/>
    <n v="2"/>
    <s v="KD"/>
    <x v="4"/>
    <n v="9"/>
    <s v="Waterjuffer"/>
    <n v="36.285714285714285"/>
  </r>
  <r>
    <n v="524"/>
    <s v="Klein Olmen"/>
    <d v="2014-09-12T11:00:00"/>
    <n v="4"/>
    <x v="9"/>
    <s v="Anax imperator"/>
    <n v="1"/>
    <s v="KD"/>
    <x v="4"/>
    <n v="9"/>
    <s v="Glazenmakers"/>
    <n v="36.285714285714285"/>
  </r>
  <r>
    <n v="524"/>
    <s v="Klein Olmen"/>
    <d v="2014-09-12T11:00:00"/>
    <n v="5"/>
    <x v="9"/>
    <s v="Anax imperator"/>
    <n v="2"/>
    <s v="KD"/>
    <x v="4"/>
    <n v="9"/>
    <s v="Glazenmakers"/>
    <n v="36.285714285714285"/>
  </r>
  <r>
    <n v="524"/>
    <s v="Klein Olmen"/>
    <d v="2015-05-20T11:30:00"/>
    <n v="1"/>
    <x v="3"/>
    <s v="Enallagma cyathigerum"/>
    <n v="1"/>
    <s v="KD"/>
    <x v="5"/>
    <n v="5"/>
    <s v="Waterjuffer"/>
    <n v="19.857142857142858"/>
  </r>
  <r>
    <n v="524"/>
    <s v="Klein Olmen"/>
    <d v="2015-05-20T11:30:00"/>
    <n v="2"/>
    <x v="3"/>
    <s v="Enallagma cyathigerum"/>
    <n v="40"/>
    <s v="KD"/>
    <x v="5"/>
    <n v="5"/>
    <s v="Waterjuffer"/>
    <n v="19.857142857142858"/>
  </r>
  <r>
    <n v="524"/>
    <s v="Klein Olmen"/>
    <d v="2015-06-10T11:00:00"/>
    <n v="1"/>
    <x v="3"/>
    <s v="Enallagma cyathigerum"/>
    <n v="3"/>
    <s v="KD"/>
    <x v="5"/>
    <n v="6"/>
    <s v="Waterjuffer"/>
    <n v="22.857142857142858"/>
  </r>
  <r>
    <n v="524"/>
    <s v="Klein Olmen"/>
    <d v="2015-06-10T11:00:00"/>
    <n v="2"/>
    <x v="3"/>
    <s v="Enallagma cyathigerum"/>
    <n v="20"/>
    <s v="KD"/>
    <x v="5"/>
    <n v="6"/>
    <s v="Waterjuffer"/>
    <n v="22.857142857142858"/>
  </r>
  <r>
    <n v="524"/>
    <s v="Klein Olmen"/>
    <d v="2015-06-10T11:00:00"/>
    <n v="5"/>
    <x v="9"/>
    <s v="Anax imperator"/>
    <n v="1"/>
    <s v="KD"/>
    <x v="5"/>
    <n v="6"/>
    <s v="Glazenmakers"/>
    <n v="22.857142857142858"/>
  </r>
  <r>
    <n v="524"/>
    <s v="Klein Olmen"/>
    <d v="2015-06-10T11:00:00"/>
    <n v="5"/>
    <x v="10"/>
    <s v="Libellula quadrimaculata"/>
    <n v="1"/>
    <s v="KD"/>
    <x v="5"/>
    <n v="6"/>
    <s v="Korenbouten"/>
    <n v="22.857142857142858"/>
  </r>
  <r>
    <n v="524"/>
    <s v="Klein Olmen"/>
    <d v="2015-07-07T15:00:00"/>
    <n v="1"/>
    <x v="5"/>
    <s v="Orthetrum cancellatum"/>
    <n v="1"/>
    <s v="KD"/>
    <x v="5"/>
    <n v="7"/>
    <s v="Korenbouten"/>
    <n v="26.714285714285715"/>
  </r>
  <r>
    <n v="524"/>
    <s v="Klein Olmen"/>
    <d v="2015-07-07T15:00:00"/>
    <n v="1"/>
    <x v="9"/>
    <s v="Anax imperator"/>
    <n v="2"/>
    <s v="KD"/>
    <x v="5"/>
    <n v="7"/>
    <s v="Glazenmakers"/>
    <n v="26.714285714285715"/>
  </r>
  <r>
    <n v="524"/>
    <s v="Klein Olmen"/>
    <d v="2015-07-07T15:00:00"/>
    <n v="1"/>
    <x v="3"/>
    <s v="Enallagma cyathigerum"/>
    <n v="15"/>
    <s v="KD"/>
    <x v="5"/>
    <n v="7"/>
    <s v="Waterjuffer"/>
    <n v="26.714285714285715"/>
  </r>
  <r>
    <n v="524"/>
    <s v="Klein Olmen"/>
    <d v="2015-07-07T15:00:00"/>
    <n v="2"/>
    <x v="5"/>
    <s v="Orthetrum cancellatum"/>
    <n v="2"/>
    <s v="KD"/>
    <x v="5"/>
    <n v="7"/>
    <s v="Korenbouten"/>
    <n v="26.714285714285715"/>
  </r>
  <r>
    <n v="524"/>
    <s v="Klein Olmen"/>
    <d v="2015-07-07T15:00:00"/>
    <n v="2"/>
    <x v="9"/>
    <s v="Anax imperator"/>
    <n v="2"/>
    <s v="KD"/>
    <x v="5"/>
    <n v="7"/>
    <s v="Glazenmakers"/>
    <n v="26.714285714285715"/>
  </r>
  <r>
    <n v="524"/>
    <s v="Klein Olmen"/>
    <d v="2015-07-07T15:00:00"/>
    <n v="2"/>
    <x v="3"/>
    <s v="Enallagma cyathigerum"/>
    <n v="50"/>
    <s v="KD"/>
    <x v="5"/>
    <n v="7"/>
    <s v="Waterjuffer"/>
    <n v="26.714285714285715"/>
  </r>
  <r>
    <n v="524"/>
    <s v="Klein Olmen"/>
    <d v="2015-07-07T15:00:00"/>
    <n v="4"/>
    <x v="5"/>
    <s v="Orthetrum cancellatum"/>
    <n v="2"/>
    <s v="KD"/>
    <x v="5"/>
    <n v="7"/>
    <s v="Korenbouten"/>
    <n v="26.714285714285715"/>
  </r>
  <r>
    <n v="524"/>
    <s v="Klein Olmen"/>
    <d v="2015-07-07T15:00:00"/>
    <n v="4"/>
    <x v="9"/>
    <s v="Anax imperator"/>
    <n v="3"/>
    <s v="KD"/>
    <x v="5"/>
    <n v="7"/>
    <s v="Glazenmakers"/>
    <n v="26.714285714285715"/>
  </r>
  <r>
    <n v="524"/>
    <s v="Klein Olmen"/>
    <d v="2015-07-07T15:00:00"/>
    <n v="5"/>
    <x v="5"/>
    <s v="Orthetrum cancellatum"/>
    <n v="5"/>
    <s v="KD"/>
    <x v="5"/>
    <n v="7"/>
    <s v="Korenbouten"/>
    <n v="26.714285714285715"/>
  </r>
  <r>
    <n v="524"/>
    <s v="Klein Olmen"/>
    <d v="2015-07-07T15:00:00"/>
    <n v="5"/>
    <x v="9"/>
    <s v="Anax imperator"/>
    <n v="2"/>
    <s v="KD"/>
    <x v="5"/>
    <n v="7"/>
    <s v="Glazenmakers"/>
    <n v="26.714285714285715"/>
  </r>
  <r>
    <n v="524"/>
    <s v="Klein Olmen"/>
    <d v="2015-08-07T11:00:00"/>
    <n v="1"/>
    <x v="9"/>
    <s v="Anax imperator"/>
    <n v="1"/>
    <s v="KD"/>
    <x v="5"/>
    <n v="8"/>
    <s v="Glazenmakers"/>
    <n v="31.142857142857142"/>
  </r>
  <r>
    <n v="524"/>
    <s v="Klein Olmen"/>
    <d v="2015-08-07T11:00:00"/>
    <n v="1"/>
    <x v="3"/>
    <s v="Enallagma cyathigerum"/>
    <n v="5"/>
    <s v="KD"/>
    <x v="5"/>
    <n v="8"/>
    <s v="Waterjuffer"/>
    <n v="31.142857142857142"/>
  </r>
  <r>
    <n v="524"/>
    <s v="Klein Olmen"/>
    <d v="2015-08-07T11:00:00"/>
    <n v="2"/>
    <x v="23"/>
    <s v="Sympetrum striolatum/vulgatum"/>
    <n v="2"/>
    <s v="KD"/>
    <x v="5"/>
    <n v="8"/>
    <s v="Korenbouten"/>
    <n v="31.142857142857142"/>
  </r>
  <r>
    <n v="524"/>
    <s v="Klein Olmen"/>
    <d v="2015-08-07T11:00:00"/>
    <n v="2"/>
    <x v="5"/>
    <s v="Orthetrum cancellatum"/>
    <n v="1"/>
    <s v="KD"/>
    <x v="5"/>
    <n v="8"/>
    <s v="Korenbouten"/>
    <n v="31.142857142857142"/>
  </r>
  <r>
    <n v="524"/>
    <s v="Klein Olmen"/>
    <d v="2015-08-07T11:00:00"/>
    <n v="2"/>
    <x v="9"/>
    <s v="Anax imperator"/>
    <n v="1"/>
    <s v="KD"/>
    <x v="5"/>
    <n v="8"/>
    <s v="Glazenmakers"/>
    <n v="31.142857142857142"/>
  </r>
  <r>
    <n v="524"/>
    <s v="Klein Olmen"/>
    <d v="2015-08-07T11:00:00"/>
    <n v="2"/>
    <x v="3"/>
    <s v="Enallagma cyathigerum"/>
    <n v="3"/>
    <s v="KD"/>
    <x v="5"/>
    <n v="8"/>
    <s v="Waterjuffer"/>
    <n v="31.142857142857142"/>
  </r>
  <r>
    <n v="524"/>
    <s v="Klein Olmen"/>
    <d v="2015-08-07T11:00:00"/>
    <n v="4"/>
    <x v="5"/>
    <s v="Orthetrum cancellatum"/>
    <n v="2"/>
    <s v="KD"/>
    <x v="5"/>
    <n v="8"/>
    <s v="Korenbouten"/>
    <n v="31.142857142857142"/>
  </r>
  <r>
    <n v="524"/>
    <s v="Klein Olmen"/>
    <d v="2015-08-07T11:00:00"/>
    <n v="4"/>
    <x v="9"/>
    <s v="Anax imperator"/>
    <n v="2"/>
    <s v="KD"/>
    <x v="5"/>
    <n v="8"/>
    <s v="Glazenmakers"/>
    <n v="31.142857142857142"/>
  </r>
  <r>
    <n v="524"/>
    <s v="Klein Olmen"/>
    <d v="2015-08-07T11:00:00"/>
    <n v="5"/>
    <x v="9"/>
    <s v="Anax imperator"/>
    <n v="2"/>
    <s v="KD"/>
    <x v="5"/>
    <n v="8"/>
    <s v="Glazenmakers"/>
    <n v="31.142857142857142"/>
  </r>
  <r>
    <n v="524"/>
    <s v="Klein Olmen"/>
    <d v="2016-05-11T11:00:00"/>
    <n v="1"/>
    <x v="3"/>
    <s v="Enallagma cyathigerum"/>
    <n v="3"/>
    <s v="KD"/>
    <x v="6"/>
    <n v="5"/>
    <s v="Waterjuffer"/>
    <n v="18.714285714285715"/>
  </r>
  <r>
    <n v="524"/>
    <s v="Klein Olmen"/>
    <d v="2016-05-11T11:00:00"/>
    <n v="2"/>
    <x v="3"/>
    <s v="Enallagma cyathigerum"/>
    <n v="4"/>
    <s v="KD"/>
    <x v="6"/>
    <n v="5"/>
    <s v="Waterjuffer"/>
    <n v="18.714285714285715"/>
  </r>
  <r>
    <n v="524"/>
    <s v="Klein Olmen"/>
    <d v="2016-06-01T14:00:00"/>
    <n v="1"/>
    <x v="3"/>
    <s v="Enallagma cyathigerum"/>
    <n v="10"/>
    <s v="KD"/>
    <x v="6"/>
    <n v="6"/>
    <s v="Waterjuffer"/>
    <n v="21.714285714285715"/>
  </r>
  <r>
    <n v="524"/>
    <s v="Klein Olmen"/>
    <d v="2016-06-01T14:00:00"/>
    <n v="2"/>
    <x v="23"/>
    <s v="Sympetrum striolatum/vulgatum"/>
    <n v="2"/>
    <s v="KD"/>
    <x v="6"/>
    <n v="6"/>
    <s v="Korenbouten"/>
    <n v="21.714285714285715"/>
  </r>
  <r>
    <n v="524"/>
    <s v="Klein Olmen"/>
    <d v="2016-06-01T14:00:00"/>
    <n v="2"/>
    <x v="5"/>
    <s v="Orthetrum cancellatum"/>
    <n v="2"/>
    <s v="KD"/>
    <x v="6"/>
    <n v="6"/>
    <s v="Korenbouten"/>
    <n v="21.714285714285715"/>
  </r>
  <r>
    <n v="524"/>
    <s v="Klein Olmen"/>
    <d v="2016-06-01T14:00:00"/>
    <n v="2"/>
    <x v="10"/>
    <s v="Libellula quadrimaculata"/>
    <n v="1"/>
    <s v="KD"/>
    <x v="6"/>
    <n v="6"/>
    <s v="Korenbouten"/>
    <n v="21.714285714285715"/>
  </r>
  <r>
    <n v="524"/>
    <s v="Klein Olmen"/>
    <d v="2016-06-01T14:00:00"/>
    <n v="2"/>
    <x v="3"/>
    <s v="Enallagma cyathigerum"/>
    <n v="15"/>
    <s v="KD"/>
    <x v="6"/>
    <n v="6"/>
    <s v="Waterjuffer"/>
    <n v="21.714285714285715"/>
  </r>
  <r>
    <n v="524"/>
    <s v="Klein Olmen"/>
    <d v="2016-06-01T14:00:00"/>
    <n v="4"/>
    <x v="5"/>
    <s v="Orthetrum cancellatum"/>
    <n v="2"/>
    <s v="KD"/>
    <x v="6"/>
    <n v="6"/>
    <s v="Korenbouten"/>
    <n v="21.714285714285715"/>
  </r>
  <r>
    <n v="524"/>
    <s v="Klein Olmen"/>
    <d v="2016-06-01T14:00:00"/>
    <n v="4"/>
    <x v="9"/>
    <s v="Anax imperator"/>
    <n v="1"/>
    <s v="KD"/>
    <x v="6"/>
    <n v="6"/>
    <s v="Glazenmakers"/>
    <n v="21.714285714285715"/>
  </r>
  <r>
    <n v="524"/>
    <s v="Klein Olmen"/>
    <d v="2016-06-01T14:00:00"/>
    <n v="5"/>
    <x v="9"/>
    <s v="Anax imperator"/>
    <n v="1"/>
    <s v="KD"/>
    <x v="6"/>
    <n v="6"/>
    <s v="Glazenmakers"/>
    <n v="21.714285714285715"/>
  </r>
  <r>
    <n v="524"/>
    <s v="Klein Olmen"/>
    <d v="2016-06-01T14:00:00"/>
    <n v="5"/>
    <x v="10"/>
    <s v="Libellula quadrimaculata"/>
    <n v="3"/>
    <s v="KD"/>
    <x v="6"/>
    <n v="6"/>
    <s v="Korenbouten"/>
    <n v="21.714285714285715"/>
  </r>
  <r>
    <n v="524"/>
    <s v="Klein Olmen"/>
    <d v="2016-07-13T15:00:00"/>
    <n v="1"/>
    <x v="3"/>
    <s v="Enallagma cyathigerum"/>
    <n v="2"/>
    <s v="KD"/>
    <x v="6"/>
    <n v="7"/>
    <s v="Waterjuffer"/>
    <n v="27.714285714285715"/>
  </r>
  <r>
    <n v="524"/>
    <s v="Klein Olmen"/>
    <d v="2016-07-13T15:00:00"/>
    <n v="2"/>
    <x v="9"/>
    <s v="Anax imperator"/>
    <n v="1"/>
    <s v="KD"/>
    <x v="6"/>
    <n v="7"/>
    <s v="Glazenmakers"/>
    <n v="27.714285714285715"/>
  </r>
  <r>
    <n v="524"/>
    <s v="Klein Olmen"/>
    <d v="2016-07-13T15:00:00"/>
    <n v="2"/>
    <x v="3"/>
    <s v="Enallagma cyathigerum"/>
    <n v="2"/>
    <s v="KD"/>
    <x v="6"/>
    <n v="7"/>
    <s v="Waterjuffer"/>
    <n v="27.714285714285715"/>
  </r>
  <r>
    <n v="524"/>
    <s v="Klein Olmen"/>
    <d v="2016-07-13T15:00:00"/>
    <n v="4"/>
    <x v="9"/>
    <s v="Anax imperator"/>
    <n v="2"/>
    <s v="KD"/>
    <x v="6"/>
    <n v="7"/>
    <s v="Glazenmakers"/>
    <n v="27.714285714285715"/>
  </r>
  <r>
    <n v="524"/>
    <s v="Klein Olmen"/>
    <d v="2016-07-13T15:00:00"/>
    <n v="5"/>
    <x v="5"/>
    <s v="Orthetrum cancellatum"/>
    <n v="2"/>
    <s v="KD"/>
    <x v="6"/>
    <n v="7"/>
    <s v="Korenbouten"/>
    <n v="27.714285714285715"/>
  </r>
  <r>
    <n v="524"/>
    <s v="Klein Olmen"/>
    <d v="2016-07-13T15:00:00"/>
    <n v="5"/>
    <x v="9"/>
    <s v="Anax imperator"/>
    <n v="9"/>
    <s v="KD"/>
    <x v="6"/>
    <n v="7"/>
    <s v="Glazenmakers"/>
    <n v="27.714285714285715"/>
  </r>
  <r>
    <n v="524"/>
    <s v="Klein Olmen"/>
    <d v="2016-08-05T15:00:00"/>
    <n v="1"/>
    <x v="3"/>
    <s v="Enallagma cyathigerum"/>
    <n v="15"/>
    <s v="KD"/>
    <x v="6"/>
    <n v="8"/>
    <s v="Waterjuffer"/>
    <n v="31"/>
  </r>
  <r>
    <n v="524"/>
    <s v="Klein Olmen"/>
    <d v="2016-08-05T15:00:00"/>
    <n v="2"/>
    <x v="12"/>
    <s v="Sympetrum striolatum"/>
    <n v="1"/>
    <s v="KD"/>
    <x v="6"/>
    <n v="8"/>
    <s v="Korenbouten"/>
    <n v="31"/>
  </r>
  <r>
    <n v="524"/>
    <s v="Klein Olmen"/>
    <d v="2016-08-05T15:00:00"/>
    <n v="2"/>
    <x v="9"/>
    <s v="Anax imperator"/>
    <n v="3"/>
    <s v="KD"/>
    <x v="6"/>
    <n v="8"/>
    <s v="Glazenmakers"/>
    <n v="31"/>
  </r>
  <r>
    <n v="524"/>
    <s v="Klein Olmen"/>
    <d v="2016-08-05T15:00:00"/>
    <n v="2"/>
    <x v="1"/>
    <s v="Ischnura elegans"/>
    <n v="7"/>
    <s v="KD"/>
    <x v="6"/>
    <n v="8"/>
    <s v="Waterjuffer"/>
    <n v="31"/>
  </r>
  <r>
    <n v="524"/>
    <s v="Klein Olmen"/>
    <d v="2016-08-05T15:00:00"/>
    <n v="2"/>
    <x v="3"/>
    <s v="Enallagma cyathigerum"/>
    <n v="50"/>
    <s v="KD"/>
    <x v="6"/>
    <n v="8"/>
    <s v="Waterjuffer"/>
    <n v="31"/>
  </r>
  <r>
    <n v="524"/>
    <s v="Klein Olmen"/>
    <d v="2016-08-05T15:00:00"/>
    <n v="4"/>
    <x v="9"/>
    <s v="Anax imperator"/>
    <n v="6"/>
    <s v="KD"/>
    <x v="6"/>
    <n v="8"/>
    <s v="Glazenmakers"/>
    <n v="31"/>
  </r>
  <r>
    <n v="524"/>
    <s v="Klein Olmen"/>
    <d v="2016-08-05T15:00:00"/>
    <n v="5"/>
    <x v="5"/>
    <s v="Orthetrum cancellatum"/>
    <n v="1"/>
    <s v="KD"/>
    <x v="6"/>
    <n v="8"/>
    <s v="Korenbouten"/>
    <n v="31"/>
  </r>
  <r>
    <n v="524"/>
    <s v="Klein Olmen"/>
    <d v="2016-08-05T15:00:00"/>
    <n v="5"/>
    <x v="9"/>
    <s v="Anax imperator"/>
    <n v="10"/>
    <s v="KD"/>
    <x v="6"/>
    <n v="8"/>
    <s v="Glazenmakers"/>
    <n v="31"/>
  </r>
  <r>
    <n v="524"/>
    <s v="Klein Olmen"/>
    <d v="2016-09-07T11:30:00"/>
    <n v="1"/>
    <x v="23"/>
    <s v="Sympetrum striolatum/vulgatum"/>
    <n v="116"/>
    <s v="KD"/>
    <x v="6"/>
    <n v="9"/>
    <s v="Korenbouten"/>
    <n v="35.714285714285715"/>
  </r>
  <r>
    <n v="524"/>
    <s v="Klein Olmen"/>
    <d v="2016-09-07T11:30:00"/>
    <n v="1"/>
    <x v="9"/>
    <s v="Anax imperator"/>
    <n v="1"/>
    <s v="KD"/>
    <x v="6"/>
    <n v="9"/>
    <s v="Glazenmakers"/>
    <n v="35.714285714285715"/>
  </r>
  <r>
    <n v="524"/>
    <s v="Klein Olmen"/>
    <d v="2016-09-07T11:30:00"/>
    <n v="1"/>
    <x v="3"/>
    <s v="Enallagma cyathigerum"/>
    <n v="7"/>
    <s v="KD"/>
    <x v="6"/>
    <n v="9"/>
    <s v="Waterjuffer"/>
    <n v="35.714285714285715"/>
  </r>
  <r>
    <n v="524"/>
    <s v="Klein Olmen"/>
    <d v="2016-09-07T11:30:00"/>
    <n v="2"/>
    <x v="23"/>
    <s v="Sympetrum striolatum/vulgatum"/>
    <n v="44"/>
    <s v="KD"/>
    <x v="6"/>
    <n v="9"/>
    <s v="Korenbouten"/>
    <n v="35.714285714285715"/>
  </r>
  <r>
    <n v="524"/>
    <s v="Klein Olmen"/>
    <d v="2016-09-07T11:30:00"/>
    <n v="2"/>
    <x v="9"/>
    <s v="Anax imperator"/>
    <n v="1"/>
    <s v="KD"/>
    <x v="6"/>
    <n v="9"/>
    <s v="Glazenmakers"/>
    <n v="35.714285714285715"/>
  </r>
  <r>
    <n v="524"/>
    <s v="Klein Olmen"/>
    <d v="2016-09-07T11:30:00"/>
    <n v="2"/>
    <x v="3"/>
    <s v="Enallagma cyathigerum"/>
    <n v="4"/>
    <s v="KD"/>
    <x v="6"/>
    <n v="9"/>
    <s v="Waterjuffer"/>
    <n v="35.714285714285715"/>
  </r>
  <r>
    <n v="524"/>
    <s v="Klein Olmen"/>
    <d v="2016-09-07T11:30:00"/>
    <n v="5"/>
    <x v="9"/>
    <s v="Anax imperator"/>
    <n v="1"/>
    <s v="KD"/>
    <x v="6"/>
    <n v="9"/>
    <s v="Glazenmakers"/>
    <n v="35.714285714285715"/>
  </r>
  <r>
    <n v="524"/>
    <s v="Klein Olmen"/>
    <d v="2017-05-11T15:00:00"/>
    <n v="4"/>
    <x v="3"/>
    <s v="Enallagma cyathigerum"/>
    <n v="4"/>
    <s v="KD"/>
    <x v="7"/>
    <n v="5"/>
    <s v="Waterjuffer"/>
    <n v="18.571428571428573"/>
  </r>
  <r>
    <n v="524"/>
    <s v="Klein Olmen"/>
    <d v="2017-05-11T15:00:00"/>
    <n v="5"/>
    <x v="2"/>
    <s v="Pyrrhosoma nymphula"/>
    <n v="2"/>
    <s v="KD"/>
    <x v="7"/>
    <n v="5"/>
    <s v="Waterjuffer"/>
    <n v="18.571428571428573"/>
  </r>
  <r>
    <n v="524"/>
    <s v="Klein Olmen"/>
    <d v="2017-05-11T15:00:00"/>
    <n v="5"/>
    <x v="3"/>
    <s v="Enallagma cyathigerum"/>
    <n v="6"/>
    <s v="KD"/>
    <x v="7"/>
    <n v="5"/>
    <s v="Waterjuffer"/>
    <n v="18.571428571428573"/>
  </r>
  <r>
    <n v="524"/>
    <s v="Klein Olmen"/>
    <d v="2017-05-11T15:00:00"/>
    <n v="1"/>
    <x v="3"/>
    <s v="Enallagma cyathigerum"/>
    <n v="4"/>
    <s v="KD"/>
    <x v="7"/>
    <n v="5"/>
    <s v="Waterjuffer"/>
    <n v="18.571428571428573"/>
  </r>
  <r>
    <n v="524"/>
    <s v="Klein Olmen"/>
    <d v="2017-05-26T11:15:00"/>
    <n v="4"/>
    <x v="0"/>
    <s v="Sympecma fusca"/>
    <n v="4"/>
    <s v="KD"/>
    <x v="7"/>
    <n v="5"/>
    <s v="Pantserjuffers"/>
    <n v="20.714285714285715"/>
  </r>
  <r>
    <n v="524"/>
    <s v="Klein Olmen"/>
    <d v="2017-05-26T11:15:00"/>
    <n v="4"/>
    <x v="5"/>
    <s v="Orthetrum cancellatum"/>
    <n v="2"/>
    <s v="KD"/>
    <x v="7"/>
    <n v="5"/>
    <s v="Korenbouten"/>
    <n v="20.714285714285715"/>
  </r>
  <r>
    <n v="524"/>
    <s v="Klein Olmen"/>
    <d v="2017-05-26T11:15:00"/>
    <n v="4"/>
    <x v="1"/>
    <s v="Ischnura elegans"/>
    <n v="1"/>
    <s v="KD"/>
    <x v="7"/>
    <n v="5"/>
    <s v="Waterjuffer"/>
    <n v="20.714285714285715"/>
  </r>
  <r>
    <n v="524"/>
    <s v="Klein Olmen"/>
    <d v="2017-05-26T11:15:00"/>
    <n v="4"/>
    <x v="3"/>
    <s v="Enallagma cyathigerum"/>
    <n v="120"/>
    <s v="KD"/>
    <x v="7"/>
    <n v="5"/>
    <s v="Waterjuffer"/>
    <n v="20.714285714285715"/>
  </r>
  <r>
    <n v="524"/>
    <s v="Klein Olmen"/>
    <d v="2017-05-26T11:15:00"/>
    <n v="4"/>
    <x v="29"/>
    <s v="Sympetrum fonscolombii"/>
    <n v="2"/>
    <s v="KD"/>
    <x v="7"/>
    <n v="5"/>
    <s v="Korenbouten"/>
    <n v="20.714285714285715"/>
  </r>
  <r>
    <n v="524"/>
    <s v="Klein Olmen"/>
    <d v="2017-05-26T11:15:00"/>
    <n v="5"/>
    <x v="0"/>
    <s v="Sympecma fusca"/>
    <n v="4"/>
    <s v="KD"/>
    <x v="7"/>
    <n v="5"/>
    <s v="Pantserjuffers"/>
    <n v="20.714285714285715"/>
  </r>
  <r>
    <n v="524"/>
    <s v="Klein Olmen"/>
    <d v="2017-05-26T11:15:00"/>
    <n v="5"/>
    <x v="5"/>
    <s v="Orthetrum cancellatum"/>
    <n v="2"/>
    <s v="KD"/>
    <x v="7"/>
    <n v="5"/>
    <s v="Korenbouten"/>
    <n v="20.714285714285715"/>
  </r>
  <r>
    <n v="524"/>
    <s v="Klein Olmen"/>
    <d v="2017-05-26T11:15:00"/>
    <n v="5"/>
    <x v="9"/>
    <s v="Anax imperator"/>
    <n v="3"/>
    <s v="KD"/>
    <x v="7"/>
    <n v="5"/>
    <s v="Glazenmakers"/>
    <n v="20.714285714285715"/>
  </r>
  <r>
    <n v="524"/>
    <s v="Klein Olmen"/>
    <d v="2017-05-26T11:15:00"/>
    <n v="5"/>
    <x v="1"/>
    <s v="Ischnura elegans"/>
    <n v="1"/>
    <s v="KD"/>
    <x v="7"/>
    <n v="5"/>
    <s v="Waterjuffer"/>
    <n v="20.714285714285715"/>
  </r>
  <r>
    <n v="524"/>
    <s v="Klein Olmen"/>
    <d v="2017-05-26T11:15:00"/>
    <n v="5"/>
    <x v="34"/>
    <s v="Libellula depressa"/>
    <n v="1"/>
    <s v="KD"/>
    <x v="7"/>
    <n v="5"/>
    <s v="Korenbouten"/>
    <n v="20.714285714285715"/>
  </r>
  <r>
    <n v="524"/>
    <s v="Klein Olmen"/>
    <d v="2017-05-26T11:15:00"/>
    <n v="5"/>
    <x v="10"/>
    <s v="Libellula quadrimaculata"/>
    <n v="6"/>
    <s v="KD"/>
    <x v="7"/>
    <n v="5"/>
    <s v="Korenbouten"/>
    <n v="20.714285714285715"/>
  </r>
  <r>
    <n v="524"/>
    <s v="Klein Olmen"/>
    <d v="2017-05-26T11:15:00"/>
    <n v="5"/>
    <x v="3"/>
    <s v="Enallagma cyathigerum"/>
    <n v="380"/>
    <s v="KD"/>
    <x v="7"/>
    <n v="5"/>
    <s v="Waterjuffer"/>
    <n v="20.714285714285715"/>
  </r>
  <r>
    <n v="524"/>
    <s v="Klein Olmen"/>
    <d v="2017-05-26T11:15:00"/>
    <n v="5"/>
    <x v="29"/>
    <s v="Sympetrum fonscolombii"/>
    <n v="2"/>
    <s v="KD"/>
    <x v="7"/>
    <n v="5"/>
    <s v="Korenbouten"/>
    <n v="20.714285714285715"/>
  </r>
  <r>
    <n v="524"/>
    <s v="Klein Olmen"/>
    <d v="2017-05-26T11:15:00"/>
    <n v="1"/>
    <x v="5"/>
    <s v="Orthetrum cancellatum"/>
    <n v="3"/>
    <s v="KD"/>
    <x v="7"/>
    <n v="5"/>
    <s v="Korenbouten"/>
    <n v="20.714285714285715"/>
  </r>
  <r>
    <n v="524"/>
    <s v="Klein Olmen"/>
    <d v="2017-05-26T11:15:00"/>
    <n v="1"/>
    <x v="3"/>
    <s v="Enallagma cyathigerum"/>
    <n v="300"/>
    <s v="KD"/>
    <x v="7"/>
    <n v="5"/>
    <s v="Waterjuffer"/>
    <n v="20.714285714285715"/>
  </r>
  <r>
    <n v="524"/>
    <s v="Klein Olmen"/>
    <d v="2017-05-26T11:15:00"/>
    <n v="1"/>
    <x v="29"/>
    <s v="Sympetrum fonscolombii"/>
    <n v="3"/>
    <s v="KD"/>
    <x v="7"/>
    <n v="5"/>
    <s v="Korenbouten"/>
    <n v="20.714285714285715"/>
  </r>
  <r>
    <n v="524"/>
    <s v="Klein Olmen"/>
    <d v="2017-05-26T11:15:00"/>
    <n v="4"/>
    <x v="10"/>
    <s v="Libellula quadrimaculata"/>
    <n v="2"/>
    <s v="KD"/>
    <x v="7"/>
    <n v="5"/>
    <s v="Korenbouten"/>
    <n v="20.714285714285715"/>
  </r>
  <r>
    <n v="524"/>
    <s v="Klein Olmen"/>
    <d v="2017-06-26T11:00:00"/>
    <n v="4"/>
    <x v="9"/>
    <s v="Anax imperator"/>
    <n v="1"/>
    <s v="KD"/>
    <x v="7"/>
    <n v="6"/>
    <s v="Glazenmakers"/>
    <n v="25.142857142857142"/>
  </r>
  <r>
    <n v="524"/>
    <s v="Klein Olmen"/>
    <d v="2017-06-26T11:00:00"/>
    <n v="4"/>
    <x v="1"/>
    <s v="Ischnura elegans"/>
    <n v="1"/>
    <s v="KD"/>
    <x v="7"/>
    <n v="6"/>
    <s v="Waterjuffer"/>
    <n v="25.142857142857142"/>
  </r>
  <r>
    <n v="524"/>
    <s v="Klein Olmen"/>
    <d v="2017-06-26T11:00:00"/>
    <n v="4"/>
    <x v="29"/>
    <s v="Sympetrum fonscolombii"/>
    <n v="1"/>
    <s v="KD"/>
    <x v="7"/>
    <n v="6"/>
    <s v="Korenbouten"/>
    <n v="25.142857142857142"/>
  </r>
  <r>
    <n v="524"/>
    <s v="Klein Olmen"/>
    <d v="2017-06-26T11:00:00"/>
    <n v="5"/>
    <x v="9"/>
    <s v="Anax imperator"/>
    <n v="5"/>
    <s v="KD"/>
    <x v="7"/>
    <n v="6"/>
    <s v="Glazenmakers"/>
    <n v="25.142857142857142"/>
  </r>
  <r>
    <n v="524"/>
    <s v="Klein Olmen"/>
    <d v="2017-06-26T11:00:00"/>
    <n v="5"/>
    <x v="1"/>
    <s v="Ischnura elegans"/>
    <n v="2"/>
    <s v="KD"/>
    <x v="7"/>
    <n v="6"/>
    <s v="Waterjuffer"/>
    <n v="25.142857142857142"/>
  </r>
  <r>
    <n v="524"/>
    <s v="Klein Olmen"/>
    <d v="2017-06-26T11:00:00"/>
    <n v="5"/>
    <x v="3"/>
    <s v="Enallagma cyathigerum"/>
    <n v="12"/>
    <s v="KD"/>
    <x v="7"/>
    <n v="6"/>
    <s v="Waterjuffer"/>
    <n v="25.142857142857142"/>
  </r>
  <r>
    <n v="524"/>
    <s v="Klein Olmen"/>
    <d v="2017-06-26T11:00:00"/>
    <n v="1"/>
    <x v="9"/>
    <s v="Anax imperator"/>
    <n v="1"/>
    <s v="KD"/>
    <x v="7"/>
    <n v="6"/>
    <s v="Glazenmakers"/>
    <n v="25.142857142857142"/>
  </r>
  <r>
    <n v="524"/>
    <s v="Klein Olmen"/>
    <d v="2017-06-26T11:00:00"/>
    <n v="4"/>
    <x v="23"/>
    <s v="Sympetrum striolatum/vulgatum"/>
    <n v="1"/>
    <s v="KD"/>
    <x v="7"/>
    <n v="6"/>
    <s v="Korenbouten"/>
    <n v="25.142857142857142"/>
  </r>
  <r>
    <n v="524"/>
    <s v="Klein Olmen"/>
    <d v="2017-07-05T14:00:00"/>
    <n v="4"/>
    <x v="9"/>
    <s v="Anax imperator"/>
    <n v="3"/>
    <s v="KD"/>
    <x v="7"/>
    <n v="7"/>
    <s v="Glazenmakers"/>
    <n v="26.428571428571427"/>
  </r>
  <r>
    <n v="524"/>
    <s v="Klein Olmen"/>
    <d v="2017-07-05T14:00:00"/>
    <n v="4"/>
    <x v="5"/>
    <s v="Orthetrum cancellatum"/>
    <n v="1"/>
    <s v="KD"/>
    <x v="7"/>
    <n v="7"/>
    <s v="Korenbouten"/>
    <n v="26.428571428571427"/>
  </r>
  <r>
    <n v="524"/>
    <s v="Klein Olmen"/>
    <d v="2017-07-05T14:00:00"/>
    <n v="5"/>
    <x v="9"/>
    <s v="Anax imperator"/>
    <n v="2"/>
    <s v="KD"/>
    <x v="7"/>
    <n v="7"/>
    <s v="Glazenmakers"/>
    <n v="26.428571428571427"/>
  </r>
  <r>
    <n v="524"/>
    <s v="Klein Olmen"/>
    <d v="2017-07-05T14:00:00"/>
    <n v="1"/>
    <x v="9"/>
    <s v="Anax imperator"/>
    <n v="15"/>
    <s v="KD"/>
    <x v="7"/>
    <n v="7"/>
    <s v="Glazenmakers"/>
    <n v="26.428571428571427"/>
  </r>
  <r>
    <n v="524"/>
    <s v="Klein Olmen"/>
    <d v="2017-07-05T14:00:00"/>
    <n v="4"/>
    <x v="6"/>
    <s v="Coenagrion puella"/>
    <n v="10"/>
    <s v="KD"/>
    <x v="7"/>
    <n v="7"/>
    <s v="Waterjuffer"/>
    <n v="26.428571428571427"/>
  </r>
  <r>
    <n v="524"/>
    <s v="Klein Olmen"/>
    <d v="2017-07-05T14:00:00"/>
    <n v="4"/>
    <x v="26"/>
    <s v="Erythromma najas"/>
    <n v="10"/>
    <s v="KD"/>
    <x v="7"/>
    <n v="7"/>
    <s v="Waterjuffer"/>
    <n v="26.428571428571427"/>
  </r>
  <r>
    <n v="524"/>
    <s v="Klein Olmen"/>
    <d v="2017-07-05T14:00:00"/>
    <n v="4"/>
    <x v="3"/>
    <s v="Enallagma cyathigerum"/>
    <n v="15"/>
    <s v="KD"/>
    <x v="7"/>
    <n v="7"/>
    <s v="Waterjuffer"/>
    <n v="26.428571428571427"/>
  </r>
  <r>
    <n v="524"/>
    <s v="Klein Olmen"/>
    <d v="2017-07-12T12:00:00"/>
    <n v="4"/>
    <x v="9"/>
    <s v="Anax imperator"/>
    <n v="2"/>
    <s v="KD"/>
    <x v="7"/>
    <n v="7"/>
    <s v="Glazenmakers"/>
    <n v="27.428571428571427"/>
  </r>
  <r>
    <n v="524"/>
    <s v="Klein Olmen"/>
    <d v="2017-07-12T12:00:00"/>
    <n v="5"/>
    <x v="9"/>
    <s v="Anax imperator"/>
    <n v="2"/>
    <s v="KD"/>
    <x v="7"/>
    <n v="7"/>
    <s v="Glazenmakers"/>
    <n v="27.428571428571427"/>
  </r>
  <r>
    <n v="524"/>
    <s v="Klein Olmen"/>
    <d v="2017-07-12T12:00:00"/>
    <n v="5"/>
    <x v="3"/>
    <s v="Enallagma cyathigerum"/>
    <n v="1"/>
    <s v="KD"/>
    <x v="7"/>
    <n v="7"/>
    <s v="Waterjuffer"/>
    <n v="27.428571428571427"/>
  </r>
  <r>
    <n v="524"/>
    <s v="Klein Olmen"/>
    <d v="2017-07-12T12:00:00"/>
    <n v="1"/>
    <x v="9"/>
    <s v="Anax imperator"/>
    <n v="3"/>
    <s v="KD"/>
    <x v="7"/>
    <n v="7"/>
    <s v="Glazenmakers"/>
    <n v="27.428571428571427"/>
  </r>
  <r>
    <n v="524"/>
    <s v="Klein Olmen"/>
    <d v="2017-07-12T12:00:00"/>
    <n v="4"/>
    <x v="3"/>
    <s v="Enallagma cyathigerum"/>
    <n v="1"/>
    <s v="KD"/>
    <x v="7"/>
    <n v="7"/>
    <s v="Waterjuffer"/>
    <n v="27.428571428571427"/>
  </r>
  <r>
    <n v="524"/>
    <s v="Klein Olmen"/>
    <d v="2017-07-18T11:00:00"/>
    <n v="4"/>
    <x v="9"/>
    <s v="Anax imperator"/>
    <n v="1"/>
    <s v="KD"/>
    <x v="7"/>
    <n v="7"/>
    <s v="Glazenmakers"/>
    <n v="28.285714285714285"/>
  </r>
  <r>
    <n v="524"/>
    <s v="Klein Olmen"/>
    <d v="2017-07-18T11:00:00"/>
    <n v="4"/>
    <x v="3"/>
    <s v="Enallagma cyathigerum"/>
    <n v="70"/>
    <s v="KD"/>
    <x v="7"/>
    <n v="7"/>
    <s v="Waterjuffer"/>
    <n v="28.285714285714285"/>
  </r>
  <r>
    <n v="524"/>
    <s v="Klein Olmen"/>
    <d v="2017-07-18T11:00:00"/>
    <n v="5"/>
    <x v="5"/>
    <s v="Orthetrum cancellatum"/>
    <n v="1"/>
    <s v="KD"/>
    <x v="7"/>
    <n v="7"/>
    <s v="Korenbouten"/>
    <n v="28.285714285714285"/>
  </r>
  <r>
    <n v="524"/>
    <s v="Klein Olmen"/>
    <d v="2017-07-18T11:00:00"/>
    <n v="5"/>
    <x v="1"/>
    <s v="Ischnura elegans"/>
    <n v="1"/>
    <s v="KD"/>
    <x v="7"/>
    <n v="7"/>
    <s v="Waterjuffer"/>
    <n v="28.285714285714285"/>
  </r>
  <r>
    <n v="524"/>
    <s v="Klein Olmen"/>
    <d v="2017-07-18T11:00:00"/>
    <n v="5"/>
    <x v="3"/>
    <s v="Enallagma cyathigerum"/>
    <n v="30"/>
    <s v="KD"/>
    <x v="7"/>
    <n v="7"/>
    <s v="Waterjuffer"/>
    <n v="28.285714285714285"/>
  </r>
  <r>
    <n v="524"/>
    <s v="Klein Olmen"/>
    <d v="2017-07-18T11:00:00"/>
    <n v="1"/>
    <x v="3"/>
    <s v="Enallagma cyathigerum"/>
    <n v="2"/>
    <s v="KD"/>
    <x v="7"/>
    <n v="7"/>
    <s v="Waterjuffer"/>
    <n v="28.285714285714285"/>
  </r>
  <r>
    <n v="524"/>
    <s v="Klein Olmen"/>
    <d v="2017-08-15T13:00:00"/>
    <n v="4"/>
    <x v="1"/>
    <s v="Ischnura elegans"/>
    <n v="2"/>
    <s v="KD"/>
    <x v="7"/>
    <n v="8"/>
    <s v="Waterjuffer"/>
    <n v="32.285714285714285"/>
  </r>
  <r>
    <n v="524"/>
    <s v="Klein Olmen"/>
    <d v="2017-08-15T13:00:00"/>
    <n v="4"/>
    <x v="3"/>
    <s v="Enallagma cyathigerum"/>
    <n v="10"/>
    <s v="KD"/>
    <x v="7"/>
    <n v="8"/>
    <s v="Waterjuffer"/>
    <n v="32.285714285714285"/>
  </r>
  <r>
    <n v="524"/>
    <s v="Klein Olmen"/>
    <d v="2017-08-15T13:00:00"/>
    <n v="5"/>
    <x v="9"/>
    <s v="Anax imperator"/>
    <n v="1"/>
    <s v="KD"/>
    <x v="7"/>
    <n v="8"/>
    <s v="Glazenmakers"/>
    <n v="32.285714285714285"/>
  </r>
  <r>
    <n v="524"/>
    <s v="Klein Olmen"/>
    <d v="2017-08-15T13:00:00"/>
    <n v="5"/>
    <x v="3"/>
    <s v="Enallagma cyathigerum"/>
    <n v="20"/>
    <s v="KD"/>
    <x v="7"/>
    <n v="8"/>
    <s v="Waterjuffer"/>
    <n v="32.285714285714285"/>
  </r>
  <r>
    <n v="524"/>
    <s v="Klein Olmen"/>
    <d v="2017-08-15T13:00:00"/>
    <n v="1"/>
    <x v="3"/>
    <s v="Enallagma cyathigerum"/>
    <n v="20"/>
    <s v="KD"/>
    <x v="7"/>
    <n v="8"/>
    <s v="Waterjuffer"/>
    <n v="32.285714285714285"/>
  </r>
  <r>
    <n v="524"/>
    <s v="Klein Olmen"/>
    <d v="2017-08-15T13:00:00"/>
    <n v="4"/>
    <x v="9"/>
    <s v="Anax imperator"/>
    <n v="1"/>
    <s v="KD"/>
    <x v="7"/>
    <n v="8"/>
    <s v="Glazenmakers"/>
    <n v="32.285714285714285"/>
  </r>
  <r>
    <n v="524"/>
    <s v="Klein Olmen"/>
    <d v="2017-08-23T11:45:00"/>
    <n v="4"/>
    <x v="23"/>
    <s v="Sympetrum striolatum/vulgatum"/>
    <n v="1"/>
    <s v="KD"/>
    <x v="7"/>
    <n v="8"/>
    <s v="Korenbouten"/>
    <n v="33.428571428571431"/>
  </r>
  <r>
    <n v="524"/>
    <s v="Klein Olmen"/>
    <d v="2017-08-23T11:45:00"/>
    <n v="4"/>
    <x v="9"/>
    <s v="Anax imperator"/>
    <n v="1"/>
    <s v="KD"/>
    <x v="7"/>
    <n v="8"/>
    <s v="Glazenmakers"/>
    <n v="33.428571428571431"/>
  </r>
  <r>
    <n v="524"/>
    <s v="Klein Olmen"/>
    <d v="2017-08-23T11:45:00"/>
    <n v="4"/>
    <x v="3"/>
    <s v="Enallagma cyathigerum"/>
    <n v="7"/>
    <s v="KD"/>
    <x v="7"/>
    <n v="8"/>
    <s v="Waterjuffer"/>
    <n v="33.428571428571431"/>
  </r>
  <r>
    <n v="524"/>
    <s v="Klein Olmen"/>
    <d v="2017-08-23T11:45:00"/>
    <n v="5"/>
    <x v="23"/>
    <s v="Sympetrum striolatum/vulgatum"/>
    <n v="5"/>
    <s v="KD"/>
    <x v="7"/>
    <n v="8"/>
    <s v="Korenbouten"/>
    <n v="33.428571428571431"/>
  </r>
  <r>
    <n v="524"/>
    <s v="Klein Olmen"/>
    <d v="2017-08-23T11:45:00"/>
    <n v="5"/>
    <x v="9"/>
    <s v="Anax imperator"/>
    <n v="2"/>
    <s v="KD"/>
    <x v="7"/>
    <n v="8"/>
    <s v="Glazenmakers"/>
    <n v="33.428571428571431"/>
  </r>
  <r>
    <n v="524"/>
    <s v="Klein Olmen"/>
    <d v="2017-08-23T11:45:00"/>
    <n v="5"/>
    <x v="17"/>
    <s v="Sympetrum vulgatum"/>
    <n v="2"/>
    <s v="KD"/>
    <x v="7"/>
    <n v="8"/>
    <s v="Korenbouten"/>
    <n v="33.428571428571431"/>
  </r>
  <r>
    <n v="524"/>
    <s v="Klein Olmen"/>
    <d v="2017-08-23T11:45:00"/>
    <n v="5"/>
    <x v="3"/>
    <s v="Enallagma cyathigerum"/>
    <n v="30"/>
    <s v="KD"/>
    <x v="7"/>
    <n v="8"/>
    <s v="Waterjuffer"/>
    <n v="33.428571428571431"/>
  </r>
  <r>
    <n v="524"/>
    <s v="Klein Olmen"/>
    <d v="2017-08-23T11:45:00"/>
    <n v="1"/>
    <x v="23"/>
    <s v="Sympetrum striolatum/vulgatum"/>
    <n v="3"/>
    <s v="KD"/>
    <x v="7"/>
    <n v="8"/>
    <s v="Korenbouten"/>
    <n v="33.428571428571431"/>
  </r>
  <r>
    <n v="524"/>
    <s v="Klein Olmen"/>
    <d v="2017-08-23T11:45:00"/>
    <n v="1"/>
    <x v="9"/>
    <s v="Anax imperator"/>
    <n v="1"/>
    <s v="KD"/>
    <x v="7"/>
    <n v="8"/>
    <s v="Glazenmakers"/>
    <n v="33.428571428571431"/>
  </r>
  <r>
    <n v="524"/>
    <s v="Klein Olmen"/>
    <d v="2017-08-23T11:45:00"/>
    <n v="1"/>
    <x v="3"/>
    <s v="Enallagma cyathigerum"/>
    <n v="60"/>
    <s v="KD"/>
    <x v="7"/>
    <n v="8"/>
    <s v="Waterjuffer"/>
    <n v="33.428571428571431"/>
  </r>
  <r>
    <n v="524"/>
    <s v="Klein Olmen"/>
    <d v="2018-05-30T11:00:00"/>
    <n v="4"/>
    <x v="5"/>
    <s v="Orthetrum cancellatum"/>
    <n v="2"/>
    <s v="KD"/>
    <x v="10"/>
    <n v="5"/>
    <s v="Korenbouten"/>
    <n v="21.285714285714285"/>
  </r>
  <r>
    <n v="524"/>
    <s v="Klein Olmen"/>
    <d v="2018-05-30T11:00:00"/>
    <n v="4"/>
    <x v="3"/>
    <s v="Enallagma cyathigerum"/>
    <n v="510"/>
    <s v="KD"/>
    <x v="10"/>
    <n v="5"/>
    <s v="Waterjuffer"/>
    <n v="21.285714285714285"/>
  </r>
  <r>
    <n v="524"/>
    <s v="Klein Olmen"/>
    <d v="2018-05-30T11:00:00"/>
    <n v="5"/>
    <x v="5"/>
    <s v="Orthetrum cancellatum"/>
    <n v="5"/>
    <s v="KD"/>
    <x v="10"/>
    <n v="5"/>
    <s v="Korenbouten"/>
    <n v="21.285714285714285"/>
  </r>
  <r>
    <n v="524"/>
    <s v="Klein Olmen"/>
    <d v="2018-05-30T11:00:00"/>
    <n v="5"/>
    <x v="9"/>
    <s v="Anax imperator"/>
    <n v="1"/>
    <s v="KD"/>
    <x v="10"/>
    <n v="5"/>
    <s v="Glazenmakers"/>
    <n v="21.285714285714285"/>
  </r>
  <r>
    <n v="524"/>
    <s v="Klein Olmen"/>
    <d v="2018-05-30T11:00:00"/>
    <n v="5"/>
    <x v="3"/>
    <s v="Enallagma cyathigerum"/>
    <n v="380"/>
    <s v="KD"/>
    <x v="10"/>
    <n v="5"/>
    <s v="Waterjuffer"/>
    <n v="21.285714285714285"/>
  </r>
  <r>
    <n v="524"/>
    <s v="Klein Olmen"/>
    <d v="2018-05-30T11:00:00"/>
    <n v="1"/>
    <x v="5"/>
    <s v="Orthetrum cancellatum"/>
    <n v="3"/>
    <s v="KD"/>
    <x v="10"/>
    <n v="5"/>
    <s v="Korenbouten"/>
    <n v="21.285714285714285"/>
  </r>
  <r>
    <n v="524"/>
    <s v="Klein Olmen"/>
    <d v="2018-05-30T11:00:00"/>
    <n v="1"/>
    <x v="3"/>
    <s v="Enallagma cyathigerum"/>
    <n v="760"/>
    <s v="KD"/>
    <x v="10"/>
    <n v="5"/>
    <s v="Waterjuffer"/>
    <n v="21.285714285714285"/>
  </r>
  <r>
    <n v="524"/>
    <s v="Klein Olmen"/>
    <d v="2018-05-30T11:00:00"/>
    <n v="4"/>
    <x v="10"/>
    <s v="Libellula quadrimaculata"/>
    <n v="2"/>
    <s v="KD"/>
    <x v="10"/>
    <n v="5"/>
    <s v="Korenbouten"/>
    <n v="21.285714285714285"/>
  </r>
  <r>
    <n v="524"/>
    <s v="Klein Olmen"/>
    <d v="2018-05-30T11:00:00"/>
    <n v="4"/>
    <x v="1"/>
    <s v="Ischnura elegans"/>
    <n v="1"/>
    <s v="KD"/>
    <x v="10"/>
    <n v="5"/>
    <s v="Waterjuffer"/>
    <n v="21.285714285714285"/>
  </r>
  <r>
    <n v="524"/>
    <s v="Klein Olmen"/>
    <d v="2018-06-16T11:00:00"/>
    <n v="4"/>
    <x v="5"/>
    <s v="Orthetrum cancellatum"/>
    <n v="1"/>
    <s v="KD"/>
    <x v="10"/>
    <n v="6"/>
    <s v="Korenbouten"/>
    <n v="23.714285714285715"/>
  </r>
  <r>
    <n v="524"/>
    <s v="Klein Olmen"/>
    <d v="2018-06-16T11:00:00"/>
    <n v="4"/>
    <x v="3"/>
    <s v="Enallagma cyathigerum"/>
    <n v="6"/>
    <s v="KD"/>
    <x v="10"/>
    <n v="6"/>
    <s v="Waterjuffer"/>
    <n v="23.714285714285715"/>
  </r>
  <r>
    <n v="524"/>
    <s v="Klein Olmen"/>
    <d v="2018-06-16T11:00:00"/>
    <n v="1"/>
    <x v="3"/>
    <s v="Enallagma cyathigerum"/>
    <n v="6"/>
    <s v="KD"/>
    <x v="10"/>
    <n v="6"/>
    <s v="Waterjuffer"/>
    <n v="23.714285714285715"/>
  </r>
  <r>
    <n v="524"/>
    <s v="Klein Olmen"/>
    <d v="2018-06-30T13:40:00"/>
    <n v="4"/>
    <x v="5"/>
    <s v="Orthetrum cancellatum"/>
    <n v="1"/>
    <s v="KD"/>
    <x v="10"/>
    <n v="6"/>
    <s v="Korenbouten"/>
    <n v="25.714285714285715"/>
  </r>
  <r>
    <n v="524"/>
    <s v="Klein Olmen"/>
    <d v="2018-06-30T13:40:00"/>
    <n v="4"/>
    <x v="9"/>
    <s v="Anax imperator"/>
    <n v="6"/>
    <s v="KD"/>
    <x v="10"/>
    <n v="6"/>
    <s v="Glazenmakers"/>
    <n v="25.714285714285715"/>
  </r>
  <r>
    <n v="524"/>
    <s v="Klein Olmen"/>
    <d v="2018-06-30T13:40:00"/>
    <n v="4"/>
    <x v="3"/>
    <s v="Enallagma cyathigerum"/>
    <n v="30"/>
    <s v="KD"/>
    <x v="10"/>
    <n v="6"/>
    <s v="Waterjuffer"/>
    <n v="25.714285714285715"/>
  </r>
  <r>
    <n v="524"/>
    <s v="Klein Olmen"/>
    <d v="2018-06-30T13:40:00"/>
    <n v="5"/>
    <x v="5"/>
    <s v="Orthetrum cancellatum"/>
    <n v="5"/>
    <s v="KD"/>
    <x v="10"/>
    <n v="6"/>
    <s v="Korenbouten"/>
    <n v="25.714285714285715"/>
  </r>
  <r>
    <n v="524"/>
    <s v="Klein Olmen"/>
    <d v="2018-06-30T13:40:00"/>
    <n v="5"/>
    <x v="9"/>
    <s v="Anax imperator"/>
    <n v="15"/>
    <s v="KD"/>
    <x v="10"/>
    <n v="6"/>
    <s v="Glazenmakers"/>
    <n v="25.714285714285715"/>
  </r>
  <r>
    <n v="524"/>
    <s v="Klein Olmen"/>
    <d v="2018-06-30T13:40:00"/>
    <n v="5"/>
    <x v="3"/>
    <s v="Enallagma cyathigerum"/>
    <n v="70"/>
    <s v="KD"/>
    <x v="10"/>
    <n v="6"/>
    <s v="Waterjuffer"/>
    <n v="25.714285714285715"/>
  </r>
  <r>
    <n v="524"/>
    <s v="Klein Olmen"/>
    <d v="2018-06-30T13:40:00"/>
    <n v="1"/>
    <x v="5"/>
    <s v="Orthetrum cancellatum"/>
    <n v="5"/>
    <s v="KD"/>
    <x v="10"/>
    <n v="6"/>
    <s v="Korenbouten"/>
    <n v="25.714285714285715"/>
  </r>
  <r>
    <n v="524"/>
    <s v="Klein Olmen"/>
    <d v="2018-06-30T13:40:00"/>
    <n v="1"/>
    <x v="9"/>
    <s v="Anax imperator"/>
    <n v="4"/>
    <s v="KD"/>
    <x v="10"/>
    <n v="6"/>
    <s v="Glazenmakers"/>
    <n v="25.714285714285715"/>
  </r>
  <r>
    <n v="524"/>
    <s v="Klein Olmen"/>
    <d v="2018-06-30T13:40:00"/>
    <n v="1"/>
    <x v="3"/>
    <s v="Enallagma cyathigerum"/>
    <n v="45"/>
    <s v="KD"/>
    <x v="10"/>
    <n v="6"/>
    <s v="Waterjuffer"/>
    <n v="25.714285714285715"/>
  </r>
  <r>
    <n v="524"/>
    <s v="Klein Olmen"/>
    <d v="2018-07-20T14:45:00"/>
    <n v="4"/>
    <x v="5"/>
    <s v="Orthetrum cancellatum"/>
    <n v="4"/>
    <s v="KD"/>
    <x v="10"/>
    <n v="7"/>
    <s v="Korenbouten"/>
    <n v="28.571428571428573"/>
  </r>
  <r>
    <n v="524"/>
    <s v="Klein Olmen"/>
    <d v="2018-07-20T14:45:00"/>
    <n v="4"/>
    <x v="9"/>
    <s v="Anax imperator"/>
    <n v="13"/>
    <s v="KD"/>
    <x v="10"/>
    <n v="7"/>
    <s v="Glazenmakers"/>
    <n v="28.571428571428573"/>
  </r>
  <r>
    <n v="524"/>
    <s v="Klein Olmen"/>
    <d v="2018-07-20T14:45:00"/>
    <n v="4"/>
    <x v="3"/>
    <s v="Enallagma cyathigerum"/>
    <n v="80"/>
    <s v="KD"/>
    <x v="10"/>
    <n v="7"/>
    <s v="Waterjuffer"/>
    <n v="28.571428571428573"/>
  </r>
  <r>
    <n v="524"/>
    <s v="Klein Olmen"/>
    <d v="2018-07-20T14:45:00"/>
    <n v="5"/>
    <x v="5"/>
    <s v="Orthetrum cancellatum"/>
    <n v="2"/>
    <s v="KD"/>
    <x v="10"/>
    <n v="7"/>
    <s v="Korenbouten"/>
    <n v="28.571428571428573"/>
  </r>
  <r>
    <n v="524"/>
    <s v="Klein Olmen"/>
    <d v="2018-07-20T14:45:00"/>
    <n v="5"/>
    <x v="9"/>
    <s v="Anax imperator"/>
    <n v="15"/>
    <s v="KD"/>
    <x v="10"/>
    <n v="7"/>
    <s v="Glazenmakers"/>
    <n v="28.571428571428573"/>
  </r>
  <r>
    <n v="524"/>
    <s v="Klein Olmen"/>
    <d v="2018-07-20T14:45:00"/>
    <n v="5"/>
    <x v="3"/>
    <s v="Enallagma cyathigerum"/>
    <n v="55"/>
    <s v="KD"/>
    <x v="10"/>
    <n v="7"/>
    <s v="Waterjuffer"/>
    <n v="28.571428571428573"/>
  </r>
  <r>
    <n v="524"/>
    <s v="Klein Olmen"/>
    <d v="2018-07-20T14:45:00"/>
    <n v="5"/>
    <x v="30"/>
    <s v="Erythromma viridulum"/>
    <n v="10"/>
    <s v="KD"/>
    <x v="10"/>
    <n v="7"/>
    <s v="Waterjuffer"/>
    <n v="28.571428571428573"/>
  </r>
  <r>
    <n v="524"/>
    <s v="Klein Olmen"/>
    <d v="2018-07-20T14:45:00"/>
    <n v="1"/>
    <x v="5"/>
    <s v="Orthetrum cancellatum"/>
    <n v="5"/>
    <s v="KD"/>
    <x v="10"/>
    <n v="7"/>
    <s v="Korenbouten"/>
    <n v="28.571428571428573"/>
  </r>
  <r>
    <n v="524"/>
    <s v="Klein Olmen"/>
    <d v="2018-07-20T14:45:00"/>
    <n v="1"/>
    <x v="9"/>
    <s v="Anax imperator"/>
    <n v="3"/>
    <s v="KD"/>
    <x v="10"/>
    <n v="7"/>
    <s v="Glazenmakers"/>
    <n v="28.571428571428573"/>
  </r>
  <r>
    <n v="524"/>
    <s v="Klein Olmen"/>
    <d v="2018-07-20T14:45:00"/>
    <n v="1"/>
    <x v="3"/>
    <s v="Enallagma cyathigerum"/>
    <n v="5"/>
    <s v="KD"/>
    <x v="10"/>
    <n v="7"/>
    <s v="Waterjuffer"/>
    <n v="28.571428571428573"/>
  </r>
  <r>
    <n v="524"/>
    <s v="Klein Olmen"/>
    <d v="2018-08-02T15:30:00"/>
    <n v="4"/>
    <x v="5"/>
    <s v="Orthetrum cancellatum"/>
    <n v="3"/>
    <s v="KD"/>
    <x v="10"/>
    <n v="8"/>
    <s v="Korenbouten"/>
    <n v="30.428571428571427"/>
  </r>
  <r>
    <n v="524"/>
    <s v="Klein Olmen"/>
    <d v="2018-08-02T15:30:00"/>
    <n v="4"/>
    <x v="9"/>
    <s v="Anax imperator"/>
    <n v="5"/>
    <s v="KD"/>
    <x v="10"/>
    <n v="8"/>
    <s v="Glazenmakers"/>
    <n v="30.428571428571427"/>
  </r>
  <r>
    <n v="524"/>
    <s v="Klein Olmen"/>
    <d v="2018-08-02T15:30:00"/>
    <n v="4"/>
    <x v="1"/>
    <s v="Ischnura elegans"/>
    <n v="2"/>
    <s v="KD"/>
    <x v="10"/>
    <n v="8"/>
    <s v="Waterjuffer"/>
    <n v="30.428571428571427"/>
  </r>
  <r>
    <n v="524"/>
    <s v="Klein Olmen"/>
    <d v="2018-08-02T15:30:00"/>
    <n v="4"/>
    <x v="3"/>
    <s v="Enallagma cyathigerum"/>
    <n v="250"/>
    <s v="KD"/>
    <x v="10"/>
    <n v="8"/>
    <s v="Waterjuffer"/>
    <n v="30.428571428571427"/>
  </r>
  <r>
    <n v="524"/>
    <s v="Klein Olmen"/>
    <d v="2018-08-02T15:30:00"/>
    <n v="4"/>
    <x v="20"/>
    <s v="Anax parthenope"/>
    <n v="2"/>
    <s v="KD"/>
    <x v="10"/>
    <n v="8"/>
    <s v="Glazenmakers"/>
    <n v="30.428571428571427"/>
  </r>
  <r>
    <n v="524"/>
    <s v="Klein Olmen"/>
    <d v="2018-08-02T15:30:00"/>
    <n v="5"/>
    <x v="9"/>
    <s v="Anax imperator"/>
    <n v="6"/>
    <s v="KD"/>
    <x v="10"/>
    <n v="8"/>
    <s v="Glazenmakers"/>
    <n v="30.428571428571427"/>
  </r>
  <r>
    <n v="524"/>
    <s v="Klein Olmen"/>
    <d v="2018-08-02T15:30:00"/>
    <n v="5"/>
    <x v="1"/>
    <s v="Ischnura elegans"/>
    <n v="5"/>
    <s v="KD"/>
    <x v="10"/>
    <n v="8"/>
    <s v="Waterjuffer"/>
    <n v="30.428571428571427"/>
  </r>
  <r>
    <n v="524"/>
    <s v="Klein Olmen"/>
    <d v="2018-08-02T15:30:00"/>
    <n v="5"/>
    <x v="3"/>
    <s v="Enallagma cyathigerum"/>
    <n v="50"/>
    <s v="KD"/>
    <x v="10"/>
    <n v="8"/>
    <s v="Waterjuffer"/>
    <n v="30.428571428571427"/>
  </r>
  <r>
    <n v="524"/>
    <s v="Klein Olmen"/>
    <d v="2018-08-02T15:30:00"/>
    <n v="5"/>
    <x v="20"/>
    <s v="Anax parthenope"/>
    <n v="2"/>
    <s v="KD"/>
    <x v="10"/>
    <n v="8"/>
    <s v="Glazenmakers"/>
    <n v="30.428571428571427"/>
  </r>
  <r>
    <n v="524"/>
    <s v="Klein Olmen"/>
    <d v="2018-08-02T15:30:00"/>
    <n v="1"/>
    <x v="5"/>
    <s v="Orthetrum cancellatum"/>
    <n v="3"/>
    <s v="KD"/>
    <x v="10"/>
    <n v="8"/>
    <s v="Korenbouten"/>
    <n v="30.428571428571427"/>
  </r>
  <r>
    <n v="524"/>
    <s v="Klein Olmen"/>
    <d v="2018-08-02T15:30:00"/>
    <n v="1"/>
    <x v="9"/>
    <s v="Anax imperator"/>
    <n v="2"/>
    <s v="KD"/>
    <x v="10"/>
    <n v="8"/>
    <s v="Glazenmakers"/>
    <n v="30.428571428571427"/>
  </r>
  <r>
    <n v="524"/>
    <s v="Klein Olmen"/>
    <d v="2018-08-02T15:30:00"/>
    <n v="1"/>
    <x v="3"/>
    <s v="Enallagma cyathigerum"/>
    <n v="150"/>
    <s v="KD"/>
    <x v="10"/>
    <n v="8"/>
    <s v="Waterjuffer"/>
    <n v="30.428571428571427"/>
  </r>
  <r>
    <n v="524"/>
    <s v="Klein Olmen"/>
    <d v="2019-06-28T15:00:00"/>
    <n v="4"/>
    <x v="5"/>
    <s v="Orthetrum cancellatum"/>
    <n v="2"/>
    <s v="KD"/>
    <x v="8"/>
    <n v="6"/>
    <s v="Korenbouten"/>
    <n v="25.428571428571427"/>
  </r>
  <r>
    <n v="524"/>
    <s v="Klein Olmen"/>
    <d v="2019-06-28T15:00:00"/>
    <n v="4"/>
    <x v="9"/>
    <s v="Anax imperator"/>
    <n v="7"/>
    <s v="KD"/>
    <x v="8"/>
    <n v="6"/>
    <s v="Glazenmakers"/>
    <n v="25.428571428571427"/>
  </r>
  <r>
    <n v="524"/>
    <s v="Klein Olmen"/>
    <d v="2019-06-28T15:00:00"/>
    <n v="4"/>
    <x v="1"/>
    <s v="Ischnura elegans"/>
    <n v="1"/>
    <s v="KD"/>
    <x v="8"/>
    <n v="6"/>
    <s v="Waterjuffer"/>
    <n v="25.428571428571427"/>
  </r>
  <r>
    <n v="524"/>
    <s v="Klein Olmen"/>
    <d v="2019-06-28T15:00:00"/>
    <n v="4"/>
    <x v="3"/>
    <s v="Enallagma cyathigerum"/>
    <n v="25"/>
    <s v="KD"/>
    <x v="8"/>
    <n v="6"/>
    <s v="Waterjuffer"/>
    <n v="25.428571428571427"/>
  </r>
  <r>
    <n v="524"/>
    <s v="Klein Olmen"/>
    <d v="2019-06-28T15:00:00"/>
    <n v="4"/>
    <x v="29"/>
    <s v="Sympetrum fonscolombii"/>
    <n v="5"/>
    <s v="KD"/>
    <x v="8"/>
    <n v="6"/>
    <s v="Korenbouten"/>
    <n v="25.428571428571427"/>
  </r>
  <r>
    <n v="524"/>
    <s v="Klein Olmen"/>
    <d v="2019-06-28T15:00:00"/>
    <n v="5"/>
    <x v="5"/>
    <s v="Orthetrum cancellatum"/>
    <n v="5"/>
    <s v="KD"/>
    <x v="8"/>
    <n v="6"/>
    <s v="Korenbouten"/>
    <n v="25.428571428571427"/>
  </r>
  <r>
    <n v="524"/>
    <s v="Klein Olmen"/>
    <d v="2019-06-28T15:00:00"/>
    <n v="5"/>
    <x v="9"/>
    <s v="Anax imperator"/>
    <n v="13"/>
    <s v="KD"/>
    <x v="8"/>
    <n v="6"/>
    <s v="Glazenmakers"/>
    <n v="25.428571428571427"/>
  </r>
  <r>
    <n v="524"/>
    <s v="Klein Olmen"/>
    <d v="2019-06-28T15:00:00"/>
    <n v="5"/>
    <x v="1"/>
    <s v="Ischnura elegans"/>
    <n v="7"/>
    <s v="KD"/>
    <x v="8"/>
    <n v="6"/>
    <s v="Waterjuffer"/>
    <n v="25.428571428571427"/>
  </r>
  <r>
    <n v="524"/>
    <s v="Klein Olmen"/>
    <d v="2019-06-28T15:00:00"/>
    <n v="5"/>
    <x v="3"/>
    <s v="Enallagma cyathigerum"/>
    <n v="18"/>
    <s v="KD"/>
    <x v="8"/>
    <n v="6"/>
    <s v="Waterjuffer"/>
    <n v="25.428571428571427"/>
  </r>
  <r>
    <n v="524"/>
    <s v="Klein Olmen"/>
    <d v="2019-06-28T15:00:00"/>
    <n v="5"/>
    <x v="29"/>
    <s v="Sympetrum fonscolombii"/>
    <n v="7"/>
    <s v="KD"/>
    <x v="8"/>
    <n v="6"/>
    <s v="Korenbouten"/>
    <n v="25.428571428571427"/>
  </r>
  <r>
    <n v="524"/>
    <s v="Klein Olmen"/>
    <d v="2019-06-28T15:00:00"/>
    <n v="1"/>
    <x v="5"/>
    <s v="Orthetrum cancellatum"/>
    <n v="5"/>
    <s v="KD"/>
    <x v="8"/>
    <n v="6"/>
    <s v="Korenbouten"/>
    <n v="25.428571428571427"/>
  </r>
  <r>
    <n v="524"/>
    <s v="Klein Olmen"/>
    <d v="2019-06-28T15:00:00"/>
    <n v="1"/>
    <x v="9"/>
    <s v="Anax imperator"/>
    <n v="2"/>
    <s v="KD"/>
    <x v="8"/>
    <n v="6"/>
    <s v="Glazenmakers"/>
    <n v="25.428571428571427"/>
  </r>
  <r>
    <n v="524"/>
    <s v="Klein Olmen"/>
    <d v="2019-06-28T15:00:00"/>
    <n v="1"/>
    <x v="3"/>
    <s v="Enallagma cyathigerum"/>
    <n v="20"/>
    <s v="KD"/>
    <x v="8"/>
    <n v="6"/>
    <s v="Waterjuffer"/>
    <n v="25.428571428571427"/>
  </r>
  <r>
    <n v="524"/>
    <s v="Klein Olmen"/>
    <d v="2019-06-28T15:00:00"/>
    <n v="1"/>
    <x v="29"/>
    <s v="Sympetrum fonscolombii"/>
    <n v="1"/>
    <s v="KD"/>
    <x v="8"/>
    <n v="6"/>
    <s v="Korenbouten"/>
    <n v="25.428571428571427"/>
  </r>
  <r>
    <n v="524"/>
    <s v="Klein Olmen"/>
    <d v="2019-07-19T11:00:00"/>
    <n v="4"/>
    <x v="5"/>
    <s v="Orthetrum cancellatum"/>
    <n v="2"/>
    <s v="KD"/>
    <x v="8"/>
    <n v="7"/>
    <s v="Korenbouten"/>
    <n v="28.428571428571427"/>
  </r>
  <r>
    <n v="524"/>
    <s v="Klein Olmen"/>
    <d v="2019-07-19T11:00:00"/>
    <n v="4"/>
    <x v="9"/>
    <s v="Anax imperator"/>
    <n v="6"/>
    <s v="KD"/>
    <x v="8"/>
    <n v="7"/>
    <s v="Glazenmakers"/>
    <n v="28.428571428571427"/>
  </r>
  <r>
    <n v="524"/>
    <s v="Klein Olmen"/>
    <d v="2019-07-19T11:00:00"/>
    <n v="4"/>
    <x v="1"/>
    <s v="Ischnura elegans"/>
    <n v="1"/>
    <s v="KD"/>
    <x v="8"/>
    <n v="7"/>
    <s v="Waterjuffer"/>
    <n v="28.428571428571427"/>
  </r>
  <r>
    <n v="524"/>
    <s v="Klein Olmen"/>
    <d v="2019-07-19T11:00:00"/>
    <n v="4"/>
    <x v="3"/>
    <s v="Enallagma cyathigerum"/>
    <n v="10"/>
    <s v="KD"/>
    <x v="8"/>
    <n v="7"/>
    <s v="Waterjuffer"/>
    <n v="28.428571428571427"/>
  </r>
  <r>
    <n v="524"/>
    <s v="Klein Olmen"/>
    <d v="2019-07-19T11:00:00"/>
    <n v="5"/>
    <x v="6"/>
    <s v="Coenagrion puella"/>
    <n v="2"/>
    <s v="KD"/>
    <x v="8"/>
    <n v="7"/>
    <s v="Waterjuffer"/>
    <n v="28.428571428571427"/>
  </r>
  <r>
    <n v="524"/>
    <s v="Klein Olmen"/>
    <d v="2019-07-19T11:00:00"/>
    <n v="5"/>
    <x v="5"/>
    <s v="Orthetrum cancellatum"/>
    <n v="2"/>
    <s v="KD"/>
    <x v="8"/>
    <n v="7"/>
    <s v="Korenbouten"/>
    <n v="28.428571428571427"/>
  </r>
  <r>
    <n v="524"/>
    <s v="Klein Olmen"/>
    <d v="2019-07-19T11:00:00"/>
    <n v="5"/>
    <x v="9"/>
    <s v="Anax imperator"/>
    <n v="3"/>
    <s v="KD"/>
    <x v="8"/>
    <n v="7"/>
    <s v="Glazenmakers"/>
    <n v="28.428571428571427"/>
  </r>
  <r>
    <n v="524"/>
    <s v="Klein Olmen"/>
    <d v="2019-07-19T11:00:00"/>
    <n v="5"/>
    <x v="3"/>
    <s v="Enallagma cyathigerum"/>
    <n v="5"/>
    <s v="KD"/>
    <x v="8"/>
    <n v="7"/>
    <s v="Waterjuffer"/>
    <n v="28.428571428571427"/>
  </r>
  <r>
    <n v="524"/>
    <s v="Klein Olmen"/>
    <d v="2019-07-19T11:00:00"/>
    <n v="1"/>
    <x v="5"/>
    <s v="Orthetrum cancellatum"/>
    <n v="2"/>
    <s v="KD"/>
    <x v="8"/>
    <n v="7"/>
    <s v="Korenbouten"/>
    <n v="28.428571428571427"/>
  </r>
  <r>
    <n v="524"/>
    <s v="Klein Olmen"/>
    <d v="2019-07-19T11:00:00"/>
    <n v="1"/>
    <x v="3"/>
    <s v="Enallagma cyathigerum"/>
    <n v="2"/>
    <s v="KD"/>
    <x v="8"/>
    <n v="7"/>
    <s v="Waterjuffer"/>
    <n v="28.428571428571427"/>
  </r>
  <r>
    <n v="524"/>
    <s v="Klein Olmen"/>
    <d v="2019-07-19T11:00:00"/>
    <n v="4"/>
    <x v="6"/>
    <s v="Coenagrion puella"/>
    <n v="1"/>
    <s v="KD"/>
    <x v="8"/>
    <n v="7"/>
    <s v="Waterjuffer"/>
    <n v="28.428571428571427"/>
  </r>
  <r>
    <n v="524"/>
    <s v="Klein Olmen"/>
    <d v="2019-07-19T11:00:00"/>
    <n v="4"/>
    <x v="12"/>
    <s v="Sympetrum striolatum"/>
    <n v="1"/>
    <s v="KD"/>
    <x v="8"/>
    <n v="7"/>
    <s v="Korenbouten"/>
    <n v="28.428571428571427"/>
  </r>
  <r>
    <n v="524"/>
    <s v="Klein Olmen"/>
    <d v="2019-08-04T13:30:00"/>
    <n v="4"/>
    <x v="6"/>
    <s v="Coenagrion puella"/>
    <n v="1"/>
    <s v="KD"/>
    <x v="8"/>
    <n v="8"/>
    <s v="Waterjuffer"/>
    <n v="30.714285714285715"/>
  </r>
  <r>
    <n v="524"/>
    <s v="Klein Olmen"/>
    <d v="2019-08-04T13:30:00"/>
    <n v="4"/>
    <x v="16"/>
    <s v="Sympetrum sanguineum"/>
    <n v="1"/>
    <s v="KD"/>
    <x v="8"/>
    <n v="8"/>
    <s v="Korenbouten"/>
    <n v="30.714285714285715"/>
  </r>
  <r>
    <n v="524"/>
    <s v="Klein Olmen"/>
    <d v="2019-08-04T13:30:00"/>
    <n v="4"/>
    <x v="9"/>
    <s v="Anax imperator"/>
    <n v="4"/>
    <s v="KD"/>
    <x v="8"/>
    <n v="8"/>
    <s v="Glazenmakers"/>
    <n v="30.714285714285715"/>
  </r>
  <r>
    <n v="524"/>
    <s v="Klein Olmen"/>
    <d v="2019-08-04T13:30:00"/>
    <n v="4"/>
    <x v="1"/>
    <s v="Ischnura elegans"/>
    <n v="2"/>
    <s v="KD"/>
    <x v="8"/>
    <n v="8"/>
    <s v="Waterjuffer"/>
    <n v="30.714285714285715"/>
  </r>
  <r>
    <n v="524"/>
    <s v="Klein Olmen"/>
    <d v="2019-08-04T13:30:00"/>
    <n v="4"/>
    <x v="3"/>
    <s v="Enallagma cyathigerum"/>
    <n v="30"/>
    <s v="KD"/>
    <x v="8"/>
    <n v="8"/>
    <s v="Waterjuffer"/>
    <n v="30.714285714285715"/>
  </r>
  <r>
    <n v="524"/>
    <s v="Klein Olmen"/>
    <d v="2019-08-04T13:30:00"/>
    <n v="5"/>
    <x v="16"/>
    <s v="Sympetrum sanguineum"/>
    <n v="4"/>
    <s v="KD"/>
    <x v="8"/>
    <n v="8"/>
    <s v="Korenbouten"/>
    <n v="30.714285714285715"/>
  </r>
  <r>
    <n v="524"/>
    <s v="Klein Olmen"/>
    <d v="2019-08-04T13:30:00"/>
    <n v="5"/>
    <x v="9"/>
    <s v="Anax imperator"/>
    <n v="4"/>
    <s v="KD"/>
    <x v="8"/>
    <n v="8"/>
    <s v="Glazenmakers"/>
    <n v="30.714285714285715"/>
  </r>
  <r>
    <n v="524"/>
    <s v="Klein Olmen"/>
    <d v="2019-08-04T13:30:00"/>
    <n v="5"/>
    <x v="3"/>
    <s v="Enallagma cyathigerum"/>
    <n v="5"/>
    <s v="KD"/>
    <x v="8"/>
    <n v="8"/>
    <s v="Waterjuffer"/>
    <n v="30.714285714285715"/>
  </r>
  <r>
    <n v="524"/>
    <s v="Klein Olmen"/>
    <d v="2019-08-04T13:30:00"/>
    <n v="1"/>
    <x v="9"/>
    <s v="Anax imperator"/>
    <n v="2"/>
    <s v="KD"/>
    <x v="8"/>
    <n v="8"/>
    <s v="Glazenmakers"/>
    <n v="30.714285714285715"/>
  </r>
  <r>
    <n v="524"/>
    <s v="Klein Olmen"/>
    <d v="2019-08-04T13:30:00"/>
    <n v="1"/>
    <x v="3"/>
    <s v="Enallagma cyathigerum"/>
    <n v="7"/>
    <s v="KD"/>
    <x v="8"/>
    <n v="8"/>
    <s v="Waterjuffer"/>
    <n v="30.714285714285715"/>
  </r>
  <r>
    <n v="524"/>
    <s v="Klein Olmen"/>
    <d v="2019-08-04T13:30:00"/>
    <n v="4"/>
    <x v="20"/>
    <s v="Anax parthenope"/>
    <n v="1"/>
    <s v="KD"/>
    <x v="8"/>
    <n v="8"/>
    <s v="Glazenmakers"/>
    <n v="30.714285714285715"/>
  </r>
  <r>
    <n v="524"/>
    <s v="Klein Olmen"/>
    <d v="2019-08-28T11:00:00"/>
    <n v="4"/>
    <x v="3"/>
    <s v="Enallagma cyathigerum"/>
    <n v="15"/>
    <s v="KD"/>
    <x v="8"/>
    <n v="8"/>
    <s v="Waterjuffer"/>
    <n v="34.142857142857146"/>
  </r>
  <r>
    <n v="524"/>
    <s v="Klein Olmen"/>
    <d v="2019-08-28T11:00:00"/>
    <n v="5"/>
    <x v="17"/>
    <s v="Sympetrum vulgatum"/>
    <n v="1"/>
    <s v="KD"/>
    <x v="8"/>
    <n v="8"/>
    <s v="Korenbouten"/>
    <n v="34.142857142857146"/>
  </r>
  <r>
    <n v="524"/>
    <s v="Klein Olmen"/>
    <d v="2019-08-28T11:00:00"/>
    <n v="5"/>
    <x v="3"/>
    <s v="Enallagma cyathigerum"/>
    <n v="12"/>
    <s v="KD"/>
    <x v="8"/>
    <n v="8"/>
    <s v="Waterjuffer"/>
    <n v="34.142857142857146"/>
  </r>
  <r>
    <n v="524"/>
    <s v="Klein Olmen"/>
    <d v="2019-08-28T11:00:00"/>
    <n v="1"/>
    <x v="3"/>
    <s v="Enallagma cyathigerum"/>
    <n v="4"/>
    <s v="KD"/>
    <x v="8"/>
    <n v="8"/>
    <s v="Waterjuffer"/>
    <n v="34.142857142857146"/>
  </r>
  <r>
    <n v="524"/>
    <s v="Klein Olmen"/>
    <d v="2020-05-07T12:30:00"/>
    <n v="4"/>
    <x v="0"/>
    <s v="Sympecma fusca"/>
    <n v="12"/>
    <s v="KD"/>
    <x v="9"/>
    <n v="5"/>
    <s v="Pantserjuffers"/>
    <n v="18.142857142857142"/>
  </r>
  <r>
    <n v="524"/>
    <s v="Klein Olmen"/>
    <d v="2020-05-07T12:30:00"/>
    <n v="4"/>
    <x v="3"/>
    <s v="Enallagma cyathigerum"/>
    <n v="25"/>
    <s v="KD"/>
    <x v="9"/>
    <n v="5"/>
    <s v="Waterjuffer"/>
    <n v="18.142857142857142"/>
  </r>
  <r>
    <n v="524"/>
    <s v="Klein Olmen"/>
    <d v="2020-05-07T12:30:00"/>
    <n v="5"/>
    <x v="3"/>
    <s v="Enallagma cyathigerum"/>
    <n v="1"/>
    <s v="KD"/>
    <x v="9"/>
    <n v="5"/>
    <s v="Waterjuffer"/>
    <n v="18.142857142857142"/>
  </r>
  <r>
    <n v="524"/>
    <s v="Klein Olmen"/>
    <d v="2020-05-07T12:30:00"/>
    <n v="4"/>
    <x v="4"/>
    <s v="Coenagrion pulchellum"/>
    <n v="1"/>
    <s v="KD"/>
    <x v="9"/>
    <n v="5"/>
    <s v="Waterjuffer"/>
    <n v="18.142857142857142"/>
  </r>
  <r>
    <n v="524"/>
    <s v="Klein Olmen"/>
    <d v="2020-05-28T14:00:00"/>
    <n v="4"/>
    <x v="0"/>
    <s v="Sympecma fusca"/>
    <n v="1"/>
    <s v="KD"/>
    <x v="9"/>
    <n v="5"/>
    <s v="Pantserjuffers"/>
    <n v="21.142857142857142"/>
  </r>
  <r>
    <n v="524"/>
    <s v="Klein Olmen"/>
    <d v="2020-05-28T14:00:00"/>
    <n v="4"/>
    <x v="9"/>
    <s v="Anax imperator"/>
    <n v="5"/>
    <s v="KD"/>
    <x v="9"/>
    <n v="5"/>
    <s v="Glazenmakers"/>
    <n v="21.142857142857142"/>
  </r>
  <r>
    <n v="524"/>
    <s v="Klein Olmen"/>
    <d v="2020-05-28T14:00:00"/>
    <n v="4"/>
    <x v="1"/>
    <s v="Ischnura elegans"/>
    <n v="1"/>
    <s v="KD"/>
    <x v="9"/>
    <n v="5"/>
    <s v="Waterjuffer"/>
    <n v="21.142857142857142"/>
  </r>
  <r>
    <n v="524"/>
    <s v="Klein Olmen"/>
    <d v="2020-05-28T14:00:00"/>
    <n v="4"/>
    <x v="10"/>
    <s v="Libellula quadrimaculata"/>
    <n v="4"/>
    <s v="KD"/>
    <x v="9"/>
    <n v="5"/>
    <s v="Korenbouten"/>
    <n v="21.142857142857142"/>
  </r>
  <r>
    <n v="524"/>
    <s v="Klein Olmen"/>
    <d v="2020-05-28T14:00:00"/>
    <n v="4"/>
    <x v="3"/>
    <s v="Enallagma cyathigerum"/>
    <n v="750"/>
    <s v="KD"/>
    <x v="9"/>
    <n v="5"/>
    <s v="Waterjuffer"/>
    <n v="21.142857142857142"/>
  </r>
  <r>
    <n v="524"/>
    <s v="Klein Olmen"/>
    <d v="2020-05-28T14:00:00"/>
    <n v="4"/>
    <x v="5"/>
    <s v="Orthetrum cancellatum"/>
    <n v="4"/>
    <s v="KD"/>
    <x v="9"/>
    <n v="5"/>
    <s v="Korenbouten"/>
    <n v="21.142857142857142"/>
  </r>
  <r>
    <n v="524"/>
    <s v="Klein Olmen"/>
    <d v="2020-05-28T14:00:00"/>
    <n v="5"/>
    <x v="5"/>
    <s v="Orthetrum cancellatum"/>
    <n v="1"/>
    <s v="KD"/>
    <x v="9"/>
    <n v="5"/>
    <s v="Korenbouten"/>
    <n v="21.142857142857142"/>
  </r>
  <r>
    <n v="524"/>
    <s v="Klein Olmen"/>
    <d v="2020-05-28T14:00:00"/>
    <n v="5"/>
    <x v="9"/>
    <s v="Anax imperator"/>
    <n v="1"/>
    <s v="KD"/>
    <x v="9"/>
    <n v="5"/>
    <s v="Glazenmakers"/>
    <n v="21.142857142857142"/>
  </r>
  <r>
    <n v="524"/>
    <s v="Klein Olmen"/>
    <d v="2020-05-28T14:00:00"/>
    <n v="5"/>
    <x v="3"/>
    <s v="Enallagma cyathigerum"/>
    <n v="30"/>
    <s v="KD"/>
    <x v="9"/>
    <n v="5"/>
    <s v="Waterjuffer"/>
    <n v="21.142857142857142"/>
  </r>
  <r>
    <n v="524"/>
    <s v="Klein Olmen"/>
    <d v="2020-05-28T14:00:00"/>
    <n v="1"/>
    <x v="5"/>
    <s v="Orthetrum cancellatum"/>
    <n v="1"/>
    <s v="KD"/>
    <x v="9"/>
    <n v="5"/>
    <s v="Korenbouten"/>
    <n v="21.142857142857142"/>
  </r>
  <r>
    <n v="524"/>
    <s v="Klein Olmen"/>
    <d v="2020-05-28T14:00:00"/>
    <n v="1"/>
    <x v="3"/>
    <s v="Enallagma cyathigerum"/>
    <n v="150"/>
    <s v="KD"/>
    <x v="9"/>
    <n v="5"/>
    <s v="Waterjuffer"/>
    <n v="21.142857142857142"/>
  </r>
  <r>
    <n v="524"/>
    <s v="Klein Olmen"/>
    <d v="2020-05-28T14:00:00"/>
    <n v="4"/>
    <x v="6"/>
    <s v="Coenagrion puella"/>
    <n v="50"/>
    <s v="KD"/>
    <x v="9"/>
    <n v="5"/>
    <s v="Waterjuffer"/>
    <n v="21.142857142857142"/>
  </r>
  <r>
    <n v="524"/>
    <s v="Klein Olmen"/>
    <d v="2020-06-02T12:30:00"/>
    <n v="4"/>
    <x v="9"/>
    <s v="Anax imperator"/>
    <n v="10"/>
    <s v="KD"/>
    <x v="9"/>
    <n v="6"/>
    <s v="Glazenmakers"/>
    <n v="21.857142857142858"/>
  </r>
  <r>
    <n v="524"/>
    <s v="Klein Olmen"/>
    <d v="2020-06-02T12:30:00"/>
    <n v="4"/>
    <x v="5"/>
    <s v="Orthetrum cancellatum"/>
    <n v="2"/>
    <s v="KD"/>
    <x v="9"/>
    <n v="6"/>
    <s v="Korenbouten"/>
    <n v="21.857142857142858"/>
  </r>
  <r>
    <n v="524"/>
    <s v="Klein Olmen"/>
    <d v="2020-06-02T12:30:00"/>
    <n v="4"/>
    <x v="29"/>
    <s v="Sympetrum fonscolombii"/>
    <n v="3"/>
    <s v="KD"/>
    <x v="9"/>
    <n v="6"/>
    <s v="Korenbouten"/>
    <n v="21.857142857142858"/>
  </r>
  <r>
    <n v="524"/>
    <s v="Klein Olmen"/>
    <d v="2020-06-02T12:30:00"/>
    <n v="4"/>
    <x v="10"/>
    <s v="Libellula quadrimaculata"/>
    <n v="5"/>
    <s v="KD"/>
    <x v="9"/>
    <n v="6"/>
    <s v="Korenbouten"/>
    <n v="21.857142857142858"/>
  </r>
  <r>
    <n v="524"/>
    <s v="Klein Olmen"/>
    <d v="2020-06-02T12:30:00"/>
    <n v="4"/>
    <x v="3"/>
    <s v="Enallagma cyathigerum"/>
    <n v="350"/>
    <s v="KD"/>
    <x v="9"/>
    <n v="6"/>
    <s v="Waterjuffer"/>
    <n v="21.857142857142858"/>
  </r>
  <r>
    <n v="524"/>
    <s v="Klein Olmen"/>
    <d v="2020-06-02T12:30:00"/>
    <n v="4"/>
    <x v="15"/>
    <s v="Sympetrum danae"/>
    <n v="1"/>
    <s v="KD"/>
    <x v="9"/>
    <n v="6"/>
    <s v="Korenbouten"/>
    <n v="21.857142857142858"/>
  </r>
  <r>
    <n v="524"/>
    <s v="Klein Olmen"/>
    <d v="2020-06-02T12:30:00"/>
    <n v="5"/>
    <x v="9"/>
    <s v="Anax imperator"/>
    <n v="8"/>
    <s v="KD"/>
    <x v="9"/>
    <n v="6"/>
    <s v="Glazenmakers"/>
    <n v="21.857142857142858"/>
  </r>
  <r>
    <n v="524"/>
    <s v="Klein Olmen"/>
    <d v="2020-06-02T12:30:00"/>
    <n v="5"/>
    <x v="5"/>
    <s v="Orthetrum cancellatum"/>
    <n v="3"/>
    <s v="KD"/>
    <x v="9"/>
    <n v="6"/>
    <s v="Korenbouten"/>
    <n v="21.857142857142858"/>
  </r>
  <r>
    <n v="524"/>
    <s v="Klein Olmen"/>
    <d v="2020-06-02T12:30:00"/>
    <n v="5"/>
    <x v="10"/>
    <s v="Libellula quadrimaculata"/>
    <n v="2"/>
    <s v="KD"/>
    <x v="9"/>
    <n v="6"/>
    <s v="Korenbouten"/>
    <n v="21.857142857142858"/>
  </r>
  <r>
    <n v="524"/>
    <s v="Klein Olmen"/>
    <d v="2020-06-02T12:30:00"/>
    <n v="5"/>
    <x v="29"/>
    <s v="Sympetrum fonscolombii"/>
    <n v="1"/>
    <s v="KD"/>
    <x v="9"/>
    <n v="6"/>
    <s v="Korenbouten"/>
    <n v="21.857142857142858"/>
  </r>
  <r>
    <n v="524"/>
    <s v="Klein Olmen"/>
    <d v="2020-06-02T12:30:00"/>
    <n v="5"/>
    <x v="3"/>
    <s v="Enallagma cyathigerum"/>
    <n v="370"/>
    <s v="KD"/>
    <x v="9"/>
    <n v="6"/>
    <s v="Waterjuffer"/>
    <n v="21.857142857142858"/>
  </r>
  <r>
    <n v="524"/>
    <s v="Klein Olmen"/>
    <d v="2020-06-02T12:30:00"/>
    <n v="1"/>
    <x v="9"/>
    <s v="Anax imperator"/>
    <n v="2"/>
    <s v="KD"/>
    <x v="9"/>
    <n v="6"/>
    <s v="Glazenmakers"/>
    <n v="21.857142857142858"/>
  </r>
  <r>
    <n v="524"/>
    <s v="Klein Olmen"/>
    <d v="2020-06-02T12:30:00"/>
    <n v="1"/>
    <x v="5"/>
    <s v="Orthetrum cancellatum"/>
    <n v="2"/>
    <s v="KD"/>
    <x v="9"/>
    <n v="6"/>
    <s v="Korenbouten"/>
    <n v="21.857142857142858"/>
  </r>
  <r>
    <n v="524"/>
    <s v="Klein Olmen"/>
    <d v="2020-06-02T12:30:00"/>
    <n v="1"/>
    <x v="3"/>
    <s v="Enallagma cyathigerum"/>
    <n v="250"/>
    <s v="KD"/>
    <x v="9"/>
    <n v="6"/>
    <s v="Waterjuffer"/>
    <n v="21.857142857142858"/>
  </r>
  <r>
    <n v="524"/>
    <s v="Klein Olmen"/>
    <d v="2020-06-02T12:30:00"/>
    <n v="4"/>
    <x v="1"/>
    <s v="Ischnura elegans"/>
    <n v="2"/>
    <s v="KD"/>
    <x v="9"/>
    <n v="6"/>
    <s v="Waterjuffer"/>
    <n v="21.857142857142858"/>
  </r>
  <r>
    <n v="524"/>
    <s v="Klein Olmen"/>
    <d v="2020-06-17T11:30:00"/>
    <n v="4"/>
    <x v="3"/>
    <s v="Enallagma cyathigerum"/>
    <n v="130"/>
    <s v="KD"/>
    <x v="9"/>
    <n v="6"/>
    <s v="Waterjuffer"/>
    <n v="24"/>
  </r>
  <r>
    <n v="524"/>
    <s v="Klein Olmen"/>
    <d v="2020-06-17T11:30:00"/>
    <n v="4"/>
    <x v="1"/>
    <s v="Ischnura elegans"/>
    <n v="5"/>
    <s v="KD"/>
    <x v="9"/>
    <n v="6"/>
    <s v="Waterjuffer"/>
    <n v="24"/>
  </r>
  <r>
    <n v="524"/>
    <s v="Klein Olmen"/>
    <d v="2020-06-17T11:30:00"/>
    <n v="4"/>
    <x v="5"/>
    <s v="Orthetrum cancellatum"/>
    <n v="1"/>
    <s v="KD"/>
    <x v="9"/>
    <n v="6"/>
    <s v="Korenbouten"/>
    <n v="24"/>
  </r>
  <r>
    <n v="524"/>
    <s v="Klein Olmen"/>
    <d v="2020-06-17T11:30:00"/>
    <n v="4"/>
    <x v="9"/>
    <s v="Anax imperator"/>
    <n v="3"/>
    <s v="KD"/>
    <x v="9"/>
    <n v="6"/>
    <s v="Glazenmakers"/>
    <n v="24"/>
  </r>
  <r>
    <n v="524"/>
    <s v="Klein Olmen"/>
    <d v="2020-06-17T11:30:00"/>
    <n v="5"/>
    <x v="3"/>
    <s v="Enallagma cyathigerum"/>
    <n v="180"/>
    <s v="KD"/>
    <x v="9"/>
    <n v="6"/>
    <s v="Waterjuffer"/>
    <n v="24"/>
  </r>
  <r>
    <n v="524"/>
    <s v="Klein Olmen"/>
    <d v="2020-06-17T11:30:00"/>
    <n v="5"/>
    <x v="5"/>
    <s v="Orthetrum cancellatum"/>
    <n v="5"/>
    <s v="KD"/>
    <x v="9"/>
    <n v="6"/>
    <s v="Korenbouten"/>
    <n v="24"/>
  </r>
  <r>
    <n v="524"/>
    <s v="Klein Olmen"/>
    <d v="2020-06-17T11:30:00"/>
    <n v="5"/>
    <x v="9"/>
    <s v="Anax imperator"/>
    <n v="5"/>
    <s v="KD"/>
    <x v="9"/>
    <n v="6"/>
    <s v="Glazenmakers"/>
    <n v="24"/>
  </r>
  <r>
    <n v="524"/>
    <s v="Klein Olmen"/>
    <d v="2020-06-17T11:30:00"/>
    <n v="5"/>
    <x v="20"/>
    <s v="Anax parthenope"/>
    <n v="2"/>
    <s v="KD"/>
    <x v="9"/>
    <n v="6"/>
    <s v="Glazenmakers"/>
    <n v="24"/>
  </r>
  <r>
    <n v="524"/>
    <s v="Klein Olmen"/>
    <d v="2020-06-17T11:30:00"/>
    <n v="5"/>
    <x v="29"/>
    <s v="Sympetrum fonscolombii"/>
    <n v="3"/>
    <s v="KD"/>
    <x v="9"/>
    <n v="6"/>
    <s v="Korenbouten"/>
    <n v="24"/>
  </r>
  <r>
    <n v="524"/>
    <s v="Klein Olmen"/>
    <d v="2020-06-17T11:30:00"/>
    <n v="1"/>
    <x v="3"/>
    <s v="Enallagma cyathigerum"/>
    <n v="70"/>
    <s v="KD"/>
    <x v="9"/>
    <n v="6"/>
    <s v="Waterjuffer"/>
    <n v="24"/>
  </r>
  <r>
    <n v="524"/>
    <s v="Klein Olmen"/>
    <d v="2020-07-15T13:45:00"/>
    <n v="4"/>
    <x v="3"/>
    <s v="Enallagma cyathigerum"/>
    <n v="250"/>
    <s v="KD"/>
    <x v="9"/>
    <n v="7"/>
    <s v="Waterjuffer"/>
    <n v="28"/>
  </r>
  <r>
    <n v="524"/>
    <s v="Klein Olmen"/>
    <d v="2020-07-15T13:45:00"/>
    <n v="4"/>
    <x v="1"/>
    <s v="Ischnura elegans"/>
    <n v="4"/>
    <s v="KD"/>
    <x v="9"/>
    <n v="7"/>
    <s v="Waterjuffer"/>
    <n v="28"/>
  </r>
  <r>
    <n v="524"/>
    <s v="Klein Olmen"/>
    <d v="2020-07-15T13:45:00"/>
    <n v="4"/>
    <x v="5"/>
    <s v="Orthetrum cancellatum"/>
    <n v="2"/>
    <s v="KD"/>
    <x v="9"/>
    <n v="7"/>
    <s v="Korenbouten"/>
    <n v="28"/>
  </r>
  <r>
    <n v="524"/>
    <s v="Klein Olmen"/>
    <d v="2020-07-15T13:45:00"/>
    <n v="4"/>
    <x v="9"/>
    <s v="Anax imperator"/>
    <n v="8"/>
    <s v="KD"/>
    <x v="9"/>
    <n v="7"/>
    <s v="Glazenmakers"/>
    <n v="28"/>
  </r>
  <r>
    <n v="524"/>
    <s v="Klein Olmen"/>
    <d v="2020-07-15T13:45:00"/>
    <n v="5"/>
    <x v="3"/>
    <s v="Enallagma cyathigerum"/>
    <n v="70"/>
    <s v="KD"/>
    <x v="9"/>
    <n v="7"/>
    <s v="Waterjuffer"/>
    <n v="28"/>
  </r>
  <r>
    <n v="524"/>
    <s v="Klein Olmen"/>
    <d v="2020-07-15T13:45:00"/>
    <n v="5"/>
    <x v="1"/>
    <s v="Ischnura elegans"/>
    <n v="1"/>
    <s v="KD"/>
    <x v="9"/>
    <n v="7"/>
    <s v="Waterjuffer"/>
    <n v="28"/>
  </r>
  <r>
    <n v="524"/>
    <s v="Klein Olmen"/>
    <d v="2020-07-15T13:45:00"/>
    <n v="5"/>
    <x v="5"/>
    <s v="Orthetrum cancellatum"/>
    <n v="2"/>
    <s v="KD"/>
    <x v="9"/>
    <n v="7"/>
    <s v="Korenbouten"/>
    <n v="28"/>
  </r>
  <r>
    <n v="524"/>
    <s v="Klein Olmen"/>
    <d v="2020-07-15T13:45:00"/>
    <n v="5"/>
    <x v="9"/>
    <s v="Anax imperator"/>
    <n v="5"/>
    <s v="KD"/>
    <x v="9"/>
    <n v="7"/>
    <s v="Glazenmakers"/>
    <n v="28"/>
  </r>
  <r>
    <n v="524"/>
    <s v="Klein Olmen"/>
    <d v="2020-07-15T13:45:00"/>
    <n v="5"/>
    <x v="23"/>
    <s v="Sympetrum striolatum/vulgatum"/>
    <n v="1"/>
    <s v="KD"/>
    <x v="9"/>
    <n v="7"/>
    <s v="Korenbouten"/>
    <n v="28"/>
  </r>
  <r>
    <n v="524"/>
    <s v="Klein Olmen"/>
    <d v="2020-07-15T13:45:00"/>
    <n v="1"/>
    <x v="3"/>
    <s v="Enallagma cyathigerum"/>
    <n v="17"/>
    <s v="KD"/>
    <x v="9"/>
    <n v="7"/>
    <s v="Waterjuffer"/>
    <n v="28"/>
  </r>
  <r>
    <n v="524"/>
    <s v="Klein Olmen"/>
    <d v="2020-07-15T13:45:00"/>
    <n v="1"/>
    <x v="5"/>
    <s v="Orthetrum cancellatum"/>
    <n v="3"/>
    <s v="KD"/>
    <x v="9"/>
    <n v="7"/>
    <s v="Korenbouten"/>
    <n v="28"/>
  </r>
  <r>
    <n v="524"/>
    <s v="Klein Olmen"/>
    <d v="2020-07-15T13:45:00"/>
    <n v="1"/>
    <x v="9"/>
    <s v="Anax imperator"/>
    <n v="3"/>
    <s v="KD"/>
    <x v="9"/>
    <n v="7"/>
    <s v="Glazenmakers"/>
    <n v="28"/>
  </r>
  <r>
    <n v="524"/>
    <s v="Klein Olmen"/>
    <d v="2020-08-07T10:59:20"/>
    <n v="4"/>
    <x v="5"/>
    <s v="Orthetrum cancellatum"/>
    <n v="3"/>
    <s v="KD"/>
    <x v="9"/>
    <n v="8"/>
    <s v="Korenbouten"/>
    <n v="31.285714285714285"/>
  </r>
  <r>
    <n v="524"/>
    <s v="Klein Olmen"/>
    <d v="2020-08-07T10:59:20"/>
    <n v="4"/>
    <x v="16"/>
    <s v="Sympetrum sanguineum"/>
    <n v="3"/>
    <s v="KD"/>
    <x v="9"/>
    <n v="8"/>
    <s v="Korenbouten"/>
    <n v="31.285714285714285"/>
  </r>
  <r>
    <n v="524"/>
    <s v="Klein Olmen"/>
    <d v="2020-08-07T10:59:20"/>
    <n v="4"/>
    <x v="9"/>
    <s v="Anax imperator"/>
    <n v="6"/>
    <s v="KD"/>
    <x v="9"/>
    <n v="8"/>
    <s v="Glazenmakers"/>
    <n v="31.285714285714285"/>
  </r>
  <r>
    <n v="524"/>
    <s v="Klein Olmen"/>
    <d v="2020-08-07T10:59:20"/>
    <n v="4"/>
    <x v="1"/>
    <s v="Ischnura elegans"/>
    <n v="6"/>
    <s v="KD"/>
    <x v="9"/>
    <n v="8"/>
    <s v="Waterjuffer"/>
    <n v="31.285714285714285"/>
  </r>
  <r>
    <n v="524"/>
    <s v="Klein Olmen"/>
    <d v="2020-08-07T10:59:20"/>
    <n v="4"/>
    <x v="23"/>
    <s v="Sympetrum striolatum/vulgatum"/>
    <n v="15"/>
    <s v="KD"/>
    <x v="9"/>
    <n v="8"/>
    <s v="Korenbouten"/>
    <n v="31.285714285714285"/>
  </r>
  <r>
    <n v="524"/>
    <s v="Klein Olmen"/>
    <d v="2020-08-07T10:59:20"/>
    <n v="4"/>
    <x v="17"/>
    <s v="Sympetrum vulgatum"/>
    <n v="1"/>
    <s v="KD"/>
    <x v="9"/>
    <n v="8"/>
    <s v="Korenbouten"/>
    <n v="31.285714285714285"/>
  </r>
  <r>
    <n v="524"/>
    <s v="Klein Olmen"/>
    <d v="2020-08-07T10:59:20"/>
    <n v="4"/>
    <x v="3"/>
    <s v="Enallagma cyathigerum"/>
    <n v="1"/>
    <s v="KD"/>
    <x v="9"/>
    <n v="8"/>
    <s v="Waterjuffer"/>
    <n v="31.285714285714285"/>
  </r>
  <r>
    <n v="524"/>
    <s v="Klein Olmen"/>
    <d v="2020-08-07T10:59:20"/>
    <n v="5"/>
    <x v="23"/>
    <s v="Sympetrum striolatum/vulgatum"/>
    <n v="24"/>
    <s v="KD"/>
    <x v="9"/>
    <n v="8"/>
    <s v="Korenbouten"/>
    <n v="31.285714285714285"/>
  </r>
  <r>
    <n v="524"/>
    <s v="Klein Olmen"/>
    <d v="2020-08-07T10:59:20"/>
    <n v="5"/>
    <x v="16"/>
    <s v="Sympetrum sanguineum"/>
    <n v="3"/>
    <s v="KD"/>
    <x v="9"/>
    <n v="8"/>
    <s v="Korenbouten"/>
    <n v="31.285714285714285"/>
  </r>
  <r>
    <n v="524"/>
    <s v="Klein Olmen"/>
    <d v="2020-08-07T10:59:20"/>
    <n v="5"/>
    <x v="5"/>
    <s v="Orthetrum cancellatum"/>
    <n v="5"/>
    <s v="KD"/>
    <x v="9"/>
    <n v="8"/>
    <s v="Korenbouten"/>
    <n v="31.285714285714285"/>
  </r>
  <r>
    <n v="524"/>
    <s v="Klein Olmen"/>
    <d v="2020-08-07T10:59:20"/>
    <n v="5"/>
    <x v="9"/>
    <s v="Anax imperator"/>
    <n v="3"/>
    <s v="KD"/>
    <x v="9"/>
    <n v="8"/>
    <s v="Glazenmakers"/>
    <n v="31.285714285714285"/>
  </r>
  <r>
    <n v="524"/>
    <s v="Klein Olmen"/>
    <d v="2020-08-07T10:59:20"/>
    <n v="5"/>
    <x v="3"/>
    <s v="Enallagma cyathigerum"/>
    <n v="70"/>
    <s v="KD"/>
    <x v="9"/>
    <n v="8"/>
    <s v="Waterjuffer"/>
    <n v="31.285714285714285"/>
  </r>
  <r>
    <n v="524"/>
    <s v="Klein Olmen"/>
    <d v="2020-08-07T10:59:20"/>
    <n v="5"/>
    <x v="1"/>
    <s v="Ischnura elegans"/>
    <n v="2"/>
    <s v="KD"/>
    <x v="9"/>
    <n v="8"/>
    <s v="Waterjuffer"/>
    <n v="31.285714285714285"/>
  </r>
  <r>
    <n v="524"/>
    <s v="Klein Olmen"/>
    <d v="2020-08-07T10:59:20"/>
    <n v="1"/>
    <x v="23"/>
    <s v="Sympetrum striolatum/vulgatum"/>
    <n v="16"/>
    <s v="KD"/>
    <x v="9"/>
    <n v="8"/>
    <s v="Korenbouten"/>
    <n v="31.285714285714285"/>
  </r>
  <r>
    <n v="524"/>
    <s v="Klein Olmen"/>
    <d v="2020-08-07T10:59:20"/>
    <n v="1"/>
    <x v="9"/>
    <s v="Anax imperator"/>
    <n v="1"/>
    <s v="KD"/>
    <x v="9"/>
    <n v="8"/>
    <s v="Glazenmakers"/>
    <n v="31.285714285714285"/>
  </r>
  <r>
    <n v="524"/>
    <s v="Klein Olmen"/>
    <d v="2020-08-07T10:59:20"/>
    <n v="1"/>
    <x v="3"/>
    <s v="Enallagma cyathigerum"/>
    <n v="46"/>
    <s v="KD"/>
    <x v="9"/>
    <n v="8"/>
    <s v="Waterjuffer"/>
    <n v="31.285714285714285"/>
  </r>
  <r>
    <n v="524"/>
    <s v="Klein Olmen"/>
    <d v="2020-08-07T10:59:20"/>
    <n v="1"/>
    <x v="5"/>
    <s v="Orthetrum cancellatum"/>
    <n v="3"/>
    <s v="KD"/>
    <x v="9"/>
    <n v="8"/>
    <s v="Korenbouten"/>
    <n v="31.285714285714285"/>
  </r>
  <r>
    <n v="524"/>
    <s v="Klein Olmen"/>
    <d v="2020-08-07T10:59:20"/>
    <n v="1"/>
    <x v="1"/>
    <s v="Ischnura elegans"/>
    <n v="1"/>
    <s v="KD"/>
    <x v="9"/>
    <n v="8"/>
    <s v="Waterjuffer"/>
    <n v="31.285714285714285"/>
  </r>
  <r>
    <n v="524"/>
    <s v="Klein Olmen"/>
    <d v="2020-08-20T13:44:06"/>
    <n v="4"/>
    <x v="3"/>
    <s v="Enallagma cyathigerum"/>
    <n v="36"/>
    <s v="KD"/>
    <x v="9"/>
    <n v="8"/>
    <s v="Waterjuffer"/>
    <n v="33.142857142857146"/>
  </r>
  <r>
    <n v="524"/>
    <s v="Klein Olmen"/>
    <d v="2020-08-20T13:44:06"/>
    <n v="4"/>
    <x v="1"/>
    <s v="Ischnura elegans"/>
    <n v="4"/>
    <s v="KD"/>
    <x v="9"/>
    <n v="8"/>
    <s v="Waterjuffer"/>
    <n v="33.142857142857146"/>
  </r>
  <r>
    <n v="524"/>
    <s v="Klein Olmen"/>
    <d v="2020-08-20T13:44:06"/>
    <n v="4"/>
    <x v="9"/>
    <s v="Anax imperator"/>
    <n v="4"/>
    <s v="KD"/>
    <x v="9"/>
    <n v="8"/>
    <s v="Glazenmakers"/>
    <n v="33.142857142857146"/>
  </r>
  <r>
    <n v="524"/>
    <s v="Klein Olmen"/>
    <d v="2020-08-20T13:44:06"/>
    <n v="4"/>
    <x v="23"/>
    <s v="Sympetrum striolatum/vulgatum"/>
    <n v="7"/>
    <s v="KD"/>
    <x v="9"/>
    <n v="8"/>
    <s v="Korenbouten"/>
    <n v="33.142857142857146"/>
  </r>
  <r>
    <n v="524"/>
    <s v="Klein Olmen"/>
    <d v="2020-08-20T13:44:06"/>
    <n v="4"/>
    <x v="5"/>
    <s v="Orthetrum cancellatum"/>
    <n v="1"/>
    <s v="KD"/>
    <x v="9"/>
    <n v="8"/>
    <s v="Korenbouten"/>
    <n v="33.142857142857146"/>
  </r>
  <r>
    <n v="524"/>
    <s v="Klein Olmen"/>
    <d v="2020-08-20T13:44:06"/>
    <n v="5"/>
    <x v="9"/>
    <s v="Anax imperator"/>
    <n v="10"/>
    <s v="KD"/>
    <x v="9"/>
    <n v="8"/>
    <s v="Glazenmakers"/>
    <n v="33.142857142857146"/>
  </r>
  <r>
    <n v="524"/>
    <s v="Klein Olmen"/>
    <d v="2020-08-20T13:44:06"/>
    <n v="5"/>
    <x v="3"/>
    <s v="Enallagma cyathigerum"/>
    <n v="17"/>
    <s v="KD"/>
    <x v="9"/>
    <n v="8"/>
    <s v="Waterjuffer"/>
    <n v="33.142857142857146"/>
  </r>
  <r>
    <n v="524"/>
    <s v="Klein Olmen"/>
    <d v="2020-08-20T13:44:06"/>
    <n v="5"/>
    <x v="23"/>
    <s v="Sympetrum striolatum/vulgatum"/>
    <n v="18"/>
    <s v="KD"/>
    <x v="9"/>
    <n v="8"/>
    <s v="Korenbouten"/>
    <n v="33.142857142857146"/>
  </r>
  <r>
    <n v="524"/>
    <s v="Klein Olmen"/>
    <d v="2020-08-20T13:44:06"/>
    <n v="5"/>
    <x v="5"/>
    <s v="Orthetrum cancellatum"/>
    <n v="2"/>
    <s v="KD"/>
    <x v="9"/>
    <n v="8"/>
    <s v="Korenbouten"/>
    <n v="33.142857142857146"/>
  </r>
  <r>
    <n v="524"/>
    <s v="Klein Olmen"/>
    <d v="2020-08-20T13:44:06"/>
    <n v="5"/>
    <x v="1"/>
    <s v="Ischnura elegans"/>
    <n v="10"/>
    <s v="KD"/>
    <x v="9"/>
    <n v="8"/>
    <s v="Waterjuffer"/>
    <n v="33.142857142857146"/>
  </r>
  <r>
    <n v="524"/>
    <s v="Klein Olmen"/>
    <d v="2020-08-20T13:44:06"/>
    <n v="5"/>
    <x v="13"/>
    <s v="Chalcolestes viridis"/>
    <n v="2"/>
    <s v="KD"/>
    <x v="9"/>
    <n v="8"/>
    <s v="Pantserjuffers"/>
    <n v="33.142857142857146"/>
  </r>
  <r>
    <n v="524"/>
    <s v="Klein Olmen"/>
    <d v="2020-08-20T13:44:06"/>
    <n v="1"/>
    <x v="3"/>
    <s v="Enallagma cyathigerum"/>
    <n v="28"/>
    <s v="KD"/>
    <x v="9"/>
    <n v="8"/>
    <s v="Waterjuffer"/>
    <n v="33.142857142857146"/>
  </r>
  <r>
    <n v="524"/>
    <s v="Klein Olmen"/>
    <d v="2020-08-20T13:44:06"/>
    <n v="1"/>
    <x v="23"/>
    <s v="Sympetrum striolatum/vulgatum"/>
    <n v="2"/>
    <s v="KD"/>
    <x v="9"/>
    <n v="8"/>
    <s v="Korenbouten"/>
    <n v="33.142857142857146"/>
  </r>
  <r>
    <n v="524"/>
    <s v="Klein Olmen"/>
    <d v="2020-08-20T13:44:06"/>
    <n v="1"/>
    <x v="5"/>
    <s v="Orthetrum cancellatum"/>
    <n v="4"/>
    <s v="KD"/>
    <x v="9"/>
    <n v="8"/>
    <s v="Korenbouten"/>
    <n v="33.142857142857146"/>
  </r>
  <r>
    <n v="524"/>
    <s v="Klein Olmen"/>
    <d v="2020-08-20T13:44:06"/>
    <n v="1"/>
    <x v="9"/>
    <s v="Anax imperator"/>
    <n v="1"/>
    <s v="KD"/>
    <x v="9"/>
    <n v="8"/>
    <s v="Glazenmakers"/>
    <n v="33.142857142857146"/>
  </r>
  <r>
    <n v="524"/>
    <s v="Klein Olmen"/>
    <d v="2020-09-22T13:25:00"/>
    <n v="4"/>
    <x v="23"/>
    <s v="Sympetrum striolatum/vulgatum"/>
    <n v="27"/>
    <s v="KD"/>
    <x v="9"/>
    <n v="9"/>
    <s v="Korenbouten"/>
    <n v="37.857142857142854"/>
  </r>
  <r>
    <n v="524"/>
    <s v="Klein Olmen"/>
    <d v="2020-09-22T13:25:00"/>
    <n v="4"/>
    <x v="3"/>
    <s v="Enallagma cyathigerum"/>
    <n v="7"/>
    <s v="KD"/>
    <x v="9"/>
    <n v="9"/>
    <s v="Waterjuffer"/>
    <n v="37.857142857142854"/>
  </r>
  <r>
    <n v="524"/>
    <s v="Klein Olmen"/>
    <d v="2020-09-22T13:25:00"/>
    <n v="4"/>
    <x v="12"/>
    <s v="Sympetrum striolatum"/>
    <n v="1"/>
    <s v="KD"/>
    <x v="9"/>
    <n v="9"/>
    <s v="Korenbouten"/>
    <n v="37.857142857142854"/>
  </r>
  <r>
    <n v="524"/>
    <s v="Klein Olmen"/>
    <d v="2020-09-22T13:25:00"/>
    <n v="4"/>
    <x v="9"/>
    <s v="Anax imperator"/>
    <n v="1"/>
    <s v="KD"/>
    <x v="9"/>
    <n v="9"/>
    <s v="Glazenmakers"/>
    <n v="37.857142857142854"/>
  </r>
  <r>
    <n v="524"/>
    <s v="Klein Olmen"/>
    <d v="2020-09-22T13:25:00"/>
    <n v="5"/>
    <x v="3"/>
    <s v="Enallagma cyathigerum"/>
    <n v="4"/>
    <s v="KD"/>
    <x v="9"/>
    <n v="9"/>
    <s v="Waterjuffer"/>
    <n v="37.857142857142854"/>
  </r>
  <r>
    <n v="524"/>
    <s v="Klein Olmen"/>
    <d v="2020-09-22T13:25:00"/>
    <n v="5"/>
    <x v="9"/>
    <s v="Anax imperator"/>
    <n v="2"/>
    <s v="KD"/>
    <x v="9"/>
    <n v="9"/>
    <s v="Glazenmakers"/>
    <n v="37.857142857142854"/>
  </r>
  <r>
    <n v="524"/>
    <s v="Klein Olmen"/>
    <d v="2020-09-22T13:25:00"/>
    <n v="5"/>
    <x v="23"/>
    <s v="Sympetrum striolatum/vulgatum"/>
    <n v="7"/>
    <s v="KD"/>
    <x v="9"/>
    <n v="9"/>
    <s v="Korenbouten"/>
    <n v="37.857142857142854"/>
  </r>
  <r>
    <n v="524"/>
    <s v="Klein Olmen"/>
    <d v="2020-09-22T13:25:00"/>
    <n v="1"/>
    <x v="23"/>
    <s v="Sympetrum striolatum/vulgatum"/>
    <n v="15"/>
    <s v="KD"/>
    <x v="9"/>
    <n v="9"/>
    <s v="Korenbouten"/>
    <n v="37.857142857142854"/>
  </r>
  <r>
    <n v="524"/>
    <s v="Klein Olmen"/>
    <d v="2020-09-22T13:25:00"/>
    <n v="1"/>
    <x v="3"/>
    <s v="Enallagma cyathigerum"/>
    <n v="3"/>
    <s v="KD"/>
    <x v="9"/>
    <n v="9"/>
    <s v="Waterjuffer"/>
    <n v="37.857142857142854"/>
  </r>
  <r>
    <n v="524"/>
    <s v="Klein Olmen"/>
    <d v="2021-05-29T14:15:00"/>
    <n v="4"/>
    <x v="3"/>
    <s v="Enallagma cyathigerum"/>
    <n v="5"/>
    <s v="KD"/>
    <x v="11"/>
    <n v="5"/>
    <s v="Waterjuffer"/>
    <n v="21.142857142857142"/>
  </r>
  <r>
    <n v="524"/>
    <s v="Klein Olmen"/>
    <d v="2021-05-29T14:15:00"/>
    <n v="5"/>
    <x v="3"/>
    <s v="Enallagma cyathigerum"/>
    <n v="15"/>
    <s v="KD"/>
    <x v="11"/>
    <n v="5"/>
    <s v="Waterjuffer"/>
    <n v="21.142857142857142"/>
  </r>
  <r>
    <n v="524"/>
    <s v="Klein Olmen"/>
    <d v="2021-06-15T14:30:00"/>
    <n v="4"/>
    <x v="1"/>
    <s v="Ischnura elegans"/>
    <n v="1"/>
    <s v="KD"/>
    <x v="11"/>
    <n v="6"/>
    <s v="Waterjuffer"/>
    <n v="23.571428571428573"/>
  </r>
  <r>
    <n v="524"/>
    <s v="Klein Olmen"/>
    <d v="2021-06-15T14:30:00"/>
    <n v="4"/>
    <x v="10"/>
    <s v="Libellula quadrimaculata"/>
    <n v="3"/>
    <s v="KD"/>
    <x v="11"/>
    <n v="6"/>
    <s v="Korenbouten"/>
    <n v="23.571428571428573"/>
  </r>
  <r>
    <n v="524"/>
    <s v="Klein Olmen"/>
    <d v="2021-06-15T14:30:00"/>
    <n v="4"/>
    <x v="25"/>
    <s v="Lestes barbarus"/>
    <n v="1"/>
    <s v="KD"/>
    <x v="11"/>
    <n v="6"/>
    <s v="Pantserjuffers"/>
    <n v="23.571428571428573"/>
  </r>
  <r>
    <n v="524"/>
    <s v="Klein Olmen"/>
    <d v="2021-06-15T14:30:00"/>
    <n v="4"/>
    <x v="3"/>
    <s v="Enallagma cyathigerum"/>
    <n v="150"/>
    <s v="KD"/>
    <x v="11"/>
    <n v="6"/>
    <s v="Waterjuffer"/>
    <n v="23.571428571428573"/>
  </r>
  <r>
    <n v="524"/>
    <s v="Klein Olmen"/>
    <d v="2021-06-15T14:30:00"/>
    <n v="3"/>
    <x v="3"/>
    <s v="Enallagma cyathigerum"/>
    <n v="70"/>
    <s v="KD"/>
    <x v="11"/>
    <n v="6"/>
    <s v="Waterjuffer"/>
    <n v="23.571428571428573"/>
  </r>
  <r>
    <n v="524"/>
    <s v="Klein Olmen"/>
    <d v="2021-06-15T14:30:00"/>
    <n v="4"/>
    <x v="5"/>
    <s v="Orthetrum cancellatum"/>
    <n v="12"/>
    <s v="KD"/>
    <x v="11"/>
    <n v="6"/>
    <s v="Korenbouten"/>
    <n v="23.571428571428573"/>
  </r>
  <r>
    <n v="524"/>
    <s v="Klein Olmen"/>
    <d v="2021-06-15T14:30:00"/>
    <n v="4"/>
    <x v="9"/>
    <s v="Anax imperator"/>
    <n v="4"/>
    <s v="KD"/>
    <x v="11"/>
    <n v="6"/>
    <s v="Glazenmakers"/>
    <n v="23.571428571428573"/>
  </r>
  <r>
    <n v="524"/>
    <s v="Klein Olmen"/>
    <d v="2021-06-15T14:30:00"/>
    <n v="3"/>
    <x v="9"/>
    <s v="Anax imperator"/>
    <n v="6"/>
    <s v="KD"/>
    <x v="11"/>
    <n v="6"/>
    <s v="Glazenmakers"/>
    <n v="23.571428571428573"/>
  </r>
  <r>
    <n v="524"/>
    <s v="Klein Olmen"/>
    <d v="2021-06-28T11:30:00"/>
    <n v="4"/>
    <x v="3"/>
    <s v="Enallagma cyathigerum"/>
    <n v="150"/>
    <s v="KD"/>
    <x v="11"/>
    <n v="6"/>
    <s v="Waterjuffer"/>
    <n v="25.428571428571427"/>
  </r>
  <r>
    <n v="524"/>
    <s v="Klein Olmen"/>
    <d v="2021-06-28T11:30:00"/>
    <n v="4"/>
    <x v="31"/>
    <s v="Cordulia aenea"/>
    <n v="3"/>
    <s v="KD"/>
    <x v="11"/>
    <n v="6"/>
    <s v="Glanslibel"/>
    <n v="25.428571428571427"/>
  </r>
  <r>
    <n v="524"/>
    <s v="Klein Olmen"/>
    <d v="2021-06-28T11:30:00"/>
    <n v="4"/>
    <x v="5"/>
    <s v="Orthetrum cancellatum"/>
    <n v="5"/>
    <s v="KD"/>
    <x v="11"/>
    <n v="6"/>
    <s v="Korenbouten"/>
    <n v="25.428571428571427"/>
  </r>
  <r>
    <n v="524"/>
    <s v="Klein Olmen"/>
    <d v="2021-06-28T11:30:00"/>
    <n v="4"/>
    <x v="9"/>
    <s v="Anax imperator"/>
    <n v="5"/>
    <s v="KD"/>
    <x v="11"/>
    <n v="6"/>
    <s v="Glazenmakers"/>
    <n v="25.428571428571427"/>
  </r>
  <r>
    <n v="524"/>
    <s v="Klein Olmen"/>
    <d v="2021-06-28T11:30:00"/>
    <n v="4"/>
    <x v="10"/>
    <s v="Libellula quadrimaculata"/>
    <n v="1"/>
    <s v="KD"/>
    <x v="11"/>
    <n v="6"/>
    <s v="Korenbouten"/>
    <n v="25.428571428571427"/>
  </r>
  <r>
    <n v="524"/>
    <s v="Klein Olmen"/>
    <d v="2021-06-28T11:30:00"/>
    <n v="4"/>
    <x v="20"/>
    <s v="Anax parthenope"/>
    <n v="1"/>
    <s v="KD"/>
    <x v="11"/>
    <n v="6"/>
    <s v="Glazenmakers"/>
    <n v="25.428571428571427"/>
  </r>
  <r>
    <n v="524"/>
    <s v="Klein Olmen"/>
    <d v="2021-06-28T11:30:00"/>
    <n v="4"/>
    <x v="22"/>
    <s v="Crocothemis erythraea"/>
    <n v="1"/>
    <s v="KD"/>
    <x v="11"/>
    <n v="6"/>
    <s v="Korenbouten"/>
    <n v="25.428571428571427"/>
  </r>
  <r>
    <n v="524"/>
    <s v="Klein Olmen"/>
    <d v="2021-06-28T11:30:00"/>
    <n v="3"/>
    <x v="9"/>
    <s v="Anax imperator"/>
    <n v="2"/>
    <s v="KD"/>
    <x v="11"/>
    <n v="6"/>
    <s v="Glazenmakers"/>
    <n v="25.428571428571427"/>
  </r>
  <r>
    <n v="524"/>
    <s v="Klein Olmen"/>
    <d v="2021-06-28T11:30:00"/>
    <n v="3"/>
    <x v="31"/>
    <s v="Cordulia aenea"/>
    <n v="2"/>
    <s v="KD"/>
    <x v="11"/>
    <n v="6"/>
    <s v="Glanslibel"/>
    <n v="25.428571428571427"/>
  </r>
  <r>
    <n v="524"/>
    <s v="Klein Olmen"/>
    <d v="2021-06-28T11:30:00"/>
    <n v="3"/>
    <x v="3"/>
    <s v="Enallagma cyathigerum"/>
    <n v="50"/>
    <s v="KD"/>
    <x v="11"/>
    <n v="6"/>
    <s v="Waterjuffer"/>
    <n v="25.428571428571427"/>
  </r>
  <r>
    <n v="524"/>
    <s v="Klein Olmen"/>
    <d v="2021-06-28T11:30:00"/>
    <n v="3"/>
    <x v="5"/>
    <s v="Orthetrum cancellatum"/>
    <n v="3"/>
    <s v="KD"/>
    <x v="11"/>
    <n v="6"/>
    <s v="Korenbouten"/>
    <n v="25.428571428571427"/>
  </r>
  <r>
    <n v="524"/>
    <s v="Klein Olmen"/>
    <d v="2021-06-28T11:30:00"/>
    <n v="3"/>
    <x v="22"/>
    <s v="Crocothemis erythraea"/>
    <n v="5"/>
    <s v="KD"/>
    <x v="11"/>
    <n v="6"/>
    <s v="Korenbouten"/>
    <n v="25.428571428571427"/>
  </r>
  <r>
    <n v="524"/>
    <s v="Klein Olmen"/>
    <d v="2021-07-08T13:00:00"/>
    <n v="3"/>
    <x v="3"/>
    <s v="Enallagma cyathigerum"/>
    <n v="25"/>
    <s v="KD"/>
    <x v="11"/>
    <n v="7"/>
    <s v="Waterjuffer"/>
    <n v="26.857142857142858"/>
  </r>
  <r>
    <n v="524"/>
    <s v="Klein Olmen"/>
    <d v="2021-07-08T13:00:00"/>
    <n v="4"/>
    <x v="5"/>
    <s v="Orthetrum cancellatum"/>
    <n v="2"/>
    <s v="KD"/>
    <x v="11"/>
    <n v="7"/>
    <s v="Korenbouten"/>
    <n v="26.857142857142858"/>
  </r>
  <r>
    <n v="524"/>
    <s v="Klein Olmen"/>
    <d v="2021-07-08T13:00:00"/>
    <n v="4"/>
    <x v="3"/>
    <s v="Enallagma cyathigerum"/>
    <n v="85"/>
    <s v="KD"/>
    <x v="11"/>
    <n v="7"/>
    <s v="Waterjuffer"/>
    <n v="26.857142857142858"/>
  </r>
  <r>
    <n v="524"/>
    <s v="Klein Olmen"/>
    <d v="2021-07-08T13:00:00"/>
    <n v="3"/>
    <x v="5"/>
    <s v="Orthetrum cancellatum"/>
    <n v="1"/>
    <s v="KD"/>
    <x v="11"/>
    <n v="7"/>
    <s v="Korenbouten"/>
    <n v="26.857142857142858"/>
  </r>
  <r>
    <n v="524"/>
    <s v="Klein Olmen"/>
    <d v="2021-07-08T13:00:00"/>
    <n v="3"/>
    <x v="31"/>
    <s v="Cordulia aenea"/>
    <n v="2"/>
    <s v="KD"/>
    <x v="11"/>
    <n v="7"/>
    <s v="Glanslibel"/>
    <n v="26.857142857142858"/>
  </r>
  <r>
    <n v="524"/>
    <s v="Klein Olmen"/>
    <d v="2021-07-08T13:00:00"/>
    <n v="3"/>
    <x v="20"/>
    <s v="Anax parthenope"/>
    <n v="1"/>
    <s v="KD"/>
    <x v="11"/>
    <n v="7"/>
    <s v="Glazenmakers"/>
    <n v="26.857142857142858"/>
  </r>
  <r>
    <n v="524"/>
    <s v="Klein Olmen"/>
    <d v="2021-07-22T13:00:00"/>
    <n v="4"/>
    <x v="3"/>
    <s v="Enallagma cyathigerum"/>
    <n v="35"/>
    <s v="KD"/>
    <x v="11"/>
    <n v="7"/>
    <s v="Waterjuffer"/>
    <n v="28.857142857142858"/>
  </r>
  <r>
    <n v="524"/>
    <s v="Klein Olmen"/>
    <d v="2021-07-22T13:00:00"/>
    <n v="3"/>
    <x v="3"/>
    <s v="Enallagma cyathigerum"/>
    <n v="25"/>
    <s v="KD"/>
    <x v="11"/>
    <n v="7"/>
    <s v="Waterjuffer"/>
    <n v="28.857142857142858"/>
  </r>
  <r>
    <n v="524"/>
    <s v="Klein Olmen"/>
    <d v="2021-07-22T13:00:00"/>
    <n v="4"/>
    <x v="12"/>
    <s v="Sympetrum striolatum"/>
    <n v="10"/>
    <s v="KD"/>
    <x v="11"/>
    <n v="7"/>
    <s v="Korenbouten"/>
    <n v="28.857142857142858"/>
  </r>
  <r>
    <n v="524"/>
    <s v="Klein Olmen"/>
    <d v="2021-07-22T13:00:00"/>
    <n v="4"/>
    <x v="23"/>
    <s v="Sympetrum striolatum/vulgatum"/>
    <n v="15"/>
    <s v="KD"/>
    <x v="11"/>
    <n v="7"/>
    <s v="Korenbouten"/>
    <n v="28.857142857142858"/>
  </r>
  <r>
    <n v="524"/>
    <s v="Klein Olmen"/>
    <d v="2021-07-22T13:00:00"/>
    <n v="4"/>
    <x v="9"/>
    <s v="Anax imperator"/>
    <n v="1"/>
    <s v="KD"/>
    <x v="11"/>
    <n v="7"/>
    <s v="Glazenmakers"/>
    <n v="28.857142857142858"/>
  </r>
  <r>
    <n v="524"/>
    <s v="Klein Olmen"/>
    <d v="2021-08-12T15:00:00"/>
    <n v="3"/>
    <x v="3"/>
    <s v="Enallagma cyathigerum"/>
    <n v="75"/>
    <s v="KD"/>
    <x v="11"/>
    <n v="8"/>
    <s v="Waterjuffer"/>
    <n v="31.857142857142858"/>
  </r>
  <r>
    <n v="524"/>
    <s v="Klein Olmen"/>
    <d v="2021-08-12T15:00:00"/>
    <n v="3"/>
    <x v="1"/>
    <s v="Ischnura elegans"/>
    <n v="2"/>
    <s v="KD"/>
    <x v="11"/>
    <n v="8"/>
    <s v="Waterjuffer"/>
    <n v="31.857142857142858"/>
  </r>
  <r>
    <n v="524"/>
    <s v="Klein Olmen"/>
    <d v="2021-08-12T15:00:00"/>
    <n v="3"/>
    <x v="9"/>
    <s v="Anax imperator"/>
    <n v="3"/>
    <s v="KD"/>
    <x v="11"/>
    <n v="8"/>
    <s v="Glazenmakers"/>
    <n v="31.857142857142858"/>
  </r>
  <r>
    <n v="524"/>
    <s v="Klein Olmen"/>
    <d v="2021-08-12T15:00:00"/>
    <n v="4"/>
    <x v="3"/>
    <s v="Enallagma cyathigerum"/>
    <n v="85"/>
    <s v="KD"/>
    <x v="11"/>
    <n v="8"/>
    <s v="Waterjuffer"/>
    <n v="31.857142857142858"/>
  </r>
  <r>
    <n v="524"/>
    <s v="Klein Olmen"/>
    <d v="2021-08-12T15:00:00"/>
    <n v="4"/>
    <x v="12"/>
    <s v="Sympetrum striolatum"/>
    <n v="10"/>
    <s v="KD"/>
    <x v="11"/>
    <n v="8"/>
    <s v="Korenbouten"/>
    <n v="31.857142857142858"/>
  </r>
  <r>
    <n v="524"/>
    <s v="Klein Olmen"/>
    <d v="2021-08-30T14:30:00"/>
    <n v="3"/>
    <x v="3"/>
    <s v="Enallagma cyathigerum"/>
    <n v="40"/>
    <s v="KD"/>
    <x v="11"/>
    <n v="8"/>
    <s v="Waterjuffer"/>
    <n v="34.428571428571431"/>
  </r>
  <r>
    <n v="524"/>
    <s v="Klein Olmen"/>
    <d v="2021-08-30T14:30:00"/>
    <n v="3"/>
    <x v="1"/>
    <s v="Ischnura elegans"/>
    <n v="6"/>
    <s v="KD"/>
    <x v="11"/>
    <n v="8"/>
    <s v="Waterjuffer"/>
    <n v="34.428571428571431"/>
  </r>
  <r>
    <n v="524"/>
    <s v="Klein Olmen"/>
    <d v="2021-08-30T14:30:00"/>
    <n v="3"/>
    <x v="9"/>
    <s v="Anax imperator"/>
    <n v="1"/>
    <s v="KD"/>
    <x v="11"/>
    <n v="8"/>
    <s v="Glazenmakers"/>
    <n v="34.428571428571431"/>
  </r>
  <r>
    <n v="524"/>
    <s v="Klein Olmen"/>
    <d v="2021-08-30T14:30:00"/>
    <n v="3"/>
    <x v="12"/>
    <s v="Sympetrum striolatum"/>
    <n v="12"/>
    <s v="KD"/>
    <x v="11"/>
    <n v="8"/>
    <s v="Korenbouten"/>
    <n v="34.428571428571431"/>
  </r>
  <r>
    <n v="524"/>
    <s v="Klein Olmen"/>
    <d v="2021-08-30T14:30:00"/>
    <n v="3"/>
    <x v="14"/>
    <s v="Aeshna mixta"/>
    <n v="1"/>
    <s v="KD"/>
    <x v="11"/>
    <n v="8"/>
    <s v="Glazenmakers"/>
    <n v="34.428571428571431"/>
  </r>
  <r>
    <n v="524"/>
    <s v="Klein Olmen"/>
    <d v="2021-08-30T14:30:00"/>
    <n v="4"/>
    <x v="3"/>
    <s v="Enallagma cyathigerum"/>
    <n v="25"/>
    <s v="KD"/>
    <x v="11"/>
    <n v="8"/>
    <s v="Waterjuffer"/>
    <n v="34.428571428571431"/>
  </r>
  <r>
    <n v="524"/>
    <s v="Klein Olmen"/>
    <d v="2021-08-30T14:30:00"/>
    <n v="4"/>
    <x v="1"/>
    <s v="Ischnura elegans"/>
    <n v="6"/>
    <s v="KD"/>
    <x v="11"/>
    <n v="8"/>
    <s v="Waterjuffer"/>
    <n v="34.428571428571431"/>
  </r>
  <r>
    <n v="524"/>
    <s v="Klein Olmen"/>
    <d v="2021-08-30T14:30:00"/>
    <n v="4"/>
    <x v="9"/>
    <s v="Anax imperator"/>
    <n v="1"/>
    <s v="KD"/>
    <x v="11"/>
    <n v="8"/>
    <s v="Glazenmakers"/>
    <n v="34.428571428571431"/>
  </r>
  <r>
    <n v="524"/>
    <s v="Klein Olmen"/>
    <d v="2021-08-30T14:30:00"/>
    <n v="4"/>
    <x v="12"/>
    <s v="Sympetrum striolatum"/>
    <n v="120"/>
    <s v="KD"/>
    <x v="11"/>
    <n v="8"/>
    <s v="Korenbouten"/>
    <n v="34.428571428571431"/>
  </r>
  <r>
    <n v="524"/>
    <s v="Klein Olmen"/>
    <d v="2021-08-30T14:30:00"/>
    <n v="4"/>
    <x v="14"/>
    <s v="Aeshna mixta"/>
    <n v="1"/>
    <s v="KD"/>
    <x v="11"/>
    <n v="8"/>
    <s v="Glazenmakers"/>
    <n v="34.428571428571431"/>
  </r>
  <r>
    <n v="524"/>
    <s v="Klein Olmen"/>
    <d v="2021-09-19T14:30:00"/>
    <n v="4"/>
    <x v="23"/>
    <s v="Sympetrum striolatum/vulgatum"/>
    <n v="3"/>
    <s v="KD"/>
    <x v="11"/>
    <n v="9"/>
    <s v="Korenbouten"/>
    <n v="37.285714285714285"/>
  </r>
  <r>
    <n v="524"/>
    <s v="Klein Olmen"/>
    <d v="2021-09-19T14:30:00"/>
    <n v="3"/>
    <x v="14"/>
    <s v="Aeshna mixta"/>
    <n v="1"/>
    <s v="KD"/>
    <x v="11"/>
    <n v="9"/>
    <s v="Glazenmakers"/>
    <n v="37.285714285714285"/>
  </r>
  <r>
    <n v="524"/>
    <s v="Klein Olmen"/>
    <d v="2021-09-19T14:30:00"/>
    <n v="3"/>
    <x v="3"/>
    <s v="Enallagma cyathigerum"/>
    <n v="2"/>
    <s v="KD"/>
    <x v="11"/>
    <n v="9"/>
    <s v="Waterjuffer"/>
    <n v="37.285714285714285"/>
  </r>
  <r>
    <n v="524"/>
    <s v="Klein Olmen"/>
    <d v="2021-09-19T14:30:00"/>
    <n v="4"/>
    <x v="14"/>
    <s v="Aeshna mixta"/>
    <n v="2"/>
    <s v="KD"/>
    <x v="11"/>
    <n v="9"/>
    <s v="Glazenmakers"/>
    <n v="37.285714285714285"/>
  </r>
  <r>
    <n v="524"/>
    <s v="Klein Olmen"/>
    <d v="2020-04-23T14:30:00"/>
    <n v="4"/>
    <x v="0"/>
    <s v="Sympecma fusca"/>
    <n v="1"/>
    <s v="KD"/>
    <x v="9"/>
    <n v="4"/>
    <s v="Pantserjuffers"/>
    <n v="16.142857142857142"/>
  </r>
  <r>
    <n v="524"/>
    <s v="Klein Olmen"/>
    <d v="2020-04-23T14:30:00"/>
    <n v="5"/>
    <x v="0"/>
    <s v="Sympecma fusca"/>
    <n v="3"/>
    <s v="KD"/>
    <x v="9"/>
    <n v="4"/>
    <s v="Pantserjuffers"/>
    <n v="16.142857142857142"/>
  </r>
  <r>
    <n v="525"/>
    <s v="Grote Pan"/>
    <d v="2010-06-04T13:45:00"/>
    <n v="1"/>
    <x v="3"/>
    <s v="Enallagma cyathigerum"/>
    <n v="11"/>
    <s v="KD"/>
    <x v="0"/>
    <n v="6"/>
    <s v="Waterjuffer"/>
    <n v="22"/>
  </r>
  <r>
    <n v="525"/>
    <s v="Grote Pan"/>
    <d v="2010-06-04T13:45:00"/>
    <n v="1"/>
    <x v="5"/>
    <s v="Orthetrum cancellatum"/>
    <n v="3"/>
    <s v="KD"/>
    <x v="0"/>
    <n v="6"/>
    <s v="Korenbouten"/>
    <n v="22"/>
  </r>
  <r>
    <n v="525"/>
    <s v="Grote Pan"/>
    <d v="2010-06-04T13:45:00"/>
    <n v="2"/>
    <x v="5"/>
    <s v="Orthetrum cancellatum"/>
    <n v="4"/>
    <s v="KD"/>
    <x v="0"/>
    <n v="6"/>
    <s v="Korenbouten"/>
    <n v="22"/>
  </r>
  <r>
    <n v="525"/>
    <s v="Grote Pan"/>
    <d v="2010-06-22T14:50:00"/>
    <n v="1"/>
    <x v="1"/>
    <s v="Ischnura elegans"/>
    <n v="1"/>
    <s v="KD"/>
    <x v="0"/>
    <n v="6"/>
    <s v="Waterjuffer"/>
    <n v="24.571428571428573"/>
  </r>
  <r>
    <n v="525"/>
    <s v="Grote Pan"/>
    <d v="2010-06-22T14:50:00"/>
    <n v="1"/>
    <x v="3"/>
    <s v="Enallagma cyathigerum"/>
    <n v="10"/>
    <s v="KD"/>
    <x v="0"/>
    <n v="6"/>
    <s v="Waterjuffer"/>
    <n v="24.571428571428573"/>
  </r>
  <r>
    <n v="525"/>
    <s v="Grote Pan"/>
    <d v="2010-06-22T14:50:00"/>
    <n v="1"/>
    <x v="9"/>
    <s v="Anax imperator"/>
    <n v="3"/>
    <s v="KD"/>
    <x v="0"/>
    <n v="6"/>
    <s v="Glazenmakers"/>
    <n v="24.571428571428573"/>
  </r>
  <r>
    <n v="525"/>
    <s v="Grote Pan"/>
    <d v="2010-06-22T14:50:00"/>
    <n v="1"/>
    <x v="5"/>
    <s v="Orthetrum cancellatum"/>
    <n v="3"/>
    <s v="KD"/>
    <x v="0"/>
    <n v="6"/>
    <s v="Korenbouten"/>
    <n v="24.571428571428573"/>
  </r>
  <r>
    <n v="525"/>
    <s v="Grote Pan"/>
    <d v="2010-06-22T14:50:00"/>
    <n v="2"/>
    <x v="3"/>
    <s v="Enallagma cyathigerum"/>
    <n v="17"/>
    <s v="KD"/>
    <x v="0"/>
    <n v="6"/>
    <s v="Waterjuffer"/>
    <n v="24.571428571428573"/>
  </r>
  <r>
    <n v="525"/>
    <s v="Grote Pan"/>
    <d v="2010-06-22T14:50:00"/>
    <n v="2"/>
    <x v="9"/>
    <s v="Anax imperator"/>
    <n v="2"/>
    <s v="KD"/>
    <x v="0"/>
    <n v="6"/>
    <s v="Glazenmakers"/>
    <n v="24.571428571428573"/>
  </r>
  <r>
    <n v="525"/>
    <s v="Grote Pan"/>
    <d v="2010-06-22T14:50:00"/>
    <n v="2"/>
    <x v="5"/>
    <s v="Orthetrum cancellatum"/>
    <n v="1"/>
    <s v="KD"/>
    <x v="0"/>
    <n v="6"/>
    <s v="Korenbouten"/>
    <n v="24.571428571428573"/>
  </r>
  <r>
    <n v="525"/>
    <s v="Grote Pan"/>
    <d v="2010-06-22T14:50:00"/>
    <n v="4"/>
    <x v="9"/>
    <s v="Anax imperator"/>
    <n v="1"/>
    <s v="KD"/>
    <x v="0"/>
    <n v="6"/>
    <s v="Glazenmakers"/>
    <n v="24.571428571428573"/>
  </r>
  <r>
    <n v="525"/>
    <s v="Grote Pan"/>
    <d v="2010-06-22T14:50:00"/>
    <n v="4"/>
    <x v="5"/>
    <s v="Orthetrum cancellatum"/>
    <n v="3"/>
    <s v="KD"/>
    <x v="0"/>
    <n v="6"/>
    <s v="Korenbouten"/>
    <n v="24.571428571428573"/>
  </r>
  <r>
    <n v="525"/>
    <s v="Grote Pan"/>
    <d v="2010-06-30T13:30:00"/>
    <n v="1"/>
    <x v="3"/>
    <s v="Enallagma cyathigerum"/>
    <n v="2"/>
    <s v="KD"/>
    <x v="0"/>
    <n v="6"/>
    <s v="Waterjuffer"/>
    <n v="25.714285714285715"/>
  </r>
  <r>
    <n v="525"/>
    <s v="Grote Pan"/>
    <d v="2010-06-30T13:30:00"/>
    <n v="1"/>
    <x v="5"/>
    <s v="Orthetrum cancellatum"/>
    <n v="3"/>
    <s v="KD"/>
    <x v="0"/>
    <n v="6"/>
    <s v="Korenbouten"/>
    <n v="25.714285714285715"/>
  </r>
  <r>
    <n v="525"/>
    <s v="Grote Pan"/>
    <d v="2010-06-30T13:30:00"/>
    <n v="2"/>
    <x v="5"/>
    <s v="Orthetrum cancellatum"/>
    <n v="2"/>
    <s v="KD"/>
    <x v="0"/>
    <n v="6"/>
    <s v="Korenbouten"/>
    <n v="25.714285714285715"/>
  </r>
  <r>
    <n v="525"/>
    <s v="Grote Pan"/>
    <d v="2010-06-30T13:30:00"/>
    <n v="4"/>
    <x v="5"/>
    <s v="Orthetrum cancellatum"/>
    <n v="2"/>
    <s v="KD"/>
    <x v="0"/>
    <n v="6"/>
    <s v="Korenbouten"/>
    <n v="25.714285714285715"/>
  </r>
  <r>
    <n v="525"/>
    <s v="Grote Pan"/>
    <d v="2010-08-09T14:30:00"/>
    <n v="1"/>
    <x v="1"/>
    <s v="Ischnura elegans"/>
    <n v="1"/>
    <s v="KD"/>
    <x v="0"/>
    <n v="8"/>
    <s v="Waterjuffer"/>
    <n v="31.428571428571427"/>
  </r>
  <r>
    <n v="525"/>
    <s v="Grote Pan"/>
    <d v="2010-08-09T14:30:00"/>
    <n v="2"/>
    <x v="3"/>
    <s v="Enallagma cyathigerum"/>
    <n v="4"/>
    <s v="KD"/>
    <x v="0"/>
    <n v="8"/>
    <s v="Waterjuffer"/>
    <n v="31.428571428571427"/>
  </r>
  <r>
    <n v="525"/>
    <s v="Grote Pan"/>
    <d v="2010-08-09T14:30:00"/>
    <n v="2"/>
    <x v="9"/>
    <s v="Anax imperator"/>
    <n v="4"/>
    <s v="KD"/>
    <x v="0"/>
    <n v="8"/>
    <s v="Glazenmakers"/>
    <n v="31.428571428571427"/>
  </r>
  <r>
    <n v="525"/>
    <s v="Grote Pan"/>
    <d v="2010-08-09T14:30:00"/>
    <n v="4"/>
    <x v="9"/>
    <s v="Anax imperator"/>
    <n v="1"/>
    <s v="KD"/>
    <x v="0"/>
    <n v="8"/>
    <s v="Glazenmakers"/>
    <n v="31.428571428571427"/>
  </r>
  <r>
    <n v="525"/>
    <s v="Grote Pan"/>
    <d v="2010-09-01T14:15:00"/>
    <n v="1"/>
    <x v="1"/>
    <s v="Ischnura elegans"/>
    <n v="1"/>
    <s v="KD"/>
    <x v="0"/>
    <n v="9"/>
    <s v="Waterjuffer"/>
    <n v="34.714285714285715"/>
  </r>
  <r>
    <n v="525"/>
    <s v="Grote Pan"/>
    <d v="2010-09-01T14:15:00"/>
    <n v="1"/>
    <x v="3"/>
    <s v="Enallagma cyathigerum"/>
    <n v="4"/>
    <s v="KD"/>
    <x v="0"/>
    <n v="9"/>
    <s v="Waterjuffer"/>
    <n v="34.714285714285715"/>
  </r>
  <r>
    <n v="525"/>
    <s v="Grote Pan"/>
    <d v="2010-09-01T14:15:00"/>
    <n v="1"/>
    <x v="9"/>
    <s v="Anax imperator"/>
    <n v="1"/>
    <s v="KD"/>
    <x v="0"/>
    <n v="9"/>
    <s v="Glazenmakers"/>
    <n v="34.714285714285715"/>
  </r>
  <r>
    <n v="525"/>
    <s v="Grote Pan"/>
    <d v="2010-09-01T14:15:00"/>
    <n v="1"/>
    <x v="12"/>
    <s v="Sympetrum striolatum"/>
    <n v="1"/>
    <s v="KD"/>
    <x v="0"/>
    <n v="9"/>
    <s v="Korenbouten"/>
    <n v="34.714285714285715"/>
  </r>
  <r>
    <n v="525"/>
    <s v="Grote Pan"/>
    <d v="2010-09-01T14:15:00"/>
    <n v="2"/>
    <x v="9"/>
    <s v="Anax imperator"/>
    <n v="2"/>
    <s v="KD"/>
    <x v="0"/>
    <n v="9"/>
    <s v="Glazenmakers"/>
    <n v="34.714285714285715"/>
  </r>
  <r>
    <n v="525"/>
    <s v="Grote Pan"/>
    <d v="2010-09-06T14:50:00"/>
    <n v="1"/>
    <x v="3"/>
    <s v="Enallagma cyathigerum"/>
    <n v="4"/>
    <s v="KD"/>
    <x v="0"/>
    <n v="9"/>
    <s v="Waterjuffer"/>
    <n v="35.428571428571431"/>
  </r>
  <r>
    <n v="525"/>
    <s v="Grote Pan"/>
    <d v="2010-09-06T14:50:00"/>
    <n v="1"/>
    <x v="16"/>
    <s v="Sympetrum sanguineum"/>
    <n v="2"/>
    <s v="KD"/>
    <x v="0"/>
    <n v="9"/>
    <s v="Korenbouten"/>
    <n v="35.428571428571431"/>
  </r>
  <r>
    <n v="525"/>
    <s v="Grote Pan"/>
    <d v="2010-09-06T14:50:00"/>
    <n v="2"/>
    <x v="16"/>
    <s v="Sympetrum sanguineum"/>
    <n v="2"/>
    <s v="KD"/>
    <x v="0"/>
    <n v="9"/>
    <s v="Korenbouten"/>
    <n v="35.428571428571431"/>
  </r>
  <r>
    <n v="525"/>
    <s v="Grote Pan"/>
    <d v="2011-05-06T12:30:00"/>
    <n v="1"/>
    <x v="0"/>
    <s v="Sympecma fusca"/>
    <n v="2"/>
    <s v="KD"/>
    <x v="1"/>
    <n v="5"/>
    <s v="Pantserjuffers"/>
    <n v="17.857142857142858"/>
  </r>
  <r>
    <n v="525"/>
    <s v="Grote Pan"/>
    <d v="2011-05-06T12:30:00"/>
    <n v="1"/>
    <x v="1"/>
    <s v="Ischnura elegans"/>
    <n v="1"/>
    <s v="KD"/>
    <x v="1"/>
    <n v="5"/>
    <s v="Waterjuffer"/>
    <n v="17.857142857142858"/>
  </r>
  <r>
    <n v="525"/>
    <s v="Grote Pan"/>
    <d v="2011-05-06T12:30:00"/>
    <n v="1"/>
    <x v="10"/>
    <s v="Libellula quadrimaculata"/>
    <n v="2"/>
    <s v="KD"/>
    <x v="1"/>
    <n v="5"/>
    <s v="Korenbouten"/>
    <n v="17.857142857142858"/>
  </r>
  <r>
    <n v="525"/>
    <s v="Grote Pan"/>
    <d v="2011-05-06T12:30:00"/>
    <n v="1"/>
    <x v="3"/>
    <s v="Enallagma cyathigerum"/>
    <n v="10"/>
    <s v="KD"/>
    <x v="1"/>
    <n v="5"/>
    <s v="Waterjuffer"/>
    <n v="17.857142857142858"/>
  </r>
  <r>
    <n v="525"/>
    <s v="Grote Pan"/>
    <d v="2011-05-06T12:30:00"/>
    <n v="2"/>
    <x v="0"/>
    <s v="Sympecma fusca"/>
    <n v="2"/>
    <s v="KD"/>
    <x v="1"/>
    <n v="5"/>
    <s v="Pantserjuffers"/>
    <n v="17.857142857142858"/>
  </r>
  <r>
    <n v="525"/>
    <s v="Grote Pan"/>
    <d v="2011-05-06T12:30:00"/>
    <n v="2"/>
    <x v="1"/>
    <s v="Ischnura elegans"/>
    <n v="1"/>
    <s v="KD"/>
    <x v="1"/>
    <n v="5"/>
    <s v="Waterjuffer"/>
    <n v="17.857142857142858"/>
  </r>
  <r>
    <n v="525"/>
    <s v="Grote Pan"/>
    <d v="2011-05-06T12:30:00"/>
    <n v="2"/>
    <x v="10"/>
    <s v="Libellula quadrimaculata"/>
    <n v="2"/>
    <s v="KD"/>
    <x v="1"/>
    <n v="5"/>
    <s v="Korenbouten"/>
    <n v="17.857142857142858"/>
  </r>
  <r>
    <n v="525"/>
    <s v="Grote Pan"/>
    <d v="2011-05-06T12:30:00"/>
    <n v="2"/>
    <x v="3"/>
    <s v="Enallagma cyathigerum"/>
    <n v="1"/>
    <s v="KD"/>
    <x v="1"/>
    <n v="5"/>
    <s v="Waterjuffer"/>
    <n v="17.857142857142858"/>
  </r>
  <r>
    <n v="525"/>
    <s v="Grote Pan"/>
    <d v="2011-05-06T12:30:00"/>
    <n v="4"/>
    <x v="10"/>
    <s v="Libellula quadrimaculata"/>
    <n v="3"/>
    <s v="KD"/>
    <x v="1"/>
    <n v="5"/>
    <s v="Korenbouten"/>
    <n v="17.857142857142858"/>
  </r>
  <r>
    <n v="525"/>
    <s v="Grote Pan"/>
    <d v="2011-05-20T14:10:00"/>
    <n v="1"/>
    <x v="6"/>
    <s v="Coenagrion puella"/>
    <n v="2"/>
    <s v="KD"/>
    <x v="1"/>
    <n v="5"/>
    <s v="Waterjuffer"/>
    <n v="19.857142857142858"/>
  </r>
  <r>
    <n v="525"/>
    <s v="Grote Pan"/>
    <d v="2011-05-20T14:10:00"/>
    <n v="1"/>
    <x v="5"/>
    <s v="Orthetrum cancellatum"/>
    <n v="1"/>
    <s v="KD"/>
    <x v="1"/>
    <n v="5"/>
    <s v="Korenbouten"/>
    <n v="19.857142857142858"/>
  </r>
  <r>
    <n v="525"/>
    <s v="Grote Pan"/>
    <d v="2011-05-20T14:10:00"/>
    <n v="1"/>
    <x v="1"/>
    <s v="Ischnura elegans"/>
    <n v="2"/>
    <s v="KD"/>
    <x v="1"/>
    <n v="5"/>
    <s v="Waterjuffer"/>
    <n v="19.857142857142858"/>
  </r>
  <r>
    <n v="525"/>
    <s v="Grote Pan"/>
    <d v="2011-05-20T14:10:00"/>
    <n v="1"/>
    <x v="3"/>
    <s v="Enallagma cyathigerum"/>
    <n v="2"/>
    <s v="KD"/>
    <x v="1"/>
    <n v="5"/>
    <s v="Waterjuffer"/>
    <n v="19.857142857142858"/>
  </r>
  <r>
    <n v="525"/>
    <s v="Grote Pan"/>
    <d v="2011-05-20T14:10:00"/>
    <n v="2"/>
    <x v="5"/>
    <s v="Orthetrum cancellatum"/>
    <n v="2"/>
    <s v="KD"/>
    <x v="1"/>
    <n v="5"/>
    <s v="Korenbouten"/>
    <n v="19.857142857142858"/>
  </r>
  <r>
    <n v="525"/>
    <s v="Grote Pan"/>
    <d v="2011-05-20T14:10:00"/>
    <n v="2"/>
    <x v="34"/>
    <s v="Libellula depressa"/>
    <n v="1"/>
    <s v="KD"/>
    <x v="1"/>
    <n v="5"/>
    <s v="Korenbouten"/>
    <n v="19.857142857142858"/>
  </r>
  <r>
    <n v="525"/>
    <s v="Grote Pan"/>
    <d v="2011-05-20T14:10:00"/>
    <n v="2"/>
    <x v="3"/>
    <s v="Enallagma cyathigerum"/>
    <n v="4"/>
    <s v="KD"/>
    <x v="1"/>
    <n v="5"/>
    <s v="Waterjuffer"/>
    <n v="19.857142857142858"/>
  </r>
  <r>
    <n v="525"/>
    <s v="Grote Pan"/>
    <d v="2011-05-20T14:10:00"/>
    <n v="4"/>
    <x v="10"/>
    <s v="Libellula quadrimaculata"/>
    <n v="1"/>
    <s v="KD"/>
    <x v="1"/>
    <n v="5"/>
    <s v="Korenbouten"/>
    <n v="19.857142857142858"/>
  </r>
  <r>
    <n v="525"/>
    <s v="Grote Pan"/>
    <d v="2011-06-03T14:00:00"/>
    <n v="1"/>
    <x v="0"/>
    <s v="Sympecma fusca"/>
    <n v="1"/>
    <s v="KD"/>
    <x v="1"/>
    <n v="6"/>
    <s v="Pantserjuffers"/>
    <n v="21.857142857142858"/>
  </r>
  <r>
    <n v="525"/>
    <s v="Grote Pan"/>
    <d v="2011-06-03T14:00:00"/>
    <n v="1"/>
    <x v="5"/>
    <s v="Orthetrum cancellatum"/>
    <n v="7"/>
    <s v="KD"/>
    <x v="1"/>
    <n v="6"/>
    <s v="Korenbouten"/>
    <n v="21.857142857142858"/>
  </r>
  <r>
    <n v="525"/>
    <s v="Grote Pan"/>
    <d v="2011-06-03T14:00:00"/>
    <n v="1"/>
    <x v="9"/>
    <s v="Anax imperator"/>
    <n v="1"/>
    <s v="KD"/>
    <x v="1"/>
    <n v="6"/>
    <s v="Glazenmakers"/>
    <n v="21.857142857142858"/>
  </r>
  <r>
    <n v="525"/>
    <s v="Grote Pan"/>
    <d v="2011-06-03T14:00:00"/>
    <n v="1"/>
    <x v="34"/>
    <s v="Libellula depressa"/>
    <n v="1"/>
    <s v="KD"/>
    <x v="1"/>
    <n v="6"/>
    <s v="Korenbouten"/>
    <n v="21.857142857142858"/>
  </r>
  <r>
    <n v="525"/>
    <s v="Grote Pan"/>
    <d v="2011-06-03T14:00:00"/>
    <n v="1"/>
    <x v="10"/>
    <s v="Libellula quadrimaculata"/>
    <n v="1"/>
    <s v="KD"/>
    <x v="1"/>
    <n v="6"/>
    <s v="Korenbouten"/>
    <n v="21.857142857142858"/>
  </r>
  <r>
    <n v="525"/>
    <s v="Grote Pan"/>
    <d v="2011-06-03T14:00:00"/>
    <n v="1"/>
    <x v="3"/>
    <s v="Enallagma cyathigerum"/>
    <n v="8"/>
    <s v="KD"/>
    <x v="1"/>
    <n v="6"/>
    <s v="Waterjuffer"/>
    <n v="21.857142857142858"/>
  </r>
  <r>
    <n v="525"/>
    <s v="Grote Pan"/>
    <d v="2011-06-03T14:00:00"/>
    <n v="2"/>
    <x v="5"/>
    <s v="Orthetrum cancellatum"/>
    <n v="5"/>
    <s v="KD"/>
    <x v="1"/>
    <n v="6"/>
    <s v="Korenbouten"/>
    <n v="21.857142857142858"/>
  </r>
  <r>
    <n v="525"/>
    <s v="Grote Pan"/>
    <d v="2011-06-03T14:00:00"/>
    <n v="2"/>
    <x v="9"/>
    <s v="Anax imperator"/>
    <n v="5"/>
    <s v="KD"/>
    <x v="1"/>
    <n v="6"/>
    <s v="Glazenmakers"/>
    <n v="21.857142857142858"/>
  </r>
  <r>
    <n v="525"/>
    <s v="Grote Pan"/>
    <d v="2011-06-03T14:00:00"/>
    <n v="2"/>
    <x v="1"/>
    <s v="Ischnura elegans"/>
    <n v="1"/>
    <s v="KD"/>
    <x v="1"/>
    <n v="6"/>
    <s v="Waterjuffer"/>
    <n v="21.857142857142858"/>
  </r>
  <r>
    <n v="525"/>
    <s v="Grote Pan"/>
    <d v="2011-06-03T14:00:00"/>
    <n v="2"/>
    <x v="3"/>
    <s v="Enallagma cyathigerum"/>
    <n v="3"/>
    <s v="KD"/>
    <x v="1"/>
    <n v="6"/>
    <s v="Waterjuffer"/>
    <n v="21.857142857142858"/>
  </r>
  <r>
    <n v="525"/>
    <s v="Grote Pan"/>
    <d v="2011-06-03T14:00:00"/>
    <n v="4"/>
    <x v="5"/>
    <s v="Orthetrum cancellatum"/>
    <n v="5"/>
    <s v="KD"/>
    <x v="1"/>
    <n v="6"/>
    <s v="Korenbouten"/>
    <n v="21.857142857142858"/>
  </r>
  <r>
    <n v="525"/>
    <s v="Grote Pan"/>
    <d v="2011-06-03T14:00:00"/>
    <n v="4"/>
    <x v="9"/>
    <s v="Anax imperator"/>
    <n v="6"/>
    <s v="KD"/>
    <x v="1"/>
    <n v="6"/>
    <s v="Glazenmakers"/>
    <n v="21.857142857142858"/>
  </r>
  <r>
    <n v="525"/>
    <s v="Grote Pan"/>
    <d v="2011-06-03T14:00:00"/>
    <n v="4"/>
    <x v="34"/>
    <s v="Libellula depressa"/>
    <n v="3"/>
    <s v="KD"/>
    <x v="1"/>
    <n v="6"/>
    <s v="Korenbouten"/>
    <n v="21.857142857142858"/>
  </r>
  <r>
    <n v="525"/>
    <s v="Grote Pan"/>
    <d v="2011-06-03T14:00:00"/>
    <n v="4"/>
    <x v="10"/>
    <s v="Libellula quadrimaculata"/>
    <n v="2"/>
    <s v="KD"/>
    <x v="1"/>
    <n v="6"/>
    <s v="Korenbouten"/>
    <n v="21.857142857142858"/>
  </r>
  <r>
    <n v="525"/>
    <s v="Grote Pan"/>
    <d v="2011-06-14T15:30:00"/>
    <n v="1"/>
    <x v="5"/>
    <s v="Orthetrum cancellatum"/>
    <n v="2"/>
    <s v="KD"/>
    <x v="1"/>
    <n v="6"/>
    <s v="Korenbouten"/>
    <n v="23.428571428571427"/>
  </r>
  <r>
    <n v="525"/>
    <s v="Grote Pan"/>
    <d v="2011-06-14T15:30:00"/>
    <n v="1"/>
    <x v="9"/>
    <s v="Anax imperator"/>
    <n v="1"/>
    <s v="KD"/>
    <x v="1"/>
    <n v="6"/>
    <s v="Glazenmakers"/>
    <n v="23.428571428571427"/>
  </r>
  <r>
    <n v="525"/>
    <s v="Grote Pan"/>
    <d v="2011-06-14T15:30:00"/>
    <n v="1"/>
    <x v="1"/>
    <s v="Ischnura elegans"/>
    <n v="5"/>
    <s v="KD"/>
    <x v="1"/>
    <n v="6"/>
    <s v="Waterjuffer"/>
    <n v="23.428571428571427"/>
  </r>
  <r>
    <n v="525"/>
    <s v="Grote Pan"/>
    <d v="2011-06-14T15:30:00"/>
    <n v="1"/>
    <x v="34"/>
    <s v="Libellula depressa"/>
    <n v="1"/>
    <s v="KD"/>
    <x v="1"/>
    <n v="6"/>
    <s v="Korenbouten"/>
    <n v="23.428571428571427"/>
  </r>
  <r>
    <n v="525"/>
    <s v="Grote Pan"/>
    <d v="2011-06-14T15:30:00"/>
    <n v="1"/>
    <x v="3"/>
    <s v="Enallagma cyathigerum"/>
    <n v="4"/>
    <s v="KD"/>
    <x v="1"/>
    <n v="6"/>
    <s v="Waterjuffer"/>
    <n v="23.428571428571427"/>
  </r>
  <r>
    <n v="525"/>
    <s v="Grote Pan"/>
    <d v="2011-06-14T15:30:00"/>
    <n v="2"/>
    <x v="5"/>
    <s v="Orthetrum cancellatum"/>
    <n v="8"/>
    <s v="KD"/>
    <x v="1"/>
    <n v="6"/>
    <s v="Korenbouten"/>
    <n v="23.428571428571427"/>
  </r>
  <r>
    <n v="525"/>
    <s v="Grote Pan"/>
    <d v="2011-06-14T15:30:00"/>
    <n v="2"/>
    <x v="9"/>
    <s v="Anax imperator"/>
    <n v="3"/>
    <s v="KD"/>
    <x v="1"/>
    <n v="6"/>
    <s v="Glazenmakers"/>
    <n v="23.428571428571427"/>
  </r>
  <r>
    <n v="525"/>
    <s v="Grote Pan"/>
    <d v="2011-06-14T15:30:00"/>
    <n v="2"/>
    <x v="1"/>
    <s v="Ischnura elegans"/>
    <n v="2"/>
    <s v="KD"/>
    <x v="1"/>
    <n v="6"/>
    <s v="Waterjuffer"/>
    <n v="23.428571428571427"/>
  </r>
  <r>
    <n v="525"/>
    <s v="Grote Pan"/>
    <d v="2011-06-14T15:30:00"/>
    <n v="2"/>
    <x v="3"/>
    <s v="Enallagma cyathigerum"/>
    <n v="2"/>
    <s v="KD"/>
    <x v="1"/>
    <n v="6"/>
    <s v="Waterjuffer"/>
    <n v="23.428571428571427"/>
  </r>
  <r>
    <n v="525"/>
    <s v="Grote Pan"/>
    <d v="2011-06-14T15:30:00"/>
    <n v="4"/>
    <x v="5"/>
    <s v="Orthetrum cancellatum"/>
    <n v="3"/>
    <s v="KD"/>
    <x v="1"/>
    <n v="6"/>
    <s v="Korenbouten"/>
    <n v="23.428571428571427"/>
  </r>
  <r>
    <n v="525"/>
    <s v="Grote Pan"/>
    <d v="2011-06-30T15:30:00"/>
    <n v="1"/>
    <x v="9"/>
    <s v="Anax imperator"/>
    <n v="2"/>
    <s v="KD"/>
    <x v="1"/>
    <n v="6"/>
    <s v="Glazenmakers"/>
    <n v="25.714285714285715"/>
  </r>
  <r>
    <n v="525"/>
    <s v="Grote Pan"/>
    <d v="2011-06-30T15:30:00"/>
    <n v="1"/>
    <x v="3"/>
    <s v="Enallagma cyathigerum"/>
    <n v="5"/>
    <s v="KD"/>
    <x v="1"/>
    <n v="6"/>
    <s v="Waterjuffer"/>
    <n v="25.714285714285715"/>
  </r>
  <r>
    <n v="525"/>
    <s v="Grote Pan"/>
    <d v="2011-06-30T15:30:00"/>
    <n v="2"/>
    <x v="5"/>
    <s v="Orthetrum cancellatum"/>
    <n v="2"/>
    <s v="KD"/>
    <x v="1"/>
    <n v="6"/>
    <s v="Korenbouten"/>
    <n v="25.714285714285715"/>
  </r>
  <r>
    <n v="525"/>
    <s v="Grote Pan"/>
    <d v="2011-06-30T15:30:00"/>
    <n v="2"/>
    <x v="9"/>
    <s v="Anax imperator"/>
    <n v="3"/>
    <s v="KD"/>
    <x v="1"/>
    <n v="6"/>
    <s v="Glazenmakers"/>
    <n v="25.714285714285715"/>
  </r>
  <r>
    <n v="525"/>
    <s v="Grote Pan"/>
    <d v="2011-06-30T15:30:00"/>
    <n v="2"/>
    <x v="1"/>
    <s v="Ischnura elegans"/>
    <n v="3"/>
    <s v="KD"/>
    <x v="1"/>
    <n v="6"/>
    <s v="Waterjuffer"/>
    <n v="25.714285714285715"/>
  </r>
  <r>
    <n v="525"/>
    <s v="Grote Pan"/>
    <d v="2011-06-30T15:30:00"/>
    <n v="2"/>
    <x v="3"/>
    <s v="Enallagma cyathigerum"/>
    <n v="7"/>
    <s v="KD"/>
    <x v="1"/>
    <n v="6"/>
    <s v="Waterjuffer"/>
    <n v="25.714285714285715"/>
  </r>
  <r>
    <n v="525"/>
    <s v="Grote Pan"/>
    <d v="2011-06-30T15:30:00"/>
    <n v="4"/>
    <x v="5"/>
    <s v="Orthetrum cancellatum"/>
    <n v="3"/>
    <s v="KD"/>
    <x v="1"/>
    <n v="6"/>
    <s v="Korenbouten"/>
    <n v="25.714285714285715"/>
  </r>
  <r>
    <n v="525"/>
    <s v="Grote Pan"/>
    <d v="2011-07-15T15:40:00"/>
    <n v="1"/>
    <x v="9"/>
    <s v="Anax imperator"/>
    <n v="3"/>
    <s v="KD"/>
    <x v="1"/>
    <n v="7"/>
    <s v="Glazenmakers"/>
    <n v="27.857142857142858"/>
  </r>
  <r>
    <n v="525"/>
    <s v="Grote Pan"/>
    <d v="2011-07-15T15:40:00"/>
    <n v="1"/>
    <x v="1"/>
    <s v="Ischnura elegans"/>
    <n v="2"/>
    <s v="KD"/>
    <x v="1"/>
    <n v="7"/>
    <s v="Waterjuffer"/>
    <n v="27.857142857142858"/>
  </r>
  <r>
    <n v="525"/>
    <s v="Grote Pan"/>
    <d v="2011-07-15T15:40:00"/>
    <n v="2"/>
    <x v="9"/>
    <s v="Anax imperator"/>
    <n v="2"/>
    <s v="KD"/>
    <x v="1"/>
    <n v="7"/>
    <s v="Glazenmakers"/>
    <n v="27.857142857142858"/>
  </r>
  <r>
    <n v="525"/>
    <s v="Grote Pan"/>
    <d v="2011-07-15T15:40:00"/>
    <n v="2"/>
    <x v="1"/>
    <s v="Ischnura elegans"/>
    <n v="2"/>
    <s v="KD"/>
    <x v="1"/>
    <n v="7"/>
    <s v="Waterjuffer"/>
    <n v="27.857142857142858"/>
  </r>
  <r>
    <n v="525"/>
    <s v="Grote Pan"/>
    <d v="2011-07-15T15:40:00"/>
    <n v="4"/>
    <x v="9"/>
    <s v="Anax imperator"/>
    <n v="9"/>
    <s v="KD"/>
    <x v="1"/>
    <n v="7"/>
    <s v="Glazenmakers"/>
    <n v="27.857142857142858"/>
  </r>
  <r>
    <n v="525"/>
    <s v="Grote Pan"/>
    <d v="2011-07-28T15:45:00"/>
    <n v="1"/>
    <x v="9"/>
    <s v="Anax imperator"/>
    <n v="2"/>
    <s v="KD"/>
    <x v="1"/>
    <n v="7"/>
    <s v="Glazenmakers"/>
    <n v="29.714285714285715"/>
  </r>
  <r>
    <n v="525"/>
    <s v="Grote Pan"/>
    <d v="2011-07-28T15:45:00"/>
    <n v="1"/>
    <x v="1"/>
    <s v="Ischnura elegans"/>
    <n v="2"/>
    <s v="KD"/>
    <x v="1"/>
    <n v="7"/>
    <s v="Waterjuffer"/>
    <n v="29.714285714285715"/>
  </r>
  <r>
    <n v="525"/>
    <s v="Grote Pan"/>
    <d v="2011-07-28T15:45:00"/>
    <n v="2"/>
    <x v="9"/>
    <s v="Anax imperator"/>
    <n v="4"/>
    <s v="KD"/>
    <x v="1"/>
    <n v="7"/>
    <s v="Glazenmakers"/>
    <n v="29.714285714285715"/>
  </r>
  <r>
    <n v="525"/>
    <s v="Grote Pan"/>
    <d v="2011-07-28T15:45:00"/>
    <n v="2"/>
    <x v="1"/>
    <s v="Ischnura elegans"/>
    <n v="5"/>
    <s v="KD"/>
    <x v="1"/>
    <n v="7"/>
    <s v="Waterjuffer"/>
    <n v="29.714285714285715"/>
  </r>
  <r>
    <n v="525"/>
    <s v="Grote Pan"/>
    <d v="2011-07-28T15:45:00"/>
    <n v="4"/>
    <x v="9"/>
    <s v="Anax imperator"/>
    <n v="1"/>
    <s v="KD"/>
    <x v="1"/>
    <n v="7"/>
    <s v="Glazenmakers"/>
    <n v="29.714285714285715"/>
  </r>
  <r>
    <n v="525"/>
    <s v="Grote Pan"/>
    <d v="2011-09-02T15:10:00"/>
    <n v="1"/>
    <x v="23"/>
    <s v="Sympetrum striolatum/vulgatum"/>
    <n v="1"/>
    <s v="KD"/>
    <x v="1"/>
    <n v="9"/>
    <s v="Korenbouten"/>
    <n v="34.857142857142854"/>
  </r>
  <r>
    <n v="525"/>
    <s v="Grote Pan"/>
    <d v="2011-09-02T15:10:00"/>
    <n v="1"/>
    <x v="9"/>
    <s v="Anax imperator"/>
    <n v="2"/>
    <s v="KD"/>
    <x v="1"/>
    <n v="9"/>
    <s v="Glazenmakers"/>
    <n v="34.857142857142854"/>
  </r>
  <r>
    <n v="525"/>
    <s v="Grote Pan"/>
    <d v="2011-09-02T15:10:00"/>
    <n v="1"/>
    <x v="1"/>
    <s v="Ischnura elegans"/>
    <n v="1"/>
    <s v="KD"/>
    <x v="1"/>
    <n v="9"/>
    <s v="Waterjuffer"/>
    <n v="34.857142857142854"/>
  </r>
  <r>
    <n v="525"/>
    <s v="Grote Pan"/>
    <d v="2011-09-02T15:10:00"/>
    <n v="1"/>
    <x v="3"/>
    <s v="Enallagma cyathigerum"/>
    <n v="8"/>
    <s v="KD"/>
    <x v="1"/>
    <n v="9"/>
    <s v="Waterjuffer"/>
    <n v="34.857142857142854"/>
  </r>
  <r>
    <n v="525"/>
    <s v="Grote Pan"/>
    <d v="2011-09-02T15:10:00"/>
    <n v="2"/>
    <x v="1"/>
    <s v="Ischnura elegans"/>
    <n v="2"/>
    <s v="KD"/>
    <x v="1"/>
    <n v="9"/>
    <s v="Waterjuffer"/>
    <n v="34.857142857142854"/>
  </r>
  <r>
    <n v="525"/>
    <s v="Grote Pan"/>
    <d v="2011-09-15T15:30:00"/>
    <n v="1"/>
    <x v="23"/>
    <s v="Sympetrum striolatum/vulgatum"/>
    <n v="1"/>
    <s v="KD"/>
    <x v="1"/>
    <n v="9"/>
    <s v="Korenbouten"/>
    <n v="36.714285714285715"/>
  </r>
  <r>
    <n v="525"/>
    <s v="Grote Pan"/>
    <d v="2011-09-15T15:30:00"/>
    <n v="1"/>
    <x v="9"/>
    <s v="Anax imperator"/>
    <n v="1"/>
    <s v="KD"/>
    <x v="1"/>
    <n v="9"/>
    <s v="Glazenmakers"/>
    <n v="36.714285714285715"/>
  </r>
  <r>
    <n v="525"/>
    <s v="Grote Pan"/>
    <d v="2011-09-15T15:30:00"/>
    <n v="1"/>
    <x v="1"/>
    <s v="Ischnura elegans"/>
    <n v="1"/>
    <s v="KD"/>
    <x v="1"/>
    <n v="9"/>
    <s v="Waterjuffer"/>
    <n v="36.714285714285715"/>
  </r>
  <r>
    <n v="525"/>
    <s v="Grote Pan"/>
    <d v="2011-09-15T15:30:00"/>
    <n v="1"/>
    <x v="14"/>
    <s v="Aeshna mixta"/>
    <n v="2"/>
    <s v="KD"/>
    <x v="1"/>
    <n v="9"/>
    <s v="Glazenmakers"/>
    <n v="36.714285714285715"/>
  </r>
  <r>
    <n v="525"/>
    <s v="Grote Pan"/>
    <d v="2011-09-15T15:30:00"/>
    <n v="1"/>
    <x v="3"/>
    <s v="Enallagma cyathigerum"/>
    <n v="7"/>
    <s v="KD"/>
    <x v="1"/>
    <n v="9"/>
    <s v="Waterjuffer"/>
    <n v="36.714285714285715"/>
  </r>
  <r>
    <n v="525"/>
    <s v="Grote Pan"/>
    <d v="2011-09-15T15:30:00"/>
    <n v="2"/>
    <x v="23"/>
    <s v="Sympetrum striolatum/vulgatum"/>
    <n v="1"/>
    <s v="KD"/>
    <x v="1"/>
    <n v="9"/>
    <s v="Korenbouten"/>
    <n v="36.714285714285715"/>
  </r>
  <r>
    <n v="525"/>
    <s v="Grote Pan"/>
    <d v="2012-05-25T15:30:00"/>
    <n v="1"/>
    <x v="1"/>
    <s v="Ischnura elegans"/>
    <n v="2"/>
    <s v="KD"/>
    <x v="2"/>
    <n v="5"/>
    <s v="Waterjuffer"/>
    <n v="20.714285714285715"/>
  </r>
  <r>
    <n v="525"/>
    <s v="Grote Pan"/>
    <d v="2012-05-25T15:30:00"/>
    <n v="1"/>
    <x v="3"/>
    <s v="Enallagma cyathigerum"/>
    <n v="24"/>
    <s v="KD"/>
    <x v="2"/>
    <n v="5"/>
    <s v="Waterjuffer"/>
    <n v="20.714285714285715"/>
  </r>
  <r>
    <n v="525"/>
    <s v="Grote Pan"/>
    <d v="2012-05-25T15:30:00"/>
    <n v="2"/>
    <x v="3"/>
    <s v="Enallagma cyathigerum"/>
    <n v="15"/>
    <s v="KD"/>
    <x v="2"/>
    <n v="5"/>
    <s v="Waterjuffer"/>
    <n v="20.714285714285715"/>
  </r>
  <r>
    <n v="525"/>
    <s v="Grote Pan"/>
    <d v="2012-05-25T15:30:00"/>
    <n v="4"/>
    <x v="10"/>
    <s v="Libellula quadrimaculata"/>
    <n v="2"/>
    <s v="KD"/>
    <x v="2"/>
    <n v="5"/>
    <s v="Korenbouten"/>
    <n v="20.714285714285715"/>
  </r>
  <r>
    <n v="525"/>
    <s v="Grote Pan"/>
    <d v="2012-06-21T15:30:00"/>
    <n v="1"/>
    <x v="5"/>
    <s v="Orthetrum cancellatum"/>
    <n v="3"/>
    <s v="KD"/>
    <x v="2"/>
    <n v="6"/>
    <s v="Korenbouten"/>
    <n v="24.571428571428573"/>
  </r>
  <r>
    <n v="525"/>
    <s v="Grote Pan"/>
    <d v="2012-06-21T15:30:00"/>
    <n v="1"/>
    <x v="9"/>
    <s v="Anax imperator"/>
    <n v="2"/>
    <s v="KD"/>
    <x v="2"/>
    <n v="6"/>
    <s v="Glazenmakers"/>
    <n v="24.571428571428573"/>
  </r>
  <r>
    <n v="525"/>
    <s v="Grote Pan"/>
    <d v="2012-06-21T15:30:00"/>
    <n v="1"/>
    <x v="1"/>
    <s v="Ischnura elegans"/>
    <n v="1"/>
    <s v="KD"/>
    <x v="2"/>
    <n v="6"/>
    <s v="Waterjuffer"/>
    <n v="24.571428571428573"/>
  </r>
  <r>
    <n v="525"/>
    <s v="Grote Pan"/>
    <d v="2012-06-21T15:30:00"/>
    <n v="1"/>
    <x v="10"/>
    <s v="Libellula quadrimaculata"/>
    <n v="1"/>
    <s v="KD"/>
    <x v="2"/>
    <n v="6"/>
    <s v="Korenbouten"/>
    <n v="24.571428571428573"/>
  </r>
  <r>
    <n v="525"/>
    <s v="Grote Pan"/>
    <d v="2012-06-21T15:30:00"/>
    <n v="1"/>
    <x v="3"/>
    <s v="Enallagma cyathigerum"/>
    <n v="12"/>
    <s v="KD"/>
    <x v="2"/>
    <n v="6"/>
    <s v="Waterjuffer"/>
    <n v="24.571428571428573"/>
  </r>
  <r>
    <n v="525"/>
    <s v="Grote Pan"/>
    <d v="2012-06-21T15:30:00"/>
    <n v="2"/>
    <x v="5"/>
    <s v="Orthetrum cancellatum"/>
    <n v="3"/>
    <s v="KD"/>
    <x v="2"/>
    <n v="6"/>
    <s v="Korenbouten"/>
    <n v="24.571428571428573"/>
  </r>
  <r>
    <n v="525"/>
    <s v="Grote Pan"/>
    <d v="2012-06-21T15:30:00"/>
    <n v="2"/>
    <x v="9"/>
    <s v="Anax imperator"/>
    <n v="1"/>
    <s v="KD"/>
    <x v="2"/>
    <n v="6"/>
    <s v="Glazenmakers"/>
    <n v="24.571428571428573"/>
  </r>
  <r>
    <n v="525"/>
    <s v="Grote Pan"/>
    <d v="2012-06-21T15:30:00"/>
    <n v="2"/>
    <x v="3"/>
    <s v="Enallagma cyathigerum"/>
    <n v="1"/>
    <s v="KD"/>
    <x v="2"/>
    <n v="6"/>
    <s v="Waterjuffer"/>
    <n v="24.571428571428573"/>
  </r>
  <r>
    <n v="525"/>
    <s v="Grote Pan"/>
    <d v="2012-06-21T15:30:00"/>
    <n v="4"/>
    <x v="5"/>
    <s v="Orthetrum cancellatum"/>
    <n v="7"/>
    <s v="KD"/>
    <x v="2"/>
    <n v="6"/>
    <s v="Korenbouten"/>
    <n v="24.571428571428573"/>
  </r>
  <r>
    <n v="525"/>
    <s v="Grote Pan"/>
    <d v="2012-06-21T15:30:00"/>
    <n v="4"/>
    <x v="9"/>
    <s v="Anax imperator"/>
    <n v="2"/>
    <s v="KD"/>
    <x v="2"/>
    <n v="6"/>
    <s v="Glazenmakers"/>
    <n v="24.571428571428573"/>
  </r>
  <r>
    <n v="525"/>
    <s v="Grote Pan"/>
    <d v="2012-07-06T15:00:00"/>
    <n v="1"/>
    <x v="12"/>
    <s v="Sympetrum striolatum"/>
    <n v="2"/>
    <s v="KD"/>
    <x v="2"/>
    <n v="7"/>
    <s v="Korenbouten"/>
    <n v="26.714285714285715"/>
  </r>
  <r>
    <n v="525"/>
    <s v="Grote Pan"/>
    <d v="2012-07-06T15:00:00"/>
    <n v="1"/>
    <x v="5"/>
    <s v="Orthetrum cancellatum"/>
    <n v="2"/>
    <s v="KD"/>
    <x v="2"/>
    <n v="7"/>
    <s v="Korenbouten"/>
    <n v="26.714285714285715"/>
  </r>
  <r>
    <n v="525"/>
    <s v="Grote Pan"/>
    <d v="2012-07-06T15:00:00"/>
    <n v="1"/>
    <x v="9"/>
    <s v="Anax imperator"/>
    <n v="2"/>
    <s v="KD"/>
    <x v="2"/>
    <n v="7"/>
    <s v="Glazenmakers"/>
    <n v="26.714285714285715"/>
  </r>
  <r>
    <n v="525"/>
    <s v="Grote Pan"/>
    <d v="2012-07-06T15:00:00"/>
    <n v="1"/>
    <x v="1"/>
    <s v="Ischnura elegans"/>
    <n v="1"/>
    <s v="KD"/>
    <x v="2"/>
    <n v="7"/>
    <s v="Waterjuffer"/>
    <n v="26.714285714285715"/>
  </r>
  <r>
    <n v="525"/>
    <s v="Grote Pan"/>
    <d v="2012-07-06T15:00:00"/>
    <n v="1"/>
    <x v="3"/>
    <s v="Enallagma cyathigerum"/>
    <n v="10"/>
    <s v="KD"/>
    <x v="2"/>
    <n v="7"/>
    <s v="Waterjuffer"/>
    <n v="26.714285714285715"/>
  </r>
  <r>
    <n v="525"/>
    <s v="Grote Pan"/>
    <d v="2012-07-06T15:00:00"/>
    <n v="2"/>
    <x v="5"/>
    <s v="Orthetrum cancellatum"/>
    <n v="2"/>
    <s v="KD"/>
    <x v="2"/>
    <n v="7"/>
    <s v="Korenbouten"/>
    <n v="26.714285714285715"/>
  </r>
  <r>
    <n v="525"/>
    <s v="Grote Pan"/>
    <d v="2012-07-06T15:00:00"/>
    <n v="2"/>
    <x v="9"/>
    <s v="Anax imperator"/>
    <n v="1"/>
    <s v="KD"/>
    <x v="2"/>
    <n v="7"/>
    <s v="Glazenmakers"/>
    <n v="26.714285714285715"/>
  </r>
  <r>
    <n v="525"/>
    <s v="Grote Pan"/>
    <d v="2012-07-06T15:00:00"/>
    <n v="2"/>
    <x v="1"/>
    <s v="Ischnura elegans"/>
    <n v="1"/>
    <s v="KD"/>
    <x v="2"/>
    <n v="7"/>
    <s v="Waterjuffer"/>
    <n v="26.714285714285715"/>
  </r>
  <r>
    <n v="525"/>
    <s v="Grote Pan"/>
    <d v="2012-07-06T15:00:00"/>
    <n v="2"/>
    <x v="3"/>
    <s v="Enallagma cyathigerum"/>
    <n v="3"/>
    <s v="KD"/>
    <x v="2"/>
    <n v="7"/>
    <s v="Waterjuffer"/>
    <n v="26.714285714285715"/>
  </r>
  <r>
    <n v="525"/>
    <s v="Grote Pan"/>
    <d v="2012-07-06T15:00:00"/>
    <n v="4"/>
    <x v="5"/>
    <s v="Orthetrum cancellatum"/>
    <n v="3"/>
    <s v="KD"/>
    <x v="2"/>
    <n v="7"/>
    <s v="Korenbouten"/>
    <n v="26.714285714285715"/>
  </r>
  <r>
    <n v="525"/>
    <s v="Grote Pan"/>
    <d v="2012-07-06T15:00:00"/>
    <n v="4"/>
    <x v="9"/>
    <s v="Anax imperator"/>
    <n v="8"/>
    <s v="KD"/>
    <x v="2"/>
    <n v="7"/>
    <s v="Glazenmakers"/>
    <n v="26.714285714285715"/>
  </r>
  <r>
    <n v="525"/>
    <s v="Grote Pan"/>
    <d v="2012-08-17T15:30:00"/>
    <n v="1"/>
    <x v="9"/>
    <s v="Anax imperator"/>
    <n v="2"/>
    <s v="KD"/>
    <x v="2"/>
    <n v="8"/>
    <s v="Glazenmakers"/>
    <n v="32.714285714285715"/>
  </r>
  <r>
    <n v="525"/>
    <s v="Grote Pan"/>
    <d v="2012-08-17T15:30:00"/>
    <n v="1"/>
    <x v="1"/>
    <s v="Ischnura elegans"/>
    <n v="1"/>
    <s v="KD"/>
    <x v="2"/>
    <n v="8"/>
    <s v="Waterjuffer"/>
    <n v="32.714285714285715"/>
  </r>
  <r>
    <n v="525"/>
    <s v="Grote Pan"/>
    <d v="2012-08-17T15:30:00"/>
    <n v="1"/>
    <x v="17"/>
    <s v="Sympetrum vulgatum"/>
    <n v="4"/>
    <s v="KD"/>
    <x v="2"/>
    <n v="8"/>
    <s v="Korenbouten"/>
    <n v="32.714285714285715"/>
  </r>
  <r>
    <n v="525"/>
    <s v="Grote Pan"/>
    <d v="2012-08-17T15:30:00"/>
    <n v="1"/>
    <x v="3"/>
    <s v="Enallagma cyathigerum"/>
    <n v="22"/>
    <s v="KD"/>
    <x v="2"/>
    <n v="8"/>
    <s v="Waterjuffer"/>
    <n v="32.714285714285715"/>
  </r>
  <r>
    <n v="525"/>
    <s v="Grote Pan"/>
    <d v="2012-08-17T15:30:00"/>
    <n v="2"/>
    <x v="9"/>
    <s v="Anax imperator"/>
    <n v="2"/>
    <s v="KD"/>
    <x v="2"/>
    <n v="8"/>
    <s v="Glazenmakers"/>
    <n v="32.714285714285715"/>
  </r>
  <r>
    <n v="525"/>
    <s v="Grote Pan"/>
    <d v="2012-08-17T15:30:00"/>
    <n v="2"/>
    <x v="17"/>
    <s v="Sympetrum vulgatum"/>
    <n v="2"/>
    <s v="KD"/>
    <x v="2"/>
    <n v="8"/>
    <s v="Korenbouten"/>
    <n v="32.714285714285715"/>
  </r>
  <r>
    <n v="525"/>
    <s v="Grote Pan"/>
    <d v="2012-08-17T15:30:00"/>
    <n v="2"/>
    <x v="3"/>
    <s v="Enallagma cyathigerum"/>
    <n v="13"/>
    <s v="KD"/>
    <x v="2"/>
    <n v="8"/>
    <s v="Waterjuffer"/>
    <n v="32.714285714285715"/>
  </r>
  <r>
    <n v="525"/>
    <s v="Grote Pan"/>
    <d v="2012-08-17T15:30:00"/>
    <n v="4"/>
    <x v="9"/>
    <s v="Anax imperator"/>
    <n v="7"/>
    <s v="KD"/>
    <x v="2"/>
    <n v="8"/>
    <s v="Glazenmakers"/>
    <n v="32.714285714285715"/>
  </r>
  <r>
    <n v="525"/>
    <s v="Grote Pan"/>
    <d v="2012-08-31T15:30:00"/>
    <n v="2"/>
    <x v="3"/>
    <s v="Enallagma cyathigerum"/>
    <n v="2"/>
    <s v="KD"/>
    <x v="2"/>
    <n v="8"/>
    <s v="Waterjuffer"/>
    <n v="34.714285714285715"/>
  </r>
  <r>
    <n v="525"/>
    <s v="Grote Pan"/>
    <d v="2013-06-07T13:00:00"/>
    <n v="1"/>
    <x v="1"/>
    <s v="Ischnura elegans"/>
    <n v="2"/>
    <s v="KD"/>
    <x v="3"/>
    <n v="6"/>
    <s v="Waterjuffer"/>
    <n v="22.428571428571427"/>
  </r>
  <r>
    <n v="525"/>
    <s v="Grote Pan"/>
    <d v="2013-06-07T13:00:00"/>
    <n v="1"/>
    <x v="3"/>
    <s v="Enallagma cyathigerum"/>
    <n v="1"/>
    <s v="KD"/>
    <x v="3"/>
    <n v="6"/>
    <s v="Waterjuffer"/>
    <n v="22.428571428571427"/>
  </r>
  <r>
    <n v="525"/>
    <s v="Grote Pan"/>
    <d v="2013-06-07T13:00:00"/>
    <n v="2"/>
    <x v="1"/>
    <s v="Ischnura elegans"/>
    <n v="5"/>
    <s v="KD"/>
    <x v="3"/>
    <n v="6"/>
    <s v="Waterjuffer"/>
    <n v="22.428571428571427"/>
  </r>
  <r>
    <n v="525"/>
    <s v="Grote Pan"/>
    <d v="2013-06-07T13:00:00"/>
    <n v="2"/>
    <x v="3"/>
    <s v="Enallagma cyathigerum"/>
    <n v="21"/>
    <s v="KD"/>
    <x v="3"/>
    <n v="6"/>
    <s v="Waterjuffer"/>
    <n v="22.428571428571427"/>
  </r>
  <r>
    <n v="525"/>
    <s v="Grote Pan"/>
    <d v="2013-06-07T13:00:00"/>
    <n v="4"/>
    <x v="10"/>
    <s v="Libellula quadrimaculata"/>
    <n v="4"/>
    <s v="KD"/>
    <x v="3"/>
    <n v="6"/>
    <s v="Korenbouten"/>
    <n v="22.428571428571427"/>
  </r>
  <r>
    <n v="525"/>
    <s v="Grote Pan"/>
    <d v="2013-07-05T15:00:00"/>
    <n v="1"/>
    <x v="9"/>
    <s v="Anax imperator"/>
    <n v="3"/>
    <s v="KD"/>
    <x v="3"/>
    <n v="7"/>
    <s v="Glazenmakers"/>
    <n v="26.428571428571427"/>
  </r>
  <r>
    <n v="525"/>
    <s v="Grote Pan"/>
    <d v="2013-07-05T15:00:00"/>
    <n v="1"/>
    <x v="1"/>
    <s v="Ischnura elegans"/>
    <n v="3"/>
    <s v="KD"/>
    <x v="3"/>
    <n v="7"/>
    <s v="Waterjuffer"/>
    <n v="26.428571428571427"/>
  </r>
  <r>
    <n v="525"/>
    <s v="Grote Pan"/>
    <d v="2013-07-05T15:00:00"/>
    <n v="1"/>
    <x v="3"/>
    <s v="Enallagma cyathigerum"/>
    <n v="15"/>
    <s v="KD"/>
    <x v="3"/>
    <n v="7"/>
    <s v="Waterjuffer"/>
    <n v="26.428571428571427"/>
  </r>
  <r>
    <n v="525"/>
    <s v="Grote Pan"/>
    <d v="2013-07-05T15:00:00"/>
    <n v="2"/>
    <x v="9"/>
    <s v="Anax imperator"/>
    <n v="2"/>
    <s v="KD"/>
    <x v="3"/>
    <n v="7"/>
    <s v="Glazenmakers"/>
    <n v="26.428571428571427"/>
  </r>
  <r>
    <n v="525"/>
    <s v="Grote Pan"/>
    <d v="2013-07-05T15:00:00"/>
    <n v="2"/>
    <x v="34"/>
    <s v="Libellula depressa"/>
    <n v="3"/>
    <s v="KD"/>
    <x v="3"/>
    <n v="7"/>
    <s v="Korenbouten"/>
    <n v="26.428571428571427"/>
  </r>
  <r>
    <n v="525"/>
    <s v="Grote Pan"/>
    <d v="2013-07-05T15:00:00"/>
    <n v="2"/>
    <x v="3"/>
    <s v="Enallagma cyathigerum"/>
    <n v="7"/>
    <s v="KD"/>
    <x v="3"/>
    <n v="7"/>
    <s v="Waterjuffer"/>
    <n v="26.428571428571427"/>
  </r>
  <r>
    <n v="525"/>
    <s v="Grote Pan"/>
    <d v="2013-07-05T15:00:00"/>
    <n v="4"/>
    <x v="5"/>
    <s v="Orthetrum cancellatum"/>
    <n v="9"/>
    <s v="KD"/>
    <x v="3"/>
    <n v="7"/>
    <s v="Korenbouten"/>
    <n v="26.428571428571427"/>
  </r>
  <r>
    <n v="525"/>
    <s v="Grote Pan"/>
    <d v="2013-07-05T15:00:00"/>
    <n v="4"/>
    <x v="9"/>
    <s v="Anax imperator"/>
    <n v="18"/>
    <s v="KD"/>
    <x v="3"/>
    <n v="7"/>
    <s v="Glazenmakers"/>
    <n v="26.428571428571427"/>
  </r>
  <r>
    <n v="525"/>
    <s v="Grote Pan"/>
    <d v="2013-07-05T15:00:00"/>
    <n v="4"/>
    <x v="34"/>
    <s v="Libellula depressa"/>
    <n v="2"/>
    <s v="KD"/>
    <x v="3"/>
    <n v="7"/>
    <s v="Korenbouten"/>
    <n v="26.428571428571427"/>
  </r>
  <r>
    <n v="525"/>
    <s v="Grote Pan"/>
    <d v="2013-07-05T15:00:00"/>
    <n v="4"/>
    <x v="10"/>
    <s v="Libellula quadrimaculata"/>
    <n v="6"/>
    <s v="KD"/>
    <x v="3"/>
    <n v="7"/>
    <s v="Korenbouten"/>
    <n v="26.428571428571427"/>
  </r>
  <r>
    <n v="525"/>
    <s v="Grote Pan"/>
    <d v="2013-08-16T14:15:00"/>
    <n v="1"/>
    <x v="23"/>
    <s v="Sympetrum striolatum/vulgatum"/>
    <n v="4"/>
    <s v="KD"/>
    <x v="3"/>
    <n v="8"/>
    <s v="Korenbouten"/>
    <n v="32.428571428571431"/>
  </r>
  <r>
    <n v="525"/>
    <s v="Grote Pan"/>
    <d v="2013-08-16T14:15:00"/>
    <n v="1"/>
    <x v="9"/>
    <s v="Anax imperator"/>
    <n v="1"/>
    <s v="KD"/>
    <x v="3"/>
    <n v="8"/>
    <s v="Glazenmakers"/>
    <n v="32.428571428571431"/>
  </r>
  <r>
    <n v="525"/>
    <s v="Grote Pan"/>
    <d v="2013-08-16T14:15:00"/>
    <n v="1"/>
    <x v="1"/>
    <s v="Ischnura elegans"/>
    <n v="2"/>
    <s v="KD"/>
    <x v="3"/>
    <n v="8"/>
    <s v="Waterjuffer"/>
    <n v="32.428571428571431"/>
  </r>
  <r>
    <n v="525"/>
    <s v="Grote Pan"/>
    <d v="2013-08-16T14:15:00"/>
    <n v="1"/>
    <x v="3"/>
    <s v="Enallagma cyathigerum"/>
    <n v="5"/>
    <s v="KD"/>
    <x v="3"/>
    <n v="8"/>
    <s v="Waterjuffer"/>
    <n v="32.428571428571431"/>
  </r>
  <r>
    <n v="525"/>
    <s v="Grote Pan"/>
    <d v="2013-08-16T14:15:00"/>
    <n v="2"/>
    <x v="9"/>
    <s v="Anax imperator"/>
    <n v="1"/>
    <s v="KD"/>
    <x v="3"/>
    <n v="8"/>
    <s v="Glazenmakers"/>
    <n v="32.428571428571431"/>
  </r>
  <r>
    <n v="525"/>
    <s v="Grote Pan"/>
    <d v="2013-08-16T14:15:00"/>
    <n v="2"/>
    <x v="3"/>
    <s v="Enallagma cyathigerum"/>
    <n v="25"/>
    <s v="KD"/>
    <x v="3"/>
    <n v="8"/>
    <s v="Waterjuffer"/>
    <n v="32.428571428571431"/>
  </r>
  <r>
    <n v="525"/>
    <s v="Grote Pan"/>
    <d v="2013-08-16T14:15:00"/>
    <n v="4"/>
    <x v="9"/>
    <s v="Anax imperator"/>
    <n v="4"/>
    <s v="KD"/>
    <x v="3"/>
    <n v="8"/>
    <s v="Glazenmakers"/>
    <n v="32.428571428571431"/>
  </r>
  <r>
    <n v="525"/>
    <s v="Grote Pan"/>
    <d v="2013-08-30T11:00:00"/>
    <n v="1"/>
    <x v="3"/>
    <s v="Enallagma cyathigerum"/>
    <n v="1"/>
    <s v="KD"/>
    <x v="3"/>
    <n v="8"/>
    <s v="Waterjuffer"/>
    <n v="34.428571428571431"/>
  </r>
  <r>
    <n v="525"/>
    <s v="Grote Pan"/>
    <d v="2013-08-30T11:00:00"/>
    <n v="2"/>
    <x v="3"/>
    <s v="Enallagma cyathigerum"/>
    <n v="1"/>
    <s v="KD"/>
    <x v="3"/>
    <n v="8"/>
    <s v="Waterjuffer"/>
    <n v="34.428571428571431"/>
  </r>
  <r>
    <n v="525"/>
    <s v="Grote Pan"/>
    <d v="2013-09-06T11:30:00"/>
    <n v="1"/>
    <x v="9"/>
    <s v="Anax imperator"/>
    <n v="1"/>
    <s v="KD"/>
    <x v="3"/>
    <n v="9"/>
    <s v="Glazenmakers"/>
    <n v="35.428571428571431"/>
  </r>
  <r>
    <n v="525"/>
    <s v="Grote Pan"/>
    <d v="2013-09-06T11:30:00"/>
    <n v="1"/>
    <x v="3"/>
    <s v="Enallagma cyathigerum"/>
    <n v="2"/>
    <s v="KD"/>
    <x v="3"/>
    <n v="9"/>
    <s v="Waterjuffer"/>
    <n v="35.428571428571431"/>
  </r>
  <r>
    <n v="525"/>
    <s v="Grote Pan"/>
    <d v="2013-09-06T11:30:00"/>
    <n v="4"/>
    <x v="9"/>
    <s v="Anax imperator"/>
    <n v="1"/>
    <s v="KD"/>
    <x v="3"/>
    <n v="9"/>
    <s v="Glazenmakers"/>
    <n v="35.428571428571431"/>
  </r>
  <r>
    <n v="525"/>
    <s v="Grote Pan"/>
    <d v="2014-05-16T14:45:00"/>
    <n v="1"/>
    <x v="1"/>
    <s v="Ischnura elegans"/>
    <n v="2"/>
    <s v="KD"/>
    <x v="4"/>
    <n v="5"/>
    <s v="Waterjuffer"/>
    <n v="19.285714285714285"/>
  </r>
  <r>
    <n v="525"/>
    <s v="Grote Pan"/>
    <d v="2014-05-16T14:45:00"/>
    <n v="1"/>
    <x v="10"/>
    <s v="Libellula quadrimaculata"/>
    <n v="2"/>
    <s v="KD"/>
    <x v="4"/>
    <n v="5"/>
    <s v="Korenbouten"/>
    <n v="19.285714285714285"/>
  </r>
  <r>
    <n v="525"/>
    <s v="Grote Pan"/>
    <d v="2014-05-16T14:45:00"/>
    <n v="1"/>
    <x v="3"/>
    <s v="Enallagma cyathigerum"/>
    <n v="7"/>
    <s v="KD"/>
    <x v="4"/>
    <n v="5"/>
    <s v="Waterjuffer"/>
    <n v="19.285714285714285"/>
  </r>
  <r>
    <n v="525"/>
    <s v="Grote Pan"/>
    <d v="2014-05-16T14:45:00"/>
    <n v="2"/>
    <x v="1"/>
    <s v="Ischnura elegans"/>
    <n v="7"/>
    <s v="KD"/>
    <x v="4"/>
    <n v="5"/>
    <s v="Waterjuffer"/>
    <n v="19.285714285714285"/>
  </r>
  <r>
    <n v="525"/>
    <s v="Grote Pan"/>
    <d v="2014-05-16T14:45:00"/>
    <n v="2"/>
    <x v="10"/>
    <s v="Libellula quadrimaculata"/>
    <n v="2"/>
    <s v="KD"/>
    <x v="4"/>
    <n v="5"/>
    <s v="Korenbouten"/>
    <n v="19.285714285714285"/>
  </r>
  <r>
    <n v="525"/>
    <s v="Grote Pan"/>
    <d v="2014-05-16T14:45:00"/>
    <n v="2"/>
    <x v="3"/>
    <s v="Enallagma cyathigerum"/>
    <n v="12"/>
    <s v="KD"/>
    <x v="4"/>
    <n v="5"/>
    <s v="Waterjuffer"/>
    <n v="19.285714285714285"/>
  </r>
  <r>
    <n v="525"/>
    <s v="Grote Pan"/>
    <d v="2014-05-16T14:45:00"/>
    <n v="4"/>
    <x v="10"/>
    <s v="Libellula quadrimaculata"/>
    <n v="2"/>
    <s v="KD"/>
    <x v="4"/>
    <n v="5"/>
    <s v="Korenbouten"/>
    <n v="19.285714285714285"/>
  </r>
  <r>
    <n v="525"/>
    <s v="Grote Pan"/>
    <d v="2014-06-13T16:00:00"/>
    <n v="1"/>
    <x v="5"/>
    <s v="Orthetrum cancellatum"/>
    <n v="4"/>
    <s v="KD"/>
    <x v="4"/>
    <n v="6"/>
    <s v="Korenbouten"/>
    <n v="23.285714285714285"/>
  </r>
  <r>
    <n v="525"/>
    <s v="Grote Pan"/>
    <d v="2014-06-13T16:00:00"/>
    <n v="1"/>
    <x v="9"/>
    <s v="Anax imperator"/>
    <n v="1"/>
    <s v="KD"/>
    <x v="4"/>
    <n v="6"/>
    <s v="Glazenmakers"/>
    <n v="23.285714285714285"/>
  </r>
  <r>
    <n v="525"/>
    <s v="Grote Pan"/>
    <d v="2014-06-13T16:00:00"/>
    <n v="1"/>
    <x v="1"/>
    <s v="Ischnura elegans"/>
    <n v="15"/>
    <s v="KD"/>
    <x v="4"/>
    <n v="6"/>
    <s v="Waterjuffer"/>
    <n v="23.285714285714285"/>
  </r>
  <r>
    <n v="525"/>
    <s v="Grote Pan"/>
    <d v="2014-06-13T16:00:00"/>
    <n v="1"/>
    <x v="3"/>
    <s v="Enallagma cyathigerum"/>
    <n v="1"/>
    <s v="KD"/>
    <x v="4"/>
    <n v="6"/>
    <s v="Waterjuffer"/>
    <n v="23.285714285714285"/>
  </r>
  <r>
    <n v="525"/>
    <s v="Grote Pan"/>
    <d v="2014-06-13T16:00:00"/>
    <n v="2"/>
    <x v="5"/>
    <s v="Orthetrum cancellatum"/>
    <n v="7"/>
    <s v="KD"/>
    <x v="4"/>
    <n v="6"/>
    <s v="Korenbouten"/>
    <n v="23.285714285714285"/>
  </r>
  <r>
    <n v="525"/>
    <s v="Grote Pan"/>
    <d v="2014-06-13T16:00:00"/>
    <n v="2"/>
    <x v="9"/>
    <s v="Anax imperator"/>
    <n v="2"/>
    <s v="KD"/>
    <x v="4"/>
    <n v="6"/>
    <s v="Glazenmakers"/>
    <n v="23.285714285714285"/>
  </r>
  <r>
    <n v="525"/>
    <s v="Grote Pan"/>
    <d v="2014-06-13T16:00:00"/>
    <n v="2"/>
    <x v="1"/>
    <s v="Ischnura elegans"/>
    <n v="13"/>
    <s v="KD"/>
    <x v="4"/>
    <n v="6"/>
    <s v="Waterjuffer"/>
    <n v="23.285714285714285"/>
  </r>
  <r>
    <n v="525"/>
    <s v="Grote Pan"/>
    <d v="2014-06-13T16:00:00"/>
    <n v="2"/>
    <x v="3"/>
    <s v="Enallagma cyathigerum"/>
    <n v="5"/>
    <s v="KD"/>
    <x v="4"/>
    <n v="6"/>
    <s v="Waterjuffer"/>
    <n v="23.285714285714285"/>
  </r>
  <r>
    <n v="525"/>
    <s v="Grote Pan"/>
    <d v="2014-06-13T16:00:00"/>
    <n v="4"/>
    <x v="5"/>
    <s v="Orthetrum cancellatum"/>
    <n v="4"/>
    <s v="KD"/>
    <x v="4"/>
    <n v="6"/>
    <s v="Korenbouten"/>
    <n v="23.285714285714285"/>
  </r>
  <r>
    <n v="525"/>
    <s v="Grote Pan"/>
    <d v="2014-06-13T16:00:00"/>
    <n v="4"/>
    <x v="9"/>
    <s v="Anax imperator"/>
    <n v="7"/>
    <s v="KD"/>
    <x v="4"/>
    <n v="6"/>
    <s v="Glazenmakers"/>
    <n v="23.285714285714285"/>
  </r>
  <r>
    <n v="525"/>
    <s v="Grote Pan"/>
    <d v="2014-06-27T15:15:00"/>
    <n v="1"/>
    <x v="12"/>
    <s v="Sympetrum striolatum"/>
    <n v="4"/>
    <s v="KD"/>
    <x v="4"/>
    <n v="6"/>
    <s v="Korenbouten"/>
    <n v="25.285714285714285"/>
  </r>
  <r>
    <n v="525"/>
    <s v="Grote Pan"/>
    <d v="2014-06-27T15:15:00"/>
    <n v="1"/>
    <x v="9"/>
    <s v="Anax imperator"/>
    <n v="1"/>
    <s v="KD"/>
    <x v="4"/>
    <n v="6"/>
    <s v="Glazenmakers"/>
    <n v="25.285714285714285"/>
  </r>
  <r>
    <n v="525"/>
    <s v="Grote Pan"/>
    <d v="2014-06-27T15:15:00"/>
    <n v="1"/>
    <x v="1"/>
    <s v="Ischnura elegans"/>
    <n v="2"/>
    <s v="KD"/>
    <x v="4"/>
    <n v="6"/>
    <s v="Waterjuffer"/>
    <n v="25.285714285714285"/>
  </r>
  <r>
    <n v="525"/>
    <s v="Grote Pan"/>
    <d v="2014-06-27T15:15:00"/>
    <n v="1"/>
    <x v="3"/>
    <s v="Enallagma cyathigerum"/>
    <n v="3"/>
    <s v="KD"/>
    <x v="4"/>
    <n v="6"/>
    <s v="Waterjuffer"/>
    <n v="25.285714285714285"/>
  </r>
  <r>
    <n v="525"/>
    <s v="Grote Pan"/>
    <d v="2014-06-27T15:15:00"/>
    <n v="2"/>
    <x v="12"/>
    <s v="Sympetrum striolatum"/>
    <n v="2"/>
    <s v="KD"/>
    <x v="4"/>
    <n v="6"/>
    <s v="Korenbouten"/>
    <n v="25.285714285714285"/>
  </r>
  <r>
    <n v="525"/>
    <s v="Grote Pan"/>
    <d v="2014-06-27T15:15:00"/>
    <n v="2"/>
    <x v="5"/>
    <s v="Orthetrum cancellatum"/>
    <n v="3"/>
    <s v="KD"/>
    <x v="4"/>
    <n v="6"/>
    <s v="Korenbouten"/>
    <n v="25.285714285714285"/>
  </r>
  <r>
    <n v="525"/>
    <s v="Grote Pan"/>
    <d v="2014-06-27T15:15:00"/>
    <n v="2"/>
    <x v="9"/>
    <s v="Anax imperator"/>
    <n v="4"/>
    <s v="KD"/>
    <x v="4"/>
    <n v="6"/>
    <s v="Glazenmakers"/>
    <n v="25.285714285714285"/>
  </r>
  <r>
    <n v="525"/>
    <s v="Grote Pan"/>
    <d v="2014-06-27T15:15:00"/>
    <n v="2"/>
    <x v="1"/>
    <s v="Ischnura elegans"/>
    <n v="10"/>
    <s v="KD"/>
    <x v="4"/>
    <n v="6"/>
    <s v="Waterjuffer"/>
    <n v="25.285714285714285"/>
  </r>
  <r>
    <n v="525"/>
    <s v="Grote Pan"/>
    <d v="2014-06-27T15:15:00"/>
    <n v="2"/>
    <x v="3"/>
    <s v="Enallagma cyathigerum"/>
    <n v="2"/>
    <s v="KD"/>
    <x v="4"/>
    <n v="6"/>
    <s v="Waterjuffer"/>
    <n v="25.285714285714285"/>
  </r>
  <r>
    <n v="525"/>
    <s v="Grote Pan"/>
    <d v="2014-06-27T15:15:00"/>
    <n v="4"/>
    <x v="9"/>
    <s v="Anax imperator"/>
    <n v="3"/>
    <s v="KD"/>
    <x v="4"/>
    <n v="6"/>
    <s v="Glazenmakers"/>
    <n v="25.285714285714285"/>
  </r>
  <r>
    <n v="525"/>
    <s v="Grote Pan"/>
    <d v="2014-07-18T11:45:00"/>
    <n v="1"/>
    <x v="12"/>
    <s v="Sympetrum striolatum"/>
    <n v="1"/>
    <s v="KD"/>
    <x v="4"/>
    <n v="7"/>
    <s v="Korenbouten"/>
    <n v="28.285714285714285"/>
  </r>
  <r>
    <n v="525"/>
    <s v="Grote Pan"/>
    <d v="2014-07-18T11:45:00"/>
    <n v="1"/>
    <x v="5"/>
    <s v="Orthetrum cancellatum"/>
    <n v="1"/>
    <s v="KD"/>
    <x v="4"/>
    <n v="7"/>
    <s v="Korenbouten"/>
    <n v="28.285714285714285"/>
  </r>
  <r>
    <n v="525"/>
    <s v="Grote Pan"/>
    <d v="2014-07-18T11:45:00"/>
    <n v="1"/>
    <x v="1"/>
    <s v="Ischnura elegans"/>
    <n v="1"/>
    <s v="KD"/>
    <x v="4"/>
    <n v="7"/>
    <s v="Waterjuffer"/>
    <n v="28.285714285714285"/>
  </r>
  <r>
    <n v="525"/>
    <s v="Grote Pan"/>
    <d v="2014-07-18T11:45:00"/>
    <n v="1"/>
    <x v="3"/>
    <s v="Enallagma cyathigerum"/>
    <n v="4"/>
    <s v="KD"/>
    <x v="4"/>
    <n v="7"/>
    <s v="Waterjuffer"/>
    <n v="28.285714285714285"/>
  </r>
  <r>
    <n v="525"/>
    <s v="Grote Pan"/>
    <d v="2014-07-18T11:45:00"/>
    <n v="2"/>
    <x v="12"/>
    <s v="Sympetrum striolatum"/>
    <n v="2"/>
    <s v="KD"/>
    <x v="4"/>
    <n v="7"/>
    <s v="Korenbouten"/>
    <n v="28.285714285714285"/>
  </r>
  <r>
    <n v="525"/>
    <s v="Grote Pan"/>
    <d v="2014-07-18T11:45:00"/>
    <n v="2"/>
    <x v="5"/>
    <s v="Orthetrum cancellatum"/>
    <n v="2"/>
    <s v="KD"/>
    <x v="4"/>
    <n v="7"/>
    <s v="Korenbouten"/>
    <n v="28.285714285714285"/>
  </r>
  <r>
    <n v="525"/>
    <s v="Grote Pan"/>
    <d v="2014-07-18T11:45:00"/>
    <n v="2"/>
    <x v="9"/>
    <s v="Anax imperator"/>
    <n v="1"/>
    <s v="KD"/>
    <x v="4"/>
    <n v="7"/>
    <s v="Glazenmakers"/>
    <n v="28.285714285714285"/>
  </r>
  <r>
    <n v="525"/>
    <s v="Grote Pan"/>
    <d v="2014-07-18T11:45:00"/>
    <n v="2"/>
    <x v="1"/>
    <s v="Ischnura elegans"/>
    <n v="2"/>
    <s v="KD"/>
    <x v="4"/>
    <n v="7"/>
    <s v="Waterjuffer"/>
    <n v="28.285714285714285"/>
  </r>
  <r>
    <n v="525"/>
    <s v="Grote Pan"/>
    <d v="2014-07-18T11:45:00"/>
    <n v="2"/>
    <x v="3"/>
    <s v="Enallagma cyathigerum"/>
    <n v="1"/>
    <s v="KD"/>
    <x v="4"/>
    <n v="7"/>
    <s v="Waterjuffer"/>
    <n v="28.285714285714285"/>
  </r>
  <r>
    <n v="525"/>
    <s v="Grote Pan"/>
    <d v="2014-07-18T11:45:00"/>
    <n v="4"/>
    <x v="5"/>
    <s v="Orthetrum cancellatum"/>
    <n v="2"/>
    <s v="KD"/>
    <x v="4"/>
    <n v="7"/>
    <s v="Korenbouten"/>
    <n v="28.285714285714285"/>
  </r>
  <r>
    <n v="525"/>
    <s v="Grote Pan"/>
    <d v="2014-07-18T11:45:00"/>
    <n v="4"/>
    <x v="9"/>
    <s v="Anax imperator"/>
    <n v="5"/>
    <s v="KD"/>
    <x v="4"/>
    <n v="7"/>
    <s v="Glazenmakers"/>
    <n v="28.285714285714285"/>
  </r>
  <r>
    <n v="525"/>
    <s v="Grote Pan"/>
    <d v="2014-07-30T13:50:00"/>
    <n v="1"/>
    <x v="1"/>
    <s v="Ischnura elegans"/>
    <n v="20"/>
    <s v="KD"/>
    <x v="4"/>
    <n v="7"/>
    <s v="Waterjuffer"/>
    <n v="30"/>
  </r>
  <r>
    <n v="525"/>
    <s v="Grote Pan"/>
    <d v="2014-07-30T13:50:00"/>
    <n v="1"/>
    <x v="3"/>
    <s v="Enallagma cyathigerum"/>
    <n v="20"/>
    <s v="KD"/>
    <x v="4"/>
    <n v="7"/>
    <s v="Waterjuffer"/>
    <n v="30"/>
  </r>
  <r>
    <n v="525"/>
    <s v="Grote Pan"/>
    <d v="2014-07-30T13:50:00"/>
    <n v="1"/>
    <x v="9"/>
    <s v="Anax imperator"/>
    <n v="2"/>
    <s v="KD"/>
    <x v="4"/>
    <n v="7"/>
    <s v="Glazenmakers"/>
    <n v="30"/>
  </r>
  <r>
    <n v="525"/>
    <s v="Grote Pan"/>
    <d v="2014-07-30T13:50:00"/>
    <n v="1"/>
    <x v="30"/>
    <s v="Erythromma viridulum"/>
    <n v="10"/>
    <s v="KD"/>
    <x v="4"/>
    <n v="7"/>
    <s v="Waterjuffer"/>
    <n v="30"/>
  </r>
  <r>
    <n v="525"/>
    <s v="Grote Pan"/>
    <d v="2014-07-30T13:50:00"/>
    <n v="1"/>
    <x v="25"/>
    <s v="Lestes barbarus"/>
    <n v="2"/>
    <s v="KD"/>
    <x v="4"/>
    <n v="7"/>
    <s v="Pantserjuffers"/>
    <n v="30"/>
  </r>
  <r>
    <n v="525"/>
    <s v="Grote Pan"/>
    <d v="2014-07-30T13:50:00"/>
    <n v="2"/>
    <x v="1"/>
    <s v="Ischnura elegans"/>
    <n v="2"/>
    <s v="KD"/>
    <x v="4"/>
    <n v="7"/>
    <s v="Waterjuffer"/>
    <n v="30"/>
  </r>
  <r>
    <n v="525"/>
    <s v="Grote Pan"/>
    <d v="2014-07-30T13:50:00"/>
    <n v="2"/>
    <x v="3"/>
    <s v="Enallagma cyathigerum"/>
    <n v="3"/>
    <s v="KD"/>
    <x v="4"/>
    <n v="7"/>
    <s v="Waterjuffer"/>
    <n v="30"/>
  </r>
  <r>
    <n v="525"/>
    <s v="Grote Pan"/>
    <d v="2014-07-30T13:50:00"/>
    <n v="2"/>
    <x v="30"/>
    <s v="Erythromma viridulum"/>
    <n v="3"/>
    <s v="KD"/>
    <x v="4"/>
    <n v="7"/>
    <s v="Waterjuffer"/>
    <n v="30"/>
  </r>
  <r>
    <n v="525"/>
    <s v="Grote Pan"/>
    <d v="2014-07-30T13:50:00"/>
    <n v="2"/>
    <x v="9"/>
    <s v="Anax imperator"/>
    <n v="1"/>
    <s v="KD"/>
    <x v="4"/>
    <n v="7"/>
    <s v="Glazenmakers"/>
    <n v="30"/>
  </r>
  <r>
    <n v="525"/>
    <s v="Grote Pan"/>
    <d v="2014-07-30T13:50:00"/>
    <n v="2"/>
    <x v="23"/>
    <s v="Sympetrum striolatum/vulgatum"/>
    <n v="2"/>
    <s v="KD"/>
    <x v="4"/>
    <n v="7"/>
    <s v="Korenbouten"/>
    <n v="30"/>
  </r>
  <r>
    <n v="525"/>
    <s v="Grote Pan"/>
    <d v="2014-07-30T13:50:00"/>
    <n v="4"/>
    <x v="9"/>
    <s v="Anax imperator"/>
    <n v="1"/>
    <s v="KD"/>
    <x v="4"/>
    <n v="7"/>
    <s v="Glazenmakers"/>
    <n v="30"/>
  </r>
  <r>
    <n v="525"/>
    <s v="Grote Pan"/>
    <d v="2014-08-01T15:30:00"/>
    <n v="1"/>
    <x v="9"/>
    <s v="Anax imperator"/>
    <n v="1"/>
    <s v="KD"/>
    <x v="4"/>
    <n v="8"/>
    <s v="Glazenmakers"/>
    <n v="30.285714285714285"/>
  </r>
  <r>
    <n v="525"/>
    <s v="Grote Pan"/>
    <d v="2014-08-01T15:30:00"/>
    <n v="1"/>
    <x v="1"/>
    <s v="Ischnura elegans"/>
    <n v="13"/>
    <s v="KD"/>
    <x v="4"/>
    <n v="8"/>
    <s v="Waterjuffer"/>
    <n v="30.285714285714285"/>
  </r>
  <r>
    <n v="525"/>
    <s v="Grote Pan"/>
    <d v="2014-08-01T15:30:00"/>
    <n v="1"/>
    <x v="3"/>
    <s v="Enallagma cyathigerum"/>
    <n v="10"/>
    <s v="KD"/>
    <x v="4"/>
    <n v="8"/>
    <s v="Waterjuffer"/>
    <n v="30.285714285714285"/>
  </r>
  <r>
    <n v="525"/>
    <s v="Grote Pan"/>
    <d v="2014-08-01T15:30:00"/>
    <n v="2"/>
    <x v="9"/>
    <s v="Anax imperator"/>
    <n v="1"/>
    <s v="KD"/>
    <x v="4"/>
    <n v="8"/>
    <s v="Glazenmakers"/>
    <n v="30.285714285714285"/>
  </r>
  <r>
    <n v="525"/>
    <s v="Grote Pan"/>
    <d v="2014-08-01T15:30:00"/>
    <n v="2"/>
    <x v="1"/>
    <s v="Ischnura elegans"/>
    <n v="17"/>
    <s v="KD"/>
    <x v="4"/>
    <n v="8"/>
    <s v="Waterjuffer"/>
    <n v="30.285714285714285"/>
  </r>
  <r>
    <n v="525"/>
    <s v="Grote Pan"/>
    <d v="2014-08-01T15:30:00"/>
    <n v="2"/>
    <x v="3"/>
    <s v="Enallagma cyathigerum"/>
    <n v="6"/>
    <s v="KD"/>
    <x v="4"/>
    <n v="8"/>
    <s v="Waterjuffer"/>
    <n v="30.285714285714285"/>
  </r>
  <r>
    <n v="525"/>
    <s v="Grote Pan"/>
    <d v="2014-08-01T15:30:00"/>
    <n v="4"/>
    <x v="9"/>
    <s v="Anax imperator"/>
    <n v="1"/>
    <s v="KD"/>
    <x v="4"/>
    <n v="8"/>
    <s v="Glazenmakers"/>
    <n v="30.285714285714285"/>
  </r>
  <r>
    <n v="525"/>
    <s v="Grote Pan"/>
    <d v="2014-08-15T15:30:00"/>
    <n v="1"/>
    <x v="12"/>
    <s v="Sympetrum striolatum"/>
    <n v="1"/>
    <s v="KD"/>
    <x v="4"/>
    <n v="8"/>
    <s v="Korenbouten"/>
    <n v="32.285714285714285"/>
  </r>
  <r>
    <n v="525"/>
    <s v="Grote Pan"/>
    <d v="2014-08-15T15:30:00"/>
    <n v="1"/>
    <x v="1"/>
    <s v="Ischnura elegans"/>
    <n v="9"/>
    <s v="KD"/>
    <x v="4"/>
    <n v="8"/>
    <s v="Waterjuffer"/>
    <n v="32.285714285714285"/>
  </r>
  <r>
    <n v="525"/>
    <s v="Grote Pan"/>
    <d v="2014-08-15T15:30:00"/>
    <n v="1"/>
    <x v="3"/>
    <s v="Enallagma cyathigerum"/>
    <n v="2"/>
    <s v="KD"/>
    <x v="4"/>
    <n v="8"/>
    <s v="Waterjuffer"/>
    <n v="32.285714285714285"/>
  </r>
  <r>
    <n v="525"/>
    <s v="Grote Pan"/>
    <d v="2014-08-15T15:30:00"/>
    <n v="2"/>
    <x v="12"/>
    <s v="Sympetrum striolatum"/>
    <n v="1"/>
    <s v="KD"/>
    <x v="4"/>
    <n v="8"/>
    <s v="Korenbouten"/>
    <n v="32.285714285714285"/>
  </r>
  <r>
    <n v="525"/>
    <s v="Grote Pan"/>
    <d v="2014-08-15T15:30:00"/>
    <n v="2"/>
    <x v="1"/>
    <s v="Ischnura elegans"/>
    <n v="1"/>
    <s v="KD"/>
    <x v="4"/>
    <n v="8"/>
    <s v="Waterjuffer"/>
    <n v="32.285714285714285"/>
  </r>
  <r>
    <n v="525"/>
    <s v="Grote Pan"/>
    <d v="2014-08-15T15:30:00"/>
    <n v="2"/>
    <x v="3"/>
    <s v="Enallagma cyathigerum"/>
    <n v="1"/>
    <s v="KD"/>
    <x v="4"/>
    <n v="8"/>
    <s v="Waterjuffer"/>
    <n v="32.285714285714285"/>
  </r>
  <r>
    <n v="525"/>
    <s v="Grote Pan"/>
    <d v="2014-08-15T15:30:00"/>
    <n v="4"/>
    <x v="9"/>
    <s v="Anax imperator"/>
    <n v="3"/>
    <s v="KD"/>
    <x v="4"/>
    <n v="8"/>
    <s v="Glazenmakers"/>
    <n v="32.285714285714285"/>
  </r>
  <r>
    <n v="525"/>
    <s v="Grote Pan"/>
    <d v="2015-05-20T11:00:00"/>
    <n v="1"/>
    <x v="3"/>
    <s v="Enallagma cyathigerum"/>
    <n v="1"/>
    <s v="KD"/>
    <x v="5"/>
    <n v="5"/>
    <s v="Waterjuffer"/>
    <n v="19.857142857142858"/>
  </r>
  <r>
    <n v="525"/>
    <s v="Grote Pan"/>
    <d v="2015-06-10T11:30:00"/>
    <n v="1"/>
    <x v="1"/>
    <s v="Ischnura elegans"/>
    <n v="3"/>
    <s v="KD"/>
    <x v="5"/>
    <n v="6"/>
    <s v="Waterjuffer"/>
    <n v="22.857142857142858"/>
  </r>
  <r>
    <n v="525"/>
    <s v="Grote Pan"/>
    <d v="2015-06-10T11:30:00"/>
    <n v="1"/>
    <x v="10"/>
    <s v="Libellula quadrimaculata"/>
    <n v="1"/>
    <s v="KD"/>
    <x v="5"/>
    <n v="6"/>
    <s v="Korenbouten"/>
    <n v="22.857142857142858"/>
  </r>
  <r>
    <n v="525"/>
    <s v="Grote Pan"/>
    <d v="2015-06-10T11:30:00"/>
    <n v="1"/>
    <x v="3"/>
    <s v="Enallagma cyathigerum"/>
    <n v="2"/>
    <s v="KD"/>
    <x v="5"/>
    <n v="6"/>
    <s v="Waterjuffer"/>
    <n v="22.857142857142858"/>
  </r>
  <r>
    <n v="525"/>
    <s v="Grote Pan"/>
    <d v="2015-06-10T11:30:00"/>
    <n v="2"/>
    <x v="3"/>
    <s v="Enallagma cyathigerum"/>
    <n v="1"/>
    <s v="KD"/>
    <x v="5"/>
    <n v="6"/>
    <s v="Waterjuffer"/>
    <n v="22.857142857142858"/>
  </r>
  <r>
    <n v="525"/>
    <s v="Grote Pan"/>
    <d v="2015-06-10T11:30:00"/>
    <n v="4"/>
    <x v="10"/>
    <s v="Libellula quadrimaculata"/>
    <n v="4"/>
    <s v="KD"/>
    <x v="5"/>
    <n v="6"/>
    <s v="Korenbouten"/>
    <n v="22.857142857142858"/>
  </r>
  <r>
    <n v="525"/>
    <s v="Grote Pan"/>
    <d v="2015-07-07T15:30:00"/>
    <n v="1"/>
    <x v="5"/>
    <s v="Orthetrum cancellatum"/>
    <n v="3"/>
    <s v="KD"/>
    <x v="5"/>
    <n v="7"/>
    <s v="Korenbouten"/>
    <n v="26.714285714285715"/>
  </r>
  <r>
    <n v="525"/>
    <s v="Grote Pan"/>
    <d v="2015-07-07T15:30:00"/>
    <n v="1"/>
    <x v="9"/>
    <s v="Anax imperator"/>
    <n v="4"/>
    <s v="KD"/>
    <x v="5"/>
    <n v="7"/>
    <s v="Glazenmakers"/>
    <n v="26.714285714285715"/>
  </r>
  <r>
    <n v="525"/>
    <s v="Grote Pan"/>
    <d v="2015-07-07T15:30:00"/>
    <n v="1"/>
    <x v="1"/>
    <s v="Ischnura elegans"/>
    <n v="1"/>
    <s v="KD"/>
    <x v="5"/>
    <n v="7"/>
    <s v="Waterjuffer"/>
    <n v="26.714285714285715"/>
  </r>
  <r>
    <n v="525"/>
    <s v="Grote Pan"/>
    <d v="2015-07-07T15:30:00"/>
    <n v="1"/>
    <x v="3"/>
    <s v="Enallagma cyathigerum"/>
    <n v="1"/>
    <s v="KD"/>
    <x v="5"/>
    <n v="7"/>
    <s v="Waterjuffer"/>
    <n v="26.714285714285715"/>
  </r>
  <r>
    <n v="525"/>
    <s v="Grote Pan"/>
    <d v="2015-07-07T15:30:00"/>
    <n v="2"/>
    <x v="5"/>
    <s v="Orthetrum cancellatum"/>
    <n v="7"/>
    <s v="KD"/>
    <x v="5"/>
    <n v="7"/>
    <s v="Korenbouten"/>
    <n v="26.714285714285715"/>
  </r>
  <r>
    <n v="525"/>
    <s v="Grote Pan"/>
    <d v="2015-07-07T15:30:00"/>
    <n v="2"/>
    <x v="9"/>
    <s v="Anax imperator"/>
    <n v="4"/>
    <s v="KD"/>
    <x v="5"/>
    <n v="7"/>
    <s v="Glazenmakers"/>
    <n v="26.714285714285715"/>
  </r>
  <r>
    <n v="525"/>
    <s v="Grote Pan"/>
    <d v="2015-07-07T15:30:00"/>
    <n v="2"/>
    <x v="3"/>
    <s v="Enallagma cyathigerum"/>
    <n v="3"/>
    <s v="KD"/>
    <x v="5"/>
    <n v="7"/>
    <s v="Waterjuffer"/>
    <n v="26.714285714285715"/>
  </r>
  <r>
    <n v="525"/>
    <s v="Grote Pan"/>
    <d v="2015-07-07T15:30:00"/>
    <n v="4"/>
    <x v="5"/>
    <s v="Orthetrum cancellatum"/>
    <n v="7"/>
    <s v="KD"/>
    <x v="5"/>
    <n v="7"/>
    <s v="Korenbouten"/>
    <n v="26.714285714285715"/>
  </r>
  <r>
    <n v="525"/>
    <s v="Grote Pan"/>
    <d v="2015-07-07T15:30:00"/>
    <n v="4"/>
    <x v="9"/>
    <s v="Anax imperator"/>
    <n v="7"/>
    <s v="KD"/>
    <x v="5"/>
    <n v="7"/>
    <s v="Glazenmakers"/>
    <n v="26.714285714285715"/>
  </r>
  <r>
    <n v="525"/>
    <s v="Grote Pan"/>
    <d v="2015-08-07T11:30:00"/>
    <n v="1"/>
    <x v="9"/>
    <s v="Anax imperator"/>
    <n v="1"/>
    <s v="KD"/>
    <x v="5"/>
    <n v="8"/>
    <s v="Glazenmakers"/>
    <n v="31.142857142857142"/>
  </r>
  <r>
    <n v="525"/>
    <s v="Grote Pan"/>
    <d v="2015-08-07T11:30:00"/>
    <n v="1"/>
    <x v="30"/>
    <s v="Erythromma viridulum"/>
    <n v="1"/>
    <s v="KD"/>
    <x v="5"/>
    <n v="8"/>
    <s v="Waterjuffer"/>
    <n v="31.142857142857142"/>
  </r>
  <r>
    <n v="525"/>
    <s v="Grote Pan"/>
    <d v="2015-08-07T11:30:00"/>
    <n v="1"/>
    <x v="1"/>
    <s v="Ischnura elegans"/>
    <n v="1"/>
    <s v="KD"/>
    <x v="5"/>
    <n v="8"/>
    <s v="Waterjuffer"/>
    <n v="31.142857142857142"/>
  </r>
  <r>
    <n v="525"/>
    <s v="Grote Pan"/>
    <d v="2015-08-07T11:30:00"/>
    <n v="2"/>
    <x v="9"/>
    <s v="Anax imperator"/>
    <n v="1"/>
    <s v="KD"/>
    <x v="5"/>
    <n v="8"/>
    <s v="Glazenmakers"/>
    <n v="31.142857142857142"/>
  </r>
  <r>
    <n v="525"/>
    <s v="Grote Pan"/>
    <d v="2015-08-07T11:30:00"/>
    <n v="2"/>
    <x v="30"/>
    <s v="Erythromma viridulum"/>
    <n v="2"/>
    <s v="KD"/>
    <x v="5"/>
    <n v="8"/>
    <s v="Waterjuffer"/>
    <n v="31.142857142857142"/>
  </r>
  <r>
    <n v="525"/>
    <s v="Grote Pan"/>
    <d v="2015-08-07T11:30:00"/>
    <n v="2"/>
    <x v="3"/>
    <s v="Enallagma cyathigerum"/>
    <n v="1"/>
    <s v="KD"/>
    <x v="5"/>
    <n v="8"/>
    <s v="Waterjuffer"/>
    <n v="31.142857142857142"/>
  </r>
  <r>
    <n v="525"/>
    <s v="Grote Pan"/>
    <d v="2015-08-07T11:30:00"/>
    <n v="4"/>
    <x v="5"/>
    <s v="Orthetrum cancellatum"/>
    <n v="1"/>
    <s v="KD"/>
    <x v="5"/>
    <n v="8"/>
    <s v="Korenbouten"/>
    <n v="31.142857142857142"/>
  </r>
  <r>
    <n v="525"/>
    <s v="Grote Pan"/>
    <d v="2015-08-07T11:30:00"/>
    <n v="4"/>
    <x v="9"/>
    <s v="Anax imperator"/>
    <n v="8"/>
    <s v="KD"/>
    <x v="5"/>
    <n v="8"/>
    <s v="Glazenmakers"/>
    <n v="31.142857142857142"/>
  </r>
  <r>
    <n v="525"/>
    <s v="Grote Pan"/>
    <d v="2016-06-01T14:30:00"/>
    <n v="1"/>
    <x v="10"/>
    <s v="Libellula quadrimaculata"/>
    <n v="1"/>
    <s v="KD"/>
    <x v="6"/>
    <n v="6"/>
    <s v="Korenbouten"/>
    <n v="21.714285714285715"/>
  </r>
  <r>
    <n v="525"/>
    <s v="Grote Pan"/>
    <d v="2016-06-01T14:30:00"/>
    <n v="2"/>
    <x v="3"/>
    <s v="Enallagma cyathigerum"/>
    <n v="2"/>
    <s v="KD"/>
    <x v="6"/>
    <n v="6"/>
    <s v="Waterjuffer"/>
    <n v="21.714285714285715"/>
  </r>
  <r>
    <n v="525"/>
    <s v="Grote Pan"/>
    <d v="2016-06-01T14:30:00"/>
    <n v="4"/>
    <x v="10"/>
    <s v="Libellula quadrimaculata"/>
    <n v="3"/>
    <s v="KD"/>
    <x v="6"/>
    <n v="6"/>
    <s v="Korenbouten"/>
    <n v="21.714285714285715"/>
  </r>
  <r>
    <n v="525"/>
    <s v="Grote Pan"/>
    <d v="2016-07-13T15:30:00"/>
    <n v="1"/>
    <x v="5"/>
    <s v="Orthetrum cancellatum"/>
    <n v="1"/>
    <s v="KD"/>
    <x v="6"/>
    <n v="7"/>
    <s v="Korenbouten"/>
    <n v="27.714285714285715"/>
  </r>
  <r>
    <n v="525"/>
    <s v="Grote Pan"/>
    <d v="2016-07-13T15:30:00"/>
    <n v="2"/>
    <x v="9"/>
    <s v="Anax imperator"/>
    <n v="4"/>
    <s v="KD"/>
    <x v="6"/>
    <n v="7"/>
    <s v="Glazenmakers"/>
    <n v="27.714285714285715"/>
  </r>
  <r>
    <n v="525"/>
    <s v="Grote Pan"/>
    <d v="2016-07-13T15:30:00"/>
    <n v="2"/>
    <x v="1"/>
    <s v="Ischnura elegans"/>
    <n v="2"/>
    <s v="KD"/>
    <x v="6"/>
    <n v="7"/>
    <s v="Waterjuffer"/>
    <n v="27.714285714285715"/>
  </r>
  <r>
    <n v="525"/>
    <s v="Grote Pan"/>
    <d v="2016-07-13T15:30:00"/>
    <n v="2"/>
    <x v="3"/>
    <s v="Enallagma cyathigerum"/>
    <n v="2"/>
    <s v="KD"/>
    <x v="6"/>
    <n v="7"/>
    <s v="Waterjuffer"/>
    <n v="27.714285714285715"/>
  </r>
  <r>
    <n v="525"/>
    <s v="Grote Pan"/>
    <d v="2016-07-13T15:30:00"/>
    <n v="4"/>
    <x v="9"/>
    <s v="Anax imperator"/>
    <n v="2"/>
    <s v="KD"/>
    <x v="6"/>
    <n v="7"/>
    <s v="Glazenmakers"/>
    <n v="27.714285714285715"/>
  </r>
  <r>
    <n v="525"/>
    <s v="Grote Pan"/>
    <d v="2016-08-05T15:30:00"/>
    <n v="1"/>
    <x v="23"/>
    <s v="Sympetrum striolatum/vulgatum"/>
    <n v="3"/>
    <s v="KD"/>
    <x v="6"/>
    <n v="8"/>
    <s v="Korenbouten"/>
    <n v="31"/>
  </r>
  <r>
    <n v="525"/>
    <s v="Grote Pan"/>
    <d v="2016-08-05T15:30:00"/>
    <n v="1"/>
    <x v="9"/>
    <s v="Anax imperator"/>
    <n v="2"/>
    <s v="KD"/>
    <x v="6"/>
    <n v="8"/>
    <s v="Glazenmakers"/>
    <n v="31"/>
  </r>
  <r>
    <n v="525"/>
    <s v="Grote Pan"/>
    <d v="2016-08-05T15:30:00"/>
    <n v="1"/>
    <x v="1"/>
    <s v="Ischnura elegans"/>
    <n v="6"/>
    <s v="KD"/>
    <x v="6"/>
    <n v="8"/>
    <s v="Waterjuffer"/>
    <n v="31"/>
  </r>
  <r>
    <n v="525"/>
    <s v="Grote Pan"/>
    <d v="2016-08-05T15:30:00"/>
    <n v="1"/>
    <x v="3"/>
    <s v="Enallagma cyathigerum"/>
    <n v="8"/>
    <s v="KD"/>
    <x v="6"/>
    <n v="8"/>
    <s v="Waterjuffer"/>
    <n v="31"/>
  </r>
  <r>
    <n v="525"/>
    <s v="Grote Pan"/>
    <d v="2016-08-05T15:30:00"/>
    <n v="2"/>
    <x v="1"/>
    <s v="Ischnura elegans"/>
    <n v="3"/>
    <s v="KD"/>
    <x v="6"/>
    <n v="8"/>
    <s v="Waterjuffer"/>
    <n v="31"/>
  </r>
  <r>
    <n v="525"/>
    <s v="Grote Pan"/>
    <d v="2016-08-05T15:30:00"/>
    <n v="2"/>
    <x v="3"/>
    <s v="Enallagma cyathigerum"/>
    <n v="9"/>
    <s v="KD"/>
    <x v="6"/>
    <n v="8"/>
    <s v="Waterjuffer"/>
    <n v="31"/>
  </r>
  <r>
    <n v="525"/>
    <s v="Grote Pan"/>
    <d v="2016-08-05T15:30:00"/>
    <n v="4"/>
    <x v="9"/>
    <s v="Anax imperator"/>
    <n v="8"/>
    <s v="KD"/>
    <x v="6"/>
    <n v="8"/>
    <s v="Glazenmakers"/>
    <n v="31"/>
  </r>
  <r>
    <n v="525"/>
    <s v="Grote Pan"/>
    <d v="2016-09-07T11:00:00"/>
    <n v="1"/>
    <x v="23"/>
    <s v="Sympetrum striolatum/vulgatum"/>
    <n v="12"/>
    <s v="KD"/>
    <x v="6"/>
    <n v="9"/>
    <s v="Korenbouten"/>
    <n v="35.714285714285715"/>
  </r>
  <r>
    <n v="525"/>
    <s v="Grote Pan"/>
    <d v="2016-09-07T11:00:00"/>
    <n v="1"/>
    <x v="1"/>
    <s v="Ischnura elegans"/>
    <n v="2"/>
    <s v="KD"/>
    <x v="6"/>
    <n v="9"/>
    <s v="Waterjuffer"/>
    <n v="35.714285714285715"/>
  </r>
  <r>
    <n v="525"/>
    <s v="Grote Pan"/>
    <d v="2016-09-07T11:00:00"/>
    <n v="1"/>
    <x v="3"/>
    <s v="Enallagma cyathigerum"/>
    <n v="1"/>
    <s v="KD"/>
    <x v="6"/>
    <n v="9"/>
    <s v="Waterjuffer"/>
    <n v="35.714285714285715"/>
  </r>
  <r>
    <n v="525"/>
    <s v="Grote Pan"/>
    <d v="2016-09-07T11:00:00"/>
    <n v="2"/>
    <x v="23"/>
    <s v="Sympetrum striolatum/vulgatum"/>
    <n v="16"/>
    <s v="KD"/>
    <x v="6"/>
    <n v="9"/>
    <s v="Korenbouten"/>
    <n v="35.714285714285715"/>
  </r>
  <r>
    <n v="525"/>
    <s v="Grote Pan"/>
    <d v="2016-09-07T11:00:00"/>
    <n v="2"/>
    <x v="9"/>
    <s v="Anax imperator"/>
    <n v="2"/>
    <s v="KD"/>
    <x v="6"/>
    <n v="9"/>
    <s v="Glazenmakers"/>
    <n v="35.714285714285715"/>
  </r>
  <r>
    <n v="525"/>
    <s v="Grote Pan"/>
    <d v="2016-09-07T11:00:00"/>
    <n v="4"/>
    <x v="9"/>
    <s v="Anax imperator"/>
    <n v="1"/>
    <s v="KD"/>
    <x v="6"/>
    <n v="9"/>
    <s v="Glazenmakers"/>
    <n v="35.714285714285715"/>
  </r>
  <r>
    <n v="525"/>
    <s v="Grote Pan"/>
    <d v="2016-09-28T11:00:00"/>
    <n v="1"/>
    <x v="17"/>
    <s v="Sympetrum vulgatum"/>
    <n v="1"/>
    <s v="KD"/>
    <x v="6"/>
    <n v="9"/>
    <s v="Korenbouten"/>
    <n v="38.714285714285715"/>
  </r>
  <r>
    <n v="525"/>
    <s v="Grote Pan"/>
    <d v="2017-05-26T12:00:00"/>
    <n v="4"/>
    <x v="9"/>
    <s v="Anax imperator"/>
    <n v="2"/>
    <s v="KD"/>
    <x v="7"/>
    <n v="5"/>
    <s v="Glazenmakers"/>
    <n v="20.714285714285715"/>
  </r>
  <r>
    <n v="525"/>
    <s v="Grote Pan"/>
    <d v="2017-05-26T12:00:00"/>
    <n v="4"/>
    <x v="1"/>
    <s v="Ischnura elegans"/>
    <n v="2"/>
    <s v="KD"/>
    <x v="7"/>
    <n v="5"/>
    <s v="Waterjuffer"/>
    <n v="20.714285714285715"/>
  </r>
  <r>
    <n v="525"/>
    <s v="Grote Pan"/>
    <d v="2017-05-26T12:00:00"/>
    <n v="4"/>
    <x v="10"/>
    <s v="Libellula quadrimaculata"/>
    <n v="8"/>
    <s v="KD"/>
    <x v="7"/>
    <n v="5"/>
    <s v="Korenbouten"/>
    <n v="20.714285714285715"/>
  </r>
  <r>
    <n v="525"/>
    <s v="Grote Pan"/>
    <d v="2017-05-26T12:00:00"/>
    <n v="4"/>
    <x v="3"/>
    <s v="Enallagma cyathigerum"/>
    <n v="50"/>
    <s v="KD"/>
    <x v="7"/>
    <n v="5"/>
    <s v="Waterjuffer"/>
    <n v="20.714285714285715"/>
  </r>
  <r>
    <n v="525"/>
    <s v="Grote Pan"/>
    <d v="2017-05-26T12:00:00"/>
    <n v="1"/>
    <x v="9"/>
    <s v="Anax imperator"/>
    <n v="1"/>
    <s v="KD"/>
    <x v="7"/>
    <n v="5"/>
    <s v="Glazenmakers"/>
    <n v="20.714285714285715"/>
  </r>
  <r>
    <n v="525"/>
    <s v="Grote Pan"/>
    <d v="2017-05-26T12:00:00"/>
    <n v="1"/>
    <x v="1"/>
    <s v="Ischnura elegans"/>
    <n v="2"/>
    <s v="KD"/>
    <x v="7"/>
    <n v="5"/>
    <s v="Waterjuffer"/>
    <n v="20.714285714285715"/>
  </r>
  <r>
    <n v="525"/>
    <s v="Grote Pan"/>
    <d v="2017-05-26T12:00:00"/>
    <n v="1"/>
    <x v="3"/>
    <s v="Enallagma cyathigerum"/>
    <n v="25"/>
    <s v="KD"/>
    <x v="7"/>
    <n v="5"/>
    <s v="Waterjuffer"/>
    <n v="20.714285714285715"/>
  </r>
  <r>
    <n v="525"/>
    <s v="Grote Pan"/>
    <d v="2017-05-26T12:00:00"/>
    <n v="4"/>
    <x v="34"/>
    <s v="Libellula depressa"/>
    <n v="2"/>
    <s v="KD"/>
    <x v="7"/>
    <n v="5"/>
    <s v="Korenbouten"/>
    <n v="20.714285714285715"/>
  </r>
  <r>
    <n v="525"/>
    <s v="Grote Pan"/>
    <d v="2017-05-26T12:00:00"/>
    <n v="4"/>
    <x v="5"/>
    <s v="Orthetrum cancellatum"/>
    <n v="2"/>
    <s v="KD"/>
    <x v="7"/>
    <n v="5"/>
    <s v="Korenbouten"/>
    <n v="20.714285714285715"/>
  </r>
  <r>
    <n v="525"/>
    <s v="Grote Pan"/>
    <d v="2017-06-27T11:45:00"/>
    <n v="4"/>
    <x v="9"/>
    <s v="Anax imperator"/>
    <n v="3"/>
    <s v="KD"/>
    <x v="7"/>
    <n v="6"/>
    <s v="Glazenmakers"/>
    <n v="25.285714285714285"/>
  </r>
  <r>
    <n v="525"/>
    <s v="Grote Pan"/>
    <d v="2017-06-27T11:45:00"/>
    <n v="4"/>
    <x v="3"/>
    <s v="Enallagma cyathigerum"/>
    <n v="8"/>
    <s v="KD"/>
    <x v="7"/>
    <n v="6"/>
    <s v="Waterjuffer"/>
    <n v="25.285714285714285"/>
  </r>
  <r>
    <n v="525"/>
    <s v="Grote Pan"/>
    <d v="2017-06-27T11:45:00"/>
    <n v="1"/>
    <x v="9"/>
    <s v="Anax imperator"/>
    <n v="2"/>
    <s v="KD"/>
    <x v="7"/>
    <n v="6"/>
    <s v="Glazenmakers"/>
    <n v="25.285714285714285"/>
  </r>
  <r>
    <n v="525"/>
    <s v="Grote Pan"/>
    <d v="2017-07-05T13:25:00"/>
    <n v="4"/>
    <x v="5"/>
    <s v="Orthetrum cancellatum"/>
    <n v="1"/>
    <s v="KD"/>
    <x v="7"/>
    <n v="7"/>
    <s v="Korenbouten"/>
    <n v="26.428571428571427"/>
  </r>
  <r>
    <n v="525"/>
    <s v="Grote Pan"/>
    <d v="2017-07-05T13:25:00"/>
    <n v="4"/>
    <x v="1"/>
    <s v="Ischnura elegans"/>
    <n v="3"/>
    <s v="KD"/>
    <x v="7"/>
    <n v="7"/>
    <s v="Waterjuffer"/>
    <n v="26.428571428571427"/>
  </r>
  <r>
    <n v="525"/>
    <s v="Grote Pan"/>
    <d v="2017-07-05T13:25:00"/>
    <n v="4"/>
    <x v="3"/>
    <s v="Enallagma cyathigerum"/>
    <n v="2"/>
    <s v="KD"/>
    <x v="7"/>
    <n v="7"/>
    <s v="Waterjuffer"/>
    <n v="26.428571428571427"/>
  </r>
  <r>
    <n v="525"/>
    <s v="Grote Pan"/>
    <d v="2017-07-12T12:30:00"/>
    <n v="4"/>
    <x v="9"/>
    <s v="Anax imperator"/>
    <n v="1"/>
    <s v="KD"/>
    <x v="7"/>
    <n v="7"/>
    <s v="Glazenmakers"/>
    <n v="27.428571428571427"/>
  </r>
  <r>
    <n v="525"/>
    <s v="Grote Pan"/>
    <d v="2017-07-12T12:30:00"/>
    <n v="4"/>
    <x v="1"/>
    <s v="Ischnura elegans"/>
    <n v="3"/>
    <s v="KD"/>
    <x v="7"/>
    <n v="7"/>
    <s v="Waterjuffer"/>
    <n v="27.428571428571427"/>
  </r>
  <r>
    <n v="525"/>
    <s v="Grote Pan"/>
    <d v="2017-07-12T12:30:00"/>
    <n v="4"/>
    <x v="3"/>
    <s v="Enallagma cyathigerum"/>
    <n v="15"/>
    <s v="KD"/>
    <x v="7"/>
    <n v="7"/>
    <s v="Waterjuffer"/>
    <n v="27.428571428571427"/>
  </r>
  <r>
    <n v="525"/>
    <s v="Grote Pan"/>
    <d v="2017-07-12T12:30:00"/>
    <n v="1"/>
    <x v="9"/>
    <s v="Anax imperator"/>
    <n v="1"/>
    <s v="KD"/>
    <x v="7"/>
    <n v="7"/>
    <s v="Glazenmakers"/>
    <n v="27.428571428571427"/>
  </r>
  <r>
    <n v="525"/>
    <s v="Grote Pan"/>
    <d v="2017-07-12T12:30:00"/>
    <n v="1"/>
    <x v="1"/>
    <s v="Ischnura elegans"/>
    <n v="2"/>
    <s v="KD"/>
    <x v="7"/>
    <n v="7"/>
    <s v="Waterjuffer"/>
    <n v="27.428571428571427"/>
  </r>
  <r>
    <n v="525"/>
    <s v="Grote Pan"/>
    <d v="2017-07-12T12:30:00"/>
    <n v="1"/>
    <x v="3"/>
    <s v="Enallagma cyathigerum"/>
    <n v="5"/>
    <s v="KD"/>
    <x v="7"/>
    <n v="7"/>
    <s v="Waterjuffer"/>
    <n v="27.428571428571427"/>
  </r>
  <r>
    <n v="525"/>
    <s v="Grote Pan"/>
    <d v="2017-07-18T12:00:00"/>
    <n v="4"/>
    <x v="5"/>
    <s v="Orthetrum cancellatum"/>
    <n v="3"/>
    <s v="KD"/>
    <x v="7"/>
    <n v="7"/>
    <s v="Korenbouten"/>
    <n v="28.285714285714285"/>
  </r>
  <r>
    <n v="525"/>
    <s v="Grote Pan"/>
    <d v="2017-07-18T12:00:00"/>
    <n v="4"/>
    <x v="3"/>
    <s v="Enallagma cyathigerum"/>
    <n v="6"/>
    <s v="KD"/>
    <x v="7"/>
    <n v="7"/>
    <s v="Waterjuffer"/>
    <n v="28.285714285714285"/>
  </r>
  <r>
    <n v="525"/>
    <s v="Grote Pan"/>
    <d v="2017-07-18T12:00:00"/>
    <n v="1"/>
    <x v="5"/>
    <s v="Orthetrum cancellatum"/>
    <n v="1"/>
    <s v="KD"/>
    <x v="7"/>
    <n v="7"/>
    <s v="Korenbouten"/>
    <n v="28.285714285714285"/>
  </r>
  <r>
    <n v="525"/>
    <s v="Grote Pan"/>
    <d v="2017-07-18T12:00:00"/>
    <n v="4"/>
    <x v="9"/>
    <s v="Anax imperator"/>
    <n v="1"/>
    <s v="KD"/>
    <x v="7"/>
    <n v="7"/>
    <s v="Glazenmakers"/>
    <n v="28.285714285714285"/>
  </r>
  <r>
    <n v="525"/>
    <s v="Grote Pan"/>
    <d v="2017-08-23T12:30:00"/>
    <n v="4"/>
    <x v="16"/>
    <s v="Sympetrum sanguineum"/>
    <n v="2"/>
    <s v="KD"/>
    <x v="7"/>
    <n v="8"/>
    <s v="Korenbouten"/>
    <n v="33.428571428571431"/>
  </r>
  <r>
    <n v="525"/>
    <s v="Grote Pan"/>
    <d v="2017-08-23T12:30:00"/>
    <n v="4"/>
    <x v="23"/>
    <s v="Sympetrum striolatum/vulgatum"/>
    <n v="6"/>
    <s v="KD"/>
    <x v="7"/>
    <n v="8"/>
    <s v="Korenbouten"/>
    <n v="33.428571428571431"/>
  </r>
  <r>
    <n v="525"/>
    <s v="Grote Pan"/>
    <d v="2017-08-23T12:30:00"/>
    <n v="4"/>
    <x v="9"/>
    <s v="Anax imperator"/>
    <n v="3"/>
    <s v="KD"/>
    <x v="7"/>
    <n v="8"/>
    <s v="Glazenmakers"/>
    <n v="33.428571428571431"/>
  </r>
  <r>
    <n v="525"/>
    <s v="Grote Pan"/>
    <d v="2017-08-23T12:30:00"/>
    <n v="4"/>
    <x v="13"/>
    <s v="Chalcolestes viridis"/>
    <n v="2"/>
    <s v="KD"/>
    <x v="7"/>
    <n v="8"/>
    <s v="Pantserjuffers"/>
    <n v="33.428571428571431"/>
  </r>
  <r>
    <n v="525"/>
    <s v="Grote Pan"/>
    <d v="2017-08-23T12:30:00"/>
    <n v="4"/>
    <x v="3"/>
    <s v="Enallagma cyathigerum"/>
    <n v="3"/>
    <s v="KD"/>
    <x v="7"/>
    <n v="8"/>
    <s v="Waterjuffer"/>
    <n v="33.428571428571431"/>
  </r>
  <r>
    <n v="525"/>
    <s v="Grote Pan"/>
    <d v="2017-08-23T12:30:00"/>
    <n v="1"/>
    <x v="9"/>
    <s v="Anax imperator"/>
    <n v="1"/>
    <s v="KD"/>
    <x v="7"/>
    <n v="8"/>
    <s v="Glazenmakers"/>
    <n v="33.428571428571431"/>
  </r>
  <r>
    <n v="525"/>
    <s v="Grote Pan"/>
    <d v="2018-05-30T11:30:00"/>
    <n v="4"/>
    <x v="3"/>
    <s v="Enallagma cyathigerum"/>
    <n v="23"/>
    <s v="KD"/>
    <x v="10"/>
    <n v="5"/>
    <s v="Waterjuffer"/>
    <n v="21.285714285714285"/>
  </r>
  <r>
    <n v="525"/>
    <s v="Grote Pan"/>
    <d v="2018-05-30T11:30:00"/>
    <n v="4"/>
    <x v="1"/>
    <s v="Ischnura elegans"/>
    <n v="4"/>
    <s v="KD"/>
    <x v="10"/>
    <n v="5"/>
    <s v="Waterjuffer"/>
    <n v="21.285714285714285"/>
  </r>
  <r>
    <n v="525"/>
    <s v="Grote Pan"/>
    <d v="2018-05-30T11:30:00"/>
    <n v="4"/>
    <x v="10"/>
    <s v="Libellula quadrimaculata"/>
    <n v="3"/>
    <s v="KD"/>
    <x v="10"/>
    <n v="5"/>
    <s v="Korenbouten"/>
    <n v="21.285714285714285"/>
  </r>
  <r>
    <n v="525"/>
    <s v="Grote Pan"/>
    <d v="2018-05-30T11:30:00"/>
    <n v="4"/>
    <x v="26"/>
    <s v="Erythromma najas"/>
    <n v="7"/>
    <s v="KD"/>
    <x v="10"/>
    <n v="5"/>
    <s v="Waterjuffer"/>
    <n v="21.285714285714285"/>
  </r>
  <r>
    <n v="525"/>
    <s v="Grote Pan"/>
    <d v="2018-05-30T11:30:00"/>
    <n v="1"/>
    <x v="3"/>
    <s v="Enallagma cyathigerum"/>
    <n v="20"/>
    <s v="KD"/>
    <x v="10"/>
    <n v="5"/>
    <s v="Waterjuffer"/>
    <n v="21.285714285714285"/>
  </r>
  <r>
    <n v="525"/>
    <s v="Grote Pan"/>
    <d v="2018-05-30T11:30:00"/>
    <n v="1"/>
    <x v="1"/>
    <s v="Ischnura elegans"/>
    <n v="13"/>
    <s v="KD"/>
    <x v="10"/>
    <n v="5"/>
    <s v="Waterjuffer"/>
    <n v="21.285714285714285"/>
  </r>
  <r>
    <n v="525"/>
    <s v="Grote Pan"/>
    <d v="2018-05-30T11:30:00"/>
    <n v="1"/>
    <x v="26"/>
    <s v="Erythromma najas"/>
    <n v="2"/>
    <s v="KD"/>
    <x v="10"/>
    <n v="5"/>
    <s v="Waterjuffer"/>
    <n v="21.285714285714285"/>
  </r>
  <r>
    <n v="525"/>
    <s v="Grote Pan"/>
    <d v="2018-05-30T11:30:00"/>
    <n v="4"/>
    <x v="9"/>
    <s v="Anax imperator"/>
    <n v="1"/>
    <s v="KD"/>
    <x v="10"/>
    <n v="5"/>
    <s v="Glazenmakers"/>
    <n v="21.285714285714285"/>
  </r>
  <r>
    <n v="525"/>
    <s v="Grote Pan"/>
    <d v="2018-06-16T11:30:00"/>
    <n v="4"/>
    <x v="1"/>
    <s v="Ischnura elegans"/>
    <n v="4"/>
    <s v="KD"/>
    <x v="10"/>
    <n v="6"/>
    <s v="Waterjuffer"/>
    <n v="23.714285714285715"/>
  </r>
  <r>
    <n v="525"/>
    <s v="Grote Pan"/>
    <d v="2018-06-16T11:30:00"/>
    <n v="4"/>
    <x v="3"/>
    <s v="Enallagma cyathigerum"/>
    <n v="4"/>
    <s v="KD"/>
    <x v="10"/>
    <n v="6"/>
    <s v="Waterjuffer"/>
    <n v="23.714285714285715"/>
  </r>
  <r>
    <n v="525"/>
    <s v="Grote Pan"/>
    <d v="2018-06-16T11:30:00"/>
    <n v="1"/>
    <x v="3"/>
    <s v="Enallagma cyathigerum"/>
    <n v="1"/>
    <s v="KD"/>
    <x v="10"/>
    <n v="6"/>
    <s v="Waterjuffer"/>
    <n v="23.714285714285715"/>
  </r>
  <r>
    <n v="525"/>
    <s v="Grote Pan"/>
    <d v="2018-06-30T14:00:00"/>
    <n v="4"/>
    <x v="16"/>
    <s v="Sympetrum sanguineum"/>
    <n v="1"/>
    <s v="KD"/>
    <x v="10"/>
    <n v="6"/>
    <s v="Korenbouten"/>
    <n v="25.714285714285715"/>
  </r>
  <r>
    <n v="525"/>
    <s v="Grote Pan"/>
    <d v="2018-06-30T14:00:00"/>
    <n v="4"/>
    <x v="5"/>
    <s v="Orthetrum cancellatum"/>
    <n v="7"/>
    <s v="KD"/>
    <x v="10"/>
    <n v="6"/>
    <s v="Korenbouten"/>
    <n v="25.714285714285715"/>
  </r>
  <r>
    <n v="525"/>
    <s v="Grote Pan"/>
    <d v="2018-06-30T14:00:00"/>
    <n v="4"/>
    <x v="9"/>
    <s v="Anax imperator"/>
    <n v="17"/>
    <s v="KD"/>
    <x v="10"/>
    <n v="6"/>
    <s v="Glazenmakers"/>
    <n v="25.714285714285715"/>
  </r>
  <r>
    <n v="525"/>
    <s v="Grote Pan"/>
    <d v="2018-06-30T14:00:00"/>
    <n v="4"/>
    <x v="1"/>
    <s v="Ischnura elegans"/>
    <n v="1"/>
    <s v="KD"/>
    <x v="10"/>
    <n v="6"/>
    <s v="Waterjuffer"/>
    <n v="25.714285714285715"/>
  </r>
  <r>
    <n v="525"/>
    <s v="Grote Pan"/>
    <d v="2018-06-30T14:00:00"/>
    <n v="4"/>
    <x v="3"/>
    <s v="Enallagma cyathigerum"/>
    <n v="10"/>
    <s v="KD"/>
    <x v="10"/>
    <n v="6"/>
    <s v="Waterjuffer"/>
    <n v="25.714285714285715"/>
  </r>
  <r>
    <n v="525"/>
    <s v="Grote Pan"/>
    <d v="2018-06-30T14:00:00"/>
    <n v="1"/>
    <x v="5"/>
    <s v="Orthetrum cancellatum"/>
    <n v="3"/>
    <s v="KD"/>
    <x v="10"/>
    <n v="6"/>
    <s v="Korenbouten"/>
    <n v="25.714285714285715"/>
  </r>
  <r>
    <n v="525"/>
    <s v="Grote Pan"/>
    <d v="2018-06-30T14:00:00"/>
    <n v="1"/>
    <x v="9"/>
    <s v="Anax imperator"/>
    <n v="3"/>
    <s v="KD"/>
    <x v="10"/>
    <n v="6"/>
    <s v="Glazenmakers"/>
    <n v="25.714285714285715"/>
  </r>
  <r>
    <n v="525"/>
    <s v="Grote Pan"/>
    <d v="2018-06-30T14:00:00"/>
    <n v="1"/>
    <x v="3"/>
    <s v="Enallagma cyathigerum"/>
    <n v="10"/>
    <s v="KD"/>
    <x v="10"/>
    <n v="6"/>
    <s v="Waterjuffer"/>
    <n v="25.714285714285715"/>
  </r>
  <r>
    <n v="525"/>
    <s v="Grote Pan"/>
    <d v="2018-07-20T15:30:00"/>
    <n v="4"/>
    <x v="9"/>
    <s v="Anax imperator"/>
    <n v="15"/>
    <s v="KD"/>
    <x v="10"/>
    <n v="7"/>
    <s v="Glazenmakers"/>
    <n v="28.571428571428573"/>
  </r>
  <r>
    <n v="525"/>
    <s v="Grote Pan"/>
    <d v="2018-07-20T15:30:00"/>
    <n v="4"/>
    <x v="30"/>
    <s v="Erythromma viridulum"/>
    <n v="6"/>
    <s v="KD"/>
    <x v="10"/>
    <n v="7"/>
    <s v="Waterjuffer"/>
    <n v="28.571428571428573"/>
  </r>
  <r>
    <n v="525"/>
    <s v="Grote Pan"/>
    <d v="2018-07-20T15:30:00"/>
    <n v="4"/>
    <x v="1"/>
    <s v="Ischnura elegans"/>
    <n v="5"/>
    <s v="KD"/>
    <x v="10"/>
    <n v="7"/>
    <s v="Waterjuffer"/>
    <n v="28.571428571428573"/>
  </r>
  <r>
    <n v="525"/>
    <s v="Grote Pan"/>
    <d v="2018-07-20T15:30:00"/>
    <n v="4"/>
    <x v="3"/>
    <s v="Enallagma cyathigerum"/>
    <n v="14"/>
    <s v="KD"/>
    <x v="10"/>
    <n v="7"/>
    <s v="Waterjuffer"/>
    <n v="28.571428571428573"/>
  </r>
  <r>
    <n v="525"/>
    <s v="Grote Pan"/>
    <d v="2018-07-20T15:30:00"/>
    <n v="4"/>
    <x v="5"/>
    <s v="Orthetrum cancellatum"/>
    <n v="3"/>
    <s v="KD"/>
    <x v="10"/>
    <n v="7"/>
    <s v="Korenbouten"/>
    <n v="28.571428571428573"/>
  </r>
  <r>
    <n v="525"/>
    <s v="Grote Pan"/>
    <d v="2018-07-20T15:30:00"/>
    <n v="1"/>
    <x v="9"/>
    <s v="Anax imperator"/>
    <n v="6"/>
    <s v="KD"/>
    <x v="10"/>
    <n v="7"/>
    <s v="Glazenmakers"/>
    <n v="28.571428571428573"/>
  </r>
  <r>
    <n v="525"/>
    <s v="Grote Pan"/>
    <d v="2018-07-20T15:30:00"/>
    <n v="1"/>
    <x v="3"/>
    <s v="Enallagma cyathigerum"/>
    <n v="5"/>
    <s v="KD"/>
    <x v="10"/>
    <n v="7"/>
    <s v="Waterjuffer"/>
    <n v="28.571428571428573"/>
  </r>
  <r>
    <n v="525"/>
    <s v="Grote Pan"/>
    <d v="2018-07-20T15:30:00"/>
    <n v="1"/>
    <x v="5"/>
    <s v="Orthetrum cancellatum"/>
    <n v="1"/>
    <s v="KD"/>
    <x v="10"/>
    <n v="7"/>
    <s v="Korenbouten"/>
    <n v="28.571428571428573"/>
  </r>
  <r>
    <n v="525"/>
    <s v="Grote Pan"/>
    <d v="2018-08-02T16:00:00"/>
    <n v="4"/>
    <x v="9"/>
    <s v="Anax imperator"/>
    <n v="3"/>
    <s v="KD"/>
    <x v="10"/>
    <n v="8"/>
    <s v="Glazenmakers"/>
    <n v="30.428571428571427"/>
  </r>
  <r>
    <n v="525"/>
    <s v="Grote Pan"/>
    <d v="2018-08-02T16:00:00"/>
    <n v="4"/>
    <x v="30"/>
    <s v="Erythromma viridulum"/>
    <n v="6"/>
    <s v="KD"/>
    <x v="10"/>
    <n v="8"/>
    <s v="Waterjuffer"/>
    <n v="30.428571428571427"/>
  </r>
  <r>
    <n v="525"/>
    <s v="Grote Pan"/>
    <d v="2018-08-02T16:00:00"/>
    <n v="4"/>
    <x v="1"/>
    <s v="Ischnura elegans"/>
    <n v="6"/>
    <s v="KD"/>
    <x v="10"/>
    <n v="8"/>
    <s v="Waterjuffer"/>
    <n v="30.428571428571427"/>
  </r>
  <r>
    <n v="525"/>
    <s v="Grote Pan"/>
    <d v="2018-08-02T16:00:00"/>
    <n v="4"/>
    <x v="3"/>
    <s v="Enallagma cyathigerum"/>
    <n v="4"/>
    <s v="KD"/>
    <x v="10"/>
    <n v="8"/>
    <s v="Waterjuffer"/>
    <n v="30.428571428571427"/>
  </r>
  <r>
    <n v="525"/>
    <s v="Grote Pan"/>
    <d v="2018-08-02T16:00:00"/>
    <n v="4"/>
    <x v="20"/>
    <s v="Anax parthenope"/>
    <n v="1"/>
    <s v="KD"/>
    <x v="10"/>
    <n v="8"/>
    <s v="Glazenmakers"/>
    <n v="30.428571428571427"/>
  </r>
  <r>
    <n v="525"/>
    <s v="Grote Pan"/>
    <d v="2018-08-02T16:00:00"/>
    <n v="1"/>
    <x v="9"/>
    <s v="Anax imperator"/>
    <n v="7"/>
    <s v="KD"/>
    <x v="10"/>
    <n v="8"/>
    <s v="Glazenmakers"/>
    <n v="30.428571428571427"/>
  </r>
  <r>
    <n v="525"/>
    <s v="Grote Pan"/>
    <d v="2018-08-02T16:00:00"/>
    <n v="1"/>
    <x v="1"/>
    <s v="Ischnura elegans"/>
    <n v="9"/>
    <s v="KD"/>
    <x v="10"/>
    <n v="8"/>
    <s v="Waterjuffer"/>
    <n v="30.428571428571427"/>
  </r>
  <r>
    <n v="525"/>
    <s v="Grote Pan"/>
    <d v="2018-08-02T16:00:00"/>
    <n v="1"/>
    <x v="3"/>
    <s v="Enallagma cyathigerum"/>
    <n v="8"/>
    <s v="KD"/>
    <x v="10"/>
    <n v="8"/>
    <s v="Waterjuffer"/>
    <n v="30.428571428571427"/>
  </r>
  <r>
    <n v="525"/>
    <s v="Grote Pan"/>
    <d v="2018-08-02T16:00:00"/>
    <n v="4"/>
    <x v="5"/>
    <s v="Orthetrum cancellatum"/>
    <n v="1"/>
    <s v="KD"/>
    <x v="10"/>
    <n v="8"/>
    <s v="Korenbouten"/>
    <n v="30.428571428571427"/>
  </r>
  <r>
    <n v="525"/>
    <s v="Grote Pan"/>
    <d v="2018-08-02T16:00:00"/>
    <n v="1"/>
    <x v="20"/>
    <s v="Anax parthenope"/>
    <n v="1"/>
    <s v="KD"/>
    <x v="10"/>
    <n v="8"/>
    <s v="Glazenmakers"/>
    <n v="30.428571428571427"/>
  </r>
  <r>
    <n v="525"/>
    <s v="Grote Pan"/>
    <d v="2019-06-28T15:00:00"/>
    <n v="4"/>
    <x v="5"/>
    <s v="Orthetrum cancellatum"/>
    <n v="8"/>
    <s v="KD"/>
    <x v="8"/>
    <n v="6"/>
    <s v="Korenbouten"/>
    <n v="25.428571428571427"/>
  </r>
  <r>
    <n v="525"/>
    <s v="Grote Pan"/>
    <d v="2019-06-28T15:00:00"/>
    <n v="4"/>
    <x v="9"/>
    <s v="Anax imperator"/>
    <n v="11"/>
    <s v="KD"/>
    <x v="8"/>
    <n v="6"/>
    <s v="Glazenmakers"/>
    <n v="25.428571428571427"/>
  </r>
  <r>
    <n v="525"/>
    <s v="Grote Pan"/>
    <d v="2019-06-28T15:00:00"/>
    <n v="4"/>
    <x v="1"/>
    <s v="Ischnura elegans"/>
    <n v="11"/>
    <s v="KD"/>
    <x v="8"/>
    <n v="6"/>
    <s v="Waterjuffer"/>
    <n v="25.428571428571427"/>
  </r>
  <r>
    <n v="525"/>
    <s v="Grote Pan"/>
    <d v="2019-06-28T15:00:00"/>
    <n v="4"/>
    <x v="3"/>
    <s v="Enallagma cyathigerum"/>
    <n v="14"/>
    <s v="KD"/>
    <x v="8"/>
    <n v="6"/>
    <s v="Waterjuffer"/>
    <n v="25.428571428571427"/>
  </r>
  <r>
    <n v="525"/>
    <s v="Grote Pan"/>
    <d v="2019-06-28T15:00:00"/>
    <n v="4"/>
    <x v="25"/>
    <s v="Lestes barbarus"/>
    <n v="2"/>
    <s v="KD"/>
    <x v="8"/>
    <n v="6"/>
    <s v="Pantserjuffers"/>
    <n v="25.428571428571427"/>
  </r>
  <r>
    <n v="525"/>
    <s v="Grote Pan"/>
    <d v="2019-06-28T15:00:00"/>
    <n v="1"/>
    <x v="5"/>
    <s v="Orthetrum cancellatum"/>
    <n v="2"/>
    <s v="KD"/>
    <x v="8"/>
    <n v="6"/>
    <s v="Korenbouten"/>
    <n v="25.428571428571427"/>
  </r>
  <r>
    <n v="525"/>
    <s v="Grote Pan"/>
    <d v="2019-06-28T15:00:00"/>
    <n v="1"/>
    <x v="9"/>
    <s v="Anax imperator"/>
    <n v="1"/>
    <s v="KD"/>
    <x v="8"/>
    <n v="6"/>
    <s v="Glazenmakers"/>
    <n v="25.428571428571427"/>
  </r>
  <r>
    <n v="525"/>
    <s v="Grote Pan"/>
    <d v="2019-06-28T15:00:00"/>
    <n v="1"/>
    <x v="1"/>
    <s v="Ischnura elegans"/>
    <n v="1"/>
    <s v="KD"/>
    <x v="8"/>
    <n v="6"/>
    <s v="Waterjuffer"/>
    <n v="25.428571428571427"/>
  </r>
  <r>
    <n v="525"/>
    <s v="Grote Pan"/>
    <d v="2019-06-28T15:00:00"/>
    <n v="1"/>
    <x v="3"/>
    <s v="Enallagma cyathigerum"/>
    <n v="1"/>
    <s v="KD"/>
    <x v="8"/>
    <n v="6"/>
    <s v="Waterjuffer"/>
    <n v="25.428571428571427"/>
  </r>
  <r>
    <n v="525"/>
    <s v="Grote Pan"/>
    <d v="2019-07-19T12:00:00"/>
    <n v="4"/>
    <x v="9"/>
    <s v="Anax imperator"/>
    <n v="8"/>
    <s v="KD"/>
    <x v="8"/>
    <n v="7"/>
    <s v="Glazenmakers"/>
    <n v="28.428571428571427"/>
  </r>
  <r>
    <n v="525"/>
    <s v="Grote Pan"/>
    <d v="2019-07-19T12:00:00"/>
    <n v="4"/>
    <x v="30"/>
    <s v="Erythromma viridulum"/>
    <n v="2"/>
    <s v="KD"/>
    <x v="8"/>
    <n v="7"/>
    <s v="Waterjuffer"/>
    <n v="28.428571428571427"/>
  </r>
  <r>
    <n v="525"/>
    <s v="Grote Pan"/>
    <d v="2019-07-19T12:00:00"/>
    <n v="4"/>
    <x v="1"/>
    <s v="Ischnura elegans"/>
    <n v="5"/>
    <s v="KD"/>
    <x v="8"/>
    <n v="7"/>
    <s v="Waterjuffer"/>
    <n v="28.428571428571427"/>
  </r>
  <r>
    <n v="525"/>
    <s v="Grote Pan"/>
    <d v="2019-07-19T12:00:00"/>
    <n v="4"/>
    <x v="3"/>
    <s v="Enallagma cyathigerum"/>
    <n v="1"/>
    <s v="KD"/>
    <x v="8"/>
    <n v="7"/>
    <s v="Waterjuffer"/>
    <n v="28.428571428571427"/>
  </r>
  <r>
    <n v="525"/>
    <s v="Grote Pan"/>
    <d v="2019-07-19T12:00:00"/>
    <n v="1"/>
    <x v="9"/>
    <s v="Anax imperator"/>
    <n v="5"/>
    <s v="KD"/>
    <x v="8"/>
    <n v="7"/>
    <s v="Glazenmakers"/>
    <n v="28.428571428571427"/>
  </r>
  <r>
    <n v="525"/>
    <s v="Grote Pan"/>
    <d v="2019-07-19T12:00:00"/>
    <n v="1"/>
    <x v="1"/>
    <s v="Ischnura elegans"/>
    <n v="1"/>
    <s v="KD"/>
    <x v="8"/>
    <n v="7"/>
    <s v="Waterjuffer"/>
    <n v="28.428571428571427"/>
  </r>
  <r>
    <n v="525"/>
    <s v="Grote Pan"/>
    <d v="2019-07-19T12:00:00"/>
    <n v="1"/>
    <x v="3"/>
    <s v="Enallagma cyathigerum"/>
    <n v="2"/>
    <s v="KD"/>
    <x v="8"/>
    <n v="7"/>
    <s v="Waterjuffer"/>
    <n v="28.428571428571427"/>
  </r>
  <r>
    <n v="525"/>
    <s v="Grote Pan"/>
    <d v="2019-07-19T12:00:00"/>
    <n v="4"/>
    <x v="20"/>
    <s v="Anax parthenope"/>
    <n v="1"/>
    <s v="KD"/>
    <x v="8"/>
    <n v="7"/>
    <s v="Glazenmakers"/>
    <n v="28.428571428571427"/>
  </r>
  <r>
    <n v="525"/>
    <s v="Grote Pan"/>
    <d v="2019-08-04T15:00:00"/>
    <n v="4"/>
    <x v="9"/>
    <s v="Anax imperator"/>
    <n v="6"/>
    <s v="KD"/>
    <x v="8"/>
    <n v="8"/>
    <s v="Glazenmakers"/>
    <n v="30.714285714285715"/>
  </r>
  <r>
    <n v="525"/>
    <s v="Grote Pan"/>
    <d v="2019-08-04T15:00:00"/>
    <n v="4"/>
    <x v="30"/>
    <s v="Erythromma viridulum"/>
    <n v="1"/>
    <s v="KD"/>
    <x v="8"/>
    <n v="8"/>
    <s v="Waterjuffer"/>
    <n v="30.714285714285715"/>
  </r>
  <r>
    <n v="525"/>
    <s v="Grote Pan"/>
    <d v="2019-08-04T15:00:00"/>
    <n v="4"/>
    <x v="1"/>
    <s v="Ischnura elegans"/>
    <n v="1"/>
    <s v="KD"/>
    <x v="8"/>
    <n v="8"/>
    <s v="Waterjuffer"/>
    <n v="30.714285714285715"/>
  </r>
  <r>
    <n v="525"/>
    <s v="Grote Pan"/>
    <d v="2019-08-04T15:00:00"/>
    <n v="4"/>
    <x v="3"/>
    <s v="Enallagma cyathigerum"/>
    <n v="18"/>
    <s v="KD"/>
    <x v="8"/>
    <n v="8"/>
    <s v="Waterjuffer"/>
    <n v="30.714285714285715"/>
  </r>
  <r>
    <n v="525"/>
    <s v="Grote Pan"/>
    <d v="2019-08-04T15:00:00"/>
    <n v="1"/>
    <x v="9"/>
    <s v="Anax imperator"/>
    <n v="2"/>
    <s v="KD"/>
    <x v="8"/>
    <n v="8"/>
    <s v="Glazenmakers"/>
    <n v="30.714285714285715"/>
  </r>
  <r>
    <n v="525"/>
    <s v="Grote Pan"/>
    <d v="2019-08-04T15:00:00"/>
    <n v="1"/>
    <x v="1"/>
    <s v="Ischnura elegans"/>
    <n v="1"/>
    <s v="KD"/>
    <x v="8"/>
    <n v="8"/>
    <s v="Waterjuffer"/>
    <n v="30.714285714285715"/>
  </r>
  <r>
    <n v="525"/>
    <s v="Grote Pan"/>
    <d v="2019-08-04T15:00:00"/>
    <n v="1"/>
    <x v="3"/>
    <s v="Enallagma cyathigerum"/>
    <n v="8"/>
    <s v="KD"/>
    <x v="8"/>
    <n v="8"/>
    <s v="Waterjuffer"/>
    <n v="30.714285714285715"/>
  </r>
  <r>
    <n v="525"/>
    <s v="Grote Pan"/>
    <d v="2019-08-04T15:00:00"/>
    <n v="4"/>
    <x v="12"/>
    <s v="Sympetrum striolatum"/>
    <n v="2"/>
    <s v="KD"/>
    <x v="8"/>
    <n v="8"/>
    <s v="Korenbouten"/>
    <n v="30.714285714285715"/>
  </r>
  <r>
    <n v="525"/>
    <s v="Grote Pan"/>
    <d v="2019-08-28T11:30:00"/>
    <n v="4"/>
    <x v="1"/>
    <s v="Ischnura elegans"/>
    <n v="2"/>
    <s v="KD"/>
    <x v="8"/>
    <n v="8"/>
    <s v="Waterjuffer"/>
    <n v="34.142857142857146"/>
  </r>
  <r>
    <n v="525"/>
    <s v="Grote Pan"/>
    <d v="2019-08-28T11:30:00"/>
    <n v="4"/>
    <x v="17"/>
    <s v="Sympetrum vulgatum"/>
    <n v="1"/>
    <s v="KD"/>
    <x v="8"/>
    <n v="8"/>
    <s v="Korenbouten"/>
    <n v="34.142857142857146"/>
  </r>
  <r>
    <n v="525"/>
    <s v="Grote Pan"/>
    <d v="2019-08-28T11:30:00"/>
    <n v="4"/>
    <x v="3"/>
    <s v="Enallagma cyathigerum"/>
    <n v="5"/>
    <s v="KD"/>
    <x v="8"/>
    <n v="8"/>
    <s v="Waterjuffer"/>
    <n v="34.142857142857146"/>
  </r>
  <r>
    <n v="525"/>
    <s v="Grote Pan"/>
    <d v="2020-05-07T13:30:00"/>
    <n v="4"/>
    <x v="0"/>
    <s v="Sympecma fusca"/>
    <n v="1"/>
    <s v="KD"/>
    <x v="9"/>
    <n v="5"/>
    <s v="Pantserjuffers"/>
    <n v="18.142857142857142"/>
  </r>
  <r>
    <n v="525"/>
    <s v="Grote Pan"/>
    <d v="2020-05-07T13:30:00"/>
    <n v="4"/>
    <x v="3"/>
    <s v="Enallagma cyathigerum"/>
    <n v="2"/>
    <s v="KD"/>
    <x v="9"/>
    <n v="5"/>
    <s v="Waterjuffer"/>
    <n v="18.142857142857142"/>
  </r>
  <r>
    <n v="525"/>
    <s v="Grote Pan"/>
    <d v="2020-05-28T15:00:00"/>
    <n v="4"/>
    <x v="9"/>
    <s v="Anax imperator"/>
    <n v="1"/>
    <s v="KD"/>
    <x v="9"/>
    <n v="5"/>
    <s v="Glazenmakers"/>
    <n v="21.142857142857142"/>
  </r>
  <r>
    <n v="525"/>
    <s v="Grote Pan"/>
    <d v="2020-05-28T15:00:00"/>
    <n v="4"/>
    <x v="3"/>
    <s v="Enallagma cyathigerum"/>
    <n v="2"/>
    <s v="KD"/>
    <x v="9"/>
    <n v="5"/>
    <s v="Waterjuffer"/>
    <n v="21.142857142857142"/>
  </r>
  <r>
    <n v="525"/>
    <s v="Grote Pan"/>
    <d v="2020-05-28T15:00:00"/>
    <n v="1"/>
    <x v="9"/>
    <s v="Anax imperator"/>
    <n v="4"/>
    <s v="KD"/>
    <x v="9"/>
    <n v="5"/>
    <s v="Glazenmakers"/>
    <n v="21.142857142857142"/>
  </r>
  <r>
    <n v="525"/>
    <s v="Grote Pan"/>
    <d v="2020-05-28T15:00:00"/>
    <n v="1"/>
    <x v="3"/>
    <s v="Enallagma cyathigerum"/>
    <n v="50"/>
    <s v="KD"/>
    <x v="9"/>
    <n v="5"/>
    <s v="Waterjuffer"/>
    <n v="21.142857142857142"/>
  </r>
  <r>
    <n v="525"/>
    <s v="Grote Pan"/>
    <d v="2020-05-28T15:00:00"/>
    <n v="4"/>
    <x v="5"/>
    <s v="Orthetrum cancellatum"/>
    <n v="5"/>
    <s v="KD"/>
    <x v="9"/>
    <n v="5"/>
    <s v="Korenbouten"/>
    <n v="21.142857142857142"/>
  </r>
  <r>
    <n v="525"/>
    <s v="Grote Pan"/>
    <d v="2020-05-28T15:00:00"/>
    <n v="4"/>
    <x v="1"/>
    <s v="Ischnura elegans"/>
    <n v="1"/>
    <s v="KD"/>
    <x v="9"/>
    <n v="5"/>
    <s v="Waterjuffer"/>
    <n v="21.142857142857142"/>
  </r>
  <r>
    <n v="525"/>
    <s v="Grote Pan"/>
    <d v="2020-05-28T15:00:00"/>
    <n v="4"/>
    <x v="34"/>
    <s v="Libellula depressa"/>
    <n v="5"/>
    <s v="KD"/>
    <x v="9"/>
    <n v="5"/>
    <s v="Korenbouten"/>
    <n v="21.142857142857142"/>
  </r>
  <r>
    <n v="525"/>
    <s v="Grote Pan"/>
    <d v="2020-05-28T15:00:00"/>
    <n v="4"/>
    <x v="10"/>
    <s v="Libellula quadrimaculata"/>
    <n v="1"/>
    <s v="KD"/>
    <x v="9"/>
    <n v="5"/>
    <s v="Korenbouten"/>
    <n v="21.142857142857142"/>
  </r>
  <r>
    <n v="525"/>
    <s v="Grote Pan"/>
    <d v="2020-06-02T13:30:00"/>
    <n v="4"/>
    <x v="5"/>
    <s v="Orthetrum cancellatum"/>
    <n v="22"/>
    <s v="KD"/>
    <x v="9"/>
    <n v="6"/>
    <s v="Korenbouten"/>
    <n v="21.857142857142858"/>
  </r>
  <r>
    <n v="525"/>
    <s v="Grote Pan"/>
    <d v="2020-06-02T13:30:00"/>
    <n v="4"/>
    <x v="9"/>
    <s v="Anax imperator"/>
    <n v="12"/>
    <s v="KD"/>
    <x v="9"/>
    <n v="6"/>
    <s v="Glazenmakers"/>
    <n v="21.857142857142858"/>
  </r>
  <r>
    <n v="525"/>
    <s v="Grote Pan"/>
    <d v="2020-06-02T13:30:00"/>
    <n v="4"/>
    <x v="3"/>
    <s v="Enallagma cyathigerum"/>
    <n v="15"/>
    <s v="KD"/>
    <x v="9"/>
    <n v="6"/>
    <s v="Waterjuffer"/>
    <n v="21.857142857142858"/>
  </r>
  <r>
    <n v="525"/>
    <s v="Grote Pan"/>
    <d v="2020-06-02T13:30:00"/>
    <n v="4"/>
    <x v="1"/>
    <s v="Ischnura elegans"/>
    <n v="2"/>
    <s v="KD"/>
    <x v="9"/>
    <n v="6"/>
    <s v="Waterjuffer"/>
    <n v="21.857142857142858"/>
  </r>
  <r>
    <n v="525"/>
    <s v="Grote Pan"/>
    <d v="2020-06-02T13:30:00"/>
    <n v="1"/>
    <x v="5"/>
    <s v="Orthetrum cancellatum"/>
    <n v="10"/>
    <s v="KD"/>
    <x v="9"/>
    <n v="6"/>
    <s v="Korenbouten"/>
    <n v="21.857142857142858"/>
  </r>
  <r>
    <n v="525"/>
    <s v="Grote Pan"/>
    <d v="2020-06-02T13:30:00"/>
    <n v="1"/>
    <x v="9"/>
    <s v="Anax imperator"/>
    <n v="4"/>
    <s v="KD"/>
    <x v="9"/>
    <n v="6"/>
    <s v="Glazenmakers"/>
    <n v="21.857142857142858"/>
  </r>
  <r>
    <n v="525"/>
    <s v="Grote Pan"/>
    <d v="2020-06-02T13:30:00"/>
    <n v="1"/>
    <x v="3"/>
    <s v="Enallagma cyathigerum"/>
    <n v="15"/>
    <s v="KD"/>
    <x v="9"/>
    <n v="6"/>
    <s v="Waterjuffer"/>
    <n v="21.857142857142858"/>
  </r>
  <r>
    <n v="525"/>
    <s v="Grote Pan"/>
    <d v="2020-06-02T13:30:00"/>
    <n v="4"/>
    <x v="10"/>
    <s v="Libellula quadrimaculata"/>
    <n v="2"/>
    <s v="KD"/>
    <x v="9"/>
    <n v="6"/>
    <s v="Korenbouten"/>
    <n v="21.857142857142858"/>
  </r>
  <r>
    <n v="525"/>
    <s v="Grote Pan"/>
    <d v="2020-06-02T13:30:00"/>
    <n v="4"/>
    <x v="34"/>
    <s v="Libellula depressa"/>
    <n v="4"/>
    <s v="KD"/>
    <x v="9"/>
    <n v="6"/>
    <s v="Korenbouten"/>
    <n v="21.857142857142858"/>
  </r>
  <r>
    <n v="525"/>
    <s v="Grote Pan"/>
    <d v="2020-06-17T12:30:00"/>
    <n v="4"/>
    <x v="9"/>
    <s v="Anax imperator"/>
    <n v="10"/>
    <s v="KD"/>
    <x v="9"/>
    <n v="6"/>
    <s v="Glazenmakers"/>
    <n v="24"/>
  </r>
  <r>
    <n v="525"/>
    <s v="Grote Pan"/>
    <d v="2020-06-17T12:30:00"/>
    <n v="4"/>
    <x v="5"/>
    <s v="Orthetrum cancellatum"/>
    <n v="8"/>
    <s v="KD"/>
    <x v="9"/>
    <n v="6"/>
    <s v="Korenbouten"/>
    <n v="24"/>
  </r>
  <r>
    <n v="525"/>
    <s v="Grote Pan"/>
    <d v="2020-06-17T12:30:00"/>
    <n v="4"/>
    <x v="3"/>
    <s v="Enallagma cyathigerum"/>
    <n v="25"/>
    <s v="KD"/>
    <x v="9"/>
    <n v="6"/>
    <s v="Waterjuffer"/>
    <n v="24"/>
  </r>
  <r>
    <n v="525"/>
    <s v="Grote Pan"/>
    <d v="2020-06-17T12:30:00"/>
    <n v="4"/>
    <x v="1"/>
    <s v="Ischnura elegans"/>
    <n v="2"/>
    <s v="KD"/>
    <x v="9"/>
    <n v="6"/>
    <s v="Waterjuffer"/>
    <n v="24"/>
  </r>
  <r>
    <n v="525"/>
    <s v="Grote Pan"/>
    <d v="2020-06-17T12:30:00"/>
    <n v="1"/>
    <x v="9"/>
    <s v="Anax imperator"/>
    <n v="2"/>
    <s v="KD"/>
    <x v="9"/>
    <n v="6"/>
    <s v="Glazenmakers"/>
    <n v="24"/>
  </r>
  <r>
    <n v="525"/>
    <s v="Grote Pan"/>
    <d v="2020-06-17T12:30:00"/>
    <n v="1"/>
    <x v="5"/>
    <s v="Orthetrum cancellatum"/>
    <n v="3"/>
    <s v="KD"/>
    <x v="9"/>
    <n v="6"/>
    <s v="Korenbouten"/>
    <n v="24"/>
  </r>
  <r>
    <n v="525"/>
    <s v="Grote Pan"/>
    <d v="2020-06-17T12:30:00"/>
    <n v="1"/>
    <x v="3"/>
    <s v="Enallagma cyathigerum"/>
    <n v="2"/>
    <s v="KD"/>
    <x v="9"/>
    <n v="6"/>
    <s v="Waterjuffer"/>
    <n v="24"/>
  </r>
  <r>
    <n v="525"/>
    <s v="Grote Pan"/>
    <d v="2020-07-15T14:15:00"/>
    <n v="4"/>
    <x v="9"/>
    <s v="Anax imperator"/>
    <n v="10"/>
    <s v="KD"/>
    <x v="9"/>
    <n v="7"/>
    <s v="Glazenmakers"/>
    <n v="28"/>
  </r>
  <r>
    <n v="525"/>
    <s v="Grote Pan"/>
    <d v="2020-07-15T14:15:00"/>
    <n v="4"/>
    <x v="20"/>
    <s v="Anax parthenope"/>
    <n v="2"/>
    <s v="KD"/>
    <x v="9"/>
    <n v="7"/>
    <s v="Glazenmakers"/>
    <n v="28"/>
  </r>
  <r>
    <n v="525"/>
    <s v="Grote Pan"/>
    <d v="2020-07-15T14:15:00"/>
    <n v="4"/>
    <x v="5"/>
    <s v="Orthetrum cancellatum"/>
    <n v="3"/>
    <s v="KD"/>
    <x v="9"/>
    <n v="7"/>
    <s v="Korenbouten"/>
    <n v="28"/>
  </r>
  <r>
    <n v="525"/>
    <s v="Grote Pan"/>
    <d v="2020-07-15T14:15:00"/>
    <n v="4"/>
    <x v="3"/>
    <s v="Enallagma cyathigerum"/>
    <n v="13"/>
    <s v="KD"/>
    <x v="9"/>
    <n v="7"/>
    <s v="Waterjuffer"/>
    <n v="28"/>
  </r>
  <r>
    <n v="525"/>
    <s v="Grote Pan"/>
    <d v="2020-07-15T14:15:00"/>
    <n v="1"/>
    <x v="9"/>
    <s v="Anax imperator"/>
    <n v="4"/>
    <s v="KD"/>
    <x v="9"/>
    <n v="7"/>
    <s v="Glazenmakers"/>
    <n v="28"/>
  </r>
  <r>
    <n v="525"/>
    <s v="Grote Pan"/>
    <d v="2020-07-15T14:15:00"/>
    <n v="1"/>
    <x v="5"/>
    <s v="Orthetrum cancellatum"/>
    <n v="1"/>
    <s v="KD"/>
    <x v="9"/>
    <n v="7"/>
    <s v="Korenbouten"/>
    <n v="28"/>
  </r>
  <r>
    <n v="525"/>
    <s v="Grote Pan"/>
    <d v="2020-07-15T14:15:00"/>
    <n v="1"/>
    <x v="3"/>
    <s v="Enallagma cyathigerum"/>
    <n v="5"/>
    <s v="KD"/>
    <x v="9"/>
    <n v="7"/>
    <s v="Waterjuffer"/>
    <n v="28"/>
  </r>
  <r>
    <n v="525"/>
    <s v="Grote Pan"/>
    <d v="2020-07-15T14:15:00"/>
    <n v="4"/>
    <x v="17"/>
    <s v="Sympetrum vulgatum"/>
    <n v="2"/>
    <s v="KD"/>
    <x v="9"/>
    <n v="7"/>
    <s v="Korenbouten"/>
    <n v="28"/>
  </r>
  <r>
    <n v="525"/>
    <s v="Grote Pan"/>
    <d v="2020-08-07T12:11:54"/>
    <n v="4"/>
    <x v="9"/>
    <s v="Anax imperator"/>
    <n v="15"/>
    <s v="KD"/>
    <x v="9"/>
    <n v="8"/>
    <s v="Glazenmakers"/>
    <n v="31.285714285714285"/>
  </r>
  <r>
    <n v="525"/>
    <s v="Grote Pan"/>
    <d v="2020-08-07T12:11:54"/>
    <n v="4"/>
    <x v="5"/>
    <s v="Orthetrum cancellatum"/>
    <n v="4"/>
    <s v="KD"/>
    <x v="9"/>
    <n v="8"/>
    <s v="Korenbouten"/>
    <n v="31.285714285714285"/>
  </r>
  <r>
    <n v="525"/>
    <s v="Grote Pan"/>
    <d v="2020-08-07T12:11:54"/>
    <n v="4"/>
    <x v="23"/>
    <s v="Sympetrum striolatum/vulgatum"/>
    <n v="8"/>
    <s v="KD"/>
    <x v="9"/>
    <n v="8"/>
    <s v="Korenbouten"/>
    <n v="31.285714285714285"/>
  </r>
  <r>
    <n v="525"/>
    <s v="Grote Pan"/>
    <d v="2020-08-07T12:11:54"/>
    <n v="4"/>
    <x v="3"/>
    <s v="Enallagma cyathigerum"/>
    <n v="34"/>
    <s v="KD"/>
    <x v="9"/>
    <n v="8"/>
    <s v="Waterjuffer"/>
    <n v="31.285714285714285"/>
  </r>
  <r>
    <n v="525"/>
    <s v="Grote Pan"/>
    <d v="2020-08-07T12:11:54"/>
    <n v="4"/>
    <x v="16"/>
    <s v="Sympetrum sanguineum"/>
    <n v="1"/>
    <s v="KD"/>
    <x v="9"/>
    <n v="8"/>
    <s v="Korenbouten"/>
    <n v="31.285714285714285"/>
  </r>
  <r>
    <n v="525"/>
    <s v="Grote Pan"/>
    <d v="2020-08-07T12:11:54"/>
    <n v="4"/>
    <x v="1"/>
    <s v="Ischnura elegans"/>
    <n v="15"/>
    <s v="KD"/>
    <x v="9"/>
    <n v="8"/>
    <s v="Waterjuffer"/>
    <n v="31.285714285714285"/>
  </r>
  <r>
    <n v="525"/>
    <s v="Grote Pan"/>
    <d v="2020-08-07T12:11:54"/>
    <n v="1"/>
    <x v="9"/>
    <s v="Anax imperator"/>
    <n v="2"/>
    <s v="KD"/>
    <x v="9"/>
    <n v="8"/>
    <s v="Glazenmakers"/>
    <n v="31.285714285714285"/>
  </r>
  <r>
    <n v="525"/>
    <s v="Grote Pan"/>
    <d v="2020-08-07T12:11:54"/>
    <n v="1"/>
    <x v="3"/>
    <s v="Enallagma cyathigerum"/>
    <n v="12"/>
    <s v="KD"/>
    <x v="9"/>
    <n v="8"/>
    <s v="Waterjuffer"/>
    <n v="31.285714285714285"/>
  </r>
  <r>
    <n v="525"/>
    <s v="Grote Pan"/>
    <d v="2020-08-07T12:11:54"/>
    <n v="1"/>
    <x v="5"/>
    <s v="Orthetrum cancellatum"/>
    <n v="3"/>
    <s v="KD"/>
    <x v="9"/>
    <n v="8"/>
    <s v="Korenbouten"/>
    <n v="31.285714285714285"/>
  </r>
  <r>
    <n v="525"/>
    <s v="Grote Pan"/>
    <d v="2020-08-07T12:11:54"/>
    <n v="1"/>
    <x v="23"/>
    <s v="Sympetrum striolatum/vulgatum"/>
    <n v="4"/>
    <s v="KD"/>
    <x v="9"/>
    <n v="8"/>
    <s v="Korenbouten"/>
    <n v="31.285714285714285"/>
  </r>
  <r>
    <n v="525"/>
    <s v="Grote Pan"/>
    <d v="2020-08-07T12:11:54"/>
    <n v="1"/>
    <x v="1"/>
    <s v="Ischnura elegans"/>
    <n v="5"/>
    <s v="KD"/>
    <x v="9"/>
    <n v="8"/>
    <s v="Waterjuffer"/>
    <n v="31.285714285714285"/>
  </r>
  <r>
    <n v="525"/>
    <s v="Grote Pan"/>
    <d v="2020-08-07T12:11:54"/>
    <n v="4"/>
    <x v="26"/>
    <s v="Erythromma najas"/>
    <n v="5"/>
    <s v="KD"/>
    <x v="9"/>
    <n v="8"/>
    <s v="Waterjuffer"/>
    <n v="31.285714285714285"/>
  </r>
  <r>
    <n v="525"/>
    <s v="Grote Pan"/>
    <d v="2020-08-07T12:11:54"/>
    <n v="4"/>
    <x v="12"/>
    <s v="Sympetrum striolatum"/>
    <n v="1"/>
    <s v="KD"/>
    <x v="9"/>
    <n v="8"/>
    <s v="Korenbouten"/>
    <n v="31.285714285714285"/>
  </r>
  <r>
    <n v="525"/>
    <s v="Grote Pan"/>
    <d v="2020-08-20T14:42:38"/>
    <n v="4"/>
    <x v="9"/>
    <s v="Anax imperator"/>
    <n v="3"/>
    <s v="KD"/>
    <x v="9"/>
    <n v="8"/>
    <s v="Glazenmakers"/>
    <n v="33.142857142857146"/>
  </r>
  <r>
    <n v="525"/>
    <s v="Grote Pan"/>
    <d v="2020-08-20T14:42:38"/>
    <n v="4"/>
    <x v="3"/>
    <s v="Enallagma cyathigerum"/>
    <n v="14"/>
    <s v="KD"/>
    <x v="9"/>
    <n v="8"/>
    <s v="Waterjuffer"/>
    <n v="33.142857142857146"/>
  </r>
  <r>
    <n v="525"/>
    <s v="Grote Pan"/>
    <d v="2020-08-20T14:42:38"/>
    <n v="4"/>
    <x v="23"/>
    <s v="Sympetrum striolatum/vulgatum"/>
    <n v="5"/>
    <s v="KD"/>
    <x v="9"/>
    <n v="8"/>
    <s v="Korenbouten"/>
    <n v="33.142857142857146"/>
  </r>
  <r>
    <n v="525"/>
    <s v="Grote Pan"/>
    <d v="2020-08-20T14:42:38"/>
    <n v="4"/>
    <x v="30"/>
    <s v="Erythromma viridulum"/>
    <n v="17"/>
    <s v="KD"/>
    <x v="9"/>
    <n v="8"/>
    <s v="Waterjuffer"/>
    <n v="33.142857142857146"/>
  </r>
  <r>
    <n v="525"/>
    <s v="Grote Pan"/>
    <d v="2020-08-20T14:42:38"/>
    <n v="4"/>
    <x v="1"/>
    <s v="Ischnura elegans"/>
    <n v="6"/>
    <s v="KD"/>
    <x v="9"/>
    <n v="8"/>
    <s v="Waterjuffer"/>
    <n v="33.142857142857146"/>
  </r>
  <r>
    <n v="525"/>
    <s v="Grote Pan"/>
    <d v="2020-08-20T14:42:38"/>
    <n v="1"/>
    <x v="3"/>
    <s v="Enallagma cyathigerum"/>
    <n v="12"/>
    <s v="KD"/>
    <x v="9"/>
    <n v="8"/>
    <s v="Waterjuffer"/>
    <n v="33.142857142857146"/>
  </r>
  <r>
    <n v="525"/>
    <s v="Grote Pan"/>
    <d v="2020-08-20T14:42:38"/>
    <n v="1"/>
    <x v="23"/>
    <s v="Sympetrum striolatum/vulgatum"/>
    <n v="2"/>
    <s v="KD"/>
    <x v="9"/>
    <n v="8"/>
    <s v="Korenbouten"/>
    <n v="33.142857142857146"/>
  </r>
  <r>
    <n v="525"/>
    <s v="Grote Pan"/>
    <d v="2020-08-20T14:42:38"/>
    <n v="1"/>
    <x v="9"/>
    <s v="Anax imperator"/>
    <n v="1"/>
    <s v="KD"/>
    <x v="9"/>
    <n v="8"/>
    <s v="Glazenmakers"/>
    <n v="33.142857142857146"/>
  </r>
  <r>
    <n v="525"/>
    <s v="Grote Pan"/>
    <d v="2020-09-22T14:20:04"/>
    <n v="4"/>
    <x v="1"/>
    <s v="Ischnura elegans"/>
    <n v="1"/>
    <s v="KD"/>
    <x v="9"/>
    <n v="9"/>
    <s v="Waterjuffer"/>
    <n v="37.857142857142854"/>
  </r>
  <r>
    <n v="525"/>
    <s v="Grote Pan"/>
    <d v="2020-09-22T14:20:04"/>
    <n v="4"/>
    <x v="9"/>
    <s v="Anax imperator"/>
    <n v="1"/>
    <s v="KD"/>
    <x v="9"/>
    <n v="9"/>
    <s v="Glazenmakers"/>
    <n v="37.857142857142854"/>
  </r>
  <r>
    <n v="525"/>
    <s v="Grote Pan"/>
    <d v="2020-09-22T14:20:04"/>
    <n v="4"/>
    <x v="23"/>
    <s v="Sympetrum striolatum/vulgatum"/>
    <n v="2"/>
    <s v="KD"/>
    <x v="9"/>
    <n v="9"/>
    <s v="Korenbouten"/>
    <n v="37.857142857142854"/>
  </r>
  <r>
    <n v="525"/>
    <s v="Grote Pan"/>
    <d v="2020-09-22T14:20:04"/>
    <n v="1"/>
    <x v="9"/>
    <s v="Anax imperator"/>
    <n v="1"/>
    <s v="KD"/>
    <x v="9"/>
    <n v="9"/>
    <s v="Glazenmakers"/>
    <n v="37.857142857142854"/>
  </r>
  <r>
    <n v="525"/>
    <s v="Grote Pan"/>
    <d v="2021-05-29T15:15:00"/>
    <n v="3"/>
    <x v="10"/>
    <s v="Libellula quadrimaculata"/>
    <n v="1"/>
    <s v="KD"/>
    <x v="11"/>
    <n v="5"/>
    <s v="Korenbouten"/>
    <n v="21.142857142857142"/>
  </r>
  <r>
    <n v="525"/>
    <s v="Grote Pan"/>
    <d v="2021-05-29T15:15:00"/>
    <n v="4"/>
    <x v="3"/>
    <s v="Enallagma cyathigerum"/>
    <n v="1"/>
    <s v="KD"/>
    <x v="11"/>
    <n v="5"/>
    <s v="Waterjuffer"/>
    <n v="21.142857142857142"/>
  </r>
  <r>
    <n v="525"/>
    <s v="Grote Pan"/>
    <d v="2021-05-29T15:15:00"/>
    <n v="3"/>
    <x v="3"/>
    <s v="Enallagma cyathigerum"/>
    <n v="1"/>
    <s v="KD"/>
    <x v="11"/>
    <n v="5"/>
    <s v="Waterjuffer"/>
    <n v="21.142857142857142"/>
  </r>
  <r>
    <n v="525"/>
    <s v="Grote Pan"/>
    <d v="2021-05-29T15:15:00"/>
    <n v="3"/>
    <x v="31"/>
    <s v="Cordulia aenea"/>
    <n v="1"/>
    <s v="KD"/>
    <x v="11"/>
    <n v="5"/>
    <s v="Glanslibel"/>
    <n v="21.142857142857142"/>
  </r>
  <r>
    <n v="525"/>
    <s v="Grote Pan"/>
    <d v="2021-06-15T16:00:00"/>
    <n v="4"/>
    <x v="1"/>
    <s v="Ischnura elegans"/>
    <n v="70"/>
    <s v="KD"/>
    <x v="11"/>
    <n v="6"/>
    <s v="Waterjuffer"/>
    <n v="23.571428571428573"/>
  </r>
  <r>
    <n v="525"/>
    <s v="Grote Pan"/>
    <d v="2021-06-15T16:00:00"/>
    <n v="3"/>
    <x v="1"/>
    <s v="Ischnura elegans"/>
    <n v="30"/>
    <s v="KD"/>
    <x v="11"/>
    <n v="6"/>
    <s v="Waterjuffer"/>
    <n v="23.571428571428573"/>
  </r>
  <r>
    <n v="525"/>
    <s v="Grote Pan"/>
    <d v="2021-06-15T16:00:00"/>
    <n v="3"/>
    <x v="9"/>
    <s v="Anax imperator"/>
    <n v="5"/>
    <s v="KD"/>
    <x v="11"/>
    <n v="6"/>
    <s v="Glazenmakers"/>
    <n v="23.571428571428573"/>
  </r>
  <r>
    <n v="525"/>
    <s v="Grote Pan"/>
    <d v="2021-06-15T16:00:00"/>
    <n v="4"/>
    <x v="34"/>
    <s v="Libellula depressa"/>
    <n v="1"/>
    <s v="KD"/>
    <x v="11"/>
    <n v="6"/>
    <s v="Korenbouten"/>
    <n v="23.571428571428573"/>
  </r>
  <r>
    <n v="525"/>
    <s v="Grote Pan"/>
    <d v="2021-06-15T16:00:00"/>
    <n v="4"/>
    <x v="3"/>
    <s v="Enallagma cyathigerum"/>
    <n v="10"/>
    <s v="KD"/>
    <x v="11"/>
    <n v="6"/>
    <s v="Waterjuffer"/>
    <n v="23.571428571428573"/>
  </r>
  <r>
    <n v="525"/>
    <s v="Grote Pan"/>
    <d v="2021-06-15T16:00:00"/>
    <n v="3"/>
    <x v="3"/>
    <s v="Enallagma cyathigerum"/>
    <n v="10"/>
    <s v="KD"/>
    <x v="11"/>
    <n v="6"/>
    <s v="Waterjuffer"/>
    <n v="23.571428571428573"/>
  </r>
  <r>
    <n v="525"/>
    <s v="Grote Pan"/>
    <d v="2021-06-15T16:00:00"/>
    <n v="4"/>
    <x v="5"/>
    <s v="Orthetrum cancellatum"/>
    <n v="4"/>
    <s v="KD"/>
    <x v="11"/>
    <n v="6"/>
    <s v="Korenbouten"/>
    <n v="23.571428571428573"/>
  </r>
  <r>
    <n v="525"/>
    <s v="Grote Pan"/>
    <d v="2021-06-15T16:00:00"/>
    <n v="3"/>
    <x v="5"/>
    <s v="Orthetrum cancellatum"/>
    <n v="5"/>
    <s v="KD"/>
    <x v="11"/>
    <n v="6"/>
    <s v="Korenbouten"/>
    <n v="23.571428571428573"/>
  </r>
  <r>
    <n v="525"/>
    <s v="Grote Pan"/>
    <d v="2021-06-15T16:00:00"/>
    <n v="4"/>
    <x v="9"/>
    <s v="Anax imperator"/>
    <n v="8"/>
    <s v="KD"/>
    <x v="11"/>
    <n v="6"/>
    <s v="Glazenmakers"/>
    <n v="23.571428571428573"/>
  </r>
  <r>
    <n v="525"/>
    <s v="Grote Pan"/>
    <d v="2021-06-15T16:00:00"/>
    <n v="3"/>
    <x v="34"/>
    <s v="Libellula depressa"/>
    <n v="3"/>
    <s v="KD"/>
    <x v="11"/>
    <n v="6"/>
    <s v="Korenbouten"/>
    <n v="23.571428571428573"/>
  </r>
  <r>
    <n v="525"/>
    <s v="Grote Pan"/>
    <d v="2021-06-15T16:00:00"/>
    <n v="3"/>
    <x v="25"/>
    <s v="Lestes barbarus"/>
    <n v="1"/>
    <s v="KD"/>
    <x v="11"/>
    <n v="6"/>
    <s v="Pantserjuffers"/>
    <n v="23.571428571428573"/>
  </r>
  <r>
    <n v="525"/>
    <s v="Grote Pan"/>
    <d v="2021-06-28T13:00:00"/>
    <n v="4"/>
    <x v="1"/>
    <s v="Ischnura elegans"/>
    <n v="25"/>
    <s v="KD"/>
    <x v="11"/>
    <n v="6"/>
    <s v="Waterjuffer"/>
    <n v="25.428571428571427"/>
  </r>
  <r>
    <n v="525"/>
    <s v="Grote Pan"/>
    <d v="2021-06-28T13:00:00"/>
    <n v="3"/>
    <x v="1"/>
    <s v="Ischnura elegans"/>
    <n v="20"/>
    <s v="KD"/>
    <x v="11"/>
    <n v="6"/>
    <s v="Waterjuffer"/>
    <n v="25.428571428571427"/>
  </r>
  <r>
    <n v="525"/>
    <s v="Grote Pan"/>
    <d v="2021-06-28T13:00:00"/>
    <n v="4"/>
    <x v="3"/>
    <s v="Enallagma cyathigerum"/>
    <n v="20"/>
    <s v="KD"/>
    <x v="11"/>
    <n v="6"/>
    <s v="Waterjuffer"/>
    <n v="25.428571428571427"/>
  </r>
  <r>
    <n v="525"/>
    <s v="Grote Pan"/>
    <d v="2021-06-28T13:00:00"/>
    <n v="3"/>
    <x v="3"/>
    <s v="Enallagma cyathigerum"/>
    <n v="25"/>
    <s v="KD"/>
    <x v="11"/>
    <n v="6"/>
    <s v="Waterjuffer"/>
    <n v="25.428571428571427"/>
  </r>
  <r>
    <n v="525"/>
    <s v="Grote Pan"/>
    <d v="2021-06-28T13:00:00"/>
    <n v="4"/>
    <x v="12"/>
    <s v="Sympetrum striolatum"/>
    <n v="3"/>
    <s v="KD"/>
    <x v="11"/>
    <n v="6"/>
    <s v="Korenbouten"/>
    <n v="25.428571428571427"/>
  </r>
  <r>
    <n v="525"/>
    <s v="Grote Pan"/>
    <d v="2021-06-28T13:00:00"/>
    <n v="3"/>
    <x v="12"/>
    <s v="Sympetrum striolatum"/>
    <n v="1"/>
    <s v="KD"/>
    <x v="11"/>
    <n v="6"/>
    <s v="Korenbouten"/>
    <n v="25.428571428571427"/>
  </r>
  <r>
    <n v="525"/>
    <s v="Grote Pan"/>
    <d v="2021-06-28T13:00:00"/>
    <n v="4"/>
    <x v="5"/>
    <s v="Orthetrum cancellatum"/>
    <n v="2"/>
    <s v="KD"/>
    <x v="11"/>
    <n v="6"/>
    <s v="Korenbouten"/>
    <n v="25.428571428571427"/>
  </r>
  <r>
    <n v="525"/>
    <s v="Grote Pan"/>
    <d v="2021-06-28T13:00:00"/>
    <n v="3"/>
    <x v="5"/>
    <s v="Orthetrum cancellatum"/>
    <n v="1"/>
    <s v="KD"/>
    <x v="11"/>
    <n v="6"/>
    <s v="Korenbouten"/>
    <n v="25.428571428571427"/>
  </r>
  <r>
    <n v="525"/>
    <s v="Grote Pan"/>
    <d v="2021-06-28T13:00:00"/>
    <n v="3"/>
    <x v="9"/>
    <s v="Anax imperator"/>
    <n v="1"/>
    <s v="KD"/>
    <x v="11"/>
    <n v="6"/>
    <s v="Glazenmakers"/>
    <n v="25.428571428571427"/>
  </r>
  <r>
    <n v="525"/>
    <s v="Grote Pan"/>
    <d v="2021-06-28T13:00:00"/>
    <n v="4"/>
    <x v="25"/>
    <s v="Lestes barbarus"/>
    <n v="1"/>
    <s v="KD"/>
    <x v="11"/>
    <n v="6"/>
    <s v="Pantserjuffers"/>
    <n v="25.428571428571427"/>
  </r>
  <r>
    <n v="525"/>
    <s v="Grote Pan"/>
    <d v="2021-07-08T14:00:00"/>
    <n v="3"/>
    <x v="5"/>
    <s v="Orthetrum cancellatum"/>
    <n v="1"/>
    <s v="KD"/>
    <x v="11"/>
    <n v="7"/>
    <s v="Korenbouten"/>
    <n v="26.857142857142858"/>
  </r>
  <r>
    <n v="525"/>
    <s v="Grote Pan"/>
    <d v="2021-07-08T14:00:00"/>
    <n v="4"/>
    <x v="9"/>
    <s v="Anax imperator"/>
    <n v="1"/>
    <s v="KD"/>
    <x v="11"/>
    <n v="7"/>
    <s v="Glazenmakers"/>
    <n v="26.857142857142858"/>
  </r>
  <r>
    <n v="525"/>
    <s v="Grote Pan"/>
    <d v="2021-07-08T14:00:00"/>
    <n v="4"/>
    <x v="12"/>
    <s v="Sympetrum striolatum"/>
    <n v="3"/>
    <s v="KD"/>
    <x v="11"/>
    <n v="7"/>
    <s v="Korenbouten"/>
    <n v="26.857142857142858"/>
  </r>
  <r>
    <n v="525"/>
    <s v="Grote Pan"/>
    <d v="2021-07-08T14:00:00"/>
    <n v="3"/>
    <x v="9"/>
    <s v="Anax imperator"/>
    <n v="3"/>
    <s v="KD"/>
    <x v="11"/>
    <n v="7"/>
    <s v="Glazenmakers"/>
    <n v="26.857142857142858"/>
  </r>
  <r>
    <n v="525"/>
    <s v="Grote Pan"/>
    <d v="2021-07-08T14:00:00"/>
    <n v="4"/>
    <x v="3"/>
    <s v="Enallagma cyathigerum"/>
    <n v="5"/>
    <s v="KD"/>
    <x v="11"/>
    <n v="7"/>
    <s v="Waterjuffer"/>
    <n v="26.857142857142858"/>
  </r>
  <r>
    <n v="525"/>
    <s v="Grote Pan"/>
    <d v="2021-07-08T14:00:00"/>
    <n v="3"/>
    <x v="3"/>
    <s v="Enallagma cyathigerum"/>
    <n v="4"/>
    <s v="KD"/>
    <x v="11"/>
    <n v="7"/>
    <s v="Waterjuffer"/>
    <n v="26.857142857142858"/>
  </r>
  <r>
    <n v="525"/>
    <s v="Grote Pan"/>
    <d v="2021-07-22T14:00:00"/>
    <n v="4"/>
    <x v="2"/>
    <s v="Pyrrhosoma nymphula"/>
    <n v="1"/>
    <s v="KD"/>
    <x v="11"/>
    <n v="7"/>
    <s v="Waterjuffer"/>
    <n v="28.857142857142858"/>
  </r>
  <r>
    <n v="525"/>
    <s v="Grote Pan"/>
    <d v="2021-07-22T14:00:00"/>
    <n v="4"/>
    <x v="12"/>
    <s v="Sympetrum striolatum"/>
    <n v="7"/>
    <s v="KD"/>
    <x v="11"/>
    <n v="7"/>
    <s v="Korenbouten"/>
    <n v="28.857142857142858"/>
  </r>
  <r>
    <n v="525"/>
    <s v="Grote Pan"/>
    <d v="2021-07-22T14:00:00"/>
    <n v="4"/>
    <x v="23"/>
    <s v="Sympetrum striolatum/vulgatum"/>
    <n v="8"/>
    <s v="KD"/>
    <x v="11"/>
    <n v="7"/>
    <s v="Korenbouten"/>
    <n v="28.857142857142858"/>
  </r>
  <r>
    <n v="525"/>
    <s v="Grote Pan"/>
    <d v="2021-08-12T16:00:00"/>
    <n v="3"/>
    <x v="3"/>
    <s v="Enallagma cyathigerum"/>
    <n v="8"/>
    <s v="KD"/>
    <x v="11"/>
    <n v="8"/>
    <s v="Waterjuffer"/>
    <n v="31.857142857142858"/>
  </r>
  <r>
    <n v="525"/>
    <s v="Grote Pan"/>
    <d v="2021-08-12T16:00:00"/>
    <n v="4"/>
    <x v="3"/>
    <s v="Enallagma cyathigerum"/>
    <n v="10"/>
    <s v="KD"/>
    <x v="11"/>
    <n v="8"/>
    <s v="Waterjuffer"/>
    <n v="31.857142857142858"/>
  </r>
  <r>
    <n v="525"/>
    <s v="Grote Pan"/>
    <d v="2021-08-12T16:00:00"/>
    <n v="4"/>
    <x v="1"/>
    <s v="Ischnura elegans"/>
    <n v="3"/>
    <s v="KD"/>
    <x v="11"/>
    <n v="8"/>
    <s v="Waterjuffer"/>
    <n v="31.857142857142858"/>
  </r>
  <r>
    <n v="525"/>
    <s v="Grote Pan"/>
    <d v="2021-08-12T16:00:00"/>
    <n v="3"/>
    <x v="1"/>
    <s v="Ischnura elegans"/>
    <n v="3"/>
    <s v="KD"/>
    <x v="11"/>
    <n v="8"/>
    <s v="Waterjuffer"/>
    <n v="31.857142857142858"/>
  </r>
  <r>
    <n v="525"/>
    <s v="Grote Pan"/>
    <d v="2021-08-12T16:00:00"/>
    <n v="4"/>
    <x v="9"/>
    <s v="Anax imperator"/>
    <n v="5"/>
    <s v="KD"/>
    <x v="11"/>
    <n v="8"/>
    <s v="Glazenmakers"/>
    <n v="31.857142857142858"/>
  </r>
  <r>
    <n v="525"/>
    <s v="Grote Pan"/>
    <d v="2021-08-12T16:00:00"/>
    <n v="3"/>
    <x v="9"/>
    <s v="Anax imperator"/>
    <n v="1"/>
    <s v="KD"/>
    <x v="11"/>
    <n v="8"/>
    <s v="Glazenmakers"/>
    <n v="31.857142857142858"/>
  </r>
  <r>
    <n v="525"/>
    <s v="Grote Pan"/>
    <d v="2021-08-30T15:45:00"/>
    <n v="4"/>
    <x v="6"/>
    <s v="Coenagrion puella"/>
    <n v="10"/>
    <s v="KD"/>
    <x v="11"/>
    <n v="8"/>
    <s v="Waterjuffer"/>
    <n v="34.428571428571431"/>
  </r>
  <r>
    <n v="525"/>
    <s v="Grote Pan"/>
    <d v="2021-08-30T15:45:00"/>
    <n v="3"/>
    <x v="6"/>
    <s v="Coenagrion puella"/>
    <n v="2"/>
    <s v="KD"/>
    <x v="11"/>
    <n v="8"/>
    <s v="Waterjuffer"/>
    <n v="34.428571428571431"/>
  </r>
  <r>
    <n v="525"/>
    <s v="Grote Pan"/>
    <d v="2021-08-30T15:45:00"/>
    <n v="4"/>
    <x v="1"/>
    <s v="Ischnura elegans"/>
    <n v="8"/>
    <s v="KD"/>
    <x v="11"/>
    <n v="8"/>
    <s v="Waterjuffer"/>
    <n v="34.428571428571431"/>
  </r>
  <r>
    <n v="525"/>
    <s v="Grote Pan"/>
    <d v="2021-08-30T15:45:00"/>
    <n v="4"/>
    <x v="9"/>
    <s v="Anax imperator"/>
    <n v="4"/>
    <s v="KD"/>
    <x v="11"/>
    <n v="8"/>
    <s v="Glazenmakers"/>
    <n v="34.428571428571431"/>
  </r>
  <r>
    <n v="525"/>
    <s v="Grote Pan"/>
    <d v="2021-08-30T15:45:00"/>
    <n v="3"/>
    <x v="9"/>
    <s v="Anax imperator"/>
    <n v="1"/>
    <s v="KD"/>
    <x v="11"/>
    <n v="8"/>
    <s v="Glazenmakers"/>
    <n v="34.428571428571431"/>
  </r>
  <r>
    <n v="525"/>
    <s v="Grote Pan"/>
    <d v="2021-08-30T15:45:00"/>
    <n v="4"/>
    <x v="12"/>
    <s v="Sympetrum striolatum"/>
    <n v="15"/>
    <s v="KD"/>
    <x v="11"/>
    <n v="8"/>
    <s v="Korenbouten"/>
    <n v="34.428571428571431"/>
  </r>
  <r>
    <n v="525"/>
    <s v="Grote Pan"/>
    <d v="2021-08-30T15:45:00"/>
    <n v="4"/>
    <x v="14"/>
    <s v="Aeshna mixta"/>
    <n v="1"/>
    <s v="KD"/>
    <x v="11"/>
    <n v="8"/>
    <s v="Glazenmakers"/>
    <n v="34.428571428571431"/>
  </r>
  <r>
    <n v="525"/>
    <s v="Grote Pan"/>
    <d v="2021-09-19T15:30:00"/>
    <n v="4"/>
    <x v="14"/>
    <s v="Aeshna mixta"/>
    <n v="10"/>
    <s v="KD"/>
    <x v="11"/>
    <n v="9"/>
    <s v="Glazenmakers"/>
    <n v="37.285714285714285"/>
  </r>
  <r>
    <n v="525"/>
    <s v="Grote Pan"/>
    <d v="2021-09-19T15:30:00"/>
    <n v="3"/>
    <x v="9"/>
    <s v="Anax imperator"/>
    <n v="1"/>
    <s v="KD"/>
    <x v="11"/>
    <n v="9"/>
    <s v="Glazenmakers"/>
    <n v="37.285714285714285"/>
  </r>
  <r>
    <n v="525"/>
    <s v="Grote Pan"/>
    <d v="2021-09-19T15:30:00"/>
    <n v="3"/>
    <x v="14"/>
    <s v="Aeshna mixta"/>
    <n v="2"/>
    <s v="KD"/>
    <x v="11"/>
    <n v="9"/>
    <s v="Glazenmakers"/>
    <n v="37.285714285714285"/>
  </r>
  <r>
    <n v="525"/>
    <s v="Grote Pan"/>
    <d v="2021-09-19T15:30:00"/>
    <n v="4"/>
    <x v="9"/>
    <s v="Anax imperator"/>
    <n v="1"/>
    <s v="KD"/>
    <x v="11"/>
    <n v="9"/>
    <s v="Glazenmakers"/>
    <n v="37.285714285714285"/>
  </r>
  <r>
    <n v="525"/>
    <s v="Grote Pan"/>
    <d v="2020-04-23T15:30:00"/>
    <n v="4"/>
    <x v="0"/>
    <s v="Sympecma fusca"/>
    <n v="1"/>
    <s v="KD"/>
    <x v="9"/>
    <n v="4"/>
    <s v="Pantserjuffers"/>
    <n v="16.142857142857142"/>
  </r>
  <r>
    <n v="629"/>
    <s v="MD west/Zanderijvaart 2"/>
    <d v="2010-06-04T13:50:00"/>
    <n v="1"/>
    <x v="1"/>
    <s v="Ischnura elegans"/>
    <n v="1"/>
    <s v="KD"/>
    <x v="0"/>
    <n v="6"/>
    <s v="Waterjuffer"/>
    <n v="22"/>
  </r>
  <r>
    <n v="629"/>
    <s v="MD west/Zanderijvaart 2"/>
    <d v="2010-06-04T13:50:00"/>
    <n v="1"/>
    <x v="2"/>
    <s v="Pyrrhosoma nymphula"/>
    <n v="2"/>
    <s v="KD"/>
    <x v="0"/>
    <n v="6"/>
    <s v="Waterjuffer"/>
    <n v="22"/>
  </r>
  <r>
    <n v="629"/>
    <s v="MD west/Zanderijvaart 2"/>
    <d v="2010-06-04T13:50:00"/>
    <n v="1"/>
    <x v="3"/>
    <s v="Enallagma cyathigerum"/>
    <n v="8"/>
    <s v="KD"/>
    <x v="0"/>
    <n v="6"/>
    <s v="Waterjuffer"/>
    <n v="22"/>
  </r>
  <r>
    <n v="629"/>
    <s v="MD west/Zanderijvaart 2"/>
    <d v="2010-06-04T13:50:00"/>
    <n v="2"/>
    <x v="4"/>
    <s v="Coenagrion pulchellum"/>
    <n v="12"/>
    <s v="KD"/>
    <x v="0"/>
    <n v="6"/>
    <s v="Waterjuffer"/>
    <n v="22"/>
  </r>
  <r>
    <n v="629"/>
    <s v="MD west/Zanderijvaart 2"/>
    <d v="2010-06-04T13:50:00"/>
    <n v="2"/>
    <x v="2"/>
    <s v="Pyrrhosoma nymphula"/>
    <n v="2"/>
    <s v="KD"/>
    <x v="0"/>
    <n v="6"/>
    <s v="Waterjuffer"/>
    <n v="22"/>
  </r>
  <r>
    <n v="629"/>
    <s v="MD west/Zanderijvaart 2"/>
    <d v="2010-06-04T13:50:00"/>
    <n v="2"/>
    <x v="3"/>
    <s v="Enallagma cyathigerum"/>
    <n v="11"/>
    <s v="KD"/>
    <x v="0"/>
    <n v="6"/>
    <s v="Waterjuffer"/>
    <n v="22"/>
  </r>
  <r>
    <n v="629"/>
    <s v="MD west/Zanderijvaart 2"/>
    <d v="2010-06-04T13:50:00"/>
    <n v="4"/>
    <x v="9"/>
    <s v="Anax imperator"/>
    <n v="2"/>
    <s v="KD"/>
    <x v="0"/>
    <n v="6"/>
    <s v="Glazenmakers"/>
    <n v="22"/>
  </r>
  <r>
    <n v="629"/>
    <s v="MD west/Zanderijvaart 2"/>
    <d v="2010-06-04T13:50:00"/>
    <n v="4"/>
    <x v="10"/>
    <s v="Libellula quadrimaculata"/>
    <n v="2"/>
    <s v="KD"/>
    <x v="0"/>
    <n v="6"/>
    <s v="Korenbouten"/>
    <n v="22"/>
  </r>
  <r>
    <n v="629"/>
    <s v="MD west/Zanderijvaart 2"/>
    <d v="2010-06-27T12:30:00"/>
    <n v="1"/>
    <x v="9"/>
    <s v="Anax imperator"/>
    <n v="3"/>
    <s v="KD"/>
    <x v="0"/>
    <n v="6"/>
    <s v="Glazenmakers"/>
    <n v="25.285714285714285"/>
  </r>
  <r>
    <n v="629"/>
    <s v="MD west/Zanderijvaart 2"/>
    <d v="2010-06-27T12:30:00"/>
    <n v="1"/>
    <x v="4"/>
    <s v="Coenagrion pulchellum"/>
    <n v="2"/>
    <s v="KD"/>
    <x v="0"/>
    <n v="6"/>
    <s v="Waterjuffer"/>
    <n v="25.285714285714285"/>
  </r>
  <r>
    <n v="629"/>
    <s v="MD west/Zanderijvaart 2"/>
    <d v="2010-06-27T12:30:00"/>
    <n v="1"/>
    <x v="10"/>
    <s v="Libellula quadrimaculata"/>
    <n v="1"/>
    <s v="KD"/>
    <x v="0"/>
    <n v="6"/>
    <s v="Korenbouten"/>
    <n v="25.285714285714285"/>
  </r>
  <r>
    <n v="629"/>
    <s v="MD west/Zanderijvaart 2"/>
    <d v="2010-06-27T12:30:00"/>
    <n v="1"/>
    <x v="8"/>
    <s v="Aeshna isoceles"/>
    <n v="4"/>
    <s v="KD"/>
    <x v="0"/>
    <n v="6"/>
    <s v="Glazenmakers"/>
    <n v="25.285714285714285"/>
  </r>
  <r>
    <n v="629"/>
    <s v="MD west/Zanderijvaart 2"/>
    <d v="2010-06-27T12:30:00"/>
    <n v="1"/>
    <x v="3"/>
    <s v="Enallagma cyathigerum"/>
    <n v="2"/>
    <s v="KD"/>
    <x v="0"/>
    <n v="6"/>
    <s v="Waterjuffer"/>
    <n v="25.285714285714285"/>
  </r>
  <r>
    <n v="629"/>
    <s v="MD west/Zanderijvaart 2"/>
    <d v="2010-06-27T12:30:00"/>
    <n v="2"/>
    <x v="9"/>
    <s v="Anax imperator"/>
    <n v="1"/>
    <s v="KD"/>
    <x v="0"/>
    <n v="6"/>
    <s v="Glazenmakers"/>
    <n v="25.285714285714285"/>
  </r>
  <r>
    <n v="629"/>
    <s v="MD west/Zanderijvaart 2"/>
    <d v="2010-06-27T12:30:00"/>
    <n v="2"/>
    <x v="4"/>
    <s v="Coenagrion pulchellum"/>
    <n v="6"/>
    <s v="KD"/>
    <x v="0"/>
    <n v="6"/>
    <s v="Waterjuffer"/>
    <n v="25.285714285714285"/>
  </r>
  <r>
    <n v="629"/>
    <s v="MD west/Zanderijvaart 2"/>
    <d v="2010-06-27T12:30:00"/>
    <n v="2"/>
    <x v="8"/>
    <s v="Aeshna isoceles"/>
    <n v="2"/>
    <s v="KD"/>
    <x v="0"/>
    <n v="6"/>
    <s v="Glazenmakers"/>
    <n v="25.285714285714285"/>
  </r>
  <r>
    <n v="629"/>
    <s v="MD west/Zanderijvaart 2"/>
    <d v="2010-06-27T12:30:00"/>
    <n v="4"/>
    <x v="5"/>
    <s v="Orthetrum cancellatum"/>
    <n v="2"/>
    <s v="KD"/>
    <x v="0"/>
    <n v="6"/>
    <s v="Korenbouten"/>
    <n v="25.285714285714285"/>
  </r>
  <r>
    <n v="629"/>
    <s v="MD west/Zanderijvaart 2"/>
    <d v="2010-06-27T12:30:00"/>
    <n v="4"/>
    <x v="9"/>
    <s v="Anax imperator"/>
    <n v="1"/>
    <s v="KD"/>
    <x v="0"/>
    <n v="6"/>
    <s v="Glazenmakers"/>
    <n v="25.285714285714285"/>
  </r>
  <r>
    <n v="629"/>
    <s v="MD west/Zanderijvaart 2"/>
    <d v="2010-06-27T12:30:00"/>
    <n v="4"/>
    <x v="8"/>
    <s v="Aeshna isoceles"/>
    <n v="2"/>
    <s v="KD"/>
    <x v="0"/>
    <n v="6"/>
    <s v="Glazenmakers"/>
    <n v="25.285714285714285"/>
  </r>
  <r>
    <n v="629"/>
    <s v="MD west/Zanderijvaart 2"/>
    <d v="2010-07-06T11:30:00"/>
    <n v="1"/>
    <x v="3"/>
    <s v="Enallagma cyathigerum"/>
    <n v="8"/>
    <s v="KD"/>
    <x v="0"/>
    <n v="7"/>
    <s v="Waterjuffer"/>
    <n v="26.571428571428573"/>
  </r>
  <r>
    <n v="629"/>
    <s v="MD west/Zanderijvaart 2"/>
    <d v="2010-07-06T11:30:00"/>
    <n v="2"/>
    <x v="1"/>
    <s v="Ischnura elegans"/>
    <n v="1"/>
    <s v="KD"/>
    <x v="0"/>
    <n v="7"/>
    <s v="Waterjuffer"/>
    <n v="26.571428571428573"/>
  </r>
  <r>
    <n v="629"/>
    <s v="MD west/Zanderijvaart 2"/>
    <d v="2010-07-06T11:30:00"/>
    <n v="2"/>
    <x v="3"/>
    <s v="Enallagma cyathigerum"/>
    <n v="3"/>
    <s v="KD"/>
    <x v="0"/>
    <n v="7"/>
    <s v="Waterjuffer"/>
    <n v="26.571428571428573"/>
  </r>
  <r>
    <n v="629"/>
    <s v="MD west/Zanderijvaart 2"/>
    <d v="2010-07-06T11:30:00"/>
    <n v="4"/>
    <x v="5"/>
    <s v="Orthetrum cancellatum"/>
    <n v="1"/>
    <s v="KD"/>
    <x v="0"/>
    <n v="7"/>
    <s v="Korenbouten"/>
    <n v="26.571428571428573"/>
  </r>
  <r>
    <n v="629"/>
    <s v="MD west/Zanderijvaart 2"/>
    <d v="2010-07-20T12:15:00"/>
    <n v="1"/>
    <x v="3"/>
    <s v="Enallagma cyathigerum"/>
    <n v="2"/>
    <s v="KD"/>
    <x v="0"/>
    <n v="7"/>
    <s v="Waterjuffer"/>
    <n v="28.571428571428573"/>
  </r>
  <r>
    <n v="629"/>
    <s v="MD west/Zanderijvaart 2"/>
    <d v="2010-07-20T12:15:00"/>
    <n v="2"/>
    <x v="26"/>
    <s v="Erythromma najas"/>
    <n v="8"/>
    <s v="KD"/>
    <x v="0"/>
    <n v="7"/>
    <s v="Waterjuffer"/>
    <n v="28.571428571428573"/>
  </r>
  <r>
    <n v="629"/>
    <s v="MD west/Zanderijvaart 2"/>
    <d v="2010-07-20T12:15:00"/>
    <n v="2"/>
    <x v="13"/>
    <s v="Chalcolestes viridis"/>
    <n v="1"/>
    <s v="KD"/>
    <x v="0"/>
    <n v="7"/>
    <s v="Pantserjuffers"/>
    <n v="28.571428571428573"/>
  </r>
  <r>
    <n v="629"/>
    <s v="MD west/Zanderijvaart 2"/>
    <d v="2010-07-20T12:15:00"/>
    <n v="2"/>
    <x v="3"/>
    <s v="Enallagma cyathigerum"/>
    <n v="10"/>
    <s v="KD"/>
    <x v="0"/>
    <n v="7"/>
    <s v="Waterjuffer"/>
    <n v="28.571428571428573"/>
  </r>
  <r>
    <n v="629"/>
    <s v="MD west/Zanderijvaart 2"/>
    <d v="2010-07-20T12:15:00"/>
    <n v="4"/>
    <x v="9"/>
    <s v="Anax imperator"/>
    <n v="1"/>
    <s v="KD"/>
    <x v="0"/>
    <n v="7"/>
    <s v="Glazenmakers"/>
    <n v="28.571428571428573"/>
  </r>
  <r>
    <n v="629"/>
    <s v="MD west/Zanderijvaart 2"/>
    <d v="2010-07-20T12:15:00"/>
    <n v="4"/>
    <x v="8"/>
    <s v="Aeshna isoceles"/>
    <n v="1"/>
    <s v="KD"/>
    <x v="0"/>
    <n v="7"/>
    <s v="Glazenmakers"/>
    <n v="28.571428571428573"/>
  </r>
  <r>
    <n v="629"/>
    <s v="MD west/Zanderijvaart 2"/>
    <d v="2010-08-03T12:30:00"/>
    <n v="1"/>
    <x v="12"/>
    <s v="Sympetrum striolatum"/>
    <n v="1"/>
    <s v="KD"/>
    <x v="0"/>
    <n v="8"/>
    <s v="Korenbouten"/>
    <n v="30.571428571428573"/>
  </r>
  <r>
    <n v="629"/>
    <s v="MD west/Zanderijvaart 2"/>
    <d v="2010-08-03T12:30:00"/>
    <n v="1"/>
    <x v="3"/>
    <s v="Enallagma cyathigerum"/>
    <n v="1"/>
    <s v="KD"/>
    <x v="0"/>
    <n v="8"/>
    <s v="Waterjuffer"/>
    <n v="30.571428571428573"/>
  </r>
  <r>
    <n v="629"/>
    <s v="MD west/Zanderijvaart 2"/>
    <d v="2010-08-03T12:30:00"/>
    <n v="2"/>
    <x v="26"/>
    <s v="Erythromma najas"/>
    <n v="2"/>
    <s v="KD"/>
    <x v="0"/>
    <n v="8"/>
    <s v="Waterjuffer"/>
    <n v="30.571428571428573"/>
  </r>
  <r>
    <n v="629"/>
    <s v="MD west/Zanderijvaart 2"/>
    <d v="2010-08-03T12:30:00"/>
    <n v="2"/>
    <x v="17"/>
    <s v="Sympetrum vulgatum"/>
    <n v="3"/>
    <s v="KD"/>
    <x v="0"/>
    <n v="8"/>
    <s v="Korenbouten"/>
    <n v="30.571428571428573"/>
  </r>
  <r>
    <n v="629"/>
    <s v="MD west/Zanderijvaart 2"/>
    <d v="2010-08-03T12:30:00"/>
    <n v="2"/>
    <x v="3"/>
    <s v="Enallagma cyathigerum"/>
    <n v="5"/>
    <s v="KD"/>
    <x v="0"/>
    <n v="8"/>
    <s v="Waterjuffer"/>
    <n v="30.571428571428573"/>
  </r>
  <r>
    <n v="629"/>
    <s v="MD west/Zanderijvaart 2"/>
    <d v="2010-08-03T12:30:00"/>
    <n v="4"/>
    <x v="9"/>
    <s v="Anax imperator"/>
    <n v="1"/>
    <s v="KD"/>
    <x v="0"/>
    <n v="8"/>
    <s v="Glazenmakers"/>
    <n v="30.571428571428573"/>
  </r>
  <r>
    <n v="629"/>
    <s v="MD west/Zanderijvaart 2"/>
    <d v="2010-08-11T12:00:00"/>
    <n v="1"/>
    <x v="17"/>
    <s v="Sympetrum vulgatum"/>
    <n v="2"/>
    <s v="KD"/>
    <x v="0"/>
    <n v="8"/>
    <s v="Korenbouten"/>
    <n v="31.714285714285715"/>
  </r>
  <r>
    <n v="629"/>
    <s v="MD west/Zanderijvaart 2"/>
    <d v="2010-08-11T12:00:00"/>
    <n v="2"/>
    <x v="0"/>
    <s v="Sympecma fusca"/>
    <n v="11"/>
    <s v="KD"/>
    <x v="0"/>
    <n v="8"/>
    <s v="Pantserjuffers"/>
    <n v="31.714285714285715"/>
  </r>
  <r>
    <n v="629"/>
    <s v="MD west/Zanderijvaart 2"/>
    <d v="2010-08-11T12:00:00"/>
    <n v="2"/>
    <x v="12"/>
    <s v="Sympetrum striolatum"/>
    <n v="2"/>
    <s v="KD"/>
    <x v="0"/>
    <n v="8"/>
    <s v="Korenbouten"/>
    <n v="31.714285714285715"/>
  </r>
  <r>
    <n v="629"/>
    <s v="MD west/Zanderijvaart 2"/>
    <d v="2010-08-11T12:00:00"/>
    <n v="2"/>
    <x v="17"/>
    <s v="Sympetrum vulgatum"/>
    <n v="5"/>
    <s v="KD"/>
    <x v="0"/>
    <n v="8"/>
    <s v="Korenbouten"/>
    <n v="31.714285714285715"/>
  </r>
  <r>
    <n v="629"/>
    <s v="MD west/Zanderijvaart 2"/>
    <d v="2010-08-11T12:00:00"/>
    <n v="2"/>
    <x v="3"/>
    <s v="Enallagma cyathigerum"/>
    <n v="2"/>
    <s v="KD"/>
    <x v="0"/>
    <n v="8"/>
    <s v="Waterjuffer"/>
    <n v="31.714285714285715"/>
  </r>
  <r>
    <n v="629"/>
    <s v="MD west/Zanderijvaart 2"/>
    <d v="2010-08-11T12:00:00"/>
    <n v="4"/>
    <x v="9"/>
    <s v="Anax imperator"/>
    <n v="2"/>
    <s v="KD"/>
    <x v="0"/>
    <n v="8"/>
    <s v="Glazenmakers"/>
    <n v="31.714285714285715"/>
  </r>
  <r>
    <n v="629"/>
    <s v="MD west/Zanderijvaart 2"/>
    <d v="2010-08-20T13:05:00"/>
    <n v="1"/>
    <x v="27"/>
    <s v="Aeshna cyanea"/>
    <n v="1"/>
    <s v="KD"/>
    <x v="0"/>
    <n v="8"/>
    <s v="Glazenmakers"/>
    <n v="33"/>
  </r>
  <r>
    <n v="629"/>
    <s v="MD west/Zanderijvaart 2"/>
    <d v="2010-08-20T13:05:00"/>
    <n v="1"/>
    <x v="17"/>
    <s v="Sympetrum vulgatum"/>
    <n v="1"/>
    <s v="KD"/>
    <x v="0"/>
    <n v="8"/>
    <s v="Korenbouten"/>
    <n v="33"/>
  </r>
  <r>
    <n v="629"/>
    <s v="MD west/Zanderijvaart 2"/>
    <d v="2010-08-20T13:05:00"/>
    <n v="2"/>
    <x v="11"/>
    <s v="Lestes sponsa"/>
    <n v="2"/>
    <s v="KD"/>
    <x v="0"/>
    <n v="8"/>
    <s v="Pantserjuffers"/>
    <n v="33"/>
  </r>
  <r>
    <n v="629"/>
    <s v="MD west/Zanderijvaart 2"/>
    <d v="2010-08-20T13:05:00"/>
    <n v="2"/>
    <x v="9"/>
    <s v="Anax imperator"/>
    <n v="1"/>
    <s v="KD"/>
    <x v="0"/>
    <n v="8"/>
    <s v="Glazenmakers"/>
    <n v="33"/>
  </r>
  <r>
    <n v="629"/>
    <s v="MD west/Zanderijvaart 2"/>
    <d v="2010-08-20T13:05:00"/>
    <n v="2"/>
    <x v="13"/>
    <s v="Chalcolestes viridis"/>
    <n v="6"/>
    <s v="KD"/>
    <x v="0"/>
    <n v="8"/>
    <s v="Pantserjuffers"/>
    <n v="33"/>
  </r>
  <r>
    <n v="629"/>
    <s v="MD west/Zanderijvaart 2"/>
    <d v="2010-08-20T13:05:00"/>
    <n v="2"/>
    <x v="1"/>
    <s v="Ischnura elegans"/>
    <n v="1"/>
    <s v="KD"/>
    <x v="0"/>
    <n v="8"/>
    <s v="Waterjuffer"/>
    <n v="33"/>
  </r>
  <r>
    <n v="629"/>
    <s v="MD west/Zanderijvaart 2"/>
    <d v="2010-08-20T13:05:00"/>
    <n v="2"/>
    <x v="14"/>
    <s v="Aeshna mixta"/>
    <n v="2"/>
    <s v="KD"/>
    <x v="0"/>
    <n v="8"/>
    <s v="Glazenmakers"/>
    <n v="33"/>
  </r>
  <r>
    <n v="629"/>
    <s v="MD west/Zanderijvaart 2"/>
    <d v="2010-08-20T13:05:00"/>
    <n v="2"/>
    <x v="17"/>
    <s v="Sympetrum vulgatum"/>
    <n v="6"/>
    <s v="KD"/>
    <x v="0"/>
    <n v="8"/>
    <s v="Korenbouten"/>
    <n v="33"/>
  </r>
  <r>
    <n v="629"/>
    <s v="MD west/Zanderijvaart 2"/>
    <d v="2010-08-20T13:05:00"/>
    <n v="2"/>
    <x v="3"/>
    <s v="Enallagma cyathigerum"/>
    <n v="4"/>
    <s v="KD"/>
    <x v="0"/>
    <n v="8"/>
    <s v="Waterjuffer"/>
    <n v="33"/>
  </r>
  <r>
    <n v="629"/>
    <s v="MD west/Zanderijvaart 2"/>
    <d v="2010-08-20T13:05:00"/>
    <n v="4"/>
    <x v="9"/>
    <s v="Anax imperator"/>
    <n v="3"/>
    <s v="KD"/>
    <x v="0"/>
    <n v="8"/>
    <s v="Glazenmakers"/>
    <n v="33"/>
  </r>
  <r>
    <n v="629"/>
    <s v="MD west/Zanderijvaart 2"/>
    <d v="2010-09-03T14:30:00"/>
    <n v="1"/>
    <x v="0"/>
    <s v="Sympecma fusca"/>
    <n v="7"/>
    <s v="KD"/>
    <x v="0"/>
    <n v="9"/>
    <s v="Pantserjuffers"/>
    <n v="35"/>
  </r>
  <r>
    <n v="629"/>
    <s v="MD west/Zanderijvaart 2"/>
    <d v="2010-09-03T14:30:00"/>
    <n v="1"/>
    <x v="9"/>
    <s v="Anax imperator"/>
    <n v="1"/>
    <s v="KD"/>
    <x v="0"/>
    <n v="9"/>
    <s v="Glazenmakers"/>
    <n v="35"/>
  </r>
  <r>
    <n v="629"/>
    <s v="MD west/Zanderijvaart 2"/>
    <d v="2010-09-03T14:30:00"/>
    <n v="1"/>
    <x v="17"/>
    <s v="Sympetrum vulgatum"/>
    <n v="1"/>
    <s v="KD"/>
    <x v="0"/>
    <n v="9"/>
    <s v="Korenbouten"/>
    <n v="35"/>
  </r>
  <r>
    <n v="629"/>
    <s v="MD west/Zanderijvaart 2"/>
    <d v="2010-09-03T14:30:00"/>
    <n v="2"/>
    <x v="0"/>
    <s v="Sympecma fusca"/>
    <n v="6"/>
    <s v="KD"/>
    <x v="0"/>
    <n v="9"/>
    <s v="Pantserjuffers"/>
    <n v="35"/>
  </r>
  <r>
    <n v="629"/>
    <s v="MD west/Zanderijvaart 2"/>
    <d v="2010-09-03T14:30:00"/>
    <n v="2"/>
    <x v="17"/>
    <s v="Sympetrum vulgatum"/>
    <n v="3"/>
    <s v="KD"/>
    <x v="0"/>
    <n v="9"/>
    <s v="Korenbouten"/>
    <n v="35"/>
  </r>
  <r>
    <n v="629"/>
    <s v="MD west/Zanderijvaart 2"/>
    <d v="2010-09-03T14:30:00"/>
    <n v="4"/>
    <x v="9"/>
    <s v="Anax imperator"/>
    <n v="1"/>
    <s v="KD"/>
    <x v="0"/>
    <n v="9"/>
    <s v="Glazenmakers"/>
    <n v="35"/>
  </r>
  <r>
    <n v="629"/>
    <s v="MD west/Zanderijvaart 2"/>
    <d v="2011-05-20T13:00:00"/>
    <n v="1"/>
    <x v="0"/>
    <s v="Sympecma fusca"/>
    <n v="1"/>
    <s v="KD"/>
    <x v="1"/>
    <n v="5"/>
    <s v="Pantserjuffers"/>
    <n v="19.857142857142858"/>
  </r>
  <r>
    <n v="629"/>
    <s v="MD west/Zanderijvaart 2"/>
    <d v="2011-05-20T13:00:00"/>
    <n v="1"/>
    <x v="1"/>
    <s v="Ischnura elegans"/>
    <n v="2"/>
    <s v="KD"/>
    <x v="1"/>
    <n v="5"/>
    <s v="Waterjuffer"/>
    <n v="19.857142857142858"/>
  </r>
  <r>
    <n v="629"/>
    <s v="MD west/Zanderijvaart 2"/>
    <d v="2011-05-20T13:00:00"/>
    <n v="1"/>
    <x v="2"/>
    <s v="Pyrrhosoma nymphula"/>
    <n v="16"/>
    <s v="KD"/>
    <x v="1"/>
    <n v="5"/>
    <s v="Waterjuffer"/>
    <n v="19.857142857142858"/>
  </r>
  <r>
    <n v="629"/>
    <s v="MD west/Zanderijvaart 2"/>
    <d v="2011-05-20T13:00:00"/>
    <n v="1"/>
    <x v="3"/>
    <s v="Enallagma cyathigerum"/>
    <n v="7"/>
    <s v="KD"/>
    <x v="1"/>
    <n v="5"/>
    <s v="Waterjuffer"/>
    <n v="19.857142857142858"/>
  </r>
  <r>
    <n v="629"/>
    <s v="MD west/Zanderijvaart 2"/>
    <d v="2011-05-20T13:00:00"/>
    <n v="1"/>
    <x v="6"/>
    <s v="Coenagrion puella"/>
    <n v="4"/>
    <s v="KD"/>
    <x v="1"/>
    <n v="5"/>
    <s v="Waterjuffer"/>
    <n v="19.857142857142858"/>
  </r>
  <r>
    <n v="629"/>
    <s v="MD west/Zanderijvaart 2"/>
    <d v="2011-05-20T13:00:00"/>
    <n v="1"/>
    <x v="4"/>
    <s v="Coenagrion pulchellum"/>
    <n v="68"/>
    <s v="KD"/>
    <x v="1"/>
    <n v="5"/>
    <s v="Waterjuffer"/>
    <n v="19.857142857142858"/>
  </r>
  <r>
    <n v="629"/>
    <s v="MD west/Zanderijvaart 2"/>
    <d v="2011-05-20T13:00:00"/>
    <n v="1"/>
    <x v="7"/>
    <s v="Brachytron pratense"/>
    <n v="1"/>
    <s v="KD"/>
    <x v="1"/>
    <n v="5"/>
    <s v="Glazenmakers"/>
    <n v="19.857142857142858"/>
  </r>
  <r>
    <n v="629"/>
    <s v="MD west/Zanderijvaart 2"/>
    <d v="2011-05-20T13:00:00"/>
    <n v="1"/>
    <x v="8"/>
    <s v="Aeshna isoceles"/>
    <n v="2"/>
    <s v="KD"/>
    <x v="1"/>
    <n v="5"/>
    <s v="Glazenmakers"/>
    <n v="19.857142857142858"/>
  </r>
  <r>
    <n v="629"/>
    <s v="MD west/Zanderijvaart 2"/>
    <d v="2011-05-20T13:00:00"/>
    <n v="1"/>
    <x v="10"/>
    <s v="Libellula quadrimaculata"/>
    <n v="7"/>
    <s v="KD"/>
    <x v="1"/>
    <n v="5"/>
    <s v="Korenbouten"/>
    <n v="19.857142857142858"/>
  </r>
  <r>
    <n v="629"/>
    <s v="MD west/Zanderijvaart 2"/>
    <d v="2011-05-20T13:00:00"/>
    <n v="2"/>
    <x v="0"/>
    <s v="Sympecma fusca"/>
    <n v="2"/>
    <s v="KD"/>
    <x v="1"/>
    <n v="5"/>
    <s v="Pantserjuffers"/>
    <n v="19.857142857142858"/>
  </r>
  <r>
    <n v="629"/>
    <s v="MD west/Zanderijvaart 2"/>
    <d v="2011-05-20T13:00:00"/>
    <n v="2"/>
    <x v="1"/>
    <s v="Ischnura elegans"/>
    <n v="2"/>
    <s v="KD"/>
    <x v="1"/>
    <n v="5"/>
    <s v="Waterjuffer"/>
    <n v="19.857142857142858"/>
  </r>
  <r>
    <n v="629"/>
    <s v="MD west/Zanderijvaart 2"/>
    <d v="2011-05-20T13:00:00"/>
    <n v="2"/>
    <x v="2"/>
    <s v="Pyrrhosoma nymphula"/>
    <n v="7"/>
    <s v="KD"/>
    <x v="1"/>
    <n v="5"/>
    <s v="Waterjuffer"/>
    <n v="19.857142857142858"/>
  </r>
  <r>
    <n v="629"/>
    <s v="MD west/Zanderijvaart 2"/>
    <d v="2011-05-20T13:00:00"/>
    <n v="2"/>
    <x v="7"/>
    <s v="Brachytron pratense"/>
    <n v="2"/>
    <s v="KD"/>
    <x v="1"/>
    <n v="5"/>
    <s v="Glazenmakers"/>
    <n v="19.857142857142858"/>
  </r>
  <r>
    <n v="629"/>
    <s v="MD west/Zanderijvaart 2"/>
    <d v="2011-05-20T13:00:00"/>
    <n v="2"/>
    <x v="9"/>
    <s v="Anax imperator"/>
    <n v="1"/>
    <s v="KD"/>
    <x v="1"/>
    <n v="5"/>
    <s v="Glazenmakers"/>
    <n v="19.857142857142858"/>
  </r>
  <r>
    <n v="629"/>
    <s v="MD west/Zanderijvaart 2"/>
    <d v="2011-05-20T13:00:00"/>
    <n v="2"/>
    <x v="5"/>
    <s v="Orthetrum cancellatum"/>
    <n v="1"/>
    <s v="KD"/>
    <x v="1"/>
    <n v="5"/>
    <s v="Korenbouten"/>
    <n v="19.857142857142858"/>
  </r>
  <r>
    <n v="629"/>
    <s v="MD west/Zanderijvaart 2"/>
    <d v="2011-05-20T13:00:00"/>
    <n v="4"/>
    <x v="7"/>
    <s v="Brachytron pratense"/>
    <n v="4"/>
    <s v="KD"/>
    <x v="1"/>
    <n v="5"/>
    <s v="Glazenmakers"/>
    <n v="19.857142857142858"/>
  </r>
  <r>
    <n v="629"/>
    <s v="MD west/Zanderijvaart 2"/>
    <d v="2011-05-20T13:00:00"/>
    <n v="4"/>
    <x v="9"/>
    <s v="Anax imperator"/>
    <n v="1"/>
    <s v="KD"/>
    <x v="1"/>
    <n v="5"/>
    <s v="Glazenmakers"/>
    <n v="19.857142857142858"/>
  </r>
  <r>
    <n v="629"/>
    <s v="MD west/Zanderijvaart 2"/>
    <d v="2011-05-20T13:00:00"/>
    <n v="4"/>
    <x v="10"/>
    <s v="Libellula quadrimaculata"/>
    <n v="1"/>
    <s v="KD"/>
    <x v="1"/>
    <n v="5"/>
    <s v="Korenbouten"/>
    <n v="19.857142857142858"/>
  </r>
  <r>
    <n v="629"/>
    <s v="MD west/Zanderijvaart 2"/>
    <d v="2011-06-01T13:50:00"/>
    <n v="1"/>
    <x v="1"/>
    <s v="Ischnura elegans"/>
    <n v="8"/>
    <s v="KD"/>
    <x v="1"/>
    <n v="6"/>
    <s v="Waterjuffer"/>
    <n v="21.571428571428573"/>
  </r>
  <r>
    <n v="629"/>
    <s v="MD west/Zanderijvaart 2"/>
    <d v="2011-06-01T13:50:00"/>
    <n v="1"/>
    <x v="2"/>
    <s v="Pyrrhosoma nymphula"/>
    <n v="4"/>
    <s v="KD"/>
    <x v="1"/>
    <n v="6"/>
    <s v="Waterjuffer"/>
    <n v="21.571428571428573"/>
  </r>
  <r>
    <n v="629"/>
    <s v="MD west/Zanderijvaart 2"/>
    <d v="2011-06-01T13:50:00"/>
    <n v="1"/>
    <x v="4"/>
    <s v="Coenagrion pulchellum"/>
    <n v="70"/>
    <s v="KD"/>
    <x v="1"/>
    <n v="6"/>
    <s v="Waterjuffer"/>
    <n v="21.571428571428573"/>
  </r>
  <r>
    <n v="629"/>
    <s v="MD west/Zanderijvaart 2"/>
    <d v="2011-06-01T13:50:00"/>
    <n v="1"/>
    <x v="8"/>
    <s v="Aeshna isoceles"/>
    <n v="1"/>
    <s v="KD"/>
    <x v="1"/>
    <n v="6"/>
    <s v="Glazenmakers"/>
    <n v="21.571428571428573"/>
  </r>
  <r>
    <n v="629"/>
    <s v="MD west/Zanderijvaart 2"/>
    <d v="2011-06-01T13:50:00"/>
    <n v="1"/>
    <x v="9"/>
    <s v="Anax imperator"/>
    <n v="2"/>
    <s v="KD"/>
    <x v="1"/>
    <n v="6"/>
    <s v="Glazenmakers"/>
    <n v="21.571428571428573"/>
  </r>
  <r>
    <n v="629"/>
    <s v="MD west/Zanderijvaart 2"/>
    <d v="2011-06-01T13:50:00"/>
    <n v="1"/>
    <x v="10"/>
    <s v="Libellula quadrimaculata"/>
    <n v="1"/>
    <s v="KD"/>
    <x v="1"/>
    <n v="6"/>
    <s v="Korenbouten"/>
    <n v="21.571428571428573"/>
  </r>
  <r>
    <n v="629"/>
    <s v="MD west/Zanderijvaart 2"/>
    <d v="2011-06-01T13:50:00"/>
    <n v="2"/>
    <x v="1"/>
    <s v="Ischnura elegans"/>
    <n v="2"/>
    <s v="KD"/>
    <x v="1"/>
    <n v="6"/>
    <s v="Waterjuffer"/>
    <n v="21.571428571428573"/>
  </r>
  <r>
    <n v="629"/>
    <s v="MD west/Zanderijvaart 2"/>
    <d v="2011-06-01T13:50:00"/>
    <n v="2"/>
    <x v="2"/>
    <s v="Pyrrhosoma nymphula"/>
    <n v="3"/>
    <s v="KD"/>
    <x v="1"/>
    <n v="6"/>
    <s v="Waterjuffer"/>
    <n v="21.571428571428573"/>
  </r>
  <r>
    <n v="629"/>
    <s v="MD west/Zanderijvaart 2"/>
    <d v="2011-06-01T13:50:00"/>
    <n v="2"/>
    <x v="6"/>
    <s v="Coenagrion puella"/>
    <n v="2"/>
    <s v="KD"/>
    <x v="1"/>
    <n v="6"/>
    <s v="Waterjuffer"/>
    <n v="21.571428571428573"/>
  </r>
  <r>
    <n v="629"/>
    <s v="MD west/Zanderijvaart 2"/>
    <d v="2011-06-01T13:50:00"/>
    <n v="2"/>
    <x v="4"/>
    <s v="Coenagrion pulchellum"/>
    <n v="61"/>
    <s v="KD"/>
    <x v="1"/>
    <n v="6"/>
    <s v="Waterjuffer"/>
    <n v="21.571428571428573"/>
  </r>
  <r>
    <n v="629"/>
    <s v="MD west/Zanderijvaart 2"/>
    <d v="2011-06-01T13:50:00"/>
    <n v="2"/>
    <x v="7"/>
    <s v="Brachytron pratense"/>
    <n v="2"/>
    <s v="KD"/>
    <x v="1"/>
    <n v="6"/>
    <s v="Glazenmakers"/>
    <n v="21.571428571428573"/>
  </r>
  <r>
    <n v="629"/>
    <s v="MD west/Zanderijvaart 2"/>
    <d v="2011-06-01T13:50:00"/>
    <n v="2"/>
    <x v="8"/>
    <s v="Aeshna isoceles"/>
    <n v="3"/>
    <s v="KD"/>
    <x v="1"/>
    <n v="6"/>
    <s v="Glazenmakers"/>
    <n v="21.571428571428573"/>
  </r>
  <r>
    <n v="629"/>
    <s v="MD west/Zanderijvaart 2"/>
    <d v="2011-06-01T13:50:00"/>
    <n v="2"/>
    <x v="9"/>
    <s v="Anax imperator"/>
    <n v="3"/>
    <s v="KD"/>
    <x v="1"/>
    <n v="6"/>
    <s v="Glazenmakers"/>
    <n v="21.571428571428573"/>
  </r>
  <r>
    <n v="629"/>
    <s v="MD west/Zanderijvaart 2"/>
    <d v="2011-06-01T13:50:00"/>
    <n v="2"/>
    <x v="10"/>
    <s v="Libellula quadrimaculata"/>
    <n v="2"/>
    <s v="KD"/>
    <x v="1"/>
    <n v="6"/>
    <s v="Korenbouten"/>
    <n v="21.571428571428573"/>
  </r>
  <r>
    <n v="629"/>
    <s v="MD west/Zanderijvaart 2"/>
    <d v="2011-06-01T13:50:00"/>
    <n v="4"/>
    <x v="8"/>
    <s v="Aeshna isoceles"/>
    <n v="5"/>
    <s v="KD"/>
    <x v="1"/>
    <n v="6"/>
    <s v="Glazenmakers"/>
    <n v="21.571428571428573"/>
  </r>
  <r>
    <n v="629"/>
    <s v="MD west/Zanderijvaart 2"/>
    <d v="2011-06-01T13:50:00"/>
    <n v="4"/>
    <x v="9"/>
    <s v="Anax imperator"/>
    <n v="2"/>
    <s v="KD"/>
    <x v="1"/>
    <n v="6"/>
    <s v="Glazenmakers"/>
    <n v="21.571428571428573"/>
  </r>
  <r>
    <n v="629"/>
    <s v="MD west/Zanderijvaart 2"/>
    <d v="2011-06-01T13:50:00"/>
    <n v="4"/>
    <x v="10"/>
    <s v="Libellula quadrimaculata"/>
    <n v="3"/>
    <s v="KD"/>
    <x v="1"/>
    <n v="6"/>
    <s v="Korenbouten"/>
    <n v="21.571428571428573"/>
  </r>
  <r>
    <n v="629"/>
    <s v="MD west/Zanderijvaart 2"/>
    <d v="2011-06-24T14:35:00"/>
    <n v="1"/>
    <x v="4"/>
    <s v="Coenagrion pulchellum"/>
    <n v="4"/>
    <s v="KD"/>
    <x v="1"/>
    <n v="6"/>
    <s v="Waterjuffer"/>
    <n v="24.857142857142858"/>
  </r>
  <r>
    <n v="629"/>
    <s v="MD west/Zanderijvaart 2"/>
    <d v="2011-06-24T14:35:00"/>
    <n v="2"/>
    <x v="1"/>
    <s v="Ischnura elegans"/>
    <n v="2"/>
    <s v="KD"/>
    <x v="1"/>
    <n v="6"/>
    <s v="Waterjuffer"/>
    <n v="24.857142857142858"/>
  </r>
  <r>
    <n v="629"/>
    <s v="MD west/Zanderijvaart 2"/>
    <d v="2011-06-24T14:35:00"/>
    <n v="2"/>
    <x v="3"/>
    <s v="Enallagma cyathigerum"/>
    <n v="11"/>
    <s v="KD"/>
    <x v="1"/>
    <n v="6"/>
    <s v="Waterjuffer"/>
    <n v="24.857142857142858"/>
  </r>
  <r>
    <n v="629"/>
    <s v="MD west/Zanderijvaart 2"/>
    <d v="2011-06-24T14:35:00"/>
    <n v="2"/>
    <x v="4"/>
    <s v="Coenagrion pulchellum"/>
    <n v="25"/>
    <s v="KD"/>
    <x v="1"/>
    <n v="6"/>
    <s v="Waterjuffer"/>
    <n v="24.857142857142858"/>
  </r>
  <r>
    <n v="629"/>
    <s v="MD west/Zanderijvaart 2"/>
    <d v="2011-06-24T14:35:00"/>
    <n v="4"/>
    <x v="9"/>
    <s v="Anax imperator"/>
    <n v="4"/>
    <s v="KD"/>
    <x v="1"/>
    <n v="6"/>
    <s v="Glazenmakers"/>
    <n v="24.857142857142858"/>
  </r>
  <r>
    <n v="629"/>
    <s v="MD west/Zanderijvaart 2"/>
    <d v="2011-07-03T11:40:00"/>
    <n v="1"/>
    <x v="3"/>
    <s v="Enallagma cyathigerum"/>
    <n v="5"/>
    <s v="KD"/>
    <x v="1"/>
    <n v="7"/>
    <s v="Waterjuffer"/>
    <n v="26.142857142857142"/>
  </r>
  <r>
    <n v="629"/>
    <s v="MD west/Zanderijvaart 2"/>
    <d v="2011-07-03T11:40:00"/>
    <n v="1"/>
    <x v="6"/>
    <s v="Coenagrion puella"/>
    <n v="2"/>
    <s v="KD"/>
    <x v="1"/>
    <n v="7"/>
    <s v="Waterjuffer"/>
    <n v="26.142857142857142"/>
  </r>
  <r>
    <n v="629"/>
    <s v="MD west/Zanderijvaart 2"/>
    <d v="2011-07-03T11:40:00"/>
    <n v="1"/>
    <x v="5"/>
    <s v="Orthetrum cancellatum"/>
    <n v="2"/>
    <s v="KD"/>
    <x v="1"/>
    <n v="7"/>
    <s v="Korenbouten"/>
    <n v="26.142857142857142"/>
  </r>
  <r>
    <n v="629"/>
    <s v="MD west/Zanderijvaart 2"/>
    <d v="2011-07-03T11:40:00"/>
    <n v="2"/>
    <x v="3"/>
    <s v="Enallagma cyathigerum"/>
    <n v="6"/>
    <s v="KD"/>
    <x v="1"/>
    <n v="7"/>
    <s v="Waterjuffer"/>
    <n v="26.142857142857142"/>
  </r>
  <r>
    <n v="629"/>
    <s v="MD west/Zanderijvaart 2"/>
    <d v="2011-07-03T11:40:00"/>
    <n v="2"/>
    <x v="6"/>
    <s v="Coenagrion puella"/>
    <n v="2"/>
    <s v="KD"/>
    <x v="1"/>
    <n v="7"/>
    <s v="Waterjuffer"/>
    <n v="26.142857142857142"/>
  </r>
  <r>
    <n v="629"/>
    <s v="MD west/Zanderijvaart 2"/>
    <d v="2011-07-03T11:40:00"/>
    <n v="4"/>
    <x v="9"/>
    <s v="Anax imperator"/>
    <n v="5"/>
    <s v="KD"/>
    <x v="1"/>
    <n v="7"/>
    <s v="Glazenmakers"/>
    <n v="26.142857142857142"/>
  </r>
  <r>
    <n v="629"/>
    <s v="MD west/Zanderijvaart 2"/>
    <d v="2011-07-20T12:05:00"/>
    <n v="1"/>
    <x v="3"/>
    <s v="Enallagma cyathigerum"/>
    <n v="3"/>
    <s v="KD"/>
    <x v="1"/>
    <n v="7"/>
    <s v="Waterjuffer"/>
    <n v="28.571428571428573"/>
  </r>
  <r>
    <n v="629"/>
    <s v="MD west/Zanderijvaart 2"/>
    <d v="2011-07-20T12:05:00"/>
    <n v="1"/>
    <x v="17"/>
    <s v="Sympetrum vulgatum"/>
    <n v="1"/>
    <s v="KD"/>
    <x v="1"/>
    <n v="7"/>
    <s v="Korenbouten"/>
    <n v="28.571428571428573"/>
  </r>
  <r>
    <n v="629"/>
    <s v="MD west/Zanderijvaart 2"/>
    <d v="2011-07-20T12:05:00"/>
    <n v="2"/>
    <x v="3"/>
    <s v="Enallagma cyathigerum"/>
    <n v="10"/>
    <s v="KD"/>
    <x v="1"/>
    <n v="7"/>
    <s v="Waterjuffer"/>
    <n v="28.571428571428573"/>
  </r>
  <r>
    <n v="629"/>
    <s v="MD west/Zanderijvaart 2"/>
    <d v="2011-07-27T13:15:00"/>
    <n v="1"/>
    <x v="3"/>
    <s v="Enallagma cyathigerum"/>
    <n v="1"/>
    <s v="KD"/>
    <x v="1"/>
    <n v="7"/>
    <s v="Waterjuffer"/>
    <n v="29.571428571428573"/>
  </r>
  <r>
    <n v="629"/>
    <s v="MD west/Zanderijvaart 2"/>
    <d v="2011-07-27T13:15:00"/>
    <n v="2"/>
    <x v="1"/>
    <s v="Ischnura elegans"/>
    <n v="2"/>
    <s v="KD"/>
    <x v="1"/>
    <n v="7"/>
    <s v="Waterjuffer"/>
    <n v="29.571428571428573"/>
  </r>
  <r>
    <n v="629"/>
    <s v="MD west/Zanderijvaart 2"/>
    <d v="2011-07-27T13:15:00"/>
    <n v="2"/>
    <x v="3"/>
    <s v="Enallagma cyathigerum"/>
    <n v="4"/>
    <s v="KD"/>
    <x v="1"/>
    <n v="7"/>
    <s v="Waterjuffer"/>
    <n v="29.571428571428573"/>
  </r>
  <r>
    <n v="629"/>
    <s v="MD west/Zanderijvaart 2"/>
    <d v="2011-07-27T13:15:00"/>
    <n v="2"/>
    <x v="9"/>
    <s v="Anax imperator"/>
    <n v="1"/>
    <s v="KD"/>
    <x v="1"/>
    <n v="7"/>
    <s v="Glazenmakers"/>
    <n v="29.571428571428573"/>
  </r>
  <r>
    <n v="629"/>
    <s v="MD west/Zanderijvaart 2"/>
    <d v="2011-08-05T12:40:00"/>
    <n v="2"/>
    <x v="3"/>
    <s v="Enallagma cyathigerum"/>
    <n v="2"/>
    <s v="KD"/>
    <x v="1"/>
    <n v="8"/>
    <s v="Waterjuffer"/>
    <n v="30.857142857142858"/>
  </r>
  <r>
    <n v="629"/>
    <s v="MD west/Zanderijvaart 2"/>
    <d v="2011-08-05T12:40:00"/>
    <n v="2"/>
    <x v="17"/>
    <s v="Sympetrum vulgatum"/>
    <n v="1"/>
    <s v="KD"/>
    <x v="1"/>
    <n v="8"/>
    <s v="Korenbouten"/>
    <n v="30.857142857142858"/>
  </r>
  <r>
    <n v="629"/>
    <s v="MD west/Zanderijvaart 2"/>
    <d v="2011-08-05T12:40:00"/>
    <n v="4"/>
    <x v="9"/>
    <s v="Anax imperator"/>
    <n v="4"/>
    <s v="KD"/>
    <x v="1"/>
    <n v="8"/>
    <s v="Glazenmakers"/>
    <n v="30.857142857142858"/>
  </r>
  <r>
    <n v="629"/>
    <s v="MD west/Zanderijvaart 2"/>
    <d v="2011-08-22T12:00:00"/>
    <n v="1"/>
    <x v="17"/>
    <s v="Sympetrum vulgatum"/>
    <n v="2"/>
    <s v="KD"/>
    <x v="1"/>
    <n v="8"/>
    <s v="Korenbouten"/>
    <n v="33.285714285714285"/>
  </r>
  <r>
    <n v="629"/>
    <s v="MD west/Zanderijvaart 2"/>
    <d v="2011-08-22T12:00:00"/>
    <n v="2"/>
    <x v="3"/>
    <s v="Enallagma cyathigerum"/>
    <n v="2"/>
    <s v="KD"/>
    <x v="1"/>
    <n v="8"/>
    <s v="Waterjuffer"/>
    <n v="33.285714285714285"/>
  </r>
  <r>
    <n v="629"/>
    <s v="MD west/Zanderijvaart 2"/>
    <d v="2011-08-22T12:00:00"/>
    <n v="2"/>
    <x v="14"/>
    <s v="Aeshna mixta"/>
    <n v="1"/>
    <s v="KD"/>
    <x v="1"/>
    <n v="8"/>
    <s v="Glazenmakers"/>
    <n v="33.285714285714285"/>
  </r>
  <r>
    <n v="629"/>
    <s v="MD west/Zanderijvaart 2"/>
    <d v="2011-08-22T12:00:00"/>
    <n v="2"/>
    <x v="17"/>
    <s v="Sympetrum vulgatum"/>
    <n v="2"/>
    <s v="KD"/>
    <x v="1"/>
    <n v="8"/>
    <s v="Korenbouten"/>
    <n v="33.285714285714285"/>
  </r>
  <r>
    <n v="629"/>
    <s v="MD west/Zanderijvaart 2"/>
    <d v="2011-08-22T12:00:00"/>
    <n v="4"/>
    <x v="9"/>
    <s v="Anax imperator"/>
    <n v="1"/>
    <s v="KD"/>
    <x v="1"/>
    <n v="8"/>
    <s v="Glazenmakers"/>
    <n v="33.285714285714285"/>
  </r>
  <r>
    <n v="629"/>
    <s v="MD west/Zanderijvaart 2"/>
    <d v="2011-09-16T11:30:00"/>
    <n v="1"/>
    <x v="14"/>
    <s v="Aeshna mixta"/>
    <n v="2"/>
    <s v="KD"/>
    <x v="1"/>
    <n v="9"/>
    <s v="Glazenmakers"/>
    <n v="36.857142857142854"/>
  </r>
  <r>
    <n v="629"/>
    <s v="MD west/Zanderijvaart 2"/>
    <d v="2011-09-16T11:30:00"/>
    <n v="2"/>
    <x v="1"/>
    <s v="Ischnura elegans"/>
    <n v="1"/>
    <s v="KD"/>
    <x v="1"/>
    <n v="9"/>
    <s v="Waterjuffer"/>
    <n v="36.857142857142854"/>
  </r>
  <r>
    <n v="629"/>
    <s v="MD west/Zanderijvaart 2"/>
    <d v="2011-09-16T11:30:00"/>
    <n v="2"/>
    <x v="14"/>
    <s v="Aeshna mixta"/>
    <n v="1"/>
    <s v="KD"/>
    <x v="1"/>
    <n v="9"/>
    <s v="Glazenmakers"/>
    <n v="36.857142857142854"/>
  </r>
  <r>
    <n v="629"/>
    <s v="MD west/Zanderijvaart 2"/>
    <d v="2011-09-30T12:45:00"/>
    <n v="1"/>
    <x v="13"/>
    <s v="Chalcolestes viridis"/>
    <n v="4"/>
    <s v="KD"/>
    <x v="1"/>
    <n v="9"/>
    <s v="Pantserjuffers"/>
    <n v="38.857142857142854"/>
  </r>
  <r>
    <n v="629"/>
    <s v="MD west/Zanderijvaart 2"/>
    <d v="2011-09-30T12:45:00"/>
    <n v="1"/>
    <x v="14"/>
    <s v="Aeshna mixta"/>
    <n v="2"/>
    <s v="KD"/>
    <x v="1"/>
    <n v="9"/>
    <s v="Glazenmakers"/>
    <n v="38.857142857142854"/>
  </r>
  <r>
    <n v="629"/>
    <s v="MD west/Zanderijvaart 2"/>
    <d v="2011-09-30T12:45:00"/>
    <n v="1"/>
    <x v="12"/>
    <s v="Sympetrum striolatum"/>
    <n v="51"/>
    <s v="KD"/>
    <x v="1"/>
    <n v="9"/>
    <s v="Korenbouten"/>
    <n v="38.857142857142854"/>
  </r>
  <r>
    <n v="629"/>
    <s v="MD west/Zanderijvaart 2"/>
    <d v="2011-09-30T12:45:00"/>
    <n v="2"/>
    <x v="13"/>
    <s v="Chalcolestes viridis"/>
    <n v="6"/>
    <s v="KD"/>
    <x v="1"/>
    <n v="9"/>
    <s v="Pantserjuffers"/>
    <n v="38.857142857142854"/>
  </r>
  <r>
    <n v="629"/>
    <s v="MD west/Zanderijvaart 2"/>
    <d v="2011-09-30T12:45:00"/>
    <n v="2"/>
    <x v="1"/>
    <s v="Ischnura elegans"/>
    <n v="1"/>
    <s v="KD"/>
    <x v="1"/>
    <n v="9"/>
    <s v="Waterjuffer"/>
    <n v="38.857142857142854"/>
  </r>
  <r>
    <n v="629"/>
    <s v="MD west/Zanderijvaart 2"/>
    <d v="2011-09-30T12:45:00"/>
    <n v="2"/>
    <x v="12"/>
    <s v="Sympetrum striolatum"/>
    <n v="27"/>
    <s v="KD"/>
    <x v="1"/>
    <n v="9"/>
    <s v="Korenbouten"/>
    <n v="38.857142857142854"/>
  </r>
  <r>
    <n v="629"/>
    <s v="MD west/Zanderijvaart 2"/>
    <d v="2011-09-30T12:45:00"/>
    <n v="4"/>
    <x v="14"/>
    <s v="Aeshna mixta"/>
    <n v="1"/>
    <s v="KD"/>
    <x v="1"/>
    <n v="9"/>
    <s v="Glazenmakers"/>
    <n v="38.857142857142854"/>
  </r>
  <r>
    <n v="629"/>
    <s v="MD west/Zanderijvaart 2"/>
    <d v="2012-05-22T14:30:00"/>
    <n v="1"/>
    <x v="1"/>
    <s v="Ischnura elegans"/>
    <n v="1"/>
    <s v="KD"/>
    <x v="2"/>
    <n v="5"/>
    <s v="Waterjuffer"/>
    <n v="20.285714285714285"/>
  </r>
  <r>
    <n v="629"/>
    <s v="MD west/Zanderijvaart 2"/>
    <d v="2012-05-22T14:30:00"/>
    <n v="1"/>
    <x v="2"/>
    <s v="Pyrrhosoma nymphula"/>
    <n v="5"/>
    <s v="KD"/>
    <x v="2"/>
    <n v="5"/>
    <s v="Waterjuffer"/>
    <n v="20.285714285714285"/>
  </r>
  <r>
    <n v="629"/>
    <s v="MD west/Zanderijvaart 2"/>
    <d v="2012-05-22T14:30:00"/>
    <n v="1"/>
    <x v="3"/>
    <s v="Enallagma cyathigerum"/>
    <n v="6"/>
    <s v="KD"/>
    <x v="2"/>
    <n v="5"/>
    <s v="Waterjuffer"/>
    <n v="20.285714285714285"/>
  </r>
  <r>
    <n v="629"/>
    <s v="MD west/Zanderijvaart 2"/>
    <d v="2012-05-22T14:30:00"/>
    <n v="1"/>
    <x v="4"/>
    <s v="Coenagrion pulchellum"/>
    <n v="17"/>
    <s v="KD"/>
    <x v="2"/>
    <n v="5"/>
    <s v="Waterjuffer"/>
    <n v="20.285714285714285"/>
  </r>
  <r>
    <n v="629"/>
    <s v="MD west/Zanderijvaart 2"/>
    <d v="2012-05-22T14:30:00"/>
    <n v="2"/>
    <x v="1"/>
    <s v="Ischnura elegans"/>
    <n v="1"/>
    <s v="KD"/>
    <x v="2"/>
    <n v="5"/>
    <s v="Waterjuffer"/>
    <n v="20.285714285714285"/>
  </r>
  <r>
    <n v="629"/>
    <s v="MD west/Zanderijvaart 2"/>
    <d v="2012-05-22T14:30:00"/>
    <n v="2"/>
    <x v="2"/>
    <s v="Pyrrhosoma nymphula"/>
    <n v="6"/>
    <s v="KD"/>
    <x v="2"/>
    <n v="5"/>
    <s v="Waterjuffer"/>
    <n v="20.285714285714285"/>
  </r>
  <r>
    <n v="629"/>
    <s v="MD west/Zanderijvaart 2"/>
    <d v="2012-05-22T14:30:00"/>
    <n v="2"/>
    <x v="4"/>
    <s v="Coenagrion pulchellum"/>
    <n v="15"/>
    <s v="KD"/>
    <x v="2"/>
    <n v="5"/>
    <s v="Waterjuffer"/>
    <n v="20.285714285714285"/>
  </r>
  <r>
    <n v="629"/>
    <s v="MD west/Zanderijvaart 2"/>
    <d v="2012-05-22T14:30:00"/>
    <n v="2"/>
    <x v="7"/>
    <s v="Brachytron pratense"/>
    <n v="4"/>
    <s v="KD"/>
    <x v="2"/>
    <n v="5"/>
    <s v="Glazenmakers"/>
    <n v="20.285714285714285"/>
  </r>
  <r>
    <n v="629"/>
    <s v="MD west/Zanderijvaart 2"/>
    <d v="2012-05-22T14:30:00"/>
    <n v="4"/>
    <x v="7"/>
    <s v="Brachytron pratense"/>
    <n v="6"/>
    <s v="KD"/>
    <x v="2"/>
    <n v="5"/>
    <s v="Glazenmakers"/>
    <n v="20.285714285714285"/>
  </r>
  <r>
    <n v="629"/>
    <s v="MD west/Zanderijvaart 2"/>
    <d v="2012-05-22T14:30:00"/>
    <n v="4"/>
    <x v="10"/>
    <s v="Libellula quadrimaculata"/>
    <n v="7"/>
    <s v="KD"/>
    <x v="2"/>
    <n v="5"/>
    <s v="Korenbouten"/>
    <n v="20.285714285714285"/>
  </r>
  <r>
    <n v="629"/>
    <s v="MD west/Zanderijvaart 2"/>
    <d v="2012-06-08T12:30:00"/>
    <n v="1"/>
    <x v="1"/>
    <s v="Ischnura elegans"/>
    <n v="2"/>
    <s v="KD"/>
    <x v="2"/>
    <n v="6"/>
    <s v="Waterjuffer"/>
    <n v="22.714285714285715"/>
  </r>
  <r>
    <n v="629"/>
    <s v="MD west/Zanderijvaart 2"/>
    <d v="2012-06-08T12:30:00"/>
    <n v="1"/>
    <x v="6"/>
    <s v="Coenagrion puella"/>
    <n v="1"/>
    <s v="KD"/>
    <x v="2"/>
    <n v="6"/>
    <s v="Waterjuffer"/>
    <n v="22.714285714285715"/>
  </r>
  <r>
    <n v="629"/>
    <s v="MD west/Zanderijvaart 2"/>
    <d v="2012-06-08T12:30:00"/>
    <n v="1"/>
    <x v="4"/>
    <s v="Coenagrion pulchellum"/>
    <n v="7"/>
    <s v="KD"/>
    <x v="2"/>
    <n v="6"/>
    <s v="Waterjuffer"/>
    <n v="22.714285714285715"/>
  </r>
  <r>
    <n v="629"/>
    <s v="MD west/Zanderijvaart 2"/>
    <d v="2012-06-08T12:30:00"/>
    <n v="2"/>
    <x v="1"/>
    <s v="Ischnura elegans"/>
    <n v="5"/>
    <s v="KD"/>
    <x v="2"/>
    <n v="6"/>
    <s v="Waterjuffer"/>
    <n v="22.714285714285715"/>
  </r>
  <r>
    <n v="629"/>
    <s v="MD west/Zanderijvaart 2"/>
    <d v="2012-06-08T12:30:00"/>
    <n v="2"/>
    <x v="2"/>
    <s v="Pyrrhosoma nymphula"/>
    <n v="1"/>
    <s v="KD"/>
    <x v="2"/>
    <n v="6"/>
    <s v="Waterjuffer"/>
    <n v="22.714285714285715"/>
  </r>
  <r>
    <n v="629"/>
    <s v="MD west/Zanderijvaart 2"/>
    <d v="2012-06-08T12:30:00"/>
    <n v="2"/>
    <x v="6"/>
    <s v="Coenagrion puella"/>
    <n v="2"/>
    <s v="KD"/>
    <x v="2"/>
    <n v="6"/>
    <s v="Waterjuffer"/>
    <n v="22.714285714285715"/>
  </r>
  <r>
    <n v="629"/>
    <s v="MD west/Zanderijvaart 2"/>
    <d v="2012-06-08T12:30:00"/>
    <n v="2"/>
    <x v="4"/>
    <s v="Coenagrion pulchellum"/>
    <n v="25"/>
    <s v="KD"/>
    <x v="2"/>
    <n v="6"/>
    <s v="Waterjuffer"/>
    <n v="22.714285714285715"/>
  </r>
  <r>
    <n v="629"/>
    <s v="MD west/Zanderijvaart 2"/>
    <d v="2012-06-08T12:30:00"/>
    <n v="4"/>
    <x v="9"/>
    <s v="Anax imperator"/>
    <n v="1"/>
    <s v="KD"/>
    <x v="2"/>
    <n v="6"/>
    <s v="Glazenmakers"/>
    <n v="22.714285714285715"/>
  </r>
  <r>
    <n v="629"/>
    <s v="MD west/Zanderijvaart 2"/>
    <d v="2012-06-19T13:00:00"/>
    <n v="1"/>
    <x v="1"/>
    <s v="Ischnura elegans"/>
    <n v="1"/>
    <s v="KD"/>
    <x v="2"/>
    <n v="6"/>
    <s v="Waterjuffer"/>
    <n v="24.285714285714285"/>
  </r>
  <r>
    <n v="629"/>
    <s v="MD west/Zanderijvaart 2"/>
    <d v="2012-06-19T13:00:00"/>
    <n v="1"/>
    <x v="4"/>
    <s v="Coenagrion pulchellum"/>
    <n v="21"/>
    <s v="KD"/>
    <x v="2"/>
    <n v="6"/>
    <s v="Waterjuffer"/>
    <n v="24.285714285714285"/>
  </r>
  <r>
    <n v="629"/>
    <s v="MD west/Zanderijvaart 2"/>
    <d v="2012-06-19T13:00:00"/>
    <n v="2"/>
    <x v="1"/>
    <s v="Ischnura elegans"/>
    <n v="1"/>
    <s v="KD"/>
    <x v="2"/>
    <n v="6"/>
    <s v="Waterjuffer"/>
    <n v="24.285714285714285"/>
  </r>
  <r>
    <n v="629"/>
    <s v="MD west/Zanderijvaart 2"/>
    <d v="2012-06-19T13:00:00"/>
    <n v="2"/>
    <x v="4"/>
    <s v="Coenagrion pulchellum"/>
    <n v="27"/>
    <s v="KD"/>
    <x v="2"/>
    <n v="6"/>
    <s v="Waterjuffer"/>
    <n v="24.285714285714285"/>
  </r>
  <r>
    <n v="629"/>
    <s v="MD west/Zanderijvaart 2"/>
    <d v="2012-06-19T13:00:00"/>
    <n v="2"/>
    <x v="7"/>
    <s v="Brachytron pratense"/>
    <n v="1"/>
    <s v="KD"/>
    <x v="2"/>
    <n v="6"/>
    <s v="Glazenmakers"/>
    <n v="24.285714285714285"/>
  </r>
  <r>
    <n v="629"/>
    <s v="MD west/Zanderijvaart 2"/>
    <d v="2012-06-19T13:00:00"/>
    <n v="2"/>
    <x v="8"/>
    <s v="Aeshna isoceles"/>
    <n v="3"/>
    <s v="KD"/>
    <x v="2"/>
    <n v="6"/>
    <s v="Glazenmakers"/>
    <n v="24.285714285714285"/>
  </r>
  <r>
    <n v="629"/>
    <s v="MD west/Zanderijvaart 2"/>
    <d v="2012-06-19T13:00:00"/>
    <n v="4"/>
    <x v="7"/>
    <s v="Brachytron pratense"/>
    <n v="1"/>
    <s v="KD"/>
    <x v="2"/>
    <n v="6"/>
    <s v="Glazenmakers"/>
    <n v="24.285714285714285"/>
  </r>
  <r>
    <n v="629"/>
    <s v="MD west/Zanderijvaart 2"/>
    <d v="2012-06-19T13:00:00"/>
    <n v="4"/>
    <x v="8"/>
    <s v="Aeshna isoceles"/>
    <n v="4"/>
    <s v="KD"/>
    <x v="2"/>
    <n v="6"/>
    <s v="Glazenmakers"/>
    <n v="24.285714285714285"/>
  </r>
  <r>
    <n v="629"/>
    <s v="MD west/Zanderijvaart 2"/>
    <d v="2012-06-19T13:00:00"/>
    <n v="4"/>
    <x v="9"/>
    <s v="Anax imperator"/>
    <n v="3"/>
    <s v="KD"/>
    <x v="2"/>
    <n v="6"/>
    <s v="Glazenmakers"/>
    <n v="24.285714285714285"/>
  </r>
  <r>
    <n v="629"/>
    <s v="MD west/Zanderijvaart 2"/>
    <d v="2012-06-28T13:15:00"/>
    <n v="1"/>
    <x v="4"/>
    <s v="Coenagrion pulchellum"/>
    <n v="21"/>
    <s v="KD"/>
    <x v="2"/>
    <n v="6"/>
    <s v="Waterjuffer"/>
    <n v="25.571428571428573"/>
  </r>
  <r>
    <n v="629"/>
    <s v="MD west/Zanderijvaart 2"/>
    <d v="2012-06-28T13:15:00"/>
    <n v="2"/>
    <x v="1"/>
    <s v="Ischnura elegans"/>
    <n v="2"/>
    <s v="KD"/>
    <x v="2"/>
    <n v="6"/>
    <s v="Waterjuffer"/>
    <n v="25.571428571428573"/>
  </r>
  <r>
    <n v="629"/>
    <s v="MD west/Zanderijvaart 2"/>
    <d v="2012-06-28T13:15:00"/>
    <n v="2"/>
    <x v="4"/>
    <s v="Coenagrion pulchellum"/>
    <n v="15"/>
    <s v="KD"/>
    <x v="2"/>
    <n v="6"/>
    <s v="Waterjuffer"/>
    <n v="25.571428571428573"/>
  </r>
  <r>
    <n v="629"/>
    <s v="MD west/Zanderijvaart 2"/>
    <d v="2012-06-28T13:15:00"/>
    <n v="2"/>
    <x v="8"/>
    <s v="Aeshna isoceles"/>
    <n v="5"/>
    <s v="KD"/>
    <x v="2"/>
    <n v="6"/>
    <s v="Glazenmakers"/>
    <n v="25.571428571428573"/>
  </r>
  <r>
    <n v="629"/>
    <s v="MD west/Zanderijvaart 2"/>
    <d v="2012-06-28T13:15:00"/>
    <n v="4"/>
    <x v="8"/>
    <s v="Aeshna isoceles"/>
    <n v="6"/>
    <s v="KD"/>
    <x v="2"/>
    <n v="6"/>
    <s v="Glazenmakers"/>
    <n v="25.571428571428573"/>
  </r>
  <r>
    <n v="629"/>
    <s v="MD west/Zanderijvaart 2"/>
    <d v="2012-06-28T13:15:00"/>
    <n v="4"/>
    <x v="9"/>
    <s v="Anax imperator"/>
    <n v="6"/>
    <s v="KD"/>
    <x v="2"/>
    <n v="6"/>
    <s v="Glazenmakers"/>
    <n v="25.571428571428573"/>
  </r>
  <r>
    <n v="629"/>
    <s v="MD west/Zanderijvaart 2"/>
    <d v="2012-06-28T13:15:00"/>
    <n v="4"/>
    <x v="10"/>
    <s v="Libellula quadrimaculata"/>
    <n v="2"/>
    <s v="KD"/>
    <x v="2"/>
    <n v="6"/>
    <s v="Korenbouten"/>
    <n v="25.571428571428573"/>
  </r>
  <r>
    <n v="629"/>
    <s v="MD west/Zanderijvaart 2"/>
    <d v="2012-07-16T11:10:00"/>
    <n v="1"/>
    <x v="4"/>
    <s v="Coenagrion pulchellum"/>
    <n v="5"/>
    <s v="KD"/>
    <x v="2"/>
    <n v="7"/>
    <s v="Waterjuffer"/>
    <n v="28.142857142857142"/>
  </r>
  <r>
    <n v="629"/>
    <s v="MD west/Zanderijvaart 2"/>
    <d v="2012-07-16T11:10:00"/>
    <n v="2"/>
    <x v="13"/>
    <s v="Chalcolestes viridis"/>
    <n v="2"/>
    <s v="KD"/>
    <x v="2"/>
    <n v="7"/>
    <s v="Pantserjuffers"/>
    <n v="28.142857142857142"/>
  </r>
  <r>
    <n v="629"/>
    <s v="MD west/Zanderijvaart 2"/>
    <d v="2012-07-16T11:10:00"/>
    <n v="2"/>
    <x v="1"/>
    <s v="Ischnura elegans"/>
    <n v="3"/>
    <s v="KD"/>
    <x v="2"/>
    <n v="7"/>
    <s v="Waterjuffer"/>
    <n v="28.142857142857142"/>
  </r>
  <r>
    <n v="629"/>
    <s v="MD west/Zanderijvaart 2"/>
    <d v="2012-07-16T11:10:00"/>
    <n v="2"/>
    <x v="6"/>
    <s v="Coenagrion puella"/>
    <n v="18"/>
    <s v="KD"/>
    <x v="2"/>
    <n v="7"/>
    <s v="Waterjuffer"/>
    <n v="28.142857142857142"/>
  </r>
  <r>
    <n v="629"/>
    <s v="MD west/Zanderijvaart 2"/>
    <d v="2012-07-16T11:10:00"/>
    <n v="2"/>
    <x v="4"/>
    <s v="Coenagrion pulchellum"/>
    <n v="3"/>
    <s v="KD"/>
    <x v="2"/>
    <n v="7"/>
    <s v="Waterjuffer"/>
    <n v="28.142857142857142"/>
  </r>
  <r>
    <n v="629"/>
    <s v="MD west/Zanderijvaart 2"/>
    <d v="2012-07-28T11:00:00"/>
    <n v="1"/>
    <x v="1"/>
    <s v="Ischnura elegans"/>
    <n v="1"/>
    <s v="KD"/>
    <x v="2"/>
    <n v="7"/>
    <s v="Waterjuffer"/>
    <n v="29.857142857142858"/>
  </r>
  <r>
    <n v="629"/>
    <s v="MD west/Zanderijvaart 2"/>
    <d v="2012-07-28T11:00:00"/>
    <n v="1"/>
    <x v="3"/>
    <s v="Enallagma cyathigerum"/>
    <n v="12"/>
    <s v="KD"/>
    <x v="2"/>
    <n v="7"/>
    <s v="Waterjuffer"/>
    <n v="29.857142857142858"/>
  </r>
  <r>
    <n v="629"/>
    <s v="MD west/Zanderijvaart 2"/>
    <d v="2012-07-28T11:00:00"/>
    <n v="1"/>
    <x v="23"/>
    <s v="Sympetrum striolatum/vulgatum"/>
    <n v="1"/>
    <s v="KD"/>
    <x v="2"/>
    <n v="7"/>
    <s v="Korenbouten"/>
    <n v="29.857142857142858"/>
  </r>
  <r>
    <n v="629"/>
    <s v="MD west/Zanderijvaart 2"/>
    <d v="2012-07-28T11:00:00"/>
    <n v="2"/>
    <x v="13"/>
    <s v="Chalcolestes viridis"/>
    <n v="4"/>
    <s v="KD"/>
    <x v="2"/>
    <n v="7"/>
    <s v="Pantserjuffers"/>
    <n v="29.857142857142858"/>
  </r>
  <r>
    <n v="629"/>
    <s v="MD west/Zanderijvaart 2"/>
    <d v="2012-07-28T11:00:00"/>
    <n v="2"/>
    <x v="1"/>
    <s v="Ischnura elegans"/>
    <n v="1"/>
    <s v="KD"/>
    <x v="2"/>
    <n v="7"/>
    <s v="Waterjuffer"/>
    <n v="29.857142857142858"/>
  </r>
  <r>
    <n v="629"/>
    <s v="MD west/Zanderijvaart 2"/>
    <d v="2012-07-28T11:00:00"/>
    <n v="2"/>
    <x v="3"/>
    <s v="Enallagma cyathigerum"/>
    <n v="10"/>
    <s v="KD"/>
    <x v="2"/>
    <n v="7"/>
    <s v="Waterjuffer"/>
    <n v="29.857142857142858"/>
  </r>
  <r>
    <n v="629"/>
    <s v="MD west/Zanderijvaart 2"/>
    <d v="2012-08-08T13:50:00"/>
    <n v="1"/>
    <x v="3"/>
    <s v="Enallagma cyathigerum"/>
    <n v="4"/>
    <s v="KD"/>
    <x v="2"/>
    <n v="8"/>
    <s v="Waterjuffer"/>
    <n v="31.428571428571427"/>
  </r>
  <r>
    <n v="629"/>
    <s v="MD west/Zanderijvaart 2"/>
    <d v="2012-08-08T13:50:00"/>
    <n v="2"/>
    <x v="0"/>
    <s v="Sympecma fusca"/>
    <n v="2"/>
    <s v="KD"/>
    <x v="2"/>
    <n v="8"/>
    <s v="Pantserjuffers"/>
    <n v="31.428571428571427"/>
  </r>
  <r>
    <n v="629"/>
    <s v="MD west/Zanderijvaart 2"/>
    <d v="2012-08-08T13:50:00"/>
    <n v="2"/>
    <x v="3"/>
    <s v="Enallagma cyathigerum"/>
    <n v="6"/>
    <s v="KD"/>
    <x v="2"/>
    <n v="8"/>
    <s v="Waterjuffer"/>
    <n v="31.428571428571427"/>
  </r>
  <r>
    <n v="629"/>
    <s v="MD west/Zanderijvaart 2"/>
    <d v="2012-08-08T13:50:00"/>
    <n v="2"/>
    <x v="17"/>
    <s v="Sympetrum vulgatum"/>
    <n v="2"/>
    <s v="KD"/>
    <x v="2"/>
    <n v="8"/>
    <s v="Korenbouten"/>
    <n v="31.428571428571427"/>
  </r>
  <r>
    <n v="629"/>
    <s v="MD west/Zanderijvaart 2"/>
    <d v="2012-08-08T13:50:00"/>
    <n v="4"/>
    <x v="8"/>
    <s v="Aeshna isoceles"/>
    <n v="1"/>
    <s v="KD"/>
    <x v="2"/>
    <n v="8"/>
    <s v="Glazenmakers"/>
    <n v="31.428571428571427"/>
  </r>
  <r>
    <n v="629"/>
    <s v="MD west/Zanderijvaart 2"/>
    <d v="2012-08-08T13:50:00"/>
    <n v="4"/>
    <x v="9"/>
    <s v="Anax imperator"/>
    <n v="2"/>
    <s v="KD"/>
    <x v="2"/>
    <n v="8"/>
    <s v="Glazenmakers"/>
    <n v="31.428571428571427"/>
  </r>
  <r>
    <n v="629"/>
    <s v="MD west/Zanderijvaart 2"/>
    <d v="2012-08-15T13:45:00"/>
    <n v="1"/>
    <x v="3"/>
    <s v="Enallagma cyathigerum"/>
    <n v="2"/>
    <s v="KD"/>
    <x v="2"/>
    <n v="8"/>
    <s v="Waterjuffer"/>
    <n v="32.428571428571431"/>
  </r>
  <r>
    <n v="629"/>
    <s v="MD west/Zanderijvaart 2"/>
    <d v="2012-08-15T13:45:00"/>
    <n v="1"/>
    <x v="17"/>
    <s v="Sympetrum vulgatum"/>
    <n v="3"/>
    <s v="KD"/>
    <x v="2"/>
    <n v="8"/>
    <s v="Korenbouten"/>
    <n v="32.428571428571431"/>
  </r>
  <r>
    <n v="629"/>
    <s v="MD west/Zanderijvaart 2"/>
    <d v="2012-08-15T13:45:00"/>
    <n v="2"/>
    <x v="0"/>
    <s v="Sympecma fusca"/>
    <n v="1"/>
    <s v="KD"/>
    <x v="2"/>
    <n v="8"/>
    <s v="Pantserjuffers"/>
    <n v="32.428571428571431"/>
  </r>
  <r>
    <n v="629"/>
    <s v="MD west/Zanderijvaart 2"/>
    <d v="2012-08-15T13:45:00"/>
    <n v="2"/>
    <x v="13"/>
    <s v="Chalcolestes viridis"/>
    <n v="1"/>
    <s v="KD"/>
    <x v="2"/>
    <n v="8"/>
    <s v="Pantserjuffers"/>
    <n v="32.428571428571431"/>
  </r>
  <r>
    <n v="629"/>
    <s v="MD west/Zanderijvaart 2"/>
    <d v="2012-08-15T13:45:00"/>
    <n v="2"/>
    <x v="3"/>
    <s v="Enallagma cyathigerum"/>
    <n v="4"/>
    <s v="KD"/>
    <x v="2"/>
    <n v="8"/>
    <s v="Waterjuffer"/>
    <n v="32.428571428571431"/>
  </r>
  <r>
    <n v="629"/>
    <s v="MD west/Zanderijvaart 2"/>
    <d v="2012-08-15T13:45:00"/>
    <n v="4"/>
    <x v="9"/>
    <s v="Anax imperator"/>
    <n v="1"/>
    <s v="KD"/>
    <x v="2"/>
    <n v="8"/>
    <s v="Glazenmakers"/>
    <n v="32.428571428571431"/>
  </r>
  <r>
    <n v="629"/>
    <s v="MD west/Zanderijvaart 2"/>
    <d v="2012-08-22T14:05:00"/>
    <n v="1"/>
    <x v="0"/>
    <s v="Sympecma fusca"/>
    <n v="1"/>
    <s v="KD"/>
    <x v="2"/>
    <n v="8"/>
    <s v="Pantserjuffers"/>
    <n v="33.428571428571431"/>
  </r>
  <r>
    <n v="629"/>
    <s v="MD west/Zanderijvaart 2"/>
    <d v="2012-08-22T14:05:00"/>
    <n v="1"/>
    <x v="3"/>
    <s v="Enallagma cyathigerum"/>
    <n v="2"/>
    <s v="KD"/>
    <x v="2"/>
    <n v="8"/>
    <s v="Waterjuffer"/>
    <n v="33.428571428571431"/>
  </r>
  <r>
    <n v="629"/>
    <s v="MD west/Zanderijvaart 2"/>
    <d v="2012-08-22T14:05:00"/>
    <n v="2"/>
    <x v="0"/>
    <s v="Sympecma fusca"/>
    <n v="2"/>
    <s v="KD"/>
    <x v="2"/>
    <n v="8"/>
    <s v="Pantserjuffers"/>
    <n v="33.428571428571431"/>
  </r>
  <r>
    <n v="629"/>
    <s v="MD west/Zanderijvaart 2"/>
    <d v="2012-08-22T14:05:00"/>
    <n v="2"/>
    <x v="17"/>
    <s v="Sympetrum vulgatum"/>
    <n v="3"/>
    <s v="KD"/>
    <x v="2"/>
    <n v="8"/>
    <s v="Korenbouten"/>
    <n v="33.428571428571431"/>
  </r>
  <r>
    <n v="629"/>
    <s v="MD west/Zanderijvaart 2"/>
    <d v="2012-09-05T12:25:00"/>
    <n v="1"/>
    <x v="16"/>
    <s v="Sympetrum sanguineum"/>
    <n v="1"/>
    <s v="KD"/>
    <x v="2"/>
    <n v="9"/>
    <s v="Korenbouten"/>
    <n v="35.428571428571431"/>
  </r>
  <r>
    <n v="629"/>
    <s v="MD west/Zanderijvaart 2"/>
    <d v="2012-09-05T12:25:00"/>
    <n v="1"/>
    <x v="17"/>
    <s v="Sympetrum vulgatum"/>
    <n v="3"/>
    <s v="KD"/>
    <x v="2"/>
    <n v="9"/>
    <s v="Korenbouten"/>
    <n v="35.428571428571431"/>
  </r>
  <r>
    <n v="629"/>
    <s v="MD west/Zanderijvaart 2"/>
    <d v="2012-09-05T12:25:00"/>
    <n v="2"/>
    <x v="0"/>
    <s v="Sympecma fusca"/>
    <n v="3"/>
    <s v="KD"/>
    <x v="2"/>
    <n v="9"/>
    <s v="Pantserjuffers"/>
    <n v="35.428571428571431"/>
  </r>
  <r>
    <n v="629"/>
    <s v="MD west/Zanderijvaart 2"/>
    <d v="2012-09-05T12:25:00"/>
    <n v="2"/>
    <x v="23"/>
    <s v="Sympetrum striolatum/vulgatum"/>
    <n v="1"/>
    <s v="KD"/>
    <x v="2"/>
    <n v="9"/>
    <s v="Korenbouten"/>
    <n v="35.428571428571431"/>
  </r>
  <r>
    <n v="629"/>
    <s v="MD west/Zanderijvaart 2"/>
    <d v="2012-09-05T12:25:00"/>
    <n v="2"/>
    <x v="17"/>
    <s v="Sympetrum vulgatum"/>
    <n v="7"/>
    <s v="KD"/>
    <x v="2"/>
    <n v="9"/>
    <s v="Korenbouten"/>
    <n v="35.428571428571431"/>
  </r>
  <r>
    <n v="629"/>
    <s v="MD west/Zanderijvaart 2"/>
    <d v="2012-09-05T12:25:00"/>
    <n v="4"/>
    <x v="14"/>
    <s v="Aeshna mixta"/>
    <n v="2"/>
    <s v="KD"/>
    <x v="2"/>
    <n v="9"/>
    <s v="Glazenmakers"/>
    <n v="35.428571428571431"/>
  </r>
  <r>
    <n v="629"/>
    <s v="MD west/Zanderijvaart 2"/>
    <d v="2013-05-31T13:35:00"/>
    <n v="1"/>
    <x v="2"/>
    <s v="Pyrrhosoma nymphula"/>
    <n v="9"/>
    <s v="KD"/>
    <x v="3"/>
    <n v="5"/>
    <s v="Waterjuffer"/>
    <n v="21.428571428571427"/>
  </r>
  <r>
    <n v="629"/>
    <s v="MD west/Zanderijvaart 2"/>
    <d v="2013-05-31T13:35:00"/>
    <n v="1"/>
    <x v="6"/>
    <s v="Coenagrion puella"/>
    <n v="4"/>
    <s v="KD"/>
    <x v="3"/>
    <n v="5"/>
    <s v="Waterjuffer"/>
    <n v="21.428571428571427"/>
  </r>
  <r>
    <n v="629"/>
    <s v="MD west/Zanderijvaart 2"/>
    <d v="2013-05-31T13:35:00"/>
    <n v="1"/>
    <x v="4"/>
    <s v="Coenagrion pulchellum"/>
    <n v="6"/>
    <s v="KD"/>
    <x v="3"/>
    <n v="5"/>
    <s v="Waterjuffer"/>
    <n v="21.428571428571427"/>
  </r>
  <r>
    <n v="629"/>
    <s v="MD west/Zanderijvaart 2"/>
    <d v="2013-05-31T13:35:00"/>
    <n v="2"/>
    <x v="0"/>
    <s v="Sympecma fusca"/>
    <n v="7"/>
    <s v="KD"/>
    <x v="3"/>
    <n v="5"/>
    <s v="Pantserjuffers"/>
    <n v="21.428571428571427"/>
  </r>
  <r>
    <n v="629"/>
    <s v="MD west/Zanderijvaart 2"/>
    <d v="2013-05-31T13:35:00"/>
    <n v="2"/>
    <x v="2"/>
    <s v="Pyrrhosoma nymphula"/>
    <n v="8"/>
    <s v="KD"/>
    <x v="3"/>
    <n v="5"/>
    <s v="Waterjuffer"/>
    <n v="21.428571428571427"/>
  </r>
  <r>
    <n v="629"/>
    <s v="MD west/Zanderijvaart 2"/>
    <d v="2013-05-31T13:35:00"/>
    <n v="2"/>
    <x v="3"/>
    <s v="Enallagma cyathigerum"/>
    <n v="1"/>
    <s v="KD"/>
    <x v="3"/>
    <n v="5"/>
    <s v="Waterjuffer"/>
    <n v="21.428571428571427"/>
  </r>
  <r>
    <n v="629"/>
    <s v="MD west/Zanderijvaart 2"/>
    <d v="2013-05-31T13:35:00"/>
    <n v="2"/>
    <x v="4"/>
    <s v="Coenagrion pulchellum"/>
    <n v="5"/>
    <s v="KD"/>
    <x v="3"/>
    <n v="5"/>
    <s v="Waterjuffer"/>
    <n v="21.428571428571427"/>
  </r>
  <r>
    <n v="629"/>
    <s v="MD west/Zanderijvaart 2"/>
    <d v="2013-06-04T15:15:00"/>
    <n v="1"/>
    <x v="2"/>
    <s v="Pyrrhosoma nymphula"/>
    <n v="1"/>
    <s v="KD"/>
    <x v="3"/>
    <n v="6"/>
    <s v="Waterjuffer"/>
    <n v="22"/>
  </r>
  <r>
    <n v="629"/>
    <s v="MD west/Zanderijvaart 2"/>
    <d v="2013-06-04T15:15:00"/>
    <n v="1"/>
    <x v="7"/>
    <s v="Brachytron pratense"/>
    <n v="1"/>
    <s v="KD"/>
    <x v="3"/>
    <n v="6"/>
    <s v="Glazenmakers"/>
    <n v="22"/>
  </r>
  <r>
    <n v="629"/>
    <s v="MD west/Zanderijvaart 2"/>
    <d v="2013-06-04T15:15:00"/>
    <n v="2"/>
    <x v="2"/>
    <s v="Pyrrhosoma nymphula"/>
    <n v="2"/>
    <s v="KD"/>
    <x v="3"/>
    <n v="6"/>
    <s v="Waterjuffer"/>
    <n v="22"/>
  </r>
  <r>
    <n v="629"/>
    <s v="MD west/Zanderijvaart 2"/>
    <d v="2013-06-04T15:15:00"/>
    <n v="4"/>
    <x v="10"/>
    <s v="Libellula quadrimaculata"/>
    <n v="1"/>
    <s v="KD"/>
    <x v="3"/>
    <n v="6"/>
    <s v="Korenbouten"/>
    <n v="22"/>
  </r>
  <r>
    <n v="629"/>
    <s v="MD west/Zanderijvaart 2"/>
    <d v="2013-06-12T12:20:00"/>
    <n v="1"/>
    <x v="1"/>
    <s v="Ischnura elegans"/>
    <n v="10"/>
    <s v="KD"/>
    <x v="3"/>
    <n v="6"/>
    <s v="Waterjuffer"/>
    <n v="23.142857142857142"/>
  </r>
  <r>
    <n v="629"/>
    <s v="MD west/Zanderijvaart 2"/>
    <d v="2013-06-12T12:20:00"/>
    <n v="1"/>
    <x v="3"/>
    <s v="Enallagma cyathigerum"/>
    <n v="1"/>
    <s v="KD"/>
    <x v="3"/>
    <n v="6"/>
    <s v="Waterjuffer"/>
    <n v="23.142857142857142"/>
  </r>
  <r>
    <n v="629"/>
    <s v="MD west/Zanderijvaart 2"/>
    <d v="2013-06-12T12:20:00"/>
    <n v="1"/>
    <x v="4"/>
    <s v="Coenagrion pulchellum"/>
    <n v="13"/>
    <s v="KD"/>
    <x v="3"/>
    <n v="6"/>
    <s v="Waterjuffer"/>
    <n v="23.142857142857142"/>
  </r>
  <r>
    <n v="629"/>
    <s v="MD west/Zanderijvaart 2"/>
    <d v="2013-06-12T12:20:00"/>
    <n v="2"/>
    <x v="0"/>
    <s v="Sympecma fusca"/>
    <n v="2"/>
    <s v="KD"/>
    <x v="3"/>
    <n v="6"/>
    <s v="Pantserjuffers"/>
    <n v="23.142857142857142"/>
  </r>
  <r>
    <n v="629"/>
    <s v="MD west/Zanderijvaart 2"/>
    <d v="2013-06-12T12:20:00"/>
    <n v="2"/>
    <x v="1"/>
    <s v="Ischnura elegans"/>
    <n v="3"/>
    <s v="KD"/>
    <x v="3"/>
    <n v="6"/>
    <s v="Waterjuffer"/>
    <n v="23.142857142857142"/>
  </r>
  <r>
    <n v="629"/>
    <s v="MD west/Zanderijvaart 2"/>
    <d v="2013-06-12T12:20:00"/>
    <n v="2"/>
    <x v="2"/>
    <s v="Pyrrhosoma nymphula"/>
    <n v="1"/>
    <s v="KD"/>
    <x v="3"/>
    <n v="6"/>
    <s v="Waterjuffer"/>
    <n v="23.142857142857142"/>
  </r>
  <r>
    <n v="629"/>
    <s v="MD west/Zanderijvaart 2"/>
    <d v="2013-06-12T12:20:00"/>
    <n v="2"/>
    <x v="4"/>
    <s v="Coenagrion pulchellum"/>
    <n v="16"/>
    <s v="KD"/>
    <x v="3"/>
    <n v="6"/>
    <s v="Waterjuffer"/>
    <n v="23.142857142857142"/>
  </r>
  <r>
    <n v="629"/>
    <s v="MD west/Zanderijvaart 2"/>
    <d v="2013-06-26T15:05:00"/>
    <n v="1"/>
    <x v="1"/>
    <s v="Ischnura elegans"/>
    <n v="8"/>
    <s v="KD"/>
    <x v="3"/>
    <n v="6"/>
    <s v="Waterjuffer"/>
    <n v="25.142857142857142"/>
  </r>
  <r>
    <n v="629"/>
    <s v="MD west/Zanderijvaart 2"/>
    <d v="2013-06-26T15:05:00"/>
    <n v="1"/>
    <x v="3"/>
    <s v="Enallagma cyathigerum"/>
    <n v="1"/>
    <s v="KD"/>
    <x v="3"/>
    <n v="6"/>
    <s v="Waterjuffer"/>
    <n v="25.142857142857142"/>
  </r>
  <r>
    <n v="629"/>
    <s v="MD west/Zanderijvaart 2"/>
    <d v="2013-06-26T15:05:00"/>
    <n v="1"/>
    <x v="4"/>
    <s v="Coenagrion pulchellum"/>
    <n v="16"/>
    <s v="KD"/>
    <x v="3"/>
    <n v="6"/>
    <s v="Waterjuffer"/>
    <n v="25.142857142857142"/>
  </r>
  <r>
    <n v="629"/>
    <s v="MD west/Zanderijvaart 2"/>
    <d v="2013-06-26T15:05:00"/>
    <n v="1"/>
    <x v="8"/>
    <s v="Aeshna isoceles"/>
    <n v="1"/>
    <s v="KD"/>
    <x v="3"/>
    <n v="6"/>
    <s v="Glazenmakers"/>
    <n v="25.142857142857142"/>
  </r>
  <r>
    <n v="629"/>
    <s v="MD west/Zanderijvaart 2"/>
    <d v="2013-06-26T15:05:00"/>
    <n v="2"/>
    <x v="1"/>
    <s v="Ischnura elegans"/>
    <n v="4"/>
    <s v="KD"/>
    <x v="3"/>
    <n v="6"/>
    <s v="Waterjuffer"/>
    <n v="25.142857142857142"/>
  </r>
  <r>
    <n v="629"/>
    <s v="MD west/Zanderijvaart 2"/>
    <d v="2013-06-26T15:05:00"/>
    <n v="2"/>
    <x v="4"/>
    <s v="Coenagrion pulchellum"/>
    <n v="2"/>
    <s v="KD"/>
    <x v="3"/>
    <n v="6"/>
    <s v="Waterjuffer"/>
    <n v="25.142857142857142"/>
  </r>
  <r>
    <n v="629"/>
    <s v="MD west/Zanderijvaart 2"/>
    <d v="2013-06-26T15:05:00"/>
    <n v="2"/>
    <x v="8"/>
    <s v="Aeshna isoceles"/>
    <n v="4"/>
    <s v="KD"/>
    <x v="3"/>
    <n v="6"/>
    <s v="Glazenmakers"/>
    <n v="25.142857142857142"/>
  </r>
  <r>
    <n v="629"/>
    <s v="MD west/Zanderijvaart 2"/>
    <d v="2013-06-26T15:05:00"/>
    <n v="2"/>
    <x v="9"/>
    <s v="Anax imperator"/>
    <n v="3"/>
    <s v="KD"/>
    <x v="3"/>
    <n v="6"/>
    <s v="Glazenmakers"/>
    <n v="25.142857142857142"/>
  </r>
  <r>
    <n v="629"/>
    <s v="MD west/Zanderijvaart 2"/>
    <d v="2013-06-26T15:05:00"/>
    <n v="4"/>
    <x v="8"/>
    <s v="Aeshna isoceles"/>
    <n v="3"/>
    <s v="KD"/>
    <x v="3"/>
    <n v="6"/>
    <s v="Glazenmakers"/>
    <n v="25.142857142857142"/>
  </r>
  <r>
    <n v="629"/>
    <s v="MD west/Zanderijvaart 2"/>
    <d v="2013-06-26T15:05:00"/>
    <n v="4"/>
    <x v="9"/>
    <s v="Anax imperator"/>
    <n v="3"/>
    <s v="KD"/>
    <x v="3"/>
    <n v="6"/>
    <s v="Glazenmakers"/>
    <n v="25.142857142857142"/>
  </r>
  <r>
    <n v="629"/>
    <s v="MD west/Zanderijvaart 2"/>
    <d v="2013-07-07T11:55:00"/>
    <n v="1"/>
    <x v="6"/>
    <s v="Coenagrion puella"/>
    <n v="2"/>
    <s v="KD"/>
    <x v="3"/>
    <n v="7"/>
    <s v="Waterjuffer"/>
    <n v="26.714285714285715"/>
  </r>
  <r>
    <n v="629"/>
    <s v="MD west/Zanderijvaart 2"/>
    <d v="2013-07-07T11:55:00"/>
    <n v="1"/>
    <x v="9"/>
    <s v="Anax imperator"/>
    <n v="1"/>
    <s v="KD"/>
    <x v="3"/>
    <n v="7"/>
    <s v="Glazenmakers"/>
    <n v="26.714285714285715"/>
  </r>
  <r>
    <n v="629"/>
    <s v="MD west/Zanderijvaart 2"/>
    <d v="2013-07-07T11:55:00"/>
    <n v="2"/>
    <x v="1"/>
    <s v="Ischnura elegans"/>
    <n v="4"/>
    <s v="KD"/>
    <x v="3"/>
    <n v="7"/>
    <s v="Waterjuffer"/>
    <n v="26.714285714285715"/>
  </r>
  <r>
    <n v="629"/>
    <s v="MD west/Zanderijvaart 2"/>
    <d v="2013-07-07T11:55:00"/>
    <n v="2"/>
    <x v="9"/>
    <s v="Anax imperator"/>
    <n v="1"/>
    <s v="KD"/>
    <x v="3"/>
    <n v="7"/>
    <s v="Glazenmakers"/>
    <n v="26.714285714285715"/>
  </r>
  <r>
    <n v="629"/>
    <s v="MD west/Zanderijvaart 2"/>
    <d v="2013-07-07T11:55:00"/>
    <n v="4"/>
    <x v="8"/>
    <s v="Aeshna isoceles"/>
    <n v="1"/>
    <s v="KD"/>
    <x v="3"/>
    <n v="7"/>
    <s v="Glazenmakers"/>
    <n v="26.714285714285715"/>
  </r>
  <r>
    <n v="629"/>
    <s v="MD west/Zanderijvaart 2"/>
    <d v="2013-07-15T12:40:00"/>
    <n v="1"/>
    <x v="1"/>
    <s v="Ischnura elegans"/>
    <n v="2"/>
    <s v="KD"/>
    <x v="3"/>
    <n v="7"/>
    <s v="Waterjuffer"/>
    <n v="27.857142857142858"/>
  </r>
  <r>
    <n v="629"/>
    <s v="MD west/Zanderijvaart 2"/>
    <d v="2013-07-15T12:40:00"/>
    <n v="1"/>
    <x v="3"/>
    <s v="Enallagma cyathigerum"/>
    <n v="2"/>
    <s v="KD"/>
    <x v="3"/>
    <n v="7"/>
    <s v="Waterjuffer"/>
    <n v="27.857142857142858"/>
  </r>
  <r>
    <n v="629"/>
    <s v="MD west/Zanderijvaart 2"/>
    <d v="2013-07-15T12:40:00"/>
    <n v="1"/>
    <x v="4"/>
    <s v="Coenagrion pulchellum"/>
    <n v="3"/>
    <s v="KD"/>
    <x v="3"/>
    <n v="7"/>
    <s v="Waterjuffer"/>
    <n v="27.857142857142858"/>
  </r>
  <r>
    <n v="629"/>
    <s v="MD west/Zanderijvaart 2"/>
    <d v="2013-07-15T12:40:00"/>
    <n v="1"/>
    <x v="9"/>
    <s v="Anax imperator"/>
    <n v="1"/>
    <s v="KD"/>
    <x v="3"/>
    <n v="7"/>
    <s v="Glazenmakers"/>
    <n v="27.857142857142858"/>
  </r>
  <r>
    <n v="629"/>
    <s v="MD west/Zanderijvaart 2"/>
    <d v="2013-07-15T12:40:00"/>
    <n v="2"/>
    <x v="0"/>
    <s v="Sympecma fusca"/>
    <n v="2"/>
    <s v="KD"/>
    <x v="3"/>
    <n v="7"/>
    <s v="Pantserjuffers"/>
    <n v="27.857142857142858"/>
  </r>
  <r>
    <n v="629"/>
    <s v="MD west/Zanderijvaart 2"/>
    <d v="2013-07-15T12:40:00"/>
    <n v="2"/>
    <x v="1"/>
    <s v="Ischnura elegans"/>
    <n v="5"/>
    <s v="KD"/>
    <x v="3"/>
    <n v="7"/>
    <s v="Waterjuffer"/>
    <n v="27.857142857142858"/>
  </r>
  <r>
    <n v="629"/>
    <s v="MD west/Zanderijvaart 2"/>
    <d v="2013-07-15T12:40:00"/>
    <n v="2"/>
    <x v="4"/>
    <s v="Coenagrion pulchellum"/>
    <n v="4"/>
    <s v="KD"/>
    <x v="3"/>
    <n v="7"/>
    <s v="Waterjuffer"/>
    <n v="27.857142857142858"/>
  </r>
  <r>
    <n v="629"/>
    <s v="MD west/Zanderijvaart 2"/>
    <d v="2013-07-15T12:40:00"/>
    <n v="2"/>
    <x v="7"/>
    <s v="Brachytron pratense"/>
    <n v="1"/>
    <s v="KD"/>
    <x v="3"/>
    <n v="7"/>
    <s v="Glazenmakers"/>
    <n v="27.857142857142858"/>
  </r>
  <r>
    <n v="629"/>
    <s v="MD west/Zanderijvaart 2"/>
    <d v="2013-07-15T12:40:00"/>
    <n v="2"/>
    <x v="23"/>
    <s v="Sympetrum striolatum/vulgatum"/>
    <n v="1"/>
    <s v="KD"/>
    <x v="3"/>
    <n v="7"/>
    <s v="Korenbouten"/>
    <n v="27.857142857142858"/>
  </r>
  <r>
    <n v="629"/>
    <s v="MD west/Zanderijvaart 2"/>
    <d v="2013-07-15T12:40:00"/>
    <n v="4"/>
    <x v="8"/>
    <s v="Aeshna isoceles"/>
    <n v="2"/>
    <s v="KD"/>
    <x v="3"/>
    <n v="7"/>
    <s v="Glazenmakers"/>
    <n v="27.857142857142858"/>
  </r>
  <r>
    <n v="629"/>
    <s v="MD west/Zanderijvaart 2"/>
    <d v="2013-07-15T12:40:00"/>
    <n v="4"/>
    <x v="9"/>
    <s v="Anax imperator"/>
    <n v="4"/>
    <s v="KD"/>
    <x v="3"/>
    <n v="7"/>
    <s v="Glazenmakers"/>
    <n v="27.857142857142858"/>
  </r>
  <r>
    <n v="629"/>
    <s v="MD west/Zanderijvaart 2"/>
    <d v="2013-07-15T12:40:00"/>
    <n v="4"/>
    <x v="10"/>
    <s v="Libellula quadrimaculata"/>
    <n v="1"/>
    <s v="KD"/>
    <x v="3"/>
    <n v="7"/>
    <s v="Korenbouten"/>
    <n v="27.857142857142858"/>
  </r>
  <r>
    <n v="629"/>
    <s v="MD west/Zanderijvaart 2"/>
    <d v="2013-07-24T14:05:00"/>
    <n v="1"/>
    <x v="13"/>
    <s v="Chalcolestes viridis"/>
    <n v="2"/>
    <s v="KD"/>
    <x v="3"/>
    <n v="7"/>
    <s v="Pantserjuffers"/>
    <n v="29.142857142857142"/>
  </r>
  <r>
    <n v="629"/>
    <s v="MD west/Zanderijvaart 2"/>
    <d v="2013-07-24T14:05:00"/>
    <n v="2"/>
    <x v="1"/>
    <s v="Ischnura elegans"/>
    <n v="8"/>
    <s v="KD"/>
    <x v="3"/>
    <n v="7"/>
    <s v="Waterjuffer"/>
    <n v="29.142857142857142"/>
  </r>
  <r>
    <n v="629"/>
    <s v="MD west/Zanderijvaart 2"/>
    <d v="2013-07-24T14:05:00"/>
    <n v="2"/>
    <x v="3"/>
    <s v="Enallagma cyathigerum"/>
    <n v="2"/>
    <s v="KD"/>
    <x v="3"/>
    <n v="7"/>
    <s v="Waterjuffer"/>
    <n v="29.142857142857142"/>
  </r>
  <r>
    <n v="629"/>
    <s v="MD west/Zanderijvaart 2"/>
    <d v="2013-07-24T14:05:00"/>
    <n v="2"/>
    <x v="13"/>
    <s v="Chalcolestes viridis"/>
    <n v="1"/>
    <s v="KD"/>
    <x v="3"/>
    <n v="7"/>
    <s v="Pantserjuffers"/>
    <n v="29.142857142857142"/>
  </r>
  <r>
    <n v="629"/>
    <s v="MD west/Zanderijvaart 2"/>
    <d v="2013-07-24T14:05:00"/>
    <n v="2"/>
    <x v="8"/>
    <s v="Aeshna isoceles"/>
    <n v="1"/>
    <s v="KD"/>
    <x v="3"/>
    <n v="7"/>
    <s v="Glazenmakers"/>
    <n v="29.142857142857142"/>
  </r>
  <r>
    <n v="629"/>
    <s v="MD west/Zanderijvaart 2"/>
    <d v="2013-07-24T14:05:00"/>
    <n v="4"/>
    <x v="8"/>
    <s v="Aeshna isoceles"/>
    <n v="1"/>
    <s v="KD"/>
    <x v="3"/>
    <n v="7"/>
    <s v="Glazenmakers"/>
    <n v="29.142857142857142"/>
  </r>
  <r>
    <n v="629"/>
    <s v="MD west/Zanderijvaart 2"/>
    <d v="2013-08-06T13:10:00"/>
    <n v="1"/>
    <x v="1"/>
    <s v="Ischnura elegans"/>
    <n v="1"/>
    <s v="KD"/>
    <x v="3"/>
    <n v="8"/>
    <s v="Waterjuffer"/>
    <n v="31"/>
  </r>
  <r>
    <n v="629"/>
    <s v="MD west/Zanderijvaart 2"/>
    <d v="2013-08-06T13:10:00"/>
    <n v="1"/>
    <x v="3"/>
    <s v="Enallagma cyathigerum"/>
    <n v="2"/>
    <s v="KD"/>
    <x v="3"/>
    <n v="8"/>
    <s v="Waterjuffer"/>
    <n v="31"/>
  </r>
  <r>
    <n v="629"/>
    <s v="MD west/Zanderijvaart 2"/>
    <d v="2013-08-06T13:10:00"/>
    <n v="1"/>
    <x v="17"/>
    <s v="Sympetrum vulgatum"/>
    <n v="1"/>
    <s v="KD"/>
    <x v="3"/>
    <n v="8"/>
    <s v="Korenbouten"/>
    <n v="31"/>
  </r>
  <r>
    <n v="629"/>
    <s v="MD west/Zanderijvaart 2"/>
    <d v="2013-08-06T13:10:00"/>
    <n v="2"/>
    <x v="3"/>
    <s v="Enallagma cyathigerum"/>
    <n v="8"/>
    <s v="KD"/>
    <x v="3"/>
    <n v="8"/>
    <s v="Waterjuffer"/>
    <n v="31"/>
  </r>
  <r>
    <n v="629"/>
    <s v="MD west/Zanderijvaart 2"/>
    <d v="2013-08-06T13:10:00"/>
    <n v="2"/>
    <x v="17"/>
    <s v="Sympetrum vulgatum"/>
    <n v="2"/>
    <s v="KD"/>
    <x v="3"/>
    <n v="8"/>
    <s v="Korenbouten"/>
    <n v="31"/>
  </r>
  <r>
    <n v="629"/>
    <s v="MD west/Zanderijvaart 2"/>
    <d v="2013-08-06T13:10:00"/>
    <n v="4"/>
    <x v="9"/>
    <s v="Anax imperator"/>
    <n v="1"/>
    <s v="KD"/>
    <x v="3"/>
    <n v="8"/>
    <s v="Glazenmakers"/>
    <n v="31"/>
  </r>
  <r>
    <n v="629"/>
    <s v="MD west/Zanderijvaart 2"/>
    <d v="2013-08-16T13:00:00"/>
    <n v="1"/>
    <x v="0"/>
    <s v="Sympecma fusca"/>
    <n v="1"/>
    <s v="KD"/>
    <x v="3"/>
    <n v="8"/>
    <s v="Pantserjuffers"/>
    <n v="32.428571428571431"/>
  </r>
  <r>
    <n v="629"/>
    <s v="MD west/Zanderijvaart 2"/>
    <d v="2013-08-16T13:00:00"/>
    <n v="1"/>
    <x v="23"/>
    <s v="Sympetrum striolatum/vulgatum"/>
    <n v="3"/>
    <s v="KD"/>
    <x v="3"/>
    <n v="8"/>
    <s v="Korenbouten"/>
    <n v="32.428571428571431"/>
  </r>
  <r>
    <n v="629"/>
    <s v="MD west/Zanderijvaart 2"/>
    <d v="2013-08-16T13:00:00"/>
    <n v="1"/>
    <x v="3"/>
    <s v="Enallagma cyathigerum"/>
    <n v="4"/>
    <s v="KD"/>
    <x v="3"/>
    <n v="8"/>
    <s v="Waterjuffer"/>
    <n v="32.428571428571431"/>
  </r>
  <r>
    <n v="629"/>
    <s v="MD west/Zanderijvaart 2"/>
    <d v="2013-08-16T13:00:00"/>
    <n v="2"/>
    <x v="13"/>
    <s v="Chalcolestes viridis"/>
    <n v="1"/>
    <s v="KD"/>
    <x v="3"/>
    <n v="8"/>
    <s v="Pantserjuffers"/>
    <n v="32.428571428571431"/>
  </r>
  <r>
    <n v="629"/>
    <s v="MD west/Zanderijvaart 2"/>
    <d v="2013-08-16T13:00:00"/>
    <n v="2"/>
    <x v="17"/>
    <s v="Sympetrum vulgatum"/>
    <n v="3"/>
    <s v="KD"/>
    <x v="3"/>
    <n v="8"/>
    <s v="Korenbouten"/>
    <n v="32.428571428571431"/>
  </r>
  <r>
    <n v="629"/>
    <s v="MD west/Zanderijvaart 2"/>
    <d v="2013-08-16T13:00:00"/>
    <n v="2"/>
    <x v="3"/>
    <s v="Enallagma cyathigerum"/>
    <n v="4"/>
    <s v="KD"/>
    <x v="3"/>
    <n v="8"/>
    <s v="Waterjuffer"/>
    <n v="32.428571428571431"/>
  </r>
  <r>
    <n v="629"/>
    <s v="MD west/Zanderijvaart 2"/>
    <d v="2013-08-16T13:00:00"/>
    <n v="4"/>
    <x v="9"/>
    <s v="Anax imperator"/>
    <n v="2"/>
    <s v="KD"/>
    <x v="3"/>
    <n v="8"/>
    <s v="Glazenmakers"/>
    <n v="32.428571428571431"/>
  </r>
  <r>
    <n v="629"/>
    <s v="MD west/Zanderijvaart 2"/>
    <d v="2013-08-28T13:15:00"/>
    <n v="1"/>
    <x v="14"/>
    <s v="Aeshna mixta"/>
    <n v="3"/>
    <s v="KD"/>
    <x v="3"/>
    <n v="8"/>
    <s v="Glazenmakers"/>
    <n v="34.142857142857146"/>
  </r>
  <r>
    <n v="629"/>
    <s v="MD west/Zanderijvaart 2"/>
    <d v="2013-08-28T13:15:00"/>
    <n v="1"/>
    <x v="17"/>
    <s v="Sympetrum vulgatum"/>
    <n v="8"/>
    <s v="KD"/>
    <x v="3"/>
    <n v="8"/>
    <s v="Korenbouten"/>
    <n v="34.142857142857146"/>
  </r>
  <r>
    <n v="629"/>
    <s v="MD west/Zanderijvaart 2"/>
    <d v="2013-08-28T13:15:00"/>
    <n v="2"/>
    <x v="0"/>
    <s v="Sympecma fusca"/>
    <n v="2"/>
    <s v="KD"/>
    <x v="3"/>
    <n v="8"/>
    <s v="Pantserjuffers"/>
    <n v="34.142857142857146"/>
  </r>
  <r>
    <n v="629"/>
    <s v="MD west/Zanderijvaart 2"/>
    <d v="2013-08-28T13:15:00"/>
    <n v="2"/>
    <x v="9"/>
    <s v="Anax imperator"/>
    <n v="1"/>
    <s v="KD"/>
    <x v="3"/>
    <n v="8"/>
    <s v="Glazenmakers"/>
    <n v="34.142857142857146"/>
  </r>
  <r>
    <n v="629"/>
    <s v="MD west/Zanderijvaart 2"/>
    <d v="2013-08-28T13:15:00"/>
    <n v="2"/>
    <x v="17"/>
    <s v="Sympetrum vulgatum"/>
    <n v="2"/>
    <s v="KD"/>
    <x v="3"/>
    <n v="8"/>
    <s v="Korenbouten"/>
    <n v="34.142857142857146"/>
  </r>
  <r>
    <n v="629"/>
    <s v="MD west/Zanderijvaart 2"/>
    <d v="2013-09-30T14:10:00"/>
    <n v="1"/>
    <x v="23"/>
    <s v="Sympetrum striolatum/vulgatum"/>
    <n v="18"/>
    <s v="KD"/>
    <x v="3"/>
    <n v="9"/>
    <s v="Korenbouten"/>
    <n v="38.857142857142854"/>
  </r>
  <r>
    <n v="629"/>
    <s v="MD west/Zanderijvaart 2"/>
    <d v="2013-09-30T14:10:00"/>
    <n v="2"/>
    <x v="14"/>
    <s v="Aeshna mixta"/>
    <n v="2"/>
    <s v="KD"/>
    <x v="3"/>
    <n v="9"/>
    <s v="Glazenmakers"/>
    <n v="38.857142857142854"/>
  </r>
  <r>
    <n v="629"/>
    <s v="MD west/Zanderijvaart 2"/>
    <d v="2013-09-30T14:10:00"/>
    <n v="2"/>
    <x v="23"/>
    <s v="Sympetrum striolatum/vulgatum"/>
    <n v="27"/>
    <s v="KD"/>
    <x v="3"/>
    <n v="9"/>
    <s v="Korenbouten"/>
    <n v="38.857142857142854"/>
  </r>
  <r>
    <n v="629"/>
    <s v="MD west/Zanderijvaart 2"/>
    <d v="2013-09-30T14:10:00"/>
    <n v="4"/>
    <x v="14"/>
    <s v="Aeshna mixta"/>
    <n v="3"/>
    <s v="KD"/>
    <x v="3"/>
    <n v="9"/>
    <s v="Glazenmakers"/>
    <n v="38.857142857142854"/>
  </r>
  <r>
    <n v="629"/>
    <s v="MD west/Zanderijvaart 2"/>
    <d v="2014-05-27T12:20:00"/>
    <n v="1"/>
    <x v="1"/>
    <s v="Ischnura elegans"/>
    <n v="6"/>
    <s v="KD"/>
    <x v="4"/>
    <n v="5"/>
    <s v="Waterjuffer"/>
    <n v="20.857142857142858"/>
  </r>
  <r>
    <n v="629"/>
    <s v="MD west/Zanderijvaart 2"/>
    <d v="2014-05-27T12:20:00"/>
    <n v="1"/>
    <x v="6"/>
    <s v="Coenagrion puella"/>
    <n v="4"/>
    <s v="KD"/>
    <x v="4"/>
    <n v="5"/>
    <s v="Waterjuffer"/>
    <n v="20.857142857142858"/>
  </r>
  <r>
    <n v="629"/>
    <s v="MD west/Zanderijvaart 2"/>
    <d v="2014-05-27T12:20:00"/>
    <n v="1"/>
    <x v="4"/>
    <s v="Coenagrion pulchellum"/>
    <n v="12"/>
    <s v="KD"/>
    <x v="4"/>
    <n v="5"/>
    <s v="Waterjuffer"/>
    <n v="20.857142857142858"/>
  </r>
  <r>
    <n v="629"/>
    <s v="MD west/Zanderijvaart 2"/>
    <d v="2014-05-27T12:20:00"/>
    <n v="1"/>
    <x v="8"/>
    <s v="Aeshna isoceles"/>
    <n v="2"/>
    <s v="KD"/>
    <x v="4"/>
    <n v="5"/>
    <s v="Glazenmakers"/>
    <n v="20.857142857142858"/>
  </r>
  <r>
    <n v="629"/>
    <s v="MD west/Zanderijvaart 2"/>
    <d v="2014-05-27T12:20:00"/>
    <n v="1"/>
    <x v="9"/>
    <s v="Anax imperator"/>
    <n v="2"/>
    <s v="KD"/>
    <x v="4"/>
    <n v="5"/>
    <s v="Glazenmakers"/>
    <n v="20.857142857142858"/>
  </r>
  <r>
    <n v="629"/>
    <s v="MD west/Zanderijvaart 2"/>
    <d v="2014-05-27T12:20:00"/>
    <n v="2"/>
    <x v="2"/>
    <s v="Pyrrhosoma nymphula"/>
    <n v="1"/>
    <s v="KD"/>
    <x v="4"/>
    <n v="5"/>
    <s v="Waterjuffer"/>
    <n v="20.857142857142858"/>
  </r>
  <r>
    <n v="629"/>
    <s v="MD west/Zanderijvaart 2"/>
    <d v="2014-05-27T12:20:00"/>
    <n v="2"/>
    <x v="6"/>
    <s v="Coenagrion puella"/>
    <n v="1"/>
    <s v="KD"/>
    <x v="4"/>
    <n v="5"/>
    <s v="Waterjuffer"/>
    <n v="20.857142857142858"/>
  </r>
  <r>
    <n v="629"/>
    <s v="MD west/Zanderijvaart 2"/>
    <d v="2014-05-27T12:20:00"/>
    <n v="2"/>
    <x v="4"/>
    <s v="Coenagrion pulchellum"/>
    <n v="3"/>
    <s v="KD"/>
    <x v="4"/>
    <n v="5"/>
    <s v="Waterjuffer"/>
    <n v="20.857142857142858"/>
  </r>
  <r>
    <n v="629"/>
    <s v="MD west/Zanderijvaart 2"/>
    <d v="2014-05-27T12:20:00"/>
    <n v="2"/>
    <x v="9"/>
    <s v="Anax imperator"/>
    <n v="1"/>
    <s v="KD"/>
    <x v="4"/>
    <n v="5"/>
    <s v="Glazenmakers"/>
    <n v="20.857142857142858"/>
  </r>
  <r>
    <n v="629"/>
    <s v="MD west/Zanderijvaart 2"/>
    <d v="2014-05-27T12:20:00"/>
    <n v="4"/>
    <x v="8"/>
    <s v="Aeshna isoceles"/>
    <n v="1"/>
    <s v="KD"/>
    <x v="4"/>
    <n v="5"/>
    <s v="Glazenmakers"/>
    <n v="20.857142857142858"/>
  </r>
  <r>
    <n v="629"/>
    <s v="MD west/Zanderijvaart 2"/>
    <d v="2014-05-27T12:20:00"/>
    <n v="4"/>
    <x v="9"/>
    <s v="Anax imperator"/>
    <n v="3"/>
    <s v="KD"/>
    <x v="4"/>
    <n v="5"/>
    <s v="Glazenmakers"/>
    <n v="20.857142857142858"/>
  </r>
  <r>
    <n v="629"/>
    <s v="MD west/Zanderijvaart 2"/>
    <d v="2014-05-27T12:20:00"/>
    <n v="4"/>
    <x v="10"/>
    <s v="Libellula quadrimaculata"/>
    <n v="1"/>
    <s v="KD"/>
    <x v="4"/>
    <n v="5"/>
    <s v="Korenbouten"/>
    <n v="20.857142857142858"/>
  </r>
  <r>
    <n v="629"/>
    <s v="MD west/Zanderijvaart 2"/>
    <d v="2014-05-27T12:20:00"/>
    <n v="4"/>
    <x v="5"/>
    <s v="Orthetrum cancellatum"/>
    <n v="1"/>
    <s v="KD"/>
    <x v="4"/>
    <n v="5"/>
    <s v="Korenbouten"/>
    <n v="20.857142857142858"/>
  </r>
  <r>
    <n v="629"/>
    <s v="MD west/Zanderijvaart 2"/>
    <d v="2014-06-13T12:30:00"/>
    <n v="1"/>
    <x v="1"/>
    <s v="Ischnura elegans"/>
    <n v="5"/>
    <s v="KD"/>
    <x v="4"/>
    <n v="6"/>
    <s v="Waterjuffer"/>
    <n v="23.285714285714285"/>
  </r>
  <r>
    <n v="629"/>
    <s v="MD west/Zanderijvaart 2"/>
    <d v="2014-06-13T12:30:00"/>
    <n v="1"/>
    <x v="6"/>
    <s v="Coenagrion puella"/>
    <n v="1"/>
    <s v="KD"/>
    <x v="4"/>
    <n v="6"/>
    <s v="Waterjuffer"/>
    <n v="23.285714285714285"/>
  </r>
  <r>
    <n v="629"/>
    <s v="MD west/Zanderijvaart 2"/>
    <d v="2014-06-13T12:30:00"/>
    <n v="1"/>
    <x v="4"/>
    <s v="Coenagrion pulchellum"/>
    <n v="4"/>
    <s v="KD"/>
    <x v="4"/>
    <n v="6"/>
    <s v="Waterjuffer"/>
    <n v="23.285714285714285"/>
  </r>
  <r>
    <n v="629"/>
    <s v="MD west/Zanderijvaart 2"/>
    <d v="2014-06-13T12:30:00"/>
    <n v="1"/>
    <x v="8"/>
    <s v="Aeshna isoceles"/>
    <n v="2"/>
    <s v="KD"/>
    <x v="4"/>
    <n v="6"/>
    <s v="Glazenmakers"/>
    <n v="23.285714285714285"/>
  </r>
  <r>
    <n v="629"/>
    <s v="MD west/Zanderijvaart 2"/>
    <d v="2014-06-13T12:30:00"/>
    <n v="1"/>
    <x v="9"/>
    <s v="Anax imperator"/>
    <n v="4"/>
    <s v="KD"/>
    <x v="4"/>
    <n v="6"/>
    <s v="Glazenmakers"/>
    <n v="23.285714285714285"/>
  </r>
  <r>
    <n v="629"/>
    <s v="MD west/Zanderijvaart 2"/>
    <d v="2014-06-13T12:30:00"/>
    <n v="1"/>
    <x v="10"/>
    <s v="Libellula quadrimaculata"/>
    <n v="1"/>
    <s v="KD"/>
    <x v="4"/>
    <n v="6"/>
    <s v="Korenbouten"/>
    <n v="23.285714285714285"/>
  </r>
  <r>
    <n v="629"/>
    <s v="MD west/Zanderijvaart 2"/>
    <d v="2014-06-13T12:30:00"/>
    <n v="2"/>
    <x v="0"/>
    <s v="Sympecma fusca"/>
    <n v="1"/>
    <s v="KD"/>
    <x v="4"/>
    <n v="6"/>
    <s v="Pantserjuffers"/>
    <n v="23.285714285714285"/>
  </r>
  <r>
    <n v="629"/>
    <s v="MD west/Zanderijvaart 2"/>
    <d v="2014-06-13T12:30:00"/>
    <n v="2"/>
    <x v="1"/>
    <s v="Ischnura elegans"/>
    <n v="9"/>
    <s v="KD"/>
    <x v="4"/>
    <n v="6"/>
    <s v="Waterjuffer"/>
    <n v="23.285714285714285"/>
  </r>
  <r>
    <n v="629"/>
    <s v="MD west/Zanderijvaart 2"/>
    <d v="2014-06-13T12:30:00"/>
    <n v="2"/>
    <x v="4"/>
    <s v="Coenagrion pulchellum"/>
    <n v="3"/>
    <s v="KD"/>
    <x v="4"/>
    <n v="6"/>
    <s v="Waterjuffer"/>
    <n v="23.285714285714285"/>
  </r>
  <r>
    <n v="629"/>
    <s v="MD west/Zanderijvaart 2"/>
    <d v="2014-06-13T12:30:00"/>
    <n v="2"/>
    <x v="8"/>
    <s v="Aeshna isoceles"/>
    <n v="1"/>
    <s v="KD"/>
    <x v="4"/>
    <n v="6"/>
    <s v="Glazenmakers"/>
    <n v="23.285714285714285"/>
  </r>
  <r>
    <n v="629"/>
    <s v="MD west/Zanderijvaart 2"/>
    <d v="2014-06-13T12:30:00"/>
    <n v="2"/>
    <x v="9"/>
    <s v="Anax imperator"/>
    <n v="3"/>
    <s v="KD"/>
    <x v="4"/>
    <n v="6"/>
    <s v="Glazenmakers"/>
    <n v="23.285714285714285"/>
  </r>
  <r>
    <n v="629"/>
    <s v="MD west/Zanderijvaart 2"/>
    <d v="2014-06-13T12:30:00"/>
    <n v="2"/>
    <x v="12"/>
    <s v="Sympetrum striolatum"/>
    <n v="1"/>
    <s v="KD"/>
    <x v="4"/>
    <n v="6"/>
    <s v="Korenbouten"/>
    <n v="23.285714285714285"/>
  </r>
  <r>
    <n v="629"/>
    <s v="MD west/Zanderijvaart 2"/>
    <d v="2014-06-13T12:30:00"/>
    <n v="4"/>
    <x v="7"/>
    <s v="Brachytron pratense"/>
    <n v="1"/>
    <s v="KD"/>
    <x v="4"/>
    <n v="6"/>
    <s v="Glazenmakers"/>
    <n v="23.285714285714285"/>
  </r>
  <r>
    <n v="629"/>
    <s v="MD west/Zanderijvaart 2"/>
    <d v="2014-06-13T12:30:00"/>
    <n v="4"/>
    <x v="8"/>
    <s v="Aeshna isoceles"/>
    <n v="3"/>
    <s v="KD"/>
    <x v="4"/>
    <n v="6"/>
    <s v="Glazenmakers"/>
    <n v="23.285714285714285"/>
  </r>
  <r>
    <n v="629"/>
    <s v="MD west/Zanderijvaart 2"/>
    <d v="2014-06-13T12:30:00"/>
    <n v="4"/>
    <x v="9"/>
    <s v="Anax imperator"/>
    <n v="6"/>
    <s v="KD"/>
    <x v="4"/>
    <n v="6"/>
    <s v="Glazenmakers"/>
    <n v="23.285714285714285"/>
  </r>
  <r>
    <n v="629"/>
    <s v="MD west/Zanderijvaart 2"/>
    <d v="2014-06-21T12:20:00"/>
    <n v="1"/>
    <x v="1"/>
    <s v="Ischnura elegans"/>
    <n v="11"/>
    <s v="KD"/>
    <x v="4"/>
    <n v="6"/>
    <s v="Waterjuffer"/>
    <n v="24.428571428571427"/>
  </r>
  <r>
    <n v="629"/>
    <s v="MD west/Zanderijvaart 2"/>
    <d v="2014-06-21T12:20:00"/>
    <n v="1"/>
    <x v="4"/>
    <s v="Coenagrion pulchellum"/>
    <n v="11"/>
    <s v="KD"/>
    <x v="4"/>
    <n v="6"/>
    <s v="Waterjuffer"/>
    <n v="24.428571428571427"/>
  </r>
  <r>
    <n v="629"/>
    <s v="MD west/Zanderijvaart 2"/>
    <d v="2014-06-21T12:20:00"/>
    <n v="1"/>
    <x v="9"/>
    <s v="Anax imperator"/>
    <n v="1"/>
    <s v="KD"/>
    <x v="4"/>
    <n v="6"/>
    <s v="Glazenmakers"/>
    <n v="24.428571428571427"/>
  </r>
  <r>
    <n v="629"/>
    <s v="MD west/Zanderijvaart 2"/>
    <d v="2014-06-21T12:20:00"/>
    <n v="2"/>
    <x v="1"/>
    <s v="Ischnura elegans"/>
    <n v="12"/>
    <s v="KD"/>
    <x v="4"/>
    <n v="6"/>
    <s v="Waterjuffer"/>
    <n v="24.428571428571427"/>
  </r>
  <r>
    <n v="629"/>
    <s v="MD west/Zanderijvaart 2"/>
    <d v="2014-06-21T12:20:00"/>
    <n v="2"/>
    <x v="3"/>
    <s v="Enallagma cyathigerum"/>
    <n v="4"/>
    <s v="KD"/>
    <x v="4"/>
    <n v="6"/>
    <s v="Waterjuffer"/>
    <n v="24.428571428571427"/>
  </r>
  <r>
    <n v="629"/>
    <s v="MD west/Zanderijvaart 2"/>
    <d v="2014-06-21T12:20:00"/>
    <n v="2"/>
    <x v="4"/>
    <s v="Coenagrion pulchellum"/>
    <n v="1"/>
    <s v="KD"/>
    <x v="4"/>
    <n v="6"/>
    <s v="Waterjuffer"/>
    <n v="24.428571428571427"/>
  </r>
  <r>
    <n v="629"/>
    <s v="MD west/Zanderijvaart 2"/>
    <d v="2014-06-21T12:20:00"/>
    <n v="4"/>
    <x v="8"/>
    <s v="Aeshna isoceles"/>
    <n v="3"/>
    <s v="KD"/>
    <x v="4"/>
    <n v="6"/>
    <s v="Glazenmakers"/>
    <n v="24.428571428571427"/>
  </r>
  <r>
    <n v="629"/>
    <s v="MD west/Zanderijvaart 2"/>
    <d v="2014-06-21T12:20:00"/>
    <n v="4"/>
    <x v="9"/>
    <s v="Anax imperator"/>
    <n v="6"/>
    <s v="KD"/>
    <x v="4"/>
    <n v="6"/>
    <s v="Glazenmakers"/>
    <n v="24.428571428571427"/>
  </r>
  <r>
    <n v="629"/>
    <s v="MD west/Zanderijvaart 2"/>
    <d v="2014-06-29T11:45:00"/>
    <n v="1"/>
    <x v="1"/>
    <s v="Ischnura elegans"/>
    <n v="4"/>
    <s v="KD"/>
    <x v="4"/>
    <n v="6"/>
    <s v="Waterjuffer"/>
    <n v="25.571428571428573"/>
  </r>
  <r>
    <n v="629"/>
    <s v="MD west/Zanderijvaart 2"/>
    <d v="2014-06-29T11:45:00"/>
    <n v="1"/>
    <x v="6"/>
    <s v="Coenagrion puella"/>
    <n v="1"/>
    <s v="KD"/>
    <x v="4"/>
    <n v="6"/>
    <s v="Waterjuffer"/>
    <n v="25.571428571428573"/>
  </r>
  <r>
    <n v="629"/>
    <s v="MD west/Zanderijvaart 2"/>
    <d v="2014-06-29T11:45:00"/>
    <n v="1"/>
    <x v="4"/>
    <s v="Coenagrion pulchellum"/>
    <n v="3"/>
    <s v="KD"/>
    <x v="4"/>
    <n v="6"/>
    <s v="Waterjuffer"/>
    <n v="25.571428571428573"/>
  </r>
  <r>
    <n v="629"/>
    <s v="MD west/Zanderijvaart 2"/>
    <d v="2014-06-29T11:45:00"/>
    <n v="1"/>
    <x v="9"/>
    <s v="Anax imperator"/>
    <n v="3"/>
    <s v="KD"/>
    <x v="4"/>
    <n v="6"/>
    <s v="Glazenmakers"/>
    <n v="25.571428571428573"/>
  </r>
  <r>
    <n v="629"/>
    <s v="MD west/Zanderijvaart 2"/>
    <d v="2014-06-29T11:45:00"/>
    <n v="2"/>
    <x v="1"/>
    <s v="Ischnura elegans"/>
    <n v="8"/>
    <s v="KD"/>
    <x v="4"/>
    <n v="6"/>
    <s v="Waterjuffer"/>
    <n v="25.571428571428573"/>
  </r>
  <r>
    <n v="629"/>
    <s v="MD west/Zanderijvaart 2"/>
    <d v="2014-06-29T11:45:00"/>
    <n v="2"/>
    <x v="4"/>
    <s v="Coenagrion pulchellum"/>
    <n v="1"/>
    <s v="KD"/>
    <x v="4"/>
    <n v="6"/>
    <s v="Waterjuffer"/>
    <n v="25.571428571428573"/>
  </r>
  <r>
    <n v="629"/>
    <s v="MD west/Zanderijvaart 2"/>
    <d v="2014-06-29T11:45:00"/>
    <n v="2"/>
    <x v="9"/>
    <s v="Anax imperator"/>
    <n v="5"/>
    <s v="KD"/>
    <x v="4"/>
    <n v="6"/>
    <s v="Glazenmakers"/>
    <n v="25.571428571428573"/>
  </r>
  <r>
    <n v="629"/>
    <s v="MD west/Zanderijvaart 2"/>
    <d v="2014-06-29T11:45:00"/>
    <n v="4"/>
    <x v="9"/>
    <s v="Anax imperator"/>
    <n v="6"/>
    <s v="KD"/>
    <x v="4"/>
    <n v="6"/>
    <s v="Glazenmakers"/>
    <n v="25.571428571428573"/>
  </r>
  <r>
    <n v="629"/>
    <s v="MD west/Zanderijvaart 2"/>
    <d v="2014-07-30T12:00:00"/>
    <n v="1"/>
    <x v="0"/>
    <s v="Sympecma fusca"/>
    <n v="1"/>
    <s v="KD"/>
    <x v="4"/>
    <n v="7"/>
    <s v="Pantserjuffers"/>
    <n v="30"/>
  </r>
  <r>
    <n v="629"/>
    <s v="MD west/Zanderijvaart 2"/>
    <d v="2014-07-30T12:00:00"/>
    <n v="1"/>
    <x v="1"/>
    <s v="Ischnura elegans"/>
    <n v="1"/>
    <s v="KD"/>
    <x v="4"/>
    <n v="7"/>
    <s v="Waterjuffer"/>
    <n v="30"/>
  </r>
  <r>
    <n v="629"/>
    <s v="MD west/Zanderijvaart 2"/>
    <d v="2014-07-30T12:00:00"/>
    <n v="1"/>
    <x v="16"/>
    <s v="Sympetrum sanguineum"/>
    <n v="1"/>
    <s v="KD"/>
    <x v="4"/>
    <n v="7"/>
    <s v="Korenbouten"/>
    <n v="30"/>
  </r>
  <r>
    <n v="629"/>
    <s v="MD west/Zanderijvaart 2"/>
    <d v="2014-07-30T12:00:00"/>
    <n v="1"/>
    <x v="17"/>
    <s v="Sympetrum vulgatum"/>
    <n v="3"/>
    <s v="KD"/>
    <x v="4"/>
    <n v="7"/>
    <s v="Korenbouten"/>
    <n v="30"/>
  </r>
  <r>
    <n v="629"/>
    <s v="MD west/Zanderijvaart 2"/>
    <d v="2014-07-30T12:00:00"/>
    <n v="2"/>
    <x v="1"/>
    <s v="Ischnura elegans"/>
    <n v="2"/>
    <s v="KD"/>
    <x v="4"/>
    <n v="7"/>
    <s v="Waterjuffer"/>
    <n v="30"/>
  </r>
  <r>
    <n v="629"/>
    <s v="MD west/Zanderijvaart 2"/>
    <d v="2014-07-30T12:00:00"/>
    <n v="2"/>
    <x v="3"/>
    <s v="Enallagma cyathigerum"/>
    <n v="4"/>
    <s v="KD"/>
    <x v="4"/>
    <n v="7"/>
    <s v="Waterjuffer"/>
    <n v="30"/>
  </r>
  <r>
    <n v="629"/>
    <s v="MD west/Zanderijvaart 2"/>
    <d v="2014-07-30T12:00:00"/>
    <n v="2"/>
    <x v="16"/>
    <s v="Sympetrum sanguineum"/>
    <n v="2"/>
    <s v="KD"/>
    <x v="4"/>
    <n v="7"/>
    <s v="Korenbouten"/>
    <n v="30"/>
  </r>
  <r>
    <n v="629"/>
    <s v="MD west/Zanderijvaart 2"/>
    <d v="2014-07-30T12:00:00"/>
    <n v="2"/>
    <x v="17"/>
    <s v="Sympetrum vulgatum"/>
    <n v="3"/>
    <s v="KD"/>
    <x v="4"/>
    <n v="7"/>
    <s v="Korenbouten"/>
    <n v="30"/>
  </r>
  <r>
    <n v="629"/>
    <s v="MD west/Zanderijvaart 2"/>
    <d v="2014-07-30T12:00:00"/>
    <n v="4"/>
    <x v="9"/>
    <s v="Anax imperator"/>
    <n v="1"/>
    <s v="KD"/>
    <x v="4"/>
    <n v="7"/>
    <s v="Glazenmakers"/>
    <n v="30"/>
  </r>
  <r>
    <n v="629"/>
    <s v="MD west/Zanderijvaart 2"/>
    <d v="2014-08-13T13:40:00"/>
    <n v="1"/>
    <x v="3"/>
    <s v="Enallagma cyathigerum"/>
    <n v="1"/>
    <s v="KD"/>
    <x v="4"/>
    <n v="8"/>
    <s v="Waterjuffer"/>
    <n v="32"/>
  </r>
  <r>
    <n v="629"/>
    <s v="MD west/Zanderijvaart 2"/>
    <d v="2014-08-13T13:40:00"/>
    <n v="1"/>
    <x v="17"/>
    <s v="Sympetrum vulgatum"/>
    <n v="2"/>
    <s v="KD"/>
    <x v="4"/>
    <n v="8"/>
    <s v="Korenbouten"/>
    <n v="32"/>
  </r>
  <r>
    <n v="629"/>
    <s v="MD west/Zanderijvaart 2"/>
    <d v="2014-08-13T13:40:00"/>
    <n v="2"/>
    <x v="0"/>
    <s v="Sympecma fusca"/>
    <n v="1"/>
    <s v="KD"/>
    <x v="4"/>
    <n v="8"/>
    <s v="Pantserjuffers"/>
    <n v="32"/>
  </r>
  <r>
    <n v="629"/>
    <s v="MD west/Zanderijvaart 2"/>
    <d v="2014-08-13T13:40:00"/>
    <n v="2"/>
    <x v="13"/>
    <s v="Chalcolestes viridis"/>
    <n v="1"/>
    <s v="KD"/>
    <x v="4"/>
    <n v="8"/>
    <s v="Pantserjuffers"/>
    <n v="32"/>
  </r>
  <r>
    <n v="629"/>
    <s v="MD west/Zanderijvaart 2"/>
    <d v="2014-08-13T13:40:00"/>
    <n v="2"/>
    <x v="3"/>
    <s v="Enallagma cyathigerum"/>
    <n v="1"/>
    <s v="KD"/>
    <x v="4"/>
    <n v="8"/>
    <s v="Waterjuffer"/>
    <n v="32"/>
  </r>
  <r>
    <n v="629"/>
    <s v="MD west/Zanderijvaart 2"/>
    <d v="2014-08-13T13:40:00"/>
    <n v="2"/>
    <x v="16"/>
    <s v="Sympetrum sanguineum"/>
    <n v="1"/>
    <s v="KD"/>
    <x v="4"/>
    <n v="8"/>
    <s v="Korenbouten"/>
    <n v="32"/>
  </r>
  <r>
    <n v="629"/>
    <s v="MD west/Zanderijvaart 2"/>
    <d v="2014-08-13T13:40:00"/>
    <n v="2"/>
    <x v="17"/>
    <s v="Sympetrum vulgatum"/>
    <n v="10"/>
    <s v="KD"/>
    <x v="4"/>
    <n v="8"/>
    <s v="Korenbouten"/>
    <n v="32"/>
  </r>
  <r>
    <n v="629"/>
    <s v="MD west/Zanderijvaart 2"/>
    <d v="2014-08-13T13:40:00"/>
    <n v="4"/>
    <x v="14"/>
    <s v="Aeshna mixta"/>
    <n v="1"/>
    <s v="KD"/>
    <x v="4"/>
    <n v="8"/>
    <s v="Glazenmakers"/>
    <n v="32"/>
  </r>
  <r>
    <n v="629"/>
    <s v="MD west/Zanderijvaart 2"/>
    <d v="2014-08-20T14:30:00"/>
    <n v="1"/>
    <x v="16"/>
    <s v="Sympetrum sanguineum"/>
    <n v="1"/>
    <s v="KD"/>
    <x v="4"/>
    <n v="8"/>
    <s v="Korenbouten"/>
    <n v="33"/>
  </r>
  <r>
    <n v="629"/>
    <s v="MD west/Zanderijvaart 2"/>
    <d v="2014-08-20T14:30:00"/>
    <n v="1"/>
    <x v="0"/>
    <s v="Sympecma fusca"/>
    <n v="1"/>
    <s v="KD"/>
    <x v="4"/>
    <n v="8"/>
    <s v="Pantserjuffers"/>
    <n v="33"/>
  </r>
  <r>
    <n v="629"/>
    <s v="MD west/Zanderijvaart 2"/>
    <d v="2014-08-20T14:30:00"/>
    <n v="1"/>
    <x v="1"/>
    <s v="Ischnura elegans"/>
    <n v="1"/>
    <s v="KD"/>
    <x v="4"/>
    <n v="8"/>
    <s v="Waterjuffer"/>
    <n v="33"/>
  </r>
  <r>
    <n v="629"/>
    <s v="MD west/Zanderijvaart 2"/>
    <d v="2014-08-20T14:30:00"/>
    <n v="1"/>
    <x v="17"/>
    <s v="Sympetrum vulgatum"/>
    <n v="2"/>
    <s v="KD"/>
    <x v="4"/>
    <n v="8"/>
    <s v="Korenbouten"/>
    <n v="33"/>
  </r>
  <r>
    <n v="629"/>
    <s v="MD west/Zanderijvaart 2"/>
    <d v="2014-08-20T14:30:00"/>
    <n v="2"/>
    <x v="16"/>
    <s v="Sympetrum sanguineum"/>
    <n v="2"/>
    <s v="KD"/>
    <x v="4"/>
    <n v="8"/>
    <s v="Korenbouten"/>
    <n v="33"/>
  </r>
  <r>
    <n v="629"/>
    <s v="MD west/Zanderijvaart 2"/>
    <d v="2014-08-20T14:30:00"/>
    <n v="2"/>
    <x v="1"/>
    <s v="Ischnura elegans"/>
    <n v="2"/>
    <s v="KD"/>
    <x v="4"/>
    <n v="8"/>
    <s v="Waterjuffer"/>
    <n v="33"/>
  </r>
  <r>
    <n v="629"/>
    <s v="MD west/Zanderijvaart 2"/>
    <d v="2014-08-20T14:30:00"/>
    <n v="2"/>
    <x v="17"/>
    <s v="Sympetrum vulgatum"/>
    <n v="3"/>
    <s v="KD"/>
    <x v="4"/>
    <n v="8"/>
    <s v="Korenbouten"/>
    <n v="33"/>
  </r>
  <r>
    <n v="629"/>
    <s v="MD west/Zanderijvaart 2"/>
    <d v="2014-08-20T14:30:00"/>
    <n v="4"/>
    <x v="0"/>
    <s v="Sympecma fusca"/>
    <n v="1"/>
    <s v="KD"/>
    <x v="4"/>
    <n v="8"/>
    <s v="Pantserjuffers"/>
    <n v="33"/>
  </r>
  <r>
    <n v="629"/>
    <s v="MD west/Zanderijvaart 2"/>
    <d v="2014-08-20T14:30:00"/>
    <n v="4"/>
    <x v="9"/>
    <s v="Anax imperator"/>
    <n v="1"/>
    <s v="KD"/>
    <x v="4"/>
    <n v="8"/>
    <s v="Glazenmakers"/>
    <n v="33"/>
  </r>
  <r>
    <n v="629"/>
    <s v="MD west/Zanderijvaart 2"/>
    <d v="2014-09-03T11:35:00"/>
    <n v="1"/>
    <x v="17"/>
    <s v="Sympetrum vulgatum"/>
    <n v="8"/>
    <s v="KD"/>
    <x v="4"/>
    <n v="9"/>
    <s v="Korenbouten"/>
    <n v="35"/>
  </r>
  <r>
    <n v="629"/>
    <s v="MD west/Zanderijvaart 2"/>
    <d v="2014-09-03T11:35:00"/>
    <n v="2"/>
    <x v="3"/>
    <s v="Enallagma cyathigerum"/>
    <n v="1"/>
    <s v="KD"/>
    <x v="4"/>
    <n v="9"/>
    <s v="Waterjuffer"/>
    <n v="35"/>
  </r>
  <r>
    <n v="629"/>
    <s v="MD west/Zanderijvaart 2"/>
    <d v="2014-09-03T11:35:00"/>
    <n v="2"/>
    <x v="14"/>
    <s v="Aeshna mixta"/>
    <n v="1"/>
    <s v="KD"/>
    <x v="4"/>
    <n v="9"/>
    <s v="Glazenmakers"/>
    <n v="35"/>
  </r>
  <r>
    <n v="629"/>
    <s v="MD west/Zanderijvaart 2"/>
    <d v="2014-09-03T11:35:00"/>
    <n v="2"/>
    <x v="17"/>
    <s v="Sympetrum vulgatum"/>
    <n v="10"/>
    <s v="KD"/>
    <x v="4"/>
    <n v="9"/>
    <s v="Korenbouten"/>
    <n v="35"/>
  </r>
  <r>
    <n v="629"/>
    <s v="MD west/Zanderijvaart 2"/>
    <d v="2014-09-03T11:35:00"/>
    <n v="4"/>
    <x v="27"/>
    <s v="Aeshna cyanea"/>
    <n v="1"/>
    <s v="KD"/>
    <x v="4"/>
    <n v="9"/>
    <s v="Glazenmakers"/>
    <n v="35"/>
  </r>
  <r>
    <n v="629"/>
    <s v="MD west/Zanderijvaart 2"/>
    <d v="2014-09-03T11:35:00"/>
    <n v="4"/>
    <x v="14"/>
    <s v="Aeshna mixta"/>
    <n v="3"/>
    <s v="KD"/>
    <x v="4"/>
    <n v="9"/>
    <s v="Glazenmakers"/>
    <n v="35"/>
  </r>
  <r>
    <n v="629"/>
    <s v="MD west/Zanderijvaart 2"/>
    <d v="2014-09-10T13:25:00"/>
    <n v="1"/>
    <x v="23"/>
    <s v="Sympetrum striolatum/vulgatum"/>
    <n v="2"/>
    <s v="KD"/>
    <x v="4"/>
    <n v="9"/>
    <s v="Korenbouten"/>
    <n v="36"/>
  </r>
  <r>
    <n v="629"/>
    <s v="MD west/Zanderijvaart 2"/>
    <d v="2014-09-17T14:35:00"/>
    <n v="2"/>
    <x v="14"/>
    <s v="Aeshna mixta"/>
    <n v="1"/>
    <s v="KD"/>
    <x v="4"/>
    <n v="9"/>
    <s v="Glazenmakers"/>
    <n v="37"/>
  </r>
  <r>
    <n v="629"/>
    <s v="MD west/Zanderijvaart 2"/>
    <d v="2014-09-17T14:35:00"/>
    <n v="2"/>
    <x v="17"/>
    <s v="Sympetrum vulgatum"/>
    <n v="2"/>
    <s v="KD"/>
    <x v="4"/>
    <n v="9"/>
    <s v="Korenbouten"/>
    <n v="37"/>
  </r>
  <r>
    <n v="629"/>
    <s v="MD west/Zanderijvaart 2"/>
    <d v="2014-09-17T14:35:00"/>
    <n v="4"/>
    <x v="14"/>
    <s v="Aeshna mixta"/>
    <n v="1"/>
    <s v="KD"/>
    <x v="4"/>
    <n v="9"/>
    <s v="Glazenmakers"/>
    <n v="37"/>
  </r>
  <r>
    <n v="629"/>
    <s v="MD west/Zanderijvaart 2"/>
    <d v="2014-09-19T12:45:00"/>
    <n v="1"/>
    <x v="1"/>
    <s v="Ischnura elegans"/>
    <n v="2"/>
    <s v="KD"/>
    <x v="4"/>
    <n v="9"/>
    <s v="Waterjuffer"/>
    <n v="37.285714285714285"/>
  </r>
  <r>
    <n v="629"/>
    <s v="MD west/Zanderijvaart 2"/>
    <d v="2014-09-19T12:45:00"/>
    <n v="1"/>
    <x v="23"/>
    <s v="Sympetrum striolatum/vulgatum"/>
    <n v="33"/>
    <s v="KD"/>
    <x v="4"/>
    <n v="9"/>
    <s v="Korenbouten"/>
    <n v="37.285714285714285"/>
  </r>
  <r>
    <n v="629"/>
    <s v="MD west/Zanderijvaart 2"/>
    <d v="2014-09-19T12:45:00"/>
    <n v="2"/>
    <x v="1"/>
    <s v="Ischnura elegans"/>
    <n v="5"/>
    <s v="KD"/>
    <x v="4"/>
    <n v="9"/>
    <s v="Waterjuffer"/>
    <n v="37.285714285714285"/>
  </r>
  <r>
    <n v="629"/>
    <s v="MD west/Zanderijvaart 2"/>
    <d v="2014-09-19T12:45:00"/>
    <n v="2"/>
    <x v="23"/>
    <s v="Sympetrum striolatum/vulgatum"/>
    <n v="33"/>
    <s v="KD"/>
    <x v="4"/>
    <n v="9"/>
    <s v="Korenbouten"/>
    <n v="37.285714285714285"/>
  </r>
  <r>
    <n v="629"/>
    <s v="MD west/Zanderijvaart 2"/>
    <d v="2014-09-19T12:45:00"/>
    <n v="4"/>
    <x v="14"/>
    <s v="Aeshna mixta"/>
    <n v="2"/>
    <s v="KD"/>
    <x v="4"/>
    <n v="9"/>
    <s v="Glazenmakers"/>
    <n v="37.285714285714285"/>
  </r>
  <r>
    <n v="629"/>
    <s v="MD west/Zanderijvaart 2"/>
    <d v="2015-05-13T12:50:00"/>
    <n v="1"/>
    <x v="0"/>
    <s v="Sympecma fusca"/>
    <n v="2"/>
    <s v="KD"/>
    <x v="5"/>
    <n v="5"/>
    <s v="Pantserjuffers"/>
    <n v="18.857142857142858"/>
  </r>
  <r>
    <n v="629"/>
    <s v="MD west/Zanderijvaart 2"/>
    <d v="2015-05-13T12:50:00"/>
    <n v="1"/>
    <x v="1"/>
    <s v="Ischnura elegans"/>
    <n v="1"/>
    <s v="KD"/>
    <x v="5"/>
    <n v="5"/>
    <s v="Waterjuffer"/>
    <n v="18.857142857142858"/>
  </r>
  <r>
    <n v="629"/>
    <s v="MD west/Zanderijvaart 2"/>
    <d v="2015-05-13T12:50:00"/>
    <n v="1"/>
    <x v="2"/>
    <s v="Pyrrhosoma nymphula"/>
    <n v="1"/>
    <s v="KD"/>
    <x v="5"/>
    <n v="5"/>
    <s v="Waterjuffer"/>
    <n v="18.857142857142858"/>
  </r>
  <r>
    <n v="629"/>
    <s v="MD west/Zanderijvaart 2"/>
    <d v="2015-05-13T12:50:00"/>
    <n v="1"/>
    <x v="4"/>
    <s v="Coenagrion pulchellum"/>
    <n v="5"/>
    <s v="KD"/>
    <x v="5"/>
    <n v="5"/>
    <s v="Waterjuffer"/>
    <n v="18.857142857142858"/>
  </r>
  <r>
    <n v="629"/>
    <s v="MD west/Zanderijvaart 2"/>
    <d v="2015-05-13T12:50:00"/>
    <n v="2"/>
    <x v="0"/>
    <s v="Sympecma fusca"/>
    <n v="1"/>
    <s v="KD"/>
    <x v="5"/>
    <n v="5"/>
    <s v="Pantserjuffers"/>
    <n v="18.857142857142858"/>
  </r>
  <r>
    <n v="629"/>
    <s v="MD west/Zanderijvaart 2"/>
    <d v="2015-05-13T12:50:00"/>
    <n v="2"/>
    <x v="2"/>
    <s v="Pyrrhosoma nymphula"/>
    <n v="5"/>
    <s v="KD"/>
    <x v="5"/>
    <n v="5"/>
    <s v="Waterjuffer"/>
    <n v="18.857142857142858"/>
  </r>
  <r>
    <n v="629"/>
    <s v="MD west/Zanderijvaart 2"/>
    <d v="2015-05-27T15:20:00"/>
    <n v="1"/>
    <x v="0"/>
    <s v="Sympecma fusca"/>
    <n v="2"/>
    <s v="KD"/>
    <x v="5"/>
    <n v="5"/>
    <s v="Pantserjuffers"/>
    <n v="20.857142857142858"/>
  </r>
  <r>
    <n v="629"/>
    <s v="MD west/Zanderijvaart 2"/>
    <d v="2015-05-27T15:20:00"/>
    <n v="1"/>
    <x v="4"/>
    <s v="Coenagrion pulchellum"/>
    <n v="5"/>
    <s v="KD"/>
    <x v="5"/>
    <n v="5"/>
    <s v="Waterjuffer"/>
    <n v="20.857142857142858"/>
  </r>
  <r>
    <n v="629"/>
    <s v="MD west/Zanderijvaart 2"/>
    <d v="2015-05-27T15:20:00"/>
    <n v="1"/>
    <x v="2"/>
    <s v="Pyrrhosoma nymphula"/>
    <n v="1"/>
    <s v="KD"/>
    <x v="5"/>
    <n v="5"/>
    <s v="Waterjuffer"/>
    <n v="20.857142857142858"/>
  </r>
  <r>
    <n v="629"/>
    <s v="MD west/Zanderijvaart 2"/>
    <d v="2015-05-27T15:20:00"/>
    <n v="2"/>
    <x v="0"/>
    <s v="Sympecma fusca"/>
    <n v="2"/>
    <s v="KD"/>
    <x v="5"/>
    <n v="5"/>
    <s v="Pantserjuffers"/>
    <n v="20.857142857142858"/>
  </r>
  <r>
    <n v="629"/>
    <s v="MD west/Zanderijvaart 2"/>
    <d v="2015-05-27T15:20:00"/>
    <n v="2"/>
    <x v="26"/>
    <s v="Erythromma najas"/>
    <n v="1"/>
    <s v="KD"/>
    <x v="5"/>
    <n v="5"/>
    <s v="Waterjuffer"/>
    <n v="20.857142857142858"/>
  </r>
  <r>
    <n v="629"/>
    <s v="MD west/Zanderijvaart 2"/>
    <d v="2015-05-27T15:20:00"/>
    <n v="2"/>
    <x v="1"/>
    <s v="Ischnura elegans"/>
    <n v="1"/>
    <s v="KD"/>
    <x v="5"/>
    <n v="5"/>
    <s v="Waterjuffer"/>
    <n v="20.857142857142858"/>
  </r>
  <r>
    <n v="629"/>
    <s v="MD west/Zanderijvaart 2"/>
    <d v="2015-05-27T15:20:00"/>
    <n v="2"/>
    <x v="4"/>
    <s v="Coenagrion pulchellum"/>
    <n v="7"/>
    <s v="KD"/>
    <x v="5"/>
    <n v="5"/>
    <s v="Waterjuffer"/>
    <n v="20.857142857142858"/>
  </r>
  <r>
    <n v="629"/>
    <s v="MD west/Zanderijvaart 2"/>
    <d v="2015-06-10T13:45:00"/>
    <n v="1"/>
    <x v="6"/>
    <s v="Coenagrion puella"/>
    <n v="4"/>
    <s v="KD"/>
    <x v="5"/>
    <n v="6"/>
    <s v="Waterjuffer"/>
    <n v="22.857142857142858"/>
  </r>
  <r>
    <n v="629"/>
    <s v="MD west/Zanderijvaart 2"/>
    <d v="2015-06-10T13:45:00"/>
    <n v="1"/>
    <x v="4"/>
    <s v="Coenagrion pulchellum"/>
    <n v="6"/>
    <s v="KD"/>
    <x v="5"/>
    <n v="6"/>
    <s v="Waterjuffer"/>
    <n v="22.857142857142858"/>
  </r>
  <r>
    <n v="629"/>
    <s v="MD west/Zanderijvaart 2"/>
    <d v="2015-06-10T13:45:00"/>
    <n v="1"/>
    <x v="26"/>
    <s v="Erythromma najas"/>
    <n v="1"/>
    <s v="KD"/>
    <x v="5"/>
    <n v="6"/>
    <s v="Waterjuffer"/>
    <n v="22.857142857142858"/>
  </r>
  <r>
    <n v="629"/>
    <s v="MD west/Zanderijvaart 2"/>
    <d v="2015-06-10T13:45:00"/>
    <n v="1"/>
    <x v="7"/>
    <s v="Brachytron pratense"/>
    <n v="1"/>
    <s v="KD"/>
    <x v="5"/>
    <n v="6"/>
    <s v="Glazenmakers"/>
    <n v="22.857142857142858"/>
  </r>
  <r>
    <n v="629"/>
    <s v="MD west/Zanderijvaart 2"/>
    <d v="2015-06-10T13:45:00"/>
    <n v="1"/>
    <x v="8"/>
    <s v="Aeshna isoceles"/>
    <n v="2"/>
    <s v="KD"/>
    <x v="5"/>
    <n v="6"/>
    <s v="Glazenmakers"/>
    <n v="22.857142857142858"/>
  </r>
  <r>
    <n v="629"/>
    <s v="MD west/Zanderijvaart 2"/>
    <d v="2015-06-10T13:45:00"/>
    <n v="2"/>
    <x v="6"/>
    <s v="Coenagrion puella"/>
    <n v="10"/>
    <s v="KD"/>
    <x v="5"/>
    <n v="6"/>
    <s v="Waterjuffer"/>
    <n v="22.857142857142858"/>
  </r>
  <r>
    <n v="629"/>
    <s v="MD west/Zanderijvaart 2"/>
    <d v="2015-06-10T13:45:00"/>
    <n v="2"/>
    <x v="7"/>
    <s v="Brachytron pratense"/>
    <n v="2"/>
    <s v="KD"/>
    <x v="5"/>
    <n v="6"/>
    <s v="Glazenmakers"/>
    <n v="22.857142857142858"/>
  </r>
  <r>
    <n v="629"/>
    <s v="MD west/Zanderijvaart 2"/>
    <d v="2015-06-10T13:45:00"/>
    <n v="2"/>
    <x v="8"/>
    <s v="Aeshna isoceles"/>
    <n v="2"/>
    <s v="KD"/>
    <x v="5"/>
    <n v="6"/>
    <s v="Glazenmakers"/>
    <n v="22.857142857142858"/>
  </r>
  <r>
    <n v="629"/>
    <s v="MD west/Zanderijvaart 2"/>
    <d v="2015-06-10T13:45:00"/>
    <n v="2"/>
    <x v="9"/>
    <s v="Anax imperator"/>
    <n v="2"/>
    <s v="KD"/>
    <x v="5"/>
    <n v="6"/>
    <s v="Glazenmakers"/>
    <n v="22.857142857142858"/>
  </r>
  <r>
    <n v="629"/>
    <s v="MD west/Zanderijvaart 2"/>
    <d v="2015-06-10T13:45:00"/>
    <n v="2"/>
    <x v="10"/>
    <s v="Libellula quadrimaculata"/>
    <n v="1"/>
    <s v="KD"/>
    <x v="5"/>
    <n v="6"/>
    <s v="Korenbouten"/>
    <n v="22.857142857142858"/>
  </r>
  <r>
    <n v="629"/>
    <s v="MD west/Zanderijvaart 2"/>
    <d v="2015-06-10T13:45:00"/>
    <n v="4"/>
    <x v="7"/>
    <s v="Brachytron pratense"/>
    <n v="3"/>
    <s v="KD"/>
    <x v="5"/>
    <n v="6"/>
    <s v="Glazenmakers"/>
    <n v="22.857142857142858"/>
  </r>
  <r>
    <n v="629"/>
    <s v="MD west/Zanderijvaart 2"/>
    <d v="2015-06-10T13:45:00"/>
    <n v="4"/>
    <x v="8"/>
    <s v="Aeshna isoceles"/>
    <n v="6"/>
    <s v="KD"/>
    <x v="5"/>
    <n v="6"/>
    <s v="Glazenmakers"/>
    <n v="22.857142857142858"/>
  </r>
  <r>
    <n v="629"/>
    <s v="MD west/Zanderijvaart 2"/>
    <d v="2015-06-10T13:45:00"/>
    <n v="4"/>
    <x v="10"/>
    <s v="Libellula quadrimaculata"/>
    <n v="1"/>
    <s v="KD"/>
    <x v="5"/>
    <n v="6"/>
    <s v="Korenbouten"/>
    <n v="22.857142857142858"/>
  </r>
  <r>
    <n v="629"/>
    <s v="MD west/Zanderijvaart 2"/>
    <d v="2015-06-25T12:40:00"/>
    <n v="1"/>
    <x v="1"/>
    <s v="Ischnura elegans"/>
    <n v="3"/>
    <s v="KD"/>
    <x v="5"/>
    <n v="6"/>
    <s v="Waterjuffer"/>
    <n v="25"/>
  </r>
  <r>
    <n v="629"/>
    <s v="MD west/Zanderijvaart 2"/>
    <d v="2015-06-25T12:40:00"/>
    <n v="1"/>
    <x v="6"/>
    <s v="Coenagrion puella"/>
    <n v="2"/>
    <s v="KD"/>
    <x v="5"/>
    <n v="6"/>
    <s v="Waterjuffer"/>
    <n v="25"/>
  </r>
  <r>
    <n v="629"/>
    <s v="MD west/Zanderijvaart 2"/>
    <d v="2015-06-25T12:40:00"/>
    <n v="1"/>
    <x v="4"/>
    <s v="Coenagrion pulchellum"/>
    <n v="1"/>
    <s v="KD"/>
    <x v="5"/>
    <n v="6"/>
    <s v="Waterjuffer"/>
    <n v="25"/>
  </r>
  <r>
    <n v="629"/>
    <s v="MD west/Zanderijvaart 2"/>
    <d v="2015-06-25T12:40:00"/>
    <n v="1"/>
    <x v="9"/>
    <s v="Anax imperator"/>
    <n v="1"/>
    <s v="KD"/>
    <x v="5"/>
    <n v="6"/>
    <s v="Glazenmakers"/>
    <n v="25"/>
  </r>
  <r>
    <n v="629"/>
    <s v="MD west/Zanderijvaart 2"/>
    <d v="2015-06-25T12:40:00"/>
    <n v="2"/>
    <x v="6"/>
    <s v="Coenagrion puella"/>
    <n v="5"/>
    <s v="KD"/>
    <x v="5"/>
    <n v="6"/>
    <s v="Waterjuffer"/>
    <n v="25"/>
  </r>
  <r>
    <n v="629"/>
    <s v="MD west/Zanderijvaart 2"/>
    <d v="2015-06-25T12:40:00"/>
    <n v="2"/>
    <x v="4"/>
    <s v="Coenagrion pulchellum"/>
    <n v="1"/>
    <s v="KD"/>
    <x v="5"/>
    <n v="6"/>
    <s v="Waterjuffer"/>
    <n v="25"/>
  </r>
  <r>
    <n v="629"/>
    <s v="MD west/Zanderijvaart 2"/>
    <d v="2015-06-25T12:40:00"/>
    <n v="2"/>
    <x v="9"/>
    <s v="Anax imperator"/>
    <n v="1"/>
    <s v="KD"/>
    <x v="5"/>
    <n v="6"/>
    <s v="Glazenmakers"/>
    <n v="25"/>
  </r>
  <r>
    <n v="629"/>
    <s v="MD west/Zanderijvaart 2"/>
    <d v="2015-06-25T12:40:00"/>
    <n v="4"/>
    <x v="8"/>
    <s v="Aeshna isoceles"/>
    <n v="4"/>
    <s v="KD"/>
    <x v="5"/>
    <n v="6"/>
    <s v="Glazenmakers"/>
    <n v="25"/>
  </r>
  <r>
    <n v="629"/>
    <s v="MD west/Zanderijvaart 2"/>
    <d v="2015-06-25T12:40:00"/>
    <n v="4"/>
    <x v="9"/>
    <s v="Anax imperator"/>
    <n v="3"/>
    <s v="KD"/>
    <x v="5"/>
    <n v="6"/>
    <s v="Glazenmakers"/>
    <n v="25"/>
  </r>
  <r>
    <n v="629"/>
    <s v="MD west/Zanderijvaart 2"/>
    <d v="2015-07-11T12:00:00"/>
    <n v="1"/>
    <x v="4"/>
    <s v="Coenagrion pulchellum"/>
    <n v="2"/>
    <s v="KD"/>
    <x v="5"/>
    <n v="7"/>
    <s v="Waterjuffer"/>
    <n v="27.285714285714285"/>
  </r>
  <r>
    <n v="629"/>
    <s v="MD west/Zanderijvaart 2"/>
    <d v="2015-07-11T12:00:00"/>
    <n v="1"/>
    <x v="8"/>
    <s v="Aeshna isoceles"/>
    <n v="1"/>
    <s v="KD"/>
    <x v="5"/>
    <n v="7"/>
    <s v="Glazenmakers"/>
    <n v="27.285714285714285"/>
  </r>
  <r>
    <n v="629"/>
    <s v="MD west/Zanderijvaart 2"/>
    <d v="2015-07-11T12:00:00"/>
    <n v="1"/>
    <x v="9"/>
    <s v="Anax imperator"/>
    <n v="1"/>
    <s v="KD"/>
    <x v="5"/>
    <n v="7"/>
    <s v="Glazenmakers"/>
    <n v="27.285714285714285"/>
  </r>
  <r>
    <n v="629"/>
    <s v="MD west/Zanderijvaart 2"/>
    <d v="2015-07-11T12:00:00"/>
    <n v="2"/>
    <x v="1"/>
    <s v="Ischnura elegans"/>
    <n v="2"/>
    <s v="KD"/>
    <x v="5"/>
    <n v="7"/>
    <s v="Waterjuffer"/>
    <n v="27.285714285714285"/>
  </r>
  <r>
    <n v="629"/>
    <s v="MD west/Zanderijvaart 2"/>
    <d v="2015-07-11T12:00:00"/>
    <n v="2"/>
    <x v="9"/>
    <s v="Anax imperator"/>
    <n v="1"/>
    <s v="KD"/>
    <x v="5"/>
    <n v="7"/>
    <s v="Glazenmakers"/>
    <n v="27.285714285714285"/>
  </r>
  <r>
    <n v="629"/>
    <s v="MD west/Zanderijvaart 2"/>
    <d v="2015-07-11T12:00:00"/>
    <n v="4"/>
    <x v="8"/>
    <s v="Aeshna isoceles"/>
    <n v="1"/>
    <s v="KD"/>
    <x v="5"/>
    <n v="7"/>
    <s v="Glazenmakers"/>
    <n v="27.285714285714285"/>
  </r>
  <r>
    <n v="629"/>
    <s v="MD west/Zanderijvaart 2"/>
    <d v="2015-07-11T12:00:00"/>
    <n v="4"/>
    <x v="9"/>
    <s v="Anax imperator"/>
    <n v="5"/>
    <s v="KD"/>
    <x v="5"/>
    <n v="7"/>
    <s v="Glazenmakers"/>
    <n v="27.285714285714285"/>
  </r>
  <r>
    <n v="629"/>
    <s v="MD west/Zanderijvaart 2"/>
    <d v="2015-07-11T12:00:00"/>
    <n v="4"/>
    <x v="10"/>
    <s v="Libellula quadrimaculata"/>
    <n v="2"/>
    <s v="KD"/>
    <x v="5"/>
    <n v="7"/>
    <s v="Korenbouten"/>
    <n v="27.285714285714285"/>
  </r>
  <r>
    <n v="629"/>
    <s v="MD west/Zanderijvaart 2"/>
    <d v="2015-07-22T14:15:00"/>
    <n v="1"/>
    <x v="9"/>
    <s v="Anax imperator"/>
    <n v="2"/>
    <s v="KD"/>
    <x v="5"/>
    <n v="7"/>
    <s v="Glazenmakers"/>
    <n v="28.857142857142858"/>
  </r>
  <r>
    <n v="629"/>
    <s v="MD west/Zanderijvaart 2"/>
    <d v="2015-07-22T14:15:00"/>
    <n v="2"/>
    <x v="13"/>
    <s v="Chalcolestes viridis"/>
    <n v="1"/>
    <s v="KD"/>
    <x v="5"/>
    <n v="7"/>
    <s v="Pantserjuffers"/>
    <n v="28.857142857142858"/>
  </r>
  <r>
    <n v="629"/>
    <s v="MD west/Zanderijvaart 2"/>
    <d v="2015-07-22T14:15:00"/>
    <n v="2"/>
    <x v="3"/>
    <s v="Enallagma cyathigerum"/>
    <n v="1"/>
    <s v="KD"/>
    <x v="5"/>
    <n v="7"/>
    <s v="Waterjuffer"/>
    <n v="28.857142857142858"/>
  </r>
  <r>
    <n v="629"/>
    <s v="MD west/Zanderijvaart 2"/>
    <d v="2015-07-22T14:15:00"/>
    <n v="4"/>
    <x v="9"/>
    <s v="Anax imperator"/>
    <n v="3"/>
    <s v="KD"/>
    <x v="5"/>
    <n v="7"/>
    <s v="Glazenmakers"/>
    <n v="28.857142857142858"/>
  </r>
  <r>
    <n v="629"/>
    <s v="MD west/Zanderijvaart 2"/>
    <d v="2015-08-07T12:30:00"/>
    <n v="1"/>
    <x v="3"/>
    <s v="Enallagma cyathigerum"/>
    <n v="1"/>
    <s v="KD"/>
    <x v="5"/>
    <n v="8"/>
    <s v="Waterjuffer"/>
    <n v="31.142857142857142"/>
  </r>
  <r>
    <n v="629"/>
    <s v="MD west/Zanderijvaart 2"/>
    <d v="2015-08-07T12:30:00"/>
    <n v="1"/>
    <x v="17"/>
    <s v="Sympetrum vulgatum"/>
    <n v="8"/>
    <s v="KD"/>
    <x v="5"/>
    <n v="8"/>
    <s v="Korenbouten"/>
    <n v="31.142857142857142"/>
  </r>
  <r>
    <n v="629"/>
    <s v="MD west/Zanderijvaart 2"/>
    <d v="2015-08-07T12:30:00"/>
    <n v="2"/>
    <x v="3"/>
    <s v="Enallagma cyathigerum"/>
    <n v="2"/>
    <s v="KD"/>
    <x v="5"/>
    <n v="8"/>
    <s v="Waterjuffer"/>
    <n v="31.142857142857142"/>
  </r>
  <r>
    <n v="629"/>
    <s v="MD west/Zanderijvaart 2"/>
    <d v="2015-08-07T12:30:00"/>
    <n v="2"/>
    <x v="16"/>
    <s v="Sympetrum sanguineum"/>
    <n v="3"/>
    <s v="KD"/>
    <x v="5"/>
    <n v="8"/>
    <s v="Korenbouten"/>
    <n v="31.142857142857142"/>
  </r>
  <r>
    <n v="629"/>
    <s v="MD west/Zanderijvaart 2"/>
    <d v="2015-08-07T12:30:00"/>
    <n v="2"/>
    <x v="17"/>
    <s v="Sympetrum vulgatum"/>
    <n v="23"/>
    <s v="KD"/>
    <x v="5"/>
    <n v="8"/>
    <s v="Korenbouten"/>
    <n v="31.142857142857142"/>
  </r>
  <r>
    <n v="629"/>
    <s v="MD west/Zanderijvaart 2"/>
    <d v="2015-08-07T12:30:00"/>
    <n v="4"/>
    <x v="9"/>
    <s v="Anax imperator"/>
    <n v="1"/>
    <s v="KD"/>
    <x v="5"/>
    <n v="8"/>
    <s v="Glazenmakers"/>
    <n v="31.142857142857142"/>
  </r>
  <r>
    <n v="629"/>
    <s v="MD west/Zanderijvaart 2"/>
    <d v="2015-08-21T14:10:00"/>
    <n v="1"/>
    <x v="0"/>
    <s v="Sympecma fusca"/>
    <n v="30"/>
    <s v="KD"/>
    <x v="5"/>
    <n v="8"/>
    <s v="Pantserjuffers"/>
    <n v="33.142857142857146"/>
  </r>
  <r>
    <n v="629"/>
    <s v="MD west/Zanderijvaart 2"/>
    <d v="2015-08-21T14:10:00"/>
    <n v="1"/>
    <x v="3"/>
    <s v="Enallagma cyathigerum"/>
    <n v="1"/>
    <s v="KD"/>
    <x v="5"/>
    <n v="8"/>
    <s v="Waterjuffer"/>
    <n v="33.142857142857146"/>
  </r>
  <r>
    <n v="629"/>
    <s v="MD west/Zanderijvaart 2"/>
    <d v="2015-08-21T14:10:00"/>
    <n v="1"/>
    <x v="17"/>
    <s v="Sympetrum vulgatum"/>
    <n v="17"/>
    <s v="KD"/>
    <x v="5"/>
    <n v="8"/>
    <s v="Korenbouten"/>
    <n v="33.142857142857146"/>
  </r>
  <r>
    <n v="629"/>
    <s v="MD west/Zanderijvaart 2"/>
    <d v="2015-08-21T14:10:00"/>
    <n v="2"/>
    <x v="0"/>
    <s v="Sympecma fusca"/>
    <n v="37"/>
    <s v="KD"/>
    <x v="5"/>
    <n v="8"/>
    <s v="Pantserjuffers"/>
    <n v="33.142857142857146"/>
  </r>
  <r>
    <n v="629"/>
    <s v="MD west/Zanderijvaart 2"/>
    <d v="2015-08-21T14:10:00"/>
    <n v="2"/>
    <x v="3"/>
    <s v="Enallagma cyathigerum"/>
    <n v="3"/>
    <s v="KD"/>
    <x v="5"/>
    <n v="8"/>
    <s v="Waterjuffer"/>
    <n v="33.142857142857146"/>
  </r>
  <r>
    <n v="629"/>
    <s v="MD west/Zanderijvaart 2"/>
    <d v="2015-08-21T14:10:00"/>
    <n v="2"/>
    <x v="16"/>
    <s v="Sympetrum sanguineum"/>
    <n v="2"/>
    <s v="KD"/>
    <x v="5"/>
    <n v="8"/>
    <s v="Korenbouten"/>
    <n v="33.142857142857146"/>
  </r>
  <r>
    <n v="629"/>
    <s v="MD west/Zanderijvaart 2"/>
    <d v="2015-08-21T14:10:00"/>
    <n v="2"/>
    <x v="17"/>
    <s v="Sympetrum vulgatum"/>
    <n v="7"/>
    <s v="KD"/>
    <x v="5"/>
    <n v="8"/>
    <s v="Korenbouten"/>
    <n v="33.142857142857146"/>
  </r>
  <r>
    <n v="629"/>
    <s v="MD west/Zanderijvaart 2"/>
    <d v="2015-08-21T14:10:00"/>
    <n v="4"/>
    <x v="0"/>
    <s v="Sympecma fusca"/>
    <n v="13"/>
    <s v="KD"/>
    <x v="5"/>
    <n v="8"/>
    <s v="Pantserjuffers"/>
    <n v="33.142857142857146"/>
  </r>
  <r>
    <n v="629"/>
    <s v="MD west/Zanderijvaart 2"/>
    <d v="2015-08-21T14:10:00"/>
    <n v="4"/>
    <x v="27"/>
    <s v="Aeshna cyanea"/>
    <n v="1"/>
    <s v="KD"/>
    <x v="5"/>
    <n v="8"/>
    <s v="Glazenmakers"/>
    <n v="33.142857142857146"/>
  </r>
  <r>
    <n v="629"/>
    <s v="MD west/Zanderijvaart 2"/>
    <d v="2015-08-21T14:10:00"/>
    <n v="4"/>
    <x v="14"/>
    <s v="Aeshna mixta"/>
    <n v="2"/>
    <s v="KD"/>
    <x v="5"/>
    <n v="8"/>
    <s v="Glazenmakers"/>
    <n v="33.142857142857146"/>
  </r>
  <r>
    <n v="629"/>
    <s v="MD west/Zanderijvaart 2"/>
    <d v="2015-08-21T14:10:00"/>
    <n v="4"/>
    <x v="9"/>
    <s v="Anax imperator"/>
    <n v="1"/>
    <s v="KD"/>
    <x v="5"/>
    <n v="8"/>
    <s v="Glazenmakers"/>
    <n v="33.142857142857146"/>
  </r>
  <r>
    <n v="629"/>
    <s v="MD west/Zanderijvaart 2"/>
    <d v="2015-09-09T13:55:00"/>
    <n v="1"/>
    <x v="0"/>
    <s v="Sympecma fusca"/>
    <n v="17"/>
    <s v="KD"/>
    <x v="5"/>
    <n v="9"/>
    <s v="Pantserjuffers"/>
    <n v="35.857142857142854"/>
  </r>
  <r>
    <n v="629"/>
    <s v="MD west/Zanderijvaart 2"/>
    <d v="2015-09-09T13:55:00"/>
    <n v="1"/>
    <x v="14"/>
    <s v="Aeshna mixta"/>
    <n v="1"/>
    <s v="KD"/>
    <x v="5"/>
    <n v="9"/>
    <s v="Glazenmakers"/>
    <n v="35.857142857142854"/>
  </r>
  <r>
    <n v="629"/>
    <s v="MD west/Zanderijvaart 2"/>
    <d v="2015-09-09T13:55:00"/>
    <n v="1"/>
    <x v="12"/>
    <s v="Sympetrum striolatum"/>
    <n v="6"/>
    <s v="KD"/>
    <x v="5"/>
    <n v="9"/>
    <s v="Korenbouten"/>
    <n v="35.857142857142854"/>
  </r>
  <r>
    <n v="629"/>
    <s v="MD west/Zanderijvaart 2"/>
    <d v="2015-09-09T13:55:00"/>
    <n v="2"/>
    <x v="0"/>
    <s v="Sympecma fusca"/>
    <n v="8"/>
    <s v="KD"/>
    <x v="5"/>
    <n v="9"/>
    <s v="Pantserjuffers"/>
    <n v="35.857142857142854"/>
  </r>
  <r>
    <n v="629"/>
    <s v="MD west/Zanderijvaart 2"/>
    <d v="2015-09-09T13:55:00"/>
    <n v="2"/>
    <x v="14"/>
    <s v="Aeshna mixta"/>
    <n v="3"/>
    <s v="KD"/>
    <x v="5"/>
    <n v="9"/>
    <s v="Glazenmakers"/>
    <n v="35.857142857142854"/>
  </r>
  <r>
    <n v="629"/>
    <s v="MD west/Zanderijvaart 2"/>
    <d v="2015-09-09T13:55:00"/>
    <n v="2"/>
    <x v="12"/>
    <s v="Sympetrum striolatum"/>
    <n v="2"/>
    <s v="KD"/>
    <x v="5"/>
    <n v="9"/>
    <s v="Korenbouten"/>
    <n v="35.857142857142854"/>
  </r>
  <r>
    <n v="629"/>
    <s v="MD west/Zanderijvaart 2"/>
    <d v="2015-09-09T13:55:00"/>
    <n v="4"/>
    <x v="14"/>
    <s v="Aeshna mixta"/>
    <n v="5"/>
    <s v="KD"/>
    <x v="5"/>
    <n v="9"/>
    <s v="Glazenmakers"/>
    <n v="35.857142857142854"/>
  </r>
  <r>
    <n v="629"/>
    <s v="MD west/Zanderijvaart 2"/>
    <d v="2016-05-06T12:10:00"/>
    <n v="2"/>
    <x v="0"/>
    <s v="Sympecma fusca"/>
    <n v="24"/>
    <s v="KD"/>
    <x v="6"/>
    <n v="5"/>
    <s v="Pantserjuffers"/>
    <n v="18"/>
  </r>
  <r>
    <n v="629"/>
    <s v="MD west/Zanderijvaart 2"/>
    <d v="2016-05-06T12:10:00"/>
    <n v="4"/>
    <x v="10"/>
    <s v="Libellula quadrimaculata"/>
    <n v="1"/>
    <s v="KD"/>
    <x v="6"/>
    <n v="5"/>
    <s v="Korenbouten"/>
    <n v="18"/>
  </r>
  <r>
    <n v="629"/>
    <s v="MD west/Zanderijvaart 2"/>
    <d v="2016-06-05T12:25:00"/>
    <n v="1"/>
    <x v="1"/>
    <s v="Ischnura elegans"/>
    <n v="5"/>
    <s v="KD"/>
    <x v="6"/>
    <n v="6"/>
    <s v="Waterjuffer"/>
    <n v="22.285714285714285"/>
  </r>
  <r>
    <n v="629"/>
    <s v="MD west/Zanderijvaart 2"/>
    <d v="2016-06-05T12:25:00"/>
    <n v="1"/>
    <x v="6"/>
    <s v="Coenagrion puella"/>
    <n v="3"/>
    <s v="KD"/>
    <x v="6"/>
    <n v="6"/>
    <s v="Waterjuffer"/>
    <n v="22.285714285714285"/>
  </r>
  <r>
    <n v="629"/>
    <s v="MD west/Zanderijvaart 2"/>
    <d v="2016-06-05T12:25:00"/>
    <n v="1"/>
    <x v="4"/>
    <s v="Coenagrion pulchellum"/>
    <n v="33"/>
    <s v="KD"/>
    <x v="6"/>
    <n v="6"/>
    <s v="Waterjuffer"/>
    <n v="22.285714285714285"/>
  </r>
  <r>
    <n v="629"/>
    <s v="MD west/Zanderijvaart 2"/>
    <d v="2016-06-05T12:25:00"/>
    <n v="1"/>
    <x v="8"/>
    <s v="Aeshna isoceles"/>
    <n v="2"/>
    <s v="KD"/>
    <x v="6"/>
    <n v="6"/>
    <s v="Glazenmakers"/>
    <n v="22.285714285714285"/>
  </r>
  <r>
    <n v="629"/>
    <s v="MD west/Zanderijvaart 2"/>
    <d v="2016-06-05T12:25:00"/>
    <n v="1"/>
    <x v="10"/>
    <s v="Libellula quadrimaculata"/>
    <n v="2"/>
    <s v="KD"/>
    <x v="6"/>
    <n v="6"/>
    <s v="Korenbouten"/>
    <n v="22.285714285714285"/>
  </r>
  <r>
    <n v="629"/>
    <s v="MD west/Zanderijvaart 2"/>
    <d v="2016-06-05T12:25:00"/>
    <n v="2"/>
    <x v="1"/>
    <s v="Ischnura elegans"/>
    <n v="3"/>
    <s v="KD"/>
    <x v="6"/>
    <n v="6"/>
    <s v="Waterjuffer"/>
    <n v="22.285714285714285"/>
  </r>
  <r>
    <n v="629"/>
    <s v="MD west/Zanderijvaart 2"/>
    <d v="2016-06-05T12:25:00"/>
    <n v="2"/>
    <x v="2"/>
    <s v="Pyrrhosoma nymphula"/>
    <n v="2"/>
    <s v="KD"/>
    <x v="6"/>
    <n v="6"/>
    <s v="Waterjuffer"/>
    <n v="22.285714285714285"/>
  </r>
  <r>
    <n v="629"/>
    <s v="MD west/Zanderijvaart 2"/>
    <d v="2016-06-05T12:25:00"/>
    <n v="2"/>
    <x v="4"/>
    <s v="Coenagrion pulchellum"/>
    <n v="15"/>
    <s v="KD"/>
    <x v="6"/>
    <n v="6"/>
    <s v="Waterjuffer"/>
    <n v="22.285714285714285"/>
  </r>
  <r>
    <n v="629"/>
    <s v="MD west/Zanderijvaart 2"/>
    <d v="2016-06-05T12:25:00"/>
    <n v="2"/>
    <x v="7"/>
    <s v="Brachytron pratense"/>
    <n v="6"/>
    <s v="KD"/>
    <x v="6"/>
    <n v="6"/>
    <s v="Glazenmakers"/>
    <n v="22.285714285714285"/>
  </r>
  <r>
    <n v="629"/>
    <s v="MD west/Zanderijvaart 2"/>
    <d v="2016-06-05T12:25:00"/>
    <n v="2"/>
    <x v="8"/>
    <s v="Aeshna isoceles"/>
    <n v="3"/>
    <s v="KD"/>
    <x v="6"/>
    <n v="6"/>
    <s v="Glazenmakers"/>
    <n v="22.285714285714285"/>
  </r>
  <r>
    <n v="629"/>
    <s v="MD west/Zanderijvaart 2"/>
    <d v="2016-06-05T12:25:00"/>
    <n v="2"/>
    <x v="10"/>
    <s v="Libellula quadrimaculata"/>
    <n v="1"/>
    <s v="KD"/>
    <x v="6"/>
    <n v="6"/>
    <s v="Korenbouten"/>
    <n v="22.285714285714285"/>
  </r>
  <r>
    <n v="629"/>
    <s v="MD west/Zanderijvaart 2"/>
    <d v="2016-06-05T12:25:00"/>
    <n v="4"/>
    <x v="7"/>
    <s v="Brachytron pratense"/>
    <n v="6"/>
    <s v="KD"/>
    <x v="6"/>
    <n v="6"/>
    <s v="Glazenmakers"/>
    <n v="22.285714285714285"/>
  </r>
  <r>
    <n v="629"/>
    <s v="MD west/Zanderijvaart 2"/>
    <d v="2016-06-05T12:25:00"/>
    <n v="4"/>
    <x v="8"/>
    <s v="Aeshna isoceles"/>
    <n v="10"/>
    <s v="KD"/>
    <x v="6"/>
    <n v="6"/>
    <s v="Glazenmakers"/>
    <n v="22.285714285714285"/>
  </r>
  <r>
    <n v="629"/>
    <s v="MD west/Zanderijvaart 2"/>
    <d v="2016-06-05T12:25:00"/>
    <n v="4"/>
    <x v="9"/>
    <s v="Anax imperator"/>
    <n v="5"/>
    <s v="KD"/>
    <x v="6"/>
    <n v="6"/>
    <s v="Glazenmakers"/>
    <n v="22.285714285714285"/>
  </r>
  <r>
    <n v="629"/>
    <s v="MD west/Zanderijvaart 2"/>
    <d v="2016-06-05T12:25:00"/>
    <n v="4"/>
    <x v="10"/>
    <s v="Libellula quadrimaculata"/>
    <n v="2"/>
    <s v="KD"/>
    <x v="6"/>
    <n v="6"/>
    <s v="Korenbouten"/>
    <n v="22.285714285714285"/>
  </r>
  <r>
    <n v="629"/>
    <s v="MD west/Zanderijvaart 2"/>
    <d v="2016-06-19T14:10:00"/>
    <n v="1"/>
    <x v="1"/>
    <s v="Ischnura elegans"/>
    <n v="5"/>
    <s v="KD"/>
    <x v="6"/>
    <n v="6"/>
    <s v="Waterjuffer"/>
    <n v="24.285714285714285"/>
  </r>
  <r>
    <n v="629"/>
    <s v="MD west/Zanderijvaart 2"/>
    <d v="2016-06-19T14:10:00"/>
    <n v="1"/>
    <x v="6"/>
    <s v="Coenagrion puella"/>
    <n v="1"/>
    <s v="KD"/>
    <x v="6"/>
    <n v="6"/>
    <s v="Waterjuffer"/>
    <n v="24.285714285714285"/>
  </r>
  <r>
    <n v="629"/>
    <s v="MD west/Zanderijvaart 2"/>
    <d v="2016-06-19T14:10:00"/>
    <n v="1"/>
    <x v="4"/>
    <s v="Coenagrion pulchellum"/>
    <n v="4"/>
    <s v="KD"/>
    <x v="6"/>
    <n v="6"/>
    <s v="Waterjuffer"/>
    <n v="24.285714285714285"/>
  </r>
  <r>
    <n v="629"/>
    <s v="MD west/Zanderijvaart 2"/>
    <d v="2016-06-19T14:10:00"/>
    <n v="1"/>
    <x v="9"/>
    <s v="Anax imperator"/>
    <n v="2"/>
    <s v="KD"/>
    <x v="6"/>
    <n v="6"/>
    <s v="Glazenmakers"/>
    <n v="24.285714285714285"/>
  </r>
  <r>
    <n v="629"/>
    <s v="MD west/Zanderijvaart 2"/>
    <d v="2016-06-19T14:10:00"/>
    <n v="2"/>
    <x v="1"/>
    <s v="Ischnura elegans"/>
    <n v="6"/>
    <s v="KD"/>
    <x v="6"/>
    <n v="6"/>
    <s v="Waterjuffer"/>
    <n v="24.285714285714285"/>
  </r>
  <r>
    <n v="629"/>
    <s v="MD west/Zanderijvaart 2"/>
    <d v="2016-06-19T14:10:00"/>
    <n v="2"/>
    <x v="3"/>
    <s v="Enallagma cyathigerum"/>
    <n v="1"/>
    <s v="KD"/>
    <x v="6"/>
    <n v="6"/>
    <s v="Waterjuffer"/>
    <n v="24.285714285714285"/>
  </r>
  <r>
    <n v="629"/>
    <s v="MD west/Zanderijvaart 2"/>
    <d v="2016-06-19T14:10:00"/>
    <n v="2"/>
    <x v="6"/>
    <s v="Coenagrion puella"/>
    <n v="4"/>
    <s v="KD"/>
    <x v="6"/>
    <n v="6"/>
    <s v="Waterjuffer"/>
    <n v="24.285714285714285"/>
  </r>
  <r>
    <n v="629"/>
    <s v="MD west/Zanderijvaart 2"/>
    <d v="2016-06-19T14:10:00"/>
    <n v="2"/>
    <x v="4"/>
    <s v="Coenagrion pulchellum"/>
    <n v="6"/>
    <s v="KD"/>
    <x v="6"/>
    <n v="6"/>
    <s v="Waterjuffer"/>
    <n v="24.285714285714285"/>
  </r>
  <r>
    <n v="629"/>
    <s v="MD west/Zanderijvaart 2"/>
    <d v="2016-06-19T14:10:00"/>
    <n v="2"/>
    <x v="9"/>
    <s v="Anax imperator"/>
    <n v="1"/>
    <s v="KD"/>
    <x v="6"/>
    <n v="6"/>
    <s v="Glazenmakers"/>
    <n v="24.285714285714285"/>
  </r>
  <r>
    <n v="629"/>
    <s v="MD west/Zanderijvaart 2"/>
    <d v="2016-06-19T14:10:00"/>
    <n v="4"/>
    <x v="8"/>
    <s v="Aeshna isoceles"/>
    <n v="2"/>
    <s v="KD"/>
    <x v="6"/>
    <n v="6"/>
    <s v="Glazenmakers"/>
    <n v="24.285714285714285"/>
  </r>
  <r>
    <n v="629"/>
    <s v="MD west/Zanderijvaart 2"/>
    <d v="2016-06-19T14:10:00"/>
    <n v="4"/>
    <x v="9"/>
    <s v="Anax imperator"/>
    <n v="8"/>
    <s v="KD"/>
    <x v="6"/>
    <n v="6"/>
    <s v="Glazenmakers"/>
    <n v="24.285714285714285"/>
  </r>
  <r>
    <n v="629"/>
    <s v="MD west/Zanderijvaart 2"/>
    <d v="2016-06-19T14:10:00"/>
    <n v="4"/>
    <x v="10"/>
    <s v="Libellula quadrimaculata"/>
    <n v="3"/>
    <s v="KD"/>
    <x v="6"/>
    <n v="6"/>
    <s v="Korenbouten"/>
    <n v="24.285714285714285"/>
  </r>
  <r>
    <n v="629"/>
    <s v="MD west/Zanderijvaart 2"/>
    <d v="2016-07-22T12:50:00"/>
    <n v="2"/>
    <x v="13"/>
    <s v="Chalcolestes viridis"/>
    <n v="1"/>
    <s v="KD"/>
    <x v="6"/>
    <n v="7"/>
    <s v="Pantserjuffers"/>
    <n v="29"/>
  </r>
  <r>
    <n v="629"/>
    <s v="MD west/Zanderijvaart 2"/>
    <d v="2016-07-22T12:50:00"/>
    <n v="2"/>
    <x v="3"/>
    <s v="Enallagma cyathigerum"/>
    <n v="1"/>
    <s v="KD"/>
    <x v="6"/>
    <n v="7"/>
    <s v="Waterjuffer"/>
    <n v="29"/>
  </r>
  <r>
    <n v="629"/>
    <s v="MD west/Zanderijvaart 2"/>
    <d v="2016-07-30T15:15:00"/>
    <n v="1"/>
    <x v="12"/>
    <s v="Sympetrum striolatum"/>
    <n v="2"/>
    <s v="KD"/>
    <x v="6"/>
    <n v="7"/>
    <s v="Korenbouten"/>
    <n v="30.142857142857142"/>
  </r>
  <r>
    <n v="629"/>
    <s v="MD west/Zanderijvaart 2"/>
    <d v="2016-07-30T15:15:00"/>
    <n v="2"/>
    <x v="1"/>
    <s v="Ischnura elegans"/>
    <n v="2"/>
    <s v="KD"/>
    <x v="6"/>
    <n v="7"/>
    <s v="Waterjuffer"/>
    <n v="30.142857142857142"/>
  </r>
  <r>
    <n v="629"/>
    <s v="MD west/Zanderijvaart 2"/>
    <d v="2016-07-30T15:15:00"/>
    <n v="2"/>
    <x v="3"/>
    <s v="Enallagma cyathigerum"/>
    <n v="4"/>
    <s v="KD"/>
    <x v="6"/>
    <n v="7"/>
    <s v="Waterjuffer"/>
    <n v="30.142857142857142"/>
  </r>
  <r>
    <n v="629"/>
    <s v="MD west/Zanderijvaart 2"/>
    <d v="2016-07-30T15:15:00"/>
    <n v="2"/>
    <x v="12"/>
    <s v="Sympetrum striolatum"/>
    <n v="1"/>
    <s v="KD"/>
    <x v="6"/>
    <n v="7"/>
    <s v="Korenbouten"/>
    <n v="30.142857142857142"/>
  </r>
  <r>
    <n v="629"/>
    <s v="MD west/Zanderijvaart 2"/>
    <d v="2016-08-17T12:40:00"/>
    <n v="1"/>
    <x v="23"/>
    <s v="Sympetrum striolatum/vulgatum"/>
    <n v="6"/>
    <s v="KD"/>
    <x v="6"/>
    <n v="8"/>
    <s v="Korenbouten"/>
    <n v="32.714285714285715"/>
  </r>
  <r>
    <n v="629"/>
    <s v="MD west/Zanderijvaart 2"/>
    <d v="2016-08-17T12:40:00"/>
    <n v="2"/>
    <x v="17"/>
    <s v="Sympetrum vulgatum"/>
    <n v="5"/>
    <s v="KD"/>
    <x v="6"/>
    <n v="8"/>
    <s v="Korenbouten"/>
    <n v="32.714285714285715"/>
  </r>
  <r>
    <n v="629"/>
    <s v="MD west/Zanderijvaart 2"/>
    <d v="2016-08-26T12:30:00"/>
    <n v="1"/>
    <x v="23"/>
    <s v="Sympetrum striolatum/vulgatum"/>
    <n v="1"/>
    <s v="KD"/>
    <x v="6"/>
    <n v="8"/>
    <s v="Korenbouten"/>
    <n v="34"/>
  </r>
  <r>
    <n v="629"/>
    <s v="MD west/Zanderijvaart 2"/>
    <d v="2016-08-26T12:30:00"/>
    <n v="2"/>
    <x v="12"/>
    <s v="Sympetrum striolatum"/>
    <n v="1"/>
    <s v="KD"/>
    <x v="6"/>
    <n v="8"/>
    <s v="Korenbouten"/>
    <n v="34"/>
  </r>
  <r>
    <n v="629"/>
    <s v="MD west/Zanderijvaart 2"/>
    <d v="2016-08-26T12:30:00"/>
    <n v="2"/>
    <x v="23"/>
    <s v="Sympetrum striolatum/vulgatum"/>
    <n v="1"/>
    <s v="KD"/>
    <x v="6"/>
    <n v="8"/>
    <s v="Korenbouten"/>
    <n v="34"/>
  </r>
  <r>
    <n v="629"/>
    <s v="MD west/Zanderijvaart 2"/>
    <d v="2016-08-26T12:30:00"/>
    <n v="4"/>
    <x v="14"/>
    <s v="Aeshna mixta"/>
    <n v="1"/>
    <s v="KD"/>
    <x v="6"/>
    <n v="8"/>
    <s v="Glazenmakers"/>
    <n v="34"/>
  </r>
  <r>
    <n v="629"/>
    <s v="MD west/Zanderijvaart 2"/>
    <d v="2016-09-07T13:00:00"/>
    <n v="1"/>
    <x v="14"/>
    <s v="Aeshna mixta"/>
    <n v="3"/>
    <s v="KD"/>
    <x v="6"/>
    <n v="9"/>
    <s v="Glazenmakers"/>
    <n v="35.714285714285715"/>
  </r>
  <r>
    <n v="629"/>
    <s v="MD west/Zanderijvaart 2"/>
    <d v="2016-09-07T13:00:00"/>
    <n v="1"/>
    <x v="23"/>
    <s v="Sympetrum striolatum/vulgatum"/>
    <n v="1"/>
    <s v="KD"/>
    <x v="6"/>
    <n v="9"/>
    <s v="Korenbouten"/>
    <n v="35.714285714285715"/>
  </r>
  <r>
    <n v="629"/>
    <s v="MD west/Zanderijvaart 2"/>
    <d v="2016-09-07T13:00:00"/>
    <n v="2"/>
    <x v="14"/>
    <s v="Aeshna mixta"/>
    <n v="2"/>
    <s v="KD"/>
    <x v="6"/>
    <n v="9"/>
    <s v="Glazenmakers"/>
    <n v="35.714285714285715"/>
  </r>
  <r>
    <n v="629"/>
    <s v="MD west/Zanderijvaart 2"/>
    <d v="2016-09-07T13:00:00"/>
    <n v="2"/>
    <x v="23"/>
    <s v="Sympetrum striolatum/vulgatum"/>
    <n v="3"/>
    <s v="KD"/>
    <x v="6"/>
    <n v="9"/>
    <s v="Korenbouten"/>
    <n v="35.714285714285715"/>
  </r>
  <r>
    <n v="629"/>
    <s v="MD west/Zanderijvaart 2"/>
    <d v="2016-09-07T13:00:00"/>
    <n v="4"/>
    <x v="14"/>
    <s v="Aeshna mixta"/>
    <n v="7"/>
    <s v="KD"/>
    <x v="6"/>
    <n v="9"/>
    <s v="Glazenmakers"/>
    <n v="35.714285714285715"/>
  </r>
  <r>
    <n v="629"/>
    <s v="MD west/Zanderijvaart 2"/>
    <d v="2017-05-17T12:45:00"/>
    <n v="4"/>
    <x v="6"/>
    <s v="Coenagrion puella"/>
    <n v="3"/>
    <s v="KD"/>
    <x v="7"/>
    <n v="5"/>
    <s v="Waterjuffer"/>
    <n v="19.428571428571427"/>
  </r>
  <r>
    <n v="629"/>
    <s v="MD west/Zanderijvaart 2"/>
    <d v="2017-05-17T12:45:00"/>
    <n v="4"/>
    <x v="0"/>
    <s v="Sympecma fusca"/>
    <n v="8"/>
    <s v="KD"/>
    <x v="7"/>
    <n v="5"/>
    <s v="Pantserjuffers"/>
    <n v="19.428571428571427"/>
  </r>
  <r>
    <n v="629"/>
    <s v="MD west/Zanderijvaart 2"/>
    <d v="2017-05-17T12:45:00"/>
    <n v="4"/>
    <x v="7"/>
    <s v="Brachytron pratense"/>
    <n v="6"/>
    <s v="KD"/>
    <x v="7"/>
    <n v="5"/>
    <s v="Glazenmakers"/>
    <n v="19.428571428571427"/>
  </r>
  <r>
    <n v="629"/>
    <s v="MD west/Zanderijvaart 2"/>
    <d v="2017-05-17T12:45:00"/>
    <n v="4"/>
    <x v="1"/>
    <s v="Ischnura elegans"/>
    <n v="2"/>
    <s v="KD"/>
    <x v="7"/>
    <n v="5"/>
    <s v="Waterjuffer"/>
    <n v="19.428571428571427"/>
  </r>
  <r>
    <n v="629"/>
    <s v="MD west/Zanderijvaart 2"/>
    <d v="2017-05-17T12:45:00"/>
    <n v="4"/>
    <x v="4"/>
    <s v="Coenagrion pulchellum"/>
    <n v="6"/>
    <s v="KD"/>
    <x v="7"/>
    <n v="5"/>
    <s v="Waterjuffer"/>
    <n v="19.428571428571427"/>
  </r>
  <r>
    <n v="629"/>
    <s v="MD west/Zanderijvaart 2"/>
    <d v="2017-05-17T12:45:00"/>
    <n v="4"/>
    <x v="10"/>
    <s v="Libellula quadrimaculata"/>
    <n v="8"/>
    <s v="KD"/>
    <x v="7"/>
    <n v="5"/>
    <s v="Korenbouten"/>
    <n v="19.428571428571427"/>
  </r>
  <r>
    <n v="629"/>
    <s v="MD west/Zanderijvaart 2"/>
    <d v="2017-05-17T12:45:00"/>
    <n v="4"/>
    <x v="2"/>
    <s v="Pyrrhosoma nymphula"/>
    <n v="18"/>
    <s v="KD"/>
    <x v="7"/>
    <n v="5"/>
    <s v="Waterjuffer"/>
    <n v="19.428571428571427"/>
  </r>
  <r>
    <n v="629"/>
    <s v="MD west/Zanderijvaart 2"/>
    <d v="2017-05-17T12:45:00"/>
    <n v="3"/>
    <x v="0"/>
    <s v="Sympecma fusca"/>
    <n v="4"/>
    <s v="KD"/>
    <x v="7"/>
    <n v="5"/>
    <s v="Pantserjuffers"/>
    <n v="19.428571428571427"/>
  </r>
  <r>
    <n v="629"/>
    <s v="MD west/Zanderijvaart 2"/>
    <d v="2017-05-17T12:45:00"/>
    <n v="3"/>
    <x v="7"/>
    <s v="Brachytron pratense"/>
    <n v="2"/>
    <s v="KD"/>
    <x v="7"/>
    <n v="5"/>
    <s v="Glazenmakers"/>
    <n v="19.428571428571427"/>
  </r>
  <r>
    <n v="629"/>
    <s v="MD west/Zanderijvaart 2"/>
    <d v="2017-05-17T12:45:00"/>
    <n v="3"/>
    <x v="31"/>
    <s v="Cordulia aenea"/>
    <n v="1"/>
    <s v="KD"/>
    <x v="7"/>
    <n v="5"/>
    <s v="Glanslibel"/>
    <n v="19.428571428571427"/>
  </r>
  <r>
    <n v="629"/>
    <s v="MD west/Zanderijvaart 2"/>
    <d v="2017-05-17T12:45:00"/>
    <n v="3"/>
    <x v="4"/>
    <s v="Coenagrion pulchellum"/>
    <n v="11"/>
    <s v="KD"/>
    <x v="7"/>
    <n v="5"/>
    <s v="Waterjuffer"/>
    <n v="19.428571428571427"/>
  </r>
  <r>
    <n v="629"/>
    <s v="MD west/Zanderijvaart 2"/>
    <d v="2017-05-17T12:45:00"/>
    <n v="3"/>
    <x v="2"/>
    <s v="Pyrrhosoma nymphula"/>
    <n v="2"/>
    <s v="KD"/>
    <x v="7"/>
    <n v="5"/>
    <s v="Waterjuffer"/>
    <n v="19.428571428571427"/>
  </r>
  <r>
    <n v="629"/>
    <s v="MD west/Zanderijvaart 2"/>
    <d v="2017-05-31T14:00:00"/>
    <n v="4"/>
    <x v="1"/>
    <s v="Ischnura elegans"/>
    <n v="8"/>
    <s v="KD"/>
    <x v="7"/>
    <n v="5"/>
    <s v="Waterjuffer"/>
    <n v="21.428571428571427"/>
  </r>
  <r>
    <n v="629"/>
    <s v="MD west/Zanderijvaart 2"/>
    <d v="2017-05-31T14:00:00"/>
    <n v="4"/>
    <x v="2"/>
    <s v="Pyrrhosoma nymphula"/>
    <n v="3"/>
    <s v="KD"/>
    <x v="7"/>
    <n v="5"/>
    <s v="Waterjuffer"/>
    <n v="21.428571428571427"/>
  </r>
  <r>
    <n v="629"/>
    <s v="MD west/Zanderijvaart 2"/>
    <d v="2017-05-31T14:00:00"/>
    <n v="4"/>
    <x v="6"/>
    <s v="Coenagrion puella"/>
    <n v="23"/>
    <s v="KD"/>
    <x v="7"/>
    <n v="5"/>
    <s v="Waterjuffer"/>
    <n v="21.428571428571427"/>
  </r>
  <r>
    <n v="629"/>
    <s v="MD west/Zanderijvaart 2"/>
    <d v="2017-05-31T14:00:00"/>
    <n v="4"/>
    <x v="4"/>
    <s v="Coenagrion pulchellum"/>
    <n v="2"/>
    <s v="KD"/>
    <x v="7"/>
    <n v="5"/>
    <s v="Waterjuffer"/>
    <n v="21.428571428571427"/>
  </r>
  <r>
    <n v="629"/>
    <s v="MD west/Zanderijvaart 2"/>
    <d v="2017-05-31T14:00:00"/>
    <n v="4"/>
    <x v="7"/>
    <s v="Brachytron pratense"/>
    <n v="5"/>
    <s v="KD"/>
    <x v="7"/>
    <n v="5"/>
    <s v="Glazenmakers"/>
    <n v="21.428571428571427"/>
  </r>
  <r>
    <n v="629"/>
    <s v="MD west/Zanderijvaart 2"/>
    <d v="2017-05-31T14:00:00"/>
    <n v="4"/>
    <x v="8"/>
    <s v="Aeshna isoceles"/>
    <n v="11"/>
    <s v="KD"/>
    <x v="7"/>
    <n v="5"/>
    <s v="Glazenmakers"/>
    <n v="21.428571428571427"/>
  </r>
  <r>
    <n v="629"/>
    <s v="MD west/Zanderijvaart 2"/>
    <d v="2017-05-31T14:00:00"/>
    <n v="4"/>
    <x v="20"/>
    <s v="Anax parthenope"/>
    <n v="1"/>
    <s v="KD"/>
    <x v="7"/>
    <n v="5"/>
    <s v="Glazenmakers"/>
    <n v="21.428571428571427"/>
  </r>
  <r>
    <n v="629"/>
    <s v="MD west/Zanderijvaart 2"/>
    <d v="2017-05-31T14:00:00"/>
    <n v="4"/>
    <x v="10"/>
    <s v="Libellula quadrimaculata"/>
    <n v="13"/>
    <s v="KD"/>
    <x v="7"/>
    <n v="5"/>
    <s v="Korenbouten"/>
    <n v="21.428571428571427"/>
  </r>
  <r>
    <n v="629"/>
    <s v="MD west/Zanderijvaart 2"/>
    <d v="2017-05-31T14:00:00"/>
    <n v="3"/>
    <x v="0"/>
    <s v="Sympecma fusca"/>
    <n v="1"/>
    <s v="KD"/>
    <x v="7"/>
    <n v="5"/>
    <s v="Pantserjuffers"/>
    <n v="21.428571428571427"/>
  </r>
  <r>
    <n v="629"/>
    <s v="MD west/Zanderijvaart 2"/>
    <d v="2017-05-31T14:00:00"/>
    <n v="3"/>
    <x v="9"/>
    <s v="Anax imperator"/>
    <n v="3"/>
    <s v="KD"/>
    <x v="7"/>
    <n v="5"/>
    <s v="Glazenmakers"/>
    <n v="21.428571428571427"/>
  </r>
  <r>
    <n v="629"/>
    <s v="MD west/Zanderijvaart 2"/>
    <d v="2017-05-31T14:00:00"/>
    <n v="3"/>
    <x v="1"/>
    <s v="Ischnura elegans"/>
    <n v="9"/>
    <s v="KD"/>
    <x v="7"/>
    <n v="5"/>
    <s v="Waterjuffer"/>
    <n v="21.428571428571427"/>
  </r>
  <r>
    <n v="629"/>
    <s v="MD west/Zanderijvaart 2"/>
    <d v="2017-05-31T14:00:00"/>
    <n v="3"/>
    <x v="4"/>
    <s v="Coenagrion pulchellum"/>
    <n v="5"/>
    <s v="KD"/>
    <x v="7"/>
    <n v="5"/>
    <s v="Waterjuffer"/>
    <n v="21.428571428571427"/>
  </r>
  <r>
    <n v="629"/>
    <s v="MD west/Zanderijvaart 2"/>
    <d v="2017-05-31T14:00:00"/>
    <n v="3"/>
    <x v="10"/>
    <s v="Libellula quadrimaculata"/>
    <n v="8"/>
    <s v="KD"/>
    <x v="7"/>
    <n v="5"/>
    <s v="Korenbouten"/>
    <n v="21.428571428571427"/>
  </r>
  <r>
    <n v="629"/>
    <s v="MD west/Zanderijvaart 2"/>
    <d v="2017-05-31T14:00:00"/>
    <n v="3"/>
    <x v="8"/>
    <s v="Aeshna isoceles"/>
    <n v="8"/>
    <s v="KD"/>
    <x v="7"/>
    <n v="5"/>
    <s v="Glazenmakers"/>
    <n v="21.428571428571427"/>
  </r>
  <r>
    <n v="629"/>
    <s v="MD west/Zanderijvaart 2"/>
    <d v="2017-05-31T14:00:00"/>
    <n v="3"/>
    <x v="2"/>
    <s v="Pyrrhosoma nymphula"/>
    <n v="3"/>
    <s v="KD"/>
    <x v="7"/>
    <n v="5"/>
    <s v="Waterjuffer"/>
    <n v="21.428571428571427"/>
  </r>
  <r>
    <n v="629"/>
    <s v="MD west/Zanderijvaart 2"/>
    <d v="2017-06-11T12:20:00"/>
    <n v="4"/>
    <x v="1"/>
    <s v="Ischnura elegans"/>
    <n v="4"/>
    <s v="KD"/>
    <x v="7"/>
    <n v="6"/>
    <s v="Waterjuffer"/>
    <n v="23"/>
  </r>
  <r>
    <n v="629"/>
    <s v="MD west/Zanderijvaart 2"/>
    <d v="2017-06-11T12:20:00"/>
    <n v="4"/>
    <x v="6"/>
    <s v="Coenagrion puella"/>
    <n v="10"/>
    <s v="KD"/>
    <x v="7"/>
    <n v="6"/>
    <s v="Waterjuffer"/>
    <n v="23"/>
  </r>
  <r>
    <n v="629"/>
    <s v="MD west/Zanderijvaart 2"/>
    <d v="2017-06-11T12:20:00"/>
    <n v="4"/>
    <x v="7"/>
    <s v="Brachytron pratense"/>
    <n v="1"/>
    <s v="KD"/>
    <x v="7"/>
    <n v="6"/>
    <s v="Glazenmakers"/>
    <n v="23"/>
  </r>
  <r>
    <n v="629"/>
    <s v="MD west/Zanderijvaart 2"/>
    <d v="2017-06-11T12:20:00"/>
    <n v="4"/>
    <x v="8"/>
    <s v="Aeshna isoceles"/>
    <n v="5"/>
    <s v="KD"/>
    <x v="7"/>
    <n v="6"/>
    <s v="Glazenmakers"/>
    <n v="23"/>
  </r>
  <r>
    <n v="629"/>
    <s v="MD west/Zanderijvaart 2"/>
    <d v="2017-06-11T12:20:00"/>
    <n v="4"/>
    <x v="9"/>
    <s v="Anax imperator"/>
    <n v="4"/>
    <s v="KD"/>
    <x v="7"/>
    <n v="6"/>
    <s v="Glazenmakers"/>
    <n v="23"/>
  </r>
  <r>
    <n v="629"/>
    <s v="MD west/Zanderijvaart 2"/>
    <d v="2017-06-11T12:20:00"/>
    <n v="4"/>
    <x v="10"/>
    <s v="Libellula quadrimaculata"/>
    <n v="8"/>
    <s v="KD"/>
    <x v="7"/>
    <n v="6"/>
    <s v="Korenbouten"/>
    <n v="23"/>
  </r>
  <r>
    <n v="629"/>
    <s v="MD west/Zanderijvaart 2"/>
    <d v="2017-06-11T12:20:00"/>
    <n v="3"/>
    <x v="6"/>
    <s v="Coenagrion puella"/>
    <n v="9"/>
    <s v="KD"/>
    <x v="7"/>
    <n v="6"/>
    <s v="Waterjuffer"/>
    <n v="23"/>
  </r>
  <r>
    <n v="629"/>
    <s v="MD west/Zanderijvaart 2"/>
    <d v="2017-06-11T12:20:00"/>
    <n v="3"/>
    <x v="9"/>
    <s v="Anax imperator"/>
    <n v="1"/>
    <s v="KD"/>
    <x v="7"/>
    <n v="6"/>
    <s v="Glazenmakers"/>
    <n v="23"/>
  </r>
  <r>
    <n v="629"/>
    <s v="MD west/Zanderijvaart 2"/>
    <d v="2017-06-11T12:20:00"/>
    <n v="3"/>
    <x v="1"/>
    <s v="Ischnura elegans"/>
    <n v="1"/>
    <s v="KD"/>
    <x v="7"/>
    <n v="6"/>
    <s v="Waterjuffer"/>
    <n v="23"/>
  </r>
  <r>
    <n v="629"/>
    <s v="MD west/Zanderijvaart 2"/>
    <d v="2017-06-11T12:20:00"/>
    <n v="3"/>
    <x v="4"/>
    <s v="Coenagrion pulchellum"/>
    <n v="15"/>
    <s v="KD"/>
    <x v="7"/>
    <n v="6"/>
    <s v="Waterjuffer"/>
    <n v="23"/>
  </r>
  <r>
    <n v="629"/>
    <s v="MD west/Zanderijvaart 2"/>
    <d v="2017-06-11T12:20:00"/>
    <n v="3"/>
    <x v="10"/>
    <s v="Libellula quadrimaculata"/>
    <n v="8"/>
    <s v="KD"/>
    <x v="7"/>
    <n v="6"/>
    <s v="Korenbouten"/>
    <n v="23"/>
  </r>
  <r>
    <n v="629"/>
    <s v="MD west/Zanderijvaart 2"/>
    <d v="2017-06-11T12:20:00"/>
    <n v="3"/>
    <x v="3"/>
    <s v="Enallagma cyathigerum"/>
    <n v="1"/>
    <s v="KD"/>
    <x v="7"/>
    <n v="6"/>
    <s v="Waterjuffer"/>
    <n v="23"/>
  </r>
  <r>
    <n v="629"/>
    <s v="MD west/Zanderijvaart 2"/>
    <d v="2017-06-11T12:20:00"/>
    <n v="3"/>
    <x v="8"/>
    <s v="Aeshna isoceles"/>
    <n v="4"/>
    <s v="KD"/>
    <x v="7"/>
    <n v="6"/>
    <s v="Glazenmakers"/>
    <n v="23"/>
  </r>
  <r>
    <n v="629"/>
    <s v="MD west/Zanderijvaart 2"/>
    <d v="2017-07-05T13:35:00"/>
    <n v="4"/>
    <x v="1"/>
    <s v="Ischnura elegans"/>
    <n v="9"/>
    <s v="KD"/>
    <x v="7"/>
    <n v="7"/>
    <s v="Waterjuffer"/>
    <n v="26.428571428571427"/>
  </r>
  <r>
    <n v="629"/>
    <s v="MD west/Zanderijvaart 2"/>
    <d v="2017-07-05T13:35:00"/>
    <n v="4"/>
    <x v="3"/>
    <s v="Enallagma cyathigerum"/>
    <n v="2"/>
    <s v="KD"/>
    <x v="7"/>
    <n v="7"/>
    <s v="Waterjuffer"/>
    <n v="26.428571428571427"/>
  </r>
  <r>
    <n v="629"/>
    <s v="MD west/Zanderijvaart 2"/>
    <d v="2017-07-05T13:35:00"/>
    <n v="4"/>
    <x v="4"/>
    <s v="Coenagrion pulchellum"/>
    <n v="3"/>
    <s v="KD"/>
    <x v="7"/>
    <n v="7"/>
    <s v="Waterjuffer"/>
    <n v="26.428571428571427"/>
  </r>
  <r>
    <n v="629"/>
    <s v="MD west/Zanderijvaart 2"/>
    <d v="2017-07-05T13:35:00"/>
    <n v="4"/>
    <x v="8"/>
    <s v="Aeshna isoceles"/>
    <n v="1"/>
    <s v="KD"/>
    <x v="7"/>
    <n v="7"/>
    <s v="Glazenmakers"/>
    <n v="26.428571428571427"/>
  </r>
  <r>
    <n v="629"/>
    <s v="MD west/Zanderijvaart 2"/>
    <d v="2017-07-05T13:35:00"/>
    <n v="4"/>
    <x v="9"/>
    <s v="Anax imperator"/>
    <n v="4"/>
    <s v="KD"/>
    <x v="7"/>
    <n v="7"/>
    <s v="Glazenmakers"/>
    <n v="26.428571428571427"/>
  </r>
  <r>
    <n v="629"/>
    <s v="MD west/Zanderijvaart 2"/>
    <d v="2017-07-05T13:35:00"/>
    <n v="4"/>
    <x v="10"/>
    <s v="Libellula quadrimaculata"/>
    <n v="5"/>
    <s v="KD"/>
    <x v="7"/>
    <n v="7"/>
    <s v="Korenbouten"/>
    <n v="26.428571428571427"/>
  </r>
  <r>
    <n v="629"/>
    <s v="MD west/Zanderijvaart 2"/>
    <d v="2017-07-05T13:35:00"/>
    <n v="4"/>
    <x v="5"/>
    <s v="Orthetrum cancellatum"/>
    <n v="1"/>
    <s v="KD"/>
    <x v="7"/>
    <n v="7"/>
    <s v="Korenbouten"/>
    <n v="26.428571428571427"/>
  </r>
  <r>
    <n v="629"/>
    <s v="MD west/Zanderijvaart 2"/>
    <d v="2017-07-05T13:35:00"/>
    <n v="3"/>
    <x v="1"/>
    <s v="Ischnura elegans"/>
    <n v="5"/>
    <s v="KD"/>
    <x v="7"/>
    <n v="7"/>
    <s v="Waterjuffer"/>
    <n v="26.428571428571427"/>
  </r>
  <r>
    <n v="629"/>
    <s v="MD west/Zanderijvaart 2"/>
    <d v="2017-07-05T13:35:00"/>
    <n v="3"/>
    <x v="17"/>
    <s v="Sympetrum vulgatum"/>
    <n v="1"/>
    <s v="KD"/>
    <x v="7"/>
    <n v="7"/>
    <s v="Korenbouten"/>
    <n v="26.428571428571427"/>
  </r>
  <r>
    <n v="629"/>
    <s v="MD west/Zanderijvaart 2"/>
    <d v="2017-07-05T13:35:00"/>
    <n v="3"/>
    <x v="4"/>
    <s v="Coenagrion pulchellum"/>
    <n v="1"/>
    <s v="KD"/>
    <x v="7"/>
    <n v="7"/>
    <s v="Waterjuffer"/>
    <n v="26.428571428571427"/>
  </r>
  <r>
    <n v="629"/>
    <s v="MD west/Zanderijvaart 2"/>
    <d v="2017-07-05T13:35:00"/>
    <n v="3"/>
    <x v="3"/>
    <s v="Enallagma cyathigerum"/>
    <n v="1"/>
    <s v="KD"/>
    <x v="7"/>
    <n v="7"/>
    <s v="Waterjuffer"/>
    <n v="26.428571428571427"/>
  </r>
  <r>
    <n v="629"/>
    <s v="MD west/Zanderijvaart 2"/>
    <d v="2017-07-09T12:55:00"/>
    <n v="4"/>
    <x v="1"/>
    <s v="Ischnura elegans"/>
    <n v="1"/>
    <s v="KD"/>
    <x v="7"/>
    <n v="7"/>
    <s v="Waterjuffer"/>
    <n v="27"/>
  </r>
  <r>
    <n v="629"/>
    <s v="MD west/Zanderijvaart 2"/>
    <d v="2017-07-09T12:55:00"/>
    <n v="4"/>
    <x v="4"/>
    <s v="Coenagrion pulchellum"/>
    <n v="3"/>
    <s v="KD"/>
    <x v="7"/>
    <n v="7"/>
    <s v="Waterjuffer"/>
    <n v="27"/>
  </r>
  <r>
    <n v="629"/>
    <s v="MD west/Zanderijvaart 2"/>
    <d v="2017-07-09T12:55:00"/>
    <n v="4"/>
    <x v="8"/>
    <s v="Aeshna isoceles"/>
    <n v="2"/>
    <s v="KD"/>
    <x v="7"/>
    <n v="7"/>
    <s v="Glazenmakers"/>
    <n v="27"/>
  </r>
  <r>
    <n v="629"/>
    <s v="MD west/Zanderijvaart 2"/>
    <d v="2017-07-09T12:55:00"/>
    <n v="4"/>
    <x v="9"/>
    <s v="Anax imperator"/>
    <n v="9"/>
    <s v="KD"/>
    <x v="7"/>
    <n v="7"/>
    <s v="Glazenmakers"/>
    <n v="27"/>
  </r>
  <r>
    <n v="629"/>
    <s v="MD west/Zanderijvaart 2"/>
    <d v="2017-07-09T12:55:00"/>
    <n v="4"/>
    <x v="10"/>
    <s v="Libellula quadrimaculata"/>
    <n v="6"/>
    <s v="KD"/>
    <x v="7"/>
    <n v="7"/>
    <s v="Korenbouten"/>
    <n v="27"/>
  </r>
  <r>
    <n v="629"/>
    <s v="MD west/Zanderijvaart 2"/>
    <d v="2017-07-09T12:55:00"/>
    <n v="3"/>
    <x v="23"/>
    <s v="Sympetrum striolatum/vulgatum"/>
    <n v="1"/>
    <s v="KD"/>
    <x v="7"/>
    <n v="7"/>
    <s v="Korenbouten"/>
    <n v="27"/>
  </r>
  <r>
    <n v="629"/>
    <s v="MD west/Zanderijvaart 2"/>
    <d v="2017-07-09T12:55:00"/>
    <n v="3"/>
    <x v="9"/>
    <s v="Anax imperator"/>
    <n v="1"/>
    <s v="KD"/>
    <x v="7"/>
    <n v="7"/>
    <s v="Glazenmakers"/>
    <n v="27"/>
  </r>
  <r>
    <n v="629"/>
    <s v="MD west/Zanderijvaart 2"/>
    <d v="2017-07-09T12:55:00"/>
    <n v="3"/>
    <x v="1"/>
    <s v="Ischnura elegans"/>
    <n v="3"/>
    <s v="KD"/>
    <x v="7"/>
    <n v="7"/>
    <s v="Waterjuffer"/>
    <n v="27"/>
  </r>
  <r>
    <n v="629"/>
    <s v="MD west/Zanderijvaart 2"/>
    <d v="2017-07-26T13:50:00"/>
    <n v="4"/>
    <x v="1"/>
    <s v="Ischnura elegans"/>
    <n v="1"/>
    <s v="KD"/>
    <x v="7"/>
    <n v="7"/>
    <s v="Waterjuffer"/>
    <n v="29.428571428571427"/>
  </r>
  <r>
    <n v="629"/>
    <s v="MD west/Zanderijvaart 2"/>
    <d v="2017-07-26T13:50:00"/>
    <n v="4"/>
    <x v="8"/>
    <s v="Aeshna isoceles"/>
    <n v="2"/>
    <s v="KD"/>
    <x v="7"/>
    <n v="7"/>
    <s v="Glazenmakers"/>
    <n v="29.428571428571427"/>
  </r>
  <r>
    <n v="629"/>
    <s v="MD west/Zanderijvaart 2"/>
    <d v="2017-07-26T13:50:00"/>
    <n v="4"/>
    <x v="9"/>
    <s v="Anax imperator"/>
    <n v="1"/>
    <s v="KD"/>
    <x v="7"/>
    <n v="7"/>
    <s v="Glazenmakers"/>
    <n v="29.428571428571427"/>
  </r>
  <r>
    <n v="629"/>
    <s v="MD west/Zanderijvaart 2"/>
    <d v="2017-07-26T13:50:00"/>
    <n v="4"/>
    <x v="12"/>
    <s v="Sympetrum striolatum"/>
    <n v="1"/>
    <s v="KD"/>
    <x v="7"/>
    <n v="7"/>
    <s v="Korenbouten"/>
    <n v="29.428571428571427"/>
  </r>
  <r>
    <n v="629"/>
    <s v="MD west/Zanderijvaart 2"/>
    <d v="2017-07-26T13:50:00"/>
    <n v="4"/>
    <x v="17"/>
    <s v="Sympetrum vulgatum"/>
    <n v="6"/>
    <s v="KD"/>
    <x v="7"/>
    <n v="7"/>
    <s v="Korenbouten"/>
    <n v="29.428571428571427"/>
  </r>
  <r>
    <n v="629"/>
    <s v="MD west/Zanderijvaart 2"/>
    <d v="2017-07-26T13:50:00"/>
    <n v="3"/>
    <x v="23"/>
    <s v="Sympetrum striolatum/vulgatum"/>
    <n v="1"/>
    <s v="KD"/>
    <x v="7"/>
    <n v="7"/>
    <s v="Korenbouten"/>
    <n v="29.428571428571427"/>
  </r>
  <r>
    <n v="629"/>
    <s v="MD west/Zanderijvaart 2"/>
    <d v="2017-07-26T13:50:00"/>
    <n v="3"/>
    <x v="9"/>
    <s v="Anax imperator"/>
    <n v="2"/>
    <s v="KD"/>
    <x v="7"/>
    <n v="7"/>
    <s v="Glazenmakers"/>
    <n v="29.428571428571427"/>
  </r>
  <r>
    <n v="629"/>
    <s v="MD west/Zanderijvaart 2"/>
    <d v="2017-07-26T13:50:00"/>
    <n v="3"/>
    <x v="17"/>
    <s v="Sympetrum vulgatum"/>
    <n v="1"/>
    <s v="KD"/>
    <x v="7"/>
    <n v="7"/>
    <s v="Korenbouten"/>
    <n v="29.428571428571427"/>
  </r>
  <r>
    <n v="629"/>
    <s v="MD west/Zanderijvaart 2"/>
    <d v="2017-07-26T13:50:00"/>
    <n v="3"/>
    <x v="20"/>
    <s v="Anax parthenope"/>
    <n v="1"/>
    <s v="KD"/>
    <x v="7"/>
    <n v="7"/>
    <s v="Glazenmakers"/>
    <n v="29.428571428571427"/>
  </r>
  <r>
    <n v="629"/>
    <s v="MD west/Zanderijvaart 2"/>
    <d v="2017-08-16T13:30:00"/>
    <n v="4"/>
    <x v="0"/>
    <s v="Sympecma fusca"/>
    <n v="8"/>
    <s v="KD"/>
    <x v="7"/>
    <n v="8"/>
    <s v="Pantserjuffers"/>
    <n v="32.428571428571431"/>
  </r>
  <r>
    <n v="629"/>
    <s v="MD west/Zanderijvaart 2"/>
    <d v="2017-08-16T13:30:00"/>
    <n v="4"/>
    <x v="1"/>
    <s v="Ischnura elegans"/>
    <n v="1"/>
    <s v="KD"/>
    <x v="7"/>
    <n v="8"/>
    <s v="Waterjuffer"/>
    <n v="32.428571428571431"/>
  </r>
  <r>
    <n v="629"/>
    <s v="MD west/Zanderijvaart 2"/>
    <d v="2017-08-16T13:30:00"/>
    <n v="4"/>
    <x v="3"/>
    <s v="Enallagma cyathigerum"/>
    <n v="1"/>
    <s v="KD"/>
    <x v="7"/>
    <n v="8"/>
    <s v="Waterjuffer"/>
    <n v="32.428571428571431"/>
  </r>
  <r>
    <n v="629"/>
    <s v="MD west/Zanderijvaart 2"/>
    <d v="2017-08-16T13:30:00"/>
    <n v="4"/>
    <x v="14"/>
    <s v="Aeshna mixta"/>
    <n v="1"/>
    <s v="KD"/>
    <x v="7"/>
    <n v="8"/>
    <s v="Glazenmakers"/>
    <n v="32.428571428571431"/>
  </r>
  <r>
    <n v="629"/>
    <s v="MD west/Zanderijvaart 2"/>
    <d v="2017-08-16T13:30:00"/>
    <n v="4"/>
    <x v="9"/>
    <s v="Anax imperator"/>
    <n v="2"/>
    <s v="KD"/>
    <x v="7"/>
    <n v="8"/>
    <s v="Glazenmakers"/>
    <n v="32.428571428571431"/>
  </r>
  <r>
    <n v="629"/>
    <s v="MD west/Zanderijvaart 2"/>
    <d v="2017-08-16T13:30:00"/>
    <n v="3"/>
    <x v="0"/>
    <s v="Sympecma fusca"/>
    <n v="1"/>
    <s v="KD"/>
    <x v="7"/>
    <n v="8"/>
    <s v="Pantserjuffers"/>
    <n v="32.428571428571431"/>
  </r>
  <r>
    <n v="629"/>
    <s v="MD west/Zanderijvaart 2"/>
    <d v="2017-08-16T13:30:00"/>
    <n v="3"/>
    <x v="23"/>
    <s v="Sympetrum striolatum/vulgatum"/>
    <n v="1"/>
    <s v="KD"/>
    <x v="7"/>
    <n v="8"/>
    <s v="Korenbouten"/>
    <n v="32.428571428571431"/>
  </r>
  <r>
    <n v="629"/>
    <s v="MD west/Zanderijvaart 2"/>
    <d v="2017-09-03T13:00:00"/>
    <n v="4"/>
    <x v="3"/>
    <s v="Enallagma cyathigerum"/>
    <n v="1"/>
    <s v="KD"/>
    <x v="7"/>
    <n v="9"/>
    <s v="Waterjuffer"/>
    <n v="35"/>
  </r>
  <r>
    <n v="629"/>
    <s v="MD west/Zanderijvaart 2"/>
    <d v="2017-09-03T13:00:00"/>
    <n v="4"/>
    <x v="23"/>
    <s v="Sympetrum striolatum/vulgatum"/>
    <n v="6"/>
    <s v="KD"/>
    <x v="7"/>
    <n v="9"/>
    <s v="Korenbouten"/>
    <n v="35"/>
  </r>
  <r>
    <n v="629"/>
    <s v="MD west/Zanderijvaart 2"/>
    <d v="2017-09-03T13:00:00"/>
    <n v="3"/>
    <x v="23"/>
    <s v="Sympetrum striolatum/vulgatum"/>
    <n v="2"/>
    <s v="KD"/>
    <x v="7"/>
    <n v="9"/>
    <s v="Korenbouten"/>
    <n v="35"/>
  </r>
  <r>
    <n v="629"/>
    <s v="MD west/Zanderijvaart 2"/>
    <d v="2017-09-03T13:00:00"/>
    <n v="3"/>
    <x v="17"/>
    <s v="Sympetrum vulgatum"/>
    <n v="2"/>
    <s v="KD"/>
    <x v="7"/>
    <n v="9"/>
    <s v="Korenbouten"/>
    <n v="35"/>
  </r>
  <r>
    <n v="629"/>
    <s v="MD west/Zanderijvaart 2"/>
    <d v="2017-09-07T14:10:00"/>
    <n v="4"/>
    <x v="16"/>
    <s v="Sympetrum sanguineum"/>
    <n v="2"/>
    <s v="KD"/>
    <x v="7"/>
    <n v="9"/>
    <s v="Korenbouten"/>
    <n v="35.571428571428569"/>
  </r>
  <r>
    <n v="629"/>
    <s v="MD west/Zanderijvaart 2"/>
    <d v="2017-09-07T14:10:00"/>
    <n v="4"/>
    <x v="17"/>
    <s v="Sympetrum vulgatum"/>
    <n v="3"/>
    <s v="KD"/>
    <x v="7"/>
    <n v="9"/>
    <s v="Korenbouten"/>
    <n v="35.571428571428569"/>
  </r>
  <r>
    <n v="629"/>
    <s v="MD west/Zanderijvaart 2"/>
    <d v="2017-09-27T14:20:00"/>
    <n v="4"/>
    <x v="14"/>
    <s v="Aeshna mixta"/>
    <n v="4"/>
    <s v="KD"/>
    <x v="7"/>
    <n v="9"/>
    <s v="Glazenmakers"/>
    <n v="38.428571428571431"/>
  </r>
  <r>
    <n v="629"/>
    <s v="MD west/Zanderijvaart 2"/>
    <d v="2017-09-27T14:20:00"/>
    <n v="4"/>
    <x v="23"/>
    <s v="Sympetrum striolatum/vulgatum"/>
    <n v="3"/>
    <s v="KD"/>
    <x v="7"/>
    <n v="9"/>
    <s v="Korenbouten"/>
    <n v="38.428571428571431"/>
  </r>
  <r>
    <n v="629"/>
    <s v="MD west/Zanderijvaart 2"/>
    <d v="2017-09-27T14:20:00"/>
    <n v="3"/>
    <x v="13"/>
    <s v="Chalcolestes viridis"/>
    <n v="2"/>
    <s v="KD"/>
    <x v="7"/>
    <n v="9"/>
    <s v="Pantserjuffers"/>
    <n v="38.428571428571431"/>
  </r>
  <r>
    <n v="629"/>
    <s v="MD west/Zanderijvaart 2"/>
    <d v="2017-09-27T14:20:00"/>
    <n v="3"/>
    <x v="14"/>
    <s v="Aeshna mixta"/>
    <n v="1"/>
    <s v="KD"/>
    <x v="7"/>
    <n v="9"/>
    <s v="Glazenmakers"/>
    <n v="38.428571428571431"/>
  </r>
  <r>
    <n v="629"/>
    <s v="MD west/Zanderijvaart 2"/>
    <d v="2017-09-27T14:20:00"/>
    <n v="3"/>
    <x v="23"/>
    <s v="Sympetrum striolatum/vulgatum"/>
    <n v="4"/>
    <s v="KD"/>
    <x v="7"/>
    <n v="9"/>
    <s v="Korenbouten"/>
    <n v="38.428571428571431"/>
  </r>
  <r>
    <n v="629"/>
    <s v="MD west/Zanderijvaart 2"/>
    <d v="2018-05-23T14:30:00"/>
    <n v="4"/>
    <x v="1"/>
    <s v="Ischnura elegans"/>
    <n v="14"/>
    <s v="KD"/>
    <x v="10"/>
    <n v="5"/>
    <s v="Waterjuffer"/>
    <n v="20.285714285714285"/>
  </r>
  <r>
    <n v="629"/>
    <s v="MD west/Zanderijvaart 2"/>
    <d v="2018-05-23T14:30:00"/>
    <n v="4"/>
    <x v="2"/>
    <s v="Pyrrhosoma nymphula"/>
    <n v="1"/>
    <s v="KD"/>
    <x v="10"/>
    <n v="5"/>
    <s v="Waterjuffer"/>
    <n v="20.285714285714285"/>
  </r>
  <r>
    <n v="629"/>
    <s v="MD west/Zanderijvaart 2"/>
    <d v="2018-05-23T14:30:00"/>
    <n v="4"/>
    <x v="6"/>
    <s v="Coenagrion puella"/>
    <n v="6"/>
    <s v="KD"/>
    <x v="10"/>
    <n v="5"/>
    <s v="Waterjuffer"/>
    <n v="20.285714285714285"/>
  </r>
  <r>
    <n v="629"/>
    <s v="MD west/Zanderijvaart 2"/>
    <d v="2018-05-23T14:30:00"/>
    <n v="4"/>
    <x v="4"/>
    <s v="Coenagrion pulchellum"/>
    <n v="6"/>
    <s v="KD"/>
    <x v="10"/>
    <n v="5"/>
    <s v="Waterjuffer"/>
    <n v="20.285714285714285"/>
  </r>
  <r>
    <n v="629"/>
    <s v="MD west/Zanderijvaart 2"/>
    <d v="2018-05-23T14:30:00"/>
    <n v="4"/>
    <x v="7"/>
    <s v="Brachytron pratense"/>
    <n v="2"/>
    <s v="KD"/>
    <x v="10"/>
    <n v="5"/>
    <s v="Glazenmakers"/>
    <n v="20.285714285714285"/>
  </r>
  <r>
    <n v="629"/>
    <s v="MD west/Zanderijvaart 2"/>
    <d v="2018-05-23T14:30:00"/>
    <n v="4"/>
    <x v="8"/>
    <s v="Aeshna isoceles"/>
    <n v="3"/>
    <s v="KD"/>
    <x v="10"/>
    <n v="5"/>
    <s v="Glazenmakers"/>
    <n v="20.285714285714285"/>
  </r>
  <r>
    <n v="629"/>
    <s v="MD west/Zanderijvaart 2"/>
    <d v="2018-05-23T14:30:00"/>
    <n v="3"/>
    <x v="1"/>
    <s v="Ischnura elegans"/>
    <n v="16"/>
    <s v="KD"/>
    <x v="10"/>
    <n v="5"/>
    <s v="Waterjuffer"/>
    <n v="20.285714285714285"/>
  </r>
  <r>
    <n v="629"/>
    <s v="MD west/Zanderijvaart 2"/>
    <d v="2018-05-23T14:30:00"/>
    <n v="3"/>
    <x v="2"/>
    <s v="Pyrrhosoma nymphula"/>
    <n v="1"/>
    <s v="KD"/>
    <x v="10"/>
    <n v="5"/>
    <s v="Waterjuffer"/>
    <n v="20.285714285714285"/>
  </r>
  <r>
    <n v="629"/>
    <s v="MD west/Zanderijvaart 2"/>
    <d v="2018-05-23T14:30:00"/>
    <n v="3"/>
    <x v="6"/>
    <s v="Coenagrion puella"/>
    <n v="9"/>
    <s v="KD"/>
    <x v="10"/>
    <n v="5"/>
    <s v="Waterjuffer"/>
    <n v="20.285714285714285"/>
  </r>
  <r>
    <n v="629"/>
    <s v="MD west/Zanderijvaart 2"/>
    <d v="2018-05-23T14:30:00"/>
    <n v="3"/>
    <x v="4"/>
    <s v="Coenagrion pulchellum"/>
    <n v="16"/>
    <s v="KD"/>
    <x v="10"/>
    <n v="5"/>
    <s v="Waterjuffer"/>
    <n v="20.285714285714285"/>
  </r>
  <r>
    <n v="629"/>
    <s v="MD west/Zanderijvaart 2"/>
    <d v="2018-05-23T14:30:00"/>
    <n v="3"/>
    <x v="7"/>
    <s v="Brachytron pratense"/>
    <n v="3"/>
    <s v="KD"/>
    <x v="10"/>
    <n v="5"/>
    <s v="Glazenmakers"/>
    <n v="20.285714285714285"/>
  </r>
  <r>
    <n v="629"/>
    <s v="MD west/Zanderijvaart 2"/>
    <d v="2018-05-23T14:30:00"/>
    <n v="3"/>
    <x v="8"/>
    <s v="Aeshna isoceles"/>
    <n v="7"/>
    <s v="KD"/>
    <x v="10"/>
    <n v="5"/>
    <s v="Glazenmakers"/>
    <n v="20.285714285714285"/>
  </r>
  <r>
    <n v="629"/>
    <s v="MD west/Zanderijvaart 2"/>
    <d v="2018-05-23T14:30:00"/>
    <n v="3"/>
    <x v="10"/>
    <s v="Libellula quadrimaculata"/>
    <n v="3"/>
    <s v="KD"/>
    <x v="10"/>
    <n v="5"/>
    <s v="Korenbouten"/>
    <n v="20.285714285714285"/>
  </r>
  <r>
    <n v="629"/>
    <s v="MD west/Zanderijvaart 2"/>
    <d v="2018-05-30T11:40:00"/>
    <n v="4"/>
    <x v="1"/>
    <s v="Ischnura elegans"/>
    <n v="18"/>
    <s v="KD"/>
    <x v="10"/>
    <n v="5"/>
    <s v="Waterjuffer"/>
    <n v="21.285714285714285"/>
  </r>
  <r>
    <n v="629"/>
    <s v="MD west/Zanderijvaart 2"/>
    <d v="2018-05-30T11:40:00"/>
    <n v="4"/>
    <x v="2"/>
    <s v="Pyrrhosoma nymphula"/>
    <n v="9"/>
    <s v="KD"/>
    <x v="10"/>
    <n v="5"/>
    <s v="Waterjuffer"/>
    <n v="21.285714285714285"/>
  </r>
  <r>
    <n v="629"/>
    <s v="MD west/Zanderijvaart 2"/>
    <d v="2018-05-30T11:40:00"/>
    <n v="4"/>
    <x v="4"/>
    <s v="Coenagrion pulchellum"/>
    <n v="19"/>
    <s v="KD"/>
    <x v="10"/>
    <n v="5"/>
    <s v="Waterjuffer"/>
    <n v="21.285714285714285"/>
  </r>
  <r>
    <n v="629"/>
    <s v="MD west/Zanderijvaart 2"/>
    <d v="2018-05-30T11:40:00"/>
    <n v="4"/>
    <x v="26"/>
    <s v="Erythromma najas"/>
    <n v="3"/>
    <s v="KD"/>
    <x v="10"/>
    <n v="5"/>
    <s v="Waterjuffer"/>
    <n v="21.285714285714285"/>
  </r>
  <r>
    <n v="629"/>
    <s v="MD west/Zanderijvaart 2"/>
    <d v="2018-05-30T11:40:00"/>
    <n v="4"/>
    <x v="7"/>
    <s v="Brachytron pratense"/>
    <n v="3"/>
    <s v="KD"/>
    <x v="10"/>
    <n v="5"/>
    <s v="Glazenmakers"/>
    <n v="21.285714285714285"/>
  </r>
  <r>
    <n v="629"/>
    <s v="MD west/Zanderijvaart 2"/>
    <d v="2018-05-30T11:40:00"/>
    <n v="4"/>
    <x v="8"/>
    <s v="Aeshna isoceles"/>
    <n v="13"/>
    <s v="KD"/>
    <x v="10"/>
    <n v="5"/>
    <s v="Glazenmakers"/>
    <n v="21.285714285714285"/>
  </r>
  <r>
    <n v="629"/>
    <s v="MD west/Zanderijvaart 2"/>
    <d v="2018-05-30T11:40:00"/>
    <n v="4"/>
    <x v="9"/>
    <s v="Anax imperator"/>
    <n v="6"/>
    <s v="KD"/>
    <x v="10"/>
    <n v="5"/>
    <s v="Glazenmakers"/>
    <n v="21.285714285714285"/>
  </r>
  <r>
    <n v="629"/>
    <s v="MD west/Zanderijvaart 2"/>
    <d v="2018-05-30T11:40:00"/>
    <n v="4"/>
    <x v="20"/>
    <s v="Anax parthenope"/>
    <n v="1"/>
    <s v="KD"/>
    <x v="10"/>
    <n v="5"/>
    <s v="Glazenmakers"/>
    <n v="21.285714285714285"/>
  </r>
  <r>
    <n v="629"/>
    <s v="MD west/Zanderijvaart 2"/>
    <d v="2018-05-30T11:40:00"/>
    <n v="4"/>
    <x v="31"/>
    <s v="Cordulia aenea"/>
    <n v="4"/>
    <s v="KD"/>
    <x v="10"/>
    <n v="5"/>
    <s v="Glanslibel"/>
    <n v="21.285714285714285"/>
  </r>
  <r>
    <n v="629"/>
    <s v="MD west/Zanderijvaart 2"/>
    <d v="2018-05-30T11:40:00"/>
    <n v="4"/>
    <x v="10"/>
    <s v="Libellula quadrimaculata"/>
    <n v="17"/>
    <s v="KD"/>
    <x v="10"/>
    <n v="5"/>
    <s v="Korenbouten"/>
    <n v="21.285714285714285"/>
  </r>
  <r>
    <n v="629"/>
    <s v="MD west/Zanderijvaart 2"/>
    <d v="2018-05-30T11:40:00"/>
    <n v="4"/>
    <x v="24"/>
    <s v="Leucorrhinia pectoralis"/>
    <n v="1"/>
    <s v="KD"/>
    <x v="10"/>
    <n v="5"/>
    <s v="Korenbouten"/>
    <n v="21.285714285714285"/>
  </r>
  <r>
    <n v="629"/>
    <s v="MD west/Zanderijvaart 2"/>
    <d v="2018-05-30T11:40:00"/>
    <n v="3"/>
    <x v="1"/>
    <s v="Ischnura elegans"/>
    <n v="3"/>
    <s v="KD"/>
    <x v="10"/>
    <n v="5"/>
    <s v="Waterjuffer"/>
    <n v="21.285714285714285"/>
  </r>
  <r>
    <n v="629"/>
    <s v="MD west/Zanderijvaart 2"/>
    <d v="2018-05-30T11:40:00"/>
    <n v="3"/>
    <x v="4"/>
    <s v="Coenagrion pulchellum"/>
    <n v="14"/>
    <s v="KD"/>
    <x v="10"/>
    <n v="5"/>
    <s v="Waterjuffer"/>
    <n v="21.285714285714285"/>
  </r>
  <r>
    <n v="629"/>
    <s v="MD west/Zanderijvaart 2"/>
    <d v="2018-05-30T11:40:00"/>
    <n v="3"/>
    <x v="7"/>
    <s v="Brachytron pratense"/>
    <n v="2"/>
    <s v="KD"/>
    <x v="10"/>
    <n v="5"/>
    <s v="Glazenmakers"/>
    <n v="21.285714285714285"/>
  </r>
  <r>
    <n v="629"/>
    <s v="MD west/Zanderijvaart 2"/>
    <d v="2018-05-30T11:40:00"/>
    <n v="3"/>
    <x v="9"/>
    <s v="Anax imperator"/>
    <n v="5"/>
    <s v="KD"/>
    <x v="10"/>
    <n v="5"/>
    <s v="Glazenmakers"/>
    <n v="21.285714285714285"/>
  </r>
  <r>
    <n v="629"/>
    <s v="MD west/Zanderijvaart 2"/>
    <d v="2018-05-30T11:40:00"/>
    <n v="3"/>
    <x v="10"/>
    <s v="Libellula quadrimaculata"/>
    <n v="8"/>
    <s v="KD"/>
    <x v="10"/>
    <n v="5"/>
    <s v="Korenbouten"/>
    <n v="21.285714285714285"/>
  </r>
  <r>
    <n v="629"/>
    <s v="MD west/Zanderijvaart 2"/>
    <d v="2018-05-30T11:40:00"/>
    <n v="3"/>
    <x v="8"/>
    <s v="Aeshna isoceles"/>
    <n v="4"/>
    <s v="KD"/>
    <x v="10"/>
    <n v="5"/>
    <s v="Glazenmakers"/>
    <n v="21.285714285714285"/>
  </r>
  <r>
    <n v="629"/>
    <s v="MD west/Zanderijvaart 2"/>
    <d v="2018-06-27T12:15:00"/>
    <n v="4"/>
    <x v="1"/>
    <s v="Ischnura elegans"/>
    <n v="8"/>
    <s v="KD"/>
    <x v="10"/>
    <n v="6"/>
    <s v="Waterjuffer"/>
    <n v="25.285714285714285"/>
  </r>
  <r>
    <n v="629"/>
    <s v="MD west/Zanderijvaart 2"/>
    <d v="2018-06-27T12:15:00"/>
    <n v="4"/>
    <x v="4"/>
    <s v="Coenagrion pulchellum"/>
    <n v="3"/>
    <s v="KD"/>
    <x v="10"/>
    <n v="6"/>
    <s v="Waterjuffer"/>
    <n v="25.285714285714285"/>
  </r>
  <r>
    <n v="629"/>
    <s v="MD west/Zanderijvaart 2"/>
    <d v="2018-06-27T12:15:00"/>
    <n v="3"/>
    <x v="1"/>
    <s v="Ischnura elegans"/>
    <n v="1"/>
    <s v="KD"/>
    <x v="10"/>
    <n v="6"/>
    <s v="Waterjuffer"/>
    <n v="25.285714285714285"/>
  </r>
  <r>
    <n v="629"/>
    <s v="MD west/Zanderijvaart 2"/>
    <d v="2018-06-27T12:15:00"/>
    <n v="3"/>
    <x v="4"/>
    <s v="Coenagrion pulchellum"/>
    <n v="4"/>
    <s v="KD"/>
    <x v="10"/>
    <n v="6"/>
    <s v="Waterjuffer"/>
    <n v="25.285714285714285"/>
  </r>
  <r>
    <n v="629"/>
    <s v="MD west/Zanderijvaart 2"/>
    <d v="2018-06-27T12:15:00"/>
    <n v="3"/>
    <x v="9"/>
    <s v="Anax imperator"/>
    <n v="4"/>
    <s v="KD"/>
    <x v="10"/>
    <n v="6"/>
    <s v="Glazenmakers"/>
    <n v="25.285714285714285"/>
  </r>
  <r>
    <n v="629"/>
    <s v="MD west/Zanderijvaart 2"/>
    <d v="2018-06-27T12:15:00"/>
    <n v="3"/>
    <x v="5"/>
    <s v="Orthetrum cancellatum"/>
    <n v="3"/>
    <s v="KD"/>
    <x v="10"/>
    <n v="6"/>
    <s v="Korenbouten"/>
    <n v="25.285714285714285"/>
  </r>
  <r>
    <n v="629"/>
    <s v="MD west/Zanderijvaart 2"/>
    <d v="2018-07-01T14:25:00"/>
    <n v="4"/>
    <x v="1"/>
    <s v="Ischnura elegans"/>
    <n v="3"/>
    <s v="KD"/>
    <x v="10"/>
    <n v="7"/>
    <s v="Waterjuffer"/>
    <n v="25.857142857142858"/>
  </r>
  <r>
    <n v="629"/>
    <s v="MD west/Zanderijvaart 2"/>
    <d v="2018-07-01T14:25:00"/>
    <n v="4"/>
    <x v="6"/>
    <s v="Coenagrion puella"/>
    <n v="3"/>
    <s v="KD"/>
    <x v="10"/>
    <n v="7"/>
    <s v="Waterjuffer"/>
    <n v="25.857142857142858"/>
  </r>
  <r>
    <n v="629"/>
    <s v="MD west/Zanderijvaart 2"/>
    <d v="2018-07-01T14:25:00"/>
    <n v="4"/>
    <x v="4"/>
    <s v="Coenagrion pulchellum"/>
    <n v="2"/>
    <s v="KD"/>
    <x v="10"/>
    <n v="7"/>
    <s v="Waterjuffer"/>
    <n v="25.857142857142858"/>
  </r>
  <r>
    <n v="629"/>
    <s v="MD west/Zanderijvaart 2"/>
    <d v="2018-07-01T14:25:00"/>
    <n v="4"/>
    <x v="8"/>
    <s v="Aeshna isoceles"/>
    <n v="2"/>
    <s v="KD"/>
    <x v="10"/>
    <n v="7"/>
    <s v="Glazenmakers"/>
    <n v="25.857142857142858"/>
  </r>
  <r>
    <n v="629"/>
    <s v="MD west/Zanderijvaart 2"/>
    <d v="2018-07-01T14:25:00"/>
    <n v="4"/>
    <x v="9"/>
    <s v="Anax imperator"/>
    <n v="3"/>
    <s v="KD"/>
    <x v="10"/>
    <n v="7"/>
    <s v="Glazenmakers"/>
    <n v="25.857142857142858"/>
  </r>
  <r>
    <n v="629"/>
    <s v="MD west/Zanderijvaart 2"/>
    <d v="2018-07-01T14:25:00"/>
    <n v="4"/>
    <x v="10"/>
    <s v="Libellula quadrimaculata"/>
    <n v="5"/>
    <s v="KD"/>
    <x v="10"/>
    <n v="7"/>
    <s v="Korenbouten"/>
    <n v="25.857142857142858"/>
  </r>
  <r>
    <n v="629"/>
    <s v="MD west/Zanderijvaart 2"/>
    <d v="2018-07-01T14:25:00"/>
    <n v="3"/>
    <x v="4"/>
    <s v="Coenagrion pulchellum"/>
    <n v="1"/>
    <s v="KD"/>
    <x v="10"/>
    <n v="7"/>
    <s v="Waterjuffer"/>
    <n v="25.857142857142858"/>
  </r>
  <r>
    <n v="629"/>
    <s v="MD west/Zanderijvaart 2"/>
    <d v="2018-07-01T14:25:00"/>
    <n v="3"/>
    <x v="8"/>
    <s v="Aeshna isoceles"/>
    <n v="1"/>
    <s v="KD"/>
    <x v="10"/>
    <n v="7"/>
    <s v="Glazenmakers"/>
    <n v="25.857142857142858"/>
  </r>
  <r>
    <n v="629"/>
    <s v="MD west/Zanderijvaart 2"/>
    <d v="2018-07-01T14:25:00"/>
    <n v="3"/>
    <x v="9"/>
    <s v="Anax imperator"/>
    <n v="1"/>
    <s v="KD"/>
    <x v="10"/>
    <n v="7"/>
    <s v="Glazenmakers"/>
    <n v="25.857142857142858"/>
  </r>
  <r>
    <n v="629"/>
    <s v="MD west/Zanderijvaart 2"/>
    <d v="2018-07-01T14:25:00"/>
    <n v="3"/>
    <x v="10"/>
    <s v="Libellula quadrimaculata"/>
    <n v="1"/>
    <s v="KD"/>
    <x v="10"/>
    <n v="7"/>
    <s v="Korenbouten"/>
    <n v="25.857142857142858"/>
  </r>
  <r>
    <n v="629"/>
    <s v="MD west/Zanderijvaart 2"/>
    <d v="2018-07-11T11:55:00"/>
    <n v="4"/>
    <x v="13"/>
    <s v="Chalcolestes viridis"/>
    <n v="2"/>
    <s v="KD"/>
    <x v="10"/>
    <n v="7"/>
    <s v="Pantserjuffers"/>
    <n v="27.285714285714285"/>
  </r>
  <r>
    <n v="629"/>
    <s v="MD west/Zanderijvaart 2"/>
    <d v="2018-07-11T11:55:00"/>
    <n v="4"/>
    <x v="3"/>
    <s v="Enallagma cyathigerum"/>
    <n v="4"/>
    <s v="KD"/>
    <x v="10"/>
    <n v="7"/>
    <s v="Waterjuffer"/>
    <n v="27.285714285714285"/>
  </r>
  <r>
    <n v="629"/>
    <s v="MD west/Zanderijvaart 2"/>
    <d v="2018-07-11T11:55:00"/>
    <n v="4"/>
    <x v="9"/>
    <s v="Anax imperator"/>
    <n v="2"/>
    <s v="KD"/>
    <x v="10"/>
    <n v="7"/>
    <s v="Glazenmakers"/>
    <n v="27.285714285714285"/>
  </r>
  <r>
    <n v="629"/>
    <s v="MD west/Zanderijvaart 2"/>
    <d v="2018-07-11T11:55:00"/>
    <n v="3"/>
    <x v="3"/>
    <s v="Enallagma cyathigerum"/>
    <n v="1"/>
    <s v="KD"/>
    <x v="10"/>
    <n v="7"/>
    <s v="Waterjuffer"/>
    <n v="27.285714285714285"/>
  </r>
  <r>
    <n v="629"/>
    <s v="MD west/Zanderijvaart 2"/>
    <d v="2018-07-11T11:55:00"/>
    <n v="3"/>
    <x v="9"/>
    <s v="Anax imperator"/>
    <n v="2"/>
    <s v="KD"/>
    <x v="10"/>
    <n v="7"/>
    <s v="Glazenmakers"/>
    <n v="27.285714285714285"/>
  </r>
  <r>
    <n v="629"/>
    <s v="MD west/Zanderijvaart 2"/>
    <d v="2018-07-11T11:55:00"/>
    <n v="3"/>
    <x v="5"/>
    <s v="Orthetrum cancellatum"/>
    <n v="1"/>
    <s v="KD"/>
    <x v="10"/>
    <n v="7"/>
    <s v="Korenbouten"/>
    <n v="27.285714285714285"/>
  </r>
  <r>
    <n v="629"/>
    <s v="MD west/Zanderijvaart 2"/>
    <d v="2018-07-20T13:00:00"/>
    <n v="4"/>
    <x v="0"/>
    <s v="Sympecma fusca"/>
    <n v="1"/>
    <s v="KD"/>
    <x v="10"/>
    <n v="7"/>
    <s v="Pantserjuffers"/>
    <n v="28.571428571428573"/>
  </r>
  <r>
    <n v="629"/>
    <s v="MD west/Zanderijvaart 2"/>
    <d v="2018-07-20T13:00:00"/>
    <n v="4"/>
    <x v="1"/>
    <s v="Ischnura elegans"/>
    <n v="1"/>
    <s v="KD"/>
    <x v="10"/>
    <n v="7"/>
    <s v="Waterjuffer"/>
    <n v="28.571428571428573"/>
  </r>
  <r>
    <n v="629"/>
    <s v="MD west/Zanderijvaart 2"/>
    <d v="2018-07-20T13:00:00"/>
    <n v="4"/>
    <x v="9"/>
    <s v="Anax imperator"/>
    <n v="2"/>
    <s v="KD"/>
    <x v="10"/>
    <n v="7"/>
    <s v="Glazenmakers"/>
    <n v="28.571428571428573"/>
  </r>
  <r>
    <n v="629"/>
    <s v="MD west/Zanderijvaart 2"/>
    <d v="2018-07-20T13:00:00"/>
    <n v="4"/>
    <x v="10"/>
    <s v="Libellula quadrimaculata"/>
    <n v="2"/>
    <s v="KD"/>
    <x v="10"/>
    <n v="7"/>
    <s v="Korenbouten"/>
    <n v="28.571428571428573"/>
  </r>
  <r>
    <n v="629"/>
    <s v="MD west/Zanderijvaart 2"/>
    <d v="2018-07-20T13:00:00"/>
    <n v="4"/>
    <x v="12"/>
    <s v="Sympetrum striolatum"/>
    <n v="2"/>
    <s v="KD"/>
    <x v="10"/>
    <n v="7"/>
    <s v="Korenbouten"/>
    <n v="28.571428571428573"/>
  </r>
  <r>
    <n v="629"/>
    <s v="MD west/Zanderijvaart 2"/>
    <d v="2018-07-20T13:00:00"/>
    <n v="4"/>
    <x v="23"/>
    <s v="Sympetrum striolatum/vulgatum"/>
    <n v="3"/>
    <s v="KD"/>
    <x v="10"/>
    <n v="7"/>
    <s v="Korenbouten"/>
    <n v="28.571428571428573"/>
  </r>
  <r>
    <n v="629"/>
    <s v="MD west/Zanderijvaart 2"/>
    <d v="2018-07-20T13:00:00"/>
    <n v="3"/>
    <x v="23"/>
    <s v="Sympetrum striolatum/vulgatum"/>
    <n v="1"/>
    <s v="KD"/>
    <x v="10"/>
    <n v="7"/>
    <s v="Korenbouten"/>
    <n v="28.571428571428573"/>
  </r>
  <r>
    <n v="629"/>
    <s v="MD west/Zanderijvaart 2"/>
    <d v="2018-07-20T13:00:00"/>
    <n v="3"/>
    <x v="17"/>
    <s v="Sympetrum vulgatum"/>
    <n v="1"/>
    <s v="KD"/>
    <x v="10"/>
    <n v="7"/>
    <s v="Korenbouten"/>
    <n v="28.571428571428573"/>
  </r>
  <r>
    <n v="629"/>
    <s v="MD west/Zanderijvaart 2"/>
    <d v="2018-08-08T11:45:00"/>
    <n v="4"/>
    <x v="0"/>
    <s v="Sympecma fusca"/>
    <n v="6"/>
    <s v="KD"/>
    <x v="10"/>
    <n v="8"/>
    <s v="Pantserjuffers"/>
    <n v="31.285714285714285"/>
  </r>
  <r>
    <n v="629"/>
    <s v="MD west/Zanderijvaart 2"/>
    <d v="2018-08-08T11:45:00"/>
    <n v="4"/>
    <x v="1"/>
    <s v="Ischnura elegans"/>
    <n v="1"/>
    <s v="KD"/>
    <x v="10"/>
    <n v="8"/>
    <s v="Waterjuffer"/>
    <n v="31.285714285714285"/>
  </r>
  <r>
    <n v="629"/>
    <s v="MD west/Zanderijvaart 2"/>
    <d v="2018-08-08T11:45:00"/>
    <n v="4"/>
    <x v="3"/>
    <s v="Enallagma cyathigerum"/>
    <n v="1"/>
    <s v="KD"/>
    <x v="10"/>
    <n v="8"/>
    <s v="Waterjuffer"/>
    <n v="31.285714285714285"/>
  </r>
  <r>
    <n v="629"/>
    <s v="MD west/Zanderijvaart 2"/>
    <d v="2018-08-08T11:45:00"/>
    <n v="3"/>
    <x v="0"/>
    <s v="Sympecma fusca"/>
    <n v="25"/>
    <s v="KD"/>
    <x v="10"/>
    <n v="8"/>
    <s v="Pantserjuffers"/>
    <n v="31.285714285714285"/>
  </r>
  <r>
    <n v="629"/>
    <s v="MD west/Zanderijvaart 2"/>
    <d v="2018-08-08T11:45:00"/>
    <n v="3"/>
    <x v="3"/>
    <s v="Enallagma cyathigerum"/>
    <n v="2"/>
    <s v="KD"/>
    <x v="10"/>
    <n v="8"/>
    <s v="Waterjuffer"/>
    <n v="31.285714285714285"/>
  </r>
  <r>
    <n v="629"/>
    <s v="MD west/Zanderijvaart 2"/>
    <d v="2018-08-15T13:10:00"/>
    <n v="4"/>
    <x v="0"/>
    <s v="Sympecma fusca"/>
    <n v="22"/>
    <s v="KD"/>
    <x v="10"/>
    <n v="8"/>
    <s v="Pantserjuffers"/>
    <n v="32.285714285714285"/>
  </r>
  <r>
    <n v="629"/>
    <s v="MD west/Zanderijvaart 2"/>
    <d v="2018-08-15T13:10:00"/>
    <n v="4"/>
    <x v="3"/>
    <s v="Enallagma cyathigerum"/>
    <n v="1"/>
    <s v="KD"/>
    <x v="10"/>
    <n v="8"/>
    <s v="Waterjuffer"/>
    <n v="32.285714285714285"/>
  </r>
  <r>
    <n v="629"/>
    <s v="MD west/Zanderijvaart 2"/>
    <d v="2018-08-15T13:10:00"/>
    <n v="3"/>
    <x v="0"/>
    <s v="Sympecma fusca"/>
    <n v="14"/>
    <s v="KD"/>
    <x v="10"/>
    <n v="8"/>
    <s v="Pantserjuffers"/>
    <n v="32.285714285714285"/>
  </r>
  <r>
    <n v="629"/>
    <s v="MD west/Zanderijvaart 2"/>
    <d v="2018-08-17T13:45:00"/>
    <n v="4"/>
    <x v="27"/>
    <s v="Aeshna cyanea"/>
    <n v="2"/>
    <s v="KD"/>
    <x v="10"/>
    <n v="8"/>
    <s v="Glazenmakers"/>
    <n v="32.571428571428569"/>
  </r>
  <r>
    <n v="629"/>
    <s v="MD west/Zanderijvaart 2"/>
    <d v="2018-08-17T13:45:00"/>
    <n v="4"/>
    <x v="14"/>
    <s v="Aeshna mixta"/>
    <n v="4"/>
    <s v="KD"/>
    <x v="10"/>
    <n v="8"/>
    <s v="Glazenmakers"/>
    <n v="32.571428571428569"/>
  </r>
  <r>
    <n v="629"/>
    <s v="MD west/Zanderijvaart 2"/>
    <d v="2018-08-17T13:45:00"/>
    <n v="4"/>
    <x v="9"/>
    <s v="Anax imperator"/>
    <n v="1"/>
    <s v="KD"/>
    <x v="10"/>
    <n v="8"/>
    <s v="Glazenmakers"/>
    <n v="32.571428571428569"/>
  </r>
  <r>
    <n v="629"/>
    <s v="MD west/Zanderijvaart 2"/>
    <d v="2018-08-17T13:45:00"/>
    <n v="4"/>
    <x v="17"/>
    <s v="Sympetrum vulgatum"/>
    <n v="4"/>
    <s v="KD"/>
    <x v="10"/>
    <n v="8"/>
    <s v="Korenbouten"/>
    <n v="32.571428571428569"/>
  </r>
  <r>
    <n v="629"/>
    <s v="MD west/Zanderijvaart 2"/>
    <d v="2018-08-17T13:45:00"/>
    <n v="3"/>
    <x v="0"/>
    <s v="Sympecma fusca"/>
    <n v="3"/>
    <s v="KD"/>
    <x v="10"/>
    <n v="8"/>
    <s v="Pantserjuffers"/>
    <n v="32.571428571428569"/>
  </r>
  <r>
    <n v="629"/>
    <s v="MD west/Zanderijvaart 2"/>
    <d v="2018-08-17T13:45:00"/>
    <n v="3"/>
    <x v="14"/>
    <s v="Aeshna mixta"/>
    <n v="2"/>
    <s v="KD"/>
    <x v="10"/>
    <n v="8"/>
    <s v="Glazenmakers"/>
    <n v="32.571428571428569"/>
  </r>
  <r>
    <n v="629"/>
    <s v="MD west/Zanderijvaart 2"/>
    <d v="2018-08-17T13:45:00"/>
    <n v="3"/>
    <x v="17"/>
    <s v="Sympetrum vulgatum"/>
    <n v="3"/>
    <s v="KD"/>
    <x v="10"/>
    <n v="8"/>
    <s v="Korenbouten"/>
    <n v="32.571428571428569"/>
  </r>
  <r>
    <n v="629"/>
    <s v="MD west/Zanderijvaart 2"/>
    <d v="2018-09-07T13:30:00"/>
    <n v="4"/>
    <x v="0"/>
    <s v="Sympecma fusca"/>
    <n v="2"/>
    <s v="KD"/>
    <x v="10"/>
    <n v="9"/>
    <s v="Pantserjuffers"/>
    <n v="35.571428571428569"/>
  </r>
  <r>
    <n v="629"/>
    <s v="MD west/Zanderijvaart 2"/>
    <d v="2018-09-07T13:30:00"/>
    <n v="4"/>
    <x v="23"/>
    <s v="Sympetrum striolatum/vulgatum"/>
    <n v="7"/>
    <s v="KD"/>
    <x v="10"/>
    <n v="9"/>
    <s v="Korenbouten"/>
    <n v="35.571428571428569"/>
  </r>
  <r>
    <n v="629"/>
    <s v="MD west/Zanderijvaart 2"/>
    <d v="2018-09-07T13:30:00"/>
    <n v="3"/>
    <x v="0"/>
    <s v="Sympecma fusca"/>
    <n v="1"/>
    <s v="KD"/>
    <x v="10"/>
    <n v="9"/>
    <s v="Pantserjuffers"/>
    <n v="35.571428571428569"/>
  </r>
  <r>
    <n v="629"/>
    <s v="MD west/Zanderijvaart 2"/>
    <d v="2018-09-07T13:30:00"/>
    <n v="3"/>
    <x v="17"/>
    <s v="Sympetrum vulgatum"/>
    <n v="3"/>
    <s v="KD"/>
    <x v="10"/>
    <n v="9"/>
    <s v="Korenbouten"/>
    <n v="35.571428571428569"/>
  </r>
  <r>
    <n v="629"/>
    <s v="MD west/Zanderijvaart 2"/>
    <d v="2018-09-07T13:30:00"/>
    <n v="3"/>
    <x v="3"/>
    <s v="Enallagma cyathigerum"/>
    <n v="3"/>
    <s v="KD"/>
    <x v="10"/>
    <n v="9"/>
    <s v="Waterjuffer"/>
    <n v="35.571428571428569"/>
  </r>
  <r>
    <n v="629"/>
    <s v="MD west/Zanderijvaart 2"/>
    <d v="2018-09-19T14:25:00"/>
    <n v="4"/>
    <x v="14"/>
    <s v="Aeshna mixta"/>
    <n v="3"/>
    <s v="KD"/>
    <x v="10"/>
    <n v="9"/>
    <s v="Glazenmakers"/>
    <n v="37.285714285714285"/>
  </r>
  <r>
    <n v="629"/>
    <s v="MD west/Zanderijvaart 2"/>
    <d v="2018-09-19T14:25:00"/>
    <n v="3"/>
    <x v="14"/>
    <s v="Aeshna mixta"/>
    <n v="2"/>
    <s v="KD"/>
    <x v="10"/>
    <n v="9"/>
    <s v="Glazenmakers"/>
    <n v="37.285714285714285"/>
  </r>
  <r>
    <n v="629"/>
    <s v="MD west/Zanderijvaart 2"/>
    <d v="2019-05-10T13:50:00"/>
    <n v="4"/>
    <x v="0"/>
    <s v="Sympecma fusca"/>
    <n v="1"/>
    <s v="KD"/>
    <x v="8"/>
    <n v="5"/>
    <s v="Pantserjuffers"/>
    <n v="18.428571428571427"/>
  </r>
  <r>
    <n v="629"/>
    <s v="MD west/Zanderijvaart 2"/>
    <d v="2019-05-10T13:50:00"/>
    <n v="4"/>
    <x v="4"/>
    <s v="Coenagrion pulchellum"/>
    <n v="2"/>
    <s v="KD"/>
    <x v="8"/>
    <n v="5"/>
    <s v="Waterjuffer"/>
    <n v="18.428571428571427"/>
  </r>
  <r>
    <n v="629"/>
    <s v="MD west/Zanderijvaart 2"/>
    <d v="2019-05-10T13:50:00"/>
    <n v="3"/>
    <x v="0"/>
    <s v="Sympecma fusca"/>
    <n v="2"/>
    <s v="KD"/>
    <x v="8"/>
    <n v="5"/>
    <s v="Pantserjuffers"/>
    <n v="18.428571428571427"/>
  </r>
  <r>
    <n v="629"/>
    <s v="MD west/Zanderijvaart 2"/>
    <d v="2019-05-10T13:50:00"/>
    <n v="3"/>
    <x v="6"/>
    <s v="Coenagrion puella"/>
    <n v="3"/>
    <s v="KD"/>
    <x v="8"/>
    <n v="5"/>
    <s v="Waterjuffer"/>
    <n v="18.428571428571427"/>
  </r>
  <r>
    <n v="629"/>
    <s v="MD west/Zanderijvaart 2"/>
    <d v="2019-05-10T13:50:00"/>
    <n v="3"/>
    <x v="4"/>
    <s v="Coenagrion pulchellum"/>
    <n v="2"/>
    <s v="KD"/>
    <x v="8"/>
    <n v="5"/>
    <s v="Waterjuffer"/>
    <n v="18.428571428571427"/>
  </r>
  <r>
    <n v="629"/>
    <s v="MD west/Zanderijvaart 2"/>
    <d v="2019-05-22T13:55:00"/>
    <n v="4"/>
    <x v="0"/>
    <s v="Sympecma fusca"/>
    <n v="2"/>
    <s v="KD"/>
    <x v="8"/>
    <n v="5"/>
    <s v="Pantserjuffers"/>
    <n v="20.142857142857142"/>
  </r>
  <r>
    <n v="629"/>
    <s v="MD west/Zanderijvaart 2"/>
    <d v="2019-05-22T13:55:00"/>
    <n v="4"/>
    <x v="1"/>
    <s v="Ischnura elegans"/>
    <n v="2"/>
    <s v="KD"/>
    <x v="8"/>
    <n v="5"/>
    <s v="Waterjuffer"/>
    <n v="20.142857142857142"/>
  </r>
  <r>
    <n v="629"/>
    <s v="MD west/Zanderijvaart 2"/>
    <d v="2019-05-22T13:55:00"/>
    <n v="4"/>
    <x v="2"/>
    <s v="Pyrrhosoma nymphula"/>
    <n v="7"/>
    <s v="KD"/>
    <x v="8"/>
    <n v="5"/>
    <s v="Waterjuffer"/>
    <n v="20.142857142857142"/>
  </r>
  <r>
    <n v="629"/>
    <s v="MD west/Zanderijvaart 2"/>
    <d v="2019-05-22T13:55:00"/>
    <n v="4"/>
    <x v="4"/>
    <s v="Coenagrion pulchellum"/>
    <n v="6"/>
    <s v="KD"/>
    <x v="8"/>
    <n v="5"/>
    <s v="Waterjuffer"/>
    <n v="20.142857142857142"/>
  </r>
  <r>
    <n v="629"/>
    <s v="MD west/Zanderijvaart 2"/>
    <d v="2019-05-22T13:55:00"/>
    <n v="4"/>
    <x v="7"/>
    <s v="Brachytron pratense"/>
    <n v="3"/>
    <s v="KD"/>
    <x v="8"/>
    <n v="5"/>
    <s v="Glazenmakers"/>
    <n v="20.142857142857142"/>
  </r>
  <r>
    <n v="629"/>
    <s v="MD west/Zanderijvaart 2"/>
    <d v="2019-05-22T13:55:00"/>
    <n v="4"/>
    <x v="31"/>
    <s v="Cordulia aenea"/>
    <n v="4"/>
    <s v="KD"/>
    <x v="8"/>
    <n v="5"/>
    <s v="Glanslibel"/>
    <n v="20.142857142857142"/>
  </r>
  <r>
    <n v="629"/>
    <s v="MD west/Zanderijvaart 2"/>
    <d v="2019-05-22T13:55:00"/>
    <n v="4"/>
    <x v="10"/>
    <s v="Libellula quadrimaculata"/>
    <n v="4"/>
    <s v="KD"/>
    <x v="8"/>
    <n v="5"/>
    <s v="Korenbouten"/>
    <n v="20.142857142857142"/>
  </r>
  <r>
    <n v="629"/>
    <s v="MD west/Zanderijvaart 2"/>
    <d v="2019-05-22T13:55:00"/>
    <n v="3"/>
    <x v="0"/>
    <s v="Sympecma fusca"/>
    <n v="3"/>
    <s v="KD"/>
    <x v="8"/>
    <n v="5"/>
    <s v="Pantserjuffers"/>
    <n v="20.142857142857142"/>
  </r>
  <r>
    <n v="629"/>
    <s v="MD west/Zanderijvaart 2"/>
    <d v="2019-05-22T13:55:00"/>
    <n v="3"/>
    <x v="1"/>
    <s v="Ischnura elegans"/>
    <n v="4"/>
    <s v="KD"/>
    <x v="8"/>
    <n v="5"/>
    <s v="Waterjuffer"/>
    <n v="20.142857142857142"/>
  </r>
  <r>
    <n v="629"/>
    <s v="MD west/Zanderijvaart 2"/>
    <d v="2019-05-22T13:55:00"/>
    <n v="3"/>
    <x v="6"/>
    <s v="Coenagrion puella"/>
    <n v="8"/>
    <s v="KD"/>
    <x v="8"/>
    <n v="5"/>
    <s v="Waterjuffer"/>
    <n v="20.142857142857142"/>
  </r>
  <r>
    <n v="629"/>
    <s v="MD west/Zanderijvaart 2"/>
    <d v="2019-05-22T13:55:00"/>
    <n v="3"/>
    <x v="4"/>
    <s v="Coenagrion pulchellum"/>
    <n v="10"/>
    <s v="KD"/>
    <x v="8"/>
    <n v="5"/>
    <s v="Waterjuffer"/>
    <n v="20.142857142857142"/>
  </r>
  <r>
    <n v="629"/>
    <s v="MD west/Zanderijvaart 2"/>
    <d v="2019-05-22T13:55:00"/>
    <n v="3"/>
    <x v="7"/>
    <s v="Brachytron pratense"/>
    <n v="3"/>
    <s v="KD"/>
    <x v="8"/>
    <n v="5"/>
    <s v="Glazenmakers"/>
    <n v="20.142857142857142"/>
  </r>
  <r>
    <n v="629"/>
    <s v="MD west/Zanderijvaart 2"/>
    <d v="2019-05-22T13:55:00"/>
    <n v="3"/>
    <x v="2"/>
    <s v="Pyrrhosoma nymphula"/>
    <n v="3"/>
    <s v="KD"/>
    <x v="8"/>
    <n v="5"/>
    <s v="Waterjuffer"/>
    <n v="20.142857142857142"/>
  </r>
  <r>
    <n v="629"/>
    <s v="MD west/Zanderijvaart 2"/>
    <d v="2019-06-05T15:25:00"/>
    <n v="4"/>
    <x v="1"/>
    <s v="Ischnura elegans"/>
    <n v="4"/>
    <s v="KD"/>
    <x v="8"/>
    <n v="6"/>
    <s v="Waterjuffer"/>
    <n v="22.142857142857142"/>
  </r>
  <r>
    <n v="629"/>
    <s v="MD west/Zanderijvaart 2"/>
    <d v="2019-06-05T15:25:00"/>
    <n v="4"/>
    <x v="6"/>
    <s v="Coenagrion puella"/>
    <n v="5"/>
    <s v="KD"/>
    <x v="8"/>
    <n v="6"/>
    <s v="Waterjuffer"/>
    <n v="22.142857142857142"/>
  </r>
  <r>
    <n v="629"/>
    <s v="MD west/Zanderijvaart 2"/>
    <d v="2019-06-05T15:25:00"/>
    <n v="4"/>
    <x v="4"/>
    <s v="Coenagrion pulchellum"/>
    <n v="6"/>
    <s v="KD"/>
    <x v="8"/>
    <n v="6"/>
    <s v="Waterjuffer"/>
    <n v="22.142857142857142"/>
  </r>
  <r>
    <n v="629"/>
    <s v="MD west/Zanderijvaart 2"/>
    <d v="2019-06-05T15:25:00"/>
    <n v="4"/>
    <x v="9"/>
    <s v="Anax imperator"/>
    <n v="4"/>
    <s v="KD"/>
    <x v="8"/>
    <n v="6"/>
    <s v="Glazenmakers"/>
    <n v="22.142857142857142"/>
  </r>
  <r>
    <n v="629"/>
    <s v="MD west/Zanderijvaart 2"/>
    <d v="2019-06-05T15:25:00"/>
    <n v="3"/>
    <x v="1"/>
    <s v="Ischnura elegans"/>
    <n v="10"/>
    <s v="KD"/>
    <x v="8"/>
    <n v="6"/>
    <s v="Waterjuffer"/>
    <n v="22.142857142857142"/>
  </r>
  <r>
    <n v="629"/>
    <s v="MD west/Zanderijvaart 2"/>
    <d v="2019-06-05T15:25:00"/>
    <n v="3"/>
    <x v="4"/>
    <s v="Coenagrion pulchellum"/>
    <n v="5"/>
    <s v="KD"/>
    <x v="8"/>
    <n v="6"/>
    <s v="Waterjuffer"/>
    <n v="22.142857142857142"/>
  </r>
  <r>
    <n v="629"/>
    <s v="MD west/Zanderijvaart 2"/>
    <d v="2019-06-05T15:25:00"/>
    <n v="3"/>
    <x v="8"/>
    <s v="Aeshna isoceles"/>
    <n v="1"/>
    <s v="KD"/>
    <x v="8"/>
    <n v="6"/>
    <s v="Glazenmakers"/>
    <n v="22.142857142857142"/>
  </r>
  <r>
    <n v="629"/>
    <s v="MD west/Zanderijvaart 2"/>
    <d v="2019-06-05T15:25:00"/>
    <n v="3"/>
    <x v="9"/>
    <s v="Anax imperator"/>
    <n v="2"/>
    <s v="KD"/>
    <x v="8"/>
    <n v="6"/>
    <s v="Glazenmakers"/>
    <n v="22.142857142857142"/>
  </r>
  <r>
    <n v="629"/>
    <s v="MD west/Zanderijvaart 2"/>
    <d v="2019-06-30T13:50:00"/>
    <n v="4"/>
    <x v="0"/>
    <s v="Sympecma fusca"/>
    <n v="1"/>
    <s v="KD"/>
    <x v="8"/>
    <n v="6"/>
    <s v="Pantserjuffers"/>
    <n v="25.714285714285715"/>
  </r>
  <r>
    <n v="629"/>
    <s v="MD west/Zanderijvaart 2"/>
    <d v="2019-06-30T13:50:00"/>
    <n v="4"/>
    <x v="1"/>
    <s v="Ischnura elegans"/>
    <n v="9"/>
    <s v="KD"/>
    <x v="8"/>
    <n v="6"/>
    <s v="Waterjuffer"/>
    <n v="25.714285714285715"/>
  </r>
  <r>
    <n v="629"/>
    <s v="MD west/Zanderijvaart 2"/>
    <d v="2019-06-30T13:50:00"/>
    <n v="4"/>
    <x v="4"/>
    <s v="Coenagrion pulchellum"/>
    <n v="2"/>
    <s v="KD"/>
    <x v="8"/>
    <n v="6"/>
    <s v="Waterjuffer"/>
    <n v="25.714285714285715"/>
  </r>
  <r>
    <n v="629"/>
    <s v="MD west/Zanderijvaart 2"/>
    <d v="2019-06-30T13:50:00"/>
    <n v="4"/>
    <x v="8"/>
    <s v="Aeshna isoceles"/>
    <n v="4"/>
    <s v="KD"/>
    <x v="8"/>
    <n v="6"/>
    <s v="Glazenmakers"/>
    <n v="25.714285714285715"/>
  </r>
  <r>
    <n v="629"/>
    <s v="MD west/Zanderijvaart 2"/>
    <d v="2019-06-30T13:50:00"/>
    <n v="4"/>
    <x v="9"/>
    <s v="Anax imperator"/>
    <n v="5"/>
    <s v="KD"/>
    <x v="8"/>
    <n v="6"/>
    <s v="Glazenmakers"/>
    <n v="25.714285714285715"/>
  </r>
  <r>
    <n v="629"/>
    <s v="MD west/Zanderijvaart 2"/>
    <d v="2019-06-30T13:50:00"/>
    <n v="4"/>
    <x v="10"/>
    <s v="Libellula quadrimaculata"/>
    <n v="1"/>
    <s v="KD"/>
    <x v="8"/>
    <n v="6"/>
    <s v="Korenbouten"/>
    <n v="25.714285714285715"/>
  </r>
  <r>
    <n v="629"/>
    <s v="MD west/Zanderijvaart 2"/>
    <d v="2019-06-30T13:50:00"/>
    <n v="3"/>
    <x v="1"/>
    <s v="Ischnura elegans"/>
    <n v="6"/>
    <s v="KD"/>
    <x v="8"/>
    <n v="6"/>
    <s v="Waterjuffer"/>
    <n v="25.714285714285715"/>
  </r>
  <r>
    <n v="629"/>
    <s v="MD west/Zanderijvaart 2"/>
    <d v="2019-06-30T13:50:00"/>
    <n v="3"/>
    <x v="4"/>
    <s v="Coenagrion pulchellum"/>
    <n v="1"/>
    <s v="KD"/>
    <x v="8"/>
    <n v="6"/>
    <s v="Waterjuffer"/>
    <n v="25.714285714285715"/>
  </r>
  <r>
    <n v="629"/>
    <s v="MD west/Zanderijvaart 2"/>
    <d v="2019-06-30T13:50:00"/>
    <n v="3"/>
    <x v="8"/>
    <s v="Aeshna isoceles"/>
    <n v="3"/>
    <s v="KD"/>
    <x v="8"/>
    <n v="6"/>
    <s v="Glazenmakers"/>
    <n v="25.714285714285715"/>
  </r>
  <r>
    <n v="629"/>
    <s v="MD west/Zanderijvaart 2"/>
    <d v="2019-06-30T13:50:00"/>
    <n v="3"/>
    <x v="9"/>
    <s v="Anax imperator"/>
    <n v="4"/>
    <s v="KD"/>
    <x v="8"/>
    <n v="6"/>
    <s v="Glazenmakers"/>
    <n v="25.714285714285715"/>
  </r>
  <r>
    <n v="629"/>
    <s v="MD west/Zanderijvaart 2"/>
    <d v="2019-07-05T14:35:00"/>
    <n v="4"/>
    <x v="0"/>
    <s v="Sympecma fusca"/>
    <n v="3"/>
    <s v="KD"/>
    <x v="8"/>
    <n v="7"/>
    <s v="Pantserjuffers"/>
    <n v="26.428571428571427"/>
  </r>
  <r>
    <n v="629"/>
    <s v="MD west/Zanderijvaart 2"/>
    <d v="2019-07-05T14:35:00"/>
    <n v="4"/>
    <x v="1"/>
    <s v="Ischnura elegans"/>
    <n v="8"/>
    <s v="KD"/>
    <x v="8"/>
    <n v="7"/>
    <s v="Waterjuffer"/>
    <n v="26.428571428571427"/>
  </r>
  <r>
    <n v="629"/>
    <s v="MD west/Zanderijvaart 2"/>
    <d v="2019-07-05T14:35:00"/>
    <n v="4"/>
    <x v="8"/>
    <s v="Aeshna isoceles"/>
    <n v="1"/>
    <s v="KD"/>
    <x v="8"/>
    <n v="7"/>
    <s v="Glazenmakers"/>
    <n v="26.428571428571427"/>
  </r>
  <r>
    <n v="629"/>
    <s v="MD west/Zanderijvaart 2"/>
    <d v="2019-07-05T14:35:00"/>
    <n v="4"/>
    <x v="9"/>
    <s v="Anax imperator"/>
    <n v="1"/>
    <s v="KD"/>
    <x v="8"/>
    <n v="7"/>
    <s v="Glazenmakers"/>
    <n v="26.428571428571427"/>
  </r>
  <r>
    <n v="629"/>
    <s v="MD west/Zanderijvaart 2"/>
    <d v="2019-07-05T14:35:00"/>
    <n v="3"/>
    <x v="1"/>
    <s v="Ischnura elegans"/>
    <n v="3"/>
    <s v="KD"/>
    <x v="8"/>
    <n v="7"/>
    <s v="Waterjuffer"/>
    <n v="26.428571428571427"/>
  </r>
  <r>
    <n v="629"/>
    <s v="MD west/Zanderijvaart 2"/>
    <d v="2019-07-05T14:35:00"/>
    <n v="3"/>
    <x v="8"/>
    <s v="Aeshna isoceles"/>
    <n v="2"/>
    <s v="KD"/>
    <x v="8"/>
    <n v="7"/>
    <s v="Glazenmakers"/>
    <n v="26.428571428571427"/>
  </r>
  <r>
    <n v="629"/>
    <s v="MD west/Zanderijvaart 2"/>
    <d v="2019-07-05T14:35:00"/>
    <n v="3"/>
    <x v="12"/>
    <s v="Sympetrum striolatum"/>
    <n v="1"/>
    <s v="KD"/>
    <x v="8"/>
    <n v="7"/>
    <s v="Korenbouten"/>
    <n v="26.428571428571427"/>
  </r>
  <r>
    <n v="629"/>
    <s v="MD west/Zanderijvaart 2"/>
    <d v="2019-07-19T12:50:00"/>
    <n v="4"/>
    <x v="13"/>
    <s v="Chalcolestes viridis"/>
    <n v="1"/>
    <s v="KD"/>
    <x v="8"/>
    <n v="7"/>
    <s v="Pantserjuffers"/>
    <n v="28.428571428571427"/>
  </r>
  <r>
    <n v="629"/>
    <s v="MD west/Zanderijvaart 2"/>
    <d v="2019-07-19T12:50:00"/>
    <n v="4"/>
    <x v="1"/>
    <s v="Ischnura elegans"/>
    <n v="1"/>
    <s v="KD"/>
    <x v="8"/>
    <n v="7"/>
    <s v="Waterjuffer"/>
    <n v="28.428571428571427"/>
  </r>
  <r>
    <n v="629"/>
    <s v="MD west/Zanderijvaart 2"/>
    <d v="2019-07-19T12:50:00"/>
    <n v="4"/>
    <x v="8"/>
    <s v="Aeshna isoceles"/>
    <n v="1"/>
    <s v="KD"/>
    <x v="8"/>
    <n v="7"/>
    <s v="Glazenmakers"/>
    <n v="28.428571428571427"/>
  </r>
  <r>
    <n v="629"/>
    <s v="MD west/Zanderijvaart 2"/>
    <d v="2019-07-19T12:50:00"/>
    <n v="4"/>
    <x v="9"/>
    <s v="Anax imperator"/>
    <n v="4"/>
    <s v="KD"/>
    <x v="8"/>
    <n v="7"/>
    <s v="Glazenmakers"/>
    <n v="28.428571428571427"/>
  </r>
  <r>
    <n v="629"/>
    <s v="MD west/Zanderijvaart 2"/>
    <d v="2019-07-19T12:50:00"/>
    <n v="4"/>
    <x v="23"/>
    <s v="Sympetrum striolatum/vulgatum"/>
    <n v="5"/>
    <s v="KD"/>
    <x v="8"/>
    <n v="7"/>
    <s v="Korenbouten"/>
    <n v="28.428571428571427"/>
  </r>
  <r>
    <n v="629"/>
    <s v="MD west/Zanderijvaart 2"/>
    <d v="2019-07-19T12:50:00"/>
    <n v="3"/>
    <x v="8"/>
    <s v="Aeshna isoceles"/>
    <n v="5"/>
    <s v="KD"/>
    <x v="8"/>
    <n v="7"/>
    <s v="Glazenmakers"/>
    <n v="28.428571428571427"/>
  </r>
  <r>
    <n v="629"/>
    <s v="MD west/Zanderijvaart 2"/>
    <d v="2019-07-19T12:50:00"/>
    <n v="3"/>
    <x v="9"/>
    <s v="Anax imperator"/>
    <n v="1"/>
    <s v="KD"/>
    <x v="8"/>
    <n v="7"/>
    <s v="Glazenmakers"/>
    <n v="28.428571428571427"/>
  </r>
  <r>
    <n v="629"/>
    <s v="MD west/Zanderijvaart 2"/>
    <d v="2019-07-19T12:50:00"/>
    <n v="3"/>
    <x v="12"/>
    <s v="Sympetrum striolatum"/>
    <n v="2"/>
    <s v="KD"/>
    <x v="8"/>
    <n v="7"/>
    <s v="Korenbouten"/>
    <n v="28.428571428571427"/>
  </r>
  <r>
    <n v="629"/>
    <s v="MD west/Zanderijvaart 2"/>
    <d v="2019-07-19T12:50:00"/>
    <n v="3"/>
    <x v="23"/>
    <s v="Sympetrum striolatum/vulgatum"/>
    <n v="2"/>
    <s v="KD"/>
    <x v="8"/>
    <n v="7"/>
    <s v="Korenbouten"/>
    <n v="28.428571428571427"/>
  </r>
  <r>
    <n v="629"/>
    <s v="MD west/Zanderijvaart 2"/>
    <d v="2019-07-19T12:50:00"/>
    <n v="3"/>
    <x v="17"/>
    <s v="Sympetrum vulgatum"/>
    <n v="2"/>
    <s v="KD"/>
    <x v="8"/>
    <n v="7"/>
    <s v="Korenbouten"/>
    <n v="28.428571428571427"/>
  </r>
  <r>
    <n v="629"/>
    <s v="MD west/Zanderijvaart 2"/>
    <d v="2019-08-14T13:20:00"/>
    <n v="4"/>
    <x v="0"/>
    <s v="Sympecma fusca"/>
    <n v="1"/>
    <s v="KD"/>
    <x v="8"/>
    <n v="8"/>
    <s v="Pantserjuffers"/>
    <n v="32.142857142857146"/>
  </r>
  <r>
    <n v="629"/>
    <s v="MD west/Zanderijvaart 2"/>
    <d v="2019-08-14T13:20:00"/>
    <n v="4"/>
    <x v="1"/>
    <s v="Ischnura elegans"/>
    <n v="6"/>
    <s v="KD"/>
    <x v="8"/>
    <n v="8"/>
    <s v="Waterjuffer"/>
    <n v="32.142857142857146"/>
  </r>
  <r>
    <n v="629"/>
    <s v="MD west/Zanderijvaart 2"/>
    <d v="2019-08-14T13:20:00"/>
    <n v="4"/>
    <x v="3"/>
    <s v="Enallagma cyathigerum"/>
    <n v="1"/>
    <s v="KD"/>
    <x v="8"/>
    <n v="8"/>
    <s v="Waterjuffer"/>
    <n v="32.142857142857146"/>
  </r>
  <r>
    <n v="629"/>
    <s v="MD west/Zanderijvaart 2"/>
    <d v="2019-08-14T13:20:00"/>
    <n v="4"/>
    <x v="9"/>
    <s v="Anax imperator"/>
    <n v="2"/>
    <s v="KD"/>
    <x v="8"/>
    <n v="8"/>
    <s v="Glazenmakers"/>
    <n v="32.142857142857146"/>
  </r>
  <r>
    <n v="629"/>
    <s v="MD west/Zanderijvaart 2"/>
    <d v="2019-08-14T13:20:00"/>
    <n v="4"/>
    <x v="23"/>
    <s v="Sympetrum striolatum/vulgatum"/>
    <n v="19"/>
    <s v="KD"/>
    <x v="8"/>
    <n v="8"/>
    <s v="Korenbouten"/>
    <n v="32.142857142857146"/>
  </r>
  <r>
    <n v="629"/>
    <s v="MD west/Zanderijvaart 2"/>
    <d v="2019-08-14T13:20:00"/>
    <n v="4"/>
    <x v="17"/>
    <s v="Sympetrum vulgatum"/>
    <n v="2"/>
    <s v="KD"/>
    <x v="8"/>
    <n v="8"/>
    <s v="Korenbouten"/>
    <n v="32.142857142857146"/>
  </r>
  <r>
    <n v="629"/>
    <s v="MD west/Zanderijvaart 2"/>
    <d v="2019-08-14T13:20:00"/>
    <n v="3"/>
    <x v="5"/>
    <s v="Orthetrum cancellatum"/>
    <n v="1"/>
    <s v="KD"/>
    <x v="8"/>
    <n v="8"/>
    <s v="Korenbouten"/>
    <n v="32.142857142857146"/>
  </r>
  <r>
    <n v="629"/>
    <s v="MD west/Zanderijvaart 2"/>
    <d v="2019-08-14T13:20:00"/>
    <n v="3"/>
    <x v="23"/>
    <s v="Sympetrum striolatum/vulgatum"/>
    <n v="6"/>
    <s v="KD"/>
    <x v="8"/>
    <n v="8"/>
    <s v="Korenbouten"/>
    <n v="32.142857142857146"/>
  </r>
  <r>
    <n v="629"/>
    <s v="MD west/Zanderijvaart 2"/>
    <d v="2019-08-14T13:20:00"/>
    <n v="3"/>
    <x v="0"/>
    <s v="Sympecma fusca"/>
    <n v="1"/>
    <s v="KD"/>
    <x v="8"/>
    <n v="8"/>
    <s v="Pantserjuffers"/>
    <n v="32.142857142857146"/>
  </r>
  <r>
    <n v="629"/>
    <s v="MD west/Zanderijvaart 2"/>
    <d v="2019-08-21T13:55:00"/>
    <n v="4"/>
    <x v="3"/>
    <s v="Enallagma cyathigerum"/>
    <n v="1"/>
    <s v="KD"/>
    <x v="8"/>
    <n v="8"/>
    <s v="Waterjuffer"/>
    <n v="33.142857142857146"/>
  </r>
  <r>
    <n v="629"/>
    <s v="MD west/Zanderijvaart 2"/>
    <d v="2019-08-21T13:55:00"/>
    <n v="4"/>
    <x v="26"/>
    <s v="Erythromma najas"/>
    <n v="1"/>
    <s v="KD"/>
    <x v="8"/>
    <n v="8"/>
    <s v="Waterjuffer"/>
    <n v="33.142857142857146"/>
  </r>
  <r>
    <n v="629"/>
    <s v="MD west/Zanderijvaart 2"/>
    <d v="2019-08-21T13:55:00"/>
    <n v="4"/>
    <x v="9"/>
    <s v="Anax imperator"/>
    <n v="2"/>
    <s v="KD"/>
    <x v="8"/>
    <n v="8"/>
    <s v="Glazenmakers"/>
    <n v="33.142857142857146"/>
  </r>
  <r>
    <n v="629"/>
    <s v="MD west/Zanderijvaart 2"/>
    <d v="2019-08-21T13:55:00"/>
    <n v="4"/>
    <x v="16"/>
    <s v="Sympetrum sanguineum"/>
    <n v="2"/>
    <s v="KD"/>
    <x v="8"/>
    <n v="8"/>
    <s v="Korenbouten"/>
    <n v="33.142857142857146"/>
  </r>
  <r>
    <n v="629"/>
    <s v="MD west/Zanderijvaart 2"/>
    <d v="2019-08-21T13:55:00"/>
    <n v="4"/>
    <x v="23"/>
    <s v="Sympetrum striolatum/vulgatum"/>
    <n v="3"/>
    <s v="KD"/>
    <x v="8"/>
    <n v="8"/>
    <s v="Korenbouten"/>
    <n v="33.142857142857146"/>
  </r>
  <r>
    <n v="629"/>
    <s v="MD west/Zanderijvaart 2"/>
    <d v="2019-08-21T13:55:00"/>
    <n v="4"/>
    <x v="17"/>
    <s v="Sympetrum vulgatum"/>
    <n v="2"/>
    <s v="KD"/>
    <x v="8"/>
    <n v="8"/>
    <s v="Korenbouten"/>
    <n v="33.142857142857146"/>
  </r>
  <r>
    <n v="629"/>
    <s v="MD west/Zanderijvaart 2"/>
    <d v="2019-08-21T13:55:00"/>
    <n v="4"/>
    <x v="0"/>
    <s v="Sympecma fusca"/>
    <n v="1"/>
    <s v="KD"/>
    <x v="8"/>
    <n v="8"/>
    <s v="Pantserjuffers"/>
    <n v="33.142857142857146"/>
  </r>
  <r>
    <n v="629"/>
    <s v="MD west/Zanderijvaart 2"/>
    <d v="2019-08-21T13:55:00"/>
    <n v="3"/>
    <x v="13"/>
    <s v="Chalcolestes viridis"/>
    <n v="2"/>
    <s v="KD"/>
    <x v="8"/>
    <n v="8"/>
    <s v="Pantserjuffers"/>
    <n v="33.142857142857146"/>
  </r>
  <r>
    <n v="629"/>
    <s v="MD west/Zanderijvaart 2"/>
    <d v="2019-08-21T13:55:00"/>
    <n v="3"/>
    <x v="14"/>
    <s v="Aeshna mixta"/>
    <n v="1"/>
    <s v="KD"/>
    <x v="8"/>
    <n v="8"/>
    <s v="Glazenmakers"/>
    <n v="33.142857142857146"/>
  </r>
  <r>
    <n v="629"/>
    <s v="MD west/Zanderijvaart 2"/>
    <d v="2019-08-21T13:55:00"/>
    <n v="3"/>
    <x v="16"/>
    <s v="Sympetrum sanguineum"/>
    <n v="1"/>
    <s v="KD"/>
    <x v="8"/>
    <n v="8"/>
    <s v="Korenbouten"/>
    <n v="33.142857142857146"/>
  </r>
  <r>
    <n v="629"/>
    <s v="MD west/Zanderijvaart 2"/>
    <d v="2019-08-21T13:55:00"/>
    <n v="3"/>
    <x v="23"/>
    <s v="Sympetrum striolatum/vulgatum"/>
    <n v="6"/>
    <s v="KD"/>
    <x v="8"/>
    <n v="8"/>
    <s v="Korenbouten"/>
    <n v="33.142857142857146"/>
  </r>
  <r>
    <n v="629"/>
    <s v="MD west/Zanderijvaart 2"/>
    <d v="2019-08-21T13:55:00"/>
    <n v="3"/>
    <x v="17"/>
    <s v="Sympetrum vulgatum"/>
    <n v="2"/>
    <s v="KD"/>
    <x v="8"/>
    <n v="8"/>
    <s v="Korenbouten"/>
    <n v="33.142857142857146"/>
  </r>
  <r>
    <n v="629"/>
    <s v="MD west/Zanderijvaart 2"/>
    <d v="2019-09-21T13:30:00"/>
    <n v="4"/>
    <x v="13"/>
    <s v="Chalcolestes viridis"/>
    <n v="2"/>
    <s v="KD"/>
    <x v="8"/>
    <n v="9"/>
    <s v="Pantserjuffers"/>
    <n v="37.571428571428569"/>
  </r>
  <r>
    <n v="629"/>
    <s v="MD west/Zanderijvaart 2"/>
    <d v="2019-09-21T13:30:00"/>
    <n v="4"/>
    <x v="14"/>
    <s v="Aeshna mixta"/>
    <n v="2"/>
    <s v="KD"/>
    <x v="8"/>
    <n v="9"/>
    <s v="Glazenmakers"/>
    <n v="37.571428571428569"/>
  </r>
  <r>
    <n v="629"/>
    <s v="MD west/Zanderijvaart 2"/>
    <d v="2019-09-21T13:30:00"/>
    <n v="4"/>
    <x v="12"/>
    <s v="Sympetrum striolatum"/>
    <n v="3"/>
    <s v="KD"/>
    <x v="8"/>
    <n v="9"/>
    <s v="Korenbouten"/>
    <n v="37.571428571428569"/>
  </r>
  <r>
    <n v="629"/>
    <s v="MD west/Zanderijvaart 2"/>
    <d v="2019-09-21T13:30:00"/>
    <n v="4"/>
    <x v="23"/>
    <s v="Sympetrum striolatum/vulgatum"/>
    <n v="6"/>
    <s v="KD"/>
    <x v="8"/>
    <n v="9"/>
    <s v="Korenbouten"/>
    <n v="37.571428571428569"/>
  </r>
  <r>
    <n v="629"/>
    <s v="MD west/Zanderijvaart 2"/>
    <d v="2019-09-21T13:30:00"/>
    <n v="4"/>
    <x v="29"/>
    <s v="Sympetrum fonscolombii"/>
    <n v="1"/>
    <s v="KD"/>
    <x v="8"/>
    <n v="9"/>
    <s v="Korenbouten"/>
    <n v="37.571428571428569"/>
  </r>
  <r>
    <n v="629"/>
    <s v="MD west/Zanderijvaart 2"/>
    <d v="2019-09-21T13:30:00"/>
    <n v="3"/>
    <x v="0"/>
    <s v="Sympecma fusca"/>
    <n v="3"/>
    <s v="KD"/>
    <x v="8"/>
    <n v="9"/>
    <s v="Pantserjuffers"/>
    <n v="37.571428571428569"/>
  </r>
  <r>
    <n v="629"/>
    <s v="MD west/Zanderijvaart 2"/>
    <d v="2019-09-21T13:30:00"/>
    <n v="3"/>
    <x v="14"/>
    <s v="Aeshna mixta"/>
    <n v="2"/>
    <s v="KD"/>
    <x v="8"/>
    <n v="9"/>
    <s v="Glazenmakers"/>
    <n v="37.571428571428569"/>
  </r>
  <r>
    <n v="629"/>
    <s v="MD west/Zanderijvaart 2"/>
    <d v="2019-09-21T13:30:00"/>
    <n v="3"/>
    <x v="12"/>
    <s v="Sympetrum striolatum"/>
    <n v="3"/>
    <s v="KD"/>
    <x v="8"/>
    <n v="9"/>
    <s v="Korenbouten"/>
    <n v="37.571428571428569"/>
  </r>
  <r>
    <n v="629"/>
    <s v="MD west/Zanderijvaart 2"/>
    <d v="2019-09-21T13:30:00"/>
    <n v="3"/>
    <x v="23"/>
    <s v="Sympetrum striolatum/vulgatum"/>
    <n v="2"/>
    <s v="KD"/>
    <x v="8"/>
    <n v="9"/>
    <s v="Korenbouten"/>
    <n v="37.571428571428569"/>
  </r>
  <r>
    <n v="629"/>
    <s v="MD west/Zanderijvaart 2"/>
    <d v="2019-09-21T13:30:00"/>
    <n v="3"/>
    <x v="17"/>
    <s v="Sympetrum vulgatum"/>
    <n v="1"/>
    <s v="KD"/>
    <x v="8"/>
    <n v="9"/>
    <s v="Korenbouten"/>
    <n v="37.571428571428569"/>
  </r>
  <r>
    <n v="629"/>
    <s v="MD west/Zanderijvaart 2"/>
    <d v="2020-05-30T13:00:00"/>
    <n v="4"/>
    <x v="0"/>
    <s v="Sympecma fusca"/>
    <n v="15"/>
    <s v="KD"/>
    <x v="9"/>
    <n v="5"/>
    <s v="Pantserjuffers"/>
    <n v="21.428571428571427"/>
  </r>
  <r>
    <n v="629"/>
    <s v="MD west/Zanderijvaart 2"/>
    <d v="2020-05-30T13:00:00"/>
    <n v="4"/>
    <x v="1"/>
    <s v="Ischnura elegans"/>
    <n v="6"/>
    <s v="KD"/>
    <x v="9"/>
    <n v="5"/>
    <s v="Waterjuffer"/>
    <n v="21.428571428571427"/>
  </r>
  <r>
    <n v="629"/>
    <s v="MD west/Zanderijvaart 2"/>
    <d v="2020-05-30T13:00:00"/>
    <n v="4"/>
    <x v="2"/>
    <s v="Pyrrhosoma nymphula"/>
    <n v="2"/>
    <s v="KD"/>
    <x v="9"/>
    <n v="5"/>
    <s v="Waterjuffer"/>
    <n v="21.428571428571427"/>
  </r>
  <r>
    <n v="629"/>
    <s v="MD west/Zanderijvaart 2"/>
    <d v="2020-05-30T13:00:00"/>
    <n v="4"/>
    <x v="6"/>
    <s v="Coenagrion puella"/>
    <n v="37"/>
    <s v="KD"/>
    <x v="9"/>
    <n v="5"/>
    <s v="Waterjuffer"/>
    <n v="21.428571428571427"/>
  </r>
  <r>
    <n v="629"/>
    <s v="MD west/Zanderijvaart 2"/>
    <d v="2020-05-30T13:00:00"/>
    <n v="4"/>
    <x v="4"/>
    <s v="Coenagrion pulchellum"/>
    <n v="8"/>
    <s v="KD"/>
    <x v="9"/>
    <n v="5"/>
    <s v="Waterjuffer"/>
    <n v="21.428571428571427"/>
  </r>
  <r>
    <n v="629"/>
    <s v="MD west/Zanderijvaart 2"/>
    <d v="2020-05-30T13:00:00"/>
    <n v="4"/>
    <x v="7"/>
    <s v="Brachytron pratense"/>
    <n v="4"/>
    <s v="KD"/>
    <x v="9"/>
    <n v="5"/>
    <s v="Glazenmakers"/>
    <n v="21.428571428571427"/>
  </r>
  <r>
    <n v="629"/>
    <s v="MD west/Zanderijvaart 2"/>
    <d v="2020-05-30T13:00:00"/>
    <n v="4"/>
    <x v="8"/>
    <s v="Aeshna isoceles"/>
    <n v="6"/>
    <s v="KD"/>
    <x v="9"/>
    <n v="5"/>
    <s v="Glazenmakers"/>
    <n v="21.428571428571427"/>
  </r>
  <r>
    <n v="629"/>
    <s v="MD west/Zanderijvaart 2"/>
    <d v="2020-05-30T13:00:00"/>
    <n v="4"/>
    <x v="9"/>
    <s v="Anax imperator"/>
    <n v="2"/>
    <s v="KD"/>
    <x v="9"/>
    <n v="5"/>
    <s v="Glazenmakers"/>
    <n v="21.428571428571427"/>
  </r>
  <r>
    <n v="629"/>
    <s v="MD west/Zanderijvaart 2"/>
    <d v="2020-05-30T13:00:00"/>
    <n v="4"/>
    <x v="31"/>
    <s v="Cordulia aenea"/>
    <n v="2"/>
    <s v="KD"/>
    <x v="9"/>
    <n v="5"/>
    <s v="Glanslibel"/>
    <n v="21.428571428571427"/>
  </r>
  <r>
    <n v="629"/>
    <s v="MD west/Zanderijvaart 2"/>
    <d v="2020-05-30T13:00:00"/>
    <n v="4"/>
    <x v="10"/>
    <s v="Libellula quadrimaculata"/>
    <n v="1"/>
    <s v="KD"/>
    <x v="9"/>
    <n v="5"/>
    <s v="Korenbouten"/>
    <n v="21.428571428571427"/>
  </r>
  <r>
    <n v="629"/>
    <s v="MD west/Zanderijvaart 2"/>
    <d v="2020-05-30T13:00:00"/>
    <n v="3"/>
    <x v="1"/>
    <s v="Ischnura elegans"/>
    <n v="3"/>
    <s v="KD"/>
    <x v="9"/>
    <n v="5"/>
    <s v="Waterjuffer"/>
    <n v="21.428571428571427"/>
  </r>
  <r>
    <n v="629"/>
    <s v="MD west/Zanderijvaart 2"/>
    <d v="2020-05-30T13:00:00"/>
    <n v="3"/>
    <x v="6"/>
    <s v="Coenagrion puella"/>
    <n v="7"/>
    <s v="KD"/>
    <x v="9"/>
    <n v="5"/>
    <s v="Waterjuffer"/>
    <n v="21.428571428571427"/>
  </r>
  <r>
    <n v="629"/>
    <s v="MD west/Zanderijvaart 2"/>
    <d v="2020-05-30T13:00:00"/>
    <n v="3"/>
    <x v="4"/>
    <s v="Coenagrion pulchellum"/>
    <n v="1"/>
    <s v="KD"/>
    <x v="9"/>
    <n v="5"/>
    <s v="Waterjuffer"/>
    <n v="21.428571428571427"/>
  </r>
  <r>
    <n v="629"/>
    <s v="MD west/Zanderijvaart 2"/>
    <d v="2020-05-30T13:00:00"/>
    <n v="3"/>
    <x v="7"/>
    <s v="Brachytron pratense"/>
    <n v="1"/>
    <s v="KD"/>
    <x v="9"/>
    <n v="5"/>
    <s v="Glazenmakers"/>
    <n v="21.428571428571427"/>
  </r>
  <r>
    <n v="629"/>
    <s v="MD west/Zanderijvaart 2"/>
    <d v="2020-05-30T13:00:00"/>
    <n v="3"/>
    <x v="8"/>
    <s v="Aeshna isoceles"/>
    <n v="5"/>
    <s v="KD"/>
    <x v="9"/>
    <n v="5"/>
    <s v="Glazenmakers"/>
    <n v="21.428571428571427"/>
  </r>
  <r>
    <n v="629"/>
    <s v="MD west/Zanderijvaart 2"/>
    <d v="2020-05-30T13:00:00"/>
    <n v="3"/>
    <x v="9"/>
    <s v="Anax imperator"/>
    <n v="1"/>
    <s v="KD"/>
    <x v="9"/>
    <n v="5"/>
    <s v="Glazenmakers"/>
    <n v="21.428571428571427"/>
  </r>
  <r>
    <n v="629"/>
    <s v="MD west/Zanderijvaart 2"/>
    <d v="2020-05-30T13:00:00"/>
    <n v="3"/>
    <x v="10"/>
    <s v="Libellula quadrimaculata"/>
    <n v="2"/>
    <s v="KD"/>
    <x v="9"/>
    <n v="5"/>
    <s v="Korenbouten"/>
    <n v="21.428571428571427"/>
  </r>
  <r>
    <n v="629"/>
    <s v="MD west/Zanderijvaart 2"/>
    <d v="2020-05-30T13:00:00"/>
    <n v="3"/>
    <x v="2"/>
    <s v="Pyrrhosoma nymphula"/>
    <n v="1"/>
    <s v="KD"/>
    <x v="9"/>
    <n v="5"/>
    <s v="Waterjuffer"/>
    <n v="21.428571428571427"/>
  </r>
  <r>
    <n v="629"/>
    <s v="MD west/Zanderijvaart 2"/>
    <d v="2020-06-13T12:40:00"/>
    <n v="4"/>
    <x v="1"/>
    <s v="Ischnura elegans"/>
    <n v="6"/>
    <s v="KD"/>
    <x v="9"/>
    <n v="6"/>
    <s v="Waterjuffer"/>
    <n v="23.428571428571427"/>
  </r>
  <r>
    <n v="629"/>
    <s v="MD west/Zanderijvaart 2"/>
    <d v="2020-06-13T12:40:00"/>
    <n v="4"/>
    <x v="2"/>
    <s v="Pyrrhosoma nymphula"/>
    <n v="2"/>
    <s v="KD"/>
    <x v="9"/>
    <n v="6"/>
    <s v="Waterjuffer"/>
    <n v="23.428571428571427"/>
  </r>
  <r>
    <n v="629"/>
    <s v="MD west/Zanderijvaart 2"/>
    <d v="2020-06-13T12:40:00"/>
    <n v="4"/>
    <x v="6"/>
    <s v="Coenagrion puella"/>
    <n v="12"/>
    <s v="KD"/>
    <x v="9"/>
    <n v="6"/>
    <s v="Waterjuffer"/>
    <n v="23.428571428571427"/>
  </r>
  <r>
    <n v="629"/>
    <s v="MD west/Zanderijvaart 2"/>
    <d v="2020-06-13T12:40:00"/>
    <n v="4"/>
    <x v="4"/>
    <s v="Coenagrion pulchellum"/>
    <n v="4"/>
    <s v="KD"/>
    <x v="9"/>
    <n v="6"/>
    <s v="Waterjuffer"/>
    <n v="23.428571428571427"/>
  </r>
  <r>
    <n v="629"/>
    <s v="MD west/Zanderijvaart 2"/>
    <d v="2020-06-13T12:40:00"/>
    <n v="4"/>
    <x v="8"/>
    <s v="Aeshna isoceles"/>
    <n v="7"/>
    <s v="KD"/>
    <x v="9"/>
    <n v="6"/>
    <s v="Glazenmakers"/>
    <n v="23.428571428571427"/>
  </r>
  <r>
    <n v="629"/>
    <s v="MD west/Zanderijvaart 2"/>
    <d v="2020-06-13T12:40:00"/>
    <n v="4"/>
    <x v="9"/>
    <s v="Anax imperator"/>
    <n v="2"/>
    <s v="KD"/>
    <x v="9"/>
    <n v="6"/>
    <s v="Glazenmakers"/>
    <n v="23.428571428571427"/>
  </r>
  <r>
    <n v="629"/>
    <s v="MD west/Zanderijvaart 2"/>
    <d v="2020-06-13T12:40:00"/>
    <n v="4"/>
    <x v="10"/>
    <s v="Libellula quadrimaculata"/>
    <n v="4"/>
    <s v="KD"/>
    <x v="9"/>
    <n v="6"/>
    <s v="Korenbouten"/>
    <n v="23.428571428571427"/>
  </r>
  <r>
    <n v="629"/>
    <s v="MD west/Zanderijvaart 2"/>
    <d v="2020-06-13T12:40:00"/>
    <n v="3"/>
    <x v="1"/>
    <s v="Ischnura elegans"/>
    <n v="9"/>
    <s v="KD"/>
    <x v="9"/>
    <n v="6"/>
    <s v="Waterjuffer"/>
    <n v="23.428571428571427"/>
  </r>
  <r>
    <n v="629"/>
    <s v="MD west/Zanderijvaart 2"/>
    <d v="2020-06-13T12:40:00"/>
    <n v="3"/>
    <x v="6"/>
    <s v="Coenagrion puella"/>
    <n v="17"/>
    <s v="KD"/>
    <x v="9"/>
    <n v="6"/>
    <s v="Waterjuffer"/>
    <n v="23.428571428571427"/>
  </r>
  <r>
    <n v="629"/>
    <s v="MD west/Zanderijvaart 2"/>
    <d v="2020-06-13T12:40:00"/>
    <n v="3"/>
    <x v="4"/>
    <s v="Coenagrion pulchellum"/>
    <n v="2"/>
    <s v="KD"/>
    <x v="9"/>
    <n v="6"/>
    <s v="Waterjuffer"/>
    <n v="23.428571428571427"/>
  </r>
  <r>
    <n v="629"/>
    <s v="MD west/Zanderijvaart 2"/>
    <d v="2020-06-13T12:40:00"/>
    <n v="3"/>
    <x v="8"/>
    <s v="Aeshna isoceles"/>
    <n v="2"/>
    <s v="KD"/>
    <x v="9"/>
    <n v="6"/>
    <s v="Glazenmakers"/>
    <n v="23.428571428571427"/>
  </r>
  <r>
    <n v="629"/>
    <s v="MD west/Zanderijvaart 2"/>
    <d v="2020-06-13T12:40:00"/>
    <n v="3"/>
    <x v="9"/>
    <s v="Anax imperator"/>
    <n v="4"/>
    <s v="KD"/>
    <x v="9"/>
    <n v="6"/>
    <s v="Glazenmakers"/>
    <n v="23.428571428571427"/>
  </r>
  <r>
    <n v="629"/>
    <s v="MD west/Zanderijvaart 2"/>
    <d v="2020-06-13T12:40:00"/>
    <n v="3"/>
    <x v="10"/>
    <s v="Libellula quadrimaculata"/>
    <n v="3"/>
    <s v="KD"/>
    <x v="9"/>
    <n v="6"/>
    <s v="Korenbouten"/>
    <n v="23.428571428571427"/>
  </r>
  <r>
    <n v="629"/>
    <s v="MD west/Zanderijvaart 2"/>
    <d v="2020-06-13T12:40:00"/>
    <n v="3"/>
    <x v="22"/>
    <s v="Crocothemis erythraea"/>
    <n v="1"/>
    <s v="KD"/>
    <x v="9"/>
    <n v="6"/>
    <s v="Korenbouten"/>
    <n v="23.428571428571427"/>
  </r>
  <r>
    <n v="629"/>
    <s v="MD west/Zanderijvaart 2"/>
    <d v="2020-06-13T12:40:00"/>
    <n v="3"/>
    <x v="5"/>
    <s v="Orthetrum cancellatum"/>
    <n v="2"/>
    <s v="KD"/>
    <x v="9"/>
    <n v="6"/>
    <s v="Korenbouten"/>
    <n v="23.428571428571427"/>
  </r>
  <r>
    <n v="629"/>
    <s v="MD west/Zanderijvaart 2"/>
    <d v="2020-07-11T12:25:00"/>
    <n v="4"/>
    <x v="1"/>
    <s v="Ischnura elegans"/>
    <n v="5"/>
    <s v="KD"/>
    <x v="9"/>
    <n v="7"/>
    <s v="Waterjuffer"/>
    <n v="27.428571428571427"/>
  </r>
  <r>
    <n v="629"/>
    <s v="MD west/Zanderijvaart 2"/>
    <d v="2020-07-11T12:25:00"/>
    <n v="4"/>
    <x v="9"/>
    <s v="Anax imperator"/>
    <n v="6"/>
    <s v="KD"/>
    <x v="9"/>
    <n v="7"/>
    <s v="Glazenmakers"/>
    <n v="27.428571428571427"/>
  </r>
  <r>
    <n v="629"/>
    <s v="MD west/Zanderijvaart 2"/>
    <d v="2020-07-11T12:25:00"/>
    <n v="4"/>
    <x v="16"/>
    <s v="Sympetrum sanguineum"/>
    <n v="2"/>
    <s v="KD"/>
    <x v="9"/>
    <n v="7"/>
    <s v="Korenbouten"/>
    <n v="27.428571428571427"/>
  </r>
  <r>
    <n v="629"/>
    <s v="MD west/Zanderijvaart 2"/>
    <d v="2020-07-11T12:25:00"/>
    <n v="3"/>
    <x v="3"/>
    <s v="Enallagma cyathigerum"/>
    <n v="2"/>
    <s v="KD"/>
    <x v="9"/>
    <n v="7"/>
    <s v="Waterjuffer"/>
    <n v="27.428571428571427"/>
  </r>
  <r>
    <n v="629"/>
    <s v="MD west/Zanderijvaart 2"/>
    <d v="2020-07-11T12:25:00"/>
    <n v="3"/>
    <x v="5"/>
    <s v="Orthetrum cancellatum"/>
    <n v="1"/>
    <s v="KD"/>
    <x v="9"/>
    <n v="7"/>
    <s v="Korenbouten"/>
    <n v="27.428571428571427"/>
  </r>
  <r>
    <n v="629"/>
    <s v="MD west/Zanderijvaart 2"/>
    <d v="2020-07-11T12:25:00"/>
    <n v="3"/>
    <x v="16"/>
    <s v="Sympetrum sanguineum"/>
    <n v="4"/>
    <s v="KD"/>
    <x v="9"/>
    <n v="7"/>
    <s v="Korenbouten"/>
    <n v="27.428571428571427"/>
  </r>
  <r>
    <n v="629"/>
    <s v="MD west/Zanderijvaart 2"/>
    <d v="2020-07-11T12:25:00"/>
    <n v="3"/>
    <x v="12"/>
    <s v="Sympetrum striolatum"/>
    <n v="4"/>
    <s v="KD"/>
    <x v="9"/>
    <n v="7"/>
    <s v="Korenbouten"/>
    <n v="27.428571428571427"/>
  </r>
  <r>
    <n v="629"/>
    <s v="MD west/Zanderijvaart 2"/>
    <d v="2020-07-11T12:25:00"/>
    <n v="3"/>
    <x v="17"/>
    <s v="Sympetrum vulgatum"/>
    <n v="1"/>
    <s v="KD"/>
    <x v="9"/>
    <n v="7"/>
    <s v="Korenbouten"/>
    <n v="27.428571428571427"/>
  </r>
  <r>
    <n v="629"/>
    <s v="MD west/Zanderijvaart 2"/>
    <d v="2020-07-29T12:40:00"/>
    <n v="4"/>
    <x v="0"/>
    <s v="Sympecma fusca"/>
    <n v="1"/>
    <s v="KD"/>
    <x v="9"/>
    <n v="7"/>
    <s v="Pantserjuffers"/>
    <n v="30"/>
  </r>
  <r>
    <n v="629"/>
    <s v="MD west/Zanderijvaart 2"/>
    <d v="2020-07-29T12:40:00"/>
    <n v="4"/>
    <x v="1"/>
    <s v="Ischnura elegans"/>
    <n v="2"/>
    <s v="KD"/>
    <x v="9"/>
    <n v="7"/>
    <s v="Waterjuffer"/>
    <n v="30"/>
  </r>
  <r>
    <n v="629"/>
    <s v="MD west/Zanderijvaart 2"/>
    <d v="2020-07-29T12:40:00"/>
    <n v="4"/>
    <x v="3"/>
    <s v="Enallagma cyathigerum"/>
    <n v="5"/>
    <s v="KD"/>
    <x v="9"/>
    <n v="7"/>
    <s v="Waterjuffer"/>
    <n v="30"/>
  </r>
  <r>
    <n v="629"/>
    <s v="MD west/Zanderijvaart 2"/>
    <d v="2020-07-29T12:40:00"/>
    <n v="4"/>
    <x v="9"/>
    <s v="Anax imperator"/>
    <n v="4"/>
    <s v="KD"/>
    <x v="9"/>
    <n v="7"/>
    <s v="Glazenmakers"/>
    <n v="30"/>
  </r>
  <r>
    <n v="629"/>
    <s v="MD west/Zanderijvaart 2"/>
    <d v="2020-07-29T12:40:00"/>
    <n v="4"/>
    <x v="20"/>
    <s v="Anax parthenope"/>
    <n v="1"/>
    <s v="KD"/>
    <x v="9"/>
    <n v="7"/>
    <s v="Glazenmakers"/>
    <n v="30"/>
  </r>
  <r>
    <n v="629"/>
    <s v="MD west/Zanderijvaart 2"/>
    <d v="2020-07-29T12:40:00"/>
    <n v="4"/>
    <x v="16"/>
    <s v="Sympetrum sanguineum"/>
    <n v="1"/>
    <s v="KD"/>
    <x v="9"/>
    <n v="7"/>
    <s v="Korenbouten"/>
    <n v="30"/>
  </r>
  <r>
    <n v="629"/>
    <s v="MD west/Zanderijvaart 2"/>
    <d v="2020-07-29T12:40:00"/>
    <n v="4"/>
    <x v="12"/>
    <s v="Sympetrum striolatum"/>
    <n v="2"/>
    <s v="KD"/>
    <x v="9"/>
    <n v="7"/>
    <s v="Korenbouten"/>
    <n v="30"/>
  </r>
  <r>
    <n v="629"/>
    <s v="MD west/Zanderijvaart 2"/>
    <d v="2020-07-29T12:40:00"/>
    <n v="4"/>
    <x v="23"/>
    <s v="Sympetrum striolatum/vulgatum"/>
    <n v="1"/>
    <s v="KD"/>
    <x v="9"/>
    <n v="7"/>
    <s v="Korenbouten"/>
    <n v="30"/>
  </r>
  <r>
    <n v="629"/>
    <s v="MD west/Zanderijvaart 2"/>
    <d v="2020-07-29T12:40:00"/>
    <n v="4"/>
    <x v="17"/>
    <s v="Sympetrum vulgatum"/>
    <n v="6"/>
    <s v="KD"/>
    <x v="9"/>
    <n v="7"/>
    <s v="Korenbouten"/>
    <n v="30"/>
  </r>
  <r>
    <n v="629"/>
    <s v="MD west/Zanderijvaart 2"/>
    <d v="2020-07-29T12:40:00"/>
    <n v="3"/>
    <x v="3"/>
    <s v="Enallagma cyathigerum"/>
    <n v="6"/>
    <s v="KD"/>
    <x v="9"/>
    <n v="7"/>
    <s v="Waterjuffer"/>
    <n v="30"/>
  </r>
  <r>
    <n v="629"/>
    <s v="MD west/Zanderijvaart 2"/>
    <d v="2020-07-29T12:40:00"/>
    <n v="3"/>
    <x v="17"/>
    <s v="Sympetrum vulgatum"/>
    <n v="2"/>
    <s v="KD"/>
    <x v="9"/>
    <n v="7"/>
    <s v="Korenbouten"/>
    <n v="30"/>
  </r>
  <r>
    <n v="629"/>
    <s v="MD west/Zanderijvaart 2"/>
    <d v="2020-07-29T12:40:00"/>
    <n v="3"/>
    <x v="9"/>
    <s v="Anax imperator"/>
    <n v="1"/>
    <s v="KD"/>
    <x v="9"/>
    <n v="7"/>
    <s v="Glazenmakers"/>
    <n v="30"/>
  </r>
  <r>
    <n v="629"/>
    <s v="MD west/Zanderijvaart 2"/>
    <d v="2020-08-12T11:10:00"/>
    <n v="4"/>
    <x v="3"/>
    <s v="Enallagma cyathigerum"/>
    <n v="1"/>
    <s v="KD"/>
    <x v="9"/>
    <n v="8"/>
    <s v="Waterjuffer"/>
    <n v="32"/>
  </r>
  <r>
    <n v="629"/>
    <s v="MD west/Zanderijvaart 2"/>
    <d v="2020-08-12T11:10:00"/>
    <n v="4"/>
    <x v="9"/>
    <s v="Anax imperator"/>
    <n v="1"/>
    <s v="KD"/>
    <x v="9"/>
    <n v="8"/>
    <s v="Glazenmakers"/>
    <n v="32"/>
  </r>
  <r>
    <n v="629"/>
    <s v="MD west/Zanderijvaart 2"/>
    <d v="2020-08-12T11:10:00"/>
    <n v="4"/>
    <x v="16"/>
    <s v="Sympetrum sanguineum"/>
    <n v="1"/>
    <s v="KD"/>
    <x v="9"/>
    <n v="8"/>
    <s v="Korenbouten"/>
    <n v="32"/>
  </r>
  <r>
    <n v="629"/>
    <s v="MD west/Zanderijvaart 2"/>
    <d v="2020-08-12T11:10:00"/>
    <n v="4"/>
    <x v="23"/>
    <s v="Sympetrum striolatum/vulgatum"/>
    <n v="5"/>
    <s v="KD"/>
    <x v="9"/>
    <n v="8"/>
    <s v="Korenbouten"/>
    <n v="32"/>
  </r>
  <r>
    <n v="629"/>
    <s v="MD west/Zanderijvaart 2"/>
    <d v="2020-08-12T11:10:00"/>
    <n v="3"/>
    <x v="9"/>
    <s v="Anax imperator"/>
    <n v="1"/>
    <s v="KD"/>
    <x v="9"/>
    <n v="8"/>
    <s v="Glazenmakers"/>
    <n v="32"/>
  </r>
  <r>
    <n v="629"/>
    <s v="MD west/Zanderijvaart 2"/>
    <d v="2020-09-02T12:05:00"/>
    <n v="4"/>
    <x v="1"/>
    <s v="Ischnura elegans"/>
    <n v="1"/>
    <s v="KD"/>
    <x v="9"/>
    <n v="9"/>
    <s v="Waterjuffer"/>
    <n v="35"/>
  </r>
  <r>
    <n v="629"/>
    <s v="MD west/Zanderijvaart 2"/>
    <d v="2020-09-02T12:05:00"/>
    <n v="4"/>
    <x v="3"/>
    <s v="Enallagma cyathigerum"/>
    <n v="1"/>
    <s v="KD"/>
    <x v="9"/>
    <n v="9"/>
    <s v="Waterjuffer"/>
    <n v="35"/>
  </r>
  <r>
    <n v="629"/>
    <s v="MD west/Zanderijvaart 2"/>
    <d v="2020-09-02T12:05:00"/>
    <n v="4"/>
    <x v="14"/>
    <s v="Aeshna mixta"/>
    <n v="3"/>
    <s v="KD"/>
    <x v="9"/>
    <n v="9"/>
    <s v="Glazenmakers"/>
    <n v="35"/>
  </r>
  <r>
    <n v="629"/>
    <s v="MD west/Zanderijvaart 2"/>
    <d v="2020-09-02T12:05:00"/>
    <n v="4"/>
    <x v="12"/>
    <s v="Sympetrum striolatum"/>
    <n v="7"/>
    <s v="KD"/>
    <x v="9"/>
    <n v="9"/>
    <s v="Korenbouten"/>
    <n v="35"/>
  </r>
  <r>
    <n v="629"/>
    <s v="MD west/Zanderijvaart 2"/>
    <d v="2020-09-02T12:05:00"/>
    <n v="4"/>
    <x v="23"/>
    <s v="Sympetrum striolatum/vulgatum"/>
    <n v="20"/>
    <s v="KD"/>
    <x v="9"/>
    <n v="9"/>
    <s v="Korenbouten"/>
    <n v="35"/>
  </r>
  <r>
    <n v="629"/>
    <s v="MD west/Zanderijvaart 2"/>
    <d v="2020-09-02T12:05:00"/>
    <n v="3"/>
    <x v="14"/>
    <s v="Aeshna mixta"/>
    <n v="2"/>
    <s v="KD"/>
    <x v="9"/>
    <n v="9"/>
    <s v="Glazenmakers"/>
    <n v="35"/>
  </r>
  <r>
    <n v="629"/>
    <s v="MD west/Zanderijvaart 2"/>
    <d v="2020-09-02T12:05:00"/>
    <n v="3"/>
    <x v="12"/>
    <s v="Sympetrum striolatum"/>
    <n v="3"/>
    <s v="KD"/>
    <x v="9"/>
    <n v="9"/>
    <s v="Korenbouten"/>
    <n v="35"/>
  </r>
  <r>
    <n v="629"/>
    <s v="MD west/Zanderijvaart 2"/>
    <d v="2020-09-02T12:05:00"/>
    <n v="3"/>
    <x v="23"/>
    <s v="Sympetrum striolatum/vulgatum"/>
    <n v="4"/>
    <s v="KD"/>
    <x v="9"/>
    <n v="9"/>
    <s v="Korenbouten"/>
    <n v="35"/>
  </r>
  <r>
    <n v="629"/>
    <s v="MD west/Zanderijvaart 2"/>
    <d v="2020-09-16T14:45:00"/>
    <n v="4"/>
    <x v="27"/>
    <s v="Aeshna cyanea"/>
    <n v="1"/>
    <s v="KD"/>
    <x v="9"/>
    <n v="9"/>
    <s v="Glazenmakers"/>
    <n v="37"/>
  </r>
  <r>
    <n v="629"/>
    <s v="MD west/Zanderijvaart 2"/>
    <d v="2021-05-31T14:20:00"/>
    <n v="4"/>
    <x v="4"/>
    <s v="Coenagrion pulchellum"/>
    <n v="2"/>
    <s v="KD"/>
    <x v="11"/>
    <n v="5"/>
    <s v="Waterjuffer"/>
    <n v="21.428571428571427"/>
  </r>
  <r>
    <n v="629"/>
    <s v="MD west/Zanderijvaart 2"/>
    <d v="2021-05-31T14:20:00"/>
    <n v="4"/>
    <x v="31"/>
    <s v="Cordulia aenea"/>
    <n v="5"/>
    <s v="KD"/>
    <x v="11"/>
    <n v="5"/>
    <s v="Glanslibel"/>
    <n v="21.428571428571427"/>
  </r>
  <r>
    <n v="629"/>
    <s v="MD west/Zanderijvaart 2"/>
    <d v="2021-05-31T14:20:00"/>
    <n v="4"/>
    <x v="0"/>
    <s v="Sympecma fusca"/>
    <n v="3"/>
    <s v="KD"/>
    <x v="11"/>
    <n v="5"/>
    <s v="Pantserjuffers"/>
    <n v="21.428571428571427"/>
  </r>
  <r>
    <n v="629"/>
    <s v="MD west/Zanderijvaart 2"/>
    <d v="2021-05-31T14:20:00"/>
    <n v="4"/>
    <x v="6"/>
    <s v="Coenagrion puella"/>
    <n v="1"/>
    <s v="KD"/>
    <x v="11"/>
    <n v="5"/>
    <s v="Waterjuffer"/>
    <n v="21.428571428571427"/>
  </r>
  <r>
    <n v="629"/>
    <s v="MD west/Zanderijvaart 2"/>
    <d v="2021-05-31T14:20:00"/>
    <n v="3"/>
    <x v="31"/>
    <s v="Cordulia aenea"/>
    <n v="2"/>
    <s v="KD"/>
    <x v="11"/>
    <n v="5"/>
    <s v="Glanslibel"/>
    <n v="21.428571428571427"/>
  </r>
  <r>
    <n v="629"/>
    <s v="MD west/Zanderijvaart 2"/>
    <d v="2021-05-31T14:20:00"/>
    <n v="3"/>
    <x v="7"/>
    <s v="Brachytron pratense"/>
    <n v="5"/>
    <s v="KD"/>
    <x v="11"/>
    <n v="5"/>
    <s v="Glazenmakers"/>
    <n v="21.428571428571427"/>
  </r>
  <r>
    <n v="629"/>
    <s v="MD west/Zanderijvaart 2"/>
    <d v="2021-05-31T14:20:00"/>
    <n v="3"/>
    <x v="0"/>
    <s v="Sympecma fusca"/>
    <n v="5"/>
    <s v="KD"/>
    <x v="11"/>
    <n v="5"/>
    <s v="Pantserjuffers"/>
    <n v="21.428571428571427"/>
  </r>
  <r>
    <n v="629"/>
    <s v="MD west/Zanderijvaart 2"/>
    <d v="2021-05-31T14:20:00"/>
    <n v="3"/>
    <x v="1"/>
    <s v="Ischnura elegans"/>
    <n v="2"/>
    <s v="KD"/>
    <x v="11"/>
    <n v="5"/>
    <s v="Waterjuffer"/>
    <n v="21.428571428571427"/>
  </r>
  <r>
    <n v="629"/>
    <s v="MD west/Zanderijvaart 2"/>
    <d v="2021-05-31T14:20:00"/>
    <n v="3"/>
    <x v="2"/>
    <s v="Pyrrhosoma nymphula"/>
    <n v="8"/>
    <s v="KD"/>
    <x v="11"/>
    <n v="5"/>
    <s v="Waterjuffer"/>
    <n v="21.428571428571427"/>
  </r>
  <r>
    <n v="629"/>
    <s v="MD west/Zanderijvaart 2"/>
    <d v="2021-06-09T12:45:00"/>
    <n v="3"/>
    <x v="0"/>
    <s v="Sympecma fusca"/>
    <n v="3"/>
    <s v="KD"/>
    <x v="11"/>
    <n v="6"/>
    <s v="Pantserjuffers"/>
    <n v="22.714285714285715"/>
  </r>
  <r>
    <n v="629"/>
    <s v="MD west/Zanderijvaart 2"/>
    <d v="2021-06-09T12:45:00"/>
    <n v="3"/>
    <x v="31"/>
    <s v="Cordulia aenea"/>
    <n v="2"/>
    <s v="KD"/>
    <x v="11"/>
    <n v="6"/>
    <s v="Glanslibel"/>
    <n v="22.714285714285715"/>
  </r>
  <r>
    <n v="629"/>
    <s v="MD west/Zanderijvaart 2"/>
    <d v="2021-06-09T12:45:00"/>
    <n v="4"/>
    <x v="10"/>
    <s v="Libellula quadrimaculata"/>
    <n v="3"/>
    <s v="KD"/>
    <x v="11"/>
    <n v="6"/>
    <s v="Korenbouten"/>
    <n v="22.714285714285715"/>
  </r>
  <r>
    <n v="629"/>
    <s v="MD west/Zanderijvaart 2"/>
    <d v="2021-06-09T12:45:00"/>
    <n v="4"/>
    <x v="8"/>
    <s v="Aeshna isoceles"/>
    <n v="2"/>
    <s v="KD"/>
    <x v="11"/>
    <n v="6"/>
    <s v="Glazenmakers"/>
    <n v="22.714285714285715"/>
  </r>
  <r>
    <n v="629"/>
    <s v="MD west/Zanderijvaart 2"/>
    <d v="2021-06-09T12:45:00"/>
    <n v="4"/>
    <x v="31"/>
    <s v="Cordulia aenea"/>
    <n v="2"/>
    <s v="KD"/>
    <x v="11"/>
    <n v="6"/>
    <s v="Glanslibel"/>
    <n v="22.714285714285715"/>
  </r>
  <r>
    <n v="629"/>
    <s v="MD west/Zanderijvaart 2"/>
    <d v="2021-06-09T12:45:00"/>
    <n v="4"/>
    <x v="1"/>
    <s v="Ischnura elegans"/>
    <n v="2"/>
    <s v="KD"/>
    <x v="11"/>
    <n v="6"/>
    <s v="Waterjuffer"/>
    <n v="22.714285714285715"/>
  </r>
  <r>
    <n v="629"/>
    <s v="MD west/Zanderijvaart 2"/>
    <d v="2021-06-09T12:45:00"/>
    <n v="4"/>
    <x v="7"/>
    <s v="Brachytron pratense"/>
    <n v="1"/>
    <s v="KD"/>
    <x v="11"/>
    <n v="6"/>
    <s v="Glazenmakers"/>
    <n v="22.714285714285715"/>
  </r>
  <r>
    <n v="629"/>
    <s v="MD west/Zanderijvaart 2"/>
    <d v="2021-06-09T12:45:00"/>
    <n v="4"/>
    <x v="9"/>
    <s v="Anax imperator"/>
    <n v="1"/>
    <s v="KD"/>
    <x v="11"/>
    <n v="6"/>
    <s v="Glazenmakers"/>
    <n v="22.714285714285715"/>
  </r>
  <r>
    <n v="629"/>
    <s v="MD west/Zanderijvaart 2"/>
    <d v="2021-06-09T12:45:00"/>
    <n v="3"/>
    <x v="1"/>
    <s v="Ischnura elegans"/>
    <n v="11"/>
    <s v="KD"/>
    <x v="11"/>
    <n v="6"/>
    <s v="Waterjuffer"/>
    <n v="22.714285714285715"/>
  </r>
  <r>
    <n v="629"/>
    <s v="MD west/Zanderijvaart 2"/>
    <d v="2021-06-09T12:45:00"/>
    <n v="3"/>
    <x v="8"/>
    <s v="Aeshna isoceles"/>
    <n v="2"/>
    <s v="KD"/>
    <x v="11"/>
    <n v="6"/>
    <s v="Glazenmakers"/>
    <n v="22.714285714285715"/>
  </r>
  <r>
    <n v="629"/>
    <s v="MD west/Zanderijvaart 2"/>
    <d v="2021-06-09T12:45:00"/>
    <n v="3"/>
    <x v="9"/>
    <s v="Anax imperator"/>
    <n v="7"/>
    <s v="KD"/>
    <x v="11"/>
    <n v="6"/>
    <s v="Glazenmakers"/>
    <n v="22.714285714285715"/>
  </r>
  <r>
    <n v="629"/>
    <s v="MD west/Zanderijvaart 2"/>
    <d v="2021-06-09T12:45:00"/>
    <n v="3"/>
    <x v="3"/>
    <s v="Enallagma cyathigerum"/>
    <n v="14"/>
    <s v="KD"/>
    <x v="11"/>
    <n v="6"/>
    <s v="Waterjuffer"/>
    <n v="22.714285714285715"/>
  </r>
  <r>
    <n v="629"/>
    <s v="MD west/Zanderijvaart 2"/>
    <d v="2021-06-09T12:45:00"/>
    <n v="3"/>
    <x v="10"/>
    <s v="Libellula quadrimaculata"/>
    <n v="8"/>
    <s v="KD"/>
    <x v="11"/>
    <n v="6"/>
    <s v="Korenbouten"/>
    <n v="22.714285714285715"/>
  </r>
  <r>
    <n v="629"/>
    <s v="MD west/Zanderijvaart 2"/>
    <d v="2021-06-09T12:45:00"/>
    <n v="4"/>
    <x v="2"/>
    <s v="Pyrrhosoma nymphula"/>
    <n v="1"/>
    <s v="KD"/>
    <x v="11"/>
    <n v="6"/>
    <s v="Waterjuffer"/>
    <n v="22.714285714285715"/>
  </r>
  <r>
    <n v="629"/>
    <s v="MD west/Zanderijvaart 2"/>
    <d v="2021-06-09T12:45:00"/>
    <n v="3"/>
    <x v="7"/>
    <s v="Brachytron pratense"/>
    <n v="1"/>
    <s v="KD"/>
    <x v="11"/>
    <n v="6"/>
    <s v="Glazenmakers"/>
    <n v="22.714285714285715"/>
  </r>
  <r>
    <n v="629"/>
    <s v="MD west/Zanderijvaart 2"/>
    <d v="2021-06-09T12:45:00"/>
    <n v="3"/>
    <x v="2"/>
    <s v="Pyrrhosoma nymphula"/>
    <n v="2"/>
    <s v="KD"/>
    <x v="11"/>
    <n v="6"/>
    <s v="Waterjuffer"/>
    <n v="22.714285714285715"/>
  </r>
  <r>
    <n v="629"/>
    <s v="MD west/Zanderijvaart 2"/>
    <d v="2021-06-09T12:45:00"/>
    <n v="4"/>
    <x v="0"/>
    <s v="Sympecma fusca"/>
    <n v="1"/>
    <s v="KD"/>
    <x v="11"/>
    <n v="6"/>
    <s v="Pantserjuffers"/>
    <n v="22.714285714285715"/>
  </r>
  <r>
    <n v="629"/>
    <s v="MD west/Zanderijvaart 2"/>
    <d v="2021-06-09T12:45:00"/>
    <n v="4"/>
    <x v="3"/>
    <s v="Enallagma cyathigerum"/>
    <n v="1"/>
    <s v="KD"/>
    <x v="11"/>
    <n v="6"/>
    <s v="Waterjuffer"/>
    <n v="22.714285714285715"/>
  </r>
  <r>
    <n v="629"/>
    <s v="MD west/Zanderijvaart 2"/>
    <d v="2021-06-23T14:30:00"/>
    <n v="4"/>
    <x v="1"/>
    <s v="Ischnura elegans"/>
    <n v="5"/>
    <s v="KD"/>
    <x v="11"/>
    <n v="6"/>
    <s v="Waterjuffer"/>
    <n v="24.714285714285715"/>
  </r>
  <r>
    <n v="629"/>
    <s v="MD west/Zanderijvaart 2"/>
    <d v="2021-06-23T14:30:00"/>
    <n v="4"/>
    <x v="3"/>
    <s v="Enallagma cyathigerum"/>
    <n v="1"/>
    <s v="KD"/>
    <x v="11"/>
    <n v="6"/>
    <s v="Waterjuffer"/>
    <n v="24.714285714285715"/>
  </r>
  <r>
    <n v="629"/>
    <s v="MD west/Zanderijvaart 2"/>
    <d v="2021-06-23T14:30:00"/>
    <n v="4"/>
    <x v="9"/>
    <s v="Anax imperator"/>
    <n v="1"/>
    <s v="KD"/>
    <x v="11"/>
    <n v="6"/>
    <s v="Glazenmakers"/>
    <n v="24.714285714285715"/>
  </r>
  <r>
    <n v="629"/>
    <s v="MD west/Zanderijvaart 2"/>
    <d v="2021-06-23T14:30:00"/>
    <n v="3"/>
    <x v="10"/>
    <s v="Libellula quadrimaculata"/>
    <n v="1"/>
    <s v="KD"/>
    <x v="11"/>
    <n v="6"/>
    <s v="Korenbouten"/>
    <n v="24.714285714285715"/>
  </r>
  <r>
    <n v="629"/>
    <s v="MD west/Zanderijvaart 2"/>
    <d v="2021-06-23T14:30:00"/>
    <n v="3"/>
    <x v="3"/>
    <s v="Enallagma cyathigerum"/>
    <n v="6"/>
    <s v="KD"/>
    <x v="11"/>
    <n v="6"/>
    <s v="Waterjuffer"/>
    <n v="24.714285714285715"/>
  </r>
  <r>
    <n v="629"/>
    <s v="MD west/Zanderijvaart 2"/>
    <d v="2021-06-23T14:30:00"/>
    <n v="3"/>
    <x v="1"/>
    <s v="Ischnura elegans"/>
    <n v="3"/>
    <s v="KD"/>
    <x v="11"/>
    <n v="6"/>
    <s v="Waterjuffer"/>
    <n v="24.714285714285715"/>
  </r>
  <r>
    <n v="629"/>
    <s v="MD west/Zanderijvaart 2"/>
    <d v="2021-06-23T14:30:00"/>
    <n v="4"/>
    <x v="22"/>
    <s v="Crocothemis erythraea"/>
    <n v="1"/>
    <s v="KD"/>
    <x v="11"/>
    <n v="6"/>
    <s v="Korenbouten"/>
    <n v="24.714285714285715"/>
  </r>
  <r>
    <n v="629"/>
    <s v="MD west/Zanderijvaart 2"/>
    <d v="2021-07-16T14:40:00"/>
    <n v="4"/>
    <x v="9"/>
    <s v="Anax imperator"/>
    <n v="1"/>
    <s v="KD"/>
    <x v="11"/>
    <n v="7"/>
    <s v="Glazenmakers"/>
    <n v="28"/>
  </r>
  <r>
    <n v="629"/>
    <s v="MD west/Zanderijvaart 2"/>
    <d v="2021-07-16T14:40:00"/>
    <n v="3"/>
    <x v="9"/>
    <s v="Anax imperator"/>
    <n v="3"/>
    <s v="KD"/>
    <x v="11"/>
    <n v="7"/>
    <s v="Glazenmakers"/>
    <n v="28"/>
  </r>
  <r>
    <n v="629"/>
    <s v="MD west/Zanderijvaart 2"/>
    <d v="2021-07-16T14:40:00"/>
    <n v="4"/>
    <x v="1"/>
    <s v="Ischnura elegans"/>
    <n v="2"/>
    <s v="KD"/>
    <x v="11"/>
    <n v="7"/>
    <s v="Waterjuffer"/>
    <n v="28"/>
  </r>
  <r>
    <n v="629"/>
    <s v="MD west/Zanderijvaart 2"/>
    <d v="2021-07-16T14:40:00"/>
    <n v="3"/>
    <x v="1"/>
    <s v="Ischnura elegans"/>
    <n v="6"/>
    <s v="KD"/>
    <x v="11"/>
    <n v="7"/>
    <s v="Waterjuffer"/>
    <n v="28"/>
  </r>
  <r>
    <n v="629"/>
    <s v="MD west/Zanderijvaart 2"/>
    <d v="2021-07-16T14:40:00"/>
    <n v="4"/>
    <x v="3"/>
    <s v="Enallagma cyathigerum"/>
    <n v="1"/>
    <s v="KD"/>
    <x v="11"/>
    <n v="7"/>
    <s v="Waterjuffer"/>
    <n v="28"/>
  </r>
  <r>
    <n v="629"/>
    <s v="MD west/Zanderijvaart 2"/>
    <d v="2021-07-16T14:40:00"/>
    <n v="4"/>
    <x v="22"/>
    <s v="Crocothemis erythraea"/>
    <n v="2"/>
    <s v="KD"/>
    <x v="11"/>
    <n v="7"/>
    <s v="Korenbouten"/>
    <n v="28"/>
  </r>
  <r>
    <n v="629"/>
    <s v="MD west/Zanderijvaart 2"/>
    <d v="2021-07-23T14:30:00"/>
    <n v="4"/>
    <x v="16"/>
    <s v="Sympetrum sanguineum"/>
    <n v="1"/>
    <s v="KD"/>
    <x v="11"/>
    <n v="7"/>
    <s v="Korenbouten"/>
    <n v="29"/>
  </r>
  <r>
    <n v="629"/>
    <s v="MD west/Zanderijvaart 2"/>
    <d v="2021-07-23T14:30:00"/>
    <n v="4"/>
    <x v="0"/>
    <s v="Sympecma fusca"/>
    <n v="1"/>
    <s v="KD"/>
    <x v="11"/>
    <n v="7"/>
    <s v="Pantserjuffers"/>
    <n v="29"/>
  </r>
  <r>
    <n v="629"/>
    <s v="MD west/Zanderijvaart 2"/>
    <d v="2021-07-23T14:30:00"/>
    <n v="4"/>
    <x v="23"/>
    <s v="Sympetrum striolatum/vulgatum"/>
    <n v="4"/>
    <s v="KD"/>
    <x v="11"/>
    <n v="7"/>
    <s v="Korenbouten"/>
    <n v="29"/>
  </r>
  <r>
    <n v="629"/>
    <s v="MD west/Zanderijvaart 2"/>
    <d v="2021-07-23T14:30:00"/>
    <n v="4"/>
    <x v="9"/>
    <s v="Anax imperator"/>
    <n v="2"/>
    <s v="KD"/>
    <x v="11"/>
    <n v="7"/>
    <s v="Glazenmakers"/>
    <n v="29"/>
  </r>
  <r>
    <n v="629"/>
    <s v="MD west/Zanderijvaart 2"/>
    <d v="2021-07-23T14:30:00"/>
    <n v="3"/>
    <x v="9"/>
    <s v="Anax imperator"/>
    <n v="2"/>
    <s v="KD"/>
    <x v="11"/>
    <n v="7"/>
    <s v="Glazenmakers"/>
    <n v="29"/>
  </r>
  <r>
    <n v="629"/>
    <s v="MD west/Zanderijvaart 2"/>
    <d v="2021-07-23T14:30:00"/>
    <n v="3"/>
    <x v="1"/>
    <s v="Ischnura elegans"/>
    <n v="4"/>
    <s v="KD"/>
    <x v="11"/>
    <n v="7"/>
    <s v="Waterjuffer"/>
    <n v="29"/>
  </r>
  <r>
    <n v="629"/>
    <s v="MD west/Zanderijvaart 2"/>
    <d v="2021-07-23T14:30:00"/>
    <n v="3"/>
    <x v="10"/>
    <s v="Libellula quadrimaculata"/>
    <n v="1"/>
    <s v="KD"/>
    <x v="11"/>
    <n v="7"/>
    <s v="Korenbouten"/>
    <n v="29"/>
  </r>
  <r>
    <n v="629"/>
    <s v="MD west/Zanderijvaart 2"/>
    <d v="2021-07-23T14:30:00"/>
    <n v="4"/>
    <x v="8"/>
    <s v="Aeshna isoceles"/>
    <n v="1"/>
    <s v="KD"/>
    <x v="11"/>
    <n v="7"/>
    <s v="Glazenmakers"/>
    <n v="29"/>
  </r>
  <r>
    <n v="629"/>
    <s v="MD west/Zanderijvaart 2"/>
    <d v="2021-07-23T14:30:00"/>
    <n v="4"/>
    <x v="3"/>
    <s v="Enallagma cyathigerum"/>
    <n v="2"/>
    <s v="KD"/>
    <x v="11"/>
    <n v="7"/>
    <s v="Waterjuffer"/>
    <n v="29"/>
  </r>
  <r>
    <n v="629"/>
    <s v="MD west/Zanderijvaart 2"/>
    <d v="2021-07-23T14:30:00"/>
    <n v="3"/>
    <x v="23"/>
    <s v="Sympetrum striolatum/vulgatum"/>
    <n v="2"/>
    <s v="KD"/>
    <x v="11"/>
    <n v="7"/>
    <s v="Korenbouten"/>
    <n v="29"/>
  </r>
  <r>
    <n v="629"/>
    <s v="MD west/Zanderijvaart 2"/>
    <d v="2021-08-11T12:20:00"/>
    <n v="3"/>
    <x v="3"/>
    <s v="Enallagma cyathigerum"/>
    <n v="1"/>
    <s v="KD"/>
    <x v="11"/>
    <n v="8"/>
    <s v="Waterjuffer"/>
    <n v="31.714285714285715"/>
  </r>
  <r>
    <n v="629"/>
    <s v="MD west/Zanderijvaart 2"/>
    <d v="2021-08-11T12:20:00"/>
    <n v="4"/>
    <x v="0"/>
    <s v="Sympecma fusca"/>
    <n v="1"/>
    <s v="KD"/>
    <x v="11"/>
    <n v="8"/>
    <s v="Pantserjuffers"/>
    <n v="31.714285714285715"/>
  </r>
  <r>
    <n v="629"/>
    <s v="MD west/Zanderijvaart 2"/>
    <d v="2021-08-11T12:20:00"/>
    <n v="4"/>
    <x v="16"/>
    <s v="Sympetrum sanguineum"/>
    <n v="2"/>
    <s v="KD"/>
    <x v="11"/>
    <n v="8"/>
    <s v="Korenbouten"/>
    <n v="31.714285714285715"/>
  </r>
  <r>
    <n v="629"/>
    <s v="MD west/Zanderijvaart 2"/>
    <d v="2021-08-11T12:20:00"/>
    <n v="4"/>
    <x v="23"/>
    <s v="Sympetrum striolatum/vulgatum"/>
    <n v="5"/>
    <s v="KD"/>
    <x v="11"/>
    <n v="8"/>
    <s v="Korenbouten"/>
    <n v="31.714285714285715"/>
  </r>
  <r>
    <n v="629"/>
    <s v="MD west/Zanderijvaart 2"/>
    <d v="2021-08-11T12:20:00"/>
    <n v="4"/>
    <x v="12"/>
    <s v="Sympetrum striolatum"/>
    <n v="4"/>
    <s v="KD"/>
    <x v="11"/>
    <n v="8"/>
    <s v="Korenbouten"/>
    <n v="31.714285714285715"/>
  </r>
  <r>
    <n v="629"/>
    <s v="MD west/Zanderijvaart 2"/>
    <d v="2021-08-11T12:20:00"/>
    <n v="4"/>
    <x v="17"/>
    <s v="Sympetrum vulgatum"/>
    <n v="4"/>
    <s v="KD"/>
    <x v="11"/>
    <n v="8"/>
    <s v="Korenbouten"/>
    <n v="31.714285714285715"/>
  </r>
  <r>
    <n v="629"/>
    <s v="MD west/Zanderijvaart 2"/>
    <d v="2021-08-11T12:20:00"/>
    <n v="3"/>
    <x v="17"/>
    <s v="Sympetrum vulgatum"/>
    <n v="11"/>
    <s v="KD"/>
    <x v="11"/>
    <n v="8"/>
    <s v="Korenbouten"/>
    <n v="31.714285714285715"/>
  </r>
  <r>
    <n v="629"/>
    <s v="MD west/Zanderijvaart 2"/>
    <d v="2021-08-11T12:20:00"/>
    <n v="3"/>
    <x v="16"/>
    <s v="Sympetrum sanguineum"/>
    <n v="2"/>
    <s v="KD"/>
    <x v="11"/>
    <n v="8"/>
    <s v="Korenbouten"/>
    <n v="31.714285714285715"/>
  </r>
  <r>
    <n v="629"/>
    <s v="MD west/Zanderijvaart 2"/>
    <d v="2021-08-11T12:20:00"/>
    <n v="3"/>
    <x v="12"/>
    <s v="Sympetrum striolatum"/>
    <n v="2"/>
    <s v="KD"/>
    <x v="11"/>
    <n v="8"/>
    <s v="Korenbouten"/>
    <n v="31.714285714285715"/>
  </r>
  <r>
    <n v="629"/>
    <s v="MD west/Zanderijvaart 2"/>
    <d v="2021-08-11T12:20:00"/>
    <n v="3"/>
    <x v="9"/>
    <s v="Anax imperator"/>
    <n v="2"/>
    <s v="KD"/>
    <x v="11"/>
    <n v="8"/>
    <s v="Glazenmakers"/>
    <n v="31.714285714285715"/>
  </r>
  <r>
    <n v="629"/>
    <s v="MD west/Zanderijvaart 2"/>
    <d v="2021-08-11T12:20:00"/>
    <n v="4"/>
    <x v="22"/>
    <s v="Crocothemis erythraea"/>
    <n v="1"/>
    <s v="KD"/>
    <x v="11"/>
    <n v="8"/>
    <s v="Korenbouten"/>
    <n v="31.714285714285715"/>
  </r>
  <r>
    <n v="629"/>
    <s v="MD west/Zanderijvaart 2"/>
    <d v="2021-09-03T12:30:00"/>
    <n v="3"/>
    <x v="16"/>
    <s v="Sympetrum sanguineum"/>
    <n v="2"/>
    <s v="KD"/>
    <x v="11"/>
    <n v="9"/>
    <s v="Korenbouten"/>
    <n v="35"/>
  </r>
  <r>
    <n v="629"/>
    <s v="MD west/Zanderijvaart 2"/>
    <d v="2021-09-03T12:30:00"/>
    <n v="4"/>
    <x v="0"/>
    <s v="Sympecma fusca"/>
    <n v="8"/>
    <s v="KD"/>
    <x v="11"/>
    <n v="9"/>
    <s v="Pantserjuffers"/>
    <n v="35"/>
  </r>
  <r>
    <n v="629"/>
    <s v="MD west/Zanderijvaart 2"/>
    <d v="2021-09-03T12:30:00"/>
    <n v="3"/>
    <x v="23"/>
    <s v="Sympetrum striolatum/vulgatum"/>
    <n v="26"/>
    <s v="KD"/>
    <x v="11"/>
    <n v="9"/>
    <s v="Korenbouten"/>
    <n v="35"/>
  </r>
  <r>
    <n v="629"/>
    <s v="MD west/Zanderijvaart 2"/>
    <d v="2021-09-03T12:30:00"/>
    <n v="4"/>
    <x v="23"/>
    <s v="Sympetrum striolatum/vulgatum"/>
    <n v="1"/>
    <s v="KD"/>
    <x v="11"/>
    <n v="9"/>
    <s v="Korenbouten"/>
    <n v="35"/>
  </r>
  <r>
    <n v="629"/>
    <s v="MD west/Zanderijvaart 2"/>
    <d v="2021-09-03T12:30:00"/>
    <n v="4"/>
    <x v="12"/>
    <s v="Sympetrum striolatum"/>
    <n v="2"/>
    <s v="KD"/>
    <x v="11"/>
    <n v="9"/>
    <s v="Korenbouten"/>
    <n v="35"/>
  </r>
  <r>
    <n v="629"/>
    <s v="MD west/Zanderijvaart 2"/>
    <d v="2021-09-03T12:30:00"/>
    <n v="4"/>
    <x v="17"/>
    <s v="Sympetrum vulgatum"/>
    <n v="1"/>
    <s v="KD"/>
    <x v="11"/>
    <n v="9"/>
    <s v="Korenbouten"/>
    <n v="35"/>
  </r>
  <r>
    <n v="629"/>
    <s v="MD west/Zanderijvaart 2"/>
    <d v="2021-09-03T12:30:00"/>
    <n v="3"/>
    <x v="17"/>
    <s v="Sympetrum vulgatum"/>
    <n v="2"/>
    <s v="KD"/>
    <x v="11"/>
    <n v="9"/>
    <s v="Korenbouten"/>
    <n v="35"/>
  </r>
  <r>
    <n v="629"/>
    <s v="MD west/Zanderijvaart 2"/>
    <d v="2021-09-03T12:30:00"/>
    <n v="3"/>
    <x v="3"/>
    <s v="Enallagma cyathigerum"/>
    <n v="3"/>
    <s v="KD"/>
    <x v="11"/>
    <n v="9"/>
    <s v="Waterjuffer"/>
    <n v="35"/>
  </r>
  <r>
    <n v="629"/>
    <s v="MD west/Zanderijvaart 2"/>
    <d v="2021-09-18T13:50:00"/>
    <n v="3"/>
    <x v="23"/>
    <s v="Sympetrum striolatum/vulgatum"/>
    <n v="15"/>
    <s v="KD"/>
    <x v="11"/>
    <n v="9"/>
    <s v="Korenbouten"/>
    <n v="37.142857142857146"/>
  </r>
  <r>
    <n v="629"/>
    <s v="MD west/Zanderijvaart 2"/>
    <d v="2021-09-18T13:50:00"/>
    <n v="3"/>
    <x v="12"/>
    <s v="Sympetrum striolatum"/>
    <n v="3"/>
    <s v="KD"/>
    <x v="11"/>
    <n v="9"/>
    <s v="Korenbouten"/>
    <n v="37.142857142857146"/>
  </r>
  <r>
    <n v="629"/>
    <s v="MD west/Zanderijvaart 2"/>
    <d v="2021-09-18T13:50:00"/>
    <n v="3"/>
    <x v="14"/>
    <s v="Aeshna mixta"/>
    <n v="3"/>
    <s v="KD"/>
    <x v="11"/>
    <n v="9"/>
    <s v="Glazenmakers"/>
    <n v="37.142857142857146"/>
  </r>
  <r>
    <n v="629"/>
    <s v="MD west/Zanderijvaart 2"/>
    <d v="2021-09-18T13:50:00"/>
    <n v="4"/>
    <x v="23"/>
    <s v="Sympetrum striolatum/vulgatum"/>
    <n v="5"/>
    <s v="KD"/>
    <x v="11"/>
    <n v="9"/>
    <s v="Korenbouten"/>
    <n v="37.142857142857146"/>
  </r>
  <r>
    <n v="629"/>
    <s v="MD west/Zanderijvaart 2"/>
    <d v="2021-09-18T13:50:00"/>
    <n v="3"/>
    <x v="17"/>
    <s v="Sympetrum vulgatum"/>
    <n v="1"/>
    <s v="KD"/>
    <x v="11"/>
    <n v="9"/>
    <s v="Korenbouten"/>
    <n v="37.142857142857146"/>
  </r>
  <r>
    <n v="629"/>
    <s v="MD west/Zanderijvaart 2"/>
    <d v="2020-05-08T12:40:00"/>
    <n v="4"/>
    <x v="0"/>
    <s v="Sympecma fusca"/>
    <n v="8"/>
    <s v="KD"/>
    <x v="9"/>
    <n v="5"/>
    <s v="Pantserjuffers"/>
    <n v="18.285714285714285"/>
  </r>
  <r>
    <n v="629"/>
    <s v="MD west/Zanderijvaart 2"/>
    <d v="2020-05-08T12:40:00"/>
    <n v="4"/>
    <x v="2"/>
    <s v="Pyrrhosoma nymphula"/>
    <n v="8"/>
    <s v="KD"/>
    <x v="9"/>
    <n v="5"/>
    <s v="Waterjuffer"/>
    <n v="18.285714285714285"/>
  </r>
  <r>
    <n v="629"/>
    <s v="MD west/Zanderijvaart 2"/>
    <d v="2020-05-08T12:40:00"/>
    <n v="4"/>
    <x v="7"/>
    <s v="Brachytron pratense"/>
    <n v="3"/>
    <s v="KD"/>
    <x v="9"/>
    <n v="5"/>
    <s v="Glazenmakers"/>
    <n v="18.285714285714285"/>
  </r>
  <r>
    <n v="629"/>
    <s v="MD west/Zanderijvaart 2"/>
    <d v="2020-05-08T12:40:00"/>
    <n v="4"/>
    <x v="31"/>
    <s v="Cordulia aenea"/>
    <n v="2"/>
    <s v="KD"/>
    <x v="9"/>
    <n v="5"/>
    <s v="Glanslibel"/>
    <n v="18.285714285714285"/>
  </r>
  <r>
    <n v="629"/>
    <s v="MD west/Zanderijvaart 2"/>
    <d v="2020-05-08T12:40:00"/>
    <n v="3"/>
    <x v="2"/>
    <s v="Pyrrhosoma nymphula"/>
    <n v="5"/>
    <s v="KD"/>
    <x v="9"/>
    <n v="5"/>
    <s v="Waterjuffer"/>
    <n v="18.285714285714285"/>
  </r>
  <r>
    <n v="629"/>
    <s v="MD west/Zanderijvaart 2"/>
    <d v="2020-05-08T12:40:00"/>
    <n v="3"/>
    <x v="3"/>
    <s v="Enallagma cyathigerum"/>
    <n v="1"/>
    <s v="KD"/>
    <x v="9"/>
    <n v="5"/>
    <s v="Waterjuffer"/>
    <n v="18.285714285714285"/>
  </r>
  <r>
    <n v="629"/>
    <s v="MD west/Zanderijvaart 2"/>
    <d v="2020-05-08T12:40:00"/>
    <n v="3"/>
    <x v="10"/>
    <s v="Libellula quadrimaculata"/>
    <n v="1"/>
    <s v="KD"/>
    <x v="9"/>
    <n v="5"/>
    <s v="Korenbouten"/>
    <n v="18.285714285714285"/>
  </r>
  <r>
    <n v="629"/>
    <s v="MD west/Zanderijvaart 2"/>
    <d v="2020-05-08T12:40:00"/>
    <n v="3"/>
    <x v="0"/>
    <s v="Sympecma fusca"/>
    <n v="3"/>
    <s v="KD"/>
    <x v="9"/>
    <n v="5"/>
    <s v="Pantserjuffers"/>
    <n v="18.285714285714285"/>
  </r>
  <r>
    <n v="629"/>
    <s v="MD west/Zanderijvaart 2"/>
    <d v="2020-06-20T14:45:00"/>
    <n v="4"/>
    <x v="1"/>
    <s v="Ischnura elegans"/>
    <n v="10"/>
    <s v="KD"/>
    <x v="9"/>
    <n v="6"/>
    <s v="Waterjuffer"/>
    <n v="24.428571428571427"/>
  </r>
  <r>
    <n v="629"/>
    <s v="MD west/Zanderijvaart 2"/>
    <d v="2020-06-20T14:45:00"/>
    <n v="4"/>
    <x v="4"/>
    <s v="Coenagrion pulchellum"/>
    <n v="5"/>
    <s v="KD"/>
    <x v="9"/>
    <n v="6"/>
    <s v="Waterjuffer"/>
    <n v="24.428571428571427"/>
  </r>
  <r>
    <n v="629"/>
    <s v="MD west/Zanderijvaart 2"/>
    <d v="2020-06-20T14:45:00"/>
    <n v="4"/>
    <x v="8"/>
    <s v="Aeshna isoceles"/>
    <n v="4"/>
    <s v="KD"/>
    <x v="9"/>
    <n v="6"/>
    <s v="Glazenmakers"/>
    <n v="24.428571428571427"/>
  </r>
  <r>
    <n v="629"/>
    <s v="MD west/Zanderijvaart 2"/>
    <d v="2020-06-20T14:45:00"/>
    <n v="4"/>
    <x v="9"/>
    <s v="Anax imperator"/>
    <n v="4"/>
    <s v="KD"/>
    <x v="9"/>
    <n v="6"/>
    <s v="Glazenmakers"/>
    <n v="24.428571428571427"/>
  </r>
  <r>
    <n v="629"/>
    <s v="MD west/Zanderijvaart 2"/>
    <d v="2020-06-20T14:45:00"/>
    <n v="4"/>
    <x v="10"/>
    <s v="Libellula quadrimaculata"/>
    <n v="3"/>
    <s v="KD"/>
    <x v="9"/>
    <n v="6"/>
    <s v="Korenbouten"/>
    <n v="24.428571428571427"/>
  </r>
  <r>
    <n v="629"/>
    <s v="MD west/Zanderijvaart 2"/>
    <d v="2020-06-20T14:45:00"/>
    <n v="3"/>
    <x v="1"/>
    <s v="Ischnura elegans"/>
    <n v="16"/>
    <s v="KD"/>
    <x v="9"/>
    <n v="6"/>
    <s v="Waterjuffer"/>
    <n v="24.428571428571427"/>
  </r>
  <r>
    <n v="629"/>
    <s v="MD west/Zanderijvaart 2"/>
    <d v="2020-06-20T14:45:00"/>
    <n v="3"/>
    <x v="4"/>
    <s v="Coenagrion pulchellum"/>
    <n v="6"/>
    <s v="KD"/>
    <x v="9"/>
    <n v="6"/>
    <s v="Waterjuffer"/>
    <n v="24.428571428571427"/>
  </r>
  <r>
    <n v="629"/>
    <s v="MD west/Zanderijvaart 2"/>
    <d v="2020-06-20T14:45:00"/>
    <n v="3"/>
    <x v="8"/>
    <s v="Aeshna isoceles"/>
    <n v="7"/>
    <s v="KD"/>
    <x v="9"/>
    <n v="6"/>
    <s v="Glazenmakers"/>
    <n v="24.428571428571427"/>
  </r>
  <r>
    <n v="629"/>
    <s v="MD west/Zanderijvaart 2"/>
    <d v="2020-06-20T14:45:00"/>
    <n v="3"/>
    <x v="9"/>
    <s v="Anax imperator"/>
    <n v="3"/>
    <s v="KD"/>
    <x v="9"/>
    <n v="6"/>
    <s v="Glazenmakers"/>
    <n v="24.428571428571427"/>
  </r>
  <r>
    <n v="629"/>
    <s v="MD west/Zanderijvaart 2"/>
    <d v="2020-06-20T14:45:00"/>
    <n v="3"/>
    <x v="10"/>
    <s v="Libellula quadrimaculata"/>
    <n v="2"/>
    <s v="KD"/>
    <x v="9"/>
    <n v="6"/>
    <s v="Korenbouten"/>
    <n v="24.428571428571427"/>
  </r>
  <r>
    <n v="945"/>
    <s v="Noordduinen Oude Huis"/>
    <d v="2010-05-15T14:10:00"/>
    <n v="1"/>
    <x v="0"/>
    <s v="Sympecma fusca"/>
    <n v="5"/>
    <s v="KD"/>
    <x v="0"/>
    <n v="5"/>
    <s v="Pantserjuffers"/>
    <n v="19.142857142857142"/>
  </r>
  <r>
    <n v="945"/>
    <s v="Noordduinen Oude Huis"/>
    <d v="2010-05-15T14:10:00"/>
    <n v="1"/>
    <x v="6"/>
    <s v="Coenagrion puella"/>
    <n v="3"/>
    <s v="KD"/>
    <x v="0"/>
    <n v="5"/>
    <s v="Waterjuffer"/>
    <n v="19.142857142857142"/>
  </r>
  <r>
    <n v="945"/>
    <s v="Noordduinen Oude Huis"/>
    <d v="2010-05-15T14:10:00"/>
    <n v="2"/>
    <x v="0"/>
    <s v="Sympecma fusca"/>
    <n v="1"/>
    <s v="KD"/>
    <x v="0"/>
    <n v="5"/>
    <s v="Pantserjuffers"/>
    <n v="19.142857142857142"/>
  </r>
  <r>
    <n v="945"/>
    <s v="Noordduinen Oude Huis"/>
    <d v="2010-05-15T14:10:00"/>
    <n v="4"/>
    <x v="0"/>
    <s v="Sympecma fusca"/>
    <n v="6"/>
    <s v="KD"/>
    <x v="0"/>
    <n v="5"/>
    <s v="Pantserjuffers"/>
    <n v="19.142857142857142"/>
  </r>
  <r>
    <n v="945"/>
    <s v="Noordduinen Oude Huis"/>
    <d v="2010-05-25T14:15:00"/>
    <n v="1"/>
    <x v="1"/>
    <s v="Ischnura elegans"/>
    <n v="4"/>
    <s v="KD"/>
    <x v="0"/>
    <n v="5"/>
    <s v="Waterjuffer"/>
    <n v="20.571428571428573"/>
  </r>
  <r>
    <n v="945"/>
    <s v="Noordduinen Oude Huis"/>
    <d v="2010-05-25T14:15:00"/>
    <n v="1"/>
    <x v="2"/>
    <s v="Pyrrhosoma nymphula"/>
    <n v="6"/>
    <s v="KD"/>
    <x v="0"/>
    <n v="5"/>
    <s v="Waterjuffer"/>
    <n v="20.571428571428573"/>
  </r>
  <r>
    <n v="945"/>
    <s v="Noordduinen Oude Huis"/>
    <d v="2010-05-25T14:15:00"/>
    <n v="1"/>
    <x v="6"/>
    <s v="Coenagrion puella"/>
    <n v="4"/>
    <s v="KD"/>
    <x v="0"/>
    <n v="5"/>
    <s v="Waterjuffer"/>
    <n v="20.571428571428573"/>
  </r>
  <r>
    <n v="945"/>
    <s v="Noordduinen Oude Huis"/>
    <d v="2010-05-25T14:15:00"/>
    <n v="1"/>
    <x v="4"/>
    <s v="Coenagrion pulchellum"/>
    <n v="1"/>
    <s v="KD"/>
    <x v="0"/>
    <n v="5"/>
    <s v="Waterjuffer"/>
    <n v="20.571428571428573"/>
  </r>
  <r>
    <n v="945"/>
    <s v="Noordduinen Oude Huis"/>
    <d v="2010-05-25T14:15:00"/>
    <n v="1"/>
    <x v="10"/>
    <s v="Libellula quadrimaculata"/>
    <n v="1"/>
    <s v="KD"/>
    <x v="0"/>
    <n v="5"/>
    <s v="Korenbouten"/>
    <n v="20.571428571428573"/>
  </r>
  <r>
    <n v="945"/>
    <s v="Noordduinen Oude Huis"/>
    <d v="2010-05-25T14:15:00"/>
    <n v="2"/>
    <x v="0"/>
    <s v="Sympecma fusca"/>
    <n v="4"/>
    <s v="KD"/>
    <x v="0"/>
    <n v="5"/>
    <s v="Pantserjuffers"/>
    <n v="20.571428571428573"/>
  </r>
  <r>
    <n v="945"/>
    <s v="Noordduinen Oude Huis"/>
    <d v="2010-05-25T14:15:00"/>
    <n v="2"/>
    <x v="1"/>
    <s v="Ischnura elegans"/>
    <n v="4"/>
    <s v="KD"/>
    <x v="0"/>
    <n v="5"/>
    <s v="Waterjuffer"/>
    <n v="20.571428571428573"/>
  </r>
  <r>
    <n v="945"/>
    <s v="Noordduinen Oude Huis"/>
    <d v="2010-05-25T14:15:00"/>
    <n v="2"/>
    <x v="2"/>
    <s v="Pyrrhosoma nymphula"/>
    <n v="4"/>
    <s v="KD"/>
    <x v="0"/>
    <n v="5"/>
    <s v="Waterjuffer"/>
    <n v="20.571428571428573"/>
  </r>
  <r>
    <n v="945"/>
    <s v="Noordduinen Oude Huis"/>
    <d v="2010-05-25T14:15:00"/>
    <n v="2"/>
    <x v="6"/>
    <s v="Coenagrion puella"/>
    <n v="4"/>
    <s v="KD"/>
    <x v="0"/>
    <n v="5"/>
    <s v="Waterjuffer"/>
    <n v="20.571428571428573"/>
  </r>
  <r>
    <n v="945"/>
    <s v="Noordduinen Oude Huis"/>
    <d v="2010-05-25T14:15:00"/>
    <n v="4"/>
    <x v="0"/>
    <s v="Sympecma fusca"/>
    <n v="6"/>
    <s v="KD"/>
    <x v="0"/>
    <n v="5"/>
    <s v="Pantserjuffers"/>
    <n v="20.571428571428573"/>
  </r>
  <r>
    <n v="945"/>
    <s v="Noordduinen Oude Huis"/>
    <d v="2010-06-06T11:45:00"/>
    <n v="1"/>
    <x v="0"/>
    <s v="Sympecma fusca"/>
    <n v="1"/>
    <s v="KD"/>
    <x v="0"/>
    <n v="6"/>
    <s v="Pantserjuffers"/>
    <n v="22.285714285714285"/>
  </r>
  <r>
    <n v="945"/>
    <s v="Noordduinen Oude Huis"/>
    <d v="2010-06-06T11:45:00"/>
    <n v="1"/>
    <x v="1"/>
    <s v="Ischnura elegans"/>
    <n v="2"/>
    <s v="KD"/>
    <x v="0"/>
    <n v="6"/>
    <s v="Waterjuffer"/>
    <n v="22.285714285714285"/>
  </r>
  <r>
    <n v="945"/>
    <s v="Noordduinen Oude Huis"/>
    <d v="2010-06-06T11:45:00"/>
    <n v="1"/>
    <x v="2"/>
    <s v="Pyrrhosoma nymphula"/>
    <n v="2"/>
    <s v="KD"/>
    <x v="0"/>
    <n v="6"/>
    <s v="Waterjuffer"/>
    <n v="22.285714285714285"/>
  </r>
  <r>
    <n v="945"/>
    <s v="Noordduinen Oude Huis"/>
    <d v="2010-06-06T11:45:00"/>
    <n v="1"/>
    <x v="3"/>
    <s v="Enallagma cyathigerum"/>
    <n v="17"/>
    <s v="KD"/>
    <x v="0"/>
    <n v="6"/>
    <s v="Waterjuffer"/>
    <n v="22.285714285714285"/>
  </r>
  <r>
    <n v="945"/>
    <s v="Noordduinen Oude Huis"/>
    <d v="2010-06-06T11:45:00"/>
    <n v="1"/>
    <x v="6"/>
    <s v="Coenagrion puella"/>
    <n v="3"/>
    <s v="KD"/>
    <x v="0"/>
    <n v="6"/>
    <s v="Waterjuffer"/>
    <n v="22.285714285714285"/>
  </r>
  <r>
    <n v="945"/>
    <s v="Noordduinen Oude Huis"/>
    <d v="2010-06-06T11:45:00"/>
    <n v="1"/>
    <x v="7"/>
    <s v="Brachytron pratense"/>
    <n v="1"/>
    <s v="KD"/>
    <x v="0"/>
    <n v="6"/>
    <s v="Glazenmakers"/>
    <n v="22.285714285714285"/>
  </r>
  <r>
    <n v="945"/>
    <s v="Noordduinen Oude Huis"/>
    <d v="2010-06-06T11:45:00"/>
    <n v="1"/>
    <x v="10"/>
    <s v="Libellula quadrimaculata"/>
    <n v="1"/>
    <s v="KD"/>
    <x v="0"/>
    <n v="6"/>
    <s v="Korenbouten"/>
    <n v="22.285714285714285"/>
  </r>
  <r>
    <n v="945"/>
    <s v="Noordduinen Oude Huis"/>
    <d v="2010-06-06T11:45:00"/>
    <n v="2"/>
    <x v="0"/>
    <s v="Sympecma fusca"/>
    <n v="1"/>
    <s v="KD"/>
    <x v="0"/>
    <n v="6"/>
    <s v="Pantserjuffers"/>
    <n v="22.285714285714285"/>
  </r>
  <r>
    <n v="945"/>
    <s v="Noordduinen Oude Huis"/>
    <d v="2010-06-06T11:45:00"/>
    <n v="2"/>
    <x v="3"/>
    <s v="Enallagma cyathigerum"/>
    <n v="48"/>
    <s v="KD"/>
    <x v="0"/>
    <n v="6"/>
    <s v="Waterjuffer"/>
    <n v="22.285714285714285"/>
  </r>
  <r>
    <n v="945"/>
    <s v="Noordduinen Oude Huis"/>
    <d v="2010-06-06T11:45:00"/>
    <n v="2"/>
    <x v="6"/>
    <s v="Coenagrion puella"/>
    <n v="6"/>
    <s v="KD"/>
    <x v="0"/>
    <n v="6"/>
    <s v="Waterjuffer"/>
    <n v="22.285714285714285"/>
  </r>
  <r>
    <n v="945"/>
    <s v="Noordduinen Oude Huis"/>
    <d v="2010-06-25T11:30:00"/>
    <n v="1"/>
    <x v="0"/>
    <s v="Sympecma fusca"/>
    <n v="2"/>
    <s v="KD"/>
    <x v="0"/>
    <n v="6"/>
    <s v="Pantserjuffers"/>
    <n v="25"/>
  </r>
  <r>
    <n v="945"/>
    <s v="Noordduinen Oude Huis"/>
    <d v="2010-06-25T11:30:00"/>
    <n v="1"/>
    <x v="1"/>
    <s v="Ischnura elegans"/>
    <n v="6"/>
    <s v="KD"/>
    <x v="0"/>
    <n v="6"/>
    <s v="Waterjuffer"/>
    <n v="25"/>
  </r>
  <r>
    <n v="945"/>
    <s v="Noordduinen Oude Huis"/>
    <d v="2010-06-25T11:30:00"/>
    <n v="1"/>
    <x v="2"/>
    <s v="Pyrrhosoma nymphula"/>
    <n v="1"/>
    <s v="KD"/>
    <x v="0"/>
    <n v="6"/>
    <s v="Waterjuffer"/>
    <n v="25"/>
  </r>
  <r>
    <n v="945"/>
    <s v="Noordduinen Oude Huis"/>
    <d v="2010-06-25T11:30:00"/>
    <n v="1"/>
    <x v="3"/>
    <s v="Enallagma cyathigerum"/>
    <n v="9"/>
    <s v="KD"/>
    <x v="0"/>
    <n v="6"/>
    <s v="Waterjuffer"/>
    <n v="25"/>
  </r>
  <r>
    <n v="945"/>
    <s v="Noordduinen Oude Huis"/>
    <d v="2010-06-25T11:30:00"/>
    <n v="1"/>
    <x v="9"/>
    <s v="Anax imperator"/>
    <n v="2"/>
    <s v="KD"/>
    <x v="0"/>
    <n v="6"/>
    <s v="Glazenmakers"/>
    <n v="25"/>
  </r>
  <r>
    <n v="945"/>
    <s v="Noordduinen Oude Huis"/>
    <d v="2010-06-25T11:30:00"/>
    <n v="1"/>
    <x v="10"/>
    <s v="Libellula quadrimaculata"/>
    <n v="2"/>
    <s v="KD"/>
    <x v="0"/>
    <n v="6"/>
    <s v="Korenbouten"/>
    <n v="25"/>
  </r>
  <r>
    <n v="945"/>
    <s v="Noordduinen Oude Huis"/>
    <d v="2010-06-25T11:30:00"/>
    <n v="2"/>
    <x v="1"/>
    <s v="Ischnura elegans"/>
    <n v="1"/>
    <s v="KD"/>
    <x v="0"/>
    <n v="6"/>
    <s v="Waterjuffer"/>
    <n v="25"/>
  </r>
  <r>
    <n v="945"/>
    <s v="Noordduinen Oude Huis"/>
    <d v="2010-06-25T11:30:00"/>
    <n v="2"/>
    <x v="3"/>
    <s v="Enallagma cyathigerum"/>
    <n v="7"/>
    <s v="KD"/>
    <x v="0"/>
    <n v="6"/>
    <s v="Waterjuffer"/>
    <n v="25"/>
  </r>
  <r>
    <n v="945"/>
    <s v="Noordduinen Oude Huis"/>
    <d v="2010-06-25T11:30:00"/>
    <n v="2"/>
    <x v="9"/>
    <s v="Anax imperator"/>
    <n v="1"/>
    <s v="KD"/>
    <x v="0"/>
    <n v="6"/>
    <s v="Glazenmakers"/>
    <n v="25"/>
  </r>
  <r>
    <n v="945"/>
    <s v="Noordduinen Oude Huis"/>
    <d v="2010-06-25T11:30:00"/>
    <n v="4"/>
    <x v="9"/>
    <s v="Anax imperator"/>
    <n v="1"/>
    <s v="KD"/>
    <x v="0"/>
    <n v="6"/>
    <s v="Glazenmakers"/>
    <n v="25"/>
  </r>
  <r>
    <n v="945"/>
    <s v="Noordduinen Oude Huis"/>
    <d v="2010-07-06T11:45:00"/>
    <n v="1"/>
    <x v="3"/>
    <s v="Enallagma cyathigerum"/>
    <n v="7"/>
    <s v="KD"/>
    <x v="0"/>
    <n v="7"/>
    <s v="Waterjuffer"/>
    <n v="26.571428571428573"/>
  </r>
  <r>
    <n v="945"/>
    <s v="Noordduinen Oude Huis"/>
    <d v="2010-07-06T11:45:00"/>
    <n v="1"/>
    <x v="6"/>
    <s v="Coenagrion puella"/>
    <n v="1"/>
    <s v="KD"/>
    <x v="0"/>
    <n v="7"/>
    <s v="Waterjuffer"/>
    <n v="26.571428571428573"/>
  </r>
  <r>
    <n v="945"/>
    <s v="Noordduinen Oude Huis"/>
    <d v="2010-07-06T11:45:00"/>
    <n v="1"/>
    <x v="30"/>
    <s v="Erythromma viridulum"/>
    <n v="3"/>
    <s v="KD"/>
    <x v="0"/>
    <n v="7"/>
    <s v="Waterjuffer"/>
    <n v="26.571428571428573"/>
  </r>
  <r>
    <n v="945"/>
    <s v="Noordduinen Oude Huis"/>
    <d v="2010-07-06T11:45:00"/>
    <n v="1"/>
    <x v="9"/>
    <s v="Anax imperator"/>
    <n v="2"/>
    <s v="KD"/>
    <x v="0"/>
    <n v="7"/>
    <s v="Glazenmakers"/>
    <n v="26.571428571428573"/>
  </r>
  <r>
    <n v="945"/>
    <s v="Noordduinen Oude Huis"/>
    <d v="2010-07-06T11:45:00"/>
    <n v="2"/>
    <x v="1"/>
    <s v="Ischnura elegans"/>
    <n v="3"/>
    <s v="KD"/>
    <x v="0"/>
    <n v="7"/>
    <s v="Waterjuffer"/>
    <n v="26.571428571428573"/>
  </r>
  <r>
    <n v="945"/>
    <s v="Noordduinen Oude Huis"/>
    <d v="2010-07-06T11:45:00"/>
    <n v="2"/>
    <x v="3"/>
    <s v="Enallagma cyathigerum"/>
    <n v="4"/>
    <s v="KD"/>
    <x v="0"/>
    <n v="7"/>
    <s v="Waterjuffer"/>
    <n v="26.571428571428573"/>
  </r>
  <r>
    <n v="945"/>
    <s v="Noordduinen Oude Huis"/>
    <d v="2010-07-06T11:45:00"/>
    <n v="2"/>
    <x v="30"/>
    <s v="Erythromma viridulum"/>
    <n v="2"/>
    <s v="KD"/>
    <x v="0"/>
    <n v="7"/>
    <s v="Waterjuffer"/>
    <n v="26.571428571428573"/>
  </r>
  <r>
    <n v="945"/>
    <s v="Noordduinen Oude Huis"/>
    <d v="2010-07-06T11:45:00"/>
    <n v="4"/>
    <x v="9"/>
    <s v="Anax imperator"/>
    <n v="2"/>
    <s v="KD"/>
    <x v="0"/>
    <n v="7"/>
    <s v="Glazenmakers"/>
    <n v="26.571428571428573"/>
  </r>
  <r>
    <n v="945"/>
    <s v="Noordduinen Oude Huis"/>
    <d v="2010-07-19T14:35:00"/>
    <n v="1"/>
    <x v="1"/>
    <s v="Ischnura elegans"/>
    <n v="2"/>
    <s v="KD"/>
    <x v="0"/>
    <n v="7"/>
    <s v="Waterjuffer"/>
    <n v="28.428571428571427"/>
  </r>
  <r>
    <n v="945"/>
    <s v="Noordduinen Oude Huis"/>
    <d v="2010-07-19T14:35:00"/>
    <n v="1"/>
    <x v="3"/>
    <s v="Enallagma cyathigerum"/>
    <n v="3"/>
    <s v="KD"/>
    <x v="0"/>
    <n v="7"/>
    <s v="Waterjuffer"/>
    <n v="28.428571428571427"/>
  </r>
  <r>
    <n v="945"/>
    <s v="Noordduinen Oude Huis"/>
    <d v="2010-07-19T14:35:00"/>
    <n v="1"/>
    <x v="6"/>
    <s v="Coenagrion puella"/>
    <n v="3"/>
    <s v="KD"/>
    <x v="0"/>
    <n v="7"/>
    <s v="Waterjuffer"/>
    <n v="28.428571428571427"/>
  </r>
  <r>
    <n v="945"/>
    <s v="Noordduinen Oude Huis"/>
    <d v="2010-07-19T14:35:00"/>
    <n v="1"/>
    <x v="30"/>
    <s v="Erythromma viridulum"/>
    <n v="2"/>
    <s v="KD"/>
    <x v="0"/>
    <n v="7"/>
    <s v="Waterjuffer"/>
    <n v="28.428571428571427"/>
  </r>
  <r>
    <n v="945"/>
    <s v="Noordduinen Oude Huis"/>
    <d v="2010-07-19T14:35:00"/>
    <n v="1"/>
    <x v="8"/>
    <s v="Aeshna isoceles"/>
    <n v="2"/>
    <s v="KD"/>
    <x v="0"/>
    <n v="7"/>
    <s v="Glazenmakers"/>
    <n v="28.428571428571427"/>
  </r>
  <r>
    <n v="945"/>
    <s v="Noordduinen Oude Huis"/>
    <d v="2010-07-19T14:35:00"/>
    <n v="1"/>
    <x v="9"/>
    <s v="Anax imperator"/>
    <n v="2"/>
    <s v="KD"/>
    <x v="0"/>
    <n v="7"/>
    <s v="Glazenmakers"/>
    <n v="28.428571428571427"/>
  </r>
  <r>
    <n v="945"/>
    <s v="Noordduinen Oude Huis"/>
    <d v="2010-07-19T14:35:00"/>
    <n v="2"/>
    <x v="1"/>
    <s v="Ischnura elegans"/>
    <n v="10"/>
    <s v="KD"/>
    <x v="0"/>
    <n v="7"/>
    <s v="Waterjuffer"/>
    <n v="28.428571428571427"/>
  </r>
  <r>
    <n v="945"/>
    <s v="Noordduinen Oude Huis"/>
    <d v="2010-07-19T14:35:00"/>
    <n v="2"/>
    <x v="3"/>
    <s v="Enallagma cyathigerum"/>
    <n v="8"/>
    <s v="KD"/>
    <x v="0"/>
    <n v="7"/>
    <s v="Waterjuffer"/>
    <n v="28.428571428571427"/>
  </r>
  <r>
    <n v="945"/>
    <s v="Noordduinen Oude Huis"/>
    <d v="2010-07-19T14:35:00"/>
    <n v="2"/>
    <x v="6"/>
    <s v="Coenagrion puella"/>
    <n v="1"/>
    <s v="KD"/>
    <x v="0"/>
    <n v="7"/>
    <s v="Waterjuffer"/>
    <n v="28.428571428571427"/>
  </r>
  <r>
    <n v="945"/>
    <s v="Noordduinen Oude Huis"/>
    <d v="2010-07-19T14:35:00"/>
    <n v="2"/>
    <x v="4"/>
    <s v="Coenagrion pulchellum"/>
    <n v="3"/>
    <s v="KD"/>
    <x v="0"/>
    <n v="7"/>
    <s v="Waterjuffer"/>
    <n v="28.428571428571427"/>
  </r>
  <r>
    <n v="945"/>
    <s v="Noordduinen Oude Huis"/>
    <d v="2010-07-19T14:35:00"/>
    <n v="2"/>
    <x v="30"/>
    <s v="Erythromma viridulum"/>
    <n v="1"/>
    <s v="KD"/>
    <x v="0"/>
    <n v="7"/>
    <s v="Waterjuffer"/>
    <n v="28.428571428571427"/>
  </r>
  <r>
    <n v="945"/>
    <s v="Noordduinen Oude Huis"/>
    <d v="2010-07-19T14:35:00"/>
    <n v="2"/>
    <x v="9"/>
    <s v="Anax imperator"/>
    <n v="2"/>
    <s v="KD"/>
    <x v="0"/>
    <n v="7"/>
    <s v="Glazenmakers"/>
    <n v="28.428571428571427"/>
  </r>
  <r>
    <n v="945"/>
    <s v="Noordduinen Oude Huis"/>
    <d v="2010-07-19T14:35:00"/>
    <n v="2"/>
    <x v="16"/>
    <s v="Sympetrum sanguineum"/>
    <n v="4"/>
    <s v="KD"/>
    <x v="0"/>
    <n v="7"/>
    <s v="Korenbouten"/>
    <n v="28.428571428571427"/>
  </r>
  <r>
    <n v="945"/>
    <s v="Noordduinen Oude Huis"/>
    <d v="2010-07-19T14:35:00"/>
    <n v="4"/>
    <x v="9"/>
    <s v="Anax imperator"/>
    <n v="1"/>
    <s v="KD"/>
    <x v="0"/>
    <n v="7"/>
    <s v="Glazenmakers"/>
    <n v="28.428571428571427"/>
  </r>
  <r>
    <n v="945"/>
    <s v="Noordduinen Oude Huis"/>
    <d v="2010-08-02T13:15:00"/>
    <n v="1"/>
    <x v="1"/>
    <s v="Ischnura elegans"/>
    <n v="4"/>
    <s v="KD"/>
    <x v="0"/>
    <n v="8"/>
    <s v="Waterjuffer"/>
    <n v="30.428571428571427"/>
  </r>
  <r>
    <n v="945"/>
    <s v="Noordduinen Oude Huis"/>
    <d v="2010-08-02T13:15:00"/>
    <n v="1"/>
    <x v="3"/>
    <s v="Enallagma cyathigerum"/>
    <n v="4"/>
    <s v="KD"/>
    <x v="0"/>
    <n v="8"/>
    <s v="Waterjuffer"/>
    <n v="30.428571428571427"/>
  </r>
  <r>
    <n v="945"/>
    <s v="Noordduinen Oude Huis"/>
    <d v="2010-08-02T13:15:00"/>
    <n v="1"/>
    <x v="6"/>
    <s v="Coenagrion puella"/>
    <n v="2"/>
    <s v="KD"/>
    <x v="0"/>
    <n v="8"/>
    <s v="Waterjuffer"/>
    <n v="30.428571428571427"/>
  </r>
  <r>
    <n v="945"/>
    <s v="Noordduinen Oude Huis"/>
    <d v="2010-08-02T13:15:00"/>
    <n v="1"/>
    <x v="30"/>
    <s v="Erythromma viridulum"/>
    <n v="6"/>
    <s v="KD"/>
    <x v="0"/>
    <n v="8"/>
    <s v="Waterjuffer"/>
    <n v="30.428571428571427"/>
  </r>
  <r>
    <n v="945"/>
    <s v="Noordduinen Oude Huis"/>
    <d v="2010-08-02T13:15:00"/>
    <n v="1"/>
    <x v="9"/>
    <s v="Anax imperator"/>
    <n v="2"/>
    <s v="KD"/>
    <x v="0"/>
    <n v="8"/>
    <s v="Glazenmakers"/>
    <n v="30.428571428571427"/>
  </r>
  <r>
    <n v="945"/>
    <s v="Noordduinen Oude Huis"/>
    <d v="2010-08-02T13:15:00"/>
    <n v="1"/>
    <x v="16"/>
    <s v="Sympetrum sanguineum"/>
    <n v="1"/>
    <s v="KD"/>
    <x v="0"/>
    <n v="8"/>
    <s v="Korenbouten"/>
    <n v="30.428571428571427"/>
  </r>
  <r>
    <n v="945"/>
    <s v="Noordduinen Oude Huis"/>
    <d v="2010-08-02T13:15:00"/>
    <n v="1"/>
    <x v="11"/>
    <s v="Lestes sponsa"/>
    <n v="2"/>
    <s v="KD"/>
    <x v="0"/>
    <n v="8"/>
    <s v="Pantserjuffers"/>
    <n v="30.428571428571427"/>
  </r>
  <r>
    <n v="945"/>
    <s v="Noordduinen Oude Huis"/>
    <d v="2010-08-02T13:15:00"/>
    <n v="2"/>
    <x v="1"/>
    <s v="Ischnura elegans"/>
    <n v="6"/>
    <s v="KD"/>
    <x v="0"/>
    <n v="8"/>
    <s v="Waterjuffer"/>
    <n v="30.428571428571427"/>
  </r>
  <r>
    <n v="945"/>
    <s v="Noordduinen Oude Huis"/>
    <d v="2010-08-02T13:15:00"/>
    <n v="2"/>
    <x v="3"/>
    <s v="Enallagma cyathigerum"/>
    <n v="4"/>
    <s v="KD"/>
    <x v="0"/>
    <n v="8"/>
    <s v="Waterjuffer"/>
    <n v="30.428571428571427"/>
  </r>
  <r>
    <n v="945"/>
    <s v="Noordduinen Oude Huis"/>
    <d v="2010-08-02T13:15:00"/>
    <n v="2"/>
    <x v="4"/>
    <s v="Coenagrion pulchellum"/>
    <n v="2"/>
    <s v="KD"/>
    <x v="0"/>
    <n v="8"/>
    <s v="Waterjuffer"/>
    <n v="30.428571428571427"/>
  </r>
  <r>
    <n v="945"/>
    <s v="Noordduinen Oude Huis"/>
    <d v="2010-08-02T13:15:00"/>
    <n v="2"/>
    <x v="30"/>
    <s v="Erythromma viridulum"/>
    <n v="3"/>
    <s v="KD"/>
    <x v="0"/>
    <n v="8"/>
    <s v="Waterjuffer"/>
    <n v="30.428571428571427"/>
  </r>
  <r>
    <n v="945"/>
    <s v="Noordduinen Oude Huis"/>
    <d v="2010-08-02T13:15:00"/>
    <n v="4"/>
    <x v="9"/>
    <s v="Anax imperator"/>
    <n v="2"/>
    <s v="KD"/>
    <x v="0"/>
    <n v="8"/>
    <s v="Glazenmakers"/>
    <n v="30.428571428571427"/>
  </r>
  <r>
    <n v="945"/>
    <s v="Noordduinen Oude Huis"/>
    <d v="2010-08-14T14:00:00"/>
    <n v="1"/>
    <x v="1"/>
    <s v="Ischnura elegans"/>
    <n v="5"/>
    <s v="KD"/>
    <x v="0"/>
    <n v="8"/>
    <s v="Waterjuffer"/>
    <n v="32.142857142857146"/>
  </r>
  <r>
    <n v="945"/>
    <s v="Noordduinen Oude Huis"/>
    <d v="2010-08-14T14:00:00"/>
    <n v="1"/>
    <x v="3"/>
    <s v="Enallagma cyathigerum"/>
    <n v="10"/>
    <s v="KD"/>
    <x v="0"/>
    <n v="8"/>
    <s v="Waterjuffer"/>
    <n v="32.142857142857146"/>
  </r>
  <r>
    <n v="945"/>
    <s v="Noordduinen Oude Huis"/>
    <d v="2010-08-14T14:00:00"/>
    <n v="1"/>
    <x v="6"/>
    <s v="Coenagrion puella"/>
    <n v="5"/>
    <s v="KD"/>
    <x v="0"/>
    <n v="8"/>
    <s v="Waterjuffer"/>
    <n v="32.142857142857146"/>
  </r>
  <r>
    <n v="945"/>
    <s v="Noordduinen Oude Huis"/>
    <d v="2010-08-14T14:00:00"/>
    <n v="1"/>
    <x v="30"/>
    <s v="Erythromma viridulum"/>
    <n v="4"/>
    <s v="KD"/>
    <x v="0"/>
    <n v="8"/>
    <s v="Waterjuffer"/>
    <n v="32.142857142857146"/>
  </r>
  <r>
    <n v="945"/>
    <s v="Noordduinen Oude Huis"/>
    <d v="2010-08-14T14:00:00"/>
    <n v="1"/>
    <x v="9"/>
    <s v="Anax imperator"/>
    <n v="2"/>
    <s v="KD"/>
    <x v="0"/>
    <n v="8"/>
    <s v="Glazenmakers"/>
    <n v="32.142857142857146"/>
  </r>
  <r>
    <n v="945"/>
    <s v="Noordduinen Oude Huis"/>
    <d v="2010-08-14T14:00:00"/>
    <n v="1"/>
    <x v="23"/>
    <s v="Sympetrum striolatum/vulgatum"/>
    <n v="2"/>
    <s v="KD"/>
    <x v="0"/>
    <n v="8"/>
    <s v="Korenbouten"/>
    <n v="32.142857142857146"/>
  </r>
  <r>
    <n v="945"/>
    <s v="Noordduinen Oude Huis"/>
    <d v="2010-08-14T14:00:00"/>
    <n v="1"/>
    <x v="13"/>
    <s v="Chalcolestes viridis"/>
    <n v="2"/>
    <s v="KD"/>
    <x v="0"/>
    <n v="8"/>
    <s v="Pantserjuffers"/>
    <n v="32.142857142857146"/>
  </r>
  <r>
    <n v="945"/>
    <s v="Noordduinen Oude Huis"/>
    <d v="2010-08-14T14:00:00"/>
    <n v="2"/>
    <x v="25"/>
    <s v="Lestes barbarus"/>
    <n v="2"/>
    <s v="KD"/>
    <x v="0"/>
    <n v="8"/>
    <s v="Pantserjuffers"/>
    <n v="32.142857142857146"/>
  </r>
  <r>
    <n v="945"/>
    <s v="Noordduinen Oude Huis"/>
    <d v="2010-08-14T14:00:00"/>
    <n v="2"/>
    <x v="1"/>
    <s v="Ischnura elegans"/>
    <n v="8"/>
    <s v="KD"/>
    <x v="0"/>
    <n v="8"/>
    <s v="Waterjuffer"/>
    <n v="32.142857142857146"/>
  </r>
  <r>
    <n v="945"/>
    <s v="Noordduinen Oude Huis"/>
    <d v="2010-08-14T14:00:00"/>
    <n v="2"/>
    <x v="3"/>
    <s v="Enallagma cyathigerum"/>
    <n v="2"/>
    <s v="KD"/>
    <x v="0"/>
    <n v="8"/>
    <s v="Waterjuffer"/>
    <n v="32.142857142857146"/>
  </r>
  <r>
    <n v="945"/>
    <s v="Noordduinen Oude Huis"/>
    <d v="2010-08-14T14:00:00"/>
    <n v="2"/>
    <x v="6"/>
    <s v="Coenagrion puella"/>
    <n v="2"/>
    <s v="KD"/>
    <x v="0"/>
    <n v="8"/>
    <s v="Waterjuffer"/>
    <n v="32.142857142857146"/>
  </r>
  <r>
    <n v="945"/>
    <s v="Noordduinen Oude Huis"/>
    <d v="2010-08-14T14:00:00"/>
    <n v="2"/>
    <x v="4"/>
    <s v="Coenagrion pulchellum"/>
    <n v="1"/>
    <s v="KD"/>
    <x v="0"/>
    <n v="8"/>
    <s v="Waterjuffer"/>
    <n v="32.142857142857146"/>
  </r>
  <r>
    <n v="945"/>
    <s v="Noordduinen Oude Huis"/>
    <d v="2010-08-14T14:00:00"/>
    <n v="2"/>
    <x v="7"/>
    <s v="Brachytron pratense"/>
    <n v="1"/>
    <s v="KD"/>
    <x v="0"/>
    <n v="8"/>
    <s v="Glazenmakers"/>
    <n v="32.142857142857146"/>
  </r>
  <r>
    <n v="945"/>
    <s v="Noordduinen Oude Huis"/>
    <d v="2010-08-14T14:00:00"/>
    <n v="2"/>
    <x v="16"/>
    <s v="Sympetrum sanguineum"/>
    <n v="3"/>
    <s v="KD"/>
    <x v="0"/>
    <n v="8"/>
    <s v="Korenbouten"/>
    <n v="32.142857142857146"/>
  </r>
  <r>
    <n v="945"/>
    <s v="Noordduinen Oude Huis"/>
    <d v="2010-08-14T14:00:00"/>
    <n v="2"/>
    <x v="23"/>
    <s v="Sympetrum striolatum/vulgatum"/>
    <n v="1"/>
    <s v="KD"/>
    <x v="0"/>
    <n v="8"/>
    <s v="Korenbouten"/>
    <n v="32.142857142857146"/>
  </r>
  <r>
    <n v="945"/>
    <s v="Noordduinen Oude Huis"/>
    <d v="2010-08-14T14:00:00"/>
    <n v="4"/>
    <x v="7"/>
    <s v="Brachytron pratense"/>
    <n v="1"/>
    <s v="KD"/>
    <x v="0"/>
    <n v="8"/>
    <s v="Glazenmakers"/>
    <n v="32.142857142857146"/>
  </r>
  <r>
    <n v="945"/>
    <s v="Noordduinen Oude Huis"/>
    <d v="2010-08-14T14:00:00"/>
    <n v="4"/>
    <x v="9"/>
    <s v="Anax imperator"/>
    <n v="2"/>
    <s v="KD"/>
    <x v="0"/>
    <n v="8"/>
    <s v="Glazenmakers"/>
    <n v="32.142857142857146"/>
  </r>
  <r>
    <n v="945"/>
    <s v="Noordduinen Oude Huis"/>
    <d v="2010-08-31T13:00:00"/>
    <n v="1"/>
    <x v="3"/>
    <s v="Enallagma cyathigerum"/>
    <n v="1"/>
    <s v="KD"/>
    <x v="0"/>
    <n v="8"/>
    <s v="Waterjuffer"/>
    <n v="34.571428571428569"/>
  </r>
  <r>
    <n v="945"/>
    <s v="Noordduinen Oude Huis"/>
    <d v="2010-08-31T13:00:00"/>
    <n v="1"/>
    <x v="6"/>
    <s v="Coenagrion puella"/>
    <n v="3"/>
    <s v="KD"/>
    <x v="0"/>
    <n v="8"/>
    <s v="Waterjuffer"/>
    <n v="34.571428571428569"/>
  </r>
  <r>
    <n v="945"/>
    <s v="Noordduinen Oude Huis"/>
    <d v="2010-08-31T13:00:00"/>
    <n v="1"/>
    <x v="14"/>
    <s v="Aeshna mixta"/>
    <n v="3"/>
    <s v="KD"/>
    <x v="0"/>
    <n v="8"/>
    <s v="Glazenmakers"/>
    <n v="34.571428571428569"/>
  </r>
  <r>
    <n v="945"/>
    <s v="Noordduinen Oude Huis"/>
    <d v="2010-08-31T13:00:00"/>
    <n v="1"/>
    <x v="16"/>
    <s v="Sympetrum sanguineum"/>
    <n v="2"/>
    <s v="KD"/>
    <x v="0"/>
    <n v="8"/>
    <s v="Korenbouten"/>
    <n v="34.571428571428569"/>
  </r>
  <r>
    <n v="945"/>
    <s v="Noordduinen Oude Huis"/>
    <d v="2010-08-31T13:00:00"/>
    <n v="1"/>
    <x v="23"/>
    <s v="Sympetrum striolatum/vulgatum"/>
    <n v="1"/>
    <s v="KD"/>
    <x v="0"/>
    <n v="8"/>
    <s v="Korenbouten"/>
    <n v="34.571428571428569"/>
  </r>
  <r>
    <n v="945"/>
    <s v="Noordduinen Oude Huis"/>
    <d v="2010-08-31T13:00:00"/>
    <n v="2"/>
    <x v="1"/>
    <s v="Ischnura elegans"/>
    <n v="2"/>
    <s v="KD"/>
    <x v="0"/>
    <n v="8"/>
    <s v="Waterjuffer"/>
    <n v="34.571428571428569"/>
  </r>
  <r>
    <n v="945"/>
    <s v="Noordduinen Oude Huis"/>
    <d v="2010-08-31T13:00:00"/>
    <n v="2"/>
    <x v="9"/>
    <s v="Anax imperator"/>
    <n v="1"/>
    <s v="KD"/>
    <x v="0"/>
    <n v="8"/>
    <s v="Glazenmakers"/>
    <n v="34.571428571428569"/>
  </r>
  <r>
    <n v="945"/>
    <s v="Noordduinen Oude Huis"/>
    <d v="2010-08-31T13:00:00"/>
    <n v="2"/>
    <x v="16"/>
    <s v="Sympetrum sanguineum"/>
    <n v="1"/>
    <s v="KD"/>
    <x v="0"/>
    <n v="8"/>
    <s v="Korenbouten"/>
    <n v="34.571428571428569"/>
  </r>
  <r>
    <n v="945"/>
    <s v="Noordduinen Oude Huis"/>
    <d v="2010-08-31T13:00:00"/>
    <n v="4"/>
    <x v="27"/>
    <s v="Aeshna cyanea"/>
    <n v="2"/>
    <s v="KD"/>
    <x v="0"/>
    <n v="8"/>
    <s v="Glazenmakers"/>
    <n v="34.571428571428569"/>
  </r>
  <r>
    <n v="945"/>
    <s v="Noordduinen Oude Huis"/>
    <d v="2010-08-31T13:00:00"/>
    <n v="4"/>
    <x v="14"/>
    <s v="Aeshna mixta"/>
    <n v="4"/>
    <s v="KD"/>
    <x v="0"/>
    <n v="8"/>
    <s v="Glazenmakers"/>
    <n v="34.571428571428569"/>
  </r>
  <r>
    <n v="945"/>
    <s v="Noordduinen Oude Huis"/>
    <d v="2010-08-31T13:00:00"/>
    <n v="4"/>
    <x v="9"/>
    <s v="Anax imperator"/>
    <n v="2"/>
    <s v="KD"/>
    <x v="0"/>
    <n v="8"/>
    <s v="Glazenmakers"/>
    <n v="34.571428571428569"/>
  </r>
  <r>
    <n v="945"/>
    <s v="Noordduinen Oude Huis"/>
    <d v="2011-05-07T11:50:00"/>
    <n v="1"/>
    <x v="1"/>
    <s v="Ischnura elegans"/>
    <n v="2"/>
    <s v="KD"/>
    <x v="1"/>
    <n v="5"/>
    <s v="Waterjuffer"/>
    <n v="18"/>
  </r>
  <r>
    <n v="945"/>
    <s v="Noordduinen Oude Huis"/>
    <d v="2011-05-07T11:50:00"/>
    <n v="1"/>
    <x v="21"/>
    <s v="Ischnura pumilio"/>
    <n v="2"/>
    <s v="KD"/>
    <x v="1"/>
    <n v="5"/>
    <s v="Waterjuffer"/>
    <n v="18"/>
  </r>
  <r>
    <n v="945"/>
    <s v="Noordduinen Oude Huis"/>
    <d v="2011-05-07T11:50:00"/>
    <n v="1"/>
    <x v="2"/>
    <s v="Pyrrhosoma nymphula"/>
    <n v="7"/>
    <s v="KD"/>
    <x v="1"/>
    <n v="5"/>
    <s v="Waterjuffer"/>
    <n v="18"/>
  </r>
  <r>
    <n v="945"/>
    <s v="Noordduinen Oude Huis"/>
    <d v="2011-05-07T11:50:00"/>
    <n v="1"/>
    <x v="3"/>
    <s v="Enallagma cyathigerum"/>
    <n v="1"/>
    <s v="KD"/>
    <x v="1"/>
    <n v="5"/>
    <s v="Waterjuffer"/>
    <n v="18"/>
  </r>
  <r>
    <n v="945"/>
    <s v="Noordduinen Oude Huis"/>
    <d v="2011-05-07T11:50:00"/>
    <n v="2"/>
    <x v="0"/>
    <s v="Sympecma fusca"/>
    <n v="1"/>
    <s v="KD"/>
    <x v="1"/>
    <n v="5"/>
    <s v="Pantserjuffers"/>
    <n v="18"/>
  </r>
  <r>
    <n v="945"/>
    <s v="Noordduinen Oude Huis"/>
    <d v="2011-05-07T11:50:00"/>
    <n v="2"/>
    <x v="1"/>
    <s v="Ischnura elegans"/>
    <n v="3"/>
    <s v="KD"/>
    <x v="1"/>
    <n v="5"/>
    <s v="Waterjuffer"/>
    <n v="18"/>
  </r>
  <r>
    <n v="945"/>
    <s v="Noordduinen Oude Huis"/>
    <d v="2011-05-07T11:50:00"/>
    <n v="2"/>
    <x v="21"/>
    <s v="Ischnura pumilio"/>
    <n v="2"/>
    <s v="KD"/>
    <x v="1"/>
    <n v="5"/>
    <s v="Waterjuffer"/>
    <n v="18"/>
  </r>
  <r>
    <n v="945"/>
    <s v="Noordduinen Oude Huis"/>
    <d v="2011-05-07T11:50:00"/>
    <n v="2"/>
    <x v="2"/>
    <s v="Pyrrhosoma nymphula"/>
    <n v="11"/>
    <s v="KD"/>
    <x v="1"/>
    <n v="5"/>
    <s v="Waterjuffer"/>
    <n v="18"/>
  </r>
  <r>
    <n v="945"/>
    <s v="Noordduinen Oude Huis"/>
    <d v="2011-05-07T11:50:00"/>
    <n v="2"/>
    <x v="6"/>
    <s v="Coenagrion puella"/>
    <n v="2"/>
    <s v="KD"/>
    <x v="1"/>
    <n v="5"/>
    <s v="Waterjuffer"/>
    <n v="18"/>
  </r>
  <r>
    <n v="945"/>
    <s v="Noordduinen Oude Huis"/>
    <d v="2011-05-07T11:50:00"/>
    <n v="2"/>
    <x v="5"/>
    <s v="Orthetrum cancellatum"/>
    <n v="2"/>
    <s v="KD"/>
    <x v="1"/>
    <n v="5"/>
    <s v="Korenbouten"/>
    <n v="18"/>
  </r>
  <r>
    <n v="945"/>
    <s v="Noordduinen Oude Huis"/>
    <d v="2011-05-07T11:50:00"/>
    <n v="2"/>
    <x v="34"/>
    <s v="Libellula depressa"/>
    <n v="3"/>
    <s v="KD"/>
    <x v="1"/>
    <n v="5"/>
    <s v="Korenbouten"/>
    <n v="18"/>
  </r>
  <r>
    <n v="945"/>
    <s v="Noordduinen Oude Huis"/>
    <d v="2011-05-07T11:50:00"/>
    <n v="4"/>
    <x v="9"/>
    <s v="Anax imperator"/>
    <n v="2"/>
    <s v="KD"/>
    <x v="1"/>
    <n v="5"/>
    <s v="Glazenmakers"/>
    <n v="18"/>
  </r>
  <r>
    <n v="945"/>
    <s v="Noordduinen Oude Huis"/>
    <d v="2011-05-07T11:50:00"/>
    <n v="4"/>
    <x v="5"/>
    <s v="Orthetrum cancellatum"/>
    <n v="2"/>
    <s v="KD"/>
    <x v="1"/>
    <n v="5"/>
    <s v="Korenbouten"/>
    <n v="18"/>
  </r>
  <r>
    <n v="945"/>
    <s v="Noordduinen Oude Huis"/>
    <d v="2011-05-20T10:05:00"/>
    <n v="1"/>
    <x v="0"/>
    <s v="Sympecma fusca"/>
    <n v="2"/>
    <s v="KD"/>
    <x v="1"/>
    <n v="5"/>
    <s v="Pantserjuffers"/>
    <n v="19.857142857142858"/>
  </r>
  <r>
    <n v="945"/>
    <s v="Noordduinen Oude Huis"/>
    <d v="2011-05-20T10:05:00"/>
    <n v="1"/>
    <x v="11"/>
    <s v="Lestes sponsa"/>
    <n v="1"/>
    <s v="KD"/>
    <x v="1"/>
    <n v="5"/>
    <s v="Pantserjuffers"/>
    <n v="19.857142857142858"/>
  </r>
  <r>
    <n v="945"/>
    <s v="Noordduinen Oude Huis"/>
    <d v="2011-05-20T10:05:00"/>
    <n v="1"/>
    <x v="2"/>
    <s v="Pyrrhosoma nymphula"/>
    <n v="1"/>
    <s v="KD"/>
    <x v="1"/>
    <n v="5"/>
    <s v="Waterjuffer"/>
    <n v="19.857142857142858"/>
  </r>
  <r>
    <n v="945"/>
    <s v="Noordduinen Oude Huis"/>
    <d v="2011-05-20T10:05:00"/>
    <n v="1"/>
    <x v="3"/>
    <s v="Enallagma cyathigerum"/>
    <n v="3"/>
    <s v="KD"/>
    <x v="1"/>
    <n v="5"/>
    <s v="Waterjuffer"/>
    <n v="19.857142857142858"/>
  </r>
  <r>
    <n v="945"/>
    <s v="Noordduinen Oude Huis"/>
    <d v="2011-05-20T10:05:00"/>
    <n v="1"/>
    <x v="6"/>
    <s v="Coenagrion puella"/>
    <n v="3"/>
    <s v="KD"/>
    <x v="1"/>
    <n v="5"/>
    <s v="Waterjuffer"/>
    <n v="19.857142857142858"/>
  </r>
  <r>
    <n v="945"/>
    <s v="Noordduinen Oude Huis"/>
    <d v="2011-05-20T10:05:00"/>
    <n v="1"/>
    <x v="9"/>
    <s v="Anax imperator"/>
    <n v="1"/>
    <s v="KD"/>
    <x v="1"/>
    <n v="5"/>
    <s v="Glazenmakers"/>
    <n v="19.857142857142858"/>
  </r>
  <r>
    <n v="945"/>
    <s v="Noordduinen Oude Huis"/>
    <d v="2011-05-20T10:05:00"/>
    <n v="2"/>
    <x v="0"/>
    <s v="Sympecma fusca"/>
    <n v="1"/>
    <s v="KD"/>
    <x v="1"/>
    <n v="5"/>
    <s v="Pantserjuffers"/>
    <n v="19.857142857142858"/>
  </r>
  <r>
    <n v="945"/>
    <s v="Noordduinen Oude Huis"/>
    <d v="2011-05-20T10:05:00"/>
    <n v="2"/>
    <x v="1"/>
    <s v="Ischnura elegans"/>
    <n v="30"/>
    <s v="KD"/>
    <x v="1"/>
    <n v="5"/>
    <s v="Waterjuffer"/>
    <n v="19.857142857142858"/>
  </r>
  <r>
    <n v="945"/>
    <s v="Noordduinen Oude Huis"/>
    <d v="2011-05-20T10:05:00"/>
    <n v="2"/>
    <x v="3"/>
    <s v="Enallagma cyathigerum"/>
    <n v="5"/>
    <s v="KD"/>
    <x v="1"/>
    <n v="5"/>
    <s v="Waterjuffer"/>
    <n v="19.857142857142858"/>
  </r>
  <r>
    <n v="945"/>
    <s v="Noordduinen Oude Huis"/>
    <d v="2011-05-20T10:05:00"/>
    <n v="2"/>
    <x v="6"/>
    <s v="Coenagrion puella"/>
    <n v="5"/>
    <s v="KD"/>
    <x v="1"/>
    <n v="5"/>
    <s v="Waterjuffer"/>
    <n v="19.857142857142858"/>
  </r>
  <r>
    <n v="945"/>
    <s v="Noordduinen Oude Huis"/>
    <d v="2011-05-20T10:05:00"/>
    <n v="2"/>
    <x v="10"/>
    <s v="Libellula quadrimaculata"/>
    <n v="2"/>
    <s v="KD"/>
    <x v="1"/>
    <n v="5"/>
    <s v="Korenbouten"/>
    <n v="19.857142857142858"/>
  </r>
  <r>
    <n v="945"/>
    <s v="Noordduinen Oude Huis"/>
    <d v="2011-05-20T10:05:00"/>
    <n v="2"/>
    <x v="5"/>
    <s v="Orthetrum cancellatum"/>
    <n v="1"/>
    <s v="KD"/>
    <x v="1"/>
    <n v="5"/>
    <s v="Korenbouten"/>
    <n v="19.857142857142858"/>
  </r>
  <r>
    <n v="945"/>
    <s v="Noordduinen Oude Huis"/>
    <d v="2011-05-20T10:05:00"/>
    <n v="2"/>
    <x v="18"/>
    <s v="Leucorrhinia rubicunda"/>
    <n v="1"/>
    <s v="KD"/>
    <x v="1"/>
    <n v="5"/>
    <s v="Korenbouten"/>
    <n v="19.857142857142858"/>
  </r>
  <r>
    <n v="945"/>
    <s v="Noordduinen Oude Huis"/>
    <d v="2011-05-20T10:05:00"/>
    <n v="4"/>
    <x v="9"/>
    <s v="Anax imperator"/>
    <n v="2"/>
    <s v="KD"/>
    <x v="1"/>
    <n v="5"/>
    <s v="Glazenmakers"/>
    <n v="19.857142857142858"/>
  </r>
  <r>
    <n v="945"/>
    <s v="Noordduinen Oude Huis"/>
    <d v="2011-05-30T12:30:00"/>
    <n v="1"/>
    <x v="1"/>
    <s v="Ischnura elegans"/>
    <n v="5"/>
    <s v="KD"/>
    <x v="1"/>
    <n v="5"/>
    <s v="Waterjuffer"/>
    <n v="21.285714285714285"/>
  </r>
  <r>
    <n v="945"/>
    <s v="Noordduinen Oude Huis"/>
    <d v="2011-05-30T12:30:00"/>
    <n v="1"/>
    <x v="2"/>
    <s v="Pyrrhosoma nymphula"/>
    <n v="1"/>
    <s v="KD"/>
    <x v="1"/>
    <n v="5"/>
    <s v="Waterjuffer"/>
    <n v="21.285714285714285"/>
  </r>
  <r>
    <n v="945"/>
    <s v="Noordduinen Oude Huis"/>
    <d v="2011-05-30T12:30:00"/>
    <n v="1"/>
    <x v="3"/>
    <s v="Enallagma cyathigerum"/>
    <n v="20"/>
    <s v="KD"/>
    <x v="1"/>
    <n v="5"/>
    <s v="Waterjuffer"/>
    <n v="21.285714285714285"/>
  </r>
  <r>
    <n v="945"/>
    <s v="Noordduinen Oude Huis"/>
    <d v="2011-05-30T12:30:00"/>
    <n v="1"/>
    <x v="35"/>
    <s v="Aeshna grandis"/>
    <n v="1"/>
    <s v="KD"/>
    <x v="1"/>
    <n v="5"/>
    <s v="Glazenmakers"/>
    <n v="21.285714285714285"/>
  </r>
  <r>
    <n v="945"/>
    <s v="Noordduinen Oude Huis"/>
    <d v="2011-05-30T12:30:00"/>
    <n v="1"/>
    <x v="9"/>
    <s v="Anax imperator"/>
    <n v="3"/>
    <s v="KD"/>
    <x v="1"/>
    <n v="5"/>
    <s v="Glazenmakers"/>
    <n v="21.285714285714285"/>
  </r>
  <r>
    <n v="945"/>
    <s v="Noordduinen Oude Huis"/>
    <d v="2011-05-30T12:30:00"/>
    <n v="1"/>
    <x v="5"/>
    <s v="Orthetrum cancellatum"/>
    <n v="6"/>
    <s v="KD"/>
    <x v="1"/>
    <n v="5"/>
    <s v="Korenbouten"/>
    <n v="21.285714285714285"/>
  </r>
  <r>
    <n v="945"/>
    <s v="Noordduinen Oude Huis"/>
    <d v="2011-05-30T12:30:00"/>
    <n v="2"/>
    <x v="1"/>
    <s v="Ischnura elegans"/>
    <n v="40"/>
    <s v="KD"/>
    <x v="1"/>
    <n v="5"/>
    <s v="Waterjuffer"/>
    <n v="21.285714285714285"/>
  </r>
  <r>
    <n v="945"/>
    <s v="Noordduinen Oude Huis"/>
    <d v="2011-05-30T12:30:00"/>
    <n v="2"/>
    <x v="2"/>
    <s v="Pyrrhosoma nymphula"/>
    <n v="1"/>
    <s v="KD"/>
    <x v="1"/>
    <n v="5"/>
    <s v="Waterjuffer"/>
    <n v="21.285714285714285"/>
  </r>
  <r>
    <n v="945"/>
    <s v="Noordduinen Oude Huis"/>
    <d v="2011-05-30T12:30:00"/>
    <n v="2"/>
    <x v="3"/>
    <s v="Enallagma cyathigerum"/>
    <n v="30"/>
    <s v="KD"/>
    <x v="1"/>
    <n v="5"/>
    <s v="Waterjuffer"/>
    <n v="21.285714285714285"/>
  </r>
  <r>
    <n v="945"/>
    <s v="Noordduinen Oude Huis"/>
    <d v="2011-05-30T12:30:00"/>
    <n v="2"/>
    <x v="7"/>
    <s v="Brachytron pratense"/>
    <n v="1"/>
    <s v="KD"/>
    <x v="1"/>
    <n v="5"/>
    <s v="Glazenmakers"/>
    <n v="21.285714285714285"/>
  </r>
  <r>
    <n v="945"/>
    <s v="Noordduinen Oude Huis"/>
    <d v="2011-05-30T12:30:00"/>
    <n v="2"/>
    <x v="35"/>
    <s v="Aeshna grandis"/>
    <n v="3"/>
    <s v="KD"/>
    <x v="1"/>
    <n v="5"/>
    <s v="Glazenmakers"/>
    <n v="21.285714285714285"/>
  </r>
  <r>
    <n v="945"/>
    <s v="Noordduinen Oude Huis"/>
    <d v="2011-05-30T12:30:00"/>
    <n v="2"/>
    <x v="9"/>
    <s v="Anax imperator"/>
    <n v="3"/>
    <s v="KD"/>
    <x v="1"/>
    <n v="5"/>
    <s v="Glazenmakers"/>
    <n v="21.285714285714285"/>
  </r>
  <r>
    <n v="945"/>
    <s v="Noordduinen Oude Huis"/>
    <d v="2011-05-30T12:30:00"/>
    <n v="2"/>
    <x v="10"/>
    <s v="Libellula quadrimaculata"/>
    <n v="1"/>
    <s v="KD"/>
    <x v="1"/>
    <n v="5"/>
    <s v="Korenbouten"/>
    <n v="21.285714285714285"/>
  </r>
  <r>
    <n v="945"/>
    <s v="Noordduinen Oude Huis"/>
    <d v="2011-05-30T12:30:00"/>
    <n v="4"/>
    <x v="9"/>
    <s v="Anax imperator"/>
    <n v="4"/>
    <s v="KD"/>
    <x v="1"/>
    <n v="5"/>
    <s v="Glazenmakers"/>
    <n v="21.285714285714285"/>
  </r>
  <r>
    <n v="945"/>
    <s v="Noordduinen Oude Huis"/>
    <d v="2011-05-30T12:30:00"/>
    <n v="4"/>
    <x v="10"/>
    <s v="Libellula quadrimaculata"/>
    <n v="1"/>
    <s v="KD"/>
    <x v="1"/>
    <n v="5"/>
    <s v="Korenbouten"/>
    <n v="21.285714285714285"/>
  </r>
  <r>
    <n v="945"/>
    <s v="Noordduinen Oude Huis"/>
    <d v="2011-05-30T12:30:00"/>
    <n v="4"/>
    <x v="5"/>
    <s v="Orthetrum cancellatum"/>
    <n v="2"/>
    <s v="KD"/>
    <x v="1"/>
    <n v="5"/>
    <s v="Korenbouten"/>
    <n v="21.285714285714285"/>
  </r>
  <r>
    <n v="945"/>
    <s v="Noordduinen Oude Huis"/>
    <d v="2011-06-15T10:20:00"/>
    <n v="1"/>
    <x v="8"/>
    <s v="Aeshna isoceles"/>
    <n v="1"/>
    <s v="KD"/>
    <x v="1"/>
    <n v="6"/>
    <s v="Glazenmakers"/>
    <n v="23.571428571428573"/>
  </r>
  <r>
    <n v="945"/>
    <s v="Noordduinen Oude Huis"/>
    <d v="2011-06-15T10:20:00"/>
    <n v="2"/>
    <x v="1"/>
    <s v="Ischnura elegans"/>
    <n v="16"/>
    <s v="KD"/>
    <x v="1"/>
    <n v="6"/>
    <s v="Waterjuffer"/>
    <n v="23.571428571428573"/>
  </r>
  <r>
    <n v="945"/>
    <s v="Noordduinen Oude Huis"/>
    <d v="2011-06-15T10:20:00"/>
    <n v="2"/>
    <x v="3"/>
    <s v="Enallagma cyathigerum"/>
    <n v="2"/>
    <s v="KD"/>
    <x v="1"/>
    <n v="6"/>
    <s v="Waterjuffer"/>
    <n v="23.571428571428573"/>
  </r>
  <r>
    <n v="945"/>
    <s v="Noordduinen Oude Huis"/>
    <d v="2011-06-27T12:30:00"/>
    <n v="1"/>
    <x v="3"/>
    <s v="Enallagma cyathigerum"/>
    <n v="3"/>
    <s v="KD"/>
    <x v="1"/>
    <n v="6"/>
    <s v="Waterjuffer"/>
    <n v="25.285714285714285"/>
  </r>
  <r>
    <n v="945"/>
    <s v="Noordduinen Oude Huis"/>
    <d v="2011-06-27T12:30:00"/>
    <n v="1"/>
    <x v="8"/>
    <s v="Aeshna isoceles"/>
    <n v="1"/>
    <s v="KD"/>
    <x v="1"/>
    <n v="6"/>
    <s v="Glazenmakers"/>
    <n v="25.285714285714285"/>
  </r>
  <r>
    <n v="945"/>
    <s v="Noordduinen Oude Huis"/>
    <d v="2011-06-27T12:30:00"/>
    <n v="1"/>
    <x v="9"/>
    <s v="Anax imperator"/>
    <n v="1"/>
    <s v="KD"/>
    <x v="1"/>
    <n v="6"/>
    <s v="Glazenmakers"/>
    <n v="25.285714285714285"/>
  </r>
  <r>
    <n v="945"/>
    <s v="Noordduinen Oude Huis"/>
    <d v="2011-06-27T12:30:00"/>
    <n v="1"/>
    <x v="5"/>
    <s v="Orthetrum cancellatum"/>
    <n v="3"/>
    <s v="KD"/>
    <x v="1"/>
    <n v="6"/>
    <s v="Korenbouten"/>
    <n v="25.285714285714285"/>
  </r>
  <r>
    <n v="945"/>
    <s v="Noordduinen Oude Huis"/>
    <d v="2011-06-27T12:30:00"/>
    <n v="2"/>
    <x v="8"/>
    <s v="Aeshna isoceles"/>
    <n v="2"/>
    <s v="KD"/>
    <x v="1"/>
    <n v="6"/>
    <s v="Glazenmakers"/>
    <n v="25.285714285714285"/>
  </r>
  <r>
    <n v="945"/>
    <s v="Noordduinen Oude Huis"/>
    <d v="2011-06-27T12:30:00"/>
    <n v="2"/>
    <x v="9"/>
    <s v="Anax imperator"/>
    <n v="2"/>
    <s v="KD"/>
    <x v="1"/>
    <n v="6"/>
    <s v="Glazenmakers"/>
    <n v="25.285714285714285"/>
  </r>
  <r>
    <n v="945"/>
    <s v="Noordduinen Oude Huis"/>
    <d v="2011-06-27T12:30:00"/>
    <n v="2"/>
    <x v="5"/>
    <s v="Orthetrum cancellatum"/>
    <n v="1"/>
    <s v="KD"/>
    <x v="1"/>
    <n v="6"/>
    <s v="Korenbouten"/>
    <n v="25.285714285714285"/>
  </r>
  <r>
    <n v="945"/>
    <s v="Noordduinen Oude Huis"/>
    <d v="2011-06-27T12:30:00"/>
    <n v="4"/>
    <x v="9"/>
    <s v="Anax imperator"/>
    <n v="2"/>
    <s v="KD"/>
    <x v="1"/>
    <n v="6"/>
    <s v="Glazenmakers"/>
    <n v="25.285714285714285"/>
  </r>
  <r>
    <n v="945"/>
    <s v="Noordduinen Oude Huis"/>
    <d v="2011-06-30T12:00:00"/>
    <n v="1"/>
    <x v="3"/>
    <s v="Enallagma cyathigerum"/>
    <n v="5"/>
    <s v="KD"/>
    <x v="1"/>
    <n v="6"/>
    <s v="Waterjuffer"/>
    <n v="25.714285714285715"/>
  </r>
  <r>
    <n v="945"/>
    <s v="Noordduinen Oude Huis"/>
    <d v="2011-06-30T12:00:00"/>
    <n v="1"/>
    <x v="6"/>
    <s v="Coenagrion puella"/>
    <n v="2"/>
    <s v="KD"/>
    <x v="1"/>
    <n v="6"/>
    <s v="Waterjuffer"/>
    <n v="25.714285714285715"/>
  </r>
  <r>
    <n v="945"/>
    <s v="Noordduinen Oude Huis"/>
    <d v="2011-06-30T12:00:00"/>
    <n v="1"/>
    <x v="9"/>
    <s v="Anax imperator"/>
    <n v="3"/>
    <s v="KD"/>
    <x v="1"/>
    <n v="6"/>
    <s v="Glazenmakers"/>
    <n v="25.714285714285715"/>
  </r>
  <r>
    <n v="945"/>
    <s v="Noordduinen Oude Huis"/>
    <d v="2011-06-30T12:00:00"/>
    <n v="1"/>
    <x v="5"/>
    <s v="Orthetrum cancellatum"/>
    <n v="1"/>
    <s v="KD"/>
    <x v="1"/>
    <n v="6"/>
    <s v="Korenbouten"/>
    <n v="25.714285714285715"/>
  </r>
  <r>
    <n v="945"/>
    <s v="Noordduinen Oude Huis"/>
    <d v="2011-06-30T12:00:00"/>
    <n v="2"/>
    <x v="13"/>
    <s v="Chalcolestes viridis"/>
    <n v="2"/>
    <s v="KD"/>
    <x v="1"/>
    <n v="6"/>
    <s v="Pantserjuffers"/>
    <n v="25.714285714285715"/>
  </r>
  <r>
    <n v="945"/>
    <s v="Noordduinen Oude Huis"/>
    <d v="2011-06-30T12:00:00"/>
    <n v="2"/>
    <x v="1"/>
    <s v="Ischnura elegans"/>
    <n v="7"/>
    <s v="KD"/>
    <x v="1"/>
    <n v="6"/>
    <s v="Waterjuffer"/>
    <n v="25.714285714285715"/>
  </r>
  <r>
    <n v="945"/>
    <s v="Noordduinen Oude Huis"/>
    <d v="2011-06-30T12:00:00"/>
    <n v="2"/>
    <x v="3"/>
    <s v="Enallagma cyathigerum"/>
    <n v="6"/>
    <s v="KD"/>
    <x v="1"/>
    <n v="6"/>
    <s v="Waterjuffer"/>
    <n v="25.714285714285715"/>
  </r>
  <r>
    <n v="945"/>
    <s v="Noordduinen Oude Huis"/>
    <d v="2011-06-30T12:00:00"/>
    <n v="2"/>
    <x v="6"/>
    <s v="Coenagrion puella"/>
    <n v="2"/>
    <s v="KD"/>
    <x v="1"/>
    <n v="6"/>
    <s v="Waterjuffer"/>
    <n v="25.714285714285715"/>
  </r>
  <r>
    <n v="945"/>
    <s v="Noordduinen Oude Huis"/>
    <d v="2011-06-30T12:00:00"/>
    <n v="2"/>
    <x v="9"/>
    <s v="Anax imperator"/>
    <n v="3"/>
    <s v="KD"/>
    <x v="1"/>
    <n v="6"/>
    <s v="Glazenmakers"/>
    <n v="25.714285714285715"/>
  </r>
  <r>
    <n v="945"/>
    <s v="Noordduinen Oude Huis"/>
    <d v="2011-06-30T12:00:00"/>
    <n v="4"/>
    <x v="9"/>
    <s v="Anax imperator"/>
    <n v="4"/>
    <s v="KD"/>
    <x v="1"/>
    <n v="6"/>
    <s v="Glazenmakers"/>
    <n v="25.714285714285715"/>
  </r>
  <r>
    <n v="945"/>
    <s v="Noordduinen Oude Huis"/>
    <d v="2011-07-11T11:50:00"/>
    <n v="1"/>
    <x v="1"/>
    <s v="Ischnura elegans"/>
    <n v="1"/>
    <s v="KD"/>
    <x v="1"/>
    <n v="7"/>
    <s v="Waterjuffer"/>
    <n v="27.285714285714285"/>
  </r>
  <r>
    <n v="945"/>
    <s v="Noordduinen Oude Huis"/>
    <d v="2011-07-11T11:50:00"/>
    <n v="1"/>
    <x v="3"/>
    <s v="Enallagma cyathigerum"/>
    <n v="5"/>
    <s v="KD"/>
    <x v="1"/>
    <n v="7"/>
    <s v="Waterjuffer"/>
    <n v="27.285714285714285"/>
  </r>
  <r>
    <n v="945"/>
    <s v="Noordduinen Oude Huis"/>
    <d v="2011-07-11T11:50:00"/>
    <n v="1"/>
    <x v="30"/>
    <s v="Erythromma viridulum"/>
    <n v="4"/>
    <s v="KD"/>
    <x v="1"/>
    <n v="7"/>
    <s v="Waterjuffer"/>
    <n v="27.285714285714285"/>
  </r>
  <r>
    <n v="945"/>
    <s v="Noordduinen Oude Huis"/>
    <d v="2011-07-11T11:50:00"/>
    <n v="1"/>
    <x v="9"/>
    <s v="Anax imperator"/>
    <n v="2"/>
    <s v="KD"/>
    <x v="1"/>
    <n v="7"/>
    <s v="Glazenmakers"/>
    <n v="27.285714285714285"/>
  </r>
  <r>
    <n v="945"/>
    <s v="Noordduinen Oude Huis"/>
    <d v="2011-07-11T11:50:00"/>
    <n v="1"/>
    <x v="10"/>
    <s v="Libellula quadrimaculata"/>
    <n v="1"/>
    <s v="KD"/>
    <x v="1"/>
    <n v="7"/>
    <s v="Korenbouten"/>
    <n v="27.285714285714285"/>
  </r>
  <r>
    <n v="945"/>
    <s v="Noordduinen Oude Huis"/>
    <d v="2011-07-11T11:50:00"/>
    <n v="1"/>
    <x v="5"/>
    <s v="Orthetrum cancellatum"/>
    <n v="1"/>
    <s v="KD"/>
    <x v="1"/>
    <n v="7"/>
    <s v="Korenbouten"/>
    <n v="27.285714285714285"/>
  </r>
  <r>
    <n v="945"/>
    <s v="Noordduinen Oude Huis"/>
    <d v="2011-07-11T11:50:00"/>
    <n v="2"/>
    <x v="1"/>
    <s v="Ischnura elegans"/>
    <n v="1"/>
    <s v="KD"/>
    <x v="1"/>
    <n v="7"/>
    <s v="Waterjuffer"/>
    <n v="27.285714285714285"/>
  </r>
  <r>
    <n v="945"/>
    <s v="Noordduinen Oude Huis"/>
    <d v="2011-07-11T11:50:00"/>
    <n v="2"/>
    <x v="3"/>
    <s v="Enallagma cyathigerum"/>
    <n v="7"/>
    <s v="KD"/>
    <x v="1"/>
    <n v="7"/>
    <s v="Waterjuffer"/>
    <n v="27.285714285714285"/>
  </r>
  <r>
    <n v="945"/>
    <s v="Noordduinen Oude Huis"/>
    <d v="2011-07-11T11:50:00"/>
    <n v="2"/>
    <x v="30"/>
    <s v="Erythromma viridulum"/>
    <n v="2"/>
    <s v="KD"/>
    <x v="1"/>
    <n v="7"/>
    <s v="Waterjuffer"/>
    <n v="27.285714285714285"/>
  </r>
  <r>
    <n v="945"/>
    <s v="Noordduinen Oude Huis"/>
    <d v="2011-07-11T11:50:00"/>
    <n v="2"/>
    <x v="23"/>
    <s v="Sympetrum striolatum/vulgatum"/>
    <n v="1"/>
    <s v="KD"/>
    <x v="1"/>
    <n v="7"/>
    <s v="Korenbouten"/>
    <n v="27.285714285714285"/>
  </r>
  <r>
    <n v="945"/>
    <s v="Noordduinen Oude Huis"/>
    <d v="2011-07-11T11:50:00"/>
    <n v="4"/>
    <x v="8"/>
    <s v="Aeshna isoceles"/>
    <n v="1"/>
    <s v="KD"/>
    <x v="1"/>
    <n v="7"/>
    <s v="Glazenmakers"/>
    <n v="27.285714285714285"/>
  </r>
  <r>
    <n v="945"/>
    <s v="Noordduinen Oude Huis"/>
    <d v="2011-07-11T11:50:00"/>
    <n v="4"/>
    <x v="9"/>
    <s v="Anax imperator"/>
    <n v="2"/>
    <s v="KD"/>
    <x v="1"/>
    <n v="7"/>
    <s v="Glazenmakers"/>
    <n v="27.285714285714285"/>
  </r>
  <r>
    <n v="945"/>
    <s v="Noordduinen Oude Huis"/>
    <d v="2011-07-28T14:30:00"/>
    <n v="1"/>
    <x v="3"/>
    <s v="Enallagma cyathigerum"/>
    <n v="3"/>
    <s v="KD"/>
    <x v="1"/>
    <n v="7"/>
    <s v="Waterjuffer"/>
    <n v="29.714285714285715"/>
  </r>
  <r>
    <n v="945"/>
    <s v="Noordduinen Oude Huis"/>
    <d v="2011-07-28T14:30:00"/>
    <n v="1"/>
    <x v="30"/>
    <s v="Erythromma viridulum"/>
    <n v="2"/>
    <s v="KD"/>
    <x v="1"/>
    <n v="7"/>
    <s v="Waterjuffer"/>
    <n v="29.714285714285715"/>
  </r>
  <r>
    <n v="945"/>
    <s v="Noordduinen Oude Huis"/>
    <d v="2011-07-28T14:30:00"/>
    <n v="1"/>
    <x v="9"/>
    <s v="Anax imperator"/>
    <n v="2"/>
    <s v="KD"/>
    <x v="1"/>
    <n v="7"/>
    <s v="Glazenmakers"/>
    <n v="29.714285714285715"/>
  </r>
  <r>
    <n v="945"/>
    <s v="Noordduinen Oude Huis"/>
    <d v="2011-07-28T14:30:00"/>
    <n v="2"/>
    <x v="1"/>
    <s v="Ischnura elegans"/>
    <n v="2"/>
    <s v="KD"/>
    <x v="1"/>
    <n v="7"/>
    <s v="Waterjuffer"/>
    <n v="29.714285714285715"/>
  </r>
  <r>
    <n v="945"/>
    <s v="Noordduinen Oude Huis"/>
    <d v="2011-07-28T14:30:00"/>
    <n v="4"/>
    <x v="9"/>
    <s v="Anax imperator"/>
    <n v="3"/>
    <s v="KD"/>
    <x v="1"/>
    <n v="7"/>
    <s v="Glazenmakers"/>
    <n v="29.714285714285715"/>
  </r>
  <r>
    <n v="945"/>
    <s v="Noordduinen Oude Huis"/>
    <d v="2011-08-17T13:05:00"/>
    <n v="1"/>
    <x v="1"/>
    <s v="Ischnura elegans"/>
    <n v="1"/>
    <s v="KD"/>
    <x v="1"/>
    <n v="8"/>
    <s v="Waterjuffer"/>
    <n v="32.571428571428569"/>
  </r>
  <r>
    <n v="945"/>
    <s v="Noordduinen Oude Huis"/>
    <d v="2011-08-17T13:05:00"/>
    <n v="1"/>
    <x v="3"/>
    <s v="Enallagma cyathigerum"/>
    <n v="3"/>
    <s v="KD"/>
    <x v="1"/>
    <n v="8"/>
    <s v="Waterjuffer"/>
    <n v="32.571428571428569"/>
  </r>
  <r>
    <n v="945"/>
    <s v="Noordduinen Oude Huis"/>
    <d v="2011-08-17T13:05:00"/>
    <n v="1"/>
    <x v="30"/>
    <s v="Erythromma viridulum"/>
    <n v="3"/>
    <s v="KD"/>
    <x v="1"/>
    <n v="8"/>
    <s v="Waterjuffer"/>
    <n v="32.571428571428569"/>
  </r>
  <r>
    <n v="945"/>
    <s v="Noordduinen Oude Huis"/>
    <d v="2011-08-17T13:05:00"/>
    <n v="1"/>
    <x v="23"/>
    <s v="Sympetrum striolatum/vulgatum"/>
    <n v="4"/>
    <s v="KD"/>
    <x v="1"/>
    <n v="8"/>
    <s v="Korenbouten"/>
    <n v="32.571428571428569"/>
  </r>
  <r>
    <n v="945"/>
    <s v="Noordduinen Oude Huis"/>
    <d v="2011-08-17T13:05:00"/>
    <n v="2"/>
    <x v="1"/>
    <s v="Ischnura elegans"/>
    <n v="6"/>
    <s v="KD"/>
    <x v="1"/>
    <n v="8"/>
    <s v="Waterjuffer"/>
    <n v="32.571428571428569"/>
  </r>
  <r>
    <n v="945"/>
    <s v="Noordduinen Oude Huis"/>
    <d v="2011-08-17T13:05:00"/>
    <n v="2"/>
    <x v="2"/>
    <s v="Pyrrhosoma nymphula"/>
    <n v="3"/>
    <s v="KD"/>
    <x v="1"/>
    <n v="8"/>
    <s v="Waterjuffer"/>
    <n v="32.571428571428569"/>
  </r>
  <r>
    <n v="945"/>
    <s v="Noordduinen Oude Huis"/>
    <d v="2011-08-17T13:05:00"/>
    <n v="2"/>
    <x v="3"/>
    <s v="Enallagma cyathigerum"/>
    <n v="3"/>
    <s v="KD"/>
    <x v="1"/>
    <n v="8"/>
    <s v="Waterjuffer"/>
    <n v="32.571428571428569"/>
  </r>
  <r>
    <n v="945"/>
    <s v="Noordduinen Oude Huis"/>
    <d v="2011-08-17T13:05:00"/>
    <n v="2"/>
    <x v="23"/>
    <s v="Sympetrum striolatum/vulgatum"/>
    <n v="1"/>
    <s v="KD"/>
    <x v="1"/>
    <n v="8"/>
    <s v="Korenbouten"/>
    <n v="32.571428571428569"/>
  </r>
  <r>
    <n v="945"/>
    <s v="Noordduinen Oude Huis"/>
    <d v="2011-08-17T13:05:00"/>
    <n v="2"/>
    <x v="9"/>
    <s v="Anax imperator"/>
    <n v="1"/>
    <s v="KD"/>
    <x v="1"/>
    <n v="8"/>
    <s v="Glazenmakers"/>
    <n v="32.571428571428569"/>
  </r>
  <r>
    <n v="945"/>
    <s v="Noordduinen Oude Huis"/>
    <d v="2011-08-17T13:05:00"/>
    <n v="2"/>
    <x v="29"/>
    <s v="Sympetrum fonscolombii"/>
    <n v="2"/>
    <s v="KD"/>
    <x v="1"/>
    <n v="8"/>
    <s v="Korenbouten"/>
    <n v="32.571428571428569"/>
  </r>
  <r>
    <n v="945"/>
    <s v="Noordduinen Oude Huis"/>
    <d v="2011-08-17T13:05:00"/>
    <n v="4"/>
    <x v="9"/>
    <s v="Anax imperator"/>
    <n v="4"/>
    <s v="KD"/>
    <x v="1"/>
    <n v="8"/>
    <s v="Glazenmakers"/>
    <n v="32.571428571428569"/>
  </r>
  <r>
    <n v="945"/>
    <s v="Noordduinen Oude Huis"/>
    <d v="2011-08-17T13:05:00"/>
    <n v="4"/>
    <x v="5"/>
    <s v="Orthetrum cancellatum"/>
    <n v="1"/>
    <s v="KD"/>
    <x v="1"/>
    <n v="8"/>
    <s v="Korenbouten"/>
    <n v="32.571428571428569"/>
  </r>
  <r>
    <n v="945"/>
    <s v="Noordduinen Oude Huis"/>
    <d v="2011-09-01T15:00:00"/>
    <n v="1"/>
    <x v="1"/>
    <s v="Ischnura elegans"/>
    <n v="2"/>
    <s v="KD"/>
    <x v="1"/>
    <n v="9"/>
    <s v="Waterjuffer"/>
    <n v="34.714285714285715"/>
  </r>
  <r>
    <n v="945"/>
    <s v="Noordduinen Oude Huis"/>
    <d v="2011-09-01T15:00:00"/>
    <n v="1"/>
    <x v="3"/>
    <s v="Enallagma cyathigerum"/>
    <n v="2"/>
    <s v="KD"/>
    <x v="1"/>
    <n v="9"/>
    <s v="Waterjuffer"/>
    <n v="34.714285714285715"/>
  </r>
  <r>
    <n v="945"/>
    <s v="Noordduinen Oude Huis"/>
    <d v="2011-09-01T15:00:00"/>
    <n v="1"/>
    <x v="4"/>
    <s v="Coenagrion pulchellum"/>
    <n v="1"/>
    <s v="KD"/>
    <x v="1"/>
    <n v="9"/>
    <s v="Waterjuffer"/>
    <n v="34.714285714285715"/>
  </r>
  <r>
    <n v="945"/>
    <s v="Noordduinen Oude Huis"/>
    <d v="2011-09-01T15:00:00"/>
    <n v="1"/>
    <x v="30"/>
    <s v="Erythromma viridulum"/>
    <n v="2"/>
    <s v="KD"/>
    <x v="1"/>
    <n v="9"/>
    <s v="Waterjuffer"/>
    <n v="34.714285714285715"/>
  </r>
  <r>
    <n v="945"/>
    <s v="Noordduinen Oude Huis"/>
    <d v="2011-09-01T15:00:00"/>
    <n v="1"/>
    <x v="14"/>
    <s v="Aeshna mixta"/>
    <n v="1"/>
    <s v="KD"/>
    <x v="1"/>
    <n v="9"/>
    <s v="Glazenmakers"/>
    <n v="34.714285714285715"/>
  </r>
  <r>
    <n v="945"/>
    <s v="Noordduinen Oude Huis"/>
    <d v="2011-09-01T15:00:00"/>
    <n v="2"/>
    <x v="1"/>
    <s v="Ischnura elegans"/>
    <n v="2"/>
    <s v="KD"/>
    <x v="1"/>
    <n v="9"/>
    <s v="Waterjuffer"/>
    <n v="34.714285714285715"/>
  </r>
  <r>
    <n v="945"/>
    <s v="Noordduinen Oude Huis"/>
    <d v="2011-09-01T15:00:00"/>
    <n v="2"/>
    <x v="3"/>
    <s v="Enallagma cyathigerum"/>
    <n v="3"/>
    <s v="KD"/>
    <x v="1"/>
    <n v="9"/>
    <s v="Waterjuffer"/>
    <n v="34.714285714285715"/>
  </r>
  <r>
    <n v="945"/>
    <s v="Noordduinen Oude Huis"/>
    <d v="2011-09-01T15:00:00"/>
    <n v="2"/>
    <x v="14"/>
    <s v="Aeshna mixta"/>
    <n v="4"/>
    <s v="KD"/>
    <x v="1"/>
    <n v="9"/>
    <s v="Glazenmakers"/>
    <n v="34.714285714285715"/>
  </r>
  <r>
    <n v="945"/>
    <s v="Noordduinen Oude Huis"/>
    <d v="2011-09-01T15:00:00"/>
    <n v="2"/>
    <x v="9"/>
    <s v="Anax imperator"/>
    <n v="1"/>
    <s v="KD"/>
    <x v="1"/>
    <n v="9"/>
    <s v="Glazenmakers"/>
    <n v="34.714285714285715"/>
  </r>
  <r>
    <n v="945"/>
    <s v="Noordduinen Oude Huis"/>
    <d v="2011-09-01T15:00:00"/>
    <n v="2"/>
    <x v="23"/>
    <s v="Sympetrum striolatum/vulgatum"/>
    <n v="2"/>
    <s v="KD"/>
    <x v="1"/>
    <n v="9"/>
    <s v="Korenbouten"/>
    <n v="34.714285714285715"/>
  </r>
  <r>
    <n v="945"/>
    <s v="Noordduinen Oude Huis"/>
    <d v="2011-09-01T15:00:00"/>
    <n v="4"/>
    <x v="14"/>
    <s v="Aeshna mixta"/>
    <n v="4"/>
    <s v="KD"/>
    <x v="1"/>
    <n v="9"/>
    <s v="Glazenmakers"/>
    <n v="34.714285714285715"/>
  </r>
  <r>
    <n v="945"/>
    <s v="Noordduinen Oude Huis"/>
    <d v="2011-09-01T15:00:00"/>
    <n v="4"/>
    <x v="36"/>
    <s v="Aeshna affinis"/>
    <n v="2"/>
    <s v="KD"/>
    <x v="1"/>
    <n v="9"/>
    <s v="Glazenmakers"/>
    <n v="34.714285714285715"/>
  </r>
  <r>
    <n v="945"/>
    <s v="Noordduinen Oude Huis"/>
    <d v="2012-05-18T14:30:00"/>
    <n v="1"/>
    <x v="2"/>
    <s v="Pyrrhosoma nymphula"/>
    <n v="4"/>
    <s v="KD"/>
    <x v="2"/>
    <n v="5"/>
    <s v="Waterjuffer"/>
    <n v="19.714285714285715"/>
  </r>
  <r>
    <n v="945"/>
    <s v="Noordduinen Oude Huis"/>
    <d v="2012-05-18T14:30:00"/>
    <n v="1"/>
    <x v="3"/>
    <s v="Enallagma cyathigerum"/>
    <n v="7"/>
    <s v="KD"/>
    <x v="2"/>
    <n v="5"/>
    <s v="Waterjuffer"/>
    <n v="19.714285714285715"/>
  </r>
  <r>
    <n v="945"/>
    <s v="Noordduinen Oude Huis"/>
    <d v="2012-05-18T14:30:00"/>
    <n v="2"/>
    <x v="1"/>
    <s v="Ischnura elegans"/>
    <n v="4"/>
    <s v="KD"/>
    <x v="2"/>
    <n v="5"/>
    <s v="Waterjuffer"/>
    <n v="19.714285714285715"/>
  </r>
  <r>
    <n v="945"/>
    <s v="Noordduinen Oude Huis"/>
    <d v="2012-05-18T14:30:00"/>
    <n v="2"/>
    <x v="2"/>
    <s v="Pyrrhosoma nymphula"/>
    <n v="17"/>
    <s v="KD"/>
    <x v="2"/>
    <n v="5"/>
    <s v="Waterjuffer"/>
    <n v="19.714285714285715"/>
  </r>
  <r>
    <n v="945"/>
    <s v="Noordduinen Oude Huis"/>
    <d v="2012-05-18T14:30:00"/>
    <n v="2"/>
    <x v="3"/>
    <s v="Enallagma cyathigerum"/>
    <n v="1"/>
    <s v="KD"/>
    <x v="2"/>
    <n v="5"/>
    <s v="Waterjuffer"/>
    <n v="19.714285714285715"/>
  </r>
  <r>
    <n v="945"/>
    <s v="Noordduinen Oude Huis"/>
    <d v="2012-05-21T15:10:00"/>
    <n v="1"/>
    <x v="1"/>
    <s v="Ischnura elegans"/>
    <n v="4"/>
    <s v="KD"/>
    <x v="2"/>
    <n v="5"/>
    <s v="Waterjuffer"/>
    <n v="20.142857142857142"/>
  </r>
  <r>
    <n v="945"/>
    <s v="Noordduinen Oude Huis"/>
    <d v="2012-05-21T15:10:00"/>
    <n v="1"/>
    <x v="2"/>
    <s v="Pyrrhosoma nymphula"/>
    <n v="1"/>
    <s v="KD"/>
    <x v="2"/>
    <n v="5"/>
    <s v="Waterjuffer"/>
    <n v="20.142857142857142"/>
  </r>
  <r>
    <n v="945"/>
    <s v="Noordduinen Oude Huis"/>
    <d v="2012-05-21T15:10:00"/>
    <n v="1"/>
    <x v="6"/>
    <s v="Coenagrion puella"/>
    <n v="1"/>
    <s v="KD"/>
    <x v="2"/>
    <n v="5"/>
    <s v="Waterjuffer"/>
    <n v="20.142857142857142"/>
  </r>
  <r>
    <n v="945"/>
    <s v="Noordduinen Oude Huis"/>
    <d v="2012-05-21T15:10:00"/>
    <n v="1"/>
    <x v="4"/>
    <s v="Coenagrion pulchellum"/>
    <n v="3"/>
    <s v="KD"/>
    <x v="2"/>
    <n v="5"/>
    <s v="Waterjuffer"/>
    <n v="20.142857142857142"/>
  </r>
  <r>
    <n v="945"/>
    <s v="Noordduinen Oude Huis"/>
    <d v="2012-05-21T15:10:00"/>
    <n v="1"/>
    <x v="10"/>
    <s v="Libellula quadrimaculata"/>
    <n v="1"/>
    <s v="KD"/>
    <x v="2"/>
    <n v="5"/>
    <s v="Korenbouten"/>
    <n v="20.142857142857142"/>
  </r>
  <r>
    <n v="945"/>
    <s v="Noordduinen Oude Huis"/>
    <d v="2012-05-21T15:10:00"/>
    <n v="2"/>
    <x v="3"/>
    <s v="Enallagma cyathigerum"/>
    <n v="2"/>
    <s v="KD"/>
    <x v="2"/>
    <n v="5"/>
    <s v="Waterjuffer"/>
    <n v="20.142857142857142"/>
  </r>
  <r>
    <n v="945"/>
    <s v="Noordduinen Oude Huis"/>
    <d v="2012-05-23T11:00:00"/>
    <n v="1"/>
    <x v="0"/>
    <s v="Sympecma fusca"/>
    <n v="1"/>
    <s v="KD"/>
    <x v="2"/>
    <n v="5"/>
    <s v="Pantserjuffers"/>
    <n v="20.428571428571427"/>
  </r>
  <r>
    <n v="945"/>
    <s v="Noordduinen Oude Huis"/>
    <d v="2012-05-23T11:00:00"/>
    <n v="1"/>
    <x v="1"/>
    <s v="Ischnura elegans"/>
    <n v="3"/>
    <s v="KD"/>
    <x v="2"/>
    <n v="5"/>
    <s v="Waterjuffer"/>
    <n v="20.428571428571427"/>
  </r>
  <r>
    <n v="945"/>
    <s v="Noordduinen Oude Huis"/>
    <d v="2012-05-23T11:00:00"/>
    <n v="1"/>
    <x v="2"/>
    <s v="Pyrrhosoma nymphula"/>
    <n v="10"/>
    <s v="KD"/>
    <x v="2"/>
    <n v="5"/>
    <s v="Waterjuffer"/>
    <n v="20.428571428571427"/>
  </r>
  <r>
    <n v="945"/>
    <s v="Noordduinen Oude Huis"/>
    <d v="2012-05-23T11:00:00"/>
    <n v="1"/>
    <x v="3"/>
    <s v="Enallagma cyathigerum"/>
    <n v="15"/>
    <s v="KD"/>
    <x v="2"/>
    <n v="5"/>
    <s v="Waterjuffer"/>
    <n v="20.428571428571427"/>
  </r>
  <r>
    <n v="945"/>
    <s v="Noordduinen Oude Huis"/>
    <d v="2012-05-23T11:00:00"/>
    <n v="1"/>
    <x v="4"/>
    <s v="Coenagrion pulchellum"/>
    <n v="2"/>
    <s v="KD"/>
    <x v="2"/>
    <n v="5"/>
    <s v="Waterjuffer"/>
    <n v="20.428571428571427"/>
  </r>
  <r>
    <n v="945"/>
    <s v="Noordduinen Oude Huis"/>
    <d v="2012-05-23T11:00:00"/>
    <n v="1"/>
    <x v="7"/>
    <s v="Brachytron pratense"/>
    <n v="2"/>
    <s v="KD"/>
    <x v="2"/>
    <n v="5"/>
    <s v="Glazenmakers"/>
    <n v="20.428571428571427"/>
  </r>
  <r>
    <n v="945"/>
    <s v="Noordduinen Oude Huis"/>
    <d v="2012-05-23T11:00:00"/>
    <n v="1"/>
    <x v="10"/>
    <s v="Libellula quadrimaculata"/>
    <n v="4"/>
    <s v="KD"/>
    <x v="2"/>
    <n v="5"/>
    <s v="Korenbouten"/>
    <n v="20.428571428571427"/>
  </r>
  <r>
    <n v="945"/>
    <s v="Noordduinen Oude Huis"/>
    <d v="2012-05-23T11:00:00"/>
    <n v="2"/>
    <x v="0"/>
    <s v="Sympecma fusca"/>
    <n v="2"/>
    <s v="KD"/>
    <x v="2"/>
    <n v="5"/>
    <s v="Pantserjuffers"/>
    <n v="20.428571428571427"/>
  </r>
  <r>
    <n v="945"/>
    <s v="Noordduinen Oude Huis"/>
    <d v="2012-05-23T11:00:00"/>
    <n v="2"/>
    <x v="1"/>
    <s v="Ischnura elegans"/>
    <n v="1"/>
    <s v="KD"/>
    <x v="2"/>
    <n v="5"/>
    <s v="Waterjuffer"/>
    <n v="20.428571428571427"/>
  </r>
  <r>
    <n v="945"/>
    <s v="Noordduinen Oude Huis"/>
    <d v="2012-05-23T11:00:00"/>
    <n v="2"/>
    <x v="3"/>
    <s v="Enallagma cyathigerum"/>
    <n v="7"/>
    <s v="KD"/>
    <x v="2"/>
    <n v="5"/>
    <s v="Waterjuffer"/>
    <n v="20.428571428571427"/>
  </r>
  <r>
    <n v="945"/>
    <s v="Noordduinen Oude Huis"/>
    <d v="2012-05-23T11:00:00"/>
    <n v="2"/>
    <x v="6"/>
    <s v="Coenagrion puella"/>
    <n v="2"/>
    <s v="KD"/>
    <x v="2"/>
    <n v="5"/>
    <s v="Waterjuffer"/>
    <n v="20.428571428571427"/>
  </r>
  <r>
    <n v="945"/>
    <s v="Noordduinen Oude Huis"/>
    <d v="2012-05-23T11:00:00"/>
    <n v="2"/>
    <x v="7"/>
    <s v="Brachytron pratense"/>
    <n v="2"/>
    <s v="KD"/>
    <x v="2"/>
    <n v="5"/>
    <s v="Glazenmakers"/>
    <n v="20.428571428571427"/>
  </r>
  <r>
    <n v="945"/>
    <s v="Noordduinen Oude Huis"/>
    <d v="2012-05-23T11:00:00"/>
    <n v="2"/>
    <x v="10"/>
    <s v="Libellula quadrimaculata"/>
    <n v="1"/>
    <s v="KD"/>
    <x v="2"/>
    <n v="5"/>
    <s v="Korenbouten"/>
    <n v="20.428571428571427"/>
  </r>
  <r>
    <n v="945"/>
    <s v="Noordduinen Oude Huis"/>
    <d v="2012-05-23T11:00:00"/>
    <n v="4"/>
    <x v="7"/>
    <s v="Brachytron pratense"/>
    <n v="2"/>
    <s v="KD"/>
    <x v="2"/>
    <n v="5"/>
    <s v="Glazenmakers"/>
    <n v="20.428571428571427"/>
  </r>
  <r>
    <n v="945"/>
    <s v="Noordduinen Oude Huis"/>
    <d v="2012-05-23T11:00:00"/>
    <n v="4"/>
    <x v="10"/>
    <s v="Libellula quadrimaculata"/>
    <n v="4"/>
    <s v="KD"/>
    <x v="2"/>
    <n v="5"/>
    <s v="Korenbouten"/>
    <n v="20.428571428571427"/>
  </r>
  <r>
    <n v="945"/>
    <s v="Noordduinen Oude Huis"/>
    <d v="2012-06-07T15:20:00"/>
    <n v="1"/>
    <x v="1"/>
    <s v="Ischnura elegans"/>
    <n v="13"/>
    <s v="KD"/>
    <x v="2"/>
    <n v="6"/>
    <s v="Waterjuffer"/>
    <n v="22.571428571428573"/>
  </r>
  <r>
    <n v="945"/>
    <s v="Noordduinen Oude Huis"/>
    <d v="2012-06-07T15:20:00"/>
    <n v="1"/>
    <x v="3"/>
    <s v="Enallagma cyathigerum"/>
    <n v="5"/>
    <s v="KD"/>
    <x v="2"/>
    <n v="6"/>
    <s v="Waterjuffer"/>
    <n v="22.571428571428573"/>
  </r>
  <r>
    <n v="945"/>
    <s v="Noordduinen Oude Huis"/>
    <d v="2012-06-07T15:20:00"/>
    <n v="1"/>
    <x v="6"/>
    <s v="Coenagrion puella"/>
    <n v="1"/>
    <s v="KD"/>
    <x v="2"/>
    <n v="6"/>
    <s v="Waterjuffer"/>
    <n v="22.571428571428573"/>
  </r>
  <r>
    <n v="945"/>
    <s v="Noordduinen Oude Huis"/>
    <d v="2012-06-07T15:20:00"/>
    <n v="2"/>
    <x v="1"/>
    <s v="Ischnura elegans"/>
    <n v="1"/>
    <s v="KD"/>
    <x v="2"/>
    <n v="6"/>
    <s v="Waterjuffer"/>
    <n v="22.571428571428573"/>
  </r>
  <r>
    <n v="945"/>
    <s v="Noordduinen Oude Huis"/>
    <d v="2012-06-07T15:20:00"/>
    <n v="2"/>
    <x v="3"/>
    <s v="Enallagma cyathigerum"/>
    <n v="3"/>
    <s v="KD"/>
    <x v="2"/>
    <n v="6"/>
    <s v="Waterjuffer"/>
    <n v="22.571428571428573"/>
  </r>
  <r>
    <n v="945"/>
    <s v="Noordduinen Oude Huis"/>
    <d v="2012-06-07T15:20:00"/>
    <n v="2"/>
    <x v="7"/>
    <s v="Brachytron pratense"/>
    <n v="1"/>
    <s v="KD"/>
    <x v="2"/>
    <n v="6"/>
    <s v="Glazenmakers"/>
    <n v="22.571428571428573"/>
  </r>
  <r>
    <n v="945"/>
    <s v="Noordduinen Oude Huis"/>
    <d v="2012-06-07T15:20:00"/>
    <n v="2"/>
    <x v="8"/>
    <s v="Aeshna isoceles"/>
    <n v="1"/>
    <s v="KD"/>
    <x v="2"/>
    <n v="6"/>
    <s v="Glazenmakers"/>
    <n v="22.571428571428573"/>
  </r>
  <r>
    <n v="945"/>
    <s v="Noordduinen Oude Huis"/>
    <d v="2012-06-07T15:20:00"/>
    <n v="2"/>
    <x v="9"/>
    <s v="Anax imperator"/>
    <n v="2"/>
    <s v="KD"/>
    <x v="2"/>
    <n v="6"/>
    <s v="Glazenmakers"/>
    <n v="22.571428571428573"/>
  </r>
  <r>
    <n v="945"/>
    <s v="Noordduinen Oude Huis"/>
    <d v="2012-06-07T15:20:00"/>
    <n v="2"/>
    <x v="5"/>
    <s v="Orthetrum cancellatum"/>
    <n v="2"/>
    <s v="KD"/>
    <x v="2"/>
    <n v="6"/>
    <s v="Korenbouten"/>
    <n v="22.571428571428573"/>
  </r>
  <r>
    <n v="945"/>
    <s v="Noordduinen Oude Huis"/>
    <d v="2012-06-07T15:20:00"/>
    <n v="4"/>
    <x v="8"/>
    <s v="Aeshna isoceles"/>
    <n v="1"/>
    <s v="KD"/>
    <x v="2"/>
    <n v="6"/>
    <s v="Glazenmakers"/>
    <n v="22.571428571428573"/>
  </r>
  <r>
    <n v="945"/>
    <s v="Noordduinen Oude Huis"/>
    <d v="2012-06-07T15:20:00"/>
    <n v="4"/>
    <x v="9"/>
    <s v="Anax imperator"/>
    <n v="3"/>
    <s v="KD"/>
    <x v="2"/>
    <n v="6"/>
    <s v="Glazenmakers"/>
    <n v="22.571428571428573"/>
  </r>
  <r>
    <n v="945"/>
    <s v="Noordduinen Oude Huis"/>
    <d v="2012-06-07T15:20:00"/>
    <n v="4"/>
    <x v="5"/>
    <s v="Orthetrum cancellatum"/>
    <n v="1"/>
    <s v="KD"/>
    <x v="2"/>
    <n v="6"/>
    <s v="Korenbouten"/>
    <n v="22.571428571428573"/>
  </r>
  <r>
    <n v="945"/>
    <s v="Noordduinen Oude Huis"/>
    <d v="2012-06-20T15:00:00"/>
    <n v="1"/>
    <x v="1"/>
    <s v="Ischnura elegans"/>
    <n v="2"/>
    <s v="KD"/>
    <x v="2"/>
    <n v="6"/>
    <s v="Waterjuffer"/>
    <n v="24.428571428571427"/>
  </r>
  <r>
    <n v="945"/>
    <s v="Noordduinen Oude Huis"/>
    <d v="2012-06-20T15:00:00"/>
    <n v="1"/>
    <x v="3"/>
    <s v="Enallagma cyathigerum"/>
    <n v="3"/>
    <s v="KD"/>
    <x v="2"/>
    <n v="6"/>
    <s v="Waterjuffer"/>
    <n v="24.428571428571427"/>
  </r>
  <r>
    <n v="945"/>
    <s v="Noordduinen Oude Huis"/>
    <d v="2012-06-20T15:00:00"/>
    <n v="1"/>
    <x v="6"/>
    <s v="Coenagrion puella"/>
    <n v="3"/>
    <s v="KD"/>
    <x v="2"/>
    <n v="6"/>
    <s v="Waterjuffer"/>
    <n v="24.428571428571427"/>
  </r>
  <r>
    <n v="945"/>
    <s v="Noordduinen Oude Huis"/>
    <d v="2012-06-20T15:00:00"/>
    <n v="1"/>
    <x v="8"/>
    <s v="Aeshna isoceles"/>
    <n v="1"/>
    <s v="KD"/>
    <x v="2"/>
    <n v="6"/>
    <s v="Glazenmakers"/>
    <n v="24.428571428571427"/>
  </r>
  <r>
    <n v="945"/>
    <s v="Noordduinen Oude Huis"/>
    <d v="2012-06-20T15:00:00"/>
    <n v="1"/>
    <x v="9"/>
    <s v="Anax imperator"/>
    <n v="2"/>
    <s v="KD"/>
    <x v="2"/>
    <n v="6"/>
    <s v="Glazenmakers"/>
    <n v="24.428571428571427"/>
  </r>
  <r>
    <n v="945"/>
    <s v="Noordduinen Oude Huis"/>
    <d v="2012-06-20T15:00:00"/>
    <n v="1"/>
    <x v="10"/>
    <s v="Libellula quadrimaculata"/>
    <n v="1"/>
    <s v="KD"/>
    <x v="2"/>
    <n v="6"/>
    <s v="Korenbouten"/>
    <n v="24.428571428571427"/>
  </r>
  <r>
    <n v="945"/>
    <s v="Noordduinen Oude Huis"/>
    <d v="2012-06-20T15:00:00"/>
    <n v="2"/>
    <x v="1"/>
    <s v="Ischnura elegans"/>
    <n v="1"/>
    <s v="KD"/>
    <x v="2"/>
    <n v="6"/>
    <s v="Waterjuffer"/>
    <n v="24.428571428571427"/>
  </r>
  <r>
    <n v="945"/>
    <s v="Noordduinen Oude Huis"/>
    <d v="2012-06-20T15:00:00"/>
    <n v="2"/>
    <x v="3"/>
    <s v="Enallagma cyathigerum"/>
    <n v="6"/>
    <s v="KD"/>
    <x v="2"/>
    <n v="6"/>
    <s v="Waterjuffer"/>
    <n v="24.428571428571427"/>
  </r>
  <r>
    <n v="945"/>
    <s v="Noordduinen Oude Huis"/>
    <d v="2012-06-20T15:00:00"/>
    <n v="2"/>
    <x v="8"/>
    <s v="Aeshna isoceles"/>
    <n v="2"/>
    <s v="KD"/>
    <x v="2"/>
    <n v="6"/>
    <s v="Glazenmakers"/>
    <n v="24.428571428571427"/>
  </r>
  <r>
    <n v="945"/>
    <s v="Noordduinen Oude Huis"/>
    <d v="2012-06-20T15:00:00"/>
    <n v="2"/>
    <x v="9"/>
    <s v="Anax imperator"/>
    <n v="2"/>
    <s v="KD"/>
    <x v="2"/>
    <n v="6"/>
    <s v="Glazenmakers"/>
    <n v="24.428571428571427"/>
  </r>
  <r>
    <n v="945"/>
    <s v="Noordduinen Oude Huis"/>
    <d v="2012-06-20T15:00:00"/>
    <n v="2"/>
    <x v="10"/>
    <s v="Libellula quadrimaculata"/>
    <n v="1"/>
    <s v="KD"/>
    <x v="2"/>
    <n v="6"/>
    <s v="Korenbouten"/>
    <n v="24.428571428571427"/>
  </r>
  <r>
    <n v="945"/>
    <s v="Noordduinen Oude Huis"/>
    <d v="2012-06-20T15:00:00"/>
    <n v="4"/>
    <x v="8"/>
    <s v="Aeshna isoceles"/>
    <n v="1"/>
    <s v="KD"/>
    <x v="2"/>
    <n v="6"/>
    <s v="Glazenmakers"/>
    <n v="24.428571428571427"/>
  </r>
  <r>
    <n v="945"/>
    <s v="Noordduinen Oude Huis"/>
    <d v="2012-06-20T15:00:00"/>
    <n v="4"/>
    <x v="9"/>
    <s v="Anax imperator"/>
    <n v="1"/>
    <s v="KD"/>
    <x v="2"/>
    <n v="6"/>
    <s v="Glazenmakers"/>
    <n v="24.428571428571427"/>
  </r>
  <r>
    <n v="945"/>
    <s v="Noordduinen Oude Huis"/>
    <d v="2012-06-28T12:15:00"/>
    <n v="1"/>
    <x v="1"/>
    <s v="Ischnura elegans"/>
    <n v="2"/>
    <s v="KD"/>
    <x v="2"/>
    <n v="6"/>
    <s v="Waterjuffer"/>
    <n v="25.571428571428573"/>
  </r>
  <r>
    <n v="945"/>
    <s v="Noordduinen Oude Huis"/>
    <d v="2012-06-28T12:15:00"/>
    <n v="1"/>
    <x v="3"/>
    <s v="Enallagma cyathigerum"/>
    <n v="13"/>
    <s v="KD"/>
    <x v="2"/>
    <n v="6"/>
    <s v="Waterjuffer"/>
    <n v="25.571428571428573"/>
  </r>
  <r>
    <n v="945"/>
    <s v="Noordduinen Oude Huis"/>
    <d v="2012-06-28T12:15:00"/>
    <n v="1"/>
    <x v="8"/>
    <s v="Aeshna isoceles"/>
    <n v="1"/>
    <s v="KD"/>
    <x v="2"/>
    <n v="6"/>
    <s v="Glazenmakers"/>
    <n v="25.571428571428573"/>
  </r>
  <r>
    <n v="945"/>
    <s v="Noordduinen Oude Huis"/>
    <d v="2012-06-28T12:15:00"/>
    <n v="1"/>
    <x v="9"/>
    <s v="Anax imperator"/>
    <n v="2"/>
    <s v="KD"/>
    <x v="2"/>
    <n v="6"/>
    <s v="Glazenmakers"/>
    <n v="25.571428571428573"/>
  </r>
  <r>
    <n v="945"/>
    <s v="Noordduinen Oude Huis"/>
    <d v="2012-06-28T12:15:00"/>
    <n v="2"/>
    <x v="1"/>
    <s v="Ischnura elegans"/>
    <n v="2"/>
    <s v="KD"/>
    <x v="2"/>
    <n v="6"/>
    <s v="Waterjuffer"/>
    <n v="25.571428571428573"/>
  </r>
  <r>
    <n v="945"/>
    <s v="Noordduinen Oude Huis"/>
    <d v="2012-06-28T12:15:00"/>
    <n v="2"/>
    <x v="3"/>
    <s v="Enallagma cyathigerum"/>
    <n v="7"/>
    <s v="KD"/>
    <x v="2"/>
    <n v="6"/>
    <s v="Waterjuffer"/>
    <n v="25.571428571428573"/>
  </r>
  <r>
    <n v="945"/>
    <s v="Noordduinen Oude Huis"/>
    <d v="2012-06-28T12:15:00"/>
    <n v="2"/>
    <x v="6"/>
    <s v="Coenagrion puella"/>
    <n v="2"/>
    <s v="KD"/>
    <x v="2"/>
    <n v="6"/>
    <s v="Waterjuffer"/>
    <n v="25.571428571428573"/>
  </r>
  <r>
    <n v="945"/>
    <s v="Noordduinen Oude Huis"/>
    <d v="2012-06-28T12:15:00"/>
    <n v="2"/>
    <x v="8"/>
    <s v="Aeshna isoceles"/>
    <n v="2"/>
    <s v="KD"/>
    <x v="2"/>
    <n v="6"/>
    <s v="Glazenmakers"/>
    <n v="25.571428571428573"/>
  </r>
  <r>
    <n v="945"/>
    <s v="Noordduinen Oude Huis"/>
    <d v="2012-06-28T12:15:00"/>
    <n v="2"/>
    <x v="9"/>
    <s v="Anax imperator"/>
    <n v="2"/>
    <s v="KD"/>
    <x v="2"/>
    <n v="6"/>
    <s v="Glazenmakers"/>
    <n v="25.571428571428573"/>
  </r>
  <r>
    <n v="945"/>
    <s v="Noordduinen Oude Huis"/>
    <d v="2012-06-28T12:15:00"/>
    <n v="2"/>
    <x v="10"/>
    <s v="Libellula quadrimaculata"/>
    <n v="2"/>
    <s v="KD"/>
    <x v="2"/>
    <n v="6"/>
    <s v="Korenbouten"/>
    <n v="25.571428571428573"/>
  </r>
  <r>
    <n v="945"/>
    <s v="Noordduinen Oude Huis"/>
    <d v="2012-06-28T12:15:00"/>
    <n v="4"/>
    <x v="9"/>
    <s v="Anax imperator"/>
    <n v="2"/>
    <s v="KD"/>
    <x v="2"/>
    <n v="6"/>
    <s v="Glazenmakers"/>
    <n v="25.571428571428573"/>
  </r>
  <r>
    <n v="945"/>
    <s v="Noordduinen Oude Huis"/>
    <d v="2012-07-20T15:00:00"/>
    <n v="1"/>
    <x v="0"/>
    <s v="Sympecma fusca"/>
    <n v="1"/>
    <s v="KD"/>
    <x v="2"/>
    <n v="7"/>
    <s v="Pantserjuffers"/>
    <n v="28.714285714285715"/>
  </r>
  <r>
    <n v="945"/>
    <s v="Noordduinen Oude Huis"/>
    <d v="2012-07-20T15:00:00"/>
    <n v="1"/>
    <x v="1"/>
    <s v="Ischnura elegans"/>
    <n v="3"/>
    <s v="KD"/>
    <x v="2"/>
    <n v="7"/>
    <s v="Waterjuffer"/>
    <n v="28.714285714285715"/>
  </r>
  <r>
    <n v="945"/>
    <s v="Noordduinen Oude Huis"/>
    <d v="2012-07-20T15:00:00"/>
    <n v="1"/>
    <x v="3"/>
    <s v="Enallagma cyathigerum"/>
    <n v="3"/>
    <s v="KD"/>
    <x v="2"/>
    <n v="7"/>
    <s v="Waterjuffer"/>
    <n v="28.714285714285715"/>
  </r>
  <r>
    <n v="945"/>
    <s v="Noordduinen Oude Huis"/>
    <d v="2012-07-20T15:00:00"/>
    <n v="1"/>
    <x v="9"/>
    <s v="Anax imperator"/>
    <n v="3"/>
    <s v="KD"/>
    <x v="2"/>
    <n v="7"/>
    <s v="Glazenmakers"/>
    <n v="28.714285714285715"/>
  </r>
  <r>
    <n v="945"/>
    <s v="Noordduinen Oude Huis"/>
    <d v="2012-07-20T15:00:00"/>
    <n v="2"/>
    <x v="1"/>
    <s v="Ischnura elegans"/>
    <n v="9"/>
    <s v="KD"/>
    <x v="2"/>
    <n v="7"/>
    <s v="Waterjuffer"/>
    <n v="28.714285714285715"/>
  </r>
  <r>
    <n v="945"/>
    <s v="Noordduinen Oude Huis"/>
    <d v="2012-07-20T15:00:00"/>
    <n v="2"/>
    <x v="3"/>
    <s v="Enallagma cyathigerum"/>
    <n v="1"/>
    <s v="KD"/>
    <x v="2"/>
    <n v="7"/>
    <s v="Waterjuffer"/>
    <n v="28.714285714285715"/>
  </r>
  <r>
    <n v="945"/>
    <s v="Noordduinen Oude Huis"/>
    <d v="2012-07-20T15:00:00"/>
    <n v="2"/>
    <x v="9"/>
    <s v="Anax imperator"/>
    <n v="1"/>
    <s v="KD"/>
    <x v="2"/>
    <n v="7"/>
    <s v="Glazenmakers"/>
    <n v="28.714285714285715"/>
  </r>
  <r>
    <n v="945"/>
    <s v="Noordduinen Oude Huis"/>
    <d v="2012-07-20T15:00:00"/>
    <n v="4"/>
    <x v="9"/>
    <s v="Anax imperator"/>
    <n v="2"/>
    <s v="KD"/>
    <x v="2"/>
    <n v="7"/>
    <s v="Glazenmakers"/>
    <n v="28.714285714285715"/>
  </r>
  <r>
    <n v="945"/>
    <s v="Noordduinen Oude Huis"/>
    <d v="2012-08-08T11:30:00"/>
    <n v="1"/>
    <x v="1"/>
    <s v="Ischnura elegans"/>
    <n v="2"/>
    <s v="KD"/>
    <x v="2"/>
    <n v="8"/>
    <s v="Waterjuffer"/>
    <n v="31.428571428571427"/>
  </r>
  <r>
    <n v="945"/>
    <s v="Noordduinen Oude Huis"/>
    <d v="2012-08-08T11:30:00"/>
    <n v="1"/>
    <x v="3"/>
    <s v="Enallagma cyathigerum"/>
    <n v="3"/>
    <s v="KD"/>
    <x v="2"/>
    <n v="8"/>
    <s v="Waterjuffer"/>
    <n v="31.428571428571427"/>
  </r>
  <r>
    <n v="945"/>
    <s v="Noordduinen Oude Huis"/>
    <d v="2012-08-08T11:30:00"/>
    <n v="1"/>
    <x v="9"/>
    <s v="Anax imperator"/>
    <n v="2"/>
    <s v="KD"/>
    <x v="2"/>
    <n v="8"/>
    <s v="Glazenmakers"/>
    <n v="31.428571428571427"/>
  </r>
  <r>
    <n v="945"/>
    <s v="Noordduinen Oude Huis"/>
    <d v="2012-08-08T11:30:00"/>
    <n v="2"/>
    <x v="1"/>
    <s v="Ischnura elegans"/>
    <n v="1"/>
    <s v="KD"/>
    <x v="2"/>
    <n v="8"/>
    <s v="Waterjuffer"/>
    <n v="31.428571428571427"/>
  </r>
  <r>
    <n v="945"/>
    <s v="Noordduinen Oude Huis"/>
    <d v="2012-08-08T11:30:00"/>
    <n v="2"/>
    <x v="6"/>
    <s v="Coenagrion puella"/>
    <n v="1"/>
    <s v="KD"/>
    <x v="2"/>
    <n v="8"/>
    <s v="Waterjuffer"/>
    <n v="31.428571428571427"/>
  </r>
  <r>
    <n v="945"/>
    <s v="Noordduinen Oude Huis"/>
    <d v="2012-08-08T11:30:00"/>
    <n v="4"/>
    <x v="9"/>
    <s v="Anax imperator"/>
    <n v="2"/>
    <s v="KD"/>
    <x v="2"/>
    <n v="8"/>
    <s v="Glazenmakers"/>
    <n v="31.428571428571427"/>
  </r>
  <r>
    <n v="945"/>
    <s v="Noordduinen Oude Huis"/>
    <d v="2012-08-13T11:15:00"/>
    <n v="1"/>
    <x v="1"/>
    <s v="Ischnura elegans"/>
    <n v="12"/>
    <s v="KD"/>
    <x v="2"/>
    <n v="8"/>
    <s v="Waterjuffer"/>
    <n v="32.142857142857146"/>
  </r>
  <r>
    <n v="945"/>
    <s v="Noordduinen Oude Huis"/>
    <d v="2012-08-13T11:15:00"/>
    <n v="1"/>
    <x v="2"/>
    <s v="Pyrrhosoma nymphula"/>
    <n v="2"/>
    <s v="KD"/>
    <x v="2"/>
    <n v="8"/>
    <s v="Waterjuffer"/>
    <n v="32.142857142857146"/>
  </r>
  <r>
    <n v="945"/>
    <s v="Noordduinen Oude Huis"/>
    <d v="2012-08-13T11:15:00"/>
    <n v="1"/>
    <x v="3"/>
    <s v="Enallagma cyathigerum"/>
    <n v="20"/>
    <s v="KD"/>
    <x v="2"/>
    <n v="8"/>
    <s v="Waterjuffer"/>
    <n v="32.142857142857146"/>
  </r>
  <r>
    <n v="945"/>
    <s v="Noordduinen Oude Huis"/>
    <d v="2012-08-13T11:15:00"/>
    <n v="1"/>
    <x v="6"/>
    <s v="Coenagrion puella"/>
    <n v="1"/>
    <s v="KD"/>
    <x v="2"/>
    <n v="8"/>
    <s v="Waterjuffer"/>
    <n v="32.142857142857146"/>
  </r>
  <r>
    <n v="945"/>
    <s v="Noordduinen Oude Huis"/>
    <d v="2012-08-13T11:15:00"/>
    <n v="1"/>
    <x v="4"/>
    <s v="Coenagrion pulchellum"/>
    <n v="2"/>
    <s v="KD"/>
    <x v="2"/>
    <n v="8"/>
    <s v="Waterjuffer"/>
    <n v="32.142857142857146"/>
  </r>
  <r>
    <n v="945"/>
    <s v="Noordduinen Oude Huis"/>
    <d v="2012-08-13T11:15:00"/>
    <n v="1"/>
    <x v="7"/>
    <s v="Brachytron pratense"/>
    <n v="1"/>
    <s v="KD"/>
    <x v="2"/>
    <n v="8"/>
    <s v="Glazenmakers"/>
    <n v="32.142857142857146"/>
  </r>
  <r>
    <n v="945"/>
    <s v="Noordduinen Oude Huis"/>
    <d v="2012-08-13T11:15:00"/>
    <n v="2"/>
    <x v="1"/>
    <s v="Ischnura elegans"/>
    <n v="1"/>
    <s v="KD"/>
    <x v="2"/>
    <n v="8"/>
    <s v="Waterjuffer"/>
    <n v="32.142857142857146"/>
  </r>
  <r>
    <n v="945"/>
    <s v="Noordduinen Oude Huis"/>
    <d v="2012-08-13T11:15:00"/>
    <n v="2"/>
    <x v="6"/>
    <s v="Coenagrion puella"/>
    <n v="2"/>
    <s v="KD"/>
    <x v="2"/>
    <n v="8"/>
    <s v="Waterjuffer"/>
    <n v="32.142857142857146"/>
  </r>
  <r>
    <n v="945"/>
    <s v="Noordduinen Oude Huis"/>
    <d v="2012-08-13T11:15:00"/>
    <n v="2"/>
    <x v="9"/>
    <s v="Anax imperator"/>
    <n v="1"/>
    <s v="KD"/>
    <x v="2"/>
    <n v="8"/>
    <s v="Glazenmakers"/>
    <n v="32.142857142857146"/>
  </r>
  <r>
    <n v="945"/>
    <s v="Noordduinen Oude Huis"/>
    <d v="2012-08-13T11:15:00"/>
    <n v="4"/>
    <x v="9"/>
    <s v="Anax imperator"/>
    <n v="2"/>
    <s v="KD"/>
    <x v="2"/>
    <n v="8"/>
    <s v="Glazenmakers"/>
    <n v="32.142857142857146"/>
  </r>
  <r>
    <n v="945"/>
    <s v="Noordduinen Oude Huis"/>
    <d v="2012-08-30T11:00:00"/>
    <n v="1"/>
    <x v="3"/>
    <s v="Enallagma cyathigerum"/>
    <n v="2"/>
    <s v="KD"/>
    <x v="2"/>
    <n v="8"/>
    <s v="Waterjuffer"/>
    <n v="34.571428571428569"/>
  </r>
  <r>
    <n v="945"/>
    <s v="Noordduinen Oude Huis"/>
    <d v="2012-08-30T11:00:00"/>
    <n v="2"/>
    <x v="1"/>
    <s v="Ischnura elegans"/>
    <n v="20"/>
    <s v="KD"/>
    <x v="2"/>
    <n v="8"/>
    <s v="Waterjuffer"/>
    <n v="34.571428571428569"/>
  </r>
  <r>
    <n v="945"/>
    <s v="Noordduinen Oude Huis"/>
    <d v="2012-08-30T11:00:00"/>
    <n v="2"/>
    <x v="3"/>
    <s v="Enallagma cyathigerum"/>
    <n v="25"/>
    <s v="KD"/>
    <x v="2"/>
    <n v="8"/>
    <s v="Waterjuffer"/>
    <n v="34.571428571428569"/>
  </r>
  <r>
    <n v="945"/>
    <s v="Noordduinen Oude Huis"/>
    <d v="2012-08-30T11:00:00"/>
    <n v="2"/>
    <x v="6"/>
    <s v="Coenagrion puella"/>
    <n v="5"/>
    <s v="KD"/>
    <x v="2"/>
    <n v="8"/>
    <s v="Waterjuffer"/>
    <n v="34.571428571428569"/>
  </r>
  <r>
    <n v="945"/>
    <s v="Noordduinen Oude Huis"/>
    <d v="2012-08-30T11:00:00"/>
    <n v="2"/>
    <x v="17"/>
    <s v="Sympetrum vulgatum"/>
    <n v="1"/>
    <s v="KD"/>
    <x v="2"/>
    <n v="8"/>
    <s v="Korenbouten"/>
    <n v="34.571428571428569"/>
  </r>
  <r>
    <n v="945"/>
    <s v="Noordduinen Oude Huis"/>
    <d v="2013-06-04T12:00:00"/>
    <n v="1"/>
    <x v="1"/>
    <s v="Ischnura elegans"/>
    <n v="5"/>
    <s v="KD"/>
    <x v="3"/>
    <n v="6"/>
    <s v="Waterjuffer"/>
    <n v="22"/>
  </r>
  <r>
    <n v="945"/>
    <s v="Noordduinen Oude Huis"/>
    <d v="2013-06-04T12:00:00"/>
    <n v="1"/>
    <x v="2"/>
    <s v="Pyrrhosoma nymphula"/>
    <n v="2"/>
    <s v="KD"/>
    <x v="3"/>
    <n v="6"/>
    <s v="Waterjuffer"/>
    <n v="22"/>
  </r>
  <r>
    <n v="945"/>
    <s v="Noordduinen Oude Huis"/>
    <d v="2013-06-04T12:00:00"/>
    <n v="1"/>
    <x v="3"/>
    <s v="Enallagma cyathigerum"/>
    <n v="9"/>
    <s v="KD"/>
    <x v="3"/>
    <n v="6"/>
    <s v="Waterjuffer"/>
    <n v="22"/>
  </r>
  <r>
    <n v="945"/>
    <s v="Noordduinen Oude Huis"/>
    <d v="2013-06-04T12:00:00"/>
    <n v="2"/>
    <x v="0"/>
    <s v="Sympecma fusca"/>
    <n v="2"/>
    <s v="KD"/>
    <x v="3"/>
    <n v="6"/>
    <s v="Pantserjuffers"/>
    <n v="22"/>
  </r>
  <r>
    <n v="945"/>
    <s v="Noordduinen Oude Huis"/>
    <d v="2013-06-04T12:00:00"/>
    <n v="2"/>
    <x v="7"/>
    <s v="Brachytron pratense"/>
    <n v="1"/>
    <s v="KD"/>
    <x v="3"/>
    <n v="6"/>
    <s v="Glazenmakers"/>
    <n v="22"/>
  </r>
  <r>
    <n v="945"/>
    <s v="Noordduinen Oude Huis"/>
    <d v="2013-06-04T12:00:00"/>
    <n v="2"/>
    <x v="26"/>
    <s v="Erythromma najas"/>
    <n v="2"/>
    <s v="KD"/>
    <x v="3"/>
    <n v="6"/>
    <s v="Waterjuffer"/>
    <n v="22"/>
  </r>
  <r>
    <n v="945"/>
    <s v="Noordduinen Oude Huis"/>
    <d v="2013-06-04T12:00:00"/>
    <n v="2"/>
    <x v="3"/>
    <s v="Enallagma cyathigerum"/>
    <n v="4"/>
    <s v="KD"/>
    <x v="3"/>
    <n v="6"/>
    <s v="Waterjuffer"/>
    <n v="22"/>
  </r>
  <r>
    <n v="945"/>
    <s v="Noordduinen Oude Huis"/>
    <d v="2013-06-04T12:00:00"/>
    <n v="4"/>
    <x v="9"/>
    <s v="Anax imperator"/>
    <n v="1"/>
    <s v="KD"/>
    <x v="3"/>
    <n v="6"/>
    <s v="Glazenmakers"/>
    <n v="22"/>
  </r>
  <r>
    <n v="945"/>
    <s v="Noordduinen Oude Huis"/>
    <d v="2013-07-02T12:30:00"/>
    <n v="1"/>
    <x v="6"/>
    <s v="Coenagrion puella"/>
    <n v="10"/>
    <s v="KD"/>
    <x v="3"/>
    <n v="7"/>
    <s v="Waterjuffer"/>
    <n v="26"/>
  </r>
  <r>
    <n v="945"/>
    <s v="Noordduinen Oude Huis"/>
    <d v="2013-07-02T12:30:00"/>
    <n v="1"/>
    <x v="23"/>
    <s v="Sympetrum striolatum/vulgatum"/>
    <n v="2"/>
    <s v="KD"/>
    <x v="3"/>
    <n v="7"/>
    <s v="Korenbouten"/>
    <n v="26"/>
  </r>
  <r>
    <n v="945"/>
    <s v="Noordduinen Oude Huis"/>
    <d v="2013-07-02T12:30:00"/>
    <n v="1"/>
    <x v="5"/>
    <s v="Orthetrum cancellatum"/>
    <n v="1"/>
    <s v="KD"/>
    <x v="3"/>
    <n v="7"/>
    <s v="Korenbouten"/>
    <n v="26"/>
  </r>
  <r>
    <n v="945"/>
    <s v="Noordduinen Oude Huis"/>
    <d v="2013-07-02T12:30:00"/>
    <n v="1"/>
    <x v="1"/>
    <s v="Ischnura elegans"/>
    <n v="12"/>
    <s v="KD"/>
    <x v="3"/>
    <n v="7"/>
    <s v="Waterjuffer"/>
    <n v="26"/>
  </r>
  <r>
    <n v="945"/>
    <s v="Noordduinen Oude Huis"/>
    <d v="2013-07-02T12:30:00"/>
    <n v="1"/>
    <x v="4"/>
    <s v="Coenagrion pulchellum"/>
    <n v="2"/>
    <s v="KD"/>
    <x v="3"/>
    <n v="7"/>
    <s v="Waterjuffer"/>
    <n v="26"/>
  </r>
  <r>
    <n v="945"/>
    <s v="Noordduinen Oude Huis"/>
    <d v="2013-07-02T12:30:00"/>
    <n v="1"/>
    <x v="10"/>
    <s v="Libellula quadrimaculata"/>
    <n v="1"/>
    <s v="KD"/>
    <x v="3"/>
    <n v="7"/>
    <s v="Korenbouten"/>
    <n v="26"/>
  </r>
  <r>
    <n v="945"/>
    <s v="Noordduinen Oude Huis"/>
    <d v="2013-07-02T12:30:00"/>
    <n v="1"/>
    <x v="2"/>
    <s v="Pyrrhosoma nymphula"/>
    <n v="2"/>
    <s v="KD"/>
    <x v="3"/>
    <n v="7"/>
    <s v="Waterjuffer"/>
    <n v="26"/>
  </r>
  <r>
    <n v="945"/>
    <s v="Noordduinen Oude Huis"/>
    <d v="2013-07-02T12:30:00"/>
    <n v="1"/>
    <x v="3"/>
    <s v="Enallagma cyathigerum"/>
    <n v="18"/>
    <s v="KD"/>
    <x v="3"/>
    <n v="7"/>
    <s v="Waterjuffer"/>
    <n v="26"/>
  </r>
  <r>
    <n v="945"/>
    <s v="Noordduinen Oude Huis"/>
    <d v="2013-07-02T12:30:00"/>
    <n v="2"/>
    <x v="6"/>
    <s v="Coenagrion puella"/>
    <n v="8"/>
    <s v="KD"/>
    <x v="3"/>
    <n v="7"/>
    <s v="Waterjuffer"/>
    <n v="26"/>
  </r>
  <r>
    <n v="945"/>
    <s v="Noordduinen Oude Huis"/>
    <d v="2013-07-02T12:30:00"/>
    <n v="2"/>
    <x v="9"/>
    <s v="Anax imperator"/>
    <n v="1"/>
    <s v="KD"/>
    <x v="3"/>
    <n v="7"/>
    <s v="Glazenmakers"/>
    <n v="26"/>
  </r>
  <r>
    <n v="945"/>
    <s v="Noordduinen Oude Huis"/>
    <d v="2013-07-02T12:30:00"/>
    <n v="2"/>
    <x v="1"/>
    <s v="Ischnura elegans"/>
    <n v="10"/>
    <s v="KD"/>
    <x v="3"/>
    <n v="7"/>
    <s v="Waterjuffer"/>
    <n v="26"/>
  </r>
  <r>
    <n v="945"/>
    <s v="Noordduinen Oude Huis"/>
    <d v="2013-07-02T12:30:00"/>
    <n v="2"/>
    <x v="10"/>
    <s v="Libellula quadrimaculata"/>
    <n v="1"/>
    <s v="KD"/>
    <x v="3"/>
    <n v="7"/>
    <s v="Korenbouten"/>
    <n v="26"/>
  </r>
  <r>
    <n v="945"/>
    <s v="Noordduinen Oude Huis"/>
    <d v="2013-07-02T12:30:00"/>
    <n v="2"/>
    <x v="2"/>
    <s v="Pyrrhosoma nymphula"/>
    <n v="1"/>
    <s v="KD"/>
    <x v="3"/>
    <n v="7"/>
    <s v="Waterjuffer"/>
    <n v="26"/>
  </r>
  <r>
    <n v="945"/>
    <s v="Noordduinen Oude Huis"/>
    <d v="2013-07-02T12:30:00"/>
    <n v="2"/>
    <x v="3"/>
    <s v="Enallagma cyathigerum"/>
    <n v="14"/>
    <s v="KD"/>
    <x v="3"/>
    <n v="7"/>
    <s v="Waterjuffer"/>
    <n v="26"/>
  </r>
  <r>
    <n v="945"/>
    <s v="Noordduinen Oude Huis"/>
    <d v="2013-07-02T12:30:00"/>
    <n v="4"/>
    <x v="5"/>
    <s v="Orthetrum cancellatum"/>
    <n v="2"/>
    <s v="KD"/>
    <x v="3"/>
    <n v="7"/>
    <s v="Korenbouten"/>
    <n v="26"/>
  </r>
  <r>
    <n v="945"/>
    <s v="Noordduinen Oude Huis"/>
    <d v="2013-07-02T12:30:00"/>
    <n v="4"/>
    <x v="7"/>
    <s v="Brachytron pratense"/>
    <n v="1"/>
    <s v="KD"/>
    <x v="3"/>
    <n v="7"/>
    <s v="Glazenmakers"/>
    <n v="26"/>
  </r>
  <r>
    <n v="945"/>
    <s v="Noordduinen Oude Huis"/>
    <d v="2013-07-02T12:30:00"/>
    <n v="4"/>
    <x v="9"/>
    <s v="Anax imperator"/>
    <n v="2"/>
    <s v="KD"/>
    <x v="3"/>
    <n v="7"/>
    <s v="Glazenmakers"/>
    <n v="26"/>
  </r>
  <r>
    <n v="945"/>
    <s v="Noordduinen Oude Huis"/>
    <d v="2013-07-02T12:30:00"/>
    <n v="4"/>
    <x v="10"/>
    <s v="Libellula quadrimaculata"/>
    <n v="3"/>
    <s v="KD"/>
    <x v="3"/>
    <n v="7"/>
    <s v="Korenbouten"/>
    <n v="26"/>
  </r>
  <r>
    <n v="945"/>
    <s v="Noordduinen Oude Huis"/>
    <d v="2013-07-02T12:30:00"/>
    <n v="4"/>
    <x v="8"/>
    <s v="Aeshna isoceles"/>
    <n v="1"/>
    <s v="KD"/>
    <x v="3"/>
    <n v="7"/>
    <s v="Glazenmakers"/>
    <n v="26"/>
  </r>
  <r>
    <n v="945"/>
    <s v="Noordduinen Oude Huis"/>
    <d v="2013-07-13T11:30:00"/>
    <n v="1"/>
    <x v="9"/>
    <s v="Anax imperator"/>
    <n v="2"/>
    <s v="KD"/>
    <x v="3"/>
    <n v="7"/>
    <s v="Glazenmakers"/>
    <n v="27.571428571428573"/>
  </r>
  <r>
    <n v="945"/>
    <s v="Noordduinen Oude Huis"/>
    <d v="2013-07-13T11:30:00"/>
    <n v="1"/>
    <x v="30"/>
    <s v="Erythromma viridulum"/>
    <n v="1"/>
    <s v="KD"/>
    <x v="3"/>
    <n v="7"/>
    <s v="Waterjuffer"/>
    <n v="27.571428571428573"/>
  </r>
  <r>
    <n v="945"/>
    <s v="Noordduinen Oude Huis"/>
    <d v="2013-07-13T11:30:00"/>
    <n v="1"/>
    <x v="1"/>
    <s v="Ischnura elegans"/>
    <n v="6"/>
    <s v="KD"/>
    <x v="3"/>
    <n v="7"/>
    <s v="Waterjuffer"/>
    <n v="27.571428571428573"/>
  </r>
  <r>
    <n v="945"/>
    <s v="Noordduinen Oude Huis"/>
    <d v="2013-07-13T11:30:00"/>
    <n v="1"/>
    <x v="3"/>
    <s v="Enallagma cyathigerum"/>
    <n v="3"/>
    <s v="KD"/>
    <x v="3"/>
    <n v="7"/>
    <s v="Waterjuffer"/>
    <n v="27.571428571428573"/>
  </r>
  <r>
    <n v="945"/>
    <s v="Noordduinen Oude Huis"/>
    <d v="2013-07-13T11:30:00"/>
    <n v="2"/>
    <x v="5"/>
    <s v="Orthetrum cancellatum"/>
    <n v="1"/>
    <s v="KD"/>
    <x v="3"/>
    <n v="7"/>
    <s v="Korenbouten"/>
    <n v="27.571428571428573"/>
  </r>
  <r>
    <n v="945"/>
    <s v="Noordduinen Oude Huis"/>
    <d v="2013-07-13T11:30:00"/>
    <n v="2"/>
    <x v="9"/>
    <s v="Anax imperator"/>
    <n v="1"/>
    <s v="KD"/>
    <x v="3"/>
    <n v="7"/>
    <s v="Glazenmakers"/>
    <n v="27.571428571428573"/>
  </r>
  <r>
    <n v="945"/>
    <s v="Noordduinen Oude Huis"/>
    <d v="2013-07-13T11:30:00"/>
    <n v="2"/>
    <x v="8"/>
    <s v="Aeshna isoceles"/>
    <n v="2"/>
    <s v="KD"/>
    <x v="3"/>
    <n v="7"/>
    <s v="Glazenmakers"/>
    <n v="27.571428571428573"/>
  </r>
  <r>
    <n v="945"/>
    <s v="Noordduinen Oude Huis"/>
    <d v="2013-07-13T11:30:00"/>
    <n v="2"/>
    <x v="3"/>
    <s v="Enallagma cyathigerum"/>
    <n v="3"/>
    <s v="KD"/>
    <x v="3"/>
    <n v="7"/>
    <s v="Waterjuffer"/>
    <n v="27.571428571428573"/>
  </r>
  <r>
    <n v="945"/>
    <s v="Noordduinen Oude Huis"/>
    <d v="2013-07-13T11:30:00"/>
    <n v="4"/>
    <x v="9"/>
    <s v="Anax imperator"/>
    <n v="2"/>
    <s v="KD"/>
    <x v="3"/>
    <n v="7"/>
    <s v="Glazenmakers"/>
    <n v="27.571428571428573"/>
  </r>
  <r>
    <n v="945"/>
    <s v="Noordduinen Oude Huis"/>
    <d v="2013-07-13T11:30:00"/>
    <n v="4"/>
    <x v="8"/>
    <s v="Aeshna isoceles"/>
    <n v="2"/>
    <s v="KD"/>
    <x v="3"/>
    <n v="7"/>
    <s v="Glazenmakers"/>
    <n v="27.571428571428573"/>
  </r>
  <r>
    <n v="945"/>
    <s v="Noordduinen Oude Huis"/>
    <d v="2013-07-25T12:15:00"/>
    <n v="1"/>
    <x v="9"/>
    <s v="Anax imperator"/>
    <n v="1"/>
    <s v="KD"/>
    <x v="3"/>
    <n v="7"/>
    <s v="Glazenmakers"/>
    <n v="29.285714285714285"/>
  </r>
  <r>
    <n v="945"/>
    <s v="Noordduinen Oude Huis"/>
    <d v="2013-07-25T12:15:00"/>
    <n v="1"/>
    <x v="30"/>
    <s v="Erythromma viridulum"/>
    <n v="72"/>
    <s v="KD"/>
    <x v="3"/>
    <n v="7"/>
    <s v="Waterjuffer"/>
    <n v="29.285714285714285"/>
  </r>
  <r>
    <n v="945"/>
    <s v="Noordduinen Oude Huis"/>
    <d v="2013-07-25T12:15:00"/>
    <n v="1"/>
    <x v="1"/>
    <s v="Ischnura elegans"/>
    <n v="16"/>
    <s v="KD"/>
    <x v="3"/>
    <n v="7"/>
    <s v="Waterjuffer"/>
    <n v="29.285714285714285"/>
  </r>
  <r>
    <n v="945"/>
    <s v="Noordduinen Oude Huis"/>
    <d v="2013-07-25T12:15:00"/>
    <n v="1"/>
    <x v="8"/>
    <s v="Aeshna isoceles"/>
    <n v="1"/>
    <s v="KD"/>
    <x v="3"/>
    <n v="7"/>
    <s v="Glazenmakers"/>
    <n v="29.285714285714285"/>
  </r>
  <r>
    <n v="945"/>
    <s v="Noordduinen Oude Huis"/>
    <d v="2013-07-25T12:15:00"/>
    <n v="1"/>
    <x v="3"/>
    <s v="Enallagma cyathigerum"/>
    <n v="16"/>
    <s v="KD"/>
    <x v="3"/>
    <n v="7"/>
    <s v="Waterjuffer"/>
    <n v="29.285714285714285"/>
  </r>
  <r>
    <n v="945"/>
    <s v="Noordduinen Oude Huis"/>
    <d v="2013-07-25T12:15:00"/>
    <n v="2"/>
    <x v="5"/>
    <s v="Orthetrum cancellatum"/>
    <n v="1"/>
    <s v="KD"/>
    <x v="3"/>
    <n v="7"/>
    <s v="Korenbouten"/>
    <n v="29.285714285714285"/>
  </r>
  <r>
    <n v="945"/>
    <s v="Noordduinen Oude Huis"/>
    <d v="2013-07-25T12:15:00"/>
    <n v="2"/>
    <x v="9"/>
    <s v="Anax imperator"/>
    <n v="1"/>
    <s v="KD"/>
    <x v="3"/>
    <n v="7"/>
    <s v="Glazenmakers"/>
    <n v="29.285714285714285"/>
  </r>
  <r>
    <n v="945"/>
    <s v="Noordduinen Oude Huis"/>
    <d v="2013-07-25T12:15:00"/>
    <n v="2"/>
    <x v="30"/>
    <s v="Erythromma viridulum"/>
    <n v="42"/>
    <s v="KD"/>
    <x v="3"/>
    <n v="7"/>
    <s v="Waterjuffer"/>
    <n v="29.285714285714285"/>
  </r>
  <r>
    <n v="945"/>
    <s v="Noordduinen Oude Huis"/>
    <d v="2013-07-25T12:15:00"/>
    <n v="2"/>
    <x v="1"/>
    <s v="Ischnura elegans"/>
    <n v="5"/>
    <s v="KD"/>
    <x v="3"/>
    <n v="7"/>
    <s v="Waterjuffer"/>
    <n v="29.285714285714285"/>
  </r>
  <r>
    <n v="945"/>
    <s v="Noordduinen Oude Huis"/>
    <d v="2013-07-25T12:15:00"/>
    <n v="2"/>
    <x v="3"/>
    <s v="Enallagma cyathigerum"/>
    <n v="15"/>
    <s v="KD"/>
    <x v="3"/>
    <n v="7"/>
    <s v="Waterjuffer"/>
    <n v="29.285714285714285"/>
  </r>
  <r>
    <n v="945"/>
    <s v="Noordduinen Oude Huis"/>
    <d v="2013-07-25T12:15:00"/>
    <n v="2"/>
    <x v="12"/>
    <s v="Sympetrum striolatum"/>
    <n v="2"/>
    <s v="KD"/>
    <x v="3"/>
    <n v="7"/>
    <s v="Korenbouten"/>
    <n v="29.285714285714285"/>
  </r>
  <r>
    <n v="945"/>
    <s v="Noordduinen Oude Huis"/>
    <d v="2013-07-25T12:15:00"/>
    <n v="4"/>
    <x v="9"/>
    <s v="Anax imperator"/>
    <n v="2"/>
    <s v="KD"/>
    <x v="3"/>
    <n v="7"/>
    <s v="Glazenmakers"/>
    <n v="29.285714285714285"/>
  </r>
  <r>
    <n v="945"/>
    <s v="Noordduinen Oude Huis"/>
    <d v="2013-08-16T12:00:00"/>
    <n v="1"/>
    <x v="23"/>
    <s v="Sympetrum striolatum/vulgatum"/>
    <n v="3"/>
    <s v="KD"/>
    <x v="3"/>
    <n v="8"/>
    <s v="Korenbouten"/>
    <n v="32.428571428571431"/>
  </r>
  <r>
    <n v="945"/>
    <s v="Noordduinen Oude Huis"/>
    <d v="2013-08-16T12:00:00"/>
    <n v="1"/>
    <x v="5"/>
    <s v="Orthetrum cancellatum"/>
    <n v="1"/>
    <s v="KD"/>
    <x v="3"/>
    <n v="8"/>
    <s v="Korenbouten"/>
    <n v="32.428571428571431"/>
  </r>
  <r>
    <n v="945"/>
    <s v="Noordduinen Oude Huis"/>
    <d v="2013-08-16T12:00:00"/>
    <n v="1"/>
    <x v="9"/>
    <s v="Anax imperator"/>
    <n v="2"/>
    <s v="KD"/>
    <x v="3"/>
    <n v="8"/>
    <s v="Glazenmakers"/>
    <n v="32.428571428571431"/>
  </r>
  <r>
    <n v="945"/>
    <s v="Noordduinen Oude Huis"/>
    <d v="2013-08-16T12:00:00"/>
    <n v="1"/>
    <x v="30"/>
    <s v="Erythromma viridulum"/>
    <n v="20"/>
    <s v="KD"/>
    <x v="3"/>
    <n v="8"/>
    <s v="Waterjuffer"/>
    <n v="32.428571428571431"/>
  </r>
  <r>
    <n v="945"/>
    <s v="Noordduinen Oude Huis"/>
    <d v="2013-08-16T12:00:00"/>
    <n v="1"/>
    <x v="1"/>
    <s v="Ischnura elegans"/>
    <n v="9"/>
    <s v="KD"/>
    <x v="3"/>
    <n v="8"/>
    <s v="Waterjuffer"/>
    <n v="32.428571428571431"/>
  </r>
  <r>
    <n v="945"/>
    <s v="Noordduinen Oude Huis"/>
    <d v="2013-08-16T12:00:00"/>
    <n v="1"/>
    <x v="3"/>
    <s v="Enallagma cyathigerum"/>
    <n v="32"/>
    <s v="KD"/>
    <x v="3"/>
    <n v="8"/>
    <s v="Waterjuffer"/>
    <n v="32.428571428571431"/>
  </r>
  <r>
    <n v="945"/>
    <s v="Noordduinen Oude Huis"/>
    <d v="2013-08-16T12:00:00"/>
    <n v="2"/>
    <x v="23"/>
    <s v="Sympetrum striolatum/vulgatum"/>
    <n v="2"/>
    <s v="KD"/>
    <x v="3"/>
    <n v="8"/>
    <s v="Korenbouten"/>
    <n v="32.428571428571431"/>
  </r>
  <r>
    <n v="945"/>
    <s v="Noordduinen Oude Huis"/>
    <d v="2013-08-16T12:00:00"/>
    <n v="2"/>
    <x v="11"/>
    <s v="Lestes sponsa"/>
    <n v="1"/>
    <s v="KD"/>
    <x v="3"/>
    <n v="8"/>
    <s v="Pantserjuffers"/>
    <n v="32.428571428571431"/>
  </r>
  <r>
    <n v="945"/>
    <s v="Noordduinen Oude Huis"/>
    <d v="2013-08-16T12:00:00"/>
    <n v="2"/>
    <x v="9"/>
    <s v="Anax imperator"/>
    <n v="1"/>
    <s v="KD"/>
    <x v="3"/>
    <n v="8"/>
    <s v="Glazenmakers"/>
    <n v="32.428571428571431"/>
  </r>
  <r>
    <n v="945"/>
    <s v="Noordduinen Oude Huis"/>
    <d v="2013-08-16T12:00:00"/>
    <n v="2"/>
    <x v="30"/>
    <s v="Erythromma viridulum"/>
    <n v="6"/>
    <s v="KD"/>
    <x v="3"/>
    <n v="8"/>
    <s v="Waterjuffer"/>
    <n v="32.428571428571431"/>
  </r>
  <r>
    <n v="945"/>
    <s v="Noordduinen Oude Huis"/>
    <d v="2013-08-16T12:00:00"/>
    <n v="2"/>
    <x v="1"/>
    <s v="Ischnura elegans"/>
    <n v="15"/>
    <s v="KD"/>
    <x v="3"/>
    <n v="8"/>
    <s v="Waterjuffer"/>
    <n v="32.428571428571431"/>
  </r>
  <r>
    <n v="945"/>
    <s v="Noordduinen Oude Huis"/>
    <d v="2013-08-16T12:00:00"/>
    <n v="2"/>
    <x v="3"/>
    <s v="Enallagma cyathigerum"/>
    <n v="26"/>
    <s v="KD"/>
    <x v="3"/>
    <n v="8"/>
    <s v="Waterjuffer"/>
    <n v="32.428571428571431"/>
  </r>
  <r>
    <n v="945"/>
    <s v="Noordduinen Oude Huis"/>
    <d v="2013-08-16T12:00:00"/>
    <n v="4"/>
    <x v="5"/>
    <s v="Orthetrum cancellatum"/>
    <n v="1"/>
    <s v="KD"/>
    <x v="3"/>
    <n v="8"/>
    <s v="Korenbouten"/>
    <n v="32.428571428571431"/>
  </r>
  <r>
    <n v="945"/>
    <s v="Noordduinen Oude Huis"/>
    <d v="2013-08-16T12:00:00"/>
    <n v="4"/>
    <x v="9"/>
    <s v="Anax imperator"/>
    <n v="4"/>
    <s v="KD"/>
    <x v="3"/>
    <n v="8"/>
    <s v="Glazenmakers"/>
    <n v="32.428571428571431"/>
  </r>
  <r>
    <n v="945"/>
    <s v="Noordduinen Oude Huis"/>
    <d v="2013-08-16T12:00:00"/>
    <n v="4"/>
    <x v="14"/>
    <s v="Aeshna mixta"/>
    <n v="2"/>
    <s v="KD"/>
    <x v="3"/>
    <n v="8"/>
    <s v="Glazenmakers"/>
    <n v="32.428571428571431"/>
  </r>
  <r>
    <n v="945"/>
    <s v="Noordduinen Oude Huis"/>
    <d v="2013-08-27T11:30:00"/>
    <n v="1"/>
    <x v="9"/>
    <s v="Anax imperator"/>
    <n v="2"/>
    <s v="KD"/>
    <x v="3"/>
    <n v="8"/>
    <s v="Glazenmakers"/>
    <n v="34"/>
  </r>
  <r>
    <n v="945"/>
    <s v="Noordduinen Oude Huis"/>
    <d v="2013-08-27T11:30:00"/>
    <n v="1"/>
    <x v="30"/>
    <s v="Erythromma viridulum"/>
    <n v="3"/>
    <s v="KD"/>
    <x v="3"/>
    <n v="8"/>
    <s v="Waterjuffer"/>
    <n v="34"/>
  </r>
  <r>
    <n v="945"/>
    <s v="Noordduinen Oude Huis"/>
    <d v="2013-08-27T11:30:00"/>
    <n v="1"/>
    <x v="1"/>
    <s v="Ischnura elegans"/>
    <n v="2"/>
    <s v="KD"/>
    <x v="3"/>
    <n v="8"/>
    <s v="Waterjuffer"/>
    <n v="34"/>
  </r>
  <r>
    <n v="945"/>
    <s v="Noordduinen Oude Huis"/>
    <d v="2013-08-27T11:30:00"/>
    <n v="1"/>
    <x v="14"/>
    <s v="Aeshna mixta"/>
    <n v="3"/>
    <s v="KD"/>
    <x v="3"/>
    <n v="8"/>
    <s v="Glazenmakers"/>
    <n v="34"/>
  </r>
  <r>
    <n v="945"/>
    <s v="Noordduinen Oude Huis"/>
    <d v="2013-08-27T11:30:00"/>
    <n v="1"/>
    <x v="3"/>
    <s v="Enallagma cyathigerum"/>
    <n v="3"/>
    <s v="KD"/>
    <x v="3"/>
    <n v="8"/>
    <s v="Waterjuffer"/>
    <n v="34"/>
  </r>
  <r>
    <n v="945"/>
    <s v="Noordduinen Oude Huis"/>
    <d v="2013-08-27T11:30:00"/>
    <n v="2"/>
    <x v="9"/>
    <s v="Anax imperator"/>
    <n v="1"/>
    <s v="KD"/>
    <x v="3"/>
    <n v="8"/>
    <s v="Glazenmakers"/>
    <n v="34"/>
  </r>
  <r>
    <n v="945"/>
    <s v="Noordduinen Oude Huis"/>
    <d v="2013-08-27T11:30:00"/>
    <n v="2"/>
    <x v="30"/>
    <s v="Erythromma viridulum"/>
    <n v="8"/>
    <s v="KD"/>
    <x v="3"/>
    <n v="8"/>
    <s v="Waterjuffer"/>
    <n v="34"/>
  </r>
  <r>
    <n v="945"/>
    <s v="Noordduinen Oude Huis"/>
    <d v="2013-08-27T11:30:00"/>
    <n v="2"/>
    <x v="14"/>
    <s v="Aeshna mixta"/>
    <n v="2"/>
    <s v="KD"/>
    <x v="3"/>
    <n v="8"/>
    <s v="Glazenmakers"/>
    <n v="34"/>
  </r>
  <r>
    <n v="945"/>
    <s v="Noordduinen Oude Huis"/>
    <d v="2013-08-27T11:30:00"/>
    <n v="2"/>
    <x v="3"/>
    <s v="Enallagma cyathigerum"/>
    <n v="6"/>
    <s v="KD"/>
    <x v="3"/>
    <n v="8"/>
    <s v="Waterjuffer"/>
    <n v="34"/>
  </r>
  <r>
    <n v="945"/>
    <s v="Noordduinen Oude Huis"/>
    <d v="2013-08-27T11:30:00"/>
    <n v="4"/>
    <x v="9"/>
    <s v="Anax imperator"/>
    <n v="1"/>
    <s v="KD"/>
    <x v="3"/>
    <n v="8"/>
    <s v="Glazenmakers"/>
    <n v="34"/>
  </r>
  <r>
    <n v="945"/>
    <s v="Noordduinen Oude Huis"/>
    <d v="2013-08-27T11:30:00"/>
    <n v="4"/>
    <x v="14"/>
    <s v="Aeshna mixta"/>
    <n v="7"/>
    <s v="KD"/>
    <x v="3"/>
    <n v="8"/>
    <s v="Glazenmakers"/>
    <n v="34"/>
  </r>
  <r>
    <n v="945"/>
    <s v="Noordduinen Oude Huis"/>
    <d v="2014-05-05T15:00:00"/>
    <n v="1"/>
    <x v="6"/>
    <s v="Coenagrion puella"/>
    <n v="2"/>
    <s v="KD"/>
    <x v="4"/>
    <n v="5"/>
    <s v="Waterjuffer"/>
    <n v="17.714285714285715"/>
  </r>
  <r>
    <n v="945"/>
    <s v="Noordduinen Oude Huis"/>
    <d v="2014-05-05T15:00:00"/>
    <n v="1"/>
    <x v="0"/>
    <s v="Sympecma fusca"/>
    <n v="18"/>
    <s v="KD"/>
    <x v="4"/>
    <n v="5"/>
    <s v="Pantserjuffers"/>
    <n v="17.714285714285715"/>
  </r>
  <r>
    <n v="945"/>
    <s v="Noordduinen Oude Huis"/>
    <d v="2014-05-05T15:00:00"/>
    <n v="1"/>
    <x v="1"/>
    <s v="Ischnura elegans"/>
    <n v="1"/>
    <s v="KD"/>
    <x v="4"/>
    <n v="5"/>
    <s v="Waterjuffer"/>
    <n v="17.714285714285715"/>
  </r>
  <r>
    <n v="945"/>
    <s v="Noordduinen Oude Huis"/>
    <d v="2014-05-05T15:00:00"/>
    <n v="1"/>
    <x v="2"/>
    <s v="Pyrrhosoma nymphula"/>
    <n v="2"/>
    <s v="KD"/>
    <x v="4"/>
    <n v="5"/>
    <s v="Waterjuffer"/>
    <n v="17.714285714285715"/>
  </r>
  <r>
    <n v="945"/>
    <s v="Noordduinen Oude Huis"/>
    <d v="2014-05-05T15:00:00"/>
    <n v="1"/>
    <x v="3"/>
    <s v="Enallagma cyathigerum"/>
    <n v="7"/>
    <s v="KD"/>
    <x v="4"/>
    <n v="5"/>
    <s v="Waterjuffer"/>
    <n v="17.714285714285715"/>
  </r>
  <r>
    <n v="945"/>
    <s v="Noordduinen Oude Huis"/>
    <d v="2014-05-05T15:00:00"/>
    <n v="2"/>
    <x v="0"/>
    <s v="Sympecma fusca"/>
    <n v="3"/>
    <s v="KD"/>
    <x v="4"/>
    <n v="5"/>
    <s v="Pantserjuffers"/>
    <n v="17.714285714285715"/>
  </r>
  <r>
    <n v="945"/>
    <s v="Noordduinen Oude Huis"/>
    <d v="2014-05-05T15:00:00"/>
    <n v="2"/>
    <x v="1"/>
    <s v="Ischnura elegans"/>
    <n v="3"/>
    <s v="KD"/>
    <x v="4"/>
    <n v="5"/>
    <s v="Waterjuffer"/>
    <n v="17.714285714285715"/>
  </r>
  <r>
    <n v="945"/>
    <s v="Noordduinen Oude Huis"/>
    <d v="2014-05-05T15:00:00"/>
    <n v="2"/>
    <x v="4"/>
    <s v="Coenagrion pulchellum"/>
    <n v="5"/>
    <s v="KD"/>
    <x v="4"/>
    <n v="5"/>
    <s v="Waterjuffer"/>
    <n v="17.714285714285715"/>
  </r>
  <r>
    <n v="945"/>
    <s v="Noordduinen Oude Huis"/>
    <d v="2014-05-05T15:00:00"/>
    <n v="2"/>
    <x v="2"/>
    <s v="Pyrrhosoma nymphula"/>
    <n v="4"/>
    <s v="KD"/>
    <x v="4"/>
    <n v="5"/>
    <s v="Waterjuffer"/>
    <n v="17.714285714285715"/>
  </r>
  <r>
    <n v="945"/>
    <s v="Noordduinen Oude Huis"/>
    <d v="2014-05-05T15:00:00"/>
    <n v="2"/>
    <x v="3"/>
    <s v="Enallagma cyathigerum"/>
    <n v="5"/>
    <s v="KD"/>
    <x v="4"/>
    <n v="5"/>
    <s v="Waterjuffer"/>
    <n v="17.714285714285715"/>
  </r>
  <r>
    <n v="945"/>
    <s v="Noordduinen Oude Huis"/>
    <d v="2014-05-19T14:30:00"/>
    <n v="1"/>
    <x v="6"/>
    <s v="Coenagrion puella"/>
    <n v="8"/>
    <s v="KD"/>
    <x v="4"/>
    <n v="5"/>
    <s v="Waterjuffer"/>
    <n v="19.714285714285715"/>
  </r>
  <r>
    <n v="945"/>
    <s v="Noordduinen Oude Huis"/>
    <d v="2014-05-19T14:30:00"/>
    <n v="1"/>
    <x v="0"/>
    <s v="Sympecma fusca"/>
    <n v="2"/>
    <s v="KD"/>
    <x v="4"/>
    <n v="5"/>
    <s v="Pantserjuffers"/>
    <n v="19.714285714285715"/>
  </r>
  <r>
    <n v="945"/>
    <s v="Noordduinen Oude Huis"/>
    <d v="2014-05-19T14:30:00"/>
    <n v="1"/>
    <x v="26"/>
    <s v="Erythromma najas"/>
    <n v="8"/>
    <s v="KD"/>
    <x v="4"/>
    <n v="5"/>
    <s v="Waterjuffer"/>
    <n v="19.714285714285715"/>
  </r>
  <r>
    <n v="945"/>
    <s v="Noordduinen Oude Huis"/>
    <d v="2014-05-19T14:30:00"/>
    <n v="1"/>
    <x v="1"/>
    <s v="Ischnura elegans"/>
    <n v="7"/>
    <s v="KD"/>
    <x v="4"/>
    <n v="5"/>
    <s v="Waterjuffer"/>
    <n v="19.714285714285715"/>
  </r>
  <r>
    <n v="945"/>
    <s v="Noordduinen Oude Huis"/>
    <d v="2014-05-19T14:30:00"/>
    <n v="1"/>
    <x v="10"/>
    <s v="Libellula quadrimaculata"/>
    <n v="3"/>
    <s v="KD"/>
    <x v="4"/>
    <n v="5"/>
    <s v="Korenbouten"/>
    <n v="19.714285714285715"/>
  </r>
  <r>
    <n v="945"/>
    <s v="Noordduinen Oude Huis"/>
    <d v="2014-05-19T14:30:00"/>
    <n v="1"/>
    <x v="2"/>
    <s v="Pyrrhosoma nymphula"/>
    <n v="6"/>
    <s v="KD"/>
    <x v="4"/>
    <n v="5"/>
    <s v="Waterjuffer"/>
    <n v="19.714285714285715"/>
  </r>
  <r>
    <n v="945"/>
    <s v="Noordduinen Oude Huis"/>
    <d v="2014-05-19T14:30:00"/>
    <n v="1"/>
    <x v="3"/>
    <s v="Enallagma cyathigerum"/>
    <n v="2"/>
    <s v="KD"/>
    <x v="4"/>
    <n v="5"/>
    <s v="Waterjuffer"/>
    <n v="19.714285714285715"/>
  </r>
  <r>
    <n v="945"/>
    <s v="Noordduinen Oude Huis"/>
    <d v="2014-05-19T14:30:00"/>
    <n v="2"/>
    <x v="6"/>
    <s v="Coenagrion puella"/>
    <n v="9"/>
    <s v="KD"/>
    <x v="4"/>
    <n v="5"/>
    <s v="Waterjuffer"/>
    <n v="19.714285714285715"/>
  </r>
  <r>
    <n v="945"/>
    <s v="Noordduinen Oude Huis"/>
    <d v="2014-05-19T14:30:00"/>
    <n v="2"/>
    <x v="26"/>
    <s v="Erythromma najas"/>
    <n v="2"/>
    <s v="KD"/>
    <x v="4"/>
    <n v="5"/>
    <s v="Waterjuffer"/>
    <n v="19.714285714285715"/>
  </r>
  <r>
    <n v="945"/>
    <s v="Noordduinen Oude Huis"/>
    <d v="2014-05-19T14:30:00"/>
    <n v="2"/>
    <x v="1"/>
    <s v="Ischnura elegans"/>
    <n v="1"/>
    <s v="KD"/>
    <x v="4"/>
    <n v="5"/>
    <s v="Waterjuffer"/>
    <n v="19.714285714285715"/>
  </r>
  <r>
    <n v="945"/>
    <s v="Noordduinen Oude Huis"/>
    <d v="2014-05-19T14:30:00"/>
    <n v="2"/>
    <x v="10"/>
    <s v="Libellula quadrimaculata"/>
    <n v="1"/>
    <s v="KD"/>
    <x v="4"/>
    <n v="5"/>
    <s v="Korenbouten"/>
    <n v="19.714285714285715"/>
  </r>
  <r>
    <n v="945"/>
    <s v="Noordduinen Oude Huis"/>
    <d v="2014-05-19T14:30:00"/>
    <n v="2"/>
    <x v="2"/>
    <s v="Pyrrhosoma nymphula"/>
    <n v="1"/>
    <s v="KD"/>
    <x v="4"/>
    <n v="5"/>
    <s v="Waterjuffer"/>
    <n v="19.714285714285715"/>
  </r>
  <r>
    <n v="945"/>
    <s v="Noordduinen Oude Huis"/>
    <d v="2014-05-19T14:30:00"/>
    <n v="2"/>
    <x v="3"/>
    <s v="Enallagma cyathigerum"/>
    <n v="8"/>
    <s v="KD"/>
    <x v="4"/>
    <n v="5"/>
    <s v="Waterjuffer"/>
    <n v="19.714285714285715"/>
  </r>
  <r>
    <n v="945"/>
    <s v="Noordduinen Oude Huis"/>
    <d v="2014-05-19T14:30:00"/>
    <n v="4"/>
    <x v="10"/>
    <s v="Libellula quadrimaculata"/>
    <n v="4"/>
    <s v="KD"/>
    <x v="4"/>
    <n v="5"/>
    <s v="Korenbouten"/>
    <n v="19.714285714285715"/>
  </r>
  <r>
    <n v="945"/>
    <s v="Noordduinen Oude Huis"/>
    <d v="2014-06-06T11:30:00"/>
    <n v="1"/>
    <x v="6"/>
    <s v="Coenagrion puella"/>
    <n v="5"/>
    <s v="KD"/>
    <x v="4"/>
    <n v="6"/>
    <s v="Waterjuffer"/>
    <n v="22.285714285714285"/>
  </r>
  <r>
    <n v="945"/>
    <s v="Noordduinen Oude Huis"/>
    <d v="2014-06-06T11:30:00"/>
    <n v="1"/>
    <x v="9"/>
    <s v="Anax imperator"/>
    <n v="2"/>
    <s v="KD"/>
    <x v="4"/>
    <n v="6"/>
    <s v="Glazenmakers"/>
    <n v="22.285714285714285"/>
  </r>
  <r>
    <n v="945"/>
    <s v="Noordduinen Oude Huis"/>
    <d v="2014-06-06T11:30:00"/>
    <n v="1"/>
    <x v="26"/>
    <s v="Erythromma najas"/>
    <n v="2"/>
    <s v="KD"/>
    <x v="4"/>
    <n v="6"/>
    <s v="Waterjuffer"/>
    <n v="22.285714285714285"/>
  </r>
  <r>
    <n v="945"/>
    <s v="Noordduinen Oude Huis"/>
    <d v="2014-06-06T11:30:00"/>
    <n v="1"/>
    <x v="1"/>
    <s v="Ischnura elegans"/>
    <n v="40"/>
    <s v="KD"/>
    <x v="4"/>
    <n v="6"/>
    <s v="Waterjuffer"/>
    <n v="22.285714285714285"/>
  </r>
  <r>
    <n v="945"/>
    <s v="Noordduinen Oude Huis"/>
    <d v="2014-06-06T11:30:00"/>
    <n v="1"/>
    <x v="4"/>
    <s v="Coenagrion pulchellum"/>
    <n v="2"/>
    <s v="KD"/>
    <x v="4"/>
    <n v="6"/>
    <s v="Waterjuffer"/>
    <n v="22.285714285714285"/>
  </r>
  <r>
    <n v="945"/>
    <s v="Noordduinen Oude Huis"/>
    <d v="2014-06-06T11:30:00"/>
    <n v="1"/>
    <x v="3"/>
    <s v="Enallagma cyathigerum"/>
    <n v="13"/>
    <s v="KD"/>
    <x v="4"/>
    <n v="6"/>
    <s v="Waterjuffer"/>
    <n v="22.285714285714285"/>
  </r>
  <r>
    <n v="945"/>
    <s v="Noordduinen Oude Huis"/>
    <d v="2014-06-06T11:30:00"/>
    <n v="2"/>
    <x v="5"/>
    <s v="Orthetrum cancellatum"/>
    <n v="2"/>
    <s v="KD"/>
    <x v="4"/>
    <n v="6"/>
    <s v="Korenbouten"/>
    <n v="22.285714285714285"/>
  </r>
  <r>
    <n v="945"/>
    <s v="Noordduinen Oude Huis"/>
    <d v="2014-06-06T11:30:00"/>
    <n v="2"/>
    <x v="7"/>
    <s v="Brachytron pratense"/>
    <n v="1"/>
    <s v="KD"/>
    <x v="4"/>
    <n v="6"/>
    <s v="Glazenmakers"/>
    <n v="22.285714285714285"/>
  </r>
  <r>
    <n v="945"/>
    <s v="Noordduinen Oude Huis"/>
    <d v="2014-06-06T11:30:00"/>
    <n v="2"/>
    <x v="9"/>
    <s v="Anax imperator"/>
    <n v="2"/>
    <s v="KD"/>
    <x v="4"/>
    <n v="6"/>
    <s v="Glazenmakers"/>
    <n v="22.285714285714285"/>
  </r>
  <r>
    <n v="945"/>
    <s v="Noordduinen Oude Huis"/>
    <d v="2014-06-06T11:30:00"/>
    <n v="2"/>
    <x v="26"/>
    <s v="Erythromma najas"/>
    <n v="3"/>
    <s v="KD"/>
    <x v="4"/>
    <n v="6"/>
    <s v="Waterjuffer"/>
    <n v="22.285714285714285"/>
  </r>
  <r>
    <n v="945"/>
    <s v="Noordduinen Oude Huis"/>
    <d v="2014-06-06T11:30:00"/>
    <n v="2"/>
    <x v="1"/>
    <s v="Ischnura elegans"/>
    <n v="2"/>
    <s v="KD"/>
    <x v="4"/>
    <n v="6"/>
    <s v="Waterjuffer"/>
    <n v="22.285714285714285"/>
  </r>
  <r>
    <n v="945"/>
    <s v="Noordduinen Oude Huis"/>
    <d v="2014-06-06T11:30:00"/>
    <n v="2"/>
    <x v="4"/>
    <s v="Coenagrion pulchellum"/>
    <n v="2"/>
    <s v="KD"/>
    <x v="4"/>
    <n v="6"/>
    <s v="Waterjuffer"/>
    <n v="22.285714285714285"/>
  </r>
  <r>
    <n v="945"/>
    <s v="Noordduinen Oude Huis"/>
    <d v="2014-06-06T11:30:00"/>
    <n v="2"/>
    <x v="3"/>
    <s v="Enallagma cyathigerum"/>
    <n v="24"/>
    <s v="KD"/>
    <x v="4"/>
    <n v="6"/>
    <s v="Waterjuffer"/>
    <n v="22.285714285714285"/>
  </r>
  <r>
    <n v="945"/>
    <s v="Noordduinen Oude Huis"/>
    <d v="2014-06-06T11:30:00"/>
    <n v="4"/>
    <x v="9"/>
    <s v="Anax imperator"/>
    <n v="3"/>
    <s v="KD"/>
    <x v="4"/>
    <n v="6"/>
    <s v="Glazenmakers"/>
    <n v="22.285714285714285"/>
  </r>
  <r>
    <n v="945"/>
    <s v="Noordduinen Oude Huis"/>
    <d v="2014-06-23T12:00:00"/>
    <n v="1"/>
    <x v="12"/>
    <s v="Sympetrum striolatum"/>
    <n v="3"/>
    <s v="KD"/>
    <x v="4"/>
    <n v="6"/>
    <s v="Korenbouten"/>
    <n v="24.714285714285715"/>
  </r>
  <r>
    <n v="945"/>
    <s v="Noordduinen Oude Huis"/>
    <d v="2014-06-23T12:00:00"/>
    <n v="1"/>
    <x v="5"/>
    <s v="Orthetrum cancellatum"/>
    <n v="1"/>
    <s v="KD"/>
    <x v="4"/>
    <n v="6"/>
    <s v="Korenbouten"/>
    <n v="24.714285714285715"/>
  </r>
  <r>
    <n v="945"/>
    <s v="Noordduinen Oude Huis"/>
    <d v="2014-06-23T12:00:00"/>
    <n v="1"/>
    <x v="9"/>
    <s v="Anax imperator"/>
    <n v="1"/>
    <s v="KD"/>
    <x v="4"/>
    <n v="6"/>
    <s v="Glazenmakers"/>
    <n v="24.714285714285715"/>
  </r>
  <r>
    <n v="945"/>
    <s v="Noordduinen Oude Huis"/>
    <d v="2014-06-23T12:00:00"/>
    <n v="1"/>
    <x v="26"/>
    <s v="Erythromma najas"/>
    <n v="1"/>
    <s v="KD"/>
    <x v="4"/>
    <n v="6"/>
    <s v="Waterjuffer"/>
    <n v="24.714285714285715"/>
  </r>
  <r>
    <n v="945"/>
    <s v="Noordduinen Oude Huis"/>
    <d v="2014-06-23T12:00:00"/>
    <n v="1"/>
    <x v="1"/>
    <s v="Ischnura elegans"/>
    <n v="16"/>
    <s v="KD"/>
    <x v="4"/>
    <n v="6"/>
    <s v="Waterjuffer"/>
    <n v="24.714285714285715"/>
  </r>
  <r>
    <n v="945"/>
    <s v="Noordduinen Oude Huis"/>
    <d v="2014-06-23T12:00:00"/>
    <n v="1"/>
    <x v="4"/>
    <s v="Coenagrion pulchellum"/>
    <n v="1"/>
    <s v="KD"/>
    <x v="4"/>
    <n v="6"/>
    <s v="Waterjuffer"/>
    <n v="24.714285714285715"/>
  </r>
  <r>
    <n v="945"/>
    <s v="Noordduinen Oude Huis"/>
    <d v="2014-06-23T12:00:00"/>
    <n v="1"/>
    <x v="3"/>
    <s v="Enallagma cyathigerum"/>
    <n v="1"/>
    <s v="KD"/>
    <x v="4"/>
    <n v="6"/>
    <s v="Waterjuffer"/>
    <n v="24.714285714285715"/>
  </r>
  <r>
    <n v="945"/>
    <s v="Noordduinen Oude Huis"/>
    <d v="2014-06-23T12:00:00"/>
    <n v="2"/>
    <x v="12"/>
    <s v="Sympetrum striolatum"/>
    <n v="7"/>
    <s v="KD"/>
    <x v="4"/>
    <n v="6"/>
    <s v="Korenbouten"/>
    <n v="24.714285714285715"/>
  </r>
  <r>
    <n v="945"/>
    <s v="Noordduinen Oude Huis"/>
    <d v="2014-06-23T12:00:00"/>
    <n v="2"/>
    <x v="5"/>
    <s v="Orthetrum cancellatum"/>
    <n v="1"/>
    <s v="KD"/>
    <x v="4"/>
    <n v="6"/>
    <s v="Korenbouten"/>
    <n v="24.714285714285715"/>
  </r>
  <r>
    <n v="945"/>
    <s v="Noordduinen Oude Huis"/>
    <d v="2014-06-23T12:00:00"/>
    <n v="2"/>
    <x v="9"/>
    <s v="Anax imperator"/>
    <n v="2"/>
    <s v="KD"/>
    <x v="4"/>
    <n v="6"/>
    <s v="Glazenmakers"/>
    <n v="24.714285714285715"/>
  </r>
  <r>
    <n v="945"/>
    <s v="Noordduinen Oude Huis"/>
    <d v="2014-06-23T12:00:00"/>
    <n v="2"/>
    <x v="1"/>
    <s v="Ischnura elegans"/>
    <n v="1"/>
    <s v="KD"/>
    <x v="4"/>
    <n v="6"/>
    <s v="Waterjuffer"/>
    <n v="24.714285714285715"/>
  </r>
  <r>
    <n v="945"/>
    <s v="Noordduinen Oude Huis"/>
    <d v="2014-06-23T12:00:00"/>
    <n v="2"/>
    <x v="8"/>
    <s v="Aeshna isoceles"/>
    <n v="1"/>
    <s v="KD"/>
    <x v="4"/>
    <n v="6"/>
    <s v="Glazenmakers"/>
    <n v="24.714285714285715"/>
  </r>
  <r>
    <n v="945"/>
    <s v="Noordduinen Oude Huis"/>
    <d v="2014-06-23T12:00:00"/>
    <n v="2"/>
    <x v="3"/>
    <s v="Enallagma cyathigerum"/>
    <n v="6"/>
    <s v="KD"/>
    <x v="4"/>
    <n v="6"/>
    <s v="Waterjuffer"/>
    <n v="24.714285714285715"/>
  </r>
  <r>
    <n v="945"/>
    <s v="Noordduinen Oude Huis"/>
    <d v="2014-06-23T12:00:00"/>
    <n v="4"/>
    <x v="5"/>
    <s v="Orthetrum cancellatum"/>
    <n v="2"/>
    <s v="KD"/>
    <x v="4"/>
    <n v="6"/>
    <s v="Korenbouten"/>
    <n v="24.714285714285715"/>
  </r>
  <r>
    <n v="945"/>
    <s v="Noordduinen Oude Huis"/>
    <d v="2014-06-23T12:00:00"/>
    <n v="4"/>
    <x v="9"/>
    <s v="Anax imperator"/>
    <n v="3"/>
    <s v="KD"/>
    <x v="4"/>
    <n v="6"/>
    <s v="Glazenmakers"/>
    <n v="24.714285714285715"/>
  </r>
  <r>
    <n v="945"/>
    <s v="Noordduinen Oude Huis"/>
    <d v="2014-06-23T12:00:00"/>
    <n v="4"/>
    <x v="8"/>
    <s v="Aeshna isoceles"/>
    <n v="1"/>
    <s v="KD"/>
    <x v="4"/>
    <n v="6"/>
    <s v="Glazenmakers"/>
    <n v="24.714285714285715"/>
  </r>
  <r>
    <n v="945"/>
    <s v="Noordduinen Oude Huis"/>
    <d v="2014-07-04T12:30:00"/>
    <n v="1"/>
    <x v="5"/>
    <s v="Orthetrum cancellatum"/>
    <n v="1"/>
    <s v="KD"/>
    <x v="4"/>
    <n v="7"/>
    <s v="Korenbouten"/>
    <n v="26.285714285714285"/>
  </r>
  <r>
    <n v="945"/>
    <s v="Noordduinen Oude Huis"/>
    <d v="2014-07-04T12:30:00"/>
    <n v="1"/>
    <x v="9"/>
    <s v="Anax imperator"/>
    <n v="2"/>
    <s v="KD"/>
    <x v="4"/>
    <n v="7"/>
    <s v="Glazenmakers"/>
    <n v="26.285714285714285"/>
  </r>
  <r>
    <n v="945"/>
    <s v="Noordduinen Oude Huis"/>
    <d v="2014-07-04T12:30:00"/>
    <n v="1"/>
    <x v="30"/>
    <s v="Erythromma viridulum"/>
    <n v="25"/>
    <s v="KD"/>
    <x v="4"/>
    <n v="7"/>
    <s v="Waterjuffer"/>
    <n v="26.285714285714285"/>
  </r>
  <r>
    <n v="945"/>
    <s v="Noordduinen Oude Huis"/>
    <d v="2014-07-04T12:30:00"/>
    <n v="1"/>
    <x v="1"/>
    <s v="Ischnura elegans"/>
    <n v="16"/>
    <s v="KD"/>
    <x v="4"/>
    <n v="7"/>
    <s v="Waterjuffer"/>
    <n v="26.285714285714285"/>
  </r>
  <r>
    <n v="945"/>
    <s v="Noordduinen Oude Huis"/>
    <d v="2014-07-04T12:30:00"/>
    <n v="1"/>
    <x v="3"/>
    <s v="Enallagma cyathigerum"/>
    <n v="12"/>
    <s v="KD"/>
    <x v="4"/>
    <n v="7"/>
    <s v="Waterjuffer"/>
    <n v="26.285714285714285"/>
  </r>
  <r>
    <n v="945"/>
    <s v="Noordduinen Oude Huis"/>
    <d v="2014-07-04T12:30:00"/>
    <n v="2"/>
    <x v="5"/>
    <s v="Orthetrum cancellatum"/>
    <n v="2"/>
    <s v="KD"/>
    <x v="4"/>
    <n v="7"/>
    <s v="Korenbouten"/>
    <n v="26.285714285714285"/>
  </r>
  <r>
    <n v="945"/>
    <s v="Noordduinen Oude Huis"/>
    <d v="2014-07-04T12:30:00"/>
    <n v="2"/>
    <x v="9"/>
    <s v="Anax imperator"/>
    <n v="1"/>
    <s v="KD"/>
    <x v="4"/>
    <n v="7"/>
    <s v="Glazenmakers"/>
    <n v="26.285714285714285"/>
  </r>
  <r>
    <n v="945"/>
    <s v="Noordduinen Oude Huis"/>
    <d v="2014-07-04T12:30:00"/>
    <n v="2"/>
    <x v="30"/>
    <s v="Erythromma viridulum"/>
    <n v="16"/>
    <s v="KD"/>
    <x v="4"/>
    <n v="7"/>
    <s v="Waterjuffer"/>
    <n v="26.285714285714285"/>
  </r>
  <r>
    <n v="945"/>
    <s v="Noordduinen Oude Huis"/>
    <d v="2014-07-04T12:30:00"/>
    <n v="2"/>
    <x v="1"/>
    <s v="Ischnura elegans"/>
    <n v="5"/>
    <s v="KD"/>
    <x v="4"/>
    <n v="7"/>
    <s v="Waterjuffer"/>
    <n v="26.285714285714285"/>
  </r>
  <r>
    <n v="945"/>
    <s v="Noordduinen Oude Huis"/>
    <d v="2014-07-04T12:30:00"/>
    <n v="2"/>
    <x v="8"/>
    <s v="Aeshna isoceles"/>
    <n v="1"/>
    <s v="KD"/>
    <x v="4"/>
    <n v="7"/>
    <s v="Glazenmakers"/>
    <n v="26.285714285714285"/>
  </r>
  <r>
    <n v="945"/>
    <s v="Noordduinen Oude Huis"/>
    <d v="2014-07-04T12:30:00"/>
    <n v="4"/>
    <x v="5"/>
    <s v="Orthetrum cancellatum"/>
    <n v="1"/>
    <s v="KD"/>
    <x v="4"/>
    <n v="7"/>
    <s v="Korenbouten"/>
    <n v="26.285714285714285"/>
  </r>
  <r>
    <n v="945"/>
    <s v="Noordduinen Oude Huis"/>
    <d v="2014-07-04T12:30:00"/>
    <n v="4"/>
    <x v="8"/>
    <s v="Aeshna isoceles"/>
    <n v="2"/>
    <s v="KD"/>
    <x v="4"/>
    <n v="7"/>
    <s v="Glazenmakers"/>
    <n v="26.285714285714285"/>
  </r>
  <r>
    <n v="945"/>
    <s v="Noordduinen Oude Huis"/>
    <d v="2014-07-30T11:40:00"/>
    <n v="1"/>
    <x v="1"/>
    <s v="Ischnura elegans"/>
    <n v="5"/>
    <s v="KD"/>
    <x v="4"/>
    <n v="7"/>
    <s v="Waterjuffer"/>
    <n v="30"/>
  </r>
  <r>
    <n v="945"/>
    <s v="Noordduinen Oude Huis"/>
    <d v="2014-07-30T11:40:00"/>
    <n v="1"/>
    <x v="3"/>
    <s v="Enallagma cyathigerum"/>
    <n v="1"/>
    <s v="KD"/>
    <x v="4"/>
    <n v="7"/>
    <s v="Waterjuffer"/>
    <n v="30"/>
  </r>
  <r>
    <n v="945"/>
    <s v="Noordduinen Oude Huis"/>
    <d v="2014-07-30T11:40:00"/>
    <n v="1"/>
    <x v="26"/>
    <s v="Erythromma najas"/>
    <n v="18"/>
    <s v="KD"/>
    <x v="4"/>
    <n v="7"/>
    <s v="Waterjuffer"/>
    <n v="30"/>
  </r>
  <r>
    <n v="945"/>
    <s v="Noordduinen Oude Huis"/>
    <d v="2014-07-30T11:40:00"/>
    <n v="1"/>
    <x v="9"/>
    <s v="Anax imperator"/>
    <n v="4"/>
    <s v="KD"/>
    <x v="4"/>
    <n v="7"/>
    <s v="Glazenmakers"/>
    <n v="30"/>
  </r>
  <r>
    <n v="945"/>
    <s v="Noordduinen Oude Huis"/>
    <d v="2014-09-02T14:30:00"/>
    <n v="1"/>
    <x v="9"/>
    <s v="Anax imperator"/>
    <n v="1"/>
    <s v="KD"/>
    <x v="4"/>
    <n v="9"/>
    <s v="Glazenmakers"/>
    <n v="34.857142857142854"/>
  </r>
  <r>
    <n v="945"/>
    <s v="Noordduinen Oude Huis"/>
    <d v="2014-09-02T14:30:00"/>
    <n v="1"/>
    <x v="1"/>
    <s v="Ischnura elegans"/>
    <n v="1"/>
    <s v="KD"/>
    <x v="4"/>
    <n v="9"/>
    <s v="Waterjuffer"/>
    <n v="34.857142857142854"/>
  </r>
  <r>
    <n v="945"/>
    <s v="Noordduinen Oude Huis"/>
    <d v="2014-09-02T14:30:00"/>
    <n v="1"/>
    <x v="14"/>
    <s v="Aeshna mixta"/>
    <n v="1"/>
    <s v="KD"/>
    <x v="4"/>
    <n v="9"/>
    <s v="Glazenmakers"/>
    <n v="34.857142857142854"/>
  </r>
  <r>
    <n v="945"/>
    <s v="Noordduinen Oude Huis"/>
    <d v="2014-09-02T14:30:00"/>
    <n v="1"/>
    <x v="3"/>
    <s v="Enallagma cyathigerum"/>
    <n v="2"/>
    <s v="KD"/>
    <x v="4"/>
    <n v="9"/>
    <s v="Waterjuffer"/>
    <n v="34.857142857142854"/>
  </r>
  <r>
    <n v="945"/>
    <s v="Noordduinen Oude Huis"/>
    <d v="2014-09-02T14:30:00"/>
    <n v="2"/>
    <x v="9"/>
    <s v="Anax imperator"/>
    <n v="1"/>
    <s v="KD"/>
    <x v="4"/>
    <n v="9"/>
    <s v="Glazenmakers"/>
    <n v="34.857142857142854"/>
  </r>
  <r>
    <n v="945"/>
    <s v="Noordduinen Oude Huis"/>
    <d v="2014-09-02T14:30:00"/>
    <n v="2"/>
    <x v="14"/>
    <s v="Aeshna mixta"/>
    <n v="2"/>
    <s v="KD"/>
    <x v="4"/>
    <n v="9"/>
    <s v="Glazenmakers"/>
    <n v="34.857142857142854"/>
  </r>
  <r>
    <n v="945"/>
    <s v="Noordduinen Oude Huis"/>
    <d v="2014-09-02T14:30:00"/>
    <n v="4"/>
    <x v="9"/>
    <s v="Anax imperator"/>
    <n v="2"/>
    <s v="KD"/>
    <x v="4"/>
    <n v="9"/>
    <s v="Glazenmakers"/>
    <n v="34.857142857142854"/>
  </r>
  <r>
    <n v="945"/>
    <s v="Noordduinen Oude Huis"/>
    <d v="2014-09-02T14:30:00"/>
    <n v="4"/>
    <x v="14"/>
    <s v="Aeshna mixta"/>
    <n v="3"/>
    <s v="KD"/>
    <x v="4"/>
    <n v="9"/>
    <s v="Glazenmakers"/>
    <n v="34.857142857142854"/>
  </r>
  <r>
    <n v="945"/>
    <s v="Noordduinen Oude Huis"/>
    <d v="2014-09-08T14:30:00"/>
    <n v="1"/>
    <x v="14"/>
    <s v="Aeshna mixta"/>
    <n v="3"/>
    <s v="KD"/>
    <x v="4"/>
    <n v="9"/>
    <s v="Glazenmakers"/>
    <n v="35.714285714285715"/>
  </r>
  <r>
    <n v="945"/>
    <s v="Noordduinen Oude Huis"/>
    <d v="2014-09-08T14:30:00"/>
    <n v="2"/>
    <x v="9"/>
    <s v="Anax imperator"/>
    <n v="1"/>
    <s v="KD"/>
    <x v="4"/>
    <n v="9"/>
    <s v="Glazenmakers"/>
    <n v="35.714285714285715"/>
  </r>
  <r>
    <n v="945"/>
    <s v="Noordduinen Oude Huis"/>
    <d v="2014-09-08T14:30:00"/>
    <n v="2"/>
    <x v="14"/>
    <s v="Aeshna mixta"/>
    <n v="2"/>
    <s v="KD"/>
    <x v="4"/>
    <n v="9"/>
    <s v="Glazenmakers"/>
    <n v="35.714285714285715"/>
  </r>
  <r>
    <n v="945"/>
    <s v="Noordduinen Oude Huis"/>
    <d v="2014-09-08T14:30:00"/>
    <n v="2"/>
    <x v="3"/>
    <s v="Enallagma cyathigerum"/>
    <n v="3"/>
    <s v="KD"/>
    <x v="4"/>
    <n v="9"/>
    <s v="Waterjuffer"/>
    <n v="35.714285714285715"/>
  </r>
  <r>
    <n v="945"/>
    <s v="Noordduinen Oude Huis"/>
    <d v="2014-09-08T14:30:00"/>
    <n v="4"/>
    <x v="9"/>
    <s v="Anax imperator"/>
    <n v="1"/>
    <s v="KD"/>
    <x v="4"/>
    <n v="9"/>
    <s v="Glazenmakers"/>
    <n v="35.714285714285715"/>
  </r>
  <r>
    <n v="945"/>
    <s v="Noordduinen Oude Huis"/>
    <d v="2014-09-08T14:30:00"/>
    <n v="4"/>
    <x v="14"/>
    <s v="Aeshna mixta"/>
    <n v="3"/>
    <s v="KD"/>
    <x v="4"/>
    <n v="9"/>
    <s v="Glazenmakers"/>
    <n v="35.714285714285715"/>
  </r>
  <r>
    <n v="945"/>
    <s v="Noordduinen Oude Huis"/>
    <d v="2014-09-30T12:30:00"/>
    <n v="1"/>
    <x v="23"/>
    <s v="Sympetrum striolatum/vulgatum"/>
    <n v="6"/>
    <s v="KD"/>
    <x v="4"/>
    <n v="9"/>
    <s v="Korenbouten"/>
    <n v="38.857142857142854"/>
  </r>
  <r>
    <n v="945"/>
    <s v="Noordduinen Oude Huis"/>
    <d v="2014-09-30T12:30:00"/>
    <n v="1"/>
    <x v="13"/>
    <s v="Chalcolestes viridis"/>
    <n v="3"/>
    <s v="KD"/>
    <x v="4"/>
    <n v="9"/>
    <s v="Pantserjuffers"/>
    <n v="38.857142857142854"/>
  </r>
  <r>
    <n v="945"/>
    <s v="Noordduinen Oude Huis"/>
    <d v="2014-09-30T12:30:00"/>
    <n v="1"/>
    <x v="1"/>
    <s v="Ischnura elegans"/>
    <n v="1"/>
    <s v="KD"/>
    <x v="4"/>
    <n v="9"/>
    <s v="Waterjuffer"/>
    <n v="38.857142857142854"/>
  </r>
  <r>
    <n v="945"/>
    <s v="Noordduinen Oude Huis"/>
    <d v="2014-09-30T12:30:00"/>
    <n v="1"/>
    <x v="14"/>
    <s v="Aeshna mixta"/>
    <n v="2"/>
    <s v="KD"/>
    <x v="4"/>
    <n v="9"/>
    <s v="Glazenmakers"/>
    <n v="38.857142857142854"/>
  </r>
  <r>
    <n v="945"/>
    <s v="Noordduinen Oude Huis"/>
    <d v="2014-09-30T12:30:00"/>
    <n v="2"/>
    <x v="23"/>
    <s v="Sympetrum striolatum/vulgatum"/>
    <n v="4"/>
    <s v="KD"/>
    <x v="4"/>
    <n v="9"/>
    <s v="Korenbouten"/>
    <n v="38.857142857142854"/>
  </r>
  <r>
    <n v="945"/>
    <s v="Noordduinen Oude Huis"/>
    <d v="2014-09-30T12:30:00"/>
    <n v="2"/>
    <x v="1"/>
    <s v="Ischnura elegans"/>
    <n v="1"/>
    <s v="KD"/>
    <x v="4"/>
    <n v="9"/>
    <s v="Waterjuffer"/>
    <n v="38.857142857142854"/>
  </r>
  <r>
    <n v="945"/>
    <s v="Noordduinen Oude Huis"/>
    <d v="2015-05-11T11:00:00"/>
    <n v="1"/>
    <x v="0"/>
    <s v="Sympecma fusca"/>
    <n v="3"/>
    <s v="KD"/>
    <x v="5"/>
    <n v="5"/>
    <s v="Pantserjuffers"/>
    <n v="18.571428571428573"/>
  </r>
  <r>
    <n v="945"/>
    <s v="Noordduinen Oude Huis"/>
    <d v="2015-05-11T11:00:00"/>
    <n v="1"/>
    <x v="1"/>
    <s v="Ischnura elegans"/>
    <n v="12"/>
    <s v="KD"/>
    <x v="5"/>
    <n v="5"/>
    <s v="Waterjuffer"/>
    <n v="18.571428571428573"/>
  </r>
  <r>
    <n v="945"/>
    <s v="Noordduinen Oude Huis"/>
    <d v="2015-05-11T11:00:00"/>
    <n v="1"/>
    <x v="2"/>
    <s v="Pyrrhosoma nymphula"/>
    <n v="4"/>
    <s v="KD"/>
    <x v="5"/>
    <n v="5"/>
    <s v="Waterjuffer"/>
    <n v="18.571428571428573"/>
  </r>
  <r>
    <n v="945"/>
    <s v="Noordduinen Oude Huis"/>
    <d v="2015-05-11T11:00:00"/>
    <n v="2"/>
    <x v="0"/>
    <s v="Sympecma fusca"/>
    <n v="3"/>
    <s v="KD"/>
    <x v="5"/>
    <n v="5"/>
    <s v="Pantserjuffers"/>
    <n v="18.571428571428573"/>
  </r>
  <r>
    <n v="945"/>
    <s v="Noordduinen Oude Huis"/>
    <d v="2015-05-11T11:00:00"/>
    <n v="4"/>
    <x v="0"/>
    <s v="Sympecma fusca"/>
    <n v="2"/>
    <s v="KD"/>
    <x v="5"/>
    <n v="5"/>
    <s v="Pantserjuffers"/>
    <n v="18.571428571428573"/>
  </r>
  <r>
    <n v="945"/>
    <s v="Noordduinen Oude Huis"/>
    <d v="2015-06-29T11:00:00"/>
    <n v="1"/>
    <x v="0"/>
    <s v="Sympecma fusca"/>
    <n v="1"/>
    <s v="KD"/>
    <x v="5"/>
    <n v="6"/>
    <s v="Pantserjuffers"/>
    <n v="25.571428571428573"/>
  </r>
  <r>
    <n v="945"/>
    <s v="Noordduinen Oude Huis"/>
    <d v="2015-06-29T11:00:00"/>
    <n v="1"/>
    <x v="5"/>
    <s v="Orthetrum cancellatum"/>
    <n v="2"/>
    <s v="KD"/>
    <x v="5"/>
    <n v="6"/>
    <s v="Korenbouten"/>
    <n v="25.571428571428573"/>
  </r>
  <r>
    <n v="945"/>
    <s v="Noordduinen Oude Huis"/>
    <d v="2015-06-29T11:00:00"/>
    <n v="1"/>
    <x v="9"/>
    <s v="Anax imperator"/>
    <n v="3"/>
    <s v="KD"/>
    <x v="5"/>
    <n v="6"/>
    <s v="Glazenmakers"/>
    <n v="25.571428571428573"/>
  </r>
  <r>
    <n v="945"/>
    <s v="Noordduinen Oude Huis"/>
    <d v="2015-06-29T11:00:00"/>
    <n v="1"/>
    <x v="30"/>
    <s v="Erythromma viridulum"/>
    <n v="1"/>
    <s v="KD"/>
    <x v="5"/>
    <n v="6"/>
    <s v="Waterjuffer"/>
    <n v="25.571428571428573"/>
  </r>
  <r>
    <n v="945"/>
    <s v="Noordduinen Oude Huis"/>
    <d v="2015-06-29T11:00:00"/>
    <n v="1"/>
    <x v="1"/>
    <s v="Ischnura elegans"/>
    <n v="12"/>
    <s v="KD"/>
    <x v="5"/>
    <n v="6"/>
    <s v="Waterjuffer"/>
    <n v="25.571428571428573"/>
  </r>
  <r>
    <n v="945"/>
    <s v="Noordduinen Oude Huis"/>
    <d v="2015-06-29T11:00:00"/>
    <n v="1"/>
    <x v="34"/>
    <s v="Libellula depressa"/>
    <n v="1"/>
    <s v="KD"/>
    <x v="5"/>
    <n v="6"/>
    <s v="Korenbouten"/>
    <n v="25.571428571428573"/>
  </r>
  <r>
    <n v="945"/>
    <s v="Noordduinen Oude Huis"/>
    <d v="2015-06-29T11:00:00"/>
    <n v="1"/>
    <x v="8"/>
    <s v="Aeshna isoceles"/>
    <n v="1"/>
    <s v="KD"/>
    <x v="5"/>
    <n v="6"/>
    <s v="Glazenmakers"/>
    <n v="25.571428571428573"/>
  </r>
  <r>
    <n v="945"/>
    <s v="Noordduinen Oude Huis"/>
    <d v="2015-06-29T11:00:00"/>
    <n v="1"/>
    <x v="3"/>
    <s v="Enallagma cyathigerum"/>
    <n v="8"/>
    <s v="KD"/>
    <x v="5"/>
    <n v="6"/>
    <s v="Waterjuffer"/>
    <n v="25.571428571428573"/>
  </r>
  <r>
    <n v="945"/>
    <s v="Noordduinen Oude Huis"/>
    <d v="2015-06-29T11:00:00"/>
    <n v="2"/>
    <x v="5"/>
    <s v="Orthetrum cancellatum"/>
    <n v="1"/>
    <s v="KD"/>
    <x v="5"/>
    <n v="6"/>
    <s v="Korenbouten"/>
    <n v="25.571428571428573"/>
  </r>
  <r>
    <n v="945"/>
    <s v="Noordduinen Oude Huis"/>
    <d v="2015-06-29T11:00:00"/>
    <n v="2"/>
    <x v="9"/>
    <s v="Anax imperator"/>
    <n v="3"/>
    <s v="KD"/>
    <x v="5"/>
    <n v="6"/>
    <s v="Glazenmakers"/>
    <n v="25.571428571428573"/>
  </r>
  <r>
    <n v="945"/>
    <s v="Noordduinen Oude Huis"/>
    <d v="2015-06-29T11:00:00"/>
    <n v="2"/>
    <x v="30"/>
    <s v="Erythromma viridulum"/>
    <n v="2"/>
    <s v="KD"/>
    <x v="5"/>
    <n v="6"/>
    <s v="Waterjuffer"/>
    <n v="25.571428571428573"/>
  </r>
  <r>
    <n v="945"/>
    <s v="Noordduinen Oude Huis"/>
    <d v="2015-06-29T11:00:00"/>
    <n v="2"/>
    <x v="1"/>
    <s v="Ischnura elegans"/>
    <n v="4"/>
    <s v="KD"/>
    <x v="5"/>
    <n v="6"/>
    <s v="Waterjuffer"/>
    <n v="25.571428571428573"/>
  </r>
  <r>
    <n v="945"/>
    <s v="Noordduinen Oude Huis"/>
    <d v="2015-06-29T11:00:00"/>
    <n v="2"/>
    <x v="3"/>
    <s v="Enallagma cyathigerum"/>
    <n v="6"/>
    <s v="KD"/>
    <x v="5"/>
    <n v="6"/>
    <s v="Waterjuffer"/>
    <n v="25.571428571428573"/>
  </r>
  <r>
    <n v="945"/>
    <s v="Noordduinen Oude Huis"/>
    <d v="2015-06-29T11:00:00"/>
    <n v="4"/>
    <x v="9"/>
    <s v="Anax imperator"/>
    <n v="1"/>
    <s v="KD"/>
    <x v="5"/>
    <n v="6"/>
    <s v="Glazenmakers"/>
    <n v="25.571428571428573"/>
  </r>
  <r>
    <n v="945"/>
    <s v="Noordduinen Oude Huis"/>
    <d v="2015-06-29T11:00:00"/>
    <n v="4"/>
    <x v="10"/>
    <s v="Libellula quadrimaculata"/>
    <n v="1"/>
    <s v="KD"/>
    <x v="5"/>
    <n v="6"/>
    <s v="Korenbouten"/>
    <n v="25.571428571428573"/>
  </r>
  <r>
    <n v="945"/>
    <s v="Noordduinen Oude Huis"/>
    <d v="2015-07-03T14:00:00"/>
    <n v="1"/>
    <x v="6"/>
    <s v="Coenagrion puella"/>
    <n v="3"/>
    <s v="KD"/>
    <x v="5"/>
    <n v="7"/>
    <s v="Waterjuffer"/>
    <n v="26.142857142857142"/>
  </r>
  <r>
    <n v="945"/>
    <s v="Noordduinen Oude Huis"/>
    <d v="2015-07-03T14:00:00"/>
    <n v="1"/>
    <x v="12"/>
    <s v="Sympetrum striolatum"/>
    <n v="2"/>
    <s v="KD"/>
    <x v="5"/>
    <n v="7"/>
    <s v="Korenbouten"/>
    <n v="26.142857142857142"/>
  </r>
  <r>
    <n v="945"/>
    <s v="Noordduinen Oude Huis"/>
    <d v="2015-07-03T14:00:00"/>
    <n v="1"/>
    <x v="5"/>
    <s v="Orthetrum cancellatum"/>
    <n v="1"/>
    <s v="KD"/>
    <x v="5"/>
    <n v="7"/>
    <s v="Korenbouten"/>
    <n v="26.142857142857142"/>
  </r>
  <r>
    <n v="945"/>
    <s v="Noordduinen Oude Huis"/>
    <d v="2015-07-03T14:00:00"/>
    <n v="1"/>
    <x v="9"/>
    <s v="Anax imperator"/>
    <n v="2"/>
    <s v="KD"/>
    <x v="5"/>
    <n v="7"/>
    <s v="Glazenmakers"/>
    <n v="26.142857142857142"/>
  </r>
  <r>
    <n v="945"/>
    <s v="Noordduinen Oude Huis"/>
    <d v="2015-07-03T14:00:00"/>
    <n v="1"/>
    <x v="30"/>
    <s v="Erythromma viridulum"/>
    <n v="7"/>
    <s v="KD"/>
    <x v="5"/>
    <n v="7"/>
    <s v="Waterjuffer"/>
    <n v="26.142857142857142"/>
  </r>
  <r>
    <n v="945"/>
    <s v="Noordduinen Oude Huis"/>
    <d v="2015-07-03T14:00:00"/>
    <n v="1"/>
    <x v="1"/>
    <s v="Ischnura elegans"/>
    <n v="30"/>
    <s v="KD"/>
    <x v="5"/>
    <n v="7"/>
    <s v="Waterjuffer"/>
    <n v="26.142857142857142"/>
  </r>
  <r>
    <n v="945"/>
    <s v="Noordduinen Oude Huis"/>
    <d v="2015-07-03T14:00:00"/>
    <n v="1"/>
    <x v="8"/>
    <s v="Aeshna isoceles"/>
    <n v="2"/>
    <s v="KD"/>
    <x v="5"/>
    <n v="7"/>
    <s v="Glazenmakers"/>
    <n v="26.142857142857142"/>
  </r>
  <r>
    <n v="945"/>
    <s v="Noordduinen Oude Huis"/>
    <d v="2015-07-03T14:00:00"/>
    <n v="1"/>
    <x v="2"/>
    <s v="Pyrrhosoma nymphula"/>
    <n v="1"/>
    <s v="KD"/>
    <x v="5"/>
    <n v="7"/>
    <s v="Waterjuffer"/>
    <n v="26.142857142857142"/>
  </r>
  <r>
    <n v="945"/>
    <s v="Noordduinen Oude Huis"/>
    <d v="2015-07-03T14:00:00"/>
    <n v="1"/>
    <x v="3"/>
    <s v="Enallagma cyathigerum"/>
    <n v="11"/>
    <s v="KD"/>
    <x v="5"/>
    <n v="7"/>
    <s v="Waterjuffer"/>
    <n v="26.142857142857142"/>
  </r>
  <r>
    <n v="945"/>
    <s v="Noordduinen Oude Huis"/>
    <d v="2015-07-03T14:00:00"/>
    <n v="2"/>
    <x v="5"/>
    <s v="Orthetrum cancellatum"/>
    <n v="2"/>
    <s v="KD"/>
    <x v="5"/>
    <n v="7"/>
    <s v="Korenbouten"/>
    <n v="26.142857142857142"/>
  </r>
  <r>
    <n v="945"/>
    <s v="Noordduinen Oude Huis"/>
    <d v="2015-07-03T14:00:00"/>
    <n v="2"/>
    <x v="9"/>
    <s v="Anax imperator"/>
    <n v="2"/>
    <s v="KD"/>
    <x v="5"/>
    <n v="7"/>
    <s v="Glazenmakers"/>
    <n v="26.142857142857142"/>
  </r>
  <r>
    <n v="945"/>
    <s v="Noordduinen Oude Huis"/>
    <d v="2015-07-03T14:00:00"/>
    <n v="2"/>
    <x v="30"/>
    <s v="Erythromma viridulum"/>
    <n v="19"/>
    <s v="KD"/>
    <x v="5"/>
    <n v="7"/>
    <s v="Waterjuffer"/>
    <n v="26.142857142857142"/>
  </r>
  <r>
    <n v="945"/>
    <s v="Noordduinen Oude Huis"/>
    <d v="2015-07-03T14:00:00"/>
    <n v="2"/>
    <x v="1"/>
    <s v="Ischnura elegans"/>
    <n v="1"/>
    <s v="KD"/>
    <x v="5"/>
    <n v="7"/>
    <s v="Waterjuffer"/>
    <n v="26.142857142857142"/>
  </r>
  <r>
    <n v="945"/>
    <s v="Noordduinen Oude Huis"/>
    <d v="2015-07-03T14:00:00"/>
    <n v="2"/>
    <x v="3"/>
    <s v="Enallagma cyathigerum"/>
    <n v="3"/>
    <s v="KD"/>
    <x v="5"/>
    <n v="7"/>
    <s v="Waterjuffer"/>
    <n v="26.142857142857142"/>
  </r>
  <r>
    <n v="945"/>
    <s v="Noordduinen Oude Huis"/>
    <d v="2015-07-03T14:00:00"/>
    <n v="4"/>
    <x v="0"/>
    <s v="Sympecma fusca"/>
    <n v="1"/>
    <s v="KD"/>
    <x v="5"/>
    <n v="7"/>
    <s v="Pantserjuffers"/>
    <n v="26.142857142857142"/>
  </r>
  <r>
    <n v="945"/>
    <s v="Noordduinen Oude Huis"/>
    <d v="2015-07-03T14:00:00"/>
    <n v="4"/>
    <x v="9"/>
    <s v="Anax imperator"/>
    <n v="4"/>
    <s v="KD"/>
    <x v="5"/>
    <n v="7"/>
    <s v="Glazenmakers"/>
    <n v="26.142857142857142"/>
  </r>
  <r>
    <n v="945"/>
    <s v="Noordduinen Oude Huis"/>
    <d v="2015-07-03T14:00:00"/>
    <n v="4"/>
    <x v="8"/>
    <s v="Aeshna isoceles"/>
    <n v="2"/>
    <s v="KD"/>
    <x v="5"/>
    <n v="7"/>
    <s v="Glazenmakers"/>
    <n v="26.142857142857142"/>
  </r>
  <r>
    <n v="945"/>
    <s v="Noordduinen Oude Huis"/>
    <d v="2015-07-18T12:00:00"/>
    <n v="1"/>
    <x v="23"/>
    <s v="Sympetrum striolatum/vulgatum"/>
    <n v="1"/>
    <s v="KD"/>
    <x v="5"/>
    <n v="7"/>
    <s v="Korenbouten"/>
    <n v="28.285714285714285"/>
  </r>
  <r>
    <n v="945"/>
    <s v="Noordduinen Oude Huis"/>
    <d v="2015-07-18T12:00:00"/>
    <n v="1"/>
    <x v="5"/>
    <s v="Orthetrum cancellatum"/>
    <n v="1"/>
    <s v="KD"/>
    <x v="5"/>
    <n v="7"/>
    <s v="Korenbouten"/>
    <n v="28.285714285714285"/>
  </r>
  <r>
    <n v="945"/>
    <s v="Noordduinen Oude Huis"/>
    <d v="2015-07-18T12:00:00"/>
    <n v="1"/>
    <x v="9"/>
    <s v="Anax imperator"/>
    <n v="3"/>
    <s v="KD"/>
    <x v="5"/>
    <n v="7"/>
    <s v="Glazenmakers"/>
    <n v="28.285714285714285"/>
  </r>
  <r>
    <n v="945"/>
    <s v="Noordduinen Oude Huis"/>
    <d v="2015-07-18T12:00:00"/>
    <n v="1"/>
    <x v="30"/>
    <s v="Erythromma viridulum"/>
    <n v="1"/>
    <s v="KD"/>
    <x v="5"/>
    <n v="7"/>
    <s v="Waterjuffer"/>
    <n v="28.285714285714285"/>
  </r>
  <r>
    <n v="945"/>
    <s v="Noordduinen Oude Huis"/>
    <d v="2015-07-18T12:00:00"/>
    <n v="1"/>
    <x v="1"/>
    <s v="Ischnura elegans"/>
    <n v="5"/>
    <s v="KD"/>
    <x v="5"/>
    <n v="7"/>
    <s v="Waterjuffer"/>
    <n v="28.285714285714285"/>
  </r>
  <r>
    <n v="945"/>
    <s v="Noordduinen Oude Huis"/>
    <d v="2015-07-18T12:00:00"/>
    <n v="1"/>
    <x v="3"/>
    <s v="Enallagma cyathigerum"/>
    <n v="11"/>
    <s v="KD"/>
    <x v="5"/>
    <n v="7"/>
    <s v="Waterjuffer"/>
    <n v="28.285714285714285"/>
  </r>
  <r>
    <n v="945"/>
    <s v="Noordduinen Oude Huis"/>
    <d v="2015-07-18T12:00:00"/>
    <n v="2"/>
    <x v="5"/>
    <s v="Orthetrum cancellatum"/>
    <n v="2"/>
    <s v="KD"/>
    <x v="5"/>
    <n v="7"/>
    <s v="Korenbouten"/>
    <n v="28.285714285714285"/>
  </r>
  <r>
    <n v="945"/>
    <s v="Noordduinen Oude Huis"/>
    <d v="2015-07-18T12:00:00"/>
    <n v="2"/>
    <x v="30"/>
    <s v="Erythromma viridulum"/>
    <n v="3"/>
    <s v="KD"/>
    <x v="5"/>
    <n v="7"/>
    <s v="Waterjuffer"/>
    <n v="28.285714285714285"/>
  </r>
  <r>
    <n v="945"/>
    <s v="Noordduinen Oude Huis"/>
    <d v="2015-07-18T12:00:00"/>
    <n v="2"/>
    <x v="1"/>
    <s v="Ischnura elegans"/>
    <n v="2"/>
    <s v="KD"/>
    <x v="5"/>
    <n v="7"/>
    <s v="Waterjuffer"/>
    <n v="28.285714285714285"/>
  </r>
  <r>
    <n v="945"/>
    <s v="Noordduinen Oude Huis"/>
    <d v="2015-07-18T12:00:00"/>
    <n v="2"/>
    <x v="3"/>
    <s v="Enallagma cyathigerum"/>
    <n v="5"/>
    <s v="KD"/>
    <x v="5"/>
    <n v="7"/>
    <s v="Waterjuffer"/>
    <n v="28.285714285714285"/>
  </r>
  <r>
    <n v="945"/>
    <s v="Noordduinen Oude Huis"/>
    <d v="2015-07-18T12:00:00"/>
    <n v="4"/>
    <x v="5"/>
    <s v="Orthetrum cancellatum"/>
    <n v="1"/>
    <s v="KD"/>
    <x v="5"/>
    <n v="7"/>
    <s v="Korenbouten"/>
    <n v="28.285714285714285"/>
  </r>
  <r>
    <n v="945"/>
    <s v="Noordduinen Oude Huis"/>
    <d v="2015-07-18T12:00:00"/>
    <n v="4"/>
    <x v="8"/>
    <s v="Aeshna isoceles"/>
    <n v="1"/>
    <s v="KD"/>
    <x v="5"/>
    <n v="7"/>
    <s v="Glazenmakers"/>
    <n v="28.285714285714285"/>
  </r>
  <r>
    <n v="945"/>
    <s v="Noordduinen Oude Huis"/>
    <d v="2015-07-24T13:00:00"/>
    <n v="1"/>
    <x v="9"/>
    <s v="Anax imperator"/>
    <n v="2"/>
    <s v="KD"/>
    <x v="5"/>
    <n v="7"/>
    <s v="Glazenmakers"/>
    <n v="29.142857142857142"/>
  </r>
  <r>
    <n v="945"/>
    <s v="Noordduinen Oude Huis"/>
    <d v="2015-07-24T13:00:00"/>
    <n v="1"/>
    <x v="30"/>
    <s v="Erythromma viridulum"/>
    <n v="13"/>
    <s v="KD"/>
    <x v="5"/>
    <n v="7"/>
    <s v="Waterjuffer"/>
    <n v="29.142857142857142"/>
  </r>
  <r>
    <n v="945"/>
    <s v="Noordduinen Oude Huis"/>
    <d v="2015-07-24T13:00:00"/>
    <n v="1"/>
    <x v="1"/>
    <s v="Ischnura elegans"/>
    <n v="2"/>
    <s v="KD"/>
    <x v="5"/>
    <n v="7"/>
    <s v="Waterjuffer"/>
    <n v="29.142857142857142"/>
  </r>
  <r>
    <n v="945"/>
    <s v="Noordduinen Oude Huis"/>
    <d v="2015-07-24T13:00:00"/>
    <n v="2"/>
    <x v="30"/>
    <s v="Erythromma viridulum"/>
    <n v="9"/>
    <s v="KD"/>
    <x v="5"/>
    <n v="7"/>
    <s v="Waterjuffer"/>
    <n v="29.142857142857142"/>
  </r>
  <r>
    <n v="945"/>
    <s v="Noordduinen Oude Huis"/>
    <d v="2015-07-24T13:00:00"/>
    <n v="2"/>
    <x v="1"/>
    <s v="Ischnura elegans"/>
    <n v="2"/>
    <s v="KD"/>
    <x v="5"/>
    <n v="7"/>
    <s v="Waterjuffer"/>
    <n v="29.142857142857142"/>
  </r>
  <r>
    <n v="945"/>
    <s v="Noordduinen Oude Huis"/>
    <d v="2015-08-03T12:00:00"/>
    <n v="1"/>
    <x v="23"/>
    <s v="Sympetrum striolatum/vulgatum"/>
    <n v="1"/>
    <s v="KD"/>
    <x v="5"/>
    <n v="8"/>
    <s v="Korenbouten"/>
    <n v="30.571428571428573"/>
  </r>
  <r>
    <n v="945"/>
    <s v="Noordduinen Oude Huis"/>
    <d v="2015-08-03T12:00:00"/>
    <n v="1"/>
    <x v="9"/>
    <s v="Anax imperator"/>
    <n v="2"/>
    <s v="KD"/>
    <x v="5"/>
    <n v="8"/>
    <s v="Glazenmakers"/>
    <n v="30.571428571428573"/>
  </r>
  <r>
    <n v="945"/>
    <s v="Noordduinen Oude Huis"/>
    <d v="2015-08-03T12:00:00"/>
    <n v="1"/>
    <x v="30"/>
    <s v="Erythromma viridulum"/>
    <n v="14"/>
    <s v="KD"/>
    <x v="5"/>
    <n v="8"/>
    <s v="Waterjuffer"/>
    <n v="30.571428571428573"/>
  </r>
  <r>
    <n v="945"/>
    <s v="Noordduinen Oude Huis"/>
    <d v="2015-08-03T12:00:00"/>
    <n v="1"/>
    <x v="1"/>
    <s v="Ischnura elegans"/>
    <n v="4"/>
    <s v="KD"/>
    <x v="5"/>
    <n v="8"/>
    <s v="Waterjuffer"/>
    <n v="30.571428571428573"/>
  </r>
  <r>
    <n v="945"/>
    <s v="Noordduinen Oude Huis"/>
    <d v="2015-08-03T12:00:00"/>
    <n v="1"/>
    <x v="3"/>
    <s v="Enallagma cyathigerum"/>
    <n v="9"/>
    <s v="KD"/>
    <x v="5"/>
    <n v="8"/>
    <s v="Waterjuffer"/>
    <n v="30.571428571428573"/>
  </r>
  <r>
    <n v="945"/>
    <s v="Noordduinen Oude Huis"/>
    <d v="2015-08-03T12:00:00"/>
    <n v="2"/>
    <x v="23"/>
    <s v="Sympetrum striolatum/vulgatum"/>
    <n v="2"/>
    <s v="KD"/>
    <x v="5"/>
    <n v="8"/>
    <s v="Korenbouten"/>
    <n v="30.571428571428573"/>
  </r>
  <r>
    <n v="945"/>
    <s v="Noordduinen Oude Huis"/>
    <d v="2015-08-03T12:00:00"/>
    <n v="2"/>
    <x v="9"/>
    <s v="Anax imperator"/>
    <n v="2"/>
    <s v="KD"/>
    <x v="5"/>
    <n v="8"/>
    <s v="Glazenmakers"/>
    <n v="30.571428571428573"/>
  </r>
  <r>
    <n v="945"/>
    <s v="Noordduinen Oude Huis"/>
    <d v="2015-08-03T12:00:00"/>
    <n v="2"/>
    <x v="30"/>
    <s v="Erythromma viridulum"/>
    <n v="2"/>
    <s v="KD"/>
    <x v="5"/>
    <n v="8"/>
    <s v="Waterjuffer"/>
    <n v="30.571428571428573"/>
  </r>
  <r>
    <n v="945"/>
    <s v="Noordduinen Oude Huis"/>
    <d v="2015-08-03T12:00:00"/>
    <n v="2"/>
    <x v="3"/>
    <s v="Enallagma cyathigerum"/>
    <n v="1"/>
    <s v="KD"/>
    <x v="5"/>
    <n v="8"/>
    <s v="Waterjuffer"/>
    <n v="30.571428571428573"/>
  </r>
  <r>
    <n v="945"/>
    <s v="Noordduinen Oude Huis"/>
    <d v="2015-08-03T12:00:00"/>
    <n v="4"/>
    <x v="9"/>
    <s v="Anax imperator"/>
    <n v="1"/>
    <s v="KD"/>
    <x v="5"/>
    <n v="8"/>
    <s v="Glazenmakers"/>
    <n v="30.571428571428573"/>
  </r>
  <r>
    <n v="945"/>
    <s v="Noordduinen Oude Huis"/>
    <d v="2015-08-20T11:30:00"/>
    <n v="1"/>
    <x v="23"/>
    <s v="Sympetrum striolatum/vulgatum"/>
    <n v="3"/>
    <s v="KD"/>
    <x v="5"/>
    <n v="8"/>
    <s v="Korenbouten"/>
    <n v="33"/>
  </r>
  <r>
    <n v="945"/>
    <s v="Noordduinen Oude Huis"/>
    <d v="2015-08-20T11:30:00"/>
    <n v="1"/>
    <x v="9"/>
    <s v="Anax imperator"/>
    <n v="2"/>
    <s v="KD"/>
    <x v="5"/>
    <n v="8"/>
    <s v="Glazenmakers"/>
    <n v="33"/>
  </r>
  <r>
    <n v="945"/>
    <s v="Noordduinen Oude Huis"/>
    <d v="2015-08-20T11:30:00"/>
    <n v="1"/>
    <x v="14"/>
    <s v="Aeshna mixta"/>
    <n v="1"/>
    <s v="KD"/>
    <x v="5"/>
    <n v="8"/>
    <s v="Glazenmakers"/>
    <n v="33"/>
  </r>
  <r>
    <n v="945"/>
    <s v="Noordduinen Oude Huis"/>
    <d v="2015-08-20T11:30:00"/>
    <n v="1"/>
    <x v="3"/>
    <s v="Enallagma cyathigerum"/>
    <n v="1"/>
    <s v="KD"/>
    <x v="5"/>
    <n v="8"/>
    <s v="Waterjuffer"/>
    <n v="33"/>
  </r>
  <r>
    <n v="945"/>
    <s v="Noordduinen Oude Huis"/>
    <d v="2015-08-20T11:30:00"/>
    <n v="2"/>
    <x v="16"/>
    <s v="Sympetrum sanguineum"/>
    <n v="2"/>
    <s v="KD"/>
    <x v="5"/>
    <n v="8"/>
    <s v="Korenbouten"/>
    <n v="33"/>
  </r>
  <r>
    <n v="945"/>
    <s v="Noordduinen Oude Huis"/>
    <d v="2015-08-20T11:30:00"/>
    <n v="2"/>
    <x v="23"/>
    <s v="Sympetrum striolatum/vulgatum"/>
    <n v="1"/>
    <s v="KD"/>
    <x v="5"/>
    <n v="8"/>
    <s v="Korenbouten"/>
    <n v="33"/>
  </r>
  <r>
    <n v="945"/>
    <s v="Noordduinen Oude Huis"/>
    <d v="2015-08-20T11:30:00"/>
    <n v="2"/>
    <x v="9"/>
    <s v="Anax imperator"/>
    <n v="3"/>
    <s v="KD"/>
    <x v="5"/>
    <n v="8"/>
    <s v="Glazenmakers"/>
    <n v="33"/>
  </r>
  <r>
    <n v="945"/>
    <s v="Noordduinen Oude Huis"/>
    <d v="2015-08-20T11:30:00"/>
    <n v="2"/>
    <x v="1"/>
    <s v="Ischnura elegans"/>
    <n v="1"/>
    <s v="KD"/>
    <x v="5"/>
    <n v="8"/>
    <s v="Waterjuffer"/>
    <n v="33"/>
  </r>
  <r>
    <n v="945"/>
    <s v="Noordduinen Oude Huis"/>
    <d v="2015-08-20T11:30:00"/>
    <n v="2"/>
    <x v="14"/>
    <s v="Aeshna mixta"/>
    <n v="3"/>
    <s v="KD"/>
    <x v="5"/>
    <n v="8"/>
    <s v="Glazenmakers"/>
    <n v="33"/>
  </r>
  <r>
    <n v="945"/>
    <s v="Noordduinen Oude Huis"/>
    <d v="2015-08-20T11:30:00"/>
    <n v="4"/>
    <x v="9"/>
    <s v="Anax imperator"/>
    <n v="3"/>
    <s v="KD"/>
    <x v="5"/>
    <n v="8"/>
    <s v="Glazenmakers"/>
    <n v="33"/>
  </r>
  <r>
    <n v="945"/>
    <s v="Noordduinen Oude Huis"/>
    <d v="2015-08-20T11:30:00"/>
    <n v="4"/>
    <x v="14"/>
    <s v="Aeshna mixta"/>
    <n v="3"/>
    <s v="KD"/>
    <x v="5"/>
    <n v="8"/>
    <s v="Glazenmakers"/>
    <n v="33"/>
  </r>
  <r>
    <n v="945"/>
    <s v="Noordduinen Oude Huis"/>
    <d v="2015-09-30T11:15:00"/>
    <n v="1"/>
    <x v="1"/>
    <s v="Ischnura elegans"/>
    <n v="1"/>
    <s v="KD"/>
    <x v="5"/>
    <n v="9"/>
    <s v="Waterjuffer"/>
    <n v="38.857142857142854"/>
  </r>
  <r>
    <n v="945"/>
    <s v="Noordduinen Oude Huis"/>
    <d v="2015-09-30T11:15:00"/>
    <n v="4"/>
    <x v="14"/>
    <s v="Aeshna mixta"/>
    <n v="1"/>
    <s v="KD"/>
    <x v="5"/>
    <n v="9"/>
    <s v="Glazenmakers"/>
    <n v="38.857142857142854"/>
  </r>
  <r>
    <n v="945"/>
    <s v="Noordduinen Oude Huis"/>
    <d v="2016-05-09T15:00:00"/>
    <n v="1"/>
    <x v="0"/>
    <s v="Sympecma fusca"/>
    <n v="1"/>
    <s v="KD"/>
    <x v="6"/>
    <n v="5"/>
    <s v="Pantserjuffers"/>
    <n v="18.428571428571427"/>
  </r>
  <r>
    <n v="945"/>
    <s v="Noordduinen Oude Huis"/>
    <d v="2016-05-09T15:00:00"/>
    <n v="1"/>
    <x v="3"/>
    <s v="Enallagma cyathigerum"/>
    <n v="4"/>
    <s v="KD"/>
    <x v="6"/>
    <n v="5"/>
    <s v="Waterjuffer"/>
    <n v="18.428571428571427"/>
  </r>
  <r>
    <n v="945"/>
    <s v="Noordduinen Oude Huis"/>
    <d v="2016-05-09T15:00:00"/>
    <n v="2"/>
    <x v="1"/>
    <s v="Ischnura elegans"/>
    <n v="1"/>
    <s v="KD"/>
    <x v="6"/>
    <n v="5"/>
    <s v="Waterjuffer"/>
    <n v="18.428571428571427"/>
  </r>
  <r>
    <n v="945"/>
    <s v="Noordduinen Oude Huis"/>
    <d v="2016-06-04T15:15:00"/>
    <n v="1"/>
    <x v="26"/>
    <s v="Erythromma najas"/>
    <n v="5"/>
    <s v="KD"/>
    <x v="6"/>
    <n v="6"/>
    <s v="Waterjuffer"/>
    <n v="22.142857142857142"/>
  </r>
  <r>
    <n v="945"/>
    <s v="Noordduinen Oude Huis"/>
    <d v="2016-06-04T15:15:00"/>
    <n v="1"/>
    <x v="1"/>
    <s v="Ischnura elegans"/>
    <n v="19"/>
    <s v="KD"/>
    <x v="6"/>
    <n v="6"/>
    <s v="Waterjuffer"/>
    <n v="22.142857142857142"/>
  </r>
  <r>
    <n v="945"/>
    <s v="Noordduinen Oude Huis"/>
    <d v="2016-06-04T15:15:00"/>
    <n v="1"/>
    <x v="4"/>
    <s v="Coenagrion pulchellum"/>
    <n v="2"/>
    <s v="KD"/>
    <x v="6"/>
    <n v="6"/>
    <s v="Waterjuffer"/>
    <n v="22.142857142857142"/>
  </r>
  <r>
    <n v="945"/>
    <s v="Noordduinen Oude Huis"/>
    <d v="2016-06-04T15:15:00"/>
    <n v="1"/>
    <x v="3"/>
    <s v="Enallagma cyathigerum"/>
    <n v="4"/>
    <s v="KD"/>
    <x v="6"/>
    <n v="6"/>
    <s v="Waterjuffer"/>
    <n v="22.142857142857142"/>
  </r>
  <r>
    <n v="945"/>
    <s v="Noordduinen Oude Huis"/>
    <d v="2016-06-04T15:15:00"/>
    <n v="2"/>
    <x v="6"/>
    <s v="Coenagrion puella"/>
    <n v="7"/>
    <s v="KD"/>
    <x v="6"/>
    <n v="6"/>
    <s v="Waterjuffer"/>
    <n v="22.142857142857142"/>
  </r>
  <r>
    <n v="945"/>
    <s v="Noordduinen Oude Huis"/>
    <d v="2016-06-04T15:15:00"/>
    <n v="2"/>
    <x v="26"/>
    <s v="Erythromma najas"/>
    <n v="4"/>
    <s v="KD"/>
    <x v="6"/>
    <n v="6"/>
    <s v="Waterjuffer"/>
    <n v="22.142857142857142"/>
  </r>
  <r>
    <n v="945"/>
    <s v="Noordduinen Oude Huis"/>
    <d v="2016-06-04T15:15:00"/>
    <n v="2"/>
    <x v="1"/>
    <s v="Ischnura elegans"/>
    <n v="10"/>
    <s v="KD"/>
    <x v="6"/>
    <n v="6"/>
    <s v="Waterjuffer"/>
    <n v="22.142857142857142"/>
  </r>
  <r>
    <n v="945"/>
    <s v="Noordduinen Oude Huis"/>
    <d v="2016-06-04T15:15:00"/>
    <n v="2"/>
    <x v="8"/>
    <s v="Aeshna isoceles"/>
    <n v="1"/>
    <s v="KD"/>
    <x v="6"/>
    <n v="6"/>
    <s v="Glazenmakers"/>
    <n v="22.142857142857142"/>
  </r>
  <r>
    <n v="945"/>
    <s v="Noordduinen Oude Huis"/>
    <d v="2016-06-04T15:15:00"/>
    <n v="2"/>
    <x v="3"/>
    <s v="Enallagma cyathigerum"/>
    <n v="8"/>
    <s v="KD"/>
    <x v="6"/>
    <n v="6"/>
    <s v="Waterjuffer"/>
    <n v="22.142857142857142"/>
  </r>
  <r>
    <n v="945"/>
    <s v="Noordduinen Oude Huis"/>
    <d v="2016-06-04T15:15:00"/>
    <n v="4"/>
    <x v="9"/>
    <s v="Anax imperator"/>
    <n v="2"/>
    <s v="KD"/>
    <x v="6"/>
    <n v="6"/>
    <s v="Glazenmakers"/>
    <n v="22.142857142857142"/>
  </r>
  <r>
    <n v="945"/>
    <s v="Noordduinen Oude Huis"/>
    <d v="2016-06-04T15:15:00"/>
    <n v="4"/>
    <x v="34"/>
    <s v="Libellula depressa"/>
    <n v="1"/>
    <s v="KD"/>
    <x v="6"/>
    <n v="6"/>
    <s v="Korenbouten"/>
    <n v="22.142857142857142"/>
  </r>
  <r>
    <n v="945"/>
    <s v="Noordduinen Oude Huis"/>
    <d v="2016-06-04T15:15:00"/>
    <n v="4"/>
    <x v="8"/>
    <s v="Aeshna isoceles"/>
    <n v="2"/>
    <s v="KD"/>
    <x v="6"/>
    <n v="6"/>
    <s v="Glazenmakers"/>
    <n v="22.142857142857142"/>
  </r>
  <r>
    <n v="945"/>
    <s v="Noordduinen Oude Huis"/>
    <d v="2016-06-22T13:30:00"/>
    <n v="1"/>
    <x v="5"/>
    <s v="Orthetrum cancellatum"/>
    <n v="2"/>
    <s v="KD"/>
    <x v="6"/>
    <n v="6"/>
    <s v="Korenbouten"/>
    <n v="24.714285714285715"/>
  </r>
  <r>
    <n v="945"/>
    <s v="Noordduinen Oude Huis"/>
    <d v="2016-06-22T13:30:00"/>
    <n v="1"/>
    <x v="9"/>
    <s v="Anax imperator"/>
    <n v="1"/>
    <s v="KD"/>
    <x v="6"/>
    <n v="6"/>
    <s v="Glazenmakers"/>
    <n v="24.714285714285715"/>
  </r>
  <r>
    <n v="945"/>
    <s v="Noordduinen Oude Huis"/>
    <d v="2016-06-22T13:30:00"/>
    <n v="1"/>
    <x v="26"/>
    <s v="Erythromma najas"/>
    <n v="4"/>
    <s v="KD"/>
    <x v="6"/>
    <n v="6"/>
    <s v="Waterjuffer"/>
    <n v="24.714285714285715"/>
  </r>
  <r>
    <n v="945"/>
    <s v="Noordduinen Oude Huis"/>
    <d v="2016-06-22T13:30:00"/>
    <n v="1"/>
    <x v="1"/>
    <s v="Ischnura elegans"/>
    <n v="16"/>
    <s v="KD"/>
    <x v="6"/>
    <n v="6"/>
    <s v="Waterjuffer"/>
    <n v="24.714285714285715"/>
  </r>
  <r>
    <n v="945"/>
    <s v="Noordduinen Oude Huis"/>
    <d v="2016-06-22T13:30:00"/>
    <n v="1"/>
    <x v="4"/>
    <s v="Coenagrion pulchellum"/>
    <n v="1"/>
    <s v="KD"/>
    <x v="6"/>
    <n v="6"/>
    <s v="Waterjuffer"/>
    <n v="24.714285714285715"/>
  </r>
  <r>
    <n v="945"/>
    <s v="Noordduinen Oude Huis"/>
    <d v="2016-06-22T13:30:00"/>
    <n v="1"/>
    <x v="3"/>
    <s v="Enallagma cyathigerum"/>
    <n v="11"/>
    <s v="KD"/>
    <x v="6"/>
    <n v="6"/>
    <s v="Waterjuffer"/>
    <n v="24.714285714285715"/>
  </r>
  <r>
    <n v="945"/>
    <s v="Noordduinen Oude Huis"/>
    <d v="2016-06-22T13:30:00"/>
    <n v="2"/>
    <x v="6"/>
    <s v="Coenagrion puella"/>
    <n v="1"/>
    <s v="KD"/>
    <x v="6"/>
    <n v="6"/>
    <s v="Waterjuffer"/>
    <n v="24.714285714285715"/>
  </r>
  <r>
    <n v="945"/>
    <s v="Noordduinen Oude Huis"/>
    <d v="2016-06-22T13:30:00"/>
    <n v="2"/>
    <x v="5"/>
    <s v="Orthetrum cancellatum"/>
    <n v="4"/>
    <s v="KD"/>
    <x v="6"/>
    <n v="6"/>
    <s v="Korenbouten"/>
    <n v="24.714285714285715"/>
  </r>
  <r>
    <n v="945"/>
    <s v="Noordduinen Oude Huis"/>
    <d v="2016-06-22T13:30:00"/>
    <n v="2"/>
    <x v="9"/>
    <s v="Anax imperator"/>
    <n v="1"/>
    <s v="KD"/>
    <x v="6"/>
    <n v="6"/>
    <s v="Glazenmakers"/>
    <n v="24.714285714285715"/>
  </r>
  <r>
    <n v="945"/>
    <s v="Noordduinen Oude Huis"/>
    <d v="2016-06-22T13:30:00"/>
    <n v="2"/>
    <x v="26"/>
    <s v="Erythromma najas"/>
    <n v="9"/>
    <s v="KD"/>
    <x v="6"/>
    <n v="6"/>
    <s v="Waterjuffer"/>
    <n v="24.714285714285715"/>
  </r>
  <r>
    <n v="945"/>
    <s v="Noordduinen Oude Huis"/>
    <d v="2016-06-22T13:30:00"/>
    <n v="2"/>
    <x v="1"/>
    <s v="Ischnura elegans"/>
    <n v="5"/>
    <s v="KD"/>
    <x v="6"/>
    <n v="6"/>
    <s v="Waterjuffer"/>
    <n v="24.714285714285715"/>
  </r>
  <r>
    <n v="945"/>
    <s v="Noordduinen Oude Huis"/>
    <d v="2016-06-22T13:30:00"/>
    <n v="2"/>
    <x v="8"/>
    <s v="Aeshna isoceles"/>
    <n v="1"/>
    <s v="KD"/>
    <x v="6"/>
    <n v="6"/>
    <s v="Glazenmakers"/>
    <n v="24.714285714285715"/>
  </r>
  <r>
    <n v="945"/>
    <s v="Noordduinen Oude Huis"/>
    <d v="2016-06-22T13:30:00"/>
    <n v="2"/>
    <x v="3"/>
    <s v="Enallagma cyathigerum"/>
    <n v="3"/>
    <s v="KD"/>
    <x v="6"/>
    <n v="6"/>
    <s v="Waterjuffer"/>
    <n v="24.714285714285715"/>
  </r>
  <r>
    <n v="945"/>
    <s v="Noordduinen Oude Huis"/>
    <d v="2016-06-22T13:30:00"/>
    <n v="2"/>
    <x v="31"/>
    <s v="Cordulia aenea"/>
    <n v="1"/>
    <s v="KD"/>
    <x v="6"/>
    <n v="6"/>
    <s v="Glanslibel"/>
    <n v="24.714285714285715"/>
  </r>
  <r>
    <n v="945"/>
    <s v="Noordduinen Oude Huis"/>
    <d v="2016-06-22T13:30:00"/>
    <n v="4"/>
    <x v="9"/>
    <s v="Anax imperator"/>
    <n v="2"/>
    <s v="KD"/>
    <x v="6"/>
    <n v="6"/>
    <s v="Glazenmakers"/>
    <n v="24.714285714285715"/>
  </r>
  <r>
    <n v="945"/>
    <s v="Noordduinen Oude Huis"/>
    <d v="2016-06-22T13:30:00"/>
    <n v="4"/>
    <x v="8"/>
    <s v="Aeshna isoceles"/>
    <n v="1"/>
    <s v="KD"/>
    <x v="6"/>
    <n v="6"/>
    <s v="Glazenmakers"/>
    <n v="24.714285714285715"/>
  </r>
  <r>
    <n v="945"/>
    <s v="Noordduinen Oude Huis"/>
    <d v="2016-07-04T12:30:00"/>
    <n v="1"/>
    <x v="12"/>
    <s v="Sympetrum striolatum"/>
    <n v="1"/>
    <s v="KD"/>
    <x v="6"/>
    <n v="7"/>
    <s v="Korenbouten"/>
    <n v="26.428571428571427"/>
  </r>
  <r>
    <n v="945"/>
    <s v="Noordduinen Oude Huis"/>
    <d v="2016-07-04T12:30:00"/>
    <n v="1"/>
    <x v="5"/>
    <s v="Orthetrum cancellatum"/>
    <n v="1"/>
    <s v="KD"/>
    <x v="6"/>
    <n v="7"/>
    <s v="Korenbouten"/>
    <n v="26.428571428571427"/>
  </r>
  <r>
    <n v="945"/>
    <s v="Noordduinen Oude Huis"/>
    <d v="2016-07-04T12:30:00"/>
    <n v="1"/>
    <x v="26"/>
    <s v="Erythromma najas"/>
    <n v="1"/>
    <s v="KD"/>
    <x v="6"/>
    <n v="7"/>
    <s v="Waterjuffer"/>
    <n v="26.428571428571427"/>
  </r>
  <r>
    <n v="945"/>
    <s v="Noordduinen Oude Huis"/>
    <d v="2016-07-04T12:30:00"/>
    <n v="1"/>
    <x v="1"/>
    <s v="Ischnura elegans"/>
    <n v="5"/>
    <s v="KD"/>
    <x v="6"/>
    <n v="7"/>
    <s v="Waterjuffer"/>
    <n v="26.428571428571427"/>
  </r>
  <r>
    <n v="945"/>
    <s v="Noordduinen Oude Huis"/>
    <d v="2016-07-04T12:30:00"/>
    <n v="1"/>
    <x v="3"/>
    <s v="Enallagma cyathigerum"/>
    <n v="3"/>
    <s v="KD"/>
    <x v="6"/>
    <n v="7"/>
    <s v="Waterjuffer"/>
    <n v="26.428571428571427"/>
  </r>
  <r>
    <n v="945"/>
    <s v="Noordduinen Oude Huis"/>
    <d v="2016-07-04T12:30:00"/>
    <n v="2"/>
    <x v="5"/>
    <s v="Orthetrum cancellatum"/>
    <n v="1"/>
    <s v="KD"/>
    <x v="6"/>
    <n v="7"/>
    <s v="Korenbouten"/>
    <n v="26.428571428571427"/>
  </r>
  <r>
    <n v="945"/>
    <s v="Noordduinen Oude Huis"/>
    <d v="2016-07-04T12:30:00"/>
    <n v="2"/>
    <x v="9"/>
    <s v="Anax imperator"/>
    <n v="3"/>
    <s v="KD"/>
    <x v="6"/>
    <n v="7"/>
    <s v="Glazenmakers"/>
    <n v="26.428571428571427"/>
  </r>
  <r>
    <n v="945"/>
    <s v="Noordduinen Oude Huis"/>
    <d v="2016-07-04T12:30:00"/>
    <n v="2"/>
    <x v="26"/>
    <s v="Erythromma najas"/>
    <n v="8"/>
    <s v="KD"/>
    <x v="6"/>
    <n v="7"/>
    <s v="Waterjuffer"/>
    <n v="26.428571428571427"/>
  </r>
  <r>
    <n v="945"/>
    <s v="Noordduinen Oude Huis"/>
    <d v="2016-07-04T12:30:00"/>
    <n v="2"/>
    <x v="3"/>
    <s v="Enallagma cyathigerum"/>
    <n v="3"/>
    <s v="KD"/>
    <x v="6"/>
    <n v="7"/>
    <s v="Waterjuffer"/>
    <n v="26.428571428571427"/>
  </r>
  <r>
    <n v="945"/>
    <s v="Noordduinen Oude Huis"/>
    <d v="2016-07-04T12:30:00"/>
    <n v="4"/>
    <x v="9"/>
    <s v="Anax imperator"/>
    <n v="5"/>
    <s v="KD"/>
    <x v="6"/>
    <n v="7"/>
    <s v="Glazenmakers"/>
    <n v="26.428571428571427"/>
  </r>
  <r>
    <n v="945"/>
    <s v="Noordduinen Oude Huis"/>
    <d v="2016-07-04T12:30:00"/>
    <n v="4"/>
    <x v="8"/>
    <s v="Aeshna isoceles"/>
    <n v="1"/>
    <s v="KD"/>
    <x v="6"/>
    <n v="7"/>
    <s v="Glazenmakers"/>
    <n v="26.428571428571427"/>
  </r>
  <r>
    <n v="945"/>
    <s v="Noordduinen Oude Huis"/>
    <d v="2016-07-29T14:30:00"/>
    <n v="1"/>
    <x v="9"/>
    <s v="Anax imperator"/>
    <n v="4"/>
    <s v="KD"/>
    <x v="6"/>
    <n v="7"/>
    <s v="Glazenmakers"/>
    <n v="30"/>
  </r>
  <r>
    <n v="945"/>
    <s v="Noordduinen Oude Huis"/>
    <d v="2016-07-29T14:30:00"/>
    <n v="1"/>
    <x v="1"/>
    <s v="Ischnura elegans"/>
    <n v="39"/>
    <s v="KD"/>
    <x v="6"/>
    <n v="7"/>
    <s v="Waterjuffer"/>
    <n v="30"/>
  </r>
  <r>
    <n v="945"/>
    <s v="Noordduinen Oude Huis"/>
    <d v="2016-07-29T14:30:00"/>
    <n v="1"/>
    <x v="3"/>
    <s v="Enallagma cyathigerum"/>
    <n v="37"/>
    <s v="KD"/>
    <x v="6"/>
    <n v="7"/>
    <s v="Waterjuffer"/>
    <n v="30"/>
  </r>
  <r>
    <n v="945"/>
    <s v="Noordduinen Oude Huis"/>
    <d v="2016-07-29T14:30:00"/>
    <n v="2"/>
    <x v="9"/>
    <s v="Anax imperator"/>
    <n v="3"/>
    <s v="KD"/>
    <x v="6"/>
    <n v="7"/>
    <s v="Glazenmakers"/>
    <n v="30"/>
  </r>
  <r>
    <n v="945"/>
    <s v="Noordduinen Oude Huis"/>
    <d v="2016-07-29T14:30:00"/>
    <n v="2"/>
    <x v="1"/>
    <s v="Ischnura elegans"/>
    <n v="47"/>
    <s v="KD"/>
    <x v="6"/>
    <n v="7"/>
    <s v="Waterjuffer"/>
    <n v="30"/>
  </r>
  <r>
    <n v="945"/>
    <s v="Noordduinen Oude Huis"/>
    <d v="2016-07-29T14:30:00"/>
    <n v="2"/>
    <x v="3"/>
    <s v="Enallagma cyathigerum"/>
    <n v="31"/>
    <s v="KD"/>
    <x v="6"/>
    <n v="7"/>
    <s v="Waterjuffer"/>
    <n v="30"/>
  </r>
  <r>
    <n v="945"/>
    <s v="Noordduinen Oude Huis"/>
    <d v="2016-07-29T14:30:00"/>
    <n v="4"/>
    <x v="9"/>
    <s v="Anax imperator"/>
    <n v="4"/>
    <s v="KD"/>
    <x v="6"/>
    <n v="7"/>
    <s v="Glazenmakers"/>
    <n v="30"/>
  </r>
  <r>
    <n v="945"/>
    <s v="Noordduinen Oude Huis"/>
    <d v="2016-08-01T11:00:00"/>
    <n v="1"/>
    <x v="9"/>
    <s v="Anax imperator"/>
    <n v="2"/>
    <s v="KD"/>
    <x v="6"/>
    <n v="8"/>
    <s v="Glazenmakers"/>
    <n v="30.428571428571427"/>
  </r>
  <r>
    <n v="945"/>
    <s v="Noordduinen Oude Huis"/>
    <d v="2016-08-01T11:00:00"/>
    <n v="1"/>
    <x v="30"/>
    <s v="Erythromma viridulum"/>
    <n v="5"/>
    <s v="KD"/>
    <x v="6"/>
    <n v="8"/>
    <s v="Waterjuffer"/>
    <n v="30.428571428571427"/>
  </r>
  <r>
    <n v="945"/>
    <s v="Noordduinen Oude Huis"/>
    <d v="2016-08-01T11:00:00"/>
    <n v="1"/>
    <x v="1"/>
    <s v="Ischnura elegans"/>
    <n v="6"/>
    <s v="KD"/>
    <x v="6"/>
    <n v="8"/>
    <s v="Waterjuffer"/>
    <n v="30.428571428571427"/>
  </r>
  <r>
    <n v="945"/>
    <s v="Noordduinen Oude Huis"/>
    <d v="2016-08-01T11:00:00"/>
    <n v="1"/>
    <x v="3"/>
    <s v="Enallagma cyathigerum"/>
    <n v="8"/>
    <s v="KD"/>
    <x v="6"/>
    <n v="8"/>
    <s v="Waterjuffer"/>
    <n v="30.428571428571427"/>
  </r>
  <r>
    <n v="945"/>
    <s v="Noordduinen Oude Huis"/>
    <d v="2016-08-01T11:00:00"/>
    <n v="2"/>
    <x v="9"/>
    <s v="Anax imperator"/>
    <n v="3"/>
    <s v="KD"/>
    <x v="6"/>
    <n v="8"/>
    <s v="Glazenmakers"/>
    <n v="30.428571428571427"/>
  </r>
  <r>
    <n v="945"/>
    <s v="Noordduinen Oude Huis"/>
    <d v="2016-08-01T11:00:00"/>
    <n v="2"/>
    <x v="30"/>
    <s v="Erythromma viridulum"/>
    <n v="3"/>
    <s v="KD"/>
    <x v="6"/>
    <n v="8"/>
    <s v="Waterjuffer"/>
    <n v="30.428571428571427"/>
  </r>
  <r>
    <n v="945"/>
    <s v="Noordduinen Oude Huis"/>
    <d v="2016-08-01T11:00:00"/>
    <n v="2"/>
    <x v="1"/>
    <s v="Ischnura elegans"/>
    <n v="1"/>
    <s v="KD"/>
    <x v="6"/>
    <n v="8"/>
    <s v="Waterjuffer"/>
    <n v="30.428571428571427"/>
  </r>
  <r>
    <n v="945"/>
    <s v="Noordduinen Oude Huis"/>
    <d v="2016-08-01T11:00:00"/>
    <n v="2"/>
    <x v="3"/>
    <s v="Enallagma cyathigerum"/>
    <n v="4"/>
    <s v="KD"/>
    <x v="6"/>
    <n v="8"/>
    <s v="Waterjuffer"/>
    <n v="30.428571428571427"/>
  </r>
  <r>
    <n v="945"/>
    <s v="Noordduinen Oude Huis"/>
    <d v="2017-05-06T11:00:00"/>
    <n v="3"/>
    <x v="1"/>
    <s v="Ischnura elegans"/>
    <n v="15"/>
    <s v="KD"/>
    <x v="7"/>
    <n v="5"/>
    <s v="Waterjuffer"/>
    <n v="17.857142857142858"/>
  </r>
  <r>
    <n v="945"/>
    <s v="Noordduinen Oude Huis"/>
    <d v="2017-05-06T11:00:00"/>
    <n v="3"/>
    <x v="2"/>
    <s v="Pyrrhosoma nymphula"/>
    <n v="3"/>
    <s v="KD"/>
    <x v="7"/>
    <n v="5"/>
    <s v="Waterjuffer"/>
    <n v="17.857142857142858"/>
  </r>
  <r>
    <n v="945"/>
    <s v="Noordduinen Oude Huis"/>
    <d v="2017-05-06T11:00:00"/>
    <n v="3"/>
    <x v="0"/>
    <s v="Sympecma fusca"/>
    <n v="7"/>
    <s v="KD"/>
    <x v="7"/>
    <n v="5"/>
    <s v="Pantserjuffers"/>
    <n v="17.857142857142858"/>
  </r>
  <r>
    <n v="945"/>
    <s v="Noordduinen Oude Huis"/>
    <d v="2017-06-17T11:00:00"/>
    <n v="4"/>
    <x v="9"/>
    <s v="Anax imperator"/>
    <n v="1"/>
    <s v="KD"/>
    <x v="7"/>
    <n v="6"/>
    <s v="Glazenmakers"/>
    <n v="23.857142857142858"/>
  </r>
  <r>
    <n v="945"/>
    <s v="Noordduinen Oude Huis"/>
    <d v="2017-06-17T11:00:00"/>
    <n v="4"/>
    <x v="10"/>
    <s v="Libellula quadrimaculata"/>
    <n v="1"/>
    <s v="KD"/>
    <x v="7"/>
    <n v="6"/>
    <s v="Korenbouten"/>
    <n v="23.857142857142858"/>
  </r>
  <r>
    <n v="945"/>
    <s v="Noordduinen Oude Huis"/>
    <d v="2017-06-17T11:00:00"/>
    <n v="4"/>
    <x v="8"/>
    <s v="Aeshna isoceles"/>
    <n v="1"/>
    <s v="KD"/>
    <x v="7"/>
    <n v="6"/>
    <s v="Glazenmakers"/>
    <n v="23.857142857142858"/>
  </r>
  <r>
    <n v="945"/>
    <s v="Noordduinen Oude Huis"/>
    <d v="2017-06-17T11:00:00"/>
    <n v="3"/>
    <x v="0"/>
    <s v="Sympecma fusca"/>
    <n v="1"/>
    <s v="KD"/>
    <x v="7"/>
    <n v="6"/>
    <s v="Pantserjuffers"/>
    <n v="23.857142857142858"/>
  </r>
  <r>
    <n v="945"/>
    <s v="Noordduinen Oude Huis"/>
    <d v="2017-06-17T11:00:00"/>
    <n v="3"/>
    <x v="5"/>
    <s v="Orthetrum cancellatum"/>
    <n v="3"/>
    <s v="KD"/>
    <x v="7"/>
    <n v="6"/>
    <s v="Korenbouten"/>
    <n v="23.857142857142858"/>
  </r>
  <r>
    <n v="945"/>
    <s v="Noordduinen Oude Huis"/>
    <d v="2017-06-17T11:00:00"/>
    <n v="3"/>
    <x v="9"/>
    <s v="Anax imperator"/>
    <n v="5"/>
    <s v="KD"/>
    <x v="7"/>
    <n v="6"/>
    <s v="Glazenmakers"/>
    <n v="23.857142857142858"/>
  </r>
  <r>
    <n v="945"/>
    <s v="Noordduinen Oude Huis"/>
    <d v="2017-06-17T11:00:00"/>
    <n v="3"/>
    <x v="1"/>
    <s v="Ischnura elegans"/>
    <n v="18"/>
    <s v="KD"/>
    <x v="7"/>
    <n v="6"/>
    <s v="Waterjuffer"/>
    <n v="23.857142857142858"/>
  </r>
  <r>
    <n v="945"/>
    <s v="Noordduinen Oude Huis"/>
    <d v="2017-06-17T11:00:00"/>
    <n v="3"/>
    <x v="34"/>
    <s v="Libellula depressa"/>
    <n v="1"/>
    <s v="KD"/>
    <x v="7"/>
    <n v="6"/>
    <s v="Korenbouten"/>
    <n v="23.857142857142858"/>
  </r>
  <r>
    <n v="945"/>
    <s v="Noordduinen Oude Huis"/>
    <d v="2017-06-17T11:00:00"/>
    <n v="3"/>
    <x v="8"/>
    <s v="Aeshna isoceles"/>
    <n v="1"/>
    <s v="KD"/>
    <x v="7"/>
    <n v="6"/>
    <s v="Glazenmakers"/>
    <n v="23.857142857142858"/>
  </r>
  <r>
    <n v="945"/>
    <s v="Noordduinen Oude Huis"/>
    <d v="2017-06-17T11:00:00"/>
    <n v="3"/>
    <x v="3"/>
    <s v="Enallagma cyathigerum"/>
    <n v="15"/>
    <s v="KD"/>
    <x v="7"/>
    <n v="6"/>
    <s v="Waterjuffer"/>
    <n v="23.857142857142858"/>
  </r>
  <r>
    <n v="945"/>
    <s v="Noordduinen Oude Huis"/>
    <d v="2017-07-09T11:30:00"/>
    <n v="3"/>
    <x v="6"/>
    <s v="Coenagrion puella"/>
    <n v="3"/>
    <s v="KD"/>
    <x v="7"/>
    <n v="7"/>
    <s v="Waterjuffer"/>
    <n v="27"/>
  </r>
  <r>
    <n v="945"/>
    <s v="Noordduinen Oude Huis"/>
    <d v="2017-07-09T11:30:00"/>
    <n v="3"/>
    <x v="12"/>
    <s v="Sympetrum striolatum"/>
    <n v="2"/>
    <s v="KD"/>
    <x v="7"/>
    <n v="7"/>
    <s v="Korenbouten"/>
    <n v="27"/>
  </r>
  <r>
    <n v="945"/>
    <s v="Noordduinen Oude Huis"/>
    <d v="2017-07-09T11:30:00"/>
    <n v="3"/>
    <x v="5"/>
    <s v="Orthetrum cancellatum"/>
    <n v="2"/>
    <s v="KD"/>
    <x v="7"/>
    <n v="7"/>
    <s v="Korenbouten"/>
    <n v="27"/>
  </r>
  <r>
    <n v="945"/>
    <s v="Noordduinen Oude Huis"/>
    <d v="2017-07-09T11:30:00"/>
    <n v="3"/>
    <x v="30"/>
    <s v="Erythromma viridulum"/>
    <n v="23"/>
    <s v="KD"/>
    <x v="7"/>
    <n v="7"/>
    <s v="Waterjuffer"/>
    <n v="27"/>
  </r>
  <r>
    <n v="945"/>
    <s v="Noordduinen Oude Huis"/>
    <d v="2017-07-09T11:30:00"/>
    <n v="3"/>
    <x v="1"/>
    <s v="Ischnura elegans"/>
    <n v="28"/>
    <s v="KD"/>
    <x v="7"/>
    <n v="7"/>
    <s v="Waterjuffer"/>
    <n v="27"/>
  </r>
  <r>
    <n v="945"/>
    <s v="Noordduinen Oude Huis"/>
    <d v="2017-07-09T11:30:00"/>
    <n v="3"/>
    <x v="8"/>
    <s v="Aeshna isoceles"/>
    <n v="2"/>
    <s v="KD"/>
    <x v="7"/>
    <n v="7"/>
    <s v="Glazenmakers"/>
    <n v="27"/>
  </r>
  <r>
    <n v="945"/>
    <s v="Noordduinen Oude Huis"/>
    <d v="2017-07-09T11:30:00"/>
    <n v="3"/>
    <x v="2"/>
    <s v="Pyrrhosoma nymphula"/>
    <n v="1"/>
    <s v="KD"/>
    <x v="7"/>
    <n v="7"/>
    <s v="Waterjuffer"/>
    <n v="27"/>
  </r>
  <r>
    <n v="945"/>
    <s v="Noordduinen Oude Huis"/>
    <d v="2017-07-09T11:30:00"/>
    <n v="3"/>
    <x v="3"/>
    <s v="Enallagma cyathigerum"/>
    <n v="16"/>
    <s v="KD"/>
    <x v="7"/>
    <n v="7"/>
    <s v="Waterjuffer"/>
    <n v="27"/>
  </r>
  <r>
    <n v="945"/>
    <s v="Noordduinen Oude Huis"/>
    <d v="2017-07-09T11:30:00"/>
    <n v="3"/>
    <x v="9"/>
    <s v="Anax imperator"/>
    <n v="4"/>
    <s v="KD"/>
    <x v="7"/>
    <n v="7"/>
    <s v="Glazenmakers"/>
    <n v="27"/>
  </r>
  <r>
    <n v="945"/>
    <s v="Noordduinen Oude Huis"/>
    <d v="2017-07-19T11:15:00"/>
    <n v="4"/>
    <x v="9"/>
    <s v="Anax imperator"/>
    <n v="1"/>
    <s v="KD"/>
    <x v="7"/>
    <n v="7"/>
    <s v="Glazenmakers"/>
    <n v="28.428571428571427"/>
  </r>
  <r>
    <n v="945"/>
    <s v="Noordduinen Oude Huis"/>
    <d v="2017-07-19T11:15:00"/>
    <n v="3"/>
    <x v="12"/>
    <s v="Sympetrum striolatum"/>
    <n v="3"/>
    <s v="KD"/>
    <x v="7"/>
    <n v="7"/>
    <s v="Korenbouten"/>
    <n v="28.428571428571427"/>
  </r>
  <r>
    <n v="945"/>
    <s v="Noordduinen Oude Huis"/>
    <d v="2017-07-19T11:15:00"/>
    <n v="3"/>
    <x v="9"/>
    <s v="Anax imperator"/>
    <n v="3"/>
    <s v="KD"/>
    <x v="7"/>
    <n v="7"/>
    <s v="Glazenmakers"/>
    <n v="28.428571428571427"/>
  </r>
  <r>
    <n v="945"/>
    <s v="Noordduinen Oude Huis"/>
    <d v="2017-07-19T11:15:00"/>
    <n v="3"/>
    <x v="30"/>
    <s v="Erythromma viridulum"/>
    <n v="20"/>
    <s v="KD"/>
    <x v="7"/>
    <n v="7"/>
    <s v="Waterjuffer"/>
    <n v="28.428571428571427"/>
  </r>
  <r>
    <n v="945"/>
    <s v="Noordduinen Oude Huis"/>
    <d v="2017-07-19T11:15:00"/>
    <n v="3"/>
    <x v="1"/>
    <s v="Ischnura elegans"/>
    <n v="6"/>
    <s v="KD"/>
    <x v="7"/>
    <n v="7"/>
    <s v="Waterjuffer"/>
    <n v="28.428571428571427"/>
  </r>
  <r>
    <n v="945"/>
    <s v="Noordduinen Oude Huis"/>
    <d v="2017-08-14T13:00:00"/>
    <n v="4"/>
    <x v="9"/>
    <s v="Anax imperator"/>
    <n v="3"/>
    <s v="KD"/>
    <x v="7"/>
    <n v="8"/>
    <s v="Glazenmakers"/>
    <n v="32.142857142857146"/>
  </r>
  <r>
    <n v="945"/>
    <s v="Noordduinen Oude Huis"/>
    <d v="2017-08-14T13:00:00"/>
    <n v="3"/>
    <x v="16"/>
    <s v="Sympetrum sanguineum"/>
    <n v="1"/>
    <s v="KD"/>
    <x v="7"/>
    <n v="8"/>
    <s v="Korenbouten"/>
    <n v="32.142857142857146"/>
  </r>
  <r>
    <n v="945"/>
    <s v="Noordduinen Oude Huis"/>
    <d v="2017-08-14T13:00:00"/>
    <n v="3"/>
    <x v="9"/>
    <s v="Anax imperator"/>
    <n v="4"/>
    <s v="KD"/>
    <x v="7"/>
    <n v="8"/>
    <s v="Glazenmakers"/>
    <n v="32.142857142857146"/>
  </r>
  <r>
    <n v="945"/>
    <s v="Noordduinen Oude Huis"/>
    <d v="2017-08-14T13:00:00"/>
    <n v="3"/>
    <x v="30"/>
    <s v="Erythromma viridulum"/>
    <n v="3"/>
    <s v="KD"/>
    <x v="7"/>
    <n v="8"/>
    <s v="Waterjuffer"/>
    <n v="32.142857142857146"/>
  </r>
  <r>
    <n v="945"/>
    <s v="Noordduinen Oude Huis"/>
    <d v="2017-08-14T13:00:00"/>
    <n v="3"/>
    <x v="1"/>
    <s v="Ischnura elegans"/>
    <n v="6"/>
    <s v="KD"/>
    <x v="7"/>
    <n v="8"/>
    <s v="Waterjuffer"/>
    <n v="32.142857142857146"/>
  </r>
  <r>
    <n v="945"/>
    <s v="Noordduinen Oude Huis"/>
    <d v="2017-08-14T13:00:00"/>
    <n v="3"/>
    <x v="14"/>
    <s v="Aeshna mixta"/>
    <n v="1"/>
    <s v="KD"/>
    <x v="7"/>
    <n v="8"/>
    <s v="Glazenmakers"/>
    <n v="32.142857142857146"/>
  </r>
  <r>
    <n v="945"/>
    <s v="Noordduinen Oude Huis"/>
    <d v="2017-08-14T13:00:00"/>
    <n v="3"/>
    <x v="17"/>
    <s v="Sympetrum vulgatum"/>
    <n v="1"/>
    <s v="KD"/>
    <x v="7"/>
    <n v="8"/>
    <s v="Korenbouten"/>
    <n v="32.142857142857146"/>
  </r>
  <r>
    <n v="945"/>
    <s v="Noordduinen Oude Huis"/>
    <d v="2017-08-14T13:00:00"/>
    <n v="3"/>
    <x v="8"/>
    <s v="Aeshna isoceles"/>
    <n v="1"/>
    <s v="KD"/>
    <x v="7"/>
    <n v="8"/>
    <s v="Glazenmakers"/>
    <n v="32.142857142857146"/>
  </r>
  <r>
    <n v="945"/>
    <s v="Noordduinen Oude Huis"/>
    <d v="2017-08-14T13:00:00"/>
    <n v="3"/>
    <x v="12"/>
    <s v="Sympetrum striolatum"/>
    <n v="2"/>
    <s v="KD"/>
    <x v="7"/>
    <n v="8"/>
    <s v="Korenbouten"/>
    <n v="32.142857142857146"/>
  </r>
  <r>
    <n v="945"/>
    <s v="Noordduinen Oude Huis"/>
    <d v="2017-09-04T12:00:00"/>
    <n v="4"/>
    <x v="14"/>
    <s v="Aeshna mixta"/>
    <n v="4"/>
    <s v="KD"/>
    <x v="7"/>
    <n v="9"/>
    <s v="Glazenmakers"/>
    <n v="35.142857142857146"/>
  </r>
  <r>
    <n v="945"/>
    <s v="Noordduinen Oude Huis"/>
    <d v="2017-09-04T12:00:00"/>
    <n v="3"/>
    <x v="12"/>
    <s v="Sympetrum striolatum"/>
    <n v="1"/>
    <s v="KD"/>
    <x v="7"/>
    <n v="9"/>
    <s v="Korenbouten"/>
    <n v="35.142857142857146"/>
  </r>
  <r>
    <n v="945"/>
    <s v="Noordduinen Oude Huis"/>
    <d v="2017-09-04T12:00:00"/>
    <n v="3"/>
    <x v="9"/>
    <s v="Anax imperator"/>
    <n v="2"/>
    <s v="KD"/>
    <x v="7"/>
    <n v="9"/>
    <s v="Glazenmakers"/>
    <n v="35.142857142857146"/>
  </r>
  <r>
    <n v="945"/>
    <s v="Noordduinen Oude Huis"/>
    <d v="2017-09-04T12:00:00"/>
    <n v="3"/>
    <x v="1"/>
    <s v="Ischnura elegans"/>
    <n v="1"/>
    <s v="KD"/>
    <x v="7"/>
    <n v="9"/>
    <s v="Waterjuffer"/>
    <n v="35.142857142857146"/>
  </r>
  <r>
    <n v="945"/>
    <s v="Noordduinen Oude Huis"/>
    <d v="2017-09-04T12:00:00"/>
    <n v="3"/>
    <x v="14"/>
    <s v="Aeshna mixta"/>
    <n v="5"/>
    <s v="KD"/>
    <x v="7"/>
    <n v="9"/>
    <s v="Glazenmakers"/>
    <n v="35.142857142857146"/>
  </r>
  <r>
    <n v="945"/>
    <s v="Noordduinen Oude Huis"/>
    <d v="2017-09-04T12:00:00"/>
    <n v="3"/>
    <x v="3"/>
    <s v="Enallagma cyathigerum"/>
    <n v="1"/>
    <s v="KD"/>
    <x v="7"/>
    <n v="9"/>
    <s v="Waterjuffer"/>
    <n v="35.142857142857146"/>
  </r>
  <r>
    <n v="945"/>
    <s v="Noordduinen Oude Huis"/>
    <d v="2019-06-29T15:00:00"/>
    <n v="4"/>
    <x v="9"/>
    <s v="Anax imperator"/>
    <n v="3"/>
    <s v="KD"/>
    <x v="8"/>
    <n v="6"/>
    <s v="Glazenmakers"/>
    <n v="25.571428571428573"/>
  </r>
  <r>
    <n v="945"/>
    <s v="Noordduinen Oude Huis"/>
    <d v="2019-06-29T15:00:00"/>
    <n v="4"/>
    <x v="8"/>
    <s v="Aeshna isoceles"/>
    <n v="2"/>
    <s v="KD"/>
    <x v="8"/>
    <n v="6"/>
    <s v="Glazenmakers"/>
    <n v="25.571428571428573"/>
  </r>
  <r>
    <n v="945"/>
    <s v="Noordduinen Oude Huis"/>
    <d v="2019-06-29T15:00:00"/>
    <n v="4"/>
    <x v="20"/>
    <s v="Anax parthenope"/>
    <n v="1"/>
    <s v="KD"/>
    <x v="8"/>
    <n v="6"/>
    <s v="Glazenmakers"/>
    <n v="25.571428571428573"/>
  </r>
  <r>
    <n v="945"/>
    <s v="Noordduinen Oude Huis"/>
    <d v="2019-06-29T15:00:00"/>
    <n v="3"/>
    <x v="16"/>
    <s v="Sympetrum sanguineum"/>
    <n v="2"/>
    <s v="KD"/>
    <x v="8"/>
    <n v="6"/>
    <s v="Korenbouten"/>
    <n v="25.571428571428573"/>
  </r>
  <r>
    <n v="945"/>
    <s v="Noordduinen Oude Huis"/>
    <d v="2019-06-29T15:00:00"/>
    <n v="3"/>
    <x v="9"/>
    <s v="Anax imperator"/>
    <n v="6"/>
    <s v="KD"/>
    <x v="8"/>
    <n v="6"/>
    <s v="Glazenmakers"/>
    <n v="25.571428571428573"/>
  </r>
  <r>
    <n v="945"/>
    <s v="Noordduinen Oude Huis"/>
    <d v="2019-06-29T15:00:00"/>
    <n v="3"/>
    <x v="26"/>
    <s v="Erythromma najas"/>
    <n v="3"/>
    <s v="KD"/>
    <x v="8"/>
    <n v="6"/>
    <s v="Waterjuffer"/>
    <n v="25.571428571428573"/>
  </r>
  <r>
    <n v="945"/>
    <s v="Noordduinen Oude Huis"/>
    <d v="2019-06-29T15:00:00"/>
    <n v="3"/>
    <x v="30"/>
    <s v="Erythromma viridulum"/>
    <n v="25"/>
    <s v="KD"/>
    <x v="8"/>
    <n v="6"/>
    <s v="Waterjuffer"/>
    <n v="25.571428571428573"/>
  </r>
  <r>
    <n v="945"/>
    <s v="Noordduinen Oude Huis"/>
    <d v="2019-06-29T15:00:00"/>
    <n v="3"/>
    <x v="1"/>
    <s v="Ischnura elegans"/>
    <n v="1"/>
    <s v="KD"/>
    <x v="8"/>
    <n v="6"/>
    <s v="Waterjuffer"/>
    <n v="25.571428571428573"/>
  </r>
  <r>
    <n v="945"/>
    <s v="Noordduinen Oude Huis"/>
    <d v="2019-06-29T15:00:00"/>
    <n v="3"/>
    <x v="31"/>
    <s v="Cordulia aenea"/>
    <n v="1"/>
    <s v="KD"/>
    <x v="8"/>
    <n v="6"/>
    <s v="Glanslibel"/>
    <n v="25.571428571428573"/>
  </r>
  <r>
    <n v="945"/>
    <s v="Noordduinen Oude Huis"/>
    <d v="2019-06-29T15:00:00"/>
    <n v="3"/>
    <x v="10"/>
    <s v="Libellula quadrimaculata"/>
    <n v="1"/>
    <s v="KD"/>
    <x v="8"/>
    <n v="6"/>
    <s v="Korenbouten"/>
    <n v="25.571428571428573"/>
  </r>
  <r>
    <n v="945"/>
    <s v="Noordduinen Oude Huis"/>
    <d v="2019-06-29T15:00:00"/>
    <n v="3"/>
    <x v="8"/>
    <s v="Aeshna isoceles"/>
    <n v="3"/>
    <s v="KD"/>
    <x v="8"/>
    <n v="6"/>
    <s v="Glazenmakers"/>
    <n v="25.571428571428573"/>
  </r>
  <r>
    <n v="945"/>
    <s v="Noordduinen Oude Huis"/>
    <d v="2019-06-29T15:00:00"/>
    <n v="3"/>
    <x v="3"/>
    <s v="Enallagma cyathigerum"/>
    <n v="20"/>
    <s v="KD"/>
    <x v="8"/>
    <n v="6"/>
    <s v="Waterjuffer"/>
    <n v="25.571428571428573"/>
  </r>
  <r>
    <n v="945"/>
    <s v="Noordduinen Oude Huis"/>
    <d v="2019-06-29T15:00:00"/>
    <n v="3"/>
    <x v="5"/>
    <s v="Orthetrum cancellatum"/>
    <n v="6"/>
    <s v="KD"/>
    <x v="8"/>
    <n v="6"/>
    <s v="Korenbouten"/>
    <n v="25.571428571428573"/>
  </r>
  <r>
    <n v="945"/>
    <s v="Noordduinen Oude Huis"/>
    <d v="2020-06-12T14:00:00"/>
    <n v="4"/>
    <x v="9"/>
    <s v="Anax imperator"/>
    <n v="1"/>
    <s v="KD"/>
    <x v="9"/>
    <n v="6"/>
    <s v="Glazenmakers"/>
    <n v="23.285714285714285"/>
  </r>
  <r>
    <n v="945"/>
    <s v="Noordduinen Oude Huis"/>
    <d v="2020-06-12T14:00:00"/>
    <n v="4"/>
    <x v="8"/>
    <s v="Aeshna isoceles"/>
    <n v="1"/>
    <s v="KD"/>
    <x v="9"/>
    <n v="6"/>
    <s v="Glazenmakers"/>
    <n v="23.285714285714285"/>
  </r>
  <r>
    <n v="945"/>
    <s v="Noordduinen Oude Huis"/>
    <d v="2020-06-12T14:00:00"/>
    <n v="3"/>
    <x v="9"/>
    <s v="Anax imperator"/>
    <n v="4"/>
    <s v="KD"/>
    <x v="9"/>
    <n v="6"/>
    <s v="Glazenmakers"/>
    <n v="23.285714285714285"/>
  </r>
  <r>
    <n v="945"/>
    <s v="Noordduinen Oude Huis"/>
    <d v="2020-06-12T14:00:00"/>
    <n v="3"/>
    <x v="26"/>
    <s v="Erythromma najas"/>
    <n v="2"/>
    <s v="KD"/>
    <x v="9"/>
    <n v="6"/>
    <s v="Waterjuffer"/>
    <n v="23.285714285714285"/>
  </r>
  <r>
    <n v="945"/>
    <s v="Noordduinen Oude Huis"/>
    <d v="2020-06-12T14:00:00"/>
    <n v="3"/>
    <x v="8"/>
    <s v="Aeshna isoceles"/>
    <n v="1"/>
    <s v="KD"/>
    <x v="9"/>
    <n v="6"/>
    <s v="Glazenmakers"/>
    <n v="23.285714285714285"/>
  </r>
  <r>
    <n v="945"/>
    <s v="Noordduinen Oude Huis"/>
    <d v="2020-06-12T14:00:00"/>
    <n v="3"/>
    <x v="5"/>
    <s v="Orthetrum cancellatum"/>
    <n v="8"/>
    <s v="KD"/>
    <x v="9"/>
    <n v="6"/>
    <s v="Korenbouten"/>
    <n v="23.285714285714285"/>
  </r>
  <r>
    <n v="945"/>
    <s v="Noordduinen Oude Huis"/>
    <d v="2020-06-12T14:00:00"/>
    <n v="3"/>
    <x v="1"/>
    <s v="Ischnura elegans"/>
    <n v="5"/>
    <s v="KD"/>
    <x v="9"/>
    <n v="6"/>
    <s v="Waterjuffer"/>
    <n v="23.285714285714285"/>
  </r>
  <r>
    <n v="945"/>
    <s v="Noordduinen Oude Huis"/>
    <d v="2020-06-12T14:00:00"/>
    <n v="3"/>
    <x v="31"/>
    <s v="Cordulia aenea"/>
    <n v="2"/>
    <s v="KD"/>
    <x v="9"/>
    <n v="6"/>
    <s v="Glanslibel"/>
    <n v="23.285714285714285"/>
  </r>
  <r>
    <n v="945"/>
    <s v="Noordduinen Oude Huis"/>
    <d v="2020-06-12T14:00:00"/>
    <n v="3"/>
    <x v="10"/>
    <s v="Libellula quadrimaculata"/>
    <n v="3"/>
    <s v="KD"/>
    <x v="9"/>
    <n v="6"/>
    <s v="Korenbouten"/>
    <n v="23.285714285714285"/>
  </r>
  <r>
    <n v="945"/>
    <s v="Noordduinen Oude Huis"/>
    <d v="2020-06-26T13:30:00"/>
    <n v="4"/>
    <x v="5"/>
    <s v="Orthetrum cancellatum"/>
    <n v="1"/>
    <s v="KD"/>
    <x v="9"/>
    <n v="6"/>
    <s v="Korenbouten"/>
    <n v="25.285714285714285"/>
  </r>
  <r>
    <n v="945"/>
    <s v="Noordduinen Oude Huis"/>
    <d v="2020-06-26T13:30:00"/>
    <n v="4"/>
    <x v="9"/>
    <s v="Anax imperator"/>
    <n v="1"/>
    <s v="KD"/>
    <x v="9"/>
    <n v="6"/>
    <s v="Glazenmakers"/>
    <n v="25.285714285714285"/>
  </r>
  <r>
    <n v="945"/>
    <s v="Noordduinen Oude Huis"/>
    <d v="2020-06-26T13:30:00"/>
    <n v="4"/>
    <x v="10"/>
    <s v="Libellula quadrimaculata"/>
    <n v="1"/>
    <s v="KD"/>
    <x v="9"/>
    <n v="6"/>
    <s v="Korenbouten"/>
    <n v="25.285714285714285"/>
  </r>
  <r>
    <n v="945"/>
    <s v="Noordduinen Oude Huis"/>
    <d v="2020-06-26T13:30:00"/>
    <n v="4"/>
    <x v="8"/>
    <s v="Aeshna isoceles"/>
    <n v="1"/>
    <s v="KD"/>
    <x v="9"/>
    <n v="6"/>
    <s v="Glazenmakers"/>
    <n v="25.285714285714285"/>
  </r>
  <r>
    <n v="945"/>
    <s v="Noordduinen Oude Huis"/>
    <d v="2020-06-26T13:30:00"/>
    <n v="3"/>
    <x v="5"/>
    <s v="Orthetrum cancellatum"/>
    <n v="5"/>
    <s v="KD"/>
    <x v="9"/>
    <n v="6"/>
    <s v="Korenbouten"/>
    <n v="25.285714285714285"/>
  </r>
  <r>
    <n v="945"/>
    <s v="Noordduinen Oude Huis"/>
    <d v="2020-06-26T13:30:00"/>
    <n v="3"/>
    <x v="9"/>
    <s v="Anax imperator"/>
    <n v="4"/>
    <s v="KD"/>
    <x v="9"/>
    <n v="6"/>
    <s v="Glazenmakers"/>
    <n v="25.285714285714285"/>
  </r>
  <r>
    <n v="945"/>
    <s v="Noordduinen Oude Huis"/>
    <d v="2020-06-26T13:30:00"/>
    <n v="3"/>
    <x v="26"/>
    <s v="Erythromma najas"/>
    <n v="5"/>
    <s v="KD"/>
    <x v="9"/>
    <n v="6"/>
    <s v="Waterjuffer"/>
    <n v="25.285714285714285"/>
  </r>
  <r>
    <n v="945"/>
    <s v="Noordduinen Oude Huis"/>
    <d v="2020-06-26T13:30:00"/>
    <n v="3"/>
    <x v="1"/>
    <s v="Ischnura elegans"/>
    <n v="1"/>
    <s v="KD"/>
    <x v="9"/>
    <n v="6"/>
    <s v="Waterjuffer"/>
    <n v="25.285714285714285"/>
  </r>
  <r>
    <n v="945"/>
    <s v="Noordduinen Oude Huis"/>
    <d v="2020-06-26T13:30:00"/>
    <n v="3"/>
    <x v="10"/>
    <s v="Libellula quadrimaculata"/>
    <n v="6"/>
    <s v="KD"/>
    <x v="9"/>
    <n v="6"/>
    <s v="Korenbouten"/>
    <n v="25.285714285714285"/>
  </r>
  <r>
    <n v="945"/>
    <s v="Noordduinen Oude Huis"/>
    <d v="2020-06-26T13:30:00"/>
    <n v="3"/>
    <x v="22"/>
    <s v="Crocothemis erythraea"/>
    <n v="2"/>
    <s v="KD"/>
    <x v="9"/>
    <n v="6"/>
    <s v="Korenbouten"/>
    <n v="25.285714285714285"/>
  </r>
  <r>
    <n v="945"/>
    <s v="Noordduinen Oude Huis"/>
    <d v="2020-06-26T13:30:00"/>
    <n v="3"/>
    <x v="3"/>
    <s v="Enallagma cyathigerum"/>
    <n v="8"/>
    <s v="KD"/>
    <x v="9"/>
    <n v="6"/>
    <s v="Waterjuffer"/>
    <n v="25.285714285714285"/>
  </r>
  <r>
    <n v="945"/>
    <s v="Noordduinen Oude Huis"/>
    <d v="2020-06-26T13:30:00"/>
    <n v="3"/>
    <x v="20"/>
    <s v="Anax parthenope"/>
    <n v="1"/>
    <s v="KD"/>
    <x v="9"/>
    <n v="6"/>
    <s v="Glazenmakers"/>
    <n v="25.285714285714285"/>
  </r>
  <r>
    <n v="945"/>
    <s v="Noordduinen Oude Huis"/>
    <d v="2020-06-26T13:30:00"/>
    <n v="3"/>
    <x v="30"/>
    <s v="Erythromma viridulum"/>
    <n v="15"/>
    <s v="KD"/>
    <x v="9"/>
    <n v="6"/>
    <s v="Waterjuffer"/>
    <n v="25.285714285714285"/>
  </r>
  <r>
    <n v="945"/>
    <s v="Noordduinen Oude Huis"/>
    <d v="2020-07-23T13:30:00"/>
    <n v="4"/>
    <x v="9"/>
    <s v="Anax imperator"/>
    <n v="2"/>
    <s v="KD"/>
    <x v="9"/>
    <n v="7"/>
    <s v="Glazenmakers"/>
    <n v="29.142857142857142"/>
  </r>
  <r>
    <n v="945"/>
    <s v="Noordduinen Oude Huis"/>
    <d v="2020-07-23T13:30:00"/>
    <n v="3"/>
    <x v="5"/>
    <s v="Orthetrum cancellatum"/>
    <n v="1"/>
    <s v="KD"/>
    <x v="9"/>
    <n v="7"/>
    <s v="Korenbouten"/>
    <n v="29.142857142857142"/>
  </r>
  <r>
    <n v="945"/>
    <s v="Noordduinen Oude Huis"/>
    <d v="2020-07-23T13:30:00"/>
    <n v="3"/>
    <x v="9"/>
    <s v="Anax imperator"/>
    <n v="2"/>
    <s v="KD"/>
    <x v="9"/>
    <n v="7"/>
    <s v="Glazenmakers"/>
    <n v="29.142857142857142"/>
  </r>
  <r>
    <n v="945"/>
    <s v="Noordduinen Oude Huis"/>
    <d v="2020-07-23T13:30:00"/>
    <n v="3"/>
    <x v="30"/>
    <s v="Erythromma viridulum"/>
    <n v="15"/>
    <s v="KD"/>
    <x v="9"/>
    <n v="7"/>
    <s v="Waterjuffer"/>
    <n v="29.142857142857142"/>
  </r>
  <r>
    <n v="945"/>
    <s v="Noordduinen Oude Huis"/>
    <d v="2020-07-23T13:30:00"/>
    <n v="3"/>
    <x v="3"/>
    <s v="Enallagma cyathigerum"/>
    <n v="2"/>
    <s v="KD"/>
    <x v="9"/>
    <n v="7"/>
    <s v="Waterjuffer"/>
    <n v="29.142857142857142"/>
  </r>
  <r>
    <n v="945"/>
    <s v="Noordduinen Oude Huis"/>
    <d v="2020-08-06T12:00:00"/>
    <n v="4"/>
    <x v="12"/>
    <s v="Sympetrum striolatum"/>
    <n v="1"/>
    <s v="KD"/>
    <x v="9"/>
    <n v="8"/>
    <s v="Korenbouten"/>
    <n v="31.142857142857142"/>
  </r>
  <r>
    <n v="945"/>
    <s v="Noordduinen Oude Huis"/>
    <d v="2020-08-06T12:00:00"/>
    <n v="4"/>
    <x v="9"/>
    <s v="Anax imperator"/>
    <n v="2"/>
    <s v="KD"/>
    <x v="9"/>
    <n v="8"/>
    <s v="Glazenmakers"/>
    <n v="31.142857142857142"/>
  </r>
  <r>
    <n v="945"/>
    <s v="Noordduinen Oude Huis"/>
    <d v="2020-08-06T12:00:00"/>
    <n v="3"/>
    <x v="5"/>
    <s v="Orthetrum cancellatum"/>
    <n v="4"/>
    <s v="KD"/>
    <x v="9"/>
    <n v="8"/>
    <s v="Korenbouten"/>
    <n v="31.142857142857142"/>
  </r>
  <r>
    <n v="945"/>
    <s v="Noordduinen Oude Huis"/>
    <d v="2020-08-06T12:00:00"/>
    <n v="3"/>
    <x v="9"/>
    <s v="Anax imperator"/>
    <n v="5"/>
    <s v="KD"/>
    <x v="9"/>
    <n v="8"/>
    <s v="Glazenmakers"/>
    <n v="31.142857142857142"/>
  </r>
  <r>
    <n v="945"/>
    <s v="Noordduinen Oude Huis"/>
    <d v="2020-08-06T12:00:00"/>
    <n v="3"/>
    <x v="26"/>
    <s v="Erythromma najas"/>
    <n v="10"/>
    <s v="KD"/>
    <x v="9"/>
    <n v="8"/>
    <s v="Waterjuffer"/>
    <n v="31.142857142857142"/>
  </r>
  <r>
    <n v="945"/>
    <s v="Noordduinen Oude Huis"/>
    <d v="2020-08-06T12:00:00"/>
    <n v="3"/>
    <x v="1"/>
    <s v="Ischnura elegans"/>
    <n v="1"/>
    <s v="KD"/>
    <x v="9"/>
    <n v="8"/>
    <s v="Waterjuffer"/>
    <n v="31.142857142857142"/>
  </r>
  <r>
    <n v="945"/>
    <s v="Noordduinen Oude Huis"/>
    <d v="2020-09-07T14:00:00"/>
    <n v="4"/>
    <x v="14"/>
    <s v="Aeshna mixta"/>
    <n v="3"/>
    <s v="KD"/>
    <x v="9"/>
    <n v="9"/>
    <s v="Glazenmakers"/>
    <n v="35.714285714285715"/>
  </r>
  <r>
    <n v="945"/>
    <s v="Noordduinen Oude Huis"/>
    <d v="2020-09-07T14:00:00"/>
    <n v="3"/>
    <x v="14"/>
    <s v="Aeshna mixta"/>
    <n v="5"/>
    <s v="KD"/>
    <x v="9"/>
    <n v="9"/>
    <s v="Glazenmakers"/>
    <n v="35.714285714285715"/>
  </r>
  <r>
    <n v="945"/>
    <s v="Noordduinen Oude Huis"/>
    <d v="2020-09-07T14:00:00"/>
    <n v="3"/>
    <x v="3"/>
    <s v="Enallagma cyathigerum"/>
    <n v="4"/>
    <s v="KD"/>
    <x v="9"/>
    <n v="9"/>
    <s v="Waterjuffer"/>
    <n v="35.714285714285715"/>
  </r>
  <r>
    <n v="945"/>
    <s v="Noordduinen Oude Huis"/>
    <d v="2020-09-21T13:00:00"/>
    <n v="4"/>
    <x v="12"/>
    <s v="Sympetrum striolatum"/>
    <n v="1"/>
    <s v="KD"/>
    <x v="9"/>
    <n v="9"/>
    <s v="Korenbouten"/>
    <n v="37.714285714285715"/>
  </r>
  <r>
    <n v="945"/>
    <s v="Noordduinen Oude Huis"/>
    <d v="2020-09-21T13:00:00"/>
    <n v="4"/>
    <x v="23"/>
    <s v="Sympetrum striolatum/vulgatum"/>
    <n v="1"/>
    <s v="KD"/>
    <x v="9"/>
    <n v="9"/>
    <s v="Korenbouten"/>
    <n v="37.714285714285715"/>
  </r>
  <r>
    <n v="945"/>
    <s v="Noordduinen Oude Huis"/>
    <d v="2020-09-21T13:00:00"/>
    <n v="4"/>
    <x v="14"/>
    <s v="Aeshna mixta"/>
    <n v="6"/>
    <s v="KD"/>
    <x v="9"/>
    <n v="9"/>
    <s v="Glazenmakers"/>
    <n v="37.714285714285715"/>
  </r>
  <r>
    <n v="945"/>
    <s v="Noordduinen Oude Huis"/>
    <d v="2020-09-21T13:00:00"/>
    <n v="3"/>
    <x v="23"/>
    <s v="Sympetrum striolatum/vulgatum"/>
    <n v="6"/>
    <s v="KD"/>
    <x v="9"/>
    <n v="9"/>
    <s v="Korenbouten"/>
    <n v="37.714285714285715"/>
  </r>
  <r>
    <n v="945"/>
    <s v="Noordduinen Oude Huis"/>
    <d v="2020-09-21T13:00:00"/>
    <n v="3"/>
    <x v="13"/>
    <s v="Chalcolestes viridis"/>
    <n v="3"/>
    <s v="KD"/>
    <x v="9"/>
    <n v="9"/>
    <s v="Pantserjuffers"/>
    <n v="37.714285714285715"/>
  </r>
  <r>
    <n v="945"/>
    <s v="Noordduinen Oude Huis"/>
    <d v="2020-09-21T13:00:00"/>
    <n v="3"/>
    <x v="14"/>
    <s v="Aeshna mixta"/>
    <n v="8"/>
    <s v="KD"/>
    <x v="9"/>
    <n v="9"/>
    <s v="Glazenmakers"/>
    <n v="37.714285714285715"/>
  </r>
  <r>
    <n v="945"/>
    <s v="Noordduinen Oude Huis"/>
    <d v="2020-09-21T13:00:00"/>
    <n v="3"/>
    <x v="3"/>
    <s v="Enallagma cyathigerum"/>
    <n v="1"/>
    <s v="KD"/>
    <x v="9"/>
    <n v="9"/>
    <s v="Waterjuffer"/>
    <n v="37.714285714285715"/>
  </r>
  <r>
    <n v="945"/>
    <s v="Noordduinen Oude Huis"/>
    <d v="2020-06-02T14:00:00"/>
    <n v="4"/>
    <x v="10"/>
    <s v="Libellula quadrimaculata"/>
    <n v="4"/>
    <s v="KD"/>
    <x v="9"/>
    <n v="6"/>
    <s v="Korenbouten"/>
    <n v="21.857142857142858"/>
  </r>
  <r>
    <n v="945"/>
    <s v="Noordduinen Oude Huis"/>
    <d v="2020-06-02T14:00:00"/>
    <n v="4"/>
    <x v="8"/>
    <s v="Aeshna isoceles"/>
    <n v="2"/>
    <s v="KD"/>
    <x v="9"/>
    <n v="6"/>
    <s v="Glazenmakers"/>
    <n v="21.857142857142858"/>
  </r>
  <r>
    <n v="945"/>
    <s v="Noordduinen Oude Huis"/>
    <d v="2020-06-02T14:00:00"/>
    <n v="3"/>
    <x v="6"/>
    <s v="Coenagrion puella"/>
    <n v="30"/>
    <s v="KD"/>
    <x v="9"/>
    <n v="6"/>
    <s v="Waterjuffer"/>
    <n v="21.857142857142858"/>
  </r>
  <r>
    <n v="945"/>
    <s v="Noordduinen Oude Huis"/>
    <d v="2020-06-02T14:00:00"/>
    <n v="3"/>
    <x v="0"/>
    <s v="Sympecma fusca"/>
    <n v="1"/>
    <s v="KD"/>
    <x v="9"/>
    <n v="6"/>
    <s v="Pantserjuffers"/>
    <n v="21.857142857142858"/>
  </r>
  <r>
    <n v="945"/>
    <s v="Noordduinen Oude Huis"/>
    <d v="2020-06-02T14:00:00"/>
    <n v="3"/>
    <x v="5"/>
    <s v="Orthetrum cancellatum"/>
    <n v="20"/>
    <s v="KD"/>
    <x v="9"/>
    <n v="6"/>
    <s v="Korenbouten"/>
    <n v="21.857142857142858"/>
  </r>
  <r>
    <n v="945"/>
    <s v="Noordduinen Oude Huis"/>
    <d v="2020-06-02T14:00:00"/>
    <n v="3"/>
    <x v="9"/>
    <s v="Anax imperator"/>
    <n v="4"/>
    <s v="KD"/>
    <x v="9"/>
    <n v="6"/>
    <s v="Glazenmakers"/>
    <n v="21.857142857142858"/>
  </r>
  <r>
    <n v="945"/>
    <s v="Noordduinen Oude Huis"/>
    <d v="2020-06-02T14:00:00"/>
    <n v="3"/>
    <x v="26"/>
    <s v="Erythromma najas"/>
    <n v="30"/>
    <s v="KD"/>
    <x v="9"/>
    <n v="6"/>
    <s v="Waterjuffer"/>
    <n v="21.857142857142858"/>
  </r>
  <r>
    <n v="945"/>
    <s v="Noordduinen Oude Huis"/>
    <d v="2020-06-02T14:00:00"/>
    <n v="3"/>
    <x v="1"/>
    <s v="Ischnura elegans"/>
    <n v="30"/>
    <s v="KD"/>
    <x v="9"/>
    <n v="6"/>
    <s v="Waterjuffer"/>
    <n v="21.857142857142858"/>
  </r>
  <r>
    <n v="945"/>
    <s v="Noordduinen Oude Huis"/>
    <d v="2020-06-02T14:00:00"/>
    <n v="3"/>
    <x v="34"/>
    <s v="Libellula depressa"/>
    <n v="10"/>
    <s v="KD"/>
    <x v="9"/>
    <n v="6"/>
    <s v="Korenbouten"/>
    <n v="21.857142857142858"/>
  </r>
  <r>
    <n v="945"/>
    <s v="Noordduinen Oude Huis"/>
    <d v="2020-06-02T14:00:00"/>
    <n v="3"/>
    <x v="8"/>
    <s v="Aeshna isoceles"/>
    <n v="1"/>
    <s v="KD"/>
    <x v="9"/>
    <n v="6"/>
    <s v="Glazenmakers"/>
    <n v="21.857142857142858"/>
  </r>
  <r>
    <n v="945"/>
    <s v="Noordduinen Oude Huis"/>
    <d v="2020-06-02T14:00:00"/>
    <n v="3"/>
    <x v="3"/>
    <s v="Enallagma cyathigerum"/>
    <n v="20"/>
    <s v="KD"/>
    <x v="9"/>
    <n v="6"/>
    <s v="Waterjuffer"/>
    <n v="21.857142857142858"/>
  </r>
  <r>
    <n v="945"/>
    <s v="Noordduinen Oude Huis"/>
    <d v="2020-06-02T14:00:00"/>
    <n v="3"/>
    <x v="20"/>
    <s v="Anax parthenope"/>
    <n v="2"/>
    <s v="KD"/>
    <x v="9"/>
    <n v="6"/>
    <s v="Glazenmakers"/>
    <n v="21.857142857142858"/>
  </r>
  <r>
    <n v="943"/>
    <s v="De Batterij I"/>
    <d v="2010-05-20T14:45:00"/>
    <n v="1"/>
    <x v="1"/>
    <s v="Ischnura elegans"/>
    <n v="4"/>
    <s v="SP"/>
    <x v="0"/>
    <n v="5"/>
    <s v="Waterjuffer"/>
    <n v="19.857142857142858"/>
  </r>
  <r>
    <n v="943"/>
    <s v="De Batterij I"/>
    <d v="2010-05-20T14:45:00"/>
    <n v="1"/>
    <x v="2"/>
    <s v="Pyrrhosoma nymphula"/>
    <n v="19"/>
    <s v="SP"/>
    <x v="0"/>
    <n v="5"/>
    <s v="Waterjuffer"/>
    <n v="19.857142857142858"/>
  </r>
  <r>
    <n v="943"/>
    <s v="De Batterij I"/>
    <d v="2010-05-20T14:45:00"/>
    <n v="1"/>
    <x v="4"/>
    <s v="Coenagrion pulchellum"/>
    <n v="8"/>
    <s v="SP"/>
    <x v="0"/>
    <n v="5"/>
    <s v="Waterjuffer"/>
    <n v="19.857142857142858"/>
  </r>
  <r>
    <n v="943"/>
    <s v="De Batterij I"/>
    <d v="2010-05-20T14:45:00"/>
    <n v="1"/>
    <x v="7"/>
    <s v="Brachytron pratense"/>
    <n v="1"/>
    <s v="SP"/>
    <x v="0"/>
    <n v="5"/>
    <s v="Glazenmakers"/>
    <n v="19.857142857142858"/>
  </r>
  <r>
    <n v="943"/>
    <s v="De Batterij I"/>
    <d v="2010-05-20T14:45:00"/>
    <n v="2"/>
    <x v="1"/>
    <s v="Ischnura elegans"/>
    <n v="3"/>
    <s v="SP"/>
    <x v="0"/>
    <n v="5"/>
    <s v="Waterjuffer"/>
    <n v="19.857142857142858"/>
  </r>
  <r>
    <n v="943"/>
    <s v="De Batterij I"/>
    <d v="2010-05-20T14:45:00"/>
    <n v="2"/>
    <x v="2"/>
    <s v="Pyrrhosoma nymphula"/>
    <n v="8"/>
    <s v="SP"/>
    <x v="0"/>
    <n v="5"/>
    <s v="Waterjuffer"/>
    <n v="19.857142857142858"/>
  </r>
  <r>
    <n v="943"/>
    <s v="De Batterij I"/>
    <d v="2010-05-20T14:45:00"/>
    <n v="2"/>
    <x v="4"/>
    <s v="Coenagrion pulchellum"/>
    <n v="3"/>
    <s v="SP"/>
    <x v="0"/>
    <n v="5"/>
    <s v="Waterjuffer"/>
    <n v="19.857142857142858"/>
  </r>
  <r>
    <n v="943"/>
    <s v="De Batterij I"/>
    <d v="2010-05-20T14:45:00"/>
    <n v="2"/>
    <x v="7"/>
    <s v="Brachytron pratense"/>
    <n v="1"/>
    <s v="SP"/>
    <x v="0"/>
    <n v="5"/>
    <s v="Glazenmakers"/>
    <n v="19.857142857142858"/>
  </r>
  <r>
    <n v="943"/>
    <s v="De Batterij I"/>
    <d v="2010-05-20T14:45:00"/>
    <n v="2"/>
    <x v="34"/>
    <s v="Libellula depressa"/>
    <n v="3"/>
    <s v="SP"/>
    <x v="0"/>
    <n v="5"/>
    <s v="Korenbouten"/>
    <n v="19.857142857142858"/>
  </r>
  <r>
    <n v="943"/>
    <s v="De Batterij I"/>
    <d v="2010-05-20T14:45:00"/>
    <n v="2"/>
    <x v="10"/>
    <s v="Libellula quadrimaculata"/>
    <n v="1"/>
    <s v="SP"/>
    <x v="0"/>
    <n v="5"/>
    <s v="Korenbouten"/>
    <n v="19.857142857142858"/>
  </r>
  <r>
    <n v="943"/>
    <s v="De Batterij I"/>
    <d v="2010-05-20T14:45:00"/>
    <n v="4"/>
    <x v="7"/>
    <s v="Brachytron pratense"/>
    <n v="2"/>
    <s v="SP"/>
    <x v="0"/>
    <n v="5"/>
    <s v="Glazenmakers"/>
    <n v="19.857142857142858"/>
  </r>
  <r>
    <n v="943"/>
    <s v="De Batterij I"/>
    <d v="2010-06-13T13:30:00"/>
    <n v="1"/>
    <x v="1"/>
    <s v="Ischnura elegans"/>
    <n v="7"/>
    <s v="SP"/>
    <x v="0"/>
    <n v="6"/>
    <s v="Waterjuffer"/>
    <n v="23.285714285714285"/>
  </r>
  <r>
    <n v="943"/>
    <s v="De Batterij I"/>
    <d v="2010-06-13T13:30:00"/>
    <n v="1"/>
    <x v="2"/>
    <s v="Pyrrhosoma nymphula"/>
    <n v="11"/>
    <s v="SP"/>
    <x v="0"/>
    <n v="6"/>
    <s v="Waterjuffer"/>
    <n v="23.285714285714285"/>
  </r>
  <r>
    <n v="943"/>
    <s v="De Batterij I"/>
    <d v="2010-06-13T13:30:00"/>
    <n v="1"/>
    <x v="4"/>
    <s v="Coenagrion pulchellum"/>
    <n v="12"/>
    <s v="SP"/>
    <x v="0"/>
    <n v="6"/>
    <s v="Waterjuffer"/>
    <n v="23.285714285714285"/>
  </r>
  <r>
    <n v="943"/>
    <s v="De Batterij I"/>
    <d v="2010-06-13T13:30:00"/>
    <n v="1"/>
    <x v="26"/>
    <s v="Erythromma najas"/>
    <n v="4"/>
    <s v="SP"/>
    <x v="0"/>
    <n v="6"/>
    <s v="Waterjuffer"/>
    <n v="23.285714285714285"/>
  </r>
  <r>
    <n v="943"/>
    <s v="De Batterij I"/>
    <d v="2010-06-13T13:30:00"/>
    <n v="1"/>
    <x v="8"/>
    <s v="Aeshna isoceles"/>
    <n v="2"/>
    <s v="SP"/>
    <x v="0"/>
    <n v="6"/>
    <s v="Glazenmakers"/>
    <n v="23.285714285714285"/>
  </r>
  <r>
    <n v="943"/>
    <s v="De Batterij I"/>
    <d v="2010-06-13T13:30:00"/>
    <n v="1"/>
    <x v="34"/>
    <s v="Libellula depressa"/>
    <n v="4"/>
    <s v="SP"/>
    <x v="0"/>
    <n v="6"/>
    <s v="Korenbouten"/>
    <n v="23.285714285714285"/>
  </r>
  <r>
    <n v="943"/>
    <s v="De Batterij I"/>
    <d v="2010-06-13T13:30:00"/>
    <n v="1"/>
    <x v="5"/>
    <s v="Orthetrum cancellatum"/>
    <n v="2"/>
    <s v="SP"/>
    <x v="0"/>
    <n v="6"/>
    <s v="Korenbouten"/>
    <n v="23.285714285714285"/>
  </r>
  <r>
    <n v="943"/>
    <s v="De Batterij I"/>
    <d v="2010-06-13T13:30:00"/>
    <n v="2"/>
    <x v="1"/>
    <s v="Ischnura elegans"/>
    <n v="7"/>
    <s v="SP"/>
    <x v="0"/>
    <n v="6"/>
    <s v="Waterjuffer"/>
    <n v="23.285714285714285"/>
  </r>
  <r>
    <n v="943"/>
    <s v="De Batterij I"/>
    <d v="2010-06-13T13:30:00"/>
    <n v="2"/>
    <x v="2"/>
    <s v="Pyrrhosoma nymphula"/>
    <n v="4"/>
    <s v="SP"/>
    <x v="0"/>
    <n v="6"/>
    <s v="Waterjuffer"/>
    <n v="23.285714285714285"/>
  </r>
  <r>
    <n v="943"/>
    <s v="De Batterij I"/>
    <d v="2010-06-13T13:30:00"/>
    <n v="2"/>
    <x v="4"/>
    <s v="Coenagrion pulchellum"/>
    <n v="11"/>
    <s v="SP"/>
    <x v="0"/>
    <n v="6"/>
    <s v="Waterjuffer"/>
    <n v="23.285714285714285"/>
  </r>
  <r>
    <n v="943"/>
    <s v="De Batterij I"/>
    <d v="2010-06-13T13:30:00"/>
    <n v="2"/>
    <x v="26"/>
    <s v="Erythromma najas"/>
    <n v="5"/>
    <s v="SP"/>
    <x v="0"/>
    <n v="6"/>
    <s v="Waterjuffer"/>
    <n v="23.285714285714285"/>
  </r>
  <r>
    <n v="943"/>
    <s v="De Batterij I"/>
    <d v="2010-06-13T13:30:00"/>
    <n v="2"/>
    <x v="8"/>
    <s v="Aeshna isoceles"/>
    <n v="2"/>
    <s v="SP"/>
    <x v="0"/>
    <n v="6"/>
    <s v="Glazenmakers"/>
    <n v="23.285714285714285"/>
  </r>
  <r>
    <n v="943"/>
    <s v="De Batterij I"/>
    <d v="2010-06-13T13:30:00"/>
    <n v="2"/>
    <x v="34"/>
    <s v="Libellula depressa"/>
    <n v="4"/>
    <s v="SP"/>
    <x v="0"/>
    <n v="6"/>
    <s v="Korenbouten"/>
    <n v="23.285714285714285"/>
  </r>
  <r>
    <n v="943"/>
    <s v="De Batterij I"/>
    <d v="2010-06-13T13:30:00"/>
    <n v="2"/>
    <x v="5"/>
    <s v="Orthetrum cancellatum"/>
    <n v="5"/>
    <s v="SP"/>
    <x v="0"/>
    <n v="6"/>
    <s v="Korenbouten"/>
    <n v="23.285714285714285"/>
  </r>
  <r>
    <n v="943"/>
    <s v="De Batterij I"/>
    <d v="2010-06-13T13:30:00"/>
    <n v="4"/>
    <x v="8"/>
    <s v="Aeshna isoceles"/>
    <n v="1"/>
    <s v="SP"/>
    <x v="0"/>
    <n v="6"/>
    <s v="Glazenmakers"/>
    <n v="23.285714285714285"/>
  </r>
  <r>
    <n v="943"/>
    <s v="De Batterij I"/>
    <d v="2010-06-13T13:30:00"/>
    <n v="4"/>
    <x v="34"/>
    <s v="Libellula depressa"/>
    <n v="1"/>
    <s v="SP"/>
    <x v="0"/>
    <n v="6"/>
    <s v="Korenbouten"/>
    <n v="23.285714285714285"/>
  </r>
  <r>
    <n v="943"/>
    <s v="De Batterij I"/>
    <d v="2010-06-13T13:30:00"/>
    <n v="4"/>
    <x v="10"/>
    <s v="Libellula quadrimaculata"/>
    <n v="1"/>
    <s v="SP"/>
    <x v="0"/>
    <n v="6"/>
    <s v="Korenbouten"/>
    <n v="23.285714285714285"/>
  </r>
  <r>
    <n v="943"/>
    <s v="De Batterij I"/>
    <d v="2010-06-13T13:30:00"/>
    <n v="4"/>
    <x v="5"/>
    <s v="Orthetrum cancellatum"/>
    <n v="1"/>
    <s v="SP"/>
    <x v="0"/>
    <n v="6"/>
    <s v="Korenbouten"/>
    <n v="23.285714285714285"/>
  </r>
  <r>
    <n v="943"/>
    <s v="De Batterij I"/>
    <d v="2010-06-24T13:15:00"/>
    <n v="1"/>
    <x v="1"/>
    <s v="Ischnura elegans"/>
    <n v="11"/>
    <s v="SP"/>
    <x v="0"/>
    <n v="6"/>
    <s v="Waterjuffer"/>
    <n v="24.857142857142858"/>
  </r>
  <r>
    <n v="943"/>
    <s v="De Batterij I"/>
    <d v="2010-06-24T13:15:00"/>
    <n v="1"/>
    <x v="4"/>
    <s v="Coenagrion pulchellum"/>
    <n v="10"/>
    <s v="SP"/>
    <x v="0"/>
    <n v="6"/>
    <s v="Waterjuffer"/>
    <n v="24.857142857142858"/>
  </r>
  <r>
    <n v="943"/>
    <s v="De Batterij I"/>
    <d v="2010-06-24T13:15:00"/>
    <n v="1"/>
    <x v="26"/>
    <s v="Erythromma najas"/>
    <n v="7"/>
    <s v="SP"/>
    <x v="0"/>
    <n v="6"/>
    <s v="Waterjuffer"/>
    <n v="24.857142857142858"/>
  </r>
  <r>
    <n v="943"/>
    <s v="De Batterij I"/>
    <d v="2010-06-24T13:15:00"/>
    <n v="1"/>
    <x v="8"/>
    <s v="Aeshna isoceles"/>
    <n v="3"/>
    <s v="SP"/>
    <x v="0"/>
    <n v="6"/>
    <s v="Glazenmakers"/>
    <n v="24.857142857142858"/>
  </r>
  <r>
    <n v="943"/>
    <s v="De Batterij I"/>
    <d v="2010-06-24T13:15:00"/>
    <n v="1"/>
    <x v="34"/>
    <s v="Libellula depressa"/>
    <n v="2"/>
    <s v="SP"/>
    <x v="0"/>
    <n v="6"/>
    <s v="Korenbouten"/>
    <n v="24.857142857142858"/>
  </r>
  <r>
    <n v="943"/>
    <s v="De Batterij I"/>
    <d v="2010-06-24T13:15:00"/>
    <n v="1"/>
    <x v="5"/>
    <s v="Orthetrum cancellatum"/>
    <n v="5"/>
    <s v="SP"/>
    <x v="0"/>
    <n v="6"/>
    <s v="Korenbouten"/>
    <n v="24.857142857142858"/>
  </r>
  <r>
    <n v="943"/>
    <s v="De Batterij I"/>
    <d v="2010-06-24T13:15:00"/>
    <n v="2"/>
    <x v="1"/>
    <s v="Ischnura elegans"/>
    <n v="15"/>
    <s v="SP"/>
    <x v="0"/>
    <n v="6"/>
    <s v="Waterjuffer"/>
    <n v="24.857142857142858"/>
  </r>
  <r>
    <n v="943"/>
    <s v="De Batterij I"/>
    <d v="2010-06-24T13:15:00"/>
    <n v="2"/>
    <x v="4"/>
    <s v="Coenagrion pulchellum"/>
    <n v="10"/>
    <s v="SP"/>
    <x v="0"/>
    <n v="6"/>
    <s v="Waterjuffer"/>
    <n v="24.857142857142858"/>
  </r>
  <r>
    <n v="943"/>
    <s v="De Batterij I"/>
    <d v="2010-06-24T13:15:00"/>
    <n v="2"/>
    <x v="8"/>
    <s v="Aeshna isoceles"/>
    <n v="1"/>
    <s v="SP"/>
    <x v="0"/>
    <n v="6"/>
    <s v="Glazenmakers"/>
    <n v="24.857142857142858"/>
  </r>
  <r>
    <n v="943"/>
    <s v="De Batterij I"/>
    <d v="2010-06-24T13:15:00"/>
    <n v="2"/>
    <x v="34"/>
    <s v="Libellula depressa"/>
    <n v="3"/>
    <s v="SP"/>
    <x v="0"/>
    <n v="6"/>
    <s v="Korenbouten"/>
    <n v="24.857142857142858"/>
  </r>
  <r>
    <n v="943"/>
    <s v="De Batterij I"/>
    <d v="2010-06-24T13:15:00"/>
    <n v="2"/>
    <x v="5"/>
    <s v="Orthetrum cancellatum"/>
    <n v="6"/>
    <s v="SP"/>
    <x v="0"/>
    <n v="6"/>
    <s v="Korenbouten"/>
    <n v="24.857142857142858"/>
  </r>
  <r>
    <n v="943"/>
    <s v="De Batterij I"/>
    <d v="2010-07-08T14:30:00"/>
    <n v="1"/>
    <x v="1"/>
    <s v="Ischnura elegans"/>
    <n v="33"/>
    <s v="SP"/>
    <x v="0"/>
    <n v="7"/>
    <s v="Waterjuffer"/>
    <n v="26.857142857142858"/>
  </r>
  <r>
    <n v="943"/>
    <s v="De Batterij I"/>
    <d v="2010-07-08T14:30:00"/>
    <n v="1"/>
    <x v="4"/>
    <s v="Coenagrion pulchellum"/>
    <n v="14"/>
    <s v="SP"/>
    <x v="0"/>
    <n v="7"/>
    <s v="Waterjuffer"/>
    <n v="26.857142857142858"/>
  </r>
  <r>
    <n v="943"/>
    <s v="De Batterij I"/>
    <d v="2010-07-08T14:30:00"/>
    <n v="1"/>
    <x v="9"/>
    <s v="Anax imperator"/>
    <n v="1"/>
    <s v="SP"/>
    <x v="0"/>
    <n v="7"/>
    <s v="Glazenmakers"/>
    <n v="26.857142857142858"/>
  </r>
  <r>
    <n v="943"/>
    <s v="De Batterij I"/>
    <d v="2010-07-08T14:30:00"/>
    <n v="1"/>
    <x v="34"/>
    <s v="Libellula depressa"/>
    <n v="3"/>
    <s v="SP"/>
    <x v="0"/>
    <n v="7"/>
    <s v="Korenbouten"/>
    <n v="26.857142857142858"/>
  </r>
  <r>
    <n v="943"/>
    <s v="De Batterij I"/>
    <d v="2010-07-08T14:30:00"/>
    <n v="1"/>
    <x v="10"/>
    <s v="Libellula quadrimaculata"/>
    <n v="1"/>
    <s v="SP"/>
    <x v="0"/>
    <n v="7"/>
    <s v="Korenbouten"/>
    <n v="26.857142857142858"/>
  </r>
  <r>
    <n v="943"/>
    <s v="De Batterij I"/>
    <d v="2010-07-08T14:30:00"/>
    <n v="1"/>
    <x v="5"/>
    <s v="Orthetrum cancellatum"/>
    <n v="10"/>
    <s v="SP"/>
    <x v="0"/>
    <n v="7"/>
    <s v="Korenbouten"/>
    <n v="26.857142857142858"/>
  </r>
  <r>
    <n v="943"/>
    <s v="De Batterij I"/>
    <d v="2010-07-08T14:30:00"/>
    <n v="2"/>
    <x v="1"/>
    <s v="Ischnura elegans"/>
    <n v="21"/>
    <s v="SP"/>
    <x v="0"/>
    <n v="7"/>
    <s v="Waterjuffer"/>
    <n v="26.857142857142858"/>
  </r>
  <r>
    <n v="943"/>
    <s v="De Batterij I"/>
    <d v="2010-07-08T14:30:00"/>
    <n v="2"/>
    <x v="4"/>
    <s v="Coenagrion pulchellum"/>
    <n v="25"/>
    <s v="SP"/>
    <x v="0"/>
    <n v="7"/>
    <s v="Waterjuffer"/>
    <n v="26.857142857142858"/>
  </r>
  <r>
    <n v="943"/>
    <s v="De Batterij I"/>
    <d v="2010-07-08T14:30:00"/>
    <n v="2"/>
    <x v="34"/>
    <s v="Libellula depressa"/>
    <n v="1"/>
    <s v="SP"/>
    <x v="0"/>
    <n v="7"/>
    <s v="Korenbouten"/>
    <n v="26.857142857142858"/>
  </r>
  <r>
    <n v="943"/>
    <s v="De Batterij I"/>
    <d v="2010-07-08T14:30:00"/>
    <n v="2"/>
    <x v="10"/>
    <s v="Libellula quadrimaculata"/>
    <n v="2"/>
    <s v="SP"/>
    <x v="0"/>
    <n v="7"/>
    <s v="Korenbouten"/>
    <n v="26.857142857142858"/>
  </r>
  <r>
    <n v="943"/>
    <s v="De Batterij I"/>
    <d v="2010-07-08T14:30:00"/>
    <n v="2"/>
    <x v="5"/>
    <s v="Orthetrum cancellatum"/>
    <n v="5"/>
    <s v="SP"/>
    <x v="0"/>
    <n v="7"/>
    <s v="Korenbouten"/>
    <n v="26.857142857142858"/>
  </r>
  <r>
    <n v="943"/>
    <s v="De Batterij I"/>
    <d v="2010-07-08T14:30:00"/>
    <n v="4"/>
    <x v="9"/>
    <s v="Anax imperator"/>
    <n v="1"/>
    <s v="SP"/>
    <x v="0"/>
    <n v="7"/>
    <s v="Glazenmakers"/>
    <n v="26.857142857142858"/>
  </r>
  <r>
    <n v="943"/>
    <s v="De Batterij I"/>
    <d v="2010-07-08T14:30:00"/>
    <n v="4"/>
    <x v="10"/>
    <s v="Libellula quadrimaculata"/>
    <n v="2"/>
    <s v="SP"/>
    <x v="0"/>
    <n v="7"/>
    <s v="Korenbouten"/>
    <n v="26.857142857142858"/>
  </r>
  <r>
    <n v="943"/>
    <s v="De Batterij I"/>
    <d v="2010-07-08T14:30:00"/>
    <n v="4"/>
    <x v="5"/>
    <s v="Orthetrum cancellatum"/>
    <n v="4"/>
    <s v="SP"/>
    <x v="0"/>
    <n v="7"/>
    <s v="Korenbouten"/>
    <n v="26.857142857142858"/>
  </r>
  <r>
    <n v="943"/>
    <s v="De Batterij I"/>
    <d v="2010-08-01T12:30:00"/>
    <n v="1"/>
    <x v="1"/>
    <s v="Ischnura elegans"/>
    <n v="19"/>
    <s v="SP"/>
    <x v="0"/>
    <n v="8"/>
    <s v="Waterjuffer"/>
    <n v="30.285714285714285"/>
  </r>
  <r>
    <n v="943"/>
    <s v="De Batterij I"/>
    <d v="2010-08-01T12:30:00"/>
    <n v="1"/>
    <x v="4"/>
    <s v="Coenagrion pulchellum"/>
    <n v="3"/>
    <s v="SP"/>
    <x v="0"/>
    <n v="8"/>
    <s v="Waterjuffer"/>
    <n v="30.285714285714285"/>
  </r>
  <r>
    <n v="943"/>
    <s v="De Batterij I"/>
    <d v="2010-08-01T12:30:00"/>
    <n v="1"/>
    <x v="30"/>
    <s v="Erythromma viridulum"/>
    <n v="4"/>
    <s v="SP"/>
    <x v="0"/>
    <n v="8"/>
    <s v="Waterjuffer"/>
    <n v="30.285714285714285"/>
  </r>
  <r>
    <n v="943"/>
    <s v="De Batterij I"/>
    <d v="2010-08-01T12:30:00"/>
    <n v="1"/>
    <x v="8"/>
    <s v="Aeshna isoceles"/>
    <n v="1"/>
    <s v="SP"/>
    <x v="0"/>
    <n v="8"/>
    <s v="Glazenmakers"/>
    <n v="30.285714285714285"/>
  </r>
  <r>
    <n v="943"/>
    <s v="De Batterij I"/>
    <d v="2010-08-01T12:30:00"/>
    <n v="1"/>
    <x v="9"/>
    <s v="Anax imperator"/>
    <n v="1"/>
    <s v="SP"/>
    <x v="0"/>
    <n v="8"/>
    <s v="Glazenmakers"/>
    <n v="30.285714285714285"/>
  </r>
  <r>
    <n v="943"/>
    <s v="De Batterij I"/>
    <d v="2010-08-01T12:30:00"/>
    <n v="1"/>
    <x v="5"/>
    <s v="Orthetrum cancellatum"/>
    <n v="4"/>
    <s v="SP"/>
    <x v="0"/>
    <n v="8"/>
    <s v="Korenbouten"/>
    <n v="30.285714285714285"/>
  </r>
  <r>
    <n v="943"/>
    <s v="De Batterij I"/>
    <d v="2010-08-01T12:30:00"/>
    <n v="1"/>
    <x v="12"/>
    <s v="Sympetrum striolatum"/>
    <n v="2"/>
    <s v="SP"/>
    <x v="0"/>
    <n v="8"/>
    <s v="Korenbouten"/>
    <n v="30.285714285714285"/>
  </r>
  <r>
    <n v="943"/>
    <s v="De Batterij I"/>
    <d v="2010-08-01T12:30:00"/>
    <n v="1"/>
    <x v="17"/>
    <s v="Sympetrum vulgatum"/>
    <n v="4"/>
    <s v="SP"/>
    <x v="0"/>
    <n v="8"/>
    <s v="Korenbouten"/>
    <n v="30.285714285714285"/>
  </r>
  <r>
    <n v="943"/>
    <s v="De Batterij I"/>
    <d v="2010-08-01T12:30:00"/>
    <n v="2"/>
    <x v="13"/>
    <s v="Chalcolestes viridis"/>
    <n v="3"/>
    <s v="SP"/>
    <x v="0"/>
    <n v="8"/>
    <s v="Pantserjuffers"/>
    <n v="30.285714285714285"/>
  </r>
  <r>
    <n v="943"/>
    <s v="De Batterij I"/>
    <d v="2010-08-01T12:30:00"/>
    <n v="2"/>
    <x v="1"/>
    <s v="Ischnura elegans"/>
    <n v="9"/>
    <s v="SP"/>
    <x v="0"/>
    <n v="8"/>
    <s v="Waterjuffer"/>
    <n v="30.285714285714285"/>
  </r>
  <r>
    <n v="943"/>
    <s v="De Batterij I"/>
    <d v="2010-08-01T12:30:00"/>
    <n v="2"/>
    <x v="30"/>
    <s v="Erythromma viridulum"/>
    <n v="1"/>
    <s v="SP"/>
    <x v="0"/>
    <n v="8"/>
    <s v="Waterjuffer"/>
    <n v="30.285714285714285"/>
  </r>
  <r>
    <n v="943"/>
    <s v="De Batterij I"/>
    <d v="2010-08-01T12:30:00"/>
    <n v="2"/>
    <x v="8"/>
    <s v="Aeshna isoceles"/>
    <n v="1"/>
    <s v="SP"/>
    <x v="0"/>
    <n v="8"/>
    <s v="Glazenmakers"/>
    <n v="30.285714285714285"/>
  </r>
  <r>
    <n v="943"/>
    <s v="De Batterij I"/>
    <d v="2010-08-01T12:30:00"/>
    <n v="2"/>
    <x v="9"/>
    <s v="Anax imperator"/>
    <n v="1"/>
    <s v="SP"/>
    <x v="0"/>
    <n v="8"/>
    <s v="Glazenmakers"/>
    <n v="30.285714285714285"/>
  </r>
  <r>
    <n v="943"/>
    <s v="De Batterij I"/>
    <d v="2010-08-01T12:30:00"/>
    <n v="2"/>
    <x v="12"/>
    <s v="Sympetrum striolatum"/>
    <n v="4"/>
    <s v="SP"/>
    <x v="0"/>
    <n v="8"/>
    <s v="Korenbouten"/>
    <n v="30.285714285714285"/>
  </r>
  <r>
    <n v="943"/>
    <s v="De Batterij I"/>
    <d v="2010-08-01T12:30:00"/>
    <n v="2"/>
    <x v="17"/>
    <s v="Sympetrum vulgatum"/>
    <n v="6"/>
    <s v="SP"/>
    <x v="0"/>
    <n v="8"/>
    <s v="Korenbouten"/>
    <n v="30.285714285714285"/>
  </r>
  <r>
    <n v="943"/>
    <s v="De Batterij I"/>
    <d v="2010-08-01T12:30:00"/>
    <n v="4"/>
    <x v="8"/>
    <s v="Aeshna isoceles"/>
    <n v="1"/>
    <s v="SP"/>
    <x v="0"/>
    <n v="8"/>
    <s v="Glazenmakers"/>
    <n v="30.285714285714285"/>
  </r>
  <r>
    <n v="943"/>
    <s v="De Batterij I"/>
    <d v="2010-08-01T12:30:00"/>
    <n v="4"/>
    <x v="5"/>
    <s v="Orthetrum cancellatum"/>
    <n v="1"/>
    <s v="SP"/>
    <x v="0"/>
    <n v="8"/>
    <s v="Korenbouten"/>
    <n v="30.285714285714285"/>
  </r>
  <r>
    <n v="943"/>
    <s v="De Batterij I"/>
    <d v="2010-08-24T13:45:00"/>
    <n v="1"/>
    <x v="11"/>
    <s v="Lestes sponsa"/>
    <n v="3"/>
    <s v="SP"/>
    <x v="0"/>
    <n v="8"/>
    <s v="Pantserjuffers"/>
    <n v="33.571428571428569"/>
  </r>
  <r>
    <n v="943"/>
    <s v="De Batterij I"/>
    <d v="2010-08-24T13:45:00"/>
    <n v="1"/>
    <x v="13"/>
    <s v="Chalcolestes viridis"/>
    <n v="2"/>
    <s v="SP"/>
    <x v="0"/>
    <n v="8"/>
    <s v="Pantserjuffers"/>
    <n v="33.571428571428569"/>
  </r>
  <r>
    <n v="943"/>
    <s v="De Batterij I"/>
    <d v="2010-08-24T13:45:00"/>
    <n v="1"/>
    <x v="1"/>
    <s v="Ischnura elegans"/>
    <n v="7"/>
    <s v="SP"/>
    <x v="0"/>
    <n v="8"/>
    <s v="Waterjuffer"/>
    <n v="33.571428571428569"/>
  </r>
  <r>
    <n v="943"/>
    <s v="De Batterij I"/>
    <d v="2010-08-24T13:45:00"/>
    <n v="1"/>
    <x v="4"/>
    <s v="Coenagrion pulchellum"/>
    <n v="3"/>
    <s v="SP"/>
    <x v="0"/>
    <n v="8"/>
    <s v="Waterjuffer"/>
    <n v="33.571428571428569"/>
  </r>
  <r>
    <n v="943"/>
    <s v="De Batterij I"/>
    <d v="2010-08-24T13:45:00"/>
    <n v="1"/>
    <x v="30"/>
    <s v="Erythromma viridulum"/>
    <n v="4"/>
    <s v="SP"/>
    <x v="0"/>
    <n v="8"/>
    <s v="Waterjuffer"/>
    <n v="33.571428571428569"/>
  </r>
  <r>
    <n v="943"/>
    <s v="De Batterij I"/>
    <d v="2010-08-24T13:45:00"/>
    <n v="1"/>
    <x v="14"/>
    <s v="Aeshna mixta"/>
    <n v="2"/>
    <s v="SP"/>
    <x v="0"/>
    <n v="8"/>
    <s v="Glazenmakers"/>
    <n v="33.571428571428569"/>
  </r>
  <r>
    <n v="943"/>
    <s v="De Batterij I"/>
    <d v="2010-08-24T13:45:00"/>
    <n v="1"/>
    <x v="9"/>
    <s v="Anax imperator"/>
    <n v="2"/>
    <s v="SP"/>
    <x v="0"/>
    <n v="8"/>
    <s v="Glazenmakers"/>
    <n v="33.571428571428569"/>
  </r>
  <r>
    <n v="943"/>
    <s v="De Batterij I"/>
    <d v="2010-08-24T13:45:00"/>
    <n v="1"/>
    <x v="5"/>
    <s v="Orthetrum cancellatum"/>
    <n v="2"/>
    <s v="SP"/>
    <x v="0"/>
    <n v="8"/>
    <s v="Korenbouten"/>
    <n v="33.571428571428569"/>
  </r>
  <r>
    <n v="943"/>
    <s v="De Batterij I"/>
    <d v="2010-08-24T13:45:00"/>
    <n v="1"/>
    <x v="12"/>
    <s v="Sympetrum striolatum"/>
    <n v="12"/>
    <s v="SP"/>
    <x v="0"/>
    <n v="8"/>
    <s v="Korenbouten"/>
    <n v="33.571428571428569"/>
  </r>
  <r>
    <n v="943"/>
    <s v="De Batterij I"/>
    <d v="2010-08-24T13:45:00"/>
    <n v="1"/>
    <x v="17"/>
    <s v="Sympetrum vulgatum"/>
    <n v="6"/>
    <s v="SP"/>
    <x v="0"/>
    <n v="8"/>
    <s v="Korenbouten"/>
    <n v="33.571428571428569"/>
  </r>
  <r>
    <n v="943"/>
    <s v="De Batterij I"/>
    <d v="2010-08-24T13:45:00"/>
    <n v="2"/>
    <x v="11"/>
    <s v="Lestes sponsa"/>
    <n v="3"/>
    <s v="SP"/>
    <x v="0"/>
    <n v="8"/>
    <s v="Pantserjuffers"/>
    <n v="33.571428571428569"/>
  </r>
  <r>
    <n v="943"/>
    <s v="De Batterij I"/>
    <d v="2010-08-24T13:45:00"/>
    <n v="2"/>
    <x v="13"/>
    <s v="Chalcolestes viridis"/>
    <n v="2"/>
    <s v="SP"/>
    <x v="0"/>
    <n v="8"/>
    <s v="Pantserjuffers"/>
    <n v="33.571428571428569"/>
  </r>
  <r>
    <n v="943"/>
    <s v="De Batterij I"/>
    <d v="2010-08-24T13:45:00"/>
    <n v="2"/>
    <x v="1"/>
    <s v="Ischnura elegans"/>
    <n v="12"/>
    <s v="SP"/>
    <x v="0"/>
    <n v="8"/>
    <s v="Waterjuffer"/>
    <n v="33.571428571428569"/>
  </r>
  <r>
    <n v="943"/>
    <s v="De Batterij I"/>
    <d v="2010-08-24T13:45:00"/>
    <n v="2"/>
    <x v="4"/>
    <s v="Coenagrion pulchellum"/>
    <n v="3"/>
    <s v="SP"/>
    <x v="0"/>
    <n v="8"/>
    <s v="Waterjuffer"/>
    <n v="33.571428571428569"/>
  </r>
  <r>
    <n v="943"/>
    <s v="De Batterij I"/>
    <d v="2010-08-24T13:45:00"/>
    <n v="2"/>
    <x v="30"/>
    <s v="Erythromma viridulum"/>
    <n v="4"/>
    <s v="SP"/>
    <x v="0"/>
    <n v="8"/>
    <s v="Waterjuffer"/>
    <n v="33.571428571428569"/>
  </r>
  <r>
    <n v="943"/>
    <s v="De Batterij I"/>
    <d v="2010-08-24T13:45:00"/>
    <n v="2"/>
    <x v="14"/>
    <s v="Aeshna mixta"/>
    <n v="3"/>
    <s v="SP"/>
    <x v="0"/>
    <n v="8"/>
    <s v="Glazenmakers"/>
    <n v="33.571428571428569"/>
  </r>
  <r>
    <n v="943"/>
    <s v="De Batterij I"/>
    <d v="2010-08-24T13:45:00"/>
    <n v="2"/>
    <x v="9"/>
    <s v="Anax imperator"/>
    <n v="2"/>
    <s v="SP"/>
    <x v="0"/>
    <n v="8"/>
    <s v="Glazenmakers"/>
    <n v="33.571428571428569"/>
  </r>
  <r>
    <n v="943"/>
    <s v="De Batterij I"/>
    <d v="2010-08-24T13:45:00"/>
    <n v="2"/>
    <x v="5"/>
    <s v="Orthetrum cancellatum"/>
    <n v="2"/>
    <s v="SP"/>
    <x v="0"/>
    <n v="8"/>
    <s v="Korenbouten"/>
    <n v="33.571428571428569"/>
  </r>
  <r>
    <n v="943"/>
    <s v="De Batterij I"/>
    <d v="2010-08-24T13:45:00"/>
    <n v="2"/>
    <x v="12"/>
    <s v="Sympetrum striolatum"/>
    <n v="9"/>
    <s v="SP"/>
    <x v="0"/>
    <n v="8"/>
    <s v="Korenbouten"/>
    <n v="33.571428571428569"/>
  </r>
  <r>
    <n v="943"/>
    <s v="De Batterij I"/>
    <d v="2010-08-24T13:45:00"/>
    <n v="2"/>
    <x v="17"/>
    <s v="Sympetrum vulgatum"/>
    <n v="3"/>
    <s v="SP"/>
    <x v="0"/>
    <n v="8"/>
    <s v="Korenbouten"/>
    <n v="33.571428571428569"/>
  </r>
  <r>
    <n v="943"/>
    <s v="De Batterij I"/>
    <d v="2010-08-24T13:45:00"/>
    <n v="4"/>
    <x v="14"/>
    <s v="Aeshna mixta"/>
    <n v="3"/>
    <s v="SP"/>
    <x v="0"/>
    <n v="8"/>
    <s v="Glazenmakers"/>
    <n v="33.571428571428569"/>
  </r>
  <r>
    <n v="943"/>
    <s v="De Batterij I"/>
    <d v="2010-08-24T13:45:00"/>
    <n v="4"/>
    <x v="9"/>
    <s v="Anax imperator"/>
    <n v="2"/>
    <s v="SP"/>
    <x v="0"/>
    <n v="8"/>
    <s v="Glazenmakers"/>
    <n v="33.571428571428569"/>
  </r>
  <r>
    <n v="943"/>
    <s v="De Batterij I"/>
    <d v="2010-08-24T13:45:00"/>
    <n v="4"/>
    <x v="5"/>
    <s v="Orthetrum cancellatum"/>
    <n v="1"/>
    <s v="SP"/>
    <x v="0"/>
    <n v="8"/>
    <s v="Korenbouten"/>
    <n v="33.571428571428569"/>
  </r>
  <r>
    <n v="943"/>
    <s v="De Batterij I"/>
    <d v="2011-05-08T13:30:00"/>
    <n v="1"/>
    <x v="1"/>
    <s v="Ischnura elegans"/>
    <n v="4"/>
    <s v="SP"/>
    <x v="1"/>
    <n v="5"/>
    <s v="Waterjuffer"/>
    <n v="18.142857142857142"/>
  </r>
  <r>
    <n v="943"/>
    <s v="De Batterij I"/>
    <d v="2011-05-08T13:30:00"/>
    <n v="1"/>
    <x v="2"/>
    <s v="Pyrrhosoma nymphula"/>
    <n v="17"/>
    <s v="SP"/>
    <x v="1"/>
    <n v="5"/>
    <s v="Waterjuffer"/>
    <n v="18.142857142857142"/>
  </r>
  <r>
    <n v="943"/>
    <s v="De Batterij I"/>
    <d v="2011-05-08T13:30:00"/>
    <n v="1"/>
    <x v="4"/>
    <s v="Coenagrion pulchellum"/>
    <n v="6"/>
    <s v="SP"/>
    <x v="1"/>
    <n v="5"/>
    <s v="Waterjuffer"/>
    <n v="18.142857142857142"/>
  </r>
  <r>
    <n v="943"/>
    <s v="De Batterij I"/>
    <d v="2011-05-08T13:30:00"/>
    <n v="1"/>
    <x v="30"/>
    <s v="Erythromma viridulum"/>
    <n v="5"/>
    <s v="SP"/>
    <x v="1"/>
    <n v="5"/>
    <s v="Waterjuffer"/>
    <n v="18.142857142857142"/>
  </r>
  <r>
    <n v="943"/>
    <s v="De Batterij I"/>
    <d v="2011-05-08T13:30:00"/>
    <n v="1"/>
    <x v="7"/>
    <s v="Brachytron pratense"/>
    <n v="3"/>
    <s v="SP"/>
    <x v="1"/>
    <n v="5"/>
    <s v="Glazenmakers"/>
    <n v="18.142857142857142"/>
  </r>
  <r>
    <n v="943"/>
    <s v="De Batterij I"/>
    <d v="2011-05-08T13:30:00"/>
    <n v="1"/>
    <x v="34"/>
    <s v="Libellula depressa"/>
    <n v="9"/>
    <s v="SP"/>
    <x v="1"/>
    <n v="5"/>
    <s v="Korenbouten"/>
    <n v="18.142857142857142"/>
  </r>
  <r>
    <n v="943"/>
    <s v="De Batterij I"/>
    <d v="2011-05-08T13:30:00"/>
    <n v="1"/>
    <x v="10"/>
    <s v="Libellula quadrimaculata"/>
    <n v="3"/>
    <s v="SP"/>
    <x v="1"/>
    <n v="5"/>
    <s v="Korenbouten"/>
    <n v="18.142857142857142"/>
  </r>
  <r>
    <n v="943"/>
    <s v="De Batterij I"/>
    <d v="2011-05-08T13:30:00"/>
    <n v="2"/>
    <x v="1"/>
    <s v="Ischnura elegans"/>
    <n v="5"/>
    <s v="SP"/>
    <x v="1"/>
    <n v="5"/>
    <s v="Waterjuffer"/>
    <n v="18.142857142857142"/>
  </r>
  <r>
    <n v="943"/>
    <s v="De Batterij I"/>
    <d v="2011-05-08T13:30:00"/>
    <n v="2"/>
    <x v="2"/>
    <s v="Pyrrhosoma nymphula"/>
    <n v="42"/>
    <s v="SP"/>
    <x v="1"/>
    <n v="5"/>
    <s v="Waterjuffer"/>
    <n v="18.142857142857142"/>
  </r>
  <r>
    <n v="943"/>
    <s v="De Batterij I"/>
    <d v="2011-05-08T13:30:00"/>
    <n v="2"/>
    <x v="4"/>
    <s v="Coenagrion pulchellum"/>
    <n v="18"/>
    <s v="SP"/>
    <x v="1"/>
    <n v="5"/>
    <s v="Waterjuffer"/>
    <n v="18.142857142857142"/>
  </r>
  <r>
    <n v="943"/>
    <s v="De Batterij I"/>
    <d v="2011-05-08T13:30:00"/>
    <n v="2"/>
    <x v="30"/>
    <s v="Erythromma viridulum"/>
    <n v="9"/>
    <s v="SP"/>
    <x v="1"/>
    <n v="5"/>
    <s v="Waterjuffer"/>
    <n v="18.142857142857142"/>
  </r>
  <r>
    <n v="943"/>
    <s v="De Batterij I"/>
    <d v="2011-05-08T13:30:00"/>
    <n v="2"/>
    <x v="7"/>
    <s v="Brachytron pratense"/>
    <n v="2"/>
    <s v="SP"/>
    <x v="1"/>
    <n v="5"/>
    <s v="Glazenmakers"/>
    <n v="18.142857142857142"/>
  </r>
  <r>
    <n v="943"/>
    <s v="De Batterij I"/>
    <d v="2011-05-08T13:30:00"/>
    <n v="2"/>
    <x v="34"/>
    <s v="Libellula depressa"/>
    <n v="4"/>
    <s v="SP"/>
    <x v="1"/>
    <n v="5"/>
    <s v="Korenbouten"/>
    <n v="18.142857142857142"/>
  </r>
  <r>
    <n v="943"/>
    <s v="De Batterij I"/>
    <d v="2011-05-08T13:30:00"/>
    <n v="2"/>
    <x v="10"/>
    <s v="Libellula quadrimaculata"/>
    <n v="1"/>
    <s v="SP"/>
    <x v="1"/>
    <n v="5"/>
    <s v="Korenbouten"/>
    <n v="18.142857142857142"/>
  </r>
  <r>
    <n v="943"/>
    <s v="De Batterij I"/>
    <d v="2011-05-08T13:30:00"/>
    <n v="4"/>
    <x v="7"/>
    <s v="Brachytron pratense"/>
    <n v="3"/>
    <s v="SP"/>
    <x v="1"/>
    <n v="5"/>
    <s v="Glazenmakers"/>
    <n v="18.142857142857142"/>
  </r>
  <r>
    <n v="943"/>
    <s v="De Batterij I"/>
    <d v="2011-05-08T13:30:00"/>
    <n v="4"/>
    <x v="34"/>
    <s v="Libellula depressa"/>
    <n v="5"/>
    <s v="SP"/>
    <x v="1"/>
    <n v="5"/>
    <s v="Korenbouten"/>
    <n v="18.142857142857142"/>
  </r>
  <r>
    <n v="943"/>
    <s v="De Batterij I"/>
    <d v="2011-05-30T13:30:00"/>
    <n v="1"/>
    <x v="1"/>
    <s v="Ischnura elegans"/>
    <n v="2"/>
    <s v="SP"/>
    <x v="1"/>
    <n v="5"/>
    <s v="Waterjuffer"/>
    <n v="21.285714285714285"/>
  </r>
  <r>
    <n v="943"/>
    <s v="De Batterij I"/>
    <d v="2011-05-30T13:30:00"/>
    <n v="1"/>
    <x v="2"/>
    <s v="Pyrrhosoma nymphula"/>
    <n v="1"/>
    <s v="SP"/>
    <x v="1"/>
    <n v="5"/>
    <s v="Waterjuffer"/>
    <n v="21.285714285714285"/>
  </r>
  <r>
    <n v="943"/>
    <s v="De Batterij I"/>
    <d v="2011-05-30T13:30:00"/>
    <n v="1"/>
    <x v="4"/>
    <s v="Coenagrion pulchellum"/>
    <n v="6"/>
    <s v="SP"/>
    <x v="1"/>
    <n v="5"/>
    <s v="Waterjuffer"/>
    <n v="21.285714285714285"/>
  </r>
  <r>
    <n v="943"/>
    <s v="De Batterij I"/>
    <d v="2011-05-30T13:30:00"/>
    <n v="1"/>
    <x v="8"/>
    <s v="Aeshna isoceles"/>
    <n v="3"/>
    <s v="SP"/>
    <x v="1"/>
    <n v="5"/>
    <s v="Glazenmakers"/>
    <n v="21.285714285714285"/>
  </r>
  <r>
    <n v="943"/>
    <s v="De Batterij I"/>
    <d v="2011-05-30T13:30:00"/>
    <n v="1"/>
    <x v="34"/>
    <s v="Libellula depressa"/>
    <n v="4"/>
    <s v="SP"/>
    <x v="1"/>
    <n v="5"/>
    <s v="Korenbouten"/>
    <n v="21.285714285714285"/>
  </r>
  <r>
    <n v="943"/>
    <s v="De Batterij I"/>
    <d v="2011-05-30T13:30:00"/>
    <n v="1"/>
    <x v="10"/>
    <s v="Libellula quadrimaculata"/>
    <n v="2"/>
    <s v="SP"/>
    <x v="1"/>
    <n v="5"/>
    <s v="Korenbouten"/>
    <n v="21.285714285714285"/>
  </r>
  <r>
    <n v="943"/>
    <s v="De Batterij I"/>
    <d v="2011-05-30T13:30:00"/>
    <n v="1"/>
    <x v="5"/>
    <s v="Orthetrum cancellatum"/>
    <n v="7"/>
    <s v="SP"/>
    <x v="1"/>
    <n v="5"/>
    <s v="Korenbouten"/>
    <n v="21.285714285714285"/>
  </r>
  <r>
    <n v="943"/>
    <s v="De Batterij I"/>
    <d v="2011-05-30T13:30:00"/>
    <n v="2"/>
    <x v="1"/>
    <s v="Ischnura elegans"/>
    <n v="4"/>
    <s v="SP"/>
    <x v="1"/>
    <n v="5"/>
    <s v="Waterjuffer"/>
    <n v="21.285714285714285"/>
  </r>
  <r>
    <n v="943"/>
    <s v="De Batterij I"/>
    <d v="2011-05-30T13:30:00"/>
    <n v="2"/>
    <x v="2"/>
    <s v="Pyrrhosoma nymphula"/>
    <n v="2"/>
    <s v="SP"/>
    <x v="1"/>
    <n v="5"/>
    <s v="Waterjuffer"/>
    <n v="21.285714285714285"/>
  </r>
  <r>
    <n v="943"/>
    <s v="De Batterij I"/>
    <d v="2011-05-30T13:30:00"/>
    <n v="2"/>
    <x v="4"/>
    <s v="Coenagrion pulchellum"/>
    <n v="10"/>
    <s v="SP"/>
    <x v="1"/>
    <n v="5"/>
    <s v="Waterjuffer"/>
    <n v="21.285714285714285"/>
  </r>
  <r>
    <n v="943"/>
    <s v="De Batterij I"/>
    <d v="2011-05-30T13:30:00"/>
    <n v="2"/>
    <x v="8"/>
    <s v="Aeshna isoceles"/>
    <n v="1"/>
    <s v="SP"/>
    <x v="1"/>
    <n v="5"/>
    <s v="Glazenmakers"/>
    <n v="21.285714285714285"/>
  </r>
  <r>
    <n v="943"/>
    <s v="De Batterij I"/>
    <d v="2011-05-30T13:30:00"/>
    <n v="2"/>
    <x v="9"/>
    <s v="Anax imperator"/>
    <n v="1"/>
    <s v="SP"/>
    <x v="1"/>
    <n v="5"/>
    <s v="Glazenmakers"/>
    <n v="21.285714285714285"/>
  </r>
  <r>
    <n v="943"/>
    <s v="De Batterij I"/>
    <d v="2011-05-30T13:30:00"/>
    <n v="2"/>
    <x v="34"/>
    <s v="Libellula depressa"/>
    <n v="5"/>
    <s v="SP"/>
    <x v="1"/>
    <n v="5"/>
    <s v="Korenbouten"/>
    <n v="21.285714285714285"/>
  </r>
  <r>
    <n v="943"/>
    <s v="De Batterij I"/>
    <d v="2011-05-30T13:30:00"/>
    <n v="2"/>
    <x v="10"/>
    <s v="Libellula quadrimaculata"/>
    <n v="2"/>
    <s v="SP"/>
    <x v="1"/>
    <n v="5"/>
    <s v="Korenbouten"/>
    <n v="21.285714285714285"/>
  </r>
  <r>
    <n v="943"/>
    <s v="De Batterij I"/>
    <d v="2011-05-30T13:30:00"/>
    <n v="2"/>
    <x v="5"/>
    <s v="Orthetrum cancellatum"/>
    <n v="7"/>
    <s v="SP"/>
    <x v="1"/>
    <n v="5"/>
    <s v="Korenbouten"/>
    <n v="21.285714285714285"/>
  </r>
  <r>
    <n v="943"/>
    <s v="De Batterij I"/>
    <d v="2011-05-30T13:30:00"/>
    <n v="4"/>
    <x v="34"/>
    <s v="Libellula depressa"/>
    <n v="2"/>
    <s v="SP"/>
    <x v="1"/>
    <n v="5"/>
    <s v="Korenbouten"/>
    <n v="21.285714285714285"/>
  </r>
  <r>
    <n v="943"/>
    <s v="De Batterij I"/>
    <d v="2011-05-30T13:30:00"/>
    <n v="4"/>
    <x v="10"/>
    <s v="Libellula quadrimaculata"/>
    <n v="1"/>
    <s v="SP"/>
    <x v="1"/>
    <n v="5"/>
    <s v="Korenbouten"/>
    <n v="21.285714285714285"/>
  </r>
  <r>
    <n v="943"/>
    <s v="De Batterij I"/>
    <d v="2011-05-30T13:30:00"/>
    <n v="4"/>
    <x v="5"/>
    <s v="Orthetrum cancellatum"/>
    <n v="3"/>
    <s v="SP"/>
    <x v="1"/>
    <n v="5"/>
    <s v="Korenbouten"/>
    <n v="21.285714285714285"/>
  </r>
  <r>
    <n v="943"/>
    <s v="De Batterij I"/>
    <d v="2011-06-26T13:45:00"/>
    <n v="1"/>
    <x v="1"/>
    <s v="Ischnura elegans"/>
    <n v="2"/>
    <s v="SP"/>
    <x v="1"/>
    <n v="6"/>
    <s v="Waterjuffer"/>
    <n v="25.142857142857142"/>
  </r>
  <r>
    <n v="943"/>
    <s v="De Batterij I"/>
    <d v="2011-06-26T13:45:00"/>
    <n v="1"/>
    <x v="8"/>
    <s v="Aeshna isoceles"/>
    <n v="8"/>
    <s v="SP"/>
    <x v="1"/>
    <n v="6"/>
    <s v="Glazenmakers"/>
    <n v="25.142857142857142"/>
  </r>
  <r>
    <n v="943"/>
    <s v="De Batterij I"/>
    <d v="2011-06-26T13:45:00"/>
    <n v="1"/>
    <x v="9"/>
    <s v="Anax imperator"/>
    <n v="1"/>
    <s v="SP"/>
    <x v="1"/>
    <n v="6"/>
    <s v="Glazenmakers"/>
    <n v="25.142857142857142"/>
  </r>
  <r>
    <n v="943"/>
    <s v="De Batterij I"/>
    <d v="2011-06-26T13:45:00"/>
    <n v="1"/>
    <x v="10"/>
    <s v="Libellula quadrimaculata"/>
    <n v="1"/>
    <s v="SP"/>
    <x v="1"/>
    <n v="6"/>
    <s v="Korenbouten"/>
    <n v="25.142857142857142"/>
  </r>
  <r>
    <n v="943"/>
    <s v="De Batterij I"/>
    <d v="2011-06-26T13:45:00"/>
    <n v="1"/>
    <x v="5"/>
    <s v="Orthetrum cancellatum"/>
    <n v="3"/>
    <s v="SP"/>
    <x v="1"/>
    <n v="6"/>
    <s v="Korenbouten"/>
    <n v="25.142857142857142"/>
  </r>
  <r>
    <n v="943"/>
    <s v="De Batterij I"/>
    <d v="2011-06-26T13:45:00"/>
    <n v="2"/>
    <x v="1"/>
    <s v="Ischnura elegans"/>
    <n v="3"/>
    <s v="SP"/>
    <x v="1"/>
    <n v="6"/>
    <s v="Waterjuffer"/>
    <n v="25.142857142857142"/>
  </r>
  <r>
    <n v="943"/>
    <s v="De Batterij I"/>
    <d v="2011-06-26T13:45:00"/>
    <n v="2"/>
    <x v="4"/>
    <s v="Coenagrion pulchellum"/>
    <n v="5"/>
    <s v="SP"/>
    <x v="1"/>
    <n v="6"/>
    <s v="Waterjuffer"/>
    <n v="25.142857142857142"/>
  </r>
  <r>
    <n v="943"/>
    <s v="De Batterij I"/>
    <d v="2011-06-26T13:45:00"/>
    <n v="2"/>
    <x v="8"/>
    <s v="Aeshna isoceles"/>
    <n v="9"/>
    <s v="SP"/>
    <x v="1"/>
    <n v="6"/>
    <s v="Glazenmakers"/>
    <n v="25.142857142857142"/>
  </r>
  <r>
    <n v="943"/>
    <s v="De Batterij I"/>
    <d v="2011-06-26T13:45:00"/>
    <n v="2"/>
    <x v="9"/>
    <s v="Anax imperator"/>
    <n v="1"/>
    <s v="SP"/>
    <x v="1"/>
    <n v="6"/>
    <s v="Glazenmakers"/>
    <n v="25.142857142857142"/>
  </r>
  <r>
    <n v="943"/>
    <s v="De Batterij I"/>
    <d v="2011-06-26T13:45:00"/>
    <n v="2"/>
    <x v="10"/>
    <s v="Libellula quadrimaculata"/>
    <n v="7"/>
    <s v="SP"/>
    <x v="1"/>
    <n v="6"/>
    <s v="Korenbouten"/>
    <n v="25.142857142857142"/>
  </r>
  <r>
    <n v="943"/>
    <s v="De Batterij I"/>
    <d v="2011-06-26T13:45:00"/>
    <n v="4"/>
    <x v="8"/>
    <s v="Aeshna isoceles"/>
    <n v="1"/>
    <s v="SP"/>
    <x v="1"/>
    <n v="6"/>
    <s v="Glazenmakers"/>
    <n v="25.142857142857142"/>
  </r>
  <r>
    <n v="943"/>
    <s v="De Batterij I"/>
    <d v="2011-06-26T13:45:00"/>
    <n v="4"/>
    <x v="9"/>
    <s v="Anax imperator"/>
    <n v="1"/>
    <s v="SP"/>
    <x v="1"/>
    <n v="6"/>
    <s v="Glazenmakers"/>
    <n v="25.142857142857142"/>
  </r>
  <r>
    <n v="943"/>
    <s v="De Batterij I"/>
    <d v="2011-06-30T15:00:00"/>
    <n v="1"/>
    <x v="1"/>
    <s v="Ischnura elegans"/>
    <n v="1"/>
    <s v="SP"/>
    <x v="1"/>
    <n v="6"/>
    <s v="Waterjuffer"/>
    <n v="25.714285714285715"/>
  </r>
  <r>
    <n v="943"/>
    <s v="De Batterij I"/>
    <d v="2011-06-30T15:00:00"/>
    <n v="1"/>
    <x v="8"/>
    <s v="Aeshna isoceles"/>
    <n v="1"/>
    <s v="SP"/>
    <x v="1"/>
    <n v="6"/>
    <s v="Glazenmakers"/>
    <n v="25.714285714285715"/>
  </r>
  <r>
    <n v="943"/>
    <s v="De Batterij I"/>
    <d v="2011-06-30T15:00:00"/>
    <n v="1"/>
    <x v="10"/>
    <s v="Libellula quadrimaculata"/>
    <n v="1"/>
    <s v="SP"/>
    <x v="1"/>
    <n v="6"/>
    <s v="Korenbouten"/>
    <n v="25.714285714285715"/>
  </r>
  <r>
    <n v="943"/>
    <s v="De Batterij I"/>
    <d v="2011-06-30T15:00:00"/>
    <n v="1"/>
    <x v="5"/>
    <s v="Orthetrum cancellatum"/>
    <n v="1"/>
    <s v="SP"/>
    <x v="1"/>
    <n v="6"/>
    <s v="Korenbouten"/>
    <n v="25.714285714285715"/>
  </r>
  <r>
    <n v="943"/>
    <s v="De Batterij I"/>
    <d v="2011-06-30T15:00:00"/>
    <n v="1"/>
    <x v="3"/>
    <s v="Enallagma cyathigerum"/>
    <n v="1"/>
    <s v="SP"/>
    <x v="1"/>
    <n v="6"/>
    <s v="Waterjuffer"/>
    <n v="25.714285714285715"/>
  </r>
  <r>
    <n v="943"/>
    <s v="De Batterij I"/>
    <d v="2011-06-30T15:00:00"/>
    <n v="2"/>
    <x v="1"/>
    <s v="Ischnura elegans"/>
    <n v="10"/>
    <s v="SP"/>
    <x v="1"/>
    <n v="6"/>
    <s v="Waterjuffer"/>
    <n v="25.714285714285715"/>
  </r>
  <r>
    <n v="943"/>
    <s v="De Batterij I"/>
    <d v="2011-06-30T15:00:00"/>
    <n v="2"/>
    <x v="8"/>
    <s v="Aeshna isoceles"/>
    <n v="1"/>
    <s v="SP"/>
    <x v="1"/>
    <n v="6"/>
    <s v="Glazenmakers"/>
    <n v="25.714285714285715"/>
  </r>
  <r>
    <n v="943"/>
    <s v="De Batterij I"/>
    <d v="2011-08-01T15:00:00"/>
    <n v="1"/>
    <x v="1"/>
    <s v="Ischnura elegans"/>
    <n v="10"/>
    <s v="SP"/>
    <x v="1"/>
    <n v="8"/>
    <s v="Waterjuffer"/>
    <n v="30.285714285714285"/>
  </r>
  <r>
    <n v="943"/>
    <s v="De Batterij I"/>
    <d v="2011-08-01T15:00:00"/>
    <n v="1"/>
    <x v="9"/>
    <s v="Anax imperator"/>
    <n v="1"/>
    <s v="SP"/>
    <x v="1"/>
    <n v="8"/>
    <s v="Glazenmakers"/>
    <n v="30.285714285714285"/>
  </r>
  <r>
    <n v="943"/>
    <s v="De Batterij I"/>
    <d v="2011-08-01T15:00:00"/>
    <n v="2"/>
    <x v="1"/>
    <s v="Ischnura elegans"/>
    <n v="7"/>
    <s v="SP"/>
    <x v="1"/>
    <n v="8"/>
    <s v="Waterjuffer"/>
    <n v="30.285714285714285"/>
  </r>
  <r>
    <n v="943"/>
    <s v="De Batterij I"/>
    <d v="2011-08-01T15:00:00"/>
    <n v="2"/>
    <x v="5"/>
    <s v="Orthetrum cancellatum"/>
    <n v="1"/>
    <s v="SP"/>
    <x v="1"/>
    <n v="8"/>
    <s v="Korenbouten"/>
    <n v="30.285714285714285"/>
  </r>
  <r>
    <n v="943"/>
    <s v="De Batterij I"/>
    <d v="2011-08-01T15:00:00"/>
    <n v="2"/>
    <x v="12"/>
    <s v="Sympetrum striolatum"/>
    <n v="3"/>
    <s v="SP"/>
    <x v="1"/>
    <n v="8"/>
    <s v="Korenbouten"/>
    <n v="30.285714285714285"/>
  </r>
  <r>
    <n v="943"/>
    <s v="De Batterij I"/>
    <d v="2011-08-01T15:00:00"/>
    <n v="2"/>
    <x v="17"/>
    <s v="Sympetrum vulgatum"/>
    <n v="1"/>
    <s v="SP"/>
    <x v="1"/>
    <n v="8"/>
    <s v="Korenbouten"/>
    <n v="30.285714285714285"/>
  </r>
  <r>
    <n v="943"/>
    <s v="De Batterij I"/>
    <d v="2011-08-01T15:00:00"/>
    <n v="4"/>
    <x v="9"/>
    <s v="Anax imperator"/>
    <n v="1"/>
    <s v="SP"/>
    <x v="1"/>
    <n v="8"/>
    <s v="Glazenmakers"/>
    <n v="30.285714285714285"/>
  </r>
  <r>
    <n v="943"/>
    <s v="De Batterij I"/>
    <d v="2011-08-21T12:15:00"/>
    <n v="1"/>
    <x v="1"/>
    <s v="Ischnura elegans"/>
    <n v="16"/>
    <s v="SP"/>
    <x v="1"/>
    <n v="8"/>
    <s v="Waterjuffer"/>
    <n v="33.142857142857146"/>
  </r>
  <r>
    <n v="943"/>
    <s v="De Batterij I"/>
    <d v="2011-08-21T12:15:00"/>
    <n v="1"/>
    <x v="17"/>
    <s v="Sympetrum vulgatum"/>
    <n v="2"/>
    <s v="SP"/>
    <x v="1"/>
    <n v="8"/>
    <s v="Korenbouten"/>
    <n v="33.142857142857146"/>
  </r>
  <r>
    <n v="943"/>
    <s v="De Batterij I"/>
    <d v="2011-08-21T12:15:00"/>
    <n v="2"/>
    <x v="1"/>
    <s v="Ischnura elegans"/>
    <n v="2"/>
    <s v="SP"/>
    <x v="1"/>
    <n v="8"/>
    <s v="Waterjuffer"/>
    <n v="33.142857142857146"/>
  </r>
  <r>
    <n v="943"/>
    <s v="De Batterij I"/>
    <d v="2011-08-21T12:15:00"/>
    <n v="2"/>
    <x v="12"/>
    <s v="Sympetrum striolatum"/>
    <n v="3"/>
    <s v="SP"/>
    <x v="1"/>
    <n v="8"/>
    <s v="Korenbouten"/>
    <n v="33.142857142857146"/>
  </r>
  <r>
    <n v="943"/>
    <s v="De Batterij I"/>
    <d v="2011-08-21T12:15:00"/>
    <n v="2"/>
    <x v="17"/>
    <s v="Sympetrum vulgatum"/>
    <n v="2"/>
    <s v="SP"/>
    <x v="1"/>
    <n v="8"/>
    <s v="Korenbouten"/>
    <n v="33.142857142857146"/>
  </r>
  <r>
    <n v="943"/>
    <s v="De Batterij I"/>
    <d v="2011-08-21T12:15:00"/>
    <n v="4"/>
    <x v="14"/>
    <s v="Aeshna mixta"/>
    <n v="2"/>
    <s v="SP"/>
    <x v="1"/>
    <n v="8"/>
    <s v="Glazenmakers"/>
    <n v="33.142857142857146"/>
  </r>
  <r>
    <n v="943"/>
    <s v="De Batterij I"/>
    <d v="2012-06-10T12:45:00"/>
    <n v="1"/>
    <x v="1"/>
    <s v="Ischnura elegans"/>
    <n v="3"/>
    <s v="SP"/>
    <x v="2"/>
    <n v="6"/>
    <s v="Waterjuffer"/>
    <n v="23"/>
  </r>
  <r>
    <n v="943"/>
    <s v="De Batterij I"/>
    <d v="2012-06-10T12:45:00"/>
    <n v="1"/>
    <x v="4"/>
    <s v="Coenagrion pulchellum"/>
    <n v="14"/>
    <s v="SP"/>
    <x v="2"/>
    <n v="6"/>
    <s v="Waterjuffer"/>
    <n v="23"/>
  </r>
  <r>
    <n v="943"/>
    <s v="De Batterij I"/>
    <d v="2012-06-10T12:45:00"/>
    <n v="1"/>
    <x v="26"/>
    <s v="Erythromma najas"/>
    <n v="1"/>
    <s v="SP"/>
    <x v="2"/>
    <n v="6"/>
    <s v="Waterjuffer"/>
    <n v="23"/>
  </r>
  <r>
    <n v="943"/>
    <s v="De Batterij I"/>
    <d v="2012-06-10T12:45:00"/>
    <n v="1"/>
    <x v="7"/>
    <s v="Brachytron pratense"/>
    <n v="1"/>
    <s v="SP"/>
    <x v="2"/>
    <n v="6"/>
    <s v="Glazenmakers"/>
    <n v="23"/>
  </r>
  <r>
    <n v="943"/>
    <s v="De Batterij I"/>
    <d v="2012-06-10T12:45:00"/>
    <n v="1"/>
    <x v="8"/>
    <s v="Aeshna isoceles"/>
    <n v="2"/>
    <s v="SP"/>
    <x v="2"/>
    <n v="6"/>
    <s v="Glazenmakers"/>
    <n v="23"/>
  </r>
  <r>
    <n v="943"/>
    <s v="De Batterij I"/>
    <d v="2012-06-10T12:45:00"/>
    <n v="2"/>
    <x v="1"/>
    <s v="Ischnura elegans"/>
    <n v="4"/>
    <s v="SP"/>
    <x v="2"/>
    <n v="6"/>
    <s v="Waterjuffer"/>
    <n v="23"/>
  </r>
  <r>
    <n v="943"/>
    <s v="De Batterij I"/>
    <d v="2012-06-10T12:45:00"/>
    <n v="2"/>
    <x v="4"/>
    <s v="Coenagrion pulchellum"/>
    <n v="18"/>
    <s v="SP"/>
    <x v="2"/>
    <n v="6"/>
    <s v="Waterjuffer"/>
    <n v="23"/>
  </r>
  <r>
    <n v="943"/>
    <s v="De Batterij I"/>
    <d v="2012-06-10T12:45:00"/>
    <n v="2"/>
    <x v="34"/>
    <s v="Libellula depressa"/>
    <n v="1"/>
    <s v="SP"/>
    <x v="2"/>
    <n v="6"/>
    <s v="Korenbouten"/>
    <n v="23"/>
  </r>
  <r>
    <n v="943"/>
    <s v="De Batterij I"/>
    <d v="2012-06-10T12:45:00"/>
    <n v="2"/>
    <x v="5"/>
    <s v="Orthetrum cancellatum"/>
    <n v="1"/>
    <s v="SP"/>
    <x v="2"/>
    <n v="6"/>
    <s v="Korenbouten"/>
    <n v="23"/>
  </r>
  <r>
    <n v="943"/>
    <s v="De Batterij I"/>
    <d v="2012-06-28T15:30:00"/>
    <n v="1"/>
    <x v="3"/>
    <s v="Enallagma cyathigerum"/>
    <n v="1"/>
    <s v="SP"/>
    <x v="2"/>
    <n v="6"/>
    <s v="Waterjuffer"/>
    <n v="25.571428571428573"/>
  </r>
  <r>
    <n v="943"/>
    <s v="De Batterij I"/>
    <d v="2012-06-28T15:30:00"/>
    <n v="2"/>
    <x v="1"/>
    <s v="Ischnura elegans"/>
    <n v="3"/>
    <s v="SP"/>
    <x v="2"/>
    <n v="6"/>
    <s v="Waterjuffer"/>
    <n v="25.571428571428573"/>
  </r>
  <r>
    <n v="943"/>
    <s v="De Batterij I"/>
    <d v="2012-06-28T15:30:00"/>
    <n v="2"/>
    <x v="4"/>
    <s v="Coenagrion pulchellum"/>
    <n v="2"/>
    <s v="SP"/>
    <x v="2"/>
    <n v="6"/>
    <s v="Waterjuffer"/>
    <n v="25.571428571428573"/>
  </r>
  <r>
    <n v="943"/>
    <s v="De Batterij I"/>
    <d v="2012-07-05T15:10:00"/>
    <n v="1"/>
    <x v="1"/>
    <s v="Ischnura elegans"/>
    <n v="6"/>
    <s v="SP"/>
    <x v="2"/>
    <n v="7"/>
    <s v="Waterjuffer"/>
    <n v="26.571428571428573"/>
  </r>
  <r>
    <n v="943"/>
    <s v="De Batterij I"/>
    <d v="2012-07-05T15:10:00"/>
    <n v="1"/>
    <x v="4"/>
    <s v="Coenagrion pulchellum"/>
    <n v="4"/>
    <s v="SP"/>
    <x v="2"/>
    <n v="7"/>
    <s v="Waterjuffer"/>
    <n v="26.571428571428573"/>
  </r>
  <r>
    <n v="943"/>
    <s v="De Batterij I"/>
    <d v="2012-07-05T15:10:00"/>
    <n v="2"/>
    <x v="1"/>
    <s v="Ischnura elegans"/>
    <n v="1"/>
    <s v="SP"/>
    <x v="2"/>
    <n v="7"/>
    <s v="Waterjuffer"/>
    <n v="26.571428571428573"/>
  </r>
  <r>
    <n v="943"/>
    <s v="De Batterij I"/>
    <d v="2012-07-05T15:10:00"/>
    <n v="2"/>
    <x v="5"/>
    <s v="Orthetrum cancellatum"/>
    <n v="1"/>
    <s v="SP"/>
    <x v="2"/>
    <n v="7"/>
    <s v="Korenbouten"/>
    <n v="26.571428571428573"/>
  </r>
  <r>
    <n v="943"/>
    <s v="De Batterij I"/>
    <d v="2012-07-26T14:50:00"/>
    <n v="1"/>
    <x v="1"/>
    <s v="Ischnura elegans"/>
    <n v="8"/>
    <s v="SP"/>
    <x v="2"/>
    <n v="7"/>
    <s v="Waterjuffer"/>
    <n v="29.571428571428573"/>
  </r>
  <r>
    <n v="943"/>
    <s v="De Batterij I"/>
    <d v="2012-07-26T14:50:00"/>
    <n v="1"/>
    <x v="8"/>
    <s v="Aeshna isoceles"/>
    <n v="1"/>
    <s v="SP"/>
    <x v="2"/>
    <n v="7"/>
    <s v="Glazenmakers"/>
    <n v="29.571428571428573"/>
  </r>
  <r>
    <n v="943"/>
    <s v="De Batterij I"/>
    <d v="2012-07-26T14:50:00"/>
    <n v="2"/>
    <x v="1"/>
    <s v="Ischnura elegans"/>
    <n v="3"/>
    <s v="SP"/>
    <x v="2"/>
    <n v="7"/>
    <s v="Waterjuffer"/>
    <n v="29.571428571428573"/>
  </r>
  <r>
    <n v="943"/>
    <s v="De Batterij I"/>
    <d v="2012-08-16T15:25:00"/>
    <n v="1"/>
    <x v="15"/>
    <s v="Sympetrum danae"/>
    <n v="1"/>
    <s v="SP"/>
    <x v="2"/>
    <n v="8"/>
    <s v="Korenbouten"/>
    <n v="32.571428571428569"/>
  </r>
  <r>
    <n v="943"/>
    <s v="De Batterij I"/>
    <d v="2012-08-16T15:25:00"/>
    <n v="2"/>
    <x v="1"/>
    <s v="Ischnura elegans"/>
    <n v="1"/>
    <s v="SP"/>
    <x v="2"/>
    <n v="8"/>
    <s v="Waterjuffer"/>
    <n v="32.571428571428569"/>
  </r>
  <r>
    <n v="943"/>
    <s v="De Batterij I"/>
    <d v="2012-08-23T15:35:00"/>
    <n v="1"/>
    <x v="14"/>
    <s v="Aeshna mixta"/>
    <n v="1"/>
    <s v="SP"/>
    <x v="2"/>
    <n v="8"/>
    <s v="Glazenmakers"/>
    <n v="33.571428571428569"/>
  </r>
  <r>
    <n v="943"/>
    <s v="De Batterij I"/>
    <d v="2012-08-23T15:35:00"/>
    <n v="1"/>
    <x v="15"/>
    <s v="Sympetrum danae"/>
    <n v="1"/>
    <s v="SP"/>
    <x v="2"/>
    <n v="8"/>
    <s v="Korenbouten"/>
    <n v="33.571428571428569"/>
  </r>
  <r>
    <n v="943"/>
    <s v="De Batterij I"/>
    <d v="2012-08-23T15:35:00"/>
    <n v="2"/>
    <x v="5"/>
    <s v="Orthetrum cancellatum"/>
    <n v="1"/>
    <s v="SP"/>
    <x v="2"/>
    <n v="8"/>
    <s v="Korenbouten"/>
    <n v="33.571428571428569"/>
  </r>
  <r>
    <n v="943"/>
    <s v="De Batterij I"/>
    <d v="2012-08-23T15:35:00"/>
    <n v="2"/>
    <x v="15"/>
    <s v="Sympetrum danae"/>
    <n v="1"/>
    <s v="SP"/>
    <x v="2"/>
    <n v="8"/>
    <s v="Korenbouten"/>
    <n v="33.571428571428569"/>
  </r>
  <r>
    <n v="943"/>
    <s v="De Batterij I"/>
    <d v="2013-06-06T15:00:00"/>
    <n v="1"/>
    <x v="4"/>
    <s v="Coenagrion pulchellum"/>
    <n v="9"/>
    <s v="SP"/>
    <x v="3"/>
    <n v="6"/>
    <s v="Waterjuffer"/>
    <n v="22.285714285714285"/>
  </r>
  <r>
    <n v="943"/>
    <s v="De Batterij I"/>
    <d v="2013-06-06T15:00:00"/>
    <n v="2"/>
    <x v="1"/>
    <s v="Ischnura elegans"/>
    <n v="2"/>
    <s v="SP"/>
    <x v="3"/>
    <n v="6"/>
    <s v="Waterjuffer"/>
    <n v="22.285714285714285"/>
  </r>
  <r>
    <n v="943"/>
    <s v="De Batterij I"/>
    <d v="2013-06-06T15:00:00"/>
    <n v="2"/>
    <x v="4"/>
    <s v="Coenagrion pulchellum"/>
    <n v="7"/>
    <s v="SP"/>
    <x v="3"/>
    <n v="6"/>
    <s v="Waterjuffer"/>
    <n v="22.285714285714285"/>
  </r>
  <r>
    <n v="943"/>
    <s v="De Batterij I"/>
    <d v="2013-06-06T15:00:00"/>
    <n v="2"/>
    <x v="34"/>
    <s v="Libellula depressa"/>
    <n v="1"/>
    <s v="SP"/>
    <x v="3"/>
    <n v="6"/>
    <s v="Korenbouten"/>
    <n v="22.285714285714285"/>
  </r>
  <r>
    <n v="943"/>
    <s v="De Batterij I"/>
    <d v="2013-06-06T15:00:00"/>
    <n v="4"/>
    <x v="34"/>
    <s v="Libellula depressa"/>
    <n v="2"/>
    <s v="SP"/>
    <x v="3"/>
    <n v="6"/>
    <s v="Korenbouten"/>
    <n v="22.285714285714285"/>
  </r>
  <r>
    <n v="943"/>
    <s v="De Batterij I"/>
    <d v="2013-06-06T15:00:00"/>
    <n v="4"/>
    <x v="10"/>
    <s v="Libellula quadrimaculata"/>
    <n v="1"/>
    <s v="SP"/>
    <x v="3"/>
    <n v="6"/>
    <s v="Korenbouten"/>
    <n v="22.285714285714285"/>
  </r>
  <r>
    <n v="943"/>
    <s v="De Batterij I"/>
    <d v="2013-06-06T15:00:00"/>
    <n v="4"/>
    <x v="5"/>
    <s v="Orthetrum cancellatum"/>
    <n v="1"/>
    <s v="SP"/>
    <x v="3"/>
    <n v="6"/>
    <s v="Korenbouten"/>
    <n v="22.285714285714285"/>
  </r>
  <r>
    <n v="943"/>
    <s v="De Batterij I"/>
    <d v="2013-06-30T14:00:00"/>
    <n v="1"/>
    <x v="4"/>
    <s v="Coenagrion pulchellum"/>
    <n v="9"/>
    <s v="SP"/>
    <x v="3"/>
    <n v="6"/>
    <s v="Waterjuffer"/>
    <n v="25.714285714285715"/>
  </r>
  <r>
    <n v="943"/>
    <s v="De Batterij I"/>
    <d v="2013-06-30T14:00:00"/>
    <n v="1"/>
    <x v="9"/>
    <s v="Anax imperator"/>
    <n v="1"/>
    <s v="SP"/>
    <x v="3"/>
    <n v="6"/>
    <s v="Glazenmakers"/>
    <n v="25.714285714285715"/>
  </r>
  <r>
    <n v="943"/>
    <s v="De Batterij I"/>
    <d v="2013-06-30T14:00:00"/>
    <n v="1"/>
    <x v="10"/>
    <s v="Libellula quadrimaculata"/>
    <n v="1"/>
    <s v="SP"/>
    <x v="3"/>
    <n v="6"/>
    <s v="Korenbouten"/>
    <n v="25.714285714285715"/>
  </r>
  <r>
    <n v="943"/>
    <s v="De Batterij I"/>
    <d v="2013-06-30T14:00:00"/>
    <n v="2"/>
    <x v="1"/>
    <s v="Ischnura elegans"/>
    <n v="1"/>
    <s v="SP"/>
    <x v="3"/>
    <n v="6"/>
    <s v="Waterjuffer"/>
    <n v="25.714285714285715"/>
  </r>
  <r>
    <n v="943"/>
    <s v="De Batterij I"/>
    <d v="2013-06-30T14:00:00"/>
    <n v="2"/>
    <x v="4"/>
    <s v="Coenagrion pulchellum"/>
    <n v="6"/>
    <s v="SP"/>
    <x v="3"/>
    <n v="6"/>
    <s v="Waterjuffer"/>
    <n v="25.714285714285715"/>
  </r>
  <r>
    <n v="943"/>
    <s v="De Batterij I"/>
    <d v="2013-06-30T14:00:00"/>
    <n v="2"/>
    <x v="10"/>
    <s v="Libellula quadrimaculata"/>
    <n v="2"/>
    <s v="SP"/>
    <x v="3"/>
    <n v="6"/>
    <s v="Korenbouten"/>
    <n v="25.714285714285715"/>
  </r>
  <r>
    <n v="943"/>
    <s v="De Batterij I"/>
    <d v="2013-06-30T14:00:00"/>
    <n v="4"/>
    <x v="10"/>
    <s v="Libellula quadrimaculata"/>
    <n v="2"/>
    <s v="SP"/>
    <x v="3"/>
    <n v="6"/>
    <s v="Korenbouten"/>
    <n v="25.714285714285715"/>
  </r>
  <r>
    <n v="943"/>
    <s v="De Batterij I"/>
    <d v="2013-07-07T13:40:00"/>
    <n v="1"/>
    <x v="4"/>
    <s v="Coenagrion pulchellum"/>
    <n v="5"/>
    <s v="SP"/>
    <x v="3"/>
    <n v="7"/>
    <s v="Waterjuffer"/>
    <n v="26.714285714285715"/>
  </r>
  <r>
    <n v="943"/>
    <s v="De Batterij I"/>
    <d v="2013-07-07T13:40:00"/>
    <n v="1"/>
    <x v="8"/>
    <s v="Aeshna isoceles"/>
    <n v="4"/>
    <s v="SP"/>
    <x v="3"/>
    <n v="7"/>
    <s v="Glazenmakers"/>
    <n v="26.714285714285715"/>
  </r>
  <r>
    <n v="943"/>
    <s v="De Batterij I"/>
    <d v="2013-07-07T13:40:00"/>
    <n v="2"/>
    <x v="1"/>
    <s v="Ischnura elegans"/>
    <n v="1"/>
    <s v="SP"/>
    <x v="3"/>
    <n v="7"/>
    <s v="Waterjuffer"/>
    <n v="26.714285714285715"/>
  </r>
  <r>
    <n v="943"/>
    <s v="De Batterij I"/>
    <d v="2013-07-07T13:40:00"/>
    <n v="2"/>
    <x v="4"/>
    <s v="Coenagrion pulchellum"/>
    <n v="6"/>
    <s v="SP"/>
    <x v="3"/>
    <n v="7"/>
    <s v="Waterjuffer"/>
    <n v="26.714285714285715"/>
  </r>
  <r>
    <n v="943"/>
    <s v="De Batterij I"/>
    <d v="2013-07-07T13:40:00"/>
    <n v="2"/>
    <x v="8"/>
    <s v="Aeshna isoceles"/>
    <n v="2"/>
    <s v="SP"/>
    <x v="3"/>
    <n v="7"/>
    <s v="Glazenmakers"/>
    <n v="26.714285714285715"/>
  </r>
  <r>
    <n v="943"/>
    <s v="De Batterij I"/>
    <d v="2013-07-07T13:40:00"/>
    <n v="2"/>
    <x v="10"/>
    <s v="Libellula quadrimaculata"/>
    <n v="1"/>
    <s v="SP"/>
    <x v="3"/>
    <n v="7"/>
    <s v="Korenbouten"/>
    <n v="26.714285714285715"/>
  </r>
  <r>
    <n v="943"/>
    <s v="De Batterij I"/>
    <d v="2013-07-07T13:40:00"/>
    <n v="2"/>
    <x v="5"/>
    <s v="Orthetrum cancellatum"/>
    <n v="1"/>
    <s v="SP"/>
    <x v="3"/>
    <n v="7"/>
    <s v="Korenbouten"/>
    <n v="26.714285714285715"/>
  </r>
  <r>
    <n v="943"/>
    <s v="De Batterij I"/>
    <d v="2013-07-07T13:40:00"/>
    <n v="4"/>
    <x v="10"/>
    <s v="Libellula quadrimaculata"/>
    <n v="1"/>
    <s v="SP"/>
    <x v="3"/>
    <n v="7"/>
    <s v="Korenbouten"/>
    <n v="26.714285714285715"/>
  </r>
  <r>
    <n v="943"/>
    <s v="De Batterij I"/>
    <d v="2013-07-19T13:40:00"/>
    <n v="1"/>
    <x v="1"/>
    <s v="Ischnura elegans"/>
    <n v="1"/>
    <s v="SP"/>
    <x v="3"/>
    <n v="7"/>
    <s v="Waterjuffer"/>
    <n v="28.428571428571427"/>
  </r>
  <r>
    <n v="943"/>
    <s v="De Batterij I"/>
    <d v="2013-07-19T13:40:00"/>
    <n v="1"/>
    <x v="4"/>
    <s v="Coenagrion pulchellum"/>
    <n v="2"/>
    <s v="SP"/>
    <x v="3"/>
    <n v="7"/>
    <s v="Waterjuffer"/>
    <n v="28.428571428571427"/>
  </r>
  <r>
    <n v="943"/>
    <s v="De Batterij I"/>
    <d v="2013-07-19T13:40:00"/>
    <n v="2"/>
    <x v="1"/>
    <s v="Ischnura elegans"/>
    <n v="2"/>
    <s v="SP"/>
    <x v="3"/>
    <n v="7"/>
    <s v="Waterjuffer"/>
    <n v="28.428571428571427"/>
  </r>
  <r>
    <n v="943"/>
    <s v="De Batterij I"/>
    <d v="2013-08-01T15:15:00"/>
    <n v="2"/>
    <x v="1"/>
    <s v="Ischnura elegans"/>
    <n v="6"/>
    <s v="SP"/>
    <x v="3"/>
    <n v="8"/>
    <s v="Waterjuffer"/>
    <n v="30.285714285714285"/>
  </r>
  <r>
    <n v="943"/>
    <s v="De Batterij I"/>
    <d v="2013-08-01T15:15:00"/>
    <n v="2"/>
    <x v="12"/>
    <s v="Sympetrum striolatum"/>
    <n v="1"/>
    <s v="SP"/>
    <x v="3"/>
    <n v="8"/>
    <s v="Korenbouten"/>
    <n v="30.285714285714285"/>
  </r>
  <r>
    <n v="943"/>
    <s v="De Batterij I"/>
    <d v="2013-08-08T15:15:00"/>
    <n v="1"/>
    <x v="1"/>
    <s v="Ischnura elegans"/>
    <n v="1"/>
    <s v="SP"/>
    <x v="3"/>
    <n v="8"/>
    <s v="Waterjuffer"/>
    <n v="31.285714285714285"/>
  </r>
  <r>
    <n v="943"/>
    <s v="De Batterij I"/>
    <d v="2013-08-08T15:15:00"/>
    <n v="1"/>
    <x v="12"/>
    <s v="Sympetrum striolatum"/>
    <n v="1"/>
    <s v="SP"/>
    <x v="3"/>
    <n v="8"/>
    <s v="Korenbouten"/>
    <n v="31.285714285714285"/>
  </r>
  <r>
    <n v="943"/>
    <s v="De Batterij I"/>
    <d v="2013-08-26T12:35:00"/>
    <n v="1"/>
    <x v="12"/>
    <s v="Sympetrum striolatum"/>
    <n v="5"/>
    <s v="SP"/>
    <x v="3"/>
    <n v="8"/>
    <s v="Korenbouten"/>
    <n v="33.857142857142854"/>
  </r>
  <r>
    <n v="943"/>
    <s v="De Batterij I"/>
    <d v="2013-08-26T12:35:00"/>
    <n v="2"/>
    <x v="12"/>
    <s v="Sympetrum striolatum"/>
    <n v="1"/>
    <s v="SP"/>
    <x v="3"/>
    <n v="8"/>
    <s v="Korenbouten"/>
    <n v="33.857142857142854"/>
  </r>
  <r>
    <n v="943"/>
    <s v="De Batterij I"/>
    <d v="2014-05-04T14:30:00"/>
    <n v="1"/>
    <x v="1"/>
    <s v="Ischnura elegans"/>
    <n v="1"/>
    <s v="SP"/>
    <x v="4"/>
    <n v="5"/>
    <s v="Waterjuffer"/>
    <n v="17.571428571428573"/>
  </r>
  <r>
    <n v="943"/>
    <s v="De Batterij I"/>
    <d v="2014-05-18T13:50:00"/>
    <n v="1"/>
    <x v="1"/>
    <s v="Ischnura elegans"/>
    <n v="3"/>
    <s v="SP"/>
    <x v="4"/>
    <n v="5"/>
    <s v="Waterjuffer"/>
    <n v="19.571428571428573"/>
  </r>
  <r>
    <n v="943"/>
    <s v="De Batterij I"/>
    <d v="2014-05-18T13:50:00"/>
    <n v="1"/>
    <x v="4"/>
    <s v="Coenagrion pulchellum"/>
    <n v="9"/>
    <s v="SP"/>
    <x v="4"/>
    <n v="5"/>
    <s v="Waterjuffer"/>
    <n v="19.571428571428573"/>
  </r>
  <r>
    <n v="943"/>
    <s v="De Batterij I"/>
    <d v="2014-05-18T13:50:00"/>
    <n v="1"/>
    <x v="7"/>
    <s v="Brachytron pratense"/>
    <n v="3"/>
    <s v="SP"/>
    <x v="4"/>
    <n v="5"/>
    <s v="Glazenmakers"/>
    <n v="19.571428571428573"/>
  </r>
  <r>
    <n v="943"/>
    <s v="De Batterij I"/>
    <d v="2014-05-18T13:50:00"/>
    <n v="2"/>
    <x v="1"/>
    <s v="Ischnura elegans"/>
    <n v="5"/>
    <s v="SP"/>
    <x v="4"/>
    <n v="5"/>
    <s v="Waterjuffer"/>
    <n v="19.571428571428573"/>
  </r>
  <r>
    <n v="943"/>
    <s v="De Batterij I"/>
    <d v="2014-05-18T13:50:00"/>
    <n v="2"/>
    <x v="2"/>
    <s v="Pyrrhosoma nymphula"/>
    <n v="4"/>
    <s v="SP"/>
    <x v="4"/>
    <n v="5"/>
    <s v="Waterjuffer"/>
    <n v="19.571428571428573"/>
  </r>
  <r>
    <n v="943"/>
    <s v="De Batterij I"/>
    <d v="2014-05-18T13:50:00"/>
    <n v="2"/>
    <x v="4"/>
    <s v="Coenagrion pulchellum"/>
    <n v="12"/>
    <s v="SP"/>
    <x v="4"/>
    <n v="5"/>
    <s v="Waterjuffer"/>
    <n v="19.571428571428573"/>
  </r>
  <r>
    <n v="943"/>
    <s v="De Batterij I"/>
    <d v="2014-05-18T13:50:00"/>
    <n v="2"/>
    <x v="7"/>
    <s v="Brachytron pratense"/>
    <n v="3"/>
    <s v="SP"/>
    <x v="4"/>
    <n v="5"/>
    <s v="Glazenmakers"/>
    <n v="19.571428571428573"/>
  </r>
  <r>
    <n v="943"/>
    <s v="De Batterij I"/>
    <d v="2014-05-18T13:50:00"/>
    <n v="4"/>
    <x v="7"/>
    <s v="Brachytron pratense"/>
    <n v="2"/>
    <s v="SP"/>
    <x v="4"/>
    <n v="5"/>
    <s v="Glazenmakers"/>
    <n v="19.571428571428573"/>
  </r>
  <r>
    <n v="943"/>
    <s v="De Batterij I"/>
    <d v="2014-06-01T13:15:00"/>
    <n v="1"/>
    <x v="1"/>
    <s v="Ischnura elegans"/>
    <n v="6"/>
    <s v="SP"/>
    <x v="4"/>
    <n v="6"/>
    <s v="Waterjuffer"/>
    <n v="21.571428571428573"/>
  </r>
  <r>
    <n v="943"/>
    <s v="De Batterij I"/>
    <d v="2014-06-01T13:15:00"/>
    <n v="1"/>
    <x v="4"/>
    <s v="Coenagrion pulchellum"/>
    <n v="4"/>
    <s v="SP"/>
    <x v="4"/>
    <n v="6"/>
    <s v="Waterjuffer"/>
    <n v="21.571428571428573"/>
  </r>
  <r>
    <n v="943"/>
    <s v="De Batterij I"/>
    <d v="2014-06-01T13:15:00"/>
    <n v="2"/>
    <x v="1"/>
    <s v="Ischnura elegans"/>
    <n v="1"/>
    <s v="SP"/>
    <x v="4"/>
    <n v="6"/>
    <s v="Waterjuffer"/>
    <n v="21.571428571428573"/>
  </r>
  <r>
    <n v="943"/>
    <s v="De Batterij I"/>
    <d v="2014-06-01T13:15:00"/>
    <n v="2"/>
    <x v="4"/>
    <s v="Coenagrion pulchellum"/>
    <n v="22"/>
    <s v="SP"/>
    <x v="4"/>
    <n v="6"/>
    <s v="Waterjuffer"/>
    <n v="21.571428571428573"/>
  </r>
  <r>
    <n v="943"/>
    <s v="De Batterij I"/>
    <d v="2014-06-13T14:00:00"/>
    <n v="1"/>
    <x v="1"/>
    <s v="Ischnura elegans"/>
    <n v="8"/>
    <s v="SP"/>
    <x v="4"/>
    <n v="6"/>
    <s v="Waterjuffer"/>
    <n v="23.285714285714285"/>
  </r>
  <r>
    <n v="943"/>
    <s v="De Batterij I"/>
    <d v="2014-06-13T14:00:00"/>
    <n v="1"/>
    <x v="4"/>
    <s v="Coenagrion pulchellum"/>
    <n v="5"/>
    <s v="SP"/>
    <x v="4"/>
    <n v="6"/>
    <s v="Waterjuffer"/>
    <n v="23.285714285714285"/>
  </r>
  <r>
    <n v="943"/>
    <s v="De Batterij I"/>
    <d v="2014-06-13T14:00:00"/>
    <n v="1"/>
    <x v="8"/>
    <s v="Aeshna isoceles"/>
    <n v="2"/>
    <s v="SP"/>
    <x v="4"/>
    <n v="6"/>
    <s v="Glazenmakers"/>
    <n v="23.285714285714285"/>
  </r>
  <r>
    <n v="943"/>
    <s v="De Batterij I"/>
    <d v="2014-06-13T14:00:00"/>
    <n v="1"/>
    <x v="9"/>
    <s v="Anax imperator"/>
    <n v="1"/>
    <s v="SP"/>
    <x v="4"/>
    <n v="6"/>
    <s v="Glazenmakers"/>
    <n v="23.285714285714285"/>
  </r>
  <r>
    <n v="943"/>
    <s v="De Batterij I"/>
    <d v="2014-06-13T14:00:00"/>
    <n v="1"/>
    <x v="5"/>
    <s v="Orthetrum cancellatum"/>
    <n v="3"/>
    <s v="SP"/>
    <x v="4"/>
    <n v="6"/>
    <s v="Korenbouten"/>
    <n v="23.285714285714285"/>
  </r>
  <r>
    <n v="943"/>
    <s v="De Batterij I"/>
    <d v="2014-06-13T14:00:00"/>
    <n v="2"/>
    <x v="1"/>
    <s v="Ischnura elegans"/>
    <n v="3"/>
    <s v="SP"/>
    <x v="4"/>
    <n v="6"/>
    <s v="Waterjuffer"/>
    <n v="23.285714285714285"/>
  </r>
  <r>
    <n v="943"/>
    <s v="De Batterij I"/>
    <d v="2014-06-13T14:00:00"/>
    <n v="2"/>
    <x v="4"/>
    <s v="Coenagrion pulchellum"/>
    <n v="19"/>
    <s v="SP"/>
    <x v="4"/>
    <n v="6"/>
    <s v="Waterjuffer"/>
    <n v="23.285714285714285"/>
  </r>
  <r>
    <n v="943"/>
    <s v="De Batterij I"/>
    <d v="2014-06-13T14:00:00"/>
    <n v="2"/>
    <x v="8"/>
    <s v="Aeshna isoceles"/>
    <n v="2"/>
    <s v="SP"/>
    <x v="4"/>
    <n v="6"/>
    <s v="Glazenmakers"/>
    <n v="23.285714285714285"/>
  </r>
  <r>
    <n v="943"/>
    <s v="De Batterij I"/>
    <d v="2014-06-13T14:00:00"/>
    <n v="2"/>
    <x v="5"/>
    <s v="Orthetrum cancellatum"/>
    <n v="1"/>
    <s v="SP"/>
    <x v="4"/>
    <n v="6"/>
    <s v="Korenbouten"/>
    <n v="23.285714285714285"/>
  </r>
  <r>
    <n v="943"/>
    <s v="De Batterij I"/>
    <d v="2014-06-13T14:00:00"/>
    <n v="4"/>
    <x v="5"/>
    <s v="Orthetrum cancellatum"/>
    <n v="2"/>
    <s v="SP"/>
    <x v="4"/>
    <n v="6"/>
    <s v="Korenbouten"/>
    <n v="23.285714285714285"/>
  </r>
  <r>
    <n v="943"/>
    <s v="De Batterij I"/>
    <d v="2014-06-27T14:15:00"/>
    <n v="1"/>
    <x v="1"/>
    <s v="Ischnura elegans"/>
    <n v="12"/>
    <s v="SP"/>
    <x v="4"/>
    <n v="6"/>
    <s v="Waterjuffer"/>
    <n v="25.285714285714285"/>
  </r>
  <r>
    <n v="943"/>
    <s v="De Batterij I"/>
    <d v="2014-06-27T14:15:00"/>
    <n v="1"/>
    <x v="4"/>
    <s v="Coenagrion pulchellum"/>
    <n v="7"/>
    <s v="SP"/>
    <x v="4"/>
    <n v="6"/>
    <s v="Waterjuffer"/>
    <n v="25.285714285714285"/>
  </r>
  <r>
    <n v="943"/>
    <s v="De Batterij I"/>
    <d v="2014-06-27T14:15:00"/>
    <n v="1"/>
    <x v="8"/>
    <s v="Aeshna isoceles"/>
    <n v="4"/>
    <s v="SP"/>
    <x v="4"/>
    <n v="6"/>
    <s v="Glazenmakers"/>
    <n v="25.285714285714285"/>
  </r>
  <r>
    <n v="943"/>
    <s v="De Batterij I"/>
    <d v="2014-06-27T14:15:00"/>
    <n v="1"/>
    <x v="9"/>
    <s v="Anax imperator"/>
    <n v="2"/>
    <s v="SP"/>
    <x v="4"/>
    <n v="6"/>
    <s v="Glazenmakers"/>
    <n v="25.285714285714285"/>
  </r>
  <r>
    <n v="943"/>
    <s v="De Batterij I"/>
    <d v="2014-06-27T14:15:00"/>
    <n v="1"/>
    <x v="5"/>
    <s v="Orthetrum cancellatum"/>
    <n v="4"/>
    <s v="SP"/>
    <x v="4"/>
    <n v="6"/>
    <s v="Korenbouten"/>
    <n v="25.285714285714285"/>
  </r>
  <r>
    <n v="943"/>
    <s v="De Batterij I"/>
    <d v="2014-06-27T14:15:00"/>
    <n v="1"/>
    <x v="12"/>
    <s v="Sympetrum striolatum"/>
    <n v="4"/>
    <s v="SP"/>
    <x v="4"/>
    <n v="6"/>
    <s v="Korenbouten"/>
    <n v="25.285714285714285"/>
  </r>
  <r>
    <n v="943"/>
    <s v="De Batterij I"/>
    <d v="2014-06-27T14:15:00"/>
    <n v="2"/>
    <x v="1"/>
    <s v="Ischnura elegans"/>
    <n v="4"/>
    <s v="SP"/>
    <x v="4"/>
    <n v="6"/>
    <s v="Waterjuffer"/>
    <n v="25.285714285714285"/>
  </r>
  <r>
    <n v="943"/>
    <s v="De Batterij I"/>
    <d v="2014-06-27T14:15:00"/>
    <n v="2"/>
    <x v="4"/>
    <s v="Coenagrion pulchellum"/>
    <n v="23"/>
    <s v="SP"/>
    <x v="4"/>
    <n v="6"/>
    <s v="Waterjuffer"/>
    <n v="25.285714285714285"/>
  </r>
  <r>
    <n v="943"/>
    <s v="De Batterij I"/>
    <d v="2014-06-27T14:15:00"/>
    <n v="2"/>
    <x v="8"/>
    <s v="Aeshna isoceles"/>
    <n v="4"/>
    <s v="SP"/>
    <x v="4"/>
    <n v="6"/>
    <s v="Glazenmakers"/>
    <n v="25.285714285714285"/>
  </r>
  <r>
    <n v="943"/>
    <s v="De Batterij I"/>
    <d v="2014-06-27T14:15:00"/>
    <n v="2"/>
    <x v="9"/>
    <s v="Anax imperator"/>
    <n v="2"/>
    <s v="SP"/>
    <x v="4"/>
    <n v="6"/>
    <s v="Glazenmakers"/>
    <n v="25.285714285714285"/>
  </r>
  <r>
    <n v="943"/>
    <s v="De Batterij I"/>
    <d v="2014-06-27T14:15:00"/>
    <n v="2"/>
    <x v="5"/>
    <s v="Orthetrum cancellatum"/>
    <n v="3"/>
    <s v="SP"/>
    <x v="4"/>
    <n v="6"/>
    <s v="Korenbouten"/>
    <n v="25.285714285714285"/>
  </r>
  <r>
    <n v="943"/>
    <s v="De Batterij I"/>
    <d v="2014-06-27T14:15:00"/>
    <n v="2"/>
    <x v="12"/>
    <s v="Sympetrum striolatum"/>
    <n v="3"/>
    <s v="SP"/>
    <x v="4"/>
    <n v="6"/>
    <s v="Korenbouten"/>
    <n v="25.285714285714285"/>
  </r>
  <r>
    <n v="943"/>
    <s v="De Batterij I"/>
    <d v="2014-06-27T14:15:00"/>
    <n v="4"/>
    <x v="8"/>
    <s v="Aeshna isoceles"/>
    <n v="4"/>
    <s v="SP"/>
    <x v="4"/>
    <n v="6"/>
    <s v="Glazenmakers"/>
    <n v="25.285714285714285"/>
  </r>
  <r>
    <n v="943"/>
    <s v="De Batterij I"/>
    <d v="2014-06-27T14:15:00"/>
    <n v="4"/>
    <x v="9"/>
    <s v="Anax imperator"/>
    <n v="2"/>
    <s v="SP"/>
    <x v="4"/>
    <n v="6"/>
    <s v="Glazenmakers"/>
    <n v="25.285714285714285"/>
  </r>
  <r>
    <n v="943"/>
    <s v="De Batterij I"/>
    <d v="2014-06-27T14:15:00"/>
    <n v="4"/>
    <x v="5"/>
    <s v="Orthetrum cancellatum"/>
    <n v="3"/>
    <s v="SP"/>
    <x v="4"/>
    <n v="6"/>
    <s v="Korenbouten"/>
    <n v="25.285714285714285"/>
  </r>
  <r>
    <n v="943"/>
    <s v="De Batterij I"/>
    <d v="2014-07-04T14:10:00"/>
    <n v="1"/>
    <x v="1"/>
    <s v="Ischnura elegans"/>
    <n v="10"/>
    <s v="SP"/>
    <x v="4"/>
    <n v="7"/>
    <s v="Waterjuffer"/>
    <n v="26.285714285714285"/>
  </r>
  <r>
    <n v="943"/>
    <s v="De Batterij I"/>
    <d v="2014-07-04T14:10:00"/>
    <n v="1"/>
    <x v="4"/>
    <s v="Coenagrion pulchellum"/>
    <n v="5"/>
    <s v="SP"/>
    <x v="4"/>
    <n v="7"/>
    <s v="Waterjuffer"/>
    <n v="26.285714285714285"/>
  </r>
  <r>
    <n v="943"/>
    <s v="De Batterij I"/>
    <d v="2014-07-04T14:10:00"/>
    <n v="1"/>
    <x v="30"/>
    <s v="Erythromma viridulum"/>
    <n v="4"/>
    <s v="SP"/>
    <x v="4"/>
    <n v="7"/>
    <s v="Waterjuffer"/>
    <n v="26.285714285714285"/>
  </r>
  <r>
    <n v="943"/>
    <s v="De Batterij I"/>
    <d v="2014-07-04T14:10:00"/>
    <n v="1"/>
    <x v="8"/>
    <s v="Aeshna isoceles"/>
    <n v="5"/>
    <s v="SP"/>
    <x v="4"/>
    <n v="7"/>
    <s v="Glazenmakers"/>
    <n v="26.285714285714285"/>
  </r>
  <r>
    <n v="943"/>
    <s v="De Batterij I"/>
    <d v="2014-07-04T14:10:00"/>
    <n v="1"/>
    <x v="9"/>
    <s v="Anax imperator"/>
    <n v="1"/>
    <s v="SP"/>
    <x v="4"/>
    <n v="7"/>
    <s v="Glazenmakers"/>
    <n v="26.285714285714285"/>
  </r>
  <r>
    <n v="943"/>
    <s v="De Batterij I"/>
    <d v="2014-07-04T14:10:00"/>
    <n v="1"/>
    <x v="5"/>
    <s v="Orthetrum cancellatum"/>
    <n v="1"/>
    <s v="SP"/>
    <x v="4"/>
    <n v="7"/>
    <s v="Korenbouten"/>
    <n v="26.285714285714285"/>
  </r>
  <r>
    <n v="943"/>
    <s v="De Batterij I"/>
    <d v="2014-07-04T14:10:00"/>
    <n v="1"/>
    <x v="12"/>
    <s v="Sympetrum striolatum"/>
    <n v="3"/>
    <s v="SP"/>
    <x v="4"/>
    <n v="7"/>
    <s v="Korenbouten"/>
    <n v="26.285714285714285"/>
  </r>
  <r>
    <n v="943"/>
    <s v="De Batterij I"/>
    <d v="2014-07-04T14:10:00"/>
    <n v="2"/>
    <x v="1"/>
    <s v="Ischnura elegans"/>
    <n v="5"/>
    <s v="SP"/>
    <x v="4"/>
    <n v="7"/>
    <s v="Waterjuffer"/>
    <n v="26.285714285714285"/>
  </r>
  <r>
    <n v="943"/>
    <s v="De Batterij I"/>
    <d v="2014-07-04T14:10:00"/>
    <n v="2"/>
    <x v="4"/>
    <s v="Coenagrion pulchellum"/>
    <n v="3"/>
    <s v="SP"/>
    <x v="4"/>
    <n v="7"/>
    <s v="Waterjuffer"/>
    <n v="26.285714285714285"/>
  </r>
  <r>
    <n v="943"/>
    <s v="De Batterij I"/>
    <d v="2014-07-04T14:10:00"/>
    <n v="2"/>
    <x v="8"/>
    <s v="Aeshna isoceles"/>
    <n v="2"/>
    <s v="SP"/>
    <x v="4"/>
    <n v="7"/>
    <s v="Glazenmakers"/>
    <n v="26.285714285714285"/>
  </r>
  <r>
    <n v="943"/>
    <s v="De Batterij I"/>
    <d v="2014-07-04T14:10:00"/>
    <n v="2"/>
    <x v="9"/>
    <s v="Anax imperator"/>
    <n v="1"/>
    <s v="SP"/>
    <x v="4"/>
    <n v="7"/>
    <s v="Glazenmakers"/>
    <n v="26.285714285714285"/>
  </r>
  <r>
    <n v="943"/>
    <s v="De Batterij I"/>
    <d v="2014-07-04T14:10:00"/>
    <n v="2"/>
    <x v="12"/>
    <s v="Sympetrum striolatum"/>
    <n v="1"/>
    <s v="SP"/>
    <x v="4"/>
    <n v="7"/>
    <s v="Korenbouten"/>
    <n v="26.285714285714285"/>
  </r>
  <r>
    <n v="943"/>
    <s v="De Batterij I"/>
    <d v="2014-07-04T14:10:00"/>
    <n v="4"/>
    <x v="8"/>
    <s v="Aeshna isoceles"/>
    <n v="1"/>
    <s v="SP"/>
    <x v="4"/>
    <n v="7"/>
    <s v="Glazenmakers"/>
    <n v="26.285714285714285"/>
  </r>
  <r>
    <n v="943"/>
    <s v="De Batterij I"/>
    <d v="2014-07-04T14:10:00"/>
    <n v="4"/>
    <x v="9"/>
    <s v="Anax imperator"/>
    <n v="1"/>
    <s v="SP"/>
    <x v="4"/>
    <n v="7"/>
    <s v="Glazenmakers"/>
    <n v="26.285714285714285"/>
  </r>
  <r>
    <n v="943"/>
    <s v="De Batterij I"/>
    <d v="2014-07-10T15:40:00"/>
    <n v="1"/>
    <x v="1"/>
    <s v="Ischnura elegans"/>
    <n v="26"/>
    <s v="SP"/>
    <x v="4"/>
    <n v="7"/>
    <s v="Waterjuffer"/>
    <n v="27.142857142857142"/>
  </r>
  <r>
    <n v="943"/>
    <s v="De Batterij I"/>
    <d v="2014-07-10T15:40:00"/>
    <n v="1"/>
    <x v="4"/>
    <s v="Coenagrion pulchellum"/>
    <n v="2"/>
    <s v="SP"/>
    <x v="4"/>
    <n v="7"/>
    <s v="Waterjuffer"/>
    <n v="27.142857142857142"/>
  </r>
  <r>
    <n v="943"/>
    <s v="De Batterij I"/>
    <d v="2014-07-10T15:40:00"/>
    <n v="2"/>
    <x v="1"/>
    <s v="Ischnura elegans"/>
    <n v="4"/>
    <s v="SP"/>
    <x v="4"/>
    <n v="7"/>
    <s v="Waterjuffer"/>
    <n v="27.142857142857142"/>
  </r>
  <r>
    <n v="943"/>
    <s v="De Batterij I"/>
    <d v="2014-07-10T15:40:00"/>
    <n v="2"/>
    <x v="4"/>
    <s v="Coenagrion pulchellum"/>
    <n v="1"/>
    <s v="SP"/>
    <x v="4"/>
    <n v="7"/>
    <s v="Waterjuffer"/>
    <n v="27.142857142857142"/>
  </r>
  <r>
    <n v="943"/>
    <s v="De Batterij I"/>
    <d v="2014-07-10T15:40:00"/>
    <n v="2"/>
    <x v="9"/>
    <s v="Anax imperator"/>
    <n v="1"/>
    <s v="SP"/>
    <x v="4"/>
    <n v="7"/>
    <s v="Glazenmakers"/>
    <n v="27.142857142857142"/>
  </r>
  <r>
    <n v="943"/>
    <s v="De Batterij I"/>
    <d v="2014-07-10T15:40:00"/>
    <n v="2"/>
    <x v="10"/>
    <s v="Libellula quadrimaculata"/>
    <n v="1"/>
    <s v="SP"/>
    <x v="4"/>
    <n v="7"/>
    <s v="Korenbouten"/>
    <n v="27.142857142857142"/>
  </r>
  <r>
    <n v="943"/>
    <s v="De Batterij I"/>
    <d v="2014-07-10T15:40:00"/>
    <n v="2"/>
    <x v="17"/>
    <s v="Sympetrum vulgatum"/>
    <n v="1"/>
    <s v="SP"/>
    <x v="4"/>
    <n v="7"/>
    <s v="Korenbouten"/>
    <n v="27.142857142857142"/>
  </r>
  <r>
    <n v="943"/>
    <s v="De Batterij I"/>
    <d v="2014-07-17T15:30:00"/>
    <n v="1"/>
    <x v="1"/>
    <s v="Ischnura elegans"/>
    <n v="38"/>
    <s v="SP"/>
    <x v="4"/>
    <n v="7"/>
    <s v="Waterjuffer"/>
    <n v="28.142857142857142"/>
  </r>
  <r>
    <n v="943"/>
    <s v="De Batterij I"/>
    <d v="2014-07-17T15:30:00"/>
    <n v="2"/>
    <x v="1"/>
    <s v="Ischnura elegans"/>
    <n v="7"/>
    <s v="SP"/>
    <x v="4"/>
    <n v="7"/>
    <s v="Waterjuffer"/>
    <n v="28.142857142857142"/>
  </r>
  <r>
    <n v="943"/>
    <s v="De Batterij I"/>
    <d v="2014-07-17T15:30:00"/>
    <n v="2"/>
    <x v="5"/>
    <s v="Orthetrum cancellatum"/>
    <n v="2"/>
    <s v="SP"/>
    <x v="4"/>
    <n v="7"/>
    <s v="Korenbouten"/>
    <n v="28.142857142857142"/>
  </r>
  <r>
    <n v="943"/>
    <s v="De Batterij I"/>
    <d v="2014-07-17T15:30:00"/>
    <n v="2"/>
    <x v="15"/>
    <s v="Sympetrum danae"/>
    <n v="1"/>
    <s v="SP"/>
    <x v="4"/>
    <n v="7"/>
    <s v="Korenbouten"/>
    <n v="28.142857142857142"/>
  </r>
  <r>
    <n v="943"/>
    <s v="De Batterij I"/>
    <d v="2014-08-07T15:35:00"/>
    <n v="1"/>
    <x v="1"/>
    <s v="Ischnura elegans"/>
    <n v="2"/>
    <s v="SP"/>
    <x v="4"/>
    <n v="8"/>
    <s v="Waterjuffer"/>
    <n v="31.142857142857142"/>
  </r>
  <r>
    <n v="943"/>
    <s v="De Batterij I"/>
    <d v="2014-08-07T15:35:00"/>
    <n v="2"/>
    <x v="5"/>
    <s v="Orthetrum cancellatum"/>
    <n v="1"/>
    <s v="SP"/>
    <x v="4"/>
    <n v="8"/>
    <s v="Korenbouten"/>
    <n v="31.142857142857142"/>
  </r>
  <r>
    <n v="943"/>
    <s v="De Batterij I"/>
    <d v="2014-08-07T15:35:00"/>
    <n v="2"/>
    <x v="12"/>
    <s v="Sympetrum striolatum"/>
    <n v="1"/>
    <s v="SP"/>
    <x v="4"/>
    <n v="8"/>
    <s v="Korenbouten"/>
    <n v="31.142857142857142"/>
  </r>
  <r>
    <n v="943"/>
    <s v="De Batterij I"/>
    <d v="2015-06-04T14:20:00"/>
    <n v="1"/>
    <x v="4"/>
    <s v="Coenagrion pulchellum"/>
    <n v="16"/>
    <s v="SP"/>
    <x v="5"/>
    <n v="6"/>
    <s v="Waterjuffer"/>
    <n v="22"/>
  </r>
  <r>
    <n v="943"/>
    <s v="De Batterij I"/>
    <d v="2015-06-04T14:20:00"/>
    <n v="1"/>
    <x v="8"/>
    <s v="Aeshna isoceles"/>
    <n v="2"/>
    <s v="SP"/>
    <x v="5"/>
    <n v="6"/>
    <s v="Glazenmakers"/>
    <n v="22"/>
  </r>
  <r>
    <n v="943"/>
    <s v="De Batterij I"/>
    <d v="2015-06-04T14:20:00"/>
    <n v="1"/>
    <x v="34"/>
    <s v="Libellula depressa"/>
    <n v="1"/>
    <s v="SP"/>
    <x v="5"/>
    <n v="6"/>
    <s v="Korenbouten"/>
    <n v="22"/>
  </r>
  <r>
    <n v="943"/>
    <s v="De Batterij I"/>
    <d v="2015-06-04T14:20:00"/>
    <n v="1"/>
    <x v="10"/>
    <s v="Libellula quadrimaculata"/>
    <n v="1"/>
    <s v="SP"/>
    <x v="5"/>
    <n v="6"/>
    <s v="Korenbouten"/>
    <n v="22"/>
  </r>
  <r>
    <n v="943"/>
    <s v="De Batterij I"/>
    <d v="2015-06-04T14:20:00"/>
    <n v="2"/>
    <x v="3"/>
    <s v="Enallagma cyathigerum"/>
    <n v="2"/>
    <s v="SP"/>
    <x v="5"/>
    <n v="6"/>
    <s v="Waterjuffer"/>
    <n v="22"/>
  </r>
  <r>
    <n v="943"/>
    <s v="De Batterij I"/>
    <d v="2015-06-04T14:20:00"/>
    <n v="2"/>
    <x v="4"/>
    <s v="Coenagrion pulchellum"/>
    <n v="23"/>
    <s v="SP"/>
    <x v="5"/>
    <n v="6"/>
    <s v="Waterjuffer"/>
    <n v="22"/>
  </r>
  <r>
    <n v="943"/>
    <s v="De Batterij I"/>
    <d v="2015-06-04T14:20:00"/>
    <n v="2"/>
    <x v="8"/>
    <s v="Aeshna isoceles"/>
    <n v="3"/>
    <s v="SP"/>
    <x v="5"/>
    <n v="6"/>
    <s v="Glazenmakers"/>
    <n v="22"/>
  </r>
  <r>
    <n v="943"/>
    <s v="De Batterij I"/>
    <d v="2015-06-04T14:20:00"/>
    <n v="2"/>
    <x v="10"/>
    <s v="Libellula quadrimaculata"/>
    <n v="4"/>
    <s v="SP"/>
    <x v="5"/>
    <n v="6"/>
    <s v="Korenbouten"/>
    <n v="22"/>
  </r>
  <r>
    <n v="943"/>
    <s v="De Batterij I"/>
    <d v="2015-06-04T14:20:00"/>
    <n v="4"/>
    <x v="7"/>
    <s v="Brachytron pratense"/>
    <n v="1"/>
    <s v="SP"/>
    <x v="5"/>
    <n v="6"/>
    <s v="Glazenmakers"/>
    <n v="22"/>
  </r>
  <r>
    <n v="943"/>
    <s v="De Batterij I"/>
    <d v="2015-06-04T14:20:00"/>
    <n v="4"/>
    <x v="10"/>
    <s v="Libellula quadrimaculata"/>
    <n v="1"/>
    <s v="SP"/>
    <x v="5"/>
    <n v="6"/>
    <s v="Korenbouten"/>
    <n v="22"/>
  </r>
  <r>
    <n v="943"/>
    <s v="De Batterij I"/>
    <d v="2015-06-11T14:25:00"/>
    <n v="1"/>
    <x v="4"/>
    <s v="Coenagrion pulchellum"/>
    <n v="12"/>
    <s v="SP"/>
    <x v="5"/>
    <n v="6"/>
    <s v="Waterjuffer"/>
    <n v="23"/>
  </r>
  <r>
    <n v="943"/>
    <s v="De Batterij I"/>
    <d v="2015-06-11T14:25:00"/>
    <n v="1"/>
    <x v="8"/>
    <s v="Aeshna isoceles"/>
    <n v="1"/>
    <s v="SP"/>
    <x v="5"/>
    <n v="6"/>
    <s v="Glazenmakers"/>
    <n v="23"/>
  </r>
  <r>
    <n v="943"/>
    <s v="De Batterij I"/>
    <d v="2015-06-11T14:25:00"/>
    <n v="1"/>
    <x v="34"/>
    <s v="Libellula depressa"/>
    <n v="1"/>
    <s v="SP"/>
    <x v="5"/>
    <n v="6"/>
    <s v="Korenbouten"/>
    <n v="23"/>
  </r>
  <r>
    <n v="943"/>
    <s v="De Batterij I"/>
    <d v="2015-06-11T14:25:00"/>
    <n v="2"/>
    <x v="1"/>
    <s v="Ischnura elegans"/>
    <n v="2"/>
    <s v="SP"/>
    <x v="5"/>
    <n v="6"/>
    <s v="Waterjuffer"/>
    <n v="23"/>
  </r>
  <r>
    <n v="943"/>
    <s v="De Batterij I"/>
    <d v="2015-06-11T14:25:00"/>
    <n v="2"/>
    <x v="4"/>
    <s v="Coenagrion pulchellum"/>
    <n v="8"/>
    <s v="SP"/>
    <x v="5"/>
    <n v="6"/>
    <s v="Waterjuffer"/>
    <n v="23"/>
  </r>
  <r>
    <n v="943"/>
    <s v="De Batterij I"/>
    <d v="2015-06-11T14:25:00"/>
    <n v="2"/>
    <x v="8"/>
    <s v="Aeshna isoceles"/>
    <n v="1"/>
    <s v="SP"/>
    <x v="5"/>
    <n v="6"/>
    <s v="Glazenmakers"/>
    <n v="23"/>
  </r>
  <r>
    <n v="943"/>
    <s v="De Batterij I"/>
    <d v="2015-06-11T14:25:00"/>
    <n v="2"/>
    <x v="10"/>
    <s v="Libellula quadrimaculata"/>
    <n v="4"/>
    <s v="SP"/>
    <x v="5"/>
    <n v="6"/>
    <s v="Korenbouten"/>
    <n v="23"/>
  </r>
  <r>
    <n v="943"/>
    <s v="De Batterij I"/>
    <d v="2015-06-11T14:25:00"/>
    <n v="4"/>
    <x v="10"/>
    <s v="Libellula quadrimaculata"/>
    <n v="2"/>
    <s v="SP"/>
    <x v="5"/>
    <n v="6"/>
    <s v="Korenbouten"/>
    <n v="23"/>
  </r>
  <r>
    <n v="943"/>
    <s v="De Batterij I"/>
    <d v="2015-06-29T14:00:00"/>
    <n v="1"/>
    <x v="1"/>
    <s v="Ischnura elegans"/>
    <n v="3"/>
    <s v="SP"/>
    <x v="5"/>
    <n v="6"/>
    <s v="Waterjuffer"/>
    <n v="25.571428571428573"/>
  </r>
  <r>
    <n v="943"/>
    <s v="De Batterij I"/>
    <d v="2015-06-29T14:00:00"/>
    <n v="1"/>
    <x v="4"/>
    <s v="Coenagrion pulchellum"/>
    <n v="8"/>
    <s v="SP"/>
    <x v="5"/>
    <n v="6"/>
    <s v="Waterjuffer"/>
    <n v="25.571428571428573"/>
  </r>
  <r>
    <n v="943"/>
    <s v="De Batterij I"/>
    <d v="2015-06-29T14:00:00"/>
    <n v="1"/>
    <x v="8"/>
    <s v="Aeshna isoceles"/>
    <n v="2"/>
    <s v="SP"/>
    <x v="5"/>
    <n v="6"/>
    <s v="Glazenmakers"/>
    <n v="25.571428571428573"/>
  </r>
  <r>
    <n v="943"/>
    <s v="De Batterij I"/>
    <d v="2015-06-29T14:00:00"/>
    <n v="1"/>
    <x v="10"/>
    <s v="Libellula quadrimaculata"/>
    <n v="1"/>
    <s v="SP"/>
    <x v="5"/>
    <n v="6"/>
    <s v="Korenbouten"/>
    <n v="25.571428571428573"/>
  </r>
  <r>
    <n v="943"/>
    <s v="De Batterij I"/>
    <d v="2015-06-29T14:00:00"/>
    <n v="2"/>
    <x v="1"/>
    <s v="Ischnura elegans"/>
    <n v="1"/>
    <s v="SP"/>
    <x v="5"/>
    <n v="6"/>
    <s v="Waterjuffer"/>
    <n v="25.571428571428573"/>
  </r>
  <r>
    <n v="943"/>
    <s v="De Batterij I"/>
    <d v="2015-06-29T14:00:00"/>
    <n v="2"/>
    <x v="4"/>
    <s v="Coenagrion pulchellum"/>
    <n v="7"/>
    <s v="SP"/>
    <x v="5"/>
    <n v="6"/>
    <s v="Waterjuffer"/>
    <n v="25.571428571428573"/>
  </r>
  <r>
    <n v="943"/>
    <s v="De Batterij I"/>
    <d v="2015-06-29T14:00:00"/>
    <n v="2"/>
    <x v="8"/>
    <s v="Aeshna isoceles"/>
    <n v="1"/>
    <s v="SP"/>
    <x v="5"/>
    <n v="6"/>
    <s v="Glazenmakers"/>
    <n v="25.571428571428573"/>
  </r>
  <r>
    <n v="943"/>
    <s v="De Batterij I"/>
    <d v="2015-06-29T14:00:00"/>
    <n v="2"/>
    <x v="9"/>
    <s v="Anax imperator"/>
    <n v="1"/>
    <s v="SP"/>
    <x v="5"/>
    <n v="6"/>
    <s v="Glazenmakers"/>
    <n v="25.571428571428573"/>
  </r>
  <r>
    <n v="943"/>
    <s v="De Batterij I"/>
    <d v="2015-06-29T14:00:00"/>
    <n v="2"/>
    <x v="5"/>
    <s v="Orthetrum cancellatum"/>
    <n v="1"/>
    <s v="SP"/>
    <x v="5"/>
    <n v="6"/>
    <s v="Korenbouten"/>
    <n v="25.571428571428573"/>
  </r>
  <r>
    <n v="943"/>
    <s v="De Batterij I"/>
    <d v="2015-06-29T14:00:00"/>
    <n v="4"/>
    <x v="8"/>
    <s v="Aeshna isoceles"/>
    <n v="2"/>
    <s v="SP"/>
    <x v="5"/>
    <n v="6"/>
    <s v="Glazenmakers"/>
    <n v="25.571428571428573"/>
  </r>
  <r>
    <n v="943"/>
    <s v="De Batterij I"/>
    <d v="2015-06-29T14:00:00"/>
    <n v="4"/>
    <x v="10"/>
    <s v="Libellula quadrimaculata"/>
    <n v="1"/>
    <s v="SP"/>
    <x v="5"/>
    <n v="6"/>
    <s v="Korenbouten"/>
    <n v="25.571428571428573"/>
  </r>
  <r>
    <n v="943"/>
    <s v="De Batterij I"/>
    <d v="2015-07-23T15:15:00"/>
    <n v="1"/>
    <x v="1"/>
    <s v="Ischnura elegans"/>
    <n v="12"/>
    <s v="SP"/>
    <x v="5"/>
    <n v="7"/>
    <s v="Waterjuffer"/>
    <n v="29"/>
  </r>
  <r>
    <n v="943"/>
    <s v="De Batterij I"/>
    <d v="2015-07-23T15:15:00"/>
    <n v="1"/>
    <x v="8"/>
    <s v="Aeshna isoceles"/>
    <n v="1"/>
    <s v="SP"/>
    <x v="5"/>
    <n v="7"/>
    <s v="Glazenmakers"/>
    <n v="29"/>
  </r>
  <r>
    <n v="943"/>
    <s v="De Batterij I"/>
    <d v="2015-07-23T15:15:00"/>
    <n v="2"/>
    <x v="1"/>
    <s v="Ischnura elegans"/>
    <n v="2"/>
    <s v="SP"/>
    <x v="5"/>
    <n v="7"/>
    <s v="Waterjuffer"/>
    <n v="29"/>
  </r>
  <r>
    <n v="943"/>
    <s v="De Batterij I"/>
    <d v="2015-07-23T15:15:00"/>
    <n v="2"/>
    <x v="9"/>
    <s v="Anax imperator"/>
    <n v="1"/>
    <s v="SP"/>
    <x v="5"/>
    <n v="7"/>
    <s v="Glazenmakers"/>
    <n v="29"/>
  </r>
  <r>
    <n v="943"/>
    <s v="De Batterij I"/>
    <d v="2015-07-23T15:15:00"/>
    <n v="4"/>
    <x v="9"/>
    <s v="Anax imperator"/>
    <n v="1"/>
    <s v="SP"/>
    <x v="5"/>
    <n v="7"/>
    <s v="Glazenmakers"/>
    <n v="29"/>
  </r>
  <r>
    <n v="943"/>
    <s v="De Batterij I"/>
    <d v="2015-07-23T15:15:00"/>
    <n v="4"/>
    <x v="5"/>
    <s v="Orthetrum cancellatum"/>
    <n v="1"/>
    <s v="SP"/>
    <x v="5"/>
    <n v="7"/>
    <s v="Korenbouten"/>
    <n v="29"/>
  </r>
  <r>
    <n v="943"/>
    <s v="De Batterij I"/>
    <d v="2016-05-08T14:00:00"/>
    <n v="1"/>
    <x v="1"/>
    <s v="Ischnura elegans"/>
    <n v="2"/>
    <s v="SP"/>
    <x v="6"/>
    <n v="5"/>
    <s v="Waterjuffer"/>
    <n v="18.285714285714285"/>
  </r>
  <r>
    <n v="943"/>
    <s v="De Batterij I"/>
    <d v="2016-05-08T14:00:00"/>
    <n v="1"/>
    <x v="2"/>
    <s v="Pyrrhosoma nymphula"/>
    <n v="4"/>
    <s v="SP"/>
    <x v="6"/>
    <n v="5"/>
    <s v="Waterjuffer"/>
    <n v="18.285714285714285"/>
  </r>
  <r>
    <n v="943"/>
    <s v="De Batterij I"/>
    <d v="2016-05-08T14:00:00"/>
    <n v="1"/>
    <x v="7"/>
    <s v="Brachytron pratense"/>
    <n v="2"/>
    <s v="SP"/>
    <x v="6"/>
    <n v="5"/>
    <s v="Glazenmakers"/>
    <n v="18.285714285714285"/>
  </r>
  <r>
    <n v="943"/>
    <s v="De Batterij I"/>
    <d v="2016-05-08T14:00:00"/>
    <n v="2"/>
    <x v="1"/>
    <s v="Ischnura elegans"/>
    <n v="3"/>
    <s v="SP"/>
    <x v="6"/>
    <n v="5"/>
    <s v="Waterjuffer"/>
    <n v="18.285714285714285"/>
  </r>
  <r>
    <n v="943"/>
    <s v="De Batterij I"/>
    <d v="2016-05-08T14:00:00"/>
    <n v="2"/>
    <x v="2"/>
    <s v="Pyrrhosoma nymphula"/>
    <n v="6"/>
    <s v="SP"/>
    <x v="6"/>
    <n v="5"/>
    <s v="Waterjuffer"/>
    <n v="18.285714285714285"/>
  </r>
  <r>
    <n v="943"/>
    <s v="De Batterij I"/>
    <d v="2016-05-08T14:00:00"/>
    <n v="4"/>
    <x v="7"/>
    <s v="Brachytron pratense"/>
    <n v="1"/>
    <s v="SP"/>
    <x v="6"/>
    <n v="5"/>
    <s v="Glazenmakers"/>
    <n v="18.285714285714285"/>
  </r>
  <r>
    <n v="943"/>
    <s v="De Batterij I"/>
    <d v="2016-05-27T14:20:00"/>
    <n v="1"/>
    <x v="1"/>
    <s v="Ischnura elegans"/>
    <n v="4"/>
    <s v="SP"/>
    <x v="6"/>
    <n v="5"/>
    <s v="Waterjuffer"/>
    <n v="21"/>
  </r>
  <r>
    <n v="943"/>
    <s v="De Batterij I"/>
    <d v="2016-05-27T14:20:00"/>
    <n v="1"/>
    <x v="4"/>
    <s v="Coenagrion pulchellum"/>
    <n v="6"/>
    <s v="SP"/>
    <x v="6"/>
    <n v="5"/>
    <s v="Waterjuffer"/>
    <n v="21"/>
  </r>
  <r>
    <n v="943"/>
    <s v="De Batterij I"/>
    <d v="2016-05-27T14:20:00"/>
    <n v="1"/>
    <x v="7"/>
    <s v="Brachytron pratense"/>
    <n v="2"/>
    <s v="SP"/>
    <x v="6"/>
    <n v="5"/>
    <s v="Glazenmakers"/>
    <n v="21"/>
  </r>
  <r>
    <n v="943"/>
    <s v="De Batterij I"/>
    <d v="2016-05-27T14:20:00"/>
    <n v="1"/>
    <x v="34"/>
    <s v="Libellula depressa"/>
    <n v="1"/>
    <s v="SP"/>
    <x v="6"/>
    <n v="5"/>
    <s v="Korenbouten"/>
    <n v="21"/>
  </r>
  <r>
    <n v="943"/>
    <s v="De Batterij I"/>
    <d v="2016-05-27T14:20:00"/>
    <n v="2"/>
    <x v="1"/>
    <s v="Ischnura elegans"/>
    <n v="4"/>
    <s v="SP"/>
    <x v="6"/>
    <n v="5"/>
    <s v="Waterjuffer"/>
    <n v="21"/>
  </r>
  <r>
    <n v="943"/>
    <s v="De Batterij I"/>
    <d v="2016-05-27T14:20:00"/>
    <n v="2"/>
    <x v="7"/>
    <s v="Brachytron pratense"/>
    <n v="1"/>
    <s v="SP"/>
    <x v="6"/>
    <n v="5"/>
    <s v="Glazenmakers"/>
    <n v="21"/>
  </r>
  <r>
    <n v="943"/>
    <s v="De Batterij I"/>
    <d v="2016-05-27T14:20:00"/>
    <n v="2"/>
    <x v="34"/>
    <s v="Libellula depressa"/>
    <n v="1"/>
    <s v="SP"/>
    <x v="6"/>
    <n v="5"/>
    <s v="Korenbouten"/>
    <n v="21"/>
  </r>
  <r>
    <n v="943"/>
    <s v="De Batterij I"/>
    <d v="2016-05-27T14:20:00"/>
    <n v="4"/>
    <x v="7"/>
    <s v="Brachytron pratense"/>
    <n v="2"/>
    <s v="SP"/>
    <x v="6"/>
    <n v="5"/>
    <s v="Glazenmakers"/>
    <n v="21"/>
  </r>
  <r>
    <n v="943"/>
    <s v="De Batterij I"/>
    <d v="2016-05-27T14:20:00"/>
    <n v="4"/>
    <x v="10"/>
    <s v="Libellula quadrimaculata"/>
    <n v="1"/>
    <s v="SP"/>
    <x v="6"/>
    <n v="5"/>
    <s v="Korenbouten"/>
    <n v="21"/>
  </r>
  <r>
    <n v="943"/>
    <s v="De Batterij I"/>
    <d v="2016-05-27T14:20:00"/>
    <n v="4"/>
    <x v="5"/>
    <s v="Orthetrum cancellatum"/>
    <n v="2"/>
    <s v="SP"/>
    <x v="6"/>
    <n v="5"/>
    <s v="Korenbouten"/>
    <n v="21"/>
  </r>
  <r>
    <n v="943"/>
    <s v="De Batterij I"/>
    <d v="2016-06-09T15:40:00"/>
    <n v="1"/>
    <x v="1"/>
    <s v="Ischnura elegans"/>
    <n v="7"/>
    <s v="SP"/>
    <x v="6"/>
    <n v="6"/>
    <s v="Waterjuffer"/>
    <n v="22.857142857142858"/>
  </r>
  <r>
    <n v="943"/>
    <s v="De Batterij I"/>
    <d v="2016-06-09T15:40:00"/>
    <n v="1"/>
    <x v="26"/>
    <s v="Erythromma najas"/>
    <n v="5"/>
    <s v="SP"/>
    <x v="6"/>
    <n v="6"/>
    <s v="Waterjuffer"/>
    <n v="22.857142857142858"/>
  </r>
  <r>
    <n v="943"/>
    <s v="De Batterij I"/>
    <d v="2016-06-09T15:40:00"/>
    <n v="1"/>
    <x v="8"/>
    <s v="Aeshna isoceles"/>
    <n v="1"/>
    <s v="SP"/>
    <x v="6"/>
    <n v="6"/>
    <s v="Glazenmakers"/>
    <n v="22.857142857142858"/>
  </r>
  <r>
    <n v="943"/>
    <s v="De Batterij I"/>
    <d v="2016-06-09T15:40:00"/>
    <n v="1"/>
    <x v="34"/>
    <s v="Libellula depressa"/>
    <n v="2"/>
    <s v="SP"/>
    <x v="6"/>
    <n v="6"/>
    <s v="Korenbouten"/>
    <n v="22.857142857142858"/>
  </r>
  <r>
    <n v="943"/>
    <s v="De Batterij I"/>
    <d v="2016-06-09T15:40:00"/>
    <n v="1"/>
    <x v="5"/>
    <s v="Orthetrum cancellatum"/>
    <n v="3"/>
    <s v="SP"/>
    <x v="6"/>
    <n v="6"/>
    <s v="Korenbouten"/>
    <n v="22.857142857142858"/>
  </r>
  <r>
    <n v="943"/>
    <s v="De Batterij I"/>
    <d v="2016-06-09T15:40:00"/>
    <n v="2"/>
    <x v="1"/>
    <s v="Ischnura elegans"/>
    <n v="7"/>
    <s v="SP"/>
    <x v="6"/>
    <n v="6"/>
    <s v="Waterjuffer"/>
    <n v="22.857142857142858"/>
  </r>
  <r>
    <n v="943"/>
    <s v="De Batterij I"/>
    <d v="2016-06-09T15:40:00"/>
    <n v="2"/>
    <x v="4"/>
    <s v="Coenagrion pulchellum"/>
    <n v="14"/>
    <s v="SP"/>
    <x v="6"/>
    <n v="6"/>
    <s v="Waterjuffer"/>
    <n v="22.857142857142858"/>
  </r>
  <r>
    <n v="943"/>
    <s v="De Batterij I"/>
    <d v="2016-06-09T15:40:00"/>
    <n v="2"/>
    <x v="26"/>
    <s v="Erythromma najas"/>
    <n v="7"/>
    <s v="SP"/>
    <x v="6"/>
    <n v="6"/>
    <s v="Waterjuffer"/>
    <n v="22.857142857142858"/>
  </r>
  <r>
    <n v="943"/>
    <s v="De Batterij I"/>
    <d v="2016-06-09T15:40:00"/>
    <n v="2"/>
    <x v="34"/>
    <s v="Libellula depressa"/>
    <n v="2"/>
    <s v="SP"/>
    <x v="6"/>
    <n v="6"/>
    <s v="Korenbouten"/>
    <n v="22.857142857142858"/>
  </r>
  <r>
    <n v="943"/>
    <s v="De Batterij I"/>
    <d v="2016-06-09T15:40:00"/>
    <n v="2"/>
    <x v="5"/>
    <s v="Orthetrum cancellatum"/>
    <n v="2"/>
    <s v="SP"/>
    <x v="6"/>
    <n v="6"/>
    <s v="Korenbouten"/>
    <n v="22.857142857142858"/>
  </r>
  <r>
    <n v="943"/>
    <s v="De Batterij I"/>
    <d v="2016-06-09T15:40:00"/>
    <n v="4"/>
    <x v="8"/>
    <s v="Aeshna isoceles"/>
    <n v="1"/>
    <s v="SP"/>
    <x v="6"/>
    <n v="6"/>
    <s v="Glazenmakers"/>
    <n v="22.857142857142858"/>
  </r>
  <r>
    <n v="943"/>
    <s v="De Batterij I"/>
    <d v="2016-06-09T15:40:00"/>
    <n v="4"/>
    <x v="34"/>
    <s v="Libellula depressa"/>
    <n v="1"/>
    <s v="SP"/>
    <x v="6"/>
    <n v="6"/>
    <s v="Korenbouten"/>
    <n v="22.857142857142858"/>
  </r>
  <r>
    <n v="943"/>
    <s v="De Batterij I"/>
    <d v="2016-06-26T13:40:00"/>
    <n v="1"/>
    <x v="1"/>
    <s v="Ischnura elegans"/>
    <n v="4"/>
    <s v="SP"/>
    <x v="6"/>
    <n v="6"/>
    <s v="Waterjuffer"/>
    <n v="25.285714285714285"/>
  </r>
  <r>
    <n v="943"/>
    <s v="De Batterij I"/>
    <d v="2016-06-26T13:40:00"/>
    <n v="1"/>
    <x v="4"/>
    <s v="Coenagrion pulchellum"/>
    <n v="6"/>
    <s v="SP"/>
    <x v="6"/>
    <n v="6"/>
    <s v="Waterjuffer"/>
    <n v="25.285714285714285"/>
  </r>
  <r>
    <n v="943"/>
    <s v="De Batterij I"/>
    <d v="2016-06-26T13:40:00"/>
    <n v="1"/>
    <x v="8"/>
    <s v="Aeshna isoceles"/>
    <n v="1"/>
    <s v="SP"/>
    <x v="6"/>
    <n v="6"/>
    <s v="Glazenmakers"/>
    <n v="25.285714285714285"/>
  </r>
  <r>
    <n v="943"/>
    <s v="De Batterij I"/>
    <d v="2016-06-26T13:40:00"/>
    <n v="1"/>
    <x v="34"/>
    <s v="Libellula depressa"/>
    <n v="1"/>
    <s v="SP"/>
    <x v="6"/>
    <n v="6"/>
    <s v="Korenbouten"/>
    <n v="25.285714285714285"/>
  </r>
  <r>
    <n v="943"/>
    <s v="De Batterij I"/>
    <d v="2016-06-26T13:40:00"/>
    <n v="1"/>
    <x v="5"/>
    <s v="Orthetrum cancellatum"/>
    <n v="4"/>
    <s v="SP"/>
    <x v="6"/>
    <n v="6"/>
    <s v="Korenbouten"/>
    <n v="25.285714285714285"/>
  </r>
  <r>
    <n v="943"/>
    <s v="De Batterij I"/>
    <d v="2016-06-26T13:40:00"/>
    <n v="2"/>
    <x v="1"/>
    <s v="Ischnura elegans"/>
    <n v="6"/>
    <s v="SP"/>
    <x v="6"/>
    <n v="6"/>
    <s v="Waterjuffer"/>
    <n v="25.285714285714285"/>
  </r>
  <r>
    <n v="943"/>
    <s v="De Batterij I"/>
    <d v="2016-06-26T13:40:00"/>
    <n v="2"/>
    <x v="4"/>
    <s v="Coenagrion pulchellum"/>
    <n v="8"/>
    <s v="SP"/>
    <x v="6"/>
    <n v="6"/>
    <s v="Waterjuffer"/>
    <n v="25.285714285714285"/>
  </r>
  <r>
    <n v="943"/>
    <s v="De Batterij I"/>
    <d v="2016-06-26T13:40:00"/>
    <n v="2"/>
    <x v="26"/>
    <s v="Erythromma najas"/>
    <n v="3"/>
    <s v="SP"/>
    <x v="6"/>
    <n v="6"/>
    <s v="Waterjuffer"/>
    <n v="25.285714285714285"/>
  </r>
  <r>
    <n v="943"/>
    <s v="De Batterij I"/>
    <d v="2016-06-26T13:40:00"/>
    <n v="2"/>
    <x v="8"/>
    <s v="Aeshna isoceles"/>
    <n v="1"/>
    <s v="SP"/>
    <x v="6"/>
    <n v="6"/>
    <s v="Glazenmakers"/>
    <n v="25.285714285714285"/>
  </r>
  <r>
    <n v="943"/>
    <s v="De Batterij I"/>
    <d v="2016-06-26T13:40:00"/>
    <n v="2"/>
    <x v="34"/>
    <s v="Libellula depressa"/>
    <n v="1"/>
    <s v="SP"/>
    <x v="6"/>
    <n v="6"/>
    <s v="Korenbouten"/>
    <n v="25.285714285714285"/>
  </r>
  <r>
    <n v="943"/>
    <s v="De Batterij I"/>
    <d v="2016-06-26T13:40:00"/>
    <n v="2"/>
    <x v="5"/>
    <s v="Orthetrum cancellatum"/>
    <n v="3"/>
    <s v="SP"/>
    <x v="6"/>
    <n v="6"/>
    <s v="Korenbouten"/>
    <n v="25.285714285714285"/>
  </r>
  <r>
    <n v="943"/>
    <s v="De Batterij I"/>
    <d v="2016-06-26T13:40:00"/>
    <n v="4"/>
    <x v="5"/>
    <s v="Orthetrum cancellatum"/>
    <n v="2"/>
    <s v="SP"/>
    <x v="6"/>
    <n v="6"/>
    <s v="Korenbouten"/>
    <n v="25.285714285714285"/>
  </r>
  <r>
    <n v="943"/>
    <s v="De Batterij I"/>
    <d v="2016-07-17T14:00:00"/>
    <n v="1"/>
    <x v="1"/>
    <s v="Ischnura elegans"/>
    <n v="7"/>
    <s v="SP"/>
    <x v="6"/>
    <n v="7"/>
    <s v="Waterjuffer"/>
    <n v="28.285714285714285"/>
  </r>
  <r>
    <n v="943"/>
    <s v="De Batterij I"/>
    <d v="2016-07-17T14:00:00"/>
    <n v="1"/>
    <x v="26"/>
    <s v="Erythromma najas"/>
    <n v="8"/>
    <s v="SP"/>
    <x v="6"/>
    <n v="7"/>
    <s v="Waterjuffer"/>
    <n v="28.285714285714285"/>
  </r>
  <r>
    <n v="943"/>
    <s v="De Batterij I"/>
    <d v="2016-07-17T14:00:00"/>
    <n v="1"/>
    <x v="5"/>
    <s v="Orthetrum cancellatum"/>
    <n v="2"/>
    <s v="SP"/>
    <x v="6"/>
    <n v="7"/>
    <s v="Korenbouten"/>
    <n v="28.285714285714285"/>
  </r>
  <r>
    <n v="943"/>
    <s v="De Batterij I"/>
    <d v="2016-07-17T14:00:00"/>
    <n v="2"/>
    <x v="1"/>
    <s v="Ischnura elegans"/>
    <n v="5"/>
    <s v="SP"/>
    <x v="6"/>
    <n v="7"/>
    <s v="Waterjuffer"/>
    <n v="28.285714285714285"/>
  </r>
  <r>
    <n v="943"/>
    <s v="De Batterij I"/>
    <d v="2016-07-17T14:00:00"/>
    <n v="2"/>
    <x v="9"/>
    <s v="Anax imperator"/>
    <n v="1"/>
    <s v="SP"/>
    <x v="6"/>
    <n v="7"/>
    <s v="Glazenmakers"/>
    <n v="28.285714285714285"/>
  </r>
  <r>
    <n v="943"/>
    <s v="De Batterij I"/>
    <d v="2016-07-17T14:00:00"/>
    <n v="2"/>
    <x v="5"/>
    <s v="Orthetrum cancellatum"/>
    <n v="2"/>
    <s v="SP"/>
    <x v="6"/>
    <n v="7"/>
    <s v="Korenbouten"/>
    <n v="28.285714285714285"/>
  </r>
  <r>
    <n v="943"/>
    <s v="De Batterij I"/>
    <d v="2016-07-17T14:00:00"/>
    <n v="2"/>
    <x v="12"/>
    <s v="Sympetrum striolatum"/>
    <n v="1"/>
    <s v="SP"/>
    <x v="6"/>
    <n v="7"/>
    <s v="Korenbouten"/>
    <n v="28.285714285714285"/>
  </r>
  <r>
    <n v="943"/>
    <s v="De Batterij I"/>
    <d v="2016-07-17T14:00:00"/>
    <n v="4"/>
    <x v="8"/>
    <s v="Aeshna isoceles"/>
    <n v="2"/>
    <s v="SP"/>
    <x v="6"/>
    <n v="7"/>
    <s v="Glazenmakers"/>
    <n v="28.285714285714285"/>
  </r>
  <r>
    <n v="943"/>
    <s v="De Batterij I"/>
    <d v="2016-07-17T14:00:00"/>
    <n v="4"/>
    <x v="9"/>
    <s v="Anax imperator"/>
    <n v="1"/>
    <s v="SP"/>
    <x v="6"/>
    <n v="7"/>
    <s v="Glazenmakers"/>
    <n v="28.285714285714285"/>
  </r>
  <r>
    <n v="943"/>
    <s v="De Batterij I"/>
    <d v="2016-09-18T14:00:00"/>
    <n v="1"/>
    <x v="11"/>
    <s v="Lestes sponsa"/>
    <n v="6"/>
    <s v="SP"/>
    <x v="6"/>
    <n v="9"/>
    <s v="Pantserjuffers"/>
    <n v="37.285714285714285"/>
  </r>
  <r>
    <n v="943"/>
    <s v="De Batterij I"/>
    <d v="2016-09-18T14:00:00"/>
    <n v="1"/>
    <x v="1"/>
    <s v="Ischnura elegans"/>
    <n v="8"/>
    <s v="SP"/>
    <x v="6"/>
    <n v="9"/>
    <s v="Waterjuffer"/>
    <n v="37.285714285714285"/>
  </r>
  <r>
    <n v="943"/>
    <s v="De Batterij I"/>
    <d v="2016-09-18T14:00:00"/>
    <n v="1"/>
    <x v="14"/>
    <s v="Aeshna mixta"/>
    <n v="6"/>
    <s v="SP"/>
    <x v="6"/>
    <n v="9"/>
    <s v="Glazenmakers"/>
    <n v="37.285714285714285"/>
  </r>
  <r>
    <n v="943"/>
    <s v="De Batterij I"/>
    <d v="2016-09-18T14:00:00"/>
    <n v="1"/>
    <x v="12"/>
    <s v="Sympetrum striolatum"/>
    <n v="16"/>
    <s v="SP"/>
    <x v="6"/>
    <n v="9"/>
    <s v="Korenbouten"/>
    <n v="37.285714285714285"/>
  </r>
  <r>
    <n v="943"/>
    <s v="De Batterij I"/>
    <d v="2016-09-18T14:00:00"/>
    <n v="1"/>
    <x v="17"/>
    <s v="Sympetrum vulgatum"/>
    <n v="8"/>
    <s v="SP"/>
    <x v="6"/>
    <n v="9"/>
    <s v="Korenbouten"/>
    <n v="37.285714285714285"/>
  </r>
  <r>
    <n v="943"/>
    <s v="De Batterij I"/>
    <d v="2016-09-18T14:00:00"/>
    <n v="2"/>
    <x v="11"/>
    <s v="Lestes sponsa"/>
    <n v="6"/>
    <s v="SP"/>
    <x v="6"/>
    <n v="9"/>
    <s v="Pantserjuffers"/>
    <n v="37.285714285714285"/>
  </r>
  <r>
    <n v="943"/>
    <s v="De Batterij I"/>
    <d v="2016-09-18T14:00:00"/>
    <n v="2"/>
    <x v="1"/>
    <s v="Ischnura elegans"/>
    <n v="3"/>
    <s v="SP"/>
    <x v="6"/>
    <n v="9"/>
    <s v="Waterjuffer"/>
    <n v="37.285714285714285"/>
  </r>
  <r>
    <n v="943"/>
    <s v="De Batterij I"/>
    <d v="2016-09-18T14:00:00"/>
    <n v="2"/>
    <x v="14"/>
    <s v="Aeshna mixta"/>
    <n v="4"/>
    <s v="SP"/>
    <x v="6"/>
    <n v="9"/>
    <s v="Glazenmakers"/>
    <n v="37.285714285714285"/>
  </r>
  <r>
    <n v="943"/>
    <s v="De Batterij I"/>
    <d v="2016-09-18T14:00:00"/>
    <n v="2"/>
    <x v="12"/>
    <s v="Sympetrum striolatum"/>
    <n v="23"/>
    <s v="SP"/>
    <x v="6"/>
    <n v="9"/>
    <s v="Korenbouten"/>
    <n v="37.285714285714285"/>
  </r>
  <r>
    <n v="943"/>
    <s v="De Batterij I"/>
    <d v="2016-09-18T14:00:00"/>
    <n v="2"/>
    <x v="17"/>
    <s v="Sympetrum vulgatum"/>
    <n v="12"/>
    <s v="SP"/>
    <x v="6"/>
    <n v="9"/>
    <s v="Korenbouten"/>
    <n v="37.285714285714285"/>
  </r>
  <r>
    <n v="943"/>
    <s v="De Batterij I"/>
    <d v="2016-09-18T14:00:00"/>
    <n v="4"/>
    <x v="14"/>
    <s v="Aeshna mixta"/>
    <n v="2"/>
    <s v="SP"/>
    <x v="6"/>
    <n v="9"/>
    <s v="Glazenmakers"/>
    <n v="37.285714285714285"/>
  </r>
  <r>
    <n v="943"/>
    <s v="De Batterij I"/>
    <d v="2016-09-18T14:00:00"/>
    <n v="4"/>
    <x v="5"/>
    <s v="Orthetrum cancellatum"/>
    <n v="1"/>
    <s v="SP"/>
    <x v="6"/>
    <n v="9"/>
    <s v="Korenbouten"/>
    <n v="37.285714285714285"/>
  </r>
  <r>
    <n v="943"/>
    <s v="De Batterij I"/>
    <d v="2017-05-14T14:00:00"/>
    <n v="4"/>
    <x v="7"/>
    <s v="Brachytron pratense"/>
    <n v="1"/>
    <s v="SP"/>
    <x v="7"/>
    <n v="5"/>
    <s v="Glazenmakers"/>
    <n v="19"/>
  </r>
  <r>
    <n v="943"/>
    <s v="De Batterij I"/>
    <d v="2017-05-14T14:00:00"/>
    <n v="3"/>
    <x v="1"/>
    <s v="Ischnura elegans"/>
    <n v="10"/>
    <s v="SP"/>
    <x v="7"/>
    <n v="5"/>
    <s v="Waterjuffer"/>
    <n v="19"/>
  </r>
  <r>
    <n v="943"/>
    <s v="De Batterij I"/>
    <d v="2017-05-14T14:00:00"/>
    <n v="3"/>
    <x v="4"/>
    <s v="Coenagrion pulchellum"/>
    <n v="19"/>
    <s v="SP"/>
    <x v="7"/>
    <n v="5"/>
    <s v="Waterjuffer"/>
    <n v="19"/>
  </r>
  <r>
    <n v="943"/>
    <s v="De Batterij I"/>
    <d v="2017-05-14T14:00:00"/>
    <n v="3"/>
    <x v="2"/>
    <s v="Pyrrhosoma nymphula"/>
    <n v="12"/>
    <s v="SP"/>
    <x v="7"/>
    <n v="5"/>
    <s v="Waterjuffer"/>
    <n v="19"/>
  </r>
  <r>
    <n v="943"/>
    <s v="De Batterij I"/>
    <d v="2017-05-14T14:00:00"/>
    <n v="3"/>
    <x v="7"/>
    <s v="Brachytron pratense"/>
    <n v="4"/>
    <s v="SP"/>
    <x v="7"/>
    <n v="5"/>
    <s v="Glazenmakers"/>
    <n v="19"/>
  </r>
  <r>
    <n v="943"/>
    <s v="De Batterij I"/>
    <d v="2017-05-25T13:30:00"/>
    <n v="4"/>
    <x v="7"/>
    <s v="Brachytron pratense"/>
    <n v="2"/>
    <s v="SP"/>
    <x v="7"/>
    <n v="5"/>
    <s v="Glazenmakers"/>
    <n v="20.571428571428573"/>
  </r>
  <r>
    <n v="943"/>
    <s v="De Batterij I"/>
    <d v="2017-05-25T13:30:00"/>
    <n v="3"/>
    <x v="7"/>
    <s v="Brachytron pratense"/>
    <n v="2"/>
    <s v="SP"/>
    <x v="7"/>
    <n v="5"/>
    <s v="Glazenmakers"/>
    <n v="20.571428571428573"/>
  </r>
  <r>
    <n v="943"/>
    <s v="De Batterij I"/>
    <d v="2017-05-25T13:30:00"/>
    <n v="3"/>
    <x v="26"/>
    <s v="Erythromma najas"/>
    <n v="10"/>
    <s v="SP"/>
    <x v="7"/>
    <n v="5"/>
    <s v="Waterjuffer"/>
    <n v="20.571428571428573"/>
  </r>
  <r>
    <n v="943"/>
    <s v="De Batterij I"/>
    <d v="2017-05-25T13:30:00"/>
    <n v="3"/>
    <x v="1"/>
    <s v="Ischnura elegans"/>
    <n v="33"/>
    <s v="SP"/>
    <x v="7"/>
    <n v="5"/>
    <s v="Waterjuffer"/>
    <n v="20.571428571428573"/>
  </r>
  <r>
    <n v="943"/>
    <s v="De Batterij I"/>
    <d v="2017-05-25T13:30:00"/>
    <n v="3"/>
    <x v="34"/>
    <s v="Libellula depressa"/>
    <n v="2"/>
    <s v="SP"/>
    <x v="7"/>
    <n v="5"/>
    <s v="Korenbouten"/>
    <n v="20.571428571428573"/>
  </r>
  <r>
    <n v="943"/>
    <s v="De Batterij I"/>
    <d v="2017-05-25T13:30:00"/>
    <n v="3"/>
    <x v="4"/>
    <s v="Coenagrion pulchellum"/>
    <n v="79"/>
    <s v="SP"/>
    <x v="7"/>
    <n v="5"/>
    <s v="Waterjuffer"/>
    <n v="20.571428571428573"/>
  </r>
  <r>
    <n v="943"/>
    <s v="De Batterij I"/>
    <d v="2017-05-25T13:30:00"/>
    <n v="3"/>
    <x v="2"/>
    <s v="Pyrrhosoma nymphula"/>
    <n v="16"/>
    <s v="SP"/>
    <x v="7"/>
    <n v="5"/>
    <s v="Waterjuffer"/>
    <n v="20.571428571428573"/>
  </r>
  <r>
    <n v="943"/>
    <s v="De Batterij I"/>
    <d v="2017-06-11T13:50:00"/>
    <n v="4"/>
    <x v="10"/>
    <s v="Libellula quadrimaculata"/>
    <n v="2"/>
    <s v="SP"/>
    <x v="7"/>
    <n v="6"/>
    <s v="Korenbouten"/>
    <n v="23"/>
  </r>
  <r>
    <n v="943"/>
    <s v="De Batterij I"/>
    <d v="2017-06-11T13:50:00"/>
    <n v="3"/>
    <x v="5"/>
    <s v="Orthetrum cancellatum"/>
    <n v="1"/>
    <s v="SP"/>
    <x v="7"/>
    <n v="6"/>
    <s v="Korenbouten"/>
    <n v="23"/>
  </r>
  <r>
    <n v="943"/>
    <s v="De Batterij I"/>
    <d v="2017-06-11T13:50:00"/>
    <n v="3"/>
    <x v="7"/>
    <s v="Brachytron pratense"/>
    <n v="2"/>
    <s v="SP"/>
    <x v="7"/>
    <n v="6"/>
    <s v="Glazenmakers"/>
    <n v="23"/>
  </r>
  <r>
    <n v="943"/>
    <s v="De Batterij I"/>
    <d v="2017-06-11T13:50:00"/>
    <n v="3"/>
    <x v="26"/>
    <s v="Erythromma najas"/>
    <n v="8"/>
    <s v="SP"/>
    <x v="7"/>
    <n v="6"/>
    <s v="Waterjuffer"/>
    <n v="23"/>
  </r>
  <r>
    <n v="943"/>
    <s v="De Batterij I"/>
    <d v="2017-06-11T13:50:00"/>
    <n v="3"/>
    <x v="4"/>
    <s v="Coenagrion pulchellum"/>
    <n v="20"/>
    <s v="SP"/>
    <x v="7"/>
    <n v="6"/>
    <s v="Waterjuffer"/>
    <n v="23"/>
  </r>
  <r>
    <n v="943"/>
    <s v="De Batterij I"/>
    <d v="2017-06-11T13:50:00"/>
    <n v="3"/>
    <x v="10"/>
    <s v="Libellula quadrimaculata"/>
    <n v="4"/>
    <s v="SP"/>
    <x v="7"/>
    <n v="6"/>
    <s v="Korenbouten"/>
    <n v="23"/>
  </r>
  <r>
    <n v="943"/>
    <s v="De Batterij I"/>
    <d v="2017-06-11T13:50:00"/>
    <n v="3"/>
    <x v="8"/>
    <s v="Aeshna isoceles"/>
    <n v="5"/>
    <s v="SP"/>
    <x v="7"/>
    <n v="6"/>
    <s v="Glazenmakers"/>
    <n v="23"/>
  </r>
  <r>
    <n v="943"/>
    <s v="De Batterij I"/>
    <d v="2017-06-11T13:50:00"/>
    <n v="3"/>
    <x v="1"/>
    <s v="Ischnura elegans"/>
    <n v="12"/>
    <s v="SP"/>
    <x v="7"/>
    <n v="6"/>
    <s v="Waterjuffer"/>
    <n v="23"/>
  </r>
  <r>
    <n v="943"/>
    <s v="De Batterij I"/>
    <d v="2017-07-09T13:40:00"/>
    <n v="4"/>
    <x v="9"/>
    <s v="Anax imperator"/>
    <n v="1"/>
    <s v="SP"/>
    <x v="7"/>
    <n v="7"/>
    <s v="Glazenmakers"/>
    <n v="27"/>
  </r>
  <r>
    <n v="943"/>
    <s v="De Batterij I"/>
    <d v="2017-07-09T13:40:00"/>
    <n v="4"/>
    <x v="8"/>
    <s v="Aeshna isoceles"/>
    <n v="1"/>
    <s v="SP"/>
    <x v="7"/>
    <n v="7"/>
    <s v="Glazenmakers"/>
    <n v="27"/>
  </r>
  <r>
    <n v="943"/>
    <s v="De Batterij I"/>
    <d v="2017-07-09T13:40:00"/>
    <n v="3"/>
    <x v="12"/>
    <s v="Sympetrum striolatum"/>
    <n v="2"/>
    <s v="SP"/>
    <x v="7"/>
    <n v="7"/>
    <s v="Korenbouten"/>
    <n v="27"/>
  </r>
  <r>
    <n v="943"/>
    <s v="De Batterij I"/>
    <d v="2017-07-09T13:40:00"/>
    <n v="3"/>
    <x v="5"/>
    <s v="Orthetrum cancellatum"/>
    <n v="3"/>
    <s v="SP"/>
    <x v="7"/>
    <n v="7"/>
    <s v="Korenbouten"/>
    <n v="27"/>
  </r>
  <r>
    <n v="943"/>
    <s v="De Batterij I"/>
    <d v="2017-07-09T13:40:00"/>
    <n v="3"/>
    <x v="9"/>
    <s v="Anax imperator"/>
    <n v="1"/>
    <s v="SP"/>
    <x v="7"/>
    <n v="7"/>
    <s v="Glazenmakers"/>
    <n v="27"/>
  </r>
  <r>
    <n v="943"/>
    <s v="De Batterij I"/>
    <d v="2017-07-09T13:40:00"/>
    <n v="3"/>
    <x v="30"/>
    <s v="Erythromma viridulum"/>
    <n v="6"/>
    <s v="SP"/>
    <x v="7"/>
    <n v="7"/>
    <s v="Waterjuffer"/>
    <n v="27"/>
  </r>
  <r>
    <n v="943"/>
    <s v="De Batterij I"/>
    <d v="2017-07-09T13:40:00"/>
    <n v="3"/>
    <x v="1"/>
    <s v="Ischnura elegans"/>
    <n v="14"/>
    <s v="SP"/>
    <x v="7"/>
    <n v="7"/>
    <s v="Waterjuffer"/>
    <n v="27"/>
  </r>
  <r>
    <n v="943"/>
    <s v="De Batterij I"/>
    <d v="2017-07-09T13:40:00"/>
    <n v="3"/>
    <x v="4"/>
    <s v="Coenagrion pulchellum"/>
    <n v="2"/>
    <s v="SP"/>
    <x v="7"/>
    <n v="7"/>
    <s v="Waterjuffer"/>
    <n v="27"/>
  </r>
  <r>
    <n v="943"/>
    <s v="De Batterij I"/>
    <d v="2017-08-06T13:15:00"/>
    <n v="4"/>
    <x v="5"/>
    <s v="Orthetrum cancellatum"/>
    <n v="1"/>
    <s v="SP"/>
    <x v="7"/>
    <n v="8"/>
    <s v="Korenbouten"/>
    <n v="31"/>
  </r>
  <r>
    <n v="943"/>
    <s v="De Batterij I"/>
    <d v="2017-08-06T13:15:00"/>
    <n v="3"/>
    <x v="12"/>
    <s v="Sympetrum striolatum"/>
    <n v="3"/>
    <s v="SP"/>
    <x v="7"/>
    <n v="8"/>
    <s v="Korenbouten"/>
    <n v="31"/>
  </r>
  <r>
    <n v="943"/>
    <s v="De Batterij I"/>
    <d v="2017-08-06T13:15:00"/>
    <n v="3"/>
    <x v="1"/>
    <s v="Ischnura elegans"/>
    <n v="10"/>
    <s v="SP"/>
    <x v="7"/>
    <n v="8"/>
    <s v="Waterjuffer"/>
    <n v="31"/>
  </r>
  <r>
    <n v="943"/>
    <s v="De Batterij I"/>
    <d v="2017-08-06T13:15:00"/>
    <n v="3"/>
    <x v="17"/>
    <s v="Sympetrum vulgatum"/>
    <n v="2"/>
    <s v="SP"/>
    <x v="7"/>
    <n v="8"/>
    <s v="Korenbouten"/>
    <n v="31"/>
  </r>
  <r>
    <n v="943"/>
    <s v="De Batterij I"/>
    <d v="2017-08-27T13:35:00"/>
    <n v="4"/>
    <x v="14"/>
    <s v="Aeshna mixta"/>
    <n v="2"/>
    <s v="SP"/>
    <x v="7"/>
    <n v="8"/>
    <s v="Glazenmakers"/>
    <n v="34"/>
  </r>
  <r>
    <n v="943"/>
    <s v="De Batterij I"/>
    <d v="2017-08-27T13:35:00"/>
    <n v="3"/>
    <x v="12"/>
    <s v="Sympetrum striolatum"/>
    <n v="10"/>
    <s v="SP"/>
    <x v="7"/>
    <n v="8"/>
    <s v="Korenbouten"/>
    <n v="34"/>
  </r>
  <r>
    <n v="943"/>
    <s v="De Batterij I"/>
    <d v="2017-08-27T13:35:00"/>
    <n v="3"/>
    <x v="5"/>
    <s v="Orthetrum cancellatum"/>
    <n v="1"/>
    <s v="SP"/>
    <x v="7"/>
    <n v="8"/>
    <s v="Korenbouten"/>
    <n v="34"/>
  </r>
  <r>
    <n v="943"/>
    <s v="De Batterij I"/>
    <d v="2017-08-27T13:35:00"/>
    <n v="3"/>
    <x v="11"/>
    <s v="Lestes sponsa"/>
    <n v="4"/>
    <s v="SP"/>
    <x v="7"/>
    <n v="8"/>
    <s v="Pantserjuffers"/>
    <n v="34"/>
  </r>
  <r>
    <n v="943"/>
    <s v="De Batterij I"/>
    <d v="2017-08-27T13:35:00"/>
    <n v="3"/>
    <x v="1"/>
    <s v="Ischnura elegans"/>
    <n v="6"/>
    <s v="SP"/>
    <x v="7"/>
    <n v="8"/>
    <s v="Waterjuffer"/>
    <n v="34"/>
  </r>
  <r>
    <n v="943"/>
    <s v="De Batterij I"/>
    <d v="2017-08-27T13:35:00"/>
    <n v="3"/>
    <x v="14"/>
    <s v="Aeshna mixta"/>
    <n v="4"/>
    <s v="SP"/>
    <x v="7"/>
    <n v="8"/>
    <s v="Glazenmakers"/>
    <n v="34"/>
  </r>
  <r>
    <n v="943"/>
    <s v="De Batterij I"/>
    <d v="2017-08-27T13:35:00"/>
    <n v="3"/>
    <x v="17"/>
    <s v="Sympetrum vulgatum"/>
    <n v="7"/>
    <s v="SP"/>
    <x v="7"/>
    <n v="8"/>
    <s v="Korenbouten"/>
    <n v="34"/>
  </r>
  <r>
    <n v="943"/>
    <s v="De Batterij I"/>
    <d v="2017-08-27T13:35:00"/>
    <n v="3"/>
    <x v="4"/>
    <s v="Coenagrion pulchellum"/>
    <n v="2"/>
    <s v="SP"/>
    <x v="7"/>
    <n v="8"/>
    <s v="Waterjuffer"/>
    <n v="34"/>
  </r>
  <r>
    <n v="943"/>
    <s v="De Batterij I"/>
    <d v="2017-09-10T13:30:00"/>
    <n v="4"/>
    <x v="1"/>
    <s v="Ischnura elegans"/>
    <n v="1"/>
    <s v="SP"/>
    <x v="7"/>
    <n v="9"/>
    <s v="Waterjuffer"/>
    <n v="36"/>
  </r>
  <r>
    <n v="943"/>
    <s v="De Batterij I"/>
    <d v="2017-09-10T13:30:00"/>
    <n v="3"/>
    <x v="12"/>
    <s v="Sympetrum striolatum"/>
    <n v="8"/>
    <s v="SP"/>
    <x v="7"/>
    <n v="9"/>
    <s v="Korenbouten"/>
    <n v="36"/>
  </r>
  <r>
    <n v="943"/>
    <s v="De Batterij I"/>
    <d v="2017-09-10T13:30:00"/>
    <n v="3"/>
    <x v="1"/>
    <s v="Ischnura elegans"/>
    <n v="4"/>
    <s v="SP"/>
    <x v="7"/>
    <n v="9"/>
    <s v="Waterjuffer"/>
    <n v="36"/>
  </r>
  <r>
    <n v="943"/>
    <s v="De Batterij I"/>
    <d v="2017-09-10T13:30:00"/>
    <n v="3"/>
    <x v="17"/>
    <s v="Sympetrum vulgatum"/>
    <n v="5"/>
    <s v="SP"/>
    <x v="7"/>
    <n v="9"/>
    <s v="Korenbouten"/>
    <n v="36"/>
  </r>
  <r>
    <n v="943"/>
    <s v="De Batterij I"/>
    <d v="2017-09-24T14:15:00"/>
    <n v="4"/>
    <x v="14"/>
    <s v="Aeshna mixta"/>
    <n v="3"/>
    <s v="SP"/>
    <x v="7"/>
    <n v="9"/>
    <s v="Glazenmakers"/>
    <n v="38"/>
  </r>
  <r>
    <n v="943"/>
    <s v="De Batterij I"/>
    <d v="2017-09-24T14:15:00"/>
    <n v="3"/>
    <x v="12"/>
    <s v="Sympetrum striolatum"/>
    <n v="14"/>
    <s v="SP"/>
    <x v="7"/>
    <n v="9"/>
    <s v="Korenbouten"/>
    <n v="38"/>
  </r>
  <r>
    <n v="943"/>
    <s v="De Batterij I"/>
    <d v="2017-09-24T14:15:00"/>
    <n v="3"/>
    <x v="11"/>
    <s v="Lestes sponsa"/>
    <n v="2"/>
    <s v="SP"/>
    <x v="7"/>
    <n v="9"/>
    <s v="Pantserjuffers"/>
    <n v="38"/>
  </r>
  <r>
    <n v="943"/>
    <s v="De Batterij I"/>
    <d v="2017-09-24T14:15:00"/>
    <n v="3"/>
    <x v="14"/>
    <s v="Aeshna mixta"/>
    <n v="2"/>
    <s v="SP"/>
    <x v="7"/>
    <n v="9"/>
    <s v="Glazenmakers"/>
    <n v="38"/>
  </r>
  <r>
    <n v="943"/>
    <s v="De Batterij I"/>
    <d v="2017-09-24T14:15:00"/>
    <n v="3"/>
    <x v="17"/>
    <s v="Sympetrum vulgatum"/>
    <n v="11"/>
    <s v="SP"/>
    <x v="7"/>
    <n v="9"/>
    <s v="Korenbouten"/>
    <n v="38"/>
  </r>
  <r>
    <n v="943"/>
    <s v="De Batterij I"/>
    <d v="2017-09-24T14:15:00"/>
    <n v="3"/>
    <x v="1"/>
    <s v="Ischnura elegans"/>
    <n v="5"/>
    <s v="SP"/>
    <x v="7"/>
    <n v="9"/>
    <s v="Waterjuffer"/>
    <n v="38"/>
  </r>
  <r>
    <n v="943"/>
    <s v="De Batterij I"/>
    <d v="2018-05-07T13:30:00"/>
    <n v="4"/>
    <x v="7"/>
    <s v="Brachytron pratense"/>
    <n v="3"/>
    <s v="SP"/>
    <x v="10"/>
    <n v="5"/>
    <s v="Glazenmakers"/>
    <n v="18"/>
  </r>
  <r>
    <n v="943"/>
    <s v="De Batterij I"/>
    <d v="2018-05-07T13:30:00"/>
    <n v="3"/>
    <x v="7"/>
    <s v="Brachytron pratense"/>
    <n v="2"/>
    <s v="SP"/>
    <x v="10"/>
    <n v="5"/>
    <s v="Glazenmakers"/>
    <n v="18"/>
  </r>
  <r>
    <n v="943"/>
    <s v="De Batterij I"/>
    <d v="2018-05-07T13:30:00"/>
    <n v="3"/>
    <x v="1"/>
    <s v="Ischnura elegans"/>
    <n v="11"/>
    <s v="SP"/>
    <x v="10"/>
    <n v="5"/>
    <s v="Waterjuffer"/>
    <n v="18"/>
  </r>
  <r>
    <n v="943"/>
    <s v="De Batterij I"/>
    <d v="2018-05-07T13:30:00"/>
    <n v="3"/>
    <x v="4"/>
    <s v="Coenagrion pulchellum"/>
    <n v="19"/>
    <s v="SP"/>
    <x v="10"/>
    <n v="5"/>
    <s v="Waterjuffer"/>
    <n v="18"/>
  </r>
  <r>
    <n v="943"/>
    <s v="De Batterij I"/>
    <d v="2018-05-07T13:30:00"/>
    <n v="3"/>
    <x v="2"/>
    <s v="Pyrrhosoma nymphula"/>
    <n v="30"/>
    <s v="SP"/>
    <x v="10"/>
    <n v="5"/>
    <s v="Waterjuffer"/>
    <n v="18"/>
  </r>
  <r>
    <n v="943"/>
    <s v="De Batterij I"/>
    <d v="2018-05-27T13:25:00"/>
    <n v="4"/>
    <x v="7"/>
    <s v="Brachytron pratense"/>
    <n v="1"/>
    <s v="SP"/>
    <x v="10"/>
    <n v="5"/>
    <s v="Glazenmakers"/>
    <n v="20.857142857142858"/>
  </r>
  <r>
    <n v="943"/>
    <s v="De Batterij I"/>
    <d v="2018-05-27T13:25:00"/>
    <n v="4"/>
    <x v="10"/>
    <s v="Libellula quadrimaculata"/>
    <n v="5"/>
    <s v="SP"/>
    <x v="10"/>
    <n v="5"/>
    <s v="Korenbouten"/>
    <n v="20.857142857142858"/>
  </r>
  <r>
    <n v="943"/>
    <s v="De Batterij I"/>
    <d v="2018-05-27T13:25:00"/>
    <n v="4"/>
    <x v="8"/>
    <s v="Aeshna isoceles"/>
    <n v="4"/>
    <s v="SP"/>
    <x v="10"/>
    <n v="5"/>
    <s v="Glazenmakers"/>
    <n v="20.857142857142858"/>
  </r>
  <r>
    <n v="943"/>
    <s v="De Batterij I"/>
    <d v="2018-05-27T13:25:00"/>
    <n v="3"/>
    <x v="5"/>
    <s v="Orthetrum cancellatum"/>
    <n v="2"/>
    <s v="SP"/>
    <x v="10"/>
    <n v="5"/>
    <s v="Korenbouten"/>
    <n v="20.857142857142858"/>
  </r>
  <r>
    <n v="943"/>
    <s v="De Batterij I"/>
    <d v="2018-05-27T13:25:00"/>
    <n v="3"/>
    <x v="7"/>
    <s v="Brachytron pratense"/>
    <n v="2"/>
    <s v="SP"/>
    <x v="10"/>
    <n v="5"/>
    <s v="Glazenmakers"/>
    <n v="20.857142857142858"/>
  </r>
  <r>
    <n v="943"/>
    <s v="De Batterij I"/>
    <d v="2018-05-27T13:25:00"/>
    <n v="3"/>
    <x v="26"/>
    <s v="Erythromma najas"/>
    <n v="7"/>
    <s v="SP"/>
    <x v="10"/>
    <n v="5"/>
    <s v="Waterjuffer"/>
    <n v="20.857142857142858"/>
  </r>
  <r>
    <n v="943"/>
    <s v="De Batterij I"/>
    <d v="2018-05-27T13:25:00"/>
    <n v="3"/>
    <x v="30"/>
    <s v="Erythromma viridulum"/>
    <n v="7"/>
    <s v="SP"/>
    <x v="10"/>
    <n v="5"/>
    <s v="Waterjuffer"/>
    <n v="20.857142857142858"/>
  </r>
  <r>
    <n v="943"/>
    <s v="De Batterij I"/>
    <d v="2018-05-27T13:25:00"/>
    <n v="3"/>
    <x v="1"/>
    <s v="Ischnura elegans"/>
    <n v="7"/>
    <s v="SP"/>
    <x v="10"/>
    <n v="5"/>
    <s v="Waterjuffer"/>
    <n v="20.857142857142858"/>
  </r>
  <r>
    <n v="943"/>
    <s v="De Batterij I"/>
    <d v="2018-05-27T13:25:00"/>
    <n v="3"/>
    <x v="34"/>
    <s v="Libellula depressa"/>
    <n v="4"/>
    <s v="SP"/>
    <x v="10"/>
    <n v="5"/>
    <s v="Korenbouten"/>
    <n v="20.857142857142858"/>
  </r>
  <r>
    <n v="943"/>
    <s v="De Batterij I"/>
    <d v="2018-05-27T13:25:00"/>
    <n v="3"/>
    <x v="4"/>
    <s v="Coenagrion pulchellum"/>
    <n v="36"/>
    <s v="SP"/>
    <x v="10"/>
    <n v="5"/>
    <s v="Waterjuffer"/>
    <n v="20.857142857142858"/>
  </r>
  <r>
    <n v="943"/>
    <s v="De Batterij I"/>
    <d v="2018-05-27T13:25:00"/>
    <n v="3"/>
    <x v="10"/>
    <s v="Libellula quadrimaculata"/>
    <n v="13"/>
    <s v="SP"/>
    <x v="10"/>
    <n v="5"/>
    <s v="Korenbouten"/>
    <n v="20.857142857142858"/>
  </r>
  <r>
    <n v="943"/>
    <s v="De Batterij I"/>
    <d v="2018-05-27T13:25:00"/>
    <n v="3"/>
    <x v="8"/>
    <s v="Aeshna isoceles"/>
    <n v="5"/>
    <s v="SP"/>
    <x v="10"/>
    <n v="5"/>
    <s v="Glazenmakers"/>
    <n v="20.857142857142858"/>
  </r>
  <r>
    <n v="943"/>
    <s v="De Batterij I"/>
    <d v="2018-05-27T13:25:00"/>
    <n v="3"/>
    <x v="2"/>
    <s v="Pyrrhosoma nymphula"/>
    <n v="5"/>
    <s v="SP"/>
    <x v="10"/>
    <n v="5"/>
    <s v="Waterjuffer"/>
    <n v="20.857142857142858"/>
  </r>
  <r>
    <n v="943"/>
    <s v="De Batterij I"/>
    <d v="2018-06-07T15:10:00"/>
    <n v="4"/>
    <x v="5"/>
    <s v="Orthetrum cancellatum"/>
    <n v="2"/>
    <s v="SP"/>
    <x v="10"/>
    <n v="6"/>
    <s v="Korenbouten"/>
    <n v="22.428571428571427"/>
  </r>
  <r>
    <n v="943"/>
    <s v="De Batterij I"/>
    <d v="2018-06-07T15:10:00"/>
    <n v="4"/>
    <x v="10"/>
    <s v="Libellula quadrimaculata"/>
    <n v="2"/>
    <s v="SP"/>
    <x v="10"/>
    <n v="6"/>
    <s v="Korenbouten"/>
    <n v="22.428571428571427"/>
  </r>
  <r>
    <n v="943"/>
    <s v="De Batterij I"/>
    <d v="2018-06-07T15:10:00"/>
    <n v="4"/>
    <x v="8"/>
    <s v="Aeshna isoceles"/>
    <n v="3"/>
    <s v="SP"/>
    <x v="10"/>
    <n v="6"/>
    <s v="Glazenmakers"/>
    <n v="22.428571428571427"/>
  </r>
  <r>
    <n v="943"/>
    <s v="De Batterij I"/>
    <d v="2018-06-07T15:10:00"/>
    <n v="3"/>
    <x v="5"/>
    <s v="Orthetrum cancellatum"/>
    <n v="4"/>
    <s v="SP"/>
    <x v="10"/>
    <n v="6"/>
    <s v="Korenbouten"/>
    <n v="22.428571428571427"/>
  </r>
  <r>
    <n v="943"/>
    <s v="De Batterij I"/>
    <d v="2018-06-07T15:10:00"/>
    <n v="3"/>
    <x v="26"/>
    <s v="Erythromma najas"/>
    <n v="7"/>
    <s v="SP"/>
    <x v="10"/>
    <n v="6"/>
    <s v="Waterjuffer"/>
    <n v="22.428571428571427"/>
  </r>
  <r>
    <n v="943"/>
    <s v="De Batterij I"/>
    <d v="2018-06-07T15:10:00"/>
    <n v="3"/>
    <x v="1"/>
    <s v="Ischnura elegans"/>
    <n v="9"/>
    <s v="SP"/>
    <x v="10"/>
    <n v="6"/>
    <s v="Waterjuffer"/>
    <n v="22.428571428571427"/>
  </r>
  <r>
    <n v="943"/>
    <s v="De Batterij I"/>
    <d v="2018-06-07T15:10:00"/>
    <n v="3"/>
    <x v="4"/>
    <s v="Coenagrion pulchellum"/>
    <n v="27"/>
    <s v="SP"/>
    <x v="10"/>
    <n v="6"/>
    <s v="Waterjuffer"/>
    <n v="22.428571428571427"/>
  </r>
  <r>
    <n v="943"/>
    <s v="De Batterij I"/>
    <d v="2018-06-07T15:10:00"/>
    <n v="3"/>
    <x v="10"/>
    <s v="Libellula quadrimaculata"/>
    <n v="9"/>
    <s v="SP"/>
    <x v="10"/>
    <n v="6"/>
    <s v="Korenbouten"/>
    <n v="22.428571428571427"/>
  </r>
  <r>
    <n v="943"/>
    <s v="De Batterij I"/>
    <d v="2018-06-07T15:10:00"/>
    <n v="3"/>
    <x v="8"/>
    <s v="Aeshna isoceles"/>
    <n v="3"/>
    <s v="SP"/>
    <x v="10"/>
    <n v="6"/>
    <s v="Glazenmakers"/>
    <n v="22.428571428571427"/>
  </r>
  <r>
    <n v="943"/>
    <s v="De Batterij I"/>
    <d v="2018-06-07T15:10:00"/>
    <n v="3"/>
    <x v="24"/>
    <s v="Leucorrhinia pectoralis"/>
    <n v="1"/>
    <s v="SP"/>
    <x v="10"/>
    <n v="6"/>
    <s v="Korenbouten"/>
    <n v="22.428571428571427"/>
  </r>
  <r>
    <n v="943"/>
    <s v="De Batterij I"/>
    <d v="2018-06-29T13:05:00"/>
    <n v="4"/>
    <x v="5"/>
    <s v="Orthetrum cancellatum"/>
    <n v="2"/>
    <s v="SP"/>
    <x v="10"/>
    <n v="6"/>
    <s v="Korenbouten"/>
    <n v="25.571428571428573"/>
  </r>
  <r>
    <n v="943"/>
    <s v="De Batterij I"/>
    <d v="2018-06-29T13:05:00"/>
    <n v="4"/>
    <x v="9"/>
    <s v="Anax imperator"/>
    <n v="1"/>
    <s v="SP"/>
    <x v="10"/>
    <n v="6"/>
    <s v="Glazenmakers"/>
    <n v="25.571428571428573"/>
  </r>
  <r>
    <n v="943"/>
    <s v="De Batterij I"/>
    <d v="2018-06-29T13:05:00"/>
    <n v="4"/>
    <x v="10"/>
    <s v="Libellula quadrimaculata"/>
    <n v="2"/>
    <s v="SP"/>
    <x v="10"/>
    <n v="6"/>
    <s v="Korenbouten"/>
    <n v="25.571428571428573"/>
  </r>
  <r>
    <n v="943"/>
    <s v="De Batterij I"/>
    <d v="2018-06-29T13:05:00"/>
    <n v="3"/>
    <x v="12"/>
    <s v="Sympetrum striolatum"/>
    <n v="3"/>
    <s v="SP"/>
    <x v="10"/>
    <n v="6"/>
    <s v="Korenbouten"/>
    <n v="25.571428571428573"/>
  </r>
  <r>
    <n v="943"/>
    <s v="De Batterij I"/>
    <d v="2018-06-29T13:05:00"/>
    <n v="3"/>
    <x v="5"/>
    <s v="Orthetrum cancellatum"/>
    <n v="6"/>
    <s v="SP"/>
    <x v="10"/>
    <n v="6"/>
    <s v="Korenbouten"/>
    <n v="25.571428571428573"/>
  </r>
  <r>
    <n v="943"/>
    <s v="De Batterij I"/>
    <d v="2018-06-29T13:05:00"/>
    <n v="3"/>
    <x v="30"/>
    <s v="Erythromma viridulum"/>
    <n v="7"/>
    <s v="SP"/>
    <x v="10"/>
    <n v="6"/>
    <s v="Waterjuffer"/>
    <n v="25.571428571428573"/>
  </r>
  <r>
    <n v="943"/>
    <s v="De Batterij I"/>
    <d v="2018-06-29T13:05:00"/>
    <n v="3"/>
    <x v="1"/>
    <s v="Ischnura elegans"/>
    <n v="20"/>
    <s v="SP"/>
    <x v="10"/>
    <n v="6"/>
    <s v="Waterjuffer"/>
    <n v="25.571428571428573"/>
  </r>
  <r>
    <n v="943"/>
    <s v="De Batterij I"/>
    <d v="2018-06-29T13:05:00"/>
    <n v="3"/>
    <x v="4"/>
    <s v="Coenagrion pulchellum"/>
    <n v="33"/>
    <s v="SP"/>
    <x v="10"/>
    <n v="6"/>
    <s v="Waterjuffer"/>
    <n v="25.571428571428573"/>
  </r>
  <r>
    <n v="943"/>
    <s v="De Batterij I"/>
    <d v="2018-06-29T13:05:00"/>
    <n v="3"/>
    <x v="10"/>
    <s v="Libellula quadrimaculata"/>
    <n v="6"/>
    <s v="SP"/>
    <x v="10"/>
    <n v="6"/>
    <s v="Korenbouten"/>
    <n v="25.571428571428573"/>
  </r>
  <r>
    <n v="943"/>
    <s v="De Batterij I"/>
    <d v="2019-05-24T12:45:00"/>
    <n v="4"/>
    <x v="7"/>
    <s v="Brachytron pratense"/>
    <n v="2"/>
    <s v="SP"/>
    <x v="8"/>
    <n v="5"/>
    <s v="Glazenmakers"/>
    <n v="20.428571428571427"/>
  </r>
  <r>
    <n v="943"/>
    <s v="De Batterij I"/>
    <d v="2019-05-24T12:45:00"/>
    <n v="4"/>
    <x v="10"/>
    <s v="Libellula quadrimaculata"/>
    <n v="3"/>
    <s v="SP"/>
    <x v="8"/>
    <n v="5"/>
    <s v="Korenbouten"/>
    <n v="20.428571428571427"/>
  </r>
  <r>
    <n v="943"/>
    <s v="De Batterij I"/>
    <d v="2019-05-24T12:45:00"/>
    <n v="4"/>
    <x v="8"/>
    <s v="Aeshna isoceles"/>
    <n v="1"/>
    <s v="SP"/>
    <x v="8"/>
    <n v="5"/>
    <s v="Glazenmakers"/>
    <n v="20.428571428571427"/>
  </r>
  <r>
    <n v="943"/>
    <s v="De Batterij I"/>
    <d v="2019-05-24T12:45:00"/>
    <n v="3"/>
    <x v="7"/>
    <s v="Brachytron pratense"/>
    <n v="2"/>
    <s v="SP"/>
    <x v="8"/>
    <n v="5"/>
    <s v="Glazenmakers"/>
    <n v="20.428571428571427"/>
  </r>
  <r>
    <n v="943"/>
    <s v="De Batterij I"/>
    <d v="2019-05-24T12:45:00"/>
    <n v="3"/>
    <x v="34"/>
    <s v="Libellula depressa"/>
    <n v="1"/>
    <s v="SP"/>
    <x v="8"/>
    <n v="5"/>
    <s v="Korenbouten"/>
    <n v="20.428571428571427"/>
  </r>
  <r>
    <n v="943"/>
    <s v="De Batterij I"/>
    <d v="2019-05-24T12:45:00"/>
    <n v="3"/>
    <x v="4"/>
    <s v="Coenagrion pulchellum"/>
    <n v="59"/>
    <s v="SP"/>
    <x v="8"/>
    <n v="5"/>
    <s v="Waterjuffer"/>
    <n v="20.428571428571427"/>
  </r>
  <r>
    <n v="943"/>
    <s v="De Batterij I"/>
    <d v="2019-05-24T12:45:00"/>
    <n v="3"/>
    <x v="10"/>
    <s v="Libellula quadrimaculata"/>
    <n v="5"/>
    <s v="SP"/>
    <x v="8"/>
    <n v="5"/>
    <s v="Korenbouten"/>
    <n v="20.428571428571427"/>
  </r>
  <r>
    <n v="943"/>
    <s v="De Batterij I"/>
    <d v="2019-05-24T12:45:00"/>
    <n v="3"/>
    <x v="2"/>
    <s v="Pyrrhosoma nymphula"/>
    <n v="8"/>
    <s v="SP"/>
    <x v="8"/>
    <n v="5"/>
    <s v="Waterjuffer"/>
    <n v="20.428571428571427"/>
  </r>
  <r>
    <n v="943"/>
    <s v="De Batterij I"/>
    <d v="2019-05-24T12:45:00"/>
    <n v="3"/>
    <x v="3"/>
    <s v="Enallagma cyathigerum"/>
    <n v="31"/>
    <s v="SP"/>
    <x v="8"/>
    <n v="5"/>
    <s v="Waterjuffer"/>
    <n v="20.428571428571427"/>
  </r>
  <r>
    <n v="943"/>
    <s v="De Batterij I"/>
    <d v="2019-06-17T12:45:00"/>
    <n v="4"/>
    <x v="10"/>
    <s v="Libellula quadrimaculata"/>
    <n v="2"/>
    <s v="SP"/>
    <x v="8"/>
    <n v="6"/>
    <s v="Korenbouten"/>
    <n v="23.857142857142858"/>
  </r>
  <r>
    <n v="943"/>
    <s v="De Batterij I"/>
    <d v="2019-06-17T12:45:00"/>
    <n v="4"/>
    <x v="8"/>
    <s v="Aeshna isoceles"/>
    <n v="4"/>
    <s v="SP"/>
    <x v="8"/>
    <n v="6"/>
    <s v="Glazenmakers"/>
    <n v="23.857142857142858"/>
  </r>
  <r>
    <n v="943"/>
    <s v="De Batterij I"/>
    <d v="2019-06-17T12:45:00"/>
    <n v="3"/>
    <x v="5"/>
    <s v="Orthetrum cancellatum"/>
    <n v="3"/>
    <s v="SP"/>
    <x v="8"/>
    <n v="6"/>
    <s v="Korenbouten"/>
    <n v="23.857142857142858"/>
  </r>
  <r>
    <n v="943"/>
    <s v="De Batterij I"/>
    <d v="2019-06-17T12:45:00"/>
    <n v="3"/>
    <x v="9"/>
    <s v="Anax imperator"/>
    <n v="2"/>
    <s v="SP"/>
    <x v="8"/>
    <n v="6"/>
    <s v="Glazenmakers"/>
    <n v="23.857142857142858"/>
  </r>
  <r>
    <n v="943"/>
    <s v="De Batterij I"/>
    <d v="2019-06-17T12:45:00"/>
    <n v="3"/>
    <x v="26"/>
    <s v="Erythromma najas"/>
    <n v="4"/>
    <s v="SP"/>
    <x v="8"/>
    <n v="6"/>
    <s v="Waterjuffer"/>
    <n v="23.857142857142858"/>
  </r>
  <r>
    <n v="943"/>
    <s v="De Batterij I"/>
    <d v="2019-06-17T12:45:00"/>
    <n v="3"/>
    <x v="10"/>
    <s v="Libellula quadrimaculata"/>
    <n v="3"/>
    <s v="SP"/>
    <x v="8"/>
    <n v="6"/>
    <s v="Korenbouten"/>
    <n v="23.857142857142858"/>
  </r>
  <r>
    <n v="943"/>
    <s v="De Batterij I"/>
    <d v="2019-06-17T12:45:00"/>
    <n v="3"/>
    <x v="8"/>
    <s v="Aeshna isoceles"/>
    <n v="1"/>
    <s v="SP"/>
    <x v="8"/>
    <n v="6"/>
    <s v="Glazenmakers"/>
    <n v="23.857142857142858"/>
  </r>
  <r>
    <n v="943"/>
    <s v="De Batterij I"/>
    <d v="2019-06-17T12:45:00"/>
    <n v="3"/>
    <x v="3"/>
    <s v="Enallagma cyathigerum"/>
    <n v="14"/>
    <s v="SP"/>
    <x v="8"/>
    <n v="6"/>
    <s v="Waterjuffer"/>
    <n v="23.857142857142858"/>
  </r>
  <r>
    <n v="943"/>
    <s v="De Batterij I"/>
    <d v="2019-06-17T12:45:00"/>
    <n v="3"/>
    <x v="4"/>
    <s v="Coenagrion pulchellum"/>
    <n v="19"/>
    <s v="SP"/>
    <x v="8"/>
    <n v="6"/>
    <s v="Waterjuffer"/>
    <n v="23.857142857142858"/>
  </r>
  <r>
    <n v="943"/>
    <s v="De Batterij I"/>
    <d v="2019-06-23T12:50:00"/>
    <n v="4"/>
    <x v="9"/>
    <s v="Anax imperator"/>
    <n v="1"/>
    <s v="SP"/>
    <x v="8"/>
    <n v="6"/>
    <s v="Glazenmakers"/>
    <n v="24.714285714285715"/>
  </r>
  <r>
    <n v="943"/>
    <s v="De Batterij I"/>
    <d v="2019-06-23T12:50:00"/>
    <n v="4"/>
    <x v="10"/>
    <s v="Libellula quadrimaculata"/>
    <n v="2"/>
    <s v="SP"/>
    <x v="8"/>
    <n v="6"/>
    <s v="Korenbouten"/>
    <n v="24.714285714285715"/>
  </r>
  <r>
    <n v="943"/>
    <s v="De Batterij I"/>
    <d v="2019-06-23T12:50:00"/>
    <n v="3"/>
    <x v="12"/>
    <s v="Sympetrum striolatum"/>
    <n v="7"/>
    <s v="SP"/>
    <x v="8"/>
    <n v="6"/>
    <s v="Korenbouten"/>
    <n v="24.714285714285715"/>
  </r>
  <r>
    <n v="943"/>
    <s v="De Batterij I"/>
    <d v="2019-06-23T12:50:00"/>
    <n v="3"/>
    <x v="5"/>
    <s v="Orthetrum cancellatum"/>
    <n v="7"/>
    <s v="SP"/>
    <x v="8"/>
    <n v="6"/>
    <s v="Korenbouten"/>
    <n v="24.714285714285715"/>
  </r>
  <r>
    <n v="943"/>
    <s v="De Batterij I"/>
    <d v="2019-06-23T12:50:00"/>
    <n v="3"/>
    <x v="9"/>
    <s v="Anax imperator"/>
    <n v="4"/>
    <s v="SP"/>
    <x v="8"/>
    <n v="6"/>
    <s v="Glazenmakers"/>
    <n v="24.714285714285715"/>
  </r>
  <r>
    <n v="943"/>
    <s v="De Batterij I"/>
    <d v="2019-06-23T12:50:00"/>
    <n v="3"/>
    <x v="26"/>
    <s v="Erythromma najas"/>
    <n v="8"/>
    <s v="SP"/>
    <x v="8"/>
    <n v="6"/>
    <s v="Waterjuffer"/>
    <n v="24.714285714285715"/>
  </r>
  <r>
    <n v="943"/>
    <s v="De Batterij I"/>
    <d v="2019-06-23T12:50:00"/>
    <n v="3"/>
    <x v="30"/>
    <s v="Erythromma viridulum"/>
    <n v="9"/>
    <s v="SP"/>
    <x v="8"/>
    <n v="6"/>
    <s v="Waterjuffer"/>
    <n v="24.714285714285715"/>
  </r>
  <r>
    <n v="943"/>
    <s v="De Batterij I"/>
    <d v="2019-06-23T12:50:00"/>
    <n v="3"/>
    <x v="1"/>
    <s v="Ischnura elegans"/>
    <n v="16"/>
    <s v="SP"/>
    <x v="8"/>
    <n v="6"/>
    <s v="Waterjuffer"/>
    <n v="24.714285714285715"/>
  </r>
  <r>
    <n v="943"/>
    <s v="De Batterij I"/>
    <d v="2019-06-23T12:50:00"/>
    <n v="3"/>
    <x v="4"/>
    <s v="Coenagrion pulchellum"/>
    <n v="40"/>
    <s v="SP"/>
    <x v="8"/>
    <n v="6"/>
    <s v="Waterjuffer"/>
    <n v="24.714285714285715"/>
  </r>
  <r>
    <n v="943"/>
    <s v="De Batterij I"/>
    <d v="2019-06-23T12:50:00"/>
    <n v="3"/>
    <x v="10"/>
    <s v="Libellula quadrimaculata"/>
    <n v="7"/>
    <s v="SP"/>
    <x v="8"/>
    <n v="6"/>
    <s v="Korenbouten"/>
    <n v="24.714285714285715"/>
  </r>
  <r>
    <n v="943"/>
    <s v="De Batterij I"/>
    <d v="2019-06-23T12:50:00"/>
    <n v="3"/>
    <x v="8"/>
    <s v="Aeshna isoceles"/>
    <n v="3"/>
    <s v="SP"/>
    <x v="8"/>
    <n v="6"/>
    <s v="Glazenmakers"/>
    <n v="24.714285714285715"/>
  </r>
  <r>
    <n v="943"/>
    <s v="De Batterij I"/>
    <d v="2019-07-07T12:45:00"/>
    <n v="4"/>
    <x v="5"/>
    <s v="Orthetrum cancellatum"/>
    <n v="3"/>
    <s v="SP"/>
    <x v="8"/>
    <n v="7"/>
    <s v="Korenbouten"/>
    <n v="26.714285714285715"/>
  </r>
  <r>
    <n v="943"/>
    <s v="De Batterij I"/>
    <d v="2019-07-07T12:45:00"/>
    <n v="3"/>
    <x v="5"/>
    <s v="Orthetrum cancellatum"/>
    <n v="3"/>
    <s v="SP"/>
    <x v="8"/>
    <n v="7"/>
    <s v="Korenbouten"/>
    <n v="26.714285714285715"/>
  </r>
  <r>
    <n v="943"/>
    <s v="De Batterij I"/>
    <d v="2019-07-07T12:45:00"/>
    <n v="3"/>
    <x v="30"/>
    <s v="Erythromma viridulum"/>
    <n v="29"/>
    <s v="SP"/>
    <x v="8"/>
    <n v="7"/>
    <s v="Waterjuffer"/>
    <n v="26.714285714285715"/>
  </r>
  <r>
    <n v="943"/>
    <s v="De Batterij I"/>
    <d v="2019-07-07T12:45:00"/>
    <n v="3"/>
    <x v="1"/>
    <s v="Ischnura elegans"/>
    <n v="19"/>
    <s v="SP"/>
    <x v="8"/>
    <n v="7"/>
    <s v="Waterjuffer"/>
    <n v="26.714285714285715"/>
  </r>
  <r>
    <n v="943"/>
    <s v="De Batterij I"/>
    <d v="2019-07-07T12:45:00"/>
    <n v="3"/>
    <x v="17"/>
    <s v="Sympetrum vulgatum"/>
    <n v="1"/>
    <s v="SP"/>
    <x v="8"/>
    <n v="7"/>
    <s v="Korenbouten"/>
    <n v="26.714285714285715"/>
  </r>
  <r>
    <n v="943"/>
    <s v="De Batterij I"/>
    <d v="2019-07-07T12:45:00"/>
    <n v="3"/>
    <x v="8"/>
    <s v="Aeshna isoceles"/>
    <n v="3"/>
    <s v="SP"/>
    <x v="8"/>
    <n v="7"/>
    <s v="Glazenmakers"/>
    <n v="26.714285714285715"/>
  </r>
  <r>
    <n v="943"/>
    <s v="De Batterij I"/>
    <d v="2019-07-07T12:45:00"/>
    <n v="3"/>
    <x v="12"/>
    <s v="Sympetrum striolatum"/>
    <n v="14"/>
    <s v="SP"/>
    <x v="8"/>
    <n v="7"/>
    <s v="Korenbouten"/>
    <n v="26.714285714285715"/>
  </r>
  <r>
    <n v="943"/>
    <s v="De Batterij I"/>
    <d v="2019-07-28T12:45:00"/>
    <n v="4"/>
    <x v="5"/>
    <s v="Orthetrum cancellatum"/>
    <n v="2"/>
    <s v="SP"/>
    <x v="8"/>
    <n v="7"/>
    <s v="Korenbouten"/>
    <n v="29.714285714285715"/>
  </r>
  <r>
    <n v="943"/>
    <s v="De Batterij I"/>
    <d v="2019-07-28T12:45:00"/>
    <n v="3"/>
    <x v="12"/>
    <s v="Sympetrum striolatum"/>
    <n v="16"/>
    <s v="SP"/>
    <x v="8"/>
    <n v="7"/>
    <s v="Korenbouten"/>
    <n v="29.714285714285715"/>
  </r>
  <r>
    <n v="943"/>
    <s v="De Batterij I"/>
    <d v="2019-07-28T12:45:00"/>
    <n v="3"/>
    <x v="5"/>
    <s v="Orthetrum cancellatum"/>
    <n v="3"/>
    <s v="SP"/>
    <x v="8"/>
    <n v="7"/>
    <s v="Korenbouten"/>
    <n v="29.714285714285715"/>
  </r>
  <r>
    <n v="943"/>
    <s v="De Batterij I"/>
    <d v="2019-07-28T12:45:00"/>
    <n v="3"/>
    <x v="30"/>
    <s v="Erythromma viridulum"/>
    <n v="22"/>
    <s v="SP"/>
    <x v="8"/>
    <n v="7"/>
    <s v="Waterjuffer"/>
    <n v="29.714285714285715"/>
  </r>
  <r>
    <n v="943"/>
    <s v="De Batterij I"/>
    <d v="2019-07-28T12:45:00"/>
    <n v="3"/>
    <x v="1"/>
    <s v="Ischnura elegans"/>
    <n v="19"/>
    <s v="SP"/>
    <x v="8"/>
    <n v="7"/>
    <s v="Waterjuffer"/>
    <n v="29.714285714285715"/>
  </r>
  <r>
    <n v="943"/>
    <s v="De Batterij I"/>
    <d v="2019-07-28T12:45:00"/>
    <n v="3"/>
    <x v="17"/>
    <s v="Sympetrum vulgatum"/>
    <n v="5"/>
    <s v="SP"/>
    <x v="8"/>
    <n v="7"/>
    <s v="Korenbouten"/>
    <n v="29.714285714285715"/>
  </r>
  <r>
    <n v="943"/>
    <s v="De Batterij I"/>
    <d v="2019-07-28T12:45:00"/>
    <n v="3"/>
    <x v="8"/>
    <s v="Aeshna isoceles"/>
    <n v="2"/>
    <s v="SP"/>
    <x v="8"/>
    <n v="7"/>
    <s v="Glazenmakers"/>
    <n v="29.714285714285715"/>
  </r>
  <r>
    <n v="943"/>
    <s v="De Batterij I"/>
    <d v="2019-08-09T13:10:00"/>
    <n v="4"/>
    <x v="14"/>
    <s v="Aeshna mixta"/>
    <n v="1"/>
    <s v="SP"/>
    <x v="8"/>
    <n v="8"/>
    <s v="Glazenmakers"/>
    <n v="31.428571428571427"/>
  </r>
  <r>
    <n v="943"/>
    <s v="De Batterij I"/>
    <d v="2019-08-09T13:10:00"/>
    <n v="3"/>
    <x v="12"/>
    <s v="Sympetrum striolatum"/>
    <n v="24"/>
    <s v="SP"/>
    <x v="8"/>
    <n v="8"/>
    <s v="Korenbouten"/>
    <n v="31.428571428571427"/>
  </r>
  <r>
    <n v="943"/>
    <s v="De Batterij I"/>
    <d v="2019-08-09T13:10:00"/>
    <n v="3"/>
    <x v="30"/>
    <s v="Erythromma viridulum"/>
    <n v="20"/>
    <s v="SP"/>
    <x v="8"/>
    <n v="8"/>
    <s v="Waterjuffer"/>
    <n v="31.428571428571427"/>
  </r>
  <r>
    <n v="943"/>
    <s v="De Batterij I"/>
    <d v="2019-08-09T13:10:00"/>
    <n v="3"/>
    <x v="1"/>
    <s v="Ischnura elegans"/>
    <n v="19"/>
    <s v="SP"/>
    <x v="8"/>
    <n v="8"/>
    <s v="Waterjuffer"/>
    <n v="31.428571428571427"/>
  </r>
  <r>
    <n v="943"/>
    <s v="De Batterij I"/>
    <d v="2019-08-09T13:10:00"/>
    <n v="3"/>
    <x v="14"/>
    <s v="Aeshna mixta"/>
    <n v="4"/>
    <s v="SP"/>
    <x v="8"/>
    <n v="8"/>
    <s v="Glazenmakers"/>
    <n v="31.428571428571427"/>
  </r>
  <r>
    <n v="943"/>
    <s v="De Batterij I"/>
    <d v="2019-08-09T13:10:00"/>
    <n v="3"/>
    <x v="17"/>
    <s v="Sympetrum vulgatum"/>
    <n v="15"/>
    <s v="SP"/>
    <x v="8"/>
    <n v="8"/>
    <s v="Korenbouten"/>
    <n v="31.428571428571427"/>
  </r>
  <r>
    <n v="943"/>
    <s v="De Batterij I"/>
    <d v="2019-08-26T13:00:00"/>
    <n v="4"/>
    <x v="9"/>
    <s v="Anax imperator"/>
    <n v="2"/>
    <s v="SP"/>
    <x v="8"/>
    <n v="8"/>
    <s v="Glazenmakers"/>
    <n v="33.857142857142854"/>
  </r>
  <r>
    <n v="943"/>
    <s v="De Batterij I"/>
    <d v="2019-08-26T13:00:00"/>
    <n v="3"/>
    <x v="12"/>
    <s v="Sympetrum striolatum"/>
    <n v="25"/>
    <s v="SP"/>
    <x v="8"/>
    <n v="8"/>
    <s v="Korenbouten"/>
    <n v="33.857142857142854"/>
  </r>
  <r>
    <n v="943"/>
    <s v="De Batterij I"/>
    <d v="2019-08-26T13:00:00"/>
    <n v="3"/>
    <x v="9"/>
    <s v="Anax imperator"/>
    <n v="1"/>
    <s v="SP"/>
    <x v="8"/>
    <n v="8"/>
    <s v="Glazenmakers"/>
    <n v="33.857142857142854"/>
  </r>
  <r>
    <n v="943"/>
    <s v="De Batterij I"/>
    <d v="2019-08-26T13:00:00"/>
    <n v="3"/>
    <x v="1"/>
    <s v="Ischnura elegans"/>
    <n v="12"/>
    <s v="SP"/>
    <x v="8"/>
    <n v="8"/>
    <s v="Waterjuffer"/>
    <n v="33.857142857142854"/>
  </r>
  <r>
    <n v="943"/>
    <s v="De Batterij I"/>
    <d v="2019-08-26T13:00:00"/>
    <n v="3"/>
    <x v="17"/>
    <s v="Sympetrum vulgatum"/>
    <n v="14"/>
    <s v="SP"/>
    <x v="8"/>
    <n v="8"/>
    <s v="Korenbouten"/>
    <n v="33.857142857142854"/>
  </r>
  <r>
    <n v="943"/>
    <s v="De Batterij I"/>
    <d v="2019-09-06T13:00:00"/>
    <n v="4"/>
    <x v="14"/>
    <s v="Aeshna mixta"/>
    <n v="3"/>
    <s v="SP"/>
    <x v="8"/>
    <n v="9"/>
    <s v="Glazenmakers"/>
    <n v="35.428571428571431"/>
  </r>
  <r>
    <n v="943"/>
    <s v="De Batterij I"/>
    <d v="2019-09-06T13:00:00"/>
    <n v="3"/>
    <x v="12"/>
    <s v="Sympetrum striolatum"/>
    <n v="45"/>
    <s v="SP"/>
    <x v="8"/>
    <n v="9"/>
    <s v="Korenbouten"/>
    <n v="35.428571428571431"/>
  </r>
  <r>
    <n v="943"/>
    <s v="De Batterij I"/>
    <d v="2019-09-06T13:00:00"/>
    <n v="3"/>
    <x v="1"/>
    <s v="Ischnura elegans"/>
    <n v="6"/>
    <s v="SP"/>
    <x v="8"/>
    <n v="9"/>
    <s v="Waterjuffer"/>
    <n v="35.428571428571431"/>
  </r>
  <r>
    <n v="943"/>
    <s v="De Batterij I"/>
    <d v="2019-09-06T13:00:00"/>
    <n v="3"/>
    <x v="14"/>
    <s v="Aeshna mixta"/>
    <n v="4"/>
    <s v="SP"/>
    <x v="8"/>
    <n v="9"/>
    <s v="Glazenmakers"/>
    <n v="35.428571428571431"/>
  </r>
  <r>
    <n v="943"/>
    <s v="De Batterij I"/>
    <d v="2019-09-06T13:00:00"/>
    <n v="3"/>
    <x v="17"/>
    <s v="Sympetrum vulgatum"/>
    <n v="23"/>
    <s v="SP"/>
    <x v="8"/>
    <n v="9"/>
    <s v="Korenbouten"/>
    <n v="35.428571428571431"/>
  </r>
  <r>
    <n v="943"/>
    <s v="De Batterij I"/>
    <d v="2020-06-01T13:20:00"/>
    <n v="4"/>
    <x v="9"/>
    <s v="Anax imperator"/>
    <n v="1"/>
    <s v="SP"/>
    <x v="9"/>
    <n v="6"/>
    <s v="Glazenmakers"/>
    <n v="21.714285714285715"/>
  </r>
  <r>
    <n v="943"/>
    <s v="De Batterij I"/>
    <d v="2020-06-01T13:20:00"/>
    <n v="4"/>
    <x v="10"/>
    <s v="Libellula quadrimaculata"/>
    <n v="8"/>
    <s v="SP"/>
    <x v="9"/>
    <n v="6"/>
    <s v="Korenbouten"/>
    <n v="21.714285714285715"/>
  </r>
  <r>
    <n v="943"/>
    <s v="De Batterij I"/>
    <d v="2020-06-01T13:20:00"/>
    <n v="4"/>
    <x v="8"/>
    <s v="Aeshna isoceles"/>
    <n v="4"/>
    <s v="SP"/>
    <x v="9"/>
    <n v="6"/>
    <s v="Glazenmakers"/>
    <n v="21.714285714285715"/>
  </r>
  <r>
    <n v="943"/>
    <s v="De Batterij I"/>
    <d v="2020-06-01T13:20:00"/>
    <n v="3"/>
    <x v="5"/>
    <s v="Orthetrum cancellatum"/>
    <n v="4"/>
    <s v="SP"/>
    <x v="9"/>
    <n v="6"/>
    <s v="Korenbouten"/>
    <n v="21.714285714285715"/>
  </r>
  <r>
    <n v="943"/>
    <s v="De Batterij I"/>
    <d v="2020-06-01T13:20:00"/>
    <n v="3"/>
    <x v="26"/>
    <s v="Erythromma najas"/>
    <n v="9"/>
    <s v="SP"/>
    <x v="9"/>
    <n v="6"/>
    <s v="Waterjuffer"/>
    <n v="21.714285714285715"/>
  </r>
  <r>
    <n v="943"/>
    <s v="De Batterij I"/>
    <d v="2020-06-01T13:20:00"/>
    <n v="3"/>
    <x v="1"/>
    <s v="Ischnura elegans"/>
    <n v="24"/>
    <s v="SP"/>
    <x v="9"/>
    <n v="6"/>
    <s v="Waterjuffer"/>
    <n v="21.714285714285715"/>
  </r>
  <r>
    <n v="943"/>
    <s v="De Batterij I"/>
    <d v="2020-06-01T13:20:00"/>
    <n v="3"/>
    <x v="34"/>
    <s v="Libellula depressa"/>
    <n v="1"/>
    <s v="SP"/>
    <x v="9"/>
    <n v="6"/>
    <s v="Korenbouten"/>
    <n v="21.714285714285715"/>
  </r>
  <r>
    <n v="943"/>
    <s v="De Batterij I"/>
    <d v="2020-06-01T13:20:00"/>
    <n v="3"/>
    <x v="4"/>
    <s v="Coenagrion pulchellum"/>
    <n v="79"/>
    <s v="SP"/>
    <x v="9"/>
    <n v="6"/>
    <s v="Waterjuffer"/>
    <n v="21.714285714285715"/>
  </r>
  <r>
    <n v="943"/>
    <s v="De Batterij I"/>
    <d v="2020-06-01T13:20:00"/>
    <n v="3"/>
    <x v="10"/>
    <s v="Libellula quadrimaculata"/>
    <n v="24"/>
    <s v="SP"/>
    <x v="9"/>
    <n v="6"/>
    <s v="Korenbouten"/>
    <n v="21.714285714285715"/>
  </r>
  <r>
    <n v="943"/>
    <s v="De Batterij I"/>
    <d v="2020-06-01T13:20:00"/>
    <n v="3"/>
    <x v="8"/>
    <s v="Aeshna isoceles"/>
    <n v="4"/>
    <s v="SP"/>
    <x v="9"/>
    <n v="6"/>
    <s v="Glazenmakers"/>
    <n v="21.714285714285715"/>
  </r>
  <r>
    <n v="943"/>
    <s v="De Batterij I"/>
    <d v="2020-06-26T13:00:00"/>
    <n v="4"/>
    <x v="5"/>
    <s v="Orthetrum cancellatum"/>
    <n v="2"/>
    <s v="SP"/>
    <x v="9"/>
    <n v="6"/>
    <s v="Korenbouten"/>
    <n v="25.285714285714285"/>
  </r>
  <r>
    <n v="943"/>
    <s v="De Batterij I"/>
    <d v="2020-06-26T13:00:00"/>
    <n v="4"/>
    <x v="10"/>
    <s v="Libellula quadrimaculata"/>
    <n v="5"/>
    <s v="SP"/>
    <x v="9"/>
    <n v="6"/>
    <s v="Korenbouten"/>
    <n v="25.285714285714285"/>
  </r>
  <r>
    <n v="943"/>
    <s v="De Batterij I"/>
    <d v="2020-06-26T13:00:00"/>
    <n v="4"/>
    <x v="8"/>
    <s v="Aeshna isoceles"/>
    <n v="1"/>
    <s v="SP"/>
    <x v="9"/>
    <n v="6"/>
    <s v="Glazenmakers"/>
    <n v="25.285714285714285"/>
  </r>
  <r>
    <n v="943"/>
    <s v="De Batterij I"/>
    <d v="2020-06-26T13:00:00"/>
    <n v="3"/>
    <x v="12"/>
    <s v="Sympetrum striolatum"/>
    <n v="7"/>
    <s v="SP"/>
    <x v="9"/>
    <n v="6"/>
    <s v="Korenbouten"/>
    <n v="25.285714285714285"/>
  </r>
  <r>
    <n v="943"/>
    <s v="De Batterij I"/>
    <d v="2020-06-26T13:00:00"/>
    <n v="3"/>
    <x v="5"/>
    <s v="Orthetrum cancellatum"/>
    <n v="5"/>
    <s v="SP"/>
    <x v="9"/>
    <n v="6"/>
    <s v="Korenbouten"/>
    <n v="25.285714285714285"/>
  </r>
  <r>
    <n v="943"/>
    <s v="De Batterij I"/>
    <d v="2020-06-26T13:00:00"/>
    <n v="3"/>
    <x v="1"/>
    <s v="Ischnura elegans"/>
    <n v="28"/>
    <s v="SP"/>
    <x v="9"/>
    <n v="6"/>
    <s v="Waterjuffer"/>
    <n v="25.285714285714285"/>
  </r>
  <r>
    <n v="943"/>
    <s v="De Batterij I"/>
    <d v="2020-06-26T13:00:00"/>
    <n v="3"/>
    <x v="4"/>
    <s v="Coenagrion pulchellum"/>
    <n v="16"/>
    <s v="SP"/>
    <x v="9"/>
    <n v="6"/>
    <s v="Waterjuffer"/>
    <n v="25.285714285714285"/>
  </r>
  <r>
    <n v="943"/>
    <s v="De Batterij I"/>
    <d v="2020-06-26T13:00:00"/>
    <n v="3"/>
    <x v="10"/>
    <s v="Libellula quadrimaculata"/>
    <n v="7"/>
    <s v="SP"/>
    <x v="9"/>
    <n v="6"/>
    <s v="Korenbouten"/>
    <n v="25.285714285714285"/>
  </r>
  <r>
    <n v="943"/>
    <s v="De Batterij I"/>
    <d v="2020-06-26T13:00:00"/>
    <n v="3"/>
    <x v="8"/>
    <s v="Aeshna isoceles"/>
    <n v="1"/>
    <s v="SP"/>
    <x v="9"/>
    <n v="6"/>
    <s v="Glazenmakers"/>
    <n v="25.285714285714285"/>
  </r>
  <r>
    <n v="943"/>
    <s v="De Batterij I"/>
    <d v="2020-07-22T13:00:00"/>
    <n v="4"/>
    <x v="5"/>
    <s v="Orthetrum cancellatum"/>
    <n v="2"/>
    <s v="SP"/>
    <x v="9"/>
    <n v="7"/>
    <s v="Korenbouten"/>
    <n v="29"/>
  </r>
  <r>
    <n v="943"/>
    <s v="De Batterij I"/>
    <d v="2020-07-22T13:00:00"/>
    <n v="3"/>
    <x v="5"/>
    <s v="Orthetrum cancellatum"/>
    <n v="7"/>
    <s v="SP"/>
    <x v="9"/>
    <n v="7"/>
    <s v="Korenbouten"/>
    <n v="29"/>
  </r>
  <r>
    <n v="943"/>
    <s v="De Batterij I"/>
    <d v="2020-07-22T13:00:00"/>
    <n v="3"/>
    <x v="26"/>
    <s v="Erythromma najas"/>
    <n v="4"/>
    <s v="SP"/>
    <x v="9"/>
    <n v="7"/>
    <s v="Waterjuffer"/>
    <n v="29"/>
  </r>
  <r>
    <n v="943"/>
    <s v="De Batterij I"/>
    <d v="2020-07-22T13:00:00"/>
    <n v="3"/>
    <x v="1"/>
    <s v="Ischnura elegans"/>
    <n v="20"/>
    <s v="SP"/>
    <x v="9"/>
    <n v="7"/>
    <s v="Waterjuffer"/>
    <n v="29"/>
  </r>
  <r>
    <n v="943"/>
    <s v="De Batterij I"/>
    <d v="2020-07-22T13:00:00"/>
    <n v="3"/>
    <x v="12"/>
    <s v="Sympetrum striolatum"/>
    <n v="10"/>
    <s v="SP"/>
    <x v="9"/>
    <n v="7"/>
    <s v="Korenbouten"/>
    <n v="29"/>
  </r>
  <r>
    <n v="943"/>
    <s v="De Batterij I"/>
    <d v="2020-08-19T13:40:00"/>
    <n v="4"/>
    <x v="5"/>
    <s v="Orthetrum cancellatum"/>
    <n v="2"/>
    <s v="SP"/>
    <x v="9"/>
    <n v="8"/>
    <s v="Korenbouten"/>
    <n v="33"/>
  </r>
  <r>
    <n v="943"/>
    <s v="De Batterij I"/>
    <d v="2020-08-19T13:40:00"/>
    <n v="3"/>
    <x v="12"/>
    <s v="Sympetrum striolatum"/>
    <n v="20"/>
    <s v="SP"/>
    <x v="9"/>
    <n v="8"/>
    <s v="Korenbouten"/>
    <n v="33"/>
  </r>
  <r>
    <n v="943"/>
    <s v="De Batterij I"/>
    <d v="2020-08-19T13:40:00"/>
    <n v="3"/>
    <x v="5"/>
    <s v="Orthetrum cancellatum"/>
    <n v="3"/>
    <s v="SP"/>
    <x v="9"/>
    <n v="8"/>
    <s v="Korenbouten"/>
    <n v="33"/>
  </r>
  <r>
    <n v="943"/>
    <s v="De Batterij I"/>
    <d v="2020-08-19T13:40:00"/>
    <n v="3"/>
    <x v="1"/>
    <s v="Ischnura elegans"/>
    <n v="10"/>
    <s v="SP"/>
    <x v="9"/>
    <n v="8"/>
    <s v="Waterjuffer"/>
    <n v="33"/>
  </r>
  <r>
    <n v="943"/>
    <s v="De Batterij I"/>
    <d v="2020-08-19T13:40:00"/>
    <n v="3"/>
    <x v="17"/>
    <s v="Sympetrum vulgatum"/>
    <n v="8"/>
    <s v="SP"/>
    <x v="9"/>
    <n v="8"/>
    <s v="Korenbouten"/>
    <n v="33"/>
  </r>
  <r>
    <n v="943"/>
    <s v="De Batterij I"/>
    <d v="2020-05-21T12:10:00"/>
    <n v="4"/>
    <x v="7"/>
    <s v="Brachytron pratense"/>
    <n v="2"/>
    <s v="SP"/>
    <x v="9"/>
    <n v="5"/>
    <s v="Glazenmakers"/>
    <n v="20.142857142857142"/>
  </r>
  <r>
    <n v="943"/>
    <s v="De Batterij I"/>
    <d v="2020-05-21T12:10:00"/>
    <n v="4"/>
    <x v="10"/>
    <s v="Libellula quadrimaculata"/>
    <n v="3"/>
    <s v="SP"/>
    <x v="9"/>
    <n v="5"/>
    <s v="Korenbouten"/>
    <n v="20.142857142857142"/>
  </r>
  <r>
    <n v="943"/>
    <s v="De Batterij I"/>
    <d v="2020-05-21T12:10:00"/>
    <n v="3"/>
    <x v="4"/>
    <s v="Coenagrion pulchellum"/>
    <n v="51"/>
    <s v="SP"/>
    <x v="9"/>
    <n v="5"/>
    <s v="Waterjuffer"/>
    <n v="20.142857142857142"/>
  </r>
  <r>
    <n v="943"/>
    <s v="De Batterij I"/>
    <d v="2020-05-21T12:10:00"/>
    <n v="3"/>
    <x v="10"/>
    <s v="Libellula quadrimaculata"/>
    <n v="16"/>
    <s v="SP"/>
    <x v="9"/>
    <n v="5"/>
    <s v="Korenbouten"/>
    <n v="20.142857142857142"/>
  </r>
  <r>
    <n v="943"/>
    <s v="De Batterij I"/>
    <d v="2020-05-21T12:10:00"/>
    <n v="3"/>
    <x v="1"/>
    <s v="Ischnura elegans"/>
    <n v="11"/>
    <s v="SP"/>
    <x v="9"/>
    <n v="5"/>
    <s v="Waterjuffer"/>
    <n v="20.142857142857142"/>
  </r>
  <r>
    <n v="943"/>
    <s v="De Batterij I"/>
    <d v="2020-05-21T12:10:00"/>
    <n v="3"/>
    <x v="34"/>
    <s v="Libellula depressa"/>
    <n v="1"/>
    <s v="SP"/>
    <x v="9"/>
    <n v="5"/>
    <s v="Korenbouten"/>
    <n v="20.142857142857142"/>
  </r>
  <r>
    <n v="944"/>
    <s v="De Batterij II"/>
    <d v="2010-05-20T14:00:00"/>
    <n v="1"/>
    <x v="1"/>
    <s v="Ischnura elegans"/>
    <n v="4"/>
    <s v="SP"/>
    <x v="0"/>
    <n v="5"/>
    <s v="Waterjuffer"/>
    <n v="19.857142857142858"/>
  </r>
  <r>
    <n v="944"/>
    <s v="De Batterij II"/>
    <d v="2010-05-20T14:00:00"/>
    <n v="1"/>
    <x v="2"/>
    <s v="Pyrrhosoma nymphula"/>
    <n v="17"/>
    <s v="SP"/>
    <x v="0"/>
    <n v="5"/>
    <s v="Waterjuffer"/>
    <n v="19.857142857142858"/>
  </r>
  <r>
    <n v="944"/>
    <s v="De Batterij II"/>
    <d v="2010-05-20T14:00:00"/>
    <n v="1"/>
    <x v="4"/>
    <s v="Coenagrion pulchellum"/>
    <n v="6"/>
    <s v="SP"/>
    <x v="0"/>
    <n v="5"/>
    <s v="Waterjuffer"/>
    <n v="19.857142857142858"/>
  </r>
  <r>
    <n v="944"/>
    <s v="De Batterij II"/>
    <d v="2010-05-20T14:00:00"/>
    <n v="2"/>
    <x v="1"/>
    <s v="Ischnura elegans"/>
    <n v="3"/>
    <s v="SP"/>
    <x v="0"/>
    <n v="5"/>
    <s v="Waterjuffer"/>
    <n v="19.857142857142858"/>
  </r>
  <r>
    <n v="944"/>
    <s v="De Batterij II"/>
    <d v="2010-05-20T14:00:00"/>
    <n v="2"/>
    <x v="2"/>
    <s v="Pyrrhosoma nymphula"/>
    <n v="35"/>
    <s v="SP"/>
    <x v="0"/>
    <n v="5"/>
    <s v="Waterjuffer"/>
    <n v="19.857142857142858"/>
  </r>
  <r>
    <n v="944"/>
    <s v="De Batterij II"/>
    <d v="2010-05-20T14:00:00"/>
    <n v="2"/>
    <x v="4"/>
    <s v="Coenagrion pulchellum"/>
    <n v="12"/>
    <s v="SP"/>
    <x v="0"/>
    <n v="5"/>
    <s v="Waterjuffer"/>
    <n v="19.857142857142858"/>
  </r>
  <r>
    <n v="944"/>
    <s v="De Batterij II"/>
    <d v="2010-05-20T14:00:00"/>
    <n v="2"/>
    <x v="7"/>
    <s v="Brachytron pratense"/>
    <n v="3"/>
    <s v="SP"/>
    <x v="0"/>
    <n v="5"/>
    <s v="Glazenmakers"/>
    <n v="19.857142857142858"/>
  </r>
  <r>
    <n v="944"/>
    <s v="De Batterij II"/>
    <d v="2010-05-20T14:00:00"/>
    <n v="4"/>
    <x v="7"/>
    <s v="Brachytron pratense"/>
    <n v="2"/>
    <s v="SP"/>
    <x v="0"/>
    <n v="5"/>
    <s v="Glazenmakers"/>
    <n v="19.857142857142858"/>
  </r>
  <r>
    <n v="944"/>
    <s v="De Batterij II"/>
    <d v="2010-06-13T12:00:00"/>
    <n v="1"/>
    <x v="1"/>
    <s v="Ischnura elegans"/>
    <n v="1"/>
    <s v="SP"/>
    <x v="0"/>
    <n v="6"/>
    <s v="Waterjuffer"/>
    <n v="23.285714285714285"/>
  </r>
  <r>
    <n v="944"/>
    <s v="De Batterij II"/>
    <d v="2010-06-13T12:00:00"/>
    <n v="1"/>
    <x v="2"/>
    <s v="Pyrrhosoma nymphula"/>
    <n v="1"/>
    <s v="SP"/>
    <x v="0"/>
    <n v="6"/>
    <s v="Waterjuffer"/>
    <n v="23.285714285714285"/>
  </r>
  <r>
    <n v="944"/>
    <s v="De Batterij II"/>
    <d v="2010-06-13T12:00:00"/>
    <n v="1"/>
    <x v="4"/>
    <s v="Coenagrion pulchellum"/>
    <n v="12"/>
    <s v="SP"/>
    <x v="0"/>
    <n v="6"/>
    <s v="Waterjuffer"/>
    <n v="23.285714285714285"/>
  </r>
  <r>
    <n v="944"/>
    <s v="De Batterij II"/>
    <d v="2010-06-13T12:00:00"/>
    <n v="2"/>
    <x v="1"/>
    <s v="Ischnura elegans"/>
    <n v="1"/>
    <s v="SP"/>
    <x v="0"/>
    <n v="6"/>
    <s v="Waterjuffer"/>
    <n v="23.285714285714285"/>
  </r>
  <r>
    <n v="944"/>
    <s v="De Batterij II"/>
    <d v="2010-06-13T12:00:00"/>
    <n v="2"/>
    <x v="4"/>
    <s v="Coenagrion pulchellum"/>
    <n v="5"/>
    <s v="SP"/>
    <x v="0"/>
    <n v="6"/>
    <s v="Waterjuffer"/>
    <n v="23.285714285714285"/>
  </r>
  <r>
    <n v="944"/>
    <s v="De Batterij II"/>
    <d v="2010-06-24T12:00:00"/>
    <n v="1"/>
    <x v="1"/>
    <s v="Ischnura elegans"/>
    <n v="4"/>
    <s v="SP"/>
    <x v="0"/>
    <n v="6"/>
    <s v="Waterjuffer"/>
    <n v="24.857142857142858"/>
  </r>
  <r>
    <n v="944"/>
    <s v="De Batterij II"/>
    <d v="2010-06-24T12:00:00"/>
    <n v="1"/>
    <x v="4"/>
    <s v="Coenagrion pulchellum"/>
    <n v="9"/>
    <s v="SP"/>
    <x v="0"/>
    <n v="6"/>
    <s v="Waterjuffer"/>
    <n v="24.857142857142858"/>
  </r>
  <r>
    <n v="944"/>
    <s v="De Batterij II"/>
    <d v="2010-06-24T12:00:00"/>
    <n v="1"/>
    <x v="8"/>
    <s v="Aeshna isoceles"/>
    <n v="1"/>
    <s v="SP"/>
    <x v="0"/>
    <n v="6"/>
    <s v="Glazenmakers"/>
    <n v="24.857142857142858"/>
  </r>
  <r>
    <n v="944"/>
    <s v="De Batterij II"/>
    <d v="2010-06-24T12:00:00"/>
    <n v="1"/>
    <x v="5"/>
    <s v="Orthetrum cancellatum"/>
    <n v="1"/>
    <s v="SP"/>
    <x v="0"/>
    <n v="6"/>
    <s v="Korenbouten"/>
    <n v="24.857142857142858"/>
  </r>
  <r>
    <n v="944"/>
    <s v="De Batterij II"/>
    <d v="2010-06-24T12:00:00"/>
    <n v="2"/>
    <x v="1"/>
    <s v="Ischnura elegans"/>
    <n v="5"/>
    <s v="SP"/>
    <x v="0"/>
    <n v="6"/>
    <s v="Waterjuffer"/>
    <n v="24.857142857142858"/>
  </r>
  <r>
    <n v="944"/>
    <s v="De Batterij II"/>
    <d v="2010-06-24T12:00:00"/>
    <n v="2"/>
    <x v="4"/>
    <s v="Coenagrion pulchellum"/>
    <n v="7"/>
    <s v="SP"/>
    <x v="0"/>
    <n v="6"/>
    <s v="Waterjuffer"/>
    <n v="24.857142857142858"/>
  </r>
  <r>
    <n v="944"/>
    <s v="De Batterij II"/>
    <d v="2010-06-24T12:00:00"/>
    <n v="2"/>
    <x v="8"/>
    <s v="Aeshna isoceles"/>
    <n v="1"/>
    <s v="SP"/>
    <x v="0"/>
    <n v="6"/>
    <s v="Glazenmakers"/>
    <n v="24.857142857142858"/>
  </r>
  <r>
    <n v="944"/>
    <s v="De Batterij II"/>
    <d v="2010-06-24T12:00:00"/>
    <n v="2"/>
    <x v="5"/>
    <s v="Orthetrum cancellatum"/>
    <n v="1"/>
    <s v="SP"/>
    <x v="0"/>
    <n v="6"/>
    <s v="Korenbouten"/>
    <n v="24.857142857142858"/>
  </r>
  <r>
    <n v="944"/>
    <s v="De Batterij II"/>
    <d v="2010-07-08T14:00:00"/>
    <n v="1"/>
    <x v="1"/>
    <s v="Ischnura elegans"/>
    <n v="3"/>
    <s v="SP"/>
    <x v="0"/>
    <n v="7"/>
    <s v="Waterjuffer"/>
    <n v="26.857142857142858"/>
  </r>
  <r>
    <n v="944"/>
    <s v="De Batterij II"/>
    <d v="2010-07-08T14:00:00"/>
    <n v="1"/>
    <x v="4"/>
    <s v="Coenagrion pulchellum"/>
    <n v="4"/>
    <s v="SP"/>
    <x v="0"/>
    <n v="7"/>
    <s v="Waterjuffer"/>
    <n v="26.857142857142858"/>
  </r>
  <r>
    <n v="944"/>
    <s v="De Batterij II"/>
    <d v="2010-07-08T14:00:00"/>
    <n v="1"/>
    <x v="9"/>
    <s v="Anax imperator"/>
    <n v="1"/>
    <s v="SP"/>
    <x v="0"/>
    <n v="7"/>
    <s v="Glazenmakers"/>
    <n v="26.857142857142858"/>
  </r>
  <r>
    <n v="944"/>
    <s v="De Batterij II"/>
    <d v="2010-07-08T14:00:00"/>
    <n v="1"/>
    <x v="34"/>
    <s v="Libellula depressa"/>
    <n v="1"/>
    <s v="SP"/>
    <x v="0"/>
    <n v="7"/>
    <s v="Korenbouten"/>
    <n v="26.857142857142858"/>
  </r>
  <r>
    <n v="944"/>
    <s v="De Batterij II"/>
    <d v="2010-07-08T14:00:00"/>
    <n v="1"/>
    <x v="5"/>
    <s v="Orthetrum cancellatum"/>
    <n v="1"/>
    <s v="SP"/>
    <x v="0"/>
    <n v="7"/>
    <s v="Korenbouten"/>
    <n v="26.857142857142858"/>
  </r>
  <r>
    <n v="944"/>
    <s v="De Batterij II"/>
    <d v="2010-07-08T14:00:00"/>
    <n v="2"/>
    <x v="1"/>
    <s v="Ischnura elegans"/>
    <n v="3"/>
    <s v="SP"/>
    <x v="0"/>
    <n v="7"/>
    <s v="Waterjuffer"/>
    <n v="26.857142857142858"/>
  </r>
  <r>
    <n v="944"/>
    <s v="De Batterij II"/>
    <d v="2010-07-08T14:00:00"/>
    <n v="2"/>
    <x v="4"/>
    <s v="Coenagrion pulchellum"/>
    <n v="3"/>
    <s v="SP"/>
    <x v="0"/>
    <n v="7"/>
    <s v="Waterjuffer"/>
    <n v="26.857142857142858"/>
  </r>
  <r>
    <n v="944"/>
    <s v="De Batterij II"/>
    <d v="2010-07-08T14:00:00"/>
    <n v="2"/>
    <x v="8"/>
    <s v="Aeshna isoceles"/>
    <n v="1"/>
    <s v="SP"/>
    <x v="0"/>
    <n v="7"/>
    <s v="Glazenmakers"/>
    <n v="26.857142857142858"/>
  </r>
  <r>
    <n v="944"/>
    <s v="De Batterij II"/>
    <d v="2010-07-08T14:00:00"/>
    <n v="2"/>
    <x v="9"/>
    <s v="Anax imperator"/>
    <n v="1"/>
    <s v="SP"/>
    <x v="0"/>
    <n v="7"/>
    <s v="Glazenmakers"/>
    <n v="26.857142857142858"/>
  </r>
  <r>
    <n v="944"/>
    <s v="De Batterij II"/>
    <d v="2010-07-08T14:00:00"/>
    <n v="2"/>
    <x v="5"/>
    <s v="Orthetrum cancellatum"/>
    <n v="1"/>
    <s v="SP"/>
    <x v="0"/>
    <n v="7"/>
    <s v="Korenbouten"/>
    <n v="26.857142857142858"/>
  </r>
  <r>
    <n v="944"/>
    <s v="De Batterij II"/>
    <d v="2010-07-08T14:00:00"/>
    <n v="4"/>
    <x v="9"/>
    <s v="Anax imperator"/>
    <n v="2"/>
    <s v="SP"/>
    <x v="0"/>
    <n v="7"/>
    <s v="Glazenmakers"/>
    <n v="26.857142857142858"/>
  </r>
  <r>
    <n v="944"/>
    <s v="De Batterij II"/>
    <d v="2010-07-08T14:00:00"/>
    <n v="4"/>
    <x v="5"/>
    <s v="Orthetrum cancellatum"/>
    <n v="2"/>
    <s v="SP"/>
    <x v="0"/>
    <n v="7"/>
    <s v="Korenbouten"/>
    <n v="26.857142857142858"/>
  </r>
  <r>
    <n v="944"/>
    <s v="De Batterij II"/>
    <d v="2010-08-01T12:00:00"/>
    <n v="1"/>
    <x v="1"/>
    <s v="Ischnura elegans"/>
    <n v="3"/>
    <s v="SP"/>
    <x v="0"/>
    <n v="8"/>
    <s v="Waterjuffer"/>
    <n v="30.285714285714285"/>
  </r>
  <r>
    <n v="944"/>
    <s v="De Batterij II"/>
    <d v="2010-08-01T12:00:00"/>
    <n v="1"/>
    <x v="12"/>
    <s v="Sympetrum striolatum"/>
    <n v="2"/>
    <s v="SP"/>
    <x v="0"/>
    <n v="8"/>
    <s v="Korenbouten"/>
    <n v="30.285714285714285"/>
  </r>
  <r>
    <n v="944"/>
    <s v="De Batterij II"/>
    <d v="2010-08-01T12:00:00"/>
    <n v="2"/>
    <x v="1"/>
    <s v="Ischnura elegans"/>
    <n v="2"/>
    <s v="SP"/>
    <x v="0"/>
    <n v="8"/>
    <s v="Waterjuffer"/>
    <n v="30.285714285714285"/>
  </r>
  <r>
    <n v="944"/>
    <s v="De Batterij II"/>
    <d v="2010-08-01T12:00:00"/>
    <n v="2"/>
    <x v="4"/>
    <s v="Coenagrion pulchellum"/>
    <n v="4"/>
    <s v="SP"/>
    <x v="0"/>
    <n v="8"/>
    <s v="Waterjuffer"/>
    <n v="30.285714285714285"/>
  </r>
  <r>
    <n v="944"/>
    <s v="De Batterij II"/>
    <d v="2010-08-01T12:00:00"/>
    <n v="2"/>
    <x v="9"/>
    <s v="Anax imperator"/>
    <n v="2"/>
    <s v="SP"/>
    <x v="0"/>
    <n v="8"/>
    <s v="Glazenmakers"/>
    <n v="30.285714285714285"/>
  </r>
  <r>
    <n v="944"/>
    <s v="De Batterij II"/>
    <d v="2010-08-01T12:00:00"/>
    <n v="2"/>
    <x v="5"/>
    <s v="Orthetrum cancellatum"/>
    <n v="1"/>
    <s v="SP"/>
    <x v="0"/>
    <n v="8"/>
    <s v="Korenbouten"/>
    <n v="30.285714285714285"/>
  </r>
  <r>
    <n v="944"/>
    <s v="De Batterij II"/>
    <d v="2010-08-01T12:00:00"/>
    <n v="2"/>
    <x v="12"/>
    <s v="Sympetrum striolatum"/>
    <n v="3"/>
    <s v="SP"/>
    <x v="0"/>
    <n v="8"/>
    <s v="Korenbouten"/>
    <n v="30.285714285714285"/>
  </r>
  <r>
    <n v="944"/>
    <s v="De Batterij II"/>
    <d v="2010-08-01T12:00:00"/>
    <n v="2"/>
    <x v="17"/>
    <s v="Sympetrum vulgatum"/>
    <n v="1"/>
    <s v="SP"/>
    <x v="0"/>
    <n v="8"/>
    <s v="Korenbouten"/>
    <n v="30.285714285714285"/>
  </r>
  <r>
    <n v="944"/>
    <s v="De Batterij II"/>
    <d v="2010-08-24T14:00:00"/>
    <n v="1"/>
    <x v="1"/>
    <s v="Ischnura elegans"/>
    <n v="4"/>
    <s v="SP"/>
    <x v="0"/>
    <n v="8"/>
    <s v="Waterjuffer"/>
    <n v="33.571428571428569"/>
  </r>
  <r>
    <n v="944"/>
    <s v="De Batterij II"/>
    <d v="2010-08-24T14:00:00"/>
    <n v="1"/>
    <x v="4"/>
    <s v="Coenagrion pulchellum"/>
    <n v="2"/>
    <s v="SP"/>
    <x v="0"/>
    <n v="8"/>
    <s v="Waterjuffer"/>
    <n v="33.571428571428569"/>
  </r>
  <r>
    <n v="944"/>
    <s v="De Batterij II"/>
    <d v="2010-08-24T14:00:00"/>
    <n v="1"/>
    <x v="14"/>
    <s v="Aeshna mixta"/>
    <n v="3"/>
    <s v="SP"/>
    <x v="0"/>
    <n v="8"/>
    <s v="Glazenmakers"/>
    <n v="33.571428571428569"/>
  </r>
  <r>
    <n v="944"/>
    <s v="De Batterij II"/>
    <d v="2010-08-24T14:00:00"/>
    <n v="1"/>
    <x v="9"/>
    <s v="Anax imperator"/>
    <n v="1"/>
    <s v="SP"/>
    <x v="0"/>
    <n v="8"/>
    <s v="Glazenmakers"/>
    <n v="33.571428571428569"/>
  </r>
  <r>
    <n v="944"/>
    <s v="De Batterij II"/>
    <d v="2010-08-24T14:00:00"/>
    <n v="1"/>
    <x v="5"/>
    <s v="Orthetrum cancellatum"/>
    <n v="1"/>
    <s v="SP"/>
    <x v="0"/>
    <n v="8"/>
    <s v="Korenbouten"/>
    <n v="33.571428571428569"/>
  </r>
  <r>
    <n v="944"/>
    <s v="De Batterij II"/>
    <d v="2010-08-24T14:00:00"/>
    <n v="1"/>
    <x v="12"/>
    <s v="Sympetrum striolatum"/>
    <n v="8"/>
    <s v="SP"/>
    <x v="0"/>
    <n v="8"/>
    <s v="Korenbouten"/>
    <n v="33.571428571428569"/>
  </r>
  <r>
    <n v="944"/>
    <s v="De Batterij II"/>
    <d v="2010-08-24T14:00:00"/>
    <n v="1"/>
    <x v="17"/>
    <s v="Sympetrum vulgatum"/>
    <n v="3"/>
    <s v="SP"/>
    <x v="0"/>
    <n v="8"/>
    <s v="Korenbouten"/>
    <n v="33.571428571428569"/>
  </r>
  <r>
    <n v="944"/>
    <s v="De Batterij II"/>
    <d v="2010-08-24T14:00:00"/>
    <n v="2"/>
    <x v="1"/>
    <s v="Ischnura elegans"/>
    <n v="5"/>
    <s v="SP"/>
    <x v="0"/>
    <n v="8"/>
    <s v="Waterjuffer"/>
    <n v="33.571428571428569"/>
  </r>
  <r>
    <n v="944"/>
    <s v="De Batterij II"/>
    <d v="2010-08-24T14:00:00"/>
    <n v="2"/>
    <x v="14"/>
    <s v="Aeshna mixta"/>
    <n v="1"/>
    <s v="SP"/>
    <x v="0"/>
    <n v="8"/>
    <s v="Glazenmakers"/>
    <n v="33.571428571428569"/>
  </r>
  <r>
    <n v="944"/>
    <s v="De Batterij II"/>
    <d v="2010-08-24T14:00:00"/>
    <n v="2"/>
    <x v="9"/>
    <s v="Anax imperator"/>
    <n v="1"/>
    <s v="SP"/>
    <x v="0"/>
    <n v="8"/>
    <s v="Glazenmakers"/>
    <n v="33.571428571428569"/>
  </r>
  <r>
    <n v="944"/>
    <s v="De Batterij II"/>
    <d v="2010-08-24T14:00:00"/>
    <n v="2"/>
    <x v="12"/>
    <s v="Sympetrum striolatum"/>
    <n v="9"/>
    <s v="SP"/>
    <x v="0"/>
    <n v="8"/>
    <s v="Korenbouten"/>
    <n v="33.571428571428569"/>
  </r>
  <r>
    <n v="944"/>
    <s v="De Batterij II"/>
    <d v="2010-08-24T14:00:00"/>
    <n v="2"/>
    <x v="17"/>
    <s v="Sympetrum vulgatum"/>
    <n v="4"/>
    <s v="SP"/>
    <x v="0"/>
    <n v="8"/>
    <s v="Korenbouten"/>
    <n v="33.571428571428569"/>
  </r>
  <r>
    <n v="944"/>
    <s v="De Batterij II"/>
    <d v="2010-08-24T14:00:00"/>
    <n v="4"/>
    <x v="9"/>
    <s v="Anax imperator"/>
    <n v="1"/>
    <s v="SP"/>
    <x v="0"/>
    <n v="8"/>
    <s v="Glazenmakers"/>
    <n v="33.571428571428569"/>
  </r>
  <r>
    <n v="944"/>
    <s v="De Batterij II"/>
    <d v="2011-05-08T12:15:00"/>
    <n v="1"/>
    <x v="4"/>
    <s v="Coenagrion pulchellum"/>
    <n v="14"/>
    <s v="SP"/>
    <x v="1"/>
    <n v="5"/>
    <s v="Waterjuffer"/>
    <n v="18.142857142857142"/>
  </r>
  <r>
    <n v="944"/>
    <s v="De Batterij II"/>
    <d v="2011-05-08T12:15:00"/>
    <n v="1"/>
    <x v="1"/>
    <s v="Ischnura elegans"/>
    <n v="2"/>
    <s v="SP"/>
    <x v="1"/>
    <n v="5"/>
    <s v="Waterjuffer"/>
    <n v="18.142857142857142"/>
  </r>
  <r>
    <n v="944"/>
    <s v="De Batterij II"/>
    <d v="2011-05-08T12:15:00"/>
    <n v="1"/>
    <x v="2"/>
    <s v="Pyrrhosoma nymphula"/>
    <n v="8"/>
    <s v="SP"/>
    <x v="1"/>
    <n v="5"/>
    <s v="Waterjuffer"/>
    <n v="18.142857142857142"/>
  </r>
  <r>
    <n v="944"/>
    <s v="De Batterij II"/>
    <d v="2011-05-08T12:15:00"/>
    <n v="1"/>
    <x v="7"/>
    <s v="Brachytron pratense"/>
    <n v="5"/>
    <s v="SP"/>
    <x v="1"/>
    <n v="5"/>
    <s v="Glazenmakers"/>
    <n v="18.142857142857142"/>
  </r>
  <r>
    <n v="944"/>
    <s v="De Batterij II"/>
    <d v="2011-05-08T12:15:00"/>
    <n v="1"/>
    <x v="34"/>
    <s v="Libellula depressa"/>
    <n v="1"/>
    <s v="SP"/>
    <x v="1"/>
    <n v="5"/>
    <s v="Korenbouten"/>
    <n v="18.142857142857142"/>
  </r>
  <r>
    <n v="944"/>
    <s v="De Batterij II"/>
    <d v="2011-05-08T12:15:00"/>
    <n v="1"/>
    <x v="10"/>
    <s v="Libellula quadrimaculata"/>
    <n v="1"/>
    <s v="SP"/>
    <x v="1"/>
    <n v="5"/>
    <s v="Korenbouten"/>
    <n v="18.142857142857142"/>
  </r>
  <r>
    <n v="944"/>
    <s v="De Batterij II"/>
    <d v="2011-05-08T12:15:00"/>
    <n v="2"/>
    <x v="4"/>
    <s v="Coenagrion pulchellum"/>
    <n v="13"/>
    <s v="SP"/>
    <x v="1"/>
    <n v="5"/>
    <s v="Waterjuffer"/>
    <n v="18.142857142857142"/>
  </r>
  <r>
    <n v="944"/>
    <s v="De Batterij II"/>
    <d v="2011-05-08T12:15:00"/>
    <n v="2"/>
    <x v="2"/>
    <s v="Pyrrhosoma nymphula"/>
    <n v="19"/>
    <s v="SP"/>
    <x v="1"/>
    <n v="5"/>
    <s v="Waterjuffer"/>
    <n v="18.142857142857142"/>
  </r>
  <r>
    <n v="944"/>
    <s v="De Batterij II"/>
    <d v="2011-05-08T12:15:00"/>
    <n v="2"/>
    <x v="7"/>
    <s v="Brachytron pratense"/>
    <n v="5"/>
    <s v="SP"/>
    <x v="1"/>
    <n v="5"/>
    <s v="Glazenmakers"/>
    <n v="18.142857142857142"/>
  </r>
  <r>
    <n v="944"/>
    <s v="De Batterij II"/>
    <d v="2011-05-08T12:15:00"/>
    <n v="2"/>
    <x v="10"/>
    <s v="Libellula quadrimaculata"/>
    <n v="2"/>
    <s v="SP"/>
    <x v="1"/>
    <n v="5"/>
    <s v="Korenbouten"/>
    <n v="18.142857142857142"/>
  </r>
  <r>
    <n v="944"/>
    <s v="De Batterij II"/>
    <d v="2011-05-08T12:15:00"/>
    <n v="2"/>
    <x v="30"/>
    <s v="Erythromma viridulum"/>
    <n v="2"/>
    <s v="SP"/>
    <x v="1"/>
    <n v="5"/>
    <s v="Waterjuffer"/>
    <n v="18.142857142857142"/>
  </r>
  <r>
    <n v="944"/>
    <s v="De Batterij II"/>
    <d v="2011-05-08T12:15:00"/>
    <n v="4"/>
    <x v="7"/>
    <s v="Brachytron pratense"/>
    <n v="2"/>
    <s v="SP"/>
    <x v="1"/>
    <n v="5"/>
    <s v="Glazenmakers"/>
    <n v="18.142857142857142"/>
  </r>
  <r>
    <n v="944"/>
    <s v="De Batterij II"/>
    <d v="2011-05-30T12:45:00"/>
    <n v="1"/>
    <x v="2"/>
    <s v="Pyrrhosoma nymphula"/>
    <n v="1"/>
    <s v="SP"/>
    <x v="1"/>
    <n v="5"/>
    <s v="Waterjuffer"/>
    <n v="21.285714285714285"/>
  </r>
  <r>
    <n v="944"/>
    <s v="De Batterij II"/>
    <d v="2011-05-30T12:45:00"/>
    <n v="1"/>
    <x v="4"/>
    <s v="Coenagrion pulchellum"/>
    <n v="16"/>
    <s v="SP"/>
    <x v="1"/>
    <n v="5"/>
    <s v="Waterjuffer"/>
    <n v="21.285714285714285"/>
  </r>
  <r>
    <n v="944"/>
    <s v="De Batterij II"/>
    <d v="2011-05-30T12:45:00"/>
    <n v="1"/>
    <x v="26"/>
    <s v="Erythromma najas"/>
    <n v="1"/>
    <s v="SP"/>
    <x v="1"/>
    <n v="5"/>
    <s v="Waterjuffer"/>
    <n v="21.285714285714285"/>
  </r>
  <r>
    <n v="944"/>
    <s v="De Batterij II"/>
    <d v="2011-05-30T12:45:00"/>
    <n v="1"/>
    <x v="7"/>
    <s v="Brachytron pratense"/>
    <n v="1"/>
    <s v="SP"/>
    <x v="1"/>
    <n v="5"/>
    <s v="Glazenmakers"/>
    <n v="21.285714285714285"/>
  </r>
  <r>
    <n v="944"/>
    <s v="De Batterij II"/>
    <d v="2011-05-30T12:45:00"/>
    <n v="2"/>
    <x v="1"/>
    <s v="Ischnura elegans"/>
    <n v="2"/>
    <s v="SP"/>
    <x v="1"/>
    <n v="5"/>
    <s v="Waterjuffer"/>
    <n v="21.285714285714285"/>
  </r>
  <r>
    <n v="944"/>
    <s v="De Batterij II"/>
    <d v="2011-05-30T12:45:00"/>
    <n v="2"/>
    <x v="4"/>
    <s v="Coenagrion pulchellum"/>
    <n v="7"/>
    <s v="SP"/>
    <x v="1"/>
    <n v="5"/>
    <s v="Waterjuffer"/>
    <n v="21.285714285714285"/>
  </r>
  <r>
    <n v="944"/>
    <s v="De Batterij II"/>
    <d v="2011-05-30T12:45:00"/>
    <n v="4"/>
    <x v="7"/>
    <s v="Brachytron pratense"/>
    <n v="1"/>
    <s v="SP"/>
    <x v="1"/>
    <n v="5"/>
    <s v="Glazenmakers"/>
    <n v="21.285714285714285"/>
  </r>
  <r>
    <n v="944"/>
    <s v="De Batterij II"/>
    <d v="2011-06-26T13:00:00"/>
    <n v="1"/>
    <x v="1"/>
    <s v="Ischnura elegans"/>
    <n v="5"/>
    <s v="SP"/>
    <x v="1"/>
    <n v="6"/>
    <s v="Waterjuffer"/>
    <n v="25.142857142857142"/>
  </r>
  <r>
    <n v="944"/>
    <s v="De Batterij II"/>
    <d v="2011-06-26T13:00:00"/>
    <n v="1"/>
    <x v="4"/>
    <s v="Coenagrion pulchellum"/>
    <n v="5"/>
    <s v="SP"/>
    <x v="1"/>
    <n v="6"/>
    <s v="Waterjuffer"/>
    <n v="25.142857142857142"/>
  </r>
  <r>
    <n v="944"/>
    <s v="De Batterij II"/>
    <d v="2011-06-26T13:00:00"/>
    <n v="1"/>
    <x v="8"/>
    <s v="Aeshna isoceles"/>
    <n v="1"/>
    <s v="SP"/>
    <x v="1"/>
    <n v="6"/>
    <s v="Glazenmakers"/>
    <n v="25.142857142857142"/>
  </r>
  <r>
    <n v="944"/>
    <s v="De Batterij II"/>
    <d v="2011-06-26T13:00:00"/>
    <n v="1"/>
    <x v="9"/>
    <s v="Anax imperator"/>
    <n v="1"/>
    <s v="SP"/>
    <x v="1"/>
    <n v="6"/>
    <s v="Glazenmakers"/>
    <n v="25.142857142857142"/>
  </r>
  <r>
    <n v="944"/>
    <s v="De Batterij II"/>
    <d v="2011-06-26T13:00:00"/>
    <n v="1"/>
    <x v="5"/>
    <s v="Orthetrum cancellatum"/>
    <n v="1"/>
    <s v="SP"/>
    <x v="1"/>
    <n v="6"/>
    <s v="Korenbouten"/>
    <n v="25.142857142857142"/>
  </r>
  <r>
    <n v="944"/>
    <s v="De Batterij II"/>
    <d v="2011-06-26T13:00:00"/>
    <n v="2"/>
    <x v="1"/>
    <s v="Ischnura elegans"/>
    <n v="3"/>
    <s v="SP"/>
    <x v="1"/>
    <n v="6"/>
    <s v="Waterjuffer"/>
    <n v="25.142857142857142"/>
  </r>
  <r>
    <n v="944"/>
    <s v="De Batterij II"/>
    <d v="2011-06-26T13:00:00"/>
    <n v="2"/>
    <x v="4"/>
    <s v="Coenagrion pulchellum"/>
    <n v="4"/>
    <s v="SP"/>
    <x v="1"/>
    <n v="6"/>
    <s v="Waterjuffer"/>
    <n v="25.142857142857142"/>
  </r>
  <r>
    <n v="944"/>
    <s v="De Batterij II"/>
    <d v="2011-06-26T13:00:00"/>
    <n v="2"/>
    <x v="8"/>
    <s v="Aeshna isoceles"/>
    <n v="1"/>
    <s v="SP"/>
    <x v="1"/>
    <n v="6"/>
    <s v="Glazenmakers"/>
    <n v="25.142857142857142"/>
  </r>
  <r>
    <n v="944"/>
    <s v="De Batterij II"/>
    <d v="2011-06-26T13:00:00"/>
    <n v="4"/>
    <x v="8"/>
    <s v="Aeshna isoceles"/>
    <n v="2"/>
    <s v="SP"/>
    <x v="1"/>
    <n v="6"/>
    <s v="Glazenmakers"/>
    <n v="25.142857142857142"/>
  </r>
  <r>
    <n v="944"/>
    <s v="De Batterij II"/>
    <d v="2011-06-26T13:00:00"/>
    <n v="4"/>
    <x v="5"/>
    <s v="Orthetrum cancellatum"/>
    <n v="1"/>
    <s v="SP"/>
    <x v="1"/>
    <n v="6"/>
    <s v="Korenbouten"/>
    <n v="25.142857142857142"/>
  </r>
  <r>
    <n v="944"/>
    <s v="De Batterij II"/>
    <d v="2011-06-30T14:30:00"/>
    <n v="1"/>
    <x v="5"/>
    <s v="Orthetrum cancellatum"/>
    <n v="1"/>
    <s v="SP"/>
    <x v="1"/>
    <n v="6"/>
    <s v="Korenbouten"/>
    <n v="25.714285714285715"/>
  </r>
  <r>
    <n v="944"/>
    <s v="De Batterij II"/>
    <d v="2011-06-30T14:30:00"/>
    <n v="2"/>
    <x v="1"/>
    <s v="Ischnura elegans"/>
    <n v="2"/>
    <s v="SP"/>
    <x v="1"/>
    <n v="6"/>
    <s v="Waterjuffer"/>
    <n v="25.714285714285715"/>
  </r>
  <r>
    <n v="944"/>
    <s v="De Batterij II"/>
    <d v="2011-06-30T14:30:00"/>
    <n v="2"/>
    <x v="4"/>
    <s v="Coenagrion pulchellum"/>
    <n v="1"/>
    <s v="SP"/>
    <x v="1"/>
    <n v="6"/>
    <s v="Waterjuffer"/>
    <n v="25.714285714285715"/>
  </r>
  <r>
    <n v="944"/>
    <s v="De Batterij II"/>
    <d v="2011-08-01T14:30:00"/>
    <n v="1"/>
    <x v="1"/>
    <s v="Ischnura elegans"/>
    <n v="5"/>
    <s v="SP"/>
    <x v="1"/>
    <n v="8"/>
    <s v="Waterjuffer"/>
    <n v="30.285714285714285"/>
  </r>
  <r>
    <n v="944"/>
    <s v="De Batterij II"/>
    <d v="2011-08-01T14:30:00"/>
    <n v="1"/>
    <x v="5"/>
    <s v="Orthetrum cancellatum"/>
    <n v="1"/>
    <s v="SP"/>
    <x v="1"/>
    <n v="8"/>
    <s v="Korenbouten"/>
    <n v="30.285714285714285"/>
  </r>
  <r>
    <n v="944"/>
    <s v="De Batterij II"/>
    <d v="2011-08-01T14:30:00"/>
    <n v="2"/>
    <x v="1"/>
    <s v="Ischnura elegans"/>
    <n v="2"/>
    <s v="SP"/>
    <x v="1"/>
    <n v="8"/>
    <s v="Waterjuffer"/>
    <n v="30.285714285714285"/>
  </r>
  <r>
    <n v="944"/>
    <s v="De Batterij II"/>
    <d v="2011-08-01T14:30:00"/>
    <n v="2"/>
    <x v="12"/>
    <s v="Sympetrum striolatum"/>
    <n v="1"/>
    <s v="SP"/>
    <x v="1"/>
    <n v="8"/>
    <s v="Korenbouten"/>
    <n v="30.285714285714285"/>
  </r>
  <r>
    <n v="944"/>
    <s v="De Batterij II"/>
    <d v="2011-08-01T14:30:00"/>
    <n v="4"/>
    <x v="5"/>
    <s v="Orthetrum cancellatum"/>
    <n v="2"/>
    <s v="SP"/>
    <x v="1"/>
    <n v="8"/>
    <s v="Korenbouten"/>
    <n v="30.285714285714285"/>
  </r>
  <r>
    <n v="944"/>
    <s v="De Batterij II"/>
    <d v="2011-08-21T11:30:00"/>
    <n v="1"/>
    <x v="13"/>
    <s v="Chalcolestes viridis"/>
    <n v="1"/>
    <s v="SP"/>
    <x v="1"/>
    <n v="8"/>
    <s v="Pantserjuffers"/>
    <n v="33.142857142857146"/>
  </r>
  <r>
    <n v="944"/>
    <s v="De Batterij II"/>
    <d v="2011-08-21T11:30:00"/>
    <n v="1"/>
    <x v="12"/>
    <s v="Sympetrum striolatum"/>
    <n v="2"/>
    <s v="SP"/>
    <x v="1"/>
    <n v="8"/>
    <s v="Korenbouten"/>
    <n v="33.142857142857146"/>
  </r>
  <r>
    <n v="944"/>
    <s v="De Batterij II"/>
    <d v="2011-08-21T11:30:00"/>
    <n v="2"/>
    <x v="1"/>
    <s v="Ischnura elegans"/>
    <n v="1"/>
    <s v="SP"/>
    <x v="1"/>
    <n v="8"/>
    <s v="Waterjuffer"/>
    <n v="33.142857142857146"/>
  </r>
  <r>
    <n v="944"/>
    <s v="De Batterij II"/>
    <d v="2011-08-21T11:30:00"/>
    <n v="2"/>
    <x v="14"/>
    <s v="Aeshna mixta"/>
    <n v="2"/>
    <s v="SP"/>
    <x v="1"/>
    <n v="8"/>
    <s v="Glazenmakers"/>
    <n v="33.142857142857146"/>
  </r>
  <r>
    <n v="944"/>
    <s v="De Batterij II"/>
    <d v="2011-08-21T11:30:00"/>
    <n v="2"/>
    <x v="12"/>
    <s v="Sympetrum striolatum"/>
    <n v="1"/>
    <s v="SP"/>
    <x v="1"/>
    <n v="8"/>
    <s v="Korenbouten"/>
    <n v="33.142857142857146"/>
  </r>
  <r>
    <n v="944"/>
    <s v="De Batterij II"/>
    <d v="2011-08-21T11:30:00"/>
    <n v="2"/>
    <x v="0"/>
    <s v="Sympecma fusca"/>
    <n v="1"/>
    <s v="SP"/>
    <x v="1"/>
    <n v="8"/>
    <s v="Pantserjuffers"/>
    <n v="33.142857142857146"/>
  </r>
  <r>
    <n v="944"/>
    <s v="De Batterij II"/>
    <d v="2012-05-13T12:40:00"/>
    <n v="1"/>
    <x v="2"/>
    <s v="Pyrrhosoma nymphula"/>
    <n v="7"/>
    <s v="SP"/>
    <x v="2"/>
    <n v="5"/>
    <s v="Waterjuffer"/>
    <n v="19"/>
  </r>
  <r>
    <n v="944"/>
    <s v="De Batterij II"/>
    <d v="2012-05-13T12:40:00"/>
    <n v="1"/>
    <x v="4"/>
    <s v="Coenagrion pulchellum"/>
    <n v="2"/>
    <s v="SP"/>
    <x v="2"/>
    <n v="5"/>
    <s v="Waterjuffer"/>
    <n v="19"/>
  </r>
  <r>
    <n v="944"/>
    <s v="De Batterij II"/>
    <d v="2012-05-13T12:40:00"/>
    <n v="2"/>
    <x v="2"/>
    <s v="Pyrrhosoma nymphula"/>
    <n v="4"/>
    <s v="SP"/>
    <x v="2"/>
    <n v="5"/>
    <s v="Waterjuffer"/>
    <n v="19"/>
  </r>
  <r>
    <n v="944"/>
    <s v="De Batterij II"/>
    <d v="2012-05-13T12:40:00"/>
    <n v="2"/>
    <x v="4"/>
    <s v="Coenagrion pulchellum"/>
    <n v="18"/>
    <s v="SP"/>
    <x v="2"/>
    <n v="5"/>
    <s v="Waterjuffer"/>
    <n v="19"/>
  </r>
  <r>
    <n v="944"/>
    <s v="De Batterij II"/>
    <d v="2012-06-10T12:00:00"/>
    <n v="1"/>
    <x v="1"/>
    <s v="Ischnura elegans"/>
    <n v="1"/>
    <s v="SP"/>
    <x v="2"/>
    <n v="6"/>
    <s v="Waterjuffer"/>
    <n v="23"/>
  </r>
  <r>
    <n v="944"/>
    <s v="De Batterij II"/>
    <d v="2012-06-10T12:00:00"/>
    <n v="1"/>
    <x v="2"/>
    <s v="Pyrrhosoma nymphula"/>
    <n v="4"/>
    <s v="SP"/>
    <x v="2"/>
    <n v="6"/>
    <s v="Waterjuffer"/>
    <n v="23"/>
  </r>
  <r>
    <n v="944"/>
    <s v="De Batterij II"/>
    <d v="2012-06-10T12:00:00"/>
    <n v="1"/>
    <x v="4"/>
    <s v="Coenagrion pulchellum"/>
    <n v="38"/>
    <s v="SP"/>
    <x v="2"/>
    <n v="6"/>
    <s v="Waterjuffer"/>
    <n v="23"/>
  </r>
  <r>
    <n v="944"/>
    <s v="De Batterij II"/>
    <d v="2012-06-10T12:00:00"/>
    <n v="1"/>
    <x v="26"/>
    <s v="Erythromma najas"/>
    <n v="4"/>
    <s v="SP"/>
    <x v="2"/>
    <n v="6"/>
    <s v="Waterjuffer"/>
    <n v="23"/>
  </r>
  <r>
    <n v="944"/>
    <s v="De Batterij II"/>
    <d v="2012-06-10T12:00:00"/>
    <n v="1"/>
    <x v="10"/>
    <s v="Libellula quadrimaculata"/>
    <n v="2"/>
    <s v="SP"/>
    <x v="2"/>
    <n v="6"/>
    <s v="Korenbouten"/>
    <n v="23"/>
  </r>
  <r>
    <n v="944"/>
    <s v="De Batterij II"/>
    <d v="2012-06-10T12:00:00"/>
    <n v="1"/>
    <x v="5"/>
    <s v="Orthetrum cancellatum"/>
    <n v="1"/>
    <s v="SP"/>
    <x v="2"/>
    <n v="6"/>
    <s v="Korenbouten"/>
    <n v="23"/>
  </r>
  <r>
    <n v="944"/>
    <s v="De Batterij II"/>
    <d v="2012-06-10T12:00:00"/>
    <n v="2"/>
    <x v="1"/>
    <s v="Ischnura elegans"/>
    <n v="6"/>
    <s v="SP"/>
    <x v="2"/>
    <n v="6"/>
    <s v="Waterjuffer"/>
    <n v="23"/>
  </r>
  <r>
    <n v="944"/>
    <s v="De Batterij II"/>
    <d v="2012-06-10T12:00:00"/>
    <n v="2"/>
    <x v="2"/>
    <s v="Pyrrhosoma nymphula"/>
    <n v="7"/>
    <s v="SP"/>
    <x v="2"/>
    <n v="6"/>
    <s v="Waterjuffer"/>
    <n v="23"/>
  </r>
  <r>
    <n v="944"/>
    <s v="De Batterij II"/>
    <d v="2012-06-10T12:00:00"/>
    <n v="2"/>
    <x v="4"/>
    <s v="Coenagrion pulchellum"/>
    <n v="35"/>
    <s v="SP"/>
    <x v="2"/>
    <n v="6"/>
    <s v="Waterjuffer"/>
    <n v="23"/>
  </r>
  <r>
    <n v="944"/>
    <s v="De Batterij II"/>
    <d v="2012-06-10T12:00:00"/>
    <n v="2"/>
    <x v="26"/>
    <s v="Erythromma najas"/>
    <n v="3"/>
    <s v="SP"/>
    <x v="2"/>
    <n v="6"/>
    <s v="Waterjuffer"/>
    <n v="23"/>
  </r>
  <r>
    <n v="944"/>
    <s v="De Batterij II"/>
    <d v="2012-06-28T15:00:00"/>
    <n v="1"/>
    <x v="1"/>
    <s v="Ischnura elegans"/>
    <n v="6"/>
    <s v="SP"/>
    <x v="2"/>
    <n v="6"/>
    <s v="Waterjuffer"/>
    <n v="25.571428571428573"/>
  </r>
  <r>
    <n v="944"/>
    <s v="De Batterij II"/>
    <d v="2012-06-28T15:00:00"/>
    <n v="1"/>
    <x v="4"/>
    <s v="Coenagrion pulchellum"/>
    <n v="12"/>
    <s v="SP"/>
    <x v="2"/>
    <n v="6"/>
    <s v="Waterjuffer"/>
    <n v="25.571428571428573"/>
  </r>
  <r>
    <n v="944"/>
    <s v="De Batterij II"/>
    <d v="2012-06-28T15:00:00"/>
    <n v="1"/>
    <x v="3"/>
    <s v="Enallagma cyathigerum"/>
    <n v="3"/>
    <s v="SP"/>
    <x v="2"/>
    <n v="6"/>
    <s v="Waterjuffer"/>
    <n v="25.571428571428573"/>
  </r>
  <r>
    <n v="944"/>
    <s v="De Batterij II"/>
    <d v="2012-06-28T15:00:00"/>
    <n v="2"/>
    <x v="1"/>
    <s v="Ischnura elegans"/>
    <n v="6"/>
    <s v="SP"/>
    <x v="2"/>
    <n v="6"/>
    <s v="Waterjuffer"/>
    <n v="25.571428571428573"/>
  </r>
  <r>
    <n v="944"/>
    <s v="De Batterij II"/>
    <d v="2012-06-28T15:00:00"/>
    <n v="2"/>
    <x v="4"/>
    <s v="Coenagrion pulchellum"/>
    <n v="9"/>
    <s v="SP"/>
    <x v="2"/>
    <n v="6"/>
    <s v="Waterjuffer"/>
    <n v="25.571428571428573"/>
  </r>
  <r>
    <n v="944"/>
    <s v="De Batterij II"/>
    <d v="2012-06-28T15:00:00"/>
    <n v="2"/>
    <x v="3"/>
    <s v="Enallagma cyathigerum"/>
    <n v="2"/>
    <s v="SP"/>
    <x v="2"/>
    <n v="6"/>
    <s v="Waterjuffer"/>
    <n v="25.571428571428573"/>
  </r>
  <r>
    <n v="944"/>
    <s v="De Batterij II"/>
    <d v="2012-06-28T15:00:00"/>
    <n v="4"/>
    <x v="9"/>
    <s v="Anax imperator"/>
    <n v="1"/>
    <s v="SP"/>
    <x v="2"/>
    <n v="6"/>
    <s v="Glazenmakers"/>
    <n v="25.571428571428573"/>
  </r>
  <r>
    <n v="944"/>
    <s v="De Batterij II"/>
    <d v="2012-07-05T14:30:00"/>
    <n v="1"/>
    <x v="1"/>
    <s v="Ischnura elegans"/>
    <n v="3"/>
    <s v="SP"/>
    <x v="2"/>
    <n v="7"/>
    <s v="Waterjuffer"/>
    <n v="26.571428571428573"/>
  </r>
  <r>
    <n v="944"/>
    <s v="De Batterij II"/>
    <d v="2012-07-05T14:30:00"/>
    <n v="1"/>
    <x v="4"/>
    <s v="Coenagrion pulchellum"/>
    <n v="23"/>
    <s v="SP"/>
    <x v="2"/>
    <n v="7"/>
    <s v="Waterjuffer"/>
    <n v="26.571428571428573"/>
  </r>
  <r>
    <n v="944"/>
    <s v="De Batterij II"/>
    <d v="2012-07-05T14:30:00"/>
    <n v="2"/>
    <x v="1"/>
    <s v="Ischnura elegans"/>
    <n v="4"/>
    <s v="SP"/>
    <x v="2"/>
    <n v="7"/>
    <s v="Waterjuffer"/>
    <n v="26.571428571428573"/>
  </r>
  <r>
    <n v="944"/>
    <s v="De Batterij II"/>
    <d v="2012-07-05T14:30:00"/>
    <n v="2"/>
    <x v="4"/>
    <s v="Coenagrion pulchellum"/>
    <n v="7"/>
    <s v="SP"/>
    <x v="2"/>
    <n v="7"/>
    <s v="Waterjuffer"/>
    <n v="26.571428571428573"/>
  </r>
  <r>
    <n v="944"/>
    <s v="De Batterij II"/>
    <d v="2012-07-26T14:15:00"/>
    <n v="1"/>
    <x v="1"/>
    <s v="Ischnura elegans"/>
    <n v="2"/>
    <s v="SP"/>
    <x v="2"/>
    <n v="7"/>
    <s v="Waterjuffer"/>
    <n v="29.571428571428573"/>
  </r>
  <r>
    <n v="944"/>
    <s v="De Batterij II"/>
    <d v="2012-07-26T14:15:00"/>
    <n v="1"/>
    <x v="4"/>
    <s v="Coenagrion pulchellum"/>
    <n v="4"/>
    <s v="SP"/>
    <x v="2"/>
    <n v="7"/>
    <s v="Waterjuffer"/>
    <n v="29.571428571428573"/>
  </r>
  <r>
    <n v="944"/>
    <s v="De Batterij II"/>
    <d v="2012-07-26T14:15:00"/>
    <n v="1"/>
    <x v="8"/>
    <s v="Aeshna isoceles"/>
    <n v="2"/>
    <s v="SP"/>
    <x v="2"/>
    <n v="7"/>
    <s v="Glazenmakers"/>
    <n v="29.571428571428573"/>
  </r>
  <r>
    <n v="944"/>
    <s v="De Batterij II"/>
    <d v="2012-07-26T14:15:00"/>
    <n v="2"/>
    <x v="4"/>
    <s v="Coenagrion pulchellum"/>
    <n v="1"/>
    <s v="SP"/>
    <x v="2"/>
    <n v="7"/>
    <s v="Waterjuffer"/>
    <n v="29.571428571428573"/>
  </r>
  <r>
    <n v="944"/>
    <s v="De Batterij II"/>
    <d v="2012-07-26T14:15:00"/>
    <n v="2"/>
    <x v="12"/>
    <s v="Sympetrum striolatum"/>
    <n v="1"/>
    <s v="SP"/>
    <x v="2"/>
    <n v="7"/>
    <s v="Korenbouten"/>
    <n v="29.571428571428573"/>
  </r>
  <r>
    <n v="944"/>
    <s v="De Batterij II"/>
    <d v="2012-07-26T14:15:00"/>
    <n v="4"/>
    <x v="8"/>
    <s v="Aeshna isoceles"/>
    <n v="2"/>
    <s v="SP"/>
    <x v="2"/>
    <n v="7"/>
    <s v="Glazenmakers"/>
    <n v="29.571428571428573"/>
  </r>
  <r>
    <n v="944"/>
    <s v="De Batterij II"/>
    <d v="2012-08-16T14:30:00"/>
    <n v="1"/>
    <x v="12"/>
    <s v="Sympetrum striolatum"/>
    <n v="1"/>
    <s v="SP"/>
    <x v="2"/>
    <n v="8"/>
    <s v="Korenbouten"/>
    <n v="32.571428571428569"/>
  </r>
  <r>
    <n v="944"/>
    <s v="De Batterij II"/>
    <d v="2012-08-16T14:30:00"/>
    <n v="1"/>
    <x v="15"/>
    <s v="Sympetrum danae"/>
    <n v="2"/>
    <s v="SP"/>
    <x v="2"/>
    <n v="8"/>
    <s v="Korenbouten"/>
    <n v="32.571428571428569"/>
  </r>
  <r>
    <n v="944"/>
    <s v="De Batterij II"/>
    <d v="2012-08-16T14:30:00"/>
    <n v="2"/>
    <x v="1"/>
    <s v="Ischnura elegans"/>
    <n v="1"/>
    <s v="SP"/>
    <x v="2"/>
    <n v="8"/>
    <s v="Waterjuffer"/>
    <n v="32.571428571428569"/>
  </r>
  <r>
    <n v="944"/>
    <s v="De Batterij II"/>
    <d v="2012-08-16T14:30:00"/>
    <n v="2"/>
    <x v="15"/>
    <s v="Sympetrum danae"/>
    <n v="2"/>
    <s v="SP"/>
    <x v="2"/>
    <n v="8"/>
    <s v="Korenbouten"/>
    <n v="32.571428571428569"/>
  </r>
  <r>
    <n v="944"/>
    <s v="De Batterij II"/>
    <d v="2012-08-16T14:30:00"/>
    <n v="4"/>
    <x v="9"/>
    <s v="Anax imperator"/>
    <n v="2"/>
    <s v="SP"/>
    <x v="2"/>
    <n v="8"/>
    <s v="Glazenmakers"/>
    <n v="32.571428571428569"/>
  </r>
  <r>
    <n v="944"/>
    <s v="De Batterij II"/>
    <d v="2012-08-23T14:50:00"/>
    <n v="1"/>
    <x v="1"/>
    <s v="Ischnura elegans"/>
    <n v="1"/>
    <s v="SP"/>
    <x v="2"/>
    <n v="8"/>
    <s v="Waterjuffer"/>
    <n v="33.571428571428569"/>
  </r>
  <r>
    <n v="944"/>
    <s v="De Batterij II"/>
    <d v="2012-08-23T14:50:00"/>
    <n v="1"/>
    <x v="15"/>
    <s v="Sympetrum danae"/>
    <n v="3"/>
    <s v="SP"/>
    <x v="2"/>
    <n v="8"/>
    <s v="Korenbouten"/>
    <n v="33.571428571428569"/>
  </r>
  <r>
    <n v="944"/>
    <s v="De Batterij II"/>
    <d v="2012-08-23T14:50:00"/>
    <n v="1"/>
    <x v="17"/>
    <s v="Sympetrum vulgatum"/>
    <n v="3"/>
    <s v="SP"/>
    <x v="2"/>
    <n v="8"/>
    <s v="Korenbouten"/>
    <n v="33.571428571428569"/>
  </r>
  <r>
    <n v="944"/>
    <s v="De Batterij II"/>
    <d v="2012-08-23T14:50:00"/>
    <n v="2"/>
    <x v="14"/>
    <s v="Aeshna mixta"/>
    <n v="3"/>
    <s v="SP"/>
    <x v="2"/>
    <n v="8"/>
    <s v="Glazenmakers"/>
    <n v="33.571428571428569"/>
  </r>
  <r>
    <n v="944"/>
    <s v="De Batterij II"/>
    <d v="2012-08-23T14:50:00"/>
    <n v="2"/>
    <x v="15"/>
    <s v="Sympetrum danae"/>
    <n v="3"/>
    <s v="SP"/>
    <x v="2"/>
    <n v="8"/>
    <s v="Korenbouten"/>
    <n v="33.571428571428569"/>
  </r>
  <r>
    <n v="944"/>
    <s v="De Batterij II"/>
    <d v="2012-08-23T14:50:00"/>
    <n v="2"/>
    <x v="17"/>
    <s v="Sympetrum vulgatum"/>
    <n v="2"/>
    <s v="SP"/>
    <x v="2"/>
    <n v="8"/>
    <s v="Korenbouten"/>
    <n v="33.571428571428569"/>
  </r>
  <r>
    <n v="944"/>
    <s v="De Batterij II"/>
    <d v="2012-08-23T14:50:00"/>
    <n v="4"/>
    <x v="14"/>
    <s v="Aeshna mixta"/>
    <n v="1"/>
    <s v="SP"/>
    <x v="2"/>
    <n v="8"/>
    <s v="Glazenmakers"/>
    <n v="33.571428571428569"/>
  </r>
  <r>
    <n v="944"/>
    <s v="De Batterij II"/>
    <d v="2012-08-23T14:50:00"/>
    <n v="4"/>
    <x v="9"/>
    <s v="Anax imperator"/>
    <n v="1"/>
    <s v="SP"/>
    <x v="2"/>
    <n v="8"/>
    <s v="Glazenmakers"/>
    <n v="33.571428571428569"/>
  </r>
  <r>
    <n v="944"/>
    <s v="De Batterij II"/>
    <d v="2013-05-05T12:30:00"/>
    <n v="1"/>
    <x v="2"/>
    <s v="Pyrrhosoma nymphula"/>
    <n v="3"/>
    <s v="SP"/>
    <x v="3"/>
    <n v="5"/>
    <s v="Waterjuffer"/>
    <n v="17.714285714285715"/>
  </r>
  <r>
    <n v="944"/>
    <s v="De Batterij II"/>
    <d v="2013-05-05T12:30:00"/>
    <n v="2"/>
    <x v="2"/>
    <s v="Pyrrhosoma nymphula"/>
    <n v="11"/>
    <s v="SP"/>
    <x v="3"/>
    <n v="5"/>
    <s v="Waterjuffer"/>
    <n v="17.714285714285715"/>
  </r>
  <r>
    <n v="944"/>
    <s v="De Batterij II"/>
    <d v="2013-05-05T12:30:00"/>
    <n v="2"/>
    <x v="4"/>
    <s v="Coenagrion pulchellum"/>
    <n v="4"/>
    <s v="SP"/>
    <x v="3"/>
    <n v="5"/>
    <s v="Waterjuffer"/>
    <n v="17.714285714285715"/>
  </r>
  <r>
    <n v="944"/>
    <s v="De Batterij II"/>
    <d v="2013-06-06T14:30:00"/>
    <n v="1"/>
    <x v="1"/>
    <s v="Ischnura elegans"/>
    <n v="2"/>
    <s v="SP"/>
    <x v="3"/>
    <n v="6"/>
    <s v="Waterjuffer"/>
    <n v="22.285714285714285"/>
  </r>
  <r>
    <n v="944"/>
    <s v="De Batterij II"/>
    <d v="2013-06-06T14:30:00"/>
    <n v="1"/>
    <x v="2"/>
    <s v="Pyrrhosoma nymphula"/>
    <n v="12"/>
    <s v="SP"/>
    <x v="3"/>
    <n v="6"/>
    <s v="Waterjuffer"/>
    <n v="22.285714285714285"/>
  </r>
  <r>
    <n v="944"/>
    <s v="De Batterij II"/>
    <d v="2013-06-06T14:30:00"/>
    <n v="1"/>
    <x v="4"/>
    <s v="Coenagrion pulchellum"/>
    <n v="43"/>
    <s v="SP"/>
    <x v="3"/>
    <n v="6"/>
    <s v="Waterjuffer"/>
    <n v="22.285714285714285"/>
  </r>
  <r>
    <n v="944"/>
    <s v="De Batterij II"/>
    <d v="2013-06-06T14:30:00"/>
    <n v="1"/>
    <x v="26"/>
    <s v="Erythromma najas"/>
    <n v="3"/>
    <s v="SP"/>
    <x v="3"/>
    <n v="6"/>
    <s v="Waterjuffer"/>
    <n v="22.285714285714285"/>
  </r>
  <r>
    <n v="944"/>
    <s v="De Batterij II"/>
    <d v="2013-06-06T14:30:00"/>
    <n v="1"/>
    <x v="7"/>
    <s v="Brachytron pratense"/>
    <n v="1"/>
    <s v="SP"/>
    <x v="3"/>
    <n v="6"/>
    <s v="Glazenmakers"/>
    <n v="22.285714285714285"/>
  </r>
  <r>
    <n v="944"/>
    <s v="De Batterij II"/>
    <d v="2013-06-06T14:30:00"/>
    <n v="1"/>
    <x v="10"/>
    <s v="Libellula quadrimaculata"/>
    <n v="6"/>
    <s v="SP"/>
    <x v="3"/>
    <n v="6"/>
    <s v="Korenbouten"/>
    <n v="22.285714285714285"/>
  </r>
  <r>
    <n v="944"/>
    <s v="De Batterij II"/>
    <d v="2013-06-06T14:30:00"/>
    <n v="2"/>
    <x v="0"/>
    <s v="Sympecma fusca"/>
    <n v="2"/>
    <s v="SP"/>
    <x v="3"/>
    <n v="6"/>
    <s v="Pantserjuffers"/>
    <n v="22.285714285714285"/>
  </r>
  <r>
    <n v="944"/>
    <s v="De Batterij II"/>
    <d v="2013-06-06T14:30:00"/>
    <n v="2"/>
    <x v="1"/>
    <s v="Ischnura elegans"/>
    <n v="3"/>
    <s v="SP"/>
    <x v="3"/>
    <n v="6"/>
    <s v="Waterjuffer"/>
    <n v="22.285714285714285"/>
  </r>
  <r>
    <n v="944"/>
    <s v="De Batterij II"/>
    <d v="2013-06-06T14:30:00"/>
    <n v="2"/>
    <x v="2"/>
    <s v="Pyrrhosoma nymphula"/>
    <n v="7"/>
    <s v="SP"/>
    <x v="3"/>
    <n v="6"/>
    <s v="Waterjuffer"/>
    <n v="22.285714285714285"/>
  </r>
  <r>
    <n v="944"/>
    <s v="De Batterij II"/>
    <d v="2013-06-06T14:30:00"/>
    <n v="2"/>
    <x v="4"/>
    <s v="Coenagrion pulchellum"/>
    <n v="53"/>
    <s v="SP"/>
    <x v="3"/>
    <n v="6"/>
    <s v="Waterjuffer"/>
    <n v="22.285714285714285"/>
  </r>
  <r>
    <n v="944"/>
    <s v="De Batterij II"/>
    <d v="2013-06-06T14:30:00"/>
    <n v="2"/>
    <x v="7"/>
    <s v="Brachytron pratense"/>
    <n v="2"/>
    <s v="SP"/>
    <x v="3"/>
    <n v="6"/>
    <s v="Glazenmakers"/>
    <n v="22.285714285714285"/>
  </r>
  <r>
    <n v="944"/>
    <s v="De Batterij II"/>
    <d v="2013-06-06T14:30:00"/>
    <n v="2"/>
    <x v="8"/>
    <s v="Aeshna isoceles"/>
    <n v="1"/>
    <s v="SP"/>
    <x v="3"/>
    <n v="6"/>
    <s v="Glazenmakers"/>
    <n v="22.285714285714285"/>
  </r>
  <r>
    <n v="944"/>
    <s v="De Batterij II"/>
    <d v="2013-06-06T14:30:00"/>
    <n v="2"/>
    <x v="10"/>
    <s v="Libellula quadrimaculata"/>
    <n v="2"/>
    <s v="SP"/>
    <x v="3"/>
    <n v="6"/>
    <s v="Korenbouten"/>
    <n v="22.285714285714285"/>
  </r>
  <r>
    <n v="944"/>
    <s v="De Batterij II"/>
    <d v="2013-06-06T14:30:00"/>
    <n v="4"/>
    <x v="7"/>
    <s v="Brachytron pratense"/>
    <n v="2"/>
    <s v="SP"/>
    <x v="3"/>
    <n v="6"/>
    <s v="Glazenmakers"/>
    <n v="22.285714285714285"/>
  </r>
  <r>
    <n v="944"/>
    <s v="De Batterij II"/>
    <d v="2013-06-06T14:30:00"/>
    <n v="4"/>
    <x v="10"/>
    <s v="Libellula quadrimaculata"/>
    <n v="4"/>
    <s v="SP"/>
    <x v="3"/>
    <n v="6"/>
    <s v="Korenbouten"/>
    <n v="22.285714285714285"/>
  </r>
  <r>
    <n v="944"/>
    <s v="De Batterij II"/>
    <d v="2013-06-30T13:15:00"/>
    <n v="1"/>
    <x v="1"/>
    <s v="Ischnura elegans"/>
    <n v="1"/>
    <s v="SP"/>
    <x v="3"/>
    <n v="6"/>
    <s v="Waterjuffer"/>
    <n v="25.714285714285715"/>
  </r>
  <r>
    <n v="944"/>
    <s v="De Batterij II"/>
    <d v="2013-06-30T13:15:00"/>
    <n v="1"/>
    <x v="2"/>
    <s v="Pyrrhosoma nymphula"/>
    <n v="2"/>
    <s v="SP"/>
    <x v="3"/>
    <n v="6"/>
    <s v="Waterjuffer"/>
    <n v="25.714285714285715"/>
  </r>
  <r>
    <n v="944"/>
    <s v="De Batterij II"/>
    <d v="2013-06-30T13:15:00"/>
    <n v="1"/>
    <x v="4"/>
    <s v="Coenagrion pulchellum"/>
    <n v="18"/>
    <s v="SP"/>
    <x v="3"/>
    <n v="6"/>
    <s v="Waterjuffer"/>
    <n v="25.714285714285715"/>
  </r>
  <r>
    <n v="944"/>
    <s v="De Batterij II"/>
    <d v="2013-06-30T13:15:00"/>
    <n v="1"/>
    <x v="10"/>
    <s v="Libellula quadrimaculata"/>
    <n v="1"/>
    <s v="SP"/>
    <x v="3"/>
    <n v="6"/>
    <s v="Korenbouten"/>
    <n v="25.714285714285715"/>
  </r>
  <r>
    <n v="944"/>
    <s v="De Batterij II"/>
    <d v="2013-06-30T13:15:00"/>
    <n v="2"/>
    <x v="1"/>
    <s v="Ischnura elegans"/>
    <n v="2"/>
    <s v="SP"/>
    <x v="3"/>
    <n v="6"/>
    <s v="Waterjuffer"/>
    <n v="25.714285714285715"/>
  </r>
  <r>
    <n v="944"/>
    <s v="De Batterij II"/>
    <d v="2013-06-30T13:15:00"/>
    <n v="2"/>
    <x v="4"/>
    <s v="Coenagrion pulchellum"/>
    <n v="2"/>
    <s v="SP"/>
    <x v="3"/>
    <n v="6"/>
    <s v="Waterjuffer"/>
    <n v="25.714285714285715"/>
  </r>
  <r>
    <n v="944"/>
    <s v="De Batterij II"/>
    <d v="2013-06-30T13:15:00"/>
    <n v="2"/>
    <x v="10"/>
    <s v="Libellula quadrimaculata"/>
    <n v="1"/>
    <s v="SP"/>
    <x v="3"/>
    <n v="6"/>
    <s v="Korenbouten"/>
    <n v="25.714285714285715"/>
  </r>
  <r>
    <n v="944"/>
    <s v="De Batterij II"/>
    <d v="2013-06-30T13:15:00"/>
    <n v="4"/>
    <x v="10"/>
    <s v="Libellula quadrimaculata"/>
    <n v="1"/>
    <s v="SP"/>
    <x v="3"/>
    <n v="6"/>
    <s v="Korenbouten"/>
    <n v="25.714285714285715"/>
  </r>
  <r>
    <n v="944"/>
    <s v="De Batterij II"/>
    <d v="2013-06-30T13:15:00"/>
    <n v="4"/>
    <x v="5"/>
    <s v="Orthetrum cancellatum"/>
    <n v="1"/>
    <s v="SP"/>
    <x v="3"/>
    <n v="6"/>
    <s v="Korenbouten"/>
    <n v="25.714285714285715"/>
  </r>
  <r>
    <n v="944"/>
    <s v="De Batterij II"/>
    <d v="2013-07-07T12:15:00"/>
    <n v="1"/>
    <x v="1"/>
    <s v="Ischnura elegans"/>
    <n v="2"/>
    <s v="SP"/>
    <x v="3"/>
    <n v="7"/>
    <s v="Waterjuffer"/>
    <n v="26.714285714285715"/>
  </r>
  <r>
    <n v="944"/>
    <s v="De Batterij II"/>
    <d v="2013-07-07T12:15:00"/>
    <n v="1"/>
    <x v="4"/>
    <s v="Coenagrion pulchellum"/>
    <n v="6"/>
    <s v="SP"/>
    <x v="3"/>
    <n v="7"/>
    <s v="Waterjuffer"/>
    <n v="26.714285714285715"/>
  </r>
  <r>
    <n v="944"/>
    <s v="De Batterij II"/>
    <d v="2013-07-07T12:15:00"/>
    <n v="1"/>
    <x v="8"/>
    <s v="Aeshna isoceles"/>
    <n v="2"/>
    <s v="SP"/>
    <x v="3"/>
    <n v="7"/>
    <s v="Glazenmakers"/>
    <n v="26.714285714285715"/>
  </r>
  <r>
    <n v="944"/>
    <s v="De Batterij II"/>
    <d v="2013-07-07T12:15:00"/>
    <n v="1"/>
    <x v="5"/>
    <s v="Orthetrum cancellatum"/>
    <n v="1"/>
    <s v="SP"/>
    <x v="3"/>
    <n v="7"/>
    <s v="Korenbouten"/>
    <n v="26.714285714285715"/>
  </r>
  <r>
    <n v="944"/>
    <s v="De Batterij II"/>
    <d v="2013-07-07T12:15:00"/>
    <n v="2"/>
    <x v="4"/>
    <s v="Coenagrion pulchellum"/>
    <n v="6"/>
    <s v="SP"/>
    <x v="3"/>
    <n v="7"/>
    <s v="Waterjuffer"/>
    <n v="26.714285714285715"/>
  </r>
  <r>
    <n v="944"/>
    <s v="De Batterij II"/>
    <d v="2013-07-07T12:15:00"/>
    <n v="4"/>
    <x v="8"/>
    <s v="Aeshna isoceles"/>
    <n v="1"/>
    <s v="SP"/>
    <x v="3"/>
    <n v="7"/>
    <s v="Glazenmakers"/>
    <n v="26.714285714285715"/>
  </r>
  <r>
    <n v="944"/>
    <s v="De Batterij II"/>
    <d v="2013-07-07T12:15:00"/>
    <n v="4"/>
    <x v="10"/>
    <s v="Libellula quadrimaculata"/>
    <n v="3"/>
    <s v="SP"/>
    <x v="3"/>
    <n v="7"/>
    <s v="Korenbouten"/>
    <n v="26.714285714285715"/>
  </r>
  <r>
    <n v="944"/>
    <s v="De Batterij II"/>
    <d v="2013-07-19T13:00:00"/>
    <n v="1"/>
    <x v="4"/>
    <s v="Coenagrion pulchellum"/>
    <n v="4"/>
    <s v="SP"/>
    <x v="3"/>
    <n v="7"/>
    <s v="Waterjuffer"/>
    <n v="28.428571428571427"/>
  </r>
  <r>
    <n v="944"/>
    <s v="De Batterij II"/>
    <d v="2013-07-19T13:00:00"/>
    <n v="1"/>
    <x v="10"/>
    <s v="Libellula quadrimaculata"/>
    <n v="1"/>
    <s v="SP"/>
    <x v="3"/>
    <n v="7"/>
    <s v="Korenbouten"/>
    <n v="28.428571428571427"/>
  </r>
  <r>
    <n v="944"/>
    <s v="De Batterij II"/>
    <d v="2013-07-19T13:00:00"/>
    <n v="1"/>
    <x v="5"/>
    <s v="Orthetrum cancellatum"/>
    <n v="1"/>
    <s v="SP"/>
    <x v="3"/>
    <n v="7"/>
    <s v="Korenbouten"/>
    <n v="28.428571428571427"/>
  </r>
  <r>
    <n v="944"/>
    <s v="De Batterij II"/>
    <d v="2013-08-01T14:25:00"/>
    <n v="1"/>
    <x v="1"/>
    <s v="Ischnura elegans"/>
    <n v="6"/>
    <s v="SP"/>
    <x v="3"/>
    <n v="8"/>
    <s v="Waterjuffer"/>
    <n v="30.285714285714285"/>
  </r>
  <r>
    <n v="944"/>
    <s v="De Batterij II"/>
    <d v="2013-08-01T14:25:00"/>
    <n v="1"/>
    <x v="34"/>
    <s v="Libellula depressa"/>
    <n v="2"/>
    <s v="SP"/>
    <x v="3"/>
    <n v="8"/>
    <s v="Korenbouten"/>
    <n v="30.285714285714285"/>
  </r>
  <r>
    <n v="944"/>
    <s v="De Batterij II"/>
    <d v="2013-08-01T14:25:00"/>
    <n v="1"/>
    <x v="5"/>
    <s v="Orthetrum cancellatum"/>
    <n v="5"/>
    <s v="SP"/>
    <x v="3"/>
    <n v="8"/>
    <s v="Korenbouten"/>
    <n v="30.285714285714285"/>
  </r>
  <r>
    <n v="944"/>
    <s v="De Batterij II"/>
    <d v="2013-08-01T14:25:00"/>
    <n v="2"/>
    <x v="1"/>
    <s v="Ischnura elegans"/>
    <n v="8"/>
    <s v="SP"/>
    <x v="3"/>
    <n v="8"/>
    <s v="Waterjuffer"/>
    <n v="30.285714285714285"/>
  </r>
  <r>
    <n v="944"/>
    <s v="De Batterij II"/>
    <d v="2013-08-01T14:25:00"/>
    <n v="2"/>
    <x v="26"/>
    <s v="Erythromma najas"/>
    <n v="1"/>
    <s v="SP"/>
    <x v="3"/>
    <n v="8"/>
    <s v="Waterjuffer"/>
    <n v="30.285714285714285"/>
  </r>
  <r>
    <n v="944"/>
    <s v="De Batterij II"/>
    <d v="2013-08-01T14:25:00"/>
    <n v="2"/>
    <x v="34"/>
    <s v="Libellula depressa"/>
    <n v="1"/>
    <s v="SP"/>
    <x v="3"/>
    <n v="8"/>
    <s v="Korenbouten"/>
    <n v="30.285714285714285"/>
  </r>
  <r>
    <n v="944"/>
    <s v="De Batterij II"/>
    <d v="2013-08-01T14:25:00"/>
    <n v="2"/>
    <x v="5"/>
    <s v="Orthetrum cancellatum"/>
    <n v="8"/>
    <s v="SP"/>
    <x v="3"/>
    <n v="8"/>
    <s v="Korenbouten"/>
    <n v="30.285714285714285"/>
  </r>
  <r>
    <n v="944"/>
    <s v="De Batterij II"/>
    <d v="2013-08-01T14:25:00"/>
    <n v="4"/>
    <x v="34"/>
    <s v="Libellula depressa"/>
    <n v="1"/>
    <s v="SP"/>
    <x v="3"/>
    <n v="8"/>
    <s v="Korenbouten"/>
    <n v="30.285714285714285"/>
  </r>
  <r>
    <n v="944"/>
    <s v="De Batterij II"/>
    <d v="2013-08-01T14:25:00"/>
    <n v="4"/>
    <x v="5"/>
    <s v="Orthetrum cancellatum"/>
    <n v="5"/>
    <s v="SP"/>
    <x v="3"/>
    <n v="8"/>
    <s v="Korenbouten"/>
    <n v="30.285714285714285"/>
  </r>
  <r>
    <n v="944"/>
    <s v="De Batterij II"/>
    <d v="2013-08-08T14:20:00"/>
    <n v="1"/>
    <x v="1"/>
    <s v="Ischnura elegans"/>
    <n v="4"/>
    <s v="SP"/>
    <x v="3"/>
    <n v="8"/>
    <s v="Waterjuffer"/>
    <n v="31.285714285714285"/>
  </r>
  <r>
    <n v="944"/>
    <s v="De Batterij II"/>
    <d v="2013-08-08T14:20:00"/>
    <n v="1"/>
    <x v="34"/>
    <s v="Libellula depressa"/>
    <n v="1"/>
    <s v="SP"/>
    <x v="3"/>
    <n v="8"/>
    <s v="Korenbouten"/>
    <n v="31.285714285714285"/>
  </r>
  <r>
    <n v="944"/>
    <s v="De Batterij II"/>
    <d v="2013-08-08T14:20:00"/>
    <n v="1"/>
    <x v="5"/>
    <s v="Orthetrum cancellatum"/>
    <n v="2"/>
    <s v="SP"/>
    <x v="3"/>
    <n v="8"/>
    <s v="Korenbouten"/>
    <n v="31.285714285714285"/>
  </r>
  <r>
    <n v="944"/>
    <s v="De Batterij II"/>
    <d v="2013-08-08T14:20:00"/>
    <n v="2"/>
    <x v="1"/>
    <s v="Ischnura elegans"/>
    <n v="5"/>
    <s v="SP"/>
    <x v="3"/>
    <n v="8"/>
    <s v="Waterjuffer"/>
    <n v="31.285714285714285"/>
  </r>
  <r>
    <n v="944"/>
    <s v="De Batterij II"/>
    <d v="2013-08-08T14:20:00"/>
    <n v="2"/>
    <x v="34"/>
    <s v="Libellula depressa"/>
    <n v="1"/>
    <s v="SP"/>
    <x v="3"/>
    <n v="8"/>
    <s v="Korenbouten"/>
    <n v="31.285714285714285"/>
  </r>
  <r>
    <n v="944"/>
    <s v="De Batterij II"/>
    <d v="2013-08-08T14:20:00"/>
    <n v="2"/>
    <x v="5"/>
    <s v="Orthetrum cancellatum"/>
    <n v="6"/>
    <s v="SP"/>
    <x v="3"/>
    <n v="8"/>
    <s v="Korenbouten"/>
    <n v="31.285714285714285"/>
  </r>
  <r>
    <n v="944"/>
    <s v="De Batterij II"/>
    <d v="2013-08-08T14:20:00"/>
    <n v="2"/>
    <x v="21"/>
    <s v="Ischnura pumilio"/>
    <n v="1"/>
    <s v="SP"/>
    <x v="3"/>
    <n v="8"/>
    <s v="Waterjuffer"/>
    <n v="31.285714285714285"/>
  </r>
  <r>
    <n v="944"/>
    <s v="De Batterij II"/>
    <d v="2013-08-08T14:20:00"/>
    <n v="4"/>
    <x v="34"/>
    <s v="Libellula depressa"/>
    <n v="1"/>
    <s v="SP"/>
    <x v="3"/>
    <n v="8"/>
    <s v="Korenbouten"/>
    <n v="31.285714285714285"/>
  </r>
  <r>
    <n v="944"/>
    <s v="De Batterij II"/>
    <d v="2013-08-08T14:20:00"/>
    <n v="4"/>
    <x v="5"/>
    <s v="Orthetrum cancellatum"/>
    <n v="3"/>
    <s v="SP"/>
    <x v="3"/>
    <n v="8"/>
    <s v="Korenbouten"/>
    <n v="31.285714285714285"/>
  </r>
  <r>
    <n v="944"/>
    <s v="De Batterij II"/>
    <d v="2014-05-04T12:30:00"/>
    <n v="2"/>
    <x v="4"/>
    <s v="Coenagrion pulchellum"/>
    <n v="1"/>
    <s v="SP"/>
    <x v="4"/>
    <n v="5"/>
    <s v="Waterjuffer"/>
    <n v="17.571428571428573"/>
  </r>
  <r>
    <n v="944"/>
    <s v="De Batterij II"/>
    <d v="2014-05-16T12:45:00"/>
    <n v="1"/>
    <x v="2"/>
    <s v="Pyrrhosoma nymphula"/>
    <n v="6"/>
    <s v="SP"/>
    <x v="4"/>
    <n v="5"/>
    <s v="Waterjuffer"/>
    <n v="19.285714285714285"/>
  </r>
  <r>
    <n v="944"/>
    <s v="De Batterij II"/>
    <d v="2014-05-16T12:45:00"/>
    <n v="1"/>
    <x v="4"/>
    <s v="Coenagrion pulchellum"/>
    <n v="5"/>
    <s v="SP"/>
    <x v="4"/>
    <n v="5"/>
    <s v="Waterjuffer"/>
    <n v="19.285714285714285"/>
  </r>
  <r>
    <n v="944"/>
    <s v="De Batterij II"/>
    <d v="2014-05-16T12:45:00"/>
    <n v="1"/>
    <x v="7"/>
    <s v="Brachytron pratense"/>
    <n v="3"/>
    <s v="SP"/>
    <x v="4"/>
    <n v="5"/>
    <s v="Glazenmakers"/>
    <n v="19.285714285714285"/>
  </r>
  <r>
    <n v="944"/>
    <s v="De Batterij II"/>
    <d v="2014-05-16T12:45:00"/>
    <n v="1"/>
    <x v="34"/>
    <s v="Libellula depressa"/>
    <n v="1"/>
    <s v="SP"/>
    <x v="4"/>
    <n v="5"/>
    <s v="Korenbouten"/>
    <n v="19.285714285714285"/>
  </r>
  <r>
    <n v="944"/>
    <s v="De Batterij II"/>
    <d v="2014-05-16T12:45:00"/>
    <n v="2"/>
    <x v="1"/>
    <s v="Ischnura elegans"/>
    <n v="4"/>
    <s v="SP"/>
    <x v="4"/>
    <n v="5"/>
    <s v="Waterjuffer"/>
    <n v="19.285714285714285"/>
  </r>
  <r>
    <n v="944"/>
    <s v="De Batterij II"/>
    <d v="2014-05-16T12:45:00"/>
    <n v="2"/>
    <x v="2"/>
    <s v="Pyrrhosoma nymphula"/>
    <n v="16"/>
    <s v="SP"/>
    <x v="4"/>
    <n v="5"/>
    <s v="Waterjuffer"/>
    <n v="19.285714285714285"/>
  </r>
  <r>
    <n v="944"/>
    <s v="De Batterij II"/>
    <d v="2014-05-16T12:45:00"/>
    <n v="2"/>
    <x v="4"/>
    <s v="Coenagrion pulchellum"/>
    <n v="6"/>
    <s v="SP"/>
    <x v="4"/>
    <n v="5"/>
    <s v="Waterjuffer"/>
    <n v="19.285714285714285"/>
  </r>
  <r>
    <n v="944"/>
    <s v="De Batterij II"/>
    <d v="2014-05-16T12:45:00"/>
    <n v="2"/>
    <x v="7"/>
    <s v="Brachytron pratense"/>
    <n v="2"/>
    <s v="SP"/>
    <x v="4"/>
    <n v="5"/>
    <s v="Glazenmakers"/>
    <n v="19.285714285714285"/>
  </r>
  <r>
    <n v="944"/>
    <s v="De Batterij II"/>
    <d v="2014-05-16T12:45:00"/>
    <n v="2"/>
    <x v="10"/>
    <s v="Libellula quadrimaculata"/>
    <n v="2"/>
    <s v="SP"/>
    <x v="4"/>
    <n v="5"/>
    <s v="Korenbouten"/>
    <n v="19.285714285714285"/>
  </r>
  <r>
    <n v="944"/>
    <s v="De Batterij II"/>
    <d v="2014-05-16T12:45:00"/>
    <n v="4"/>
    <x v="7"/>
    <s v="Brachytron pratense"/>
    <n v="3"/>
    <s v="SP"/>
    <x v="4"/>
    <n v="5"/>
    <s v="Glazenmakers"/>
    <n v="19.285714285714285"/>
  </r>
  <r>
    <n v="944"/>
    <s v="De Batterij II"/>
    <d v="2014-06-01T12:05:00"/>
    <n v="1"/>
    <x v="2"/>
    <s v="Pyrrhosoma nymphula"/>
    <n v="2"/>
    <s v="SP"/>
    <x v="4"/>
    <n v="6"/>
    <s v="Waterjuffer"/>
    <n v="21.571428571428573"/>
  </r>
  <r>
    <n v="944"/>
    <s v="De Batterij II"/>
    <d v="2014-06-01T12:05:00"/>
    <n v="1"/>
    <x v="4"/>
    <s v="Coenagrion pulchellum"/>
    <n v="1"/>
    <s v="SP"/>
    <x v="4"/>
    <n v="6"/>
    <s v="Waterjuffer"/>
    <n v="21.571428571428573"/>
  </r>
  <r>
    <n v="944"/>
    <s v="De Batterij II"/>
    <d v="2014-06-01T12:05:00"/>
    <n v="2"/>
    <x v="1"/>
    <s v="Ischnura elegans"/>
    <n v="2"/>
    <s v="SP"/>
    <x v="4"/>
    <n v="6"/>
    <s v="Waterjuffer"/>
    <n v="21.571428571428573"/>
  </r>
  <r>
    <n v="944"/>
    <s v="De Batterij II"/>
    <d v="2014-06-01T12:05:00"/>
    <n v="2"/>
    <x v="4"/>
    <s v="Coenagrion pulchellum"/>
    <n v="9"/>
    <s v="SP"/>
    <x v="4"/>
    <n v="6"/>
    <s v="Waterjuffer"/>
    <n v="21.571428571428573"/>
  </r>
  <r>
    <n v="944"/>
    <s v="De Batterij II"/>
    <d v="2014-06-01T12:05:00"/>
    <n v="2"/>
    <x v="10"/>
    <s v="Libellula quadrimaculata"/>
    <n v="1"/>
    <s v="SP"/>
    <x v="4"/>
    <n v="6"/>
    <s v="Korenbouten"/>
    <n v="21.571428571428573"/>
  </r>
  <r>
    <n v="944"/>
    <s v="De Batterij II"/>
    <d v="2014-06-01T12:05:00"/>
    <n v="4"/>
    <x v="7"/>
    <s v="Brachytron pratense"/>
    <n v="2"/>
    <s v="SP"/>
    <x v="4"/>
    <n v="6"/>
    <s v="Glazenmakers"/>
    <n v="21.571428571428573"/>
  </r>
  <r>
    <n v="944"/>
    <s v="De Batterij II"/>
    <d v="2014-06-13T13:05:00"/>
    <n v="1"/>
    <x v="1"/>
    <s v="Ischnura elegans"/>
    <n v="5"/>
    <s v="SP"/>
    <x v="4"/>
    <n v="6"/>
    <s v="Waterjuffer"/>
    <n v="23.285714285714285"/>
  </r>
  <r>
    <n v="944"/>
    <s v="De Batterij II"/>
    <d v="2014-06-13T13:05:00"/>
    <n v="1"/>
    <x v="21"/>
    <s v="Ischnura pumilio"/>
    <n v="3"/>
    <s v="SP"/>
    <x v="4"/>
    <n v="6"/>
    <s v="Waterjuffer"/>
    <n v="23.285714285714285"/>
  </r>
  <r>
    <n v="944"/>
    <s v="De Batterij II"/>
    <d v="2014-06-13T13:05:00"/>
    <n v="1"/>
    <x v="4"/>
    <s v="Coenagrion pulchellum"/>
    <n v="12"/>
    <s v="SP"/>
    <x v="4"/>
    <n v="6"/>
    <s v="Waterjuffer"/>
    <n v="23.285714285714285"/>
  </r>
  <r>
    <n v="944"/>
    <s v="De Batterij II"/>
    <d v="2014-06-13T13:05:00"/>
    <n v="1"/>
    <x v="5"/>
    <s v="Orthetrum cancellatum"/>
    <n v="1"/>
    <s v="SP"/>
    <x v="4"/>
    <n v="6"/>
    <s v="Korenbouten"/>
    <n v="23.285714285714285"/>
  </r>
  <r>
    <n v="944"/>
    <s v="De Batterij II"/>
    <d v="2014-06-13T13:05:00"/>
    <n v="2"/>
    <x v="1"/>
    <s v="Ischnura elegans"/>
    <n v="5"/>
    <s v="SP"/>
    <x v="4"/>
    <n v="6"/>
    <s v="Waterjuffer"/>
    <n v="23.285714285714285"/>
  </r>
  <r>
    <n v="944"/>
    <s v="De Batterij II"/>
    <d v="2014-06-13T13:05:00"/>
    <n v="2"/>
    <x v="21"/>
    <s v="Ischnura pumilio"/>
    <n v="2"/>
    <s v="SP"/>
    <x v="4"/>
    <n v="6"/>
    <s v="Waterjuffer"/>
    <n v="23.285714285714285"/>
  </r>
  <r>
    <n v="944"/>
    <s v="De Batterij II"/>
    <d v="2014-06-13T13:05:00"/>
    <n v="2"/>
    <x v="4"/>
    <s v="Coenagrion pulchellum"/>
    <n v="11"/>
    <s v="SP"/>
    <x v="4"/>
    <n v="6"/>
    <s v="Waterjuffer"/>
    <n v="23.285714285714285"/>
  </r>
  <r>
    <n v="944"/>
    <s v="De Batterij II"/>
    <d v="2014-06-13T13:05:00"/>
    <n v="2"/>
    <x v="8"/>
    <s v="Aeshna isoceles"/>
    <n v="2"/>
    <s v="SP"/>
    <x v="4"/>
    <n v="6"/>
    <s v="Glazenmakers"/>
    <n v="23.285714285714285"/>
  </r>
  <r>
    <n v="944"/>
    <s v="De Batterij II"/>
    <d v="2014-06-13T13:05:00"/>
    <n v="2"/>
    <x v="34"/>
    <s v="Libellula depressa"/>
    <n v="1"/>
    <s v="SP"/>
    <x v="4"/>
    <n v="6"/>
    <s v="Korenbouten"/>
    <n v="23.285714285714285"/>
  </r>
  <r>
    <n v="944"/>
    <s v="De Batterij II"/>
    <d v="2014-06-13T13:05:00"/>
    <n v="2"/>
    <x v="10"/>
    <s v="Libellula quadrimaculata"/>
    <n v="1"/>
    <s v="SP"/>
    <x v="4"/>
    <n v="6"/>
    <s v="Korenbouten"/>
    <n v="23.285714285714285"/>
  </r>
  <r>
    <n v="944"/>
    <s v="De Batterij II"/>
    <d v="2014-06-13T13:05:00"/>
    <n v="2"/>
    <x v="5"/>
    <s v="Orthetrum cancellatum"/>
    <n v="1"/>
    <s v="SP"/>
    <x v="4"/>
    <n v="6"/>
    <s v="Korenbouten"/>
    <n v="23.285714285714285"/>
  </r>
  <r>
    <n v="944"/>
    <s v="De Batterij II"/>
    <d v="2014-06-13T13:05:00"/>
    <n v="4"/>
    <x v="8"/>
    <s v="Aeshna isoceles"/>
    <n v="2"/>
    <s v="SP"/>
    <x v="4"/>
    <n v="6"/>
    <s v="Glazenmakers"/>
    <n v="23.285714285714285"/>
  </r>
  <r>
    <n v="944"/>
    <s v="De Batterij II"/>
    <d v="2014-06-13T13:05:00"/>
    <n v="4"/>
    <x v="34"/>
    <s v="Libellula depressa"/>
    <n v="1"/>
    <s v="SP"/>
    <x v="4"/>
    <n v="6"/>
    <s v="Korenbouten"/>
    <n v="23.285714285714285"/>
  </r>
  <r>
    <n v="944"/>
    <s v="De Batterij II"/>
    <d v="2014-06-13T13:05:00"/>
    <n v="4"/>
    <x v="5"/>
    <s v="Orthetrum cancellatum"/>
    <n v="2"/>
    <s v="SP"/>
    <x v="4"/>
    <n v="6"/>
    <s v="Korenbouten"/>
    <n v="23.285714285714285"/>
  </r>
  <r>
    <n v="944"/>
    <s v="De Batterij II"/>
    <d v="2014-06-27T13:00:00"/>
    <n v="1"/>
    <x v="1"/>
    <s v="Ischnura elegans"/>
    <n v="12"/>
    <s v="SP"/>
    <x v="4"/>
    <n v="6"/>
    <s v="Waterjuffer"/>
    <n v="25.285714285714285"/>
  </r>
  <r>
    <n v="944"/>
    <s v="De Batterij II"/>
    <d v="2014-06-27T13:00:00"/>
    <n v="1"/>
    <x v="21"/>
    <s v="Ischnura pumilio"/>
    <n v="4"/>
    <s v="SP"/>
    <x v="4"/>
    <n v="6"/>
    <s v="Waterjuffer"/>
    <n v="25.285714285714285"/>
  </r>
  <r>
    <n v="944"/>
    <s v="De Batterij II"/>
    <d v="2014-06-27T13:00:00"/>
    <n v="1"/>
    <x v="4"/>
    <s v="Coenagrion pulchellum"/>
    <n v="13"/>
    <s v="SP"/>
    <x v="4"/>
    <n v="6"/>
    <s v="Waterjuffer"/>
    <n v="25.285714285714285"/>
  </r>
  <r>
    <n v="944"/>
    <s v="De Batterij II"/>
    <d v="2014-06-27T13:00:00"/>
    <n v="1"/>
    <x v="8"/>
    <s v="Aeshna isoceles"/>
    <n v="2"/>
    <s v="SP"/>
    <x v="4"/>
    <n v="6"/>
    <s v="Glazenmakers"/>
    <n v="25.285714285714285"/>
  </r>
  <r>
    <n v="944"/>
    <s v="De Batterij II"/>
    <d v="2014-06-27T13:00:00"/>
    <n v="1"/>
    <x v="10"/>
    <s v="Libellula quadrimaculata"/>
    <n v="2"/>
    <s v="SP"/>
    <x v="4"/>
    <n v="6"/>
    <s v="Korenbouten"/>
    <n v="25.285714285714285"/>
  </r>
  <r>
    <n v="944"/>
    <s v="De Batterij II"/>
    <d v="2014-06-27T13:00:00"/>
    <n v="1"/>
    <x v="5"/>
    <s v="Orthetrum cancellatum"/>
    <n v="2"/>
    <s v="SP"/>
    <x v="4"/>
    <n v="6"/>
    <s v="Korenbouten"/>
    <n v="25.285714285714285"/>
  </r>
  <r>
    <n v="944"/>
    <s v="De Batterij II"/>
    <d v="2014-06-27T13:00:00"/>
    <n v="1"/>
    <x v="16"/>
    <s v="Sympetrum sanguineum"/>
    <n v="2"/>
    <s v="SP"/>
    <x v="4"/>
    <n v="6"/>
    <s v="Korenbouten"/>
    <n v="25.285714285714285"/>
  </r>
  <r>
    <n v="944"/>
    <s v="De Batterij II"/>
    <d v="2014-06-27T13:00:00"/>
    <n v="2"/>
    <x v="1"/>
    <s v="Ischnura elegans"/>
    <n v="13"/>
    <s v="SP"/>
    <x v="4"/>
    <n v="6"/>
    <s v="Waterjuffer"/>
    <n v="25.285714285714285"/>
  </r>
  <r>
    <n v="944"/>
    <s v="De Batterij II"/>
    <d v="2014-06-27T13:00:00"/>
    <n v="2"/>
    <x v="21"/>
    <s v="Ischnura pumilio"/>
    <n v="3"/>
    <s v="SP"/>
    <x v="4"/>
    <n v="6"/>
    <s v="Waterjuffer"/>
    <n v="25.285714285714285"/>
  </r>
  <r>
    <n v="944"/>
    <s v="De Batterij II"/>
    <d v="2014-06-27T13:00:00"/>
    <n v="2"/>
    <x v="4"/>
    <s v="Coenagrion pulchellum"/>
    <n v="12"/>
    <s v="SP"/>
    <x v="4"/>
    <n v="6"/>
    <s v="Waterjuffer"/>
    <n v="25.285714285714285"/>
  </r>
  <r>
    <n v="944"/>
    <s v="De Batterij II"/>
    <d v="2014-06-27T13:00:00"/>
    <n v="2"/>
    <x v="8"/>
    <s v="Aeshna isoceles"/>
    <n v="3"/>
    <s v="SP"/>
    <x v="4"/>
    <n v="6"/>
    <s v="Glazenmakers"/>
    <n v="25.285714285714285"/>
  </r>
  <r>
    <n v="944"/>
    <s v="De Batterij II"/>
    <d v="2014-06-27T13:00:00"/>
    <n v="2"/>
    <x v="9"/>
    <s v="Anax imperator"/>
    <n v="1"/>
    <s v="SP"/>
    <x v="4"/>
    <n v="6"/>
    <s v="Glazenmakers"/>
    <n v="25.285714285714285"/>
  </r>
  <r>
    <n v="944"/>
    <s v="De Batterij II"/>
    <d v="2014-06-27T13:00:00"/>
    <n v="2"/>
    <x v="34"/>
    <s v="Libellula depressa"/>
    <n v="1"/>
    <s v="SP"/>
    <x v="4"/>
    <n v="6"/>
    <s v="Korenbouten"/>
    <n v="25.285714285714285"/>
  </r>
  <r>
    <n v="944"/>
    <s v="De Batterij II"/>
    <d v="2014-06-27T13:00:00"/>
    <n v="2"/>
    <x v="10"/>
    <s v="Libellula quadrimaculata"/>
    <n v="2"/>
    <s v="SP"/>
    <x v="4"/>
    <n v="6"/>
    <s v="Korenbouten"/>
    <n v="25.285714285714285"/>
  </r>
  <r>
    <n v="944"/>
    <s v="De Batterij II"/>
    <d v="2014-06-27T13:00:00"/>
    <n v="2"/>
    <x v="5"/>
    <s v="Orthetrum cancellatum"/>
    <n v="1"/>
    <s v="SP"/>
    <x v="4"/>
    <n v="6"/>
    <s v="Korenbouten"/>
    <n v="25.285714285714285"/>
  </r>
  <r>
    <n v="944"/>
    <s v="De Batterij II"/>
    <d v="2014-06-27T13:00:00"/>
    <n v="2"/>
    <x v="16"/>
    <s v="Sympetrum sanguineum"/>
    <n v="3"/>
    <s v="SP"/>
    <x v="4"/>
    <n v="6"/>
    <s v="Korenbouten"/>
    <n v="25.285714285714285"/>
  </r>
  <r>
    <n v="944"/>
    <s v="De Batterij II"/>
    <d v="2014-06-27T13:00:00"/>
    <n v="4"/>
    <x v="8"/>
    <s v="Aeshna isoceles"/>
    <n v="3"/>
    <s v="SP"/>
    <x v="4"/>
    <n v="6"/>
    <s v="Glazenmakers"/>
    <n v="25.285714285714285"/>
  </r>
  <r>
    <n v="944"/>
    <s v="De Batterij II"/>
    <d v="2014-06-27T13:00:00"/>
    <n v="4"/>
    <x v="9"/>
    <s v="Anax imperator"/>
    <n v="1"/>
    <s v="SP"/>
    <x v="4"/>
    <n v="6"/>
    <s v="Glazenmakers"/>
    <n v="25.285714285714285"/>
  </r>
  <r>
    <n v="944"/>
    <s v="De Batterij II"/>
    <d v="2014-06-27T13:00:00"/>
    <n v="4"/>
    <x v="5"/>
    <s v="Orthetrum cancellatum"/>
    <n v="2"/>
    <s v="SP"/>
    <x v="4"/>
    <n v="6"/>
    <s v="Korenbouten"/>
    <n v="25.285714285714285"/>
  </r>
  <r>
    <n v="944"/>
    <s v="De Batterij II"/>
    <d v="2014-07-04T13:10:00"/>
    <n v="1"/>
    <x v="1"/>
    <s v="Ischnura elegans"/>
    <n v="3"/>
    <s v="SP"/>
    <x v="4"/>
    <n v="7"/>
    <s v="Waterjuffer"/>
    <n v="26.285714285714285"/>
  </r>
  <r>
    <n v="944"/>
    <s v="De Batterij II"/>
    <d v="2014-07-04T13:10:00"/>
    <n v="1"/>
    <x v="4"/>
    <s v="Coenagrion pulchellum"/>
    <n v="4"/>
    <s v="SP"/>
    <x v="4"/>
    <n v="7"/>
    <s v="Waterjuffer"/>
    <n v="26.285714285714285"/>
  </r>
  <r>
    <n v="944"/>
    <s v="De Batterij II"/>
    <d v="2014-07-04T13:10:00"/>
    <n v="1"/>
    <x v="8"/>
    <s v="Aeshna isoceles"/>
    <n v="1"/>
    <s v="SP"/>
    <x v="4"/>
    <n v="7"/>
    <s v="Glazenmakers"/>
    <n v="26.285714285714285"/>
  </r>
  <r>
    <n v="944"/>
    <s v="De Batterij II"/>
    <d v="2014-07-04T13:10:00"/>
    <n v="1"/>
    <x v="5"/>
    <s v="Orthetrum cancellatum"/>
    <n v="1"/>
    <s v="SP"/>
    <x v="4"/>
    <n v="7"/>
    <s v="Korenbouten"/>
    <n v="26.285714285714285"/>
  </r>
  <r>
    <n v="944"/>
    <s v="De Batterij II"/>
    <d v="2014-07-04T13:10:00"/>
    <n v="2"/>
    <x v="1"/>
    <s v="Ischnura elegans"/>
    <n v="4"/>
    <s v="SP"/>
    <x v="4"/>
    <n v="7"/>
    <s v="Waterjuffer"/>
    <n v="26.285714285714285"/>
  </r>
  <r>
    <n v="944"/>
    <s v="De Batterij II"/>
    <d v="2014-07-04T13:10:00"/>
    <n v="2"/>
    <x v="4"/>
    <s v="Coenagrion pulchellum"/>
    <n v="3"/>
    <s v="SP"/>
    <x v="4"/>
    <n v="7"/>
    <s v="Waterjuffer"/>
    <n v="26.285714285714285"/>
  </r>
  <r>
    <n v="944"/>
    <s v="De Batterij II"/>
    <d v="2014-07-04T13:10:00"/>
    <n v="2"/>
    <x v="8"/>
    <s v="Aeshna isoceles"/>
    <n v="1"/>
    <s v="SP"/>
    <x v="4"/>
    <n v="7"/>
    <s v="Glazenmakers"/>
    <n v="26.285714285714285"/>
  </r>
  <r>
    <n v="944"/>
    <s v="De Batterij II"/>
    <d v="2014-07-04T13:10:00"/>
    <n v="2"/>
    <x v="34"/>
    <s v="Libellula depressa"/>
    <n v="1"/>
    <s v="SP"/>
    <x v="4"/>
    <n v="7"/>
    <s v="Korenbouten"/>
    <n v="26.285714285714285"/>
  </r>
  <r>
    <n v="944"/>
    <s v="De Batterij II"/>
    <d v="2014-07-04T13:10:00"/>
    <n v="2"/>
    <x v="5"/>
    <s v="Orthetrum cancellatum"/>
    <n v="1"/>
    <s v="SP"/>
    <x v="4"/>
    <n v="7"/>
    <s v="Korenbouten"/>
    <n v="26.285714285714285"/>
  </r>
  <r>
    <n v="944"/>
    <s v="De Batterij II"/>
    <d v="2014-07-04T13:10:00"/>
    <n v="4"/>
    <x v="8"/>
    <s v="Aeshna isoceles"/>
    <n v="2"/>
    <s v="SP"/>
    <x v="4"/>
    <n v="7"/>
    <s v="Glazenmakers"/>
    <n v="26.285714285714285"/>
  </r>
  <r>
    <n v="944"/>
    <s v="De Batterij II"/>
    <d v="2014-07-04T13:10:00"/>
    <n v="4"/>
    <x v="34"/>
    <s v="Libellula depressa"/>
    <n v="1"/>
    <s v="SP"/>
    <x v="4"/>
    <n v="7"/>
    <s v="Korenbouten"/>
    <n v="26.285714285714285"/>
  </r>
  <r>
    <n v="944"/>
    <s v="De Batterij II"/>
    <d v="2014-07-04T13:10:00"/>
    <n v="4"/>
    <x v="5"/>
    <s v="Orthetrum cancellatum"/>
    <n v="1"/>
    <s v="SP"/>
    <x v="4"/>
    <n v="7"/>
    <s v="Korenbouten"/>
    <n v="26.285714285714285"/>
  </r>
  <r>
    <n v="944"/>
    <s v="De Batterij II"/>
    <d v="2014-07-10T14:50:00"/>
    <n v="1"/>
    <x v="1"/>
    <s v="Ischnura elegans"/>
    <n v="4"/>
    <s v="SP"/>
    <x v="4"/>
    <n v="7"/>
    <s v="Waterjuffer"/>
    <n v="27.142857142857142"/>
  </r>
  <r>
    <n v="944"/>
    <s v="De Batterij II"/>
    <d v="2014-07-10T14:50:00"/>
    <n v="1"/>
    <x v="26"/>
    <s v="Erythromma najas"/>
    <n v="1"/>
    <s v="SP"/>
    <x v="4"/>
    <n v="7"/>
    <s v="Waterjuffer"/>
    <n v="27.142857142857142"/>
  </r>
  <r>
    <n v="944"/>
    <s v="De Batterij II"/>
    <d v="2014-07-10T14:50:00"/>
    <n v="2"/>
    <x v="1"/>
    <s v="Ischnura elegans"/>
    <n v="2"/>
    <s v="SP"/>
    <x v="4"/>
    <n v="7"/>
    <s v="Waterjuffer"/>
    <n v="27.142857142857142"/>
  </r>
  <r>
    <n v="944"/>
    <s v="De Batterij II"/>
    <d v="2014-07-10T14:50:00"/>
    <n v="4"/>
    <x v="8"/>
    <s v="Aeshna isoceles"/>
    <n v="2"/>
    <s v="SP"/>
    <x v="4"/>
    <n v="7"/>
    <s v="Glazenmakers"/>
    <n v="27.142857142857142"/>
  </r>
  <r>
    <n v="944"/>
    <s v="De Batterij II"/>
    <d v="2014-07-10T14:50:00"/>
    <n v="4"/>
    <x v="34"/>
    <s v="Libellula depressa"/>
    <n v="1"/>
    <s v="SP"/>
    <x v="4"/>
    <n v="7"/>
    <s v="Korenbouten"/>
    <n v="27.142857142857142"/>
  </r>
  <r>
    <n v="944"/>
    <s v="De Batterij II"/>
    <d v="2014-07-10T14:50:00"/>
    <n v="4"/>
    <x v="5"/>
    <s v="Orthetrum cancellatum"/>
    <n v="1"/>
    <s v="SP"/>
    <x v="4"/>
    <n v="7"/>
    <s v="Korenbouten"/>
    <n v="27.142857142857142"/>
  </r>
  <r>
    <n v="944"/>
    <s v="De Batterij II"/>
    <d v="2014-07-17T14:40:00"/>
    <n v="1"/>
    <x v="1"/>
    <s v="Ischnura elegans"/>
    <n v="1"/>
    <s v="SP"/>
    <x v="4"/>
    <n v="7"/>
    <s v="Waterjuffer"/>
    <n v="28.142857142857142"/>
  </r>
  <r>
    <n v="944"/>
    <s v="De Batterij II"/>
    <d v="2014-07-17T14:40:00"/>
    <n v="2"/>
    <x v="9"/>
    <s v="Anax imperator"/>
    <n v="1"/>
    <s v="SP"/>
    <x v="4"/>
    <n v="7"/>
    <s v="Glazenmakers"/>
    <n v="28.142857142857142"/>
  </r>
  <r>
    <n v="944"/>
    <s v="De Batterij II"/>
    <d v="2014-07-17T14:40:00"/>
    <n v="2"/>
    <x v="5"/>
    <s v="Orthetrum cancellatum"/>
    <n v="1"/>
    <s v="SP"/>
    <x v="4"/>
    <n v="7"/>
    <s v="Korenbouten"/>
    <n v="28.142857142857142"/>
  </r>
  <r>
    <n v="944"/>
    <s v="De Batterij II"/>
    <d v="2014-07-17T14:40:00"/>
    <n v="2"/>
    <x v="17"/>
    <s v="Sympetrum vulgatum"/>
    <n v="1"/>
    <s v="SP"/>
    <x v="4"/>
    <n v="7"/>
    <s v="Korenbouten"/>
    <n v="28.142857142857142"/>
  </r>
  <r>
    <n v="944"/>
    <s v="De Batterij II"/>
    <d v="2014-07-17T14:40:00"/>
    <n v="4"/>
    <x v="8"/>
    <s v="Aeshna isoceles"/>
    <n v="1"/>
    <s v="SP"/>
    <x v="4"/>
    <n v="7"/>
    <s v="Glazenmakers"/>
    <n v="28.142857142857142"/>
  </r>
  <r>
    <n v="944"/>
    <s v="De Batterij II"/>
    <d v="2014-07-17T14:40:00"/>
    <n v="4"/>
    <x v="9"/>
    <s v="Anax imperator"/>
    <n v="1"/>
    <s v="SP"/>
    <x v="4"/>
    <n v="7"/>
    <s v="Glazenmakers"/>
    <n v="28.142857142857142"/>
  </r>
  <r>
    <n v="944"/>
    <s v="De Batterij II"/>
    <d v="2014-08-07T14:45:00"/>
    <n v="1"/>
    <x v="1"/>
    <s v="Ischnura elegans"/>
    <n v="3"/>
    <s v="SP"/>
    <x v="4"/>
    <n v="8"/>
    <s v="Waterjuffer"/>
    <n v="31.142857142857142"/>
  </r>
  <r>
    <n v="944"/>
    <s v="De Batterij II"/>
    <d v="2014-08-07T14:45:00"/>
    <n v="1"/>
    <x v="17"/>
    <s v="Sympetrum vulgatum"/>
    <n v="2"/>
    <s v="SP"/>
    <x v="4"/>
    <n v="8"/>
    <s v="Korenbouten"/>
    <n v="31.142857142857142"/>
  </r>
  <r>
    <n v="944"/>
    <s v="De Batterij II"/>
    <d v="2014-08-07T14:45:00"/>
    <n v="1"/>
    <x v="11"/>
    <s v="Lestes sponsa"/>
    <n v="1"/>
    <s v="SP"/>
    <x v="4"/>
    <n v="8"/>
    <s v="Pantserjuffers"/>
    <n v="31.142857142857142"/>
  </r>
  <r>
    <n v="944"/>
    <s v="De Batterij II"/>
    <d v="2014-08-07T14:45:00"/>
    <n v="2"/>
    <x v="1"/>
    <s v="Ischnura elegans"/>
    <n v="3"/>
    <s v="SP"/>
    <x v="4"/>
    <n v="8"/>
    <s v="Waterjuffer"/>
    <n v="31.142857142857142"/>
  </r>
  <r>
    <n v="944"/>
    <s v="De Batterij II"/>
    <d v="2014-08-07T14:45:00"/>
    <n v="2"/>
    <x v="14"/>
    <s v="Aeshna mixta"/>
    <n v="1"/>
    <s v="SP"/>
    <x v="4"/>
    <n v="8"/>
    <s v="Glazenmakers"/>
    <n v="31.142857142857142"/>
  </r>
  <r>
    <n v="944"/>
    <s v="De Batterij II"/>
    <d v="2014-08-07T14:45:00"/>
    <n v="2"/>
    <x v="9"/>
    <s v="Anax imperator"/>
    <n v="1"/>
    <s v="SP"/>
    <x v="4"/>
    <n v="8"/>
    <s v="Glazenmakers"/>
    <n v="31.142857142857142"/>
  </r>
  <r>
    <n v="944"/>
    <s v="De Batterij II"/>
    <d v="2014-08-07T14:45:00"/>
    <n v="2"/>
    <x v="17"/>
    <s v="Sympetrum vulgatum"/>
    <n v="3"/>
    <s v="SP"/>
    <x v="4"/>
    <n v="8"/>
    <s v="Korenbouten"/>
    <n v="31.142857142857142"/>
  </r>
  <r>
    <n v="944"/>
    <s v="De Batterij II"/>
    <d v="2014-08-07T14:45:00"/>
    <n v="4"/>
    <x v="14"/>
    <s v="Aeshna mixta"/>
    <n v="1"/>
    <s v="SP"/>
    <x v="4"/>
    <n v="8"/>
    <s v="Glazenmakers"/>
    <n v="31.142857142857142"/>
  </r>
  <r>
    <n v="944"/>
    <s v="De Batterij II"/>
    <d v="2014-08-07T14:45:00"/>
    <n v="4"/>
    <x v="9"/>
    <s v="Anax imperator"/>
    <n v="2"/>
    <s v="SP"/>
    <x v="4"/>
    <n v="8"/>
    <s v="Glazenmakers"/>
    <n v="31.142857142857142"/>
  </r>
  <r>
    <n v="944"/>
    <s v="De Batterij II"/>
    <d v="2015-06-04T13:20:00"/>
    <n v="1"/>
    <x v="1"/>
    <s v="Ischnura elegans"/>
    <n v="3"/>
    <s v="SP"/>
    <x v="5"/>
    <n v="6"/>
    <s v="Waterjuffer"/>
    <n v="22"/>
  </r>
  <r>
    <n v="944"/>
    <s v="De Batterij II"/>
    <d v="2015-06-04T13:20:00"/>
    <n v="1"/>
    <x v="2"/>
    <s v="Pyrrhosoma nymphula"/>
    <n v="2"/>
    <s v="SP"/>
    <x v="5"/>
    <n v="6"/>
    <s v="Waterjuffer"/>
    <n v="22"/>
  </r>
  <r>
    <n v="944"/>
    <s v="De Batterij II"/>
    <d v="2015-06-04T13:20:00"/>
    <n v="1"/>
    <x v="4"/>
    <s v="Coenagrion pulchellum"/>
    <n v="53"/>
    <s v="SP"/>
    <x v="5"/>
    <n v="6"/>
    <s v="Waterjuffer"/>
    <n v="22"/>
  </r>
  <r>
    <n v="944"/>
    <s v="De Batterij II"/>
    <d v="2015-06-04T13:20:00"/>
    <n v="1"/>
    <x v="7"/>
    <s v="Brachytron pratense"/>
    <n v="1"/>
    <s v="SP"/>
    <x v="5"/>
    <n v="6"/>
    <s v="Glazenmakers"/>
    <n v="22"/>
  </r>
  <r>
    <n v="944"/>
    <s v="De Batterij II"/>
    <d v="2015-06-04T13:20:00"/>
    <n v="1"/>
    <x v="8"/>
    <s v="Aeshna isoceles"/>
    <n v="1"/>
    <s v="SP"/>
    <x v="5"/>
    <n v="6"/>
    <s v="Glazenmakers"/>
    <n v="22"/>
  </r>
  <r>
    <n v="944"/>
    <s v="De Batterij II"/>
    <d v="2015-06-04T13:20:00"/>
    <n v="1"/>
    <x v="34"/>
    <s v="Libellula depressa"/>
    <n v="1"/>
    <s v="SP"/>
    <x v="5"/>
    <n v="6"/>
    <s v="Korenbouten"/>
    <n v="22"/>
  </r>
  <r>
    <n v="944"/>
    <s v="De Batterij II"/>
    <d v="2015-06-04T13:20:00"/>
    <n v="1"/>
    <x v="10"/>
    <s v="Libellula quadrimaculata"/>
    <n v="1"/>
    <s v="SP"/>
    <x v="5"/>
    <n v="6"/>
    <s v="Korenbouten"/>
    <n v="22"/>
  </r>
  <r>
    <n v="944"/>
    <s v="De Batterij II"/>
    <d v="2015-06-04T13:20:00"/>
    <n v="2"/>
    <x v="1"/>
    <s v="Ischnura elegans"/>
    <n v="1"/>
    <s v="SP"/>
    <x v="5"/>
    <n v="6"/>
    <s v="Waterjuffer"/>
    <n v="22"/>
  </r>
  <r>
    <n v="944"/>
    <s v="De Batterij II"/>
    <d v="2015-06-04T13:20:00"/>
    <n v="2"/>
    <x v="2"/>
    <s v="Pyrrhosoma nymphula"/>
    <n v="6"/>
    <s v="SP"/>
    <x v="5"/>
    <n v="6"/>
    <s v="Waterjuffer"/>
    <n v="22"/>
  </r>
  <r>
    <n v="944"/>
    <s v="De Batterij II"/>
    <d v="2015-06-04T13:20:00"/>
    <n v="2"/>
    <x v="4"/>
    <s v="Coenagrion pulchellum"/>
    <n v="20"/>
    <s v="SP"/>
    <x v="5"/>
    <n v="6"/>
    <s v="Waterjuffer"/>
    <n v="22"/>
  </r>
  <r>
    <n v="944"/>
    <s v="De Batterij II"/>
    <d v="2015-06-04T13:20:00"/>
    <n v="2"/>
    <x v="7"/>
    <s v="Brachytron pratense"/>
    <n v="2"/>
    <s v="SP"/>
    <x v="5"/>
    <n v="6"/>
    <s v="Glazenmakers"/>
    <n v="22"/>
  </r>
  <r>
    <n v="944"/>
    <s v="De Batterij II"/>
    <d v="2015-06-04T13:20:00"/>
    <n v="2"/>
    <x v="8"/>
    <s v="Aeshna isoceles"/>
    <n v="2"/>
    <s v="SP"/>
    <x v="5"/>
    <n v="6"/>
    <s v="Glazenmakers"/>
    <n v="22"/>
  </r>
  <r>
    <n v="944"/>
    <s v="De Batterij II"/>
    <d v="2015-06-04T13:20:00"/>
    <n v="2"/>
    <x v="34"/>
    <s v="Libellula depressa"/>
    <n v="1"/>
    <s v="SP"/>
    <x v="5"/>
    <n v="6"/>
    <s v="Korenbouten"/>
    <n v="22"/>
  </r>
  <r>
    <n v="944"/>
    <s v="De Batterij II"/>
    <d v="2015-06-04T13:20:00"/>
    <n v="4"/>
    <x v="7"/>
    <s v="Brachytron pratense"/>
    <n v="1"/>
    <s v="SP"/>
    <x v="5"/>
    <n v="6"/>
    <s v="Glazenmakers"/>
    <n v="22"/>
  </r>
  <r>
    <n v="944"/>
    <s v="De Batterij II"/>
    <d v="2015-06-04T13:20:00"/>
    <n v="4"/>
    <x v="8"/>
    <s v="Aeshna isoceles"/>
    <n v="2"/>
    <s v="SP"/>
    <x v="5"/>
    <n v="6"/>
    <s v="Glazenmakers"/>
    <n v="22"/>
  </r>
  <r>
    <n v="944"/>
    <s v="De Batterij II"/>
    <d v="2015-06-11T13:15:00"/>
    <n v="1"/>
    <x v="1"/>
    <s v="Ischnura elegans"/>
    <n v="3"/>
    <s v="SP"/>
    <x v="5"/>
    <n v="6"/>
    <s v="Waterjuffer"/>
    <n v="23"/>
  </r>
  <r>
    <n v="944"/>
    <s v="De Batterij II"/>
    <d v="2015-06-11T13:15:00"/>
    <n v="1"/>
    <x v="4"/>
    <s v="Coenagrion pulchellum"/>
    <n v="14"/>
    <s v="SP"/>
    <x v="5"/>
    <n v="6"/>
    <s v="Waterjuffer"/>
    <n v="23"/>
  </r>
  <r>
    <n v="944"/>
    <s v="De Batterij II"/>
    <d v="2015-06-11T13:15:00"/>
    <n v="1"/>
    <x v="7"/>
    <s v="Brachytron pratense"/>
    <n v="1"/>
    <s v="SP"/>
    <x v="5"/>
    <n v="6"/>
    <s v="Glazenmakers"/>
    <n v="23"/>
  </r>
  <r>
    <n v="944"/>
    <s v="De Batterij II"/>
    <d v="2015-06-11T13:15:00"/>
    <n v="1"/>
    <x v="8"/>
    <s v="Aeshna isoceles"/>
    <n v="1"/>
    <s v="SP"/>
    <x v="5"/>
    <n v="6"/>
    <s v="Glazenmakers"/>
    <n v="23"/>
  </r>
  <r>
    <n v="944"/>
    <s v="De Batterij II"/>
    <d v="2015-06-11T13:15:00"/>
    <n v="1"/>
    <x v="5"/>
    <s v="Orthetrum cancellatum"/>
    <n v="1"/>
    <s v="SP"/>
    <x v="5"/>
    <n v="6"/>
    <s v="Korenbouten"/>
    <n v="23"/>
  </r>
  <r>
    <n v="944"/>
    <s v="De Batterij II"/>
    <d v="2015-06-11T13:15:00"/>
    <n v="2"/>
    <x v="1"/>
    <s v="Ischnura elegans"/>
    <n v="2"/>
    <s v="SP"/>
    <x v="5"/>
    <n v="6"/>
    <s v="Waterjuffer"/>
    <n v="23"/>
  </r>
  <r>
    <n v="944"/>
    <s v="De Batterij II"/>
    <d v="2015-06-11T13:15:00"/>
    <n v="2"/>
    <x v="4"/>
    <s v="Coenagrion pulchellum"/>
    <n v="10"/>
    <s v="SP"/>
    <x v="5"/>
    <n v="6"/>
    <s v="Waterjuffer"/>
    <n v="23"/>
  </r>
  <r>
    <n v="944"/>
    <s v="De Batterij II"/>
    <d v="2015-06-11T13:15:00"/>
    <n v="4"/>
    <x v="8"/>
    <s v="Aeshna isoceles"/>
    <n v="1"/>
    <s v="SP"/>
    <x v="5"/>
    <n v="6"/>
    <s v="Glazenmakers"/>
    <n v="23"/>
  </r>
  <r>
    <n v="944"/>
    <s v="De Batterij II"/>
    <d v="2015-06-29T12:45:00"/>
    <n v="1"/>
    <x v="1"/>
    <s v="Ischnura elegans"/>
    <n v="5"/>
    <s v="SP"/>
    <x v="5"/>
    <n v="6"/>
    <s v="Waterjuffer"/>
    <n v="25.571428571428573"/>
  </r>
  <r>
    <n v="944"/>
    <s v="De Batterij II"/>
    <d v="2015-06-29T12:45:00"/>
    <n v="1"/>
    <x v="12"/>
    <s v="Sympetrum striolatum"/>
    <n v="1"/>
    <s v="SP"/>
    <x v="5"/>
    <n v="6"/>
    <s v="Korenbouten"/>
    <n v="25.571428571428573"/>
  </r>
  <r>
    <n v="944"/>
    <s v="De Batterij II"/>
    <d v="2015-06-29T12:45:00"/>
    <n v="2"/>
    <x v="4"/>
    <s v="Coenagrion pulchellum"/>
    <n v="1"/>
    <s v="SP"/>
    <x v="5"/>
    <n v="6"/>
    <s v="Waterjuffer"/>
    <n v="25.571428571428573"/>
  </r>
  <r>
    <n v="944"/>
    <s v="De Batterij II"/>
    <d v="2015-07-23T14:40:00"/>
    <n v="2"/>
    <x v="9"/>
    <s v="Anax imperator"/>
    <n v="1"/>
    <s v="SP"/>
    <x v="5"/>
    <n v="7"/>
    <s v="Glazenmakers"/>
    <n v="29"/>
  </r>
  <r>
    <n v="944"/>
    <s v="De Batterij II"/>
    <d v="2015-07-23T14:40:00"/>
    <n v="2"/>
    <x v="12"/>
    <s v="Sympetrum striolatum"/>
    <n v="2"/>
    <s v="SP"/>
    <x v="5"/>
    <n v="7"/>
    <s v="Korenbouten"/>
    <n v="29"/>
  </r>
  <r>
    <n v="944"/>
    <s v="De Batterij II"/>
    <d v="2016-05-08T12:45:00"/>
    <n v="1"/>
    <x v="1"/>
    <s v="Ischnura elegans"/>
    <n v="2"/>
    <s v="SP"/>
    <x v="6"/>
    <n v="5"/>
    <s v="Waterjuffer"/>
    <n v="18.285714285714285"/>
  </r>
  <r>
    <n v="944"/>
    <s v="De Batterij II"/>
    <d v="2016-05-08T12:45:00"/>
    <n v="1"/>
    <x v="2"/>
    <s v="Pyrrhosoma nymphula"/>
    <n v="8"/>
    <s v="SP"/>
    <x v="6"/>
    <n v="5"/>
    <s v="Waterjuffer"/>
    <n v="18.285714285714285"/>
  </r>
  <r>
    <n v="944"/>
    <s v="De Batterij II"/>
    <d v="2016-05-08T12:45:00"/>
    <n v="2"/>
    <x v="1"/>
    <s v="Ischnura elegans"/>
    <n v="5"/>
    <s v="SP"/>
    <x v="6"/>
    <n v="5"/>
    <s v="Waterjuffer"/>
    <n v="18.285714285714285"/>
  </r>
  <r>
    <n v="944"/>
    <s v="De Batterij II"/>
    <d v="2016-05-08T12:45:00"/>
    <n v="2"/>
    <x v="2"/>
    <s v="Pyrrhosoma nymphula"/>
    <n v="11"/>
    <s v="SP"/>
    <x v="6"/>
    <n v="5"/>
    <s v="Waterjuffer"/>
    <n v="18.285714285714285"/>
  </r>
  <r>
    <n v="944"/>
    <s v="De Batterij II"/>
    <d v="2016-05-08T12:45:00"/>
    <n v="2"/>
    <x v="7"/>
    <s v="Brachytron pratense"/>
    <n v="1"/>
    <s v="SP"/>
    <x v="6"/>
    <n v="5"/>
    <s v="Glazenmakers"/>
    <n v="18.285714285714285"/>
  </r>
  <r>
    <n v="944"/>
    <s v="De Batterij II"/>
    <d v="2016-05-08T12:45:00"/>
    <n v="4"/>
    <x v="7"/>
    <s v="Brachytron pratense"/>
    <n v="2"/>
    <s v="SP"/>
    <x v="6"/>
    <n v="5"/>
    <s v="Glazenmakers"/>
    <n v="18.285714285714285"/>
  </r>
  <r>
    <n v="944"/>
    <s v="De Batterij II"/>
    <d v="2016-05-27T13:15:00"/>
    <n v="1"/>
    <x v="1"/>
    <s v="Ischnura elegans"/>
    <n v="7"/>
    <s v="SP"/>
    <x v="6"/>
    <n v="5"/>
    <s v="Waterjuffer"/>
    <n v="21"/>
  </r>
  <r>
    <n v="944"/>
    <s v="De Batterij II"/>
    <d v="2016-05-27T13:15:00"/>
    <n v="1"/>
    <x v="2"/>
    <s v="Pyrrhosoma nymphula"/>
    <n v="6"/>
    <s v="SP"/>
    <x v="6"/>
    <n v="5"/>
    <s v="Waterjuffer"/>
    <n v="21"/>
  </r>
  <r>
    <n v="944"/>
    <s v="De Batterij II"/>
    <d v="2016-05-27T13:15:00"/>
    <n v="1"/>
    <x v="4"/>
    <s v="Coenagrion pulchellum"/>
    <n v="10"/>
    <s v="SP"/>
    <x v="6"/>
    <n v="5"/>
    <s v="Waterjuffer"/>
    <n v="21"/>
  </r>
  <r>
    <n v="944"/>
    <s v="De Batterij II"/>
    <d v="2016-05-27T13:15:00"/>
    <n v="1"/>
    <x v="7"/>
    <s v="Brachytron pratense"/>
    <n v="1"/>
    <s v="SP"/>
    <x v="6"/>
    <n v="5"/>
    <s v="Glazenmakers"/>
    <n v="21"/>
  </r>
  <r>
    <n v="944"/>
    <s v="De Batterij II"/>
    <d v="2016-05-27T13:15:00"/>
    <n v="1"/>
    <x v="5"/>
    <s v="Orthetrum cancellatum"/>
    <n v="2"/>
    <s v="SP"/>
    <x v="6"/>
    <n v="5"/>
    <s v="Korenbouten"/>
    <n v="21"/>
  </r>
  <r>
    <n v="944"/>
    <s v="De Batterij II"/>
    <d v="2016-05-27T13:15:00"/>
    <n v="2"/>
    <x v="1"/>
    <s v="Ischnura elegans"/>
    <n v="2"/>
    <s v="SP"/>
    <x v="6"/>
    <n v="5"/>
    <s v="Waterjuffer"/>
    <n v="21"/>
  </r>
  <r>
    <n v="944"/>
    <s v="De Batterij II"/>
    <d v="2016-05-27T13:15:00"/>
    <n v="2"/>
    <x v="2"/>
    <s v="Pyrrhosoma nymphula"/>
    <n v="3"/>
    <s v="SP"/>
    <x v="6"/>
    <n v="5"/>
    <s v="Waterjuffer"/>
    <n v="21"/>
  </r>
  <r>
    <n v="944"/>
    <s v="De Batterij II"/>
    <d v="2016-05-27T13:15:00"/>
    <n v="2"/>
    <x v="4"/>
    <s v="Coenagrion pulchellum"/>
    <n v="5"/>
    <s v="SP"/>
    <x v="6"/>
    <n v="5"/>
    <s v="Waterjuffer"/>
    <n v="21"/>
  </r>
  <r>
    <n v="944"/>
    <s v="De Batterij II"/>
    <d v="2016-05-27T13:15:00"/>
    <n v="2"/>
    <x v="7"/>
    <s v="Brachytron pratense"/>
    <n v="1"/>
    <s v="SP"/>
    <x v="6"/>
    <n v="5"/>
    <s v="Glazenmakers"/>
    <n v="21"/>
  </r>
  <r>
    <n v="944"/>
    <s v="De Batterij II"/>
    <d v="2016-05-27T13:15:00"/>
    <n v="2"/>
    <x v="5"/>
    <s v="Orthetrum cancellatum"/>
    <n v="2"/>
    <s v="SP"/>
    <x v="6"/>
    <n v="5"/>
    <s v="Korenbouten"/>
    <n v="21"/>
  </r>
  <r>
    <n v="944"/>
    <s v="De Batterij II"/>
    <d v="2016-05-27T13:15:00"/>
    <n v="4"/>
    <x v="7"/>
    <s v="Brachytron pratense"/>
    <n v="2"/>
    <s v="SP"/>
    <x v="6"/>
    <n v="5"/>
    <s v="Glazenmakers"/>
    <n v="21"/>
  </r>
  <r>
    <n v="944"/>
    <s v="De Batterij II"/>
    <d v="2016-06-09T14:15:00"/>
    <n v="1"/>
    <x v="1"/>
    <s v="Ischnura elegans"/>
    <n v="5"/>
    <s v="SP"/>
    <x v="6"/>
    <n v="6"/>
    <s v="Waterjuffer"/>
    <n v="22.857142857142858"/>
  </r>
  <r>
    <n v="944"/>
    <s v="De Batterij II"/>
    <d v="2016-06-09T14:15:00"/>
    <n v="1"/>
    <x v="4"/>
    <s v="Coenagrion pulchellum"/>
    <n v="9"/>
    <s v="SP"/>
    <x v="6"/>
    <n v="6"/>
    <s v="Waterjuffer"/>
    <n v="22.857142857142858"/>
  </r>
  <r>
    <n v="944"/>
    <s v="De Batterij II"/>
    <d v="2016-06-09T14:15:00"/>
    <n v="1"/>
    <x v="7"/>
    <s v="Brachytron pratense"/>
    <n v="1"/>
    <s v="SP"/>
    <x v="6"/>
    <n v="6"/>
    <s v="Glazenmakers"/>
    <n v="22.857142857142858"/>
  </r>
  <r>
    <n v="944"/>
    <s v="De Batterij II"/>
    <d v="2016-06-09T14:15:00"/>
    <n v="1"/>
    <x v="8"/>
    <s v="Aeshna isoceles"/>
    <n v="3"/>
    <s v="SP"/>
    <x v="6"/>
    <n v="6"/>
    <s v="Glazenmakers"/>
    <n v="22.857142857142858"/>
  </r>
  <r>
    <n v="944"/>
    <s v="De Batterij II"/>
    <d v="2016-06-09T14:15:00"/>
    <n v="2"/>
    <x v="1"/>
    <s v="Ischnura elegans"/>
    <n v="5"/>
    <s v="SP"/>
    <x v="6"/>
    <n v="6"/>
    <s v="Waterjuffer"/>
    <n v="22.857142857142858"/>
  </r>
  <r>
    <n v="944"/>
    <s v="De Batterij II"/>
    <d v="2016-06-09T14:15:00"/>
    <n v="2"/>
    <x v="4"/>
    <s v="Coenagrion pulchellum"/>
    <n v="4"/>
    <s v="SP"/>
    <x v="6"/>
    <n v="6"/>
    <s v="Waterjuffer"/>
    <n v="22.857142857142858"/>
  </r>
  <r>
    <n v="944"/>
    <s v="De Batterij II"/>
    <d v="2016-06-09T14:15:00"/>
    <n v="2"/>
    <x v="7"/>
    <s v="Brachytron pratense"/>
    <n v="1"/>
    <s v="SP"/>
    <x v="6"/>
    <n v="6"/>
    <s v="Glazenmakers"/>
    <n v="22.857142857142858"/>
  </r>
  <r>
    <n v="944"/>
    <s v="De Batterij II"/>
    <d v="2016-06-09T14:15:00"/>
    <n v="2"/>
    <x v="8"/>
    <s v="Aeshna isoceles"/>
    <n v="1"/>
    <s v="SP"/>
    <x v="6"/>
    <n v="6"/>
    <s v="Glazenmakers"/>
    <n v="22.857142857142858"/>
  </r>
  <r>
    <n v="944"/>
    <s v="De Batterij II"/>
    <d v="2016-06-09T14:15:00"/>
    <n v="2"/>
    <x v="34"/>
    <s v="Libellula depressa"/>
    <n v="1"/>
    <s v="SP"/>
    <x v="6"/>
    <n v="6"/>
    <s v="Korenbouten"/>
    <n v="22.857142857142858"/>
  </r>
  <r>
    <n v="944"/>
    <s v="De Batterij II"/>
    <d v="2016-06-09T14:15:00"/>
    <n v="2"/>
    <x v="12"/>
    <s v="Sympetrum striolatum"/>
    <n v="1"/>
    <s v="SP"/>
    <x v="6"/>
    <n v="6"/>
    <s v="Korenbouten"/>
    <n v="22.857142857142858"/>
  </r>
  <r>
    <n v="944"/>
    <s v="De Batterij II"/>
    <d v="2016-06-09T14:15:00"/>
    <n v="4"/>
    <x v="7"/>
    <s v="Brachytron pratense"/>
    <n v="1"/>
    <s v="SP"/>
    <x v="6"/>
    <n v="6"/>
    <s v="Glazenmakers"/>
    <n v="22.857142857142858"/>
  </r>
  <r>
    <n v="944"/>
    <s v="De Batterij II"/>
    <d v="2016-06-09T14:15:00"/>
    <n v="4"/>
    <x v="8"/>
    <s v="Aeshna isoceles"/>
    <n v="3"/>
    <s v="SP"/>
    <x v="6"/>
    <n v="6"/>
    <s v="Glazenmakers"/>
    <n v="22.857142857142858"/>
  </r>
  <r>
    <n v="944"/>
    <s v="De Batterij II"/>
    <d v="2016-06-26T12:45:00"/>
    <n v="1"/>
    <x v="1"/>
    <s v="Ischnura elegans"/>
    <n v="6"/>
    <s v="SP"/>
    <x v="6"/>
    <n v="6"/>
    <s v="Waterjuffer"/>
    <n v="25.285714285714285"/>
  </r>
  <r>
    <n v="944"/>
    <s v="De Batterij II"/>
    <d v="2016-06-26T12:45:00"/>
    <n v="1"/>
    <x v="4"/>
    <s v="Coenagrion pulchellum"/>
    <n v="12"/>
    <s v="SP"/>
    <x v="6"/>
    <n v="6"/>
    <s v="Waterjuffer"/>
    <n v="25.285714285714285"/>
  </r>
  <r>
    <n v="944"/>
    <s v="De Batterij II"/>
    <d v="2016-06-26T12:45:00"/>
    <n v="1"/>
    <x v="8"/>
    <s v="Aeshna isoceles"/>
    <n v="1"/>
    <s v="SP"/>
    <x v="6"/>
    <n v="6"/>
    <s v="Glazenmakers"/>
    <n v="25.285714285714285"/>
  </r>
  <r>
    <n v="944"/>
    <s v="De Batterij II"/>
    <d v="2016-06-26T12:45:00"/>
    <n v="1"/>
    <x v="12"/>
    <s v="Sympetrum striolatum"/>
    <n v="4"/>
    <s v="SP"/>
    <x v="6"/>
    <n v="6"/>
    <s v="Korenbouten"/>
    <n v="25.285714285714285"/>
  </r>
  <r>
    <n v="944"/>
    <s v="De Batterij II"/>
    <d v="2016-06-26T12:45:00"/>
    <n v="2"/>
    <x v="1"/>
    <s v="Ischnura elegans"/>
    <n v="4"/>
    <s v="SP"/>
    <x v="6"/>
    <n v="6"/>
    <s v="Waterjuffer"/>
    <n v="25.285714285714285"/>
  </r>
  <r>
    <n v="944"/>
    <s v="De Batterij II"/>
    <d v="2016-06-26T12:45:00"/>
    <n v="2"/>
    <x v="4"/>
    <s v="Coenagrion pulchellum"/>
    <n v="7"/>
    <s v="SP"/>
    <x v="6"/>
    <n v="6"/>
    <s v="Waterjuffer"/>
    <n v="25.285714285714285"/>
  </r>
  <r>
    <n v="944"/>
    <s v="De Batterij II"/>
    <d v="2016-06-26T12:45:00"/>
    <n v="2"/>
    <x v="8"/>
    <s v="Aeshna isoceles"/>
    <n v="1"/>
    <s v="SP"/>
    <x v="6"/>
    <n v="6"/>
    <s v="Glazenmakers"/>
    <n v="25.285714285714285"/>
  </r>
  <r>
    <n v="944"/>
    <s v="De Batterij II"/>
    <d v="2016-06-26T12:45:00"/>
    <n v="2"/>
    <x v="5"/>
    <s v="Orthetrum cancellatum"/>
    <n v="2"/>
    <s v="SP"/>
    <x v="6"/>
    <n v="6"/>
    <s v="Korenbouten"/>
    <n v="25.285714285714285"/>
  </r>
  <r>
    <n v="944"/>
    <s v="De Batterij II"/>
    <d v="2016-06-26T12:45:00"/>
    <n v="2"/>
    <x v="12"/>
    <s v="Sympetrum striolatum"/>
    <n v="7"/>
    <s v="SP"/>
    <x v="6"/>
    <n v="6"/>
    <s v="Korenbouten"/>
    <n v="25.285714285714285"/>
  </r>
  <r>
    <n v="944"/>
    <s v="De Batterij II"/>
    <d v="2016-06-26T12:45:00"/>
    <n v="4"/>
    <x v="8"/>
    <s v="Aeshna isoceles"/>
    <n v="2"/>
    <s v="SP"/>
    <x v="6"/>
    <n v="6"/>
    <s v="Glazenmakers"/>
    <n v="25.285714285714285"/>
  </r>
  <r>
    <n v="944"/>
    <s v="De Batterij II"/>
    <d v="2016-06-26T12:45:00"/>
    <n v="4"/>
    <x v="5"/>
    <s v="Orthetrum cancellatum"/>
    <n v="3"/>
    <s v="SP"/>
    <x v="6"/>
    <n v="6"/>
    <s v="Korenbouten"/>
    <n v="25.285714285714285"/>
  </r>
  <r>
    <n v="944"/>
    <s v="De Batterij II"/>
    <d v="2016-07-17T12:30:00"/>
    <n v="1"/>
    <x v="1"/>
    <s v="Ischnura elegans"/>
    <n v="3"/>
    <s v="SP"/>
    <x v="6"/>
    <n v="7"/>
    <s v="Waterjuffer"/>
    <n v="28.285714285714285"/>
  </r>
  <r>
    <n v="944"/>
    <s v="De Batterij II"/>
    <d v="2016-07-17T12:30:00"/>
    <n v="1"/>
    <x v="30"/>
    <s v="Erythromma viridulum"/>
    <n v="3"/>
    <s v="SP"/>
    <x v="6"/>
    <n v="7"/>
    <s v="Waterjuffer"/>
    <n v="28.285714285714285"/>
  </r>
  <r>
    <n v="944"/>
    <s v="De Batterij II"/>
    <d v="2016-07-17T12:30:00"/>
    <n v="1"/>
    <x v="5"/>
    <s v="Orthetrum cancellatum"/>
    <n v="3"/>
    <s v="SP"/>
    <x v="6"/>
    <n v="7"/>
    <s v="Korenbouten"/>
    <n v="28.285714285714285"/>
  </r>
  <r>
    <n v="944"/>
    <s v="De Batterij II"/>
    <d v="2016-07-17T12:30:00"/>
    <n v="1"/>
    <x v="12"/>
    <s v="Sympetrum striolatum"/>
    <n v="4"/>
    <s v="SP"/>
    <x v="6"/>
    <n v="7"/>
    <s v="Korenbouten"/>
    <n v="28.285714285714285"/>
  </r>
  <r>
    <n v="944"/>
    <s v="De Batterij II"/>
    <d v="2016-07-17T12:30:00"/>
    <n v="2"/>
    <x v="1"/>
    <s v="Ischnura elegans"/>
    <n v="7"/>
    <s v="SP"/>
    <x v="6"/>
    <n v="7"/>
    <s v="Waterjuffer"/>
    <n v="28.285714285714285"/>
  </r>
  <r>
    <n v="944"/>
    <s v="De Batterij II"/>
    <d v="2016-07-17T12:30:00"/>
    <n v="2"/>
    <x v="26"/>
    <s v="Erythromma najas"/>
    <n v="3"/>
    <s v="SP"/>
    <x v="6"/>
    <n v="7"/>
    <s v="Waterjuffer"/>
    <n v="28.285714285714285"/>
  </r>
  <r>
    <n v="944"/>
    <s v="De Batterij II"/>
    <d v="2016-07-17T12:30:00"/>
    <n v="2"/>
    <x v="5"/>
    <s v="Orthetrum cancellatum"/>
    <n v="2"/>
    <s v="SP"/>
    <x v="6"/>
    <n v="7"/>
    <s v="Korenbouten"/>
    <n v="28.285714285714285"/>
  </r>
  <r>
    <n v="944"/>
    <s v="De Batterij II"/>
    <d v="2016-07-17T12:30:00"/>
    <n v="2"/>
    <x v="12"/>
    <s v="Sympetrum striolatum"/>
    <n v="6"/>
    <s v="SP"/>
    <x v="6"/>
    <n v="7"/>
    <s v="Korenbouten"/>
    <n v="28.285714285714285"/>
  </r>
  <r>
    <n v="944"/>
    <s v="De Batterij II"/>
    <d v="2016-07-17T12:30:00"/>
    <n v="4"/>
    <x v="5"/>
    <s v="Orthetrum cancellatum"/>
    <n v="2"/>
    <s v="SP"/>
    <x v="6"/>
    <n v="7"/>
    <s v="Korenbouten"/>
    <n v="28.285714285714285"/>
  </r>
  <r>
    <n v="944"/>
    <s v="De Batterij II"/>
    <d v="2016-09-18T12:30:00"/>
    <n v="1"/>
    <x v="11"/>
    <s v="Lestes sponsa"/>
    <n v="4"/>
    <s v="SP"/>
    <x v="6"/>
    <n v="9"/>
    <s v="Pantserjuffers"/>
    <n v="37.285714285714285"/>
  </r>
  <r>
    <n v="944"/>
    <s v="De Batterij II"/>
    <d v="2016-09-18T12:30:00"/>
    <n v="1"/>
    <x v="1"/>
    <s v="Ischnura elegans"/>
    <n v="4"/>
    <s v="SP"/>
    <x v="6"/>
    <n v="9"/>
    <s v="Waterjuffer"/>
    <n v="37.285714285714285"/>
  </r>
  <r>
    <n v="944"/>
    <s v="De Batterij II"/>
    <d v="2016-09-18T12:30:00"/>
    <n v="1"/>
    <x v="12"/>
    <s v="Sympetrum striolatum"/>
    <n v="18"/>
    <s v="SP"/>
    <x v="6"/>
    <n v="9"/>
    <s v="Korenbouten"/>
    <n v="37.285714285714285"/>
  </r>
  <r>
    <n v="944"/>
    <s v="De Batterij II"/>
    <d v="2016-09-18T12:30:00"/>
    <n v="1"/>
    <x v="17"/>
    <s v="Sympetrum vulgatum"/>
    <n v="12"/>
    <s v="SP"/>
    <x v="6"/>
    <n v="9"/>
    <s v="Korenbouten"/>
    <n v="37.285714285714285"/>
  </r>
  <r>
    <n v="944"/>
    <s v="De Batterij II"/>
    <d v="2016-09-18T12:30:00"/>
    <n v="1"/>
    <x v="14"/>
    <s v="Aeshna mixta"/>
    <n v="6"/>
    <s v="SP"/>
    <x v="6"/>
    <n v="9"/>
    <s v="Glazenmakers"/>
    <n v="37.285714285714285"/>
  </r>
  <r>
    <n v="944"/>
    <s v="De Batterij II"/>
    <d v="2016-09-18T12:30:00"/>
    <n v="2"/>
    <x v="11"/>
    <s v="Lestes sponsa"/>
    <n v="2"/>
    <s v="SP"/>
    <x v="6"/>
    <n v="9"/>
    <s v="Pantserjuffers"/>
    <n v="37.285714285714285"/>
  </r>
  <r>
    <n v="944"/>
    <s v="De Batterij II"/>
    <d v="2016-09-18T12:30:00"/>
    <n v="2"/>
    <x v="1"/>
    <s v="Ischnura elegans"/>
    <n v="6"/>
    <s v="SP"/>
    <x v="6"/>
    <n v="9"/>
    <s v="Waterjuffer"/>
    <n v="37.285714285714285"/>
  </r>
  <r>
    <n v="944"/>
    <s v="De Batterij II"/>
    <d v="2016-09-18T12:30:00"/>
    <n v="2"/>
    <x v="12"/>
    <s v="Sympetrum striolatum"/>
    <n v="12"/>
    <s v="SP"/>
    <x v="6"/>
    <n v="9"/>
    <s v="Korenbouten"/>
    <n v="37.285714285714285"/>
  </r>
  <r>
    <n v="944"/>
    <s v="De Batterij II"/>
    <d v="2016-09-18T12:30:00"/>
    <n v="2"/>
    <x v="17"/>
    <s v="Sympetrum vulgatum"/>
    <n v="6"/>
    <s v="SP"/>
    <x v="6"/>
    <n v="9"/>
    <s v="Korenbouten"/>
    <n v="37.285714285714285"/>
  </r>
  <r>
    <n v="944"/>
    <s v="De Batterij II"/>
    <d v="2016-09-18T12:30:00"/>
    <n v="2"/>
    <x v="14"/>
    <s v="Aeshna mixta"/>
    <n v="2"/>
    <s v="SP"/>
    <x v="6"/>
    <n v="9"/>
    <s v="Glazenmakers"/>
    <n v="37.285714285714285"/>
  </r>
  <r>
    <n v="944"/>
    <s v="De Batterij II"/>
    <d v="2016-09-18T12:30:00"/>
    <n v="4"/>
    <x v="14"/>
    <s v="Aeshna mixta"/>
    <n v="4"/>
    <s v="SP"/>
    <x v="6"/>
    <n v="9"/>
    <s v="Glazenmakers"/>
    <n v="37.285714285714285"/>
  </r>
  <r>
    <n v="944"/>
    <s v="De Batterij II"/>
    <d v="2017-05-14T12:45:00"/>
    <n v="3"/>
    <x v="1"/>
    <s v="Ischnura elegans"/>
    <n v="9"/>
    <s v="SP"/>
    <x v="7"/>
    <n v="5"/>
    <s v="Waterjuffer"/>
    <n v="19"/>
  </r>
  <r>
    <n v="944"/>
    <s v="De Batterij II"/>
    <d v="2017-05-14T12:45:00"/>
    <n v="3"/>
    <x v="4"/>
    <s v="Coenagrion pulchellum"/>
    <n v="31"/>
    <s v="SP"/>
    <x v="7"/>
    <n v="5"/>
    <s v="Waterjuffer"/>
    <n v="19"/>
  </r>
  <r>
    <n v="944"/>
    <s v="De Batterij II"/>
    <d v="2017-05-14T12:45:00"/>
    <n v="3"/>
    <x v="2"/>
    <s v="Pyrrhosoma nymphula"/>
    <n v="24"/>
    <s v="SP"/>
    <x v="7"/>
    <n v="5"/>
    <s v="Waterjuffer"/>
    <n v="19"/>
  </r>
  <r>
    <n v="944"/>
    <s v="De Batterij II"/>
    <d v="2017-05-14T12:45:00"/>
    <n v="3"/>
    <x v="7"/>
    <s v="Brachytron pratense"/>
    <n v="1"/>
    <s v="SP"/>
    <x v="7"/>
    <n v="5"/>
    <s v="Glazenmakers"/>
    <n v="19"/>
  </r>
  <r>
    <n v="944"/>
    <s v="De Batterij II"/>
    <d v="2017-05-25T12:10:00"/>
    <n v="4"/>
    <x v="7"/>
    <s v="Brachytron pratense"/>
    <n v="1"/>
    <s v="SP"/>
    <x v="7"/>
    <n v="5"/>
    <s v="Glazenmakers"/>
    <n v="20.571428571428573"/>
  </r>
  <r>
    <n v="944"/>
    <s v="De Batterij II"/>
    <d v="2017-05-25T12:10:00"/>
    <n v="4"/>
    <x v="10"/>
    <s v="Libellula quadrimaculata"/>
    <n v="2"/>
    <s v="SP"/>
    <x v="7"/>
    <n v="5"/>
    <s v="Korenbouten"/>
    <n v="20.571428571428573"/>
  </r>
  <r>
    <n v="944"/>
    <s v="De Batterij II"/>
    <d v="2017-05-25T12:10:00"/>
    <n v="3"/>
    <x v="7"/>
    <s v="Brachytron pratense"/>
    <n v="1"/>
    <s v="SP"/>
    <x v="7"/>
    <n v="5"/>
    <s v="Glazenmakers"/>
    <n v="20.571428571428573"/>
  </r>
  <r>
    <n v="944"/>
    <s v="De Batterij II"/>
    <d v="2017-05-25T12:10:00"/>
    <n v="3"/>
    <x v="26"/>
    <s v="Erythromma najas"/>
    <n v="16"/>
    <s v="SP"/>
    <x v="7"/>
    <n v="5"/>
    <s v="Waterjuffer"/>
    <n v="20.571428571428573"/>
  </r>
  <r>
    <n v="944"/>
    <s v="De Batterij II"/>
    <d v="2017-05-25T12:10:00"/>
    <n v="3"/>
    <x v="1"/>
    <s v="Ischnura elegans"/>
    <n v="27"/>
    <s v="SP"/>
    <x v="7"/>
    <n v="5"/>
    <s v="Waterjuffer"/>
    <n v="20.571428571428573"/>
  </r>
  <r>
    <n v="944"/>
    <s v="De Batterij II"/>
    <d v="2017-05-25T12:10:00"/>
    <n v="3"/>
    <x v="4"/>
    <s v="Coenagrion pulchellum"/>
    <n v="69"/>
    <s v="SP"/>
    <x v="7"/>
    <n v="5"/>
    <s v="Waterjuffer"/>
    <n v="20.571428571428573"/>
  </r>
  <r>
    <n v="944"/>
    <s v="De Batterij II"/>
    <d v="2017-05-25T12:10:00"/>
    <n v="3"/>
    <x v="2"/>
    <s v="Pyrrhosoma nymphula"/>
    <n v="14"/>
    <s v="SP"/>
    <x v="7"/>
    <n v="5"/>
    <s v="Waterjuffer"/>
    <n v="20.571428571428573"/>
  </r>
  <r>
    <n v="944"/>
    <s v="De Batterij II"/>
    <d v="2017-06-11T12:45:00"/>
    <n v="4"/>
    <x v="10"/>
    <s v="Libellula quadrimaculata"/>
    <n v="6"/>
    <s v="SP"/>
    <x v="7"/>
    <n v="6"/>
    <s v="Korenbouten"/>
    <n v="23"/>
  </r>
  <r>
    <n v="944"/>
    <s v="De Batterij II"/>
    <d v="2017-06-11T12:45:00"/>
    <n v="4"/>
    <x v="8"/>
    <s v="Aeshna isoceles"/>
    <n v="2"/>
    <s v="SP"/>
    <x v="7"/>
    <n v="6"/>
    <s v="Glazenmakers"/>
    <n v="23"/>
  </r>
  <r>
    <n v="944"/>
    <s v="De Batterij II"/>
    <d v="2017-06-11T12:45:00"/>
    <n v="3"/>
    <x v="5"/>
    <s v="Orthetrum cancellatum"/>
    <n v="1"/>
    <s v="SP"/>
    <x v="7"/>
    <n v="6"/>
    <s v="Korenbouten"/>
    <n v="23"/>
  </r>
  <r>
    <n v="944"/>
    <s v="De Batterij II"/>
    <d v="2017-06-11T12:45:00"/>
    <n v="3"/>
    <x v="9"/>
    <s v="Anax imperator"/>
    <n v="2"/>
    <s v="SP"/>
    <x v="7"/>
    <n v="6"/>
    <s v="Glazenmakers"/>
    <n v="23"/>
  </r>
  <r>
    <n v="944"/>
    <s v="De Batterij II"/>
    <d v="2017-06-11T12:45:00"/>
    <n v="3"/>
    <x v="26"/>
    <s v="Erythromma najas"/>
    <n v="8"/>
    <s v="SP"/>
    <x v="7"/>
    <n v="6"/>
    <s v="Waterjuffer"/>
    <n v="23"/>
  </r>
  <r>
    <n v="944"/>
    <s v="De Batterij II"/>
    <d v="2017-06-11T12:45:00"/>
    <n v="3"/>
    <x v="1"/>
    <s v="Ischnura elegans"/>
    <n v="14"/>
    <s v="SP"/>
    <x v="7"/>
    <n v="6"/>
    <s v="Waterjuffer"/>
    <n v="23"/>
  </r>
  <r>
    <n v="944"/>
    <s v="De Batterij II"/>
    <d v="2017-06-11T12:45:00"/>
    <n v="3"/>
    <x v="10"/>
    <s v="Libellula quadrimaculata"/>
    <n v="3"/>
    <s v="SP"/>
    <x v="7"/>
    <n v="6"/>
    <s v="Korenbouten"/>
    <n v="23"/>
  </r>
  <r>
    <n v="944"/>
    <s v="De Batterij II"/>
    <d v="2017-06-11T12:45:00"/>
    <n v="3"/>
    <x v="8"/>
    <s v="Aeshna isoceles"/>
    <n v="3"/>
    <s v="SP"/>
    <x v="7"/>
    <n v="6"/>
    <s v="Glazenmakers"/>
    <n v="23"/>
  </r>
  <r>
    <n v="944"/>
    <s v="De Batterij II"/>
    <d v="2017-06-11T12:45:00"/>
    <n v="3"/>
    <x v="4"/>
    <s v="Coenagrion pulchellum"/>
    <n v="28"/>
    <s v="SP"/>
    <x v="7"/>
    <n v="6"/>
    <s v="Waterjuffer"/>
    <n v="23"/>
  </r>
  <r>
    <n v="944"/>
    <s v="De Batterij II"/>
    <d v="2017-07-09T12:30:00"/>
    <n v="4"/>
    <x v="5"/>
    <s v="Orthetrum cancellatum"/>
    <n v="2"/>
    <s v="SP"/>
    <x v="7"/>
    <n v="7"/>
    <s v="Korenbouten"/>
    <n v="27"/>
  </r>
  <r>
    <n v="944"/>
    <s v="De Batterij II"/>
    <d v="2017-07-09T12:30:00"/>
    <n v="3"/>
    <x v="12"/>
    <s v="Sympetrum striolatum"/>
    <n v="4"/>
    <s v="SP"/>
    <x v="7"/>
    <n v="7"/>
    <s v="Korenbouten"/>
    <n v="27"/>
  </r>
  <r>
    <n v="944"/>
    <s v="De Batterij II"/>
    <d v="2017-07-09T12:30:00"/>
    <n v="3"/>
    <x v="5"/>
    <s v="Orthetrum cancellatum"/>
    <n v="4"/>
    <s v="SP"/>
    <x v="7"/>
    <n v="7"/>
    <s v="Korenbouten"/>
    <n v="27"/>
  </r>
  <r>
    <n v="944"/>
    <s v="De Batterij II"/>
    <d v="2017-07-09T12:30:00"/>
    <n v="3"/>
    <x v="26"/>
    <s v="Erythromma najas"/>
    <n v="4"/>
    <s v="SP"/>
    <x v="7"/>
    <n v="7"/>
    <s v="Waterjuffer"/>
    <n v="27"/>
  </r>
  <r>
    <n v="944"/>
    <s v="De Batterij II"/>
    <d v="2017-07-09T12:30:00"/>
    <n v="3"/>
    <x v="30"/>
    <s v="Erythromma viridulum"/>
    <n v="3"/>
    <s v="SP"/>
    <x v="7"/>
    <n v="7"/>
    <s v="Waterjuffer"/>
    <n v="27"/>
  </r>
  <r>
    <n v="944"/>
    <s v="De Batterij II"/>
    <d v="2017-07-09T12:30:00"/>
    <n v="3"/>
    <x v="4"/>
    <s v="Coenagrion pulchellum"/>
    <n v="3"/>
    <s v="SP"/>
    <x v="7"/>
    <n v="7"/>
    <s v="Waterjuffer"/>
    <n v="27"/>
  </r>
  <r>
    <n v="944"/>
    <s v="De Batterij II"/>
    <d v="2017-07-09T12:30:00"/>
    <n v="3"/>
    <x v="1"/>
    <s v="Ischnura elegans"/>
    <n v="10"/>
    <s v="SP"/>
    <x v="7"/>
    <n v="7"/>
    <s v="Waterjuffer"/>
    <n v="27"/>
  </r>
  <r>
    <n v="944"/>
    <s v="De Batterij II"/>
    <d v="2017-08-06T12:15:00"/>
    <n v="4"/>
    <x v="5"/>
    <s v="Orthetrum cancellatum"/>
    <n v="1"/>
    <s v="SP"/>
    <x v="7"/>
    <n v="8"/>
    <s v="Korenbouten"/>
    <n v="31"/>
  </r>
  <r>
    <n v="944"/>
    <s v="De Batterij II"/>
    <d v="2017-08-06T12:15:00"/>
    <n v="3"/>
    <x v="12"/>
    <s v="Sympetrum striolatum"/>
    <n v="8"/>
    <s v="SP"/>
    <x v="7"/>
    <n v="8"/>
    <s v="Korenbouten"/>
    <n v="31"/>
  </r>
  <r>
    <n v="944"/>
    <s v="De Batterij II"/>
    <d v="2017-08-06T12:15:00"/>
    <n v="3"/>
    <x v="5"/>
    <s v="Orthetrum cancellatum"/>
    <n v="2"/>
    <s v="SP"/>
    <x v="7"/>
    <n v="8"/>
    <s v="Korenbouten"/>
    <n v="31"/>
  </r>
  <r>
    <n v="944"/>
    <s v="De Batterij II"/>
    <d v="2017-08-06T12:15:00"/>
    <n v="3"/>
    <x v="1"/>
    <s v="Ischnura elegans"/>
    <n v="5"/>
    <s v="SP"/>
    <x v="7"/>
    <n v="8"/>
    <s v="Waterjuffer"/>
    <n v="31"/>
  </r>
  <r>
    <n v="944"/>
    <s v="De Batterij II"/>
    <d v="2017-08-06T12:15:00"/>
    <n v="3"/>
    <x v="17"/>
    <s v="Sympetrum vulgatum"/>
    <n v="2"/>
    <s v="SP"/>
    <x v="7"/>
    <n v="8"/>
    <s v="Korenbouten"/>
    <n v="31"/>
  </r>
  <r>
    <n v="944"/>
    <s v="De Batterij II"/>
    <d v="2017-08-06T12:15:00"/>
    <n v="3"/>
    <x v="4"/>
    <s v="Coenagrion pulchellum"/>
    <n v="1"/>
    <s v="SP"/>
    <x v="7"/>
    <n v="8"/>
    <s v="Waterjuffer"/>
    <n v="31"/>
  </r>
  <r>
    <n v="944"/>
    <s v="De Batterij II"/>
    <d v="2017-08-27T12:20:00"/>
    <n v="4"/>
    <x v="5"/>
    <s v="Orthetrum cancellatum"/>
    <n v="1"/>
    <s v="SP"/>
    <x v="7"/>
    <n v="8"/>
    <s v="Korenbouten"/>
    <n v="34"/>
  </r>
  <r>
    <n v="944"/>
    <s v="De Batterij II"/>
    <d v="2017-08-27T12:20:00"/>
    <n v="4"/>
    <x v="14"/>
    <s v="Aeshna mixta"/>
    <n v="4"/>
    <s v="SP"/>
    <x v="7"/>
    <n v="8"/>
    <s v="Glazenmakers"/>
    <n v="34"/>
  </r>
  <r>
    <n v="944"/>
    <s v="De Batterij II"/>
    <d v="2017-08-27T12:20:00"/>
    <n v="3"/>
    <x v="12"/>
    <s v="Sympetrum striolatum"/>
    <n v="18"/>
    <s v="SP"/>
    <x v="7"/>
    <n v="8"/>
    <s v="Korenbouten"/>
    <n v="34"/>
  </r>
  <r>
    <n v="944"/>
    <s v="De Batterij II"/>
    <d v="2017-08-27T12:20:00"/>
    <n v="3"/>
    <x v="11"/>
    <s v="Lestes sponsa"/>
    <n v="3"/>
    <s v="SP"/>
    <x v="7"/>
    <n v="8"/>
    <s v="Pantserjuffers"/>
    <n v="34"/>
  </r>
  <r>
    <n v="944"/>
    <s v="De Batterij II"/>
    <d v="2017-08-27T12:20:00"/>
    <n v="3"/>
    <x v="1"/>
    <s v="Ischnura elegans"/>
    <n v="10"/>
    <s v="SP"/>
    <x v="7"/>
    <n v="8"/>
    <s v="Waterjuffer"/>
    <n v="34"/>
  </r>
  <r>
    <n v="944"/>
    <s v="De Batterij II"/>
    <d v="2017-08-27T12:20:00"/>
    <n v="3"/>
    <x v="14"/>
    <s v="Aeshna mixta"/>
    <n v="5"/>
    <s v="SP"/>
    <x v="7"/>
    <n v="8"/>
    <s v="Glazenmakers"/>
    <n v="34"/>
  </r>
  <r>
    <n v="944"/>
    <s v="De Batterij II"/>
    <d v="2017-08-27T12:20:00"/>
    <n v="3"/>
    <x v="17"/>
    <s v="Sympetrum vulgatum"/>
    <n v="6"/>
    <s v="SP"/>
    <x v="7"/>
    <n v="8"/>
    <s v="Korenbouten"/>
    <n v="34"/>
  </r>
  <r>
    <n v="944"/>
    <s v="De Batterij II"/>
    <d v="2017-08-27T12:20:00"/>
    <n v="3"/>
    <x v="4"/>
    <s v="Coenagrion pulchellum"/>
    <n v="3"/>
    <s v="SP"/>
    <x v="7"/>
    <n v="8"/>
    <s v="Waterjuffer"/>
    <n v="34"/>
  </r>
  <r>
    <n v="944"/>
    <s v="De Batterij II"/>
    <d v="2017-09-10T12:30:00"/>
    <n v="4"/>
    <x v="12"/>
    <s v="Sympetrum striolatum"/>
    <n v="2"/>
    <s v="SP"/>
    <x v="7"/>
    <n v="9"/>
    <s v="Korenbouten"/>
    <n v="36"/>
  </r>
  <r>
    <n v="944"/>
    <s v="De Batterij II"/>
    <d v="2017-09-10T12:30:00"/>
    <n v="4"/>
    <x v="14"/>
    <s v="Aeshna mixta"/>
    <n v="1"/>
    <s v="SP"/>
    <x v="7"/>
    <n v="9"/>
    <s v="Glazenmakers"/>
    <n v="36"/>
  </r>
  <r>
    <n v="944"/>
    <s v="De Batterij II"/>
    <d v="2017-09-10T12:30:00"/>
    <n v="3"/>
    <x v="11"/>
    <s v="Lestes sponsa"/>
    <n v="1"/>
    <s v="SP"/>
    <x v="7"/>
    <n v="9"/>
    <s v="Pantserjuffers"/>
    <n v="36"/>
  </r>
  <r>
    <n v="944"/>
    <s v="De Batterij II"/>
    <d v="2017-09-10T12:30:00"/>
    <n v="3"/>
    <x v="1"/>
    <s v="Ischnura elegans"/>
    <n v="3"/>
    <s v="SP"/>
    <x v="7"/>
    <n v="9"/>
    <s v="Waterjuffer"/>
    <n v="36"/>
  </r>
  <r>
    <n v="944"/>
    <s v="De Batterij II"/>
    <d v="2017-09-10T12:30:00"/>
    <n v="3"/>
    <x v="14"/>
    <s v="Aeshna mixta"/>
    <n v="5"/>
    <s v="SP"/>
    <x v="7"/>
    <n v="9"/>
    <s v="Glazenmakers"/>
    <n v="36"/>
  </r>
  <r>
    <n v="944"/>
    <s v="De Batterij II"/>
    <d v="2017-09-10T12:30:00"/>
    <n v="3"/>
    <x v="17"/>
    <s v="Sympetrum vulgatum"/>
    <n v="6"/>
    <s v="SP"/>
    <x v="7"/>
    <n v="9"/>
    <s v="Korenbouten"/>
    <n v="36"/>
  </r>
  <r>
    <n v="944"/>
    <s v="De Batterij II"/>
    <d v="2017-09-10T12:30:00"/>
    <n v="3"/>
    <x v="12"/>
    <s v="Sympetrum striolatum"/>
    <n v="14"/>
    <s v="SP"/>
    <x v="7"/>
    <n v="9"/>
    <s v="Korenbouten"/>
    <n v="36"/>
  </r>
  <r>
    <n v="944"/>
    <s v="De Batterij II"/>
    <d v="2017-09-24T13:00:00"/>
    <n v="4"/>
    <x v="14"/>
    <s v="Aeshna mixta"/>
    <n v="2"/>
    <s v="SP"/>
    <x v="7"/>
    <n v="9"/>
    <s v="Glazenmakers"/>
    <n v="38"/>
  </r>
  <r>
    <n v="944"/>
    <s v="De Batterij II"/>
    <d v="2017-09-24T13:00:00"/>
    <n v="3"/>
    <x v="12"/>
    <s v="Sympetrum striolatum"/>
    <n v="15"/>
    <s v="SP"/>
    <x v="7"/>
    <n v="9"/>
    <s v="Korenbouten"/>
    <n v="38"/>
  </r>
  <r>
    <n v="944"/>
    <s v="De Batterij II"/>
    <d v="2017-09-24T13:00:00"/>
    <n v="3"/>
    <x v="11"/>
    <s v="Lestes sponsa"/>
    <n v="2"/>
    <s v="SP"/>
    <x v="7"/>
    <n v="9"/>
    <s v="Pantserjuffers"/>
    <n v="38"/>
  </r>
  <r>
    <n v="944"/>
    <s v="De Batterij II"/>
    <d v="2017-09-24T13:00:00"/>
    <n v="3"/>
    <x v="1"/>
    <s v="Ischnura elegans"/>
    <n v="3"/>
    <s v="SP"/>
    <x v="7"/>
    <n v="9"/>
    <s v="Waterjuffer"/>
    <n v="38"/>
  </r>
  <r>
    <n v="944"/>
    <s v="De Batterij II"/>
    <d v="2017-09-24T13:00:00"/>
    <n v="3"/>
    <x v="14"/>
    <s v="Aeshna mixta"/>
    <n v="3"/>
    <s v="SP"/>
    <x v="7"/>
    <n v="9"/>
    <s v="Glazenmakers"/>
    <n v="38"/>
  </r>
  <r>
    <n v="944"/>
    <s v="De Batterij II"/>
    <d v="2017-09-24T13:00:00"/>
    <n v="3"/>
    <x v="17"/>
    <s v="Sympetrum vulgatum"/>
    <n v="9"/>
    <s v="SP"/>
    <x v="7"/>
    <n v="9"/>
    <s v="Korenbouten"/>
    <n v="38"/>
  </r>
  <r>
    <n v="944"/>
    <s v="De Batterij II"/>
    <d v="2018-05-07T12:30:00"/>
    <n v="4"/>
    <x v="7"/>
    <s v="Brachytron pratense"/>
    <n v="1"/>
    <s v="SP"/>
    <x v="10"/>
    <n v="5"/>
    <s v="Glazenmakers"/>
    <n v="18"/>
  </r>
  <r>
    <n v="944"/>
    <s v="De Batterij II"/>
    <d v="2018-05-07T12:30:00"/>
    <n v="3"/>
    <x v="0"/>
    <s v="Sympecma fusca"/>
    <n v="2"/>
    <s v="SP"/>
    <x v="10"/>
    <n v="5"/>
    <s v="Pantserjuffers"/>
    <n v="18"/>
  </r>
  <r>
    <n v="944"/>
    <s v="De Batterij II"/>
    <d v="2018-05-07T12:30:00"/>
    <n v="3"/>
    <x v="7"/>
    <s v="Brachytron pratense"/>
    <n v="1"/>
    <s v="SP"/>
    <x v="10"/>
    <n v="5"/>
    <s v="Glazenmakers"/>
    <n v="18"/>
  </r>
  <r>
    <n v="944"/>
    <s v="De Batterij II"/>
    <d v="2018-05-07T12:30:00"/>
    <n v="3"/>
    <x v="1"/>
    <s v="Ischnura elegans"/>
    <n v="14"/>
    <s v="SP"/>
    <x v="10"/>
    <n v="5"/>
    <s v="Waterjuffer"/>
    <n v="18"/>
  </r>
  <r>
    <n v="944"/>
    <s v="De Batterij II"/>
    <d v="2018-05-07T12:30:00"/>
    <n v="3"/>
    <x v="4"/>
    <s v="Coenagrion pulchellum"/>
    <n v="14"/>
    <s v="SP"/>
    <x v="10"/>
    <n v="5"/>
    <s v="Waterjuffer"/>
    <n v="18"/>
  </r>
  <r>
    <n v="944"/>
    <s v="De Batterij II"/>
    <d v="2018-05-07T12:30:00"/>
    <n v="3"/>
    <x v="2"/>
    <s v="Pyrrhosoma nymphula"/>
    <n v="11"/>
    <s v="SP"/>
    <x v="10"/>
    <n v="5"/>
    <s v="Waterjuffer"/>
    <n v="18"/>
  </r>
  <r>
    <n v="944"/>
    <s v="De Batterij II"/>
    <d v="2018-05-27T12:35:00"/>
    <n v="4"/>
    <x v="5"/>
    <s v="Orthetrum cancellatum"/>
    <n v="1"/>
    <s v="SP"/>
    <x v="10"/>
    <n v="5"/>
    <s v="Korenbouten"/>
    <n v="20.857142857142858"/>
  </r>
  <r>
    <n v="944"/>
    <s v="De Batterij II"/>
    <d v="2018-05-27T12:35:00"/>
    <n v="4"/>
    <x v="10"/>
    <s v="Libellula quadrimaculata"/>
    <n v="5"/>
    <s v="SP"/>
    <x v="10"/>
    <n v="5"/>
    <s v="Korenbouten"/>
    <n v="20.857142857142858"/>
  </r>
  <r>
    <n v="944"/>
    <s v="De Batterij II"/>
    <d v="2018-05-27T12:35:00"/>
    <n v="4"/>
    <x v="8"/>
    <s v="Aeshna isoceles"/>
    <n v="2"/>
    <s v="SP"/>
    <x v="10"/>
    <n v="5"/>
    <s v="Glazenmakers"/>
    <n v="20.857142857142858"/>
  </r>
  <r>
    <n v="944"/>
    <s v="De Batterij II"/>
    <d v="2018-05-27T12:35:00"/>
    <n v="3"/>
    <x v="26"/>
    <s v="Erythromma najas"/>
    <n v="8"/>
    <s v="SP"/>
    <x v="10"/>
    <n v="5"/>
    <s v="Waterjuffer"/>
    <n v="20.857142857142858"/>
  </r>
  <r>
    <n v="944"/>
    <s v="De Batterij II"/>
    <d v="2018-05-27T12:35:00"/>
    <n v="3"/>
    <x v="1"/>
    <s v="Ischnura elegans"/>
    <n v="7"/>
    <s v="SP"/>
    <x v="10"/>
    <n v="5"/>
    <s v="Waterjuffer"/>
    <n v="20.857142857142858"/>
  </r>
  <r>
    <n v="944"/>
    <s v="De Batterij II"/>
    <d v="2018-05-27T12:35:00"/>
    <n v="3"/>
    <x v="4"/>
    <s v="Coenagrion pulchellum"/>
    <n v="26"/>
    <s v="SP"/>
    <x v="10"/>
    <n v="5"/>
    <s v="Waterjuffer"/>
    <n v="20.857142857142858"/>
  </r>
  <r>
    <n v="944"/>
    <s v="De Batterij II"/>
    <d v="2018-05-27T12:35:00"/>
    <n v="3"/>
    <x v="10"/>
    <s v="Libellula quadrimaculata"/>
    <n v="5"/>
    <s v="SP"/>
    <x v="10"/>
    <n v="5"/>
    <s v="Korenbouten"/>
    <n v="20.857142857142858"/>
  </r>
  <r>
    <n v="944"/>
    <s v="De Batterij II"/>
    <d v="2018-05-27T12:35:00"/>
    <n v="3"/>
    <x v="8"/>
    <s v="Aeshna isoceles"/>
    <n v="5"/>
    <s v="SP"/>
    <x v="10"/>
    <n v="5"/>
    <s v="Glazenmakers"/>
    <n v="20.857142857142858"/>
  </r>
  <r>
    <n v="944"/>
    <s v="De Batterij II"/>
    <d v="2018-06-07T14:25:00"/>
    <n v="4"/>
    <x v="5"/>
    <s v="Orthetrum cancellatum"/>
    <n v="2"/>
    <s v="SP"/>
    <x v="10"/>
    <n v="6"/>
    <s v="Korenbouten"/>
    <n v="22.428571428571427"/>
  </r>
  <r>
    <n v="944"/>
    <s v="De Batterij II"/>
    <d v="2018-06-07T14:25:00"/>
    <n v="4"/>
    <x v="9"/>
    <s v="Anax imperator"/>
    <n v="2"/>
    <s v="SP"/>
    <x v="10"/>
    <n v="6"/>
    <s v="Glazenmakers"/>
    <n v="22.428571428571427"/>
  </r>
  <r>
    <n v="944"/>
    <s v="De Batterij II"/>
    <d v="2018-06-07T14:25:00"/>
    <n v="4"/>
    <x v="10"/>
    <s v="Libellula quadrimaculata"/>
    <n v="7"/>
    <s v="SP"/>
    <x v="10"/>
    <n v="6"/>
    <s v="Korenbouten"/>
    <n v="22.428571428571427"/>
  </r>
  <r>
    <n v="944"/>
    <s v="De Batterij II"/>
    <d v="2018-06-07T14:25:00"/>
    <n v="4"/>
    <x v="8"/>
    <s v="Aeshna isoceles"/>
    <n v="3"/>
    <s v="SP"/>
    <x v="10"/>
    <n v="6"/>
    <s v="Glazenmakers"/>
    <n v="22.428571428571427"/>
  </r>
  <r>
    <n v="944"/>
    <s v="De Batterij II"/>
    <d v="2018-06-07T14:25:00"/>
    <n v="3"/>
    <x v="1"/>
    <s v="Ischnura elegans"/>
    <n v="6"/>
    <s v="SP"/>
    <x v="10"/>
    <n v="6"/>
    <s v="Waterjuffer"/>
    <n v="22.428571428571427"/>
  </r>
  <r>
    <n v="944"/>
    <s v="De Batterij II"/>
    <d v="2018-06-07T14:25:00"/>
    <n v="3"/>
    <x v="4"/>
    <s v="Coenagrion pulchellum"/>
    <n v="16"/>
    <s v="SP"/>
    <x v="10"/>
    <n v="6"/>
    <s v="Waterjuffer"/>
    <n v="22.428571428571427"/>
  </r>
  <r>
    <n v="944"/>
    <s v="De Batterij II"/>
    <d v="2018-06-07T14:25:00"/>
    <n v="3"/>
    <x v="10"/>
    <s v="Libellula quadrimaculata"/>
    <n v="3"/>
    <s v="SP"/>
    <x v="10"/>
    <n v="6"/>
    <s v="Korenbouten"/>
    <n v="22.428571428571427"/>
  </r>
  <r>
    <n v="944"/>
    <s v="De Batterij II"/>
    <d v="2018-06-07T14:25:00"/>
    <n v="3"/>
    <x v="8"/>
    <s v="Aeshna isoceles"/>
    <n v="4"/>
    <s v="SP"/>
    <x v="10"/>
    <n v="6"/>
    <s v="Glazenmakers"/>
    <n v="22.428571428571427"/>
  </r>
  <r>
    <n v="944"/>
    <s v="De Batterij II"/>
    <d v="2019-05-24T12:20:00"/>
    <n v="3"/>
    <x v="4"/>
    <s v="Coenagrion pulchellum"/>
    <n v="8"/>
    <s v="SP"/>
    <x v="8"/>
    <n v="5"/>
    <s v="Waterjuffer"/>
    <n v="20.428571428571427"/>
  </r>
  <r>
    <n v="944"/>
    <s v="De Batterij II"/>
    <d v="2019-06-17T11:55:00"/>
    <n v="4"/>
    <x v="5"/>
    <s v="Orthetrum cancellatum"/>
    <n v="2"/>
    <s v="SP"/>
    <x v="8"/>
    <n v="6"/>
    <s v="Korenbouten"/>
    <n v="23.857142857142858"/>
  </r>
  <r>
    <n v="944"/>
    <s v="De Batterij II"/>
    <d v="2019-06-17T11:55:00"/>
    <n v="4"/>
    <x v="10"/>
    <s v="Libellula quadrimaculata"/>
    <n v="4"/>
    <s v="SP"/>
    <x v="8"/>
    <n v="6"/>
    <s v="Korenbouten"/>
    <n v="23.857142857142858"/>
  </r>
  <r>
    <n v="944"/>
    <s v="De Batterij II"/>
    <d v="2019-06-17T11:55:00"/>
    <n v="3"/>
    <x v="5"/>
    <s v="Orthetrum cancellatum"/>
    <n v="1"/>
    <s v="SP"/>
    <x v="8"/>
    <n v="6"/>
    <s v="Korenbouten"/>
    <n v="23.857142857142858"/>
  </r>
  <r>
    <n v="944"/>
    <s v="De Batterij II"/>
    <d v="2019-06-17T11:55:00"/>
    <n v="3"/>
    <x v="9"/>
    <s v="Anax imperator"/>
    <n v="1"/>
    <s v="SP"/>
    <x v="8"/>
    <n v="6"/>
    <s v="Glazenmakers"/>
    <n v="23.857142857142858"/>
  </r>
  <r>
    <n v="944"/>
    <s v="De Batterij II"/>
    <d v="2019-06-17T11:55:00"/>
    <n v="3"/>
    <x v="1"/>
    <s v="Ischnura elegans"/>
    <n v="5"/>
    <s v="SP"/>
    <x v="8"/>
    <n v="6"/>
    <s v="Waterjuffer"/>
    <n v="23.857142857142858"/>
  </r>
  <r>
    <n v="944"/>
    <s v="De Batterij II"/>
    <d v="2019-06-17T11:55:00"/>
    <n v="3"/>
    <x v="4"/>
    <s v="Coenagrion pulchellum"/>
    <n v="8"/>
    <s v="SP"/>
    <x v="8"/>
    <n v="6"/>
    <s v="Waterjuffer"/>
    <n v="23.857142857142858"/>
  </r>
  <r>
    <n v="944"/>
    <s v="De Batterij II"/>
    <d v="2019-06-17T11:55:00"/>
    <n v="3"/>
    <x v="10"/>
    <s v="Libellula quadrimaculata"/>
    <n v="3"/>
    <s v="SP"/>
    <x v="8"/>
    <n v="6"/>
    <s v="Korenbouten"/>
    <n v="23.857142857142858"/>
  </r>
  <r>
    <n v="944"/>
    <s v="De Batterij II"/>
    <d v="2019-06-23T12:00:00"/>
    <n v="3"/>
    <x v="12"/>
    <s v="Sympetrum striolatum"/>
    <n v="4"/>
    <s v="SP"/>
    <x v="8"/>
    <n v="6"/>
    <s v="Korenbouten"/>
    <n v="24.714285714285715"/>
  </r>
  <r>
    <n v="944"/>
    <s v="De Batterij II"/>
    <d v="2019-06-23T12:00:00"/>
    <n v="3"/>
    <x v="5"/>
    <s v="Orthetrum cancellatum"/>
    <n v="2"/>
    <s v="SP"/>
    <x v="8"/>
    <n v="6"/>
    <s v="Korenbouten"/>
    <n v="24.714285714285715"/>
  </r>
  <r>
    <n v="944"/>
    <s v="De Batterij II"/>
    <d v="2019-06-23T12:00:00"/>
    <n v="3"/>
    <x v="9"/>
    <s v="Anax imperator"/>
    <n v="3"/>
    <s v="SP"/>
    <x v="8"/>
    <n v="6"/>
    <s v="Glazenmakers"/>
    <n v="24.714285714285715"/>
  </r>
  <r>
    <n v="944"/>
    <s v="De Batterij II"/>
    <d v="2019-06-23T12:00:00"/>
    <n v="3"/>
    <x v="1"/>
    <s v="Ischnura elegans"/>
    <n v="12"/>
    <s v="SP"/>
    <x v="8"/>
    <n v="6"/>
    <s v="Waterjuffer"/>
    <n v="24.714285714285715"/>
  </r>
  <r>
    <n v="944"/>
    <s v="De Batterij II"/>
    <d v="2019-06-23T12:00:00"/>
    <n v="3"/>
    <x v="4"/>
    <s v="Coenagrion pulchellum"/>
    <n v="6"/>
    <s v="SP"/>
    <x v="8"/>
    <n v="6"/>
    <s v="Waterjuffer"/>
    <n v="24.714285714285715"/>
  </r>
  <r>
    <n v="944"/>
    <s v="De Batterij II"/>
    <d v="2019-06-23T12:00:00"/>
    <n v="3"/>
    <x v="10"/>
    <s v="Libellula quadrimaculata"/>
    <n v="8"/>
    <s v="SP"/>
    <x v="8"/>
    <n v="6"/>
    <s v="Korenbouten"/>
    <n v="24.714285714285715"/>
  </r>
  <r>
    <n v="944"/>
    <s v="De Batterij II"/>
    <d v="2019-07-07T12:10:00"/>
    <n v="3"/>
    <x v="12"/>
    <s v="Sympetrum striolatum"/>
    <n v="12"/>
    <s v="SP"/>
    <x v="8"/>
    <n v="7"/>
    <s v="Korenbouten"/>
    <n v="26.714285714285715"/>
  </r>
  <r>
    <n v="944"/>
    <s v="De Batterij II"/>
    <d v="2019-07-07T12:10:00"/>
    <n v="3"/>
    <x v="1"/>
    <s v="Ischnura elegans"/>
    <n v="3"/>
    <s v="SP"/>
    <x v="8"/>
    <n v="7"/>
    <s v="Waterjuffer"/>
    <n v="26.714285714285715"/>
  </r>
  <r>
    <n v="944"/>
    <s v="De Batterij II"/>
    <d v="2019-07-07T12:10:00"/>
    <n v="3"/>
    <x v="17"/>
    <s v="Sympetrum vulgatum"/>
    <n v="5"/>
    <s v="SP"/>
    <x v="8"/>
    <n v="7"/>
    <s v="Korenbouten"/>
    <n v="26.714285714285715"/>
  </r>
  <r>
    <n v="944"/>
    <s v="De Batterij II"/>
    <d v="2019-07-07T12:10:00"/>
    <n v="3"/>
    <x v="8"/>
    <s v="Aeshna isoceles"/>
    <n v="1"/>
    <s v="SP"/>
    <x v="8"/>
    <n v="7"/>
    <s v="Glazenmakers"/>
    <n v="26.714285714285715"/>
  </r>
  <r>
    <n v="944"/>
    <s v="De Batterij II"/>
    <d v="2019-07-28T12:05:00"/>
    <n v="3"/>
    <x v="12"/>
    <s v="Sympetrum striolatum"/>
    <n v="16"/>
    <s v="SP"/>
    <x v="8"/>
    <n v="7"/>
    <s v="Korenbouten"/>
    <n v="29.714285714285715"/>
  </r>
  <r>
    <n v="944"/>
    <s v="De Batterij II"/>
    <d v="2019-07-28T12:05:00"/>
    <n v="3"/>
    <x v="5"/>
    <s v="Orthetrum cancellatum"/>
    <n v="1"/>
    <s v="SP"/>
    <x v="8"/>
    <n v="7"/>
    <s v="Korenbouten"/>
    <n v="29.714285714285715"/>
  </r>
  <r>
    <n v="944"/>
    <s v="De Batterij II"/>
    <d v="2019-07-28T12:05:00"/>
    <n v="3"/>
    <x v="1"/>
    <s v="Ischnura elegans"/>
    <n v="4"/>
    <s v="SP"/>
    <x v="8"/>
    <n v="7"/>
    <s v="Waterjuffer"/>
    <n v="29.714285714285715"/>
  </r>
  <r>
    <n v="944"/>
    <s v="De Batterij II"/>
    <d v="2019-07-28T12:05:00"/>
    <n v="3"/>
    <x v="17"/>
    <s v="Sympetrum vulgatum"/>
    <n v="7"/>
    <s v="SP"/>
    <x v="8"/>
    <n v="7"/>
    <s v="Korenbouten"/>
    <n v="29.714285714285715"/>
  </r>
  <r>
    <n v="944"/>
    <s v="De Batterij II"/>
    <d v="2019-07-28T12:05:00"/>
    <n v="3"/>
    <x v="8"/>
    <s v="Aeshna isoceles"/>
    <n v="1"/>
    <s v="SP"/>
    <x v="8"/>
    <n v="7"/>
    <s v="Glazenmakers"/>
    <n v="29.714285714285715"/>
  </r>
  <r>
    <n v="944"/>
    <s v="De Batterij II"/>
    <d v="2019-08-09T12:10:00"/>
    <n v="3"/>
    <x v="12"/>
    <s v="Sympetrum striolatum"/>
    <n v="12"/>
    <s v="SP"/>
    <x v="8"/>
    <n v="8"/>
    <s v="Korenbouten"/>
    <n v="31.428571428571427"/>
  </r>
  <r>
    <n v="944"/>
    <s v="De Batterij II"/>
    <d v="2019-08-09T12:10:00"/>
    <n v="3"/>
    <x v="5"/>
    <s v="Orthetrum cancellatum"/>
    <n v="1"/>
    <s v="SP"/>
    <x v="8"/>
    <n v="8"/>
    <s v="Korenbouten"/>
    <n v="31.428571428571427"/>
  </r>
  <r>
    <n v="944"/>
    <s v="De Batterij II"/>
    <d v="2019-08-09T12:10:00"/>
    <n v="3"/>
    <x v="1"/>
    <s v="Ischnura elegans"/>
    <n v="2"/>
    <s v="SP"/>
    <x v="8"/>
    <n v="8"/>
    <s v="Waterjuffer"/>
    <n v="31.428571428571427"/>
  </r>
  <r>
    <n v="944"/>
    <s v="De Batterij II"/>
    <d v="2019-08-09T12:10:00"/>
    <n v="3"/>
    <x v="17"/>
    <s v="Sympetrum vulgatum"/>
    <n v="4"/>
    <s v="SP"/>
    <x v="8"/>
    <n v="8"/>
    <s v="Korenbouten"/>
    <n v="31.428571428571427"/>
  </r>
  <r>
    <n v="944"/>
    <s v="De Batterij II"/>
    <d v="2019-08-26T12:05:00"/>
    <n v="4"/>
    <x v="9"/>
    <s v="Anax imperator"/>
    <n v="1"/>
    <s v="SP"/>
    <x v="8"/>
    <n v="8"/>
    <s v="Glazenmakers"/>
    <n v="33.857142857142854"/>
  </r>
  <r>
    <n v="944"/>
    <s v="De Batterij II"/>
    <d v="2019-08-26T12:05:00"/>
    <n v="3"/>
    <x v="12"/>
    <s v="Sympetrum striolatum"/>
    <n v="21"/>
    <s v="SP"/>
    <x v="8"/>
    <n v="8"/>
    <s v="Korenbouten"/>
    <n v="33.857142857142854"/>
  </r>
  <r>
    <n v="944"/>
    <s v="De Batterij II"/>
    <d v="2019-08-26T12:05:00"/>
    <n v="3"/>
    <x v="9"/>
    <s v="Anax imperator"/>
    <n v="2"/>
    <s v="SP"/>
    <x v="8"/>
    <n v="8"/>
    <s v="Glazenmakers"/>
    <n v="33.857142857142854"/>
  </r>
  <r>
    <n v="944"/>
    <s v="De Batterij II"/>
    <d v="2019-08-26T12:05:00"/>
    <n v="3"/>
    <x v="1"/>
    <s v="Ischnura elegans"/>
    <n v="2"/>
    <s v="SP"/>
    <x v="8"/>
    <n v="8"/>
    <s v="Waterjuffer"/>
    <n v="33.857142857142854"/>
  </r>
  <r>
    <n v="944"/>
    <s v="De Batterij II"/>
    <d v="2019-08-26T12:05:00"/>
    <n v="3"/>
    <x v="17"/>
    <s v="Sympetrum vulgatum"/>
    <n v="9"/>
    <s v="SP"/>
    <x v="8"/>
    <n v="8"/>
    <s v="Korenbouten"/>
    <n v="33.857142857142854"/>
  </r>
  <r>
    <n v="944"/>
    <s v="De Batterij II"/>
    <d v="2019-09-06T11:55:00"/>
    <n v="4"/>
    <x v="14"/>
    <s v="Aeshna mixta"/>
    <n v="2"/>
    <s v="SP"/>
    <x v="8"/>
    <n v="9"/>
    <s v="Glazenmakers"/>
    <n v="35.428571428571431"/>
  </r>
  <r>
    <n v="944"/>
    <s v="De Batterij II"/>
    <d v="2019-09-06T11:55:00"/>
    <n v="3"/>
    <x v="12"/>
    <s v="Sympetrum striolatum"/>
    <n v="42"/>
    <s v="SP"/>
    <x v="8"/>
    <n v="9"/>
    <s v="Korenbouten"/>
    <n v="35.428571428571431"/>
  </r>
  <r>
    <n v="944"/>
    <s v="De Batterij II"/>
    <d v="2019-09-06T11:55:00"/>
    <n v="3"/>
    <x v="1"/>
    <s v="Ischnura elegans"/>
    <n v="8"/>
    <s v="SP"/>
    <x v="8"/>
    <n v="9"/>
    <s v="Waterjuffer"/>
    <n v="35.428571428571431"/>
  </r>
  <r>
    <n v="944"/>
    <s v="De Batterij II"/>
    <d v="2019-09-06T11:55:00"/>
    <n v="3"/>
    <x v="14"/>
    <s v="Aeshna mixta"/>
    <n v="3"/>
    <s v="SP"/>
    <x v="8"/>
    <n v="9"/>
    <s v="Glazenmakers"/>
    <n v="35.428571428571431"/>
  </r>
  <r>
    <n v="944"/>
    <s v="De Batterij II"/>
    <d v="2019-09-06T11:55:00"/>
    <n v="3"/>
    <x v="17"/>
    <s v="Sympetrum vulgatum"/>
    <n v="26"/>
    <s v="SP"/>
    <x v="8"/>
    <n v="9"/>
    <s v="Korenbouten"/>
    <n v="35.428571428571431"/>
  </r>
  <r>
    <n v="944"/>
    <s v="De Batterij II"/>
    <d v="2020-06-26T11:50:00"/>
    <n v="3"/>
    <x v="1"/>
    <s v="Ischnura elegans"/>
    <n v="6"/>
    <s v="SP"/>
    <x v="9"/>
    <n v="6"/>
    <s v="Waterjuffer"/>
    <n v="25.285714285714285"/>
  </r>
  <r>
    <n v="944"/>
    <s v="De Batterij II"/>
    <d v="2020-06-26T11:50:00"/>
    <n v="3"/>
    <x v="4"/>
    <s v="Coenagrion pulchellum"/>
    <n v="4"/>
    <s v="SP"/>
    <x v="9"/>
    <n v="6"/>
    <s v="Waterjuffer"/>
    <n v="25.285714285714285"/>
  </r>
  <r>
    <n v="944"/>
    <s v="De Batterij II"/>
    <d v="2020-06-26T11:50:00"/>
    <n v="3"/>
    <x v="10"/>
    <s v="Libellula quadrimaculata"/>
    <n v="7"/>
    <s v="SP"/>
    <x v="9"/>
    <n v="6"/>
    <s v="Korenbouten"/>
    <n v="25.285714285714285"/>
  </r>
  <r>
    <n v="944"/>
    <s v="De Batterij II"/>
    <d v="2020-07-22T12:10:00"/>
    <n v="3"/>
    <x v="12"/>
    <s v="Sympetrum striolatum"/>
    <n v="5"/>
    <s v="SP"/>
    <x v="9"/>
    <n v="7"/>
    <s v="Korenbouten"/>
    <n v="29"/>
  </r>
  <r>
    <n v="944"/>
    <s v="De Batterij II"/>
    <d v="2020-07-22T12:10:00"/>
    <n v="3"/>
    <x v="5"/>
    <s v="Orthetrum cancellatum"/>
    <n v="1"/>
    <s v="SP"/>
    <x v="9"/>
    <n v="7"/>
    <s v="Korenbouten"/>
    <n v="29"/>
  </r>
  <r>
    <n v="944"/>
    <s v="De Batterij II"/>
    <d v="2020-07-22T12:10:00"/>
    <n v="3"/>
    <x v="1"/>
    <s v="Ischnura elegans"/>
    <n v="4"/>
    <s v="SP"/>
    <x v="9"/>
    <n v="7"/>
    <s v="Waterjuffer"/>
    <n v="29"/>
  </r>
  <r>
    <n v="944"/>
    <s v="De Batterij II"/>
    <d v="2020-08-19T12:30:00"/>
    <n v="3"/>
    <x v="12"/>
    <s v="Sympetrum striolatum"/>
    <n v="4"/>
    <s v="SP"/>
    <x v="9"/>
    <n v="8"/>
    <s v="Korenbouten"/>
    <n v="33"/>
  </r>
  <r>
    <n v="944"/>
    <s v="De Batterij II"/>
    <d v="2020-08-19T12:30:00"/>
    <n v="3"/>
    <x v="5"/>
    <s v="Orthetrum cancellatum"/>
    <n v="1"/>
    <s v="SP"/>
    <x v="9"/>
    <n v="8"/>
    <s v="Korenbouten"/>
    <n v="33"/>
  </r>
  <r>
    <n v="944"/>
    <s v="De Batterij II"/>
    <d v="2020-08-19T12:30:00"/>
    <n v="3"/>
    <x v="1"/>
    <s v="Ischnura elegans"/>
    <n v="6"/>
    <s v="SP"/>
    <x v="9"/>
    <n v="8"/>
    <s v="Waterjuffer"/>
    <n v="33"/>
  </r>
  <r>
    <n v="944"/>
    <s v="De Batterij II"/>
    <d v="2020-05-21T11:55:00"/>
    <n v="4"/>
    <x v="7"/>
    <s v="Brachytron pratense"/>
    <n v="2"/>
    <s v="SP"/>
    <x v="9"/>
    <n v="5"/>
    <s v="Glazenmakers"/>
    <n v="20.142857142857142"/>
  </r>
  <r>
    <n v="944"/>
    <s v="De Batterij II"/>
    <d v="2020-05-21T11:55:00"/>
    <n v="4"/>
    <x v="10"/>
    <s v="Libellula quadrimaculata"/>
    <n v="9"/>
    <s v="SP"/>
    <x v="9"/>
    <n v="5"/>
    <s v="Korenbouten"/>
    <n v="20.142857142857142"/>
  </r>
  <r>
    <n v="944"/>
    <s v="De Batterij II"/>
    <d v="2020-05-21T11:55:00"/>
    <n v="3"/>
    <x v="7"/>
    <s v="Brachytron pratense"/>
    <n v="1"/>
    <s v="SP"/>
    <x v="9"/>
    <n v="5"/>
    <s v="Glazenmakers"/>
    <n v="20.142857142857142"/>
  </r>
  <r>
    <n v="944"/>
    <s v="De Batterij II"/>
    <d v="2020-05-21T11:55:00"/>
    <n v="3"/>
    <x v="1"/>
    <s v="Ischnura elegans"/>
    <n v="9"/>
    <s v="SP"/>
    <x v="9"/>
    <n v="5"/>
    <s v="Waterjuffer"/>
    <n v="20.142857142857142"/>
  </r>
  <r>
    <n v="944"/>
    <s v="De Batterij II"/>
    <d v="2020-05-21T11:55:00"/>
    <n v="3"/>
    <x v="4"/>
    <s v="Coenagrion pulchellum"/>
    <n v="47"/>
    <s v="SP"/>
    <x v="9"/>
    <n v="5"/>
    <s v="Waterjuffer"/>
    <n v="20.142857142857142"/>
  </r>
  <r>
    <n v="944"/>
    <s v="De Batterij II"/>
    <d v="2020-05-21T11:55:00"/>
    <n v="3"/>
    <x v="10"/>
    <s v="Libellula quadrimaculata"/>
    <n v="8"/>
    <s v="SP"/>
    <x v="9"/>
    <n v="5"/>
    <s v="Korenbouten"/>
    <n v="20.142857142857142"/>
  </r>
  <r>
    <n v="946"/>
    <s v="Schapenkamp I"/>
    <d v="2010-05-16T14:00:00"/>
    <n v="4"/>
    <x v="10"/>
    <s v="Libellula quadrimaculata"/>
    <n v="1"/>
    <s v="KD"/>
    <x v="0"/>
    <n v="5"/>
    <s v="Korenbouten"/>
    <n v="19.285714285714285"/>
  </r>
  <r>
    <n v="946"/>
    <s v="Schapenkamp I"/>
    <d v="2010-05-23T12:00:00"/>
    <n v="1"/>
    <x v="6"/>
    <s v="Coenagrion puella"/>
    <n v="1"/>
    <s v="KD"/>
    <x v="0"/>
    <n v="5"/>
    <s v="Waterjuffer"/>
    <n v="20.285714285714285"/>
  </r>
  <r>
    <n v="946"/>
    <s v="Schapenkamp I"/>
    <d v="2010-05-23T12:00:00"/>
    <n v="1"/>
    <x v="0"/>
    <s v="Sympecma fusca"/>
    <n v="34"/>
    <s v="KD"/>
    <x v="0"/>
    <n v="5"/>
    <s v="Pantserjuffers"/>
    <n v="20.285714285714285"/>
  </r>
  <r>
    <n v="946"/>
    <s v="Schapenkamp I"/>
    <d v="2010-05-23T12:00:00"/>
    <n v="1"/>
    <x v="10"/>
    <s v="Libellula quadrimaculata"/>
    <n v="10"/>
    <s v="KD"/>
    <x v="0"/>
    <n v="5"/>
    <s v="Korenbouten"/>
    <n v="20.285714285714285"/>
  </r>
  <r>
    <n v="946"/>
    <s v="Schapenkamp I"/>
    <d v="2010-05-23T12:00:00"/>
    <n v="1"/>
    <x v="3"/>
    <s v="Enallagma cyathigerum"/>
    <n v="3"/>
    <s v="KD"/>
    <x v="0"/>
    <n v="5"/>
    <s v="Waterjuffer"/>
    <n v="20.285714285714285"/>
  </r>
  <r>
    <n v="946"/>
    <s v="Schapenkamp I"/>
    <d v="2010-05-23T12:00:00"/>
    <n v="2"/>
    <x v="0"/>
    <s v="Sympecma fusca"/>
    <n v="3"/>
    <s v="KD"/>
    <x v="0"/>
    <n v="5"/>
    <s v="Pantserjuffers"/>
    <n v="20.285714285714285"/>
  </r>
  <r>
    <n v="946"/>
    <s v="Schapenkamp I"/>
    <d v="2010-05-23T12:00:00"/>
    <n v="2"/>
    <x v="10"/>
    <s v="Libellula quadrimaculata"/>
    <n v="2"/>
    <s v="KD"/>
    <x v="0"/>
    <n v="5"/>
    <s v="Korenbouten"/>
    <n v="20.285714285714285"/>
  </r>
  <r>
    <n v="946"/>
    <s v="Schapenkamp I"/>
    <d v="2010-05-23T12:00:00"/>
    <n v="2"/>
    <x v="3"/>
    <s v="Enallagma cyathigerum"/>
    <n v="1"/>
    <s v="KD"/>
    <x v="0"/>
    <n v="5"/>
    <s v="Waterjuffer"/>
    <n v="20.285714285714285"/>
  </r>
  <r>
    <n v="946"/>
    <s v="Schapenkamp I"/>
    <d v="2010-05-23T12:00:00"/>
    <n v="4"/>
    <x v="0"/>
    <s v="Sympecma fusca"/>
    <n v="5"/>
    <s v="KD"/>
    <x v="0"/>
    <n v="5"/>
    <s v="Pantserjuffers"/>
    <n v="20.285714285714285"/>
  </r>
  <r>
    <n v="946"/>
    <s v="Schapenkamp I"/>
    <d v="2010-05-23T12:00:00"/>
    <n v="4"/>
    <x v="10"/>
    <s v="Libellula quadrimaculata"/>
    <n v="1"/>
    <s v="KD"/>
    <x v="0"/>
    <n v="5"/>
    <s v="Korenbouten"/>
    <n v="20.285714285714285"/>
  </r>
  <r>
    <n v="946"/>
    <s v="Schapenkamp I"/>
    <d v="2010-05-23T12:00:00"/>
    <n v="5"/>
    <x v="0"/>
    <s v="Sympecma fusca"/>
    <n v="7"/>
    <s v="KD"/>
    <x v="0"/>
    <n v="5"/>
    <s v="Pantserjuffers"/>
    <n v="20.285714285714285"/>
  </r>
  <r>
    <n v="946"/>
    <s v="Schapenkamp I"/>
    <d v="2010-05-23T12:00:00"/>
    <n v="5"/>
    <x v="10"/>
    <s v="Libellula quadrimaculata"/>
    <n v="3"/>
    <s v="KD"/>
    <x v="0"/>
    <n v="5"/>
    <s v="Korenbouten"/>
    <n v="20.285714285714285"/>
  </r>
  <r>
    <n v="946"/>
    <s v="Schapenkamp I"/>
    <d v="2010-06-04T11:30:00"/>
    <n v="1"/>
    <x v="5"/>
    <s v="Orthetrum cancellatum"/>
    <n v="2"/>
    <s v="KD"/>
    <x v="0"/>
    <n v="6"/>
    <s v="Korenbouten"/>
    <n v="22"/>
  </r>
  <r>
    <n v="946"/>
    <s v="Schapenkamp I"/>
    <d v="2010-06-04T11:30:00"/>
    <n v="1"/>
    <x v="7"/>
    <s v="Brachytron pratense"/>
    <n v="1"/>
    <s v="KD"/>
    <x v="0"/>
    <n v="6"/>
    <s v="Glazenmakers"/>
    <n v="22"/>
  </r>
  <r>
    <n v="946"/>
    <s v="Schapenkamp I"/>
    <d v="2010-06-04T11:30:00"/>
    <n v="1"/>
    <x v="1"/>
    <s v="Ischnura elegans"/>
    <n v="5"/>
    <s v="KD"/>
    <x v="0"/>
    <n v="6"/>
    <s v="Waterjuffer"/>
    <n v="22"/>
  </r>
  <r>
    <n v="946"/>
    <s v="Schapenkamp I"/>
    <d v="2010-06-04T11:30:00"/>
    <n v="1"/>
    <x v="10"/>
    <s v="Libellula quadrimaculata"/>
    <n v="21"/>
    <s v="KD"/>
    <x v="0"/>
    <n v="6"/>
    <s v="Korenbouten"/>
    <n v="22"/>
  </r>
  <r>
    <n v="946"/>
    <s v="Schapenkamp I"/>
    <d v="2010-06-04T11:30:00"/>
    <n v="1"/>
    <x v="3"/>
    <s v="Enallagma cyathigerum"/>
    <n v="40"/>
    <s v="KD"/>
    <x v="0"/>
    <n v="6"/>
    <s v="Waterjuffer"/>
    <n v="22"/>
  </r>
  <r>
    <n v="946"/>
    <s v="Schapenkamp I"/>
    <d v="2010-06-04T11:30:00"/>
    <n v="2"/>
    <x v="5"/>
    <s v="Orthetrum cancellatum"/>
    <n v="1"/>
    <s v="KD"/>
    <x v="0"/>
    <n v="6"/>
    <s v="Korenbouten"/>
    <n v="22"/>
  </r>
  <r>
    <n v="946"/>
    <s v="Schapenkamp I"/>
    <d v="2010-06-04T11:30:00"/>
    <n v="2"/>
    <x v="10"/>
    <s v="Libellula quadrimaculata"/>
    <n v="5"/>
    <s v="KD"/>
    <x v="0"/>
    <n v="6"/>
    <s v="Korenbouten"/>
    <n v="22"/>
  </r>
  <r>
    <n v="946"/>
    <s v="Schapenkamp I"/>
    <d v="2010-06-04T11:30:00"/>
    <n v="2"/>
    <x v="3"/>
    <s v="Enallagma cyathigerum"/>
    <n v="3"/>
    <s v="KD"/>
    <x v="0"/>
    <n v="6"/>
    <s v="Waterjuffer"/>
    <n v="22"/>
  </r>
  <r>
    <n v="946"/>
    <s v="Schapenkamp I"/>
    <d v="2010-06-04T11:30:00"/>
    <n v="4"/>
    <x v="0"/>
    <s v="Sympecma fusca"/>
    <n v="2"/>
    <s v="KD"/>
    <x v="0"/>
    <n v="6"/>
    <s v="Pantserjuffers"/>
    <n v="22"/>
  </r>
  <r>
    <n v="946"/>
    <s v="Schapenkamp I"/>
    <d v="2010-06-04T11:30:00"/>
    <n v="4"/>
    <x v="5"/>
    <s v="Orthetrum cancellatum"/>
    <n v="1"/>
    <s v="KD"/>
    <x v="0"/>
    <n v="6"/>
    <s v="Korenbouten"/>
    <n v="22"/>
  </r>
  <r>
    <n v="946"/>
    <s v="Schapenkamp I"/>
    <d v="2010-06-04T11:30:00"/>
    <n v="4"/>
    <x v="7"/>
    <s v="Brachytron pratense"/>
    <n v="1"/>
    <s v="KD"/>
    <x v="0"/>
    <n v="6"/>
    <s v="Glazenmakers"/>
    <n v="22"/>
  </r>
  <r>
    <n v="946"/>
    <s v="Schapenkamp I"/>
    <d v="2010-06-04T11:30:00"/>
    <n v="4"/>
    <x v="10"/>
    <s v="Libellula quadrimaculata"/>
    <n v="6"/>
    <s v="KD"/>
    <x v="0"/>
    <n v="6"/>
    <s v="Korenbouten"/>
    <n v="22"/>
  </r>
  <r>
    <n v="946"/>
    <s v="Schapenkamp I"/>
    <d v="2010-06-04T11:30:00"/>
    <n v="5"/>
    <x v="0"/>
    <s v="Sympecma fusca"/>
    <n v="4"/>
    <s v="KD"/>
    <x v="0"/>
    <n v="6"/>
    <s v="Pantserjuffers"/>
    <n v="22"/>
  </r>
  <r>
    <n v="946"/>
    <s v="Schapenkamp I"/>
    <d v="2010-06-04T11:30:00"/>
    <n v="5"/>
    <x v="7"/>
    <s v="Brachytron pratense"/>
    <n v="3"/>
    <s v="KD"/>
    <x v="0"/>
    <n v="6"/>
    <s v="Glazenmakers"/>
    <n v="22"/>
  </r>
  <r>
    <n v="946"/>
    <s v="Schapenkamp I"/>
    <d v="2010-06-04T11:30:00"/>
    <n v="5"/>
    <x v="9"/>
    <s v="Anax imperator"/>
    <n v="1"/>
    <s v="KD"/>
    <x v="0"/>
    <n v="6"/>
    <s v="Glazenmakers"/>
    <n v="22"/>
  </r>
  <r>
    <n v="946"/>
    <s v="Schapenkamp I"/>
    <d v="2010-06-04T11:30:00"/>
    <n v="5"/>
    <x v="10"/>
    <s v="Libellula quadrimaculata"/>
    <n v="12"/>
    <s v="KD"/>
    <x v="0"/>
    <n v="6"/>
    <s v="Korenbouten"/>
    <n v="22"/>
  </r>
  <r>
    <n v="946"/>
    <s v="Schapenkamp I"/>
    <d v="2010-06-26T12:30:00"/>
    <n v="1"/>
    <x v="5"/>
    <s v="Orthetrum cancellatum"/>
    <n v="6"/>
    <s v="KD"/>
    <x v="0"/>
    <n v="6"/>
    <s v="Korenbouten"/>
    <n v="25.142857142857142"/>
  </r>
  <r>
    <n v="946"/>
    <s v="Schapenkamp I"/>
    <d v="2010-06-26T12:30:00"/>
    <n v="1"/>
    <x v="9"/>
    <s v="Anax imperator"/>
    <n v="2"/>
    <s v="KD"/>
    <x v="0"/>
    <n v="6"/>
    <s v="Glazenmakers"/>
    <n v="25.142857142857142"/>
  </r>
  <r>
    <n v="946"/>
    <s v="Schapenkamp I"/>
    <d v="2010-06-26T12:30:00"/>
    <n v="1"/>
    <x v="34"/>
    <s v="Libellula depressa"/>
    <n v="1"/>
    <s v="KD"/>
    <x v="0"/>
    <n v="6"/>
    <s v="Korenbouten"/>
    <n v="25.142857142857142"/>
  </r>
  <r>
    <n v="946"/>
    <s v="Schapenkamp I"/>
    <d v="2010-06-26T12:30:00"/>
    <n v="1"/>
    <x v="10"/>
    <s v="Libellula quadrimaculata"/>
    <n v="18"/>
    <s v="KD"/>
    <x v="0"/>
    <n v="6"/>
    <s v="Korenbouten"/>
    <n v="25.142857142857142"/>
  </r>
  <r>
    <n v="946"/>
    <s v="Schapenkamp I"/>
    <d v="2010-06-26T12:30:00"/>
    <n v="1"/>
    <x v="6"/>
    <s v="Coenagrion puella"/>
    <n v="1"/>
    <s v="KD"/>
    <x v="0"/>
    <n v="6"/>
    <s v="Waterjuffer"/>
    <n v="25.142857142857142"/>
  </r>
  <r>
    <n v="946"/>
    <s v="Schapenkamp I"/>
    <d v="2010-06-26T12:30:00"/>
    <n v="1"/>
    <x v="1"/>
    <s v="Ischnura elegans"/>
    <n v="11"/>
    <s v="KD"/>
    <x v="0"/>
    <n v="6"/>
    <s v="Waterjuffer"/>
    <n v="25.142857142857142"/>
  </r>
  <r>
    <n v="946"/>
    <s v="Schapenkamp I"/>
    <d v="2010-06-26T12:30:00"/>
    <n v="1"/>
    <x v="17"/>
    <s v="Sympetrum vulgatum"/>
    <n v="2"/>
    <s v="KD"/>
    <x v="0"/>
    <n v="6"/>
    <s v="Korenbouten"/>
    <n v="25.142857142857142"/>
  </r>
  <r>
    <n v="946"/>
    <s v="Schapenkamp I"/>
    <d v="2010-06-26T12:30:00"/>
    <n v="1"/>
    <x v="4"/>
    <s v="Coenagrion pulchellum"/>
    <n v="4"/>
    <s v="KD"/>
    <x v="0"/>
    <n v="6"/>
    <s v="Waterjuffer"/>
    <n v="25.142857142857142"/>
  </r>
  <r>
    <n v="946"/>
    <s v="Schapenkamp I"/>
    <d v="2010-06-26T12:30:00"/>
    <n v="1"/>
    <x v="3"/>
    <s v="Enallagma cyathigerum"/>
    <n v="11"/>
    <s v="KD"/>
    <x v="0"/>
    <n v="6"/>
    <s v="Waterjuffer"/>
    <n v="25.142857142857142"/>
  </r>
  <r>
    <n v="946"/>
    <s v="Schapenkamp I"/>
    <d v="2010-06-26T12:30:00"/>
    <n v="1"/>
    <x v="2"/>
    <s v="Pyrrhosoma nymphula"/>
    <n v="3"/>
    <s v="KD"/>
    <x v="0"/>
    <n v="6"/>
    <s v="Waterjuffer"/>
    <n v="25.142857142857142"/>
  </r>
  <r>
    <n v="946"/>
    <s v="Schapenkamp I"/>
    <d v="2010-06-26T12:30:00"/>
    <n v="2"/>
    <x v="5"/>
    <s v="Orthetrum cancellatum"/>
    <n v="2"/>
    <s v="KD"/>
    <x v="0"/>
    <n v="6"/>
    <s v="Korenbouten"/>
    <n v="25.142857142857142"/>
  </r>
  <r>
    <n v="946"/>
    <s v="Schapenkamp I"/>
    <d v="2010-06-26T12:30:00"/>
    <n v="2"/>
    <x v="1"/>
    <s v="Ischnura elegans"/>
    <n v="2"/>
    <s v="KD"/>
    <x v="0"/>
    <n v="6"/>
    <s v="Waterjuffer"/>
    <n v="25.142857142857142"/>
  </r>
  <r>
    <n v="946"/>
    <s v="Schapenkamp I"/>
    <d v="2010-06-26T12:30:00"/>
    <n v="2"/>
    <x v="17"/>
    <s v="Sympetrum vulgatum"/>
    <n v="1"/>
    <s v="KD"/>
    <x v="0"/>
    <n v="6"/>
    <s v="Korenbouten"/>
    <n v="25.142857142857142"/>
  </r>
  <r>
    <n v="946"/>
    <s v="Schapenkamp I"/>
    <d v="2010-06-26T12:30:00"/>
    <n v="2"/>
    <x v="10"/>
    <s v="Libellula quadrimaculata"/>
    <n v="2"/>
    <s v="KD"/>
    <x v="0"/>
    <n v="6"/>
    <s v="Korenbouten"/>
    <n v="25.142857142857142"/>
  </r>
  <r>
    <n v="946"/>
    <s v="Schapenkamp I"/>
    <d v="2010-06-26T12:30:00"/>
    <n v="2"/>
    <x v="3"/>
    <s v="Enallagma cyathigerum"/>
    <n v="4"/>
    <s v="KD"/>
    <x v="0"/>
    <n v="6"/>
    <s v="Waterjuffer"/>
    <n v="25.142857142857142"/>
  </r>
  <r>
    <n v="946"/>
    <s v="Schapenkamp I"/>
    <d v="2010-06-26T12:30:00"/>
    <n v="4"/>
    <x v="5"/>
    <s v="Orthetrum cancellatum"/>
    <n v="3"/>
    <s v="KD"/>
    <x v="0"/>
    <n v="6"/>
    <s v="Korenbouten"/>
    <n v="25.142857142857142"/>
  </r>
  <r>
    <n v="946"/>
    <s v="Schapenkamp I"/>
    <d v="2010-06-26T12:30:00"/>
    <n v="4"/>
    <x v="10"/>
    <s v="Libellula quadrimaculata"/>
    <n v="2"/>
    <s v="KD"/>
    <x v="0"/>
    <n v="6"/>
    <s v="Korenbouten"/>
    <n v="25.142857142857142"/>
  </r>
  <r>
    <n v="946"/>
    <s v="Schapenkamp I"/>
    <d v="2010-06-26T12:30:00"/>
    <n v="5"/>
    <x v="5"/>
    <s v="Orthetrum cancellatum"/>
    <n v="9"/>
    <s v="KD"/>
    <x v="0"/>
    <n v="6"/>
    <s v="Korenbouten"/>
    <n v="25.142857142857142"/>
  </r>
  <r>
    <n v="946"/>
    <s v="Schapenkamp I"/>
    <d v="2010-06-26T12:30:00"/>
    <n v="5"/>
    <x v="9"/>
    <s v="Anax imperator"/>
    <n v="1"/>
    <s v="KD"/>
    <x v="0"/>
    <n v="6"/>
    <s v="Glazenmakers"/>
    <n v="25.142857142857142"/>
  </r>
  <r>
    <n v="946"/>
    <s v="Schapenkamp I"/>
    <d v="2010-06-26T12:30:00"/>
    <n v="5"/>
    <x v="34"/>
    <s v="Libellula depressa"/>
    <n v="1"/>
    <s v="KD"/>
    <x v="0"/>
    <n v="6"/>
    <s v="Korenbouten"/>
    <n v="25.142857142857142"/>
  </r>
  <r>
    <n v="946"/>
    <s v="Schapenkamp I"/>
    <d v="2010-06-26T12:30:00"/>
    <n v="5"/>
    <x v="10"/>
    <s v="Libellula quadrimaculata"/>
    <n v="6"/>
    <s v="KD"/>
    <x v="0"/>
    <n v="6"/>
    <s v="Korenbouten"/>
    <n v="25.142857142857142"/>
  </r>
  <r>
    <n v="946"/>
    <s v="Schapenkamp I"/>
    <d v="2010-06-26T12:30:00"/>
    <n v="5"/>
    <x v="8"/>
    <s v="Aeshna isoceles"/>
    <n v="1"/>
    <s v="KD"/>
    <x v="0"/>
    <n v="6"/>
    <s v="Glazenmakers"/>
    <n v="25.142857142857142"/>
  </r>
  <r>
    <n v="946"/>
    <s v="Schapenkamp I"/>
    <d v="2010-07-11T13:12:00"/>
    <n v="1"/>
    <x v="6"/>
    <s v="Coenagrion puella"/>
    <n v="1"/>
    <s v="KD"/>
    <x v="0"/>
    <n v="7"/>
    <s v="Waterjuffer"/>
    <n v="27.285714285714285"/>
  </r>
  <r>
    <n v="946"/>
    <s v="Schapenkamp I"/>
    <d v="2010-07-11T13:12:00"/>
    <n v="1"/>
    <x v="12"/>
    <s v="Sympetrum striolatum"/>
    <n v="1"/>
    <s v="KD"/>
    <x v="0"/>
    <n v="7"/>
    <s v="Korenbouten"/>
    <n v="27.285714285714285"/>
  </r>
  <r>
    <n v="946"/>
    <s v="Schapenkamp I"/>
    <d v="2010-07-11T13:12:00"/>
    <n v="1"/>
    <x v="5"/>
    <s v="Orthetrum cancellatum"/>
    <n v="6"/>
    <s v="KD"/>
    <x v="0"/>
    <n v="7"/>
    <s v="Korenbouten"/>
    <n v="27.285714285714285"/>
  </r>
  <r>
    <n v="946"/>
    <s v="Schapenkamp I"/>
    <d v="2010-07-11T13:12:00"/>
    <n v="1"/>
    <x v="9"/>
    <s v="Anax imperator"/>
    <n v="5"/>
    <s v="KD"/>
    <x v="0"/>
    <n v="7"/>
    <s v="Glazenmakers"/>
    <n v="27.285714285714285"/>
  </r>
  <r>
    <n v="946"/>
    <s v="Schapenkamp I"/>
    <d v="2010-07-11T13:12:00"/>
    <n v="1"/>
    <x v="1"/>
    <s v="Ischnura elegans"/>
    <n v="1"/>
    <s v="KD"/>
    <x v="0"/>
    <n v="7"/>
    <s v="Waterjuffer"/>
    <n v="27.285714285714285"/>
  </r>
  <r>
    <n v="946"/>
    <s v="Schapenkamp I"/>
    <d v="2010-07-11T13:12:00"/>
    <n v="2"/>
    <x v="6"/>
    <s v="Coenagrion puella"/>
    <n v="1"/>
    <s v="KD"/>
    <x v="0"/>
    <n v="7"/>
    <s v="Waterjuffer"/>
    <n v="27.285714285714285"/>
  </r>
  <r>
    <n v="946"/>
    <s v="Schapenkamp I"/>
    <d v="2010-07-11T13:12:00"/>
    <n v="2"/>
    <x v="5"/>
    <s v="Orthetrum cancellatum"/>
    <n v="2"/>
    <s v="KD"/>
    <x v="0"/>
    <n v="7"/>
    <s v="Korenbouten"/>
    <n v="27.285714285714285"/>
  </r>
  <r>
    <n v="946"/>
    <s v="Schapenkamp I"/>
    <d v="2010-07-11T13:12:00"/>
    <n v="2"/>
    <x v="9"/>
    <s v="Anax imperator"/>
    <n v="2"/>
    <s v="KD"/>
    <x v="0"/>
    <n v="7"/>
    <s v="Glazenmakers"/>
    <n v="27.285714285714285"/>
  </r>
  <r>
    <n v="946"/>
    <s v="Schapenkamp I"/>
    <d v="2010-07-11T13:12:00"/>
    <n v="2"/>
    <x v="3"/>
    <s v="Enallagma cyathigerum"/>
    <n v="7"/>
    <s v="KD"/>
    <x v="0"/>
    <n v="7"/>
    <s v="Waterjuffer"/>
    <n v="27.285714285714285"/>
  </r>
  <r>
    <n v="946"/>
    <s v="Schapenkamp I"/>
    <d v="2010-07-11T13:12:00"/>
    <n v="4"/>
    <x v="5"/>
    <s v="Orthetrum cancellatum"/>
    <n v="5"/>
    <s v="KD"/>
    <x v="0"/>
    <n v="7"/>
    <s v="Korenbouten"/>
    <n v="27.285714285714285"/>
  </r>
  <r>
    <n v="946"/>
    <s v="Schapenkamp I"/>
    <d v="2010-07-11T13:12:00"/>
    <n v="4"/>
    <x v="10"/>
    <s v="Libellula quadrimaculata"/>
    <n v="1"/>
    <s v="KD"/>
    <x v="0"/>
    <n v="7"/>
    <s v="Korenbouten"/>
    <n v="27.285714285714285"/>
  </r>
  <r>
    <n v="946"/>
    <s v="Schapenkamp I"/>
    <d v="2010-07-11T13:12:00"/>
    <n v="5"/>
    <x v="5"/>
    <s v="Orthetrum cancellatum"/>
    <n v="9"/>
    <s v="KD"/>
    <x v="0"/>
    <n v="7"/>
    <s v="Korenbouten"/>
    <n v="27.285714285714285"/>
  </r>
  <r>
    <n v="946"/>
    <s v="Schapenkamp I"/>
    <d v="2010-07-11T13:12:00"/>
    <n v="5"/>
    <x v="9"/>
    <s v="Anax imperator"/>
    <n v="4"/>
    <s v="KD"/>
    <x v="0"/>
    <n v="7"/>
    <s v="Glazenmakers"/>
    <n v="27.285714285714285"/>
  </r>
  <r>
    <n v="946"/>
    <s v="Schapenkamp I"/>
    <d v="2010-07-11T13:12:00"/>
    <n v="5"/>
    <x v="10"/>
    <s v="Libellula quadrimaculata"/>
    <n v="2"/>
    <s v="KD"/>
    <x v="0"/>
    <n v="7"/>
    <s v="Korenbouten"/>
    <n v="27.285714285714285"/>
  </r>
  <r>
    <n v="946"/>
    <s v="Schapenkamp I"/>
    <d v="2010-07-27T11:30:00"/>
    <n v="1"/>
    <x v="5"/>
    <s v="Orthetrum cancellatum"/>
    <n v="1"/>
    <s v="KD"/>
    <x v="0"/>
    <n v="7"/>
    <s v="Korenbouten"/>
    <n v="29.571428571428573"/>
  </r>
  <r>
    <n v="946"/>
    <s v="Schapenkamp I"/>
    <d v="2010-07-27T11:30:00"/>
    <n v="1"/>
    <x v="11"/>
    <s v="Lestes sponsa"/>
    <n v="1"/>
    <s v="KD"/>
    <x v="0"/>
    <n v="7"/>
    <s v="Pantserjuffers"/>
    <n v="29.571428571428573"/>
  </r>
  <r>
    <n v="946"/>
    <s v="Schapenkamp I"/>
    <d v="2010-07-27T11:30:00"/>
    <n v="1"/>
    <x v="1"/>
    <s v="Ischnura elegans"/>
    <n v="5"/>
    <s v="KD"/>
    <x v="0"/>
    <n v="7"/>
    <s v="Waterjuffer"/>
    <n v="29.571428571428573"/>
  </r>
  <r>
    <n v="946"/>
    <s v="Schapenkamp I"/>
    <d v="2010-07-27T11:30:00"/>
    <n v="1"/>
    <x v="3"/>
    <s v="Enallagma cyathigerum"/>
    <n v="7"/>
    <s v="KD"/>
    <x v="0"/>
    <n v="7"/>
    <s v="Waterjuffer"/>
    <n v="29.571428571428573"/>
  </r>
  <r>
    <n v="946"/>
    <s v="Schapenkamp I"/>
    <d v="2010-08-03T12:00:00"/>
    <n v="1"/>
    <x v="12"/>
    <s v="Sympetrum striolatum"/>
    <n v="12"/>
    <s v="KD"/>
    <x v="0"/>
    <n v="8"/>
    <s v="Korenbouten"/>
    <n v="30.571428571428573"/>
  </r>
  <r>
    <n v="946"/>
    <s v="Schapenkamp I"/>
    <d v="2010-08-03T12:00:00"/>
    <n v="1"/>
    <x v="5"/>
    <s v="Orthetrum cancellatum"/>
    <n v="1"/>
    <s v="KD"/>
    <x v="0"/>
    <n v="8"/>
    <s v="Korenbouten"/>
    <n v="30.571428571428573"/>
  </r>
  <r>
    <n v="946"/>
    <s v="Schapenkamp I"/>
    <d v="2010-08-03T12:00:00"/>
    <n v="1"/>
    <x v="11"/>
    <s v="Lestes sponsa"/>
    <n v="1"/>
    <s v="KD"/>
    <x v="0"/>
    <n v="8"/>
    <s v="Pantserjuffers"/>
    <n v="30.571428571428573"/>
  </r>
  <r>
    <n v="946"/>
    <s v="Schapenkamp I"/>
    <d v="2010-08-03T12:00:00"/>
    <n v="1"/>
    <x v="1"/>
    <s v="Ischnura elegans"/>
    <n v="12"/>
    <s v="KD"/>
    <x v="0"/>
    <n v="8"/>
    <s v="Waterjuffer"/>
    <n v="30.571428571428573"/>
  </r>
  <r>
    <n v="946"/>
    <s v="Schapenkamp I"/>
    <d v="2010-08-03T12:00:00"/>
    <n v="1"/>
    <x v="3"/>
    <s v="Enallagma cyathigerum"/>
    <n v="22"/>
    <s v="KD"/>
    <x v="0"/>
    <n v="8"/>
    <s v="Waterjuffer"/>
    <n v="30.571428571428573"/>
  </r>
  <r>
    <n v="946"/>
    <s v="Schapenkamp I"/>
    <d v="2010-08-03T12:00:00"/>
    <n v="1"/>
    <x v="9"/>
    <s v="Anax imperator"/>
    <n v="2"/>
    <s v="KD"/>
    <x v="0"/>
    <n v="8"/>
    <s v="Glazenmakers"/>
    <n v="30.571428571428573"/>
  </r>
  <r>
    <n v="946"/>
    <s v="Schapenkamp I"/>
    <d v="2010-08-03T12:00:00"/>
    <n v="1"/>
    <x v="16"/>
    <s v="Sympetrum sanguineum"/>
    <n v="1"/>
    <s v="KD"/>
    <x v="0"/>
    <n v="8"/>
    <s v="Korenbouten"/>
    <n v="30.571428571428573"/>
  </r>
  <r>
    <n v="946"/>
    <s v="Schapenkamp I"/>
    <d v="2010-08-03T12:00:00"/>
    <n v="2"/>
    <x v="0"/>
    <s v="Sympecma fusca"/>
    <n v="1"/>
    <s v="KD"/>
    <x v="0"/>
    <n v="8"/>
    <s v="Pantserjuffers"/>
    <n v="30.571428571428573"/>
  </r>
  <r>
    <n v="946"/>
    <s v="Schapenkamp I"/>
    <d v="2010-08-03T12:00:00"/>
    <n v="2"/>
    <x v="12"/>
    <s v="Sympetrum striolatum"/>
    <n v="1"/>
    <s v="KD"/>
    <x v="0"/>
    <n v="8"/>
    <s v="Korenbouten"/>
    <n v="30.571428571428573"/>
  </r>
  <r>
    <n v="946"/>
    <s v="Schapenkamp I"/>
    <d v="2010-08-03T12:00:00"/>
    <n v="2"/>
    <x v="3"/>
    <s v="Enallagma cyathigerum"/>
    <n v="4"/>
    <s v="KD"/>
    <x v="0"/>
    <n v="8"/>
    <s v="Waterjuffer"/>
    <n v="30.571428571428573"/>
  </r>
  <r>
    <n v="946"/>
    <s v="Schapenkamp I"/>
    <d v="2010-08-03T12:00:00"/>
    <n v="4"/>
    <x v="5"/>
    <s v="Orthetrum cancellatum"/>
    <n v="1"/>
    <s v="KD"/>
    <x v="0"/>
    <n v="8"/>
    <s v="Korenbouten"/>
    <n v="30.571428571428573"/>
  </r>
  <r>
    <n v="946"/>
    <s v="Schapenkamp I"/>
    <d v="2010-08-03T12:00:00"/>
    <n v="5"/>
    <x v="5"/>
    <s v="Orthetrum cancellatum"/>
    <n v="2"/>
    <s v="KD"/>
    <x v="0"/>
    <n v="8"/>
    <s v="Korenbouten"/>
    <n v="30.571428571428573"/>
  </r>
  <r>
    <n v="946"/>
    <s v="Schapenkamp I"/>
    <d v="2010-08-03T12:00:00"/>
    <n v="5"/>
    <x v="9"/>
    <s v="Anax imperator"/>
    <n v="1"/>
    <s v="KD"/>
    <x v="0"/>
    <n v="8"/>
    <s v="Glazenmakers"/>
    <n v="30.571428571428573"/>
  </r>
  <r>
    <n v="946"/>
    <s v="Schapenkamp I"/>
    <d v="2010-08-14T11:30:00"/>
    <n v="1"/>
    <x v="5"/>
    <s v="Orthetrum cancellatum"/>
    <n v="3"/>
    <s v="KD"/>
    <x v="0"/>
    <n v="8"/>
    <s v="Korenbouten"/>
    <n v="32.142857142857146"/>
  </r>
  <r>
    <n v="946"/>
    <s v="Schapenkamp I"/>
    <d v="2010-08-14T11:30:00"/>
    <n v="1"/>
    <x v="11"/>
    <s v="Lestes sponsa"/>
    <n v="1"/>
    <s v="KD"/>
    <x v="0"/>
    <n v="8"/>
    <s v="Pantserjuffers"/>
    <n v="32.142857142857146"/>
  </r>
  <r>
    <n v="946"/>
    <s v="Schapenkamp I"/>
    <d v="2010-08-14T11:30:00"/>
    <n v="1"/>
    <x v="9"/>
    <s v="Anax imperator"/>
    <n v="2"/>
    <s v="KD"/>
    <x v="0"/>
    <n v="8"/>
    <s v="Glazenmakers"/>
    <n v="32.142857142857146"/>
  </r>
  <r>
    <n v="946"/>
    <s v="Schapenkamp I"/>
    <d v="2010-08-14T11:30:00"/>
    <n v="1"/>
    <x v="1"/>
    <s v="Ischnura elegans"/>
    <n v="41"/>
    <s v="KD"/>
    <x v="0"/>
    <n v="8"/>
    <s v="Waterjuffer"/>
    <n v="32.142857142857146"/>
  </r>
  <r>
    <n v="946"/>
    <s v="Schapenkamp I"/>
    <d v="2010-08-14T11:30:00"/>
    <n v="1"/>
    <x v="3"/>
    <s v="Enallagma cyathigerum"/>
    <n v="48"/>
    <s v="KD"/>
    <x v="0"/>
    <n v="8"/>
    <s v="Waterjuffer"/>
    <n v="32.142857142857146"/>
  </r>
  <r>
    <n v="946"/>
    <s v="Schapenkamp I"/>
    <d v="2010-08-14T11:30:00"/>
    <n v="1"/>
    <x v="12"/>
    <s v="Sympetrum striolatum"/>
    <n v="1"/>
    <s v="KD"/>
    <x v="0"/>
    <n v="8"/>
    <s v="Korenbouten"/>
    <n v="32.142857142857146"/>
  </r>
  <r>
    <n v="946"/>
    <s v="Schapenkamp I"/>
    <d v="2010-08-14T11:30:00"/>
    <n v="1"/>
    <x v="14"/>
    <s v="Aeshna mixta"/>
    <n v="1"/>
    <s v="KD"/>
    <x v="0"/>
    <n v="8"/>
    <s v="Glazenmakers"/>
    <n v="32.142857142857146"/>
  </r>
  <r>
    <n v="946"/>
    <s v="Schapenkamp I"/>
    <d v="2010-08-14T11:30:00"/>
    <n v="1"/>
    <x v="23"/>
    <s v="Sympetrum striolatum/vulgatum"/>
    <n v="16"/>
    <s v="KD"/>
    <x v="0"/>
    <n v="8"/>
    <s v="Korenbouten"/>
    <n v="32.142857142857146"/>
  </r>
  <r>
    <n v="946"/>
    <s v="Schapenkamp I"/>
    <d v="2010-08-14T11:30:00"/>
    <n v="2"/>
    <x v="16"/>
    <s v="Sympetrum sanguineum"/>
    <n v="1"/>
    <s v="KD"/>
    <x v="0"/>
    <n v="8"/>
    <s v="Korenbouten"/>
    <n v="32.142857142857146"/>
  </r>
  <r>
    <n v="946"/>
    <s v="Schapenkamp I"/>
    <d v="2010-08-14T11:30:00"/>
    <n v="2"/>
    <x v="1"/>
    <s v="Ischnura elegans"/>
    <n v="15"/>
    <s v="KD"/>
    <x v="0"/>
    <n v="8"/>
    <s v="Waterjuffer"/>
    <n v="32.142857142857146"/>
  </r>
  <r>
    <n v="946"/>
    <s v="Schapenkamp I"/>
    <d v="2010-08-14T11:30:00"/>
    <n v="2"/>
    <x v="3"/>
    <s v="Enallagma cyathigerum"/>
    <n v="21"/>
    <s v="KD"/>
    <x v="0"/>
    <n v="8"/>
    <s v="Waterjuffer"/>
    <n v="32.142857142857146"/>
  </r>
  <r>
    <n v="946"/>
    <s v="Schapenkamp I"/>
    <d v="2010-08-14T11:30:00"/>
    <n v="2"/>
    <x v="25"/>
    <s v="Lestes barbarus"/>
    <n v="2"/>
    <s v="KD"/>
    <x v="0"/>
    <n v="8"/>
    <s v="Pantserjuffers"/>
    <n v="32.142857142857146"/>
  </r>
  <r>
    <n v="946"/>
    <s v="Schapenkamp I"/>
    <d v="2010-08-14T11:30:00"/>
    <n v="2"/>
    <x v="23"/>
    <s v="Sympetrum striolatum/vulgatum"/>
    <n v="3"/>
    <s v="KD"/>
    <x v="0"/>
    <n v="8"/>
    <s v="Korenbouten"/>
    <n v="32.142857142857146"/>
  </r>
  <r>
    <n v="946"/>
    <s v="Schapenkamp I"/>
    <d v="2010-08-14T11:30:00"/>
    <n v="4"/>
    <x v="9"/>
    <s v="Anax imperator"/>
    <n v="1"/>
    <s v="KD"/>
    <x v="0"/>
    <n v="8"/>
    <s v="Glazenmakers"/>
    <n v="32.142857142857146"/>
  </r>
  <r>
    <n v="946"/>
    <s v="Schapenkamp I"/>
    <d v="2010-08-14T11:30:00"/>
    <n v="5"/>
    <x v="9"/>
    <s v="Anax imperator"/>
    <n v="2"/>
    <s v="KD"/>
    <x v="0"/>
    <n v="8"/>
    <s v="Glazenmakers"/>
    <n v="32.142857142857146"/>
  </r>
  <r>
    <n v="946"/>
    <s v="Schapenkamp I"/>
    <d v="2010-09-05T11:00:00"/>
    <n v="1"/>
    <x v="12"/>
    <s v="Sympetrum striolatum"/>
    <n v="1"/>
    <s v="KD"/>
    <x v="0"/>
    <n v="9"/>
    <s v="Korenbouten"/>
    <n v="35.285714285714285"/>
  </r>
  <r>
    <n v="946"/>
    <s v="Schapenkamp I"/>
    <d v="2010-09-05T11:00:00"/>
    <n v="1"/>
    <x v="1"/>
    <s v="Ischnura elegans"/>
    <n v="16"/>
    <s v="KD"/>
    <x v="0"/>
    <n v="9"/>
    <s v="Waterjuffer"/>
    <n v="35.285714285714285"/>
  </r>
  <r>
    <n v="946"/>
    <s v="Schapenkamp I"/>
    <d v="2010-09-05T11:00:00"/>
    <n v="1"/>
    <x v="14"/>
    <s v="Aeshna mixta"/>
    <n v="1"/>
    <s v="KD"/>
    <x v="0"/>
    <n v="9"/>
    <s v="Glazenmakers"/>
    <n v="35.285714285714285"/>
  </r>
  <r>
    <n v="946"/>
    <s v="Schapenkamp I"/>
    <d v="2010-09-05T11:00:00"/>
    <n v="1"/>
    <x v="19"/>
    <s v="Lestes virens"/>
    <n v="1"/>
    <s v="KD"/>
    <x v="0"/>
    <n v="9"/>
    <s v="Pantserjuffers"/>
    <n v="35.285714285714285"/>
  </r>
  <r>
    <n v="946"/>
    <s v="Schapenkamp I"/>
    <d v="2010-09-05T11:00:00"/>
    <n v="1"/>
    <x v="3"/>
    <s v="Enallagma cyathigerum"/>
    <n v="17"/>
    <s v="KD"/>
    <x v="0"/>
    <n v="9"/>
    <s v="Waterjuffer"/>
    <n v="35.285714285714285"/>
  </r>
  <r>
    <n v="946"/>
    <s v="Schapenkamp I"/>
    <d v="2010-09-05T11:00:00"/>
    <n v="2"/>
    <x v="12"/>
    <s v="Sympetrum striolatum"/>
    <n v="2"/>
    <s v="KD"/>
    <x v="0"/>
    <n v="9"/>
    <s v="Korenbouten"/>
    <n v="35.285714285714285"/>
  </r>
  <r>
    <n v="946"/>
    <s v="Schapenkamp I"/>
    <d v="2010-09-05T11:00:00"/>
    <n v="2"/>
    <x v="3"/>
    <s v="Enallagma cyathigerum"/>
    <n v="6"/>
    <s v="KD"/>
    <x v="0"/>
    <n v="9"/>
    <s v="Waterjuffer"/>
    <n v="35.285714285714285"/>
  </r>
  <r>
    <n v="946"/>
    <s v="Schapenkamp I"/>
    <d v="2011-05-02T13:00:00"/>
    <n v="1"/>
    <x v="0"/>
    <s v="Sympecma fusca"/>
    <n v="3"/>
    <s v="KD"/>
    <x v="1"/>
    <n v="5"/>
    <s v="Pantserjuffers"/>
    <n v="17.285714285714285"/>
  </r>
  <r>
    <n v="946"/>
    <s v="Schapenkamp I"/>
    <d v="2011-05-02T13:00:00"/>
    <n v="1"/>
    <x v="10"/>
    <s v="Libellula quadrimaculata"/>
    <n v="1"/>
    <s v="KD"/>
    <x v="1"/>
    <n v="5"/>
    <s v="Korenbouten"/>
    <n v="17.285714285714285"/>
  </r>
  <r>
    <n v="946"/>
    <s v="Schapenkamp I"/>
    <d v="2011-05-02T13:00:00"/>
    <n v="1"/>
    <x v="3"/>
    <s v="Enallagma cyathigerum"/>
    <n v="6"/>
    <s v="KD"/>
    <x v="1"/>
    <n v="5"/>
    <s v="Waterjuffer"/>
    <n v="17.285714285714285"/>
  </r>
  <r>
    <n v="946"/>
    <s v="Schapenkamp I"/>
    <d v="2011-05-02T13:00:00"/>
    <n v="2"/>
    <x v="3"/>
    <s v="Enallagma cyathigerum"/>
    <n v="2"/>
    <s v="KD"/>
    <x v="1"/>
    <n v="5"/>
    <s v="Waterjuffer"/>
    <n v="17.285714285714285"/>
  </r>
  <r>
    <n v="946"/>
    <s v="Schapenkamp I"/>
    <d v="2011-05-02T13:00:00"/>
    <n v="4"/>
    <x v="0"/>
    <s v="Sympecma fusca"/>
    <n v="2"/>
    <s v="KD"/>
    <x v="1"/>
    <n v="5"/>
    <s v="Pantserjuffers"/>
    <n v="17.285714285714285"/>
  </r>
  <r>
    <n v="946"/>
    <s v="Schapenkamp I"/>
    <d v="2011-05-02T13:00:00"/>
    <n v="4"/>
    <x v="10"/>
    <s v="Libellula quadrimaculata"/>
    <n v="4"/>
    <s v="KD"/>
    <x v="1"/>
    <n v="5"/>
    <s v="Korenbouten"/>
    <n v="17.285714285714285"/>
  </r>
  <r>
    <n v="946"/>
    <s v="Schapenkamp I"/>
    <d v="2011-05-02T13:00:00"/>
    <n v="5"/>
    <x v="0"/>
    <s v="Sympecma fusca"/>
    <n v="9"/>
    <s v="KD"/>
    <x v="1"/>
    <n v="5"/>
    <s v="Pantserjuffers"/>
    <n v="17.285714285714285"/>
  </r>
  <r>
    <n v="946"/>
    <s v="Schapenkamp I"/>
    <d v="2011-05-02T13:00:00"/>
    <n v="5"/>
    <x v="10"/>
    <s v="Libellula quadrimaculata"/>
    <n v="1"/>
    <s v="KD"/>
    <x v="1"/>
    <n v="5"/>
    <s v="Korenbouten"/>
    <n v="17.285714285714285"/>
  </r>
  <r>
    <n v="946"/>
    <s v="Schapenkamp I"/>
    <d v="2011-05-21T12:45:00"/>
    <n v="1"/>
    <x v="6"/>
    <s v="Coenagrion puella"/>
    <n v="3"/>
    <s v="KD"/>
    <x v="1"/>
    <n v="5"/>
    <s v="Waterjuffer"/>
    <n v="20"/>
  </r>
  <r>
    <n v="946"/>
    <s v="Schapenkamp I"/>
    <d v="2011-05-21T12:45:00"/>
    <n v="1"/>
    <x v="0"/>
    <s v="Sympecma fusca"/>
    <n v="6"/>
    <s v="KD"/>
    <x v="1"/>
    <n v="5"/>
    <s v="Pantserjuffers"/>
    <n v="20"/>
  </r>
  <r>
    <n v="946"/>
    <s v="Schapenkamp I"/>
    <d v="2011-05-21T12:45:00"/>
    <n v="1"/>
    <x v="5"/>
    <s v="Orthetrum cancellatum"/>
    <n v="4"/>
    <s v="KD"/>
    <x v="1"/>
    <n v="5"/>
    <s v="Korenbouten"/>
    <n v="20"/>
  </r>
  <r>
    <n v="946"/>
    <s v="Schapenkamp I"/>
    <d v="2011-05-21T12:45:00"/>
    <n v="1"/>
    <x v="7"/>
    <s v="Brachytron pratense"/>
    <n v="2"/>
    <s v="KD"/>
    <x v="1"/>
    <n v="5"/>
    <s v="Glazenmakers"/>
    <n v="20"/>
  </r>
  <r>
    <n v="946"/>
    <s v="Schapenkamp I"/>
    <d v="2011-05-21T12:45:00"/>
    <n v="1"/>
    <x v="1"/>
    <s v="Ischnura elegans"/>
    <n v="3"/>
    <s v="KD"/>
    <x v="1"/>
    <n v="5"/>
    <s v="Waterjuffer"/>
    <n v="20"/>
  </r>
  <r>
    <n v="946"/>
    <s v="Schapenkamp I"/>
    <d v="2011-05-21T12:45:00"/>
    <n v="1"/>
    <x v="34"/>
    <s v="Libellula depressa"/>
    <n v="1"/>
    <s v="KD"/>
    <x v="1"/>
    <n v="5"/>
    <s v="Korenbouten"/>
    <n v="20"/>
  </r>
  <r>
    <n v="946"/>
    <s v="Schapenkamp I"/>
    <d v="2011-05-21T12:45:00"/>
    <n v="1"/>
    <x v="10"/>
    <s v="Libellula quadrimaculata"/>
    <n v="18"/>
    <s v="KD"/>
    <x v="1"/>
    <n v="5"/>
    <s v="Korenbouten"/>
    <n v="20"/>
  </r>
  <r>
    <n v="946"/>
    <s v="Schapenkamp I"/>
    <d v="2011-05-21T12:45:00"/>
    <n v="1"/>
    <x v="3"/>
    <s v="Enallagma cyathigerum"/>
    <n v="19"/>
    <s v="KD"/>
    <x v="1"/>
    <n v="5"/>
    <s v="Waterjuffer"/>
    <n v="20"/>
  </r>
  <r>
    <n v="946"/>
    <s v="Schapenkamp I"/>
    <d v="2011-05-21T12:45:00"/>
    <n v="2"/>
    <x v="5"/>
    <s v="Orthetrum cancellatum"/>
    <n v="4"/>
    <s v="KD"/>
    <x v="1"/>
    <n v="5"/>
    <s v="Korenbouten"/>
    <n v="20"/>
  </r>
  <r>
    <n v="946"/>
    <s v="Schapenkamp I"/>
    <d v="2011-05-21T12:45:00"/>
    <n v="2"/>
    <x v="10"/>
    <s v="Libellula quadrimaculata"/>
    <n v="9"/>
    <s v="KD"/>
    <x v="1"/>
    <n v="5"/>
    <s v="Korenbouten"/>
    <n v="20"/>
  </r>
  <r>
    <n v="946"/>
    <s v="Schapenkamp I"/>
    <d v="2011-05-21T12:45:00"/>
    <n v="2"/>
    <x v="3"/>
    <s v="Enallagma cyathigerum"/>
    <n v="1"/>
    <s v="KD"/>
    <x v="1"/>
    <n v="5"/>
    <s v="Waterjuffer"/>
    <n v="20"/>
  </r>
  <r>
    <n v="946"/>
    <s v="Schapenkamp I"/>
    <d v="2011-05-21T12:45:00"/>
    <n v="2"/>
    <x v="29"/>
    <s v="Sympetrum fonscolombii"/>
    <n v="1"/>
    <s v="KD"/>
    <x v="1"/>
    <n v="5"/>
    <s v="Korenbouten"/>
    <n v="20"/>
  </r>
  <r>
    <n v="946"/>
    <s v="Schapenkamp I"/>
    <d v="2011-05-21T12:45:00"/>
    <n v="4"/>
    <x v="0"/>
    <s v="Sympecma fusca"/>
    <n v="2"/>
    <s v="KD"/>
    <x v="1"/>
    <n v="5"/>
    <s v="Pantserjuffers"/>
    <n v="20"/>
  </r>
  <r>
    <n v="946"/>
    <s v="Schapenkamp I"/>
    <d v="2011-05-21T12:45:00"/>
    <n v="4"/>
    <x v="5"/>
    <s v="Orthetrum cancellatum"/>
    <n v="2"/>
    <s v="KD"/>
    <x v="1"/>
    <n v="5"/>
    <s v="Korenbouten"/>
    <n v="20"/>
  </r>
  <r>
    <n v="946"/>
    <s v="Schapenkamp I"/>
    <d v="2011-05-21T12:45:00"/>
    <n v="4"/>
    <x v="10"/>
    <s v="Libellula quadrimaculata"/>
    <n v="9"/>
    <s v="KD"/>
    <x v="1"/>
    <n v="5"/>
    <s v="Korenbouten"/>
    <n v="20"/>
  </r>
  <r>
    <n v="946"/>
    <s v="Schapenkamp I"/>
    <d v="2011-05-21T12:45:00"/>
    <n v="5"/>
    <x v="0"/>
    <s v="Sympecma fusca"/>
    <n v="2"/>
    <s v="KD"/>
    <x v="1"/>
    <n v="5"/>
    <s v="Pantserjuffers"/>
    <n v="20"/>
  </r>
  <r>
    <n v="946"/>
    <s v="Schapenkamp I"/>
    <d v="2011-05-21T12:45:00"/>
    <n v="5"/>
    <x v="5"/>
    <s v="Orthetrum cancellatum"/>
    <n v="1"/>
    <s v="KD"/>
    <x v="1"/>
    <n v="5"/>
    <s v="Korenbouten"/>
    <n v="20"/>
  </r>
  <r>
    <n v="946"/>
    <s v="Schapenkamp I"/>
    <d v="2011-05-21T12:45:00"/>
    <n v="5"/>
    <x v="9"/>
    <s v="Anax imperator"/>
    <n v="1"/>
    <s v="KD"/>
    <x v="1"/>
    <n v="5"/>
    <s v="Glazenmakers"/>
    <n v="20"/>
  </r>
  <r>
    <n v="946"/>
    <s v="Schapenkamp I"/>
    <d v="2011-05-21T12:45:00"/>
    <n v="5"/>
    <x v="34"/>
    <s v="Libellula depressa"/>
    <n v="2"/>
    <s v="KD"/>
    <x v="1"/>
    <n v="5"/>
    <s v="Korenbouten"/>
    <n v="20"/>
  </r>
  <r>
    <n v="946"/>
    <s v="Schapenkamp I"/>
    <d v="2011-05-21T12:45:00"/>
    <n v="5"/>
    <x v="10"/>
    <s v="Libellula quadrimaculata"/>
    <n v="14"/>
    <s v="KD"/>
    <x v="1"/>
    <n v="5"/>
    <s v="Korenbouten"/>
    <n v="20"/>
  </r>
  <r>
    <n v="946"/>
    <s v="Schapenkamp I"/>
    <d v="2011-06-03T14:15:00"/>
    <n v="1"/>
    <x v="6"/>
    <s v="Coenagrion puella"/>
    <n v="12"/>
    <s v="KD"/>
    <x v="1"/>
    <n v="6"/>
    <s v="Waterjuffer"/>
    <n v="21.857142857142858"/>
  </r>
  <r>
    <n v="946"/>
    <s v="Schapenkamp I"/>
    <d v="2011-06-03T14:15:00"/>
    <n v="1"/>
    <x v="0"/>
    <s v="Sympecma fusca"/>
    <n v="2"/>
    <s v="KD"/>
    <x v="1"/>
    <n v="6"/>
    <s v="Pantserjuffers"/>
    <n v="21.857142857142858"/>
  </r>
  <r>
    <n v="946"/>
    <s v="Schapenkamp I"/>
    <d v="2011-06-03T14:15:00"/>
    <n v="1"/>
    <x v="5"/>
    <s v="Orthetrum cancellatum"/>
    <n v="1"/>
    <s v="KD"/>
    <x v="1"/>
    <n v="6"/>
    <s v="Korenbouten"/>
    <n v="21.857142857142858"/>
  </r>
  <r>
    <n v="946"/>
    <s v="Schapenkamp I"/>
    <d v="2011-06-03T14:15:00"/>
    <n v="1"/>
    <x v="7"/>
    <s v="Brachytron pratense"/>
    <n v="1"/>
    <s v="KD"/>
    <x v="1"/>
    <n v="6"/>
    <s v="Glazenmakers"/>
    <n v="21.857142857142858"/>
  </r>
  <r>
    <n v="946"/>
    <s v="Schapenkamp I"/>
    <d v="2011-06-03T14:15:00"/>
    <n v="1"/>
    <x v="9"/>
    <s v="Anax imperator"/>
    <n v="1"/>
    <s v="KD"/>
    <x v="1"/>
    <n v="6"/>
    <s v="Glazenmakers"/>
    <n v="21.857142857142858"/>
  </r>
  <r>
    <n v="946"/>
    <s v="Schapenkamp I"/>
    <d v="2011-06-03T14:15:00"/>
    <n v="1"/>
    <x v="1"/>
    <s v="Ischnura elegans"/>
    <n v="2"/>
    <s v="KD"/>
    <x v="1"/>
    <n v="6"/>
    <s v="Waterjuffer"/>
    <n v="21.857142857142858"/>
  </r>
  <r>
    <n v="946"/>
    <s v="Schapenkamp I"/>
    <d v="2011-06-03T14:15:00"/>
    <n v="1"/>
    <x v="10"/>
    <s v="Libellula quadrimaculata"/>
    <n v="12"/>
    <s v="KD"/>
    <x v="1"/>
    <n v="6"/>
    <s v="Korenbouten"/>
    <n v="21.857142857142858"/>
  </r>
  <r>
    <n v="946"/>
    <s v="Schapenkamp I"/>
    <d v="2011-06-03T14:15:00"/>
    <n v="1"/>
    <x v="8"/>
    <s v="Aeshna isoceles"/>
    <n v="1"/>
    <s v="KD"/>
    <x v="1"/>
    <n v="6"/>
    <s v="Glazenmakers"/>
    <n v="21.857142857142858"/>
  </r>
  <r>
    <n v="946"/>
    <s v="Schapenkamp I"/>
    <d v="2011-06-03T14:15:00"/>
    <n v="1"/>
    <x v="3"/>
    <s v="Enallagma cyathigerum"/>
    <n v="47"/>
    <s v="KD"/>
    <x v="1"/>
    <n v="6"/>
    <s v="Waterjuffer"/>
    <n v="21.857142857142858"/>
  </r>
  <r>
    <n v="946"/>
    <s v="Schapenkamp I"/>
    <d v="2011-06-03T14:15:00"/>
    <n v="2"/>
    <x v="5"/>
    <s v="Orthetrum cancellatum"/>
    <n v="3"/>
    <s v="KD"/>
    <x v="1"/>
    <n v="6"/>
    <s v="Korenbouten"/>
    <n v="21.857142857142858"/>
  </r>
  <r>
    <n v="946"/>
    <s v="Schapenkamp I"/>
    <d v="2011-06-03T14:15:00"/>
    <n v="2"/>
    <x v="10"/>
    <s v="Libellula quadrimaculata"/>
    <n v="5"/>
    <s v="KD"/>
    <x v="1"/>
    <n v="6"/>
    <s v="Korenbouten"/>
    <n v="21.857142857142858"/>
  </r>
  <r>
    <n v="946"/>
    <s v="Schapenkamp I"/>
    <d v="2011-06-03T14:15:00"/>
    <n v="2"/>
    <x v="3"/>
    <s v="Enallagma cyathigerum"/>
    <n v="11"/>
    <s v="KD"/>
    <x v="1"/>
    <n v="6"/>
    <s v="Waterjuffer"/>
    <n v="21.857142857142858"/>
  </r>
  <r>
    <n v="946"/>
    <s v="Schapenkamp I"/>
    <d v="2011-06-03T14:15:00"/>
    <n v="4"/>
    <x v="0"/>
    <s v="Sympecma fusca"/>
    <n v="3"/>
    <s v="KD"/>
    <x v="1"/>
    <n v="6"/>
    <s v="Pantserjuffers"/>
    <n v="21.857142857142858"/>
  </r>
  <r>
    <n v="946"/>
    <s v="Schapenkamp I"/>
    <d v="2011-06-03T14:15:00"/>
    <n v="4"/>
    <x v="5"/>
    <s v="Orthetrum cancellatum"/>
    <n v="1"/>
    <s v="KD"/>
    <x v="1"/>
    <n v="6"/>
    <s v="Korenbouten"/>
    <n v="21.857142857142858"/>
  </r>
  <r>
    <n v="946"/>
    <s v="Schapenkamp I"/>
    <d v="2011-06-03T14:15:00"/>
    <n v="4"/>
    <x v="9"/>
    <s v="Anax imperator"/>
    <n v="1"/>
    <s v="KD"/>
    <x v="1"/>
    <n v="6"/>
    <s v="Glazenmakers"/>
    <n v="21.857142857142858"/>
  </r>
  <r>
    <n v="946"/>
    <s v="Schapenkamp I"/>
    <d v="2011-06-03T14:15:00"/>
    <n v="4"/>
    <x v="10"/>
    <s v="Libellula quadrimaculata"/>
    <n v="4"/>
    <s v="KD"/>
    <x v="1"/>
    <n v="6"/>
    <s v="Korenbouten"/>
    <n v="21.857142857142858"/>
  </r>
  <r>
    <n v="946"/>
    <s v="Schapenkamp I"/>
    <d v="2011-06-03T14:15:00"/>
    <n v="4"/>
    <x v="8"/>
    <s v="Aeshna isoceles"/>
    <n v="1"/>
    <s v="KD"/>
    <x v="1"/>
    <n v="6"/>
    <s v="Glazenmakers"/>
    <n v="21.857142857142858"/>
  </r>
  <r>
    <n v="946"/>
    <s v="Schapenkamp I"/>
    <d v="2011-06-03T14:15:00"/>
    <n v="5"/>
    <x v="0"/>
    <s v="Sympecma fusca"/>
    <n v="8"/>
    <s v="KD"/>
    <x v="1"/>
    <n v="6"/>
    <s v="Pantserjuffers"/>
    <n v="21.857142857142858"/>
  </r>
  <r>
    <n v="946"/>
    <s v="Schapenkamp I"/>
    <d v="2011-06-03T14:15:00"/>
    <n v="5"/>
    <x v="5"/>
    <s v="Orthetrum cancellatum"/>
    <n v="5"/>
    <s v="KD"/>
    <x v="1"/>
    <n v="6"/>
    <s v="Korenbouten"/>
    <n v="21.857142857142858"/>
  </r>
  <r>
    <n v="946"/>
    <s v="Schapenkamp I"/>
    <d v="2011-06-03T14:15:00"/>
    <n v="5"/>
    <x v="9"/>
    <s v="Anax imperator"/>
    <n v="1"/>
    <s v="KD"/>
    <x v="1"/>
    <n v="6"/>
    <s v="Glazenmakers"/>
    <n v="21.857142857142858"/>
  </r>
  <r>
    <n v="946"/>
    <s v="Schapenkamp I"/>
    <d v="2011-06-03T14:15:00"/>
    <n v="5"/>
    <x v="10"/>
    <s v="Libellula quadrimaculata"/>
    <n v="12"/>
    <s v="KD"/>
    <x v="1"/>
    <n v="6"/>
    <s v="Korenbouten"/>
    <n v="21.857142857142858"/>
  </r>
  <r>
    <n v="946"/>
    <s v="Schapenkamp I"/>
    <d v="2011-06-03T14:15:00"/>
    <n v="5"/>
    <x v="8"/>
    <s v="Aeshna isoceles"/>
    <n v="1"/>
    <s v="KD"/>
    <x v="1"/>
    <n v="6"/>
    <s v="Glazenmakers"/>
    <n v="21.857142857142858"/>
  </r>
  <r>
    <n v="946"/>
    <s v="Schapenkamp I"/>
    <d v="2011-07-03T14:00:00"/>
    <n v="1"/>
    <x v="12"/>
    <s v="Sympetrum striolatum"/>
    <n v="23"/>
    <s v="KD"/>
    <x v="1"/>
    <n v="7"/>
    <s v="Korenbouten"/>
    <n v="26.142857142857142"/>
  </r>
  <r>
    <n v="946"/>
    <s v="Schapenkamp I"/>
    <d v="2011-07-03T14:00:00"/>
    <n v="1"/>
    <x v="5"/>
    <s v="Orthetrum cancellatum"/>
    <n v="1"/>
    <s v="KD"/>
    <x v="1"/>
    <n v="7"/>
    <s v="Korenbouten"/>
    <n v="26.142857142857142"/>
  </r>
  <r>
    <n v="946"/>
    <s v="Schapenkamp I"/>
    <d v="2011-07-03T14:00:00"/>
    <n v="1"/>
    <x v="9"/>
    <s v="Anax imperator"/>
    <n v="1"/>
    <s v="KD"/>
    <x v="1"/>
    <n v="7"/>
    <s v="Glazenmakers"/>
    <n v="26.142857142857142"/>
  </r>
  <r>
    <n v="946"/>
    <s v="Schapenkamp I"/>
    <d v="2011-07-03T14:00:00"/>
    <n v="1"/>
    <x v="1"/>
    <s v="Ischnura elegans"/>
    <n v="28"/>
    <s v="KD"/>
    <x v="1"/>
    <n v="7"/>
    <s v="Waterjuffer"/>
    <n v="26.142857142857142"/>
  </r>
  <r>
    <n v="946"/>
    <s v="Schapenkamp I"/>
    <d v="2011-07-03T14:00:00"/>
    <n v="1"/>
    <x v="10"/>
    <s v="Libellula quadrimaculata"/>
    <n v="1"/>
    <s v="KD"/>
    <x v="1"/>
    <n v="7"/>
    <s v="Korenbouten"/>
    <n v="26.142857142857142"/>
  </r>
  <r>
    <n v="946"/>
    <s v="Schapenkamp I"/>
    <d v="2011-07-03T14:00:00"/>
    <n v="1"/>
    <x v="3"/>
    <s v="Enallagma cyathigerum"/>
    <n v="9"/>
    <s v="KD"/>
    <x v="1"/>
    <n v="7"/>
    <s v="Waterjuffer"/>
    <n v="26.142857142857142"/>
  </r>
  <r>
    <n v="946"/>
    <s v="Schapenkamp I"/>
    <d v="2011-07-03T14:00:00"/>
    <n v="2"/>
    <x v="12"/>
    <s v="Sympetrum striolatum"/>
    <n v="3"/>
    <s v="KD"/>
    <x v="1"/>
    <n v="7"/>
    <s v="Korenbouten"/>
    <n v="26.142857142857142"/>
  </r>
  <r>
    <n v="946"/>
    <s v="Schapenkamp I"/>
    <d v="2011-07-03T14:00:00"/>
    <n v="2"/>
    <x v="5"/>
    <s v="Orthetrum cancellatum"/>
    <n v="1"/>
    <s v="KD"/>
    <x v="1"/>
    <n v="7"/>
    <s v="Korenbouten"/>
    <n v="26.142857142857142"/>
  </r>
  <r>
    <n v="946"/>
    <s v="Schapenkamp I"/>
    <d v="2011-07-03T14:00:00"/>
    <n v="2"/>
    <x v="1"/>
    <s v="Ischnura elegans"/>
    <n v="1"/>
    <s v="KD"/>
    <x v="1"/>
    <n v="7"/>
    <s v="Waterjuffer"/>
    <n v="26.142857142857142"/>
  </r>
  <r>
    <n v="946"/>
    <s v="Schapenkamp I"/>
    <d v="2011-07-03T14:00:00"/>
    <n v="2"/>
    <x v="17"/>
    <s v="Sympetrum vulgatum"/>
    <n v="1"/>
    <s v="KD"/>
    <x v="1"/>
    <n v="7"/>
    <s v="Korenbouten"/>
    <n v="26.142857142857142"/>
  </r>
  <r>
    <n v="946"/>
    <s v="Schapenkamp I"/>
    <d v="2011-07-03T14:00:00"/>
    <n v="2"/>
    <x v="3"/>
    <s v="Enallagma cyathigerum"/>
    <n v="4"/>
    <s v="KD"/>
    <x v="1"/>
    <n v="7"/>
    <s v="Waterjuffer"/>
    <n v="26.142857142857142"/>
  </r>
  <r>
    <n v="946"/>
    <s v="Schapenkamp I"/>
    <d v="2011-07-03T14:00:00"/>
    <n v="4"/>
    <x v="5"/>
    <s v="Orthetrum cancellatum"/>
    <n v="1"/>
    <s v="KD"/>
    <x v="1"/>
    <n v="7"/>
    <s v="Korenbouten"/>
    <n v="26.142857142857142"/>
  </r>
  <r>
    <n v="946"/>
    <s v="Schapenkamp I"/>
    <d v="2011-07-03T14:00:00"/>
    <n v="5"/>
    <x v="0"/>
    <s v="Sympecma fusca"/>
    <n v="1"/>
    <s v="KD"/>
    <x v="1"/>
    <n v="7"/>
    <s v="Pantserjuffers"/>
    <n v="26.142857142857142"/>
  </r>
  <r>
    <n v="946"/>
    <s v="Schapenkamp I"/>
    <d v="2011-07-03T14:00:00"/>
    <n v="5"/>
    <x v="9"/>
    <s v="Anax imperator"/>
    <n v="2"/>
    <s v="KD"/>
    <x v="1"/>
    <n v="7"/>
    <s v="Glazenmakers"/>
    <n v="26.142857142857142"/>
  </r>
  <r>
    <n v="946"/>
    <s v="Schapenkamp I"/>
    <d v="2011-08-04T12:30:00"/>
    <n v="1"/>
    <x v="0"/>
    <s v="Sympecma fusca"/>
    <n v="1"/>
    <s v="KD"/>
    <x v="1"/>
    <n v="8"/>
    <s v="Pantserjuffers"/>
    <n v="30.714285714285715"/>
  </r>
  <r>
    <n v="946"/>
    <s v="Schapenkamp I"/>
    <d v="2011-08-04T12:30:00"/>
    <n v="1"/>
    <x v="12"/>
    <s v="Sympetrum striolatum"/>
    <n v="11"/>
    <s v="KD"/>
    <x v="1"/>
    <n v="8"/>
    <s v="Korenbouten"/>
    <n v="30.714285714285715"/>
  </r>
  <r>
    <n v="946"/>
    <s v="Schapenkamp I"/>
    <d v="2011-08-04T12:30:00"/>
    <n v="1"/>
    <x v="9"/>
    <s v="Anax imperator"/>
    <n v="4"/>
    <s v="KD"/>
    <x v="1"/>
    <n v="8"/>
    <s v="Glazenmakers"/>
    <n v="30.714285714285715"/>
  </r>
  <r>
    <n v="946"/>
    <s v="Schapenkamp I"/>
    <d v="2011-08-04T12:30:00"/>
    <n v="1"/>
    <x v="1"/>
    <s v="Ischnura elegans"/>
    <n v="13"/>
    <s v="KD"/>
    <x v="1"/>
    <n v="8"/>
    <s v="Waterjuffer"/>
    <n v="30.714285714285715"/>
  </r>
  <r>
    <n v="946"/>
    <s v="Schapenkamp I"/>
    <d v="2011-08-04T12:30:00"/>
    <n v="1"/>
    <x v="14"/>
    <s v="Aeshna mixta"/>
    <n v="1"/>
    <s v="KD"/>
    <x v="1"/>
    <n v="8"/>
    <s v="Glazenmakers"/>
    <n v="30.714285714285715"/>
  </r>
  <r>
    <n v="946"/>
    <s v="Schapenkamp I"/>
    <d v="2011-08-04T12:30:00"/>
    <n v="1"/>
    <x v="17"/>
    <s v="Sympetrum vulgatum"/>
    <n v="9"/>
    <s v="KD"/>
    <x v="1"/>
    <n v="8"/>
    <s v="Korenbouten"/>
    <n v="30.714285714285715"/>
  </r>
  <r>
    <n v="946"/>
    <s v="Schapenkamp I"/>
    <d v="2011-08-04T12:30:00"/>
    <n v="1"/>
    <x v="3"/>
    <s v="Enallagma cyathigerum"/>
    <n v="10"/>
    <s v="KD"/>
    <x v="1"/>
    <n v="8"/>
    <s v="Waterjuffer"/>
    <n v="30.714285714285715"/>
  </r>
  <r>
    <n v="946"/>
    <s v="Schapenkamp I"/>
    <d v="2011-08-04T12:30:00"/>
    <n v="2"/>
    <x v="12"/>
    <s v="Sympetrum striolatum"/>
    <n v="7"/>
    <s v="KD"/>
    <x v="1"/>
    <n v="8"/>
    <s v="Korenbouten"/>
    <n v="30.714285714285715"/>
  </r>
  <r>
    <n v="946"/>
    <s v="Schapenkamp I"/>
    <d v="2011-08-04T12:30:00"/>
    <n v="2"/>
    <x v="9"/>
    <s v="Anax imperator"/>
    <n v="1"/>
    <s v="KD"/>
    <x v="1"/>
    <n v="8"/>
    <s v="Glazenmakers"/>
    <n v="30.714285714285715"/>
  </r>
  <r>
    <n v="946"/>
    <s v="Schapenkamp I"/>
    <d v="2011-08-04T12:30:00"/>
    <n v="2"/>
    <x v="1"/>
    <s v="Ischnura elegans"/>
    <n v="1"/>
    <s v="KD"/>
    <x v="1"/>
    <n v="8"/>
    <s v="Waterjuffer"/>
    <n v="30.714285714285715"/>
  </r>
  <r>
    <n v="946"/>
    <s v="Schapenkamp I"/>
    <d v="2011-08-04T12:30:00"/>
    <n v="2"/>
    <x v="17"/>
    <s v="Sympetrum vulgatum"/>
    <n v="7"/>
    <s v="KD"/>
    <x v="1"/>
    <n v="8"/>
    <s v="Korenbouten"/>
    <n v="30.714285714285715"/>
  </r>
  <r>
    <n v="946"/>
    <s v="Schapenkamp I"/>
    <d v="2011-08-04T12:30:00"/>
    <n v="2"/>
    <x v="3"/>
    <s v="Enallagma cyathigerum"/>
    <n v="5"/>
    <s v="KD"/>
    <x v="1"/>
    <n v="8"/>
    <s v="Waterjuffer"/>
    <n v="30.714285714285715"/>
  </r>
  <r>
    <n v="946"/>
    <s v="Schapenkamp I"/>
    <d v="2011-08-04T12:30:00"/>
    <n v="4"/>
    <x v="0"/>
    <s v="Sympecma fusca"/>
    <n v="2"/>
    <s v="KD"/>
    <x v="1"/>
    <n v="8"/>
    <s v="Pantserjuffers"/>
    <n v="30.714285714285715"/>
  </r>
  <r>
    <n v="946"/>
    <s v="Schapenkamp I"/>
    <d v="2011-08-04T12:30:00"/>
    <n v="4"/>
    <x v="9"/>
    <s v="Anax imperator"/>
    <n v="2"/>
    <s v="KD"/>
    <x v="1"/>
    <n v="8"/>
    <s v="Glazenmakers"/>
    <n v="30.714285714285715"/>
  </r>
  <r>
    <n v="946"/>
    <s v="Schapenkamp I"/>
    <d v="2011-08-04T12:30:00"/>
    <n v="4"/>
    <x v="14"/>
    <s v="Aeshna mixta"/>
    <n v="2"/>
    <s v="KD"/>
    <x v="1"/>
    <n v="8"/>
    <s v="Glazenmakers"/>
    <n v="30.714285714285715"/>
  </r>
  <r>
    <n v="946"/>
    <s v="Schapenkamp I"/>
    <d v="2011-08-04T12:30:00"/>
    <n v="5"/>
    <x v="0"/>
    <s v="Sympecma fusca"/>
    <n v="3"/>
    <s v="KD"/>
    <x v="1"/>
    <n v="8"/>
    <s v="Pantserjuffers"/>
    <n v="30.714285714285715"/>
  </r>
  <r>
    <n v="946"/>
    <s v="Schapenkamp I"/>
    <d v="2011-08-04T12:30:00"/>
    <n v="5"/>
    <x v="9"/>
    <s v="Anax imperator"/>
    <n v="4"/>
    <s v="KD"/>
    <x v="1"/>
    <n v="8"/>
    <s v="Glazenmakers"/>
    <n v="30.714285714285715"/>
  </r>
  <r>
    <n v="946"/>
    <s v="Schapenkamp I"/>
    <d v="2011-08-04T12:30:00"/>
    <n v="5"/>
    <x v="14"/>
    <s v="Aeshna mixta"/>
    <n v="1"/>
    <s v="KD"/>
    <x v="1"/>
    <n v="8"/>
    <s v="Glazenmakers"/>
    <n v="30.714285714285715"/>
  </r>
  <r>
    <n v="946"/>
    <s v="Schapenkamp I"/>
    <d v="2011-08-23T12:00:00"/>
    <n v="1"/>
    <x v="0"/>
    <s v="Sympecma fusca"/>
    <n v="2"/>
    <s v="KD"/>
    <x v="1"/>
    <n v="8"/>
    <s v="Pantserjuffers"/>
    <n v="33.428571428571431"/>
  </r>
  <r>
    <n v="946"/>
    <s v="Schapenkamp I"/>
    <d v="2011-08-23T12:00:00"/>
    <n v="1"/>
    <x v="23"/>
    <s v="Sympetrum striolatum/vulgatum"/>
    <n v="6"/>
    <s v="KD"/>
    <x v="1"/>
    <n v="8"/>
    <s v="Korenbouten"/>
    <n v="33.428571428571431"/>
  </r>
  <r>
    <n v="946"/>
    <s v="Schapenkamp I"/>
    <d v="2011-08-23T12:00:00"/>
    <n v="1"/>
    <x v="1"/>
    <s v="Ischnura elegans"/>
    <n v="11"/>
    <s v="KD"/>
    <x v="1"/>
    <n v="8"/>
    <s v="Waterjuffer"/>
    <n v="33.428571428571431"/>
  </r>
  <r>
    <n v="946"/>
    <s v="Schapenkamp I"/>
    <d v="2011-08-23T12:00:00"/>
    <n v="1"/>
    <x v="14"/>
    <s v="Aeshna mixta"/>
    <n v="6"/>
    <s v="KD"/>
    <x v="1"/>
    <n v="8"/>
    <s v="Glazenmakers"/>
    <n v="33.428571428571431"/>
  </r>
  <r>
    <n v="946"/>
    <s v="Schapenkamp I"/>
    <d v="2011-08-23T12:00:00"/>
    <n v="1"/>
    <x v="3"/>
    <s v="Enallagma cyathigerum"/>
    <n v="20"/>
    <s v="KD"/>
    <x v="1"/>
    <n v="8"/>
    <s v="Waterjuffer"/>
    <n v="33.428571428571431"/>
  </r>
  <r>
    <n v="946"/>
    <s v="Schapenkamp I"/>
    <d v="2011-08-23T12:00:00"/>
    <n v="2"/>
    <x v="12"/>
    <s v="Sympetrum striolatum"/>
    <n v="1"/>
    <s v="KD"/>
    <x v="1"/>
    <n v="8"/>
    <s v="Korenbouten"/>
    <n v="33.428571428571431"/>
  </r>
  <r>
    <n v="946"/>
    <s v="Schapenkamp I"/>
    <d v="2011-08-23T12:00:00"/>
    <n v="2"/>
    <x v="23"/>
    <s v="Sympetrum striolatum/vulgatum"/>
    <n v="4"/>
    <s v="KD"/>
    <x v="1"/>
    <n v="8"/>
    <s v="Korenbouten"/>
    <n v="33.428571428571431"/>
  </r>
  <r>
    <n v="946"/>
    <s v="Schapenkamp I"/>
    <d v="2011-08-23T12:00:00"/>
    <n v="2"/>
    <x v="1"/>
    <s v="Ischnura elegans"/>
    <n v="6"/>
    <s v="KD"/>
    <x v="1"/>
    <n v="8"/>
    <s v="Waterjuffer"/>
    <n v="33.428571428571431"/>
  </r>
  <r>
    <n v="946"/>
    <s v="Schapenkamp I"/>
    <d v="2011-08-23T12:00:00"/>
    <n v="2"/>
    <x v="3"/>
    <s v="Enallagma cyathigerum"/>
    <n v="6"/>
    <s v="KD"/>
    <x v="1"/>
    <n v="8"/>
    <s v="Waterjuffer"/>
    <n v="33.428571428571431"/>
  </r>
  <r>
    <n v="946"/>
    <s v="Schapenkamp I"/>
    <d v="2011-08-23T12:00:00"/>
    <n v="4"/>
    <x v="9"/>
    <s v="Anax imperator"/>
    <n v="1"/>
    <s v="KD"/>
    <x v="1"/>
    <n v="8"/>
    <s v="Glazenmakers"/>
    <n v="33.428571428571431"/>
  </r>
  <r>
    <n v="946"/>
    <s v="Schapenkamp I"/>
    <d v="2011-09-10T14:00:00"/>
    <n v="1"/>
    <x v="16"/>
    <s v="Sympetrum sanguineum"/>
    <n v="1"/>
    <s v="KD"/>
    <x v="1"/>
    <n v="9"/>
    <s v="Korenbouten"/>
    <n v="36"/>
  </r>
  <r>
    <n v="946"/>
    <s v="Schapenkamp I"/>
    <d v="2011-09-10T14:00:00"/>
    <n v="1"/>
    <x v="23"/>
    <s v="Sympetrum striolatum/vulgatum"/>
    <n v="10"/>
    <s v="KD"/>
    <x v="1"/>
    <n v="9"/>
    <s v="Korenbouten"/>
    <n v="36"/>
  </r>
  <r>
    <n v="946"/>
    <s v="Schapenkamp I"/>
    <d v="2011-09-10T14:00:00"/>
    <n v="1"/>
    <x v="9"/>
    <s v="Anax imperator"/>
    <n v="1"/>
    <s v="KD"/>
    <x v="1"/>
    <n v="9"/>
    <s v="Glazenmakers"/>
    <n v="36"/>
  </r>
  <r>
    <n v="946"/>
    <s v="Schapenkamp I"/>
    <d v="2011-09-10T14:00:00"/>
    <n v="1"/>
    <x v="1"/>
    <s v="Ischnura elegans"/>
    <n v="1"/>
    <s v="KD"/>
    <x v="1"/>
    <n v="9"/>
    <s v="Waterjuffer"/>
    <n v="36"/>
  </r>
  <r>
    <n v="946"/>
    <s v="Schapenkamp I"/>
    <d v="2011-09-10T14:00:00"/>
    <n v="1"/>
    <x v="14"/>
    <s v="Aeshna mixta"/>
    <n v="2"/>
    <s v="KD"/>
    <x v="1"/>
    <n v="9"/>
    <s v="Glazenmakers"/>
    <n v="36"/>
  </r>
  <r>
    <n v="946"/>
    <s v="Schapenkamp I"/>
    <d v="2011-09-10T14:00:00"/>
    <n v="1"/>
    <x v="3"/>
    <s v="Enallagma cyathigerum"/>
    <n v="14"/>
    <s v="KD"/>
    <x v="1"/>
    <n v="9"/>
    <s v="Waterjuffer"/>
    <n v="36"/>
  </r>
  <r>
    <n v="946"/>
    <s v="Schapenkamp I"/>
    <d v="2011-09-10T14:00:00"/>
    <n v="2"/>
    <x v="23"/>
    <s v="Sympetrum striolatum/vulgatum"/>
    <n v="2"/>
    <s v="KD"/>
    <x v="1"/>
    <n v="9"/>
    <s v="Korenbouten"/>
    <n v="36"/>
  </r>
  <r>
    <n v="946"/>
    <s v="Schapenkamp I"/>
    <d v="2011-09-10T14:00:00"/>
    <n v="2"/>
    <x v="9"/>
    <s v="Anax imperator"/>
    <n v="1"/>
    <s v="KD"/>
    <x v="1"/>
    <n v="9"/>
    <s v="Glazenmakers"/>
    <n v="36"/>
  </r>
  <r>
    <n v="946"/>
    <s v="Schapenkamp I"/>
    <d v="2011-09-10T14:00:00"/>
    <n v="2"/>
    <x v="1"/>
    <s v="Ischnura elegans"/>
    <n v="1"/>
    <s v="KD"/>
    <x v="1"/>
    <n v="9"/>
    <s v="Waterjuffer"/>
    <n v="36"/>
  </r>
  <r>
    <n v="946"/>
    <s v="Schapenkamp I"/>
    <d v="2011-09-10T14:00:00"/>
    <n v="2"/>
    <x v="14"/>
    <s v="Aeshna mixta"/>
    <n v="1"/>
    <s v="KD"/>
    <x v="1"/>
    <n v="9"/>
    <s v="Glazenmakers"/>
    <n v="36"/>
  </r>
  <r>
    <n v="946"/>
    <s v="Schapenkamp I"/>
    <d v="2011-09-10T14:00:00"/>
    <n v="2"/>
    <x v="3"/>
    <s v="Enallagma cyathigerum"/>
    <n v="13"/>
    <s v="KD"/>
    <x v="1"/>
    <n v="9"/>
    <s v="Waterjuffer"/>
    <n v="36"/>
  </r>
  <r>
    <n v="946"/>
    <s v="Schapenkamp I"/>
    <d v="2011-09-10T14:00:00"/>
    <n v="4"/>
    <x v="9"/>
    <s v="Anax imperator"/>
    <n v="2"/>
    <s v="KD"/>
    <x v="1"/>
    <n v="9"/>
    <s v="Glazenmakers"/>
    <n v="36"/>
  </r>
  <r>
    <n v="946"/>
    <s v="Schapenkamp I"/>
    <d v="2011-09-10T14:00:00"/>
    <n v="4"/>
    <x v="14"/>
    <s v="Aeshna mixta"/>
    <n v="2"/>
    <s v="KD"/>
    <x v="1"/>
    <n v="9"/>
    <s v="Glazenmakers"/>
    <n v="36"/>
  </r>
  <r>
    <n v="946"/>
    <s v="Schapenkamp I"/>
    <d v="2011-09-10T14:00:00"/>
    <n v="5"/>
    <x v="9"/>
    <s v="Anax imperator"/>
    <n v="2"/>
    <s v="KD"/>
    <x v="1"/>
    <n v="9"/>
    <s v="Glazenmakers"/>
    <n v="36"/>
  </r>
  <r>
    <n v="946"/>
    <s v="Schapenkamp I"/>
    <d v="2011-09-10T14:00:00"/>
    <n v="5"/>
    <x v="14"/>
    <s v="Aeshna mixta"/>
    <n v="11"/>
    <s v="KD"/>
    <x v="1"/>
    <n v="9"/>
    <s v="Glazenmakers"/>
    <n v="36"/>
  </r>
  <r>
    <n v="946"/>
    <s v="Schapenkamp I"/>
    <d v="2011-09-30T15:00:00"/>
    <n v="1"/>
    <x v="16"/>
    <s v="Sympetrum sanguineum"/>
    <n v="2"/>
    <s v="KD"/>
    <x v="1"/>
    <n v="9"/>
    <s v="Korenbouten"/>
    <n v="38.857142857142854"/>
  </r>
  <r>
    <n v="946"/>
    <s v="Schapenkamp I"/>
    <d v="2011-09-30T15:00:00"/>
    <n v="1"/>
    <x v="12"/>
    <s v="Sympetrum striolatum"/>
    <n v="3"/>
    <s v="KD"/>
    <x v="1"/>
    <n v="9"/>
    <s v="Korenbouten"/>
    <n v="38.857142857142854"/>
  </r>
  <r>
    <n v="946"/>
    <s v="Schapenkamp I"/>
    <d v="2011-09-30T15:00:00"/>
    <n v="1"/>
    <x v="14"/>
    <s v="Aeshna mixta"/>
    <n v="9"/>
    <s v="KD"/>
    <x v="1"/>
    <n v="9"/>
    <s v="Glazenmakers"/>
    <n v="38.857142857142854"/>
  </r>
  <r>
    <n v="946"/>
    <s v="Schapenkamp I"/>
    <d v="2011-09-30T15:00:00"/>
    <n v="1"/>
    <x v="3"/>
    <s v="Enallagma cyathigerum"/>
    <n v="6"/>
    <s v="KD"/>
    <x v="1"/>
    <n v="9"/>
    <s v="Waterjuffer"/>
    <n v="38.857142857142854"/>
  </r>
  <r>
    <n v="946"/>
    <s v="Schapenkamp I"/>
    <d v="2011-09-30T15:00:00"/>
    <n v="2"/>
    <x v="12"/>
    <s v="Sympetrum striolatum"/>
    <n v="1"/>
    <s v="KD"/>
    <x v="1"/>
    <n v="9"/>
    <s v="Korenbouten"/>
    <n v="38.857142857142854"/>
  </r>
  <r>
    <n v="946"/>
    <s v="Schapenkamp I"/>
    <d v="2011-09-30T15:00:00"/>
    <n v="2"/>
    <x v="14"/>
    <s v="Aeshna mixta"/>
    <n v="3"/>
    <s v="KD"/>
    <x v="1"/>
    <n v="9"/>
    <s v="Glazenmakers"/>
    <n v="38.857142857142854"/>
  </r>
  <r>
    <n v="946"/>
    <s v="Schapenkamp I"/>
    <d v="2011-09-30T15:00:00"/>
    <n v="2"/>
    <x v="3"/>
    <s v="Enallagma cyathigerum"/>
    <n v="12"/>
    <s v="KD"/>
    <x v="1"/>
    <n v="9"/>
    <s v="Waterjuffer"/>
    <n v="38.857142857142854"/>
  </r>
  <r>
    <n v="946"/>
    <s v="Schapenkamp I"/>
    <d v="2011-09-30T15:00:00"/>
    <n v="4"/>
    <x v="14"/>
    <s v="Aeshna mixta"/>
    <n v="2"/>
    <s v="KD"/>
    <x v="1"/>
    <n v="9"/>
    <s v="Glazenmakers"/>
    <n v="38.857142857142854"/>
  </r>
  <r>
    <n v="946"/>
    <s v="Schapenkamp I"/>
    <d v="2011-09-30T15:00:00"/>
    <n v="5"/>
    <x v="0"/>
    <s v="Sympecma fusca"/>
    <n v="1"/>
    <s v="KD"/>
    <x v="1"/>
    <n v="9"/>
    <s v="Pantserjuffers"/>
    <n v="38.857142857142854"/>
  </r>
  <r>
    <n v="946"/>
    <s v="Schapenkamp I"/>
    <d v="2011-09-30T15:00:00"/>
    <n v="5"/>
    <x v="14"/>
    <s v="Aeshna mixta"/>
    <n v="14"/>
    <s v="KD"/>
    <x v="1"/>
    <n v="9"/>
    <s v="Glazenmakers"/>
    <n v="38.857142857142854"/>
  </r>
  <r>
    <n v="946"/>
    <s v="Schapenkamp I"/>
    <d v="2012-05-22T14:00:00"/>
    <n v="1"/>
    <x v="6"/>
    <s v="Coenagrion puella"/>
    <n v="5"/>
    <s v="KD"/>
    <x v="2"/>
    <n v="5"/>
    <s v="Waterjuffer"/>
    <n v="20.285714285714285"/>
  </r>
  <r>
    <n v="946"/>
    <s v="Schapenkamp I"/>
    <d v="2012-05-22T14:00:00"/>
    <n v="1"/>
    <x v="0"/>
    <s v="Sympecma fusca"/>
    <n v="5"/>
    <s v="KD"/>
    <x v="2"/>
    <n v="5"/>
    <s v="Pantserjuffers"/>
    <n v="20.285714285714285"/>
  </r>
  <r>
    <n v="946"/>
    <s v="Schapenkamp I"/>
    <d v="2012-05-22T14:00:00"/>
    <n v="1"/>
    <x v="7"/>
    <s v="Brachytron pratense"/>
    <n v="2"/>
    <s v="KD"/>
    <x v="2"/>
    <n v="5"/>
    <s v="Glazenmakers"/>
    <n v="20.285714285714285"/>
  </r>
  <r>
    <n v="946"/>
    <s v="Schapenkamp I"/>
    <d v="2012-05-22T14:00:00"/>
    <n v="1"/>
    <x v="1"/>
    <s v="Ischnura elegans"/>
    <n v="11"/>
    <s v="KD"/>
    <x v="2"/>
    <n v="5"/>
    <s v="Waterjuffer"/>
    <n v="20.285714285714285"/>
  </r>
  <r>
    <n v="946"/>
    <s v="Schapenkamp I"/>
    <d v="2012-05-22T14:00:00"/>
    <n v="1"/>
    <x v="34"/>
    <s v="Libellula depressa"/>
    <n v="1"/>
    <s v="KD"/>
    <x v="2"/>
    <n v="5"/>
    <s v="Korenbouten"/>
    <n v="20.285714285714285"/>
  </r>
  <r>
    <n v="946"/>
    <s v="Schapenkamp I"/>
    <d v="2012-05-22T14:00:00"/>
    <n v="1"/>
    <x v="10"/>
    <s v="Libellula quadrimaculata"/>
    <n v="12"/>
    <s v="KD"/>
    <x v="2"/>
    <n v="5"/>
    <s v="Korenbouten"/>
    <n v="20.285714285714285"/>
  </r>
  <r>
    <n v="946"/>
    <s v="Schapenkamp I"/>
    <d v="2012-05-22T14:00:00"/>
    <n v="1"/>
    <x v="2"/>
    <s v="Pyrrhosoma nymphula"/>
    <n v="1"/>
    <s v="KD"/>
    <x v="2"/>
    <n v="5"/>
    <s v="Waterjuffer"/>
    <n v="20.285714285714285"/>
  </r>
  <r>
    <n v="946"/>
    <s v="Schapenkamp I"/>
    <d v="2012-05-22T14:00:00"/>
    <n v="1"/>
    <x v="3"/>
    <s v="Enallagma cyathigerum"/>
    <n v="6"/>
    <s v="KD"/>
    <x v="2"/>
    <n v="5"/>
    <s v="Waterjuffer"/>
    <n v="20.285714285714285"/>
  </r>
  <r>
    <n v="946"/>
    <s v="Schapenkamp I"/>
    <d v="2012-05-22T14:00:00"/>
    <n v="2"/>
    <x v="0"/>
    <s v="Sympecma fusca"/>
    <n v="4"/>
    <s v="KD"/>
    <x v="2"/>
    <n v="5"/>
    <s v="Pantserjuffers"/>
    <n v="20.285714285714285"/>
  </r>
  <r>
    <n v="946"/>
    <s v="Schapenkamp I"/>
    <d v="2012-05-22T14:00:00"/>
    <n v="2"/>
    <x v="5"/>
    <s v="Orthetrum cancellatum"/>
    <n v="1"/>
    <s v="KD"/>
    <x v="2"/>
    <n v="5"/>
    <s v="Korenbouten"/>
    <n v="20.285714285714285"/>
  </r>
  <r>
    <n v="946"/>
    <s v="Schapenkamp I"/>
    <d v="2012-05-22T14:00:00"/>
    <n v="2"/>
    <x v="1"/>
    <s v="Ischnura elegans"/>
    <n v="2"/>
    <s v="KD"/>
    <x v="2"/>
    <n v="5"/>
    <s v="Waterjuffer"/>
    <n v="20.285714285714285"/>
  </r>
  <r>
    <n v="946"/>
    <s v="Schapenkamp I"/>
    <d v="2012-05-22T14:00:00"/>
    <n v="2"/>
    <x v="10"/>
    <s v="Libellula quadrimaculata"/>
    <n v="6"/>
    <s v="KD"/>
    <x v="2"/>
    <n v="5"/>
    <s v="Korenbouten"/>
    <n v="20.285714285714285"/>
  </r>
  <r>
    <n v="946"/>
    <s v="Schapenkamp I"/>
    <d v="2012-05-22T14:00:00"/>
    <n v="2"/>
    <x v="3"/>
    <s v="Enallagma cyathigerum"/>
    <n v="5"/>
    <s v="KD"/>
    <x v="2"/>
    <n v="5"/>
    <s v="Waterjuffer"/>
    <n v="20.285714285714285"/>
  </r>
  <r>
    <n v="946"/>
    <s v="Schapenkamp I"/>
    <d v="2012-05-22T14:00:00"/>
    <n v="4"/>
    <x v="0"/>
    <s v="Sympecma fusca"/>
    <n v="3"/>
    <s v="KD"/>
    <x v="2"/>
    <n v="5"/>
    <s v="Pantserjuffers"/>
    <n v="20.285714285714285"/>
  </r>
  <r>
    <n v="946"/>
    <s v="Schapenkamp I"/>
    <d v="2012-05-22T14:00:00"/>
    <n v="4"/>
    <x v="5"/>
    <s v="Orthetrum cancellatum"/>
    <n v="1"/>
    <s v="KD"/>
    <x v="2"/>
    <n v="5"/>
    <s v="Korenbouten"/>
    <n v="20.285714285714285"/>
  </r>
  <r>
    <n v="946"/>
    <s v="Schapenkamp I"/>
    <d v="2012-05-22T14:00:00"/>
    <n v="4"/>
    <x v="7"/>
    <s v="Brachytron pratense"/>
    <n v="2"/>
    <s v="KD"/>
    <x v="2"/>
    <n v="5"/>
    <s v="Glazenmakers"/>
    <n v="20.285714285714285"/>
  </r>
  <r>
    <n v="946"/>
    <s v="Schapenkamp I"/>
    <d v="2012-05-22T14:00:00"/>
    <n v="4"/>
    <x v="10"/>
    <s v="Libellula quadrimaculata"/>
    <n v="6"/>
    <s v="KD"/>
    <x v="2"/>
    <n v="5"/>
    <s v="Korenbouten"/>
    <n v="20.285714285714285"/>
  </r>
  <r>
    <n v="946"/>
    <s v="Schapenkamp I"/>
    <d v="2012-05-22T14:00:00"/>
    <n v="5"/>
    <x v="0"/>
    <s v="Sympecma fusca"/>
    <n v="4"/>
    <s v="KD"/>
    <x v="2"/>
    <n v="5"/>
    <s v="Pantserjuffers"/>
    <n v="20.285714285714285"/>
  </r>
  <r>
    <n v="946"/>
    <s v="Schapenkamp I"/>
    <d v="2012-05-22T14:00:00"/>
    <n v="5"/>
    <x v="7"/>
    <s v="Brachytron pratense"/>
    <n v="1"/>
    <s v="KD"/>
    <x v="2"/>
    <n v="5"/>
    <s v="Glazenmakers"/>
    <n v="20.285714285714285"/>
  </r>
  <r>
    <n v="946"/>
    <s v="Schapenkamp I"/>
    <d v="2012-05-22T14:00:00"/>
    <n v="5"/>
    <x v="10"/>
    <s v="Libellula quadrimaculata"/>
    <n v="8"/>
    <s v="KD"/>
    <x v="2"/>
    <n v="5"/>
    <s v="Korenbouten"/>
    <n v="20.285714285714285"/>
  </r>
  <r>
    <n v="946"/>
    <s v="Schapenkamp I"/>
    <d v="2012-05-27T12:30:00"/>
    <n v="1"/>
    <x v="5"/>
    <s v="Orthetrum cancellatum"/>
    <n v="3"/>
    <s v="KD"/>
    <x v="2"/>
    <n v="5"/>
    <s v="Korenbouten"/>
    <n v="21"/>
  </r>
  <r>
    <n v="946"/>
    <s v="Schapenkamp I"/>
    <d v="2012-05-27T12:30:00"/>
    <n v="1"/>
    <x v="7"/>
    <s v="Brachytron pratense"/>
    <n v="4"/>
    <s v="KD"/>
    <x v="2"/>
    <n v="5"/>
    <s v="Glazenmakers"/>
    <n v="21"/>
  </r>
  <r>
    <n v="946"/>
    <s v="Schapenkamp I"/>
    <d v="2012-05-27T12:30:00"/>
    <n v="1"/>
    <x v="9"/>
    <s v="Anax imperator"/>
    <n v="1"/>
    <s v="KD"/>
    <x v="2"/>
    <n v="5"/>
    <s v="Glazenmakers"/>
    <n v="21"/>
  </r>
  <r>
    <n v="946"/>
    <s v="Schapenkamp I"/>
    <d v="2012-05-27T12:30:00"/>
    <n v="1"/>
    <x v="1"/>
    <s v="Ischnura elegans"/>
    <n v="15"/>
    <s v="KD"/>
    <x v="2"/>
    <n v="5"/>
    <s v="Waterjuffer"/>
    <n v="21"/>
  </r>
  <r>
    <n v="946"/>
    <s v="Schapenkamp I"/>
    <d v="2012-05-27T12:30:00"/>
    <n v="1"/>
    <x v="4"/>
    <s v="Coenagrion pulchellum"/>
    <n v="1"/>
    <s v="KD"/>
    <x v="2"/>
    <n v="5"/>
    <s v="Waterjuffer"/>
    <n v="21"/>
  </r>
  <r>
    <n v="946"/>
    <s v="Schapenkamp I"/>
    <d v="2012-05-27T12:30:00"/>
    <n v="1"/>
    <x v="10"/>
    <s v="Libellula quadrimaculata"/>
    <n v="13"/>
    <s v="KD"/>
    <x v="2"/>
    <n v="5"/>
    <s v="Korenbouten"/>
    <n v="21"/>
  </r>
  <r>
    <n v="946"/>
    <s v="Schapenkamp I"/>
    <d v="2012-05-27T12:30:00"/>
    <n v="1"/>
    <x v="3"/>
    <s v="Enallagma cyathigerum"/>
    <n v="61"/>
    <s v="KD"/>
    <x v="2"/>
    <n v="5"/>
    <s v="Waterjuffer"/>
    <n v="21"/>
  </r>
  <r>
    <n v="946"/>
    <s v="Schapenkamp I"/>
    <d v="2012-05-27T12:30:00"/>
    <n v="2"/>
    <x v="5"/>
    <s v="Orthetrum cancellatum"/>
    <n v="3"/>
    <s v="KD"/>
    <x v="2"/>
    <n v="5"/>
    <s v="Korenbouten"/>
    <n v="21"/>
  </r>
  <r>
    <n v="946"/>
    <s v="Schapenkamp I"/>
    <d v="2012-05-27T12:30:00"/>
    <n v="2"/>
    <x v="1"/>
    <s v="Ischnura elegans"/>
    <n v="7"/>
    <s v="KD"/>
    <x v="2"/>
    <n v="5"/>
    <s v="Waterjuffer"/>
    <n v="21"/>
  </r>
  <r>
    <n v="946"/>
    <s v="Schapenkamp I"/>
    <d v="2012-05-27T12:30:00"/>
    <n v="2"/>
    <x v="10"/>
    <s v="Libellula quadrimaculata"/>
    <n v="2"/>
    <s v="KD"/>
    <x v="2"/>
    <n v="5"/>
    <s v="Korenbouten"/>
    <n v="21"/>
  </r>
  <r>
    <n v="946"/>
    <s v="Schapenkamp I"/>
    <d v="2012-05-27T12:30:00"/>
    <n v="2"/>
    <x v="3"/>
    <s v="Enallagma cyathigerum"/>
    <n v="8"/>
    <s v="KD"/>
    <x v="2"/>
    <n v="5"/>
    <s v="Waterjuffer"/>
    <n v="21"/>
  </r>
  <r>
    <n v="946"/>
    <s v="Schapenkamp I"/>
    <d v="2012-05-27T12:30:00"/>
    <n v="4"/>
    <x v="5"/>
    <s v="Orthetrum cancellatum"/>
    <n v="2"/>
    <s v="KD"/>
    <x v="2"/>
    <n v="5"/>
    <s v="Korenbouten"/>
    <n v="21"/>
  </r>
  <r>
    <n v="946"/>
    <s v="Schapenkamp I"/>
    <d v="2012-05-27T12:30:00"/>
    <n v="4"/>
    <x v="7"/>
    <s v="Brachytron pratense"/>
    <n v="1"/>
    <s v="KD"/>
    <x v="2"/>
    <n v="5"/>
    <s v="Glazenmakers"/>
    <n v="21"/>
  </r>
  <r>
    <n v="946"/>
    <s v="Schapenkamp I"/>
    <d v="2012-05-27T12:30:00"/>
    <n v="4"/>
    <x v="9"/>
    <s v="Anax imperator"/>
    <n v="1"/>
    <s v="KD"/>
    <x v="2"/>
    <n v="5"/>
    <s v="Glazenmakers"/>
    <n v="21"/>
  </r>
  <r>
    <n v="946"/>
    <s v="Schapenkamp I"/>
    <d v="2012-05-27T12:30:00"/>
    <n v="4"/>
    <x v="10"/>
    <s v="Libellula quadrimaculata"/>
    <n v="2"/>
    <s v="KD"/>
    <x v="2"/>
    <n v="5"/>
    <s v="Korenbouten"/>
    <n v="21"/>
  </r>
  <r>
    <n v="946"/>
    <s v="Schapenkamp I"/>
    <d v="2012-05-27T12:30:00"/>
    <n v="5"/>
    <x v="0"/>
    <s v="Sympecma fusca"/>
    <n v="3"/>
    <s v="KD"/>
    <x v="2"/>
    <n v="5"/>
    <s v="Pantserjuffers"/>
    <n v="21"/>
  </r>
  <r>
    <n v="946"/>
    <s v="Schapenkamp I"/>
    <d v="2012-05-27T12:30:00"/>
    <n v="5"/>
    <x v="5"/>
    <s v="Orthetrum cancellatum"/>
    <n v="3"/>
    <s v="KD"/>
    <x v="2"/>
    <n v="5"/>
    <s v="Korenbouten"/>
    <n v="21"/>
  </r>
  <r>
    <n v="946"/>
    <s v="Schapenkamp I"/>
    <d v="2012-05-27T12:30:00"/>
    <n v="5"/>
    <x v="7"/>
    <s v="Brachytron pratense"/>
    <n v="1"/>
    <s v="KD"/>
    <x v="2"/>
    <n v="5"/>
    <s v="Glazenmakers"/>
    <n v="21"/>
  </r>
  <r>
    <n v="946"/>
    <s v="Schapenkamp I"/>
    <d v="2012-05-27T12:30:00"/>
    <n v="5"/>
    <x v="9"/>
    <s v="Anax imperator"/>
    <n v="2"/>
    <s v="KD"/>
    <x v="2"/>
    <n v="5"/>
    <s v="Glazenmakers"/>
    <n v="21"/>
  </r>
  <r>
    <n v="946"/>
    <s v="Schapenkamp I"/>
    <d v="2012-05-27T12:30:00"/>
    <n v="5"/>
    <x v="34"/>
    <s v="Libellula depressa"/>
    <n v="2"/>
    <s v="KD"/>
    <x v="2"/>
    <n v="5"/>
    <s v="Korenbouten"/>
    <n v="21"/>
  </r>
  <r>
    <n v="946"/>
    <s v="Schapenkamp I"/>
    <d v="2012-05-27T12:30:00"/>
    <n v="5"/>
    <x v="10"/>
    <s v="Libellula quadrimaculata"/>
    <n v="14"/>
    <s v="KD"/>
    <x v="2"/>
    <n v="5"/>
    <s v="Korenbouten"/>
    <n v="21"/>
  </r>
  <r>
    <n v="946"/>
    <s v="Schapenkamp I"/>
    <d v="2012-06-10T14:00:00"/>
    <n v="1"/>
    <x v="6"/>
    <s v="Coenagrion puella"/>
    <n v="8"/>
    <s v="KD"/>
    <x v="2"/>
    <n v="6"/>
    <s v="Waterjuffer"/>
    <n v="23"/>
  </r>
  <r>
    <n v="946"/>
    <s v="Schapenkamp I"/>
    <d v="2012-06-10T14:00:00"/>
    <n v="1"/>
    <x v="5"/>
    <s v="Orthetrum cancellatum"/>
    <n v="4"/>
    <s v="KD"/>
    <x v="2"/>
    <n v="6"/>
    <s v="Korenbouten"/>
    <n v="23"/>
  </r>
  <r>
    <n v="946"/>
    <s v="Schapenkamp I"/>
    <d v="2012-06-10T14:00:00"/>
    <n v="1"/>
    <x v="7"/>
    <s v="Brachytron pratense"/>
    <n v="1"/>
    <s v="KD"/>
    <x v="2"/>
    <n v="6"/>
    <s v="Glazenmakers"/>
    <n v="23"/>
  </r>
  <r>
    <n v="946"/>
    <s v="Schapenkamp I"/>
    <d v="2012-06-10T14:00:00"/>
    <n v="1"/>
    <x v="9"/>
    <s v="Anax imperator"/>
    <n v="2"/>
    <s v="KD"/>
    <x v="2"/>
    <n v="6"/>
    <s v="Glazenmakers"/>
    <n v="23"/>
  </r>
  <r>
    <n v="946"/>
    <s v="Schapenkamp I"/>
    <d v="2012-06-10T14:00:00"/>
    <n v="1"/>
    <x v="1"/>
    <s v="Ischnura elegans"/>
    <n v="20"/>
    <s v="KD"/>
    <x v="2"/>
    <n v="6"/>
    <s v="Waterjuffer"/>
    <n v="23"/>
  </r>
  <r>
    <n v="946"/>
    <s v="Schapenkamp I"/>
    <d v="2012-06-10T14:00:00"/>
    <n v="1"/>
    <x v="10"/>
    <s v="Libellula quadrimaculata"/>
    <n v="5"/>
    <s v="KD"/>
    <x v="2"/>
    <n v="6"/>
    <s v="Korenbouten"/>
    <n v="23"/>
  </r>
  <r>
    <n v="946"/>
    <s v="Schapenkamp I"/>
    <d v="2012-06-10T14:00:00"/>
    <n v="1"/>
    <x v="8"/>
    <s v="Aeshna isoceles"/>
    <n v="4"/>
    <s v="KD"/>
    <x v="2"/>
    <n v="6"/>
    <s v="Glazenmakers"/>
    <n v="23"/>
  </r>
  <r>
    <n v="946"/>
    <s v="Schapenkamp I"/>
    <d v="2012-06-10T14:00:00"/>
    <n v="1"/>
    <x v="3"/>
    <s v="Enallagma cyathigerum"/>
    <n v="20"/>
    <s v="KD"/>
    <x v="2"/>
    <n v="6"/>
    <s v="Waterjuffer"/>
    <n v="23"/>
  </r>
  <r>
    <n v="946"/>
    <s v="Schapenkamp I"/>
    <d v="2012-06-10T14:00:00"/>
    <n v="2"/>
    <x v="5"/>
    <s v="Orthetrum cancellatum"/>
    <n v="2"/>
    <s v="KD"/>
    <x v="2"/>
    <n v="6"/>
    <s v="Korenbouten"/>
    <n v="23"/>
  </r>
  <r>
    <n v="946"/>
    <s v="Schapenkamp I"/>
    <d v="2012-06-10T14:00:00"/>
    <n v="2"/>
    <x v="9"/>
    <s v="Anax imperator"/>
    <n v="1"/>
    <s v="KD"/>
    <x v="2"/>
    <n v="6"/>
    <s v="Glazenmakers"/>
    <n v="23"/>
  </r>
  <r>
    <n v="946"/>
    <s v="Schapenkamp I"/>
    <d v="2012-06-10T14:00:00"/>
    <n v="2"/>
    <x v="1"/>
    <s v="Ischnura elegans"/>
    <n v="4"/>
    <s v="KD"/>
    <x v="2"/>
    <n v="6"/>
    <s v="Waterjuffer"/>
    <n v="23"/>
  </r>
  <r>
    <n v="946"/>
    <s v="Schapenkamp I"/>
    <d v="2012-06-10T14:00:00"/>
    <n v="2"/>
    <x v="3"/>
    <s v="Enallagma cyathigerum"/>
    <n v="8"/>
    <s v="KD"/>
    <x v="2"/>
    <n v="6"/>
    <s v="Waterjuffer"/>
    <n v="23"/>
  </r>
  <r>
    <n v="946"/>
    <s v="Schapenkamp I"/>
    <d v="2012-06-10T14:00:00"/>
    <n v="4"/>
    <x v="5"/>
    <s v="Orthetrum cancellatum"/>
    <n v="5"/>
    <s v="KD"/>
    <x v="2"/>
    <n v="6"/>
    <s v="Korenbouten"/>
    <n v="23"/>
  </r>
  <r>
    <n v="946"/>
    <s v="Schapenkamp I"/>
    <d v="2012-06-10T14:00:00"/>
    <n v="4"/>
    <x v="7"/>
    <s v="Brachytron pratense"/>
    <n v="1"/>
    <s v="KD"/>
    <x v="2"/>
    <n v="6"/>
    <s v="Glazenmakers"/>
    <n v="23"/>
  </r>
  <r>
    <n v="946"/>
    <s v="Schapenkamp I"/>
    <d v="2012-06-10T14:00:00"/>
    <n v="4"/>
    <x v="9"/>
    <s v="Anax imperator"/>
    <n v="2"/>
    <s v="KD"/>
    <x v="2"/>
    <n v="6"/>
    <s v="Glazenmakers"/>
    <n v="23"/>
  </r>
  <r>
    <n v="946"/>
    <s v="Schapenkamp I"/>
    <d v="2012-06-10T14:00:00"/>
    <n v="4"/>
    <x v="10"/>
    <s v="Libellula quadrimaculata"/>
    <n v="3"/>
    <s v="KD"/>
    <x v="2"/>
    <n v="6"/>
    <s v="Korenbouten"/>
    <n v="23"/>
  </r>
  <r>
    <n v="946"/>
    <s v="Schapenkamp I"/>
    <d v="2012-06-10T14:00:00"/>
    <n v="4"/>
    <x v="8"/>
    <s v="Aeshna isoceles"/>
    <n v="1"/>
    <s v="KD"/>
    <x v="2"/>
    <n v="6"/>
    <s v="Glazenmakers"/>
    <n v="23"/>
  </r>
  <r>
    <n v="946"/>
    <s v="Schapenkamp I"/>
    <d v="2012-06-10T14:00:00"/>
    <n v="5"/>
    <x v="0"/>
    <s v="Sympecma fusca"/>
    <n v="2"/>
    <s v="KD"/>
    <x v="2"/>
    <n v="6"/>
    <s v="Pantserjuffers"/>
    <n v="23"/>
  </r>
  <r>
    <n v="946"/>
    <s v="Schapenkamp I"/>
    <d v="2012-06-10T14:00:00"/>
    <n v="5"/>
    <x v="5"/>
    <s v="Orthetrum cancellatum"/>
    <n v="1"/>
    <s v="KD"/>
    <x v="2"/>
    <n v="6"/>
    <s v="Korenbouten"/>
    <n v="23"/>
  </r>
  <r>
    <n v="946"/>
    <s v="Schapenkamp I"/>
    <d v="2012-06-10T14:00:00"/>
    <n v="5"/>
    <x v="9"/>
    <s v="Anax imperator"/>
    <n v="1"/>
    <s v="KD"/>
    <x v="2"/>
    <n v="6"/>
    <s v="Glazenmakers"/>
    <n v="23"/>
  </r>
  <r>
    <n v="946"/>
    <s v="Schapenkamp I"/>
    <d v="2012-06-10T14:00:00"/>
    <n v="5"/>
    <x v="10"/>
    <s v="Libellula quadrimaculata"/>
    <n v="11"/>
    <s v="KD"/>
    <x v="2"/>
    <n v="6"/>
    <s v="Korenbouten"/>
    <n v="23"/>
  </r>
  <r>
    <n v="946"/>
    <s v="Schapenkamp I"/>
    <d v="2012-06-30T14:00:00"/>
    <n v="1"/>
    <x v="12"/>
    <s v="Sympetrum striolatum"/>
    <n v="1"/>
    <s v="KD"/>
    <x v="2"/>
    <n v="6"/>
    <s v="Korenbouten"/>
    <n v="25.857142857142858"/>
  </r>
  <r>
    <n v="946"/>
    <s v="Schapenkamp I"/>
    <d v="2012-06-30T14:00:00"/>
    <n v="1"/>
    <x v="23"/>
    <s v="Sympetrum striolatum/vulgatum"/>
    <n v="2"/>
    <s v="KD"/>
    <x v="2"/>
    <n v="6"/>
    <s v="Korenbouten"/>
    <n v="25.857142857142858"/>
  </r>
  <r>
    <n v="946"/>
    <s v="Schapenkamp I"/>
    <d v="2012-06-30T14:00:00"/>
    <n v="1"/>
    <x v="9"/>
    <s v="Anax imperator"/>
    <n v="1"/>
    <s v="KD"/>
    <x v="2"/>
    <n v="6"/>
    <s v="Glazenmakers"/>
    <n v="25.857142857142858"/>
  </r>
  <r>
    <n v="946"/>
    <s v="Schapenkamp I"/>
    <d v="2012-06-30T14:00:00"/>
    <n v="1"/>
    <x v="1"/>
    <s v="Ischnura elegans"/>
    <n v="13"/>
    <s v="KD"/>
    <x v="2"/>
    <n v="6"/>
    <s v="Waterjuffer"/>
    <n v="25.857142857142858"/>
  </r>
  <r>
    <n v="946"/>
    <s v="Schapenkamp I"/>
    <d v="2012-06-30T14:00:00"/>
    <n v="1"/>
    <x v="34"/>
    <s v="Libellula depressa"/>
    <n v="1"/>
    <s v="KD"/>
    <x v="2"/>
    <n v="6"/>
    <s v="Korenbouten"/>
    <n v="25.857142857142858"/>
  </r>
  <r>
    <n v="946"/>
    <s v="Schapenkamp I"/>
    <d v="2012-06-30T14:00:00"/>
    <n v="1"/>
    <x v="10"/>
    <s v="Libellula quadrimaculata"/>
    <n v="2"/>
    <s v="KD"/>
    <x v="2"/>
    <n v="6"/>
    <s v="Korenbouten"/>
    <n v="25.857142857142858"/>
  </r>
  <r>
    <n v="946"/>
    <s v="Schapenkamp I"/>
    <d v="2012-06-30T14:00:00"/>
    <n v="1"/>
    <x v="3"/>
    <s v="Enallagma cyathigerum"/>
    <n v="15"/>
    <s v="KD"/>
    <x v="2"/>
    <n v="6"/>
    <s v="Waterjuffer"/>
    <n v="25.857142857142858"/>
  </r>
  <r>
    <n v="946"/>
    <s v="Schapenkamp I"/>
    <d v="2012-06-30T14:00:00"/>
    <n v="2"/>
    <x v="5"/>
    <s v="Orthetrum cancellatum"/>
    <n v="3"/>
    <s v="KD"/>
    <x v="2"/>
    <n v="6"/>
    <s v="Korenbouten"/>
    <n v="25.857142857142858"/>
  </r>
  <r>
    <n v="946"/>
    <s v="Schapenkamp I"/>
    <d v="2012-06-30T14:00:00"/>
    <n v="2"/>
    <x v="9"/>
    <s v="Anax imperator"/>
    <n v="1"/>
    <s v="KD"/>
    <x v="2"/>
    <n v="6"/>
    <s v="Glazenmakers"/>
    <n v="25.857142857142858"/>
  </r>
  <r>
    <n v="946"/>
    <s v="Schapenkamp I"/>
    <d v="2012-06-30T14:00:00"/>
    <n v="2"/>
    <x v="1"/>
    <s v="Ischnura elegans"/>
    <n v="2"/>
    <s v="KD"/>
    <x v="2"/>
    <n v="6"/>
    <s v="Waterjuffer"/>
    <n v="25.857142857142858"/>
  </r>
  <r>
    <n v="946"/>
    <s v="Schapenkamp I"/>
    <d v="2012-06-30T14:00:00"/>
    <n v="2"/>
    <x v="3"/>
    <s v="Enallagma cyathigerum"/>
    <n v="6"/>
    <s v="KD"/>
    <x v="2"/>
    <n v="6"/>
    <s v="Waterjuffer"/>
    <n v="25.857142857142858"/>
  </r>
  <r>
    <n v="946"/>
    <s v="Schapenkamp I"/>
    <d v="2012-06-30T14:00:00"/>
    <n v="4"/>
    <x v="5"/>
    <s v="Orthetrum cancellatum"/>
    <n v="1"/>
    <s v="KD"/>
    <x v="2"/>
    <n v="6"/>
    <s v="Korenbouten"/>
    <n v="25.857142857142858"/>
  </r>
  <r>
    <n v="946"/>
    <s v="Schapenkamp I"/>
    <d v="2012-06-30T14:00:00"/>
    <n v="4"/>
    <x v="9"/>
    <s v="Anax imperator"/>
    <n v="1"/>
    <s v="KD"/>
    <x v="2"/>
    <n v="6"/>
    <s v="Glazenmakers"/>
    <n v="25.857142857142858"/>
  </r>
  <r>
    <n v="946"/>
    <s v="Schapenkamp I"/>
    <d v="2012-06-30T14:00:00"/>
    <n v="4"/>
    <x v="10"/>
    <s v="Libellula quadrimaculata"/>
    <n v="1"/>
    <s v="KD"/>
    <x v="2"/>
    <n v="6"/>
    <s v="Korenbouten"/>
    <n v="25.857142857142858"/>
  </r>
  <r>
    <n v="946"/>
    <s v="Schapenkamp I"/>
    <d v="2012-06-30T14:00:00"/>
    <n v="5"/>
    <x v="5"/>
    <s v="Orthetrum cancellatum"/>
    <n v="4"/>
    <s v="KD"/>
    <x v="2"/>
    <n v="6"/>
    <s v="Korenbouten"/>
    <n v="25.857142857142858"/>
  </r>
  <r>
    <n v="946"/>
    <s v="Schapenkamp I"/>
    <d v="2012-06-30T14:00:00"/>
    <n v="5"/>
    <x v="9"/>
    <s v="Anax imperator"/>
    <n v="1"/>
    <s v="KD"/>
    <x v="2"/>
    <n v="6"/>
    <s v="Glazenmakers"/>
    <n v="25.857142857142858"/>
  </r>
  <r>
    <n v="946"/>
    <s v="Schapenkamp I"/>
    <d v="2012-06-30T14:00:00"/>
    <n v="5"/>
    <x v="10"/>
    <s v="Libellula quadrimaculata"/>
    <n v="3"/>
    <s v="KD"/>
    <x v="2"/>
    <n v="6"/>
    <s v="Korenbouten"/>
    <n v="25.857142857142858"/>
  </r>
  <r>
    <n v="946"/>
    <s v="Schapenkamp I"/>
    <d v="2012-07-07T12:45:00"/>
    <n v="1"/>
    <x v="12"/>
    <s v="Sympetrum striolatum"/>
    <n v="27"/>
    <s v="KD"/>
    <x v="2"/>
    <n v="7"/>
    <s v="Korenbouten"/>
    <n v="26.857142857142858"/>
  </r>
  <r>
    <n v="946"/>
    <s v="Schapenkamp I"/>
    <d v="2012-07-07T12:45:00"/>
    <n v="1"/>
    <x v="5"/>
    <s v="Orthetrum cancellatum"/>
    <n v="1"/>
    <s v="KD"/>
    <x v="2"/>
    <n v="7"/>
    <s v="Korenbouten"/>
    <n v="26.857142857142858"/>
  </r>
  <r>
    <n v="946"/>
    <s v="Schapenkamp I"/>
    <d v="2012-07-07T12:45:00"/>
    <n v="1"/>
    <x v="9"/>
    <s v="Anax imperator"/>
    <n v="3"/>
    <s v="KD"/>
    <x v="2"/>
    <n v="7"/>
    <s v="Glazenmakers"/>
    <n v="26.857142857142858"/>
  </r>
  <r>
    <n v="946"/>
    <s v="Schapenkamp I"/>
    <d v="2012-07-07T12:45:00"/>
    <n v="1"/>
    <x v="1"/>
    <s v="Ischnura elegans"/>
    <n v="22"/>
    <s v="KD"/>
    <x v="2"/>
    <n v="7"/>
    <s v="Waterjuffer"/>
    <n v="26.857142857142858"/>
  </r>
  <r>
    <n v="946"/>
    <s v="Schapenkamp I"/>
    <d v="2012-07-07T12:45:00"/>
    <n v="1"/>
    <x v="17"/>
    <s v="Sympetrum vulgatum"/>
    <n v="14"/>
    <s v="KD"/>
    <x v="2"/>
    <n v="7"/>
    <s v="Korenbouten"/>
    <n v="26.857142857142858"/>
  </r>
  <r>
    <n v="946"/>
    <s v="Schapenkamp I"/>
    <d v="2012-07-07T12:45:00"/>
    <n v="1"/>
    <x v="10"/>
    <s v="Libellula quadrimaculata"/>
    <n v="1"/>
    <s v="KD"/>
    <x v="2"/>
    <n v="7"/>
    <s v="Korenbouten"/>
    <n v="26.857142857142858"/>
  </r>
  <r>
    <n v="946"/>
    <s v="Schapenkamp I"/>
    <d v="2012-07-07T12:45:00"/>
    <n v="1"/>
    <x v="3"/>
    <s v="Enallagma cyathigerum"/>
    <n v="3"/>
    <s v="KD"/>
    <x v="2"/>
    <n v="7"/>
    <s v="Waterjuffer"/>
    <n v="26.857142857142858"/>
  </r>
  <r>
    <n v="946"/>
    <s v="Schapenkamp I"/>
    <d v="2012-07-07T12:45:00"/>
    <n v="2"/>
    <x v="12"/>
    <s v="Sympetrum striolatum"/>
    <n v="2"/>
    <s v="KD"/>
    <x v="2"/>
    <n v="7"/>
    <s v="Korenbouten"/>
    <n v="26.857142857142858"/>
  </r>
  <r>
    <n v="946"/>
    <s v="Schapenkamp I"/>
    <d v="2012-07-07T12:45:00"/>
    <n v="2"/>
    <x v="3"/>
    <s v="Enallagma cyathigerum"/>
    <n v="3"/>
    <s v="KD"/>
    <x v="2"/>
    <n v="7"/>
    <s v="Waterjuffer"/>
    <n v="26.857142857142858"/>
  </r>
  <r>
    <n v="946"/>
    <s v="Schapenkamp I"/>
    <d v="2012-07-07T12:45:00"/>
    <n v="5"/>
    <x v="9"/>
    <s v="Anax imperator"/>
    <n v="1"/>
    <s v="KD"/>
    <x v="2"/>
    <n v="7"/>
    <s v="Glazenmakers"/>
    <n v="26.857142857142858"/>
  </r>
  <r>
    <n v="946"/>
    <s v="Schapenkamp I"/>
    <d v="2012-08-12T13:30:00"/>
    <n v="1"/>
    <x v="12"/>
    <s v="Sympetrum striolatum"/>
    <n v="3"/>
    <s v="KD"/>
    <x v="2"/>
    <n v="8"/>
    <s v="Korenbouten"/>
    <n v="32"/>
  </r>
  <r>
    <n v="946"/>
    <s v="Schapenkamp I"/>
    <d v="2012-08-12T13:30:00"/>
    <n v="1"/>
    <x v="23"/>
    <s v="Sympetrum striolatum/vulgatum"/>
    <n v="25"/>
    <s v="KD"/>
    <x v="2"/>
    <n v="8"/>
    <s v="Korenbouten"/>
    <n v="32"/>
  </r>
  <r>
    <n v="946"/>
    <s v="Schapenkamp I"/>
    <d v="2012-08-12T13:30:00"/>
    <n v="1"/>
    <x v="9"/>
    <s v="Anax imperator"/>
    <n v="2"/>
    <s v="KD"/>
    <x v="2"/>
    <n v="8"/>
    <s v="Glazenmakers"/>
    <n v="32"/>
  </r>
  <r>
    <n v="946"/>
    <s v="Schapenkamp I"/>
    <d v="2012-08-12T13:30:00"/>
    <n v="1"/>
    <x v="1"/>
    <s v="Ischnura elegans"/>
    <n v="14"/>
    <s v="KD"/>
    <x v="2"/>
    <n v="8"/>
    <s v="Waterjuffer"/>
    <n v="32"/>
  </r>
  <r>
    <n v="946"/>
    <s v="Schapenkamp I"/>
    <d v="2012-08-12T13:30:00"/>
    <n v="1"/>
    <x v="17"/>
    <s v="Sympetrum vulgatum"/>
    <n v="3"/>
    <s v="KD"/>
    <x v="2"/>
    <n v="8"/>
    <s v="Korenbouten"/>
    <n v="32"/>
  </r>
  <r>
    <n v="946"/>
    <s v="Schapenkamp I"/>
    <d v="2012-08-12T13:30:00"/>
    <n v="1"/>
    <x v="3"/>
    <s v="Enallagma cyathigerum"/>
    <n v="32"/>
    <s v="KD"/>
    <x v="2"/>
    <n v="8"/>
    <s v="Waterjuffer"/>
    <n v="32"/>
  </r>
  <r>
    <n v="946"/>
    <s v="Schapenkamp I"/>
    <d v="2012-08-12T13:30:00"/>
    <n v="1"/>
    <x v="16"/>
    <s v="Sympetrum sanguineum"/>
    <n v="1"/>
    <s v="KD"/>
    <x v="2"/>
    <n v="8"/>
    <s v="Korenbouten"/>
    <n v="32"/>
  </r>
  <r>
    <n v="946"/>
    <s v="Schapenkamp I"/>
    <d v="2012-08-12T13:30:00"/>
    <n v="1"/>
    <x v="11"/>
    <s v="Lestes sponsa"/>
    <n v="1"/>
    <s v="KD"/>
    <x v="2"/>
    <n v="8"/>
    <s v="Pantserjuffers"/>
    <n v="32"/>
  </r>
  <r>
    <n v="946"/>
    <s v="Schapenkamp I"/>
    <d v="2012-08-12T13:30:00"/>
    <n v="2"/>
    <x v="12"/>
    <s v="Sympetrum striolatum"/>
    <n v="4"/>
    <s v="KD"/>
    <x v="2"/>
    <n v="8"/>
    <s v="Korenbouten"/>
    <n v="32"/>
  </r>
  <r>
    <n v="946"/>
    <s v="Schapenkamp I"/>
    <d v="2012-08-12T13:30:00"/>
    <n v="2"/>
    <x v="5"/>
    <s v="Orthetrum cancellatum"/>
    <n v="1"/>
    <s v="KD"/>
    <x v="2"/>
    <n v="8"/>
    <s v="Korenbouten"/>
    <n v="32"/>
  </r>
  <r>
    <n v="946"/>
    <s v="Schapenkamp I"/>
    <d v="2012-08-12T13:30:00"/>
    <n v="2"/>
    <x v="1"/>
    <s v="Ischnura elegans"/>
    <n v="1"/>
    <s v="KD"/>
    <x v="2"/>
    <n v="8"/>
    <s v="Waterjuffer"/>
    <n v="32"/>
  </r>
  <r>
    <n v="946"/>
    <s v="Schapenkamp I"/>
    <d v="2012-08-12T13:30:00"/>
    <n v="2"/>
    <x v="17"/>
    <s v="Sympetrum vulgatum"/>
    <n v="4"/>
    <s v="KD"/>
    <x v="2"/>
    <n v="8"/>
    <s v="Korenbouten"/>
    <n v="32"/>
  </r>
  <r>
    <n v="946"/>
    <s v="Schapenkamp I"/>
    <d v="2012-08-12T13:30:00"/>
    <n v="2"/>
    <x v="3"/>
    <s v="Enallagma cyathigerum"/>
    <n v="15"/>
    <s v="KD"/>
    <x v="2"/>
    <n v="8"/>
    <s v="Waterjuffer"/>
    <n v="32"/>
  </r>
  <r>
    <n v="946"/>
    <s v="Schapenkamp I"/>
    <d v="2012-08-12T13:30:00"/>
    <n v="4"/>
    <x v="5"/>
    <s v="Orthetrum cancellatum"/>
    <n v="1"/>
    <s v="KD"/>
    <x v="2"/>
    <n v="8"/>
    <s v="Korenbouten"/>
    <n v="32"/>
  </r>
  <r>
    <n v="946"/>
    <s v="Schapenkamp I"/>
    <d v="2012-08-12T13:30:00"/>
    <n v="4"/>
    <x v="9"/>
    <s v="Anax imperator"/>
    <n v="2"/>
    <s v="KD"/>
    <x v="2"/>
    <n v="8"/>
    <s v="Glazenmakers"/>
    <n v="32"/>
  </r>
  <r>
    <n v="946"/>
    <s v="Schapenkamp I"/>
    <d v="2012-08-12T13:30:00"/>
    <n v="5"/>
    <x v="9"/>
    <s v="Anax imperator"/>
    <n v="1"/>
    <s v="KD"/>
    <x v="2"/>
    <n v="8"/>
    <s v="Glazenmakers"/>
    <n v="32"/>
  </r>
  <r>
    <n v="946"/>
    <s v="Schapenkamp I"/>
    <d v="2012-08-12T13:30:00"/>
    <n v="5"/>
    <x v="14"/>
    <s v="Aeshna mixta"/>
    <n v="1"/>
    <s v="KD"/>
    <x v="2"/>
    <n v="8"/>
    <s v="Glazenmakers"/>
    <n v="32"/>
  </r>
  <r>
    <n v="946"/>
    <s v="Schapenkamp I"/>
    <d v="2012-08-18T12:30:00"/>
    <n v="1"/>
    <x v="0"/>
    <s v="Sympecma fusca"/>
    <n v="2"/>
    <s v="KD"/>
    <x v="2"/>
    <n v="8"/>
    <s v="Pantserjuffers"/>
    <n v="32.857142857142854"/>
  </r>
  <r>
    <n v="946"/>
    <s v="Schapenkamp I"/>
    <d v="2012-08-18T12:30:00"/>
    <n v="1"/>
    <x v="12"/>
    <s v="Sympetrum striolatum"/>
    <n v="1"/>
    <s v="KD"/>
    <x v="2"/>
    <n v="8"/>
    <s v="Korenbouten"/>
    <n v="32.857142857142854"/>
  </r>
  <r>
    <n v="946"/>
    <s v="Schapenkamp I"/>
    <d v="2012-08-18T12:30:00"/>
    <n v="1"/>
    <x v="23"/>
    <s v="Sympetrum striolatum/vulgatum"/>
    <n v="35"/>
    <s v="KD"/>
    <x v="2"/>
    <n v="8"/>
    <s v="Korenbouten"/>
    <n v="32.857142857142854"/>
  </r>
  <r>
    <n v="946"/>
    <s v="Schapenkamp I"/>
    <d v="2012-08-18T12:30:00"/>
    <n v="1"/>
    <x v="9"/>
    <s v="Anax imperator"/>
    <n v="1"/>
    <s v="KD"/>
    <x v="2"/>
    <n v="8"/>
    <s v="Glazenmakers"/>
    <n v="32.857142857142854"/>
  </r>
  <r>
    <n v="946"/>
    <s v="Schapenkamp I"/>
    <d v="2012-08-18T12:30:00"/>
    <n v="1"/>
    <x v="1"/>
    <s v="Ischnura elegans"/>
    <n v="8"/>
    <s v="KD"/>
    <x v="2"/>
    <n v="8"/>
    <s v="Waterjuffer"/>
    <n v="32.857142857142854"/>
  </r>
  <r>
    <n v="946"/>
    <s v="Schapenkamp I"/>
    <d v="2012-08-18T12:30:00"/>
    <n v="1"/>
    <x v="19"/>
    <s v="Lestes virens"/>
    <n v="1"/>
    <s v="KD"/>
    <x v="2"/>
    <n v="8"/>
    <s v="Pantserjuffers"/>
    <n v="32.857142857142854"/>
  </r>
  <r>
    <n v="946"/>
    <s v="Schapenkamp I"/>
    <d v="2012-08-18T12:30:00"/>
    <n v="1"/>
    <x v="3"/>
    <s v="Enallagma cyathigerum"/>
    <n v="13"/>
    <s v="KD"/>
    <x v="2"/>
    <n v="8"/>
    <s v="Waterjuffer"/>
    <n v="32.857142857142854"/>
  </r>
  <r>
    <n v="946"/>
    <s v="Schapenkamp I"/>
    <d v="2012-08-18T12:30:00"/>
    <n v="1"/>
    <x v="15"/>
    <s v="Sympetrum danae"/>
    <n v="8"/>
    <s v="KD"/>
    <x v="2"/>
    <n v="8"/>
    <s v="Korenbouten"/>
    <n v="32.857142857142854"/>
  </r>
  <r>
    <n v="946"/>
    <s v="Schapenkamp I"/>
    <d v="2012-08-18T12:30:00"/>
    <n v="1"/>
    <x v="30"/>
    <s v="Erythromma viridulum"/>
    <n v="4"/>
    <s v="KD"/>
    <x v="2"/>
    <n v="8"/>
    <s v="Waterjuffer"/>
    <n v="32.857142857142854"/>
  </r>
  <r>
    <n v="946"/>
    <s v="Schapenkamp I"/>
    <d v="2012-08-18T12:30:00"/>
    <n v="2"/>
    <x v="12"/>
    <s v="Sympetrum striolatum"/>
    <n v="2"/>
    <s v="KD"/>
    <x v="2"/>
    <n v="8"/>
    <s v="Korenbouten"/>
    <n v="32.857142857142854"/>
  </r>
  <r>
    <n v="946"/>
    <s v="Schapenkamp I"/>
    <d v="2012-08-18T12:30:00"/>
    <n v="2"/>
    <x v="23"/>
    <s v="Sympetrum striolatum/vulgatum"/>
    <n v="18"/>
    <s v="KD"/>
    <x v="2"/>
    <n v="8"/>
    <s v="Korenbouten"/>
    <n v="32.857142857142854"/>
  </r>
  <r>
    <n v="946"/>
    <s v="Schapenkamp I"/>
    <d v="2012-08-18T12:30:00"/>
    <n v="2"/>
    <x v="1"/>
    <s v="Ischnura elegans"/>
    <n v="4"/>
    <s v="KD"/>
    <x v="2"/>
    <n v="8"/>
    <s v="Waterjuffer"/>
    <n v="32.857142857142854"/>
  </r>
  <r>
    <n v="946"/>
    <s v="Schapenkamp I"/>
    <d v="2012-08-18T12:30:00"/>
    <n v="2"/>
    <x v="17"/>
    <s v="Sympetrum vulgatum"/>
    <n v="2"/>
    <s v="KD"/>
    <x v="2"/>
    <n v="8"/>
    <s v="Korenbouten"/>
    <n v="32.857142857142854"/>
  </r>
  <r>
    <n v="946"/>
    <s v="Schapenkamp I"/>
    <d v="2012-08-18T12:30:00"/>
    <n v="2"/>
    <x v="15"/>
    <s v="Sympetrum danae"/>
    <n v="2"/>
    <s v="KD"/>
    <x v="2"/>
    <n v="8"/>
    <s v="Korenbouten"/>
    <n v="32.857142857142854"/>
  </r>
  <r>
    <n v="946"/>
    <s v="Schapenkamp I"/>
    <d v="2012-08-18T12:30:00"/>
    <n v="4"/>
    <x v="0"/>
    <s v="Sympecma fusca"/>
    <n v="1"/>
    <s v="KD"/>
    <x v="2"/>
    <n v="8"/>
    <s v="Pantserjuffers"/>
    <n v="32.857142857142854"/>
  </r>
  <r>
    <n v="946"/>
    <s v="Schapenkamp I"/>
    <d v="2012-08-18T12:30:00"/>
    <n v="4"/>
    <x v="9"/>
    <s v="Anax imperator"/>
    <n v="1"/>
    <s v="KD"/>
    <x v="2"/>
    <n v="8"/>
    <s v="Glazenmakers"/>
    <n v="32.857142857142854"/>
  </r>
  <r>
    <n v="946"/>
    <s v="Schapenkamp I"/>
    <d v="2012-08-18T12:30:00"/>
    <n v="4"/>
    <x v="14"/>
    <s v="Aeshna mixta"/>
    <n v="3"/>
    <s v="KD"/>
    <x v="2"/>
    <n v="8"/>
    <s v="Glazenmakers"/>
    <n v="32.857142857142854"/>
  </r>
  <r>
    <n v="946"/>
    <s v="Schapenkamp I"/>
    <d v="2012-08-18T12:30:00"/>
    <n v="5"/>
    <x v="9"/>
    <s v="Anax imperator"/>
    <n v="1"/>
    <s v="KD"/>
    <x v="2"/>
    <n v="8"/>
    <s v="Glazenmakers"/>
    <n v="32.857142857142854"/>
  </r>
  <r>
    <n v="946"/>
    <s v="Schapenkamp I"/>
    <d v="2012-08-18T12:30:00"/>
    <n v="5"/>
    <x v="14"/>
    <s v="Aeshna mixta"/>
    <n v="3"/>
    <s v="KD"/>
    <x v="2"/>
    <n v="8"/>
    <s v="Glazenmakers"/>
    <n v="32.857142857142854"/>
  </r>
  <r>
    <n v="946"/>
    <s v="Schapenkamp I"/>
    <d v="2012-08-28T12:15:00"/>
    <n v="1"/>
    <x v="9"/>
    <s v="Anax imperator"/>
    <n v="6"/>
    <s v="KD"/>
    <x v="2"/>
    <n v="8"/>
    <s v="Glazenmakers"/>
    <n v="34.285714285714285"/>
  </r>
  <r>
    <n v="946"/>
    <s v="Schapenkamp I"/>
    <d v="2012-08-28T12:15:00"/>
    <n v="1"/>
    <x v="1"/>
    <s v="Ischnura elegans"/>
    <n v="18"/>
    <s v="KD"/>
    <x v="2"/>
    <n v="8"/>
    <s v="Waterjuffer"/>
    <n v="34.285714285714285"/>
  </r>
  <r>
    <n v="946"/>
    <s v="Schapenkamp I"/>
    <d v="2012-08-28T12:15:00"/>
    <n v="1"/>
    <x v="14"/>
    <s v="Aeshna mixta"/>
    <n v="5"/>
    <s v="KD"/>
    <x v="2"/>
    <n v="8"/>
    <s v="Glazenmakers"/>
    <n v="34.285714285714285"/>
  </r>
  <r>
    <n v="946"/>
    <s v="Schapenkamp I"/>
    <d v="2012-08-28T12:15:00"/>
    <n v="1"/>
    <x v="19"/>
    <s v="Lestes virens"/>
    <n v="4"/>
    <s v="KD"/>
    <x v="2"/>
    <n v="8"/>
    <s v="Pantserjuffers"/>
    <n v="34.285714285714285"/>
  </r>
  <r>
    <n v="946"/>
    <s v="Schapenkamp I"/>
    <d v="2012-08-28T12:15:00"/>
    <n v="1"/>
    <x v="3"/>
    <s v="Enallagma cyathigerum"/>
    <n v="75"/>
    <s v="KD"/>
    <x v="2"/>
    <n v="8"/>
    <s v="Waterjuffer"/>
    <n v="34.285714285714285"/>
  </r>
  <r>
    <n v="946"/>
    <s v="Schapenkamp I"/>
    <d v="2012-08-28T12:15:00"/>
    <n v="1"/>
    <x v="15"/>
    <s v="Sympetrum danae"/>
    <n v="1"/>
    <s v="KD"/>
    <x v="2"/>
    <n v="8"/>
    <s v="Korenbouten"/>
    <n v="34.285714285714285"/>
  </r>
  <r>
    <n v="946"/>
    <s v="Schapenkamp I"/>
    <d v="2012-08-28T12:15:00"/>
    <n v="2"/>
    <x v="1"/>
    <s v="Ischnura elegans"/>
    <n v="1"/>
    <s v="KD"/>
    <x v="2"/>
    <n v="8"/>
    <s v="Waterjuffer"/>
    <n v="34.285714285714285"/>
  </r>
  <r>
    <n v="946"/>
    <s v="Schapenkamp I"/>
    <d v="2012-08-28T12:15:00"/>
    <n v="2"/>
    <x v="14"/>
    <s v="Aeshna mixta"/>
    <n v="1"/>
    <s v="KD"/>
    <x v="2"/>
    <n v="8"/>
    <s v="Glazenmakers"/>
    <n v="34.285714285714285"/>
  </r>
  <r>
    <n v="946"/>
    <s v="Schapenkamp I"/>
    <d v="2012-08-28T12:15:00"/>
    <n v="2"/>
    <x v="17"/>
    <s v="Sympetrum vulgatum"/>
    <n v="1"/>
    <s v="KD"/>
    <x v="2"/>
    <n v="8"/>
    <s v="Korenbouten"/>
    <n v="34.285714285714285"/>
  </r>
  <r>
    <n v="946"/>
    <s v="Schapenkamp I"/>
    <d v="2012-08-28T12:15:00"/>
    <n v="2"/>
    <x v="19"/>
    <s v="Lestes virens"/>
    <n v="1"/>
    <s v="KD"/>
    <x v="2"/>
    <n v="8"/>
    <s v="Pantserjuffers"/>
    <n v="34.285714285714285"/>
  </r>
  <r>
    <n v="946"/>
    <s v="Schapenkamp I"/>
    <d v="2012-08-28T12:15:00"/>
    <n v="2"/>
    <x v="3"/>
    <s v="Enallagma cyathigerum"/>
    <n v="13"/>
    <s v="KD"/>
    <x v="2"/>
    <n v="8"/>
    <s v="Waterjuffer"/>
    <n v="34.285714285714285"/>
  </r>
  <r>
    <n v="946"/>
    <s v="Schapenkamp I"/>
    <d v="2012-08-28T12:15:00"/>
    <n v="4"/>
    <x v="9"/>
    <s v="Anax imperator"/>
    <n v="1"/>
    <s v="KD"/>
    <x v="2"/>
    <n v="8"/>
    <s v="Glazenmakers"/>
    <n v="34.285714285714285"/>
  </r>
  <r>
    <n v="946"/>
    <s v="Schapenkamp I"/>
    <d v="2012-08-28T12:15:00"/>
    <n v="5"/>
    <x v="9"/>
    <s v="Anax imperator"/>
    <n v="7"/>
    <s v="KD"/>
    <x v="2"/>
    <n v="8"/>
    <s v="Glazenmakers"/>
    <n v="34.285714285714285"/>
  </r>
  <r>
    <n v="946"/>
    <s v="Schapenkamp I"/>
    <d v="2012-08-28T12:15:00"/>
    <n v="5"/>
    <x v="14"/>
    <s v="Aeshna mixta"/>
    <n v="14"/>
    <s v="KD"/>
    <x v="2"/>
    <n v="8"/>
    <s v="Glazenmakers"/>
    <n v="34.285714285714285"/>
  </r>
  <r>
    <n v="946"/>
    <s v="Schapenkamp I"/>
    <d v="2013-05-05T14:00:00"/>
    <n v="1"/>
    <x v="0"/>
    <s v="Sympecma fusca"/>
    <n v="2"/>
    <s v="KD"/>
    <x v="3"/>
    <n v="5"/>
    <s v="Pantserjuffers"/>
    <n v="17.714285714285715"/>
  </r>
  <r>
    <n v="946"/>
    <s v="Schapenkamp I"/>
    <d v="2013-05-05T14:00:00"/>
    <n v="2"/>
    <x v="0"/>
    <s v="Sympecma fusca"/>
    <n v="9"/>
    <s v="KD"/>
    <x v="3"/>
    <n v="5"/>
    <s v="Pantserjuffers"/>
    <n v="17.714285714285715"/>
  </r>
  <r>
    <n v="946"/>
    <s v="Schapenkamp I"/>
    <d v="2013-05-05T14:00:00"/>
    <n v="4"/>
    <x v="0"/>
    <s v="Sympecma fusca"/>
    <n v="9"/>
    <s v="KD"/>
    <x v="3"/>
    <n v="5"/>
    <s v="Pantserjuffers"/>
    <n v="17.714285714285715"/>
  </r>
  <r>
    <n v="946"/>
    <s v="Schapenkamp I"/>
    <d v="2013-05-05T14:00:00"/>
    <n v="5"/>
    <x v="0"/>
    <s v="Sympecma fusca"/>
    <n v="10"/>
    <s v="KD"/>
    <x v="3"/>
    <n v="5"/>
    <s v="Pantserjuffers"/>
    <n v="17.714285714285715"/>
  </r>
  <r>
    <n v="946"/>
    <s v="Schapenkamp I"/>
    <d v="2013-05-19T15:00:00"/>
    <n v="5"/>
    <x v="0"/>
    <s v="Sympecma fusca"/>
    <n v="1"/>
    <s v="KD"/>
    <x v="3"/>
    <n v="5"/>
    <s v="Pantserjuffers"/>
    <n v="19.714285714285715"/>
  </r>
  <r>
    <n v="946"/>
    <s v="Schapenkamp I"/>
    <d v="2013-06-02T12:45:00"/>
    <n v="1"/>
    <x v="1"/>
    <s v="Ischnura elegans"/>
    <n v="2"/>
    <s v="KD"/>
    <x v="3"/>
    <n v="6"/>
    <s v="Waterjuffer"/>
    <n v="21.714285714285715"/>
  </r>
  <r>
    <n v="946"/>
    <s v="Schapenkamp I"/>
    <d v="2013-06-02T12:45:00"/>
    <n v="1"/>
    <x v="4"/>
    <s v="Coenagrion pulchellum"/>
    <n v="1"/>
    <s v="KD"/>
    <x v="3"/>
    <n v="6"/>
    <s v="Waterjuffer"/>
    <n v="21.714285714285715"/>
  </r>
  <r>
    <n v="946"/>
    <s v="Schapenkamp I"/>
    <d v="2013-06-02T12:45:00"/>
    <n v="1"/>
    <x v="10"/>
    <s v="Libellula quadrimaculata"/>
    <n v="1"/>
    <s v="KD"/>
    <x v="3"/>
    <n v="6"/>
    <s v="Korenbouten"/>
    <n v="21.714285714285715"/>
  </r>
  <r>
    <n v="946"/>
    <s v="Schapenkamp I"/>
    <d v="2013-06-02T12:45:00"/>
    <n v="1"/>
    <x v="3"/>
    <s v="Enallagma cyathigerum"/>
    <n v="1"/>
    <s v="KD"/>
    <x v="3"/>
    <n v="6"/>
    <s v="Waterjuffer"/>
    <n v="21.714285714285715"/>
  </r>
  <r>
    <n v="946"/>
    <s v="Schapenkamp I"/>
    <d v="2013-06-02T12:45:00"/>
    <n v="2"/>
    <x v="5"/>
    <s v="Orthetrum cancellatum"/>
    <n v="2"/>
    <s v="KD"/>
    <x v="3"/>
    <n v="6"/>
    <s v="Korenbouten"/>
    <n v="21.714285714285715"/>
  </r>
  <r>
    <n v="946"/>
    <s v="Schapenkamp I"/>
    <d v="2013-06-02T12:45:00"/>
    <n v="2"/>
    <x v="1"/>
    <s v="Ischnura elegans"/>
    <n v="2"/>
    <s v="KD"/>
    <x v="3"/>
    <n v="6"/>
    <s v="Waterjuffer"/>
    <n v="21.714285714285715"/>
  </r>
  <r>
    <n v="946"/>
    <s v="Schapenkamp I"/>
    <d v="2013-06-02T12:45:00"/>
    <n v="2"/>
    <x v="10"/>
    <s v="Libellula quadrimaculata"/>
    <n v="2"/>
    <s v="KD"/>
    <x v="3"/>
    <n v="6"/>
    <s v="Korenbouten"/>
    <n v="21.714285714285715"/>
  </r>
  <r>
    <n v="946"/>
    <s v="Schapenkamp I"/>
    <d v="2013-06-02T12:45:00"/>
    <n v="2"/>
    <x v="3"/>
    <s v="Enallagma cyathigerum"/>
    <n v="1"/>
    <s v="KD"/>
    <x v="3"/>
    <n v="6"/>
    <s v="Waterjuffer"/>
    <n v="21.714285714285715"/>
  </r>
  <r>
    <n v="946"/>
    <s v="Schapenkamp I"/>
    <d v="2013-06-02T12:45:00"/>
    <n v="4"/>
    <x v="0"/>
    <s v="Sympecma fusca"/>
    <n v="11"/>
    <s v="KD"/>
    <x v="3"/>
    <n v="6"/>
    <s v="Pantserjuffers"/>
    <n v="21.714285714285715"/>
  </r>
  <r>
    <n v="946"/>
    <s v="Schapenkamp I"/>
    <d v="2013-06-02T12:45:00"/>
    <n v="4"/>
    <x v="5"/>
    <s v="Orthetrum cancellatum"/>
    <n v="1"/>
    <s v="KD"/>
    <x v="3"/>
    <n v="6"/>
    <s v="Korenbouten"/>
    <n v="21.714285714285715"/>
  </r>
  <r>
    <n v="946"/>
    <s v="Schapenkamp I"/>
    <d v="2013-06-02T12:45:00"/>
    <n v="4"/>
    <x v="9"/>
    <s v="Anax imperator"/>
    <n v="1"/>
    <s v="KD"/>
    <x v="3"/>
    <n v="6"/>
    <s v="Glazenmakers"/>
    <n v="21.714285714285715"/>
  </r>
  <r>
    <n v="946"/>
    <s v="Schapenkamp I"/>
    <d v="2013-06-02T12:45:00"/>
    <n v="4"/>
    <x v="10"/>
    <s v="Libellula quadrimaculata"/>
    <n v="2"/>
    <s v="KD"/>
    <x v="3"/>
    <n v="6"/>
    <s v="Korenbouten"/>
    <n v="21.714285714285715"/>
  </r>
  <r>
    <n v="946"/>
    <s v="Schapenkamp I"/>
    <d v="2013-06-02T12:45:00"/>
    <n v="5"/>
    <x v="0"/>
    <s v="Sympecma fusca"/>
    <n v="17"/>
    <s v="KD"/>
    <x v="3"/>
    <n v="6"/>
    <s v="Pantserjuffers"/>
    <n v="21.714285714285715"/>
  </r>
  <r>
    <n v="946"/>
    <s v="Schapenkamp I"/>
    <d v="2013-06-02T12:45:00"/>
    <n v="5"/>
    <x v="7"/>
    <s v="Brachytron pratense"/>
    <n v="2"/>
    <s v="KD"/>
    <x v="3"/>
    <n v="6"/>
    <s v="Glazenmakers"/>
    <n v="21.714285714285715"/>
  </r>
  <r>
    <n v="946"/>
    <s v="Schapenkamp I"/>
    <d v="2013-06-02T12:45:00"/>
    <n v="5"/>
    <x v="9"/>
    <s v="Anax imperator"/>
    <n v="1"/>
    <s v="KD"/>
    <x v="3"/>
    <n v="6"/>
    <s v="Glazenmakers"/>
    <n v="21.714285714285715"/>
  </r>
  <r>
    <n v="946"/>
    <s v="Schapenkamp I"/>
    <d v="2013-06-02T12:45:00"/>
    <n v="5"/>
    <x v="10"/>
    <s v="Libellula quadrimaculata"/>
    <n v="2"/>
    <s v="KD"/>
    <x v="3"/>
    <n v="6"/>
    <s v="Korenbouten"/>
    <n v="21.714285714285715"/>
  </r>
  <r>
    <n v="946"/>
    <s v="Schapenkamp I"/>
    <d v="2013-07-02T14:00:00"/>
    <n v="1"/>
    <x v="12"/>
    <s v="Sympetrum striolatum"/>
    <n v="13"/>
    <s v="KD"/>
    <x v="3"/>
    <n v="7"/>
    <s v="Korenbouten"/>
    <n v="26"/>
  </r>
  <r>
    <n v="946"/>
    <s v="Schapenkamp I"/>
    <d v="2013-07-02T14:00:00"/>
    <n v="1"/>
    <x v="5"/>
    <s v="Orthetrum cancellatum"/>
    <n v="11"/>
    <s v="KD"/>
    <x v="3"/>
    <n v="7"/>
    <s v="Korenbouten"/>
    <n v="26"/>
  </r>
  <r>
    <n v="946"/>
    <s v="Schapenkamp I"/>
    <d v="2013-07-02T14:00:00"/>
    <n v="1"/>
    <x v="9"/>
    <s v="Anax imperator"/>
    <n v="5"/>
    <s v="KD"/>
    <x v="3"/>
    <n v="7"/>
    <s v="Glazenmakers"/>
    <n v="26"/>
  </r>
  <r>
    <n v="946"/>
    <s v="Schapenkamp I"/>
    <d v="2013-07-02T14:00:00"/>
    <n v="1"/>
    <x v="1"/>
    <s v="Ischnura elegans"/>
    <n v="145"/>
    <s v="KD"/>
    <x v="3"/>
    <n v="7"/>
    <s v="Waterjuffer"/>
    <n v="26"/>
  </r>
  <r>
    <n v="946"/>
    <s v="Schapenkamp I"/>
    <d v="2013-07-02T14:00:00"/>
    <n v="1"/>
    <x v="10"/>
    <s v="Libellula quadrimaculata"/>
    <n v="4"/>
    <s v="KD"/>
    <x v="3"/>
    <n v="7"/>
    <s v="Korenbouten"/>
    <n v="26"/>
  </r>
  <r>
    <n v="946"/>
    <s v="Schapenkamp I"/>
    <d v="2013-07-02T14:00:00"/>
    <n v="1"/>
    <x v="8"/>
    <s v="Aeshna isoceles"/>
    <n v="1"/>
    <s v="KD"/>
    <x v="3"/>
    <n v="7"/>
    <s v="Glazenmakers"/>
    <n v="26"/>
  </r>
  <r>
    <n v="946"/>
    <s v="Schapenkamp I"/>
    <d v="2013-07-02T14:00:00"/>
    <n v="1"/>
    <x v="3"/>
    <s v="Enallagma cyathigerum"/>
    <n v="255"/>
    <s v="KD"/>
    <x v="3"/>
    <n v="7"/>
    <s v="Waterjuffer"/>
    <n v="26"/>
  </r>
  <r>
    <n v="946"/>
    <s v="Schapenkamp I"/>
    <d v="2013-07-02T14:00:00"/>
    <n v="2"/>
    <x v="5"/>
    <s v="Orthetrum cancellatum"/>
    <n v="6"/>
    <s v="KD"/>
    <x v="3"/>
    <n v="7"/>
    <s v="Korenbouten"/>
    <n v="26"/>
  </r>
  <r>
    <n v="946"/>
    <s v="Schapenkamp I"/>
    <d v="2013-07-02T14:00:00"/>
    <n v="2"/>
    <x v="1"/>
    <s v="Ischnura elegans"/>
    <n v="30"/>
    <s v="KD"/>
    <x v="3"/>
    <n v="7"/>
    <s v="Waterjuffer"/>
    <n v="26"/>
  </r>
  <r>
    <n v="946"/>
    <s v="Schapenkamp I"/>
    <d v="2013-07-02T14:00:00"/>
    <n v="2"/>
    <x v="10"/>
    <s v="Libellula quadrimaculata"/>
    <n v="1"/>
    <s v="KD"/>
    <x v="3"/>
    <n v="7"/>
    <s v="Korenbouten"/>
    <n v="26"/>
  </r>
  <r>
    <n v="946"/>
    <s v="Schapenkamp I"/>
    <d v="2013-07-02T14:00:00"/>
    <n v="2"/>
    <x v="3"/>
    <s v="Enallagma cyathigerum"/>
    <n v="74"/>
    <s v="KD"/>
    <x v="3"/>
    <n v="7"/>
    <s v="Waterjuffer"/>
    <n v="26"/>
  </r>
  <r>
    <n v="946"/>
    <s v="Schapenkamp I"/>
    <d v="2013-07-02T14:00:00"/>
    <n v="4"/>
    <x v="9"/>
    <s v="Anax imperator"/>
    <n v="1"/>
    <s v="KD"/>
    <x v="3"/>
    <n v="7"/>
    <s v="Glazenmakers"/>
    <n v="26"/>
  </r>
  <r>
    <n v="946"/>
    <s v="Schapenkamp I"/>
    <d v="2013-07-02T14:00:00"/>
    <n v="4"/>
    <x v="10"/>
    <s v="Libellula quadrimaculata"/>
    <n v="3"/>
    <s v="KD"/>
    <x v="3"/>
    <n v="7"/>
    <s v="Korenbouten"/>
    <n v="26"/>
  </r>
  <r>
    <n v="946"/>
    <s v="Schapenkamp I"/>
    <d v="2013-07-02T14:00:00"/>
    <n v="5"/>
    <x v="5"/>
    <s v="Orthetrum cancellatum"/>
    <n v="1"/>
    <s v="KD"/>
    <x v="3"/>
    <n v="7"/>
    <s v="Korenbouten"/>
    <n v="26"/>
  </r>
  <r>
    <n v="946"/>
    <s v="Schapenkamp I"/>
    <d v="2013-07-02T14:00:00"/>
    <n v="5"/>
    <x v="9"/>
    <s v="Anax imperator"/>
    <n v="1"/>
    <s v="KD"/>
    <x v="3"/>
    <n v="7"/>
    <s v="Glazenmakers"/>
    <n v="26"/>
  </r>
  <r>
    <n v="946"/>
    <s v="Schapenkamp I"/>
    <d v="2013-07-02T14:00:00"/>
    <n v="5"/>
    <x v="10"/>
    <s v="Libellula quadrimaculata"/>
    <n v="3"/>
    <s v="KD"/>
    <x v="3"/>
    <n v="7"/>
    <s v="Korenbouten"/>
    <n v="26"/>
  </r>
  <r>
    <n v="946"/>
    <s v="Schapenkamp I"/>
    <d v="2013-07-09T14:00:00"/>
    <n v="1"/>
    <x v="5"/>
    <s v="Orthetrum cancellatum"/>
    <n v="1"/>
    <s v="KD"/>
    <x v="3"/>
    <n v="7"/>
    <s v="Korenbouten"/>
    <n v="27"/>
  </r>
  <r>
    <n v="946"/>
    <s v="Schapenkamp I"/>
    <d v="2013-07-09T14:00:00"/>
    <n v="1"/>
    <x v="1"/>
    <s v="Ischnura elegans"/>
    <n v="75"/>
    <s v="KD"/>
    <x v="3"/>
    <n v="7"/>
    <s v="Waterjuffer"/>
    <n v="27"/>
  </r>
  <r>
    <n v="946"/>
    <s v="Schapenkamp I"/>
    <d v="2013-07-09T14:00:00"/>
    <n v="1"/>
    <x v="10"/>
    <s v="Libellula quadrimaculata"/>
    <n v="1"/>
    <s v="KD"/>
    <x v="3"/>
    <n v="7"/>
    <s v="Korenbouten"/>
    <n v="27"/>
  </r>
  <r>
    <n v="946"/>
    <s v="Schapenkamp I"/>
    <d v="2013-07-09T14:00:00"/>
    <n v="1"/>
    <x v="8"/>
    <s v="Aeshna isoceles"/>
    <n v="2"/>
    <s v="KD"/>
    <x v="3"/>
    <n v="7"/>
    <s v="Glazenmakers"/>
    <n v="27"/>
  </r>
  <r>
    <n v="946"/>
    <s v="Schapenkamp I"/>
    <d v="2013-07-09T14:00:00"/>
    <n v="1"/>
    <x v="3"/>
    <s v="Enallagma cyathigerum"/>
    <n v="27"/>
    <s v="KD"/>
    <x v="3"/>
    <n v="7"/>
    <s v="Waterjuffer"/>
    <n v="27"/>
  </r>
  <r>
    <n v="946"/>
    <s v="Schapenkamp I"/>
    <d v="2013-07-09T14:00:00"/>
    <n v="2"/>
    <x v="9"/>
    <s v="Anax imperator"/>
    <n v="3"/>
    <s v="KD"/>
    <x v="3"/>
    <n v="7"/>
    <s v="Glazenmakers"/>
    <n v="27"/>
  </r>
  <r>
    <n v="946"/>
    <s v="Schapenkamp I"/>
    <d v="2013-07-09T14:00:00"/>
    <n v="2"/>
    <x v="30"/>
    <s v="Erythromma viridulum"/>
    <n v="1"/>
    <s v="KD"/>
    <x v="3"/>
    <n v="7"/>
    <s v="Waterjuffer"/>
    <n v="27"/>
  </r>
  <r>
    <n v="946"/>
    <s v="Schapenkamp I"/>
    <d v="2013-07-09T14:00:00"/>
    <n v="2"/>
    <x v="1"/>
    <s v="Ischnura elegans"/>
    <n v="13"/>
    <s v="KD"/>
    <x v="3"/>
    <n v="7"/>
    <s v="Waterjuffer"/>
    <n v="27"/>
  </r>
  <r>
    <n v="946"/>
    <s v="Schapenkamp I"/>
    <d v="2013-07-09T14:00:00"/>
    <n v="2"/>
    <x v="3"/>
    <s v="Enallagma cyathigerum"/>
    <n v="31"/>
    <s v="KD"/>
    <x v="3"/>
    <n v="7"/>
    <s v="Waterjuffer"/>
    <n v="27"/>
  </r>
  <r>
    <n v="946"/>
    <s v="Schapenkamp I"/>
    <d v="2013-07-09T14:00:00"/>
    <n v="4"/>
    <x v="0"/>
    <s v="Sympecma fusca"/>
    <n v="1"/>
    <s v="KD"/>
    <x v="3"/>
    <n v="7"/>
    <s v="Pantserjuffers"/>
    <n v="27"/>
  </r>
  <r>
    <n v="946"/>
    <s v="Schapenkamp I"/>
    <d v="2013-07-09T14:00:00"/>
    <n v="4"/>
    <x v="9"/>
    <s v="Anax imperator"/>
    <n v="1"/>
    <s v="KD"/>
    <x v="3"/>
    <n v="7"/>
    <s v="Glazenmakers"/>
    <n v="27"/>
  </r>
  <r>
    <n v="946"/>
    <s v="Schapenkamp I"/>
    <d v="2013-07-09T14:00:00"/>
    <n v="4"/>
    <x v="10"/>
    <s v="Libellula quadrimaculata"/>
    <n v="1"/>
    <s v="KD"/>
    <x v="3"/>
    <n v="7"/>
    <s v="Korenbouten"/>
    <n v="27"/>
  </r>
  <r>
    <n v="946"/>
    <s v="Schapenkamp I"/>
    <d v="2013-07-09T14:00:00"/>
    <n v="4"/>
    <x v="8"/>
    <s v="Aeshna isoceles"/>
    <n v="2"/>
    <s v="KD"/>
    <x v="3"/>
    <n v="7"/>
    <s v="Glazenmakers"/>
    <n v="27"/>
  </r>
  <r>
    <n v="946"/>
    <s v="Schapenkamp I"/>
    <d v="2013-07-09T14:00:00"/>
    <n v="5"/>
    <x v="9"/>
    <s v="Anax imperator"/>
    <n v="3"/>
    <s v="KD"/>
    <x v="3"/>
    <n v="7"/>
    <s v="Glazenmakers"/>
    <n v="27"/>
  </r>
  <r>
    <n v="946"/>
    <s v="Schapenkamp I"/>
    <d v="2013-07-09T14:00:00"/>
    <n v="5"/>
    <x v="10"/>
    <s v="Libellula quadrimaculata"/>
    <n v="1"/>
    <s v="KD"/>
    <x v="3"/>
    <n v="7"/>
    <s v="Korenbouten"/>
    <n v="27"/>
  </r>
  <r>
    <n v="946"/>
    <s v="Schapenkamp I"/>
    <d v="2013-07-09T14:00:00"/>
    <n v="5"/>
    <x v="8"/>
    <s v="Aeshna isoceles"/>
    <n v="4"/>
    <s v="KD"/>
    <x v="3"/>
    <n v="7"/>
    <s v="Glazenmakers"/>
    <n v="27"/>
  </r>
  <r>
    <n v="946"/>
    <s v="Schapenkamp I"/>
    <d v="2013-07-21T14:00:00"/>
    <n v="1"/>
    <x v="12"/>
    <s v="Sympetrum striolatum"/>
    <n v="2"/>
    <s v="KD"/>
    <x v="3"/>
    <n v="7"/>
    <s v="Korenbouten"/>
    <n v="28.714285714285715"/>
  </r>
  <r>
    <n v="946"/>
    <s v="Schapenkamp I"/>
    <d v="2013-07-21T14:00:00"/>
    <n v="1"/>
    <x v="5"/>
    <s v="Orthetrum cancellatum"/>
    <n v="1"/>
    <s v="KD"/>
    <x v="3"/>
    <n v="7"/>
    <s v="Korenbouten"/>
    <n v="28.714285714285715"/>
  </r>
  <r>
    <n v="946"/>
    <s v="Schapenkamp I"/>
    <d v="2013-07-21T14:00:00"/>
    <n v="1"/>
    <x v="11"/>
    <s v="Lestes sponsa"/>
    <n v="4"/>
    <s v="KD"/>
    <x v="3"/>
    <n v="7"/>
    <s v="Pantserjuffers"/>
    <n v="28.714285714285715"/>
  </r>
  <r>
    <n v="946"/>
    <s v="Schapenkamp I"/>
    <d v="2013-07-21T14:00:00"/>
    <n v="1"/>
    <x v="9"/>
    <s v="Anax imperator"/>
    <n v="2"/>
    <s v="KD"/>
    <x v="3"/>
    <n v="7"/>
    <s v="Glazenmakers"/>
    <n v="28.714285714285715"/>
  </r>
  <r>
    <n v="946"/>
    <s v="Schapenkamp I"/>
    <d v="2013-07-21T14:00:00"/>
    <n v="1"/>
    <x v="30"/>
    <s v="Erythromma viridulum"/>
    <n v="9"/>
    <s v="KD"/>
    <x v="3"/>
    <n v="7"/>
    <s v="Waterjuffer"/>
    <n v="28.714285714285715"/>
  </r>
  <r>
    <n v="946"/>
    <s v="Schapenkamp I"/>
    <d v="2013-07-21T14:00:00"/>
    <n v="1"/>
    <x v="1"/>
    <s v="Ischnura elegans"/>
    <n v="78"/>
    <s v="KD"/>
    <x v="3"/>
    <n v="7"/>
    <s v="Waterjuffer"/>
    <n v="28.714285714285715"/>
  </r>
  <r>
    <n v="946"/>
    <s v="Schapenkamp I"/>
    <d v="2013-07-21T14:00:00"/>
    <n v="1"/>
    <x v="17"/>
    <s v="Sympetrum vulgatum"/>
    <n v="2"/>
    <s v="KD"/>
    <x v="3"/>
    <n v="7"/>
    <s v="Korenbouten"/>
    <n v="28.714285714285715"/>
  </r>
  <r>
    <n v="946"/>
    <s v="Schapenkamp I"/>
    <d v="2013-07-21T14:00:00"/>
    <n v="1"/>
    <x v="10"/>
    <s v="Libellula quadrimaculata"/>
    <n v="4"/>
    <s v="KD"/>
    <x v="3"/>
    <n v="7"/>
    <s v="Korenbouten"/>
    <n v="28.714285714285715"/>
  </r>
  <r>
    <n v="946"/>
    <s v="Schapenkamp I"/>
    <d v="2013-07-21T14:00:00"/>
    <n v="1"/>
    <x v="8"/>
    <s v="Aeshna isoceles"/>
    <n v="2"/>
    <s v="KD"/>
    <x v="3"/>
    <n v="7"/>
    <s v="Glazenmakers"/>
    <n v="28.714285714285715"/>
  </r>
  <r>
    <n v="946"/>
    <s v="Schapenkamp I"/>
    <d v="2013-07-21T14:00:00"/>
    <n v="1"/>
    <x v="3"/>
    <s v="Enallagma cyathigerum"/>
    <n v="35"/>
    <s v="KD"/>
    <x v="3"/>
    <n v="7"/>
    <s v="Waterjuffer"/>
    <n v="28.714285714285715"/>
  </r>
  <r>
    <n v="946"/>
    <s v="Schapenkamp I"/>
    <d v="2013-07-21T14:00:00"/>
    <n v="2"/>
    <x v="5"/>
    <s v="Orthetrum cancellatum"/>
    <n v="2"/>
    <s v="KD"/>
    <x v="3"/>
    <n v="7"/>
    <s v="Korenbouten"/>
    <n v="28.714285714285715"/>
  </r>
  <r>
    <n v="946"/>
    <s v="Schapenkamp I"/>
    <d v="2013-07-21T14:00:00"/>
    <n v="2"/>
    <x v="11"/>
    <s v="Lestes sponsa"/>
    <n v="2"/>
    <s v="KD"/>
    <x v="3"/>
    <n v="7"/>
    <s v="Pantserjuffers"/>
    <n v="28.714285714285715"/>
  </r>
  <r>
    <n v="946"/>
    <s v="Schapenkamp I"/>
    <d v="2013-07-21T14:00:00"/>
    <n v="2"/>
    <x v="9"/>
    <s v="Anax imperator"/>
    <n v="1"/>
    <s v="KD"/>
    <x v="3"/>
    <n v="7"/>
    <s v="Glazenmakers"/>
    <n v="28.714285714285715"/>
  </r>
  <r>
    <n v="946"/>
    <s v="Schapenkamp I"/>
    <d v="2013-07-21T14:00:00"/>
    <n v="2"/>
    <x v="30"/>
    <s v="Erythromma viridulum"/>
    <n v="1"/>
    <s v="KD"/>
    <x v="3"/>
    <n v="7"/>
    <s v="Waterjuffer"/>
    <n v="28.714285714285715"/>
  </r>
  <r>
    <n v="946"/>
    <s v="Schapenkamp I"/>
    <d v="2013-07-21T14:00:00"/>
    <n v="2"/>
    <x v="1"/>
    <s v="Ischnura elegans"/>
    <n v="5"/>
    <s v="KD"/>
    <x v="3"/>
    <n v="7"/>
    <s v="Waterjuffer"/>
    <n v="28.714285714285715"/>
  </r>
  <r>
    <n v="946"/>
    <s v="Schapenkamp I"/>
    <d v="2013-07-21T14:00:00"/>
    <n v="2"/>
    <x v="10"/>
    <s v="Libellula quadrimaculata"/>
    <n v="1"/>
    <s v="KD"/>
    <x v="3"/>
    <n v="7"/>
    <s v="Korenbouten"/>
    <n v="28.714285714285715"/>
  </r>
  <r>
    <n v="946"/>
    <s v="Schapenkamp I"/>
    <d v="2013-07-21T14:00:00"/>
    <n v="2"/>
    <x v="8"/>
    <s v="Aeshna isoceles"/>
    <n v="1"/>
    <s v="KD"/>
    <x v="3"/>
    <n v="7"/>
    <s v="Glazenmakers"/>
    <n v="28.714285714285715"/>
  </r>
  <r>
    <n v="946"/>
    <s v="Schapenkamp I"/>
    <d v="2013-07-21T14:00:00"/>
    <n v="2"/>
    <x v="3"/>
    <s v="Enallagma cyathigerum"/>
    <n v="15"/>
    <s v="KD"/>
    <x v="3"/>
    <n v="7"/>
    <s v="Waterjuffer"/>
    <n v="28.714285714285715"/>
  </r>
  <r>
    <n v="946"/>
    <s v="Schapenkamp I"/>
    <d v="2013-07-21T14:00:00"/>
    <n v="4"/>
    <x v="5"/>
    <s v="Orthetrum cancellatum"/>
    <n v="1"/>
    <s v="KD"/>
    <x v="3"/>
    <n v="7"/>
    <s v="Korenbouten"/>
    <n v="28.714285714285715"/>
  </r>
  <r>
    <n v="946"/>
    <s v="Schapenkamp I"/>
    <d v="2013-07-21T14:00:00"/>
    <n v="4"/>
    <x v="9"/>
    <s v="Anax imperator"/>
    <n v="2"/>
    <s v="KD"/>
    <x v="3"/>
    <n v="7"/>
    <s v="Glazenmakers"/>
    <n v="28.714285714285715"/>
  </r>
  <r>
    <n v="946"/>
    <s v="Schapenkamp I"/>
    <d v="2013-07-21T14:00:00"/>
    <n v="4"/>
    <x v="10"/>
    <s v="Libellula quadrimaculata"/>
    <n v="1"/>
    <s v="KD"/>
    <x v="3"/>
    <n v="7"/>
    <s v="Korenbouten"/>
    <n v="28.714285714285715"/>
  </r>
  <r>
    <n v="946"/>
    <s v="Schapenkamp I"/>
    <d v="2013-07-21T14:00:00"/>
    <n v="5"/>
    <x v="5"/>
    <s v="Orthetrum cancellatum"/>
    <n v="3"/>
    <s v="KD"/>
    <x v="3"/>
    <n v="7"/>
    <s v="Korenbouten"/>
    <n v="28.714285714285715"/>
  </r>
  <r>
    <n v="946"/>
    <s v="Schapenkamp I"/>
    <d v="2013-07-21T14:00:00"/>
    <n v="5"/>
    <x v="9"/>
    <s v="Anax imperator"/>
    <n v="5"/>
    <s v="KD"/>
    <x v="3"/>
    <n v="7"/>
    <s v="Glazenmakers"/>
    <n v="28.714285714285715"/>
  </r>
  <r>
    <n v="946"/>
    <s v="Schapenkamp I"/>
    <d v="2013-07-21T14:00:00"/>
    <n v="5"/>
    <x v="14"/>
    <s v="Aeshna mixta"/>
    <n v="2"/>
    <s v="KD"/>
    <x v="3"/>
    <n v="7"/>
    <s v="Glazenmakers"/>
    <n v="28.714285714285715"/>
  </r>
  <r>
    <n v="946"/>
    <s v="Schapenkamp I"/>
    <d v="2013-07-21T14:00:00"/>
    <n v="5"/>
    <x v="8"/>
    <s v="Aeshna isoceles"/>
    <n v="3"/>
    <s v="KD"/>
    <x v="3"/>
    <n v="7"/>
    <s v="Glazenmakers"/>
    <n v="28.714285714285715"/>
  </r>
  <r>
    <n v="946"/>
    <s v="Schapenkamp I"/>
    <d v="2013-08-16T14:00:00"/>
    <n v="1"/>
    <x v="23"/>
    <s v="Sympetrum striolatum/vulgatum"/>
    <n v="13"/>
    <s v="KD"/>
    <x v="3"/>
    <n v="8"/>
    <s v="Korenbouten"/>
    <n v="32.428571428571431"/>
  </r>
  <r>
    <n v="946"/>
    <s v="Schapenkamp I"/>
    <d v="2013-08-16T14:00:00"/>
    <n v="1"/>
    <x v="11"/>
    <s v="Lestes sponsa"/>
    <n v="5"/>
    <s v="KD"/>
    <x v="3"/>
    <n v="8"/>
    <s v="Pantserjuffers"/>
    <n v="32.428571428571431"/>
  </r>
  <r>
    <n v="946"/>
    <s v="Schapenkamp I"/>
    <d v="2013-08-16T14:00:00"/>
    <n v="1"/>
    <x v="9"/>
    <s v="Anax imperator"/>
    <n v="1"/>
    <s v="KD"/>
    <x v="3"/>
    <n v="8"/>
    <s v="Glazenmakers"/>
    <n v="32.428571428571431"/>
  </r>
  <r>
    <n v="946"/>
    <s v="Schapenkamp I"/>
    <d v="2013-08-16T14:00:00"/>
    <n v="1"/>
    <x v="30"/>
    <s v="Erythromma viridulum"/>
    <n v="2"/>
    <s v="KD"/>
    <x v="3"/>
    <n v="8"/>
    <s v="Waterjuffer"/>
    <n v="32.428571428571431"/>
  </r>
  <r>
    <n v="946"/>
    <s v="Schapenkamp I"/>
    <d v="2013-08-16T14:00:00"/>
    <n v="1"/>
    <x v="1"/>
    <s v="Ischnura elegans"/>
    <n v="17"/>
    <s v="KD"/>
    <x v="3"/>
    <n v="8"/>
    <s v="Waterjuffer"/>
    <n v="32.428571428571431"/>
  </r>
  <r>
    <n v="946"/>
    <s v="Schapenkamp I"/>
    <d v="2013-08-16T14:00:00"/>
    <n v="1"/>
    <x v="17"/>
    <s v="Sympetrum vulgatum"/>
    <n v="2"/>
    <s v="KD"/>
    <x v="3"/>
    <n v="8"/>
    <s v="Korenbouten"/>
    <n v="32.428571428571431"/>
  </r>
  <r>
    <n v="946"/>
    <s v="Schapenkamp I"/>
    <d v="2013-08-16T14:00:00"/>
    <n v="1"/>
    <x v="19"/>
    <s v="Lestes virens"/>
    <n v="1"/>
    <s v="KD"/>
    <x v="3"/>
    <n v="8"/>
    <s v="Pantserjuffers"/>
    <n v="32.428571428571431"/>
  </r>
  <r>
    <n v="946"/>
    <s v="Schapenkamp I"/>
    <d v="2013-08-16T14:00:00"/>
    <n v="1"/>
    <x v="3"/>
    <s v="Enallagma cyathigerum"/>
    <n v="10"/>
    <s v="KD"/>
    <x v="3"/>
    <n v="8"/>
    <s v="Waterjuffer"/>
    <n v="32.428571428571431"/>
  </r>
  <r>
    <n v="946"/>
    <s v="Schapenkamp I"/>
    <d v="2013-08-16T14:00:00"/>
    <n v="2"/>
    <x v="9"/>
    <s v="Anax imperator"/>
    <n v="1"/>
    <s v="KD"/>
    <x v="3"/>
    <n v="8"/>
    <s v="Glazenmakers"/>
    <n v="32.428571428571431"/>
  </r>
  <r>
    <n v="946"/>
    <s v="Schapenkamp I"/>
    <d v="2013-08-16T14:00:00"/>
    <n v="2"/>
    <x v="30"/>
    <s v="Erythromma viridulum"/>
    <n v="5"/>
    <s v="KD"/>
    <x v="3"/>
    <n v="8"/>
    <s v="Waterjuffer"/>
    <n v="32.428571428571431"/>
  </r>
  <r>
    <n v="946"/>
    <s v="Schapenkamp I"/>
    <d v="2013-08-16T14:00:00"/>
    <n v="2"/>
    <x v="1"/>
    <s v="Ischnura elegans"/>
    <n v="5"/>
    <s v="KD"/>
    <x v="3"/>
    <n v="8"/>
    <s v="Waterjuffer"/>
    <n v="32.428571428571431"/>
  </r>
  <r>
    <n v="946"/>
    <s v="Schapenkamp I"/>
    <d v="2013-08-16T14:00:00"/>
    <n v="2"/>
    <x v="3"/>
    <s v="Enallagma cyathigerum"/>
    <n v="19"/>
    <s v="KD"/>
    <x v="3"/>
    <n v="8"/>
    <s v="Waterjuffer"/>
    <n v="32.428571428571431"/>
  </r>
  <r>
    <n v="946"/>
    <s v="Schapenkamp I"/>
    <d v="2013-08-16T14:00:00"/>
    <n v="4"/>
    <x v="9"/>
    <s v="Anax imperator"/>
    <n v="1"/>
    <s v="KD"/>
    <x v="3"/>
    <n v="8"/>
    <s v="Glazenmakers"/>
    <n v="32.428571428571431"/>
  </r>
  <r>
    <n v="946"/>
    <s v="Schapenkamp I"/>
    <d v="2013-08-16T14:00:00"/>
    <n v="5"/>
    <x v="9"/>
    <s v="Anax imperator"/>
    <n v="3"/>
    <s v="KD"/>
    <x v="3"/>
    <n v="8"/>
    <s v="Glazenmakers"/>
    <n v="32.428571428571431"/>
  </r>
  <r>
    <n v="946"/>
    <s v="Schapenkamp I"/>
    <d v="2013-08-23T14:15:00"/>
    <n v="1"/>
    <x v="16"/>
    <s v="Sympetrum sanguineum"/>
    <n v="1"/>
    <s v="KD"/>
    <x v="3"/>
    <n v="8"/>
    <s v="Korenbouten"/>
    <n v="33.428571428571431"/>
  </r>
  <r>
    <n v="946"/>
    <s v="Schapenkamp I"/>
    <d v="2013-08-23T14:15:00"/>
    <n v="1"/>
    <x v="23"/>
    <s v="Sympetrum striolatum/vulgatum"/>
    <n v="3"/>
    <s v="KD"/>
    <x v="3"/>
    <n v="8"/>
    <s v="Korenbouten"/>
    <n v="33.428571428571431"/>
  </r>
  <r>
    <n v="946"/>
    <s v="Schapenkamp I"/>
    <d v="2013-08-23T14:15:00"/>
    <n v="1"/>
    <x v="11"/>
    <s v="Lestes sponsa"/>
    <n v="15"/>
    <s v="KD"/>
    <x v="3"/>
    <n v="8"/>
    <s v="Pantserjuffers"/>
    <n v="33.428571428571431"/>
  </r>
  <r>
    <n v="946"/>
    <s v="Schapenkamp I"/>
    <d v="2013-08-23T14:15:00"/>
    <n v="1"/>
    <x v="9"/>
    <s v="Anax imperator"/>
    <n v="1"/>
    <s v="KD"/>
    <x v="3"/>
    <n v="8"/>
    <s v="Glazenmakers"/>
    <n v="33.428571428571431"/>
  </r>
  <r>
    <n v="946"/>
    <s v="Schapenkamp I"/>
    <d v="2013-08-23T14:15:00"/>
    <n v="1"/>
    <x v="13"/>
    <s v="Chalcolestes viridis"/>
    <n v="4"/>
    <s v="KD"/>
    <x v="3"/>
    <n v="8"/>
    <s v="Pantserjuffers"/>
    <n v="33.428571428571431"/>
  </r>
  <r>
    <n v="946"/>
    <s v="Schapenkamp I"/>
    <d v="2013-08-23T14:15:00"/>
    <n v="1"/>
    <x v="30"/>
    <s v="Erythromma viridulum"/>
    <n v="5"/>
    <s v="KD"/>
    <x v="3"/>
    <n v="8"/>
    <s v="Waterjuffer"/>
    <n v="33.428571428571431"/>
  </r>
  <r>
    <n v="946"/>
    <s v="Schapenkamp I"/>
    <d v="2013-08-23T14:15:00"/>
    <n v="1"/>
    <x v="1"/>
    <s v="Ischnura elegans"/>
    <n v="23"/>
    <s v="KD"/>
    <x v="3"/>
    <n v="8"/>
    <s v="Waterjuffer"/>
    <n v="33.428571428571431"/>
  </r>
  <r>
    <n v="946"/>
    <s v="Schapenkamp I"/>
    <d v="2013-08-23T14:15:00"/>
    <n v="1"/>
    <x v="14"/>
    <s v="Aeshna mixta"/>
    <n v="9"/>
    <s v="KD"/>
    <x v="3"/>
    <n v="8"/>
    <s v="Glazenmakers"/>
    <n v="33.428571428571431"/>
  </r>
  <r>
    <n v="946"/>
    <s v="Schapenkamp I"/>
    <d v="2013-08-23T14:15:00"/>
    <n v="1"/>
    <x v="10"/>
    <s v="Libellula quadrimaculata"/>
    <n v="1"/>
    <s v="KD"/>
    <x v="3"/>
    <n v="8"/>
    <s v="Korenbouten"/>
    <n v="33.428571428571431"/>
  </r>
  <r>
    <n v="946"/>
    <s v="Schapenkamp I"/>
    <d v="2013-08-23T14:15:00"/>
    <n v="1"/>
    <x v="3"/>
    <s v="Enallagma cyathigerum"/>
    <n v="29"/>
    <s v="KD"/>
    <x v="3"/>
    <n v="8"/>
    <s v="Waterjuffer"/>
    <n v="33.428571428571431"/>
  </r>
  <r>
    <n v="946"/>
    <s v="Schapenkamp I"/>
    <d v="2013-08-23T14:15:00"/>
    <n v="2"/>
    <x v="16"/>
    <s v="Sympetrum sanguineum"/>
    <n v="2"/>
    <s v="KD"/>
    <x v="3"/>
    <n v="8"/>
    <s v="Korenbouten"/>
    <n v="33.428571428571431"/>
  </r>
  <r>
    <n v="946"/>
    <s v="Schapenkamp I"/>
    <d v="2013-08-23T14:15:00"/>
    <n v="2"/>
    <x v="9"/>
    <s v="Anax imperator"/>
    <n v="2"/>
    <s v="KD"/>
    <x v="3"/>
    <n v="8"/>
    <s v="Glazenmakers"/>
    <n v="33.428571428571431"/>
  </r>
  <r>
    <n v="946"/>
    <s v="Schapenkamp I"/>
    <d v="2013-08-23T14:15:00"/>
    <n v="2"/>
    <x v="14"/>
    <s v="Aeshna mixta"/>
    <n v="3"/>
    <s v="KD"/>
    <x v="3"/>
    <n v="8"/>
    <s v="Glazenmakers"/>
    <n v="33.428571428571431"/>
  </r>
  <r>
    <n v="946"/>
    <s v="Schapenkamp I"/>
    <d v="2013-08-23T14:15:00"/>
    <n v="2"/>
    <x v="10"/>
    <s v="Libellula quadrimaculata"/>
    <n v="1"/>
    <s v="KD"/>
    <x v="3"/>
    <n v="8"/>
    <s v="Korenbouten"/>
    <n v="33.428571428571431"/>
  </r>
  <r>
    <n v="946"/>
    <s v="Schapenkamp I"/>
    <d v="2013-08-23T14:15:00"/>
    <n v="2"/>
    <x v="3"/>
    <s v="Enallagma cyathigerum"/>
    <n v="4"/>
    <s v="KD"/>
    <x v="3"/>
    <n v="8"/>
    <s v="Waterjuffer"/>
    <n v="33.428571428571431"/>
  </r>
  <r>
    <n v="946"/>
    <s v="Schapenkamp I"/>
    <d v="2013-08-23T14:15:00"/>
    <n v="4"/>
    <x v="9"/>
    <s v="Anax imperator"/>
    <n v="1"/>
    <s v="KD"/>
    <x v="3"/>
    <n v="8"/>
    <s v="Glazenmakers"/>
    <n v="33.428571428571431"/>
  </r>
  <r>
    <n v="946"/>
    <s v="Schapenkamp I"/>
    <d v="2013-08-23T14:15:00"/>
    <n v="4"/>
    <x v="14"/>
    <s v="Aeshna mixta"/>
    <n v="2"/>
    <s v="KD"/>
    <x v="3"/>
    <n v="8"/>
    <s v="Glazenmakers"/>
    <n v="33.428571428571431"/>
  </r>
  <r>
    <n v="946"/>
    <s v="Schapenkamp I"/>
    <d v="2013-08-23T14:15:00"/>
    <n v="5"/>
    <x v="9"/>
    <s v="Anax imperator"/>
    <n v="4"/>
    <s v="KD"/>
    <x v="3"/>
    <n v="8"/>
    <s v="Glazenmakers"/>
    <n v="33.428571428571431"/>
  </r>
  <r>
    <n v="946"/>
    <s v="Schapenkamp I"/>
    <d v="2013-08-23T14:15:00"/>
    <n v="5"/>
    <x v="14"/>
    <s v="Aeshna mixta"/>
    <n v="13"/>
    <s v="KD"/>
    <x v="3"/>
    <n v="8"/>
    <s v="Glazenmakers"/>
    <n v="33.428571428571431"/>
  </r>
  <r>
    <n v="946"/>
    <s v="Schapenkamp I"/>
    <d v="2014-05-05T14:30:00"/>
    <n v="1"/>
    <x v="0"/>
    <s v="Sympecma fusca"/>
    <n v="9"/>
    <s v="KD"/>
    <x v="4"/>
    <n v="5"/>
    <s v="Pantserjuffers"/>
    <n v="17.714285714285715"/>
  </r>
  <r>
    <n v="946"/>
    <s v="Schapenkamp I"/>
    <d v="2014-05-05T14:30:00"/>
    <n v="1"/>
    <x v="10"/>
    <s v="Libellula quadrimaculata"/>
    <n v="2"/>
    <s v="KD"/>
    <x v="4"/>
    <n v="5"/>
    <s v="Korenbouten"/>
    <n v="17.714285714285715"/>
  </r>
  <r>
    <n v="946"/>
    <s v="Schapenkamp I"/>
    <d v="2014-05-05T14:30:00"/>
    <n v="1"/>
    <x v="2"/>
    <s v="Pyrrhosoma nymphula"/>
    <n v="2"/>
    <s v="KD"/>
    <x v="4"/>
    <n v="5"/>
    <s v="Waterjuffer"/>
    <n v="17.714285714285715"/>
  </r>
  <r>
    <n v="946"/>
    <s v="Schapenkamp I"/>
    <d v="2014-05-05T14:30:00"/>
    <n v="2"/>
    <x v="0"/>
    <s v="Sympecma fusca"/>
    <n v="11"/>
    <s v="KD"/>
    <x v="4"/>
    <n v="5"/>
    <s v="Pantserjuffers"/>
    <n v="17.714285714285715"/>
  </r>
  <r>
    <n v="946"/>
    <s v="Schapenkamp I"/>
    <d v="2014-05-05T14:30:00"/>
    <n v="2"/>
    <x v="10"/>
    <s v="Libellula quadrimaculata"/>
    <n v="1"/>
    <s v="KD"/>
    <x v="4"/>
    <n v="5"/>
    <s v="Korenbouten"/>
    <n v="17.714285714285715"/>
  </r>
  <r>
    <n v="946"/>
    <s v="Schapenkamp I"/>
    <d v="2014-05-05T14:30:00"/>
    <n v="4"/>
    <x v="0"/>
    <s v="Sympecma fusca"/>
    <n v="17"/>
    <s v="KD"/>
    <x v="4"/>
    <n v="5"/>
    <s v="Pantserjuffers"/>
    <n v="17.714285714285715"/>
  </r>
  <r>
    <n v="946"/>
    <s v="Schapenkamp I"/>
    <d v="2014-05-05T14:30:00"/>
    <n v="4"/>
    <x v="7"/>
    <s v="Brachytron pratense"/>
    <n v="1"/>
    <s v="KD"/>
    <x v="4"/>
    <n v="5"/>
    <s v="Glazenmakers"/>
    <n v="17.714285714285715"/>
  </r>
  <r>
    <n v="946"/>
    <s v="Schapenkamp I"/>
    <d v="2014-05-05T14:30:00"/>
    <n v="5"/>
    <x v="0"/>
    <s v="Sympecma fusca"/>
    <n v="8"/>
    <s v="KD"/>
    <x v="4"/>
    <n v="5"/>
    <s v="Pantserjuffers"/>
    <n v="17.714285714285715"/>
  </r>
  <r>
    <n v="946"/>
    <s v="Schapenkamp I"/>
    <d v="2014-05-05T14:30:00"/>
    <n v="5"/>
    <x v="7"/>
    <s v="Brachytron pratense"/>
    <n v="1"/>
    <s v="KD"/>
    <x v="4"/>
    <n v="5"/>
    <s v="Glazenmakers"/>
    <n v="17.714285714285715"/>
  </r>
  <r>
    <n v="946"/>
    <s v="Schapenkamp I"/>
    <d v="2014-05-19T13:45:00"/>
    <n v="1"/>
    <x v="6"/>
    <s v="Coenagrion puella"/>
    <n v="4"/>
    <s v="KD"/>
    <x v="4"/>
    <n v="5"/>
    <s v="Waterjuffer"/>
    <n v="19.714285714285715"/>
  </r>
  <r>
    <n v="946"/>
    <s v="Schapenkamp I"/>
    <d v="2014-05-19T13:45:00"/>
    <n v="1"/>
    <x v="0"/>
    <s v="Sympecma fusca"/>
    <n v="1"/>
    <s v="KD"/>
    <x v="4"/>
    <n v="5"/>
    <s v="Pantserjuffers"/>
    <n v="19.714285714285715"/>
  </r>
  <r>
    <n v="946"/>
    <s v="Schapenkamp I"/>
    <d v="2014-05-19T13:45:00"/>
    <n v="1"/>
    <x v="7"/>
    <s v="Brachytron pratense"/>
    <n v="1"/>
    <s v="KD"/>
    <x v="4"/>
    <n v="5"/>
    <s v="Glazenmakers"/>
    <n v="19.714285714285715"/>
  </r>
  <r>
    <n v="946"/>
    <s v="Schapenkamp I"/>
    <d v="2014-05-19T13:45:00"/>
    <n v="1"/>
    <x v="1"/>
    <s v="Ischnura elegans"/>
    <n v="2"/>
    <s v="KD"/>
    <x v="4"/>
    <n v="5"/>
    <s v="Waterjuffer"/>
    <n v="19.714285714285715"/>
  </r>
  <r>
    <n v="946"/>
    <s v="Schapenkamp I"/>
    <d v="2014-05-19T13:45:00"/>
    <n v="1"/>
    <x v="10"/>
    <s v="Libellula quadrimaculata"/>
    <n v="13"/>
    <s v="KD"/>
    <x v="4"/>
    <n v="5"/>
    <s v="Korenbouten"/>
    <n v="19.714285714285715"/>
  </r>
  <r>
    <n v="946"/>
    <s v="Schapenkamp I"/>
    <d v="2014-05-19T13:45:00"/>
    <n v="2"/>
    <x v="6"/>
    <s v="Coenagrion puella"/>
    <n v="2"/>
    <s v="KD"/>
    <x v="4"/>
    <n v="5"/>
    <s v="Waterjuffer"/>
    <n v="19.714285714285715"/>
  </r>
  <r>
    <n v="946"/>
    <s v="Schapenkamp I"/>
    <d v="2014-05-19T13:45:00"/>
    <n v="2"/>
    <x v="0"/>
    <s v="Sympecma fusca"/>
    <n v="7"/>
    <s v="KD"/>
    <x v="4"/>
    <n v="5"/>
    <s v="Pantserjuffers"/>
    <n v="19.714285714285715"/>
  </r>
  <r>
    <n v="946"/>
    <s v="Schapenkamp I"/>
    <d v="2014-05-19T13:45:00"/>
    <n v="2"/>
    <x v="7"/>
    <s v="Brachytron pratense"/>
    <n v="1"/>
    <s v="KD"/>
    <x v="4"/>
    <n v="5"/>
    <s v="Glazenmakers"/>
    <n v="19.714285714285715"/>
  </r>
  <r>
    <n v="946"/>
    <s v="Schapenkamp I"/>
    <d v="2014-05-19T13:45:00"/>
    <n v="2"/>
    <x v="1"/>
    <s v="Ischnura elegans"/>
    <n v="7"/>
    <s v="KD"/>
    <x v="4"/>
    <n v="5"/>
    <s v="Waterjuffer"/>
    <n v="19.714285714285715"/>
  </r>
  <r>
    <n v="946"/>
    <s v="Schapenkamp I"/>
    <d v="2014-05-19T13:45:00"/>
    <n v="2"/>
    <x v="10"/>
    <s v="Libellula quadrimaculata"/>
    <n v="10"/>
    <s v="KD"/>
    <x v="4"/>
    <n v="5"/>
    <s v="Korenbouten"/>
    <n v="19.714285714285715"/>
  </r>
  <r>
    <n v="946"/>
    <s v="Schapenkamp I"/>
    <d v="2014-05-19T13:45:00"/>
    <n v="2"/>
    <x v="3"/>
    <s v="Enallagma cyathigerum"/>
    <n v="2"/>
    <s v="KD"/>
    <x v="4"/>
    <n v="5"/>
    <s v="Waterjuffer"/>
    <n v="19.714285714285715"/>
  </r>
  <r>
    <n v="946"/>
    <s v="Schapenkamp I"/>
    <d v="2014-05-19T13:45:00"/>
    <n v="4"/>
    <x v="0"/>
    <s v="Sympecma fusca"/>
    <n v="1"/>
    <s v="KD"/>
    <x v="4"/>
    <n v="5"/>
    <s v="Pantserjuffers"/>
    <n v="19.714285714285715"/>
  </r>
  <r>
    <n v="946"/>
    <s v="Schapenkamp I"/>
    <d v="2014-05-19T13:45:00"/>
    <n v="4"/>
    <x v="7"/>
    <s v="Brachytron pratense"/>
    <n v="1"/>
    <s v="KD"/>
    <x v="4"/>
    <n v="5"/>
    <s v="Glazenmakers"/>
    <n v="19.714285714285715"/>
  </r>
  <r>
    <n v="946"/>
    <s v="Schapenkamp I"/>
    <d v="2014-05-19T13:45:00"/>
    <n v="4"/>
    <x v="10"/>
    <s v="Libellula quadrimaculata"/>
    <n v="7"/>
    <s v="KD"/>
    <x v="4"/>
    <n v="5"/>
    <s v="Korenbouten"/>
    <n v="19.714285714285715"/>
  </r>
  <r>
    <n v="946"/>
    <s v="Schapenkamp I"/>
    <d v="2014-05-19T13:45:00"/>
    <n v="5"/>
    <x v="0"/>
    <s v="Sympecma fusca"/>
    <n v="3"/>
    <s v="KD"/>
    <x v="4"/>
    <n v="5"/>
    <s v="Pantserjuffers"/>
    <n v="19.714285714285715"/>
  </r>
  <r>
    <n v="946"/>
    <s v="Schapenkamp I"/>
    <d v="2014-05-19T13:45:00"/>
    <n v="5"/>
    <x v="7"/>
    <s v="Brachytron pratense"/>
    <n v="1"/>
    <s v="KD"/>
    <x v="4"/>
    <n v="5"/>
    <s v="Glazenmakers"/>
    <n v="19.714285714285715"/>
  </r>
  <r>
    <n v="946"/>
    <s v="Schapenkamp I"/>
    <d v="2014-05-19T13:45:00"/>
    <n v="5"/>
    <x v="10"/>
    <s v="Libellula quadrimaculata"/>
    <n v="8"/>
    <s v="KD"/>
    <x v="4"/>
    <n v="5"/>
    <s v="Korenbouten"/>
    <n v="19.714285714285715"/>
  </r>
  <r>
    <n v="946"/>
    <s v="Schapenkamp I"/>
    <d v="2014-06-09T12:30:00"/>
    <n v="1"/>
    <x v="6"/>
    <s v="Coenagrion puella"/>
    <n v="5"/>
    <s v="KD"/>
    <x v="4"/>
    <n v="6"/>
    <s v="Waterjuffer"/>
    <n v="22.714285714285715"/>
  </r>
  <r>
    <n v="946"/>
    <s v="Schapenkamp I"/>
    <d v="2014-06-09T12:30:00"/>
    <n v="1"/>
    <x v="1"/>
    <s v="Ischnura elegans"/>
    <n v="9"/>
    <s v="KD"/>
    <x v="4"/>
    <n v="6"/>
    <s v="Waterjuffer"/>
    <n v="22.714285714285715"/>
  </r>
  <r>
    <n v="946"/>
    <s v="Schapenkamp I"/>
    <d v="2014-06-09T12:30:00"/>
    <n v="1"/>
    <x v="10"/>
    <s v="Libellula quadrimaculata"/>
    <n v="4"/>
    <s v="KD"/>
    <x v="4"/>
    <n v="6"/>
    <s v="Korenbouten"/>
    <n v="22.714285714285715"/>
  </r>
  <r>
    <n v="946"/>
    <s v="Schapenkamp I"/>
    <d v="2014-06-09T12:30:00"/>
    <n v="1"/>
    <x v="3"/>
    <s v="Enallagma cyathigerum"/>
    <n v="9"/>
    <s v="KD"/>
    <x v="4"/>
    <n v="6"/>
    <s v="Waterjuffer"/>
    <n v="22.714285714285715"/>
  </r>
  <r>
    <n v="946"/>
    <s v="Schapenkamp I"/>
    <d v="2014-06-09T12:30:00"/>
    <n v="2"/>
    <x v="6"/>
    <s v="Coenagrion puella"/>
    <n v="1"/>
    <s v="KD"/>
    <x v="4"/>
    <n v="6"/>
    <s v="Waterjuffer"/>
    <n v="22.714285714285715"/>
  </r>
  <r>
    <n v="946"/>
    <s v="Schapenkamp I"/>
    <d v="2014-06-09T12:30:00"/>
    <n v="2"/>
    <x v="0"/>
    <s v="Sympecma fusca"/>
    <n v="2"/>
    <s v="KD"/>
    <x v="4"/>
    <n v="6"/>
    <s v="Pantserjuffers"/>
    <n v="22.714285714285715"/>
  </r>
  <r>
    <n v="946"/>
    <s v="Schapenkamp I"/>
    <d v="2014-06-09T12:30:00"/>
    <n v="2"/>
    <x v="5"/>
    <s v="Orthetrum cancellatum"/>
    <n v="2"/>
    <s v="KD"/>
    <x v="4"/>
    <n v="6"/>
    <s v="Korenbouten"/>
    <n v="22.714285714285715"/>
  </r>
  <r>
    <n v="946"/>
    <s v="Schapenkamp I"/>
    <d v="2014-06-09T12:30:00"/>
    <n v="2"/>
    <x v="1"/>
    <s v="Ischnura elegans"/>
    <n v="11"/>
    <s v="KD"/>
    <x v="4"/>
    <n v="6"/>
    <s v="Waterjuffer"/>
    <n v="22.714285714285715"/>
  </r>
  <r>
    <n v="946"/>
    <s v="Schapenkamp I"/>
    <d v="2014-06-09T12:30:00"/>
    <n v="2"/>
    <x v="10"/>
    <s v="Libellula quadrimaculata"/>
    <n v="6"/>
    <s v="KD"/>
    <x v="4"/>
    <n v="6"/>
    <s v="Korenbouten"/>
    <n v="22.714285714285715"/>
  </r>
  <r>
    <n v="946"/>
    <s v="Schapenkamp I"/>
    <d v="2014-06-09T12:30:00"/>
    <n v="2"/>
    <x v="3"/>
    <s v="Enallagma cyathigerum"/>
    <n v="14"/>
    <s v="KD"/>
    <x v="4"/>
    <n v="6"/>
    <s v="Waterjuffer"/>
    <n v="22.714285714285715"/>
  </r>
  <r>
    <n v="946"/>
    <s v="Schapenkamp I"/>
    <d v="2014-06-09T12:30:00"/>
    <n v="4"/>
    <x v="0"/>
    <s v="Sympecma fusca"/>
    <n v="2"/>
    <s v="KD"/>
    <x v="4"/>
    <n v="6"/>
    <s v="Pantserjuffers"/>
    <n v="22.714285714285715"/>
  </r>
  <r>
    <n v="946"/>
    <s v="Schapenkamp I"/>
    <d v="2014-06-09T12:30:00"/>
    <n v="4"/>
    <x v="5"/>
    <s v="Orthetrum cancellatum"/>
    <n v="1"/>
    <s v="KD"/>
    <x v="4"/>
    <n v="6"/>
    <s v="Korenbouten"/>
    <n v="22.714285714285715"/>
  </r>
  <r>
    <n v="946"/>
    <s v="Schapenkamp I"/>
    <d v="2014-06-09T12:30:00"/>
    <n v="4"/>
    <x v="9"/>
    <s v="Anax imperator"/>
    <n v="1"/>
    <s v="KD"/>
    <x v="4"/>
    <n v="6"/>
    <s v="Glazenmakers"/>
    <n v="22.714285714285715"/>
  </r>
  <r>
    <n v="946"/>
    <s v="Schapenkamp I"/>
    <d v="2014-06-09T12:30:00"/>
    <n v="4"/>
    <x v="10"/>
    <s v="Libellula quadrimaculata"/>
    <n v="5"/>
    <s v="KD"/>
    <x v="4"/>
    <n v="6"/>
    <s v="Korenbouten"/>
    <n v="22.714285714285715"/>
  </r>
  <r>
    <n v="946"/>
    <s v="Schapenkamp I"/>
    <d v="2014-06-09T12:30:00"/>
    <n v="5"/>
    <x v="9"/>
    <s v="Anax imperator"/>
    <n v="2"/>
    <s v="KD"/>
    <x v="4"/>
    <n v="6"/>
    <s v="Glazenmakers"/>
    <n v="22.714285714285715"/>
  </r>
  <r>
    <n v="946"/>
    <s v="Schapenkamp I"/>
    <d v="2014-06-09T12:30:00"/>
    <n v="5"/>
    <x v="10"/>
    <s v="Libellula quadrimaculata"/>
    <n v="6"/>
    <s v="KD"/>
    <x v="4"/>
    <n v="6"/>
    <s v="Korenbouten"/>
    <n v="22.714285714285715"/>
  </r>
  <r>
    <n v="946"/>
    <s v="Schapenkamp I"/>
    <d v="2014-06-09T12:30:00"/>
    <n v="5"/>
    <x v="24"/>
    <s v="Leucorrhinia pectoralis"/>
    <n v="1"/>
    <s v="KD"/>
    <x v="4"/>
    <n v="6"/>
    <s v="Korenbouten"/>
    <n v="22.714285714285715"/>
  </r>
  <r>
    <n v="946"/>
    <s v="Schapenkamp I"/>
    <d v="2014-06-23T15:15:00"/>
    <n v="1"/>
    <x v="12"/>
    <s v="Sympetrum striolatum"/>
    <n v="1"/>
    <s v="KD"/>
    <x v="4"/>
    <n v="6"/>
    <s v="Korenbouten"/>
    <n v="24.714285714285715"/>
  </r>
  <r>
    <n v="946"/>
    <s v="Schapenkamp I"/>
    <d v="2014-06-23T15:15:00"/>
    <n v="1"/>
    <x v="5"/>
    <s v="Orthetrum cancellatum"/>
    <n v="1"/>
    <s v="KD"/>
    <x v="4"/>
    <n v="6"/>
    <s v="Korenbouten"/>
    <n v="24.714285714285715"/>
  </r>
  <r>
    <n v="946"/>
    <s v="Schapenkamp I"/>
    <d v="2014-06-23T15:15:00"/>
    <n v="1"/>
    <x v="11"/>
    <s v="Lestes sponsa"/>
    <n v="4"/>
    <s v="KD"/>
    <x v="4"/>
    <n v="6"/>
    <s v="Pantserjuffers"/>
    <n v="24.714285714285715"/>
  </r>
  <r>
    <n v="946"/>
    <s v="Schapenkamp I"/>
    <d v="2014-06-23T15:15:00"/>
    <n v="1"/>
    <x v="9"/>
    <s v="Anax imperator"/>
    <n v="2"/>
    <s v="KD"/>
    <x v="4"/>
    <n v="6"/>
    <s v="Glazenmakers"/>
    <n v="24.714285714285715"/>
  </r>
  <r>
    <n v="946"/>
    <s v="Schapenkamp I"/>
    <d v="2014-06-23T15:15:00"/>
    <n v="1"/>
    <x v="1"/>
    <s v="Ischnura elegans"/>
    <n v="15"/>
    <s v="KD"/>
    <x v="4"/>
    <n v="6"/>
    <s v="Waterjuffer"/>
    <n v="24.714285714285715"/>
  </r>
  <r>
    <n v="946"/>
    <s v="Schapenkamp I"/>
    <d v="2014-06-23T15:15:00"/>
    <n v="1"/>
    <x v="34"/>
    <s v="Libellula depressa"/>
    <n v="1"/>
    <s v="KD"/>
    <x v="4"/>
    <n v="6"/>
    <s v="Korenbouten"/>
    <n v="24.714285714285715"/>
  </r>
  <r>
    <n v="946"/>
    <s v="Schapenkamp I"/>
    <d v="2014-06-23T15:15:00"/>
    <n v="1"/>
    <x v="3"/>
    <s v="Enallagma cyathigerum"/>
    <n v="5"/>
    <s v="KD"/>
    <x v="4"/>
    <n v="6"/>
    <s v="Waterjuffer"/>
    <n v="24.714285714285715"/>
  </r>
  <r>
    <n v="946"/>
    <s v="Schapenkamp I"/>
    <d v="2014-06-23T15:15:00"/>
    <n v="2"/>
    <x v="5"/>
    <s v="Orthetrum cancellatum"/>
    <n v="1"/>
    <s v="KD"/>
    <x v="4"/>
    <n v="6"/>
    <s v="Korenbouten"/>
    <n v="24.714285714285715"/>
  </r>
  <r>
    <n v="946"/>
    <s v="Schapenkamp I"/>
    <d v="2014-06-23T15:15:00"/>
    <n v="2"/>
    <x v="11"/>
    <s v="Lestes sponsa"/>
    <n v="1"/>
    <s v="KD"/>
    <x v="4"/>
    <n v="6"/>
    <s v="Pantserjuffers"/>
    <n v="24.714285714285715"/>
  </r>
  <r>
    <n v="946"/>
    <s v="Schapenkamp I"/>
    <d v="2014-06-23T15:15:00"/>
    <n v="2"/>
    <x v="9"/>
    <s v="Anax imperator"/>
    <n v="2"/>
    <s v="KD"/>
    <x v="4"/>
    <n v="6"/>
    <s v="Glazenmakers"/>
    <n v="24.714285714285715"/>
  </r>
  <r>
    <n v="946"/>
    <s v="Schapenkamp I"/>
    <d v="2014-06-23T15:15:00"/>
    <n v="2"/>
    <x v="1"/>
    <s v="Ischnura elegans"/>
    <n v="5"/>
    <s v="KD"/>
    <x v="4"/>
    <n v="6"/>
    <s v="Waterjuffer"/>
    <n v="24.714285714285715"/>
  </r>
  <r>
    <n v="946"/>
    <s v="Schapenkamp I"/>
    <d v="2014-06-23T15:15:00"/>
    <n v="2"/>
    <x v="3"/>
    <s v="Enallagma cyathigerum"/>
    <n v="19"/>
    <s v="KD"/>
    <x v="4"/>
    <n v="6"/>
    <s v="Waterjuffer"/>
    <n v="24.714285714285715"/>
  </r>
  <r>
    <n v="946"/>
    <s v="Schapenkamp I"/>
    <d v="2014-06-23T15:15:00"/>
    <n v="4"/>
    <x v="5"/>
    <s v="Orthetrum cancellatum"/>
    <n v="2"/>
    <s v="KD"/>
    <x v="4"/>
    <n v="6"/>
    <s v="Korenbouten"/>
    <n v="24.714285714285715"/>
  </r>
  <r>
    <n v="946"/>
    <s v="Schapenkamp I"/>
    <d v="2014-06-23T15:15:00"/>
    <n v="5"/>
    <x v="9"/>
    <s v="Anax imperator"/>
    <n v="5"/>
    <s v="KD"/>
    <x v="4"/>
    <n v="6"/>
    <s v="Glazenmakers"/>
    <n v="24.714285714285715"/>
  </r>
  <r>
    <n v="946"/>
    <s v="Schapenkamp I"/>
    <d v="2014-07-03T15:15:00"/>
    <n v="1"/>
    <x v="5"/>
    <s v="Orthetrum cancellatum"/>
    <n v="1"/>
    <s v="KD"/>
    <x v="4"/>
    <n v="7"/>
    <s v="Korenbouten"/>
    <n v="26.142857142857142"/>
  </r>
  <r>
    <n v="946"/>
    <s v="Schapenkamp I"/>
    <d v="2014-07-03T15:15:00"/>
    <n v="1"/>
    <x v="9"/>
    <s v="Anax imperator"/>
    <n v="4"/>
    <s v="KD"/>
    <x v="4"/>
    <n v="7"/>
    <s v="Glazenmakers"/>
    <n v="26.142857142857142"/>
  </r>
  <r>
    <n v="946"/>
    <s v="Schapenkamp I"/>
    <d v="2014-07-03T15:15:00"/>
    <n v="1"/>
    <x v="1"/>
    <s v="Ischnura elegans"/>
    <n v="6"/>
    <s v="KD"/>
    <x v="4"/>
    <n v="7"/>
    <s v="Waterjuffer"/>
    <n v="26.142857142857142"/>
  </r>
  <r>
    <n v="946"/>
    <s v="Schapenkamp I"/>
    <d v="2014-07-03T15:15:00"/>
    <n v="1"/>
    <x v="10"/>
    <s v="Libellula quadrimaculata"/>
    <n v="2"/>
    <s v="KD"/>
    <x v="4"/>
    <n v="7"/>
    <s v="Korenbouten"/>
    <n v="26.142857142857142"/>
  </r>
  <r>
    <n v="946"/>
    <s v="Schapenkamp I"/>
    <d v="2014-07-03T15:15:00"/>
    <n v="1"/>
    <x v="3"/>
    <s v="Enallagma cyathigerum"/>
    <n v="3"/>
    <s v="KD"/>
    <x v="4"/>
    <n v="7"/>
    <s v="Waterjuffer"/>
    <n v="26.142857142857142"/>
  </r>
  <r>
    <n v="946"/>
    <s v="Schapenkamp I"/>
    <d v="2014-07-03T15:15:00"/>
    <n v="2"/>
    <x v="5"/>
    <s v="Orthetrum cancellatum"/>
    <n v="3"/>
    <s v="KD"/>
    <x v="4"/>
    <n v="7"/>
    <s v="Korenbouten"/>
    <n v="26.142857142857142"/>
  </r>
  <r>
    <n v="946"/>
    <s v="Schapenkamp I"/>
    <d v="2014-07-03T15:15:00"/>
    <n v="2"/>
    <x v="11"/>
    <s v="Lestes sponsa"/>
    <n v="9"/>
    <s v="KD"/>
    <x v="4"/>
    <n v="7"/>
    <s v="Pantserjuffers"/>
    <n v="26.142857142857142"/>
  </r>
  <r>
    <n v="946"/>
    <s v="Schapenkamp I"/>
    <d v="2014-07-03T15:15:00"/>
    <n v="2"/>
    <x v="30"/>
    <s v="Erythromma viridulum"/>
    <n v="1"/>
    <s v="KD"/>
    <x v="4"/>
    <n v="7"/>
    <s v="Waterjuffer"/>
    <n v="26.142857142857142"/>
  </r>
  <r>
    <n v="946"/>
    <s v="Schapenkamp I"/>
    <d v="2014-07-03T15:15:00"/>
    <n v="2"/>
    <x v="1"/>
    <s v="Ischnura elegans"/>
    <n v="9"/>
    <s v="KD"/>
    <x v="4"/>
    <n v="7"/>
    <s v="Waterjuffer"/>
    <n v="26.142857142857142"/>
  </r>
  <r>
    <n v="946"/>
    <s v="Schapenkamp I"/>
    <d v="2014-07-03T15:15:00"/>
    <n v="2"/>
    <x v="3"/>
    <s v="Enallagma cyathigerum"/>
    <n v="23"/>
    <s v="KD"/>
    <x v="4"/>
    <n v="7"/>
    <s v="Waterjuffer"/>
    <n v="26.142857142857142"/>
  </r>
  <r>
    <n v="946"/>
    <s v="Schapenkamp I"/>
    <d v="2014-07-03T15:15:00"/>
    <n v="4"/>
    <x v="5"/>
    <s v="Orthetrum cancellatum"/>
    <n v="1"/>
    <s v="KD"/>
    <x v="4"/>
    <n v="7"/>
    <s v="Korenbouten"/>
    <n v="26.142857142857142"/>
  </r>
  <r>
    <n v="946"/>
    <s v="Schapenkamp I"/>
    <d v="2014-07-03T15:15:00"/>
    <n v="4"/>
    <x v="9"/>
    <s v="Anax imperator"/>
    <n v="1"/>
    <s v="KD"/>
    <x v="4"/>
    <n v="7"/>
    <s v="Glazenmakers"/>
    <n v="26.142857142857142"/>
  </r>
  <r>
    <n v="946"/>
    <s v="Schapenkamp I"/>
    <d v="2014-07-03T15:15:00"/>
    <n v="5"/>
    <x v="10"/>
    <s v="Libellula quadrimaculata"/>
    <n v="1"/>
    <s v="KD"/>
    <x v="4"/>
    <n v="7"/>
    <s v="Korenbouten"/>
    <n v="26.142857142857142"/>
  </r>
  <r>
    <n v="946"/>
    <s v="Schapenkamp I"/>
    <d v="2014-08-14T14:30:00"/>
    <n v="1"/>
    <x v="0"/>
    <s v="Sympecma fusca"/>
    <n v="1"/>
    <s v="KD"/>
    <x v="4"/>
    <n v="8"/>
    <s v="Pantserjuffers"/>
    <n v="32.142857142857146"/>
  </r>
  <r>
    <n v="946"/>
    <s v="Schapenkamp I"/>
    <d v="2014-08-14T14:30:00"/>
    <n v="1"/>
    <x v="11"/>
    <s v="Lestes sponsa"/>
    <n v="8"/>
    <s v="KD"/>
    <x v="4"/>
    <n v="8"/>
    <s v="Pantserjuffers"/>
    <n v="32.142857142857146"/>
  </r>
  <r>
    <n v="946"/>
    <s v="Schapenkamp I"/>
    <d v="2014-08-14T14:30:00"/>
    <n v="1"/>
    <x v="9"/>
    <s v="Anax imperator"/>
    <n v="1"/>
    <s v="KD"/>
    <x v="4"/>
    <n v="8"/>
    <s v="Glazenmakers"/>
    <n v="32.142857142857146"/>
  </r>
  <r>
    <n v="946"/>
    <s v="Schapenkamp I"/>
    <d v="2014-08-14T14:30:00"/>
    <n v="1"/>
    <x v="1"/>
    <s v="Ischnura elegans"/>
    <n v="6"/>
    <s v="KD"/>
    <x v="4"/>
    <n v="8"/>
    <s v="Waterjuffer"/>
    <n v="32.142857142857146"/>
  </r>
  <r>
    <n v="946"/>
    <s v="Schapenkamp I"/>
    <d v="2014-08-14T14:30:00"/>
    <n v="1"/>
    <x v="14"/>
    <s v="Aeshna mixta"/>
    <n v="1"/>
    <s v="KD"/>
    <x v="4"/>
    <n v="8"/>
    <s v="Glazenmakers"/>
    <n v="32.142857142857146"/>
  </r>
  <r>
    <n v="946"/>
    <s v="Schapenkamp I"/>
    <d v="2014-08-14T14:30:00"/>
    <n v="1"/>
    <x v="3"/>
    <s v="Enallagma cyathigerum"/>
    <n v="14"/>
    <s v="KD"/>
    <x v="4"/>
    <n v="8"/>
    <s v="Waterjuffer"/>
    <n v="32.142857142857146"/>
  </r>
  <r>
    <n v="946"/>
    <s v="Schapenkamp I"/>
    <d v="2014-08-14T14:30:00"/>
    <n v="2"/>
    <x v="0"/>
    <s v="Sympecma fusca"/>
    <n v="1"/>
    <s v="KD"/>
    <x v="4"/>
    <n v="8"/>
    <s v="Pantserjuffers"/>
    <n v="32.142857142857146"/>
  </r>
  <r>
    <n v="946"/>
    <s v="Schapenkamp I"/>
    <d v="2014-08-14T14:30:00"/>
    <n v="2"/>
    <x v="23"/>
    <s v="Sympetrum striolatum/vulgatum"/>
    <n v="1"/>
    <s v="KD"/>
    <x v="4"/>
    <n v="8"/>
    <s v="Korenbouten"/>
    <n v="32.142857142857146"/>
  </r>
  <r>
    <n v="946"/>
    <s v="Schapenkamp I"/>
    <d v="2014-08-14T14:30:00"/>
    <n v="2"/>
    <x v="11"/>
    <s v="Lestes sponsa"/>
    <n v="12"/>
    <s v="KD"/>
    <x v="4"/>
    <n v="8"/>
    <s v="Pantserjuffers"/>
    <n v="32.142857142857146"/>
  </r>
  <r>
    <n v="946"/>
    <s v="Schapenkamp I"/>
    <d v="2014-08-14T14:30:00"/>
    <n v="2"/>
    <x v="1"/>
    <s v="Ischnura elegans"/>
    <n v="6"/>
    <s v="KD"/>
    <x v="4"/>
    <n v="8"/>
    <s v="Waterjuffer"/>
    <n v="32.142857142857146"/>
  </r>
  <r>
    <n v="946"/>
    <s v="Schapenkamp I"/>
    <d v="2014-08-14T14:30:00"/>
    <n v="2"/>
    <x v="17"/>
    <s v="Sympetrum vulgatum"/>
    <n v="1"/>
    <s v="KD"/>
    <x v="4"/>
    <n v="8"/>
    <s v="Korenbouten"/>
    <n v="32.142857142857146"/>
  </r>
  <r>
    <n v="946"/>
    <s v="Schapenkamp I"/>
    <d v="2014-08-14T14:30:00"/>
    <n v="2"/>
    <x v="19"/>
    <s v="Lestes virens"/>
    <n v="2"/>
    <s v="KD"/>
    <x v="4"/>
    <n v="8"/>
    <s v="Pantserjuffers"/>
    <n v="32.142857142857146"/>
  </r>
  <r>
    <n v="946"/>
    <s v="Schapenkamp I"/>
    <d v="2014-08-14T14:30:00"/>
    <n v="2"/>
    <x v="3"/>
    <s v="Enallagma cyathigerum"/>
    <n v="27"/>
    <s v="KD"/>
    <x v="4"/>
    <n v="8"/>
    <s v="Waterjuffer"/>
    <n v="32.142857142857146"/>
  </r>
  <r>
    <n v="946"/>
    <s v="Schapenkamp I"/>
    <d v="2014-08-14T14:30:00"/>
    <n v="4"/>
    <x v="9"/>
    <s v="Anax imperator"/>
    <n v="1"/>
    <s v="KD"/>
    <x v="4"/>
    <n v="8"/>
    <s v="Glazenmakers"/>
    <n v="32.142857142857146"/>
  </r>
  <r>
    <n v="946"/>
    <s v="Schapenkamp I"/>
    <d v="2014-08-14T14:30:00"/>
    <n v="4"/>
    <x v="14"/>
    <s v="Aeshna mixta"/>
    <n v="1"/>
    <s v="KD"/>
    <x v="4"/>
    <n v="8"/>
    <s v="Glazenmakers"/>
    <n v="32.142857142857146"/>
  </r>
  <r>
    <n v="946"/>
    <s v="Schapenkamp I"/>
    <d v="2014-08-14T14:30:00"/>
    <n v="4"/>
    <x v="20"/>
    <s v="Anax parthenope"/>
    <n v="1"/>
    <s v="KD"/>
    <x v="4"/>
    <n v="8"/>
    <s v="Glazenmakers"/>
    <n v="32.142857142857146"/>
  </r>
  <r>
    <n v="946"/>
    <s v="Schapenkamp I"/>
    <d v="2014-08-14T14:30:00"/>
    <n v="5"/>
    <x v="9"/>
    <s v="Anax imperator"/>
    <n v="1"/>
    <s v="KD"/>
    <x v="4"/>
    <n v="8"/>
    <s v="Glazenmakers"/>
    <n v="32.142857142857146"/>
  </r>
  <r>
    <n v="946"/>
    <s v="Schapenkamp I"/>
    <d v="2014-08-14T14:30:00"/>
    <n v="5"/>
    <x v="14"/>
    <s v="Aeshna mixta"/>
    <n v="6"/>
    <s v="KD"/>
    <x v="4"/>
    <n v="8"/>
    <s v="Glazenmakers"/>
    <n v="32.142857142857146"/>
  </r>
  <r>
    <n v="946"/>
    <s v="Schapenkamp I"/>
    <d v="2014-08-27T11:00:00"/>
    <n v="1"/>
    <x v="12"/>
    <s v="Sympetrum striolatum"/>
    <n v="3"/>
    <s v="KD"/>
    <x v="4"/>
    <n v="8"/>
    <s v="Korenbouten"/>
    <n v="34"/>
  </r>
  <r>
    <n v="946"/>
    <s v="Schapenkamp I"/>
    <d v="2014-08-27T11:00:00"/>
    <n v="1"/>
    <x v="11"/>
    <s v="Lestes sponsa"/>
    <n v="7"/>
    <s v="KD"/>
    <x v="4"/>
    <n v="8"/>
    <s v="Pantserjuffers"/>
    <n v="34"/>
  </r>
  <r>
    <n v="946"/>
    <s v="Schapenkamp I"/>
    <d v="2014-08-27T11:00:00"/>
    <n v="1"/>
    <x v="9"/>
    <s v="Anax imperator"/>
    <n v="1"/>
    <s v="KD"/>
    <x v="4"/>
    <n v="8"/>
    <s v="Glazenmakers"/>
    <n v="34"/>
  </r>
  <r>
    <n v="946"/>
    <s v="Schapenkamp I"/>
    <d v="2014-08-27T11:00:00"/>
    <n v="1"/>
    <x v="1"/>
    <s v="Ischnura elegans"/>
    <n v="3"/>
    <s v="KD"/>
    <x v="4"/>
    <n v="8"/>
    <s v="Waterjuffer"/>
    <n v="34"/>
  </r>
  <r>
    <n v="946"/>
    <s v="Schapenkamp I"/>
    <d v="2014-08-27T11:00:00"/>
    <n v="1"/>
    <x v="17"/>
    <s v="Sympetrum vulgatum"/>
    <n v="3"/>
    <s v="KD"/>
    <x v="4"/>
    <n v="8"/>
    <s v="Korenbouten"/>
    <n v="34"/>
  </r>
  <r>
    <n v="946"/>
    <s v="Schapenkamp I"/>
    <d v="2014-08-27T11:00:00"/>
    <n v="1"/>
    <x v="3"/>
    <s v="Enallagma cyathigerum"/>
    <n v="17"/>
    <s v="KD"/>
    <x v="4"/>
    <n v="8"/>
    <s v="Waterjuffer"/>
    <n v="34"/>
  </r>
  <r>
    <n v="946"/>
    <s v="Schapenkamp I"/>
    <d v="2014-08-27T11:00:00"/>
    <n v="2"/>
    <x v="12"/>
    <s v="Sympetrum striolatum"/>
    <n v="2"/>
    <s v="KD"/>
    <x v="4"/>
    <n v="8"/>
    <s v="Korenbouten"/>
    <n v="34"/>
  </r>
  <r>
    <n v="946"/>
    <s v="Schapenkamp I"/>
    <d v="2014-08-27T11:00:00"/>
    <n v="2"/>
    <x v="11"/>
    <s v="Lestes sponsa"/>
    <n v="3"/>
    <s v="KD"/>
    <x v="4"/>
    <n v="8"/>
    <s v="Pantserjuffers"/>
    <n v="34"/>
  </r>
  <r>
    <n v="946"/>
    <s v="Schapenkamp I"/>
    <d v="2014-08-27T11:00:00"/>
    <n v="2"/>
    <x v="1"/>
    <s v="Ischnura elegans"/>
    <n v="5"/>
    <s v="KD"/>
    <x v="4"/>
    <n v="8"/>
    <s v="Waterjuffer"/>
    <n v="34"/>
  </r>
  <r>
    <n v="946"/>
    <s v="Schapenkamp I"/>
    <d v="2014-08-27T11:00:00"/>
    <n v="2"/>
    <x v="3"/>
    <s v="Enallagma cyathigerum"/>
    <n v="35"/>
    <s v="KD"/>
    <x v="4"/>
    <n v="8"/>
    <s v="Waterjuffer"/>
    <n v="34"/>
  </r>
  <r>
    <n v="946"/>
    <s v="Schapenkamp I"/>
    <d v="2014-08-27T11:00:00"/>
    <n v="4"/>
    <x v="14"/>
    <s v="Aeshna mixta"/>
    <n v="1"/>
    <s v="KD"/>
    <x v="4"/>
    <n v="8"/>
    <s v="Glazenmakers"/>
    <n v="34"/>
  </r>
  <r>
    <n v="946"/>
    <s v="Schapenkamp I"/>
    <d v="2014-08-27T11:00:00"/>
    <n v="5"/>
    <x v="14"/>
    <s v="Aeshna mixta"/>
    <n v="4"/>
    <s v="KD"/>
    <x v="4"/>
    <n v="8"/>
    <s v="Glazenmakers"/>
    <n v="34"/>
  </r>
  <r>
    <n v="946"/>
    <s v="Schapenkamp I"/>
    <d v="2014-09-03T13:00:00"/>
    <n v="1"/>
    <x v="23"/>
    <s v="Sympetrum striolatum/vulgatum"/>
    <n v="9"/>
    <s v="KD"/>
    <x v="4"/>
    <n v="9"/>
    <s v="Korenbouten"/>
    <n v="35"/>
  </r>
  <r>
    <n v="946"/>
    <s v="Schapenkamp I"/>
    <d v="2014-09-03T13:00:00"/>
    <n v="1"/>
    <x v="11"/>
    <s v="Lestes sponsa"/>
    <n v="5"/>
    <s v="KD"/>
    <x v="4"/>
    <n v="9"/>
    <s v="Pantserjuffers"/>
    <n v="35"/>
  </r>
  <r>
    <n v="946"/>
    <s v="Schapenkamp I"/>
    <d v="2014-09-03T13:00:00"/>
    <n v="1"/>
    <x v="9"/>
    <s v="Anax imperator"/>
    <n v="1"/>
    <s v="KD"/>
    <x v="4"/>
    <n v="9"/>
    <s v="Glazenmakers"/>
    <n v="35"/>
  </r>
  <r>
    <n v="946"/>
    <s v="Schapenkamp I"/>
    <d v="2014-09-03T13:00:00"/>
    <n v="1"/>
    <x v="14"/>
    <s v="Aeshna mixta"/>
    <n v="2"/>
    <s v="KD"/>
    <x v="4"/>
    <n v="9"/>
    <s v="Glazenmakers"/>
    <n v="35"/>
  </r>
  <r>
    <n v="946"/>
    <s v="Schapenkamp I"/>
    <d v="2014-09-03T13:00:00"/>
    <n v="1"/>
    <x v="17"/>
    <s v="Sympetrum vulgatum"/>
    <n v="2"/>
    <s v="KD"/>
    <x v="4"/>
    <n v="9"/>
    <s v="Korenbouten"/>
    <n v="35"/>
  </r>
  <r>
    <n v="946"/>
    <s v="Schapenkamp I"/>
    <d v="2014-09-03T13:00:00"/>
    <n v="1"/>
    <x v="3"/>
    <s v="Enallagma cyathigerum"/>
    <n v="24"/>
    <s v="KD"/>
    <x v="4"/>
    <n v="9"/>
    <s v="Waterjuffer"/>
    <n v="35"/>
  </r>
  <r>
    <n v="946"/>
    <s v="Schapenkamp I"/>
    <d v="2014-09-03T13:00:00"/>
    <n v="2"/>
    <x v="16"/>
    <s v="Sympetrum sanguineum"/>
    <n v="1"/>
    <s v="KD"/>
    <x v="4"/>
    <n v="9"/>
    <s v="Korenbouten"/>
    <n v="35"/>
  </r>
  <r>
    <n v="946"/>
    <s v="Schapenkamp I"/>
    <d v="2014-09-03T13:00:00"/>
    <n v="2"/>
    <x v="12"/>
    <s v="Sympetrum striolatum"/>
    <n v="2"/>
    <s v="KD"/>
    <x v="4"/>
    <n v="9"/>
    <s v="Korenbouten"/>
    <n v="35"/>
  </r>
  <r>
    <n v="946"/>
    <s v="Schapenkamp I"/>
    <d v="2014-09-03T13:00:00"/>
    <n v="2"/>
    <x v="23"/>
    <s v="Sympetrum striolatum/vulgatum"/>
    <n v="30"/>
    <s v="KD"/>
    <x v="4"/>
    <n v="9"/>
    <s v="Korenbouten"/>
    <n v="35"/>
  </r>
  <r>
    <n v="946"/>
    <s v="Schapenkamp I"/>
    <d v="2014-09-03T13:00:00"/>
    <n v="2"/>
    <x v="11"/>
    <s v="Lestes sponsa"/>
    <n v="2"/>
    <s v="KD"/>
    <x v="4"/>
    <n v="9"/>
    <s v="Pantserjuffers"/>
    <n v="35"/>
  </r>
  <r>
    <n v="946"/>
    <s v="Schapenkamp I"/>
    <d v="2014-09-03T13:00:00"/>
    <n v="2"/>
    <x v="9"/>
    <s v="Anax imperator"/>
    <n v="2"/>
    <s v="KD"/>
    <x v="4"/>
    <n v="9"/>
    <s v="Glazenmakers"/>
    <n v="35"/>
  </r>
  <r>
    <n v="946"/>
    <s v="Schapenkamp I"/>
    <d v="2014-09-03T13:00:00"/>
    <n v="2"/>
    <x v="1"/>
    <s v="Ischnura elegans"/>
    <n v="4"/>
    <s v="KD"/>
    <x v="4"/>
    <n v="9"/>
    <s v="Waterjuffer"/>
    <n v="35"/>
  </r>
  <r>
    <n v="946"/>
    <s v="Schapenkamp I"/>
    <d v="2014-09-03T13:00:00"/>
    <n v="2"/>
    <x v="14"/>
    <s v="Aeshna mixta"/>
    <n v="3"/>
    <s v="KD"/>
    <x v="4"/>
    <n v="9"/>
    <s v="Glazenmakers"/>
    <n v="35"/>
  </r>
  <r>
    <n v="946"/>
    <s v="Schapenkamp I"/>
    <d v="2014-09-03T13:00:00"/>
    <n v="2"/>
    <x v="3"/>
    <s v="Enallagma cyathigerum"/>
    <n v="25"/>
    <s v="KD"/>
    <x v="4"/>
    <n v="9"/>
    <s v="Waterjuffer"/>
    <n v="35"/>
  </r>
  <r>
    <n v="946"/>
    <s v="Schapenkamp I"/>
    <d v="2014-09-03T13:00:00"/>
    <n v="4"/>
    <x v="9"/>
    <s v="Anax imperator"/>
    <n v="3"/>
    <s v="KD"/>
    <x v="4"/>
    <n v="9"/>
    <s v="Glazenmakers"/>
    <n v="35"/>
  </r>
  <r>
    <n v="946"/>
    <s v="Schapenkamp I"/>
    <d v="2014-09-03T13:00:00"/>
    <n v="4"/>
    <x v="14"/>
    <s v="Aeshna mixta"/>
    <n v="6"/>
    <s v="KD"/>
    <x v="4"/>
    <n v="9"/>
    <s v="Glazenmakers"/>
    <n v="35"/>
  </r>
  <r>
    <n v="946"/>
    <s v="Schapenkamp I"/>
    <d v="2014-09-03T13:00:00"/>
    <n v="5"/>
    <x v="9"/>
    <s v="Anax imperator"/>
    <n v="3"/>
    <s v="KD"/>
    <x v="4"/>
    <n v="9"/>
    <s v="Glazenmakers"/>
    <n v="35"/>
  </r>
  <r>
    <n v="946"/>
    <s v="Schapenkamp I"/>
    <d v="2014-09-03T13:00:00"/>
    <n v="5"/>
    <x v="14"/>
    <s v="Aeshna mixta"/>
    <n v="7"/>
    <s v="KD"/>
    <x v="4"/>
    <n v="9"/>
    <s v="Glazenmakers"/>
    <n v="35"/>
  </r>
  <r>
    <n v="946"/>
    <s v="Schapenkamp I"/>
    <d v="2014-09-08T13:30:00"/>
    <n v="1"/>
    <x v="23"/>
    <s v="Sympetrum striolatum/vulgatum"/>
    <n v="7"/>
    <s v="KD"/>
    <x v="4"/>
    <n v="9"/>
    <s v="Korenbouten"/>
    <n v="35.714285714285715"/>
  </r>
  <r>
    <n v="946"/>
    <s v="Schapenkamp I"/>
    <d v="2014-09-08T13:30:00"/>
    <n v="1"/>
    <x v="11"/>
    <s v="Lestes sponsa"/>
    <n v="3"/>
    <s v="KD"/>
    <x v="4"/>
    <n v="9"/>
    <s v="Pantserjuffers"/>
    <n v="35.714285714285715"/>
  </r>
  <r>
    <n v="946"/>
    <s v="Schapenkamp I"/>
    <d v="2014-09-08T13:30:00"/>
    <n v="1"/>
    <x v="13"/>
    <s v="Chalcolestes viridis"/>
    <n v="1"/>
    <s v="KD"/>
    <x v="4"/>
    <n v="9"/>
    <s v="Pantserjuffers"/>
    <n v="35.714285714285715"/>
  </r>
  <r>
    <n v="946"/>
    <s v="Schapenkamp I"/>
    <d v="2014-09-08T13:30:00"/>
    <n v="1"/>
    <x v="14"/>
    <s v="Aeshna mixta"/>
    <n v="2"/>
    <s v="KD"/>
    <x v="4"/>
    <n v="9"/>
    <s v="Glazenmakers"/>
    <n v="35.714285714285715"/>
  </r>
  <r>
    <n v="946"/>
    <s v="Schapenkamp I"/>
    <d v="2014-09-08T13:30:00"/>
    <n v="1"/>
    <x v="19"/>
    <s v="Lestes virens"/>
    <n v="1"/>
    <s v="KD"/>
    <x v="4"/>
    <n v="9"/>
    <s v="Pantserjuffers"/>
    <n v="35.714285714285715"/>
  </r>
  <r>
    <n v="946"/>
    <s v="Schapenkamp I"/>
    <d v="2014-09-08T13:30:00"/>
    <n v="1"/>
    <x v="3"/>
    <s v="Enallagma cyathigerum"/>
    <n v="6"/>
    <s v="KD"/>
    <x v="4"/>
    <n v="9"/>
    <s v="Waterjuffer"/>
    <n v="35.714285714285715"/>
  </r>
  <r>
    <n v="946"/>
    <s v="Schapenkamp I"/>
    <d v="2014-09-08T13:30:00"/>
    <n v="2"/>
    <x v="12"/>
    <s v="Sympetrum striolatum"/>
    <n v="3"/>
    <s v="KD"/>
    <x v="4"/>
    <n v="9"/>
    <s v="Korenbouten"/>
    <n v="35.714285714285715"/>
  </r>
  <r>
    <n v="946"/>
    <s v="Schapenkamp I"/>
    <d v="2014-09-08T13:30:00"/>
    <n v="2"/>
    <x v="23"/>
    <s v="Sympetrum striolatum/vulgatum"/>
    <n v="7"/>
    <s v="KD"/>
    <x v="4"/>
    <n v="9"/>
    <s v="Korenbouten"/>
    <n v="35.714285714285715"/>
  </r>
  <r>
    <n v="946"/>
    <s v="Schapenkamp I"/>
    <d v="2014-09-08T13:30:00"/>
    <n v="2"/>
    <x v="1"/>
    <s v="Ischnura elegans"/>
    <n v="15"/>
    <s v="KD"/>
    <x v="4"/>
    <n v="9"/>
    <s v="Waterjuffer"/>
    <n v="35.714285714285715"/>
  </r>
  <r>
    <n v="946"/>
    <s v="Schapenkamp I"/>
    <d v="2014-09-08T13:30:00"/>
    <n v="2"/>
    <x v="3"/>
    <s v="Enallagma cyathigerum"/>
    <n v="7"/>
    <s v="KD"/>
    <x v="4"/>
    <n v="9"/>
    <s v="Waterjuffer"/>
    <n v="35.714285714285715"/>
  </r>
  <r>
    <n v="946"/>
    <s v="Schapenkamp I"/>
    <d v="2014-09-08T13:30:00"/>
    <n v="4"/>
    <x v="9"/>
    <s v="Anax imperator"/>
    <n v="2"/>
    <s v="KD"/>
    <x v="4"/>
    <n v="9"/>
    <s v="Glazenmakers"/>
    <n v="35.714285714285715"/>
  </r>
  <r>
    <n v="946"/>
    <s v="Schapenkamp I"/>
    <d v="2014-09-08T13:30:00"/>
    <n v="4"/>
    <x v="14"/>
    <s v="Aeshna mixta"/>
    <n v="4"/>
    <s v="KD"/>
    <x v="4"/>
    <n v="9"/>
    <s v="Glazenmakers"/>
    <n v="35.714285714285715"/>
  </r>
  <r>
    <n v="946"/>
    <s v="Schapenkamp I"/>
    <d v="2014-09-08T13:30:00"/>
    <n v="5"/>
    <x v="9"/>
    <s v="Anax imperator"/>
    <n v="2"/>
    <s v="KD"/>
    <x v="4"/>
    <n v="9"/>
    <s v="Glazenmakers"/>
    <n v="35.714285714285715"/>
  </r>
  <r>
    <n v="946"/>
    <s v="Schapenkamp I"/>
    <d v="2014-09-08T13:30:00"/>
    <n v="5"/>
    <x v="14"/>
    <s v="Aeshna mixta"/>
    <n v="19"/>
    <s v="KD"/>
    <x v="4"/>
    <n v="9"/>
    <s v="Glazenmakers"/>
    <n v="35.714285714285715"/>
  </r>
  <r>
    <n v="946"/>
    <s v="Schapenkamp I"/>
    <d v="2014-09-30T14:15:00"/>
    <n v="1"/>
    <x v="12"/>
    <s v="Sympetrum striolatum"/>
    <n v="1"/>
    <s v="KD"/>
    <x v="4"/>
    <n v="9"/>
    <s v="Korenbouten"/>
    <n v="38.857142857142854"/>
  </r>
  <r>
    <n v="946"/>
    <s v="Schapenkamp I"/>
    <d v="2014-09-30T14:15:00"/>
    <n v="1"/>
    <x v="23"/>
    <s v="Sympetrum striolatum/vulgatum"/>
    <n v="5"/>
    <s v="KD"/>
    <x v="4"/>
    <n v="9"/>
    <s v="Korenbouten"/>
    <n v="38.857142857142854"/>
  </r>
  <r>
    <n v="946"/>
    <s v="Schapenkamp I"/>
    <d v="2014-09-30T14:15:00"/>
    <n v="1"/>
    <x v="13"/>
    <s v="Chalcolestes viridis"/>
    <n v="5"/>
    <s v="KD"/>
    <x v="4"/>
    <n v="9"/>
    <s v="Pantserjuffers"/>
    <n v="38.857142857142854"/>
  </r>
  <r>
    <n v="946"/>
    <s v="Schapenkamp I"/>
    <d v="2014-09-30T14:15:00"/>
    <n v="1"/>
    <x v="14"/>
    <s v="Aeshna mixta"/>
    <n v="3"/>
    <s v="KD"/>
    <x v="4"/>
    <n v="9"/>
    <s v="Glazenmakers"/>
    <n v="38.857142857142854"/>
  </r>
  <r>
    <n v="946"/>
    <s v="Schapenkamp I"/>
    <d v="2014-09-30T14:15:00"/>
    <n v="1"/>
    <x v="15"/>
    <s v="Sympetrum danae"/>
    <n v="3"/>
    <s v="KD"/>
    <x v="4"/>
    <n v="9"/>
    <s v="Korenbouten"/>
    <n v="38.857142857142854"/>
  </r>
  <r>
    <n v="946"/>
    <s v="Schapenkamp I"/>
    <d v="2014-09-30T14:15:00"/>
    <n v="2"/>
    <x v="16"/>
    <s v="Sympetrum sanguineum"/>
    <n v="1"/>
    <s v="KD"/>
    <x v="4"/>
    <n v="9"/>
    <s v="Korenbouten"/>
    <n v="38.857142857142854"/>
  </r>
  <r>
    <n v="946"/>
    <s v="Schapenkamp I"/>
    <d v="2014-09-30T14:15:00"/>
    <n v="2"/>
    <x v="1"/>
    <s v="Ischnura elegans"/>
    <n v="1"/>
    <s v="KD"/>
    <x v="4"/>
    <n v="9"/>
    <s v="Waterjuffer"/>
    <n v="38.857142857142854"/>
  </r>
  <r>
    <n v="946"/>
    <s v="Schapenkamp I"/>
    <d v="2014-09-30T14:15:00"/>
    <n v="2"/>
    <x v="14"/>
    <s v="Aeshna mixta"/>
    <n v="1"/>
    <s v="KD"/>
    <x v="4"/>
    <n v="9"/>
    <s v="Glazenmakers"/>
    <n v="38.857142857142854"/>
  </r>
  <r>
    <n v="946"/>
    <s v="Schapenkamp I"/>
    <d v="2014-09-30T14:15:00"/>
    <n v="2"/>
    <x v="15"/>
    <s v="Sympetrum danae"/>
    <n v="8"/>
    <s v="KD"/>
    <x v="4"/>
    <n v="9"/>
    <s v="Korenbouten"/>
    <n v="38.857142857142854"/>
  </r>
  <r>
    <n v="946"/>
    <s v="Schapenkamp I"/>
    <d v="2014-09-30T14:15:00"/>
    <n v="4"/>
    <x v="14"/>
    <s v="Aeshna mixta"/>
    <n v="5"/>
    <s v="KD"/>
    <x v="4"/>
    <n v="9"/>
    <s v="Glazenmakers"/>
    <n v="38.857142857142854"/>
  </r>
  <r>
    <n v="946"/>
    <s v="Schapenkamp I"/>
    <d v="2014-09-30T14:15:00"/>
    <n v="5"/>
    <x v="14"/>
    <s v="Aeshna mixta"/>
    <n v="6"/>
    <s v="KD"/>
    <x v="4"/>
    <n v="9"/>
    <s v="Glazenmakers"/>
    <n v="38.857142857142854"/>
  </r>
  <r>
    <n v="946"/>
    <s v="Schapenkamp I"/>
    <d v="2015-05-11T13:45:00"/>
    <n v="1"/>
    <x v="0"/>
    <s v="Sympecma fusca"/>
    <n v="9"/>
    <s v="KD"/>
    <x v="5"/>
    <n v="5"/>
    <s v="Pantserjuffers"/>
    <n v="18.571428571428573"/>
  </r>
  <r>
    <n v="946"/>
    <s v="Schapenkamp I"/>
    <d v="2015-05-11T13:45:00"/>
    <n v="1"/>
    <x v="1"/>
    <s v="Ischnura elegans"/>
    <n v="1"/>
    <s v="KD"/>
    <x v="5"/>
    <n v="5"/>
    <s v="Waterjuffer"/>
    <n v="18.571428571428573"/>
  </r>
  <r>
    <n v="946"/>
    <s v="Schapenkamp I"/>
    <d v="2015-05-11T13:45:00"/>
    <n v="1"/>
    <x v="3"/>
    <s v="Enallagma cyathigerum"/>
    <n v="1"/>
    <s v="KD"/>
    <x v="5"/>
    <n v="5"/>
    <s v="Waterjuffer"/>
    <n v="18.571428571428573"/>
  </r>
  <r>
    <n v="946"/>
    <s v="Schapenkamp I"/>
    <d v="2015-05-11T13:45:00"/>
    <n v="2"/>
    <x v="0"/>
    <s v="Sympecma fusca"/>
    <n v="12"/>
    <s v="KD"/>
    <x v="5"/>
    <n v="5"/>
    <s v="Pantserjuffers"/>
    <n v="18.571428571428573"/>
  </r>
  <r>
    <n v="946"/>
    <s v="Schapenkamp I"/>
    <d v="2015-05-11T13:45:00"/>
    <n v="4"/>
    <x v="0"/>
    <s v="Sympecma fusca"/>
    <n v="5"/>
    <s v="KD"/>
    <x v="5"/>
    <n v="5"/>
    <s v="Pantserjuffers"/>
    <n v="18.571428571428573"/>
  </r>
  <r>
    <n v="946"/>
    <s v="Schapenkamp I"/>
    <d v="2015-05-11T13:45:00"/>
    <n v="5"/>
    <x v="0"/>
    <s v="Sympecma fusca"/>
    <n v="6"/>
    <s v="KD"/>
    <x v="5"/>
    <n v="5"/>
    <s v="Pantserjuffers"/>
    <n v="18.571428571428573"/>
  </r>
  <r>
    <n v="946"/>
    <s v="Schapenkamp I"/>
    <d v="2015-06-07T14:00:00"/>
    <n v="1"/>
    <x v="6"/>
    <s v="Coenagrion puella"/>
    <n v="7"/>
    <s v="KD"/>
    <x v="5"/>
    <n v="6"/>
    <s v="Waterjuffer"/>
    <n v="22.428571428571427"/>
  </r>
  <r>
    <n v="946"/>
    <s v="Schapenkamp I"/>
    <d v="2015-06-07T14:00:00"/>
    <n v="1"/>
    <x v="0"/>
    <s v="Sympecma fusca"/>
    <n v="25"/>
    <s v="KD"/>
    <x v="5"/>
    <n v="6"/>
    <s v="Pantserjuffers"/>
    <n v="22.428571428571427"/>
  </r>
  <r>
    <n v="946"/>
    <s v="Schapenkamp I"/>
    <d v="2015-06-07T14:00:00"/>
    <n v="1"/>
    <x v="5"/>
    <s v="Orthetrum cancellatum"/>
    <n v="2"/>
    <s v="KD"/>
    <x v="5"/>
    <n v="6"/>
    <s v="Korenbouten"/>
    <n v="22.428571428571427"/>
  </r>
  <r>
    <n v="946"/>
    <s v="Schapenkamp I"/>
    <d v="2015-06-07T14:00:00"/>
    <n v="1"/>
    <x v="1"/>
    <s v="Ischnura elegans"/>
    <n v="23"/>
    <s v="KD"/>
    <x v="5"/>
    <n v="6"/>
    <s v="Waterjuffer"/>
    <n v="22.428571428571427"/>
  </r>
  <r>
    <n v="946"/>
    <s v="Schapenkamp I"/>
    <d v="2015-06-07T14:00:00"/>
    <n v="1"/>
    <x v="10"/>
    <s v="Libellula quadrimaculata"/>
    <n v="15"/>
    <s v="KD"/>
    <x v="5"/>
    <n v="6"/>
    <s v="Korenbouten"/>
    <n v="22.428571428571427"/>
  </r>
  <r>
    <n v="946"/>
    <s v="Schapenkamp I"/>
    <d v="2015-06-07T14:00:00"/>
    <n v="1"/>
    <x v="3"/>
    <s v="Enallagma cyathigerum"/>
    <n v="9"/>
    <s v="KD"/>
    <x v="5"/>
    <n v="6"/>
    <s v="Waterjuffer"/>
    <n v="22.428571428571427"/>
  </r>
  <r>
    <n v="946"/>
    <s v="Schapenkamp I"/>
    <d v="2015-06-07T14:00:00"/>
    <n v="1"/>
    <x v="29"/>
    <s v="Sympetrum fonscolombii"/>
    <n v="1"/>
    <s v="KD"/>
    <x v="5"/>
    <n v="6"/>
    <s v="Korenbouten"/>
    <n v="22.428571428571427"/>
  </r>
  <r>
    <n v="946"/>
    <s v="Schapenkamp I"/>
    <d v="2015-06-07T14:00:00"/>
    <n v="2"/>
    <x v="0"/>
    <s v="Sympecma fusca"/>
    <n v="10"/>
    <s v="KD"/>
    <x v="5"/>
    <n v="6"/>
    <s v="Pantserjuffers"/>
    <n v="22.428571428571427"/>
  </r>
  <r>
    <n v="946"/>
    <s v="Schapenkamp I"/>
    <d v="2015-06-07T14:00:00"/>
    <n v="2"/>
    <x v="5"/>
    <s v="Orthetrum cancellatum"/>
    <n v="1"/>
    <s v="KD"/>
    <x v="5"/>
    <n v="6"/>
    <s v="Korenbouten"/>
    <n v="22.428571428571427"/>
  </r>
  <r>
    <n v="946"/>
    <s v="Schapenkamp I"/>
    <d v="2015-06-07T14:00:00"/>
    <n v="2"/>
    <x v="1"/>
    <s v="Ischnura elegans"/>
    <n v="39"/>
    <s v="KD"/>
    <x v="5"/>
    <n v="6"/>
    <s v="Waterjuffer"/>
    <n v="22.428571428571427"/>
  </r>
  <r>
    <n v="946"/>
    <s v="Schapenkamp I"/>
    <d v="2015-06-07T14:00:00"/>
    <n v="2"/>
    <x v="10"/>
    <s v="Libellula quadrimaculata"/>
    <n v="8"/>
    <s v="KD"/>
    <x v="5"/>
    <n v="6"/>
    <s v="Korenbouten"/>
    <n v="22.428571428571427"/>
  </r>
  <r>
    <n v="946"/>
    <s v="Schapenkamp I"/>
    <d v="2015-06-07T14:00:00"/>
    <n v="2"/>
    <x v="3"/>
    <s v="Enallagma cyathigerum"/>
    <n v="1"/>
    <s v="KD"/>
    <x v="5"/>
    <n v="6"/>
    <s v="Waterjuffer"/>
    <n v="22.428571428571427"/>
  </r>
  <r>
    <n v="946"/>
    <s v="Schapenkamp I"/>
    <d v="2015-06-07T14:00:00"/>
    <n v="2"/>
    <x v="29"/>
    <s v="Sympetrum fonscolombii"/>
    <n v="1"/>
    <s v="KD"/>
    <x v="5"/>
    <n v="6"/>
    <s v="Korenbouten"/>
    <n v="22.428571428571427"/>
  </r>
  <r>
    <n v="946"/>
    <s v="Schapenkamp I"/>
    <d v="2015-06-07T14:00:00"/>
    <n v="4"/>
    <x v="0"/>
    <s v="Sympecma fusca"/>
    <n v="14"/>
    <s v="KD"/>
    <x v="5"/>
    <n v="6"/>
    <s v="Pantserjuffers"/>
    <n v="22.428571428571427"/>
  </r>
  <r>
    <n v="946"/>
    <s v="Schapenkamp I"/>
    <d v="2015-06-07T14:00:00"/>
    <n v="4"/>
    <x v="10"/>
    <s v="Libellula quadrimaculata"/>
    <n v="22"/>
    <s v="KD"/>
    <x v="5"/>
    <n v="6"/>
    <s v="Korenbouten"/>
    <n v="22.428571428571427"/>
  </r>
  <r>
    <n v="946"/>
    <s v="Schapenkamp I"/>
    <d v="2015-06-07T14:00:00"/>
    <n v="5"/>
    <x v="0"/>
    <s v="Sympecma fusca"/>
    <n v="33"/>
    <s v="KD"/>
    <x v="5"/>
    <n v="6"/>
    <s v="Pantserjuffers"/>
    <n v="22.428571428571427"/>
  </r>
  <r>
    <n v="946"/>
    <s v="Schapenkamp I"/>
    <d v="2015-06-07T14:00:00"/>
    <n v="5"/>
    <x v="7"/>
    <s v="Brachytron pratense"/>
    <n v="1"/>
    <s v="KD"/>
    <x v="5"/>
    <n v="6"/>
    <s v="Glazenmakers"/>
    <n v="22.428571428571427"/>
  </r>
  <r>
    <n v="946"/>
    <s v="Schapenkamp I"/>
    <d v="2015-06-07T14:00:00"/>
    <n v="5"/>
    <x v="9"/>
    <s v="Anax imperator"/>
    <n v="1"/>
    <s v="KD"/>
    <x v="5"/>
    <n v="6"/>
    <s v="Glazenmakers"/>
    <n v="22.428571428571427"/>
  </r>
  <r>
    <n v="946"/>
    <s v="Schapenkamp I"/>
    <d v="2015-06-07T14:00:00"/>
    <n v="5"/>
    <x v="34"/>
    <s v="Libellula depressa"/>
    <n v="2"/>
    <s v="KD"/>
    <x v="5"/>
    <n v="6"/>
    <s v="Korenbouten"/>
    <n v="22.428571428571427"/>
  </r>
  <r>
    <n v="946"/>
    <s v="Schapenkamp I"/>
    <d v="2015-06-07T14:00:00"/>
    <n v="5"/>
    <x v="10"/>
    <s v="Libellula quadrimaculata"/>
    <n v="12"/>
    <s v="KD"/>
    <x v="5"/>
    <n v="6"/>
    <s v="Korenbouten"/>
    <n v="22.428571428571427"/>
  </r>
  <r>
    <n v="946"/>
    <s v="Schapenkamp I"/>
    <d v="2015-06-25T11:00:00"/>
    <n v="1"/>
    <x v="0"/>
    <s v="Sympecma fusca"/>
    <n v="1"/>
    <s v="KD"/>
    <x v="5"/>
    <n v="6"/>
    <s v="Pantserjuffers"/>
    <n v="25"/>
  </r>
  <r>
    <n v="946"/>
    <s v="Schapenkamp I"/>
    <d v="2015-06-25T11:00:00"/>
    <n v="1"/>
    <x v="5"/>
    <s v="Orthetrum cancellatum"/>
    <n v="1"/>
    <s v="KD"/>
    <x v="5"/>
    <n v="6"/>
    <s v="Korenbouten"/>
    <n v="25"/>
  </r>
  <r>
    <n v="946"/>
    <s v="Schapenkamp I"/>
    <d v="2015-06-25T11:00:00"/>
    <n v="1"/>
    <x v="9"/>
    <s v="Anax imperator"/>
    <n v="4"/>
    <s v="KD"/>
    <x v="5"/>
    <n v="6"/>
    <s v="Glazenmakers"/>
    <n v="25"/>
  </r>
  <r>
    <n v="946"/>
    <s v="Schapenkamp I"/>
    <d v="2015-06-25T11:00:00"/>
    <n v="1"/>
    <x v="1"/>
    <s v="Ischnura elegans"/>
    <n v="9"/>
    <s v="KD"/>
    <x v="5"/>
    <n v="6"/>
    <s v="Waterjuffer"/>
    <n v="25"/>
  </r>
  <r>
    <n v="946"/>
    <s v="Schapenkamp I"/>
    <d v="2015-06-25T11:00:00"/>
    <n v="1"/>
    <x v="10"/>
    <s v="Libellula quadrimaculata"/>
    <n v="3"/>
    <s v="KD"/>
    <x v="5"/>
    <n v="6"/>
    <s v="Korenbouten"/>
    <n v="25"/>
  </r>
  <r>
    <n v="946"/>
    <s v="Schapenkamp I"/>
    <d v="2015-06-25T11:00:00"/>
    <n v="1"/>
    <x v="3"/>
    <s v="Enallagma cyathigerum"/>
    <n v="26"/>
    <s v="KD"/>
    <x v="5"/>
    <n v="6"/>
    <s v="Waterjuffer"/>
    <n v="25"/>
  </r>
  <r>
    <n v="946"/>
    <s v="Schapenkamp I"/>
    <d v="2015-06-25T11:00:00"/>
    <n v="1"/>
    <x v="25"/>
    <s v="Lestes barbarus"/>
    <n v="1"/>
    <s v="KD"/>
    <x v="5"/>
    <n v="6"/>
    <s v="Pantserjuffers"/>
    <n v="25"/>
  </r>
  <r>
    <n v="946"/>
    <s v="Schapenkamp I"/>
    <d v="2015-06-25T11:00:00"/>
    <n v="2"/>
    <x v="5"/>
    <s v="Orthetrum cancellatum"/>
    <n v="2"/>
    <s v="KD"/>
    <x v="5"/>
    <n v="6"/>
    <s v="Korenbouten"/>
    <n v="25"/>
  </r>
  <r>
    <n v="946"/>
    <s v="Schapenkamp I"/>
    <d v="2015-06-25T11:00:00"/>
    <n v="2"/>
    <x v="9"/>
    <s v="Anax imperator"/>
    <n v="1"/>
    <s v="KD"/>
    <x v="5"/>
    <n v="6"/>
    <s v="Glazenmakers"/>
    <n v="25"/>
  </r>
  <r>
    <n v="946"/>
    <s v="Schapenkamp I"/>
    <d v="2015-06-25T11:00:00"/>
    <n v="2"/>
    <x v="1"/>
    <s v="Ischnura elegans"/>
    <n v="16"/>
    <s v="KD"/>
    <x v="5"/>
    <n v="6"/>
    <s v="Waterjuffer"/>
    <n v="25"/>
  </r>
  <r>
    <n v="946"/>
    <s v="Schapenkamp I"/>
    <d v="2015-06-25T11:00:00"/>
    <n v="2"/>
    <x v="10"/>
    <s v="Libellula quadrimaculata"/>
    <n v="4"/>
    <s v="KD"/>
    <x v="5"/>
    <n v="6"/>
    <s v="Korenbouten"/>
    <n v="25"/>
  </r>
  <r>
    <n v="946"/>
    <s v="Schapenkamp I"/>
    <d v="2015-06-25T11:00:00"/>
    <n v="2"/>
    <x v="3"/>
    <s v="Enallagma cyathigerum"/>
    <n v="8"/>
    <s v="KD"/>
    <x v="5"/>
    <n v="6"/>
    <s v="Waterjuffer"/>
    <n v="25"/>
  </r>
  <r>
    <n v="946"/>
    <s v="Schapenkamp I"/>
    <d v="2015-06-25T11:00:00"/>
    <n v="4"/>
    <x v="9"/>
    <s v="Anax imperator"/>
    <n v="2"/>
    <s v="KD"/>
    <x v="5"/>
    <n v="6"/>
    <s v="Glazenmakers"/>
    <n v="25"/>
  </r>
  <r>
    <n v="946"/>
    <s v="Schapenkamp I"/>
    <d v="2015-06-25T11:00:00"/>
    <n v="4"/>
    <x v="10"/>
    <s v="Libellula quadrimaculata"/>
    <n v="4"/>
    <s v="KD"/>
    <x v="5"/>
    <n v="6"/>
    <s v="Korenbouten"/>
    <n v="25"/>
  </r>
  <r>
    <n v="946"/>
    <s v="Schapenkamp I"/>
    <d v="2015-06-25T11:00:00"/>
    <n v="5"/>
    <x v="0"/>
    <s v="Sympecma fusca"/>
    <n v="1"/>
    <s v="KD"/>
    <x v="5"/>
    <n v="6"/>
    <s v="Pantserjuffers"/>
    <n v="25"/>
  </r>
  <r>
    <n v="946"/>
    <s v="Schapenkamp I"/>
    <d v="2015-06-25T11:00:00"/>
    <n v="5"/>
    <x v="5"/>
    <s v="Orthetrum cancellatum"/>
    <n v="1"/>
    <s v="KD"/>
    <x v="5"/>
    <n v="6"/>
    <s v="Korenbouten"/>
    <n v="25"/>
  </r>
  <r>
    <n v="946"/>
    <s v="Schapenkamp I"/>
    <d v="2015-06-25T11:00:00"/>
    <n v="5"/>
    <x v="9"/>
    <s v="Anax imperator"/>
    <n v="1"/>
    <s v="KD"/>
    <x v="5"/>
    <n v="6"/>
    <s v="Glazenmakers"/>
    <n v="25"/>
  </r>
  <r>
    <n v="946"/>
    <s v="Schapenkamp I"/>
    <d v="2015-06-25T11:00:00"/>
    <n v="5"/>
    <x v="10"/>
    <s v="Libellula quadrimaculata"/>
    <n v="2"/>
    <s v="KD"/>
    <x v="5"/>
    <n v="6"/>
    <s v="Korenbouten"/>
    <n v="25"/>
  </r>
  <r>
    <n v="946"/>
    <s v="Schapenkamp I"/>
    <d v="2015-06-25T11:00:00"/>
    <n v="5"/>
    <x v="8"/>
    <s v="Aeshna isoceles"/>
    <n v="1"/>
    <s v="KD"/>
    <x v="5"/>
    <n v="6"/>
    <s v="Glazenmakers"/>
    <n v="25"/>
  </r>
  <r>
    <n v="946"/>
    <s v="Schapenkamp I"/>
    <d v="2015-07-02T12:00:00"/>
    <n v="1"/>
    <x v="12"/>
    <s v="Sympetrum striolatum"/>
    <n v="1"/>
    <s v="KD"/>
    <x v="5"/>
    <n v="7"/>
    <s v="Korenbouten"/>
    <n v="26"/>
  </r>
  <r>
    <n v="946"/>
    <s v="Schapenkamp I"/>
    <d v="2015-07-02T12:00:00"/>
    <n v="1"/>
    <x v="5"/>
    <s v="Orthetrum cancellatum"/>
    <n v="3"/>
    <s v="KD"/>
    <x v="5"/>
    <n v="7"/>
    <s v="Korenbouten"/>
    <n v="26"/>
  </r>
  <r>
    <n v="946"/>
    <s v="Schapenkamp I"/>
    <d v="2015-07-02T12:00:00"/>
    <n v="1"/>
    <x v="9"/>
    <s v="Anax imperator"/>
    <n v="1"/>
    <s v="KD"/>
    <x v="5"/>
    <n v="7"/>
    <s v="Glazenmakers"/>
    <n v="26"/>
  </r>
  <r>
    <n v="946"/>
    <s v="Schapenkamp I"/>
    <d v="2015-07-02T12:00:00"/>
    <n v="1"/>
    <x v="1"/>
    <s v="Ischnura elegans"/>
    <n v="42"/>
    <s v="KD"/>
    <x v="5"/>
    <n v="7"/>
    <s v="Waterjuffer"/>
    <n v="26"/>
  </r>
  <r>
    <n v="946"/>
    <s v="Schapenkamp I"/>
    <d v="2015-07-02T12:00:00"/>
    <n v="1"/>
    <x v="34"/>
    <s v="Libellula depressa"/>
    <n v="1"/>
    <s v="KD"/>
    <x v="5"/>
    <n v="7"/>
    <s v="Korenbouten"/>
    <n v="26"/>
  </r>
  <r>
    <n v="946"/>
    <s v="Schapenkamp I"/>
    <d v="2015-07-02T12:00:00"/>
    <n v="1"/>
    <x v="10"/>
    <s v="Libellula quadrimaculata"/>
    <n v="5"/>
    <s v="KD"/>
    <x v="5"/>
    <n v="7"/>
    <s v="Korenbouten"/>
    <n v="26"/>
  </r>
  <r>
    <n v="946"/>
    <s v="Schapenkamp I"/>
    <d v="2015-07-02T12:00:00"/>
    <n v="1"/>
    <x v="8"/>
    <s v="Aeshna isoceles"/>
    <n v="2"/>
    <s v="KD"/>
    <x v="5"/>
    <n v="7"/>
    <s v="Glazenmakers"/>
    <n v="26"/>
  </r>
  <r>
    <n v="946"/>
    <s v="Schapenkamp I"/>
    <d v="2015-07-02T12:00:00"/>
    <n v="1"/>
    <x v="3"/>
    <s v="Enallagma cyathigerum"/>
    <n v="9"/>
    <s v="KD"/>
    <x v="5"/>
    <n v="7"/>
    <s v="Waterjuffer"/>
    <n v="26"/>
  </r>
  <r>
    <n v="946"/>
    <s v="Schapenkamp I"/>
    <d v="2015-07-02T12:00:00"/>
    <n v="2"/>
    <x v="5"/>
    <s v="Orthetrum cancellatum"/>
    <n v="2"/>
    <s v="KD"/>
    <x v="5"/>
    <n v="7"/>
    <s v="Korenbouten"/>
    <n v="26"/>
  </r>
  <r>
    <n v="946"/>
    <s v="Schapenkamp I"/>
    <d v="2015-07-02T12:00:00"/>
    <n v="2"/>
    <x v="11"/>
    <s v="Lestes sponsa"/>
    <n v="2"/>
    <s v="KD"/>
    <x v="5"/>
    <n v="7"/>
    <s v="Pantserjuffers"/>
    <n v="26"/>
  </r>
  <r>
    <n v="946"/>
    <s v="Schapenkamp I"/>
    <d v="2015-07-02T12:00:00"/>
    <n v="2"/>
    <x v="30"/>
    <s v="Erythromma viridulum"/>
    <n v="3"/>
    <s v="KD"/>
    <x v="5"/>
    <n v="7"/>
    <s v="Waterjuffer"/>
    <n v="26"/>
  </r>
  <r>
    <n v="946"/>
    <s v="Schapenkamp I"/>
    <d v="2015-07-02T12:00:00"/>
    <n v="2"/>
    <x v="1"/>
    <s v="Ischnura elegans"/>
    <n v="13"/>
    <s v="KD"/>
    <x v="5"/>
    <n v="7"/>
    <s v="Waterjuffer"/>
    <n v="26"/>
  </r>
  <r>
    <n v="946"/>
    <s v="Schapenkamp I"/>
    <d v="2015-07-02T12:00:00"/>
    <n v="2"/>
    <x v="10"/>
    <s v="Libellula quadrimaculata"/>
    <n v="3"/>
    <s v="KD"/>
    <x v="5"/>
    <n v="7"/>
    <s v="Korenbouten"/>
    <n v="26"/>
  </r>
  <r>
    <n v="946"/>
    <s v="Schapenkamp I"/>
    <d v="2015-07-02T12:00:00"/>
    <n v="2"/>
    <x v="3"/>
    <s v="Enallagma cyathigerum"/>
    <n v="13"/>
    <s v="KD"/>
    <x v="5"/>
    <n v="7"/>
    <s v="Waterjuffer"/>
    <n v="26"/>
  </r>
  <r>
    <n v="946"/>
    <s v="Schapenkamp I"/>
    <d v="2015-07-02T12:00:00"/>
    <n v="4"/>
    <x v="9"/>
    <s v="Anax imperator"/>
    <n v="1"/>
    <s v="KD"/>
    <x v="5"/>
    <n v="7"/>
    <s v="Glazenmakers"/>
    <n v="26"/>
  </r>
  <r>
    <n v="946"/>
    <s v="Schapenkamp I"/>
    <d v="2015-07-02T12:00:00"/>
    <n v="4"/>
    <x v="10"/>
    <s v="Libellula quadrimaculata"/>
    <n v="2"/>
    <s v="KD"/>
    <x v="5"/>
    <n v="7"/>
    <s v="Korenbouten"/>
    <n v="26"/>
  </r>
  <r>
    <n v="946"/>
    <s v="Schapenkamp I"/>
    <d v="2015-07-02T12:00:00"/>
    <n v="5"/>
    <x v="5"/>
    <s v="Orthetrum cancellatum"/>
    <n v="1"/>
    <s v="KD"/>
    <x v="5"/>
    <n v="7"/>
    <s v="Korenbouten"/>
    <n v="26"/>
  </r>
  <r>
    <n v="946"/>
    <s v="Schapenkamp I"/>
    <d v="2015-07-02T12:00:00"/>
    <n v="5"/>
    <x v="34"/>
    <s v="Libellula depressa"/>
    <n v="1"/>
    <s v="KD"/>
    <x v="5"/>
    <n v="7"/>
    <s v="Korenbouten"/>
    <n v="26"/>
  </r>
  <r>
    <n v="946"/>
    <s v="Schapenkamp I"/>
    <d v="2015-07-02T12:00:00"/>
    <n v="5"/>
    <x v="10"/>
    <s v="Libellula quadrimaculata"/>
    <n v="3"/>
    <s v="KD"/>
    <x v="5"/>
    <n v="7"/>
    <s v="Korenbouten"/>
    <n v="26"/>
  </r>
  <r>
    <n v="946"/>
    <s v="Schapenkamp I"/>
    <d v="2015-07-02T12:00:00"/>
    <n v="5"/>
    <x v="8"/>
    <s v="Aeshna isoceles"/>
    <n v="3"/>
    <s v="KD"/>
    <x v="5"/>
    <n v="7"/>
    <s v="Glazenmakers"/>
    <n v="26"/>
  </r>
  <r>
    <n v="946"/>
    <s v="Schapenkamp I"/>
    <d v="2015-07-18T13:00:00"/>
    <n v="1"/>
    <x v="12"/>
    <s v="Sympetrum striolatum"/>
    <n v="16"/>
    <s v="KD"/>
    <x v="5"/>
    <n v="7"/>
    <s v="Korenbouten"/>
    <n v="28.285714285714285"/>
  </r>
  <r>
    <n v="946"/>
    <s v="Schapenkamp I"/>
    <d v="2015-07-18T13:00:00"/>
    <n v="1"/>
    <x v="5"/>
    <s v="Orthetrum cancellatum"/>
    <n v="4"/>
    <s v="KD"/>
    <x v="5"/>
    <n v="7"/>
    <s v="Korenbouten"/>
    <n v="28.285714285714285"/>
  </r>
  <r>
    <n v="946"/>
    <s v="Schapenkamp I"/>
    <d v="2015-07-18T13:00:00"/>
    <n v="1"/>
    <x v="11"/>
    <s v="Lestes sponsa"/>
    <n v="14"/>
    <s v="KD"/>
    <x v="5"/>
    <n v="7"/>
    <s v="Pantserjuffers"/>
    <n v="28.285714285714285"/>
  </r>
  <r>
    <n v="946"/>
    <s v="Schapenkamp I"/>
    <d v="2015-07-18T13:00:00"/>
    <n v="1"/>
    <x v="9"/>
    <s v="Anax imperator"/>
    <n v="2"/>
    <s v="KD"/>
    <x v="5"/>
    <n v="7"/>
    <s v="Glazenmakers"/>
    <n v="28.285714285714285"/>
  </r>
  <r>
    <n v="946"/>
    <s v="Schapenkamp I"/>
    <d v="2015-07-18T13:00:00"/>
    <n v="1"/>
    <x v="30"/>
    <s v="Erythromma viridulum"/>
    <n v="4"/>
    <s v="KD"/>
    <x v="5"/>
    <n v="7"/>
    <s v="Waterjuffer"/>
    <n v="28.285714285714285"/>
  </r>
  <r>
    <n v="946"/>
    <s v="Schapenkamp I"/>
    <d v="2015-07-18T13:00:00"/>
    <n v="1"/>
    <x v="1"/>
    <s v="Ischnura elegans"/>
    <n v="56"/>
    <s v="KD"/>
    <x v="5"/>
    <n v="7"/>
    <s v="Waterjuffer"/>
    <n v="28.285714285714285"/>
  </r>
  <r>
    <n v="946"/>
    <s v="Schapenkamp I"/>
    <d v="2015-07-18T13:00:00"/>
    <n v="1"/>
    <x v="17"/>
    <s v="Sympetrum vulgatum"/>
    <n v="4"/>
    <s v="KD"/>
    <x v="5"/>
    <n v="7"/>
    <s v="Korenbouten"/>
    <n v="28.285714285714285"/>
  </r>
  <r>
    <n v="946"/>
    <s v="Schapenkamp I"/>
    <d v="2015-07-18T13:00:00"/>
    <n v="1"/>
    <x v="3"/>
    <s v="Enallagma cyathigerum"/>
    <n v="23"/>
    <s v="KD"/>
    <x v="5"/>
    <n v="7"/>
    <s v="Waterjuffer"/>
    <n v="28.285714285714285"/>
  </r>
  <r>
    <n v="946"/>
    <s v="Schapenkamp I"/>
    <d v="2015-07-18T13:00:00"/>
    <n v="2"/>
    <x v="12"/>
    <s v="Sympetrum striolatum"/>
    <n v="3"/>
    <s v="KD"/>
    <x v="5"/>
    <n v="7"/>
    <s v="Korenbouten"/>
    <n v="28.285714285714285"/>
  </r>
  <r>
    <n v="946"/>
    <s v="Schapenkamp I"/>
    <d v="2015-07-18T13:00:00"/>
    <n v="2"/>
    <x v="9"/>
    <s v="Anax imperator"/>
    <n v="1"/>
    <s v="KD"/>
    <x v="5"/>
    <n v="7"/>
    <s v="Glazenmakers"/>
    <n v="28.285714285714285"/>
  </r>
  <r>
    <n v="946"/>
    <s v="Schapenkamp I"/>
    <d v="2015-07-18T13:00:00"/>
    <n v="2"/>
    <x v="30"/>
    <s v="Erythromma viridulum"/>
    <n v="1"/>
    <s v="KD"/>
    <x v="5"/>
    <n v="7"/>
    <s v="Waterjuffer"/>
    <n v="28.285714285714285"/>
  </r>
  <r>
    <n v="946"/>
    <s v="Schapenkamp I"/>
    <d v="2015-07-18T13:00:00"/>
    <n v="2"/>
    <x v="1"/>
    <s v="Ischnura elegans"/>
    <n v="1"/>
    <s v="KD"/>
    <x v="5"/>
    <n v="7"/>
    <s v="Waterjuffer"/>
    <n v="28.285714285714285"/>
  </r>
  <r>
    <n v="946"/>
    <s v="Schapenkamp I"/>
    <d v="2015-07-18T13:00:00"/>
    <n v="2"/>
    <x v="17"/>
    <s v="Sympetrum vulgatum"/>
    <n v="1"/>
    <s v="KD"/>
    <x v="5"/>
    <n v="7"/>
    <s v="Korenbouten"/>
    <n v="28.285714285714285"/>
  </r>
  <r>
    <n v="946"/>
    <s v="Schapenkamp I"/>
    <d v="2015-07-18T13:00:00"/>
    <n v="2"/>
    <x v="3"/>
    <s v="Enallagma cyathigerum"/>
    <n v="16"/>
    <s v="KD"/>
    <x v="5"/>
    <n v="7"/>
    <s v="Waterjuffer"/>
    <n v="28.285714285714285"/>
  </r>
  <r>
    <n v="946"/>
    <s v="Schapenkamp I"/>
    <d v="2015-07-18T13:00:00"/>
    <n v="4"/>
    <x v="9"/>
    <s v="Anax imperator"/>
    <n v="2"/>
    <s v="KD"/>
    <x v="5"/>
    <n v="7"/>
    <s v="Glazenmakers"/>
    <n v="28.285714285714285"/>
  </r>
  <r>
    <n v="946"/>
    <s v="Schapenkamp I"/>
    <d v="2015-07-18T13:00:00"/>
    <n v="5"/>
    <x v="5"/>
    <s v="Orthetrum cancellatum"/>
    <n v="6"/>
    <s v="KD"/>
    <x v="5"/>
    <n v="7"/>
    <s v="Korenbouten"/>
    <n v="28.285714285714285"/>
  </r>
  <r>
    <n v="946"/>
    <s v="Schapenkamp I"/>
    <d v="2015-07-18T13:00:00"/>
    <n v="5"/>
    <x v="9"/>
    <s v="Anax imperator"/>
    <n v="1"/>
    <s v="KD"/>
    <x v="5"/>
    <n v="7"/>
    <s v="Glazenmakers"/>
    <n v="28.285714285714285"/>
  </r>
  <r>
    <n v="946"/>
    <s v="Schapenkamp I"/>
    <d v="2015-07-18T13:00:00"/>
    <n v="5"/>
    <x v="10"/>
    <s v="Libellula quadrimaculata"/>
    <n v="1"/>
    <s v="KD"/>
    <x v="5"/>
    <n v="7"/>
    <s v="Korenbouten"/>
    <n v="28.285714285714285"/>
  </r>
  <r>
    <n v="946"/>
    <s v="Schapenkamp I"/>
    <d v="2015-07-23T13:00:00"/>
    <n v="1"/>
    <x v="12"/>
    <s v="Sympetrum striolatum"/>
    <n v="18"/>
    <s v="KD"/>
    <x v="5"/>
    <n v="7"/>
    <s v="Korenbouten"/>
    <n v="29"/>
  </r>
  <r>
    <n v="946"/>
    <s v="Schapenkamp I"/>
    <d v="2015-07-23T13:00:00"/>
    <n v="1"/>
    <x v="5"/>
    <s v="Orthetrum cancellatum"/>
    <n v="3"/>
    <s v="KD"/>
    <x v="5"/>
    <n v="7"/>
    <s v="Korenbouten"/>
    <n v="29"/>
  </r>
  <r>
    <n v="946"/>
    <s v="Schapenkamp I"/>
    <d v="2015-07-23T13:00:00"/>
    <n v="1"/>
    <x v="11"/>
    <s v="Lestes sponsa"/>
    <n v="16"/>
    <s v="KD"/>
    <x v="5"/>
    <n v="7"/>
    <s v="Pantserjuffers"/>
    <n v="29"/>
  </r>
  <r>
    <n v="946"/>
    <s v="Schapenkamp I"/>
    <d v="2015-07-23T13:00:00"/>
    <n v="1"/>
    <x v="9"/>
    <s v="Anax imperator"/>
    <n v="1"/>
    <s v="KD"/>
    <x v="5"/>
    <n v="7"/>
    <s v="Glazenmakers"/>
    <n v="29"/>
  </r>
  <r>
    <n v="946"/>
    <s v="Schapenkamp I"/>
    <d v="2015-07-23T13:00:00"/>
    <n v="1"/>
    <x v="30"/>
    <s v="Erythromma viridulum"/>
    <n v="1"/>
    <s v="KD"/>
    <x v="5"/>
    <n v="7"/>
    <s v="Waterjuffer"/>
    <n v="29"/>
  </r>
  <r>
    <n v="946"/>
    <s v="Schapenkamp I"/>
    <d v="2015-07-23T13:00:00"/>
    <n v="1"/>
    <x v="1"/>
    <s v="Ischnura elegans"/>
    <n v="40"/>
    <s v="KD"/>
    <x v="5"/>
    <n v="7"/>
    <s v="Waterjuffer"/>
    <n v="29"/>
  </r>
  <r>
    <n v="946"/>
    <s v="Schapenkamp I"/>
    <d v="2015-07-23T13:00:00"/>
    <n v="1"/>
    <x v="17"/>
    <s v="Sympetrum vulgatum"/>
    <n v="4"/>
    <s v="KD"/>
    <x v="5"/>
    <n v="7"/>
    <s v="Korenbouten"/>
    <n v="29"/>
  </r>
  <r>
    <n v="946"/>
    <s v="Schapenkamp I"/>
    <d v="2015-07-23T13:00:00"/>
    <n v="1"/>
    <x v="3"/>
    <s v="Enallagma cyathigerum"/>
    <n v="11"/>
    <s v="KD"/>
    <x v="5"/>
    <n v="7"/>
    <s v="Waterjuffer"/>
    <n v="29"/>
  </r>
  <r>
    <n v="946"/>
    <s v="Schapenkamp I"/>
    <d v="2015-07-23T13:00:00"/>
    <n v="2"/>
    <x v="16"/>
    <s v="Sympetrum sanguineum"/>
    <n v="1"/>
    <s v="KD"/>
    <x v="5"/>
    <n v="7"/>
    <s v="Korenbouten"/>
    <n v="29"/>
  </r>
  <r>
    <n v="946"/>
    <s v="Schapenkamp I"/>
    <d v="2015-07-23T13:00:00"/>
    <n v="2"/>
    <x v="12"/>
    <s v="Sympetrum striolatum"/>
    <n v="3"/>
    <s v="KD"/>
    <x v="5"/>
    <n v="7"/>
    <s v="Korenbouten"/>
    <n v="29"/>
  </r>
  <r>
    <n v="946"/>
    <s v="Schapenkamp I"/>
    <d v="2015-07-23T13:00:00"/>
    <n v="2"/>
    <x v="30"/>
    <s v="Erythromma viridulum"/>
    <n v="5"/>
    <s v="KD"/>
    <x v="5"/>
    <n v="7"/>
    <s v="Waterjuffer"/>
    <n v="29"/>
  </r>
  <r>
    <n v="946"/>
    <s v="Schapenkamp I"/>
    <d v="2015-07-23T13:00:00"/>
    <n v="2"/>
    <x v="1"/>
    <s v="Ischnura elegans"/>
    <n v="3"/>
    <s v="KD"/>
    <x v="5"/>
    <n v="7"/>
    <s v="Waterjuffer"/>
    <n v="29"/>
  </r>
  <r>
    <n v="946"/>
    <s v="Schapenkamp I"/>
    <d v="2015-07-23T13:00:00"/>
    <n v="2"/>
    <x v="3"/>
    <s v="Enallagma cyathigerum"/>
    <n v="20"/>
    <s v="KD"/>
    <x v="5"/>
    <n v="7"/>
    <s v="Waterjuffer"/>
    <n v="29"/>
  </r>
  <r>
    <n v="946"/>
    <s v="Schapenkamp I"/>
    <d v="2015-07-23T13:00:00"/>
    <n v="4"/>
    <x v="9"/>
    <s v="Anax imperator"/>
    <n v="1"/>
    <s v="KD"/>
    <x v="5"/>
    <n v="7"/>
    <s v="Glazenmakers"/>
    <n v="29"/>
  </r>
  <r>
    <n v="946"/>
    <s v="Schapenkamp I"/>
    <d v="2015-07-23T13:00:00"/>
    <n v="5"/>
    <x v="5"/>
    <s v="Orthetrum cancellatum"/>
    <n v="4"/>
    <s v="KD"/>
    <x v="5"/>
    <n v="7"/>
    <s v="Korenbouten"/>
    <n v="29"/>
  </r>
  <r>
    <n v="946"/>
    <s v="Schapenkamp I"/>
    <d v="2015-07-23T13:00:00"/>
    <n v="5"/>
    <x v="9"/>
    <s v="Anax imperator"/>
    <n v="3"/>
    <s v="KD"/>
    <x v="5"/>
    <n v="7"/>
    <s v="Glazenmakers"/>
    <n v="29"/>
  </r>
  <r>
    <n v="946"/>
    <s v="Schapenkamp I"/>
    <d v="2015-07-23T13:00:00"/>
    <n v="5"/>
    <x v="20"/>
    <s v="Anax parthenope"/>
    <n v="1"/>
    <s v="KD"/>
    <x v="5"/>
    <n v="7"/>
    <s v="Glazenmakers"/>
    <n v="29"/>
  </r>
  <r>
    <n v="946"/>
    <s v="Schapenkamp I"/>
    <d v="2015-08-01T12:00:00"/>
    <n v="1"/>
    <x v="12"/>
    <s v="Sympetrum striolatum"/>
    <n v="13"/>
    <s v="KD"/>
    <x v="5"/>
    <n v="8"/>
    <s v="Korenbouten"/>
    <n v="30.285714285714285"/>
  </r>
  <r>
    <n v="946"/>
    <s v="Schapenkamp I"/>
    <d v="2015-08-01T12:00:00"/>
    <n v="1"/>
    <x v="11"/>
    <s v="Lestes sponsa"/>
    <n v="22"/>
    <s v="KD"/>
    <x v="5"/>
    <n v="8"/>
    <s v="Pantserjuffers"/>
    <n v="30.285714285714285"/>
  </r>
  <r>
    <n v="946"/>
    <s v="Schapenkamp I"/>
    <d v="2015-08-01T12:00:00"/>
    <n v="1"/>
    <x v="30"/>
    <s v="Erythromma viridulum"/>
    <n v="9"/>
    <s v="KD"/>
    <x v="5"/>
    <n v="8"/>
    <s v="Waterjuffer"/>
    <n v="30.285714285714285"/>
  </r>
  <r>
    <n v="946"/>
    <s v="Schapenkamp I"/>
    <d v="2015-08-01T12:00:00"/>
    <n v="1"/>
    <x v="1"/>
    <s v="Ischnura elegans"/>
    <n v="13"/>
    <s v="KD"/>
    <x v="5"/>
    <n v="8"/>
    <s v="Waterjuffer"/>
    <n v="30.285714285714285"/>
  </r>
  <r>
    <n v="946"/>
    <s v="Schapenkamp I"/>
    <d v="2015-08-01T12:00:00"/>
    <n v="1"/>
    <x v="17"/>
    <s v="Sympetrum vulgatum"/>
    <n v="25"/>
    <s v="KD"/>
    <x v="5"/>
    <n v="8"/>
    <s v="Korenbouten"/>
    <n v="30.285714285714285"/>
  </r>
  <r>
    <n v="946"/>
    <s v="Schapenkamp I"/>
    <d v="2015-08-01T12:00:00"/>
    <n v="1"/>
    <x v="3"/>
    <s v="Enallagma cyathigerum"/>
    <n v="12"/>
    <s v="KD"/>
    <x v="5"/>
    <n v="8"/>
    <s v="Waterjuffer"/>
    <n v="30.285714285714285"/>
  </r>
  <r>
    <n v="946"/>
    <s v="Schapenkamp I"/>
    <d v="2015-08-01T12:00:00"/>
    <n v="2"/>
    <x v="12"/>
    <s v="Sympetrum striolatum"/>
    <n v="3"/>
    <s v="KD"/>
    <x v="5"/>
    <n v="8"/>
    <s v="Korenbouten"/>
    <n v="30.285714285714285"/>
  </r>
  <r>
    <n v="946"/>
    <s v="Schapenkamp I"/>
    <d v="2015-08-01T12:00:00"/>
    <n v="2"/>
    <x v="9"/>
    <s v="Anax imperator"/>
    <n v="1"/>
    <s v="KD"/>
    <x v="5"/>
    <n v="8"/>
    <s v="Glazenmakers"/>
    <n v="30.285714285714285"/>
  </r>
  <r>
    <n v="946"/>
    <s v="Schapenkamp I"/>
    <d v="2015-08-01T12:00:00"/>
    <n v="2"/>
    <x v="30"/>
    <s v="Erythromma viridulum"/>
    <n v="19"/>
    <s v="KD"/>
    <x v="5"/>
    <n v="8"/>
    <s v="Waterjuffer"/>
    <n v="30.285714285714285"/>
  </r>
  <r>
    <n v="946"/>
    <s v="Schapenkamp I"/>
    <d v="2015-08-01T12:00:00"/>
    <n v="2"/>
    <x v="17"/>
    <s v="Sympetrum vulgatum"/>
    <n v="3"/>
    <s v="KD"/>
    <x v="5"/>
    <n v="8"/>
    <s v="Korenbouten"/>
    <n v="30.285714285714285"/>
  </r>
  <r>
    <n v="946"/>
    <s v="Schapenkamp I"/>
    <d v="2015-08-01T12:00:00"/>
    <n v="2"/>
    <x v="3"/>
    <s v="Enallagma cyathigerum"/>
    <n v="14"/>
    <s v="KD"/>
    <x v="5"/>
    <n v="8"/>
    <s v="Waterjuffer"/>
    <n v="30.285714285714285"/>
  </r>
  <r>
    <n v="946"/>
    <s v="Schapenkamp I"/>
    <d v="2015-08-01T12:00:00"/>
    <n v="4"/>
    <x v="9"/>
    <s v="Anax imperator"/>
    <n v="2"/>
    <s v="KD"/>
    <x v="5"/>
    <n v="8"/>
    <s v="Glazenmakers"/>
    <n v="30.285714285714285"/>
  </r>
  <r>
    <n v="946"/>
    <s v="Schapenkamp I"/>
    <d v="2015-08-01T12:00:00"/>
    <n v="5"/>
    <x v="0"/>
    <s v="Sympecma fusca"/>
    <n v="1"/>
    <s v="KD"/>
    <x v="5"/>
    <n v="8"/>
    <s v="Pantserjuffers"/>
    <n v="30.285714285714285"/>
  </r>
  <r>
    <n v="946"/>
    <s v="Schapenkamp I"/>
    <d v="2015-08-01T12:00:00"/>
    <n v="5"/>
    <x v="9"/>
    <s v="Anax imperator"/>
    <n v="4"/>
    <s v="KD"/>
    <x v="5"/>
    <n v="8"/>
    <s v="Glazenmakers"/>
    <n v="30.285714285714285"/>
  </r>
  <r>
    <n v="946"/>
    <s v="Schapenkamp I"/>
    <d v="2015-08-20T14:30:00"/>
    <n v="1"/>
    <x v="12"/>
    <s v="Sympetrum striolatum"/>
    <n v="5"/>
    <s v="KD"/>
    <x v="5"/>
    <n v="8"/>
    <s v="Korenbouten"/>
    <n v="33"/>
  </r>
  <r>
    <n v="946"/>
    <s v="Schapenkamp I"/>
    <d v="2015-08-20T14:30:00"/>
    <n v="1"/>
    <x v="23"/>
    <s v="Sympetrum striolatum/vulgatum"/>
    <n v="2"/>
    <s v="KD"/>
    <x v="5"/>
    <n v="8"/>
    <s v="Korenbouten"/>
    <n v="33"/>
  </r>
  <r>
    <n v="946"/>
    <s v="Schapenkamp I"/>
    <d v="2015-08-20T14:30:00"/>
    <n v="1"/>
    <x v="11"/>
    <s v="Lestes sponsa"/>
    <n v="22"/>
    <s v="KD"/>
    <x v="5"/>
    <n v="8"/>
    <s v="Pantserjuffers"/>
    <n v="33"/>
  </r>
  <r>
    <n v="946"/>
    <s v="Schapenkamp I"/>
    <d v="2015-08-20T14:30:00"/>
    <n v="1"/>
    <x v="9"/>
    <s v="Anax imperator"/>
    <n v="2"/>
    <s v="KD"/>
    <x v="5"/>
    <n v="8"/>
    <s v="Glazenmakers"/>
    <n v="33"/>
  </r>
  <r>
    <n v="946"/>
    <s v="Schapenkamp I"/>
    <d v="2015-08-20T14:30:00"/>
    <n v="1"/>
    <x v="13"/>
    <s v="Chalcolestes viridis"/>
    <n v="3"/>
    <s v="KD"/>
    <x v="5"/>
    <n v="8"/>
    <s v="Pantserjuffers"/>
    <n v="33"/>
  </r>
  <r>
    <n v="946"/>
    <s v="Schapenkamp I"/>
    <d v="2015-08-20T14:30:00"/>
    <n v="1"/>
    <x v="30"/>
    <s v="Erythromma viridulum"/>
    <n v="2"/>
    <s v="KD"/>
    <x v="5"/>
    <n v="8"/>
    <s v="Waterjuffer"/>
    <n v="33"/>
  </r>
  <r>
    <n v="946"/>
    <s v="Schapenkamp I"/>
    <d v="2015-08-20T14:30:00"/>
    <n v="1"/>
    <x v="1"/>
    <s v="Ischnura elegans"/>
    <n v="10"/>
    <s v="KD"/>
    <x v="5"/>
    <n v="8"/>
    <s v="Waterjuffer"/>
    <n v="33"/>
  </r>
  <r>
    <n v="946"/>
    <s v="Schapenkamp I"/>
    <d v="2015-08-20T14:30:00"/>
    <n v="1"/>
    <x v="14"/>
    <s v="Aeshna mixta"/>
    <n v="1"/>
    <s v="KD"/>
    <x v="5"/>
    <n v="8"/>
    <s v="Glazenmakers"/>
    <n v="33"/>
  </r>
  <r>
    <n v="946"/>
    <s v="Schapenkamp I"/>
    <d v="2015-08-20T14:30:00"/>
    <n v="1"/>
    <x v="17"/>
    <s v="Sympetrum vulgatum"/>
    <n v="2"/>
    <s v="KD"/>
    <x v="5"/>
    <n v="8"/>
    <s v="Korenbouten"/>
    <n v="33"/>
  </r>
  <r>
    <n v="946"/>
    <s v="Schapenkamp I"/>
    <d v="2015-08-20T14:30:00"/>
    <n v="1"/>
    <x v="19"/>
    <s v="Lestes virens"/>
    <n v="2"/>
    <s v="KD"/>
    <x v="5"/>
    <n v="8"/>
    <s v="Pantserjuffers"/>
    <n v="33"/>
  </r>
  <r>
    <n v="946"/>
    <s v="Schapenkamp I"/>
    <d v="2015-08-20T14:30:00"/>
    <n v="1"/>
    <x v="3"/>
    <s v="Enallagma cyathigerum"/>
    <n v="12"/>
    <s v="KD"/>
    <x v="5"/>
    <n v="8"/>
    <s v="Waterjuffer"/>
    <n v="33"/>
  </r>
  <r>
    <n v="946"/>
    <s v="Schapenkamp I"/>
    <d v="2015-08-20T14:30:00"/>
    <n v="2"/>
    <x v="11"/>
    <s v="Lestes sponsa"/>
    <n v="4"/>
    <s v="KD"/>
    <x v="5"/>
    <n v="8"/>
    <s v="Pantserjuffers"/>
    <n v="33"/>
  </r>
  <r>
    <n v="946"/>
    <s v="Schapenkamp I"/>
    <d v="2015-08-20T14:30:00"/>
    <n v="2"/>
    <x v="9"/>
    <s v="Anax imperator"/>
    <n v="1"/>
    <s v="KD"/>
    <x v="5"/>
    <n v="8"/>
    <s v="Glazenmakers"/>
    <n v="33"/>
  </r>
  <r>
    <n v="946"/>
    <s v="Schapenkamp I"/>
    <d v="2015-08-20T14:30:00"/>
    <n v="2"/>
    <x v="1"/>
    <s v="Ischnura elegans"/>
    <n v="15"/>
    <s v="KD"/>
    <x v="5"/>
    <n v="8"/>
    <s v="Waterjuffer"/>
    <n v="33"/>
  </r>
  <r>
    <n v="946"/>
    <s v="Schapenkamp I"/>
    <d v="2015-08-20T14:30:00"/>
    <n v="2"/>
    <x v="3"/>
    <s v="Enallagma cyathigerum"/>
    <n v="7"/>
    <s v="KD"/>
    <x v="5"/>
    <n v="8"/>
    <s v="Waterjuffer"/>
    <n v="33"/>
  </r>
  <r>
    <n v="946"/>
    <s v="Schapenkamp I"/>
    <d v="2015-08-20T14:30:00"/>
    <n v="2"/>
    <x v="12"/>
    <s v="Sympetrum striolatum"/>
    <n v="3"/>
    <s v="KD"/>
    <x v="5"/>
    <n v="8"/>
    <s v="Korenbouten"/>
    <n v="33"/>
  </r>
  <r>
    <n v="946"/>
    <s v="Schapenkamp I"/>
    <d v="2015-08-20T14:30:00"/>
    <n v="2"/>
    <x v="5"/>
    <s v="Orthetrum cancellatum"/>
    <n v="1"/>
    <s v="KD"/>
    <x v="5"/>
    <n v="8"/>
    <s v="Korenbouten"/>
    <n v="33"/>
  </r>
  <r>
    <n v="946"/>
    <s v="Schapenkamp I"/>
    <d v="2015-08-20T14:30:00"/>
    <n v="2"/>
    <x v="17"/>
    <s v="Sympetrum vulgatum"/>
    <n v="2"/>
    <s v="KD"/>
    <x v="5"/>
    <n v="8"/>
    <s v="Korenbouten"/>
    <n v="33"/>
  </r>
  <r>
    <n v="946"/>
    <s v="Schapenkamp I"/>
    <d v="2015-08-20T14:30:00"/>
    <n v="2"/>
    <x v="21"/>
    <s v="Ischnura pumilio"/>
    <n v="1"/>
    <s v="KD"/>
    <x v="5"/>
    <n v="8"/>
    <s v="Waterjuffer"/>
    <n v="33"/>
  </r>
  <r>
    <n v="946"/>
    <s v="Schapenkamp I"/>
    <d v="2015-08-20T14:30:00"/>
    <n v="4"/>
    <x v="5"/>
    <s v="Orthetrum cancellatum"/>
    <n v="1"/>
    <s v="KD"/>
    <x v="5"/>
    <n v="8"/>
    <s v="Korenbouten"/>
    <n v="33"/>
  </r>
  <r>
    <n v="946"/>
    <s v="Schapenkamp I"/>
    <d v="2015-08-20T14:30:00"/>
    <n v="4"/>
    <x v="9"/>
    <s v="Anax imperator"/>
    <n v="2"/>
    <s v="KD"/>
    <x v="5"/>
    <n v="8"/>
    <s v="Glazenmakers"/>
    <n v="33"/>
  </r>
  <r>
    <n v="946"/>
    <s v="Schapenkamp I"/>
    <d v="2015-08-20T14:30:00"/>
    <n v="5"/>
    <x v="9"/>
    <s v="Anax imperator"/>
    <n v="6"/>
    <s v="KD"/>
    <x v="5"/>
    <n v="8"/>
    <s v="Glazenmakers"/>
    <n v="33"/>
  </r>
  <r>
    <n v="946"/>
    <s v="Schapenkamp I"/>
    <d v="2015-08-20T14:30:00"/>
    <n v="5"/>
    <x v="14"/>
    <s v="Aeshna mixta"/>
    <n v="1"/>
    <s v="KD"/>
    <x v="5"/>
    <n v="8"/>
    <s v="Glazenmakers"/>
    <n v="33"/>
  </r>
  <r>
    <n v="946"/>
    <s v="Schapenkamp I"/>
    <d v="2015-09-09T12:00:00"/>
    <n v="1"/>
    <x v="16"/>
    <s v="Sympetrum sanguineum"/>
    <n v="1"/>
    <s v="KD"/>
    <x v="5"/>
    <n v="9"/>
    <s v="Korenbouten"/>
    <n v="35.857142857142854"/>
  </r>
  <r>
    <n v="946"/>
    <s v="Schapenkamp I"/>
    <d v="2015-09-09T12:00:00"/>
    <n v="1"/>
    <x v="12"/>
    <s v="Sympetrum striolatum"/>
    <n v="7"/>
    <s v="KD"/>
    <x v="5"/>
    <n v="9"/>
    <s v="Korenbouten"/>
    <n v="35.857142857142854"/>
  </r>
  <r>
    <n v="946"/>
    <s v="Schapenkamp I"/>
    <d v="2015-09-09T12:00:00"/>
    <n v="1"/>
    <x v="11"/>
    <s v="Lestes sponsa"/>
    <n v="9"/>
    <s v="KD"/>
    <x v="5"/>
    <n v="9"/>
    <s v="Pantserjuffers"/>
    <n v="35.857142857142854"/>
  </r>
  <r>
    <n v="946"/>
    <s v="Schapenkamp I"/>
    <d v="2015-09-09T12:00:00"/>
    <n v="1"/>
    <x v="13"/>
    <s v="Chalcolestes viridis"/>
    <n v="3"/>
    <s v="KD"/>
    <x v="5"/>
    <n v="9"/>
    <s v="Pantserjuffers"/>
    <n v="35.857142857142854"/>
  </r>
  <r>
    <n v="946"/>
    <s v="Schapenkamp I"/>
    <d v="2015-09-09T12:00:00"/>
    <n v="1"/>
    <x v="1"/>
    <s v="Ischnura elegans"/>
    <n v="5"/>
    <s v="KD"/>
    <x v="5"/>
    <n v="9"/>
    <s v="Waterjuffer"/>
    <n v="35.857142857142854"/>
  </r>
  <r>
    <n v="946"/>
    <s v="Schapenkamp I"/>
    <d v="2015-09-09T12:00:00"/>
    <n v="1"/>
    <x v="14"/>
    <s v="Aeshna mixta"/>
    <n v="1"/>
    <s v="KD"/>
    <x v="5"/>
    <n v="9"/>
    <s v="Glazenmakers"/>
    <n v="35.857142857142854"/>
  </r>
  <r>
    <n v="946"/>
    <s v="Schapenkamp I"/>
    <d v="2015-09-09T12:00:00"/>
    <n v="1"/>
    <x v="17"/>
    <s v="Sympetrum vulgatum"/>
    <n v="2"/>
    <s v="KD"/>
    <x v="5"/>
    <n v="9"/>
    <s v="Korenbouten"/>
    <n v="35.857142857142854"/>
  </r>
  <r>
    <n v="946"/>
    <s v="Schapenkamp I"/>
    <d v="2015-09-09T12:00:00"/>
    <n v="1"/>
    <x v="19"/>
    <s v="Lestes virens"/>
    <n v="1"/>
    <s v="KD"/>
    <x v="5"/>
    <n v="9"/>
    <s v="Pantserjuffers"/>
    <n v="35.857142857142854"/>
  </r>
  <r>
    <n v="946"/>
    <s v="Schapenkamp I"/>
    <d v="2015-09-09T12:00:00"/>
    <n v="1"/>
    <x v="3"/>
    <s v="Enallagma cyathigerum"/>
    <n v="7"/>
    <s v="KD"/>
    <x v="5"/>
    <n v="9"/>
    <s v="Waterjuffer"/>
    <n v="35.857142857142854"/>
  </r>
  <r>
    <n v="946"/>
    <s v="Schapenkamp I"/>
    <d v="2015-09-09T12:00:00"/>
    <n v="2"/>
    <x v="12"/>
    <s v="Sympetrum striolatum"/>
    <n v="8"/>
    <s v="KD"/>
    <x v="5"/>
    <n v="9"/>
    <s v="Korenbouten"/>
    <n v="35.857142857142854"/>
  </r>
  <r>
    <n v="946"/>
    <s v="Schapenkamp I"/>
    <d v="2015-09-09T12:00:00"/>
    <n v="2"/>
    <x v="11"/>
    <s v="Lestes sponsa"/>
    <n v="3"/>
    <s v="KD"/>
    <x v="5"/>
    <n v="9"/>
    <s v="Pantserjuffers"/>
    <n v="35.857142857142854"/>
  </r>
  <r>
    <n v="946"/>
    <s v="Schapenkamp I"/>
    <d v="2015-09-09T12:00:00"/>
    <n v="2"/>
    <x v="1"/>
    <s v="Ischnura elegans"/>
    <n v="9"/>
    <s v="KD"/>
    <x v="5"/>
    <n v="9"/>
    <s v="Waterjuffer"/>
    <n v="35.857142857142854"/>
  </r>
  <r>
    <n v="946"/>
    <s v="Schapenkamp I"/>
    <d v="2015-09-09T12:00:00"/>
    <n v="2"/>
    <x v="14"/>
    <s v="Aeshna mixta"/>
    <n v="1"/>
    <s v="KD"/>
    <x v="5"/>
    <n v="9"/>
    <s v="Glazenmakers"/>
    <n v="35.857142857142854"/>
  </r>
  <r>
    <n v="946"/>
    <s v="Schapenkamp I"/>
    <d v="2015-09-09T12:00:00"/>
    <n v="2"/>
    <x v="3"/>
    <s v="Enallagma cyathigerum"/>
    <n v="12"/>
    <s v="KD"/>
    <x v="5"/>
    <n v="9"/>
    <s v="Waterjuffer"/>
    <n v="35.857142857142854"/>
  </r>
  <r>
    <n v="946"/>
    <s v="Schapenkamp I"/>
    <d v="2015-09-09T12:00:00"/>
    <n v="4"/>
    <x v="5"/>
    <s v="Orthetrum cancellatum"/>
    <n v="1"/>
    <s v="KD"/>
    <x v="5"/>
    <n v="9"/>
    <s v="Korenbouten"/>
    <n v="35.857142857142854"/>
  </r>
  <r>
    <n v="946"/>
    <s v="Schapenkamp I"/>
    <d v="2015-09-09T12:00:00"/>
    <n v="4"/>
    <x v="14"/>
    <s v="Aeshna mixta"/>
    <n v="3"/>
    <s v="KD"/>
    <x v="5"/>
    <n v="9"/>
    <s v="Glazenmakers"/>
    <n v="35.857142857142854"/>
  </r>
  <r>
    <n v="946"/>
    <s v="Schapenkamp I"/>
    <d v="2015-09-09T12:00:00"/>
    <n v="5"/>
    <x v="14"/>
    <s v="Aeshna mixta"/>
    <n v="2"/>
    <s v="KD"/>
    <x v="5"/>
    <n v="9"/>
    <s v="Glazenmakers"/>
    <n v="35.857142857142854"/>
  </r>
  <r>
    <n v="946"/>
    <s v="Schapenkamp I"/>
    <d v="2015-09-30T12:30:00"/>
    <n v="1"/>
    <x v="12"/>
    <s v="Sympetrum striolatum"/>
    <n v="6"/>
    <s v="KD"/>
    <x v="5"/>
    <n v="9"/>
    <s v="Korenbouten"/>
    <n v="38.857142857142854"/>
  </r>
  <r>
    <n v="946"/>
    <s v="Schapenkamp I"/>
    <d v="2015-09-30T12:30:00"/>
    <n v="1"/>
    <x v="13"/>
    <s v="Chalcolestes viridis"/>
    <n v="2"/>
    <s v="KD"/>
    <x v="5"/>
    <n v="9"/>
    <s v="Pantserjuffers"/>
    <n v="38.857142857142854"/>
  </r>
  <r>
    <n v="946"/>
    <s v="Schapenkamp I"/>
    <d v="2015-09-30T12:30:00"/>
    <n v="1"/>
    <x v="1"/>
    <s v="Ischnura elegans"/>
    <n v="1"/>
    <s v="KD"/>
    <x v="5"/>
    <n v="9"/>
    <s v="Waterjuffer"/>
    <n v="38.857142857142854"/>
  </r>
  <r>
    <n v="946"/>
    <s v="Schapenkamp I"/>
    <d v="2015-09-30T12:30:00"/>
    <n v="1"/>
    <x v="14"/>
    <s v="Aeshna mixta"/>
    <n v="3"/>
    <s v="KD"/>
    <x v="5"/>
    <n v="9"/>
    <s v="Glazenmakers"/>
    <n v="38.857142857142854"/>
  </r>
  <r>
    <n v="946"/>
    <s v="Schapenkamp I"/>
    <d v="2015-09-30T12:30:00"/>
    <n v="1"/>
    <x v="17"/>
    <s v="Sympetrum vulgatum"/>
    <n v="8"/>
    <s v="KD"/>
    <x v="5"/>
    <n v="9"/>
    <s v="Korenbouten"/>
    <n v="38.857142857142854"/>
  </r>
  <r>
    <n v="946"/>
    <s v="Schapenkamp I"/>
    <d v="2015-09-30T12:30:00"/>
    <n v="1"/>
    <x v="15"/>
    <s v="Sympetrum danae"/>
    <n v="1"/>
    <s v="KD"/>
    <x v="5"/>
    <n v="9"/>
    <s v="Korenbouten"/>
    <n v="38.857142857142854"/>
  </r>
  <r>
    <n v="946"/>
    <s v="Schapenkamp I"/>
    <d v="2015-09-30T12:30:00"/>
    <n v="2"/>
    <x v="12"/>
    <s v="Sympetrum striolatum"/>
    <n v="4"/>
    <s v="KD"/>
    <x v="5"/>
    <n v="9"/>
    <s v="Korenbouten"/>
    <n v="38.857142857142854"/>
  </r>
  <r>
    <n v="946"/>
    <s v="Schapenkamp I"/>
    <d v="2015-09-30T12:30:00"/>
    <n v="2"/>
    <x v="17"/>
    <s v="Sympetrum vulgatum"/>
    <n v="3"/>
    <s v="KD"/>
    <x v="5"/>
    <n v="9"/>
    <s v="Korenbouten"/>
    <n v="38.857142857142854"/>
  </r>
  <r>
    <n v="946"/>
    <s v="Schapenkamp I"/>
    <d v="2015-09-30T12:30:00"/>
    <n v="2"/>
    <x v="19"/>
    <s v="Lestes virens"/>
    <n v="1"/>
    <s v="KD"/>
    <x v="5"/>
    <n v="9"/>
    <s v="Pantserjuffers"/>
    <n v="38.857142857142854"/>
  </r>
  <r>
    <n v="946"/>
    <s v="Schapenkamp I"/>
    <d v="2015-09-30T12:30:00"/>
    <n v="2"/>
    <x v="3"/>
    <s v="Enallagma cyathigerum"/>
    <n v="1"/>
    <s v="KD"/>
    <x v="5"/>
    <n v="9"/>
    <s v="Waterjuffer"/>
    <n v="38.857142857142854"/>
  </r>
  <r>
    <n v="946"/>
    <s v="Schapenkamp I"/>
    <d v="2015-09-30T12:30:00"/>
    <n v="4"/>
    <x v="14"/>
    <s v="Aeshna mixta"/>
    <n v="2"/>
    <s v="KD"/>
    <x v="5"/>
    <n v="9"/>
    <s v="Glazenmakers"/>
    <n v="38.857142857142854"/>
  </r>
  <r>
    <n v="946"/>
    <s v="Schapenkamp I"/>
    <d v="2015-09-30T12:30:00"/>
    <n v="5"/>
    <x v="14"/>
    <s v="Aeshna mixta"/>
    <n v="3"/>
    <s v="KD"/>
    <x v="5"/>
    <n v="9"/>
    <s v="Glazenmakers"/>
    <n v="38.857142857142854"/>
  </r>
  <r>
    <n v="946"/>
    <s v="Schapenkamp I"/>
    <d v="2016-05-08T15:00:00"/>
    <n v="1"/>
    <x v="0"/>
    <s v="Sympecma fusca"/>
    <n v="2"/>
    <s v="KD"/>
    <x v="6"/>
    <n v="5"/>
    <s v="Pantserjuffers"/>
    <n v="18.285714285714285"/>
  </r>
  <r>
    <n v="946"/>
    <s v="Schapenkamp I"/>
    <d v="2016-05-08T15:00:00"/>
    <n v="2"/>
    <x v="0"/>
    <s v="Sympecma fusca"/>
    <n v="37"/>
    <s v="KD"/>
    <x v="6"/>
    <n v="5"/>
    <s v="Pantserjuffers"/>
    <n v="18.285714285714285"/>
  </r>
  <r>
    <n v="946"/>
    <s v="Schapenkamp I"/>
    <d v="2016-05-08T15:00:00"/>
    <n v="2"/>
    <x v="10"/>
    <s v="Libellula quadrimaculata"/>
    <n v="1"/>
    <s v="KD"/>
    <x v="6"/>
    <n v="5"/>
    <s v="Korenbouten"/>
    <n v="18.285714285714285"/>
  </r>
  <r>
    <n v="946"/>
    <s v="Schapenkamp I"/>
    <d v="2016-06-04T14:00:00"/>
    <n v="1"/>
    <x v="6"/>
    <s v="Coenagrion puella"/>
    <n v="4"/>
    <s v="KD"/>
    <x v="6"/>
    <n v="6"/>
    <s v="Waterjuffer"/>
    <n v="22.142857142857142"/>
  </r>
  <r>
    <n v="946"/>
    <s v="Schapenkamp I"/>
    <d v="2016-06-04T14:00:00"/>
    <n v="1"/>
    <x v="24"/>
    <s v="Leucorrhinia pectoralis"/>
    <n v="1"/>
    <s v="KD"/>
    <x v="6"/>
    <n v="6"/>
    <s v="Korenbouten"/>
    <n v="22.142857142857142"/>
  </r>
  <r>
    <n v="946"/>
    <s v="Schapenkamp I"/>
    <d v="2016-06-04T14:00:00"/>
    <n v="1"/>
    <x v="9"/>
    <s v="Anax imperator"/>
    <n v="2"/>
    <s v="KD"/>
    <x v="6"/>
    <n v="6"/>
    <s v="Glazenmakers"/>
    <n v="22.142857142857142"/>
  </r>
  <r>
    <n v="946"/>
    <s v="Schapenkamp I"/>
    <d v="2016-06-04T14:00:00"/>
    <n v="1"/>
    <x v="1"/>
    <s v="Ischnura elegans"/>
    <n v="10"/>
    <s v="KD"/>
    <x v="6"/>
    <n v="6"/>
    <s v="Waterjuffer"/>
    <n v="22.142857142857142"/>
  </r>
  <r>
    <n v="946"/>
    <s v="Schapenkamp I"/>
    <d v="2016-06-04T14:00:00"/>
    <n v="1"/>
    <x v="31"/>
    <s v="Cordulia aenea"/>
    <n v="1"/>
    <s v="KD"/>
    <x v="6"/>
    <n v="6"/>
    <s v="Glanslibel"/>
    <n v="22.142857142857142"/>
  </r>
  <r>
    <n v="946"/>
    <s v="Schapenkamp I"/>
    <d v="2016-06-04T14:00:00"/>
    <n v="1"/>
    <x v="10"/>
    <s v="Libellula quadrimaculata"/>
    <n v="7"/>
    <s v="KD"/>
    <x v="6"/>
    <n v="6"/>
    <s v="Korenbouten"/>
    <n v="22.142857142857142"/>
  </r>
  <r>
    <n v="946"/>
    <s v="Schapenkamp I"/>
    <d v="2016-06-04T14:00:00"/>
    <n v="1"/>
    <x v="3"/>
    <s v="Enallagma cyathigerum"/>
    <n v="3"/>
    <s v="KD"/>
    <x v="6"/>
    <n v="6"/>
    <s v="Waterjuffer"/>
    <n v="22.142857142857142"/>
  </r>
  <r>
    <n v="946"/>
    <s v="Schapenkamp I"/>
    <d v="2016-06-04T14:00:00"/>
    <n v="2"/>
    <x v="9"/>
    <s v="Anax imperator"/>
    <n v="3"/>
    <s v="KD"/>
    <x v="6"/>
    <n v="6"/>
    <s v="Glazenmakers"/>
    <n v="22.142857142857142"/>
  </r>
  <r>
    <n v="946"/>
    <s v="Schapenkamp I"/>
    <d v="2016-06-04T14:00:00"/>
    <n v="2"/>
    <x v="1"/>
    <s v="Ischnura elegans"/>
    <n v="25"/>
    <s v="KD"/>
    <x v="6"/>
    <n v="6"/>
    <s v="Waterjuffer"/>
    <n v="22.142857142857142"/>
  </r>
  <r>
    <n v="946"/>
    <s v="Schapenkamp I"/>
    <d v="2016-06-04T14:00:00"/>
    <n v="2"/>
    <x v="10"/>
    <s v="Libellula quadrimaculata"/>
    <n v="8"/>
    <s v="KD"/>
    <x v="6"/>
    <n v="6"/>
    <s v="Korenbouten"/>
    <n v="22.142857142857142"/>
  </r>
  <r>
    <n v="946"/>
    <s v="Schapenkamp I"/>
    <d v="2016-06-04T14:00:00"/>
    <n v="2"/>
    <x v="3"/>
    <s v="Enallagma cyathigerum"/>
    <n v="4"/>
    <s v="KD"/>
    <x v="6"/>
    <n v="6"/>
    <s v="Waterjuffer"/>
    <n v="22.142857142857142"/>
  </r>
  <r>
    <n v="946"/>
    <s v="Schapenkamp I"/>
    <d v="2016-06-04T14:00:00"/>
    <n v="4"/>
    <x v="24"/>
    <s v="Leucorrhinia pectoralis"/>
    <n v="1"/>
    <s v="KD"/>
    <x v="6"/>
    <n v="6"/>
    <s v="Korenbouten"/>
    <n v="22.142857142857142"/>
  </r>
  <r>
    <n v="946"/>
    <s v="Schapenkamp I"/>
    <d v="2016-06-04T14:00:00"/>
    <n v="4"/>
    <x v="9"/>
    <s v="Anax imperator"/>
    <n v="3"/>
    <s v="KD"/>
    <x v="6"/>
    <n v="6"/>
    <s v="Glazenmakers"/>
    <n v="22.142857142857142"/>
  </r>
  <r>
    <n v="946"/>
    <s v="Schapenkamp I"/>
    <d v="2016-06-04T14:00:00"/>
    <n v="4"/>
    <x v="10"/>
    <s v="Libellula quadrimaculata"/>
    <n v="6"/>
    <s v="KD"/>
    <x v="6"/>
    <n v="6"/>
    <s v="Korenbouten"/>
    <n v="22.142857142857142"/>
  </r>
  <r>
    <n v="946"/>
    <s v="Schapenkamp I"/>
    <d v="2016-06-04T14:00:00"/>
    <n v="5"/>
    <x v="24"/>
    <s v="Leucorrhinia pectoralis"/>
    <n v="4"/>
    <s v="KD"/>
    <x v="6"/>
    <n v="6"/>
    <s v="Korenbouten"/>
    <n v="22.142857142857142"/>
  </r>
  <r>
    <n v="946"/>
    <s v="Schapenkamp I"/>
    <d v="2016-06-04T14:00:00"/>
    <n v="5"/>
    <x v="9"/>
    <s v="Anax imperator"/>
    <n v="5"/>
    <s v="KD"/>
    <x v="6"/>
    <n v="6"/>
    <s v="Glazenmakers"/>
    <n v="22.142857142857142"/>
  </r>
  <r>
    <n v="946"/>
    <s v="Schapenkamp I"/>
    <d v="2016-06-04T14:00:00"/>
    <n v="5"/>
    <x v="31"/>
    <s v="Cordulia aenea"/>
    <n v="1"/>
    <s v="KD"/>
    <x v="6"/>
    <n v="6"/>
    <s v="Glanslibel"/>
    <n v="22.142857142857142"/>
  </r>
  <r>
    <n v="946"/>
    <s v="Schapenkamp I"/>
    <d v="2016-06-04T14:00:00"/>
    <n v="5"/>
    <x v="10"/>
    <s v="Libellula quadrimaculata"/>
    <n v="14"/>
    <s v="KD"/>
    <x v="6"/>
    <n v="6"/>
    <s v="Korenbouten"/>
    <n v="22.142857142857142"/>
  </r>
  <r>
    <n v="946"/>
    <s v="Schapenkamp I"/>
    <d v="2016-06-08T13:00:00"/>
    <n v="1"/>
    <x v="6"/>
    <s v="Coenagrion puella"/>
    <n v="5"/>
    <s v="KD"/>
    <x v="6"/>
    <n v="6"/>
    <s v="Waterjuffer"/>
    <n v="22.714285714285715"/>
  </r>
  <r>
    <n v="946"/>
    <s v="Schapenkamp I"/>
    <d v="2016-06-08T13:00:00"/>
    <n v="1"/>
    <x v="5"/>
    <s v="Orthetrum cancellatum"/>
    <n v="2"/>
    <s v="KD"/>
    <x v="6"/>
    <n v="6"/>
    <s v="Korenbouten"/>
    <n v="22.714285714285715"/>
  </r>
  <r>
    <n v="946"/>
    <s v="Schapenkamp I"/>
    <d v="2016-06-08T13:00:00"/>
    <n v="1"/>
    <x v="7"/>
    <s v="Brachytron pratense"/>
    <n v="1"/>
    <s v="KD"/>
    <x v="6"/>
    <n v="6"/>
    <s v="Glazenmakers"/>
    <n v="22.714285714285715"/>
  </r>
  <r>
    <n v="946"/>
    <s v="Schapenkamp I"/>
    <d v="2016-06-08T13:00:00"/>
    <n v="1"/>
    <x v="9"/>
    <s v="Anax imperator"/>
    <n v="2"/>
    <s v="KD"/>
    <x v="6"/>
    <n v="6"/>
    <s v="Glazenmakers"/>
    <n v="22.714285714285715"/>
  </r>
  <r>
    <n v="946"/>
    <s v="Schapenkamp I"/>
    <d v="2016-06-08T13:00:00"/>
    <n v="1"/>
    <x v="1"/>
    <s v="Ischnura elegans"/>
    <n v="2"/>
    <s v="KD"/>
    <x v="6"/>
    <n v="6"/>
    <s v="Waterjuffer"/>
    <n v="22.714285714285715"/>
  </r>
  <r>
    <n v="946"/>
    <s v="Schapenkamp I"/>
    <d v="2016-06-08T13:00:00"/>
    <n v="1"/>
    <x v="10"/>
    <s v="Libellula quadrimaculata"/>
    <n v="8"/>
    <s v="KD"/>
    <x v="6"/>
    <n v="6"/>
    <s v="Korenbouten"/>
    <n v="22.714285714285715"/>
  </r>
  <r>
    <n v="946"/>
    <s v="Schapenkamp I"/>
    <d v="2016-06-08T13:00:00"/>
    <n v="1"/>
    <x v="3"/>
    <s v="Enallagma cyathigerum"/>
    <n v="1"/>
    <s v="KD"/>
    <x v="6"/>
    <n v="6"/>
    <s v="Waterjuffer"/>
    <n v="22.714285714285715"/>
  </r>
  <r>
    <n v="946"/>
    <s v="Schapenkamp I"/>
    <d v="2016-06-08T13:00:00"/>
    <n v="2"/>
    <x v="6"/>
    <s v="Coenagrion puella"/>
    <n v="1"/>
    <s v="KD"/>
    <x v="6"/>
    <n v="6"/>
    <s v="Waterjuffer"/>
    <n v="22.714285714285715"/>
  </r>
  <r>
    <n v="946"/>
    <s v="Schapenkamp I"/>
    <d v="2016-06-08T13:00:00"/>
    <n v="2"/>
    <x v="5"/>
    <s v="Orthetrum cancellatum"/>
    <n v="2"/>
    <s v="KD"/>
    <x v="6"/>
    <n v="6"/>
    <s v="Korenbouten"/>
    <n v="22.714285714285715"/>
  </r>
  <r>
    <n v="946"/>
    <s v="Schapenkamp I"/>
    <d v="2016-06-08T13:00:00"/>
    <n v="2"/>
    <x v="1"/>
    <s v="Ischnura elegans"/>
    <n v="17"/>
    <s v="KD"/>
    <x v="6"/>
    <n v="6"/>
    <s v="Waterjuffer"/>
    <n v="22.714285714285715"/>
  </r>
  <r>
    <n v="946"/>
    <s v="Schapenkamp I"/>
    <d v="2016-06-08T13:00:00"/>
    <n v="2"/>
    <x v="10"/>
    <s v="Libellula quadrimaculata"/>
    <n v="2"/>
    <s v="KD"/>
    <x v="6"/>
    <n v="6"/>
    <s v="Korenbouten"/>
    <n v="22.714285714285715"/>
  </r>
  <r>
    <n v="946"/>
    <s v="Schapenkamp I"/>
    <d v="2016-06-08T13:00:00"/>
    <n v="2"/>
    <x v="3"/>
    <s v="Enallagma cyathigerum"/>
    <n v="2"/>
    <s v="KD"/>
    <x v="6"/>
    <n v="6"/>
    <s v="Waterjuffer"/>
    <n v="22.714285714285715"/>
  </r>
  <r>
    <n v="946"/>
    <s v="Schapenkamp I"/>
    <d v="2016-06-08T13:00:00"/>
    <n v="4"/>
    <x v="7"/>
    <s v="Brachytron pratense"/>
    <n v="1"/>
    <s v="KD"/>
    <x v="6"/>
    <n v="6"/>
    <s v="Glazenmakers"/>
    <n v="22.714285714285715"/>
  </r>
  <r>
    <n v="946"/>
    <s v="Schapenkamp I"/>
    <d v="2016-06-08T13:00:00"/>
    <n v="4"/>
    <x v="9"/>
    <s v="Anax imperator"/>
    <n v="1"/>
    <s v="KD"/>
    <x v="6"/>
    <n v="6"/>
    <s v="Glazenmakers"/>
    <n v="22.714285714285715"/>
  </r>
  <r>
    <n v="946"/>
    <s v="Schapenkamp I"/>
    <d v="2016-06-08T13:00:00"/>
    <n v="4"/>
    <x v="10"/>
    <s v="Libellula quadrimaculata"/>
    <n v="6"/>
    <s v="KD"/>
    <x v="6"/>
    <n v="6"/>
    <s v="Korenbouten"/>
    <n v="22.714285714285715"/>
  </r>
  <r>
    <n v="946"/>
    <s v="Schapenkamp I"/>
    <d v="2016-06-08T13:00:00"/>
    <n v="5"/>
    <x v="24"/>
    <s v="Leucorrhinia pectoralis"/>
    <n v="4"/>
    <s v="KD"/>
    <x v="6"/>
    <n v="6"/>
    <s v="Korenbouten"/>
    <n v="22.714285714285715"/>
  </r>
  <r>
    <n v="946"/>
    <s v="Schapenkamp I"/>
    <d v="2016-06-08T13:00:00"/>
    <n v="5"/>
    <x v="9"/>
    <s v="Anax imperator"/>
    <n v="4"/>
    <s v="KD"/>
    <x v="6"/>
    <n v="6"/>
    <s v="Glazenmakers"/>
    <n v="22.714285714285715"/>
  </r>
  <r>
    <n v="946"/>
    <s v="Schapenkamp I"/>
    <d v="2016-06-08T13:00:00"/>
    <n v="5"/>
    <x v="31"/>
    <s v="Cordulia aenea"/>
    <n v="1"/>
    <s v="KD"/>
    <x v="6"/>
    <n v="6"/>
    <s v="Glanslibel"/>
    <n v="22.714285714285715"/>
  </r>
  <r>
    <n v="946"/>
    <s v="Schapenkamp I"/>
    <d v="2016-06-08T13:00:00"/>
    <n v="5"/>
    <x v="10"/>
    <s v="Libellula quadrimaculata"/>
    <n v="12"/>
    <s v="KD"/>
    <x v="6"/>
    <n v="6"/>
    <s v="Korenbouten"/>
    <n v="22.714285714285715"/>
  </r>
  <r>
    <n v="946"/>
    <s v="Schapenkamp I"/>
    <d v="2016-06-08T13:00:00"/>
    <n v="5"/>
    <x v="8"/>
    <s v="Aeshna isoceles"/>
    <n v="1"/>
    <s v="KD"/>
    <x v="6"/>
    <n v="6"/>
    <s v="Glazenmakers"/>
    <n v="22.714285714285715"/>
  </r>
  <r>
    <n v="946"/>
    <s v="Schapenkamp I"/>
    <d v="2016-06-19T13:00:00"/>
    <n v="1"/>
    <x v="5"/>
    <s v="Orthetrum cancellatum"/>
    <n v="2"/>
    <s v="KD"/>
    <x v="6"/>
    <n v="6"/>
    <s v="Korenbouten"/>
    <n v="24.285714285714285"/>
  </r>
  <r>
    <n v="946"/>
    <s v="Schapenkamp I"/>
    <d v="2016-06-19T13:00:00"/>
    <n v="1"/>
    <x v="1"/>
    <s v="Ischnura elegans"/>
    <n v="58"/>
    <s v="KD"/>
    <x v="6"/>
    <n v="6"/>
    <s v="Waterjuffer"/>
    <n v="24.285714285714285"/>
  </r>
  <r>
    <n v="946"/>
    <s v="Schapenkamp I"/>
    <d v="2016-06-19T13:00:00"/>
    <n v="1"/>
    <x v="21"/>
    <s v="Ischnura pumilio"/>
    <n v="2"/>
    <s v="KD"/>
    <x v="6"/>
    <n v="6"/>
    <s v="Waterjuffer"/>
    <n v="24.285714285714285"/>
  </r>
  <r>
    <n v="946"/>
    <s v="Schapenkamp I"/>
    <d v="2016-06-19T13:00:00"/>
    <n v="1"/>
    <x v="10"/>
    <s v="Libellula quadrimaculata"/>
    <n v="2"/>
    <s v="KD"/>
    <x v="6"/>
    <n v="6"/>
    <s v="Korenbouten"/>
    <n v="24.285714285714285"/>
  </r>
  <r>
    <n v="946"/>
    <s v="Schapenkamp I"/>
    <d v="2016-06-19T13:00:00"/>
    <n v="1"/>
    <x v="3"/>
    <s v="Enallagma cyathigerum"/>
    <n v="2"/>
    <s v="KD"/>
    <x v="6"/>
    <n v="6"/>
    <s v="Waterjuffer"/>
    <n v="24.285714285714285"/>
  </r>
  <r>
    <n v="946"/>
    <s v="Schapenkamp I"/>
    <d v="2016-06-19T13:00:00"/>
    <n v="2"/>
    <x v="5"/>
    <s v="Orthetrum cancellatum"/>
    <n v="1"/>
    <s v="KD"/>
    <x v="6"/>
    <n v="6"/>
    <s v="Korenbouten"/>
    <n v="24.285714285714285"/>
  </r>
  <r>
    <n v="946"/>
    <s v="Schapenkamp I"/>
    <d v="2016-06-19T13:00:00"/>
    <n v="2"/>
    <x v="1"/>
    <s v="Ischnura elegans"/>
    <n v="14"/>
    <s v="KD"/>
    <x v="6"/>
    <n v="6"/>
    <s v="Waterjuffer"/>
    <n v="24.285714285714285"/>
  </r>
  <r>
    <n v="946"/>
    <s v="Schapenkamp I"/>
    <d v="2016-06-19T13:00:00"/>
    <n v="2"/>
    <x v="3"/>
    <s v="Enallagma cyathigerum"/>
    <n v="16"/>
    <s v="KD"/>
    <x v="6"/>
    <n v="6"/>
    <s v="Waterjuffer"/>
    <n v="24.285714285714285"/>
  </r>
  <r>
    <n v="946"/>
    <s v="Schapenkamp I"/>
    <d v="2016-06-19T13:00:00"/>
    <n v="4"/>
    <x v="5"/>
    <s v="Orthetrum cancellatum"/>
    <n v="1"/>
    <s v="KD"/>
    <x v="6"/>
    <n v="6"/>
    <s v="Korenbouten"/>
    <n v="24.285714285714285"/>
  </r>
  <r>
    <n v="946"/>
    <s v="Schapenkamp I"/>
    <d v="2016-06-19T13:00:00"/>
    <n v="4"/>
    <x v="9"/>
    <s v="Anax imperator"/>
    <n v="3"/>
    <s v="KD"/>
    <x v="6"/>
    <n v="6"/>
    <s v="Glazenmakers"/>
    <n v="24.285714285714285"/>
  </r>
  <r>
    <n v="946"/>
    <s v="Schapenkamp I"/>
    <d v="2016-06-19T13:00:00"/>
    <n v="5"/>
    <x v="7"/>
    <s v="Brachytron pratense"/>
    <n v="1"/>
    <s v="KD"/>
    <x v="6"/>
    <n v="6"/>
    <s v="Glazenmakers"/>
    <n v="24.285714285714285"/>
  </r>
  <r>
    <n v="946"/>
    <s v="Schapenkamp I"/>
    <d v="2016-06-19T13:00:00"/>
    <n v="5"/>
    <x v="9"/>
    <s v="Anax imperator"/>
    <n v="2"/>
    <s v="KD"/>
    <x v="6"/>
    <n v="6"/>
    <s v="Glazenmakers"/>
    <n v="24.285714285714285"/>
  </r>
  <r>
    <n v="946"/>
    <s v="Schapenkamp I"/>
    <d v="2016-06-19T13:00:00"/>
    <n v="5"/>
    <x v="10"/>
    <s v="Libellula quadrimaculata"/>
    <n v="6"/>
    <s v="KD"/>
    <x v="6"/>
    <n v="6"/>
    <s v="Korenbouten"/>
    <n v="24.285714285714285"/>
  </r>
  <r>
    <n v="946"/>
    <s v="Schapenkamp I"/>
    <d v="2016-06-19T13:00:00"/>
    <n v="5"/>
    <x v="31"/>
    <s v="Cordulia aenea"/>
    <n v="1"/>
    <s v="KD"/>
    <x v="6"/>
    <n v="6"/>
    <s v="Glanslibel"/>
    <n v="24.285714285714285"/>
  </r>
  <r>
    <n v="946"/>
    <s v="Schapenkamp I"/>
    <d v="2016-07-04T15:00:00"/>
    <n v="1"/>
    <x v="11"/>
    <s v="Lestes sponsa"/>
    <n v="1"/>
    <s v="KD"/>
    <x v="6"/>
    <n v="7"/>
    <s v="Pantserjuffers"/>
    <n v="26.428571428571427"/>
  </r>
  <r>
    <n v="946"/>
    <s v="Schapenkamp I"/>
    <d v="2016-07-04T15:00:00"/>
    <n v="1"/>
    <x v="9"/>
    <s v="Anax imperator"/>
    <n v="3"/>
    <s v="KD"/>
    <x v="6"/>
    <n v="7"/>
    <s v="Glazenmakers"/>
    <n v="26.428571428571427"/>
  </r>
  <r>
    <n v="946"/>
    <s v="Schapenkamp I"/>
    <d v="2016-07-04T15:00:00"/>
    <n v="1"/>
    <x v="30"/>
    <s v="Erythromma viridulum"/>
    <n v="1"/>
    <s v="KD"/>
    <x v="6"/>
    <n v="7"/>
    <s v="Waterjuffer"/>
    <n v="26.428571428571427"/>
  </r>
  <r>
    <n v="946"/>
    <s v="Schapenkamp I"/>
    <d v="2016-07-04T15:00:00"/>
    <n v="1"/>
    <x v="1"/>
    <s v="Ischnura elegans"/>
    <n v="7"/>
    <s v="KD"/>
    <x v="6"/>
    <n v="7"/>
    <s v="Waterjuffer"/>
    <n v="26.428571428571427"/>
  </r>
  <r>
    <n v="946"/>
    <s v="Schapenkamp I"/>
    <d v="2016-07-04T15:00:00"/>
    <n v="1"/>
    <x v="10"/>
    <s v="Libellula quadrimaculata"/>
    <n v="1"/>
    <s v="KD"/>
    <x v="6"/>
    <n v="7"/>
    <s v="Korenbouten"/>
    <n v="26.428571428571427"/>
  </r>
  <r>
    <n v="946"/>
    <s v="Schapenkamp I"/>
    <d v="2016-07-04T15:00:00"/>
    <n v="1"/>
    <x v="3"/>
    <s v="Enallagma cyathigerum"/>
    <n v="8"/>
    <s v="KD"/>
    <x v="6"/>
    <n v="7"/>
    <s v="Waterjuffer"/>
    <n v="26.428571428571427"/>
  </r>
  <r>
    <n v="946"/>
    <s v="Schapenkamp I"/>
    <d v="2016-07-04T15:00:00"/>
    <n v="2"/>
    <x v="12"/>
    <s v="Sympetrum striolatum"/>
    <n v="1"/>
    <s v="KD"/>
    <x v="6"/>
    <n v="7"/>
    <s v="Korenbouten"/>
    <n v="26.428571428571427"/>
  </r>
  <r>
    <n v="946"/>
    <s v="Schapenkamp I"/>
    <d v="2016-07-04T15:00:00"/>
    <n v="2"/>
    <x v="5"/>
    <s v="Orthetrum cancellatum"/>
    <n v="1"/>
    <s v="KD"/>
    <x v="6"/>
    <n v="7"/>
    <s v="Korenbouten"/>
    <n v="26.428571428571427"/>
  </r>
  <r>
    <n v="946"/>
    <s v="Schapenkamp I"/>
    <d v="2016-07-04T15:00:00"/>
    <n v="2"/>
    <x v="11"/>
    <s v="Lestes sponsa"/>
    <n v="4"/>
    <s v="KD"/>
    <x v="6"/>
    <n v="7"/>
    <s v="Pantserjuffers"/>
    <n v="26.428571428571427"/>
  </r>
  <r>
    <n v="946"/>
    <s v="Schapenkamp I"/>
    <d v="2016-07-04T15:00:00"/>
    <n v="2"/>
    <x v="9"/>
    <s v="Anax imperator"/>
    <n v="1"/>
    <s v="KD"/>
    <x v="6"/>
    <n v="7"/>
    <s v="Glazenmakers"/>
    <n v="26.428571428571427"/>
  </r>
  <r>
    <n v="946"/>
    <s v="Schapenkamp I"/>
    <d v="2016-07-04T15:00:00"/>
    <n v="2"/>
    <x v="1"/>
    <s v="Ischnura elegans"/>
    <n v="14"/>
    <s v="KD"/>
    <x v="6"/>
    <n v="7"/>
    <s v="Waterjuffer"/>
    <n v="26.428571428571427"/>
  </r>
  <r>
    <n v="946"/>
    <s v="Schapenkamp I"/>
    <d v="2016-07-04T15:00:00"/>
    <n v="2"/>
    <x v="3"/>
    <s v="Enallagma cyathigerum"/>
    <n v="18"/>
    <s v="KD"/>
    <x v="6"/>
    <n v="7"/>
    <s v="Waterjuffer"/>
    <n v="26.428571428571427"/>
  </r>
  <r>
    <n v="946"/>
    <s v="Schapenkamp I"/>
    <d v="2016-07-04T15:00:00"/>
    <n v="4"/>
    <x v="5"/>
    <s v="Orthetrum cancellatum"/>
    <n v="1"/>
    <s v="KD"/>
    <x v="6"/>
    <n v="7"/>
    <s v="Korenbouten"/>
    <n v="26.428571428571427"/>
  </r>
  <r>
    <n v="946"/>
    <s v="Schapenkamp I"/>
    <d v="2016-07-04T15:00:00"/>
    <n v="4"/>
    <x v="9"/>
    <s v="Anax imperator"/>
    <n v="3"/>
    <s v="KD"/>
    <x v="6"/>
    <n v="7"/>
    <s v="Glazenmakers"/>
    <n v="26.428571428571427"/>
  </r>
  <r>
    <n v="946"/>
    <s v="Schapenkamp I"/>
    <d v="2016-07-04T15:00:00"/>
    <n v="5"/>
    <x v="9"/>
    <s v="Anax imperator"/>
    <n v="8"/>
    <s v="KD"/>
    <x v="6"/>
    <n v="7"/>
    <s v="Glazenmakers"/>
    <n v="26.428571428571427"/>
  </r>
  <r>
    <n v="946"/>
    <s v="Schapenkamp I"/>
    <d v="2016-07-23T14:00:00"/>
    <n v="1"/>
    <x v="6"/>
    <s v="Coenagrion puella"/>
    <n v="57"/>
    <s v="KD"/>
    <x v="6"/>
    <n v="7"/>
    <s v="Waterjuffer"/>
    <n v="29.142857142857142"/>
  </r>
  <r>
    <n v="946"/>
    <s v="Schapenkamp I"/>
    <d v="2016-07-23T14:00:00"/>
    <n v="1"/>
    <x v="11"/>
    <s v="Lestes sponsa"/>
    <n v="11"/>
    <s v="KD"/>
    <x v="6"/>
    <n v="7"/>
    <s v="Pantserjuffers"/>
    <n v="29.142857142857142"/>
  </r>
  <r>
    <n v="946"/>
    <s v="Schapenkamp I"/>
    <d v="2016-07-23T14:00:00"/>
    <n v="1"/>
    <x v="9"/>
    <s v="Anax imperator"/>
    <n v="6"/>
    <s v="KD"/>
    <x v="6"/>
    <n v="7"/>
    <s v="Glazenmakers"/>
    <n v="29.142857142857142"/>
  </r>
  <r>
    <n v="946"/>
    <s v="Schapenkamp I"/>
    <d v="2016-07-23T14:00:00"/>
    <n v="1"/>
    <x v="1"/>
    <s v="Ischnura elegans"/>
    <n v="97"/>
    <s v="KD"/>
    <x v="6"/>
    <n v="7"/>
    <s v="Waterjuffer"/>
    <n v="29.142857142857142"/>
  </r>
  <r>
    <n v="946"/>
    <s v="Schapenkamp I"/>
    <d v="2016-07-23T14:00:00"/>
    <n v="1"/>
    <x v="3"/>
    <s v="Enallagma cyathigerum"/>
    <n v="65"/>
    <s v="KD"/>
    <x v="6"/>
    <n v="7"/>
    <s v="Waterjuffer"/>
    <n v="29.142857142857142"/>
  </r>
  <r>
    <n v="946"/>
    <s v="Schapenkamp I"/>
    <d v="2016-07-23T14:00:00"/>
    <n v="2"/>
    <x v="6"/>
    <s v="Coenagrion puella"/>
    <n v="32"/>
    <s v="KD"/>
    <x v="6"/>
    <n v="7"/>
    <s v="Waterjuffer"/>
    <n v="29.142857142857142"/>
  </r>
  <r>
    <n v="946"/>
    <s v="Schapenkamp I"/>
    <d v="2016-07-23T14:00:00"/>
    <n v="2"/>
    <x v="11"/>
    <s v="Lestes sponsa"/>
    <n v="3"/>
    <s v="KD"/>
    <x v="6"/>
    <n v="7"/>
    <s v="Pantserjuffers"/>
    <n v="29.142857142857142"/>
  </r>
  <r>
    <n v="946"/>
    <s v="Schapenkamp I"/>
    <d v="2016-07-23T14:00:00"/>
    <n v="2"/>
    <x v="9"/>
    <s v="Anax imperator"/>
    <n v="4"/>
    <s v="KD"/>
    <x v="6"/>
    <n v="7"/>
    <s v="Glazenmakers"/>
    <n v="29.142857142857142"/>
  </r>
  <r>
    <n v="946"/>
    <s v="Schapenkamp I"/>
    <d v="2016-07-23T14:00:00"/>
    <n v="2"/>
    <x v="1"/>
    <s v="Ischnura elegans"/>
    <n v="45"/>
    <s v="KD"/>
    <x v="6"/>
    <n v="7"/>
    <s v="Waterjuffer"/>
    <n v="29.142857142857142"/>
  </r>
  <r>
    <n v="946"/>
    <s v="Schapenkamp I"/>
    <d v="2016-07-23T14:00:00"/>
    <n v="2"/>
    <x v="3"/>
    <s v="Enallagma cyathigerum"/>
    <n v="60"/>
    <s v="KD"/>
    <x v="6"/>
    <n v="7"/>
    <s v="Waterjuffer"/>
    <n v="29.142857142857142"/>
  </r>
  <r>
    <n v="946"/>
    <s v="Schapenkamp I"/>
    <d v="2016-07-23T14:00:00"/>
    <n v="4"/>
    <x v="9"/>
    <s v="Anax imperator"/>
    <n v="15"/>
    <s v="KD"/>
    <x v="6"/>
    <n v="7"/>
    <s v="Glazenmakers"/>
    <n v="29.142857142857142"/>
  </r>
  <r>
    <n v="946"/>
    <s v="Schapenkamp I"/>
    <d v="2016-07-23T14:00:00"/>
    <n v="5"/>
    <x v="9"/>
    <s v="Anax imperator"/>
    <n v="4"/>
    <s v="KD"/>
    <x v="6"/>
    <n v="7"/>
    <s v="Glazenmakers"/>
    <n v="29.142857142857142"/>
  </r>
  <r>
    <n v="946"/>
    <s v="Schapenkamp I"/>
    <d v="2016-08-01T13:00:00"/>
    <n v="1"/>
    <x v="0"/>
    <s v="Sympecma fusca"/>
    <n v="1"/>
    <s v="KD"/>
    <x v="6"/>
    <n v="8"/>
    <s v="Pantserjuffers"/>
    <n v="30.428571428571427"/>
  </r>
  <r>
    <n v="946"/>
    <s v="Schapenkamp I"/>
    <d v="2016-08-01T13:00:00"/>
    <n v="1"/>
    <x v="23"/>
    <s v="Sympetrum striolatum/vulgatum"/>
    <n v="2"/>
    <s v="KD"/>
    <x v="6"/>
    <n v="8"/>
    <s v="Korenbouten"/>
    <n v="30.428571428571427"/>
  </r>
  <r>
    <n v="946"/>
    <s v="Schapenkamp I"/>
    <d v="2016-08-01T13:00:00"/>
    <n v="1"/>
    <x v="11"/>
    <s v="Lestes sponsa"/>
    <n v="9"/>
    <s v="KD"/>
    <x v="6"/>
    <n v="8"/>
    <s v="Pantserjuffers"/>
    <n v="30.428571428571427"/>
  </r>
  <r>
    <n v="946"/>
    <s v="Schapenkamp I"/>
    <d v="2016-08-01T13:00:00"/>
    <n v="1"/>
    <x v="9"/>
    <s v="Anax imperator"/>
    <n v="1"/>
    <s v="KD"/>
    <x v="6"/>
    <n v="8"/>
    <s v="Glazenmakers"/>
    <n v="30.428571428571427"/>
  </r>
  <r>
    <n v="946"/>
    <s v="Schapenkamp I"/>
    <d v="2016-08-01T13:00:00"/>
    <n v="1"/>
    <x v="30"/>
    <s v="Erythromma viridulum"/>
    <n v="3"/>
    <s v="KD"/>
    <x v="6"/>
    <n v="8"/>
    <s v="Waterjuffer"/>
    <n v="30.428571428571427"/>
  </r>
  <r>
    <n v="946"/>
    <s v="Schapenkamp I"/>
    <d v="2016-08-01T13:00:00"/>
    <n v="1"/>
    <x v="1"/>
    <s v="Ischnura elegans"/>
    <n v="22"/>
    <s v="KD"/>
    <x v="6"/>
    <n v="8"/>
    <s v="Waterjuffer"/>
    <n v="30.428571428571427"/>
  </r>
  <r>
    <n v="946"/>
    <s v="Schapenkamp I"/>
    <d v="2016-08-01T13:00:00"/>
    <n v="1"/>
    <x v="3"/>
    <s v="Enallagma cyathigerum"/>
    <n v="13"/>
    <s v="KD"/>
    <x v="6"/>
    <n v="8"/>
    <s v="Waterjuffer"/>
    <n v="30.428571428571427"/>
  </r>
  <r>
    <n v="946"/>
    <s v="Schapenkamp I"/>
    <d v="2016-08-01T13:00:00"/>
    <n v="2"/>
    <x v="12"/>
    <s v="Sympetrum striolatum"/>
    <n v="1"/>
    <s v="KD"/>
    <x v="6"/>
    <n v="8"/>
    <s v="Korenbouten"/>
    <n v="30.428571428571427"/>
  </r>
  <r>
    <n v="946"/>
    <s v="Schapenkamp I"/>
    <d v="2016-08-01T13:00:00"/>
    <n v="2"/>
    <x v="11"/>
    <s v="Lestes sponsa"/>
    <n v="21"/>
    <s v="KD"/>
    <x v="6"/>
    <n v="8"/>
    <s v="Pantserjuffers"/>
    <n v="30.428571428571427"/>
  </r>
  <r>
    <n v="946"/>
    <s v="Schapenkamp I"/>
    <d v="2016-08-01T13:00:00"/>
    <n v="2"/>
    <x v="9"/>
    <s v="Anax imperator"/>
    <n v="2"/>
    <s v="KD"/>
    <x v="6"/>
    <n v="8"/>
    <s v="Glazenmakers"/>
    <n v="30.428571428571427"/>
  </r>
  <r>
    <n v="946"/>
    <s v="Schapenkamp I"/>
    <d v="2016-08-01T13:00:00"/>
    <n v="2"/>
    <x v="30"/>
    <s v="Erythromma viridulum"/>
    <n v="18"/>
    <s v="KD"/>
    <x v="6"/>
    <n v="8"/>
    <s v="Waterjuffer"/>
    <n v="30.428571428571427"/>
  </r>
  <r>
    <n v="946"/>
    <s v="Schapenkamp I"/>
    <d v="2016-08-01T13:00:00"/>
    <n v="2"/>
    <x v="1"/>
    <s v="Ischnura elegans"/>
    <n v="12"/>
    <s v="KD"/>
    <x v="6"/>
    <n v="8"/>
    <s v="Waterjuffer"/>
    <n v="30.428571428571427"/>
  </r>
  <r>
    <n v="946"/>
    <s v="Schapenkamp I"/>
    <d v="2016-08-01T13:00:00"/>
    <n v="2"/>
    <x v="3"/>
    <s v="Enallagma cyathigerum"/>
    <n v="15"/>
    <s v="KD"/>
    <x v="6"/>
    <n v="8"/>
    <s v="Waterjuffer"/>
    <n v="30.428571428571427"/>
  </r>
  <r>
    <n v="946"/>
    <s v="Schapenkamp I"/>
    <d v="2016-08-01T13:00:00"/>
    <n v="4"/>
    <x v="9"/>
    <s v="Anax imperator"/>
    <n v="3"/>
    <s v="KD"/>
    <x v="6"/>
    <n v="8"/>
    <s v="Glazenmakers"/>
    <n v="30.428571428571427"/>
  </r>
  <r>
    <n v="946"/>
    <s v="Schapenkamp I"/>
    <d v="2016-08-17T14:30:00"/>
    <n v="1"/>
    <x v="12"/>
    <s v="Sympetrum striolatum"/>
    <n v="3"/>
    <s v="KD"/>
    <x v="6"/>
    <n v="8"/>
    <s v="Korenbouten"/>
    <n v="32.714285714285715"/>
  </r>
  <r>
    <n v="946"/>
    <s v="Schapenkamp I"/>
    <d v="2016-08-17T14:30:00"/>
    <n v="1"/>
    <x v="11"/>
    <s v="Lestes sponsa"/>
    <n v="11"/>
    <s v="KD"/>
    <x v="6"/>
    <n v="8"/>
    <s v="Pantserjuffers"/>
    <n v="32.714285714285715"/>
  </r>
  <r>
    <n v="946"/>
    <s v="Schapenkamp I"/>
    <d v="2016-08-17T14:30:00"/>
    <n v="1"/>
    <x v="1"/>
    <s v="Ischnura elegans"/>
    <n v="1"/>
    <s v="KD"/>
    <x v="6"/>
    <n v="8"/>
    <s v="Waterjuffer"/>
    <n v="32.714285714285715"/>
  </r>
  <r>
    <n v="946"/>
    <s v="Schapenkamp I"/>
    <d v="2016-08-17T14:30:00"/>
    <n v="1"/>
    <x v="14"/>
    <s v="Aeshna mixta"/>
    <n v="2"/>
    <s v="KD"/>
    <x v="6"/>
    <n v="8"/>
    <s v="Glazenmakers"/>
    <n v="32.714285714285715"/>
  </r>
  <r>
    <n v="946"/>
    <s v="Schapenkamp I"/>
    <d v="2016-08-17T14:30:00"/>
    <n v="1"/>
    <x v="3"/>
    <s v="Enallagma cyathigerum"/>
    <n v="2"/>
    <s v="KD"/>
    <x v="6"/>
    <n v="8"/>
    <s v="Waterjuffer"/>
    <n v="32.714285714285715"/>
  </r>
  <r>
    <n v="946"/>
    <s v="Schapenkamp I"/>
    <d v="2016-08-17T14:30:00"/>
    <n v="1"/>
    <x v="15"/>
    <s v="Sympetrum danae"/>
    <n v="1"/>
    <s v="KD"/>
    <x v="6"/>
    <n v="8"/>
    <s v="Korenbouten"/>
    <n v="32.714285714285715"/>
  </r>
  <r>
    <n v="946"/>
    <s v="Schapenkamp I"/>
    <d v="2016-08-17T14:30:00"/>
    <n v="2"/>
    <x v="16"/>
    <s v="Sympetrum sanguineum"/>
    <n v="1"/>
    <s v="KD"/>
    <x v="6"/>
    <n v="8"/>
    <s v="Korenbouten"/>
    <n v="32.714285714285715"/>
  </r>
  <r>
    <n v="946"/>
    <s v="Schapenkamp I"/>
    <d v="2016-08-17T14:30:00"/>
    <n v="2"/>
    <x v="12"/>
    <s v="Sympetrum striolatum"/>
    <n v="1"/>
    <s v="KD"/>
    <x v="6"/>
    <n v="8"/>
    <s v="Korenbouten"/>
    <n v="32.714285714285715"/>
  </r>
  <r>
    <n v="946"/>
    <s v="Schapenkamp I"/>
    <d v="2016-08-17T14:30:00"/>
    <n v="2"/>
    <x v="11"/>
    <s v="Lestes sponsa"/>
    <n v="4"/>
    <s v="KD"/>
    <x v="6"/>
    <n v="8"/>
    <s v="Pantserjuffers"/>
    <n v="32.714285714285715"/>
  </r>
  <r>
    <n v="946"/>
    <s v="Schapenkamp I"/>
    <d v="2016-08-17T14:30:00"/>
    <n v="2"/>
    <x v="9"/>
    <s v="Anax imperator"/>
    <n v="1"/>
    <s v="KD"/>
    <x v="6"/>
    <n v="8"/>
    <s v="Glazenmakers"/>
    <n v="32.714285714285715"/>
  </r>
  <r>
    <n v="946"/>
    <s v="Schapenkamp I"/>
    <d v="2016-08-17T14:30:00"/>
    <n v="2"/>
    <x v="30"/>
    <s v="Erythromma viridulum"/>
    <n v="1"/>
    <s v="KD"/>
    <x v="6"/>
    <n v="8"/>
    <s v="Waterjuffer"/>
    <n v="32.714285714285715"/>
  </r>
  <r>
    <n v="946"/>
    <s v="Schapenkamp I"/>
    <d v="2016-08-17T14:30:00"/>
    <n v="2"/>
    <x v="1"/>
    <s v="Ischnura elegans"/>
    <n v="2"/>
    <s v="KD"/>
    <x v="6"/>
    <n v="8"/>
    <s v="Waterjuffer"/>
    <n v="32.714285714285715"/>
  </r>
  <r>
    <n v="946"/>
    <s v="Schapenkamp I"/>
    <d v="2016-08-17T14:30:00"/>
    <n v="2"/>
    <x v="14"/>
    <s v="Aeshna mixta"/>
    <n v="1"/>
    <s v="KD"/>
    <x v="6"/>
    <n v="8"/>
    <s v="Glazenmakers"/>
    <n v="32.714285714285715"/>
  </r>
  <r>
    <n v="946"/>
    <s v="Schapenkamp I"/>
    <d v="2016-08-17T14:30:00"/>
    <n v="2"/>
    <x v="3"/>
    <s v="Enallagma cyathigerum"/>
    <n v="14"/>
    <s v="KD"/>
    <x v="6"/>
    <n v="8"/>
    <s v="Waterjuffer"/>
    <n v="32.714285714285715"/>
  </r>
  <r>
    <n v="946"/>
    <s v="Schapenkamp I"/>
    <d v="2016-08-17T14:30:00"/>
    <n v="4"/>
    <x v="9"/>
    <s v="Anax imperator"/>
    <n v="2"/>
    <s v="KD"/>
    <x v="6"/>
    <n v="8"/>
    <s v="Glazenmakers"/>
    <n v="32.714285714285715"/>
  </r>
  <r>
    <n v="946"/>
    <s v="Schapenkamp I"/>
    <d v="2016-08-17T14:30:00"/>
    <n v="4"/>
    <x v="14"/>
    <s v="Aeshna mixta"/>
    <n v="1"/>
    <s v="KD"/>
    <x v="6"/>
    <n v="8"/>
    <s v="Glazenmakers"/>
    <n v="32.714285714285715"/>
  </r>
  <r>
    <n v="946"/>
    <s v="Schapenkamp I"/>
    <d v="2016-08-17T14:30:00"/>
    <n v="5"/>
    <x v="14"/>
    <s v="Aeshna mixta"/>
    <n v="3"/>
    <s v="KD"/>
    <x v="6"/>
    <n v="8"/>
    <s v="Glazenmakers"/>
    <n v="32.714285714285715"/>
  </r>
  <r>
    <n v="946"/>
    <s v="Schapenkamp I"/>
    <d v="2016-09-01T13:00:00"/>
    <n v="1"/>
    <x v="23"/>
    <s v="Sympetrum striolatum/vulgatum"/>
    <n v="7"/>
    <s v="KD"/>
    <x v="6"/>
    <n v="9"/>
    <s v="Korenbouten"/>
    <n v="34.857142857142854"/>
  </r>
  <r>
    <n v="946"/>
    <s v="Schapenkamp I"/>
    <d v="2016-09-01T13:00:00"/>
    <n v="1"/>
    <x v="11"/>
    <s v="Lestes sponsa"/>
    <n v="7"/>
    <s v="KD"/>
    <x v="6"/>
    <n v="9"/>
    <s v="Pantserjuffers"/>
    <n v="34.857142857142854"/>
  </r>
  <r>
    <n v="946"/>
    <s v="Schapenkamp I"/>
    <d v="2016-09-01T13:00:00"/>
    <n v="1"/>
    <x v="30"/>
    <s v="Erythromma viridulum"/>
    <n v="1"/>
    <s v="KD"/>
    <x v="6"/>
    <n v="9"/>
    <s v="Waterjuffer"/>
    <n v="34.857142857142854"/>
  </r>
  <r>
    <n v="946"/>
    <s v="Schapenkamp I"/>
    <d v="2016-09-01T13:00:00"/>
    <n v="1"/>
    <x v="1"/>
    <s v="Ischnura elegans"/>
    <n v="1"/>
    <s v="KD"/>
    <x v="6"/>
    <n v="9"/>
    <s v="Waterjuffer"/>
    <n v="34.857142857142854"/>
  </r>
  <r>
    <n v="946"/>
    <s v="Schapenkamp I"/>
    <d v="2016-09-01T13:00:00"/>
    <n v="1"/>
    <x v="19"/>
    <s v="Lestes virens"/>
    <n v="2"/>
    <s v="KD"/>
    <x v="6"/>
    <n v="9"/>
    <s v="Pantserjuffers"/>
    <n v="34.857142857142854"/>
  </r>
  <r>
    <n v="946"/>
    <s v="Schapenkamp I"/>
    <d v="2016-09-01T13:00:00"/>
    <n v="1"/>
    <x v="3"/>
    <s v="Enallagma cyathigerum"/>
    <n v="1"/>
    <s v="KD"/>
    <x v="6"/>
    <n v="9"/>
    <s v="Waterjuffer"/>
    <n v="34.857142857142854"/>
  </r>
  <r>
    <n v="946"/>
    <s v="Schapenkamp I"/>
    <d v="2016-09-01T13:00:00"/>
    <n v="2"/>
    <x v="11"/>
    <s v="Lestes sponsa"/>
    <n v="7"/>
    <s v="KD"/>
    <x v="6"/>
    <n v="9"/>
    <s v="Pantserjuffers"/>
    <n v="34.857142857142854"/>
  </r>
  <r>
    <n v="946"/>
    <s v="Schapenkamp I"/>
    <d v="2016-09-01T13:00:00"/>
    <n v="2"/>
    <x v="1"/>
    <s v="Ischnura elegans"/>
    <n v="6"/>
    <s v="KD"/>
    <x v="6"/>
    <n v="9"/>
    <s v="Waterjuffer"/>
    <n v="34.857142857142854"/>
  </r>
  <r>
    <n v="946"/>
    <s v="Schapenkamp I"/>
    <d v="2016-09-01T13:00:00"/>
    <n v="2"/>
    <x v="19"/>
    <s v="Lestes virens"/>
    <n v="1"/>
    <s v="KD"/>
    <x v="6"/>
    <n v="9"/>
    <s v="Pantserjuffers"/>
    <n v="34.857142857142854"/>
  </r>
  <r>
    <n v="946"/>
    <s v="Schapenkamp I"/>
    <d v="2016-09-01T13:00:00"/>
    <n v="2"/>
    <x v="3"/>
    <s v="Enallagma cyathigerum"/>
    <n v="3"/>
    <s v="KD"/>
    <x v="6"/>
    <n v="9"/>
    <s v="Waterjuffer"/>
    <n v="34.857142857142854"/>
  </r>
  <r>
    <n v="946"/>
    <s v="Schapenkamp I"/>
    <d v="2016-09-01T13:00:00"/>
    <n v="4"/>
    <x v="14"/>
    <s v="Aeshna mixta"/>
    <n v="4"/>
    <s v="KD"/>
    <x v="6"/>
    <n v="9"/>
    <s v="Glazenmakers"/>
    <n v="34.857142857142854"/>
  </r>
  <r>
    <n v="946"/>
    <s v="Schapenkamp I"/>
    <d v="2016-09-01T13:00:00"/>
    <n v="5"/>
    <x v="9"/>
    <s v="Anax imperator"/>
    <n v="1"/>
    <s v="KD"/>
    <x v="6"/>
    <n v="9"/>
    <s v="Glazenmakers"/>
    <n v="34.857142857142854"/>
  </r>
  <r>
    <n v="946"/>
    <s v="Schapenkamp I"/>
    <d v="2016-09-01T13:00:00"/>
    <n v="5"/>
    <x v="14"/>
    <s v="Aeshna mixta"/>
    <n v="11"/>
    <s v="KD"/>
    <x v="6"/>
    <n v="9"/>
    <s v="Glazenmakers"/>
    <n v="34.857142857142854"/>
  </r>
  <r>
    <n v="946"/>
    <s v="Schapenkamp I"/>
    <d v="2016-09-27T13:00:00"/>
    <n v="1"/>
    <x v="12"/>
    <s v="Sympetrum striolatum"/>
    <n v="23"/>
    <s v="KD"/>
    <x v="6"/>
    <n v="9"/>
    <s v="Korenbouten"/>
    <n v="38.571428571428569"/>
  </r>
  <r>
    <n v="946"/>
    <s v="Schapenkamp I"/>
    <d v="2016-09-27T13:00:00"/>
    <n v="1"/>
    <x v="13"/>
    <s v="Chalcolestes viridis"/>
    <n v="2"/>
    <s v="KD"/>
    <x v="6"/>
    <n v="9"/>
    <s v="Pantserjuffers"/>
    <n v="38.571428571428569"/>
  </r>
  <r>
    <n v="946"/>
    <s v="Schapenkamp I"/>
    <d v="2016-09-27T13:00:00"/>
    <n v="1"/>
    <x v="14"/>
    <s v="Aeshna mixta"/>
    <n v="6"/>
    <s v="KD"/>
    <x v="6"/>
    <n v="9"/>
    <s v="Glazenmakers"/>
    <n v="38.571428571428569"/>
  </r>
  <r>
    <n v="946"/>
    <s v="Schapenkamp I"/>
    <d v="2016-09-27T13:00:00"/>
    <n v="1"/>
    <x v="21"/>
    <s v="Ischnura pumilio"/>
    <n v="2"/>
    <s v="KD"/>
    <x v="6"/>
    <n v="9"/>
    <s v="Waterjuffer"/>
    <n v="38.571428571428569"/>
  </r>
  <r>
    <n v="946"/>
    <s v="Schapenkamp I"/>
    <d v="2016-09-27T13:00:00"/>
    <n v="1"/>
    <x v="15"/>
    <s v="Sympetrum danae"/>
    <n v="1"/>
    <s v="KD"/>
    <x v="6"/>
    <n v="9"/>
    <s v="Korenbouten"/>
    <n v="38.571428571428569"/>
  </r>
  <r>
    <n v="946"/>
    <s v="Schapenkamp I"/>
    <d v="2016-09-27T13:00:00"/>
    <n v="2"/>
    <x v="12"/>
    <s v="Sympetrum striolatum"/>
    <n v="23"/>
    <s v="KD"/>
    <x v="6"/>
    <n v="9"/>
    <s v="Korenbouten"/>
    <n v="38.571428571428569"/>
  </r>
  <r>
    <n v="946"/>
    <s v="Schapenkamp I"/>
    <d v="2016-09-27T13:00:00"/>
    <n v="2"/>
    <x v="14"/>
    <s v="Aeshna mixta"/>
    <n v="1"/>
    <s v="KD"/>
    <x v="6"/>
    <n v="9"/>
    <s v="Glazenmakers"/>
    <n v="38.571428571428569"/>
  </r>
  <r>
    <n v="946"/>
    <s v="Schapenkamp I"/>
    <d v="2016-09-27T13:00:00"/>
    <n v="4"/>
    <x v="14"/>
    <s v="Aeshna mixta"/>
    <n v="3"/>
    <s v="KD"/>
    <x v="6"/>
    <n v="9"/>
    <s v="Glazenmakers"/>
    <n v="38.571428571428569"/>
  </r>
  <r>
    <n v="946"/>
    <s v="Schapenkamp I"/>
    <d v="2016-09-27T13:00:00"/>
    <n v="5"/>
    <x v="14"/>
    <s v="Aeshna mixta"/>
    <n v="2"/>
    <s v="KD"/>
    <x v="6"/>
    <n v="9"/>
    <s v="Glazenmakers"/>
    <n v="38.571428571428569"/>
  </r>
  <r>
    <n v="946"/>
    <s v="Schapenkamp I"/>
    <d v="2017-05-06T13:30:00"/>
    <n v="3"/>
    <x v="0"/>
    <s v="Sympecma fusca"/>
    <n v="39"/>
    <s v="KD"/>
    <x v="7"/>
    <n v="5"/>
    <s v="Pantserjuffers"/>
    <n v="17.857142857142858"/>
  </r>
  <r>
    <n v="946"/>
    <s v="Schapenkamp I"/>
    <d v="2017-05-22T13:30:00"/>
    <n v="4"/>
    <x v="10"/>
    <s v="Libellula quadrimaculata"/>
    <n v="4"/>
    <s v="KD"/>
    <x v="7"/>
    <n v="5"/>
    <s v="Korenbouten"/>
    <n v="20.142857142857142"/>
  </r>
  <r>
    <n v="946"/>
    <s v="Schapenkamp I"/>
    <d v="2017-05-22T13:30:00"/>
    <n v="5"/>
    <x v="7"/>
    <s v="Brachytron pratense"/>
    <n v="1"/>
    <s v="KD"/>
    <x v="7"/>
    <n v="5"/>
    <s v="Glazenmakers"/>
    <n v="20.142857142857142"/>
  </r>
  <r>
    <n v="946"/>
    <s v="Schapenkamp I"/>
    <d v="2017-05-22T13:30:00"/>
    <n v="5"/>
    <x v="10"/>
    <s v="Libellula quadrimaculata"/>
    <n v="7"/>
    <s v="KD"/>
    <x v="7"/>
    <n v="5"/>
    <s v="Korenbouten"/>
    <n v="20.142857142857142"/>
  </r>
  <r>
    <n v="946"/>
    <s v="Schapenkamp I"/>
    <d v="2017-05-22T13:30:00"/>
    <n v="3"/>
    <x v="6"/>
    <s v="Coenagrion puella"/>
    <n v="4"/>
    <s v="KD"/>
    <x v="7"/>
    <n v="5"/>
    <s v="Waterjuffer"/>
    <n v="20.142857142857142"/>
  </r>
  <r>
    <n v="946"/>
    <s v="Schapenkamp I"/>
    <d v="2017-05-22T13:30:00"/>
    <n v="3"/>
    <x v="0"/>
    <s v="Sympecma fusca"/>
    <n v="20"/>
    <s v="KD"/>
    <x v="7"/>
    <n v="5"/>
    <s v="Pantserjuffers"/>
    <n v="20.142857142857142"/>
  </r>
  <r>
    <n v="946"/>
    <s v="Schapenkamp I"/>
    <d v="2017-05-22T13:30:00"/>
    <n v="3"/>
    <x v="7"/>
    <s v="Brachytron pratense"/>
    <n v="2"/>
    <s v="KD"/>
    <x v="7"/>
    <n v="5"/>
    <s v="Glazenmakers"/>
    <n v="20.142857142857142"/>
  </r>
  <r>
    <n v="946"/>
    <s v="Schapenkamp I"/>
    <d v="2017-05-22T13:30:00"/>
    <n v="3"/>
    <x v="1"/>
    <s v="Ischnura elegans"/>
    <n v="4"/>
    <s v="KD"/>
    <x v="7"/>
    <n v="5"/>
    <s v="Waterjuffer"/>
    <n v="20.142857142857142"/>
  </r>
  <r>
    <n v="946"/>
    <s v="Schapenkamp I"/>
    <d v="2017-05-22T13:30:00"/>
    <n v="3"/>
    <x v="31"/>
    <s v="Cordulia aenea"/>
    <n v="1"/>
    <s v="KD"/>
    <x v="7"/>
    <n v="5"/>
    <s v="Glanslibel"/>
    <n v="20.142857142857142"/>
  </r>
  <r>
    <n v="946"/>
    <s v="Schapenkamp I"/>
    <d v="2017-05-22T13:30:00"/>
    <n v="3"/>
    <x v="4"/>
    <s v="Coenagrion pulchellum"/>
    <n v="1"/>
    <s v="KD"/>
    <x v="7"/>
    <n v="5"/>
    <s v="Waterjuffer"/>
    <n v="20.142857142857142"/>
  </r>
  <r>
    <n v="946"/>
    <s v="Schapenkamp I"/>
    <d v="2017-05-22T13:30:00"/>
    <n v="3"/>
    <x v="10"/>
    <s v="Libellula quadrimaculata"/>
    <n v="6"/>
    <s v="KD"/>
    <x v="7"/>
    <n v="5"/>
    <s v="Korenbouten"/>
    <n v="20.142857142857142"/>
  </r>
  <r>
    <n v="946"/>
    <s v="Schapenkamp I"/>
    <d v="2017-06-04T13:00:00"/>
    <n v="4"/>
    <x v="24"/>
    <s v="Leucorrhinia pectoralis"/>
    <n v="1"/>
    <s v="KD"/>
    <x v="7"/>
    <n v="6"/>
    <s v="Korenbouten"/>
    <n v="22"/>
  </r>
  <r>
    <n v="946"/>
    <s v="Schapenkamp I"/>
    <d v="2017-06-04T13:00:00"/>
    <n v="4"/>
    <x v="5"/>
    <s v="Orthetrum cancellatum"/>
    <n v="2"/>
    <s v="KD"/>
    <x v="7"/>
    <n v="6"/>
    <s v="Korenbouten"/>
    <n v="22"/>
  </r>
  <r>
    <n v="946"/>
    <s v="Schapenkamp I"/>
    <d v="2017-06-04T13:00:00"/>
    <n v="4"/>
    <x v="10"/>
    <s v="Libellula quadrimaculata"/>
    <n v="5"/>
    <s v="KD"/>
    <x v="7"/>
    <n v="6"/>
    <s v="Korenbouten"/>
    <n v="22"/>
  </r>
  <r>
    <n v="946"/>
    <s v="Schapenkamp I"/>
    <d v="2017-06-04T13:00:00"/>
    <n v="4"/>
    <x v="8"/>
    <s v="Aeshna isoceles"/>
    <n v="1"/>
    <s v="KD"/>
    <x v="7"/>
    <n v="6"/>
    <s v="Glazenmakers"/>
    <n v="22"/>
  </r>
  <r>
    <n v="946"/>
    <s v="Schapenkamp I"/>
    <d v="2017-06-04T13:00:00"/>
    <n v="5"/>
    <x v="24"/>
    <s v="Leucorrhinia pectoralis"/>
    <n v="1"/>
    <s v="KD"/>
    <x v="7"/>
    <n v="6"/>
    <s v="Korenbouten"/>
    <n v="22"/>
  </r>
  <r>
    <n v="946"/>
    <s v="Schapenkamp I"/>
    <d v="2017-06-04T13:00:00"/>
    <n v="5"/>
    <x v="5"/>
    <s v="Orthetrum cancellatum"/>
    <n v="4"/>
    <s v="KD"/>
    <x v="7"/>
    <n v="6"/>
    <s v="Korenbouten"/>
    <n v="22"/>
  </r>
  <r>
    <n v="946"/>
    <s v="Schapenkamp I"/>
    <d v="2017-06-04T13:00:00"/>
    <n v="5"/>
    <x v="7"/>
    <s v="Brachytron pratense"/>
    <n v="2"/>
    <s v="KD"/>
    <x v="7"/>
    <n v="6"/>
    <s v="Glazenmakers"/>
    <n v="22"/>
  </r>
  <r>
    <n v="946"/>
    <s v="Schapenkamp I"/>
    <d v="2017-06-04T13:00:00"/>
    <n v="5"/>
    <x v="9"/>
    <s v="Anax imperator"/>
    <n v="3"/>
    <s v="KD"/>
    <x v="7"/>
    <n v="6"/>
    <s v="Glazenmakers"/>
    <n v="22"/>
  </r>
  <r>
    <n v="946"/>
    <s v="Schapenkamp I"/>
    <d v="2017-06-04T13:00:00"/>
    <n v="5"/>
    <x v="10"/>
    <s v="Libellula quadrimaculata"/>
    <n v="13"/>
    <s v="KD"/>
    <x v="7"/>
    <n v="6"/>
    <s v="Korenbouten"/>
    <n v="22"/>
  </r>
  <r>
    <n v="946"/>
    <s v="Schapenkamp I"/>
    <d v="2017-06-04T13:00:00"/>
    <n v="3"/>
    <x v="6"/>
    <s v="Coenagrion puella"/>
    <n v="1"/>
    <s v="KD"/>
    <x v="7"/>
    <n v="6"/>
    <s v="Waterjuffer"/>
    <n v="22"/>
  </r>
  <r>
    <n v="946"/>
    <s v="Schapenkamp I"/>
    <d v="2017-06-04T13:00:00"/>
    <n v="3"/>
    <x v="12"/>
    <s v="Sympetrum striolatum"/>
    <n v="1"/>
    <s v="KD"/>
    <x v="7"/>
    <n v="6"/>
    <s v="Korenbouten"/>
    <n v="22"/>
  </r>
  <r>
    <n v="946"/>
    <s v="Schapenkamp I"/>
    <d v="2017-06-04T13:00:00"/>
    <n v="3"/>
    <x v="5"/>
    <s v="Orthetrum cancellatum"/>
    <n v="1"/>
    <s v="KD"/>
    <x v="7"/>
    <n v="6"/>
    <s v="Korenbouten"/>
    <n v="22"/>
  </r>
  <r>
    <n v="946"/>
    <s v="Schapenkamp I"/>
    <d v="2017-06-04T13:00:00"/>
    <n v="3"/>
    <x v="9"/>
    <s v="Anax imperator"/>
    <n v="3"/>
    <s v="KD"/>
    <x v="7"/>
    <n v="6"/>
    <s v="Glazenmakers"/>
    <n v="22"/>
  </r>
  <r>
    <n v="946"/>
    <s v="Schapenkamp I"/>
    <d v="2017-06-04T13:00:00"/>
    <n v="3"/>
    <x v="1"/>
    <s v="Ischnura elegans"/>
    <n v="8"/>
    <s v="KD"/>
    <x v="7"/>
    <n v="6"/>
    <s v="Waterjuffer"/>
    <n v="22"/>
  </r>
  <r>
    <n v="946"/>
    <s v="Schapenkamp I"/>
    <d v="2017-06-04T13:00:00"/>
    <n v="3"/>
    <x v="10"/>
    <s v="Libellula quadrimaculata"/>
    <n v="5"/>
    <s v="KD"/>
    <x v="7"/>
    <n v="6"/>
    <s v="Korenbouten"/>
    <n v="22"/>
  </r>
  <r>
    <n v="946"/>
    <s v="Schapenkamp I"/>
    <d v="2017-06-04T13:00:00"/>
    <n v="3"/>
    <x v="3"/>
    <s v="Enallagma cyathigerum"/>
    <n v="23"/>
    <s v="KD"/>
    <x v="7"/>
    <n v="6"/>
    <s v="Waterjuffer"/>
    <n v="22"/>
  </r>
  <r>
    <n v="946"/>
    <s v="Schapenkamp I"/>
    <d v="2017-06-04T13:00:00"/>
    <n v="3"/>
    <x v="34"/>
    <s v="Libellula depressa"/>
    <n v="2"/>
    <s v="KD"/>
    <x v="7"/>
    <n v="6"/>
    <s v="Korenbouten"/>
    <n v="22"/>
  </r>
  <r>
    <n v="946"/>
    <s v="Schapenkamp I"/>
    <d v="2017-06-17T14:00:00"/>
    <n v="4"/>
    <x v="5"/>
    <s v="Orthetrum cancellatum"/>
    <n v="2"/>
    <s v="KD"/>
    <x v="7"/>
    <n v="6"/>
    <s v="Korenbouten"/>
    <n v="23.857142857142858"/>
  </r>
  <r>
    <n v="946"/>
    <s v="Schapenkamp I"/>
    <d v="2017-06-17T14:00:00"/>
    <n v="4"/>
    <x v="9"/>
    <s v="Anax imperator"/>
    <n v="1"/>
    <s v="KD"/>
    <x v="7"/>
    <n v="6"/>
    <s v="Glazenmakers"/>
    <n v="23.857142857142858"/>
  </r>
  <r>
    <n v="946"/>
    <s v="Schapenkamp I"/>
    <d v="2017-06-17T14:00:00"/>
    <n v="4"/>
    <x v="10"/>
    <s v="Libellula quadrimaculata"/>
    <n v="5"/>
    <s v="KD"/>
    <x v="7"/>
    <n v="6"/>
    <s v="Korenbouten"/>
    <n v="23.857142857142858"/>
  </r>
  <r>
    <n v="946"/>
    <s v="Schapenkamp I"/>
    <d v="2017-06-17T14:00:00"/>
    <n v="5"/>
    <x v="5"/>
    <s v="Orthetrum cancellatum"/>
    <n v="8"/>
    <s v="KD"/>
    <x v="7"/>
    <n v="6"/>
    <s v="Korenbouten"/>
    <n v="23.857142857142858"/>
  </r>
  <r>
    <n v="946"/>
    <s v="Schapenkamp I"/>
    <d v="2017-06-17T14:00:00"/>
    <n v="5"/>
    <x v="7"/>
    <s v="Brachytron pratense"/>
    <n v="1"/>
    <s v="KD"/>
    <x v="7"/>
    <n v="6"/>
    <s v="Glazenmakers"/>
    <n v="23.857142857142858"/>
  </r>
  <r>
    <n v="946"/>
    <s v="Schapenkamp I"/>
    <d v="2017-06-17T14:00:00"/>
    <n v="5"/>
    <x v="9"/>
    <s v="Anax imperator"/>
    <n v="3"/>
    <s v="KD"/>
    <x v="7"/>
    <n v="6"/>
    <s v="Glazenmakers"/>
    <n v="23.857142857142858"/>
  </r>
  <r>
    <n v="946"/>
    <s v="Schapenkamp I"/>
    <d v="2017-06-17T14:00:00"/>
    <n v="5"/>
    <x v="34"/>
    <s v="Libellula depressa"/>
    <n v="1"/>
    <s v="KD"/>
    <x v="7"/>
    <n v="6"/>
    <s v="Korenbouten"/>
    <n v="23.857142857142858"/>
  </r>
  <r>
    <n v="946"/>
    <s v="Schapenkamp I"/>
    <d v="2017-06-17T14:00:00"/>
    <n v="5"/>
    <x v="10"/>
    <s v="Libellula quadrimaculata"/>
    <n v="37"/>
    <s v="KD"/>
    <x v="7"/>
    <n v="6"/>
    <s v="Korenbouten"/>
    <n v="23.857142857142858"/>
  </r>
  <r>
    <n v="946"/>
    <s v="Schapenkamp I"/>
    <d v="2017-06-17T14:00:00"/>
    <n v="5"/>
    <x v="8"/>
    <s v="Aeshna isoceles"/>
    <n v="3"/>
    <s v="KD"/>
    <x v="7"/>
    <n v="6"/>
    <s v="Glazenmakers"/>
    <n v="23.857142857142858"/>
  </r>
  <r>
    <n v="946"/>
    <s v="Schapenkamp I"/>
    <d v="2017-06-17T14:00:00"/>
    <n v="3"/>
    <x v="5"/>
    <s v="Orthetrum cancellatum"/>
    <n v="10"/>
    <s v="KD"/>
    <x v="7"/>
    <n v="6"/>
    <s v="Korenbouten"/>
    <n v="23.857142857142858"/>
  </r>
  <r>
    <n v="946"/>
    <s v="Schapenkamp I"/>
    <d v="2017-06-17T14:00:00"/>
    <n v="3"/>
    <x v="11"/>
    <s v="Lestes sponsa"/>
    <n v="1"/>
    <s v="KD"/>
    <x v="7"/>
    <n v="6"/>
    <s v="Pantserjuffers"/>
    <n v="23.857142857142858"/>
  </r>
  <r>
    <n v="946"/>
    <s v="Schapenkamp I"/>
    <d v="2017-06-17T14:00:00"/>
    <n v="3"/>
    <x v="9"/>
    <s v="Anax imperator"/>
    <n v="1"/>
    <s v="KD"/>
    <x v="7"/>
    <n v="6"/>
    <s v="Glazenmakers"/>
    <n v="23.857142857142858"/>
  </r>
  <r>
    <n v="946"/>
    <s v="Schapenkamp I"/>
    <d v="2017-06-17T14:00:00"/>
    <n v="3"/>
    <x v="1"/>
    <s v="Ischnura elegans"/>
    <n v="39"/>
    <s v="KD"/>
    <x v="7"/>
    <n v="6"/>
    <s v="Waterjuffer"/>
    <n v="23.857142857142858"/>
  </r>
  <r>
    <n v="946"/>
    <s v="Schapenkamp I"/>
    <d v="2017-06-17T14:00:00"/>
    <n v="3"/>
    <x v="10"/>
    <s v="Libellula quadrimaculata"/>
    <n v="19"/>
    <s v="KD"/>
    <x v="7"/>
    <n v="6"/>
    <s v="Korenbouten"/>
    <n v="23.857142857142858"/>
  </r>
  <r>
    <n v="946"/>
    <s v="Schapenkamp I"/>
    <d v="2017-06-17T14:00:00"/>
    <n v="3"/>
    <x v="8"/>
    <s v="Aeshna isoceles"/>
    <n v="2"/>
    <s v="KD"/>
    <x v="7"/>
    <n v="6"/>
    <s v="Glazenmakers"/>
    <n v="23.857142857142858"/>
  </r>
  <r>
    <n v="946"/>
    <s v="Schapenkamp I"/>
    <d v="2017-06-17T14:00:00"/>
    <n v="3"/>
    <x v="3"/>
    <s v="Enallagma cyathigerum"/>
    <n v="8"/>
    <s v="KD"/>
    <x v="7"/>
    <n v="6"/>
    <s v="Waterjuffer"/>
    <n v="23.857142857142858"/>
  </r>
  <r>
    <n v="946"/>
    <s v="Schapenkamp I"/>
    <d v="2017-06-17T14:00:00"/>
    <n v="3"/>
    <x v="12"/>
    <s v="Sympetrum striolatum"/>
    <n v="23"/>
    <s v="KD"/>
    <x v="7"/>
    <n v="6"/>
    <s v="Korenbouten"/>
    <n v="23.857142857142858"/>
  </r>
  <r>
    <n v="946"/>
    <s v="Schapenkamp I"/>
    <d v="2017-07-09T15:00:00"/>
    <n v="4"/>
    <x v="5"/>
    <s v="Orthetrum cancellatum"/>
    <n v="1"/>
    <s v="KD"/>
    <x v="7"/>
    <n v="7"/>
    <s v="Korenbouten"/>
    <n v="27"/>
  </r>
  <r>
    <n v="946"/>
    <s v="Schapenkamp I"/>
    <d v="2017-07-09T15:00:00"/>
    <n v="4"/>
    <x v="9"/>
    <s v="Anax imperator"/>
    <n v="1"/>
    <s v="KD"/>
    <x v="7"/>
    <n v="7"/>
    <s v="Glazenmakers"/>
    <n v="27"/>
  </r>
  <r>
    <n v="946"/>
    <s v="Schapenkamp I"/>
    <d v="2017-07-09T15:00:00"/>
    <n v="5"/>
    <x v="5"/>
    <s v="Orthetrum cancellatum"/>
    <n v="8"/>
    <s v="KD"/>
    <x v="7"/>
    <n v="7"/>
    <s v="Korenbouten"/>
    <n v="27"/>
  </r>
  <r>
    <n v="946"/>
    <s v="Schapenkamp I"/>
    <d v="2017-07-09T15:00:00"/>
    <n v="5"/>
    <x v="9"/>
    <s v="Anax imperator"/>
    <n v="3"/>
    <s v="KD"/>
    <x v="7"/>
    <n v="7"/>
    <s v="Glazenmakers"/>
    <n v="27"/>
  </r>
  <r>
    <n v="946"/>
    <s v="Schapenkamp I"/>
    <d v="2017-07-09T15:00:00"/>
    <n v="5"/>
    <x v="8"/>
    <s v="Aeshna isoceles"/>
    <n v="1"/>
    <s v="KD"/>
    <x v="7"/>
    <n v="7"/>
    <s v="Glazenmakers"/>
    <n v="27"/>
  </r>
  <r>
    <n v="946"/>
    <s v="Schapenkamp I"/>
    <d v="2017-07-09T15:00:00"/>
    <n v="3"/>
    <x v="16"/>
    <s v="Sympetrum sanguineum"/>
    <n v="1"/>
    <s v="KD"/>
    <x v="7"/>
    <n v="7"/>
    <s v="Korenbouten"/>
    <n v="27"/>
  </r>
  <r>
    <n v="946"/>
    <s v="Schapenkamp I"/>
    <d v="2017-07-09T15:00:00"/>
    <n v="3"/>
    <x v="12"/>
    <s v="Sympetrum striolatum"/>
    <n v="9"/>
    <s v="KD"/>
    <x v="7"/>
    <n v="7"/>
    <s v="Korenbouten"/>
    <n v="27"/>
  </r>
  <r>
    <n v="946"/>
    <s v="Schapenkamp I"/>
    <d v="2017-07-09T15:00:00"/>
    <n v="3"/>
    <x v="5"/>
    <s v="Orthetrum cancellatum"/>
    <n v="3"/>
    <s v="KD"/>
    <x v="7"/>
    <n v="7"/>
    <s v="Korenbouten"/>
    <n v="27"/>
  </r>
  <r>
    <n v="946"/>
    <s v="Schapenkamp I"/>
    <d v="2017-07-09T15:00:00"/>
    <n v="3"/>
    <x v="11"/>
    <s v="Lestes sponsa"/>
    <n v="1"/>
    <s v="KD"/>
    <x v="7"/>
    <n v="7"/>
    <s v="Pantserjuffers"/>
    <n v="27"/>
  </r>
  <r>
    <n v="946"/>
    <s v="Schapenkamp I"/>
    <d v="2017-07-09T15:00:00"/>
    <n v="3"/>
    <x v="9"/>
    <s v="Anax imperator"/>
    <n v="5"/>
    <s v="KD"/>
    <x v="7"/>
    <n v="7"/>
    <s v="Glazenmakers"/>
    <n v="27"/>
  </r>
  <r>
    <n v="946"/>
    <s v="Schapenkamp I"/>
    <d v="2017-07-09T15:00:00"/>
    <n v="3"/>
    <x v="30"/>
    <s v="Erythromma viridulum"/>
    <n v="6"/>
    <s v="KD"/>
    <x v="7"/>
    <n v="7"/>
    <s v="Waterjuffer"/>
    <n v="27"/>
  </r>
  <r>
    <n v="946"/>
    <s v="Schapenkamp I"/>
    <d v="2017-07-09T15:00:00"/>
    <n v="3"/>
    <x v="1"/>
    <s v="Ischnura elegans"/>
    <n v="8"/>
    <s v="KD"/>
    <x v="7"/>
    <n v="7"/>
    <s v="Waterjuffer"/>
    <n v="27"/>
  </r>
  <r>
    <n v="946"/>
    <s v="Schapenkamp I"/>
    <d v="2017-07-09T15:00:00"/>
    <n v="3"/>
    <x v="3"/>
    <s v="Enallagma cyathigerum"/>
    <n v="21"/>
    <s v="KD"/>
    <x v="7"/>
    <n v="7"/>
    <s v="Waterjuffer"/>
    <n v="27"/>
  </r>
  <r>
    <n v="946"/>
    <s v="Schapenkamp I"/>
    <d v="2017-07-09T15:00:00"/>
    <n v="3"/>
    <x v="26"/>
    <s v="Erythromma najas"/>
    <n v="2"/>
    <s v="KD"/>
    <x v="7"/>
    <n v="7"/>
    <s v="Waterjuffer"/>
    <n v="27"/>
  </r>
  <r>
    <n v="946"/>
    <s v="Schapenkamp I"/>
    <d v="2017-07-19T12:00:00"/>
    <n v="4"/>
    <x v="5"/>
    <s v="Orthetrum cancellatum"/>
    <n v="2"/>
    <s v="KD"/>
    <x v="7"/>
    <n v="7"/>
    <s v="Korenbouten"/>
    <n v="28.428571428571427"/>
  </r>
  <r>
    <n v="946"/>
    <s v="Schapenkamp I"/>
    <d v="2017-07-19T12:00:00"/>
    <n v="4"/>
    <x v="9"/>
    <s v="Anax imperator"/>
    <n v="2"/>
    <s v="KD"/>
    <x v="7"/>
    <n v="7"/>
    <s v="Glazenmakers"/>
    <n v="28.428571428571427"/>
  </r>
  <r>
    <n v="946"/>
    <s v="Schapenkamp I"/>
    <d v="2017-07-19T12:00:00"/>
    <n v="5"/>
    <x v="5"/>
    <s v="Orthetrum cancellatum"/>
    <n v="6"/>
    <s v="KD"/>
    <x v="7"/>
    <n v="7"/>
    <s v="Korenbouten"/>
    <n v="28.428571428571427"/>
  </r>
  <r>
    <n v="946"/>
    <s v="Schapenkamp I"/>
    <d v="2017-07-19T12:00:00"/>
    <n v="5"/>
    <x v="9"/>
    <s v="Anax imperator"/>
    <n v="4"/>
    <s v="KD"/>
    <x v="7"/>
    <n v="7"/>
    <s v="Glazenmakers"/>
    <n v="28.428571428571427"/>
  </r>
  <r>
    <n v="946"/>
    <s v="Schapenkamp I"/>
    <d v="2017-07-19T12:00:00"/>
    <n v="5"/>
    <x v="8"/>
    <s v="Aeshna isoceles"/>
    <n v="1"/>
    <s v="KD"/>
    <x v="7"/>
    <n v="7"/>
    <s v="Glazenmakers"/>
    <n v="28.428571428571427"/>
  </r>
  <r>
    <n v="946"/>
    <s v="Schapenkamp I"/>
    <d v="2017-07-19T12:00:00"/>
    <n v="5"/>
    <x v="20"/>
    <s v="Anax parthenope"/>
    <n v="1"/>
    <s v="KD"/>
    <x v="7"/>
    <n v="7"/>
    <s v="Glazenmakers"/>
    <n v="28.428571428571427"/>
  </r>
  <r>
    <n v="946"/>
    <s v="Schapenkamp I"/>
    <d v="2017-07-19T12:00:00"/>
    <n v="3"/>
    <x v="16"/>
    <s v="Sympetrum sanguineum"/>
    <n v="1"/>
    <s v="KD"/>
    <x v="7"/>
    <n v="7"/>
    <s v="Korenbouten"/>
    <n v="28.428571428571427"/>
  </r>
  <r>
    <n v="946"/>
    <s v="Schapenkamp I"/>
    <d v="2017-07-19T12:00:00"/>
    <n v="3"/>
    <x v="12"/>
    <s v="Sympetrum striolatum"/>
    <n v="10"/>
    <s v="KD"/>
    <x v="7"/>
    <n v="7"/>
    <s v="Korenbouten"/>
    <n v="28.428571428571427"/>
  </r>
  <r>
    <n v="946"/>
    <s v="Schapenkamp I"/>
    <d v="2017-07-19T12:00:00"/>
    <n v="3"/>
    <x v="5"/>
    <s v="Orthetrum cancellatum"/>
    <n v="4"/>
    <s v="KD"/>
    <x v="7"/>
    <n v="7"/>
    <s v="Korenbouten"/>
    <n v="28.428571428571427"/>
  </r>
  <r>
    <n v="946"/>
    <s v="Schapenkamp I"/>
    <d v="2017-07-19T12:00:00"/>
    <n v="3"/>
    <x v="11"/>
    <s v="Lestes sponsa"/>
    <n v="1"/>
    <s v="KD"/>
    <x v="7"/>
    <n v="7"/>
    <s v="Pantserjuffers"/>
    <n v="28.428571428571427"/>
  </r>
  <r>
    <n v="946"/>
    <s v="Schapenkamp I"/>
    <d v="2017-07-19T12:00:00"/>
    <n v="3"/>
    <x v="9"/>
    <s v="Anax imperator"/>
    <n v="3"/>
    <s v="KD"/>
    <x v="7"/>
    <n v="7"/>
    <s v="Glazenmakers"/>
    <n v="28.428571428571427"/>
  </r>
  <r>
    <n v="946"/>
    <s v="Schapenkamp I"/>
    <d v="2017-07-19T12:00:00"/>
    <n v="3"/>
    <x v="30"/>
    <s v="Erythromma viridulum"/>
    <n v="4"/>
    <s v="KD"/>
    <x v="7"/>
    <n v="7"/>
    <s v="Waterjuffer"/>
    <n v="28.428571428571427"/>
  </r>
  <r>
    <n v="946"/>
    <s v="Schapenkamp I"/>
    <d v="2017-07-19T12:00:00"/>
    <n v="3"/>
    <x v="1"/>
    <s v="Ischnura elegans"/>
    <n v="6"/>
    <s v="KD"/>
    <x v="7"/>
    <n v="7"/>
    <s v="Waterjuffer"/>
    <n v="28.428571428571427"/>
  </r>
  <r>
    <n v="946"/>
    <s v="Schapenkamp I"/>
    <d v="2017-07-19T12:00:00"/>
    <n v="3"/>
    <x v="3"/>
    <s v="Enallagma cyathigerum"/>
    <n v="21"/>
    <s v="KD"/>
    <x v="7"/>
    <n v="7"/>
    <s v="Waterjuffer"/>
    <n v="28.428571428571427"/>
  </r>
  <r>
    <n v="946"/>
    <s v="Schapenkamp I"/>
    <d v="2017-08-01T12:30:00"/>
    <n v="5"/>
    <x v="9"/>
    <s v="Anax imperator"/>
    <n v="2"/>
    <s v="KD"/>
    <x v="7"/>
    <n v="8"/>
    <s v="Glazenmakers"/>
    <n v="30.285714285714285"/>
  </r>
  <r>
    <n v="946"/>
    <s v="Schapenkamp I"/>
    <d v="2017-08-01T12:30:00"/>
    <n v="3"/>
    <x v="0"/>
    <s v="Sympecma fusca"/>
    <n v="1"/>
    <s v="KD"/>
    <x v="7"/>
    <n v="8"/>
    <s v="Pantserjuffers"/>
    <n v="30.285714285714285"/>
  </r>
  <r>
    <n v="946"/>
    <s v="Schapenkamp I"/>
    <d v="2017-08-01T12:30:00"/>
    <n v="3"/>
    <x v="12"/>
    <s v="Sympetrum striolatum"/>
    <n v="1"/>
    <s v="KD"/>
    <x v="7"/>
    <n v="8"/>
    <s v="Korenbouten"/>
    <n v="30.285714285714285"/>
  </r>
  <r>
    <n v="946"/>
    <s v="Schapenkamp I"/>
    <d v="2017-08-01T12:30:00"/>
    <n v="3"/>
    <x v="11"/>
    <s v="Lestes sponsa"/>
    <n v="1"/>
    <s v="KD"/>
    <x v="7"/>
    <n v="8"/>
    <s v="Pantserjuffers"/>
    <n v="30.285714285714285"/>
  </r>
  <r>
    <n v="946"/>
    <s v="Schapenkamp I"/>
    <d v="2017-08-01T12:30:00"/>
    <n v="3"/>
    <x v="9"/>
    <s v="Anax imperator"/>
    <n v="1"/>
    <s v="KD"/>
    <x v="7"/>
    <n v="8"/>
    <s v="Glazenmakers"/>
    <n v="30.285714285714285"/>
  </r>
  <r>
    <n v="946"/>
    <s v="Schapenkamp I"/>
    <d v="2017-08-01T12:30:00"/>
    <n v="3"/>
    <x v="30"/>
    <s v="Erythromma viridulum"/>
    <n v="3"/>
    <s v="KD"/>
    <x v="7"/>
    <n v="8"/>
    <s v="Waterjuffer"/>
    <n v="30.285714285714285"/>
  </r>
  <r>
    <n v="946"/>
    <s v="Schapenkamp I"/>
    <d v="2017-08-01T12:30:00"/>
    <n v="3"/>
    <x v="1"/>
    <s v="Ischnura elegans"/>
    <n v="6"/>
    <s v="KD"/>
    <x v="7"/>
    <n v="8"/>
    <s v="Waterjuffer"/>
    <n v="30.285714285714285"/>
  </r>
  <r>
    <n v="946"/>
    <s v="Schapenkamp I"/>
    <d v="2017-08-01T12:30:00"/>
    <n v="3"/>
    <x v="3"/>
    <s v="Enallagma cyathigerum"/>
    <n v="9"/>
    <s v="KD"/>
    <x v="7"/>
    <n v="8"/>
    <s v="Waterjuffer"/>
    <n v="30.285714285714285"/>
  </r>
  <r>
    <n v="946"/>
    <s v="Schapenkamp I"/>
    <d v="2017-08-22T13:00:00"/>
    <n v="4"/>
    <x v="9"/>
    <s v="Anax imperator"/>
    <n v="2"/>
    <s v="KD"/>
    <x v="7"/>
    <n v="8"/>
    <s v="Glazenmakers"/>
    <n v="33.285714285714285"/>
  </r>
  <r>
    <n v="946"/>
    <s v="Schapenkamp I"/>
    <d v="2017-08-22T13:00:00"/>
    <n v="5"/>
    <x v="9"/>
    <s v="Anax imperator"/>
    <n v="3"/>
    <s v="KD"/>
    <x v="7"/>
    <n v="8"/>
    <s v="Glazenmakers"/>
    <n v="33.285714285714285"/>
  </r>
  <r>
    <n v="946"/>
    <s v="Schapenkamp I"/>
    <d v="2017-08-22T13:00:00"/>
    <n v="5"/>
    <x v="14"/>
    <s v="Aeshna mixta"/>
    <n v="5"/>
    <s v="KD"/>
    <x v="7"/>
    <n v="8"/>
    <s v="Glazenmakers"/>
    <n v="33.285714285714285"/>
  </r>
  <r>
    <n v="946"/>
    <s v="Schapenkamp I"/>
    <d v="2017-08-22T13:00:00"/>
    <n v="3"/>
    <x v="16"/>
    <s v="Sympetrum sanguineum"/>
    <n v="3"/>
    <s v="KD"/>
    <x v="7"/>
    <n v="8"/>
    <s v="Korenbouten"/>
    <n v="33.285714285714285"/>
  </r>
  <r>
    <n v="946"/>
    <s v="Schapenkamp I"/>
    <d v="2017-08-22T13:00:00"/>
    <n v="3"/>
    <x v="23"/>
    <s v="Sympetrum striolatum/vulgatum"/>
    <n v="10"/>
    <s v="KD"/>
    <x v="7"/>
    <n v="8"/>
    <s v="Korenbouten"/>
    <n v="33.285714285714285"/>
  </r>
  <r>
    <n v="946"/>
    <s v="Schapenkamp I"/>
    <d v="2017-08-22T13:00:00"/>
    <n v="3"/>
    <x v="11"/>
    <s v="Lestes sponsa"/>
    <n v="2"/>
    <s v="KD"/>
    <x v="7"/>
    <n v="8"/>
    <s v="Pantserjuffers"/>
    <n v="33.285714285714285"/>
  </r>
  <r>
    <n v="946"/>
    <s v="Schapenkamp I"/>
    <d v="2017-08-22T13:00:00"/>
    <n v="3"/>
    <x v="9"/>
    <s v="Anax imperator"/>
    <n v="2"/>
    <s v="KD"/>
    <x v="7"/>
    <n v="8"/>
    <s v="Glazenmakers"/>
    <n v="33.285714285714285"/>
  </r>
  <r>
    <n v="946"/>
    <s v="Schapenkamp I"/>
    <d v="2017-08-22T13:00:00"/>
    <n v="3"/>
    <x v="13"/>
    <s v="Chalcolestes viridis"/>
    <n v="2"/>
    <s v="KD"/>
    <x v="7"/>
    <n v="8"/>
    <s v="Pantserjuffers"/>
    <n v="33.285714285714285"/>
  </r>
  <r>
    <n v="946"/>
    <s v="Schapenkamp I"/>
    <d v="2017-08-22T13:00:00"/>
    <n v="3"/>
    <x v="30"/>
    <s v="Erythromma viridulum"/>
    <n v="3"/>
    <s v="KD"/>
    <x v="7"/>
    <n v="8"/>
    <s v="Waterjuffer"/>
    <n v="33.285714285714285"/>
  </r>
  <r>
    <n v="946"/>
    <s v="Schapenkamp I"/>
    <d v="2017-08-22T13:00:00"/>
    <n v="3"/>
    <x v="1"/>
    <s v="Ischnura elegans"/>
    <n v="8"/>
    <s v="KD"/>
    <x v="7"/>
    <n v="8"/>
    <s v="Waterjuffer"/>
    <n v="33.285714285714285"/>
  </r>
  <r>
    <n v="946"/>
    <s v="Schapenkamp I"/>
    <d v="2017-08-22T13:00:00"/>
    <n v="3"/>
    <x v="3"/>
    <s v="Enallagma cyathigerum"/>
    <n v="20"/>
    <s v="KD"/>
    <x v="7"/>
    <n v="8"/>
    <s v="Waterjuffer"/>
    <n v="33.285714285714285"/>
  </r>
  <r>
    <n v="946"/>
    <s v="Schapenkamp I"/>
    <d v="2017-09-04T13:30:00"/>
    <n v="4"/>
    <x v="14"/>
    <s v="Aeshna mixta"/>
    <n v="5"/>
    <s v="KD"/>
    <x v="7"/>
    <n v="9"/>
    <s v="Glazenmakers"/>
    <n v="35.142857142857146"/>
  </r>
  <r>
    <n v="946"/>
    <s v="Schapenkamp I"/>
    <d v="2017-09-04T13:30:00"/>
    <n v="5"/>
    <x v="14"/>
    <s v="Aeshna mixta"/>
    <n v="5"/>
    <s v="KD"/>
    <x v="7"/>
    <n v="9"/>
    <s v="Glazenmakers"/>
    <n v="35.142857142857146"/>
  </r>
  <r>
    <n v="946"/>
    <s v="Schapenkamp I"/>
    <d v="2017-09-04T13:30:00"/>
    <n v="3"/>
    <x v="16"/>
    <s v="Sympetrum sanguineum"/>
    <n v="1"/>
    <s v="KD"/>
    <x v="7"/>
    <n v="9"/>
    <s v="Korenbouten"/>
    <n v="35.142857142857146"/>
  </r>
  <r>
    <n v="946"/>
    <s v="Schapenkamp I"/>
    <d v="2017-09-04T13:30:00"/>
    <n v="3"/>
    <x v="12"/>
    <s v="Sympetrum striolatum"/>
    <n v="19"/>
    <s v="KD"/>
    <x v="7"/>
    <n v="9"/>
    <s v="Korenbouten"/>
    <n v="35.142857142857146"/>
  </r>
  <r>
    <n v="946"/>
    <s v="Schapenkamp I"/>
    <d v="2017-09-04T13:30:00"/>
    <n v="3"/>
    <x v="1"/>
    <s v="Ischnura elegans"/>
    <n v="4"/>
    <s v="KD"/>
    <x v="7"/>
    <n v="9"/>
    <s v="Waterjuffer"/>
    <n v="35.142857142857146"/>
  </r>
  <r>
    <n v="946"/>
    <s v="Schapenkamp I"/>
    <d v="2017-09-04T13:30:00"/>
    <n v="3"/>
    <x v="14"/>
    <s v="Aeshna mixta"/>
    <n v="6"/>
    <s v="KD"/>
    <x v="7"/>
    <n v="9"/>
    <s v="Glazenmakers"/>
    <n v="35.142857142857146"/>
  </r>
  <r>
    <n v="946"/>
    <s v="Schapenkamp I"/>
    <d v="2017-09-04T13:30:00"/>
    <n v="3"/>
    <x v="17"/>
    <s v="Sympetrum vulgatum"/>
    <n v="1"/>
    <s v="KD"/>
    <x v="7"/>
    <n v="9"/>
    <s v="Korenbouten"/>
    <n v="35.142857142857146"/>
  </r>
  <r>
    <n v="946"/>
    <s v="Schapenkamp I"/>
    <d v="2017-09-04T13:30:00"/>
    <n v="3"/>
    <x v="21"/>
    <s v="Ischnura pumilio"/>
    <n v="3"/>
    <s v="KD"/>
    <x v="7"/>
    <n v="9"/>
    <s v="Waterjuffer"/>
    <n v="35.142857142857146"/>
  </r>
  <r>
    <n v="946"/>
    <s v="Schapenkamp I"/>
    <d v="2017-09-04T13:30:00"/>
    <n v="3"/>
    <x v="3"/>
    <s v="Enallagma cyathigerum"/>
    <n v="8"/>
    <s v="KD"/>
    <x v="7"/>
    <n v="9"/>
    <s v="Waterjuffer"/>
    <n v="35.142857142857146"/>
  </r>
  <r>
    <n v="946"/>
    <s v="Schapenkamp I"/>
    <d v="2017-09-04T13:30:00"/>
    <n v="3"/>
    <x v="13"/>
    <s v="Chalcolestes viridis"/>
    <n v="2"/>
    <s v="KD"/>
    <x v="7"/>
    <n v="9"/>
    <s v="Pantserjuffers"/>
    <n v="35.142857142857146"/>
  </r>
  <r>
    <n v="946"/>
    <s v="Schapenkamp I"/>
    <d v="2017-09-20T11:00:00"/>
    <n v="3"/>
    <x v="12"/>
    <s v="Sympetrum striolatum"/>
    <n v="5"/>
    <s v="KD"/>
    <x v="7"/>
    <n v="9"/>
    <s v="Korenbouten"/>
    <n v="37.428571428571431"/>
  </r>
  <r>
    <n v="946"/>
    <s v="Schapenkamp I"/>
    <d v="2017-09-20T11:00:00"/>
    <n v="3"/>
    <x v="11"/>
    <s v="Lestes sponsa"/>
    <n v="1"/>
    <s v="KD"/>
    <x v="7"/>
    <n v="9"/>
    <s v="Pantserjuffers"/>
    <n v="37.428571428571431"/>
  </r>
  <r>
    <n v="946"/>
    <s v="Schapenkamp I"/>
    <d v="2017-09-20T11:00:00"/>
    <n v="3"/>
    <x v="1"/>
    <s v="Ischnura elegans"/>
    <n v="2"/>
    <s v="KD"/>
    <x v="7"/>
    <n v="9"/>
    <s v="Waterjuffer"/>
    <n v="37.428571428571431"/>
  </r>
  <r>
    <n v="946"/>
    <s v="Schapenkamp I"/>
    <d v="2017-09-20T11:00:00"/>
    <n v="3"/>
    <x v="3"/>
    <s v="Enallagma cyathigerum"/>
    <n v="7"/>
    <s v="KD"/>
    <x v="7"/>
    <n v="9"/>
    <s v="Waterjuffer"/>
    <n v="37.428571428571431"/>
  </r>
  <r>
    <n v="946"/>
    <s v="Schapenkamp I"/>
    <d v="2018-05-20T14:00:00"/>
    <n v="4"/>
    <x v="7"/>
    <s v="Brachytron pratense"/>
    <n v="1"/>
    <s v="KD"/>
    <x v="10"/>
    <n v="5"/>
    <s v="Glazenmakers"/>
    <n v="19.857142857142858"/>
  </r>
  <r>
    <n v="946"/>
    <s v="Schapenkamp I"/>
    <d v="2018-05-20T14:00:00"/>
    <n v="4"/>
    <x v="31"/>
    <s v="Cordulia aenea"/>
    <n v="7"/>
    <s v="KD"/>
    <x v="10"/>
    <n v="5"/>
    <s v="Glanslibel"/>
    <n v="19.857142857142858"/>
  </r>
  <r>
    <n v="946"/>
    <s v="Schapenkamp I"/>
    <d v="2018-05-20T14:00:00"/>
    <n v="4"/>
    <x v="10"/>
    <s v="Libellula quadrimaculata"/>
    <n v="10"/>
    <s v="KD"/>
    <x v="10"/>
    <n v="5"/>
    <s v="Korenbouten"/>
    <n v="19.857142857142858"/>
  </r>
  <r>
    <n v="946"/>
    <s v="Schapenkamp I"/>
    <d v="2018-05-20T14:00:00"/>
    <n v="5"/>
    <x v="24"/>
    <s v="Leucorrhinia pectoralis"/>
    <n v="1"/>
    <s v="KD"/>
    <x v="10"/>
    <n v="5"/>
    <s v="Korenbouten"/>
    <n v="19.857142857142858"/>
  </r>
  <r>
    <n v="946"/>
    <s v="Schapenkamp I"/>
    <d v="2018-05-20T14:00:00"/>
    <n v="5"/>
    <x v="5"/>
    <s v="Orthetrum cancellatum"/>
    <n v="1"/>
    <s v="KD"/>
    <x v="10"/>
    <n v="5"/>
    <s v="Korenbouten"/>
    <n v="19.857142857142858"/>
  </r>
  <r>
    <n v="946"/>
    <s v="Schapenkamp I"/>
    <d v="2018-05-20T14:00:00"/>
    <n v="5"/>
    <x v="7"/>
    <s v="Brachytron pratense"/>
    <n v="2"/>
    <s v="KD"/>
    <x v="10"/>
    <n v="5"/>
    <s v="Glazenmakers"/>
    <n v="19.857142857142858"/>
  </r>
  <r>
    <n v="946"/>
    <s v="Schapenkamp I"/>
    <d v="2018-05-20T14:00:00"/>
    <n v="5"/>
    <x v="9"/>
    <s v="Anax imperator"/>
    <n v="1"/>
    <s v="KD"/>
    <x v="10"/>
    <n v="5"/>
    <s v="Glazenmakers"/>
    <n v="19.857142857142858"/>
  </r>
  <r>
    <n v="946"/>
    <s v="Schapenkamp I"/>
    <d v="2018-05-20T14:00:00"/>
    <n v="5"/>
    <x v="18"/>
    <s v="Leucorrhinia rubicunda"/>
    <n v="1"/>
    <s v="KD"/>
    <x v="10"/>
    <n v="5"/>
    <s v="Korenbouten"/>
    <n v="19.857142857142858"/>
  </r>
  <r>
    <n v="946"/>
    <s v="Schapenkamp I"/>
    <d v="2018-05-20T14:00:00"/>
    <n v="5"/>
    <x v="10"/>
    <s v="Libellula quadrimaculata"/>
    <n v="21"/>
    <s v="KD"/>
    <x v="10"/>
    <n v="5"/>
    <s v="Korenbouten"/>
    <n v="19.857142857142858"/>
  </r>
  <r>
    <n v="946"/>
    <s v="Schapenkamp I"/>
    <d v="2018-05-20T14:00:00"/>
    <n v="5"/>
    <x v="8"/>
    <s v="Aeshna isoceles"/>
    <n v="1"/>
    <s v="KD"/>
    <x v="10"/>
    <n v="5"/>
    <s v="Glazenmakers"/>
    <n v="19.857142857142858"/>
  </r>
  <r>
    <n v="946"/>
    <s v="Schapenkamp I"/>
    <d v="2018-05-20T14:00:00"/>
    <n v="3"/>
    <x v="6"/>
    <s v="Coenagrion puella"/>
    <n v="55"/>
    <s v="KD"/>
    <x v="10"/>
    <n v="5"/>
    <s v="Waterjuffer"/>
    <n v="19.857142857142858"/>
  </r>
  <r>
    <n v="946"/>
    <s v="Schapenkamp I"/>
    <d v="2018-05-20T14:00:00"/>
    <n v="3"/>
    <x v="0"/>
    <s v="Sympecma fusca"/>
    <n v="24"/>
    <s v="KD"/>
    <x v="10"/>
    <n v="5"/>
    <s v="Pantserjuffers"/>
    <n v="19.857142857142858"/>
  </r>
  <r>
    <n v="946"/>
    <s v="Schapenkamp I"/>
    <d v="2018-05-20T14:00:00"/>
    <n v="3"/>
    <x v="9"/>
    <s v="Anax imperator"/>
    <n v="1"/>
    <s v="KD"/>
    <x v="10"/>
    <n v="5"/>
    <s v="Glazenmakers"/>
    <n v="19.857142857142858"/>
  </r>
  <r>
    <n v="946"/>
    <s v="Schapenkamp I"/>
    <d v="2018-05-20T14:00:00"/>
    <n v="3"/>
    <x v="1"/>
    <s v="Ischnura elegans"/>
    <n v="22"/>
    <s v="KD"/>
    <x v="10"/>
    <n v="5"/>
    <s v="Waterjuffer"/>
    <n v="19.857142857142858"/>
  </r>
  <r>
    <n v="946"/>
    <s v="Schapenkamp I"/>
    <d v="2018-05-20T14:00:00"/>
    <n v="3"/>
    <x v="31"/>
    <s v="Cordulia aenea"/>
    <n v="5"/>
    <s v="KD"/>
    <x v="10"/>
    <n v="5"/>
    <s v="Glanslibel"/>
    <n v="19.857142857142858"/>
  </r>
  <r>
    <n v="946"/>
    <s v="Schapenkamp I"/>
    <d v="2018-05-20T14:00:00"/>
    <n v="3"/>
    <x v="4"/>
    <s v="Coenagrion pulchellum"/>
    <n v="4"/>
    <s v="KD"/>
    <x v="10"/>
    <n v="5"/>
    <s v="Waterjuffer"/>
    <n v="19.857142857142858"/>
  </r>
  <r>
    <n v="946"/>
    <s v="Schapenkamp I"/>
    <d v="2018-05-20T14:00:00"/>
    <n v="3"/>
    <x v="10"/>
    <s v="Libellula quadrimaculata"/>
    <n v="30"/>
    <s v="KD"/>
    <x v="10"/>
    <n v="5"/>
    <s v="Korenbouten"/>
    <n v="19.857142857142858"/>
  </r>
  <r>
    <n v="946"/>
    <s v="Schapenkamp I"/>
    <d v="2018-05-20T14:00:00"/>
    <n v="3"/>
    <x v="8"/>
    <s v="Aeshna isoceles"/>
    <n v="1"/>
    <s v="KD"/>
    <x v="10"/>
    <n v="5"/>
    <s v="Glazenmakers"/>
    <n v="19.857142857142858"/>
  </r>
  <r>
    <n v="946"/>
    <s v="Schapenkamp I"/>
    <d v="2018-05-20T14:00:00"/>
    <n v="3"/>
    <x v="2"/>
    <s v="Pyrrhosoma nymphula"/>
    <n v="1"/>
    <s v="KD"/>
    <x v="10"/>
    <n v="5"/>
    <s v="Waterjuffer"/>
    <n v="19.857142857142858"/>
  </r>
  <r>
    <n v="946"/>
    <s v="Schapenkamp I"/>
    <d v="2018-05-20T14:00:00"/>
    <n v="3"/>
    <x v="3"/>
    <s v="Enallagma cyathigerum"/>
    <n v="26"/>
    <s v="KD"/>
    <x v="10"/>
    <n v="5"/>
    <s v="Waterjuffer"/>
    <n v="19.857142857142858"/>
  </r>
  <r>
    <n v="946"/>
    <s v="Schapenkamp I"/>
    <d v="2018-06-03T13:30:00"/>
    <n v="4"/>
    <x v="24"/>
    <s v="Leucorrhinia pectoralis"/>
    <n v="16"/>
    <s v="KD"/>
    <x v="10"/>
    <n v="6"/>
    <s v="Korenbouten"/>
    <n v="21.857142857142858"/>
  </r>
  <r>
    <n v="946"/>
    <s v="Schapenkamp I"/>
    <d v="2018-06-03T13:30:00"/>
    <n v="4"/>
    <x v="7"/>
    <s v="Brachytron pratense"/>
    <n v="6"/>
    <s v="KD"/>
    <x v="10"/>
    <n v="6"/>
    <s v="Glazenmakers"/>
    <n v="21.857142857142858"/>
  </r>
  <r>
    <n v="946"/>
    <s v="Schapenkamp I"/>
    <d v="2018-06-03T13:30:00"/>
    <n v="4"/>
    <x v="9"/>
    <s v="Anax imperator"/>
    <n v="9"/>
    <s v="KD"/>
    <x v="10"/>
    <n v="6"/>
    <s v="Glazenmakers"/>
    <n v="21.857142857142858"/>
  </r>
  <r>
    <n v="946"/>
    <s v="Schapenkamp I"/>
    <d v="2018-06-03T13:30:00"/>
    <n v="4"/>
    <x v="10"/>
    <s v="Libellula quadrimaculata"/>
    <n v="22"/>
    <s v="KD"/>
    <x v="10"/>
    <n v="6"/>
    <s v="Korenbouten"/>
    <n v="21.857142857142858"/>
  </r>
  <r>
    <n v="946"/>
    <s v="Schapenkamp I"/>
    <d v="2018-06-03T13:30:00"/>
    <n v="4"/>
    <x v="20"/>
    <s v="Anax parthenope"/>
    <n v="1"/>
    <s v="KD"/>
    <x v="10"/>
    <n v="6"/>
    <s v="Glazenmakers"/>
    <n v="21.857142857142858"/>
  </r>
  <r>
    <n v="946"/>
    <s v="Schapenkamp I"/>
    <d v="2018-06-03T13:30:00"/>
    <n v="5"/>
    <x v="24"/>
    <s v="Leucorrhinia pectoralis"/>
    <n v="27"/>
    <s v="KD"/>
    <x v="10"/>
    <n v="6"/>
    <s v="Korenbouten"/>
    <n v="21.857142857142858"/>
  </r>
  <r>
    <n v="946"/>
    <s v="Schapenkamp I"/>
    <d v="2018-06-03T13:30:00"/>
    <n v="5"/>
    <x v="5"/>
    <s v="Orthetrum cancellatum"/>
    <n v="3"/>
    <s v="KD"/>
    <x v="10"/>
    <n v="6"/>
    <s v="Korenbouten"/>
    <n v="21.857142857142858"/>
  </r>
  <r>
    <n v="946"/>
    <s v="Schapenkamp I"/>
    <d v="2018-06-03T13:30:00"/>
    <n v="5"/>
    <x v="7"/>
    <s v="Brachytron pratense"/>
    <n v="7"/>
    <s v="KD"/>
    <x v="10"/>
    <n v="6"/>
    <s v="Glazenmakers"/>
    <n v="21.857142857142858"/>
  </r>
  <r>
    <n v="946"/>
    <s v="Schapenkamp I"/>
    <d v="2018-06-03T13:30:00"/>
    <n v="5"/>
    <x v="9"/>
    <s v="Anax imperator"/>
    <n v="12"/>
    <s v="KD"/>
    <x v="10"/>
    <n v="6"/>
    <s v="Glazenmakers"/>
    <n v="21.857142857142858"/>
  </r>
  <r>
    <n v="946"/>
    <s v="Schapenkamp I"/>
    <d v="2018-06-03T13:30:00"/>
    <n v="5"/>
    <x v="31"/>
    <s v="Cordulia aenea"/>
    <n v="2"/>
    <s v="KD"/>
    <x v="10"/>
    <n v="6"/>
    <s v="Glanslibel"/>
    <n v="21.857142857142858"/>
  </r>
  <r>
    <n v="946"/>
    <s v="Schapenkamp I"/>
    <d v="2018-06-03T13:30:00"/>
    <n v="5"/>
    <x v="10"/>
    <s v="Libellula quadrimaculata"/>
    <n v="18"/>
    <s v="KD"/>
    <x v="10"/>
    <n v="6"/>
    <s v="Korenbouten"/>
    <n v="21.857142857142858"/>
  </r>
  <r>
    <n v="946"/>
    <s v="Schapenkamp I"/>
    <d v="2018-06-03T13:30:00"/>
    <n v="5"/>
    <x v="22"/>
    <s v="Crocothemis erythraea"/>
    <n v="2"/>
    <s v="KD"/>
    <x v="10"/>
    <n v="6"/>
    <s v="Korenbouten"/>
    <n v="21.857142857142858"/>
  </r>
  <r>
    <n v="946"/>
    <s v="Schapenkamp I"/>
    <d v="2018-06-03T13:30:00"/>
    <n v="3"/>
    <x v="6"/>
    <s v="Coenagrion puella"/>
    <n v="10"/>
    <s v="KD"/>
    <x v="10"/>
    <n v="6"/>
    <s v="Waterjuffer"/>
    <n v="21.857142857142858"/>
  </r>
  <r>
    <n v="946"/>
    <s v="Schapenkamp I"/>
    <d v="2018-06-03T13:30:00"/>
    <n v="3"/>
    <x v="24"/>
    <s v="Leucorrhinia pectoralis"/>
    <n v="4"/>
    <s v="KD"/>
    <x v="10"/>
    <n v="6"/>
    <s v="Korenbouten"/>
    <n v="21.857142857142858"/>
  </r>
  <r>
    <n v="946"/>
    <s v="Schapenkamp I"/>
    <d v="2018-06-03T13:30:00"/>
    <n v="3"/>
    <x v="9"/>
    <s v="Anax imperator"/>
    <n v="12"/>
    <s v="KD"/>
    <x v="10"/>
    <n v="6"/>
    <s v="Glazenmakers"/>
    <n v="21.857142857142858"/>
  </r>
  <r>
    <n v="946"/>
    <s v="Schapenkamp I"/>
    <d v="2018-06-03T13:30:00"/>
    <n v="3"/>
    <x v="1"/>
    <s v="Ischnura elegans"/>
    <n v="34"/>
    <s v="KD"/>
    <x v="10"/>
    <n v="6"/>
    <s v="Waterjuffer"/>
    <n v="21.857142857142858"/>
  </r>
  <r>
    <n v="946"/>
    <s v="Schapenkamp I"/>
    <d v="2018-06-03T13:30:00"/>
    <n v="3"/>
    <x v="10"/>
    <s v="Libellula quadrimaculata"/>
    <n v="17"/>
    <s v="KD"/>
    <x v="10"/>
    <n v="6"/>
    <s v="Korenbouten"/>
    <n v="21.857142857142858"/>
  </r>
  <r>
    <n v="946"/>
    <s v="Schapenkamp I"/>
    <d v="2018-06-03T13:30:00"/>
    <n v="3"/>
    <x v="3"/>
    <s v="Enallagma cyathigerum"/>
    <n v="84"/>
    <s v="KD"/>
    <x v="10"/>
    <n v="6"/>
    <s v="Waterjuffer"/>
    <n v="21.857142857142858"/>
  </r>
  <r>
    <n v="946"/>
    <s v="Schapenkamp I"/>
    <d v="2018-06-03T13:30:00"/>
    <n v="3"/>
    <x v="7"/>
    <s v="Brachytron pratense"/>
    <n v="1"/>
    <s v="KD"/>
    <x v="10"/>
    <n v="6"/>
    <s v="Glazenmakers"/>
    <n v="21.857142857142858"/>
  </r>
  <r>
    <n v="946"/>
    <s v="Schapenkamp I"/>
    <d v="2018-06-30T13:00:00"/>
    <n v="4"/>
    <x v="10"/>
    <s v="Libellula quadrimaculata"/>
    <n v="2"/>
    <s v="KD"/>
    <x v="10"/>
    <n v="6"/>
    <s v="Korenbouten"/>
    <n v="25.714285714285715"/>
  </r>
  <r>
    <n v="946"/>
    <s v="Schapenkamp I"/>
    <d v="2018-06-30T13:00:00"/>
    <n v="5"/>
    <x v="9"/>
    <s v="Anax imperator"/>
    <n v="3"/>
    <s v="KD"/>
    <x v="10"/>
    <n v="6"/>
    <s v="Glazenmakers"/>
    <n v="25.714285714285715"/>
  </r>
  <r>
    <n v="946"/>
    <s v="Schapenkamp I"/>
    <d v="2018-06-30T13:00:00"/>
    <n v="5"/>
    <x v="31"/>
    <s v="Cordulia aenea"/>
    <n v="2"/>
    <s v="KD"/>
    <x v="10"/>
    <n v="6"/>
    <s v="Glanslibel"/>
    <n v="25.714285714285715"/>
  </r>
  <r>
    <n v="946"/>
    <s v="Schapenkamp I"/>
    <d v="2018-06-30T13:00:00"/>
    <n v="5"/>
    <x v="10"/>
    <s v="Libellula quadrimaculata"/>
    <n v="4"/>
    <s v="KD"/>
    <x v="10"/>
    <n v="6"/>
    <s v="Korenbouten"/>
    <n v="25.714285714285715"/>
  </r>
  <r>
    <n v="946"/>
    <s v="Schapenkamp I"/>
    <d v="2018-06-30T13:00:00"/>
    <n v="5"/>
    <x v="8"/>
    <s v="Aeshna isoceles"/>
    <n v="1"/>
    <s v="KD"/>
    <x v="10"/>
    <n v="6"/>
    <s v="Glazenmakers"/>
    <n v="25.714285714285715"/>
  </r>
  <r>
    <n v="946"/>
    <s v="Schapenkamp I"/>
    <d v="2018-06-30T13:00:00"/>
    <n v="3"/>
    <x v="12"/>
    <s v="Sympetrum striolatum"/>
    <n v="116"/>
    <s v="KD"/>
    <x v="10"/>
    <n v="6"/>
    <s v="Korenbouten"/>
    <n v="25.714285714285715"/>
  </r>
  <r>
    <n v="946"/>
    <s v="Schapenkamp I"/>
    <d v="2018-06-30T13:00:00"/>
    <n v="3"/>
    <x v="5"/>
    <s v="Orthetrum cancellatum"/>
    <n v="2"/>
    <s v="KD"/>
    <x v="10"/>
    <n v="6"/>
    <s v="Korenbouten"/>
    <n v="25.714285714285715"/>
  </r>
  <r>
    <n v="946"/>
    <s v="Schapenkamp I"/>
    <d v="2018-06-30T13:00:00"/>
    <n v="3"/>
    <x v="11"/>
    <s v="Lestes sponsa"/>
    <n v="1"/>
    <s v="KD"/>
    <x v="10"/>
    <n v="6"/>
    <s v="Pantserjuffers"/>
    <n v="25.714285714285715"/>
  </r>
  <r>
    <n v="946"/>
    <s v="Schapenkamp I"/>
    <d v="2018-06-30T13:00:00"/>
    <n v="3"/>
    <x v="9"/>
    <s v="Anax imperator"/>
    <n v="2"/>
    <s v="KD"/>
    <x v="10"/>
    <n v="6"/>
    <s v="Glazenmakers"/>
    <n v="25.714285714285715"/>
  </r>
  <r>
    <n v="946"/>
    <s v="Schapenkamp I"/>
    <d v="2018-06-30T13:00:00"/>
    <n v="3"/>
    <x v="1"/>
    <s v="Ischnura elegans"/>
    <n v="9"/>
    <s v="KD"/>
    <x v="10"/>
    <n v="6"/>
    <s v="Waterjuffer"/>
    <n v="25.714285714285715"/>
  </r>
  <r>
    <n v="946"/>
    <s v="Schapenkamp I"/>
    <d v="2018-06-30T13:00:00"/>
    <n v="3"/>
    <x v="10"/>
    <s v="Libellula quadrimaculata"/>
    <n v="5"/>
    <s v="KD"/>
    <x v="10"/>
    <n v="6"/>
    <s v="Korenbouten"/>
    <n v="25.714285714285715"/>
  </r>
  <r>
    <n v="946"/>
    <s v="Schapenkamp I"/>
    <d v="2018-06-30T13:00:00"/>
    <n v="3"/>
    <x v="3"/>
    <s v="Enallagma cyathigerum"/>
    <n v="12"/>
    <s v="KD"/>
    <x v="10"/>
    <n v="6"/>
    <s v="Waterjuffer"/>
    <n v="25.714285714285715"/>
  </r>
  <r>
    <n v="946"/>
    <s v="Schapenkamp I"/>
    <d v="2018-07-14T11:30:00"/>
    <n v="4"/>
    <x v="5"/>
    <s v="Orthetrum cancellatum"/>
    <n v="2"/>
    <s v="KD"/>
    <x v="10"/>
    <n v="7"/>
    <s v="Korenbouten"/>
    <n v="27.714285714285715"/>
  </r>
  <r>
    <n v="946"/>
    <s v="Schapenkamp I"/>
    <d v="2018-07-14T11:30:00"/>
    <n v="4"/>
    <x v="14"/>
    <s v="Aeshna mixta"/>
    <n v="3"/>
    <s v="KD"/>
    <x v="10"/>
    <n v="7"/>
    <s v="Glazenmakers"/>
    <n v="27.714285714285715"/>
  </r>
  <r>
    <n v="946"/>
    <s v="Schapenkamp I"/>
    <d v="2018-07-14T11:30:00"/>
    <n v="5"/>
    <x v="9"/>
    <s v="Anax imperator"/>
    <n v="3"/>
    <s v="KD"/>
    <x v="10"/>
    <n v="7"/>
    <s v="Glazenmakers"/>
    <n v="27.714285714285715"/>
  </r>
  <r>
    <n v="946"/>
    <s v="Schapenkamp I"/>
    <d v="2018-07-14T11:30:00"/>
    <n v="5"/>
    <x v="14"/>
    <s v="Aeshna mixta"/>
    <n v="1"/>
    <s v="KD"/>
    <x v="10"/>
    <n v="7"/>
    <s v="Glazenmakers"/>
    <n v="27.714285714285715"/>
  </r>
  <r>
    <n v="946"/>
    <s v="Schapenkamp I"/>
    <d v="2018-07-14T11:30:00"/>
    <n v="3"/>
    <x v="0"/>
    <s v="Sympecma fusca"/>
    <n v="1"/>
    <s v="KD"/>
    <x v="10"/>
    <n v="7"/>
    <s v="Pantserjuffers"/>
    <n v="27.714285714285715"/>
  </r>
  <r>
    <n v="946"/>
    <s v="Schapenkamp I"/>
    <d v="2018-07-14T11:30:00"/>
    <n v="3"/>
    <x v="12"/>
    <s v="Sympetrum striolatum"/>
    <n v="4"/>
    <s v="KD"/>
    <x v="10"/>
    <n v="7"/>
    <s v="Korenbouten"/>
    <n v="27.714285714285715"/>
  </r>
  <r>
    <n v="946"/>
    <s v="Schapenkamp I"/>
    <d v="2018-07-14T11:30:00"/>
    <n v="3"/>
    <x v="5"/>
    <s v="Orthetrum cancellatum"/>
    <n v="2"/>
    <s v="KD"/>
    <x v="10"/>
    <n v="7"/>
    <s v="Korenbouten"/>
    <n v="27.714285714285715"/>
  </r>
  <r>
    <n v="946"/>
    <s v="Schapenkamp I"/>
    <d v="2018-07-14T11:30:00"/>
    <n v="3"/>
    <x v="11"/>
    <s v="Lestes sponsa"/>
    <n v="5"/>
    <s v="KD"/>
    <x v="10"/>
    <n v="7"/>
    <s v="Pantserjuffers"/>
    <n v="27.714285714285715"/>
  </r>
  <r>
    <n v="946"/>
    <s v="Schapenkamp I"/>
    <d v="2018-07-14T11:30:00"/>
    <n v="3"/>
    <x v="9"/>
    <s v="Anax imperator"/>
    <n v="3"/>
    <s v="KD"/>
    <x v="10"/>
    <n v="7"/>
    <s v="Glazenmakers"/>
    <n v="27.714285714285715"/>
  </r>
  <r>
    <n v="946"/>
    <s v="Schapenkamp I"/>
    <d v="2018-07-14T11:30:00"/>
    <n v="3"/>
    <x v="30"/>
    <s v="Erythromma viridulum"/>
    <n v="10"/>
    <s v="KD"/>
    <x v="10"/>
    <n v="7"/>
    <s v="Waterjuffer"/>
    <n v="27.714285714285715"/>
  </r>
  <r>
    <n v="946"/>
    <s v="Schapenkamp I"/>
    <d v="2018-07-14T11:30:00"/>
    <n v="3"/>
    <x v="1"/>
    <s v="Ischnura elegans"/>
    <n v="21"/>
    <s v="KD"/>
    <x v="10"/>
    <n v="7"/>
    <s v="Waterjuffer"/>
    <n v="27.714285714285715"/>
  </r>
  <r>
    <n v="946"/>
    <s v="Schapenkamp I"/>
    <d v="2018-07-14T11:30:00"/>
    <n v="3"/>
    <x v="14"/>
    <s v="Aeshna mixta"/>
    <n v="3"/>
    <s v="KD"/>
    <x v="10"/>
    <n v="7"/>
    <s v="Glazenmakers"/>
    <n v="27.714285714285715"/>
  </r>
  <r>
    <n v="946"/>
    <s v="Schapenkamp I"/>
    <d v="2018-07-14T11:30:00"/>
    <n v="3"/>
    <x v="3"/>
    <s v="Enallagma cyathigerum"/>
    <n v="9"/>
    <s v="KD"/>
    <x v="10"/>
    <n v="7"/>
    <s v="Waterjuffer"/>
    <n v="27.714285714285715"/>
  </r>
  <r>
    <n v="946"/>
    <s v="Schapenkamp I"/>
    <d v="2018-07-14T11:30:00"/>
    <n v="3"/>
    <x v="25"/>
    <s v="Lestes barbarus"/>
    <n v="1"/>
    <s v="KD"/>
    <x v="10"/>
    <n v="7"/>
    <s v="Pantserjuffers"/>
    <n v="27.714285714285715"/>
  </r>
  <r>
    <n v="946"/>
    <s v="Schapenkamp I"/>
    <d v="2018-08-04T12:00:00"/>
    <n v="4"/>
    <x v="14"/>
    <s v="Aeshna mixta"/>
    <n v="1"/>
    <s v="KD"/>
    <x v="10"/>
    <n v="8"/>
    <s v="Glazenmakers"/>
    <n v="30.714285714285715"/>
  </r>
  <r>
    <n v="946"/>
    <s v="Schapenkamp I"/>
    <d v="2018-08-04T12:00:00"/>
    <n v="5"/>
    <x v="9"/>
    <s v="Anax imperator"/>
    <n v="1"/>
    <s v="KD"/>
    <x v="10"/>
    <n v="8"/>
    <s v="Glazenmakers"/>
    <n v="30.714285714285715"/>
  </r>
  <r>
    <n v="946"/>
    <s v="Schapenkamp I"/>
    <d v="2018-08-04T12:00:00"/>
    <n v="5"/>
    <x v="14"/>
    <s v="Aeshna mixta"/>
    <n v="1"/>
    <s v="KD"/>
    <x v="10"/>
    <n v="8"/>
    <s v="Glazenmakers"/>
    <n v="30.714285714285715"/>
  </r>
  <r>
    <n v="946"/>
    <s v="Schapenkamp I"/>
    <d v="2018-08-04T12:00:00"/>
    <n v="3"/>
    <x v="5"/>
    <s v="Orthetrum cancellatum"/>
    <n v="1"/>
    <s v="KD"/>
    <x v="10"/>
    <n v="8"/>
    <s v="Korenbouten"/>
    <n v="30.714285714285715"/>
  </r>
  <r>
    <n v="946"/>
    <s v="Schapenkamp I"/>
    <d v="2018-08-04T12:00:00"/>
    <n v="3"/>
    <x v="9"/>
    <s v="Anax imperator"/>
    <n v="1"/>
    <s v="KD"/>
    <x v="10"/>
    <n v="8"/>
    <s v="Glazenmakers"/>
    <n v="30.714285714285715"/>
  </r>
  <r>
    <n v="946"/>
    <s v="Schapenkamp I"/>
    <d v="2018-08-04T12:00:00"/>
    <n v="3"/>
    <x v="30"/>
    <s v="Erythromma viridulum"/>
    <n v="3"/>
    <s v="KD"/>
    <x v="10"/>
    <n v="8"/>
    <s v="Waterjuffer"/>
    <n v="30.714285714285715"/>
  </r>
  <r>
    <n v="946"/>
    <s v="Schapenkamp I"/>
    <d v="2018-08-04T12:00:00"/>
    <n v="3"/>
    <x v="1"/>
    <s v="Ischnura elegans"/>
    <n v="2"/>
    <s v="KD"/>
    <x v="10"/>
    <n v="8"/>
    <s v="Waterjuffer"/>
    <n v="30.714285714285715"/>
  </r>
  <r>
    <n v="946"/>
    <s v="Schapenkamp I"/>
    <d v="2018-08-04T12:00:00"/>
    <n v="3"/>
    <x v="3"/>
    <s v="Enallagma cyathigerum"/>
    <n v="5"/>
    <s v="KD"/>
    <x v="10"/>
    <n v="8"/>
    <s v="Waterjuffer"/>
    <n v="30.714285714285715"/>
  </r>
  <r>
    <n v="946"/>
    <s v="Schapenkamp I"/>
    <d v="2018-08-04T12:00:00"/>
    <n v="3"/>
    <x v="11"/>
    <s v="Lestes sponsa"/>
    <n v="8"/>
    <s v="KD"/>
    <x v="10"/>
    <n v="8"/>
    <s v="Pantserjuffers"/>
    <n v="30.714285714285715"/>
  </r>
  <r>
    <n v="946"/>
    <s v="Schapenkamp I"/>
    <d v="2018-08-17T13:00:00"/>
    <n v="4"/>
    <x v="9"/>
    <s v="Anax imperator"/>
    <n v="1"/>
    <s v="KD"/>
    <x v="10"/>
    <n v="8"/>
    <s v="Glazenmakers"/>
    <n v="32.571428571428569"/>
  </r>
  <r>
    <n v="946"/>
    <s v="Schapenkamp I"/>
    <d v="2018-08-17T13:00:00"/>
    <n v="4"/>
    <x v="14"/>
    <s v="Aeshna mixta"/>
    <n v="3"/>
    <s v="KD"/>
    <x v="10"/>
    <n v="8"/>
    <s v="Glazenmakers"/>
    <n v="32.571428571428569"/>
  </r>
  <r>
    <n v="946"/>
    <s v="Schapenkamp I"/>
    <d v="2018-08-17T13:00:00"/>
    <n v="5"/>
    <x v="9"/>
    <s v="Anax imperator"/>
    <n v="4"/>
    <s v="KD"/>
    <x v="10"/>
    <n v="8"/>
    <s v="Glazenmakers"/>
    <n v="32.571428571428569"/>
  </r>
  <r>
    <n v="946"/>
    <s v="Schapenkamp I"/>
    <d v="2018-08-17T13:00:00"/>
    <n v="5"/>
    <x v="14"/>
    <s v="Aeshna mixta"/>
    <n v="13"/>
    <s v="KD"/>
    <x v="10"/>
    <n v="8"/>
    <s v="Glazenmakers"/>
    <n v="32.571428571428569"/>
  </r>
  <r>
    <n v="946"/>
    <s v="Schapenkamp I"/>
    <d v="2018-08-17T13:00:00"/>
    <n v="3"/>
    <x v="16"/>
    <s v="Sympetrum sanguineum"/>
    <n v="1"/>
    <s v="KD"/>
    <x v="10"/>
    <n v="8"/>
    <s v="Korenbouten"/>
    <n v="32.571428571428569"/>
  </r>
  <r>
    <n v="946"/>
    <s v="Schapenkamp I"/>
    <d v="2018-08-17T13:00:00"/>
    <n v="3"/>
    <x v="11"/>
    <s v="Lestes sponsa"/>
    <n v="8"/>
    <s v="KD"/>
    <x v="10"/>
    <n v="8"/>
    <s v="Pantserjuffers"/>
    <n v="32.571428571428569"/>
  </r>
  <r>
    <n v="946"/>
    <s v="Schapenkamp I"/>
    <d v="2018-08-17T13:00:00"/>
    <n v="3"/>
    <x v="9"/>
    <s v="Anax imperator"/>
    <n v="3"/>
    <s v="KD"/>
    <x v="10"/>
    <n v="8"/>
    <s v="Glazenmakers"/>
    <n v="32.571428571428569"/>
  </r>
  <r>
    <n v="946"/>
    <s v="Schapenkamp I"/>
    <d v="2018-08-17T13:00:00"/>
    <n v="3"/>
    <x v="13"/>
    <s v="Chalcolestes viridis"/>
    <n v="4"/>
    <s v="KD"/>
    <x v="10"/>
    <n v="8"/>
    <s v="Pantserjuffers"/>
    <n v="32.571428571428569"/>
  </r>
  <r>
    <n v="946"/>
    <s v="Schapenkamp I"/>
    <d v="2018-08-17T13:00:00"/>
    <n v="3"/>
    <x v="1"/>
    <s v="Ischnura elegans"/>
    <n v="2"/>
    <s v="KD"/>
    <x v="10"/>
    <n v="8"/>
    <s v="Waterjuffer"/>
    <n v="32.571428571428569"/>
  </r>
  <r>
    <n v="946"/>
    <s v="Schapenkamp I"/>
    <d v="2018-08-17T13:00:00"/>
    <n v="3"/>
    <x v="14"/>
    <s v="Aeshna mixta"/>
    <n v="13"/>
    <s v="KD"/>
    <x v="10"/>
    <n v="8"/>
    <s v="Glazenmakers"/>
    <n v="32.571428571428569"/>
  </r>
  <r>
    <n v="946"/>
    <s v="Schapenkamp I"/>
    <d v="2018-08-17T13:00:00"/>
    <n v="3"/>
    <x v="3"/>
    <s v="Enallagma cyathigerum"/>
    <n v="28"/>
    <s v="KD"/>
    <x v="10"/>
    <n v="8"/>
    <s v="Waterjuffer"/>
    <n v="32.571428571428569"/>
  </r>
  <r>
    <n v="946"/>
    <s v="Schapenkamp I"/>
    <d v="2018-09-01T11:00:00"/>
    <n v="4"/>
    <x v="9"/>
    <s v="Anax imperator"/>
    <n v="1"/>
    <s v="KD"/>
    <x v="10"/>
    <n v="9"/>
    <s v="Glazenmakers"/>
    <n v="34.714285714285715"/>
  </r>
  <r>
    <n v="946"/>
    <s v="Schapenkamp I"/>
    <d v="2018-09-01T11:00:00"/>
    <n v="4"/>
    <x v="14"/>
    <s v="Aeshna mixta"/>
    <n v="5"/>
    <s v="KD"/>
    <x v="10"/>
    <n v="9"/>
    <s v="Glazenmakers"/>
    <n v="34.714285714285715"/>
  </r>
  <r>
    <n v="946"/>
    <s v="Schapenkamp I"/>
    <d v="2018-09-01T11:00:00"/>
    <n v="5"/>
    <x v="14"/>
    <s v="Aeshna mixta"/>
    <n v="4"/>
    <s v="KD"/>
    <x v="10"/>
    <n v="9"/>
    <s v="Glazenmakers"/>
    <n v="34.714285714285715"/>
  </r>
  <r>
    <n v="946"/>
    <s v="Schapenkamp I"/>
    <d v="2018-09-01T11:00:00"/>
    <n v="3"/>
    <x v="12"/>
    <s v="Sympetrum striolatum"/>
    <n v="3"/>
    <s v="KD"/>
    <x v="10"/>
    <n v="9"/>
    <s v="Korenbouten"/>
    <n v="34.714285714285715"/>
  </r>
  <r>
    <n v="946"/>
    <s v="Schapenkamp I"/>
    <d v="2018-09-01T11:00:00"/>
    <n v="3"/>
    <x v="9"/>
    <s v="Anax imperator"/>
    <n v="1"/>
    <s v="KD"/>
    <x v="10"/>
    <n v="9"/>
    <s v="Glazenmakers"/>
    <n v="34.714285714285715"/>
  </r>
  <r>
    <n v="946"/>
    <s v="Schapenkamp I"/>
    <d v="2018-09-01T11:00:00"/>
    <n v="3"/>
    <x v="1"/>
    <s v="Ischnura elegans"/>
    <n v="2"/>
    <s v="KD"/>
    <x v="10"/>
    <n v="9"/>
    <s v="Waterjuffer"/>
    <n v="34.714285714285715"/>
  </r>
  <r>
    <n v="946"/>
    <s v="Schapenkamp I"/>
    <d v="2018-09-01T11:00:00"/>
    <n v="3"/>
    <x v="14"/>
    <s v="Aeshna mixta"/>
    <n v="5"/>
    <s v="KD"/>
    <x v="10"/>
    <n v="9"/>
    <s v="Glazenmakers"/>
    <n v="34.714285714285715"/>
  </r>
  <r>
    <n v="946"/>
    <s v="Schapenkamp I"/>
    <d v="2018-09-01T11:00:00"/>
    <n v="3"/>
    <x v="3"/>
    <s v="Enallagma cyathigerum"/>
    <n v="7"/>
    <s v="KD"/>
    <x v="10"/>
    <n v="9"/>
    <s v="Waterjuffer"/>
    <n v="34.714285714285715"/>
  </r>
  <r>
    <n v="946"/>
    <s v="Schapenkamp I"/>
    <d v="2018-09-01T11:00:00"/>
    <n v="3"/>
    <x v="11"/>
    <s v="Lestes sponsa"/>
    <n v="1"/>
    <s v="KD"/>
    <x v="10"/>
    <n v="9"/>
    <s v="Pantserjuffers"/>
    <n v="34.714285714285715"/>
  </r>
  <r>
    <n v="946"/>
    <s v="Schapenkamp I"/>
    <d v="2018-09-13T13:00:00"/>
    <n v="4"/>
    <x v="14"/>
    <s v="Aeshna mixta"/>
    <n v="15"/>
    <s v="KD"/>
    <x v="10"/>
    <n v="9"/>
    <s v="Glazenmakers"/>
    <n v="36.428571428571431"/>
  </r>
  <r>
    <n v="946"/>
    <s v="Schapenkamp I"/>
    <d v="2018-09-13T13:00:00"/>
    <n v="5"/>
    <x v="14"/>
    <s v="Aeshna mixta"/>
    <n v="22"/>
    <s v="KD"/>
    <x v="10"/>
    <n v="9"/>
    <s v="Glazenmakers"/>
    <n v="36.428571428571431"/>
  </r>
  <r>
    <n v="946"/>
    <s v="Schapenkamp I"/>
    <d v="2018-09-13T13:00:00"/>
    <n v="3"/>
    <x v="16"/>
    <s v="Sympetrum sanguineum"/>
    <n v="2"/>
    <s v="KD"/>
    <x v="10"/>
    <n v="9"/>
    <s v="Korenbouten"/>
    <n v="36.428571428571431"/>
  </r>
  <r>
    <n v="946"/>
    <s v="Schapenkamp I"/>
    <d v="2018-09-13T13:00:00"/>
    <n v="3"/>
    <x v="0"/>
    <s v="Sympecma fusca"/>
    <n v="1"/>
    <s v="KD"/>
    <x v="10"/>
    <n v="9"/>
    <s v="Pantserjuffers"/>
    <n v="36.428571428571431"/>
  </r>
  <r>
    <n v="946"/>
    <s v="Schapenkamp I"/>
    <d v="2018-09-13T13:00:00"/>
    <n v="3"/>
    <x v="12"/>
    <s v="Sympetrum striolatum"/>
    <n v="7"/>
    <s v="KD"/>
    <x v="10"/>
    <n v="9"/>
    <s v="Korenbouten"/>
    <n v="36.428571428571431"/>
  </r>
  <r>
    <n v="946"/>
    <s v="Schapenkamp I"/>
    <d v="2018-09-13T13:00:00"/>
    <n v="3"/>
    <x v="11"/>
    <s v="Lestes sponsa"/>
    <n v="2"/>
    <s v="KD"/>
    <x v="10"/>
    <n v="9"/>
    <s v="Pantserjuffers"/>
    <n v="36.428571428571431"/>
  </r>
  <r>
    <n v="946"/>
    <s v="Schapenkamp I"/>
    <d v="2018-09-13T13:00:00"/>
    <n v="3"/>
    <x v="13"/>
    <s v="Chalcolestes viridis"/>
    <n v="4"/>
    <s v="KD"/>
    <x v="10"/>
    <n v="9"/>
    <s v="Pantserjuffers"/>
    <n v="36.428571428571431"/>
  </r>
  <r>
    <n v="946"/>
    <s v="Schapenkamp I"/>
    <d v="2018-09-13T13:00:00"/>
    <n v="3"/>
    <x v="1"/>
    <s v="Ischnura elegans"/>
    <n v="2"/>
    <s v="KD"/>
    <x v="10"/>
    <n v="9"/>
    <s v="Waterjuffer"/>
    <n v="36.428571428571431"/>
  </r>
  <r>
    <n v="946"/>
    <s v="Schapenkamp I"/>
    <d v="2018-09-13T13:00:00"/>
    <n v="3"/>
    <x v="14"/>
    <s v="Aeshna mixta"/>
    <n v="28"/>
    <s v="KD"/>
    <x v="10"/>
    <n v="9"/>
    <s v="Glazenmakers"/>
    <n v="36.428571428571431"/>
  </r>
  <r>
    <n v="946"/>
    <s v="Schapenkamp I"/>
    <d v="2018-09-13T13:00:00"/>
    <n v="3"/>
    <x v="17"/>
    <s v="Sympetrum vulgatum"/>
    <n v="4"/>
    <s v="KD"/>
    <x v="10"/>
    <n v="9"/>
    <s v="Korenbouten"/>
    <n v="36.428571428571431"/>
  </r>
  <r>
    <n v="946"/>
    <s v="Schapenkamp I"/>
    <d v="2018-09-13T13:00:00"/>
    <n v="3"/>
    <x v="3"/>
    <s v="Enallagma cyathigerum"/>
    <n v="4"/>
    <s v="KD"/>
    <x v="10"/>
    <n v="9"/>
    <s v="Waterjuffer"/>
    <n v="36.428571428571431"/>
  </r>
  <r>
    <n v="946"/>
    <s v="Schapenkamp I"/>
    <d v="2018-09-30T11:00:00"/>
    <n v="4"/>
    <x v="14"/>
    <s v="Aeshna mixta"/>
    <n v="1"/>
    <s v="KD"/>
    <x v="10"/>
    <n v="9"/>
    <s v="Glazenmakers"/>
    <n v="38.857142857142854"/>
  </r>
  <r>
    <n v="946"/>
    <s v="Schapenkamp I"/>
    <d v="2018-09-30T11:00:00"/>
    <n v="5"/>
    <x v="14"/>
    <s v="Aeshna mixta"/>
    <n v="1"/>
    <s v="KD"/>
    <x v="10"/>
    <n v="9"/>
    <s v="Glazenmakers"/>
    <n v="38.857142857142854"/>
  </r>
  <r>
    <n v="946"/>
    <s v="Schapenkamp I"/>
    <d v="2018-09-30T11:00:00"/>
    <n v="3"/>
    <x v="23"/>
    <s v="Sympetrum striolatum/vulgatum"/>
    <n v="3"/>
    <s v="KD"/>
    <x v="10"/>
    <n v="9"/>
    <s v="Korenbouten"/>
    <n v="38.857142857142854"/>
  </r>
  <r>
    <n v="946"/>
    <s v="Schapenkamp I"/>
    <d v="2018-09-30T11:00:00"/>
    <n v="3"/>
    <x v="13"/>
    <s v="Chalcolestes viridis"/>
    <n v="3"/>
    <s v="KD"/>
    <x v="10"/>
    <n v="9"/>
    <s v="Pantserjuffers"/>
    <n v="38.857142857142854"/>
  </r>
  <r>
    <n v="946"/>
    <s v="Schapenkamp I"/>
    <d v="2019-05-23T11:00:00"/>
    <n v="4"/>
    <x v="7"/>
    <s v="Brachytron pratense"/>
    <n v="2"/>
    <s v="KD"/>
    <x v="8"/>
    <n v="5"/>
    <s v="Glazenmakers"/>
    <n v="20.285714285714285"/>
  </r>
  <r>
    <n v="946"/>
    <s v="Schapenkamp I"/>
    <d v="2019-05-23T11:00:00"/>
    <n v="4"/>
    <x v="10"/>
    <s v="Libellula quadrimaculata"/>
    <n v="5"/>
    <s v="KD"/>
    <x v="8"/>
    <n v="5"/>
    <s v="Korenbouten"/>
    <n v="20.285714285714285"/>
  </r>
  <r>
    <n v="946"/>
    <s v="Schapenkamp I"/>
    <d v="2019-05-23T11:00:00"/>
    <n v="5"/>
    <x v="7"/>
    <s v="Brachytron pratense"/>
    <n v="3"/>
    <s v="KD"/>
    <x v="8"/>
    <n v="5"/>
    <s v="Glazenmakers"/>
    <n v="20.285714285714285"/>
  </r>
  <r>
    <n v="946"/>
    <s v="Schapenkamp I"/>
    <d v="2019-05-23T11:00:00"/>
    <n v="5"/>
    <x v="10"/>
    <s v="Libellula quadrimaculata"/>
    <n v="4"/>
    <s v="KD"/>
    <x v="8"/>
    <n v="5"/>
    <s v="Korenbouten"/>
    <n v="20.285714285714285"/>
  </r>
  <r>
    <n v="946"/>
    <s v="Schapenkamp I"/>
    <d v="2019-05-23T11:00:00"/>
    <n v="5"/>
    <x v="22"/>
    <s v="Crocothemis erythraea"/>
    <n v="1"/>
    <s v="KD"/>
    <x v="8"/>
    <n v="5"/>
    <s v="Korenbouten"/>
    <n v="20.285714285714285"/>
  </r>
  <r>
    <n v="946"/>
    <s v="Schapenkamp I"/>
    <d v="2019-05-23T11:00:00"/>
    <n v="3"/>
    <x v="6"/>
    <s v="Coenagrion puella"/>
    <n v="50"/>
    <s v="KD"/>
    <x v="8"/>
    <n v="5"/>
    <s v="Waterjuffer"/>
    <n v="20.285714285714285"/>
  </r>
  <r>
    <n v="946"/>
    <s v="Schapenkamp I"/>
    <d v="2019-05-23T11:00:00"/>
    <n v="3"/>
    <x v="5"/>
    <s v="Orthetrum cancellatum"/>
    <n v="1"/>
    <s v="KD"/>
    <x v="8"/>
    <n v="5"/>
    <s v="Korenbouten"/>
    <n v="20.285714285714285"/>
  </r>
  <r>
    <n v="946"/>
    <s v="Schapenkamp I"/>
    <d v="2019-05-23T11:00:00"/>
    <n v="3"/>
    <x v="1"/>
    <s v="Ischnura elegans"/>
    <n v="12"/>
    <s v="KD"/>
    <x v="8"/>
    <n v="5"/>
    <s v="Waterjuffer"/>
    <n v="20.285714285714285"/>
  </r>
  <r>
    <n v="946"/>
    <s v="Schapenkamp I"/>
    <d v="2019-05-23T11:00:00"/>
    <n v="3"/>
    <x v="4"/>
    <s v="Coenagrion pulchellum"/>
    <n v="32"/>
    <s v="KD"/>
    <x v="8"/>
    <n v="5"/>
    <s v="Waterjuffer"/>
    <n v="20.285714285714285"/>
  </r>
  <r>
    <n v="946"/>
    <s v="Schapenkamp I"/>
    <d v="2019-05-23T11:00:00"/>
    <n v="3"/>
    <x v="10"/>
    <s v="Libellula quadrimaculata"/>
    <n v="1"/>
    <s v="KD"/>
    <x v="8"/>
    <n v="5"/>
    <s v="Korenbouten"/>
    <n v="20.285714285714285"/>
  </r>
  <r>
    <n v="946"/>
    <s v="Schapenkamp I"/>
    <d v="2019-05-23T11:00:00"/>
    <n v="3"/>
    <x v="2"/>
    <s v="Pyrrhosoma nymphula"/>
    <n v="2"/>
    <s v="KD"/>
    <x v="8"/>
    <n v="5"/>
    <s v="Waterjuffer"/>
    <n v="20.285714285714285"/>
  </r>
  <r>
    <n v="946"/>
    <s v="Schapenkamp I"/>
    <d v="2019-05-23T11:00:00"/>
    <n v="3"/>
    <x v="0"/>
    <s v="Sympecma fusca"/>
    <n v="45"/>
    <s v="KD"/>
    <x v="8"/>
    <n v="5"/>
    <s v="Pantserjuffers"/>
    <n v="20.285714285714285"/>
  </r>
  <r>
    <n v="946"/>
    <s v="Schapenkamp I"/>
    <d v="2019-05-27T13:15:00"/>
    <n v="4"/>
    <x v="5"/>
    <s v="Orthetrum cancellatum"/>
    <n v="6"/>
    <s v="KD"/>
    <x v="8"/>
    <n v="5"/>
    <s v="Korenbouten"/>
    <n v="20.857142857142858"/>
  </r>
  <r>
    <n v="946"/>
    <s v="Schapenkamp I"/>
    <d v="2019-05-27T13:15:00"/>
    <n v="4"/>
    <x v="10"/>
    <s v="Libellula quadrimaculata"/>
    <n v="20"/>
    <s v="KD"/>
    <x v="8"/>
    <n v="5"/>
    <s v="Korenbouten"/>
    <n v="20.857142857142858"/>
  </r>
  <r>
    <n v="946"/>
    <s v="Schapenkamp I"/>
    <d v="2019-05-27T13:15:00"/>
    <n v="5"/>
    <x v="5"/>
    <s v="Orthetrum cancellatum"/>
    <n v="5"/>
    <s v="KD"/>
    <x v="8"/>
    <n v="5"/>
    <s v="Korenbouten"/>
    <n v="20.857142857142858"/>
  </r>
  <r>
    <n v="946"/>
    <s v="Schapenkamp I"/>
    <d v="2019-05-27T13:15:00"/>
    <n v="5"/>
    <x v="7"/>
    <s v="Brachytron pratense"/>
    <n v="1"/>
    <s v="KD"/>
    <x v="8"/>
    <n v="5"/>
    <s v="Glazenmakers"/>
    <n v="20.857142857142858"/>
  </r>
  <r>
    <n v="946"/>
    <s v="Schapenkamp I"/>
    <d v="2019-05-27T13:15:00"/>
    <n v="5"/>
    <x v="34"/>
    <s v="Libellula depressa"/>
    <n v="1"/>
    <s v="KD"/>
    <x v="8"/>
    <n v="5"/>
    <s v="Korenbouten"/>
    <n v="20.857142857142858"/>
  </r>
  <r>
    <n v="946"/>
    <s v="Schapenkamp I"/>
    <d v="2019-05-27T13:15:00"/>
    <n v="5"/>
    <x v="10"/>
    <s v="Libellula quadrimaculata"/>
    <n v="19"/>
    <s v="KD"/>
    <x v="8"/>
    <n v="5"/>
    <s v="Korenbouten"/>
    <n v="20.857142857142858"/>
  </r>
  <r>
    <n v="946"/>
    <s v="Schapenkamp I"/>
    <d v="2019-05-27T13:15:00"/>
    <n v="3"/>
    <x v="6"/>
    <s v="Coenagrion puella"/>
    <n v="20"/>
    <s v="KD"/>
    <x v="8"/>
    <n v="5"/>
    <s v="Waterjuffer"/>
    <n v="20.857142857142858"/>
  </r>
  <r>
    <n v="946"/>
    <s v="Schapenkamp I"/>
    <d v="2019-05-27T13:15:00"/>
    <n v="3"/>
    <x v="0"/>
    <s v="Sympecma fusca"/>
    <n v="10"/>
    <s v="KD"/>
    <x v="8"/>
    <n v="5"/>
    <s v="Pantserjuffers"/>
    <n v="20.857142857142858"/>
  </r>
  <r>
    <n v="946"/>
    <s v="Schapenkamp I"/>
    <d v="2019-05-27T13:15:00"/>
    <n v="3"/>
    <x v="5"/>
    <s v="Orthetrum cancellatum"/>
    <n v="9"/>
    <s v="KD"/>
    <x v="8"/>
    <n v="5"/>
    <s v="Korenbouten"/>
    <n v="20.857142857142858"/>
  </r>
  <r>
    <n v="946"/>
    <s v="Schapenkamp I"/>
    <d v="2019-05-27T13:15:00"/>
    <n v="3"/>
    <x v="7"/>
    <s v="Brachytron pratense"/>
    <n v="1"/>
    <s v="KD"/>
    <x v="8"/>
    <n v="5"/>
    <s v="Glazenmakers"/>
    <n v="20.857142857142858"/>
  </r>
  <r>
    <n v="946"/>
    <s v="Schapenkamp I"/>
    <d v="2019-05-27T13:15:00"/>
    <n v="3"/>
    <x v="9"/>
    <s v="Anax imperator"/>
    <n v="1"/>
    <s v="KD"/>
    <x v="8"/>
    <n v="5"/>
    <s v="Glazenmakers"/>
    <n v="20.857142857142858"/>
  </r>
  <r>
    <n v="946"/>
    <s v="Schapenkamp I"/>
    <d v="2019-05-27T13:15:00"/>
    <n v="3"/>
    <x v="1"/>
    <s v="Ischnura elegans"/>
    <n v="4"/>
    <s v="KD"/>
    <x v="8"/>
    <n v="5"/>
    <s v="Waterjuffer"/>
    <n v="20.857142857142858"/>
  </r>
  <r>
    <n v="946"/>
    <s v="Schapenkamp I"/>
    <d v="2019-05-27T13:15:00"/>
    <n v="3"/>
    <x v="4"/>
    <s v="Coenagrion pulchellum"/>
    <n v="4"/>
    <s v="KD"/>
    <x v="8"/>
    <n v="5"/>
    <s v="Waterjuffer"/>
    <n v="20.857142857142858"/>
  </r>
  <r>
    <n v="946"/>
    <s v="Schapenkamp I"/>
    <d v="2019-05-27T13:15:00"/>
    <n v="3"/>
    <x v="10"/>
    <s v="Libellula quadrimaculata"/>
    <n v="18"/>
    <s v="KD"/>
    <x v="8"/>
    <n v="5"/>
    <s v="Korenbouten"/>
    <n v="20.857142857142858"/>
  </r>
  <r>
    <n v="946"/>
    <s v="Schapenkamp I"/>
    <d v="2019-05-27T13:15:00"/>
    <n v="3"/>
    <x v="3"/>
    <s v="Enallagma cyathigerum"/>
    <n v="7"/>
    <s v="KD"/>
    <x v="8"/>
    <n v="5"/>
    <s v="Waterjuffer"/>
    <n v="20.857142857142858"/>
  </r>
  <r>
    <n v="946"/>
    <s v="Schapenkamp I"/>
    <d v="2019-05-27T13:15:00"/>
    <n v="3"/>
    <x v="34"/>
    <s v="Libellula depressa"/>
    <n v="1"/>
    <s v="KD"/>
    <x v="8"/>
    <n v="5"/>
    <s v="Korenbouten"/>
    <n v="20.857142857142858"/>
  </r>
  <r>
    <n v="946"/>
    <s v="Schapenkamp I"/>
    <d v="2019-06-29T12:00:00"/>
    <n v="4"/>
    <x v="5"/>
    <s v="Orthetrum cancellatum"/>
    <n v="9"/>
    <s v="KD"/>
    <x v="8"/>
    <n v="6"/>
    <s v="Korenbouten"/>
    <n v="25.571428571428573"/>
  </r>
  <r>
    <n v="946"/>
    <s v="Schapenkamp I"/>
    <d v="2019-06-29T12:00:00"/>
    <n v="4"/>
    <x v="9"/>
    <s v="Anax imperator"/>
    <n v="3"/>
    <s v="KD"/>
    <x v="8"/>
    <n v="6"/>
    <s v="Glazenmakers"/>
    <n v="25.571428571428573"/>
  </r>
  <r>
    <n v="946"/>
    <s v="Schapenkamp I"/>
    <d v="2019-06-29T12:00:00"/>
    <n v="4"/>
    <x v="10"/>
    <s v="Libellula quadrimaculata"/>
    <n v="6"/>
    <s v="KD"/>
    <x v="8"/>
    <n v="6"/>
    <s v="Korenbouten"/>
    <n v="25.571428571428573"/>
  </r>
  <r>
    <n v="946"/>
    <s v="Schapenkamp I"/>
    <d v="2019-06-29T12:00:00"/>
    <n v="5"/>
    <x v="5"/>
    <s v="Orthetrum cancellatum"/>
    <n v="8"/>
    <s v="KD"/>
    <x v="8"/>
    <n v="6"/>
    <s v="Korenbouten"/>
    <n v="25.571428571428573"/>
  </r>
  <r>
    <n v="946"/>
    <s v="Schapenkamp I"/>
    <d v="2019-06-29T12:00:00"/>
    <n v="5"/>
    <x v="9"/>
    <s v="Anax imperator"/>
    <n v="7"/>
    <s v="KD"/>
    <x v="8"/>
    <n v="6"/>
    <s v="Glazenmakers"/>
    <n v="25.571428571428573"/>
  </r>
  <r>
    <n v="946"/>
    <s v="Schapenkamp I"/>
    <d v="2019-06-29T12:00:00"/>
    <n v="5"/>
    <x v="31"/>
    <s v="Cordulia aenea"/>
    <n v="1"/>
    <s v="KD"/>
    <x v="8"/>
    <n v="6"/>
    <s v="Glanslibel"/>
    <n v="25.571428571428573"/>
  </r>
  <r>
    <n v="946"/>
    <s v="Schapenkamp I"/>
    <d v="2019-06-29T12:00:00"/>
    <n v="5"/>
    <x v="10"/>
    <s v="Libellula quadrimaculata"/>
    <n v="10"/>
    <s v="KD"/>
    <x v="8"/>
    <n v="6"/>
    <s v="Korenbouten"/>
    <n v="25.571428571428573"/>
  </r>
  <r>
    <n v="946"/>
    <s v="Schapenkamp I"/>
    <d v="2019-06-29T12:00:00"/>
    <n v="3"/>
    <x v="12"/>
    <s v="Sympetrum striolatum"/>
    <n v="7"/>
    <s v="KD"/>
    <x v="8"/>
    <n v="6"/>
    <s v="Korenbouten"/>
    <n v="25.571428571428573"/>
  </r>
  <r>
    <n v="946"/>
    <s v="Schapenkamp I"/>
    <d v="2019-06-29T12:00:00"/>
    <n v="3"/>
    <x v="5"/>
    <s v="Orthetrum cancellatum"/>
    <n v="10"/>
    <s v="KD"/>
    <x v="8"/>
    <n v="6"/>
    <s v="Korenbouten"/>
    <n v="25.571428571428573"/>
  </r>
  <r>
    <n v="946"/>
    <s v="Schapenkamp I"/>
    <d v="2019-06-29T12:00:00"/>
    <n v="3"/>
    <x v="11"/>
    <s v="Lestes sponsa"/>
    <n v="4"/>
    <s v="KD"/>
    <x v="8"/>
    <n v="6"/>
    <s v="Pantserjuffers"/>
    <n v="25.571428571428573"/>
  </r>
  <r>
    <n v="946"/>
    <s v="Schapenkamp I"/>
    <d v="2019-06-29T12:00:00"/>
    <n v="3"/>
    <x v="7"/>
    <s v="Brachytron pratense"/>
    <n v="1"/>
    <s v="KD"/>
    <x v="8"/>
    <n v="6"/>
    <s v="Glazenmakers"/>
    <n v="25.571428571428573"/>
  </r>
  <r>
    <n v="946"/>
    <s v="Schapenkamp I"/>
    <d v="2019-06-29T12:00:00"/>
    <n v="3"/>
    <x v="16"/>
    <s v="Sympetrum sanguineum"/>
    <n v="1"/>
    <s v="KD"/>
    <x v="8"/>
    <n v="6"/>
    <s v="Korenbouten"/>
    <n v="25.571428571428573"/>
  </r>
  <r>
    <n v="946"/>
    <s v="Schapenkamp I"/>
    <d v="2019-06-29T12:00:00"/>
    <n v="3"/>
    <x v="9"/>
    <s v="Anax imperator"/>
    <n v="10"/>
    <s v="KD"/>
    <x v="8"/>
    <n v="6"/>
    <s v="Glazenmakers"/>
    <n v="25.571428571428573"/>
  </r>
  <r>
    <n v="946"/>
    <s v="Schapenkamp I"/>
    <d v="2019-06-29T12:00:00"/>
    <n v="3"/>
    <x v="1"/>
    <s v="Ischnura elegans"/>
    <n v="78"/>
    <s v="KD"/>
    <x v="8"/>
    <n v="6"/>
    <s v="Waterjuffer"/>
    <n v="25.571428571428573"/>
  </r>
  <r>
    <n v="946"/>
    <s v="Schapenkamp I"/>
    <d v="2019-06-29T12:00:00"/>
    <n v="3"/>
    <x v="4"/>
    <s v="Coenagrion pulchellum"/>
    <n v="4"/>
    <s v="KD"/>
    <x v="8"/>
    <n v="6"/>
    <s v="Waterjuffer"/>
    <n v="25.571428571428573"/>
  </r>
  <r>
    <n v="946"/>
    <s v="Schapenkamp I"/>
    <d v="2019-06-29T12:00:00"/>
    <n v="3"/>
    <x v="10"/>
    <s v="Libellula quadrimaculata"/>
    <n v="11"/>
    <s v="KD"/>
    <x v="8"/>
    <n v="6"/>
    <s v="Korenbouten"/>
    <n v="25.571428571428573"/>
  </r>
  <r>
    <n v="946"/>
    <s v="Schapenkamp I"/>
    <d v="2019-06-29T12:00:00"/>
    <n v="3"/>
    <x v="3"/>
    <s v="Enallagma cyathigerum"/>
    <n v="44"/>
    <s v="KD"/>
    <x v="8"/>
    <n v="6"/>
    <s v="Waterjuffer"/>
    <n v="25.571428571428573"/>
  </r>
  <r>
    <n v="946"/>
    <s v="Schapenkamp I"/>
    <d v="2019-07-17T14:45:00"/>
    <n v="4"/>
    <x v="5"/>
    <s v="Orthetrum cancellatum"/>
    <n v="3"/>
    <s v="KD"/>
    <x v="8"/>
    <n v="7"/>
    <s v="Korenbouten"/>
    <n v="28.142857142857142"/>
  </r>
  <r>
    <n v="946"/>
    <s v="Schapenkamp I"/>
    <d v="2019-07-17T14:45:00"/>
    <n v="4"/>
    <x v="9"/>
    <s v="Anax imperator"/>
    <n v="2"/>
    <s v="KD"/>
    <x v="8"/>
    <n v="7"/>
    <s v="Glazenmakers"/>
    <n v="28.142857142857142"/>
  </r>
  <r>
    <n v="946"/>
    <s v="Schapenkamp I"/>
    <d v="2019-07-17T14:45:00"/>
    <n v="5"/>
    <x v="9"/>
    <s v="Anax imperator"/>
    <n v="4"/>
    <s v="KD"/>
    <x v="8"/>
    <n v="7"/>
    <s v="Glazenmakers"/>
    <n v="28.142857142857142"/>
  </r>
  <r>
    <n v="946"/>
    <s v="Schapenkamp I"/>
    <d v="2019-07-17T14:45:00"/>
    <n v="3"/>
    <x v="5"/>
    <s v="Orthetrum cancellatum"/>
    <n v="1"/>
    <s v="KD"/>
    <x v="8"/>
    <n v="7"/>
    <s v="Korenbouten"/>
    <n v="28.142857142857142"/>
  </r>
  <r>
    <n v="946"/>
    <s v="Schapenkamp I"/>
    <d v="2019-07-17T14:45:00"/>
    <n v="3"/>
    <x v="11"/>
    <s v="Lestes sponsa"/>
    <n v="3"/>
    <s v="KD"/>
    <x v="8"/>
    <n v="7"/>
    <s v="Pantserjuffers"/>
    <n v="28.142857142857142"/>
  </r>
  <r>
    <n v="946"/>
    <s v="Schapenkamp I"/>
    <d v="2019-07-17T14:45:00"/>
    <n v="3"/>
    <x v="9"/>
    <s v="Anax imperator"/>
    <n v="5"/>
    <s v="KD"/>
    <x v="8"/>
    <n v="7"/>
    <s v="Glazenmakers"/>
    <n v="28.142857142857142"/>
  </r>
  <r>
    <n v="946"/>
    <s v="Schapenkamp I"/>
    <d v="2019-07-17T14:45:00"/>
    <n v="3"/>
    <x v="30"/>
    <s v="Erythromma viridulum"/>
    <n v="4"/>
    <s v="KD"/>
    <x v="8"/>
    <n v="7"/>
    <s v="Waterjuffer"/>
    <n v="28.142857142857142"/>
  </r>
  <r>
    <n v="946"/>
    <s v="Schapenkamp I"/>
    <d v="2019-07-17T14:45:00"/>
    <n v="3"/>
    <x v="1"/>
    <s v="Ischnura elegans"/>
    <n v="4"/>
    <s v="KD"/>
    <x v="8"/>
    <n v="7"/>
    <s v="Waterjuffer"/>
    <n v="28.142857142857142"/>
  </r>
  <r>
    <n v="946"/>
    <s v="Schapenkamp I"/>
    <d v="2019-07-17T14:45:00"/>
    <n v="3"/>
    <x v="17"/>
    <s v="Sympetrum vulgatum"/>
    <n v="1"/>
    <s v="KD"/>
    <x v="8"/>
    <n v="7"/>
    <s v="Korenbouten"/>
    <n v="28.142857142857142"/>
  </r>
  <r>
    <n v="946"/>
    <s v="Schapenkamp I"/>
    <d v="2019-07-17T14:45:00"/>
    <n v="3"/>
    <x v="3"/>
    <s v="Enallagma cyathigerum"/>
    <n v="6"/>
    <s v="KD"/>
    <x v="8"/>
    <n v="7"/>
    <s v="Waterjuffer"/>
    <n v="28.142857142857142"/>
  </r>
  <r>
    <n v="946"/>
    <s v="Schapenkamp I"/>
    <d v="2019-07-17T14:45:00"/>
    <n v="3"/>
    <x v="25"/>
    <s v="Lestes barbarus"/>
    <n v="1"/>
    <s v="KD"/>
    <x v="8"/>
    <n v="7"/>
    <s v="Pantserjuffers"/>
    <n v="28.142857142857142"/>
  </r>
  <r>
    <n v="946"/>
    <s v="Schapenkamp I"/>
    <d v="2019-07-17T14:45:00"/>
    <n v="3"/>
    <x v="12"/>
    <s v="Sympetrum striolatum"/>
    <n v="1"/>
    <s v="KD"/>
    <x v="8"/>
    <n v="7"/>
    <s v="Korenbouten"/>
    <n v="28.142857142857142"/>
  </r>
  <r>
    <n v="946"/>
    <s v="Schapenkamp I"/>
    <d v="2019-08-03T11:30:00"/>
    <n v="3"/>
    <x v="0"/>
    <s v="Sympecma fusca"/>
    <n v="22"/>
    <s v="KD"/>
    <x v="8"/>
    <n v="8"/>
    <s v="Pantserjuffers"/>
    <n v="30.571428571428573"/>
  </r>
  <r>
    <n v="946"/>
    <s v="Schapenkamp I"/>
    <d v="2019-08-03T11:30:00"/>
    <n v="3"/>
    <x v="12"/>
    <s v="Sympetrum striolatum"/>
    <n v="5"/>
    <s v="KD"/>
    <x v="8"/>
    <n v="8"/>
    <s v="Korenbouten"/>
    <n v="30.571428571428573"/>
  </r>
  <r>
    <n v="946"/>
    <s v="Schapenkamp I"/>
    <d v="2019-08-03T11:30:00"/>
    <n v="3"/>
    <x v="11"/>
    <s v="Lestes sponsa"/>
    <n v="2"/>
    <s v="KD"/>
    <x v="8"/>
    <n v="8"/>
    <s v="Pantserjuffers"/>
    <n v="30.571428571428573"/>
  </r>
  <r>
    <n v="946"/>
    <s v="Schapenkamp I"/>
    <d v="2019-08-03T11:30:00"/>
    <n v="3"/>
    <x v="30"/>
    <s v="Erythromma viridulum"/>
    <n v="2"/>
    <s v="KD"/>
    <x v="8"/>
    <n v="8"/>
    <s v="Waterjuffer"/>
    <n v="30.571428571428573"/>
  </r>
  <r>
    <n v="946"/>
    <s v="Schapenkamp I"/>
    <d v="2019-08-03T11:30:00"/>
    <n v="3"/>
    <x v="1"/>
    <s v="Ischnura elegans"/>
    <n v="1"/>
    <s v="KD"/>
    <x v="8"/>
    <n v="8"/>
    <s v="Waterjuffer"/>
    <n v="30.571428571428573"/>
  </r>
  <r>
    <n v="946"/>
    <s v="Schapenkamp I"/>
    <d v="2019-08-03T11:30:00"/>
    <n v="3"/>
    <x v="17"/>
    <s v="Sympetrum vulgatum"/>
    <n v="1"/>
    <s v="KD"/>
    <x v="8"/>
    <n v="8"/>
    <s v="Korenbouten"/>
    <n v="30.571428571428573"/>
  </r>
  <r>
    <n v="946"/>
    <s v="Schapenkamp I"/>
    <d v="2019-08-03T11:30:00"/>
    <n v="3"/>
    <x v="21"/>
    <s v="Ischnura pumilio"/>
    <n v="1"/>
    <s v="KD"/>
    <x v="8"/>
    <n v="8"/>
    <s v="Waterjuffer"/>
    <n v="30.571428571428573"/>
  </r>
  <r>
    <n v="946"/>
    <s v="Schapenkamp I"/>
    <d v="2019-08-03T11:30:00"/>
    <n v="3"/>
    <x v="3"/>
    <s v="Enallagma cyathigerum"/>
    <n v="7"/>
    <s v="KD"/>
    <x v="8"/>
    <n v="8"/>
    <s v="Waterjuffer"/>
    <n v="30.571428571428573"/>
  </r>
  <r>
    <n v="946"/>
    <s v="Schapenkamp I"/>
    <d v="2019-08-27T11:45:00"/>
    <n v="4"/>
    <x v="14"/>
    <s v="Aeshna mixta"/>
    <n v="1"/>
    <s v="KD"/>
    <x v="8"/>
    <n v="8"/>
    <s v="Glazenmakers"/>
    <n v="34"/>
  </r>
  <r>
    <n v="946"/>
    <s v="Schapenkamp I"/>
    <d v="2019-08-27T11:45:00"/>
    <n v="5"/>
    <x v="9"/>
    <s v="Anax imperator"/>
    <n v="5"/>
    <s v="KD"/>
    <x v="8"/>
    <n v="8"/>
    <s v="Glazenmakers"/>
    <n v="34"/>
  </r>
  <r>
    <n v="946"/>
    <s v="Schapenkamp I"/>
    <d v="2019-08-27T11:45:00"/>
    <n v="5"/>
    <x v="14"/>
    <s v="Aeshna mixta"/>
    <n v="12"/>
    <s v="KD"/>
    <x v="8"/>
    <n v="8"/>
    <s v="Glazenmakers"/>
    <n v="34"/>
  </r>
  <r>
    <n v="946"/>
    <s v="Schapenkamp I"/>
    <d v="2019-08-27T11:45:00"/>
    <n v="3"/>
    <x v="12"/>
    <s v="Sympetrum striolatum"/>
    <n v="17"/>
    <s v="KD"/>
    <x v="8"/>
    <n v="8"/>
    <s v="Korenbouten"/>
    <n v="34"/>
  </r>
  <r>
    <n v="946"/>
    <s v="Schapenkamp I"/>
    <d v="2019-08-27T11:45:00"/>
    <n v="3"/>
    <x v="9"/>
    <s v="Anax imperator"/>
    <n v="4"/>
    <s v="KD"/>
    <x v="8"/>
    <n v="8"/>
    <s v="Glazenmakers"/>
    <n v="34"/>
  </r>
  <r>
    <n v="946"/>
    <s v="Schapenkamp I"/>
    <d v="2019-08-27T11:45:00"/>
    <n v="3"/>
    <x v="13"/>
    <s v="Chalcolestes viridis"/>
    <n v="4"/>
    <s v="KD"/>
    <x v="8"/>
    <n v="8"/>
    <s v="Pantserjuffers"/>
    <n v="34"/>
  </r>
  <r>
    <n v="946"/>
    <s v="Schapenkamp I"/>
    <d v="2019-08-27T11:45:00"/>
    <n v="3"/>
    <x v="1"/>
    <s v="Ischnura elegans"/>
    <n v="4"/>
    <s v="KD"/>
    <x v="8"/>
    <n v="8"/>
    <s v="Waterjuffer"/>
    <n v="34"/>
  </r>
  <r>
    <n v="946"/>
    <s v="Schapenkamp I"/>
    <d v="2019-08-27T11:45:00"/>
    <n v="3"/>
    <x v="14"/>
    <s v="Aeshna mixta"/>
    <n v="2"/>
    <s v="KD"/>
    <x v="8"/>
    <n v="8"/>
    <s v="Glazenmakers"/>
    <n v="34"/>
  </r>
  <r>
    <n v="946"/>
    <s v="Schapenkamp I"/>
    <d v="2019-08-27T11:45:00"/>
    <n v="3"/>
    <x v="17"/>
    <s v="Sympetrum vulgatum"/>
    <n v="4"/>
    <s v="KD"/>
    <x v="8"/>
    <n v="8"/>
    <s v="Korenbouten"/>
    <n v="34"/>
  </r>
  <r>
    <n v="946"/>
    <s v="Schapenkamp I"/>
    <d v="2019-08-27T11:45:00"/>
    <n v="3"/>
    <x v="3"/>
    <s v="Enallagma cyathigerum"/>
    <n v="5"/>
    <s v="KD"/>
    <x v="8"/>
    <n v="8"/>
    <s v="Waterjuffer"/>
    <n v="34"/>
  </r>
  <r>
    <n v="946"/>
    <s v="Schapenkamp I"/>
    <d v="2019-09-14T12:00:00"/>
    <n v="4"/>
    <x v="14"/>
    <s v="Aeshna mixta"/>
    <n v="2"/>
    <s v="KD"/>
    <x v="8"/>
    <n v="9"/>
    <s v="Glazenmakers"/>
    <n v="36.571428571428569"/>
  </r>
  <r>
    <n v="946"/>
    <s v="Schapenkamp I"/>
    <d v="2019-09-14T12:00:00"/>
    <n v="5"/>
    <x v="14"/>
    <s v="Aeshna mixta"/>
    <n v="6"/>
    <s v="KD"/>
    <x v="8"/>
    <n v="9"/>
    <s v="Glazenmakers"/>
    <n v="36.571428571428569"/>
  </r>
  <r>
    <n v="946"/>
    <s v="Schapenkamp I"/>
    <d v="2019-09-14T12:00:00"/>
    <n v="3"/>
    <x v="12"/>
    <s v="Sympetrum striolatum"/>
    <n v="8"/>
    <s v="KD"/>
    <x v="8"/>
    <n v="9"/>
    <s v="Korenbouten"/>
    <n v="36.571428571428569"/>
  </r>
  <r>
    <n v="946"/>
    <s v="Schapenkamp I"/>
    <d v="2019-09-14T12:00:00"/>
    <n v="3"/>
    <x v="5"/>
    <s v="Orthetrum cancellatum"/>
    <n v="2"/>
    <s v="KD"/>
    <x v="8"/>
    <n v="9"/>
    <s v="Korenbouten"/>
    <n v="36.571428571428569"/>
  </r>
  <r>
    <n v="946"/>
    <s v="Schapenkamp I"/>
    <d v="2019-09-14T12:00:00"/>
    <n v="3"/>
    <x v="14"/>
    <s v="Aeshna mixta"/>
    <n v="11"/>
    <s v="KD"/>
    <x v="8"/>
    <n v="9"/>
    <s v="Glazenmakers"/>
    <n v="36.571428571428569"/>
  </r>
  <r>
    <n v="946"/>
    <s v="Schapenkamp I"/>
    <d v="2019-09-14T12:00:00"/>
    <n v="3"/>
    <x v="17"/>
    <s v="Sympetrum vulgatum"/>
    <n v="2"/>
    <s v="KD"/>
    <x v="8"/>
    <n v="9"/>
    <s v="Korenbouten"/>
    <n v="36.571428571428569"/>
  </r>
  <r>
    <n v="946"/>
    <s v="Schapenkamp I"/>
    <d v="2019-09-14T12:00:00"/>
    <n v="3"/>
    <x v="21"/>
    <s v="Ischnura pumilio"/>
    <n v="1"/>
    <s v="KD"/>
    <x v="8"/>
    <n v="9"/>
    <s v="Waterjuffer"/>
    <n v="36.571428571428569"/>
  </r>
  <r>
    <n v="946"/>
    <s v="Schapenkamp I"/>
    <d v="2020-05-21T12:45:00"/>
    <n v="4"/>
    <x v="31"/>
    <s v="Cordulia aenea"/>
    <n v="3"/>
    <s v="KD"/>
    <x v="9"/>
    <n v="5"/>
    <s v="Glanslibel"/>
    <n v="20.142857142857142"/>
  </r>
  <r>
    <n v="946"/>
    <s v="Schapenkamp I"/>
    <d v="2020-05-21T12:45:00"/>
    <n v="4"/>
    <x v="10"/>
    <s v="Libellula quadrimaculata"/>
    <n v="15"/>
    <s v="KD"/>
    <x v="9"/>
    <n v="5"/>
    <s v="Korenbouten"/>
    <n v="20.142857142857142"/>
  </r>
  <r>
    <n v="946"/>
    <s v="Schapenkamp I"/>
    <d v="2020-05-21T12:45:00"/>
    <n v="4"/>
    <x v="22"/>
    <s v="Crocothemis erythraea"/>
    <n v="1"/>
    <s v="KD"/>
    <x v="9"/>
    <n v="5"/>
    <s v="Korenbouten"/>
    <n v="20.142857142857142"/>
  </r>
  <r>
    <n v="946"/>
    <s v="Schapenkamp I"/>
    <d v="2020-05-21T12:45:00"/>
    <n v="5"/>
    <x v="24"/>
    <s v="Leucorrhinia pectoralis"/>
    <n v="5"/>
    <s v="KD"/>
    <x v="9"/>
    <n v="5"/>
    <s v="Korenbouten"/>
    <n v="20.142857142857142"/>
  </r>
  <r>
    <n v="946"/>
    <s v="Schapenkamp I"/>
    <d v="2020-05-21T12:45:00"/>
    <n v="5"/>
    <x v="7"/>
    <s v="Brachytron pratense"/>
    <n v="1"/>
    <s v="KD"/>
    <x v="9"/>
    <n v="5"/>
    <s v="Glazenmakers"/>
    <n v="20.142857142857142"/>
  </r>
  <r>
    <n v="946"/>
    <s v="Schapenkamp I"/>
    <d v="2020-05-21T12:45:00"/>
    <n v="5"/>
    <x v="9"/>
    <s v="Anax imperator"/>
    <n v="1"/>
    <s v="KD"/>
    <x v="9"/>
    <n v="5"/>
    <s v="Glazenmakers"/>
    <n v="20.142857142857142"/>
  </r>
  <r>
    <n v="946"/>
    <s v="Schapenkamp I"/>
    <d v="2020-05-21T12:45:00"/>
    <n v="5"/>
    <x v="31"/>
    <s v="Cordulia aenea"/>
    <n v="3"/>
    <s v="KD"/>
    <x v="9"/>
    <n v="5"/>
    <s v="Glanslibel"/>
    <n v="20.142857142857142"/>
  </r>
  <r>
    <n v="946"/>
    <s v="Schapenkamp I"/>
    <d v="2020-05-21T12:45:00"/>
    <n v="5"/>
    <x v="10"/>
    <s v="Libellula quadrimaculata"/>
    <n v="15"/>
    <s v="KD"/>
    <x v="9"/>
    <n v="5"/>
    <s v="Korenbouten"/>
    <n v="20.142857142857142"/>
  </r>
  <r>
    <n v="946"/>
    <s v="Schapenkamp I"/>
    <d v="2020-05-21T12:45:00"/>
    <n v="3"/>
    <x v="6"/>
    <s v="Coenagrion puella"/>
    <n v="155"/>
    <s v="KD"/>
    <x v="9"/>
    <n v="5"/>
    <s v="Waterjuffer"/>
    <n v="20.142857142857142"/>
  </r>
  <r>
    <n v="946"/>
    <s v="Schapenkamp I"/>
    <d v="2020-05-21T12:45:00"/>
    <n v="3"/>
    <x v="0"/>
    <s v="Sympecma fusca"/>
    <n v="56"/>
    <s v="KD"/>
    <x v="9"/>
    <n v="5"/>
    <s v="Pantserjuffers"/>
    <n v="20.142857142857142"/>
  </r>
  <r>
    <n v="946"/>
    <s v="Schapenkamp I"/>
    <d v="2020-05-21T12:45:00"/>
    <n v="3"/>
    <x v="5"/>
    <s v="Orthetrum cancellatum"/>
    <n v="3"/>
    <s v="KD"/>
    <x v="9"/>
    <n v="5"/>
    <s v="Korenbouten"/>
    <n v="20.142857142857142"/>
  </r>
  <r>
    <n v="946"/>
    <s v="Schapenkamp I"/>
    <d v="2020-05-21T12:45:00"/>
    <n v="3"/>
    <x v="8"/>
    <s v="Aeshna isoceles"/>
    <n v="1"/>
    <s v="KD"/>
    <x v="9"/>
    <n v="5"/>
    <s v="Glazenmakers"/>
    <n v="20.142857142857142"/>
  </r>
  <r>
    <n v="946"/>
    <s v="Schapenkamp I"/>
    <d v="2020-05-21T12:45:00"/>
    <n v="3"/>
    <x v="22"/>
    <s v="Crocothemis erythraea"/>
    <n v="1"/>
    <s v="KD"/>
    <x v="9"/>
    <n v="5"/>
    <s v="Korenbouten"/>
    <n v="20.142857142857142"/>
  </r>
  <r>
    <n v="946"/>
    <s v="Schapenkamp I"/>
    <d v="2020-05-21T12:45:00"/>
    <n v="3"/>
    <x v="7"/>
    <s v="Brachytron pratense"/>
    <n v="2"/>
    <s v="KD"/>
    <x v="9"/>
    <n v="5"/>
    <s v="Glazenmakers"/>
    <n v="20.142857142857142"/>
  </r>
  <r>
    <n v="946"/>
    <s v="Schapenkamp I"/>
    <d v="2020-05-21T12:45:00"/>
    <n v="3"/>
    <x v="9"/>
    <s v="Anax imperator"/>
    <n v="2"/>
    <s v="KD"/>
    <x v="9"/>
    <n v="5"/>
    <s v="Glazenmakers"/>
    <n v="20.142857142857142"/>
  </r>
  <r>
    <n v="946"/>
    <s v="Schapenkamp I"/>
    <d v="2020-05-21T12:45:00"/>
    <n v="3"/>
    <x v="1"/>
    <s v="Ischnura elegans"/>
    <n v="16"/>
    <s v="KD"/>
    <x v="9"/>
    <n v="5"/>
    <s v="Waterjuffer"/>
    <n v="20.142857142857142"/>
  </r>
  <r>
    <n v="946"/>
    <s v="Schapenkamp I"/>
    <d v="2020-05-21T12:45:00"/>
    <n v="3"/>
    <x v="31"/>
    <s v="Cordulia aenea"/>
    <n v="1"/>
    <s v="KD"/>
    <x v="9"/>
    <n v="5"/>
    <s v="Glanslibel"/>
    <n v="20.142857142857142"/>
  </r>
  <r>
    <n v="946"/>
    <s v="Schapenkamp I"/>
    <d v="2020-05-21T12:45:00"/>
    <n v="3"/>
    <x v="4"/>
    <s v="Coenagrion pulchellum"/>
    <n v="2"/>
    <s v="KD"/>
    <x v="9"/>
    <n v="5"/>
    <s v="Waterjuffer"/>
    <n v="20.142857142857142"/>
  </r>
  <r>
    <n v="946"/>
    <s v="Schapenkamp I"/>
    <d v="2020-05-21T12:45:00"/>
    <n v="3"/>
    <x v="10"/>
    <s v="Libellula quadrimaculata"/>
    <n v="21"/>
    <s v="KD"/>
    <x v="9"/>
    <n v="5"/>
    <s v="Korenbouten"/>
    <n v="20.142857142857142"/>
  </r>
  <r>
    <n v="946"/>
    <s v="Schapenkamp I"/>
    <d v="2020-06-02T11:30:00"/>
    <n v="4"/>
    <x v="7"/>
    <s v="Brachytron pratense"/>
    <n v="1"/>
    <s v="KD"/>
    <x v="9"/>
    <n v="6"/>
    <s v="Glazenmakers"/>
    <n v="21.857142857142858"/>
  </r>
  <r>
    <n v="946"/>
    <s v="Schapenkamp I"/>
    <d v="2020-06-02T11:30:00"/>
    <n v="4"/>
    <x v="9"/>
    <s v="Anax imperator"/>
    <n v="2"/>
    <s v="KD"/>
    <x v="9"/>
    <n v="6"/>
    <s v="Glazenmakers"/>
    <n v="21.857142857142858"/>
  </r>
  <r>
    <n v="946"/>
    <s v="Schapenkamp I"/>
    <d v="2020-06-02T11:30:00"/>
    <n v="4"/>
    <x v="10"/>
    <s v="Libellula quadrimaculata"/>
    <n v="14"/>
    <s v="KD"/>
    <x v="9"/>
    <n v="6"/>
    <s v="Korenbouten"/>
    <n v="21.857142857142858"/>
  </r>
  <r>
    <n v="946"/>
    <s v="Schapenkamp I"/>
    <d v="2020-06-02T11:30:00"/>
    <n v="5"/>
    <x v="24"/>
    <s v="Leucorrhinia pectoralis"/>
    <n v="7"/>
    <s v="KD"/>
    <x v="9"/>
    <n v="6"/>
    <s v="Korenbouten"/>
    <n v="21.857142857142858"/>
  </r>
  <r>
    <n v="946"/>
    <s v="Schapenkamp I"/>
    <d v="2020-06-02T11:30:00"/>
    <n v="5"/>
    <x v="7"/>
    <s v="Brachytron pratense"/>
    <n v="1"/>
    <s v="KD"/>
    <x v="9"/>
    <n v="6"/>
    <s v="Glazenmakers"/>
    <n v="21.857142857142858"/>
  </r>
  <r>
    <n v="946"/>
    <s v="Schapenkamp I"/>
    <d v="2020-06-02T11:30:00"/>
    <n v="5"/>
    <x v="9"/>
    <s v="Anax imperator"/>
    <n v="4"/>
    <s v="KD"/>
    <x v="9"/>
    <n v="6"/>
    <s v="Glazenmakers"/>
    <n v="21.857142857142858"/>
  </r>
  <r>
    <n v="946"/>
    <s v="Schapenkamp I"/>
    <d v="2020-06-02T11:30:00"/>
    <n v="5"/>
    <x v="31"/>
    <s v="Cordulia aenea"/>
    <n v="1"/>
    <s v="KD"/>
    <x v="9"/>
    <n v="6"/>
    <s v="Glanslibel"/>
    <n v="21.857142857142858"/>
  </r>
  <r>
    <n v="946"/>
    <s v="Schapenkamp I"/>
    <d v="2020-06-02T11:30:00"/>
    <n v="5"/>
    <x v="10"/>
    <s v="Libellula quadrimaculata"/>
    <n v="17"/>
    <s v="KD"/>
    <x v="9"/>
    <n v="6"/>
    <s v="Korenbouten"/>
    <n v="21.857142857142858"/>
  </r>
  <r>
    <n v="946"/>
    <s v="Schapenkamp I"/>
    <d v="2020-06-02T11:30:00"/>
    <n v="5"/>
    <x v="8"/>
    <s v="Aeshna isoceles"/>
    <n v="2"/>
    <s v="KD"/>
    <x v="9"/>
    <n v="6"/>
    <s v="Glazenmakers"/>
    <n v="21.857142857142858"/>
  </r>
  <r>
    <n v="946"/>
    <s v="Schapenkamp I"/>
    <d v="2020-06-02T11:30:00"/>
    <n v="3"/>
    <x v="6"/>
    <s v="Coenagrion puella"/>
    <n v="14"/>
    <s v="KD"/>
    <x v="9"/>
    <n v="6"/>
    <s v="Waterjuffer"/>
    <n v="21.857142857142858"/>
  </r>
  <r>
    <n v="946"/>
    <s v="Schapenkamp I"/>
    <d v="2020-06-02T11:30:00"/>
    <n v="3"/>
    <x v="0"/>
    <s v="Sympecma fusca"/>
    <n v="1"/>
    <s v="KD"/>
    <x v="9"/>
    <n v="6"/>
    <s v="Pantserjuffers"/>
    <n v="21.857142857142858"/>
  </r>
  <r>
    <n v="946"/>
    <s v="Schapenkamp I"/>
    <d v="2020-06-02T11:30:00"/>
    <n v="3"/>
    <x v="5"/>
    <s v="Orthetrum cancellatum"/>
    <n v="2"/>
    <s v="KD"/>
    <x v="9"/>
    <n v="6"/>
    <s v="Korenbouten"/>
    <n v="21.857142857142858"/>
  </r>
  <r>
    <n v="946"/>
    <s v="Schapenkamp I"/>
    <d v="2020-06-02T11:30:00"/>
    <n v="3"/>
    <x v="7"/>
    <s v="Brachytron pratense"/>
    <n v="3"/>
    <s v="KD"/>
    <x v="9"/>
    <n v="6"/>
    <s v="Glazenmakers"/>
    <n v="21.857142857142858"/>
  </r>
  <r>
    <n v="946"/>
    <s v="Schapenkamp I"/>
    <d v="2020-06-02T11:30:00"/>
    <n v="3"/>
    <x v="9"/>
    <s v="Anax imperator"/>
    <n v="5"/>
    <s v="KD"/>
    <x v="9"/>
    <n v="6"/>
    <s v="Glazenmakers"/>
    <n v="21.857142857142858"/>
  </r>
  <r>
    <n v="946"/>
    <s v="Schapenkamp I"/>
    <d v="2020-06-02T11:30:00"/>
    <n v="3"/>
    <x v="1"/>
    <s v="Ischnura elegans"/>
    <n v="15"/>
    <s v="KD"/>
    <x v="9"/>
    <n v="6"/>
    <s v="Waterjuffer"/>
    <n v="21.857142857142858"/>
  </r>
  <r>
    <n v="946"/>
    <s v="Schapenkamp I"/>
    <d v="2020-06-02T11:30:00"/>
    <n v="3"/>
    <x v="4"/>
    <s v="Coenagrion pulchellum"/>
    <n v="1"/>
    <s v="KD"/>
    <x v="9"/>
    <n v="6"/>
    <s v="Waterjuffer"/>
    <n v="21.857142857142858"/>
  </r>
  <r>
    <n v="946"/>
    <s v="Schapenkamp I"/>
    <d v="2020-06-02T11:30:00"/>
    <n v="3"/>
    <x v="10"/>
    <s v="Libellula quadrimaculata"/>
    <n v="27"/>
    <s v="KD"/>
    <x v="9"/>
    <n v="6"/>
    <s v="Korenbouten"/>
    <n v="21.857142857142858"/>
  </r>
  <r>
    <n v="946"/>
    <s v="Schapenkamp I"/>
    <d v="2020-06-02T11:30:00"/>
    <n v="3"/>
    <x v="8"/>
    <s v="Aeshna isoceles"/>
    <n v="1"/>
    <s v="KD"/>
    <x v="9"/>
    <n v="6"/>
    <s v="Glazenmakers"/>
    <n v="21.857142857142858"/>
  </r>
  <r>
    <n v="946"/>
    <s v="Schapenkamp I"/>
    <d v="2020-06-02T11:30:00"/>
    <n v="3"/>
    <x v="2"/>
    <s v="Pyrrhosoma nymphula"/>
    <n v="1"/>
    <s v="KD"/>
    <x v="9"/>
    <n v="6"/>
    <s v="Waterjuffer"/>
    <n v="21.857142857142858"/>
  </r>
  <r>
    <n v="946"/>
    <s v="Schapenkamp I"/>
    <d v="2020-06-02T11:30:00"/>
    <n v="3"/>
    <x v="3"/>
    <s v="Enallagma cyathigerum"/>
    <n v="9"/>
    <s v="KD"/>
    <x v="9"/>
    <n v="6"/>
    <s v="Waterjuffer"/>
    <n v="21.857142857142858"/>
  </r>
  <r>
    <n v="946"/>
    <s v="Schapenkamp I"/>
    <d v="2020-06-24T11:45:00"/>
    <n v="4"/>
    <x v="24"/>
    <s v="Leucorrhinia pectoralis"/>
    <n v="2"/>
    <s v="KD"/>
    <x v="9"/>
    <n v="6"/>
    <s v="Korenbouten"/>
    <n v="25"/>
  </r>
  <r>
    <n v="946"/>
    <s v="Schapenkamp I"/>
    <d v="2020-06-24T11:45:00"/>
    <n v="4"/>
    <x v="5"/>
    <s v="Orthetrum cancellatum"/>
    <n v="2"/>
    <s v="KD"/>
    <x v="9"/>
    <n v="6"/>
    <s v="Korenbouten"/>
    <n v="25"/>
  </r>
  <r>
    <n v="946"/>
    <s v="Schapenkamp I"/>
    <d v="2020-06-24T11:45:00"/>
    <n v="4"/>
    <x v="9"/>
    <s v="Anax imperator"/>
    <n v="3"/>
    <s v="KD"/>
    <x v="9"/>
    <n v="6"/>
    <s v="Glazenmakers"/>
    <n v="25"/>
  </r>
  <r>
    <n v="946"/>
    <s v="Schapenkamp I"/>
    <d v="2020-06-24T11:45:00"/>
    <n v="4"/>
    <x v="31"/>
    <s v="Cordulia aenea"/>
    <n v="2"/>
    <s v="KD"/>
    <x v="9"/>
    <n v="6"/>
    <s v="Glanslibel"/>
    <n v="25"/>
  </r>
  <r>
    <n v="946"/>
    <s v="Schapenkamp I"/>
    <d v="2020-06-24T11:45:00"/>
    <n v="4"/>
    <x v="10"/>
    <s v="Libellula quadrimaculata"/>
    <n v="5"/>
    <s v="KD"/>
    <x v="9"/>
    <n v="6"/>
    <s v="Korenbouten"/>
    <n v="25"/>
  </r>
  <r>
    <n v="946"/>
    <s v="Schapenkamp I"/>
    <d v="2020-06-24T11:45:00"/>
    <n v="4"/>
    <x v="8"/>
    <s v="Aeshna isoceles"/>
    <n v="3"/>
    <s v="KD"/>
    <x v="9"/>
    <n v="6"/>
    <s v="Glazenmakers"/>
    <n v="25"/>
  </r>
  <r>
    <n v="946"/>
    <s v="Schapenkamp I"/>
    <d v="2020-06-24T11:45:00"/>
    <n v="5"/>
    <x v="24"/>
    <s v="Leucorrhinia pectoralis"/>
    <n v="1"/>
    <s v="KD"/>
    <x v="9"/>
    <n v="6"/>
    <s v="Korenbouten"/>
    <n v="25"/>
  </r>
  <r>
    <n v="946"/>
    <s v="Schapenkamp I"/>
    <d v="2020-06-24T11:45:00"/>
    <n v="5"/>
    <x v="5"/>
    <s v="Orthetrum cancellatum"/>
    <n v="1"/>
    <s v="KD"/>
    <x v="9"/>
    <n v="6"/>
    <s v="Korenbouten"/>
    <n v="25"/>
  </r>
  <r>
    <n v="946"/>
    <s v="Schapenkamp I"/>
    <d v="2020-06-24T11:45:00"/>
    <n v="5"/>
    <x v="9"/>
    <s v="Anax imperator"/>
    <n v="1"/>
    <s v="KD"/>
    <x v="9"/>
    <n v="6"/>
    <s v="Glazenmakers"/>
    <n v="25"/>
  </r>
  <r>
    <n v="946"/>
    <s v="Schapenkamp I"/>
    <d v="2020-06-24T11:45:00"/>
    <n v="5"/>
    <x v="10"/>
    <s v="Libellula quadrimaculata"/>
    <n v="3"/>
    <s v="KD"/>
    <x v="9"/>
    <n v="6"/>
    <s v="Korenbouten"/>
    <n v="25"/>
  </r>
  <r>
    <n v="946"/>
    <s v="Schapenkamp I"/>
    <d v="2020-06-24T11:45:00"/>
    <n v="3"/>
    <x v="12"/>
    <s v="Sympetrum striolatum"/>
    <n v="92"/>
    <s v="KD"/>
    <x v="9"/>
    <n v="6"/>
    <s v="Korenbouten"/>
    <n v="25"/>
  </r>
  <r>
    <n v="946"/>
    <s v="Schapenkamp I"/>
    <d v="2020-06-24T11:45:00"/>
    <n v="3"/>
    <x v="5"/>
    <s v="Orthetrum cancellatum"/>
    <n v="1"/>
    <s v="KD"/>
    <x v="9"/>
    <n v="6"/>
    <s v="Korenbouten"/>
    <n v="25"/>
  </r>
  <r>
    <n v="946"/>
    <s v="Schapenkamp I"/>
    <d v="2020-06-24T11:45:00"/>
    <n v="3"/>
    <x v="11"/>
    <s v="Lestes sponsa"/>
    <n v="5"/>
    <s v="KD"/>
    <x v="9"/>
    <n v="6"/>
    <s v="Pantserjuffers"/>
    <n v="25"/>
  </r>
  <r>
    <n v="946"/>
    <s v="Schapenkamp I"/>
    <d v="2020-06-24T11:45:00"/>
    <n v="3"/>
    <x v="9"/>
    <s v="Anax imperator"/>
    <n v="3"/>
    <s v="KD"/>
    <x v="9"/>
    <n v="6"/>
    <s v="Glazenmakers"/>
    <n v="25"/>
  </r>
  <r>
    <n v="946"/>
    <s v="Schapenkamp I"/>
    <d v="2020-06-24T11:45:00"/>
    <n v="3"/>
    <x v="1"/>
    <s v="Ischnura elegans"/>
    <n v="5"/>
    <s v="KD"/>
    <x v="9"/>
    <n v="6"/>
    <s v="Waterjuffer"/>
    <n v="25"/>
  </r>
  <r>
    <n v="946"/>
    <s v="Schapenkamp I"/>
    <d v="2020-06-24T11:45:00"/>
    <n v="3"/>
    <x v="31"/>
    <s v="Cordulia aenea"/>
    <n v="1"/>
    <s v="KD"/>
    <x v="9"/>
    <n v="6"/>
    <s v="Glanslibel"/>
    <n v="25"/>
  </r>
  <r>
    <n v="946"/>
    <s v="Schapenkamp I"/>
    <d v="2020-06-24T11:45:00"/>
    <n v="3"/>
    <x v="10"/>
    <s v="Libellula quadrimaculata"/>
    <n v="3"/>
    <s v="KD"/>
    <x v="9"/>
    <n v="6"/>
    <s v="Korenbouten"/>
    <n v="25"/>
  </r>
  <r>
    <n v="946"/>
    <s v="Schapenkamp I"/>
    <d v="2020-06-24T11:45:00"/>
    <n v="3"/>
    <x v="8"/>
    <s v="Aeshna isoceles"/>
    <n v="1"/>
    <s v="KD"/>
    <x v="9"/>
    <n v="6"/>
    <s v="Glazenmakers"/>
    <n v="25"/>
  </r>
  <r>
    <n v="946"/>
    <s v="Schapenkamp I"/>
    <d v="2020-06-24T11:45:00"/>
    <n v="3"/>
    <x v="3"/>
    <s v="Enallagma cyathigerum"/>
    <n v="55"/>
    <s v="KD"/>
    <x v="9"/>
    <n v="6"/>
    <s v="Waterjuffer"/>
    <n v="25"/>
  </r>
  <r>
    <n v="946"/>
    <s v="Schapenkamp I"/>
    <d v="2020-07-13T12:00:00"/>
    <n v="4"/>
    <x v="9"/>
    <s v="Anax imperator"/>
    <n v="1"/>
    <s v="KD"/>
    <x v="9"/>
    <n v="7"/>
    <s v="Glazenmakers"/>
    <n v="27.714285714285715"/>
  </r>
  <r>
    <n v="946"/>
    <s v="Schapenkamp I"/>
    <d v="2020-07-13T12:00:00"/>
    <n v="5"/>
    <x v="5"/>
    <s v="Orthetrum cancellatum"/>
    <n v="1"/>
    <s v="KD"/>
    <x v="9"/>
    <n v="7"/>
    <s v="Korenbouten"/>
    <n v="27.714285714285715"/>
  </r>
  <r>
    <n v="946"/>
    <s v="Schapenkamp I"/>
    <d v="2020-07-13T12:00:00"/>
    <n v="5"/>
    <x v="9"/>
    <s v="Anax imperator"/>
    <n v="4"/>
    <s v="KD"/>
    <x v="9"/>
    <n v="7"/>
    <s v="Glazenmakers"/>
    <n v="27.714285714285715"/>
  </r>
  <r>
    <n v="946"/>
    <s v="Schapenkamp I"/>
    <d v="2020-07-13T12:00:00"/>
    <n v="5"/>
    <x v="10"/>
    <s v="Libellula quadrimaculata"/>
    <n v="2"/>
    <s v="KD"/>
    <x v="9"/>
    <n v="7"/>
    <s v="Korenbouten"/>
    <n v="27.714285714285715"/>
  </r>
  <r>
    <n v="946"/>
    <s v="Schapenkamp I"/>
    <d v="2020-07-13T12:00:00"/>
    <n v="5"/>
    <x v="22"/>
    <s v="Crocothemis erythraea"/>
    <n v="1"/>
    <s v="KD"/>
    <x v="9"/>
    <n v="7"/>
    <s v="Korenbouten"/>
    <n v="27.714285714285715"/>
  </r>
  <r>
    <n v="946"/>
    <s v="Schapenkamp I"/>
    <d v="2020-07-13T12:00:00"/>
    <n v="5"/>
    <x v="20"/>
    <s v="Anax parthenope"/>
    <n v="1"/>
    <s v="KD"/>
    <x v="9"/>
    <n v="7"/>
    <s v="Glazenmakers"/>
    <n v="27.714285714285715"/>
  </r>
  <r>
    <n v="946"/>
    <s v="Schapenkamp I"/>
    <d v="2020-07-13T12:00:00"/>
    <n v="3"/>
    <x v="12"/>
    <s v="Sympetrum striolatum"/>
    <n v="30"/>
    <s v="KD"/>
    <x v="9"/>
    <n v="7"/>
    <s v="Korenbouten"/>
    <n v="27.714285714285715"/>
  </r>
  <r>
    <n v="946"/>
    <s v="Schapenkamp I"/>
    <d v="2020-07-13T12:00:00"/>
    <n v="3"/>
    <x v="11"/>
    <s v="Lestes sponsa"/>
    <n v="12"/>
    <s v="KD"/>
    <x v="9"/>
    <n v="7"/>
    <s v="Pantserjuffers"/>
    <n v="27.714285714285715"/>
  </r>
  <r>
    <n v="946"/>
    <s v="Schapenkamp I"/>
    <d v="2020-07-13T12:00:00"/>
    <n v="3"/>
    <x v="9"/>
    <s v="Anax imperator"/>
    <n v="2"/>
    <s v="KD"/>
    <x v="9"/>
    <n v="7"/>
    <s v="Glazenmakers"/>
    <n v="27.714285714285715"/>
  </r>
  <r>
    <n v="946"/>
    <s v="Schapenkamp I"/>
    <d v="2020-07-13T12:00:00"/>
    <n v="3"/>
    <x v="1"/>
    <s v="Ischnura elegans"/>
    <n v="30"/>
    <s v="KD"/>
    <x v="9"/>
    <n v="7"/>
    <s v="Waterjuffer"/>
    <n v="27.714285714285715"/>
  </r>
  <r>
    <n v="946"/>
    <s v="Schapenkamp I"/>
    <d v="2020-07-13T12:00:00"/>
    <n v="3"/>
    <x v="17"/>
    <s v="Sympetrum vulgatum"/>
    <n v="6"/>
    <s v="KD"/>
    <x v="9"/>
    <n v="7"/>
    <s v="Korenbouten"/>
    <n v="27.714285714285715"/>
  </r>
  <r>
    <n v="946"/>
    <s v="Schapenkamp I"/>
    <d v="2020-07-13T12:00:00"/>
    <n v="3"/>
    <x v="19"/>
    <s v="Lestes virens"/>
    <n v="1"/>
    <s v="KD"/>
    <x v="9"/>
    <n v="7"/>
    <s v="Pantserjuffers"/>
    <n v="27.714285714285715"/>
  </r>
  <r>
    <n v="946"/>
    <s v="Schapenkamp I"/>
    <d v="2020-07-13T12:00:00"/>
    <n v="3"/>
    <x v="22"/>
    <s v="Crocothemis erythraea"/>
    <n v="1"/>
    <s v="KD"/>
    <x v="9"/>
    <n v="7"/>
    <s v="Korenbouten"/>
    <n v="27.714285714285715"/>
  </r>
  <r>
    <n v="946"/>
    <s v="Schapenkamp I"/>
    <d v="2020-07-13T12:00:00"/>
    <n v="3"/>
    <x v="3"/>
    <s v="Enallagma cyathigerum"/>
    <n v="60"/>
    <s v="KD"/>
    <x v="9"/>
    <n v="7"/>
    <s v="Waterjuffer"/>
    <n v="27.714285714285715"/>
  </r>
  <r>
    <n v="946"/>
    <s v="Schapenkamp I"/>
    <d v="2020-08-06T13:00:00"/>
    <n v="4"/>
    <x v="9"/>
    <s v="Anax imperator"/>
    <n v="1"/>
    <s v="KD"/>
    <x v="9"/>
    <n v="8"/>
    <s v="Glazenmakers"/>
    <n v="31.142857142857142"/>
  </r>
  <r>
    <n v="946"/>
    <s v="Schapenkamp I"/>
    <d v="2020-08-06T13:00:00"/>
    <n v="4"/>
    <x v="14"/>
    <s v="Aeshna mixta"/>
    <n v="1"/>
    <s v="KD"/>
    <x v="9"/>
    <n v="8"/>
    <s v="Glazenmakers"/>
    <n v="31.142857142857142"/>
  </r>
  <r>
    <n v="946"/>
    <s v="Schapenkamp I"/>
    <d v="2020-08-06T13:00:00"/>
    <n v="5"/>
    <x v="9"/>
    <s v="Anax imperator"/>
    <n v="1"/>
    <s v="KD"/>
    <x v="9"/>
    <n v="8"/>
    <s v="Glazenmakers"/>
    <n v="31.142857142857142"/>
  </r>
  <r>
    <n v="946"/>
    <s v="Schapenkamp I"/>
    <d v="2020-08-06T13:00:00"/>
    <n v="5"/>
    <x v="14"/>
    <s v="Aeshna mixta"/>
    <n v="1"/>
    <s v="KD"/>
    <x v="9"/>
    <n v="8"/>
    <s v="Glazenmakers"/>
    <n v="31.142857142857142"/>
  </r>
  <r>
    <n v="946"/>
    <s v="Schapenkamp I"/>
    <d v="2020-08-06T13:00:00"/>
    <n v="3"/>
    <x v="0"/>
    <s v="Sympecma fusca"/>
    <n v="1"/>
    <s v="KD"/>
    <x v="9"/>
    <n v="8"/>
    <s v="Pantserjuffers"/>
    <n v="31.142857142857142"/>
  </r>
  <r>
    <n v="946"/>
    <s v="Schapenkamp I"/>
    <d v="2020-08-06T13:00:00"/>
    <n v="3"/>
    <x v="11"/>
    <s v="Lestes sponsa"/>
    <n v="4"/>
    <s v="KD"/>
    <x v="9"/>
    <n v="8"/>
    <s v="Pantserjuffers"/>
    <n v="31.142857142857142"/>
  </r>
  <r>
    <n v="946"/>
    <s v="Schapenkamp I"/>
    <d v="2020-08-06T13:00:00"/>
    <n v="3"/>
    <x v="1"/>
    <s v="Ischnura elegans"/>
    <n v="12"/>
    <s v="KD"/>
    <x v="9"/>
    <n v="8"/>
    <s v="Waterjuffer"/>
    <n v="31.142857142857142"/>
  </r>
  <r>
    <n v="946"/>
    <s v="Schapenkamp I"/>
    <d v="2020-08-06T13:00:00"/>
    <n v="3"/>
    <x v="19"/>
    <s v="Lestes virens"/>
    <n v="1"/>
    <s v="KD"/>
    <x v="9"/>
    <n v="8"/>
    <s v="Pantserjuffers"/>
    <n v="31.142857142857142"/>
  </r>
  <r>
    <n v="946"/>
    <s v="Schapenkamp I"/>
    <d v="2020-08-06T13:00:00"/>
    <n v="3"/>
    <x v="3"/>
    <s v="Enallagma cyathigerum"/>
    <n v="50"/>
    <s v="KD"/>
    <x v="9"/>
    <n v="8"/>
    <s v="Waterjuffer"/>
    <n v="31.142857142857142"/>
  </r>
  <r>
    <n v="946"/>
    <s v="Schapenkamp I"/>
    <d v="2020-09-17T14:45:00"/>
    <n v="4"/>
    <x v="14"/>
    <s v="Aeshna mixta"/>
    <n v="6"/>
    <s v="KD"/>
    <x v="9"/>
    <n v="9"/>
    <s v="Glazenmakers"/>
    <n v="37.142857142857146"/>
  </r>
  <r>
    <n v="946"/>
    <s v="Schapenkamp I"/>
    <d v="2020-09-17T14:45:00"/>
    <n v="5"/>
    <x v="14"/>
    <s v="Aeshna mixta"/>
    <n v="7"/>
    <s v="KD"/>
    <x v="9"/>
    <n v="9"/>
    <s v="Glazenmakers"/>
    <n v="37.142857142857146"/>
  </r>
  <r>
    <n v="946"/>
    <s v="Schapenkamp I"/>
    <d v="2020-09-17T14:45:00"/>
    <n v="3"/>
    <x v="11"/>
    <s v="Lestes sponsa"/>
    <n v="1"/>
    <s v="KD"/>
    <x v="9"/>
    <n v="9"/>
    <s v="Pantserjuffers"/>
    <n v="37.142857142857146"/>
  </r>
  <r>
    <n v="946"/>
    <s v="Schapenkamp I"/>
    <d v="2020-09-17T14:45:00"/>
    <n v="3"/>
    <x v="13"/>
    <s v="Chalcolestes viridis"/>
    <n v="1"/>
    <s v="KD"/>
    <x v="9"/>
    <n v="9"/>
    <s v="Pantserjuffers"/>
    <n v="37.142857142857146"/>
  </r>
  <r>
    <n v="946"/>
    <s v="Schapenkamp I"/>
    <d v="2020-09-17T14:45:00"/>
    <n v="3"/>
    <x v="1"/>
    <s v="Ischnura elegans"/>
    <n v="1"/>
    <s v="KD"/>
    <x v="9"/>
    <n v="9"/>
    <s v="Waterjuffer"/>
    <n v="37.142857142857146"/>
  </r>
  <r>
    <n v="946"/>
    <s v="Schapenkamp I"/>
    <d v="2020-09-17T14:45:00"/>
    <n v="3"/>
    <x v="14"/>
    <s v="Aeshna mixta"/>
    <n v="3"/>
    <s v="KD"/>
    <x v="9"/>
    <n v="9"/>
    <s v="Glazenmakers"/>
    <n v="37.142857142857146"/>
  </r>
  <r>
    <n v="946"/>
    <s v="Schapenkamp I"/>
    <d v="2020-09-17T14:45:00"/>
    <n v="3"/>
    <x v="3"/>
    <s v="Enallagma cyathigerum"/>
    <n v="1"/>
    <s v="KD"/>
    <x v="9"/>
    <n v="9"/>
    <s v="Waterjuffer"/>
    <n v="37.142857142857146"/>
  </r>
  <r>
    <n v="946"/>
    <s v="Schapenkamp I"/>
    <d v="2020-09-26T13:15:00"/>
    <n v="4"/>
    <x v="14"/>
    <s v="Aeshna mixta"/>
    <n v="1"/>
    <s v="KD"/>
    <x v="9"/>
    <n v="9"/>
    <s v="Glazenmakers"/>
    <n v="38.428571428571431"/>
  </r>
  <r>
    <n v="946"/>
    <s v="Schapenkamp I"/>
    <d v="2020-09-26T13:15:00"/>
    <n v="5"/>
    <x v="14"/>
    <s v="Aeshna mixta"/>
    <n v="3"/>
    <s v="KD"/>
    <x v="9"/>
    <n v="9"/>
    <s v="Glazenmakers"/>
    <n v="38.428571428571431"/>
  </r>
  <r>
    <n v="946"/>
    <s v="Schapenkamp I"/>
    <d v="2020-09-26T13:15:00"/>
    <n v="3"/>
    <x v="16"/>
    <s v="Sympetrum sanguineum"/>
    <n v="1"/>
    <s v="KD"/>
    <x v="9"/>
    <n v="9"/>
    <s v="Korenbouten"/>
    <n v="38.428571428571431"/>
  </r>
  <r>
    <n v="946"/>
    <s v="Schapenkamp I"/>
    <d v="2020-09-26T13:15:00"/>
    <n v="3"/>
    <x v="12"/>
    <s v="Sympetrum striolatum"/>
    <n v="5"/>
    <s v="KD"/>
    <x v="9"/>
    <n v="9"/>
    <s v="Korenbouten"/>
    <n v="38.428571428571431"/>
  </r>
  <r>
    <n v="946"/>
    <s v="Schapenkamp I"/>
    <d v="2020-09-26T13:15:00"/>
    <n v="3"/>
    <x v="11"/>
    <s v="Lestes sponsa"/>
    <n v="1"/>
    <s v="KD"/>
    <x v="9"/>
    <n v="9"/>
    <s v="Pantserjuffers"/>
    <n v="38.428571428571431"/>
  </r>
  <r>
    <n v="946"/>
    <s v="Schapenkamp I"/>
    <d v="2020-09-26T13:15:00"/>
    <n v="3"/>
    <x v="13"/>
    <s v="Chalcolestes viridis"/>
    <n v="2"/>
    <s v="KD"/>
    <x v="9"/>
    <n v="9"/>
    <s v="Pantserjuffers"/>
    <n v="38.428571428571431"/>
  </r>
  <r>
    <n v="946"/>
    <s v="Schapenkamp I"/>
    <d v="2020-09-26T13:15:00"/>
    <n v="3"/>
    <x v="14"/>
    <s v="Aeshna mixta"/>
    <n v="2"/>
    <s v="KD"/>
    <x v="9"/>
    <n v="9"/>
    <s v="Glazenmakers"/>
    <n v="38.428571428571431"/>
  </r>
  <r>
    <n v="946"/>
    <s v="Schapenkamp I"/>
    <d v="2020-09-26T13:15:00"/>
    <n v="3"/>
    <x v="17"/>
    <s v="Sympetrum vulgatum"/>
    <n v="1"/>
    <s v="KD"/>
    <x v="9"/>
    <n v="9"/>
    <s v="Korenbouten"/>
    <n v="38.428571428571431"/>
  </r>
  <r>
    <n v="946"/>
    <s v="Schapenkamp I"/>
    <d v="2021-05-13T12:50:00"/>
    <n v="4"/>
    <x v="0"/>
    <s v="Sympecma fusca"/>
    <n v="56"/>
    <s v="KD"/>
    <x v="11"/>
    <n v="5"/>
    <s v="Pantserjuffers"/>
    <n v="18.857142857142858"/>
  </r>
  <r>
    <n v="946"/>
    <s v="Schapenkamp I"/>
    <d v="2021-05-13T12:50:00"/>
    <n v="4"/>
    <x v="1"/>
    <s v="Ischnura elegans"/>
    <n v="1"/>
    <s v="KD"/>
    <x v="11"/>
    <n v="5"/>
    <s v="Waterjuffer"/>
    <n v="18.857142857142858"/>
  </r>
  <r>
    <n v="946"/>
    <s v="Schapenkamp I"/>
    <d v="2021-05-13T12:50:00"/>
    <n v="4"/>
    <x v="6"/>
    <s v="Coenagrion puella"/>
    <n v="2"/>
    <s v="KD"/>
    <x v="11"/>
    <n v="5"/>
    <s v="Waterjuffer"/>
    <n v="18.857142857142858"/>
  </r>
  <r>
    <n v="946"/>
    <s v="Schapenkamp I"/>
    <d v="2021-05-13T12:50:00"/>
    <n v="4"/>
    <x v="2"/>
    <s v="Pyrrhosoma nymphula"/>
    <n v="1"/>
    <s v="KD"/>
    <x v="11"/>
    <n v="5"/>
    <s v="Waterjuffer"/>
    <n v="18.857142857142858"/>
  </r>
  <r>
    <n v="946"/>
    <s v="Schapenkamp I"/>
    <d v="2021-05-30T12:00:00"/>
    <n v="3"/>
    <x v="10"/>
    <s v="Libellula quadrimaculata"/>
    <n v="11"/>
    <s v="KD"/>
    <x v="11"/>
    <n v="5"/>
    <s v="Korenbouten"/>
    <n v="21.285714285714285"/>
  </r>
  <r>
    <n v="946"/>
    <s v="Schapenkamp I"/>
    <d v="2021-05-30T12:00:00"/>
    <n v="4"/>
    <x v="6"/>
    <s v="Coenagrion puella"/>
    <n v="27"/>
    <s v="KD"/>
    <x v="11"/>
    <n v="5"/>
    <s v="Waterjuffer"/>
    <n v="21.285714285714285"/>
  </r>
  <r>
    <n v="946"/>
    <s v="Schapenkamp I"/>
    <d v="2021-05-30T12:00:00"/>
    <n v="4"/>
    <x v="0"/>
    <s v="Sympecma fusca"/>
    <n v="44"/>
    <s v="KD"/>
    <x v="11"/>
    <n v="5"/>
    <s v="Pantserjuffers"/>
    <n v="21.285714285714285"/>
  </r>
  <r>
    <n v="946"/>
    <s v="Schapenkamp I"/>
    <d v="2021-05-30T12:00:00"/>
    <n v="4"/>
    <x v="1"/>
    <s v="Ischnura elegans"/>
    <n v="4"/>
    <s v="KD"/>
    <x v="11"/>
    <n v="5"/>
    <s v="Waterjuffer"/>
    <n v="21.285714285714285"/>
  </r>
  <r>
    <n v="946"/>
    <s v="Schapenkamp I"/>
    <d v="2021-05-30T12:00:00"/>
    <n v="4"/>
    <x v="7"/>
    <s v="Brachytron pratense"/>
    <n v="5"/>
    <s v="KD"/>
    <x v="11"/>
    <n v="5"/>
    <s v="Glazenmakers"/>
    <n v="21.285714285714285"/>
  </r>
  <r>
    <n v="946"/>
    <s v="Schapenkamp I"/>
    <d v="2021-05-30T12:00:00"/>
    <n v="4"/>
    <x v="4"/>
    <s v="Coenagrion pulchellum"/>
    <n v="4"/>
    <s v="KD"/>
    <x v="11"/>
    <n v="5"/>
    <s v="Waterjuffer"/>
    <n v="21.285714285714285"/>
  </r>
  <r>
    <n v="946"/>
    <s v="Schapenkamp I"/>
    <d v="2021-05-30T12:00:00"/>
    <n v="4"/>
    <x v="2"/>
    <s v="Pyrrhosoma nymphula"/>
    <n v="3"/>
    <s v="KD"/>
    <x v="11"/>
    <n v="5"/>
    <s v="Waterjuffer"/>
    <n v="21.285714285714285"/>
  </r>
  <r>
    <n v="946"/>
    <s v="Schapenkamp I"/>
    <d v="2021-05-30T12:00:00"/>
    <n v="4"/>
    <x v="10"/>
    <s v="Libellula quadrimaculata"/>
    <n v="16"/>
    <s v="KD"/>
    <x v="11"/>
    <n v="5"/>
    <s v="Korenbouten"/>
    <n v="21.285714285714285"/>
  </r>
  <r>
    <n v="946"/>
    <s v="Schapenkamp I"/>
    <d v="2021-05-30T12:00:00"/>
    <n v="5"/>
    <x v="7"/>
    <s v="Brachytron pratense"/>
    <n v="2"/>
    <s v="KD"/>
    <x v="11"/>
    <n v="5"/>
    <s v="Glazenmakers"/>
    <n v="21.285714285714285"/>
  </r>
  <r>
    <n v="946"/>
    <s v="Schapenkamp I"/>
    <d v="2021-05-30T12:00:00"/>
    <n v="3"/>
    <x v="7"/>
    <s v="Brachytron pratense"/>
    <n v="2"/>
    <s v="KD"/>
    <x v="11"/>
    <n v="5"/>
    <s v="Glazenmakers"/>
    <n v="21.285714285714285"/>
  </r>
  <r>
    <n v="946"/>
    <s v="Schapenkamp I"/>
    <d v="2021-05-30T12:00:00"/>
    <n v="3"/>
    <x v="9"/>
    <s v="Anax imperator"/>
    <n v="1"/>
    <s v="KD"/>
    <x v="11"/>
    <n v="5"/>
    <s v="Glazenmakers"/>
    <n v="21.285714285714285"/>
  </r>
  <r>
    <n v="946"/>
    <s v="Schapenkamp I"/>
    <d v="2021-05-30T12:00:00"/>
    <n v="4"/>
    <x v="31"/>
    <s v="Cordulia aenea"/>
    <n v="1"/>
    <s v="KD"/>
    <x v="11"/>
    <n v="5"/>
    <s v="Glanslibel"/>
    <n v="21.285714285714285"/>
  </r>
  <r>
    <n v="946"/>
    <s v="Schapenkamp I"/>
    <d v="2021-05-30T12:00:00"/>
    <n v="5"/>
    <x v="31"/>
    <s v="Cordulia aenea"/>
    <n v="3"/>
    <s v="KD"/>
    <x v="11"/>
    <n v="5"/>
    <s v="Glanslibel"/>
    <n v="21.285714285714285"/>
  </r>
  <r>
    <n v="946"/>
    <s v="Schapenkamp I"/>
    <d v="2021-05-30T12:00:00"/>
    <n v="3"/>
    <x v="31"/>
    <s v="Cordulia aenea"/>
    <n v="3"/>
    <s v="KD"/>
    <x v="11"/>
    <n v="5"/>
    <s v="Glanslibel"/>
    <n v="21.285714285714285"/>
  </r>
  <r>
    <n v="946"/>
    <s v="Schapenkamp I"/>
    <d v="2021-05-30T12:00:00"/>
    <n v="5"/>
    <x v="10"/>
    <s v="Libellula quadrimaculata"/>
    <n v="5"/>
    <s v="KD"/>
    <x v="11"/>
    <n v="5"/>
    <s v="Korenbouten"/>
    <n v="21.285714285714285"/>
  </r>
  <r>
    <n v="946"/>
    <s v="Schapenkamp I"/>
    <d v="2021-06-07T12:45:00"/>
    <n v="4"/>
    <x v="7"/>
    <s v="Brachytron pratense"/>
    <n v="2"/>
    <s v="KD"/>
    <x v="11"/>
    <n v="6"/>
    <s v="Glazenmakers"/>
    <n v="22.428571428571427"/>
  </r>
  <r>
    <n v="946"/>
    <s v="Schapenkamp I"/>
    <d v="2021-06-07T12:45:00"/>
    <n v="4"/>
    <x v="6"/>
    <s v="Coenagrion puella"/>
    <n v="30"/>
    <s v="KD"/>
    <x v="11"/>
    <n v="6"/>
    <s v="Waterjuffer"/>
    <n v="22.428571428571427"/>
  </r>
  <r>
    <n v="946"/>
    <s v="Schapenkamp I"/>
    <d v="2021-06-07T12:45:00"/>
    <n v="4"/>
    <x v="9"/>
    <s v="Anax imperator"/>
    <n v="2"/>
    <s v="KD"/>
    <x v="11"/>
    <n v="6"/>
    <s v="Glazenmakers"/>
    <n v="22.428571428571427"/>
  </r>
  <r>
    <n v="946"/>
    <s v="Schapenkamp I"/>
    <d v="2021-06-07T12:45:00"/>
    <n v="4"/>
    <x v="1"/>
    <s v="Ischnura elegans"/>
    <n v="9"/>
    <s v="KD"/>
    <x v="11"/>
    <n v="6"/>
    <s v="Waterjuffer"/>
    <n v="22.428571428571427"/>
  </r>
  <r>
    <n v="946"/>
    <s v="Schapenkamp I"/>
    <d v="2021-06-07T12:45:00"/>
    <n v="4"/>
    <x v="31"/>
    <s v="Cordulia aenea"/>
    <n v="2"/>
    <s v="KD"/>
    <x v="11"/>
    <n v="6"/>
    <s v="Glanslibel"/>
    <n v="22.428571428571427"/>
  </r>
  <r>
    <n v="946"/>
    <s v="Schapenkamp I"/>
    <d v="2021-06-07T12:45:00"/>
    <n v="4"/>
    <x v="4"/>
    <s v="Coenagrion pulchellum"/>
    <n v="4"/>
    <s v="KD"/>
    <x v="11"/>
    <n v="6"/>
    <s v="Waterjuffer"/>
    <n v="22.428571428571427"/>
  </r>
  <r>
    <n v="946"/>
    <s v="Schapenkamp I"/>
    <d v="2021-06-07T12:45:00"/>
    <n v="4"/>
    <x v="0"/>
    <s v="Sympecma fusca"/>
    <n v="19"/>
    <s v="KD"/>
    <x v="11"/>
    <n v="6"/>
    <s v="Pantserjuffers"/>
    <n v="22.428571428571427"/>
  </r>
  <r>
    <n v="946"/>
    <s v="Schapenkamp I"/>
    <d v="2021-06-07T12:45:00"/>
    <n v="4"/>
    <x v="2"/>
    <s v="Pyrrhosoma nymphula"/>
    <n v="2"/>
    <s v="KD"/>
    <x v="11"/>
    <n v="6"/>
    <s v="Waterjuffer"/>
    <n v="22.428571428571427"/>
  </r>
  <r>
    <n v="946"/>
    <s v="Schapenkamp I"/>
    <d v="2021-06-07T12:45:00"/>
    <n v="4"/>
    <x v="8"/>
    <s v="Aeshna isoceles"/>
    <n v="1"/>
    <s v="KD"/>
    <x v="11"/>
    <n v="6"/>
    <s v="Glazenmakers"/>
    <n v="22.428571428571427"/>
  </r>
  <r>
    <n v="946"/>
    <s v="Schapenkamp I"/>
    <d v="2021-06-07T12:45:00"/>
    <n v="4"/>
    <x v="10"/>
    <s v="Libellula quadrimaculata"/>
    <n v="12"/>
    <s v="KD"/>
    <x v="11"/>
    <n v="6"/>
    <s v="Korenbouten"/>
    <n v="22.428571428571427"/>
  </r>
  <r>
    <n v="946"/>
    <s v="Schapenkamp I"/>
    <d v="2021-06-07T12:45:00"/>
    <n v="3"/>
    <x v="10"/>
    <s v="Libellula quadrimaculata"/>
    <n v="17"/>
    <s v="KD"/>
    <x v="11"/>
    <n v="6"/>
    <s v="Korenbouten"/>
    <n v="22.428571428571427"/>
  </r>
  <r>
    <n v="946"/>
    <s v="Schapenkamp I"/>
    <d v="2021-06-07T12:45:00"/>
    <n v="3"/>
    <x v="8"/>
    <s v="Aeshna isoceles"/>
    <n v="3"/>
    <s v="KD"/>
    <x v="11"/>
    <n v="6"/>
    <s v="Glazenmakers"/>
    <n v="22.428571428571427"/>
  </r>
  <r>
    <n v="946"/>
    <s v="Schapenkamp I"/>
    <d v="2021-06-07T12:45:00"/>
    <n v="3"/>
    <x v="5"/>
    <s v="Orthetrum cancellatum"/>
    <n v="1"/>
    <s v="KD"/>
    <x v="11"/>
    <n v="6"/>
    <s v="Korenbouten"/>
    <n v="22.428571428571427"/>
  </r>
  <r>
    <n v="946"/>
    <s v="Schapenkamp I"/>
    <d v="2021-06-07T12:45:00"/>
    <n v="3"/>
    <x v="7"/>
    <s v="Brachytron pratense"/>
    <n v="8"/>
    <s v="KD"/>
    <x v="11"/>
    <n v="6"/>
    <s v="Glazenmakers"/>
    <n v="22.428571428571427"/>
  </r>
  <r>
    <n v="946"/>
    <s v="Schapenkamp I"/>
    <d v="2021-06-07T12:45:00"/>
    <n v="3"/>
    <x v="9"/>
    <s v="Anax imperator"/>
    <n v="1"/>
    <s v="KD"/>
    <x v="11"/>
    <n v="6"/>
    <s v="Glazenmakers"/>
    <n v="22.428571428571427"/>
  </r>
  <r>
    <n v="946"/>
    <s v="Schapenkamp I"/>
    <d v="2021-06-07T12:45:00"/>
    <n v="3"/>
    <x v="31"/>
    <s v="Cordulia aenea"/>
    <n v="1"/>
    <s v="KD"/>
    <x v="11"/>
    <n v="6"/>
    <s v="Glanslibel"/>
    <n v="22.428571428571427"/>
  </r>
  <r>
    <n v="946"/>
    <s v="Schapenkamp I"/>
    <d v="2021-06-07T12:45:00"/>
    <n v="5"/>
    <x v="10"/>
    <s v="Libellula quadrimaculata"/>
    <n v="14"/>
    <s v="KD"/>
    <x v="11"/>
    <n v="6"/>
    <s v="Korenbouten"/>
    <n v="22.428571428571427"/>
  </r>
  <r>
    <n v="946"/>
    <s v="Schapenkamp I"/>
    <d v="2021-06-07T12:45:00"/>
    <n v="5"/>
    <x v="9"/>
    <s v="Anax imperator"/>
    <n v="3"/>
    <s v="KD"/>
    <x v="11"/>
    <n v="6"/>
    <s v="Glazenmakers"/>
    <n v="22.428571428571427"/>
  </r>
  <r>
    <n v="946"/>
    <s v="Schapenkamp I"/>
    <d v="2021-06-07T12:45:00"/>
    <n v="5"/>
    <x v="7"/>
    <s v="Brachytron pratense"/>
    <n v="2"/>
    <s v="KD"/>
    <x v="11"/>
    <n v="6"/>
    <s v="Glazenmakers"/>
    <n v="22.428571428571427"/>
  </r>
  <r>
    <n v="946"/>
    <s v="Schapenkamp I"/>
    <d v="2021-06-07T12:45:00"/>
    <n v="5"/>
    <x v="8"/>
    <s v="Aeshna isoceles"/>
    <n v="2"/>
    <s v="KD"/>
    <x v="11"/>
    <n v="6"/>
    <s v="Glazenmakers"/>
    <n v="22.428571428571427"/>
  </r>
  <r>
    <n v="946"/>
    <s v="Schapenkamp I"/>
    <d v="2021-06-07T12:45:00"/>
    <n v="5"/>
    <x v="31"/>
    <s v="Cordulia aenea"/>
    <n v="1"/>
    <s v="KD"/>
    <x v="11"/>
    <n v="6"/>
    <s v="Glanslibel"/>
    <n v="22.428571428571427"/>
  </r>
  <r>
    <n v="946"/>
    <s v="Schapenkamp I"/>
    <d v="2021-06-07T12:45:00"/>
    <n v="5"/>
    <x v="5"/>
    <s v="Orthetrum cancellatum"/>
    <n v="1"/>
    <s v="KD"/>
    <x v="11"/>
    <n v="6"/>
    <s v="Korenbouten"/>
    <n v="22.428571428571427"/>
  </r>
  <r>
    <n v="946"/>
    <s v="Schapenkamp I"/>
    <d v="2021-07-17T13:00:00"/>
    <n v="4"/>
    <x v="11"/>
    <s v="Lestes sponsa"/>
    <n v="20"/>
    <s v="KD"/>
    <x v="11"/>
    <n v="7"/>
    <s v="Pantserjuffers"/>
    <n v="28.142857142857142"/>
  </r>
  <r>
    <n v="946"/>
    <s v="Schapenkamp I"/>
    <d v="2021-07-17T13:00:00"/>
    <n v="4"/>
    <x v="1"/>
    <s v="Ischnura elegans"/>
    <n v="220"/>
    <s v="KD"/>
    <x v="11"/>
    <n v="7"/>
    <s v="Waterjuffer"/>
    <n v="28.142857142857142"/>
  </r>
  <r>
    <n v="946"/>
    <s v="Schapenkamp I"/>
    <d v="2021-07-17T13:00:00"/>
    <n v="4"/>
    <x v="10"/>
    <s v="Libellula quadrimaculata"/>
    <n v="1"/>
    <s v="KD"/>
    <x v="11"/>
    <n v="7"/>
    <s v="Korenbouten"/>
    <n v="28.142857142857142"/>
  </r>
  <r>
    <n v="946"/>
    <s v="Schapenkamp I"/>
    <d v="2021-07-17T13:00:00"/>
    <n v="4"/>
    <x v="3"/>
    <s v="Enallagma cyathigerum"/>
    <n v="77"/>
    <s v="KD"/>
    <x v="11"/>
    <n v="7"/>
    <s v="Waterjuffer"/>
    <n v="28.142857142857142"/>
  </r>
  <r>
    <n v="946"/>
    <s v="Schapenkamp I"/>
    <d v="2021-07-17T13:00:00"/>
    <n v="5"/>
    <x v="20"/>
    <s v="Anax parthenope"/>
    <n v="1"/>
    <s v="KD"/>
    <x v="11"/>
    <n v="7"/>
    <s v="Glazenmakers"/>
    <n v="28.142857142857142"/>
  </r>
  <r>
    <n v="946"/>
    <s v="Schapenkamp I"/>
    <d v="2021-07-17T13:00:00"/>
    <n v="5"/>
    <x v="10"/>
    <s v="Libellula quadrimaculata"/>
    <n v="2"/>
    <s v="KD"/>
    <x v="11"/>
    <n v="7"/>
    <s v="Korenbouten"/>
    <n v="28.142857142857142"/>
  </r>
  <r>
    <n v="946"/>
    <s v="Schapenkamp I"/>
    <d v="2021-07-17T13:00:00"/>
    <n v="5"/>
    <x v="9"/>
    <s v="Anax imperator"/>
    <n v="1"/>
    <s v="KD"/>
    <x v="11"/>
    <n v="7"/>
    <s v="Glazenmakers"/>
    <n v="28.142857142857142"/>
  </r>
  <r>
    <n v="946"/>
    <s v="Schapenkamp I"/>
    <d v="2021-07-17T13:00:00"/>
    <n v="3"/>
    <x v="9"/>
    <s v="Anax imperator"/>
    <n v="4"/>
    <s v="KD"/>
    <x v="11"/>
    <n v="7"/>
    <s v="Glazenmakers"/>
    <n v="28.142857142857142"/>
  </r>
  <r>
    <n v="946"/>
    <s v="Schapenkamp I"/>
    <d v="2021-07-17T13:00:00"/>
    <n v="3"/>
    <x v="31"/>
    <s v="Cordulia aenea"/>
    <n v="1"/>
    <s v="KD"/>
    <x v="11"/>
    <n v="7"/>
    <s v="Glanslibel"/>
    <n v="28.142857142857142"/>
  </r>
  <r>
    <n v="946"/>
    <s v="Schapenkamp I"/>
    <d v="2021-07-17T13:00:00"/>
    <n v="4"/>
    <x v="6"/>
    <s v="Coenagrion puella"/>
    <n v="1"/>
    <s v="KD"/>
    <x v="11"/>
    <n v="7"/>
    <s v="Waterjuffer"/>
    <n v="28.142857142857142"/>
  </r>
  <r>
    <n v="946"/>
    <s v="Schapenkamp I"/>
    <d v="2021-07-17T13:00:00"/>
    <n v="4"/>
    <x v="12"/>
    <s v="Sympetrum striolatum"/>
    <n v="7"/>
    <s v="KD"/>
    <x v="11"/>
    <n v="7"/>
    <s v="Korenbouten"/>
    <n v="28.142857142857142"/>
  </r>
  <r>
    <n v="946"/>
    <s v="Schapenkamp I"/>
    <d v="2021-07-17T13:00:00"/>
    <n v="4"/>
    <x v="9"/>
    <s v="Anax imperator"/>
    <n v="6"/>
    <s v="KD"/>
    <x v="11"/>
    <n v="7"/>
    <s v="Glazenmakers"/>
    <n v="28.142857142857142"/>
  </r>
  <r>
    <n v="946"/>
    <s v="Schapenkamp I"/>
    <d v="2021-06-12T11:30:00"/>
    <n v="4"/>
    <x v="5"/>
    <s v="Orthetrum cancellatum"/>
    <n v="1"/>
    <s v="KD"/>
    <x v="11"/>
    <n v="6"/>
    <s v="Korenbouten"/>
    <n v="23.142857142857142"/>
  </r>
  <r>
    <n v="946"/>
    <s v="Schapenkamp I"/>
    <d v="2021-06-12T11:30:00"/>
    <n v="3"/>
    <x v="6"/>
    <s v="Coenagrion puella"/>
    <n v="45"/>
    <s v="KD"/>
    <x v="11"/>
    <n v="6"/>
    <s v="Waterjuffer"/>
    <n v="23.142857142857142"/>
  </r>
  <r>
    <n v="946"/>
    <s v="Schapenkamp I"/>
    <d v="2021-06-12T11:30:00"/>
    <n v="3"/>
    <x v="1"/>
    <s v="Ischnura elegans"/>
    <n v="20"/>
    <s v="KD"/>
    <x v="11"/>
    <n v="6"/>
    <s v="Waterjuffer"/>
    <n v="23.142857142857142"/>
  </r>
  <r>
    <n v="946"/>
    <s v="Schapenkamp I"/>
    <d v="2021-06-12T11:30:00"/>
    <n v="5"/>
    <x v="10"/>
    <s v="Libellula quadrimaculata"/>
    <n v="12"/>
    <s v="KD"/>
    <x v="11"/>
    <n v="6"/>
    <s v="Korenbouten"/>
    <n v="23.142857142857142"/>
  </r>
  <r>
    <n v="946"/>
    <s v="Schapenkamp I"/>
    <d v="2021-06-12T11:30:00"/>
    <n v="3"/>
    <x v="0"/>
    <s v="Sympecma fusca"/>
    <n v="1"/>
    <s v="KD"/>
    <x v="11"/>
    <n v="6"/>
    <s v="Pantserjuffers"/>
    <n v="23.142857142857142"/>
  </r>
  <r>
    <n v="946"/>
    <s v="Schapenkamp I"/>
    <d v="2021-06-12T11:30:00"/>
    <n v="5"/>
    <x v="5"/>
    <s v="Orthetrum cancellatum"/>
    <n v="2"/>
    <s v="KD"/>
    <x v="11"/>
    <n v="6"/>
    <s v="Korenbouten"/>
    <n v="23.142857142857142"/>
  </r>
  <r>
    <n v="946"/>
    <s v="Schapenkamp I"/>
    <d v="2021-06-12T11:30:00"/>
    <n v="3"/>
    <x v="9"/>
    <s v="Anax imperator"/>
    <n v="1"/>
    <s v="KD"/>
    <x v="11"/>
    <n v="6"/>
    <s v="Glazenmakers"/>
    <n v="23.142857142857142"/>
  </r>
  <r>
    <n v="946"/>
    <s v="Schapenkamp I"/>
    <d v="2021-06-12T11:30:00"/>
    <n v="4"/>
    <x v="9"/>
    <s v="Anax imperator"/>
    <n v="1"/>
    <s v="KD"/>
    <x v="11"/>
    <n v="6"/>
    <s v="Glazenmakers"/>
    <n v="23.142857142857142"/>
  </r>
  <r>
    <n v="946"/>
    <s v="Schapenkamp I"/>
    <d v="2021-06-12T11:30:00"/>
    <n v="5"/>
    <x v="9"/>
    <s v="Anax imperator"/>
    <n v="2"/>
    <s v="KD"/>
    <x v="11"/>
    <n v="6"/>
    <s v="Glazenmakers"/>
    <n v="23.142857142857142"/>
  </r>
  <r>
    <n v="946"/>
    <s v="Schapenkamp I"/>
    <d v="2021-06-12T11:30:00"/>
    <n v="3"/>
    <x v="4"/>
    <s v="Coenagrion pulchellum"/>
    <n v="3"/>
    <s v="KD"/>
    <x v="11"/>
    <n v="6"/>
    <s v="Waterjuffer"/>
    <n v="23.142857142857142"/>
  </r>
  <r>
    <n v="946"/>
    <s v="Schapenkamp I"/>
    <d v="2021-06-12T11:30:00"/>
    <n v="3"/>
    <x v="10"/>
    <s v="Libellula quadrimaculata"/>
    <n v="5"/>
    <s v="KD"/>
    <x v="11"/>
    <n v="6"/>
    <s v="Korenbouten"/>
    <n v="23.142857142857142"/>
  </r>
  <r>
    <n v="946"/>
    <s v="Schapenkamp I"/>
    <d v="2021-06-12T11:30:00"/>
    <n v="4"/>
    <x v="10"/>
    <s v="Libellula quadrimaculata"/>
    <n v="3"/>
    <s v="KD"/>
    <x v="11"/>
    <n v="6"/>
    <s v="Korenbouten"/>
    <n v="23.142857142857142"/>
  </r>
  <r>
    <n v="946"/>
    <s v="Schapenkamp I"/>
    <d v="2021-06-12T11:30:00"/>
    <n v="3"/>
    <x v="22"/>
    <s v="Crocothemis erythraea"/>
    <n v="1"/>
    <s v="KD"/>
    <x v="11"/>
    <n v="6"/>
    <s v="Korenbouten"/>
    <n v="23.142857142857142"/>
  </r>
  <r>
    <n v="946"/>
    <s v="Schapenkamp I"/>
    <d v="2021-06-12T11:30:00"/>
    <n v="5"/>
    <x v="22"/>
    <s v="Crocothemis erythraea"/>
    <n v="1"/>
    <s v="KD"/>
    <x v="11"/>
    <n v="6"/>
    <s v="Korenbouten"/>
    <n v="23.142857142857142"/>
  </r>
  <r>
    <n v="946"/>
    <s v="Schapenkamp I"/>
    <d v="2021-06-12T11:30:00"/>
    <n v="5"/>
    <x v="8"/>
    <s v="Aeshna isoceles"/>
    <n v="1"/>
    <s v="KD"/>
    <x v="11"/>
    <n v="6"/>
    <s v="Glazenmakers"/>
    <n v="23.142857142857142"/>
  </r>
  <r>
    <n v="946"/>
    <s v="Schapenkamp I"/>
    <d v="2020-05-07T12:00:00"/>
    <n v="4"/>
    <x v="7"/>
    <s v="Brachytron pratense"/>
    <n v="1"/>
    <s v="KD"/>
    <x v="9"/>
    <n v="5"/>
    <s v="Glazenmakers"/>
    <n v="18.142857142857142"/>
  </r>
  <r>
    <n v="946"/>
    <s v="Schapenkamp I"/>
    <d v="2020-05-07T12:00:00"/>
    <n v="4"/>
    <x v="10"/>
    <s v="Libellula quadrimaculata"/>
    <n v="4"/>
    <s v="KD"/>
    <x v="9"/>
    <n v="5"/>
    <s v="Korenbouten"/>
    <n v="18.142857142857142"/>
  </r>
  <r>
    <n v="946"/>
    <s v="Schapenkamp I"/>
    <d v="2020-05-07T12:00:00"/>
    <n v="5"/>
    <x v="7"/>
    <s v="Brachytron pratense"/>
    <n v="1"/>
    <s v="KD"/>
    <x v="9"/>
    <n v="5"/>
    <s v="Glazenmakers"/>
    <n v="18.142857142857142"/>
  </r>
  <r>
    <n v="946"/>
    <s v="Schapenkamp I"/>
    <d v="2020-05-07T12:00:00"/>
    <n v="5"/>
    <x v="10"/>
    <s v="Libellula quadrimaculata"/>
    <n v="2"/>
    <s v="KD"/>
    <x v="9"/>
    <n v="5"/>
    <s v="Korenbouten"/>
    <n v="18.142857142857142"/>
  </r>
  <r>
    <n v="946"/>
    <s v="Schapenkamp I"/>
    <d v="2020-05-07T12:00:00"/>
    <n v="3"/>
    <x v="0"/>
    <s v="Sympecma fusca"/>
    <n v="38"/>
    <s v="KD"/>
    <x v="9"/>
    <n v="5"/>
    <s v="Pantserjuffers"/>
    <n v="18.142857142857142"/>
  </r>
  <r>
    <n v="946"/>
    <s v="Schapenkamp I"/>
    <d v="2020-05-07T12:00:00"/>
    <n v="3"/>
    <x v="7"/>
    <s v="Brachytron pratense"/>
    <n v="1"/>
    <s v="KD"/>
    <x v="9"/>
    <n v="5"/>
    <s v="Glazenmakers"/>
    <n v="18.142857142857142"/>
  </r>
  <r>
    <n v="946"/>
    <s v="Schapenkamp I"/>
    <d v="2020-05-07T12:00:00"/>
    <n v="3"/>
    <x v="10"/>
    <s v="Libellula quadrimaculata"/>
    <n v="1"/>
    <s v="KD"/>
    <x v="9"/>
    <n v="5"/>
    <s v="Korenbouten"/>
    <n v="18.142857142857142"/>
  </r>
  <r>
    <n v="947"/>
    <s v="Schapenkamp II"/>
    <d v="2010-05-23T13:00:00"/>
    <n v="1"/>
    <x v="1"/>
    <s v="Ischnura elegans"/>
    <n v="1"/>
    <s v="KD"/>
    <x v="0"/>
    <n v="5"/>
    <s v="Waterjuffer"/>
    <n v="20.285714285714285"/>
  </r>
  <r>
    <n v="947"/>
    <s v="Schapenkamp II"/>
    <d v="2010-05-23T13:00:00"/>
    <n v="1"/>
    <x v="0"/>
    <s v="Sympecma fusca"/>
    <n v="28"/>
    <s v="KD"/>
    <x v="0"/>
    <n v="5"/>
    <s v="Pantserjuffers"/>
    <n v="20.285714285714285"/>
  </r>
  <r>
    <n v="947"/>
    <s v="Schapenkamp II"/>
    <d v="2010-05-23T13:00:00"/>
    <n v="1"/>
    <x v="10"/>
    <s v="Libellula quadrimaculata"/>
    <n v="2"/>
    <s v="KD"/>
    <x v="0"/>
    <n v="5"/>
    <s v="Korenbouten"/>
    <n v="20.285714285714285"/>
  </r>
  <r>
    <n v="947"/>
    <s v="Schapenkamp II"/>
    <d v="2010-05-23T13:00:00"/>
    <n v="1"/>
    <x v="3"/>
    <s v="Enallagma cyathigerum"/>
    <n v="1"/>
    <s v="KD"/>
    <x v="0"/>
    <n v="5"/>
    <s v="Waterjuffer"/>
    <n v="20.285714285714285"/>
  </r>
  <r>
    <n v="947"/>
    <s v="Schapenkamp II"/>
    <d v="2010-06-04T13:00:00"/>
    <n v="1"/>
    <x v="5"/>
    <s v="Orthetrum cancellatum"/>
    <n v="2"/>
    <s v="KD"/>
    <x v="0"/>
    <n v="6"/>
    <s v="Korenbouten"/>
    <n v="22"/>
  </r>
  <r>
    <n v="947"/>
    <s v="Schapenkamp II"/>
    <d v="2010-06-04T13:00:00"/>
    <n v="1"/>
    <x v="1"/>
    <s v="Ischnura elegans"/>
    <n v="6"/>
    <s v="KD"/>
    <x v="0"/>
    <n v="6"/>
    <s v="Waterjuffer"/>
    <n v="22"/>
  </r>
  <r>
    <n v="947"/>
    <s v="Schapenkamp II"/>
    <d v="2010-06-04T13:00:00"/>
    <n v="1"/>
    <x v="6"/>
    <s v="Coenagrion puella"/>
    <n v="13"/>
    <s v="KD"/>
    <x v="0"/>
    <n v="6"/>
    <s v="Waterjuffer"/>
    <n v="22"/>
  </r>
  <r>
    <n v="947"/>
    <s v="Schapenkamp II"/>
    <d v="2010-06-04T13:00:00"/>
    <n v="1"/>
    <x v="10"/>
    <s v="Libellula quadrimaculata"/>
    <n v="10"/>
    <s v="KD"/>
    <x v="0"/>
    <n v="6"/>
    <s v="Korenbouten"/>
    <n v="22"/>
  </r>
  <r>
    <n v="947"/>
    <s v="Schapenkamp II"/>
    <d v="2010-06-04T13:00:00"/>
    <n v="1"/>
    <x v="3"/>
    <s v="Enallagma cyathigerum"/>
    <n v="1"/>
    <s v="KD"/>
    <x v="0"/>
    <n v="6"/>
    <s v="Waterjuffer"/>
    <n v="22"/>
  </r>
  <r>
    <n v="947"/>
    <s v="Schapenkamp II"/>
    <d v="2010-06-26T13:45:00"/>
    <n v="1"/>
    <x v="6"/>
    <s v="Coenagrion puella"/>
    <n v="3"/>
    <s v="KD"/>
    <x v="0"/>
    <n v="6"/>
    <s v="Waterjuffer"/>
    <n v="25.142857142857142"/>
  </r>
  <r>
    <n v="947"/>
    <s v="Schapenkamp II"/>
    <d v="2010-06-26T13:45:00"/>
    <n v="1"/>
    <x v="9"/>
    <s v="Anax imperator"/>
    <n v="1"/>
    <s v="KD"/>
    <x v="0"/>
    <n v="6"/>
    <s v="Glazenmakers"/>
    <n v="25.142857142857142"/>
  </r>
  <r>
    <n v="947"/>
    <s v="Schapenkamp II"/>
    <d v="2010-06-26T13:45:00"/>
    <n v="1"/>
    <x v="1"/>
    <s v="Ischnura elegans"/>
    <n v="1"/>
    <s v="KD"/>
    <x v="0"/>
    <n v="6"/>
    <s v="Waterjuffer"/>
    <n v="25.142857142857142"/>
  </r>
  <r>
    <n v="947"/>
    <s v="Schapenkamp II"/>
    <d v="2010-06-26T13:45:00"/>
    <n v="1"/>
    <x v="25"/>
    <s v="Lestes barbarus"/>
    <n v="4"/>
    <s v="KD"/>
    <x v="0"/>
    <n v="6"/>
    <s v="Pantserjuffers"/>
    <n v="25.142857142857142"/>
  </r>
  <r>
    <n v="947"/>
    <s v="Schapenkamp II"/>
    <d v="2010-06-26T13:45:00"/>
    <n v="1"/>
    <x v="5"/>
    <s v="Orthetrum cancellatum"/>
    <n v="5"/>
    <s v="KD"/>
    <x v="0"/>
    <n v="6"/>
    <s v="Korenbouten"/>
    <n v="25.142857142857142"/>
  </r>
  <r>
    <n v="947"/>
    <s v="Schapenkamp II"/>
    <d v="2010-06-26T13:45:00"/>
    <n v="1"/>
    <x v="10"/>
    <s v="Libellula quadrimaculata"/>
    <n v="4"/>
    <s v="KD"/>
    <x v="0"/>
    <n v="6"/>
    <s v="Korenbouten"/>
    <n v="25.142857142857142"/>
  </r>
  <r>
    <n v="947"/>
    <s v="Schapenkamp II"/>
    <d v="2010-06-26T13:45:00"/>
    <n v="1"/>
    <x v="3"/>
    <s v="Enallagma cyathigerum"/>
    <n v="5"/>
    <s v="KD"/>
    <x v="0"/>
    <n v="6"/>
    <s v="Waterjuffer"/>
    <n v="25.142857142857142"/>
  </r>
  <r>
    <n v="947"/>
    <s v="Schapenkamp II"/>
    <d v="2010-06-26T13:45:00"/>
    <n v="1"/>
    <x v="23"/>
    <s v="Sympetrum striolatum/vulgatum"/>
    <n v="2"/>
    <s v="KD"/>
    <x v="0"/>
    <n v="6"/>
    <s v="Korenbouten"/>
    <n v="25.142857142857142"/>
  </r>
  <r>
    <n v="947"/>
    <s v="Schapenkamp II"/>
    <d v="2010-07-11T14:00:00"/>
    <n v="1"/>
    <x v="12"/>
    <s v="Sympetrum striolatum"/>
    <n v="1"/>
    <s v="KD"/>
    <x v="0"/>
    <n v="7"/>
    <s v="Korenbouten"/>
    <n v="27.285714285714285"/>
  </r>
  <r>
    <n v="947"/>
    <s v="Schapenkamp II"/>
    <d v="2010-07-11T14:00:00"/>
    <n v="1"/>
    <x v="13"/>
    <s v="Chalcolestes viridis"/>
    <n v="1"/>
    <s v="KD"/>
    <x v="0"/>
    <n v="7"/>
    <s v="Pantserjuffers"/>
    <n v="27.285714285714285"/>
  </r>
  <r>
    <n v="947"/>
    <s v="Schapenkamp II"/>
    <d v="2010-07-11T14:00:00"/>
    <n v="1"/>
    <x v="6"/>
    <s v="Coenagrion puella"/>
    <n v="2"/>
    <s v="KD"/>
    <x v="0"/>
    <n v="7"/>
    <s v="Waterjuffer"/>
    <n v="27.285714285714285"/>
  </r>
  <r>
    <n v="947"/>
    <s v="Schapenkamp II"/>
    <d v="2010-07-11T14:00:00"/>
    <n v="1"/>
    <x v="5"/>
    <s v="Orthetrum cancellatum"/>
    <n v="7"/>
    <s v="KD"/>
    <x v="0"/>
    <n v="7"/>
    <s v="Korenbouten"/>
    <n v="27.285714285714285"/>
  </r>
  <r>
    <n v="947"/>
    <s v="Schapenkamp II"/>
    <d v="2010-07-11T14:00:00"/>
    <n v="1"/>
    <x v="9"/>
    <s v="Anax imperator"/>
    <n v="6"/>
    <s v="KD"/>
    <x v="0"/>
    <n v="7"/>
    <s v="Glazenmakers"/>
    <n v="27.285714285714285"/>
  </r>
  <r>
    <n v="947"/>
    <s v="Schapenkamp II"/>
    <d v="2010-07-11T14:00:00"/>
    <n v="1"/>
    <x v="1"/>
    <s v="Ischnura elegans"/>
    <n v="10"/>
    <s v="KD"/>
    <x v="0"/>
    <n v="7"/>
    <s v="Waterjuffer"/>
    <n v="27.285714285714285"/>
  </r>
  <r>
    <n v="947"/>
    <s v="Schapenkamp II"/>
    <d v="2010-07-11T14:00:00"/>
    <n v="1"/>
    <x v="3"/>
    <s v="Enallagma cyathigerum"/>
    <n v="34"/>
    <s v="KD"/>
    <x v="0"/>
    <n v="7"/>
    <s v="Waterjuffer"/>
    <n v="27.285714285714285"/>
  </r>
  <r>
    <n v="947"/>
    <s v="Schapenkamp II"/>
    <d v="2010-07-11T14:00:00"/>
    <n v="1"/>
    <x v="25"/>
    <s v="Lestes barbarus"/>
    <n v="6"/>
    <s v="KD"/>
    <x v="0"/>
    <n v="7"/>
    <s v="Pantserjuffers"/>
    <n v="27.285714285714285"/>
  </r>
  <r>
    <n v="947"/>
    <s v="Schapenkamp II"/>
    <d v="2010-07-27T12:30:00"/>
    <n v="1"/>
    <x v="11"/>
    <s v="Lestes sponsa"/>
    <n v="4"/>
    <s v="KD"/>
    <x v="0"/>
    <n v="7"/>
    <s v="Pantserjuffers"/>
    <n v="29.571428571428573"/>
  </r>
  <r>
    <n v="947"/>
    <s v="Schapenkamp II"/>
    <d v="2010-07-27T12:30:00"/>
    <n v="1"/>
    <x v="1"/>
    <s v="Ischnura elegans"/>
    <n v="2"/>
    <s v="KD"/>
    <x v="0"/>
    <n v="7"/>
    <s v="Waterjuffer"/>
    <n v="29.571428571428573"/>
  </r>
  <r>
    <n v="947"/>
    <s v="Schapenkamp II"/>
    <d v="2010-07-27T12:30:00"/>
    <n v="1"/>
    <x v="3"/>
    <s v="Enallagma cyathigerum"/>
    <n v="14"/>
    <s v="KD"/>
    <x v="0"/>
    <n v="7"/>
    <s v="Waterjuffer"/>
    <n v="29.571428571428573"/>
  </r>
  <r>
    <n v="947"/>
    <s v="Schapenkamp II"/>
    <d v="2010-07-27T12:30:00"/>
    <n v="1"/>
    <x v="25"/>
    <s v="Lestes barbarus"/>
    <n v="1"/>
    <s v="KD"/>
    <x v="0"/>
    <n v="7"/>
    <s v="Pantserjuffers"/>
    <n v="29.571428571428573"/>
  </r>
  <r>
    <n v="947"/>
    <s v="Schapenkamp II"/>
    <d v="2010-08-03T13:30:00"/>
    <n v="1"/>
    <x v="11"/>
    <s v="Lestes sponsa"/>
    <n v="5"/>
    <s v="KD"/>
    <x v="0"/>
    <n v="8"/>
    <s v="Pantserjuffers"/>
    <n v="30.571428571428573"/>
  </r>
  <r>
    <n v="947"/>
    <s v="Schapenkamp II"/>
    <d v="2010-08-03T13:30:00"/>
    <n v="1"/>
    <x v="12"/>
    <s v="Sympetrum striolatum"/>
    <n v="1"/>
    <s v="KD"/>
    <x v="0"/>
    <n v="8"/>
    <s v="Korenbouten"/>
    <n v="30.571428571428573"/>
  </r>
  <r>
    <n v="947"/>
    <s v="Schapenkamp II"/>
    <d v="2010-08-03T13:30:00"/>
    <n v="1"/>
    <x v="1"/>
    <s v="Ischnura elegans"/>
    <n v="14"/>
    <s v="KD"/>
    <x v="0"/>
    <n v="8"/>
    <s v="Waterjuffer"/>
    <n v="30.571428571428573"/>
  </r>
  <r>
    <n v="947"/>
    <s v="Schapenkamp II"/>
    <d v="2010-08-03T13:30:00"/>
    <n v="1"/>
    <x v="17"/>
    <s v="Sympetrum vulgatum"/>
    <n v="4"/>
    <s v="KD"/>
    <x v="0"/>
    <n v="8"/>
    <s v="Korenbouten"/>
    <n v="30.571428571428573"/>
  </r>
  <r>
    <n v="947"/>
    <s v="Schapenkamp II"/>
    <d v="2010-08-03T13:30:00"/>
    <n v="1"/>
    <x v="9"/>
    <s v="Anax imperator"/>
    <n v="2"/>
    <s v="KD"/>
    <x v="0"/>
    <n v="8"/>
    <s v="Glazenmakers"/>
    <n v="30.571428571428573"/>
  </r>
  <r>
    <n v="947"/>
    <s v="Schapenkamp II"/>
    <d v="2010-08-03T13:30:00"/>
    <n v="1"/>
    <x v="23"/>
    <s v="Sympetrum striolatum/vulgatum"/>
    <n v="2"/>
    <s v="KD"/>
    <x v="0"/>
    <n v="8"/>
    <s v="Korenbouten"/>
    <n v="30.571428571428573"/>
  </r>
  <r>
    <n v="947"/>
    <s v="Schapenkamp II"/>
    <d v="2010-08-03T13:30:00"/>
    <n v="1"/>
    <x v="3"/>
    <s v="Enallagma cyathigerum"/>
    <n v="22"/>
    <s v="KD"/>
    <x v="0"/>
    <n v="8"/>
    <s v="Waterjuffer"/>
    <n v="30.571428571428573"/>
  </r>
  <r>
    <n v="947"/>
    <s v="Schapenkamp II"/>
    <d v="2010-08-03T13:30:00"/>
    <n v="1"/>
    <x v="25"/>
    <s v="Lestes barbarus"/>
    <n v="12"/>
    <s v="KD"/>
    <x v="0"/>
    <n v="8"/>
    <s v="Pantserjuffers"/>
    <n v="30.571428571428573"/>
  </r>
  <r>
    <n v="947"/>
    <s v="Schapenkamp II"/>
    <d v="2010-08-03T13:30:00"/>
    <n v="1"/>
    <x v="16"/>
    <s v="Sympetrum sanguineum"/>
    <n v="1"/>
    <s v="KD"/>
    <x v="0"/>
    <n v="8"/>
    <s v="Korenbouten"/>
    <n v="30.571428571428573"/>
  </r>
  <r>
    <n v="947"/>
    <s v="Schapenkamp II"/>
    <d v="2010-08-14T13:00:00"/>
    <n v="1"/>
    <x v="11"/>
    <s v="Lestes sponsa"/>
    <n v="1"/>
    <s v="KD"/>
    <x v="0"/>
    <n v="8"/>
    <s v="Pantserjuffers"/>
    <n v="32.142857142857146"/>
  </r>
  <r>
    <n v="947"/>
    <s v="Schapenkamp II"/>
    <d v="2010-08-14T13:00:00"/>
    <n v="1"/>
    <x v="19"/>
    <s v="Lestes virens"/>
    <n v="4"/>
    <s v="KD"/>
    <x v="0"/>
    <n v="8"/>
    <s v="Pantserjuffers"/>
    <n v="32.142857142857146"/>
  </r>
  <r>
    <n v="947"/>
    <s v="Schapenkamp II"/>
    <d v="2010-08-14T13:00:00"/>
    <n v="1"/>
    <x v="23"/>
    <s v="Sympetrum striolatum/vulgatum"/>
    <n v="19"/>
    <s v="KD"/>
    <x v="0"/>
    <n v="8"/>
    <s v="Korenbouten"/>
    <n v="32.142857142857146"/>
  </r>
  <r>
    <n v="947"/>
    <s v="Schapenkamp II"/>
    <d v="2010-08-14T13:00:00"/>
    <n v="1"/>
    <x v="9"/>
    <s v="Anax imperator"/>
    <n v="3"/>
    <s v="KD"/>
    <x v="0"/>
    <n v="8"/>
    <s v="Glazenmakers"/>
    <n v="32.142857142857146"/>
  </r>
  <r>
    <n v="947"/>
    <s v="Schapenkamp II"/>
    <d v="2010-08-14T13:00:00"/>
    <n v="1"/>
    <x v="1"/>
    <s v="Ischnura elegans"/>
    <n v="26"/>
    <s v="KD"/>
    <x v="0"/>
    <n v="8"/>
    <s v="Waterjuffer"/>
    <n v="32.142857142857146"/>
  </r>
  <r>
    <n v="947"/>
    <s v="Schapenkamp II"/>
    <d v="2010-08-14T13:00:00"/>
    <n v="1"/>
    <x v="3"/>
    <s v="Enallagma cyathigerum"/>
    <n v="36"/>
    <s v="KD"/>
    <x v="0"/>
    <n v="8"/>
    <s v="Waterjuffer"/>
    <n v="32.142857142857146"/>
  </r>
  <r>
    <n v="947"/>
    <s v="Schapenkamp II"/>
    <d v="2010-08-14T13:00:00"/>
    <n v="1"/>
    <x v="25"/>
    <s v="Lestes barbarus"/>
    <n v="4"/>
    <s v="KD"/>
    <x v="0"/>
    <n v="8"/>
    <s v="Pantserjuffers"/>
    <n v="32.142857142857146"/>
  </r>
  <r>
    <n v="947"/>
    <s v="Schapenkamp II"/>
    <d v="2010-09-05T12:00:00"/>
    <n v="1"/>
    <x v="23"/>
    <s v="Sympetrum striolatum/vulgatum"/>
    <n v="3"/>
    <s v="KD"/>
    <x v="0"/>
    <n v="9"/>
    <s v="Korenbouten"/>
    <n v="35.285714285714285"/>
  </r>
  <r>
    <n v="947"/>
    <s v="Schapenkamp II"/>
    <d v="2010-09-05T12:00:00"/>
    <n v="1"/>
    <x v="14"/>
    <s v="Aeshna mixta"/>
    <n v="1"/>
    <s v="KD"/>
    <x v="0"/>
    <n v="9"/>
    <s v="Glazenmakers"/>
    <n v="35.285714285714285"/>
  </r>
  <r>
    <n v="947"/>
    <s v="Schapenkamp II"/>
    <d v="2010-09-05T12:00:00"/>
    <n v="1"/>
    <x v="12"/>
    <s v="Sympetrum striolatum"/>
    <n v="6"/>
    <s v="KD"/>
    <x v="0"/>
    <n v="9"/>
    <s v="Korenbouten"/>
    <n v="35.285714285714285"/>
  </r>
  <r>
    <n v="947"/>
    <s v="Schapenkamp II"/>
    <d v="2010-09-05T12:00:00"/>
    <n v="1"/>
    <x v="13"/>
    <s v="Chalcolestes viridis"/>
    <n v="3"/>
    <s v="KD"/>
    <x v="0"/>
    <n v="9"/>
    <s v="Pantserjuffers"/>
    <n v="35.285714285714285"/>
  </r>
  <r>
    <n v="947"/>
    <s v="Schapenkamp II"/>
    <d v="2010-09-05T12:00:00"/>
    <n v="1"/>
    <x v="1"/>
    <s v="Ischnura elegans"/>
    <n v="28"/>
    <s v="KD"/>
    <x v="0"/>
    <n v="9"/>
    <s v="Waterjuffer"/>
    <n v="35.285714285714285"/>
  </r>
  <r>
    <n v="947"/>
    <s v="Schapenkamp II"/>
    <d v="2010-09-05T12:00:00"/>
    <n v="1"/>
    <x v="17"/>
    <s v="Sympetrum vulgatum"/>
    <n v="4"/>
    <s v="KD"/>
    <x v="0"/>
    <n v="9"/>
    <s v="Korenbouten"/>
    <n v="35.285714285714285"/>
  </r>
  <r>
    <n v="947"/>
    <s v="Schapenkamp II"/>
    <d v="2010-09-05T12:00:00"/>
    <n v="1"/>
    <x v="3"/>
    <s v="Enallagma cyathigerum"/>
    <n v="30"/>
    <s v="KD"/>
    <x v="0"/>
    <n v="9"/>
    <s v="Waterjuffer"/>
    <n v="35.285714285714285"/>
  </r>
  <r>
    <n v="947"/>
    <s v="Schapenkamp II"/>
    <d v="2011-05-02T13:30:00"/>
    <n v="1"/>
    <x v="1"/>
    <s v="Ischnura elegans"/>
    <n v="4"/>
    <s v="KD"/>
    <x v="1"/>
    <n v="5"/>
    <s v="Waterjuffer"/>
    <n v="17.285714285714285"/>
  </r>
  <r>
    <n v="947"/>
    <s v="Schapenkamp II"/>
    <d v="2011-05-02T13:30:00"/>
    <n v="1"/>
    <x v="0"/>
    <s v="Sympecma fusca"/>
    <n v="8"/>
    <s v="KD"/>
    <x v="1"/>
    <n v="5"/>
    <s v="Pantserjuffers"/>
    <n v="17.285714285714285"/>
  </r>
  <r>
    <n v="947"/>
    <s v="Schapenkamp II"/>
    <d v="2011-05-02T13:30:00"/>
    <n v="1"/>
    <x v="7"/>
    <s v="Brachytron pratense"/>
    <n v="1"/>
    <s v="KD"/>
    <x v="1"/>
    <n v="5"/>
    <s v="Glazenmakers"/>
    <n v="17.285714285714285"/>
  </r>
  <r>
    <n v="947"/>
    <s v="Schapenkamp II"/>
    <d v="2011-05-02T13:30:00"/>
    <n v="1"/>
    <x v="18"/>
    <s v="Leucorrhinia rubicunda"/>
    <n v="1"/>
    <s v="KD"/>
    <x v="1"/>
    <n v="5"/>
    <s v="Korenbouten"/>
    <n v="17.285714285714285"/>
  </r>
  <r>
    <n v="947"/>
    <s v="Schapenkamp II"/>
    <d v="2011-05-02T13:30:00"/>
    <n v="1"/>
    <x v="10"/>
    <s v="Libellula quadrimaculata"/>
    <n v="4"/>
    <s v="KD"/>
    <x v="1"/>
    <n v="5"/>
    <s v="Korenbouten"/>
    <n v="17.285714285714285"/>
  </r>
  <r>
    <n v="947"/>
    <s v="Schapenkamp II"/>
    <d v="2011-05-02T13:30:00"/>
    <n v="1"/>
    <x v="3"/>
    <s v="Enallagma cyathigerum"/>
    <n v="5"/>
    <s v="KD"/>
    <x v="1"/>
    <n v="5"/>
    <s v="Waterjuffer"/>
    <n v="17.285714285714285"/>
  </r>
  <r>
    <n v="947"/>
    <s v="Schapenkamp II"/>
    <d v="2011-05-21T12:00:00"/>
    <n v="1"/>
    <x v="7"/>
    <s v="Brachytron pratense"/>
    <n v="1"/>
    <s v="KD"/>
    <x v="1"/>
    <n v="5"/>
    <s v="Glazenmakers"/>
    <n v="20"/>
  </r>
  <r>
    <n v="947"/>
    <s v="Schapenkamp II"/>
    <d v="2011-05-21T12:00:00"/>
    <n v="1"/>
    <x v="6"/>
    <s v="Coenagrion puella"/>
    <n v="11"/>
    <s v="KD"/>
    <x v="1"/>
    <n v="5"/>
    <s v="Waterjuffer"/>
    <n v="20"/>
  </r>
  <r>
    <n v="947"/>
    <s v="Schapenkamp II"/>
    <d v="2011-05-21T12:00:00"/>
    <n v="1"/>
    <x v="0"/>
    <s v="Sympecma fusca"/>
    <n v="2"/>
    <s v="KD"/>
    <x v="1"/>
    <n v="5"/>
    <s v="Pantserjuffers"/>
    <n v="20"/>
  </r>
  <r>
    <n v="947"/>
    <s v="Schapenkamp II"/>
    <d v="2011-05-21T12:00:00"/>
    <n v="1"/>
    <x v="5"/>
    <s v="Orthetrum cancellatum"/>
    <n v="4"/>
    <s v="KD"/>
    <x v="1"/>
    <n v="5"/>
    <s v="Korenbouten"/>
    <n v="20"/>
  </r>
  <r>
    <n v="947"/>
    <s v="Schapenkamp II"/>
    <d v="2011-05-21T12:00:00"/>
    <n v="1"/>
    <x v="9"/>
    <s v="Anax imperator"/>
    <n v="10"/>
    <s v="KD"/>
    <x v="1"/>
    <n v="5"/>
    <s v="Glazenmakers"/>
    <n v="20"/>
  </r>
  <r>
    <n v="947"/>
    <s v="Schapenkamp II"/>
    <d v="2011-05-21T12:00:00"/>
    <n v="1"/>
    <x v="1"/>
    <s v="Ischnura elegans"/>
    <n v="20"/>
    <s v="KD"/>
    <x v="1"/>
    <n v="5"/>
    <s v="Waterjuffer"/>
    <n v="20"/>
  </r>
  <r>
    <n v="947"/>
    <s v="Schapenkamp II"/>
    <d v="2011-05-21T12:00:00"/>
    <n v="1"/>
    <x v="10"/>
    <s v="Libellula quadrimaculata"/>
    <n v="31"/>
    <s v="KD"/>
    <x v="1"/>
    <n v="5"/>
    <s v="Korenbouten"/>
    <n v="20"/>
  </r>
  <r>
    <n v="947"/>
    <s v="Schapenkamp II"/>
    <d v="2011-05-21T12:00:00"/>
    <n v="1"/>
    <x v="8"/>
    <s v="Aeshna isoceles"/>
    <n v="1"/>
    <s v="KD"/>
    <x v="1"/>
    <n v="5"/>
    <s v="Glazenmakers"/>
    <n v="20"/>
  </r>
  <r>
    <n v="947"/>
    <s v="Schapenkamp II"/>
    <d v="2011-05-21T12:00:00"/>
    <n v="1"/>
    <x v="3"/>
    <s v="Enallagma cyathigerum"/>
    <n v="25"/>
    <s v="KD"/>
    <x v="1"/>
    <n v="5"/>
    <s v="Waterjuffer"/>
    <n v="20"/>
  </r>
  <r>
    <n v="947"/>
    <s v="Schapenkamp II"/>
    <d v="2011-06-03T13:30:00"/>
    <n v="1"/>
    <x v="6"/>
    <s v="Coenagrion puella"/>
    <n v="4"/>
    <s v="KD"/>
    <x v="1"/>
    <n v="6"/>
    <s v="Waterjuffer"/>
    <n v="21.857142857142858"/>
  </r>
  <r>
    <n v="947"/>
    <s v="Schapenkamp II"/>
    <d v="2011-06-03T13:30:00"/>
    <n v="1"/>
    <x v="11"/>
    <s v="Lestes sponsa"/>
    <n v="1"/>
    <s v="KD"/>
    <x v="1"/>
    <n v="6"/>
    <s v="Pantserjuffers"/>
    <n v="21.857142857142858"/>
  </r>
  <r>
    <n v="947"/>
    <s v="Schapenkamp II"/>
    <d v="2011-06-03T13:30:00"/>
    <n v="1"/>
    <x v="12"/>
    <s v="Sympetrum striolatum"/>
    <n v="5"/>
    <s v="KD"/>
    <x v="1"/>
    <n v="6"/>
    <s v="Korenbouten"/>
    <n v="21.857142857142858"/>
  </r>
  <r>
    <n v="947"/>
    <s v="Schapenkamp II"/>
    <d v="2011-06-03T13:30:00"/>
    <n v="1"/>
    <x v="5"/>
    <s v="Orthetrum cancellatum"/>
    <n v="8"/>
    <s v="KD"/>
    <x v="1"/>
    <n v="6"/>
    <s v="Korenbouten"/>
    <n v="21.857142857142858"/>
  </r>
  <r>
    <n v="947"/>
    <s v="Schapenkamp II"/>
    <d v="2011-06-03T13:30:00"/>
    <n v="1"/>
    <x v="9"/>
    <s v="Anax imperator"/>
    <n v="3"/>
    <s v="KD"/>
    <x v="1"/>
    <n v="6"/>
    <s v="Glazenmakers"/>
    <n v="21.857142857142858"/>
  </r>
  <r>
    <n v="947"/>
    <s v="Schapenkamp II"/>
    <d v="2011-06-03T13:30:00"/>
    <n v="1"/>
    <x v="1"/>
    <s v="Ischnura elegans"/>
    <n v="30"/>
    <s v="KD"/>
    <x v="1"/>
    <n v="6"/>
    <s v="Waterjuffer"/>
    <n v="21.857142857142858"/>
  </r>
  <r>
    <n v="947"/>
    <s v="Schapenkamp II"/>
    <d v="2011-06-03T13:30:00"/>
    <n v="1"/>
    <x v="10"/>
    <s v="Libellula quadrimaculata"/>
    <n v="6"/>
    <s v="KD"/>
    <x v="1"/>
    <n v="6"/>
    <s v="Korenbouten"/>
    <n v="21.857142857142858"/>
  </r>
  <r>
    <n v="947"/>
    <s v="Schapenkamp II"/>
    <d v="2011-06-03T13:30:00"/>
    <n v="1"/>
    <x v="3"/>
    <s v="Enallagma cyathigerum"/>
    <n v="21"/>
    <s v="KD"/>
    <x v="1"/>
    <n v="6"/>
    <s v="Waterjuffer"/>
    <n v="21.857142857142858"/>
  </r>
  <r>
    <n v="947"/>
    <s v="Schapenkamp II"/>
    <d v="2011-07-03T12:45:00"/>
    <n v="1"/>
    <x v="5"/>
    <s v="Orthetrum cancellatum"/>
    <n v="1"/>
    <s v="KD"/>
    <x v="1"/>
    <n v="7"/>
    <s v="Korenbouten"/>
    <n v="26.142857142857142"/>
  </r>
  <r>
    <n v="947"/>
    <s v="Schapenkamp II"/>
    <d v="2011-07-03T12:45:00"/>
    <n v="1"/>
    <x v="11"/>
    <s v="Lestes sponsa"/>
    <n v="2"/>
    <s v="KD"/>
    <x v="1"/>
    <n v="7"/>
    <s v="Pantserjuffers"/>
    <n v="26.142857142857142"/>
  </r>
  <r>
    <n v="947"/>
    <s v="Schapenkamp II"/>
    <d v="2011-07-03T12:45:00"/>
    <n v="1"/>
    <x v="12"/>
    <s v="Sympetrum striolatum"/>
    <n v="28"/>
    <s v="KD"/>
    <x v="1"/>
    <n v="7"/>
    <s v="Korenbouten"/>
    <n v="26.142857142857142"/>
  </r>
  <r>
    <n v="947"/>
    <s v="Schapenkamp II"/>
    <d v="2011-07-03T12:45:00"/>
    <n v="1"/>
    <x v="9"/>
    <s v="Anax imperator"/>
    <n v="5"/>
    <s v="KD"/>
    <x v="1"/>
    <n v="7"/>
    <s v="Glazenmakers"/>
    <n v="26.142857142857142"/>
  </r>
  <r>
    <n v="947"/>
    <s v="Schapenkamp II"/>
    <d v="2011-07-03T12:45:00"/>
    <n v="1"/>
    <x v="1"/>
    <s v="Ischnura elegans"/>
    <n v="26"/>
    <s v="KD"/>
    <x v="1"/>
    <n v="7"/>
    <s v="Waterjuffer"/>
    <n v="26.142857142857142"/>
  </r>
  <r>
    <n v="947"/>
    <s v="Schapenkamp II"/>
    <d v="2011-07-03T12:45:00"/>
    <n v="1"/>
    <x v="3"/>
    <s v="Enallagma cyathigerum"/>
    <n v="15"/>
    <s v="KD"/>
    <x v="1"/>
    <n v="7"/>
    <s v="Waterjuffer"/>
    <n v="26.142857142857142"/>
  </r>
  <r>
    <n v="947"/>
    <s v="Schapenkamp II"/>
    <d v="2011-08-04T13:30:00"/>
    <n v="1"/>
    <x v="14"/>
    <s v="Aeshna mixta"/>
    <n v="2"/>
    <s v="KD"/>
    <x v="1"/>
    <n v="8"/>
    <s v="Glazenmakers"/>
    <n v="30.714285714285715"/>
  </r>
  <r>
    <n v="947"/>
    <s v="Schapenkamp II"/>
    <d v="2011-08-04T13:30:00"/>
    <n v="1"/>
    <x v="12"/>
    <s v="Sympetrum striolatum"/>
    <n v="17"/>
    <s v="KD"/>
    <x v="1"/>
    <n v="8"/>
    <s v="Korenbouten"/>
    <n v="30.714285714285715"/>
  </r>
  <r>
    <n v="947"/>
    <s v="Schapenkamp II"/>
    <d v="2011-08-04T13:30:00"/>
    <n v="1"/>
    <x v="11"/>
    <s v="Lestes sponsa"/>
    <n v="1"/>
    <s v="KD"/>
    <x v="1"/>
    <n v="8"/>
    <s v="Pantserjuffers"/>
    <n v="30.714285714285715"/>
  </r>
  <r>
    <n v="947"/>
    <s v="Schapenkamp II"/>
    <d v="2011-08-04T13:30:00"/>
    <n v="1"/>
    <x v="9"/>
    <s v="Anax imperator"/>
    <n v="7"/>
    <s v="KD"/>
    <x v="1"/>
    <n v="8"/>
    <s v="Glazenmakers"/>
    <n v="30.714285714285715"/>
  </r>
  <r>
    <n v="947"/>
    <s v="Schapenkamp II"/>
    <d v="2011-08-04T13:30:00"/>
    <n v="1"/>
    <x v="1"/>
    <s v="Ischnura elegans"/>
    <n v="27"/>
    <s v="KD"/>
    <x v="1"/>
    <n v="8"/>
    <s v="Waterjuffer"/>
    <n v="30.714285714285715"/>
  </r>
  <r>
    <n v="947"/>
    <s v="Schapenkamp II"/>
    <d v="2011-08-04T13:30:00"/>
    <n v="1"/>
    <x v="17"/>
    <s v="Sympetrum vulgatum"/>
    <n v="13"/>
    <s v="KD"/>
    <x v="1"/>
    <n v="8"/>
    <s v="Korenbouten"/>
    <n v="30.714285714285715"/>
  </r>
  <r>
    <n v="947"/>
    <s v="Schapenkamp II"/>
    <d v="2011-08-04T13:30:00"/>
    <n v="1"/>
    <x v="19"/>
    <s v="Lestes virens"/>
    <n v="1"/>
    <s v="KD"/>
    <x v="1"/>
    <n v="8"/>
    <s v="Pantserjuffers"/>
    <n v="30.714285714285715"/>
  </r>
  <r>
    <n v="947"/>
    <s v="Schapenkamp II"/>
    <d v="2011-08-04T13:30:00"/>
    <n v="1"/>
    <x v="3"/>
    <s v="Enallagma cyathigerum"/>
    <n v="90"/>
    <s v="KD"/>
    <x v="1"/>
    <n v="8"/>
    <s v="Waterjuffer"/>
    <n v="30.714285714285715"/>
  </r>
  <r>
    <n v="947"/>
    <s v="Schapenkamp II"/>
    <d v="2011-08-23T12:00:00"/>
    <n v="1"/>
    <x v="19"/>
    <s v="Lestes virens"/>
    <n v="1"/>
    <s v="KD"/>
    <x v="1"/>
    <n v="8"/>
    <s v="Pantserjuffers"/>
    <n v="33.428571428571431"/>
  </r>
  <r>
    <n v="947"/>
    <s v="Schapenkamp II"/>
    <d v="2011-08-23T12:00:00"/>
    <n v="1"/>
    <x v="23"/>
    <s v="Sympetrum striolatum/vulgatum"/>
    <n v="30"/>
    <s v="KD"/>
    <x v="1"/>
    <n v="8"/>
    <s v="Korenbouten"/>
    <n v="33.428571428571431"/>
  </r>
  <r>
    <n v="947"/>
    <s v="Schapenkamp II"/>
    <d v="2011-08-23T12:00:00"/>
    <n v="1"/>
    <x v="9"/>
    <s v="Anax imperator"/>
    <n v="1"/>
    <s v="KD"/>
    <x v="1"/>
    <n v="8"/>
    <s v="Glazenmakers"/>
    <n v="33.428571428571431"/>
  </r>
  <r>
    <n v="947"/>
    <s v="Schapenkamp II"/>
    <d v="2011-08-23T12:00:00"/>
    <n v="1"/>
    <x v="1"/>
    <s v="Ischnura elegans"/>
    <n v="19"/>
    <s v="KD"/>
    <x v="1"/>
    <n v="8"/>
    <s v="Waterjuffer"/>
    <n v="33.428571428571431"/>
  </r>
  <r>
    <n v="947"/>
    <s v="Schapenkamp II"/>
    <d v="2011-08-23T12:00:00"/>
    <n v="1"/>
    <x v="3"/>
    <s v="Enallagma cyathigerum"/>
    <n v="36"/>
    <s v="KD"/>
    <x v="1"/>
    <n v="8"/>
    <s v="Waterjuffer"/>
    <n v="33.428571428571431"/>
  </r>
  <r>
    <n v="947"/>
    <s v="Schapenkamp II"/>
    <d v="2011-09-10T13:00:00"/>
    <n v="1"/>
    <x v="13"/>
    <s v="Chalcolestes viridis"/>
    <n v="1"/>
    <s v="KD"/>
    <x v="1"/>
    <n v="9"/>
    <s v="Pantserjuffers"/>
    <n v="36"/>
  </r>
  <r>
    <n v="947"/>
    <s v="Schapenkamp II"/>
    <d v="2011-09-10T13:00:00"/>
    <n v="1"/>
    <x v="16"/>
    <s v="Sympetrum sanguineum"/>
    <n v="2"/>
    <s v="KD"/>
    <x v="1"/>
    <n v="9"/>
    <s v="Korenbouten"/>
    <n v="36"/>
  </r>
  <r>
    <n v="947"/>
    <s v="Schapenkamp II"/>
    <d v="2011-09-10T13:00:00"/>
    <n v="1"/>
    <x v="23"/>
    <s v="Sympetrum striolatum/vulgatum"/>
    <n v="15"/>
    <s v="KD"/>
    <x v="1"/>
    <n v="9"/>
    <s v="Korenbouten"/>
    <n v="36"/>
  </r>
  <r>
    <n v="947"/>
    <s v="Schapenkamp II"/>
    <d v="2011-09-10T13:00:00"/>
    <n v="1"/>
    <x v="11"/>
    <s v="Lestes sponsa"/>
    <n v="4"/>
    <s v="KD"/>
    <x v="1"/>
    <n v="9"/>
    <s v="Pantserjuffers"/>
    <n v="36"/>
  </r>
  <r>
    <n v="947"/>
    <s v="Schapenkamp II"/>
    <d v="2011-09-10T13:00:00"/>
    <n v="1"/>
    <x v="9"/>
    <s v="Anax imperator"/>
    <n v="4"/>
    <s v="KD"/>
    <x v="1"/>
    <n v="9"/>
    <s v="Glazenmakers"/>
    <n v="36"/>
  </r>
  <r>
    <n v="947"/>
    <s v="Schapenkamp II"/>
    <d v="2011-09-10T13:00:00"/>
    <n v="1"/>
    <x v="1"/>
    <s v="Ischnura elegans"/>
    <n v="15"/>
    <s v="KD"/>
    <x v="1"/>
    <n v="9"/>
    <s v="Waterjuffer"/>
    <n v="36"/>
  </r>
  <r>
    <n v="947"/>
    <s v="Schapenkamp II"/>
    <d v="2011-09-10T13:00:00"/>
    <n v="1"/>
    <x v="14"/>
    <s v="Aeshna mixta"/>
    <n v="8"/>
    <s v="KD"/>
    <x v="1"/>
    <n v="9"/>
    <s v="Glazenmakers"/>
    <n v="36"/>
  </r>
  <r>
    <n v="947"/>
    <s v="Schapenkamp II"/>
    <d v="2011-09-10T13:00:00"/>
    <n v="1"/>
    <x v="17"/>
    <s v="Sympetrum vulgatum"/>
    <n v="1"/>
    <s v="KD"/>
    <x v="1"/>
    <n v="9"/>
    <s v="Korenbouten"/>
    <n v="36"/>
  </r>
  <r>
    <n v="947"/>
    <s v="Schapenkamp II"/>
    <d v="2011-09-10T13:00:00"/>
    <n v="1"/>
    <x v="3"/>
    <s v="Enallagma cyathigerum"/>
    <n v="52"/>
    <s v="KD"/>
    <x v="1"/>
    <n v="9"/>
    <s v="Waterjuffer"/>
    <n v="36"/>
  </r>
  <r>
    <n v="947"/>
    <s v="Schapenkamp II"/>
    <d v="2011-09-30T14:00:00"/>
    <n v="1"/>
    <x v="16"/>
    <s v="Sympetrum sanguineum"/>
    <n v="6"/>
    <s v="KD"/>
    <x v="1"/>
    <n v="9"/>
    <s v="Korenbouten"/>
    <n v="38.857142857142854"/>
  </r>
  <r>
    <n v="947"/>
    <s v="Schapenkamp II"/>
    <d v="2011-09-30T14:00:00"/>
    <n v="1"/>
    <x v="12"/>
    <s v="Sympetrum striolatum"/>
    <n v="7"/>
    <s v="KD"/>
    <x v="1"/>
    <n v="9"/>
    <s v="Korenbouten"/>
    <n v="38.857142857142854"/>
  </r>
  <r>
    <n v="947"/>
    <s v="Schapenkamp II"/>
    <d v="2011-09-30T14:00:00"/>
    <n v="1"/>
    <x v="13"/>
    <s v="Chalcolestes viridis"/>
    <n v="2"/>
    <s v="KD"/>
    <x v="1"/>
    <n v="9"/>
    <s v="Pantserjuffers"/>
    <n v="38.857142857142854"/>
  </r>
  <r>
    <n v="947"/>
    <s v="Schapenkamp II"/>
    <d v="2011-09-30T14:00:00"/>
    <n v="1"/>
    <x v="1"/>
    <s v="Ischnura elegans"/>
    <n v="6"/>
    <s v="KD"/>
    <x v="1"/>
    <n v="9"/>
    <s v="Waterjuffer"/>
    <n v="38.857142857142854"/>
  </r>
  <r>
    <n v="947"/>
    <s v="Schapenkamp II"/>
    <d v="2011-09-30T14:00:00"/>
    <n v="1"/>
    <x v="14"/>
    <s v="Aeshna mixta"/>
    <n v="7"/>
    <s v="KD"/>
    <x v="1"/>
    <n v="9"/>
    <s v="Glazenmakers"/>
    <n v="38.857142857142854"/>
  </r>
  <r>
    <n v="947"/>
    <s v="Schapenkamp II"/>
    <d v="2011-09-30T14:00:00"/>
    <n v="1"/>
    <x v="17"/>
    <s v="Sympetrum vulgatum"/>
    <n v="1"/>
    <s v="KD"/>
    <x v="1"/>
    <n v="9"/>
    <s v="Korenbouten"/>
    <n v="38.857142857142854"/>
  </r>
  <r>
    <n v="947"/>
    <s v="Schapenkamp II"/>
    <d v="2011-09-30T14:00:00"/>
    <n v="1"/>
    <x v="3"/>
    <s v="Enallagma cyathigerum"/>
    <n v="12"/>
    <s v="KD"/>
    <x v="1"/>
    <n v="9"/>
    <s v="Waterjuffer"/>
    <n v="38.857142857142854"/>
  </r>
  <r>
    <n v="947"/>
    <s v="Schapenkamp II"/>
    <d v="2012-05-22T14:45:00"/>
    <n v="1"/>
    <x v="6"/>
    <s v="Coenagrion puella"/>
    <n v="4"/>
    <s v="KD"/>
    <x v="2"/>
    <n v="5"/>
    <s v="Waterjuffer"/>
    <n v="20.285714285714285"/>
  </r>
  <r>
    <n v="947"/>
    <s v="Schapenkamp II"/>
    <d v="2012-05-22T14:45:00"/>
    <n v="1"/>
    <x v="0"/>
    <s v="Sympecma fusca"/>
    <n v="7"/>
    <s v="KD"/>
    <x v="2"/>
    <n v="5"/>
    <s v="Pantserjuffers"/>
    <n v="20.285714285714285"/>
  </r>
  <r>
    <n v="947"/>
    <s v="Schapenkamp II"/>
    <d v="2012-05-22T14:45:00"/>
    <n v="1"/>
    <x v="7"/>
    <s v="Brachytron pratense"/>
    <n v="2"/>
    <s v="KD"/>
    <x v="2"/>
    <n v="5"/>
    <s v="Glazenmakers"/>
    <n v="20.285714285714285"/>
  </r>
  <r>
    <n v="947"/>
    <s v="Schapenkamp II"/>
    <d v="2012-05-22T14:45:00"/>
    <n v="1"/>
    <x v="1"/>
    <s v="Ischnura elegans"/>
    <n v="18"/>
    <s v="KD"/>
    <x v="2"/>
    <n v="5"/>
    <s v="Waterjuffer"/>
    <n v="20.285714285714285"/>
  </r>
  <r>
    <n v="947"/>
    <s v="Schapenkamp II"/>
    <d v="2012-05-22T14:45:00"/>
    <n v="1"/>
    <x v="10"/>
    <s v="Libellula quadrimaculata"/>
    <n v="10"/>
    <s v="KD"/>
    <x v="2"/>
    <n v="5"/>
    <s v="Korenbouten"/>
    <n v="20.285714285714285"/>
  </r>
  <r>
    <n v="947"/>
    <s v="Schapenkamp II"/>
    <d v="2012-05-22T14:45:00"/>
    <n v="1"/>
    <x v="3"/>
    <s v="Enallagma cyathigerum"/>
    <n v="8"/>
    <s v="KD"/>
    <x v="2"/>
    <n v="5"/>
    <s v="Waterjuffer"/>
    <n v="20.285714285714285"/>
  </r>
  <r>
    <n v="947"/>
    <s v="Schapenkamp II"/>
    <d v="2012-05-27T13:30:00"/>
    <n v="1"/>
    <x v="0"/>
    <s v="Sympecma fusca"/>
    <n v="2"/>
    <s v="KD"/>
    <x v="2"/>
    <n v="5"/>
    <s v="Pantserjuffers"/>
    <n v="21"/>
  </r>
  <r>
    <n v="947"/>
    <s v="Schapenkamp II"/>
    <d v="2012-05-27T13:30:00"/>
    <n v="1"/>
    <x v="6"/>
    <s v="Coenagrion puella"/>
    <n v="22"/>
    <s v="KD"/>
    <x v="2"/>
    <n v="5"/>
    <s v="Waterjuffer"/>
    <n v="21"/>
  </r>
  <r>
    <n v="947"/>
    <s v="Schapenkamp II"/>
    <d v="2012-05-27T13:30:00"/>
    <n v="1"/>
    <x v="5"/>
    <s v="Orthetrum cancellatum"/>
    <n v="4"/>
    <s v="KD"/>
    <x v="2"/>
    <n v="5"/>
    <s v="Korenbouten"/>
    <n v="21"/>
  </r>
  <r>
    <n v="947"/>
    <s v="Schapenkamp II"/>
    <d v="2012-05-27T13:30:00"/>
    <n v="1"/>
    <x v="7"/>
    <s v="Brachytron pratense"/>
    <n v="2"/>
    <s v="KD"/>
    <x v="2"/>
    <n v="5"/>
    <s v="Glazenmakers"/>
    <n v="21"/>
  </r>
  <r>
    <n v="947"/>
    <s v="Schapenkamp II"/>
    <d v="2012-05-27T13:30:00"/>
    <n v="1"/>
    <x v="9"/>
    <s v="Anax imperator"/>
    <n v="2"/>
    <s v="KD"/>
    <x v="2"/>
    <n v="5"/>
    <s v="Glazenmakers"/>
    <n v="21"/>
  </r>
  <r>
    <n v="947"/>
    <s v="Schapenkamp II"/>
    <d v="2012-05-27T13:30:00"/>
    <n v="1"/>
    <x v="1"/>
    <s v="Ischnura elegans"/>
    <n v="21"/>
    <s v="KD"/>
    <x v="2"/>
    <n v="5"/>
    <s v="Waterjuffer"/>
    <n v="21"/>
  </r>
  <r>
    <n v="947"/>
    <s v="Schapenkamp II"/>
    <d v="2012-05-27T13:30:00"/>
    <n v="1"/>
    <x v="10"/>
    <s v="Libellula quadrimaculata"/>
    <n v="11"/>
    <s v="KD"/>
    <x v="2"/>
    <n v="5"/>
    <s v="Korenbouten"/>
    <n v="21"/>
  </r>
  <r>
    <n v="947"/>
    <s v="Schapenkamp II"/>
    <d v="2012-05-27T13:30:00"/>
    <n v="1"/>
    <x v="3"/>
    <s v="Enallagma cyathigerum"/>
    <n v="9"/>
    <s v="KD"/>
    <x v="2"/>
    <n v="5"/>
    <s v="Waterjuffer"/>
    <n v="21"/>
  </r>
  <r>
    <n v="947"/>
    <s v="Schapenkamp II"/>
    <d v="2012-05-27T13:30:00"/>
    <n v="1"/>
    <x v="4"/>
    <s v="Coenagrion pulchellum"/>
    <n v="4"/>
    <s v="KD"/>
    <x v="2"/>
    <n v="5"/>
    <s v="Waterjuffer"/>
    <n v="21"/>
  </r>
  <r>
    <n v="947"/>
    <s v="Schapenkamp II"/>
    <d v="2012-06-10T15:00:00"/>
    <n v="1"/>
    <x v="0"/>
    <s v="Sympecma fusca"/>
    <n v="3"/>
    <s v="KD"/>
    <x v="2"/>
    <n v="6"/>
    <s v="Pantserjuffers"/>
    <n v="23"/>
  </r>
  <r>
    <n v="947"/>
    <s v="Schapenkamp II"/>
    <d v="2012-06-10T15:00:00"/>
    <n v="1"/>
    <x v="9"/>
    <s v="Anax imperator"/>
    <n v="1"/>
    <s v="KD"/>
    <x v="2"/>
    <n v="6"/>
    <s v="Glazenmakers"/>
    <n v="23"/>
  </r>
  <r>
    <n v="947"/>
    <s v="Schapenkamp II"/>
    <d v="2012-06-10T15:00:00"/>
    <n v="1"/>
    <x v="8"/>
    <s v="Aeshna isoceles"/>
    <n v="2"/>
    <s v="KD"/>
    <x v="2"/>
    <n v="6"/>
    <s v="Glazenmakers"/>
    <n v="23"/>
  </r>
  <r>
    <n v="947"/>
    <s v="Schapenkamp II"/>
    <d v="2012-06-10T15:00:00"/>
    <n v="1"/>
    <x v="34"/>
    <s v="Libellula depressa"/>
    <n v="1"/>
    <s v="KD"/>
    <x v="2"/>
    <n v="6"/>
    <s v="Korenbouten"/>
    <n v="23"/>
  </r>
  <r>
    <n v="947"/>
    <s v="Schapenkamp II"/>
    <d v="2012-06-10T15:00:00"/>
    <n v="1"/>
    <x v="6"/>
    <s v="Coenagrion puella"/>
    <n v="3"/>
    <s v="KD"/>
    <x v="2"/>
    <n v="6"/>
    <s v="Waterjuffer"/>
    <n v="23"/>
  </r>
  <r>
    <n v="947"/>
    <s v="Schapenkamp II"/>
    <d v="2012-06-10T15:00:00"/>
    <n v="1"/>
    <x v="5"/>
    <s v="Orthetrum cancellatum"/>
    <n v="9"/>
    <s v="KD"/>
    <x v="2"/>
    <n v="6"/>
    <s v="Korenbouten"/>
    <n v="23"/>
  </r>
  <r>
    <n v="947"/>
    <s v="Schapenkamp II"/>
    <d v="2012-06-10T15:00:00"/>
    <n v="1"/>
    <x v="1"/>
    <s v="Ischnura elegans"/>
    <n v="40"/>
    <s v="KD"/>
    <x v="2"/>
    <n v="6"/>
    <s v="Waterjuffer"/>
    <n v="23"/>
  </r>
  <r>
    <n v="947"/>
    <s v="Schapenkamp II"/>
    <d v="2012-06-10T15:00:00"/>
    <n v="1"/>
    <x v="10"/>
    <s v="Libellula quadrimaculata"/>
    <n v="13"/>
    <s v="KD"/>
    <x v="2"/>
    <n v="6"/>
    <s v="Korenbouten"/>
    <n v="23"/>
  </r>
  <r>
    <n v="947"/>
    <s v="Schapenkamp II"/>
    <d v="2012-06-10T15:00:00"/>
    <n v="1"/>
    <x v="3"/>
    <s v="Enallagma cyathigerum"/>
    <n v="16"/>
    <s v="KD"/>
    <x v="2"/>
    <n v="6"/>
    <s v="Waterjuffer"/>
    <n v="23"/>
  </r>
  <r>
    <n v="947"/>
    <s v="Schapenkamp II"/>
    <d v="2012-06-30T12:45:00"/>
    <n v="1"/>
    <x v="12"/>
    <s v="Sympetrum striolatum"/>
    <n v="14"/>
    <s v="KD"/>
    <x v="2"/>
    <n v="6"/>
    <s v="Korenbouten"/>
    <n v="25.857142857142858"/>
  </r>
  <r>
    <n v="947"/>
    <s v="Schapenkamp II"/>
    <d v="2012-06-30T12:45:00"/>
    <n v="1"/>
    <x v="16"/>
    <s v="Sympetrum sanguineum"/>
    <n v="1"/>
    <s v="KD"/>
    <x v="2"/>
    <n v="6"/>
    <s v="Korenbouten"/>
    <n v="25.857142857142858"/>
  </r>
  <r>
    <n v="947"/>
    <s v="Schapenkamp II"/>
    <d v="2012-06-30T12:45:00"/>
    <n v="1"/>
    <x v="23"/>
    <s v="Sympetrum striolatum/vulgatum"/>
    <n v="5"/>
    <s v="KD"/>
    <x v="2"/>
    <n v="6"/>
    <s v="Korenbouten"/>
    <n v="25.857142857142858"/>
  </r>
  <r>
    <n v="947"/>
    <s v="Schapenkamp II"/>
    <d v="2012-06-30T12:45:00"/>
    <n v="1"/>
    <x v="5"/>
    <s v="Orthetrum cancellatum"/>
    <n v="2"/>
    <s v="KD"/>
    <x v="2"/>
    <n v="6"/>
    <s v="Korenbouten"/>
    <n v="25.857142857142858"/>
  </r>
  <r>
    <n v="947"/>
    <s v="Schapenkamp II"/>
    <d v="2012-06-30T12:45:00"/>
    <n v="1"/>
    <x v="9"/>
    <s v="Anax imperator"/>
    <n v="4"/>
    <s v="KD"/>
    <x v="2"/>
    <n v="6"/>
    <s v="Glazenmakers"/>
    <n v="25.857142857142858"/>
  </r>
  <r>
    <n v="947"/>
    <s v="Schapenkamp II"/>
    <d v="2012-06-30T12:45:00"/>
    <n v="1"/>
    <x v="1"/>
    <s v="Ischnura elegans"/>
    <n v="11"/>
    <s v="KD"/>
    <x v="2"/>
    <n v="6"/>
    <s v="Waterjuffer"/>
    <n v="25.857142857142858"/>
  </r>
  <r>
    <n v="947"/>
    <s v="Schapenkamp II"/>
    <d v="2012-06-30T12:45:00"/>
    <n v="1"/>
    <x v="17"/>
    <s v="Sympetrum vulgatum"/>
    <n v="1"/>
    <s v="KD"/>
    <x v="2"/>
    <n v="6"/>
    <s v="Korenbouten"/>
    <n v="25.857142857142858"/>
  </r>
  <r>
    <n v="947"/>
    <s v="Schapenkamp II"/>
    <d v="2012-06-30T12:45:00"/>
    <n v="1"/>
    <x v="3"/>
    <s v="Enallagma cyathigerum"/>
    <n v="17"/>
    <s v="KD"/>
    <x v="2"/>
    <n v="6"/>
    <s v="Waterjuffer"/>
    <n v="25.857142857142858"/>
  </r>
  <r>
    <n v="947"/>
    <s v="Schapenkamp II"/>
    <d v="2012-07-07T13:30:00"/>
    <n v="1"/>
    <x v="6"/>
    <s v="Coenagrion puella"/>
    <n v="2"/>
    <s v="KD"/>
    <x v="2"/>
    <n v="7"/>
    <s v="Waterjuffer"/>
    <n v="26.857142857142858"/>
  </r>
  <r>
    <n v="947"/>
    <s v="Schapenkamp II"/>
    <d v="2012-07-07T13:30:00"/>
    <n v="1"/>
    <x v="11"/>
    <s v="Lestes sponsa"/>
    <n v="1"/>
    <s v="KD"/>
    <x v="2"/>
    <n v="7"/>
    <s v="Pantserjuffers"/>
    <n v="26.857142857142858"/>
  </r>
  <r>
    <n v="947"/>
    <s v="Schapenkamp II"/>
    <d v="2012-07-07T13:30:00"/>
    <n v="1"/>
    <x v="1"/>
    <s v="Ischnura elegans"/>
    <n v="17"/>
    <s v="KD"/>
    <x v="2"/>
    <n v="7"/>
    <s v="Waterjuffer"/>
    <n v="26.857142857142858"/>
  </r>
  <r>
    <n v="947"/>
    <s v="Schapenkamp II"/>
    <d v="2012-07-07T13:30:00"/>
    <n v="1"/>
    <x v="12"/>
    <s v="Sympetrum striolatum"/>
    <n v="15"/>
    <s v="KD"/>
    <x v="2"/>
    <n v="7"/>
    <s v="Korenbouten"/>
    <n v="26.857142857142858"/>
  </r>
  <r>
    <n v="947"/>
    <s v="Schapenkamp II"/>
    <d v="2012-07-07T13:30:00"/>
    <n v="1"/>
    <x v="9"/>
    <s v="Anax imperator"/>
    <n v="2"/>
    <s v="KD"/>
    <x v="2"/>
    <n v="7"/>
    <s v="Glazenmakers"/>
    <n v="26.857142857142858"/>
  </r>
  <r>
    <n v="947"/>
    <s v="Schapenkamp II"/>
    <d v="2012-07-07T13:30:00"/>
    <n v="1"/>
    <x v="3"/>
    <s v="Enallagma cyathigerum"/>
    <n v="5"/>
    <s v="KD"/>
    <x v="2"/>
    <n v="7"/>
    <s v="Waterjuffer"/>
    <n v="26.857142857142858"/>
  </r>
  <r>
    <n v="947"/>
    <s v="Schapenkamp II"/>
    <d v="2012-08-12T12:30:00"/>
    <n v="1"/>
    <x v="1"/>
    <s v="Ischnura elegans"/>
    <n v="2"/>
    <s v="KD"/>
    <x v="2"/>
    <n v="8"/>
    <s v="Waterjuffer"/>
    <n v="32"/>
  </r>
  <r>
    <n v="947"/>
    <s v="Schapenkamp II"/>
    <d v="2012-08-12T12:30:00"/>
    <n v="1"/>
    <x v="33"/>
    <s v="Lestes dryas"/>
    <n v="1"/>
    <s v="KD"/>
    <x v="2"/>
    <n v="8"/>
    <s v="Pantserjuffers"/>
    <n v="32"/>
  </r>
  <r>
    <n v="947"/>
    <s v="Schapenkamp II"/>
    <d v="2012-08-12T12:30:00"/>
    <n v="1"/>
    <x v="12"/>
    <s v="Sympetrum striolatum"/>
    <n v="17"/>
    <s v="KD"/>
    <x v="2"/>
    <n v="8"/>
    <s v="Korenbouten"/>
    <n v="32"/>
  </r>
  <r>
    <n v="947"/>
    <s v="Schapenkamp II"/>
    <d v="2012-08-12T12:30:00"/>
    <n v="1"/>
    <x v="9"/>
    <s v="Anax imperator"/>
    <n v="3"/>
    <s v="KD"/>
    <x v="2"/>
    <n v="8"/>
    <s v="Glazenmakers"/>
    <n v="32"/>
  </r>
  <r>
    <n v="947"/>
    <s v="Schapenkamp II"/>
    <d v="2012-08-12T12:30:00"/>
    <n v="1"/>
    <x v="3"/>
    <s v="Enallagma cyathigerum"/>
    <n v="25"/>
    <s v="KD"/>
    <x v="2"/>
    <n v="8"/>
    <s v="Waterjuffer"/>
    <n v="32"/>
  </r>
  <r>
    <n v="947"/>
    <s v="Schapenkamp II"/>
    <d v="2012-08-18T11:30:00"/>
    <n v="1"/>
    <x v="23"/>
    <s v="Sympetrum striolatum/vulgatum"/>
    <n v="33"/>
    <s v="KD"/>
    <x v="2"/>
    <n v="8"/>
    <s v="Korenbouten"/>
    <n v="32.857142857142854"/>
  </r>
  <r>
    <n v="947"/>
    <s v="Schapenkamp II"/>
    <d v="2012-08-18T11:30:00"/>
    <n v="1"/>
    <x v="11"/>
    <s v="Lestes sponsa"/>
    <n v="5"/>
    <s v="KD"/>
    <x v="2"/>
    <n v="8"/>
    <s v="Pantserjuffers"/>
    <n v="32.857142857142854"/>
  </r>
  <r>
    <n v="947"/>
    <s v="Schapenkamp II"/>
    <d v="2012-08-18T11:30:00"/>
    <n v="1"/>
    <x v="9"/>
    <s v="Anax imperator"/>
    <n v="2"/>
    <s v="KD"/>
    <x v="2"/>
    <n v="8"/>
    <s v="Glazenmakers"/>
    <n v="32.857142857142854"/>
  </r>
  <r>
    <n v="947"/>
    <s v="Schapenkamp II"/>
    <d v="2012-08-18T11:30:00"/>
    <n v="1"/>
    <x v="1"/>
    <s v="Ischnura elegans"/>
    <n v="12"/>
    <s v="KD"/>
    <x v="2"/>
    <n v="8"/>
    <s v="Waterjuffer"/>
    <n v="32.857142857142854"/>
  </r>
  <r>
    <n v="947"/>
    <s v="Schapenkamp II"/>
    <d v="2012-08-18T11:30:00"/>
    <n v="1"/>
    <x v="3"/>
    <s v="Enallagma cyathigerum"/>
    <n v="14"/>
    <s v="KD"/>
    <x v="2"/>
    <n v="8"/>
    <s v="Waterjuffer"/>
    <n v="32.857142857142854"/>
  </r>
  <r>
    <n v="947"/>
    <s v="Schapenkamp II"/>
    <d v="2012-08-18T11:30:00"/>
    <n v="1"/>
    <x v="15"/>
    <s v="Sympetrum danae"/>
    <n v="7"/>
    <s v="KD"/>
    <x v="2"/>
    <n v="8"/>
    <s v="Korenbouten"/>
    <n v="32.857142857142854"/>
  </r>
  <r>
    <n v="947"/>
    <s v="Schapenkamp II"/>
    <d v="2012-08-18T11:30:00"/>
    <n v="1"/>
    <x v="25"/>
    <s v="Lestes barbarus"/>
    <n v="2"/>
    <s v="KD"/>
    <x v="2"/>
    <n v="8"/>
    <s v="Pantserjuffers"/>
    <n v="32.857142857142854"/>
  </r>
  <r>
    <n v="947"/>
    <s v="Schapenkamp II"/>
    <d v="2012-08-28T13:15:00"/>
    <n v="1"/>
    <x v="11"/>
    <s v="Lestes sponsa"/>
    <n v="5"/>
    <s v="KD"/>
    <x v="2"/>
    <n v="8"/>
    <s v="Pantserjuffers"/>
    <n v="34.285714285714285"/>
  </r>
  <r>
    <n v="947"/>
    <s v="Schapenkamp II"/>
    <d v="2012-08-28T13:15:00"/>
    <n v="1"/>
    <x v="9"/>
    <s v="Anax imperator"/>
    <n v="3"/>
    <s v="KD"/>
    <x v="2"/>
    <n v="8"/>
    <s v="Glazenmakers"/>
    <n v="34.285714285714285"/>
  </r>
  <r>
    <n v="947"/>
    <s v="Schapenkamp II"/>
    <d v="2012-08-28T13:15:00"/>
    <n v="1"/>
    <x v="16"/>
    <s v="Sympetrum sanguineum"/>
    <n v="2"/>
    <s v="KD"/>
    <x v="2"/>
    <n v="8"/>
    <s v="Korenbouten"/>
    <n v="34.285714285714285"/>
  </r>
  <r>
    <n v="947"/>
    <s v="Schapenkamp II"/>
    <d v="2012-08-28T13:15:00"/>
    <n v="1"/>
    <x v="1"/>
    <s v="Ischnura elegans"/>
    <n v="20"/>
    <s v="KD"/>
    <x v="2"/>
    <n v="8"/>
    <s v="Waterjuffer"/>
    <n v="34.285714285714285"/>
  </r>
  <r>
    <n v="947"/>
    <s v="Schapenkamp II"/>
    <d v="2012-08-28T13:15:00"/>
    <n v="1"/>
    <x v="14"/>
    <s v="Aeshna mixta"/>
    <n v="14"/>
    <s v="KD"/>
    <x v="2"/>
    <n v="8"/>
    <s v="Glazenmakers"/>
    <n v="34.285714285714285"/>
  </r>
  <r>
    <n v="947"/>
    <s v="Schapenkamp II"/>
    <d v="2012-08-28T13:15:00"/>
    <n v="1"/>
    <x v="25"/>
    <s v="Lestes barbarus"/>
    <n v="2"/>
    <s v="KD"/>
    <x v="2"/>
    <n v="8"/>
    <s v="Pantserjuffers"/>
    <n v="34.285714285714285"/>
  </r>
  <r>
    <n v="947"/>
    <s v="Schapenkamp II"/>
    <d v="2012-08-28T13:15:00"/>
    <n v="1"/>
    <x v="3"/>
    <s v="Enallagma cyathigerum"/>
    <n v="147"/>
    <s v="KD"/>
    <x v="2"/>
    <n v="8"/>
    <s v="Waterjuffer"/>
    <n v="34.285714285714285"/>
  </r>
  <r>
    <n v="947"/>
    <s v="Schapenkamp II"/>
    <d v="2013-05-05T14:00:00"/>
    <n v="1"/>
    <x v="0"/>
    <s v="Sympecma fusca"/>
    <n v="55"/>
    <s v="KD"/>
    <x v="3"/>
    <n v="5"/>
    <s v="Pantserjuffers"/>
    <n v="17.714285714285715"/>
  </r>
  <r>
    <n v="947"/>
    <s v="Schapenkamp II"/>
    <d v="2013-05-19T14:30:00"/>
    <n v="1"/>
    <x v="10"/>
    <s v="Libellula quadrimaculata"/>
    <n v="1"/>
    <s v="KD"/>
    <x v="3"/>
    <n v="5"/>
    <s v="Korenbouten"/>
    <n v="19.714285714285715"/>
  </r>
  <r>
    <n v="947"/>
    <s v="Schapenkamp II"/>
    <d v="2013-05-19T14:30:00"/>
    <n v="1"/>
    <x v="2"/>
    <s v="Pyrrhosoma nymphula"/>
    <n v="1"/>
    <s v="KD"/>
    <x v="3"/>
    <n v="5"/>
    <s v="Waterjuffer"/>
    <n v="19.714285714285715"/>
  </r>
  <r>
    <n v="947"/>
    <s v="Schapenkamp II"/>
    <d v="2013-06-02T12:00:00"/>
    <n v="1"/>
    <x v="2"/>
    <s v="Pyrrhosoma nymphula"/>
    <n v="3"/>
    <s v="KD"/>
    <x v="3"/>
    <n v="6"/>
    <s v="Waterjuffer"/>
    <n v="21.714285714285715"/>
  </r>
  <r>
    <n v="947"/>
    <s v="Schapenkamp II"/>
    <d v="2013-06-02T12:00:00"/>
    <n v="1"/>
    <x v="6"/>
    <s v="Coenagrion puella"/>
    <n v="2"/>
    <s v="KD"/>
    <x v="3"/>
    <n v="6"/>
    <s v="Waterjuffer"/>
    <n v="21.714285714285715"/>
  </r>
  <r>
    <n v="947"/>
    <s v="Schapenkamp II"/>
    <d v="2013-06-02T12:00:00"/>
    <n v="1"/>
    <x v="0"/>
    <s v="Sympecma fusca"/>
    <n v="2"/>
    <s v="KD"/>
    <x v="3"/>
    <n v="6"/>
    <s v="Pantserjuffers"/>
    <n v="21.714285714285715"/>
  </r>
  <r>
    <n v="947"/>
    <s v="Schapenkamp II"/>
    <d v="2013-06-02T12:00:00"/>
    <n v="1"/>
    <x v="5"/>
    <s v="Orthetrum cancellatum"/>
    <n v="3"/>
    <s v="KD"/>
    <x v="3"/>
    <n v="6"/>
    <s v="Korenbouten"/>
    <n v="21.714285714285715"/>
  </r>
  <r>
    <n v="947"/>
    <s v="Schapenkamp II"/>
    <d v="2013-06-02T12:00:00"/>
    <n v="1"/>
    <x v="9"/>
    <s v="Anax imperator"/>
    <n v="1"/>
    <s v="KD"/>
    <x v="3"/>
    <n v="6"/>
    <s v="Glazenmakers"/>
    <n v="21.714285714285715"/>
  </r>
  <r>
    <n v="947"/>
    <s v="Schapenkamp II"/>
    <d v="2013-06-02T12:00:00"/>
    <n v="1"/>
    <x v="1"/>
    <s v="Ischnura elegans"/>
    <n v="82"/>
    <s v="KD"/>
    <x v="3"/>
    <n v="6"/>
    <s v="Waterjuffer"/>
    <n v="21.714285714285715"/>
  </r>
  <r>
    <n v="947"/>
    <s v="Schapenkamp II"/>
    <d v="2013-06-02T12:00:00"/>
    <n v="1"/>
    <x v="4"/>
    <s v="Coenagrion pulchellum"/>
    <n v="2"/>
    <s v="KD"/>
    <x v="3"/>
    <n v="6"/>
    <s v="Waterjuffer"/>
    <n v="21.714285714285715"/>
  </r>
  <r>
    <n v="947"/>
    <s v="Schapenkamp II"/>
    <d v="2013-06-02T12:00:00"/>
    <n v="1"/>
    <x v="10"/>
    <s v="Libellula quadrimaculata"/>
    <n v="3"/>
    <s v="KD"/>
    <x v="3"/>
    <n v="6"/>
    <s v="Korenbouten"/>
    <n v="21.714285714285715"/>
  </r>
  <r>
    <n v="947"/>
    <s v="Schapenkamp II"/>
    <d v="2013-06-02T12:00:00"/>
    <n v="1"/>
    <x v="3"/>
    <s v="Enallagma cyathigerum"/>
    <n v="3"/>
    <s v="KD"/>
    <x v="3"/>
    <n v="6"/>
    <s v="Waterjuffer"/>
    <n v="21.714285714285715"/>
  </r>
  <r>
    <n v="947"/>
    <s v="Schapenkamp II"/>
    <d v="2013-07-02T14:50:00"/>
    <n v="1"/>
    <x v="1"/>
    <s v="Ischnura elegans"/>
    <n v="16"/>
    <s v="KD"/>
    <x v="3"/>
    <n v="7"/>
    <s v="Waterjuffer"/>
    <n v="26"/>
  </r>
  <r>
    <n v="947"/>
    <s v="Schapenkamp II"/>
    <d v="2013-07-02T14:50:00"/>
    <n v="1"/>
    <x v="10"/>
    <s v="Libellula quadrimaculata"/>
    <n v="2"/>
    <s v="KD"/>
    <x v="3"/>
    <n v="7"/>
    <s v="Korenbouten"/>
    <n v="26"/>
  </r>
  <r>
    <n v="947"/>
    <s v="Schapenkamp II"/>
    <d v="2013-07-02T14:50:00"/>
    <n v="1"/>
    <x v="3"/>
    <s v="Enallagma cyathigerum"/>
    <n v="67"/>
    <s v="KD"/>
    <x v="3"/>
    <n v="7"/>
    <s v="Waterjuffer"/>
    <n v="26"/>
  </r>
  <r>
    <n v="947"/>
    <s v="Schapenkamp II"/>
    <d v="2013-07-02T14:50:00"/>
    <n v="1"/>
    <x v="12"/>
    <s v="Sympetrum striolatum"/>
    <n v="110"/>
    <s v="KD"/>
    <x v="3"/>
    <n v="7"/>
    <s v="Korenbouten"/>
    <n v="26"/>
  </r>
  <r>
    <n v="947"/>
    <s v="Schapenkamp II"/>
    <d v="2013-07-02T14:50:00"/>
    <n v="1"/>
    <x v="5"/>
    <s v="Orthetrum cancellatum"/>
    <n v="1"/>
    <s v="KD"/>
    <x v="3"/>
    <n v="7"/>
    <s v="Korenbouten"/>
    <n v="26"/>
  </r>
  <r>
    <n v="947"/>
    <s v="Schapenkamp II"/>
    <d v="2013-07-02T14:50:00"/>
    <n v="1"/>
    <x v="25"/>
    <s v="Lestes barbarus"/>
    <n v="8"/>
    <s v="KD"/>
    <x v="3"/>
    <n v="7"/>
    <s v="Pantserjuffers"/>
    <n v="26"/>
  </r>
  <r>
    <n v="947"/>
    <s v="Schapenkamp II"/>
    <d v="2013-07-09T13:00:00"/>
    <n v="1"/>
    <x v="0"/>
    <s v="Sympecma fusca"/>
    <n v="1"/>
    <s v="KD"/>
    <x v="3"/>
    <n v="7"/>
    <s v="Pantserjuffers"/>
    <n v="27"/>
  </r>
  <r>
    <n v="947"/>
    <s v="Schapenkamp II"/>
    <d v="2013-07-09T13:00:00"/>
    <n v="1"/>
    <x v="6"/>
    <s v="Coenagrion puella"/>
    <n v="1"/>
    <s v="KD"/>
    <x v="3"/>
    <n v="7"/>
    <s v="Waterjuffer"/>
    <n v="27"/>
  </r>
  <r>
    <n v="947"/>
    <s v="Schapenkamp II"/>
    <d v="2013-07-09T13:00:00"/>
    <n v="1"/>
    <x v="12"/>
    <s v="Sympetrum striolatum"/>
    <n v="21"/>
    <s v="KD"/>
    <x v="3"/>
    <n v="7"/>
    <s v="Korenbouten"/>
    <n v="27"/>
  </r>
  <r>
    <n v="947"/>
    <s v="Schapenkamp II"/>
    <d v="2013-07-09T13:00:00"/>
    <n v="1"/>
    <x v="5"/>
    <s v="Orthetrum cancellatum"/>
    <n v="2"/>
    <s v="KD"/>
    <x v="3"/>
    <n v="7"/>
    <s v="Korenbouten"/>
    <n v="27"/>
  </r>
  <r>
    <n v="947"/>
    <s v="Schapenkamp II"/>
    <d v="2013-07-09T13:00:00"/>
    <n v="1"/>
    <x v="11"/>
    <s v="Lestes sponsa"/>
    <n v="7"/>
    <s v="KD"/>
    <x v="3"/>
    <n v="7"/>
    <s v="Pantserjuffers"/>
    <n v="27"/>
  </r>
  <r>
    <n v="947"/>
    <s v="Schapenkamp II"/>
    <d v="2013-07-09T13:00:00"/>
    <n v="1"/>
    <x v="9"/>
    <s v="Anax imperator"/>
    <n v="5"/>
    <s v="KD"/>
    <x v="3"/>
    <n v="7"/>
    <s v="Glazenmakers"/>
    <n v="27"/>
  </r>
  <r>
    <n v="947"/>
    <s v="Schapenkamp II"/>
    <d v="2013-07-09T13:00:00"/>
    <n v="1"/>
    <x v="1"/>
    <s v="Ischnura elegans"/>
    <n v="122"/>
    <s v="KD"/>
    <x v="3"/>
    <n v="7"/>
    <s v="Waterjuffer"/>
    <n v="27"/>
  </r>
  <r>
    <n v="947"/>
    <s v="Schapenkamp II"/>
    <d v="2013-07-09T13:00:00"/>
    <n v="1"/>
    <x v="8"/>
    <s v="Aeshna isoceles"/>
    <n v="3"/>
    <s v="KD"/>
    <x v="3"/>
    <n v="7"/>
    <s v="Glazenmakers"/>
    <n v="27"/>
  </r>
  <r>
    <n v="947"/>
    <s v="Schapenkamp II"/>
    <d v="2013-07-09T13:00:00"/>
    <n v="1"/>
    <x v="3"/>
    <s v="Enallagma cyathigerum"/>
    <n v="51"/>
    <s v="KD"/>
    <x v="3"/>
    <n v="7"/>
    <s v="Waterjuffer"/>
    <n v="27"/>
  </r>
  <r>
    <n v="947"/>
    <s v="Schapenkamp II"/>
    <d v="2013-07-21T15:15:00"/>
    <n v="1"/>
    <x v="30"/>
    <s v="Erythromma viridulum"/>
    <n v="2"/>
    <s v="KD"/>
    <x v="3"/>
    <n v="7"/>
    <s v="Waterjuffer"/>
    <n v="28.714285714285715"/>
  </r>
  <r>
    <n v="947"/>
    <s v="Schapenkamp II"/>
    <d v="2013-07-21T15:15:00"/>
    <n v="1"/>
    <x v="12"/>
    <s v="Sympetrum striolatum"/>
    <n v="18"/>
    <s v="KD"/>
    <x v="3"/>
    <n v="7"/>
    <s v="Korenbouten"/>
    <n v="28.714285714285715"/>
  </r>
  <r>
    <n v="947"/>
    <s v="Schapenkamp II"/>
    <d v="2013-07-21T15:15:00"/>
    <n v="1"/>
    <x v="5"/>
    <s v="Orthetrum cancellatum"/>
    <n v="9"/>
    <s v="KD"/>
    <x v="3"/>
    <n v="7"/>
    <s v="Korenbouten"/>
    <n v="28.714285714285715"/>
  </r>
  <r>
    <n v="947"/>
    <s v="Schapenkamp II"/>
    <d v="2013-07-21T15:15:00"/>
    <n v="1"/>
    <x v="11"/>
    <s v="Lestes sponsa"/>
    <n v="15"/>
    <s v="KD"/>
    <x v="3"/>
    <n v="7"/>
    <s v="Pantserjuffers"/>
    <n v="28.714285714285715"/>
  </r>
  <r>
    <n v="947"/>
    <s v="Schapenkamp II"/>
    <d v="2013-07-21T15:15:00"/>
    <n v="1"/>
    <x v="9"/>
    <s v="Anax imperator"/>
    <n v="4"/>
    <s v="KD"/>
    <x v="3"/>
    <n v="7"/>
    <s v="Glazenmakers"/>
    <n v="28.714285714285715"/>
  </r>
  <r>
    <n v="947"/>
    <s v="Schapenkamp II"/>
    <d v="2013-07-21T15:15:00"/>
    <n v="1"/>
    <x v="1"/>
    <s v="Ischnura elegans"/>
    <n v="79"/>
    <s v="KD"/>
    <x v="3"/>
    <n v="7"/>
    <s v="Waterjuffer"/>
    <n v="28.714285714285715"/>
  </r>
  <r>
    <n v="947"/>
    <s v="Schapenkamp II"/>
    <d v="2013-07-21T15:15:00"/>
    <n v="1"/>
    <x v="17"/>
    <s v="Sympetrum vulgatum"/>
    <n v="51"/>
    <s v="KD"/>
    <x v="3"/>
    <n v="7"/>
    <s v="Korenbouten"/>
    <n v="28.714285714285715"/>
  </r>
  <r>
    <n v="947"/>
    <s v="Schapenkamp II"/>
    <d v="2013-07-21T15:15:00"/>
    <n v="1"/>
    <x v="10"/>
    <s v="Libellula quadrimaculata"/>
    <n v="5"/>
    <s v="KD"/>
    <x v="3"/>
    <n v="7"/>
    <s v="Korenbouten"/>
    <n v="28.714285714285715"/>
  </r>
  <r>
    <n v="947"/>
    <s v="Schapenkamp II"/>
    <d v="2013-07-21T15:15:00"/>
    <n v="1"/>
    <x v="8"/>
    <s v="Aeshna isoceles"/>
    <n v="6"/>
    <s v="KD"/>
    <x v="3"/>
    <n v="7"/>
    <s v="Glazenmakers"/>
    <n v="28.714285714285715"/>
  </r>
  <r>
    <n v="947"/>
    <s v="Schapenkamp II"/>
    <d v="2013-07-21T15:15:00"/>
    <n v="1"/>
    <x v="3"/>
    <s v="Enallagma cyathigerum"/>
    <n v="73"/>
    <s v="KD"/>
    <x v="3"/>
    <n v="7"/>
    <s v="Waterjuffer"/>
    <n v="28.714285714285715"/>
  </r>
  <r>
    <n v="947"/>
    <s v="Schapenkamp II"/>
    <d v="2013-07-21T15:15:00"/>
    <n v="1"/>
    <x v="25"/>
    <s v="Lestes barbarus"/>
    <n v="5"/>
    <s v="KD"/>
    <x v="3"/>
    <n v="7"/>
    <s v="Pantserjuffers"/>
    <n v="28.714285714285715"/>
  </r>
  <r>
    <n v="947"/>
    <s v="Schapenkamp II"/>
    <d v="2013-08-16T14:45:00"/>
    <n v="1"/>
    <x v="0"/>
    <s v="Sympecma fusca"/>
    <n v="1"/>
    <s v="KD"/>
    <x v="3"/>
    <n v="8"/>
    <s v="Pantserjuffers"/>
    <n v="32.428571428571431"/>
  </r>
  <r>
    <n v="947"/>
    <s v="Schapenkamp II"/>
    <d v="2013-08-16T14:45:00"/>
    <n v="1"/>
    <x v="23"/>
    <s v="Sympetrum striolatum/vulgatum"/>
    <n v="7"/>
    <s v="KD"/>
    <x v="3"/>
    <n v="8"/>
    <s v="Korenbouten"/>
    <n v="32.428571428571431"/>
  </r>
  <r>
    <n v="947"/>
    <s v="Schapenkamp II"/>
    <d v="2013-08-16T14:45:00"/>
    <n v="1"/>
    <x v="11"/>
    <s v="Lestes sponsa"/>
    <n v="22"/>
    <s v="KD"/>
    <x v="3"/>
    <n v="8"/>
    <s v="Pantserjuffers"/>
    <n v="32.428571428571431"/>
  </r>
  <r>
    <n v="947"/>
    <s v="Schapenkamp II"/>
    <d v="2013-08-16T14:45:00"/>
    <n v="1"/>
    <x v="9"/>
    <s v="Anax imperator"/>
    <n v="3"/>
    <s v="KD"/>
    <x v="3"/>
    <n v="8"/>
    <s v="Glazenmakers"/>
    <n v="32.428571428571431"/>
  </r>
  <r>
    <n v="947"/>
    <s v="Schapenkamp II"/>
    <d v="2013-08-16T14:45:00"/>
    <n v="1"/>
    <x v="17"/>
    <s v="Sympetrum vulgatum"/>
    <n v="1"/>
    <s v="KD"/>
    <x v="3"/>
    <n v="8"/>
    <s v="Korenbouten"/>
    <n v="32.428571428571431"/>
  </r>
  <r>
    <n v="947"/>
    <s v="Schapenkamp II"/>
    <d v="2013-08-16T14:45:00"/>
    <n v="1"/>
    <x v="30"/>
    <s v="Erythromma viridulum"/>
    <n v="2"/>
    <s v="KD"/>
    <x v="3"/>
    <n v="8"/>
    <s v="Waterjuffer"/>
    <n v="32.428571428571431"/>
  </r>
  <r>
    <n v="947"/>
    <s v="Schapenkamp II"/>
    <d v="2013-08-16T14:45:00"/>
    <n v="1"/>
    <x v="1"/>
    <s v="Ischnura elegans"/>
    <n v="20"/>
    <s v="KD"/>
    <x v="3"/>
    <n v="8"/>
    <s v="Waterjuffer"/>
    <n v="32.428571428571431"/>
  </r>
  <r>
    <n v="947"/>
    <s v="Schapenkamp II"/>
    <d v="2013-08-16T14:45:00"/>
    <n v="1"/>
    <x v="3"/>
    <s v="Enallagma cyathigerum"/>
    <n v="10"/>
    <s v="KD"/>
    <x v="3"/>
    <n v="8"/>
    <s v="Waterjuffer"/>
    <n v="32.428571428571431"/>
  </r>
  <r>
    <n v="947"/>
    <s v="Schapenkamp II"/>
    <d v="2013-08-16T14:45:00"/>
    <n v="1"/>
    <x v="25"/>
    <s v="Lestes barbarus"/>
    <n v="6"/>
    <s v="KD"/>
    <x v="3"/>
    <n v="8"/>
    <s v="Pantserjuffers"/>
    <n v="32.428571428571431"/>
  </r>
  <r>
    <n v="947"/>
    <s v="Schapenkamp II"/>
    <d v="2013-08-23T15:20:00"/>
    <n v="1"/>
    <x v="23"/>
    <s v="Sympetrum striolatum/vulgatum"/>
    <n v="1"/>
    <s v="KD"/>
    <x v="3"/>
    <n v="8"/>
    <s v="Korenbouten"/>
    <n v="33.428571428571431"/>
  </r>
  <r>
    <n v="947"/>
    <s v="Schapenkamp II"/>
    <d v="2013-08-23T15:20:00"/>
    <n v="1"/>
    <x v="30"/>
    <s v="Erythromma viridulum"/>
    <n v="1"/>
    <s v="KD"/>
    <x v="3"/>
    <n v="8"/>
    <s v="Waterjuffer"/>
    <n v="33.428571428571431"/>
  </r>
  <r>
    <n v="947"/>
    <s v="Schapenkamp II"/>
    <d v="2013-08-23T15:20:00"/>
    <n v="1"/>
    <x v="16"/>
    <s v="Sympetrum sanguineum"/>
    <n v="2"/>
    <s v="KD"/>
    <x v="3"/>
    <n v="8"/>
    <s v="Korenbouten"/>
    <n v="33.428571428571431"/>
  </r>
  <r>
    <n v="947"/>
    <s v="Schapenkamp II"/>
    <d v="2013-08-23T15:20:00"/>
    <n v="1"/>
    <x v="11"/>
    <s v="Lestes sponsa"/>
    <n v="17"/>
    <s v="KD"/>
    <x v="3"/>
    <n v="8"/>
    <s v="Pantserjuffers"/>
    <n v="33.428571428571431"/>
  </r>
  <r>
    <n v="947"/>
    <s v="Schapenkamp II"/>
    <d v="2013-08-23T15:20:00"/>
    <n v="1"/>
    <x v="9"/>
    <s v="Anax imperator"/>
    <n v="2"/>
    <s v="KD"/>
    <x v="3"/>
    <n v="8"/>
    <s v="Glazenmakers"/>
    <n v="33.428571428571431"/>
  </r>
  <r>
    <n v="947"/>
    <s v="Schapenkamp II"/>
    <d v="2013-08-23T15:20:00"/>
    <n v="1"/>
    <x v="1"/>
    <s v="Ischnura elegans"/>
    <n v="13"/>
    <s v="KD"/>
    <x v="3"/>
    <n v="8"/>
    <s v="Waterjuffer"/>
    <n v="33.428571428571431"/>
  </r>
  <r>
    <n v="947"/>
    <s v="Schapenkamp II"/>
    <d v="2013-08-23T15:20:00"/>
    <n v="1"/>
    <x v="14"/>
    <s v="Aeshna mixta"/>
    <n v="7"/>
    <s v="KD"/>
    <x v="3"/>
    <n v="8"/>
    <s v="Glazenmakers"/>
    <n v="33.428571428571431"/>
  </r>
  <r>
    <n v="947"/>
    <s v="Schapenkamp II"/>
    <d v="2013-08-23T15:20:00"/>
    <n v="1"/>
    <x v="19"/>
    <s v="Lestes virens"/>
    <n v="4"/>
    <s v="KD"/>
    <x v="3"/>
    <n v="8"/>
    <s v="Pantserjuffers"/>
    <n v="33.428571428571431"/>
  </r>
  <r>
    <n v="947"/>
    <s v="Schapenkamp II"/>
    <d v="2013-08-23T15:20:00"/>
    <n v="1"/>
    <x v="3"/>
    <s v="Enallagma cyathigerum"/>
    <n v="10"/>
    <s v="KD"/>
    <x v="3"/>
    <n v="8"/>
    <s v="Waterjuffer"/>
    <n v="33.428571428571431"/>
  </r>
  <r>
    <n v="947"/>
    <s v="Schapenkamp II"/>
    <d v="2013-08-23T15:20:00"/>
    <n v="1"/>
    <x v="15"/>
    <s v="Sympetrum danae"/>
    <n v="1"/>
    <s v="KD"/>
    <x v="3"/>
    <n v="8"/>
    <s v="Korenbouten"/>
    <n v="33.428571428571431"/>
  </r>
  <r>
    <n v="947"/>
    <s v="Schapenkamp II"/>
    <d v="2013-08-23T15:20:00"/>
    <n v="1"/>
    <x v="25"/>
    <s v="Lestes barbarus"/>
    <n v="6"/>
    <s v="KD"/>
    <x v="3"/>
    <n v="8"/>
    <s v="Pantserjuffers"/>
    <n v="33.428571428571431"/>
  </r>
  <r>
    <n v="947"/>
    <s v="Schapenkamp II"/>
    <d v="2014-05-05T13:30:00"/>
    <n v="1"/>
    <x v="4"/>
    <s v="Coenagrion pulchellum"/>
    <n v="2"/>
    <s v="KD"/>
    <x v="4"/>
    <n v="5"/>
    <s v="Waterjuffer"/>
    <n v="17.714285714285715"/>
  </r>
  <r>
    <n v="947"/>
    <s v="Schapenkamp II"/>
    <d v="2014-05-05T13:30:00"/>
    <n v="1"/>
    <x v="2"/>
    <s v="Pyrrhosoma nymphula"/>
    <n v="2"/>
    <s v="KD"/>
    <x v="4"/>
    <n v="5"/>
    <s v="Waterjuffer"/>
    <n v="17.714285714285715"/>
  </r>
  <r>
    <n v="947"/>
    <s v="Schapenkamp II"/>
    <d v="2014-05-05T13:30:00"/>
    <n v="1"/>
    <x v="3"/>
    <s v="Enallagma cyathigerum"/>
    <n v="3"/>
    <s v="KD"/>
    <x v="4"/>
    <n v="5"/>
    <s v="Waterjuffer"/>
    <n v="17.714285714285715"/>
  </r>
  <r>
    <n v="947"/>
    <s v="Schapenkamp II"/>
    <d v="2014-05-05T13:30:00"/>
    <n v="1"/>
    <x v="0"/>
    <s v="Sympecma fusca"/>
    <n v="183"/>
    <s v="KD"/>
    <x v="4"/>
    <n v="5"/>
    <s v="Pantserjuffers"/>
    <n v="17.714285714285715"/>
  </r>
  <r>
    <n v="947"/>
    <s v="Schapenkamp II"/>
    <d v="2014-05-05T13:30:00"/>
    <n v="1"/>
    <x v="7"/>
    <s v="Brachytron pratense"/>
    <n v="3"/>
    <s v="KD"/>
    <x v="4"/>
    <n v="5"/>
    <s v="Glazenmakers"/>
    <n v="17.714285714285715"/>
  </r>
  <r>
    <n v="947"/>
    <s v="Schapenkamp II"/>
    <d v="2014-05-05T13:30:00"/>
    <n v="1"/>
    <x v="10"/>
    <s v="Libellula quadrimaculata"/>
    <n v="4"/>
    <s v="KD"/>
    <x v="4"/>
    <n v="5"/>
    <s v="Korenbouten"/>
    <n v="17.714285714285715"/>
  </r>
  <r>
    <n v="947"/>
    <s v="Schapenkamp II"/>
    <d v="2014-05-19T13:00:00"/>
    <n v="1"/>
    <x v="6"/>
    <s v="Coenagrion puella"/>
    <n v="91"/>
    <s v="KD"/>
    <x v="4"/>
    <n v="5"/>
    <s v="Waterjuffer"/>
    <n v="19.714285714285715"/>
  </r>
  <r>
    <n v="947"/>
    <s v="Schapenkamp II"/>
    <d v="2014-05-19T13:00:00"/>
    <n v="1"/>
    <x v="0"/>
    <s v="Sympecma fusca"/>
    <n v="26"/>
    <s v="KD"/>
    <x v="4"/>
    <n v="5"/>
    <s v="Pantserjuffers"/>
    <n v="19.714285714285715"/>
  </r>
  <r>
    <n v="947"/>
    <s v="Schapenkamp II"/>
    <d v="2014-05-19T13:00:00"/>
    <n v="1"/>
    <x v="7"/>
    <s v="Brachytron pratense"/>
    <n v="4"/>
    <s v="KD"/>
    <x v="4"/>
    <n v="5"/>
    <s v="Glazenmakers"/>
    <n v="19.714285714285715"/>
  </r>
  <r>
    <n v="947"/>
    <s v="Schapenkamp II"/>
    <d v="2014-05-19T13:00:00"/>
    <n v="1"/>
    <x v="1"/>
    <s v="Ischnura elegans"/>
    <n v="52"/>
    <s v="KD"/>
    <x v="4"/>
    <n v="5"/>
    <s v="Waterjuffer"/>
    <n v="19.714285714285715"/>
  </r>
  <r>
    <n v="947"/>
    <s v="Schapenkamp II"/>
    <d v="2014-05-19T13:00:00"/>
    <n v="1"/>
    <x v="10"/>
    <s v="Libellula quadrimaculata"/>
    <n v="17"/>
    <s v="KD"/>
    <x v="4"/>
    <n v="5"/>
    <s v="Korenbouten"/>
    <n v="19.714285714285715"/>
  </r>
  <r>
    <n v="947"/>
    <s v="Schapenkamp II"/>
    <d v="2014-05-19T13:00:00"/>
    <n v="1"/>
    <x v="8"/>
    <s v="Aeshna isoceles"/>
    <n v="1"/>
    <s v="KD"/>
    <x v="4"/>
    <n v="5"/>
    <s v="Glazenmakers"/>
    <n v="19.714285714285715"/>
  </r>
  <r>
    <n v="947"/>
    <s v="Schapenkamp II"/>
    <d v="2014-05-19T13:00:00"/>
    <n v="1"/>
    <x v="2"/>
    <s v="Pyrrhosoma nymphula"/>
    <n v="2"/>
    <s v="KD"/>
    <x v="4"/>
    <n v="5"/>
    <s v="Waterjuffer"/>
    <n v="19.714285714285715"/>
  </r>
  <r>
    <n v="947"/>
    <s v="Schapenkamp II"/>
    <d v="2014-05-19T13:00:00"/>
    <n v="1"/>
    <x v="3"/>
    <s v="Enallagma cyathigerum"/>
    <n v="6"/>
    <s v="KD"/>
    <x v="4"/>
    <n v="5"/>
    <s v="Waterjuffer"/>
    <n v="19.714285714285715"/>
  </r>
  <r>
    <n v="947"/>
    <s v="Schapenkamp II"/>
    <d v="2014-06-09T13:30:00"/>
    <n v="1"/>
    <x v="6"/>
    <s v="Coenagrion puella"/>
    <n v="81"/>
    <s v="KD"/>
    <x v="4"/>
    <n v="6"/>
    <s v="Waterjuffer"/>
    <n v="22.714285714285715"/>
  </r>
  <r>
    <n v="947"/>
    <s v="Schapenkamp II"/>
    <d v="2014-06-09T13:30:00"/>
    <n v="1"/>
    <x v="0"/>
    <s v="Sympecma fusca"/>
    <n v="4"/>
    <s v="KD"/>
    <x v="4"/>
    <n v="6"/>
    <s v="Pantserjuffers"/>
    <n v="22.714285714285715"/>
  </r>
  <r>
    <n v="947"/>
    <s v="Schapenkamp II"/>
    <d v="2014-06-09T13:30:00"/>
    <n v="1"/>
    <x v="11"/>
    <s v="Lestes sponsa"/>
    <n v="1"/>
    <s v="KD"/>
    <x v="4"/>
    <n v="6"/>
    <s v="Pantserjuffers"/>
    <n v="22.714285714285715"/>
  </r>
  <r>
    <n v="947"/>
    <s v="Schapenkamp II"/>
    <d v="2014-06-09T13:30:00"/>
    <n v="1"/>
    <x v="9"/>
    <s v="Anax imperator"/>
    <n v="4"/>
    <s v="KD"/>
    <x v="4"/>
    <n v="6"/>
    <s v="Glazenmakers"/>
    <n v="22.714285714285715"/>
  </r>
  <r>
    <n v="947"/>
    <s v="Schapenkamp II"/>
    <d v="2014-06-09T13:30:00"/>
    <n v="1"/>
    <x v="1"/>
    <s v="Ischnura elegans"/>
    <n v="150"/>
    <s v="KD"/>
    <x v="4"/>
    <n v="6"/>
    <s v="Waterjuffer"/>
    <n v="22.714285714285715"/>
  </r>
  <r>
    <n v="947"/>
    <s v="Schapenkamp II"/>
    <d v="2014-06-09T13:30:00"/>
    <n v="1"/>
    <x v="4"/>
    <s v="Coenagrion pulchellum"/>
    <n v="7"/>
    <s v="KD"/>
    <x v="4"/>
    <n v="6"/>
    <s v="Waterjuffer"/>
    <n v="22.714285714285715"/>
  </r>
  <r>
    <n v="947"/>
    <s v="Schapenkamp II"/>
    <d v="2014-06-09T13:30:00"/>
    <n v="1"/>
    <x v="10"/>
    <s v="Libellula quadrimaculata"/>
    <n v="16"/>
    <s v="KD"/>
    <x v="4"/>
    <n v="6"/>
    <s v="Korenbouten"/>
    <n v="22.714285714285715"/>
  </r>
  <r>
    <n v="947"/>
    <s v="Schapenkamp II"/>
    <d v="2014-06-09T13:30:00"/>
    <n v="1"/>
    <x v="8"/>
    <s v="Aeshna isoceles"/>
    <n v="5"/>
    <s v="KD"/>
    <x v="4"/>
    <n v="6"/>
    <s v="Glazenmakers"/>
    <n v="22.714285714285715"/>
  </r>
  <r>
    <n v="947"/>
    <s v="Schapenkamp II"/>
    <d v="2014-06-09T13:30:00"/>
    <n v="1"/>
    <x v="3"/>
    <s v="Enallagma cyathigerum"/>
    <n v="10"/>
    <s v="KD"/>
    <x v="4"/>
    <n v="6"/>
    <s v="Waterjuffer"/>
    <n v="22.714285714285715"/>
  </r>
  <r>
    <n v="947"/>
    <s v="Schapenkamp II"/>
    <d v="2014-06-09T13:30:00"/>
    <n v="1"/>
    <x v="25"/>
    <s v="Lestes barbarus"/>
    <n v="10"/>
    <s v="KD"/>
    <x v="4"/>
    <n v="6"/>
    <s v="Pantserjuffers"/>
    <n v="22.714285714285715"/>
  </r>
  <r>
    <n v="947"/>
    <s v="Schapenkamp II"/>
    <d v="2014-06-23T14:30:00"/>
    <n v="1"/>
    <x v="5"/>
    <s v="Orthetrum cancellatum"/>
    <n v="2"/>
    <s v="KD"/>
    <x v="4"/>
    <n v="6"/>
    <s v="Korenbouten"/>
    <n v="24.714285714285715"/>
  </r>
  <r>
    <n v="947"/>
    <s v="Schapenkamp II"/>
    <d v="2014-06-23T14:30:00"/>
    <n v="1"/>
    <x v="12"/>
    <s v="Sympetrum striolatum"/>
    <n v="67"/>
    <s v="KD"/>
    <x v="4"/>
    <n v="6"/>
    <s v="Korenbouten"/>
    <n v="24.714285714285715"/>
  </r>
  <r>
    <n v="947"/>
    <s v="Schapenkamp II"/>
    <d v="2014-06-23T14:30:00"/>
    <n v="1"/>
    <x v="9"/>
    <s v="Anax imperator"/>
    <n v="5"/>
    <s v="KD"/>
    <x v="4"/>
    <n v="6"/>
    <s v="Glazenmakers"/>
    <n v="24.714285714285715"/>
  </r>
  <r>
    <n v="947"/>
    <s v="Schapenkamp II"/>
    <d v="2014-06-23T14:30:00"/>
    <n v="1"/>
    <x v="1"/>
    <s v="Ischnura elegans"/>
    <n v="122"/>
    <s v="KD"/>
    <x v="4"/>
    <n v="6"/>
    <s v="Waterjuffer"/>
    <n v="24.714285714285715"/>
  </r>
  <r>
    <n v="947"/>
    <s v="Schapenkamp II"/>
    <d v="2014-06-23T14:30:00"/>
    <n v="1"/>
    <x v="11"/>
    <s v="Lestes sponsa"/>
    <n v="5"/>
    <s v="KD"/>
    <x v="4"/>
    <n v="6"/>
    <s v="Pantserjuffers"/>
    <n v="24.714285714285715"/>
  </r>
  <r>
    <n v="947"/>
    <s v="Schapenkamp II"/>
    <d v="2014-06-23T14:30:00"/>
    <n v="1"/>
    <x v="4"/>
    <s v="Coenagrion pulchellum"/>
    <n v="2"/>
    <s v="KD"/>
    <x v="4"/>
    <n v="6"/>
    <s v="Waterjuffer"/>
    <n v="24.714285714285715"/>
  </r>
  <r>
    <n v="947"/>
    <s v="Schapenkamp II"/>
    <d v="2014-06-23T14:30:00"/>
    <n v="1"/>
    <x v="10"/>
    <s v="Libellula quadrimaculata"/>
    <n v="2"/>
    <s v="KD"/>
    <x v="4"/>
    <n v="6"/>
    <s v="Korenbouten"/>
    <n v="24.714285714285715"/>
  </r>
  <r>
    <n v="947"/>
    <s v="Schapenkamp II"/>
    <d v="2014-06-23T14:30:00"/>
    <n v="1"/>
    <x v="8"/>
    <s v="Aeshna isoceles"/>
    <n v="1"/>
    <s v="KD"/>
    <x v="4"/>
    <n v="6"/>
    <s v="Glazenmakers"/>
    <n v="24.714285714285715"/>
  </r>
  <r>
    <n v="947"/>
    <s v="Schapenkamp II"/>
    <d v="2014-06-23T14:30:00"/>
    <n v="1"/>
    <x v="3"/>
    <s v="Enallagma cyathigerum"/>
    <n v="25"/>
    <s v="KD"/>
    <x v="4"/>
    <n v="6"/>
    <s v="Waterjuffer"/>
    <n v="24.714285714285715"/>
  </r>
  <r>
    <n v="947"/>
    <s v="Schapenkamp II"/>
    <d v="2014-06-23T14:30:00"/>
    <n v="1"/>
    <x v="25"/>
    <s v="Lestes barbarus"/>
    <n v="2"/>
    <s v="KD"/>
    <x v="4"/>
    <n v="6"/>
    <s v="Pantserjuffers"/>
    <n v="24.714285714285715"/>
  </r>
  <r>
    <n v="947"/>
    <s v="Schapenkamp II"/>
    <d v="2014-06-23T14:30:00"/>
    <n v="1"/>
    <x v="6"/>
    <s v="Coenagrion puella"/>
    <n v="4"/>
    <s v="KD"/>
    <x v="4"/>
    <n v="6"/>
    <s v="Waterjuffer"/>
    <n v="24.714285714285715"/>
  </r>
  <r>
    <n v="947"/>
    <s v="Schapenkamp II"/>
    <d v="2014-07-03T14:30:00"/>
    <n v="1"/>
    <x v="12"/>
    <s v="Sympetrum striolatum"/>
    <n v="29"/>
    <s v="KD"/>
    <x v="4"/>
    <n v="7"/>
    <s v="Korenbouten"/>
    <n v="26.142857142857142"/>
  </r>
  <r>
    <n v="947"/>
    <s v="Schapenkamp II"/>
    <d v="2014-07-03T14:30:00"/>
    <n v="1"/>
    <x v="5"/>
    <s v="Orthetrum cancellatum"/>
    <n v="6"/>
    <s v="KD"/>
    <x v="4"/>
    <n v="7"/>
    <s v="Korenbouten"/>
    <n v="26.142857142857142"/>
  </r>
  <r>
    <n v="947"/>
    <s v="Schapenkamp II"/>
    <d v="2014-07-03T14:30:00"/>
    <n v="1"/>
    <x v="11"/>
    <s v="Lestes sponsa"/>
    <n v="21"/>
    <s v="KD"/>
    <x v="4"/>
    <n v="7"/>
    <s v="Pantserjuffers"/>
    <n v="26.142857142857142"/>
  </r>
  <r>
    <n v="947"/>
    <s v="Schapenkamp II"/>
    <d v="2014-07-03T14:30:00"/>
    <n v="1"/>
    <x v="9"/>
    <s v="Anax imperator"/>
    <n v="7"/>
    <s v="KD"/>
    <x v="4"/>
    <n v="7"/>
    <s v="Glazenmakers"/>
    <n v="26.142857142857142"/>
  </r>
  <r>
    <n v="947"/>
    <s v="Schapenkamp II"/>
    <d v="2014-07-03T14:30:00"/>
    <n v="1"/>
    <x v="1"/>
    <s v="Ischnura elegans"/>
    <n v="47"/>
    <s v="KD"/>
    <x v="4"/>
    <n v="7"/>
    <s v="Waterjuffer"/>
    <n v="26.142857142857142"/>
  </r>
  <r>
    <n v="947"/>
    <s v="Schapenkamp II"/>
    <d v="2014-07-03T14:30:00"/>
    <n v="1"/>
    <x v="10"/>
    <s v="Libellula quadrimaculata"/>
    <n v="1"/>
    <s v="KD"/>
    <x v="4"/>
    <n v="7"/>
    <s v="Korenbouten"/>
    <n v="26.142857142857142"/>
  </r>
  <r>
    <n v="947"/>
    <s v="Schapenkamp II"/>
    <d v="2014-07-03T14:30:00"/>
    <n v="1"/>
    <x v="3"/>
    <s v="Enallagma cyathigerum"/>
    <n v="14"/>
    <s v="KD"/>
    <x v="4"/>
    <n v="7"/>
    <s v="Waterjuffer"/>
    <n v="26.142857142857142"/>
  </r>
  <r>
    <n v="947"/>
    <s v="Schapenkamp II"/>
    <d v="2014-07-03T14:30:00"/>
    <n v="1"/>
    <x v="25"/>
    <s v="Lestes barbarus"/>
    <n v="1"/>
    <s v="KD"/>
    <x v="4"/>
    <n v="7"/>
    <s v="Pantserjuffers"/>
    <n v="26.142857142857142"/>
  </r>
  <r>
    <n v="947"/>
    <s v="Schapenkamp II"/>
    <d v="2014-08-14T15:30:00"/>
    <n v="1"/>
    <x v="17"/>
    <s v="Sympetrum vulgatum"/>
    <n v="1"/>
    <s v="KD"/>
    <x v="4"/>
    <n v="8"/>
    <s v="Korenbouten"/>
    <n v="32.142857142857146"/>
  </r>
  <r>
    <n v="947"/>
    <s v="Schapenkamp II"/>
    <d v="2014-08-14T15:30:00"/>
    <n v="1"/>
    <x v="0"/>
    <s v="Sympecma fusca"/>
    <n v="3"/>
    <s v="KD"/>
    <x v="4"/>
    <n v="8"/>
    <s v="Pantserjuffers"/>
    <n v="32.142857142857146"/>
  </r>
  <r>
    <n v="947"/>
    <s v="Schapenkamp II"/>
    <d v="2014-08-14T15:30:00"/>
    <n v="1"/>
    <x v="11"/>
    <s v="Lestes sponsa"/>
    <n v="11"/>
    <s v="KD"/>
    <x v="4"/>
    <n v="8"/>
    <s v="Pantserjuffers"/>
    <n v="32.142857142857146"/>
  </r>
  <r>
    <n v="947"/>
    <s v="Schapenkamp II"/>
    <d v="2014-08-14T15:30:00"/>
    <n v="1"/>
    <x v="9"/>
    <s v="Anax imperator"/>
    <n v="1"/>
    <s v="KD"/>
    <x v="4"/>
    <n v="8"/>
    <s v="Glazenmakers"/>
    <n v="32.142857142857146"/>
  </r>
  <r>
    <n v="947"/>
    <s v="Schapenkamp II"/>
    <d v="2014-08-14T15:30:00"/>
    <n v="1"/>
    <x v="1"/>
    <s v="Ischnura elegans"/>
    <n v="24"/>
    <s v="KD"/>
    <x v="4"/>
    <n v="8"/>
    <s v="Waterjuffer"/>
    <n v="32.142857142857146"/>
  </r>
  <r>
    <n v="947"/>
    <s v="Schapenkamp II"/>
    <d v="2014-08-14T15:30:00"/>
    <n v="1"/>
    <x v="14"/>
    <s v="Aeshna mixta"/>
    <n v="4"/>
    <s v="KD"/>
    <x v="4"/>
    <n v="8"/>
    <s v="Glazenmakers"/>
    <n v="32.142857142857146"/>
  </r>
  <r>
    <n v="947"/>
    <s v="Schapenkamp II"/>
    <d v="2014-08-14T15:30:00"/>
    <n v="1"/>
    <x v="19"/>
    <s v="Lestes virens"/>
    <n v="2"/>
    <s v="KD"/>
    <x v="4"/>
    <n v="8"/>
    <s v="Pantserjuffers"/>
    <n v="32.142857142857146"/>
  </r>
  <r>
    <n v="947"/>
    <s v="Schapenkamp II"/>
    <d v="2014-08-14T15:30:00"/>
    <n v="1"/>
    <x v="3"/>
    <s v="Enallagma cyathigerum"/>
    <n v="24"/>
    <s v="KD"/>
    <x v="4"/>
    <n v="8"/>
    <s v="Waterjuffer"/>
    <n v="32.142857142857146"/>
  </r>
  <r>
    <n v="947"/>
    <s v="Schapenkamp II"/>
    <d v="2014-08-27T12:00:00"/>
    <n v="1"/>
    <x v="0"/>
    <s v="Sympecma fusca"/>
    <n v="1"/>
    <s v="KD"/>
    <x v="4"/>
    <n v="8"/>
    <s v="Pantserjuffers"/>
    <n v="34"/>
  </r>
  <r>
    <n v="947"/>
    <s v="Schapenkamp II"/>
    <d v="2014-08-27T12:00:00"/>
    <n v="1"/>
    <x v="12"/>
    <s v="Sympetrum striolatum"/>
    <n v="6"/>
    <s v="KD"/>
    <x v="4"/>
    <n v="8"/>
    <s v="Korenbouten"/>
    <n v="34"/>
  </r>
  <r>
    <n v="947"/>
    <s v="Schapenkamp II"/>
    <d v="2014-08-27T12:00:00"/>
    <n v="1"/>
    <x v="11"/>
    <s v="Lestes sponsa"/>
    <n v="4"/>
    <s v="KD"/>
    <x v="4"/>
    <n v="8"/>
    <s v="Pantserjuffers"/>
    <n v="34"/>
  </r>
  <r>
    <n v="947"/>
    <s v="Schapenkamp II"/>
    <d v="2014-08-27T12:00:00"/>
    <n v="1"/>
    <x v="9"/>
    <s v="Anax imperator"/>
    <n v="3"/>
    <s v="KD"/>
    <x v="4"/>
    <n v="8"/>
    <s v="Glazenmakers"/>
    <n v="34"/>
  </r>
  <r>
    <n v="947"/>
    <s v="Schapenkamp II"/>
    <d v="2014-08-27T12:00:00"/>
    <n v="1"/>
    <x v="1"/>
    <s v="Ischnura elegans"/>
    <n v="14"/>
    <s v="KD"/>
    <x v="4"/>
    <n v="8"/>
    <s v="Waterjuffer"/>
    <n v="34"/>
  </r>
  <r>
    <n v="947"/>
    <s v="Schapenkamp II"/>
    <d v="2014-08-27T12:00:00"/>
    <n v="1"/>
    <x v="14"/>
    <s v="Aeshna mixta"/>
    <n v="2"/>
    <s v="KD"/>
    <x v="4"/>
    <n v="8"/>
    <s v="Glazenmakers"/>
    <n v="34"/>
  </r>
  <r>
    <n v="947"/>
    <s v="Schapenkamp II"/>
    <d v="2014-08-27T12:00:00"/>
    <n v="1"/>
    <x v="19"/>
    <s v="Lestes virens"/>
    <n v="1"/>
    <s v="KD"/>
    <x v="4"/>
    <n v="8"/>
    <s v="Pantserjuffers"/>
    <n v="34"/>
  </r>
  <r>
    <n v="947"/>
    <s v="Schapenkamp II"/>
    <d v="2014-08-27T12:00:00"/>
    <n v="1"/>
    <x v="3"/>
    <s v="Enallagma cyathigerum"/>
    <n v="39"/>
    <s v="KD"/>
    <x v="4"/>
    <n v="8"/>
    <s v="Waterjuffer"/>
    <n v="34"/>
  </r>
  <r>
    <n v="947"/>
    <s v="Schapenkamp II"/>
    <d v="2014-09-03T14:00:00"/>
    <n v="1"/>
    <x v="23"/>
    <s v="Sympetrum striolatum/vulgatum"/>
    <n v="9"/>
    <s v="KD"/>
    <x v="4"/>
    <n v="9"/>
    <s v="Korenbouten"/>
    <n v="35"/>
  </r>
  <r>
    <n v="947"/>
    <s v="Schapenkamp II"/>
    <d v="2014-09-03T14:00:00"/>
    <n v="1"/>
    <x v="11"/>
    <s v="Lestes sponsa"/>
    <n v="6"/>
    <s v="KD"/>
    <x v="4"/>
    <n v="9"/>
    <s v="Pantserjuffers"/>
    <n v="35"/>
  </r>
  <r>
    <n v="947"/>
    <s v="Schapenkamp II"/>
    <d v="2014-09-03T14:00:00"/>
    <n v="1"/>
    <x v="9"/>
    <s v="Anax imperator"/>
    <n v="2"/>
    <s v="KD"/>
    <x v="4"/>
    <n v="9"/>
    <s v="Glazenmakers"/>
    <n v="35"/>
  </r>
  <r>
    <n v="947"/>
    <s v="Schapenkamp II"/>
    <d v="2014-09-03T14:00:00"/>
    <n v="1"/>
    <x v="13"/>
    <s v="Chalcolestes viridis"/>
    <n v="5"/>
    <s v="KD"/>
    <x v="4"/>
    <n v="9"/>
    <s v="Pantserjuffers"/>
    <n v="35"/>
  </r>
  <r>
    <n v="947"/>
    <s v="Schapenkamp II"/>
    <d v="2014-09-03T14:00:00"/>
    <n v="1"/>
    <x v="1"/>
    <s v="Ischnura elegans"/>
    <n v="32"/>
    <s v="KD"/>
    <x v="4"/>
    <n v="9"/>
    <s v="Waterjuffer"/>
    <n v="35"/>
  </r>
  <r>
    <n v="947"/>
    <s v="Schapenkamp II"/>
    <d v="2014-09-03T14:00:00"/>
    <n v="1"/>
    <x v="19"/>
    <s v="Lestes virens"/>
    <n v="1"/>
    <s v="KD"/>
    <x v="4"/>
    <n v="9"/>
    <s v="Pantserjuffers"/>
    <n v="35"/>
  </r>
  <r>
    <n v="947"/>
    <s v="Schapenkamp II"/>
    <d v="2014-09-03T14:00:00"/>
    <n v="1"/>
    <x v="3"/>
    <s v="Enallagma cyathigerum"/>
    <n v="23"/>
    <s v="KD"/>
    <x v="4"/>
    <n v="9"/>
    <s v="Waterjuffer"/>
    <n v="35"/>
  </r>
  <r>
    <n v="947"/>
    <s v="Schapenkamp II"/>
    <d v="2014-09-08T12:30:00"/>
    <n v="1"/>
    <x v="12"/>
    <s v="Sympetrum striolatum"/>
    <n v="3"/>
    <s v="KD"/>
    <x v="4"/>
    <n v="9"/>
    <s v="Korenbouten"/>
    <n v="35.714285714285715"/>
  </r>
  <r>
    <n v="947"/>
    <s v="Schapenkamp II"/>
    <d v="2014-09-08T12:30:00"/>
    <n v="1"/>
    <x v="23"/>
    <s v="Sympetrum striolatum/vulgatum"/>
    <n v="31"/>
    <s v="KD"/>
    <x v="4"/>
    <n v="9"/>
    <s v="Korenbouten"/>
    <n v="35.714285714285715"/>
  </r>
  <r>
    <n v="947"/>
    <s v="Schapenkamp II"/>
    <d v="2014-09-08T12:30:00"/>
    <n v="1"/>
    <x v="11"/>
    <s v="Lestes sponsa"/>
    <n v="3"/>
    <s v="KD"/>
    <x v="4"/>
    <n v="9"/>
    <s v="Pantserjuffers"/>
    <n v="35.714285714285715"/>
  </r>
  <r>
    <n v="947"/>
    <s v="Schapenkamp II"/>
    <d v="2014-09-08T12:30:00"/>
    <n v="1"/>
    <x v="9"/>
    <s v="Anax imperator"/>
    <n v="2"/>
    <s v="KD"/>
    <x v="4"/>
    <n v="9"/>
    <s v="Glazenmakers"/>
    <n v="35.714285714285715"/>
  </r>
  <r>
    <n v="947"/>
    <s v="Schapenkamp II"/>
    <d v="2014-09-08T12:30:00"/>
    <n v="1"/>
    <x v="1"/>
    <s v="Ischnura elegans"/>
    <n v="8"/>
    <s v="KD"/>
    <x v="4"/>
    <n v="9"/>
    <s v="Waterjuffer"/>
    <n v="35.714285714285715"/>
  </r>
  <r>
    <n v="947"/>
    <s v="Schapenkamp II"/>
    <d v="2014-09-08T12:30:00"/>
    <n v="1"/>
    <x v="14"/>
    <s v="Aeshna mixta"/>
    <n v="11"/>
    <s v="KD"/>
    <x v="4"/>
    <n v="9"/>
    <s v="Glazenmakers"/>
    <n v="35.714285714285715"/>
  </r>
  <r>
    <n v="947"/>
    <s v="Schapenkamp II"/>
    <d v="2014-09-08T12:30:00"/>
    <n v="1"/>
    <x v="3"/>
    <s v="Enallagma cyathigerum"/>
    <n v="7"/>
    <s v="KD"/>
    <x v="4"/>
    <n v="9"/>
    <s v="Waterjuffer"/>
    <n v="35.714285714285715"/>
  </r>
  <r>
    <n v="947"/>
    <s v="Schapenkamp II"/>
    <d v="2014-09-30T15:00:00"/>
    <n v="1"/>
    <x v="19"/>
    <s v="Lestes virens"/>
    <n v="2"/>
    <s v="KD"/>
    <x v="4"/>
    <n v="9"/>
    <s v="Pantserjuffers"/>
    <n v="38.857142857142854"/>
  </r>
  <r>
    <n v="947"/>
    <s v="Schapenkamp II"/>
    <d v="2014-09-30T15:00:00"/>
    <n v="1"/>
    <x v="23"/>
    <s v="Sympetrum striolatum/vulgatum"/>
    <n v="5"/>
    <s v="KD"/>
    <x v="4"/>
    <n v="9"/>
    <s v="Korenbouten"/>
    <n v="38.857142857142854"/>
  </r>
  <r>
    <n v="947"/>
    <s v="Schapenkamp II"/>
    <d v="2014-09-30T15:00:00"/>
    <n v="1"/>
    <x v="13"/>
    <s v="Chalcolestes viridis"/>
    <n v="1"/>
    <s v="KD"/>
    <x v="4"/>
    <n v="9"/>
    <s v="Pantserjuffers"/>
    <n v="38.857142857142854"/>
  </r>
  <r>
    <n v="947"/>
    <s v="Schapenkamp II"/>
    <d v="2014-09-30T15:00:00"/>
    <n v="1"/>
    <x v="14"/>
    <s v="Aeshna mixta"/>
    <n v="4"/>
    <s v="KD"/>
    <x v="4"/>
    <n v="9"/>
    <s v="Glazenmakers"/>
    <n v="38.857142857142854"/>
  </r>
  <r>
    <n v="947"/>
    <s v="Schapenkamp II"/>
    <d v="2014-09-30T15:00:00"/>
    <n v="1"/>
    <x v="15"/>
    <s v="Sympetrum danae"/>
    <n v="4"/>
    <s v="KD"/>
    <x v="4"/>
    <n v="9"/>
    <s v="Korenbouten"/>
    <n v="38.857142857142854"/>
  </r>
  <r>
    <n v="947"/>
    <s v="Schapenkamp II"/>
    <d v="2015-05-11T13:00:00"/>
    <n v="1"/>
    <x v="0"/>
    <s v="Sympecma fusca"/>
    <n v="31"/>
    <s v="KD"/>
    <x v="5"/>
    <n v="5"/>
    <s v="Pantserjuffers"/>
    <n v="18.571428571428573"/>
  </r>
  <r>
    <n v="947"/>
    <s v="Schapenkamp II"/>
    <d v="2015-05-11T13:00:00"/>
    <n v="1"/>
    <x v="1"/>
    <s v="Ischnura elegans"/>
    <n v="1"/>
    <s v="KD"/>
    <x v="5"/>
    <n v="5"/>
    <s v="Waterjuffer"/>
    <n v="18.571428571428573"/>
  </r>
  <r>
    <n v="947"/>
    <s v="Schapenkamp II"/>
    <d v="2015-05-11T13:00:00"/>
    <n v="1"/>
    <x v="3"/>
    <s v="Enallagma cyathigerum"/>
    <n v="2"/>
    <s v="KD"/>
    <x v="5"/>
    <n v="5"/>
    <s v="Waterjuffer"/>
    <n v="18.571428571428573"/>
  </r>
  <r>
    <n v="947"/>
    <s v="Schapenkamp II"/>
    <d v="2015-06-07T13:00:00"/>
    <n v="1"/>
    <x v="29"/>
    <s v="Sympetrum fonscolombii"/>
    <n v="1"/>
    <s v="KD"/>
    <x v="5"/>
    <n v="6"/>
    <s v="Korenbouten"/>
    <n v="22.428571428571427"/>
  </r>
  <r>
    <n v="947"/>
    <s v="Schapenkamp II"/>
    <d v="2015-06-07T13:00:00"/>
    <n v="1"/>
    <x v="6"/>
    <s v="Coenagrion puella"/>
    <n v="34"/>
    <s v="KD"/>
    <x v="5"/>
    <n v="6"/>
    <s v="Waterjuffer"/>
    <n v="22.428571428571427"/>
  </r>
  <r>
    <n v="947"/>
    <s v="Schapenkamp II"/>
    <d v="2015-06-07T13:00:00"/>
    <n v="1"/>
    <x v="0"/>
    <s v="Sympecma fusca"/>
    <n v="30"/>
    <s v="KD"/>
    <x v="5"/>
    <n v="6"/>
    <s v="Pantserjuffers"/>
    <n v="22.428571428571427"/>
  </r>
  <r>
    <n v="947"/>
    <s v="Schapenkamp II"/>
    <d v="2015-06-07T13:00:00"/>
    <n v="1"/>
    <x v="5"/>
    <s v="Orthetrum cancellatum"/>
    <n v="1"/>
    <s v="KD"/>
    <x v="5"/>
    <n v="6"/>
    <s v="Korenbouten"/>
    <n v="22.428571428571427"/>
  </r>
  <r>
    <n v="947"/>
    <s v="Schapenkamp II"/>
    <d v="2015-06-07T13:00:00"/>
    <n v="1"/>
    <x v="7"/>
    <s v="Brachytron pratense"/>
    <n v="1"/>
    <s v="KD"/>
    <x v="5"/>
    <n v="6"/>
    <s v="Glazenmakers"/>
    <n v="22.428571428571427"/>
  </r>
  <r>
    <n v="947"/>
    <s v="Schapenkamp II"/>
    <d v="2015-06-07T13:00:00"/>
    <n v="1"/>
    <x v="9"/>
    <s v="Anax imperator"/>
    <n v="2"/>
    <s v="KD"/>
    <x v="5"/>
    <n v="6"/>
    <s v="Glazenmakers"/>
    <n v="22.428571428571427"/>
  </r>
  <r>
    <n v="947"/>
    <s v="Schapenkamp II"/>
    <d v="2015-06-07T13:00:00"/>
    <n v="1"/>
    <x v="1"/>
    <s v="Ischnura elegans"/>
    <n v="165"/>
    <s v="KD"/>
    <x v="5"/>
    <n v="6"/>
    <s v="Waterjuffer"/>
    <n v="22.428571428571427"/>
  </r>
  <r>
    <n v="947"/>
    <s v="Schapenkamp II"/>
    <d v="2015-06-07T13:00:00"/>
    <n v="1"/>
    <x v="4"/>
    <s v="Coenagrion pulchellum"/>
    <n v="6"/>
    <s v="KD"/>
    <x v="5"/>
    <n v="6"/>
    <s v="Waterjuffer"/>
    <n v="22.428571428571427"/>
  </r>
  <r>
    <n v="947"/>
    <s v="Schapenkamp II"/>
    <d v="2015-06-07T13:00:00"/>
    <n v="1"/>
    <x v="10"/>
    <s v="Libellula quadrimaculata"/>
    <n v="22"/>
    <s v="KD"/>
    <x v="5"/>
    <n v="6"/>
    <s v="Korenbouten"/>
    <n v="22.428571428571427"/>
  </r>
  <r>
    <n v="947"/>
    <s v="Schapenkamp II"/>
    <d v="2015-06-07T13:00:00"/>
    <n v="1"/>
    <x v="2"/>
    <s v="Pyrrhosoma nymphula"/>
    <n v="1"/>
    <s v="KD"/>
    <x v="5"/>
    <n v="6"/>
    <s v="Waterjuffer"/>
    <n v="22.428571428571427"/>
  </r>
  <r>
    <n v="947"/>
    <s v="Schapenkamp II"/>
    <d v="2015-06-25T13:00:00"/>
    <n v="1"/>
    <x v="4"/>
    <s v="Coenagrion pulchellum"/>
    <n v="1"/>
    <s v="KD"/>
    <x v="5"/>
    <n v="6"/>
    <s v="Waterjuffer"/>
    <n v="25"/>
  </r>
  <r>
    <n v="947"/>
    <s v="Schapenkamp II"/>
    <d v="2015-06-25T13:00:00"/>
    <n v="1"/>
    <x v="8"/>
    <s v="Aeshna isoceles"/>
    <n v="1"/>
    <s v="KD"/>
    <x v="5"/>
    <n v="6"/>
    <s v="Glazenmakers"/>
    <n v="25"/>
  </r>
  <r>
    <n v="947"/>
    <s v="Schapenkamp II"/>
    <d v="2015-06-25T13:00:00"/>
    <n v="1"/>
    <x v="23"/>
    <s v="Sympetrum striolatum/vulgatum"/>
    <n v="1"/>
    <s v="KD"/>
    <x v="5"/>
    <n v="6"/>
    <s v="Korenbouten"/>
    <n v="25"/>
  </r>
  <r>
    <n v="947"/>
    <s v="Schapenkamp II"/>
    <d v="2015-06-25T13:00:00"/>
    <n v="1"/>
    <x v="5"/>
    <s v="Orthetrum cancellatum"/>
    <n v="3"/>
    <s v="KD"/>
    <x v="5"/>
    <n v="6"/>
    <s v="Korenbouten"/>
    <n v="25"/>
  </r>
  <r>
    <n v="947"/>
    <s v="Schapenkamp II"/>
    <d v="2015-06-25T13:00:00"/>
    <n v="1"/>
    <x v="9"/>
    <s v="Anax imperator"/>
    <n v="2"/>
    <s v="KD"/>
    <x v="5"/>
    <n v="6"/>
    <s v="Glazenmakers"/>
    <n v="25"/>
  </r>
  <r>
    <n v="947"/>
    <s v="Schapenkamp II"/>
    <d v="2015-06-25T13:00:00"/>
    <n v="1"/>
    <x v="1"/>
    <s v="Ischnura elegans"/>
    <n v="136"/>
    <s v="KD"/>
    <x v="5"/>
    <n v="6"/>
    <s v="Waterjuffer"/>
    <n v="25"/>
  </r>
  <r>
    <n v="947"/>
    <s v="Schapenkamp II"/>
    <d v="2015-06-25T13:00:00"/>
    <n v="1"/>
    <x v="10"/>
    <s v="Libellula quadrimaculata"/>
    <n v="9"/>
    <s v="KD"/>
    <x v="5"/>
    <n v="6"/>
    <s v="Korenbouten"/>
    <n v="25"/>
  </r>
  <r>
    <n v="947"/>
    <s v="Schapenkamp II"/>
    <d v="2015-06-25T13:00:00"/>
    <n v="1"/>
    <x v="3"/>
    <s v="Enallagma cyathigerum"/>
    <n v="14"/>
    <s v="KD"/>
    <x v="5"/>
    <n v="6"/>
    <s v="Waterjuffer"/>
    <n v="25"/>
  </r>
  <r>
    <n v="947"/>
    <s v="Schapenkamp II"/>
    <d v="2015-07-02T11:00:00"/>
    <n v="1"/>
    <x v="25"/>
    <s v="Lestes barbarus"/>
    <n v="1"/>
    <s v="KD"/>
    <x v="5"/>
    <n v="7"/>
    <s v="Pantserjuffers"/>
    <n v="26"/>
  </r>
  <r>
    <n v="947"/>
    <s v="Schapenkamp II"/>
    <d v="2015-07-02T11:00:00"/>
    <n v="1"/>
    <x v="12"/>
    <s v="Sympetrum striolatum"/>
    <n v="12"/>
    <s v="KD"/>
    <x v="5"/>
    <n v="7"/>
    <s v="Korenbouten"/>
    <n v="26"/>
  </r>
  <r>
    <n v="947"/>
    <s v="Schapenkamp II"/>
    <d v="2015-07-02T11:00:00"/>
    <n v="1"/>
    <x v="5"/>
    <s v="Orthetrum cancellatum"/>
    <n v="2"/>
    <s v="KD"/>
    <x v="5"/>
    <n v="7"/>
    <s v="Korenbouten"/>
    <n v="26"/>
  </r>
  <r>
    <n v="947"/>
    <s v="Schapenkamp II"/>
    <d v="2015-07-02T11:00:00"/>
    <n v="1"/>
    <x v="11"/>
    <s v="Lestes sponsa"/>
    <n v="7"/>
    <s v="KD"/>
    <x v="5"/>
    <n v="7"/>
    <s v="Pantserjuffers"/>
    <n v="26"/>
  </r>
  <r>
    <n v="947"/>
    <s v="Schapenkamp II"/>
    <d v="2015-07-02T11:00:00"/>
    <n v="1"/>
    <x v="9"/>
    <s v="Anax imperator"/>
    <n v="3"/>
    <s v="KD"/>
    <x v="5"/>
    <n v="7"/>
    <s v="Glazenmakers"/>
    <n v="26"/>
  </r>
  <r>
    <n v="947"/>
    <s v="Schapenkamp II"/>
    <d v="2015-07-02T11:00:00"/>
    <n v="1"/>
    <x v="1"/>
    <s v="Ischnura elegans"/>
    <n v="207"/>
    <s v="KD"/>
    <x v="5"/>
    <n v="7"/>
    <s v="Waterjuffer"/>
    <n v="26"/>
  </r>
  <r>
    <n v="947"/>
    <s v="Schapenkamp II"/>
    <d v="2015-07-02T11:00:00"/>
    <n v="1"/>
    <x v="10"/>
    <s v="Libellula quadrimaculata"/>
    <n v="13"/>
    <s v="KD"/>
    <x v="5"/>
    <n v="7"/>
    <s v="Korenbouten"/>
    <n v="26"/>
  </r>
  <r>
    <n v="947"/>
    <s v="Schapenkamp II"/>
    <d v="2015-07-02T11:00:00"/>
    <n v="1"/>
    <x v="8"/>
    <s v="Aeshna isoceles"/>
    <n v="1"/>
    <s v="KD"/>
    <x v="5"/>
    <n v="7"/>
    <s v="Glazenmakers"/>
    <n v="26"/>
  </r>
  <r>
    <n v="947"/>
    <s v="Schapenkamp II"/>
    <d v="2015-07-02T11:00:00"/>
    <n v="1"/>
    <x v="3"/>
    <s v="Enallagma cyathigerum"/>
    <n v="9"/>
    <s v="KD"/>
    <x v="5"/>
    <n v="7"/>
    <s v="Waterjuffer"/>
    <n v="26"/>
  </r>
  <r>
    <n v="947"/>
    <s v="Schapenkamp II"/>
    <d v="2015-07-18T13:45:00"/>
    <n v="1"/>
    <x v="12"/>
    <s v="Sympetrum striolatum"/>
    <n v="11"/>
    <s v="KD"/>
    <x v="5"/>
    <n v="7"/>
    <s v="Korenbouten"/>
    <n v="28.285714285714285"/>
  </r>
  <r>
    <n v="947"/>
    <s v="Schapenkamp II"/>
    <d v="2015-07-18T13:45:00"/>
    <n v="1"/>
    <x v="5"/>
    <s v="Orthetrum cancellatum"/>
    <n v="5"/>
    <s v="KD"/>
    <x v="5"/>
    <n v="7"/>
    <s v="Korenbouten"/>
    <n v="28.285714285714285"/>
  </r>
  <r>
    <n v="947"/>
    <s v="Schapenkamp II"/>
    <d v="2015-07-18T13:45:00"/>
    <n v="1"/>
    <x v="11"/>
    <s v="Lestes sponsa"/>
    <n v="12"/>
    <s v="KD"/>
    <x v="5"/>
    <n v="7"/>
    <s v="Pantserjuffers"/>
    <n v="28.285714285714285"/>
  </r>
  <r>
    <n v="947"/>
    <s v="Schapenkamp II"/>
    <d v="2015-07-18T13:45:00"/>
    <n v="1"/>
    <x v="1"/>
    <s v="Ischnura elegans"/>
    <n v="21"/>
    <s v="KD"/>
    <x v="5"/>
    <n v="7"/>
    <s v="Waterjuffer"/>
    <n v="28.285714285714285"/>
  </r>
  <r>
    <n v="947"/>
    <s v="Schapenkamp II"/>
    <d v="2015-07-18T13:45:00"/>
    <n v="1"/>
    <x v="3"/>
    <s v="Enallagma cyathigerum"/>
    <n v="25"/>
    <s v="KD"/>
    <x v="5"/>
    <n v="7"/>
    <s v="Waterjuffer"/>
    <n v="28.285714285714285"/>
  </r>
  <r>
    <n v="947"/>
    <s v="Schapenkamp II"/>
    <d v="2015-07-18T13:45:00"/>
    <n v="1"/>
    <x v="30"/>
    <s v="Erythromma viridulum"/>
    <n v="2"/>
    <s v="KD"/>
    <x v="5"/>
    <n v="7"/>
    <s v="Waterjuffer"/>
    <n v="28.285714285714285"/>
  </r>
  <r>
    <n v="947"/>
    <s v="Schapenkamp II"/>
    <d v="2015-07-23T14:00:00"/>
    <n v="1"/>
    <x v="5"/>
    <s v="Orthetrum cancellatum"/>
    <n v="1"/>
    <s v="KD"/>
    <x v="5"/>
    <n v="7"/>
    <s v="Korenbouten"/>
    <n v="29"/>
  </r>
  <r>
    <n v="947"/>
    <s v="Schapenkamp II"/>
    <d v="2015-07-23T14:00:00"/>
    <n v="1"/>
    <x v="17"/>
    <s v="Sympetrum vulgatum"/>
    <n v="1"/>
    <s v="KD"/>
    <x v="5"/>
    <n v="7"/>
    <s v="Korenbouten"/>
    <n v="29"/>
  </r>
  <r>
    <n v="947"/>
    <s v="Schapenkamp II"/>
    <d v="2015-07-23T14:00:00"/>
    <n v="1"/>
    <x v="12"/>
    <s v="Sympetrum striolatum"/>
    <n v="6"/>
    <s v="KD"/>
    <x v="5"/>
    <n v="7"/>
    <s v="Korenbouten"/>
    <n v="29"/>
  </r>
  <r>
    <n v="947"/>
    <s v="Schapenkamp II"/>
    <d v="2015-07-23T14:00:00"/>
    <n v="1"/>
    <x v="11"/>
    <s v="Lestes sponsa"/>
    <n v="16"/>
    <s v="KD"/>
    <x v="5"/>
    <n v="7"/>
    <s v="Pantserjuffers"/>
    <n v="29"/>
  </r>
  <r>
    <n v="947"/>
    <s v="Schapenkamp II"/>
    <d v="2015-07-23T14:00:00"/>
    <n v="1"/>
    <x v="9"/>
    <s v="Anax imperator"/>
    <n v="3"/>
    <s v="KD"/>
    <x v="5"/>
    <n v="7"/>
    <s v="Glazenmakers"/>
    <n v="29"/>
  </r>
  <r>
    <n v="947"/>
    <s v="Schapenkamp II"/>
    <d v="2015-07-23T14:00:00"/>
    <n v="1"/>
    <x v="30"/>
    <s v="Erythromma viridulum"/>
    <n v="3"/>
    <s v="KD"/>
    <x v="5"/>
    <n v="7"/>
    <s v="Waterjuffer"/>
    <n v="29"/>
  </r>
  <r>
    <n v="947"/>
    <s v="Schapenkamp II"/>
    <d v="2015-07-23T14:00:00"/>
    <n v="1"/>
    <x v="1"/>
    <s v="Ischnura elegans"/>
    <n v="16"/>
    <s v="KD"/>
    <x v="5"/>
    <n v="7"/>
    <s v="Waterjuffer"/>
    <n v="29"/>
  </r>
  <r>
    <n v="947"/>
    <s v="Schapenkamp II"/>
    <d v="2015-07-23T14:00:00"/>
    <n v="1"/>
    <x v="3"/>
    <s v="Enallagma cyathigerum"/>
    <n v="15"/>
    <s v="KD"/>
    <x v="5"/>
    <n v="7"/>
    <s v="Waterjuffer"/>
    <n v="29"/>
  </r>
  <r>
    <n v="947"/>
    <s v="Schapenkamp II"/>
    <d v="2015-08-01T13:00:00"/>
    <n v="1"/>
    <x v="12"/>
    <s v="Sympetrum striolatum"/>
    <n v="1"/>
    <s v="KD"/>
    <x v="5"/>
    <n v="8"/>
    <s v="Korenbouten"/>
    <n v="30.285714285714285"/>
  </r>
  <r>
    <n v="947"/>
    <s v="Schapenkamp II"/>
    <d v="2015-08-01T13:00:00"/>
    <n v="1"/>
    <x v="9"/>
    <s v="Anax imperator"/>
    <n v="1"/>
    <s v="KD"/>
    <x v="5"/>
    <n v="8"/>
    <s v="Glazenmakers"/>
    <n v="30.285714285714285"/>
  </r>
  <r>
    <n v="947"/>
    <s v="Schapenkamp II"/>
    <d v="2015-08-01T13:00:00"/>
    <n v="1"/>
    <x v="11"/>
    <s v="Lestes sponsa"/>
    <n v="16"/>
    <s v="KD"/>
    <x v="5"/>
    <n v="8"/>
    <s v="Pantserjuffers"/>
    <n v="30.285714285714285"/>
  </r>
  <r>
    <n v="947"/>
    <s v="Schapenkamp II"/>
    <d v="2015-08-01T13:00:00"/>
    <n v="1"/>
    <x v="30"/>
    <s v="Erythromma viridulum"/>
    <n v="15"/>
    <s v="KD"/>
    <x v="5"/>
    <n v="8"/>
    <s v="Waterjuffer"/>
    <n v="30.285714285714285"/>
  </r>
  <r>
    <n v="947"/>
    <s v="Schapenkamp II"/>
    <d v="2015-08-01T13:00:00"/>
    <n v="1"/>
    <x v="1"/>
    <s v="Ischnura elegans"/>
    <n v="26"/>
    <s v="KD"/>
    <x v="5"/>
    <n v="8"/>
    <s v="Waterjuffer"/>
    <n v="30.285714285714285"/>
  </r>
  <r>
    <n v="947"/>
    <s v="Schapenkamp II"/>
    <d v="2015-08-01T13:00:00"/>
    <n v="1"/>
    <x v="17"/>
    <s v="Sympetrum vulgatum"/>
    <n v="5"/>
    <s v="KD"/>
    <x v="5"/>
    <n v="8"/>
    <s v="Korenbouten"/>
    <n v="30.285714285714285"/>
  </r>
  <r>
    <n v="947"/>
    <s v="Schapenkamp II"/>
    <d v="2015-08-01T13:00:00"/>
    <n v="1"/>
    <x v="3"/>
    <s v="Enallagma cyathigerum"/>
    <n v="18"/>
    <s v="KD"/>
    <x v="5"/>
    <n v="8"/>
    <s v="Waterjuffer"/>
    <n v="30.285714285714285"/>
  </r>
  <r>
    <n v="947"/>
    <s v="Schapenkamp II"/>
    <d v="2015-08-20T13:30:00"/>
    <n v="1"/>
    <x v="19"/>
    <s v="Lestes virens"/>
    <n v="1"/>
    <s v="KD"/>
    <x v="5"/>
    <n v="8"/>
    <s v="Pantserjuffers"/>
    <n v="33"/>
  </r>
  <r>
    <n v="947"/>
    <s v="Schapenkamp II"/>
    <d v="2015-08-20T13:30:00"/>
    <n v="1"/>
    <x v="23"/>
    <s v="Sympetrum striolatum/vulgatum"/>
    <n v="25"/>
    <s v="KD"/>
    <x v="5"/>
    <n v="8"/>
    <s v="Korenbouten"/>
    <n v="33"/>
  </r>
  <r>
    <n v="947"/>
    <s v="Schapenkamp II"/>
    <d v="2015-08-20T13:30:00"/>
    <n v="1"/>
    <x v="11"/>
    <s v="Lestes sponsa"/>
    <n v="11"/>
    <s v="KD"/>
    <x v="5"/>
    <n v="8"/>
    <s v="Pantserjuffers"/>
    <n v="33"/>
  </r>
  <r>
    <n v="947"/>
    <s v="Schapenkamp II"/>
    <d v="2015-08-20T13:30:00"/>
    <n v="1"/>
    <x v="9"/>
    <s v="Anax imperator"/>
    <n v="2"/>
    <s v="KD"/>
    <x v="5"/>
    <n v="8"/>
    <s v="Glazenmakers"/>
    <n v="33"/>
  </r>
  <r>
    <n v="947"/>
    <s v="Schapenkamp II"/>
    <d v="2015-08-20T13:30:00"/>
    <n v="1"/>
    <x v="1"/>
    <s v="Ischnura elegans"/>
    <n v="21"/>
    <s v="KD"/>
    <x v="5"/>
    <n v="8"/>
    <s v="Waterjuffer"/>
    <n v="33"/>
  </r>
  <r>
    <n v="947"/>
    <s v="Schapenkamp II"/>
    <d v="2015-08-20T13:30:00"/>
    <n v="1"/>
    <x v="3"/>
    <s v="Enallagma cyathigerum"/>
    <n v="17"/>
    <s v="KD"/>
    <x v="5"/>
    <n v="8"/>
    <s v="Waterjuffer"/>
    <n v="33"/>
  </r>
  <r>
    <n v="947"/>
    <s v="Schapenkamp II"/>
    <d v="2015-09-09T13:00:00"/>
    <n v="1"/>
    <x v="16"/>
    <s v="Sympetrum sanguineum"/>
    <n v="1"/>
    <s v="KD"/>
    <x v="5"/>
    <n v="9"/>
    <s v="Korenbouten"/>
    <n v="35.857142857142854"/>
  </r>
  <r>
    <n v="947"/>
    <s v="Schapenkamp II"/>
    <d v="2015-09-09T13:00:00"/>
    <n v="1"/>
    <x v="5"/>
    <s v="Orthetrum cancellatum"/>
    <n v="1"/>
    <s v="KD"/>
    <x v="5"/>
    <n v="9"/>
    <s v="Korenbouten"/>
    <n v="35.857142857142854"/>
  </r>
  <r>
    <n v="947"/>
    <s v="Schapenkamp II"/>
    <d v="2015-09-09T13:00:00"/>
    <n v="1"/>
    <x v="11"/>
    <s v="Lestes sponsa"/>
    <n v="3"/>
    <s v="KD"/>
    <x v="5"/>
    <n v="9"/>
    <s v="Pantserjuffers"/>
    <n v="35.857142857142854"/>
  </r>
  <r>
    <n v="947"/>
    <s v="Schapenkamp II"/>
    <d v="2015-09-09T13:00:00"/>
    <n v="1"/>
    <x v="19"/>
    <s v="Lestes virens"/>
    <n v="2"/>
    <s v="KD"/>
    <x v="5"/>
    <n v="9"/>
    <s v="Pantserjuffers"/>
    <n v="35.857142857142854"/>
  </r>
  <r>
    <n v="947"/>
    <s v="Schapenkamp II"/>
    <d v="2015-09-09T13:00:00"/>
    <n v="1"/>
    <x v="12"/>
    <s v="Sympetrum striolatum"/>
    <n v="7"/>
    <s v="KD"/>
    <x v="5"/>
    <n v="9"/>
    <s v="Korenbouten"/>
    <n v="35.857142857142854"/>
  </r>
  <r>
    <n v="947"/>
    <s v="Schapenkamp II"/>
    <d v="2015-09-09T13:00:00"/>
    <n v="1"/>
    <x v="23"/>
    <s v="Sympetrum striolatum/vulgatum"/>
    <n v="22"/>
    <s v="KD"/>
    <x v="5"/>
    <n v="9"/>
    <s v="Korenbouten"/>
    <n v="35.857142857142854"/>
  </r>
  <r>
    <n v="947"/>
    <s v="Schapenkamp II"/>
    <d v="2015-09-09T13:00:00"/>
    <n v="1"/>
    <x v="1"/>
    <s v="Ischnura elegans"/>
    <n v="11"/>
    <s v="KD"/>
    <x v="5"/>
    <n v="9"/>
    <s v="Waterjuffer"/>
    <n v="35.857142857142854"/>
  </r>
  <r>
    <n v="947"/>
    <s v="Schapenkamp II"/>
    <d v="2015-09-09T13:00:00"/>
    <n v="1"/>
    <x v="17"/>
    <s v="Sympetrum vulgatum"/>
    <n v="4"/>
    <s v="KD"/>
    <x v="5"/>
    <n v="9"/>
    <s v="Korenbouten"/>
    <n v="35.857142857142854"/>
  </r>
  <r>
    <n v="947"/>
    <s v="Schapenkamp II"/>
    <d v="2015-09-09T13:00:00"/>
    <n v="1"/>
    <x v="3"/>
    <s v="Enallagma cyathigerum"/>
    <n v="13"/>
    <s v="KD"/>
    <x v="5"/>
    <n v="9"/>
    <s v="Waterjuffer"/>
    <n v="35.857142857142854"/>
  </r>
  <r>
    <n v="947"/>
    <s v="Schapenkamp II"/>
    <d v="2015-09-09T13:00:00"/>
    <n v="1"/>
    <x v="25"/>
    <s v="Lestes barbarus"/>
    <n v="1"/>
    <s v="KD"/>
    <x v="5"/>
    <n v="9"/>
    <s v="Pantserjuffers"/>
    <n v="35.857142857142854"/>
  </r>
  <r>
    <n v="947"/>
    <s v="Schapenkamp II"/>
    <d v="2015-09-30T14:30:00"/>
    <n v="1"/>
    <x v="16"/>
    <s v="Sympetrum sanguineum"/>
    <n v="2"/>
    <s v="KD"/>
    <x v="5"/>
    <n v="9"/>
    <s v="Korenbouten"/>
    <n v="38.857142857142854"/>
  </r>
  <r>
    <n v="947"/>
    <s v="Schapenkamp II"/>
    <d v="2015-09-30T14:30:00"/>
    <n v="1"/>
    <x v="12"/>
    <s v="Sympetrum striolatum"/>
    <n v="12"/>
    <s v="KD"/>
    <x v="5"/>
    <n v="9"/>
    <s v="Korenbouten"/>
    <n v="38.857142857142854"/>
  </r>
  <r>
    <n v="947"/>
    <s v="Schapenkamp II"/>
    <d v="2015-09-30T14:30:00"/>
    <n v="1"/>
    <x v="1"/>
    <s v="Ischnura elegans"/>
    <n v="2"/>
    <s v="KD"/>
    <x v="5"/>
    <n v="9"/>
    <s v="Waterjuffer"/>
    <n v="38.857142857142854"/>
  </r>
  <r>
    <n v="947"/>
    <s v="Schapenkamp II"/>
    <d v="2015-09-30T14:30:00"/>
    <n v="1"/>
    <x v="14"/>
    <s v="Aeshna mixta"/>
    <n v="3"/>
    <s v="KD"/>
    <x v="5"/>
    <n v="9"/>
    <s v="Glazenmakers"/>
    <n v="38.857142857142854"/>
  </r>
  <r>
    <n v="947"/>
    <s v="Schapenkamp II"/>
    <d v="2015-09-30T14:30:00"/>
    <n v="1"/>
    <x v="17"/>
    <s v="Sympetrum vulgatum"/>
    <n v="17"/>
    <s v="KD"/>
    <x v="5"/>
    <n v="9"/>
    <s v="Korenbouten"/>
    <n v="38.857142857142854"/>
  </r>
  <r>
    <n v="947"/>
    <s v="Schapenkamp II"/>
    <d v="2015-09-30T14:30:00"/>
    <n v="1"/>
    <x v="15"/>
    <s v="Sympetrum danae"/>
    <n v="1"/>
    <s v="KD"/>
    <x v="5"/>
    <n v="9"/>
    <s v="Korenbouten"/>
    <n v="38.857142857142854"/>
  </r>
  <r>
    <n v="947"/>
    <s v="Schapenkamp II"/>
    <d v="2016-05-08T14:00:00"/>
    <n v="1"/>
    <x v="3"/>
    <s v="Enallagma cyathigerum"/>
    <n v="1"/>
    <s v="KD"/>
    <x v="6"/>
    <n v="5"/>
    <s v="Waterjuffer"/>
    <n v="18.285714285714285"/>
  </r>
  <r>
    <n v="947"/>
    <s v="Schapenkamp II"/>
    <d v="2016-05-08T14:00:00"/>
    <n v="1"/>
    <x v="0"/>
    <s v="Sympecma fusca"/>
    <n v="23"/>
    <s v="KD"/>
    <x v="6"/>
    <n v="5"/>
    <s v="Pantserjuffers"/>
    <n v="18.285714285714285"/>
  </r>
  <r>
    <n v="947"/>
    <s v="Schapenkamp II"/>
    <d v="2016-05-08T14:00:00"/>
    <n v="1"/>
    <x v="1"/>
    <s v="Ischnura elegans"/>
    <n v="4"/>
    <s v="KD"/>
    <x v="6"/>
    <n v="5"/>
    <s v="Waterjuffer"/>
    <n v="18.285714285714285"/>
  </r>
  <r>
    <n v="947"/>
    <s v="Schapenkamp II"/>
    <d v="2016-05-08T14:00:00"/>
    <n v="1"/>
    <x v="2"/>
    <s v="Pyrrhosoma nymphula"/>
    <n v="2"/>
    <s v="KD"/>
    <x v="6"/>
    <n v="5"/>
    <s v="Waterjuffer"/>
    <n v="18.285714285714285"/>
  </r>
  <r>
    <n v="947"/>
    <s v="Schapenkamp II"/>
    <d v="2016-05-08T14:00:00"/>
    <n v="1"/>
    <x v="10"/>
    <s v="Libellula quadrimaculata"/>
    <n v="3"/>
    <s v="KD"/>
    <x v="6"/>
    <n v="5"/>
    <s v="Korenbouten"/>
    <n v="18.285714285714285"/>
  </r>
  <r>
    <n v="947"/>
    <s v="Schapenkamp II"/>
    <d v="2016-06-04T13:00:00"/>
    <n v="1"/>
    <x v="4"/>
    <s v="Coenagrion pulchellum"/>
    <n v="1"/>
    <s v="KD"/>
    <x v="6"/>
    <n v="6"/>
    <s v="Waterjuffer"/>
    <n v="22.142857142857142"/>
  </r>
  <r>
    <n v="947"/>
    <s v="Schapenkamp II"/>
    <d v="2016-06-04T13:00:00"/>
    <n v="1"/>
    <x v="6"/>
    <s v="Coenagrion puella"/>
    <n v="29"/>
    <s v="KD"/>
    <x v="6"/>
    <n v="6"/>
    <s v="Waterjuffer"/>
    <n v="22.142857142857142"/>
  </r>
  <r>
    <n v="947"/>
    <s v="Schapenkamp II"/>
    <d v="2016-06-04T13:00:00"/>
    <n v="1"/>
    <x v="9"/>
    <s v="Anax imperator"/>
    <n v="2"/>
    <s v="KD"/>
    <x v="6"/>
    <n v="6"/>
    <s v="Glazenmakers"/>
    <n v="22.142857142857142"/>
  </r>
  <r>
    <n v="947"/>
    <s v="Schapenkamp II"/>
    <d v="2016-06-04T13:00:00"/>
    <n v="1"/>
    <x v="1"/>
    <s v="Ischnura elegans"/>
    <n v="83"/>
    <s v="KD"/>
    <x v="6"/>
    <n v="6"/>
    <s v="Waterjuffer"/>
    <n v="22.142857142857142"/>
  </r>
  <r>
    <n v="947"/>
    <s v="Schapenkamp II"/>
    <d v="2016-06-04T13:00:00"/>
    <n v="1"/>
    <x v="18"/>
    <s v="Leucorrhinia rubicunda"/>
    <n v="3"/>
    <s v="KD"/>
    <x v="6"/>
    <n v="6"/>
    <s v="Korenbouten"/>
    <n v="22.142857142857142"/>
  </r>
  <r>
    <n v="947"/>
    <s v="Schapenkamp II"/>
    <d v="2016-06-04T13:00:00"/>
    <n v="1"/>
    <x v="10"/>
    <s v="Libellula quadrimaculata"/>
    <n v="20"/>
    <s v="KD"/>
    <x v="6"/>
    <n v="6"/>
    <s v="Korenbouten"/>
    <n v="22.142857142857142"/>
  </r>
  <r>
    <n v="947"/>
    <s v="Schapenkamp II"/>
    <d v="2016-06-04T13:00:00"/>
    <n v="1"/>
    <x v="8"/>
    <s v="Aeshna isoceles"/>
    <n v="1"/>
    <s v="KD"/>
    <x v="6"/>
    <n v="6"/>
    <s v="Glazenmakers"/>
    <n v="22.142857142857142"/>
  </r>
  <r>
    <n v="947"/>
    <s v="Schapenkamp II"/>
    <d v="2016-06-04T13:00:00"/>
    <n v="1"/>
    <x v="3"/>
    <s v="Enallagma cyathigerum"/>
    <n v="2"/>
    <s v="KD"/>
    <x v="6"/>
    <n v="6"/>
    <s v="Waterjuffer"/>
    <n v="22.142857142857142"/>
  </r>
  <r>
    <n v="947"/>
    <s v="Schapenkamp II"/>
    <d v="2016-06-08T14:00:00"/>
    <n v="1"/>
    <x v="4"/>
    <s v="Coenagrion pulchellum"/>
    <n v="1"/>
    <s v="KD"/>
    <x v="6"/>
    <n v="6"/>
    <s v="Waterjuffer"/>
    <n v="22.714285714285715"/>
  </r>
  <r>
    <n v="947"/>
    <s v="Schapenkamp II"/>
    <d v="2016-06-08T14:00:00"/>
    <n v="1"/>
    <x v="3"/>
    <s v="Enallagma cyathigerum"/>
    <n v="8"/>
    <s v="KD"/>
    <x v="6"/>
    <n v="6"/>
    <s v="Waterjuffer"/>
    <n v="22.714285714285715"/>
  </r>
  <r>
    <n v="947"/>
    <s v="Schapenkamp II"/>
    <d v="2016-06-08T14:00:00"/>
    <n v="1"/>
    <x v="6"/>
    <s v="Coenagrion puella"/>
    <n v="28"/>
    <s v="KD"/>
    <x v="6"/>
    <n v="6"/>
    <s v="Waterjuffer"/>
    <n v="22.714285714285715"/>
  </r>
  <r>
    <n v="947"/>
    <s v="Schapenkamp II"/>
    <d v="2016-06-08T14:00:00"/>
    <n v="1"/>
    <x v="1"/>
    <s v="Ischnura elegans"/>
    <n v="141"/>
    <s v="KD"/>
    <x v="6"/>
    <n v="6"/>
    <s v="Waterjuffer"/>
    <n v="22.714285714285715"/>
  </r>
  <r>
    <n v="947"/>
    <s v="Schapenkamp II"/>
    <d v="2016-06-08T14:00:00"/>
    <n v="1"/>
    <x v="10"/>
    <s v="Libellula quadrimaculata"/>
    <n v="12"/>
    <s v="KD"/>
    <x v="6"/>
    <n v="6"/>
    <s v="Korenbouten"/>
    <n v="22.714285714285715"/>
  </r>
  <r>
    <n v="947"/>
    <s v="Schapenkamp II"/>
    <d v="2016-06-08T14:00:00"/>
    <n v="1"/>
    <x v="8"/>
    <s v="Aeshna isoceles"/>
    <n v="1"/>
    <s v="KD"/>
    <x v="6"/>
    <n v="6"/>
    <s v="Glazenmakers"/>
    <n v="22.714285714285715"/>
  </r>
  <r>
    <n v="947"/>
    <s v="Schapenkamp II"/>
    <d v="2016-06-08T14:00:00"/>
    <n v="1"/>
    <x v="0"/>
    <s v="Sympecma fusca"/>
    <n v="2"/>
    <s v="KD"/>
    <x v="6"/>
    <n v="6"/>
    <s v="Pantserjuffers"/>
    <n v="22.714285714285715"/>
  </r>
  <r>
    <n v="947"/>
    <s v="Schapenkamp II"/>
    <d v="2016-06-08T14:00:00"/>
    <n v="1"/>
    <x v="9"/>
    <s v="Anax imperator"/>
    <n v="2"/>
    <s v="KD"/>
    <x v="6"/>
    <n v="6"/>
    <s v="Glazenmakers"/>
    <n v="22.714285714285715"/>
  </r>
  <r>
    <n v="947"/>
    <s v="Schapenkamp II"/>
    <d v="2016-06-08T14:00:00"/>
    <n v="1"/>
    <x v="18"/>
    <s v="Leucorrhinia rubicunda"/>
    <n v="1"/>
    <s v="KD"/>
    <x v="6"/>
    <n v="6"/>
    <s v="Korenbouten"/>
    <n v="22.714285714285715"/>
  </r>
  <r>
    <n v="947"/>
    <s v="Schapenkamp II"/>
    <d v="2016-06-08T14:00:00"/>
    <n v="1"/>
    <x v="2"/>
    <s v="Pyrrhosoma nymphula"/>
    <n v="1"/>
    <s v="KD"/>
    <x v="6"/>
    <n v="6"/>
    <s v="Waterjuffer"/>
    <n v="22.714285714285715"/>
  </r>
  <r>
    <n v="947"/>
    <s v="Schapenkamp II"/>
    <d v="2016-06-08T14:00:00"/>
    <n v="1"/>
    <x v="24"/>
    <s v="Leucorrhinia pectoralis"/>
    <n v="2"/>
    <s v="KD"/>
    <x v="6"/>
    <n v="6"/>
    <s v="Korenbouten"/>
    <n v="22.714285714285715"/>
  </r>
  <r>
    <n v="947"/>
    <s v="Schapenkamp II"/>
    <d v="2016-06-19T12:00:00"/>
    <n v="1"/>
    <x v="29"/>
    <s v="Sympetrum fonscolombii"/>
    <n v="2"/>
    <s v="KD"/>
    <x v="6"/>
    <n v="6"/>
    <s v="Korenbouten"/>
    <n v="24.285714285714285"/>
  </r>
  <r>
    <n v="947"/>
    <s v="Schapenkamp II"/>
    <d v="2016-06-19T12:00:00"/>
    <n v="1"/>
    <x v="16"/>
    <s v="Sympetrum sanguineum"/>
    <n v="1"/>
    <s v="KD"/>
    <x v="6"/>
    <n v="6"/>
    <s v="Korenbouten"/>
    <n v="24.285714285714285"/>
  </r>
  <r>
    <n v="947"/>
    <s v="Schapenkamp II"/>
    <d v="2016-06-19T12:00:00"/>
    <n v="1"/>
    <x v="12"/>
    <s v="Sympetrum striolatum"/>
    <n v="10"/>
    <s v="KD"/>
    <x v="6"/>
    <n v="6"/>
    <s v="Korenbouten"/>
    <n v="24.285714285714285"/>
  </r>
  <r>
    <n v="947"/>
    <s v="Schapenkamp II"/>
    <d v="2016-06-19T12:00:00"/>
    <n v="1"/>
    <x v="23"/>
    <s v="Sympetrum striolatum/vulgatum"/>
    <n v="10"/>
    <s v="KD"/>
    <x v="6"/>
    <n v="6"/>
    <s v="Korenbouten"/>
    <n v="24.285714285714285"/>
  </r>
  <r>
    <n v="947"/>
    <s v="Schapenkamp II"/>
    <d v="2016-06-19T12:00:00"/>
    <n v="1"/>
    <x v="5"/>
    <s v="Orthetrum cancellatum"/>
    <n v="2"/>
    <s v="KD"/>
    <x v="6"/>
    <n v="6"/>
    <s v="Korenbouten"/>
    <n v="24.285714285714285"/>
  </r>
  <r>
    <n v="947"/>
    <s v="Schapenkamp II"/>
    <d v="2016-06-19T12:00:00"/>
    <n v="1"/>
    <x v="11"/>
    <s v="Lestes sponsa"/>
    <n v="1"/>
    <s v="KD"/>
    <x v="6"/>
    <n v="6"/>
    <s v="Pantserjuffers"/>
    <n v="24.285714285714285"/>
  </r>
  <r>
    <n v="947"/>
    <s v="Schapenkamp II"/>
    <d v="2016-06-19T12:00:00"/>
    <n v="1"/>
    <x v="9"/>
    <s v="Anax imperator"/>
    <n v="4"/>
    <s v="KD"/>
    <x v="6"/>
    <n v="6"/>
    <s v="Glazenmakers"/>
    <n v="24.285714285714285"/>
  </r>
  <r>
    <n v="947"/>
    <s v="Schapenkamp II"/>
    <d v="2016-06-19T12:00:00"/>
    <n v="1"/>
    <x v="1"/>
    <s v="Ischnura elegans"/>
    <n v="50"/>
    <s v="KD"/>
    <x v="6"/>
    <n v="6"/>
    <s v="Waterjuffer"/>
    <n v="24.285714285714285"/>
  </r>
  <r>
    <n v="947"/>
    <s v="Schapenkamp II"/>
    <d v="2016-06-19T12:00:00"/>
    <n v="1"/>
    <x v="17"/>
    <s v="Sympetrum vulgatum"/>
    <n v="1"/>
    <s v="KD"/>
    <x v="6"/>
    <n v="6"/>
    <s v="Korenbouten"/>
    <n v="24.285714285714285"/>
  </r>
  <r>
    <n v="947"/>
    <s v="Schapenkamp II"/>
    <d v="2016-06-19T12:00:00"/>
    <n v="1"/>
    <x v="19"/>
    <s v="Lestes virens"/>
    <n v="2"/>
    <s v="KD"/>
    <x v="6"/>
    <n v="6"/>
    <s v="Pantserjuffers"/>
    <n v="24.285714285714285"/>
  </r>
  <r>
    <n v="947"/>
    <s v="Schapenkamp II"/>
    <d v="2016-06-19T12:00:00"/>
    <n v="1"/>
    <x v="10"/>
    <s v="Libellula quadrimaculata"/>
    <n v="3"/>
    <s v="KD"/>
    <x v="6"/>
    <n v="6"/>
    <s v="Korenbouten"/>
    <n v="24.285714285714285"/>
  </r>
  <r>
    <n v="947"/>
    <s v="Schapenkamp II"/>
    <d v="2016-06-19T12:00:00"/>
    <n v="1"/>
    <x v="8"/>
    <s v="Aeshna isoceles"/>
    <n v="1"/>
    <s v="KD"/>
    <x v="6"/>
    <n v="6"/>
    <s v="Glazenmakers"/>
    <n v="24.285714285714285"/>
  </r>
  <r>
    <n v="947"/>
    <s v="Schapenkamp II"/>
    <d v="2016-06-19T12:00:00"/>
    <n v="1"/>
    <x v="3"/>
    <s v="Enallagma cyathigerum"/>
    <n v="7"/>
    <s v="KD"/>
    <x v="6"/>
    <n v="6"/>
    <s v="Waterjuffer"/>
    <n v="24.285714285714285"/>
  </r>
  <r>
    <n v="947"/>
    <s v="Schapenkamp II"/>
    <d v="2016-06-19T12:00:00"/>
    <n v="1"/>
    <x v="25"/>
    <s v="Lestes barbarus"/>
    <n v="2"/>
    <s v="KD"/>
    <x v="6"/>
    <n v="6"/>
    <s v="Pantserjuffers"/>
    <n v="24.285714285714285"/>
  </r>
  <r>
    <n v="947"/>
    <s v="Schapenkamp II"/>
    <d v="2016-06-19T12:00:00"/>
    <n v="1"/>
    <x v="31"/>
    <s v="Cordulia aenea"/>
    <n v="1"/>
    <s v="KD"/>
    <x v="6"/>
    <n v="6"/>
    <s v="Glanslibel"/>
    <n v="24.285714285714285"/>
  </r>
  <r>
    <n v="947"/>
    <s v="Schapenkamp II"/>
    <d v="2016-07-04T14:00:00"/>
    <n v="1"/>
    <x v="1"/>
    <s v="Ischnura elegans"/>
    <n v="6"/>
    <s v="KD"/>
    <x v="6"/>
    <n v="7"/>
    <s v="Waterjuffer"/>
    <n v="26.428571428571427"/>
  </r>
  <r>
    <n v="947"/>
    <s v="Schapenkamp II"/>
    <d v="2016-07-04T14:00:00"/>
    <n v="1"/>
    <x v="23"/>
    <s v="Sympetrum striolatum/vulgatum"/>
    <n v="5"/>
    <s v="KD"/>
    <x v="6"/>
    <n v="7"/>
    <s v="Korenbouten"/>
    <n v="26.428571428571427"/>
  </r>
  <r>
    <n v="947"/>
    <s v="Schapenkamp II"/>
    <d v="2016-07-04T14:00:00"/>
    <n v="1"/>
    <x v="11"/>
    <s v="Lestes sponsa"/>
    <n v="18"/>
    <s v="KD"/>
    <x v="6"/>
    <n v="7"/>
    <s v="Pantserjuffers"/>
    <n v="26.428571428571427"/>
  </r>
  <r>
    <n v="947"/>
    <s v="Schapenkamp II"/>
    <d v="2016-07-04T14:00:00"/>
    <n v="1"/>
    <x v="9"/>
    <s v="Anax imperator"/>
    <n v="6"/>
    <s v="KD"/>
    <x v="6"/>
    <n v="7"/>
    <s v="Glazenmakers"/>
    <n v="26.428571428571427"/>
  </r>
  <r>
    <n v="947"/>
    <s v="Schapenkamp II"/>
    <d v="2016-07-04T14:00:00"/>
    <n v="1"/>
    <x v="8"/>
    <s v="Aeshna isoceles"/>
    <n v="3"/>
    <s v="KD"/>
    <x v="6"/>
    <n v="7"/>
    <s v="Glazenmakers"/>
    <n v="26.428571428571427"/>
  </r>
  <r>
    <n v="947"/>
    <s v="Schapenkamp II"/>
    <d v="2016-07-04T14:00:00"/>
    <n v="1"/>
    <x v="3"/>
    <s v="Enallagma cyathigerum"/>
    <n v="29"/>
    <s v="KD"/>
    <x v="6"/>
    <n v="7"/>
    <s v="Waterjuffer"/>
    <n v="26.428571428571427"/>
  </r>
  <r>
    <n v="947"/>
    <s v="Schapenkamp II"/>
    <d v="2016-07-23T14:50:00"/>
    <n v="1"/>
    <x v="6"/>
    <s v="Coenagrion puella"/>
    <n v="69"/>
    <s v="KD"/>
    <x v="6"/>
    <n v="7"/>
    <s v="Waterjuffer"/>
    <n v="29.142857142857142"/>
  </r>
  <r>
    <n v="947"/>
    <s v="Schapenkamp II"/>
    <d v="2016-07-23T14:50:00"/>
    <n v="1"/>
    <x v="11"/>
    <s v="Lestes sponsa"/>
    <n v="12"/>
    <s v="KD"/>
    <x v="6"/>
    <n v="7"/>
    <s v="Pantserjuffers"/>
    <n v="29.142857142857142"/>
  </r>
  <r>
    <n v="947"/>
    <s v="Schapenkamp II"/>
    <d v="2016-07-23T14:50:00"/>
    <n v="1"/>
    <x v="9"/>
    <s v="Anax imperator"/>
    <n v="4"/>
    <s v="KD"/>
    <x v="6"/>
    <n v="7"/>
    <s v="Glazenmakers"/>
    <n v="29.142857142857142"/>
  </r>
  <r>
    <n v="947"/>
    <s v="Schapenkamp II"/>
    <d v="2016-07-23T14:50:00"/>
    <n v="1"/>
    <x v="1"/>
    <s v="Ischnura elegans"/>
    <n v="164"/>
    <s v="KD"/>
    <x v="6"/>
    <n v="7"/>
    <s v="Waterjuffer"/>
    <n v="29.142857142857142"/>
  </r>
  <r>
    <n v="947"/>
    <s v="Schapenkamp II"/>
    <d v="2016-07-23T14:50:00"/>
    <n v="1"/>
    <x v="17"/>
    <s v="Sympetrum vulgatum"/>
    <n v="5"/>
    <s v="KD"/>
    <x v="6"/>
    <n v="7"/>
    <s v="Korenbouten"/>
    <n v="29.142857142857142"/>
  </r>
  <r>
    <n v="947"/>
    <s v="Schapenkamp II"/>
    <d v="2016-07-23T14:50:00"/>
    <n v="1"/>
    <x v="3"/>
    <s v="Enallagma cyathigerum"/>
    <n v="135"/>
    <s v="KD"/>
    <x v="6"/>
    <n v="7"/>
    <s v="Waterjuffer"/>
    <n v="29.142857142857142"/>
  </r>
  <r>
    <n v="947"/>
    <s v="Schapenkamp II"/>
    <d v="2016-08-01T14:00:00"/>
    <n v="1"/>
    <x v="11"/>
    <s v="Lestes sponsa"/>
    <n v="32"/>
    <s v="KD"/>
    <x v="6"/>
    <n v="8"/>
    <s v="Pantserjuffers"/>
    <n v="30.428571428571427"/>
  </r>
  <r>
    <n v="947"/>
    <s v="Schapenkamp II"/>
    <d v="2016-08-01T14:00:00"/>
    <n v="1"/>
    <x v="19"/>
    <s v="Lestes virens"/>
    <n v="1"/>
    <s v="KD"/>
    <x v="6"/>
    <n v="8"/>
    <s v="Pantserjuffers"/>
    <n v="30.428571428571427"/>
  </r>
  <r>
    <n v="947"/>
    <s v="Schapenkamp II"/>
    <d v="2016-08-01T14:00:00"/>
    <n v="1"/>
    <x v="6"/>
    <s v="Coenagrion puella"/>
    <n v="1"/>
    <s v="KD"/>
    <x v="6"/>
    <n v="8"/>
    <s v="Waterjuffer"/>
    <n v="30.428571428571427"/>
  </r>
  <r>
    <n v="947"/>
    <s v="Schapenkamp II"/>
    <d v="2016-08-01T14:00:00"/>
    <n v="1"/>
    <x v="0"/>
    <s v="Sympecma fusca"/>
    <n v="1"/>
    <s v="KD"/>
    <x v="6"/>
    <n v="8"/>
    <s v="Pantserjuffers"/>
    <n v="30.428571428571427"/>
  </r>
  <r>
    <n v="947"/>
    <s v="Schapenkamp II"/>
    <d v="2016-08-01T14:00:00"/>
    <n v="1"/>
    <x v="12"/>
    <s v="Sympetrum striolatum"/>
    <n v="1"/>
    <s v="KD"/>
    <x v="6"/>
    <n v="8"/>
    <s v="Korenbouten"/>
    <n v="30.428571428571427"/>
  </r>
  <r>
    <n v="947"/>
    <s v="Schapenkamp II"/>
    <d v="2016-08-01T14:00:00"/>
    <n v="1"/>
    <x v="9"/>
    <s v="Anax imperator"/>
    <n v="2"/>
    <s v="KD"/>
    <x v="6"/>
    <n v="8"/>
    <s v="Glazenmakers"/>
    <n v="30.428571428571427"/>
  </r>
  <r>
    <n v="947"/>
    <s v="Schapenkamp II"/>
    <d v="2016-08-01T14:00:00"/>
    <n v="1"/>
    <x v="30"/>
    <s v="Erythromma viridulum"/>
    <n v="1"/>
    <s v="KD"/>
    <x v="6"/>
    <n v="8"/>
    <s v="Waterjuffer"/>
    <n v="30.428571428571427"/>
  </r>
  <r>
    <n v="947"/>
    <s v="Schapenkamp II"/>
    <d v="2016-08-01T14:00:00"/>
    <n v="1"/>
    <x v="1"/>
    <s v="Ischnura elegans"/>
    <n v="88"/>
    <s v="KD"/>
    <x v="6"/>
    <n v="8"/>
    <s v="Waterjuffer"/>
    <n v="30.428571428571427"/>
  </r>
  <r>
    <n v="947"/>
    <s v="Schapenkamp II"/>
    <d v="2016-08-01T14:00:00"/>
    <n v="1"/>
    <x v="17"/>
    <s v="Sympetrum vulgatum"/>
    <n v="3"/>
    <s v="KD"/>
    <x v="6"/>
    <n v="8"/>
    <s v="Korenbouten"/>
    <n v="30.428571428571427"/>
  </r>
  <r>
    <n v="947"/>
    <s v="Schapenkamp II"/>
    <d v="2016-08-01T14:00:00"/>
    <n v="1"/>
    <x v="3"/>
    <s v="Enallagma cyathigerum"/>
    <n v="10"/>
    <s v="KD"/>
    <x v="6"/>
    <n v="8"/>
    <s v="Waterjuffer"/>
    <n v="30.428571428571427"/>
  </r>
  <r>
    <n v="947"/>
    <s v="Schapenkamp II"/>
    <d v="2016-08-17T13:30:00"/>
    <n v="1"/>
    <x v="12"/>
    <s v="Sympetrum striolatum"/>
    <n v="11"/>
    <s v="KD"/>
    <x v="6"/>
    <n v="8"/>
    <s v="Korenbouten"/>
    <n v="32.714285714285715"/>
  </r>
  <r>
    <n v="947"/>
    <s v="Schapenkamp II"/>
    <d v="2016-08-17T13:30:00"/>
    <n v="1"/>
    <x v="11"/>
    <s v="Lestes sponsa"/>
    <n v="11"/>
    <s v="KD"/>
    <x v="6"/>
    <n v="8"/>
    <s v="Pantserjuffers"/>
    <n v="32.714285714285715"/>
  </r>
  <r>
    <n v="947"/>
    <s v="Schapenkamp II"/>
    <d v="2016-08-17T13:30:00"/>
    <n v="1"/>
    <x v="9"/>
    <s v="Anax imperator"/>
    <n v="3"/>
    <s v="KD"/>
    <x v="6"/>
    <n v="8"/>
    <s v="Glazenmakers"/>
    <n v="32.714285714285715"/>
  </r>
  <r>
    <n v="947"/>
    <s v="Schapenkamp II"/>
    <d v="2016-08-17T13:30:00"/>
    <n v="1"/>
    <x v="30"/>
    <s v="Erythromma viridulum"/>
    <n v="1"/>
    <s v="KD"/>
    <x v="6"/>
    <n v="8"/>
    <s v="Waterjuffer"/>
    <n v="32.714285714285715"/>
  </r>
  <r>
    <n v="947"/>
    <s v="Schapenkamp II"/>
    <d v="2016-08-17T13:30:00"/>
    <n v="1"/>
    <x v="1"/>
    <s v="Ischnura elegans"/>
    <n v="22"/>
    <s v="KD"/>
    <x v="6"/>
    <n v="8"/>
    <s v="Waterjuffer"/>
    <n v="32.714285714285715"/>
  </r>
  <r>
    <n v="947"/>
    <s v="Schapenkamp II"/>
    <d v="2016-08-17T13:30:00"/>
    <n v="1"/>
    <x v="17"/>
    <s v="Sympetrum vulgatum"/>
    <n v="2"/>
    <s v="KD"/>
    <x v="6"/>
    <n v="8"/>
    <s v="Korenbouten"/>
    <n v="32.714285714285715"/>
  </r>
  <r>
    <n v="947"/>
    <s v="Schapenkamp II"/>
    <d v="2016-08-17T13:30:00"/>
    <n v="1"/>
    <x v="19"/>
    <s v="Lestes virens"/>
    <n v="3"/>
    <s v="KD"/>
    <x v="6"/>
    <n v="8"/>
    <s v="Pantserjuffers"/>
    <n v="32.714285714285715"/>
  </r>
  <r>
    <n v="947"/>
    <s v="Schapenkamp II"/>
    <d v="2016-08-17T13:30:00"/>
    <n v="1"/>
    <x v="3"/>
    <s v="Enallagma cyathigerum"/>
    <n v="3"/>
    <s v="KD"/>
    <x v="6"/>
    <n v="8"/>
    <s v="Waterjuffer"/>
    <n v="32.714285714285715"/>
  </r>
  <r>
    <n v="947"/>
    <s v="Schapenkamp II"/>
    <d v="2016-09-01T14:00:00"/>
    <n v="1"/>
    <x v="14"/>
    <s v="Aeshna mixta"/>
    <n v="1"/>
    <s v="KD"/>
    <x v="6"/>
    <n v="9"/>
    <s v="Glazenmakers"/>
    <n v="34.857142857142854"/>
  </r>
  <r>
    <n v="947"/>
    <s v="Schapenkamp II"/>
    <d v="2016-09-01T14:00:00"/>
    <n v="1"/>
    <x v="3"/>
    <s v="Enallagma cyathigerum"/>
    <n v="1"/>
    <s v="KD"/>
    <x v="6"/>
    <n v="9"/>
    <s v="Waterjuffer"/>
    <n v="34.857142857142854"/>
  </r>
  <r>
    <n v="947"/>
    <s v="Schapenkamp II"/>
    <d v="2016-09-01T14:00:00"/>
    <n v="1"/>
    <x v="23"/>
    <s v="Sympetrum striolatum/vulgatum"/>
    <n v="11"/>
    <s v="KD"/>
    <x v="6"/>
    <n v="9"/>
    <s v="Korenbouten"/>
    <n v="34.857142857142854"/>
  </r>
  <r>
    <n v="947"/>
    <s v="Schapenkamp II"/>
    <d v="2016-09-01T14:00:00"/>
    <n v="1"/>
    <x v="11"/>
    <s v="Lestes sponsa"/>
    <n v="13"/>
    <s v="KD"/>
    <x v="6"/>
    <n v="9"/>
    <s v="Pantserjuffers"/>
    <n v="34.857142857142854"/>
  </r>
  <r>
    <n v="947"/>
    <s v="Schapenkamp II"/>
    <d v="2016-09-01T14:00:00"/>
    <n v="1"/>
    <x v="1"/>
    <s v="Ischnura elegans"/>
    <n v="6"/>
    <s v="KD"/>
    <x v="6"/>
    <n v="9"/>
    <s v="Waterjuffer"/>
    <n v="34.857142857142854"/>
  </r>
  <r>
    <n v="947"/>
    <s v="Schapenkamp II"/>
    <d v="2016-09-01T14:00:00"/>
    <n v="1"/>
    <x v="17"/>
    <s v="Sympetrum vulgatum"/>
    <n v="2"/>
    <s v="KD"/>
    <x v="6"/>
    <n v="9"/>
    <s v="Korenbouten"/>
    <n v="34.857142857142854"/>
  </r>
  <r>
    <n v="947"/>
    <s v="Schapenkamp II"/>
    <d v="2016-09-01T14:00:00"/>
    <n v="1"/>
    <x v="19"/>
    <s v="Lestes virens"/>
    <n v="6"/>
    <s v="KD"/>
    <x v="6"/>
    <n v="9"/>
    <s v="Pantserjuffers"/>
    <n v="34.857142857142854"/>
  </r>
  <r>
    <n v="947"/>
    <s v="Schapenkamp II"/>
    <d v="2016-09-01T14:00:00"/>
    <n v="1"/>
    <x v="15"/>
    <s v="Sympetrum danae"/>
    <n v="4"/>
    <s v="KD"/>
    <x v="6"/>
    <n v="9"/>
    <s v="Korenbouten"/>
    <n v="34.857142857142854"/>
  </r>
  <r>
    <n v="947"/>
    <s v="Schapenkamp II"/>
    <d v="2016-09-27T14:00:00"/>
    <n v="1"/>
    <x v="16"/>
    <s v="Sympetrum sanguineum"/>
    <n v="1"/>
    <s v="KD"/>
    <x v="6"/>
    <n v="9"/>
    <s v="Korenbouten"/>
    <n v="38.571428571428569"/>
  </r>
  <r>
    <n v="947"/>
    <s v="Schapenkamp II"/>
    <d v="2016-09-27T14:00:00"/>
    <n v="1"/>
    <x v="11"/>
    <s v="Lestes sponsa"/>
    <n v="1"/>
    <s v="KD"/>
    <x v="6"/>
    <n v="9"/>
    <s v="Pantserjuffers"/>
    <n v="38.571428571428569"/>
  </r>
  <r>
    <n v="947"/>
    <s v="Schapenkamp II"/>
    <d v="2016-09-27T14:00:00"/>
    <n v="1"/>
    <x v="1"/>
    <s v="Ischnura elegans"/>
    <n v="1"/>
    <s v="KD"/>
    <x v="6"/>
    <n v="9"/>
    <s v="Waterjuffer"/>
    <n v="38.571428571428569"/>
  </r>
  <r>
    <n v="947"/>
    <s v="Schapenkamp II"/>
    <d v="2016-09-27T14:00:00"/>
    <n v="1"/>
    <x v="12"/>
    <s v="Sympetrum striolatum"/>
    <n v="18"/>
    <s v="KD"/>
    <x v="6"/>
    <n v="9"/>
    <s v="Korenbouten"/>
    <n v="38.571428571428569"/>
  </r>
  <r>
    <n v="947"/>
    <s v="Schapenkamp II"/>
    <d v="2016-09-27T14:00:00"/>
    <n v="1"/>
    <x v="14"/>
    <s v="Aeshna mixta"/>
    <n v="4"/>
    <s v="KD"/>
    <x v="6"/>
    <n v="9"/>
    <s v="Glazenmakers"/>
    <n v="38.571428571428569"/>
  </r>
  <r>
    <n v="947"/>
    <s v="Schapenkamp II"/>
    <d v="2017-05-06T12:30:00"/>
    <n v="1"/>
    <x v="1"/>
    <s v="Ischnura elegans"/>
    <n v="1"/>
    <s v="KD"/>
    <x v="7"/>
    <n v="5"/>
    <s v="Waterjuffer"/>
    <n v="17.857142857142858"/>
  </r>
  <r>
    <n v="947"/>
    <s v="Schapenkamp II"/>
    <d v="2017-05-06T12:30:00"/>
    <n v="1"/>
    <x v="0"/>
    <s v="Sympecma fusca"/>
    <n v="57"/>
    <s v="KD"/>
    <x v="7"/>
    <n v="5"/>
    <s v="Pantserjuffers"/>
    <n v="17.857142857142858"/>
  </r>
  <r>
    <n v="947"/>
    <s v="Schapenkamp II"/>
    <d v="2017-05-22T12:30:00"/>
    <n v="1"/>
    <x v="0"/>
    <s v="Sympecma fusca"/>
    <n v="16"/>
    <s v="KD"/>
    <x v="7"/>
    <n v="5"/>
    <s v="Pantserjuffers"/>
    <n v="20.142857142857142"/>
  </r>
  <r>
    <n v="947"/>
    <s v="Schapenkamp II"/>
    <d v="2017-05-22T12:30:00"/>
    <n v="1"/>
    <x v="5"/>
    <s v="Orthetrum cancellatum"/>
    <n v="3"/>
    <s v="KD"/>
    <x v="7"/>
    <n v="5"/>
    <s v="Korenbouten"/>
    <n v="20.142857142857142"/>
  </r>
  <r>
    <n v="947"/>
    <s v="Schapenkamp II"/>
    <d v="2017-05-22T12:30:00"/>
    <n v="1"/>
    <x v="7"/>
    <s v="Brachytron pratense"/>
    <n v="4"/>
    <s v="KD"/>
    <x v="7"/>
    <n v="5"/>
    <s v="Glazenmakers"/>
    <n v="20.142857142857142"/>
  </r>
  <r>
    <n v="947"/>
    <s v="Schapenkamp II"/>
    <d v="2017-05-22T12:30:00"/>
    <n v="1"/>
    <x v="1"/>
    <s v="Ischnura elegans"/>
    <n v="69"/>
    <s v="KD"/>
    <x v="7"/>
    <n v="5"/>
    <s v="Waterjuffer"/>
    <n v="20.142857142857142"/>
  </r>
  <r>
    <n v="947"/>
    <s v="Schapenkamp II"/>
    <d v="2017-05-22T12:30:00"/>
    <n v="1"/>
    <x v="31"/>
    <s v="Cordulia aenea"/>
    <n v="1"/>
    <s v="KD"/>
    <x v="7"/>
    <n v="5"/>
    <s v="Glanslibel"/>
    <n v="20.142857142857142"/>
  </r>
  <r>
    <n v="947"/>
    <s v="Schapenkamp II"/>
    <d v="2017-05-22T12:30:00"/>
    <n v="1"/>
    <x v="4"/>
    <s v="Coenagrion pulchellum"/>
    <n v="2"/>
    <s v="KD"/>
    <x v="7"/>
    <n v="5"/>
    <s v="Waterjuffer"/>
    <n v="20.142857142857142"/>
  </r>
  <r>
    <n v="947"/>
    <s v="Schapenkamp II"/>
    <d v="2017-05-22T12:30:00"/>
    <n v="1"/>
    <x v="10"/>
    <s v="Libellula quadrimaculata"/>
    <n v="18"/>
    <s v="KD"/>
    <x v="7"/>
    <n v="5"/>
    <s v="Korenbouten"/>
    <n v="20.142857142857142"/>
  </r>
  <r>
    <n v="947"/>
    <s v="Schapenkamp II"/>
    <d v="2017-05-22T12:30:00"/>
    <n v="1"/>
    <x v="3"/>
    <s v="Enallagma cyathigerum"/>
    <n v="2"/>
    <s v="KD"/>
    <x v="7"/>
    <n v="5"/>
    <s v="Waterjuffer"/>
    <n v="20.142857142857142"/>
  </r>
  <r>
    <n v="947"/>
    <s v="Schapenkamp II"/>
    <d v="2017-06-04T12:00:00"/>
    <n v="1"/>
    <x v="6"/>
    <s v="Coenagrion puella"/>
    <n v="15"/>
    <s v="KD"/>
    <x v="7"/>
    <n v="6"/>
    <s v="Waterjuffer"/>
    <n v="22"/>
  </r>
  <r>
    <n v="947"/>
    <s v="Schapenkamp II"/>
    <d v="2017-06-04T12:00:00"/>
    <n v="1"/>
    <x v="12"/>
    <s v="Sympetrum striolatum"/>
    <n v="14"/>
    <s v="KD"/>
    <x v="7"/>
    <n v="6"/>
    <s v="Korenbouten"/>
    <n v="22"/>
  </r>
  <r>
    <n v="947"/>
    <s v="Schapenkamp II"/>
    <d v="2017-06-04T12:00:00"/>
    <n v="1"/>
    <x v="5"/>
    <s v="Orthetrum cancellatum"/>
    <n v="1"/>
    <s v="KD"/>
    <x v="7"/>
    <n v="6"/>
    <s v="Korenbouten"/>
    <n v="22"/>
  </r>
  <r>
    <n v="947"/>
    <s v="Schapenkamp II"/>
    <d v="2017-06-04T12:00:00"/>
    <n v="1"/>
    <x v="1"/>
    <s v="Ischnura elegans"/>
    <n v="81"/>
    <s v="KD"/>
    <x v="7"/>
    <n v="6"/>
    <s v="Waterjuffer"/>
    <n v="22"/>
  </r>
  <r>
    <n v="947"/>
    <s v="Schapenkamp II"/>
    <d v="2017-06-04T12:00:00"/>
    <n v="1"/>
    <x v="21"/>
    <s v="Ischnura pumilio"/>
    <n v="1"/>
    <s v="KD"/>
    <x v="7"/>
    <n v="6"/>
    <s v="Waterjuffer"/>
    <n v="22"/>
  </r>
  <r>
    <n v="947"/>
    <s v="Schapenkamp II"/>
    <d v="2017-06-04T12:00:00"/>
    <n v="1"/>
    <x v="10"/>
    <s v="Libellula quadrimaculata"/>
    <n v="6"/>
    <s v="KD"/>
    <x v="7"/>
    <n v="6"/>
    <s v="Korenbouten"/>
    <n v="22"/>
  </r>
  <r>
    <n v="947"/>
    <s v="Schapenkamp II"/>
    <d v="2017-06-04T12:00:00"/>
    <n v="1"/>
    <x v="8"/>
    <s v="Aeshna isoceles"/>
    <n v="1"/>
    <s v="KD"/>
    <x v="7"/>
    <n v="6"/>
    <s v="Glazenmakers"/>
    <n v="22"/>
  </r>
  <r>
    <n v="947"/>
    <s v="Schapenkamp II"/>
    <d v="2017-06-04T12:00:00"/>
    <n v="1"/>
    <x v="3"/>
    <s v="Enallagma cyathigerum"/>
    <n v="19"/>
    <s v="KD"/>
    <x v="7"/>
    <n v="6"/>
    <s v="Waterjuffer"/>
    <n v="22"/>
  </r>
  <r>
    <n v="947"/>
    <s v="Schapenkamp II"/>
    <d v="2017-06-04T12:00:00"/>
    <n v="1"/>
    <x v="9"/>
    <s v="Anax imperator"/>
    <n v="2"/>
    <s v="KD"/>
    <x v="7"/>
    <n v="6"/>
    <s v="Glazenmakers"/>
    <n v="22"/>
  </r>
  <r>
    <n v="947"/>
    <s v="Schapenkamp II"/>
    <d v="2017-06-17T13:00:00"/>
    <n v="1"/>
    <x v="12"/>
    <s v="Sympetrum striolatum"/>
    <n v="7"/>
    <s v="KD"/>
    <x v="7"/>
    <n v="6"/>
    <s v="Korenbouten"/>
    <n v="23.857142857142858"/>
  </r>
  <r>
    <n v="947"/>
    <s v="Schapenkamp II"/>
    <d v="2017-06-17T13:00:00"/>
    <n v="1"/>
    <x v="5"/>
    <s v="Orthetrum cancellatum"/>
    <n v="7"/>
    <s v="KD"/>
    <x v="7"/>
    <n v="6"/>
    <s v="Korenbouten"/>
    <n v="23.857142857142858"/>
  </r>
  <r>
    <n v="947"/>
    <s v="Schapenkamp II"/>
    <d v="2017-06-17T13:00:00"/>
    <n v="1"/>
    <x v="11"/>
    <s v="Lestes sponsa"/>
    <n v="2"/>
    <s v="KD"/>
    <x v="7"/>
    <n v="6"/>
    <s v="Pantserjuffers"/>
    <n v="23.857142857142858"/>
  </r>
  <r>
    <n v="947"/>
    <s v="Schapenkamp II"/>
    <d v="2017-06-17T13:00:00"/>
    <n v="1"/>
    <x v="9"/>
    <s v="Anax imperator"/>
    <n v="3"/>
    <s v="KD"/>
    <x v="7"/>
    <n v="6"/>
    <s v="Glazenmakers"/>
    <n v="23.857142857142858"/>
  </r>
  <r>
    <n v="947"/>
    <s v="Schapenkamp II"/>
    <d v="2017-06-17T13:00:00"/>
    <n v="1"/>
    <x v="1"/>
    <s v="Ischnura elegans"/>
    <n v="164"/>
    <s v="KD"/>
    <x v="7"/>
    <n v="6"/>
    <s v="Waterjuffer"/>
    <n v="23.857142857142858"/>
  </r>
  <r>
    <n v="947"/>
    <s v="Schapenkamp II"/>
    <d v="2017-06-17T13:00:00"/>
    <n v="1"/>
    <x v="10"/>
    <s v="Libellula quadrimaculata"/>
    <n v="14"/>
    <s v="KD"/>
    <x v="7"/>
    <n v="6"/>
    <s v="Korenbouten"/>
    <n v="23.857142857142858"/>
  </r>
  <r>
    <n v="947"/>
    <s v="Schapenkamp II"/>
    <d v="2017-06-17T13:00:00"/>
    <n v="1"/>
    <x v="8"/>
    <s v="Aeshna isoceles"/>
    <n v="1"/>
    <s v="KD"/>
    <x v="7"/>
    <n v="6"/>
    <s v="Glazenmakers"/>
    <n v="23.857142857142858"/>
  </r>
  <r>
    <n v="947"/>
    <s v="Schapenkamp II"/>
    <d v="2017-06-17T13:00:00"/>
    <n v="1"/>
    <x v="3"/>
    <s v="Enallagma cyathigerum"/>
    <n v="12"/>
    <s v="KD"/>
    <x v="7"/>
    <n v="6"/>
    <s v="Waterjuffer"/>
    <n v="23.857142857142858"/>
  </r>
  <r>
    <n v="947"/>
    <s v="Schapenkamp II"/>
    <d v="2017-06-17T13:00:00"/>
    <n v="1"/>
    <x v="4"/>
    <s v="Coenagrion pulchellum"/>
    <n v="1"/>
    <s v="KD"/>
    <x v="7"/>
    <n v="6"/>
    <s v="Waterjuffer"/>
    <n v="23.857142857142858"/>
  </r>
  <r>
    <n v="947"/>
    <s v="Schapenkamp II"/>
    <d v="2017-06-17T13:00:00"/>
    <n v="1"/>
    <x v="6"/>
    <s v="Coenagrion puella"/>
    <n v="2"/>
    <s v="KD"/>
    <x v="7"/>
    <n v="6"/>
    <s v="Waterjuffer"/>
    <n v="23.857142857142858"/>
  </r>
  <r>
    <n v="947"/>
    <s v="Schapenkamp II"/>
    <d v="2017-07-09T14:00:00"/>
    <n v="1"/>
    <x v="12"/>
    <s v="Sympetrum striolatum"/>
    <n v="21"/>
    <s v="KD"/>
    <x v="7"/>
    <n v="7"/>
    <s v="Korenbouten"/>
    <n v="27"/>
  </r>
  <r>
    <n v="947"/>
    <s v="Schapenkamp II"/>
    <d v="2017-07-09T14:00:00"/>
    <n v="1"/>
    <x v="5"/>
    <s v="Orthetrum cancellatum"/>
    <n v="6"/>
    <s v="KD"/>
    <x v="7"/>
    <n v="7"/>
    <s v="Korenbouten"/>
    <n v="27"/>
  </r>
  <r>
    <n v="947"/>
    <s v="Schapenkamp II"/>
    <d v="2017-07-09T14:00:00"/>
    <n v="1"/>
    <x v="11"/>
    <s v="Lestes sponsa"/>
    <n v="5"/>
    <s v="KD"/>
    <x v="7"/>
    <n v="7"/>
    <s v="Pantserjuffers"/>
    <n v="27"/>
  </r>
  <r>
    <n v="947"/>
    <s v="Schapenkamp II"/>
    <d v="2017-07-09T14:00:00"/>
    <n v="1"/>
    <x v="9"/>
    <s v="Anax imperator"/>
    <n v="2"/>
    <s v="KD"/>
    <x v="7"/>
    <n v="7"/>
    <s v="Glazenmakers"/>
    <n v="27"/>
  </r>
  <r>
    <n v="947"/>
    <s v="Schapenkamp II"/>
    <d v="2017-07-09T14:00:00"/>
    <n v="1"/>
    <x v="30"/>
    <s v="Erythromma viridulum"/>
    <n v="1"/>
    <s v="KD"/>
    <x v="7"/>
    <n v="7"/>
    <s v="Waterjuffer"/>
    <n v="27"/>
  </r>
  <r>
    <n v="947"/>
    <s v="Schapenkamp II"/>
    <d v="2017-07-09T14:00:00"/>
    <n v="1"/>
    <x v="1"/>
    <s v="Ischnura elegans"/>
    <n v="44"/>
    <s v="KD"/>
    <x v="7"/>
    <n v="7"/>
    <s v="Waterjuffer"/>
    <n v="27"/>
  </r>
  <r>
    <n v="947"/>
    <s v="Schapenkamp II"/>
    <d v="2017-07-09T14:00:00"/>
    <n v="1"/>
    <x v="34"/>
    <s v="Libellula depressa"/>
    <n v="1"/>
    <s v="KD"/>
    <x v="7"/>
    <n v="7"/>
    <s v="Korenbouten"/>
    <n v="27"/>
  </r>
  <r>
    <n v="947"/>
    <s v="Schapenkamp II"/>
    <d v="2017-07-09T14:00:00"/>
    <n v="1"/>
    <x v="17"/>
    <s v="Sympetrum vulgatum"/>
    <n v="6"/>
    <s v="KD"/>
    <x v="7"/>
    <n v="7"/>
    <s v="Korenbouten"/>
    <n v="27"/>
  </r>
  <r>
    <n v="947"/>
    <s v="Schapenkamp II"/>
    <d v="2017-07-09T14:00:00"/>
    <n v="1"/>
    <x v="3"/>
    <s v="Enallagma cyathigerum"/>
    <n v="32"/>
    <s v="KD"/>
    <x v="7"/>
    <n v="7"/>
    <s v="Waterjuffer"/>
    <n v="27"/>
  </r>
  <r>
    <n v="947"/>
    <s v="Schapenkamp II"/>
    <d v="2017-07-19T13:00:00"/>
    <n v="1"/>
    <x v="12"/>
    <s v="Sympetrum striolatum"/>
    <n v="2"/>
    <s v="KD"/>
    <x v="7"/>
    <n v="7"/>
    <s v="Korenbouten"/>
    <n v="28.428571428571427"/>
  </r>
  <r>
    <n v="947"/>
    <s v="Schapenkamp II"/>
    <d v="2017-07-19T13:00:00"/>
    <n v="1"/>
    <x v="5"/>
    <s v="Orthetrum cancellatum"/>
    <n v="6"/>
    <s v="KD"/>
    <x v="7"/>
    <n v="7"/>
    <s v="Korenbouten"/>
    <n v="28.428571428571427"/>
  </r>
  <r>
    <n v="947"/>
    <s v="Schapenkamp II"/>
    <d v="2017-07-19T13:00:00"/>
    <n v="1"/>
    <x v="11"/>
    <s v="Lestes sponsa"/>
    <n v="2"/>
    <s v="KD"/>
    <x v="7"/>
    <n v="7"/>
    <s v="Pantserjuffers"/>
    <n v="28.428571428571427"/>
  </r>
  <r>
    <n v="947"/>
    <s v="Schapenkamp II"/>
    <d v="2017-07-19T13:00:00"/>
    <n v="1"/>
    <x v="9"/>
    <s v="Anax imperator"/>
    <n v="6"/>
    <s v="KD"/>
    <x v="7"/>
    <n v="7"/>
    <s v="Glazenmakers"/>
    <n v="28.428571428571427"/>
  </r>
  <r>
    <n v="947"/>
    <s v="Schapenkamp II"/>
    <d v="2017-07-19T13:00:00"/>
    <n v="1"/>
    <x v="1"/>
    <s v="Ischnura elegans"/>
    <n v="2"/>
    <s v="KD"/>
    <x v="7"/>
    <n v="7"/>
    <s v="Waterjuffer"/>
    <n v="28.428571428571427"/>
  </r>
  <r>
    <n v="947"/>
    <s v="Schapenkamp II"/>
    <d v="2017-07-19T13:00:00"/>
    <n v="1"/>
    <x v="3"/>
    <s v="Enallagma cyathigerum"/>
    <n v="16"/>
    <s v="KD"/>
    <x v="7"/>
    <n v="7"/>
    <s v="Waterjuffer"/>
    <n v="28.428571428571427"/>
  </r>
  <r>
    <n v="947"/>
    <s v="Schapenkamp II"/>
    <d v="2017-07-19T13:00:00"/>
    <n v="1"/>
    <x v="25"/>
    <s v="Lestes barbarus"/>
    <n v="1"/>
    <s v="KD"/>
    <x v="7"/>
    <n v="7"/>
    <s v="Pantserjuffers"/>
    <n v="28.428571428571427"/>
  </r>
  <r>
    <n v="947"/>
    <s v="Schapenkamp II"/>
    <d v="2017-07-19T13:00:00"/>
    <n v="1"/>
    <x v="0"/>
    <s v="Sympecma fusca"/>
    <n v="5"/>
    <s v="KD"/>
    <x v="7"/>
    <n v="7"/>
    <s v="Pantserjuffers"/>
    <n v="28.428571428571427"/>
  </r>
  <r>
    <n v="947"/>
    <s v="Schapenkamp II"/>
    <d v="2017-07-19T13:00:00"/>
    <n v="1"/>
    <x v="30"/>
    <s v="Erythromma viridulum"/>
    <n v="1"/>
    <s v="KD"/>
    <x v="7"/>
    <n v="7"/>
    <s v="Waterjuffer"/>
    <n v="28.428571428571427"/>
  </r>
  <r>
    <n v="947"/>
    <s v="Schapenkamp II"/>
    <d v="2017-08-01T13:45:00"/>
    <n v="1"/>
    <x v="6"/>
    <s v="Coenagrion puella"/>
    <n v="1"/>
    <s v="KD"/>
    <x v="7"/>
    <n v="8"/>
    <s v="Waterjuffer"/>
    <n v="30.285714285714285"/>
  </r>
  <r>
    <n v="947"/>
    <s v="Schapenkamp II"/>
    <d v="2017-08-01T13:45:00"/>
    <n v="1"/>
    <x v="0"/>
    <s v="Sympecma fusca"/>
    <n v="25"/>
    <s v="KD"/>
    <x v="7"/>
    <n v="8"/>
    <s v="Pantserjuffers"/>
    <n v="30.285714285714285"/>
  </r>
  <r>
    <n v="947"/>
    <s v="Schapenkamp II"/>
    <d v="2017-08-01T13:45:00"/>
    <n v="1"/>
    <x v="12"/>
    <s v="Sympetrum striolatum"/>
    <n v="2"/>
    <s v="KD"/>
    <x v="7"/>
    <n v="8"/>
    <s v="Korenbouten"/>
    <n v="30.285714285714285"/>
  </r>
  <r>
    <n v="947"/>
    <s v="Schapenkamp II"/>
    <d v="2017-08-01T13:45:00"/>
    <n v="1"/>
    <x v="1"/>
    <s v="Ischnura elegans"/>
    <n v="10"/>
    <s v="KD"/>
    <x v="7"/>
    <n v="8"/>
    <s v="Waterjuffer"/>
    <n v="30.285714285714285"/>
  </r>
  <r>
    <n v="947"/>
    <s v="Schapenkamp II"/>
    <d v="2017-08-01T13:45:00"/>
    <n v="1"/>
    <x v="3"/>
    <s v="Enallagma cyathigerum"/>
    <n v="9"/>
    <s v="KD"/>
    <x v="7"/>
    <n v="8"/>
    <s v="Waterjuffer"/>
    <n v="30.285714285714285"/>
  </r>
  <r>
    <n v="947"/>
    <s v="Schapenkamp II"/>
    <d v="2017-08-22T13:45:00"/>
    <n v="1"/>
    <x v="23"/>
    <s v="Sympetrum striolatum/vulgatum"/>
    <n v="2"/>
    <s v="KD"/>
    <x v="7"/>
    <n v="8"/>
    <s v="Korenbouten"/>
    <n v="33.285714285714285"/>
  </r>
  <r>
    <n v="947"/>
    <s v="Schapenkamp II"/>
    <d v="2017-08-22T13:45:00"/>
    <n v="1"/>
    <x v="5"/>
    <s v="Orthetrum cancellatum"/>
    <n v="1"/>
    <s v="KD"/>
    <x v="7"/>
    <n v="8"/>
    <s v="Korenbouten"/>
    <n v="33.285714285714285"/>
  </r>
  <r>
    <n v="947"/>
    <s v="Schapenkamp II"/>
    <d v="2017-08-22T13:45:00"/>
    <n v="1"/>
    <x v="1"/>
    <s v="Ischnura elegans"/>
    <n v="40"/>
    <s v="KD"/>
    <x v="7"/>
    <n v="8"/>
    <s v="Waterjuffer"/>
    <n v="33.285714285714285"/>
  </r>
  <r>
    <n v="947"/>
    <s v="Schapenkamp II"/>
    <d v="2017-08-22T13:45:00"/>
    <n v="1"/>
    <x v="21"/>
    <s v="Ischnura pumilio"/>
    <n v="2"/>
    <s v="KD"/>
    <x v="7"/>
    <n v="8"/>
    <s v="Waterjuffer"/>
    <n v="33.285714285714285"/>
  </r>
  <r>
    <n v="947"/>
    <s v="Schapenkamp II"/>
    <d v="2017-08-22T13:45:00"/>
    <n v="1"/>
    <x v="3"/>
    <s v="Enallagma cyathigerum"/>
    <n v="1"/>
    <s v="KD"/>
    <x v="7"/>
    <n v="8"/>
    <s v="Waterjuffer"/>
    <n v="33.285714285714285"/>
  </r>
  <r>
    <n v="947"/>
    <s v="Schapenkamp II"/>
    <d v="2017-09-04T14:30:00"/>
    <n v="1"/>
    <x v="19"/>
    <s v="Lestes virens"/>
    <n v="1"/>
    <s v="KD"/>
    <x v="7"/>
    <n v="9"/>
    <s v="Pantserjuffers"/>
    <n v="35.142857142857146"/>
  </r>
  <r>
    <n v="947"/>
    <s v="Schapenkamp II"/>
    <d v="2017-09-04T14:30:00"/>
    <n v="1"/>
    <x v="3"/>
    <s v="Enallagma cyathigerum"/>
    <n v="8"/>
    <s v="KD"/>
    <x v="7"/>
    <n v="9"/>
    <s v="Waterjuffer"/>
    <n v="35.142857142857146"/>
  </r>
  <r>
    <n v="947"/>
    <s v="Schapenkamp II"/>
    <d v="2017-09-04T14:30:00"/>
    <n v="1"/>
    <x v="12"/>
    <s v="Sympetrum striolatum"/>
    <n v="6"/>
    <s v="KD"/>
    <x v="7"/>
    <n v="9"/>
    <s v="Korenbouten"/>
    <n v="35.142857142857146"/>
  </r>
  <r>
    <n v="947"/>
    <s v="Schapenkamp II"/>
    <d v="2017-09-04T14:30:00"/>
    <n v="1"/>
    <x v="1"/>
    <s v="Ischnura elegans"/>
    <n v="8"/>
    <s v="KD"/>
    <x v="7"/>
    <n v="9"/>
    <s v="Waterjuffer"/>
    <n v="35.142857142857146"/>
  </r>
  <r>
    <n v="947"/>
    <s v="Schapenkamp II"/>
    <d v="2017-09-04T14:30:00"/>
    <n v="1"/>
    <x v="17"/>
    <s v="Sympetrum vulgatum"/>
    <n v="3"/>
    <s v="KD"/>
    <x v="7"/>
    <n v="9"/>
    <s v="Korenbouten"/>
    <n v="35.142857142857146"/>
  </r>
  <r>
    <n v="947"/>
    <s v="Schapenkamp II"/>
    <d v="2017-09-20T12:15:00"/>
    <n v="1"/>
    <x v="12"/>
    <s v="Sympetrum striolatum"/>
    <n v="1"/>
    <s v="KD"/>
    <x v="7"/>
    <n v="9"/>
    <s v="Korenbouten"/>
    <n v="37.428571428571431"/>
  </r>
  <r>
    <n v="947"/>
    <s v="Schapenkamp II"/>
    <d v="2017-09-20T12:15:00"/>
    <n v="1"/>
    <x v="1"/>
    <s v="Ischnura elegans"/>
    <n v="5"/>
    <s v="KD"/>
    <x v="7"/>
    <n v="9"/>
    <s v="Waterjuffer"/>
    <n v="37.428571428571431"/>
  </r>
  <r>
    <n v="947"/>
    <s v="Schapenkamp II"/>
    <d v="2017-09-20T12:15:00"/>
    <n v="1"/>
    <x v="14"/>
    <s v="Aeshna mixta"/>
    <n v="1"/>
    <s v="KD"/>
    <x v="7"/>
    <n v="9"/>
    <s v="Glazenmakers"/>
    <n v="37.428571428571431"/>
  </r>
  <r>
    <n v="947"/>
    <s v="Schapenkamp II"/>
    <d v="2017-09-20T12:15:00"/>
    <n v="1"/>
    <x v="3"/>
    <s v="Enallagma cyathigerum"/>
    <n v="3"/>
    <s v="KD"/>
    <x v="7"/>
    <n v="9"/>
    <s v="Waterjuffer"/>
    <n v="37.428571428571431"/>
  </r>
  <r>
    <n v="947"/>
    <s v="Schapenkamp II"/>
    <d v="2018-06-03T12:30:00"/>
    <n v="1"/>
    <x v="6"/>
    <s v="Coenagrion puella"/>
    <n v="24"/>
    <s v="KD"/>
    <x v="10"/>
    <n v="6"/>
    <s v="Waterjuffer"/>
    <n v="21.857142857142858"/>
  </r>
  <r>
    <n v="947"/>
    <s v="Schapenkamp II"/>
    <d v="2018-06-03T12:30:00"/>
    <n v="1"/>
    <x v="0"/>
    <s v="Sympecma fusca"/>
    <n v="2"/>
    <s v="KD"/>
    <x v="10"/>
    <n v="6"/>
    <s v="Pantserjuffers"/>
    <n v="21.857142857142858"/>
  </r>
  <r>
    <n v="947"/>
    <s v="Schapenkamp II"/>
    <d v="2018-06-03T12:30:00"/>
    <n v="1"/>
    <x v="12"/>
    <s v="Sympetrum striolatum"/>
    <n v="1"/>
    <s v="KD"/>
    <x v="10"/>
    <n v="6"/>
    <s v="Korenbouten"/>
    <n v="21.857142857142858"/>
  </r>
  <r>
    <n v="947"/>
    <s v="Schapenkamp II"/>
    <d v="2018-06-03T12:30:00"/>
    <n v="1"/>
    <x v="24"/>
    <s v="Leucorrhinia pectoralis"/>
    <n v="13"/>
    <s v="KD"/>
    <x v="10"/>
    <n v="6"/>
    <s v="Korenbouten"/>
    <n v="21.857142857142858"/>
  </r>
  <r>
    <n v="947"/>
    <s v="Schapenkamp II"/>
    <d v="2018-06-03T12:30:00"/>
    <n v="1"/>
    <x v="5"/>
    <s v="Orthetrum cancellatum"/>
    <n v="3"/>
    <s v="KD"/>
    <x v="10"/>
    <n v="6"/>
    <s v="Korenbouten"/>
    <n v="21.857142857142858"/>
  </r>
  <r>
    <n v="947"/>
    <s v="Schapenkamp II"/>
    <d v="2018-06-03T12:30:00"/>
    <n v="1"/>
    <x v="7"/>
    <s v="Brachytron pratense"/>
    <n v="3"/>
    <s v="KD"/>
    <x v="10"/>
    <n v="6"/>
    <s v="Glazenmakers"/>
    <n v="21.857142857142858"/>
  </r>
  <r>
    <n v="947"/>
    <s v="Schapenkamp II"/>
    <d v="2018-06-03T12:30:00"/>
    <n v="1"/>
    <x v="9"/>
    <s v="Anax imperator"/>
    <n v="7"/>
    <s v="KD"/>
    <x v="10"/>
    <n v="6"/>
    <s v="Glazenmakers"/>
    <n v="21.857142857142858"/>
  </r>
  <r>
    <n v="947"/>
    <s v="Schapenkamp II"/>
    <d v="2018-06-03T12:30:00"/>
    <n v="1"/>
    <x v="1"/>
    <s v="Ischnura elegans"/>
    <n v="81"/>
    <s v="KD"/>
    <x v="10"/>
    <n v="6"/>
    <s v="Waterjuffer"/>
    <n v="21.857142857142858"/>
  </r>
  <r>
    <n v="947"/>
    <s v="Schapenkamp II"/>
    <d v="2018-06-03T12:30:00"/>
    <n v="1"/>
    <x v="18"/>
    <s v="Leucorrhinia rubicunda"/>
    <n v="2"/>
    <s v="KD"/>
    <x v="10"/>
    <n v="6"/>
    <s v="Korenbouten"/>
    <n v="21.857142857142858"/>
  </r>
  <r>
    <n v="947"/>
    <s v="Schapenkamp II"/>
    <d v="2018-06-03T12:30:00"/>
    <n v="1"/>
    <x v="31"/>
    <s v="Cordulia aenea"/>
    <n v="1"/>
    <s v="KD"/>
    <x v="10"/>
    <n v="6"/>
    <s v="Glanslibel"/>
    <n v="21.857142857142858"/>
  </r>
  <r>
    <n v="947"/>
    <s v="Schapenkamp II"/>
    <d v="2018-06-03T12:30:00"/>
    <n v="1"/>
    <x v="4"/>
    <s v="Coenagrion pulchellum"/>
    <n v="3"/>
    <s v="KD"/>
    <x v="10"/>
    <n v="6"/>
    <s v="Waterjuffer"/>
    <n v="21.857142857142858"/>
  </r>
  <r>
    <n v="947"/>
    <s v="Schapenkamp II"/>
    <d v="2018-06-03T12:30:00"/>
    <n v="1"/>
    <x v="10"/>
    <s v="Libellula quadrimaculata"/>
    <n v="13"/>
    <s v="KD"/>
    <x v="10"/>
    <n v="6"/>
    <s v="Korenbouten"/>
    <n v="21.857142857142858"/>
  </r>
  <r>
    <n v="947"/>
    <s v="Schapenkamp II"/>
    <d v="2018-06-03T12:30:00"/>
    <n v="1"/>
    <x v="3"/>
    <s v="Enallagma cyathigerum"/>
    <n v="49"/>
    <s v="KD"/>
    <x v="10"/>
    <n v="6"/>
    <s v="Waterjuffer"/>
    <n v="21.857142857142858"/>
  </r>
  <r>
    <n v="947"/>
    <s v="Schapenkamp II"/>
    <d v="2018-06-29T12:00:00"/>
    <n v="1"/>
    <x v="12"/>
    <s v="Sympetrum striolatum"/>
    <n v="275"/>
    <s v="KD"/>
    <x v="10"/>
    <n v="6"/>
    <s v="Korenbouten"/>
    <n v="25.571428571428573"/>
  </r>
  <r>
    <n v="947"/>
    <s v="Schapenkamp II"/>
    <d v="2018-06-29T12:00:00"/>
    <n v="1"/>
    <x v="5"/>
    <s v="Orthetrum cancellatum"/>
    <n v="1"/>
    <s v="KD"/>
    <x v="10"/>
    <n v="6"/>
    <s v="Korenbouten"/>
    <n v="25.571428571428573"/>
  </r>
  <r>
    <n v="947"/>
    <s v="Schapenkamp II"/>
    <d v="2018-06-29T12:00:00"/>
    <n v="1"/>
    <x v="11"/>
    <s v="Lestes sponsa"/>
    <n v="2"/>
    <s v="KD"/>
    <x v="10"/>
    <n v="6"/>
    <s v="Pantserjuffers"/>
    <n v="25.571428571428573"/>
  </r>
  <r>
    <n v="947"/>
    <s v="Schapenkamp II"/>
    <d v="2018-06-29T12:00:00"/>
    <n v="1"/>
    <x v="9"/>
    <s v="Anax imperator"/>
    <n v="2"/>
    <s v="KD"/>
    <x v="10"/>
    <n v="6"/>
    <s v="Glazenmakers"/>
    <n v="25.571428571428573"/>
  </r>
  <r>
    <n v="947"/>
    <s v="Schapenkamp II"/>
    <d v="2018-06-29T12:00:00"/>
    <n v="1"/>
    <x v="1"/>
    <s v="Ischnura elegans"/>
    <n v="240"/>
    <s v="KD"/>
    <x v="10"/>
    <n v="6"/>
    <s v="Waterjuffer"/>
    <n v="25.571428571428573"/>
  </r>
  <r>
    <n v="947"/>
    <s v="Schapenkamp II"/>
    <d v="2018-06-29T12:00:00"/>
    <n v="1"/>
    <x v="10"/>
    <s v="Libellula quadrimaculata"/>
    <n v="3"/>
    <s v="KD"/>
    <x v="10"/>
    <n v="6"/>
    <s v="Korenbouten"/>
    <n v="25.571428571428573"/>
  </r>
  <r>
    <n v="947"/>
    <s v="Schapenkamp II"/>
    <d v="2018-06-29T12:00:00"/>
    <n v="1"/>
    <x v="8"/>
    <s v="Aeshna isoceles"/>
    <n v="1"/>
    <s v="KD"/>
    <x v="10"/>
    <n v="6"/>
    <s v="Glazenmakers"/>
    <n v="25.571428571428573"/>
  </r>
  <r>
    <n v="947"/>
    <s v="Schapenkamp II"/>
    <d v="2018-06-29T12:00:00"/>
    <n v="1"/>
    <x v="3"/>
    <s v="Enallagma cyathigerum"/>
    <n v="20"/>
    <s v="KD"/>
    <x v="10"/>
    <n v="6"/>
    <s v="Waterjuffer"/>
    <n v="25.571428571428573"/>
  </r>
  <r>
    <n v="947"/>
    <s v="Schapenkamp II"/>
    <d v="2018-07-14T13:00:00"/>
    <n v="1"/>
    <x v="12"/>
    <s v="Sympetrum striolatum"/>
    <n v="3"/>
    <s v="KD"/>
    <x v="10"/>
    <n v="7"/>
    <s v="Korenbouten"/>
    <n v="27.714285714285715"/>
  </r>
  <r>
    <n v="947"/>
    <s v="Schapenkamp II"/>
    <d v="2018-07-14T13:00:00"/>
    <n v="1"/>
    <x v="11"/>
    <s v="Lestes sponsa"/>
    <n v="9"/>
    <s v="KD"/>
    <x v="10"/>
    <n v="7"/>
    <s v="Pantserjuffers"/>
    <n v="27.714285714285715"/>
  </r>
  <r>
    <n v="947"/>
    <s v="Schapenkamp II"/>
    <d v="2018-07-14T13:00:00"/>
    <n v="1"/>
    <x v="9"/>
    <s v="Anax imperator"/>
    <n v="3"/>
    <s v="KD"/>
    <x v="10"/>
    <n v="7"/>
    <s v="Glazenmakers"/>
    <n v="27.714285714285715"/>
  </r>
  <r>
    <n v="947"/>
    <s v="Schapenkamp II"/>
    <d v="2018-07-14T13:00:00"/>
    <n v="1"/>
    <x v="30"/>
    <s v="Erythromma viridulum"/>
    <n v="8"/>
    <s v="KD"/>
    <x v="10"/>
    <n v="7"/>
    <s v="Waterjuffer"/>
    <n v="27.714285714285715"/>
  </r>
  <r>
    <n v="947"/>
    <s v="Schapenkamp II"/>
    <d v="2018-07-14T13:00:00"/>
    <n v="1"/>
    <x v="1"/>
    <s v="Ischnura elegans"/>
    <n v="137"/>
    <s v="KD"/>
    <x v="10"/>
    <n v="7"/>
    <s v="Waterjuffer"/>
    <n v="27.714285714285715"/>
  </r>
  <r>
    <n v="947"/>
    <s v="Schapenkamp II"/>
    <d v="2018-07-14T13:00:00"/>
    <n v="1"/>
    <x v="3"/>
    <s v="Enallagma cyathigerum"/>
    <n v="15"/>
    <s v="KD"/>
    <x v="10"/>
    <n v="7"/>
    <s v="Waterjuffer"/>
    <n v="27.714285714285715"/>
  </r>
  <r>
    <n v="947"/>
    <s v="Schapenkamp II"/>
    <d v="2018-08-04T14:00:00"/>
    <n v="1"/>
    <x v="0"/>
    <s v="Sympecma fusca"/>
    <n v="1"/>
    <s v="KD"/>
    <x v="10"/>
    <n v="8"/>
    <s v="Pantserjuffers"/>
    <n v="30.714285714285715"/>
  </r>
  <r>
    <n v="947"/>
    <s v="Schapenkamp II"/>
    <d v="2018-08-04T14:00:00"/>
    <n v="1"/>
    <x v="12"/>
    <s v="Sympetrum striolatum"/>
    <n v="1"/>
    <s v="KD"/>
    <x v="10"/>
    <n v="8"/>
    <s v="Korenbouten"/>
    <n v="30.714285714285715"/>
  </r>
  <r>
    <n v="947"/>
    <s v="Schapenkamp II"/>
    <d v="2018-08-04T14:00:00"/>
    <n v="1"/>
    <x v="11"/>
    <s v="Lestes sponsa"/>
    <n v="15"/>
    <s v="KD"/>
    <x v="10"/>
    <n v="8"/>
    <s v="Pantserjuffers"/>
    <n v="30.714285714285715"/>
  </r>
  <r>
    <n v="947"/>
    <s v="Schapenkamp II"/>
    <d v="2018-08-04T14:00:00"/>
    <n v="1"/>
    <x v="30"/>
    <s v="Erythromma viridulum"/>
    <n v="2"/>
    <s v="KD"/>
    <x v="10"/>
    <n v="8"/>
    <s v="Waterjuffer"/>
    <n v="30.714285714285715"/>
  </r>
  <r>
    <n v="947"/>
    <s v="Schapenkamp II"/>
    <d v="2018-08-04T14:00:00"/>
    <n v="1"/>
    <x v="1"/>
    <s v="Ischnura elegans"/>
    <n v="2"/>
    <s v="KD"/>
    <x v="10"/>
    <n v="8"/>
    <s v="Waterjuffer"/>
    <n v="30.714285714285715"/>
  </r>
  <r>
    <n v="947"/>
    <s v="Schapenkamp II"/>
    <d v="2018-08-04T14:00:00"/>
    <n v="1"/>
    <x v="3"/>
    <s v="Enallagma cyathigerum"/>
    <n v="1"/>
    <s v="KD"/>
    <x v="10"/>
    <n v="8"/>
    <s v="Waterjuffer"/>
    <n v="30.714285714285715"/>
  </r>
  <r>
    <n v="947"/>
    <s v="Schapenkamp II"/>
    <d v="2018-08-04T14:00:00"/>
    <n v="1"/>
    <x v="5"/>
    <s v="Orthetrum cancellatum"/>
    <n v="1"/>
    <s v="KD"/>
    <x v="10"/>
    <n v="8"/>
    <s v="Korenbouten"/>
    <n v="30.714285714285715"/>
  </r>
  <r>
    <n v="947"/>
    <s v="Schapenkamp II"/>
    <d v="2018-08-04T14:00:00"/>
    <n v="1"/>
    <x v="9"/>
    <s v="Anax imperator"/>
    <n v="1"/>
    <s v="KD"/>
    <x v="10"/>
    <n v="8"/>
    <s v="Glazenmakers"/>
    <n v="30.714285714285715"/>
  </r>
  <r>
    <n v="947"/>
    <s v="Schapenkamp II"/>
    <d v="2018-08-17T14:00:00"/>
    <n v="1"/>
    <x v="12"/>
    <s v="Sympetrum striolatum"/>
    <n v="2"/>
    <s v="KD"/>
    <x v="10"/>
    <n v="8"/>
    <s v="Korenbouten"/>
    <n v="32.571428571428569"/>
  </r>
  <r>
    <n v="947"/>
    <s v="Schapenkamp II"/>
    <d v="2018-08-17T14:00:00"/>
    <n v="1"/>
    <x v="11"/>
    <s v="Lestes sponsa"/>
    <n v="9"/>
    <s v="KD"/>
    <x v="10"/>
    <n v="8"/>
    <s v="Pantserjuffers"/>
    <n v="32.571428571428569"/>
  </r>
  <r>
    <n v="947"/>
    <s v="Schapenkamp II"/>
    <d v="2018-08-17T14:00:00"/>
    <n v="1"/>
    <x v="9"/>
    <s v="Anax imperator"/>
    <n v="2"/>
    <s v="KD"/>
    <x v="10"/>
    <n v="8"/>
    <s v="Glazenmakers"/>
    <n v="32.571428571428569"/>
  </r>
  <r>
    <n v="947"/>
    <s v="Schapenkamp II"/>
    <d v="2018-08-17T14:00:00"/>
    <n v="1"/>
    <x v="1"/>
    <s v="Ischnura elegans"/>
    <n v="3"/>
    <s v="KD"/>
    <x v="10"/>
    <n v="8"/>
    <s v="Waterjuffer"/>
    <n v="32.571428571428569"/>
  </r>
  <r>
    <n v="947"/>
    <s v="Schapenkamp II"/>
    <d v="2018-08-17T14:00:00"/>
    <n v="1"/>
    <x v="14"/>
    <s v="Aeshna mixta"/>
    <n v="5"/>
    <s v="KD"/>
    <x v="10"/>
    <n v="8"/>
    <s v="Glazenmakers"/>
    <n v="32.571428571428569"/>
  </r>
  <r>
    <n v="947"/>
    <s v="Schapenkamp II"/>
    <d v="2018-08-17T14:00:00"/>
    <n v="1"/>
    <x v="21"/>
    <s v="Ischnura pumilio"/>
    <n v="2"/>
    <s v="KD"/>
    <x v="10"/>
    <n v="8"/>
    <s v="Waterjuffer"/>
    <n v="32.571428571428569"/>
  </r>
  <r>
    <n v="947"/>
    <s v="Schapenkamp II"/>
    <d v="2018-08-17T14:00:00"/>
    <n v="1"/>
    <x v="3"/>
    <s v="Enallagma cyathigerum"/>
    <n v="5"/>
    <s v="KD"/>
    <x v="10"/>
    <n v="8"/>
    <s v="Waterjuffer"/>
    <n v="32.571428571428569"/>
  </r>
  <r>
    <n v="947"/>
    <s v="Schapenkamp II"/>
    <d v="2018-09-01T11:45:00"/>
    <n v="1"/>
    <x v="11"/>
    <s v="Lestes sponsa"/>
    <n v="3"/>
    <s v="KD"/>
    <x v="10"/>
    <n v="9"/>
    <s v="Pantserjuffers"/>
    <n v="34.714285714285715"/>
  </r>
  <r>
    <n v="947"/>
    <s v="Schapenkamp II"/>
    <d v="2018-09-01T11:45:00"/>
    <n v="1"/>
    <x v="1"/>
    <s v="Ischnura elegans"/>
    <n v="3"/>
    <s v="KD"/>
    <x v="10"/>
    <n v="9"/>
    <s v="Waterjuffer"/>
    <n v="34.714285714285715"/>
  </r>
  <r>
    <n v="947"/>
    <s v="Schapenkamp II"/>
    <d v="2018-09-01T11:45:00"/>
    <n v="1"/>
    <x v="14"/>
    <s v="Aeshna mixta"/>
    <n v="2"/>
    <s v="KD"/>
    <x v="10"/>
    <n v="9"/>
    <s v="Glazenmakers"/>
    <n v="34.714285714285715"/>
  </r>
  <r>
    <n v="947"/>
    <s v="Schapenkamp II"/>
    <d v="2018-09-01T11:45:00"/>
    <n v="1"/>
    <x v="3"/>
    <s v="Enallagma cyathigerum"/>
    <n v="3"/>
    <s v="KD"/>
    <x v="10"/>
    <n v="9"/>
    <s v="Waterjuffer"/>
    <n v="34.714285714285715"/>
  </r>
  <r>
    <n v="947"/>
    <s v="Schapenkamp II"/>
    <d v="2018-09-01T11:45:00"/>
    <n v="1"/>
    <x v="23"/>
    <s v="Sympetrum striolatum/vulgatum"/>
    <n v="6"/>
    <s v="KD"/>
    <x v="10"/>
    <n v="9"/>
    <s v="Korenbouten"/>
    <n v="34.714285714285715"/>
  </r>
  <r>
    <n v="947"/>
    <s v="Schapenkamp II"/>
    <d v="2018-09-13T14:00:00"/>
    <n v="1"/>
    <x v="16"/>
    <s v="Sympetrum sanguineum"/>
    <n v="2"/>
    <s v="KD"/>
    <x v="10"/>
    <n v="9"/>
    <s v="Korenbouten"/>
    <n v="36.428571428571431"/>
  </r>
  <r>
    <n v="947"/>
    <s v="Schapenkamp II"/>
    <d v="2018-09-13T14:00:00"/>
    <n v="1"/>
    <x v="12"/>
    <s v="Sympetrum striolatum"/>
    <n v="4"/>
    <s v="KD"/>
    <x v="10"/>
    <n v="9"/>
    <s v="Korenbouten"/>
    <n v="36.428571428571431"/>
  </r>
  <r>
    <n v="947"/>
    <s v="Schapenkamp II"/>
    <d v="2018-09-13T14:00:00"/>
    <n v="1"/>
    <x v="11"/>
    <s v="Lestes sponsa"/>
    <n v="1"/>
    <s v="KD"/>
    <x v="10"/>
    <n v="9"/>
    <s v="Pantserjuffers"/>
    <n v="36.428571428571431"/>
  </r>
  <r>
    <n v="947"/>
    <s v="Schapenkamp II"/>
    <d v="2018-09-13T14:00:00"/>
    <n v="1"/>
    <x v="1"/>
    <s v="Ischnura elegans"/>
    <n v="11"/>
    <s v="KD"/>
    <x v="10"/>
    <n v="9"/>
    <s v="Waterjuffer"/>
    <n v="36.428571428571431"/>
  </r>
  <r>
    <n v="947"/>
    <s v="Schapenkamp II"/>
    <d v="2018-09-13T14:00:00"/>
    <n v="1"/>
    <x v="14"/>
    <s v="Aeshna mixta"/>
    <n v="33"/>
    <s v="KD"/>
    <x v="10"/>
    <n v="9"/>
    <s v="Glazenmakers"/>
    <n v="36.428571428571431"/>
  </r>
  <r>
    <n v="947"/>
    <s v="Schapenkamp II"/>
    <d v="2018-09-13T14:00:00"/>
    <n v="1"/>
    <x v="17"/>
    <s v="Sympetrum vulgatum"/>
    <n v="5"/>
    <s v="KD"/>
    <x v="10"/>
    <n v="9"/>
    <s v="Korenbouten"/>
    <n v="36.428571428571431"/>
  </r>
  <r>
    <n v="947"/>
    <s v="Schapenkamp II"/>
    <d v="2018-09-13T14:00:00"/>
    <n v="1"/>
    <x v="3"/>
    <s v="Enallagma cyathigerum"/>
    <n v="1"/>
    <s v="KD"/>
    <x v="10"/>
    <n v="9"/>
    <s v="Waterjuffer"/>
    <n v="36.428571428571431"/>
  </r>
  <r>
    <n v="947"/>
    <s v="Schapenkamp II"/>
    <d v="2018-09-30T12:00:00"/>
    <n v="1"/>
    <x v="23"/>
    <s v="Sympetrum striolatum/vulgatum"/>
    <n v="1"/>
    <s v="KD"/>
    <x v="10"/>
    <n v="9"/>
    <s v="Korenbouten"/>
    <n v="38.857142857142854"/>
  </r>
  <r>
    <n v="947"/>
    <s v="Schapenkamp II"/>
    <d v="2018-09-30T12:00:00"/>
    <n v="1"/>
    <x v="14"/>
    <s v="Aeshna mixta"/>
    <n v="2"/>
    <s v="KD"/>
    <x v="10"/>
    <n v="9"/>
    <s v="Glazenmakers"/>
    <n v="38.857142857142854"/>
  </r>
  <r>
    <n v="947"/>
    <s v="Schapenkamp II"/>
    <d v="2019-05-23T12:00:00"/>
    <n v="1"/>
    <x v="6"/>
    <s v="Coenagrion puella"/>
    <n v="35"/>
    <s v="KD"/>
    <x v="8"/>
    <n v="5"/>
    <s v="Waterjuffer"/>
    <n v="20.285714285714285"/>
  </r>
  <r>
    <n v="947"/>
    <s v="Schapenkamp II"/>
    <d v="2019-05-23T12:00:00"/>
    <n v="1"/>
    <x v="0"/>
    <s v="Sympecma fusca"/>
    <n v="38"/>
    <s v="KD"/>
    <x v="8"/>
    <n v="5"/>
    <s v="Pantserjuffers"/>
    <n v="20.285714285714285"/>
  </r>
  <r>
    <n v="947"/>
    <s v="Schapenkamp II"/>
    <d v="2019-05-23T12:00:00"/>
    <n v="1"/>
    <x v="1"/>
    <s v="Ischnura elegans"/>
    <n v="3"/>
    <s v="KD"/>
    <x v="8"/>
    <n v="5"/>
    <s v="Waterjuffer"/>
    <n v="20.285714285714285"/>
  </r>
  <r>
    <n v="947"/>
    <s v="Schapenkamp II"/>
    <d v="2019-05-23T12:00:00"/>
    <n v="1"/>
    <x v="4"/>
    <s v="Coenagrion pulchellum"/>
    <n v="5"/>
    <s v="KD"/>
    <x v="8"/>
    <n v="5"/>
    <s v="Waterjuffer"/>
    <n v="20.285714285714285"/>
  </r>
  <r>
    <n v="947"/>
    <s v="Schapenkamp II"/>
    <d v="2019-05-23T12:00:00"/>
    <n v="1"/>
    <x v="10"/>
    <s v="Libellula quadrimaculata"/>
    <n v="10"/>
    <s v="KD"/>
    <x v="8"/>
    <n v="5"/>
    <s v="Korenbouten"/>
    <n v="20.285714285714285"/>
  </r>
  <r>
    <n v="947"/>
    <s v="Schapenkamp II"/>
    <d v="2019-05-23T12:00:00"/>
    <n v="1"/>
    <x v="2"/>
    <s v="Pyrrhosoma nymphula"/>
    <n v="2"/>
    <s v="KD"/>
    <x v="8"/>
    <n v="5"/>
    <s v="Waterjuffer"/>
    <n v="20.285714285714285"/>
  </r>
  <r>
    <n v="947"/>
    <s v="Schapenkamp II"/>
    <d v="2019-05-23T12:00:00"/>
    <n v="1"/>
    <x v="8"/>
    <s v="Aeshna isoceles"/>
    <n v="1"/>
    <s v="KD"/>
    <x v="8"/>
    <n v="5"/>
    <s v="Glazenmakers"/>
    <n v="20.285714285714285"/>
  </r>
  <r>
    <n v="947"/>
    <s v="Schapenkamp II"/>
    <d v="2019-05-27T14:00:00"/>
    <n v="1"/>
    <x v="6"/>
    <s v="Coenagrion puella"/>
    <n v="38"/>
    <s v="KD"/>
    <x v="8"/>
    <n v="5"/>
    <s v="Waterjuffer"/>
    <n v="20.857142857142858"/>
  </r>
  <r>
    <n v="947"/>
    <s v="Schapenkamp II"/>
    <d v="2019-05-27T14:00:00"/>
    <n v="1"/>
    <x v="0"/>
    <s v="Sympecma fusca"/>
    <n v="10"/>
    <s v="KD"/>
    <x v="8"/>
    <n v="5"/>
    <s v="Pantserjuffers"/>
    <n v="20.857142857142858"/>
  </r>
  <r>
    <n v="947"/>
    <s v="Schapenkamp II"/>
    <d v="2019-05-27T14:00:00"/>
    <n v="1"/>
    <x v="5"/>
    <s v="Orthetrum cancellatum"/>
    <n v="6"/>
    <s v="KD"/>
    <x v="8"/>
    <n v="5"/>
    <s v="Korenbouten"/>
    <n v="20.857142857142858"/>
  </r>
  <r>
    <n v="947"/>
    <s v="Schapenkamp II"/>
    <d v="2019-05-27T14:00:00"/>
    <n v="1"/>
    <x v="9"/>
    <s v="Anax imperator"/>
    <n v="1"/>
    <s v="KD"/>
    <x v="8"/>
    <n v="5"/>
    <s v="Glazenmakers"/>
    <n v="20.857142857142858"/>
  </r>
  <r>
    <n v="947"/>
    <s v="Schapenkamp II"/>
    <d v="2019-05-27T14:00:00"/>
    <n v="1"/>
    <x v="1"/>
    <s v="Ischnura elegans"/>
    <n v="16"/>
    <s v="KD"/>
    <x v="8"/>
    <n v="5"/>
    <s v="Waterjuffer"/>
    <n v="20.857142857142858"/>
  </r>
  <r>
    <n v="947"/>
    <s v="Schapenkamp II"/>
    <d v="2019-05-27T14:00:00"/>
    <n v="1"/>
    <x v="34"/>
    <s v="Libellula depressa"/>
    <n v="1"/>
    <s v="KD"/>
    <x v="8"/>
    <n v="5"/>
    <s v="Korenbouten"/>
    <n v="20.857142857142858"/>
  </r>
  <r>
    <n v="947"/>
    <s v="Schapenkamp II"/>
    <d v="2019-05-27T14:00:00"/>
    <n v="1"/>
    <x v="4"/>
    <s v="Coenagrion pulchellum"/>
    <n v="11"/>
    <s v="KD"/>
    <x v="8"/>
    <n v="5"/>
    <s v="Waterjuffer"/>
    <n v="20.857142857142858"/>
  </r>
  <r>
    <n v="947"/>
    <s v="Schapenkamp II"/>
    <d v="2019-05-27T14:00:00"/>
    <n v="1"/>
    <x v="10"/>
    <s v="Libellula quadrimaculata"/>
    <n v="24"/>
    <s v="KD"/>
    <x v="8"/>
    <n v="5"/>
    <s v="Korenbouten"/>
    <n v="20.857142857142858"/>
  </r>
  <r>
    <n v="947"/>
    <s v="Schapenkamp II"/>
    <d v="2019-05-27T14:00:00"/>
    <n v="1"/>
    <x v="3"/>
    <s v="Enallagma cyathigerum"/>
    <n v="13"/>
    <s v="KD"/>
    <x v="8"/>
    <n v="5"/>
    <s v="Waterjuffer"/>
    <n v="20.857142857142858"/>
  </r>
  <r>
    <n v="947"/>
    <s v="Schapenkamp II"/>
    <d v="2019-05-27T14:00:00"/>
    <n v="1"/>
    <x v="8"/>
    <s v="Aeshna isoceles"/>
    <n v="1"/>
    <s v="KD"/>
    <x v="8"/>
    <n v="5"/>
    <s v="Glazenmakers"/>
    <n v="20.857142857142858"/>
  </r>
  <r>
    <n v="947"/>
    <s v="Schapenkamp II"/>
    <d v="2019-06-29T13:00:00"/>
    <n v="1"/>
    <x v="16"/>
    <s v="Sympetrum sanguineum"/>
    <n v="1"/>
    <s v="KD"/>
    <x v="8"/>
    <n v="6"/>
    <s v="Korenbouten"/>
    <n v="25.571428571428573"/>
  </r>
  <r>
    <n v="947"/>
    <s v="Schapenkamp II"/>
    <d v="2019-06-29T13:00:00"/>
    <n v="1"/>
    <x v="5"/>
    <s v="Orthetrum cancellatum"/>
    <n v="17"/>
    <s v="KD"/>
    <x v="8"/>
    <n v="6"/>
    <s v="Korenbouten"/>
    <n v="25.571428571428573"/>
  </r>
  <r>
    <n v="947"/>
    <s v="Schapenkamp II"/>
    <d v="2019-06-29T13:00:00"/>
    <n v="1"/>
    <x v="11"/>
    <s v="Lestes sponsa"/>
    <n v="2"/>
    <s v="KD"/>
    <x v="8"/>
    <n v="6"/>
    <s v="Pantserjuffers"/>
    <n v="25.571428571428573"/>
  </r>
  <r>
    <n v="947"/>
    <s v="Schapenkamp II"/>
    <d v="2019-06-29T13:00:00"/>
    <n v="1"/>
    <x v="9"/>
    <s v="Anax imperator"/>
    <n v="6"/>
    <s v="KD"/>
    <x v="8"/>
    <n v="6"/>
    <s v="Glazenmakers"/>
    <n v="25.571428571428573"/>
  </r>
  <r>
    <n v="947"/>
    <s v="Schapenkamp II"/>
    <d v="2019-06-29T13:00:00"/>
    <n v="1"/>
    <x v="30"/>
    <s v="Erythromma viridulum"/>
    <n v="8"/>
    <s v="KD"/>
    <x v="8"/>
    <n v="6"/>
    <s v="Waterjuffer"/>
    <n v="25.571428571428573"/>
  </r>
  <r>
    <n v="947"/>
    <s v="Schapenkamp II"/>
    <d v="2019-06-29T13:00:00"/>
    <n v="1"/>
    <x v="1"/>
    <s v="Ischnura elegans"/>
    <n v="161"/>
    <s v="KD"/>
    <x v="8"/>
    <n v="6"/>
    <s v="Waterjuffer"/>
    <n v="25.571428571428573"/>
  </r>
  <r>
    <n v="947"/>
    <s v="Schapenkamp II"/>
    <d v="2019-06-29T13:00:00"/>
    <n v="1"/>
    <x v="4"/>
    <s v="Coenagrion pulchellum"/>
    <n v="1"/>
    <s v="KD"/>
    <x v="8"/>
    <n v="6"/>
    <s v="Waterjuffer"/>
    <n v="25.571428571428573"/>
  </r>
  <r>
    <n v="947"/>
    <s v="Schapenkamp II"/>
    <d v="2019-06-29T13:00:00"/>
    <n v="1"/>
    <x v="10"/>
    <s v="Libellula quadrimaculata"/>
    <n v="12"/>
    <s v="KD"/>
    <x v="8"/>
    <n v="6"/>
    <s v="Korenbouten"/>
    <n v="25.571428571428573"/>
  </r>
  <r>
    <n v="947"/>
    <s v="Schapenkamp II"/>
    <d v="2019-06-29T13:00:00"/>
    <n v="1"/>
    <x v="3"/>
    <s v="Enallagma cyathigerum"/>
    <n v="13"/>
    <s v="KD"/>
    <x v="8"/>
    <n v="6"/>
    <s v="Waterjuffer"/>
    <n v="25.571428571428573"/>
  </r>
  <r>
    <n v="947"/>
    <s v="Schapenkamp II"/>
    <d v="2019-07-17T14:00:00"/>
    <n v="1"/>
    <x v="12"/>
    <s v="Sympetrum striolatum"/>
    <n v="1"/>
    <s v="KD"/>
    <x v="8"/>
    <n v="7"/>
    <s v="Korenbouten"/>
    <n v="28.142857142857142"/>
  </r>
  <r>
    <n v="947"/>
    <s v="Schapenkamp II"/>
    <d v="2019-07-17T14:00:00"/>
    <n v="1"/>
    <x v="5"/>
    <s v="Orthetrum cancellatum"/>
    <n v="5"/>
    <s v="KD"/>
    <x v="8"/>
    <n v="7"/>
    <s v="Korenbouten"/>
    <n v="28.142857142857142"/>
  </r>
  <r>
    <n v="947"/>
    <s v="Schapenkamp II"/>
    <d v="2019-07-17T14:00:00"/>
    <n v="1"/>
    <x v="11"/>
    <s v="Lestes sponsa"/>
    <n v="10"/>
    <s v="KD"/>
    <x v="8"/>
    <n v="7"/>
    <s v="Pantserjuffers"/>
    <n v="28.142857142857142"/>
  </r>
  <r>
    <n v="947"/>
    <s v="Schapenkamp II"/>
    <d v="2019-07-17T14:00:00"/>
    <n v="1"/>
    <x v="9"/>
    <s v="Anax imperator"/>
    <n v="4"/>
    <s v="KD"/>
    <x v="8"/>
    <n v="7"/>
    <s v="Glazenmakers"/>
    <n v="28.142857142857142"/>
  </r>
  <r>
    <n v="947"/>
    <s v="Schapenkamp II"/>
    <d v="2019-07-17T14:00:00"/>
    <n v="1"/>
    <x v="30"/>
    <s v="Erythromma viridulum"/>
    <n v="9"/>
    <s v="KD"/>
    <x v="8"/>
    <n v="7"/>
    <s v="Waterjuffer"/>
    <n v="28.142857142857142"/>
  </r>
  <r>
    <n v="947"/>
    <s v="Schapenkamp II"/>
    <d v="2019-07-17T14:00:00"/>
    <n v="1"/>
    <x v="1"/>
    <s v="Ischnura elegans"/>
    <n v="44"/>
    <s v="KD"/>
    <x v="8"/>
    <n v="7"/>
    <s v="Waterjuffer"/>
    <n v="28.142857142857142"/>
  </r>
  <r>
    <n v="947"/>
    <s v="Schapenkamp II"/>
    <d v="2019-07-17T14:00:00"/>
    <n v="1"/>
    <x v="17"/>
    <s v="Sympetrum vulgatum"/>
    <n v="1"/>
    <s v="KD"/>
    <x v="8"/>
    <n v="7"/>
    <s v="Korenbouten"/>
    <n v="28.142857142857142"/>
  </r>
  <r>
    <n v="947"/>
    <s v="Schapenkamp II"/>
    <d v="2019-07-17T14:00:00"/>
    <n v="1"/>
    <x v="21"/>
    <s v="Ischnura pumilio"/>
    <n v="1"/>
    <s v="KD"/>
    <x v="8"/>
    <n v="7"/>
    <s v="Waterjuffer"/>
    <n v="28.142857142857142"/>
  </r>
  <r>
    <n v="947"/>
    <s v="Schapenkamp II"/>
    <d v="2019-07-17T14:00:00"/>
    <n v="1"/>
    <x v="3"/>
    <s v="Enallagma cyathigerum"/>
    <n v="60"/>
    <s v="KD"/>
    <x v="8"/>
    <n v="7"/>
    <s v="Waterjuffer"/>
    <n v="28.142857142857142"/>
  </r>
  <r>
    <n v="947"/>
    <s v="Schapenkamp II"/>
    <d v="2019-08-03T12:30:00"/>
    <n v="1"/>
    <x v="12"/>
    <s v="Sympetrum striolatum"/>
    <n v="5"/>
    <s v="KD"/>
    <x v="8"/>
    <n v="8"/>
    <s v="Korenbouten"/>
    <n v="30.571428571428573"/>
  </r>
  <r>
    <n v="947"/>
    <s v="Schapenkamp II"/>
    <d v="2019-08-03T12:30:00"/>
    <n v="1"/>
    <x v="11"/>
    <s v="Lestes sponsa"/>
    <n v="3"/>
    <s v="KD"/>
    <x v="8"/>
    <n v="8"/>
    <s v="Pantserjuffers"/>
    <n v="30.571428571428573"/>
  </r>
  <r>
    <n v="947"/>
    <s v="Schapenkamp II"/>
    <d v="2019-08-03T12:30:00"/>
    <n v="1"/>
    <x v="1"/>
    <s v="Ischnura elegans"/>
    <n v="10"/>
    <s v="KD"/>
    <x v="8"/>
    <n v="8"/>
    <s v="Waterjuffer"/>
    <n v="30.571428571428573"/>
  </r>
  <r>
    <n v="947"/>
    <s v="Schapenkamp II"/>
    <d v="2019-08-03T12:30:00"/>
    <n v="1"/>
    <x v="3"/>
    <s v="Enallagma cyathigerum"/>
    <n v="11"/>
    <s v="KD"/>
    <x v="8"/>
    <n v="8"/>
    <s v="Waterjuffer"/>
    <n v="30.571428571428573"/>
  </r>
  <r>
    <n v="947"/>
    <s v="Schapenkamp II"/>
    <d v="2019-08-03T12:30:00"/>
    <n v="1"/>
    <x v="0"/>
    <s v="Sympecma fusca"/>
    <n v="2"/>
    <s v="KD"/>
    <x v="8"/>
    <n v="8"/>
    <s v="Pantserjuffers"/>
    <n v="30.571428571428573"/>
  </r>
  <r>
    <n v="947"/>
    <s v="Schapenkamp II"/>
    <d v="2019-08-27T12:40:00"/>
    <n v="1"/>
    <x v="12"/>
    <s v="Sympetrum striolatum"/>
    <n v="8"/>
    <s v="KD"/>
    <x v="8"/>
    <n v="8"/>
    <s v="Korenbouten"/>
    <n v="34"/>
  </r>
  <r>
    <n v="947"/>
    <s v="Schapenkamp II"/>
    <d v="2019-08-27T12:40:00"/>
    <n v="1"/>
    <x v="9"/>
    <s v="Anax imperator"/>
    <n v="3"/>
    <s v="KD"/>
    <x v="8"/>
    <n v="8"/>
    <s v="Glazenmakers"/>
    <n v="34"/>
  </r>
  <r>
    <n v="947"/>
    <s v="Schapenkamp II"/>
    <d v="2019-08-27T12:40:00"/>
    <n v="1"/>
    <x v="13"/>
    <s v="Chalcolestes viridis"/>
    <n v="1"/>
    <s v="KD"/>
    <x v="8"/>
    <n v="8"/>
    <s v="Pantserjuffers"/>
    <n v="34"/>
  </r>
  <r>
    <n v="947"/>
    <s v="Schapenkamp II"/>
    <d v="2019-08-27T12:40:00"/>
    <n v="1"/>
    <x v="1"/>
    <s v="Ischnura elegans"/>
    <n v="68"/>
    <s v="KD"/>
    <x v="8"/>
    <n v="8"/>
    <s v="Waterjuffer"/>
    <n v="34"/>
  </r>
  <r>
    <n v="947"/>
    <s v="Schapenkamp II"/>
    <d v="2019-08-27T12:40:00"/>
    <n v="1"/>
    <x v="17"/>
    <s v="Sympetrum vulgatum"/>
    <n v="7"/>
    <s v="KD"/>
    <x v="8"/>
    <n v="8"/>
    <s v="Korenbouten"/>
    <n v="34"/>
  </r>
  <r>
    <n v="947"/>
    <s v="Schapenkamp II"/>
    <d v="2019-08-27T12:40:00"/>
    <n v="1"/>
    <x v="3"/>
    <s v="Enallagma cyathigerum"/>
    <n v="34"/>
    <s v="KD"/>
    <x v="8"/>
    <n v="8"/>
    <s v="Waterjuffer"/>
    <n v="34"/>
  </r>
  <r>
    <n v="947"/>
    <s v="Schapenkamp II"/>
    <d v="2019-09-14T13:00:00"/>
    <n v="1"/>
    <x v="12"/>
    <s v="Sympetrum striolatum"/>
    <n v="29"/>
    <s v="KD"/>
    <x v="8"/>
    <n v="9"/>
    <s v="Korenbouten"/>
    <n v="36.571428571428569"/>
  </r>
  <r>
    <n v="947"/>
    <s v="Schapenkamp II"/>
    <d v="2019-09-14T13:00:00"/>
    <n v="1"/>
    <x v="5"/>
    <s v="Orthetrum cancellatum"/>
    <n v="1"/>
    <s v="KD"/>
    <x v="8"/>
    <n v="9"/>
    <s v="Korenbouten"/>
    <n v="36.571428571428569"/>
  </r>
  <r>
    <n v="947"/>
    <s v="Schapenkamp II"/>
    <d v="2019-09-14T13:00:00"/>
    <n v="1"/>
    <x v="11"/>
    <s v="Lestes sponsa"/>
    <n v="3"/>
    <s v="KD"/>
    <x v="8"/>
    <n v="9"/>
    <s v="Pantserjuffers"/>
    <n v="36.571428571428569"/>
  </r>
  <r>
    <n v="947"/>
    <s v="Schapenkamp II"/>
    <d v="2019-09-14T13:00:00"/>
    <n v="1"/>
    <x v="14"/>
    <s v="Aeshna mixta"/>
    <n v="5"/>
    <s v="KD"/>
    <x v="8"/>
    <n v="9"/>
    <s v="Glazenmakers"/>
    <n v="36.571428571428569"/>
  </r>
  <r>
    <n v="947"/>
    <s v="Schapenkamp II"/>
    <d v="2019-09-14T13:00:00"/>
    <n v="1"/>
    <x v="17"/>
    <s v="Sympetrum vulgatum"/>
    <n v="4"/>
    <s v="KD"/>
    <x v="8"/>
    <n v="9"/>
    <s v="Korenbouten"/>
    <n v="36.571428571428569"/>
  </r>
  <r>
    <n v="947"/>
    <s v="Schapenkamp II"/>
    <d v="2019-09-14T13:00:00"/>
    <n v="1"/>
    <x v="21"/>
    <s v="Ischnura pumilio"/>
    <n v="2"/>
    <s v="KD"/>
    <x v="8"/>
    <n v="9"/>
    <s v="Waterjuffer"/>
    <n v="36.571428571428569"/>
  </r>
  <r>
    <n v="947"/>
    <s v="Schapenkamp II"/>
    <d v="2019-09-14T13:00:00"/>
    <n v="1"/>
    <x v="3"/>
    <s v="Enallagma cyathigerum"/>
    <n v="1"/>
    <s v="KD"/>
    <x v="8"/>
    <n v="9"/>
    <s v="Waterjuffer"/>
    <n v="36.571428571428569"/>
  </r>
  <r>
    <n v="947"/>
    <s v="Schapenkamp II"/>
    <d v="2020-05-21T11:45:00"/>
    <n v="1"/>
    <x v="6"/>
    <s v="Coenagrion puella"/>
    <n v="87"/>
    <s v="KD"/>
    <x v="9"/>
    <n v="5"/>
    <s v="Waterjuffer"/>
    <n v="20.142857142857142"/>
  </r>
  <r>
    <n v="947"/>
    <s v="Schapenkamp II"/>
    <d v="2020-05-21T11:45:00"/>
    <n v="1"/>
    <x v="0"/>
    <s v="Sympecma fusca"/>
    <n v="17"/>
    <s v="KD"/>
    <x v="9"/>
    <n v="5"/>
    <s v="Pantserjuffers"/>
    <n v="20.142857142857142"/>
  </r>
  <r>
    <n v="947"/>
    <s v="Schapenkamp II"/>
    <d v="2020-05-21T11:45:00"/>
    <n v="1"/>
    <x v="24"/>
    <s v="Leucorrhinia pectoralis"/>
    <n v="1"/>
    <s v="KD"/>
    <x v="9"/>
    <n v="5"/>
    <s v="Korenbouten"/>
    <n v="20.142857142857142"/>
  </r>
  <r>
    <n v="947"/>
    <s v="Schapenkamp II"/>
    <d v="2020-05-21T11:45:00"/>
    <n v="1"/>
    <x v="5"/>
    <s v="Orthetrum cancellatum"/>
    <n v="1"/>
    <s v="KD"/>
    <x v="9"/>
    <n v="5"/>
    <s v="Korenbouten"/>
    <n v="20.142857142857142"/>
  </r>
  <r>
    <n v="947"/>
    <s v="Schapenkamp II"/>
    <d v="2020-05-21T11:45:00"/>
    <n v="1"/>
    <x v="7"/>
    <s v="Brachytron pratense"/>
    <n v="2"/>
    <s v="KD"/>
    <x v="9"/>
    <n v="5"/>
    <s v="Glazenmakers"/>
    <n v="20.142857142857142"/>
  </r>
  <r>
    <n v="947"/>
    <s v="Schapenkamp II"/>
    <d v="2020-05-21T11:45:00"/>
    <n v="1"/>
    <x v="9"/>
    <s v="Anax imperator"/>
    <n v="1"/>
    <s v="KD"/>
    <x v="9"/>
    <n v="5"/>
    <s v="Glazenmakers"/>
    <n v="20.142857142857142"/>
  </r>
  <r>
    <n v="947"/>
    <s v="Schapenkamp II"/>
    <d v="2020-05-21T11:45:00"/>
    <n v="1"/>
    <x v="1"/>
    <s v="Ischnura elegans"/>
    <n v="9"/>
    <s v="KD"/>
    <x v="9"/>
    <n v="5"/>
    <s v="Waterjuffer"/>
    <n v="20.142857142857142"/>
  </r>
  <r>
    <n v="947"/>
    <s v="Schapenkamp II"/>
    <d v="2020-05-21T11:45:00"/>
    <n v="1"/>
    <x v="31"/>
    <s v="Cordulia aenea"/>
    <n v="1"/>
    <s v="KD"/>
    <x v="9"/>
    <n v="5"/>
    <s v="Glanslibel"/>
    <n v="20.142857142857142"/>
  </r>
  <r>
    <n v="947"/>
    <s v="Schapenkamp II"/>
    <d v="2020-05-21T11:45:00"/>
    <n v="1"/>
    <x v="4"/>
    <s v="Coenagrion pulchellum"/>
    <n v="2"/>
    <s v="KD"/>
    <x v="9"/>
    <n v="5"/>
    <s v="Waterjuffer"/>
    <n v="20.142857142857142"/>
  </r>
  <r>
    <n v="947"/>
    <s v="Schapenkamp II"/>
    <d v="2020-05-21T11:45:00"/>
    <n v="1"/>
    <x v="10"/>
    <s v="Libellula quadrimaculata"/>
    <n v="20"/>
    <s v="KD"/>
    <x v="9"/>
    <n v="5"/>
    <s v="Korenbouten"/>
    <n v="20.142857142857142"/>
  </r>
  <r>
    <n v="947"/>
    <s v="Schapenkamp II"/>
    <d v="2020-06-02T12:30:00"/>
    <n v="1"/>
    <x v="6"/>
    <s v="Coenagrion puella"/>
    <n v="19"/>
    <s v="KD"/>
    <x v="9"/>
    <n v="6"/>
    <s v="Waterjuffer"/>
    <n v="21.857142857142858"/>
  </r>
  <r>
    <n v="947"/>
    <s v="Schapenkamp II"/>
    <d v="2020-06-02T12:30:00"/>
    <n v="1"/>
    <x v="0"/>
    <s v="Sympecma fusca"/>
    <n v="1"/>
    <s v="KD"/>
    <x v="9"/>
    <n v="6"/>
    <s v="Pantserjuffers"/>
    <n v="21.857142857142858"/>
  </r>
  <r>
    <n v="947"/>
    <s v="Schapenkamp II"/>
    <d v="2020-06-02T12:30:00"/>
    <n v="1"/>
    <x v="24"/>
    <s v="Leucorrhinia pectoralis"/>
    <n v="3"/>
    <s v="KD"/>
    <x v="9"/>
    <n v="6"/>
    <s v="Korenbouten"/>
    <n v="21.857142857142858"/>
  </r>
  <r>
    <n v="947"/>
    <s v="Schapenkamp II"/>
    <d v="2020-06-02T12:30:00"/>
    <n v="1"/>
    <x v="5"/>
    <s v="Orthetrum cancellatum"/>
    <n v="4"/>
    <s v="KD"/>
    <x v="9"/>
    <n v="6"/>
    <s v="Korenbouten"/>
    <n v="21.857142857142858"/>
  </r>
  <r>
    <n v="947"/>
    <s v="Schapenkamp II"/>
    <d v="2020-06-02T12:30:00"/>
    <n v="1"/>
    <x v="1"/>
    <s v="Ischnura elegans"/>
    <n v="22"/>
    <s v="KD"/>
    <x v="9"/>
    <n v="6"/>
    <s v="Waterjuffer"/>
    <n v="21.857142857142858"/>
  </r>
  <r>
    <n v="947"/>
    <s v="Schapenkamp II"/>
    <d v="2020-06-02T12:30:00"/>
    <n v="1"/>
    <x v="4"/>
    <s v="Coenagrion pulchellum"/>
    <n v="3"/>
    <s v="KD"/>
    <x v="9"/>
    <n v="6"/>
    <s v="Waterjuffer"/>
    <n v="21.857142857142858"/>
  </r>
  <r>
    <n v="947"/>
    <s v="Schapenkamp II"/>
    <d v="2020-06-02T12:30:00"/>
    <n v="1"/>
    <x v="10"/>
    <s v="Libellula quadrimaculata"/>
    <n v="31"/>
    <s v="KD"/>
    <x v="9"/>
    <n v="6"/>
    <s v="Korenbouten"/>
    <n v="21.857142857142858"/>
  </r>
  <r>
    <n v="947"/>
    <s v="Schapenkamp II"/>
    <d v="2020-06-02T12:30:00"/>
    <n v="1"/>
    <x v="8"/>
    <s v="Aeshna isoceles"/>
    <n v="1"/>
    <s v="KD"/>
    <x v="9"/>
    <n v="6"/>
    <s v="Glazenmakers"/>
    <n v="21.857142857142858"/>
  </r>
  <r>
    <n v="947"/>
    <s v="Schapenkamp II"/>
    <d v="2020-06-02T12:30:00"/>
    <n v="1"/>
    <x v="2"/>
    <s v="Pyrrhosoma nymphula"/>
    <n v="1"/>
    <s v="KD"/>
    <x v="9"/>
    <n v="6"/>
    <s v="Waterjuffer"/>
    <n v="21.857142857142858"/>
  </r>
  <r>
    <n v="947"/>
    <s v="Schapenkamp II"/>
    <d v="2020-06-02T12:30:00"/>
    <n v="1"/>
    <x v="3"/>
    <s v="Enallagma cyathigerum"/>
    <n v="8"/>
    <s v="KD"/>
    <x v="9"/>
    <n v="6"/>
    <s v="Waterjuffer"/>
    <n v="21.857142857142858"/>
  </r>
  <r>
    <n v="947"/>
    <s v="Schapenkamp II"/>
    <d v="2020-06-24T13:00:00"/>
    <n v="1"/>
    <x v="5"/>
    <s v="Orthetrum cancellatum"/>
    <n v="2"/>
    <s v="KD"/>
    <x v="9"/>
    <n v="6"/>
    <s v="Korenbouten"/>
    <n v="25"/>
  </r>
  <r>
    <n v="947"/>
    <s v="Schapenkamp II"/>
    <d v="2020-06-24T13:00:00"/>
    <n v="1"/>
    <x v="11"/>
    <s v="Lestes sponsa"/>
    <n v="5"/>
    <s v="KD"/>
    <x v="9"/>
    <n v="6"/>
    <s v="Pantserjuffers"/>
    <n v="25"/>
  </r>
  <r>
    <n v="947"/>
    <s v="Schapenkamp II"/>
    <d v="2020-06-24T13:00:00"/>
    <n v="1"/>
    <x v="9"/>
    <s v="Anax imperator"/>
    <n v="4"/>
    <s v="KD"/>
    <x v="9"/>
    <n v="6"/>
    <s v="Glazenmakers"/>
    <n v="25"/>
  </r>
  <r>
    <n v="947"/>
    <s v="Schapenkamp II"/>
    <d v="2020-06-24T13:00:00"/>
    <n v="1"/>
    <x v="1"/>
    <s v="Ischnura elegans"/>
    <n v="73"/>
    <s v="KD"/>
    <x v="9"/>
    <n v="6"/>
    <s v="Waterjuffer"/>
    <n v="25"/>
  </r>
  <r>
    <n v="947"/>
    <s v="Schapenkamp II"/>
    <d v="2020-06-24T13:00:00"/>
    <n v="1"/>
    <x v="4"/>
    <s v="Coenagrion pulchellum"/>
    <n v="1"/>
    <s v="KD"/>
    <x v="9"/>
    <n v="6"/>
    <s v="Waterjuffer"/>
    <n v="25"/>
  </r>
  <r>
    <n v="947"/>
    <s v="Schapenkamp II"/>
    <d v="2020-06-24T13:00:00"/>
    <n v="1"/>
    <x v="10"/>
    <s v="Libellula quadrimaculata"/>
    <n v="4"/>
    <s v="KD"/>
    <x v="9"/>
    <n v="6"/>
    <s v="Korenbouten"/>
    <n v="25"/>
  </r>
  <r>
    <n v="947"/>
    <s v="Schapenkamp II"/>
    <d v="2020-06-24T13:00:00"/>
    <n v="1"/>
    <x v="8"/>
    <s v="Aeshna isoceles"/>
    <n v="1"/>
    <s v="KD"/>
    <x v="9"/>
    <n v="6"/>
    <s v="Glazenmakers"/>
    <n v="25"/>
  </r>
  <r>
    <n v="947"/>
    <s v="Schapenkamp II"/>
    <d v="2020-06-24T13:00:00"/>
    <n v="1"/>
    <x v="3"/>
    <s v="Enallagma cyathigerum"/>
    <n v="16"/>
    <s v="KD"/>
    <x v="9"/>
    <n v="6"/>
    <s v="Waterjuffer"/>
    <n v="25"/>
  </r>
  <r>
    <n v="947"/>
    <s v="Schapenkamp II"/>
    <d v="2020-06-24T13:00:00"/>
    <n v="1"/>
    <x v="12"/>
    <s v="Sympetrum striolatum"/>
    <n v="44"/>
    <s v="KD"/>
    <x v="9"/>
    <n v="6"/>
    <s v="Korenbouten"/>
    <n v="25"/>
  </r>
  <r>
    <n v="947"/>
    <s v="Schapenkamp II"/>
    <d v="2020-06-24T13:00:00"/>
    <n v="1"/>
    <x v="24"/>
    <s v="Leucorrhinia pectoralis"/>
    <n v="2"/>
    <s v="KD"/>
    <x v="9"/>
    <n v="6"/>
    <s v="Korenbouten"/>
    <n v="25"/>
  </r>
  <r>
    <n v="947"/>
    <s v="Schapenkamp II"/>
    <d v="2020-07-13T13:00:00"/>
    <n v="1"/>
    <x v="20"/>
    <s v="Anax parthenope"/>
    <n v="2"/>
    <s v="KD"/>
    <x v="9"/>
    <n v="7"/>
    <s v="Glazenmakers"/>
    <n v="27.714285714285715"/>
  </r>
  <r>
    <n v="947"/>
    <s v="Schapenkamp II"/>
    <d v="2020-07-13T13:00:00"/>
    <n v="1"/>
    <x v="12"/>
    <s v="Sympetrum striolatum"/>
    <n v="21"/>
    <s v="KD"/>
    <x v="9"/>
    <n v="7"/>
    <s v="Korenbouten"/>
    <n v="27.714285714285715"/>
  </r>
  <r>
    <n v="947"/>
    <s v="Schapenkamp II"/>
    <d v="2020-07-13T13:00:00"/>
    <n v="1"/>
    <x v="5"/>
    <s v="Orthetrum cancellatum"/>
    <n v="1"/>
    <s v="KD"/>
    <x v="9"/>
    <n v="7"/>
    <s v="Korenbouten"/>
    <n v="27.714285714285715"/>
  </r>
  <r>
    <n v="947"/>
    <s v="Schapenkamp II"/>
    <d v="2020-07-13T13:00:00"/>
    <n v="1"/>
    <x v="11"/>
    <s v="Lestes sponsa"/>
    <n v="24"/>
    <s v="KD"/>
    <x v="9"/>
    <n v="7"/>
    <s v="Pantserjuffers"/>
    <n v="27.714285714285715"/>
  </r>
  <r>
    <n v="947"/>
    <s v="Schapenkamp II"/>
    <d v="2020-07-13T13:00:00"/>
    <n v="1"/>
    <x v="9"/>
    <s v="Anax imperator"/>
    <n v="3"/>
    <s v="KD"/>
    <x v="9"/>
    <n v="7"/>
    <s v="Glazenmakers"/>
    <n v="27.714285714285715"/>
  </r>
  <r>
    <n v="947"/>
    <s v="Schapenkamp II"/>
    <d v="2020-07-13T13:00:00"/>
    <n v="1"/>
    <x v="1"/>
    <s v="Ischnura elegans"/>
    <n v="32"/>
    <s v="KD"/>
    <x v="9"/>
    <n v="7"/>
    <s v="Waterjuffer"/>
    <n v="27.714285714285715"/>
  </r>
  <r>
    <n v="947"/>
    <s v="Schapenkamp II"/>
    <d v="2020-07-13T13:00:00"/>
    <n v="1"/>
    <x v="17"/>
    <s v="Sympetrum vulgatum"/>
    <n v="4"/>
    <s v="KD"/>
    <x v="9"/>
    <n v="7"/>
    <s v="Korenbouten"/>
    <n v="27.714285714285715"/>
  </r>
  <r>
    <n v="947"/>
    <s v="Schapenkamp II"/>
    <d v="2020-07-13T13:00:00"/>
    <n v="1"/>
    <x v="8"/>
    <s v="Aeshna isoceles"/>
    <n v="1"/>
    <s v="KD"/>
    <x v="9"/>
    <n v="7"/>
    <s v="Glazenmakers"/>
    <n v="27.714285714285715"/>
  </r>
  <r>
    <n v="947"/>
    <s v="Schapenkamp II"/>
    <d v="2020-07-13T13:00:00"/>
    <n v="1"/>
    <x v="3"/>
    <s v="Enallagma cyathigerum"/>
    <n v="51"/>
    <s v="KD"/>
    <x v="9"/>
    <n v="7"/>
    <s v="Waterjuffer"/>
    <n v="27.714285714285715"/>
  </r>
  <r>
    <n v="947"/>
    <s v="Schapenkamp II"/>
    <d v="2020-08-06T12:00:00"/>
    <n v="1"/>
    <x v="12"/>
    <s v="Sympetrum striolatum"/>
    <n v="34"/>
    <s v="KD"/>
    <x v="9"/>
    <n v="8"/>
    <s v="Korenbouten"/>
    <n v="31.142857142857142"/>
  </r>
  <r>
    <n v="947"/>
    <s v="Schapenkamp II"/>
    <d v="2020-08-06T12:00:00"/>
    <n v="1"/>
    <x v="11"/>
    <s v="Lestes sponsa"/>
    <n v="17"/>
    <s v="KD"/>
    <x v="9"/>
    <n v="8"/>
    <s v="Pantserjuffers"/>
    <n v="31.142857142857142"/>
  </r>
  <r>
    <n v="947"/>
    <s v="Schapenkamp II"/>
    <d v="2020-08-06T12:00:00"/>
    <n v="1"/>
    <x v="9"/>
    <s v="Anax imperator"/>
    <n v="1"/>
    <s v="KD"/>
    <x v="9"/>
    <n v="8"/>
    <s v="Glazenmakers"/>
    <n v="31.142857142857142"/>
  </r>
  <r>
    <n v="947"/>
    <s v="Schapenkamp II"/>
    <d v="2020-08-06T12:00:00"/>
    <n v="1"/>
    <x v="1"/>
    <s v="Ischnura elegans"/>
    <n v="42"/>
    <s v="KD"/>
    <x v="9"/>
    <n v="8"/>
    <s v="Waterjuffer"/>
    <n v="31.142857142857142"/>
  </r>
  <r>
    <n v="947"/>
    <s v="Schapenkamp II"/>
    <d v="2020-08-06T12:00:00"/>
    <n v="1"/>
    <x v="14"/>
    <s v="Aeshna mixta"/>
    <n v="1"/>
    <s v="KD"/>
    <x v="9"/>
    <n v="8"/>
    <s v="Glazenmakers"/>
    <n v="31.142857142857142"/>
  </r>
  <r>
    <n v="947"/>
    <s v="Schapenkamp II"/>
    <d v="2020-08-06T12:00:00"/>
    <n v="1"/>
    <x v="17"/>
    <s v="Sympetrum vulgatum"/>
    <n v="16"/>
    <s v="KD"/>
    <x v="9"/>
    <n v="8"/>
    <s v="Korenbouten"/>
    <n v="31.142857142857142"/>
  </r>
  <r>
    <n v="947"/>
    <s v="Schapenkamp II"/>
    <d v="2020-08-06T12:00:00"/>
    <n v="1"/>
    <x v="21"/>
    <s v="Ischnura pumilio"/>
    <n v="1"/>
    <s v="KD"/>
    <x v="9"/>
    <n v="8"/>
    <s v="Waterjuffer"/>
    <n v="31.142857142857142"/>
  </r>
  <r>
    <n v="947"/>
    <s v="Schapenkamp II"/>
    <d v="2020-08-06T12:00:00"/>
    <n v="1"/>
    <x v="3"/>
    <s v="Enallagma cyathigerum"/>
    <n v="8"/>
    <s v="KD"/>
    <x v="9"/>
    <n v="8"/>
    <s v="Waterjuffer"/>
    <n v="31.142857142857142"/>
  </r>
  <r>
    <n v="947"/>
    <s v="Schapenkamp II"/>
    <d v="2020-09-17T13:45:00"/>
    <n v="1"/>
    <x v="1"/>
    <s v="Ischnura elegans"/>
    <n v="2"/>
    <s v="KD"/>
    <x v="9"/>
    <n v="9"/>
    <s v="Waterjuffer"/>
    <n v="37.142857142857146"/>
  </r>
  <r>
    <n v="947"/>
    <s v="Schapenkamp II"/>
    <d v="2020-09-17T13:45:00"/>
    <n v="1"/>
    <x v="14"/>
    <s v="Aeshna mixta"/>
    <n v="5"/>
    <s v="KD"/>
    <x v="9"/>
    <n v="9"/>
    <s v="Glazenmakers"/>
    <n v="37.142857142857146"/>
  </r>
  <r>
    <n v="947"/>
    <s v="Schapenkamp II"/>
    <d v="2020-09-26T14:00:00"/>
    <n v="1"/>
    <x v="12"/>
    <s v="Sympetrum striolatum"/>
    <n v="4"/>
    <s v="KD"/>
    <x v="9"/>
    <n v="9"/>
    <s v="Korenbouten"/>
    <n v="38.428571428571431"/>
  </r>
  <r>
    <n v="947"/>
    <s v="Schapenkamp II"/>
    <d v="2020-09-26T14:00:00"/>
    <n v="1"/>
    <x v="11"/>
    <s v="Lestes sponsa"/>
    <n v="2"/>
    <s v="KD"/>
    <x v="9"/>
    <n v="9"/>
    <s v="Pantserjuffers"/>
    <n v="38.428571428571431"/>
  </r>
  <r>
    <n v="947"/>
    <s v="Schapenkamp II"/>
    <d v="2020-09-26T14:00:00"/>
    <n v="1"/>
    <x v="1"/>
    <s v="Ischnura elegans"/>
    <n v="1"/>
    <s v="KD"/>
    <x v="9"/>
    <n v="9"/>
    <s v="Waterjuffer"/>
    <n v="38.428571428571431"/>
  </r>
  <r>
    <n v="947"/>
    <s v="Schapenkamp II"/>
    <d v="2020-09-26T14:00:00"/>
    <n v="1"/>
    <x v="14"/>
    <s v="Aeshna mixta"/>
    <n v="3"/>
    <s v="KD"/>
    <x v="9"/>
    <n v="9"/>
    <s v="Glazenmakers"/>
    <n v="38.428571428571431"/>
  </r>
  <r>
    <n v="947"/>
    <s v="Schapenkamp II"/>
    <d v="2020-09-26T14:00:00"/>
    <n v="1"/>
    <x v="3"/>
    <s v="Enallagma cyathigerum"/>
    <n v="1"/>
    <s v="KD"/>
    <x v="9"/>
    <n v="9"/>
    <s v="Waterjuffer"/>
    <n v="38.428571428571431"/>
  </r>
  <r>
    <n v="947"/>
    <s v="Schapenkamp II"/>
    <d v="2021-05-13T13:45:00"/>
    <n v="1"/>
    <x v="7"/>
    <s v="Brachytron pratense"/>
    <n v="3"/>
    <s v="KD"/>
    <x v="11"/>
    <n v="5"/>
    <s v="Glazenmakers"/>
    <n v="18.857142857142858"/>
  </r>
  <r>
    <n v="947"/>
    <s v="Schapenkamp II"/>
    <d v="2021-05-13T13:45:00"/>
    <n v="1"/>
    <x v="10"/>
    <s v="Libellula quadrimaculata"/>
    <n v="3"/>
    <s v="KD"/>
    <x v="11"/>
    <n v="5"/>
    <s v="Korenbouten"/>
    <n v="18.857142857142858"/>
  </r>
  <r>
    <n v="947"/>
    <s v="Schapenkamp II"/>
    <d v="2021-05-13T13:45:00"/>
    <n v="1"/>
    <x v="0"/>
    <s v="Sympecma fusca"/>
    <n v="61"/>
    <s v="KD"/>
    <x v="11"/>
    <n v="5"/>
    <s v="Pantserjuffers"/>
    <n v="18.857142857142858"/>
  </r>
  <r>
    <n v="947"/>
    <s v="Schapenkamp II"/>
    <d v="2021-05-13T13:45:00"/>
    <n v="1"/>
    <x v="6"/>
    <s v="Coenagrion puella"/>
    <n v="3"/>
    <s v="KD"/>
    <x v="11"/>
    <n v="5"/>
    <s v="Waterjuffer"/>
    <n v="18.857142857142858"/>
  </r>
  <r>
    <n v="947"/>
    <s v="Schapenkamp II"/>
    <d v="2021-05-13T13:45:00"/>
    <n v="1"/>
    <x v="2"/>
    <s v="Pyrrhosoma nymphula"/>
    <n v="2"/>
    <s v="KD"/>
    <x v="11"/>
    <n v="5"/>
    <s v="Waterjuffer"/>
    <n v="18.857142857142858"/>
  </r>
  <r>
    <n v="947"/>
    <s v="Schapenkamp II"/>
    <d v="2021-05-30T13:00:00"/>
    <n v="1"/>
    <x v="9"/>
    <s v="Anax imperator"/>
    <n v="1"/>
    <s v="KD"/>
    <x v="11"/>
    <n v="5"/>
    <s v="Glazenmakers"/>
    <n v="21.285714285714285"/>
  </r>
  <r>
    <n v="947"/>
    <s v="Schapenkamp II"/>
    <d v="2021-05-30T13:00:00"/>
    <n v="1"/>
    <x v="1"/>
    <s v="Ischnura elegans"/>
    <n v="1"/>
    <s v="KD"/>
    <x v="11"/>
    <n v="5"/>
    <s v="Waterjuffer"/>
    <n v="21.285714285714285"/>
  </r>
  <r>
    <n v="947"/>
    <s v="Schapenkamp II"/>
    <d v="2021-05-30T13:00:00"/>
    <n v="1"/>
    <x v="31"/>
    <s v="Cordulia aenea"/>
    <n v="1"/>
    <s v="KD"/>
    <x v="11"/>
    <n v="5"/>
    <s v="Glanslibel"/>
    <n v="21.285714285714285"/>
  </r>
  <r>
    <n v="947"/>
    <s v="Schapenkamp II"/>
    <d v="2021-05-30T13:00:00"/>
    <n v="1"/>
    <x v="6"/>
    <s v="Coenagrion puella"/>
    <n v="12"/>
    <s v="KD"/>
    <x v="11"/>
    <n v="5"/>
    <s v="Waterjuffer"/>
    <n v="21.285714285714285"/>
  </r>
  <r>
    <n v="947"/>
    <s v="Schapenkamp II"/>
    <d v="2021-05-30T13:00:00"/>
    <n v="1"/>
    <x v="0"/>
    <s v="Sympecma fusca"/>
    <n v="29"/>
    <s v="KD"/>
    <x v="11"/>
    <n v="5"/>
    <s v="Pantserjuffers"/>
    <n v="21.285714285714285"/>
  </r>
  <r>
    <n v="947"/>
    <s v="Schapenkamp II"/>
    <d v="2021-05-30T13:00:00"/>
    <n v="1"/>
    <x v="7"/>
    <s v="Brachytron pratense"/>
    <n v="4"/>
    <s v="KD"/>
    <x v="11"/>
    <n v="5"/>
    <s v="Glazenmakers"/>
    <n v="21.285714285714285"/>
  </r>
  <r>
    <n v="947"/>
    <s v="Schapenkamp II"/>
    <d v="2021-05-30T13:00:00"/>
    <n v="1"/>
    <x v="10"/>
    <s v="Libellula quadrimaculata"/>
    <n v="18"/>
    <s v="KD"/>
    <x v="11"/>
    <n v="5"/>
    <s v="Korenbouten"/>
    <n v="21.285714285714285"/>
  </r>
  <r>
    <n v="947"/>
    <s v="Schapenkamp II"/>
    <d v="2021-05-30T13:00:00"/>
    <n v="1"/>
    <x v="4"/>
    <s v="Coenagrion pulchellum"/>
    <n v="1"/>
    <s v="KD"/>
    <x v="11"/>
    <n v="5"/>
    <s v="Waterjuffer"/>
    <n v="21.285714285714285"/>
  </r>
  <r>
    <n v="947"/>
    <s v="Schapenkamp II"/>
    <d v="2021-05-30T13:00:00"/>
    <n v="1"/>
    <x v="2"/>
    <s v="Pyrrhosoma nymphula"/>
    <n v="2"/>
    <s v="KD"/>
    <x v="11"/>
    <n v="5"/>
    <s v="Waterjuffer"/>
    <n v="21.285714285714285"/>
  </r>
  <r>
    <n v="947"/>
    <s v="Schapenkamp II"/>
    <d v="2021-06-07T13:45:00"/>
    <n v="1"/>
    <x v="8"/>
    <s v="Aeshna isoceles"/>
    <n v="3"/>
    <s v="KD"/>
    <x v="11"/>
    <n v="6"/>
    <s v="Glazenmakers"/>
    <n v="22.428571428571427"/>
  </r>
  <r>
    <n v="947"/>
    <s v="Schapenkamp II"/>
    <d v="2021-06-07T13:45:00"/>
    <n v="1"/>
    <x v="0"/>
    <s v="Sympecma fusca"/>
    <n v="2"/>
    <s v="KD"/>
    <x v="11"/>
    <n v="6"/>
    <s v="Pantserjuffers"/>
    <n v="22.428571428571427"/>
  </r>
  <r>
    <n v="947"/>
    <s v="Schapenkamp II"/>
    <d v="2021-06-07T13:45:00"/>
    <n v="1"/>
    <x v="6"/>
    <s v="Coenagrion puella"/>
    <n v="95"/>
    <s v="KD"/>
    <x v="11"/>
    <n v="6"/>
    <s v="Waterjuffer"/>
    <n v="22.428571428571427"/>
  </r>
  <r>
    <n v="947"/>
    <s v="Schapenkamp II"/>
    <d v="2021-06-07T13:45:00"/>
    <n v="1"/>
    <x v="7"/>
    <s v="Brachytron pratense"/>
    <n v="5"/>
    <s v="KD"/>
    <x v="11"/>
    <n v="6"/>
    <s v="Glazenmakers"/>
    <n v="22.428571428571427"/>
  </r>
  <r>
    <n v="947"/>
    <s v="Schapenkamp II"/>
    <d v="2021-06-07T13:45:00"/>
    <n v="1"/>
    <x v="1"/>
    <s v="Ischnura elegans"/>
    <n v="10"/>
    <s v="KD"/>
    <x v="11"/>
    <n v="6"/>
    <s v="Waterjuffer"/>
    <n v="22.428571428571427"/>
  </r>
  <r>
    <n v="947"/>
    <s v="Schapenkamp II"/>
    <d v="2021-06-07T13:45:00"/>
    <n v="1"/>
    <x v="10"/>
    <s v="Libellula quadrimaculata"/>
    <n v="19"/>
    <s v="KD"/>
    <x v="11"/>
    <n v="6"/>
    <s v="Korenbouten"/>
    <n v="22.428571428571427"/>
  </r>
  <r>
    <n v="947"/>
    <s v="Schapenkamp II"/>
    <d v="2021-06-07T13:45:00"/>
    <n v="1"/>
    <x v="9"/>
    <s v="Anax imperator"/>
    <n v="6"/>
    <s v="KD"/>
    <x v="11"/>
    <n v="6"/>
    <s v="Glazenmakers"/>
    <n v="22.428571428571427"/>
  </r>
  <r>
    <n v="947"/>
    <s v="Schapenkamp II"/>
    <d v="2021-07-17T13:45:00"/>
    <n v="1"/>
    <x v="11"/>
    <s v="Lestes sponsa"/>
    <n v="15"/>
    <s v="KD"/>
    <x v="11"/>
    <n v="7"/>
    <s v="Pantserjuffers"/>
    <n v="28.142857142857142"/>
  </r>
  <r>
    <n v="947"/>
    <s v="Schapenkamp II"/>
    <d v="2021-07-17T13:45:00"/>
    <n v="1"/>
    <x v="9"/>
    <s v="Anax imperator"/>
    <n v="3"/>
    <s v="KD"/>
    <x v="11"/>
    <n v="7"/>
    <s v="Glazenmakers"/>
    <n v="28.142857142857142"/>
  </r>
  <r>
    <n v="947"/>
    <s v="Schapenkamp II"/>
    <d v="2021-07-17T13:45:00"/>
    <n v="1"/>
    <x v="5"/>
    <s v="Orthetrum cancellatum"/>
    <n v="1"/>
    <s v="KD"/>
    <x v="11"/>
    <n v="7"/>
    <s v="Korenbouten"/>
    <n v="28.142857142857142"/>
  </r>
  <r>
    <n v="947"/>
    <s v="Schapenkamp II"/>
    <d v="2021-07-17T13:45:00"/>
    <n v="1"/>
    <x v="22"/>
    <s v="Crocothemis erythraea"/>
    <n v="2"/>
    <s v="KD"/>
    <x v="11"/>
    <n v="7"/>
    <s v="Korenbouten"/>
    <n v="28.142857142857142"/>
  </r>
  <r>
    <n v="947"/>
    <s v="Schapenkamp II"/>
    <d v="2021-07-17T13:45:00"/>
    <n v="1"/>
    <x v="1"/>
    <s v="Ischnura elegans"/>
    <n v="80"/>
    <s v="KD"/>
    <x v="11"/>
    <n v="7"/>
    <s v="Waterjuffer"/>
    <n v="28.142857142857142"/>
  </r>
  <r>
    <n v="947"/>
    <s v="Schapenkamp II"/>
    <d v="2021-07-17T13:45:00"/>
    <n v="1"/>
    <x v="3"/>
    <s v="Enallagma cyathigerum"/>
    <n v="30"/>
    <s v="KD"/>
    <x v="11"/>
    <n v="7"/>
    <s v="Waterjuffer"/>
    <n v="28.142857142857142"/>
  </r>
  <r>
    <n v="947"/>
    <s v="Schapenkamp II"/>
    <d v="2021-06-12T12:30:00"/>
    <n v="1"/>
    <x v="10"/>
    <s v="Libellula quadrimaculata"/>
    <n v="12"/>
    <s v="KD"/>
    <x v="11"/>
    <n v="6"/>
    <s v="Korenbouten"/>
    <n v="23.142857142857142"/>
  </r>
  <r>
    <n v="947"/>
    <s v="Schapenkamp II"/>
    <d v="2021-06-12T12:30:00"/>
    <n v="1"/>
    <x v="5"/>
    <s v="Orthetrum cancellatum"/>
    <n v="2"/>
    <s v="KD"/>
    <x v="11"/>
    <n v="6"/>
    <s v="Korenbouten"/>
    <n v="23.142857142857142"/>
  </r>
  <r>
    <n v="947"/>
    <s v="Schapenkamp II"/>
    <d v="2021-06-12T12:30:00"/>
    <n v="1"/>
    <x v="9"/>
    <s v="Anax imperator"/>
    <n v="2"/>
    <s v="KD"/>
    <x v="11"/>
    <n v="6"/>
    <s v="Glazenmakers"/>
    <n v="23.142857142857142"/>
  </r>
  <r>
    <n v="947"/>
    <s v="Schapenkamp II"/>
    <d v="2021-06-12T12:30:00"/>
    <n v="1"/>
    <x v="22"/>
    <s v="Crocothemis erythraea"/>
    <n v="2"/>
    <s v="KD"/>
    <x v="11"/>
    <n v="6"/>
    <s v="Korenbouten"/>
    <n v="23.142857142857142"/>
  </r>
  <r>
    <n v="947"/>
    <s v="Schapenkamp II"/>
    <d v="2021-06-12T12:30:00"/>
    <n v="1"/>
    <x v="8"/>
    <s v="Aeshna isoceles"/>
    <n v="1"/>
    <s v="KD"/>
    <x v="11"/>
    <n v="6"/>
    <s v="Glazenmakers"/>
    <n v="23.142857142857142"/>
  </r>
  <r>
    <n v="947"/>
    <s v="Schapenkamp II"/>
    <d v="2020-05-07T12:45:00"/>
    <n v="1"/>
    <x v="6"/>
    <s v="Coenagrion puella"/>
    <n v="4"/>
    <s v="KD"/>
    <x v="9"/>
    <n v="5"/>
    <s v="Waterjuffer"/>
    <n v="18.142857142857142"/>
  </r>
  <r>
    <n v="947"/>
    <s v="Schapenkamp II"/>
    <d v="2020-05-07T12:45:00"/>
    <n v="1"/>
    <x v="7"/>
    <s v="Brachytron pratense"/>
    <n v="8"/>
    <s v="KD"/>
    <x v="9"/>
    <n v="5"/>
    <s v="Glazenmakers"/>
    <n v="18.142857142857142"/>
  </r>
  <r>
    <n v="947"/>
    <s v="Schapenkamp II"/>
    <d v="2020-05-07T12:45:00"/>
    <n v="1"/>
    <x v="10"/>
    <s v="Libellula quadrimaculata"/>
    <n v="8"/>
    <s v="KD"/>
    <x v="9"/>
    <n v="5"/>
    <s v="Korenbouten"/>
    <n v="18.142857142857142"/>
  </r>
  <r>
    <n v="947"/>
    <s v="Schapenkamp II"/>
    <d v="2020-05-07T12:45:00"/>
    <n v="1"/>
    <x v="0"/>
    <s v="Sympecma fusca"/>
    <n v="69"/>
    <s v="KD"/>
    <x v="9"/>
    <n v="5"/>
    <s v="Pantserjuffers"/>
    <n v="18.142857142857142"/>
  </r>
  <r>
    <n v="948"/>
    <s v="Schapenkamp III"/>
    <d v="2010-05-23T14:00:00"/>
    <n v="1"/>
    <x v="10"/>
    <s v="Libellula quadrimaculata"/>
    <n v="1"/>
    <s v="KD"/>
    <x v="0"/>
    <n v="5"/>
    <s v="Korenbouten"/>
    <n v="20.285714285714285"/>
  </r>
  <r>
    <n v="948"/>
    <s v="Schapenkamp III"/>
    <d v="2010-05-23T14:00:00"/>
    <n v="1"/>
    <x v="0"/>
    <s v="Sympecma fusca"/>
    <n v="6"/>
    <s v="KD"/>
    <x v="0"/>
    <n v="5"/>
    <s v="Pantserjuffers"/>
    <n v="20.285714285714285"/>
  </r>
  <r>
    <n v="948"/>
    <s v="Schapenkamp III"/>
    <d v="2010-05-23T14:00:00"/>
    <n v="1"/>
    <x v="1"/>
    <s v="Ischnura elegans"/>
    <n v="1"/>
    <s v="KD"/>
    <x v="0"/>
    <n v="5"/>
    <s v="Waterjuffer"/>
    <n v="20.285714285714285"/>
  </r>
  <r>
    <n v="948"/>
    <s v="Schapenkamp III"/>
    <d v="2010-05-23T14:00:00"/>
    <n v="1"/>
    <x v="3"/>
    <s v="Enallagma cyathigerum"/>
    <n v="1"/>
    <s v="KD"/>
    <x v="0"/>
    <n v="5"/>
    <s v="Waterjuffer"/>
    <n v="20.285714285714285"/>
  </r>
  <r>
    <n v="948"/>
    <s v="Schapenkamp III"/>
    <d v="2010-06-04T14:00:00"/>
    <n v="1"/>
    <x v="6"/>
    <s v="Coenagrion puella"/>
    <n v="5"/>
    <s v="KD"/>
    <x v="0"/>
    <n v="6"/>
    <s v="Waterjuffer"/>
    <n v="22"/>
  </r>
  <r>
    <n v="948"/>
    <s v="Schapenkamp III"/>
    <d v="2010-06-04T14:00:00"/>
    <n v="1"/>
    <x v="7"/>
    <s v="Brachytron pratense"/>
    <n v="1"/>
    <s v="KD"/>
    <x v="0"/>
    <n v="6"/>
    <s v="Glazenmakers"/>
    <n v="22"/>
  </r>
  <r>
    <n v="948"/>
    <s v="Schapenkamp III"/>
    <d v="2010-06-04T14:00:00"/>
    <n v="1"/>
    <x v="10"/>
    <s v="Libellula quadrimaculata"/>
    <n v="3"/>
    <s v="KD"/>
    <x v="0"/>
    <n v="6"/>
    <s v="Korenbouten"/>
    <n v="22"/>
  </r>
  <r>
    <n v="948"/>
    <s v="Schapenkamp III"/>
    <d v="2010-06-26T14:45:00"/>
    <n v="1"/>
    <x v="25"/>
    <s v="Lestes barbarus"/>
    <n v="3"/>
    <s v="KD"/>
    <x v="0"/>
    <n v="6"/>
    <s v="Pantserjuffers"/>
    <n v="25.142857142857142"/>
  </r>
  <r>
    <n v="948"/>
    <s v="Schapenkamp III"/>
    <d v="2010-06-26T14:45:00"/>
    <n v="1"/>
    <x v="6"/>
    <s v="Coenagrion puella"/>
    <n v="6"/>
    <s v="KD"/>
    <x v="0"/>
    <n v="6"/>
    <s v="Waterjuffer"/>
    <n v="25.142857142857142"/>
  </r>
  <r>
    <n v="948"/>
    <s v="Schapenkamp III"/>
    <d v="2010-06-26T14:45:00"/>
    <n v="1"/>
    <x v="10"/>
    <s v="Libellula quadrimaculata"/>
    <n v="4"/>
    <s v="KD"/>
    <x v="0"/>
    <n v="6"/>
    <s v="Korenbouten"/>
    <n v="25.142857142857142"/>
  </r>
  <r>
    <n v="948"/>
    <s v="Schapenkamp III"/>
    <d v="2010-06-26T14:45:00"/>
    <n v="1"/>
    <x v="8"/>
    <s v="Aeshna isoceles"/>
    <n v="3"/>
    <s v="KD"/>
    <x v="0"/>
    <n v="6"/>
    <s v="Glazenmakers"/>
    <n v="25.142857142857142"/>
  </r>
  <r>
    <n v="948"/>
    <s v="Schapenkamp III"/>
    <d v="2010-06-26T14:45:00"/>
    <n v="1"/>
    <x v="1"/>
    <s v="Ischnura elegans"/>
    <n v="8"/>
    <s v="KD"/>
    <x v="0"/>
    <n v="6"/>
    <s v="Waterjuffer"/>
    <n v="25.142857142857142"/>
  </r>
  <r>
    <n v="948"/>
    <s v="Schapenkamp III"/>
    <d v="2010-06-26T14:45:00"/>
    <n v="1"/>
    <x v="4"/>
    <s v="Coenagrion pulchellum"/>
    <n v="3"/>
    <s v="KD"/>
    <x v="0"/>
    <n v="6"/>
    <s v="Waterjuffer"/>
    <n v="25.142857142857142"/>
  </r>
  <r>
    <n v="948"/>
    <s v="Schapenkamp III"/>
    <d v="2010-06-26T14:45:00"/>
    <n v="1"/>
    <x v="3"/>
    <s v="Enallagma cyathigerum"/>
    <n v="5"/>
    <s v="KD"/>
    <x v="0"/>
    <n v="6"/>
    <s v="Waterjuffer"/>
    <n v="25.142857142857142"/>
  </r>
  <r>
    <n v="948"/>
    <s v="Schapenkamp III"/>
    <d v="2010-07-11T15:15:00"/>
    <n v="1"/>
    <x v="5"/>
    <s v="Orthetrum cancellatum"/>
    <n v="1"/>
    <s v="KD"/>
    <x v="0"/>
    <n v="7"/>
    <s v="Korenbouten"/>
    <n v="27.285714285714285"/>
  </r>
  <r>
    <n v="948"/>
    <s v="Schapenkamp III"/>
    <d v="2010-07-11T15:15:00"/>
    <n v="1"/>
    <x v="13"/>
    <s v="Chalcolestes viridis"/>
    <n v="2"/>
    <s v="KD"/>
    <x v="0"/>
    <n v="7"/>
    <s v="Pantserjuffers"/>
    <n v="27.285714285714285"/>
  </r>
  <r>
    <n v="948"/>
    <s v="Schapenkamp III"/>
    <d v="2010-07-11T15:15:00"/>
    <n v="1"/>
    <x v="1"/>
    <s v="Ischnura elegans"/>
    <n v="47"/>
    <s v="KD"/>
    <x v="0"/>
    <n v="7"/>
    <s v="Waterjuffer"/>
    <n v="27.285714285714285"/>
  </r>
  <r>
    <n v="948"/>
    <s v="Schapenkamp III"/>
    <d v="2010-07-11T15:15:00"/>
    <n v="1"/>
    <x v="3"/>
    <s v="Enallagma cyathigerum"/>
    <n v="20"/>
    <s v="KD"/>
    <x v="0"/>
    <n v="7"/>
    <s v="Waterjuffer"/>
    <n v="27.285714285714285"/>
  </r>
  <r>
    <n v="948"/>
    <s v="Schapenkamp III"/>
    <d v="2010-07-27T13:30:00"/>
    <n v="1"/>
    <x v="11"/>
    <s v="Lestes sponsa"/>
    <n v="2"/>
    <s v="KD"/>
    <x v="0"/>
    <n v="7"/>
    <s v="Pantserjuffers"/>
    <n v="29.571428571428573"/>
  </r>
  <r>
    <n v="948"/>
    <s v="Schapenkamp III"/>
    <d v="2010-07-27T13:30:00"/>
    <n v="1"/>
    <x v="1"/>
    <s v="Ischnura elegans"/>
    <n v="10"/>
    <s v="KD"/>
    <x v="0"/>
    <n v="7"/>
    <s v="Waterjuffer"/>
    <n v="29.571428571428573"/>
  </r>
  <r>
    <n v="948"/>
    <s v="Schapenkamp III"/>
    <d v="2010-07-27T13:30:00"/>
    <n v="1"/>
    <x v="3"/>
    <s v="Enallagma cyathigerum"/>
    <n v="17"/>
    <s v="KD"/>
    <x v="0"/>
    <n v="7"/>
    <s v="Waterjuffer"/>
    <n v="29.571428571428573"/>
  </r>
  <r>
    <n v="948"/>
    <s v="Schapenkamp III"/>
    <d v="2010-08-03T14:15:00"/>
    <n v="1"/>
    <x v="11"/>
    <s v="Lestes sponsa"/>
    <n v="2"/>
    <s v="KD"/>
    <x v="0"/>
    <n v="8"/>
    <s v="Pantserjuffers"/>
    <n v="30.571428571428573"/>
  </r>
  <r>
    <n v="948"/>
    <s v="Schapenkamp III"/>
    <d v="2010-08-03T14:15:00"/>
    <n v="1"/>
    <x v="9"/>
    <s v="Anax imperator"/>
    <n v="1"/>
    <s v="KD"/>
    <x v="0"/>
    <n v="8"/>
    <s v="Glazenmakers"/>
    <n v="30.571428571428573"/>
  </r>
  <r>
    <n v="948"/>
    <s v="Schapenkamp III"/>
    <d v="2010-08-03T14:15:00"/>
    <n v="1"/>
    <x v="12"/>
    <s v="Sympetrum striolatum"/>
    <n v="4"/>
    <s v="KD"/>
    <x v="0"/>
    <n v="8"/>
    <s v="Korenbouten"/>
    <n v="30.571428571428573"/>
  </r>
  <r>
    <n v="948"/>
    <s v="Schapenkamp III"/>
    <d v="2010-08-03T14:15:00"/>
    <n v="1"/>
    <x v="1"/>
    <s v="Ischnura elegans"/>
    <n v="11"/>
    <s v="KD"/>
    <x v="0"/>
    <n v="8"/>
    <s v="Waterjuffer"/>
    <n v="30.571428571428573"/>
  </r>
  <r>
    <n v="948"/>
    <s v="Schapenkamp III"/>
    <d v="2010-08-03T14:15:00"/>
    <n v="1"/>
    <x v="3"/>
    <s v="Enallagma cyathigerum"/>
    <n v="17"/>
    <s v="KD"/>
    <x v="0"/>
    <n v="8"/>
    <s v="Waterjuffer"/>
    <n v="30.571428571428573"/>
  </r>
  <r>
    <n v="948"/>
    <s v="Schapenkamp III"/>
    <d v="2010-08-14T14:00:00"/>
    <n v="1"/>
    <x v="9"/>
    <s v="Anax imperator"/>
    <n v="1"/>
    <s v="KD"/>
    <x v="0"/>
    <n v="8"/>
    <s v="Glazenmakers"/>
    <n v="32.142857142857146"/>
  </r>
  <r>
    <n v="948"/>
    <s v="Schapenkamp III"/>
    <d v="2010-08-14T14:00:00"/>
    <n v="1"/>
    <x v="11"/>
    <s v="Lestes sponsa"/>
    <n v="2"/>
    <s v="KD"/>
    <x v="0"/>
    <n v="8"/>
    <s v="Pantserjuffers"/>
    <n v="32.142857142857146"/>
  </r>
  <r>
    <n v="948"/>
    <s v="Schapenkamp III"/>
    <d v="2010-08-14T14:00:00"/>
    <n v="1"/>
    <x v="1"/>
    <s v="Ischnura elegans"/>
    <n v="11"/>
    <s v="KD"/>
    <x v="0"/>
    <n v="8"/>
    <s v="Waterjuffer"/>
    <n v="32.142857142857146"/>
  </r>
  <r>
    <n v="948"/>
    <s v="Schapenkamp III"/>
    <d v="2010-08-14T14:00:00"/>
    <n v="1"/>
    <x v="17"/>
    <s v="Sympetrum vulgatum"/>
    <n v="3"/>
    <s v="KD"/>
    <x v="0"/>
    <n v="8"/>
    <s v="Korenbouten"/>
    <n v="32.142857142857146"/>
  </r>
  <r>
    <n v="948"/>
    <s v="Schapenkamp III"/>
    <d v="2010-08-14T14:00:00"/>
    <n v="1"/>
    <x v="3"/>
    <s v="Enallagma cyathigerum"/>
    <n v="9"/>
    <s v="KD"/>
    <x v="0"/>
    <n v="8"/>
    <s v="Waterjuffer"/>
    <n v="32.142857142857146"/>
  </r>
  <r>
    <n v="948"/>
    <s v="Schapenkamp III"/>
    <d v="2010-08-14T14:00:00"/>
    <n v="1"/>
    <x v="23"/>
    <s v="Sympetrum striolatum/vulgatum"/>
    <n v="20"/>
    <s v="KD"/>
    <x v="0"/>
    <n v="8"/>
    <s v="Korenbouten"/>
    <n v="32.142857142857146"/>
  </r>
  <r>
    <n v="948"/>
    <s v="Schapenkamp III"/>
    <d v="2010-09-05T13:00:00"/>
    <n v="1"/>
    <x v="12"/>
    <s v="Sympetrum striolatum"/>
    <n v="19"/>
    <s v="KD"/>
    <x v="0"/>
    <n v="9"/>
    <s v="Korenbouten"/>
    <n v="35.285714285714285"/>
  </r>
  <r>
    <n v="948"/>
    <s v="Schapenkamp III"/>
    <d v="2010-09-05T13:00:00"/>
    <n v="1"/>
    <x v="23"/>
    <s v="Sympetrum striolatum/vulgatum"/>
    <n v="19"/>
    <s v="KD"/>
    <x v="0"/>
    <n v="9"/>
    <s v="Korenbouten"/>
    <n v="35.285714285714285"/>
  </r>
  <r>
    <n v="948"/>
    <s v="Schapenkamp III"/>
    <d v="2010-09-05T13:00:00"/>
    <n v="1"/>
    <x v="1"/>
    <s v="Ischnura elegans"/>
    <n v="18"/>
    <s v="KD"/>
    <x v="0"/>
    <n v="9"/>
    <s v="Waterjuffer"/>
    <n v="35.285714285714285"/>
  </r>
  <r>
    <n v="948"/>
    <s v="Schapenkamp III"/>
    <d v="2010-09-05T13:00:00"/>
    <n v="1"/>
    <x v="14"/>
    <s v="Aeshna mixta"/>
    <n v="4"/>
    <s v="KD"/>
    <x v="0"/>
    <n v="9"/>
    <s v="Glazenmakers"/>
    <n v="35.285714285714285"/>
  </r>
  <r>
    <n v="948"/>
    <s v="Schapenkamp III"/>
    <d v="2010-09-05T13:00:00"/>
    <n v="1"/>
    <x v="17"/>
    <s v="Sympetrum vulgatum"/>
    <n v="8"/>
    <s v="KD"/>
    <x v="0"/>
    <n v="9"/>
    <s v="Korenbouten"/>
    <n v="35.285714285714285"/>
  </r>
  <r>
    <n v="948"/>
    <s v="Schapenkamp III"/>
    <d v="2010-09-05T13:00:00"/>
    <n v="1"/>
    <x v="3"/>
    <s v="Enallagma cyathigerum"/>
    <n v="2"/>
    <s v="KD"/>
    <x v="0"/>
    <n v="9"/>
    <s v="Waterjuffer"/>
    <n v="35.285714285714285"/>
  </r>
  <r>
    <n v="948"/>
    <s v="Schapenkamp III"/>
    <d v="2010-09-05T13:00:00"/>
    <n v="1"/>
    <x v="19"/>
    <s v="Lestes virens"/>
    <n v="1"/>
    <s v="KD"/>
    <x v="0"/>
    <n v="9"/>
    <s v="Pantserjuffers"/>
    <n v="35.285714285714285"/>
  </r>
  <r>
    <n v="948"/>
    <s v="Schapenkamp III"/>
    <d v="2011-05-02T14:30:00"/>
    <n v="1"/>
    <x v="0"/>
    <s v="Sympecma fusca"/>
    <n v="1"/>
    <s v="KD"/>
    <x v="1"/>
    <n v="5"/>
    <s v="Pantserjuffers"/>
    <n v="17.285714285714285"/>
  </r>
  <r>
    <n v="948"/>
    <s v="Schapenkamp III"/>
    <d v="2011-05-02T14:30:00"/>
    <n v="1"/>
    <x v="1"/>
    <s v="Ischnura elegans"/>
    <n v="1"/>
    <s v="KD"/>
    <x v="1"/>
    <n v="5"/>
    <s v="Waterjuffer"/>
    <n v="17.285714285714285"/>
  </r>
  <r>
    <n v="948"/>
    <s v="Schapenkamp III"/>
    <d v="2011-05-02T14:30:00"/>
    <n v="1"/>
    <x v="4"/>
    <s v="Coenagrion pulchellum"/>
    <n v="8"/>
    <s v="KD"/>
    <x v="1"/>
    <n v="5"/>
    <s v="Waterjuffer"/>
    <n v="17.285714285714285"/>
  </r>
  <r>
    <n v="948"/>
    <s v="Schapenkamp III"/>
    <d v="2011-05-21T14:00:00"/>
    <n v="1"/>
    <x v="7"/>
    <s v="Brachytron pratense"/>
    <n v="1"/>
    <s v="KD"/>
    <x v="1"/>
    <n v="5"/>
    <s v="Glazenmakers"/>
    <n v="20"/>
  </r>
  <r>
    <n v="948"/>
    <s v="Schapenkamp III"/>
    <d v="2011-05-21T14:00:00"/>
    <n v="1"/>
    <x v="4"/>
    <s v="Coenagrion pulchellum"/>
    <n v="2"/>
    <s v="KD"/>
    <x v="1"/>
    <n v="5"/>
    <s v="Waterjuffer"/>
    <n v="20"/>
  </r>
  <r>
    <n v="948"/>
    <s v="Schapenkamp III"/>
    <d v="2011-05-21T14:00:00"/>
    <n v="1"/>
    <x v="1"/>
    <s v="Ischnura elegans"/>
    <n v="15"/>
    <s v="KD"/>
    <x v="1"/>
    <n v="5"/>
    <s v="Waterjuffer"/>
    <n v="20"/>
  </r>
  <r>
    <n v="948"/>
    <s v="Schapenkamp III"/>
    <d v="2011-05-21T14:00:00"/>
    <n v="1"/>
    <x v="10"/>
    <s v="Libellula quadrimaculata"/>
    <n v="14"/>
    <s v="KD"/>
    <x v="1"/>
    <n v="5"/>
    <s v="Korenbouten"/>
    <n v="20"/>
  </r>
  <r>
    <n v="948"/>
    <s v="Schapenkamp III"/>
    <d v="2011-05-21T14:00:00"/>
    <n v="1"/>
    <x v="8"/>
    <s v="Aeshna isoceles"/>
    <n v="1"/>
    <s v="KD"/>
    <x v="1"/>
    <n v="5"/>
    <s v="Glazenmakers"/>
    <n v="20"/>
  </r>
  <r>
    <n v="948"/>
    <s v="Schapenkamp III"/>
    <d v="2011-05-21T14:00:00"/>
    <n v="1"/>
    <x v="3"/>
    <s v="Enallagma cyathigerum"/>
    <n v="1"/>
    <s v="KD"/>
    <x v="1"/>
    <n v="5"/>
    <s v="Waterjuffer"/>
    <n v="20"/>
  </r>
  <r>
    <n v="948"/>
    <s v="Schapenkamp III"/>
    <d v="2011-06-03T13:00:00"/>
    <n v="1"/>
    <x v="4"/>
    <s v="Coenagrion pulchellum"/>
    <n v="5"/>
    <s v="KD"/>
    <x v="1"/>
    <n v="6"/>
    <s v="Waterjuffer"/>
    <n v="21.857142857142858"/>
  </r>
  <r>
    <n v="948"/>
    <s v="Schapenkamp III"/>
    <d v="2011-06-03T13:00:00"/>
    <n v="1"/>
    <x v="12"/>
    <s v="Sympetrum striolatum"/>
    <n v="5"/>
    <s v="KD"/>
    <x v="1"/>
    <n v="6"/>
    <s v="Korenbouten"/>
    <n v="21.857142857142858"/>
  </r>
  <r>
    <n v="948"/>
    <s v="Schapenkamp III"/>
    <d v="2011-06-03T13:00:00"/>
    <n v="1"/>
    <x v="7"/>
    <s v="Brachytron pratense"/>
    <n v="1"/>
    <s v="KD"/>
    <x v="1"/>
    <n v="6"/>
    <s v="Glazenmakers"/>
    <n v="21.857142857142858"/>
  </r>
  <r>
    <n v="948"/>
    <s v="Schapenkamp III"/>
    <d v="2011-06-03T13:00:00"/>
    <n v="1"/>
    <x v="1"/>
    <s v="Ischnura elegans"/>
    <n v="15"/>
    <s v="KD"/>
    <x v="1"/>
    <n v="6"/>
    <s v="Waterjuffer"/>
    <n v="21.857142857142858"/>
  </r>
  <r>
    <n v="948"/>
    <s v="Schapenkamp III"/>
    <d v="2011-06-03T13:00:00"/>
    <n v="1"/>
    <x v="10"/>
    <s v="Libellula quadrimaculata"/>
    <n v="15"/>
    <s v="KD"/>
    <x v="1"/>
    <n v="6"/>
    <s v="Korenbouten"/>
    <n v="21.857142857142858"/>
  </r>
  <r>
    <n v="948"/>
    <s v="Schapenkamp III"/>
    <d v="2011-06-03T13:00:00"/>
    <n v="1"/>
    <x v="8"/>
    <s v="Aeshna isoceles"/>
    <n v="5"/>
    <s v="KD"/>
    <x v="1"/>
    <n v="6"/>
    <s v="Glazenmakers"/>
    <n v="21.857142857142858"/>
  </r>
  <r>
    <n v="948"/>
    <s v="Schapenkamp III"/>
    <d v="2011-06-03T13:00:00"/>
    <n v="1"/>
    <x v="3"/>
    <s v="Enallagma cyathigerum"/>
    <n v="14"/>
    <s v="KD"/>
    <x v="1"/>
    <n v="6"/>
    <s v="Waterjuffer"/>
    <n v="21.857142857142858"/>
  </r>
  <r>
    <n v="948"/>
    <s v="Schapenkamp III"/>
    <d v="2011-07-03T12:00:00"/>
    <n v="1"/>
    <x v="11"/>
    <s v="Lestes sponsa"/>
    <n v="4"/>
    <s v="KD"/>
    <x v="1"/>
    <n v="7"/>
    <s v="Pantserjuffers"/>
    <n v="26.142857142857142"/>
  </r>
  <r>
    <n v="948"/>
    <s v="Schapenkamp III"/>
    <d v="2011-07-03T12:00:00"/>
    <n v="1"/>
    <x v="12"/>
    <s v="Sympetrum striolatum"/>
    <n v="4"/>
    <s v="KD"/>
    <x v="1"/>
    <n v="7"/>
    <s v="Korenbouten"/>
    <n v="26.142857142857142"/>
  </r>
  <r>
    <n v="948"/>
    <s v="Schapenkamp III"/>
    <d v="2011-07-03T12:00:00"/>
    <n v="1"/>
    <x v="1"/>
    <s v="Ischnura elegans"/>
    <n v="13"/>
    <s v="KD"/>
    <x v="1"/>
    <n v="7"/>
    <s v="Waterjuffer"/>
    <n v="26.142857142857142"/>
  </r>
  <r>
    <n v="948"/>
    <s v="Schapenkamp III"/>
    <d v="2011-07-03T12:00:00"/>
    <n v="1"/>
    <x v="3"/>
    <s v="Enallagma cyathigerum"/>
    <n v="14"/>
    <s v="KD"/>
    <x v="1"/>
    <n v="7"/>
    <s v="Waterjuffer"/>
    <n v="26.142857142857142"/>
  </r>
  <r>
    <n v="948"/>
    <s v="Schapenkamp III"/>
    <d v="2011-08-04T11:30:00"/>
    <n v="1"/>
    <x v="16"/>
    <s v="Sympetrum sanguineum"/>
    <n v="1"/>
    <s v="KD"/>
    <x v="1"/>
    <n v="8"/>
    <s v="Korenbouten"/>
    <n v="30.714285714285715"/>
  </r>
  <r>
    <n v="948"/>
    <s v="Schapenkamp III"/>
    <d v="2011-08-04T11:30:00"/>
    <n v="1"/>
    <x v="19"/>
    <s v="Lestes virens"/>
    <n v="1"/>
    <s v="KD"/>
    <x v="1"/>
    <n v="8"/>
    <s v="Pantserjuffers"/>
    <n v="30.714285714285715"/>
  </r>
  <r>
    <n v="948"/>
    <s v="Schapenkamp III"/>
    <d v="2011-08-04T11:30:00"/>
    <n v="1"/>
    <x v="12"/>
    <s v="Sympetrum striolatum"/>
    <n v="19"/>
    <s v="KD"/>
    <x v="1"/>
    <n v="8"/>
    <s v="Korenbouten"/>
    <n v="30.714285714285715"/>
  </r>
  <r>
    <n v="948"/>
    <s v="Schapenkamp III"/>
    <d v="2011-08-04T11:30:00"/>
    <n v="1"/>
    <x v="1"/>
    <s v="Ischnura elegans"/>
    <n v="13"/>
    <s v="KD"/>
    <x v="1"/>
    <n v="8"/>
    <s v="Waterjuffer"/>
    <n v="30.714285714285715"/>
  </r>
  <r>
    <n v="948"/>
    <s v="Schapenkamp III"/>
    <d v="2011-08-04T11:30:00"/>
    <n v="1"/>
    <x v="17"/>
    <s v="Sympetrum vulgatum"/>
    <n v="20"/>
    <s v="KD"/>
    <x v="1"/>
    <n v="8"/>
    <s v="Korenbouten"/>
    <n v="30.714285714285715"/>
  </r>
  <r>
    <n v="948"/>
    <s v="Schapenkamp III"/>
    <d v="2011-08-04T11:30:00"/>
    <n v="1"/>
    <x v="3"/>
    <s v="Enallagma cyathigerum"/>
    <n v="38"/>
    <s v="KD"/>
    <x v="1"/>
    <n v="8"/>
    <s v="Waterjuffer"/>
    <n v="30.714285714285715"/>
  </r>
  <r>
    <n v="948"/>
    <s v="Schapenkamp III"/>
    <d v="2011-08-04T11:30:00"/>
    <n v="1"/>
    <x v="9"/>
    <s v="Anax imperator"/>
    <n v="2"/>
    <s v="KD"/>
    <x v="1"/>
    <n v="8"/>
    <s v="Glazenmakers"/>
    <n v="30.714285714285715"/>
  </r>
  <r>
    <n v="948"/>
    <s v="Schapenkamp III"/>
    <d v="2011-08-23T14:00:00"/>
    <n v="1"/>
    <x v="0"/>
    <s v="Sympecma fusca"/>
    <n v="4"/>
    <s v="KD"/>
    <x v="1"/>
    <n v="8"/>
    <s v="Pantserjuffers"/>
    <n v="33.428571428571431"/>
  </r>
  <r>
    <n v="948"/>
    <s v="Schapenkamp III"/>
    <d v="2011-08-23T14:00:00"/>
    <n v="1"/>
    <x v="12"/>
    <s v="Sympetrum striolatum"/>
    <n v="6"/>
    <s v="KD"/>
    <x v="1"/>
    <n v="8"/>
    <s v="Korenbouten"/>
    <n v="33.428571428571431"/>
  </r>
  <r>
    <n v="948"/>
    <s v="Schapenkamp III"/>
    <d v="2011-08-23T14:00:00"/>
    <n v="1"/>
    <x v="23"/>
    <s v="Sympetrum striolatum/vulgatum"/>
    <n v="61"/>
    <s v="KD"/>
    <x v="1"/>
    <n v="8"/>
    <s v="Korenbouten"/>
    <n v="33.428571428571431"/>
  </r>
  <r>
    <n v="948"/>
    <s v="Schapenkamp III"/>
    <d v="2011-08-23T14:00:00"/>
    <n v="1"/>
    <x v="1"/>
    <s v="Ischnura elegans"/>
    <n v="6"/>
    <s v="KD"/>
    <x v="1"/>
    <n v="8"/>
    <s v="Waterjuffer"/>
    <n v="33.428571428571431"/>
  </r>
  <r>
    <n v="948"/>
    <s v="Schapenkamp III"/>
    <d v="2011-08-23T14:00:00"/>
    <n v="1"/>
    <x v="14"/>
    <s v="Aeshna mixta"/>
    <n v="1"/>
    <s v="KD"/>
    <x v="1"/>
    <n v="8"/>
    <s v="Glazenmakers"/>
    <n v="33.428571428571431"/>
  </r>
  <r>
    <n v="948"/>
    <s v="Schapenkamp III"/>
    <d v="2011-08-23T14:00:00"/>
    <n v="1"/>
    <x v="17"/>
    <s v="Sympetrum vulgatum"/>
    <n v="3"/>
    <s v="KD"/>
    <x v="1"/>
    <n v="8"/>
    <s v="Korenbouten"/>
    <n v="33.428571428571431"/>
  </r>
  <r>
    <n v="948"/>
    <s v="Schapenkamp III"/>
    <d v="2011-08-23T14:00:00"/>
    <n v="1"/>
    <x v="3"/>
    <s v="Enallagma cyathigerum"/>
    <n v="5"/>
    <s v="KD"/>
    <x v="1"/>
    <n v="8"/>
    <s v="Waterjuffer"/>
    <n v="33.428571428571431"/>
  </r>
  <r>
    <n v="948"/>
    <s v="Schapenkamp III"/>
    <d v="2011-09-10T15:00:00"/>
    <n v="1"/>
    <x v="23"/>
    <s v="Sympetrum striolatum/vulgatum"/>
    <n v="3"/>
    <s v="KD"/>
    <x v="1"/>
    <n v="9"/>
    <s v="Korenbouten"/>
    <n v="36"/>
  </r>
  <r>
    <n v="948"/>
    <s v="Schapenkamp III"/>
    <d v="2011-09-10T15:00:00"/>
    <n v="1"/>
    <x v="11"/>
    <s v="Lestes sponsa"/>
    <n v="3"/>
    <s v="KD"/>
    <x v="1"/>
    <n v="9"/>
    <s v="Pantserjuffers"/>
    <n v="36"/>
  </r>
  <r>
    <n v="948"/>
    <s v="Schapenkamp III"/>
    <d v="2011-09-10T15:00:00"/>
    <n v="1"/>
    <x v="1"/>
    <s v="Ischnura elegans"/>
    <n v="1"/>
    <s v="KD"/>
    <x v="1"/>
    <n v="9"/>
    <s v="Waterjuffer"/>
    <n v="36"/>
  </r>
  <r>
    <n v="948"/>
    <s v="Schapenkamp III"/>
    <d v="2011-09-10T15:00:00"/>
    <n v="1"/>
    <x v="14"/>
    <s v="Aeshna mixta"/>
    <n v="7"/>
    <s v="KD"/>
    <x v="1"/>
    <n v="9"/>
    <s v="Glazenmakers"/>
    <n v="36"/>
  </r>
  <r>
    <n v="948"/>
    <s v="Schapenkamp III"/>
    <d v="2011-09-10T15:00:00"/>
    <n v="1"/>
    <x v="3"/>
    <s v="Enallagma cyathigerum"/>
    <n v="6"/>
    <s v="KD"/>
    <x v="1"/>
    <n v="9"/>
    <s v="Waterjuffer"/>
    <n v="36"/>
  </r>
  <r>
    <n v="948"/>
    <s v="Schapenkamp III"/>
    <d v="2011-09-30T13:00:00"/>
    <n v="1"/>
    <x v="14"/>
    <s v="Aeshna mixta"/>
    <n v="2"/>
    <s v="KD"/>
    <x v="1"/>
    <n v="9"/>
    <s v="Glazenmakers"/>
    <n v="38.857142857142854"/>
  </r>
  <r>
    <n v="948"/>
    <s v="Schapenkamp III"/>
    <d v="2011-09-30T13:00:00"/>
    <n v="1"/>
    <x v="0"/>
    <s v="Sympecma fusca"/>
    <n v="1"/>
    <s v="KD"/>
    <x v="1"/>
    <n v="9"/>
    <s v="Pantserjuffers"/>
    <n v="38.857142857142854"/>
  </r>
  <r>
    <n v="948"/>
    <s v="Schapenkamp III"/>
    <d v="2011-09-30T13:00:00"/>
    <n v="1"/>
    <x v="12"/>
    <s v="Sympetrum striolatum"/>
    <n v="3"/>
    <s v="KD"/>
    <x v="1"/>
    <n v="9"/>
    <s v="Korenbouten"/>
    <n v="38.857142857142854"/>
  </r>
  <r>
    <n v="948"/>
    <s v="Schapenkamp III"/>
    <d v="2011-09-30T13:00:00"/>
    <n v="1"/>
    <x v="3"/>
    <s v="Enallagma cyathigerum"/>
    <n v="4"/>
    <s v="KD"/>
    <x v="1"/>
    <n v="9"/>
    <s v="Waterjuffer"/>
    <n v="38.857142857142854"/>
  </r>
  <r>
    <n v="948"/>
    <s v="Schapenkamp III"/>
    <d v="2011-09-30T13:00:00"/>
    <n v="1"/>
    <x v="16"/>
    <s v="Sympetrum sanguineum"/>
    <n v="3"/>
    <s v="KD"/>
    <x v="1"/>
    <n v="9"/>
    <s v="Korenbouten"/>
    <n v="38.857142857142854"/>
  </r>
  <r>
    <n v="948"/>
    <s v="Schapenkamp III"/>
    <d v="2011-09-30T13:00:00"/>
    <n v="1"/>
    <x v="15"/>
    <s v="Sympetrum danae"/>
    <n v="1"/>
    <s v="KD"/>
    <x v="1"/>
    <n v="9"/>
    <s v="Korenbouten"/>
    <n v="38.857142857142854"/>
  </r>
  <r>
    <n v="948"/>
    <s v="Schapenkamp III"/>
    <d v="2012-05-22T15:30:00"/>
    <n v="1"/>
    <x v="6"/>
    <s v="Coenagrion puella"/>
    <n v="1"/>
    <s v="KD"/>
    <x v="2"/>
    <n v="5"/>
    <s v="Waterjuffer"/>
    <n v="20.285714285714285"/>
  </r>
  <r>
    <n v="948"/>
    <s v="Schapenkamp III"/>
    <d v="2012-05-22T15:30:00"/>
    <n v="1"/>
    <x v="0"/>
    <s v="Sympecma fusca"/>
    <n v="2"/>
    <s v="KD"/>
    <x v="2"/>
    <n v="5"/>
    <s v="Pantserjuffers"/>
    <n v="20.285714285714285"/>
  </r>
  <r>
    <n v="948"/>
    <s v="Schapenkamp III"/>
    <d v="2012-05-22T15:30:00"/>
    <n v="1"/>
    <x v="7"/>
    <s v="Brachytron pratense"/>
    <n v="2"/>
    <s v="KD"/>
    <x v="2"/>
    <n v="5"/>
    <s v="Glazenmakers"/>
    <n v="20.285714285714285"/>
  </r>
  <r>
    <n v="948"/>
    <s v="Schapenkamp III"/>
    <d v="2012-05-22T15:30:00"/>
    <n v="1"/>
    <x v="1"/>
    <s v="Ischnura elegans"/>
    <n v="10"/>
    <s v="KD"/>
    <x v="2"/>
    <n v="5"/>
    <s v="Waterjuffer"/>
    <n v="20.285714285714285"/>
  </r>
  <r>
    <n v="948"/>
    <s v="Schapenkamp III"/>
    <d v="2012-05-22T15:30:00"/>
    <n v="1"/>
    <x v="4"/>
    <s v="Coenagrion pulchellum"/>
    <n v="36"/>
    <s v="KD"/>
    <x v="2"/>
    <n v="5"/>
    <s v="Waterjuffer"/>
    <n v="20.285714285714285"/>
  </r>
  <r>
    <n v="948"/>
    <s v="Schapenkamp III"/>
    <d v="2012-05-22T15:30:00"/>
    <n v="1"/>
    <x v="10"/>
    <s v="Libellula quadrimaculata"/>
    <n v="8"/>
    <s v="KD"/>
    <x v="2"/>
    <n v="5"/>
    <s v="Korenbouten"/>
    <n v="20.285714285714285"/>
  </r>
  <r>
    <n v="948"/>
    <s v="Schapenkamp III"/>
    <d v="2012-05-22T15:30:00"/>
    <n v="1"/>
    <x v="3"/>
    <s v="Enallagma cyathigerum"/>
    <n v="9"/>
    <s v="KD"/>
    <x v="2"/>
    <n v="5"/>
    <s v="Waterjuffer"/>
    <n v="20.285714285714285"/>
  </r>
  <r>
    <n v="948"/>
    <s v="Schapenkamp III"/>
    <d v="2012-05-27T14:30:00"/>
    <n v="1"/>
    <x v="9"/>
    <s v="Anax imperator"/>
    <n v="2"/>
    <s v="KD"/>
    <x v="2"/>
    <n v="5"/>
    <s v="Glazenmakers"/>
    <n v="21"/>
  </r>
  <r>
    <n v="948"/>
    <s v="Schapenkamp III"/>
    <d v="2012-05-27T14:30:00"/>
    <n v="1"/>
    <x v="2"/>
    <s v="Pyrrhosoma nymphula"/>
    <n v="1"/>
    <s v="KD"/>
    <x v="2"/>
    <n v="5"/>
    <s v="Waterjuffer"/>
    <n v="21"/>
  </r>
  <r>
    <n v="948"/>
    <s v="Schapenkamp III"/>
    <d v="2012-05-27T14:30:00"/>
    <n v="1"/>
    <x v="6"/>
    <s v="Coenagrion puella"/>
    <n v="1"/>
    <s v="KD"/>
    <x v="2"/>
    <n v="5"/>
    <s v="Waterjuffer"/>
    <n v="21"/>
  </r>
  <r>
    <n v="948"/>
    <s v="Schapenkamp III"/>
    <d v="2012-05-27T14:30:00"/>
    <n v="1"/>
    <x v="0"/>
    <s v="Sympecma fusca"/>
    <n v="2"/>
    <s v="KD"/>
    <x v="2"/>
    <n v="5"/>
    <s v="Pantserjuffers"/>
    <n v="21"/>
  </r>
  <r>
    <n v="948"/>
    <s v="Schapenkamp III"/>
    <d v="2012-05-27T14:30:00"/>
    <n v="1"/>
    <x v="7"/>
    <s v="Brachytron pratense"/>
    <n v="4"/>
    <s v="KD"/>
    <x v="2"/>
    <n v="5"/>
    <s v="Glazenmakers"/>
    <n v="21"/>
  </r>
  <r>
    <n v="948"/>
    <s v="Schapenkamp III"/>
    <d v="2012-05-27T14:30:00"/>
    <n v="1"/>
    <x v="1"/>
    <s v="Ischnura elegans"/>
    <n v="46"/>
    <s v="KD"/>
    <x v="2"/>
    <n v="5"/>
    <s v="Waterjuffer"/>
    <n v="21"/>
  </r>
  <r>
    <n v="948"/>
    <s v="Schapenkamp III"/>
    <d v="2012-05-27T14:30:00"/>
    <n v="1"/>
    <x v="4"/>
    <s v="Coenagrion pulchellum"/>
    <n v="23"/>
    <s v="KD"/>
    <x v="2"/>
    <n v="5"/>
    <s v="Waterjuffer"/>
    <n v="21"/>
  </r>
  <r>
    <n v="948"/>
    <s v="Schapenkamp III"/>
    <d v="2012-05-27T14:30:00"/>
    <n v="1"/>
    <x v="10"/>
    <s v="Libellula quadrimaculata"/>
    <n v="11"/>
    <s v="KD"/>
    <x v="2"/>
    <n v="5"/>
    <s v="Korenbouten"/>
    <n v="21"/>
  </r>
  <r>
    <n v="948"/>
    <s v="Schapenkamp III"/>
    <d v="2012-05-27T14:30:00"/>
    <n v="1"/>
    <x v="3"/>
    <s v="Enallagma cyathigerum"/>
    <n v="9"/>
    <s v="KD"/>
    <x v="2"/>
    <n v="5"/>
    <s v="Waterjuffer"/>
    <n v="21"/>
  </r>
  <r>
    <n v="948"/>
    <s v="Schapenkamp III"/>
    <d v="2012-06-10T15:30:00"/>
    <n v="1"/>
    <x v="7"/>
    <s v="Brachytron pratense"/>
    <n v="2"/>
    <s v="KD"/>
    <x v="2"/>
    <n v="6"/>
    <s v="Glazenmakers"/>
    <n v="23"/>
  </r>
  <r>
    <n v="948"/>
    <s v="Schapenkamp III"/>
    <d v="2012-06-10T15:30:00"/>
    <n v="1"/>
    <x v="9"/>
    <s v="Anax imperator"/>
    <n v="2"/>
    <s v="KD"/>
    <x v="2"/>
    <n v="6"/>
    <s v="Glazenmakers"/>
    <n v="23"/>
  </r>
  <r>
    <n v="948"/>
    <s v="Schapenkamp III"/>
    <d v="2012-06-10T15:30:00"/>
    <n v="1"/>
    <x v="1"/>
    <s v="Ischnura elegans"/>
    <n v="23"/>
    <s v="KD"/>
    <x v="2"/>
    <n v="6"/>
    <s v="Waterjuffer"/>
    <n v="23"/>
  </r>
  <r>
    <n v="948"/>
    <s v="Schapenkamp III"/>
    <d v="2012-06-10T15:30:00"/>
    <n v="1"/>
    <x v="4"/>
    <s v="Coenagrion pulchellum"/>
    <n v="14"/>
    <s v="KD"/>
    <x v="2"/>
    <n v="6"/>
    <s v="Waterjuffer"/>
    <n v="23"/>
  </r>
  <r>
    <n v="948"/>
    <s v="Schapenkamp III"/>
    <d v="2012-06-10T15:30:00"/>
    <n v="1"/>
    <x v="10"/>
    <s v="Libellula quadrimaculata"/>
    <n v="9"/>
    <s v="KD"/>
    <x v="2"/>
    <n v="6"/>
    <s v="Korenbouten"/>
    <n v="23"/>
  </r>
  <r>
    <n v="948"/>
    <s v="Schapenkamp III"/>
    <d v="2012-06-10T15:30:00"/>
    <n v="1"/>
    <x v="8"/>
    <s v="Aeshna isoceles"/>
    <n v="7"/>
    <s v="KD"/>
    <x v="2"/>
    <n v="6"/>
    <s v="Glazenmakers"/>
    <n v="23"/>
  </r>
  <r>
    <n v="948"/>
    <s v="Schapenkamp III"/>
    <d v="2012-06-10T15:30:00"/>
    <n v="1"/>
    <x v="3"/>
    <s v="Enallagma cyathigerum"/>
    <n v="14"/>
    <s v="KD"/>
    <x v="2"/>
    <n v="6"/>
    <s v="Waterjuffer"/>
    <n v="23"/>
  </r>
  <r>
    <n v="948"/>
    <s v="Schapenkamp III"/>
    <d v="2012-06-30T12:00:00"/>
    <n v="1"/>
    <x v="23"/>
    <s v="Sympetrum striolatum/vulgatum"/>
    <n v="2"/>
    <s v="KD"/>
    <x v="2"/>
    <n v="6"/>
    <s v="Korenbouten"/>
    <n v="25.857142857142858"/>
  </r>
  <r>
    <n v="948"/>
    <s v="Schapenkamp III"/>
    <d v="2012-06-30T12:00:00"/>
    <n v="1"/>
    <x v="9"/>
    <s v="Anax imperator"/>
    <n v="2"/>
    <s v="KD"/>
    <x v="2"/>
    <n v="6"/>
    <s v="Glazenmakers"/>
    <n v="25.857142857142858"/>
  </r>
  <r>
    <n v="948"/>
    <s v="Schapenkamp III"/>
    <d v="2012-06-30T12:00:00"/>
    <n v="1"/>
    <x v="1"/>
    <s v="Ischnura elegans"/>
    <n v="16"/>
    <s v="KD"/>
    <x v="2"/>
    <n v="6"/>
    <s v="Waterjuffer"/>
    <n v="25.857142857142858"/>
  </r>
  <r>
    <n v="948"/>
    <s v="Schapenkamp III"/>
    <d v="2012-06-30T12:00:00"/>
    <n v="1"/>
    <x v="3"/>
    <s v="Enallagma cyathigerum"/>
    <n v="25"/>
    <s v="KD"/>
    <x v="2"/>
    <n v="6"/>
    <s v="Waterjuffer"/>
    <n v="25.857142857142858"/>
  </r>
  <r>
    <n v="948"/>
    <s v="Schapenkamp III"/>
    <d v="2012-07-07T12:00:00"/>
    <n v="1"/>
    <x v="12"/>
    <s v="Sympetrum striolatum"/>
    <n v="6"/>
    <s v="KD"/>
    <x v="2"/>
    <n v="7"/>
    <s v="Korenbouten"/>
    <n v="26.857142857142858"/>
  </r>
  <r>
    <n v="948"/>
    <s v="Schapenkamp III"/>
    <d v="2012-07-07T12:00:00"/>
    <n v="1"/>
    <x v="10"/>
    <s v="Libellula quadrimaculata"/>
    <n v="1"/>
    <s v="KD"/>
    <x v="2"/>
    <n v="7"/>
    <s v="Korenbouten"/>
    <n v="26.857142857142858"/>
  </r>
  <r>
    <n v="948"/>
    <s v="Schapenkamp III"/>
    <d v="2012-07-07T12:00:00"/>
    <n v="1"/>
    <x v="1"/>
    <s v="Ischnura elegans"/>
    <n v="15"/>
    <s v="KD"/>
    <x v="2"/>
    <n v="7"/>
    <s v="Waterjuffer"/>
    <n v="26.857142857142858"/>
  </r>
  <r>
    <n v="948"/>
    <s v="Schapenkamp III"/>
    <d v="2012-07-07T12:00:00"/>
    <n v="1"/>
    <x v="8"/>
    <s v="Aeshna isoceles"/>
    <n v="1"/>
    <s v="KD"/>
    <x v="2"/>
    <n v="7"/>
    <s v="Glazenmakers"/>
    <n v="26.857142857142858"/>
  </r>
  <r>
    <n v="948"/>
    <s v="Schapenkamp III"/>
    <d v="2012-07-07T12:00:00"/>
    <n v="1"/>
    <x v="3"/>
    <s v="Enallagma cyathigerum"/>
    <n v="15"/>
    <s v="KD"/>
    <x v="2"/>
    <n v="7"/>
    <s v="Waterjuffer"/>
    <n v="26.857142857142858"/>
  </r>
  <r>
    <n v="948"/>
    <s v="Schapenkamp III"/>
    <d v="2012-08-12T11:30:00"/>
    <n v="1"/>
    <x v="12"/>
    <s v="Sympetrum striolatum"/>
    <n v="5"/>
    <s v="KD"/>
    <x v="2"/>
    <n v="8"/>
    <s v="Korenbouten"/>
    <n v="32"/>
  </r>
  <r>
    <n v="948"/>
    <s v="Schapenkamp III"/>
    <d v="2012-08-12T11:30:00"/>
    <n v="1"/>
    <x v="1"/>
    <s v="Ischnura elegans"/>
    <n v="3"/>
    <s v="KD"/>
    <x v="2"/>
    <n v="8"/>
    <s v="Waterjuffer"/>
    <n v="32"/>
  </r>
  <r>
    <n v="948"/>
    <s v="Schapenkamp III"/>
    <d v="2012-08-12T11:30:00"/>
    <n v="1"/>
    <x v="3"/>
    <s v="Enallagma cyathigerum"/>
    <n v="22"/>
    <s v="KD"/>
    <x v="2"/>
    <n v="8"/>
    <s v="Waterjuffer"/>
    <n v="32"/>
  </r>
  <r>
    <n v="948"/>
    <s v="Schapenkamp III"/>
    <d v="2012-08-18T13:30:00"/>
    <n v="1"/>
    <x v="16"/>
    <s v="Sympetrum sanguineum"/>
    <n v="1"/>
    <s v="KD"/>
    <x v="2"/>
    <n v="8"/>
    <s v="Korenbouten"/>
    <n v="32.857142857142854"/>
  </r>
  <r>
    <n v="948"/>
    <s v="Schapenkamp III"/>
    <d v="2012-08-18T13:30:00"/>
    <n v="1"/>
    <x v="11"/>
    <s v="Lestes sponsa"/>
    <n v="2"/>
    <s v="KD"/>
    <x v="2"/>
    <n v="8"/>
    <s v="Pantserjuffers"/>
    <n v="32.857142857142854"/>
  </r>
  <r>
    <n v="948"/>
    <s v="Schapenkamp III"/>
    <d v="2012-08-18T13:30:00"/>
    <n v="1"/>
    <x v="1"/>
    <s v="Ischnura elegans"/>
    <n v="2"/>
    <s v="KD"/>
    <x v="2"/>
    <n v="8"/>
    <s v="Waterjuffer"/>
    <n v="32.857142857142854"/>
  </r>
  <r>
    <n v="948"/>
    <s v="Schapenkamp III"/>
    <d v="2012-08-18T13:30:00"/>
    <n v="1"/>
    <x v="3"/>
    <s v="Enallagma cyathigerum"/>
    <n v="18"/>
    <s v="KD"/>
    <x v="2"/>
    <n v="8"/>
    <s v="Waterjuffer"/>
    <n v="32.857142857142854"/>
  </r>
  <r>
    <n v="948"/>
    <s v="Schapenkamp III"/>
    <d v="2012-08-28T14:00:00"/>
    <n v="1"/>
    <x v="23"/>
    <s v="Sympetrum striolatum/vulgatum"/>
    <n v="4"/>
    <s v="KD"/>
    <x v="2"/>
    <n v="8"/>
    <s v="Korenbouten"/>
    <n v="34.285714285714285"/>
  </r>
  <r>
    <n v="948"/>
    <s v="Schapenkamp III"/>
    <d v="2012-08-28T14:00:00"/>
    <n v="1"/>
    <x v="1"/>
    <s v="Ischnura elegans"/>
    <n v="14"/>
    <s v="KD"/>
    <x v="2"/>
    <n v="8"/>
    <s v="Waterjuffer"/>
    <n v="34.285714285714285"/>
  </r>
  <r>
    <n v="948"/>
    <s v="Schapenkamp III"/>
    <d v="2012-08-28T14:00:00"/>
    <n v="1"/>
    <x v="11"/>
    <s v="Lestes sponsa"/>
    <n v="1"/>
    <s v="KD"/>
    <x v="2"/>
    <n v="8"/>
    <s v="Pantserjuffers"/>
    <n v="34.285714285714285"/>
  </r>
  <r>
    <n v="948"/>
    <s v="Schapenkamp III"/>
    <d v="2012-08-28T14:00:00"/>
    <n v="1"/>
    <x v="14"/>
    <s v="Aeshna mixta"/>
    <n v="2"/>
    <s v="KD"/>
    <x v="2"/>
    <n v="8"/>
    <s v="Glazenmakers"/>
    <n v="34.285714285714285"/>
  </r>
  <r>
    <n v="948"/>
    <s v="Schapenkamp III"/>
    <d v="2012-08-28T14:00:00"/>
    <n v="1"/>
    <x v="3"/>
    <s v="Enallagma cyathigerum"/>
    <n v="136"/>
    <s v="KD"/>
    <x v="2"/>
    <n v="8"/>
    <s v="Waterjuffer"/>
    <n v="34.285714285714285"/>
  </r>
  <r>
    <n v="948"/>
    <s v="Schapenkamp III"/>
    <d v="2013-05-05T12:30:00"/>
    <n v="1"/>
    <x v="0"/>
    <s v="Sympecma fusca"/>
    <n v="9"/>
    <s v="KD"/>
    <x v="3"/>
    <n v="5"/>
    <s v="Pantserjuffers"/>
    <n v="17.714285714285715"/>
  </r>
  <r>
    <n v="948"/>
    <s v="Schapenkamp III"/>
    <d v="2013-05-19T14:00:00"/>
    <n v="1"/>
    <x v="10"/>
    <s v="Libellula quadrimaculata"/>
    <n v="1"/>
    <s v="KD"/>
    <x v="3"/>
    <n v="5"/>
    <s v="Korenbouten"/>
    <n v="19.714285714285715"/>
  </r>
  <r>
    <n v="948"/>
    <s v="Schapenkamp III"/>
    <d v="2013-06-02T11:00:00"/>
    <n v="1"/>
    <x v="1"/>
    <s v="Ischnura elegans"/>
    <n v="3"/>
    <s v="KD"/>
    <x v="3"/>
    <n v="6"/>
    <s v="Waterjuffer"/>
    <n v="21.714285714285715"/>
  </r>
  <r>
    <n v="948"/>
    <s v="Schapenkamp III"/>
    <d v="2013-06-02T11:00:00"/>
    <n v="1"/>
    <x v="10"/>
    <s v="Libellula quadrimaculata"/>
    <n v="1"/>
    <s v="KD"/>
    <x v="3"/>
    <n v="6"/>
    <s v="Korenbouten"/>
    <n v="21.714285714285715"/>
  </r>
  <r>
    <n v="948"/>
    <s v="Schapenkamp III"/>
    <d v="2013-06-02T11:00:00"/>
    <n v="1"/>
    <x v="2"/>
    <s v="Pyrrhosoma nymphula"/>
    <n v="1"/>
    <s v="KD"/>
    <x v="3"/>
    <n v="6"/>
    <s v="Waterjuffer"/>
    <n v="21.714285714285715"/>
  </r>
  <r>
    <n v="948"/>
    <s v="Schapenkamp III"/>
    <d v="2013-06-02T11:00:00"/>
    <n v="1"/>
    <x v="3"/>
    <s v="Enallagma cyathigerum"/>
    <n v="8"/>
    <s v="KD"/>
    <x v="3"/>
    <n v="6"/>
    <s v="Waterjuffer"/>
    <n v="21.714285714285715"/>
  </r>
  <r>
    <n v="948"/>
    <s v="Schapenkamp III"/>
    <d v="2013-06-02T11:00:00"/>
    <n v="1"/>
    <x v="6"/>
    <s v="Coenagrion puella"/>
    <n v="2"/>
    <s v="KD"/>
    <x v="3"/>
    <n v="6"/>
    <s v="Waterjuffer"/>
    <n v="21.714285714285715"/>
  </r>
  <r>
    <n v="948"/>
    <s v="Schapenkamp III"/>
    <d v="2013-06-02T11:00:00"/>
    <n v="1"/>
    <x v="0"/>
    <s v="Sympecma fusca"/>
    <n v="4"/>
    <s v="KD"/>
    <x v="3"/>
    <n v="6"/>
    <s v="Pantserjuffers"/>
    <n v="21.714285714285715"/>
  </r>
  <r>
    <n v="948"/>
    <s v="Schapenkamp III"/>
    <d v="2013-06-02T11:00:00"/>
    <n v="1"/>
    <x v="7"/>
    <s v="Brachytron pratense"/>
    <n v="2"/>
    <s v="KD"/>
    <x v="3"/>
    <n v="6"/>
    <s v="Glazenmakers"/>
    <n v="21.714285714285715"/>
  </r>
  <r>
    <n v="948"/>
    <s v="Schapenkamp III"/>
    <d v="2013-06-02T11:00:00"/>
    <n v="1"/>
    <x v="4"/>
    <s v="Coenagrion pulchellum"/>
    <n v="2"/>
    <s v="KD"/>
    <x v="3"/>
    <n v="6"/>
    <s v="Waterjuffer"/>
    <n v="21.714285714285715"/>
  </r>
  <r>
    <n v="948"/>
    <s v="Schapenkamp III"/>
    <d v="2013-07-02T15:25:00"/>
    <n v="1"/>
    <x v="9"/>
    <s v="Anax imperator"/>
    <n v="2"/>
    <s v="KD"/>
    <x v="3"/>
    <n v="7"/>
    <s v="Glazenmakers"/>
    <n v="26"/>
  </r>
  <r>
    <n v="948"/>
    <s v="Schapenkamp III"/>
    <d v="2013-07-02T15:25:00"/>
    <n v="1"/>
    <x v="12"/>
    <s v="Sympetrum striolatum"/>
    <n v="53"/>
    <s v="KD"/>
    <x v="3"/>
    <n v="7"/>
    <s v="Korenbouten"/>
    <n v="26"/>
  </r>
  <r>
    <n v="948"/>
    <s v="Schapenkamp III"/>
    <d v="2013-07-02T15:25:00"/>
    <n v="1"/>
    <x v="5"/>
    <s v="Orthetrum cancellatum"/>
    <n v="4"/>
    <s v="KD"/>
    <x v="3"/>
    <n v="7"/>
    <s v="Korenbouten"/>
    <n v="26"/>
  </r>
  <r>
    <n v="948"/>
    <s v="Schapenkamp III"/>
    <d v="2013-07-02T15:25:00"/>
    <n v="1"/>
    <x v="1"/>
    <s v="Ischnura elegans"/>
    <n v="102"/>
    <s v="KD"/>
    <x v="3"/>
    <n v="7"/>
    <s v="Waterjuffer"/>
    <n v="26"/>
  </r>
  <r>
    <n v="948"/>
    <s v="Schapenkamp III"/>
    <d v="2013-07-02T15:25:00"/>
    <n v="1"/>
    <x v="10"/>
    <s v="Libellula quadrimaculata"/>
    <n v="7"/>
    <s v="KD"/>
    <x v="3"/>
    <n v="7"/>
    <s v="Korenbouten"/>
    <n v="26"/>
  </r>
  <r>
    <n v="948"/>
    <s v="Schapenkamp III"/>
    <d v="2013-07-02T15:25:00"/>
    <n v="1"/>
    <x v="3"/>
    <s v="Enallagma cyathigerum"/>
    <n v="99"/>
    <s v="KD"/>
    <x v="3"/>
    <n v="7"/>
    <s v="Waterjuffer"/>
    <n v="26"/>
  </r>
  <r>
    <n v="948"/>
    <s v="Schapenkamp III"/>
    <d v="2013-07-02T15:25:00"/>
    <n v="1"/>
    <x v="34"/>
    <s v="Libellula depressa"/>
    <n v="2"/>
    <s v="KD"/>
    <x v="3"/>
    <n v="7"/>
    <s v="Korenbouten"/>
    <n v="26"/>
  </r>
  <r>
    <n v="948"/>
    <s v="Schapenkamp III"/>
    <d v="2013-07-09T12:00:00"/>
    <n v="1"/>
    <x v="6"/>
    <s v="Coenagrion puella"/>
    <n v="1"/>
    <s v="KD"/>
    <x v="3"/>
    <n v="7"/>
    <s v="Waterjuffer"/>
    <n v="27"/>
  </r>
  <r>
    <n v="948"/>
    <s v="Schapenkamp III"/>
    <d v="2013-07-09T12:00:00"/>
    <n v="1"/>
    <x v="11"/>
    <s v="Lestes sponsa"/>
    <n v="1"/>
    <s v="KD"/>
    <x v="3"/>
    <n v="7"/>
    <s v="Pantserjuffers"/>
    <n v="27"/>
  </r>
  <r>
    <n v="948"/>
    <s v="Schapenkamp III"/>
    <d v="2013-07-09T12:00:00"/>
    <n v="1"/>
    <x v="12"/>
    <s v="Sympetrum striolatum"/>
    <n v="12"/>
    <s v="KD"/>
    <x v="3"/>
    <n v="7"/>
    <s v="Korenbouten"/>
    <n v="27"/>
  </r>
  <r>
    <n v="948"/>
    <s v="Schapenkamp III"/>
    <d v="2013-07-09T12:00:00"/>
    <n v="1"/>
    <x v="1"/>
    <s v="Ischnura elegans"/>
    <n v="17"/>
    <s v="KD"/>
    <x v="3"/>
    <n v="7"/>
    <s v="Waterjuffer"/>
    <n v="27"/>
  </r>
  <r>
    <n v="948"/>
    <s v="Schapenkamp III"/>
    <d v="2013-07-09T12:00:00"/>
    <n v="1"/>
    <x v="10"/>
    <s v="Libellula quadrimaculata"/>
    <n v="6"/>
    <s v="KD"/>
    <x v="3"/>
    <n v="7"/>
    <s v="Korenbouten"/>
    <n v="27"/>
  </r>
  <r>
    <n v="948"/>
    <s v="Schapenkamp III"/>
    <d v="2013-07-09T12:00:00"/>
    <n v="1"/>
    <x v="3"/>
    <s v="Enallagma cyathigerum"/>
    <n v="12"/>
    <s v="KD"/>
    <x v="3"/>
    <n v="7"/>
    <s v="Waterjuffer"/>
    <n v="27"/>
  </r>
  <r>
    <n v="948"/>
    <s v="Schapenkamp III"/>
    <d v="2013-07-09T12:00:00"/>
    <n v="1"/>
    <x v="33"/>
    <s v="Lestes dryas"/>
    <n v="1"/>
    <s v="KD"/>
    <x v="3"/>
    <n v="7"/>
    <s v="Pantserjuffers"/>
    <n v="27"/>
  </r>
  <r>
    <n v="948"/>
    <s v="Schapenkamp III"/>
    <d v="2013-07-21T13:30:00"/>
    <n v="1"/>
    <x v="12"/>
    <s v="Sympetrum striolatum"/>
    <n v="5"/>
    <s v="KD"/>
    <x v="3"/>
    <n v="7"/>
    <s v="Korenbouten"/>
    <n v="28.714285714285715"/>
  </r>
  <r>
    <n v="948"/>
    <s v="Schapenkamp III"/>
    <d v="2013-07-21T13:30:00"/>
    <n v="1"/>
    <x v="5"/>
    <s v="Orthetrum cancellatum"/>
    <n v="1"/>
    <s v="KD"/>
    <x v="3"/>
    <n v="7"/>
    <s v="Korenbouten"/>
    <n v="28.714285714285715"/>
  </r>
  <r>
    <n v="948"/>
    <s v="Schapenkamp III"/>
    <d v="2013-07-21T13:30:00"/>
    <n v="1"/>
    <x v="11"/>
    <s v="Lestes sponsa"/>
    <n v="22"/>
    <s v="KD"/>
    <x v="3"/>
    <n v="7"/>
    <s v="Pantserjuffers"/>
    <n v="28.714285714285715"/>
  </r>
  <r>
    <n v="948"/>
    <s v="Schapenkamp III"/>
    <d v="2013-07-21T13:30:00"/>
    <n v="1"/>
    <x v="9"/>
    <s v="Anax imperator"/>
    <n v="1"/>
    <s v="KD"/>
    <x v="3"/>
    <n v="7"/>
    <s v="Glazenmakers"/>
    <n v="28.714285714285715"/>
  </r>
  <r>
    <n v="948"/>
    <s v="Schapenkamp III"/>
    <d v="2013-07-21T13:30:00"/>
    <n v="1"/>
    <x v="1"/>
    <s v="Ischnura elegans"/>
    <n v="30"/>
    <s v="KD"/>
    <x v="3"/>
    <n v="7"/>
    <s v="Waterjuffer"/>
    <n v="28.714285714285715"/>
  </r>
  <r>
    <n v="948"/>
    <s v="Schapenkamp III"/>
    <d v="2013-07-21T13:30:00"/>
    <n v="1"/>
    <x v="17"/>
    <s v="Sympetrum vulgatum"/>
    <n v="8"/>
    <s v="KD"/>
    <x v="3"/>
    <n v="7"/>
    <s v="Korenbouten"/>
    <n v="28.714285714285715"/>
  </r>
  <r>
    <n v="948"/>
    <s v="Schapenkamp III"/>
    <d v="2013-07-21T13:30:00"/>
    <n v="1"/>
    <x v="4"/>
    <s v="Coenagrion pulchellum"/>
    <n v="1"/>
    <s v="KD"/>
    <x v="3"/>
    <n v="7"/>
    <s v="Waterjuffer"/>
    <n v="28.714285714285715"/>
  </r>
  <r>
    <n v="948"/>
    <s v="Schapenkamp III"/>
    <d v="2013-07-21T13:30:00"/>
    <n v="1"/>
    <x v="8"/>
    <s v="Aeshna isoceles"/>
    <n v="2"/>
    <s v="KD"/>
    <x v="3"/>
    <n v="7"/>
    <s v="Glazenmakers"/>
    <n v="28.714285714285715"/>
  </r>
  <r>
    <n v="948"/>
    <s v="Schapenkamp III"/>
    <d v="2013-07-21T13:30:00"/>
    <n v="1"/>
    <x v="3"/>
    <s v="Enallagma cyathigerum"/>
    <n v="18"/>
    <s v="KD"/>
    <x v="3"/>
    <n v="7"/>
    <s v="Waterjuffer"/>
    <n v="28.714285714285715"/>
  </r>
  <r>
    <n v="948"/>
    <s v="Schapenkamp III"/>
    <d v="2013-08-16T15:25:00"/>
    <n v="1"/>
    <x v="1"/>
    <s v="Ischnura elegans"/>
    <n v="1"/>
    <s v="KD"/>
    <x v="3"/>
    <n v="8"/>
    <s v="Waterjuffer"/>
    <n v="32.428571428571431"/>
  </r>
  <r>
    <n v="948"/>
    <s v="Schapenkamp III"/>
    <d v="2013-08-16T15:25:00"/>
    <n v="1"/>
    <x v="0"/>
    <s v="Sympecma fusca"/>
    <n v="1"/>
    <s v="KD"/>
    <x v="3"/>
    <n v="8"/>
    <s v="Pantserjuffers"/>
    <n v="32.428571428571431"/>
  </r>
  <r>
    <n v="948"/>
    <s v="Schapenkamp III"/>
    <d v="2013-08-16T15:25:00"/>
    <n v="1"/>
    <x v="12"/>
    <s v="Sympetrum striolatum"/>
    <n v="2"/>
    <s v="KD"/>
    <x v="3"/>
    <n v="8"/>
    <s v="Korenbouten"/>
    <n v="32.428571428571431"/>
  </r>
  <r>
    <n v="948"/>
    <s v="Schapenkamp III"/>
    <d v="2013-08-16T15:25:00"/>
    <n v="1"/>
    <x v="23"/>
    <s v="Sympetrum striolatum/vulgatum"/>
    <n v="23"/>
    <s v="KD"/>
    <x v="3"/>
    <n v="8"/>
    <s v="Korenbouten"/>
    <n v="32.428571428571431"/>
  </r>
  <r>
    <n v="948"/>
    <s v="Schapenkamp III"/>
    <d v="2013-08-16T15:25:00"/>
    <n v="1"/>
    <x v="11"/>
    <s v="Lestes sponsa"/>
    <n v="6"/>
    <s v="KD"/>
    <x v="3"/>
    <n v="8"/>
    <s v="Pantserjuffers"/>
    <n v="32.428571428571431"/>
  </r>
  <r>
    <n v="948"/>
    <s v="Schapenkamp III"/>
    <d v="2013-08-16T15:25:00"/>
    <n v="1"/>
    <x v="17"/>
    <s v="Sympetrum vulgatum"/>
    <n v="2"/>
    <s v="KD"/>
    <x v="3"/>
    <n v="8"/>
    <s v="Korenbouten"/>
    <n v="32.428571428571431"/>
  </r>
  <r>
    <n v="948"/>
    <s v="Schapenkamp III"/>
    <d v="2013-08-16T15:25:00"/>
    <n v="1"/>
    <x v="19"/>
    <s v="Lestes virens"/>
    <n v="2"/>
    <s v="KD"/>
    <x v="3"/>
    <n v="8"/>
    <s v="Pantserjuffers"/>
    <n v="32.428571428571431"/>
  </r>
  <r>
    <n v="948"/>
    <s v="Schapenkamp III"/>
    <d v="2013-08-16T15:25:00"/>
    <n v="1"/>
    <x v="3"/>
    <s v="Enallagma cyathigerum"/>
    <n v="12"/>
    <s v="KD"/>
    <x v="3"/>
    <n v="8"/>
    <s v="Waterjuffer"/>
    <n v="32.428571428571431"/>
  </r>
  <r>
    <n v="948"/>
    <s v="Schapenkamp III"/>
    <d v="2013-08-23T13:30:00"/>
    <n v="1"/>
    <x v="12"/>
    <s v="Sympetrum striolatum"/>
    <n v="4"/>
    <s v="KD"/>
    <x v="3"/>
    <n v="8"/>
    <s v="Korenbouten"/>
    <n v="33.428571428571431"/>
  </r>
  <r>
    <n v="948"/>
    <s v="Schapenkamp III"/>
    <d v="2013-08-23T13:30:00"/>
    <n v="1"/>
    <x v="11"/>
    <s v="Lestes sponsa"/>
    <n v="2"/>
    <s v="KD"/>
    <x v="3"/>
    <n v="8"/>
    <s v="Pantserjuffers"/>
    <n v="33.428571428571431"/>
  </r>
  <r>
    <n v="948"/>
    <s v="Schapenkamp III"/>
    <d v="2013-08-23T13:30:00"/>
    <n v="1"/>
    <x v="19"/>
    <s v="Lestes virens"/>
    <n v="1"/>
    <s v="KD"/>
    <x v="3"/>
    <n v="8"/>
    <s v="Pantserjuffers"/>
    <n v="33.428571428571431"/>
  </r>
  <r>
    <n v="948"/>
    <s v="Schapenkamp III"/>
    <d v="2013-08-23T13:30:00"/>
    <n v="1"/>
    <x v="9"/>
    <s v="Anax imperator"/>
    <n v="2"/>
    <s v="KD"/>
    <x v="3"/>
    <n v="8"/>
    <s v="Glazenmakers"/>
    <n v="33.428571428571431"/>
  </r>
  <r>
    <n v="948"/>
    <s v="Schapenkamp III"/>
    <d v="2013-08-23T13:30:00"/>
    <n v="1"/>
    <x v="17"/>
    <s v="Sympetrum vulgatum"/>
    <n v="15"/>
    <s v="KD"/>
    <x v="3"/>
    <n v="8"/>
    <s v="Korenbouten"/>
    <n v="33.428571428571431"/>
  </r>
  <r>
    <n v="948"/>
    <s v="Schapenkamp III"/>
    <d v="2013-08-23T13:30:00"/>
    <n v="1"/>
    <x v="3"/>
    <s v="Enallagma cyathigerum"/>
    <n v="2"/>
    <s v="KD"/>
    <x v="3"/>
    <n v="8"/>
    <s v="Waterjuffer"/>
    <n v="33.428571428571431"/>
  </r>
  <r>
    <n v="948"/>
    <s v="Schapenkamp III"/>
    <d v="2014-05-05T12:30:00"/>
    <n v="1"/>
    <x v="4"/>
    <s v="Coenagrion pulchellum"/>
    <n v="2"/>
    <s v="KD"/>
    <x v="4"/>
    <n v="5"/>
    <s v="Waterjuffer"/>
    <n v="17.714285714285715"/>
  </r>
  <r>
    <n v="948"/>
    <s v="Schapenkamp III"/>
    <d v="2014-05-05T12:30:00"/>
    <n v="1"/>
    <x v="2"/>
    <s v="Pyrrhosoma nymphula"/>
    <n v="1"/>
    <s v="KD"/>
    <x v="4"/>
    <n v="5"/>
    <s v="Waterjuffer"/>
    <n v="17.714285714285715"/>
  </r>
  <r>
    <n v="948"/>
    <s v="Schapenkamp III"/>
    <d v="2014-05-05T12:30:00"/>
    <n v="1"/>
    <x v="3"/>
    <s v="Enallagma cyathigerum"/>
    <n v="3"/>
    <s v="KD"/>
    <x v="4"/>
    <n v="5"/>
    <s v="Waterjuffer"/>
    <n v="17.714285714285715"/>
  </r>
  <r>
    <n v="948"/>
    <s v="Schapenkamp III"/>
    <d v="2014-05-05T12:30:00"/>
    <n v="1"/>
    <x v="6"/>
    <s v="Coenagrion puella"/>
    <n v="6"/>
    <s v="KD"/>
    <x v="4"/>
    <n v="5"/>
    <s v="Waterjuffer"/>
    <n v="17.714285714285715"/>
  </r>
  <r>
    <n v="948"/>
    <s v="Schapenkamp III"/>
    <d v="2014-05-05T12:30:00"/>
    <n v="1"/>
    <x v="0"/>
    <s v="Sympecma fusca"/>
    <n v="19"/>
    <s v="KD"/>
    <x v="4"/>
    <n v="5"/>
    <s v="Pantserjuffers"/>
    <n v="17.714285714285715"/>
  </r>
  <r>
    <n v="948"/>
    <s v="Schapenkamp III"/>
    <d v="2014-05-05T12:30:00"/>
    <n v="1"/>
    <x v="10"/>
    <s v="Libellula quadrimaculata"/>
    <n v="1"/>
    <s v="KD"/>
    <x v="4"/>
    <n v="5"/>
    <s v="Korenbouten"/>
    <n v="17.714285714285715"/>
  </r>
  <r>
    <n v="948"/>
    <s v="Schapenkamp III"/>
    <d v="2014-05-19T12:00:00"/>
    <n v="1"/>
    <x v="6"/>
    <s v="Coenagrion puella"/>
    <n v="2"/>
    <s v="KD"/>
    <x v="4"/>
    <n v="5"/>
    <s v="Waterjuffer"/>
    <n v="19.714285714285715"/>
  </r>
  <r>
    <n v="948"/>
    <s v="Schapenkamp III"/>
    <d v="2014-05-19T12:00:00"/>
    <n v="1"/>
    <x v="0"/>
    <s v="Sympecma fusca"/>
    <n v="18"/>
    <s v="KD"/>
    <x v="4"/>
    <n v="5"/>
    <s v="Pantserjuffers"/>
    <n v="19.714285714285715"/>
  </r>
  <r>
    <n v="948"/>
    <s v="Schapenkamp III"/>
    <d v="2014-05-19T12:00:00"/>
    <n v="1"/>
    <x v="7"/>
    <s v="Brachytron pratense"/>
    <n v="1"/>
    <s v="KD"/>
    <x v="4"/>
    <n v="5"/>
    <s v="Glazenmakers"/>
    <n v="19.714285714285715"/>
  </r>
  <r>
    <n v="948"/>
    <s v="Schapenkamp III"/>
    <d v="2014-05-19T12:00:00"/>
    <n v="1"/>
    <x v="1"/>
    <s v="Ischnura elegans"/>
    <n v="15"/>
    <s v="KD"/>
    <x v="4"/>
    <n v="5"/>
    <s v="Waterjuffer"/>
    <n v="19.714285714285715"/>
  </r>
  <r>
    <n v="948"/>
    <s v="Schapenkamp III"/>
    <d v="2014-05-19T12:00:00"/>
    <n v="1"/>
    <x v="4"/>
    <s v="Coenagrion pulchellum"/>
    <n v="9"/>
    <s v="KD"/>
    <x v="4"/>
    <n v="5"/>
    <s v="Waterjuffer"/>
    <n v="19.714285714285715"/>
  </r>
  <r>
    <n v="948"/>
    <s v="Schapenkamp III"/>
    <d v="2014-05-19T12:00:00"/>
    <n v="1"/>
    <x v="10"/>
    <s v="Libellula quadrimaculata"/>
    <n v="15"/>
    <s v="KD"/>
    <x v="4"/>
    <n v="5"/>
    <s v="Korenbouten"/>
    <n v="19.714285714285715"/>
  </r>
  <r>
    <n v="948"/>
    <s v="Schapenkamp III"/>
    <d v="2014-05-19T12:00:00"/>
    <n v="1"/>
    <x v="3"/>
    <s v="Enallagma cyathigerum"/>
    <n v="4"/>
    <s v="KD"/>
    <x v="4"/>
    <n v="5"/>
    <s v="Waterjuffer"/>
    <n v="19.714285714285715"/>
  </r>
  <r>
    <n v="948"/>
    <s v="Schapenkamp III"/>
    <d v="2014-06-09T11:30:00"/>
    <n v="1"/>
    <x v="17"/>
    <s v="Sympetrum vulgatum"/>
    <n v="7"/>
    <s v="KD"/>
    <x v="4"/>
    <n v="6"/>
    <s v="Korenbouten"/>
    <n v="22.714285714285715"/>
  </r>
  <r>
    <n v="948"/>
    <s v="Schapenkamp III"/>
    <d v="2014-06-09T11:30:00"/>
    <n v="1"/>
    <x v="6"/>
    <s v="Coenagrion puella"/>
    <n v="11"/>
    <s v="KD"/>
    <x v="4"/>
    <n v="6"/>
    <s v="Waterjuffer"/>
    <n v="22.714285714285715"/>
  </r>
  <r>
    <n v="948"/>
    <s v="Schapenkamp III"/>
    <d v="2014-06-09T11:30:00"/>
    <n v="1"/>
    <x v="0"/>
    <s v="Sympecma fusca"/>
    <n v="2"/>
    <s v="KD"/>
    <x v="4"/>
    <n v="6"/>
    <s v="Pantserjuffers"/>
    <n v="22.714285714285715"/>
  </r>
  <r>
    <n v="948"/>
    <s v="Schapenkamp III"/>
    <d v="2014-06-09T11:30:00"/>
    <n v="1"/>
    <x v="9"/>
    <s v="Anax imperator"/>
    <n v="3"/>
    <s v="KD"/>
    <x v="4"/>
    <n v="6"/>
    <s v="Glazenmakers"/>
    <n v="22.714285714285715"/>
  </r>
  <r>
    <n v="948"/>
    <s v="Schapenkamp III"/>
    <d v="2014-06-09T11:30:00"/>
    <n v="1"/>
    <x v="1"/>
    <s v="Ischnura elegans"/>
    <n v="92"/>
    <s v="KD"/>
    <x v="4"/>
    <n v="6"/>
    <s v="Waterjuffer"/>
    <n v="22.714285714285715"/>
  </r>
  <r>
    <n v="948"/>
    <s v="Schapenkamp III"/>
    <d v="2014-06-09T11:30:00"/>
    <n v="1"/>
    <x v="4"/>
    <s v="Coenagrion pulchellum"/>
    <n v="4"/>
    <s v="KD"/>
    <x v="4"/>
    <n v="6"/>
    <s v="Waterjuffer"/>
    <n v="22.714285714285715"/>
  </r>
  <r>
    <n v="948"/>
    <s v="Schapenkamp III"/>
    <d v="2014-06-09T11:30:00"/>
    <n v="1"/>
    <x v="10"/>
    <s v="Libellula quadrimaculata"/>
    <n v="12"/>
    <s v="KD"/>
    <x v="4"/>
    <n v="6"/>
    <s v="Korenbouten"/>
    <n v="22.714285714285715"/>
  </r>
  <r>
    <n v="948"/>
    <s v="Schapenkamp III"/>
    <d v="2014-06-09T11:30:00"/>
    <n v="1"/>
    <x v="8"/>
    <s v="Aeshna isoceles"/>
    <n v="1"/>
    <s v="KD"/>
    <x v="4"/>
    <n v="6"/>
    <s v="Glazenmakers"/>
    <n v="22.714285714285715"/>
  </r>
  <r>
    <n v="948"/>
    <s v="Schapenkamp III"/>
    <d v="2014-06-09T11:30:00"/>
    <n v="1"/>
    <x v="3"/>
    <s v="Enallagma cyathigerum"/>
    <n v="12"/>
    <s v="KD"/>
    <x v="4"/>
    <n v="6"/>
    <s v="Waterjuffer"/>
    <n v="22.714285714285715"/>
  </r>
  <r>
    <n v="948"/>
    <s v="Schapenkamp III"/>
    <d v="2014-06-09T11:30:00"/>
    <n v="1"/>
    <x v="25"/>
    <s v="Lestes barbarus"/>
    <n v="1"/>
    <s v="KD"/>
    <x v="4"/>
    <n v="6"/>
    <s v="Pantserjuffers"/>
    <n v="22.714285714285715"/>
  </r>
  <r>
    <n v="948"/>
    <s v="Schapenkamp III"/>
    <d v="2014-06-23T13:30:00"/>
    <n v="1"/>
    <x v="0"/>
    <s v="Sympecma fusca"/>
    <n v="2"/>
    <s v="KD"/>
    <x v="4"/>
    <n v="6"/>
    <s v="Pantserjuffers"/>
    <n v="24.714285714285715"/>
  </r>
  <r>
    <n v="948"/>
    <s v="Schapenkamp III"/>
    <d v="2014-06-23T13:30:00"/>
    <n v="1"/>
    <x v="11"/>
    <s v="Lestes sponsa"/>
    <n v="6"/>
    <s v="KD"/>
    <x v="4"/>
    <n v="6"/>
    <s v="Pantserjuffers"/>
    <n v="24.714285714285715"/>
  </r>
  <r>
    <n v="948"/>
    <s v="Schapenkamp III"/>
    <d v="2014-06-23T13:30:00"/>
    <n v="1"/>
    <x v="1"/>
    <s v="Ischnura elegans"/>
    <n v="73"/>
    <s v="KD"/>
    <x v="4"/>
    <n v="6"/>
    <s v="Waterjuffer"/>
    <n v="24.714285714285715"/>
  </r>
  <r>
    <n v="948"/>
    <s v="Schapenkamp III"/>
    <d v="2014-06-23T13:30:00"/>
    <n v="1"/>
    <x v="10"/>
    <s v="Libellula quadrimaculata"/>
    <n v="3"/>
    <s v="KD"/>
    <x v="4"/>
    <n v="6"/>
    <s v="Korenbouten"/>
    <n v="24.714285714285715"/>
  </r>
  <r>
    <n v="948"/>
    <s v="Schapenkamp III"/>
    <d v="2014-06-23T13:30:00"/>
    <n v="1"/>
    <x v="8"/>
    <s v="Aeshna isoceles"/>
    <n v="1"/>
    <s v="KD"/>
    <x v="4"/>
    <n v="6"/>
    <s v="Glazenmakers"/>
    <n v="24.714285714285715"/>
  </r>
  <r>
    <n v="948"/>
    <s v="Schapenkamp III"/>
    <d v="2014-06-23T13:30:00"/>
    <n v="1"/>
    <x v="3"/>
    <s v="Enallagma cyathigerum"/>
    <n v="8"/>
    <s v="KD"/>
    <x v="4"/>
    <n v="6"/>
    <s v="Waterjuffer"/>
    <n v="24.714285714285715"/>
  </r>
  <r>
    <n v="948"/>
    <s v="Schapenkamp III"/>
    <d v="2014-06-23T13:30:00"/>
    <n v="1"/>
    <x v="12"/>
    <s v="Sympetrum striolatum"/>
    <n v="144"/>
    <s v="KD"/>
    <x v="4"/>
    <n v="6"/>
    <s v="Korenbouten"/>
    <n v="24.714285714285715"/>
  </r>
  <r>
    <n v="948"/>
    <s v="Schapenkamp III"/>
    <d v="2014-07-03T13:30:00"/>
    <n v="1"/>
    <x v="4"/>
    <s v="Coenagrion pulchellum"/>
    <n v="1"/>
    <s v="KD"/>
    <x v="4"/>
    <n v="7"/>
    <s v="Waterjuffer"/>
    <n v="26.142857142857142"/>
  </r>
  <r>
    <n v="948"/>
    <s v="Schapenkamp III"/>
    <d v="2014-07-03T13:30:00"/>
    <n v="1"/>
    <x v="8"/>
    <s v="Aeshna isoceles"/>
    <n v="1"/>
    <s v="KD"/>
    <x v="4"/>
    <n v="7"/>
    <s v="Glazenmakers"/>
    <n v="26.142857142857142"/>
  </r>
  <r>
    <n v="948"/>
    <s v="Schapenkamp III"/>
    <d v="2014-07-03T13:30:00"/>
    <n v="1"/>
    <x v="12"/>
    <s v="Sympetrum striolatum"/>
    <n v="23"/>
    <s v="KD"/>
    <x v="4"/>
    <n v="7"/>
    <s v="Korenbouten"/>
    <n v="26.142857142857142"/>
  </r>
  <r>
    <n v="948"/>
    <s v="Schapenkamp III"/>
    <d v="2014-07-03T13:30:00"/>
    <n v="1"/>
    <x v="11"/>
    <s v="Lestes sponsa"/>
    <n v="20"/>
    <s v="KD"/>
    <x v="4"/>
    <n v="7"/>
    <s v="Pantserjuffers"/>
    <n v="26.142857142857142"/>
  </r>
  <r>
    <n v="948"/>
    <s v="Schapenkamp III"/>
    <d v="2014-07-03T13:30:00"/>
    <n v="1"/>
    <x v="1"/>
    <s v="Ischnura elegans"/>
    <n v="85"/>
    <s v="KD"/>
    <x v="4"/>
    <n v="7"/>
    <s v="Waterjuffer"/>
    <n v="26.142857142857142"/>
  </r>
  <r>
    <n v="948"/>
    <s v="Schapenkamp III"/>
    <d v="2014-07-03T13:30:00"/>
    <n v="1"/>
    <x v="10"/>
    <s v="Libellula quadrimaculata"/>
    <n v="3"/>
    <s v="KD"/>
    <x v="4"/>
    <n v="7"/>
    <s v="Korenbouten"/>
    <n v="26.142857142857142"/>
  </r>
  <r>
    <n v="948"/>
    <s v="Schapenkamp III"/>
    <d v="2014-07-03T13:30:00"/>
    <n v="1"/>
    <x v="3"/>
    <s v="Enallagma cyathigerum"/>
    <n v="4"/>
    <s v="KD"/>
    <x v="4"/>
    <n v="7"/>
    <s v="Waterjuffer"/>
    <n v="26.142857142857142"/>
  </r>
  <r>
    <n v="948"/>
    <s v="Schapenkamp III"/>
    <d v="2014-08-14T14:00:00"/>
    <n v="1"/>
    <x v="0"/>
    <s v="Sympecma fusca"/>
    <n v="5"/>
    <s v="KD"/>
    <x v="4"/>
    <n v="8"/>
    <s v="Pantserjuffers"/>
    <n v="32.142857142857146"/>
  </r>
  <r>
    <n v="948"/>
    <s v="Schapenkamp III"/>
    <d v="2014-08-14T14:00:00"/>
    <n v="1"/>
    <x v="23"/>
    <s v="Sympetrum striolatum/vulgatum"/>
    <n v="2"/>
    <s v="KD"/>
    <x v="4"/>
    <n v="8"/>
    <s v="Korenbouten"/>
    <n v="32.142857142857146"/>
  </r>
  <r>
    <n v="948"/>
    <s v="Schapenkamp III"/>
    <d v="2014-08-14T14:00:00"/>
    <n v="1"/>
    <x v="11"/>
    <s v="Lestes sponsa"/>
    <n v="31"/>
    <s v="KD"/>
    <x v="4"/>
    <n v="8"/>
    <s v="Pantserjuffers"/>
    <n v="32.142857142857146"/>
  </r>
  <r>
    <n v="948"/>
    <s v="Schapenkamp III"/>
    <d v="2014-08-14T14:00:00"/>
    <n v="1"/>
    <x v="1"/>
    <s v="Ischnura elegans"/>
    <n v="3"/>
    <s v="KD"/>
    <x v="4"/>
    <n v="8"/>
    <s v="Waterjuffer"/>
    <n v="32.142857142857146"/>
  </r>
  <r>
    <n v="948"/>
    <s v="Schapenkamp III"/>
    <d v="2014-08-14T14:00:00"/>
    <n v="1"/>
    <x v="14"/>
    <s v="Aeshna mixta"/>
    <n v="2"/>
    <s v="KD"/>
    <x v="4"/>
    <n v="8"/>
    <s v="Glazenmakers"/>
    <n v="32.142857142857146"/>
  </r>
  <r>
    <n v="948"/>
    <s v="Schapenkamp III"/>
    <d v="2014-08-14T14:00:00"/>
    <n v="1"/>
    <x v="17"/>
    <s v="Sympetrum vulgatum"/>
    <n v="1"/>
    <s v="KD"/>
    <x v="4"/>
    <n v="8"/>
    <s v="Korenbouten"/>
    <n v="32.142857142857146"/>
  </r>
  <r>
    <n v="948"/>
    <s v="Schapenkamp III"/>
    <d v="2014-08-14T14:00:00"/>
    <n v="1"/>
    <x v="3"/>
    <s v="Enallagma cyathigerum"/>
    <n v="8"/>
    <s v="KD"/>
    <x v="4"/>
    <n v="8"/>
    <s v="Waterjuffer"/>
    <n v="32.142857142857146"/>
  </r>
  <r>
    <n v="948"/>
    <s v="Schapenkamp III"/>
    <d v="2014-08-27T13:00:00"/>
    <n v="1"/>
    <x v="0"/>
    <s v="Sympecma fusca"/>
    <n v="1"/>
    <s v="KD"/>
    <x v="4"/>
    <n v="8"/>
    <s v="Pantserjuffers"/>
    <n v="34"/>
  </r>
  <r>
    <n v="948"/>
    <s v="Schapenkamp III"/>
    <d v="2014-08-27T13:00:00"/>
    <n v="1"/>
    <x v="12"/>
    <s v="Sympetrum striolatum"/>
    <n v="7"/>
    <s v="KD"/>
    <x v="4"/>
    <n v="8"/>
    <s v="Korenbouten"/>
    <n v="34"/>
  </r>
  <r>
    <n v="948"/>
    <s v="Schapenkamp III"/>
    <d v="2014-08-27T13:00:00"/>
    <n v="1"/>
    <x v="11"/>
    <s v="Lestes sponsa"/>
    <n v="33"/>
    <s v="KD"/>
    <x v="4"/>
    <n v="8"/>
    <s v="Pantserjuffers"/>
    <n v="34"/>
  </r>
  <r>
    <n v="948"/>
    <s v="Schapenkamp III"/>
    <d v="2014-08-27T13:00:00"/>
    <n v="1"/>
    <x v="1"/>
    <s v="Ischnura elegans"/>
    <n v="4"/>
    <s v="KD"/>
    <x v="4"/>
    <n v="8"/>
    <s v="Waterjuffer"/>
    <n v="34"/>
  </r>
  <r>
    <n v="948"/>
    <s v="Schapenkamp III"/>
    <d v="2014-08-27T13:00:00"/>
    <n v="1"/>
    <x v="14"/>
    <s v="Aeshna mixta"/>
    <n v="3"/>
    <s v="KD"/>
    <x v="4"/>
    <n v="8"/>
    <s v="Glazenmakers"/>
    <n v="34"/>
  </r>
  <r>
    <n v="948"/>
    <s v="Schapenkamp III"/>
    <d v="2014-08-27T13:00:00"/>
    <n v="1"/>
    <x v="3"/>
    <s v="Enallagma cyathigerum"/>
    <n v="14"/>
    <s v="KD"/>
    <x v="4"/>
    <n v="8"/>
    <s v="Waterjuffer"/>
    <n v="34"/>
  </r>
  <r>
    <n v="948"/>
    <s v="Schapenkamp III"/>
    <d v="2014-09-03T15:00:00"/>
    <n v="1"/>
    <x v="23"/>
    <s v="Sympetrum striolatum/vulgatum"/>
    <n v="1"/>
    <s v="KD"/>
    <x v="4"/>
    <n v="9"/>
    <s v="Korenbouten"/>
    <n v="35"/>
  </r>
  <r>
    <n v="948"/>
    <s v="Schapenkamp III"/>
    <d v="2014-09-03T15:00:00"/>
    <n v="1"/>
    <x v="11"/>
    <s v="Lestes sponsa"/>
    <n v="16"/>
    <s v="KD"/>
    <x v="4"/>
    <n v="9"/>
    <s v="Pantserjuffers"/>
    <n v="35"/>
  </r>
  <r>
    <n v="948"/>
    <s v="Schapenkamp III"/>
    <d v="2014-09-03T15:00:00"/>
    <n v="1"/>
    <x v="1"/>
    <s v="Ischnura elegans"/>
    <n v="14"/>
    <s v="KD"/>
    <x v="4"/>
    <n v="9"/>
    <s v="Waterjuffer"/>
    <n v="35"/>
  </r>
  <r>
    <n v="948"/>
    <s v="Schapenkamp III"/>
    <d v="2014-09-03T15:00:00"/>
    <n v="1"/>
    <x v="14"/>
    <s v="Aeshna mixta"/>
    <n v="2"/>
    <s v="KD"/>
    <x v="4"/>
    <n v="9"/>
    <s v="Glazenmakers"/>
    <n v="35"/>
  </r>
  <r>
    <n v="948"/>
    <s v="Schapenkamp III"/>
    <d v="2014-09-03T15:00:00"/>
    <n v="1"/>
    <x v="19"/>
    <s v="Lestes virens"/>
    <n v="3"/>
    <s v="KD"/>
    <x v="4"/>
    <n v="9"/>
    <s v="Pantserjuffers"/>
    <n v="35"/>
  </r>
  <r>
    <n v="948"/>
    <s v="Schapenkamp III"/>
    <d v="2014-09-03T15:00:00"/>
    <n v="1"/>
    <x v="3"/>
    <s v="Enallagma cyathigerum"/>
    <n v="6"/>
    <s v="KD"/>
    <x v="4"/>
    <n v="9"/>
    <s v="Waterjuffer"/>
    <n v="35"/>
  </r>
  <r>
    <n v="948"/>
    <s v="Schapenkamp III"/>
    <d v="2014-09-08T11:45:00"/>
    <n v="1"/>
    <x v="14"/>
    <s v="Aeshna mixta"/>
    <n v="1"/>
    <s v="KD"/>
    <x v="4"/>
    <n v="9"/>
    <s v="Glazenmakers"/>
    <n v="35.714285714285715"/>
  </r>
  <r>
    <n v="948"/>
    <s v="Schapenkamp III"/>
    <d v="2014-09-08T11:45:00"/>
    <n v="1"/>
    <x v="16"/>
    <s v="Sympetrum sanguineum"/>
    <n v="2"/>
    <s v="KD"/>
    <x v="4"/>
    <n v="9"/>
    <s v="Korenbouten"/>
    <n v="35.714285714285715"/>
  </r>
  <r>
    <n v="948"/>
    <s v="Schapenkamp III"/>
    <d v="2014-09-08T11:45:00"/>
    <n v="1"/>
    <x v="12"/>
    <s v="Sympetrum striolatum"/>
    <n v="4"/>
    <s v="KD"/>
    <x v="4"/>
    <n v="9"/>
    <s v="Korenbouten"/>
    <n v="35.714285714285715"/>
  </r>
  <r>
    <n v="948"/>
    <s v="Schapenkamp III"/>
    <d v="2014-09-08T11:45:00"/>
    <n v="1"/>
    <x v="11"/>
    <s v="Lestes sponsa"/>
    <n v="9"/>
    <s v="KD"/>
    <x v="4"/>
    <n v="9"/>
    <s v="Pantserjuffers"/>
    <n v="35.714285714285715"/>
  </r>
  <r>
    <n v="948"/>
    <s v="Schapenkamp III"/>
    <d v="2014-09-08T11:45:00"/>
    <n v="1"/>
    <x v="1"/>
    <s v="Ischnura elegans"/>
    <n v="5"/>
    <s v="KD"/>
    <x v="4"/>
    <n v="9"/>
    <s v="Waterjuffer"/>
    <n v="35.714285714285715"/>
  </r>
  <r>
    <n v="948"/>
    <s v="Schapenkamp III"/>
    <d v="2014-09-30T13:30:00"/>
    <n v="1"/>
    <x v="16"/>
    <s v="Sympetrum sanguineum"/>
    <n v="1"/>
    <s v="KD"/>
    <x v="4"/>
    <n v="9"/>
    <s v="Korenbouten"/>
    <n v="38.857142857142854"/>
  </r>
  <r>
    <n v="948"/>
    <s v="Schapenkamp III"/>
    <d v="2014-09-30T13:30:00"/>
    <n v="1"/>
    <x v="12"/>
    <s v="Sympetrum striolatum"/>
    <n v="3"/>
    <s v="KD"/>
    <x v="4"/>
    <n v="9"/>
    <s v="Korenbouten"/>
    <n v="38.857142857142854"/>
  </r>
  <r>
    <n v="948"/>
    <s v="Schapenkamp III"/>
    <d v="2014-09-30T13:30:00"/>
    <n v="1"/>
    <x v="23"/>
    <s v="Sympetrum striolatum/vulgatum"/>
    <n v="11"/>
    <s v="KD"/>
    <x v="4"/>
    <n v="9"/>
    <s v="Korenbouten"/>
    <n v="38.857142857142854"/>
  </r>
  <r>
    <n v="948"/>
    <s v="Schapenkamp III"/>
    <d v="2014-09-30T13:30:00"/>
    <n v="1"/>
    <x v="14"/>
    <s v="Aeshna mixta"/>
    <n v="1"/>
    <s v="KD"/>
    <x v="4"/>
    <n v="9"/>
    <s v="Glazenmakers"/>
    <n v="38.857142857142854"/>
  </r>
  <r>
    <n v="948"/>
    <s v="Schapenkamp III"/>
    <d v="2014-09-30T13:30:00"/>
    <n v="1"/>
    <x v="15"/>
    <s v="Sympetrum danae"/>
    <n v="2"/>
    <s v="KD"/>
    <x v="4"/>
    <n v="9"/>
    <s v="Korenbouten"/>
    <n v="38.857142857142854"/>
  </r>
  <r>
    <n v="948"/>
    <s v="Schapenkamp III"/>
    <d v="2015-05-11T12:30:00"/>
    <n v="1"/>
    <x v="0"/>
    <s v="Sympecma fusca"/>
    <n v="8"/>
    <s v="KD"/>
    <x v="5"/>
    <n v="5"/>
    <s v="Pantserjuffers"/>
    <n v="18.571428571428573"/>
  </r>
  <r>
    <n v="948"/>
    <s v="Schapenkamp III"/>
    <d v="2015-06-07T11:30:00"/>
    <n v="1"/>
    <x v="0"/>
    <s v="Sympecma fusca"/>
    <n v="5"/>
    <s v="KD"/>
    <x v="5"/>
    <n v="6"/>
    <s v="Pantserjuffers"/>
    <n v="22.428571428571427"/>
  </r>
  <r>
    <n v="948"/>
    <s v="Schapenkamp III"/>
    <d v="2015-06-07T11:30:00"/>
    <n v="1"/>
    <x v="9"/>
    <s v="Anax imperator"/>
    <n v="3"/>
    <s v="KD"/>
    <x v="5"/>
    <n v="6"/>
    <s v="Glazenmakers"/>
    <n v="22.428571428571427"/>
  </r>
  <r>
    <n v="948"/>
    <s v="Schapenkamp III"/>
    <d v="2015-06-07T11:30:00"/>
    <n v="1"/>
    <x v="1"/>
    <s v="Ischnura elegans"/>
    <n v="12"/>
    <s v="KD"/>
    <x v="5"/>
    <n v="6"/>
    <s v="Waterjuffer"/>
    <n v="22.428571428571427"/>
  </r>
  <r>
    <n v="948"/>
    <s v="Schapenkamp III"/>
    <d v="2015-06-07T11:30:00"/>
    <n v="1"/>
    <x v="4"/>
    <s v="Coenagrion pulchellum"/>
    <n v="31"/>
    <s v="KD"/>
    <x v="5"/>
    <n v="6"/>
    <s v="Waterjuffer"/>
    <n v="22.428571428571427"/>
  </r>
  <r>
    <n v="948"/>
    <s v="Schapenkamp III"/>
    <d v="2015-06-07T11:30:00"/>
    <n v="1"/>
    <x v="10"/>
    <s v="Libellula quadrimaculata"/>
    <n v="9"/>
    <s v="KD"/>
    <x v="5"/>
    <n v="6"/>
    <s v="Korenbouten"/>
    <n v="22.428571428571427"/>
  </r>
  <r>
    <n v="948"/>
    <s v="Schapenkamp III"/>
    <d v="2015-06-07T11:30:00"/>
    <n v="1"/>
    <x v="3"/>
    <s v="Enallagma cyathigerum"/>
    <n v="5"/>
    <s v="KD"/>
    <x v="5"/>
    <n v="6"/>
    <s v="Waterjuffer"/>
    <n v="22.428571428571427"/>
  </r>
  <r>
    <n v="948"/>
    <s v="Schapenkamp III"/>
    <d v="2015-06-07T11:30:00"/>
    <n v="1"/>
    <x v="6"/>
    <s v="Coenagrion puella"/>
    <n v="19"/>
    <s v="KD"/>
    <x v="5"/>
    <n v="6"/>
    <s v="Waterjuffer"/>
    <n v="22.428571428571427"/>
  </r>
  <r>
    <n v="948"/>
    <s v="Schapenkamp III"/>
    <d v="2015-06-25T12:00:00"/>
    <n v="1"/>
    <x v="0"/>
    <s v="Sympecma fusca"/>
    <n v="1"/>
    <s v="KD"/>
    <x v="5"/>
    <n v="6"/>
    <s v="Pantserjuffers"/>
    <n v="25"/>
  </r>
  <r>
    <n v="948"/>
    <s v="Schapenkamp III"/>
    <d v="2015-06-25T12:00:00"/>
    <n v="1"/>
    <x v="7"/>
    <s v="Brachytron pratense"/>
    <n v="1"/>
    <s v="KD"/>
    <x v="5"/>
    <n v="6"/>
    <s v="Glazenmakers"/>
    <n v="25"/>
  </r>
  <r>
    <n v="948"/>
    <s v="Schapenkamp III"/>
    <d v="2015-06-25T12:00:00"/>
    <n v="1"/>
    <x v="9"/>
    <s v="Anax imperator"/>
    <n v="3"/>
    <s v="KD"/>
    <x v="5"/>
    <n v="6"/>
    <s v="Glazenmakers"/>
    <n v="25"/>
  </r>
  <r>
    <n v="948"/>
    <s v="Schapenkamp III"/>
    <d v="2015-06-25T12:00:00"/>
    <n v="1"/>
    <x v="8"/>
    <s v="Aeshna isoceles"/>
    <n v="2"/>
    <s v="KD"/>
    <x v="5"/>
    <n v="6"/>
    <s v="Glazenmakers"/>
    <n v="25"/>
  </r>
  <r>
    <n v="948"/>
    <s v="Schapenkamp III"/>
    <d v="2015-06-25T12:00:00"/>
    <n v="1"/>
    <x v="5"/>
    <s v="Orthetrum cancellatum"/>
    <n v="1"/>
    <s v="KD"/>
    <x v="5"/>
    <n v="6"/>
    <s v="Korenbouten"/>
    <n v="25"/>
  </r>
  <r>
    <n v="948"/>
    <s v="Schapenkamp III"/>
    <d v="2015-06-25T12:00:00"/>
    <n v="1"/>
    <x v="1"/>
    <s v="Ischnura elegans"/>
    <n v="9"/>
    <s v="KD"/>
    <x v="5"/>
    <n v="6"/>
    <s v="Waterjuffer"/>
    <n v="25"/>
  </r>
  <r>
    <n v="948"/>
    <s v="Schapenkamp III"/>
    <d v="2015-06-25T12:00:00"/>
    <n v="1"/>
    <x v="4"/>
    <s v="Coenagrion pulchellum"/>
    <n v="9"/>
    <s v="KD"/>
    <x v="5"/>
    <n v="6"/>
    <s v="Waterjuffer"/>
    <n v="25"/>
  </r>
  <r>
    <n v="948"/>
    <s v="Schapenkamp III"/>
    <d v="2015-06-25T12:00:00"/>
    <n v="1"/>
    <x v="10"/>
    <s v="Libellula quadrimaculata"/>
    <n v="5"/>
    <s v="KD"/>
    <x v="5"/>
    <n v="6"/>
    <s v="Korenbouten"/>
    <n v="25"/>
  </r>
  <r>
    <n v="948"/>
    <s v="Schapenkamp III"/>
    <d v="2015-06-25T12:00:00"/>
    <n v="1"/>
    <x v="3"/>
    <s v="Enallagma cyathigerum"/>
    <n v="78"/>
    <s v="KD"/>
    <x v="5"/>
    <n v="6"/>
    <s v="Waterjuffer"/>
    <n v="25"/>
  </r>
  <r>
    <n v="948"/>
    <s v="Schapenkamp III"/>
    <d v="2015-07-02T15:00:00"/>
    <n v="1"/>
    <x v="5"/>
    <s v="Orthetrum cancellatum"/>
    <n v="1"/>
    <s v="KD"/>
    <x v="5"/>
    <n v="7"/>
    <s v="Korenbouten"/>
    <n v="26"/>
  </r>
  <r>
    <n v="948"/>
    <s v="Schapenkamp III"/>
    <d v="2015-07-02T15:00:00"/>
    <n v="1"/>
    <x v="15"/>
    <s v="Sympetrum danae"/>
    <n v="1"/>
    <s v="KD"/>
    <x v="5"/>
    <n v="7"/>
    <s v="Korenbouten"/>
    <n v="26"/>
  </r>
  <r>
    <n v="948"/>
    <s v="Schapenkamp III"/>
    <d v="2015-07-02T15:00:00"/>
    <n v="1"/>
    <x v="23"/>
    <s v="Sympetrum striolatum/vulgatum"/>
    <n v="2"/>
    <s v="KD"/>
    <x v="5"/>
    <n v="7"/>
    <s v="Korenbouten"/>
    <n v="26"/>
  </r>
  <r>
    <n v="948"/>
    <s v="Schapenkamp III"/>
    <d v="2015-07-02T15:00:00"/>
    <n v="1"/>
    <x v="1"/>
    <s v="Ischnura elegans"/>
    <n v="34"/>
    <s v="KD"/>
    <x v="5"/>
    <n v="7"/>
    <s v="Waterjuffer"/>
    <n v="26"/>
  </r>
  <r>
    <n v="948"/>
    <s v="Schapenkamp III"/>
    <d v="2015-07-02T15:00:00"/>
    <n v="1"/>
    <x v="4"/>
    <s v="Coenagrion pulchellum"/>
    <n v="5"/>
    <s v="KD"/>
    <x v="5"/>
    <n v="7"/>
    <s v="Waterjuffer"/>
    <n v="26"/>
  </r>
  <r>
    <n v="948"/>
    <s v="Schapenkamp III"/>
    <d v="2015-07-02T15:00:00"/>
    <n v="1"/>
    <x v="10"/>
    <s v="Libellula quadrimaculata"/>
    <n v="2"/>
    <s v="KD"/>
    <x v="5"/>
    <n v="7"/>
    <s v="Korenbouten"/>
    <n v="26"/>
  </r>
  <r>
    <n v="948"/>
    <s v="Schapenkamp III"/>
    <d v="2015-07-02T15:00:00"/>
    <n v="1"/>
    <x v="3"/>
    <s v="Enallagma cyathigerum"/>
    <n v="36"/>
    <s v="KD"/>
    <x v="5"/>
    <n v="7"/>
    <s v="Waterjuffer"/>
    <n v="26"/>
  </r>
  <r>
    <n v="948"/>
    <s v="Schapenkamp III"/>
    <d v="2015-07-18T14:45:00"/>
    <n v="1"/>
    <x v="12"/>
    <s v="Sympetrum striolatum"/>
    <n v="2"/>
    <s v="KD"/>
    <x v="5"/>
    <n v="7"/>
    <s v="Korenbouten"/>
    <n v="28.285714285714285"/>
  </r>
  <r>
    <n v="948"/>
    <s v="Schapenkamp III"/>
    <d v="2015-07-18T14:45:00"/>
    <n v="1"/>
    <x v="11"/>
    <s v="Lestes sponsa"/>
    <n v="3"/>
    <s v="KD"/>
    <x v="5"/>
    <n v="7"/>
    <s v="Pantserjuffers"/>
    <n v="28.285714285714285"/>
  </r>
  <r>
    <n v="948"/>
    <s v="Schapenkamp III"/>
    <d v="2015-07-18T14:45:00"/>
    <n v="1"/>
    <x v="9"/>
    <s v="Anax imperator"/>
    <n v="2"/>
    <s v="KD"/>
    <x v="5"/>
    <n v="7"/>
    <s v="Glazenmakers"/>
    <n v="28.285714285714285"/>
  </r>
  <r>
    <n v="948"/>
    <s v="Schapenkamp III"/>
    <d v="2015-07-18T14:45:00"/>
    <n v="1"/>
    <x v="1"/>
    <s v="Ischnura elegans"/>
    <n v="7"/>
    <s v="KD"/>
    <x v="5"/>
    <n v="7"/>
    <s v="Waterjuffer"/>
    <n v="28.285714285714285"/>
  </r>
  <r>
    <n v="948"/>
    <s v="Schapenkamp III"/>
    <d v="2015-07-18T14:45:00"/>
    <n v="1"/>
    <x v="3"/>
    <s v="Enallagma cyathigerum"/>
    <n v="3"/>
    <s v="KD"/>
    <x v="5"/>
    <n v="7"/>
    <s v="Waterjuffer"/>
    <n v="28.285714285714285"/>
  </r>
  <r>
    <n v="948"/>
    <s v="Schapenkamp III"/>
    <d v="2015-07-23T15:00:00"/>
    <n v="1"/>
    <x v="11"/>
    <s v="Lestes sponsa"/>
    <n v="1"/>
    <s v="KD"/>
    <x v="5"/>
    <n v="7"/>
    <s v="Pantserjuffers"/>
    <n v="29"/>
  </r>
  <r>
    <n v="948"/>
    <s v="Schapenkamp III"/>
    <d v="2015-07-23T15:00:00"/>
    <n v="1"/>
    <x v="9"/>
    <s v="Anax imperator"/>
    <n v="2"/>
    <s v="KD"/>
    <x v="5"/>
    <n v="7"/>
    <s v="Glazenmakers"/>
    <n v="29"/>
  </r>
  <r>
    <n v="948"/>
    <s v="Schapenkamp III"/>
    <d v="2015-07-23T15:00:00"/>
    <n v="1"/>
    <x v="1"/>
    <s v="Ischnura elegans"/>
    <n v="15"/>
    <s v="KD"/>
    <x v="5"/>
    <n v="7"/>
    <s v="Waterjuffer"/>
    <n v="29"/>
  </r>
  <r>
    <n v="948"/>
    <s v="Schapenkamp III"/>
    <d v="2015-07-23T15:00:00"/>
    <n v="1"/>
    <x v="3"/>
    <s v="Enallagma cyathigerum"/>
    <n v="10"/>
    <s v="KD"/>
    <x v="5"/>
    <n v="7"/>
    <s v="Waterjuffer"/>
    <n v="29"/>
  </r>
  <r>
    <n v="948"/>
    <s v="Schapenkamp III"/>
    <d v="2015-08-01T14:00:00"/>
    <n v="1"/>
    <x v="9"/>
    <s v="Anax imperator"/>
    <n v="1"/>
    <s v="KD"/>
    <x v="5"/>
    <n v="8"/>
    <s v="Glazenmakers"/>
    <n v="30.285714285714285"/>
  </r>
  <r>
    <n v="948"/>
    <s v="Schapenkamp III"/>
    <d v="2015-08-01T14:00:00"/>
    <n v="1"/>
    <x v="1"/>
    <s v="Ischnura elegans"/>
    <n v="1"/>
    <s v="KD"/>
    <x v="5"/>
    <n v="8"/>
    <s v="Waterjuffer"/>
    <n v="30.285714285714285"/>
  </r>
  <r>
    <n v="948"/>
    <s v="Schapenkamp III"/>
    <d v="2015-08-01T14:00:00"/>
    <n v="1"/>
    <x v="23"/>
    <s v="Sympetrum striolatum/vulgatum"/>
    <n v="1"/>
    <s v="KD"/>
    <x v="5"/>
    <n v="8"/>
    <s v="Korenbouten"/>
    <n v="30.285714285714285"/>
  </r>
  <r>
    <n v="948"/>
    <s v="Schapenkamp III"/>
    <d v="2015-08-01T14:00:00"/>
    <n v="1"/>
    <x v="3"/>
    <s v="Enallagma cyathigerum"/>
    <n v="12"/>
    <s v="KD"/>
    <x v="5"/>
    <n v="8"/>
    <s v="Waterjuffer"/>
    <n v="30.285714285714285"/>
  </r>
  <r>
    <n v="948"/>
    <s v="Schapenkamp III"/>
    <d v="2015-08-20T12:30:00"/>
    <n v="1"/>
    <x v="11"/>
    <s v="Lestes sponsa"/>
    <n v="1"/>
    <s v="KD"/>
    <x v="5"/>
    <n v="8"/>
    <s v="Pantserjuffers"/>
    <n v="33"/>
  </r>
  <r>
    <n v="948"/>
    <s v="Schapenkamp III"/>
    <d v="2015-08-20T12:30:00"/>
    <n v="1"/>
    <x v="12"/>
    <s v="Sympetrum striolatum"/>
    <n v="8"/>
    <s v="KD"/>
    <x v="5"/>
    <n v="8"/>
    <s v="Korenbouten"/>
    <n v="33"/>
  </r>
  <r>
    <n v="948"/>
    <s v="Schapenkamp III"/>
    <d v="2015-08-20T12:30:00"/>
    <n v="1"/>
    <x v="3"/>
    <s v="Enallagma cyathigerum"/>
    <n v="13"/>
    <s v="KD"/>
    <x v="5"/>
    <n v="8"/>
    <s v="Waterjuffer"/>
    <n v="33"/>
  </r>
  <r>
    <n v="948"/>
    <s v="Schapenkamp III"/>
    <d v="2015-09-09T14:30:00"/>
    <n v="1"/>
    <x v="11"/>
    <s v="Lestes sponsa"/>
    <n v="1"/>
    <s v="KD"/>
    <x v="5"/>
    <n v="9"/>
    <s v="Pantserjuffers"/>
    <n v="35.857142857142854"/>
  </r>
  <r>
    <n v="948"/>
    <s v="Schapenkamp III"/>
    <d v="2015-09-09T14:30:00"/>
    <n v="1"/>
    <x v="17"/>
    <s v="Sympetrum vulgatum"/>
    <n v="2"/>
    <s v="KD"/>
    <x v="5"/>
    <n v="9"/>
    <s v="Korenbouten"/>
    <n v="35.857142857142854"/>
  </r>
  <r>
    <n v="948"/>
    <s v="Schapenkamp III"/>
    <d v="2015-09-09T14:30:00"/>
    <n v="1"/>
    <x v="12"/>
    <s v="Sympetrum striolatum"/>
    <n v="12"/>
    <s v="KD"/>
    <x v="5"/>
    <n v="9"/>
    <s v="Korenbouten"/>
    <n v="35.857142857142854"/>
  </r>
  <r>
    <n v="948"/>
    <s v="Schapenkamp III"/>
    <d v="2015-09-09T14:30:00"/>
    <n v="1"/>
    <x v="1"/>
    <s v="Ischnura elegans"/>
    <n v="7"/>
    <s v="KD"/>
    <x v="5"/>
    <n v="9"/>
    <s v="Waterjuffer"/>
    <n v="35.857142857142854"/>
  </r>
  <r>
    <n v="948"/>
    <s v="Schapenkamp III"/>
    <d v="2015-09-09T14:30:00"/>
    <n v="1"/>
    <x v="14"/>
    <s v="Aeshna mixta"/>
    <n v="5"/>
    <s v="KD"/>
    <x v="5"/>
    <n v="9"/>
    <s v="Glazenmakers"/>
    <n v="35.857142857142854"/>
  </r>
  <r>
    <n v="948"/>
    <s v="Schapenkamp III"/>
    <d v="2015-09-09T14:30:00"/>
    <n v="1"/>
    <x v="3"/>
    <s v="Enallagma cyathigerum"/>
    <n v="7"/>
    <s v="KD"/>
    <x v="5"/>
    <n v="9"/>
    <s v="Waterjuffer"/>
    <n v="35.857142857142854"/>
  </r>
  <r>
    <n v="948"/>
    <s v="Schapenkamp III"/>
    <d v="2015-09-30T13:30:00"/>
    <n v="1"/>
    <x v="15"/>
    <s v="Sympetrum danae"/>
    <n v="1"/>
    <s v="KD"/>
    <x v="5"/>
    <n v="9"/>
    <s v="Korenbouten"/>
    <n v="38.857142857142854"/>
  </r>
  <r>
    <n v="948"/>
    <s v="Schapenkamp III"/>
    <d v="2015-09-30T13:30:00"/>
    <n v="1"/>
    <x v="12"/>
    <s v="Sympetrum striolatum"/>
    <n v="16"/>
    <s v="KD"/>
    <x v="5"/>
    <n v="9"/>
    <s v="Korenbouten"/>
    <n v="38.857142857142854"/>
  </r>
  <r>
    <n v="948"/>
    <s v="Schapenkamp III"/>
    <d v="2015-09-30T13:30:00"/>
    <n v="1"/>
    <x v="1"/>
    <s v="Ischnura elegans"/>
    <n v="1"/>
    <s v="KD"/>
    <x v="5"/>
    <n v="9"/>
    <s v="Waterjuffer"/>
    <n v="38.857142857142854"/>
  </r>
  <r>
    <n v="948"/>
    <s v="Schapenkamp III"/>
    <d v="2015-09-30T13:30:00"/>
    <n v="1"/>
    <x v="14"/>
    <s v="Aeshna mixta"/>
    <n v="8"/>
    <s v="KD"/>
    <x v="5"/>
    <n v="9"/>
    <s v="Glazenmakers"/>
    <n v="38.857142857142854"/>
  </r>
  <r>
    <n v="948"/>
    <s v="Schapenkamp III"/>
    <d v="2015-09-30T13:30:00"/>
    <n v="1"/>
    <x v="17"/>
    <s v="Sympetrum vulgatum"/>
    <n v="11"/>
    <s v="KD"/>
    <x v="5"/>
    <n v="9"/>
    <s v="Korenbouten"/>
    <n v="38.857142857142854"/>
  </r>
  <r>
    <n v="948"/>
    <s v="Schapenkamp III"/>
    <d v="2016-05-08T13:00:00"/>
    <n v="1"/>
    <x v="0"/>
    <s v="Sympecma fusca"/>
    <n v="9"/>
    <s v="KD"/>
    <x v="6"/>
    <n v="5"/>
    <s v="Pantserjuffers"/>
    <n v="18.285714285714285"/>
  </r>
  <r>
    <n v="948"/>
    <s v="Schapenkamp III"/>
    <d v="2016-05-08T13:00:00"/>
    <n v="1"/>
    <x v="1"/>
    <s v="Ischnura elegans"/>
    <n v="10"/>
    <s v="KD"/>
    <x v="6"/>
    <n v="5"/>
    <s v="Waterjuffer"/>
    <n v="18.285714285714285"/>
  </r>
  <r>
    <n v="948"/>
    <s v="Schapenkamp III"/>
    <d v="2016-05-08T13:00:00"/>
    <n v="1"/>
    <x v="10"/>
    <s v="Libellula quadrimaculata"/>
    <n v="8"/>
    <s v="KD"/>
    <x v="6"/>
    <n v="5"/>
    <s v="Korenbouten"/>
    <n v="18.285714285714285"/>
  </r>
  <r>
    <n v="948"/>
    <s v="Schapenkamp III"/>
    <d v="2016-05-08T13:00:00"/>
    <n v="1"/>
    <x v="2"/>
    <s v="Pyrrhosoma nymphula"/>
    <n v="1"/>
    <s v="KD"/>
    <x v="6"/>
    <n v="5"/>
    <s v="Waterjuffer"/>
    <n v="18.285714285714285"/>
  </r>
  <r>
    <n v="948"/>
    <s v="Schapenkamp III"/>
    <d v="2016-06-04T12:00:00"/>
    <n v="1"/>
    <x v="8"/>
    <s v="Aeshna isoceles"/>
    <n v="1"/>
    <s v="KD"/>
    <x v="6"/>
    <n v="6"/>
    <s v="Glazenmakers"/>
    <n v="22.142857142857142"/>
  </r>
  <r>
    <n v="948"/>
    <s v="Schapenkamp III"/>
    <d v="2016-06-04T12:00:00"/>
    <n v="1"/>
    <x v="2"/>
    <s v="Pyrrhosoma nymphula"/>
    <n v="2"/>
    <s v="KD"/>
    <x v="6"/>
    <n v="6"/>
    <s v="Waterjuffer"/>
    <n v="22.142857142857142"/>
  </r>
  <r>
    <n v="948"/>
    <s v="Schapenkamp III"/>
    <d v="2016-06-04T12:00:00"/>
    <n v="1"/>
    <x v="3"/>
    <s v="Enallagma cyathigerum"/>
    <n v="2"/>
    <s v="KD"/>
    <x v="6"/>
    <n v="6"/>
    <s v="Waterjuffer"/>
    <n v="22.142857142857142"/>
  </r>
  <r>
    <n v="948"/>
    <s v="Schapenkamp III"/>
    <d v="2016-06-04T12:00:00"/>
    <n v="1"/>
    <x v="1"/>
    <s v="Ischnura elegans"/>
    <n v="15"/>
    <s v="KD"/>
    <x v="6"/>
    <n v="6"/>
    <s v="Waterjuffer"/>
    <n v="22.142857142857142"/>
  </r>
  <r>
    <n v="948"/>
    <s v="Schapenkamp III"/>
    <d v="2016-06-04T12:00:00"/>
    <n v="1"/>
    <x v="4"/>
    <s v="Coenagrion pulchellum"/>
    <n v="7"/>
    <s v="KD"/>
    <x v="6"/>
    <n v="6"/>
    <s v="Waterjuffer"/>
    <n v="22.142857142857142"/>
  </r>
  <r>
    <n v="948"/>
    <s v="Schapenkamp III"/>
    <d v="2016-06-04T12:00:00"/>
    <n v="1"/>
    <x v="10"/>
    <s v="Libellula quadrimaculata"/>
    <n v="10"/>
    <s v="KD"/>
    <x v="6"/>
    <n v="6"/>
    <s v="Korenbouten"/>
    <n v="22.142857142857142"/>
  </r>
  <r>
    <n v="948"/>
    <s v="Schapenkamp III"/>
    <d v="2016-06-04T12:00:00"/>
    <n v="1"/>
    <x v="0"/>
    <s v="Sympecma fusca"/>
    <n v="1"/>
    <s v="KD"/>
    <x v="6"/>
    <n v="6"/>
    <s v="Pantserjuffers"/>
    <n v="22.142857142857142"/>
  </r>
  <r>
    <n v="948"/>
    <s v="Schapenkamp III"/>
    <d v="2016-06-04T12:00:00"/>
    <n v="1"/>
    <x v="7"/>
    <s v="Brachytron pratense"/>
    <n v="2"/>
    <s v="KD"/>
    <x v="6"/>
    <n v="6"/>
    <s v="Glazenmakers"/>
    <n v="22.142857142857142"/>
  </r>
  <r>
    <n v="948"/>
    <s v="Schapenkamp III"/>
    <d v="2016-06-04T12:00:00"/>
    <n v="1"/>
    <x v="24"/>
    <s v="Leucorrhinia pectoralis"/>
    <n v="1"/>
    <s v="KD"/>
    <x v="6"/>
    <n v="6"/>
    <s v="Korenbouten"/>
    <n v="22.142857142857142"/>
  </r>
  <r>
    <n v="948"/>
    <s v="Schapenkamp III"/>
    <d v="2016-06-08T15:00:00"/>
    <n v="1"/>
    <x v="6"/>
    <s v="Coenagrion puella"/>
    <n v="3"/>
    <s v="KD"/>
    <x v="6"/>
    <n v="6"/>
    <s v="Waterjuffer"/>
    <n v="22.714285714285715"/>
  </r>
  <r>
    <n v="948"/>
    <s v="Schapenkamp III"/>
    <d v="2016-06-08T15:00:00"/>
    <n v="1"/>
    <x v="7"/>
    <s v="Brachytron pratense"/>
    <n v="1"/>
    <s v="KD"/>
    <x v="6"/>
    <n v="6"/>
    <s v="Glazenmakers"/>
    <n v="22.714285714285715"/>
  </r>
  <r>
    <n v="948"/>
    <s v="Schapenkamp III"/>
    <d v="2016-06-08T15:00:00"/>
    <n v="1"/>
    <x v="1"/>
    <s v="Ischnura elegans"/>
    <n v="29"/>
    <s v="KD"/>
    <x v="6"/>
    <n v="6"/>
    <s v="Waterjuffer"/>
    <n v="22.714285714285715"/>
  </r>
  <r>
    <n v="948"/>
    <s v="Schapenkamp III"/>
    <d v="2016-06-08T15:00:00"/>
    <n v="1"/>
    <x v="4"/>
    <s v="Coenagrion pulchellum"/>
    <n v="8"/>
    <s v="KD"/>
    <x v="6"/>
    <n v="6"/>
    <s v="Waterjuffer"/>
    <n v="22.714285714285715"/>
  </r>
  <r>
    <n v="948"/>
    <s v="Schapenkamp III"/>
    <d v="2016-06-08T15:00:00"/>
    <n v="1"/>
    <x v="10"/>
    <s v="Libellula quadrimaculata"/>
    <n v="6"/>
    <s v="KD"/>
    <x v="6"/>
    <n v="6"/>
    <s v="Korenbouten"/>
    <n v="22.714285714285715"/>
  </r>
  <r>
    <n v="948"/>
    <s v="Schapenkamp III"/>
    <d v="2016-06-08T15:00:00"/>
    <n v="1"/>
    <x v="3"/>
    <s v="Enallagma cyathigerum"/>
    <n v="5"/>
    <s v="KD"/>
    <x v="6"/>
    <n v="6"/>
    <s v="Waterjuffer"/>
    <n v="22.714285714285715"/>
  </r>
  <r>
    <n v="948"/>
    <s v="Schapenkamp III"/>
    <d v="2016-06-19T11:00:00"/>
    <n v="1"/>
    <x v="16"/>
    <s v="Sympetrum sanguineum"/>
    <n v="1"/>
    <s v="KD"/>
    <x v="6"/>
    <n v="6"/>
    <s v="Korenbouten"/>
    <n v="24.285714285714285"/>
  </r>
  <r>
    <n v="948"/>
    <s v="Schapenkamp III"/>
    <d v="2016-06-19T11:00:00"/>
    <n v="1"/>
    <x v="12"/>
    <s v="Sympetrum striolatum"/>
    <n v="1"/>
    <s v="KD"/>
    <x v="6"/>
    <n v="6"/>
    <s v="Korenbouten"/>
    <n v="24.285714285714285"/>
  </r>
  <r>
    <n v="948"/>
    <s v="Schapenkamp III"/>
    <d v="2016-06-19T11:00:00"/>
    <n v="1"/>
    <x v="9"/>
    <s v="Anax imperator"/>
    <n v="1"/>
    <s v="KD"/>
    <x v="6"/>
    <n v="6"/>
    <s v="Glazenmakers"/>
    <n v="24.285714285714285"/>
  </r>
  <r>
    <n v="948"/>
    <s v="Schapenkamp III"/>
    <d v="2016-06-19T11:00:00"/>
    <n v="1"/>
    <x v="23"/>
    <s v="Sympetrum striolatum/vulgatum"/>
    <n v="2"/>
    <s v="KD"/>
    <x v="6"/>
    <n v="6"/>
    <s v="Korenbouten"/>
    <n v="24.285714285714285"/>
  </r>
  <r>
    <n v="948"/>
    <s v="Schapenkamp III"/>
    <d v="2016-06-19T11:00:00"/>
    <n v="1"/>
    <x v="1"/>
    <s v="Ischnura elegans"/>
    <n v="17"/>
    <s v="KD"/>
    <x v="6"/>
    <n v="6"/>
    <s v="Waterjuffer"/>
    <n v="24.285714285714285"/>
  </r>
  <r>
    <n v="948"/>
    <s v="Schapenkamp III"/>
    <d v="2016-06-19T11:00:00"/>
    <n v="1"/>
    <x v="4"/>
    <s v="Coenagrion pulchellum"/>
    <n v="9"/>
    <s v="KD"/>
    <x v="6"/>
    <n v="6"/>
    <s v="Waterjuffer"/>
    <n v="24.285714285714285"/>
  </r>
  <r>
    <n v="948"/>
    <s v="Schapenkamp III"/>
    <d v="2016-06-19T11:00:00"/>
    <n v="1"/>
    <x v="3"/>
    <s v="Enallagma cyathigerum"/>
    <n v="4"/>
    <s v="KD"/>
    <x v="6"/>
    <n v="6"/>
    <s v="Waterjuffer"/>
    <n v="24.285714285714285"/>
  </r>
  <r>
    <n v="948"/>
    <s v="Schapenkamp III"/>
    <d v="2016-07-04T13:15:00"/>
    <n v="1"/>
    <x v="3"/>
    <s v="Enallagma cyathigerum"/>
    <n v="10"/>
    <s v="KD"/>
    <x v="6"/>
    <n v="7"/>
    <s v="Waterjuffer"/>
    <n v="26.428571428571427"/>
  </r>
  <r>
    <n v="948"/>
    <s v="Schapenkamp III"/>
    <d v="2016-07-04T13:15:00"/>
    <n v="1"/>
    <x v="12"/>
    <s v="Sympetrum striolatum"/>
    <n v="28"/>
    <s v="KD"/>
    <x v="6"/>
    <n v="7"/>
    <s v="Korenbouten"/>
    <n v="26.428571428571427"/>
  </r>
  <r>
    <n v="948"/>
    <s v="Schapenkamp III"/>
    <d v="2016-07-04T13:15:00"/>
    <n v="1"/>
    <x v="11"/>
    <s v="Lestes sponsa"/>
    <n v="1"/>
    <s v="KD"/>
    <x v="6"/>
    <n v="7"/>
    <s v="Pantserjuffers"/>
    <n v="26.428571428571427"/>
  </r>
  <r>
    <n v="948"/>
    <s v="Schapenkamp III"/>
    <d v="2016-07-04T13:15:00"/>
    <n v="1"/>
    <x v="9"/>
    <s v="Anax imperator"/>
    <n v="1"/>
    <s v="KD"/>
    <x v="6"/>
    <n v="7"/>
    <s v="Glazenmakers"/>
    <n v="26.428571428571427"/>
  </r>
  <r>
    <n v="948"/>
    <s v="Schapenkamp III"/>
    <d v="2016-07-04T13:15:00"/>
    <n v="1"/>
    <x v="1"/>
    <s v="Ischnura elegans"/>
    <n v="7"/>
    <s v="KD"/>
    <x v="6"/>
    <n v="7"/>
    <s v="Waterjuffer"/>
    <n v="26.428571428571427"/>
  </r>
  <r>
    <n v="948"/>
    <s v="Schapenkamp III"/>
    <d v="2016-07-04T13:15:00"/>
    <n v="1"/>
    <x v="10"/>
    <s v="Libellula quadrimaculata"/>
    <n v="1"/>
    <s v="KD"/>
    <x v="6"/>
    <n v="7"/>
    <s v="Korenbouten"/>
    <n v="26.428571428571427"/>
  </r>
  <r>
    <n v="948"/>
    <s v="Schapenkamp III"/>
    <d v="2016-07-04T13:15:00"/>
    <n v="1"/>
    <x v="8"/>
    <s v="Aeshna isoceles"/>
    <n v="2"/>
    <s v="KD"/>
    <x v="6"/>
    <n v="7"/>
    <s v="Glazenmakers"/>
    <n v="26.428571428571427"/>
  </r>
  <r>
    <n v="948"/>
    <s v="Schapenkamp III"/>
    <d v="2016-07-23T15:10:00"/>
    <n v="1"/>
    <x v="1"/>
    <s v="Ischnura elegans"/>
    <n v="11"/>
    <s v="KD"/>
    <x v="6"/>
    <n v="7"/>
    <s v="Waterjuffer"/>
    <n v="29.142857142857142"/>
  </r>
  <r>
    <n v="948"/>
    <s v="Schapenkamp III"/>
    <d v="2016-07-23T15:10:00"/>
    <n v="1"/>
    <x v="6"/>
    <s v="Coenagrion puella"/>
    <n v="9"/>
    <s v="KD"/>
    <x v="6"/>
    <n v="7"/>
    <s v="Waterjuffer"/>
    <n v="29.142857142857142"/>
  </r>
  <r>
    <n v="948"/>
    <s v="Schapenkamp III"/>
    <d v="2016-07-23T15:10:00"/>
    <n v="1"/>
    <x v="3"/>
    <s v="Enallagma cyathigerum"/>
    <n v="7"/>
    <s v="KD"/>
    <x v="6"/>
    <n v="7"/>
    <s v="Waterjuffer"/>
    <n v="29.142857142857142"/>
  </r>
  <r>
    <n v="948"/>
    <s v="Schapenkamp III"/>
    <d v="2016-08-01T14:45:00"/>
    <n v="1"/>
    <x v="11"/>
    <s v="Lestes sponsa"/>
    <n v="1"/>
    <s v="KD"/>
    <x v="6"/>
    <n v="8"/>
    <s v="Pantserjuffers"/>
    <n v="30.428571428571427"/>
  </r>
  <r>
    <n v="948"/>
    <s v="Schapenkamp III"/>
    <d v="2016-08-01T14:45:00"/>
    <n v="1"/>
    <x v="1"/>
    <s v="Ischnura elegans"/>
    <n v="4"/>
    <s v="KD"/>
    <x v="6"/>
    <n v="8"/>
    <s v="Waterjuffer"/>
    <n v="30.428571428571427"/>
  </r>
  <r>
    <n v="948"/>
    <s v="Schapenkamp III"/>
    <d v="2016-08-01T14:45:00"/>
    <n v="1"/>
    <x v="3"/>
    <s v="Enallagma cyathigerum"/>
    <n v="1"/>
    <s v="KD"/>
    <x v="6"/>
    <n v="8"/>
    <s v="Waterjuffer"/>
    <n v="30.428571428571427"/>
  </r>
  <r>
    <n v="948"/>
    <s v="Schapenkamp III"/>
    <d v="2016-08-01T14:45:00"/>
    <n v="1"/>
    <x v="0"/>
    <s v="Sympecma fusca"/>
    <n v="6"/>
    <s v="KD"/>
    <x v="6"/>
    <n v="8"/>
    <s v="Pantserjuffers"/>
    <n v="30.428571428571427"/>
  </r>
  <r>
    <n v="948"/>
    <s v="Schapenkamp III"/>
    <d v="2016-08-01T14:45:00"/>
    <n v="1"/>
    <x v="12"/>
    <s v="Sympetrum striolatum"/>
    <n v="7"/>
    <s v="KD"/>
    <x v="6"/>
    <n v="8"/>
    <s v="Korenbouten"/>
    <n v="30.428571428571427"/>
  </r>
  <r>
    <n v="948"/>
    <s v="Schapenkamp III"/>
    <d v="2016-08-01T14:45:00"/>
    <n v="1"/>
    <x v="17"/>
    <s v="Sympetrum vulgatum"/>
    <n v="10"/>
    <s v="KD"/>
    <x v="6"/>
    <n v="8"/>
    <s v="Korenbouten"/>
    <n v="30.428571428571427"/>
  </r>
  <r>
    <n v="948"/>
    <s v="Schapenkamp III"/>
    <d v="2016-08-01T14:45:00"/>
    <n v="1"/>
    <x v="9"/>
    <s v="Anax imperator"/>
    <n v="1"/>
    <s v="KD"/>
    <x v="6"/>
    <n v="8"/>
    <s v="Glazenmakers"/>
    <n v="30.428571428571427"/>
  </r>
  <r>
    <n v="948"/>
    <s v="Schapenkamp III"/>
    <d v="2016-08-17T12:30:00"/>
    <n v="1"/>
    <x v="3"/>
    <s v="Enallagma cyathigerum"/>
    <n v="3"/>
    <s v="KD"/>
    <x v="6"/>
    <n v="8"/>
    <s v="Waterjuffer"/>
    <n v="32.714285714285715"/>
  </r>
  <r>
    <n v="948"/>
    <s v="Schapenkamp III"/>
    <d v="2016-08-17T12:30:00"/>
    <n v="1"/>
    <x v="0"/>
    <s v="Sympecma fusca"/>
    <n v="2"/>
    <s v="KD"/>
    <x v="6"/>
    <n v="8"/>
    <s v="Pantserjuffers"/>
    <n v="32.714285714285715"/>
  </r>
  <r>
    <n v="948"/>
    <s v="Schapenkamp III"/>
    <d v="2016-08-17T12:30:00"/>
    <n v="1"/>
    <x v="12"/>
    <s v="Sympetrum striolatum"/>
    <n v="55"/>
    <s v="KD"/>
    <x v="6"/>
    <n v="8"/>
    <s v="Korenbouten"/>
    <n v="32.714285714285715"/>
  </r>
  <r>
    <n v="948"/>
    <s v="Schapenkamp III"/>
    <d v="2016-08-17T12:30:00"/>
    <n v="1"/>
    <x v="1"/>
    <s v="Ischnura elegans"/>
    <n v="1"/>
    <s v="KD"/>
    <x v="6"/>
    <n v="8"/>
    <s v="Waterjuffer"/>
    <n v="32.714285714285715"/>
  </r>
  <r>
    <n v="948"/>
    <s v="Schapenkamp III"/>
    <d v="2016-08-17T12:30:00"/>
    <n v="1"/>
    <x v="17"/>
    <s v="Sympetrum vulgatum"/>
    <n v="8"/>
    <s v="KD"/>
    <x v="6"/>
    <n v="8"/>
    <s v="Korenbouten"/>
    <n v="32.714285714285715"/>
  </r>
  <r>
    <n v="948"/>
    <s v="Schapenkamp III"/>
    <d v="2016-09-01T15:00:00"/>
    <n v="1"/>
    <x v="16"/>
    <s v="Sympetrum sanguineum"/>
    <n v="1"/>
    <s v="KD"/>
    <x v="6"/>
    <n v="9"/>
    <s v="Korenbouten"/>
    <n v="34.857142857142854"/>
  </r>
  <r>
    <n v="948"/>
    <s v="Schapenkamp III"/>
    <d v="2016-09-01T15:00:00"/>
    <n v="1"/>
    <x v="12"/>
    <s v="Sympetrum striolatum"/>
    <n v="13"/>
    <s v="KD"/>
    <x v="6"/>
    <n v="9"/>
    <s v="Korenbouten"/>
    <n v="34.857142857142854"/>
  </r>
  <r>
    <n v="948"/>
    <s v="Schapenkamp III"/>
    <d v="2016-09-01T15:00:00"/>
    <n v="1"/>
    <x v="9"/>
    <s v="Anax imperator"/>
    <n v="1"/>
    <s v="KD"/>
    <x v="6"/>
    <n v="9"/>
    <s v="Glazenmakers"/>
    <n v="34.857142857142854"/>
  </r>
  <r>
    <n v="948"/>
    <s v="Schapenkamp III"/>
    <d v="2016-09-01T15:00:00"/>
    <n v="1"/>
    <x v="1"/>
    <s v="Ischnura elegans"/>
    <n v="1"/>
    <s v="KD"/>
    <x v="6"/>
    <n v="9"/>
    <s v="Waterjuffer"/>
    <n v="34.857142857142854"/>
  </r>
  <r>
    <n v="948"/>
    <s v="Schapenkamp III"/>
    <d v="2016-09-01T15:00:00"/>
    <n v="1"/>
    <x v="14"/>
    <s v="Aeshna mixta"/>
    <n v="5"/>
    <s v="KD"/>
    <x v="6"/>
    <n v="9"/>
    <s v="Glazenmakers"/>
    <n v="34.857142857142854"/>
  </r>
  <r>
    <n v="948"/>
    <s v="Schapenkamp III"/>
    <d v="2016-09-01T15:00:00"/>
    <n v="1"/>
    <x v="3"/>
    <s v="Enallagma cyathigerum"/>
    <n v="1"/>
    <s v="KD"/>
    <x v="6"/>
    <n v="9"/>
    <s v="Waterjuffer"/>
    <n v="34.857142857142854"/>
  </r>
  <r>
    <n v="948"/>
    <s v="Schapenkamp III"/>
    <d v="2016-09-27T12:15:00"/>
    <n v="1"/>
    <x v="12"/>
    <s v="Sympetrum striolatum"/>
    <n v="10"/>
    <s v="KD"/>
    <x v="6"/>
    <n v="9"/>
    <s v="Korenbouten"/>
    <n v="38.571428571428569"/>
  </r>
  <r>
    <n v="948"/>
    <s v="Schapenkamp III"/>
    <d v="2017-05-06T12:00:00"/>
    <n v="1"/>
    <x v="3"/>
    <s v="Enallagma cyathigerum"/>
    <n v="1"/>
    <s v="KD"/>
    <x v="7"/>
    <n v="5"/>
    <s v="Waterjuffer"/>
    <n v="17.857142857142858"/>
  </r>
  <r>
    <n v="948"/>
    <s v="Schapenkamp III"/>
    <d v="2017-05-06T12:00:00"/>
    <n v="1"/>
    <x v="0"/>
    <s v="Sympecma fusca"/>
    <n v="1"/>
    <s v="KD"/>
    <x v="7"/>
    <n v="5"/>
    <s v="Pantserjuffers"/>
    <n v="17.857142857142858"/>
  </r>
  <r>
    <n v="948"/>
    <s v="Schapenkamp III"/>
    <d v="2017-05-22T11:30:00"/>
    <n v="1"/>
    <x v="6"/>
    <s v="Coenagrion puella"/>
    <n v="17"/>
    <s v="KD"/>
    <x v="7"/>
    <n v="5"/>
    <s v="Waterjuffer"/>
    <n v="20.142857142857142"/>
  </r>
  <r>
    <n v="948"/>
    <s v="Schapenkamp III"/>
    <d v="2017-05-22T11:30:00"/>
    <n v="1"/>
    <x v="0"/>
    <s v="Sympecma fusca"/>
    <n v="2"/>
    <s v="KD"/>
    <x v="7"/>
    <n v="5"/>
    <s v="Pantserjuffers"/>
    <n v="20.142857142857142"/>
  </r>
  <r>
    <n v="948"/>
    <s v="Schapenkamp III"/>
    <d v="2017-05-22T11:30:00"/>
    <n v="1"/>
    <x v="7"/>
    <s v="Brachytron pratense"/>
    <n v="5"/>
    <s v="KD"/>
    <x v="7"/>
    <n v="5"/>
    <s v="Glazenmakers"/>
    <n v="20.142857142857142"/>
  </r>
  <r>
    <n v="948"/>
    <s v="Schapenkamp III"/>
    <d v="2017-05-22T11:30:00"/>
    <n v="1"/>
    <x v="1"/>
    <s v="Ischnura elegans"/>
    <n v="13"/>
    <s v="KD"/>
    <x v="7"/>
    <n v="5"/>
    <s v="Waterjuffer"/>
    <n v="20.142857142857142"/>
  </r>
  <r>
    <n v="948"/>
    <s v="Schapenkamp III"/>
    <d v="2017-05-22T11:30:00"/>
    <n v="1"/>
    <x v="4"/>
    <s v="Coenagrion pulchellum"/>
    <n v="18"/>
    <s v="KD"/>
    <x v="7"/>
    <n v="5"/>
    <s v="Waterjuffer"/>
    <n v="20.142857142857142"/>
  </r>
  <r>
    <n v="948"/>
    <s v="Schapenkamp III"/>
    <d v="2017-05-22T11:30:00"/>
    <n v="1"/>
    <x v="10"/>
    <s v="Libellula quadrimaculata"/>
    <n v="6"/>
    <s v="KD"/>
    <x v="7"/>
    <n v="5"/>
    <s v="Korenbouten"/>
    <n v="20.142857142857142"/>
  </r>
  <r>
    <n v="948"/>
    <s v="Schapenkamp III"/>
    <d v="2017-05-22T11:30:00"/>
    <n v="1"/>
    <x v="2"/>
    <s v="Pyrrhosoma nymphula"/>
    <n v="2"/>
    <s v="KD"/>
    <x v="7"/>
    <n v="5"/>
    <s v="Waterjuffer"/>
    <n v="20.142857142857142"/>
  </r>
  <r>
    <n v="948"/>
    <s v="Schapenkamp III"/>
    <d v="2017-05-22T11:30:00"/>
    <n v="1"/>
    <x v="3"/>
    <s v="Enallagma cyathigerum"/>
    <n v="79"/>
    <s v="KD"/>
    <x v="7"/>
    <n v="5"/>
    <s v="Waterjuffer"/>
    <n v="20.142857142857142"/>
  </r>
  <r>
    <n v="948"/>
    <s v="Schapenkamp III"/>
    <d v="2017-06-04T11:00:00"/>
    <n v="1"/>
    <x v="6"/>
    <s v="Coenagrion puella"/>
    <n v="25"/>
    <s v="KD"/>
    <x v="7"/>
    <n v="6"/>
    <s v="Waterjuffer"/>
    <n v="22"/>
  </r>
  <r>
    <n v="948"/>
    <s v="Schapenkamp III"/>
    <d v="2017-06-04T11:00:00"/>
    <n v="1"/>
    <x v="5"/>
    <s v="Orthetrum cancellatum"/>
    <n v="2"/>
    <s v="KD"/>
    <x v="7"/>
    <n v="6"/>
    <s v="Korenbouten"/>
    <n v="22"/>
  </r>
  <r>
    <n v="948"/>
    <s v="Schapenkamp III"/>
    <d v="2017-06-04T11:00:00"/>
    <n v="1"/>
    <x v="7"/>
    <s v="Brachytron pratense"/>
    <n v="2"/>
    <s v="KD"/>
    <x v="7"/>
    <n v="6"/>
    <s v="Glazenmakers"/>
    <n v="22"/>
  </r>
  <r>
    <n v="948"/>
    <s v="Schapenkamp III"/>
    <d v="2017-06-04T11:00:00"/>
    <n v="1"/>
    <x v="1"/>
    <s v="Ischnura elegans"/>
    <n v="21"/>
    <s v="KD"/>
    <x v="7"/>
    <n v="6"/>
    <s v="Waterjuffer"/>
    <n v="22"/>
  </r>
  <r>
    <n v="948"/>
    <s v="Schapenkamp III"/>
    <d v="2017-06-04T11:00:00"/>
    <n v="1"/>
    <x v="4"/>
    <s v="Coenagrion pulchellum"/>
    <n v="40"/>
    <s v="KD"/>
    <x v="7"/>
    <n v="6"/>
    <s v="Waterjuffer"/>
    <n v="22"/>
  </r>
  <r>
    <n v="948"/>
    <s v="Schapenkamp III"/>
    <d v="2017-06-04T11:00:00"/>
    <n v="1"/>
    <x v="8"/>
    <s v="Aeshna isoceles"/>
    <n v="1"/>
    <s v="KD"/>
    <x v="7"/>
    <n v="6"/>
    <s v="Glazenmakers"/>
    <n v="22"/>
  </r>
  <r>
    <n v="948"/>
    <s v="Schapenkamp III"/>
    <d v="2017-06-04T11:00:00"/>
    <n v="1"/>
    <x v="3"/>
    <s v="Enallagma cyathigerum"/>
    <n v="64"/>
    <s v="KD"/>
    <x v="7"/>
    <n v="6"/>
    <s v="Waterjuffer"/>
    <n v="22"/>
  </r>
  <r>
    <n v="948"/>
    <s v="Schapenkamp III"/>
    <d v="2017-06-04T11:00:00"/>
    <n v="1"/>
    <x v="9"/>
    <s v="Anax imperator"/>
    <n v="3"/>
    <s v="KD"/>
    <x v="7"/>
    <n v="6"/>
    <s v="Glazenmakers"/>
    <n v="22"/>
  </r>
  <r>
    <n v="948"/>
    <s v="Schapenkamp III"/>
    <d v="2017-06-17T12:00:00"/>
    <n v="1"/>
    <x v="5"/>
    <s v="Orthetrum cancellatum"/>
    <n v="1"/>
    <s v="KD"/>
    <x v="7"/>
    <n v="6"/>
    <s v="Korenbouten"/>
    <n v="23.857142857142858"/>
  </r>
  <r>
    <n v="948"/>
    <s v="Schapenkamp III"/>
    <d v="2017-06-17T12:00:00"/>
    <n v="1"/>
    <x v="1"/>
    <s v="Ischnura elegans"/>
    <n v="13"/>
    <s v="KD"/>
    <x v="7"/>
    <n v="6"/>
    <s v="Waterjuffer"/>
    <n v="23.857142857142858"/>
  </r>
  <r>
    <n v="948"/>
    <s v="Schapenkamp III"/>
    <d v="2017-06-17T12:00:00"/>
    <n v="1"/>
    <x v="4"/>
    <s v="Coenagrion pulchellum"/>
    <n v="1"/>
    <s v="KD"/>
    <x v="7"/>
    <n v="6"/>
    <s v="Waterjuffer"/>
    <n v="23.857142857142858"/>
  </r>
  <r>
    <n v="948"/>
    <s v="Schapenkamp III"/>
    <d v="2017-06-17T12:00:00"/>
    <n v="1"/>
    <x v="10"/>
    <s v="Libellula quadrimaculata"/>
    <n v="1"/>
    <s v="KD"/>
    <x v="7"/>
    <n v="6"/>
    <s v="Korenbouten"/>
    <n v="23.857142857142858"/>
  </r>
  <r>
    <n v="948"/>
    <s v="Schapenkamp III"/>
    <d v="2017-06-17T12:00:00"/>
    <n v="1"/>
    <x v="3"/>
    <s v="Enallagma cyathigerum"/>
    <n v="36"/>
    <s v="KD"/>
    <x v="7"/>
    <n v="6"/>
    <s v="Waterjuffer"/>
    <n v="23.857142857142858"/>
  </r>
  <r>
    <n v="948"/>
    <s v="Schapenkamp III"/>
    <d v="2017-06-17T12:00:00"/>
    <n v="1"/>
    <x v="8"/>
    <s v="Aeshna isoceles"/>
    <n v="1"/>
    <s v="KD"/>
    <x v="7"/>
    <n v="6"/>
    <s v="Glazenmakers"/>
    <n v="23.857142857142858"/>
  </r>
  <r>
    <n v="948"/>
    <s v="Schapenkamp III"/>
    <d v="2017-07-09T13:00:00"/>
    <n v="1"/>
    <x v="23"/>
    <s v="Sympetrum striolatum/vulgatum"/>
    <n v="8"/>
    <s v="KD"/>
    <x v="7"/>
    <n v="7"/>
    <s v="Korenbouten"/>
    <n v="27"/>
  </r>
  <r>
    <n v="948"/>
    <s v="Schapenkamp III"/>
    <d v="2017-07-09T13:00:00"/>
    <n v="1"/>
    <x v="1"/>
    <s v="Ischnura elegans"/>
    <n v="1"/>
    <s v="KD"/>
    <x v="7"/>
    <n v="7"/>
    <s v="Waterjuffer"/>
    <n v="27"/>
  </r>
  <r>
    <n v="948"/>
    <s v="Schapenkamp III"/>
    <d v="2017-07-09T13:00:00"/>
    <n v="1"/>
    <x v="3"/>
    <s v="Enallagma cyathigerum"/>
    <n v="43"/>
    <s v="KD"/>
    <x v="7"/>
    <n v="7"/>
    <s v="Waterjuffer"/>
    <n v="27"/>
  </r>
  <r>
    <n v="948"/>
    <s v="Schapenkamp III"/>
    <d v="2017-07-19T14:00:00"/>
    <n v="1"/>
    <x v="9"/>
    <s v="Anax imperator"/>
    <n v="1"/>
    <s v="KD"/>
    <x v="7"/>
    <n v="7"/>
    <s v="Glazenmakers"/>
    <n v="28.428571428571427"/>
  </r>
  <r>
    <n v="948"/>
    <s v="Schapenkamp III"/>
    <d v="2017-07-19T14:00:00"/>
    <n v="1"/>
    <x v="3"/>
    <s v="Enallagma cyathigerum"/>
    <n v="4"/>
    <s v="KD"/>
    <x v="7"/>
    <n v="7"/>
    <s v="Waterjuffer"/>
    <n v="28.428571428571427"/>
  </r>
  <r>
    <n v="948"/>
    <s v="Schapenkamp III"/>
    <d v="2017-08-01T14:45:00"/>
    <n v="1"/>
    <x v="9"/>
    <s v="Anax imperator"/>
    <n v="2"/>
    <s v="KD"/>
    <x v="7"/>
    <n v="8"/>
    <s v="Glazenmakers"/>
    <n v="30.285714285714285"/>
  </r>
  <r>
    <n v="948"/>
    <s v="Schapenkamp III"/>
    <d v="2017-08-01T14:45:00"/>
    <n v="1"/>
    <x v="3"/>
    <s v="Enallagma cyathigerum"/>
    <n v="18"/>
    <s v="KD"/>
    <x v="7"/>
    <n v="8"/>
    <s v="Waterjuffer"/>
    <n v="30.285714285714285"/>
  </r>
  <r>
    <n v="948"/>
    <s v="Schapenkamp III"/>
    <d v="2017-08-22T14:30:00"/>
    <n v="1"/>
    <x v="12"/>
    <s v="Sympetrum striolatum"/>
    <n v="1"/>
    <s v="KD"/>
    <x v="7"/>
    <n v="8"/>
    <s v="Korenbouten"/>
    <n v="33.285714285714285"/>
  </r>
  <r>
    <n v="948"/>
    <s v="Schapenkamp III"/>
    <d v="2017-08-22T14:30:00"/>
    <n v="1"/>
    <x v="1"/>
    <s v="Ischnura elegans"/>
    <n v="1"/>
    <s v="KD"/>
    <x v="7"/>
    <n v="8"/>
    <s v="Waterjuffer"/>
    <n v="33.285714285714285"/>
  </r>
  <r>
    <n v="948"/>
    <s v="Schapenkamp III"/>
    <d v="2017-08-22T14:30:00"/>
    <n v="1"/>
    <x v="3"/>
    <s v="Enallagma cyathigerum"/>
    <n v="7"/>
    <s v="KD"/>
    <x v="7"/>
    <n v="8"/>
    <s v="Waterjuffer"/>
    <n v="33.285714285714285"/>
  </r>
  <r>
    <n v="948"/>
    <s v="Schapenkamp III"/>
    <d v="2017-09-04T13:00:00"/>
    <n v="1"/>
    <x v="3"/>
    <s v="Enallagma cyathigerum"/>
    <n v="9"/>
    <s v="KD"/>
    <x v="7"/>
    <n v="9"/>
    <s v="Waterjuffer"/>
    <n v="35.142857142857146"/>
  </r>
  <r>
    <n v="948"/>
    <s v="Schapenkamp III"/>
    <d v="2017-09-20T13:00:00"/>
    <n v="1"/>
    <x v="3"/>
    <s v="Enallagma cyathigerum"/>
    <n v="5"/>
    <s v="KD"/>
    <x v="7"/>
    <n v="9"/>
    <s v="Waterjuffer"/>
    <n v="37.428571428571431"/>
  </r>
  <r>
    <n v="948"/>
    <s v="Schapenkamp III"/>
    <d v="2018-05-20T12:00:00"/>
    <n v="1"/>
    <x v="0"/>
    <s v="Sympecma fusca"/>
    <n v="4"/>
    <s v="KD"/>
    <x v="10"/>
    <n v="5"/>
    <s v="Pantserjuffers"/>
    <n v="19.857142857142858"/>
  </r>
  <r>
    <n v="948"/>
    <s v="Schapenkamp III"/>
    <d v="2018-05-20T12:00:00"/>
    <n v="1"/>
    <x v="7"/>
    <s v="Brachytron pratense"/>
    <n v="1"/>
    <s v="KD"/>
    <x v="10"/>
    <n v="5"/>
    <s v="Glazenmakers"/>
    <n v="19.857142857142858"/>
  </r>
  <r>
    <n v="948"/>
    <s v="Schapenkamp III"/>
    <d v="2018-05-20T12:00:00"/>
    <n v="1"/>
    <x v="1"/>
    <s v="Ischnura elegans"/>
    <n v="8"/>
    <s v="KD"/>
    <x v="10"/>
    <n v="5"/>
    <s v="Waterjuffer"/>
    <n v="19.857142857142858"/>
  </r>
  <r>
    <n v="948"/>
    <s v="Schapenkamp III"/>
    <d v="2018-05-20T12:00:00"/>
    <n v="1"/>
    <x v="4"/>
    <s v="Coenagrion pulchellum"/>
    <n v="8"/>
    <s v="KD"/>
    <x v="10"/>
    <n v="5"/>
    <s v="Waterjuffer"/>
    <n v="19.857142857142858"/>
  </r>
  <r>
    <n v="948"/>
    <s v="Schapenkamp III"/>
    <d v="2018-05-20T12:00:00"/>
    <n v="1"/>
    <x v="10"/>
    <s v="Libellula quadrimaculata"/>
    <n v="22"/>
    <s v="KD"/>
    <x v="10"/>
    <n v="5"/>
    <s v="Korenbouten"/>
    <n v="19.857142857142858"/>
  </r>
  <r>
    <n v="948"/>
    <s v="Schapenkamp III"/>
    <d v="2018-05-20T12:00:00"/>
    <n v="1"/>
    <x v="3"/>
    <s v="Enallagma cyathigerum"/>
    <n v="30"/>
    <s v="KD"/>
    <x v="10"/>
    <n v="5"/>
    <s v="Waterjuffer"/>
    <n v="19.857142857142858"/>
  </r>
  <r>
    <n v="948"/>
    <s v="Schapenkamp III"/>
    <d v="2018-05-26T12:00:00"/>
    <n v="1"/>
    <x v="24"/>
    <s v="Leucorrhinia pectoralis"/>
    <n v="2"/>
    <s v="KD"/>
    <x v="10"/>
    <n v="5"/>
    <s v="Korenbouten"/>
    <n v="20.714285714285715"/>
  </r>
  <r>
    <n v="948"/>
    <s v="Schapenkamp III"/>
    <d v="2018-05-26T12:00:00"/>
    <n v="1"/>
    <x v="7"/>
    <s v="Brachytron pratense"/>
    <n v="3"/>
    <s v="KD"/>
    <x v="10"/>
    <n v="5"/>
    <s v="Glazenmakers"/>
    <n v="20.714285714285715"/>
  </r>
  <r>
    <n v="948"/>
    <s v="Schapenkamp III"/>
    <d v="2018-05-26T12:00:00"/>
    <n v="1"/>
    <x v="9"/>
    <s v="Anax imperator"/>
    <n v="4"/>
    <s v="KD"/>
    <x v="10"/>
    <n v="5"/>
    <s v="Glazenmakers"/>
    <n v="20.714285714285715"/>
  </r>
  <r>
    <n v="948"/>
    <s v="Schapenkamp III"/>
    <d v="2018-05-26T12:00:00"/>
    <n v="1"/>
    <x v="1"/>
    <s v="Ischnura elegans"/>
    <n v="4"/>
    <s v="KD"/>
    <x v="10"/>
    <n v="5"/>
    <s v="Waterjuffer"/>
    <n v="20.714285714285715"/>
  </r>
  <r>
    <n v="948"/>
    <s v="Schapenkamp III"/>
    <d v="2018-05-26T12:00:00"/>
    <n v="1"/>
    <x v="4"/>
    <s v="Coenagrion pulchellum"/>
    <n v="12"/>
    <s v="KD"/>
    <x v="10"/>
    <n v="5"/>
    <s v="Waterjuffer"/>
    <n v="20.714285714285715"/>
  </r>
  <r>
    <n v="948"/>
    <s v="Schapenkamp III"/>
    <d v="2018-05-26T12:00:00"/>
    <n v="1"/>
    <x v="10"/>
    <s v="Libellula quadrimaculata"/>
    <n v="14"/>
    <s v="KD"/>
    <x v="10"/>
    <n v="5"/>
    <s v="Korenbouten"/>
    <n v="20.714285714285715"/>
  </r>
  <r>
    <n v="948"/>
    <s v="Schapenkamp III"/>
    <d v="2018-05-26T12:00:00"/>
    <n v="1"/>
    <x v="3"/>
    <s v="Enallagma cyathigerum"/>
    <n v="1"/>
    <s v="KD"/>
    <x v="10"/>
    <n v="5"/>
    <s v="Waterjuffer"/>
    <n v="20.714285714285715"/>
  </r>
  <r>
    <n v="948"/>
    <s v="Schapenkamp III"/>
    <d v="2018-05-26T12:00:00"/>
    <n v="1"/>
    <x v="6"/>
    <s v="Coenagrion puella"/>
    <n v="28"/>
    <s v="KD"/>
    <x v="10"/>
    <n v="5"/>
    <s v="Waterjuffer"/>
    <n v="20.714285714285715"/>
  </r>
  <r>
    <n v="948"/>
    <s v="Schapenkamp III"/>
    <d v="2018-06-03T11:00:00"/>
    <n v="1"/>
    <x v="5"/>
    <s v="Orthetrum cancellatum"/>
    <n v="1"/>
    <s v="KD"/>
    <x v="10"/>
    <n v="6"/>
    <s v="Korenbouten"/>
    <n v="21.857142857142858"/>
  </r>
  <r>
    <n v="948"/>
    <s v="Schapenkamp III"/>
    <d v="2018-06-03T11:00:00"/>
    <n v="1"/>
    <x v="1"/>
    <s v="Ischnura elegans"/>
    <n v="4"/>
    <s v="KD"/>
    <x v="10"/>
    <n v="6"/>
    <s v="Waterjuffer"/>
    <n v="21.857142857142858"/>
  </r>
  <r>
    <n v="948"/>
    <s v="Schapenkamp III"/>
    <d v="2018-06-03T11:00:00"/>
    <n v="1"/>
    <x v="10"/>
    <s v="Libellula quadrimaculata"/>
    <n v="16"/>
    <s v="KD"/>
    <x v="10"/>
    <n v="6"/>
    <s v="Korenbouten"/>
    <n v="21.857142857142858"/>
  </r>
  <r>
    <n v="948"/>
    <s v="Schapenkamp III"/>
    <d v="2018-06-03T11:00:00"/>
    <n v="1"/>
    <x v="8"/>
    <s v="Aeshna isoceles"/>
    <n v="1"/>
    <s v="KD"/>
    <x v="10"/>
    <n v="6"/>
    <s v="Glazenmakers"/>
    <n v="21.857142857142858"/>
  </r>
  <r>
    <n v="948"/>
    <s v="Schapenkamp III"/>
    <d v="2018-06-03T11:00:00"/>
    <n v="1"/>
    <x v="3"/>
    <s v="Enallagma cyathigerum"/>
    <n v="37"/>
    <s v="KD"/>
    <x v="10"/>
    <n v="6"/>
    <s v="Waterjuffer"/>
    <n v="21.857142857142858"/>
  </r>
  <r>
    <n v="948"/>
    <s v="Schapenkamp III"/>
    <d v="2018-06-03T11:00:00"/>
    <n v="1"/>
    <x v="9"/>
    <s v="Anax imperator"/>
    <n v="1"/>
    <s v="KD"/>
    <x v="10"/>
    <n v="6"/>
    <s v="Glazenmakers"/>
    <n v="21.857142857142858"/>
  </r>
  <r>
    <n v="948"/>
    <s v="Schapenkamp III"/>
    <d v="2018-06-03T11:00:00"/>
    <n v="1"/>
    <x v="4"/>
    <s v="Coenagrion pulchellum"/>
    <n v="24"/>
    <s v="KD"/>
    <x v="10"/>
    <n v="6"/>
    <s v="Waterjuffer"/>
    <n v="21.857142857142858"/>
  </r>
  <r>
    <n v="948"/>
    <s v="Schapenkamp III"/>
    <d v="2018-06-30T11:00:00"/>
    <n v="1"/>
    <x v="12"/>
    <s v="Sympetrum striolatum"/>
    <n v="100"/>
    <s v="KD"/>
    <x v="10"/>
    <n v="6"/>
    <s v="Korenbouten"/>
    <n v="25.714285714285715"/>
  </r>
  <r>
    <n v="948"/>
    <s v="Schapenkamp III"/>
    <d v="2018-06-30T11:00:00"/>
    <n v="1"/>
    <x v="11"/>
    <s v="Lestes sponsa"/>
    <n v="1"/>
    <s v="KD"/>
    <x v="10"/>
    <n v="6"/>
    <s v="Pantserjuffers"/>
    <n v="25.714285714285715"/>
  </r>
  <r>
    <n v="948"/>
    <s v="Schapenkamp III"/>
    <d v="2018-06-30T11:00:00"/>
    <n v="1"/>
    <x v="9"/>
    <s v="Anax imperator"/>
    <n v="1"/>
    <s v="KD"/>
    <x v="10"/>
    <n v="6"/>
    <s v="Glazenmakers"/>
    <n v="25.714285714285715"/>
  </r>
  <r>
    <n v="948"/>
    <s v="Schapenkamp III"/>
    <d v="2018-06-30T11:00:00"/>
    <n v="1"/>
    <x v="1"/>
    <s v="Ischnura elegans"/>
    <n v="3"/>
    <s v="KD"/>
    <x v="10"/>
    <n v="6"/>
    <s v="Waterjuffer"/>
    <n v="25.714285714285715"/>
  </r>
  <r>
    <n v="948"/>
    <s v="Schapenkamp III"/>
    <d v="2018-06-30T11:00:00"/>
    <n v="1"/>
    <x v="3"/>
    <s v="Enallagma cyathigerum"/>
    <n v="65"/>
    <s v="KD"/>
    <x v="10"/>
    <n v="6"/>
    <s v="Waterjuffer"/>
    <n v="25.714285714285715"/>
  </r>
  <r>
    <n v="948"/>
    <s v="Schapenkamp III"/>
    <d v="2018-07-14T14:15:00"/>
    <n v="1"/>
    <x v="12"/>
    <s v="Sympetrum striolatum"/>
    <n v="3"/>
    <s v="KD"/>
    <x v="10"/>
    <n v="7"/>
    <s v="Korenbouten"/>
    <n v="27.714285714285715"/>
  </r>
  <r>
    <n v="948"/>
    <s v="Schapenkamp III"/>
    <d v="2018-07-14T14:15:00"/>
    <n v="1"/>
    <x v="9"/>
    <s v="Anax imperator"/>
    <n v="2"/>
    <s v="KD"/>
    <x v="10"/>
    <n v="7"/>
    <s v="Glazenmakers"/>
    <n v="27.714285714285715"/>
  </r>
  <r>
    <n v="948"/>
    <s v="Schapenkamp III"/>
    <d v="2018-07-14T14:15:00"/>
    <n v="1"/>
    <x v="3"/>
    <s v="Enallagma cyathigerum"/>
    <n v="2"/>
    <s v="KD"/>
    <x v="10"/>
    <n v="7"/>
    <s v="Waterjuffer"/>
    <n v="27.714285714285715"/>
  </r>
  <r>
    <n v="948"/>
    <s v="Schapenkamp III"/>
    <d v="2018-07-14T14:15:00"/>
    <n v="1"/>
    <x v="1"/>
    <s v="Ischnura elegans"/>
    <n v="2"/>
    <s v="KD"/>
    <x v="10"/>
    <n v="7"/>
    <s v="Waterjuffer"/>
    <n v="27.714285714285715"/>
  </r>
  <r>
    <n v="948"/>
    <s v="Schapenkamp III"/>
    <d v="2018-08-04T15:00:00"/>
    <n v="1"/>
    <x v="12"/>
    <s v="Sympetrum striolatum"/>
    <n v="7"/>
    <s v="KD"/>
    <x v="10"/>
    <n v="8"/>
    <s v="Korenbouten"/>
    <n v="30.714285714285715"/>
  </r>
  <r>
    <n v="948"/>
    <s v="Schapenkamp III"/>
    <d v="2018-08-04T15:00:00"/>
    <n v="1"/>
    <x v="9"/>
    <s v="Anax imperator"/>
    <n v="2"/>
    <s v="KD"/>
    <x v="10"/>
    <n v="8"/>
    <s v="Glazenmakers"/>
    <n v="30.714285714285715"/>
  </r>
  <r>
    <n v="948"/>
    <s v="Schapenkamp III"/>
    <d v="2018-08-04T15:00:00"/>
    <n v="1"/>
    <x v="3"/>
    <s v="Enallagma cyathigerum"/>
    <n v="1"/>
    <s v="KD"/>
    <x v="10"/>
    <n v="8"/>
    <s v="Waterjuffer"/>
    <n v="30.714285714285715"/>
  </r>
  <r>
    <n v="948"/>
    <s v="Schapenkamp III"/>
    <d v="2018-08-17T14:30:00"/>
    <n v="1"/>
    <x v="16"/>
    <s v="Sympetrum sanguineum"/>
    <n v="1"/>
    <s v="KD"/>
    <x v="10"/>
    <n v="8"/>
    <s v="Korenbouten"/>
    <n v="32.571428571428569"/>
  </r>
  <r>
    <n v="948"/>
    <s v="Schapenkamp III"/>
    <d v="2018-08-17T14:30:00"/>
    <n v="1"/>
    <x v="23"/>
    <s v="Sympetrum striolatum/vulgatum"/>
    <n v="1"/>
    <s v="KD"/>
    <x v="10"/>
    <n v="8"/>
    <s v="Korenbouten"/>
    <n v="32.571428571428569"/>
  </r>
  <r>
    <n v="948"/>
    <s v="Schapenkamp III"/>
    <d v="2018-08-17T14:30:00"/>
    <n v="1"/>
    <x v="14"/>
    <s v="Aeshna mixta"/>
    <n v="1"/>
    <s v="KD"/>
    <x v="10"/>
    <n v="8"/>
    <s v="Glazenmakers"/>
    <n v="32.571428571428569"/>
  </r>
  <r>
    <n v="948"/>
    <s v="Schapenkamp III"/>
    <d v="2018-09-01T12:30:00"/>
    <n v="1"/>
    <x v="12"/>
    <s v="Sympetrum striolatum"/>
    <n v="2"/>
    <s v="KD"/>
    <x v="10"/>
    <n v="9"/>
    <s v="Korenbouten"/>
    <n v="34.714285714285715"/>
  </r>
  <r>
    <n v="948"/>
    <s v="Schapenkamp III"/>
    <d v="2018-09-01T12:30:00"/>
    <n v="1"/>
    <x v="9"/>
    <s v="Anax imperator"/>
    <n v="1"/>
    <s v="KD"/>
    <x v="10"/>
    <n v="9"/>
    <s v="Glazenmakers"/>
    <n v="34.714285714285715"/>
  </r>
  <r>
    <n v="948"/>
    <s v="Schapenkamp III"/>
    <d v="2018-09-13T14:45:00"/>
    <n v="1"/>
    <x v="16"/>
    <s v="Sympetrum sanguineum"/>
    <n v="1"/>
    <s v="KD"/>
    <x v="10"/>
    <n v="9"/>
    <s v="Korenbouten"/>
    <n v="36.428571428571431"/>
  </r>
  <r>
    <n v="948"/>
    <s v="Schapenkamp III"/>
    <d v="2018-09-13T14:45:00"/>
    <n v="1"/>
    <x v="14"/>
    <s v="Aeshna mixta"/>
    <n v="3"/>
    <s v="KD"/>
    <x v="10"/>
    <n v="9"/>
    <s v="Glazenmakers"/>
    <n v="36.428571428571431"/>
  </r>
  <r>
    <n v="948"/>
    <s v="Schapenkamp III"/>
    <d v="2018-09-13T14:45:00"/>
    <n v="1"/>
    <x v="17"/>
    <s v="Sympetrum vulgatum"/>
    <n v="1"/>
    <s v="KD"/>
    <x v="10"/>
    <n v="9"/>
    <s v="Korenbouten"/>
    <n v="36.428571428571431"/>
  </r>
  <r>
    <n v="948"/>
    <s v="Schapenkamp III"/>
    <d v="2018-09-13T14:45:00"/>
    <n v="1"/>
    <x v="3"/>
    <s v="Enallagma cyathigerum"/>
    <n v="1"/>
    <s v="KD"/>
    <x v="10"/>
    <n v="9"/>
    <s v="Waterjuffer"/>
    <n v="36.428571428571431"/>
  </r>
  <r>
    <n v="948"/>
    <s v="Schapenkamp III"/>
    <d v="2018-09-30T13:00:00"/>
    <n v="1"/>
    <x v="23"/>
    <s v="Sympetrum striolatum/vulgatum"/>
    <n v="2"/>
    <s v="KD"/>
    <x v="10"/>
    <n v="9"/>
    <s v="Korenbouten"/>
    <n v="38.857142857142854"/>
  </r>
  <r>
    <n v="948"/>
    <s v="Schapenkamp III"/>
    <d v="2019-05-27T15:00:00"/>
    <n v="1"/>
    <x v="6"/>
    <s v="Coenagrion puella"/>
    <n v="10"/>
    <s v="KD"/>
    <x v="8"/>
    <n v="5"/>
    <s v="Waterjuffer"/>
    <n v="20.857142857142858"/>
  </r>
  <r>
    <n v="948"/>
    <s v="Schapenkamp III"/>
    <d v="2019-05-27T15:00:00"/>
    <n v="1"/>
    <x v="0"/>
    <s v="Sympecma fusca"/>
    <n v="2"/>
    <s v="KD"/>
    <x v="8"/>
    <n v="5"/>
    <s v="Pantserjuffers"/>
    <n v="20.857142857142858"/>
  </r>
  <r>
    <n v="948"/>
    <s v="Schapenkamp III"/>
    <d v="2019-05-27T15:00:00"/>
    <n v="1"/>
    <x v="5"/>
    <s v="Orthetrum cancellatum"/>
    <n v="1"/>
    <s v="KD"/>
    <x v="8"/>
    <n v="5"/>
    <s v="Korenbouten"/>
    <n v="20.857142857142858"/>
  </r>
  <r>
    <n v="948"/>
    <s v="Schapenkamp III"/>
    <d v="2019-05-27T15:00:00"/>
    <n v="1"/>
    <x v="7"/>
    <s v="Brachytron pratense"/>
    <n v="2"/>
    <s v="KD"/>
    <x v="8"/>
    <n v="5"/>
    <s v="Glazenmakers"/>
    <n v="20.857142857142858"/>
  </r>
  <r>
    <n v="948"/>
    <s v="Schapenkamp III"/>
    <d v="2019-05-27T15:00:00"/>
    <n v="1"/>
    <x v="4"/>
    <s v="Coenagrion pulchellum"/>
    <n v="9"/>
    <s v="KD"/>
    <x v="8"/>
    <n v="5"/>
    <s v="Waterjuffer"/>
    <n v="20.857142857142858"/>
  </r>
  <r>
    <n v="948"/>
    <s v="Schapenkamp III"/>
    <d v="2019-05-27T15:00:00"/>
    <n v="1"/>
    <x v="10"/>
    <s v="Libellula quadrimaculata"/>
    <n v="6"/>
    <s v="KD"/>
    <x v="8"/>
    <n v="5"/>
    <s v="Korenbouten"/>
    <n v="20.857142857142858"/>
  </r>
  <r>
    <n v="948"/>
    <s v="Schapenkamp III"/>
    <d v="2019-05-27T15:00:00"/>
    <n v="1"/>
    <x v="1"/>
    <s v="Ischnura elegans"/>
    <n v="1"/>
    <s v="KD"/>
    <x v="8"/>
    <n v="5"/>
    <s v="Waterjuffer"/>
    <n v="20.857142857142858"/>
  </r>
  <r>
    <n v="948"/>
    <s v="Schapenkamp III"/>
    <d v="2019-06-29T14:00:00"/>
    <n v="1"/>
    <x v="12"/>
    <s v="Sympetrum striolatum"/>
    <n v="3"/>
    <s v="KD"/>
    <x v="8"/>
    <n v="6"/>
    <s v="Korenbouten"/>
    <n v="25.571428571428573"/>
  </r>
  <r>
    <n v="948"/>
    <s v="Schapenkamp III"/>
    <d v="2019-06-29T14:00:00"/>
    <n v="1"/>
    <x v="1"/>
    <s v="Ischnura elegans"/>
    <n v="6"/>
    <s v="KD"/>
    <x v="8"/>
    <n v="6"/>
    <s v="Waterjuffer"/>
    <n v="25.571428571428573"/>
  </r>
  <r>
    <n v="948"/>
    <s v="Schapenkamp III"/>
    <d v="2019-06-29T14:00:00"/>
    <n v="1"/>
    <x v="4"/>
    <s v="Coenagrion pulchellum"/>
    <n v="2"/>
    <s v="KD"/>
    <x v="8"/>
    <n v="6"/>
    <s v="Waterjuffer"/>
    <n v="25.571428571428573"/>
  </r>
  <r>
    <n v="948"/>
    <s v="Schapenkamp III"/>
    <d v="2019-06-29T14:00:00"/>
    <n v="1"/>
    <x v="10"/>
    <s v="Libellula quadrimaculata"/>
    <n v="3"/>
    <s v="KD"/>
    <x v="8"/>
    <n v="6"/>
    <s v="Korenbouten"/>
    <n v="25.571428571428573"/>
  </r>
  <r>
    <n v="948"/>
    <s v="Schapenkamp III"/>
    <d v="2019-06-29T14:00:00"/>
    <n v="1"/>
    <x v="8"/>
    <s v="Aeshna isoceles"/>
    <n v="2"/>
    <s v="KD"/>
    <x v="8"/>
    <n v="6"/>
    <s v="Glazenmakers"/>
    <n v="25.571428571428573"/>
  </r>
  <r>
    <n v="948"/>
    <s v="Schapenkamp III"/>
    <d v="2019-06-29T14:00:00"/>
    <n v="1"/>
    <x v="3"/>
    <s v="Enallagma cyathigerum"/>
    <n v="16"/>
    <s v="KD"/>
    <x v="8"/>
    <n v="6"/>
    <s v="Waterjuffer"/>
    <n v="25.571428571428573"/>
  </r>
  <r>
    <n v="948"/>
    <s v="Schapenkamp III"/>
    <d v="2019-07-17T13:30:00"/>
    <n v="1"/>
    <x v="12"/>
    <s v="Sympetrum striolatum"/>
    <n v="1"/>
    <s v="KD"/>
    <x v="8"/>
    <n v="7"/>
    <s v="Korenbouten"/>
    <n v="28.142857142857142"/>
  </r>
  <r>
    <n v="948"/>
    <s v="Schapenkamp III"/>
    <d v="2019-07-17T13:30:00"/>
    <n v="1"/>
    <x v="9"/>
    <s v="Anax imperator"/>
    <n v="1"/>
    <s v="KD"/>
    <x v="8"/>
    <n v="7"/>
    <s v="Glazenmakers"/>
    <n v="28.142857142857142"/>
  </r>
  <r>
    <n v="948"/>
    <s v="Schapenkamp III"/>
    <d v="2019-07-17T13:30:00"/>
    <n v="1"/>
    <x v="3"/>
    <s v="Enallagma cyathigerum"/>
    <n v="23"/>
    <s v="KD"/>
    <x v="8"/>
    <n v="7"/>
    <s v="Waterjuffer"/>
    <n v="28.142857142857142"/>
  </r>
  <r>
    <n v="948"/>
    <s v="Schapenkamp III"/>
    <d v="2019-07-17T13:30:00"/>
    <n v="1"/>
    <x v="5"/>
    <s v="Orthetrum cancellatum"/>
    <n v="2"/>
    <s v="KD"/>
    <x v="8"/>
    <n v="7"/>
    <s v="Korenbouten"/>
    <n v="28.142857142857142"/>
  </r>
  <r>
    <n v="948"/>
    <s v="Schapenkamp III"/>
    <d v="2019-08-03T14:00:00"/>
    <n v="1"/>
    <x v="9"/>
    <s v="Anax imperator"/>
    <n v="3"/>
    <s v="KD"/>
    <x v="8"/>
    <n v="8"/>
    <s v="Glazenmakers"/>
    <n v="30.571428571428573"/>
  </r>
  <r>
    <n v="948"/>
    <s v="Schapenkamp III"/>
    <d v="2019-08-03T14:00:00"/>
    <n v="1"/>
    <x v="1"/>
    <s v="Ischnura elegans"/>
    <n v="1"/>
    <s v="KD"/>
    <x v="8"/>
    <n v="8"/>
    <s v="Waterjuffer"/>
    <n v="30.571428571428573"/>
  </r>
  <r>
    <n v="948"/>
    <s v="Schapenkamp III"/>
    <d v="2019-08-03T14:00:00"/>
    <n v="1"/>
    <x v="3"/>
    <s v="Enallagma cyathigerum"/>
    <n v="43"/>
    <s v="KD"/>
    <x v="8"/>
    <n v="8"/>
    <s v="Waterjuffer"/>
    <n v="30.571428571428573"/>
  </r>
  <r>
    <n v="948"/>
    <s v="Schapenkamp III"/>
    <d v="2019-08-03T14:00:00"/>
    <n v="1"/>
    <x v="20"/>
    <s v="Anax parthenope"/>
    <n v="1"/>
    <s v="KD"/>
    <x v="8"/>
    <n v="8"/>
    <s v="Glazenmakers"/>
    <n v="30.571428571428573"/>
  </r>
  <r>
    <n v="948"/>
    <s v="Schapenkamp III"/>
    <d v="2019-08-27T13:10:00"/>
    <n v="1"/>
    <x v="17"/>
    <s v="Sympetrum vulgatum"/>
    <n v="4"/>
    <s v="KD"/>
    <x v="8"/>
    <n v="8"/>
    <s v="Korenbouten"/>
    <n v="34"/>
  </r>
  <r>
    <n v="948"/>
    <s v="Schapenkamp III"/>
    <d v="2019-08-27T13:10:00"/>
    <n v="1"/>
    <x v="3"/>
    <s v="Enallagma cyathigerum"/>
    <n v="2"/>
    <s v="KD"/>
    <x v="8"/>
    <n v="8"/>
    <s v="Waterjuffer"/>
    <n v="34"/>
  </r>
  <r>
    <n v="948"/>
    <s v="Schapenkamp III"/>
    <d v="2019-09-14T14:00:00"/>
    <n v="1"/>
    <x v="16"/>
    <s v="Sympetrum sanguineum"/>
    <n v="1"/>
    <s v="KD"/>
    <x v="8"/>
    <n v="9"/>
    <s v="Korenbouten"/>
    <n v="36.571428571428569"/>
  </r>
  <r>
    <n v="948"/>
    <s v="Schapenkamp III"/>
    <d v="2019-09-14T14:00:00"/>
    <n v="1"/>
    <x v="3"/>
    <s v="Enallagma cyathigerum"/>
    <n v="2"/>
    <s v="KD"/>
    <x v="8"/>
    <n v="9"/>
    <s v="Waterjuffer"/>
    <n v="36.571428571428569"/>
  </r>
  <r>
    <n v="948"/>
    <s v="Schapenkamp III"/>
    <d v="2020-05-21T11:00:00"/>
    <n v="1"/>
    <x v="0"/>
    <s v="Sympecma fusca"/>
    <n v="9"/>
    <s v="KD"/>
    <x v="9"/>
    <n v="5"/>
    <s v="Pantserjuffers"/>
    <n v="20.142857142857142"/>
  </r>
  <r>
    <n v="948"/>
    <s v="Schapenkamp III"/>
    <d v="2020-05-21T11:00:00"/>
    <n v="1"/>
    <x v="5"/>
    <s v="Orthetrum cancellatum"/>
    <n v="1"/>
    <s v="KD"/>
    <x v="9"/>
    <n v="5"/>
    <s v="Korenbouten"/>
    <n v="20.142857142857142"/>
  </r>
  <r>
    <n v="948"/>
    <s v="Schapenkamp III"/>
    <d v="2020-05-21T11:00:00"/>
    <n v="1"/>
    <x v="7"/>
    <s v="Brachytron pratense"/>
    <n v="4"/>
    <s v="KD"/>
    <x v="9"/>
    <n v="5"/>
    <s v="Glazenmakers"/>
    <n v="20.142857142857142"/>
  </r>
  <r>
    <n v="948"/>
    <s v="Schapenkamp III"/>
    <d v="2020-05-21T11:00:00"/>
    <n v="1"/>
    <x v="10"/>
    <s v="Libellula quadrimaculata"/>
    <n v="9"/>
    <s v="KD"/>
    <x v="9"/>
    <n v="5"/>
    <s v="Korenbouten"/>
    <n v="20.142857142857142"/>
  </r>
  <r>
    <n v="948"/>
    <s v="Schapenkamp III"/>
    <d v="2020-05-21T11:00:00"/>
    <n v="1"/>
    <x v="2"/>
    <s v="Pyrrhosoma nymphula"/>
    <n v="2"/>
    <s v="KD"/>
    <x v="9"/>
    <n v="5"/>
    <s v="Waterjuffer"/>
    <n v="20.142857142857142"/>
  </r>
  <r>
    <n v="948"/>
    <s v="Schapenkamp III"/>
    <d v="2020-05-21T11:00:00"/>
    <n v="1"/>
    <x v="3"/>
    <s v="Enallagma cyathigerum"/>
    <n v="22"/>
    <s v="KD"/>
    <x v="9"/>
    <n v="5"/>
    <s v="Waterjuffer"/>
    <n v="20.142857142857142"/>
  </r>
  <r>
    <n v="948"/>
    <s v="Schapenkamp III"/>
    <d v="2020-05-21T11:00:00"/>
    <n v="1"/>
    <x v="4"/>
    <s v="Coenagrion pulchellum"/>
    <n v="21"/>
    <s v="KD"/>
    <x v="9"/>
    <n v="5"/>
    <s v="Waterjuffer"/>
    <n v="20.142857142857142"/>
  </r>
  <r>
    <n v="948"/>
    <s v="Schapenkamp III"/>
    <d v="2020-06-02T11:00:00"/>
    <n v="1"/>
    <x v="6"/>
    <s v="Coenagrion puella"/>
    <n v="5"/>
    <s v="KD"/>
    <x v="9"/>
    <n v="6"/>
    <s v="Waterjuffer"/>
    <n v="21.857142857142858"/>
  </r>
  <r>
    <n v="948"/>
    <s v="Schapenkamp III"/>
    <d v="2020-06-02T11:00:00"/>
    <n v="1"/>
    <x v="0"/>
    <s v="Sympecma fusca"/>
    <n v="2"/>
    <s v="KD"/>
    <x v="9"/>
    <n v="6"/>
    <s v="Pantserjuffers"/>
    <n v="21.857142857142858"/>
  </r>
  <r>
    <n v="948"/>
    <s v="Schapenkamp III"/>
    <d v="2020-06-02T11:00:00"/>
    <n v="1"/>
    <x v="1"/>
    <s v="Ischnura elegans"/>
    <n v="1"/>
    <s v="KD"/>
    <x v="9"/>
    <n v="6"/>
    <s v="Waterjuffer"/>
    <n v="21.857142857142858"/>
  </r>
  <r>
    <n v="948"/>
    <s v="Schapenkamp III"/>
    <d v="2020-06-02T11:00:00"/>
    <n v="1"/>
    <x v="4"/>
    <s v="Coenagrion pulchellum"/>
    <n v="43"/>
    <s v="KD"/>
    <x v="9"/>
    <n v="6"/>
    <s v="Waterjuffer"/>
    <n v="21.857142857142858"/>
  </r>
  <r>
    <n v="948"/>
    <s v="Schapenkamp III"/>
    <d v="2020-06-02T11:00:00"/>
    <n v="1"/>
    <x v="2"/>
    <s v="Pyrrhosoma nymphula"/>
    <n v="3"/>
    <s v="KD"/>
    <x v="9"/>
    <n v="6"/>
    <s v="Waterjuffer"/>
    <n v="21.857142857142858"/>
  </r>
  <r>
    <n v="948"/>
    <s v="Schapenkamp III"/>
    <d v="2020-06-02T11:00:00"/>
    <n v="1"/>
    <x v="10"/>
    <s v="Libellula quadrimaculata"/>
    <n v="9"/>
    <s v="KD"/>
    <x v="9"/>
    <n v="6"/>
    <s v="Korenbouten"/>
    <n v="21.857142857142858"/>
  </r>
  <r>
    <n v="948"/>
    <s v="Schapenkamp III"/>
    <d v="2020-06-24T11:00:00"/>
    <n v="1"/>
    <x v="12"/>
    <s v="Sympetrum striolatum"/>
    <n v="26"/>
    <s v="KD"/>
    <x v="9"/>
    <n v="6"/>
    <s v="Korenbouten"/>
    <n v="25"/>
  </r>
  <r>
    <n v="948"/>
    <s v="Schapenkamp III"/>
    <d v="2020-06-24T11:00:00"/>
    <n v="1"/>
    <x v="11"/>
    <s v="Lestes sponsa"/>
    <n v="1"/>
    <s v="KD"/>
    <x v="9"/>
    <n v="6"/>
    <s v="Pantserjuffers"/>
    <n v="25"/>
  </r>
  <r>
    <n v="948"/>
    <s v="Schapenkamp III"/>
    <d v="2020-06-24T11:00:00"/>
    <n v="1"/>
    <x v="1"/>
    <s v="Ischnura elegans"/>
    <n v="14"/>
    <s v="KD"/>
    <x v="9"/>
    <n v="6"/>
    <s v="Waterjuffer"/>
    <n v="25"/>
  </r>
  <r>
    <n v="948"/>
    <s v="Schapenkamp III"/>
    <d v="2020-06-24T11:00:00"/>
    <n v="1"/>
    <x v="17"/>
    <s v="Sympetrum vulgatum"/>
    <n v="8"/>
    <s v="KD"/>
    <x v="9"/>
    <n v="6"/>
    <s v="Korenbouten"/>
    <n v="25"/>
  </r>
  <r>
    <n v="948"/>
    <s v="Schapenkamp III"/>
    <d v="2020-06-24T11:00:00"/>
    <n v="1"/>
    <x v="10"/>
    <s v="Libellula quadrimaculata"/>
    <n v="5"/>
    <s v="KD"/>
    <x v="9"/>
    <n v="6"/>
    <s v="Korenbouten"/>
    <n v="25"/>
  </r>
  <r>
    <n v="948"/>
    <s v="Schapenkamp III"/>
    <d v="2020-06-24T11:00:00"/>
    <n v="1"/>
    <x v="8"/>
    <s v="Aeshna isoceles"/>
    <n v="1"/>
    <s v="KD"/>
    <x v="9"/>
    <n v="6"/>
    <s v="Glazenmakers"/>
    <n v="25"/>
  </r>
  <r>
    <n v="948"/>
    <s v="Schapenkamp III"/>
    <d v="2020-06-24T11:00:00"/>
    <n v="1"/>
    <x v="3"/>
    <s v="Enallagma cyathigerum"/>
    <n v="46"/>
    <s v="KD"/>
    <x v="9"/>
    <n v="6"/>
    <s v="Waterjuffer"/>
    <n v="25"/>
  </r>
  <r>
    <n v="948"/>
    <s v="Schapenkamp III"/>
    <d v="2020-07-13T14:00:00"/>
    <n v="1"/>
    <x v="12"/>
    <s v="Sympetrum striolatum"/>
    <n v="1"/>
    <s v="KD"/>
    <x v="9"/>
    <n v="7"/>
    <s v="Korenbouten"/>
    <n v="27.714285714285715"/>
  </r>
  <r>
    <n v="948"/>
    <s v="Schapenkamp III"/>
    <d v="2020-07-13T14:00:00"/>
    <n v="1"/>
    <x v="11"/>
    <s v="Lestes sponsa"/>
    <n v="5"/>
    <s v="KD"/>
    <x v="9"/>
    <n v="7"/>
    <s v="Pantserjuffers"/>
    <n v="27.714285714285715"/>
  </r>
  <r>
    <n v="948"/>
    <s v="Schapenkamp III"/>
    <d v="2020-07-13T14:00:00"/>
    <n v="1"/>
    <x v="9"/>
    <s v="Anax imperator"/>
    <n v="1"/>
    <s v="KD"/>
    <x v="9"/>
    <n v="7"/>
    <s v="Glazenmakers"/>
    <n v="27.714285714285715"/>
  </r>
  <r>
    <n v="948"/>
    <s v="Schapenkamp III"/>
    <d v="2020-07-13T14:00:00"/>
    <n v="1"/>
    <x v="1"/>
    <s v="Ischnura elegans"/>
    <n v="2"/>
    <s v="KD"/>
    <x v="9"/>
    <n v="7"/>
    <s v="Waterjuffer"/>
    <n v="27.714285714285715"/>
  </r>
  <r>
    <n v="948"/>
    <s v="Schapenkamp III"/>
    <d v="2020-07-13T14:00:00"/>
    <n v="1"/>
    <x v="3"/>
    <s v="Enallagma cyathigerum"/>
    <n v="22"/>
    <s v="KD"/>
    <x v="9"/>
    <n v="7"/>
    <s v="Waterjuffer"/>
    <n v="27.714285714285715"/>
  </r>
  <r>
    <n v="948"/>
    <s v="Schapenkamp III"/>
    <d v="2020-08-06T11:00:00"/>
    <n v="1"/>
    <x v="12"/>
    <s v="Sympetrum striolatum"/>
    <n v="9"/>
    <s v="KD"/>
    <x v="9"/>
    <n v="8"/>
    <s v="Korenbouten"/>
    <n v="31.142857142857142"/>
  </r>
  <r>
    <n v="948"/>
    <s v="Schapenkamp III"/>
    <d v="2020-08-06T11:00:00"/>
    <n v="1"/>
    <x v="9"/>
    <s v="Anax imperator"/>
    <n v="1"/>
    <s v="KD"/>
    <x v="9"/>
    <n v="8"/>
    <s v="Glazenmakers"/>
    <n v="31.142857142857142"/>
  </r>
  <r>
    <n v="948"/>
    <s v="Schapenkamp III"/>
    <d v="2020-08-06T11:00:00"/>
    <n v="1"/>
    <x v="14"/>
    <s v="Aeshna mixta"/>
    <n v="1"/>
    <s v="KD"/>
    <x v="9"/>
    <n v="8"/>
    <s v="Glazenmakers"/>
    <n v="31.142857142857142"/>
  </r>
  <r>
    <n v="948"/>
    <s v="Schapenkamp III"/>
    <d v="2020-08-06T11:00:00"/>
    <n v="1"/>
    <x v="3"/>
    <s v="Enallagma cyathigerum"/>
    <n v="18"/>
    <s v="KD"/>
    <x v="9"/>
    <n v="8"/>
    <s v="Waterjuffer"/>
    <n v="31.142857142857142"/>
  </r>
  <r>
    <n v="948"/>
    <s v="Schapenkamp III"/>
    <d v="2020-09-17T13:00:00"/>
    <n v="1"/>
    <x v="12"/>
    <s v="Sympetrum striolatum"/>
    <n v="2"/>
    <s v="KD"/>
    <x v="9"/>
    <n v="9"/>
    <s v="Korenbouten"/>
    <n v="37.142857142857146"/>
  </r>
  <r>
    <n v="948"/>
    <s v="Schapenkamp III"/>
    <d v="2020-09-17T13:00:00"/>
    <n v="1"/>
    <x v="3"/>
    <s v="Enallagma cyathigerum"/>
    <n v="2"/>
    <s v="KD"/>
    <x v="9"/>
    <n v="9"/>
    <s v="Waterjuffer"/>
    <n v="37.142857142857146"/>
  </r>
  <r>
    <n v="948"/>
    <s v="Schapenkamp III"/>
    <d v="2020-09-17T13:00:00"/>
    <n v="1"/>
    <x v="14"/>
    <s v="Aeshna mixta"/>
    <n v="2"/>
    <s v="KD"/>
    <x v="9"/>
    <n v="9"/>
    <s v="Glazenmakers"/>
    <n v="37.142857142857146"/>
  </r>
  <r>
    <n v="948"/>
    <s v="Schapenkamp III"/>
    <d v="2020-09-26T14:45:00"/>
    <n v="1"/>
    <x v="11"/>
    <s v="Lestes sponsa"/>
    <n v="1"/>
    <s v="KD"/>
    <x v="9"/>
    <n v="9"/>
    <s v="Pantserjuffers"/>
    <n v="38.428571428571431"/>
  </r>
  <r>
    <n v="948"/>
    <s v="Schapenkamp III"/>
    <d v="2020-09-26T14:45:00"/>
    <n v="1"/>
    <x v="1"/>
    <s v="Ischnura elegans"/>
    <n v="2"/>
    <s v="KD"/>
    <x v="9"/>
    <n v="9"/>
    <s v="Waterjuffer"/>
    <n v="38.428571428571431"/>
  </r>
  <r>
    <n v="948"/>
    <s v="Schapenkamp III"/>
    <d v="2020-09-26T14:45:00"/>
    <n v="1"/>
    <x v="14"/>
    <s v="Aeshna mixta"/>
    <n v="2"/>
    <s v="KD"/>
    <x v="9"/>
    <n v="9"/>
    <s v="Glazenmakers"/>
    <n v="38.428571428571431"/>
  </r>
  <r>
    <n v="948"/>
    <s v="Schapenkamp III"/>
    <d v="2020-09-26T14:45:00"/>
    <n v="1"/>
    <x v="17"/>
    <s v="Sympetrum vulgatum"/>
    <n v="1"/>
    <s v="KD"/>
    <x v="9"/>
    <n v="9"/>
    <s v="Korenbouten"/>
    <n v="38.428571428571431"/>
  </r>
  <r>
    <n v="948"/>
    <s v="Schapenkamp III"/>
    <d v="2021-05-13T14:35:00"/>
    <n v="1"/>
    <x v="6"/>
    <s v="Coenagrion puella"/>
    <n v="3"/>
    <s v="KD"/>
    <x v="11"/>
    <n v="5"/>
    <s v="Waterjuffer"/>
    <n v="18.857142857142858"/>
  </r>
  <r>
    <n v="948"/>
    <s v="Schapenkamp III"/>
    <d v="2021-05-13T14:35:00"/>
    <n v="1"/>
    <x v="0"/>
    <s v="Sympecma fusca"/>
    <n v="6"/>
    <s v="KD"/>
    <x v="11"/>
    <n v="5"/>
    <s v="Pantserjuffers"/>
    <n v="18.857142857142858"/>
  </r>
  <r>
    <n v="948"/>
    <s v="Schapenkamp III"/>
    <d v="2021-05-13T14:35:00"/>
    <n v="1"/>
    <x v="4"/>
    <s v="Coenagrion pulchellum"/>
    <n v="6"/>
    <s v="KD"/>
    <x v="11"/>
    <n v="5"/>
    <s v="Waterjuffer"/>
    <n v="18.857142857142858"/>
  </r>
  <r>
    <n v="948"/>
    <s v="Schapenkamp III"/>
    <d v="2021-05-13T14:35:00"/>
    <n v="1"/>
    <x v="10"/>
    <s v="Libellula quadrimaculata"/>
    <n v="1"/>
    <s v="KD"/>
    <x v="11"/>
    <n v="5"/>
    <s v="Korenbouten"/>
    <n v="18.857142857142858"/>
  </r>
  <r>
    <n v="948"/>
    <s v="Schapenkamp III"/>
    <d v="2021-05-13T14:35:00"/>
    <n v="1"/>
    <x v="2"/>
    <s v="Pyrrhosoma nymphula"/>
    <n v="3"/>
    <s v="KD"/>
    <x v="11"/>
    <n v="5"/>
    <s v="Waterjuffer"/>
    <n v="18.857142857142858"/>
  </r>
  <r>
    <n v="948"/>
    <s v="Schapenkamp III"/>
    <d v="2021-05-13T14:35:00"/>
    <n v="1"/>
    <x v="3"/>
    <s v="Enallagma cyathigerum"/>
    <n v="1"/>
    <s v="KD"/>
    <x v="11"/>
    <n v="5"/>
    <s v="Waterjuffer"/>
    <n v="18.857142857142858"/>
  </r>
  <r>
    <n v="948"/>
    <s v="Schapenkamp III"/>
    <d v="2021-05-30T14:00:00"/>
    <n v="1"/>
    <x v="4"/>
    <s v="Coenagrion pulchellum"/>
    <n v="79"/>
    <s v="KD"/>
    <x v="11"/>
    <n v="5"/>
    <s v="Waterjuffer"/>
    <n v="21.285714285714285"/>
  </r>
  <r>
    <n v="948"/>
    <s v="Schapenkamp III"/>
    <d v="2021-05-30T14:00:00"/>
    <n v="1"/>
    <x v="6"/>
    <s v="Coenagrion puella"/>
    <n v="2"/>
    <s v="KD"/>
    <x v="11"/>
    <n v="5"/>
    <s v="Waterjuffer"/>
    <n v="21.285714285714285"/>
  </r>
  <r>
    <n v="948"/>
    <s v="Schapenkamp III"/>
    <d v="2021-05-30T14:00:00"/>
    <n v="1"/>
    <x v="0"/>
    <s v="Sympecma fusca"/>
    <n v="1"/>
    <s v="KD"/>
    <x v="11"/>
    <n v="5"/>
    <s v="Pantserjuffers"/>
    <n v="21.285714285714285"/>
  </r>
  <r>
    <n v="948"/>
    <s v="Schapenkamp III"/>
    <d v="2021-05-30T14:00:00"/>
    <n v="1"/>
    <x v="7"/>
    <s v="Brachytron pratense"/>
    <n v="2"/>
    <s v="KD"/>
    <x v="11"/>
    <n v="5"/>
    <s v="Glazenmakers"/>
    <n v="21.285714285714285"/>
  </r>
  <r>
    <n v="948"/>
    <s v="Schapenkamp III"/>
    <d v="2021-05-30T14:00:00"/>
    <n v="1"/>
    <x v="10"/>
    <s v="Libellula quadrimaculata"/>
    <n v="4"/>
    <s v="KD"/>
    <x v="11"/>
    <n v="5"/>
    <s v="Korenbouten"/>
    <n v="21.285714285714285"/>
  </r>
  <r>
    <n v="948"/>
    <s v="Schapenkamp III"/>
    <d v="2021-05-30T14:00:00"/>
    <n v="1"/>
    <x v="2"/>
    <s v="Pyrrhosoma nymphula"/>
    <n v="7"/>
    <s v="KD"/>
    <x v="11"/>
    <n v="5"/>
    <s v="Waterjuffer"/>
    <n v="21.285714285714285"/>
  </r>
  <r>
    <n v="948"/>
    <s v="Schapenkamp III"/>
    <d v="2021-06-07T12:00:00"/>
    <n v="1"/>
    <x v="10"/>
    <s v="Libellula quadrimaculata"/>
    <n v="8"/>
    <s v="KD"/>
    <x v="11"/>
    <n v="6"/>
    <s v="Korenbouten"/>
    <n v="22.428571428571427"/>
  </r>
  <r>
    <n v="948"/>
    <s v="Schapenkamp III"/>
    <d v="2021-06-07T12:00:00"/>
    <n v="1"/>
    <x v="7"/>
    <s v="Brachytron pratense"/>
    <n v="1"/>
    <s v="KD"/>
    <x v="11"/>
    <n v="6"/>
    <s v="Glazenmakers"/>
    <n v="22.428571428571427"/>
  </r>
  <r>
    <n v="948"/>
    <s v="Schapenkamp III"/>
    <d v="2021-06-07T12:00:00"/>
    <n v="1"/>
    <x v="8"/>
    <s v="Aeshna isoceles"/>
    <n v="2"/>
    <s v="KD"/>
    <x v="11"/>
    <n v="6"/>
    <s v="Glazenmakers"/>
    <n v="22.428571428571427"/>
  </r>
  <r>
    <n v="948"/>
    <s v="Schapenkamp III"/>
    <d v="2021-06-07T12:00:00"/>
    <n v="1"/>
    <x v="6"/>
    <s v="Coenagrion puella"/>
    <n v="16"/>
    <s v="KD"/>
    <x v="11"/>
    <n v="6"/>
    <s v="Waterjuffer"/>
    <n v="22.428571428571427"/>
  </r>
  <r>
    <n v="948"/>
    <s v="Schapenkamp III"/>
    <d v="2021-06-07T12:00:00"/>
    <n v="1"/>
    <x v="1"/>
    <s v="Ischnura elegans"/>
    <n v="4"/>
    <s v="KD"/>
    <x v="11"/>
    <n v="6"/>
    <s v="Waterjuffer"/>
    <n v="22.428571428571427"/>
  </r>
  <r>
    <n v="948"/>
    <s v="Schapenkamp III"/>
    <d v="2021-06-07T12:00:00"/>
    <n v="1"/>
    <x v="2"/>
    <s v="Pyrrhosoma nymphula"/>
    <n v="3"/>
    <s v="KD"/>
    <x v="11"/>
    <n v="6"/>
    <s v="Waterjuffer"/>
    <n v="22.428571428571427"/>
  </r>
  <r>
    <n v="948"/>
    <s v="Schapenkamp III"/>
    <d v="2021-06-07T12:00:00"/>
    <n v="1"/>
    <x v="4"/>
    <s v="Coenagrion pulchellum"/>
    <n v="170"/>
    <s v="KD"/>
    <x v="11"/>
    <n v="6"/>
    <s v="Waterjuffer"/>
    <n v="22.428571428571427"/>
  </r>
  <r>
    <n v="948"/>
    <s v="Schapenkamp III"/>
    <d v="2021-07-17T14:30:00"/>
    <n v="1"/>
    <x v="6"/>
    <s v="Coenagrion puella"/>
    <n v="8"/>
    <s v="KD"/>
    <x v="11"/>
    <n v="7"/>
    <s v="Waterjuffer"/>
    <n v="28.142857142857142"/>
  </r>
  <r>
    <n v="948"/>
    <s v="Schapenkamp III"/>
    <d v="2021-07-17T14:30:00"/>
    <n v="1"/>
    <x v="3"/>
    <s v="Enallagma cyathigerum"/>
    <n v="2"/>
    <s v="KD"/>
    <x v="11"/>
    <n v="7"/>
    <s v="Waterjuffer"/>
    <n v="28.142857142857142"/>
  </r>
  <r>
    <n v="948"/>
    <s v="Schapenkamp III"/>
    <d v="2021-07-17T14:30:00"/>
    <n v="1"/>
    <x v="11"/>
    <s v="Lestes sponsa"/>
    <n v="5"/>
    <s v="KD"/>
    <x v="11"/>
    <n v="7"/>
    <s v="Pantserjuffers"/>
    <n v="28.142857142857142"/>
  </r>
  <r>
    <n v="948"/>
    <s v="Schapenkamp III"/>
    <d v="2021-07-17T14:30:00"/>
    <n v="1"/>
    <x v="1"/>
    <s v="Ischnura elegans"/>
    <n v="50"/>
    <s v="KD"/>
    <x v="11"/>
    <n v="7"/>
    <s v="Waterjuffer"/>
    <n v="28.142857142857142"/>
  </r>
  <r>
    <n v="948"/>
    <s v="Schapenkamp III"/>
    <d v="2021-07-17T14:30:00"/>
    <n v="1"/>
    <x v="4"/>
    <s v="Coenagrion pulchellum"/>
    <n v="4"/>
    <s v="KD"/>
    <x v="11"/>
    <n v="7"/>
    <s v="Waterjuffer"/>
    <n v="28.142857142857142"/>
  </r>
  <r>
    <n v="948"/>
    <s v="Schapenkamp III"/>
    <d v="2021-07-17T14:30:00"/>
    <n v="1"/>
    <x v="9"/>
    <s v="Anax imperator"/>
    <n v="1"/>
    <s v="KD"/>
    <x v="11"/>
    <n v="7"/>
    <s v="Glazenmakers"/>
    <n v="28.142857142857142"/>
  </r>
  <r>
    <n v="948"/>
    <s v="Schapenkamp III"/>
    <d v="2021-06-12T13:30:00"/>
    <n v="1"/>
    <x v="6"/>
    <s v="Coenagrion puella"/>
    <n v="10"/>
    <s v="KD"/>
    <x v="11"/>
    <n v="6"/>
    <s v="Waterjuffer"/>
    <n v="23.142857142857142"/>
  </r>
  <r>
    <n v="948"/>
    <s v="Schapenkamp III"/>
    <d v="2021-06-12T13:30:00"/>
    <n v="1"/>
    <x v="4"/>
    <s v="Coenagrion pulchellum"/>
    <n v="92"/>
    <s v="KD"/>
    <x v="11"/>
    <n v="6"/>
    <s v="Waterjuffer"/>
    <n v="23.142857142857142"/>
  </r>
  <r>
    <n v="948"/>
    <s v="Schapenkamp III"/>
    <d v="2021-06-12T13:30:00"/>
    <n v="1"/>
    <x v="1"/>
    <s v="Ischnura elegans"/>
    <n v="12"/>
    <s v="KD"/>
    <x v="11"/>
    <n v="6"/>
    <s v="Waterjuffer"/>
    <n v="23.142857142857142"/>
  </r>
  <r>
    <n v="948"/>
    <s v="Schapenkamp III"/>
    <d v="2021-06-12T13:30:00"/>
    <n v="1"/>
    <x v="9"/>
    <s v="Anax imperator"/>
    <n v="1"/>
    <s v="KD"/>
    <x v="11"/>
    <n v="6"/>
    <s v="Glazenmakers"/>
    <n v="23.142857142857142"/>
  </r>
  <r>
    <n v="948"/>
    <s v="Schapenkamp III"/>
    <d v="2021-06-12T13:30:00"/>
    <n v="1"/>
    <x v="10"/>
    <s v="Libellula quadrimaculata"/>
    <n v="3"/>
    <s v="KD"/>
    <x v="11"/>
    <n v="6"/>
    <s v="Korenbouten"/>
    <n v="23.142857142857142"/>
  </r>
  <r>
    <n v="948"/>
    <s v="Schapenkamp III"/>
    <d v="2020-05-07T12:00:00"/>
    <n v="1"/>
    <x v="6"/>
    <s v="Coenagrion puella"/>
    <n v="10"/>
    <s v="KD"/>
    <x v="9"/>
    <n v="5"/>
    <s v="Waterjuffer"/>
    <n v="18.142857142857142"/>
  </r>
  <r>
    <n v="948"/>
    <s v="Schapenkamp III"/>
    <d v="2020-05-07T12:00:00"/>
    <n v="1"/>
    <x v="0"/>
    <s v="Sympecma fusca"/>
    <n v="13"/>
    <s v="KD"/>
    <x v="9"/>
    <n v="5"/>
    <s v="Pantserjuffers"/>
    <n v="18.142857142857142"/>
  </r>
  <r>
    <n v="948"/>
    <s v="Schapenkamp III"/>
    <d v="2020-05-07T12:00:00"/>
    <n v="1"/>
    <x v="7"/>
    <s v="Brachytron pratense"/>
    <n v="1"/>
    <s v="KD"/>
    <x v="9"/>
    <n v="5"/>
    <s v="Glazenmakers"/>
    <n v="18.142857142857142"/>
  </r>
  <r>
    <n v="948"/>
    <s v="Schapenkamp III"/>
    <d v="2020-05-07T12:00:00"/>
    <n v="1"/>
    <x v="4"/>
    <s v="Coenagrion pulchellum"/>
    <n v="1"/>
    <s v="KD"/>
    <x v="9"/>
    <n v="5"/>
    <s v="Waterjuffer"/>
    <n v="18.142857142857142"/>
  </r>
  <r>
    <n v="948"/>
    <s v="Schapenkamp III"/>
    <d v="2020-05-07T12:00:00"/>
    <n v="1"/>
    <x v="10"/>
    <s v="Libellula quadrimaculata"/>
    <n v="7"/>
    <s v="KD"/>
    <x v="9"/>
    <n v="5"/>
    <s v="Korenbouten"/>
    <n v="18.142857142857142"/>
  </r>
  <r>
    <n v="948"/>
    <s v="Schapenkamp III"/>
    <d v="2020-05-07T12:00:00"/>
    <n v="1"/>
    <x v="2"/>
    <s v="Pyrrhosoma nymphula"/>
    <n v="3"/>
    <s v="KD"/>
    <x v="9"/>
    <n v="5"/>
    <s v="Waterjuffer"/>
    <n v="18.142857142857142"/>
  </r>
  <r>
    <n v="1901"/>
    <s v="Middenplas AWD"/>
    <d v="2021-04-20T12:05:00"/>
    <n v="1"/>
    <x v="0"/>
    <s v="Sympecma fusca"/>
    <n v="2"/>
    <s v="AWD"/>
    <x v="11"/>
    <n v="4"/>
    <s v="Pantserjuffers"/>
    <n v="15.571428571428571"/>
  </r>
  <r>
    <n v="1901"/>
    <s v="Middenplas AWD"/>
    <d v="2021-04-27T12:10:00"/>
    <n v="1"/>
    <x v="0"/>
    <s v="Sympecma fusca"/>
    <n v="3"/>
    <s v="AWD"/>
    <x v="11"/>
    <n v="4"/>
    <s v="Pantserjuffers"/>
    <n v="16.571428571428573"/>
  </r>
  <r>
    <n v="1901"/>
    <s v="Middenplas AWD"/>
    <d v="2021-04-27T12:10:00"/>
    <n v="1"/>
    <x v="2"/>
    <s v="Pyrrhosoma nymphula"/>
    <n v="12"/>
    <s v="AWD"/>
    <x v="11"/>
    <n v="4"/>
    <s v="Waterjuffer"/>
    <n v="16.571428571428573"/>
  </r>
  <r>
    <n v="1901"/>
    <s v="Middenplas AWD"/>
    <d v="2021-05-18T12:15:00"/>
    <n v="1"/>
    <x v="3"/>
    <s v="Enallagma cyathigerum"/>
    <n v="25"/>
    <s v="AWD"/>
    <x v="11"/>
    <n v="5"/>
    <s v="Waterjuffer"/>
    <n v="19.571428571428573"/>
  </r>
  <r>
    <n v="1901"/>
    <s v="Middenplas AWD"/>
    <d v="2021-05-18T12:15:00"/>
    <n v="1"/>
    <x v="2"/>
    <s v="Pyrrhosoma nymphula"/>
    <n v="4"/>
    <s v="AWD"/>
    <x v="11"/>
    <n v="5"/>
    <s v="Waterjuffer"/>
    <n v="19.571428571428573"/>
  </r>
  <r>
    <n v="1901"/>
    <s v="Middenplas AWD"/>
    <d v="2021-05-18T12:15:00"/>
    <n v="1"/>
    <x v="0"/>
    <s v="Sympecma fusca"/>
    <n v="2"/>
    <s v="AWD"/>
    <x v="11"/>
    <n v="5"/>
    <s v="Pantserjuffers"/>
    <n v="19.571428571428573"/>
  </r>
  <r>
    <n v="1901"/>
    <s v="Middenplas AWD"/>
    <d v="2021-05-18T12:15:00"/>
    <n v="1"/>
    <x v="10"/>
    <s v="Libellula quadrimaculata"/>
    <n v="4"/>
    <s v="AWD"/>
    <x v="11"/>
    <n v="5"/>
    <s v="Korenbouten"/>
    <n v="19.571428571428573"/>
  </r>
  <r>
    <n v="1901"/>
    <s v="Middenplas AWD"/>
    <d v="2021-05-18T12:15:00"/>
    <n v="1"/>
    <x v="6"/>
    <s v="Coenagrion puella"/>
    <n v="13"/>
    <s v="AWD"/>
    <x v="11"/>
    <n v="5"/>
    <s v="Waterjuffer"/>
    <n v="19.571428571428573"/>
  </r>
  <r>
    <n v="1901"/>
    <s v="Middenplas AWD"/>
    <d v="2021-05-18T12:15:00"/>
    <n v="1"/>
    <x v="1"/>
    <s v="Ischnura elegans"/>
    <n v="7"/>
    <s v="AWD"/>
    <x v="11"/>
    <n v="5"/>
    <s v="Waterjuffer"/>
    <n v="19.571428571428573"/>
  </r>
  <r>
    <n v="1901"/>
    <s v="Middenplas AWD"/>
    <d v="2021-05-31T12:55:00"/>
    <n v="1"/>
    <x v="2"/>
    <s v="Pyrrhosoma nymphula"/>
    <n v="9"/>
    <s v="AWD"/>
    <x v="11"/>
    <n v="5"/>
    <s v="Waterjuffer"/>
    <n v="21.428571428571427"/>
  </r>
  <r>
    <n v="1901"/>
    <s v="Middenplas AWD"/>
    <d v="2021-05-31T12:55:00"/>
    <n v="1"/>
    <x v="10"/>
    <s v="Libellula quadrimaculata"/>
    <n v="20"/>
    <s v="AWD"/>
    <x v="11"/>
    <n v="5"/>
    <s v="Korenbouten"/>
    <n v="21.428571428571427"/>
  </r>
  <r>
    <n v="1901"/>
    <s v="Middenplas AWD"/>
    <d v="2021-05-31T12:55:00"/>
    <n v="1"/>
    <x v="6"/>
    <s v="Coenagrion puella"/>
    <n v="67"/>
    <s v="AWD"/>
    <x v="11"/>
    <n v="5"/>
    <s v="Waterjuffer"/>
    <n v="21.428571428571427"/>
  </r>
  <r>
    <n v="1901"/>
    <s v="Middenplas AWD"/>
    <d v="2021-05-31T12:55:00"/>
    <n v="1"/>
    <x v="24"/>
    <s v="Leucorrhinia pectoralis"/>
    <n v="1"/>
    <s v="AWD"/>
    <x v="11"/>
    <n v="5"/>
    <s v="Korenbouten"/>
    <n v="21.428571428571427"/>
  </r>
  <r>
    <n v="1901"/>
    <s v="Middenplas AWD"/>
    <d v="2021-05-31T12:55:00"/>
    <n v="1"/>
    <x v="3"/>
    <s v="Enallagma cyathigerum"/>
    <n v="10"/>
    <s v="AWD"/>
    <x v="11"/>
    <n v="5"/>
    <s v="Waterjuffer"/>
    <n v="21.428571428571427"/>
  </r>
  <r>
    <n v="1901"/>
    <s v="Middenplas AWD"/>
    <d v="2021-05-31T12:55:00"/>
    <n v="1"/>
    <x v="7"/>
    <s v="Brachytron pratense"/>
    <n v="2"/>
    <s v="AWD"/>
    <x v="11"/>
    <n v="5"/>
    <s v="Glazenmakers"/>
    <n v="21.428571428571427"/>
  </r>
  <r>
    <n v="1901"/>
    <s v="Middenplas AWD"/>
    <d v="2021-05-31T12:55:00"/>
    <n v="1"/>
    <x v="8"/>
    <s v="Aeshna isoceles"/>
    <n v="3"/>
    <s v="AWD"/>
    <x v="11"/>
    <n v="5"/>
    <s v="Glazenmakers"/>
    <n v="21.428571428571427"/>
  </r>
  <r>
    <n v="1901"/>
    <s v="Middenplas AWD"/>
    <d v="2021-05-31T12:55:00"/>
    <n v="1"/>
    <x v="1"/>
    <s v="Ischnura elegans"/>
    <n v="12"/>
    <s v="AWD"/>
    <x v="11"/>
    <n v="5"/>
    <s v="Waterjuffer"/>
    <n v="21.428571428571427"/>
  </r>
  <r>
    <n v="1901"/>
    <s v="Middenplas AWD"/>
    <d v="2021-06-08T11:30:00"/>
    <n v="1"/>
    <x v="7"/>
    <s v="Brachytron pratense"/>
    <n v="1"/>
    <s v="AWD"/>
    <x v="11"/>
    <n v="6"/>
    <s v="Glazenmakers"/>
    <n v="22.571428571428573"/>
  </r>
  <r>
    <n v="1901"/>
    <s v="Middenplas AWD"/>
    <d v="2021-06-08T11:30:00"/>
    <n v="1"/>
    <x v="5"/>
    <s v="Orthetrum cancellatum"/>
    <n v="2"/>
    <s v="AWD"/>
    <x v="11"/>
    <n v="6"/>
    <s v="Korenbouten"/>
    <n v="22.571428571428573"/>
  </r>
  <r>
    <n v="1901"/>
    <s v="Middenplas AWD"/>
    <d v="2021-06-08T11:30:00"/>
    <n v="1"/>
    <x v="24"/>
    <s v="Leucorrhinia pectoralis"/>
    <n v="1"/>
    <s v="AWD"/>
    <x v="11"/>
    <n v="6"/>
    <s v="Korenbouten"/>
    <n v="22.571428571428573"/>
  </r>
  <r>
    <n v="1901"/>
    <s v="Middenplas AWD"/>
    <d v="2021-06-08T11:30:00"/>
    <n v="1"/>
    <x v="6"/>
    <s v="Coenagrion puella"/>
    <n v="18"/>
    <s v="AWD"/>
    <x v="11"/>
    <n v="6"/>
    <s v="Waterjuffer"/>
    <n v="22.571428571428573"/>
  </r>
  <r>
    <n v="1901"/>
    <s v="Middenplas AWD"/>
    <d v="2021-06-08T11:30:00"/>
    <n v="1"/>
    <x v="3"/>
    <s v="Enallagma cyathigerum"/>
    <n v="1"/>
    <s v="AWD"/>
    <x v="11"/>
    <n v="6"/>
    <s v="Waterjuffer"/>
    <n v="22.571428571428573"/>
  </r>
  <r>
    <n v="1901"/>
    <s v="Middenplas AWD"/>
    <d v="2021-06-08T11:30:00"/>
    <n v="1"/>
    <x v="10"/>
    <s v="Libellula quadrimaculata"/>
    <n v="17"/>
    <s v="AWD"/>
    <x v="11"/>
    <n v="6"/>
    <s v="Korenbouten"/>
    <n v="22.571428571428573"/>
  </r>
  <r>
    <n v="1901"/>
    <s v="Middenplas AWD"/>
    <d v="2021-06-08T11:30:00"/>
    <n v="1"/>
    <x v="1"/>
    <s v="Ischnura elegans"/>
    <n v="11"/>
    <s v="AWD"/>
    <x v="11"/>
    <n v="6"/>
    <s v="Waterjuffer"/>
    <n v="22.571428571428573"/>
  </r>
  <r>
    <n v="1901"/>
    <s v="Middenplas AWD"/>
    <d v="2021-06-08T11:30:00"/>
    <n v="1"/>
    <x v="8"/>
    <s v="Aeshna isoceles"/>
    <n v="1"/>
    <s v="AWD"/>
    <x v="11"/>
    <n v="6"/>
    <s v="Glazenmakers"/>
    <n v="22.571428571428573"/>
  </r>
  <r>
    <n v="1901"/>
    <s v="Middenplas AWD"/>
    <d v="2021-06-15T13:55:00"/>
    <n v="1"/>
    <x v="20"/>
    <s v="Anax parthenope"/>
    <n v="1"/>
    <s v="AWD"/>
    <x v="11"/>
    <n v="6"/>
    <s v="Glazenmakers"/>
    <n v="23.571428571428573"/>
  </r>
  <r>
    <n v="1901"/>
    <s v="Middenplas AWD"/>
    <d v="2021-06-15T13:55:00"/>
    <n v="1"/>
    <x v="7"/>
    <s v="Brachytron pratense"/>
    <n v="1"/>
    <s v="AWD"/>
    <x v="11"/>
    <n v="6"/>
    <s v="Glazenmakers"/>
    <n v="23.571428571428573"/>
  </r>
  <r>
    <n v="1901"/>
    <s v="Middenplas AWD"/>
    <d v="2021-06-15T13:55:00"/>
    <n v="1"/>
    <x v="10"/>
    <s v="Libellula quadrimaculata"/>
    <n v="12"/>
    <s v="AWD"/>
    <x v="11"/>
    <n v="6"/>
    <s v="Korenbouten"/>
    <n v="23.571428571428573"/>
  </r>
  <r>
    <n v="1901"/>
    <s v="Middenplas AWD"/>
    <d v="2021-06-15T13:55:00"/>
    <n v="1"/>
    <x v="1"/>
    <s v="Ischnura elegans"/>
    <n v="20"/>
    <s v="AWD"/>
    <x v="11"/>
    <n v="6"/>
    <s v="Waterjuffer"/>
    <n v="23.571428571428573"/>
  </r>
  <r>
    <n v="1901"/>
    <s v="Middenplas AWD"/>
    <d v="2021-06-15T13:55:00"/>
    <n v="1"/>
    <x v="5"/>
    <s v="Orthetrum cancellatum"/>
    <n v="4"/>
    <s v="AWD"/>
    <x v="11"/>
    <n v="6"/>
    <s v="Korenbouten"/>
    <n v="23.571428571428573"/>
  </r>
  <r>
    <n v="1901"/>
    <s v="Middenplas AWD"/>
    <d v="2021-06-15T13:55:00"/>
    <n v="1"/>
    <x v="8"/>
    <s v="Aeshna isoceles"/>
    <n v="2"/>
    <s v="AWD"/>
    <x v="11"/>
    <n v="6"/>
    <s v="Glazenmakers"/>
    <n v="23.571428571428573"/>
  </r>
  <r>
    <n v="1901"/>
    <s v="Middenplas AWD"/>
    <d v="2021-06-15T13:55:00"/>
    <n v="1"/>
    <x v="9"/>
    <s v="Anax imperator"/>
    <n v="1"/>
    <s v="AWD"/>
    <x v="11"/>
    <n v="6"/>
    <s v="Glazenmakers"/>
    <n v="23.571428571428573"/>
  </r>
  <r>
    <n v="1901"/>
    <s v="Middenplas AWD"/>
    <d v="2021-06-15T13:55:00"/>
    <n v="1"/>
    <x v="6"/>
    <s v="Coenagrion puella"/>
    <n v="16"/>
    <s v="AWD"/>
    <x v="11"/>
    <n v="6"/>
    <s v="Waterjuffer"/>
    <n v="23.571428571428573"/>
  </r>
  <r>
    <n v="1901"/>
    <s v="Middenplas AWD"/>
    <d v="2020-04-15T12:15:00"/>
    <n v="1"/>
    <x v="0"/>
    <s v="Sympecma fusca"/>
    <n v="1"/>
    <s v="AWD"/>
    <x v="9"/>
    <n v="4"/>
    <s v="Pantserjuffers"/>
    <n v="15"/>
  </r>
  <r>
    <n v="1901"/>
    <s v="Middenplas AWD"/>
    <d v="2020-04-15T12:15:00"/>
    <n v="1"/>
    <x v="2"/>
    <s v="Pyrrhosoma nymphula"/>
    <n v="21"/>
    <s v="AWD"/>
    <x v="9"/>
    <n v="4"/>
    <s v="Waterjuffer"/>
    <n v="15"/>
  </r>
  <r>
    <n v="1901"/>
    <s v="Middenplas AWD"/>
    <d v="2020-04-23T11:35:00"/>
    <n v="1"/>
    <x v="10"/>
    <s v="Libellula quadrimaculata"/>
    <n v="2"/>
    <s v="AWD"/>
    <x v="9"/>
    <n v="4"/>
    <s v="Korenbouten"/>
    <n v="16.142857142857142"/>
  </r>
  <r>
    <n v="1901"/>
    <s v="Middenplas AWD"/>
    <d v="2020-04-23T11:35:00"/>
    <n v="1"/>
    <x v="2"/>
    <s v="Pyrrhosoma nymphula"/>
    <n v="2"/>
    <s v="AWD"/>
    <x v="9"/>
    <n v="4"/>
    <s v="Waterjuffer"/>
    <n v="16.142857142857142"/>
  </r>
  <r>
    <n v="1901"/>
    <s v="Middenplas AWD"/>
    <d v="2020-05-06T12:00:00"/>
    <n v="1"/>
    <x v="7"/>
    <s v="Brachytron pratense"/>
    <n v="2"/>
    <s v="AWD"/>
    <x v="9"/>
    <n v="5"/>
    <s v="Glazenmakers"/>
    <n v="18"/>
  </r>
  <r>
    <n v="1901"/>
    <s v="Middenplas AWD"/>
    <d v="2020-05-06T12:00:00"/>
    <n v="1"/>
    <x v="10"/>
    <s v="Libellula quadrimaculata"/>
    <n v="5"/>
    <s v="AWD"/>
    <x v="9"/>
    <n v="5"/>
    <s v="Korenbouten"/>
    <n v="18"/>
  </r>
  <r>
    <n v="1901"/>
    <s v="Middenplas AWD"/>
    <d v="2020-05-06T12:00:00"/>
    <n v="1"/>
    <x v="2"/>
    <s v="Pyrrhosoma nymphula"/>
    <n v="5"/>
    <s v="AWD"/>
    <x v="9"/>
    <n v="5"/>
    <s v="Waterjuffer"/>
    <n v="18"/>
  </r>
  <r>
    <n v="1901"/>
    <s v="Middenplas AWD"/>
    <d v="2020-05-08T11:40:00"/>
    <n v="1"/>
    <x v="7"/>
    <s v="Brachytron pratense"/>
    <n v="1"/>
    <s v="AWD"/>
    <x v="9"/>
    <n v="5"/>
    <s v="Glazenmakers"/>
    <n v="18.285714285714285"/>
  </r>
  <r>
    <n v="1901"/>
    <s v="Middenplas AWD"/>
    <d v="2020-05-08T11:40:00"/>
    <n v="1"/>
    <x v="10"/>
    <s v="Libellula quadrimaculata"/>
    <n v="4"/>
    <s v="AWD"/>
    <x v="9"/>
    <n v="5"/>
    <s v="Korenbouten"/>
    <n v="18.285714285714285"/>
  </r>
  <r>
    <n v="1901"/>
    <s v="Middenplas AWD"/>
    <d v="2020-05-08T11:40:00"/>
    <n v="1"/>
    <x v="2"/>
    <s v="Pyrrhosoma nymphula"/>
    <n v="5"/>
    <s v="AWD"/>
    <x v="9"/>
    <n v="5"/>
    <s v="Waterjuffer"/>
    <n v="18.285714285714285"/>
  </r>
  <r>
    <n v="1901"/>
    <s v="Middenplas AWD"/>
    <d v="2020-05-08T11:40:00"/>
    <n v="1"/>
    <x v="3"/>
    <s v="Enallagma cyathigerum"/>
    <n v="5"/>
    <s v="AWD"/>
    <x v="9"/>
    <n v="5"/>
    <s v="Waterjuffer"/>
    <n v="18.285714285714285"/>
  </r>
  <r>
    <n v="1901"/>
    <s v="Middenplas AWD"/>
    <d v="2020-07-30T14:05:00"/>
    <n v="1"/>
    <x v="12"/>
    <s v="Sympetrum striolatum"/>
    <n v="6"/>
    <s v="AWD"/>
    <x v="9"/>
    <n v="7"/>
    <s v="Korenbouten"/>
    <n v="30.142857142857142"/>
  </r>
  <r>
    <n v="1901"/>
    <s v="Middenplas AWD"/>
    <d v="2020-07-30T14:05:00"/>
    <n v="1"/>
    <x v="9"/>
    <s v="Anax imperator"/>
    <n v="1"/>
    <s v="AWD"/>
    <x v="9"/>
    <n v="7"/>
    <s v="Glazenmakers"/>
    <n v="30.142857142857142"/>
  </r>
  <r>
    <n v="1901"/>
    <s v="Middenplas AWD"/>
    <d v="2020-07-30T14:05:00"/>
    <n v="1"/>
    <x v="1"/>
    <s v="Ischnura elegans"/>
    <n v="6"/>
    <s v="AWD"/>
    <x v="9"/>
    <n v="7"/>
    <s v="Waterjuffer"/>
    <n v="30.142857142857142"/>
  </r>
  <r>
    <n v="1901"/>
    <s v="Middenplas AWD"/>
    <d v="2020-07-30T14:05:00"/>
    <n v="1"/>
    <x v="22"/>
    <s v="Crocothemis erythraea"/>
    <n v="1"/>
    <s v="AWD"/>
    <x v="9"/>
    <n v="7"/>
    <s v="Korenbouten"/>
    <n v="30.142857142857142"/>
  </r>
  <r>
    <n v="1901"/>
    <s v="Middenplas AWD"/>
    <d v="2020-07-30T14:05:00"/>
    <n v="1"/>
    <x v="3"/>
    <s v="Enallagma cyathigerum"/>
    <n v="20"/>
    <s v="AWD"/>
    <x v="9"/>
    <n v="7"/>
    <s v="Waterjuffer"/>
    <n v="30.142857142857142"/>
  </r>
  <r>
    <n v="1901"/>
    <s v="Middenplas AWD"/>
    <d v="2020-07-30T14:05:00"/>
    <n v="1"/>
    <x v="17"/>
    <s v="Sympetrum vulgatum"/>
    <n v="2"/>
    <s v="AWD"/>
    <x v="9"/>
    <n v="7"/>
    <s v="Korenbouten"/>
    <n v="30.142857142857142"/>
  </r>
  <r>
    <n v="1901"/>
    <s v="Middenplas AWD"/>
    <d v="2020-07-30T14:05:00"/>
    <n v="1"/>
    <x v="11"/>
    <s v="Lestes sponsa"/>
    <n v="1"/>
    <s v="AWD"/>
    <x v="9"/>
    <n v="7"/>
    <s v="Pantserjuffers"/>
    <n v="30.142857142857142"/>
  </r>
  <r>
    <n v="1901"/>
    <s v="Middenplas AWD"/>
    <d v="2020-08-04T12:15:00"/>
    <n v="1"/>
    <x v="12"/>
    <s v="Sympetrum striolatum"/>
    <n v="21"/>
    <s v="AWD"/>
    <x v="9"/>
    <n v="8"/>
    <s v="Korenbouten"/>
    <n v="30.857142857142858"/>
  </r>
  <r>
    <n v="1901"/>
    <s v="Middenplas AWD"/>
    <d v="2020-08-04T12:15:00"/>
    <n v="1"/>
    <x v="11"/>
    <s v="Lestes sponsa"/>
    <n v="4"/>
    <s v="AWD"/>
    <x v="9"/>
    <n v="8"/>
    <s v="Pantserjuffers"/>
    <n v="30.857142857142858"/>
  </r>
  <r>
    <n v="1901"/>
    <s v="Middenplas AWD"/>
    <d v="2020-08-04T12:15:00"/>
    <n v="1"/>
    <x v="1"/>
    <s v="Ischnura elegans"/>
    <n v="1"/>
    <s v="AWD"/>
    <x v="9"/>
    <n v="8"/>
    <s v="Waterjuffer"/>
    <n v="30.857142857142858"/>
  </r>
  <r>
    <n v="1901"/>
    <s v="Middenplas AWD"/>
    <d v="2020-08-04T12:15:00"/>
    <n v="1"/>
    <x v="17"/>
    <s v="Sympetrum vulgatum"/>
    <n v="20"/>
    <s v="AWD"/>
    <x v="9"/>
    <n v="8"/>
    <s v="Korenbouten"/>
    <n v="30.857142857142858"/>
  </r>
  <r>
    <n v="1901"/>
    <s v="Middenplas AWD"/>
    <d v="2020-08-04T12:15:00"/>
    <n v="1"/>
    <x v="3"/>
    <s v="Enallagma cyathigerum"/>
    <n v="10"/>
    <s v="AWD"/>
    <x v="9"/>
    <n v="8"/>
    <s v="Waterjuffer"/>
    <n v="30.857142857142858"/>
  </r>
  <r>
    <n v="1901"/>
    <s v="Middenplas AWD"/>
    <d v="2020-08-04T12:15:00"/>
    <n v="1"/>
    <x v="21"/>
    <s v="Ischnura pumilio"/>
    <n v="1"/>
    <s v="AWD"/>
    <x v="9"/>
    <n v="8"/>
    <s v="Waterjuffer"/>
    <n v="30.857142857142858"/>
  </r>
  <r>
    <n v="1901"/>
    <s v="Middenplas AWD"/>
    <d v="2020-09-05T13:50:00"/>
    <n v="1"/>
    <x v="0"/>
    <s v="Sympecma fusca"/>
    <n v="4"/>
    <s v="AWD"/>
    <x v="9"/>
    <n v="9"/>
    <s v="Pantserjuffers"/>
    <n v="35.428571428571431"/>
  </r>
  <r>
    <n v="1901"/>
    <s v="Middenplas AWD"/>
    <d v="2020-09-05T13:50:00"/>
    <n v="1"/>
    <x v="12"/>
    <s v="Sympetrum striolatum"/>
    <n v="26"/>
    <s v="AWD"/>
    <x v="9"/>
    <n v="9"/>
    <s v="Korenbouten"/>
    <n v="35.428571428571431"/>
  </r>
  <r>
    <n v="1901"/>
    <s v="Middenplas AWD"/>
    <d v="2020-09-22T14:20:00"/>
    <n v="1"/>
    <x v="12"/>
    <s v="Sympetrum striolatum"/>
    <n v="10"/>
    <s v="AWD"/>
    <x v="9"/>
    <n v="9"/>
    <s v="Korenbouten"/>
    <n v="37.857142857142854"/>
  </r>
  <r>
    <n v="1901"/>
    <s v="Middenplas AWD"/>
    <d v="2020-09-22T14:20:00"/>
    <n v="1"/>
    <x v="17"/>
    <s v="Sympetrum vulgatum"/>
    <n v="3"/>
    <s v="AWD"/>
    <x v="9"/>
    <n v="9"/>
    <s v="Korenbouten"/>
    <n v="37.857142857142854"/>
  </r>
  <r>
    <n v="1901"/>
    <s v="Middenplas AWD"/>
    <d v="2020-09-22T14:20:00"/>
    <n v="1"/>
    <x v="14"/>
    <s v="Aeshna mixta"/>
    <n v="1"/>
    <s v="AWD"/>
    <x v="9"/>
    <n v="9"/>
    <s v="Glazenmakers"/>
    <n v="37.857142857142854"/>
  </r>
  <r>
    <n v="1901"/>
    <s v="Middenplas AWD"/>
    <d v="2020-09-22T14:20:00"/>
    <n v="1"/>
    <x v="13"/>
    <s v="Chalcolestes viridis"/>
    <n v="1"/>
    <s v="AWD"/>
    <x v="9"/>
    <n v="9"/>
    <s v="Pantserjuffers"/>
    <n v="37.857142857142854"/>
  </r>
  <r>
    <n v="1901"/>
    <s v="Middenplas AWD"/>
    <d v="2018-05-08T12:55:00"/>
    <n v="1"/>
    <x v="6"/>
    <s v="Coenagrion puella"/>
    <n v="33"/>
    <s v="AWD"/>
    <x v="10"/>
    <n v="5"/>
    <s v="Waterjuffer"/>
    <n v="18.142857142857142"/>
  </r>
  <r>
    <n v="1901"/>
    <s v="Middenplas AWD"/>
    <d v="2018-05-08T12:55:00"/>
    <n v="1"/>
    <x v="7"/>
    <s v="Brachytron pratense"/>
    <n v="1"/>
    <s v="AWD"/>
    <x v="10"/>
    <n v="5"/>
    <s v="Glazenmakers"/>
    <n v="18.142857142857142"/>
  </r>
  <r>
    <n v="1901"/>
    <s v="Middenplas AWD"/>
    <d v="2018-05-08T12:55:00"/>
    <n v="1"/>
    <x v="1"/>
    <s v="Ischnura elegans"/>
    <n v="80"/>
    <s v="AWD"/>
    <x v="10"/>
    <n v="5"/>
    <s v="Waterjuffer"/>
    <n v="18.142857142857142"/>
  </r>
  <r>
    <n v="1901"/>
    <s v="Middenplas AWD"/>
    <d v="2018-05-08T12:55:00"/>
    <n v="1"/>
    <x v="10"/>
    <s v="Libellula quadrimaculata"/>
    <n v="20"/>
    <s v="AWD"/>
    <x v="10"/>
    <n v="5"/>
    <s v="Korenbouten"/>
    <n v="18.142857142857142"/>
  </r>
  <r>
    <n v="1901"/>
    <s v="Middenplas AWD"/>
    <d v="2018-05-08T12:55:00"/>
    <n v="1"/>
    <x v="2"/>
    <s v="Pyrrhosoma nymphula"/>
    <n v="7"/>
    <s v="AWD"/>
    <x v="10"/>
    <n v="5"/>
    <s v="Waterjuffer"/>
    <n v="18.142857142857142"/>
  </r>
  <r>
    <n v="1901"/>
    <s v="Middenplas AWD"/>
    <d v="2018-05-08T12:55:00"/>
    <n v="1"/>
    <x v="3"/>
    <s v="Enallagma cyathigerum"/>
    <n v="8"/>
    <s v="AWD"/>
    <x v="10"/>
    <n v="5"/>
    <s v="Waterjuffer"/>
    <n v="18.142857142857142"/>
  </r>
  <r>
    <n v="1901"/>
    <s v="Middenplas AWD"/>
    <d v="2018-05-08T12:55:00"/>
    <n v="1"/>
    <x v="18"/>
    <s v="Leucorrhinia rubicunda"/>
    <n v="5"/>
    <s v="AWD"/>
    <x v="10"/>
    <n v="5"/>
    <s v="Korenbouten"/>
    <n v="18.142857142857142"/>
  </r>
  <r>
    <n v="1901"/>
    <s v="Middenplas AWD"/>
    <d v="2018-05-29T11:50:00"/>
    <n v="1"/>
    <x v="24"/>
    <s v="Leucorrhinia pectoralis"/>
    <n v="7"/>
    <s v="AWD"/>
    <x v="10"/>
    <n v="5"/>
    <s v="Korenbouten"/>
    <n v="21.142857142857142"/>
  </r>
  <r>
    <n v="1901"/>
    <s v="Middenplas AWD"/>
    <d v="2018-05-29T11:50:00"/>
    <n v="1"/>
    <x v="1"/>
    <s v="Ischnura elegans"/>
    <n v="44"/>
    <s v="AWD"/>
    <x v="10"/>
    <n v="5"/>
    <s v="Waterjuffer"/>
    <n v="21.142857142857142"/>
  </r>
  <r>
    <n v="1901"/>
    <s v="Middenplas AWD"/>
    <d v="2018-05-29T11:50:00"/>
    <n v="1"/>
    <x v="9"/>
    <s v="Anax imperator"/>
    <n v="3"/>
    <s v="AWD"/>
    <x v="10"/>
    <n v="5"/>
    <s v="Glazenmakers"/>
    <n v="21.142857142857142"/>
  </r>
  <r>
    <n v="1901"/>
    <s v="Middenplas AWD"/>
    <d v="2018-05-29T11:50:00"/>
    <n v="1"/>
    <x v="6"/>
    <s v="Coenagrion puella"/>
    <n v="7"/>
    <s v="AWD"/>
    <x v="10"/>
    <n v="5"/>
    <s v="Waterjuffer"/>
    <n v="21.142857142857142"/>
  </r>
  <r>
    <n v="1901"/>
    <s v="Middenplas AWD"/>
    <d v="2018-05-29T11:50:00"/>
    <n v="1"/>
    <x v="18"/>
    <s v="Leucorrhinia rubicunda"/>
    <n v="1"/>
    <s v="AWD"/>
    <x v="10"/>
    <n v="5"/>
    <s v="Korenbouten"/>
    <n v="21.142857142857142"/>
  </r>
  <r>
    <n v="1901"/>
    <s v="Middenplas AWD"/>
    <d v="2018-05-29T11:50:00"/>
    <n v="1"/>
    <x v="10"/>
    <s v="Libellula quadrimaculata"/>
    <n v="45"/>
    <s v="AWD"/>
    <x v="10"/>
    <n v="5"/>
    <s v="Korenbouten"/>
    <n v="21.142857142857142"/>
  </r>
  <r>
    <n v="1901"/>
    <s v="Middenplas AWD"/>
    <d v="2018-05-29T11:50:00"/>
    <n v="1"/>
    <x v="3"/>
    <s v="Enallagma cyathigerum"/>
    <n v="8"/>
    <s v="AWD"/>
    <x v="10"/>
    <n v="5"/>
    <s v="Waterjuffer"/>
    <n v="21.142857142857142"/>
  </r>
  <r>
    <n v="1901"/>
    <s v="Middenplas AWD"/>
    <d v="2020-05-19T12:35:00"/>
    <n v="1"/>
    <x v="6"/>
    <s v="Coenagrion puella"/>
    <n v="20"/>
    <s v="AWD"/>
    <x v="9"/>
    <n v="5"/>
    <s v="Waterjuffer"/>
    <n v="19.857142857142858"/>
  </r>
  <r>
    <n v="1901"/>
    <s v="Middenplas AWD"/>
    <d v="2020-05-19T12:35:00"/>
    <n v="1"/>
    <x v="24"/>
    <s v="Leucorrhinia pectoralis"/>
    <n v="4"/>
    <s v="AWD"/>
    <x v="9"/>
    <n v="5"/>
    <s v="Korenbouten"/>
    <n v="19.857142857142858"/>
  </r>
  <r>
    <n v="1901"/>
    <s v="Middenplas AWD"/>
    <d v="2020-05-19T12:35:00"/>
    <n v="1"/>
    <x v="7"/>
    <s v="Brachytron pratense"/>
    <n v="3"/>
    <s v="AWD"/>
    <x v="9"/>
    <n v="5"/>
    <s v="Glazenmakers"/>
    <n v="19.857142857142858"/>
  </r>
  <r>
    <n v="1901"/>
    <s v="Middenplas AWD"/>
    <d v="2020-05-19T12:35:00"/>
    <n v="1"/>
    <x v="9"/>
    <s v="Anax imperator"/>
    <n v="3"/>
    <s v="AWD"/>
    <x v="9"/>
    <n v="5"/>
    <s v="Glazenmakers"/>
    <n v="19.857142857142858"/>
  </r>
  <r>
    <n v="1901"/>
    <s v="Middenplas AWD"/>
    <d v="2020-05-19T12:35:00"/>
    <n v="1"/>
    <x v="1"/>
    <s v="Ischnura elegans"/>
    <n v="11"/>
    <s v="AWD"/>
    <x v="9"/>
    <n v="5"/>
    <s v="Waterjuffer"/>
    <n v="19.857142857142858"/>
  </r>
  <r>
    <n v="1901"/>
    <s v="Middenplas AWD"/>
    <d v="2020-05-19T12:35:00"/>
    <n v="1"/>
    <x v="10"/>
    <s v="Libellula quadrimaculata"/>
    <n v="8"/>
    <s v="AWD"/>
    <x v="9"/>
    <n v="5"/>
    <s v="Korenbouten"/>
    <n v="19.857142857142858"/>
  </r>
  <r>
    <n v="1901"/>
    <s v="Middenplas AWD"/>
    <d v="2020-05-19T12:35:00"/>
    <n v="1"/>
    <x v="8"/>
    <s v="Aeshna isoceles"/>
    <n v="2"/>
    <s v="AWD"/>
    <x v="9"/>
    <n v="5"/>
    <s v="Glazenmakers"/>
    <n v="19.857142857142858"/>
  </r>
  <r>
    <n v="1901"/>
    <s v="Middenplas AWD"/>
    <d v="2020-05-19T12:35:00"/>
    <n v="1"/>
    <x v="2"/>
    <s v="Pyrrhosoma nymphula"/>
    <n v="2"/>
    <s v="AWD"/>
    <x v="9"/>
    <n v="5"/>
    <s v="Waterjuffer"/>
    <n v="19.857142857142858"/>
  </r>
  <r>
    <n v="1901"/>
    <s v="Middenplas AWD"/>
    <d v="2020-05-19T12:35:00"/>
    <n v="1"/>
    <x v="3"/>
    <s v="Enallagma cyathigerum"/>
    <n v="13"/>
    <s v="AWD"/>
    <x v="9"/>
    <n v="5"/>
    <s v="Waterjuffer"/>
    <n v="19.857142857142858"/>
  </r>
  <r>
    <n v="1901"/>
    <s v="Middenplas AWD"/>
    <d v="2020-05-19T12:35:00"/>
    <n v="1"/>
    <x v="22"/>
    <s v="Crocothemis erythraea"/>
    <n v="2"/>
    <s v="AWD"/>
    <x v="9"/>
    <n v="5"/>
    <s v="Korenbouten"/>
    <n v="19.857142857142858"/>
  </r>
  <r>
    <n v="1901"/>
    <s v="Middenplas AWD"/>
    <d v="2018-06-06T12:45:00"/>
    <n v="1"/>
    <x v="6"/>
    <s v="Coenagrion puella"/>
    <n v="40"/>
    <s v="AWD"/>
    <x v="10"/>
    <n v="6"/>
    <s v="Waterjuffer"/>
    <n v="22.285714285714285"/>
  </r>
  <r>
    <n v="1901"/>
    <s v="Middenplas AWD"/>
    <d v="2018-06-06T12:45:00"/>
    <n v="1"/>
    <x v="12"/>
    <s v="Sympetrum striolatum"/>
    <n v="1"/>
    <s v="AWD"/>
    <x v="10"/>
    <n v="6"/>
    <s v="Korenbouten"/>
    <n v="22.285714285714285"/>
  </r>
  <r>
    <n v="1901"/>
    <s v="Middenplas AWD"/>
    <d v="2018-06-06T12:45:00"/>
    <n v="1"/>
    <x v="24"/>
    <s v="Leucorrhinia pectoralis"/>
    <n v="3"/>
    <s v="AWD"/>
    <x v="10"/>
    <n v="6"/>
    <s v="Korenbouten"/>
    <n v="22.285714285714285"/>
  </r>
  <r>
    <n v="1901"/>
    <s v="Middenplas AWD"/>
    <d v="2018-06-06T12:45:00"/>
    <n v="1"/>
    <x v="5"/>
    <s v="Orthetrum cancellatum"/>
    <n v="4"/>
    <s v="AWD"/>
    <x v="10"/>
    <n v="6"/>
    <s v="Korenbouten"/>
    <n v="22.285714285714285"/>
  </r>
  <r>
    <n v="1901"/>
    <s v="Middenplas AWD"/>
    <d v="2018-06-06T12:45:00"/>
    <n v="1"/>
    <x v="9"/>
    <s v="Anax imperator"/>
    <n v="5"/>
    <s v="AWD"/>
    <x v="10"/>
    <n v="6"/>
    <s v="Glazenmakers"/>
    <n v="22.285714285714285"/>
  </r>
  <r>
    <n v="1901"/>
    <s v="Middenplas AWD"/>
    <d v="2018-06-06T12:45:00"/>
    <n v="1"/>
    <x v="1"/>
    <s v="Ischnura elegans"/>
    <n v="17"/>
    <s v="AWD"/>
    <x v="10"/>
    <n v="6"/>
    <s v="Waterjuffer"/>
    <n v="22.285714285714285"/>
  </r>
  <r>
    <n v="1901"/>
    <s v="Middenplas AWD"/>
    <d v="2018-06-06T12:45:00"/>
    <n v="1"/>
    <x v="10"/>
    <s v="Libellula quadrimaculata"/>
    <n v="15"/>
    <s v="AWD"/>
    <x v="10"/>
    <n v="6"/>
    <s v="Korenbouten"/>
    <n v="22.285714285714285"/>
  </r>
  <r>
    <n v="1901"/>
    <s v="Middenplas AWD"/>
    <d v="2018-06-06T12:45:00"/>
    <n v="1"/>
    <x v="8"/>
    <s v="Aeshna isoceles"/>
    <n v="2"/>
    <s v="AWD"/>
    <x v="10"/>
    <n v="6"/>
    <s v="Glazenmakers"/>
    <n v="22.285714285714285"/>
  </r>
  <r>
    <n v="1901"/>
    <s v="Middenplas AWD"/>
    <d v="2020-06-02T12:10:00"/>
    <n v="1"/>
    <x v="6"/>
    <s v="Coenagrion puella"/>
    <n v="15"/>
    <s v="AWD"/>
    <x v="9"/>
    <n v="6"/>
    <s v="Waterjuffer"/>
    <n v="21.857142857142858"/>
  </r>
  <r>
    <n v="1901"/>
    <s v="Middenplas AWD"/>
    <d v="2020-06-02T12:10:00"/>
    <n v="1"/>
    <x v="24"/>
    <s v="Leucorrhinia pectoralis"/>
    <n v="3"/>
    <s v="AWD"/>
    <x v="9"/>
    <n v="6"/>
    <s v="Korenbouten"/>
    <n v="21.857142857142858"/>
  </r>
  <r>
    <n v="1901"/>
    <s v="Middenplas AWD"/>
    <d v="2020-06-02T12:10:00"/>
    <n v="1"/>
    <x v="5"/>
    <s v="Orthetrum cancellatum"/>
    <n v="2"/>
    <s v="AWD"/>
    <x v="9"/>
    <n v="6"/>
    <s v="Korenbouten"/>
    <n v="21.857142857142858"/>
  </r>
  <r>
    <n v="1901"/>
    <s v="Middenplas AWD"/>
    <d v="2020-06-02T12:10:00"/>
    <n v="1"/>
    <x v="9"/>
    <s v="Anax imperator"/>
    <n v="1"/>
    <s v="AWD"/>
    <x v="9"/>
    <n v="6"/>
    <s v="Glazenmakers"/>
    <n v="21.857142857142858"/>
  </r>
  <r>
    <n v="1901"/>
    <s v="Middenplas AWD"/>
    <d v="2020-06-02T12:10:00"/>
    <n v="1"/>
    <x v="1"/>
    <s v="Ischnura elegans"/>
    <n v="10"/>
    <s v="AWD"/>
    <x v="9"/>
    <n v="6"/>
    <s v="Waterjuffer"/>
    <n v="21.857142857142858"/>
  </r>
  <r>
    <n v="1901"/>
    <s v="Middenplas AWD"/>
    <d v="2020-06-02T12:10:00"/>
    <n v="1"/>
    <x v="10"/>
    <s v="Libellula quadrimaculata"/>
    <n v="15"/>
    <s v="AWD"/>
    <x v="9"/>
    <n v="6"/>
    <s v="Korenbouten"/>
    <n v="21.857142857142858"/>
  </r>
  <r>
    <n v="1901"/>
    <s v="Middenplas AWD"/>
    <d v="2020-06-02T12:10:00"/>
    <n v="1"/>
    <x v="8"/>
    <s v="Aeshna isoceles"/>
    <n v="2"/>
    <s v="AWD"/>
    <x v="9"/>
    <n v="6"/>
    <s v="Glazenmakers"/>
    <n v="21.857142857142858"/>
  </r>
  <r>
    <n v="1901"/>
    <s v="Middenplas AWD"/>
    <d v="2020-06-02T12:10:00"/>
    <n v="1"/>
    <x v="20"/>
    <s v="Anax parthenope"/>
    <n v="2"/>
    <s v="AWD"/>
    <x v="9"/>
    <n v="6"/>
    <s v="Glazenmakers"/>
    <n v="21.857142857142858"/>
  </r>
  <r>
    <n v="1901"/>
    <s v="Middenplas AWD"/>
    <d v="2018-07-13T12:00:00"/>
    <n v="1"/>
    <x v="12"/>
    <s v="Sympetrum striolatum"/>
    <n v="26"/>
    <s v="AWD"/>
    <x v="10"/>
    <n v="7"/>
    <s v="Korenbouten"/>
    <n v="27.571428571428573"/>
  </r>
  <r>
    <n v="1901"/>
    <s v="Middenplas AWD"/>
    <d v="2018-07-13T12:00:00"/>
    <n v="1"/>
    <x v="11"/>
    <s v="Lestes sponsa"/>
    <n v="2"/>
    <s v="AWD"/>
    <x v="10"/>
    <n v="7"/>
    <s v="Pantserjuffers"/>
    <n v="27.571428571428573"/>
  </r>
  <r>
    <n v="1901"/>
    <s v="Middenplas AWD"/>
    <d v="2018-07-13T12:00:00"/>
    <n v="1"/>
    <x v="9"/>
    <s v="Anax imperator"/>
    <n v="2"/>
    <s v="AWD"/>
    <x v="10"/>
    <n v="7"/>
    <s v="Glazenmakers"/>
    <n v="27.571428571428573"/>
  </r>
  <r>
    <n v="1901"/>
    <s v="Middenplas AWD"/>
    <d v="2018-07-13T12:00:00"/>
    <n v="1"/>
    <x v="1"/>
    <s v="Ischnura elegans"/>
    <n v="57"/>
    <s v="AWD"/>
    <x v="10"/>
    <n v="7"/>
    <s v="Waterjuffer"/>
    <n v="27.571428571428573"/>
  </r>
  <r>
    <n v="1901"/>
    <s v="Middenplas AWD"/>
    <d v="2018-07-13T12:00:00"/>
    <n v="1"/>
    <x v="10"/>
    <s v="Libellula quadrimaculata"/>
    <n v="1"/>
    <s v="AWD"/>
    <x v="10"/>
    <n v="7"/>
    <s v="Korenbouten"/>
    <n v="27.571428571428573"/>
  </r>
  <r>
    <n v="1901"/>
    <s v="Middenplas AWD"/>
    <d v="2018-07-13T12:00:00"/>
    <n v="1"/>
    <x v="8"/>
    <s v="Aeshna isoceles"/>
    <n v="2"/>
    <s v="AWD"/>
    <x v="10"/>
    <n v="7"/>
    <s v="Glazenmakers"/>
    <n v="27.571428571428573"/>
  </r>
  <r>
    <n v="1901"/>
    <s v="Middenplas AWD"/>
    <d v="2018-07-13T12:00:00"/>
    <n v="1"/>
    <x v="3"/>
    <s v="Enallagma cyathigerum"/>
    <n v="1"/>
    <s v="AWD"/>
    <x v="10"/>
    <n v="7"/>
    <s v="Waterjuffer"/>
    <n v="27.571428571428573"/>
  </r>
  <r>
    <n v="1901"/>
    <s v="Middenplas AWD"/>
    <d v="2020-06-22T12:45:00"/>
    <n v="1"/>
    <x v="6"/>
    <s v="Coenagrion puella"/>
    <n v="4"/>
    <s v="AWD"/>
    <x v="9"/>
    <n v="6"/>
    <s v="Waterjuffer"/>
    <n v="24.714285714285715"/>
  </r>
  <r>
    <n v="1901"/>
    <s v="Middenplas AWD"/>
    <d v="2020-06-22T12:45:00"/>
    <n v="1"/>
    <x v="5"/>
    <s v="Orthetrum cancellatum"/>
    <n v="5"/>
    <s v="AWD"/>
    <x v="9"/>
    <n v="6"/>
    <s v="Korenbouten"/>
    <n v="24.714285714285715"/>
  </r>
  <r>
    <n v="1901"/>
    <s v="Middenplas AWD"/>
    <d v="2020-06-22T12:45:00"/>
    <n v="1"/>
    <x v="9"/>
    <s v="Anax imperator"/>
    <n v="1"/>
    <s v="AWD"/>
    <x v="9"/>
    <n v="6"/>
    <s v="Glazenmakers"/>
    <n v="24.714285714285715"/>
  </r>
  <r>
    <n v="1901"/>
    <s v="Middenplas AWD"/>
    <d v="2020-06-22T12:45:00"/>
    <n v="1"/>
    <x v="1"/>
    <s v="Ischnura elegans"/>
    <n v="20"/>
    <s v="AWD"/>
    <x v="9"/>
    <n v="6"/>
    <s v="Waterjuffer"/>
    <n v="24.714285714285715"/>
  </r>
  <r>
    <n v="1901"/>
    <s v="Middenplas AWD"/>
    <d v="2020-06-22T12:45:00"/>
    <n v="1"/>
    <x v="10"/>
    <s v="Libellula quadrimaculata"/>
    <n v="3"/>
    <s v="AWD"/>
    <x v="9"/>
    <n v="6"/>
    <s v="Korenbouten"/>
    <n v="24.714285714285715"/>
  </r>
  <r>
    <n v="1901"/>
    <s v="Middenplas AWD"/>
    <d v="2020-06-22T12:45:00"/>
    <n v="1"/>
    <x v="8"/>
    <s v="Aeshna isoceles"/>
    <n v="4"/>
    <s v="AWD"/>
    <x v="9"/>
    <n v="6"/>
    <s v="Glazenmakers"/>
    <n v="24.714285714285715"/>
  </r>
  <r>
    <n v="1901"/>
    <s v="Middenplas AWD"/>
    <d v="2020-06-22T12:45:00"/>
    <n v="1"/>
    <x v="22"/>
    <s v="Crocothemis erythraea"/>
    <n v="5"/>
    <s v="AWD"/>
    <x v="9"/>
    <n v="6"/>
    <s v="Korenbouten"/>
    <n v="24.714285714285715"/>
  </r>
  <r>
    <n v="1901"/>
    <s v="Middenplas AWD"/>
    <d v="2020-06-22T12:45:00"/>
    <n v="1"/>
    <x v="3"/>
    <s v="Enallagma cyathigerum"/>
    <n v="4"/>
    <s v="AWD"/>
    <x v="9"/>
    <n v="6"/>
    <s v="Waterjuffer"/>
    <n v="24.714285714285715"/>
  </r>
  <r>
    <n v="1901"/>
    <s v="Middenplas AWD"/>
    <d v="2020-06-22T12:45:00"/>
    <n v="1"/>
    <x v="20"/>
    <s v="Anax parthenope"/>
    <n v="1"/>
    <s v="AWD"/>
    <x v="9"/>
    <n v="6"/>
    <s v="Glazenmakers"/>
    <n v="24.714285714285715"/>
  </r>
  <r>
    <n v="1901"/>
    <s v="Middenplas AWD"/>
    <d v="2020-06-22T12:45:00"/>
    <n v="1"/>
    <x v="12"/>
    <s v="Sympetrum striolatum"/>
    <n v="7"/>
    <s v="AWD"/>
    <x v="9"/>
    <n v="6"/>
    <s v="Korenbouten"/>
    <n v="24.714285714285715"/>
  </r>
  <r>
    <n v="1901"/>
    <s v="Middenplas AWD"/>
    <d v="2018-07-03T12:00:00"/>
    <n v="1"/>
    <x v="12"/>
    <s v="Sympetrum striolatum"/>
    <n v="12"/>
    <s v="AWD"/>
    <x v="10"/>
    <n v="7"/>
    <s v="Korenbouten"/>
    <n v="26.142857142857142"/>
  </r>
  <r>
    <n v="1901"/>
    <s v="Middenplas AWD"/>
    <d v="2018-07-03T12:00:00"/>
    <n v="1"/>
    <x v="5"/>
    <s v="Orthetrum cancellatum"/>
    <n v="1"/>
    <s v="AWD"/>
    <x v="10"/>
    <n v="7"/>
    <s v="Korenbouten"/>
    <n v="26.142857142857142"/>
  </r>
  <r>
    <n v="1901"/>
    <s v="Middenplas AWD"/>
    <d v="2018-07-03T12:00:00"/>
    <n v="1"/>
    <x v="9"/>
    <s v="Anax imperator"/>
    <n v="2"/>
    <s v="AWD"/>
    <x v="10"/>
    <n v="7"/>
    <s v="Glazenmakers"/>
    <n v="26.142857142857142"/>
  </r>
  <r>
    <n v="1901"/>
    <s v="Middenplas AWD"/>
    <d v="2018-07-03T12:00:00"/>
    <n v="1"/>
    <x v="1"/>
    <s v="Ischnura elegans"/>
    <n v="12"/>
    <s v="AWD"/>
    <x v="10"/>
    <n v="7"/>
    <s v="Waterjuffer"/>
    <n v="26.142857142857142"/>
  </r>
  <r>
    <n v="1901"/>
    <s v="Middenplas AWD"/>
    <d v="2018-07-03T12:00:00"/>
    <n v="1"/>
    <x v="10"/>
    <s v="Libellula quadrimaculata"/>
    <n v="1"/>
    <s v="AWD"/>
    <x v="10"/>
    <n v="7"/>
    <s v="Korenbouten"/>
    <n v="26.142857142857142"/>
  </r>
  <r>
    <n v="1901"/>
    <s v="Middenplas AWD"/>
    <d v="2018-07-03T12:00:00"/>
    <n v="1"/>
    <x v="22"/>
    <s v="Crocothemis erythraea"/>
    <n v="1"/>
    <s v="AWD"/>
    <x v="10"/>
    <n v="7"/>
    <s v="Korenbouten"/>
    <n v="26.142857142857142"/>
  </r>
  <r>
    <n v="1901"/>
    <s v="Middenplas AWD"/>
    <d v="2018-07-03T12:00:00"/>
    <n v="1"/>
    <x v="3"/>
    <s v="Enallagma cyathigerum"/>
    <n v="4"/>
    <s v="AWD"/>
    <x v="10"/>
    <n v="7"/>
    <s v="Waterjuffer"/>
    <n v="26.142857142857142"/>
  </r>
  <r>
    <n v="1901"/>
    <s v="Middenplas AWD"/>
    <d v="2018-07-03T12:00:00"/>
    <n v="1"/>
    <x v="20"/>
    <s v="Anax parthenope"/>
    <n v="1"/>
    <s v="AWD"/>
    <x v="10"/>
    <n v="7"/>
    <s v="Glazenmakers"/>
    <n v="26.142857142857142"/>
  </r>
  <r>
    <n v="1901"/>
    <s v="Middenplas AWD"/>
    <d v="2020-07-13T14:10:00"/>
    <n v="1"/>
    <x v="6"/>
    <s v="Coenagrion puella"/>
    <n v="1"/>
    <s v="AWD"/>
    <x v="9"/>
    <n v="7"/>
    <s v="Waterjuffer"/>
    <n v="27.714285714285715"/>
  </r>
  <r>
    <n v="1901"/>
    <s v="Middenplas AWD"/>
    <d v="2020-07-13T14:10:00"/>
    <n v="1"/>
    <x v="12"/>
    <s v="Sympetrum striolatum"/>
    <n v="3"/>
    <s v="AWD"/>
    <x v="9"/>
    <n v="7"/>
    <s v="Korenbouten"/>
    <n v="27.714285714285715"/>
  </r>
  <r>
    <n v="1901"/>
    <s v="Middenplas AWD"/>
    <d v="2020-07-13T14:10:00"/>
    <n v="1"/>
    <x v="9"/>
    <s v="Anax imperator"/>
    <n v="2"/>
    <s v="AWD"/>
    <x v="9"/>
    <n v="7"/>
    <s v="Glazenmakers"/>
    <n v="27.714285714285715"/>
  </r>
  <r>
    <n v="1901"/>
    <s v="Middenplas AWD"/>
    <d v="2020-07-13T14:10:00"/>
    <n v="1"/>
    <x v="1"/>
    <s v="Ischnura elegans"/>
    <n v="5"/>
    <s v="AWD"/>
    <x v="9"/>
    <n v="7"/>
    <s v="Waterjuffer"/>
    <n v="27.714285714285715"/>
  </r>
  <r>
    <n v="1901"/>
    <s v="Middenplas AWD"/>
    <d v="2020-07-13T14:10:00"/>
    <n v="1"/>
    <x v="3"/>
    <s v="Enallagma cyathigerum"/>
    <n v="10"/>
    <s v="AWD"/>
    <x v="9"/>
    <n v="7"/>
    <s v="Waterjuffer"/>
    <n v="27.714285714285715"/>
  </r>
  <r>
    <n v="1901"/>
    <s v="Middenplas AWD"/>
    <d v="2018-07-19T14:25:00"/>
    <n v="1"/>
    <x v="12"/>
    <s v="Sympetrum striolatum"/>
    <n v="1"/>
    <s v="AWD"/>
    <x v="10"/>
    <n v="7"/>
    <s v="Korenbouten"/>
    <n v="28.428571428571427"/>
  </r>
  <r>
    <n v="1901"/>
    <s v="Middenplas AWD"/>
    <d v="2018-07-19T14:25:00"/>
    <n v="1"/>
    <x v="11"/>
    <s v="Lestes sponsa"/>
    <n v="1"/>
    <s v="AWD"/>
    <x v="10"/>
    <n v="7"/>
    <s v="Pantserjuffers"/>
    <n v="28.428571428571427"/>
  </r>
  <r>
    <n v="1901"/>
    <s v="Middenplas AWD"/>
    <d v="2018-07-19T14:25:00"/>
    <n v="1"/>
    <x v="9"/>
    <s v="Anax imperator"/>
    <n v="1"/>
    <s v="AWD"/>
    <x v="10"/>
    <n v="7"/>
    <s v="Glazenmakers"/>
    <n v="28.428571428571427"/>
  </r>
  <r>
    <n v="1901"/>
    <s v="Middenplas AWD"/>
    <d v="2018-07-19T14:25:00"/>
    <n v="1"/>
    <x v="1"/>
    <s v="Ischnura elegans"/>
    <n v="34"/>
    <s v="AWD"/>
    <x v="10"/>
    <n v="7"/>
    <s v="Waterjuffer"/>
    <n v="28.428571428571427"/>
  </r>
  <r>
    <n v="1901"/>
    <s v="Middenplas AWD"/>
    <d v="2018-07-19T14:25:00"/>
    <n v="1"/>
    <x v="17"/>
    <s v="Sympetrum vulgatum"/>
    <n v="1"/>
    <s v="AWD"/>
    <x v="10"/>
    <n v="7"/>
    <s v="Korenbouten"/>
    <n v="28.428571428571427"/>
  </r>
  <r>
    <n v="1901"/>
    <s v="Middenplas AWD"/>
    <d v="2018-07-19T14:25:00"/>
    <n v="1"/>
    <x v="3"/>
    <s v="Enallagma cyathigerum"/>
    <n v="16"/>
    <s v="AWD"/>
    <x v="10"/>
    <n v="7"/>
    <s v="Waterjuffer"/>
    <n v="28.428571428571427"/>
  </r>
  <r>
    <n v="1901"/>
    <s v="Middenplas AWD"/>
    <d v="2018-08-07T11:35:00"/>
    <n v="1"/>
    <x v="12"/>
    <s v="Sympetrum striolatum"/>
    <n v="4"/>
    <s v="AWD"/>
    <x v="10"/>
    <n v="8"/>
    <s v="Korenbouten"/>
    <n v="31.142857142857142"/>
  </r>
  <r>
    <n v="1901"/>
    <s v="Middenplas AWD"/>
    <d v="2018-08-07T11:35:00"/>
    <n v="1"/>
    <x v="1"/>
    <s v="Ischnura elegans"/>
    <n v="2"/>
    <s v="AWD"/>
    <x v="10"/>
    <n v="8"/>
    <s v="Waterjuffer"/>
    <n v="31.142857142857142"/>
  </r>
  <r>
    <n v="1901"/>
    <s v="Middenplas AWD"/>
    <d v="2018-08-07T11:35:00"/>
    <n v="1"/>
    <x v="3"/>
    <s v="Enallagma cyathigerum"/>
    <n v="3"/>
    <s v="AWD"/>
    <x v="10"/>
    <n v="8"/>
    <s v="Waterjuffer"/>
    <n v="31.142857142857142"/>
  </r>
  <r>
    <n v="1901"/>
    <s v="Middenplas AWD"/>
    <d v="2018-08-22T12:35:00"/>
    <n v="1"/>
    <x v="12"/>
    <s v="Sympetrum striolatum"/>
    <n v="14"/>
    <s v="AWD"/>
    <x v="10"/>
    <n v="8"/>
    <s v="Korenbouten"/>
    <n v="33.285714285714285"/>
  </r>
  <r>
    <n v="1901"/>
    <s v="Middenplas AWD"/>
    <d v="2018-08-22T12:35:00"/>
    <n v="1"/>
    <x v="11"/>
    <s v="Lestes sponsa"/>
    <n v="2"/>
    <s v="AWD"/>
    <x v="10"/>
    <n v="8"/>
    <s v="Pantserjuffers"/>
    <n v="33.285714285714285"/>
  </r>
  <r>
    <n v="1901"/>
    <s v="Middenplas AWD"/>
    <d v="2018-08-22T12:35:00"/>
    <n v="1"/>
    <x v="13"/>
    <s v="Chalcolestes viridis"/>
    <n v="1"/>
    <s v="AWD"/>
    <x v="10"/>
    <n v="8"/>
    <s v="Pantserjuffers"/>
    <n v="33.285714285714285"/>
  </r>
  <r>
    <n v="1901"/>
    <s v="Middenplas AWD"/>
    <d v="2018-08-22T12:35:00"/>
    <n v="1"/>
    <x v="17"/>
    <s v="Sympetrum vulgatum"/>
    <n v="2"/>
    <s v="AWD"/>
    <x v="10"/>
    <n v="8"/>
    <s v="Korenbouten"/>
    <n v="33.285714285714285"/>
  </r>
  <r>
    <n v="1901"/>
    <s v="Middenplas AWD"/>
    <d v="2018-08-22T12:35:00"/>
    <n v="1"/>
    <x v="3"/>
    <s v="Enallagma cyathigerum"/>
    <n v="4"/>
    <s v="AWD"/>
    <x v="10"/>
    <n v="8"/>
    <s v="Waterjuffer"/>
    <n v="33.285714285714285"/>
  </r>
  <r>
    <n v="1901"/>
    <s v="Middenplas AWD"/>
    <d v="2018-09-13T16:05:00"/>
    <n v="1"/>
    <x v="0"/>
    <s v="Sympecma fusca"/>
    <n v="4"/>
    <s v="AWD"/>
    <x v="10"/>
    <n v="9"/>
    <s v="Pantserjuffers"/>
    <n v="36.428571428571431"/>
  </r>
  <r>
    <n v="1901"/>
    <s v="Middenplas AWD"/>
    <d v="2018-09-13T16:05:00"/>
    <n v="1"/>
    <x v="12"/>
    <s v="Sympetrum striolatum"/>
    <n v="3"/>
    <s v="AWD"/>
    <x v="10"/>
    <n v="9"/>
    <s v="Korenbouten"/>
    <n v="36.428571428571431"/>
  </r>
  <r>
    <n v="1901"/>
    <s v="Middenplas AWD"/>
    <d v="2018-09-13T16:05:00"/>
    <n v="1"/>
    <x v="11"/>
    <s v="Lestes sponsa"/>
    <n v="1"/>
    <s v="AWD"/>
    <x v="10"/>
    <n v="9"/>
    <s v="Pantserjuffers"/>
    <n v="36.428571428571431"/>
  </r>
  <r>
    <n v="1901"/>
    <s v="Middenplas AWD"/>
    <d v="2018-09-13T16:05:00"/>
    <n v="1"/>
    <x v="13"/>
    <s v="Chalcolestes viridis"/>
    <n v="1"/>
    <s v="AWD"/>
    <x v="10"/>
    <n v="9"/>
    <s v="Pantserjuffers"/>
    <n v="36.428571428571431"/>
  </r>
  <r>
    <n v="1901"/>
    <s v="Middenplas AWD"/>
    <d v="2018-09-13T16:05:00"/>
    <n v="1"/>
    <x v="14"/>
    <s v="Aeshna mixta"/>
    <n v="1"/>
    <s v="AWD"/>
    <x v="10"/>
    <n v="9"/>
    <s v="Glazenmakers"/>
    <n v="36.428571428571431"/>
  </r>
  <r>
    <n v="1901"/>
    <s v="Middenplas AWD"/>
    <d v="2019-05-10T14:35:00"/>
    <n v="1"/>
    <x v="6"/>
    <s v="Coenagrion puella"/>
    <n v="24"/>
    <s v="AWD"/>
    <x v="8"/>
    <n v="5"/>
    <s v="Waterjuffer"/>
    <n v="18.428571428571427"/>
  </r>
  <r>
    <n v="1901"/>
    <s v="Middenplas AWD"/>
    <d v="2019-05-10T14:35:00"/>
    <n v="1"/>
    <x v="7"/>
    <s v="Brachytron pratense"/>
    <n v="3"/>
    <s v="AWD"/>
    <x v="8"/>
    <n v="5"/>
    <s v="Glazenmakers"/>
    <n v="18.428571428571427"/>
  </r>
  <r>
    <n v="1901"/>
    <s v="Middenplas AWD"/>
    <d v="2019-05-10T14:35:00"/>
    <n v="1"/>
    <x v="1"/>
    <s v="Ischnura elegans"/>
    <n v="6"/>
    <s v="AWD"/>
    <x v="8"/>
    <n v="5"/>
    <s v="Waterjuffer"/>
    <n v="18.428571428571427"/>
  </r>
  <r>
    <n v="1901"/>
    <s v="Middenplas AWD"/>
    <d v="2019-05-10T14:35:00"/>
    <n v="1"/>
    <x v="10"/>
    <s v="Libellula quadrimaculata"/>
    <n v="23"/>
    <s v="AWD"/>
    <x v="8"/>
    <n v="5"/>
    <s v="Korenbouten"/>
    <n v="18.428571428571427"/>
  </r>
  <r>
    <n v="1901"/>
    <s v="Middenplas AWD"/>
    <d v="2019-05-10T14:35:00"/>
    <n v="1"/>
    <x v="22"/>
    <s v="Crocothemis erythraea"/>
    <n v="7"/>
    <s v="AWD"/>
    <x v="8"/>
    <n v="5"/>
    <s v="Korenbouten"/>
    <n v="18.428571428571427"/>
  </r>
  <r>
    <n v="1901"/>
    <s v="Middenplas AWD"/>
    <d v="2019-05-10T14:35:00"/>
    <n v="1"/>
    <x v="3"/>
    <s v="Enallagma cyathigerum"/>
    <n v="20"/>
    <s v="AWD"/>
    <x v="8"/>
    <n v="5"/>
    <s v="Waterjuffer"/>
    <n v="18.428571428571427"/>
  </r>
  <r>
    <n v="1901"/>
    <s v="Middenplas AWD"/>
    <d v="2019-05-10T14:35:00"/>
    <n v="1"/>
    <x v="34"/>
    <s v="Libellula depressa"/>
    <n v="1"/>
    <s v="AWD"/>
    <x v="8"/>
    <n v="5"/>
    <s v="Korenbouten"/>
    <n v="18.428571428571427"/>
  </r>
  <r>
    <n v="1901"/>
    <s v="Middenplas AWD"/>
    <d v="2019-05-23T14:05:00"/>
    <n v="1"/>
    <x v="6"/>
    <s v="Coenagrion puella"/>
    <n v="45"/>
    <s v="AWD"/>
    <x v="8"/>
    <n v="5"/>
    <s v="Waterjuffer"/>
    <n v="20.285714285714285"/>
  </r>
  <r>
    <n v="1901"/>
    <s v="Middenplas AWD"/>
    <d v="2019-05-23T14:05:00"/>
    <n v="1"/>
    <x v="7"/>
    <s v="Brachytron pratense"/>
    <n v="3"/>
    <s v="AWD"/>
    <x v="8"/>
    <n v="5"/>
    <s v="Glazenmakers"/>
    <n v="20.285714285714285"/>
  </r>
  <r>
    <n v="1901"/>
    <s v="Middenplas AWD"/>
    <d v="2019-05-23T14:05:00"/>
    <n v="1"/>
    <x v="9"/>
    <s v="Anax imperator"/>
    <n v="2"/>
    <s v="AWD"/>
    <x v="8"/>
    <n v="5"/>
    <s v="Glazenmakers"/>
    <n v="20.285714285714285"/>
  </r>
  <r>
    <n v="1901"/>
    <s v="Middenplas AWD"/>
    <d v="2019-05-23T14:05:00"/>
    <n v="1"/>
    <x v="1"/>
    <s v="Ischnura elegans"/>
    <n v="10"/>
    <s v="AWD"/>
    <x v="8"/>
    <n v="5"/>
    <s v="Waterjuffer"/>
    <n v="20.285714285714285"/>
  </r>
  <r>
    <n v="1901"/>
    <s v="Middenplas AWD"/>
    <d v="2019-05-23T14:05:00"/>
    <n v="1"/>
    <x v="10"/>
    <s v="Libellula quadrimaculata"/>
    <n v="13"/>
    <s v="AWD"/>
    <x v="8"/>
    <n v="5"/>
    <s v="Korenbouten"/>
    <n v="20.285714285714285"/>
  </r>
  <r>
    <n v="1901"/>
    <s v="Middenplas AWD"/>
    <d v="2019-05-23T14:05:00"/>
    <n v="1"/>
    <x v="8"/>
    <s v="Aeshna isoceles"/>
    <n v="1"/>
    <s v="AWD"/>
    <x v="8"/>
    <n v="5"/>
    <s v="Glazenmakers"/>
    <n v="20.285714285714285"/>
  </r>
  <r>
    <n v="1901"/>
    <s v="Middenplas AWD"/>
    <d v="2019-05-23T14:05:00"/>
    <n v="1"/>
    <x v="2"/>
    <s v="Pyrrhosoma nymphula"/>
    <n v="4"/>
    <s v="AWD"/>
    <x v="8"/>
    <n v="5"/>
    <s v="Waterjuffer"/>
    <n v="20.285714285714285"/>
  </r>
  <r>
    <n v="1901"/>
    <s v="Middenplas AWD"/>
    <d v="2019-05-23T14:05:00"/>
    <n v="1"/>
    <x v="3"/>
    <s v="Enallagma cyathigerum"/>
    <n v="25"/>
    <s v="AWD"/>
    <x v="8"/>
    <n v="5"/>
    <s v="Waterjuffer"/>
    <n v="20.285714285714285"/>
  </r>
  <r>
    <n v="1901"/>
    <s v="Middenplas AWD"/>
    <d v="2019-06-18T12:50:00"/>
    <n v="1"/>
    <x v="6"/>
    <s v="Coenagrion puella"/>
    <n v="20"/>
    <s v="AWD"/>
    <x v="8"/>
    <n v="6"/>
    <s v="Waterjuffer"/>
    <n v="24"/>
  </r>
  <r>
    <n v="1901"/>
    <s v="Middenplas AWD"/>
    <d v="2019-06-18T12:50:00"/>
    <n v="1"/>
    <x v="12"/>
    <s v="Sympetrum striolatum"/>
    <n v="3"/>
    <s v="AWD"/>
    <x v="8"/>
    <n v="6"/>
    <s v="Korenbouten"/>
    <n v="24"/>
  </r>
  <r>
    <n v="1901"/>
    <s v="Middenplas AWD"/>
    <d v="2019-06-18T12:50:00"/>
    <n v="1"/>
    <x v="1"/>
    <s v="Ischnura elegans"/>
    <n v="65"/>
    <s v="AWD"/>
    <x v="8"/>
    <n v="6"/>
    <s v="Waterjuffer"/>
    <n v="24"/>
  </r>
  <r>
    <n v="1901"/>
    <s v="Middenplas AWD"/>
    <d v="2019-06-18T12:50:00"/>
    <n v="1"/>
    <x v="10"/>
    <s v="Libellula quadrimaculata"/>
    <n v="8"/>
    <s v="AWD"/>
    <x v="8"/>
    <n v="6"/>
    <s v="Korenbouten"/>
    <n v="24"/>
  </r>
  <r>
    <n v="1901"/>
    <s v="Middenplas AWD"/>
    <d v="2019-06-18T12:50:00"/>
    <n v="1"/>
    <x v="2"/>
    <s v="Pyrrhosoma nymphula"/>
    <n v="3"/>
    <s v="AWD"/>
    <x v="8"/>
    <n v="6"/>
    <s v="Waterjuffer"/>
    <n v="24"/>
  </r>
  <r>
    <n v="1901"/>
    <s v="Middenplas AWD"/>
    <d v="2019-06-18T12:50:00"/>
    <n v="1"/>
    <x v="22"/>
    <s v="Crocothemis erythraea"/>
    <n v="2"/>
    <s v="AWD"/>
    <x v="8"/>
    <n v="6"/>
    <s v="Korenbouten"/>
    <n v="24"/>
  </r>
  <r>
    <n v="1901"/>
    <s v="Middenplas AWD"/>
    <d v="2019-06-18T12:50:00"/>
    <n v="1"/>
    <x v="3"/>
    <s v="Enallagma cyathigerum"/>
    <n v="6"/>
    <s v="AWD"/>
    <x v="8"/>
    <n v="6"/>
    <s v="Waterjuffer"/>
    <n v="24"/>
  </r>
  <r>
    <n v="1901"/>
    <s v="Middenplas AWD"/>
    <d v="2019-07-05T13:00:00"/>
    <n v="1"/>
    <x v="12"/>
    <s v="Sympetrum striolatum"/>
    <n v="7"/>
    <s v="AWD"/>
    <x v="8"/>
    <n v="7"/>
    <s v="Korenbouten"/>
    <n v="26.428571428571427"/>
  </r>
  <r>
    <n v="1901"/>
    <s v="Middenplas AWD"/>
    <d v="2019-07-05T13:00:00"/>
    <n v="1"/>
    <x v="11"/>
    <s v="Lestes sponsa"/>
    <n v="2"/>
    <s v="AWD"/>
    <x v="8"/>
    <n v="7"/>
    <s v="Pantserjuffers"/>
    <n v="26.428571428571427"/>
  </r>
  <r>
    <n v="1901"/>
    <s v="Middenplas AWD"/>
    <d v="2019-07-05T13:00:00"/>
    <n v="1"/>
    <x v="9"/>
    <s v="Anax imperator"/>
    <n v="5"/>
    <s v="AWD"/>
    <x v="8"/>
    <n v="7"/>
    <s v="Glazenmakers"/>
    <n v="26.428571428571427"/>
  </r>
  <r>
    <n v="1901"/>
    <s v="Middenplas AWD"/>
    <d v="2019-07-05T13:00:00"/>
    <n v="1"/>
    <x v="1"/>
    <s v="Ischnura elegans"/>
    <n v="12"/>
    <s v="AWD"/>
    <x v="8"/>
    <n v="7"/>
    <s v="Waterjuffer"/>
    <n v="26.428571428571427"/>
  </r>
  <r>
    <n v="1901"/>
    <s v="Middenplas AWD"/>
    <d v="2019-07-05T13:00:00"/>
    <n v="1"/>
    <x v="10"/>
    <s v="Libellula quadrimaculata"/>
    <n v="8"/>
    <s v="AWD"/>
    <x v="8"/>
    <n v="7"/>
    <s v="Korenbouten"/>
    <n v="26.428571428571427"/>
  </r>
  <r>
    <n v="1901"/>
    <s v="Middenplas AWD"/>
    <d v="2019-07-05T13:00:00"/>
    <n v="1"/>
    <x v="8"/>
    <s v="Aeshna isoceles"/>
    <n v="1"/>
    <s v="AWD"/>
    <x v="8"/>
    <n v="7"/>
    <s v="Glazenmakers"/>
    <n v="26.428571428571427"/>
  </r>
  <r>
    <n v="1901"/>
    <s v="Middenplas AWD"/>
    <d v="2019-07-05T13:00:00"/>
    <n v="1"/>
    <x v="3"/>
    <s v="Enallagma cyathigerum"/>
    <n v="20"/>
    <s v="AWD"/>
    <x v="8"/>
    <n v="7"/>
    <s v="Waterjuffer"/>
    <n v="26.428571428571427"/>
  </r>
  <r>
    <n v="1901"/>
    <s v="Middenplas AWD"/>
    <d v="2019-07-05T13:00:00"/>
    <n v="1"/>
    <x v="20"/>
    <s v="Anax parthenope"/>
    <n v="3"/>
    <s v="AWD"/>
    <x v="8"/>
    <n v="7"/>
    <s v="Glazenmakers"/>
    <n v="26.428571428571427"/>
  </r>
  <r>
    <n v="1901"/>
    <s v="Middenplas AWD"/>
    <d v="2019-07-05T13:00:00"/>
    <n v="1"/>
    <x v="16"/>
    <s v="Sympetrum sanguineum"/>
    <n v="1"/>
    <s v="AWD"/>
    <x v="8"/>
    <n v="7"/>
    <s v="Korenbouten"/>
    <n v="26.428571428571427"/>
  </r>
  <r>
    <n v="1901"/>
    <s v="Middenplas AWD"/>
    <d v="2019-09-15T12:20:00"/>
    <n v="1"/>
    <x v="17"/>
    <s v="Sympetrum vulgatum"/>
    <n v="4"/>
    <s v="AWD"/>
    <x v="8"/>
    <n v="9"/>
    <s v="Korenbouten"/>
    <n v="36.714285714285715"/>
  </r>
  <r>
    <n v="1901"/>
    <s v="Middenplas AWD"/>
    <d v="2019-09-15T12:20:00"/>
    <n v="1"/>
    <x v="12"/>
    <s v="Sympetrum striolatum"/>
    <n v="26"/>
    <s v="AWD"/>
    <x v="8"/>
    <n v="9"/>
    <s v="Korenbouten"/>
    <n v="36.714285714285715"/>
  </r>
  <r>
    <n v="1901"/>
    <s v="Middenplas AWD"/>
    <d v="2019-09-15T12:20:00"/>
    <n v="1"/>
    <x v="13"/>
    <s v="Chalcolestes viridis"/>
    <n v="1"/>
    <s v="AWD"/>
    <x v="8"/>
    <n v="9"/>
    <s v="Pantserjuffers"/>
    <n v="36.714285714285715"/>
  </r>
  <r>
    <n v="1901"/>
    <s v="Middenplas AWD"/>
    <d v="2021-07-09T13:30:00"/>
    <n v="1"/>
    <x v="12"/>
    <s v="Sympetrum striolatum"/>
    <n v="3"/>
    <s v="AWD"/>
    <x v="11"/>
    <n v="7"/>
    <s v="Korenbouten"/>
    <n v="27"/>
  </r>
  <r>
    <n v="1901"/>
    <s v="Middenplas AWD"/>
    <d v="2021-07-09T13:30:00"/>
    <n v="1"/>
    <x v="11"/>
    <s v="Lestes sponsa"/>
    <n v="4"/>
    <s v="AWD"/>
    <x v="11"/>
    <n v="7"/>
    <s v="Pantserjuffers"/>
    <n v="27"/>
  </r>
  <r>
    <n v="1901"/>
    <s v="Middenplas AWD"/>
    <d v="2021-07-09T13:30:00"/>
    <n v="1"/>
    <x v="1"/>
    <s v="Ischnura elegans"/>
    <n v="23"/>
    <s v="AWD"/>
    <x v="11"/>
    <n v="7"/>
    <s v="Waterjuffer"/>
    <n v="27"/>
  </r>
  <r>
    <n v="1901"/>
    <s v="Middenplas AWD"/>
    <d v="2021-07-09T13:30:00"/>
    <n v="1"/>
    <x v="17"/>
    <s v="Sympetrum vulgatum"/>
    <n v="1"/>
    <s v="AWD"/>
    <x v="11"/>
    <n v="7"/>
    <s v="Korenbouten"/>
    <n v="27"/>
  </r>
  <r>
    <n v="1901"/>
    <s v="Middenplas AWD"/>
    <d v="2021-07-09T13:30:00"/>
    <n v="1"/>
    <x v="10"/>
    <s v="Libellula quadrimaculata"/>
    <n v="4"/>
    <s v="AWD"/>
    <x v="11"/>
    <n v="7"/>
    <s v="Korenbouten"/>
    <n v="27"/>
  </r>
  <r>
    <n v="1901"/>
    <s v="Middenplas AWD"/>
    <d v="2021-07-09T13:30:00"/>
    <n v="1"/>
    <x v="22"/>
    <s v="Crocothemis erythraea"/>
    <n v="4"/>
    <s v="AWD"/>
    <x v="11"/>
    <n v="7"/>
    <s v="Korenbouten"/>
    <n v="27"/>
  </r>
  <r>
    <n v="1901"/>
    <s v="Middenplas AWD"/>
    <d v="2021-07-20T12:00:00"/>
    <n v="1"/>
    <x v="8"/>
    <s v="Aeshna isoceles"/>
    <n v="1"/>
    <s v="AWD"/>
    <x v="11"/>
    <n v="7"/>
    <s v="Glazenmakers"/>
    <n v="28.571428571428573"/>
  </r>
  <r>
    <n v="1901"/>
    <s v="Middenplas AWD"/>
    <d v="2021-07-20T12:00:00"/>
    <n v="1"/>
    <x v="3"/>
    <s v="Enallagma cyathigerum"/>
    <n v="2"/>
    <s v="AWD"/>
    <x v="11"/>
    <n v="7"/>
    <s v="Waterjuffer"/>
    <n v="28.571428571428573"/>
  </r>
  <r>
    <n v="1901"/>
    <s v="Middenplas AWD"/>
    <d v="2021-07-20T12:00:00"/>
    <n v="1"/>
    <x v="22"/>
    <s v="Crocothemis erythraea"/>
    <n v="1"/>
    <s v="AWD"/>
    <x v="11"/>
    <n v="7"/>
    <s v="Korenbouten"/>
    <n v="28.571428571428573"/>
  </r>
  <r>
    <n v="1901"/>
    <s v="Middenplas AWD"/>
    <d v="2021-07-20T12:00:00"/>
    <n v="1"/>
    <x v="12"/>
    <s v="Sympetrum striolatum"/>
    <n v="11"/>
    <s v="AWD"/>
    <x v="11"/>
    <n v="7"/>
    <s v="Korenbouten"/>
    <n v="28.571428571428573"/>
  </r>
  <r>
    <n v="1901"/>
    <s v="Middenplas AWD"/>
    <d v="2021-07-20T12:00:00"/>
    <n v="1"/>
    <x v="17"/>
    <s v="Sympetrum vulgatum"/>
    <n v="6"/>
    <s v="AWD"/>
    <x v="11"/>
    <n v="7"/>
    <s v="Korenbouten"/>
    <n v="28.571428571428573"/>
  </r>
  <r>
    <n v="1901"/>
    <s v="Middenplas AWD"/>
    <d v="2021-07-20T12:00:00"/>
    <n v="1"/>
    <x v="5"/>
    <s v="Orthetrum cancellatum"/>
    <n v="1"/>
    <s v="AWD"/>
    <x v="11"/>
    <n v="7"/>
    <s v="Korenbouten"/>
    <n v="28.571428571428573"/>
  </r>
  <r>
    <n v="1901"/>
    <s v="Middenplas AWD"/>
    <d v="2021-07-20T12:00:00"/>
    <n v="1"/>
    <x v="19"/>
    <s v="Lestes virens"/>
    <n v="2"/>
    <s v="AWD"/>
    <x v="11"/>
    <n v="7"/>
    <s v="Pantserjuffers"/>
    <n v="28.571428571428573"/>
  </r>
  <r>
    <n v="1901"/>
    <s v="Middenplas AWD"/>
    <d v="2021-07-20T12:00:00"/>
    <n v="1"/>
    <x v="1"/>
    <s v="Ischnura elegans"/>
    <n v="10"/>
    <s v="AWD"/>
    <x v="11"/>
    <n v="7"/>
    <s v="Waterjuffer"/>
    <n v="28.571428571428573"/>
  </r>
  <r>
    <n v="1901"/>
    <s v="Middenplas AWD"/>
    <d v="2021-07-20T12:00:00"/>
    <n v="1"/>
    <x v="20"/>
    <s v="Anax parthenope"/>
    <n v="2"/>
    <s v="AWD"/>
    <x v="11"/>
    <n v="7"/>
    <s v="Glazenmakers"/>
    <n v="28.571428571428573"/>
  </r>
  <r>
    <n v="1901"/>
    <s v="Middenplas AWD"/>
    <d v="2021-08-03T13:10:00"/>
    <n v="1"/>
    <x v="3"/>
    <s v="Enallagma cyathigerum"/>
    <n v="15"/>
    <s v="AWD"/>
    <x v="11"/>
    <n v="8"/>
    <s v="Waterjuffer"/>
    <n v="30.571428571428573"/>
  </r>
  <r>
    <n v="1901"/>
    <s v="Middenplas AWD"/>
    <d v="2021-08-03T13:10:00"/>
    <n v="1"/>
    <x v="16"/>
    <s v="Sympetrum sanguineum"/>
    <n v="2"/>
    <s v="AWD"/>
    <x v="11"/>
    <n v="8"/>
    <s v="Korenbouten"/>
    <n v="30.571428571428573"/>
  </r>
  <r>
    <n v="1901"/>
    <s v="Middenplas AWD"/>
    <d v="2021-08-03T13:10:00"/>
    <n v="1"/>
    <x v="0"/>
    <s v="Sympecma fusca"/>
    <n v="2"/>
    <s v="AWD"/>
    <x v="11"/>
    <n v="8"/>
    <s v="Pantserjuffers"/>
    <n v="30.571428571428573"/>
  </r>
  <r>
    <n v="1901"/>
    <s v="Middenplas AWD"/>
    <d v="2021-08-03T13:10:00"/>
    <n v="1"/>
    <x v="9"/>
    <s v="Anax imperator"/>
    <n v="2"/>
    <s v="AWD"/>
    <x v="11"/>
    <n v="8"/>
    <s v="Glazenmakers"/>
    <n v="30.571428571428573"/>
  </r>
  <r>
    <n v="1901"/>
    <s v="Middenplas AWD"/>
    <d v="2021-08-03T13:10:00"/>
    <n v="1"/>
    <x v="12"/>
    <s v="Sympetrum striolatum"/>
    <n v="8"/>
    <s v="AWD"/>
    <x v="11"/>
    <n v="8"/>
    <s v="Korenbouten"/>
    <n v="30.571428571428573"/>
  </r>
  <r>
    <n v="1901"/>
    <s v="Middenplas AWD"/>
    <d v="2021-08-03T13:10:00"/>
    <n v="1"/>
    <x v="1"/>
    <s v="Ischnura elegans"/>
    <n v="15"/>
    <s v="AWD"/>
    <x v="11"/>
    <n v="8"/>
    <s v="Waterjuffer"/>
    <n v="30.571428571428573"/>
  </r>
  <r>
    <n v="1901"/>
    <s v="Middenplas AWD"/>
    <d v="2021-08-03T13:10:00"/>
    <n v="1"/>
    <x v="17"/>
    <s v="Sympetrum vulgatum"/>
    <n v="1"/>
    <s v="AWD"/>
    <x v="11"/>
    <n v="8"/>
    <s v="Korenbouten"/>
    <n v="30.571428571428573"/>
  </r>
  <r>
    <n v="1901"/>
    <s v="Middenplas AWD"/>
    <d v="2021-08-24T12:45:00"/>
    <n v="1"/>
    <x v="12"/>
    <s v="Sympetrum striolatum"/>
    <n v="22"/>
    <s v="AWD"/>
    <x v="11"/>
    <n v="8"/>
    <s v="Korenbouten"/>
    <n v="33.571428571428569"/>
  </r>
  <r>
    <n v="1901"/>
    <s v="Middenplas AWD"/>
    <d v="2021-08-24T12:45:00"/>
    <n v="1"/>
    <x v="1"/>
    <s v="Ischnura elegans"/>
    <n v="2"/>
    <s v="AWD"/>
    <x v="11"/>
    <n v="8"/>
    <s v="Waterjuffer"/>
    <n v="33.571428571428569"/>
  </r>
  <r>
    <n v="1901"/>
    <s v="Middenplas AWD"/>
    <d v="2021-08-24T12:45:00"/>
    <n v="1"/>
    <x v="17"/>
    <s v="Sympetrum vulgatum"/>
    <n v="19"/>
    <s v="AWD"/>
    <x v="11"/>
    <n v="8"/>
    <s v="Korenbouten"/>
    <n v="33.571428571428569"/>
  </r>
  <r>
    <n v="1901"/>
    <s v="Middenplas AWD"/>
    <d v="2021-08-24T12:45:00"/>
    <n v="1"/>
    <x v="3"/>
    <s v="Enallagma cyathigerum"/>
    <n v="5"/>
    <s v="AWD"/>
    <x v="11"/>
    <n v="8"/>
    <s v="Waterjuffer"/>
    <n v="33.571428571428569"/>
  </r>
  <r>
    <n v="1901"/>
    <s v="Middenplas AWD"/>
    <d v="2021-09-21T13:25:00"/>
    <n v="1"/>
    <x v="12"/>
    <s v="Sympetrum striolatum"/>
    <n v="28"/>
    <s v="AWD"/>
    <x v="11"/>
    <n v="9"/>
    <s v="Korenbouten"/>
    <n v="37.571428571428569"/>
  </r>
  <r>
    <n v="1901"/>
    <s v="Middenplas AWD"/>
    <d v="2021-09-21T13:25:00"/>
    <n v="1"/>
    <x v="13"/>
    <s v="Chalcolestes viridis"/>
    <n v="2"/>
    <s v="AWD"/>
    <x v="11"/>
    <n v="9"/>
    <s v="Pantserjuffers"/>
    <n v="37.571428571428569"/>
  </r>
  <r>
    <n v="1901"/>
    <s v="Middenplas AWD"/>
    <d v="2021-08-11T12:15:00"/>
    <n v="1"/>
    <x v="16"/>
    <s v="Sympetrum sanguineum"/>
    <n v="1"/>
    <s v="AWD"/>
    <x v="11"/>
    <n v="8"/>
    <s v="Korenbouten"/>
    <n v="31.714285714285715"/>
  </r>
  <r>
    <n v="1901"/>
    <s v="Middenplas AWD"/>
    <d v="2021-08-11T12:15:00"/>
    <n v="1"/>
    <x v="0"/>
    <s v="Sympecma fusca"/>
    <n v="1"/>
    <s v="AWD"/>
    <x v="11"/>
    <n v="8"/>
    <s v="Pantserjuffers"/>
    <n v="31.714285714285715"/>
  </r>
  <r>
    <n v="1901"/>
    <s v="Middenplas AWD"/>
    <d v="2021-08-11T12:15:00"/>
    <n v="1"/>
    <x v="12"/>
    <s v="Sympetrum striolatum"/>
    <n v="8"/>
    <s v="AWD"/>
    <x v="11"/>
    <n v="8"/>
    <s v="Korenbouten"/>
    <n v="31.714285714285715"/>
  </r>
  <r>
    <n v="1901"/>
    <s v="Middenplas AWD"/>
    <d v="2021-08-11T12:15:00"/>
    <n v="1"/>
    <x v="11"/>
    <s v="Lestes sponsa"/>
    <n v="1"/>
    <s v="AWD"/>
    <x v="11"/>
    <n v="8"/>
    <s v="Pantserjuffers"/>
    <n v="31.714285714285715"/>
  </r>
  <r>
    <n v="1901"/>
    <s v="Middenplas AWD"/>
    <d v="2021-08-11T12:15:00"/>
    <n v="1"/>
    <x v="1"/>
    <s v="Ischnura elegans"/>
    <n v="2"/>
    <s v="AWD"/>
    <x v="11"/>
    <n v="8"/>
    <s v="Waterjuffer"/>
    <n v="31.714285714285715"/>
  </r>
  <r>
    <n v="1901"/>
    <s v="Middenplas AWD"/>
    <d v="2021-08-11T12:15:00"/>
    <n v="1"/>
    <x v="17"/>
    <s v="Sympetrum vulgatum"/>
    <n v="10"/>
    <s v="AWD"/>
    <x v="11"/>
    <n v="8"/>
    <s v="Korenbouten"/>
    <n v="31.714285714285715"/>
  </r>
  <r>
    <n v="1901"/>
    <s v="Middenplas AWD"/>
    <d v="2021-08-11T12:15:00"/>
    <n v="1"/>
    <x v="3"/>
    <s v="Enallagma cyathigerum"/>
    <n v="7"/>
    <s v="AWD"/>
    <x v="11"/>
    <n v="8"/>
    <s v="Waterjuffer"/>
    <n v="31.714285714285715"/>
  </r>
  <r>
    <n v="628"/>
    <s v="MD-west/Dam"/>
    <d v="2010-06-04T13:50:00"/>
    <n v="1"/>
    <x v="9"/>
    <s v="Anax imperator"/>
    <n v="1"/>
    <s v="KD"/>
    <x v="0"/>
    <n v="6"/>
    <s v="Glazenmakers"/>
    <n v="22"/>
  </r>
  <r>
    <n v="628"/>
    <s v="MD-west/Dam"/>
    <d v="2010-06-04T13:50:00"/>
    <n v="1"/>
    <x v="4"/>
    <s v="Coenagrion pulchellum"/>
    <n v="2"/>
    <s v="KD"/>
    <x v="0"/>
    <n v="6"/>
    <s v="Waterjuffer"/>
    <n v="22"/>
  </r>
  <r>
    <n v="628"/>
    <s v="MD-west/Dam"/>
    <d v="2010-06-04T13:50:00"/>
    <n v="1"/>
    <x v="10"/>
    <s v="Libellula quadrimaculata"/>
    <n v="3"/>
    <s v="KD"/>
    <x v="0"/>
    <n v="6"/>
    <s v="Korenbouten"/>
    <n v="22"/>
  </r>
  <r>
    <n v="628"/>
    <s v="MD-west/Dam"/>
    <d v="2010-06-04T13:50:00"/>
    <n v="1"/>
    <x v="2"/>
    <s v="Pyrrhosoma nymphula"/>
    <n v="2"/>
    <s v="KD"/>
    <x v="0"/>
    <n v="6"/>
    <s v="Waterjuffer"/>
    <n v="22"/>
  </r>
  <r>
    <n v="628"/>
    <s v="MD-west/Dam"/>
    <d v="2010-06-04T13:50:00"/>
    <n v="1"/>
    <x v="3"/>
    <s v="Enallagma cyathigerum"/>
    <n v="8"/>
    <s v="KD"/>
    <x v="0"/>
    <n v="6"/>
    <s v="Waterjuffer"/>
    <n v="22"/>
  </r>
  <r>
    <n v="628"/>
    <s v="MD-west/Dam"/>
    <d v="2010-06-27T13:05:00"/>
    <n v="1"/>
    <x v="9"/>
    <s v="Anax imperator"/>
    <n v="2"/>
    <s v="KD"/>
    <x v="0"/>
    <n v="6"/>
    <s v="Glazenmakers"/>
    <n v="25.285714285714285"/>
  </r>
  <r>
    <n v="628"/>
    <s v="MD-west/Dam"/>
    <d v="2010-06-27T13:05:00"/>
    <n v="1"/>
    <x v="8"/>
    <s v="Aeshna isoceles"/>
    <n v="2"/>
    <s v="KD"/>
    <x v="0"/>
    <n v="6"/>
    <s v="Glazenmakers"/>
    <n v="25.285714285714285"/>
  </r>
  <r>
    <n v="628"/>
    <s v="MD-west/Dam"/>
    <d v="2010-06-27T13:05:00"/>
    <n v="2"/>
    <x v="3"/>
    <s v="Enallagma cyathigerum"/>
    <n v="1"/>
    <s v="KD"/>
    <x v="0"/>
    <n v="6"/>
    <s v="Waterjuffer"/>
    <n v="25.285714285714285"/>
  </r>
  <r>
    <n v="628"/>
    <s v="MD-west/Dam"/>
    <d v="2010-06-27T13:05:00"/>
    <n v="4"/>
    <x v="9"/>
    <s v="Anax imperator"/>
    <n v="2"/>
    <s v="KD"/>
    <x v="0"/>
    <n v="6"/>
    <s v="Glazenmakers"/>
    <n v="25.285714285714285"/>
  </r>
  <r>
    <n v="628"/>
    <s v="MD-west/Dam"/>
    <d v="2010-06-27T13:05:00"/>
    <n v="4"/>
    <x v="8"/>
    <s v="Aeshna isoceles"/>
    <n v="1"/>
    <s v="KD"/>
    <x v="0"/>
    <n v="6"/>
    <s v="Glazenmakers"/>
    <n v="25.285714285714285"/>
  </r>
  <r>
    <n v="628"/>
    <s v="MD-west/Dam"/>
    <d v="2010-07-06T11:00:00"/>
    <n v="1"/>
    <x v="9"/>
    <s v="Anax imperator"/>
    <n v="1"/>
    <s v="KD"/>
    <x v="0"/>
    <n v="7"/>
    <s v="Glazenmakers"/>
    <n v="26.571428571428573"/>
  </r>
  <r>
    <n v="628"/>
    <s v="MD-west/Dam"/>
    <d v="2010-07-06T11:00:00"/>
    <n v="1"/>
    <x v="3"/>
    <s v="Enallagma cyathigerum"/>
    <n v="5"/>
    <s v="KD"/>
    <x v="0"/>
    <n v="7"/>
    <s v="Waterjuffer"/>
    <n v="26.571428571428573"/>
  </r>
  <r>
    <n v="628"/>
    <s v="MD-west/Dam"/>
    <d v="2010-07-06T11:00:00"/>
    <n v="2"/>
    <x v="3"/>
    <s v="Enallagma cyathigerum"/>
    <n v="6"/>
    <s v="KD"/>
    <x v="0"/>
    <n v="7"/>
    <s v="Waterjuffer"/>
    <n v="26.571428571428573"/>
  </r>
  <r>
    <n v="628"/>
    <s v="MD-west/Dam"/>
    <d v="2010-07-06T11:00:00"/>
    <n v="4"/>
    <x v="5"/>
    <s v="Orthetrum cancellatum"/>
    <n v="3"/>
    <s v="KD"/>
    <x v="0"/>
    <n v="7"/>
    <s v="Korenbouten"/>
    <n v="26.571428571428573"/>
  </r>
  <r>
    <n v="628"/>
    <s v="MD-west/Dam"/>
    <d v="2010-07-06T11:00:00"/>
    <n v="4"/>
    <x v="9"/>
    <s v="Anax imperator"/>
    <n v="2"/>
    <s v="KD"/>
    <x v="0"/>
    <n v="7"/>
    <s v="Glazenmakers"/>
    <n v="26.571428571428573"/>
  </r>
  <r>
    <n v="628"/>
    <s v="MD-west/Dam"/>
    <d v="2010-07-20T12:50:00"/>
    <n v="1"/>
    <x v="12"/>
    <s v="Sympetrum striolatum"/>
    <n v="4"/>
    <s v="KD"/>
    <x v="0"/>
    <n v="7"/>
    <s v="Korenbouten"/>
    <n v="28.571428571428573"/>
  </r>
  <r>
    <n v="628"/>
    <s v="MD-west/Dam"/>
    <d v="2010-07-20T12:50:00"/>
    <n v="1"/>
    <x v="9"/>
    <s v="Anax imperator"/>
    <n v="1"/>
    <s v="KD"/>
    <x v="0"/>
    <n v="7"/>
    <s v="Glazenmakers"/>
    <n v="28.571428571428573"/>
  </r>
  <r>
    <n v="628"/>
    <s v="MD-west/Dam"/>
    <d v="2010-07-20T12:50:00"/>
    <n v="1"/>
    <x v="13"/>
    <s v="Chalcolestes viridis"/>
    <n v="1"/>
    <s v="KD"/>
    <x v="0"/>
    <n v="7"/>
    <s v="Pantserjuffers"/>
    <n v="28.571428571428573"/>
  </r>
  <r>
    <n v="628"/>
    <s v="MD-west/Dam"/>
    <d v="2010-07-20T12:50:00"/>
    <n v="1"/>
    <x v="3"/>
    <s v="Enallagma cyathigerum"/>
    <n v="2"/>
    <s v="KD"/>
    <x v="0"/>
    <n v="7"/>
    <s v="Waterjuffer"/>
    <n v="28.571428571428573"/>
  </r>
  <r>
    <n v="628"/>
    <s v="MD-west/Dam"/>
    <d v="2010-07-20T12:50:00"/>
    <n v="2"/>
    <x v="9"/>
    <s v="Anax imperator"/>
    <n v="1"/>
    <s v="KD"/>
    <x v="0"/>
    <n v="7"/>
    <s v="Glazenmakers"/>
    <n v="28.571428571428573"/>
  </r>
  <r>
    <n v="628"/>
    <s v="MD-west/Dam"/>
    <d v="2010-07-20T12:50:00"/>
    <n v="4"/>
    <x v="9"/>
    <s v="Anax imperator"/>
    <n v="1"/>
    <s v="KD"/>
    <x v="0"/>
    <n v="7"/>
    <s v="Glazenmakers"/>
    <n v="28.571428571428573"/>
  </r>
  <r>
    <n v="628"/>
    <s v="MD-west/Dam"/>
    <d v="2010-08-03T13:00:00"/>
    <n v="1"/>
    <x v="13"/>
    <s v="Chalcolestes viridis"/>
    <n v="5"/>
    <s v="KD"/>
    <x v="0"/>
    <n v="8"/>
    <s v="Pantserjuffers"/>
    <n v="30.571428571428573"/>
  </r>
  <r>
    <n v="628"/>
    <s v="MD-west/Dam"/>
    <d v="2010-08-03T13:00:00"/>
    <n v="1"/>
    <x v="3"/>
    <s v="Enallagma cyathigerum"/>
    <n v="1"/>
    <s v="KD"/>
    <x v="0"/>
    <n v="8"/>
    <s v="Waterjuffer"/>
    <n v="30.571428571428573"/>
  </r>
  <r>
    <n v="628"/>
    <s v="MD-west/Dam"/>
    <d v="2010-08-03T13:00:00"/>
    <n v="2"/>
    <x v="16"/>
    <s v="Sympetrum sanguineum"/>
    <n v="1"/>
    <s v="KD"/>
    <x v="0"/>
    <n v="8"/>
    <s v="Korenbouten"/>
    <n v="30.571428571428573"/>
  </r>
  <r>
    <n v="628"/>
    <s v="MD-west/Dam"/>
    <d v="2010-08-03T13:00:00"/>
    <n v="2"/>
    <x v="13"/>
    <s v="Chalcolestes viridis"/>
    <n v="3"/>
    <s v="KD"/>
    <x v="0"/>
    <n v="8"/>
    <s v="Pantserjuffers"/>
    <n v="30.571428571428573"/>
  </r>
  <r>
    <n v="628"/>
    <s v="MD-west/Dam"/>
    <d v="2010-08-03T13:00:00"/>
    <n v="2"/>
    <x v="23"/>
    <s v="Sympetrum striolatum/vulgatum"/>
    <n v="3"/>
    <s v="KD"/>
    <x v="0"/>
    <n v="8"/>
    <s v="Korenbouten"/>
    <n v="30.571428571428573"/>
  </r>
  <r>
    <n v="628"/>
    <s v="MD-west/Dam"/>
    <d v="2010-08-03T13:00:00"/>
    <n v="4"/>
    <x v="5"/>
    <s v="Orthetrum cancellatum"/>
    <n v="2"/>
    <s v="KD"/>
    <x v="0"/>
    <n v="8"/>
    <s v="Korenbouten"/>
    <n v="30.571428571428573"/>
  </r>
  <r>
    <n v="628"/>
    <s v="MD-west/Dam"/>
    <d v="2010-08-11T14:00:00"/>
    <n v="1"/>
    <x v="6"/>
    <s v="Coenagrion puella"/>
    <n v="3"/>
    <s v="KD"/>
    <x v="0"/>
    <n v="8"/>
    <s v="Waterjuffer"/>
    <n v="31.714285714285715"/>
  </r>
  <r>
    <n v="628"/>
    <s v="MD-west/Dam"/>
    <d v="2010-08-11T14:00:00"/>
    <n v="1"/>
    <x v="12"/>
    <s v="Sympetrum striolatum"/>
    <n v="2"/>
    <s v="KD"/>
    <x v="0"/>
    <n v="8"/>
    <s v="Korenbouten"/>
    <n v="31.714285714285715"/>
  </r>
  <r>
    <n v="628"/>
    <s v="MD-west/Dam"/>
    <d v="2010-08-11T14:00:00"/>
    <n v="1"/>
    <x v="11"/>
    <s v="Lestes sponsa"/>
    <n v="2"/>
    <s v="KD"/>
    <x v="0"/>
    <n v="8"/>
    <s v="Pantserjuffers"/>
    <n v="31.714285714285715"/>
  </r>
  <r>
    <n v="628"/>
    <s v="MD-west/Dam"/>
    <d v="2010-08-11T14:00:00"/>
    <n v="1"/>
    <x v="9"/>
    <s v="Anax imperator"/>
    <n v="1"/>
    <s v="KD"/>
    <x v="0"/>
    <n v="8"/>
    <s v="Glazenmakers"/>
    <n v="31.714285714285715"/>
  </r>
  <r>
    <n v="628"/>
    <s v="MD-west/Dam"/>
    <d v="2010-08-11T14:00:00"/>
    <n v="1"/>
    <x v="13"/>
    <s v="Chalcolestes viridis"/>
    <n v="5"/>
    <s v="KD"/>
    <x v="0"/>
    <n v="8"/>
    <s v="Pantserjuffers"/>
    <n v="31.714285714285715"/>
  </r>
  <r>
    <n v="628"/>
    <s v="MD-west/Dam"/>
    <d v="2010-08-11T14:00:00"/>
    <n v="1"/>
    <x v="1"/>
    <s v="Ischnura elegans"/>
    <n v="1"/>
    <s v="KD"/>
    <x v="0"/>
    <n v="8"/>
    <s v="Waterjuffer"/>
    <n v="31.714285714285715"/>
  </r>
  <r>
    <n v="628"/>
    <s v="MD-west/Dam"/>
    <d v="2010-08-11T14:00:00"/>
    <n v="1"/>
    <x v="17"/>
    <s v="Sympetrum vulgatum"/>
    <n v="12"/>
    <s v="KD"/>
    <x v="0"/>
    <n v="8"/>
    <s v="Korenbouten"/>
    <n v="31.714285714285715"/>
  </r>
  <r>
    <n v="628"/>
    <s v="MD-west/Dam"/>
    <d v="2010-08-11T14:00:00"/>
    <n v="1"/>
    <x v="3"/>
    <s v="Enallagma cyathigerum"/>
    <n v="2"/>
    <s v="KD"/>
    <x v="0"/>
    <n v="8"/>
    <s v="Waterjuffer"/>
    <n v="31.714285714285715"/>
  </r>
  <r>
    <n v="628"/>
    <s v="MD-west/Dam"/>
    <d v="2010-08-11T14:00:00"/>
    <n v="2"/>
    <x v="12"/>
    <s v="Sympetrum striolatum"/>
    <n v="2"/>
    <s v="KD"/>
    <x v="0"/>
    <n v="8"/>
    <s v="Korenbouten"/>
    <n v="31.714285714285715"/>
  </r>
  <r>
    <n v="628"/>
    <s v="MD-west/Dam"/>
    <d v="2010-08-11T14:00:00"/>
    <n v="2"/>
    <x v="9"/>
    <s v="Anax imperator"/>
    <n v="1"/>
    <s v="KD"/>
    <x v="0"/>
    <n v="8"/>
    <s v="Glazenmakers"/>
    <n v="31.714285714285715"/>
  </r>
  <r>
    <n v="628"/>
    <s v="MD-west/Dam"/>
    <d v="2010-08-11T14:00:00"/>
    <n v="2"/>
    <x v="13"/>
    <s v="Chalcolestes viridis"/>
    <n v="1"/>
    <s v="KD"/>
    <x v="0"/>
    <n v="8"/>
    <s v="Pantserjuffers"/>
    <n v="31.714285714285715"/>
  </r>
  <r>
    <n v="628"/>
    <s v="MD-west/Dam"/>
    <d v="2010-08-11T14:00:00"/>
    <n v="2"/>
    <x v="3"/>
    <s v="Enallagma cyathigerum"/>
    <n v="1"/>
    <s v="KD"/>
    <x v="0"/>
    <n v="8"/>
    <s v="Waterjuffer"/>
    <n v="31.714285714285715"/>
  </r>
  <r>
    <n v="628"/>
    <s v="MD-west/Dam"/>
    <d v="2010-08-11T14:00:00"/>
    <n v="4"/>
    <x v="9"/>
    <s v="Anax imperator"/>
    <n v="2"/>
    <s v="KD"/>
    <x v="0"/>
    <n v="8"/>
    <s v="Glazenmakers"/>
    <n v="31.714285714285715"/>
  </r>
  <r>
    <n v="628"/>
    <s v="MD-west/Dam"/>
    <d v="2010-08-20T13:40:00"/>
    <n v="1"/>
    <x v="13"/>
    <s v="Chalcolestes viridis"/>
    <n v="2"/>
    <s v="KD"/>
    <x v="0"/>
    <n v="8"/>
    <s v="Pantserjuffers"/>
    <n v="33"/>
  </r>
  <r>
    <n v="628"/>
    <s v="MD-west/Dam"/>
    <d v="2010-08-20T13:40:00"/>
    <n v="1"/>
    <x v="1"/>
    <s v="Ischnura elegans"/>
    <n v="2"/>
    <s v="KD"/>
    <x v="0"/>
    <n v="8"/>
    <s v="Waterjuffer"/>
    <n v="33"/>
  </r>
  <r>
    <n v="628"/>
    <s v="MD-west/Dam"/>
    <d v="2010-08-20T13:40:00"/>
    <n v="1"/>
    <x v="17"/>
    <s v="Sympetrum vulgatum"/>
    <n v="13"/>
    <s v="KD"/>
    <x v="0"/>
    <n v="8"/>
    <s v="Korenbouten"/>
    <n v="33"/>
  </r>
  <r>
    <n v="628"/>
    <s v="MD-west/Dam"/>
    <d v="2010-08-20T13:40:00"/>
    <n v="2"/>
    <x v="13"/>
    <s v="Chalcolestes viridis"/>
    <n v="2"/>
    <s v="KD"/>
    <x v="0"/>
    <n v="8"/>
    <s v="Pantserjuffers"/>
    <n v="33"/>
  </r>
  <r>
    <n v="628"/>
    <s v="MD-west/Dam"/>
    <d v="2010-08-20T13:40:00"/>
    <n v="2"/>
    <x v="17"/>
    <s v="Sympetrum vulgatum"/>
    <n v="5"/>
    <s v="KD"/>
    <x v="0"/>
    <n v="8"/>
    <s v="Korenbouten"/>
    <n v="33"/>
  </r>
  <r>
    <n v="628"/>
    <s v="MD-west/Dam"/>
    <d v="2010-08-20T13:40:00"/>
    <n v="4"/>
    <x v="14"/>
    <s v="Aeshna mixta"/>
    <n v="4"/>
    <s v="KD"/>
    <x v="0"/>
    <n v="8"/>
    <s v="Glazenmakers"/>
    <n v="33"/>
  </r>
  <r>
    <n v="628"/>
    <s v="MD-west/Dam"/>
    <d v="2010-09-03T14:55:00"/>
    <n v="1"/>
    <x v="0"/>
    <s v="Sympecma fusca"/>
    <n v="1"/>
    <s v="KD"/>
    <x v="0"/>
    <n v="9"/>
    <s v="Pantserjuffers"/>
    <n v="35"/>
  </r>
  <r>
    <n v="628"/>
    <s v="MD-west/Dam"/>
    <d v="2010-09-03T14:55:00"/>
    <n v="1"/>
    <x v="17"/>
    <s v="Sympetrum vulgatum"/>
    <n v="2"/>
    <s v="KD"/>
    <x v="0"/>
    <n v="9"/>
    <s v="Korenbouten"/>
    <n v="35"/>
  </r>
  <r>
    <n v="628"/>
    <s v="MD-west/Dam"/>
    <d v="2010-09-03T14:55:00"/>
    <n v="2"/>
    <x v="13"/>
    <s v="Chalcolestes viridis"/>
    <n v="1"/>
    <s v="KD"/>
    <x v="0"/>
    <n v="9"/>
    <s v="Pantserjuffers"/>
    <n v="35"/>
  </r>
  <r>
    <n v="628"/>
    <s v="MD-west/Dam"/>
    <d v="2010-09-03T14:55:00"/>
    <n v="2"/>
    <x v="17"/>
    <s v="Sympetrum vulgatum"/>
    <n v="2"/>
    <s v="KD"/>
    <x v="0"/>
    <n v="9"/>
    <s v="Korenbouten"/>
    <n v="35"/>
  </r>
  <r>
    <n v="628"/>
    <s v="MD-west/Dam"/>
    <d v="2011-05-20T14:15:00"/>
    <n v="1"/>
    <x v="1"/>
    <s v="Ischnura elegans"/>
    <n v="2"/>
    <s v="KD"/>
    <x v="1"/>
    <n v="5"/>
    <s v="Waterjuffer"/>
    <n v="19.857142857142858"/>
  </r>
  <r>
    <n v="628"/>
    <s v="MD-west/Dam"/>
    <d v="2011-05-20T14:15:00"/>
    <n v="1"/>
    <x v="4"/>
    <s v="Coenagrion pulchellum"/>
    <n v="3"/>
    <s v="KD"/>
    <x v="1"/>
    <n v="5"/>
    <s v="Waterjuffer"/>
    <n v="19.857142857142858"/>
  </r>
  <r>
    <n v="628"/>
    <s v="MD-west/Dam"/>
    <d v="2011-05-20T14:15:00"/>
    <n v="1"/>
    <x v="7"/>
    <s v="Brachytron pratense"/>
    <n v="1"/>
    <s v="KD"/>
    <x v="1"/>
    <n v="5"/>
    <s v="Glazenmakers"/>
    <n v="19.857142857142858"/>
  </r>
  <r>
    <n v="628"/>
    <s v="MD-west/Dam"/>
    <d v="2011-05-20T14:15:00"/>
    <n v="1"/>
    <x v="10"/>
    <s v="Libellula quadrimaculata"/>
    <n v="2"/>
    <s v="KD"/>
    <x v="1"/>
    <n v="5"/>
    <s v="Korenbouten"/>
    <n v="19.857142857142858"/>
  </r>
  <r>
    <n v="628"/>
    <s v="MD-west/Dam"/>
    <d v="2011-05-20T14:15:00"/>
    <n v="2"/>
    <x v="2"/>
    <s v="Pyrrhosoma nymphula"/>
    <n v="4"/>
    <s v="KD"/>
    <x v="1"/>
    <n v="5"/>
    <s v="Waterjuffer"/>
    <n v="19.857142857142858"/>
  </r>
  <r>
    <n v="628"/>
    <s v="MD-west/Dam"/>
    <d v="2011-05-20T14:15:00"/>
    <n v="2"/>
    <x v="6"/>
    <s v="Coenagrion puella"/>
    <n v="2"/>
    <s v="KD"/>
    <x v="1"/>
    <n v="5"/>
    <s v="Waterjuffer"/>
    <n v="19.857142857142858"/>
  </r>
  <r>
    <n v="628"/>
    <s v="MD-west/Dam"/>
    <d v="2011-05-20T14:15:00"/>
    <n v="2"/>
    <x v="4"/>
    <s v="Coenagrion pulchellum"/>
    <n v="1"/>
    <s v="KD"/>
    <x v="1"/>
    <n v="5"/>
    <s v="Waterjuffer"/>
    <n v="19.857142857142858"/>
  </r>
  <r>
    <n v="628"/>
    <s v="MD-west/Dam"/>
    <d v="2011-05-20T14:15:00"/>
    <n v="2"/>
    <x v="7"/>
    <s v="Brachytron pratense"/>
    <n v="3"/>
    <s v="KD"/>
    <x v="1"/>
    <n v="5"/>
    <s v="Glazenmakers"/>
    <n v="19.857142857142858"/>
  </r>
  <r>
    <n v="628"/>
    <s v="MD-west/Dam"/>
    <d v="2011-05-20T14:15:00"/>
    <n v="2"/>
    <x v="9"/>
    <s v="Anax imperator"/>
    <n v="1"/>
    <s v="KD"/>
    <x v="1"/>
    <n v="5"/>
    <s v="Glazenmakers"/>
    <n v="19.857142857142858"/>
  </r>
  <r>
    <n v="628"/>
    <s v="MD-west/Dam"/>
    <d v="2011-05-20T14:15:00"/>
    <n v="2"/>
    <x v="10"/>
    <s v="Libellula quadrimaculata"/>
    <n v="1"/>
    <s v="KD"/>
    <x v="1"/>
    <n v="5"/>
    <s v="Korenbouten"/>
    <n v="19.857142857142858"/>
  </r>
  <r>
    <n v="628"/>
    <s v="MD-west/Dam"/>
    <d v="2011-06-01T14:45:00"/>
    <n v="1"/>
    <x v="1"/>
    <s v="Ischnura elegans"/>
    <n v="1"/>
    <s v="KD"/>
    <x v="1"/>
    <n v="6"/>
    <s v="Waterjuffer"/>
    <n v="21.571428571428573"/>
  </r>
  <r>
    <n v="628"/>
    <s v="MD-west/Dam"/>
    <d v="2011-06-01T14:45:00"/>
    <n v="1"/>
    <x v="3"/>
    <s v="Enallagma cyathigerum"/>
    <n v="2"/>
    <s v="KD"/>
    <x v="1"/>
    <n v="6"/>
    <s v="Waterjuffer"/>
    <n v="21.571428571428573"/>
  </r>
  <r>
    <n v="628"/>
    <s v="MD-west/Dam"/>
    <d v="2011-06-01T14:45:00"/>
    <n v="1"/>
    <x v="7"/>
    <s v="Brachytron pratense"/>
    <n v="1"/>
    <s v="KD"/>
    <x v="1"/>
    <n v="6"/>
    <s v="Glazenmakers"/>
    <n v="21.571428571428573"/>
  </r>
  <r>
    <n v="628"/>
    <s v="MD-west/Dam"/>
    <d v="2011-06-01T14:45:00"/>
    <n v="1"/>
    <x v="9"/>
    <s v="Anax imperator"/>
    <n v="2"/>
    <s v="KD"/>
    <x v="1"/>
    <n v="6"/>
    <s v="Glazenmakers"/>
    <n v="21.571428571428573"/>
  </r>
  <r>
    <n v="628"/>
    <s v="MD-west/Dam"/>
    <d v="2011-06-01T14:45:00"/>
    <n v="1"/>
    <x v="10"/>
    <s v="Libellula quadrimaculata"/>
    <n v="9"/>
    <s v="KD"/>
    <x v="1"/>
    <n v="6"/>
    <s v="Korenbouten"/>
    <n v="21.571428571428573"/>
  </r>
  <r>
    <n v="628"/>
    <s v="MD-west/Dam"/>
    <d v="2011-06-01T14:45:00"/>
    <n v="2"/>
    <x v="1"/>
    <s v="Ischnura elegans"/>
    <n v="1"/>
    <s v="KD"/>
    <x v="1"/>
    <n v="6"/>
    <s v="Waterjuffer"/>
    <n v="21.571428571428573"/>
  </r>
  <r>
    <n v="628"/>
    <s v="MD-west/Dam"/>
    <d v="2011-06-01T14:45:00"/>
    <n v="2"/>
    <x v="3"/>
    <s v="Enallagma cyathigerum"/>
    <n v="5"/>
    <s v="KD"/>
    <x v="1"/>
    <n v="6"/>
    <s v="Waterjuffer"/>
    <n v="21.571428571428573"/>
  </r>
  <r>
    <n v="628"/>
    <s v="MD-west/Dam"/>
    <d v="2011-06-01T14:45:00"/>
    <n v="2"/>
    <x v="6"/>
    <s v="Coenagrion puella"/>
    <n v="2"/>
    <s v="KD"/>
    <x v="1"/>
    <n v="6"/>
    <s v="Waterjuffer"/>
    <n v="21.571428571428573"/>
  </r>
  <r>
    <n v="628"/>
    <s v="MD-west/Dam"/>
    <d v="2011-06-01T14:45:00"/>
    <n v="2"/>
    <x v="8"/>
    <s v="Aeshna isoceles"/>
    <n v="1"/>
    <s v="KD"/>
    <x v="1"/>
    <n v="6"/>
    <s v="Glazenmakers"/>
    <n v="21.571428571428573"/>
  </r>
  <r>
    <n v="628"/>
    <s v="MD-west/Dam"/>
    <d v="2011-06-01T14:45:00"/>
    <n v="2"/>
    <x v="9"/>
    <s v="Anax imperator"/>
    <n v="1"/>
    <s v="KD"/>
    <x v="1"/>
    <n v="6"/>
    <s v="Glazenmakers"/>
    <n v="21.571428571428573"/>
  </r>
  <r>
    <n v="628"/>
    <s v="MD-west/Dam"/>
    <d v="2011-06-01T14:45:00"/>
    <n v="4"/>
    <x v="7"/>
    <s v="Brachytron pratense"/>
    <n v="2"/>
    <s v="KD"/>
    <x v="1"/>
    <n v="6"/>
    <s v="Glazenmakers"/>
    <n v="21.571428571428573"/>
  </r>
  <r>
    <n v="628"/>
    <s v="MD-west/Dam"/>
    <d v="2011-06-01T14:45:00"/>
    <n v="4"/>
    <x v="9"/>
    <s v="Anax imperator"/>
    <n v="1"/>
    <s v="KD"/>
    <x v="1"/>
    <n v="6"/>
    <s v="Glazenmakers"/>
    <n v="21.571428571428573"/>
  </r>
  <r>
    <n v="628"/>
    <s v="MD-west/Dam"/>
    <d v="2011-06-24T15:15:00"/>
    <n v="1"/>
    <x v="3"/>
    <s v="Enallagma cyathigerum"/>
    <n v="1"/>
    <s v="KD"/>
    <x v="1"/>
    <n v="6"/>
    <s v="Waterjuffer"/>
    <n v="24.857142857142858"/>
  </r>
  <r>
    <n v="628"/>
    <s v="MD-west/Dam"/>
    <d v="2011-06-24T15:15:00"/>
    <n v="4"/>
    <x v="9"/>
    <s v="Anax imperator"/>
    <n v="2"/>
    <s v="KD"/>
    <x v="1"/>
    <n v="6"/>
    <s v="Glazenmakers"/>
    <n v="24.857142857142858"/>
  </r>
  <r>
    <n v="628"/>
    <s v="MD-west/Dam"/>
    <d v="2011-07-03T12:05:00"/>
    <n v="1"/>
    <x v="6"/>
    <s v="Coenagrion puella"/>
    <n v="1"/>
    <s v="KD"/>
    <x v="1"/>
    <n v="7"/>
    <s v="Waterjuffer"/>
    <n v="26.142857142857142"/>
  </r>
  <r>
    <n v="628"/>
    <s v="MD-west/Dam"/>
    <d v="2011-07-03T12:05:00"/>
    <n v="1"/>
    <x v="9"/>
    <s v="Anax imperator"/>
    <n v="1"/>
    <s v="KD"/>
    <x v="1"/>
    <n v="7"/>
    <s v="Glazenmakers"/>
    <n v="26.142857142857142"/>
  </r>
  <r>
    <n v="628"/>
    <s v="MD-west/Dam"/>
    <d v="2011-07-03T12:05:00"/>
    <n v="2"/>
    <x v="9"/>
    <s v="Anax imperator"/>
    <n v="1"/>
    <s v="KD"/>
    <x v="1"/>
    <n v="7"/>
    <s v="Glazenmakers"/>
    <n v="26.142857142857142"/>
  </r>
  <r>
    <n v="628"/>
    <s v="MD-west/Dam"/>
    <d v="2011-07-20T12:30:00"/>
    <n v="1"/>
    <x v="9"/>
    <s v="Anax imperator"/>
    <n v="4"/>
    <s v="KD"/>
    <x v="1"/>
    <n v="7"/>
    <s v="Glazenmakers"/>
    <n v="28.571428571428573"/>
  </r>
  <r>
    <n v="628"/>
    <s v="MD-west/Dam"/>
    <d v="2011-07-20T12:30:00"/>
    <n v="1"/>
    <x v="12"/>
    <s v="Sympetrum striolatum"/>
    <n v="1"/>
    <s v="KD"/>
    <x v="1"/>
    <n v="7"/>
    <s v="Korenbouten"/>
    <n v="28.571428571428573"/>
  </r>
  <r>
    <n v="628"/>
    <s v="MD-west/Dam"/>
    <d v="2011-07-20T12:30:00"/>
    <n v="2"/>
    <x v="3"/>
    <s v="Enallagma cyathigerum"/>
    <n v="3"/>
    <s v="KD"/>
    <x v="1"/>
    <n v="7"/>
    <s v="Waterjuffer"/>
    <n v="28.571428571428573"/>
  </r>
  <r>
    <n v="628"/>
    <s v="MD-west/Dam"/>
    <d v="2011-07-20T12:30:00"/>
    <n v="2"/>
    <x v="9"/>
    <s v="Anax imperator"/>
    <n v="2"/>
    <s v="KD"/>
    <x v="1"/>
    <n v="7"/>
    <s v="Glazenmakers"/>
    <n v="28.571428571428573"/>
  </r>
  <r>
    <n v="628"/>
    <s v="MD-west/Dam"/>
    <d v="2011-07-20T12:30:00"/>
    <n v="2"/>
    <x v="12"/>
    <s v="Sympetrum striolatum"/>
    <n v="1"/>
    <s v="KD"/>
    <x v="1"/>
    <n v="7"/>
    <s v="Korenbouten"/>
    <n v="28.571428571428573"/>
  </r>
  <r>
    <n v="628"/>
    <s v="MD-west/Dam"/>
    <d v="2011-07-27T13:40:00"/>
    <n v="1"/>
    <x v="3"/>
    <s v="Enallagma cyathigerum"/>
    <n v="1"/>
    <s v="KD"/>
    <x v="1"/>
    <n v="7"/>
    <s v="Waterjuffer"/>
    <n v="29.571428571428573"/>
  </r>
  <r>
    <n v="628"/>
    <s v="MD-west/Dam"/>
    <d v="2011-07-27T13:40:00"/>
    <n v="1"/>
    <x v="12"/>
    <s v="Sympetrum striolatum"/>
    <n v="3"/>
    <s v="KD"/>
    <x v="1"/>
    <n v="7"/>
    <s v="Korenbouten"/>
    <n v="29.571428571428573"/>
  </r>
  <r>
    <n v="628"/>
    <s v="MD-west/Dam"/>
    <d v="2011-07-27T13:40:00"/>
    <n v="2"/>
    <x v="14"/>
    <s v="Aeshna mixta"/>
    <n v="2"/>
    <s v="KD"/>
    <x v="1"/>
    <n v="7"/>
    <s v="Glazenmakers"/>
    <n v="29.571428571428573"/>
  </r>
  <r>
    <n v="628"/>
    <s v="MD-west/Dam"/>
    <d v="2011-07-27T13:40:00"/>
    <n v="4"/>
    <x v="9"/>
    <s v="Anax imperator"/>
    <n v="2"/>
    <s v="KD"/>
    <x v="1"/>
    <n v="7"/>
    <s v="Glazenmakers"/>
    <n v="29.571428571428573"/>
  </r>
  <r>
    <n v="628"/>
    <s v="MD-west/Dam"/>
    <d v="2011-08-05T13:10:00"/>
    <n v="1"/>
    <x v="1"/>
    <s v="Ischnura elegans"/>
    <n v="1"/>
    <s v="KD"/>
    <x v="1"/>
    <n v="8"/>
    <s v="Waterjuffer"/>
    <n v="30.857142857142858"/>
  </r>
  <r>
    <n v="628"/>
    <s v="MD-west/Dam"/>
    <d v="2011-08-05T13:10:00"/>
    <n v="1"/>
    <x v="3"/>
    <s v="Enallagma cyathigerum"/>
    <n v="2"/>
    <s v="KD"/>
    <x v="1"/>
    <n v="8"/>
    <s v="Waterjuffer"/>
    <n v="30.857142857142858"/>
  </r>
  <r>
    <n v="628"/>
    <s v="MD-west/Dam"/>
    <d v="2011-08-05T13:10:00"/>
    <n v="1"/>
    <x v="9"/>
    <s v="Anax imperator"/>
    <n v="1"/>
    <s v="KD"/>
    <x v="1"/>
    <n v="8"/>
    <s v="Glazenmakers"/>
    <n v="30.857142857142858"/>
  </r>
  <r>
    <n v="628"/>
    <s v="MD-west/Dam"/>
    <d v="2011-08-05T13:10:00"/>
    <n v="1"/>
    <x v="17"/>
    <s v="Sympetrum vulgatum"/>
    <n v="1"/>
    <s v="KD"/>
    <x v="1"/>
    <n v="8"/>
    <s v="Korenbouten"/>
    <n v="30.857142857142858"/>
  </r>
  <r>
    <n v="628"/>
    <s v="MD-west/Dam"/>
    <d v="2011-08-05T13:10:00"/>
    <n v="2"/>
    <x v="13"/>
    <s v="Chalcolestes viridis"/>
    <n v="1"/>
    <s v="KD"/>
    <x v="1"/>
    <n v="8"/>
    <s v="Pantserjuffers"/>
    <n v="30.857142857142858"/>
  </r>
  <r>
    <n v="628"/>
    <s v="MD-west/Dam"/>
    <d v="2011-08-05T13:10:00"/>
    <n v="2"/>
    <x v="3"/>
    <s v="Enallagma cyathigerum"/>
    <n v="3"/>
    <s v="KD"/>
    <x v="1"/>
    <n v="8"/>
    <s v="Waterjuffer"/>
    <n v="30.857142857142858"/>
  </r>
  <r>
    <n v="628"/>
    <s v="MD-west/Dam"/>
    <d v="2011-08-05T13:10:00"/>
    <n v="2"/>
    <x v="17"/>
    <s v="Sympetrum vulgatum"/>
    <n v="2"/>
    <s v="KD"/>
    <x v="1"/>
    <n v="8"/>
    <s v="Korenbouten"/>
    <n v="30.857142857142858"/>
  </r>
  <r>
    <n v="628"/>
    <s v="MD-west/Dam"/>
    <d v="2011-08-05T13:10:00"/>
    <n v="4"/>
    <x v="9"/>
    <s v="Anax imperator"/>
    <n v="1"/>
    <s v="KD"/>
    <x v="1"/>
    <n v="8"/>
    <s v="Glazenmakers"/>
    <n v="30.857142857142858"/>
  </r>
  <r>
    <n v="628"/>
    <s v="MD-west/Dam"/>
    <d v="2011-08-22T12:40:00"/>
    <n v="1"/>
    <x v="17"/>
    <s v="Sympetrum vulgatum"/>
    <n v="7"/>
    <s v="KD"/>
    <x v="1"/>
    <n v="8"/>
    <s v="Korenbouten"/>
    <n v="33.285714285714285"/>
  </r>
  <r>
    <n v="628"/>
    <s v="MD-west/Dam"/>
    <d v="2011-08-22T12:40:00"/>
    <n v="2"/>
    <x v="13"/>
    <s v="Chalcolestes viridis"/>
    <n v="1"/>
    <s v="KD"/>
    <x v="1"/>
    <n v="8"/>
    <s v="Pantserjuffers"/>
    <n v="33.285714285714285"/>
  </r>
  <r>
    <n v="628"/>
    <s v="MD-west/Dam"/>
    <d v="2011-08-22T12:40:00"/>
    <n v="2"/>
    <x v="9"/>
    <s v="Anax imperator"/>
    <n v="1"/>
    <s v="KD"/>
    <x v="1"/>
    <n v="8"/>
    <s v="Glazenmakers"/>
    <n v="33.285714285714285"/>
  </r>
  <r>
    <n v="628"/>
    <s v="MD-west/Dam"/>
    <d v="2011-08-22T12:40:00"/>
    <n v="2"/>
    <x v="17"/>
    <s v="Sympetrum vulgatum"/>
    <n v="15"/>
    <s v="KD"/>
    <x v="1"/>
    <n v="8"/>
    <s v="Korenbouten"/>
    <n v="33.285714285714285"/>
  </r>
  <r>
    <n v="628"/>
    <s v="MD-west/Dam"/>
    <d v="2011-09-16T11:00:00"/>
    <n v="1"/>
    <x v="17"/>
    <s v="Sympetrum vulgatum"/>
    <n v="2"/>
    <s v="KD"/>
    <x v="1"/>
    <n v="9"/>
    <s v="Korenbouten"/>
    <n v="36.857142857142854"/>
  </r>
  <r>
    <n v="628"/>
    <s v="MD-west/Dam"/>
    <d v="2011-09-16T11:00:00"/>
    <n v="2"/>
    <x v="12"/>
    <s v="Sympetrum striolatum"/>
    <n v="1"/>
    <s v="KD"/>
    <x v="1"/>
    <n v="9"/>
    <s v="Korenbouten"/>
    <n v="36.857142857142854"/>
  </r>
  <r>
    <n v="628"/>
    <s v="MD-west/Dam"/>
    <d v="2011-09-30T13:25:00"/>
    <n v="1"/>
    <x v="13"/>
    <s v="Chalcolestes viridis"/>
    <n v="6"/>
    <s v="KD"/>
    <x v="1"/>
    <n v="9"/>
    <s v="Pantserjuffers"/>
    <n v="38.857142857142854"/>
  </r>
  <r>
    <n v="628"/>
    <s v="MD-west/Dam"/>
    <d v="2011-09-30T13:25:00"/>
    <n v="1"/>
    <x v="14"/>
    <s v="Aeshna mixta"/>
    <n v="1"/>
    <s v="KD"/>
    <x v="1"/>
    <n v="9"/>
    <s v="Glazenmakers"/>
    <n v="38.857142857142854"/>
  </r>
  <r>
    <n v="628"/>
    <s v="MD-west/Dam"/>
    <d v="2011-09-30T13:25:00"/>
    <n v="1"/>
    <x v="12"/>
    <s v="Sympetrum striolatum"/>
    <n v="27"/>
    <s v="KD"/>
    <x v="1"/>
    <n v="9"/>
    <s v="Korenbouten"/>
    <n v="38.857142857142854"/>
  </r>
  <r>
    <n v="628"/>
    <s v="MD-west/Dam"/>
    <d v="2011-09-30T13:25:00"/>
    <n v="2"/>
    <x v="13"/>
    <s v="Chalcolestes viridis"/>
    <n v="6"/>
    <s v="KD"/>
    <x v="1"/>
    <n v="9"/>
    <s v="Pantserjuffers"/>
    <n v="38.857142857142854"/>
  </r>
  <r>
    <n v="628"/>
    <s v="MD-west/Dam"/>
    <d v="2011-09-30T13:25:00"/>
    <n v="2"/>
    <x v="14"/>
    <s v="Aeshna mixta"/>
    <n v="2"/>
    <s v="KD"/>
    <x v="1"/>
    <n v="9"/>
    <s v="Glazenmakers"/>
    <n v="38.857142857142854"/>
  </r>
  <r>
    <n v="628"/>
    <s v="MD-west/Dam"/>
    <d v="2011-09-30T13:25:00"/>
    <n v="2"/>
    <x v="12"/>
    <s v="Sympetrum striolatum"/>
    <n v="17"/>
    <s v="KD"/>
    <x v="1"/>
    <n v="9"/>
    <s v="Korenbouten"/>
    <n v="38.857142857142854"/>
  </r>
  <r>
    <n v="628"/>
    <s v="MD-west/Dam"/>
    <d v="2011-09-30T13:25:00"/>
    <n v="4"/>
    <x v="14"/>
    <s v="Aeshna mixta"/>
    <n v="2"/>
    <s v="KD"/>
    <x v="1"/>
    <n v="9"/>
    <s v="Glazenmakers"/>
    <n v="38.857142857142854"/>
  </r>
  <r>
    <n v="628"/>
    <s v="MD-west/Dam"/>
    <d v="2012-05-22T15:05:00"/>
    <n v="1"/>
    <x v="2"/>
    <s v="Pyrrhosoma nymphula"/>
    <n v="2"/>
    <s v="KD"/>
    <x v="2"/>
    <n v="5"/>
    <s v="Waterjuffer"/>
    <n v="20.285714285714285"/>
  </r>
  <r>
    <n v="628"/>
    <s v="MD-west/Dam"/>
    <d v="2012-05-22T15:05:00"/>
    <n v="1"/>
    <x v="3"/>
    <s v="Enallagma cyathigerum"/>
    <n v="4"/>
    <s v="KD"/>
    <x v="2"/>
    <n v="5"/>
    <s v="Waterjuffer"/>
    <n v="20.285714285714285"/>
  </r>
  <r>
    <n v="628"/>
    <s v="MD-west/Dam"/>
    <d v="2012-05-22T15:05:00"/>
    <n v="1"/>
    <x v="4"/>
    <s v="Coenagrion pulchellum"/>
    <n v="1"/>
    <s v="KD"/>
    <x v="2"/>
    <n v="5"/>
    <s v="Waterjuffer"/>
    <n v="20.285714285714285"/>
  </r>
  <r>
    <n v="628"/>
    <s v="MD-west/Dam"/>
    <d v="2012-05-22T15:05:00"/>
    <n v="1"/>
    <x v="7"/>
    <s v="Brachytron pratense"/>
    <n v="1"/>
    <s v="KD"/>
    <x v="2"/>
    <n v="5"/>
    <s v="Glazenmakers"/>
    <n v="20.285714285714285"/>
  </r>
  <r>
    <n v="628"/>
    <s v="MD-west/Dam"/>
    <d v="2012-05-22T15:05:00"/>
    <n v="1"/>
    <x v="10"/>
    <s v="Libellula quadrimaculata"/>
    <n v="1"/>
    <s v="KD"/>
    <x v="2"/>
    <n v="5"/>
    <s v="Korenbouten"/>
    <n v="20.285714285714285"/>
  </r>
  <r>
    <n v="628"/>
    <s v="MD-west/Dam"/>
    <d v="2012-05-22T15:05:00"/>
    <n v="2"/>
    <x v="2"/>
    <s v="Pyrrhosoma nymphula"/>
    <n v="16"/>
    <s v="KD"/>
    <x v="2"/>
    <n v="5"/>
    <s v="Waterjuffer"/>
    <n v="20.285714285714285"/>
  </r>
  <r>
    <n v="628"/>
    <s v="MD-west/Dam"/>
    <d v="2012-05-22T15:05:00"/>
    <n v="2"/>
    <x v="4"/>
    <s v="Coenagrion pulchellum"/>
    <n v="10"/>
    <s v="KD"/>
    <x v="2"/>
    <n v="5"/>
    <s v="Waterjuffer"/>
    <n v="20.285714285714285"/>
  </r>
  <r>
    <n v="628"/>
    <s v="MD-west/Dam"/>
    <d v="2012-05-22T15:05:00"/>
    <n v="2"/>
    <x v="7"/>
    <s v="Brachytron pratense"/>
    <n v="1"/>
    <s v="KD"/>
    <x v="2"/>
    <n v="5"/>
    <s v="Glazenmakers"/>
    <n v="20.285714285714285"/>
  </r>
  <r>
    <n v="628"/>
    <s v="MD-west/Dam"/>
    <d v="2012-05-22T15:05:00"/>
    <n v="4"/>
    <x v="7"/>
    <s v="Brachytron pratense"/>
    <n v="3"/>
    <s v="KD"/>
    <x v="2"/>
    <n v="5"/>
    <s v="Glazenmakers"/>
    <n v="20.285714285714285"/>
  </r>
  <r>
    <n v="628"/>
    <s v="MD-west/Dam"/>
    <d v="2012-05-22T15:05:00"/>
    <n v="4"/>
    <x v="10"/>
    <s v="Libellula quadrimaculata"/>
    <n v="3"/>
    <s v="KD"/>
    <x v="2"/>
    <n v="5"/>
    <s v="Korenbouten"/>
    <n v="20.285714285714285"/>
  </r>
  <r>
    <n v="628"/>
    <s v="MD-west/Dam"/>
    <d v="2012-06-08T13:50:00"/>
    <n v="1"/>
    <x v="1"/>
    <s v="Ischnura elegans"/>
    <n v="7"/>
    <s v="KD"/>
    <x v="2"/>
    <n v="6"/>
    <s v="Waterjuffer"/>
    <n v="22.714285714285715"/>
  </r>
  <r>
    <n v="628"/>
    <s v="MD-west/Dam"/>
    <d v="2012-06-08T13:50:00"/>
    <n v="1"/>
    <x v="4"/>
    <s v="Coenagrion pulchellum"/>
    <n v="8"/>
    <s v="KD"/>
    <x v="2"/>
    <n v="6"/>
    <s v="Waterjuffer"/>
    <n v="22.714285714285715"/>
  </r>
  <r>
    <n v="628"/>
    <s v="MD-west/Dam"/>
    <d v="2012-06-08T13:50:00"/>
    <n v="1"/>
    <x v="9"/>
    <s v="Anax imperator"/>
    <n v="1"/>
    <s v="KD"/>
    <x v="2"/>
    <n v="6"/>
    <s v="Glazenmakers"/>
    <n v="22.714285714285715"/>
  </r>
  <r>
    <n v="628"/>
    <s v="MD-west/Dam"/>
    <d v="2012-06-08T13:50:00"/>
    <n v="2"/>
    <x v="1"/>
    <s v="Ischnura elegans"/>
    <n v="7"/>
    <s v="KD"/>
    <x v="2"/>
    <n v="6"/>
    <s v="Waterjuffer"/>
    <n v="22.714285714285715"/>
  </r>
  <r>
    <n v="628"/>
    <s v="MD-west/Dam"/>
    <d v="2012-06-08T13:50:00"/>
    <n v="2"/>
    <x v="2"/>
    <s v="Pyrrhosoma nymphula"/>
    <n v="1"/>
    <s v="KD"/>
    <x v="2"/>
    <n v="6"/>
    <s v="Waterjuffer"/>
    <n v="22.714285714285715"/>
  </r>
  <r>
    <n v="628"/>
    <s v="MD-west/Dam"/>
    <d v="2012-06-08T13:50:00"/>
    <n v="2"/>
    <x v="6"/>
    <s v="Coenagrion puella"/>
    <n v="2"/>
    <s v="KD"/>
    <x v="2"/>
    <n v="6"/>
    <s v="Waterjuffer"/>
    <n v="22.714285714285715"/>
  </r>
  <r>
    <n v="628"/>
    <s v="MD-west/Dam"/>
    <d v="2012-06-08T13:50:00"/>
    <n v="2"/>
    <x v="4"/>
    <s v="Coenagrion pulchellum"/>
    <n v="12"/>
    <s v="KD"/>
    <x v="2"/>
    <n v="6"/>
    <s v="Waterjuffer"/>
    <n v="22.714285714285715"/>
  </r>
  <r>
    <n v="628"/>
    <s v="MD-west/Dam"/>
    <d v="2012-06-08T13:50:00"/>
    <n v="4"/>
    <x v="7"/>
    <s v="Brachytron pratense"/>
    <n v="1"/>
    <s v="KD"/>
    <x v="2"/>
    <n v="6"/>
    <s v="Glazenmakers"/>
    <n v="22.714285714285715"/>
  </r>
  <r>
    <n v="628"/>
    <s v="MD-west/Dam"/>
    <d v="2012-06-08T13:50:00"/>
    <n v="4"/>
    <x v="9"/>
    <s v="Anax imperator"/>
    <n v="1"/>
    <s v="KD"/>
    <x v="2"/>
    <n v="6"/>
    <s v="Glazenmakers"/>
    <n v="22.714285714285715"/>
  </r>
  <r>
    <n v="628"/>
    <s v="MD-west/Dam"/>
    <d v="2012-06-19T14:15:00"/>
    <n v="1"/>
    <x v="1"/>
    <s v="Ischnura elegans"/>
    <n v="3"/>
    <s v="KD"/>
    <x v="2"/>
    <n v="6"/>
    <s v="Waterjuffer"/>
    <n v="24.285714285714285"/>
  </r>
  <r>
    <n v="628"/>
    <s v="MD-west/Dam"/>
    <d v="2012-06-19T14:15:00"/>
    <n v="1"/>
    <x v="4"/>
    <s v="Coenagrion pulchellum"/>
    <n v="10"/>
    <s v="KD"/>
    <x v="2"/>
    <n v="6"/>
    <s v="Waterjuffer"/>
    <n v="24.285714285714285"/>
  </r>
  <r>
    <n v="628"/>
    <s v="MD-west/Dam"/>
    <d v="2012-06-19T14:15:00"/>
    <n v="1"/>
    <x v="8"/>
    <s v="Aeshna isoceles"/>
    <n v="2"/>
    <s v="KD"/>
    <x v="2"/>
    <n v="6"/>
    <s v="Glazenmakers"/>
    <n v="24.285714285714285"/>
  </r>
  <r>
    <n v="628"/>
    <s v="MD-west/Dam"/>
    <d v="2012-06-19T14:15:00"/>
    <n v="1"/>
    <x v="9"/>
    <s v="Anax imperator"/>
    <n v="1"/>
    <s v="KD"/>
    <x v="2"/>
    <n v="6"/>
    <s v="Glazenmakers"/>
    <n v="24.285714285714285"/>
  </r>
  <r>
    <n v="628"/>
    <s v="MD-west/Dam"/>
    <d v="2012-06-19T14:15:00"/>
    <n v="1"/>
    <x v="10"/>
    <s v="Libellula quadrimaculata"/>
    <n v="6"/>
    <s v="KD"/>
    <x v="2"/>
    <n v="6"/>
    <s v="Korenbouten"/>
    <n v="24.285714285714285"/>
  </r>
  <r>
    <n v="628"/>
    <s v="MD-west/Dam"/>
    <d v="2012-06-19T14:15:00"/>
    <n v="2"/>
    <x v="1"/>
    <s v="Ischnura elegans"/>
    <n v="5"/>
    <s v="KD"/>
    <x v="2"/>
    <n v="6"/>
    <s v="Waterjuffer"/>
    <n v="24.285714285714285"/>
  </r>
  <r>
    <n v="628"/>
    <s v="MD-west/Dam"/>
    <d v="2012-06-19T14:15:00"/>
    <n v="2"/>
    <x v="2"/>
    <s v="Pyrrhosoma nymphula"/>
    <n v="2"/>
    <s v="KD"/>
    <x v="2"/>
    <n v="6"/>
    <s v="Waterjuffer"/>
    <n v="24.285714285714285"/>
  </r>
  <r>
    <n v="628"/>
    <s v="MD-west/Dam"/>
    <d v="2012-06-19T14:15:00"/>
    <n v="2"/>
    <x v="4"/>
    <s v="Coenagrion pulchellum"/>
    <n v="3"/>
    <s v="KD"/>
    <x v="2"/>
    <n v="6"/>
    <s v="Waterjuffer"/>
    <n v="24.285714285714285"/>
  </r>
  <r>
    <n v="628"/>
    <s v="MD-west/Dam"/>
    <d v="2012-06-19T14:15:00"/>
    <n v="2"/>
    <x v="10"/>
    <s v="Libellula quadrimaculata"/>
    <n v="1"/>
    <s v="KD"/>
    <x v="2"/>
    <n v="6"/>
    <s v="Korenbouten"/>
    <n v="24.285714285714285"/>
  </r>
  <r>
    <n v="628"/>
    <s v="MD-west/Dam"/>
    <d v="2012-06-19T14:15:00"/>
    <n v="2"/>
    <x v="5"/>
    <s v="Orthetrum cancellatum"/>
    <n v="2"/>
    <s v="KD"/>
    <x v="2"/>
    <n v="6"/>
    <s v="Korenbouten"/>
    <n v="24.285714285714285"/>
  </r>
  <r>
    <n v="628"/>
    <s v="MD-west/Dam"/>
    <d v="2012-06-19T14:15:00"/>
    <n v="4"/>
    <x v="7"/>
    <s v="Brachytron pratense"/>
    <n v="1"/>
    <s v="KD"/>
    <x v="2"/>
    <n v="6"/>
    <s v="Glazenmakers"/>
    <n v="24.285714285714285"/>
  </r>
  <r>
    <n v="628"/>
    <s v="MD-west/Dam"/>
    <d v="2012-06-19T14:15:00"/>
    <n v="4"/>
    <x v="8"/>
    <s v="Aeshna isoceles"/>
    <n v="2"/>
    <s v="KD"/>
    <x v="2"/>
    <n v="6"/>
    <s v="Glazenmakers"/>
    <n v="24.285714285714285"/>
  </r>
  <r>
    <n v="628"/>
    <s v="MD-west/Dam"/>
    <d v="2012-06-19T14:15:00"/>
    <n v="4"/>
    <x v="9"/>
    <s v="Anax imperator"/>
    <n v="1"/>
    <s v="KD"/>
    <x v="2"/>
    <n v="6"/>
    <s v="Glazenmakers"/>
    <n v="24.285714285714285"/>
  </r>
  <r>
    <n v="628"/>
    <s v="MD-west/Dam"/>
    <d v="2012-06-28T14:15:00"/>
    <n v="1"/>
    <x v="8"/>
    <s v="Aeshna isoceles"/>
    <n v="1"/>
    <s v="KD"/>
    <x v="2"/>
    <n v="6"/>
    <s v="Glazenmakers"/>
    <n v="25.571428571428573"/>
  </r>
  <r>
    <n v="628"/>
    <s v="MD-west/Dam"/>
    <d v="2012-06-28T14:15:00"/>
    <n v="1"/>
    <x v="9"/>
    <s v="Anax imperator"/>
    <n v="1"/>
    <s v="KD"/>
    <x v="2"/>
    <n v="6"/>
    <s v="Glazenmakers"/>
    <n v="25.571428571428573"/>
  </r>
  <r>
    <n v="628"/>
    <s v="MD-west/Dam"/>
    <d v="2012-06-28T14:15:00"/>
    <n v="2"/>
    <x v="8"/>
    <s v="Aeshna isoceles"/>
    <n v="3"/>
    <s v="KD"/>
    <x v="2"/>
    <n v="6"/>
    <s v="Glazenmakers"/>
    <n v="25.571428571428573"/>
  </r>
  <r>
    <n v="628"/>
    <s v="MD-west/Dam"/>
    <d v="2012-06-28T14:15:00"/>
    <n v="2"/>
    <x v="9"/>
    <s v="Anax imperator"/>
    <n v="2"/>
    <s v="KD"/>
    <x v="2"/>
    <n v="6"/>
    <s v="Glazenmakers"/>
    <n v="25.571428571428573"/>
  </r>
  <r>
    <n v="628"/>
    <s v="MD-west/Dam"/>
    <d v="2012-06-28T14:15:00"/>
    <n v="4"/>
    <x v="8"/>
    <s v="Aeshna isoceles"/>
    <n v="1"/>
    <s v="KD"/>
    <x v="2"/>
    <n v="6"/>
    <s v="Glazenmakers"/>
    <n v="25.571428571428573"/>
  </r>
  <r>
    <n v="628"/>
    <s v="MD-west/Dam"/>
    <d v="2012-06-28T14:15:00"/>
    <n v="4"/>
    <x v="9"/>
    <s v="Anax imperator"/>
    <n v="2"/>
    <s v="KD"/>
    <x v="2"/>
    <n v="6"/>
    <s v="Glazenmakers"/>
    <n v="25.571428571428573"/>
  </r>
  <r>
    <n v="628"/>
    <s v="MD-west/Dam"/>
    <d v="2012-07-28T11:30:00"/>
    <n v="1"/>
    <x v="1"/>
    <s v="Ischnura elegans"/>
    <n v="1"/>
    <s v="KD"/>
    <x v="2"/>
    <n v="7"/>
    <s v="Waterjuffer"/>
    <n v="29.857142857142858"/>
  </r>
  <r>
    <n v="628"/>
    <s v="MD-west/Dam"/>
    <d v="2012-07-28T11:30:00"/>
    <n v="1"/>
    <x v="3"/>
    <s v="Enallagma cyathigerum"/>
    <n v="2"/>
    <s v="KD"/>
    <x v="2"/>
    <n v="7"/>
    <s v="Waterjuffer"/>
    <n v="29.857142857142858"/>
  </r>
  <r>
    <n v="628"/>
    <s v="MD-west/Dam"/>
    <d v="2012-07-28T11:30:00"/>
    <n v="1"/>
    <x v="23"/>
    <s v="Sympetrum striolatum/vulgatum"/>
    <n v="2"/>
    <s v="KD"/>
    <x v="2"/>
    <n v="7"/>
    <s v="Korenbouten"/>
    <n v="29.857142857142858"/>
  </r>
  <r>
    <n v="628"/>
    <s v="MD-west/Dam"/>
    <d v="2012-07-28T11:30:00"/>
    <n v="2"/>
    <x v="3"/>
    <s v="Enallagma cyathigerum"/>
    <n v="3"/>
    <s v="KD"/>
    <x v="2"/>
    <n v="7"/>
    <s v="Waterjuffer"/>
    <n v="29.857142857142858"/>
  </r>
  <r>
    <n v="628"/>
    <s v="MD-west/Dam"/>
    <d v="2012-07-28T11:30:00"/>
    <n v="2"/>
    <x v="34"/>
    <s v="Libellula depressa"/>
    <n v="1"/>
    <s v="KD"/>
    <x v="2"/>
    <n v="7"/>
    <s v="Korenbouten"/>
    <n v="29.857142857142858"/>
  </r>
  <r>
    <n v="628"/>
    <s v="MD-west/Dam"/>
    <d v="2012-07-28T11:30:00"/>
    <n v="2"/>
    <x v="23"/>
    <s v="Sympetrum striolatum/vulgatum"/>
    <n v="3"/>
    <s v="KD"/>
    <x v="2"/>
    <n v="7"/>
    <s v="Korenbouten"/>
    <n v="29.857142857142858"/>
  </r>
  <r>
    <n v="628"/>
    <s v="MD-west/Dam"/>
    <d v="2012-08-08T14:50:00"/>
    <n v="1"/>
    <x v="13"/>
    <s v="Chalcolestes viridis"/>
    <n v="1"/>
    <s v="KD"/>
    <x v="2"/>
    <n v="8"/>
    <s v="Pantserjuffers"/>
    <n v="31.428571428571427"/>
  </r>
  <r>
    <n v="628"/>
    <s v="MD-west/Dam"/>
    <d v="2012-08-08T14:50:00"/>
    <n v="1"/>
    <x v="9"/>
    <s v="Anax imperator"/>
    <n v="1"/>
    <s v="KD"/>
    <x v="2"/>
    <n v="8"/>
    <s v="Glazenmakers"/>
    <n v="31.428571428571427"/>
  </r>
  <r>
    <n v="628"/>
    <s v="MD-west/Dam"/>
    <d v="2012-08-08T14:50:00"/>
    <n v="1"/>
    <x v="12"/>
    <s v="Sympetrum striolatum"/>
    <n v="4"/>
    <s v="KD"/>
    <x v="2"/>
    <n v="8"/>
    <s v="Korenbouten"/>
    <n v="31.428571428571427"/>
  </r>
  <r>
    <n v="628"/>
    <s v="MD-west/Dam"/>
    <d v="2012-08-08T14:50:00"/>
    <n v="2"/>
    <x v="13"/>
    <s v="Chalcolestes viridis"/>
    <n v="6"/>
    <s v="KD"/>
    <x v="2"/>
    <n v="8"/>
    <s v="Pantserjuffers"/>
    <n v="31.428571428571427"/>
  </r>
  <r>
    <n v="628"/>
    <s v="MD-west/Dam"/>
    <d v="2012-08-08T14:50:00"/>
    <n v="2"/>
    <x v="1"/>
    <s v="Ischnura elegans"/>
    <n v="1"/>
    <s v="KD"/>
    <x v="2"/>
    <n v="8"/>
    <s v="Waterjuffer"/>
    <n v="31.428571428571427"/>
  </r>
  <r>
    <n v="628"/>
    <s v="MD-west/Dam"/>
    <d v="2012-08-08T14:50:00"/>
    <n v="2"/>
    <x v="12"/>
    <s v="Sympetrum striolatum"/>
    <n v="4"/>
    <s v="KD"/>
    <x v="2"/>
    <n v="8"/>
    <s v="Korenbouten"/>
    <n v="31.428571428571427"/>
  </r>
  <r>
    <n v="628"/>
    <s v="MD-west/Dam"/>
    <d v="2012-08-08T14:50:00"/>
    <n v="2"/>
    <x v="0"/>
    <s v="Sympecma fusca"/>
    <n v="2"/>
    <s v="KD"/>
    <x v="2"/>
    <n v="8"/>
    <s v="Pantserjuffers"/>
    <n v="31.428571428571427"/>
  </r>
  <r>
    <n v="628"/>
    <s v="MD-west/Dam"/>
    <d v="2012-08-08T14:50:00"/>
    <n v="2"/>
    <x v="3"/>
    <s v="Enallagma cyathigerum"/>
    <n v="4"/>
    <s v="KD"/>
    <x v="2"/>
    <n v="8"/>
    <s v="Waterjuffer"/>
    <n v="31.428571428571427"/>
  </r>
  <r>
    <n v="628"/>
    <s v="MD-west/Dam"/>
    <d v="2012-08-08T14:50:00"/>
    <n v="2"/>
    <x v="9"/>
    <s v="Anax imperator"/>
    <n v="1"/>
    <s v="KD"/>
    <x v="2"/>
    <n v="8"/>
    <s v="Glazenmakers"/>
    <n v="31.428571428571427"/>
  </r>
  <r>
    <n v="628"/>
    <s v="MD-west/Dam"/>
    <d v="2012-08-15T14:20:00"/>
    <n v="1"/>
    <x v="3"/>
    <s v="Enallagma cyathigerum"/>
    <n v="3"/>
    <s v="KD"/>
    <x v="2"/>
    <n v="8"/>
    <s v="Waterjuffer"/>
    <n v="32.428571428571431"/>
  </r>
  <r>
    <n v="628"/>
    <s v="MD-west/Dam"/>
    <d v="2012-08-15T14:20:00"/>
    <n v="1"/>
    <x v="9"/>
    <s v="Anax imperator"/>
    <n v="1"/>
    <s v="KD"/>
    <x v="2"/>
    <n v="8"/>
    <s v="Glazenmakers"/>
    <n v="32.428571428571431"/>
  </r>
  <r>
    <n v="628"/>
    <s v="MD-west/Dam"/>
    <d v="2012-08-15T14:20:00"/>
    <n v="1"/>
    <x v="12"/>
    <s v="Sympetrum striolatum"/>
    <n v="1"/>
    <s v="KD"/>
    <x v="2"/>
    <n v="8"/>
    <s v="Korenbouten"/>
    <n v="32.428571428571431"/>
  </r>
  <r>
    <n v="628"/>
    <s v="MD-west/Dam"/>
    <d v="2012-08-15T14:20:00"/>
    <n v="2"/>
    <x v="3"/>
    <s v="Enallagma cyathigerum"/>
    <n v="1"/>
    <s v="KD"/>
    <x v="2"/>
    <n v="8"/>
    <s v="Waterjuffer"/>
    <n v="32.428571428571431"/>
  </r>
  <r>
    <n v="628"/>
    <s v="MD-west/Dam"/>
    <d v="2012-08-15T14:20:00"/>
    <n v="2"/>
    <x v="9"/>
    <s v="Anax imperator"/>
    <n v="1"/>
    <s v="KD"/>
    <x v="2"/>
    <n v="8"/>
    <s v="Glazenmakers"/>
    <n v="32.428571428571431"/>
  </r>
  <r>
    <n v="628"/>
    <s v="MD-west/Dam"/>
    <d v="2012-08-15T14:20:00"/>
    <n v="2"/>
    <x v="12"/>
    <s v="Sympetrum striolatum"/>
    <n v="1"/>
    <s v="KD"/>
    <x v="2"/>
    <n v="8"/>
    <s v="Korenbouten"/>
    <n v="32.428571428571431"/>
  </r>
  <r>
    <n v="628"/>
    <s v="MD-west/Dam"/>
    <d v="2012-08-15T14:20:00"/>
    <n v="4"/>
    <x v="9"/>
    <s v="Anax imperator"/>
    <n v="1"/>
    <s v="KD"/>
    <x v="2"/>
    <n v="8"/>
    <s v="Glazenmakers"/>
    <n v="32.428571428571431"/>
  </r>
  <r>
    <n v="628"/>
    <s v="MD-west/Dam"/>
    <d v="2012-08-22T14:35:00"/>
    <n v="1"/>
    <x v="3"/>
    <s v="Enallagma cyathigerum"/>
    <n v="2"/>
    <s v="KD"/>
    <x v="2"/>
    <n v="8"/>
    <s v="Waterjuffer"/>
    <n v="33.428571428571431"/>
  </r>
  <r>
    <n v="628"/>
    <s v="MD-west/Dam"/>
    <d v="2012-08-22T14:35:00"/>
    <n v="2"/>
    <x v="0"/>
    <s v="Sympecma fusca"/>
    <n v="1"/>
    <s v="KD"/>
    <x v="2"/>
    <n v="8"/>
    <s v="Pantserjuffers"/>
    <n v="33.428571428571431"/>
  </r>
  <r>
    <n v="628"/>
    <s v="MD-west/Dam"/>
    <d v="2012-08-22T14:35:00"/>
    <n v="2"/>
    <x v="13"/>
    <s v="Chalcolestes viridis"/>
    <n v="2"/>
    <s v="KD"/>
    <x v="2"/>
    <n v="8"/>
    <s v="Pantserjuffers"/>
    <n v="33.428571428571431"/>
  </r>
  <r>
    <n v="628"/>
    <s v="MD-west/Dam"/>
    <d v="2012-08-22T14:35:00"/>
    <n v="2"/>
    <x v="12"/>
    <s v="Sympetrum striolatum"/>
    <n v="2"/>
    <s v="KD"/>
    <x v="2"/>
    <n v="8"/>
    <s v="Korenbouten"/>
    <n v="33.428571428571431"/>
  </r>
  <r>
    <n v="628"/>
    <s v="MD-west/Dam"/>
    <d v="2012-08-22T14:35:00"/>
    <n v="2"/>
    <x v="17"/>
    <s v="Sympetrum vulgatum"/>
    <n v="1"/>
    <s v="KD"/>
    <x v="2"/>
    <n v="8"/>
    <s v="Korenbouten"/>
    <n v="33.428571428571431"/>
  </r>
  <r>
    <n v="628"/>
    <s v="MD-west/Dam"/>
    <d v="2012-09-05T13:05:00"/>
    <n v="1"/>
    <x v="12"/>
    <s v="Sympetrum striolatum"/>
    <n v="8"/>
    <s v="KD"/>
    <x v="2"/>
    <n v="9"/>
    <s v="Korenbouten"/>
    <n v="35.428571428571431"/>
  </r>
  <r>
    <n v="628"/>
    <s v="MD-west/Dam"/>
    <d v="2012-09-05T13:05:00"/>
    <n v="2"/>
    <x v="13"/>
    <s v="Chalcolestes viridis"/>
    <n v="1"/>
    <s v="KD"/>
    <x v="2"/>
    <n v="9"/>
    <s v="Pantserjuffers"/>
    <n v="35.428571428571431"/>
  </r>
  <r>
    <n v="628"/>
    <s v="MD-west/Dam"/>
    <d v="2012-09-05T13:05:00"/>
    <n v="2"/>
    <x v="17"/>
    <s v="Sympetrum vulgatum"/>
    <n v="4"/>
    <s v="KD"/>
    <x v="2"/>
    <n v="9"/>
    <s v="Korenbouten"/>
    <n v="35.428571428571431"/>
  </r>
  <r>
    <n v="628"/>
    <s v="MD-west/Dam"/>
    <d v="2012-09-05T13:05:00"/>
    <n v="4"/>
    <x v="14"/>
    <s v="Aeshna mixta"/>
    <n v="8"/>
    <s v="KD"/>
    <x v="2"/>
    <n v="9"/>
    <s v="Glazenmakers"/>
    <n v="35.428571428571431"/>
  </r>
  <r>
    <n v="628"/>
    <s v="MD-west/Dam"/>
    <d v="2013-05-31T14:20:00"/>
    <n v="1"/>
    <x v="2"/>
    <s v="Pyrrhosoma nymphula"/>
    <n v="5"/>
    <s v="KD"/>
    <x v="3"/>
    <n v="5"/>
    <s v="Waterjuffer"/>
    <n v="21.428571428571427"/>
  </r>
  <r>
    <n v="628"/>
    <s v="MD-west/Dam"/>
    <d v="2013-05-31T14:20:00"/>
    <n v="1"/>
    <x v="10"/>
    <s v="Libellula quadrimaculata"/>
    <n v="1"/>
    <s v="KD"/>
    <x v="3"/>
    <n v="5"/>
    <s v="Korenbouten"/>
    <n v="21.428571428571427"/>
  </r>
  <r>
    <n v="628"/>
    <s v="MD-west/Dam"/>
    <d v="2013-05-31T14:20:00"/>
    <n v="2"/>
    <x v="2"/>
    <s v="Pyrrhosoma nymphula"/>
    <n v="11"/>
    <s v="KD"/>
    <x v="3"/>
    <n v="5"/>
    <s v="Waterjuffer"/>
    <n v="21.428571428571427"/>
  </r>
  <r>
    <n v="628"/>
    <s v="MD-west/Dam"/>
    <d v="2013-05-31T14:20:00"/>
    <n v="2"/>
    <x v="6"/>
    <s v="Coenagrion puella"/>
    <n v="4"/>
    <s v="KD"/>
    <x v="3"/>
    <n v="5"/>
    <s v="Waterjuffer"/>
    <n v="21.428571428571427"/>
  </r>
  <r>
    <n v="628"/>
    <s v="MD-west/Dam"/>
    <d v="2013-06-04T15:35:00"/>
    <n v="1"/>
    <x v="3"/>
    <s v="Enallagma cyathigerum"/>
    <n v="1"/>
    <s v="KD"/>
    <x v="3"/>
    <n v="6"/>
    <s v="Waterjuffer"/>
    <n v="22"/>
  </r>
  <r>
    <n v="628"/>
    <s v="MD-west/Dam"/>
    <d v="2013-06-04T15:35:00"/>
    <n v="2"/>
    <x v="2"/>
    <s v="Pyrrhosoma nymphula"/>
    <n v="2"/>
    <s v="KD"/>
    <x v="3"/>
    <n v="6"/>
    <s v="Waterjuffer"/>
    <n v="22"/>
  </r>
  <r>
    <n v="628"/>
    <s v="MD-west/Dam"/>
    <d v="2013-06-04T15:35:00"/>
    <n v="2"/>
    <x v="3"/>
    <s v="Enallagma cyathigerum"/>
    <n v="1"/>
    <s v="KD"/>
    <x v="3"/>
    <n v="6"/>
    <s v="Waterjuffer"/>
    <n v="22"/>
  </r>
  <r>
    <n v="628"/>
    <s v="MD-west/Dam"/>
    <d v="2013-06-04T15:35:00"/>
    <n v="2"/>
    <x v="6"/>
    <s v="Coenagrion puella"/>
    <n v="1"/>
    <s v="KD"/>
    <x v="3"/>
    <n v="6"/>
    <s v="Waterjuffer"/>
    <n v="22"/>
  </r>
  <r>
    <n v="628"/>
    <s v="MD-west/Dam"/>
    <d v="2013-06-04T15:35:00"/>
    <n v="2"/>
    <x v="4"/>
    <s v="Coenagrion pulchellum"/>
    <n v="1"/>
    <s v="KD"/>
    <x v="3"/>
    <n v="6"/>
    <s v="Waterjuffer"/>
    <n v="22"/>
  </r>
  <r>
    <n v="628"/>
    <s v="MD-west/Dam"/>
    <d v="2013-06-04T15:35:00"/>
    <n v="2"/>
    <x v="7"/>
    <s v="Brachytron pratense"/>
    <n v="1"/>
    <s v="KD"/>
    <x v="3"/>
    <n v="6"/>
    <s v="Glazenmakers"/>
    <n v="22"/>
  </r>
  <r>
    <n v="628"/>
    <s v="MD-west/Dam"/>
    <d v="2013-06-04T15:35:00"/>
    <n v="2"/>
    <x v="10"/>
    <s v="Libellula quadrimaculata"/>
    <n v="1"/>
    <s v="KD"/>
    <x v="3"/>
    <n v="6"/>
    <s v="Korenbouten"/>
    <n v="22"/>
  </r>
  <r>
    <n v="628"/>
    <s v="MD-west/Dam"/>
    <d v="2013-06-12T13:10:00"/>
    <n v="2"/>
    <x v="1"/>
    <s v="Ischnura elegans"/>
    <n v="2"/>
    <s v="KD"/>
    <x v="3"/>
    <n v="6"/>
    <s v="Waterjuffer"/>
    <n v="23.142857142857142"/>
  </r>
  <r>
    <n v="628"/>
    <s v="MD-west/Dam"/>
    <d v="2013-06-12T13:10:00"/>
    <n v="2"/>
    <x v="4"/>
    <s v="Coenagrion pulchellum"/>
    <n v="3"/>
    <s v="KD"/>
    <x v="3"/>
    <n v="6"/>
    <s v="Waterjuffer"/>
    <n v="23.142857142857142"/>
  </r>
  <r>
    <n v="628"/>
    <s v="MD-west/Dam"/>
    <d v="2013-06-26T15:45:00"/>
    <n v="1"/>
    <x v="9"/>
    <s v="Anax imperator"/>
    <n v="2"/>
    <s v="KD"/>
    <x v="3"/>
    <n v="6"/>
    <s v="Glazenmakers"/>
    <n v="25.142857142857142"/>
  </r>
  <r>
    <n v="628"/>
    <s v="MD-west/Dam"/>
    <d v="2013-06-26T15:45:00"/>
    <n v="2"/>
    <x v="1"/>
    <s v="Ischnura elegans"/>
    <n v="7"/>
    <s v="KD"/>
    <x v="3"/>
    <n v="6"/>
    <s v="Waterjuffer"/>
    <n v="25.142857142857142"/>
  </r>
  <r>
    <n v="628"/>
    <s v="MD-west/Dam"/>
    <d v="2013-06-26T15:45:00"/>
    <n v="2"/>
    <x v="6"/>
    <s v="Coenagrion puella"/>
    <n v="3"/>
    <s v="KD"/>
    <x v="3"/>
    <n v="6"/>
    <s v="Waterjuffer"/>
    <n v="25.142857142857142"/>
  </r>
  <r>
    <n v="628"/>
    <s v="MD-west/Dam"/>
    <d v="2013-06-26T15:45:00"/>
    <n v="4"/>
    <x v="9"/>
    <s v="Anax imperator"/>
    <n v="3"/>
    <s v="KD"/>
    <x v="3"/>
    <n v="6"/>
    <s v="Glazenmakers"/>
    <n v="25.142857142857142"/>
  </r>
  <r>
    <n v="628"/>
    <s v="MD-west/Dam"/>
    <d v="2013-07-07T12:20:00"/>
    <n v="1"/>
    <x v="1"/>
    <s v="Ischnura elegans"/>
    <n v="4"/>
    <s v="KD"/>
    <x v="3"/>
    <n v="7"/>
    <s v="Waterjuffer"/>
    <n v="26.714285714285715"/>
  </r>
  <r>
    <n v="628"/>
    <s v="MD-west/Dam"/>
    <d v="2013-07-07T12:20:00"/>
    <n v="1"/>
    <x v="10"/>
    <s v="Libellula quadrimaculata"/>
    <n v="1"/>
    <s v="KD"/>
    <x v="3"/>
    <n v="7"/>
    <s v="Korenbouten"/>
    <n v="26.714285714285715"/>
  </r>
  <r>
    <n v="628"/>
    <s v="MD-west/Dam"/>
    <d v="2013-07-07T12:20:00"/>
    <n v="2"/>
    <x v="1"/>
    <s v="Ischnura elegans"/>
    <n v="3"/>
    <s v="KD"/>
    <x v="3"/>
    <n v="7"/>
    <s v="Waterjuffer"/>
    <n v="26.714285714285715"/>
  </r>
  <r>
    <n v="628"/>
    <s v="MD-west/Dam"/>
    <d v="2013-07-07T12:20:00"/>
    <n v="2"/>
    <x v="9"/>
    <s v="Anax imperator"/>
    <n v="1"/>
    <s v="KD"/>
    <x v="3"/>
    <n v="7"/>
    <s v="Glazenmakers"/>
    <n v="26.714285714285715"/>
  </r>
  <r>
    <n v="628"/>
    <s v="MD-west/Dam"/>
    <d v="2013-07-07T12:20:00"/>
    <n v="4"/>
    <x v="10"/>
    <s v="Libellula quadrimaculata"/>
    <n v="1"/>
    <s v="KD"/>
    <x v="3"/>
    <n v="7"/>
    <s v="Korenbouten"/>
    <n v="26.714285714285715"/>
  </r>
  <r>
    <n v="628"/>
    <s v="MD-west/Dam"/>
    <d v="2013-07-15T13:25:00"/>
    <n v="1"/>
    <x v="3"/>
    <s v="Enallagma cyathigerum"/>
    <n v="2"/>
    <s v="KD"/>
    <x v="3"/>
    <n v="7"/>
    <s v="Waterjuffer"/>
    <n v="27.857142857142858"/>
  </r>
  <r>
    <n v="628"/>
    <s v="MD-west/Dam"/>
    <d v="2013-07-15T13:25:00"/>
    <n v="1"/>
    <x v="12"/>
    <s v="Sympetrum striolatum"/>
    <n v="5"/>
    <s v="KD"/>
    <x v="3"/>
    <n v="7"/>
    <s v="Korenbouten"/>
    <n v="27.857142857142858"/>
  </r>
  <r>
    <n v="628"/>
    <s v="MD-west/Dam"/>
    <d v="2013-07-15T13:25:00"/>
    <n v="4"/>
    <x v="9"/>
    <s v="Anax imperator"/>
    <n v="1"/>
    <s v="KD"/>
    <x v="3"/>
    <n v="7"/>
    <s v="Glazenmakers"/>
    <n v="27.857142857142858"/>
  </r>
  <r>
    <n v="628"/>
    <s v="MD-west/Dam"/>
    <d v="2013-07-24T14:45:00"/>
    <n v="1"/>
    <x v="1"/>
    <s v="Ischnura elegans"/>
    <n v="1"/>
    <s v="KD"/>
    <x v="3"/>
    <n v="7"/>
    <s v="Waterjuffer"/>
    <n v="29.142857142857142"/>
  </r>
  <r>
    <n v="628"/>
    <s v="MD-west/Dam"/>
    <d v="2013-07-24T14:45:00"/>
    <n v="1"/>
    <x v="3"/>
    <s v="Enallagma cyathigerum"/>
    <n v="1"/>
    <s v="KD"/>
    <x v="3"/>
    <n v="7"/>
    <s v="Waterjuffer"/>
    <n v="29.142857142857142"/>
  </r>
  <r>
    <n v="628"/>
    <s v="MD-west/Dam"/>
    <d v="2013-07-24T14:45:00"/>
    <n v="1"/>
    <x v="23"/>
    <s v="Sympetrum striolatum/vulgatum"/>
    <n v="2"/>
    <s v="KD"/>
    <x v="3"/>
    <n v="7"/>
    <s v="Korenbouten"/>
    <n v="29.142857142857142"/>
  </r>
  <r>
    <n v="628"/>
    <s v="MD-west/Dam"/>
    <d v="2013-08-06T13:40:00"/>
    <n v="1"/>
    <x v="0"/>
    <s v="Sympecma fusca"/>
    <n v="1"/>
    <s v="KD"/>
    <x v="3"/>
    <n v="8"/>
    <s v="Pantserjuffers"/>
    <n v="31"/>
  </r>
  <r>
    <n v="628"/>
    <s v="MD-west/Dam"/>
    <d v="2013-08-06T13:40:00"/>
    <n v="1"/>
    <x v="3"/>
    <s v="Enallagma cyathigerum"/>
    <n v="1"/>
    <s v="KD"/>
    <x v="3"/>
    <n v="8"/>
    <s v="Waterjuffer"/>
    <n v="31"/>
  </r>
  <r>
    <n v="628"/>
    <s v="MD-west/Dam"/>
    <d v="2013-08-06T13:40:00"/>
    <n v="1"/>
    <x v="16"/>
    <s v="Sympetrum sanguineum"/>
    <n v="1"/>
    <s v="KD"/>
    <x v="3"/>
    <n v="8"/>
    <s v="Korenbouten"/>
    <n v="31"/>
  </r>
  <r>
    <n v="628"/>
    <s v="MD-west/Dam"/>
    <d v="2013-08-06T13:40:00"/>
    <n v="1"/>
    <x v="12"/>
    <s v="Sympetrum striolatum"/>
    <n v="2"/>
    <s v="KD"/>
    <x v="3"/>
    <n v="8"/>
    <s v="Korenbouten"/>
    <n v="31"/>
  </r>
  <r>
    <n v="628"/>
    <s v="MD-west/Dam"/>
    <d v="2013-08-06T13:40:00"/>
    <n v="2"/>
    <x v="1"/>
    <s v="Ischnura elegans"/>
    <n v="2"/>
    <s v="KD"/>
    <x v="3"/>
    <n v="8"/>
    <s v="Waterjuffer"/>
    <n v="31"/>
  </r>
  <r>
    <n v="628"/>
    <s v="MD-west/Dam"/>
    <d v="2013-08-06T13:40:00"/>
    <n v="2"/>
    <x v="3"/>
    <s v="Enallagma cyathigerum"/>
    <n v="12"/>
    <s v="KD"/>
    <x v="3"/>
    <n v="8"/>
    <s v="Waterjuffer"/>
    <n v="31"/>
  </r>
  <r>
    <n v="628"/>
    <s v="MD-west/Dam"/>
    <d v="2013-08-06T13:40:00"/>
    <n v="2"/>
    <x v="12"/>
    <s v="Sympetrum striolatum"/>
    <n v="12"/>
    <s v="KD"/>
    <x v="3"/>
    <n v="8"/>
    <s v="Korenbouten"/>
    <n v="31"/>
  </r>
  <r>
    <n v="628"/>
    <s v="MD-west/Dam"/>
    <d v="2013-08-16T13:35:00"/>
    <n v="1"/>
    <x v="0"/>
    <s v="Sympecma fusca"/>
    <n v="1"/>
    <s v="KD"/>
    <x v="3"/>
    <n v="8"/>
    <s v="Pantserjuffers"/>
    <n v="32.428571428571431"/>
  </r>
  <r>
    <n v="628"/>
    <s v="MD-west/Dam"/>
    <d v="2013-08-16T13:35:00"/>
    <n v="1"/>
    <x v="12"/>
    <s v="Sympetrum striolatum"/>
    <n v="1"/>
    <s v="KD"/>
    <x v="3"/>
    <n v="8"/>
    <s v="Korenbouten"/>
    <n v="32.428571428571431"/>
  </r>
  <r>
    <n v="628"/>
    <s v="MD-west/Dam"/>
    <d v="2013-08-16T13:35:00"/>
    <n v="1"/>
    <x v="3"/>
    <s v="Enallagma cyathigerum"/>
    <n v="6"/>
    <s v="KD"/>
    <x v="3"/>
    <n v="8"/>
    <s v="Waterjuffer"/>
    <n v="32.428571428571431"/>
  </r>
  <r>
    <n v="628"/>
    <s v="MD-west/Dam"/>
    <d v="2013-08-16T13:35:00"/>
    <n v="2"/>
    <x v="16"/>
    <s v="Sympetrum sanguineum"/>
    <n v="1"/>
    <s v="KD"/>
    <x v="3"/>
    <n v="8"/>
    <s v="Korenbouten"/>
    <n v="32.428571428571431"/>
  </r>
  <r>
    <n v="628"/>
    <s v="MD-west/Dam"/>
    <d v="2013-08-16T13:35:00"/>
    <n v="2"/>
    <x v="0"/>
    <s v="Sympecma fusca"/>
    <n v="1"/>
    <s v="KD"/>
    <x v="3"/>
    <n v="8"/>
    <s v="Pantserjuffers"/>
    <n v="32.428571428571431"/>
  </r>
  <r>
    <n v="628"/>
    <s v="MD-west/Dam"/>
    <d v="2013-08-16T13:35:00"/>
    <n v="2"/>
    <x v="14"/>
    <s v="Aeshna mixta"/>
    <n v="2"/>
    <s v="KD"/>
    <x v="3"/>
    <n v="8"/>
    <s v="Glazenmakers"/>
    <n v="32.428571428571431"/>
  </r>
  <r>
    <n v="628"/>
    <s v="MD-west/Dam"/>
    <d v="2013-08-16T13:35:00"/>
    <n v="2"/>
    <x v="17"/>
    <s v="Sympetrum vulgatum"/>
    <n v="4"/>
    <s v="KD"/>
    <x v="3"/>
    <n v="8"/>
    <s v="Korenbouten"/>
    <n v="32.428571428571431"/>
  </r>
  <r>
    <n v="628"/>
    <s v="MD-west/Dam"/>
    <d v="2013-08-16T13:35:00"/>
    <n v="2"/>
    <x v="3"/>
    <s v="Enallagma cyathigerum"/>
    <n v="8"/>
    <s v="KD"/>
    <x v="3"/>
    <n v="8"/>
    <s v="Waterjuffer"/>
    <n v="32.428571428571431"/>
  </r>
  <r>
    <n v="628"/>
    <s v="MD-west/Dam"/>
    <d v="2013-08-16T13:35:00"/>
    <n v="4"/>
    <x v="9"/>
    <s v="Anax imperator"/>
    <n v="3"/>
    <s v="KD"/>
    <x v="3"/>
    <n v="8"/>
    <s v="Glazenmakers"/>
    <n v="32.428571428571431"/>
  </r>
  <r>
    <n v="628"/>
    <s v="MD-west/Dam"/>
    <d v="2013-08-16T13:35:00"/>
    <n v="4"/>
    <x v="14"/>
    <s v="Aeshna mixta"/>
    <n v="2"/>
    <s v="KD"/>
    <x v="3"/>
    <n v="8"/>
    <s v="Glazenmakers"/>
    <n v="32.428571428571431"/>
  </r>
  <r>
    <n v="628"/>
    <s v="MD-west/Dam"/>
    <d v="2013-08-28T13:45:00"/>
    <n v="1"/>
    <x v="3"/>
    <s v="Enallagma cyathigerum"/>
    <n v="1"/>
    <s v="KD"/>
    <x v="3"/>
    <n v="8"/>
    <s v="Waterjuffer"/>
    <n v="34.142857142857146"/>
  </r>
  <r>
    <n v="628"/>
    <s v="MD-west/Dam"/>
    <d v="2013-08-28T13:45:00"/>
    <n v="1"/>
    <x v="9"/>
    <s v="Anax imperator"/>
    <n v="1"/>
    <s v="KD"/>
    <x v="3"/>
    <n v="8"/>
    <s v="Glazenmakers"/>
    <n v="34.142857142857146"/>
  </r>
  <r>
    <n v="628"/>
    <s v="MD-west/Dam"/>
    <d v="2013-08-28T13:45:00"/>
    <n v="1"/>
    <x v="23"/>
    <s v="Sympetrum striolatum/vulgatum"/>
    <n v="6"/>
    <s v="KD"/>
    <x v="3"/>
    <n v="8"/>
    <s v="Korenbouten"/>
    <n v="34.142857142857146"/>
  </r>
  <r>
    <n v="628"/>
    <s v="MD-west/Dam"/>
    <d v="2013-08-28T13:45:00"/>
    <n v="2"/>
    <x v="16"/>
    <s v="Sympetrum sanguineum"/>
    <n v="1"/>
    <s v="KD"/>
    <x v="3"/>
    <n v="8"/>
    <s v="Korenbouten"/>
    <n v="34.142857142857146"/>
  </r>
  <r>
    <n v="628"/>
    <s v="MD-west/Dam"/>
    <d v="2013-08-28T13:45:00"/>
    <n v="2"/>
    <x v="15"/>
    <s v="Sympetrum danae"/>
    <n v="1"/>
    <s v="KD"/>
    <x v="3"/>
    <n v="8"/>
    <s v="Korenbouten"/>
    <n v="34.142857142857146"/>
  </r>
  <r>
    <n v="628"/>
    <s v="MD-west/Dam"/>
    <d v="2013-08-28T13:45:00"/>
    <n v="2"/>
    <x v="14"/>
    <s v="Aeshna mixta"/>
    <n v="2"/>
    <s v="KD"/>
    <x v="3"/>
    <n v="8"/>
    <s v="Glazenmakers"/>
    <n v="34.142857142857146"/>
  </r>
  <r>
    <n v="628"/>
    <s v="MD-west/Dam"/>
    <d v="2013-08-28T13:45:00"/>
    <n v="4"/>
    <x v="27"/>
    <s v="Aeshna cyanea"/>
    <n v="2"/>
    <s v="KD"/>
    <x v="3"/>
    <n v="8"/>
    <s v="Glazenmakers"/>
    <n v="34.142857142857146"/>
  </r>
  <r>
    <n v="628"/>
    <s v="MD-west/Dam"/>
    <d v="2013-09-30T14:55:00"/>
    <n v="1"/>
    <x v="13"/>
    <s v="Chalcolestes viridis"/>
    <n v="2"/>
    <s v="KD"/>
    <x v="3"/>
    <n v="9"/>
    <s v="Pantserjuffers"/>
    <n v="38.857142857142854"/>
  </r>
  <r>
    <n v="628"/>
    <s v="MD-west/Dam"/>
    <d v="2013-09-30T14:55:00"/>
    <n v="1"/>
    <x v="23"/>
    <s v="Sympetrum striolatum/vulgatum"/>
    <n v="2"/>
    <s v="KD"/>
    <x v="3"/>
    <n v="9"/>
    <s v="Korenbouten"/>
    <n v="38.857142857142854"/>
  </r>
  <r>
    <n v="628"/>
    <s v="MD-west/Dam"/>
    <d v="2013-09-30T14:55:00"/>
    <n v="2"/>
    <x v="14"/>
    <s v="Aeshna mixta"/>
    <n v="4"/>
    <s v="KD"/>
    <x v="3"/>
    <n v="9"/>
    <s v="Glazenmakers"/>
    <n v="38.857142857142854"/>
  </r>
  <r>
    <n v="628"/>
    <s v="MD-west/Dam"/>
    <d v="2013-09-30T14:55:00"/>
    <n v="2"/>
    <x v="23"/>
    <s v="Sympetrum striolatum/vulgatum"/>
    <n v="4"/>
    <s v="KD"/>
    <x v="3"/>
    <n v="9"/>
    <s v="Korenbouten"/>
    <n v="38.857142857142854"/>
  </r>
  <r>
    <n v="628"/>
    <s v="MD-west/Dam"/>
    <d v="2013-09-30T14:55:00"/>
    <n v="4"/>
    <x v="14"/>
    <s v="Aeshna mixta"/>
    <n v="4"/>
    <s v="KD"/>
    <x v="3"/>
    <n v="9"/>
    <s v="Glazenmakers"/>
    <n v="38.857142857142854"/>
  </r>
  <r>
    <n v="628"/>
    <s v="MD-west/Dam"/>
    <d v="2014-05-27T12:35:00"/>
    <n v="1"/>
    <x v="2"/>
    <s v="Pyrrhosoma nymphula"/>
    <n v="2"/>
    <s v="KD"/>
    <x v="4"/>
    <n v="5"/>
    <s v="Waterjuffer"/>
    <n v="20.857142857142858"/>
  </r>
  <r>
    <n v="628"/>
    <s v="MD-west/Dam"/>
    <d v="2014-05-27T12:35:00"/>
    <n v="1"/>
    <x v="10"/>
    <s v="Libellula quadrimaculata"/>
    <n v="1"/>
    <s v="KD"/>
    <x v="4"/>
    <n v="5"/>
    <s v="Korenbouten"/>
    <n v="20.857142857142858"/>
  </r>
  <r>
    <n v="628"/>
    <s v="MD-west/Dam"/>
    <d v="2014-05-27T12:35:00"/>
    <n v="1"/>
    <x v="5"/>
    <s v="Orthetrum cancellatum"/>
    <n v="1"/>
    <s v="KD"/>
    <x v="4"/>
    <n v="5"/>
    <s v="Korenbouten"/>
    <n v="20.857142857142858"/>
  </r>
  <r>
    <n v="628"/>
    <s v="MD-west/Dam"/>
    <d v="2014-05-27T12:35:00"/>
    <n v="2"/>
    <x v="6"/>
    <s v="Coenagrion puella"/>
    <n v="2"/>
    <s v="KD"/>
    <x v="4"/>
    <n v="5"/>
    <s v="Waterjuffer"/>
    <n v="20.857142857142858"/>
  </r>
  <r>
    <n v="628"/>
    <s v="MD-west/Dam"/>
    <d v="2014-05-27T12:35:00"/>
    <n v="2"/>
    <x v="8"/>
    <s v="Aeshna isoceles"/>
    <n v="2"/>
    <s v="KD"/>
    <x v="4"/>
    <n v="5"/>
    <s v="Glazenmakers"/>
    <n v="20.857142857142858"/>
  </r>
  <r>
    <n v="628"/>
    <s v="MD-west/Dam"/>
    <d v="2014-05-27T12:35:00"/>
    <n v="2"/>
    <x v="9"/>
    <s v="Anax imperator"/>
    <n v="1"/>
    <s v="KD"/>
    <x v="4"/>
    <n v="5"/>
    <s v="Glazenmakers"/>
    <n v="20.857142857142858"/>
  </r>
  <r>
    <n v="628"/>
    <s v="MD-west/Dam"/>
    <d v="2014-05-27T12:35:00"/>
    <n v="2"/>
    <x v="10"/>
    <s v="Libellula quadrimaculata"/>
    <n v="1"/>
    <s v="KD"/>
    <x v="4"/>
    <n v="5"/>
    <s v="Korenbouten"/>
    <n v="20.857142857142858"/>
  </r>
  <r>
    <n v="628"/>
    <s v="MD-west/Dam"/>
    <d v="2014-05-27T12:35:00"/>
    <n v="2"/>
    <x v="5"/>
    <s v="Orthetrum cancellatum"/>
    <n v="1"/>
    <s v="KD"/>
    <x v="4"/>
    <n v="5"/>
    <s v="Korenbouten"/>
    <n v="20.857142857142858"/>
  </r>
  <r>
    <n v="628"/>
    <s v="MD-west/Dam"/>
    <d v="2014-05-27T12:35:00"/>
    <n v="4"/>
    <x v="7"/>
    <s v="Brachytron pratense"/>
    <n v="1"/>
    <s v="KD"/>
    <x v="4"/>
    <n v="5"/>
    <s v="Glazenmakers"/>
    <n v="20.857142857142858"/>
  </r>
  <r>
    <n v="628"/>
    <s v="MD-west/Dam"/>
    <d v="2014-05-27T12:35:00"/>
    <n v="4"/>
    <x v="9"/>
    <s v="Anax imperator"/>
    <n v="1"/>
    <s v="KD"/>
    <x v="4"/>
    <n v="5"/>
    <s v="Glazenmakers"/>
    <n v="20.857142857142858"/>
  </r>
  <r>
    <n v="628"/>
    <s v="MD-west/Dam"/>
    <d v="2014-06-13T13:20:00"/>
    <n v="1"/>
    <x v="1"/>
    <s v="Ischnura elegans"/>
    <n v="5"/>
    <s v="KD"/>
    <x v="4"/>
    <n v="6"/>
    <s v="Waterjuffer"/>
    <n v="23.285714285714285"/>
  </r>
  <r>
    <n v="628"/>
    <s v="MD-west/Dam"/>
    <d v="2014-06-13T13:20:00"/>
    <n v="1"/>
    <x v="8"/>
    <s v="Aeshna isoceles"/>
    <n v="1"/>
    <s v="KD"/>
    <x v="4"/>
    <n v="6"/>
    <s v="Glazenmakers"/>
    <n v="23.285714285714285"/>
  </r>
  <r>
    <n v="628"/>
    <s v="MD-west/Dam"/>
    <d v="2014-06-13T13:20:00"/>
    <n v="1"/>
    <x v="9"/>
    <s v="Anax imperator"/>
    <n v="1"/>
    <s v="KD"/>
    <x v="4"/>
    <n v="6"/>
    <s v="Glazenmakers"/>
    <n v="23.285714285714285"/>
  </r>
  <r>
    <n v="628"/>
    <s v="MD-west/Dam"/>
    <d v="2014-06-13T13:20:00"/>
    <n v="1"/>
    <x v="10"/>
    <s v="Libellula quadrimaculata"/>
    <n v="5"/>
    <s v="KD"/>
    <x v="4"/>
    <n v="6"/>
    <s v="Korenbouten"/>
    <n v="23.285714285714285"/>
  </r>
  <r>
    <n v="628"/>
    <s v="MD-west/Dam"/>
    <d v="2014-06-13T13:20:00"/>
    <n v="4"/>
    <x v="8"/>
    <s v="Aeshna isoceles"/>
    <n v="1"/>
    <s v="KD"/>
    <x v="4"/>
    <n v="6"/>
    <s v="Glazenmakers"/>
    <n v="23.285714285714285"/>
  </r>
  <r>
    <n v="628"/>
    <s v="MD-west/Dam"/>
    <d v="2014-06-13T13:20:00"/>
    <n v="4"/>
    <x v="9"/>
    <s v="Anax imperator"/>
    <n v="1"/>
    <s v="KD"/>
    <x v="4"/>
    <n v="6"/>
    <s v="Glazenmakers"/>
    <n v="23.285714285714285"/>
  </r>
  <r>
    <n v="628"/>
    <s v="MD-west/Dam"/>
    <d v="2014-06-21T12:55:00"/>
    <n v="1"/>
    <x v="1"/>
    <s v="Ischnura elegans"/>
    <n v="11"/>
    <s v="KD"/>
    <x v="4"/>
    <n v="6"/>
    <s v="Waterjuffer"/>
    <n v="24.428571428571427"/>
  </r>
  <r>
    <n v="628"/>
    <s v="MD-west/Dam"/>
    <d v="2014-06-21T12:55:00"/>
    <n v="1"/>
    <x v="7"/>
    <s v="Brachytron pratense"/>
    <n v="1"/>
    <s v="KD"/>
    <x v="4"/>
    <n v="6"/>
    <s v="Glazenmakers"/>
    <n v="24.428571428571427"/>
  </r>
  <r>
    <n v="628"/>
    <s v="MD-west/Dam"/>
    <d v="2014-06-21T12:55:00"/>
    <n v="1"/>
    <x v="9"/>
    <s v="Anax imperator"/>
    <n v="1"/>
    <s v="KD"/>
    <x v="4"/>
    <n v="6"/>
    <s v="Glazenmakers"/>
    <n v="24.428571428571427"/>
  </r>
  <r>
    <n v="628"/>
    <s v="MD-west/Dam"/>
    <d v="2014-06-21T12:55:00"/>
    <n v="1"/>
    <x v="10"/>
    <s v="Libellula quadrimaculata"/>
    <n v="3"/>
    <s v="KD"/>
    <x v="4"/>
    <n v="6"/>
    <s v="Korenbouten"/>
    <n v="24.428571428571427"/>
  </r>
  <r>
    <n v="628"/>
    <s v="MD-west/Dam"/>
    <d v="2014-06-21T12:55:00"/>
    <n v="2"/>
    <x v="9"/>
    <s v="Anax imperator"/>
    <n v="1"/>
    <s v="KD"/>
    <x v="4"/>
    <n v="6"/>
    <s v="Glazenmakers"/>
    <n v="24.428571428571427"/>
  </r>
  <r>
    <n v="628"/>
    <s v="MD-west/Dam"/>
    <d v="2014-06-21T12:55:00"/>
    <n v="4"/>
    <x v="9"/>
    <s v="Anax imperator"/>
    <n v="1"/>
    <s v="KD"/>
    <x v="4"/>
    <n v="6"/>
    <s v="Glazenmakers"/>
    <n v="24.428571428571427"/>
  </r>
  <r>
    <n v="628"/>
    <s v="MD-west/Dam"/>
    <d v="2014-06-29T12:05:00"/>
    <n v="1"/>
    <x v="9"/>
    <s v="Anax imperator"/>
    <n v="4"/>
    <s v="KD"/>
    <x v="4"/>
    <n v="6"/>
    <s v="Glazenmakers"/>
    <n v="25.571428571428573"/>
  </r>
  <r>
    <n v="628"/>
    <s v="MD-west/Dam"/>
    <d v="2014-06-29T12:05:00"/>
    <n v="1"/>
    <x v="12"/>
    <s v="Sympetrum striolatum"/>
    <n v="1"/>
    <s v="KD"/>
    <x v="4"/>
    <n v="6"/>
    <s v="Korenbouten"/>
    <n v="25.571428571428573"/>
  </r>
  <r>
    <n v="628"/>
    <s v="MD-west/Dam"/>
    <d v="2014-06-29T12:05:00"/>
    <n v="2"/>
    <x v="1"/>
    <s v="Ischnura elegans"/>
    <n v="1"/>
    <s v="KD"/>
    <x v="4"/>
    <n v="6"/>
    <s v="Waterjuffer"/>
    <n v="25.571428571428573"/>
  </r>
  <r>
    <n v="628"/>
    <s v="MD-west/Dam"/>
    <d v="2014-06-29T12:05:00"/>
    <n v="2"/>
    <x v="6"/>
    <s v="Coenagrion puella"/>
    <n v="2"/>
    <s v="KD"/>
    <x v="4"/>
    <n v="6"/>
    <s v="Waterjuffer"/>
    <n v="25.571428571428573"/>
  </r>
  <r>
    <n v="628"/>
    <s v="MD-west/Dam"/>
    <d v="2014-06-29T12:05:00"/>
    <n v="2"/>
    <x v="9"/>
    <s v="Anax imperator"/>
    <n v="1"/>
    <s v="KD"/>
    <x v="4"/>
    <n v="6"/>
    <s v="Glazenmakers"/>
    <n v="25.571428571428573"/>
  </r>
  <r>
    <n v="628"/>
    <s v="MD-west/Dam"/>
    <d v="2014-06-29T12:05:00"/>
    <n v="4"/>
    <x v="5"/>
    <s v="Orthetrum cancellatum"/>
    <n v="1"/>
    <s v="KD"/>
    <x v="4"/>
    <n v="6"/>
    <s v="Korenbouten"/>
    <n v="25.571428571428573"/>
  </r>
  <r>
    <n v="628"/>
    <s v="MD-west/Dam"/>
    <d v="2014-07-30T12:45:00"/>
    <n v="1"/>
    <x v="9"/>
    <s v="Anax imperator"/>
    <n v="2"/>
    <s v="KD"/>
    <x v="4"/>
    <n v="7"/>
    <s v="Glazenmakers"/>
    <n v="30"/>
  </r>
  <r>
    <n v="628"/>
    <s v="MD-west/Dam"/>
    <d v="2014-07-30T12:45:00"/>
    <n v="1"/>
    <x v="16"/>
    <s v="Sympetrum sanguineum"/>
    <n v="1"/>
    <s v="KD"/>
    <x v="4"/>
    <n v="7"/>
    <s v="Korenbouten"/>
    <n v="30"/>
  </r>
  <r>
    <n v="628"/>
    <s v="MD-west/Dam"/>
    <d v="2014-07-30T12:45:00"/>
    <n v="1"/>
    <x v="17"/>
    <s v="Sympetrum vulgatum"/>
    <n v="8"/>
    <s v="KD"/>
    <x v="4"/>
    <n v="7"/>
    <s v="Korenbouten"/>
    <n v="30"/>
  </r>
  <r>
    <n v="628"/>
    <s v="MD-west/Dam"/>
    <d v="2014-07-30T12:45:00"/>
    <n v="2"/>
    <x v="9"/>
    <s v="Anax imperator"/>
    <n v="1"/>
    <s v="KD"/>
    <x v="4"/>
    <n v="7"/>
    <s v="Glazenmakers"/>
    <n v="30"/>
  </r>
  <r>
    <n v="628"/>
    <s v="MD-west/Dam"/>
    <d v="2014-08-13T14:40:00"/>
    <n v="1"/>
    <x v="3"/>
    <s v="Enallagma cyathigerum"/>
    <n v="3"/>
    <s v="KD"/>
    <x v="4"/>
    <n v="8"/>
    <s v="Waterjuffer"/>
    <n v="32"/>
  </r>
  <r>
    <n v="628"/>
    <s v="MD-west/Dam"/>
    <d v="2014-08-13T14:40:00"/>
    <n v="1"/>
    <x v="27"/>
    <s v="Aeshna cyanea"/>
    <n v="1"/>
    <s v="KD"/>
    <x v="4"/>
    <n v="8"/>
    <s v="Glazenmakers"/>
    <n v="32"/>
  </r>
  <r>
    <n v="628"/>
    <s v="MD-west/Dam"/>
    <d v="2014-08-13T14:40:00"/>
    <n v="1"/>
    <x v="14"/>
    <s v="Aeshna mixta"/>
    <n v="2"/>
    <s v="KD"/>
    <x v="4"/>
    <n v="8"/>
    <s v="Glazenmakers"/>
    <n v="32"/>
  </r>
  <r>
    <n v="628"/>
    <s v="MD-west/Dam"/>
    <d v="2014-08-13T14:40:00"/>
    <n v="1"/>
    <x v="9"/>
    <s v="Anax imperator"/>
    <n v="1"/>
    <s v="KD"/>
    <x v="4"/>
    <n v="8"/>
    <s v="Glazenmakers"/>
    <n v="32"/>
  </r>
  <r>
    <n v="628"/>
    <s v="MD-west/Dam"/>
    <d v="2014-08-13T14:40:00"/>
    <n v="1"/>
    <x v="17"/>
    <s v="Sympetrum vulgatum"/>
    <n v="4"/>
    <s v="KD"/>
    <x v="4"/>
    <n v="8"/>
    <s v="Korenbouten"/>
    <n v="32"/>
  </r>
  <r>
    <n v="628"/>
    <s v="MD-west/Dam"/>
    <d v="2014-08-13T14:40:00"/>
    <n v="2"/>
    <x v="3"/>
    <s v="Enallagma cyathigerum"/>
    <n v="1"/>
    <s v="KD"/>
    <x v="4"/>
    <n v="8"/>
    <s v="Waterjuffer"/>
    <n v="32"/>
  </r>
  <r>
    <n v="628"/>
    <s v="MD-west/Dam"/>
    <d v="2014-08-13T14:40:00"/>
    <n v="2"/>
    <x v="27"/>
    <s v="Aeshna cyanea"/>
    <n v="1"/>
    <s v="KD"/>
    <x v="4"/>
    <n v="8"/>
    <s v="Glazenmakers"/>
    <n v="32"/>
  </r>
  <r>
    <n v="628"/>
    <s v="MD-west/Dam"/>
    <d v="2014-08-13T14:40:00"/>
    <n v="2"/>
    <x v="14"/>
    <s v="Aeshna mixta"/>
    <n v="3"/>
    <s v="KD"/>
    <x v="4"/>
    <n v="8"/>
    <s v="Glazenmakers"/>
    <n v="32"/>
  </r>
  <r>
    <n v="628"/>
    <s v="MD-west/Dam"/>
    <d v="2014-08-20T12:30:00"/>
    <n v="1"/>
    <x v="9"/>
    <s v="Anax imperator"/>
    <n v="1"/>
    <s v="KD"/>
    <x v="4"/>
    <n v="8"/>
    <s v="Glazenmakers"/>
    <n v="33"/>
  </r>
  <r>
    <n v="628"/>
    <s v="MD-west/Dam"/>
    <d v="2014-08-20T12:30:00"/>
    <n v="1"/>
    <x v="17"/>
    <s v="Sympetrum vulgatum"/>
    <n v="4"/>
    <s v="KD"/>
    <x v="4"/>
    <n v="8"/>
    <s v="Korenbouten"/>
    <n v="33"/>
  </r>
  <r>
    <n v="628"/>
    <s v="MD-west/Dam"/>
    <d v="2014-08-20T12:30:00"/>
    <n v="2"/>
    <x v="9"/>
    <s v="Anax imperator"/>
    <n v="1"/>
    <s v="KD"/>
    <x v="4"/>
    <n v="8"/>
    <s v="Glazenmakers"/>
    <n v="33"/>
  </r>
  <r>
    <n v="628"/>
    <s v="MD-west/Dam"/>
    <d v="2014-09-03T13:10:00"/>
    <n v="1"/>
    <x v="27"/>
    <s v="Aeshna cyanea"/>
    <n v="1"/>
    <s v="KD"/>
    <x v="4"/>
    <n v="9"/>
    <s v="Glazenmakers"/>
    <n v="35"/>
  </r>
  <r>
    <n v="628"/>
    <s v="MD-west/Dam"/>
    <d v="2014-09-03T13:10:00"/>
    <n v="1"/>
    <x v="14"/>
    <s v="Aeshna mixta"/>
    <n v="1"/>
    <s v="KD"/>
    <x v="4"/>
    <n v="9"/>
    <s v="Glazenmakers"/>
    <n v="35"/>
  </r>
  <r>
    <n v="628"/>
    <s v="MD-west/Dam"/>
    <d v="2014-09-03T13:10:00"/>
    <n v="1"/>
    <x v="17"/>
    <s v="Sympetrum vulgatum"/>
    <n v="1"/>
    <s v="KD"/>
    <x v="4"/>
    <n v="9"/>
    <s v="Korenbouten"/>
    <n v="35"/>
  </r>
  <r>
    <n v="628"/>
    <s v="MD-west/Dam"/>
    <d v="2014-09-03T13:10:00"/>
    <n v="2"/>
    <x v="13"/>
    <s v="Chalcolestes viridis"/>
    <n v="2"/>
    <s v="KD"/>
    <x v="4"/>
    <n v="9"/>
    <s v="Pantserjuffers"/>
    <n v="35"/>
  </r>
  <r>
    <n v="628"/>
    <s v="MD-west/Dam"/>
    <d v="2014-09-03T13:10:00"/>
    <n v="2"/>
    <x v="27"/>
    <s v="Aeshna cyanea"/>
    <n v="4"/>
    <s v="KD"/>
    <x v="4"/>
    <n v="9"/>
    <s v="Glazenmakers"/>
    <n v="35"/>
  </r>
  <r>
    <n v="628"/>
    <s v="MD-west/Dam"/>
    <d v="2014-09-03T13:10:00"/>
    <n v="2"/>
    <x v="17"/>
    <s v="Sympetrum vulgatum"/>
    <n v="2"/>
    <s v="KD"/>
    <x v="4"/>
    <n v="9"/>
    <s v="Korenbouten"/>
    <n v="35"/>
  </r>
  <r>
    <n v="628"/>
    <s v="MD-west/Dam"/>
    <d v="2014-09-03T13:10:00"/>
    <n v="4"/>
    <x v="27"/>
    <s v="Aeshna cyanea"/>
    <n v="2"/>
    <s v="KD"/>
    <x v="4"/>
    <n v="9"/>
    <s v="Glazenmakers"/>
    <n v="35"/>
  </r>
  <r>
    <n v="628"/>
    <s v="MD-west/Dam"/>
    <d v="2014-09-03T13:10:00"/>
    <n v="4"/>
    <x v="14"/>
    <s v="Aeshna mixta"/>
    <n v="3"/>
    <s v="KD"/>
    <x v="4"/>
    <n v="9"/>
    <s v="Glazenmakers"/>
    <n v="35"/>
  </r>
  <r>
    <n v="628"/>
    <s v="MD-west/Dam"/>
    <d v="2014-09-10T13:05:00"/>
    <n v="2"/>
    <x v="27"/>
    <s v="Aeshna cyanea"/>
    <n v="4"/>
    <s v="KD"/>
    <x v="4"/>
    <n v="9"/>
    <s v="Glazenmakers"/>
    <n v="36"/>
  </r>
  <r>
    <n v="628"/>
    <s v="MD-west/Dam"/>
    <d v="2014-09-10T13:05:00"/>
    <n v="2"/>
    <x v="14"/>
    <s v="Aeshna mixta"/>
    <n v="3"/>
    <s v="KD"/>
    <x v="4"/>
    <n v="9"/>
    <s v="Glazenmakers"/>
    <n v="36"/>
  </r>
  <r>
    <n v="628"/>
    <s v="MD-west/Dam"/>
    <d v="2014-09-10T13:05:00"/>
    <n v="2"/>
    <x v="23"/>
    <s v="Sympetrum striolatum/vulgatum"/>
    <n v="4"/>
    <s v="KD"/>
    <x v="4"/>
    <n v="9"/>
    <s v="Korenbouten"/>
    <n v="36"/>
  </r>
  <r>
    <n v="628"/>
    <s v="MD-west/Dam"/>
    <d v="2014-09-10T13:05:00"/>
    <n v="4"/>
    <x v="27"/>
    <s v="Aeshna cyanea"/>
    <n v="3"/>
    <s v="KD"/>
    <x v="4"/>
    <n v="9"/>
    <s v="Glazenmakers"/>
    <n v="36"/>
  </r>
  <r>
    <n v="628"/>
    <s v="MD-west/Dam"/>
    <d v="2014-09-10T13:05:00"/>
    <n v="4"/>
    <x v="14"/>
    <s v="Aeshna mixta"/>
    <n v="1"/>
    <s v="KD"/>
    <x v="4"/>
    <n v="9"/>
    <s v="Glazenmakers"/>
    <n v="36"/>
  </r>
  <r>
    <n v="628"/>
    <s v="MD-west/Dam"/>
    <d v="2014-09-17T14:35:00"/>
    <n v="1"/>
    <x v="14"/>
    <s v="Aeshna mixta"/>
    <n v="1"/>
    <s v="KD"/>
    <x v="4"/>
    <n v="9"/>
    <s v="Glazenmakers"/>
    <n v="37"/>
  </r>
  <r>
    <n v="628"/>
    <s v="MD-west/Dam"/>
    <d v="2014-09-17T14:35:00"/>
    <n v="1"/>
    <x v="17"/>
    <s v="Sympetrum vulgatum"/>
    <n v="1"/>
    <s v="KD"/>
    <x v="4"/>
    <n v="9"/>
    <s v="Korenbouten"/>
    <n v="37"/>
  </r>
  <r>
    <n v="628"/>
    <s v="MD-west/Dam"/>
    <d v="2014-09-17T14:35:00"/>
    <n v="2"/>
    <x v="16"/>
    <s v="Sympetrum sanguineum"/>
    <n v="1"/>
    <s v="KD"/>
    <x v="4"/>
    <n v="9"/>
    <s v="Korenbouten"/>
    <n v="37"/>
  </r>
  <r>
    <n v="628"/>
    <s v="MD-west/Dam"/>
    <d v="2014-09-17T14:35:00"/>
    <n v="2"/>
    <x v="12"/>
    <s v="Sympetrum striolatum"/>
    <n v="1"/>
    <s v="KD"/>
    <x v="4"/>
    <n v="9"/>
    <s v="Korenbouten"/>
    <n v="37"/>
  </r>
  <r>
    <n v="628"/>
    <s v="MD-west/Dam"/>
    <d v="2014-09-17T14:35:00"/>
    <n v="2"/>
    <x v="13"/>
    <s v="Chalcolestes viridis"/>
    <n v="3"/>
    <s v="KD"/>
    <x v="4"/>
    <n v="9"/>
    <s v="Pantserjuffers"/>
    <n v="37"/>
  </r>
  <r>
    <n v="628"/>
    <s v="MD-west/Dam"/>
    <d v="2014-09-17T14:35:00"/>
    <n v="2"/>
    <x v="14"/>
    <s v="Aeshna mixta"/>
    <n v="2"/>
    <s v="KD"/>
    <x v="4"/>
    <n v="9"/>
    <s v="Glazenmakers"/>
    <n v="37"/>
  </r>
  <r>
    <n v="628"/>
    <s v="MD-west/Dam"/>
    <d v="2014-09-17T14:35:00"/>
    <n v="2"/>
    <x v="17"/>
    <s v="Sympetrum vulgatum"/>
    <n v="2"/>
    <s v="KD"/>
    <x v="4"/>
    <n v="9"/>
    <s v="Korenbouten"/>
    <n v="37"/>
  </r>
  <r>
    <n v="628"/>
    <s v="MD-west/Dam"/>
    <d v="2014-09-17T14:35:00"/>
    <n v="4"/>
    <x v="27"/>
    <s v="Aeshna cyanea"/>
    <n v="4"/>
    <s v="KD"/>
    <x v="4"/>
    <n v="9"/>
    <s v="Glazenmakers"/>
    <n v="37"/>
  </r>
  <r>
    <n v="628"/>
    <s v="MD-west/Dam"/>
    <d v="2014-09-17T14:35:00"/>
    <n v="4"/>
    <x v="9"/>
    <s v="Anax imperator"/>
    <n v="2"/>
    <s v="KD"/>
    <x v="4"/>
    <n v="9"/>
    <s v="Glazenmakers"/>
    <n v="37"/>
  </r>
  <r>
    <n v="628"/>
    <s v="MD-west/Dam"/>
    <d v="2014-09-17T14:35:00"/>
    <n v="4"/>
    <x v="14"/>
    <s v="Aeshna mixta"/>
    <n v="7"/>
    <s v="KD"/>
    <x v="4"/>
    <n v="9"/>
    <s v="Glazenmakers"/>
    <n v="37"/>
  </r>
  <r>
    <n v="628"/>
    <s v="MD-west/Dam"/>
    <d v="2014-09-19T13:15:00"/>
    <n v="1"/>
    <x v="17"/>
    <s v="Sympetrum vulgatum"/>
    <n v="21"/>
    <s v="KD"/>
    <x v="4"/>
    <n v="9"/>
    <s v="Korenbouten"/>
    <n v="37.285714285714285"/>
  </r>
  <r>
    <n v="628"/>
    <s v="MD-west/Dam"/>
    <d v="2014-09-19T13:15:00"/>
    <n v="2"/>
    <x v="13"/>
    <s v="Chalcolestes viridis"/>
    <n v="26"/>
    <s v="KD"/>
    <x v="4"/>
    <n v="9"/>
    <s v="Pantserjuffers"/>
    <n v="37.285714285714285"/>
  </r>
  <r>
    <n v="628"/>
    <s v="MD-west/Dam"/>
    <d v="2014-09-19T13:15:00"/>
    <n v="2"/>
    <x v="14"/>
    <s v="Aeshna mixta"/>
    <n v="1"/>
    <s v="KD"/>
    <x v="4"/>
    <n v="9"/>
    <s v="Glazenmakers"/>
    <n v="37.285714285714285"/>
  </r>
  <r>
    <n v="628"/>
    <s v="MD-west/Dam"/>
    <d v="2014-09-19T13:15:00"/>
    <n v="2"/>
    <x v="23"/>
    <s v="Sympetrum striolatum/vulgatum"/>
    <n v="13"/>
    <s v="KD"/>
    <x v="4"/>
    <n v="9"/>
    <s v="Korenbouten"/>
    <n v="37.285714285714285"/>
  </r>
  <r>
    <n v="628"/>
    <s v="MD-west/Dam"/>
    <d v="2014-09-19T13:15:00"/>
    <n v="2"/>
    <x v="17"/>
    <s v="Sympetrum vulgatum"/>
    <n v="4"/>
    <s v="KD"/>
    <x v="4"/>
    <n v="9"/>
    <s v="Korenbouten"/>
    <n v="37.285714285714285"/>
  </r>
  <r>
    <n v="628"/>
    <s v="MD-west/Dam"/>
    <d v="2014-09-19T13:15:00"/>
    <n v="4"/>
    <x v="27"/>
    <s v="Aeshna cyanea"/>
    <n v="1"/>
    <s v="KD"/>
    <x v="4"/>
    <n v="9"/>
    <s v="Glazenmakers"/>
    <n v="37.285714285714285"/>
  </r>
  <r>
    <n v="628"/>
    <s v="MD-west/Dam"/>
    <d v="2014-09-19T13:15:00"/>
    <n v="4"/>
    <x v="14"/>
    <s v="Aeshna mixta"/>
    <n v="1"/>
    <s v="KD"/>
    <x v="4"/>
    <n v="9"/>
    <s v="Glazenmakers"/>
    <n v="37.285714285714285"/>
  </r>
  <r>
    <n v="628"/>
    <s v="MD-west/Dam"/>
    <d v="2015-05-13T13:25:00"/>
    <n v="1"/>
    <x v="1"/>
    <s v="Ischnura elegans"/>
    <n v="1"/>
    <s v="KD"/>
    <x v="5"/>
    <n v="5"/>
    <s v="Waterjuffer"/>
    <n v="18.857142857142858"/>
  </r>
  <r>
    <n v="628"/>
    <s v="MD-west/Dam"/>
    <d v="2015-05-13T13:25:00"/>
    <n v="1"/>
    <x v="2"/>
    <s v="Pyrrhosoma nymphula"/>
    <n v="2"/>
    <s v="KD"/>
    <x v="5"/>
    <n v="5"/>
    <s v="Waterjuffer"/>
    <n v="18.857142857142858"/>
  </r>
  <r>
    <n v="628"/>
    <s v="MD-west/Dam"/>
    <d v="2015-05-13T13:25:00"/>
    <n v="1"/>
    <x v="4"/>
    <s v="Coenagrion pulchellum"/>
    <n v="1"/>
    <s v="KD"/>
    <x v="5"/>
    <n v="5"/>
    <s v="Waterjuffer"/>
    <n v="18.857142857142858"/>
  </r>
  <r>
    <n v="628"/>
    <s v="MD-west/Dam"/>
    <d v="2015-05-13T13:25:00"/>
    <n v="2"/>
    <x v="1"/>
    <s v="Ischnura elegans"/>
    <n v="3"/>
    <s v="KD"/>
    <x v="5"/>
    <n v="5"/>
    <s v="Waterjuffer"/>
    <n v="18.857142857142858"/>
  </r>
  <r>
    <n v="628"/>
    <s v="MD-west/Dam"/>
    <d v="2015-05-13T13:25:00"/>
    <n v="2"/>
    <x v="2"/>
    <s v="Pyrrhosoma nymphula"/>
    <n v="9"/>
    <s v="KD"/>
    <x v="5"/>
    <n v="5"/>
    <s v="Waterjuffer"/>
    <n v="18.857142857142858"/>
  </r>
  <r>
    <n v="628"/>
    <s v="MD-west/Dam"/>
    <d v="2015-05-27T14:40:00"/>
    <n v="1"/>
    <x v="1"/>
    <s v="Ischnura elegans"/>
    <n v="1"/>
    <s v="KD"/>
    <x v="5"/>
    <n v="5"/>
    <s v="Waterjuffer"/>
    <n v="20.857142857142858"/>
  </r>
  <r>
    <n v="628"/>
    <s v="MD-west/Dam"/>
    <d v="2015-05-27T14:40:00"/>
    <n v="2"/>
    <x v="1"/>
    <s v="Ischnura elegans"/>
    <n v="7"/>
    <s v="KD"/>
    <x v="5"/>
    <n v="5"/>
    <s v="Waterjuffer"/>
    <n v="20.857142857142858"/>
  </r>
  <r>
    <n v="628"/>
    <s v="MD-west/Dam"/>
    <d v="2015-06-10T14:20:00"/>
    <n v="1"/>
    <x v="1"/>
    <s v="Ischnura elegans"/>
    <n v="9"/>
    <s v="KD"/>
    <x v="5"/>
    <n v="6"/>
    <s v="Waterjuffer"/>
    <n v="22.857142857142858"/>
  </r>
  <r>
    <n v="628"/>
    <s v="MD-west/Dam"/>
    <d v="2015-06-10T14:20:00"/>
    <n v="1"/>
    <x v="6"/>
    <s v="Coenagrion puella"/>
    <n v="47"/>
    <s v="KD"/>
    <x v="5"/>
    <n v="6"/>
    <s v="Waterjuffer"/>
    <n v="22.857142857142858"/>
  </r>
  <r>
    <n v="628"/>
    <s v="MD-west/Dam"/>
    <d v="2015-06-10T14:20:00"/>
    <n v="1"/>
    <x v="4"/>
    <s v="Coenagrion pulchellum"/>
    <n v="2"/>
    <s v="KD"/>
    <x v="5"/>
    <n v="6"/>
    <s v="Waterjuffer"/>
    <n v="22.857142857142858"/>
  </r>
  <r>
    <n v="628"/>
    <s v="MD-west/Dam"/>
    <d v="2015-06-10T14:20:00"/>
    <n v="1"/>
    <x v="7"/>
    <s v="Brachytron pratense"/>
    <n v="1"/>
    <s v="KD"/>
    <x v="5"/>
    <n v="6"/>
    <s v="Glazenmakers"/>
    <n v="22.857142857142858"/>
  </r>
  <r>
    <n v="628"/>
    <s v="MD-west/Dam"/>
    <d v="2015-06-10T14:20:00"/>
    <n v="1"/>
    <x v="10"/>
    <s v="Libellula quadrimaculata"/>
    <n v="4"/>
    <s v="KD"/>
    <x v="5"/>
    <n v="6"/>
    <s v="Korenbouten"/>
    <n v="22.857142857142858"/>
  </r>
  <r>
    <n v="628"/>
    <s v="MD-west/Dam"/>
    <d v="2015-06-10T14:20:00"/>
    <n v="2"/>
    <x v="1"/>
    <s v="Ischnura elegans"/>
    <n v="7"/>
    <s v="KD"/>
    <x v="5"/>
    <n v="6"/>
    <s v="Waterjuffer"/>
    <n v="22.857142857142858"/>
  </r>
  <r>
    <n v="628"/>
    <s v="MD-west/Dam"/>
    <d v="2015-06-10T14:20:00"/>
    <n v="2"/>
    <x v="2"/>
    <s v="Pyrrhosoma nymphula"/>
    <n v="1"/>
    <s v="KD"/>
    <x v="5"/>
    <n v="6"/>
    <s v="Waterjuffer"/>
    <n v="22.857142857142858"/>
  </r>
  <r>
    <n v="628"/>
    <s v="MD-west/Dam"/>
    <d v="2015-06-10T14:20:00"/>
    <n v="2"/>
    <x v="6"/>
    <s v="Coenagrion puella"/>
    <n v="10"/>
    <s v="KD"/>
    <x v="5"/>
    <n v="6"/>
    <s v="Waterjuffer"/>
    <n v="22.857142857142858"/>
  </r>
  <r>
    <n v="628"/>
    <s v="MD-west/Dam"/>
    <d v="2015-06-10T14:20:00"/>
    <n v="2"/>
    <x v="7"/>
    <s v="Brachytron pratense"/>
    <n v="1"/>
    <s v="KD"/>
    <x v="5"/>
    <n v="6"/>
    <s v="Glazenmakers"/>
    <n v="22.857142857142858"/>
  </r>
  <r>
    <n v="628"/>
    <s v="MD-west/Dam"/>
    <d v="2015-06-10T14:20:00"/>
    <n v="2"/>
    <x v="8"/>
    <s v="Aeshna isoceles"/>
    <n v="1"/>
    <s v="KD"/>
    <x v="5"/>
    <n v="6"/>
    <s v="Glazenmakers"/>
    <n v="22.857142857142858"/>
  </r>
  <r>
    <n v="628"/>
    <s v="MD-west/Dam"/>
    <d v="2015-06-10T14:20:00"/>
    <n v="2"/>
    <x v="10"/>
    <s v="Libellula quadrimaculata"/>
    <n v="2"/>
    <s v="KD"/>
    <x v="5"/>
    <n v="6"/>
    <s v="Korenbouten"/>
    <n v="22.857142857142858"/>
  </r>
  <r>
    <n v="628"/>
    <s v="MD-west/Dam"/>
    <d v="2015-06-10T14:20:00"/>
    <n v="4"/>
    <x v="9"/>
    <s v="Anax imperator"/>
    <n v="1"/>
    <s v="KD"/>
    <x v="5"/>
    <n v="6"/>
    <s v="Glazenmakers"/>
    <n v="22.857142857142858"/>
  </r>
  <r>
    <n v="628"/>
    <s v="MD-west/Dam"/>
    <d v="2015-06-10T14:20:00"/>
    <n v="4"/>
    <x v="5"/>
    <s v="Orthetrum cancellatum"/>
    <n v="1"/>
    <s v="KD"/>
    <x v="5"/>
    <n v="6"/>
    <s v="Korenbouten"/>
    <n v="22.857142857142858"/>
  </r>
  <r>
    <n v="628"/>
    <s v="MD-west/Dam"/>
    <d v="2015-06-25T12:00:00"/>
    <n v="1"/>
    <x v="1"/>
    <s v="Ischnura elegans"/>
    <n v="2"/>
    <s v="KD"/>
    <x v="5"/>
    <n v="6"/>
    <s v="Waterjuffer"/>
    <n v="25"/>
  </r>
  <r>
    <n v="628"/>
    <s v="MD-west/Dam"/>
    <d v="2015-06-25T12:00:00"/>
    <n v="1"/>
    <x v="9"/>
    <s v="Anax imperator"/>
    <n v="1"/>
    <s v="KD"/>
    <x v="5"/>
    <n v="6"/>
    <s v="Glazenmakers"/>
    <n v="25"/>
  </r>
  <r>
    <n v="628"/>
    <s v="MD-west/Dam"/>
    <d v="2015-06-25T12:00:00"/>
    <n v="1"/>
    <x v="10"/>
    <s v="Libellula quadrimaculata"/>
    <n v="5"/>
    <s v="KD"/>
    <x v="5"/>
    <n v="6"/>
    <s v="Korenbouten"/>
    <n v="25"/>
  </r>
  <r>
    <n v="628"/>
    <s v="MD-west/Dam"/>
    <d v="2015-06-25T12:00:00"/>
    <n v="2"/>
    <x v="1"/>
    <s v="Ischnura elegans"/>
    <n v="2"/>
    <s v="KD"/>
    <x v="5"/>
    <n v="6"/>
    <s v="Waterjuffer"/>
    <n v="25"/>
  </r>
  <r>
    <n v="628"/>
    <s v="MD-west/Dam"/>
    <d v="2015-06-25T12:00:00"/>
    <n v="2"/>
    <x v="2"/>
    <s v="Pyrrhosoma nymphula"/>
    <n v="2"/>
    <s v="KD"/>
    <x v="5"/>
    <n v="6"/>
    <s v="Waterjuffer"/>
    <n v="25"/>
  </r>
  <r>
    <n v="628"/>
    <s v="MD-west/Dam"/>
    <d v="2015-06-25T12:00:00"/>
    <n v="2"/>
    <x v="6"/>
    <s v="Coenagrion puella"/>
    <n v="6"/>
    <s v="KD"/>
    <x v="5"/>
    <n v="6"/>
    <s v="Waterjuffer"/>
    <n v="25"/>
  </r>
  <r>
    <n v="628"/>
    <s v="MD-west/Dam"/>
    <d v="2015-06-25T12:00:00"/>
    <n v="2"/>
    <x v="4"/>
    <s v="Coenagrion pulchellum"/>
    <n v="2"/>
    <s v="KD"/>
    <x v="5"/>
    <n v="6"/>
    <s v="Waterjuffer"/>
    <n v="25"/>
  </r>
  <r>
    <n v="628"/>
    <s v="MD-west/Dam"/>
    <d v="2015-06-25T12:00:00"/>
    <n v="2"/>
    <x v="8"/>
    <s v="Aeshna isoceles"/>
    <n v="4"/>
    <s v="KD"/>
    <x v="5"/>
    <n v="6"/>
    <s v="Glazenmakers"/>
    <n v="25"/>
  </r>
  <r>
    <n v="628"/>
    <s v="MD-west/Dam"/>
    <d v="2015-06-25T12:00:00"/>
    <n v="2"/>
    <x v="34"/>
    <s v="Libellula depressa"/>
    <n v="1"/>
    <s v="KD"/>
    <x v="5"/>
    <n v="6"/>
    <s v="Korenbouten"/>
    <n v="25"/>
  </r>
  <r>
    <n v="628"/>
    <s v="MD-west/Dam"/>
    <d v="2015-06-25T12:00:00"/>
    <n v="2"/>
    <x v="10"/>
    <s v="Libellula quadrimaculata"/>
    <n v="1"/>
    <s v="KD"/>
    <x v="5"/>
    <n v="6"/>
    <s v="Korenbouten"/>
    <n v="25"/>
  </r>
  <r>
    <n v="628"/>
    <s v="MD-west/Dam"/>
    <d v="2015-06-25T12:00:00"/>
    <n v="4"/>
    <x v="8"/>
    <s v="Aeshna isoceles"/>
    <n v="3"/>
    <s v="KD"/>
    <x v="5"/>
    <n v="6"/>
    <s v="Glazenmakers"/>
    <n v="25"/>
  </r>
  <r>
    <n v="628"/>
    <s v="MD-west/Dam"/>
    <d v="2015-06-25T12:00:00"/>
    <n v="4"/>
    <x v="9"/>
    <s v="Anax imperator"/>
    <n v="5"/>
    <s v="KD"/>
    <x v="5"/>
    <n v="6"/>
    <s v="Glazenmakers"/>
    <n v="25"/>
  </r>
  <r>
    <n v="628"/>
    <s v="MD-west/Dam"/>
    <d v="2015-06-25T12:00:00"/>
    <n v="4"/>
    <x v="34"/>
    <s v="Libellula depressa"/>
    <n v="1"/>
    <s v="KD"/>
    <x v="5"/>
    <n v="6"/>
    <s v="Korenbouten"/>
    <n v="25"/>
  </r>
  <r>
    <n v="628"/>
    <s v="MD-west/Dam"/>
    <d v="2015-07-11T12:15:00"/>
    <n v="1"/>
    <x v="1"/>
    <s v="Ischnura elegans"/>
    <n v="4"/>
    <s v="KD"/>
    <x v="5"/>
    <n v="7"/>
    <s v="Waterjuffer"/>
    <n v="27.285714285714285"/>
  </r>
  <r>
    <n v="628"/>
    <s v="MD-west/Dam"/>
    <d v="2015-07-11T12:15:00"/>
    <n v="1"/>
    <x v="8"/>
    <s v="Aeshna isoceles"/>
    <n v="2"/>
    <s v="KD"/>
    <x v="5"/>
    <n v="7"/>
    <s v="Glazenmakers"/>
    <n v="27.285714285714285"/>
  </r>
  <r>
    <n v="628"/>
    <s v="MD-west/Dam"/>
    <d v="2015-07-11T12:15:00"/>
    <n v="1"/>
    <x v="9"/>
    <s v="Anax imperator"/>
    <n v="3"/>
    <s v="KD"/>
    <x v="5"/>
    <n v="7"/>
    <s v="Glazenmakers"/>
    <n v="27.285714285714285"/>
  </r>
  <r>
    <n v="628"/>
    <s v="MD-west/Dam"/>
    <d v="2015-07-11T12:15:00"/>
    <n v="1"/>
    <x v="10"/>
    <s v="Libellula quadrimaculata"/>
    <n v="1"/>
    <s v="KD"/>
    <x v="5"/>
    <n v="7"/>
    <s v="Korenbouten"/>
    <n v="27.285714285714285"/>
  </r>
  <r>
    <n v="628"/>
    <s v="MD-west/Dam"/>
    <d v="2015-07-11T12:15:00"/>
    <n v="2"/>
    <x v="13"/>
    <s v="Chalcolestes viridis"/>
    <n v="1"/>
    <s v="KD"/>
    <x v="5"/>
    <n v="7"/>
    <s v="Pantserjuffers"/>
    <n v="27.285714285714285"/>
  </r>
  <r>
    <n v="628"/>
    <s v="MD-west/Dam"/>
    <d v="2015-07-11T12:15:00"/>
    <n v="2"/>
    <x v="6"/>
    <s v="Coenagrion puella"/>
    <n v="1"/>
    <s v="KD"/>
    <x v="5"/>
    <n v="7"/>
    <s v="Waterjuffer"/>
    <n v="27.285714285714285"/>
  </r>
  <r>
    <n v="628"/>
    <s v="MD-west/Dam"/>
    <d v="2015-07-11T12:15:00"/>
    <n v="2"/>
    <x v="8"/>
    <s v="Aeshna isoceles"/>
    <n v="2"/>
    <s v="KD"/>
    <x v="5"/>
    <n v="7"/>
    <s v="Glazenmakers"/>
    <n v="27.285714285714285"/>
  </r>
  <r>
    <n v="628"/>
    <s v="MD-west/Dam"/>
    <d v="2015-07-11T12:15:00"/>
    <n v="2"/>
    <x v="9"/>
    <s v="Anax imperator"/>
    <n v="3"/>
    <s v="KD"/>
    <x v="5"/>
    <n v="7"/>
    <s v="Glazenmakers"/>
    <n v="27.285714285714285"/>
  </r>
  <r>
    <n v="628"/>
    <s v="MD-west/Dam"/>
    <d v="2015-07-11T12:15:00"/>
    <n v="2"/>
    <x v="12"/>
    <s v="Sympetrum striolatum"/>
    <n v="4"/>
    <s v="KD"/>
    <x v="5"/>
    <n v="7"/>
    <s v="Korenbouten"/>
    <n v="27.285714285714285"/>
  </r>
  <r>
    <n v="628"/>
    <s v="MD-west/Dam"/>
    <d v="2015-07-11T12:15:00"/>
    <n v="4"/>
    <x v="9"/>
    <s v="Anax imperator"/>
    <n v="2"/>
    <s v="KD"/>
    <x v="5"/>
    <n v="7"/>
    <s v="Glazenmakers"/>
    <n v="27.285714285714285"/>
  </r>
  <r>
    <n v="628"/>
    <s v="MD-west/Dam"/>
    <d v="2015-07-22T14:35:00"/>
    <n v="1"/>
    <x v="9"/>
    <s v="Anax imperator"/>
    <n v="2"/>
    <s v="KD"/>
    <x v="5"/>
    <n v="7"/>
    <s v="Glazenmakers"/>
    <n v="28.857142857142858"/>
  </r>
  <r>
    <n v="628"/>
    <s v="MD-west/Dam"/>
    <d v="2015-07-22T14:35:00"/>
    <n v="2"/>
    <x v="13"/>
    <s v="Chalcolestes viridis"/>
    <n v="1"/>
    <s v="KD"/>
    <x v="5"/>
    <n v="7"/>
    <s v="Pantserjuffers"/>
    <n v="28.857142857142858"/>
  </r>
  <r>
    <n v="628"/>
    <s v="MD-west/Dam"/>
    <d v="2015-07-22T14:35:00"/>
    <n v="2"/>
    <x v="30"/>
    <s v="Erythromma viridulum"/>
    <n v="1"/>
    <s v="KD"/>
    <x v="5"/>
    <n v="7"/>
    <s v="Waterjuffer"/>
    <n v="28.857142857142858"/>
  </r>
  <r>
    <n v="628"/>
    <s v="MD-west/Dam"/>
    <d v="2015-07-22T14:35:00"/>
    <n v="2"/>
    <x v="9"/>
    <s v="Anax imperator"/>
    <n v="3"/>
    <s v="KD"/>
    <x v="5"/>
    <n v="7"/>
    <s v="Glazenmakers"/>
    <n v="28.857142857142858"/>
  </r>
  <r>
    <n v="628"/>
    <s v="MD-west/Dam"/>
    <d v="2015-07-22T14:35:00"/>
    <n v="4"/>
    <x v="9"/>
    <s v="Anax imperator"/>
    <n v="5"/>
    <s v="KD"/>
    <x v="5"/>
    <n v="7"/>
    <s v="Glazenmakers"/>
    <n v="28.857142857142858"/>
  </r>
  <r>
    <n v="628"/>
    <s v="MD-west/Dam"/>
    <d v="2015-08-07T13:00:00"/>
    <n v="1"/>
    <x v="0"/>
    <s v="Sympecma fusca"/>
    <n v="1"/>
    <s v="KD"/>
    <x v="5"/>
    <n v="8"/>
    <s v="Pantserjuffers"/>
    <n v="31.142857142857142"/>
  </r>
  <r>
    <n v="628"/>
    <s v="MD-west/Dam"/>
    <d v="2015-08-07T13:00:00"/>
    <n v="1"/>
    <x v="9"/>
    <s v="Anax imperator"/>
    <n v="2"/>
    <s v="KD"/>
    <x v="5"/>
    <n v="8"/>
    <s v="Glazenmakers"/>
    <n v="31.142857142857142"/>
  </r>
  <r>
    <n v="628"/>
    <s v="MD-west/Dam"/>
    <d v="2015-08-07T13:00:00"/>
    <n v="1"/>
    <x v="23"/>
    <s v="Sympetrum striolatum/vulgatum"/>
    <n v="6"/>
    <s v="KD"/>
    <x v="5"/>
    <n v="8"/>
    <s v="Korenbouten"/>
    <n v="31.142857142857142"/>
  </r>
  <r>
    <n v="628"/>
    <s v="MD-west/Dam"/>
    <d v="2015-08-07T13:00:00"/>
    <n v="2"/>
    <x v="0"/>
    <s v="Sympecma fusca"/>
    <n v="1"/>
    <s v="KD"/>
    <x v="5"/>
    <n v="8"/>
    <s v="Pantserjuffers"/>
    <n v="31.142857142857142"/>
  </r>
  <r>
    <n v="628"/>
    <s v="MD-west/Dam"/>
    <d v="2015-08-07T13:00:00"/>
    <n v="2"/>
    <x v="12"/>
    <s v="Sympetrum striolatum"/>
    <n v="2"/>
    <s v="KD"/>
    <x v="5"/>
    <n v="8"/>
    <s v="Korenbouten"/>
    <n v="31.142857142857142"/>
  </r>
  <r>
    <n v="628"/>
    <s v="MD-west/Dam"/>
    <d v="2015-08-07T13:00:00"/>
    <n v="2"/>
    <x v="17"/>
    <s v="Sympetrum vulgatum"/>
    <n v="4"/>
    <s v="KD"/>
    <x v="5"/>
    <n v="8"/>
    <s v="Korenbouten"/>
    <n v="31.142857142857142"/>
  </r>
  <r>
    <n v="628"/>
    <s v="MD-west/Dam"/>
    <d v="2015-08-07T13:00:00"/>
    <n v="4"/>
    <x v="9"/>
    <s v="Anax imperator"/>
    <n v="3"/>
    <s v="KD"/>
    <x v="5"/>
    <n v="8"/>
    <s v="Glazenmakers"/>
    <n v="31.142857142857142"/>
  </r>
  <r>
    <n v="628"/>
    <s v="MD-west/Dam"/>
    <d v="2015-08-21T14:55:00"/>
    <n v="1"/>
    <x v="0"/>
    <s v="Sympecma fusca"/>
    <n v="1"/>
    <s v="KD"/>
    <x v="5"/>
    <n v="8"/>
    <s v="Pantserjuffers"/>
    <n v="33.142857142857146"/>
  </r>
  <r>
    <n v="628"/>
    <s v="MD-west/Dam"/>
    <d v="2015-08-21T14:55:00"/>
    <n v="1"/>
    <x v="23"/>
    <s v="Sympetrum striolatum/vulgatum"/>
    <n v="3"/>
    <s v="KD"/>
    <x v="5"/>
    <n v="8"/>
    <s v="Korenbouten"/>
    <n v="33.142857142857146"/>
  </r>
  <r>
    <n v="628"/>
    <s v="MD-west/Dam"/>
    <d v="2015-08-21T14:55:00"/>
    <n v="2"/>
    <x v="13"/>
    <s v="Chalcolestes viridis"/>
    <n v="2"/>
    <s v="KD"/>
    <x v="5"/>
    <n v="8"/>
    <s v="Pantserjuffers"/>
    <n v="33.142857142857146"/>
  </r>
  <r>
    <n v="628"/>
    <s v="MD-west/Dam"/>
    <d v="2015-08-21T14:55:00"/>
    <n v="2"/>
    <x v="3"/>
    <s v="Enallagma cyathigerum"/>
    <n v="1"/>
    <s v="KD"/>
    <x v="5"/>
    <n v="8"/>
    <s v="Waterjuffer"/>
    <n v="33.142857142857146"/>
  </r>
  <r>
    <n v="628"/>
    <s v="MD-west/Dam"/>
    <d v="2015-08-21T14:55:00"/>
    <n v="2"/>
    <x v="14"/>
    <s v="Aeshna mixta"/>
    <n v="1"/>
    <s v="KD"/>
    <x v="5"/>
    <n v="8"/>
    <s v="Glazenmakers"/>
    <n v="33.142857142857146"/>
  </r>
  <r>
    <n v="628"/>
    <s v="MD-west/Dam"/>
    <d v="2015-08-21T14:55:00"/>
    <n v="4"/>
    <x v="9"/>
    <s v="Anax imperator"/>
    <n v="1"/>
    <s v="KD"/>
    <x v="5"/>
    <n v="8"/>
    <s v="Glazenmakers"/>
    <n v="33.142857142857146"/>
  </r>
  <r>
    <n v="628"/>
    <s v="MD-west/Dam"/>
    <d v="2015-09-09T14:30:00"/>
    <n v="1"/>
    <x v="1"/>
    <s v="Ischnura elegans"/>
    <n v="1"/>
    <s v="KD"/>
    <x v="5"/>
    <n v="9"/>
    <s v="Waterjuffer"/>
    <n v="35.857142857142854"/>
  </r>
  <r>
    <n v="628"/>
    <s v="MD-west/Dam"/>
    <d v="2015-09-09T14:30:00"/>
    <n v="1"/>
    <x v="14"/>
    <s v="Aeshna mixta"/>
    <n v="2"/>
    <s v="KD"/>
    <x v="5"/>
    <n v="9"/>
    <s v="Glazenmakers"/>
    <n v="35.857142857142854"/>
  </r>
  <r>
    <n v="628"/>
    <s v="MD-west/Dam"/>
    <d v="2015-09-09T14:30:00"/>
    <n v="1"/>
    <x v="23"/>
    <s v="Sympetrum striolatum/vulgatum"/>
    <n v="2"/>
    <s v="KD"/>
    <x v="5"/>
    <n v="9"/>
    <s v="Korenbouten"/>
    <n v="35.857142857142854"/>
  </r>
  <r>
    <n v="628"/>
    <s v="MD-west/Dam"/>
    <d v="2015-09-09T14:30:00"/>
    <n v="2"/>
    <x v="13"/>
    <s v="Chalcolestes viridis"/>
    <n v="90"/>
    <s v="KD"/>
    <x v="5"/>
    <n v="9"/>
    <s v="Pantserjuffers"/>
    <n v="35.857142857142854"/>
  </r>
  <r>
    <n v="628"/>
    <s v="MD-west/Dam"/>
    <d v="2015-09-09T14:30:00"/>
    <n v="2"/>
    <x v="14"/>
    <s v="Aeshna mixta"/>
    <n v="3"/>
    <s v="KD"/>
    <x v="5"/>
    <n v="9"/>
    <s v="Glazenmakers"/>
    <n v="35.857142857142854"/>
  </r>
  <r>
    <n v="628"/>
    <s v="MD-west/Dam"/>
    <d v="2015-09-09T14:30:00"/>
    <n v="2"/>
    <x v="12"/>
    <s v="Sympetrum striolatum"/>
    <n v="12"/>
    <s v="KD"/>
    <x v="5"/>
    <n v="9"/>
    <s v="Korenbouten"/>
    <n v="35.857142857142854"/>
  </r>
  <r>
    <n v="628"/>
    <s v="MD-west/Dam"/>
    <d v="2015-09-09T14:30:00"/>
    <n v="4"/>
    <x v="14"/>
    <s v="Aeshna mixta"/>
    <n v="3"/>
    <s v="KD"/>
    <x v="5"/>
    <n v="9"/>
    <s v="Glazenmakers"/>
    <n v="35.857142857142854"/>
  </r>
  <r>
    <n v="628"/>
    <s v="MD-west/Dam"/>
    <d v="2016-05-06T12:45:00"/>
    <n v="2"/>
    <x v="1"/>
    <s v="Ischnura elegans"/>
    <n v="1"/>
    <s v="KD"/>
    <x v="6"/>
    <n v="5"/>
    <s v="Waterjuffer"/>
    <n v="18"/>
  </r>
  <r>
    <n v="628"/>
    <s v="MD-west/Dam"/>
    <d v="2016-05-06T12:45:00"/>
    <n v="2"/>
    <x v="2"/>
    <s v="Pyrrhosoma nymphula"/>
    <n v="3"/>
    <s v="KD"/>
    <x v="6"/>
    <n v="5"/>
    <s v="Waterjuffer"/>
    <n v="18"/>
  </r>
  <r>
    <n v="628"/>
    <s v="MD-west/Dam"/>
    <d v="2016-06-05T13:10:00"/>
    <n v="1"/>
    <x v="1"/>
    <s v="Ischnura elegans"/>
    <n v="6"/>
    <s v="KD"/>
    <x v="6"/>
    <n v="6"/>
    <s v="Waterjuffer"/>
    <n v="22.285714285714285"/>
  </r>
  <r>
    <n v="628"/>
    <s v="MD-west/Dam"/>
    <d v="2016-06-05T13:10:00"/>
    <n v="1"/>
    <x v="6"/>
    <s v="Coenagrion puella"/>
    <n v="2"/>
    <s v="KD"/>
    <x v="6"/>
    <n v="6"/>
    <s v="Waterjuffer"/>
    <n v="22.285714285714285"/>
  </r>
  <r>
    <n v="628"/>
    <s v="MD-west/Dam"/>
    <d v="2016-06-05T13:10:00"/>
    <n v="1"/>
    <x v="4"/>
    <s v="Coenagrion pulchellum"/>
    <n v="1"/>
    <s v="KD"/>
    <x v="6"/>
    <n v="6"/>
    <s v="Waterjuffer"/>
    <n v="22.285714285714285"/>
  </r>
  <r>
    <n v="628"/>
    <s v="MD-west/Dam"/>
    <d v="2016-06-05T13:10:00"/>
    <n v="1"/>
    <x v="7"/>
    <s v="Brachytron pratense"/>
    <n v="4"/>
    <s v="KD"/>
    <x v="6"/>
    <n v="6"/>
    <s v="Glazenmakers"/>
    <n v="22.285714285714285"/>
  </r>
  <r>
    <n v="628"/>
    <s v="MD-west/Dam"/>
    <d v="2016-06-05T13:10:00"/>
    <n v="1"/>
    <x v="8"/>
    <s v="Aeshna isoceles"/>
    <n v="1"/>
    <s v="KD"/>
    <x v="6"/>
    <n v="6"/>
    <s v="Glazenmakers"/>
    <n v="22.285714285714285"/>
  </r>
  <r>
    <n v="628"/>
    <s v="MD-west/Dam"/>
    <d v="2016-06-05T13:10:00"/>
    <n v="1"/>
    <x v="9"/>
    <s v="Anax imperator"/>
    <n v="1"/>
    <s v="KD"/>
    <x v="6"/>
    <n v="6"/>
    <s v="Glazenmakers"/>
    <n v="22.285714285714285"/>
  </r>
  <r>
    <n v="628"/>
    <s v="MD-west/Dam"/>
    <d v="2016-06-05T13:10:00"/>
    <n v="1"/>
    <x v="10"/>
    <s v="Libellula quadrimaculata"/>
    <n v="3"/>
    <s v="KD"/>
    <x v="6"/>
    <n v="6"/>
    <s v="Korenbouten"/>
    <n v="22.285714285714285"/>
  </r>
  <r>
    <n v="628"/>
    <s v="MD-west/Dam"/>
    <d v="2016-06-05T13:10:00"/>
    <n v="1"/>
    <x v="5"/>
    <s v="Orthetrum cancellatum"/>
    <n v="1"/>
    <s v="KD"/>
    <x v="6"/>
    <n v="6"/>
    <s v="Korenbouten"/>
    <n v="22.285714285714285"/>
  </r>
  <r>
    <n v="628"/>
    <s v="MD-west/Dam"/>
    <d v="2016-06-05T13:10:00"/>
    <n v="2"/>
    <x v="1"/>
    <s v="Ischnura elegans"/>
    <n v="1"/>
    <s v="KD"/>
    <x v="6"/>
    <n v="6"/>
    <s v="Waterjuffer"/>
    <n v="22.285714285714285"/>
  </r>
  <r>
    <n v="628"/>
    <s v="MD-west/Dam"/>
    <d v="2016-06-05T13:10:00"/>
    <n v="2"/>
    <x v="2"/>
    <s v="Pyrrhosoma nymphula"/>
    <n v="4"/>
    <s v="KD"/>
    <x v="6"/>
    <n v="6"/>
    <s v="Waterjuffer"/>
    <n v="22.285714285714285"/>
  </r>
  <r>
    <n v="628"/>
    <s v="MD-west/Dam"/>
    <d v="2016-06-05T13:10:00"/>
    <n v="2"/>
    <x v="6"/>
    <s v="Coenagrion puella"/>
    <n v="5"/>
    <s v="KD"/>
    <x v="6"/>
    <n v="6"/>
    <s v="Waterjuffer"/>
    <n v="22.285714285714285"/>
  </r>
  <r>
    <n v="628"/>
    <s v="MD-west/Dam"/>
    <d v="2016-06-05T13:10:00"/>
    <n v="2"/>
    <x v="7"/>
    <s v="Brachytron pratense"/>
    <n v="3"/>
    <s v="KD"/>
    <x v="6"/>
    <n v="6"/>
    <s v="Glazenmakers"/>
    <n v="22.285714285714285"/>
  </r>
  <r>
    <n v="628"/>
    <s v="MD-west/Dam"/>
    <d v="2016-06-05T13:10:00"/>
    <n v="4"/>
    <x v="7"/>
    <s v="Brachytron pratense"/>
    <n v="4"/>
    <s v="KD"/>
    <x v="6"/>
    <n v="6"/>
    <s v="Glazenmakers"/>
    <n v="22.285714285714285"/>
  </r>
  <r>
    <n v="628"/>
    <s v="MD-west/Dam"/>
    <d v="2016-06-05T13:10:00"/>
    <n v="4"/>
    <x v="8"/>
    <s v="Aeshna isoceles"/>
    <n v="1"/>
    <s v="KD"/>
    <x v="6"/>
    <n v="6"/>
    <s v="Glazenmakers"/>
    <n v="22.285714285714285"/>
  </r>
  <r>
    <n v="628"/>
    <s v="MD-west/Dam"/>
    <d v="2016-06-05T13:10:00"/>
    <n v="4"/>
    <x v="9"/>
    <s v="Anax imperator"/>
    <n v="1"/>
    <s v="KD"/>
    <x v="6"/>
    <n v="6"/>
    <s v="Glazenmakers"/>
    <n v="22.285714285714285"/>
  </r>
  <r>
    <n v="628"/>
    <s v="MD-west/Dam"/>
    <d v="2016-06-05T13:10:00"/>
    <n v="4"/>
    <x v="10"/>
    <s v="Libellula quadrimaculata"/>
    <n v="4"/>
    <s v="KD"/>
    <x v="6"/>
    <n v="6"/>
    <s v="Korenbouten"/>
    <n v="22.285714285714285"/>
  </r>
  <r>
    <n v="628"/>
    <s v="MD-west/Dam"/>
    <d v="2016-06-19T14:45:00"/>
    <n v="1"/>
    <x v="1"/>
    <s v="Ischnura elegans"/>
    <n v="4"/>
    <s v="KD"/>
    <x v="6"/>
    <n v="6"/>
    <s v="Waterjuffer"/>
    <n v="24.285714285714285"/>
  </r>
  <r>
    <n v="628"/>
    <s v="MD-west/Dam"/>
    <d v="2016-06-19T14:45:00"/>
    <n v="1"/>
    <x v="2"/>
    <s v="Pyrrhosoma nymphula"/>
    <n v="1"/>
    <s v="KD"/>
    <x v="6"/>
    <n v="6"/>
    <s v="Waterjuffer"/>
    <n v="24.285714285714285"/>
  </r>
  <r>
    <n v="628"/>
    <s v="MD-west/Dam"/>
    <d v="2016-06-19T14:45:00"/>
    <n v="1"/>
    <x v="9"/>
    <s v="Anax imperator"/>
    <n v="1"/>
    <s v="KD"/>
    <x v="6"/>
    <n v="6"/>
    <s v="Glazenmakers"/>
    <n v="24.285714285714285"/>
  </r>
  <r>
    <n v="628"/>
    <s v="MD-west/Dam"/>
    <d v="2016-06-19T14:45:00"/>
    <n v="1"/>
    <x v="10"/>
    <s v="Libellula quadrimaculata"/>
    <n v="5"/>
    <s v="KD"/>
    <x v="6"/>
    <n v="6"/>
    <s v="Korenbouten"/>
    <n v="24.285714285714285"/>
  </r>
  <r>
    <n v="628"/>
    <s v="MD-west/Dam"/>
    <d v="2016-06-19T14:45:00"/>
    <n v="2"/>
    <x v="1"/>
    <s v="Ischnura elegans"/>
    <n v="1"/>
    <s v="KD"/>
    <x v="6"/>
    <n v="6"/>
    <s v="Waterjuffer"/>
    <n v="24.285714285714285"/>
  </r>
  <r>
    <n v="628"/>
    <s v="MD-west/Dam"/>
    <d v="2016-06-19T14:45:00"/>
    <n v="2"/>
    <x v="3"/>
    <s v="Enallagma cyathigerum"/>
    <n v="1"/>
    <s v="KD"/>
    <x v="6"/>
    <n v="6"/>
    <s v="Waterjuffer"/>
    <n v="24.285714285714285"/>
  </r>
  <r>
    <n v="628"/>
    <s v="MD-west/Dam"/>
    <d v="2016-06-19T14:45:00"/>
    <n v="2"/>
    <x v="6"/>
    <s v="Coenagrion puella"/>
    <n v="1"/>
    <s v="KD"/>
    <x v="6"/>
    <n v="6"/>
    <s v="Waterjuffer"/>
    <n v="24.285714285714285"/>
  </r>
  <r>
    <n v="628"/>
    <s v="MD-west/Dam"/>
    <d v="2016-06-19T14:45:00"/>
    <n v="2"/>
    <x v="9"/>
    <s v="Anax imperator"/>
    <n v="2"/>
    <s v="KD"/>
    <x v="6"/>
    <n v="6"/>
    <s v="Glazenmakers"/>
    <n v="24.285714285714285"/>
  </r>
  <r>
    <n v="628"/>
    <s v="MD-west/Dam"/>
    <d v="2016-06-19T14:45:00"/>
    <n v="2"/>
    <x v="5"/>
    <s v="Orthetrum cancellatum"/>
    <n v="1"/>
    <s v="KD"/>
    <x v="6"/>
    <n v="6"/>
    <s v="Korenbouten"/>
    <n v="24.285714285714285"/>
  </r>
  <r>
    <n v="628"/>
    <s v="MD-west/Dam"/>
    <d v="2016-06-19T14:45:00"/>
    <n v="4"/>
    <x v="8"/>
    <s v="Aeshna isoceles"/>
    <n v="1"/>
    <s v="KD"/>
    <x v="6"/>
    <n v="6"/>
    <s v="Glazenmakers"/>
    <n v="24.285714285714285"/>
  </r>
  <r>
    <n v="628"/>
    <s v="MD-west/Dam"/>
    <d v="2016-06-19T14:45:00"/>
    <n v="4"/>
    <x v="9"/>
    <s v="Anax imperator"/>
    <n v="3"/>
    <s v="KD"/>
    <x v="6"/>
    <n v="6"/>
    <s v="Glazenmakers"/>
    <n v="24.285714285714285"/>
  </r>
  <r>
    <n v="628"/>
    <s v="MD-west/Dam"/>
    <d v="2016-06-19T14:45:00"/>
    <n v="4"/>
    <x v="10"/>
    <s v="Libellula quadrimaculata"/>
    <n v="3"/>
    <s v="KD"/>
    <x v="6"/>
    <n v="6"/>
    <s v="Korenbouten"/>
    <n v="24.285714285714285"/>
  </r>
  <r>
    <n v="628"/>
    <s v="MD-west/Dam"/>
    <d v="2016-07-22T13:15:00"/>
    <n v="2"/>
    <x v="3"/>
    <s v="Enallagma cyathigerum"/>
    <n v="1"/>
    <s v="KD"/>
    <x v="6"/>
    <n v="7"/>
    <s v="Waterjuffer"/>
    <n v="29"/>
  </r>
  <r>
    <n v="628"/>
    <s v="MD-west/Dam"/>
    <d v="2016-07-22T13:15:00"/>
    <n v="4"/>
    <x v="14"/>
    <s v="Aeshna mixta"/>
    <n v="1"/>
    <s v="KD"/>
    <x v="6"/>
    <n v="7"/>
    <s v="Glazenmakers"/>
    <n v="29"/>
  </r>
  <r>
    <n v="628"/>
    <s v="MD-west/Dam"/>
    <d v="2016-07-22T13:15:00"/>
    <n v="4"/>
    <x v="9"/>
    <s v="Anax imperator"/>
    <n v="3"/>
    <s v="KD"/>
    <x v="6"/>
    <n v="7"/>
    <s v="Glazenmakers"/>
    <n v="29"/>
  </r>
  <r>
    <n v="628"/>
    <s v="MD-west/Dam"/>
    <d v="2016-07-22T13:15:00"/>
    <n v="4"/>
    <x v="10"/>
    <s v="Libellula quadrimaculata"/>
    <n v="1"/>
    <s v="KD"/>
    <x v="6"/>
    <n v="7"/>
    <s v="Korenbouten"/>
    <n v="29"/>
  </r>
  <r>
    <n v="628"/>
    <s v="MD-west/Dam"/>
    <d v="2016-07-30T15:35:00"/>
    <n v="1"/>
    <x v="1"/>
    <s v="Ischnura elegans"/>
    <n v="1"/>
    <s v="KD"/>
    <x v="6"/>
    <n v="7"/>
    <s v="Waterjuffer"/>
    <n v="30.142857142857142"/>
  </r>
  <r>
    <n v="628"/>
    <s v="MD-west/Dam"/>
    <d v="2016-07-30T15:35:00"/>
    <n v="2"/>
    <x v="13"/>
    <s v="Chalcolestes viridis"/>
    <n v="1"/>
    <s v="KD"/>
    <x v="6"/>
    <n v="7"/>
    <s v="Pantserjuffers"/>
    <n v="30.142857142857142"/>
  </r>
  <r>
    <n v="628"/>
    <s v="MD-west/Dam"/>
    <d v="2016-08-17T13:05:00"/>
    <n v="1"/>
    <x v="14"/>
    <s v="Aeshna mixta"/>
    <n v="2"/>
    <s v="KD"/>
    <x v="6"/>
    <n v="8"/>
    <s v="Glazenmakers"/>
    <n v="32.714285714285715"/>
  </r>
  <r>
    <n v="628"/>
    <s v="MD-west/Dam"/>
    <d v="2016-08-17T13:05:00"/>
    <n v="1"/>
    <x v="12"/>
    <s v="Sympetrum striolatum"/>
    <n v="1"/>
    <s v="KD"/>
    <x v="6"/>
    <n v="8"/>
    <s v="Korenbouten"/>
    <n v="32.714285714285715"/>
  </r>
  <r>
    <n v="628"/>
    <s v="MD-west/Dam"/>
    <d v="2016-08-17T13:05:00"/>
    <n v="1"/>
    <x v="23"/>
    <s v="Sympetrum striolatum/vulgatum"/>
    <n v="1"/>
    <s v="KD"/>
    <x v="6"/>
    <n v="8"/>
    <s v="Korenbouten"/>
    <n v="32.714285714285715"/>
  </r>
  <r>
    <n v="628"/>
    <s v="MD-west/Dam"/>
    <d v="2016-08-17T13:05:00"/>
    <n v="1"/>
    <x v="17"/>
    <s v="Sympetrum vulgatum"/>
    <n v="5"/>
    <s v="KD"/>
    <x v="6"/>
    <n v="8"/>
    <s v="Korenbouten"/>
    <n v="32.714285714285715"/>
  </r>
  <r>
    <n v="628"/>
    <s v="MD-west/Dam"/>
    <d v="2016-08-17T13:05:00"/>
    <n v="2"/>
    <x v="3"/>
    <s v="Enallagma cyathigerum"/>
    <n v="1"/>
    <s v="KD"/>
    <x v="6"/>
    <n v="8"/>
    <s v="Waterjuffer"/>
    <n v="32.714285714285715"/>
  </r>
  <r>
    <n v="628"/>
    <s v="MD-west/Dam"/>
    <d v="2016-08-17T13:05:00"/>
    <n v="2"/>
    <x v="14"/>
    <s v="Aeshna mixta"/>
    <n v="2"/>
    <s v="KD"/>
    <x v="6"/>
    <n v="8"/>
    <s v="Glazenmakers"/>
    <n v="32.714285714285715"/>
  </r>
  <r>
    <n v="628"/>
    <s v="MD-west/Dam"/>
    <d v="2016-08-17T13:05:00"/>
    <n v="2"/>
    <x v="16"/>
    <s v="Sympetrum sanguineum"/>
    <n v="1"/>
    <s v="KD"/>
    <x v="6"/>
    <n v="8"/>
    <s v="Korenbouten"/>
    <n v="32.714285714285715"/>
  </r>
  <r>
    <n v="628"/>
    <s v="MD-west/Dam"/>
    <d v="2016-08-17T13:05:00"/>
    <n v="2"/>
    <x v="12"/>
    <s v="Sympetrum striolatum"/>
    <n v="2"/>
    <s v="KD"/>
    <x v="6"/>
    <n v="8"/>
    <s v="Korenbouten"/>
    <n v="32.714285714285715"/>
  </r>
  <r>
    <n v="628"/>
    <s v="MD-west/Dam"/>
    <d v="2016-08-17T13:05:00"/>
    <n v="2"/>
    <x v="17"/>
    <s v="Sympetrum vulgatum"/>
    <n v="7"/>
    <s v="KD"/>
    <x v="6"/>
    <n v="8"/>
    <s v="Korenbouten"/>
    <n v="32.714285714285715"/>
  </r>
  <r>
    <n v="628"/>
    <s v="MD-west/Dam"/>
    <d v="2016-08-17T13:05:00"/>
    <n v="4"/>
    <x v="14"/>
    <s v="Aeshna mixta"/>
    <n v="2"/>
    <s v="KD"/>
    <x v="6"/>
    <n v="8"/>
    <s v="Glazenmakers"/>
    <n v="32.714285714285715"/>
  </r>
  <r>
    <n v="628"/>
    <s v="MD-west/Dam"/>
    <d v="2016-08-26T12:05:00"/>
    <n v="1"/>
    <x v="14"/>
    <s v="Aeshna mixta"/>
    <n v="1"/>
    <s v="KD"/>
    <x v="6"/>
    <n v="8"/>
    <s v="Glazenmakers"/>
    <n v="34"/>
  </r>
  <r>
    <n v="628"/>
    <s v="MD-west/Dam"/>
    <d v="2016-08-26T12:05:00"/>
    <n v="2"/>
    <x v="0"/>
    <s v="Sympecma fusca"/>
    <n v="1"/>
    <s v="KD"/>
    <x v="6"/>
    <n v="8"/>
    <s v="Pantserjuffers"/>
    <n v="34"/>
  </r>
  <r>
    <n v="628"/>
    <s v="MD-west/Dam"/>
    <d v="2016-08-26T12:05:00"/>
    <n v="2"/>
    <x v="3"/>
    <s v="Enallagma cyathigerum"/>
    <n v="1"/>
    <s v="KD"/>
    <x v="6"/>
    <n v="8"/>
    <s v="Waterjuffer"/>
    <n v="34"/>
  </r>
  <r>
    <n v="628"/>
    <s v="MD-west/Dam"/>
    <d v="2016-08-26T12:05:00"/>
    <n v="4"/>
    <x v="27"/>
    <s v="Aeshna cyanea"/>
    <n v="1"/>
    <s v="KD"/>
    <x v="6"/>
    <n v="8"/>
    <s v="Glazenmakers"/>
    <n v="34"/>
  </r>
  <r>
    <n v="628"/>
    <s v="MD-west/Dam"/>
    <d v="2016-08-26T12:05:00"/>
    <n v="4"/>
    <x v="14"/>
    <s v="Aeshna mixta"/>
    <n v="5"/>
    <s v="KD"/>
    <x v="6"/>
    <n v="8"/>
    <s v="Glazenmakers"/>
    <n v="34"/>
  </r>
  <r>
    <n v="628"/>
    <s v="MD-west/Dam"/>
    <d v="2016-08-26T12:05:00"/>
    <n v="4"/>
    <x v="9"/>
    <s v="Anax imperator"/>
    <n v="1"/>
    <s v="KD"/>
    <x v="6"/>
    <n v="8"/>
    <s v="Glazenmakers"/>
    <n v="34"/>
  </r>
  <r>
    <n v="628"/>
    <s v="MD-west/Dam"/>
    <d v="2016-09-07T13:15:00"/>
    <n v="1"/>
    <x v="13"/>
    <s v="Chalcolestes viridis"/>
    <n v="3"/>
    <s v="KD"/>
    <x v="6"/>
    <n v="9"/>
    <s v="Pantserjuffers"/>
    <n v="35.714285714285715"/>
  </r>
  <r>
    <n v="628"/>
    <s v="MD-west/Dam"/>
    <d v="2016-09-07T13:15:00"/>
    <n v="1"/>
    <x v="14"/>
    <s v="Aeshna mixta"/>
    <n v="3"/>
    <s v="KD"/>
    <x v="6"/>
    <n v="9"/>
    <s v="Glazenmakers"/>
    <n v="35.714285714285715"/>
  </r>
  <r>
    <n v="628"/>
    <s v="MD-west/Dam"/>
    <d v="2016-09-07T13:15:00"/>
    <n v="1"/>
    <x v="16"/>
    <s v="Sympetrum sanguineum"/>
    <n v="1"/>
    <s v="KD"/>
    <x v="6"/>
    <n v="9"/>
    <s v="Korenbouten"/>
    <n v="35.714285714285715"/>
  </r>
  <r>
    <n v="628"/>
    <s v="MD-west/Dam"/>
    <d v="2016-09-07T13:15:00"/>
    <n v="1"/>
    <x v="17"/>
    <s v="Sympetrum vulgatum"/>
    <n v="4"/>
    <s v="KD"/>
    <x v="6"/>
    <n v="9"/>
    <s v="Korenbouten"/>
    <n v="35.714285714285715"/>
  </r>
  <r>
    <n v="628"/>
    <s v="MD-west/Dam"/>
    <d v="2016-09-07T13:15:00"/>
    <n v="2"/>
    <x v="13"/>
    <s v="Chalcolestes viridis"/>
    <n v="4"/>
    <s v="KD"/>
    <x v="6"/>
    <n v="9"/>
    <s v="Pantserjuffers"/>
    <n v="35.714285714285715"/>
  </r>
  <r>
    <n v="628"/>
    <s v="MD-west/Dam"/>
    <d v="2016-09-07T13:15:00"/>
    <n v="2"/>
    <x v="14"/>
    <s v="Aeshna mixta"/>
    <n v="6"/>
    <s v="KD"/>
    <x v="6"/>
    <n v="9"/>
    <s v="Glazenmakers"/>
    <n v="35.714285714285715"/>
  </r>
  <r>
    <n v="628"/>
    <s v="MD-west/Dam"/>
    <d v="2016-09-07T13:15:00"/>
    <n v="2"/>
    <x v="17"/>
    <s v="Sympetrum vulgatum"/>
    <n v="2"/>
    <s v="KD"/>
    <x v="6"/>
    <n v="9"/>
    <s v="Korenbouten"/>
    <n v="35.714285714285715"/>
  </r>
  <r>
    <n v="628"/>
    <s v="MD-west/Dam"/>
    <d v="2016-09-07T13:15:00"/>
    <n v="4"/>
    <x v="14"/>
    <s v="Aeshna mixta"/>
    <n v="13"/>
    <s v="KD"/>
    <x v="6"/>
    <n v="9"/>
    <s v="Glazenmakers"/>
    <n v="35.714285714285715"/>
  </r>
  <r>
    <n v="628"/>
    <s v="MD-west/Dam"/>
    <d v="2016-09-07T13:15:00"/>
    <n v="4"/>
    <x v="9"/>
    <s v="Anax imperator"/>
    <n v="1"/>
    <s v="KD"/>
    <x v="6"/>
    <n v="9"/>
    <s v="Glazenmakers"/>
    <n v="35.714285714285715"/>
  </r>
  <r>
    <n v="628"/>
    <s v="MD-west/Dam"/>
    <d v="2017-05-17T13:25:00"/>
    <n v="4"/>
    <x v="1"/>
    <s v="Ischnura elegans"/>
    <n v="1"/>
    <s v="KD"/>
    <x v="7"/>
    <n v="5"/>
    <s v="Waterjuffer"/>
    <n v="19.428571428571427"/>
  </r>
  <r>
    <n v="628"/>
    <s v="MD-west/Dam"/>
    <d v="2017-05-17T13:25:00"/>
    <n v="4"/>
    <x v="2"/>
    <s v="Pyrrhosoma nymphula"/>
    <n v="3"/>
    <s v="KD"/>
    <x v="7"/>
    <n v="5"/>
    <s v="Waterjuffer"/>
    <n v="19.428571428571427"/>
  </r>
  <r>
    <n v="628"/>
    <s v="MD-west/Dam"/>
    <d v="2017-05-17T13:25:00"/>
    <n v="4"/>
    <x v="4"/>
    <s v="Coenagrion pulchellum"/>
    <n v="1"/>
    <s v="KD"/>
    <x v="7"/>
    <n v="5"/>
    <s v="Waterjuffer"/>
    <n v="19.428571428571427"/>
  </r>
  <r>
    <n v="628"/>
    <s v="MD-west/Dam"/>
    <d v="2017-05-17T13:25:00"/>
    <n v="4"/>
    <x v="10"/>
    <s v="Libellula quadrimaculata"/>
    <n v="2"/>
    <s v="KD"/>
    <x v="7"/>
    <n v="5"/>
    <s v="Korenbouten"/>
    <n v="19.428571428571427"/>
  </r>
  <r>
    <n v="628"/>
    <s v="MD-west/Dam"/>
    <d v="2017-05-17T13:25:00"/>
    <n v="3"/>
    <x v="7"/>
    <s v="Brachytron pratense"/>
    <n v="3"/>
    <s v="KD"/>
    <x v="7"/>
    <n v="5"/>
    <s v="Glazenmakers"/>
    <n v="19.428571428571427"/>
  </r>
  <r>
    <n v="628"/>
    <s v="MD-west/Dam"/>
    <d v="2017-05-17T13:25:00"/>
    <n v="3"/>
    <x v="1"/>
    <s v="Ischnura elegans"/>
    <n v="2"/>
    <s v="KD"/>
    <x v="7"/>
    <n v="5"/>
    <s v="Waterjuffer"/>
    <n v="19.428571428571427"/>
  </r>
  <r>
    <n v="628"/>
    <s v="MD-west/Dam"/>
    <d v="2017-05-17T13:25:00"/>
    <n v="3"/>
    <x v="31"/>
    <s v="Cordulia aenea"/>
    <n v="1"/>
    <s v="KD"/>
    <x v="7"/>
    <n v="5"/>
    <s v="Glanslibel"/>
    <n v="19.428571428571427"/>
  </r>
  <r>
    <n v="628"/>
    <s v="MD-west/Dam"/>
    <d v="2017-05-17T13:25:00"/>
    <n v="3"/>
    <x v="4"/>
    <s v="Coenagrion pulchellum"/>
    <n v="9"/>
    <s v="KD"/>
    <x v="7"/>
    <n v="5"/>
    <s v="Waterjuffer"/>
    <n v="19.428571428571427"/>
  </r>
  <r>
    <n v="628"/>
    <s v="MD-west/Dam"/>
    <d v="2017-05-17T13:25:00"/>
    <n v="3"/>
    <x v="10"/>
    <s v="Libellula quadrimaculata"/>
    <n v="6"/>
    <s v="KD"/>
    <x v="7"/>
    <n v="5"/>
    <s v="Korenbouten"/>
    <n v="19.428571428571427"/>
  </r>
  <r>
    <n v="628"/>
    <s v="MD-west/Dam"/>
    <d v="2017-05-17T13:25:00"/>
    <n v="3"/>
    <x v="2"/>
    <s v="Pyrrhosoma nymphula"/>
    <n v="14"/>
    <s v="KD"/>
    <x v="7"/>
    <n v="5"/>
    <s v="Waterjuffer"/>
    <n v="19.428571428571427"/>
  </r>
  <r>
    <n v="628"/>
    <s v="MD-west/Dam"/>
    <d v="2017-05-17T13:25:00"/>
    <n v="3"/>
    <x v="3"/>
    <s v="Enallagma cyathigerum"/>
    <n v="3"/>
    <s v="KD"/>
    <x v="7"/>
    <n v="5"/>
    <s v="Waterjuffer"/>
    <n v="19.428571428571427"/>
  </r>
  <r>
    <n v="628"/>
    <s v="MD-west/Dam"/>
    <d v="2017-05-17T13:25:00"/>
    <n v="3"/>
    <x v="6"/>
    <s v="Coenagrion puella"/>
    <n v="3"/>
    <s v="KD"/>
    <x v="7"/>
    <n v="5"/>
    <s v="Waterjuffer"/>
    <n v="19.428571428571427"/>
  </r>
  <r>
    <n v="628"/>
    <s v="MD-west/Dam"/>
    <d v="2017-05-31T14:40:00"/>
    <n v="4"/>
    <x v="0"/>
    <s v="Sympecma fusca"/>
    <n v="1"/>
    <s v="KD"/>
    <x v="7"/>
    <n v="5"/>
    <s v="Pantserjuffers"/>
    <n v="21.428571428571427"/>
  </r>
  <r>
    <n v="628"/>
    <s v="MD-west/Dam"/>
    <d v="2017-05-31T14:40:00"/>
    <n v="4"/>
    <x v="1"/>
    <s v="Ischnura elegans"/>
    <n v="1"/>
    <s v="KD"/>
    <x v="7"/>
    <n v="5"/>
    <s v="Waterjuffer"/>
    <n v="21.428571428571427"/>
  </r>
  <r>
    <n v="628"/>
    <s v="MD-west/Dam"/>
    <d v="2017-05-31T14:40:00"/>
    <n v="4"/>
    <x v="2"/>
    <s v="Pyrrhosoma nymphula"/>
    <n v="5"/>
    <s v="KD"/>
    <x v="7"/>
    <n v="5"/>
    <s v="Waterjuffer"/>
    <n v="21.428571428571427"/>
  </r>
  <r>
    <n v="628"/>
    <s v="MD-west/Dam"/>
    <d v="2017-05-31T14:40:00"/>
    <n v="4"/>
    <x v="3"/>
    <s v="Enallagma cyathigerum"/>
    <n v="1"/>
    <s v="KD"/>
    <x v="7"/>
    <n v="5"/>
    <s v="Waterjuffer"/>
    <n v="21.428571428571427"/>
  </r>
  <r>
    <n v="628"/>
    <s v="MD-west/Dam"/>
    <d v="2017-05-31T14:40:00"/>
    <n v="4"/>
    <x v="6"/>
    <s v="Coenagrion puella"/>
    <n v="12"/>
    <s v="KD"/>
    <x v="7"/>
    <n v="5"/>
    <s v="Waterjuffer"/>
    <n v="21.428571428571427"/>
  </r>
  <r>
    <n v="628"/>
    <s v="MD-west/Dam"/>
    <d v="2017-05-31T14:40:00"/>
    <n v="4"/>
    <x v="4"/>
    <s v="Coenagrion pulchellum"/>
    <n v="3"/>
    <s v="KD"/>
    <x v="7"/>
    <n v="5"/>
    <s v="Waterjuffer"/>
    <n v="21.428571428571427"/>
  </r>
  <r>
    <n v="628"/>
    <s v="MD-west/Dam"/>
    <d v="2017-05-31T14:40:00"/>
    <n v="4"/>
    <x v="7"/>
    <s v="Brachytron pratense"/>
    <n v="4"/>
    <s v="KD"/>
    <x v="7"/>
    <n v="5"/>
    <s v="Glazenmakers"/>
    <n v="21.428571428571427"/>
  </r>
  <r>
    <n v="628"/>
    <s v="MD-west/Dam"/>
    <d v="2017-05-31T14:40:00"/>
    <n v="4"/>
    <x v="8"/>
    <s v="Aeshna isoceles"/>
    <n v="7"/>
    <s v="KD"/>
    <x v="7"/>
    <n v="5"/>
    <s v="Glazenmakers"/>
    <n v="21.428571428571427"/>
  </r>
  <r>
    <n v="628"/>
    <s v="MD-west/Dam"/>
    <d v="2017-05-31T14:40:00"/>
    <n v="4"/>
    <x v="9"/>
    <s v="Anax imperator"/>
    <n v="5"/>
    <s v="KD"/>
    <x v="7"/>
    <n v="5"/>
    <s v="Glazenmakers"/>
    <n v="21.428571428571427"/>
  </r>
  <r>
    <n v="628"/>
    <s v="MD-west/Dam"/>
    <d v="2017-05-31T14:40:00"/>
    <n v="4"/>
    <x v="10"/>
    <s v="Libellula quadrimaculata"/>
    <n v="4"/>
    <s v="KD"/>
    <x v="7"/>
    <n v="5"/>
    <s v="Korenbouten"/>
    <n v="21.428571428571427"/>
  </r>
  <r>
    <n v="628"/>
    <s v="MD-west/Dam"/>
    <d v="2017-05-31T14:40:00"/>
    <n v="3"/>
    <x v="6"/>
    <s v="Coenagrion puella"/>
    <n v="9"/>
    <s v="KD"/>
    <x v="7"/>
    <n v="5"/>
    <s v="Waterjuffer"/>
    <n v="21.428571428571427"/>
  </r>
  <r>
    <n v="628"/>
    <s v="MD-west/Dam"/>
    <d v="2017-05-31T14:40:00"/>
    <n v="3"/>
    <x v="7"/>
    <s v="Brachytron pratense"/>
    <n v="2"/>
    <s v="KD"/>
    <x v="7"/>
    <n v="5"/>
    <s v="Glazenmakers"/>
    <n v="21.428571428571427"/>
  </r>
  <r>
    <n v="628"/>
    <s v="MD-west/Dam"/>
    <d v="2017-05-31T14:40:00"/>
    <n v="3"/>
    <x v="1"/>
    <s v="Ischnura elegans"/>
    <n v="1"/>
    <s v="KD"/>
    <x v="7"/>
    <n v="5"/>
    <s v="Waterjuffer"/>
    <n v="21.428571428571427"/>
  </r>
  <r>
    <n v="628"/>
    <s v="MD-west/Dam"/>
    <d v="2017-05-31T14:40:00"/>
    <n v="3"/>
    <x v="10"/>
    <s v="Libellula quadrimaculata"/>
    <n v="8"/>
    <s v="KD"/>
    <x v="7"/>
    <n v="5"/>
    <s v="Korenbouten"/>
    <n v="21.428571428571427"/>
  </r>
  <r>
    <n v="628"/>
    <s v="MD-west/Dam"/>
    <d v="2017-05-31T14:40:00"/>
    <n v="3"/>
    <x v="2"/>
    <s v="Pyrrhosoma nymphula"/>
    <n v="2"/>
    <s v="KD"/>
    <x v="7"/>
    <n v="5"/>
    <s v="Waterjuffer"/>
    <n v="21.428571428571427"/>
  </r>
  <r>
    <n v="628"/>
    <s v="MD-west/Dam"/>
    <d v="2017-05-31T14:40:00"/>
    <n v="3"/>
    <x v="3"/>
    <s v="Enallagma cyathigerum"/>
    <n v="1"/>
    <s v="KD"/>
    <x v="7"/>
    <n v="5"/>
    <s v="Waterjuffer"/>
    <n v="21.428571428571427"/>
  </r>
  <r>
    <n v="628"/>
    <s v="MD-west/Dam"/>
    <d v="2017-06-11T13:05:00"/>
    <n v="4"/>
    <x v="2"/>
    <s v="Pyrrhosoma nymphula"/>
    <n v="3"/>
    <s v="KD"/>
    <x v="7"/>
    <n v="6"/>
    <s v="Waterjuffer"/>
    <n v="23"/>
  </r>
  <r>
    <n v="628"/>
    <s v="MD-west/Dam"/>
    <d v="2017-06-11T13:05:00"/>
    <n v="4"/>
    <x v="6"/>
    <s v="Coenagrion puella"/>
    <n v="34"/>
    <s v="KD"/>
    <x v="7"/>
    <n v="6"/>
    <s v="Waterjuffer"/>
    <n v="23"/>
  </r>
  <r>
    <n v="628"/>
    <s v="MD-west/Dam"/>
    <d v="2017-06-11T13:05:00"/>
    <n v="4"/>
    <x v="7"/>
    <s v="Brachytron pratense"/>
    <n v="3"/>
    <s v="KD"/>
    <x v="7"/>
    <n v="6"/>
    <s v="Glazenmakers"/>
    <n v="23"/>
  </r>
  <r>
    <n v="628"/>
    <s v="MD-west/Dam"/>
    <d v="2017-06-11T13:05:00"/>
    <n v="4"/>
    <x v="8"/>
    <s v="Aeshna isoceles"/>
    <n v="6"/>
    <s v="KD"/>
    <x v="7"/>
    <n v="6"/>
    <s v="Glazenmakers"/>
    <n v="23"/>
  </r>
  <r>
    <n v="628"/>
    <s v="MD-west/Dam"/>
    <d v="2017-06-11T13:05:00"/>
    <n v="4"/>
    <x v="9"/>
    <s v="Anax imperator"/>
    <n v="2"/>
    <s v="KD"/>
    <x v="7"/>
    <n v="6"/>
    <s v="Glazenmakers"/>
    <n v="23"/>
  </r>
  <r>
    <n v="628"/>
    <s v="MD-west/Dam"/>
    <d v="2017-06-11T13:05:00"/>
    <n v="4"/>
    <x v="10"/>
    <s v="Libellula quadrimaculata"/>
    <n v="16"/>
    <s v="KD"/>
    <x v="7"/>
    <n v="6"/>
    <s v="Korenbouten"/>
    <n v="23"/>
  </r>
  <r>
    <n v="628"/>
    <s v="MD-west/Dam"/>
    <d v="2017-06-11T13:05:00"/>
    <n v="4"/>
    <x v="5"/>
    <s v="Orthetrum cancellatum"/>
    <n v="1"/>
    <s v="KD"/>
    <x v="7"/>
    <n v="6"/>
    <s v="Korenbouten"/>
    <n v="23"/>
  </r>
  <r>
    <n v="628"/>
    <s v="MD-west/Dam"/>
    <d v="2017-06-11T13:05:00"/>
    <n v="3"/>
    <x v="6"/>
    <s v="Coenagrion puella"/>
    <n v="2"/>
    <s v="KD"/>
    <x v="7"/>
    <n v="6"/>
    <s v="Waterjuffer"/>
    <n v="23"/>
  </r>
  <r>
    <n v="628"/>
    <s v="MD-west/Dam"/>
    <d v="2017-06-11T13:05:00"/>
    <n v="3"/>
    <x v="7"/>
    <s v="Brachytron pratense"/>
    <n v="1"/>
    <s v="KD"/>
    <x v="7"/>
    <n v="6"/>
    <s v="Glazenmakers"/>
    <n v="23"/>
  </r>
  <r>
    <n v="628"/>
    <s v="MD-west/Dam"/>
    <d v="2017-06-11T13:05:00"/>
    <n v="3"/>
    <x v="9"/>
    <s v="Anax imperator"/>
    <n v="1"/>
    <s v="KD"/>
    <x v="7"/>
    <n v="6"/>
    <s v="Glazenmakers"/>
    <n v="23"/>
  </r>
  <r>
    <n v="628"/>
    <s v="MD-west/Dam"/>
    <d v="2017-06-11T13:05:00"/>
    <n v="3"/>
    <x v="1"/>
    <s v="Ischnura elegans"/>
    <n v="1"/>
    <s v="KD"/>
    <x v="7"/>
    <n v="6"/>
    <s v="Waterjuffer"/>
    <n v="23"/>
  </r>
  <r>
    <n v="628"/>
    <s v="MD-west/Dam"/>
    <d v="2017-06-11T13:05:00"/>
    <n v="3"/>
    <x v="10"/>
    <s v="Libellula quadrimaculata"/>
    <n v="1"/>
    <s v="KD"/>
    <x v="7"/>
    <n v="6"/>
    <s v="Korenbouten"/>
    <n v="23"/>
  </r>
  <r>
    <n v="628"/>
    <s v="MD-west/Dam"/>
    <d v="2017-06-11T13:05:00"/>
    <n v="3"/>
    <x v="8"/>
    <s v="Aeshna isoceles"/>
    <n v="1"/>
    <s v="KD"/>
    <x v="7"/>
    <n v="6"/>
    <s v="Glazenmakers"/>
    <n v="23"/>
  </r>
  <r>
    <n v="628"/>
    <s v="MD-west/Dam"/>
    <d v="2017-06-11T13:05:00"/>
    <n v="3"/>
    <x v="2"/>
    <s v="Pyrrhosoma nymphula"/>
    <n v="1"/>
    <s v="KD"/>
    <x v="7"/>
    <n v="6"/>
    <s v="Waterjuffer"/>
    <n v="23"/>
  </r>
  <r>
    <n v="628"/>
    <s v="MD-west/Dam"/>
    <d v="2017-07-05T14:20:00"/>
    <n v="3"/>
    <x v="9"/>
    <s v="Anax imperator"/>
    <n v="2"/>
    <s v="KD"/>
    <x v="7"/>
    <n v="7"/>
    <s v="Glazenmakers"/>
    <n v="26.428571428571427"/>
  </r>
  <r>
    <n v="628"/>
    <s v="MD-west/Dam"/>
    <d v="2017-07-05T14:20:00"/>
    <n v="3"/>
    <x v="1"/>
    <s v="Ischnura elegans"/>
    <n v="3"/>
    <s v="KD"/>
    <x v="7"/>
    <n v="7"/>
    <s v="Waterjuffer"/>
    <n v="26.428571428571427"/>
  </r>
  <r>
    <n v="628"/>
    <s v="MD-west/Dam"/>
    <d v="2017-07-05T14:20:00"/>
    <n v="3"/>
    <x v="10"/>
    <s v="Libellula quadrimaculata"/>
    <n v="3"/>
    <s v="KD"/>
    <x v="7"/>
    <n v="7"/>
    <s v="Korenbouten"/>
    <n v="26.428571428571427"/>
  </r>
  <r>
    <n v="628"/>
    <s v="MD-west/Dam"/>
    <d v="2017-07-05T14:20:00"/>
    <n v="3"/>
    <x v="8"/>
    <s v="Aeshna isoceles"/>
    <n v="1"/>
    <s v="KD"/>
    <x v="7"/>
    <n v="7"/>
    <s v="Glazenmakers"/>
    <n v="26.428571428571427"/>
  </r>
  <r>
    <n v="628"/>
    <s v="MD-west/Dam"/>
    <d v="2017-07-05T14:20:00"/>
    <n v="3"/>
    <x v="3"/>
    <s v="Enallagma cyathigerum"/>
    <n v="7"/>
    <s v="KD"/>
    <x v="7"/>
    <n v="7"/>
    <s v="Waterjuffer"/>
    <n v="26.428571428571427"/>
  </r>
  <r>
    <n v="628"/>
    <s v="MD-west/Dam"/>
    <d v="2017-07-09T13:40:00"/>
    <n v="4"/>
    <x v="1"/>
    <s v="Ischnura elegans"/>
    <n v="2"/>
    <s v="KD"/>
    <x v="7"/>
    <n v="7"/>
    <s v="Waterjuffer"/>
    <n v="27"/>
  </r>
  <r>
    <n v="628"/>
    <s v="MD-west/Dam"/>
    <d v="2017-07-09T13:40:00"/>
    <n v="4"/>
    <x v="9"/>
    <s v="Anax imperator"/>
    <n v="4"/>
    <s v="KD"/>
    <x v="7"/>
    <n v="7"/>
    <s v="Glazenmakers"/>
    <n v="27"/>
  </r>
  <r>
    <n v="628"/>
    <s v="MD-west/Dam"/>
    <d v="2017-07-09T13:40:00"/>
    <n v="4"/>
    <x v="6"/>
    <s v="Coenagrion puella"/>
    <n v="6"/>
    <s v="KD"/>
    <x v="7"/>
    <n v="7"/>
    <s v="Waterjuffer"/>
    <n v="27"/>
  </r>
  <r>
    <n v="628"/>
    <s v="MD-west/Dam"/>
    <d v="2017-07-09T13:40:00"/>
    <n v="4"/>
    <x v="4"/>
    <s v="Coenagrion pulchellum"/>
    <n v="3"/>
    <s v="KD"/>
    <x v="7"/>
    <n v="7"/>
    <s v="Waterjuffer"/>
    <n v="27"/>
  </r>
  <r>
    <n v="628"/>
    <s v="MD-west/Dam"/>
    <d v="2017-07-09T13:40:00"/>
    <n v="3"/>
    <x v="1"/>
    <s v="Ischnura elegans"/>
    <n v="1"/>
    <s v="KD"/>
    <x v="7"/>
    <n v="7"/>
    <s v="Waterjuffer"/>
    <n v="27"/>
  </r>
  <r>
    <n v="628"/>
    <s v="MD-west/Dam"/>
    <d v="2017-07-09T13:40:00"/>
    <n v="3"/>
    <x v="9"/>
    <s v="Anax imperator"/>
    <n v="3"/>
    <s v="KD"/>
    <x v="7"/>
    <n v="7"/>
    <s v="Glazenmakers"/>
    <n v="27"/>
  </r>
  <r>
    <n v="628"/>
    <s v="MD-west/Dam"/>
    <d v="2017-07-26T14:15:00"/>
    <n v="4"/>
    <x v="3"/>
    <s v="Enallagma cyathigerum"/>
    <n v="2"/>
    <s v="KD"/>
    <x v="7"/>
    <n v="7"/>
    <s v="Waterjuffer"/>
    <n v="29.428571428571427"/>
  </r>
  <r>
    <n v="628"/>
    <s v="MD-west/Dam"/>
    <d v="2017-07-26T14:15:00"/>
    <n v="4"/>
    <x v="9"/>
    <s v="Anax imperator"/>
    <n v="1"/>
    <s v="KD"/>
    <x v="7"/>
    <n v="7"/>
    <s v="Glazenmakers"/>
    <n v="29.428571428571427"/>
  </r>
  <r>
    <n v="628"/>
    <s v="MD-west/Dam"/>
    <d v="2017-07-26T14:15:00"/>
    <n v="4"/>
    <x v="16"/>
    <s v="Sympetrum sanguineum"/>
    <n v="1"/>
    <s v="KD"/>
    <x v="7"/>
    <n v="7"/>
    <s v="Korenbouten"/>
    <n v="29.428571428571427"/>
  </r>
  <r>
    <n v="628"/>
    <s v="MD-west/Dam"/>
    <d v="2017-07-26T14:15:00"/>
    <n v="3"/>
    <x v="23"/>
    <s v="Sympetrum striolatum/vulgatum"/>
    <n v="6"/>
    <s v="KD"/>
    <x v="7"/>
    <n v="7"/>
    <s v="Korenbouten"/>
    <n v="29.428571428571427"/>
  </r>
  <r>
    <n v="628"/>
    <s v="MD-west/Dam"/>
    <d v="2017-07-26T14:15:00"/>
    <n v="3"/>
    <x v="9"/>
    <s v="Anax imperator"/>
    <n v="1"/>
    <s v="KD"/>
    <x v="7"/>
    <n v="7"/>
    <s v="Glazenmakers"/>
    <n v="29.428571428571427"/>
  </r>
  <r>
    <n v="628"/>
    <s v="MD-west/Dam"/>
    <d v="2017-07-26T14:15:00"/>
    <n v="3"/>
    <x v="1"/>
    <s v="Ischnura elegans"/>
    <n v="3"/>
    <s v="KD"/>
    <x v="7"/>
    <n v="7"/>
    <s v="Waterjuffer"/>
    <n v="29.428571428571427"/>
  </r>
  <r>
    <n v="628"/>
    <s v="MD-west/Dam"/>
    <d v="2017-07-26T14:15:00"/>
    <n v="3"/>
    <x v="3"/>
    <s v="Enallagma cyathigerum"/>
    <n v="1"/>
    <s v="KD"/>
    <x v="7"/>
    <n v="7"/>
    <s v="Waterjuffer"/>
    <n v="29.428571428571427"/>
  </r>
  <r>
    <n v="628"/>
    <s v="MD-west/Dam"/>
    <d v="2017-08-16T14:00:00"/>
    <n v="4"/>
    <x v="14"/>
    <s v="Aeshna mixta"/>
    <n v="2"/>
    <s v="KD"/>
    <x v="7"/>
    <n v="8"/>
    <s v="Glazenmakers"/>
    <n v="32.428571428571431"/>
  </r>
  <r>
    <n v="628"/>
    <s v="MD-west/Dam"/>
    <d v="2017-08-16T14:00:00"/>
    <n v="4"/>
    <x v="9"/>
    <s v="Anax imperator"/>
    <n v="1"/>
    <s v="KD"/>
    <x v="7"/>
    <n v="8"/>
    <s v="Glazenmakers"/>
    <n v="32.428571428571431"/>
  </r>
  <r>
    <n v="628"/>
    <s v="MD-west/Dam"/>
    <d v="2017-08-16T14:00:00"/>
    <n v="4"/>
    <x v="12"/>
    <s v="Sympetrum striolatum"/>
    <n v="11"/>
    <s v="KD"/>
    <x v="7"/>
    <n v="8"/>
    <s v="Korenbouten"/>
    <n v="32.428571428571431"/>
  </r>
  <r>
    <n v="628"/>
    <s v="MD-west/Dam"/>
    <d v="2017-08-16T14:00:00"/>
    <n v="4"/>
    <x v="16"/>
    <s v="Sympetrum sanguineum"/>
    <n v="1"/>
    <s v="KD"/>
    <x v="7"/>
    <n v="8"/>
    <s v="Korenbouten"/>
    <n v="32.428571428571431"/>
  </r>
  <r>
    <n v="628"/>
    <s v="MD-west/Dam"/>
    <d v="2017-08-16T14:00:00"/>
    <n v="3"/>
    <x v="12"/>
    <s v="Sympetrum striolatum"/>
    <n v="2"/>
    <s v="KD"/>
    <x v="7"/>
    <n v="8"/>
    <s v="Korenbouten"/>
    <n v="32.428571428571431"/>
  </r>
  <r>
    <n v="628"/>
    <s v="MD-west/Dam"/>
    <d v="2017-08-16T14:00:00"/>
    <n v="3"/>
    <x v="1"/>
    <s v="Ischnura elegans"/>
    <n v="1"/>
    <s v="KD"/>
    <x v="7"/>
    <n v="8"/>
    <s v="Waterjuffer"/>
    <n v="32.428571428571431"/>
  </r>
  <r>
    <n v="628"/>
    <s v="MD-west/Dam"/>
    <d v="2017-08-16T14:00:00"/>
    <n v="3"/>
    <x v="17"/>
    <s v="Sympetrum vulgatum"/>
    <n v="3"/>
    <s v="KD"/>
    <x v="7"/>
    <n v="8"/>
    <s v="Korenbouten"/>
    <n v="32.428571428571431"/>
  </r>
  <r>
    <n v="628"/>
    <s v="MD-west/Dam"/>
    <d v="2017-09-03T13:25:00"/>
    <n v="4"/>
    <x v="27"/>
    <s v="Aeshna cyanea"/>
    <n v="1"/>
    <s v="KD"/>
    <x v="7"/>
    <n v="9"/>
    <s v="Glazenmakers"/>
    <n v="35"/>
  </r>
  <r>
    <n v="628"/>
    <s v="MD-west/Dam"/>
    <d v="2017-09-03T13:25:00"/>
    <n v="4"/>
    <x v="14"/>
    <s v="Aeshna mixta"/>
    <n v="2"/>
    <s v="KD"/>
    <x v="7"/>
    <n v="9"/>
    <s v="Glazenmakers"/>
    <n v="35"/>
  </r>
  <r>
    <n v="628"/>
    <s v="MD-west/Dam"/>
    <d v="2017-09-03T13:25:00"/>
    <n v="4"/>
    <x v="13"/>
    <s v="Chalcolestes viridis"/>
    <n v="5"/>
    <s v="KD"/>
    <x v="7"/>
    <n v="9"/>
    <s v="Pantserjuffers"/>
    <n v="35"/>
  </r>
  <r>
    <n v="628"/>
    <s v="MD-west/Dam"/>
    <d v="2017-09-03T13:25:00"/>
    <n v="4"/>
    <x v="12"/>
    <s v="Sympetrum striolatum"/>
    <n v="14"/>
    <s v="KD"/>
    <x v="7"/>
    <n v="9"/>
    <s v="Korenbouten"/>
    <n v="35"/>
  </r>
  <r>
    <n v="628"/>
    <s v="MD-west/Dam"/>
    <d v="2017-09-03T13:25:00"/>
    <n v="3"/>
    <x v="12"/>
    <s v="Sympetrum striolatum"/>
    <n v="3"/>
    <s v="KD"/>
    <x v="7"/>
    <n v="9"/>
    <s v="Korenbouten"/>
    <n v="35"/>
  </r>
  <r>
    <n v="628"/>
    <s v="MD-west/Dam"/>
    <d v="2017-09-03T13:25:00"/>
    <n v="3"/>
    <x v="13"/>
    <s v="Chalcolestes viridis"/>
    <n v="2"/>
    <s v="KD"/>
    <x v="7"/>
    <n v="9"/>
    <s v="Pantserjuffers"/>
    <n v="35"/>
  </r>
  <r>
    <n v="628"/>
    <s v="MD-west/Dam"/>
    <d v="2017-09-03T13:25:00"/>
    <n v="3"/>
    <x v="14"/>
    <s v="Aeshna mixta"/>
    <n v="1"/>
    <s v="KD"/>
    <x v="7"/>
    <n v="9"/>
    <s v="Glazenmakers"/>
    <n v="35"/>
  </r>
  <r>
    <n v="628"/>
    <s v="MD-west/Dam"/>
    <d v="2017-09-07T14:40:00"/>
    <n v="4"/>
    <x v="9"/>
    <s v="Anax imperator"/>
    <n v="1"/>
    <s v="KD"/>
    <x v="7"/>
    <n v="9"/>
    <s v="Glazenmakers"/>
    <n v="35.571428571428569"/>
  </r>
  <r>
    <n v="628"/>
    <s v="MD-west/Dam"/>
    <d v="2017-09-07T14:40:00"/>
    <n v="4"/>
    <x v="16"/>
    <s v="Sympetrum sanguineum"/>
    <n v="3"/>
    <s v="KD"/>
    <x v="7"/>
    <n v="9"/>
    <s v="Korenbouten"/>
    <n v="35.571428571428569"/>
  </r>
  <r>
    <n v="628"/>
    <s v="MD-west/Dam"/>
    <d v="2017-09-07T14:40:00"/>
    <n v="4"/>
    <x v="12"/>
    <s v="Sympetrum striolatum"/>
    <n v="4"/>
    <s v="KD"/>
    <x v="7"/>
    <n v="9"/>
    <s v="Korenbouten"/>
    <n v="35.571428571428569"/>
  </r>
  <r>
    <n v="628"/>
    <s v="MD-west/Dam"/>
    <d v="2017-09-07T14:40:00"/>
    <n v="4"/>
    <x v="17"/>
    <s v="Sympetrum vulgatum"/>
    <n v="6"/>
    <s v="KD"/>
    <x v="7"/>
    <n v="9"/>
    <s v="Korenbouten"/>
    <n v="35.571428571428569"/>
  </r>
  <r>
    <n v="628"/>
    <s v="MD-west/Dam"/>
    <d v="2017-09-07T14:40:00"/>
    <n v="3"/>
    <x v="13"/>
    <s v="Chalcolestes viridis"/>
    <n v="3"/>
    <s v="KD"/>
    <x v="7"/>
    <n v="9"/>
    <s v="Pantserjuffers"/>
    <n v="35.571428571428569"/>
  </r>
  <r>
    <n v="628"/>
    <s v="MD-west/Dam"/>
    <d v="2017-09-07T14:40:00"/>
    <n v="3"/>
    <x v="17"/>
    <s v="Sympetrum vulgatum"/>
    <n v="3"/>
    <s v="KD"/>
    <x v="7"/>
    <n v="9"/>
    <s v="Korenbouten"/>
    <n v="35.571428571428569"/>
  </r>
  <r>
    <n v="628"/>
    <s v="MD-west/Dam"/>
    <d v="2017-09-27T14:45:00"/>
    <n v="4"/>
    <x v="13"/>
    <s v="Chalcolestes viridis"/>
    <n v="3"/>
    <s v="KD"/>
    <x v="7"/>
    <n v="9"/>
    <s v="Pantserjuffers"/>
    <n v="38.428571428571431"/>
  </r>
  <r>
    <n v="628"/>
    <s v="MD-west/Dam"/>
    <d v="2017-09-27T14:45:00"/>
    <n v="4"/>
    <x v="27"/>
    <s v="Aeshna cyanea"/>
    <n v="1"/>
    <s v="KD"/>
    <x v="7"/>
    <n v="9"/>
    <s v="Glazenmakers"/>
    <n v="38.428571428571431"/>
  </r>
  <r>
    <n v="628"/>
    <s v="MD-west/Dam"/>
    <d v="2017-09-27T14:45:00"/>
    <n v="4"/>
    <x v="14"/>
    <s v="Aeshna mixta"/>
    <n v="4"/>
    <s v="KD"/>
    <x v="7"/>
    <n v="9"/>
    <s v="Glazenmakers"/>
    <n v="38.428571428571431"/>
  </r>
  <r>
    <n v="628"/>
    <s v="MD-west/Dam"/>
    <d v="2017-09-27T14:45:00"/>
    <n v="4"/>
    <x v="23"/>
    <s v="Sympetrum striolatum/vulgatum"/>
    <n v="6"/>
    <s v="KD"/>
    <x v="7"/>
    <n v="9"/>
    <s v="Korenbouten"/>
    <n v="38.428571428571431"/>
  </r>
  <r>
    <n v="628"/>
    <s v="MD-west/Dam"/>
    <d v="2017-09-27T14:45:00"/>
    <n v="3"/>
    <x v="23"/>
    <s v="Sympetrum striolatum/vulgatum"/>
    <n v="4"/>
    <s v="KD"/>
    <x v="7"/>
    <n v="9"/>
    <s v="Korenbouten"/>
    <n v="38.428571428571431"/>
  </r>
  <r>
    <n v="628"/>
    <s v="MD-west/Dam"/>
    <d v="2017-09-27T14:45:00"/>
    <n v="3"/>
    <x v="13"/>
    <s v="Chalcolestes viridis"/>
    <n v="7"/>
    <s v="KD"/>
    <x v="7"/>
    <n v="9"/>
    <s v="Pantserjuffers"/>
    <n v="38.428571428571431"/>
  </r>
  <r>
    <n v="628"/>
    <s v="MD-west/Dam"/>
    <d v="2017-09-27T14:45:00"/>
    <n v="3"/>
    <x v="14"/>
    <s v="Aeshna mixta"/>
    <n v="5"/>
    <s v="KD"/>
    <x v="7"/>
    <n v="9"/>
    <s v="Glazenmakers"/>
    <n v="38.428571428571431"/>
  </r>
  <r>
    <n v="628"/>
    <s v="MD-west/Dam"/>
    <d v="2018-05-02T13:50:00"/>
    <n v="4"/>
    <x v="0"/>
    <s v="Sympecma fusca"/>
    <n v="1"/>
    <s v="KD"/>
    <x v="10"/>
    <n v="5"/>
    <s v="Pantserjuffers"/>
    <n v="17.285714285714285"/>
  </r>
  <r>
    <n v="628"/>
    <s v="MD-west/Dam"/>
    <d v="2018-05-02T13:50:00"/>
    <n v="4"/>
    <x v="2"/>
    <s v="Pyrrhosoma nymphula"/>
    <n v="1"/>
    <s v="KD"/>
    <x v="10"/>
    <n v="5"/>
    <s v="Waterjuffer"/>
    <n v="17.285714285714285"/>
  </r>
  <r>
    <n v="628"/>
    <s v="MD-west/Dam"/>
    <d v="2018-05-23T15:10:00"/>
    <n v="4"/>
    <x v="2"/>
    <s v="Pyrrhosoma nymphula"/>
    <n v="3"/>
    <s v="KD"/>
    <x v="10"/>
    <n v="5"/>
    <s v="Waterjuffer"/>
    <n v="20.285714285714285"/>
  </r>
  <r>
    <n v="628"/>
    <s v="MD-west/Dam"/>
    <d v="2018-05-23T15:10:00"/>
    <n v="4"/>
    <x v="6"/>
    <s v="Coenagrion puella"/>
    <n v="1"/>
    <s v="KD"/>
    <x v="10"/>
    <n v="5"/>
    <s v="Waterjuffer"/>
    <n v="20.285714285714285"/>
  </r>
  <r>
    <n v="628"/>
    <s v="MD-west/Dam"/>
    <d v="2018-05-23T15:10:00"/>
    <n v="4"/>
    <x v="4"/>
    <s v="Coenagrion pulchellum"/>
    <n v="4"/>
    <s v="KD"/>
    <x v="10"/>
    <n v="5"/>
    <s v="Waterjuffer"/>
    <n v="20.285714285714285"/>
  </r>
  <r>
    <n v="628"/>
    <s v="MD-west/Dam"/>
    <d v="2018-05-23T15:10:00"/>
    <n v="4"/>
    <x v="7"/>
    <s v="Brachytron pratense"/>
    <n v="3"/>
    <s v="KD"/>
    <x v="10"/>
    <n v="5"/>
    <s v="Glazenmakers"/>
    <n v="20.285714285714285"/>
  </r>
  <r>
    <n v="628"/>
    <s v="MD-west/Dam"/>
    <d v="2018-05-23T15:10:00"/>
    <n v="4"/>
    <x v="8"/>
    <s v="Aeshna isoceles"/>
    <n v="6"/>
    <s v="KD"/>
    <x v="10"/>
    <n v="5"/>
    <s v="Glazenmakers"/>
    <n v="20.285714285714285"/>
  </r>
  <r>
    <n v="628"/>
    <s v="MD-west/Dam"/>
    <d v="2018-05-23T15:10:00"/>
    <n v="4"/>
    <x v="10"/>
    <s v="Libellula quadrimaculata"/>
    <n v="2"/>
    <s v="KD"/>
    <x v="10"/>
    <n v="5"/>
    <s v="Korenbouten"/>
    <n v="20.285714285714285"/>
  </r>
  <r>
    <n v="628"/>
    <s v="MD-west/Dam"/>
    <d v="2018-05-23T15:10:00"/>
    <n v="4"/>
    <x v="5"/>
    <s v="Orthetrum cancellatum"/>
    <n v="1"/>
    <s v="KD"/>
    <x v="10"/>
    <n v="5"/>
    <s v="Korenbouten"/>
    <n v="20.285714285714285"/>
  </r>
  <r>
    <n v="628"/>
    <s v="MD-west/Dam"/>
    <d v="2018-05-23T15:10:00"/>
    <n v="3"/>
    <x v="1"/>
    <s v="Ischnura elegans"/>
    <n v="5"/>
    <s v="KD"/>
    <x v="10"/>
    <n v="5"/>
    <s v="Waterjuffer"/>
    <n v="20.285714285714285"/>
  </r>
  <r>
    <n v="628"/>
    <s v="MD-west/Dam"/>
    <d v="2018-05-23T15:10:00"/>
    <n v="3"/>
    <x v="2"/>
    <s v="Pyrrhosoma nymphula"/>
    <n v="3"/>
    <s v="KD"/>
    <x v="10"/>
    <n v="5"/>
    <s v="Waterjuffer"/>
    <n v="20.285714285714285"/>
  </r>
  <r>
    <n v="628"/>
    <s v="MD-west/Dam"/>
    <d v="2018-05-23T15:10:00"/>
    <n v="3"/>
    <x v="6"/>
    <s v="Coenagrion puella"/>
    <n v="7"/>
    <s v="KD"/>
    <x v="10"/>
    <n v="5"/>
    <s v="Waterjuffer"/>
    <n v="20.285714285714285"/>
  </r>
  <r>
    <n v="628"/>
    <s v="MD-west/Dam"/>
    <d v="2018-05-23T15:10:00"/>
    <n v="3"/>
    <x v="4"/>
    <s v="Coenagrion pulchellum"/>
    <n v="6"/>
    <s v="KD"/>
    <x v="10"/>
    <n v="5"/>
    <s v="Waterjuffer"/>
    <n v="20.285714285714285"/>
  </r>
  <r>
    <n v="628"/>
    <s v="MD-west/Dam"/>
    <d v="2018-05-23T15:10:00"/>
    <n v="3"/>
    <x v="7"/>
    <s v="Brachytron pratense"/>
    <n v="3"/>
    <s v="KD"/>
    <x v="10"/>
    <n v="5"/>
    <s v="Glazenmakers"/>
    <n v="20.285714285714285"/>
  </r>
  <r>
    <n v="628"/>
    <s v="MD-west/Dam"/>
    <d v="2018-05-23T15:10:00"/>
    <n v="3"/>
    <x v="8"/>
    <s v="Aeshna isoceles"/>
    <n v="1"/>
    <s v="KD"/>
    <x v="10"/>
    <n v="5"/>
    <s v="Glazenmakers"/>
    <n v="20.285714285714285"/>
  </r>
  <r>
    <n v="628"/>
    <s v="MD-west/Dam"/>
    <d v="2018-05-23T15:10:00"/>
    <n v="3"/>
    <x v="10"/>
    <s v="Libellula quadrimaculata"/>
    <n v="3"/>
    <s v="KD"/>
    <x v="10"/>
    <n v="5"/>
    <s v="Korenbouten"/>
    <n v="20.285714285714285"/>
  </r>
  <r>
    <n v="628"/>
    <s v="MD-west/Dam"/>
    <d v="2018-05-23T15:10:00"/>
    <n v="3"/>
    <x v="0"/>
    <s v="Sympecma fusca"/>
    <n v="1"/>
    <s v="KD"/>
    <x v="10"/>
    <n v="5"/>
    <s v="Pantserjuffers"/>
    <n v="20.285714285714285"/>
  </r>
  <r>
    <n v="628"/>
    <s v="MD-west/Dam"/>
    <d v="2018-05-30T12:45:00"/>
    <n v="4"/>
    <x v="2"/>
    <s v="Pyrrhosoma nymphula"/>
    <n v="2"/>
    <s v="KD"/>
    <x v="10"/>
    <n v="5"/>
    <s v="Waterjuffer"/>
    <n v="21.285714285714285"/>
  </r>
  <r>
    <n v="628"/>
    <s v="MD-west/Dam"/>
    <d v="2018-05-30T12:45:00"/>
    <n v="4"/>
    <x v="6"/>
    <s v="Coenagrion puella"/>
    <n v="5"/>
    <s v="KD"/>
    <x v="10"/>
    <n v="5"/>
    <s v="Waterjuffer"/>
    <n v="21.285714285714285"/>
  </r>
  <r>
    <n v="628"/>
    <s v="MD-west/Dam"/>
    <d v="2018-05-30T12:45:00"/>
    <n v="4"/>
    <x v="7"/>
    <s v="Brachytron pratense"/>
    <n v="3"/>
    <s v="KD"/>
    <x v="10"/>
    <n v="5"/>
    <s v="Glazenmakers"/>
    <n v="21.285714285714285"/>
  </r>
  <r>
    <n v="628"/>
    <s v="MD-west/Dam"/>
    <d v="2018-05-30T12:45:00"/>
    <n v="4"/>
    <x v="9"/>
    <s v="Anax imperator"/>
    <n v="6"/>
    <s v="KD"/>
    <x v="10"/>
    <n v="5"/>
    <s v="Glazenmakers"/>
    <n v="21.285714285714285"/>
  </r>
  <r>
    <n v="628"/>
    <s v="MD-west/Dam"/>
    <d v="2018-05-30T12:45:00"/>
    <n v="4"/>
    <x v="31"/>
    <s v="Cordulia aenea"/>
    <n v="1"/>
    <s v="KD"/>
    <x v="10"/>
    <n v="5"/>
    <s v="Glanslibel"/>
    <n v="21.285714285714285"/>
  </r>
  <r>
    <n v="628"/>
    <s v="MD-west/Dam"/>
    <d v="2018-05-30T12:45:00"/>
    <n v="4"/>
    <x v="10"/>
    <s v="Libellula quadrimaculata"/>
    <n v="10"/>
    <s v="KD"/>
    <x v="10"/>
    <n v="5"/>
    <s v="Korenbouten"/>
    <n v="21.285714285714285"/>
  </r>
  <r>
    <n v="628"/>
    <s v="MD-west/Dam"/>
    <d v="2018-05-30T12:45:00"/>
    <n v="3"/>
    <x v="1"/>
    <s v="Ischnura elegans"/>
    <n v="7"/>
    <s v="KD"/>
    <x v="10"/>
    <n v="5"/>
    <s v="Waterjuffer"/>
    <n v="21.285714285714285"/>
  </r>
  <r>
    <n v="628"/>
    <s v="MD-west/Dam"/>
    <d v="2018-05-30T12:45:00"/>
    <n v="3"/>
    <x v="2"/>
    <s v="Pyrrhosoma nymphula"/>
    <n v="5"/>
    <s v="KD"/>
    <x v="10"/>
    <n v="5"/>
    <s v="Waterjuffer"/>
    <n v="21.285714285714285"/>
  </r>
  <r>
    <n v="628"/>
    <s v="MD-west/Dam"/>
    <d v="2018-05-30T12:45:00"/>
    <n v="3"/>
    <x v="6"/>
    <s v="Coenagrion puella"/>
    <n v="8"/>
    <s v="KD"/>
    <x v="10"/>
    <n v="5"/>
    <s v="Waterjuffer"/>
    <n v="21.285714285714285"/>
  </r>
  <r>
    <n v="628"/>
    <s v="MD-west/Dam"/>
    <d v="2018-05-30T12:45:00"/>
    <n v="3"/>
    <x v="4"/>
    <s v="Coenagrion pulchellum"/>
    <n v="5"/>
    <s v="KD"/>
    <x v="10"/>
    <n v="5"/>
    <s v="Waterjuffer"/>
    <n v="21.285714285714285"/>
  </r>
  <r>
    <n v="628"/>
    <s v="MD-west/Dam"/>
    <d v="2018-05-30T12:45:00"/>
    <n v="3"/>
    <x v="7"/>
    <s v="Brachytron pratense"/>
    <n v="2"/>
    <s v="KD"/>
    <x v="10"/>
    <n v="5"/>
    <s v="Glazenmakers"/>
    <n v="21.285714285714285"/>
  </r>
  <r>
    <n v="628"/>
    <s v="MD-west/Dam"/>
    <d v="2018-05-30T12:45:00"/>
    <n v="3"/>
    <x v="8"/>
    <s v="Aeshna isoceles"/>
    <n v="4"/>
    <s v="KD"/>
    <x v="10"/>
    <n v="5"/>
    <s v="Glazenmakers"/>
    <n v="21.285714285714285"/>
  </r>
  <r>
    <n v="628"/>
    <s v="MD-west/Dam"/>
    <d v="2018-05-30T12:45:00"/>
    <n v="3"/>
    <x v="9"/>
    <s v="Anax imperator"/>
    <n v="1"/>
    <s v="KD"/>
    <x v="10"/>
    <n v="5"/>
    <s v="Glazenmakers"/>
    <n v="21.285714285714285"/>
  </r>
  <r>
    <n v="628"/>
    <s v="MD-west/Dam"/>
    <d v="2018-05-30T12:45:00"/>
    <n v="3"/>
    <x v="5"/>
    <s v="Orthetrum cancellatum"/>
    <n v="1"/>
    <s v="KD"/>
    <x v="10"/>
    <n v="5"/>
    <s v="Korenbouten"/>
    <n v="21.285714285714285"/>
  </r>
  <r>
    <n v="628"/>
    <s v="MD-west/Dam"/>
    <d v="2018-05-30T12:45:00"/>
    <n v="3"/>
    <x v="10"/>
    <s v="Libellula quadrimaculata"/>
    <n v="12"/>
    <s v="KD"/>
    <x v="10"/>
    <n v="5"/>
    <s v="Korenbouten"/>
    <n v="21.285714285714285"/>
  </r>
  <r>
    <n v="628"/>
    <s v="MD-west/Dam"/>
    <d v="2018-06-27T12:35:00"/>
    <n v="4"/>
    <x v="1"/>
    <s v="Ischnura elegans"/>
    <n v="2"/>
    <s v="KD"/>
    <x v="10"/>
    <n v="6"/>
    <s v="Waterjuffer"/>
    <n v="25.285714285714285"/>
  </r>
  <r>
    <n v="628"/>
    <s v="MD-west/Dam"/>
    <d v="2018-06-27T12:35:00"/>
    <n v="4"/>
    <x v="9"/>
    <s v="Anax imperator"/>
    <n v="6"/>
    <s v="KD"/>
    <x v="10"/>
    <n v="6"/>
    <s v="Glazenmakers"/>
    <n v="25.285714285714285"/>
  </r>
  <r>
    <n v="628"/>
    <s v="MD-west/Dam"/>
    <d v="2018-06-27T12:35:00"/>
    <n v="4"/>
    <x v="10"/>
    <s v="Libellula quadrimaculata"/>
    <n v="1"/>
    <s v="KD"/>
    <x v="10"/>
    <n v="6"/>
    <s v="Korenbouten"/>
    <n v="25.285714285714285"/>
  </r>
  <r>
    <n v="628"/>
    <s v="MD-west/Dam"/>
    <d v="2018-06-27T12:35:00"/>
    <n v="3"/>
    <x v="9"/>
    <s v="Anax imperator"/>
    <n v="4"/>
    <s v="KD"/>
    <x v="10"/>
    <n v="6"/>
    <s v="Glazenmakers"/>
    <n v="25.285714285714285"/>
  </r>
  <r>
    <n v="628"/>
    <s v="MD-west/Dam"/>
    <d v="2018-06-27T12:35:00"/>
    <n v="3"/>
    <x v="5"/>
    <s v="Orthetrum cancellatum"/>
    <n v="3"/>
    <s v="KD"/>
    <x v="10"/>
    <n v="6"/>
    <s v="Korenbouten"/>
    <n v="25.285714285714285"/>
  </r>
  <r>
    <n v="628"/>
    <s v="MD-west/Dam"/>
    <d v="2018-07-01T14:00:00"/>
    <n v="4"/>
    <x v="9"/>
    <s v="Anax imperator"/>
    <n v="1"/>
    <s v="KD"/>
    <x v="10"/>
    <n v="7"/>
    <s v="Glazenmakers"/>
    <n v="25.857142857142858"/>
  </r>
  <r>
    <n v="628"/>
    <s v="MD-west/Dam"/>
    <d v="2018-07-01T14:00:00"/>
    <n v="4"/>
    <x v="10"/>
    <s v="Libellula quadrimaculata"/>
    <n v="4"/>
    <s v="KD"/>
    <x v="10"/>
    <n v="7"/>
    <s v="Korenbouten"/>
    <n v="25.857142857142858"/>
  </r>
  <r>
    <n v="628"/>
    <s v="MD-west/Dam"/>
    <d v="2018-07-01T14:00:00"/>
    <n v="3"/>
    <x v="1"/>
    <s v="Ischnura elegans"/>
    <n v="1"/>
    <s v="KD"/>
    <x v="10"/>
    <n v="7"/>
    <s v="Waterjuffer"/>
    <n v="25.857142857142858"/>
  </r>
  <r>
    <n v="628"/>
    <s v="MD-west/Dam"/>
    <d v="2018-07-01T14:00:00"/>
    <n v="3"/>
    <x v="6"/>
    <s v="Coenagrion puella"/>
    <n v="4"/>
    <s v="KD"/>
    <x v="10"/>
    <n v="7"/>
    <s v="Waterjuffer"/>
    <n v="25.857142857142858"/>
  </r>
  <r>
    <n v="628"/>
    <s v="MD-west/Dam"/>
    <d v="2018-07-01T14:00:00"/>
    <n v="3"/>
    <x v="9"/>
    <s v="Anax imperator"/>
    <n v="1"/>
    <s v="KD"/>
    <x v="10"/>
    <n v="7"/>
    <s v="Glazenmakers"/>
    <n v="25.857142857142858"/>
  </r>
  <r>
    <n v="628"/>
    <s v="MD-west/Dam"/>
    <d v="2018-07-11T12:10:00"/>
    <n v="4"/>
    <x v="9"/>
    <s v="Anax imperator"/>
    <n v="1"/>
    <s v="KD"/>
    <x v="10"/>
    <n v="7"/>
    <s v="Glazenmakers"/>
    <n v="27.285714285714285"/>
  </r>
  <r>
    <n v="628"/>
    <s v="MD-west/Dam"/>
    <d v="2018-07-11T12:10:00"/>
    <n v="4"/>
    <x v="10"/>
    <s v="Libellula quadrimaculata"/>
    <n v="3"/>
    <s v="KD"/>
    <x v="10"/>
    <n v="7"/>
    <s v="Korenbouten"/>
    <n v="27.285714285714285"/>
  </r>
  <r>
    <n v="628"/>
    <s v="MD-west/Dam"/>
    <d v="2018-07-11T12:10:00"/>
    <n v="3"/>
    <x v="6"/>
    <s v="Coenagrion puella"/>
    <n v="3"/>
    <s v="KD"/>
    <x v="10"/>
    <n v="7"/>
    <s v="Waterjuffer"/>
    <n v="27.285714285714285"/>
  </r>
  <r>
    <n v="628"/>
    <s v="MD-west/Dam"/>
    <d v="2018-07-20T13:25:00"/>
    <n v="4"/>
    <x v="14"/>
    <s v="Aeshna mixta"/>
    <n v="1"/>
    <s v="KD"/>
    <x v="10"/>
    <n v="7"/>
    <s v="Glazenmakers"/>
    <n v="28.571428571428573"/>
  </r>
  <r>
    <n v="628"/>
    <s v="MD-west/Dam"/>
    <d v="2018-07-20T13:25:00"/>
    <n v="4"/>
    <x v="9"/>
    <s v="Anax imperator"/>
    <n v="1"/>
    <s v="KD"/>
    <x v="10"/>
    <n v="7"/>
    <s v="Glazenmakers"/>
    <n v="28.571428571428573"/>
  </r>
  <r>
    <n v="628"/>
    <s v="MD-west/Dam"/>
    <d v="2018-07-20T13:25:00"/>
    <n v="4"/>
    <x v="10"/>
    <s v="Libellula quadrimaculata"/>
    <n v="1"/>
    <s v="KD"/>
    <x v="10"/>
    <n v="7"/>
    <s v="Korenbouten"/>
    <n v="28.571428571428573"/>
  </r>
  <r>
    <n v="628"/>
    <s v="MD-west/Dam"/>
    <d v="2018-07-20T13:25:00"/>
    <n v="3"/>
    <x v="3"/>
    <s v="Enallagma cyathigerum"/>
    <n v="1"/>
    <s v="KD"/>
    <x v="10"/>
    <n v="7"/>
    <s v="Waterjuffer"/>
    <n v="28.571428571428573"/>
  </r>
  <r>
    <n v="628"/>
    <s v="MD-west/Dam"/>
    <d v="2018-08-15T13:40:00"/>
    <n v="3"/>
    <x v="1"/>
    <s v="Ischnura elegans"/>
    <n v="1"/>
    <s v="KD"/>
    <x v="10"/>
    <n v="8"/>
    <s v="Waterjuffer"/>
    <n v="32.285714285714285"/>
  </r>
  <r>
    <n v="628"/>
    <s v="MD-west/Dam"/>
    <d v="2018-08-17T14:30:00"/>
    <n v="4"/>
    <x v="13"/>
    <s v="Chalcolestes viridis"/>
    <n v="4"/>
    <s v="KD"/>
    <x v="10"/>
    <n v="8"/>
    <s v="Pantserjuffers"/>
    <n v="32.571428571428569"/>
  </r>
  <r>
    <n v="628"/>
    <s v="MD-west/Dam"/>
    <d v="2018-08-17T14:30:00"/>
    <n v="4"/>
    <x v="9"/>
    <s v="Anax imperator"/>
    <n v="2"/>
    <s v="KD"/>
    <x v="10"/>
    <n v="8"/>
    <s v="Glazenmakers"/>
    <n v="32.571428571428569"/>
  </r>
  <r>
    <n v="628"/>
    <s v="MD-west/Dam"/>
    <d v="2018-08-17T14:30:00"/>
    <n v="3"/>
    <x v="13"/>
    <s v="Chalcolestes viridis"/>
    <n v="1"/>
    <s v="KD"/>
    <x v="10"/>
    <n v="8"/>
    <s v="Pantserjuffers"/>
    <n v="32.571428571428569"/>
  </r>
  <r>
    <n v="628"/>
    <s v="MD-west/Dam"/>
    <d v="2018-08-17T14:30:00"/>
    <n v="3"/>
    <x v="9"/>
    <s v="Anax imperator"/>
    <n v="1"/>
    <s v="KD"/>
    <x v="10"/>
    <n v="8"/>
    <s v="Glazenmakers"/>
    <n v="32.571428571428569"/>
  </r>
  <r>
    <n v="628"/>
    <s v="MD-west/Dam"/>
    <d v="2018-08-17T14:30:00"/>
    <n v="3"/>
    <x v="5"/>
    <s v="Orthetrum cancellatum"/>
    <n v="1"/>
    <s v="KD"/>
    <x v="10"/>
    <n v="8"/>
    <s v="Korenbouten"/>
    <n v="32.571428571428569"/>
  </r>
  <r>
    <n v="628"/>
    <s v="MD-west/Dam"/>
    <d v="2018-08-17T14:30:00"/>
    <n v="3"/>
    <x v="17"/>
    <s v="Sympetrum vulgatum"/>
    <n v="7"/>
    <s v="KD"/>
    <x v="10"/>
    <n v="8"/>
    <s v="Korenbouten"/>
    <n v="32.571428571428569"/>
  </r>
  <r>
    <n v="628"/>
    <s v="MD-west/Dam"/>
    <d v="2018-08-17T14:30:00"/>
    <n v="3"/>
    <x v="16"/>
    <s v="Sympetrum sanguineum"/>
    <n v="1"/>
    <s v="KD"/>
    <x v="10"/>
    <n v="8"/>
    <s v="Korenbouten"/>
    <n v="32.571428571428569"/>
  </r>
  <r>
    <n v="628"/>
    <s v="MD-west/Dam"/>
    <d v="2018-09-07T13:55:00"/>
    <n v="4"/>
    <x v="13"/>
    <s v="Chalcolestes viridis"/>
    <n v="1"/>
    <s v="KD"/>
    <x v="10"/>
    <n v="9"/>
    <s v="Pantserjuffers"/>
    <n v="35.571428571428569"/>
  </r>
  <r>
    <n v="628"/>
    <s v="MD-west/Dam"/>
    <d v="2018-09-07T13:55:00"/>
    <n v="4"/>
    <x v="14"/>
    <s v="Aeshna mixta"/>
    <n v="1"/>
    <s v="KD"/>
    <x v="10"/>
    <n v="9"/>
    <s v="Glazenmakers"/>
    <n v="35.571428571428569"/>
  </r>
  <r>
    <n v="628"/>
    <s v="MD-west/Dam"/>
    <d v="2018-09-07T13:55:00"/>
    <n v="4"/>
    <x v="9"/>
    <s v="Anax imperator"/>
    <n v="2"/>
    <s v="KD"/>
    <x v="10"/>
    <n v="9"/>
    <s v="Glazenmakers"/>
    <n v="35.571428571428569"/>
  </r>
  <r>
    <n v="628"/>
    <s v="MD-west/Dam"/>
    <d v="2018-09-07T13:55:00"/>
    <n v="4"/>
    <x v="12"/>
    <s v="Sympetrum striolatum"/>
    <n v="7"/>
    <s v="KD"/>
    <x v="10"/>
    <n v="9"/>
    <s v="Korenbouten"/>
    <n v="35.571428571428569"/>
  </r>
  <r>
    <n v="628"/>
    <s v="MD-west/Dam"/>
    <d v="2018-09-07T13:55:00"/>
    <n v="4"/>
    <x v="17"/>
    <s v="Sympetrum vulgatum"/>
    <n v="9"/>
    <s v="KD"/>
    <x v="10"/>
    <n v="9"/>
    <s v="Korenbouten"/>
    <n v="35.571428571428569"/>
  </r>
  <r>
    <n v="628"/>
    <s v="MD-west/Dam"/>
    <d v="2018-09-07T13:55:00"/>
    <n v="4"/>
    <x v="23"/>
    <s v="Sympetrum striolatum/vulgatum"/>
    <n v="9"/>
    <s v="KD"/>
    <x v="10"/>
    <n v="9"/>
    <s v="Korenbouten"/>
    <n v="35.571428571428569"/>
  </r>
  <r>
    <n v="628"/>
    <s v="MD-west/Dam"/>
    <d v="2018-09-07T13:55:00"/>
    <n v="3"/>
    <x v="13"/>
    <s v="Chalcolestes viridis"/>
    <n v="2"/>
    <s v="KD"/>
    <x v="10"/>
    <n v="9"/>
    <s v="Pantserjuffers"/>
    <n v="35.571428571428569"/>
  </r>
  <r>
    <n v="628"/>
    <s v="MD-west/Dam"/>
    <d v="2018-09-07T13:55:00"/>
    <n v="3"/>
    <x v="3"/>
    <s v="Enallagma cyathigerum"/>
    <n v="1"/>
    <s v="KD"/>
    <x v="10"/>
    <n v="9"/>
    <s v="Waterjuffer"/>
    <n v="35.571428571428569"/>
  </r>
  <r>
    <n v="628"/>
    <s v="MD-west/Dam"/>
    <d v="2018-09-19T14:40:00"/>
    <n v="4"/>
    <x v="13"/>
    <s v="Chalcolestes viridis"/>
    <n v="6"/>
    <s v="KD"/>
    <x v="10"/>
    <n v="9"/>
    <s v="Pantserjuffers"/>
    <n v="37.285714285714285"/>
  </r>
  <r>
    <n v="628"/>
    <s v="MD-west/Dam"/>
    <d v="2018-09-19T14:40:00"/>
    <n v="4"/>
    <x v="14"/>
    <s v="Aeshna mixta"/>
    <n v="9"/>
    <s v="KD"/>
    <x v="10"/>
    <n v="9"/>
    <s v="Glazenmakers"/>
    <n v="37.285714285714285"/>
  </r>
  <r>
    <n v="628"/>
    <s v="MD-west/Dam"/>
    <d v="2018-09-19T14:40:00"/>
    <n v="4"/>
    <x v="23"/>
    <s v="Sympetrum striolatum/vulgatum"/>
    <n v="1"/>
    <s v="KD"/>
    <x v="10"/>
    <n v="9"/>
    <s v="Korenbouten"/>
    <n v="37.285714285714285"/>
  </r>
  <r>
    <n v="628"/>
    <s v="MD-west/Dam"/>
    <d v="2018-09-19T14:40:00"/>
    <n v="3"/>
    <x v="13"/>
    <s v="Chalcolestes viridis"/>
    <n v="15"/>
    <s v="KD"/>
    <x v="10"/>
    <n v="9"/>
    <s v="Pantserjuffers"/>
    <n v="37.285714285714285"/>
  </r>
  <r>
    <n v="628"/>
    <s v="MD-west/Dam"/>
    <d v="2018-09-19T14:40:00"/>
    <n v="3"/>
    <x v="14"/>
    <s v="Aeshna mixta"/>
    <n v="1"/>
    <s v="KD"/>
    <x v="10"/>
    <n v="9"/>
    <s v="Glazenmakers"/>
    <n v="37.285714285714285"/>
  </r>
  <r>
    <n v="628"/>
    <s v="MD-west/Dam"/>
    <d v="2018-09-19T14:40:00"/>
    <n v="3"/>
    <x v="23"/>
    <s v="Sympetrum striolatum/vulgatum"/>
    <n v="2"/>
    <s v="KD"/>
    <x v="10"/>
    <n v="9"/>
    <s v="Korenbouten"/>
    <n v="37.285714285714285"/>
  </r>
  <r>
    <n v="628"/>
    <s v="MD-west/Dam"/>
    <d v="2019-05-10T14:40:00"/>
    <n v="4"/>
    <x v="2"/>
    <s v="Pyrrhosoma nymphula"/>
    <n v="1"/>
    <s v="KD"/>
    <x v="8"/>
    <n v="5"/>
    <s v="Waterjuffer"/>
    <n v="18.428571428571427"/>
  </r>
  <r>
    <n v="628"/>
    <s v="MD-west/Dam"/>
    <d v="2019-05-10T14:40:00"/>
    <n v="4"/>
    <x v="7"/>
    <s v="Brachytron pratense"/>
    <n v="1"/>
    <s v="KD"/>
    <x v="8"/>
    <n v="5"/>
    <s v="Glazenmakers"/>
    <n v="18.428571428571427"/>
  </r>
  <r>
    <n v="628"/>
    <s v="MD-west/Dam"/>
    <d v="2019-05-10T14:40:00"/>
    <n v="3"/>
    <x v="1"/>
    <s v="Ischnura elegans"/>
    <n v="1"/>
    <s v="KD"/>
    <x v="8"/>
    <n v="5"/>
    <s v="Waterjuffer"/>
    <n v="18.428571428571427"/>
  </r>
  <r>
    <n v="628"/>
    <s v="MD-west/Dam"/>
    <d v="2019-05-10T14:40:00"/>
    <n v="3"/>
    <x v="2"/>
    <s v="Pyrrhosoma nymphula"/>
    <n v="1"/>
    <s v="KD"/>
    <x v="8"/>
    <n v="5"/>
    <s v="Waterjuffer"/>
    <n v="18.428571428571427"/>
  </r>
  <r>
    <n v="628"/>
    <s v="MD-west/Dam"/>
    <d v="2019-05-10T14:40:00"/>
    <n v="3"/>
    <x v="4"/>
    <s v="Coenagrion pulchellum"/>
    <n v="1"/>
    <s v="KD"/>
    <x v="8"/>
    <n v="5"/>
    <s v="Waterjuffer"/>
    <n v="18.428571428571427"/>
  </r>
  <r>
    <n v="628"/>
    <s v="MD-west/Dam"/>
    <d v="2019-05-22T15:00:00"/>
    <n v="4"/>
    <x v="2"/>
    <s v="Pyrrhosoma nymphula"/>
    <n v="11"/>
    <s v="KD"/>
    <x v="8"/>
    <n v="5"/>
    <s v="Waterjuffer"/>
    <n v="20.142857142857142"/>
  </r>
  <r>
    <n v="628"/>
    <s v="MD-west/Dam"/>
    <d v="2019-05-22T15:00:00"/>
    <n v="4"/>
    <x v="7"/>
    <s v="Brachytron pratense"/>
    <n v="3"/>
    <s v="KD"/>
    <x v="8"/>
    <n v="5"/>
    <s v="Glazenmakers"/>
    <n v="20.142857142857142"/>
  </r>
  <r>
    <n v="628"/>
    <s v="MD-west/Dam"/>
    <d v="2019-05-22T15:00:00"/>
    <n v="3"/>
    <x v="1"/>
    <s v="Ischnura elegans"/>
    <n v="1"/>
    <s v="KD"/>
    <x v="8"/>
    <n v="5"/>
    <s v="Waterjuffer"/>
    <n v="20.142857142857142"/>
  </r>
  <r>
    <n v="628"/>
    <s v="MD-west/Dam"/>
    <d v="2019-05-22T15:00:00"/>
    <n v="3"/>
    <x v="2"/>
    <s v="Pyrrhosoma nymphula"/>
    <n v="8"/>
    <s v="KD"/>
    <x v="8"/>
    <n v="5"/>
    <s v="Waterjuffer"/>
    <n v="20.142857142857142"/>
  </r>
  <r>
    <n v="628"/>
    <s v="MD-west/Dam"/>
    <d v="2019-05-22T15:00:00"/>
    <n v="3"/>
    <x v="6"/>
    <s v="Coenagrion puella"/>
    <n v="6"/>
    <s v="KD"/>
    <x v="8"/>
    <n v="5"/>
    <s v="Waterjuffer"/>
    <n v="20.142857142857142"/>
  </r>
  <r>
    <n v="628"/>
    <s v="MD-west/Dam"/>
    <d v="2019-05-22T15:00:00"/>
    <n v="3"/>
    <x v="4"/>
    <s v="Coenagrion pulchellum"/>
    <n v="16"/>
    <s v="KD"/>
    <x v="8"/>
    <n v="5"/>
    <s v="Waterjuffer"/>
    <n v="20.142857142857142"/>
  </r>
  <r>
    <n v="628"/>
    <s v="MD-west/Dam"/>
    <d v="2019-06-05T15:50:00"/>
    <n v="3"/>
    <x v="1"/>
    <s v="Ischnura elegans"/>
    <n v="3"/>
    <s v="KD"/>
    <x v="8"/>
    <n v="6"/>
    <s v="Waterjuffer"/>
    <n v="22.142857142857142"/>
  </r>
  <r>
    <n v="628"/>
    <s v="MD-west/Dam"/>
    <d v="2019-06-05T15:50:00"/>
    <n v="3"/>
    <x v="3"/>
    <s v="Enallagma cyathigerum"/>
    <n v="1"/>
    <s v="KD"/>
    <x v="8"/>
    <n v="6"/>
    <s v="Waterjuffer"/>
    <n v="22.142857142857142"/>
  </r>
  <r>
    <n v="628"/>
    <s v="MD-west/Dam"/>
    <d v="2019-06-05T15:50:00"/>
    <n v="3"/>
    <x v="4"/>
    <s v="Coenagrion pulchellum"/>
    <n v="25"/>
    <s v="KD"/>
    <x v="8"/>
    <n v="6"/>
    <s v="Waterjuffer"/>
    <n v="22.142857142857142"/>
  </r>
  <r>
    <n v="628"/>
    <s v="MD-west/Dam"/>
    <d v="2019-06-30T14:25:00"/>
    <n v="4"/>
    <x v="8"/>
    <s v="Aeshna isoceles"/>
    <n v="2"/>
    <s v="KD"/>
    <x v="8"/>
    <n v="6"/>
    <s v="Glazenmakers"/>
    <n v="25.714285714285715"/>
  </r>
  <r>
    <n v="628"/>
    <s v="MD-west/Dam"/>
    <d v="2019-06-30T14:25:00"/>
    <n v="4"/>
    <x v="1"/>
    <s v="Ischnura elegans"/>
    <n v="1"/>
    <s v="KD"/>
    <x v="8"/>
    <n v="6"/>
    <s v="Waterjuffer"/>
    <n v="25.714285714285715"/>
  </r>
  <r>
    <n v="628"/>
    <s v="MD-west/Dam"/>
    <d v="2019-06-30T14:25:00"/>
    <n v="3"/>
    <x v="6"/>
    <s v="Coenagrion puella"/>
    <n v="4"/>
    <s v="KD"/>
    <x v="8"/>
    <n v="6"/>
    <s v="Waterjuffer"/>
    <n v="25.714285714285715"/>
  </r>
  <r>
    <n v="628"/>
    <s v="MD-west/Dam"/>
    <d v="2019-06-30T14:25:00"/>
    <n v="3"/>
    <x v="8"/>
    <s v="Aeshna isoceles"/>
    <n v="2"/>
    <s v="KD"/>
    <x v="8"/>
    <n v="6"/>
    <s v="Glazenmakers"/>
    <n v="25.714285714285715"/>
  </r>
  <r>
    <n v="628"/>
    <s v="MD-west/Dam"/>
    <d v="2019-06-30T14:25:00"/>
    <n v="3"/>
    <x v="9"/>
    <s v="Anax imperator"/>
    <n v="1"/>
    <s v="KD"/>
    <x v="8"/>
    <n v="6"/>
    <s v="Glazenmakers"/>
    <n v="25.714285714285715"/>
  </r>
  <r>
    <n v="628"/>
    <s v="MD-west/Dam"/>
    <d v="2019-06-30T14:25:00"/>
    <n v="3"/>
    <x v="10"/>
    <s v="Libellula quadrimaculata"/>
    <n v="1"/>
    <s v="KD"/>
    <x v="8"/>
    <n v="6"/>
    <s v="Korenbouten"/>
    <n v="25.714285714285715"/>
  </r>
  <r>
    <n v="628"/>
    <s v="MD-west/Dam"/>
    <d v="2019-07-05T15:10:00"/>
    <n v="4"/>
    <x v="1"/>
    <s v="Ischnura elegans"/>
    <n v="2"/>
    <s v="KD"/>
    <x v="8"/>
    <n v="7"/>
    <s v="Waterjuffer"/>
    <n v="26.428571428571427"/>
  </r>
  <r>
    <n v="628"/>
    <s v="MD-west/Dam"/>
    <d v="2019-07-05T15:10:00"/>
    <n v="4"/>
    <x v="8"/>
    <s v="Aeshna isoceles"/>
    <n v="1"/>
    <s v="KD"/>
    <x v="8"/>
    <n v="7"/>
    <s v="Glazenmakers"/>
    <n v="26.428571428571427"/>
  </r>
  <r>
    <n v="628"/>
    <s v="MD-west/Dam"/>
    <d v="2019-07-05T15:10:00"/>
    <n v="3"/>
    <x v="1"/>
    <s v="Ischnura elegans"/>
    <n v="1"/>
    <s v="KD"/>
    <x v="8"/>
    <n v="7"/>
    <s v="Waterjuffer"/>
    <n v="26.428571428571427"/>
  </r>
  <r>
    <n v="628"/>
    <s v="MD-west/Dam"/>
    <d v="2019-07-19T13:30:00"/>
    <n v="4"/>
    <x v="9"/>
    <s v="Anax imperator"/>
    <n v="2"/>
    <s v="KD"/>
    <x v="8"/>
    <n v="7"/>
    <s v="Glazenmakers"/>
    <n v="28.428571428571427"/>
  </r>
  <r>
    <n v="628"/>
    <s v="MD-west/Dam"/>
    <d v="2019-07-19T13:30:00"/>
    <n v="3"/>
    <x v="9"/>
    <s v="Anax imperator"/>
    <n v="3"/>
    <s v="KD"/>
    <x v="8"/>
    <n v="7"/>
    <s v="Glazenmakers"/>
    <n v="28.428571428571427"/>
  </r>
  <r>
    <n v="628"/>
    <s v="MD-west/Dam"/>
    <d v="2019-08-14T14:00:00"/>
    <n v="4"/>
    <x v="14"/>
    <s v="Aeshna mixta"/>
    <n v="2"/>
    <s v="KD"/>
    <x v="8"/>
    <n v="8"/>
    <s v="Glazenmakers"/>
    <n v="32.142857142857146"/>
  </r>
  <r>
    <n v="628"/>
    <s v="MD-west/Dam"/>
    <d v="2019-08-14T14:00:00"/>
    <n v="4"/>
    <x v="9"/>
    <s v="Anax imperator"/>
    <n v="1"/>
    <s v="KD"/>
    <x v="8"/>
    <n v="8"/>
    <s v="Glazenmakers"/>
    <n v="32.142857142857146"/>
  </r>
  <r>
    <n v="628"/>
    <s v="MD-west/Dam"/>
    <d v="2019-08-14T14:00:00"/>
    <n v="4"/>
    <x v="17"/>
    <s v="Sympetrum vulgatum"/>
    <n v="5"/>
    <s v="KD"/>
    <x v="8"/>
    <n v="8"/>
    <s v="Korenbouten"/>
    <n v="32.142857142857146"/>
  </r>
  <r>
    <n v="628"/>
    <s v="MD-west/Dam"/>
    <d v="2019-08-14T14:00:00"/>
    <n v="3"/>
    <x v="12"/>
    <s v="Sympetrum striolatum"/>
    <n v="1"/>
    <s v="KD"/>
    <x v="8"/>
    <n v="8"/>
    <s v="Korenbouten"/>
    <n v="32.142857142857146"/>
  </r>
  <r>
    <n v="628"/>
    <s v="MD-west/Dam"/>
    <d v="2019-08-14T14:00:00"/>
    <n v="3"/>
    <x v="23"/>
    <s v="Sympetrum striolatum/vulgatum"/>
    <n v="3"/>
    <s v="KD"/>
    <x v="8"/>
    <n v="8"/>
    <s v="Korenbouten"/>
    <n v="32.142857142857146"/>
  </r>
  <r>
    <n v="628"/>
    <s v="MD-west/Dam"/>
    <d v="2019-08-21T14:25:00"/>
    <n v="4"/>
    <x v="13"/>
    <s v="Chalcolestes viridis"/>
    <n v="8"/>
    <s v="KD"/>
    <x v="8"/>
    <n v="8"/>
    <s v="Pantserjuffers"/>
    <n v="33.142857142857146"/>
  </r>
  <r>
    <n v="628"/>
    <s v="MD-west/Dam"/>
    <d v="2019-08-21T14:25:00"/>
    <n v="4"/>
    <x v="12"/>
    <s v="Sympetrum striolatum"/>
    <n v="2"/>
    <s v="KD"/>
    <x v="8"/>
    <n v="8"/>
    <s v="Korenbouten"/>
    <n v="33.142857142857146"/>
  </r>
  <r>
    <n v="628"/>
    <s v="MD-west/Dam"/>
    <d v="2019-08-21T14:25:00"/>
    <n v="4"/>
    <x v="23"/>
    <s v="Sympetrum striolatum/vulgatum"/>
    <n v="1"/>
    <s v="KD"/>
    <x v="8"/>
    <n v="8"/>
    <s v="Korenbouten"/>
    <n v="33.142857142857146"/>
  </r>
  <r>
    <n v="628"/>
    <s v="MD-west/Dam"/>
    <d v="2019-08-21T14:25:00"/>
    <n v="4"/>
    <x v="17"/>
    <s v="Sympetrum vulgatum"/>
    <n v="4"/>
    <s v="KD"/>
    <x v="8"/>
    <n v="8"/>
    <s v="Korenbouten"/>
    <n v="33.142857142857146"/>
  </r>
  <r>
    <n v="628"/>
    <s v="MD-west/Dam"/>
    <d v="2019-08-21T14:25:00"/>
    <n v="3"/>
    <x v="12"/>
    <s v="Sympetrum striolatum"/>
    <n v="1"/>
    <s v="KD"/>
    <x v="8"/>
    <n v="8"/>
    <s v="Korenbouten"/>
    <n v="33.142857142857146"/>
  </r>
  <r>
    <n v="628"/>
    <s v="MD-west/Dam"/>
    <d v="2019-08-21T14:25:00"/>
    <n v="3"/>
    <x v="23"/>
    <s v="Sympetrum striolatum/vulgatum"/>
    <n v="6"/>
    <s v="KD"/>
    <x v="8"/>
    <n v="8"/>
    <s v="Korenbouten"/>
    <n v="33.142857142857146"/>
  </r>
  <r>
    <n v="628"/>
    <s v="MD-west/Dam"/>
    <d v="2019-09-21T14:05:00"/>
    <n v="4"/>
    <x v="13"/>
    <s v="Chalcolestes viridis"/>
    <n v="1"/>
    <s v="KD"/>
    <x v="8"/>
    <n v="9"/>
    <s v="Pantserjuffers"/>
    <n v="37.571428571428569"/>
  </r>
  <r>
    <n v="628"/>
    <s v="MD-west/Dam"/>
    <d v="2019-09-21T14:05:00"/>
    <n v="4"/>
    <x v="14"/>
    <s v="Aeshna mixta"/>
    <n v="12"/>
    <s v="KD"/>
    <x v="8"/>
    <n v="9"/>
    <s v="Glazenmakers"/>
    <n v="37.571428571428569"/>
  </r>
  <r>
    <n v="628"/>
    <s v="MD-west/Dam"/>
    <d v="2019-09-21T14:05:00"/>
    <n v="4"/>
    <x v="23"/>
    <s v="Sympetrum striolatum/vulgatum"/>
    <n v="9"/>
    <s v="KD"/>
    <x v="8"/>
    <n v="9"/>
    <s v="Korenbouten"/>
    <n v="37.571428571428569"/>
  </r>
  <r>
    <n v="628"/>
    <s v="MD-west/Dam"/>
    <d v="2019-09-21T14:05:00"/>
    <n v="3"/>
    <x v="13"/>
    <s v="Chalcolestes viridis"/>
    <n v="1"/>
    <s v="KD"/>
    <x v="8"/>
    <n v="9"/>
    <s v="Pantserjuffers"/>
    <n v="37.571428571428569"/>
  </r>
  <r>
    <n v="628"/>
    <s v="MD-west/Dam"/>
    <d v="2019-09-21T14:05:00"/>
    <n v="3"/>
    <x v="14"/>
    <s v="Aeshna mixta"/>
    <n v="3"/>
    <s v="KD"/>
    <x v="8"/>
    <n v="9"/>
    <s v="Glazenmakers"/>
    <n v="37.571428571428569"/>
  </r>
  <r>
    <n v="628"/>
    <s v="MD-west/Dam"/>
    <d v="2019-09-21T14:05:00"/>
    <n v="3"/>
    <x v="23"/>
    <s v="Sympetrum striolatum/vulgatum"/>
    <n v="5"/>
    <s v="KD"/>
    <x v="8"/>
    <n v="9"/>
    <s v="Korenbouten"/>
    <n v="37.571428571428569"/>
  </r>
  <r>
    <n v="628"/>
    <s v="MD-west/Dam"/>
    <d v="2020-05-30T13:55:00"/>
    <n v="4"/>
    <x v="1"/>
    <s v="Ischnura elegans"/>
    <n v="3"/>
    <s v="KD"/>
    <x v="9"/>
    <n v="5"/>
    <s v="Waterjuffer"/>
    <n v="21.428571428571427"/>
  </r>
  <r>
    <n v="628"/>
    <s v="MD-west/Dam"/>
    <d v="2020-05-30T13:55:00"/>
    <n v="4"/>
    <x v="2"/>
    <s v="Pyrrhosoma nymphula"/>
    <n v="3"/>
    <s v="KD"/>
    <x v="9"/>
    <n v="5"/>
    <s v="Waterjuffer"/>
    <n v="21.428571428571427"/>
  </r>
  <r>
    <n v="628"/>
    <s v="MD-west/Dam"/>
    <d v="2020-05-30T13:55:00"/>
    <n v="4"/>
    <x v="6"/>
    <s v="Coenagrion puella"/>
    <n v="8"/>
    <s v="KD"/>
    <x v="9"/>
    <n v="5"/>
    <s v="Waterjuffer"/>
    <n v="21.428571428571427"/>
  </r>
  <r>
    <n v="628"/>
    <s v="MD-west/Dam"/>
    <d v="2020-05-30T13:55:00"/>
    <n v="4"/>
    <x v="7"/>
    <s v="Brachytron pratense"/>
    <n v="1"/>
    <s v="KD"/>
    <x v="9"/>
    <n v="5"/>
    <s v="Glazenmakers"/>
    <n v="21.428571428571427"/>
  </r>
  <r>
    <n v="628"/>
    <s v="MD-west/Dam"/>
    <d v="2020-05-30T13:55:00"/>
    <n v="4"/>
    <x v="10"/>
    <s v="Libellula quadrimaculata"/>
    <n v="3"/>
    <s v="KD"/>
    <x v="9"/>
    <n v="5"/>
    <s v="Korenbouten"/>
    <n v="21.428571428571427"/>
  </r>
  <r>
    <n v="628"/>
    <s v="MD-west/Dam"/>
    <d v="2020-05-30T13:55:00"/>
    <n v="4"/>
    <x v="5"/>
    <s v="Orthetrum cancellatum"/>
    <n v="1"/>
    <s v="KD"/>
    <x v="9"/>
    <n v="5"/>
    <s v="Korenbouten"/>
    <n v="21.428571428571427"/>
  </r>
  <r>
    <n v="628"/>
    <s v="MD-west/Dam"/>
    <d v="2020-05-30T13:55:00"/>
    <n v="3"/>
    <x v="2"/>
    <s v="Pyrrhosoma nymphula"/>
    <n v="4"/>
    <s v="KD"/>
    <x v="9"/>
    <n v="5"/>
    <s v="Waterjuffer"/>
    <n v="21.428571428571427"/>
  </r>
  <r>
    <n v="628"/>
    <s v="MD-west/Dam"/>
    <d v="2020-05-30T13:55:00"/>
    <n v="3"/>
    <x v="6"/>
    <s v="Coenagrion puella"/>
    <n v="2"/>
    <s v="KD"/>
    <x v="9"/>
    <n v="5"/>
    <s v="Waterjuffer"/>
    <n v="21.428571428571427"/>
  </r>
  <r>
    <n v="628"/>
    <s v="MD-west/Dam"/>
    <d v="2020-05-30T13:55:00"/>
    <n v="3"/>
    <x v="4"/>
    <s v="Coenagrion pulchellum"/>
    <n v="5"/>
    <s v="KD"/>
    <x v="9"/>
    <n v="5"/>
    <s v="Waterjuffer"/>
    <n v="21.428571428571427"/>
  </r>
  <r>
    <n v="628"/>
    <s v="MD-west/Dam"/>
    <d v="2020-05-30T13:55:00"/>
    <n v="3"/>
    <x v="7"/>
    <s v="Brachytron pratense"/>
    <n v="2"/>
    <s v="KD"/>
    <x v="9"/>
    <n v="5"/>
    <s v="Glazenmakers"/>
    <n v="21.428571428571427"/>
  </r>
  <r>
    <n v="628"/>
    <s v="MD-west/Dam"/>
    <d v="2020-05-30T13:55:00"/>
    <n v="3"/>
    <x v="10"/>
    <s v="Libellula quadrimaculata"/>
    <n v="7"/>
    <s v="KD"/>
    <x v="9"/>
    <n v="5"/>
    <s v="Korenbouten"/>
    <n v="21.428571428571427"/>
  </r>
  <r>
    <n v="628"/>
    <s v="MD-west/Dam"/>
    <d v="2020-06-13T13:25:00"/>
    <n v="4"/>
    <x v="1"/>
    <s v="Ischnura elegans"/>
    <n v="1"/>
    <s v="KD"/>
    <x v="9"/>
    <n v="6"/>
    <s v="Waterjuffer"/>
    <n v="23.428571428571427"/>
  </r>
  <r>
    <n v="628"/>
    <s v="MD-west/Dam"/>
    <d v="2020-06-13T13:25:00"/>
    <n v="4"/>
    <x v="6"/>
    <s v="Coenagrion puella"/>
    <n v="9"/>
    <s v="KD"/>
    <x v="9"/>
    <n v="6"/>
    <s v="Waterjuffer"/>
    <n v="23.428571428571427"/>
  </r>
  <r>
    <n v="628"/>
    <s v="MD-west/Dam"/>
    <d v="2020-06-13T13:25:00"/>
    <n v="4"/>
    <x v="8"/>
    <s v="Aeshna isoceles"/>
    <n v="1"/>
    <s v="KD"/>
    <x v="9"/>
    <n v="6"/>
    <s v="Glazenmakers"/>
    <n v="23.428571428571427"/>
  </r>
  <r>
    <n v="628"/>
    <s v="MD-west/Dam"/>
    <d v="2020-06-13T13:25:00"/>
    <n v="4"/>
    <x v="9"/>
    <s v="Anax imperator"/>
    <n v="1"/>
    <s v="KD"/>
    <x v="9"/>
    <n v="6"/>
    <s v="Glazenmakers"/>
    <n v="23.428571428571427"/>
  </r>
  <r>
    <n v="628"/>
    <s v="MD-west/Dam"/>
    <d v="2020-06-13T13:25:00"/>
    <n v="4"/>
    <x v="10"/>
    <s v="Libellula quadrimaculata"/>
    <n v="3"/>
    <s v="KD"/>
    <x v="9"/>
    <n v="6"/>
    <s v="Korenbouten"/>
    <n v="23.428571428571427"/>
  </r>
  <r>
    <n v="628"/>
    <s v="MD-west/Dam"/>
    <d v="2020-06-13T13:25:00"/>
    <n v="4"/>
    <x v="5"/>
    <s v="Orthetrum cancellatum"/>
    <n v="1"/>
    <s v="KD"/>
    <x v="9"/>
    <n v="6"/>
    <s v="Korenbouten"/>
    <n v="23.428571428571427"/>
  </r>
  <r>
    <n v="628"/>
    <s v="MD-west/Dam"/>
    <d v="2020-06-13T13:25:00"/>
    <n v="3"/>
    <x v="4"/>
    <s v="Coenagrion pulchellum"/>
    <n v="1"/>
    <s v="KD"/>
    <x v="9"/>
    <n v="6"/>
    <s v="Waterjuffer"/>
    <n v="23.428571428571427"/>
  </r>
  <r>
    <n v="628"/>
    <s v="MD-west/Dam"/>
    <d v="2020-06-13T13:25:00"/>
    <n v="3"/>
    <x v="8"/>
    <s v="Aeshna isoceles"/>
    <n v="1"/>
    <s v="KD"/>
    <x v="9"/>
    <n v="6"/>
    <s v="Glazenmakers"/>
    <n v="23.428571428571427"/>
  </r>
  <r>
    <n v="628"/>
    <s v="MD-west/Dam"/>
    <d v="2020-06-13T13:25:00"/>
    <n v="3"/>
    <x v="10"/>
    <s v="Libellula quadrimaculata"/>
    <n v="5"/>
    <s v="KD"/>
    <x v="9"/>
    <n v="6"/>
    <s v="Korenbouten"/>
    <n v="23.428571428571427"/>
  </r>
  <r>
    <n v="628"/>
    <s v="MD-west/Dam"/>
    <d v="2020-06-20T15:25:00"/>
    <n v="4"/>
    <x v="6"/>
    <s v="Coenagrion puella"/>
    <n v="6"/>
    <s v="KD"/>
    <x v="9"/>
    <n v="6"/>
    <s v="Waterjuffer"/>
    <n v="24.428571428571427"/>
  </r>
  <r>
    <n v="628"/>
    <s v="MD-west/Dam"/>
    <d v="2020-06-20T15:25:00"/>
    <n v="4"/>
    <x v="8"/>
    <s v="Aeshna isoceles"/>
    <n v="2"/>
    <s v="KD"/>
    <x v="9"/>
    <n v="6"/>
    <s v="Glazenmakers"/>
    <n v="24.428571428571427"/>
  </r>
  <r>
    <n v="628"/>
    <s v="MD-west/Dam"/>
    <d v="2020-06-20T15:25:00"/>
    <n v="4"/>
    <x v="10"/>
    <s v="Libellula quadrimaculata"/>
    <n v="3"/>
    <s v="KD"/>
    <x v="9"/>
    <n v="6"/>
    <s v="Korenbouten"/>
    <n v="24.428571428571427"/>
  </r>
  <r>
    <n v="628"/>
    <s v="MD-west/Dam"/>
    <d v="2020-06-20T15:25:00"/>
    <n v="3"/>
    <x v="1"/>
    <s v="Ischnura elegans"/>
    <n v="2"/>
    <s v="KD"/>
    <x v="9"/>
    <n v="6"/>
    <s v="Waterjuffer"/>
    <n v="24.428571428571427"/>
  </r>
  <r>
    <n v="628"/>
    <s v="MD-west/Dam"/>
    <d v="2020-06-20T15:25:00"/>
    <n v="3"/>
    <x v="6"/>
    <s v="Coenagrion puella"/>
    <n v="1"/>
    <s v="KD"/>
    <x v="9"/>
    <n v="6"/>
    <s v="Waterjuffer"/>
    <n v="24.428571428571427"/>
  </r>
  <r>
    <n v="628"/>
    <s v="MD-west/Dam"/>
    <d v="2020-06-20T15:25:00"/>
    <n v="3"/>
    <x v="4"/>
    <s v="Coenagrion pulchellum"/>
    <n v="1"/>
    <s v="KD"/>
    <x v="9"/>
    <n v="6"/>
    <s v="Waterjuffer"/>
    <n v="24.428571428571427"/>
  </r>
  <r>
    <n v="628"/>
    <s v="MD-west/Dam"/>
    <d v="2020-06-20T15:25:00"/>
    <n v="3"/>
    <x v="9"/>
    <s v="Anax imperator"/>
    <n v="1"/>
    <s v="KD"/>
    <x v="9"/>
    <n v="6"/>
    <s v="Glazenmakers"/>
    <n v="24.428571428571427"/>
  </r>
  <r>
    <n v="628"/>
    <s v="MD-west/Dam"/>
    <d v="2020-06-20T15:25:00"/>
    <n v="3"/>
    <x v="10"/>
    <s v="Libellula quadrimaculata"/>
    <n v="1"/>
    <s v="KD"/>
    <x v="9"/>
    <n v="6"/>
    <s v="Korenbouten"/>
    <n v="24.428571428571427"/>
  </r>
  <r>
    <n v="628"/>
    <s v="MD-west/Dam"/>
    <d v="2020-07-11T12:55:00"/>
    <n v="4"/>
    <x v="9"/>
    <s v="Anax imperator"/>
    <n v="1"/>
    <s v="KD"/>
    <x v="9"/>
    <n v="7"/>
    <s v="Glazenmakers"/>
    <n v="27.428571428571427"/>
  </r>
  <r>
    <n v="628"/>
    <s v="MD-west/Dam"/>
    <d v="2020-07-29T13:30:00"/>
    <n v="4"/>
    <x v="12"/>
    <s v="Sympetrum striolatum"/>
    <n v="1"/>
    <s v="KD"/>
    <x v="9"/>
    <n v="7"/>
    <s v="Korenbouten"/>
    <n v="30"/>
  </r>
  <r>
    <n v="628"/>
    <s v="MD-west/Dam"/>
    <d v="2020-07-29T13:30:00"/>
    <n v="3"/>
    <x v="1"/>
    <s v="Ischnura elegans"/>
    <n v="1"/>
    <s v="KD"/>
    <x v="9"/>
    <n v="7"/>
    <s v="Waterjuffer"/>
    <n v="30"/>
  </r>
  <r>
    <n v="628"/>
    <s v="MD-west/Dam"/>
    <d v="2020-08-12T11:20:00"/>
    <n v="4"/>
    <x v="1"/>
    <s v="Ischnura elegans"/>
    <n v="2"/>
    <s v="KD"/>
    <x v="9"/>
    <n v="8"/>
    <s v="Waterjuffer"/>
    <n v="32"/>
  </r>
  <r>
    <n v="628"/>
    <s v="MD-west/Dam"/>
    <d v="2020-08-12T11:20:00"/>
    <n v="4"/>
    <x v="14"/>
    <s v="Aeshna mixta"/>
    <n v="1"/>
    <s v="KD"/>
    <x v="9"/>
    <n v="8"/>
    <s v="Glazenmakers"/>
    <n v="32"/>
  </r>
  <r>
    <n v="628"/>
    <s v="MD-west/Dam"/>
    <d v="2020-08-12T11:20:00"/>
    <n v="4"/>
    <x v="9"/>
    <s v="Anax imperator"/>
    <n v="2"/>
    <s v="KD"/>
    <x v="9"/>
    <n v="8"/>
    <s v="Glazenmakers"/>
    <n v="32"/>
  </r>
  <r>
    <n v="628"/>
    <s v="MD-west/Dam"/>
    <d v="2020-08-12T11:20:00"/>
    <n v="4"/>
    <x v="5"/>
    <s v="Orthetrum cancellatum"/>
    <n v="1"/>
    <s v="KD"/>
    <x v="9"/>
    <n v="8"/>
    <s v="Korenbouten"/>
    <n v="32"/>
  </r>
  <r>
    <n v="628"/>
    <s v="MD-west/Dam"/>
    <d v="2020-08-12T11:20:00"/>
    <n v="4"/>
    <x v="23"/>
    <s v="Sympetrum striolatum/vulgatum"/>
    <n v="5"/>
    <s v="KD"/>
    <x v="9"/>
    <n v="8"/>
    <s v="Korenbouten"/>
    <n v="32"/>
  </r>
  <r>
    <n v="628"/>
    <s v="MD-west/Dam"/>
    <d v="2020-08-12T11:20:00"/>
    <n v="3"/>
    <x v="23"/>
    <s v="Sympetrum striolatum/vulgatum"/>
    <n v="2"/>
    <s v="KD"/>
    <x v="9"/>
    <n v="8"/>
    <s v="Korenbouten"/>
    <n v="32"/>
  </r>
  <r>
    <n v="628"/>
    <s v="MD-west/Dam"/>
    <d v="2020-09-02T12:25:00"/>
    <n v="4"/>
    <x v="13"/>
    <s v="Chalcolestes viridis"/>
    <n v="3"/>
    <s v="KD"/>
    <x v="9"/>
    <n v="9"/>
    <s v="Pantserjuffers"/>
    <n v="35"/>
  </r>
  <r>
    <n v="628"/>
    <s v="MD-west/Dam"/>
    <d v="2020-09-02T12:25:00"/>
    <n v="4"/>
    <x v="14"/>
    <s v="Aeshna mixta"/>
    <n v="6"/>
    <s v="KD"/>
    <x v="9"/>
    <n v="9"/>
    <s v="Glazenmakers"/>
    <n v="35"/>
  </r>
  <r>
    <n v="628"/>
    <s v="MD-west/Dam"/>
    <d v="2020-09-02T12:25:00"/>
    <n v="4"/>
    <x v="16"/>
    <s v="Sympetrum sanguineum"/>
    <n v="3"/>
    <s v="KD"/>
    <x v="9"/>
    <n v="9"/>
    <s v="Korenbouten"/>
    <n v="35"/>
  </r>
  <r>
    <n v="628"/>
    <s v="MD-west/Dam"/>
    <d v="2020-09-02T12:25:00"/>
    <n v="4"/>
    <x v="12"/>
    <s v="Sympetrum striolatum"/>
    <n v="5"/>
    <s v="KD"/>
    <x v="9"/>
    <n v="9"/>
    <s v="Korenbouten"/>
    <n v="35"/>
  </r>
  <r>
    <n v="628"/>
    <s v="MD-west/Dam"/>
    <d v="2020-09-02T12:25:00"/>
    <n v="4"/>
    <x v="23"/>
    <s v="Sympetrum striolatum/vulgatum"/>
    <n v="21"/>
    <s v="KD"/>
    <x v="9"/>
    <n v="9"/>
    <s v="Korenbouten"/>
    <n v="35"/>
  </r>
  <r>
    <n v="628"/>
    <s v="MD-west/Dam"/>
    <d v="2020-09-02T12:25:00"/>
    <n v="3"/>
    <x v="0"/>
    <s v="Sympecma fusca"/>
    <n v="1"/>
    <s v="KD"/>
    <x v="9"/>
    <n v="9"/>
    <s v="Pantserjuffers"/>
    <n v="35"/>
  </r>
  <r>
    <n v="628"/>
    <s v="MD-west/Dam"/>
    <d v="2020-09-02T12:25:00"/>
    <n v="3"/>
    <x v="13"/>
    <s v="Chalcolestes viridis"/>
    <n v="1"/>
    <s v="KD"/>
    <x v="9"/>
    <n v="9"/>
    <s v="Pantserjuffers"/>
    <n v="35"/>
  </r>
  <r>
    <n v="628"/>
    <s v="MD-west/Dam"/>
    <d v="2020-09-02T12:25:00"/>
    <n v="3"/>
    <x v="14"/>
    <s v="Aeshna mixta"/>
    <n v="1"/>
    <s v="KD"/>
    <x v="9"/>
    <n v="9"/>
    <s v="Glazenmakers"/>
    <n v="35"/>
  </r>
  <r>
    <n v="628"/>
    <s v="MD-west/Dam"/>
    <d v="2020-09-02T12:25:00"/>
    <n v="3"/>
    <x v="23"/>
    <s v="Sympetrum striolatum/vulgatum"/>
    <n v="6"/>
    <s v="KD"/>
    <x v="9"/>
    <n v="9"/>
    <s v="Korenbouten"/>
    <n v="35"/>
  </r>
  <r>
    <n v="628"/>
    <s v="MD-west/Dam"/>
    <d v="2020-09-16T15:00:00"/>
    <n v="4"/>
    <x v="27"/>
    <s v="Aeshna cyanea"/>
    <n v="1"/>
    <s v="KD"/>
    <x v="9"/>
    <n v="9"/>
    <s v="Glazenmakers"/>
    <n v="37"/>
  </r>
  <r>
    <n v="628"/>
    <s v="MD-west/Dam"/>
    <d v="2020-09-16T15:00:00"/>
    <n v="4"/>
    <x v="14"/>
    <s v="Aeshna mixta"/>
    <n v="1"/>
    <s v="KD"/>
    <x v="9"/>
    <n v="9"/>
    <s v="Glazenmakers"/>
    <n v="37"/>
  </r>
  <r>
    <n v="628"/>
    <s v="MD-west/Dam"/>
    <d v="2020-09-16T15:00:00"/>
    <n v="3"/>
    <x v="13"/>
    <s v="Chalcolestes viridis"/>
    <n v="3"/>
    <s v="KD"/>
    <x v="9"/>
    <n v="9"/>
    <s v="Pantserjuffers"/>
    <n v="37"/>
  </r>
  <r>
    <n v="628"/>
    <s v="MD-west/Dam"/>
    <d v="2020-09-16T15:00:00"/>
    <n v="3"/>
    <x v="14"/>
    <s v="Aeshna mixta"/>
    <n v="1"/>
    <s v="KD"/>
    <x v="9"/>
    <n v="9"/>
    <s v="Glazenmakers"/>
    <n v="37"/>
  </r>
  <r>
    <n v="628"/>
    <s v="MD-west/Dam"/>
    <d v="2020-09-16T15:00:00"/>
    <n v="3"/>
    <x v="23"/>
    <s v="Sympetrum striolatum/vulgatum"/>
    <n v="4"/>
    <s v="KD"/>
    <x v="9"/>
    <n v="9"/>
    <s v="Korenbouten"/>
    <n v="37"/>
  </r>
  <r>
    <n v="628"/>
    <s v="MD-west/Dam"/>
    <d v="2021-05-31T15:10:00"/>
    <n v="4"/>
    <x v="4"/>
    <s v="Coenagrion pulchellum"/>
    <n v="4"/>
    <s v="KD"/>
    <x v="11"/>
    <n v="5"/>
    <s v="Waterjuffer"/>
    <n v="21.428571428571427"/>
  </r>
  <r>
    <n v="628"/>
    <s v="MD-west/Dam"/>
    <d v="2021-05-31T15:10:00"/>
    <n v="4"/>
    <x v="6"/>
    <s v="Coenagrion puella"/>
    <n v="8"/>
    <s v="KD"/>
    <x v="11"/>
    <n v="5"/>
    <s v="Waterjuffer"/>
    <n v="21.428571428571427"/>
  </r>
  <r>
    <n v="628"/>
    <s v="MD-west/Dam"/>
    <d v="2021-05-31T15:10:00"/>
    <n v="4"/>
    <x v="0"/>
    <s v="Sympecma fusca"/>
    <n v="1"/>
    <s v="KD"/>
    <x v="11"/>
    <n v="5"/>
    <s v="Pantserjuffers"/>
    <n v="21.428571428571427"/>
  </r>
  <r>
    <n v="628"/>
    <s v="MD-west/Dam"/>
    <d v="2021-05-31T15:10:00"/>
    <n v="4"/>
    <x v="2"/>
    <s v="Pyrrhosoma nymphula"/>
    <n v="8"/>
    <s v="KD"/>
    <x v="11"/>
    <n v="5"/>
    <s v="Waterjuffer"/>
    <n v="21.428571428571427"/>
  </r>
  <r>
    <n v="628"/>
    <s v="MD-west/Dam"/>
    <d v="2021-05-31T15:10:00"/>
    <n v="4"/>
    <x v="1"/>
    <s v="Ischnura elegans"/>
    <n v="1"/>
    <s v="KD"/>
    <x v="11"/>
    <n v="5"/>
    <s v="Waterjuffer"/>
    <n v="21.428571428571427"/>
  </r>
  <r>
    <n v="628"/>
    <s v="MD-west/Dam"/>
    <d v="2021-05-31T15:10:00"/>
    <n v="3"/>
    <x v="7"/>
    <s v="Brachytron pratense"/>
    <n v="2"/>
    <s v="KD"/>
    <x v="11"/>
    <n v="5"/>
    <s v="Glazenmakers"/>
    <n v="21.428571428571427"/>
  </r>
  <r>
    <n v="628"/>
    <s v="MD-west/Dam"/>
    <d v="2021-05-31T15:10:00"/>
    <n v="4"/>
    <x v="7"/>
    <s v="Brachytron pratense"/>
    <n v="2"/>
    <s v="KD"/>
    <x v="11"/>
    <n v="5"/>
    <s v="Glazenmakers"/>
    <n v="21.428571428571427"/>
  </r>
  <r>
    <n v="628"/>
    <s v="MD-west/Dam"/>
    <d v="2021-06-09T13:30:00"/>
    <n v="4"/>
    <x v="7"/>
    <s v="Brachytron pratense"/>
    <n v="4"/>
    <s v="KD"/>
    <x v="11"/>
    <n v="6"/>
    <s v="Glazenmakers"/>
    <n v="22.714285714285715"/>
  </r>
  <r>
    <n v="628"/>
    <s v="MD-west/Dam"/>
    <d v="2021-06-09T13:30:00"/>
    <n v="4"/>
    <x v="6"/>
    <s v="Coenagrion puella"/>
    <n v="2"/>
    <s v="KD"/>
    <x v="11"/>
    <n v="6"/>
    <s v="Waterjuffer"/>
    <n v="22.714285714285715"/>
  </r>
  <r>
    <n v="628"/>
    <s v="MD-west/Dam"/>
    <d v="2021-06-09T13:30:00"/>
    <n v="4"/>
    <x v="31"/>
    <s v="Cordulia aenea"/>
    <n v="1"/>
    <s v="KD"/>
    <x v="11"/>
    <n v="6"/>
    <s v="Glanslibel"/>
    <n v="22.714285714285715"/>
  </r>
  <r>
    <n v="628"/>
    <s v="MD-west/Dam"/>
    <d v="2021-06-09T13:30:00"/>
    <n v="4"/>
    <x v="1"/>
    <s v="Ischnura elegans"/>
    <n v="2"/>
    <s v="KD"/>
    <x v="11"/>
    <n v="6"/>
    <s v="Waterjuffer"/>
    <n v="22.714285714285715"/>
  </r>
  <r>
    <n v="628"/>
    <s v="MD-west/Dam"/>
    <d v="2021-06-09T13:30:00"/>
    <n v="4"/>
    <x v="10"/>
    <s v="Libellula quadrimaculata"/>
    <n v="1"/>
    <s v="KD"/>
    <x v="11"/>
    <n v="6"/>
    <s v="Korenbouten"/>
    <n v="22.714285714285715"/>
  </r>
  <r>
    <n v="628"/>
    <s v="MD-west/Dam"/>
    <d v="2021-06-09T13:30:00"/>
    <n v="4"/>
    <x v="8"/>
    <s v="Aeshna isoceles"/>
    <n v="3"/>
    <s v="KD"/>
    <x v="11"/>
    <n v="6"/>
    <s v="Glazenmakers"/>
    <n v="22.714285714285715"/>
  </r>
  <r>
    <n v="628"/>
    <s v="MD-west/Dam"/>
    <d v="2021-06-09T13:30:00"/>
    <n v="4"/>
    <x v="2"/>
    <s v="Pyrrhosoma nymphula"/>
    <n v="2"/>
    <s v="KD"/>
    <x v="11"/>
    <n v="6"/>
    <s v="Waterjuffer"/>
    <n v="22.714285714285715"/>
  </r>
  <r>
    <n v="628"/>
    <s v="MD-west/Dam"/>
    <d v="2021-06-09T13:30:00"/>
    <n v="4"/>
    <x v="9"/>
    <s v="Anax imperator"/>
    <n v="2"/>
    <s v="KD"/>
    <x v="11"/>
    <n v="6"/>
    <s v="Glazenmakers"/>
    <n v="22.714285714285715"/>
  </r>
  <r>
    <n v="628"/>
    <s v="MD-west/Dam"/>
    <d v="2021-06-09T13:30:00"/>
    <n v="3"/>
    <x v="2"/>
    <s v="Pyrrhosoma nymphula"/>
    <n v="2"/>
    <s v="KD"/>
    <x v="11"/>
    <n v="6"/>
    <s v="Waterjuffer"/>
    <n v="22.714285714285715"/>
  </r>
  <r>
    <n v="628"/>
    <s v="MD-west/Dam"/>
    <d v="2021-06-09T13:30:00"/>
    <n v="3"/>
    <x v="9"/>
    <s v="Anax imperator"/>
    <n v="1"/>
    <s v="KD"/>
    <x v="11"/>
    <n v="6"/>
    <s v="Glazenmakers"/>
    <n v="22.714285714285715"/>
  </r>
  <r>
    <n v="628"/>
    <s v="MD-west/Dam"/>
    <d v="2021-06-09T13:30:00"/>
    <n v="3"/>
    <x v="10"/>
    <s v="Libellula quadrimaculata"/>
    <n v="2"/>
    <s v="KD"/>
    <x v="11"/>
    <n v="6"/>
    <s v="Korenbouten"/>
    <n v="22.714285714285715"/>
  </r>
  <r>
    <n v="628"/>
    <s v="MD-west/Dam"/>
    <d v="2021-06-09T13:30:00"/>
    <n v="3"/>
    <x v="6"/>
    <s v="Coenagrion puella"/>
    <n v="21"/>
    <s v="KD"/>
    <x v="11"/>
    <n v="6"/>
    <s v="Waterjuffer"/>
    <n v="22.714285714285715"/>
  </r>
  <r>
    <n v="628"/>
    <s v="MD-west/Dam"/>
    <d v="2021-06-09T13:30:00"/>
    <n v="3"/>
    <x v="5"/>
    <s v="Orthetrum cancellatum"/>
    <n v="1"/>
    <s v="KD"/>
    <x v="11"/>
    <n v="6"/>
    <s v="Korenbouten"/>
    <n v="22.714285714285715"/>
  </r>
  <r>
    <n v="628"/>
    <s v="MD-west/Dam"/>
    <d v="2021-06-09T13:30:00"/>
    <n v="3"/>
    <x v="8"/>
    <s v="Aeshna isoceles"/>
    <n v="1"/>
    <s v="KD"/>
    <x v="11"/>
    <n v="6"/>
    <s v="Glazenmakers"/>
    <n v="22.714285714285715"/>
  </r>
  <r>
    <n v="628"/>
    <s v="MD-west/Dam"/>
    <d v="2021-06-09T13:30:00"/>
    <n v="3"/>
    <x v="3"/>
    <s v="Enallagma cyathigerum"/>
    <n v="10"/>
    <s v="KD"/>
    <x v="11"/>
    <n v="6"/>
    <s v="Waterjuffer"/>
    <n v="22.714285714285715"/>
  </r>
  <r>
    <n v="628"/>
    <s v="MD-west/Dam"/>
    <d v="2021-06-23T15:00:00"/>
    <n v="4"/>
    <x v="3"/>
    <s v="Enallagma cyathigerum"/>
    <n v="3"/>
    <s v="KD"/>
    <x v="11"/>
    <n v="6"/>
    <s v="Waterjuffer"/>
    <n v="24.714285714285715"/>
  </r>
  <r>
    <n v="628"/>
    <s v="MD-west/Dam"/>
    <d v="2021-06-23T15:00:00"/>
    <n v="4"/>
    <x v="4"/>
    <s v="Coenagrion pulchellum"/>
    <n v="1"/>
    <s v="KD"/>
    <x v="11"/>
    <n v="6"/>
    <s v="Waterjuffer"/>
    <n v="24.714285714285715"/>
  </r>
  <r>
    <n v="628"/>
    <s v="MD-west/Dam"/>
    <d v="2021-06-23T15:00:00"/>
    <n v="3"/>
    <x v="1"/>
    <s v="Ischnura elegans"/>
    <n v="4"/>
    <s v="KD"/>
    <x v="11"/>
    <n v="6"/>
    <s v="Waterjuffer"/>
    <n v="24.714285714285715"/>
  </r>
  <r>
    <n v="628"/>
    <s v="MD-west/Dam"/>
    <d v="2021-06-23T15:00:00"/>
    <n v="3"/>
    <x v="4"/>
    <s v="Coenagrion pulchellum"/>
    <n v="1"/>
    <s v="KD"/>
    <x v="11"/>
    <n v="6"/>
    <s v="Waterjuffer"/>
    <n v="24.714285714285715"/>
  </r>
  <r>
    <n v="628"/>
    <s v="MD-west/Dam"/>
    <d v="2021-06-23T15:00:00"/>
    <n v="3"/>
    <x v="3"/>
    <s v="Enallagma cyathigerum"/>
    <n v="1"/>
    <s v="KD"/>
    <x v="11"/>
    <n v="6"/>
    <s v="Waterjuffer"/>
    <n v="24.714285714285715"/>
  </r>
  <r>
    <n v="628"/>
    <s v="MD-west/Dam"/>
    <d v="2021-07-16T15:00:00"/>
    <n v="4"/>
    <x v="9"/>
    <s v="Anax imperator"/>
    <n v="1"/>
    <s v="KD"/>
    <x v="11"/>
    <n v="7"/>
    <s v="Glazenmakers"/>
    <n v="28"/>
  </r>
  <r>
    <n v="628"/>
    <s v="MD-west/Dam"/>
    <d v="2021-07-16T15:00:00"/>
    <n v="3"/>
    <x v="6"/>
    <s v="Coenagrion puella"/>
    <n v="1"/>
    <s v="KD"/>
    <x v="11"/>
    <n v="7"/>
    <s v="Waterjuffer"/>
    <n v="28"/>
  </r>
  <r>
    <n v="628"/>
    <s v="MD-west/Dam"/>
    <d v="2021-07-16T15:00:00"/>
    <n v="3"/>
    <x v="9"/>
    <s v="Anax imperator"/>
    <n v="2"/>
    <s v="KD"/>
    <x v="11"/>
    <n v="7"/>
    <s v="Glazenmakers"/>
    <n v="28"/>
  </r>
  <r>
    <n v="628"/>
    <s v="MD-west/Dam"/>
    <d v="2021-07-16T15:00:00"/>
    <n v="3"/>
    <x v="8"/>
    <s v="Aeshna isoceles"/>
    <n v="2"/>
    <s v="KD"/>
    <x v="11"/>
    <n v="7"/>
    <s v="Glazenmakers"/>
    <n v="28"/>
  </r>
  <r>
    <n v="628"/>
    <s v="MD-west/Dam"/>
    <d v="2021-07-23T15:10:00"/>
    <n v="4"/>
    <x v="23"/>
    <s v="Sympetrum striolatum/vulgatum"/>
    <n v="1"/>
    <s v="KD"/>
    <x v="11"/>
    <n v="7"/>
    <s v="Korenbouten"/>
    <n v="29"/>
  </r>
  <r>
    <n v="628"/>
    <s v="MD-west/Dam"/>
    <d v="2021-07-23T15:10:00"/>
    <n v="4"/>
    <x v="5"/>
    <s v="Orthetrum cancellatum"/>
    <n v="1"/>
    <s v="KD"/>
    <x v="11"/>
    <n v="7"/>
    <s v="Korenbouten"/>
    <n v="29"/>
  </r>
  <r>
    <n v="628"/>
    <s v="MD-west/Dam"/>
    <d v="2021-07-23T15:10:00"/>
    <n v="4"/>
    <x v="9"/>
    <s v="Anax imperator"/>
    <n v="1"/>
    <s v="KD"/>
    <x v="11"/>
    <n v="7"/>
    <s v="Glazenmakers"/>
    <n v="29"/>
  </r>
  <r>
    <n v="628"/>
    <s v="MD-west/Dam"/>
    <d v="2021-07-23T15:10:00"/>
    <n v="4"/>
    <x v="1"/>
    <s v="Ischnura elegans"/>
    <n v="1"/>
    <s v="KD"/>
    <x v="11"/>
    <n v="7"/>
    <s v="Waterjuffer"/>
    <n v="29"/>
  </r>
  <r>
    <n v="628"/>
    <s v="MD-west/Dam"/>
    <d v="2021-08-11T12:50:00"/>
    <n v="4"/>
    <x v="14"/>
    <s v="Aeshna mixta"/>
    <n v="1"/>
    <s v="KD"/>
    <x v="11"/>
    <n v="8"/>
    <s v="Glazenmakers"/>
    <n v="31.714285714285715"/>
  </r>
  <r>
    <n v="628"/>
    <s v="MD-west/Dam"/>
    <d v="2021-08-11T12:50:00"/>
    <n v="4"/>
    <x v="16"/>
    <s v="Sympetrum sanguineum"/>
    <n v="1"/>
    <s v="KD"/>
    <x v="11"/>
    <n v="8"/>
    <s v="Korenbouten"/>
    <n v="31.714285714285715"/>
  </r>
  <r>
    <n v="628"/>
    <s v="MD-west/Dam"/>
    <d v="2021-08-11T12:50:00"/>
    <n v="4"/>
    <x v="17"/>
    <s v="Sympetrum vulgatum"/>
    <n v="2"/>
    <s v="KD"/>
    <x v="11"/>
    <n v="8"/>
    <s v="Korenbouten"/>
    <n v="31.714285714285715"/>
  </r>
  <r>
    <n v="628"/>
    <s v="MD-west/Dam"/>
    <d v="2021-08-11T12:50:00"/>
    <n v="3"/>
    <x v="6"/>
    <s v="Coenagrion puella"/>
    <n v="5"/>
    <s v="KD"/>
    <x v="11"/>
    <n v="8"/>
    <s v="Waterjuffer"/>
    <n v="31.714285714285715"/>
  </r>
  <r>
    <n v="628"/>
    <s v="MD-west/Dam"/>
    <d v="2021-08-11T12:50:00"/>
    <n v="3"/>
    <x v="1"/>
    <s v="Ischnura elegans"/>
    <n v="2"/>
    <s v="KD"/>
    <x v="11"/>
    <n v="8"/>
    <s v="Waterjuffer"/>
    <n v="31.714285714285715"/>
  </r>
  <r>
    <n v="628"/>
    <s v="MD-west/Dam"/>
    <d v="2021-08-11T12:50:00"/>
    <n v="3"/>
    <x v="12"/>
    <s v="Sympetrum striolatum"/>
    <n v="1"/>
    <s v="KD"/>
    <x v="11"/>
    <n v="8"/>
    <s v="Korenbouten"/>
    <n v="31.714285714285715"/>
  </r>
  <r>
    <n v="628"/>
    <s v="MD-west/Dam"/>
    <d v="2021-08-11T12:50:00"/>
    <n v="3"/>
    <x v="23"/>
    <s v="Sympetrum striolatum/vulgatum"/>
    <n v="3"/>
    <s v="KD"/>
    <x v="11"/>
    <n v="8"/>
    <s v="Korenbouten"/>
    <n v="31.714285714285715"/>
  </r>
  <r>
    <n v="628"/>
    <s v="MD-west/Dam"/>
    <d v="2021-08-11T12:50:00"/>
    <n v="3"/>
    <x v="9"/>
    <s v="Anax imperator"/>
    <n v="2"/>
    <s v="KD"/>
    <x v="11"/>
    <n v="8"/>
    <s v="Glazenmakers"/>
    <n v="31.714285714285715"/>
  </r>
  <r>
    <n v="628"/>
    <s v="MD-west/Dam"/>
    <d v="2021-08-11T12:50:00"/>
    <n v="3"/>
    <x v="30"/>
    <s v="Erythromma viridulum"/>
    <n v="6"/>
    <s v="KD"/>
    <x v="11"/>
    <n v="8"/>
    <s v="Waterjuffer"/>
    <n v="31.714285714285715"/>
  </r>
  <r>
    <n v="628"/>
    <s v="MD-west/Dam"/>
    <d v="2021-08-11T12:50:00"/>
    <n v="3"/>
    <x v="3"/>
    <s v="Enallagma cyathigerum"/>
    <n v="2"/>
    <s v="KD"/>
    <x v="11"/>
    <n v="8"/>
    <s v="Waterjuffer"/>
    <n v="31.714285714285715"/>
  </r>
  <r>
    <n v="628"/>
    <s v="MD-west/Dam"/>
    <d v="2021-08-11T12:50:00"/>
    <n v="3"/>
    <x v="17"/>
    <s v="Sympetrum vulgatum"/>
    <n v="2"/>
    <s v="KD"/>
    <x v="11"/>
    <n v="8"/>
    <s v="Korenbouten"/>
    <n v="31.714285714285715"/>
  </r>
  <r>
    <n v="628"/>
    <s v="MD-west/Dam"/>
    <d v="2021-09-03T13:05:00"/>
    <n v="4"/>
    <x v="23"/>
    <s v="Sympetrum striolatum/vulgatum"/>
    <n v="7"/>
    <s v="KD"/>
    <x v="11"/>
    <n v="9"/>
    <s v="Korenbouten"/>
    <n v="35"/>
  </r>
  <r>
    <n v="628"/>
    <s v="MD-west/Dam"/>
    <d v="2021-09-03T13:05:00"/>
    <n v="4"/>
    <x v="17"/>
    <s v="Sympetrum vulgatum"/>
    <n v="1"/>
    <s v="KD"/>
    <x v="11"/>
    <n v="9"/>
    <s v="Korenbouten"/>
    <n v="35"/>
  </r>
  <r>
    <n v="628"/>
    <s v="MD-west/Dam"/>
    <d v="2021-09-03T13:05:00"/>
    <n v="4"/>
    <x v="9"/>
    <s v="Anax imperator"/>
    <n v="1"/>
    <s v="KD"/>
    <x v="11"/>
    <n v="9"/>
    <s v="Glazenmakers"/>
    <n v="35"/>
  </r>
  <r>
    <n v="628"/>
    <s v="MD-west/Dam"/>
    <d v="2021-09-03T13:05:00"/>
    <n v="4"/>
    <x v="13"/>
    <s v="Chalcolestes viridis"/>
    <n v="2"/>
    <s v="KD"/>
    <x v="11"/>
    <n v="9"/>
    <s v="Pantserjuffers"/>
    <n v="35"/>
  </r>
  <r>
    <n v="628"/>
    <s v="MD-west/Dam"/>
    <d v="2021-09-03T13:05:00"/>
    <n v="3"/>
    <x v="14"/>
    <s v="Aeshna mixta"/>
    <n v="3"/>
    <s v="KD"/>
    <x v="11"/>
    <n v="9"/>
    <s v="Glazenmakers"/>
    <n v="35"/>
  </r>
  <r>
    <n v="628"/>
    <s v="MD-west/Dam"/>
    <d v="2021-09-03T13:05:00"/>
    <n v="4"/>
    <x v="14"/>
    <s v="Aeshna mixta"/>
    <n v="5"/>
    <s v="KD"/>
    <x v="11"/>
    <n v="9"/>
    <s v="Glazenmakers"/>
    <n v="35"/>
  </r>
  <r>
    <n v="628"/>
    <s v="MD-west/Dam"/>
    <d v="2021-09-03T13:05:00"/>
    <n v="3"/>
    <x v="12"/>
    <s v="Sympetrum striolatum"/>
    <n v="25"/>
    <s v="KD"/>
    <x v="11"/>
    <n v="9"/>
    <s v="Korenbouten"/>
    <n v="35"/>
  </r>
  <r>
    <n v="628"/>
    <s v="MD-west/Dam"/>
    <d v="2021-09-03T13:05:00"/>
    <n v="3"/>
    <x v="13"/>
    <s v="Chalcolestes viridis"/>
    <n v="5"/>
    <s v="KD"/>
    <x v="11"/>
    <n v="9"/>
    <s v="Pantserjuffers"/>
    <n v="35"/>
  </r>
  <r>
    <n v="628"/>
    <s v="MD-west/Dam"/>
    <d v="2021-09-18T14:10:00"/>
    <n v="4"/>
    <x v="23"/>
    <s v="Sympetrum striolatum/vulgatum"/>
    <n v="10"/>
    <s v="KD"/>
    <x v="11"/>
    <n v="9"/>
    <s v="Korenbouten"/>
    <n v="37.142857142857146"/>
  </r>
  <r>
    <n v="628"/>
    <s v="MD-west/Dam"/>
    <d v="2021-09-18T14:10:00"/>
    <n v="4"/>
    <x v="12"/>
    <s v="Sympetrum striolatum"/>
    <n v="4"/>
    <s v="KD"/>
    <x v="11"/>
    <n v="9"/>
    <s v="Korenbouten"/>
    <n v="37.142857142857146"/>
  </r>
  <r>
    <n v="628"/>
    <s v="MD-west/Dam"/>
    <d v="2021-09-18T14:10:00"/>
    <n v="4"/>
    <x v="13"/>
    <s v="Chalcolestes viridis"/>
    <n v="3"/>
    <s v="KD"/>
    <x v="11"/>
    <n v="9"/>
    <s v="Pantserjuffers"/>
    <n v="37.142857142857146"/>
  </r>
  <r>
    <n v="628"/>
    <s v="MD-west/Dam"/>
    <d v="2021-09-18T14:10:00"/>
    <n v="4"/>
    <x v="14"/>
    <s v="Aeshna mixta"/>
    <n v="3"/>
    <s v="KD"/>
    <x v="11"/>
    <n v="9"/>
    <s v="Glazenmakers"/>
    <n v="37.142857142857146"/>
  </r>
  <r>
    <n v="628"/>
    <s v="MD-west/Dam"/>
    <d v="2020-05-08T13:15:00"/>
    <n v="4"/>
    <x v="0"/>
    <s v="Sympecma fusca"/>
    <n v="4"/>
    <s v="KD"/>
    <x v="9"/>
    <n v="5"/>
    <s v="Pantserjuffers"/>
    <n v="18.285714285714285"/>
  </r>
  <r>
    <n v="628"/>
    <s v="MD-west/Dam"/>
    <d v="2020-05-08T13:15:00"/>
    <n v="4"/>
    <x v="2"/>
    <s v="Pyrrhosoma nymphula"/>
    <n v="2"/>
    <s v="KD"/>
    <x v="9"/>
    <n v="5"/>
    <s v="Waterjuffer"/>
    <n v="18.285714285714285"/>
  </r>
  <r>
    <n v="628"/>
    <s v="MD-west/Dam"/>
    <d v="2020-05-08T13:15:00"/>
    <n v="4"/>
    <x v="7"/>
    <s v="Brachytron pratense"/>
    <n v="2"/>
    <s v="KD"/>
    <x v="9"/>
    <n v="5"/>
    <s v="Glazenmakers"/>
    <n v="18.285714285714285"/>
  </r>
  <r>
    <n v="628"/>
    <s v="MD-west/Dam"/>
    <d v="2020-05-08T13:15:00"/>
    <n v="3"/>
    <x v="7"/>
    <s v="Brachytron pratense"/>
    <n v="2"/>
    <s v="KD"/>
    <x v="9"/>
    <n v="5"/>
    <s v="Glazenmakers"/>
    <n v="18.285714285714285"/>
  </r>
  <r>
    <n v="628"/>
    <s v="MD-west/Dam"/>
    <d v="2020-05-08T13:15:00"/>
    <n v="3"/>
    <x v="10"/>
    <s v="Libellula quadrimaculata"/>
    <n v="3"/>
    <s v="KD"/>
    <x v="9"/>
    <n v="5"/>
    <s v="Korenbouten"/>
    <n v="18.285714285714285"/>
  </r>
  <r>
    <n v="105"/>
    <s v="DK Noordervlak"/>
    <d v="2010-05-22T13:30:00"/>
    <n v="1"/>
    <x v="10"/>
    <s v="Libellula quadrimaculata"/>
    <n v="1"/>
    <s v="KD"/>
    <x v="0"/>
    <n v="5"/>
    <s v="Korenbouten"/>
    <n v="20.142857142857142"/>
  </r>
  <r>
    <n v="105"/>
    <s v="DK Noordervlak"/>
    <d v="2010-06-04T13:15:00"/>
    <n v="1"/>
    <x v="7"/>
    <s v="Brachytron pratense"/>
    <n v="1"/>
    <s v="KD"/>
    <x v="0"/>
    <n v="6"/>
    <s v="Glazenmakers"/>
    <n v="22"/>
  </r>
  <r>
    <n v="105"/>
    <s v="DK Noordervlak"/>
    <d v="2010-06-04T13:15:00"/>
    <n v="1"/>
    <x v="34"/>
    <s v="Libellula depressa"/>
    <n v="3"/>
    <s v="KD"/>
    <x v="0"/>
    <n v="6"/>
    <s v="Korenbouten"/>
    <n v="22"/>
  </r>
  <r>
    <n v="105"/>
    <s v="DK Noordervlak"/>
    <d v="2010-06-04T13:15:00"/>
    <n v="1"/>
    <x v="6"/>
    <s v="Coenagrion puella"/>
    <n v="18"/>
    <s v="KD"/>
    <x v="0"/>
    <n v="6"/>
    <s v="Waterjuffer"/>
    <n v="22"/>
  </r>
  <r>
    <n v="105"/>
    <s v="DK Noordervlak"/>
    <d v="2010-06-04T13:15:00"/>
    <n v="1"/>
    <x v="10"/>
    <s v="Libellula quadrimaculata"/>
    <n v="4"/>
    <s v="KD"/>
    <x v="0"/>
    <n v="6"/>
    <s v="Korenbouten"/>
    <n v="22"/>
  </r>
  <r>
    <n v="105"/>
    <s v="DK Noordervlak"/>
    <d v="2010-08-14T13:00:00"/>
    <n v="1"/>
    <x v="12"/>
    <s v="Sympetrum striolatum"/>
    <n v="9"/>
    <s v="KD"/>
    <x v="0"/>
    <n v="8"/>
    <s v="Korenbouten"/>
    <n v="32.142857142857146"/>
  </r>
  <r>
    <n v="105"/>
    <s v="DK Noordervlak"/>
    <d v="2010-08-14T13:00:00"/>
    <n v="1"/>
    <x v="9"/>
    <s v="Anax imperator"/>
    <n v="2"/>
    <s v="KD"/>
    <x v="0"/>
    <n v="8"/>
    <s v="Glazenmakers"/>
    <n v="32.142857142857146"/>
  </r>
  <r>
    <n v="105"/>
    <s v="DK Noordervlak"/>
    <d v="2010-08-14T13:00:00"/>
    <n v="1"/>
    <x v="1"/>
    <s v="Ischnura elegans"/>
    <n v="26"/>
    <s v="KD"/>
    <x v="0"/>
    <n v="8"/>
    <s v="Waterjuffer"/>
    <n v="32.142857142857146"/>
  </r>
  <r>
    <n v="105"/>
    <s v="DK Noordervlak"/>
    <d v="2010-09-04T13:30:00"/>
    <n v="1"/>
    <x v="9"/>
    <s v="Anax imperator"/>
    <n v="1"/>
    <s v="KD"/>
    <x v="0"/>
    <n v="9"/>
    <s v="Glazenmakers"/>
    <n v="35.142857142857146"/>
  </r>
  <r>
    <n v="105"/>
    <s v="DK Noordervlak"/>
    <d v="2010-09-04T13:30:00"/>
    <n v="1"/>
    <x v="3"/>
    <s v="Enallagma cyathigerum"/>
    <n v="1"/>
    <s v="KD"/>
    <x v="0"/>
    <n v="9"/>
    <s v="Waterjuffer"/>
    <n v="35.142857142857146"/>
  </r>
  <r>
    <n v="105"/>
    <s v="DK Noordervlak"/>
    <d v="2010-09-04T13:30:00"/>
    <n v="1"/>
    <x v="12"/>
    <s v="Sympetrum striolatum"/>
    <n v="14"/>
    <s v="KD"/>
    <x v="0"/>
    <n v="9"/>
    <s v="Korenbouten"/>
    <n v="35.142857142857146"/>
  </r>
  <r>
    <n v="105"/>
    <s v="DK Noordervlak"/>
    <d v="2010-09-04T13:30:00"/>
    <n v="1"/>
    <x v="1"/>
    <s v="Ischnura elegans"/>
    <n v="14"/>
    <s v="KD"/>
    <x v="0"/>
    <n v="9"/>
    <s v="Waterjuffer"/>
    <n v="35.142857142857146"/>
  </r>
  <r>
    <n v="105"/>
    <s v="DK Noordervlak"/>
    <d v="2010-09-21T15:30:00"/>
    <n v="1"/>
    <x v="12"/>
    <s v="Sympetrum striolatum"/>
    <n v="2"/>
    <s v="KD"/>
    <x v="0"/>
    <n v="9"/>
    <s v="Korenbouten"/>
    <n v="37.571428571428569"/>
  </r>
  <r>
    <n v="105"/>
    <s v="DK Noordervlak"/>
    <d v="2011-05-07T15:15:00"/>
    <n v="1"/>
    <x v="3"/>
    <s v="Enallagma cyathigerum"/>
    <n v="1"/>
    <s v="KD"/>
    <x v="1"/>
    <n v="5"/>
    <s v="Waterjuffer"/>
    <n v="18"/>
  </r>
  <r>
    <n v="105"/>
    <s v="DK Noordervlak"/>
    <d v="2011-05-07T15:15:00"/>
    <n v="1"/>
    <x v="1"/>
    <s v="Ischnura elegans"/>
    <n v="3"/>
    <s v="KD"/>
    <x v="1"/>
    <n v="5"/>
    <s v="Waterjuffer"/>
    <n v="18"/>
  </r>
  <r>
    <n v="105"/>
    <s v="DK Noordervlak"/>
    <d v="2011-05-07T15:15:00"/>
    <n v="1"/>
    <x v="10"/>
    <s v="Libellula quadrimaculata"/>
    <n v="11"/>
    <s v="KD"/>
    <x v="1"/>
    <n v="5"/>
    <s v="Korenbouten"/>
    <n v="18"/>
  </r>
  <r>
    <n v="105"/>
    <s v="DK Noordervlak"/>
    <d v="2011-05-07T15:15:00"/>
    <n v="1"/>
    <x v="2"/>
    <s v="Pyrrhosoma nymphula"/>
    <n v="2"/>
    <s v="KD"/>
    <x v="1"/>
    <n v="5"/>
    <s v="Waterjuffer"/>
    <n v="18"/>
  </r>
  <r>
    <n v="105"/>
    <s v="DK Noordervlak"/>
    <d v="2011-05-21T13:30:00"/>
    <n v="1"/>
    <x v="7"/>
    <s v="Brachytron pratense"/>
    <n v="2"/>
    <s v="KD"/>
    <x v="1"/>
    <n v="5"/>
    <s v="Glazenmakers"/>
    <n v="20"/>
  </r>
  <r>
    <n v="105"/>
    <s v="DK Noordervlak"/>
    <d v="2011-05-21T13:30:00"/>
    <n v="1"/>
    <x v="9"/>
    <s v="Anax imperator"/>
    <n v="1"/>
    <s v="KD"/>
    <x v="1"/>
    <n v="5"/>
    <s v="Glazenmakers"/>
    <n v="20"/>
  </r>
  <r>
    <n v="105"/>
    <s v="DK Noordervlak"/>
    <d v="2011-05-21T13:30:00"/>
    <n v="1"/>
    <x v="2"/>
    <s v="Pyrrhosoma nymphula"/>
    <n v="2"/>
    <s v="KD"/>
    <x v="1"/>
    <n v="5"/>
    <s v="Waterjuffer"/>
    <n v="20"/>
  </r>
  <r>
    <n v="105"/>
    <s v="DK Noordervlak"/>
    <d v="2011-05-21T13:30:00"/>
    <n v="1"/>
    <x v="3"/>
    <s v="Enallagma cyathigerum"/>
    <n v="6"/>
    <s v="KD"/>
    <x v="1"/>
    <n v="5"/>
    <s v="Waterjuffer"/>
    <n v="20"/>
  </r>
  <r>
    <n v="105"/>
    <s v="DK Noordervlak"/>
    <d v="2011-05-21T13:30:00"/>
    <n v="1"/>
    <x v="6"/>
    <s v="Coenagrion puella"/>
    <n v="8"/>
    <s v="KD"/>
    <x v="1"/>
    <n v="5"/>
    <s v="Waterjuffer"/>
    <n v="20"/>
  </r>
  <r>
    <n v="105"/>
    <s v="DK Noordervlak"/>
    <d v="2011-05-21T13:30:00"/>
    <n v="1"/>
    <x v="10"/>
    <s v="Libellula quadrimaculata"/>
    <n v="14"/>
    <s v="KD"/>
    <x v="1"/>
    <n v="5"/>
    <s v="Korenbouten"/>
    <n v="20"/>
  </r>
  <r>
    <n v="105"/>
    <s v="DK Noordervlak"/>
    <d v="2011-08-02T15:30:00"/>
    <n v="1"/>
    <x v="6"/>
    <s v="Coenagrion puella"/>
    <n v="1"/>
    <s v="KD"/>
    <x v="1"/>
    <n v="8"/>
    <s v="Waterjuffer"/>
    <n v="30.428571428571427"/>
  </r>
  <r>
    <n v="105"/>
    <s v="DK Noordervlak"/>
    <d v="2011-08-02T15:30:00"/>
    <n v="1"/>
    <x v="3"/>
    <s v="Enallagma cyathigerum"/>
    <n v="8"/>
    <s v="KD"/>
    <x v="1"/>
    <n v="8"/>
    <s v="Waterjuffer"/>
    <n v="30.428571428571427"/>
  </r>
  <r>
    <n v="105"/>
    <s v="DK Noordervlak"/>
    <d v="2011-08-02T15:30:00"/>
    <n v="1"/>
    <x v="12"/>
    <s v="Sympetrum striolatum"/>
    <n v="2"/>
    <s v="KD"/>
    <x v="1"/>
    <n v="8"/>
    <s v="Korenbouten"/>
    <n v="30.428571428571427"/>
  </r>
  <r>
    <n v="105"/>
    <s v="DK Noordervlak"/>
    <d v="2011-08-02T15:30:00"/>
    <n v="1"/>
    <x v="9"/>
    <s v="Anax imperator"/>
    <n v="2"/>
    <s v="KD"/>
    <x v="1"/>
    <n v="8"/>
    <s v="Glazenmakers"/>
    <n v="30.428571428571427"/>
  </r>
  <r>
    <n v="105"/>
    <s v="DK Noordervlak"/>
    <d v="2011-08-02T15:30:00"/>
    <n v="1"/>
    <x v="1"/>
    <s v="Ischnura elegans"/>
    <n v="12"/>
    <s v="KD"/>
    <x v="1"/>
    <n v="8"/>
    <s v="Waterjuffer"/>
    <n v="30.428571428571427"/>
  </r>
  <r>
    <n v="105"/>
    <s v="DK Noordervlak"/>
    <d v="2011-08-20T13:30:00"/>
    <n v="1"/>
    <x v="12"/>
    <s v="Sympetrum striolatum"/>
    <n v="4"/>
    <s v="KD"/>
    <x v="1"/>
    <n v="8"/>
    <s v="Korenbouten"/>
    <n v="33"/>
  </r>
  <r>
    <n v="105"/>
    <s v="DK Noordervlak"/>
    <d v="2011-08-20T13:30:00"/>
    <n v="1"/>
    <x v="14"/>
    <s v="Aeshna mixta"/>
    <n v="1"/>
    <s v="KD"/>
    <x v="1"/>
    <n v="8"/>
    <s v="Glazenmakers"/>
    <n v="33"/>
  </r>
  <r>
    <n v="105"/>
    <s v="DK Noordervlak"/>
    <d v="2011-08-20T13:30:00"/>
    <n v="1"/>
    <x v="9"/>
    <s v="Anax imperator"/>
    <n v="4"/>
    <s v="KD"/>
    <x v="1"/>
    <n v="8"/>
    <s v="Glazenmakers"/>
    <n v="33"/>
  </r>
  <r>
    <n v="105"/>
    <s v="DK Noordervlak"/>
    <d v="2011-09-02T15:30:00"/>
    <n v="1"/>
    <x v="12"/>
    <s v="Sympetrum striolatum"/>
    <n v="3"/>
    <s v="KD"/>
    <x v="1"/>
    <n v="9"/>
    <s v="Korenbouten"/>
    <n v="34.857142857142854"/>
  </r>
  <r>
    <n v="105"/>
    <s v="DK Noordervlak"/>
    <d v="2011-09-02T15:30:00"/>
    <n v="1"/>
    <x v="11"/>
    <s v="Lestes sponsa"/>
    <n v="1"/>
    <s v="KD"/>
    <x v="1"/>
    <n v="9"/>
    <s v="Pantserjuffers"/>
    <n v="34.857142857142854"/>
  </r>
  <r>
    <n v="105"/>
    <s v="DK Noordervlak"/>
    <d v="2011-09-02T15:30:00"/>
    <n v="1"/>
    <x v="9"/>
    <s v="Anax imperator"/>
    <n v="1"/>
    <s v="KD"/>
    <x v="1"/>
    <n v="9"/>
    <s v="Glazenmakers"/>
    <n v="34.857142857142854"/>
  </r>
  <r>
    <n v="105"/>
    <s v="DK Noordervlak"/>
    <d v="2011-09-02T15:30:00"/>
    <n v="1"/>
    <x v="1"/>
    <s v="Ischnura elegans"/>
    <n v="14"/>
    <s v="KD"/>
    <x v="1"/>
    <n v="9"/>
    <s v="Waterjuffer"/>
    <n v="34.857142857142854"/>
  </r>
  <r>
    <n v="105"/>
    <s v="DK Noordervlak"/>
    <d v="2011-09-02T15:30:00"/>
    <n v="1"/>
    <x v="3"/>
    <s v="Enallagma cyathigerum"/>
    <n v="3"/>
    <s v="KD"/>
    <x v="1"/>
    <n v="9"/>
    <s v="Waterjuffer"/>
    <n v="34.857142857142854"/>
  </r>
  <r>
    <n v="105"/>
    <s v="DK Noordervlak"/>
    <d v="2011-09-02T15:30:00"/>
    <n v="1"/>
    <x v="14"/>
    <s v="Aeshna mixta"/>
    <n v="1"/>
    <s v="KD"/>
    <x v="1"/>
    <n v="9"/>
    <s v="Glazenmakers"/>
    <n v="34.857142857142854"/>
  </r>
  <r>
    <n v="105"/>
    <s v="DK Noordervlak"/>
    <d v="2011-09-24T13:00:00"/>
    <n v="1"/>
    <x v="14"/>
    <s v="Aeshna mixta"/>
    <n v="2"/>
    <s v="KD"/>
    <x v="1"/>
    <n v="9"/>
    <s v="Glazenmakers"/>
    <n v="38"/>
  </r>
  <r>
    <n v="105"/>
    <s v="DK Noordervlak"/>
    <d v="2011-09-24T13:00:00"/>
    <n v="1"/>
    <x v="3"/>
    <s v="Enallagma cyathigerum"/>
    <n v="2"/>
    <s v="KD"/>
    <x v="1"/>
    <n v="9"/>
    <s v="Waterjuffer"/>
    <n v="38"/>
  </r>
  <r>
    <n v="105"/>
    <s v="DK Noordervlak"/>
    <d v="2011-09-24T13:00:00"/>
    <n v="1"/>
    <x v="12"/>
    <s v="Sympetrum striolatum"/>
    <n v="22"/>
    <s v="KD"/>
    <x v="1"/>
    <n v="9"/>
    <s v="Korenbouten"/>
    <n v="38"/>
  </r>
  <r>
    <n v="105"/>
    <s v="DK Noordervlak"/>
    <d v="2012-06-30T14:00:00"/>
    <n v="1"/>
    <x v="5"/>
    <s v="Orthetrum cancellatum"/>
    <n v="2"/>
    <s v="KD"/>
    <x v="2"/>
    <n v="6"/>
    <s v="Korenbouten"/>
    <n v="25.857142857142858"/>
  </r>
  <r>
    <n v="105"/>
    <s v="DK Noordervlak"/>
    <d v="2012-06-30T14:00:00"/>
    <n v="1"/>
    <x v="9"/>
    <s v="Anax imperator"/>
    <n v="1"/>
    <s v="KD"/>
    <x v="2"/>
    <n v="6"/>
    <s v="Glazenmakers"/>
    <n v="25.857142857142858"/>
  </r>
  <r>
    <n v="105"/>
    <s v="DK Noordervlak"/>
    <d v="2012-06-30T14:00:00"/>
    <n v="1"/>
    <x v="10"/>
    <s v="Libellula quadrimaculata"/>
    <n v="2"/>
    <s v="KD"/>
    <x v="2"/>
    <n v="6"/>
    <s v="Korenbouten"/>
    <n v="25.857142857142858"/>
  </r>
  <r>
    <n v="105"/>
    <s v="DK Noordervlak"/>
    <d v="2012-06-30T14:00:00"/>
    <n v="1"/>
    <x v="3"/>
    <s v="Enallagma cyathigerum"/>
    <n v="5"/>
    <s v="KD"/>
    <x v="2"/>
    <n v="6"/>
    <s v="Waterjuffer"/>
    <n v="25.857142857142858"/>
  </r>
  <r>
    <n v="105"/>
    <s v="DK Noordervlak"/>
    <d v="2012-07-23T12:00:00"/>
    <n v="1"/>
    <x v="3"/>
    <s v="Enallagma cyathigerum"/>
    <n v="2"/>
    <s v="KD"/>
    <x v="2"/>
    <n v="7"/>
    <s v="Waterjuffer"/>
    <n v="29.142857142857142"/>
  </r>
  <r>
    <n v="105"/>
    <s v="DK Noordervlak"/>
    <d v="2012-07-23T12:00:00"/>
    <n v="1"/>
    <x v="12"/>
    <s v="Sympetrum striolatum"/>
    <n v="4"/>
    <s v="KD"/>
    <x v="2"/>
    <n v="7"/>
    <s v="Korenbouten"/>
    <n v="29.142857142857142"/>
  </r>
  <r>
    <n v="105"/>
    <s v="DK Noordervlak"/>
    <d v="2012-07-27T11:30:00"/>
    <n v="1"/>
    <x v="12"/>
    <s v="Sympetrum striolatum"/>
    <n v="1"/>
    <s v="KD"/>
    <x v="2"/>
    <n v="7"/>
    <s v="Korenbouten"/>
    <n v="29.714285714285715"/>
  </r>
  <r>
    <n v="105"/>
    <s v="DK Noordervlak"/>
    <d v="2012-08-18T12:30:00"/>
    <n v="1"/>
    <x v="3"/>
    <s v="Enallagma cyathigerum"/>
    <n v="3"/>
    <s v="KD"/>
    <x v="2"/>
    <n v="8"/>
    <s v="Waterjuffer"/>
    <n v="32.857142857142854"/>
  </r>
  <r>
    <n v="105"/>
    <s v="DK Noordervlak"/>
    <d v="2012-08-18T12:30:00"/>
    <n v="1"/>
    <x v="15"/>
    <s v="Sympetrum danae"/>
    <n v="2"/>
    <s v="KD"/>
    <x v="2"/>
    <n v="8"/>
    <s v="Korenbouten"/>
    <n v="32.857142857142854"/>
  </r>
  <r>
    <n v="105"/>
    <s v="DK Noordervlak"/>
    <d v="2012-08-18T12:30:00"/>
    <n v="1"/>
    <x v="12"/>
    <s v="Sympetrum striolatum"/>
    <n v="12"/>
    <s v="KD"/>
    <x v="2"/>
    <n v="8"/>
    <s v="Korenbouten"/>
    <n v="32.857142857142854"/>
  </r>
  <r>
    <n v="105"/>
    <s v="DK Noordervlak"/>
    <d v="2012-08-29T15:30:00"/>
    <n v="1"/>
    <x v="12"/>
    <s v="Sympetrum striolatum"/>
    <n v="1"/>
    <s v="KD"/>
    <x v="2"/>
    <n v="8"/>
    <s v="Korenbouten"/>
    <n v="34.428571428571431"/>
  </r>
  <r>
    <n v="105"/>
    <s v="DK Noordervlak"/>
    <d v="2012-08-29T15:30:00"/>
    <n v="1"/>
    <x v="3"/>
    <s v="Enallagma cyathigerum"/>
    <n v="1"/>
    <s v="KD"/>
    <x v="2"/>
    <n v="8"/>
    <s v="Waterjuffer"/>
    <n v="34.428571428571431"/>
  </r>
  <r>
    <n v="105"/>
    <s v="DK Noordervlak"/>
    <d v="2012-09-03T15:30:00"/>
    <n v="1"/>
    <x v="12"/>
    <s v="Sympetrum striolatum"/>
    <n v="1"/>
    <s v="KD"/>
    <x v="2"/>
    <n v="9"/>
    <s v="Korenbouten"/>
    <n v="35.142857142857146"/>
  </r>
  <r>
    <n v="105"/>
    <s v="DK Noordervlak"/>
    <d v="2012-09-03T15:30:00"/>
    <n v="1"/>
    <x v="3"/>
    <s v="Enallagma cyathigerum"/>
    <n v="1"/>
    <s v="KD"/>
    <x v="2"/>
    <n v="9"/>
    <s v="Waterjuffer"/>
    <n v="35.142857142857146"/>
  </r>
  <r>
    <n v="105"/>
    <s v="DK Noordervlak"/>
    <d v="2012-09-03T15:30:00"/>
    <n v="1"/>
    <x v="1"/>
    <s v="Ischnura elegans"/>
    <n v="2"/>
    <s v="KD"/>
    <x v="2"/>
    <n v="9"/>
    <s v="Waterjuffer"/>
    <n v="35.142857142857146"/>
  </r>
  <r>
    <n v="105"/>
    <s v="DK Noordervlak"/>
    <d v="2012-09-03T15:30:00"/>
    <n v="1"/>
    <x v="14"/>
    <s v="Aeshna mixta"/>
    <n v="3"/>
    <s v="KD"/>
    <x v="2"/>
    <n v="9"/>
    <s v="Glazenmakers"/>
    <n v="35.142857142857146"/>
  </r>
  <r>
    <n v="105"/>
    <s v="DK Noordervlak"/>
    <d v="2012-09-08T14:10:00"/>
    <n v="1"/>
    <x v="13"/>
    <s v="Chalcolestes viridis"/>
    <n v="1"/>
    <s v="KD"/>
    <x v="2"/>
    <n v="9"/>
    <s v="Pantserjuffers"/>
    <n v="35.857142857142854"/>
  </r>
  <r>
    <n v="105"/>
    <s v="DK Noordervlak"/>
    <d v="2012-09-08T14:10:00"/>
    <n v="1"/>
    <x v="12"/>
    <s v="Sympetrum striolatum"/>
    <n v="7"/>
    <s v="KD"/>
    <x v="2"/>
    <n v="9"/>
    <s v="Korenbouten"/>
    <n v="35.857142857142854"/>
  </r>
  <r>
    <n v="105"/>
    <s v="DK Noordervlak"/>
    <d v="2012-09-08T14:10:00"/>
    <n v="1"/>
    <x v="14"/>
    <s v="Aeshna mixta"/>
    <n v="2"/>
    <s v="KD"/>
    <x v="2"/>
    <n v="9"/>
    <s v="Glazenmakers"/>
    <n v="35.857142857142854"/>
  </r>
  <r>
    <n v="105"/>
    <s v="DK Noordervlak"/>
    <d v="2013-06-19T15:30:00"/>
    <n v="1"/>
    <x v="16"/>
    <s v="Sympetrum sanguineum"/>
    <n v="1"/>
    <s v="KD"/>
    <x v="3"/>
    <n v="6"/>
    <s v="Korenbouten"/>
    <n v="24.142857142857142"/>
  </r>
  <r>
    <n v="105"/>
    <s v="DK Noordervlak"/>
    <d v="2013-06-19T15:30:00"/>
    <n v="1"/>
    <x v="1"/>
    <s v="Ischnura elegans"/>
    <n v="3"/>
    <s v="KD"/>
    <x v="3"/>
    <n v="6"/>
    <s v="Waterjuffer"/>
    <n v="24.142857142857142"/>
  </r>
  <r>
    <n v="105"/>
    <s v="DK Noordervlak"/>
    <d v="2013-06-19T15:30:00"/>
    <n v="1"/>
    <x v="2"/>
    <s v="Pyrrhosoma nymphula"/>
    <n v="1"/>
    <s v="KD"/>
    <x v="3"/>
    <n v="6"/>
    <s v="Waterjuffer"/>
    <n v="24.142857142857142"/>
  </r>
  <r>
    <n v="105"/>
    <s v="DK Noordervlak"/>
    <d v="2013-06-19T15:30:00"/>
    <n v="1"/>
    <x v="9"/>
    <s v="Anax imperator"/>
    <n v="3"/>
    <s v="KD"/>
    <x v="3"/>
    <n v="6"/>
    <s v="Glazenmakers"/>
    <n v="24.142857142857142"/>
  </r>
  <r>
    <n v="105"/>
    <s v="DK Noordervlak"/>
    <d v="2013-06-19T15:30:00"/>
    <n v="1"/>
    <x v="10"/>
    <s v="Libellula quadrimaculata"/>
    <n v="6"/>
    <s v="KD"/>
    <x v="3"/>
    <n v="6"/>
    <s v="Korenbouten"/>
    <n v="24.142857142857142"/>
  </r>
  <r>
    <n v="105"/>
    <s v="DK Noordervlak"/>
    <d v="2013-06-19T15:30:00"/>
    <n v="1"/>
    <x v="3"/>
    <s v="Enallagma cyathigerum"/>
    <n v="4"/>
    <s v="KD"/>
    <x v="3"/>
    <n v="6"/>
    <s v="Waterjuffer"/>
    <n v="24.142857142857142"/>
  </r>
  <r>
    <n v="105"/>
    <s v="DK Noordervlak"/>
    <d v="2013-06-19T15:30:00"/>
    <n v="1"/>
    <x v="6"/>
    <s v="Coenagrion puella"/>
    <n v="3"/>
    <s v="KD"/>
    <x v="3"/>
    <n v="6"/>
    <s v="Waterjuffer"/>
    <n v="24.142857142857142"/>
  </r>
  <r>
    <n v="105"/>
    <s v="DK Noordervlak"/>
    <d v="2013-06-26T15:30:00"/>
    <n v="1"/>
    <x v="6"/>
    <s v="Coenagrion puella"/>
    <n v="3"/>
    <s v="KD"/>
    <x v="3"/>
    <n v="6"/>
    <s v="Waterjuffer"/>
    <n v="25.142857142857142"/>
  </r>
  <r>
    <n v="105"/>
    <s v="DK Noordervlak"/>
    <d v="2013-06-26T15:30:00"/>
    <n v="1"/>
    <x v="10"/>
    <s v="Libellula quadrimaculata"/>
    <n v="2"/>
    <s v="KD"/>
    <x v="3"/>
    <n v="6"/>
    <s v="Korenbouten"/>
    <n v="25.142857142857142"/>
  </r>
  <r>
    <n v="105"/>
    <s v="DK Noordervlak"/>
    <d v="2013-06-26T15:30:00"/>
    <n v="1"/>
    <x v="1"/>
    <s v="Ischnura elegans"/>
    <n v="3"/>
    <s v="KD"/>
    <x v="3"/>
    <n v="6"/>
    <s v="Waterjuffer"/>
    <n v="25.142857142857142"/>
  </r>
  <r>
    <n v="105"/>
    <s v="DK Noordervlak"/>
    <d v="2013-07-08T11:30:00"/>
    <n v="1"/>
    <x v="10"/>
    <s v="Libellula quadrimaculata"/>
    <n v="10"/>
    <s v="KD"/>
    <x v="3"/>
    <n v="7"/>
    <s v="Korenbouten"/>
    <n v="26.857142857142858"/>
  </r>
  <r>
    <n v="105"/>
    <s v="DK Noordervlak"/>
    <d v="2013-07-08T11:30:00"/>
    <n v="1"/>
    <x v="3"/>
    <s v="Enallagma cyathigerum"/>
    <n v="3"/>
    <s v="KD"/>
    <x v="3"/>
    <n v="7"/>
    <s v="Waterjuffer"/>
    <n v="26.857142857142858"/>
  </r>
  <r>
    <n v="105"/>
    <s v="DK Noordervlak"/>
    <d v="2013-07-08T11:30:00"/>
    <n v="1"/>
    <x v="9"/>
    <s v="Anax imperator"/>
    <n v="3"/>
    <s v="KD"/>
    <x v="3"/>
    <n v="7"/>
    <s v="Glazenmakers"/>
    <n v="26.857142857142858"/>
  </r>
  <r>
    <n v="105"/>
    <s v="DK Noordervlak"/>
    <d v="2013-07-27T15:00:00"/>
    <n v="1"/>
    <x v="6"/>
    <s v="Coenagrion puella"/>
    <n v="9"/>
    <s v="KD"/>
    <x v="3"/>
    <n v="7"/>
    <s v="Waterjuffer"/>
    <n v="29.571428571428573"/>
  </r>
  <r>
    <n v="105"/>
    <s v="DK Noordervlak"/>
    <d v="2013-07-27T15:00:00"/>
    <n v="1"/>
    <x v="9"/>
    <s v="Anax imperator"/>
    <n v="5"/>
    <s v="KD"/>
    <x v="3"/>
    <n v="7"/>
    <s v="Glazenmakers"/>
    <n v="29.571428571428573"/>
  </r>
  <r>
    <n v="105"/>
    <s v="DK Noordervlak"/>
    <d v="2013-07-27T15:00:00"/>
    <n v="1"/>
    <x v="1"/>
    <s v="Ischnura elegans"/>
    <n v="2"/>
    <s v="KD"/>
    <x v="3"/>
    <n v="7"/>
    <s v="Waterjuffer"/>
    <n v="29.571428571428573"/>
  </r>
  <r>
    <n v="105"/>
    <s v="DK Noordervlak"/>
    <d v="2013-07-27T15:00:00"/>
    <n v="1"/>
    <x v="25"/>
    <s v="Lestes barbarus"/>
    <n v="6"/>
    <s v="KD"/>
    <x v="3"/>
    <n v="7"/>
    <s v="Pantserjuffers"/>
    <n v="29.571428571428573"/>
  </r>
  <r>
    <n v="105"/>
    <s v="DK Noordervlak"/>
    <d v="2013-08-10T15:30:00"/>
    <n v="1"/>
    <x v="6"/>
    <s v="Coenagrion puella"/>
    <n v="2"/>
    <s v="KD"/>
    <x v="3"/>
    <n v="8"/>
    <s v="Waterjuffer"/>
    <n v="31.571428571428573"/>
  </r>
  <r>
    <n v="105"/>
    <s v="DK Noordervlak"/>
    <d v="2013-08-10T15:30:00"/>
    <n v="1"/>
    <x v="12"/>
    <s v="Sympetrum striolatum"/>
    <n v="2"/>
    <s v="KD"/>
    <x v="3"/>
    <n v="8"/>
    <s v="Korenbouten"/>
    <n v="31.571428571428573"/>
  </r>
  <r>
    <n v="105"/>
    <s v="DK Noordervlak"/>
    <d v="2013-08-20T15:30:00"/>
    <n v="1"/>
    <x v="12"/>
    <s v="Sympetrum striolatum"/>
    <n v="1"/>
    <s v="KD"/>
    <x v="3"/>
    <n v="8"/>
    <s v="Korenbouten"/>
    <n v="33"/>
  </r>
  <r>
    <n v="105"/>
    <s v="DK Noordervlak"/>
    <d v="2013-08-20T15:30:00"/>
    <n v="1"/>
    <x v="11"/>
    <s v="Lestes sponsa"/>
    <n v="1"/>
    <s v="KD"/>
    <x v="3"/>
    <n v="8"/>
    <s v="Pantserjuffers"/>
    <n v="33"/>
  </r>
  <r>
    <n v="105"/>
    <s v="DK Noordervlak"/>
    <d v="2013-08-20T15:30:00"/>
    <n v="1"/>
    <x v="14"/>
    <s v="Aeshna mixta"/>
    <n v="1"/>
    <s v="KD"/>
    <x v="3"/>
    <n v="8"/>
    <s v="Glazenmakers"/>
    <n v="33"/>
  </r>
  <r>
    <n v="105"/>
    <s v="DK Noordervlak"/>
    <d v="2013-08-20T15:30:00"/>
    <n v="1"/>
    <x v="25"/>
    <s v="Lestes barbarus"/>
    <n v="3"/>
    <s v="KD"/>
    <x v="3"/>
    <n v="8"/>
    <s v="Pantserjuffers"/>
    <n v="33"/>
  </r>
  <r>
    <n v="105"/>
    <s v="DK Noordervlak"/>
    <d v="2013-08-20T15:30:00"/>
    <n v="1"/>
    <x v="9"/>
    <s v="Anax imperator"/>
    <n v="3"/>
    <s v="KD"/>
    <x v="3"/>
    <n v="8"/>
    <s v="Glazenmakers"/>
    <n v="33"/>
  </r>
  <r>
    <n v="105"/>
    <s v="DK Noordervlak"/>
    <d v="2013-08-20T15:30:00"/>
    <n v="1"/>
    <x v="1"/>
    <s v="Ischnura elegans"/>
    <n v="1"/>
    <s v="KD"/>
    <x v="3"/>
    <n v="8"/>
    <s v="Waterjuffer"/>
    <n v="33"/>
  </r>
  <r>
    <n v="105"/>
    <s v="DK Noordervlak"/>
    <d v="2013-08-24T13:20:00"/>
    <n v="1"/>
    <x v="9"/>
    <s v="Anax imperator"/>
    <n v="1"/>
    <s v="KD"/>
    <x v="3"/>
    <n v="8"/>
    <s v="Glazenmakers"/>
    <n v="33.571428571428569"/>
  </r>
  <r>
    <n v="105"/>
    <s v="DK Noordervlak"/>
    <d v="2013-08-24T13:20:00"/>
    <n v="1"/>
    <x v="3"/>
    <s v="Enallagma cyathigerum"/>
    <n v="3"/>
    <s v="KD"/>
    <x v="3"/>
    <n v="8"/>
    <s v="Waterjuffer"/>
    <n v="33.571428571428569"/>
  </r>
  <r>
    <n v="105"/>
    <s v="DK Noordervlak"/>
    <d v="2013-08-24T13:20:00"/>
    <n v="1"/>
    <x v="12"/>
    <s v="Sympetrum striolatum"/>
    <n v="6"/>
    <s v="KD"/>
    <x v="3"/>
    <n v="8"/>
    <s v="Korenbouten"/>
    <n v="33.571428571428569"/>
  </r>
  <r>
    <n v="105"/>
    <s v="DK Noordervlak"/>
    <d v="2014-05-17T12:30:00"/>
    <n v="1"/>
    <x v="7"/>
    <s v="Brachytron pratense"/>
    <n v="1"/>
    <s v="KD"/>
    <x v="4"/>
    <n v="5"/>
    <s v="Glazenmakers"/>
    <n v="19.428571428571427"/>
  </r>
  <r>
    <n v="105"/>
    <s v="DK Noordervlak"/>
    <d v="2014-05-17T12:30:00"/>
    <n v="1"/>
    <x v="3"/>
    <s v="Enallagma cyathigerum"/>
    <n v="3"/>
    <s v="KD"/>
    <x v="4"/>
    <n v="5"/>
    <s v="Waterjuffer"/>
    <n v="19.428571428571427"/>
  </r>
  <r>
    <n v="105"/>
    <s v="DK Noordervlak"/>
    <d v="2014-05-17T12:30:00"/>
    <n v="1"/>
    <x v="6"/>
    <s v="Coenagrion puella"/>
    <n v="2"/>
    <s v="KD"/>
    <x v="4"/>
    <n v="5"/>
    <s v="Waterjuffer"/>
    <n v="19.428571428571427"/>
  </r>
  <r>
    <n v="105"/>
    <s v="DK Noordervlak"/>
    <d v="2014-05-17T12:30:00"/>
    <n v="1"/>
    <x v="10"/>
    <s v="Libellula quadrimaculata"/>
    <n v="9"/>
    <s v="KD"/>
    <x v="4"/>
    <n v="5"/>
    <s v="Korenbouten"/>
    <n v="19.428571428571427"/>
  </r>
  <r>
    <n v="105"/>
    <s v="DK Noordervlak"/>
    <d v="2014-05-31T13:30:00"/>
    <n v="1"/>
    <x v="9"/>
    <s v="Anax imperator"/>
    <n v="1"/>
    <s v="KD"/>
    <x v="4"/>
    <n v="5"/>
    <s v="Glazenmakers"/>
    <n v="21.428571428571427"/>
  </r>
  <r>
    <n v="105"/>
    <s v="DK Noordervlak"/>
    <d v="2014-05-31T13:30:00"/>
    <n v="1"/>
    <x v="10"/>
    <s v="Libellula quadrimaculata"/>
    <n v="3"/>
    <s v="KD"/>
    <x v="4"/>
    <n v="5"/>
    <s v="Korenbouten"/>
    <n v="21.428571428571427"/>
  </r>
  <r>
    <n v="105"/>
    <s v="DK Noordervlak"/>
    <d v="2014-06-14T13:50:00"/>
    <n v="1"/>
    <x v="6"/>
    <s v="Coenagrion puella"/>
    <n v="1"/>
    <s v="KD"/>
    <x v="4"/>
    <n v="6"/>
    <s v="Waterjuffer"/>
    <n v="23.428571428571427"/>
  </r>
  <r>
    <n v="105"/>
    <s v="DK Noordervlak"/>
    <d v="2014-06-14T13:50:00"/>
    <n v="1"/>
    <x v="12"/>
    <s v="Sympetrum striolatum"/>
    <n v="20"/>
    <s v="KD"/>
    <x v="4"/>
    <n v="6"/>
    <s v="Korenbouten"/>
    <n v="23.428571428571427"/>
  </r>
  <r>
    <n v="105"/>
    <s v="DK Noordervlak"/>
    <d v="2014-06-14T13:50:00"/>
    <n v="1"/>
    <x v="1"/>
    <s v="Ischnura elegans"/>
    <n v="17"/>
    <s v="KD"/>
    <x v="4"/>
    <n v="6"/>
    <s v="Waterjuffer"/>
    <n v="23.428571428571427"/>
  </r>
  <r>
    <n v="105"/>
    <s v="DK Noordervlak"/>
    <d v="2014-06-14T13:50:00"/>
    <n v="1"/>
    <x v="3"/>
    <s v="Enallagma cyathigerum"/>
    <n v="1"/>
    <s v="KD"/>
    <x v="4"/>
    <n v="6"/>
    <s v="Waterjuffer"/>
    <n v="23.428571428571427"/>
  </r>
  <r>
    <n v="105"/>
    <s v="DK Noordervlak"/>
    <d v="2014-07-02T15:30:00"/>
    <n v="1"/>
    <x v="12"/>
    <s v="Sympetrum striolatum"/>
    <n v="2"/>
    <s v="KD"/>
    <x v="4"/>
    <n v="7"/>
    <s v="Korenbouten"/>
    <n v="26"/>
  </r>
  <r>
    <n v="105"/>
    <s v="DK Noordervlak"/>
    <d v="2014-07-02T15:30:00"/>
    <n v="1"/>
    <x v="9"/>
    <s v="Anax imperator"/>
    <n v="2"/>
    <s v="KD"/>
    <x v="4"/>
    <n v="7"/>
    <s v="Glazenmakers"/>
    <n v="26"/>
  </r>
  <r>
    <n v="105"/>
    <s v="DK Noordervlak"/>
    <d v="2014-07-18T12:00:00"/>
    <n v="1"/>
    <x v="12"/>
    <s v="Sympetrum striolatum"/>
    <n v="4"/>
    <s v="KD"/>
    <x v="4"/>
    <n v="7"/>
    <s v="Korenbouten"/>
    <n v="28.285714285714285"/>
  </r>
  <r>
    <n v="105"/>
    <s v="DK Noordervlak"/>
    <d v="2014-07-18T12:00:00"/>
    <n v="1"/>
    <x v="3"/>
    <s v="Enallagma cyathigerum"/>
    <n v="10"/>
    <s v="KD"/>
    <x v="4"/>
    <n v="7"/>
    <s v="Waterjuffer"/>
    <n v="28.285714285714285"/>
  </r>
  <r>
    <n v="105"/>
    <s v="DK Noordervlak"/>
    <d v="2014-07-18T12:00:00"/>
    <n v="1"/>
    <x v="9"/>
    <s v="Anax imperator"/>
    <n v="4"/>
    <s v="KD"/>
    <x v="4"/>
    <n v="7"/>
    <s v="Glazenmakers"/>
    <n v="28.285714285714285"/>
  </r>
  <r>
    <n v="105"/>
    <s v="DK Noordervlak"/>
    <d v="2014-07-18T12:00:00"/>
    <n v="1"/>
    <x v="1"/>
    <s v="Ischnura elegans"/>
    <n v="1"/>
    <s v="KD"/>
    <x v="4"/>
    <n v="7"/>
    <s v="Waterjuffer"/>
    <n v="28.285714285714285"/>
  </r>
  <r>
    <n v="105"/>
    <s v="DK Noordervlak"/>
    <d v="2014-08-09T15:00:00"/>
    <n v="1"/>
    <x v="12"/>
    <s v="Sympetrum striolatum"/>
    <n v="2"/>
    <s v="KD"/>
    <x v="4"/>
    <n v="8"/>
    <s v="Korenbouten"/>
    <n v="31.428571428571427"/>
  </r>
  <r>
    <n v="105"/>
    <s v="DK Noordervlak"/>
    <d v="2014-08-09T15:00:00"/>
    <n v="1"/>
    <x v="9"/>
    <s v="Anax imperator"/>
    <n v="3"/>
    <s v="KD"/>
    <x v="4"/>
    <n v="8"/>
    <s v="Glazenmakers"/>
    <n v="31.428571428571427"/>
  </r>
  <r>
    <n v="105"/>
    <s v="DK Noordervlak"/>
    <d v="2014-09-12T13:50:00"/>
    <n v="1"/>
    <x v="12"/>
    <s v="Sympetrum striolatum"/>
    <n v="6"/>
    <s v="KD"/>
    <x v="4"/>
    <n v="9"/>
    <s v="Korenbouten"/>
    <n v="36.285714285714285"/>
  </r>
  <r>
    <n v="105"/>
    <s v="DK Noordervlak"/>
    <d v="2014-09-12T13:50:00"/>
    <n v="1"/>
    <x v="14"/>
    <s v="Aeshna mixta"/>
    <n v="7"/>
    <s v="KD"/>
    <x v="4"/>
    <n v="9"/>
    <s v="Glazenmakers"/>
    <n v="36.285714285714285"/>
  </r>
  <r>
    <n v="105"/>
    <s v="DK Noordervlak"/>
    <d v="2015-05-26T14:45:00"/>
    <n v="1"/>
    <x v="7"/>
    <s v="Brachytron pratense"/>
    <n v="1"/>
    <s v="KD"/>
    <x v="5"/>
    <n v="5"/>
    <s v="Glazenmakers"/>
    <n v="20.714285714285715"/>
  </r>
  <r>
    <n v="105"/>
    <s v="DK Noordervlak"/>
    <d v="2015-05-26T14:45:00"/>
    <n v="1"/>
    <x v="6"/>
    <s v="Coenagrion puella"/>
    <n v="4"/>
    <s v="KD"/>
    <x v="5"/>
    <n v="5"/>
    <s v="Waterjuffer"/>
    <n v="20.714285714285715"/>
  </r>
  <r>
    <n v="105"/>
    <s v="DK Noordervlak"/>
    <d v="2015-05-26T14:45:00"/>
    <n v="1"/>
    <x v="10"/>
    <s v="Libellula quadrimaculata"/>
    <n v="8"/>
    <s v="KD"/>
    <x v="5"/>
    <n v="5"/>
    <s v="Korenbouten"/>
    <n v="20.714285714285715"/>
  </r>
  <r>
    <n v="105"/>
    <s v="DK Noordervlak"/>
    <d v="2015-06-05T15:30:00"/>
    <n v="1"/>
    <x v="3"/>
    <s v="Enallagma cyathigerum"/>
    <n v="25"/>
    <s v="KD"/>
    <x v="5"/>
    <n v="6"/>
    <s v="Waterjuffer"/>
    <n v="22.142857142857142"/>
  </r>
  <r>
    <n v="105"/>
    <s v="DK Noordervlak"/>
    <d v="2015-06-05T15:30:00"/>
    <n v="1"/>
    <x v="22"/>
    <s v="Crocothemis erythraea"/>
    <n v="1"/>
    <s v="KD"/>
    <x v="5"/>
    <n v="6"/>
    <s v="Korenbouten"/>
    <n v="22.142857142857142"/>
  </r>
  <r>
    <n v="105"/>
    <s v="DK Noordervlak"/>
    <d v="2015-06-05T15:30:00"/>
    <n v="1"/>
    <x v="6"/>
    <s v="Coenagrion puella"/>
    <n v="3"/>
    <s v="KD"/>
    <x v="5"/>
    <n v="6"/>
    <s v="Waterjuffer"/>
    <n v="22.142857142857142"/>
  </r>
  <r>
    <n v="105"/>
    <s v="DK Noordervlak"/>
    <d v="2015-06-05T15:30:00"/>
    <n v="1"/>
    <x v="9"/>
    <s v="Anax imperator"/>
    <n v="3"/>
    <s v="KD"/>
    <x v="5"/>
    <n v="6"/>
    <s v="Glazenmakers"/>
    <n v="22.142857142857142"/>
  </r>
  <r>
    <n v="105"/>
    <s v="DK Noordervlak"/>
    <d v="2015-06-05T15:30:00"/>
    <n v="1"/>
    <x v="1"/>
    <s v="Ischnura elegans"/>
    <n v="3"/>
    <s v="KD"/>
    <x v="5"/>
    <n v="6"/>
    <s v="Waterjuffer"/>
    <n v="22.142857142857142"/>
  </r>
  <r>
    <n v="105"/>
    <s v="DK Noordervlak"/>
    <d v="2015-06-05T15:30:00"/>
    <n v="1"/>
    <x v="10"/>
    <s v="Libellula quadrimaculata"/>
    <n v="7"/>
    <s v="KD"/>
    <x v="5"/>
    <n v="6"/>
    <s v="Korenbouten"/>
    <n v="22.142857142857142"/>
  </r>
  <r>
    <n v="105"/>
    <s v="DK Noordervlak"/>
    <d v="2015-06-05T15:30:00"/>
    <n v="1"/>
    <x v="2"/>
    <s v="Pyrrhosoma nymphula"/>
    <n v="2"/>
    <s v="KD"/>
    <x v="5"/>
    <n v="6"/>
    <s v="Waterjuffer"/>
    <n v="22.142857142857142"/>
  </r>
  <r>
    <n v="105"/>
    <s v="DK Noordervlak"/>
    <d v="2015-06-26T13:50:00"/>
    <n v="1"/>
    <x v="6"/>
    <s v="Coenagrion puella"/>
    <n v="2"/>
    <s v="KD"/>
    <x v="5"/>
    <n v="6"/>
    <s v="Waterjuffer"/>
    <n v="25.142857142857142"/>
  </r>
  <r>
    <n v="105"/>
    <s v="DK Noordervlak"/>
    <d v="2015-06-26T13:50:00"/>
    <n v="1"/>
    <x v="1"/>
    <s v="Ischnura elegans"/>
    <n v="6"/>
    <s v="KD"/>
    <x v="5"/>
    <n v="6"/>
    <s v="Waterjuffer"/>
    <n v="25.142857142857142"/>
  </r>
  <r>
    <n v="105"/>
    <s v="DK Noordervlak"/>
    <d v="2015-06-26T13:50:00"/>
    <n v="1"/>
    <x v="10"/>
    <s v="Libellula quadrimaculata"/>
    <n v="3"/>
    <s v="KD"/>
    <x v="5"/>
    <n v="6"/>
    <s v="Korenbouten"/>
    <n v="25.142857142857142"/>
  </r>
  <r>
    <n v="105"/>
    <s v="DK Noordervlak"/>
    <d v="2015-06-26T13:50:00"/>
    <n v="1"/>
    <x v="3"/>
    <s v="Enallagma cyathigerum"/>
    <n v="1"/>
    <s v="KD"/>
    <x v="5"/>
    <n v="6"/>
    <s v="Waterjuffer"/>
    <n v="25.142857142857142"/>
  </r>
  <r>
    <n v="105"/>
    <s v="DK Noordervlak"/>
    <d v="2015-06-26T13:50:00"/>
    <n v="1"/>
    <x v="9"/>
    <s v="Anax imperator"/>
    <n v="3"/>
    <s v="KD"/>
    <x v="5"/>
    <n v="6"/>
    <s v="Glazenmakers"/>
    <n v="25.142857142857142"/>
  </r>
  <r>
    <n v="105"/>
    <s v="DK Noordervlak"/>
    <d v="2015-07-06T12:30:00"/>
    <n v="1"/>
    <x v="9"/>
    <s v="Anax imperator"/>
    <n v="2"/>
    <s v="KD"/>
    <x v="5"/>
    <n v="7"/>
    <s v="Glazenmakers"/>
    <n v="26.571428571428573"/>
  </r>
  <r>
    <n v="105"/>
    <s v="DK Noordervlak"/>
    <d v="2015-07-06T12:30:00"/>
    <n v="1"/>
    <x v="1"/>
    <s v="Ischnura elegans"/>
    <n v="3"/>
    <s v="KD"/>
    <x v="5"/>
    <n v="7"/>
    <s v="Waterjuffer"/>
    <n v="26.571428571428573"/>
  </r>
  <r>
    <n v="105"/>
    <s v="DK Noordervlak"/>
    <d v="2015-07-06T12:30:00"/>
    <n v="1"/>
    <x v="10"/>
    <s v="Libellula quadrimaculata"/>
    <n v="5"/>
    <s v="KD"/>
    <x v="5"/>
    <n v="7"/>
    <s v="Korenbouten"/>
    <n v="26.571428571428573"/>
  </r>
  <r>
    <n v="105"/>
    <s v="DK Noordervlak"/>
    <d v="2015-08-22T13:00:00"/>
    <n v="1"/>
    <x v="12"/>
    <s v="Sympetrum striolatum"/>
    <n v="32"/>
    <s v="KD"/>
    <x v="5"/>
    <n v="8"/>
    <s v="Korenbouten"/>
    <n v="33.285714285714285"/>
  </r>
  <r>
    <n v="105"/>
    <s v="DK Noordervlak"/>
    <d v="2015-08-22T13:00:00"/>
    <n v="1"/>
    <x v="9"/>
    <s v="Anax imperator"/>
    <n v="5"/>
    <s v="KD"/>
    <x v="5"/>
    <n v="8"/>
    <s v="Glazenmakers"/>
    <n v="33.285714285714285"/>
  </r>
  <r>
    <n v="105"/>
    <s v="DK Noordervlak"/>
    <d v="2015-08-22T13:00:00"/>
    <n v="1"/>
    <x v="1"/>
    <s v="Ischnura elegans"/>
    <n v="4"/>
    <s v="KD"/>
    <x v="5"/>
    <n v="8"/>
    <s v="Waterjuffer"/>
    <n v="33.285714285714285"/>
  </r>
  <r>
    <n v="105"/>
    <s v="DK Noordervlak"/>
    <d v="2015-08-29T13:00:00"/>
    <n v="1"/>
    <x v="9"/>
    <s v="Anax imperator"/>
    <n v="1"/>
    <s v="KD"/>
    <x v="5"/>
    <n v="8"/>
    <s v="Glazenmakers"/>
    <n v="34.285714285714285"/>
  </r>
  <r>
    <n v="105"/>
    <s v="DK Noordervlak"/>
    <d v="2015-08-29T13:00:00"/>
    <n v="1"/>
    <x v="14"/>
    <s v="Aeshna mixta"/>
    <n v="1"/>
    <s v="KD"/>
    <x v="5"/>
    <n v="8"/>
    <s v="Glazenmakers"/>
    <n v="34.285714285714285"/>
  </r>
  <r>
    <n v="105"/>
    <s v="DK Noordervlak"/>
    <d v="2015-08-29T13:00:00"/>
    <n v="1"/>
    <x v="12"/>
    <s v="Sympetrum striolatum"/>
    <n v="7"/>
    <s v="KD"/>
    <x v="5"/>
    <n v="8"/>
    <s v="Korenbouten"/>
    <n v="34.285714285714285"/>
  </r>
  <r>
    <n v="105"/>
    <s v="DK Noordervlak"/>
    <d v="2015-08-29T13:00:00"/>
    <n v="1"/>
    <x v="1"/>
    <s v="Ischnura elegans"/>
    <n v="1"/>
    <s v="KD"/>
    <x v="5"/>
    <n v="8"/>
    <s v="Waterjuffer"/>
    <n v="34.285714285714285"/>
  </r>
  <r>
    <n v="105"/>
    <s v="DK Noordervlak"/>
    <d v="2016-05-28T12:30:00"/>
    <n v="1"/>
    <x v="7"/>
    <s v="Brachytron pratense"/>
    <n v="1"/>
    <s v="KD"/>
    <x v="6"/>
    <n v="5"/>
    <s v="Glazenmakers"/>
    <n v="21.142857142857142"/>
  </r>
  <r>
    <n v="105"/>
    <s v="DK Noordervlak"/>
    <d v="2016-05-28T12:30:00"/>
    <n v="1"/>
    <x v="2"/>
    <s v="Pyrrhosoma nymphula"/>
    <n v="1"/>
    <s v="KD"/>
    <x v="6"/>
    <n v="5"/>
    <s v="Waterjuffer"/>
    <n v="21.142857142857142"/>
  </r>
  <r>
    <n v="105"/>
    <s v="DK Noordervlak"/>
    <d v="2016-05-28T12:30:00"/>
    <n v="1"/>
    <x v="3"/>
    <s v="Enallagma cyathigerum"/>
    <n v="13"/>
    <s v="KD"/>
    <x v="6"/>
    <n v="5"/>
    <s v="Waterjuffer"/>
    <n v="21.142857142857142"/>
  </r>
  <r>
    <n v="105"/>
    <s v="DK Noordervlak"/>
    <d v="2016-05-28T12:30:00"/>
    <n v="1"/>
    <x v="6"/>
    <s v="Coenagrion puella"/>
    <n v="4"/>
    <s v="KD"/>
    <x v="6"/>
    <n v="5"/>
    <s v="Waterjuffer"/>
    <n v="21.142857142857142"/>
  </r>
  <r>
    <n v="105"/>
    <s v="DK Noordervlak"/>
    <d v="2016-05-28T12:30:00"/>
    <n v="1"/>
    <x v="10"/>
    <s v="Libellula quadrimaculata"/>
    <n v="6"/>
    <s v="KD"/>
    <x v="6"/>
    <n v="5"/>
    <s v="Korenbouten"/>
    <n v="21.142857142857142"/>
  </r>
  <r>
    <n v="105"/>
    <s v="DK Noordervlak"/>
    <d v="2016-06-11T13:00:00"/>
    <n v="1"/>
    <x v="7"/>
    <s v="Brachytron pratense"/>
    <n v="1"/>
    <s v="KD"/>
    <x v="6"/>
    <n v="6"/>
    <s v="Glazenmakers"/>
    <n v="23.142857142857142"/>
  </r>
  <r>
    <n v="105"/>
    <s v="DK Noordervlak"/>
    <d v="2016-06-11T13:00:00"/>
    <n v="1"/>
    <x v="9"/>
    <s v="Anax imperator"/>
    <n v="3"/>
    <s v="KD"/>
    <x v="6"/>
    <n v="6"/>
    <s v="Glazenmakers"/>
    <n v="23.142857142857142"/>
  </r>
  <r>
    <n v="105"/>
    <s v="DK Noordervlak"/>
    <d v="2016-06-11T13:00:00"/>
    <n v="1"/>
    <x v="1"/>
    <s v="Ischnura elegans"/>
    <n v="10"/>
    <s v="KD"/>
    <x v="6"/>
    <n v="6"/>
    <s v="Waterjuffer"/>
    <n v="23.142857142857142"/>
  </r>
  <r>
    <n v="105"/>
    <s v="DK Noordervlak"/>
    <d v="2016-06-11T13:00:00"/>
    <n v="1"/>
    <x v="3"/>
    <s v="Enallagma cyathigerum"/>
    <n v="8"/>
    <s v="KD"/>
    <x v="6"/>
    <n v="6"/>
    <s v="Waterjuffer"/>
    <n v="23.142857142857142"/>
  </r>
  <r>
    <n v="105"/>
    <s v="DK Noordervlak"/>
    <d v="2016-07-23T12:00:00"/>
    <n v="1"/>
    <x v="12"/>
    <s v="Sympetrum striolatum"/>
    <n v="20"/>
    <s v="KD"/>
    <x v="6"/>
    <n v="7"/>
    <s v="Korenbouten"/>
    <n v="29.142857142857142"/>
  </r>
  <r>
    <n v="105"/>
    <s v="DK Noordervlak"/>
    <d v="2016-07-23T12:00:00"/>
    <n v="1"/>
    <x v="9"/>
    <s v="Anax imperator"/>
    <n v="3"/>
    <s v="KD"/>
    <x v="6"/>
    <n v="7"/>
    <s v="Glazenmakers"/>
    <n v="29.142857142857142"/>
  </r>
  <r>
    <n v="105"/>
    <s v="DK Noordervlak"/>
    <d v="2016-07-23T12:00:00"/>
    <n v="1"/>
    <x v="3"/>
    <s v="Enallagma cyathigerum"/>
    <n v="4"/>
    <s v="KD"/>
    <x v="6"/>
    <n v="7"/>
    <s v="Waterjuffer"/>
    <n v="29.142857142857142"/>
  </r>
  <r>
    <n v="105"/>
    <s v="DK Noordervlak"/>
    <d v="2016-07-23T12:00:00"/>
    <n v="1"/>
    <x v="1"/>
    <s v="Ischnura elegans"/>
    <n v="4"/>
    <s v="KD"/>
    <x v="6"/>
    <n v="7"/>
    <s v="Waterjuffer"/>
    <n v="29.142857142857142"/>
  </r>
  <r>
    <n v="105"/>
    <s v="DK Noordervlak"/>
    <d v="2016-07-30T15:10:00"/>
    <n v="1"/>
    <x v="1"/>
    <s v="Ischnura elegans"/>
    <n v="2"/>
    <s v="KD"/>
    <x v="6"/>
    <n v="7"/>
    <s v="Waterjuffer"/>
    <n v="30.142857142857142"/>
  </r>
  <r>
    <n v="105"/>
    <s v="DK Noordervlak"/>
    <d v="2016-07-30T15:10:00"/>
    <n v="1"/>
    <x v="3"/>
    <s v="Enallagma cyathigerum"/>
    <n v="3"/>
    <s v="KD"/>
    <x v="6"/>
    <n v="7"/>
    <s v="Waterjuffer"/>
    <n v="30.142857142857142"/>
  </r>
  <r>
    <n v="105"/>
    <s v="DK Noordervlak"/>
    <d v="2016-07-30T15:10:00"/>
    <n v="1"/>
    <x v="12"/>
    <s v="Sympetrum striolatum"/>
    <n v="7"/>
    <s v="KD"/>
    <x v="6"/>
    <n v="7"/>
    <s v="Korenbouten"/>
    <n v="30.142857142857142"/>
  </r>
  <r>
    <n v="105"/>
    <s v="DK Noordervlak"/>
    <d v="2016-08-23T15:40:00"/>
    <n v="1"/>
    <x v="1"/>
    <s v="Ischnura elegans"/>
    <n v="12"/>
    <s v="KD"/>
    <x v="6"/>
    <n v="8"/>
    <s v="Waterjuffer"/>
    <n v="33.571428571428569"/>
  </r>
  <r>
    <n v="105"/>
    <s v="DK Noordervlak"/>
    <d v="2016-08-23T15:40:00"/>
    <n v="1"/>
    <x v="12"/>
    <s v="Sympetrum striolatum"/>
    <n v="2"/>
    <s v="KD"/>
    <x v="6"/>
    <n v="8"/>
    <s v="Korenbouten"/>
    <n v="33.571428571428569"/>
  </r>
  <r>
    <n v="105"/>
    <s v="DK Noordervlak"/>
    <d v="2016-08-23T15:40:00"/>
    <n v="1"/>
    <x v="9"/>
    <s v="Anax imperator"/>
    <n v="2"/>
    <s v="KD"/>
    <x v="6"/>
    <n v="8"/>
    <s v="Glazenmakers"/>
    <n v="33.571428571428569"/>
  </r>
  <r>
    <n v="105"/>
    <s v="DK Noordervlak"/>
    <d v="2016-08-23T15:40:00"/>
    <n v="1"/>
    <x v="14"/>
    <s v="Aeshna mixta"/>
    <n v="5"/>
    <s v="KD"/>
    <x v="6"/>
    <n v="8"/>
    <s v="Glazenmakers"/>
    <n v="33.571428571428569"/>
  </r>
  <r>
    <n v="105"/>
    <s v="DK Noordervlak"/>
    <d v="2016-08-27T13:00:00"/>
    <n v="1"/>
    <x v="9"/>
    <s v="Anax imperator"/>
    <n v="1"/>
    <s v="KD"/>
    <x v="6"/>
    <n v="8"/>
    <s v="Glazenmakers"/>
    <n v="34.142857142857146"/>
  </r>
  <r>
    <n v="105"/>
    <s v="DK Noordervlak"/>
    <d v="2016-08-27T13:00:00"/>
    <n v="1"/>
    <x v="14"/>
    <s v="Aeshna mixta"/>
    <n v="1"/>
    <s v="KD"/>
    <x v="6"/>
    <n v="8"/>
    <s v="Glazenmakers"/>
    <n v="34.142857142857146"/>
  </r>
  <r>
    <n v="105"/>
    <s v="DK Noordervlak"/>
    <d v="2016-08-27T13:00:00"/>
    <n v="1"/>
    <x v="12"/>
    <s v="Sympetrum striolatum"/>
    <n v="22"/>
    <s v="KD"/>
    <x v="6"/>
    <n v="8"/>
    <s v="Korenbouten"/>
    <n v="34.142857142857146"/>
  </r>
  <r>
    <n v="105"/>
    <s v="DK Noordervlak"/>
    <d v="2016-09-10T13:30:00"/>
    <n v="1"/>
    <x v="14"/>
    <s v="Aeshna mixta"/>
    <n v="2"/>
    <s v="KD"/>
    <x v="6"/>
    <n v="9"/>
    <s v="Glazenmakers"/>
    <n v="36.142857142857146"/>
  </r>
  <r>
    <n v="105"/>
    <s v="DK Noordervlak"/>
    <d v="2016-09-10T13:30:00"/>
    <n v="1"/>
    <x v="16"/>
    <s v="Sympetrum sanguineum"/>
    <n v="1"/>
    <s v="KD"/>
    <x v="6"/>
    <n v="9"/>
    <s v="Korenbouten"/>
    <n v="36.142857142857146"/>
  </r>
  <r>
    <n v="105"/>
    <s v="DK Noordervlak"/>
    <d v="2016-09-10T13:30:00"/>
    <n v="1"/>
    <x v="12"/>
    <s v="Sympetrum striolatum"/>
    <n v="16"/>
    <s v="KD"/>
    <x v="6"/>
    <n v="9"/>
    <s v="Korenbouten"/>
    <n v="36.142857142857146"/>
  </r>
  <r>
    <n v="105"/>
    <s v="DK Noordervlak"/>
    <d v="2017-05-27T12:10:00"/>
    <n v="1"/>
    <x v="5"/>
    <s v="Orthetrum cancellatum"/>
    <n v="1"/>
    <s v="KD"/>
    <x v="7"/>
    <n v="5"/>
    <s v="Korenbouten"/>
    <n v="20.857142857142858"/>
  </r>
  <r>
    <n v="105"/>
    <s v="DK Noordervlak"/>
    <d v="2017-05-27T12:10:00"/>
    <n v="1"/>
    <x v="7"/>
    <s v="Brachytron pratense"/>
    <n v="1"/>
    <s v="KD"/>
    <x v="7"/>
    <n v="5"/>
    <s v="Glazenmakers"/>
    <n v="20.857142857142858"/>
  </r>
  <r>
    <n v="105"/>
    <s v="DK Noordervlak"/>
    <d v="2017-05-27T12:10:00"/>
    <n v="1"/>
    <x v="1"/>
    <s v="Ischnura elegans"/>
    <n v="2"/>
    <s v="KD"/>
    <x v="7"/>
    <n v="5"/>
    <s v="Waterjuffer"/>
    <n v="20.857142857142858"/>
  </r>
  <r>
    <n v="105"/>
    <s v="DK Noordervlak"/>
    <d v="2017-05-27T12:10:00"/>
    <n v="1"/>
    <x v="10"/>
    <s v="Libellula quadrimaculata"/>
    <n v="31"/>
    <s v="KD"/>
    <x v="7"/>
    <n v="5"/>
    <s v="Korenbouten"/>
    <n v="20.857142857142858"/>
  </r>
  <r>
    <n v="105"/>
    <s v="DK Noordervlak"/>
    <d v="2017-05-27T12:10:00"/>
    <n v="1"/>
    <x v="2"/>
    <s v="Pyrrhosoma nymphula"/>
    <n v="1"/>
    <s v="KD"/>
    <x v="7"/>
    <n v="5"/>
    <s v="Waterjuffer"/>
    <n v="20.857142857142858"/>
  </r>
  <r>
    <n v="105"/>
    <s v="DK Noordervlak"/>
    <d v="2017-05-27T12:10:00"/>
    <n v="1"/>
    <x v="3"/>
    <s v="Enallagma cyathigerum"/>
    <n v="22"/>
    <s v="KD"/>
    <x v="7"/>
    <n v="5"/>
    <s v="Waterjuffer"/>
    <n v="20.857142857142858"/>
  </r>
  <r>
    <n v="105"/>
    <s v="DK Noordervlak"/>
    <d v="2017-05-27T12:10:00"/>
    <n v="1"/>
    <x v="9"/>
    <s v="Anax imperator"/>
    <n v="3"/>
    <s v="KD"/>
    <x v="7"/>
    <n v="5"/>
    <s v="Glazenmakers"/>
    <n v="20.857142857142858"/>
  </r>
  <r>
    <n v="105"/>
    <s v="DK Noordervlak"/>
    <d v="2017-05-27T12:10:00"/>
    <n v="1"/>
    <x v="34"/>
    <s v="Libellula depressa"/>
    <n v="2"/>
    <s v="KD"/>
    <x v="7"/>
    <n v="5"/>
    <s v="Korenbouten"/>
    <n v="20.857142857142858"/>
  </r>
  <r>
    <n v="105"/>
    <s v="DK Noordervlak"/>
    <d v="2017-05-27T12:10:00"/>
    <n v="1"/>
    <x v="6"/>
    <s v="Coenagrion puella"/>
    <n v="5"/>
    <s v="KD"/>
    <x v="7"/>
    <n v="5"/>
    <s v="Waterjuffer"/>
    <n v="20.857142857142858"/>
  </r>
  <r>
    <n v="105"/>
    <s v="DK Noordervlak"/>
    <d v="2017-06-07T15:00:00"/>
    <n v="1"/>
    <x v="9"/>
    <s v="Anax imperator"/>
    <n v="2"/>
    <s v="KD"/>
    <x v="7"/>
    <n v="6"/>
    <s v="Glazenmakers"/>
    <n v="22.428571428571427"/>
  </r>
  <r>
    <n v="105"/>
    <s v="DK Noordervlak"/>
    <d v="2017-06-07T15:00:00"/>
    <n v="1"/>
    <x v="1"/>
    <s v="Ischnura elegans"/>
    <n v="2"/>
    <s v="KD"/>
    <x v="7"/>
    <n v="6"/>
    <s v="Waterjuffer"/>
    <n v="22.428571428571427"/>
  </r>
  <r>
    <n v="105"/>
    <s v="DK Noordervlak"/>
    <d v="2017-06-07T15:00:00"/>
    <n v="1"/>
    <x v="34"/>
    <s v="Libellula depressa"/>
    <n v="1"/>
    <s v="KD"/>
    <x v="7"/>
    <n v="6"/>
    <s v="Korenbouten"/>
    <n v="22.428571428571427"/>
  </r>
  <r>
    <n v="105"/>
    <s v="DK Noordervlak"/>
    <d v="2017-06-14T15:30:00"/>
    <n v="1"/>
    <x v="5"/>
    <s v="Orthetrum cancellatum"/>
    <n v="4"/>
    <s v="KD"/>
    <x v="7"/>
    <n v="6"/>
    <s v="Korenbouten"/>
    <n v="23.428571428571427"/>
  </r>
  <r>
    <n v="105"/>
    <s v="DK Noordervlak"/>
    <d v="2017-06-14T15:30:00"/>
    <n v="1"/>
    <x v="9"/>
    <s v="Anax imperator"/>
    <n v="5"/>
    <s v="KD"/>
    <x v="7"/>
    <n v="6"/>
    <s v="Glazenmakers"/>
    <n v="23.428571428571427"/>
  </r>
  <r>
    <n v="105"/>
    <s v="DK Noordervlak"/>
    <d v="2017-06-14T15:30:00"/>
    <n v="1"/>
    <x v="1"/>
    <s v="Ischnura elegans"/>
    <n v="4"/>
    <s v="KD"/>
    <x v="7"/>
    <n v="6"/>
    <s v="Waterjuffer"/>
    <n v="23.428571428571427"/>
  </r>
  <r>
    <n v="105"/>
    <s v="DK Noordervlak"/>
    <d v="2017-06-14T15:30:00"/>
    <n v="1"/>
    <x v="10"/>
    <s v="Libellula quadrimaculata"/>
    <n v="3"/>
    <s v="KD"/>
    <x v="7"/>
    <n v="6"/>
    <s v="Korenbouten"/>
    <n v="23.428571428571427"/>
  </r>
  <r>
    <n v="105"/>
    <s v="DK Noordervlak"/>
    <d v="2017-06-14T15:30:00"/>
    <n v="1"/>
    <x v="3"/>
    <s v="Enallagma cyathigerum"/>
    <n v="7"/>
    <s v="KD"/>
    <x v="7"/>
    <n v="6"/>
    <s v="Waterjuffer"/>
    <n v="23.428571428571427"/>
  </r>
  <r>
    <n v="105"/>
    <s v="DK Noordervlak"/>
    <d v="2017-06-14T15:30:00"/>
    <n v="1"/>
    <x v="22"/>
    <s v="Crocothemis erythraea"/>
    <n v="1"/>
    <s v="KD"/>
    <x v="7"/>
    <n v="6"/>
    <s v="Korenbouten"/>
    <n v="23.428571428571427"/>
  </r>
  <r>
    <n v="105"/>
    <s v="DK Noordervlak"/>
    <d v="2017-08-06T14:00:00"/>
    <n v="1"/>
    <x v="12"/>
    <s v="Sympetrum striolatum"/>
    <n v="1"/>
    <s v="KD"/>
    <x v="7"/>
    <n v="8"/>
    <s v="Korenbouten"/>
    <n v="31"/>
  </r>
  <r>
    <n v="105"/>
    <s v="DK Noordervlak"/>
    <d v="2017-08-06T14:00:00"/>
    <n v="1"/>
    <x v="9"/>
    <s v="Anax imperator"/>
    <n v="2"/>
    <s v="KD"/>
    <x v="7"/>
    <n v="8"/>
    <s v="Glazenmakers"/>
    <n v="31"/>
  </r>
  <r>
    <n v="105"/>
    <s v="DK Noordervlak"/>
    <d v="2017-08-13T14:30:00"/>
    <n v="1"/>
    <x v="9"/>
    <s v="Anax imperator"/>
    <n v="1"/>
    <s v="KD"/>
    <x v="7"/>
    <n v="8"/>
    <s v="Glazenmakers"/>
    <n v="32"/>
  </r>
  <r>
    <n v="105"/>
    <s v="DK Noordervlak"/>
    <d v="2017-08-13T14:30:00"/>
    <n v="1"/>
    <x v="1"/>
    <s v="Ischnura elegans"/>
    <n v="1"/>
    <s v="KD"/>
    <x v="7"/>
    <n v="8"/>
    <s v="Waterjuffer"/>
    <n v="32"/>
  </r>
  <r>
    <n v="105"/>
    <s v="DK Noordervlak"/>
    <d v="2017-08-26T15:00:00"/>
    <n v="1"/>
    <x v="12"/>
    <s v="Sympetrum striolatum"/>
    <n v="2"/>
    <s v="KD"/>
    <x v="7"/>
    <n v="8"/>
    <s v="Korenbouten"/>
    <n v="33.857142857142854"/>
  </r>
  <r>
    <n v="105"/>
    <s v="DK Noordervlak"/>
    <d v="2017-08-26T15:00:00"/>
    <n v="1"/>
    <x v="9"/>
    <s v="Anax imperator"/>
    <n v="1"/>
    <s v="KD"/>
    <x v="7"/>
    <n v="8"/>
    <s v="Glazenmakers"/>
    <n v="33.857142857142854"/>
  </r>
  <r>
    <n v="105"/>
    <s v="DK Noordervlak"/>
    <d v="2017-09-04T13:30:00"/>
    <n v="1"/>
    <x v="12"/>
    <s v="Sympetrum striolatum"/>
    <n v="4"/>
    <s v="KD"/>
    <x v="7"/>
    <n v="9"/>
    <s v="Korenbouten"/>
    <n v="35.142857142857146"/>
  </r>
  <r>
    <n v="105"/>
    <s v="DK Noordervlak"/>
    <d v="2017-09-04T13:30:00"/>
    <n v="1"/>
    <x v="1"/>
    <s v="Ischnura elegans"/>
    <n v="1"/>
    <s v="KD"/>
    <x v="7"/>
    <n v="9"/>
    <s v="Waterjuffer"/>
    <n v="35.142857142857146"/>
  </r>
  <r>
    <n v="105"/>
    <s v="DK Noordervlak"/>
    <d v="2018-05-21T11:45:00"/>
    <n v="1"/>
    <x v="7"/>
    <s v="Brachytron pratense"/>
    <n v="1"/>
    <s v="KD"/>
    <x v="10"/>
    <n v="5"/>
    <s v="Glazenmakers"/>
    <n v="20"/>
  </r>
  <r>
    <n v="105"/>
    <s v="DK Noordervlak"/>
    <d v="2018-05-21T11:45:00"/>
    <n v="1"/>
    <x v="10"/>
    <s v="Libellula quadrimaculata"/>
    <n v="11"/>
    <s v="KD"/>
    <x v="10"/>
    <n v="5"/>
    <s v="Korenbouten"/>
    <n v="20"/>
  </r>
  <r>
    <n v="105"/>
    <s v="DK Noordervlak"/>
    <d v="2018-05-21T11:45:00"/>
    <n v="1"/>
    <x v="3"/>
    <s v="Enallagma cyathigerum"/>
    <n v="2"/>
    <s v="KD"/>
    <x v="10"/>
    <n v="5"/>
    <s v="Waterjuffer"/>
    <n v="20"/>
  </r>
  <r>
    <n v="105"/>
    <s v="DK Noordervlak"/>
    <d v="2018-05-21T11:45:00"/>
    <n v="1"/>
    <x v="31"/>
    <s v="Cordulia aenea"/>
    <n v="1"/>
    <s v="KD"/>
    <x v="10"/>
    <n v="5"/>
    <s v="Glanslibel"/>
    <n v="20"/>
  </r>
  <r>
    <n v="105"/>
    <s v="DK Noordervlak"/>
    <d v="2018-06-16T12:00:00"/>
    <n v="1"/>
    <x v="12"/>
    <s v="Sympetrum striolatum"/>
    <n v="2"/>
    <s v="KD"/>
    <x v="10"/>
    <n v="6"/>
    <s v="Korenbouten"/>
    <n v="23.714285714285715"/>
  </r>
  <r>
    <n v="105"/>
    <s v="DK Noordervlak"/>
    <d v="2018-06-16T12:00:00"/>
    <n v="1"/>
    <x v="9"/>
    <s v="Anax imperator"/>
    <n v="1"/>
    <s v="KD"/>
    <x v="10"/>
    <n v="6"/>
    <s v="Glazenmakers"/>
    <n v="23.714285714285715"/>
  </r>
  <r>
    <n v="105"/>
    <s v="DK Noordervlak"/>
    <d v="2018-06-28T15:00:00"/>
    <n v="1"/>
    <x v="9"/>
    <s v="Anax imperator"/>
    <n v="6"/>
    <s v="KD"/>
    <x v="10"/>
    <n v="6"/>
    <s v="Glazenmakers"/>
    <n v="25.428571428571427"/>
  </r>
  <r>
    <n v="105"/>
    <s v="DK Noordervlak"/>
    <d v="2018-07-07T14:00:00"/>
    <n v="1"/>
    <x v="6"/>
    <s v="Coenagrion puella"/>
    <n v="1"/>
    <s v="KD"/>
    <x v="10"/>
    <n v="7"/>
    <s v="Waterjuffer"/>
    <n v="26.714285714285715"/>
  </r>
  <r>
    <n v="105"/>
    <s v="DK Noordervlak"/>
    <d v="2018-07-07T14:00:00"/>
    <n v="1"/>
    <x v="12"/>
    <s v="Sympetrum striolatum"/>
    <n v="7"/>
    <s v="KD"/>
    <x v="10"/>
    <n v="7"/>
    <s v="Korenbouten"/>
    <n v="26.714285714285715"/>
  </r>
  <r>
    <n v="105"/>
    <s v="DK Noordervlak"/>
    <d v="2018-07-07T14:00:00"/>
    <n v="1"/>
    <x v="9"/>
    <s v="Anax imperator"/>
    <n v="5"/>
    <s v="KD"/>
    <x v="10"/>
    <n v="7"/>
    <s v="Glazenmakers"/>
    <n v="26.714285714285715"/>
  </r>
  <r>
    <n v="105"/>
    <s v="DK Noordervlak"/>
    <d v="2018-07-21T12:30:00"/>
    <n v="1"/>
    <x v="12"/>
    <s v="Sympetrum striolatum"/>
    <n v="5"/>
    <s v="KD"/>
    <x v="10"/>
    <n v="7"/>
    <s v="Korenbouten"/>
    <n v="28.714285714285715"/>
  </r>
  <r>
    <n v="105"/>
    <s v="DK Noordervlak"/>
    <d v="2018-07-21T12:30:00"/>
    <n v="1"/>
    <x v="9"/>
    <s v="Anax imperator"/>
    <n v="3"/>
    <s v="KD"/>
    <x v="10"/>
    <n v="7"/>
    <s v="Glazenmakers"/>
    <n v="28.714285714285715"/>
  </r>
  <r>
    <n v="105"/>
    <s v="DK Noordervlak"/>
    <d v="2018-07-21T12:30:00"/>
    <n v="1"/>
    <x v="1"/>
    <s v="Ischnura elegans"/>
    <n v="2"/>
    <s v="KD"/>
    <x v="10"/>
    <n v="7"/>
    <s v="Waterjuffer"/>
    <n v="28.714285714285715"/>
  </r>
  <r>
    <n v="105"/>
    <s v="DK Noordervlak"/>
    <d v="2018-07-21T12:30:00"/>
    <n v="1"/>
    <x v="34"/>
    <s v="Libellula depressa"/>
    <n v="1"/>
    <s v="KD"/>
    <x v="10"/>
    <n v="7"/>
    <s v="Korenbouten"/>
    <n v="28.714285714285715"/>
  </r>
  <r>
    <n v="105"/>
    <s v="DK Noordervlak"/>
    <d v="2018-08-04T14:40:00"/>
    <n v="1"/>
    <x v="9"/>
    <s v="Anax imperator"/>
    <n v="1"/>
    <s v="KD"/>
    <x v="10"/>
    <n v="8"/>
    <s v="Glazenmakers"/>
    <n v="30.714285714285715"/>
  </r>
  <r>
    <n v="105"/>
    <s v="DK Noordervlak"/>
    <d v="2018-08-04T14:40:00"/>
    <n v="1"/>
    <x v="3"/>
    <s v="Enallagma cyathigerum"/>
    <n v="1"/>
    <s v="KD"/>
    <x v="10"/>
    <n v="8"/>
    <s v="Waterjuffer"/>
    <n v="30.714285714285715"/>
  </r>
  <r>
    <n v="105"/>
    <s v="DK Noordervlak"/>
    <d v="2019-05-18T12:00:00"/>
    <n v="1"/>
    <x v="7"/>
    <s v="Brachytron pratense"/>
    <n v="1"/>
    <s v="KD"/>
    <x v="8"/>
    <n v="5"/>
    <s v="Glazenmakers"/>
    <n v="19.571428571428573"/>
  </r>
  <r>
    <n v="105"/>
    <s v="DK Noordervlak"/>
    <d v="2019-05-18T12:00:00"/>
    <n v="1"/>
    <x v="1"/>
    <s v="Ischnura elegans"/>
    <n v="3"/>
    <s v="KD"/>
    <x v="8"/>
    <n v="5"/>
    <s v="Waterjuffer"/>
    <n v="19.571428571428573"/>
  </r>
  <r>
    <n v="105"/>
    <s v="DK Noordervlak"/>
    <d v="2019-05-18T12:00:00"/>
    <n v="1"/>
    <x v="10"/>
    <s v="Libellula quadrimaculata"/>
    <n v="3"/>
    <s v="KD"/>
    <x v="8"/>
    <n v="5"/>
    <s v="Korenbouten"/>
    <n v="19.571428571428573"/>
  </r>
  <r>
    <n v="105"/>
    <s v="DK Noordervlak"/>
    <d v="2019-05-18T12:00:00"/>
    <n v="1"/>
    <x v="2"/>
    <s v="Pyrrhosoma nymphula"/>
    <n v="10"/>
    <s v="KD"/>
    <x v="8"/>
    <n v="5"/>
    <s v="Waterjuffer"/>
    <n v="19.571428571428573"/>
  </r>
  <r>
    <n v="105"/>
    <s v="DK Noordervlak"/>
    <d v="2019-06-15T13:30:00"/>
    <n v="1"/>
    <x v="9"/>
    <s v="Anax imperator"/>
    <n v="3"/>
    <s v="KD"/>
    <x v="8"/>
    <n v="6"/>
    <s v="Glazenmakers"/>
    <n v="23.571428571428573"/>
  </r>
  <r>
    <n v="105"/>
    <s v="DK Noordervlak"/>
    <d v="2019-06-15T13:30:00"/>
    <n v="1"/>
    <x v="10"/>
    <s v="Libellula quadrimaculata"/>
    <n v="1"/>
    <s v="KD"/>
    <x v="8"/>
    <n v="6"/>
    <s v="Korenbouten"/>
    <n v="23.571428571428573"/>
  </r>
  <r>
    <n v="105"/>
    <s v="DK Noordervlak"/>
    <d v="2019-06-15T13:30:00"/>
    <n v="1"/>
    <x v="29"/>
    <s v="Sympetrum fonscolombii"/>
    <n v="1"/>
    <s v="KD"/>
    <x v="8"/>
    <n v="6"/>
    <s v="Korenbouten"/>
    <n v="23.571428571428573"/>
  </r>
  <r>
    <n v="105"/>
    <s v="DK Noordervlak"/>
    <d v="2019-07-21T13:00:00"/>
    <n v="1"/>
    <x v="12"/>
    <s v="Sympetrum striolatum"/>
    <n v="1"/>
    <s v="KD"/>
    <x v="8"/>
    <n v="7"/>
    <s v="Korenbouten"/>
    <n v="28.714285714285715"/>
  </r>
  <r>
    <n v="105"/>
    <s v="DK Noordervlak"/>
    <d v="2019-07-21T13:00:00"/>
    <n v="1"/>
    <x v="9"/>
    <s v="Anax imperator"/>
    <n v="2"/>
    <s v="KD"/>
    <x v="8"/>
    <n v="7"/>
    <s v="Glazenmakers"/>
    <n v="28.714285714285715"/>
  </r>
  <r>
    <n v="105"/>
    <s v="DK Noordervlak"/>
    <d v="2019-07-21T13:00:00"/>
    <n v="1"/>
    <x v="1"/>
    <s v="Ischnura elegans"/>
    <n v="5"/>
    <s v="KD"/>
    <x v="8"/>
    <n v="7"/>
    <s v="Waterjuffer"/>
    <n v="28.714285714285715"/>
  </r>
  <r>
    <n v="105"/>
    <s v="DK Noordervlak"/>
    <d v="2019-08-04T11:00:00"/>
    <n v="1"/>
    <x v="9"/>
    <s v="Anax imperator"/>
    <n v="2"/>
    <s v="KD"/>
    <x v="8"/>
    <n v="8"/>
    <s v="Glazenmakers"/>
    <n v="30.714285714285715"/>
  </r>
  <r>
    <n v="105"/>
    <s v="DK Noordervlak"/>
    <d v="2019-08-04T11:00:00"/>
    <n v="1"/>
    <x v="3"/>
    <s v="Enallagma cyathigerum"/>
    <n v="5"/>
    <s v="KD"/>
    <x v="8"/>
    <n v="8"/>
    <s v="Waterjuffer"/>
    <n v="30.714285714285715"/>
  </r>
  <r>
    <n v="105"/>
    <s v="DK Noordervlak"/>
    <d v="2019-08-17T14:00:00"/>
    <n v="1"/>
    <x v="9"/>
    <s v="Anax imperator"/>
    <n v="1"/>
    <s v="KD"/>
    <x v="8"/>
    <n v="8"/>
    <s v="Glazenmakers"/>
    <n v="32.571428571428569"/>
  </r>
  <r>
    <n v="105"/>
    <s v="DK Noordervlak"/>
    <d v="2019-08-17T14:00:00"/>
    <n v="1"/>
    <x v="1"/>
    <s v="Ischnura elegans"/>
    <n v="1"/>
    <s v="KD"/>
    <x v="8"/>
    <n v="8"/>
    <s v="Waterjuffer"/>
    <n v="32.571428571428569"/>
  </r>
  <r>
    <n v="105"/>
    <s v="DK Noordervlak"/>
    <d v="2019-08-24T12:00:00"/>
    <n v="1"/>
    <x v="12"/>
    <s v="Sympetrum striolatum"/>
    <n v="39"/>
    <s v="KD"/>
    <x v="8"/>
    <n v="8"/>
    <s v="Korenbouten"/>
    <n v="33.571428571428569"/>
  </r>
  <r>
    <n v="105"/>
    <s v="DK Noordervlak"/>
    <d v="2019-08-24T12:00:00"/>
    <n v="1"/>
    <x v="1"/>
    <s v="Ischnura elegans"/>
    <n v="1"/>
    <s v="KD"/>
    <x v="8"/>
    <n v="8"/>
    <s v="Waterjuffer"/>
    <n v="33.571428571428569"/>
  </r>
  <r>
    <n v="105"/>
    <s v="DK Noordervlak"/>
    <d v="2019-08-24T12:00:00"/>
    <n v="1"/>
    <x v="14"/>
    <s v="Aeshna mixta"/>
    <n v="1"/>
    <s v="KD"/>
    <x v="8"/>
    <n v="8"/>
    <s v="Glazenmakers"/>
    <n v="33.571428571428569"/>
  </r>
  <r>
    <n v="105"/>
    <s v="DK Noordervlak"/>
    <d v="2019-08-24T12:00:00"/>
    <n v="1"/>
    <x v="3"/>
    <s v="Enallagma cyathigerum"/>
    <n v="1"/>
    <s v="KD"/>
    <x v="8"/>
    <n v="8"/>
    <s v="Waterjuffer"/>
    <n v="33.571428571428569"/>
  </r>
  <r>
    <n v="105"/>
    <s v="DK Noordervlak"/>
    <d v="2019-09-14T13:00:00"/>
    <n v="1"/>
    <x v="12"/>
    <s v="Sympetrum striolatum"/>
    <n v="34"/>
    <s v="KD"/>
    <x v="8"/>
    <n v="9"/>
    <s v="Korenbouten"/>
    <n v="36.571428571428569"/>
  </r>
  <r>
    <n v="105"/>
    <s v="DK Noordervlak"/>
    <d v="2019-09-14T13:00:00"/>
    <n v="1"/>
    <x v="13"/>
    <s v="Chalcolestes viridis"/>
    <n v="1"/>
    <s v="KD"/>
    <x v="8"/>
    <n v="9"/>
    <s v="Pantserjuffers"/>
    <n v="36.571428571428569"/>
  </r>
  <r>
    <n v="105"/>
    <s v="DK Noordervlak"/>
    <d v="2019-09-14T13:00:00"/>
    <n v="1"/>
    <x v="14"/>
    <s v="Aeshna mixta"/>
    <n v="4"/>
    <s v="KD"/>
    <x v="8"/>
    <n v="9"/>
    <s v="Glazenmakers"/>
    <n v="36.571428571428569"/>
  </r>
  <r>
    <n v="105"/>
    <s v="DK Noordervlak"/>
    <d v="2020-06-03T15:40:00"/>
    <n v="1"/>
    <x v="7"/>
    <s v="Brachytron pratense"/>
    <n v="1"/>
    <s v="KD"/>
    <x v="9"/>
    <n v="6"/>
    <s v="Glazenmakers"/>
    <n v="22"/>
  </r>
  <r>
    <n v="105"/>
    <s v="DK Noordervlak"/>
    <d v="2020-06-03T15:40:00"/>
    <n v="1"/>
    <x v="9"/>
    <s v="Anax imperator"/>
    <n v="3"/>
    <s v="KD"/>
    <x v="9"/>
    <n v="6"/>
    <s v="Glazenmakers"/>
    <n v="22"/>
  </r>
  <r>
    <n v="105"/>
    <s v="DK Noordervlak"/>
    <d v="2020-06-12T14:00:00"/>
    <n v="1"/>
    <x v="9"/>
    <s v="Anax imperator"/>
    <n v="4"/>
    <s v="KD"/>
    <x v="9"/>
    <n v="6"/>
    <s v="Glazenmakers"/>
    <n v="23.285714285714285"/>
  </r>
  <r>
    <n v="105"/>
    <s v="DK Noordervlak"/>
    <d v="2020-06-12T14:00:00"/>
    <n v="1"/>
    <x v="1"/>
    <s v="Ischnura elegans"/>
    <n v="1"/>
    <s v="KD"/>
    <x v="9"/>
    <n v="6"/>
    <s v="Waterjuffer"/>
    <n v="23.285714285714285"/>
  </r>
  <r>
    <n v="105"/>
    <s v="DK Noordervlak"/>
    <d v="2020-06-12T14:00:00"/>
    <n v="1"/>
    <x v="10"/>
    <s v="Libellula quadrimaculata"/>
    <n v="3"/>
    <s v="KD"/>
    <x v="9"/>
    <n v="6"/>
    <s v="Korenbouten"/>
    <n v="23.285714285714285"/>
  </r>
  <r>
    <n v="105"/>
    <s v="DK Noordervlak"/>
    <d v="2020-06-12T14:00:00"/>
    <n v="1"/>
    <x v="3"/>
    <s v="Enallagma cyathigerum"/>
    <n v="1"/>
    <s v="KD"/>
    <x v="9"/>
    <n v="6"/>
    <s v="Waterjuffer"/>
    <n v="23.285714285714285"/>
  </r>
  <r>
    <n v="105"/>
    <s v="DK Noordervlak"/>
    <d v="2020-07-18T15:00:00"/>
    <n v="1"/>
    <x v="9"/>
    <s v="Anax imperator"/>
    <n v="5"/>
    <s v="KD"/>
    <x v="9"/>
    <n v="7"/>
    <s v="Glazenmakers"/>
    <n v="28.428571428571427"/>
  </r>
  <r>
    <n v="105"/>
    <s v="DK Noordervlak"/>
    <d v="2020-07-18T15:00:00"/>
    <n v="1"/>
    <x v="1"/>
    <s v="Ischnura elegans"/>
    <n v="3"/>
    <s v="KD"/>
    <x v="9"/>
    <n v="7"/>
    <s v="Waterjuffer"/>
    <n v="28.428571428571427"/>
  </r>
  <r>
    <n v="105"/>
    <s v="DK Noordervlak"/>
    <d v="2020-08-08T12:00:00"/>
    <n v="1"/>
    <x v="16"/>
    <s v="Sympetrum sanguineum"/>
    <n v="1"/>
    <s v="KD"/>
    <x v="9"/>
    <n v="8"/>
    <s v="Korenbouten"/>
    <n v="31.428571428571427"/>
  </r>
  <r>
    <n v="105"/>
    <s v="DK Noordervlak"/>
    <d v="2020-08-08T12:00:00"/>
    <n v="1"/>
    <x v="12"/>
    <s v="Sympetrum striolatum"/>
    <n v="9"/>
    <s v="KD"/>
    <x v="9"/>
    <n v="8"/>
    <s v="Korenbouten"/>
    <n v="31.428571428571427"/>
  </r>
  <r>
    <n v="105"/>
    <s v="DK Noordervlak"/>
    <d v="2020-08-08T12:00:00"/>
    <n v="1"/>
    <x v="9"/>
    <s v="Anax imperator"/>
    <n v="6"/>
    <s v="KD"/>
    <x v="9"/>
    <n v="8"/>
    <s v="Glazenmakers"/>
    <n v="31.428571428571427"/>
  </r>
  <r>
    <n v="105"/>
    <s v="DK Noordervlak"/>
    <d v="2020-08-08T12:00:00"/>
    <n v="1"/>
    <x v="1"/>
    <s v="Ischnura elegans"/>
    <n v="1"/>
    <s v="KD"/>
    <x v="9"/>
    <n v="8"/>
    <s v="Waterjuffer"/>
    <n v="31.428571428571427"/>
  </r>
  <r>
    <n v="105"/>
    <s v="DK Noordervlak"/>
    <d v="2020-08-18T14:30:00"/>
    <n v="1"/>
    <x v="1"/>
    <s v="Ischnura elegans"/>
    <n v="1"/>
    <s v="KD"/>
    <x v="9"/>
    <n v="8"/>
    <s v="Waterjuffer"/>
    <n v="32.857142857142854"/>
  </r>
  <r>
    <n v="105"/>
    <s v="DK Noordervlak"/>
    <d v="2020-08-18T14:30:00"/>
    <n v="1"/>
    <x v="14"/>
    <s v="Aeshna mixta"/>
    <n v="3"/>
    <s v="KD"/>
    <x v="9"/>
    <n v="8"/>
    <s v="Glazenmakers"/>
    <n v="32.857142857142854"/>
  </r>
  <r>
    <n v="105"/>
    <s v="DK Noordervlak"/>
    <d v="2020-08-18T14:30:00"/>
    <n v="1"/>
    <x v="3"/>
    <s v="Enallagma cyathigerum"/>
    <n v="6"/>
    <s v="KD"/>
    <x v="9"/>
    <n v="8"/>
    <s v="Waterjuffer"/>
    <n v="32.857142857142854"/>
  </r>
  <r>
    <n v="105"/>
    <s v="DK Noordervlak"/>
    <d v="2020-08-27T15:30:00"/>
    <n v="1"/>
    <x v="12"/>
    <s v="Sympetrum striolatum"/>
    <n v="7"/>
    <s v="KD"/>
    <x v="9"/>
    <n v="8"/>
    <s v="Korenbouten"/>
    <n v="34.142857142857146"/>
  </r>
  <r>
    <n v="105"/>
    <s v="DK Noordervlak"/>
    <d v="2020-08-27T15:30:00"/>
    <n v="1"/>
    <x v="14"/>
    <s v="Aeshna mixta"/>
    <n v="3"/>
    <s v="KD"/>
    <x v="9"/>
    <n v="8"/>
    <s v="Glazenmakers"/>
    <n v="34.142857142857146"/>
  </r>
  <r>
    <n v="105"/>
    <s v="DK Noordervlak"/>
    <d v="2020-08-27T15:30:00"/>
    <n v="1"/>
    <x v="3"/>
    <s v="Enallagma cyathigerum"/>
    <n v="2"/>
    <s v="KD"/>
    <x v="9"/>
    <n v="8"/>
    <s v="Waterjuffer"/>
    <n v="34.142857142857146"/>
  </r>
  <r>
    <n v="105"/>
    <s v="DK Noordervlak"/>
    <d v="2020-09-19T12:00:00"/>
    <n v="1"/>
    <x v="12"/>
    <s v="Sympetrum striolatum"/>
    <n v="18"/>
    <s v="KD"/>
    <x v="9"/>
    <n v="9"/>
    <s v="Korenbouten"/>
    <n v="37.428571428571431"/>
  </r>
  <r>
    <n v="105"/>
    <s v="DK Noordervlak"/>
    <d v="2020-09-19T12:00:00"/>
    <n v="1"/>
    <x v="14"/>
    <s v="Aeshna mixta"/>
    <n v="3"/>
    <s v="KD"/>
    <x v="9"/>
    <n v="9"/>
    <s v="Glazenmakers"/>
    <n v="37.428571428571431"/>
  </r>
  <r>
    <n v="105"/>
    <s v="DK Noordervlak"/>
    <d v="2021-05-29T12:30:00"/>
    <n v="1"/>
    <x v="1"/>
    <s v="Ischnura elegans"/>
    <n v="3"/>
    <s v="KD"/>
    <x v="11"/>
    <n v="5"/>
    <s v="Waterjuffer"/>
    <n v="21.142857142857142"/>
  </r>
  <r>
    <n v="105"/>
    <s v="DK Noordervlak"/>
    <d v="2021-05-29T12:30:00"/>
    <n v="1"/>
    <x v="10"/>
    <s v="Libellula quadrimaculata"/>
    <n v="3"/>
    <s v="KD"/>
    <x v="11"/>
    <n v="5"/>
    <s v="Korenbouten"/>
    <n v="21.142857142857142"/>
  </r>
  <r>
    <n v="105"/>
    <s v="DK Noordervlak"/>
    <d v="2021-05-29T12:30:00"/>
    <n v="1"/>
    <x v="34"/>
    <s v="Libellula depressa"/>
    <n v="2"/>
    <s v="KD"/>
    <x v="11"/>
    <n v="5"/>
    <s v="Korenbouten"/>
    <n v="21.142857142857142"/>
  </r>
  <r>
    <n v="105"/>
    <s v="DK Noordervlak"/>
    <d v="2021-07-10T12:00:00"/>
    <n v="1"/>
    <x v="10"/>
    <s v="Libellula quadrimaculata"/>
    <n v="1"/>
    <s v="KD"/>
    <x v="11"/>
    <n v="7"/>
    <s v="Korenbouten"/>
    <n v="27.142857142857142"/>
  </r>
  <r>
    <n v="105"/>
    <s v="DK Noordervlak"/>
    <d v="2021-07-10T12:00:00"/>
    <n v="1"/>
    <x v="22"/>
    <s v="Crocothemis erythraea"/>
    <n v="2"/>
    <s v="KD"/>
    <x v="11"/>
    <n v="7"/>
    <s v="Korenbouten"/>
    <n v="27.142857142857142"/>
  </r>
  <r>
    <n v="105"/>
    <s v="DK Noordervlak"/>
    <d v="2021-07-10T12:00:00"/>
    <n v="1"/>
    <x v="9"/>
    <s v="Anax imperator"/>
    <n v="1"/>
    <s v="KD"/>
    <x v="11"/>
    <n v="7"/>
    <s v="Glazenmakers"/>
    <n v="27.142857142857142"/>
  </r>
  <r>
    <n v="105"/>
    <s v="DK Noordervlak"/>
    <d v="2021-07-10T12:00:00"/>
    <n v="1"/>
    <x v="3"/>
    <s v="Enallagma cyathigerum"/>
    <n v="4"/>
    <s v="KD"/>
    <x v="11"/>
    <n v="7"/>
    <s v="Waterjuffer"/>
    <n v="27.142857142857142"/>
  </r>
  <r>
    <n v="105"/>
    <s v="DK Noordervlak"/>
    <d v="2021-07-19T14:30:00"/>
    <n v="1"/>
    <x v="5"/>
    <s v="Orthetrum cancellatum"/>
    <n v="1"/>
    <s v="KD"/>
    <x v="11"/>
    <n v="7"/>
    <s v="Korenbouten"/>
    <n v="28.428571428571427"/>
  </r>
  <r>
    <n v="105"/>
    <s v="DK Noordervlak"/>
    <d v="2021-07-19T14:30:00"/>
    <n v="1"/>
    <x v="22"/>
    <s v="Crocothemis erythraea"/>
    <n v="1"/>
    <s v="KD"/>
    <x v="11"/>
    <n v="7"/>
    <s v="Korenbouten"/>
    <n v="28.428571428571427"/>
  </r>
  <r>
    <n v="105"/>
    <s v="DK Noordervlak"/>
    <d v="2021-07-19T14:30:00"/>
    <n v="1"/>
    <x v="3"/>
    <s v="Enallagma cyathigerum"/>
    <n v="5"/>
    <s v="KD"/>
    <x v="11"/>
    <n v="7"/>
    <s v="Waterjuffer"/>
    <n v="28.428571428571427"/>
  </r>
  <r>
    <n v="105"/>
    <s v="DK Noordervlak"/>
    <d v="2021-07-19T14:30:00"/>
    <n v="1"/>
    <x v="9"/>
    <s v="Anax imperator"/>
    <n v="3"/>
    <s v="KD"/>
    <x v="11"/>
    <n v="7"/>
    <s v="Glazenmakers"/>
    <n v="28.428571428571427"/>
  </r>
  <r>
    <n v="105"/>
    <s v="DK Noordervlak"/>
    <d v="2021-08-11T15:30:00"/>
    <n v="1"/>
    <x v="12"/>
    <s v="Sympetrum striolatum"/>
    <n v="2"/>
    <s v="KD"/>
    <x v="11"/>
    <n v="8"/>
    <s v="Korenbouten"/>
    <n v="31.714285714285715"/>
  </r>
  <r>
    <n v="105"/>
    <s v="DK Noordervlak"/>
    <d v="2021-08-11T15:30:00"/>
    <n v="1"/>
    <x v="6"/>
    <s v="Coenagrion puella"/>
    <n v="1"/>
    <s v="KD"/>
    <x v="11"/>
    <n v="8"/>
    <s v="Waterjuffer"/>
    <n v="31.714285714285715"/>
  </r>
  <r>
    <n v="105"/>
    <s v="DK Noordervlak"/>
    <d v="2021-08-11T15:30:00"/>
    <n v="1"/>
    <x v="9"/>
    <s v="Anax imperator"/>
    <n v="1"/>
    <s v="KD"/>
    <x v="11"/>
    <n v="8"/>
    <s v="Glazenmakers"/>
    <n v="31.714285714285715"/>
  </r>
  <r>
    <n v="105"/>
    <s v="DK Noordervlak"/>
    <d v="2021-08-11T15:30:00"/>
    <n v="1"/>
    <x v="3"/>
    <s v="Enallagma cyathigerum"/>
    <n v="7"/>
    <s v="KD"/>
    <x v="11"/>
    <n v="8"/>
    <s v="Waterjuffer"/>
    <n v="31.714285714285715"/>
  </r>
  <r>
    <n v="105"/>
    <s v="DK Noordervlak"/>
    <d v="2021-08-11T15:30:00"/>
    <n v="1"/>
    <x v="1"/>
    <s v="Ischnura elegans"/>
    <n v="5"/>
    <s v="KD"/>
    <x v="11"/>
    <n v="8"/>
    <s v="Waterjuffer"/>
    <n v="31.714285714285715"/>
  </r>
  <r>
    <n v="105"/>
    <s v="DK Noordervlak"/>
    <d v="2021-08-11T15:30:00"/>
    <n v="1"/>
    <x v="25"/>
    <s v="Lestes barbarus"/>
    <n v="11"/>
    <s v="KD"/>
    <x v="11"/>
    <n v="8"/>
    <s v="Pantserjuffers"/>
    <n v="31.714285714285715"/>
  </r>
  <r>
    <n v="105"/>
    <s v="DK Noordervlak"/>
    <d v="2021-08-21T15:00:00"/>
    <n v="1"/>
    <x v="3"/>
    <s v="Enallagma cyathigerum"/>
    <n v="9"/>
    <s v="KD"/>
    <x v="11"/>
    <n v="8"/>
    <s v="Waterjuffer"/>
    <n v="33.142857142857146"/>
  </r>
  <r>
    <n v="105"/>
    <s v="DK Noordervlak"/>
    <d v="2021-08-21T15:00:00"/>
    <n v="1"/>
    <x v="25"/>
    <s v="Lestes barbarus"/>
    <n v="5"/>
    <s v="KD"/>
    <x v="11"/>
    <n v="8"/>
    <s v="Pantserjuffers"/>
    <n v="33.142857142857146"/>
  </r>
  <r>
    <n v="105"/>
    <s v="DK Noordervlak"/>
    <d v="2021-08-21T15:00:00"/>
    <n v="1"/>
    <x v="9"/>
    <s v="Anax imperator"/>
    <n v="2"/>
    <s v="KD"/>
    <x v="11"/>
    <n v="8"/>
    <s v="Glazenmakers"/>
    <n v="33.142857142857146"/>
  </r>
  <r>
    <n v="105"/>
    <s v="DK Noordervlak"/>
    <d v="2021-08-21T15:00:00"/>
    <n v="1"/>
    <x v="14"/>
    <s v="Aeshna mixta"/>
    <n v="1"/>
    <s v="KD"/>
    <x v="11"/>
    <n v="8"/>
    <s v="Glazenmakers"/>
    <n v="33.142857142857146"/>
  </r>
  <r>
    <n v="105"/>
    <s v="DK Noordervlak"/>
    <d v="2021-08-21T15:00:00"/>
    <n v="1"/>
    <x v="12"/>
    <s v="Sympetrum striolatum"/>
    <n v="1"/>
    <s v="KD"/>
    <x v="11"/>
    <n v="8"/>
    <s v="Korenbouten"/>
    <n v="33.142857142857146"/>
  </r>
  <r>
    <n v="105"/>
    <s v="DK Noordervlak"/>
    <d v="2021-08-28T14:45:00"/>
    <n v="1"/>
    <x v="3"/>
    <s v="Enallagma cyathigerum"/>
    <n v="4"/>
    <s v="KD"/>
    <x v="11"/>
    <n v="8"/>
    <s v="Waterjuffer"/>
    <n v="34.142857142857146"/>
  </r>
  <r>
    <n v="105"/>
    <s v="DK Noordervlak"/>
    <d v="2021-06-12T14:00:00"/>
    <n v="1"/>
    <x v="9"/>
    <s v="Anax imperator"/>
    <n v="5"/>
    <s v="KD"/>
    <x v="11"/>
    <n v="6"/>
    <s v="Glazenmakers"/>
    <n v="23.142857142857142"/>
  </r>
  <r>
    <n v="105"/>
    <s v="DK Noordervlak"/>
    <d v="2021-06-12T14:00:00"/>
    <n v="1"/>
    <x v="10"/>
    <s v="Libellula quadrimaculata"/>
    <n v="3"/>
    <s v="KD"/>
    <x v="11"/>
    <n v="6"/>
    <s v="Korenbouten"/>
    <n v="23.142857142857142"/>
  </r>
  <r>
    <n v="105"/>
    <s v="DK Noordervlak"/>
    <d v="2021-06-12T14:00:00"/>
    <n v="1"/>
    <x v="34"/>
    <s v="Libellula depressa"/>
    <n v="1"/>
    <s v="KD"/>
    <x v="11"/>
    <n v="6"/>
    <s v="Korenbouten"/>
    <n v="23.142857142857142"/>
  </r>
  <r>
    <n v="105"/>
    <s v="DK Noordervlak"/>
    <d v="2021-06-12T14:00:00"/>
    <n v="1"/>
    <x v="5"/>
    <s v="Orthetrum cancellatum"/>
    <n v="2"/>
    <s v="KD"/>
    <x v="11"/>
    <n v="6"/>
    <s v="Korenbouten"/>
    <n v="23.142857142857142"/>
  </r>
  <r>
    <n v="105"/>
    <s v="DK Noordervlak"/>
    <d v="2020-05-09T15:30:00"/>
    <n v="1"/>
    <x v="1"/>
    <s v="Ischnura elegans"/>
    <n v="1"/>
    <s v="KD"/>
    <x v="9"/>
    <n v="5"/>
    <s v="Waterjuffer"/>
    <n v="18.428571428571427"/>
  </r>
  <r>
    <n v="105"/>
    <s v="DK Noordervlak"/>
    <d v="2020-05-09T15:30:00"/>
    <n v="1"/>
    <x v="34"/>
    <s v="Libellula depressa"/>
    <n v="2"/>
    <s v="KD"/>
    <x v="9"/>
    <n v="5"/>
    <s v="Korenbouten"/>
    <n v="18.428571428571427"/>
  </r>
  <r>
    <n v="105"/>
    <s v="DK Noordervlak"/>
    <d v="2020-05-09T15:30:00"/>
    <n v="1"/>
    <x v="2"/>
    <s v="Pyrrhosoma nymphula"/>
    <n v="3"/>
    <s v="KD"/>
    <x v="9"/>
    <n v="5"/>
    <s v="Waterjuffer"/>
    <n v="18.428571428571427"/>
  </r>
  <r>
    <n v="105"/>
    <s v="DK Noordervlak"/>
    <d v="2020-05-09T15:30:00"/>
    <n v="1"/>
    <x v="10"/>
    <s v="Libellula quadrimaculata"/>
    <n v="3"/>
    <s v="KD"/>
    <x v="9"/>
    <n v="5"/>
    <s v="Korenbouten"/>
    <n v="18.428571428571427"/>
  </r>
  <r>
    <n v="16"/>
    <s v="AWD-EVR-Lange Hoekplas"/>
    <d v="2010-05-17T14:00:00"/>
    <n v="1"/>
    <x v="0"/>
    <s v="Sympecma fusca"/>
    <n v="1"/>
    <s v="AWD"/>
    <x v="0"/>
    <n v="5"/>
    <s v="Pantserjuffers"/>
    <n v="19.428571428571427"/>
  </r>
  <r>
    <n v="16"/>
    <s v="AWD-EVR-Lange Hoekplas"/>
    <d v="2010-05-17T14:00:00"/>
    <n v="1"/>
    <x v="1"/>
    <s v="Ischnura elegans"/>
    <n v="11"/>
    <s v="AWD"/>
    <x v="0"/>
    <n v="5"/>
    <s v="Waterjuffer"/>
    <n v="19.428571428571427"/>
  </r>
  <r>
    <n v="16"/>
    <s v="AWD-EVR-Lange Hoekplas"/>
    <d v="2010-05-17T14:00:00"/>
    <n v="1"/>
    <x v="2"/>
    <s v="Pyrrhosoma nymphula"/>
    <n v="154"/>
    <s v="AWD"/>
    <x v="0"/>
    <n v="5"/>
    <s v="Waterjuffer"/>
    <n v="19.428571428571427"/>
  </r>
  <r>
    <n v="16"/>
    <s v="AWD-EVR-Lange Hoekplas"/>
    <d v="2010-05-17T14:00:00"/>
    <n v="1"/>
    <x v="3"/>
    <s v="Enallagma cyathigerum"/>
    <n v="13"/>
    <s v="AWD"/>
    <x v="0"/>
    <n v="5"/>
    <s v="Waterjuffer"/>
    <n v="19.428571428571427"/>
  </r>
  <r>
    <n v="16"/>
    <s v="AWD-EVR-Lange Hoekplas"/>
    <d v="2010-05-17T14:00:00"/>
    <n v="1"/>
    <x v="6"/>
    <s v="Coenagrion puella"/>
    <n v="9"/>
    <s v="AWD"/>
    <x v="0"/>
    <n v="5"/>
    <s v="Waterjuffer"/>
    <n v="19.428571428571427"/>
  </r>
  <r>
    <n v="16"/>
    <s v="AWD-EVR-Lange Hoekplas"/>
    <d v="2010-05-17T14:00:00"/>
    <n v="1"/>
    <x v="7"/>
    <s v="Brachytron pratense"/>
    <n v="2"/>
    <s v="AWD"/>
    <x v="0"/>
    <n v="5"/>
    <s v="Glazenmakers"/>
    <n v="19.428571428571427"/>
  </r>
  <r>
    <n v="16"/>
    <s v="AWD-EVR-Lange Hoekplas"/>
    <d v="2010-05-17T14:00:00"/>
    <n v="1"/>
    <x v="10"/>
    <s v="Libellula quadrimaculata"/>
    <n v="12"/>
    <s v="AWD"/>
    <x v="0"/>
    <n v="5"/>
    <s v="Korenbouten"/>
    <n v="19.428571428571427"/>
  </r>
  <r>
    <n v="16"/>
    <s v="AWD-EVR-Lange Hoekplas"/>
    <d v="2010-06-14T14:20:00"/>
    <n v="1"/>
    <x v="1"/>
    <s v="Ischnura elegans"/>
    <n v="71"/>
    <s v="AWD"/>
    <x v="0"/>
    <n v="6"/>
    <s v="Waterjuffer"/>
    <n v="23.428571428571427"/>
  </r>
  <r>
    <n v="16"/>
    <s v="AWD-EVR-Lange Hoekplas"/>
    <d v="2010-06-14T14:20:00"/>
    <n v="1"/>
    <x v="2"/>
    <s v="Pyrrhosoma nymphula"/>
    <n v="53"/>
    <s v="AWD"/>
    <x v="0"/>
    <n v="6"/>
    <s v="Waterjuffer"/>
    <n v="23.428571428571427"/>
  </r>
  <r>
    <n v="16"/>
    <s v="AWD-EVR-Lange Hoekplas"/>
    <d v="2010-06-14T14:20:00"/>
    <n v="1"/>
    <x v="3"/>
    <s v="Enallagma cyathigerum"/>
    <n v="34"/>
    <s v="AWD"/>
    <x v="0"/>
    <n v="6"/>
    <s v="Waterjuffer"/>
    <n v="23.428571428571427"/>
  </r>
  <r>
    <n v="16"/>
    <s v="AWD-EVR-Lange Hoekplas"/>
    <d v="2010-06-14T14:20:00"/>
    <n v="1"/>
    <x v="6"/>
    <s v="Coenagrion puella"/>
    <n v="572"/>
    <s v="AWD"/>
    <x v="0"/>
    <n v="6"/>
    <s v="Waterjuffer"/>
    <n v="23.428571428571427"/>
  </r>
  <r>
    <n v="16"/>
    <s v="AWD-EVR-Lange Hoekplas"/>
    <d v="2010-06-14T14:20:00"/>
    <n v="1"/>
    <x v="4"/>
    <s v="Coenagrion pulchellum"/>
    <n v="39"/>
    <s v="AWD"/>
    <x v="0"/>
    <n v="6"/>
    <s v="Waterjuffer"/>
    <n v="23.428571428571427"/>
  </r>
  <r>
    <n v="16"/>
    <s v="AWD-EVR-Lange Hoekplas"/>
    <d v="2010-06-14T14:20:00"/>
    <n v="1"/>
    <x v="7"/>
    <s v="Brachytron pratense"/>
    <n v="3"/>
    <s v="AWD"/>
    <x v="0"/>
    <n v="6"/>
    <s v="Glazenmakers"/>
    <n v="23.428571428571427"/>
  </r>
  <r>
    <n v="16"/>
    <s v="AWD-EVR-Lange Hoekplas"/>
    <d v="2010-06-14T14:20:00"/>
    <n v="1"/>
    <x v="8"/>
    <s v="Aeshna isoceles"/>
    <n v="6"/>
    <s v="AWD"/>
    <x v="0"/>
    <n v="6"/>
    <s v="Glazenmakers"/>
    <n v="23.428571428571427"/>
  </r>
  <r>
    <n v="16"/>
    <s v="AWD-EVR-Lange Hoekplas"/>
    <d v="2010-06-14T14:20:00"/>
    <n v="1"/>
    <x v="9"/>
    <s v="Anax imperator"/>
    <n v="4"/>
    <s v="AWD"/>
    <x v="0"/>
    <n v="6"/>
    <s v="Glazenmakers"/>
    <n v="23.428571428571427"/>
  </r>
  <r>
    <n v="16"/>
    <s v="AWD-EVR-Lange Hoekplas"/>
    <d v="2010-06-14T14:20:00"/>
    <n v="1"/>
    <x v="10"/>
    <s v="Libellula quadrimaculata"/>
    <n v="56"/>
    <s v="AWD"/>
    <x v="0"/>
    <n v="6"/>
    <s v="Korenbouten"/>
    <n v="23.428571428571427"/>
  </r>
  <r>
    <n v="16"/>
    <s v="AWD-EVR-Lange Hoekplas"/>
    <d v="2010-06-14T14:20:00"/>
    <n v="1"/>
    <x v="5"/>
    <s v="Orthetrum cancellatum"/>
    <n v="10"/>
    <s v="AWD"/>
    <x v="0"/>
    <n v="6"/>
    <s v="Korenbouten"/>
    <n v="23.428571428571427"/>
  </r>
  <r>
    <n v="16"/>
    <s v="AWD-EVR-Lange Hoekplas"/>
    <d v="2010-06-21T14:00:00"/>
    <n v="1"/>
    <x v="1"/>
    <s v="Ischnura elegans"/>
    <n v="47"/>
    <s v="AWD"/>
    <x v="0"/>
    <n v="6"/>
    <s v="Waterjuffer"/>
    <n v="24.428571428571427"/>
  </r>
  <r>
    <n v="16"/>
    <s v="AWD-EVR-Lange Hoekplas"/>
    <d v="2010-06-21T14:00:00"/>
    <n v="1"/>
    <x v="2"/>
    <s v="Pyrrhosoma nymphula"/>
    <n v="64"/>
    <s v="AWD"/>
    <x v="0"/>
    <n v="6"/>
    <s v="Waterjuffer"/>
    <n v="24.428571428571427"/>
  </r>
  <r>
    <n v="16"/>
    <s v="AWD-EVR-Lange Hoekplas"/>
    <d v="2010-06-21T14:00:00"/>
    <n v="1"/>
    <x v="3"/>
    <s v="Enallagma cyathigerum"/>
    <n v="10"/>
    <s v="AWD"/>
    <x v="0"/>
    <n v="6"/>
    <s v="Waterjuffer"/>
    <n v="24.428571428571427"/>
  </r>
  <r>
    <n v="16"/>
    <s v="AWD-EVR-Lange Hoekplas"/>
    <d v="2010-06-21T14:00:00"/>
    <n v="1"/>
    <x v="6"/>
    <s v="Coenagrion puella"/>
    <n v="463"/>
    <s v="AWD"/>
    <x v="0"/>
    <n v="6"/>
    <s v="Waterjuffer"/>
    <n v="24.428571428571427"/>
  </r>
  <r>
    <n v="16"/>
    <s v="AWD-EVR-Lange Hoekplas"/>
    <d v="2010-06-21T14:00:00"/>
    <n v="1"/>
    <x v="4"/>
    <s v="Coenagrion pulchellum"/>
    <n v="29"/>
    <s v="AWD"/>
    <x v="0"/>
    <n v="6"/>
    <s v="Waterjuffer"/>
    <n v="24.428571428571427"/>
  </r>
  <r>
    <n v="16"/>
    <s v="AWD-EVR-Lange Hoekplas"/>
    <d v="2010-06-21T14:00:00"/>
    <n v="1"/>
    <x v="7"/>
    <s v="Brachytron pratense"/>
    <n v="1"/>
    <s v="AWD"/>
    <x v="0"/>
    <n v="6"/>
    <s v="Glazenmakers"/>
    <n v="24.428571428571427"/>
  </r>
  <r>
    <n v="16"/>
    <s v="AWD-EVR-Lange Hoekplas"/>
    <d v="2010-06-21T14:00:00"/>
    <n v="1"/>
    <x v="8"/>
    <s v="Aeshna isoceles"/>
    <n v="4"/>
    <s v="AWD"/>
    <x v="0"/>
    <n v="6"/>
    <s v="Glazenmakers"/>
    <n v="24.428571428571427"/>
  </r>
  <r>
    <n v="16"/>
    <s v="AWD-EVR-Lange Hoekplas"/>
    <d v="2010-06-21T14:00:00"/>
    <n v="1"/>
    <x v="9"/>
    <s v="Anax imperator"/>
    <n v="4"/>
    <s v="AWD"/>
    <x v="0"/>
    <n v="6"/>
    <s v="Glazenmakers"/>
    <n v="24.428571428571427"/>
  </r>
  <r>
    <n v="16"/>
    <s v="AWD-EVR-Lange Hoekplas"/>
    <d v="2010-06-21T14:00:00"/>
    <n v="1"/>
    <x v="10"/>
    <s v="Libellula quadrimaculata"/>
    <n v="35"/>
    <s v="AWD"/>
    <x v="0"/>
    <n v="6"/>
    <s v="Korenbouten"/>
    <n v="24.428571428571427"/>
  </r>
  <r>
    <n v="16"/>
    <s v="AWD-EVR-Lange Hoekplas"/>
    <d v="2010-06-21T14:00:00"/>
    <n v="1"/>
    <x v="5"/>
    <s v="Orthetrum cancellatum"/>
    <n v="8"/>
    <s v="AWD"/>
    <x v="0"/>
    <n v="6"/>
    <s v="Korenbouten"/>
    <n v="24.428571428571427"/>
  </r>
  <r>
    <n v="16"/>
    <s v="AWD-EVR-Lange Hoekplas"/>
    <d v="2010-07-18T11:45:00"/>
    <n v="1"/>
    <x v="1"/>
    <s v="Ischnura elegans"/>
    <n v="19"/>
    <s v="AWD"/>
    <x v="0"/>
    <n v="7"/>
    <s v="Waterjuffer"/>
    <n v="28.285714285714285"/>
  </r>
  <r>
    <n v="16"/>
    <s v="AWD-EVR-Lange Hoekplas"/>
    <d v="2010-07-18T11:45:00"/>
    <n v="1"/>
    <x v="2"/>
    <s v="Pyrrhosoma nymphula"/>
    <n v="1"/>
    <s v="AWD"/>
    <x v="0"/>
    <n v="7"/>
    <s v="Waterjuffer"/>
    <n v="28.285714285714285"/>
  </r>
  <r>
    <n v="16"/>
    <s v="AWD-EVR-Lange Hoekplas"/>
    <d v="2010-07-18T11:45:00"/>
    <n v="1"/>
    <x v="3"/>
    <s v="Enallagma cyathigerum"/>
    <n v="3"/>
    <s v="AWD"/>
    <x v="0"/>
    <n v="7"/>
    <s v="Waterjuffer"/>
    <n v="28.285714285714285"/>
  </r>
  <r>
    <n v="16"/>
    <s v="AWD-EVR-Lange Hoekplas"/>
    <d v="2010-07-18T11:45:00"/>
    <n v="1"/>
    <x v="6"/>
    <s v="Coenagrion puella"/>
    <n v="72"/>
    <s v="AWD"/>
    <x v="0"/>
    <n v="7"/>
    <s v="Waterjuffer"/>
    <n v="28.285714285714285"/>
  </r>
  <r>
    <n v="16"/>
    <s v="AWD-EVR-Lange Hoekplas"/>
    <d v="2010-07-18T11:45:00"/>
    <n v="1"/>
    <x v="4"/>
    <s v="Coenagrion pulchellum"/>
    <n v="2"/>
    <s v="AWD"/>
    <x v="0"/>
    <n v="7"/>
    <s v="Waterjuffer"/>
    <n v="28.285714285714285"/>
  </r>
  <r>
    <n v="16"/>
    <s v="AWD-EVR-Lange Hoekplas"/>
    <d v="2010-07-18T11:45:00"/>
    <n v="1"/>
    <x v="27"/>
    <s v="Aeshna cyanea"/>
    <n v="1"/>
    <s v="AWD"/>
    <x v="0"/>
    <n v="7"/>
    <s v="Glazenmakers"/>
    <n v="28.285714285714285"/>
  </r>
  <r>
    <n v="16"/>
    <s v="AWD-EVR-Lange Hoekplas"/>
    <d v="2010-07-18T11:45:00"/>
    <n v="1"/>
    <x v="9"/>
    <s v="Anax imperator"/>
    <n v="7"/>
    <s v="AWD"/>
    <x v="0"/>
    <n v="7"/>
    <s v="Glazenmakers"/>
    <n v="28.285714285714285"/>
  </r>
  <r>
    <n v="16"/>
    <s v="AWD-EVR-Lange Hoekplas"/>
    <d v="2010-07-18T11:45:00"/>
    <n v="1"/>
    <x v="5"/>
    <s v="Orthetrum cancellatum"/>
    <n v="1"/>
    <s v="AWD"/>
    <x v="0"/>
    <n v="7"/>
    <s v="Korenbouten"/>
    <n v="28.285714285714285"/>
  </r>
  <r>
    <n v="16"/>
    <s v="AWD-EVR-Lange Hoekplas"/>
    <d v="2010-07-18T11:45:00"/>
    <n v="1"/>
    <x v="16"/>
    <s v="Sympetrum sanguineum"/>
    <n v="1"/>
    <s v="AWD"/>
    <x v="0"/>
    <n v="7"/>
    <s v="Korenbouten"/>
    <n v="28.285714285714285"/>
  </r>
  <r>
    <n v="16"/>
    <s v="AWD-EVR-Lange Hoekplas"/>
    <d v="2010-07-18T11:45:00"/>
    <n v="1"/>
    <x v="12"/>
    <s v="Sympetrum striolatum"/>
    <n v="1"/>
    <s v="AWD"/>
    <x v="0"/>
    <n v="7"/>
    <s v="Korenbouten"/>
    <n v="28.285714285714285"/>
  </r>
  <r>
    <n v="16"/>
    <s v="AWD-EVR-Lange Hoekplas"/>
    <d v="2010-08-09T14:00:00"/>
    <n v="1"/>
    <x v="0"/>
    <s v="Sympecma fusca"/>
    <n v="2"/>
    <s v="AWD"/>
    <x v="0"/>
    <n v="8"/>
    <s v="Pantserjuffers"/>
    <n v="31.428571428571427"/>
  </r>
  <r>
    <n v="16"/>
    <s v="AWD-EVR-Lange Hoekplas"/>
    <d v="2010-08-09T14:00:00"/>
    <n v="1"/>
    <x v="11"/>
    <s v="Lestes sponsa"/>
    <n v="3"/>
    <s v="AWD"/>
    <x v="0"/>
    <n v="8"/>
    <s v="Pantserjuffers"/>
    <n v="31.428571428571427"/>
  </r>
  <r>
    <n v="16"/>
    <s v="AWD-EVR-Lange Hoekplas"/>
    <d v="2010-08-09T14:00:00"/>
    <n v="1"/>
    <x v="13"/>
    <s v="Chalcolestes viridis"/>
    <n v="3"/>
    <s v="AWD"/>
    <x v="0"/>
    <n v="8"/>
    <s v="Pantserjuffers"/>
    <n v="31.428571428571427"/>
  </r>
  <r>
    <n v="16"/>
    <s v="AWD-EVR-Lange Hoekplas"/>
    <d v="2010-08-09T14:00:00"/>
    <n v="1"/>
    <x v="1"/>
    <s v="Ischnura elegans"/>
    <n v="8"/>
    <s v="AWD"/>
    <x v="0"/>
    <n v="8"/>
    <s v="Waterjuffer"/>
    <n v="31.428571428571427"/>
  </r>
  <r>
    <n v="16"/>
    <s v="AWD-EVR-Lange Hoekplas"/>
    <d v="2010-08-09T14:00:00"/>
    <n v="1"/>
    <x v="6"/>
    <s v="Coenagrion puella"/>
    <n v="67"/>
    <s v="AWD"/>
    <x v="0"/>
    <n v="8"/>
    <s v="Waterjuffer"/>
    <n v="31.428571428571427"/>
  </r>
  <r>
    <n v="16"/>
    <s v="AWD-EVR-Lange Hoekplas"/>
    <d v="2010-08-09T14:00:00"/>
    <n v="1"/>
    <x v="27"/>
    <s v="Aeshna cyanea"/>
    <n v="1"/>
    <s v="AWD"/>
    <x v="0"/>
    <n v="8"/>
    <s v="Glazenmakers"/>
    <n v="31.428571428571427"/>
  </r>
  <r>
    <n v="16"/>
    <s v="AWD-EVR-Lange Hoekplas"/>
    <d v="2010-08-09T14:00:00"/>
    <n v="1"/>
    <x v="14"/>
    <s v="Aeshna mixta"/>
    <n v="4"/>
    <s v="AWD"/>
    <x v="0"/>
    <n v="8"/>
    <s v="Glazenmakers"/>
    <n v="31.428571428571427"/>
  </r>
  <r>
    <n v="16"/>
    <s v="AWD-EVR-Lange Hoekplas"/>
    <d v="2010-08-09T14:00:00"/>
    <n v="1"/>
    <x v="16"/>
    <s v="Sympetrum sanguineum"/>
    <n v="1"/>
    <s v="AWD"/>
    <x v="0"/>
    <n v="8"/>
    <s v="Korenbouten"/>
    <n v="31.428571428571427"/>
  </r>
  <r>
    <n v="16"/>
    <s v="AWD-EVR-Lange Hoekplas"/>
    <d v="2010-08-09T14:00:00"/>
    <n v="1"/>
    <x v="12"/>
    <s v="Sympetrum striolatum"/>
    <n v="9"/>
    <s v="AWD"/>
    <x v="0"/>
    <n v="8"/>
    <s v="Korenbouten"/>
    <n v="31.428571428571427"/>
  </r>
  <r>
    <n v="16"/>
    <s v="AWD-EVR-Lange Hoekplas"/>
    <d v="2011-05-23T14:10:00"/>
    <n v="1"/>
    <x v="1"/>
    <s v="Ischnura elegans"/>
    <n v="2"/>
    <s v="AWD"/>
    <x v="1"/>
    <n v="5"/>
    <s v="Waterjuffer"/>
    <n v="20.285714285714285"/>
  </r>
  <r>
    <n v="16"/>
    <s v="AWD-EVR-Lange Hoekplas"/>
    <d v="2011-05-23T14:10:00"/>
    <n v="1"/>
    <x v="2"/>
    <s v="Pyrrhosoma nymphula"/>
    <n v="18"/>
    <s v="AWD"/>
    <x v="1"/>
    <n v="5"/>
    <s v="Waterjuffer"/>
    <n v="20.285714285714285"/>
  </r>
  <r>
    <n v="16"/>
    <s v="AWD-EVR-Lange Hoekplas"/>
    <d v="2011-05-23T14:10:00"/>
    <n v="1"/>
    <x v="3"/>
    <s v="Enallagma cyathigerum"/>
    <n v="2"/>
    <s v="AWD"/>
    <x v="1"/>
    <n v="5"/>
    <s v="Waterjuffer"/>
    <n v="20.285714285714285"/>
  </r>
  <r>
    <n v="16"/>
    <s v="AWD-EVR-Lange Hoekplas"/>
    <d v="2011-05-23T14:10:00"/>
    <n v="1"/>
    <x v="6"/>
    <s v="Coenagrion puella"/>
    <n v="68"/>
    <s v="AWD"/>
    <x v="1"/>
    <n v="5"/>
    <s v="Waterjuffer"/>
    <n v="20.285714285714285"/>
  </r>
  <r>
    <n v="16"/>
    <s v="AWD-EVR-Lange Hoekplas"/>
    <d v="2011-05-23T14:10:00"/>
    <n v="1"/>
    <x v="4"/>
    <s v="Coenagrion pulchellum"/>
    <n v="5"/>
    <s v="AWD"/>
    <x v="1"/>
    <n v="5"/>
    <s v="Waterjuffer"/>
    <n v="20.285714285714285"/>
  </r>
  <r>
    <n v="16"/>
    <s v="AWD-EVR-Lange Hoekplas"/>
    <d v="2011-05-23T14:10:00"/>
    <n v="1"/>
    <x v="7"/>
    <s v="Brachytron pratense"/>
    <n v="1"/>
    <s v="AWD"/>
    <x v="1"/>
    <n v="5"/>
    <s v="Glazenmakers"/>
    <n v="20.285714285714285"/>
  </r>
  <r>
    <n v="16"/>
    <s v="AWD-EVR-Lange Hoekplas"/>
    <d v="2011-05-23T14:10:00"/>
    <n v="1"/>
    <x v="8"/>
    <s v="Aeshna isoceles"/>
    <n v="2"/>
    <s v="AWD"/>
    <x v="1"/>
    <n v="5"/>
    <s v="Glazenmakers"/>
    <n v="20.285714285714285"/>
  </r>
  <r>
    <n v="16"/>
    <s v="AWD-EVR-Lange Hoekplas"/>
    <d v="2011-05-23T14:10:00"/>
    <n v="1"/>
    <x v="9"/>
    <s v="Anax imperator"/>
    <n v="4"/>
    <s v="AWD"/>
    <x v="1"/>
    <n v="5"/>
    <s v="Glazenmakers"/>
    <n v="20.285714285714285"/>
  </r>
  <r>
    <n v="16"/>
    <s v="AWD-EVR-Lange Hoekplas"/>
    <d v="2011-05-23T14:10:00"/>
    <n v="1"/>
    <x v="10"/>
    <s v="Libellula quadrimaculata"/>
    <n v="25"/>
    <s v="AWD"/>
    <x v="1"/>
    <n v="5"/>
    <s v="Korenbouten"/>
    <n v="20.285714285714285"/>
  </r>
  <r>
    <n v="16"/>
    <s v="AWD-EVR-Lange Hoekplas"/>
    <d v="2011-05-23T14:10:00"/>
    <n v="1"/>
    <x v="5"/>
    <s v="Orthetrum cancellatum"/>
    <n v="9"/>
    <s v="AWD"/>
    <x v="1"/>
    <n v="5"/>
    <s v="Korenbouten"/>
    <n v="20.285714285714285"/>
  </r>
  <r>
    <n v="16"/>
    <s v="AWD-EVR-Lange Hoekplas"/>
    <d v="2011-06-02T12:20:00"/>
    <n v="1"/>
    <x v="1"/>
    <s v="Ischnura elegans"/>
    <n v="17"/>
    <s v="AWD"/>
    <x v="1"/>
    <n v="6"/>
    <s v="Waterjuffer"/>
    <n v="21.714285714285715"/>
  </r>
  <r>
    <n v="16"/>
    <s v="AWD-EVR-Lange Hoekplas"/>
    <d v="2011-06-02T12:20:00"/>
    <n v="1"/>
    <x v="2"/>
    <s v="Pyrrhosoma nymphula"/>
    <n v="1"/>
    <s v="AWD"/>
    <x v="1"/>
    <n v="6"/>
    <s v="Waterjuffer"/>
    <n v="21.714285714285715"/>
  </r>
  <r>
    <n v="16"/>
    <s v="AWD-EVR-Lange Hoekplas"/>
    <d v="2011-06-02T12:20:00"/>
    <n v="1"/>
    <x v="3"/>
    <s v="Enallagma cyathigerum"/>
    <n v="11"/>
    <s v="AWD"/>
    <x v="1"/>
    <n v="6"/>
    <s v="Waterjuffer"/>
    <n v="21.714285714285715"/>
  </r>
  <r>
    <n v="16"/>
    <s v="AWD-EVR-Lange Hoekplas"/>
    <d v="2011-06-02T12:20:00"/>
    <n v="1"/>
    <x v="6"/>
    <s v="Coenagrion puella"/>
    <n v="60"/>
    <s v="AWD"/>
    <x v="1"/>
    <n v="6"/>
    <s v="Waterjuffer"/>
    <n v="21.714285714285715"/>
  </r>
  <r>
    <n v="16"/>
    <s v="AWD-EVR-Lange Hoekplas"/>
    <d v="2011-06-02T12:20:00"/>
    <n v="1"/>
    <x v="4"/>
    <s v="Coenagrion pulchellum"/>
    <n v="5"/>
    <s v="AWD"/>
    <x v="1"/>
    <n v="6"/>
    <s v="Waterjuffer"/>
    <n v="21.714285714285715"/>
  </r>
  <r>
    <n v="16"/>
    <s v="AWD-EVR-Lange Hoekplas"/>
    <d v="2011-06-02T12:20:00"/>
    <n v="1"/>
    <x v="8"/>
    <s v="Aeshna isoceles"/>
    <n v="1"/>
    <s v="AWD"/>
    <x v="1"/>
    <n v="6"/>
    <s v="Glazenmakers"/>
    <n v="21.714285714285715"/>
  </r>
  <r>
    <n v="16"/>
    <s v="AWD-EVR-Lange Hoekplas"/>
    <d v="2011-06-02T12:20:00"/>
    <n v="1"/>
    <x v="9"/>
    <s v="Anax imperator"/>
    <n v="4"/>
    <s v="AWD"/>
    <x v="1"/>
    <n v="6"/>
    <s v="Glazenmakers"/>
    <n v="21.714285714285715"/>
  </r>
  <r>
    <n v="16"/>
    <s v="AWD-EVR-Lange Hoekplas"/>
    <d v="2011-06-02T12:20:00"/>
    <n v="1"/>
    <x v="10"/>
    <s v="Libellula quadrimaculata"/>
    <n v="54"/>
    <s v="AWD"/>
    <x v="1"/>
    <n v="6"/>
    <s v="Korenbouten"/>
    <n v="21.714285714285715"/>
  </r>
  <r>
    <n v="16"/>
    <s v="AWD-EVR-Lange Hoekplas"/>
    <d v="2011-06-02T12:20:00"/>
    <n v="1"/>
    <x v="5"/>
    <s v="Orthetrum cancellatum"/>
    <n v="10"/>
    <s v="AWD"/>
    <x v="1"/>
    <n v="6"/>
    <s v="Korenbouten"/>
    <n v="21.714285714285715"/>
  </r>
  <r>
    <n v="16"/>
    <s v="AWD-EVR-Lange Hoekplas"/>
    <d v="2011-06-21T14:15:00"/>
    <n v="1"/>
    <x v="1"/>
    <s v="Ischnura elegans"/>
    <n v="26"/>
    <s v="AWD"/>
    <x v="1"/>
    <n v="6"/>
    <s v="Waterjuffer"/>
    <n v="24.428571428571427"/>
  </r>
  <r>
    <n v="16"/>
    <s v="AWD-EVR-Lange Hoekplas"/>
    <d v="2011-06-21T14:15:00"/>
    <n v="1"/>
    <x v="2"/>
    <s v="Pyrrhosoma nymphula"/>
    <n v="4"/>
    <s v="AWD"/>
    <x v="1"/>
    <n v="6"/>
    <s v="Waterjuffer"/>
    <n v="24.428571428571427"/>
  </r>
  <r>
    <n v="16"/>
    <s v="AWD-EVR-Lange Hoekplas"/>
    <d v="2011-06-21T14:15:00"/>
    <n v="1"/>
    <x v="6"/>
    <s v="Coenagrion puella"/>
    <n v="119"/>
    <s v="AWD"/>
    <x v="1"/>
    <n v="6"/>
    <s v="Waterjuffer"/>
    <n v="24.428571428571427"/>
  </r>
  <r>
    <n v="16"/>
    <s v="AWD-EVR-Lange Hoekplas"/>
    <d v="2011-06-21T14:15:00"/>
    <n v="1"/>
    <x v="4"/>
    <s v="Coenagrion pulchellum"/>
    <n v="3"/>
    <s v="AWD"/>
    <x v="1"/>
    <n v="6"/>
    <s v="Waterjuffer"/>
    <n v="24.428571428571427"/>
  </r>
  <r>
    <n v="16"/>
    <s v="AWD-EVR-Lange Hoekplas"/>
    <d v="2011-06-21T14:15:00"/>
    <n v="1"/>
    <x v="8"/>
    <s v="Aeshna isoceles"/>
    <n v="2"/>
    <s v="AWD"/>
    <x v="1"/>
    <n v="6"/>
    <s v="Glazenmakers"/>
    <n v="24.428571428571427"/>
  </r>
  <r>
    <n v="16"/>
    <s v="AWD-EVR-Lange Hoekplas"/>
    <d v="2011-06-21T14:15:00"/>
    <n v="1"/>
    <x v="9"/>
    <s v="Anax imperator"/>
    <n v="2"/>
    <s v="AWD"/>
    <x v="1"/>
    <n v="6"/>
    <s v="Glazenmakers"/>
    <n v="24.428571428571427"/>
  </r>
  <r>
    <n v="16"/>
    <s v="AWD-EVR-Lange Hoekplas"/>
    <d v="2011-06-21T14:15:00"/>
    <n v="1"/>
    <x v="10"/>
    <s v="Libellula quadrimaculata"/>
    <n v="2"/>
    <s v="AWD"/>
    <x v="1"/>
    <n v="6"/>
    <s v="Korenbouten"/>
    <n v="24.428571428571427"/>
  </r>
  <r>
    <n v="16"/>
    <s v="AWD-EVR-Lange Hoekplas"/>
    <d v="2011-06-21T14:15:00"/>
    <n v="1"/>
    <x v="5"/>
    <s v="Orthetrum cancellatum"/>
    <n v="1"/>
    <s v="AWD"/>
    <x v="1"/>
    <n v="6"/>
    <s v="Korenbouten"/>
    <n v="24.428571428571427"/>
  </r>
  <r>
    <n v="16"/>
    <s v="AWD-EVR-Lange Hoekplas"/>
    <d v="2011-07-01T13:15:00"/>
    <n v="1"/>
    <x v="1"/>
    <s v="Ischnura elegans"/>
    <n v="5"/>
    <s v="AWD"/>
    <x v="1"/>
    <n v="7"/>
    <s v="Waterjuffer"/>
    <n v="25.857142857142858"/>
  </r>
  <r>
    <n v="16"/>
    <s v="AWD-EVR-Lange Hoekplas"/>
    <d v="2011-07-01T13:15:00"/>
    <n v="1"/>
    <x v="6"/>
    <s v="Coenagrion puella"/>
    <n v="31"/>
    <s v="AWD"/>
    <x v="1"/>
    <n v="7"/>
    <s v="Waterjuffer"/>
    <n v="25.857142857142858"/>
  </r>
  <r>
    <n v="16"/>
    <s v="AWD-EVR-Lange Hoekplas"/>
    <d v="2011-07-01T13:15:00"/>
    <n v="1"/>
    <x v="4"/>
    <s v="Coenagrion pulchellum"/>
    <n v="3"/>
    <s v="AWD"/>
    <x v="1"/>
    <n v="7"/>
    <s v="Waterjuffer"/>
    <n v="25.857142857142858"/>
  </r>
  <r>
    <n v="16"/>
    <s v="AWD-EVR-Lange Hoekplas"/>
    <d v="2011-07-01T13:15:00"/>
    <n v="1"/>
    <x v="9"/>
    <s v="Anax imperator"/>
    <n v="2"/>
    <s v="AWD"/>
    <x v="1"/>
    <n v="7"/>
    <s v="Glazenmakers"/>
    <n v="25.857142857142858"/>
  </r>
  <r>
    <n v="16"/>
    <s v="AWD-EVR-Lange Hoekplas"/>
    <d v="2011-07-01T13:15:00"/>
    <n v="1"/>
    <x v="5"/>
    <s v="Orthetrum cancellatum"/>
    <n v="2"/>
    <s v="AWD"/>
    <x v="1"/>
    <n v="7"/>
    <s v="Korenbouten"/>
    <n v="25.857142857142858"/>
  </r>
  <r>
    <n v="16"/>
    <s v="AWD-EVR-Lange Hoekplas"/>
    <d v="2011-07-01T13:15:00"/>
    <n v="1"/>
    <x v="12"/>
    <s v="Sympetrum striolatum"/>
    <n v="1"/>
    <s v="AWD"/>
    <x v="1"/>
    <n v="7"/>
    <s v="Korenbouten"/>
    <n v="25.857142857142858"/>
  </r>
  <r>
    <n v="16"/>
    <s v="AWD-EVR-Lange Hoekplas"/>
    <d v="2011-07-10T13:00:00"/>
    <n v="1"/>
    <x v="1"/>
    <s v="Ischnura elegans"/>
    <n v="15"/>
    <s v="AWD"/>
    <x v="1"/>
    <n v="7"/>
    <s v="Waterjuffer"/>
    <n v="27.142857142857142"/>
  </r>
  <r>
    <n v="16"/>
    <s v="AWD-EVR-Lange Hoekplas"/>
    <d v="2011-07-10T13:00:00"/>
    <n v="1"/>
    <x v="6"/>
    <s v="Coenagrion puella"/>
    <n v="80"/>
    <s v="AWD"/>
    <x v="1"/>
    <n v="7"/>
    <s v="Waterjuffer"/>
    <n v="27.142857142857142"/>
  </r>
  <r>
    <n v="16"/>
    <s v="AWD-EVR-Lange Hoekplas"/>
    <d v="2011-07-10T13:00:00"/>
    <n v="1"/>
    <x v="4"/>
    <s v="Coenagrion pulchellum"/>
    <n v="3"/>
    <s v="AWD"/>
    <x v="1"/>
    <n v="7"/>
    <s v="Waterjuffer"/>
    <n v="27.142857142857142"/>
  </r>
  <r>
    <n v="16"/>
    <s v="AWD-EVR-Lange Hoekplas"/>
    <d v="2011-07-10T13:00:00"/>
    <n v="1"/>
    <x v="9"/>
    <s v="Anax imperator"/>
    <n v="2"/>
    <s v="AWD"/>
    <x v="1"/>
    <n v="7"/>
    <s v="Glazenmakers"/>
    <n v="27.142857142857142"/>
  </r>
  <r>
    <n v="16"/>
    <s v="AWD-EVR-Lange Hoekplas"/>
    <d v="2011-07-10T13:00:00"/>
    <n v="1"/>
    <x v="5"/>
    <s v="Orthetrum cancellatum"/>
    <n v="1"/>
    <s v="AWD"/>
    <x v="1"/>
    <n v="7"/>
    <s v="Korenbouten"/>
    <n v="27.142857142857142"/>
  </r>
  <r>
    <n v="16"/>
    <s v="AWD-EVR-Lange Hoekplas"/>
    <d v="2011-08-15T13:30:00"/>
    <n v="1"/>
    <x v="0"/>
    <s v="Sympecma fusca"/>
    <n v="2"/>
    <s v="AWD"/>
    <x v="1"/>
    <n v="8"/>
    <s v="Pantserjuffers"/>
    <n v="32.285714285714285"/>
  </r>
  <r>
    <n v="16"/>
    <s v="AWD-EVR-Lange Hoekplas"/>
    <d v="2011-08-15T13:30:00"/>
    <n v="1"/>
    <x v="11"/>
    <s v="Lestes sponsa"/>
    <n v="3"/>
    <s v="AWD"/>
    <x v="1"/>
    <n v="8"/>
    <s v="Pantserjuffers"/>
    <n v="32.285714285714285"/>
  </r>
  <r>
    <n v="16"/>
    <s v="AWD-EVR-Lange Hoekplas"/>
    <d v="2011-08-15T13:30:00"/>
    <n v="1"/>
    <x v="13"/>
    <s v="Chalcolestes viridis"/>
    <n v="1"/>
    <s v="AWD"/>
    <x v="1"/>
    <n v="8"/>
    <s v="Pantserjuffers"/>
    <n v="32.285714285714285"/>
  </r>
  <r>
    <n v="16"/>
    <s v="AWD-EVR-Lange Hoekplas"/>
    <d v="2011-08-15T13:30:00"/>
    <n v="1"/>
    <x v="1"/>
    <s v="Ischnura elegans"/>
    <n v="13"/>
    <s v="AWD"/>
    <x v="1"/>
    <n v="8"/>
    <s v="Waterjuffer"/>
    <n v="32.285714285714285"/>
  </r>
  <r>
    <n v="16"/>
    <s v="AWD-EVR-Lange Hoekplas"/>
    <d v="2011-08-15T13:30:00"/>
    <n v="1"/>
    <x v="3"/>
    <s v="Enallagma cyathigerum"/>
    <n v="5"/>
    <s v="AWD"/>
    <x v="1"/>
    <n v="8"/>
    <s v="Waterjuffer"/>
    <n v="32.285714285714285"/>
  </r>
  <r>
    <n v="16"/>
    <s v="AWD-EVR-Lange Hoekplas"/>
    <d v="2011-08-15T13:30:00"/>
    <n v="1"/>
    <x v="6"/>
    <s v="Coenagrion puella"/>
    <n v="94"/>
    <s v="AWD"/>
    <x v="1"/>
    <n v="8"/>
    <s v="Waterjuffer"/>
    <n v="32.285714285714285"/>
  </r>
  <r>
    <n v="16"/>
    <s v="AWD-EVR-Lange Hoekplas"/>
    <d v="2011-08-15T13:30:00"/>
    <n v="1"/>
    <x v="14"/>
    <s v="Aeshna mixta"/>
    <n v="2"/>
    <s v="AWD"/>
    <x v="1"/>
    <n v="8"/>
    <s v="Glazenmakers"/>
    <n v="32.285714285714285"/>
  </r>
  <r>
    <n v="16"/>
    <s v="AWD-EVR-Lange Hoekplas"/>
    <d v="2011-08-15T13:30:00"/>
    <n v="1"/>
    <x v="16"/>
    <s v="Sympetrum sanguineum"/>
    <n v="1"/>
    <s v="AWD"/>
    <x v="1"/>
    <n v="8"/>
    <s v="Korenbouten"/>
    <n v="32.285714285714285"/>
  </r>
  <r>
    <n v="16"/>
    <s v="AWD-EVR-Lange Hoekplas"/>
    <d v="2011-08-15T13:30:00"/>
    <n v="1"/>
    <x v="12"/>
    <s v="Sympetrum striolatum"/>
    <n v="17"/>
    <s v="AWD"/>
    <x v="1"/>
    <n v="8"/>
    <s v="Korenbouten"/>
    <n v="32.285714285714285"/>
  </r>
  <r>
    <n v="16"/>
    <s v="AWD-EVR-Lange Hoekplas"/>
    <d v="2011-08-15T13:30:00"/>
    <n v="1"/>
    <x v="17"/>
    <s v="Sympetrum vulgatum"/>
    <n v="5"/>
    <s v="AWD"/>
    <x v="1"/>
    <n v="8"/>
    <s v="Korenbouten"/>
    <n v="32.285714285714285"/>
  </r>
  <r>
    <n v="16"/>
    <s v="AWD-EVR-Lange Hoekplas"/>
    <d v="2012-05-07T13:30:00"/>
    <n v="1"/>
    <x v="2"/>
    <s v="Pyrrhosoma nymphula"/>
    <n v="81"/>
    <s v="AWD"/>
    <x v="2"/>
    <n v="5"/>
    <s v="Waterjuffer"/>
    <n v="18.142857142857142"/>
  </r>
  <r>
    <n v="16"/>
    <s v="AWD-EVR-Lange Hoekplas"/>
    <d v="2012-05-07T13:30:00"/>
    <n v="1"/>
    <x v="3"/>
    <s v="Enallagma cyathigerum"/>
    <n v="27"/>
    <s v="AWD"/>
    <x v="2"/>
    <n v="5"/>
    <s v="Waterjuffer"/>
    <n v="18.142857142857142"/>
  </r>
  <r>
    <n v="16"/>
    <s v="AWD-EVR-Lange Hoekplas"/>
    <d v="2012-05-07T13:30:00"/>
    <n v="1"/>
    <x v="6"/>
    <s v="Coenagrion puella"/>
    <n v="15"/>
    <s v="AWD"/>
    <x v="2"/>
    <n v="5"/>
    <s v="Waterjuffer"/>
    <n v="18.142857142857142"/>
  </r>
  <r>
    <n v="16"/>
    <s v="AWD-EVR-Lange Hoekplas"/>
    <d v="2012-05-07T13:30:00"/>
    <n v="1"/>
    <x v="4"/>
    <s v="Coenagrion pulchellum"/>
    <n v="5"/>
    <s v="AWD"/>
    <x v="2"/>
    <n v="5"/>
    <s v="Waterjuffer"/>
    <n v="18.142857142857142"/>
  </r>
  <r>
    <n v="16"/>
    <s v="AWD-EVR-Lange Hoekplas"/>
    <d v="2012-05-17T12:15:00"/>
    <n v="1"/>
    <x v="1"/>
    <s v="Ischnura elegans"/>
    <n v="8"/>
    <s v="AWD"/>
    <x v="2"/>
    <n v="5"/>
    <s v="Waterjuffer"/>
    <n v="19.571428571428573"/>
  </r>
  <r>
    <n v="16"/>
    <s v="AWD-EVR-Lange Hoekplas"/>
    <d v="2012-05-17T12:15:00"/>
    <n v="1"/>
    <x v="2"/>
    <s v="Pyrrhosoma nymphula"/>
    <n v="80"/>
    <s v="AWD"/>
    <x v="2"/>
    <n v="5"/>
    <s v="Waterjuffer"/>
    <n v="19.571428571428573"/>
  </r>
  <r>
    <n v="16"/>
    <s v="AWD-EVR-Lange Hoekplas"/>
    <d v="2012-05-17T12:15:00"/>
    <n v="1"/>
    <x v="3"/>
    <s v="Enallagma cyathigerum"/>
    <n v="11"/>
    <s v="AWD"/>
    <x v="2"/>
    <n v="5"/>
    <s v="Waterjuffer"/>
    <n v="19.571428571428573"/>
  </r>
  <r>
    <n v="16"/>
    <s v="AWD-EVR-Lange Hoekplas"/>
    <d v="2012-05-17T12:15:00"/>
    <n v="1"/>
    <x v="6"/>
    <s v="Coenagrion puella"/>
    <n v="461"/>
    <s v="AWD"/>
    <x v="2"/>
    <n v="5"/>
    <s v="Waterjuffer"/>
    <n v="19.571428571428573"/>
  </r>
  <r>
    <n v="16"/>
    <s v="AWD-EVR-Lange Hoekplas"/>
    <d v="2012-05-17T12:15:00"/>
    <n v="1"/>
    <x v="4"/>
    <s v="Coenagrion pulchellum"/>
    <n v="35"/>
    <s v="AWD"/>
    <x v="2"/>
    <n v="5"/>
    <s v="Waterjuffer"/>
    <n v="19.571428571428573"/>
  </r>
  <r>
    <n v="16"/>
    <s v="AWD-EVR-Lange Hoekplas"/>
    <d v="2012-05-17T12:15:00"/>
    <n v="1"/>
    <x v="7"/>
    <s v="Brachytron pratense"/>
    <n v="8"/>
    <s v="AWD"/>
    <x v="2"/>
    <n v="5"/>
    <s v="Glazenmakers"/>
    <n v="19.571428571428573"/>
  </r>
  <r>
    <n v="16"/>
    <s v="AWD-EVR-Lange Hoekplas"/>
    <d v="2012-05-17T12:15:00"/>
    <n v="1"/>
    <x v="10"/>
    <s v="Libellula quadrimaculata"/>
    <n v="8"/>
    <s v="AWD"/>
    <x v="2"/>
    <n v="5"/>
    <s v="Korenbouten"/>
    <n v="19.571428571428573"/>
  </r>
  <r>
    <n v="16"/>
    <s v="AWD-EVR-Lange Hoekplas"/>
    <d v="2012-06-11T14:15:00"/>
    <n v="1"/>
    <x v="1"/>
    <s v="Ischnura elegans"/>
    <n v="25"/>
    <s v="AWD"/>
    <x v="2"/>
    <n v="6"/>
    <s v="Waterjuffer"/>
    <n v="23.142857142857142"/>
  </r>
  <r>
    <n v="16"/>
    <s v="AWD-EVR-Lange Hoekplas"/>
    <d v="2012-06-11T14:15:00"/>
    <n v="1"/>
    <x v="2"/>
    <s v="Pyrrhosoma nymphula"/>
    <n v="16"/>
    <s v="AWD"/>
    <x v="2"/>
    <n v="6"/>
    <s v="Waterjuffer"/>
    <n v="23.142857142857142"/>
  </r>
  <r>
    <n v="16"/>
    <s v="AWD-EVR-Lange Hoekplas"/>
    <d v="2012-06-11T14:15:00"/>
    <n v="1"/>
    <x v="3"/>
    <s v="Enallagma cyathigerum"/>
    <n v="6"/>
    <s v="AWD"/>
    <x v="2"/>
    <n v="6"/>
    <s v="Waterjuffer"/>
    <n v="23.142857142857142"/>
  </r>
  <r>
    <n v="16"/>
    <s v="AWD-EVR-Lange Hoekplas"/>
    <d v="2012-06-11T14:15:00"/>
    <n v="1"/>
    <x v="6"/>
    <s v="Coenagrion puella"/>
    <n v="209"/>
    <s v="AWD"/>
    <x v="2"/>
    <n v="6"/>
    <s v="Waterjuffer"/>
    <n v="23.142857142857142"/>
  </r>
  <r>
    <n v="16"/>
    <s v="AWD-EVR-Lange Hoekplas"/>
    <d v="2012-06-11T14:15:00"/>
    <n v="1"/>
    <x v="4"/>
    <s v="Coenagrion pulchellum"/>
    <n v="30"/>
    <s v="AWD"/>
    <x v="2"/>
    <n v="6"/>
    <s v="Waterjuffer"/>
    <n v="23.142857142857142"/>
  </r>
  <r>
    <n v="16"/>
    <s v="AWD-EVR-Lange Hoekplas"/>
    <d v="2012-06-11T14:15:00"/>
    <n v="1"/>
    <x v="7"/>
    <s v="Brachytron pratense"/>
    <n v="3"/>
    <s v="AWD"/>
    <x v="2"/>
    <n v="6"/>
    <s v="Glazenmakers"/>
    <n v="23.142857142857142"/>
  </r>
  <r>
    <n v="16"/>
    <s v="AWD-EVR-Lange Hoekplas"/>
    <d v="2012-06-11T14:15:00"/>
    <n v="1"/>
    <x v="8"/>
    <s v="Aeshna isoceles"/>
    <n v="2"/>
    <s v="AWD"/>
    <x v="2"/>
    <n v="6"/>
    <s v="Glazenmakers"/>
    <n v="23.142857142857142"/>
  </r>
  <r>
    <n v="16"/>
    <s v="AWD-EVR-Lange Hoekplas"/>
    <d v="2012-06-11T14:15:00"/>
    <n v="1"/>
    <x v="9"/>
    <s v="Anax imperator"/>
    <n v="4"/>
    <s v="AWD"/>
    <x v="2"/>
    <n v="6"/>
    <s v="Glazenmakers"/>
    <n v="23.142857142857142"/>
  </r>
  <r>
    <n v="16"/>
    <s v="AWD-EVR-Lange Hoekplas"/>
    <d v="2012-06-11T14:15:00"/>
    <n v="1"/>
    <x v="10"/>
    <s v="Libellula quadrimaculata"/>
    <n v="52"/>
    <s v="AWD"/>
    <x v="2"/>
    <n v="6"/>
    <s v="Korenbouten"/>
    <n v="23.142857142857142"/>
  </r>
  <r>
    <n v="16"/>
    <s v="AWD-EVR-Lange Hoekplas"/>
    <d v="2012-06-11T14:15:00"/>
    <n v="1"/>
    <x v="5"/>
    <s v="Orthetrum cancellatum"/>
    <n v="5"/>
    <s v="AWD"/>
    <x v="2"/>
    <n v="6"/>
    <s v="Korenbouten"/>
    <n v="23.142857142857142"/>
  </r>
  <r>
    <n v="16"/>
    <s v="AWD-EVR-Lange Hoekplas"/>
    <d v="2012-07-01T13:20:00"/>
    <n v="1"/>
    <x v="1"/>
    <s v="Ischnura elegans"/>
    <n v="14"/>
    <s v="AWD"/>
    <x v="2"/>
    <n v="7"/>
    <s v="Waterjuffer"/>
    <n v="26"/>
  </r>
  <r>
    <n v="16"/>
    <s v="AWD-EVR-Lange Hoekplas"/>
    <d v="2012-07-01T13:20:00"/>
    <n v="1"/>
    <x v="3"/>
    <s v="Enallagma cyathigerum"/>
    <n v="17"/>
    <s v="AWD"/>
    <x v="2"/>
    <n v="7"/>
    <s v="Waterjuffer"/>
    <n v="26"/>
  </r>
  <r>
    <n v="16"/>
    <s v="AWD-EVR-Lange Hoekplas"/>
    <d v="2012-07-01T13:20:00"/>
    <n v="1"/>
    <x v="6"/>
    <s v="Coenagrion puella"/>
    <n v="91"/>
    <s v="AWD"/>
    <x v="2"/>
    <n v="7"/>
    <s v="Waterjuffer"/>
    <n v="26"/>
  </r>
  <r>
    <n v="16"/>
    <s v="AWD-EVR-Lange Hoekplas"/>
    <d v="2012-07-01T13:20:00"/>
    <n v="1"/>
    <x v="4"/>
    <s v="Coenagrion pulchellum"/>
    <n v="9"/>
    <s v="AWD"/>
    <x v="2"/>
    <n v="7"/>
    <s v="Waterjuffer"/>
    <n v="26"/>
  </r>
  <r>
    <n v="16"/>
    <s v="AWD-EVR-Lange Hoekplas"/>
    <d v="2012-07-01T13:20:00"/>
    <n v="1"/>
    <x v="8"/>
    <s v="Aeshna isoceles"/>
    <n v="1"/>
    <s v="AWD"/>
    <x v="2"/>
    <n v="7"/>
    <s v="Glazenmakers"/>
    <n v="26"/>
  </r>
  <r>
    <n v="16"/>
    <s v="AWD-EVR-Lange Hoekplas"/>
    <d v="2012-07-01T13:20:00"/>
    <n v="1"/>
    <x v="9"/>
    <s v="Anax imperator"/>
    <n v="2"/>
    <s v="AWD"/>
    <x v="2"/>
    <n v="7"/>
    <s v="Glazenmakers"/>
    <n v="26"/>
  </r>
  <r>
    <n v="16"/>
    <s v="AWD-EVR-Lange Hoekplas"/>
    <d v="2012-07-01T13:20:00"/>
    <n v="1"/>
    <x v="34"/>
    <s v="Libellula depressa"/>
    <n v="1"/>
    <s v="AWD"/>
    <x v="2"/>
    <n v="7"/>
    <s v="Korenbouten"/>
    <n v="26"/>
  </r>
  <r>
    <n v="16"/>
    <s v="AWD-EVR-Lange Hoekplas"/>
    <d v="2012-07-01T13:20:00"/>
    <n v="1"/>
    <x v="10"/>
    <s v="Libellula quadrimaculata"/>
    <n v="1"/>
    <s v="AWD"/>
    <x v="2"/>
    <n v="7"/>
    <s v="Korenbouten"/>
    <n v="26"/>
  </r>
  <r>
    <n v="16"/>
    <s v="AWD-EVR-Lange Hoekplas"/>
    <d v="2012-07-01T13:20:00"/>
    <n v="1"/>
    <x v="12"/>
    <s v="Sympetrum striolatum"/>
    <n v="2"/>
    <s v="AWD"/>
    <x v="2"/>
    <n v="7"/>
    <s v="Korenbouten"/>
    <n v="26"/>
  </r>
  <r>
    <n v="16"/>
    <s v="AWD-EVR-Lange Hoekplas"/>
    <d v="2012-07-13T14:30:00"/>
    <n v="1"/>
    <x v="1"/>
    <s v="Ischnura elegans"/>
    <n v="23"/>
    <s v="AWD"/>
    <x v="2"/>
    <n v="7"/>
    <s v="Waterjuffer"/>
    <n v="27.714285714285715"/>
  </r>
  <r>
    <n v="16"/>
    <s v="AWD-EVR-Lange Hoekplas"/>
    <d v="2012-07-13T14:30:00"/>
    <n v="1"/>
    <x v="3"/>
    <s v="Enallagma cyathigerum"/>
    <n v="12"/>
    <s v="AWD"/>
    <x v="2"/>
    <n v="7"/>
    <s v="Waterjuffer"/>
    <n v="27.714285714285715"/>
  </r>
  <r>
    <n v="16"/>
    <s v="AWD-EVR-Lange Hoekplas"/>
    <d v="2012-07-13T14:30:00"/>
    <n v="1"/>
    <x v="6"/>
    <s v="Coenagrion puella"/>
    <n v="152"/>
    <s v="AWD"/>
    <x v="2"/>
    <n v="7"/>
    <s v="Waterjuffer"/>
    <n v="27.714285714285715"/>
  </r>
  <r>
    <n v="16"/>
    <s v="AWD-EVR-Lange Hoekplas"/>
    <d v="2012-07-13T14:30:00"/>
    <n v="1"/>
    <x v="4"/>
    <s v="Coenagrion pulchellum"/>
    <n v="1"/>
    <s v="AWD"/>
    <x v="2"/>
    <n v="7"/>
    <s v="Waterjuffer"/>
    <n v="27.714285714285715"/>
  </r>
  <r>
    <n v="16"/>
    <s v="AWD-EVR-Lange Hoekplas"/>
    <d v="2012-07-13T14:30:00"/>
    <n v="1"/>
    <x v="8"/>
    <s v="Aeshna isoceles"/>
    <n v="1"/>
    <s v="AWD"/>
    <x v="2"/>
    <n v="7"/>
    <s v="Glazenmakers"/>
    <n v="27.714285714285715"/>
  </r>
  <r>
    <n v="16"/>
    <s v="AWD-EVR-Lange Hoekplas"/>
    <d v="2012-07-13T14:30:00"/>
    <n v="1"/>
    <x v="9"/>
    <s v="Anax imperator"/>
    <n v="2"/>
    <s v="AWD"/>
    <x v="2"/>
    <n v="7"/>
    <s v="Glazenmakers"/>
    <n v="27.714285714285715"/>
  </r>
  <r>
    <n v="16"/>
    <s v="AWD-EVR-Lange Hoekplas"/>
    <d v="2012-07-13T14:30:00"/>
    <n v="1"/>
    <x v="10"/>
    <s v="Libellula quadrimaculata"/>
    <n v="2"/>
    <s v="AWD"/>
    <x v="2"/>
    <n v="7"/>
    <s v="Korenbouten"/>
    <n v="27.714285714285715"/>
  </r>
  <r>
    <n v="16"/>
    <s v="AWD-EVR-Lange Hoekplas"/>
    <d v="2012-07-13T14:30:00"/>
    <n v="1"/>
    <x v="5"/>
    <s v="Orthetrum cancellatum"/>
    <n v="1"/>
    <s v="AWD"/>
    <x v="2"/>
    <n v="7"/>
    <s v="Korenbouten"/>
    <n v="27.714285714285715"/>
  </r>
  <r>
    <n v="16"/>
    <s v="AWD-EVR-Lange Hoekplas"/>
    <d v="2012-07-13T14:30:00"/>
    <n v="1"/>
    <x v="12"/>
    <s v="Sympetrum striolatum"/>
    <n v="2"/>
    <s v="AWD"/>
    <x v="2"/>
    <n v="7"/>
    <s v="Korenbouten"/>
    <n v="27.714285714285715"/>
  </r>
  <r>
    <n v="16"/>
    <s v="AWD-EVR-Lange Hoekplas"/>
    <d v="2012-07-23T13:15:00"/>
    <n v="1"/>
    <x v="11"/>
    <s v="Lestes sponsa"/>
    <n v="1"/>
    <s v="AWD"/>
    <x v="2"/>
    <n v="7"/>
    <s v="Pantserjuffers"/>
    <n v="29.142857142857142"/>
  </r>
  <r>
    <n v="16"/>
    <s v="AWD-EVR-Lange Hoekplas"/>
    <d v="2012-07-23T13:15:00"/>
    <n v="1"/>
    <x v="1"/>
    <s v="Ischnura elegans"/>
    <n v="12"/>
    <s v="AWD"/>
    <x v="2"/>
    <n v="7"/>
    <s v="Waterjuffer"/>
    <n v="29.142857142857142"/>
  </r>
  <r>
    <n v="16"/>
    <s v="AWD-EVR-Lange Hoekplas"/>
    <d v="2012-07-23T13:15:00"/>
    <n v="1"/>
    <x v="3"/>
    <s v="Enallagma cyathigerum"/>
    <n v="9"/>
    <s v="AWD"/>
    <x v="2"/>
    <n v="7"/>
    <s v="Waterjuffer"/>
    <n v="29.142857142857142"/>
  </r>
  <r>
    <n v="16"/>
    <s v="AWD-EVR-Lange Hoekplas"/>
    <d v="2012-07-23T13:15:00"/>
    <n v="1"/>
    <x v="6"/>
    <s v="Coenagrion puella"/>
    <n v="60"/>
    <s v="AWD"/>
    <x v="2"/>
    <n v="7"/>
    <s v="Waterjuffer"/>
    <n v="29.142857142857142"/>
  </r>
  <r>
    <n v="16"/>
    <s v="AWD-EVR-Lange Hoekplas"/>
    <d v="2012-08-05T13:15:00"/>
    <n v="1"/>
    <x v="11"/>
    <s v="Lestes sponsa"/>
    <n v="1"/>
    <s v="AWD"/>
    <x v="2"/>
    <n v="8"/>
    <s v="Pantserjuffers"/>
    <n v="31"/>
  </r>
  <r>
    <n v="16"/>
    <s v="AWD-EVR-Lange Hoekplas"/>
    <d v="2012-08-05T13:15:00"/>
    <n v="1"/>
    <x v="13"/>
    <s v="Chalcolestes viridis"/>
    <n v="1"/>
    <s v="AWD"/>
    <x v="2"/>
    <n v="8"/>
    <s v="Pantserjuffers"/>
    <n v="31"/>
  </r>
  <r>
    <n v="16"/>
    <s v="AWD-EVR-Lange Hoekplas"/>
    <d v="2012-08-05T13:15:00"/>
    <n v="1"/>
    <x v="1"/>
    <s v="Ischnura elegans"/>
    <n v="7"/>
    <s v="AWD"/>
    <x v="2"/>
    <n v="8"/>
    <s v="Waterjuffer"/>
    <n v="31"/>
  </r>
  <r>
    <n v="16"/>
    <s v="AWD-EVR-Lange Hoekplas"/>
    <d v="2012-08-05T13:15:00"/>
    <n v="1"/>
    <x v="3"/>
    <s v="Enallagma cyathigerum"/>
    <n v="12"/>
    <s v="AWD"/>
    <x v="2"/>
    <n v="8"/>
    <s v="Waterjuffer"/>
    <n v="31"/>
  </r>
  <r>
    <n v="16"/>
    <s v="AWD-EVR-Lange Hoekplas"/>
    <d v="2012-08-05T13:15:00"/>
    <n v="1"/>
    <x v="6"/>
    <s v="Coenagrion puella"/>
    <n v="56"/>
    <s v="AWD"/>
    <x v="2"/>
    <n v="8"/>
    <s v="Waterjuffer"/>
    <n v="31"/>
  </r>
  <r>
    <n v="16"/>
    <s v="AWD-EVR-Lange Hoekplas"/>
    <d v="2012-08-05T13:15:00"/>
    <n v="1"/>
    <x v="14"/>
    <s v="Aeshna mixta"/>
    <n v="2"/>
    <s v="AWD"/>
    <x v="2"/>
    <n v="8"/>
    <s v="Glazenmakers"/>
    <n v="31"/>
  </r>
  <r>
    <n v="16"/>
    <s v="AWD-EVR-Lange Hoekplas"/>
    <d v="2012-08-05T13:15:00"/>
    <n v="1"/>
    <x v="9"/>
    <s v="Anax imperator"/>
    <n v="1"/>
    <s v="AWD"/>
    <x v="2"/>
    <n v="8"/>
    <s v="Glazenmakers"/>
    <n v="31"/>
  </r>
  <r>
    <n v="16"/>
    <s v="AWD-EVR-Lange Hoekplas"/>
    <d v="2012-08-05T13:15:00"/>
    <n v="1"/>
    <x v="12"/>
    <s v="Sympetrum striolatum"/>
    <n v="12"/>
    <s v="AWD"/>
    <x v="2"/>
    <n v="8"/>
    <s v="Korenbouten"/>
    <n v="31"/>
  </r>
  <r>
    <n v="16"/>
    <s v="AWD-EVR-Lange Hoekplas"/>
    <d v="2012-08-05T13:15:00"/>
    <n v="1"/>
    <x v="17"/>
    <s v="Sympetrum vulgatum"/>
    <n v="2"/>
    <s v="AWD"/>
    <x v="2"/>
    <n v="8"/>
    <s v="Korenbouten"/>
    <n v="31"/>
  </r>
  <r>
    <n v="16"/>
    <s v="AWD-EVR-Lange Hoekplas"/>
    <d v="2012-08-12T13:15:00"/>
    <n v="1"/>
    <x v="0"/>
    <s v="Sympecma fusca"/>
    <n v="1"/>
    <s v="AWD"/>
    <x v="2"/>
    <n v="8"/>
    <s v="Pantserjuffers"/>
    <n v="32"/>
  </r>
  <r>
    <n v="16"/>
    <s v="AWD-EVR-Lange Hoekplas"/>
    <d v="2012-08-12T13:15:00"/>
    <n v="1"/>
    <x v="11"/>
    <s v="Lestes sponsa"/>
    <n v="4"/>
    <s v="AWD"/>
    <x v="2"/>
    <n v="8"/>
    <s v="Pantserjuffers"/>
    <n v="32"/>
  </r>
  <r>
    <n v="16"/>
    <s v="AWD-EVR-Lange Hoekplas"/>
    <d v="2012-08-12T13:15:00"/>
    <n v="1"/>
    <x v="19"/>
    <s v="Lestes virens"/>
    <n v="1"/>
    <s v="AWD"/>
    <x v="2"/>
    <n v="8"/>
    <s v="Pantserjuffers"/>
    <n v="32"/>
  </r>
  <r>
    <n v="16"/>
    <s v="AWD-EVR-Lange Hoekplas"/>
    <d v="2012-08-12T13:15:00"/>
    <n v="1"/>
    <x v="13"/>
    <s v="Chalcolestes viridis"/>
    <n v="2"/>
    <s v="AWD"/>
    <x v="2"/>
    <n v="8"/>
    <s v="Pantserjuffers"/>
    <n v="32"/>
  </r>
  <r>
    <n v="16"/>
    <s v="AWD-EVR-Lange Hoekplas"/>
    <d v="2012-08-12T13:15:00"/>
    <n v="1"/>
    <x v="1"/>
    <s v="Ischnura elegans"/>
    <n v="12"/>
    <s v="AWD"/>
    <x v="2"/>
    <n v="8"/>
    <s v="Waterjuffer"/>
    <n v="32"/>
  </r>
  <r>
    <n v="16"/>
    <s v="AWD-EVR-Lange Hoekplas"/>
    <d v="2012-08-12T13:15:00"/>
    <n v="1"/>
    <x v="3"/>
    <s v="Enallagma cyathigerum"/>
    <n v="13"/>
    <s v="AWD"/>
    <x v="2"/>
    <n v="8"/>
    <s v="Waterjuffer"/>
    <n v="32"/>
  </r>
  <r>
    <n v="16"/>
    <s v="AWD-EVR-Lange Hoekplas"/>
    <d v="2012-08-12T13:15:00"/>
    <n v="1"/>
    <x v="6"/>
    <s v="Coenagrion puella"/>
    <n v="58"/>
    <s v="AWD"/>
    <x v="2"/>
    <n v="8"/>
    <s v="Waterjuffer"/>
    <n v="32"/>
  </r>
  <r>
    <n v="16"/>
    <s v="AWD-EVR-Lange Hoekplas"/>
    <d v="2012-08-12T13:15:00"/>
    <n v="1"/>
    <x v="14"/>
    <s v="Aeshna mixta"/>
    <n v="2"/>
    <s v="AWD"/>
    <x v="2"/>
    <n v="8"/>
    <s v="Glazenmakers"/>
    <n v="32"/>
  </r>
  <r>
    <n v="16"/>
    <s v="AWD-EVR-Lange Hoekplas"/>
    <d v="2012-08-12T13:15:00"/>
    <n v="1"/>
    <x v="12"/>
    <s v="Sympetrum striolatum"/>
    <n v="24"/>
    <s v="AWD"/>
    <x v="2"/>
    <n v="8"/>
    <s v="Korenbouten"/>
    <n v="32"/>
  </r>
  <r>
    <n v="16"/>
    <s v="AWD-EVR-Lange Hoekplas"/>
    <d v="2012-08-12T13:15:00"/>
    <n v="1"/>
    <x v="17"/>
    <s v="Sympetrum vulgatum"/>
    <n v="3"/>
    <s v="AWD"/>
    <x v="2"/>
    <n v="8"/>
    <s v="Korenbouten"/>
    <n v="32"/>
  </r>
  <r>
    <n v="16"/>
    <s v="AWD-EVR-Lange Hoekplas"/>
    <d v="2012-08-27T12:40:00"/>
    <n v="1"/>
    <x v="0"/>
    <s v="Sympecma fusca"/>
    <n v="2"/>
    <s v="AWD"/>
    <x v="2"/>
    <n v="8"/>
    <s v="Pantserjuffers"/>
    <n v="34.142857142857146"/>
  </r>
  <r>
    <n v="16"/>
    <s v="AWD-EVR-Lange Hoekplas"/>
    <d v="2012-08-27T12:40:00"/>
    <n v="1"/>
    <x v="11"/>
    <s v="Lestes sponsa"/>
    <n v="1"/>
    <s v="AWD"/>
    <x v="2"/>
    <n v="8"/>
    <s v="Pantserjuffers"/>
    <n v="34.142857142857146"/>
  </r>
  <r>
    <n v="16"/>
    <s v="AWD-EVR-Lange Hoekplas"/>
    <d v="2012-08-27T12:40:00"/>
    <n v="1"/>
    <x v="13"/>
    <s v="Chalcolestes viridis"/>
    <n v="2"/>
    <s v="AWD"/>
    <x v="2"/>
    <n v="8"/>
    <s v="Pantserjuffers"/>
    <n v="34.142857142857146"/>
  </r>
  <r>
    <n v="16"/>
    <s v="AWD-EVR-Lange Hoekplas"/>
    <d v="2012-08-27T12:40:00"/>
    <n v="1"/>
    <x v="3"/>
    <s v="Enallagma cyathigerum"/>
    <n v="3"/>
    <s v="AWD"/>
    <x v="2"/>
    <n v="8"/>
    <s v="Waterjuffer"/>
    <n v="34.142857142857146"/>
  </r>
  <r>
    <n v="16"/>
    <s v="AWD-EVR-Lange Hoekplas"/>
    <d v="2012-08-27T12:40:00"/>
    <n v="1"/>
    <x v="6"/>
    <s v="Coenagrion puella"/>
    <n v="46"/>
    <s v="AWD"/>
    <x v="2"/>
    <n v="8"/>
    <s v="Waterjuffer"/>
    <n v="34.142857142857146"/>
  </r>
  <r>
    <n v="16"/>
    <s v="AWD-EVR-Lange Hoekplas"/>
    <d v="2012-08-27T12:40:00"/>
    <n v="1"/>
    <x v="14"/>
    <s v="Aeshna mixta"/>
    <n v="5"/>
    <s v="AWD"/>
    <x v="2"/>
    <n v="8"/>
    <s v="Glazenmakers"/>
    <n v="34.142857142857146"/>
  </r>
  <r>
    <n v="16"/>
    <s v="AWD-EVR-Lange Hoekplas"/>
    <d v="2012-08-27T12:40:00"/>
    <n v="1"/>
    <x v="12"/>
    <s v="Sympetrum striolatum"/>
    <n v="64"/>
    <s v="AWD"/>
    <x v="2"/>
    <n v="8"/>
    <s v="Korenbouten"/>
    <n v="34.142857142857146"/>
  </r>
  <r>
    <n v="16"/>
    <s v="AWD-EVR-Lange Hoekplas"/>
    <d v="2012-08-27T12:40:00"/>
    <n v="1"/>
    <x v="17"/>
    <s v="Sympetrum vulgatum"/>
    <n v="5"/>
    <s v="AWD"/>
    <x v="2"/>
    <n v="8"/>
    <s v="Korenbouten"/>
    <n v="34.142857142857146"/>
  </r>
  <r>
    <n v="16"/>
    <s v="AWD-EVR-Lange Hoekplas"/>
    <d v="2013-05-06T12:45:00"/>
    <n v="1"/>
    <x v="2"/>
    <s v="Pyrrhosoma nymphula"/>
    <n v="43"/>
    <s v="AWD"/>
    <x v="3"/>
    <n v="5"/>
    <s v="Waterjuffer"/>
    <n v="17.857142857142858"/>
  </r>
  <r>
    <n v="16"/>
    <s v="AWD-EVR-Lange Hoekplas"/>
    <d v="2013-05-06T12:45:00"/>
    <n v="1"/>
    <x v="10"/>
    <s v="Libellula quadrimaculata"/>
    <n v="4"/>
    <s v="AWD"/>
    <x v="3"/>
    <n v="5"/>
    <s v="Korenbouten"/>
    <n v="17.857142857142858"/>
  </r>
  <r>
    <n v="16"/>
    <s v="AWD-EVR-Lange Hoekplas"/>
    <d v="2013-06-05T13:20:00"/>
    <n v="1"/>
    <x v="1"/>
    <s v="Ischnura elegans"/>
    <n v="18"/>
    <s v="AWD"/>
    <x v="3"/>
    <n v="6"/>
    <s v="Waterjuffer"/>
    <n v="22.142857142857142"/>
  </r>
  <r>
    <n v="16"/>
    <s v="AWD-EVR-Lange Hoekplas"/>
    <d v="2013-06-05T13:20:00"/>
    <n v="1"/>
    <x v="2"/>
    <s v="Pyrrhosoma nymphula"/>
    <n v="12"/>
    <s v="AWD"/>
    <x v="3"/>
    <n v="6"/>
    <s v="Waterjuffer"/>
    <n v="22.142857142857142"/>
  </r>
  <r>
    <n v="16"/>
    <s v="AWD-EVR-Lange Hoekplas"/>
    <d v="2013-06-05T13:20:00"/>
    <n v="1"/>
    <x v="3"/>
    <s v="Enallagma cyathigerum"/>
    <n v="20"/>
    <s v="AWD"/>
    <x v="3"/>
    <n v="6"/>
    <s v="Waterjuffer"/>
    <n v="22.142857142857142"/>
  </r>
  <r>
    <n v="16"/>
    <s v="AWD-EVR-Lange Hoekplas"/>
    <d v="2013-06-05T13:20:00"/>
    <n v="1"/>
    <x v="6"/>
    <s v="Coenagrion puella"/>
    <n v="37"/>
    <s v="AWD"/>
    <x v="3"/>
    <n v="6"/>
    <s v="Waterjuffer"/>
    <n v="22.142857142857142"/>
  </r>
  <r>
    <n v="16"/>
    <s v="AWD-EVR-Lange Hoekplas"/>
    <d v="2013-06-05T13:20:00"/>
    <n v="1"/>
    <x v="4"/>
    <s v="Coenagrion pulchellum"/>
    <n v="8"/>
    <s v="AWD"/>
    <x v="3"/>
    <n v="6"/>
    <s v="Waterjuffer"/>
    <n v="22.142857142857142"/>
  </r>
  <r>
    <n v="16"/>
    <s v="AWD-EVR-Lange Hoekplas"/>
    <d v="2013-06-05T13:20:00"/>
    <n v="1"/>
    <x v="7"/>
    <s v="Brachytron pratense"/>
    <n v="1"/>
    <s v="AWD"/>
    <x v="3"/>
    <n v="6"/>
    <s v="Glazenmakers"/>
    <n v="22.142857142857142"/>
  </r>
  <r>
    <n v="16"/>
    <s v="AWD-EVR-Lange Hoekplas"/>
    <d v="2013-06-05T13:20:00"/>
    <n v="1"/>
    <x v="10"/>
    <s v="Libellula quadrimaculata"/>
    <n v="6"/>
    <s v="AWD"/>
    <x v="3"/>
    <n v="6"/>
    <s v="Korenbouten"/>
    <n v="22.142857142857142"/>
  </r>
  <r>
    <n v="16"/>
    <s v="AWD-EVR-Lange Hoekplas"/>
    <d v="2013-07-08T12:15:00"/>
    <n v="1"/>
    <x v="1"/>
    <s v="Ischnura elegans"/>
    <n v="4"/>
    <s v="AWD"/>
    <x v="3"/>
    <n v="7"/>
    <s v="Waterjuffer"/>
    <n v="26.857142857142858"/>
  </r>
  <r>
    <n v="16"/>
    <s v="AWD-EVR-Lange Hoekplas"/>
    <d v="2013-07-08T12:15:00"/>
    <n v="1"/>
    <x v="3"/>
    <s v="Enallagma cyathigerum"/>
    <n v="8"/>
    <s v="AWD"/>
    <x v="3"/>
    <n v="7"/>
    <s v="Waterjuffer"/>
    <n v="26.857142857142858"/>
  </r>
  <r>
    <n v="16"/>
    <s v="AWD-EVR-Lange Hoekplas"/>
    <d v="2013-07-08T12:15:00"/>
    <n v="1"/>
    <x v="6"/>
    <s v="Coenagrion puella"/>
    <n v="77"/>
    <s v="AWD"/>
    <x v="3"/>
    <n v="7"/>
    <s v="Waterjuffer"/>
    <n v="26.857142857142858"/>
  </r>
  <r>
    <n v="16"/>
    <s v="AWD-EVR-Lange Hoekplas"/>
    <d v="2013-07-08T12:15:00"/>
    <n v="1"/>
    <x v="4"/>
    <s v="Coenagrion pulchellum"/>
    <n v="3"/>
    <s v="AWD"/>
    <x v="3"/>
    <n v="7"/>
    <s v="Waterjuffer"/>
    <n v="26.857142857142858"/>
  </r>
  <r>
    <n v="16"/>
    <s v="AWD-EVR-Lange Hoekplas"/>
    <d v="2013-07-08T12:15:00"/>
    <n v="1"/>
    <x v="9"/>
    <s v="Anax imperator"/>
    <n v="3"/>
    <s v="AWD"/>
    <x v="3"/>
    <n v="7"/>
    <s v="Glazenmakers"/>
    <n v="26.857142857142858"/>
  </r>
  <r>
    <n v="16"/>
    <s v="AWD-EVR-Lange Hoekplas"/>
    <d v="2013-07-08T12:15:00"/>
    <n v="1"/>
    <x v="10"/>
    <s v="Libellula quadrimaculata"/>
    <n v="8"/>
    <s v="AWD"/>
    <x v="3"/>
    <n v="7"/>
    <s v="Korenbouten"/>
    <n v="26.857142857142858"/>
  </r>
  <r>
    <n v="16"/>
    <s v="AWD-EVR-Lange Hoekplas"/>
    <d v="2013-07-22T11:45:00"/>
    <n v="1"/>
    <x v="11"/>
    <s v="Lestes sponsa"/>
    <n v="1"/>
    <s v="AWD"/>
    <x v="3"/>
    <n v="7"/>
    <s v="Pantserjuffers"/>
    <n v="28.857142857142858"/>
  </r>
  <r>
    <n v="16"/>
    <s v="AWD-EVR-Lange Hoekplas"/>
    <d v="2013-07-22T11:45:00"/>
    <n v="1"/>
    <x v="3"/>
    <s v="Enallagma cyathigerum"/>
    <n v="1"/>
    <s v="AWD"/>
    <x v="3"/>
    <n v="7"/>
    <s v="Waterjuffer"/>
    <n v="28.857142857142858"/>
  </r>
  <r>
    <n v="16"/>
    <s v="AWD-EVR-Lange Hoekplas"/>
    <d v="2013-07-22T11:45:00"/>
    <n v="1"/>
    <x v="6"/>
    <s v="Coenagrion puella"/>
    <n v="89"/>
    <s v="AWD"/>
    <x v="3"/>
    <n v="7"/>
    <s v="Waterjuffer"/>
    <n v="28.857142857142858"/>
  </r>
  <r>
    <n v="16"/>
    <s v="AWD-EVR-Lange Hoekplas"/>
    <d v="2013-07-22T11:45:00"/>
    <n v="1"/>
    <x v="9"/>
    <s v="Anax imperator"/>
    <n v="1"/>
    <s v="AWD"/>
    <x v="3"/>
    <n v="7"/>
    <s v="Glazenmakers"/>
    <n v="28.857142857142858"/>
  </r>
  <r>
    <n v="16"/>
    <s v="AWD-EVR-Lange Hoekplas"/>
    <d v="2013-07-22T11:45:00"/>
    <n v="1"/>
    <x v="10"/>
    <s v="Libellula quadrimaculata"/>
    <n v="2"/>
    <s v="AWD"/>
    <x v="3"/>
    <n v="7"/>
    <s v="Korenbouten"/>
    <n v="28.857142857142858"/>
  </r>
  <r>
    <n v="16"/>
    <s v="AWD-EVR-Lange Hoekplas"/>
    <d v="2013-07-22T11:45:00"/>
    <n v="1"/>
    <x v="5"/>
    <s v="Orthetrum cancellatum"/>
    <n v="2"/>
    <s v="AWD"/>
    <x v="3"/>
    <n v="7"/>
    <s v="Korenbouten"/>
    <n v="28.857142857142858"/>
  </r>
  <r>
    <n v="16"/>
    <s v="AWD-EVR-Lange Hoekplas"/>
    <d v="2013-07-29T12:15:00"/>
    <n v="1"/>
    <x v="11"/>
    <s v="Lestes sponsa"/>
    <n v="2"/>
    <s v="AWD"/>
    <x v="3"/>
    <n v="7"/>
    <s v="Pantserjuffers"/>
    <n v="29.857142857142858"/>
  </r>
  <r>
    <n v="16"/>
    <s v="AWD-EVR-Lange Hoekplas"/>
    <d v="2013-07-29T12:15:00"/>
    <n v="1"/>
    <x v="1"/>
    <s v="Ischnura elegans"/>
    <n v="4"/>
    <s v="AWD"/>
    <x v="3"/>
    <n v="7"/>
    <s v="Waterjuffer"/>
    <n v="29.857142857142858"/>
  </r>
  <r>
    <n v="16"/>
    <s v="AWD-EVR-Lange Hoekplas"/>
    <d v="2013-07-29T12:15:00"/>
    <n v="1"/>
    <x v="3"/>
    <s v="Enallagma cyathigerum"/>
    <n v="9"/>
    <s v="AWD"/>
    <x v="3"/>
    <n v="7"/>
    <s v="Waterjuffer"/>
    <n v="29.857142857142858"/>
  </r>
  <r>
    <n v="16"/>
    <s v="AWD-EVR-Lange Hoekplas"/>
    <d v="2013-07-29T12:15:00"/>
    <n v="1"/>
    <x v="6"/>
    <s v="Coenagrion puella"/>
    <n v="62"/>
    <s v="AWD"/>
    <x v="3"/>
    <n v="7"/>
    <s v="Waterjuffer"/>
    <n v="29.857142857142858"/>
  </r>
  <r>
    <n v="16"/>
    <s v="AWD-EVR-Lange Hoekplas"/>
    <d v="2013-07-29T12:15:00"/>
    <n v="1"/>
    <x v="9"/>
    <s v="Anax imperator"/>
    <n v="1"/>
    <s v="AWD"/>
    <x v="3"/>
    <n v="7"/>
    <s v="Glazenmakers"/>
    <n v="29.857142857142858"/>
  </r>
  <r>
    <n v="16"/>
    <s v="AWD-EVR-Lange Hoekplas"/>
    <d v="2013-07-29T12:15:00"/>
    <n v="1"/>
    <x v="5"/>
    <s v="Orthetrum cancellatum"/>
    <n v="1"/>
    <s v="AWD"/>
    <x v="3"/>
    <n v="7"/>
    <s v="Korenbouten"/>
    <n v="29.857142857142858"/>
  </r>
  <r>
    <n v="16"/>
    <s v="AWD-EVR-Lange Hoekplas"/>
    <d v="2013-07-29T12:15:00"/>
    <n v="1"/>
    <x v="12"/>
    <s v="Sympetrum striolatum"/>
    <n v="3"/>
    <s v="AWD"/>
    <x v="3"/>
    <n v="7"/>
    <s v="Korenbouten"/>
    <n v="29.857142857142858"/>
  </r>
  <r>
    <n v="16"/>
    <s v="AWD-EVR-Lange Hoekplas"/>
    <d v="2013-08-05T11:30:00"/>
    <n v="1"/>
    <x v="11"/>
    <s v="Lestes sponsa"/>
    <n v="2"/>
    <s v="AWD"/>
    <x v="3"/>
    <n v="8"/>
    <s v="Pantserjuffers"/>
    <n v="30.857142857142858"/>
  </r>
  <r>
    <n v="16"/>
    <s v="AWD-EVR-Lange Hoekplas"/>
    <d v="2013-08-05T11:30:00"/>
    <n v="1"/>
    <x v="1"/>
    <s v="Ischnura elegans"/>
    <n v="2"/>
    <s v="AWD"/>
    <x v="3"/>
    <n v="8"/>
    <s v="Waterjuffer"/>
    <n v="30.857142857142858"/>
  </r>
  <r>
    <n v="16"/>
    <s v="AWD-EVR-Lange Hoekplas"/>
    <d v="2013-08-05T11:30:00"/>
    <n v="1"/>
    <x v="3"/>
    <s v="Enallagma cyathigerum"/>
    <n v="1"/>
    <s v="AWD"/>
    <x v="3"/>
    <n v="8"/>
    <s v="Waterjuffer"/>
    <n v="30.857142857142858"/>
  </r>
  <r>
    <n v="16"/>
    <s v="AWD-EVR-Lange Hoekplas"/>
    <d v="2013-08-05T11:30:00"/>
    <n v="1"/>
    <x v="6"/>
    <s v="Coenagrion puella"/>
    <n v="81"/>
    <s v="AWD"/>
    <x v="3"/>
    <n v="8"/>
    <s v="Waterjuffer"/>
    <n v="30.857142857142858"/>
  </r>
  <r>
    <n v="16"/>
    <s v="AWD-EVR-Lange Hoekplas"/>
    <d v="2013-08-05T11:30:00"/>
    <n v="1"/>
    <x v="9"/>
    <s v="Anax imperator"/>
    <n v="1"/>
    <s v="AWD"/>
    <x v="3"/>
    <n v="8"/>
    <s v="Glazenmakers"/>
    <n v="30.857142857142858"/>
  </r>
  <r>
    <n v="16"/>
    <s v="AWD-EVR-Lange Hoekplas"/>
    <d v="2013-08-05T11:30:00"/>
    <n v="1"/>
    <x v="5"/>
    <s v="Orthetrum cancellatum"/>
    <n v="2"/>
    <s v="AWD"/>
    <x v="3"/>
    <n v="8"/>
    <s v="Korenbouten"/>
    <n v="30.857142857142858"/>
  </r>
  <r>
    <n v="16"/>
    <s v="AWD-EVR-Lange Hoekplas"/>
    <d v="2013-08-05T11:30:00"/>
    <n v="1"/>
    <x v="16"/>
    <s v="Sympetrum sanguineum"/>
    <n v="1"/>
    <s v="AWD"/>
    <x v="3"/>
    <n v="8"/>
    <s v="Korenbouten"/>
    <n v="30.857142857142858"/>
  </r>
  <r>
    <n v="16"/>
    <s v="AWD-EVR-Lange Hoekplas"/>
    <d v="2013-08-05T11:30:00"/>
    <n v="1"/>
    <x v="12"/>
    <s v="Sympetrum striolatum"/>
    <n v="15"/>
    <s v="AWD"/>
    <x v="3"/>
    <n v="8"/>
    <s v="Korenbouten"/>
    <n v="30.857142857142858"/>
  </r>
  <r>
    <n v="16"/>
    <s v="AWD-EVR-Lange Hoekplas"/>
    <d v="2013-08-05T11:30:00"/>
    <n v="1"/>
    <x v="17"/>
    <s v="Sympetrum vulgatum"/>
    <n v="1"/>
    <s v="AWD"/>
    <x v="3"/>
    <n v="8"/>
    <s v="Korenbouten"/>
    <n v="30.857142857142858"/>
  </r>
  <r>
    <n v="16"/>
    <s v="AWD-EVR-Lange Hoekplas"/>
    <d v="2013-08-11T13:30:00"/>
    <n v="1"/>
    <x v="11"/>
    <s v="Lestes sponsa"/>
    <n v="6"/>
    <s v="AWD"/>
    <x v="3"/>
    <n v="8"/>
    <s v="Pantserjuffers"/>
    <n v="31.714285714285715"/>
  </r>
  <r>
    <n v="16"/>
    <s v="AWD-EVR-Lange Hoekplas"/>
    <d v="2013-08-11T13:30:00"/>
    <n v="1"/>
    <x v="6"/>
    <s v="Coenagrion puella"/>
    <n v="99"/>
    <s v="AWD"/>
    <x v="3"/>
    <n v="8"/>
    <s v="Waterjuffer"/>
    <n v="31.714285714285715"/>
  </r>
  <r>
    <n v="16"/>
    <s v="AWD-EVR-Lange Hoekplas"/>
    <d v="2013-08-11T13:30:00"/>
    <n v="1"/>
    <x v="1"/>
    <s v="Ischnura elegans"/>
    <n v="1"/>
    <s v="AWD"/>
    <x v="3"/>
    <n v="8"/>
    <s v="Waterjuffer"/>
    <n v="31.714285714285715"/>
  </r>
  <r>
    <n v="16"/>
    <s v="AWD-EVR-Lange Hoekplas"/>
    <d v="2013-08-11T13:30:00"/>
    <n v="1"/>
    <x v="3"/>
    <s v="Enallagma cyathigerum"/>
    <n v="2"/>
    <s v="AWD"/>
    <x v="3"/>
    <n v="8"/>
    <s v="Waterjuffer"/>
    <n v="31.714285714285715"/>
  </r>
  <r>
    <n v="16"/>
    <s v="AWD-EVR-Lange Hoekplas"/>
    <d v="2013-08-11T13:30:00"/>
    <n v="1"/>
    <x v="27"/>
    <s v="Aeshna cyanea"/>
    <n v="1"/>
    <s v="AWD"/>
    <x v="3"/>
    <n v="8"/>
    <s v="Glazenmakers"/>
    <n v="31.714285714285715"/>
  </r>
  <r>
    <n v="16"/>
    <s v="AWD-EVR-Lange Hoekplas"/>
    <d v="2013-08-11T13:30:00"/>
    <n v="1"/>
    <x v="14"/>
    <s v="Aeshna mixta"/>
    <n v="1"/>
    <s v="AWD"/>
    <x v="3"/>
    <n v="8"/>
    <s v="Glazenmakers"/>
    <n v="31.714285714285715"/>
  </r>
  <r>
    <n v="16"/>
    <s v="AWD-EVR-Lange Hoekplas"/>
    <d v="2013-08-11T13:30:00"/>
    <n v="1"/>
    <x v="16"/>
    <s v="Sympetrum sanguineum"/>
    <n v="1"/>
    <s v="AWD"/>
    <x v="3"/>
    <n v="8"/>
    <s v="Korenbouten"/>
    <n v="31.714285714285715"/>
  </r>
  <r>
    <n v="16"/>
    <s v="AWD-EVR-Lange Hoekplas"/>
    <d v="2013-08-11T13:30:00"/>
    <n v="1"/>
    <x v="12"/>
    <s v="Sympetrum striolatum"/>
    <n v="28"/>
    <s v="AWD"/>
    <x v="3"/>
    <n v="8"/>
    <s v="Korenbouten"/>
    <n v="31.714285714285715"/>
  </r>
  <r>
    <n v="16"/>
    <s v="AWD-EVR-Lange Hoekplas"/>
    <d v="2013-08-11T13:30:00"/>
    <n v="1"/>
    <x v="17"/>
    <s v="Sympetrum vulgatum"/>
    <n v="4"/>
    <s v="AWD"/>
    <x v="3"/>
    <n v="8"/>
    <s v="Korenbouten"/>
    <n v="31.714285714285715"/>
  </r>
  <r>
    <n v="16"/>
    <s v="AWD-EVR-Lange Hoekplas"/>
    <d v="2013-08-11T13:30:00"/>
    <n v="1"/>
    <x v="30"/>
    <s v="Erythromma viridulum"/>
    <n v="1"/>
    <s v="AWD"/>
    <x v="3"/>
    <n v="8"/>
    <s v="Waterjuffer"/>
    <n v="31.714285714285715"/>
  </r>
  <r>
    <n v="16"/>
    <s v="AWD-EVR-Lange Hoekplas"/>
    <d v="2013-08-18T12:20:00"/>
    <n v="1"/>
    <x v="0"/>
    <s v="Sympecma fusca"/>
    <n v="1"/>
    <s v="AWD"/>
    <x v="3"/>
    <n v="8"/>
    <s v="Pantserjuffers"/>
    <n v="32.714285714285715"/>
  </r>
  <r>
    <n v="16"/>
    <s v="AWD-EVR-Lange Hoekplas"/>
    <d v="2013-08-18T12:20:00"/>
    <n v="1"/>
    <x v="11"/>
    <s v="Lestes sponsa"/>
    <n v="3"/>
    <s v="AWD"/>
    <x v="3"/>
    <n v="8"/>
    <s v="Pantserjuffers"/>
    <n v="32.714285714285715"/>
  </r>
  <r>
    <n v="16"/>
    <s v="AWD-EVR-Lange Hoekplas"/>
    <d v="2013-08-18T12:20:00"/>
    <n v="1"/>
    <x v="1"/>
    <s v="Ischnura elegans"/>
    <n v="1"/>
    <s v="AWD"/>
    <x v="3"/>
    <n v="8"/>
    <s v="Waterjuffer"/>
    <n v="32.714285714285715"/>
  </r>
  <r>
    <n v="16"/>
    <s v="AWD-EVR-Lange Hoekplas"/>
    <d v="2013-08-18T12:20:00"/>
    <n v="1"/>
    <x v="3"/>
    <s v="Enallagma cyathigerum"/>
    <n v="7"/>
    <s v="AWD"/>
    <x v="3"/>
    <n v="8"/>
    <s v="Waterjuffer"/>
    <n v="32.714285714285715"/>
  </r>
  <r>
    <n v="16"/>
    <s v="AWD-EVR-Lange Hoekplas"/>
    <d v="2013-08-18T12:20:00"/>
    <n v="1"/>
    <x v="6"/>
    <s v="Coenagrion puella"/>
    <n v="45"/>
    <s v="AWD"/>
    <x v="3"/>
    <n v="8"/>
    <s v="Waterjuffer"/>
    <n v="32.714285714285715"/>
  </r>
  <r>
    <n v="16"/>
    <s v="AWD-EVR-Lange Hoekplas"/>
    <d v="2013-08-18T12:20:00"/>
    <n v="1"/>
    <x v="27"/>
    <s v="Aeshna cyanea"/>
    <n v="1"/>
    <s v="AWD"/>
    <x v="3"/>
    <n v="8"/>
    <s v="Glazenmakers"/>
    <n v="32.714285714285715"/>
  </r>
  <r>
    <n v="16"/>
    <s v="AWD-EVR-Lange Hoekplas"/>
    <d v="2013-08-18T12:20:00"/>
    <n v="1"/>
    <x v="14"/>
    <s v="Aeshna mixta"/>
    <n v="5"/>
    <s v="AWD"/>
    <x v="3"/>
    <n v="8"/>
    <s v="Glazenmakers"/>
    <n v="32.714285714285715"/>
  </r>
  <r>
    <n v="16"/>
    <s v="AWD-EVR-Lange Hoekplas"/>
    <d v="2013-08-18T12:20:00"/>
    <n v="1"/>
    <x v="16"/>
    <s v="Sympetrum sanguineum"/>
    <n v="1"/>
    <s v="AWD"/>
    <x v="3"/>
    <n v="8"/>
    <s v="Korenbouten"/>
    <n v="32.714285714285715"/>
  </r>
  <r>
    <n v="16"/>
    <s v="AWD-EVR-Lange Hoekplas"/>
    <d v="2013-08-18T12:20:00"/>
    <n v="1"/>
    <x v="12"/>
    <s v="Sympetrum striolatum"/>
    <n v="9"/>
    <s v="AWD"/>
    <x v="3"/>
    <n v="8"/>
    <s v="Korenbouten"/>
    <n v="32.714285714285715"/>
  </r>
  <r>
    <n v="16"/>
    <s v="AWD-EVR-Lange Hoekplas"/>
    <d v="2013-08-18T12:20:00"/>
    <n v="1"/>
    <x v="17"/>
    <s v="Sympetrum vulgatum"/>
    <n v="3"/>
    <s v="AWD"/>
    <x v="3"/>
    <n v="8"/>
    <s v="Korenbouten"/>
    <n v="32.714285714285715"/>
  </r>
  <r>
    <n v="16"/>
    <s v="AWD-EVR-Lange Hoekplas"/>
    <d v="2014-05-05T13:00:00"/>
    <n v="1"/>
    <x v="0"/>
    <s v="Sympecma fusca"/>
    <n v="4"/>
    <s v="AWD"/>
    <x v="4"/>
    <n v="5"/>
    <s v="Pantserjuffers"/>
    <n v="17.714285714285715"/>
  </r>
  <r>
    <n v="16"/>
    <s v="AWD-EVR-Lange Hoekplas"/>
    <d v="2014-05-05T13:00:00"/>
    <n v="1"/>
    <x v="1"/>
    <s v="Ischnura elegans"/>
    <n v="18"/>
    <s v="AWD"/>
    <x v="4"/>
    <n v="5"/>
    <s v="Waterjuffer"/>
    <n v="17.714285714285715"/>
  </r>
  <r>
    <n v="16"/>
    <s v="AWD-EVR-Lange Hoekplas"/>
    <d v="2014-05-05T13:00:00"/>
    <n v="1"/>
    <x v="2"/>
    <s v="Pyrrhosoma nymphula"/>
    <n v="79"/>
    <s v="AWD"/>
    <x v="4"/>
    <n v="5"/>
    <s v="Waterjuffer"/>
    <n v="17.714285714285715"/>
  </r>
  <r>
    <n v="16"/>
    <s v="AWD-EVR-Lange Hoekplas"/>
    <d v="2014-05-05T13:00:00"/>
    <n v="1"/>
    <x v="3"/>
    <s v="Enallagma cyathigerum"/>
    <n v="21"/>
    <s v="AWD"/>
    <x v="4"/>
    <n v="5"/>
    <s v="Waterjuffer"/>
    <n v="17.714285714285715"/>
  </r>
  <r>
    <n v="16"/>
    <s v="AWD-EVR-Lange Hoekplas"/>
    <d v="2014-05-05T13:00:00"/>
    <n v="1"/>
    <x v="6"/>
    <s v="Coenagrion puella"/>
    <n v="37"/>
    <s v="AWD"/>
    <x v="4"/>
    <n v="5"/>
    <s v="Waterjuffer"/>
    <n v="17.714285714285715"/>
  </r>
  <r>
    <n v="16"/>
    <s v="AWD-EVR-Lange Hoekplas"/>
    <d v="2014-05-05T13:00:00"/>
    <n v="1"/>
    <x v="4"/>
    <s v="Coenagrion pulchellum"/>
    <n v="15"/>
    <s v="AWD"/>
    <x v="4"/>
    <n v="5"/>
    <s v="Waterjuffer"/>
    <n v="17.714285714285715"/>
  </r>
  <r>
    <n v="16"/>
    <s v="AWD-EVR-Lange Hoekplas"/>
    <d v="2014-05-05T13:00:00"/>
    <n v="1"/>
    <x v="7"/>
    <s v="Brachytron pratense"/>
    <n v="4"/>
    <s v="AWD"/>
    <x v="4"/>
    <n v="5"/>
    <s v="Glazenmakers"/>
    <n v="17.714285714285715"/>
  </r>
  <r>
    <n v="16"/>
    <s v="AWD-EVR-Lange Hoekplas"/>
    <d v="2014-05-05T13:00:00"/>
    <n v="1"/>
    <x v="10"/>
    <s v="Libellula quadrimaculata"/>
    <n v="19"/>
    <s v="AWD"/>
    <x v="4"/>
    <n v="5"/>
    <s v="Korenbouten"/>
    <n v="17.714285714285715"/>
  </r>
  <r>
    <n v="16"/>
    <s v="AWD-EVR-Lange Hoekplas"/>
    <d v="2014-05-18T12:35:00"/>
    <n v="1"/>
    <x v="1"/>
    <s v="Ischnura elegans"/>
    <n v="7"/>
    <s v="AWD"/>
    <x v="4"/>
    <n v="5"/>
    <s v="Waterjuffer"/>
    <n v="19.571428571428573"/>
  </r>
  <r>
    <n v="16"/>
    <s v="AWD-EVR-Lange Hoekplas"/>
    <d v="2014-05-18T12:35:00"/>
    <n v="1"/>
    <x v="2"/>
    <s v="Pyrrhosoma nymphula"/>
    <n v="24"/>
    <s v="AWD"/>
    <x v="4"/>
    <n v="5"/>
    <s v="Waterjuffer"/>
    <n v="19.571428571428573"/>
  </r>
  <r>
    <n v="16"/>
    <s v="AWD-EVR-Lange Hoekplas"/>
    <d v="2014-05-18T12:35:00"/>
    <n v="1"/>
    <x v="3"/>
    <s v="Enallagma cyathigerum"/>
    <n v="5"/>
    <s v="AWD"/>
    <x v="4"/>
    <n v="5"/>
    <s v="Waterjuffer"/>
    <n v="19.571428571428573"/>
  </r>
  <r>
    <n v="16"/>
    <s v="AWD-EVR-Lange Hoekplas"/>
    <d v="2014-05-18T12:35:00"/>
    <n v="1"/>
    <x v="6"/>
    <s v="Coenagrion puella"/>
    <n v="39"/>
    <s v="AWD"/>
    <x v="4"/>
    <n v="5"/>
    <s v="Waterjuffer"/>
    <n v="19.571428571428573"/>
  </r>
  <r>
    <n v="16"/>
    <s v="AWD-EVR-Lange Hoekplas"/>
    <d v="2014-05-18T12:35:00"/>
    <n v="1"/>
    <x v="4"/>
    <s v="Coenagrion pulchellum"/>
    <n v="4"/>
    <s v="AWD"/>
    <x v="4"/>
    <n v="5"/>
    <s v="Waterjuffer"/>
    <n v="19.571428571428573"/>
  </r>
  <r>
    <n v="16"/>
    <s v="AWD-EVR-Lange Hoekplas"/>
    <d v="2014-05-18T12:35:00"/>
    <n v="1"/>
    <x v="7"/>
    <s v="Brachytron pratense"/>
    <n v="2"/>
    <s v="AWD"/>
    <x v="4"/>
    <n v="5"/>
    <s v="Glazenmakers"/>
    <n v="19.571428571428573"/>
  </r>
  <r>
    <n v="16"/>
    <s v="AWD-EVR-Lange Hoekplas"/>
    <d v="2014-05-18T12:35:00"/>
    <n v="1"/>
    <x v="8"/>
    <s v="Aeshna isoceles"/>
    <n v="2"/>
    <s v="AWD"/>
    <x v="4"/>
    <n v="5"/>
    <s v="Glazenmakers"/>
    <n v="19.571428571428573"/>
  </r>
  <r>
    <n v="16"/>
    <s v="AWD-EVR-Lange Hoekplas"/>
    <d v="2014-05-18T12:35:00"/>
    <n v="1"/>
    <x v="9"/>
    <s v="Anax imperator"/>
    <n v="1"/>
    <s v="AWD"/>
    <x v="4"/>
    <n v="5"/>
    <s v="Glazenmakers"/>
    <n v="19.571428571428573"/>
  </r>
  <r>
    <n v="16"/>
    <s v="AWD-EVR-Lange Hoekplas"/>
    <d v="2014-05-18T12:35:00"/>
    <n v="1"/>
    <x v="34"/>
    <s v="Libellula depressa"/>
    <n v="1"/>
    <s v="AWD"/>
    <x v="4"/>
    <n v="5"/>
    <s v="Korenbouten"/>
    <n v="19.571428571428573"/>
  </r>
  <r>
    <n v="16"/>
    <s v="AWD-EVR-Lange Hoekplas"/>
    <d v="2014-05-18T12:35:00"/>
    <n v="1"/>
    <x v="10"/>
    <s v="Libellula quadrimaculata"/>
    <n v="121"/>
    <s v="AWD"/>
    <x v="4"/>
    <n v="5"/>
    <s v="Korenbouten"/>
    <n v="19.571428571428573"/>
  </r>
  <r>
    <n v="16"/>
    <s v="AWD-EVR-Lange Hoekplas"/>
    <d v="2014-05-18T12:35:00"/>
    <n v="1"/>
    <x v="18"/>
    <s v="Leucorrhinia rubicunda"/>
    <n v="3"/>
    <s v="AWD"/>
    <x v="4"/>
    <n v="5"/>
    <s v="Korenbouten"/>
    <n v="19.571428571428573"/>
  </r>
  <r>
    <n v="16"/>
    <s v="AWD-EVR-Lange Hoekplas"/>
    <d v="2014-05-18T12:35:00"/>
    <n v="1"/>
    <x v="24"/>
    <s v="Leucorrhinia pectoralis"/>
    <n v="3"/>
    <s v="AWD"/>
    <x v="4"/>
    <n v="5"/>
    <s v="Korenbouten"/>
    <n v="19.571428571428573"/>
  </r>
  <r>
    <n v="16"/>
    <s v="AWD-EVR-Lange Hoekplas"/>
    <d v="2014-06-02T13:20:00"/>
    <n v="1"/>
    <x v="1"/>
    <s v="Ischnura elegans"/>
    <n v="9"/>
    <s v="AWD"/>
    <x v="4"/>
    <n v="6"/>
    <s v="Waterjuffer"/>
    <n v="21.714285714285715"/>
  </r>
  <r>
    <n v="16"/>
    <s v="AWD-EVR-Lange Hoekplas"/>
    <d v="2014-06-02T13:20:00"/>
    <n v="1"/>
    <x v="2"/>
    <s v="Pyrrhosoma nymphula"/>
    <n v="3"/>
    <s v="AWD"/>
    <x v="4"/>
    <n v="6"/>
    <s v="Waterjuffer"/>
    <n v="21.714285714285715"/>
  </r>
  <r>
    <n v="16"/>
    <s v="AWD-EVR-Lange Hoekplas"/>
    <d v="2014-06-02T13:20:00"/>
    <n v="1"/>
    <x v="3"/>
    <s v="Enallagma cyathigerum"/>
    <n v="8"/>
    <s v="AWD"/>
    <x v="4"/>
    <n v="6"/>
    <s v="Waterjuffer"/>
    <n v="21.714285714285715"/>
  </r>
  <r>
    <n v="16"/>
    <s v="AWD-EVR-Lange Hoekplas"/>
    <d v="2014-06-02T13:20:00"/>
    <n v="1"/>
    <x v="6"/>
    <s v="Coenagrion puella"/>
    <n v="112"/>
    <s v="AWD"/>
    <x v="4"/>
    <n v="6"/>
    <s v="Waterjuffer"/>
    <n v="21.714285714285715"/>
  </r>
  <r>
    <n v="16"/>
    <s v="AWD-EVR-Lange Hoekplas"/>
    <d v="2014-06-02T13:20:00"/>
    <n v="1"/>
    <x v="4"/>
    <s v="Coenagrion pulchellum"/>
    <n v="21"/>
    <s v="AWD"/>
    <x v="4"/>
    <n v="6"/>
    <s v="Waterjuffer"/>
    <n v="21.714285714285715"/>
  </r>
  <r>
    <n v="16"/>
    <s v="AWD-EVR-Lange Hoekplas"/>
    <d v="2014-06-02T13:20:00"/>
    <n v="1"/>
    <x v="7"/>
    <s v="Brachytron pratense"/>
    <n v="1"/>
    <s v="AWD"/>
    <x v="4"/>
    <n v="6"/>
    <s v="Glazenmakers"/>
    <n v="21.714285714285715"/>
  </r>
  <r>
    <n v="16"/>
    <s v="AWD-EVR-Lange Hoekplas"/>
    <d v="2014-06-02T13:20:00"/>
    <n v="1"/>
    <x v="8"/>
    <s v="Aeshna isoceles"/>
    <n v="2"/>
    <s v="AWD"/>
    <x v="4"/>
    <n v="6"/>
    <s v="Glazenmakers"/>
    <n v="21.714285714285715"/>
  </r>
  <r>
    <n v="16"/>
    <s v="AWD-EVR-Lange Hoekplas"/>
    <d v="2014-06-02T13:20:00"/>
    <n v="1"/>
    <x v="9"/>
    <s v="Anax imperator"/>
    <n v="3"/>
    <s v="AWD"/>
    <x v="4"/>
    <n v="6"/>
    <s v="Glazenmakers"/>
    <n v="21.714285714285715"/>
  </r>
  <r>
    <n v="16"/>
    <s v="AWD-EVR-Lange Hoekplas"/>
    <d v="2014-06-02T13:20:00"/>
    <n v="1"/>
    <x v="10"/>
    <s v="Libellula quadrimaculata"/>
    <n v="70"/>
    <s v="AWD"/>
    <x v="4"/>
    <n v="6"/>
    <s v="Korenbouten"/>
    <n v="21.714285714285715"/>
  </r>
  <r>
    <n v="16"/>
    <s v="AWD-EVR-Lange Hoekplas"/>
    <d v="2014-06-02T13:20:00"/>
    <n v="1"/>
    <x v="5"/>
    <s v="Orthetrum cancellatum"/>
    <n v="2"/>
    <s v="AWD"/>
    <x v="4"/>
    <n v="6"/>
    <s v="Korenbouten"/>
    <n v="21.714285714285715"/>
  </r>
  <r>
    <n v="16"/>
    <s v="AWD-EVR-Lange Hoekplas"/>
    <d v="2014-06-02T13:20:00"/>
    <n v="1"/>
    <x v="24"/>
    <s v="Leucorrhinia pectoralis"/>
    <n v="3"/>
    <s v="AWD"/>
    <x v="4"/>
    <n v="6"/>
    <s v="Korenbouten"/>
    <n v="21.714285714285715"/>
  </r>
  <r>
    <n v="16"/>
    <s v="AWD-EVR-Lange Hoekplas"/>
    <d v="2014-06-15T14:20:00"/>
    <n v="1"/>
    <x v="1"/>
    <s v="Ischnura elegans"/>
    <n v="17"/>
    <s v="AWD"/>
    <x v="4"/>
    <n v="6"/>
    <s v="Waterjuffer"/>
    <n v="23.571428571428573"/>
  </r>
  <r>
    <n v="16"/>
    <s v="AWD-EVR-Lange Hoekplas"/>
    <d v="2014-06-15T14:20:00"/>
    <n v="1"/>
    <x v="3"/>
    <s v="Enallagma cyathigerum"/>
    <n v="18"/>
    <s v="AWD"/>
    <x v="4"/>
    <n v="6"/>
    <s v="Waterjuffer"/>
    <n v="23.571428571428573"/>
  </r>
  <r>
    <n v="16"/>
    <s v="AWD-EVR-Lange Hoekplas"/>
    <d v="2014-06-15T14:20:00"/>
    <n v="1"/>
    <x v="6"/>
    <s v="Coenagrion puella"/>
    <n v="61"/>
    <s v="AWD"/>
    <x v="4"/>
    <n v="6"/>
    <s v="Waterjuffer"/>
    <n v="23.571428571428573"/>
  </r>
  <r>
    <n v="16"/>
    <s v="AWD-EVR-Lange Hoekplas"/>
    <d v="2014-06-15T14:20:00"/>
    <n v="1"/>
    <x v="4"/>
    <s v="Coenagrion pulchellum"/>
    <n v="5"/>
    <s v="AWD"/>
    <x v="4"/>
    <n v="6"/>
    <s v="Waterjuffer"/>
    <n v="23.571428571428573"/>
  </r>
  <r>
    <n v="16"/>
    <s v="AWD-EVR-Lange Hoekplas"/>
    <d v="2014-06-15T14:20:00"/>
    <n v="1"/>
    <x v="8"/>
    <s v="Aeshna isoceles"/>
    <n v="2"/>
    <s v="AWD"/>
    <x v="4"/>
    <n v="6"/>
    <s v="Glazenmakers"/>
    <n v="23.571428571428573"/>
  </r>
  <r>
    <n v="16"/>
    <s v="AWD-EVR-Lange Hoekplas"/>
    <d v="2014-06-15T14:20:00"/>
    <n v="1"/>
    <x v="9"/>
    <s v="Anax imperator"/>
    <n v="2"/>
    <s v="AWD"/>
    <x v="4"/>
    <n v="6"/>
    <s v="Glazenmakers"/>
    <n v="23.571428571428573"/>
  </r>
  <r>
    <n v="16"/>
    <s v="AWD-EVR-Lange Hoekplas"/>
    <d v="2014-06-15T14:20:00"/>
    <n v="1"/>
    <x v="10"/>
    <s v="Libellula quadrimaculata"/>
    <n v="17"/>
    <s v="AWD"/>
    <x v="4"/>
    <n v="6"/>
    <s v="Korenbouten"/>
    <n v="23.571428571428573"/>
  </r>
  <r>
    <n v="16"/>
    <s v="AWD-EVR-Lange Hoekplas"/>
    <d v="2014-06-15T14:20:00"/>
    <n v="1"/>
    <x v="5"/>
    <s v="Orthetrum cancellatum"/>
    <n v="1"/>
    <s v="AWD"/>
    <x v="4"/>
    <n v="6"/>
    <s v="Korenbouten"/>
    <n v="23.571428571428573"/>
  </r>
  <r>
    <n v="16"/>
    <s v="AWD-EVR-Lange Hoekplas"/>
    <d v="2014-06-29T13:20:00"/>
    <n v="1"/>
    <x v="11"/>
    <s v="Lestes sponsa"/>
    <n v="1"/>
    <s v="AWD"/>
    <x v="4"/>
    <n v="6"/>
    <s v="Pantserjuffers"/>
    <n v="25.571428571428573"/>
  </r>
  <r>
    <n v="16"/>
    <s v="AWD-EVR-Lange Hoekplas"/>
    <d v="2014-06-29T13:20:00"/>
    <n v="1"/>
    <x v="1"/>
    <s v="Ischnura elegans"/>
    <n v="19"/>
    <s v="AWD"/>
    <x v="4"/>
    <n v="6"/>
    <s v="Waterjuffer"/>
    <n v="25.571428571428573"/>
  </r>
  <r>
    <n v="16"/>
    <s v="AWD-EVR-Lange Hoekplas"/>
    <d v="2014-06-29T13:20:00"/>
    <n v="1"/>
    <x v="3"/>
    <s v="Enallagma cyathigerum"/>
    <n v="14"/>
    <s v="AWD"/>
    <x v="4"/>
    <n v="6"/>
    <s v="Waterjuffer"/>
    <n v="25.571428571428573"/>
  </r>
  <r>
    <n v="16"/>
    <s v="AWD-EVR-Lange Hoekplas"/>
    <d v="2014-06-29T13:20:00"/>
    <n v="1"/>
    <x v="6"/>
    <s v="Coenagrion puella"/>
    <n v="66"/>
    <s v="AWD"/>
    <x v="4"/>
    <n v="6"/>
    <s v="Waterjuffer"/>
    <n v="25.571428571428573"/>
  </r>
  <r>
    <n v="16"/>
    <s v="AWD-EVR-Lange Hoekplas"/>
    <d v="2014-06-29T13:20:00"/>
    <n v="1"/>
    <x v="4"/>
    <s v="Coenagrion pulchellum"/>
    <n v="8"/>
    <s v="AWD"/>
    <x v="4"/>
    <n v="6"/>
    <s v="Waterjuffer"/>
    <n v="25.571428571428573"/>
  </r>
  <r>
    <n v="16"/>
    <s v="AWD-EVR-Lange Hoekplas"/>
    <d v="2014-06-29T13:20:00"/>
    <n v="1"/>
    <x v="8"/>
    <s v="Aeshna isoceles"/>
    <n v="1"/>
    <s v="AWD"/>
    <x v="4"/>
    <n v="6"/>
    <s v="Glazenmakers"/>
    <n v="25.571428571428573"/>
  </r>
  <r>
    <n v="16"/>
    <s v="AWD-EVR-Lange Hoekplas"/>
    <d v="2014-06-29T13:20:00"/>
    <n v="1"/>
    <x v="9"/>
    <s v="Anax imperator"/>
    <n v="2"/>
    <s v="AWD"/>
    <x v="4"/>
    <n v="6"/>
    <s v="Glazenmakers"/>
    <n v="25.571428571428573"/>
  </r>
  <r>
    <n v="16"/>
    <s v="AWD-EVR-Lange Hoekplas"/>
    <d v="2014-06-29T13:20:00"/>
    <n v="1"/>
    <x v="10"/>
    <s v="Libellula quadrimaculata"/>
    <n v="8"/>
    <s v="AWD"/>
    <x v="4"/>
    <n v="6"/>
    <s v="Korenbouten"/>
    <n v="25.571428571428573"/>
  </r>
  <r>
    <n v="16"/>
    <s v="AWD-EVR-Lange Hoekplas"/>
    <d v="2014-06-29T13:20:00"/>
    <n v="1"/>
    <x v="5"/>
    <s v="Orthetrum cancellatum"/>
    <n v="1"/>
    <s v="AWD"/>
    <x v="4"/>
    <n v="6"/>
    <s v="Korenbouten"/>
    <n v="25.571428571428573"/>
  </r>
  <r>
    <n v="16"/>
    <s v="AWD-EVR-Lange Hoekplas"/>
    <d v="2014-06-29T13:20:00"/>
    <n v="1"/>
    <x v="12"/>
    <s v="Sympetrum striolatum"/>
    <n v="4"/>
    <s v="AWD"/>
    <x v="4"/>
    <n v="6"/>
    <s v="Korenbouten"/>
    <n v="25.571428571428573"/>
  </r>
  <r>
    <n v="16"/>
    <s v="AWD-EVR-Lange Hoekplas"/>
    <d v="2014-07-07T12:30:00"/>
    <n v="1"/>
    <x v="11"/>
    <s v="Lestes sponsa"/>
    <n v="3"/>
    <s v="AWD"/>
    <x v="4"/>
    <n v="7"/>
    <s v="Pantserjuffers"/>
    <n v="26.714285714285715"/>
  </r>
  <r>
    <n v="16"/>
    <s v="AWD-EVR-Lange Hoekplas"/>
    <d v="2014-07-07T12:30:00"/>
    <n v="1"/>
    <x v="1"/>
    <s v="Ischnura elegans"/>
    <n v="17"/>
    <s v="AWD"/>
    <x v="4"/>
    <n v="7"/>
    <s v="Waterjuffer"/>
    <n v="26.714285714285715"/>
  </r>
  <r>
    <n v="16"/>
    <s v="AWD-EVR-Lange Hoekplas"/>
    <d v="2014-07-07T12:30:00"/>
    <n v="1"/>
    <x v="3"/>
    <s v="Enallagma cyathigerum"/>
    <n v="16"/>
    <s v="AWD"/>
    <x v="4"/>
    <n v="7"/>
    <s v="Waterjuffer"/>
    <n v="26.714285714285715"/>
  </r>
  <r>
    <n v="16"/>
    <s v="AWD-EVR-Lange Hoekplas"/>
    <d v="2014-07-07T12:30:00"/>
    <n v="1"/>
    <x v="6"/>
    <s v="Coenagrion puella"/>
    <n v="102"/>
    <s v="AWD"/>
    <x v="4"/>
    <n v="7"/>
    <s v="Waterjuffer"/>
    <n v="26.714285714285715"/>
  </r>
  <r>
    <n v="16"/>
    <s v="AWD-EVR-Lange Hoekplas"/>
    <d v="2014-07-07T12:30:00"/>
    <n v="1"/>
    <x v="4"/>
    <s v="Coenagrion pulchellum"/>
    <n v="4"/>
    <s v="AWD"/>
    <x v="4"/>
    <n v="7"/>
    <s v="Waterjuffer"/>
    <n v="26.714285714285715"/>
  </r>
  <r>
    <n v="16"/>
    <s v="AWD-EVR-Lange Hoekplas"/>
    <d v="2014-07-07T12:30:00"/>
    <n v="1"/>
    <x v="30"/>
    <s v="Erythromma viridulum"/>
    <n v="6"/>
    <s v="AWD"/>
    <x v="4"/>
    <n v="7"/>
    <s v="Waterjuffer"/>
    <n v="26.714285714285715"/>
  </r>
  <r>
    <n v="16"/>
    <s v="AWD-EVR-Lange Hoekplas"/>
    <d v="2014-07-07T12:30:00"/>
    <n v="1"/>
    <x v="8"/>
    <s v="Aeshna isoceles"/>
    <n v="2"/>
    <s v="AWD"/>
    <x v="4"/>
    <n v="7"/>
    <s v="Glazenmakers"/>
    <n v="26.714285714285715"/>
  </r>
  <r>
    <n v="16"/>
    <s v="AWD-EVR-Lange Hoekplas"/>
    <d v="2014-07-07T12:30:00"/>
    <n v="1"/>
    <x v="9"/>
    <s v="Anax imperator"/>
    <n v="4"/>
    <s v="AWD"/>
    <x v="4"/>
    <n v="7"/>
    <s v="Glazenmakers"/>
    <n v="26.714285714285715"/>
  </r>
  <r>
    <n v="16"/>
    <s v="AWD-EVR-Lange Hoekplas"/>
    <d v="2014-07-07T12:30:00"/>
    <n v="1"/>
    <x v="10"/>
    <s v="Libellula quadrimaculata"/>
    <n v="9"/>
    <s v="AWD"/>
    <x v="4"/>
    <n v="7"/>
    <s v="Korenbouten"/>
    <n v="26.714285714285715"/>
  </r>
  <r>
    <n v="16"/>
    <s v="AWD-EVR-Lange Hoekplas"/>
    <d v="2014-07-07T12:30:00"/>
    <n v="1"/>
    <x v="5"/>
    <s v="Orthetrum cancellatum"/>
    <n v="3"/>
    <s v="AWD"/>
    <x v="4"/>
    <n v="7"/>
    <s v="Korenbouten"/>
    <n v="26.714285714285715"/>
  </r>
  <r>
    <n v="16"/>
    <s v="AWD-EVR-Lange Hoekplas"/>
    <d v="2014-07-07T12:30:00"/>
    <n v="1"/>
    <x v="12"/>
    <s v="Sympetrum striolatum"/>
    <n v="5"/>
    <s v="AWD"/>
    <x v="4"/>
    <n v="7"/>
    <s v="Korenbouten"/>
    <n v="26.714285714285715"/>
  </r>
  <r>
    <n v="16"/>
    <s v="AWD-EVR-Lange Hoekplas"/>
    <d v="2014-07-07T12:30:00"/>
    <n v="1"/>
    <x v="23"/>
    <s v="Sympetrum striolatum/vulgatum"/>
    <n v="1"/>
    <s v="AWD"/>
    <x v="4"/>
    <n v="7"/>
    <s v="Korenbouten"/>
    <n v="26.714285714285715"/>
  </r>
  <r>
    <n v="16"/>
    <s v="AWD-EVR-Lange Hoekplas"/>
    <d v="2014-07-31T15:00:00"/>
    <n v="1"/>
    <x v="0"/>
    <s v="Sympecma fusca"/>
    <n v="1"/>
    <s v="AWD"/>
    <x v="4"/>
    <n v="7"/>
    <s v="Pantserjuffers"/>
    <n v="30.142857142857142"/>
  </r>
  <r>
    <n v="16"/>
    <s v="AWD-EVR-Lange Hoekplas"/>
    <d v="2014-07-31T15:00:00"/>
    <n v="1"/>
    <x v="11"/>
    <s v="Lestes sponsa"/>
    <n v="21"/>
    <s v="AWD"/>
    <x v="4"/>
    <n v="7"/>
    <s v="Pantserjuffers"/>
    <n v="30.142857142857142"/>
  </r>
  <r>
    <n v="16"/>
    <s v="AWD-EVR-Lange Hoekplas"/>
    <d v="2014-07-31T15:00:00"/>
    <n v="1"/>
    <x v="13"/>
    <s v="Chalcolestes viridis"/>
    <n v="6"/>
    <s v="AWD"/>
    <x v="4"/>
    <n v="7"/>
    <s v="Pantserjuffers"/>
    <n v="30.142857142857142"/>
  </r>
  <r>
    <n v="16"/>
    <s v="AWD-EVR-Lange Hoekplas"/>
    <d v="2014-07-31T15:00:00"/>
    <n v="1"/>
    <x v="1"/>
    <s v="Ischnura elegans"/>
    <n v="41"/>
    <s v="AWD"/>
    <x v="4"/>
    <n v="7"/>
    <s v="Waterjuffer"/>
    <n v="30.142857142857142"/>
  </r>
  <r>
    <n v="16"/>
    <s v="AWD-EVR-Lange Hoekplas"/>
    <d v="2014-07-31T15:00:00"/>
    <n v="1"/>
    <x v="3"/>
    <s v="Enallagma cyathigerum"/>
    <n v="37"/>
    <s v="AWD"/>
    <x v="4"/>
    <n v="7"/>
    <s v="Waterjuffer"/>
    <n v="30.142857142857142"/>
  </r>
  <r>
    <n v="16"/>
    <s v="AWD-EVR-Lange Hoekplas"/>
    <d v="2014-07-31T15:00:00"/>
    <n v="1"/>
    <x v="6"/>
    <s v="Coenagrion puella"/>
    <n v="91"/>
    <s v="AWD"/>
    <x v="4"/>
    <n v="7"/>
    <s v="Waterjuffer"/>
    <n v="30.142857142857142"/>
  </r>
  <r>
    <n v="16"/>
    <s v="AWD-EVR-Lange Hoekplas"/>
    <d v="2014-07-31T15:00:00"/>
    <n v="1"/>
    <x v="4"/>
    <s v="Coenagrion pulchellum"/>
    <n v="1"/>
    <s v="AWD"/>
    <x v="4"/>
    <n v="7"/>
    <s v="Waterjuffer"/>
    <n v="30.142857142857142"/>
  </r>
  <r>
    <n v="16"/>
    <s v="AWD-EVR-Lange Hoekplas"/>
    <d v="2014-07-31T15:00:00"/>
    <n v="1"/>
    <x v="30"/>
    <s v="Erythromma viridulum"/>
    <n v="6"/>
    <s v="AWD"/>
    <x v="4"/>
    <n v="7"/>
    <s v="Waterjuffer"/>
    <n v="30.142857142857142"/>
  </r>
  <r>
    <n v="16"/>
    <s v="AWD-EVR-Lange Hoekplas"/>
    <d v="2014-07-31T15:00:00"/>
    <n v="1"/>
    <x v="9"/>
    <s v="Anax imperator"/>
    <n v="2"/>
    <s v="AWD"/>
    <x v="4"/>
    <n v="7"/>
    <s v="Glazenmakers"/>
    <n v="30.142857142857142"/>
  </r>
  <r>
    <n v="16"/>
    <s v="AWD-EVR-Lange Hoekplas"/>
    <d v="2014-07-31T15:00:00"/>
    <n v="1"/>
    <x v="10"/>
    <s v="Libellula quadrimaculata"/>
    <n v="1"/>
    <s v="AWD"/>
    <x v="4"/>
    <n v="7"/>
    <s v="Korenbouten"/>
    <n v="30.142857142857142"/>
  </r>
  <r>
    <n v="16"/>
    <s v="AWD-EVR-Lange Hoekplas"/>
    <d v="2014-07-31T15:00:00"/>
    <n v="1"/>
    <x v="16"/>
    <s v="Sympetrum sanguineum"/>
    <n v="1"/>
    <s v="AWD"/>
    <x v="4"/>
    <n v="7"/>
    <s v="Korenbouten"/>
    <n v="30.142857142857142"/>
  </r>
  <r>
    <n v="16"/>
    <s v="AWD-EVR-Lange Hoekplas"/>
    <d v="2014-07-31T15:00:00"/>
    <n v="1"/>
    <x v="12"/>
    <s v="Sympetrum striolatum"/>
    <n v="7"/>
    <s v="AWD"/>
    <x v="4"/>
    <n v="7"/>
    <s v="Korenbouten"/>
    <n v="30.142857142857142"/>
  </r>
  <r>
    <n v="16"/>
    <s v="AWD-EVR-Lange Hoekplas"/>
    <d v="2014-07-31T15:00:00"/>
    <n v="1"/>
    <x v="17"/>
    <s v="Sympetrum vulgatum"/>
    <n v="6"/>
    <s v="AWD"/>
    <x v="4"/>
    <n v="7"/>
    <s v="Korenbouten"/>
    <n v="30.142857142857142"/>
  </r>
  <r>
    <n v="16"/>
    <s v="AWD-EVR-Lange Hoekplas"/>
    <d v="2014-08-11T12:50:00"/>
    <n v="1"/>
    <x v="11"/>
    <s v="Lestes sponsa"/>
    <n v="20"/>
    <s v="AWD"/>
    <x v="4"/>
    <n v="8"/>
    <s v="Pantserjuffers"/>
    <n v="31.714285714285715"/>
  </r>
  <r>
    <n v="16"/>
    <s v="AWD-EVR-Lange Hoekplas"/>
    <d v="2014-08-11T12:50:00"/>
    <n v="1"/>
    <x v="1"/>
    <s v="Ischnura elegans"/>
    <n v="22"/>
    <s v="AWD"/>
    <x v="4"/>
    <n v="8"/>
    <s v="Waterjuffer"/>
    <n v="31.714285714285715"/>
  </r>
  <r>
    <n v="16"/>
    <s v="AWD-EVR-Lange Hoekplas"/>
    <d v="2014-08-11T12:50:00"/>
    <n v="1"/>
    <x v="3"/>
    <s v="Enallagma cyathigerum"/>
    <n v="27"/>
    <s v="AWD"/>
    <x v="4"/>
    <n v="8"/>
    <s v="Waterjuffer"/>
    <n v="31.714285714285715"/>
  </r>
  <r>
    <n v="16"/>
    <s v="AWD-EVR-Lange Hoekplas"/>
    <d v="2014-08-11T12:50:00"/>
    <n v="1"/>
    <x v="6"/>
    <s v="Coenagrion puella"/>
    <n v="60"/>
    <s v="AWD"/>
    <x v="4"/>
    <n v="8"/>
    <s v="Waterjuffer"/>
    <n v="31.714285714285715"/>
  </r>
  <r>
    <n v="16"/>
    <s v="AWD-EVR-Lange Hoekplas"/>
    <d v="2014-08-11T12:50:00"/>
    <n v="1"/>
    <x v="30"/>
    <s v="Erythromma viridulum"/>
    <n v="1"/>
    <s v="AWD"/>
    <x v="4"/>
    <n v="8"/>
    <s v="Waterjuffer"/>
    <n v="31.714285714285715"/>
  </r>
  <r>
    <n v="16"/>
    <s v="AWD-EVR-Lange Hoekplas"/>
    <d v="2014-08-11T12:50:00"/>
    <n v="1"/>
    <x v="14"/>
    <s v="Aeshna mixta"/>
    <n v="3"/>
    <s v="AWD"/>
    <x v="4"/>
    <n v="8"/>
    <s v="Glazenmakers"/>
    <n v="31.714285714285715"/>
  </r>
  <r>
    <n v="16"/>
    <s v="AWD-EVR-Lange Hoekplas"/>
    <d v="2014-08-11T12:50:00"/>
    <n v="1"/>
    <x v="9"/>
    <s v="Anax imperator"/>
    <n v="1"/>
    <s v="AWD"/>
    <x v="4"/>
    <n v="8"/>
    <s v="Glazenmakers"/>
    <n v="31.714285714285715"/>
  </r>
  <r>
    <n v="16"/>
    <s v="AWD-EVR-Lange Hoekplas"/>
    <d v="2014-08-11T12:50:00"/>
    <n v="1"/>
    <x v="12"/>
    <s v="Sympetrum striolatum"/>
    <n v="27"/>
    <s v="AWD"/>
    <x v="4"/>
    <n v="8"/>
    <s v="Korenbouten"/>
    <n v="31.714285714285715"/>
  </r>
  <r>
    <n v="16"/>
    <s v="AWD-EVR-Lange Hoekplas"/>
    <d v="2014-08-11T12:50:00"/>
    <n v="1"/>
    <x v="17"/>
    <s v="Sympetrum vulgatum"/>
    <n v="6"/>
    <s v="AWD"/>
    <x v="4"/>
    <n v="8"/>
    <s v="Korenbouten"/>
    <n v="31.714285714285715"/>
  </r>
  <r>
    <n v="16"/>
    <s v="AWD-EVR-Lange Hoekplas"/>
    <d v="2014-08-24T12:50:00"/>
    <n v="1"/>
    <x v="0"/>
    <s v="Sympecma fusca"/>
    <n v="3"/>
    <s v="AWD"/>
    <x v="4"/>
    <n v="8"/>
    <s v="Pantserjuffers"/>
    <n v="33.571428571428569"/>
  </r>
  <r>
    <n v="16"/>
    <s v="AWD-EVR-Lange Hoekplas"/>
    <d v="2014-08-24T12:50:00"/>
    <n v="1"/>
    <x v="11"/>
    <s v="Lestes sponsa"/>
    <n v="37"/>
    <s v="AWD"/>
    <x v="4"/>
    <n v="8"/>
    <s v="Pantserjuffers"/>
    <n v="33.571428571428569"/>
  </r>
  <r>
    <n v="16"/>
    <s v="AWD-EVR-Lange Hoekplas"/>
    <d v="2014-08-24T12:50:00"/>
    <n v="1"/>
    <x v="13"/>
    <s v="Chalcolestes viridis"/>
    <n v="3"/>
    <s v="AWD"/>
    <x v="4"/>
    <n v="8"/>
    <s v="Pantserjuffers"/>
    <n v="33.571428571428569"/>
  </r>
  <r>
    <n v="16"/>
    <s v="AWD-EVR-Lange Hoekplas"/>
    <d v="2014-08-24T12:50:00"/>
    <n v="1"/>
    <x v="1"/>
    <s v="Ischnura elegans"/>
    <n v="11"/>
    <s v="AWD"/>
    <x v="4"/>
    <n v="8"/>
    <s v="Waterjuffer"/>
    <n v="33.571428571428569"/>
  </r>
  <r>
    <n v="16"/>
    <s v="AWD-EVR-Lange Hoekplas"/>
    <d v="2014-08-24T12:50:00"/>
    <n v="1"/>
    <x v="3"/>
    <s v="Enallagma cyathigerum"/>
    <n v="8"/>
    <s v="AWD"/>
    <x v="4"/>
    <n v="8"/>
    <s v="Waterjuffer"/>
    <n v="33.571428571428569"/>
  </r>
  <r>
    <n v="16"/>
    <s v="AWD-EVR-Lange Hoekplas"/>
    <d v="2014-08-24T12:50:00"/>
    <n v="1"/>
    <x v="6"/>
    <s v="Coenagrion puella"/>
    <n v="11"/>
    <s v="AWD"/>
    <x v="4"/>
    <n v="8"/>
    <s v="Waterjuffer"/>
    <n v="33.571428571428569"/>
  </r>
  <r>
    <n v="16"/>
    <s v="AWD-EVR-Lange Hoekplas"/>
    <d v="2014-08-24T12:50:00"/>
    <n v="1"/>
    <x v="14"/>
    <s v="Aeshna mixta"/>
    <n v="2"/>
    <s v="AWD"/>
    <x v="4"/>
    <n v="8"/>
    <s v="Glazenmakers"/>
    <n v="33.571428571428569"/>
  </r>
  <r>
    <n v="16"/>
    <s v="AWD-EVR-Lange Hoekplas"/>
    <d v="2014-08-24T12:50:00"/>
    <n v="1"/>
    <x v="9"/>
    <s v="Anax imperator"/>
    <n v="1"/>
    <s v="AWD"/>
    <x v="4"/>
    <n v="8"/>
    <s v="Glazenmakers"/>
    <n v="33.571428571428569"/>
  </r>
  <r>
    <n v="16"/>
    <s v="AWD-EVR-Lange Hoekplas"/>
    <d v="2014-08-24T12:50:00"/>
    <n v="1"/>
    <x v="12"/>
    <s v="Sympetrum striolatum"/>
    <n v="20"/>
    <s v="AWD"/>
    <x v="4"/>
    <n v="8"/>
    <s v="Korenbouten"/>
    <n v="33.571428571428569"/>
  </r>
  <r>
    <n v="16"/>
    <s v="AWD-EVR-Lange Hoekplas"/>
    <d v="2014-08-24T12:50:00"/>
    <n v="1"/>
    <x v="17"/>
    <s v="Sympetrum vulgatum"/>
    <n v="12"/>
    <s v="AWD"/>
    <x v="4"/>
    <n v="8"/>
    <s v="Korenbouten"/>
    <n v="33.571428571428569"/>
  </r>
  <r>
    <n v="16"/>
    <s v="AWD-EVR-Lange Hoekplas"/>
    <d v="2015-05-17T12:00:00"/>
    <n v="1"/>
    <x v="0"/>
    <s v="Sympecma fusca"/>
    <n v="4"/>
    <s v="AWD"/>
    <x v="5"/>
    <n v="5"/>
    <s v="Pantserjuffers"/>
    <n v="19.428571428571427"/>
  </r>
  <r>
    <n v="16"/>
    <s v="AWD-EVR-Lange Hoekplas"/>
    <d v="2015-05-17T12:00:00"/>
    <n v="1"/>
    <x v="1"/>
    <s v="Ischnura elegans"/>
    <n v="32"/>
    <s v="AWD"/>
    <x v="5"/>
    <n v="5"/>
    <s v="Waterjuffer"/>
    <n v="19.428571428571427"/>
  </r>
  <r>
    <n v="16"/>
    <s v="AWD-EVR-Lange Hoekplas"/>
    <d v="2015-05-17T12:00:00"/>
    <n v="1"/>
    <x v="2"/>
    <s v="Pyrrhosoma nymphula"/>
    <n v="31"/>
    <s v="AWD"/>
    <x v="5"/>
    <n v="5"/>
    <s v="Waterjuffer"/>
    <n v="19.428571428571427"/>
  </r>
  <r>
    <n v="16"/>
    <s v="AWD-EVR-Lange Hoekplas"/>
    <d v="2015-05-17T12:00:00"/>
    <n v="1"/>
    <x v="3"/>
    <s v="Enallagma cyathigerum"/>
    <n v="17"/>
    <s v="AWD"/>
    <x v="5"/>
    <n v="5"/>
    <s v="Waterjuffer"/>
    <n v="19.428571428571427"/>
  </r>
  <r>
    <n v="16"/>
    <s v="AWD-EVR-Lange Hoekplas"/>
    <d v="2015-05-17T12:00:00"/>
    <n v="1"/>
    <x v="6"/>
    <s v="Coenagrion puella"/>
    <n v="54"/>
    <s v="AWD"/>
    <x v="5"/>
    <n v="5"/>
    <s v="Waterjuffer"/>
    <n v="19.428571428571427"/>
  </r>
  <r>
    <n v="16"/>
    <s v="AWD-EVR-Lange Hoekplas"/>
    <d v="2015-05-17T12:00:00"/>
    <n v="1"/>
    <x v="4"/>
    <s v="Coenagrion pulchellum"/>
    <n v="2"/>
    <s v="AWD"/>
    <x v="5"/>
    <n v="5"/>
    <s v="Waterjuffer"/>
    <n v="19.428571428571427"/>
  </r>
  <r>
    <n v="16"/>
    <s v="AWD-EVR-Lange Hoekplas"/>
    <d v="2015-05-17T12:00:00"/>
    <n v="1"/>
    <x v="7"/>
    <s v="Brachytron pratense"/>
    <n v="2"/>
    <s v="AWD"/>
    <x v="5"/>
    <n v="5"/>
    <s v="Glazenmakers"/>
    <n v="19.428571428571427"/>
  </r>
  <r>
    <n v="16"/>
    <s v="AWD-EVR-Lange Hoekplas"/>
    <d v="2015-05-17T12:00:00"/>
    <n v="1"/>
    <x v="10"/>
    <s v="Libellula quadrimaculata"/>
    <n v="28"/>
    <s v="AWD"/>
    <x v="5"/>
    <n v="5"/>
    <s v="Korenbouten"/>
    <n v="19.428571428571427"/>
  </r>
  <r>
    <n v="16"/>
    <s v="AWD-EVR-Lange Hoekplas"/>
    <d v="2015-06-01T13:10:00"/>
    <n v="1"/>
    <x v="1"/>
    <s v="Ischnura elegans"/>
    <n v="26"/>
    <s v="AWD"/>
    <x v="5"/>
    <n v="6"/>
    <s v="Waterjuffer"/>
    <n v="21.571428571428573"/>
  </r>
  <r>
    <n v="16"/>
    <s v="AWD-EVR-Lange Hoekplas"/>
    <d v="2015-06-01T13:10:00"/>
    <n v="1"/>
    <x v="2"/>
    <s v="Pyrrhosoma nymphula"/>
    <n v="18"/>
    <s v="AWD"/>
    <x v="5"/>
    <n v="6"/>
    <s v="Waterjuffer"/>
    <n v="21.571428571428573"/>
  </r>
  <r>
    <n v="16"/>
    <s v="AWD-EVR-Lange Hoekplas"/>
    <d v="2015-06-01T13:10:00"/>
    <n v="1"/>
    <x v="3"/>
    <s v="Enallagma cyathigerum"/>
    <n v="27"/>
    <s v="AWD"/>
    <x v="5"/>
    <n v="6"/>
    <s v="Waterjuffer"/>
    <n v="21.571428571428573"/>
  </r>
  <r>
    <n v="16"/>
    <s v="AWD-EVR-Lange Hoekplas"/>
    <d v="2015-06-01T13:10:00"/>
    <n v="1"/>
    <x v="6"/>
    <s v="Coenagrion puella"/>
    <n v="128"/>
    <s v="AWD"/>
    <x v="5"/>
    <n v="6"/>
    <s v="Waterjuffer"/>
    <n v="21.571428571428573"/>
  </r>
  <r>
    <n v="16"/>
    <s v="AWD-EVR-Lange Hoekplas"/>
    <d v="2015-06-01T13:10:00"/>
    <n v="1"/>
    <x v="4"/>
    <s v="Coenagrion pulchellum"/>
    <n v="22"/>
    <s v="AWD"/>
    <x v="5"/>
    <n v="6"/>
    <s v="Waterjuffer"/>
    <n v="21.571428571428573"/>
  </r>
  <r>
    <n v="16"/>
    <s v="AWD-EVR-Lange Hoekplas"/>
    <d v="2015-06-01T13:10:00"/>
    <n v="1"/>
    <x v="7"/>
    <s v="Brachytron pratense"/>
    <n v="1"/>
    <s v="AWD"/>
    <x v="5"/>
    <n v="6"/>
    <s v="Glazenmakers"/>
    <n v="21.571428571428573"/>
  </r>
  <r>
    <n v="16"/>
    <s v="AWD-EVR-Lange Hoekplas"/>
    <d v="2015-06-01T13:10:00"/>
    <n v="1"/>
    <x v="10"/>
    <s v="Libellula quadrimaculata"/>
    <n v="94"/>
    <s v="AWD"/>
    <x v="5"/>
    <n v="6"/>
    <s v="Korenbouten"/>
    <n v="21.571428571428573"/>
  </r>
  <r>
    <n v="16"/>
    <s v="AWD-EVR-Lange Hoekplas"/>
    <d v="2015-06-01T13:10:00"/>
    <n v="1"/>
    <x v="5"/>
    <s v="Orthetrum cancellatum"/>
    <n v="1"/>
    <s v="AWD"/>
    <x v="5"/>
    <n v="6"/>
    <s v="Korenbouten"/>
    <n v="21.571428571428573"/>
  </r>
  <r>
    <n v="16"/>
    <s v="AWD-EVR-Lange Hoekplas"/>
    <d v="2015-06-01T13:10:00"/>
    <n v="1"/>
    <x v="20"/>
    <s v="Anax parthenope"/>
    <n v="2"/>
    <s v="AWD"/>
    <x v="5"/>
    <n v="6"/>
    <s v="Glazenmakers"/>
    <n v="21.571428571428573"/>
  </r>
  <r>
    <n v="16"/>
    <s v="AWD-EVR-Lange Hoekplas"/>
    <d v="2015-06-01T13:10:00"/>
    <n v="1"/>
    <x v="9"/>
    <s v="Anax imperator"/>
    <n v="3"/>
    <s v="AWD"/>
    <x v="5"/>
    <n v="6"/>
    <s v="Glazenmakers"/>
    <n v="21.571428571428573"/>
  </r>
  <r>
    <n v="16"/>
    <s v="AWD-EVR-Lange Hoekplas"/>
    <d v="2015-06-11T15:10:00"/>
    <n v="1"/>
    <x v="1"/>
    <s v="Ischnura elegans"/>
    <n v="55"/>
    <s v="AWD"/>
    <x v="5"/>
    <n v="6"/>
    <s v="Waterjuffer"/>
    <n v="23"/>
  </r>
  <r>
    <n v="16"/>
    <s v="AWD-EVR-Lange Hoekplas"/>
    <d v="2015-06-11T15:10:00"/>
    <n v="1"/>
    <x v="2"/>
    <s v="Pyrrhosoma nymphula"/>
    <n v="10"/>
    <s v="AWD"/>
    <x v="5"/>
    <n v="6"/>
    <s v="Waterjuffer"/>
    <n v="23"/>
  </r>
  <r>
    <n v="16"/>
    <s v="AWD-EVR-Lange Hoekplas"/>
    <d v="2015-06-11T15:10:00"/>
    <n v="1"/>
    <x v="3"/>
    <s v="Enallagma cyathigerum"/>
    <n v="28"/>
    <s v="AWD"/>
    <x v="5"/>
    <n v="6"/>
    <s v="Waterjuffer"/>
    <n v="23"/>
  </r>
  <r>
    <n v="16"/>
    <s v="AWD-EVR-Lange Hoekplas"/>
    <d v="2015-06-11T15:10:00"/>
    <n v="1"/>
    <x v="6"/>
    <s v="Coenagrion puella"/>
    <n v="291"/>
    <s v="AWD"/>
    <x v="5"/>
    <n v="6"/>
    <s v="Waterjuffer"/>
    <n v="23"/>
  </r>
  <r>
    <n v="16"/>
    <s v="AWD-EVR-Lange Hoekplas"/>
    <d v="2015-06-11T15:10:00"/>
    <n v="1"/>
    <x v="4"/>
    <s v="Coenagrion pulchellum"/>
    <n v="9"/>
    <s v="AWD"/>
    <x v="5"/>
    <n v="6"/>
    <s v="Waterjuffer"/>
    <n v="23"/>
  </r>
  <r>
    <n v="16"/>
    <s v="AWD-EVR-Lange Hoekplas"/>
    <d v="2015-06-11T15:10:00"/>
    <n v="1"/>
    <x v="8"/>
    <s v="Aeshna isoceles"/>
    <n v="2"/>
    <s v="AWD"/>
    <x v="5"/>
    <n v="6"/>
    <s v="Glazenmakers"/>
    <n v="23"/>
  </r>
  <r>
    <n v="16"/>
    <s v="AWD-EVR-Lange Hoekplas"/>
    <d v="2015-06-11T15:10:00"/>
    <n v="1"/>
    <x v="10"/>
    <s v="Libellula quadrimaculata"/>
    <n v="96"/>
    <s v="AWD"/>
    <x v="5"/>
    <n v="6"/>
    <s v="Korenbouten"/>
    <n v="23"/>
  </r>
  <r>
    <n v="16"/>
    <s v="AWD-EVR-Lange Hoekplas"/>
    <d v="2015-06-11T15:10:00"/>
    <n v="1"/>
    <x v="12"/>
    <s v="Sympetrum striolatum"/>
    <n v="1"/>
    <s v="AWD"/>
    <x v="5"/>
    <n v="6"/>
    <s v="Korenbouten"/>
    <n v="23"/>
  </r>
  <r>
    <n v="16"/>
    <s v="AWD-EVR-Lange Hoekplas"/>
    <d v="2015-06-11T15:10:00"/>
    <n v="1"/>
    <x v="9"/>
    <s v="Anax imperator"/>
    <n v="3"/>
    <s v="AWD"/>
    <x v="5"/>
    <n v="6"/>
    <s v="Glazenmakers"/>
    <n v="23"/>
  </r>
  <r>
    <n v="16"/>
    <s v="AWD-EVR-Lange Hoekplas"/>
    <d v="2015-06-25T14:30:00"/>
    <n v="1"/>
    <x v="1"/>
    <s v="Ischnura elegans"/>
    <n v="107"/>
    <s v="AWD"/>
    <x v="5"/>
    <n v="6"/>
    <s v="Waterjuffer"/>
    <n v="25"/>
  </r>
  <r>
    <n v="16"/>
    <s v="AWD-EVR-Lange Hoekplas"/>
    <d v="2015-06-25T14:30:00"/>
    <n v="1"/>
    <x v="2"/>
    <s v="Pyrrhosoma nymphula"/>
    <n v="4"/>
    <s v="AWD"/>
    <x v="5"/>
    <n v="6"/>
    <s v="Waterjuffer"/>
    <n v="25"/>
  </r>
  <r>
    <n v="16"/>
    <s v="AWD-EVR-Lange Hoekplas"/>
    <d v="2015-06-25T14:30:00"/>
    <n v="1"/>
    <x v="3"/>
    <s v="Enallagma cyathigerum"/>
    <n v="14"/>
    <s v="AWD"/>
    <x v="5"/>
    <n v="6"/>
    <s v="Waterjuffer"/>
    <n v="25"/>
  </r>
  <r>
    <n v="16"/>
    <s v="AWD-EVR-Lange Hoekplas"/>
    <d v="2015-06-25T14:30:00"/>
    <n v="1"/>
    <x v="6"/>
    <s v="Coenagrion puella"/>
    <n v="103"/>
    <s v="AWD"/>
    <x v="5"/>
    <n v="6"/>
    <s v="Waterjuffer"/>
    <n v="25"/>
  </r>
  <r>
    <n v="16"/>
    <s v="AWD-EVR-Lange Hoekplas"/>
    <d v="2015-06-25T14:30:00"/>
    <n v="1"/>
    <x v="4"/>
    <s v="Coenagrion pulchellum"/>
    <n v="10"/>
    <s v="AWD"/>
    <x v="5"/>
    <n v="6"/>
    <s v="Waterjuffer"/>
    <n v="25"/>
  </r>
  <r>
    <n v="16"/>
    <s v="AWD-EVR-Lange Hoekplas"/>
    <d v="2015-06-25T14:30:00"/>
    <n v="1"/>
    <x v="8"/>
    <s v="Aeshna isoceles"/>
    <n v="2"/>
    <s v="AWD"/>
    <x v="5"/>
    <n v="6"/>
    <s v="Glazenmakers"/>
    <n v="25"/>
  </r>
  <r>
    <n v="16"/>
    <s v="AWD-EVR-Lange Hoekplas"/>
    <d v="2015-06-25T14:30:00"/>
    <n v="1"/>
    <x v="9"/>
    <s v="Anax imperator"/>
    <n v="2"/>
    <s v="AWD"/>
    <x v="5"/>
    <n v="6"/>
    <s v="Glazenmakers"/>
    <n v="25"/>
  </r>
  <r>
    <n v="16"/>
    <s v="AWD-EVR-Lange Hoekplas"/>
    <d v="2015-06-25T14:30:00"/>
    <n v="1"/>
    <x v="10"/>
    <s v="Libellula quadrimaculata"/>
    <n v="21"/>
    <s v="AWD"/>
    <x v="5"/>
    <n v="6"/>
    <s v="Korenbouten"/>
    <n v="25"/>
  </r>
  <r>
    <n v="16"/>
    <s v="AWD-EVR-Lange Hoekplas"/>
    <d v="2015-07-05T11:00:00"/>
    <n v="1"/>
    <x v="11"/>
    <s v="Lestes sponsa"/>
    <n v="6"/>
    <s v="AWD"/>
    <x v="5"/>
    <n v="7"/>
    <s v="Pantserjuffers"/>
    <n v="26.428571428571427"/>
  </r>
  <r>
    <n v="16"/>
    <s v="AWD-EVR-Lange Hoekplas"/>
    <d v="2015-07-05T11:00:00"/>
    <n v="1"/>
    <x v="19"/>
    <s v="Lestes virens"/>
    <n v="1"/>
    <s v="AWD"/>
    <x v="5"/>
    <n v="7"/>
    <s v="Pantserjuffers"/>
    <n v="26.428571428571427"/>
  </r>
  <r>
    <n v="16"/>
    <s v="AWD-EVR-Lange Hoekplas"/>
    <d v="2015-07-05T11:00:00"/>
    <n v="1"/>
    <x v="1"/>
    <s v="Ischnura elegans"/>
    <n v="121"/>
    <s v="AWD"/>
    <x v="5"/>
    <n v="7"/>
    <s v="Waterjuffer"/>
    <n v="26.428571428571427"/>
  </r>
  <r>
    <n v="16"/>
    <s v="AWD-EVR-Lange Hoekplas"/>
    <d v="2015-07-05T11:00:00"/>
    <n v="1"/>
    <x v="3"/>
    <s v="Enallagma cyathigerum"/>
    <n v="14"/>
    <s v="AWD"/>
    <x v="5"/>
    <n v="7"/>
    <s v="Waterjuffer"/>
    <n v="26.428571428571427"/>
  </r>
  <r>
    <n v="16"/>
    <s v="AWD-EVR-Lange Hoekplas"/>
    <d v="2015-07-05T11:00:00"/>
    <n v="1"/>
    <x v="6"/>
    <s v="Coenagrion puella"/>
    <n v="61"/>
    <s v="AWD"/>
    <x v="5"/>
    <n v="7"/>
    <s v="Waterjuffer"/>
    <n v="26.428571428571427"/>
  </r>
  <r>
    <n v="16"/>
    <s v="AWD-EVR-Lange Hoekplas"/>
    <d v="2015-07-05T11:00:00"/>
    <n v="1"/>
    <x v="4"/>
    <s v="Coenagrion pulchellum"/>
    <n v="7"/>
    <s v="AWD"/>
    <x v="5"/>
    <n v="7"/>
    <s v="Waterjuffer"/>
    <n v="26.428571428571427"/>
  </r>
  <r>
    <n v="16"/>
    <s v="AWD-EVR-Lange Hoekplas"/>
    <d v="2015-07-05T11:00:00"/>
    <n v="1"/>
    <x v="27"/>
    <s v="Aeshna cyanea"/>
    <n v="1"/>
    <s v="AWD"/>
    <x v="5"/>
    <n v="7"/>
    <s v="Glazenmakers"/>
    <n v="26.428571428571427"/>
  </r>
  <r>
    <n v="16"/>
    <s v="AWD-EVR-Lange Hoekplas"/>
    <d v="2015-07-05T11:00:00"/>
    <n v="1"/>
    <x v="8"/>
    <s v="Aeshna isoceles"/>
    <n v="1"/>
    <s v="AWD"/>
    <x v="5"/>
    <n v="7"/>
    <s v="Glazenmakers"/>
    <n v="26.428571428571427"/>
  </r>
  <r>
    <n v="16"/>
    <s v="AWD-EVR-Lange Hoekplas"/>
    <d v="2015-07-05T11:00:00"/>
    <n v="1"/>
    <x v="9"/>
    <s v="Anax imperator"/>
    <n v="3"/>
    <s v="AWD"/>
    <x v="5"/>
    <n v="7"/>
    <s v="Glazenmakers"/>
    <n v="26.428571428571427"/>
  </r>
  <r>
    <n v="16"/>
    <s v="AWD-EVR-Lange Hoekplas"/>
    <d v="2015-07-05T11:00:00"/>
    <n v="1"/>
    <x v="20"/>
    <s v="Anax parthenope"/>
    <n v="1"/>
    <s v="AWD"/>
    <x v="5"/>
    <n v="7"/>
    <s v="Glazenmakers"/>
    <n v="26.428571428571427"/>
  </r>
  <r>
    <n v="16"/>
    <s v="AWD-EVR-Lange Hoekplas"/>
    <d v="2015-07-05T11:00:00"/>
    <n v="1"/>
    <x v="10"/>
    <s v="Libellula quadrimaculata"/>
    <n v="32"/>
    <s v="AWD"/>
    <x v="5"/>
    <n v="7"/>
    <s v="Korenbouten"/>
    <n v="26.428571428571427"/>
  </r>
  <r>
    <n v="16"/>
    <s v="AWD-EVR-Lange Hoekplas"/>
    <d v="2015-07-05T11:00:00"/>
    <n v="1"/>
    <x v="12"/>
    <s v="Sympetrum striolatum"/>
    <n v="5"/>
    <s v="AWD"/>
    <x v="5"/>
    <n v="7"/>
    <s v="Korenbouten"/>
    <n v="26.428571428571427"/>
  </r>
  <r>
    <n v="16"/>
    <s v="AWD-EVR-Lange Hoekplas"/>
    <d v="2015-07-09T15:40:00"/>
    <n v="1"/>
    <x v="11"/>
    <s v="Lestes sponsa"/>
    <n v="4"/>
    <s v="AWD"/>
    <x v="5"/>
    <n v="7"/>
    <s v="Pantserjuffers"/>
    <n v="27"/>
  </r>
  <r>
    <n v="16"/>
    <s v="AWD-EVR-Lange Hoekplas"/>
    <d v="2015-07-09T15:40:00"/>
    <n v="1"/>
    <x v="19"/>
    <s v="Lestes virens"/>
    <n v="2"/>
    <s v="AWD"/>
    <x v="5"/>
    <n v="7"/>
    <s v="Pantserjuffers"/>
    <n v="27"/>
  </r>
  <r>
    <n v="16"/>
    <s v="AWD-EVR-Lange Hoekplas"/>
    <d v="2015-07-09T15:40:00"/>
    <n v="1"/>
    <x v="1"/>
    <s v="Ischnura elegans"/>
    <n v="161"/>
    <s v="AWD"/>
    <x v="5"/>
    <n v="7"/>
    <s v="Waterjuffer"/>
    <n v="27"/>
  </r>
  <r>
    <n v="16"/>
    <s v="AWD-EVR-Lange Hoekplas"/>
    <d v="2015-07-09T15:40:00"/>
    <n v="1"/>
    <x v="3"/>
    <s v="Enallagma cyathigerum"/>
    <n v="4"/>
    <s v="AWD"/>
    <x v="5"/>
    <n v="7"/>
    <s v="Waterjuffer"/>
    <n v="27"/>
  </r>
  <r>
    <n v="16"/>
    <s v="AWD-EVR-Lange Hoekplas"/>
    <d v="2015-07-09T15:40:00"/>
    <n v="1"/>
    <x v="6"/>
    <s v="Coenagrion puella"/>
    <n v="30"/>
    <s v="AWD"/>
    <x v="5"/>
    <n v="7"/>
    <s v="Waterjuffer"/>
    <n v="27"/>
  </r>
  <r>
    <n v="16"/>
    <s v="AWD-EVR-Lange Hoekplas"/>
    <d v="2015-07-09T15:40:00"/>
    <n v="1"/>
    <x v="4"/>
    <s v="Coenagrion pulchellum"/>
    <n v="3"/>
    <s v="AWD"/>
    <x v="5"/>
    <n v="7"/>
    <s v="Waterjuffer"/>
    <n v="27"/>
  </r>
  <r>
    <n v="16"/>
    <s v="AWD-EVR-Lange Hoekplas"/>
    <d v="2015-07-09T15:40:00"/>
    <n v="1"/>
    <x v="8"/>
    <s v="Aeshna isoceles"/>
    <n v="1"/>
    <s v="AWD"/>
    <x v="5"/>
    <n v="7"/>
    <s v="Glazenmakers"/>
    <n v="27"/>
  </r>
  <r>
    <n v="16"/>
    <s v="AWD-EVR-Lange Hoekplas"/>
    <d v="2015-07-09T15:40:00"/>
    <n v="1"/>
    <x v="9"/>
    <s v="Anax imperator"/>
    <n v="3"/>
    <s v="AWD"/>
    <x v="5"/>
    <n v="7"/>
    <s v="Glazenmakers"/>
    <n v="27"/>
  </r>
  <r>
    <n v="16"/>
    <s v="AWD-EVR-Lange Hoekplas"/>
    <d v="2015-07-09T15:40:00"/>
    <n v="1"/>
    <x v="20"/>
    <s v="Anax parthenope"/>
    <n v="1"/>
    <s v="AWD"/>
    <x v="5"/>
    <n v="7"/>
    <s v="Glazenmakers"/>
    <n v="27"/>
  </r>
  <r>
    <n v="16"/>
    <s v="AWD-EVR-Lange Hoekplas"/>
    <d v="2015-07-09T15:40:00"/>
    <n v="1"/>
    <x v="12"/>
    <s v="Sympetrum striolatum"/>
    <n v="5"/>
    <s v="AWD"/>
    <x v="5"/>
    <n v="7"/>
    <s v="Korenbouten"/>
    <n v="27"/>
  </r>
  <r>
    <n v="16"/>
    <s v="AWD-EVR-Lange Hoekplas"/>
    <d v="2015-08-02T13:00:00"/>
    <n v="1"/>
    <x v="11"/>
    <s v="Lestes sponsa"/>
    <n v="25"/>
    <s v="AWD"/>
    <x v="5"/>
    <n v="8"/>
    <s v="Pantserjuffers"/>
    <n v="30.428571428571427"/>
  </r>
  <r>
    <n v="16"/>
    <s v="AWD-EVR-Lange Hoekplas"/>
    <d v="2015-08-02T13:00:00"/>
    <n v="1"/>
    <x v="19"/>
    <s v="Lestes virens"/>
    <n v="4"/>
    <s v="AWD"/>
    <x v="5"/>
    <n v="8"/>
    <s v="Pantserjuffers"/>
    <n v="30.428571428571427"/>
  </r>
  <r>
    <n v="16"/>
    <s v="AWD-EVR-Lange Hoekplas"/>
    <d v="2015-08-02T13:00:00"/>
    <n v="1"/>
    <x v="1"/>
    <s v="Ischnura elegans"/>
    <n v="75"/>
    <s v="AWD"/>
    <x v="5"/>
    <n v="8"/>
    <s v="Waterjuffer"/>
    <n v="30.428571428571427"/>
  </r>
  <r>
    <n v="16"/>
    <s v="AWD-EVR-Lange Hoekplas"/>
    <d v="2015-08-02T13:00:00"/>
    <n v="1"/>
    <x v="3"/>
    <s v="Enallagma cyathigerum"/>
    <n v="10"/>
    <s v="AWD"/>
    <x v="5"/>
    <n v="8"/>
    <s v="Waterjuffer"/>
    <n v="30.428571428571427"/>
  </r>
  <r>
    <n v="16"/>
    <s v="AWD-EVR-Lange Hoekplas"/>
    <d v="2015-08-02T13:00:00"/>
    <n v="1"/>
    <x v="6"/>
    <s v="Coenagrion puella"/>
    <n v="41"/>
    <s v="AWD"/>
    <x v="5"/>
    <n v="8"/>
    <s v="Waterjuffer"/>
    <n v="30.428571428571427"/>
  </r>
  <r>
    <n v="16"/>
    <s v="AWD-EVR-Lange Hoekplas"/>
    <d v="2015-08-02T13:00:00"/>
    <n v="1"/>
    <x v="26"/>
    <s v="Erythromma najas"/>
    <n v="11"/>
    <s v="AWD"/>
    <x v="5"/>
    <n v="8"/>
    <s v="Waterjuffer"/>
    <n v="30.428571428571427"/>
  </r>
  <r>
    <n v="16"/>
    <s v="AWD-EVR-Lange Hoekplas"/>
    <d v="2015-08-02T13:00:00"/>
    <n v="1"/>
    <x v="27"/>
    <s v="Aeshna cyanea"/>
    <n v="1"/>
    <s v="AWD"/>
    <x v="5"/>
    <n v="8"/>
    <s v="Glazenmakers"/>
    <n v="30.428571428571427"/>
  </r>
  <r>
    <n v="16"/>
    <s v="AWD-EVR-Lange Hoekplas"/>
    <d v="2015-08-02T13:00:00"/>
    <n v="1"/>
    <x v="14"/>
    <s v="Aeshna mixta"/>
    <n v="1"/>
    <s v="AWD"/>
    <x v="5"/>
    <n v="8"/>
    <s v="Glazenmakers"/>
    <n v="30.428571428571427"/>
  </r>
  <r>
    <n v="16"/>
    <s v="AWD-EVR-Lange Hoekplas"/>
    <d v="2015-08-02T13:00:00"/>
    <n v="1"/>
    <x v="9"/>
    <s v="Anax imperator"/>
    <n v="2"/>
    <s v="AWD"/>
    <x v="5"/>
    <n v="8"/>
    <s v="Glazenmakers"/>
    <n v="30.428571428571427"/>
  </r>
  <r>
    <n v="16"/>
    <s v="AWD-EVR-Lange Hoekplas"/>
    <d v="2015-08-02T13:00:00"/>
    <n v="1"/>
    <x v="12"/>
    <s v="Sympetrum striolatum"/>
    <n v="24"/>
    <s v="AWD"/>
    <x v="5"/>
    <n v="8"/>
    <s v="Korenbouten"/>
    <n v="30.428571428571427"/>
  </r>
  <r>
    <n v="16"/>
    <s v="AWD-EVR-Lange Hoekplas"/>
    <d v="2015-08-02T13:00:00"/>
    <n v="1"/>
    <x v="17"/>
    <s v="Sympetrum vulgatum"/>
    <n v="3"/>
    <s v="AWD"/>
    <x v="5"/>
    <n v="8"/>
    <s v="Korenbouten"/>
    <n v="30.428571428571427"/>
  </r>
  <r>
    <n v="16"/>
    <s v="AWD-EVR-Lange Hoekplas"/>
    <d v="2015-08-16T12:30:00"/>
    <n v="1"/>
    <x v="11"/>
    <s v="Lestes sponsa"/>
    <n v="47"/>
    <s v="AWD"/>
    <x v="5"/>
    <n v="8"/>
    <s v="Pantserjuffers"/>
    <n v="32.428571428571431"/>
  </r>
  <r>
    <n v="16"/>
    <s v="AWD-EVR-Lange Hoekplas"/>
    <d v="2015-08-16T12:30:00"/>
    <n v="1"/>
    <x v="13"/>
    <s v="Chalcolestes viridis"/>
    <n v="12"/>
    <s v="AWD"/>
    <x v="5"/>
    <n v="8"/>
    <s v="Pantserjuffers"/>
    <n v="32.428571428571431"/>
  </r>
  <r>
    <n v="16"/>
    <s v="AWD-EVR-Lange Hoekplas"/>
    <d v="2015-08-16T12:30:00"/>
    <n v="1"/>
    <x v="1"/>
    <s v="Ischnura elegans"/>
    <n v="48"/>
    <s v="AWD"/>
    <x v="5"/>
    <n v="8"/>
    <s v="Waterjuffer"/>
    <n v="32.428571428571431"/>
  </r>
  <r>
    <n v="16"/>
    <s v="AWD-EVR-Lange Hoekplas"/>
    <d v="2015-08-16T12:30:00"/>
    <n v="1"/>
    <x v="3"/>
    <s v="Enallagma cyathigerum"/>
    <n v="9"/>
    <s v="AWD"/>
    <x v="5"/>
    <n v="8"/>
    <s v="Waterjuffer"/>
    <n v="32.428571428571431"/>
  </r>
  <r>
    <n v="16"/>
    <s v="AWD-EVR-Lange Hoekplas"/>
    <d v="2015-08-16T12:30:00"/>
    <n v="1"/>
    <x v="6"/>
    <s v="Coenagrion puella"/>
    <n v="38"/>
    <s v="AWD"/>
    <x v="5"/>
    <n v="8"/>
    <s v="Waterjuffer"/>
    <n v="32.428571428571431"/>
  </r>
  <r>
    <n v="16"/>
    <s v="AWD-EVR-Lange Hoekplas"/>
    <d v="2015-08-16T12:30:00"/>
    <n v="1"/>
    <x v="27"/>
    <s v="Aeshna cyanea"/>
    <n v="1"/>
    <s v="AWD"/>
    <x v="5"/>
    <n v="8"/>
    <s v="Glazenmakers"/>
    <n v="32.428571428571431"/>
  </r>
  <r>
    <n v="16"/>
    <s v="AWD-EVR-Lange Hoekplas"/>
    <d v="2015-08-16T12:30:00"/>
    <n v="1"/>
    <x v="14"/>
    <s v="Aeshna mixta"/>
    <n v="3"/>
    <s v="AWD"/>
    <x v="5"/>
    <n v="8"/>
    <s v="Glazenmakers"/>
    <n v="32.428571428571431"/>
  </r>
  <r>
    <n v="16"/>
    <s v="AWD-EVR-Lange Hoekplas"/>
    <d v="2015-08-16T12:30:00"/>
    <n v="1"/>
    <x v="9"/>
    <s v="Anax imperator"/>
    <n v="1"/>
    <s v="AWD"/>
    <x v="5"/>
    <n v="8"/>
    <s v="Glazenmakers"/>
    <n v="32.428571428571431"/>
  </r>
  <r>
    <n v="16"/>
    <s v="AWD-EVR-Lange Hoekplas"/>
    <d v="2015-08-16T12:30:00"/>
    <n v="1"/>
    <x v="20"/>
    <s v="Anax parthenope"/>
    <n v="2"/>
    <s v="AWD"/>
    <x v="5"/>
    <n v="8"/>
    <s v="Glazenmakers"/>
    <n v="32.428571428571431"/>
  </r>
  <r>
    <n v="16"/>
    <s v="AWD-EVR-Lange Hoekplas"/>
    <d v="2015-08-16T12:30:00"/>
    <n v="1"/>
    <x v="12"/>
    <s v="Sympetrum striolatum"/>
    <n v="36"/>
    <s v="AWD"/>
    <x v="5"/>
    <n v="8"/>
    <s v="Korenbouten"/>
    <n v="32.428571428571431"/>
  </r>
  <r>
    <n v="16"/>
    <s v="AWD-EVR-Lange Hoekplas"/>
    <d v="2015-08-16T12:30:00"/>
    <n v="1"/>
    <x v="17"/>
    <s v="Sympetrum vulgatum"/>
    <n v="11"/>
    <s v="AWD"/>
    <x v="5"/>
    <n v="8"/>
    <s v="Korenbouten"/>
    <n v="32.428571428571431"/>
  </r>
  <r>
    <n v="16"/>
    <s v="AWD-EVR-Lange Hoekplas"/>
    <d v="2015-08-23T13:30:00"/>
    <n v="1"/>
    <x v="11"/>
    <s v="Lestes sponsa"/>
    <n v="62"/>
    <s v="AWD"/>
    <x v="5"/>
    <n v="8"/>
    <s v="Pantserjuffers"/>
    <n v="33.428571428571431"/>
  </r>
  <r>
    <n v="16"/>
    <s v="AWD-EVR-Lange Hoekplas"/>
    <d v="2015-08-23T13:30:00"/>
    <n v="1"/>
    <x v="13"/>
    <s v="Chalcolestes viridis"/>
    <n v="36"/>
    <s v="AWD"/>
    <x v="5"/>
    <n v="8"/>
    <s v="Pantserjuffers"/>
    <n v="33.428571428571431"/>
  </r>
  <r>
    <n v="16"/>
    <s v="AWD-EVR-Lange Hoekplas"/>
    <d v="2015-08-23T13:30:00"/>
    <n v="1"/>
    <x v="1"/>
    <s v="Ischnura elegans"/>
    <n v="12"/>
    <s v="AWD"/>
    <x v="5"/>
    <n v="8"/>
    <s v="Waterjuffer"/>
    <n v="33.428571428571431"/>
  </r>
  <r>
    <n v="16"/>
    <s v="AWD-EVR-Lange Hoekplas"/>
    <d v="2015-08-23T13:30:00"/>
    <n v="1"/>
    <x v="3"/>
    <s v="Enallagma cyathigerum"/>
    <n v="7"/>
    <s v="AWD"/>
    <x v="5"/>
    <n v="8"/>
    <s v="Waterjuffer"/>
    <n v="33.428571428571431"/>
  </r>
  <r>
    <n v="16"/>
    <s v="AWD-EVR-Lange Hoekplas"/>
    <d v="2015-08-23T13:30:00"/>
    <n v="1"/>
    <x v="6"/>
    <s v="Coenagrion puella"/>
    <n v="24"/>
    <s v="AWD"/>
    <x v="5"/>
    <n v="8"/>
    <s v="Waterjuffer"/>
    <n v="33.428571428571431"/>
  </r>
  <r>
    <n v="16"/>
    <s v="AWD-EVR-Lange Hoekplas"/>
    <d v="2015-08-23T13:30:00"/>
    <n v="1"/>
    <x v="27"/>
    <s v="Aeshna cyanea"/>
    <n v="1"/>
    <s v="AWD"/>
    <x v="5"/>
    <n v="8"/>
    <s v="Glazenmakers"/>
    <n v="33.428571428571431"/>
  </r>
  <r>
    <n v="16"/>
    <s v="AWD-EVR-Lange Hoekplas"/>
    <d v="2015-08-23T13:30:00"/>
    <n v="1"/>
    <x v="14"/>
    <s v="Aeshna mixta"/>
    <n v="9"/>
    <s v="AWD"/>
    <x v="5"/>
    <n v="8"/>
    <s v="Glazenmakers"/>
    <n v="33.428571428571431"/>
  </r>
  <r>
    <n v="16"/>
    <s v="AWD-EVR-Lange Hoekplas"/>
    <d v="2015-08-23T13:30:00"/>
    <n v="1"/>
    <x v="20"/>
    <s v="Anax parthenope"/>
    <n v="1"/>
    <s v="AWD"/>
    <x v="5"/>
    <n v="8"/>
    <s v="Glazenmakers"/>
    <n v="33.428571428571431"/>
  </r>
  <r>
    <n v="16"/>
    <s v="AWD-EVR-Lange Hoekplas"/>
    <d v="2015-08-23T13:30:00"/>
    <n v="1"/>
    <x v="12"/>
    <s v="Sympetrum striolatum"/>
    <n v="67"/>
    <s v="AWD"/>
    <x v="5"/>
    <n v="8"/>
    <s v="Korenbouten"/>
    <n v="33.428571428571431"/>
  </r>
  <r>
    <n v="16"/>
    <s v="AWD-EVR-Lange Hoekplas"/>
    <d v="2015-08-23T13:30:00"/>
    <n v="1"/>
    <x v="17"/>
    <s v="Sympetrum vulgatum"/>
    <n v="39"/>
    <s v="AWD"/>
    <x v="5"/>
    <n v="8"/>
    <s v="Korenbouten"/>
    <n v="33.428571428571431"/>
  </r>
  <r>
    <n v="16"/>
    <s v="AWD-EVR-Lange Hoekplas"/>
    <d v="2016-05-09T12:30:00"/>
    <n v="1"/>
    <x v="0"/>
    <s v="Sympecma fusca"/>
    <n v="5"/>
    <s v="AWD"/>
    <x v="6"/>
    <n v="5"/>
    <s v="Pantserjuffers"/>
    <n v="18.428571428571427"/>
  </r>
  <r>
    <n v="16"/>
    <s v="AWD-EVR-Lange Hoekplas"/>
    <d v="2016-05-09T12:30:00"/>
    <n v="1"/>
    <x v="1"/>
    <s v="Ischnura elegans"/>
    <n v="12"/>
    <s v="AWD"/>
    <x v="6"/>
    <n v="5"/>
    <s v="Waterjuffer"/>
    <n v="18.428571428571427"/>
  </r>
  <r>
    <n v="16"/>
    <s v="AWD-EVR-Lange Hoekplas"/>
    <d v="2016-05-09T12:30:00"/>
    <n v="1"/>
    <x v="2"/>
    <s v="Pyrrhosoma nymphula"/>
    <n v="22"/>
    <s v="AWD"/>
    <x v="6"/>
    <n v="5"/>
    <s v="Waterjuffer"/>
    <n v="18.428571428571427"/>
  </r>
  <r>
    <n v="16"/>
    <s v="AWD-EVR-Lange Hoekplas"/>
    <d v="2016-05-09T12:30:00"/>
    <n v="1"/>
    <x v="3"/>
    <s v="Enallagma cyathigerum"/>
    <n v="6"/>
    <s v="AWD"/>
    <x v="6"/>
    <n v="5"/>
    <s v="Waterjuffer"/>
    <n v="18.428571428571427"/>
  </r>
  <r>
    <n v="16"/>
    <s v="AWD-EVR-Lange Hoekplas"/>
    <d v="2016-05-09T12:30:00"/>
    <n v="1"/>
    <x v="6"/>
    <s v="Coenagrion puella"/>
    <n v="63"/>
    <s v="AWD"/>
    <x v="6"/>
    <n v="5"/>
    <s v="Waterjuffer"/>
    <n v="18.428571428571427"/>
  </r>
  <r>
    <n v="16"/>
    <s v="AWD-EVR-Lange Hoekplas"/>
    <d v="2016-05-09T12:30:00"/>
    <n v="1"/>
    <x v="4"/>
    <s v="Coenagrion pulchellum"/>
    <n v="19"/>
    <s v="AWD"/>
    <x v="6"/>
    <n v="5"/>
    <s v="Waterjuffer"/>
    <n v="18.428571428571427"/>
  </r>
  <r>
    <n v="16"/>
    <s v="AWD-EVR-Lange Hoekplas"/>
    <d v="2016-05-09T12:30:00"/>
    <n v="1"/>
    <x v="7"/>
    <s v="Brachytron pratense"/>
    <n v="5"/>
    <s v="AWD"/>
    <x v="6"/>
    <n v="5"/>
    <s v="Glazenmakers"/>
    <n v="18.428571428571427"/>
  </r>
  <r>
    <n v="16"/>
    <s v="AWD-EVR-Lange Hoekplas"/>
    <d v="2016-05-09T12:30:00"/>
    <n v="1"/>
    <x v="10"/>
    <s v="Libellula quadrimaculata"/>
    <n v="28"/>
    <s v="AWD"/>
    <x v="6"/>
    <n v="5"/>
    <s v="Korenbouten"/>
    <n v="18.428571428571427"/>
  </r>
  <r>
    <n v="16"/>
    <s v="AWD-EVR-Lange Hoekplas"/>
    <d v="2016-05-09T12:30:00"/>
    <n v="1"/>
    <x v="18"/>
    <s v="Leucorrhinia rubicunda"/>
    <n v="1"/>
    <s v="AWD"/>
    <x v="6"/>
    <n v="5"/>
    <s v="Korenbouten"/>
    <n v="18.428571428571427"/>
  </r>
  <r>
    <n v="16"/>
    <s v="AWD-EVR-Lange Hoekplas"/>
    <d v="2016-06-05T11:30:00"/>
    <n v="1"/>
    <x v="1"/>
    <s v="Ischnura elegans"/>
    <n v="52"/>
    <s v="AWD"/>
    <x v="6"/>
    <n v="6"/>
    <s v="Waterjuffer"/>
    <n v="22.285714285714285"/>
  </r>
  <r>
    <n v="16"/>
    <s v="AWD-EVR-Lange Hoekplas"/>
    <d v="2016-06-05T11:30:00"/>
    <n v="1"/>
    <x v="2"/>
    <s v="Pyrrhosoma nymphula"/>
    <n v="7"/>
    <s v="AWD"/>
    <x v="6"/>
    <n v="6"/>
    <s v="Waterjuffer"/>
    <n v="22.285714285714285"/>
  </r>
  <r>
    <n v="16"/>
    <s v="AWD-EVR-Lange Hoekplas"/>
    <d v="2016-06-05T11:30:00"/>
    <n v="1"/>
    <x v="3"/>
    <s v="Enallagma cyathigerum"/>
    <n v="13"/>
    <s v="AWD"/>
    <x v="6"/>
    <n v="6"/>
    <s v="Waterjuffer"/>
    <n v="22.285714285714285"/>
  </r>
  <r>
    <n v="16"/>
    <s v="AWD-EVR-Lange Hoekplas"/>
    <d v="2016-06-05T11:30:00"/>
    <n v="1"/>
    <x v="6"/>
    <s v="Coenagrion puella"/>
    <n v="127"/>
    <s v="AWD"/>
    <x v="6"/>
    <n v="6"/>
    <s v="Waterjuffer"/>
    <n v="22.285714285714285"/>
  </r>
  <r>
    <n v="16"/>
    <s v="AWD-EVR-Lange Hoekplas"/>
    <d v="2016-06-05T11:30:00"/>
    <n v="1"/>
    <x v="4"/>
    <s v="Coenagrion pulchellum"/>
    <n v="33"/>
    <s v="AWD"/>
    <x v="6"/>
    <n v="6"/>
    <s v="Waterjuffer"/>
    <n v="22.285714285714285"/>
  </r>
  <r>
    <n v="16"/>
    <s v="AWD-EVR-Lange Hoekplas"/>
    <d v="2016-06-05T11:30:00"/>
    <n v="1"/>
    <x v="7"/>
    <s v="Brachytron pratense"/>
    <n v="4"/>
    <s v="AWD"/>
    <x v="6"/>
    <n v="6"/>
    <s v="Glazenmakers"/>
    <n v="22.285714285714285"/>
  </r>
  <r>
    <n v="16"/>
    <s v="AWD-EVR-Lange Hoekplas"/>
    <d v="2016-06-05T11:30:00"/>
    <n v="1"/>
    <x v="8"/>
    <s v="Aeshna isoceles"/>
    <n v="3"/>
    <s v="AWD"/>
    <x v="6"/>
    <n v="6"/>
    <s v="Glazenmakers"/>
    <n v="22.285714285714285"/>
  </r>
  <r>
    <n v="16"/>
    <s v="AWD-EVR-Lange Hoekplas"/>
    <d v="2016-06-05T11:30:00"/>
    <n v="1"/>
    <x v="9"/>
    <s v="Anax imperator"/>
    <n v="5"/>
    <s v="AWD"/>
    <x v="6"/>
    <n v="6"/>
    <s v="Glazenmakers"/>
    <n v="22.285714285714285"/>
  </r>
  <r>
    <n v="16"/>
    <s v="AWD-EVR-Lange Hoekplas"/>
    <d v="2016-06-05T11:30:00"/>
    <n v="1"/>
    <x v="20"/>
    <s v="Anax parthenope"/>
    <n v="2"/>
    <s v="AWD"/>
    <x v="6"/>
    <n v="6"/>
    <s v="Glazenmakers"/>
    <n v="22.285714285714285"/>
  </r>
  <r>
    <n v="16"/>
    <s v="AWD-EVR-Lange Hoekplas"/>
    <d v="2016-06-05T11:30:00"/>
    <n v="1"/>
    <x v="10"/>
    <s v="Libellula quadrimaculata"/>
    <n v="67"/>
    <s v="AWD"/>
    <x v="6"/>
    <n v="6"/>
    <s v="Korenbouten"/>
    <n v="22.285714285714285"/>
  </r>
  <r>
    <n v="16"/>
    <s v="AWD-EVR-Lange Hoekplas"/>
    <d v="2016-06-05T11:30:00"/>
    <n v="1"/>
    <x v="5"/>
    <s v="Orthetrum cancellatum"/>
    <n v="4"/>
    <s v="AWD"/>
    <x v="6"/>
    <n v="6"/>
    <s v="Korenbouten"/>
    <n v="22.285714285714285"/>
  </r>
  <r>
    <n v="16"/>
    <s v="AWD-EVR-Lange Hoekplas"/>
    <d v="2016-06-05T11:30:00"/>
    <n v="1"/>
    <x v="16"/>
    <s v="Sympetrum sanguineum"/>
    <n v="1"/>
    <s v="AWD"/>
    <x v="6"/>
    <n v="6"/>
    <s v="Korenbouten"/>
    <n v="22.285714285714285"/>
  </r>
  <r>
    <n v="16"/>
    <s v="AWD-EVR-Lange Hoekplas"/>
    <d v="2016-06-05T11:30:00"/>
    <n v="1"/>
    <x v="24"/>
    <s v="Leucorrhinia pectoralis"/>
    <n v="5"/>
    <s v="AWD"/>
    <x v="6"/>
    <n v="6"/>
    <s v="Korenbouten"/>
    <n v="22.285714285714285"/>
  </r>
  <r>
    <n v="16"/>
    <s v="AWD-EVR-Lange Hoekplas"/>
    <d v="2016-06-05T11:30:00"/>
    <n v="1"/>
    <x v="18"/>
    <s v="Leucorrhinia rubicunda"/>
    <n v="2"/>
    <s v="AWD"/>
    <x v="6"/>
    <n v="6"/>
    <s v="Korenbouten"/>
    <n v="22.285714285714285"/>
  </r>
  <r>
    <n v="16"/>
    <s v="AWD-EVR-Lange Hoekplas"/>
    <d v="2016-07-03T12:30:00"/>
    <n v="1"/>
    <x v="1"/>
    <s v="Ischnura elegans"/>
    <n v="53"/>
    <s v="AWD"/>
    <x v="6"/>
    <n v="7"/>
    <s v="Waterjuffer"/>
    <n v="26.285714285714285"/>
  </r>
  <r>
    <n v="16"/>
    <s v="AWD-EVR-Lange Hoekplas"/>
    <d v="2016-07-03T12:30:00"/>
    <n v="1"/>
    <x v="3"/>
    <s v="Enallagma cyathigerum"/>
    <n v="9"/>
    <s v="AWD"/>
    <x v="6"/>
    <n v="7"/>
    <s v="Waterjuffer"/>
    <n v="26.285714285714285"/>
  </r>
  <r>
    <n v="16"/>
    <s v="AWD-EVR-Lange Hoekplas"/>
    <d v="2016-07-03T12:30:00"/>
    <n v="1"/>
    <x v="6"/>
    <s v="Coenagrion puella"/>
    <n v="89"/>
    <s v="AWD"/>
    <x v="6"/>
    <n v="7"/>
    <s v="Waterjuffer"/>
    <n v="26.285714285714285"/>
  </r>
  <r>
    <n v="16"/>
    <s v="AWD-EVR-Lange Hoekplas"/>
    <d v="2016-07-03T12:30:00"/>
    <n v="1"/>
    <x v="4"/>
    <s v="Coenagrion pulchellum"/>
    <n v="6"/>
    <s v="AWD"/>
    <x v="6"/>
    <n v="7"/>
    <s v="Waterjuffer"/>
    <n v="26.285714285714285"/>
  </r>
  <r>
    <n v="16"/>
    <s v="AWD-EVR-Lange Hoekplas"/>
    <d v="2016-07-03T12:30:00"/>
    <n v="1"/>
    <x v="8"/>
    <s v="Aeshna isoceles"/>
    <n v="2"/>
    <s v="AWD"/>
    <x v="6"/>
    <n v="7"/>
    <s v="Glazenmakers"/>
    <n v="26.285714285714285"/>
  </r>
  <r>
    <n v="16"/>
    <s v="AWD-EVR-Lange Hoekplas"/>
    <d v="2016-07-03T12:30:00"/>
    <n v="1"/>
    <x v="9"/>
    <s v="Anax imperator"/>
    <n v="2"/>
    <s v="AWD"/>
    <x v="6"/>
    <n v="7"/>
    <s v="Glazenmakers"/>
    <n v="26.285714285714285"/>
  </r>
  <r>
    <n v="16"/>
    <s v="AWD-EVR-Lange Hoekplas"/>
    <d v="2016-07-03T12:30:00"/>
    <n v="1"/>
    <x v="10"/>
    <s v="Libellula quadrimaculata"/>
    <n v="12"/>
    <s v="AWD"/>
    <x v="6"/>
    <n v="7"/>
    <s v="Korenbouten"/>
    <n v="26.285714285714285"/>
  </r>
  <r>
    <n v="16"/>
    <s v="AWD-EVR-Lange Hoekplas"/>
    <d v="2016-07-03T12:30:00"/>
    <n v="1"/>
    <x v="16"/>
    <s v="Sympetrum sanguineum"/>
    <n v="1"/>
    <s v="AWD"/>
    <x v="6"/>
    <n v="7"/>
    <s v="Korenbouten"/>
    <n v="26.285714285714285"/>
  </r>
  <r>
    <n v="16"/>
    <s v="AWD-EVR-Lange Hoekplas"/>
    <d v="2016-07-03T12:30:00"/>
    <n v="1"/>
    <x v="12"/>
    <s v="Sympetrum striolatum"/>
    <n v="26"/>
    <s v="AWD"/>
    <x v="6"/>
    <n v="7"/>
    <s v="Korenbouten"/>
    <n v="26.285714285714285"/>
  </r>
  <r>
    <n v="16"/>
    <s v="AWD-EVR-Lange Hoekplas"/>
    <d v="2016-07-18T12:45:00"/>
    <n v="1"/>
    <x v="11"/>
    <s v="Lestes sponsa"/>
    <n v="18"/>
    <s v="AWD"/>
    <x v="6"/>
    <n v="7"/>
    <s v="Pantserjuffers"/>
    <n v="28.428571428571427"/>
  </r>
  <r>
    <n v="16"/>
    <s v="AWD-EVR-Lange Hoekplas"/>
    <d v="2016-07-18T12:45:00"/>
    <n v="1"/>
    <x v="1"/>
    <s v="Ischnura elegans"/>
    <n v="74"/>
    <s v="AWD"/>
    <x v="6"/>
    <n v="7"/>
    <s v="Waterjuffer"/>
    <n v="28.428571428571427"/>
  </r>
  <r>
    <n v="16"/>
    <s v="AWD-EVR-Lange Hoekplas"/>
    <d v="2016-07-18T12:45:00"/>
    <n v="1"/>
    <x v="3"/>
    <s v="Enallagma cyathigerum"/>
    <n v="14"/>
    <s v="AWD"/>
    <x v="6"/>
    <n v="7"/>
    <s v="Waterjuffer"/>
    <n v="28.428571428571427"/>
  </r>
  <r>
    <n v="16"/>
    <s v="AWD-EVR-Lange Hoekplas"/>
    <d v="2016-07-18T12:45:00"/>
    <n v="1"/>
    <x v="6"/>
    <s v="Coenagrion puella"/>
    <n v="58"/>
    <s v="AWD"/>
    <x v="6"/>
    <n v="7"/>
    <s v="Waterjuffer"/>
    <n v="28.428571428571427"/>
  </r>
  <r>
    <n v="16"/>
    <s v="AWD-EVR-Lange Hoekplas"/>
    <d v="2016-07-18T12:45:00"/>
    <n v="1"/>
    <x v="4"/>
    <s v="Coenagrion pulchellum"/>
    <n v="4"/>
    <s v="AWD"/>
    <x v="6"/>
    <n v="7"/>
    <s v="Waterjuffer"/>
    <n v="28.428571428571427"/>
  </r>
  <r>
    <n v="16"/>
    <s v="AWD-EVR-Lange Hoekplas"/>
    <d v="2016-07-18T12:45:00"/>
    <n v="1"/>
    <x v="9"/>
    <s v="Anax imperator"/>
    <n v="1"/>
    <s v="AWD"/>
    <x v="6"/>
    <n v="7"/>
    <s v="Glazenmakers"/>
    <n v="28.428571428571427"/>
  </r>
  <r>
    <n v="16"/>
    <s v="AWD-EVR-Lange Hoekplas"/>
    <d v="2016-07-18T12:45:00"/>
    <n v="1"/>
    <x v="20"/>
    <s v="Anax parthenope"/>
    <n v="1"/>
    <s v="AWD"/>
    <x v="6"/>
    <n v="7"/>
    <s v="Glazenmakers"/>
    <n v="28.428571428571427"/>
  </r>
  <r>
    <n v="16"/>
    <s v="AWD-EVR-Lange Hoekplas"/>
    <d v="2016-07-18T12:45:00"/>
    <n v="1"/>
    <x v="10"/>
    <s v="Libellula quadrimaculata"/>
    <n v="5"/>
    <s v="AWD"/>
    <x v="6"/>
    <n v="7"/>
    <s v="Korenbouten"/>
    <n v="28.428571428571427"/>
  </r>
  <r>
    <n v="16"/>
    <s v="AWD-EVR-Lange Hoekplas"/>
    <d v="2016-07-18T12:45:00"/>
    <n v="1"/>
    <x v="16"/>
    <s v="Sympetrum sanguineum"/>
    <n v="2"/>
    <s v="AWD"/>
    <x v="6"/>
    <n v="7"/>
    <s v="Korenbouten"/>
    <n v="28.428571428571427"/>
  </r>
  <r>
    <n v="16"/>
    <s v="AWD-EVR-Lange Hoekplas"/>
    <d v="2016-07-18T12:45:00"/>
    <n v="1"/>
    <x v="12"/>
    <s v="Sympetrum striolatum"/>
    <n v="6"/>
    <s v="AWD"/>
    <x v="6"/>
    <n v="7"/>
    <s v="Korenbouten"/>
    <n v="28.428571428571427"/>
  </r>
  <r>
    <n v="16"/>
    <s v="AWD-EVR-Lange Hoekplas"/>
    <d v="2016-07-18T12:45:00"/>
    <n v="1"/>
    <x v="17"/>
    <s v="Sympetrum vulgatum"/>
    <n v="4"/>
    <s v="AWD"/>
    <x v="6"/>
    <n v="7"/>
    <s v="Korenbouten"/>
    <n v="28.428571428571427"/>
  </r>
  <r>
    <n v="16"/>
    <s v="AWD-EVR-Lange Hoekplas"/>
    <d v="2016-08-01T13:30:00"/>
    <n v="1"/>
    <x v="11"/>
    <s v="Lestes sponsa"/>
    <n v="42"/>
    <s v="AWD"/>
    <x v="6"/>
    <n v="8"/>
    <s v="Pantserjuffers"/>
    <n v="30.428571428571427"/>
  </r>
  <r>
    <n v="16"/>
    <s v="AWD-EVR-Lange Hoekplas"/>
    <d v="2016-08-01T13:30:00"/>
    <n v="1"/>
    <x v="1"/>
    <s v="Ischnura elegans"/>
    <n v="43"/>
    <s v="AWD"/>
    <x v="6"/>
    <n v="8"/>
    <s v="Waterjuffer"/>
    <n v="30.428571428571427"/>
  </r>
  <r>
    <n v="16"/>
    <s v="AWD-EVR-Lange Hoekplas"/>
    <d v="2016-08-01T13:30:00"/>
    <n v="1"/>
    <x v="3"/>
    <s v="Enallagma cyathigerum"/>
    <n v="22"/>
    <s v="AWD"/>
    <x v="6"/>
    <n v="8"/>
    <s v="Waterjuffer"/>
    <n v="30.428571428571427"/>
  </r>
  <r>
    <n v="16"/>
    <s v="AWD-EVR-Lange Hoekplas"/>
    <d v="2016-08-01T13:30:00"/>
    <n v="1"/>
    <x v="6"/>
    <s v="Coenagrion puella"/>
    <n v="44"/>
    <s v="AWD"/>
    <x v="6"/>
    <n v="8"/>
    <s v="Waterjuffer"/>
    <n v="30.428571428571427"/>
  </r>
  <r>
    <n v="16"/>
    <s v="AWD-EVR-Lange Hoekplas"/>
    <d v="2016-08-01T13:30:00"/>
    <n v="1"/>
    <x v="9"/>
    <s v="Anax imperator"/>
    <n v="3"/>
    <s v="AWD"/>
    <x v="6"/>
    <n v="8"/>
    <s v="Glazenmakers"/>
    <n v="30.428571428571427"/>
  </r>
  <r>
    <n v="16"/>
    <s v="AWD-EVR-Lange Hoekplas"/>
    <d v="2016-08-01T13:30:00"/>
    <n v="1"/>
    <x v="10"/>
    <s v="Libellula quadrimaculata"/>
    <n v="1"/>
    <s v="AWD"/>
    <x v="6"/>
    <n v="8"/>
    <s v="Korenbouten"/>
    <n v="30.428571428571427"/>
  </r>
  <r>
    <n v="16"/>
    <s v="AWD-EVR-Lange Hoekplas"/>
    <d v="2016-08-01T13:30:00"/>
    <n v="1"/>
    <x v="12"/>
    <s v="Sympetrum striolatum"/>
    <n v="43"/>
    <s v="AWD"/>
    <x v="6"/>
    <n v="8"/>
    <s v="Korenbouten"/>
    <n v="30.428571428571427"/>
  </r>
  <r>
    <n v="16"/>
    <s v="AWD-EVR-Lange Hoekplas"/>
    <d v="2016-08-01T13:30:00"/>
    <n v="1"/>
    <x v="17"/>
    <s v="Sympetrum vulgatum"/>
    <n v="16"/>
    <s v="AWD"/>
    <x v="6"/>
    <n v="8"/>
    <s v="Korenbouten"/>
    <n v="30.428571428571427"/>
  </r>
  <r>
    <n v="16"/>
    <s v="AWD-EVR-Lange Hoekplas"/>
    <d v="2016-08-15T12:00:00"/>
    <n v="1"/>
    <x v="0"/>
    <s v="Sympecma fusca"/>
    <n v="1"/>
    <s v="AWD"/>
    <x v="6"/>
    <n v="8"/>
    <s v="Pantserjuffers"/>
    <n v="32.428571428571431"/>
  </r>
  <r>
    <n v="16"/>
    <s v="AWD-EVR-Lange Hoekplas"/>
    <d v="2016-08-15T12:00:00"/>
    <n v="1"/>
    <x v="11"/>
    <s v="Lestes sponsa"/>
    <n v="52"/>
    <s v="AWD"/>
    <x v="6"/>
    <n v="8"/>
    <s v="Pantserjuffers"/>
    <n v="32.428571428571431"/>
  </r>
  <r>
    <n v="16"/>
    <s v="AWD-EVR-Lange Hoekplas"/>
    <d v="2016-08-15T12:00:00"/>
    <n v="1"/>
    <x v="13"/>
    <s v="Chalcolestes viridis"/>
    <n v="16"/>
    <s v="AWD"/>
    <x v="6"/>
    <n v="8"/>
    <s v="Pantserjuffers"/>
    <n v="32.428571428571431"/>
  </r>
  <r>
    <n v="16"/>
    <s v="AWD-EVR-Lange Hoekplas"/>
    <d v="2016-08-15T12:00:00"/>
    <n v="1"/>
    <x v="1"/>
    <s v="Ischnura elegans"/>
    <n v="13"/>
    <s v="AWD"/>
    <x v="6"/>
    <n v="8"/>
    <s v="Waterjuffer"/>
    <n v="32.428571428571431"/>
  </r>
  <r>
    <n v="16"/>
    <s v="AWD-EVR-Lange Hoekplas"/>
    <d v="2016-08-15T12:00:00"/>
    <n v="1"/>
    <x v="3"/>
    <s v="Enallagma cyathigerum"/>
    <n v="11"/>
    <s v="AWD"/>
    <x v="6"/>
    <n v="8"/>
    <s v="Waterjuffer"/>
    <n v="32.428571428571431"/>
  </r>
  <r>
    <n v="16"/>
    <s v="AWD-EVR-Lange Hoekplas"/>
    <d v="2016-08-15T12:00:00"/>
    <n v="1"/>
    <x v="6"/>
    <s v="Coenagrion puella"/>
    <n v="14"/>
    <s v="AWD"/>
    <x v="6"/>
    <n v="8"/>
    <s v="Waterjuffer"/>
    <n v="32.428571428571431"/>
  </r>
  <r>
    <n v="16"/>
    <s v="AWD-EVR-Lange Hoekplas"/>
    <d v="2016-08-15T12:00:00"/>
    <n v="1"/>
    <x v="30"/>
    <s v="Erythromma viridulum"/>
    <n v="8"/>
    <s v="AWD"/>
    <x v="6"/>
    <n v="8"/>
    <s v="Waterjuffer"/>
    <n v="32.428571428571431"/>
  </r>
  <r>
    <n v="16"/>
    <s v="AWD-EVR-Lange Hoekplas"/>
    <d v="2016-08-15T12:00:00"/>
    <n v="1"/>
    <x v="27"/>
    <s v="Aeshna cyanea"/>
    <n v="1"/>
    <s v="AWD"/>
    <x v="6"/>
    <n v="8"/>
    <s v="Glazenmakers"/>
    <n v="32.428571428571431"/>
  </r>
  <r>
    <n v="16"/>
    <s v="AWD-EVR-Lange Hoekplas"/>
    <d v="2016-08-15T12:00:00"/>
    <n v="1"/>
    <x v="14"/>
    <s v="Aeshna mixta"/>
    <n v="4"/>
    <s v="AWD"/>
    <x v="6"/>
    <n v="8"/>
    <s v="Glazenmakers"/>
    <n v="32.428571428571431"/>
  </r>
  <r>
    <n v="16"/>
    <s v="AWD-EVR-Lange Hoekplas"/>
    <d v="2016-08-15T12:00:00"/>
    <n v="1"/>
    <x v="9"/>
    <s v="Anax imperator"/>
    <n v="2"/>
    <s v="AWD"/>
    <x v="6"/>
    <n v="8"/>
    <s v="Glazenmakers"/>
    <n v="32.428571428571431"/>
  </r>
  <r>
    <n v="16"/>
    <s v="AWD-EVR-Lange Hoekplas"/>
    <d v="2016-08-15T12:00:00"/>
    <n v="1"/>
    <x v="12"/>
    <s v="Sympetrum striolatum"/>
    <n v="36"/>
    <s v="AWD"/>
    <x v="6"/>
    <n v="8"/>
    <s v="Korenbouten"/>
    <n v="32.428571428571431"/>
  </r>
  <r>
    <n v="16"/>
    <s v="AWD-EVR-Lange Hoekplas"/>
    <d v="2016-08-15T12:00:00"/>
    <n v="1"/>
    <x v="17"/>
    <s v="Sympetrum vulgatum"/>
    <n v="13"/>
    <s v="AWD"/>
    <x v="6"/>
    <n v="8"/>
    <s v="Korenbouten"/>
    <n v="32.428571428571431"/>
  </r>
  <r>
    <n v="16"/>
    <s v="AWD-EVR-Lange Hoekplas"/>
    <d v="2016-09-07T13:00:00"/>
    <n v="1"/>
    <x v="0"/>
    <s v="Sympecma fusca"/>
    <n v="3"/>
    <s v="AWD"/>
    <x v="6"/>
    <n v="9"/>
    <s v="Pantserjuffers"/>
    <n v="35.714285714285715"/>
  </r>
  <r>
    <n v="16"/>
    <s v="AWD-EVR-Lange Hoekplas"/>
    <d v="2016-09-07T13:00:00"/>
    <n v="1"/>
    <x v="11"/>
    <s v="Lestes sponsa"/>
    <n v="42"/>
    <s v="AWD"/>
    <x v="6"/>
    <n v="9"/>
    <s v="Pantserjuffers"/>
    <n v="35.714285714285715"/>
  </r>
  <r>
    <n v="16"/>
    <s v="AWD-EVR-Lange Hoekplas"/>
    <d v="2016-09-07T13:00:00"/>
    <n v="1"/>
    <x v="13"/>
    <s v="Chalcolestes viridis"/>
    <n v="36"/>
    <s v="AWD"/>
    <x v="6"/>
    <n v="9"/>
    <s v="Pantserjuffers"/>
    <n v="35.714285714285715"/>
  </r>
  <r>
    <n v="16"/>
    <s v="AWD-EVR-Lange Hoekplas"/>
    <d v="2016-09-07T13:00:00"/>
    <n v="1"/>
    <x v="3"/>
    <s v="Enallagma cyathigerum"/>
    <n v="8"/>
    <s v="AWD"/>
    <x v="6"/>
    <n v="9"/>
    <s v="Waterjuffer"/>
    <n v="35.714285714285715"/>
  </r>
  <r>
    <n v="16"/>
    <s v="AWD-EVR-Lange Hoekplas"/>
    <d v="2016-09-07T13:00:00"/>
    <n v="1"/>
    <x v="14"/>
    <s v="Aeshna mixta"/>
    <n v="2"/>
    <s v="AWD"/>
    <x v="6"/>
    <n v="9"/>
    <s v="Glazenmakers"/>
    <n v="35.714285714285715"/>
  </r>
  <r>
    <n v="16"/>
    <s v="AWD-EVR-Lange Hoekplas"/>
    <d v="2016-09-07T13:00:00"/>
    <n v="1"/>
    <x v="15"/>
    <s v="Sympetrum danae"/>
    <n v="2"/>
    <s v="AWD"/>
    <x v="6"/>
    <n v="9"/>
    <s v="Korenbouten"/>
    <n v="35.714285714285715"/>
  </r>
  <r>
    <n v="16"/>
    <s v="AWD-EVR-Lange Hoekplas"/>
    <d v="2016-09-07T13:00:00"/>
    <n v="1"/>
    <x v="12"/>
    <s v="Sympetrum striolatum"/>
    <n v="42"/>
    <s v="AWD"/>
    <x v="6"/>
    <n v="9"/>
    <s v="Korenbouten"/>
    <n v="35.714285714285715"/>
  </r>
  <r>
    <n v="16"/>
    <s v="AWD-EVR-Lange Hoekplas"/>
    <d v="2016-09-07T13:00:00"/>
    <n v="1"/>
    <x v="17"/>
    <s v="Sympetrum vulgatum"/>
    <n v="29"/>
    <s v="AWD"/>
    <x v="6"/>
    <n v="9"/>
    <s v="Korenbouten"/>
    <n v="35.714285714285715"/>
  </r>
  <r>
    <n v="16"/>
    <s v="AWD-EVR-Lange Hoekplas"/>
    <d v="2017-05-15T12:40:00"/>
    <n v="1"/>
    <x v="1"/>
    <s v="Ischnura elegans"/>
    <n v="34"/>
    <s v="AWD"/>
    <x v="7"/>
    <n v="5"/>
    <s v="Waterjuffer"/>
    <n v="19.142857142857142"/>
  </r>
  <r>
    <n v="16"/>
    <s v="AWD-EVR-Lange Hoekplas"/>
    <d v="2017-05-15T12:40:00"/>
    <n v="1"/>
    <x v="2"/>
    <s v="Pyrrhosoma nymphula"/>
    <n v="31"/>
    <s v="AWD"/>
    <x v="7"/>
    <n v="5"/>
    <s v="Waterjuffer"/>
    <n v="19.142857142857142"/>
  </r>
  <r>
    <n v="16"/>
    <s v="AWD-EVR-Lange Hoekplas"/>
    <d v="2017-05-15T12:40:00"/>
    <n v="1"/>
    <x v="6"/>
    <s v="Coenagrion puella"/>
    <n v="44"/>
    <s v="AWD"/>
    <x v="7"/>
    <n v="5"/>
    <s v="Waterjuffer"/>
    <n v="19.142857142857142"/>
  </r>
  <r>
    <n v="16"/>
    <s v="AWD-EVR-Lange Hoekplas"/>
    <d v="2017-05-15T12:40:00"/>
    <n v="1"/>
    <x v="4"/>
    <s v="Coenagrion pulchellum"/>
    <n v="22"/>
    <s v="AWD"/>
    <x v="7"/>
    <n v="5"/>
    <s v="Waterjuffer"/>
    <n v="19.142857142857142"/>
  </r>
  <r>
    <n v="16"/>
    <s v="AWD-EVR-Lange Hoekplas"/>
    <d v="2017-05-15T12:40:00"/>
    <n v="1"/>
    <x v="7"/>
    <s v="Brachytron pratense"/>
    <n v="6"/>
    <s v="AWD"/>
    <x v="7"/>
    <n v="5"/>
    <s v="Glazenmakers"/>
    <n v="19.142857142857142"/>
  </r>
  <r>
    <n v="16"/>
    <s v="AWD-EVR-Lange Hoekplas"/>
    <d v="2017-05-15T12:40:00"/>
    <n v="1"/>
    <x v="10"/>
    <s v="Libellula quadrimaculata"/>
    <n v="33"/>
    <s v="AWD"/>
    <x v="7"/>
    <n v="5"/>
    <s v="Korenbouten"/>
    <n v="19.142857142857142"/>
  </r>
  <r>
    <n v="16"/>
    <s v="AWD-EVR-Lange Hoekplas"/>
    <d v="2017-05-15T12:40:00"/>
    <n v="1"/>
    <x v="0"/>
    <s v="Sympecma fusca"/>
    <n v="2"/>
    <s v="AWD"/>
    <x v="7"/>
    <n v="5"/>
    <s v="Pantserjuffers"/>
    <n v="19.142857142857142"/>
  </r>
  <r>
    <n v="16"/>
    <s v="AWD-EVR-Lange Hoekplas"/>
    <d v="2017-05-22T12:30:00"/>
    <n v="1"/>
    <x v="3"/>
    <s v="Enallagma cyathigerum"/>
    <n v="142"/>
    <s v="AWD"/>
    <x v="7"/>
    <n v="5"/>
    <s v="Waterjuffer"/>
    <n v="20.142857142857142"/>
  </r>
  <r>
    <n v="16"/>
    <s v="AWD-EVR-Lange Hoekplas"/>
    <d v="2017-05-22T12:30:00"/>
    <n v="1"/>
    <x v="6"/>
    <s v="Coenagrion puella"/>
    <n v="308"/>
    <s v="AWD"/>
    <x v="7"/>
    <n v="5"/>
    <s v="Waterjuffer"/>
    <n v="20.142857142857142"/>
  </r>
  <r>
    <n v="16"/>
    <s v="AWD-EVR-Lange Hoekplas"/>
    <d v="2017-05-22T12:30:00"/>
    <n v="1"/>
    <x v="4"/>
    <s v="Coenagrion pulchellum"/>
    <n v="176"/>
    <s v="AWD"/>
    <x v="7"/>
    <n v="5"/>
    <s v="Waterjuffer"/>
    <n v="20.142857142857142"/>
  </r>
  <r>
    <n v="16"/>
    <s v="AWD-EVR-Lange Hoekplas"/>
    <d v="2017-05-22T12:30:00"/>
    <n v="1"/>
    <x v="7"/>
    <s v="Brachytron pratense"/>
    <n v="3"/>
    <s v="AWD"/>
    <x v="7"/>
    <n v="5"/>
    <s v="Glazenmakers"/>
    <n v="20.142857142857142"/>
  </r>
  <r>
    <n v="16"/>
    <s v="AWD-EVR-Lange Hoekplas"/>
    <d v="2017-05-22T12:30:00"/>
    <n v="1"/>
    <x v="8"/>
    <s v="Aeshna isoceles"/>
    <n v="2"/>
    <s v="AWD"/>
    <x v="7"/>
    <n v="5"/>
    <s v="Glazenmakers"/>
    <n v="20.142857142857142"/>
  </r>
  <r>
    <n v="16"/>
    <s v="AWD-EVR-Lange Hoekplas"/>
    <d v="2017-05-22T12:30:00"/>
    <n v="1"/>
    <x v="20"/>
    <s v="Anax parthenope"/>
    <n v="1"/>
    <s v="AWD"/>
    <x v="7"/>
    <n v="5"/>
    <s v="Glazenmakers"/>
    <n v="20.142857142857142"/>
  </r>
  <r>
    <n v="16"/>
    <s v="AWD-EVR-Lange Hoekplas"/>
    <d v="2017-05-22T12:30:00"/>
    <n v="1"/>
    <x v="10"/>
    <s v="Libellula quadrimaculata"/>
    <n v="146"/>
    <s v="AWD"/>
    <x v="7"/>
    <n v="5"/>
    <s v="Korenbouten"/>
    <n v="20.142857142857142"/>
  </r>
  <r>
    <n v="16"/>
    <s v="AWD-EVR-Lange Hoekplas"/>
    <d v="2017-05-22T12:30:00"/>
    <n v="1"/>
    <x v="5"/>
    <s v="Orthetrum cancellatum"/>
    <n v="3"/>
    <s v="AWD"/>
    <x v="7"/>
    <n v="5"/>
    <s v="Korenbouten"/>
    <n v="20.142857142857142"/>
  </r>
  <r>
    <n v="16"/>
    <s v="AWD-EVR-Lange Hoekplas"/>
    <d v="2017-05-22T12:30:00"/>
    <n v="1"/>
    <x v="24"/>
    <s v="Leucorrhinia pectoralis"/>
    <n v="3"/>
    <s v="AWD"/>
    <x v="7"/>
    <n v="5"/>
    <s v="Korenbouten"/>
    <n v="20.142857142857142"/>
  </r>
  <r>
    <n v="16"/>
    <s v="AWD-EVR-Lange Hoekplas"/>
    <d v="2017-05-22T12:30:00"/>
    <n v="1"/>
    <x v="18"/>
    <s v="Leucorrhinia rubicunda"/>
    <n v="2"/>
    <s v="AWD"/>
    <x v="7"/>
    <n v="5"/>
    <s v="Korenbouten"/>
    <n v="20.142857142857142"/>
  </r>
  <r>
    <n v="16"/>
    <s v="AWD-EVR-Lange Hoekplas"/>
    <d v="2017-05-22T12:30:00"/>
    <n v="1"/>
    <x v="9"/>
    <s v="Anax imperator"/>
    <n v="1"/>
    <s v="AWD"/>
    <x v="7"/>
    <n v="5"/>
    <s v="Glazenmakers"/>
    <n v="20.142857142857142"/>
  </r>
  <r>
    <n v="16"/>
    <s v="AWD-EVR-Lange Hoekplas"/>
    <d v="2017-05-22T12:30:00"/>
    <n v="1"/>
    <x v="2"/>
    <s v="Pyrrhosoma nymphula"/>
    <n v="29"/>
    <s v="AWD"/>
    <x v="7"/>
    <n v="5"/>
    <s v="Waterjuffer"/>
    <n v="20.142857142857142"/>
  </r>
  <r>
    <n v="16"/>
    <s v="AWD-EVR-Lange Hoekplas"/>
    <d v="2017-06-02T12:30:00"/>
    <n v="1"/>
    <x v="1"/>
    <s v="Ischnura elegans"/>
    <n v="49"/>
    <s v="AWD"/>
    <x v="7"/>
    <n v="6"/>
    <s v="Waterjuffer"/>
    <n v="21.714285714285715"/>
  </r>
  <r>
    <n v="16"/>
    <s v="AWD-EVR-Lange Hoekplas"/>
    <d v="2017-06-02T12:30:00"/>
    <n v="1"/>
    <x v="2"/>
    <s v="Pyrrhosoma nymphula"/>
    <n v="4"/>
    <s v="AWD"/>
    <x v="7"/>
    <n v="6"/>
    <s v="Waterjuffer"/>
    <n v="21.714285714285715"/>
  </r>
  <r>
    <n v="16"/>
    <s v="AWD-EVR-Lange Hoekplas"/>
    <d v="2017-06-02T12:30:00"/>
    <n v="1"/>
    <x v="6"/>
    <s v="Coenagrion puella"/>
    <n v="388"/>
    <s v="AWD"/>
    <x v="7"/>
    <n v="6"/>
    <s v="Waterjuffer"/>
    <n v="21.714285714285715"/>
  </r>
  <r>
    <n v="16"/>
    <s v="AWD-EVR-Lange Hoekplas"/>
    <d v="2017-06-02T12:30:00"/>
    <n v="1"/>
    <x v="4"/>
    <s v="Coenagrion pulchellum"/>
    <n v="63"/>
    <s v="AWD"/>
    <x v="7"/>
    <n v="6"/>
    <s v="Waterjuffer"/>
    <n v="21.714285714285715"/>
  </r>
  <r>
    <n v="16"/>
    <s v="AWD-EVR-Lange Hoekplas"/>
    <d v="2017-06-02T12:30:00"/>
    <n v="1"/>
    <x v="7"/>
    <s v="Brachytron pratense"/>
    <n v="2"/>
    <s v="AWD"/>
    <x v="7"/>
    <n v="6"/>
    <s v="Glazenmakers"/>
    <n v="21.714285714285715"/>
  </r>
  <r>
    <n v="16"/>
    <s v="AWD-EVR-Lange Hoekplas"/>
    <d v="2017-06-02T12:30:00"/>
    <n v="1"/>
    <x v="8"/>
    <s v="Aeshna isoceles"/>
    <n v="3"/>
    <s v="AWD"/>
    <x v="7"/>
    <n v="6"/>
    <s v="Glazenmakers"/>
    <n v="21.714285714285715"/>
  </r>
  <r>
    <n v="16"/>
    <s v="AWD-EVR-Lange Hoekplas"/>
    <d v="2017-06-02T12:30:00"/>
    <n v="1"/>
    <x v="9"/>
    <s v="Anax imperator"/>
    <n v="3"/>
    <s v="AWD"/>
    <x v="7"/>
    <n v="6"/>
    <s v="Glazenmakers"/>
    <n v="21.714285714285715"/>
  </r>
  <r>
    <n v="16"/>
    <s v="AWD-EVR-Lange Hoekplas"/>
    <d v="2017-06-02T12:30:00"/>
    <n v="1"/>
    <x v="20"/>
    <s v="Anax parthenope"/>
    <n v="1"/>
    <s v="AWD"/>
    <x v="7"/>
    <n v="6"/>
    <s v="Glazenmakers"/>
    <n v="21.714285714285715"/>
  </r>
  <r>
    <n v="16"/>
    <s v="AWD-EVR-Lange Hoekplas"/>
    <d v="2017-06-02T12:30:00"/>
    <n v="1"/>
    <x v="10"/>
    <s v="Libellula quadrimaculata"/>
    <n v="76"/>
    <s v="AWD"/>
    <x v="7"/>
    <n v="6"/>
    <s v="Korenbouten"/>
    <n v="21.714285714285715"/>
  </r>
  <r>
    <n v="16"/>
    <s v="AWD-EVR-Lange Hoekplas"/>
    <d v="2017-06-02T12:30:00"/>
    <n v="1"/>
    <x v="5"/>
    <s v="Orthetrum cancellatum"/>
    <n v="4"/>
    <s v="AWD"/>
    <x v="7"/>
    <n v="6"/>
    <s v="Korenbouten"/>
    <n v="21.714285714285715"/>
  </r>
  <r>
    <n v="16"/>
    <s v="AWD-EVR-Lange Hoekplas"/>
    <d v="2017-06-02T12:30:00"/>
    <n v="1"/>
    <x v="24"/>
    <s v="Leucorrhinia pectoralis"/>
    <n v="3"/>
    <s v="AWD"/>
    <x v="7"/>
    <n v="6"/>
    <s v="Korenbouten"/>
    <n v="21.714285714285715"/>
  </r>
  <r>
    <n v="16"/>
    <s v="AWD-EVR-Lange Hoekplas"/>
    <d v="2017-06-19T12:15:00"/>
    <n v="1"/>
    <x v="1"/>
    <s v="Ischnura elegans"/>
    <n v="46"/>
    <s v="AWD"/>
    <x v="7"/>
    <n v="6"/>
    <s v="Waterjuffer"/>
    <n v="24.142857142857142"/>
  </r>
  <r>
    <n v="16"/>
    <s v="AWD-EVR-Lange Hoekplas"/>
    <d v="2017-06-19T12:15:00"/>
    <n v="1"/>
    <x v="3"/>
    <s v="Enallagma cyathigerum"/>
    <n v="24"/>
    <s v="AWD"/>
    <x v="7"/>
    <n v="6"/>
    <s v="Waterjuffer"/>
    <n v="24.142857142857142"/>
  </r>
  <r>
    <n v="16"/>
    <s v="AWD-EVR-Lange Hoekplas"/>
    <d v="2017-06-19T12:15:00"/>
    <n v="1"/>
    <x v="6"/>
    <s v="Coenagrion puella"/>
    <n v="164"/>
    <s v="AWD"/>
    <x v="7"/>
    <n v="6"/>
    <s v="Waterjuffer"/>
    <n v="24.142857142857142"/>
  </r>
  <r>
    <n v="16"/>
    <s v="AWD-EVR-Lange Hoekplas"/>
    <d v="2017-06-19T12:15:00"/>
    <n v="1"/>
    <x v="4"/>
    <s v="Coenagrion pulchellum"/>
    <n v="55"/>
    <s v="AWD"/>
    <x v="7"/>
    <n v="6"/>
    <s v="Waterjuffer"/>
    <n v="24.142857142857142"/>
  </r>
  <r>
    <n v="16"/>
    <s v="AWD-EVR-Lange Hoekplas"/>
    <d v="2017-06-19T12:15:00"/>
    <n v="1"/>
    <x v="7"/>
    <s v="Brachytron pratense"/>
    <n v="1"/>
    <s v="AWD"/>
    <x v="7"/>
    <n v="6"/>
    <s v="Glazenmakers"/>
    <n v="24.142857142857142"/>
  </r>
  <r>
    <n v="16"/>
    <s v="AWD-EVR-Lange Hoekplas"/>
    <d v="2017-06-19T12:15:00"/>
    <n v="1"/>
    <x v="9"/>
    <s v="Anax imperator"/>
    <n v="1"/>
    <s v="AWD"/>
    <x v="7"/>
    <n v="6"/>
    <s v="Glazenmakers"/>
    <n v="24.142857142857142"/>
  </r>
  <r>
    <n v="16"/>
    <s v="AWD-EVR-Lange Hoekplas"/>
    <d v="2017-06-19T12:15:00"/>
    <n v="1"/>
    <x v="10"/>
    <s v="Libellula quadrimaculata"/>
    <n v="28"/>
    <s v="AWD"/>
    <x v="7"/>
    <n v="6"/>
    <s v="Korenbouten"/>
    <n v="24.142857142857142"/>
  </r>
  <r>
    <n v="16"/>
    <s v="AWD-EVR-Lange Hoekplas"/>
    <d v="2017-06-19T12:15:00"/>
    <n v="1"/>
    <x v="5"/>
    <s v="Orthetrum cancellatum"/>
    <n v="2"/>
    <s v="AWD"/>
    <x v="7"/>
    <n v="6"/>
    <s v="Korenbouten"/>
    <n v="24.142857142857142"/>
  </r>
  <r>
    <n v="16"/>
    <s v="AWD-EVR-Lange Hoekplas"/>
    <d v="2017-06-19T12:15:00"/>
    <n v="1"/>
    <x v="24"/>
    <s v="Leucorrhinia pectoralis"/>
    <n v="2"/>
    <s v="AWD"/>
    <x v="7"/>
    <n v="6"/>
    <s v="Korenbouten"/>
    <n v="24.142857142857142"/>
  </r>
  <r>
    <n v="16"/>
    <s v="AWD-EVR-Lange Hoekplas"/>
    <d v="2017-06-26T12:30:00"/>
    <n v="1"/>
    <x v="6"/>
    <s v="Coenagrion puella"/>
    <n v="371"/>
    <s v="AWD"/>
    <x v="7"/>
    <n v="6"/>
    <s v="Waterjuffer"/>
    <n v="25.142857142857142"/>
  </r>
  <r>
    <n v="16"/>
    <s v="AWD-EVR-Lange Hoekplas"/>
    <d v="2017-06-26T12:30:00"/>
    <n v="1"/>
    <x v="12"/>
    <s v="Sympetrum striolatum"/>
    <n v="3"/>
    <s v="AWD"/>
    <x v="7"/>
    <n v="6"/>
    <s v="Korenbouten"/>
    <n v="25.142857142857142"/>
  </r>
  <r>
    <n v="16"/>
    <s v="AWD-EVR-Lange Hoekplas"/>
    <d v="2017-06-26T12:30:00"/>
    <n v="1"/>
    <x v="11"/>
    <s v="Lestes sponsa"/>
    <n v="9"/>
    <s v="AWD"/>
    <x v="7"/>
    <n v="6"/>
    <s v="Pantserjuffers"/>
    <n v="25.142857142857142"/>
  </r>
  <r>
    <n v="16"/>
    <s v="AWD-EVR-Lange Hoekplas"/>
    <d v="2017-06-26T12:30:00"/>
    <n v="1"/>
    <x v="4"/>
    <s v="Coenagrion pulchellum"/>
    <n v="105"/>
    <s v="AWD"/>
    <x v="7"/>
    <n v="6"/>
    <s v="Waterjuffer"/>
    <n v="25.142857142857142"/>
  </r>
  <r>
    <n v="16"/>
    <s v="AWD-EVR-Lange Hoekplas"/>
    <d v="2017-06-26T12:30:00"/>
    <n v="1"/>
    <x v="8"/>
    <s v="Aeshna isoceles"/>
    <n v="1"/>
    <s v="AWD"/>
    <x v="7"/>
    <n v="6"/>
    <s v="Glazenmakers"/>
    <n v="25.142857142857142"/>
  </r>
  <r>
    <n v="16"/>
    <s v="AWD-EVR-Lange Hoekplas"/>
    <d v="2017-06-26T12:30:00"/>
    <n v="1"/>
    <x v="3"/>
    <s v="Enallagma cyathigerum"/>
    <n v="18"/>
    <s v="AWD"/>
    <x v="7"/>
    <n v="6"/>
    <s v="Waterjuffer"/>
    <n v="25.142857142857142"/>
  </r>
  <r>
    <n v="16"/>
    <s v="AWD-EVR-Lange Hoekplas"/>
    <d v="2017-06-26T12:30:00"/>
    <n v="1"/>
    <x v="9"/>
    <s v="Anax imperator"/>
    <n v="1"/>
    <s v="AWD"/>
    <x v="7"/>
    <n v="6"/>
    <s v="Glazenmakers"/>
    <n v="25.142857142857142"/>
  </r>
  <r>
    <n v="16"/>
    <s v="AWD-EVR-Lange Hoekplas"/>
    <d v="2017-06-26T12:30:00"/>
    <n v="1"/>
    <x v="1"/>
    <s v="Ischnura elegans"/>
    <n v="64"/>
    <s v="AWD"/>
    <x v="7"/>
    <n v="6"/>
    <s v="Waterjuffer"/>
    <n v="25.142857142857142"/>
  </r>
  <r>
    <n v="16"/>
    <s v="AWD-EVR-Lange Hoekplas"/>
    <d v="2017-06-26T12:30:00"/>
    <n v="1"/>
    <x v="10"/>
    <s v="Libellula quadrimaculata"/>
    <n v="14"/>
    <s v="AWD"/>
    <x v="7"/>
    <n v="6"/>
    <s v="Korenbouten"/>
    <n v="25.142857142857142"/>
  </r>
  <r>
    <n v="16"/>
    <s v="AWD-EVR-Lange Hoekplas"/>
    <d v="2017-07-21T13:10:00"/>
    <n v="1"/>
    <x v="11"/>
    <s v="Lestes sponsa"/>
    <n v="23"/>
    <s v="AWD"/>
    <x v="7"/>
    <n v="7"/>
    <s v="Pantserjuffers"/>
    <n v="28.714285714285715"/>
  </r>
  <r>
    <n v="16"/>
    <s v="AWD-EVR-Lange Hoekplas"/>
    <d v="2017-07-21T13:10:00"/>
    <n v="1"/>
    <x v="1"/>
    <s v="Ischnura elegans"/>
    <n v="48"/>
    <s v="AWD"/>
    <x v="7"/>
    <n v="7"/>
    <s v="Waterjuffer"/>
    <n v="28.714285714285715"/>
  </r>
  <r>
    <n v="16"/>
    <s v="AWD-EVR-Lange Hoekplas"/>
    <d v="2017-07-21T13:10:00"/>
    <n v="1"/>
    <x v="3"/>
    <s v="Enallagma cyathigerum"/>
    <n v="14"/>
    <s v="AWD"/>
    <x v="7"/>
    <n v="7"/>
    <s v="Waterjuffer"/>
    <n v="28.714285714285715"/>
  </r>
  <r>
    <n v="16"/>
    <s v="AWD-EVR-Lange Hoekplas"/>
    <d v="2017-07-21T13:10:00"/>
    <n v="1"/>
    <x v="6"/>
    <s v="Coenagrion puella"/>
    <n v="54"/>
    <s v="AWD"/>
    <x v="7"/>
    <n v="7"/>
    <s v="Waterjuffer"/>
    <n v="28.714285714285715"/>
  </r>
  <r>
    <n v="16"/>
    <s v="AWD-EVR-Lange Hoekplas"/>
    <d v="2017-07-21T13:10:00"/>
    <n v="1"/>
    <x v="4"/>
    <s v="Coenagrion pulchellum"/>
    <n v="3"/>
    <s v="AWD"/>
    <x v="7"/>
    <n v="7"/>
    <s v="Waterjuffer"/>
    <n v="28.714285714285715"/>
  </r>
  <r>
    <n v="16"/>
    <s v="AWD-EVR-Lange Hoekplas"/>
    <d v="2017-07-21T13:10:00"/>
    <n v="1"/>
    <x v="9"/>
    <s v="Anax imperator"/>
    <n v="1"/>
    <s v="AWD"/>
    <x v="7"/>
    <n v="7"/>
    <s v="Glazenmakers"/>
    <n v="28.714285714285715"/>
  </r>
  <r>
    <n v="16"/>
    <s v="AWD-EVR-Lange Hoekplas"/>
    <d v="2017-07-21T13:10:00"/>
    <n v="1"/>
    <x v="20"/>
    <s v="Anax parthenope"/>
    <n v="1"/>
    <s v="AWD"/>
    <x v="7"/>
    <n v="7"/>
    <s v="Glazenmakers"/>
    <n v="28.714285714285715"/>
  </r>
  <r>
    <n v="16"/>
    <s v="AWD-EVR-Lange Hoekplas"/>
    <d v="2017-07-21T13:10:00"/>
    <n v="1"/>
    <x v="10"/>
    <s v="Libellula quadrimaculata"/>
    <n v="3"/>
    <s v="AWD"/>
    <x v="7"/>
    <n v="7"/>
    <s v="Korenbouten"/>
    <n v="28.714285714285715"/>
  </r>
  <r>
    <n v="16"/>
    <s v="AWD-EVR-Lange Hoekplas"/>
    <d v="2017-07-21T13:10:00"/>
    <n v="1"/>
    <x v="17"/>
    <s v="Sympetrum vulgatum"/>
    <n v="4"/>
    <s v="AWD"/>
    <x v="7"/>
    <n v="7"/>
    <s v="Korenbouten"/>
    <n v="28.714285714285715"/>
  </r>
  <r>
    <n v="16"/>
    <s v="AWD-EVR-Lange Hoekplas"/>
    <d v="2017-07-21T13:10:00"/>
    <n v="1"/>
    <x v="12"/>
    <s v="Sympetrum striolatum"/>
    <n v="6"/>
    <s v="AWD"/>
    <x v="7"/>
    <n v="7"/>
    <s v="Korenbouten"/>
    <n v="28.714285714285715"/>
  </r>
  <r>
    <n v="16"/>
    <s v="AWD-EVR-Lange Hoekplas"/>
    <d v="2017-08-11T13:45:00"/>
    <n v="1"/>
    <x v="11"/>
    <s v="Lestes sponsa"/>
    <n v="27"/>
    <s v="AWD"/>
    <x v="7"/>
    <n v="8"/>
    <s v="Pantserjuffers"/>
    <n v="31.714285714285715"/>
  </r>
  <r>
    <n v="16"/>
    <s v="AWD-EVR-Lange Hoekplas"/>
    <d v="2017-08-11T13:45:00"/>
    <n v="1"/>
    <x v="13"/>
    <s v="Chalcolestes viridis"/>
    <n v="11"/>
    <s v="AWD"/>
    <x v="7"/>
    <n v="8"/>
    <s v="Pantserjuffers"/>
    <n v="31.714285714285715"/>
  </r>
  <r>
    <n v="16"/>
    <s v="AWD-EVR-Lange Hoekplas"/>
    <d v="2017-08-11T13:45:00"/>
    <n v="1"/>
    <x v="1"/>
    <s v="Ischnura elegans"/>
    <n v="27"/>
    <s v="AWD"/>
    <x v="7"/>
    <n v="8"/>
    <s v="Waterjuffer"/>
    <n v="31.714285714285715"/>
  </r>
  <r>
    <n v="16"/>
    <s v="AWD-EVR-Lange Hoekplas"/>
    <d v="2017-08-11T13:45:00"/>
    <n v="1"/>
    <x v="3"/>
    <s v="Enallagma cyathigerum"/>
    <n v="16"/>
    <s v="AWD"/>
    <x v="7"/>
    <n v="8"/>
    <s v="Waterjuffer"/>
    <n v="31.714285714285715"/>
  </r>
  <r>
    <n v="16"/>
    <s v="AWD-EVR-Lange Hoekplas"/>
    <d v="2017-08-11T13:45:00"/>
    <n v="1"/>
    <x v="6"/>
    <s v="Coenagrion puella"/>
    <n v="11"/>
    <s v="AWD"/>
    <x v="7"/>
    <n v="8"/>
    <s v="Waterjuffer"/>
    <n v="31.714285714285715"/>
  </r>
  <r>
    <n v="16"/>
    <s v="AWD-EVR-Lange Hoekplas"/>
    <d v="2017-08-11T13:45:00"/>
    <n v="1"/>
    <x v="30"/>
    <s v="Erythromma viridulum"/>
    <n v="6"/>
    <s v="AWD"/>
    <x v="7"/>
    <n v="8"/>
    <s v="Waterjuffer"/>
    <n v="31.714285714285715"/>
  </r>
  <r>
    <n v="16"/>
    <s v="AWD-EVR-Lange Hoekplas"/>
    <d v="2017-08-11T13:45:00"/>
    <n v="1"/>
    <x v="8"/>
    <s v="Aeshna isoceles"/>
    <n v="4"/>
    <s v="AWD"/>
    <x v="7"/>
    <n v="8"/>
    <s v="Glazenmakers"/>
    <n v="31.714285714285715"/>
  </r>
  <r>
    <n v="16"/>
    <s v="AWD-EVR-Lange Hoekplas"/>
    <d v="2017-08-11T13:45:00"/>
    <n v="1"/>
    <x v="9"/>
    <s v="Anax imperator"/>
    <n v="1"/>
    <s v="AWD"/>
    <x v="7"/>
    <n v="8"/>
    <s v="Glazenmakers"/>
    <n v="31.714285714285715"/>
  </r>
  <r>
    <n v="16"/>
    <s v="AWD-EVR-Lange Hoekplas"/>
    <d v="2017-08-11T13:45:00"/>
    <n v="1"/>
    <x v="16"/>
    <s v="Sympetrum sanguineum"/>
    <n v="1"/>
    <s v="AWD"/>
    <x v="7"/>
    <n v="8"/>
    <s v="Korenbouten"/>
    <n v="31.714285714285715"/>
  </r>
  <r>
    <n v="16"/>
    <s v="AWD-EVR-Lange Hoekplas"/>
    <d v="2017-08-11T13:45:00"/>
    <n v="1"/>
    <x v="12"/>
    <s v="Sympetrum striolatum"/>
    <n v="33"/>
    <s v="AWD"/>
    <x v="7"/>
    <n v="8"/>
    <s v="Korenbouten"/>
    <n v="31.714285714285715"/>
  </r>
  <r>
    <n v="16"/>
    <s v="AWD-EVR-Lange Hoekplas"/>
    <d v="2017-08-11T13:45:00"/>
    <n v="1"/>
    <x v="17"/>
    <s v="Sympetrum vulgatum"/>
    <n v="14"/>
    <s v="AWD"/>
    <x v="7"/>
    <n v="8"/>
    <s v="Korenbouten"/>
    <n v="31.714285714285715"/>
  </r>
  <r>
    <n v="16"/>
    <s v="AWD-EVR-Lange Hoekplas"/>
    <d v="2017-08-25T12:30:00"/>
    <n v="1"/>
    <x v="11"/>
    <s v="Lestes sponsa"/>
    <n v="50"/>
    <s v="AWD"/>
    <x v="7"/>
    <n v="8"/>
    <s v="Pantserjuffers"/>
    <n v="33.714285714285715"/>
  </r>
  <r>
    <n v="16"/>
    <s v="AWD-EVR-Lange Hoekplas"/>
    <d v="2017-08-25T12:30:00"/>
    <n v="1"/>
    <x v="13"/>
    <s v="Chalcolestes viridis"/>
    <n v="21"/>
    <s v="AWD"/>
    <x v="7"/>
    <n v="8"/>
    <s v="Pantserjuffers"/>
    <n v="33.714285714285715"/>
  </r>
  <r>
    <n v="16"/>
    <s v="AWD-EVR-Lange Hoekplas"/>
    <d v="2017-08-25T12:30:00"/>
    <n v="1"/>
    <x v="1"/>
    <s v="Ischnura elegans"/>
    <n v="6"/>
    <s v="AWD"/>
    <x v="7"/>
    <n v="8"/>
    <s v="Waterjuffer"/>
    <n v="33.714285714285715"/>
  </r>
  <r>
    <n v="16"/>
    <s v="AWD-EVR-Lange Hoekplas"/>
    <d v="2017-08-25T12:30:00"/>
    <n v="1"/>
    <x v="3"/>
    <s v="Enallagma cyathigerum"/>
    <n v="4"/>
    <s v="AWD"/>
    <x v="7"/>
    <n v="8"/>
    <s v="Waterjuffer"/>
    <n v="33.714285714285715"/>
  </r>
  <r>
    <n v="16"/>
    <s v="AWD-EVR-Lange Hoekplas"/>
    <d v="2017-08-25T12:30:00"/>
    <n v="1"/>
    <x v="6"/>
    <s v="Coenagrion puella"/>
    <n v="10"/>
    <s v="AWD"/>
    <x v="7"/>
    <n v="8"/>
    <s v="Waterjuffer"/>
    <n v="33.714285714285715"/>
  </r>
  <r>
    <n v="16"/>
    <s v="AWD-EVR-Lange Hoekplas"/>
    <d v="2017-08-25T12:30:00"/>
    <n v="1"/>
    <x v="14"/>
    <s v="Aeshna mixta"/>
    <n v="3"/>
    <s v="AWD"/>
    <x v="7"/>
    <n v="8"/>
    <s v="Glazenmakers"/>
    <n v="33.714285714285715"/>
  </r>
  <r>
    <n v="16"/>
    <s v="AWD-EVR-Lange Hoekplas"/>
    <d v="2017-08-25T12:30:00"/>
    <n v="1"/>
    <x v="12"/>
    <s v="Sympetrum striolatum"/>
    <n v="88"/>
    <s v="AWD"/>
    <x v="7"/>
    <n v="8"/>
    <s v="Korenbouten"/>
    <n v="33.714285714285715"/>
  </r>
  <r>
    <n v="16"/>
    <s v="AWD-EVR-Lange Hoekplas"/>
    <d v="2017-08-25T12:30:00"/>
    <n v="1"/>
    <x v="17"/>
    <s v="Sympetrum vulgatum"/>
    <n v="57"/>
    <s v="AWD"/>
    <x v="7"/>
    <n v="8"/>
    <s v="Korenbouten"/>
    <n v="33.714285714285715"/>
  </r>
  <r>
    <n v="16"/>
    <s v="AWD-EVR-Lange Hoekplas"/>
    <d v="2017-08-25T12:30:00"/>
    <n v="1"/>
    <x v="16"/>
    <s v="Sympetrum sanguineum"/>
    <n v="4"/>
    <s v="AWD"/>
    <x v="7"/>
    <n v="8"/>
    <s v="Korenbouten"/>
    <n v="33.714285714285715"/>
  </r>
  <r>
    <n v="16"/>
    <s v="AWD-EVR-Lange Hoekplas"/>
    <d v="2017-09-08T12:30:00"/>
    <n v="1"/>
    <x v="0"/>
    <s v="Sympecma fusca"/>
    <n v="2"/>
    <s v="AWD"/>
    <x v="7"/>
    <n v="9"/>
    <s v="Pantserjuffers"/>
    <n v="35.714285714285715"/>
  </r>
  <r>
    <n v="16"/>
    <s v="AWD-EVR-Lange Hoekplas"/>
    <d v="2017-09-08T12:30:00"/>
    <n v="1"/>
    <x v="11"/>
    <s v="Lestes sponsa"/>
    <n v="42"/>
    <s v="AWD"/>
    <x v="7"/>
    <n v="9"/>
    <s v="Pantserjuffers"/>
    <n v="35.714285714285715"/>
  </r>
  <r>
    <n v="16"/>
    <s v="AWD-EVR-Lange Hoekplas"/>
    <d v="2017-09-08T12:30:00"/>
    <n v="1"/>
    <x v="13"/>
    <s v="Chalcolestes viridis"/>
    <n v="36"/>
    <s v="AWD"/>
    <x v="7"/>
    <n v="9"/>
    <s v="Pantserjuffers"/>
    <n v="35.714285714285715"/>
  </r>
  <r>
    <n v="16"/>
    <s v="AWD-EVR-Lange Hoekplas"/>
    <d v="2017-09-08T12:30:00"/>
    <n v="1"/>
    <x v="3"/>
    <s v="Enallagma cyathigerum"/>
    <n v="6"/>
    <s v="AWD"/>
    <x v="7"/>
    <n v="9"/>
    <s v="Waterjuffer"/>
    <n v="35.714285714285715"/>
  </r>
  <r>
    <n v="16"/>
    <s v="AWD-EVR-Lange Hoekplas"/>
    <d v="2017-09-08T12:30:00"/>
    <n v="1"/>
    <x v="14"/>
    <s v="Aeshna mixta"/>
    <n v="4"/>
    <s v="AWD"/>
    <x v="7"/>
    <n v="9"/>
    <s v="Glazenmakers"/>
    <n v="35.714285714285715"/>
  </r>
  <r>
    <n v="16"/>
    <s v="AWD-EVR-Lange Hoekplas"/>
    <d v="2017-09-08T12:30:00"/>
    <n v="1"/>
    <x v="12"/>
    <s v="Sympetrum striolatum"/>
    <n v="48"/>
    <s v="AWD"/>
    <x v="7"/>
    <n v="9"/>
    <s v="Korenbouten"/>
    <n v="35.714285714285715"/>
  </r>
  <r>
    <n v="16"/>
    <s v="AWD-EVR-Lange Hoekplas"/>
    <d v="2017-09-08T12:30:00"/>
    <n v="1"/>
    <x v="17"/>
    <s v="Sympetrum vulgatum"/>
    <n v="39"/>
    <s v="AWD"/>
    <x v="7"/>
    <n v="9"/>
    <s v="Korenbouten"/>
    <n v="35.714285714285715"/>
  </r>
  <r>
    <n v="16"/>
    <s v="AWD-EVR-Lange Hoekplas"/>
    <d v="2017-09-22T12:30:00"/>
    <n v="1"/>
    <x v="11"/>
    <s v="Lestes sponsa"/>
    <n v="18"/>
    <s v="AWD"/>
    <x v="7"/>
    <n v="9"/>
    <s v="Pantserjuffers"/>
    <n v="37.714285714285715"/>
  </r>
  <r>
    <n v="16"/>
    <s v="AWD-EVR-Lange Hoekplas"/>
    <d v="2017-09-22T12:30:00"/>
    <n v="1"/>
    <x v="13"/>
    <s v="Chalcolestes viridis"/>
    <n v="39"/>
    <s v="AWD"/>
    <x v="7"/>
    <n v="9"/>
    <s v="Pantserjuffers"/>
    <n v="37.714285714285715"/>
  </r>
  <r>
    <n v="16"/>
    <s v="AWD-EVR-Lange Hoekplas"/>
    <d v="2017-09-22T12:30:00"/>
    <n v="1"/>
    <x v="3"/>
    <s v="Enallagma cyathigerum"/>
    <n v="4"/>
    <s v="AWD"/>
    <x v="7"/>
    <n v="9"/>
    <s v="Waterjuffer"/>
    <n v="37.714285714285715"/>
  </r>
  <r>
    <n v="16"/>
    <s v="AWD-EVR-Lange Hoekplas"/>
    <d v="2017-09-22T12:30:00"/>
    <n v="1"/>
    <x v="14"/>
    <s v="Aeshna mixta"/>
    <n v="2"/>
    <s v="AWD"/>
    <x v="7"/>
    <n v="9"/>
    <s v="Glazenmakers"/>
    <n v="37.714285714285715"/>
  </r>
  <r>
    <n v="16"/>
    <s v="AWD-EVR-Lange Hoekplas"/>
    <d v="2017-09-22T12:30:00"/>
    <n v="1"/>
    <x v="12"/>
    <s v="Sympetrum striolatum"/>
    <n v="43"/>
    <s v="AWD"/>
    <x v="7"/>
    <n v="9"/>
    <s v="Korenbouten"/>
    <n v="37.714285714285715"/>
  </r>
  <r>
    <n v="16"/>
    <s v="AWD-EVR-Lange Hoekplas"/>
    <d v="2017-09-22T12:30:00"/>
    <n v="1"/>
    <x v="17"/>
    <s v="Sympetrum vulgatum"/>
    <n v="31"/>
    <s v="AWD"/>
    <x v="7"/>
    <n v="9"/>
    <s v="Korenbouten"/>
    <n v="37.714285714285715"/>
  </r>
  <r>
    <n v="16"/>
    <s v="AWD-EVR-Lange Hoekplas"/>
    <d v="2017-09-22T12:30:00"/>
    <n v="1"/>
    <x v="0"/>
    <s v="Sympecma fusca"/>
    <n v="3"/>
    <s v="AWD"/>
    <x v="7"/>
    <n v="9"/>
    <s v="Pantserjuffers"/>
    <n v="37.714285714285715"/>
  </r>
  <r>
    <n v="16"/>
    <s v="AWD-EVR-Lange Hoekplas"/>
    <d v="2018-05-04T14:00:00"/>
    <n v="1"/>
    <x v="6"/>
    <s v="Coenagrion puella"/>
    <n v="27"/>
    <s v="AWD"/>
    <x v="10"/>
    <n v="5"/>
    <s v="Waterjuffer"/>
    <n v="17.571428571428573"/>
  </r>
  <r>
    <n v="16"/>
    <s v="AWD-EVR-Lange Hoekplas"/>
    <d v="2018-05-04T14:00:00"/>
    <n v="1"/>
    <x v="0"/>
    <s v="Sympecma fusca"/>
    <n v="4"/>
    <s v="AWD"/>
    <x v="10"/>
    <n v="5"/>
    <s v="Pantserjuffers"/>
    <n v="17.571428571428573"/>
  </r>
  <r>
    <n v="16"/>
    <s v="AWD-EVR-Lange Hoekplas"/>
    <d v="2018-05-04T14:00:00"/>
    <n v="1"/>
    <x v="1"/>
    <s v="Ischnura elegans"/>
    <n v="6"/>
    <s v="AWD"/>
    <x v="10"/>
    <n v="5"/>
    <s v="Waterjuffer"/>
    <n v="17.571428571428573"/>
  </r>
  <r>
    <n v="16"/>
    <s v="AWD-EVR-Lange Hoekplas"/>
    <d v="2018-05-04T14:00:00"/>
    <n v="1"/>
    <x v="10"/>
    <s v="Libellula quadrimaculata"/>
    <n v="4"/>
    <s v="AWD"/>
    <x v="10"/>
    <n v="5"/>
    <s v="Korenbouten"/>
    <n v="17.571428571428573"/>
  </r>
  <r>
    <n v="16"/>
    <s v="AWD-EVR-Lange Hoekplas"/>
    <d v="2018-05-04T14:00:00"/>
    <n v="1"/>
    <x v="2"/>
    <s v="Pyrrhosoma nymphula"/>
    <n v="11"/>
    <s v="AWD"/>
    <x v="10"/>
    <n v="5"/>
    <s v="Waterjuffer"/>
    <n v="17.571428571428573"/>
  </r>
  <r>
    <n v="16"/>
    <s v="AWD-EVR-Lange Hoekplas"/>
    <d v="2018-05-04T14:00:00"/>
    <n v="1"/>
    <x v="3"/>
    <s v="Enallagma cyathigerum"/>
    <n v="14"/>
    <s v="AWD"/>
    <x v="10"/>
    <n v="5"/>
    <s v="Waterjuffer"/>
    <n v="17.571428571428573"/>
  </r>
  <r>
    <n v="16"/>
    <s v="AWD-EVR-Lange Hoekplas"/>
    <d v="2018-05-25T13:00:00"/>
    <n v="1"/>
    <x v="6"/>
    <s v="Coenagrion puella"/>
    <n v="58"/>
    <s v="AWD"/>
    <x v="10"/>
    <n v="5"/>
    <s v="Waterjuffer"/>
    <n v="20.571428571428573"/>
  </r>
  <r>
    <n v="16"/>
    <s v="AWD-EVR-Lange Hoekplas"/>
    <d v="2018-05-25T13:00:00"/>
    <n v="1"/>
    <x v="24"/>
    <s v="Leucorrhinia pectoralis"/>
    <n v="1"/>
    <s v="AWD"/>
    <x v="10"/>
    <n v="5"/>
    <s v="Korenbouten"/>
    <n v="20.571428571428573"/>
  </r>
  <r>
    <n v="16"/>
    <s v="AWD-EVR-Lange Hoekplas"/>
    <d v="2018-05-25T13:00:00"/>
    <n v="1"/>
    <x v="5"/>
    <s v="Orthetrum cancellatum"/>
    <n v="5"/>
    <s v="AWD"/>
    <x v="10"/>
    <n v="5"/>
    <s v="Korenbouten"/>
    <n v="20.571428571428573"/>
  </r>
  <r>
    <n v="16"/>
    <s v="AWD-EVR-Lange Hoekplas"/>
    <d v="2018-05-25T13:00:00"/>
    <n v="1"/>
    <x v="7"/>
    <s v="Brachytron pratense"/>
    <n v="6"/>
    <s v="AWD"/>
    <x v="10"/>
    <n v="5"/>
    <s v="Glazenmakers"/>
    <n v="20.571428571428573"/>
  </r>
  <r>
    <n v="16"/>
    <s v="AWD-EVR-Lange Hoekplas"/>
    <d v="2018-05-25T13:00:00"/>
    <n v="1"/>
    <x v="9"/>
    <s v="Anax imperator"/>
    <n v="2"/>
    <s v="AWD"/>
    <x v="10"/>
    <n v="5"/>
    <s v="Glazenmakers"/>
    <n v="20.571428571428573"/>
  </r>
  <r>
    <n v="16"/>
    <s v="AWD-EVR-Lange Hoekplas"/>
    <d v="2018-05-25T13:00:00"/>
    <n v="1"/>
    <x v="1"/>
    <s v="Ischnura elegans"/>
    <n v="22"/>
    <s v="AWD"/>
    <x v="10"/>
    <n v="5"/>
    <s v="Waterjuffer"/>
    <n v="20.571428571428573"/>
  </r>
  <r>
    <n v="16"/>
    <s v="AWD-EVR-Lange Hoekplas"/>
    <d v="2018-05-25T13:00:00"/>
    <n v="1"/>
    <x v="18"/>
    <s v="Leucorrhinia rubicunda"/>
    <n v="2"/>
    <s v="AWD"/>
    <x v="10"/>
    <n v="5"/>
    <s v="Korenbouten"/>
    <n v="20.571428571428573"/>
  </r>
  <r>
    <n v="16"/>
    <s v="AWD-EVR-Lange Hoekplas"/>
    <d v="2018-05-25T13:00:00"/>
    <n v="1"/>
    <x v="10"/>
    <s v="Libellula quadrimaculata"/>
    <n v="76"/>
    <s v="AWD"/>
    <x v="10"/>
    <n v="5"/>
    <s v="Korenbouten"/>
    <n v="20.571428571428573"/>
  </r>
  <r>
    <n v="16"/>
    <s v="AWD-EVR-Lange Hoekplas"/>
    <d v="2018-05-25T13:00:00"/>
    <n v="1"/>
    <x v="8"/>
    <s v="Aeshna isoceles"/>
    <n v="2"/>
    <s v="AWD"/>
    <x v="10"/>
    <n v="5"/>
    <s v="Glazenmakers"/>
    <n v="20.571428571428573"/>
  </r>
  <r>
    <n v="16"/>
    <s v="AWD-EVR-Lange Hoekplas"/>
    <d v="2018-05-25T13:00:00"/>
    <n v="1"/>
    <x v="3"/>
    <s v="Enallagma cyathigerum"/>
    <n v="16"/>
    <s v="AWD"/>
    <x v="10"/>
    <n v="5"/>
    <s v="Waterjuffer"/>
    <n v="20.571428571428573"/>
  </r>
  <r>
    <n v="16"/>
    <s v="AWD-EVR-Lange Hoekplas"/>
    <d v="2018-05-25T13:00:00"/>
    <n v="1"/>
    <x v="20"/>
    <s v="Anax parthenope"/>
    <n v="1"/>
    <s v="AWD"/>
    <x v="10"/>
    <n v="5"/>
    <s v="Glazenmakers"/>
    <n v="20.571428571428573"/>
  </r>
  <r>
    <n v="16"/>
    <s v="AWD-EVR-Lange Hoekplas"/>
    <d v="2018-05-25T13:00:00"/>
    <n v="1"/>
    <x v="4"/>
    <s v="Coenagrion pulchellum"/>
    <n v="7"/>
    <s v="AWD"/>
    <x v="10"/>
    <n v="5"/>
    <s v="Waterjuffer"/>
    <n v="20.571428571428573"/>
  </r>
  <r>
    <n v="16"/>
    <s v="AWD-EVR-Lange Hoekplas"/>
    <d v="2018-06-19T13:20:00"/>
    <n v="1"/>
    <x v="6"/>
    <s v="Coenagrion puella"/>
    <n v="91"/>
    <s v="AWD"/>
    <x v="10"/>
    <n v="6"/>
    <s v="Waterjuffer"/>
    <n v="24.142857142857142"/>
  </r>
  <r>
    <n v="16"/>
    <s v="AWD-EVR-Lange Hoekplas"/>
    <d v="2018-06-19T13:20:00"/>
    <n v="1"/>
    <x v="16"/>
    <s v="Sympetrum sanguineum"/>
    <n v="2"/>
    <s v="AWD"/>
    <x v="10"/>
    <n v="6"/>
    <s v="Korenbouten"/>
    <n v="24.142857142857142"/>
  </r>
  <r>
    <n v="16"/>
    <s v="AWD-EVR-Lange Hoekplas"/>
    <d v="2018-06-19T13:20:00"/>
    <n v="1"/>
    <x v="5"/>
    <s v="Orthetrum cancellatum"/>
    <n v="5"/>
    <s v="AWD"/>
    <x v="10"/>
    <n v="6"/>
    <s v="Korenbouten"/>
    <n v="24.142857142857142"/>
  </r>
  <r>
    <n v="16"/>
    <s v="AWD-EVR-Lange Hoekplas"/>
    <d v="2018-06-19T13:20:00"/>
    <n v="1"/>
    <x v="1"/>
    <s v="Ischnura elegans"/>
    <n v="17"/>
    <s v="AWD"/>
    <x v="10"/>
    <n v="6"/>
    <s v="Waterjuffer"/>
    <n v="24.142857142857142"/>
  </r>
  <r>
    <n v="16"/>
    <s v="AWD-EVR-Lange Hoekplas"/>
    <d v="2018-06-19T13:20:00"/>
    <n v="1"/>
    <x v="3"/>
    <s v="Enallagma cyathigerum"/>
    <n v="14"/>
    <s v="AWD"/>
    <x v="10"/>
    <n v="6"/>
    <s v="Waterjuffer"/>
    <n v="24.142857142857142"/>
  </r>
  <r>
    <n v="16"/>
    <s v="AWD-EVR-Lange Hoekplas"/>
    <d v="2018-06-19T13:20:00"/>
    <n v="1"/>
    <x v="9"/>
    <s v="Anax imperator"/>
    <n v="2"/>
    <s v="AWD"/>
    <x v="10"/>
    <n v="6"/>
    <s v="Glazenmakers"/>
    <n v="24.142857142857142"/>
  </r>
  <r>
    <n v="16"/>
    <s v="AWD-EVR-Lange Hoekplas"/>
    <d v="2018-06-19T13:20:00"/>
    <n v="1"/>
    <x v="10"/>
    <s v="Libellula quadrimaculata"/>
    <n v="27"/>
    <s v="AWD"/>
    <x v="10"/>
    <n v="6"/>
    <s v="Korenbouten"/>
    <n v="24.142857142857142"/>
  </r>
  <r>
    <n v="16"/>
    <s v="AWD-EVR-Lange Hoekplas"/>
    <d v="2018-06-19T13:20:00"/>
    <n v="1"/>
    <x v="8"/>
    <s v="Aeshna isoceles"/>
    <n v="2"/>
    <s v="AWD"/>
    <x v="10"/>
    <n v="6"/>
    <s v="Glazenmakers"/>
    <n v="24.142857142857142"/>
  </r>
  <r>
    <n v="16"/>
    <s v="AWD-EVR-Lange Hoekplas"/>
    <d v="2018-07-02T12:00:00"/>
    <n v="1"/>
    <x v="6"/>
    <s v="Coenagrion puella"/>
    <n v="71"/>
    <s v="AWD"/>
    <x v="10"/>
    <n v="7"/>
    <s v="Waterjuffer"/>
    <n v="26"/>
  </r>
  <r>
    <n v="16"/>
    <s v="AWD-EVR-Lange Hoekplas"/>
    <d v="2018-07-02T12:00:00"/>
    <n v="1"/>
    <x v="27"/>
    <s v="Aeshna cyanea"/>
    <n v="1"/>
    <s v="AWD"/>
    <x v="10"/>
    <n v="7"/>
    <s v="Glazenmakers"/>
    <n v="26"/>
  </r>
  <r>
    <n v="16"/>
    <s v="AWD-EVR-Lange Hoekplas"/>
    <d v="2018-07-02T12:00:00"/>
    <n v="1"/>
    <x v="12"/>
    <s v="Sympetrum striolatum"/>
    <n v="1"/>
    <s v="AWD"/>
    <x v="10"/>
    <n v="7"/>
    <s v="Korenbouten"/>
    <n v="26"/>
  </r>
  <r>
    <n v="16"/>
    <s v="AWD-EVR-Lange Hoekplas"/>
    <d v="2018-07-02T12:00:00"/>
    <n v="1"/>
    <x v="5"/>
    <s v="Orthetrum cancellatum"/>
    <n v="2"/>
    <s v="AWD"/>
    <x v="10"/>
    <n v="7"/>
    <s v="Korenbouten"/>
    <n v="26"/>
  </r>
  <r>
    <n v="16"/>
    <s v="AWD-EVR-Lange Hoekplas"/>
    <d v="2018-07-02T12:00:00"/>
    <n v="1"/>
    <x v="9"/>
    <s v="Anax imperator"/>
    <n v="4"/>
    <s v="AWD"/>
    <x v="10"/>
    <n v="7"/>
    <s v="Glazenmakers"/>
    <n v="26"/>
  </r>
  <r>
    <n v="16"/>
    <s v="AWD-EVR-Lange Hoekplas"/>
    <d v="2018-07-02T12:00:00"/>
    <n v="1"/>
    <x v="1"/>
    <s v="Ischnura elegans"/>
    <n v="21"/>
    <s v="AWD"/>
    <x v="10"/>
    <n v="7"/>
    <s v="Waterjuffer"/>
    <n v="26"/>
  </r>
  <r>
    <n v="16"/>
    <s v="AWD-EVR-Lange Hoekplas"/>
    <d v="2018-07-02T12:00:00"/>
    <n v="1"/>
    <x v="10"/>
    <s v="Libellula quadrimaculata"/>
    <n v="13"/>
    <s v="AWD"/>
    <x v="10"/>
    <n v="7"/>
    <s v="Korenbouten"/>
    <n v="26"/>
  </r>
  <r>
    <n v="16"/>
    <s v="AWD-EVR-Lange Hoekplas"/>
    <d v="2018-07-02T12:00:00"/>
    <n v="1"/>
    <x v="3"/>
    <s v="Enallagma cyathigerum"/>
    <n v="14"/>
    <s v="AWD"/>
    <x v="10"/>
    <n v="7"/>
    <s v="Waterjuffer"/>
    <n v="26"/>
  </r>
  <r>
    <n v="16"/>
    <s v="AWD-EVR-Lange Hoekplas"/>
    <d v="2018-07-13T12:50:00"/>
    <n v="1"/>
    <x v="12"/>
    <s v="Sympetrum striolatum"/>
    <n v="3"/>
    <s v="AWD"/>
    <x v="10"/>
    <n v="7"/>
    <s v="Korenbouten"/>
    <n v="27.571428571428573"/>
  </r>
  <r>
    <n v="16"/>
    <s v="AWD-EVR-Lange Hoekplas"/>
    <d v="2018-07-13T12:50:00"/>
    <n v="1"/>
    <x v="5"/>
    <s v="Orthetrum cancellatum"/>
    <n v="4"/>
    <s v="AWD"/>
    <x v="10"/>
    <n v="7"/>
    <s v="Korenbouten"/>
    <n v="27.571428571428573"/>
  </r>
  <r>
    <n v="16"/>
    <s v="AWD-EVR-Lange Hoekplas"/>
    <d v="2018-07-13T12:50:00"/>
    <n v="1"/>
    <x v="9"/>
    <s v="Anax imperator"/>
    <n v="1"/>
    <s v="AWD"/>
    <x v="10"/>
    <n v="7"/>
    <s v="Glazenmakers"/>
    <n v="27.571428571428573"/>
  </r>
  <r>
    <n v="16"/>
    <s v="AWD-EVR-Lange Hoekplas"/>
    <d v="2018-07-13T12:50:00"/>
    <n v="1"/>
    <x v="10"/>
    <s v="Libellula quadrimaculata"/>
    <n v="4"/>
    <s v="AWD"/>
    <x v="10"/>
    <n v="7"/>
    <s v="Korenbouten"/>
    <n v="27.571428571428573"/>
  </r>
  <r>
    <n v="16"/>
    <s v="AWD-EVR-Lange Hoekplas"/>
    <d v="2018-07-13T12:50:00"/>
    <n v="1"/>
    <x v="8"/>
    <s v="Aeshna isoceles"/>
    <n v="1"/>
    <s v="AWD"/>
    <x v="10"/>
    <n v="7"/>
    <s v="Glazenmakers"/>
    <n v="27.571428571428573"/>
  </r>
  <r>
    <n v="16"/>
    <s v="AWD-EVR-Lange Hoekplas"/>
    <d v="2018-07-13T12:50:00"/>
    <n v="1"/>
    <x v="2"/>
    <s v="Pyrrhosoma nymphula"/>
    <n v="7"/>
    <s v="AWD"/>
    <x v="10"/>
    <n v="7"/>
    <s v="Waterjuffer"/>
    <n v="27.571428571428573"/>
  </r>
  <r>
    <n v="16"/>
    <s v="AWD-EVR-Lange Hoekplas"/>
    <d v="2018-07-13T12:50:00"/>
    <n v="1"/>
    <x v="3"/>
    <s v="Enallagma cyathigerum"/>
    <n v="29"/>
    <s v="AWD"/>
    <x v="10"/>
    <n v="7"/>
    <s v="Waterjuffer"/>
    <n v="27.571428571428573"/>
  </r>
  <r>
    <n v="16"/>
    <s v="AWD-EVR-Lange Hoekplas"/>
    <d v="2018-07-13T12:50:00"/>
    <n v="1"/>
    <x v="6"/>
    <s v="Coenagrion puella"/>
    <n v="51"/>
    <s v="AWD"/>
    <x v="10"/>
    <n v="7"/>
    <s v="Waterjuffer"/>
    <n v="27.571428571428573"/>
  </r>
  <r>
    <n v="16"/>
    <s v="AWD-EVR-Lange Hoekplas"/>
    <d v="2018-07-27T11:45:00"/>
    <n v="1"/>
    <x v="6"/>
    <s v="Coenagrion puella"/>
    <n v="34"/>
    <s v="AWD"/>
    <x v="10"/>
    <n v="7"/>
    <s v="Waterjuffer"/>
    <n v="29.571428571428573"/>
  </r>
  <r>
    <n v="16"/>
    <s v="AWD-EVR-Lange Hoekplas"/>
    <d v="2018-07-27T11:45:00"/>
    <n v="1"/>
    <x v="12"/>
    <s v="Sympetrum striolatum"/>
    <n v="9"/>
    <s v="AWD"/>
    <x v="10"/>
    <n v="7"/>
    <s v="Korenbouten"/>
    <n v="29.571428571428573"/>
  </r>
  <r>
    <n v="16"/>
    <s v="AWD-EVR-Lange Hoekplas"/>
    <d v="2018-07-27T11:45:00"/>
    <n v="1"/>
    <x v="9"/>
    <s v="Anax imperator"/>
    <n v="2"/>
    <s v="AWD"/>
    <x v="10"/>
    <n v="7"/>
    <s v="Glazenmakers"/>
    <n v="29.571428571428573"/>
  </r>
  <r>
    <n v="16"/>
    <s v="AWD-EVR-Lange Hoekplas"/>
    <d v="2018-07-27T11:45:00"/>
    <n v="1"/>
    <x v="1"/>
    <s v="Ischnura elegans"/>
    <n v="32"/>
    <s v="AWD"/>
    <x v="10"/>
    <n v="7"/>
    <s v="Waterjuffer"/>
    <n v="29.571428571428573"/>
  </r>
  <r>
    <n v="16"/>
    <s v="AWD-EVR-Lange Hoekplas"/>
    <d v="2018-07-27T11:45:00"/>
    <n v="1"/>
    <x v="14"/>
    <s v="Aeshna mixta"/>
    <n v="2"/>
    <s v="AWD"/>
    <x v="10"/>
    <n v="7"/>
    <s v="Glazenmakers"/>
    <n v="29.571428571428573"/>
  </r>
  <r>
    <n v="16"/>
    <s v="AWD-EVR-Lange Hoekplas"/>
    <d v="2018-07-27T11:45:00"/>
    <n v="1"/>
    <x v="17"/>
    <s v="Sympetrum vulgatum"/>
    <n v="2"/>
    <s v="AWD"/>
    <x v="10"/>
    <n v="7"/>
    <s v="Korenbouten"/>
    <n v="29.571428571428573"/>
  </r>
  <r>
    <n v="16"/>
    <s v="AWD-EVR-Lange Hoekplas"/>
    <d v="2018-07-27T11:45:00"/>
    <n v="1"/>
    <x v="10"/>
    <s v="Libellula quadrimaculata"/>
    <n v="1"/>
    <s v="AWD"/>
    <x v="10"/>
    <n v="7"/>
    <s v="Korenbouten"/>
    <n v="29.571428571428573"/>
  </r>
  <r>
    <n v="16"/>
    <s v="AWD-EVR-Lange Hoekplas"/>
    <d v="2018-07-27T11:45:00"/>
    <n v="1"/>
    <x v="3"/>
    <s v="Enallagma cyathigerum"/>
    <n v="13"/>
    <s v="AWD"/>
    <x v="10"/>
    <n v="7"/>
    <s v="Waterjuffer"/>
    <n v="29.571428571428573"/>
  </r>
  <r>
    <n v="16"/>
    <s v="AWD-EVR-Lange Hoekplas"/>
    <d v="2018-08-03T12:15:00"/>
    <n v="1"/>
    <x v="6"/>
    <s v="Coenagrion puella"/>
    <n v="24"/>
    <s v="AWD"/>
    <x v="10"/>
    <n v="8"/>
    <s v="Waterjuffer"/>
    <n v="30.571428571428573"/>
  </r>
  <r>
    <n v="16"/>
    <s v="AWD-EVR-Lange Hoekplas"/>
    <d v="2018-08-03T12:15:00"/>
    <n v="1"/>
    <x v="12"/>
    <s v="Sympetrum striolatum"/>
    <n v="12"/>
    <s v="AWD"/>
    <x v="10"/>
    <n v="8"/>
    <s v="Korenbouten"/>
    <n v="30.571428571428573"/>
  </r>
  <r>
    <n v="16"/>
    <s v="AWD-EVR-Lange Hoekplas"/>
    <d v="2018-08-03T12:15:00"/>
    <n v="1"/>
    <x v="1"/>
    <s v="Ischnura elegans"/>
    <n v="4"/>
    <s v="AWD"/>
    <x v="10"/>
    <n v="8"/>
    <s v="Waterjuffer"/>
    <n v="30.571428571428573"/>
  </r>
  <r>
    <n v="16"/>
    <s v="AWD-EVR-Lange Hoekplas"/>
    <d v="2018-08-03T12:15:00"/>
    <n v="1"/>
    <x v="17"/>
    <s v="Sympetrum vulgatum"/>
    <n v="9"/>
    <s v="AWD"/>
    <x v="10"/>
    <n v="8"/>
    <s v="Korenbouten"/>
    <n v="30.571428571428573"/>
  </r>
  <r>
    <n v="16"/>
    <s v="AWD-EVR-Lange Hoekplas"/>
    <d v="2018-08-03T12:15:00"/>
    <n v="1"/>
    <x v="3"/>
    <s v="Enallagma cyathigerum"/>
    <n v="2"/>
    <s v="AWD"/>
    <x v="10"/>
    <n v="8"/>
    <s v="Waterjuffer"/>
    <n v="30.571428571428573"/>
  </r>
  <r>
    <n v="16"/>
    <s v="AWD-EVR-Lange Hoekplas"/>
    <d v="2018-08-17T12:35:00"/>
    <n v="1"/>
    <x v="6"/>
    <s v="Coenagrion puella"/>
    <n v="11"/>
    <s v="AWD"/>
    <x v="10"/>
    <n v="8"/>
    <s v="Waterjuffer"/>
    <n v="32.571428571428569"/>
  </r>
  <r>
    <n v="16"/>
    <s v="AWD-EVR-Lange Hoekplas"/>
    <d v="2018-08-17T12:35:00"/>
    <n v="1"/>
    <x v="12"/>
    <s v="Sympetrum striolatum"/>
    <n v="24"/>
    <s v="AWD"/>
    <x v="10"/>
    <n v="8"/>
    <s v="Korenbouten"/>
    <n v="32.571428571428569"/>
  </r>
  <r>
    <n v="16"/>
    <s v="AWD-EVR-Lange Hoekplas"/>
    <d v="2018-08-17T12:35:00"/>
    <n v="1"/>
    <x v="17"/>
    <s v="Sympetrum vulgatum"/>
    <n v="17"/>
    <s v="AWD"/>
    <x v="10"/>
    <n v="8"/>
    <s v="Korenbouten"/>
    <n v="32.571428571428569"/>
  </r>
  <r>
    <n v="16"/>
    <s v="AWD-EVR-Lange Hoekplas"/>
    <d v="2018-08-17T12:35:00"/>
    <n v="1"/>
    <x v="3"/>
    <s v="Enallagma cyathigerum"/>
    <n v="1"/>
    <s v="AWD"/>
    <x v="10"/>
    <n v="8"/>
    <s v="Waterjuffer"/>
    <n v="32.571428571428569"/>
  </r>
  <r>
    <n v="16"/>
    <s v="AWD-EVR-Lange Hoekplas"/>
    <d v="2019-05-09T12:15:00"/>
    <n v="1"/>
    <x v="0"/>
    <s v="Sympecma fusca"/>
    <n v="2"/>
    <s v="AWD"/>
    <x v="8"/>
    <n v="5"/>
    <s v="Pantserjuffers"/>
    <n v="18.285714285714285"/>
  </r>
  <r>
    <n v="16"/>
    <s v="AWD-EVR-Lange Hoekplas"/>
    <d v="2019-05-09T12:15:00"/>
    <n v="1"/>
    <x v="2"/>
    <s v="Pyrrhosoma nymphula"/>
    <n v="21"/>
    <s v="AWD"/>
    <x v="8"/>
    <n v="5"/>
    <s v="Waterjuffer"/>
    <n v="18.285714285714285"/>
  </r>
  <r>
    <n v="16"/>
    <s v="AWD-EVR-Lange Hoekplas"/>
    <d v="2019-05-13T12:15:00"/>
    <n v="1"/>
    <x v="6"/>
    <s v="Coenagrion puella"/>
    <n v="47"/>
    <s v="AWD"/>
    <x v="8"/>
    <n v="5"/>
    <s v="Waterjuffer"/>
    <n v="18.857142857142858"/>
  </r>
  <r>
    <n v="16"/>
    <s v="AWD-EVR-Lange Hoekplas"/>
    <d v="2019-05-13T12:15:00"/>
    <n v="1"/>
    <x v="7"/>
    <s v="Brachytron pratense"/>
    <n v="2"/>
    <s v="AWD"/>
    <x v="8"/>
    <n v="5"/>
    <s v="Glazenmakers"/>
    <n v="18.857142857142858"/>
  </r>
  <r>
    <n v="16"/>
    <s v="AWD-EVR-Lange Hoekplas"/>
    <d v="2019-05-13T12:15:00"/>
    <n v="1"/>
    <x v="4"/>
    <s v="Coenagrion pulchellum"/>
    <n v="7"/>
    <s v="AWD"/>
    <x v="8"/>
    <n v="5"/>
    <s v="Waterjuffer"/>
    <n v="18.857142857142858"/>
  </r>
  <r>
    <n v="16"/>
    <s v="AWD-EVR-Lange Hoekplas"/>
    <d v="2019-05-13T12:15:00"/>
    <n v="1"/>
    <x v="10"/>
    <s v="Libellula quadrimaculata"/>
    <n v="11"/>
    <s v="AWD"/>
    <x v="8"/>
    <n v="5"/>
    <s v="Korenbouten"/>
    <n v="18.857142857142858"/>
  </r>
  <r>
    <n v="16"/>
    <s v="AWD-EVR-Lange Hoekplas"/>
    <d v="2019-05-13T12:15:00"/>
    <n v="1"/>
    <x v="8"/>
    <s v="Aeshna isoceles"/>
    <n v="1"/>
    <s v="AWD"/>
    <x v="8"/>
    <n v="5"/>
    <s v="Glazenmakers"/>
    <n v="18.857142857142858"/>
  </r>
  <r>
    <n v="16"/>
    <s v="AWD-EVR-Lange Hoekplas"/>
    <d v="2019-05-13T12:15:00"/>
    <n v="1"/>
    <x v="2"/>
    <s v="Pyrrhosoma nymphula"/>
    <n v="21"/>
    <s v="AWD"/>
    <x v="8"/>
    <n v="5"/>
    <s v="Waterjuffer"/>
    <n v="18.857142857142858"/>
  </r>
  <r>
    <n v="16"/>
    <s v="AWD-EVR-Lange Hoekplas"/>
    <d v="2019-05-13T12:15:00"/>
    <n v="1"/>
    <x v="1"/>
    <s v="Ischnura elegans"/>
    <n v="16"/>
    <s v="AWD"/>
    <x v="8"/>
    <n v="5"/>
    <s v="Waterjuffer"/>
    <n v="18.857142857142858"/>
  </r>
  <r>
    <n v="16"/>
    <s v="AWD-EVR-Lange Hoekplas"/>
    <d v="2019-06-06T13:00:00"/>
    <n v="1"/>
    <x v="6"/>
    <s v="Coenagrion puella"/>
    <n v="55"/>
    <s v="AWD"/>
    <x v="8"/>
    <n v="6"/>
    <s v="Waterjuffer"/>
    <n v="22.285714285714285"/>
  </r>
  <r>
    <n v="16"/>
    <s v="AWD-EVR-Lange Hoekplas"/>
    <d v="2019-06-06T13:00:00"/>
    <n v="1"/>
    <x v="5"/>
    <s v="Orthetrum cancellatum"/>
    <n v="2"/>
    <s v="AWD"/>
    <x v="8"/>
    <n v="6"/>
    <s v="Korenbouten"/>
    <n v="22.285714285714285"/>
  </r>
  <r>
    <n v="16"/>
    <s v="AWD-EVR-Lange Hoekplas"/>
    <d v="2019-06-06T13:00:00"/>
    <n v="1"/>
    <x v="7"/>
    <s v="Brachytron pratense"/>
    <n v="2"/>
    <s v="AWD"/>
    <x v="8"/>
    <n v="6"/>
    <s v="Glazenmakers"/>
    <n v="22.285714285714285"/>
  </r>
  <r>
    <n v="16"/>
    <s v="AWD-EVR-Lange Hoekplas"/>
    <d v="2019-06-06T13:00:00"/>
    <n v="1"/>
    <x v="1"/>
    <s v="Ischnura elegans"/>
    <n v="6"/>
    <s v="AWD"/>
    <x v="8"/>
    <n v="6"/>
    <s v="Waterjuffer"/>
    <n v="22.285714285714285"/>
  </r>
  <r>
    <n v="16"/>
    <s v="AWD-EVR-Lange Hoekplas"/>
    <d v="2019-06-06T13:00:00"/>
    <n v="1"/>
    <x v="4"/>
    <s v="Coenagrion pulchellum"/>
    <n v="15"/>
    <s v="AWD"/>
    <x v="8"/>
    <n v="6"/>
    <s v="Waterjuffer"/>
    <n v="22.285714285714285"/>
  </r>
  <r>
    <n v="16"/>
    <s v="AWD-EVR-Lange Hoekplas"/>
    <d v="2019-06-06T13:00:00"/>
    <n v="1"/>
    <x v="10"/>
    <s v="Libellula quadrimaculata"/>
    <n v="27"/>
    <s v="AWD"/>
    <x v="8"/>
    <n v="6"/>
    <s v="Korenbouten"/>
    <n v="22.285714285714285"/>
  </r>
  <r>
    <n v="16"/>
    <s v="AWD-EVR-Lange Hoekplas"/>
    <d v="2019-06-06T13:00:00"/>
    <n v="1"/>
    <x v="8"/>
    <s v="Aeshna isoceles"/>
    <n v="3"/>
    <s v="AWD"/>
    <x v="8"/>
    <n v="6"/>
    <s v="Glazenmakers"/>
    <n v="22.285714285714285"/>
  </r>
  <r>
    <n v="16"/>
    <s v="AWD-EVR-Lange Hoekplas"/>
    <d v="2019-06-06T13:00:00"/>
    <n v="1"/>
    <x v="2"/>
    <s v="Pyrrhosoma nymphula"/>
    <n v="4"/>
    <s v="AWD"/>
    <x v="8"/>
    <n v="6"/>
    <s v="Waterjuffer"/>
    <n v="22.285714285714285"/>
  </r>
  <r>
    <n v="16"/>
    <s v="AWD-EVR-Lange Hoekplas"/>
    <d v="2019-06-24T12:20:00"/>
    <n v="1"/>
    <x v="6"/>
    <s v="Coenagrion puella"/>
    <n v="67"/>
    <s v="AWD"/>
    <x v="8"/>
    <n v="6"/>
    <s v="Waterjuffer"/>
    <n v="24.857142857142858"/>
  </r>
  <r>
    <n v="16"/>
    <s v="AWD-EVR-Lange Hoekplas"/>
    <d v="2019-06-24T12:20:00"/>
    <n v="1"/>
    <x v="12"/>
    <s v="Sympetrum striolatum"/>
    <n v="2"/>
    <s v="AWD"/>
    <x v="8"/>
    <n v="6"/>
    <s v="Korenbouten"/>
    <n v="24.857142857142858"/>
  </r>
  <r>
    <n v="16"/>
    <s v="AWD-EVR-Lange Hoekplas"/>
    <d v="2019-06-24T12:20:00"/>
    <n v="1"/>
    <x v="9"/>
    <s v="Anax imperator"/>
    <n v="2"/>
    <s v="AWD"/>
    <x v="8"/>
    <n v="6"/>
    <s v="Glazenmakers"/>
    <n v="24.857142857142858"/>
  </r>
  <r>
    <n v="16"/>
    <s v="AWD-EVR-Lange Hoekplas"/>
    <d v="2019-06-24T12:20:00"/>
    <n v="1"/>
    <x v="1"/>
    <s v="Ischnura elegans"/>
    <n v="32"/>
    <s v="AWD"/>
    <x v="8"/>
    <n v="6"/>
    <s v="Waterjuffer"/>
    <n v="24.857142857142858"/>
  </r>
  <r>
    <n v="16"/>
    <s v="AWD-EVR-Lange Hoekplas"/>
    <d v="2019-06-24T12:20:00"/>
    <n v="1"/>
    <x v="4"/>
    <s v="Coenagrion pulchellum"/>
    <n v="6"/>
    <s v="AWD"/>
    <x v="8"/>
    <n v="6"/>
    <s v="Waterjuffer"/>
    <n v="24.857142857142858"/>
  </r>
  <r>
    <n v="16"/>
    <s v="AWD-EVR-Lange Hoekplas"/>
    <d v="2019-06-24T12:20:00"/>
    <n v="1"/>
    <x v="10"/>
    <s v="Libellula quadrimaculata"/>
    <n v="20"/>
    <s v="AWD"/>
    <x v="8"/>
    <n v="6"/>
    <s v="Korenbouten"/>
    <n v="24.857142857142858"/>
  </r>
  <r>
    <n v="16"/>
    <s v="AWD-EVR-Lange Hoekplas"/>
    <d v="2019-06-24T12:20:00"/>
    <n v="1"/>
    <x v="3"/>
    <s v="Enallagma cyathigerum"/>
    <n v="9"/>
    <s v="AWD"/>
    <x v="8"/>
    <n v="6"/>
    <s v="Waterjuffer"/>
    <n v="24.857142857142858"/>
  </r>
  <r>
    <n v="16"/>
    <s v="AWD-EVR-Lange Hoekplas"/>
    <d v="2019-06-24T12:20:00"/>
    <n v="1"/>
    <x v="20"/>
    <s v="Anax parthenope"/>
    <n v="1"/>
    <s v="AWD"/>
    <x v="8"/>
    <n v="6"/>
    <s v="Glazenmakers"/>
    <n v="24.857142857142858"/>
  </r>
  <r>
    <n v="16"/>
    <s v="AWD-EVR-Lange Hoekplas"/>
    <d v="2019-07-05T12:55:00"/>
    <n v="1"/>
    <x v="6"/>
    <s v="Coenagrion puella"/>
    <n v="27"/>
    <s v="AWD"/>
    <x v="8"/>
    <n v="7"/>
    <s v="Waterjuffer"/>
    <n v="26.428571428571427"/>
  </r>
  <r>
    <n v="16"/>
    <s v="AWD-EVR-Lange Hoekplas"/>
    <d v="2019-07-05T12:55:00"/>
    <n v="1"/>
    <x v="12"/>
    <s v="Sympetrum striolatum"/>
    <n v="2"/>
    <s v="AWD"/>
    <x v="8"/>
    <n v="7"/>
    <s v="Korenbouten"/>
    <n v="26.428571428571427"/>
  </r>
  <r>
    <n v="16"/>
    <s v="AWD-EVR-Lange Hoekplas"/>
    <d v="2019-07-05T12:55:00"/>
    <n v="1"/>
    <x v="5"/>
    <s v="Orthetrum cancellatum"/>
    <n v="3"/>
    <s v="AWD"/>
    <x v="8"/>
    <n v="7"/>
    <s v="Korenbouten"/>
    <n v="26.428571428571427"/>
  </r>
  <r>
    <n v="16"/>
    <s v="AWD-EVR-Lange Hoekplas"/>
    <d v="2019-07-05T12:55:00"/>
    <n v="1"/>
    <x v="9"/>
    <s v="Anax imperator"/>
    <n v="4"/>
    <s v="AWD"/>
    <x v="8"/>
    <n v="7"/>
    <s v="Glazenmakers"/>
    <n v="26.428571428571427"/>
  </r>
  <r>
    <n v="16"/>
    <s v="AWD-EVR-Lange Hoekplas"/>
    <d v="2019-07-05T12:55:00"/>
    <n v="1"/>
    <x v="1"/>
    <s v="Ischnura elegans"/>
    <n v="2"/>
    <s v="AWD"/>
    <x v="8"/>
    <n v="7"/>
    <s v="Waterjuffer"/>
    <n v="26.428571428571427"/>
  </r>
  <r>
    <n v="16"/>
    <s v="AWD-EVR-Lange Hoekplas"/>
    <d v="2019-07-05T12:55:00"/>
    <n v="1"/>
    <x v="10"/>
    <s v="Libellula quadrimaculata"/>
    <n v="9"/>
    <s v="AWD"/>
    <x v="8"/>
    <n v="7"/>
    <s v="Korenbouten"/>
    <n v="26.428571428571427"/>
  </r>
  <r>
    <n v="16"/>
    <s v="AWD-EVR-Lange Hoekplas"/>
    <d v="2019-07-05T12:55:00"/>
    <n v="1"/>
    <x v="3"/>
    <s v="Enallagma cyathigerum"/>
    <n v="2"/>
    <s v="AWD"/>
    <x v="8"/>
    <n v="7"/>
    <s v="Waterjuffer"/>
    <n v="26.428571428571427"/>
  </r>
  <r>
    <n v="16"/>
    <s v="AWD-EVR-Lange Hoekplas"/>
    <d v="2019-07-31T13:00:00"/>
    <n v="1"/>
    <x v="12"/>
    <s v="Sympetrum striolatum"/>
    <n v="122"/>
    <s v="AWD"/>
    <x v="8"/>
    <n v="7"/>
    <s v="Korenbouten"/>
    <n v="30.142857142857142"/>
  </r>
  <r>
    <n v="16"/>
    <s v="AWD-EVR-Lange Hoekplas"/>
    <d v="2019-07-31T13:00:00"/>
    <n v="1"/>
    <x v="5"/>
    <s v="Orthetrum cancellatum"/>
    <n v="1"/>
    <s v="AWD"/>
    <x v="8"/>
    <n v="7"/>
    <s v="Korenbouten"/>
    <n v="30.142857142857142"/>
  </r>
  <r>
    <n v="16"/>
    <s v="AWD-EVR-Lange Hoekplas"/>
    <d v="2019-07-31T13:00:00"/>
    <n v="1"/>
    <x v="11"/>
    <s v="Lestes sponsa"/>
    <n v="6"/>
    <s v="AWD"/>
    <x v="8"/>
    <n v="7"/>
    <s v="Pantserjuffers"/>
    <n v="30.142857142857142"/>
  </r>
  <r>
    <n v="16"/>
    <s v="AWD-EVR-Lange Hoekplas"/>
    <d v="2019-07-31T13:00:00"/>
    <n v="1"/>
    <x v="9"/>
    <s v="Anax imperator"/>
    <n v="1"/>
    <s v="AWD"/>
    <x v="8"/>
    <n v="7"/>
    <s v="Glazenmakers"/>
    <n v="30.142857142857142"/>
  </r>
  <r>
    <n v="16"/>
    <s v="AWD-EVR-Lange Hoekplas"/>
    <d v="2019-07-31T13:00:00"/>
    <n v="1"/>
    <x v="1"/>
    <s v="Ischnura elegans"/>
    <n v="2"/>
    <s v="AWD"/>
    <x v="8"/>
    <n v="7"/>
    <s v="Waterjuffer"/>
    <n v="30.142857142857142"/>
  </r>
  <r>
    <n v="16"/>
    <s v="AWD-EVR-Lange Hoekplas"/>
    <d v="2019-07-31T13:00:00"/>
    <n v="1"/>
    <x v="17"/>
    <s v="Sympetrum vulgatum"/>
    <n v="3"/>
    <s v="AWD"/>
    <x v="8"/>
    <n v="7"/>
    <s v="Korenbouten"/>
    <n v="30.142857142857142"/>
  </r>
  <r>
    <n v="16"/>
    <s v="AWD-EVR-Lange Hoekplas"/>
    <d v="2019-07-31T13:00:00"/>
    <n v="1"/>
    <x v="10"/>
    <s v="Libellula quadrimaculata"/>
    <n v="2"/>
    <s v="AWD"/>
    <x v="8"/>
    <n v="7"/>
    <s v="Korenbouten"/>
    <n v="30.142857142857142"/>
  </r>
  <r>
    <n v="16"/>
    <s v="AWD-EVR-Lange Hoekplas"/>
    <d v="2019-07-31T13:00:00"/>
    <n v="1"/>
    <x v="6"/>
    <s v="Coenagrion puella"/>
    <n v="14"/>
    <s v="AWD"/>
    <x v="8"/>
    <n v="7"/>
    <s v="Waterjuffer"/>
    <n v="30.142857142857142"/>
  </r>
  <r>
    <n v="16"/>
    <s v="AWD-EVR-Lange Hoekplas"/>
    <d v="2019-08-23T14:00:00"/>
    <n v="1"/>
    <x v="6"/>
    <s v="Coenagrion puella"/>
    <n v="5"/>
    <s v="AWD"/>
    <x v="8"/>
    <n v="8"/>
    <s v="Waterjuffer"/>
    <n v="33.428571428571431"/>
  </r>
  <r>
    <n v="16"/>
    <s v="AWD-EVR-Lange Hoekplas"/>
    <d v="2019-08-23T14:00:00"/>
    <n v="1"/>
    <x v="12"/>
    <s v="Sympetrum striolatum"/>
    <n v="9"/>
    <s v="AWD"/>
    <x v="8"/>
    <n v="8"/>
    <s v="Korenbouten"/>
    <n v="33.428571428571431"/>
  </r>
  <r>
    <n v="16"/>
    <s v="AWD-EVR-Lange Hoekplas"/>
    <d v="2019-08-23T14:00:00"/>
    <n v="1"/>
    <x v="11"/>
    <s v="Lestes sponsa"/>
    <n v="5"/>
    <s v="AWD"/>
    <x v="8"/>
    <n v="8"/>
    <s v="Pantserjuffers"/>
    <n v="33.428571428571431"/>
  </r>
  <r>
    <n v="16"/>
    <s v="AWD-EVR-Lange Hoekplas"/>
    <d v="2019-08-23T14:00:00"/>
    <n v="1"/>
    <x v="17"/>
    <s v="Sympetrum vulgatum"/>
    <n v="3"/>
    <s v="AWD"/>
    <x v="8"/>
    <n v="8"/>
    <s v="Korenbouten"/>
    <n v="33.428571428571431"/>
  </r>
  <r>
    <n v="16"/>
    <s v="AWD-EVR-Lange Hoekplas"/>
    <d v="2019-08-23T14:00:00"/>
    <n v="1"/>
    <x v="3"/>
    <s v="Enallagma cyathigerum"/>
    <n v="2"/>
    <s v="AWD"/>
    <x v="8"/>
    <n v="8"/>
    <s v="Waterjuffer"/>
    <n v="33.428571428571431"/>
  </r>
  <r>
    <n v="16"/>
    <s v="AWD-EVR-Lange Hoekplas"/>
    <d v="2019-09-02T12:40:00"/>
    <n v="1"/>
    <x v="12"/>
    <s v="Sympetrum striolatum"/>
    <n v="13"/>
    <s v="AWD"/>
    <x v="8"/>
    <n v="9"/>
    <s v="Korenbouten"/>
    <n v="34.857142857142854"/>
  </r>
  <r>
    <n v="16"/>
    <s v="AWD-EVR-Lange Hoekplas"/>
    <d v="2019-09-02T12:40:00"/>
    <n v="1"/>
    <x v="11"/>
    <s v="Lestes sponsa"/>
    <n v="1"/>
    <s v="AWD"/>
    <x v="8"/>
    <n v="9"/>
    <s v="Pantserjuffers"/>
    <n v="34.857142857142854"/>
  </r>
  <r>
    <n v="16"/>
    <s v="AWD-EVR-Lange Hoekplas"/>
    <d v="2019-09-02T12:40:00"/>
    <n v="1"/>
    <x v="1"/>
    <s v="Ischnura elegans"/>
    <n v="1"/>
    <s v="AWD"/>
    <x v="8"/>
    <n v="9"/>
    <s v="Waterjuffer"/>
    <n v="34.857142857142854"/>
  </r>
  <r>
    <n v="16"/>
    <s v="AWD-EVR-Lange Hoekplas"/>
    <d v="2019-09-02T12:40:00"/>
    <n v="1"/>
    <x v="14"/>
    <s v="Aeshna mixta"/>
    <n v="2"/>
    <s v="AWD"/>
    <x v="8"/>
    <n v="9"/>
    <s v="Glazenmakers"/>
    <n v="34.857142857142854"/>
  </r>
  <r>
    <n v="16"/>
    <s v="AWD-EVR-Lange Hoekplas"/>
    <d v="2019-09-02T12:40:00"/>
    <n v="1"/>
    <x v="17"/>
    <s v="Sympetrum vulgatum"/>
    <n v="5"/>
    <s v="AWD"/>
    <x v="8"/>
    <n v="9"/>
    <s v="Korenbouten"/>
    <n v="34.857142857142854"/>
  </r>
  <r>
    <n v="16"/>
    <s v="AWD-EVR-Lange Hoekplas"/>
    <d v="2019-09-02T12:40:00"/>
    <n v="1"/>
    <x v="30"/>
    <s v="Erythromma viridulum"/>
    <n v="3"/>
    <s v="AWD"/>
    <x v="8"/>
    <n v="9"/>
    <s v="Waterjuffer"/>
    <n v="34.857142857142854"/>
  </r>
  <r>
    <n v="16"/>
    <s v="AWD-EVR-Lange Hoekplas"/>
    <d v="2019-09-02T12:40:00"/>
    <n v="1"/>
    <x v="6"/>
    <s v="Coenagrion puella"/>
    <n v="4"/>
    <s v="AWD"/>
    <x v="8"/>
    <n v="9"/>
    <s v="Waterjuffer"/>
    <n v="34.857142857142854"/>
  </r>
  <r>
    <n v="16"/>
    <s v="AWD-EVR-Lange Hoekplas"/>
    <d v="2019-09-15T13:10:00"/>
    <n v="1"/>
    <x v="12"/>
    <s v="Sympetrum striolatum"/>
    <n v="15"/>
    <s v="AWD"/>
    <x v="8"/>
    <n v="9"/>
    <s v="Korenbouten"/>
    <n v="36.714285714285715"/>
  </r>
  <r>
    <n v="16"/>
    <s v="AWD-EVR-Lange Hoekplas"/>
    <d v="2019-09-15T13:10:00"/>
    <n v="1"/>
    <x v="3"/>
    <s v="Enallagma cyathigerum"/>
    <n v="2"/>
    <s v="AWD"/>
    <x v="8"/>
    <n v="9"/>
    <s v="Waterjuffer"/>
    <n v="36.714285714285715"/>
  </r>
  <r>
    <n v="16"/>
    <s v="AWD-EVR-Lange Hoekplas"/>
    <d v="2020-05-20T12:15:00"/>
    <n v="1"/>
    <x v="6"/>
    <s v="Coenagrion puella"/>
    <n v="21"/>
    <s v="AWD"/>
    <x v="9"/>
    <n v="5"/>
    <s v="Waterjuffer"/>
    <n v="20"/>
  </r>
  <r>
    <n v="16"/>
    <s v="AWD-EVR-Lange Hoekplas"/>
    <d v="2020-05-20T12:15:00"/>
    <n v="1"/>
    <x v="5"/>
    <s v="Orthetrum cancellatum"/>
    <n v="1"/>
    <s v="AWD"/>
    <x v="9"/>
    <n v="5"/>
    <s v="Korenbouten"/>
    <n v="20"/>
  </r>
  <r>
    <n v="16"/>
    <s v="AWD-EVR-Lange Hoekplas"/>
    <d v="2020-05-20T12:15:00"/>
    <n v="1"/>
    <x v="9"/>
    <s v="Anax imperator"/>
    <n v="1"/>
    <s v="AWD"/>
    <x v="9"/>
    <n v="5"/>
    <s v="Glazenmakers"/>
    <n v="20"/>
  </r>
  <r>
    <n v="16"/>
    <s v="AWD-EVR-Lange Hoekplas"/>
    <d v="2020-05-20T12:15:00"/>
    <n v="1"/>
    <x v="1"/>
    <s v="Ischnura elegans"/>
    <n v="11"/>
    <s v="AWD"/>
    <x v="9"/>
    <n v="5"/>
    <s v="Waterjuffer"/>
    <n v="20"/>
  </r>
  <r>
    <n v="16"/>
    <s v="AWD-EVR-Lange Hoekplas"/>
    <d v="2020-05-20T12:15:00"/>
    <n v="1"/>
    <x v="4"/>
    <s v="Coenagrion pulchellum"/>
    <n v="4"/>
    <s v="AWD"/>
    <x v="9"/>
    <n v="5"/>
    <s v="Waterjuffer"/>
    <n v="20"/>
  </r>
  <r>
    <n v="16"/>
    <s v="AWD-EVR-Lange Hoekplas"/>
    <d v="2020-05-20T12:15:00"/>
    <n v="1"/>
    <x v="10"/>
    <s v="Libellula quadrimaculata"/>
    <n v="18"/>
    <s v="AWD"/>
    <x v="9"/>
    <n v="5"/>
    <s v="Korenbouten"/>
    <n v="20"/>
  </r>
  <r>
    <n v="16"/>
    <s v="AWD-EVR-Lange Hoekplas"/>
    <d v="2020-05-20T12:15:00"/>
    <n v="1"/>
    <x v="8"/>
    <s v="Aeshna isoceles"/>
    <n v="1"/>
    <s v="AWD"/>
    <x v="9"/>
    <n v="5"/>
    <s v="Glazenmakers"/>
    <n v="20"/>
  </r>
  <r>
    <n v="16"/>
    <s v="AWD-EVR-Lange Hoekplas"/>
    <d v="2020-05-20T12:15:00"/>
    <n v="1"/>
    <x v="2"/>
    <s v="Pyrrhosoma nymphula"/>
    <n v="10"/>
    <s v="AWD"/>
    <x v="9"/>
    <n v="5"/>
    <s v="Waterjuffer"/>
    <n v="20"/>
  </r>
  <r>
    <n v="16"/>
    <s v="AWD-EVR-Lange Hoekplas"/>
    <d v="2020-05-29T12:50:00"/>
    <n v="1"/>
    <x v="6"/>
    <s v="Coenagrion puella"/>
    <n v="57"/>
    <s v="AWD"/>
    <x v="9"/>
    <n v="5"/>
    <s v="Waterjuffer"/>
    <n v="21.285714285714285"/>
  </r>
  <r>
    <n v="16"/>
    <s v="AWD-EVR-Lange Hoekplas"/>
    <d v="2020-05-29T12:50:00"/>
    <n v="1"/>
    <x v="5"/>
    <s v="Orthetrum cancellatum"/>
    <n v="1"/>
    <s v="AWD"/>
    <x v="9"/>
    <n v="5"/>
    <s v="Korenbouten"/>
    <n v="21.285714285714285"/>
  </r>
  <r>
    <n v="16"/>
    <s v="AWD-EVR-Lange Hoekplas"/>
    <d v="2020-05-29T12:50:00"/>
    <n v="1"/>
    <x v="7"/>
    <s v="Brachytron pratense"/>
    <n v="2"/>
    <s v="AWD"/>
    <x v="9"/>
    <n v="5"/>
    <s v="Glazenmakers"/>
    <n v="21.285714285714285"/>
  </r>
  <r>
    <n v="16"/>
    <s v="AWD-EVR-Lange Hoekplas"/>
    <d v="2020-05-29T12:50:00"/>
    <n v="1"/>
    <x v="1"/>
    <s v="Ischnura elegans"/>
    <n v="10"/>
    <s v="AWD"/>
    <x v="9"/>
    <n v="5"/>
    <s v="Waterjuffer"/>
    <n v="21.285714285714285"/>
  </r>
  <r>
    <n v="16"/>
    <s v="AWD-EVR-Lange Hoekplas"/>
    <d v="2020-05-29T12:50:00"/>
    <n v="1"/>
    <x v="4"/>
    <s v="Coenagrion pulchellum"/>
    <n v="6"/>
    <s v="AWD"/>
    <x v="9"/>
    <n v="5"/>
    <s v="Waterjuffer"/>
    <n v="21.285714285714285"/>
  </r>
  <r>
    <n v="16"/>
    <s v="AWD-EVR-Lange Hoekplas"/>
    <d v="2020-05-29T12:50:00"/>
    <n v="1"/>
    <x v="10"/>
    <s v="Libellula quadrimaculata"/>
    <n v="36"/>
    <s v="AWD"/>
    <x v="9"/>
    <n v="5"/>
    <s v="Korenbouten"/>
    <n v="21.285714285714285"/>
  </r>
  <r>
    <n v="16"/>
    <s v="AWD-EVR-Lange Hoekplas"/>
    <d v="2020-05-29T12:50:00"/>
    <n v="1"/>
    <x v="20"/>
    <s v="Anax parthenope"/>
    <n v="1"/>
    <s v="AWD"/>
    <x v="9"/>
    <n v="5"/>
    <s v="Glazenmakers"/>
    <n v="21.285714285714285"/>
  </r>
  <r>
    <n v="16"/>
    <s v="AWD-EVR-Lange Hoekplas"/>
    <d v="2020-05-29T12:50:00"/>
    <n v="1"/>
    <x v="8"/>
    <s v="Aeshna isoceles"/>
    <n v="1"/>
    <s v="AWD"/>
    <x v="9"/>
    <n v="5"/>
    <s v="Glazenmakers"/>
    <n v="21.285714285714285"/>
  </r>
  <r>
    <n v="16"/>
    <s v="AWD-EVR-Lange Hoekplas"/>
    <d v="2020-06-22T13:15:00"/>
    <n v="1"/>
    <x v="6"/>
    <s v="Coenagrion puella"/>
    <n v="48"/>
    <s v="AWD"/>
    <x v="9"/>
    <n v="6"/>
    <s v="Waterjuffer"/>
    <n v="24.714285714285715"/>
  </r>
  <r>
    <n v="16"/>
    <s v="AWD-EVR-Lange Hoekplas"/>
    <d v="2020-06-22T13:15:00"/>
    <n v="1"/>
    <x v="1"/>
    <s v="Ischnura elegans"/>
    <n v="16"/>
    <s v="AWD"/>
    <x v="9"/>
    <n v="6"/>
    <s v="Waterjuffer"/>
    <n v="24.714285714285715"/>
  </r>
  <r>
    <n v="16"/>
    <s v="AWD-EVR-Lange Hoekplas"/>
    <d v="2020-06-22T13:15:00"/>
    <n v="1"/>
    <x v="10"/>
    <s v="Libellula quadrimaculata"/>
    <n v="12"/>
    <s v="AWD"/>
    <x v="9"/>
    <n v="6"/>
    <s v="Korenbouten"/>
    <n v="24.714285714285715"/>
  </r>
  <r>
    <n v="16"/>
    <s v="AWD-EVR-Lange Hoekplas"/>
    <d v="2020-07-15T12:20:00"/>
    <n v="1"/>
    <x v="6"/>
    <s v="Coenagrion puella"/>
    <n v="10"/>
    <s v="AWD"/>
    <x v="9"/>
    <n v="7"/>
    <s v="Waterjuffer"/>
    <n v="28"/>
  </r>
  <r>
    <n v="16"/>
    <s v="AWD-EVR-Lange Hoekplas"/>
    <d v="2020-07-15T12:20:00"/>
    <n v="1"/>
    <x v="12"/>
    <s v="Sympetrum striolatum"/>
    <n v="3"/>
    <s v="AWD"/>
    <x v="9"/>
    <n v="7"/>
    <s v="Korenbouten"/>
    <n v="28"/>
  </r>
  <r>
    <n v="16"/>
    <s v="AWD-EVR-Lange Hoekplas"/>
    <d v="2020-07-15T12:20:00"/>
    <n v="1"/>
    <x v="1"/>
    <s v="Ischnura elegans"/>
    <n v="7"/>
    <s v="AWD"/>
    <x v="9"/>
    <n v="7"/>
    <s v="Waterjuffer"/>
    <n v="28"/>
  </r>
  <r>
    <n v="16"/>
    <s v="AWD-EVR-Lange Hoekplas"/>
    <d v="2020-08-20T12:50:00"/>
    <n v="1"/>
    <x v="6"/>
    <s v="Coenagrion puella"/>
    <n v="2"/>
    <s v="AWD"/>
    <x v="9"/>
    <n v="8"/>
    <s v="Waterjuffer"/>
    <n v="33.142857142857146"/>
  </r>
  <r>
    <n v="16"/>
    <s v="AWD-EVR-Lange Hoekplas"/>
    <d v="2020-08-20T12:50:00"/>
    <n v="1"/>
    <x v="12"/>
    <s v="Sympetrum striolatum"/>
    <n v="6"/>
    <s v="AWD"/>
    <x v="9"/>
    <n v="8"/>
    <s v="Korenbouten"/>
    <n v="33.142857142857146"/>
  </r>
  <r>
    <n v="16"/>
    <s v="AWD-EVR-Lange Hoekplas"/>
    <d v="2020-08-20T12:50:00"/>
    <n v="1"/>
    <x v="1"/>
    <s v="Ischnura elegans"/>
    <n v="4"/>
    <s v="AWD"/>
    <x v="9"/>
    <n v="8"/>
    <s v="Waterjuffer"/>
    <n v="33.142857142857146"/>
  </r>
  <r>
    <n v="16"/>
    <s v="AWD-EVR-Lange Hoekplas"/>
    <d v="2020-08-20T12:50:00"/>
    <n v="1"/>
    <x v="17"/>
    <s v="Sympetrum vulgatum"/>
    <n v="4"/>
    <s v="AWD"/>
    <x v="9"/>
    <n v="8"/>
    <s v="Korenbouten"/>
    <n v="33.142857142857146"/>
  </r>
  <r>
    <n v="16"/>
    <s v="AWD-EVR-Lange Hoekplas"/>
    <d v="2020-09-02T12:45:00"/>
    <n v="1"/>
    <x v="6"/>
    <s v="Coenagrion puella"/>
    <n v="2"/>
    <s v="AWD"/>
    <x v="9"/>
    <n v="9"/>
    <s v="Waterjuffer"/>
    <n v="35"/>
  </r>
  <r>
    <n v="16"/>
    <s v="AWD-EVR-Lange Hoekplas"/>
    <d v="2020-09-02T12:45:00"/>
    <n v="1"/>
    <x v="12"/>
    <s v="Sympetrum striolatum"/>
    <n v="8"/>
    <s v="AWD"/>
    <x v="9"/>
    <n v="9"/>
    <s v="Korenbouten"/>
    <n v="35"/>
  </r>
  <r>
    <n v="16"/>
    <s v="AWD-EVR-Lange Hoekplas"/>
    <d v="2020-09-02T12:45:00"/>
    <n v="1"/>
    <x v="17"/>
    <s v="Sympetrum vulgatum"/>
    <n v="2"/>
    <s v="AWD"/>
    <x v="9"/>
    <n v="9"/>
    <s v="Korenbouten"/>
    <n v="35"/>
  </r>
  <r>
    <n v="16"/>
    <s v="AWD-EVR-Lange Hoekplas"/>
    <d v="2021-05-31T11:45:00"/>
    <n v="1"/>
    <x v="10"/>
    <s v="Libellula quadrimaculata"/>
    <n v="25"/>
    <s v="AWD"/>
    <x v="11"/>
    <n v="5"/>
    <s v="Korenbouten"/>
    <n v="21.428571428571427"/>
  </r>
  <r>
    <n v="16"/>
    <s v="AWD-EVR-Lange Hoekplas"/>
    <d v="2021-05-31T11:45:00"/>
    <n v="1"/>
    <x v="3"/>
    <s v="Enallagma cyathigerum"/>
    <n v="12"/>
    <s v="AWD"/>
    <x v="11"/>
    <n v="5"/>
    <s v="Waterjuffer"/>
    <n v="21.428571428571427"/>
  </r>
  <r>
    <n v="16"/>
    <s v="AWD-EVR-Lange Hoekplas"/>
    <d v="2021-05-31T11:45:00"/>
    <n v="1"/>
    <x v="7"/>
    <s v="Brachytron pratense"/>
    <n v="2"/>
    <s v="AWD"/>
    <x v="11"/>
    <n v="5"/>
    <s v="Glazenmakers"/>
    <n v="21.428571428571427"/>
  </r>
  <r>
    <n v="16"/>
    <s v="AWD-EVR-Lange Hoekplas"/>
    <d v="2021-06-09T11:45:00"/>
    <n v="1"/>
    <x v="6"/>
    <s v="Coenagrion puella"/>
    <n v="8"/>
    <s v="AWD"/>
    <x v="11"/>
    <n v="6"/>
    <s v="Waterjuffer"/>
    <n v="22.714285714285715"/>
  </r>
  <r>
    <n v="16"/>
    <s v="AWD-EVR-Lange Hoekplas"/>
    <d v="2021-06-09T11:45:00"/>
    <n v="1"/>
    <x v="10"/>
    <s v="Libellula quadrimaculata"/>
    <n v="30"/>
    <s v="AWD"/>
    <x v="11"/>
    <n v="6"/>
    <s v="Korenbouten"/>
    <n v="22.714285714285715"/>
  </r>
  <r>
    <n v="16"/>
    <s v="AWD-EVR-Lange Hoekplas"/>
    <d v="2021-06-09T11:45:00"/>
    <n v="1"/>
    <x v="7"/>
    <s v="Brachytron pratense"/>
    <n v="1"/>
    <s v="AWD"/>
    <x v="11"/>
    <n v="6"/>
    <s v="Glazenmakers"/>
    <n v="22.714285714285715"/>
  </r>
  <r>
    <n v="16"/>
    <s v="AWD-EVR-Lange Hoekplas"/>
    <d v="2021-06-09T11:45:00"/>
    <n v="1"/>
    <x v="8"/>
    <s v="Aeshna isoceles"/>
    <n v="1"/>
    <s v="AWD"/>
    <x v="11"/>
    <n v="6"/>
    <s v="Glazenmakers"/>
    <n v="22.714285714285715"/>
  </r>
  <r>
    <n v="16"/>
    <s v="AWD-EVR-Lange Hoekplas"/>
    <d v="2021-06-09T11:45:00"/>
    <n v="1"/>
    <x v="1"/>
    <s v="Ischnura elegans"/>
    <n v="5"/>
    <s v="AWD"/>
    <x v="11"/>
    <n v="6"/>
    <s v="Waterjuffer"/>
    <n v="22.714285714285715"/>
  </r>
  <r>
    <n v="16"/>
    <s v="AWD-EVR-Lange Hoekplas"/>
    <d v="2021-06-09T11:45:00"/>
    <n v="1"/>
    <x v="3"/>
    <s v="Enallagma cyathigerum"/>
    <n v="4"/>
    <s v="AWD"/>
    <x v="11"/>
    <n v="6"/>
    <s v="Waterjuffer"/>
    <n v="22.714285714285715"/>
  </r>
  <r>
    <n v="16"/>
    <s v="AWD-EVR-Lange Hoekplas"/>
    <d v="2021-05-18T13:45:00"/>
    <n v="1"/>
    <x v="7"/>
    <s v="Brachytron pratense"/>
    <n v="1"/>
    <s v="AWD"/>
    <x v="11"/>
    <n v="5"/>
    <s v="Glazenmakers"/>
    <n v="19.571428571428573"/>
  </r>
  <r>
    <n v="16"/>
    <s v="AWD-EVR-Lange Hoekplas"/>
    <d v="2021-05-18T13:45:00"/>
    <n v="1"/>
    <x v="10"/>
    <s v="Libellula quadrimaculata"/>
    <n v="2"/>
    <s v="AWD"/>
    <x v="11"/>
    <n v="5"/>
    <s v="Korenbouten"/>
    <n v="19.571428571428573"/>
  </r>
  <r>
    <n v="16"/>
    <s v="AWD-EVR-Lange Hoekplas"/>
    <d v="2021-05-18T13:45:00"/>
    <n v="1"/>
    <x v="2"/>
    <s v="Pyrrhosoma nymphula"/>
    <n v="12"/>
    <s v="AWD"/>
    <x v="11"/>
    <n v="5"/>
    <s v="Waterjuffer"/>
    <n v="19.571428571428573"/>
  </r>
  <r>
    <n v="16"/>
    <s v="AWD-EVR-Lange Hoekplas"/>
    <d v="2021-05-18T13:45:00"/>
    <n v="1"/>
    <x v="3"/>
    <s v="Enallagma cyathigerum"/>
    <n v="1"/>
    <s v="AWD"/>
    <x v="11"/>
    <n v="5"/>
    <s v="Waterjuffer"/>
    <n v="19.571428571428573"/>
  </r>
  <r>
    <n v="16"/>
    <s v="AWD-EVR-Lange Hoekplas"/>
    <d v="2021-07-20T12:15:00"/>
    <n v="1"/>
    <x v="22"/>
    <s v="Crocothemis erythraea"/>
    <n v="1"/>
    <s v="AWD"/>
    <x v="11"/>
    <n v="7"/>
    <s v="Korenbouten"/>
    <n v="28.571428571428573"/>
  </r>
  <r>
    <n v="16"/>
    <s v="AWD-EVR-Lange Hoekplas"/>
    <d v="2021-07-20T12:15:00"/>
    <n v="1"/>
    <x v="12"/>
    <s v="Sympetrum striolatum"/>
    <n v="1"/>
    <s v="AWD"/>
    <x v="11"/>
    <n v="7"/>
    <s v="Korenbouten"/>
    <n v="28.571428571428573"/>
  </r>
  <r>
    <n v="16"/>
    <s v="AWD-EVR-Lange Hoekplas"/>
    <d v="2021-07-20T12:15:00"/>
    <n v="1"/>
    <x v="10"/>
    <s v="Libellula quadrimaculata"/>
    <n v="6"/>
    <s v="AWD"/>
    <x v="11"/>
    <n v="7"/>
    <s v="Korenbouten"/>
    <n v="28.571428571428573"/>
  </r>
  <r>
    <n v="16"/>
    <s v="AWD-EVR-Lange Hoekplas"/>
    <d v="2021-07-20T12:15:00"/>
    <n v="1"/>
    <x v="3"/>
    <s v="Enallagma cyathigerum"/>
    <n v="12"/>
    <s v="AWD"/>
    <x v="11"/>
    <n v="7"/>
    <s v="Waterjuffer"/>
    <n v="28.571428571428573"/>
  </r>
  <r>
    <n v="16"/>
    <s v="AWD-EVR-Lange Hoekplas"/>
    <d v="2021-08-30T13:00:00"/>
    <n v="1"/>
    <x v="23"/>
    <s v="Sympetrum striolatum/vulgatum"/>
    <n v="40"/>
    <s v="AWD"/>
    <x v="11"/>
    <n v="8"/>
    <s v="Korenbouten"/>
    <n v="34.428571428571431"/>
  </r>
  <r>
    <n v="16"/>
    <s v="AWD-EVR-Lange Hoekplas"/>
    <d v="2021-08-30T13:00:00"/>
    <n v="1"/>
    <x v="3"/>
    <s v="Enallagma cyathigerum"/>
    <n v="15"/>
    <s v="AWD"/>
    <x v="11"/>
    <n v="8"/>
    <s v="Waterjuffer"/>
    <n v="34.428571428571431"/>
  </r>
  <r>
    <n v="16"/>
    <s v="AWD-EVR-Lange Hoekplas"/>
    <d v="2021-08-30T13:00:00"/>
    <n v="1"/>
    <x v="6"/>
    <s v="Coenagrion puella"/>
    <n v="12"/>
    <s v="AWD"/>
    <x v="11"/>
    <n v="8"/>
    <s v="Waterjuffer"/>
    <n v="34.428571428571431"/>
  </r>
  <r>
    <n v="16"/>
    <s v="AWD-EVR-Lange Hoekplas"/>
    <d v="2020-05-06T13:00:00"/>
    <n v="1"/>
    <x v="6"/>
    <s v="Coenagrion puella"/>
    <n v="15"/>
    <s v="AWD"/>
    <x v="9"/>
    <n v="5"/>
    <s v="Waterjuffer"/>
    <n v="18"/>
  </r>
  <r>
    <n v="16"/>
    <s v="AWD-EVR-Lange Hoekplas"/>
    <d v="2020-05-06T13:00:00"/>
    <n v="1"/>
    <x v="0"/>
    <s v="Sympecma fusca"/>
    <n v="1"/>
    <s v="AWD"/>
    <x v="9"/>
    <n v="5"/>
    <s v="Pantserjuffers"/>
    <n v="18"/>
  </r>
  <r>
    <n v="16"/>
    <s v="AWD-EVR-Lange Hoekplas"/>
    <d v="2020-05-06T13:00:00"/>
    <n v="1"/>
    <x v="1"/>
    <s v="Ischnura elegans"/>
    <n v="9"/>
    <s v="AWD"/>
    <x v="9"/>
    <n v="5"/>
    <s v="Waterjuffer"/>
    <n v="18"/>
  </r>
  <r>
    <n v="16"/>
    <s v="AWD-EVR-Lange Hoekplas"/>
    <d v="2020-05-06T13:00:00"/>
    <n v="1"/>
    <x v="4"/>
    <s v="Coenagrion pulchellum"/>
    <n v="7"/>
    <s v="AWD"/>
    <x v="9"/>
    <n v="5"/>
    <s v="Waterjuffer"/>
    <n v="18"/>
  </r>
  <r>
    <n v="16"/>
    <s v="AWD-EVR-Lange Hoekplas"/>
    <d v="2020-05-06T13:00:00"/>
    <n v="1"/>
    <x v="10"/>
    <s v="Libellula quadrimaculata"/>
    <n v="10"/>
    <s v="AWD"/>
    <x v="9"/>
    <n v="5"/>
    <s v="Korenbouten"/>
    <n v="18"/>
  </r>
  <r>
    <n v="16"/>
    <s v="AWD-EVR-Lange Hoekplas"/>
    <d v="2020-05-06T13:00:00"/>
    <n v="1"/>
    <x v="2"/>
    <s v="Pyrrhosoma nymphula"/>
    <n v="34"/>
    <s v="AWD"/>
    <x v="9"/>
    <n v="5"/>
    <s v="Waterjuffer"/>
    <n v="18"/>
  </r>
  <r>
    <m/>
    <m/>
    <m/>
    <m/>
    <x v="37"/>
    <m/>
    <m/>
    <m/>
    <x v="12"/>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922">
  <r>
    <x v="0"/>
    <s v="AWD-Bunkerberg"/>
    <d v="2010-05-17T12:15:00"/>
    <n v="1"/>
    <x v="0"/>
    <s v="Sympecma fusca"/>
    <n v="3"/>
    <x v="0"/>
    <x v="0"/>
    <n v="5"/>
    <x v="0"/>
  </r>
  <r>
    <x v="0"/>
    <s v="AWD-Bunkerberg"/>
    <d v="2010-05-17T12:15:00"/>
    <n v="1"/>
    <x v="1"/>
    <s v="Ischnura elegans"/>
    <n v="5"/>
    <x v="0"/>
    <x v="0"/>
    <n v="5"/>
    <x v="1"/>
  </r>
  <r>
    <x v="0"/>
    <s v="AWD-Bunkerberg"/>
    <d v="2010-05-17T12:15:00"/>
    <n v="1"/>
    <x v="2"/>
    <s v="Pyrrhosoma nymphula"/>
    <n v="138"/>
    <x v="0"/>
    <x v="0"/>
    <n v="5"/>
    <x v="1"/>
  </r>
  <r>
    <x v="0"/>
    <s v="AWD-Bunkerberg"/>
    <d v="2010-05-17T12:15:00"/>
    <n v="1"/>
    <x v="3"/>
    <s v="Enallagma cyathigerum"/>
    <n v="22"/>
    <x v="0"/>
    <x v="0"/>
    <n v="5"/>
    <x v="1"/>
  </r>
  <r>
    <x v="0"/>
    <s v="AWD-Bunkerberg"/>
    <d v="2010-05-17T12:15:00"/>
    <n v="1"/>
    <x v="4"/>
    <s v="Coenagrion pulchellum"/>
    <n v="3"/>
    <x v="0"/>
    <x v="0"/>
    <n v="5"/>
    <x v="1"/>
  </r>
  <r>
    <x v="0"/>
    <s v="AWD-Bunkerberg"/>
    <d v="2010-05-17T12:15:00"/>
    <n v="1"/>
    <x v="5"/>
    <s v="Orthetrum cancellatum"/>
    <n v="3"/>
    <x v="0"/>
    <x v="0"/>
    <n v="5"/>
    <x v="2"/>
  </r>
  <r>
    <x v="0"/>
    <s v="AWD-Bunkerberg"/>
    <d v="2010-06-14T12:30:00"/>
    <n v="1"/>
    <x v="1"/>
    <s v="Ischnura elegans"/>
    <n v="5"/>
    <x v="0"/>
    <x v="0"/>
    <n v="6"/>
    <x v="1"/>
  </r>
  <r>
    <x v="0"/>
    <s v="AWD-Bunkerberg"/>
    <d v="2010-06-14T12:30:00"/>
    <n v="1"/>
    <x v="2"/>
    <s v="Pyrrhosoma nymphula"/>
    <n v="18"/>
    <x v="0"/>
    <x v="0"/>
    <n v="6"/>
    <x v="1"/>
  </r>
  <r>
    <x v="0"/>
    <s v="AWD-Bunkerberg"/>
    <d v="2010-06-14T12:30:00"/>
    <n v="1"/>
    <x v="3"/>
    <s v="Enallagma cyathigerum"/>
    <n v="31"/>
    <x v="0"/>
    <x v="0"/>
    <n v="6"/>
    <x v="1"/>
  </r>
  <r>
    <x v="0"/>
    <s v="AWD-Bunkerberg"/>
    <d v="2010-06-14T12:30:00"/>
    <n v="1"/>
    <x v="6"/>
    <s v="Coenagrion puella"/>
    <n v="48"/>
    <x v="0"/>
    <x v="0"/>
    <n v="6"/>
    <x v="1"/>
  </r>
  <r>
    <x v="0"/>
    <s v="AWD-Bunkerberg"/>
    <d v="2010-06-14T12:30:00"/>
    <n v="1"/>
    <x v="4"/>
    <s v="Coenagrion pulchellum"/>
    <n v="65"/>
    <x v="0"/>
    <x v="0"/>
    <n v="6"/>
    <x v="1"/>
  </r>
  <r>
    <x v="0"/>
    <s v="AWD-Bunkerberg"/>
    <d v="2010-06-14T12:30:00"/>
    <n v="1"/>
    <x v="5"/>
    <s v="Orthetrum cancellatum"/>
    <n v="3"/>
    <x v="0"/>
    <x v="0"/>
    <n v="6"/>
    <x v="2"/>
  </r>
  <r>
    <x v="0"/>
    <s v="AWD-Bunkerberg"/>
    <d v="2010-06-21T12:45:00"/>
    <n v="1"/>
    <x v="1"/>
    <s v="Ischnura elegans"/>
    <n v="41"/>
    <x v="0"/>
    <x v="0"/>
    <n v="6"/>
    <x v="1"/>
  </r>
  <r>
    <x v="0"/>
    <s v="AWD-Bunkerberg"/>
    <d v="2010-06-21T12:45:00"/>
    <n v="1"/>
    <x v="2"/>
    <s v="Pyrrhosoma nymphula"/>
    <n v="5"/>
    <x v="0"/>
    <x v="0"/>
    <n v="6"/>
    <x v="1"/>
  </r>
  <r>
    <x v="0"/>
    <s v="AWD-Bunkerberg"/>
    <d v="2010-06-21T12:45:00"/>
    <n v="1"/>
    <x v="3"/>
    <s v="Enallagma cyathigerum"/>
    <n v="13"/>
    <x v="0"/>
    <x v="0"/>
    <n v="6"/>
    <x v="1"/>
  </r>
  <r>
    <x v="0"/>
    <s v="AWD-Bunkerberg"/>
    <d v="2010-06-21T12:45:00"/>
    <n v="1"/>
    <x v="6"/>
    <s v="Coenagrion puella"/>
    <n v="61"/>
    <x v="0"/>
    <x v="0"/>
    <n v="6"/>
    <x v="1"/>
  </r>
  <r>
    <x v="0"/>
    <s v="AWD-Bunkerberg"/>
    <d v="2010-06-21T12:45:00"/>
    <n v="1"/>
    <x v="4"/>
    <s v="Coenagrion pulchellum"/>
    <n v="37"/>
    <x v="0"/>
    <x v="0"/>
    <n v="6"/>
    <x v="1"/>
  </r>
  <r>
    <x v="0"/>
    <s v="AWD-Bunkerberg"/>
    <d v="2010-06-21T12:45:00"/>
    <n v="1"/>
    <x v="7"/>
    <s v="Brachytron pratense"/>
    <n v="2"/>
    <x v="0"/>
    <x v="0"/>
    <n v="6"/>
    <x v="3"/>
  </r>
  <r>
    <x v="0"/>
    <s v="AWD-Bunkerberg"/>
    <d v="2010-06-21T12:45:00"/>
    <n v="1"/>
    <x v="8"/>
    <s v="Aeshna isoceles"/>
    <n v="1"/>
    <x v="0"/>
    <x v="0"/>
    <n v="6"/>
    <x v="3"/>
  </r>
  <r>
    <x v="0"/>
    <s v="AWD-Bunkerberg"/>
    <d v="2010-06-21T12:45:00"/>
    <n v="1"/>
    <x v="9"/>
    <s v="Anax imperator"/>
    <n v="6"/>
    <x v="0"/>
    <x v="0"/>
    <n v="6"/>
    <x v="3"/>
  </r>
  <r>
    <x v="0"/>
    <s v="AWD-Bunkerberg"/>
    <d v="2010-06-21T12:45:00"/>
    <n v="1"/>
    <x v="10"/>
    <s v="Libellula quadrimaculata"/>
    <n v="4"/>
    <x v="0"/>
    <x v="0"/>
    <n v="6"/>
    <x v="2"/>
  </r>
  <r>
    <x v="0"/>
    <s v="AWD-Bunkerberg"/>
    <d v="2010-06-21T12:45:00"/>
    <n v="1"/>
    <x v="5"/>
    <s v="Orthetrum cancellatum"/>
    <n v="1"/>
    <x v="0"/>
    <x v="0"/>
    <n v="6"/>
    <x v="2"/>
  </r>
  <r>
    <x v="0"/>
    <s v="AWD-Bunkerberg"/>
    <d v="2010-07-11T11:45:00"/>
    <n v="1"/>
    <x v="11"/>
    <s v="Lestes sponsa"/>
    <n v="4"/>
    <x v="0"/>
    <x v="0"/>
    <n v="7"/>
    <x v="0"/>
  </r>
  <r>
    <x v="0"/>
    <s v="AWD-Bunkerberg"/>
    <d v="2010-07-11T11:45:00"/>
    <n v="1"/>
    <x v="1"/>
    <s v="Ischnura elegans"/>
    <n v="51"/>
    <x v="0"/>
    <x v="0"/>
    <n v="7"/>
    <x v="1"/>
  </r>
  <r>
    <x v="0"/>
    <s v="AWD-Bunkerberg"/>
    <d v="2010-07-11T11:45:00"/>
    <n v="1"/>
    <x v="3"/>
    <s v="Enallagma cyathigerum"/>
    <n v="14"/>
    <x v="0"/>
    <x v="0"/>
    <n v="7"/>
    <x v="1"/>
  </r>
  <r>
    <x v="0"/>
    <s v="AWD-Bunkerberg"/>
    <d v="2010-07-11T11:45:00"/>
    <n v="1"/>
    <x v="6"/>
    <s v="Coenagrion puella"/>
    <n v="18"/>
    <x v="0"/>
    <x v="0"/>
    <n v="7"/>
    <x v="1"/>
  </r>
  <r>
    <x v="0"/>
    <s v="AWD-Bunkerberg"/>
    <d v="2010-07-11T11:45:00"/>
    <n v="1"/>
    <x v="4"/>
    <s v="Coenagrion pulchellum"/>
    <n v="12"/>
    <x v="0"/>
    <x v="0"/>
    <n v="7"/>
    <x v="1"/>
  </r>
  <r>
    <x v="0"/>
    <s v="AWD-Bunkerberg"/>
    <d v="2010-07-11T11:45:00"/>
    <n v="1"/>
    <x v="8"/>
    <s v="Aeshna isoceles"/>
    <n v="1"/>
    <x v="0"/>
    <x v="0"/>
    <n v="7"/>
    <x v="3"/>
  </r>
  <r>
    <x v="0"/>
    <s v="AWD-Bunkerberg"/>
    <d v="2010-07-11T11:45:00"/>
    <n v="1"/>
    <x v="9"/>
    <s v="Anax imperator"/>
    <n v="3"/>
    <x v="0"/>
    <x v="0"/>
    <n v="7"/>
    <x v="3"/>
  </r>
  <r>
    <x v="0"/>
    <s v="AWD-Bunkerberg"/>
    <d v="2010-07-11T11:45:00"/>
    <n v="1"/>
    <x v="5"/>
    <s v="Orthetrum cancellatum"/>
    <n v="1"/>
    <x v="0"/>
    <x v="0"/>
    <n v="7"/>
    <x v="2"/>
  </r>
  <r>
    <x v="0"/>
    <s v="AWD-Bunkerberg"/>
    <d v="2010-07-18T13:20:00"/>
    <n v="1"/>
    <x v="11"/>
    <s v="Lestes sponsa"/>
    <n v="21"/>
    <x v="0"/>
    <x v="0"/>
    <n v="7"/>
    <x v="0"/>
  </r>
  <r>
    <x v="0"/>
    <s v="AWD-Bunkerberg"/>
    <d v="2010-07-18T13:20:00"/>
    <n v="1"/>
    <x v="1"/>
    <s v="Ischnura elegans"/>
    <n v="67"/>
    <x v="0"/>
    <x v="0"/>
    <n v="7"/>
    <x v="1"/>
  </r>
  <r>
    <x v="0"/>
    <s v="AWD-Bunkerberg"/>
    <d v="2010-07-18T13:20:00"/>
    <n v="1"/>
    <x v="3"/>
    <s v="Enallagma cyathigerum"/>
    <n v="10"/>
    <x v="0"/>
    <x v="0"/>
    <n v="7"/>
    <x v="1"/>
  </r>
  <r>
    <x v="0"/>
    <s v="AWD-Bunkerberg"/>
    <d v="2010-07-18T13:20:00"/>
    <n v="1"/>
    <x v="6"/>
    <s v="Coenagrion puella"/>
    <n v="41"/>
    <x v="0"/>
    <x v="0"/>
    <n v="7"/>
    <x v="1"/>
  </r>
  <r>
    <x v="0"/>
    <s v="AWD-Bunkerberg"/>
    <d v="2010-07-18T13:20:00"/>
    <n v="1"/>
    <x v="4"/>
    <s v="Coenagrion pulchellum"/>
    <n v="8"/>
    <x v="0"/>
    <x v="0"/>
    <n v="7"/>
    <x v="1"/>
  </r>
  <r>
    <x v="0"/>
    <s v="AWD-Bunkerberg"/>
    <d v="2010-07-18T13:20:00"/>
    <n v="1"/>
    <x v="8"/>
    <s v="Aeshna isoceles"/>
    <n v="2"/>
    <x v="0"/>
    <x v="0"/>
    <n v="7"/>
    <x v="3"/>
  </r>
  <r>
    <x v="0"/>
    <s v="AWD-Bunkerberg"/>
    <d v="2010-07-18T13:20:00"/>
    <n v="1"/>
    <x v="9"/>
    <s v="Anax imperator"/>
    <n v="2"/>
    <x v="0"/>
    <x v="0"/>
    <n v="7"/>
    <x v="3"/>
  </r>
  <r>
    <x v="0"/>
    <s v="AWD-Bunkerberg"/>
    <d v="2010-07-18T13:20:00"/>
    <n v="1"/>
    <x v="5"/>
    <s v="Orthetrum cancellatum"/>
    <n v="1"/>
    <x v="0"/>
    <x v="0"/>
    <n v="7"/>
    <x v="2"/>
  </r>
  <r>
    <x v="0"/>
    <s v="AWD-Bunkerberg"/>
    <d v="2010-07-18T13:20:00"/>
    <n v="1"/>
    <x v="12"/>
    <s v="Sympetrum striolatum"/>
    <n v="1"/>
    <x v="0"/>
    <x v="0"/>
    <n v="7"/>
    <x v="2"/>
  </r>
  <r>
    <x v="0"/>
    <s v="AWD-Bunkerberg"/>
    <d v="2010-08-09T12:45:00"/>
    <n v="1"/>
    <x v="11"/>
    <s v="Lestes sponsa"/>
    <n v="51"/>
    <x v="0"/>
    <x v="0"/>
    <n v="8"/>
    <x v="0"/>
  </r>
  <r>
    <x v="0"/>
    <s v="AWD-Bunkerberg"/>
    <d v="2010-08-09T12:45:00"/>
    <n v="1"/>
    <x v="13"/>
    <s v="Chalcolestes viridis"/>
    <n v="9"/>
    <x v="0"/>
    <x v="0"/>
    <n v="8"/>
    <x v="0"/>
  </r>
  <r>
    <x v="0"/>
    <s v="AWD-Bunkerberg"/>
    <d v="2010-08-09T12:45:00"/>
    <n v="1"/>
    <x v="1"/>
    <s v="Ischnura elegans"/>
    <n v="9"/>
    <x v="0"/>
    <x v="0"/>
    <n v="8"/>
    <x v="1"/>
  </r>
  <r>
    <x v="0"/>
    <s v="AWD-Bunkerberg"/>
    <d v="2010-08-09T12:45:00"/>
    <n v="1"/>
    <x v="3"/>
    <s v="Enallagma cyathigerum"/>
    <n v="10"/>
    <x v="0"/>
    <x v="0"/>
    <n v="8"/>
    <x v="1"/>
  </r>
  <r>
    <x v="0"/>
    <s v="AWD-Bunkerberg"/>
    <d v="2010-08-09T12:45:00"/>
    <n v="1"/>
    <x v="6"/>
    <s v="Coenagrion puella"/>
    <n v="18"/>
    <x v="0"/>
    <x v="0"/>
    <n v="8"/>
    <x v="1"/>
  </r>
  <r>
    <x v="0"/>
    <s v="AWD-Bunkerberg"/>
    <d v="2010-08-09T12:45:00"/>
    <n v="1"/>
    <x v="14"/>
    <s v="Aeshna mixta"/>
    <n v="1"/>
    <x v="0"/>
    <x v="0"/>
    <n v="8"/>
    <x v="3"/>
  </r>
  <r>
    <x v="0"/>
    <s v="AWD-Bunkerberg"/>
    <d v="2010-08-09T12:45:00"/>
    <n v="1"/>
    <x v="9"/>
    <s v="Anax imperator"/>
    <n v="1"/>
    <x v="0"/>
    <x v="0"/>
    <n v="8"/>
    <x v="3"/>
  </r>
  <r>
    <x v="0"/>
    <s v="AWD-Bunkerberg"/>
    <d v="2010-08-09T12:45:00"/>
    <n v="1"/>
    <x v="5"/>
    <s v="Orthetrum cancellatum"/>
    <n v="1"/>
    <x v="0"/>
    <x v="0"/>
    <n v="8"/>
    <x v="2"/>
  </r>
  <r>
    <x v="0"/>
    <s v="AWD-Bunkerberg"/>
    <d v="2010-08-09T12:45:00"/>
    <n v="1"/>
    <x v="15"/>
    <s v="Sympetrum danae"/>
    <n v="3"/>
    <x v="0"/>
    <x v="0"/>
    <n v="8"/>
    <x v="2"/>
  </r>
  <r>
    <x v="0"/>
    <s v="AWD-Bunkerberg"/>
    <d v="2010-08-09T12:45:00"/>
    <n v="1"/>
    <x v="16"/>
    <s v="Sympetrum sanguineum"/>
    <n v="6"/>
    <x v="0"/>
    <x v="0"/>
    <n v="8"/>
    <x v="2"/>
  </r>
  <r>
    <x v="0"/>
    <s v="AWD-Bunkerberg"/>
    <d v="2010-08-09T12:45:00"/>
    <n v="1"/>
    <x v="12"/>
    <s v="Sympetrum striolatum"/>
    <n v="16"/>
    <x v="0"/>
    <x v="0"/>
    <n v="8"/>
    <x v="2"/>
  </r>
  <r>
    <x v="0"/>
    <s v="AWD-Bunkerberg"/>
    <d v="2010-08-09T12:45:00"/>
    <n v="1"/>
    <x v="17"/>
    <s v="Sympetrum vulgatum"/>
    <n v="14"/>
    <x v="0"/>
    <x v="0"/>
    <n v="8"/>
    <x v="2"/>
  </r>
  <r>
    <x v="0"/>
    <s v="AWD-Bunkerberg"/>
    <d v="2011-05-09T14:45:00"/>
    <n v="1"/>
    <x v="1"/>
    <s v="Ischnura elegans"/>
    <n v="9"/>
    <x v="0"/>
    <x v="1"/>
    <n v="5"/>
    <x v="1"/>
  </r>
  <r>
    <x v="0"/>
    <s v="AWD-Bunkerberg"/>
    <d v="2011-05-09T14:45:00"/>
    <n v="1"/>
    <x v="2"/>
    <s v="Pyrrhosoma nymphula"/>
    <n v="42"/>
    <x v="0"/>
    <x v="1"/>
    <n v="5"/>
    <x v="1"/>
  </r>
  <r>
    <x v="0"/>
    <s v="AWD-Bunkerberg"/>
    <d v="2011-05-09T14:45:00"/>
    <n v="1"/>
    <x v="3"/>
    <s v="Enallagma cyathigerum"/>
    <n v="8"/>
    <x v="0"/>
    <x v="1"/>
    <n v="5"/>
    <x v="1"/>
  </r>
  <r>
    <x v="0"/>
    <s v="AWD-Bunkerberg"/>
    <d v="2011-05-09T14:45:00"/>
    <n v="1"/>
    <x v="6"/>
    <s v="Coenagrion puella"/>
    <n v="32"/>
    <x v="0"/>
    <x v="1"/>
    <n v="5"/>
    <x v="1"/>
  </r>
  <r>
    <x v="0"/>
    <s v="AWD-Bunkerberg"/>
    <d v="2011-05-09T14:45:00"/>
    <n v="1"/>
    <x v="4"/>
    <s v="Coenagrion pulchellum"/>
    <n v="6"/>
    <x v="0"/>
    <x v="1"/>
    <n v="5"/>
    <x v="1"/>
  </r>
  <r>
    <x v="0"/>
    <s v="AWD-Bunkerberg"/>
    <d v="2011-05-09T14:45:00"/>
    <n v="1"/>
    <x v="7"/>
    <s v="Brachytron pratense"/>
    <n v="3"/>
    <x v="0"/>
    <x v="1"/>
    <n v="5"/>
    <x v="3"/>
  </r>
  <r>
    <x v="0"/>
    <s v="AWD-Bunkerberg"/>
    <d v="2011-05-09T14:45:00"/>
    <n v="1"/>
    <x v="10"/>
    <s v="Libellula quadrimaculata"/>
    <n v="6"/>
    <x v="0"/>
    <x v="1"/>
    <n v="5"/>
    <x v="2"/>
  </r>
  <r>
    <x v="0"/>
    <s v="AWD-Bunkerberg"/>
    <d v="2011-05-09T14:45:00"/>
    <n v="1"/>
    <x v="18"/>
    <s v="Leucorrhinia rubicunda"/>
    <n v="2"/>
    <x v="0"/>
    <x v="1"/>
    <n v="5"/>
    <x v="2"/>
  </r>
  <r>
    <x v="0"/>
    <s v="AWD-Bunkerberg"/>
    <d v="2011-05-23T13:15:00"/>
    <n v="1"/>
    <x v="1"/>
    <s v="Ischnura elegans"/>
    <n v="8"/>
    <x v="0"/>
    <x v="1"/>
    <n v="5"/>
    <x v="1"/>
  </r>
  <r>
    <x v="0"/>
    <s v="AWD-Bunkerberg"/>
    <d v="2011-05-23T13:15:00"/>
    <n v="1"/>
    <x v="2"/>
    <s v="Pyrrhosoma nymphula"/>
    <n v="13"/>
    <x v="0"/>
    <x v="1"/>
    <n v="5"/>
    <x v="1"/>
  </r>
  <r>
    <x v="0"/>
    <s v="AWD-Bunkerberg"/>
    <d v="2011-05-23T13:15:00"/>
    <n v="1"/>
    <x v="3"/>
    <s v="Enallagma cyathigerum"/>
    <n v="5"/>
    <x v="0"/>
    <x v="1"/>
    <n v="5"/>
    <x v="1"/>
  </r>
  <r>
    <x v="0"/>
    <s v="AWD-Bunkerberg"/>
    <d v="2011-05-23T13:15:00"/>
    <n v="1"/>
    <x v="6"/>
    <s v="Coenagrion puella"/>
    <n v="55"/>
    <x v="0"/>
    <x v="1"/>
    <n v="5"/>
    <x v="1"/>
  </r>
  <r>
    <x v="0"/>
    <s v="AWD-Bunkerberg"/>
    <d v="2011-05-23T13:15:00"/>
    <n v="1"/>
    <x v="4"/>
    <s v="Coenagrion pulchellum"/>
    <n v="58"/>
    <x v="0"/>
    <x v="1"/>
    <n v="5"/>
    <x v="1"/>
  </r>
  <r>
    <x v="0"/>
    <s v="AWD-Bunkerberg"/>
    <d v="2011-05-23T13:15:00"/>
    <n v="1"/>
    <x v="7"/>
    <s v="Brachytron pratense"/>
    <n v="2"/>
    <x v="0"/>
    <x v="1"/>
    <n v="5"/>
    <x v="3"/>
  </r>
  <r>
    <x v="0"/>
    <s v="AWD-Bunkerberg"/>
    <d v="2011-05-23T13:15:00"/>
    <n v="1"/>
    <x v="8"/>
    <s v="Aeshna isoceles"/>
    <n v="1"/>
    <x v="0"/>
    <x v="1"/>
    <n v="5"/>
    <x v="3"/>
  </r>
  <r>
    <x v="0"/>
    <s v="AWD-Bunkerberg"/>
    <d v="2011-05-23T13:15:00"/>
    <n v="1"/>
    <x v="9"/>
    <s v="Anax imperator"/>
    <n v="3"/>
    <x v="0"/>
    <x v="1"/>
    <n v="5"/>
    <x v="3"/>
  </r>
  <r>
    <x v="0"/>
    <s v="AWD-Bunkerberg"/>
    <d v="2011-05-23T13:15:00"/>
    <n v="1"/>
    <x v="10"/>
    <s v="Libellula quadrimaculata"/>
    <n v="7"/>
    <x v="0"/>
    <x v="1"/>
    <n v="5"/>
    <x v="2"/>
  </r>
  <r>
    <x v="0"/>
    <s v="AWD-Bunkerberg"/>
    <d v="2011-05-23T13:15:00"/>
    <n v="1"/>
    <x v="5"/>
    <s v="Orthetrum cancellatum"/>
    <n v="1"/>
    <x v="0"/>
    <x v="1"/>
    <n v="5"/>
    <x v="2"/>
  </r>
  <r>
    <x v="0"/>
    <s v="AWD-Bunkerberg"/>
    <d v="2011-06-02T12:45:00"/>
    <n v="1"/>
    <x v="1"/>
    <s v="Ischnura elegans"/>
    <n v="13"/>
    <x v="0"/>
    <x v="1"/>
    <n v="6"/>
    <x v="1"/>
  </r>
  <r>
    <x v="0"/>
    <s v="AWD-Bunkerberg"/>
    <d v="2011-06-02T12:45:00"/>
    <n v="1"/>
    <x v="2"/>
    <s v="Pyrrhosoma nymphula"/>
    <n v="3"/>
    <x v="0"/>
    <x v="1"/>
    <n v="6"/>
    <x v="1"/>
  </r>
  <r>
    <x v="0"/>
    <s v="AWD-Bunkerberg"/>
    <d v="2011-06-02T12:45:00"/>
    <n v="1"/>
    <x v="3"/>
    <s v="Enallagma cyathigerum"/>
    <n v="6"/>
    <x v="0"/>
    <x v="1"/>
    <n v="6"/>
    <x v="1"/>
  </r>
  <r>
    <x v="0"/>
    <s v="AWD-Bunkerberg"/>
    <d v="2011-06-02T12:45:00"/>
    <n v="1"/>
    <x v="6"/>
    <s v="Coenagrion puella"/>
    <n v="13"/>
    <x v="0"/>
    <x v="1"/>
    <n v="6"/>
    <x v="1"/>
  </r>
  <r>
    <x v="0"/>
    <s v="AWD-Bunkerberg"/>
    <d v="2011-06-02T12:45:00"/>
    <n v="1"/>
    <x v="4"/>
    <s v="Coenagrion pulchellum"/>
    <n v="42"/>
    <x v="0"/>
    <x v="1"/>
    <n v="6"/>
    <x v="1"/>
  </r>
  <r>
    <x v="0"/>
    <s v="AWD-Bunkerberg"/>
    <d v="2011-06-02T12:45:00"/>
    <n v="1"/>
    <x v="8"/>
    <s v="Aeshna isoceles"/>
    <n v="2"/>
    <x v="0"/>
    <x v="1"/>
    <n v="6"/>
    <x v="3"/>
  </r>
  <r>
    <x v="0"/>
    <s v="AWD-Bunkerberg"/>
    <d v="2011-06-02T12:45:00"/>
    <n v="1"/>
    <x v="9"/>
    <s v="Anax imperator"/>
    <n v="4"/>
    <x v="0"/>
    <x v="1"/>
    <n v="6"/>
    <x v="3"/>
  </r>
  <r>
    <x v="0"/>
    <s v="AWD-Bunkerberg"/>
    <d v="2011-06-02T12:45:00"/>
    <n v="1"/>
    <x v="10"/>
    <s v="Libellula quadrimaculata"/>
    <n v="2"/>
    <x v="0"/>
    <x v="1"/>
    <n v="6"/>
    <x v="2"/>
  </r>
  <r>
    <x v="0"/>
    <s v="AWD-Bunkerberg"/>
    <d v="2011-06-02T12:45:00"/>
    <n v="1"/>
    <x v="5"/>
    <s v="Orthetrum cancellatum"/>
    <n v="5"/>
    <x v="0"/>
    <x v="1"/>
    <n v="6"/>
    <x v="2"/>
  </r>
  <r>
    <x v="0"/>
    <s v="AWD-Bunkerberg"/>
    <d v="2011-06-21T13:30:00"/>
    <n v="1"/>
    <x v="1"/>
    <s v="Ischnura elegans"/>
    <n v="36"/>
    <x v="0"/>
    <x v="1"/>
    <n v="6"/>
    <x v="1"/>
  </r>
  <r>
    <x v="0"/>
    <s v="AWD-Bunkerberg"/>
    <d v="2011-06-21T13:30:00"/>
    <n v="1"/>
    <x v="2"/>
    <s v="Pyrrhosoma nymphula"/>
    <n v="2"/>
    <x v="0"/>
    <x v="1"/>
    <n v="6"/>
    <x v="1"/>
  </r>
  <r>
    <x v="0"/>
    <s v="AWD-Bunkerberg"/>
    <d v="2011-06-21T13:30:00"/>
    <n v="1"/>
    <x v="3"/>
    <s v="Enallagma cyathigerum"/>
    <n v="7"/>
    <x v="0"/>
    <x v="1"/>
    <n v="6"/>
    <x v="1"/>
  </r>
  <r>
    <x v="0"/>
    <s v="AWD-Bunkerberg"/>
    <d v="2011-06-21T13:30:00"/>
    <n v="1"/>
    <x v="6"/>
    <s v="Coenagrion puella"/>
    <n v="10"/>
    <x v="0"/>
    <x v="1"/>
    <n v="6"/>
    <x v="1"/>
  </r>
  <r>
    <x v="0"/>
    <s v="AWD-Bunkerberg"/>
    <d v="2011-06-21T13:30:00"/>
    <n v="1"/>
    <x v="4"/>
    <s v="Coenagrion pulchellum"/>
    <n v="30"/>
    <x v="0"/>
    <x v="1"/>
    <n v="6"/>
    <x v="1"/>
  </r>
  <r>
    <x v="0"/>
    <s v="AWD-Bunkerberg"/>
    <d v="2011-06-21T13:30:00"/>
    <n v="1"/>
    <x v="8"/>
    <s v="Aeshna isoceles"/>
    <n v="1"/>
    <x v="0"/>
    <x v="1"/>
    <n v="6"/>
    <x v="3"/>
  </r>
  <r>
    <x v="0"/>
    <s v="AWD-Bunkerberg"/>
    <d v="2011-06-21T13:30:00"/>
    <n v="1"/>
    <x v="9"/>
    <s v="Anax imperator"/>
    <n v="1"/>
    <x v="0"/>
    <x v="1"/>
    <n v="6"/>
    <x v="3"/>
  </r>
  <r>
    <x v="0"/>
    <s v="AWD-Bunkerberg"/>
    <d v="2011-07-01T12:30:00"/>
    <n v="1"/>
    <x v="1"/>
    <s v="Ischnura elegans"/>
    <n v="17"/>
    <x v="0"/>
    <x v="1"/>
    <n v="7"/>
    <x v="1"/>
  </r>
  <r>
    <x v="0"/>
    <s v="AWD-Bunkerberg"/>
    <d v="2011-07-01T12:30:00"/>
    <n v="1"/>
    <x v="3"/>
    <s v="Enallagma cyathigerum"/>
    <n v="3"/>
    <x v="0"/>
    <x v="1"/>
    <n v="7"/>
    <x v="1"/>
  </r>
  <r>
    <x v="0"/>
    <s v="AWD-Bunkerberg"/>
    <d v="2011-07-01T12:30:00"/>
    <n v="1"/>
    <x v="6"/>
    <s v="Coenagrion puella"/>
    <n v="5"/>
    <x v="0"/>
    <x v="1"/>
    <n v="7"/>
    <x v="1"/>
  </r>
  <r>
    <x v="0"/>
    <s v="AWD-Bunkerberg"/>
    <d v="2011-07-01T12:30:00"/>
    <n v="1"/>
    <x v="4"/>
    <s v="Coenagrion pulchellum"/>
    <n v="12"/>
    <x v="0"/>
    <x v="1"/>
    <n v="7"/>
    <x v="1"/>
  </r>
  <r>
    <x v="0"/>
    <s v="AWD-Bunkerberg"/>
    <d v="2011-07-01T12:30:00"/>
    <n v="1"/>
    <x v="9"/>
    <s v="Anax imperator"/>
    <n v="1"/>
    <x v="0"/>
    <x v="1"/>
    <n v="7"/>
    <x v="3"/>
  </r>
  <r>
    <x v="0"/>
    <s v="AWD-Bunkerberg"/>
    <d v="2011-07-01T12:30:00"/>
    <n v="1"/>
    <x v="10"/>
    <s v="Libellula quadrimaculata"/>
    <n v="1"/>
    <x v="0"/>
    <x v="1"/>
    <n v="7"/>
    <x v="2"/>
  </r>
  <r>
    <x v="0"/>
    <s v="AWD-Bunkerberg"/>
    <d v="2011-07-11T12:15:00"/>
    <n v="1"/>
    <x v="11"/>
    <s v="Lestes sponsa"/>
    <n v="4"/>
    <x v="0"/>
    <x v="1"/>
    <n v="7"/>
    <x v="0"/>
  </r>
  <r>
    <x v="0"/>
    <s v="AWD-Bunkerberg"/>
    <d v="2011-07-11T12:15:00"/>
    <n v="1"/>
    <x v="1"/>
    <s v="Ischnura elegans"/>
    <n v="13"/>
    <x v="0"/>
    <x v="1"/>
    <n v="7"/>
    <x v="1"/>
  </r>
  <r>
    <x v="0"/>
    <s v="AWD-Bunkerberg"/>
    <d v="2011-07-11T12:15:00"/>
    <n v="1"/>
    <x v="3"/>
    <s v="Enallagma cyathigerum"/>
    <n v="4"/>
    <x v="0"/>
    <x v="1"/>
    <n v="7"/>
    <x v="1"/>
  </r>
  <r>
    <x v="0"/>
    <s v="AWD-Bunkerberg"/>
    <d v="2011-07-11T12:15:00"/>
    <n v="1"/>
    <x v="6"/>
    <s v="Coenagrion puella"/>
    <n v="11"/>
    <x v="0"/>
    <x v="1"/>
    <n v="7"/>
    <x v="1"/>
  </r>
  <r>
    <x v="0"/>
    <s v="AWD-Bunkerberg"/>
    <d v="2011-07-11T12:15:00"/>
    <n v="1"/>
    <x v="4"/>
    <s v="Coenagrion pulchellum"/>
    <n v="3"/>
    <x v="0"/>
    <x v="1"/>
    <n v="7"/>
    <x v="1"/>
  </r>
  <r>
    <x v="0"/>
    <s v="AWD-Bunkerberg"/>
    <d v="2011-07-11T12:15:00"/>
    <n v="1"/>
    <x v="9"/>
    <s v="Anax imperator"/>
    <n v="1"/>
    <x v="0"/>
    <x v="1"/>
    <n v="7"/>
    <x v="3"/>
  </r>
  <r>
    <x v="0"/>
    <s v="AWD-Bunkerberg"/>
    <d v="2011-07-11T12:15:00"/>
    <n v="1"/>
    <x v="12"/>
    <s v="Sympetrum striolatum"/>
    <n v="5"/>
    <x v="0"/>
    <x v="1"/>
    <n v="7"/>
    <x v="2"/>
  </r>
  <r>
    <x v="0"/>
    <s v="AWD-Bunkerberg"/>
    <d v="2011-08-15T12:15:00"/>
    <n v="1"/>
    <x v="11"/>
    <s v="Lestes sponsa"/>
    <n v="33"/>
    <x v="0"/>
    <x v="1"/>
    <n v="8"/>
    <x v="0"/>
  </r>
  <r>
    <x v="0"/>
    <s v="AWD-Bunkerberg"/>
    <d v="2011-08-15T12:15:00"/>
    <n v="1"/>
    <x v="13"/>
    <s v="Chalcolestes viridis"/>
    <n v="4"/>
    <x v="0"/>
    <x v="1"/>
    <n v="8"/>
    <x v="0"/>
  </r>
  <r>
    <x v="0"/>
    <s v="AWD-Bunkerberg"/>
    <d v="2011-08-15T12:15:00"/>
    <n v="1"/>
    <x v="1"/>
    <s v="Ischnura elegans"/>
    <n v="5"/>
    <x v="0"/>
    <x v="1"/>
    <n v="8"/>
    <x v="1"/>
  </r>
  <r>
    <x v="0"/>
    <s v="AWD-Bunkerberg"/>
    <d v="2011-08-15T12:15:00"/>
    <n v="1"/>
    <x v="3"/>
    <s v="Enallagma cyathigerum"/>
    <n v="11"/>
    <x v="0"/>
    <x v="1"/>
    <n v="8"/>
    <x v="1"/>
  </r>
  <r>
    <x v="0"/>
    <s v="AWD-Bunkerberg"/>
    <d v="2011-08-15T12:15:00"/>
    <n v="1"/>
    <x v="6"/>
    <s v="Coenagrion puella"/>
    <n v="23"/>
    <x v="0"/>
    <x v="1"/>
    <n v="8"/>
    <x v="1"/>
  </r>
  <r>
    <x v="0"/>
    <s v="AWD-Bunkerberg"/>
    <d v="2011-08-15T12:15:00"/>
    <n v="1"/>
    <x v="14"/>
    <s v="Aeshna mixta"/>
    <n v="1"/>
    <x v="0"/>
    <x v="1"/>
    <n v="8"/>
    <x v="3"/>
  </r>
  <r>
    <x v="0"/>
    <s v="AWD-Bunkerberg"/>
    <d v="2011-08-15T12:15:00"/>
    <n v="1"/>
    <x v="9"/>
    <s v="Anax imperator"/>
    <n v="1"/>
    <x v="0"/>
    <x v="1"/>
    <n v="8"/>
    <x v="3"/>
  </r>
  <r>
    <x v="0"/>
    <s v="AWD-Bunkerberg"/>
    <d v="2011-08-15T12:15:00"/>
    <n v="1"/>
    <x v="16"/>
    <s v="Sympetrum sanguineum"/>
    <n v="3"/>
    <x v="0"/>
    <x v="1"/>
    <n v="8"/>
    <x v="2"/>
  </r>
  <r>
    <x v="0"/>
    <s v="AWD-Bunkerberg"/>
    <d v="2011-08-15T12:15:00"/>
    <n v="1"/>
    <x v="12"/>
    <s v="Sympetrum striolatum"/>
    <n v="9"/>
    <x v="0"/>
    <x v="1"/>
    <n v="8"/>
    <x v="2"/>
  </r>
  <r>
    <x v="0"/>
    <s v="AWD-Bunkerberg"/>
    <d v="2011-08-15T12:15:00"/>
    <n v="1"/>
    <x v="17"/>
    <s v="Sympetrum vulgatum"/>
    <n v="5"/>
    <x v="0"/>
    <x v="1"/>
    <n v="8"/>
    <x v="2"/>
  </r>
  <r>
    <x v="0"/>
    <s v="AWD-Bunkerberg"/>
    <d v="2011-08-15T12:15:00"/>
    <n v="1"/>
    <x v="19"/>
    <s v="Lestes virens"/>
    <n v="1"/>
    <x v="0"/>
    <x v="1"/>
    <n v="8"/>
    <x v="0"/>
  </r>
  <r>
    <x v="0"/>
    <s v="AWD-Bunkerberg"/>
    <d v="2012-05-07T12:15:00"/>
    <n v="1"/>
    <x v="0"/>
    <s v="Sympecma fusca"/>
    <n v="1"/>
    <x v="0"/>
    <x v="2"/>
    <n v="5"/>
    <x v="0"/>
  </r>
  <r>
    <x v="0"/>
    <s v="AWD-Bunkerberg"/>
    <d v="2012-05-07T12:15:00"/>
    <n v="1"/>
    <x v="2"/>
    <s v="Pyrrhosoma nymphula"/>
    <n v="95"/>
    <x v="0"/>
    <x v="2"/>
    <n v="5"/>
    <x v="1"/>
  </r>
  <r>
    <x v="0"/>
    <s v="AWD-Bunkerberg"/>
    <d v="2012-05-07T12:15:00"/>
    <n v="1"/>
    <x v="10"/>
    <s v="Libellula quadrimaculata"/>
    <n v="1"/>
    <x v="0"/>
    <x v="2"/>
    <n v="5"/>
    <x v="2"/>
  </r>
  <r>
    <x v="0"/>
    <s v="AWD-Bunkerberg"/>
    <d v="2012-05-22T12:00:00"/>
    <n v="1"/>
    <x v="0"/>
    <s v="Sympecma fusca"/>
    <n v="2"/>
    <x v="0"/>
    <x v="2"/>
    <n v="5"/>
    <x v="0"/>
  </r>
  <r>
    <x v="0"/>
    <s v="AWD-Bunkerberg"/>
    <d v="2012-05-22T12:00:00"/>
    <n v="1"/>
    <x v="1"/>
    <s v="Ischnura elegans"/>
    <n v="8"/>
    <x v="0"/>
    <x v="2"/>
    <n v="5"/>
    <x v="1"/>
  </r>
  <r>
    <x v="0"/>
    <s v="AWD-Bunkerberg"/>
    <d v="2012-05-22T12:00:00"/>
    <n v="1"/>
    <x v="2"/>
    <s v="Pyrrhosoma nymphula"/>
    <n v="55"/>
    <x v="0"/>
    <x v="2"/>
    <n v="5"/>
    <x v="1"/>
  </r>
  <r>
    <x v="0"/>
    <s v="AWD-Bunkerberg"/>
    <d v="2012-05-22T12:00:00"/>
    <n v="1"/>
    <x v="3"/>
    <s v="Enallagma cyathigerum"/>
    <n v="12"/>
    <x v="0"/>
    <x v="2"/>
    <n v="5"/>
    <x v="1"/>
  </r>
  <r>
    <x v="0"/>
    <s v="AWD-Bunkerberg"/>
    <d v="2012-05-22T12:00:00"/>
    <n v="1"/>
    <x v="6"/>
    <s v="Coenagrion puella"/>
    <n v="16"/>
    <x v="0"/>
    <x v="2"/>
    <n v="5"/>
    <x v="1"/>
  </r>
  <r>
    <x v="0"/>
    <s v="AWD-Bunkerberg"/>
    <d v="2012-05-22T12:00:00"/>
    <n v="1"/>
    <x v="4"/>
    <s v="Coenagrion pulchellum"/>
    <n v="27"/>
    <x v="0"/>
    <x v="2"/>
    <n v="5"/>
    <x v="1"/>
  </r>
  <r>
    <x v="0"/>
    <s v="AWD-Bunkerberg"/>
    <d v="2012-05-22T12:00:00"/>
    <n v="1"/>
    <x v="7"/>
    <s v="Brachytron pratense"/>
    <n v="5"/>
    <x v="0"/>
    <x v="2"/>
    <n v="5"/>
    <x v="3"/>
  </r>
  <r>
    <x v="0"/>
    <s v="AWD-Bunkerberg"/>
    <d v="2012-05-22T12:00:00"/>
    <n v="1"/>
    <x v="10"/>
    <s v="Libellula quadrimaculata"/>
    <n v="9"/>
    <x v="0"/>
    <x v="2"/>
    <n v="5"/>
    <x v="2"/>
  </r>
  <r>
    <x v="0"/>
    <s v="AWD-Bunkerberg"/>
    <d v="2012-06-11T15:15:00"/>
    <n v="1"/>
    <x v="1"/>
    <s v="Ischnura elegans"/>
    <n v="30"/>
    <x v="0"/>
    <x v="2"/>
    <n v="6"/>
    <x v="1"/>
  </r>
  <r>
    <x v="0"/>
    <s v="AWD-Bunkerberg"/>
    <d v="2012-06-11T15:15:00"/>
    <n v="1"/>
    <x v="2"/>
    <s v="Pyrrhosoma nymphula"/>
    <n v="3"/>
    <x v="0"/>
    <x v="2"/>
    <n v="6"/>
    <x v="1"/>
  </r>
  <r>
    <x v="0"/>
    <s v="AWD-Bunkerberg"/>
    <d v="2012-06-11T15:15:00"/>
    <n v="1"/>
    <x v="3"/>
    <s v="Enallagma cyathigerum"/>
    <n v="8"/>
    <x v="0"/>
    <x v="2"/>
    <n v="6"/>
    <x v="1"/>
  </r>
  <r>
    <x v="0"/>
    <s v="AWD-Bunkerberg"/>
    <d v="2012-06-11T15:15:00"/>
    <n v="1"/>
    <x v="6"/>
    <s v="Coenagrion puella"/>
    <n v="54"/>
    <x v="0"/>
    <x v="2"/>
    <n v="6"/>
    <x v="1"/>
  </r>
  <r>
    <x v="0"/>
    <s v="AWD-Bunkerberg"/>
    <d v="2012-06-11T15:15:00"/>
    <n v="1"/>
    <x v="4"/>
    <s v="Coenagrion pulchellum"/>
    <n v="27"/>
    <x v="0"/>
    <x v="2"/>
    <n v="6"/>
    <x v="1"/>
  </r>
  <r>
    <x v="0"/>
    <s v="AWD-Bunkerberg"/>
    <d v="2012-06-11T15:15:00"/>
    <n v="1"/>
    <x v="7"/>
    <s v="Brachytron pratense"/>
    <n v="2"/>
    <x v="0"/>
    <x v="2"/>
    <n v="6"/>
    <x v="3"/>
  </r>
  <r>
    <x v="0"/>
    <s v="AWD-Bunkerberg"/>
    <d v="2012-06-11T15:15:00"/>
    <n v="1"/>
    <x v="8"/>
    <s v="Aeshna isoceles"/>
    <n v="2"/>
    <x v="0"/>
    <x v="2"/>
    <n v="6"/>
    <x v="3"/>
  </r>
  <r>
    <x v="0"/>
    <s v="AWD-Bunkerberg"/>
    <d v="2012-06-11T15:15:00"/>
    <n v="1"/>
    <x v="9"/>
    <s v="Anax imperator"/>
    <n v="3"/>
    <x v="0"/>
    <x v="2"/>
    <n v="6"/>
    <x v="3"/>
  </r>
  <r>
    <x v="0"/>
    <s v="AWD-Bunkerberg"/>
    <d v="2012-06-11T15:15:00"/>
    <n v="1"/>
    <x v="10"/>
    <s v="Libellula quadrimaculata"/>
    <n v="7"/>
    <x v="0"/>
    <x v="2"/>
    <n v="6"/>
    <x v="2"/>
  </r>
  <r>
    <x v="0"/>
    <s v="AWD-Bunkerberg"/>
    <d v="2012-06-11T15:15:00"/>
    <n v="1"/>
    <x v="5"/>
    <s v="Orthetrum cancellatum"/>
    <n v="1"/>
    <x v="0"/>
    <x v="2"/>
    <n v="6"/>
    <x v="2"/>
  </r>
  <r>
    <x v="0"/>
    <s v="AWD-Bunkerberg"/>
    <d v="2012-06-18T12:30:00"/>
    <n v="1"/>
    <x v="1"/>
    <s v="Ischnura elegans"/>
    <n v="13"/>
    <x v="0"/>
    <x v="2"/>
    <n v="6"/>
    <x v="1"/>
  </r>
  <r>
    <x v="0"/>
    <s v="AWD-Bunkerberg"/>
    <d v="2012-06-18T12:30:00"/>
    <n v="1"/>
    <x v="3"/>
    <s v="Enallagma cyathigerum"/>
    <n v="9"/>
    <x v="0"/>
    <x v="2"/>
    <n v="6"/>
    <x v="1"/>
  </r>
  <r>
    <x v="0"/>
    <s v="AWD-Bunkerberg"/>
    <d v="2012-06-18T12:30:00"/>
    <n v="1"/>
    <x v="6"/>
    <s v="Coenagrion puella"/>
    <n v="19"/>
    <x v="0"/>
    <x v="2"/>
    <n v="6"/>
    <x v="1"/>
  </r>
  <r>
    <x v="0"/>
    <s v="AWD-Bunkerberg"/>
    <d v="2012-06-18T12:30:00"/>
    <n v="1"/>
    <x v="4"/>
    <s v="Coenagrion pulchellum"/>
    <n v="11"/>
    <x v="0"/>
    <x v="2"/>
    <n v="6"/>
    <x v="1"/>
  </r>
  <r>
    <x v="0"/>
    <s v="AWD-Bunkerberg"/>
    <d v="2012-06-18T12:30:00"/>
    <n v="1"/>
    <x v="9"/>
    <s v="Anax imperator"/>
    <n v="1"/>
    <x v="0"/>
    <x v="2"/>
    <n v="6"/>
    <x v="3"/>
  </r>
  <r>
    <x v="0"/>
    <s v="AWD-Bunkerberg"/>
    <d v="2012-07-01T11:45:00"/>
    <n v="1"/>
    <x v="0"/>
    <s v="Sympecma fusca"/>
    <n v="1"/>
    <x v="0"/>
    <x v="2"/>
    <n v="7"/>
    <x v="0"/>
  </r>
  <r>
    <x v="0"/>
    <s v="AWD-Bunkerberg"/>
    <d v="2012-07-01T11:45:00"/>
    <n v="1"/>
    <x v="1"/>
    <s v="Ischnura elegans"/>
    <n v="25"/>
    <x v="0"/>
    <x v="2"/>
    <n v="7"/>
    <x v="1"/>
  </r>
  <r>
    <x v="0"/>
    <s v="AWD-Bunkerberg"/>
    <d v="2012-07-01T11:45:00"/>
    <n v="1"/>
    <x v="3"/>
    <s v="Enallagma cyathigerum"/>
    <n v="4"/>
    <x v="0"/>
    <x v="2"/>
    <n v="7"/>
    <x v="1"/>
  </r>
  <r>
    <x v="0"/>
    <s v="AWD-Bunkerberg"/>
    <d v="2012-07-01T11:45:00"/>
    <n v="1"/>
    <x v="6"/>
    <s v="Coenagrion puella"/>
    <n v="12"/>
    <x v="0"/>
    <x v="2"/>
    <n v="7"/>
    <x v="1"/>
  </r>
  <r>
    <x v="0"/>
    <s v="AWD-Bunkerberg"/>
    <d v="2012-07-01T11:45:00"/>
    <n v="1"/>
    <x v="4"/>
    <s v="Coenagrion pulchellum"/>
    <n v="5"/>
    <x v="0"/>
    <x v="2"/>
    <n v="7"/>
    <x v="1"/>
  </r>
  <r>
    <x v="0"/>
    <s v="AWD-Bunkerberg"/>
    <d v="2012-07-01T11:45:00"/>
    <n v="1"/>
    <x v="9"/>
    <s v="Anax imperator"/>
    <n v="1"/>
    <x v="0"/>
    <x v="2"/>
    <n v="7"/>
    <x v="3"/>
  </r>
  <r>
    <x v="0"/>
    <s v="AWD-Bunkerberg"/>
    <d v="2012-07-01T11:45:00"/>
    <n v="1"/>
    <x v="10"/>
    <s v="Libellula quadrimaculata"/>
    <n v="2"/>
    <x v="0"/>
    <x v="2"/>
    <n v="7"/>
    <x v="2"/>
  </r>
  <r>
    <x v="0"/>
    <s v="AWD-Bunkerberg"/>
    <d v="2012-07-01T11:45:00"/>
    <n v="1"/>
    <x v="5"/>
    <s v="Orthetrum cancellatum"/>
    <n v="1"/>
    <x v="0"/>
    <x v="2"/>
    <n v="7"/>
    <x v="2"/>
  </r>
  <r>
    <x v="0"/>
    <s v="AWD-Bunkerberg"/>
    <d v="2012-07-12T15:30:00"/>
    <n v="1"/>
    <x v="11"/>
    <s v="Lestes sponsa"/>
    <n v="3"/>
    <x v="0"/>
    <x v="2"/>
    <n v="7"/>
    <x v="0"/>
  </r>
  <r>
    <x v="0"/>
    <s v="AWD-Bunkerberg"/>
    <d v="2012-07-12T15:30:00"/>
    <n v="1"/>
    <x v="1"/>
    <s v="Ischnura elegans"/>
    <n v="30"/>
    <x v="0"/>
    <x v="2"/>
    <n v="7"/>
    <x v="1"/>
  </r>
  <r>
    <x v="0"/>
    <s v="AWD-Bunkerberg"/>
    <d v="2012-07-12T15:30:00"/>
    <n v="1"/>
    <x v="3"/>
    <s v="Enallagma cyathigerum"/>
    <n v="1"/>
    <x v="0"/>
    <x v="2"/>
    <n v="7"/>
    <x v="1"/>
  </r>
  <r>
    <x v="0"/>
    <s v="AWD-Bunkerberg"/>
    <d v="2012-07-12T15:30:00"/>
    <n v="1"/>
    <x v="6"/>
    <s v="Coenagrion puella"/>
    <n v="3"/>
    <x v="0"/>
    <x v="2"/>
    <n v="7"/>
    <x v="1"/>
  </r>
  <r>
    <x v="0"/>
    <s v="AWD-Bunkerberg"/>
    <d v="2012-07-12T15:30:00"/>
    <n v="1"/>
    <x v="4"/>
    <s v="Coenagrion pulchellum"/>
    <n v="3"/>
    <x v="0"/>
    <x v="2"/>
    <n v="7"/>
    <x v="1"/>
  </r>
  <r>
    <x v="0"/>
    <s v="AWD-Bunkerberg"/>
    <d v="2012-07-12T15:30:00"/>
    <n v="1"/>
    <x v="9"/>
    <s v="Anax imperator"/>
    <n v="2"/>
    <x v="0"/>
    <x v="2"/>
    <n v="7"/>
    <x v="3"/>
  </r>
  <r>
    <x v="0"/>
    <s v="AWD-Bunkerberg"/>
    <d v="2012-07-23T11:45:00"/>
    <n v="1"/>
    <x v="11"/>
    <s v="Lestes sponsa"/>
    <n v="9"/>
    <x v="0"/>
    <x v="2"/>
    <n v="7"/>
    <x v="0"/>
  </r>
  <r>
    <x v="0"/>
    <s v="AWD-Bunkerberg"/>
    <d v="2012-07-23T11:45:00"/>
    <n v="1"/>
    <x v="19"/>
    <s v="Lestes virens"/>
    <n v="2"/>
    <x v="0"/>
    <x v="2"/>
    <n v="7"/>
    <x v="0"/>
  </r>
  <r>
    <x v="0"/>
    <s v="AWD-Bunkerberg"/>
    <d v="2012-07-23T11:45:00"/>
    <n v="1"/>
    <x v="1"/>
    <s v="Ischnura elegans"/>
    <n v="6"/>
    <x v="0"/>
    <x v="2"/>
    <n v="7"/>
    <x v="1"/>
  </r>
  <r>
    <x v="0"/>
    <s v="AWD-Bunkerberg"/>
    <d v="2012-07-23T11:45:00"/>
    <n v="1"/>
    <x v="3"/>
    <s v="Enallagma cyathigerum"/>
    <n v="2"/>
    <x v="0"/>
    <x v="2"/>
    <n v="7"/>
    <x v="1"/>
  </r>
  <r>
    <x v="0"/>
    <s v="AWD-Bunkerberg"/>
    <d v="2012-07-23T11:45:00"/>
    <n v="1"/>
    <x v="6"/>
    <s v="Coenagrion puella"/>
    <n v="4"/>
    <x v="0"/>
    <x v="2"/>
    <n v="7"/>
    <x v="1"/>
  </r>
  <r>
    <x v="0"/>
    <s v="AWD-Bunkerberg"/>
    <d v="2012-07-23T11:45:00"/>
    <n v="1"/>
    <x v="17"/>
    <s v="Sympetrum vulgatum"/>
    <n v="1"/>
    <x v="0"/>
    <x v="2"/>
    <n v="7"/>
    <x v="2"/>
  </r>
  <r>
    <x v="0"/>
    <s v="AWD-Bunkerberg"/>
    <d v="2012-08-12T11:45:00"/>
    <n v="1"/>
    <x v="0"/>
    <s v="Sympecma fusca"/>
    <n v="1"/>
    <x v="0"/>
    <x v="2"/>
    <n v="8"/>
    <x v="0"/>
  </r>
  <r>
    <x v="0"/>
    <s v="AWD-Bunkerberg"/>
    <d v="2012-08-12T11:45:00"/>
    <n v="1"/>
    <x v="11"/>
    <s v="Lestes sponsa"/>
    <n v="23"/>
    <x v="0"/>
    <x v="2"/>
    <n v="8"/>
    <x v="0"/>
  </r>
  <r>
    <x v="0"/>
    <s v="AWD-Bunkerberg"/>
    <d v="2012-08-12T11:45:00"/>
    <n v="1"/>
    <x v="19"/>
    <s v="Lestes virens"/>
    <n v="1"/>
    <x v="0"/>
    <x v="2"/>
    <n v="8"/>
    <x v="0"/>
  </r>
  <r>
    <x v="0"/>
    <s v="AWD-Bunkerberg"/>
    <d v="2012-08-12T11:45:00"/>
    <n v="1"/>
    <x v="13"/>
    <s v="Chalcolestes viridis"/>
    <n v="4"/>
    <x v="0"/>
    <x v="2"/>
    <n v="8"/>
    <x v="0"/>
  </r>
  <r>
    <x v="0"/>
    <s v="AWD-Bunkerberg"/>
    <d v="2012-08-12T11:45:00"/>
    <n v="1"/>
    <x v="1"/>
    <s v="Ischnura elegans"/>
    <n v="8"/>
    <x v="0"/>
    <x v="2"/>
    <n v="8"/>
    <x v="1"/>
  </r>
  <r>
    <x v="0"/>
    <s v="AWD-Bunkerberg"/>
    <d v="2012-08-12T11:45:00"/>
    <n v="1"/>
    <x v="3"/>
    <s v="Enallagma cyathigerum"/>
    <n v="11"/>
    <x v="0"/>
    <x v="2"/>
    <n v="8"/>
    <x v="1"/>
  </r>
  <r>
    <x v="0"/>
    <s v="AWD-Bunkerberg"/>
    <d v="2012-08-12T11:45:00"/>
    <n v="1"/>
    <x v="6"/>
    <s v="Coenagrion puella"/>
    <n v="58"/>
    <x v="0"/>
    <x v="2"/>
    <n v="8"/>
    <x v="1"/>
  </r>
  <r>
    <x v="0"/>
    <s v="AWD-Bunkerberg"/>
    <d v="2012-08-12T11:45:00"/>
    <n v="1"/>
    <x v="9"/>
    <s v="Anax imperator"/>
    <n v="1"/>
    <x v="0"/>
    <x v="2"/>
    <n v="8"/>
    <x v="3"/>
  </r>
  <r>
    <x v="0"/>
    <s v="AWD-Bunkerberg"/>
    <d v="2012-08-12T11:45:00"/>
    <n v="1"/>
    <x v="12"/>
    <s v="Sympetrum striolatum"/>
    <n v="8"/>
    <x v="0"/>
    <x v="2"/>
    <n v="8"/>
    <x v="2"/>
  </r>
  <r>
    <x v="0"/>
    <s v="AWD-Bunkerberg"/>
    <d v="2012-08-27T11:30:00"/>
    <n v="1"/>
    <x v="11"/>
    <s v="Lestes sponsa"/>
    <n v="46"/>
    <x v="0"/>
    <x v="2"/>
    <n v="8"/>
    <x v="0"/>
  </r>
  <r>
    <x v="0"/>
    <s v="AWD-Bunkerberg"/>
    <d v="2012-08-27T11:30:00"/>
    <n v="1"/>
    <x v="3"/>
    <s v="Enallagma cyathigerum"/>
    <n v="10"/>
    <x v="0"/>
    <x v="2"/>
    <n v="8"/>
    <x v="1"/>
  </r>
  <r>
    <x v="0"/>
    <s v="AWD-Bunkerberg"/>
    <d v="2012-08-27T11:30:00"/>
    <n v="1"/>
    <x v="6"/>
    <s v="Coenagrion puella"/>
    <n v="36"/>
    <x v="0"/>
    <x v="2"/>
    <n v="8"/>
    <x v="1"/>
  </r>
  <r>
    <x v="0"/>
    <s v="AWD-Bunkerberg"/>
    <d v="2012-08-27T11:30:00"/>
    <n v="1"/>
    <x v="14"/>
    <s v="Aeshna mixta"/>
    <n v="1"/>
    <x v="0"/>
    <x v="2"/>
    <n v="8"/>
    <x v="3"/>
  </r>
  <r>
    <x v="0"/>
    <s v="AWD-Bunkerberg"/>
    <d v="2012-08-27T11:30:00"/>
    <n v="1"/>
    <x v="12"/>
    <s v="Sympetrum striolatum"/>
    <n v="6"/>
    <x v="0"/>
    <x v="2"/>
    <n v="8"/>
    <x v="2"/>
  </r>
  <r>
    <x v="0"/>
    <s v="AWD-Bunkerberg"/>
    <d v="2013-05-06T12:00:00"/>
    <n v="1"/>
    <x v="0"/>
    <s v="Sympecma fusca"/>
    <n v="1"/>
    <x v="0"/>
    <x v="3"/>
    <n v="5"/>
    <x v="0"/>
  </r>
  <r>
    <x v="0"/>
    <s v="AWD-Bunkerberg"/>
    <d v="2013-05-06T12:00:00"/>
    <n v="1"/>
    <x v="2"/>
    <s v="Pyrrhosoma nymphula"/>
    <n v="1"/>
    <x v="0"/>
    <x v="3"/>
    <n v="5"/>
    <x v="1"/>
  </r>
  <r>
    <x v="0"/>
    <s v="AWD-Bunkerberg"/>
    <d v="2013-06-03T12:30:00"/>
    <n v="1"/>
    <x v="0"/>
    <s v="Sympecma fusca"/>
    <n v="1"/>
    <x v="0"/>
    <x v="3"/>
    <n v="6"/>
    <x v="0"/>
  </r>
  <r>
    <x v="0"/>
    <s v="AWD-Bunkerberg"/>
    <d v="2013-06-03T12:30:00"/>
    <n v="1"/>
    <x v="1"/>
    <s v="Ischnura elegans"/>
    <n v="5"/>
    <x v="0"/>
    <x v="3"/>
    <n v="6"/>
    <x v="1"/>
  </r>
  <r>
    <x v="0"/>
    <s v="AWD-Bunkerberg"/>
    <d v="2013-06-03T12:30:00"/>
    <n v="1"/>
    <x v="2"/>
    <s v="Pyrrhosoma nymphula"/>
    <n v="11"/>
    <x v="0"/>
    <x v="3"/>
    <n v="6"/>
    <x v="1"/>
  </r>
  <r>
    <x v="0"/>
    <s v="AWD-Bunkerberg"/>
    <d v="2013-06-03T12:30:00"/>
    <n v="1"/>
    <x v="3"/>
    <s v="Enallagma cyathigerum"/>
    <n v="1"/>
    <x v="0"/>
    <x v="3"/>
    <n v="6"/>
    <x v="1"/>
  </r>
  <r>
    <x v="0"/>
    <s v="AWD-Bunkerberg"/>
    <d v="2013-06-03T12:30:00"/>
    <n v="1"/>
    <x v="6"/>
    <s v="Coenagrion puella"/>
    <n v="13"/>
    <x v="0"/>
    <x v="3"/>
    <n v="6"/>
    <x v="1"/>
  </r>
  <r>
    <x v="0"/>
    <s v="AWD-Bunkerberg"/>
    <d v="2013-06-03T12:30:00"/>
    <n v="1"/>
    <x v="4"/>
    <s v="Coenagrion pulchellum"/>
    <n v="15"/>
    <x v="0"/>
    <x v="3"/>
    <n v="6"/>
    <x v="1"/>
  </r>
  <r>
    <x v="0"/>
    <s v="AWD-Bunkerberg"/>
    <d v="2013-06-03T12:30:00"/>
    <n v="1"/>
    <x v="10"/>
    <s v="Libellula quadrimaculata"/>
    <n v="1"/>
    <x v="0"/>
    <x v="3"/>
    <n v="6"/>
    <x v="2"/>
  </r>
  <r>
    <x v="0"/>
    <s v="AWD-Bunkerberg"/>
    <d v="2013-07-08T11:30:00"/>
    <n v="1"/>
    <x v="11"/>
    <s v="Lestes sponsa"/>
    <n v="19"/>
    <x v="0"/>
    <x v="3"/>
    <n v="7"/>
    <x v="0"/>
  </r>
  <r>
    <x v="0"/>
    <s v="AWD-Bunkerberg"/>
    <d v="2013-07-08T11:30:00"/>
    <n v="1"/>
    <x v="1"/>
    <s v="Ischnura elegans"/>
    <n v="10"/>
    <x v="0"/>
    <x v="3"/>
    <n v="7"/>
    <x v="1"/>
  </r>
  <r>
    <x v="0"/>
    <s v="AWD-Bunkerberg"/>
    <d v="2013-07-08T11:30:00"/>
    <n v="1"/>
    <x v="3"/>
    <s v="Enallagma cyathigerum"/>
    <n v="4"/>
    <x v="0"/>
    <x v="3"/>
    <n v="7"/>
    <x v="1"/>
  </r>
  <r>
    <x v="0"/>
    <s v="AWD-Bunkerberg"/>
    <d v="2013-07-08T11:30:00"/>
    <n v="1"/>
    <x v="6"/>
    <s v="Coenagrion puella"/>
    <n v="3"/>
    <x v="0"/>
    <x v="3"/>
    <n v="7"/>
    <x v="1"/>
  </r>
  <r>
    <x v="0"/>
    <s v="AWD-Bunkerberg"/>
    <d v="2013-07-08T11:30:00"/>
    <n v="1"/>
    <x v="4"/>
    <s v="Coenagrion pulchellum"/>
    <n v="7"/>
    <x v="0"/>
    <x v="3"/>
    <n v="7"/>
    <x v="1"/>
  </r>
  <r>
    <x v="0"/>
    <s v="AWD-Bunkerberg"/>
    <d v="2013-07-08T11:30:00"/>
    <n v="1"/>
    <x v="8"/>
    <s v="Aeshna isoceles"/>
    <n v="1"/>
    <x v="0"/>
    <x v="3"/>
    <n v="7"/>
    <x v="3"/>
  </r>
  <r>
    <x v="0"/>
    <s v="AWD-Bunkerberg"/>
    <d v="2013-07-08T11:30:00"/>
    <n v="1"/>
    <x v="9"/>
    <s v="Anax imperator"/>
    <n v="3"/>
    <x v="0"/>
    <x v="3"/>
    <n v="7"/>
    <x v="3"/>
  </r>
  <r>
    <x v="0"/>
    <s v="AWD-Bunkerberg"/>
    <d v="2013-07-08T11:30:00"/>
    <n v="1"/>
    <x v="5"/>
    <s v="Orthetrum cancellatum"/>
    <n v="2"/>
    <x v="0"/>
    <x v="3"/>
    <n v="7"/>
    <x v="2"/>
  </r>
  <r>
    <x v="0"/>
    <s v="AWD-Bunkerberg"/>
    <d v="2013-07-22T11:00:00"/>
    <n v="1"/>
    <x v="11"/>
    <s v="Lestes sponsa"/>
    <n v="70"/>
    <x v="0"/>
    <x v="3"/>
    <n v="7"/>
    <x v="0"/>
  </r>
  <r>
    <x v="0"/>
    <s v="AWD-Bunkerberg"/>
    <d v="2013-07-22T11:00:00"/>
    <n v="1"/>
    <x v="19"/>
    <s v="Lestes virens"/>
    <n v="2"/>
    <x v="0"/>
    <x v="3"/>
    <n v="7"/>
    <x v="0"/>
  </r>
  <r>
    <x v="0"/>
    <s v="AWD-Bunkerberg"/>
    <d v="2013-07-22T11:00:00"/>
    <n v="1"/>
    <x v="13"/>
    <s v="Chalcolestes viridis"/>
    <n v="6"/>
    <x v="0"/>
    <x v="3"/>
    <n v="7"/>
    <x v="0"/>
  </r>
  <r>
    <x v="0"/>
    <s v="AWD-Bunkerberg"/>
    <d v="2013-07-22T11:00:00"/>
    <n v="1"/>
    <x v="1"/>
    <s v="Ischnura elegans"/>
    <n v="5"/>
    <x v="0"/>
    <x v="3"/>
    <n v="7"/>
    <x v="1"/>
  </r>
  <r>
    <x v="0"/>
    <s v="AWD-Bunkerberg"/>
    <d v="2013-07-22T11:00:00"/>
    <n v="1"/>
    <x v="3"/>
    <s v="Enallagma cyathigerum"/>
    <n v="3"/>
    <x v="0"/>
    <x v="3"/>
    <n v="7"/>
    <x v="1"/>
  </r>
  <r>
    <x v="0"/>
    <s v="AWD-Bunkerberg"/>
    <d v="2013-07-22T11:00:00"/>
    <n v="1"/>
    <x v="6"/>
    <s v="Coenagrion puella"/>
    <n v="1"/>
    <x v="0"/>
    <x v="3"/>
    <n v="7"/>
    <x v="1"/>
  </r>
  <r>
    <x v="0"/>
    <s v="AWD-Bunkerberg"/>
    <d v="2013-07-22T11:00:00"/>
    <n v="1"/>
    <x v="9"/>
    <s v="Anax imperator"/>
    <n v="1"/>
    <x v="0"/>
    <x v="3"/>
    <n v="7"/>
    <x v="3"/>
  </r>
  <r>
    <x v="0"/>
    <s v="AWD-Bunkerberg"/>
    <d v="2013-07-22T11:00:00"/>
    <n v="1"/>
    <x v="10"/>
    <s v="Libellula quadrimaculata"/>
    <n v="1"/>
    <x v="0"/>
    <x v="3"/>
    <n v="7"/>
    <x v="2"/>
  </r>
  <r>
    <x v="0"/>
    <s v="AWD-Bunkerberg"/>
    <d v="2013-07-22T11:00:00"/>
    <n v="1"/>
    <x v="5"/>
    <s v="Orthetrum cancellatum"/>
    <n v="2"/>
    <x v="0"/>
    <x v="3"/>
    <n v="7"/>
    <x v="2"/>
  </r>
  <r>
    <x v="0"/>
    <s v="AWD-Bunkerberg"/>
    <d v="2013-07-29T11:30:00"/>
    <n v="1"/>
    <x v="11"/>
    <s v="Lestes sponsa"/>
    <n v="71"/>
    <x v="0"/>
    <x v="3"/>
    <n v="7"/>
    <x v="0"/>
  </r>
  <r>
    <x v="0"/>
    <s v="AWD-Bunkerberg"/>
    <d v="2013-07-29T11:30:00"/>
    <n v="1"/>
    <x v="13"/>
    <s v="Chalcolestes viridis"/>
    <n v="1"/>
    <x v="0"/>
    <x v="3"/>
    <n v="7"/>
    <x v="0"/>
  </r>
  <r>
    <x v="0"/>
    <s v="AWD-Bunkerberg"/>
    <d v="2013-07-29T11:30:00"/>
    <n v="1"/>
    <x v="1"/>
    <s v="Ischnura elegans"/>
    <n v="5"/>
    <x v="0"/>
    <x v="3"/>
    <n v="7"/>
    <x v="1"/>
  </r>
  <r>
    <x v="0"/>
    <s v="AWD-Bunkerberg"/>
    <d v="2013-07-29T11:30:00"/>
    <n v="1"/>
    <x v="3"/>
    <s v="Enallagma cyathigerum"/>
    <n v="4"/>
    <x v="0"/>
    <x v="3"/>
    <n v="7"/>
    <x v="1"/>
  </r>
  <r>
    <x v="0"/>
    <s v="AWD-Bunkerberg"/>
    <d v="2013-07-29T11:30:00"/>
    <n v="1"/>
    <x v="6"/>
    <s v="Coenagrion puella"/>
    <n v="1"/>
    <x v="0"/>
    <x v="3"/>
    <n v="7"/>
    <x v="1"/>
  </r>
  <r>
    <x v="0"/>
    <s v="AWD-Bunkerberg"/>
    <d v="2013-07-29T11:30:00"/>
    <n v="1"/>
    <x v="12"/>
    <s v="Sympetrum striolatum"/>
    <n v="7"/>
    <x v="0"/>
    <x v="3"/>
    <n v="7"/>
    <x v="2"/>
  </r>
  <r>
    <x v="0"/>
    <s v="AWD-Bunkerberg"/>
    <d v="2013-07-29T11:30:00"/>
    <n v="1"/>
    <x v="17"/>
    <s v="Sympetrum vulgatum"/>
    <n v="1"/>
    <x v="0"/>
    <x v="3"/>
    <n v="7"/>
    <x v="2"/>
  </r>
  <r>
    <x v="0"/>
    <s v="AWD-Bunkerberg"/>
    <d v="2013-08-05T10:40:00"/>
    <n v="1"/>
    <x v="11"/>
    <s v="Lestes sponsa"/>
    <n v="82"/>
    <x v="0"/>
    <x v="3"/>
    <n v="8"/>
    <x v="0"/>
  </r>
  <r>
    <x v="0"/>
    <s v="AWD-Bunkerberg"/>
    <d v="2013-08-05T10:40:00"/>
    <n v="1"/>
    <x v="1"/>
    <s v="Ischnura elegans"/>
    <n v="3"/>
    <x v="0"/>
    <x v="3"/>
    <n v="8"/>
    <x v="1"/>
  </r>
  <r>
    <x v="0"/>
    <s v="AWD-Bunkerberg"/>
    <d v="2013-08-05T10:40:00"/>
    <n v="1"/>
    <x v="4"/>
    <s v="Coenagrion pulchellum"/>
    <n v="1"/>
    <x v="0"/>
    <x v="3"/>
    <n v="8"/>
    <x v="1"/>
  </r>
  <r>
    <x v="0"/>
    <s v="AWD-Bunkerberg"/>
    <d v="2013-08-05T10:40:00"/>
    <n v="1"/>
    <x v="14"/>
    <s v="Aeshna mixta"/>
    <n v="2"/>
    <x v="0"/>
    <x v="3"/>
    <n v="8"/>
    <x v="3"/>
  </r>
  <r>
    <x v="0"/>
    <s v="AWD-Bunkerberg"/>
    <d v="2013-08-05T10:40:00"/>
    <n v="1"/>
    <x v="9"/>
    <s v="Anax imperator"/>
    <n v="2"/>
    <x v="0"/>
    <x v="3"/>
    <n v="8"/>
    <x v="3"/>
  </r>
  <r>
    <x v="0"/>
    <s v="AWD-Bunkerberg"/>
    <d v="2013-08-05T10:40:00"/>
    <n v="1"/>
    <x v="12"/>
    <s v="Sympetrum striolatum"/>
    <n v="6"/>
    <x v="0"/>
    <x v="3"/>
    <n v="8"/>
    <x v="2"/>
  </r>
  <r>
    <x v="0"/>
    <s v="AWD-Bunkerberg"/>
    <d v="2013-08-05T10:40:00"/>
    <n v="1"/>
    <x v="17"/>
    <s v="Sympetrum vulgatum"/>
    <n v="1"/>
    <x v="0"/>
    <x v="3"/>
    <n v="8"/>
    <x v="2"/>
  </r>
  <r>
    <x v="0"/>
    <s v="AWD-Bunkerberg"/>
    <d v="2013-08-12T11:30:00"/>
    <n v="1"/>
    <x v="11"/>
    <s v="Lestes sponsa"/>
    <n v="56"/>
    <x v="0"/>
    <x v="3"/>
    <n v="8"/>
    <x v="0"/>
  </r>
  <r>
    <x v="0"/>
    <s v="AWD-Bunkerberg"/>
    <d v="2013-08-12T11:30:00"/>
    <n v="1"/>
    <x v="1"/>
    <s v="Ischnura elegans"/>
    <n v="1"/>
    <x v="0"/>
    <x v="3"/>
    <n v="8"/>
    <x v="1"/>
  </r>
  <r>
    <x v="0"/>
    <s v="AWD-Bunkerberg"/>
    <d v="2013-08-12T11:30:00"/>
    <n v="1"/>
    <x v="3"/>
    <s v="Enallagma cyathigerum"/>
    <n v="1"/>
    <x v="0"/>
    <x v="3"/>
    <n v="8"/>
    <x v="1"/>
  </r>
  <r>
    <x v="0"/>
    <s v="AWD-Bunkerberg"/>
    <d v="2013-08-12T11:30:00"/>
    <n v="1"/>
    <x v="6"/>
    <s v="Coenagrion puella"/>
    <n v="1"/>
    <x v="0"/>
    <x v="3"/>
    <n v="8"/>
    <x v="1"/>
  </r>
  <r>
    <x v="0"/>
    <s v="AWD-Bunkerberg"/>
    <d v="2013-08-12T11:30:00"/>
    <n v="1"/>
    <x v="9"/>
    <s v="Anax imperator"/>
    <n v="1"/>
    <x v="0"/>
    <x v="3"/>
    <n v="8"/>
    <x v="3"/>
  </r>
  <r>
    <x v="0"/>
    <s v="AWD-Bunkerberg"/>
    <d v="2013-08-12T11:30:00"/>
    <n v="1"/>
    <x v="12"/>
    <s v="Sympetrum striolatum"/>
    <n v="21"/>
    <x v="0"/>
    <x v="3"/>
    <n v="8"/>
    <x v="2"/>
  </r>
  <r>
    <x v="0"/>
    <s v="AWD-Bunkerberg"/>
    <d v="2013-08-12T11:30:00"/>
    <n v="1"/>
    <x v="17"/>
    <s v="Sympetrum vulgatum"/>
    <n v="4"/>
    <x v="0"/>
    <x v="3"/>
    <n v="8"/>
    <x v="2"/>
  </r>
  <r>
    <x v="0"/>
    <s v="AWD-Bunkerberg"/>
    <d v="2013-08-19T11:55:00"/>
    <n v="1"/>
    <x v="0"/>
    <s v="Sympecma fusca"/>
    <n v="2"/>
    <x v="0"/>
    <x v="3"/>
    <n v="8"/>
    <x v="0"/>
  </r>
  <r>
    <x v="0"/>
    <s v="AWD-Bunkerberg"/>
    <d v="2013-08-19T11:55:00"/>
    <n v="1"/>
    <x v="11"/>
    <s v="Lestes sponsa"/>
    <n v="53"/>
    <x v="0"/>
    <x v="3"/>
    <n v="8"/>
    <x v="0"/>
  </r>
  <r>
    <x v="0"/>
    <s v="AWD-Bunkerberg"/>
    <d v="2013-08-19T11:55:00"/>
    <n v="1"/>
    <x v="1"/>
    <s v="Ischnura elegans"/>
    <n v="4"/>
    <x v="0"/>
    <x v="3"/>
    <n v="8"/>
    <x v="1"/>
  </r>
  <r>
    <x v="0"/>
    <s v="AWD-Bunkerberg"/>
    <d v="2013-08-19T11:55:00"/>
    <n v="1"/>
    <x v="3"/>
    <s v="Enallagma cyathigerum"/>
    <n v="3"/>
    <x v="0"/>
    <x v="3"/>
    <n v="8"/>
    <x v="1"/>
  </r>
  <r>
    <x v="0"/>
    <s v="AWD-Bunkerberg"/>
    <d v="2013-08-19T11:55:00"/>
    <n v="1"/>
    <x v="6"/>
    <s v="Coenagrion puella"/>
    <n v="1"/>
    <x v="0"/>
    <x v="3"/>
    <n v="8"/>
    <x v="1"/>
  </r>
  <r>
    <x v="0"/>
    <s v="AWD-Bunkerberg"/>
    <d v="2013-08-19T11:55:00"/>
    <n v="1"/>
    <x v="14"/>
    <s v="Aeshna mixta"/>
    <n v="3"/>
    <x v="0"/>
    <x v="3"/>
    <n v="8"/>
    <x v="3"/>
  </r>
  <r>
    <x v="0"/>
    <s v="AWD-Bunkerberg"/>
    <d v="2013-08-19T11:55:00"/>
    <n v="1"/>
    <x v="16"/>
    <s v="Sympetrum sanguineum"/>
    <n v="1"/>
    <x v="0"/>
    <x v="3"/>
    <n v="8"/>
    <x v="2"/>
  </r>
  <r>
    <x v="0"/>
    <s v="AWD-Bunkerberg"/>
    <d v="2013-08-19T11:55:00"/>
    <n v="1"/>
    <x v="12"/>
    <s v="Sympetrum striolatum"/>
    <n v="46"/>
    <x v="0"/>
    <x v="3"/>
    <n v="8"/>
    <x v="2"/>
  </r>
  <r>
    <x v="0"/>
    <s v="AWD-Bunkerberg"/>
    <d v="2013-08-19T11:55:00"/>
    <n v="1"/>
    <x v="17"/>
    <s v="Sympetrum vulgatum"/>
    <n v="8"/>
    <x v="0"/>
    <x v="3"/>
    <n v="8"/>
    <x v="2"/>
  </r>
  <r>
    <x v="0"/>
    <s v="AWD-Bunkerberg"/>
    <d v="2014-05-05T12:00:00"/>
    <n v="1"/>
    <x v="0"/>
    <s v="Sympecma fusca"/>
    <n v="9"/>
    <x v="0"/>
    <x v="4"/>
    <n v="5"/>
    <x v="0"/>
  </r>
  <r>
    <x v="0"/>
    <s v="AWD-Bunkerberg"/>
    <d v="2014-05-05T12:00:00"/>
    <n v="1"/>
    <x v="1"/>
    <s v="Ischnura elegans"/>
    <n v="18"/>
    <x v="0"/>
    <x v="4"/>
    <n v="5"/>
    <x v="1"/>
  </r>
  <r>
    <x v="0"/>
    <s v="AWD-Bunkerberg"/>
    <d v="2014-05-05T12:00:00"/>
    <n v="1"/>
    <x v="2"/>
    <s v="Pyrrhosoma nymphula"/>
    <n v="13"/>
    <x v="0"/>
    <x v="4"/>
    <n v="5"/>
    <x v="1"/>
  </r>
  <r>
    <x v="0"/>
    <s v="AWD-Bunkerberg"/>
    <d v="2014-05-05T12:00:00"/>
    <n v="1"/>
    <x v="3"/>
    <s v="Enallagma cyathigerum"/>
    <n v="9"/>
    <x v="0"/>
    <x v="4"/>
    <n v="5"/>
    <x v="1"/>
  </r>
  <r>
    <x v="0"/>
    <s v="AWD-Bunkerberg"/>
    <d v="2014-05-05T12:00:00"/>
    <n v="1"/>
    <x v="6"/>
    <s v="Coenagrion puella"/>
    <n v="2"/>
    <x v="0"/>
    <x v="4"/>
    <n v="5"/>
    <x v="1"/>
  </r>
  <r>
    <x v="0"/>
    <s v="AWD-Bunkerberg"/>
    <d v="2014-05-05T12:00:00"/>
    <n v="1"/>
    <x v="4"/>
    <s v="Coenagrion pulchellum"/>
    <n v="25"/>
    <x v="0"/>
    <x v="4"/>
    <n v="5"/>
    <x v="1"/>
  </r>
  <r>
    <x v="0"/>
    <s v="AWD-Bunkerberg"/>
    <d v="2014-05-05T12:00:00"/>
    <n v="1"/>
    <x v="7"/>
    <s v="Brachytron pratense"/>
    <n v="2"/>
    <x v="0"/>
    <x v="4"/>
    <n v="5"/>
    <x v="3"/>
  </r>
  <r>
    <x v="0"/>
    <s v="AWD-Bunkerberg"/>
    <d v="2014-05-05T12:00:00"/>
    <n v="1"/>
    <x v="10"/>
    <s v="Libellula quadrimaculata"/>
    <n v="1"/>
    <x v="0"/>
    <x v="4"/>
    <n v="5"/>
    <x v="2"/>
  </r>
  <r>
    <x v="0"/>
    <s v="AWD-Bunkerberg"/>
    <d v="2014-05-19T11:15:00"/>
    <n v="1"/>
    <x v="0"/>
    <s v="Sympecma fusca"/>
    <n v="3"/>
    <x v="0"/>
    <x v="4"/>
    <n v="5"/>
    <x v="0"/>
  </r>
  <r>
    <x v="0"/>
    <s v="AWD-Bunkerberg"/>
    <d v="2014-05-19T11:15:00"/>
    <n v="1"/>
    <x v="1"/>
    <s v="Ischnura elegans"/>
    <n v="37"/>
    <x v="0"/>
    <x v="4"/>
    <n v="5"/>
    <x v="1"/>
  </r>
  <r>
    <x v="0"/>
    <s v="AWD-Bunkerberg"/>
    <d v="2014-05-19T11:15:00"/>
    <n v="1"/>
    <x v="2"/>
    <s v="Pyrrhosoma nymphula"/>
    <n v="5"/>
    <x v="0"/>
    <x v="4"/>
    <n v="5"/>
    <x v="1"/>
  </r>
  <r>
    <x v="0"/>
    <s v="AWD-Bunkerberg"/>
    <d v="2014-05-19T11:15:00"/>
    <n v="1"/>
    <x v="3"/>
    <s v="Enallagma cyathigerum"/>
    <n v="12"/>
    <x v="0"/>
    <x v="4"/>
    <n v="5"/>
    <x v="1"/>
  </r>
  <r>
    <x v="0"/>
    <s v="AWD-Bunkerberg"/>
    <d v="2014-05-19T11:15:00"/>
    <n v="1"/>
    <x v="6"/>
    <s v="Coenagrion puella"/>
    <n v="33"/>
    <x v="0"/>
    <x v="4"/>
    <n v="5"/>
    <x v="1"/>
  </r>
  <r>
    <x v="0"/>
    <s v="AWD-Bunkerberg"/>
    <d v="2014-05-19T11:15:00"/>
    <n v="1"/>
    <x v="4"/>
    <s v="Coenagrion pulchellum"/>
    <n v="24"/>
    <x v="0"/>
    <x v="4"/>
    <n v="5"/>
    <x v="1"/>
  </r>
  <r>
    <x v="0"/>
    <s v="AWD-Bunkerberg"/>
    <d v="2014-05-19T11:15:00"/>
    <n v="1"/>
    <x v="7"/>
    <s v="Brachytron pratense"/>
    <n v="1"/>
    <x v="0"/>
    <x v="4"/>
    <n v="5"/>
    <x v="3"/>
  </r>
  <r>
    <x v="0"/>
    <s v="AWD-Bunkerberg"/>
    <d v="2014-05-19T11:15:00"/>
    <n v="1"/>
    <x v="8"/>
    <s v="Aeshna isoceles"/>
    <n v="3"/>
    <x v="0"/>
    <x v="4"/>
    <n v="5"/>
    <x v="3"/>
  </r>
  <r>
    <x v="0"/>
    <s v="AWD-Bunkerberg"/>
    <d v="2014-05-19T11:15:00"/>
    <n v="1"/>
    <x v="10"/>
    <s v="Libellula quadrimaculata"/>
    <n v="19"/>
    <x v="0"/>
    <x v="4"/>
    <n v="5"/>
    <x v="2"/>
  </r>
  <r>
    <x v="0"/>
    <s v="AWD-Bunkerberg"/>
    <d v="2014-05-19T11:15:00"/>
    <n v="1"/>
    <x v="5"/>
    <s v="Orthetrum cancellatum"/>
    <n v="1"/>
    <x v="0"/>
    <x v="4"/>
    <n v="5"/>
    <x v="2"/>
  </r>
  <r>
    <x v="0"/>
    <s v="AWD-Bunkerberg"/>
    <d v="2014-05-19T11:15:00"/>
    <n v="1"/>
    <x v="18"/>
    <s v="Leucorrhinia rubicunda"/>
    <n v="1"/>
    <x v="0"/>
    <x v="4"/>
    <n v="5"/>
    <x v="2"/>
  </r>
  <r>
    <x v="0"/>
    <s v="AWD-Bunkerberg"/>
    <d v="2014-06-02T11:30:00"/>
    <n v="1"/>
    <x v="1"/>
    <s v="Ischnura elegans"/>
    <n v="53"/>
    <x v="0"/>
    <x v="4"/>
    <n v="6"/>
    <x v="1"/>
  </r>
  <r>
    <x v="0"/>
    <s v="AWD-Bunkerberg"/>
    <d v="2014-06-02T11:30:00"/>
    <n v="1"/>
    <x v="3"/>
    <s v="Enallagma cyathigerum"/>
    <n v="6"/>
    <x v="0"/>
    <x v="4"/>
    <n v="6"/>
    <x v="1"/>
  </r>
  <r>
    <x v="0"/>
    <s v="AWD-Bunkerberg"/>
    <d v="2014-06-02T11:30:00"/>
    <n v="1"/>
    <x v="6"/>
    <s v="Coenagrion puella"/>
    <n v="13"/>
    <x v="0"/>
    <x v="4"/>
    <n v="6"/>
    <x v="1"/>
  </r>
  <r>
    <x v="0"/>
    <s v="AWD-Bunkerberg"/>
    <d v="2014-06-02T11:30:00"/>
    <n v="1"/>
    <x v="4"/>
    <s v="Coenagrion pulchellum"/>
    <n v="37"/>
    <x v="0"/>
    <x v="4"/>
    <n v="6"/>
    <x v="1"/>
  </r>
  <r>
    <x v="0"/>
    <s v="AWD-Bunkerberg"/>
    <d v="2014-06-02T11:30:00"/>
    <n v="1"/>
    <x v="7"/>
    <s v="Brachytron pratense"/>
    <n v="3"/>
    <x v="0"/>
    <x v="4"/>
    <n v="6"/>
    <x v="3"/>
  </r>
  <r>
    <x v="0"/>
    <s v="AWD-Bunkerberg"/>
    <d v="2014-06-02T11:30:00"/>
    <n v="1"/>
    <x v="8"/>
    <s v="Aeshna isoceles"/>
    <n v="1"/>
    <x v="0"/>
    <x v="4"/>
    <n v="6"/>
    <x v="3"/>
  </r>
  <r>
    <x v="0"/>
    <s v="AWD-Bunkerberg"/>
    <d v="2014-06-02T11:30:00"/>
    <n v="1"/>
    <x v="10"/>
    <s v="Libellula quadrimaculata"/>
    <n v="1"/>
    <x v="0"/>
    <x v="4"/>
    <n v="6"/>
    <x v="2"/>
  </r>
  <r>
    <x v="0"/>
    <s v="AWD-Bunkerberg"/>
    <d v="2014-06-02T11:30:00"/>
    <n v="1"/>
    <x v="5"/>
    <s v="Orthetrum cancellatum"/>
    <n v="1"/>
    <x v="0"/>
    <x v="4"/>
    <n v="6"/>
    <x v="2"/>
  </r>
  <r>
    <x v="0"/>
    <s v="AWD-Bunkerberg"/>
    <d v="2014-06-26T14:45:00"/>
    <n v="1"/>
    <x v="11"/>
    <s v="Lestes sponsa"/>
    <n v="1"/>
    <x v="0"/>
    <x v="4"/>
    <n v="6"/>
    <x v="0"/>
  </r>
  <r>
    <x v="0"/>
    <s v="AWD-Bunkerberg"/>
    <d v="2014-06-26T14:45:00"/>
    <n v="1"/>
    <x v="1"/>
    <s v="Ischnura elegans"/>
    <n v="40"/>
    <x v="0"/>
    <x v="4"/>
    <n v="6"/>
    <x v="1"/>
  </r>
  <r>
    <x v="0"/>
    <s v="AWD-Bunkerberg"/>
    <d v="2014-06-26T14:45:00"/>
    <n v="1"/>
    <x v="3"/>
    <s v="Enallagma cyathigerum"/>
    <n v="13"/>
    <x v="0"/>
    <x v="4"/>
    <n v="6"/>
    <x v="1"/>
  </r>
  <r>
    <x v="0"/>
    <s v="AWD-Bunkerberg"/>
    <d v="2014-06-26T14:45:00"/>
    <n v="1"/>
    <x v="6"/>
    <s v="Coenagrion puella"/>
    <n v="6"/>
    <x v="0"/>
    <x v="4"/>
    <n v="6"/>
    <x v="1"/>
  </r>
  <r>
    <x v="0"/>
    <s v="AWD-Bunkerberg"/>
    <d v="2014-06-26T14:45:00"/>
    <n v="1"/>
    <x v="4"/>
    <s v="Coenagrion pulchellum"/>
    <n v="15"/>
    <x v="0"/>
    <x v="4"/>
    <n v="6"/>
    <x v="1"/>
  </r>
  <r>
    <x v="0"/>
    <s v="AWD-Bunkerberg"/>
    <d v="2014-06-26T14:45:00"/>
    <n v="1"/>
    <x v="9"/>
    <s v="Anax imperator"/>
    <n v="1"/>
    <x v="0"/>
    <x v="4"/>
    <n v="6"/>
    <x v="3"/>
  </r>
  <r>
    <x v="0"/>
    <s v="AWD-Bunkerberg"/>
    <d v="2014-06-26T14:45:00"/>
    <n v="1"/>
    <x v="10"/>
    <s v="Libellula quadrimaculata"/>
    <n v="1"/>
    <x v="0"/>
    <x v="4"/>
    <n v="6"/>
    <x v="2"/>
  </r>
  <r>
    <x v="0"/>
    <s v="AWD-Bunkerberg"/>
    <d v="2014-07-07T11:30:00"/>
    <n v="1"/>
    <x v="11"/>
    <s v="Lestes sponsa"/>
    <n v="29"/>
    <x v="0"/>
    <x v="4"/>
    <n v="7"/>
    <x v="0"/>
  </r>
  <r>
    <x v="0"/>
    <s v="AWD-Bunkerberg"/>
    <d v="2014-07-07T11:30:00"/>
    <n v="1"/>
    <x v="1"/>
    <s v="Ischnura elegans"/>
    <n v="79"/>
    <x v="0"/>
    <x v="4"/>
    <n v="7"/>
    <x v="1"/>
  </r>
  <r>
    <x v="0"/>
    <s v="AWD-Bunkerberg"/>
    <d v="2014-07-07T11:30:00"/>
    <n v="1"/>
    <x v="3"/>
    <s v="Enallagma cyathigerum"/>
    <n v="20"/>
    <x v="0"/>
    <x v="4"/>
    <n v="7"/>
    <x v="1"/>
  </r>
  <r>
    <x v="0"/>
    <s v="AWD-Bunkerberg"/>
    <d v="2014-07-07T11:30:00"/>
    <n v="1"/>
    <x v="6"/>
    <s v="Coenagrion puella"/>
    <n v="16"/>
    <x v="0"/>
    <x v="4"/>
    <n v="7"/>
    <x v="1"/>
  </r>
  <r>
    <x v="0"/>
    <s v="AWD-Bunkerberg"/>
    <d v="2014-07-07T11:30:00"/>
    <n v="1"/>
    <x v="4"/>
    <s v="Coenagrion pulchellum"/>
    <n v="11"/>
    <x v="0"/>
    <x v="4"/>
    <n v="7"/>
    <x v="1"/>
  </r>
  <r>
    <x v="0"/>
    <s v="AWD-Bunkerberg"/>
    <d v="2014-07-07T11:30:00"/>
    <n v="1"/>
    <x v="8"/>
    <s v="Aeshna isoceles"/>
    <n v="2"/>
    <x v="0"/>
    <x v="4"/>
    <n v="7"/>
    <x v="3"/>
  </r>
  <r>
    <x v="0"/>
    <s v="AWD-Bunkerberg"/>
    <d v="2014-07-07T11:30:00"/>
    <n v="1"/>
    <x v="9"/>
    <s v="Anax imperator"/>
    <n v="5"/>
    <x v="0"/>
    <x v="4"/>
    <n v="7"/>
    <x v="3"/>
  </r>
  <r>
    <x v="0"/>
    <s v="AWD-Bunkerberg"/>
    <d v="2014-07-07T11:30:00"/>
    <n v="1"/>
    <x v="5"/>
    <s v="Orthetrum cancellatum"/>
    <n v="1"/>
    <x v="0"/>
    <x v="4"/>
    <n v="7"/>
    <x v="2"/>
  </r>
  <r>
    <x v="0"/>
    <s v="AWD-Bunkerberg"/>
    <d v="2014-07-24T13:30:00"/>
    <n v="1"/>
    <x v="11"/>
    <s v="Lestes sponsa"/>
    <n v="73"/>
    <x v="0"/>
    <x v="4"/>
    <n v="7"/>
    <x v="0"/>
  </r>
  <r>
    <x v="0"/>
    <s v="AWD-Bunkerberg"/>
    <d v="2014-07-24T13:30:00"/>
    <n v="1"/>
    <x v="19"/>
    <s v="Lestes virens"/>
    <n v="3"/>
    <x v="0"/>
    <x v="4"/>
    <n v="7"/>
    <x v="0"/>
  </r>
  <r>
    <x v="0"/>
    <s v="AWD-Bunkerberg"/>
    <d v="2014-07-24T13:30:00"/>
    <n v="1"/>
    <x v="13"/>
    <s v="Chalcolestes viridis"/>
    <n v="1"/>
    <x v="0"/>
    <x v="4"/>
    <n v="7"/>
    <x v="0"/>
  </r>
  <r>
    <x v="0"/>
    <s v="AWD-Bunkerberg"/>
    <d v="2014-07-24T13:30:00"/>
    <n v="1"/>
    <x v="1"/>
    <s v="Ischnura elegans"/>
    <n v="15"/>
    <x v="0"/>
    <x v="4"/>
    <n v="7"/>
    <x v="1"/>
  </r>
  <r>
    <x v="0"/>
    <s v="AWD-Bunkerberg"/>
    <d v="2014-07-24T13:30:00"/>
    <n v="1"/>
    <x v="3"/>
    <s v="Enallagma cyathigerum"/>
    <n v="34"/>
    <x v="0"/>
    <x v="4"/>
    <n v="7"/>
    <x v="1"/>
  </r>
  <r>
    <x v="0"/>
    <s v="AWD-Bunkerberg"/>
    <d v="2014-07-24T13:30:00"/>
    <n v="1"/>
    <x v="6"/>
    <s v="Coenagrion puella"/>
    <n v="27"/>
    <x v="0"/>
    <x v="4"/>
    <n v="7"/>
    <x v="1"/>
  </r>
  <r>
    <x v="0"/>
    <s v="AWD-Bunkerberg"/>
    <d v="2014-07-24T13:30:00"/>
    <n v="1"/>
    <x v="4"/>
    <s v="Coenagrion pulchellum"/>
    <n v="2"/>
    <x v="0"/>
    <x v="4"/>
    <n v="7"/>
    <x v="1"/>
  </r>
  <r>
    <x v="0"/>
    <s v="AWD-Bunkerberg"/>
    <d v="2014-07-24T13:30:00"/>
    <n v="1"/>
    <x v="9"/>
    <s v="Anax imperator"/>
    <n v="3"/>
    <x v="0"/>
    <x v="4"/>
    <n v="7"/>
    <x v="3"/>
  </r>
  <r>
    <x v="0"/>
    <s v="AWD-Bunkerberg"/>
    <d v="2014-07-24T13:30:00"/>
    <n v="1"/>
    <x v="5"/>
    <s v="Orthetrum cancellatum"/>
    <n v="1"/>
    <x v="0"/>
    <x v="4"/>
    <n v="7"/>
    <x v="2"/>
  </r>
  <r>
    <x v="0"/>
    <s v="AWD-Bunkerberg"/>
    <d v="2014-07-24T13:30:00"/>
    <n v="1"/>
    <x v="12"/>
    <s v="Sympetrum striolatum"/>
    <n v="6"/>
    <x v="0"/>
    <x v="4"/>
    <n v="7"/>
    <x v="2"/>
  </r>
  <r>
    <x v="0"/>
    <s v="AWD-Bunkerberg"/>
    <d v="2014-07-24T13:30:00"/>
    <n v="1"/>
    <x v="17"/>
    <s v="Sympetrum vulgatum"/>
    <n v="3"/>
    <x v="0"/>
    <x v="4"/>
    <n v="7"/>
    <x v="2"/>
  </r>
  <r>
    <x v="0"/>
    <s v="AWD-Bunkerberg"/>
    <d v="2014-07-31T13:30:00"/>
    <n v="1"/>
    <x v="11"/>
    <s v="Lestes sponsa"/>
    <n v="79"/>
    <x v="0"/>
    <x v="4"/>
    <n v="7"/>
    <x v="0"/>
  </r>
  <r>
    <x v="0"/>
    <s v="AWD-Bunkerberg"/>
    <d v="2014-07-31T13:30:00"/>
    <n v="1"/>
    <x v="13"/>
    <s v="Chalcolestes viridis"/>
    <n v="4"/>
    <x v="0"/>
    <x v="4"/>
    <n v="7"/>
    <x v="0"/>
  </r>
  <r>
    <x v="0"/>
    <s v="AWD-Bunkerberg"/>
    <d v="2014-07-31T13:30:00"/>
    <n v="1"/>
    <x v="1"/>
    <s v="Ischnura elegans"/>
    <n v="11"/>
    <x v="0"/>
    <x v="4"/>
    <n v="7"/>
    <x v="1"/>
  </r>
  <r>
    <x v="0"/>
    <s v="AWD-Bunkerberg"/>
    <d v="2014-07-31T13:30:00"/>
    <n v="1"/>
    <x v="3"/>
    <s v="Enallagma cyathigerum"/>
    <n v="23"/>
    <x v="0"/>
    <x v="4"/>
    <n v="7"/>
    <x v="1"/>
  </r>
  <r>
    <x v="0"/>
    <s v="AWD-Bunkerberg"/>
    <d v="2014-07-31T13:30:00"/>
    <n v="1"/>
    <x v="6"/>
    <s v="Coenagrion puella"/>
    <n v="21"/>
    <x v="0"/>
    <x v="4"/>
    <n v="7"/>
    <x v="1"/>
  </r>
  <r>
    <x v="0"/>
    <s v="AWD-Bunkerberg"/>
    <d v="2014-07-31T13:30:00"/>
    <n v="1"/>
    <x v="9"/>
    <s v="Anax imperator"/>
    <n v="2"/>
    <x v="0"/>
    <x v="4"/>
    <n v="7"/>
    <x v="3"/>
  </r>
  <r>
    <x v="0"/>
    <s v="AWD-Bunkerberg"/>
    <d v="2014-07-31T13:30:00"/>
    <n v="1"/>
    <x v="12"/>
    <s v="Sympetrum striolatum"/>
    <n v="6"/>
    <x v="0"/>
    <x v="4"/>
    <n v="7"/>
    <x v="2"/>
  </r>
  <r>
    <x v="0"/>
    <s v="AWD-Bunkerberg"/>
    <d v="2014-07-31T13:30:00"/>
    <n v="1"/>
    <x v="17"/>
    <s v="Sympetrum vulgatum"/>
    <n v="1"/>
    <x v="0"/>
    <x v="4"/>
    <n v="7"/>
    <x v="2"/>
  </r>
  <r>
    <x v="0"/>
    <s v="AWD-Bunkerberg"/>
    <d v="2014-08-11T12:00:00"/>
    <n v="1"/>
    <x v="11"/>
    <s v="Lestes sponsa"/>
    <n v="61"/>
    <x v="0"/>
    <x v="4"/>
    <n v="8"/>
    <x v="0"/>
  </r>
  <r>
    <x v="0"/>
    <s v="AWD-Bunkerberg"/>
    <d v="2014-08-11T12:00:00"/>
    <n v="1"/>
    <x v="19"/>
    <s v="Lestes virens"/>
    <n v="1"/>
    <x v="0"/>
    <x v="4"/>
    <n v="8"/>
    <x v="0"/>
  </r>
  <r>
    <x v="0"/>
    <s v="AWD-Bunkerberg"/>
    <d v="2014-08-11T12:00:00"/>
    <n v="1"/>
    <x v="13"/>
    <s v="Chalcolestes viridis"/>
    <n v="2"/>
    <x v="0"/>
    <x v="4"/>
    <n v="8"/>
    <x v="0"/>
  </r>
  <r>
    <x v="0"/>
    <s v="AWD-Bunkerberg"/>
    <d v="2014-08-11T12:00:00"/>
    <n v="1"/>
    <x v="1"/>
    <s v="Ischnura elegans"/>
    <n v="10"/>
    <x v="0"/>
    <x v="4"/>
    <n v="8"/>
    <x v="1"/>
  </r>
  <r>
    <x v="0"/>
    <s v="AWD-Bunkerberg"/>
    <d v="2014-08-11T12:00:00"/>
    <n v="1"/>
    <x v="3"/>
    <s v="Enallagma cyathigerum"/>
    <n v="10"/>
    <x v="0"/>
    <x v="4"/>
    <n v="8"/>
    <x v="1"/>
  </r>
  <r>
    <x v="0"/>
    <s v="AWD-Bunkerberg"/>
    <d v="2014-08-11T12:00:00"/>
    <n v="1"/>
    <x v="6"/>
    <s v="Coenagrion puella"/>
    <n v="20"/>
    <x v="0"/>
    <x v="4"/>
    <n v="8"/>
    <x v="1"/>
  </r>
  <r>
    <x v="0"/>
    <s v="AWD-Bunkerberg"/>
    <d v="2014-08-11T12:00:00"/>
    <n v="1"/>
    <x v="9"/>
    <s v="Anax imperator"/>
    <n v="1"/>
    <x v="0"/>
    <x v="4"/>
    <n v="8"/>
    <x v="3"/>
  </r>
  <r>
    <x v="0"/>
    <s v="AWD-Bunkerberg"/>
    <d v="2014-08-11T12:00:00"/>
    <n v="1"/>
    <x v="12"/>
    <s v="Sympetrum striolatum"/>
    <n v="9"/>
    <x v="0"/>
    <x v="4"/>
    <n v="8"/>
    <x v="2"/>
  </r>
  <r>
    <x v="0"/>
    <s v="AWD-Bunkerberg"/>
    <d v="2014-08-11T12:00:00"/>
    <n v="1"/>
    <x v="17"/>
    <s v="Sympetrum vulgatum"/>
    <n v="3"/>
    <x v="0"/>
    <x v="4"/>
    <n v="8"/>
    <x v="2"/>
  </r>
  <r>
    <x v="0"/>
    <s v="AWD-Bunkerberg"/>
    <d v="2015-06-04T14:00:00"/>
    <n v="1"/>
    <x v="1"/>
    <s v="Ischnura elegans"/>
    <n v="8"/>
    <x v="0"/>
    <x v="5"/>
    <n v="6"/>
    <x v="1"/>
  </r>
  <r>
    <x v="0"/>
    <s v="AWD-Bunkerberg"/>
    <d v="2015-06-04T14:00:00"/>
    <n v="1"/>
    <x v="2"/>
    <s v="Pyrrhosoma nymphula"/>
    <n v="1"/>
    <x v="0"/>
    <x v="5"/>
    <n v="6"/>
    <x v="1"/>
  </r>
  <r>
    <x v="0"/>
    <s v="AWD-Bunkerberg"/>
    <d v="2015-06-04T14:00:00"/>
    <n v="1"/>
    <x v="3"/>
    <s v="Enallagma cyathigerum"/>
    <n v="14"/>
    <x v="0"/>
    <x v="5"/>
    <n v="6"/>
    <x v="1"/>
  </r>
  <r>
    <x v="0"/>
    <s v="AWD-Bunkerberg"/>
    <d v="2015-06-04T14:00:00"/>
    <n v="1"/>
    <x v="6"/>
    <s v="Coenagrion puella"/>
    <n v="21"/>
    <x v="0"/>
    <x v="5"/>
    <n v="6"/>
    <x v="1"/>
  </r>
  <r>
    <x v="0"/>
    <s v="AWD-Bunkerberg"/>
    <d v="2015-06-04T14:00:00"/>
    <n v="1"/>
    <x v="4"/>
    <s v="Coenagrion pulchellum"/>
    <n v="18"/>
    <x v="0"/>
    <x v="5"/>
    <n v="6"/>
    <x v="1"/>
  </r>
  <r>
    <x v="0"/>
    <s v="AWD-Bunkerberg"/>
    <d v="2015-06-04T14:00:00"/>
    <n v="1"/>
    <x v="7"/>
    <s v="Brachytron pratense"/>
    <n v="2"/>
    <x v="0"/>
    <x v="5"/>
    <n v="6"/>
    <x v="3"/>
  </r>
  <r>
    <x v="0"/>
    <s v="AWD-Bunkerberg"/>
    <d v="2015-06-04T14:00:00"/>
    <n v="1"/>
    <x v="10"/>
    <s v="Libellula quadrimaculata"/>
    <n v="28"/>
    <x v="0"/>
    <x v="5"/>
    <n v="6"/>
    <x v="2"/>
  </r>
  <r>
    <x v="0"/>
    <s v="AWD-Bunkerberg"/>
    <d v="2015-06-04T14:00:00"/>
    <n v="1"/>
    <x v="5"/>
    <s v="Orthetrum cancellatum"/>
    <n v="1"/>
    <x v="0"/>
    <x v="5"/>
    <n v="6"/>
    <x v="2"/>
  </r>
  <r>
    <x v="0"/>
    <s v="AWD-Bunkerberg"/>
    <d v="2015-06-04T14:00:00"/>
    <n v="1"/>
    <x v="18"/>
    <s v="Leucorrhinia rubicunda"/>
    <n v="1"/>
    <x v="0"/>
    <x v="5"/>
    <n v="6"/>
    <x v="2"/>
  </r>
  <r>
    <x v="0"/>
    <s v="AWD-Bunkerberg"/>
    <d v="2015-06-11T14:00:00"/>
    <n v="1"/>
    <x v="0"/>
    <s v="Sympecma fusca"/>
    <n v="2"/>
    <x v="0"/>
    <x v="5"/>
    <n v="6"/>
    <x v="0"/>
  </r>
  <r>
    <x v="0"/>
    <s v="AWD-Bunkerberg"/>
    <d v="2015-06-11T14:00:00"/>
    <n v="1"/>
    <x v="1"/>
    <s v="Ischnura elegans"/>
    <n v="21"/>
    <x v="0"/>
    <x v="5"/>
    <n v="6"/>
    <x v="1"/>
  </r>
  <r>
    <x v="0"/>
    <s v="AWD-Bunkerberg"/>
    <d v="2015-06-11T14:00:00"/>
    <n v="1"/>
    <x v="3"/>
    <s v="Enallagma cyathigerum"/>
    <n v="11"/>
    <x v="0"/>
    <x v="5"/>
    <n v="6"/>
    <x v="1"/>
  </r>
  <r>
    <x v="0"/>
    <s v="AWD-Bunkerberg"/>
    <d v="2015-06-11T14:00:00"/>
    <n v="1"/>
    <x v="6"/>
    <s v="Coenagrion puella"/>
    <n v="21"/>
    <x v="0"/>
    <x v="5"/>
    <n v="6"/>
    <x v="1"/>
  </r>
  <r>
    <x v="0"/>
    <s v="AWD-Bunkerberg"/>
    <d v="2015-06-11T14:00:00"/>
    <n v="1"/>
    <x v="4"/>
    <s v="Coenagrion pulchellum"/>
    <n v="12"/>
    <x v="0"/>
    <x v="5"/>
    <n v="6"/>
    <x v="1"/>
  </r>
  <r>
    <x v="0"/>
    <s v="AWD-Bunkerberg"/>
    <d v="2015-06-11T14:00:00"/>
    <n v="1"/>
    <x v="9"/>
    <s v="Anax imperator"/>
    <n v="1"/>
    <x v="0"/>
    <x v="5"/>
    <n v="6"/>
    <x v="3"/>
  </r>
  <r>
    <x v="0"/>
    <s v="AWD-Bunkerberg"/>
    <d v="2015-06-11T14:00:00"/>
    <n v="1"/>
    <x v="10"/>
    <s v="Libellula quadrimaculata"/>
    <n v="14"/>
    <x v="0"/>
    <x v="5"/>
    <n v="6"/>
    <x v="2"/>
  </r>
  <r>
    <x v="0"/>
    <s v="AWD-Bunkerberg"/>
    <d v="2015-06-11T14:00:00"/>
    <n v="1"/>
    <x v="5"/>
    <s v="Orthetrum cancellatum"/>
    <n v="2"/>
    <x v="0"/>
    <x v="5"/>
    <n v="6"/>
    <x v="2"/>
  </r>
  <r>
    <x v="0"/>
    <s v="AWD-Bunkerberg"/>
    <d v="2015-06-25T13:30:00"/>
    <n v="1"/>
    <x v="1"/>
    <s v="Ischnura elegans"/>
    <n v="30"/>
    <x v="0"/>
    <x v="5"/>
    <n v="6"/>
    <x v="1"/>
  </r>
  <r>
    <x v="0"/>
    <s v="AWD-Bunkerberg"/>
    <d v="2015-06-25T13:30:00"/>
    <n v="1"/>
    <x v="3"/>
    <s v="Enallagma cyathigerum"/>
    <n v="6"/>
    <x v="0"/>
    <x v="5"/>
    <n v="6"/>
    <x v="1"/>
  </r>
  <r>
    <x v="0"/>
    <s v="AWD-Bunkerberg"/>
    <d v="2015-06-25T13:30:00"/>
    <n v="1"/>
    <x v="6"/>
    <s v="Coenagrion puella"/>
    <n v="22"/>
    <x v="0"/>
    <x v="5"/>
    <n v="6"/>
    <x v="1"/>
  </r>
  <r>
    <x v="0"/>
    <s v="AWD-Bunkerberg"/>
    <d v="2015-06-25T13:30:00"/>
    <n v="1"/>
    <x v="4"/>
    <s v="Coenagrion pulchellum"/>
    <n v="8"/>
    <x v="0"/>
    <x v="5"/>
    <n v="6"/>
    <x v="1"/>
  </r>
  <r>
    <x v="0"/>
    <s v="AWD-Bunkerberg"/>
    <d v="2015-06-25T13:30:00"/>
    <n v="1"/>
    <x v="8"/>
    <s v="Aeshna isoceles"/>
    <n v="1"/>
    <x v="0"/>
    <x v="5"/>
    <n v="6"/>
    <x v="3"/>
  </r>
  <r>
    <x v="0"/>
    <s v="AWD-Bunkerberg"/>
    <d v="2015-06-25T13:30:00"/>
    <n v="1"/>
    <x v="9"/>
    <s v="Anax imperator"/>
    <n v="3"/>
    <x v="0"/>
    <x v="5"/>
    <n v="6"/>
    <x v="3"/>
  </r>
  <r>
    <x v="0"/>
    <s v="AWD-Bunkerberg"/>
    <d v="2015-06-25T13:30:00"/>
    <n v="1"/>
    <x v="10"/>
    <s v="Libellula quadrimaculata"/>
    <n v="3"/>
    <x v="0"/>
    <x v="5"/>
    <n v="6"/>
    <x v="2"/>
  </r>
  <r>
    <x v="0"/>
    <s v="AWD-Bunkerberg"/>
    <d v="2015-06-25T13:30:00"/>
    <n v="1"/>
    <x v="5"/>
    <s v="Orthetrum cancellatum"/>
    <n v="1"/>
    <x v="0"/>
    <x v="5"/>
    <n v="6"/>
    <x v="2"/>
  </r>
  <r>
    <x v="0"/>
    <s v="AWD-Bunkerberg"/>
    <d v="2015-07-02T14:20:00"/>
    <n v="1"/>
    <x v="11"/>
    <s v="Lestes sponsa"/>
    <n v="2"/>
    <x v="0"/>
    <x v="5"/>
    <n v="7"/>
    <x v="0"/>
  </r>
  <r>
    <x v="0"/>
    <s v="AWD-Bunkerberg"/>
    <d v="2015-07-02T14:20:00"/>
    <n v="1"/>
    <x v="19"/>
    <s v="Lestes virens"/>
    <n v="1"/>
    <x v="0"/>
    <x v="5"/>
    <n v="7"/>
    <x v="0"/>
  </r>
  <r>
    <x v="0"/>
    <s v="AWD-Bunkerberg"/>
    <d v="2015-07-02T14:20:00"/>
    <n v="1"/>
    <x v="1"/>
    <s v="Ischnura elegans"/>
    <n v="40"/>
    <x v="0"/>
    <x v="5"/>
    <n v="7"/>
    <x v="1"/>
  </r>
  <r>
    <x v="0"/>
    <s v="AWD-Bunkerberg"/>
    <d v="2015-07-02T14:20:00"/>
    <n v="1"/>
    <x v="3"/>
    <s v="Enallagma cyathigerum"/>
    <n v="17"/>
    <x v="0"/>
    <x v="5"/>
    <n v="7"/>
    <x v="1"/>
  </r>
  <r>
    <x v="0"/>
    <s v="AWD-Bunkerberg"/>
    <d v="2015-07-02T14:20:00"/>
    <n v="1"/>
    <x v="6"/>
    <s v="Coenagrion puella"/>
    <n v="17"/>
    <x v="0"/>
    <x v="5"/>
    <n v="7"/>
    <x v="1"/>
  </r>
  <r>
    <x v="0"/>
    <s v="AWD-Bunkerberg"/>
    <d v="2015-07-02T14:20:00"/>
    <n v="1"/>
    <x v="4"/>
    <s v="Coenagrion pulchellum"/>
    <n v="7"/>
    <x v="0"/>
    <x v="5"/>
    <n v="7"/>
    <x v="1"/>
  </r>
  <r>
    <x v="0"/>
    <s v="AWD-Bunkerberg"/>
    <d v="2015-07-02T14:20:00"/>
    <n v="1"/>
    <x v="8"/>
    <s v="Aeshna isoceles"/>
    <n v="1"/>
    <x v="0"/>
    <x v="5"/>
    <n v="7"/>
    <x v="3"/>
  </r>
  <r>
    <x v="0"/>
    <s v="AWD-Bunkerberg"/>
    <d v="2015-07-02T14:20:00"/>
    <n v="1"/>
    <x v="9"/>
    <s v="Anax imperator"/>
    <n v="2"/>
    <x v="0"/>
    <x v="5"/>
    <n v="7"/>
    <x v="3"/>
  </r>
  <r>
    <x v="0"/>
    <s v="AWD-Bunkerberg"/>
    <d v="2015-07-02T14:20:00"/>
    <n v="1"/>
    <x v="10"/>
    <s v="Libellula quadrimaculata"/>
    <n v="4"/>
    <x v="0"/>
    <x v="5"/>
    <n v="7"/>
    <x v="2"/>
  </r>
  <r>
    <x v="0"/>
    <s v="AWD-Bunkerberg"/>
    <d v="2015-07-09T14:50:00"/>
    <n v="1"/>
    <x v="11"/>
    <s v="Lestes sponsa"/>
    <n v="3"/>
    <x v="0"/>
    <x v="5"/>
    <n v="7"/>
    <x v="0"/>
  </r>
  <r>
    <x v="0"/>
    <s v="AWD-Bunkerberg"/>
    <d v="2015-07-09T14:50:00"/>
    <n v="1"/>
    <x v="1"/>
    <s v="Ischnura elegans"/>
    <n v="149"/>
    <x v="0"/>
    <x v="5"/>
    <n v="7"/>
    <x v="1"/>
  </r>
  <r>
    <x v="0"/>
    <s v="AWD-Bunkerberg"/>
    <d v="2015-07-09T14:50:00"/>
    <n v="1"/>
    <x v="3"/>
    <s v="Enallagma cyathigerum"/>
    <n v="10"/>
    <x v="0"/>
    <x v="5"/>
    <n v="7"/>
    <x v="1"/>
  </r>
  <r>
    <x v="0"/>
    <s v="AWD-Bunkerberg"/>
    <d v="2015-07-09T14:50:00"/>
    <n v="1"/>
    <x v="6"/>
    <s v="Coenagrion puella"/>
    <n v="25"/>
    <x v="0"/>
    <x v="5"/>
    <n v="7"/>
    <x v="1"/>
  </r>
  <r>
    <x v="0"/>
    <s v="AWD-Bunkerberg"/>
    <d v="2015-07-09T14:50:00"/>
    <n v="1"/>
    <x v="4"/>
    <s v="Coenagrion pulchellum"/>
    <n v="4"/>
    <x v="0"/>
    <x v="5"/>
    <n v="7"/>
    <x v="1"/>
  </r>
  <r>
    <x v="0"/>
    <s v="AWD-Bunkerberg"/>
    <d v="2015-07-09T14:50:00"/>
    <n v="1"/>
    <x v="9"/>
    <s v="Anax imperator"/>
    <n v="2"/>
    <x v="0"/>
    <x v="5"/>
    <n v="7"/>
    <x v="3"/>
  </r>
  <r>
    <x v="0"/>
    <s v="AWD-Bunkerberg"/>
    <d v="2015-07-09T14:50:00"/>
    <n v="1"/>
    <x v="12"/>
    <s v="Sympetrum striolatum"/>
    <n v="1"/>
    <x v="0"/>
    <x v="5"/>
    <n v="7"/>
    <x v="2"/>
  </r>
  <r>
    <x v="0"/>
    <s v="AWD-Bunkerberg"/>
    <d v="2015-07-09T14:50:00"/>
    <n v="1"/>
    <x v="20"/>
    <s v="Anax parthenope"/>
    <n v="1"/>
    <x v="0"/>
    <x v="5"/>
    <n v="7"/>
    <x v="3"/>
  </r>
  <r>
    <x v="0"/>
    <s v="AWD-Bunkerberg"/>
    <d v="2015-08-03T12:20:00"/>
    <n v="1"/>
    <x v="11"/>
    <s v="Lestes sponsa"/>
    <n v="20"/>
    <x v="0"/>
    <x v="5"/>
    <n v="8"/>
    <x v="0"/>
  </r>
  <r>
    <x v="0"/>
    <s v="AWD-Bunkerberg"/>
    <d v="2015-08-03T12:20:00"/>
    <n v="1"/>
    <x v="1"/>
    <s v="Ischnura elegans"/>
    <n v="7"/>
    <x v="0"/>
    <x v="5"/>
    <n v="8"/>
    <x v="1"/>
  </r>
  <r>
    <x v="0"/>
    <s v="AWD-Bunkerberg"/>
    <d v="2015-08-03T12:20:00"/>
    <n v="1"/>
    <x v="3"/>
    <s v="Enallagma cyathigerum"/>
    <n v="10"/>
    <x v="0"/>
    <x v="5"/>
    <n v="8"/>
    <x v="1"/>
  </r>
  <r>
    <x v="0"/>
    <s v="AWD-Bunkerberg"/>
    <d v="2015-08-03T12:20:00"/>
    <n v="1"/>
    <x v="6"/>
    <s v="Coenagrion puella"/>
    <n v="20"/>
    <x v="0"/>
    <x v="5"/>
    <n v="8"/>
    <x v="1"/>
  </r>
  <r>
    <x v="0"/>
    <s v="AWD-Bunkerberg"/>
    <d v="2015-08-03T12:20:00"/>
    <n v="1"/>
    <x v="5"/>
    <s v="Orthetrum cancellatum"/>
    <n v="1"/>
    <x v="0"/>
    <x v="5"/>
    <n v="8"/>
    <x v="2"/>
  </r>
  <r>
    <x v="0"/>
    <s v="AWD-Bunkerberg"/>
    <d v="2015-08-03T12:20:00"/>
    <n v="1"/>
    <x v="12"/>
    <s v="Sympetrum striolatum"/>
    <n v="11"/>
    <x v="0"/>
    <x v="5"/>
    <n v="8"/>
    <x v="2"/>
  </r>
  <r>
    <x v="0"/>
    <s v="AWD-Bunkerberg"/>
    <d v="2015-08-03T12:20:00"/>
    <n v="1"/>
    <x v="17"/>
    <s v="Sympetrum vulgatum"/>
    <n v="3"/>
    <x v="0"/>
    <x v="5"/>
    <n v="8"/>
    <x v="2"/>
  </r>
  <r>
    <x v="0"/>
    <s v="AWD-Bunkerberg"/>
    <d v="2015-08-16T11:30:00"/>
    <n v="1"/>
    <x v="11"/>
    <s v="Lestes sponsa"/>
    <n v="19"/>
    <x v="0"/>
    <x v="5"/>
    <n v="8"/>
    <x v="0"/>
  </r>
  <r>
    <x v="0"/>
    <s v="AWD-Bunkerberg"/>
    <d v="2015-08-16T11:30:00"/>
    <n v="1"/>
    <x v="13"/>
    <s v="Chalcolestes viridis"/>
    <n v="26"/>
    <x v="0"/>
    <x v="5"/>
    <n v="8"/>
    <x v="0"/>
  </r>
  <r>
    <x v="0"/>
    <s v="AWD-Bunkerberg"/>
    <d v="2015-08-16T11:30:00"/>
    <n v="1"/>
    <x v="1"/>
    <s v="Ischnura elegans"/>
    <n v="11"/>
    <x v="0"/>
    <x v="5"/>
    <n v="8"/>
    <x v="1"/>
  </r>
  <r>
    <x v="0"/>
    <s v="AWD-Bunkerberg"/>
    <d v="2015-08-16T11:30:00"/>
    <n v="1"/>
    <x v="3"/>
    <s v="Enallagma cyathigerum"/>
    <n v="14"/>
    <x v="0"/>
    <x v="5"/>
    <n v="8"/>
    <x v="1"/>
  </r>
  <r>
    <x v="0"/>
    <s v="AWD-Bunkerberg"/>
    <d v="2015-08-16T11:30:00"/>
    <n v="1"/>
    <x v="6"/>
    <s v="Coenagrion puella"/>
    <n v="19"/>
    <x v="0"/>
    <x v="5"/>
    <n v="8"/>
    <x v="1"/>
  </r>
  <r>
    <x v="0"/>
    <s v="AWD-Bunkerberg"/>
    <d v="2015-08-16T11:30:00"/>
    <n v="1"/>
    <x v="14"/>
    <s v="Aeshna mixta"/>
    <n v="2"/>
    <x v="0"/>
    <x v="5"/>
    <n v="8"/>
    <x v="3"/>
  </r>
  <r>
    <x v="0"/>
    <s v="AWD-Bunkerberg"/>
    <d v="2015-08-16T11:30:00"/>
    <n v="1"/>
    <x v="9"/>
    <s v="Anax imperator"/>
    <n v="1"/>
    <x v="0"/>
    <x v="5"/>
    <n v="8"/>
    <x v="3"/>
  </r>
  <r>
    <x v="0"/>
    <s v="AWD-Bunkerberg"/>
    <d v="2015-08-16T11:30:00"/>
    <n v="1"/>
    <x v="12"/>
    <s v="Sympetrum striolatum"/>
    <n v="16"/>
    <x v="0"/>
    <x v="5"/>
    <n v="8"/>
    <x v="2"/>
  </r>
  <r>
    <x v="0"/>
    <s v="AWD-Bunkerberg"/>
    <d v="2015-08-16T11:30:00"/>
    <n v="1"/>
    <x v="17"/>
    <s v="Sympetrum vulgatum"/>
    <n v="9"/>
    <x v="0"/>
    <x v="5"/>
    <n v="8"/>
    <x v="2"/>
  </r>
  <r>
    <x v="0"/>
    <s v="AWD-Bunkerberg"/>
    <d v="2015-08-23T11:30:00"/>
    <n v="1"/>
    <x v="11"/>
    <s v="Lestes sponsa"/>
    <n v="57"/>
    <x v="0"/>
    <x v="5"/>
    <n v="8"/>
    <x v="0"/>
  </r>
  <r>
    <x v="0"/>
    <s v="AWD-Bunkerberg"/>
    <d v="2015-08-23T11:30:00"/>
    <n v="1"/>
    <x v="13"/>
    <s v="Chalcolestes viridis"/>
    <n v="18"/>
    <x v="0"/>
    <x v="5"/>
    <n v="8"/>
    <x v="0"/>
  </r>
  <r>
    <x v="0"/>
    <s v="AWD-Bunkerberg"/>
    <d v="2015-08-23T11:30:00"/>
    <n v="1"/>
    <x v="1"/>
    <s v="Ischnura elegans"/>
    <n v="7"/>
    <x v="0"/>
    <x v="5"/>
    <n v="8"/>
    <x v="1"/>
  </r>
  <r>
    <x v="0"/>
    <s v="AWD-Bunkerberg"/>
    <d v="2015-08-23T11:30:00"/>
    <n v="1"/>
    <x v="3"/>
    <s v="Enallagma cyathigerum"/>
    <n v="5"/>
    <x v="0"/>
    <x v="5"/>
    <n v="8"/>
    <x v="1"/>
  </r>
  <r>
    <x v="0"/>
    <s v="AWD-Bunkerberg"/>
    <d v="2015-08-23T11:30:00"/>
    <n v="1"/>
    <x v="6"/>
    <s v="Coenagrion puella"/>
    <n v="13"/>
    <x v="0"/>
    <x v="5"/>
    <n v="8"/>
    <x v="1"/>
  </r>
  <r>
    <x v="0"/>
    <s v="AWD-Bunkerberg"/>
    <d v="2015-08-23T11:30:00"/>
    <n v="1"/>
    <x v="14"/>
    <s v="Aeshna mixta"/>
    <n v="8"/>
    <x v="0"/>
    <x v="5"/>
    <n v="8"/>
    <x v="3"/>
  </r>
  <r>
    <x v="0"/>
    <s v="AWD-Bunkerberg"/>
    <d v="2015-08-23T11:30:00"/>
    <n v="1"/>
    <x v="9"/>
    <s v="Anax imperator"/>
    <n v="2"/>
    <x v="0"/>
    <x v="5"/>
    <n v="8"/>
    <x v="3"/>
  </r>
  <r>
    <x v="0"/>
    <s v="AWD-Bunkerberg"/>
    <d v="2015-08-23T11:30:00"/>
    <n v="1"/>
    <x v="12"/>
    <s v="Sympetrum striolatum"/>
    <n v="60"/>
    <x v="0"/>
    <x v="5"/>
    <n v="8"/>
    <x v="2"/>
  </r>
  <r>
    <x v="0"/>
    <s v="AWD-Bunkerberg"/>
    <d v="2015-08-23T11:30:00"/>
    <n v="1"/>
    <x v="17"/>
    <s v="Sympetrum vulgatum"/>
    <n v="27"/>
    <x v="0"/>
    <x v="5"/>
    <n v="8"/>
    <x v="2"/>
  </r>
  <r>
    <x v="0"/>
    <s v="AWD-Bunkerberg"/>
    <d v="2016-05-09T11:30:00"/>
    <n v="1"/>
    <x v="0"/>
    <s v="Sympecma fusca"/>
    <n v="2"/>
    <x v="0"/>
    <x v="6"/>
    <n v="5"/>
    <x v="0"/>
  </r>
  <r>
    <x v="0"/>
    <s v="AWD-Bunkerberg"/>
    <d v="2016-05-09T11:30:00"/>
    <n v="1"/>
    <x v="1"/>
    <s v="Ischnura elegans"/>
    <n v="4"/>
    <x v="0"/>
    <x v="6"/>
    <n v="5"/>
    <x v="1"/>
  </r>
  <r>
    <x v="0"/>
    <s v="AWD-Bunkerberg"/>
    <d v="2016-05-09T11:30:00"/>
    <n v="1"/>
    <x v="2"/>
    <s v="Pyrrhosoma nymphula"/>
    <n v="7"/>
    <x v="0"/>
    <x v="6"/>
    <n v="5"/>
    <x v="1"/>
  </r>
  <r>
    <x v="0"/>
    <s v="AWD-Bunkerberg"/>
    <d v="2016-05-09T11:30:00"/>
    <n v="1"/>
    <x v="3"/>
    <s v="Enallagma cyathigerum"/>
    <n v="4"/>
    <x v="0"/>
    <x v="6"/>
    <n v="5"/>
    <x v="1"/>
  </r>
  <r>
    <x v="0"/>
    <s v="AWD-Bunkerberg"/>
    <d v="2016-05-09T11:30:00"/>
    <n v="1"/>
    <x v="6"/>
    <s v="Coenagrion puella"/>
    <n v="4"/>
    <x v="0"/>
    <x v="6"/>
    <n v="5"/>
    <x v="1"/>
  </r>
  <r>
    <x v="0"/>
    <s v="AWD-Bunkerberg"/>
    <d v="2016-05-09T11:30:00"/>
    <n v="1"/>
    <x v="4"/>
    <s v="Coenagrion pulchellum"/>
    <n v="9"/>
    <x v="0"/>
    <x v="6"/>
    <n v="5"/>
    <x v="1"/>
  </r>
  <r>
    <x v="0"/>
    <s v="AWD-Bunkerberg"/>
    <d v="2016-05-09T11:30:00"/>
    <n v="1"/>
    <x v="7"/>
    <s v="Brachytron pratense"/>
    <n v="3"/>
    <x v="0"/>
    <x v="6"/>
    <n v="5"/>
    <x v="3"/>
  </r>
  <r>
    <x v="0"/>
    <s v="AWD-Bunkerberg"/>
    <d v="2016-05-09T11:30:00"/>
    <n v="1"/>
    <x v="10"/>
    <s v="Libellula quadrimaculata"/>
    <n v="2"/>
    <x v="0"/>
    <x v="6"/>
    <n v="5"/>
    <x v="2"/>
  </r>
  <r>
    <x v="0"/>
    <s v="AWD-Bunkerberg"/>
    <d v="2016-06-06T11:30:00"/>
    <n v="1"/>
    <x v="1"/>
    <s v="Ischnura elegans"/>
    <n v="18"/>
    <x v="0"/>
    <x v="6"/>
    <n v="6"/>
    <x v="1"/>
  </r>
  <r>
    <x v="0"/>
    <s v="AWD-Bunkerberg"/>
    <d v="2016-06-06T11:30:00"/>
    <n v="1"/>
    <x v="2"/>
    <s v="Pyrrhosoma nymphula"/>
    <n v="7"/>
    <x v="0"/>
    <x v="6"/>
    <n v="6"/>
    <x v="1"/>
  </r>
  <r>
    <x v="0"/>
    <s v="AWD-Bunkerberg"/>
    <d v="2016-06-06T11:30:00"/>
    <n v="1"/>
    <x v="3"/>
    <s v="Enallagma cyathigerum"/>
    <n v="6"/>
    <x v="0"/>
    <x v="6"/>
    <n v="6"/>
    <x v="1"/>
  </r>
  <r>
    <x v="0"/>
    <s v="AWD-Bunkerberg"/>
    <d v="2016-06-06T11:30:00"/>
    <n v="1"/>
    <x v="6"/>
    <s v="Coenagrion puella"/>
    <n v="24"/>
    <x v="0"/>
    <x v="6"/>
    <n v="6"/>
    <x v="1"/>
  </r>
  <r>
    <x v="0"/>
    <s v="AWD-Bunkerberg"/>
    <d v="2016-06-06T11:30:00"/>
    <n v="1"/>
    <x v="4"/>
    <s v="Coenagrion pulchellum"/>
    <n v="16"/>
    <x v="0"/>
    <x v="6"/>
    <n v="6"/>
    <x v="1"/>
  </r>
  <r>
    <x v="0"/>
    <s v="AWD-Bunkerberg"/>
    <d v="2016-06-06T11:30:00"/>
    <n v="1"/>
    <x v="8"/>
    <s v="Aeshna isoceles"/>
    <n v="1"/>
    <x v="0"/>
    <x v="6"/>
    <n v="6"/>
    <x v="3"/>
  </r>
  <r>
    <x v="0"/>
    <s v="AWD-Bunkerberg"/>
    <d v="2016-06-06T11:30:00"/>
    <n v="1"/>
    <x v="9"/>
    <s v="Anax imperator"/>
    <n v="2"/>
    <x v="0"/>
    <x v="6"/>
    <n v="6"/>
    <x v="3"/>
  </r>
  <r>
    <x v="0"/>
    <s v="AWD-Bunkerberg"/>
    <d v="2016-06-06T11:30:00"/>
    <n v="1"/>
    <x v="10"/>
    <s v="Libellula quadrimaculata"/>
    <n v="5"/>
    <x v="0"/>
    <x v="6"/>
    <n v="6"/>
    <x v="2"/>
  </r>
  <r>
    <x v="0"/>
    <s v="AWD-Bunkerberg"/>
    <d v="2016-06-06T11:30:00"/>
    <n v="1"/>
    <x v="5"/>
    <s v="Orthetrum cancellatum"/>
    <n v="2"/>
    <x v="0"/>
    <x v="6"/>
    <n v="6"/>
    <x v="2"/>
  </r>
  <r>
    <x v="0"/>
    <s v="AWD-Bunkerberg"/>
    <d v="2016-07-04T11:45:00"/>
    <n v="1"/>
    <x v="1"/>
    <s v="Ischnura elegans"/>
    <n v="30"/>
    <x v="0"/>
    <x v="6"/>
    <n v="7"/>
    <x v="1"/>
  </r>
  <r>
    <x v="0"/>
    <s v="AWD-Bunkerberg"/>
    <d v="2016-07-04T11:45:00"/>
    <n v="1"/>
    <x v="3"/>
    <s v="Enallagma cyathigerum"/>
    <n v="6"/>
    <x v="0"/>
    <x v="6"/>
    <n v="7"/>
    <x v="1"/>
  </r>
  <r>
    <x v="0"/>
    <s v="AWD-Bunkerberg"/>
    <d v="2016-07-04T11:45:00"/>
    <n v="1"/>
    <x v="6"/>
    <s v="Coenagrion puella"/>
    <n v="14"/>
    <x v="0"/>
    <x v="6"/>
    <n v="7"/>
    <x v="1"/>
  </r>
  <r>
    <x v="0"/>
    <s v="AWD-Bunkerberg"/>
    <d v="2016-07-04T11:45:00"/>
    <n v="1"/>
    <x v="4"/>
    <s v="Coenagrion pulchellum"/>
    <n v="7"/>
    <x v="0"/>
    <x v="6"/>
    <n v="7"/>
    <x v="1"/>
  </r>
  <r>
    <x v="0"/>
    <s v="AWD-Bunkerberg"/>
    <d v="2016-07-04T11:45:00"/>
    <n v="1"/>
    <x v="8"/>
    <s v="Aeshna isoceles"/>
    <n v="2"/>
    <x v="0"/>
    <x v="6"/>
    <n v="7"/>
    <x v="3"/>
  </r>
  <r>
    <x v="0"/>
    <s v="AWD-Bunkerberg"/>
    <d v="2016-07-04T11:45:00"/>
    <n v="1"/>
    <x v="9"/>
    <s v="Anax imperator"/>
    <n v="2"/>
    <x v="0"/>
    <x v="6"/>
    <n v="7"/>
    <x v="3"/>
  </r>
  <r>
    <x v="0"/>
    <s v="AWD-Bunkerberg"/>
    <d v="2016-07-04T11:45:00"/>
    <n v="1"/>
    <x v="10"/>
    <s v="Libellula quadrimaculata"/>
    <n v="4"/>
    <x v="0"/>
    <x v="6"/>
    <n v="7"/>
    <x v="2"/>
  </r>
  <r>
    <x v="0"/>
    <s v="AWD-Bunkerberg"/>
    <d v="2016-07-04T11:45:00"/>
    <n v="1"/>
    <x v="12"/>
    <s v="Sympetrum striolatum"/>
    <n v="3"/>
    <x v="0"/>
    <x v="6"/>
    <n v="7"/>
    <x v="2"/>
  </r>
  <r>
    <x v="0"/>
    <s v="AWD-Bunkerberg"/>
    <d v="2016-07-18T11:40:00"/>
    <n v="1"/>
    <x v="11"/>
    <s v="Lestes sponsa"/>
    <n v="10"/>
    <x v="0"/>
    <x v="6"/>
    <n v="7"/>
    <x v="0"/>
  </r>
  <r>
    <x v="0"/>
    <s v="AWD-Bunkerberg"/>
    <d v="2016-07-18T11:40:00"/>
    <n v="1"/>
    <x v="1"/>
    <s v="Ischnura elegans"/>
    <n v="29"/>
    <x v="0"/>
    <x v="6"/>
    <n v="7"/>
    <x v="1"/>
  </r>
  <r>
    <x v="0"/>
    <s v="AWD-Bunkerberg"/>
    <d v="2016-07-18T11:40:00"/>
    <n v="1"/>
    <x v="3"/>
    <s v="Enallagma cyathigerum"/>
    <n v="6"/>
    <x v="0"/>
    <x v="6"/>
    <n v="7"/>
    <x v="1"/>
  </r>
  <r>
    <x v="0"/>
    <s v="AWD-Bunkerberg"/>
    <d v="2016-07-18T11:40:00"/>
    <n v="1"/>
    <x v="6"/>
    <s v="Coenagrion puella"/>
    <n v="12"/>
    <x v="0"/>
    <x v="6"/>
    <n v="7"/>
    <x v="1"/>
  </r>
  <r>
    <x v="0"/>
    <s v="AWD-Bunkerberg"/>
    <d v="2016-07-18T11:40:00"/>
    <n v="1"/>
    <x v="9"/>
    <s v="Anax imperator"/>
    <n v="1"/>
    <x v="0"/>
    <x v="6"/>
    <n v="7"/>
    <x v="3"/>
  </r>
  <r>
    <x v="0"/>
    <s v="AWD-Bunkerberg"/>
    <d v="2016-07-18T11:40:00"/>
    <n v="1"/>
    <x v="20"/>
    <s v="Anax parthenope"/>
    <n v="1"/>
    <x v="0"/>
    <x v="6"/>
    <n v="7"/>
    <x v="3"/>
  </r>
  <r>
    <x v="0"/>
    <s v="AWD-Bunkerberg"/>
    <d v="2016-07-18T11:40:00"/>
    <n v="1"/>
    <x v="12"/>
    <s v="Sympetrum striolatum"/>
    <n v="3"/>
    <x v="0"/>
    <x v="6"/>
    <n v="7"/>
    <x v="2"/>
  </r>
  <r>
    <x v="0"/>
    <s v="AWD-Bunkerberg"/>
    <d v="2016-08-01T12:20:00"/>
    <n v="1"/>
    <x v="11"/>
    <s v="Lestes sponsa"/>
    <n v="17"/>
    <x v="0"/>
    <x v="6"/>
    <n v="8"/>
    <x v="0"/>
  </r>
  <r>
    <x v="0"/>
    <s v="AWD-Bunkerberg"/>
    <d v="2016-08-01T12:20:00"/>
    <n v="1"/>
    <x v="19"/>
    <s v="Lestes virens"/>
    <n v="2"/>
    <x v="0"/>
    <x v="6"/>
    <n v="8"/>
    <x v="0"/>
  </r>
  <r>
    <x v="0"/>
    <s v="AWD-Bunkerberg"/>
    <d v="2016-08-01T12:20:00"/>
    <n v="1"/>
    <x v="1"/>
    <s v="Ischnura elegans"/>
    <n v="9"/>
    <x v="0"/>
    <x v="6"/>
    <n v="8"/>
    <x v="1"/>
  </r>
  <r>
    <x v="0"/>
    <s v="AWD-Bunkerberg"/>
    <d v="2016-08-01T12:20:00"/>
    <n v="1"/>
    <x v="3"/>
    <s v="Enallagma cyathigerum"/>
    <n v="5"/>
    <x v="0"/>
    <x v="6"/>
    <n v="8"/>
    <x v="1"/>
  </r>
  <r>
    <x v="0"/>
    <s v="AWD-Bunkerberg"/>
    <d v="2016-08-01T12:20:00"/>
    <n v="1"/>
    <x v="6"/>
    <s v="Coenagrion puella"/>
    <n v="23"/>
    <x v="0"/>
    <x v="6"/>
    <n v="8"/>
    <x v="1"/>
  </r>
  <r>
    <x v="0"/>
    <s v="AWD-Bunkerberg"/>
    <d v="2016-08-01T12:20:00"/>
    <n v="1"/>
    <x v="9"/>
    <s v="Anax imperator"/>
    <n v="1"/>
    <x v="0"/>
    <x v="6"/>
    <n v="8"/>
    <x v="3"/>
  </r>
  <r>
    <x v="0"/>
    <s v="AWD-Bunkerberg"/>
    <d v="2016-08-01T12:20:00"/>
    <n v="1"/>
    <x v="12"/>
    <s v="Sympetrum striolatum"/>
    <n v="2"/>
    <x v="0"/>
    <x v="6"/>
    <n v="8"/>
    <x v="2"/>
  </r>
  <r>
    <x v="0"/>
    <s v="AWD-Bunkerberg"/>
    <d v="2016-08-15T12:30:00"/>
    <n v="1"/>
    <x v="11"/>
    <s v="Lestes sponsa"/>
    <n v="39"/>
    <x v="0"/>
    <x v="6"/>
    <n v="8"/>
    <x v="0"/>
  </r>
  <r>
    <x v="0"/>
    <s v="AWD-Bunkerberg"/>
    <d v="2016-08-15T12:30:00"/>
    <n v="1"/>
    <x v="13"/>
    <s v="Chalcolestes viridis"/>
    <n v="13"/>
    <x v="0"/>
    <x v="6"/>
    <n v="8"/>
    <x v="0"/>
  </r>
  <r>
    <x v="0"/>
    <s v="AWD-Bunkerberg"/>
    <d v="2016-08-15T12:30:00"/>
    <n v="1"/>
    <x v="1"/>
    <s v="Ischnura elegans"/>
    <n v="16"/>
    <x v="0"/>
    <x v="6"/>
    <n v="8"/>
    <x v="1"/>
  </r>
  <r>
    <x v="0"/>
    <s v="AWD-Bunkerberg"/>
    <d v="2016-08-15T12:30:00"/>
    <n v="1"/>
    <x v="3"/>
    <s v="Enallagma cyathigerum"/>
    <n v="15"/>
    <x v="0"/>
    <x v="6"/>
    <n v="8"/>
    <x v="1"/>
  </r>
  <r>
    <x v="0"/>
    <s v="AWD-Bunkerberg"/>
    <d v="2016-08-15T12:30:00"/>
    <n v="1"/>
    <x v="6"/>
    <s v="Coenagrion puella"/>
    <n v="11"/>
    <x v="0"/>
    <x v="6"/>
    <n v="8"/>
    <x v="1"/>
  </r>
  <r>
    <x v="0"/>
    <s v="AWD-Bunkerberg"/>
    <d v="2016-08-15T12:30:00"/>
    <n v="1"/>
    <x v="14"/>
    <s v="Aeshna mixta"/>
    <n v="4"/>
    <x v="0"/>
    <x v="6"/>
    <n v="8"/>
    <x v="3"/>
  </r>
  <r>
    <x v="0"/>
    <s v="AWD-Bunkerberg"/>
    <d v="2016-08-15T12:30:00"/>
    <n v="1"/>
    <x v="9"/>
    <s v="Anax imperator"/>
    <n v="1"/>
    <x v="0"/>
    <x v="6"/>
    <n v="8"/>
    <x v="3"/>
  </r>
  <r>
    <x v="0"/>
    <s v="AWD-Bunkerberg"/>
    <d v="2016-08-15T12:30:00"/>
    <n v="1"/>
    <x v="12"/>
    <s v="Sympetrum striolatum"/>
    <n v="9"/>
    <x v="0"/>
    <x v="6"/>
    <n v="8"/>
    <x v="2"/>
  </r>
  <r>
    <x v="0"/>
    <s v="AWD-Bunkerberg"/>
    <d v="2016-08-15T12:30:00"/>
    <n v="1"/>
    <x v="17"/>
    <s v="Sympetrum vulgatum"/>
    <n v="7"/>
    <x v="0"/>
    <x v="6"/>
    <n v="8"/>
    <x v="2"/>
  </r>
  <r>
    <x v="0"/>
    <s v="AWD-Bunkerberg"/>
    <d v="2016-09-07T12:00:00"/>
    <n v="1"/>
    <x v="0"/>
    <s v="Sympecma fusca"/>
    <n v="2"/>
    <x v="0"/>
    <x v="6"/>
    <n v="9"/>
    <x v="0"/>
  </r>
  <r>
    <x v="0"/>
    <s v="AWD-Bunkerberg"/>
    <d v="2016-09-07T12:00:00"/>
    <n v="1"/>
    <x v="11"/>
    <s v="Lestes sponsa"/>
    <n v="22"/>
    <x v="0"/>
    <x v="6"/>
    <n v="9"/>
    <x v="0"/>
  </r>
  <r>
    <x v="0"/>
    <s v="AWD-Bunkerberg"/>
    <d v="2016-09-07T12:00:00"/>
    <n v="1"/>
    <x v="13"/>
    <s v="Chalcolestes viridis"/>
    <n v="6"/>
    <x v="0"/>
    <x v="6"/>
    <n v="9"/>
    <x v="0"/>
  </r>
  <r>
    <x v="0"/>
    <s v="AWD-Bunkerberg"/>
    <d v="2016-09-07T12:00:00"/>
    <n v="1"/>
    <x v="1"/>
    <s v="Ischnura elegans"/>
    <n v="4"/>
    <x v="0"/>
    <x v="6"/>
    <n v="9"/>
    <x v="1"/>
  </r>
  <r>
    <x v="0"/>
    <s v="AWD-Bunkerberg"/>
    <d v="2016-09-07T12:00:00"/>
    <n v="1"/>
    <x v="14"/>
    <s v="Aeshna mixta"/>
    <n v="1"/>
    <x v="0"/>
    <x v="6"/>
    <n v="9"/>
    <x v="3"/>
  </r>
  <r>
    <x v="0"/>
    <s v="AWD-Bunkerberg"/>
    <d v="2016-09-07T12:00:00"/>
    <n v="1"/>
    <x v="12"/>
    <s v="Sympetrum striolatum"/>
    <n v="26"/>
    <x v="0"/>
    <x v="6"/>
    <n v="9"/>
    <x v="2"/>
  </r>
  <r>
    <x v="0"/>
    <s v="AWD-Bunkerberg"/>
    <d v="2016-09-07T12:00:00"/>
    <n v="1"/>
    <x v="17"/>
    <s v="Sympetrum vulgatum"/>
    <n v="14"/>
    <x v="0"/>
    <x v="6"/>
    <n v="9"/>
    <x v="2"/>
  </r>
  <r>
    <x v="0"/>
    <s v="AWD-Bunkerberg"/>
    <d v="2017-05-15T12:00:00"/>
    <n v="1"/>
    <x v="7"/>
    <s v="Brachytron pratense"/>
    <n v="2"/>
    <x v="0"/>
    <x v="7"/>
    <n v="5"/>
    <x v="3"/>
  </r>
  <r>
    <x v="0"/>
    <s v="AWD-Bunkerberg"/>
    <d v="2017-05-15T12:00:00"/>
    <n v="1"/>
    <x v="1"/>
    <s v="Ischnura elegans"/>
    <n v="2"/>
    <x v="0"/>
    <x v="7"/>
    <n v="5"/>
    <x v="1"/>
  </r>
  <r>
    <x v="0"/>
    <s v="AWD-Bunkerberg"/>
    <d v="2017-05-15T12:00:00"/>
    <n v="1"/>
    <x v="4"/>
    <s v="Coenagrion pulchellum"/>
    <n v="7"/>
    <x v="0"/>
    <x v="7"/>
    <n v="5"/>
    <x v="1"/>
  </r>
  <r>
    <x v="0"/>
    <s v="AWD-Bunkerberg"/>
    <d v="2017-05-15T12:00:00"/>
    <n v="1"/>
    <x v="10"/>
    <s v="Libellula quadrimaculata"/>
    <n v="4"/>
    <x v="0"/>
    <x v="7"/>
    <n v="5"/>
    <x v="2"/>
  </r>
  <r>
    <x v="0"/>
    <s v="AWD-Bunkerberg"/>
    <d v="2017-05-15T12:00:00"/>
    <n v="1"/>
    <x v="2"/>
    <s v="Pyrrhosoma nymphula"/>
    <n v="4"/>
    <x v="0"/>
    <x v="7"/>
    <n v="5"/>
    <x v="1"/>
  </r>
  <r>
    <x v="0"/>
    <s v="AWD-Bunkerberg"/>
    <d v="2017-05-15T12:00:00"/>
    <n v="1"/>
    <x v="6"/>
    <s v="Coenagrion puella"/>
    <n v="6"/>
    <x v="0"/>
    <x v="7"/>
    <n v="5"/>
    <x v="1"/>
  </r>
  <r>
    <x v="0"/>
    <s v="AWD-Bunkerberg"/>
    <d v="2017-05-22T11:35:00"/>
    <n v="1"/>
    <x v="2"/>
    <s v="Pyrrhosoma nymphula"/>
    <n v="8"/>
    <x v="0"/>
    <x v="7"/>
    <n v="5"/>
    <x v="1"/>
  </r>
  <r>
    <x v="0"/>
    <s v="AWD-Bunkerberg"/>
    <d v="2017-05-22T11:35:00"/>
    <n v="1"/>
    <x v="4"/>
    <s v="Coenagrion pulchellum"/>
    <n v="24"/>
    <x v="0"/>
    <x v="7"/>
    <n v="5"/>
    <x v="1"/>
  </r>
  <r>
    <x v="0"/>
    <s v="AWD-Bunkerberg"/>
    <d v="2017-05-22T11:35:00"/>
    <n v="1"/>
    <x v="8"/>
    <s v="Aeshna isoceles"/>
    <n v="2"/>
    <x v="0"/>
    <x v="7"/>
    <n v="5"/>
    <x v="3"/>
  </r>
  <r>
    <x v="0"/>
    <s v="AWD-Bunkerberg"/>
    <d v="2017-05-22T11:35:00"/>
    <n v="1"/>
    <x v="9"/>
    <s v="Anax imperator"/>
    <n v="1"/>
    <x v="0"/>
    <x v="7"/>
    <n v="5"/>
    <x v="3"/>
  </r>
  <r>
    <x v="0"/>
    <s v="AWD-Bunkerberg"/>
    <d v="2017-05-22T11:35:00"/>
    <n v="1"/>
    <x v="10"/>
    <s v="Libellula quadrimaculata"/>
    <n v="16"/>
    <x v="0"/>
    <x v="7"/>
    <n v="5"/>
    <x v="2"/>
  </r>
  <r>
    <x v="0"/>
    <s v="AWD-Bunkerberg"/>
    <d v="2017-05-22T11:35:00"/>
    <n v="1"/>
    <x v="5"/>
    <s v="Orthetrum cancellatum"/>
    <n v="1"/>
    <x v="0"/>
    <x v="7"/>
    <n v="5"/>
    <x v="2"/>
  </r>
  <r>
    <x v="0"/>
    <s v="AWD-Bunkerberg"/>
    <d v="2017-05-22T11:35:00"/>
    <n v="1"/>
    <x v="6"/>
    <s v="Coenagrion puella"/>
    <n v="11"/>
    <x v="0"/>
    <x v="7"/>
    <n v="5"/>
    <x v="1"/>
  </r>
  <r>
    <x v="0"/>
    <s v="AWD-Bunkerberg"/>
    <d v="2017-05-22T11:35:00"/>
    <n v="1"/>
    <x v="1"/>
    <s v="Ischnura elegans"/>
    <n v="8"/>
    <x v="0"/>
    <x v="7"/>
    <n v="5"/>
    <x v="1"/>
  </r>
  <r>
    <x v="0"/>
    <s v="AWD-Bunkerberg"/>
    <d v="2017-05-22T11:35:00"/>
    <n v="1"/>
    <x v="7"/>
    <s v="Brachytron pratense"/>
    <n v="3"/>
    <x v="0"/>
    <x v="7"/>
    <n v="5"/>
    <x v="3"/>
  </r>
  <r>
    <x v="0"/>
    <s v="AWD-Bunkerberg"/>
    <d v="2017-06-02T11:45:00"/>
    <n v="1"/>
    <x v="1"/>
    <s v="Ischnura elegans"/>
    <n v="15"/>
    <x v="0"/>
    <x v="7"/>
    <n v="6"/>
    <x v="1"/>
  </r>
  <r>
    <x v="0"/>
    <s v="AWD-Bunkerberg"/>
    <d v="2017-06-02T11:45:00"/>
    <n v="1"/>
    <x v="6"/>
    <s v="Coenagrion puella"/>
    <n v="21"/>
    <x v="0"/>
    <x v="7"/>
    <n v="6"/>
    <x v="1"/>
  </r>
  <r>
    <x v="0"/>
    <s v="AWD-Bunkerberg"/>
    <d v="2017-06-02T11:45:00"/>
    <n v="1"/>
    <x v="4"/>
    <s v="Coenagrion pulchellum"/>
    <n v="17"/>
    <x v="0"/>
    <x v="7"/>
    <n v="6"/>
    <x v="1"/>
  </r>
  <r>
    <x v="0"/>
    <s v="AWD-Bunkerberg"/>
    <d v="2017-06-02T11:45:00"/>
    <n v="1"/>
    <x v="7"/>
    <s v="Brachytron pratense"/>
    <n v="1"/>
    <x v="0"/>
    <x v="7"/>
    <n v="6"/>
    <x v="3"/>
  </r>
  <r>
    <x v="0"/>
    <s v="AWD-Bunkerberg"/>
    <d v="2017-06-02T11:45:00"/>
    <n v="1"/>
    <x v="9"/>
    <s v="Anax imperator"/>
    <n v="1"/>
    <x v="0"/>
    <x v="7"/>
    <n v="6"/>
    <x v="3"/>
  </r>
  <r>
    <x v="0"/>
    <s v="AWD-Bunkerberg"/>
    <d v="2017-06-02T11:45:00"/>
    <n v="1"/>
    <x v="10"/>
    <s v="Libellula quadrimaculata"/>
    <n v="13"/>
    <x v="0"/>
    <x v="7"/>
    <n v="6"/>
    <x v="2"/>
  </r>
  <r>
    <x v="0"/>
    <s v="AWD-Bunkerberg"/>
    <d v="2017-06-02T11:45:00"/>
    <n v="1"/>
    <x v="5"/>
    <s v="Orthetrum cancellatum"/>
    <n v="4"/>
    <x v="0"/>
    <x v="7"/>
    <n v="6"/>
    <x v="2"/>
  </r>
  <r>
    <x v="0"/>
    <s v="AWD-Bunkerberg"/>
    <d v="2017-06-02T11:45:00"/>
    <n v="1"/>
    <x v="20"/>
    <s v="Anax parthenope"/>
    <n v="1"/>
    <x v="0"/>
    <x v="7"/>
    <n v="6"/>
    <x v="3"/>
  </r>
  <r>
    <x v="0"/>
    <s v="AWD-Bunkerberg"/>
    <d v="2017-06-02T11:45:00"/>
    <n v="1"/>
    <x v="8"/>
    <s v="Aeshna isoceles"/>
    <n v="1"/>
    <x v="0"/>
    <x v="7"/>
    <n v="6"/>
    <x v="3"/>
  </r>
  <r>
    <x v="0"/>
    <s v="AWD-Bunkerberg"/>
    <d v="2017-06-19T11:30:00"/>
    <n v="1"/>
    <x v="11"/>
    <s v="Lestes sponsa"/>
    <n v="10"/>
    <x v="0"/>
    <x v="7"/>
    <n v="6"/>
    <x v="0"/>
  </r>
  <r>
    <x v="0"/>
    <s v="AWD-Bunkerberg"/>
    <d v="2017-06-19T11:30:00"/>
    <n v="1"/>
    <x v="19"/>
    <s v="Lestes virens"/>
    <n v="2"/>
    <x v="0"/>
    <x v="7"/>
    <n v="6"/>
    <x v="0"/>
  </r>
  <r>
    <x v="0"/>
    <s v="AWD-Bunkerberg"/>
    <d v="2017-06-19T11:30:00"/>
    <n v="1"/>
    <x v="1"/>
    <s v="Ischnura elegans"/>
    <n v="27"/>
    <x v="0"/>
    <x v="7"/>
    <n v="6"/>
    <x v="1"/>
  </r>
  <r>
    <x v="0"/>
    <s v="AWD-Bunkerberg"/>
    <d v="2017-06-19T11:30:00"/>
    <n v="1"/>
    <x v="3"/>
    <s v="Enallagma cyathigerum"/>
    <n v="4"/>
    <x v="0"/>
    <x v="7"/>
    <n v="6"/>
    <x v="1"/>
  </r>
  <r>
    <x v="0"/>
    <s v="AWD-Bunkerberg"/>
    <d v="2017-06-19T11:30:00"/>
    <n v="1"/>
    <x v="6"/>
    <s v="Coenagrion puella"/>
    <n v="11"/>
    <x v="0"/>
    <x v="7"/>
    <n v="6"/>
    <x v="1"/>
  </r>
  <r>
    <x v="0"/>
    <s v="AWD-Bunkerberg"/>
    <d v="2017-06-19T11:30:00"/>
    <n v="1"/>
    <x v="4"/>
    <s v="Coenagrion pulchellum"/>
    <n v="4"/>
    <x v="0"/>
    <x v="7"/>
    <n v="6"/>
    <x v="1"/>
  </r>
  <r>
    <x v="0"/>
    <s v="AWD-Bunkerberg"/>
    <d v="2017-06-19T11:30:00"/>
    <n v="1"/>
    <x v="9"/>
    <s v="Anax imperator"/>
    <n v="3"/>
    <x v="0"/>
    <x v="7"/>
    <n v="6"/>
    <x v="3"/>
  </r>
  <r>
    <x v="0"/>
    <s v="AWD-Bunkerberg"/>
    <d v="2017-06-26T11:40:00"/>
    <n v="1"/>
    <x v="11"/>
    <s v="Lestes sponsa"/>
    <n v="61"/>
    <x v="0"/>
    <x v="7"/>
    <n v="6"/>
    <x v="0"/>
  </r>
  <r>
    <x v="0"/>
    <s v="AWD-Bunkerberg"/>
    <d v="2017-06-26T11:40:00"/>
    <n v="1"/>
    <x v="19"/>
    <s v="Lestes virens"/>
    <n v="4"/>
    <x v="0"/>
    <x v="7"/>
    <n v="6"/>
    <x v="0"/>
  </r>
  <r>
    <x v="0"/>
    <s v="AWD-Bunkerberg"/>
    <d v="2017-06-26T11:40:00"/>
    <n v="1"/>
    <x v="1"/>
    <s v="Ischnura elegans"/>
    <n v="26"/>
    <x v="0"/>
    <x v="7"/>
    <n v="6"/>
    <x v="1"/>
  </r>
  <r>
    <x v="0"/>
    <s v="AWD-Bunkerberg"/>
    <d v="2017-06-26T11:40:00"/>
    <n v="1"/>
    <x v="3"/>
    <s v="Enallagma cyathigerum"/>
    <n v="4"/>
    <x v="0"/>
    <x v="7"/>
    <n v="6"/>
    <x v="1"/>
  </r>
  <r>
    <x v="0"/>
    <s v="AWD-Bunkerberg"/>
    <d v="2017-06-26T11:40:00"/>
    <n v="1"/>
    <x v="6"/>
    <s v="Coenagrion puella"/>
    <n v="15"/>
    <x v="0"/>
    <x v="7"/>
    <n v="6"/>
    <x v="1"/>
  </r>
  <r>
    <x v="0"/>
    <s v="AWD-Bunkerberg"/>
    <d v="2017-06-26T11:40:00"/>
    <n v="1"/>
    <x v="4"/>
    <s v="Coenagrion pulchellum"/>
    <n v="5"/>
    <x v="0"/>
    <x v="7"/>
    <n v="6"/>
    <x v="1"/>
  </r>
  <r>
    <x v="0"/>
    <s v="AWD-Bunkerberg"/>
    <d v="2017-06-26T11:40:00"/>
    <n v="1"/>
    <x v="9"/>
    <s v="Anax imperator"/>
    <n v="2"/>
    <x v="0"/>
    <x v="7"/>
    <n v="6"/>
    <x v="3"/>
  </r>
  <r>
    <x v="0"/>
    <s v="AWD-Bunkerberg"/>
    <d v="2017-07-21T11:40:00"/>
    <n v="1"/>
    <x v="11"/>
    <s v="Lestes sponsa"/>
    <n v="16"/>
    <x v="0"/>
    <x v="7"/>
    <n v="7"/>
    <x v="0"/>
  </r>
  <r>
    <x v="0"/>
    <s v="AWD-Bunkerberg"/>
    <d v="2017-07-21T11:40:00"/>
    <n v="1"/>
    <x v="1"/>
    <s v="Ischnura elegans"/>
    <n v="25"/>
    <x v="0"/>
    <x v="7"/>
    <n v="7"/>
    <x v="1"/>
  </r>
  <r>
    <x v="0"/>
    <s v="AWD-Bunkerberg"/>
    <d v="2017-07-21T11:40:00"/>
    <n v="1"/>
    <x v="3"/>
    <s v="Enallagma cyathigerum"/>
    <n v="3"/>
    <x v="0"/>
    <x v="7"/>
    <n v="7"/>
    <x v="1"/>
  </r>
  <r>
    <x v="0"/>
    <s v="AWD-Bunkerberg"/>
    <d v="2017-07-21T11:40:00"/>
    <n v="1"/>
    <x v="6"/>
    <s v="Coenagrion puella"/>
    <n v="11"/>
    <x v="0"/>
    <x v="7"/>
    <n v="7"/>
    <x v="1"/>
  </r>
  <r>
    <x v="0"/>
    <s v="AWD-Bunkerberg"/>
    <d v="2017-07-21T11:40:00"/>
    <n v="1"/>
    <x v="9"/>
    <s v="Anax imperator"/>
    <n v="1"/>
    <x v="0"/>
    <x v="7"/>
    <n v="7"/>
    <x v="3"/>
  </r>
  <r>
    <x v="0"/>
    <s v="AWD-Bunkerberg"/>
    <d v="2017-07-21T11:40:00"/>
    <n v="1"/>
    <x v="20"/>
    <s v="Anax parthenope"/>
    <n v="1"/>
    <x v="0"/>
    <x v="7"/>
    <n v="7"/>
    <x v="3"/>
  </r>
  <r>
    <x v="0"/>
    <s v="AWD-Bunkerberg"/>
    <d v="2017-07-21T11:40:00"/>
    <n v="1"/>
    <x v="12"/>
    <s v="Sympetrum striolatum"/>
    <n v="3"/>
    <x v="0"/>
    <x v="7"/>
    <n v="7"/>
    <x v="2"/>
  </r>
  <r>
    <x v="0"/>
    <s v="AWD-Bunkerberg"/>
    <d v="2017-08-11T11:45:00"/>
    <n v="1"/>
    <x v="0"/>
    <s v="Sympecma fusca"/>
    <n v="1"/>
    <x v="0"/>
    <x v="7"/>
    <n v="8"/>
    <x v="0"/>
  </r>
  <r>
    <x v="0"/>
    <s v="AWD-Bunkerberg"/>
    <d v="2017-08-11T11:45:00"/>
    <n v="1"/>
    <x v="11"/>
    <s v="Lestes sponsa"/>
    <n v="42"/>
    <x v="0"/>
    <x v="7"/>
    <n v="8"/>
    <x v="0"/>
  </r>
  <r>
    <x v="0"/>
    <s v="AWD-Bunkerberg"/>
    <d v="2017-08-11T11:45:00"/>
    <n v="1"/>
    <x v="1"/>
    <s v="Ischnura elegans"/>
    <n v="17"/>
    <x v="0"/>
    <x v="7"/>
    <n v="8"/>
    <x v="1"/>
  </r>
  <r>
    <x v="0"/>
    <s v="AWD-Bunkerberg"/>
    <d v="2017-08-11T11:45:00"/>
    <n v="1"/>
    <x v="3"/>
    <s v="Enallagma cyathigerum"/>
    <n v="11"/>
    <x v="0"/>
    <x v="7"/>
    <n v="8"/>
    <x v="1"/>
  </r>
  <r>
    <x v="0"/>
    <s v="AWD-Bunkerberg"/>
    <d v="2017-08-11T11:45:00"/>
    <n v="1"/>
    <x v="6"/>
    <s v="Coenagrion puella"/>
    <n v="9"/>
    <x v="0"/>
    <x v="7"/>
    <n v="8"/>
    <x v="1"/>
  </r>
  <r>
    <x v="0"/>
    <s v="AWD-Bunkerberg"/>
    <d v="2017-08-11T11:45:00"/>
    <n v="1"/>
    <x v="9"/>
    <s v="Anax imperator"/>
    <n v="1"/>
    <x v="0"/>
    <x v="7"/>
    <n v="8"/>
    <x v="3"/>
  </r>
  <r>
    <x v="0"/>
    <s v="AWD-Bunkerberg"/>
    <d v="2017-08-11T11:45:00"/>
    <n v="1"/>
    <x v="12"/>
    <s v="Sympetrum striolatum"/>
    <n v="5"/>
    <x v="0"/>
    <x v="7"/>
    <n v="8"/>
    <x v="2"/>
  </r>
  <r>
    <x v="0"/>
    <s v="AWD-Bunkerberg"/>
    <d v="2017-08-11T11:45:00"/>
    <n v="1"/>
    <x v="17"/>
    <s v="Sympetrum vulgatum"/>
    <n v="3"/>
    <x v="0"/>
    <x v="7"/>
    <n v="8"/>
    <x v="2"/>
  </r>
  <r>
    <x v="0"/>
    <s v="AWD-Bunkerberg"/>
    <d v="2017-08-11T11:45:00"/>
    <n v="1"/>
    <x v="14"/>
    <s v="Aeshna mixta"/>
    <n v="4"/>
    <x v="0"/>
    <x v="7"/>
    <n v="8"/>
    <x v="3"/>
  </r>
  <r>
    <x v="0"/>
    <s v="AWD-Bunkerberg"/>
    <d v="2017-08-25T12:00:00"/>
    <n v="1"/>
    <x v="0"/>
    <s v="Sympecma fusca"/>
    <n v="1"/>
    <x v="0"/>
    <x v="7"/>
    <n v="8"/>
    <x v="0"/>
  </r>
  <r>
    <x v="0"/>
    <s v="AWD-Bunkerberg"/>
    <d v="2017-08-25T12:00:00"/>
    <n v="1"/>
    <x v="11"/>
    <s v="Lestes sponsa"/>
    <n v="17"/>
    <x v="0"/>
    <x v="7"/>
    <n v="8"/>
    <x v="0"/>
  </r>
  <r>
    <x v="0"/>
    <s v="AWD-Bunkerberg"/>
    <d v="2017-08-25T12:00:00"/>
    <n v="1"/>
    <x v="13"/>
    <s v="Chalcolestes viridis"/>
    <n v="8"/>
    <x v="0"/>
    <x v="7"/>
    <n v="8"/>
    <x v="0"/>
  </r>
  <r>
    <x v="0"/>
    <s v="AWD-Bunkerberg"/>
    <d v="2017-08-25T12:00:00"/>
    <n v="1"/>
    <x v="1"/>
    <s v="Ischnura elegans"/>
    <n v="9"/>
    <x v="0"/>
    <x v="7"/>
    <n v="8"/>
    <x v="1"/>
  </r>
  <r>
    <x v="0"/>
    <s v="AWD-Bunkerberg"/>
    <d v="2017-08-25T12:00:00"/>
    <n v="1"/>
    <x v="3"/>
    <s v="Enallagma cyathigerum"/>
    <n v="3"/>
    <x v="0"/>
    <x v="7"/>
    <n v="8"/>
    <x v="1"/>
  </r>
  <r>
    <x v="0"/>
    <s v="AWD-Bunkerberg"/>
    <d v="2017-08-25T12:00:00"/>
    <n v="1"/>
    <x v="14"/>
    <s v="Aeshna mixta"/>
    <n v="6"/>
    <x v="0"/>
    <x v="7"/>
    <n v="8"/>
    <x v="3"/>
  </r>
  <r>
    <x v="0"/>
    <s v="AWD-Bunkerberg"/>
    <d v="2017-08-25T12:00:00"/>
    <n v="1"/>
    <x v="12"/>
    <s v="Sympetrum striolatum"/>
    <n v="22"/>
    <x v="0"/>
    <x v="7"/>
    <n v="8"/>
    <x v="2"/>
  </r>
  <r>
    <x v="0"/>
    <s v="AWD-Bunkerberg"/>
    <d v="2017-08-25T12:00:00"/>
    <n v="1"/>
    <x v="17"/>
    <s v="Sympetrum vulgatum"/>
    <n v="13"/>
    <x v="0"/>
    <x v="7"/>
    <n v="8"/>
    <x v="2"/>
  </r>
  <r>
    <x v="0"/>
    <s v="AWD-Bunkerberg"/>
    <d v="2017-09-08T12:00:00"/>
    <n v="1"/>
    <x v="0"/>
    <s v="Sympecma fusca"/>
    <n v="2"/>
    <x v="0"/>
    <x v="7"/>
    <n v="9"/>
    <x v="0"/>
  </r>
  <r>
    <x v="0"/>
    <s v="AWD-Bunkerberg"/>
    <d v="2017-09-08T12:00:00"/>
    <n v="1"/>
    <x v="11"/>
    <s v="Lestes sponsa"/>
    <n v="14"/>
    <x v="0"/>
    <x v="7"/>
    <n v="9"/>
    <x v="0"/>
  </r>
  <r>
    <x v="0"/>
    <s v="AWD-Bunkerberg"/>
    <d v="2017-09-08T12:00:00"/>
    <n v="1"/>
    <x v="13"/>
    <s v="Chalcolestes viridis"/>
    <n v="22"/>
    <x v="0"/>
    <x v="7"/>
    <n v="9"/>
    <x v="0"/>
  </r>
  <r>
    <x v="0"/>
    <s v="AWD-Bunkerberg"/>
    <d v="2017-09-08T12:00:00"/>
    <n v="1"/>
    <x v="3"/>
    <s v="Enallagma cyathigerum"/>
    <n v="4"/>
    <x v="0"/>
    <x v="7"/>
    <n v="9"/>
    <x v="1"/>
  </r>
  <r>
    <x v="0"/>
    <s v="AWD-Bunkerberg"/>
    <d v="2017-09-08T12:00:00"/>
    <n v="1"/>
    <x v="14"/>
    <s v="Aeshna mixta"/>
    <n v="3"/>
    <x v="0"/>
    <x v="7"/>
    <n v="9"/>
    <x v="3"/>
  </r>
  <r>
    <x v="0"/>
    <s v="AWD-Bunkerberg"/>
    <d v="2017-09-08T12:00:00"/>
    <n v="1"/>
    <x v="12"/>
    <s v="Sympetrum striolatum"/>
    <n v="20"/>
    <x v="0"/>
    <x v="7"/>
    <n v="9"/>
    <x v="2"/>
  </r>
  <r>
    <x v="0"/>
    <s v="AWD-Bunkerberg"/>
    <d v="2017-09-08T12:00:00"/>
    <n v="1"/>
    <x v="17"/>
    <s v="Sympetrum vulgatum"/>
    <n v="9"/>
    <x v="0"/>
    <x v="7"/>
    <n v="9"/>
    <x v="2"/>
  </r>
  <r>
    <x v="0"/>
    <s v="AWD-Bunkerberg"/>
    <d v="2017-09-22T12:00:00"/>
    <n v="1"/>
    <x v="0"/>
    <s v="Sympecma fusca"/>
    <n v="2"/>
    <x v="0"/>
    <x v="7"/>
    <n v="9"/>
    <x v="0"/>
  </r>
  <r>
    <x v="0"/>
    <s v="AWD-Bunkerberg"/>
    <d v="2017-09-22T12:00:00"/>
    <n v="1"/>
    <x v="13"/>
    <s v="Chalcolestes viridis"/>
    <n v="36"/>
    <x v="0"/>
    <x v="7"/>
    <n v="9"/>
    <x v="0"/>
  </r>
  <r>
    <x v="0"/>
    <s v="AWD-Bunkerberg"/>
    <d v="2017-09-22T12:00:00"/>
    <n v="1"/>
    <x v="3"/>
    <s v="Enallagma cyathigerum"/>
    <n v="1"/>
    <x v="0"/>
    <x v="7"/>
    <n v="9"/>
    <x v="1"/>
  </r>
  <r>
    <x v="0"/>
    <s v="AWD-Bunkerberg"/>
    <d v="2017-09-22T12:00:00"/>
    <n v="1"/>
    <x v="14"/>
    <s v="Aeshna mixta"/>
    <n v="1"/>
    <x v="0"/>
    <x v="7"/>
    <n v="9"/>
    <x v="3"/>
  </r>
  <r>
    <x v="0"/>
    <s v="AWD-Bunkerberg"/>
    <d v="2017-09-22T12:00:00"/>
    <n v="1"/>
    <x v="12"/>
    <s v="Sympetrum striolatum"/>
    <n v="17"/>
    <x v="0"/>
    <x v="7"/>
    <n v="9"/>
    <x v="2"/>
  </r>
  <r>
    <x v="0"/>
    <s v="AWD-Bunkerberg"/>
    <d v="2017-09-22T12:00:00"/>
    <n v="1"/>
    <x v="17"/>
    <s v="Sympetrum vulgatum"/>
    <n v="7"/>
    <x v="0"/>
    <x v="7"/>
    <n v="9"/>
    <x v="2"/>
  </r>
  <r>
    <x v="0"/>
    <s v="AWD-Bunkerberg"/>
    <d v="2017-09-22T12:00:00"/>
    <n v="1"/>
    <x v="11"/>
    <s v="Lestes sponsa"/>
    <n v="9"/>
    <x v="0"/>
    <x v="7"/>
    <n v="9"/>
    <x v="0"/>
  </r>
  <r>
    <x v="0"/>
    <s v="AWD-Bunkerberg"/>
    <d v="2019-05-09T11:30:00"/>
    <n v="1"/>
    <x v="0"/>
    <s v="Sympecma fusca"/>
    <n v="3"/>
    <x v="0"/>
    <x v="8"/>
    <n v="5"/>
    <x v="0"/>
  </r>
  <r>
    <x v="0"/>
    <s v="AWD-Bunkerberg"/>
    <d v="2019-05-13T11:30:00"/>
    <n v="1"/>
    <x v="6"/>
    <s v="Coenagrion puella"/>
    <n v="4"/>
    <x v="0"/>
    <x v="8"/>
    <n v="5"/>
    <x v="1"/>
  </r>
  <r>
    <x v="0"/>
    <s v="AWD-Bunkerberg"/>
    <d v="2019-05-13T11:30:00"/>
    <n v="1"/>
    <x v="1"/>
    <s v="Ischnura elegans"/>
    <n v="3"/>
    <x v="0"/>
    <x v="8"/>
    <n v="5"/>
    <x v="1"/>
  </r>
  <r>
    <x v="0"/>
    <s v="AWD-Bunkerberg"/>
    <d v="2019-05-13T11:30:00"/>
    <n v="1"/>
    <x v="10"/>
    <s v="Libellula quadrimaculata"/>
    <n v="4"/>
    <x v="0"/>
    <x v="8"/>
    <n v="5"/>
    <x v="2"/>
  </r>
  <r>
    <x v="0"/>
    <s v="AWD-Bunkerberg"/>
    <d v="2019-05-13T11:30:00"/>
    <n v="1"/>
    <x v="2"/>
    <s v="Pyrrhosoma nymphula"/>
    <n v="3"/>
    <x v="0"/>
    <x v="8"/>
    <n v="5"/>
    <x v="1"/>
  </r>
  <r>
    <x v="0"/>
    <s v="AWD-Bunkerberg"/>
    <d v="2019-05-13T11:30:00"/>
    <n v="1"/>
    <x v="7"/>
    <s v="Brachytron pratense"/>
    <n v="1"/>
    <x v="0"/>
    <x v="8"/>
    <n v="5"/>
    <x v="3"/>
  </r>
  <r>
    <x v="0"/>
    <s v="AWD-Bunkerberg"/>
    <d v="2019-05-13T11:30:00"/>
    <n v="1"/>
    <x v="4"/>
    <s v="Coenagrion pulchellum"/>
    <n v="2"/>
    <x v="0"/>
    <x v="8"/>
    <n v="5"/>
    <x v="1"/>
  </r>
  <r>
    <x v="0"/>
    <s v="AWD-Bunkerberg"/>
    <d v="2019-06-06T12:00:00"/>
    <n v="1"/>
    <x v="6"/>
    <s v="Coenagrion puella"/>
    <n v="9"/>
    <x v="0"/>
    <x v="8"/>
    <n v="6"/>
    <x v="1"/>
  </r>
  <r>
    <x v="0"/>
    <s v="AWD-Bunkerberg"/>
    <d v="2019-06-06T12:00:00"/>
    <n v="1"/>
    <x v="1"/>
    <s v="Ischnura elegans"/>
    <n v="15"/>
    <x v="0"/>
    <x v="8"/>
    <n v="6"/>
    <x v="1"/>
  </r>
  <r>
    <x v="0"/>
    <s v="AWD-Bunkerberg"/>
    <d v="2019-06-06T12:00:00"/>
    <n v="1"/>
    <x v="4"/>
    <s v="Coenagrion pulchellum"/>
    <n v="4"/>
    <x v="0"/>
    <x v="8"/>
    <n v="6"/>
    <x v="1"/>
  </r>
  <r>
    <x v="0"/>
    <s v="AWD-Bunkerberg"/>
    <d v="2019-06-06T12:00:00"/>
    <n v="1"/>
    <x v="3"/>
    <s v="Enallagma cyathigerum"/>
    <n v="7"/>
    <x v="0"/>
    <x v="8"/>
    <n v="6"/>
    <x v="1"/>
  </r>
  <r>
    <x v="0"/>
    <s v="AWD-Bunkerberg"/>
    <d v="2019-06-06T12:00:00"/>
    <n v="1"/>
    <x v="5"/>
    <s v="Orthetrum cancellatum"/>
    <n v="5"/>
    <x v="0"/>
    <x v="8"/>
    <n v="6"/>
    <x v="2"/>
  </r>
  <r>
    <x v="0"/>
    <s v="AWD-Bunkerberg"/>
    <d v="2019-06-06T12:00:00"/>
    <n v="1"/>
    <x v="7"/>
    <s v="Brachytron pratense"/>
    <n v="1"/>
    <x v="0"/>
    <x v="8"/>
    <n v="6"/>
    <x v="3"/>
  </r>
  <r>
    <x v="0"/>
    <s v="AWD-Bunkerberg"/>
    <d v="2019-06-06T12:00:00"/>
    <n v="1"/>
    <x v="9"/>
    <s v="Anax imperator"/>
    <n v="5"/>
    <x v="0"/>
    <x v="8"/>
    <n v="6"/>
    <x v="3"/>
  </r>
  <r>
    <x v="0"/>
    <s v="AWD-Bunkerberg"/>
    <d v="2019-06-06T12:00:00"/>
    <n v="1"/>
    <x v="10"/>
    <s v="Libellula quadrimaculata"/>
    <n v="4"/>
    <x v="0"/>
    <x v="8"/>
    <n v="6"/>
    <x v="2"/>
  </r>
  <r>
    <x v="0"/>
    <s v="AWD-Bunkerberg"/>
    <d v="2019-06-06T12:00:00"/>
    <n v="1"/>
    <x v="21"/>
    <s v="Ischnura pumilio"/>
    <n v="18"/>
    <x v="0"/>
    <x v="8"/>
    <n v="6"/>
    <x v="1"/>
  </r>
  <r>
    <x v="0"/>
    <s v="AWD-Bunkerberg"/>
    <d v="2019-06-06T12:00:00"/>
    <n v="1"/>
    <x v="20"/>
    <s v="Anax parthenope"/>
    <n v="1"/>
    <x v="0"/>
    <x v="8"/>
    <n v="6"/>
    <x v="3"/>
  </r>
  <r>
    <x v="0"/>
    <s v="AWD-Bunkerberg"/>
    <d v="2019-06-24T11:30:00"/>
    <n v="1"/>
    <x v="6"/>
    <s v="Coenagrion puella"/>
    <n v="13"/>
    <x v="0"/>
    <x v="8"/>
    <n v="6"/>
    <x v="1"/>
  </r>
  <r>
    <x v="0"/>
    <s v="AWD-Bunkerberg"/>
    <d v="2019-06-24T11:30:00"/>
    <n v="1"/>
    <x v="12"/>
    <s v="Sympetrum striolatum"/>
    <n v="2"/>
    <x v="0"/>
    <x v="8"/>
    <n v="6"/>
    <x v="2"/>
  </r>
  <r>
    <x v="0"/>
    <s v="AWD-Bunkerberg"/>
    <d v="2019-06-24T11:30:00"/>
    <n v="1"/>
    <x v="5"/>
    <s v="Orthetrum cancellatum"/>
    <n v="2"/>
    <x v="0"/>
    <x v="8"/>
    <n v="6"/>
    <x v="2"/>
  </r>
  <r>
    <x v="0"/>
    <s v="AWD-Bunkerberg"/>
    <d v="2019-06-24T11:30:00"/>
    <n v="1"/>
    <x v="9"/>
    <s v="Anax imperator"/>
    <n v="6"/>
    <x v="0"/>
    <x v="8"/>
    <n v="6"/>
    <x v="3"/>
  </r>
  <r>
    <x v="0"/>
    <s v="AWD-Bunkerberg"/>
    <d v="2019-06-24T11:30:00"/>
    <n v="1"/>
    <x v="1"/>
    <s v="Ischnura elegans"/>
    <n v="36"/>
    <x v="0"/>
    <x v="8"/>
    <n v="6"/>
    <x v="1"/>
  </r>
  <r>
    <x v="0"/>
    <s v="AWD-Bunkerberg"/>
    <d v="2019-06-24T11:30:00"/>
    <n v="1"/>
    <x v="10"/>
    <s v="Libellula quadrimaculata"/>
    <n v="5"/>
    <x v="0"/>
    <x v="8"/>
    <n v="6"/>
    <x v="2"/>
  </r>
  <r>
    <x v="0"/>
    <s v="AWD-Bunkerberg"/>
    <d v="2019-06-24T11:30:00"/>
    <n v="1"/>
    <x v="20"/>
    <s v="Anax parthenope"/>
    <n v="1"/>
    <x v="0"/>
    <x v="8"/>
    <n v="6"/>
    <x v="3"/>
  </r>
  <r>
    <x v="0"/>
    <s v="AWD-Bunkerberg"/>
    <d v="2019-06-24T11:30:00"/>
    <n v="1"/>
    <x v="21"/>
    <s v="Ischnura pumilio"/>
    <n v="11"/>
    <x v="0"/>
    <x v="8"/>
    <n v="6"/>
    <x v="1"/>
  </r>
  <r>
    <x v="0"/>
    <s v="AWD-Bunkerberg"/>
    <d v="2019-07-05T11:35:00"/>
    <n v="1"/>
    <x v="6"/>
    <s v="Coenagrion puella"/>
    <n v="14"/>
    <x v="0"/>
    <x v="8"/>
    <n v="7"/>
    <x v="1"/>
  </r>
  <r>
    <x v="0"/>
    <s v="AWD-Bunkerberg"/>
    <d v="2019-07-05T11:35:00"/>
    <n v="1"/>
    <x v="5"/>
    <s v="Orthetrum cancellatum"/>
    <n v="2"/>
    <x v="0"/>
    <x v="8"/>
    <n v="7"/>
    <x v="2"/>
  </r>
  <r>
    <x v="0"/>
    <s v="AWD-Bunkerberg"/>
    <d v="2019-07-05T11:35:00"/>
    <n v="1"/>
    <x v="11"/>
    <s v="Lestes sponsa"/>
    <n v="2"/>
    <x v="0"/>
    <x v="8"/>
    <n v="7"/>
    <x v="0"/>
  </r>
  <r>
    <x v="0"/>
    <s v="AWD-Bunkerberg"/>
    <d v="2019-07-05T11:35:00"/>
    <n v="1"/>
    <x v="7"/>
    <s v="Brachytron pratense"/>
    <n v="3"/>
    <x v="0"/>
    <x v="8"/>
    <n v="7"/>
    <x v="3"/>
  </r>
  <r>
    <x v="0"/>
    <s v="AWD-Bunkerberg"/>
    <d v="2019-07-05T11:35:00"/>
    <n v="1"/>
    <x v="9"/>
    <s v="Anax imperator"/>
    <n v="3"/>
    <x v="0"/>
    <x v="8"/>
    <n v="7"/>
    <x v="3"/>
  </r>
  <r>
    <x v="0"/>
    <s v="AWD-Bunkerberg"/>
    <d v="2019-07-05T11:35:00"/>
    <n v="1"/>
    <x v="1"/>
    <s v="Ischnura elegans"/>
    <n v="26"/>
    <x v="0"/>
    <x v="8"/>
    <n v="7"/>
    <x v="1"/>
  </r>
  <r>
    <x v="0"/>
    <s v="AWD-Bunkerberg"/>
    <d v="2019-07-05T11:35:00"/>
    <n v="1"/>
    <x v="3"/>
    <s v="Enallagma cyathigerum"/>
    <n v="4"/>
    <x v="0"/>
    <x v="8"/>
    <n v="7"/>
    <x v="1"/>
  </r>
  <r>
    <x v="0"/>
    <s v="AWD-Bunkerberg"/>
    <d v="2019-07-05T11:35:00"/>
    <n v="1"/>
    <x v="21"/>
    <s v="Ischnura pumilio"/>
    <n v="7"/>
    <x v="0"/>
    <x v="8"/>
    <n v="7"/>
    <x v="1"/>
  </r>
  <r>
    <x v="0"/>
    <s v="AWD-Bunkerberg"/>
    <d v="2019-07-05T11:35:00"/>
    <n v="1"/>
    <x v="12"/>
    <s v="Sympetrum striolatum"/>
    <n v="10"/>
    <x v="0"/>
    <x v="8"/>
    <n v="7"/>
    <x v="2"/>
  </r>
  <r>
    <x v="0"/>
    <s v="AWD-Bunkerberg"/>
    <d v="2019-07-05T11:35:00"/>
    <n v="1"/>
    <x v="22"/>
    <s v="Crocothemis erythraea"/>
    <n v="1"/>
    <x v="0"/>
    <x v="8"/>
    <n v="7"/>
    <x v="2"/>
  </r>
  <r>
    <x v="0"/>
    <s v="AWD-Bunkerberg"/>
    <d v="2019-07-31T12:00:00"/>
    <n v="1"/>
    <x v="6"/>
    <s v="Coenagrion puella"/>
    <n v="17"/>
    <x v="0"/>
    <x v="8"/>
    <n v="7"/>
    <x v="1"/>
  </r>
  <r>
    <x v="0"/>
    <s v="AWD-Bunkerberg"/>
    <d v="2019-07-31T12:00:00"/>
    <n v="1"/>
    <x v="12"/>
    <s v="Sympetrum striolatum"/>
    <n v="12"/>
    <x v="0"/>
    <x v="8"/>
    <n v="7"/>
    <x v="2"/>
  </r>
  <r>
    <x v="0"/>
    <s v="AWD-Bunkerberg"/>
    <d v="2019-07-31T12:00:00"/>
    <n v="1"/>
    <x v="5"/>
    <s v="Orthetrum cancellatum"/>
    <n v="1"/>
    <x v="0"/>
    <x v="8"/>
    <n v="7"/>
    <x v="2"/>
  </r>
  <r>
    <x v="0"/>
    <s v="AWD-Bunkerberg"/>
    <d v="2019-07-31T12:00:00"/>
    <n v="1"/>
    <x v="11"/>
    <s v="Lestes sponsa"/>
    <n v="11"/>
    <x v="0"/>
    <x v="8"/>
    <n v="7"/>
    <x v="0"/>
  </r>
  <r>
    <x v="0"/>
    <s v="AWD-Bunkerberg"/>
    <d v="2019-07-31T12:00:00"/>
    <n v="1"/>
    <x v="9"/>
    <s v="Anax imperator"/>
    <n v="1"/>
    <x v="0"/>
    <x v="8"/>
    <n v="7"/>
    <x v="3"/>
  </r>
  <r>
    <x v="0"/>
    <s v="AWD-Bunkerberg"/>
    <d v="2019-07-31T12:00:00"/>
    <n v="1"/>
    <x v="1"/>
    <s v="Ischnura elegans"/>
    <n v="14"/>
    <x v="0"/>
    <x v="8"/>
    <n v="7"/>
    <x v="1"/>
  </r>
  <r>
    <x v="0"/>
    <s v="AWD-Bunkerberg"/>
    <d v="2019-07-31T12:00:00"/>
    <n v="1"/>
    <x v="17"/>
    <s v="Sympetrum vulgatum"/>
    <n v="2"/>
    <x v="0"/>
    <x v="8"/>
    <n v="7"/>
    <x v="2"/>
  </r>
  <r>
    <x v="0"/>
    <s v="AWD-Bunkerberg"/>
    <d v="2019-08-07T12:00:00"/>
    <n v="1"/>
    <x v="6"/>
    <s v="Coenagrion puella"/>
    <n v="14"/>
    <x v="0"/>
    <x v="8"/>
    <n v="8"/>
    <x v="1"/>
  </r>
  <r>
    <x v="0"/>
    <s v="AWD-Bunkerberg"/>
    <d v="2019-08-07T12:00:00"/>
    <n v="1"/>
    <x v="12"/>
    <s v="Sympetrum striolatum"/>
    <n v="9"/>
    <x v="0"/>
    <x v="8"/>
    <n v="8"/>
    <x v="2"/>
  </r>
  <r>
    <x v="0"/>
    <s v="AWD-Bunkerberg"/>
    <d v="2019-08-07T12:00:00"/>
    <n v="1"/>
    <x v="9"/>
    <s v="Anax imperator"/>
    <n v="1"/>
    <x v="0"/>
    <x v="8"/>
    <n v="8"/>
    <x v="3"/>
  </r>
  <r>
    <x v="0"/>
    <s v="AWD-Bunkerberg"/>
    <d v="2019-08-07T12:00:00"/>
    <n v="1"/>
    <x v="1"/>
    <s v="Ischnura elegans"/>
    <n v="9"/>
    <x v="0"/>
    <x v="8"/>
    <n v="8"/>
    <x v="1"/>
  </r>
  <r>
    <x v="0"/>
    <s v="AWD-Bunkerberg"/>
    <d v="2019-08-07T12:00:00"/>
    <n v="1"/>
    <x v="17"/>
    <s v="Sympetrum vulgatum"/>
    <n v="3"/>
    <x v="0"/>
    <x v="8"/>
    <n v="8"/>
    <x v="2"/>
  </r>
  <r>
    <x v="0"/>
    <s v="AWD-Bunkerberg"/>
    <d v="2019-08-07T12:00:00"/>
    <n v="1"/>
    <x v="3"/>
    <s v="Enallagma cyathigerum"/>
    <n v="2"/>
    <x v="0"/>
    <x v="8"/>
    <n v="8"/>
    <x v="1"/>
  </r>
  <r>
    <x v="0"/>
    <s v="AWD-Bunkerberg"/>
    <d v="2019-08-07T12:00:00"/>
    <n v="1"/>
    <x v="11"/>
    <s v="Lestes sponsa"/>
    <n v="14"/>
    <x v="0"/>
    <x v="8"/>
    <n v="8"/>
    <x v="0"/>
  </r>
  <r>
    <x v="0"/>
    <s v="AWD-Bunkerberg"/>
    <d v="2019-08-23T13:25:00"/>
    <n v="1"/>
    <x v="12"/>
    <s v="Sympetrum striolatum"/>
    <n v="14"/>
    <x v="0"/>
    <x v="8"/>
    <n v="8"/>
    <x v="2"/>
  </r>
  <r>
    <x v="0"/>
    <s v="AWD-Bunkerberg"/>
    <d v="2019-08-23T13:25:00"/>
    <n v="1"/>
    <x v="11"/>
    <s v="Lestes sponsa"/>
    <n v="12"/>
    <x v="0"/>
    <x v="8"/>
    <n v="8"/>
    <x v="0"/>
  </r>
  <r>
    <x v="0"/>
    <s v="AWD-Bunkerberg"/>
    <d v="2019-08-23T13:25:00"/>
    <n v="1"/>
    <x v="13"/>
    <s v="Chalcolestes viridis"/>
    <n v="6"/>
    <x v="0"/>
    <x v="8"/>
    <n v="8"/>
    <x v="0"/>
  </r>
  <r>
    <x v="0"/>
    <s v="AWD-Bunkerberg"/>
    <d v="2019-08-23T13:25:00"/>
    <n v="1"/>
    <x v="1"/>
    <s v="Ischnura elegans"/>
    <n v="1"/>
    <x v="0"/>
    <x v="8"/>
    <n v="8"/>
    <x v="1"/>
  </r>
  <r>
    <x v="0"/>
    <s v="AWD-Bunkerberg"/>
    <d v="2019-08-23T13:25:00"/>
    <n v="1"/>
    <x v="17"/>
    <s v="Sympetrum vulgatum"/>
    <n v="2"/>
    <x v="0"/>
    <x v="8"/>
    <n v="8"/>
    <x v="2"/>
  </r>
  <r>
    <x v="0"/>
    <s v="AWD-Bunkerberg"/>
    <d v="2019-08-23T13:25:00"/>
    <n v="1"/>
    <x v="3"/>
    <s v="Enallagma cyathigerum"/>
    <n v="1"/>
    <x v="0"/>
    <x v="8"/>
    <n v="8"/>
    <x v="1"/>
  </r>
  <r>
    <x v="0"/>
    <s v="AWD-Bunkerberg"/>
    <d v="2019-09-02T13:20:00"/>
    <n v="1"/>
    <x v="6"/>
    <s v="Coenagrion puella"/>
    <n v="3"/>
    <x v="0"/>
    <x v="8"/>
    <n v="9"/>
    <x v="1"/>
  </r>
  <r>
    <x v="0"/>
    <s v="AWD-Bunkerberg"/>
    <d v="2019-09-02T13:20:00"/>
    <n v="1"/>
    <x v="12"/>
    <s v="Sympetrum striolatum"/>
    <n v="12"/>
    <x v="0"/>
    <x v="8"/>
    <n v="9"/>
    <x v="2"/>
  </r>
  <r>
    <x v="0"/>
    <s v="AWD-Bunkerberg"/>
    <d v="2019-09-02T13:20:00"/>
    <n v="1"/>
    <x v="11"/>
    <s v="Lestes sponsa"/>
    <n v="3"/>
    <x v="0"/>
    <x v="8"/>
    <n v="9"/>
    <x v="0"/>
  </r>
  <r>
    <x v="0"/>
    <s v="AWD-Bunkerberg"/>
    <d v="2019-09-02T13:20:00"/>
    <n v="1"/>
    <x v="13"/>
    <s v="Chalcolestes viridis"/>
    <n v="5"/>
    <x v="0"/>
    <x v="8"/>
    <n v="9"/>
    <x v="0"/>
  </r>
  <r>
    <x v="0"/>
    <s v="AWD-Bunkerberg"/>
    <d v="2019-09-02T13:20:00"/>
    <n v="1"/>
    <x v="1"/>
    <s v="Ischnura elegans"/>
    <n v="2"/>
    <x v="0"/>
    <x v="8"/>
    <n v="9"/>
    <x v="1"/>
  </r>
  <r>
    <x v="0"/>
    <s v="AWD-Bunkerberg"/>
    <d v="2019-09-02T13:20:00"/>
    <n v="1"/>
    <x v="14"/>
    <s v="Aeshna mixta"/>
    <n v="1"/>
    <x v="0"/>
    <x v="8"/>
    <n v="9"/>
    <x v="3"/>
  </r>
  <r>
    <x v="0"/>
    <s v="AWD-Bunkerberg"/>
    <d v="2019-09-02T13:20:00"/>
    <n v="1"/>
    <x v="17"/>
    <s v="Sympetrum vulgatum"/>
    <n v="5"/>
    <x v="0"/>
    <x v="8"/>
    <n v="9"/>
    <x v="2"/>
  </r>
  <r>
    <x v="0"/>
    <s v="AWD-Bunkerberg"/>
    <d v="2020-05-20T11:30:00"/>
    <n v="1"/>
    <x v="6"/>
    <s v="Coenagrion puella"/>
    <n v="3"/>
    <x v="0"/>
    <x v="9"/>
    <n v="5"/>
    <x v="1"/>
  </r>
  <r>
    <x v="0"/>
    <s v="AWD-Bunkerberg"/>
    <d v="2020-05-20T11:30:00"/>
    <n v="1"/>
    <x v="7"/>
    <s v="Brachytron pratense"/>
    <n v="2"/>
    <x v="0"/>
    <x v="9"/>
    <n v="5"/>
    <x v="3"/>
  </r>
  <r>
    <x v="0"/>
    <s v="AWD-Bunkerberg"/>
    <d v="2020-05-20T11:30:00"/>
    <n v="1"/>
    <x v="4"/>
    <s v="Coenagrion pulchellum"/>
    <n v="5"/>
    <x v="0"/>
    <x v="9"/>
    <n v="5"/>
    <x v="1"/>
  </r>
  <r>
    <x v="0"/>
    <s v="AWD-Bunkerberg"/>
    <d v="2020-05-20T11:30:00"/>
    <n v="1"/>
    <x v="10"/>
    <s v="Libellula quadrimaculata"/>
    <n v="3"/>
    <x v="0"/>
    <x v="9"/>
    <n v="5"/>
    <x v="2"/>
  </r>
  <r>
    <x v="0"/>
    <s v="AWD-Bunkerberg"/>
    <d v="2020-05-29T12:10:00"/>
    <n v="1"/>
    <x v="6"/>
    <s v="Coenagrion puella"/>
    <n v="7"/>
    <x v="0"/>
    <x v="9"/>
    <n v="5"/>
    <x v="1"/>
  </r>
  <r>
    <x v="0"/>
    <s v="AWD-Bunkerberg"/>
    <d v="2020-05-29T12:10:00"/>
    <n v="1"/>
    <x v="7"/>
    <s v="Brachytron pratense"/>
    <n v="2"/>
    <x v="0"/>
    <x v="9"/>
    <n v="5"/>
    <x v="3"/>
  </r>
  <r>
    <x v="0"/>
    <s v="AWD-Bunkerberg"/>
    <d v="2020-05-29T12:10:00"/>
    <n v="1"/>
    <x v="1"/>
    <s v="Ischnura elegans"/>
    <n v="4"/>
    <x v="0"/>
    <x v="9"/>
    <n v="5"/>
    <x v="1"/>
  </r>
  <r>
    <x v="0"/>
    <s v="AWD-Bunkerberg"/>
    <d v="2020-05-29T12:10:00"/>
    <n v="1"/>
    <x v="4"/>
    <s v="Coenagrion pulchellum"/>
    <n v="1"/>
    <x v="0"/>
    <x v="9"/>
    <n v="5"/>
    <x v="1"/>
  </r>
  <r>
    <x v="0"/>
    <s v="AWD-Bunkerberg"/>
    <d v="2020-05-29T12:10:00"/>
    <n v="1"/>
    <x v="10"/>
    <s v="Libellula quadrimaculata"/>
    <n v="4"/>
    <x v="0"/>
    <x v="9"/>
    <n v="5"/>
    <x v="2"/>
  </r>
  <r>
    <x v="0"/>
    <s v="AWD-Bunkerberg"/>
    <d v="2020-06-22T12:15:00"/>
    <n v="1"/>
    <x v="9"/>
    <s v="Anax imperator"/>
    <n v="1"/>
    <x v="0"/>
    <x v="9"/>
    <n v="6"/>
    <x v="3"/>
  </r>
  <r>
    <x v="0"/>
    <s v="AWD-Bunkerberg"/>
    <d v="2020-06-22T12:15:00"/>
    <n v="1"/>
    <x v="1"/>
    <s v="Ischnura elegans"/>
    <n v="12"/>
    <x v="0"/>
    <x v="9"/>
    <n v="6"/>
    <x v="1"/>
  </r>
  <r>
    <x v="0"/>
    <s v="AWD-Bunkerberg"/>
    <d v="2020-06-22T12:15:00"/>
    <n v="1"/>
    <x v="4"/>
    <s v="Coenagrion pulchellum"/>
    <n v="7"/>
    <x v="0"/>
    <x v="9"/>
    <n v="6"/>
    <x v="1"/>
  </r>
  <r>
    <x v="0"/>
    <s v="AWD-Bunkerberg"/>
    <d v="2020-06-22T12:15:00"/>
    <n v="1"/>
    <x v="10"/>
    <s v="Libellula quadrimaculata"/>
    <n v="8"/>
    <x v="0"/>
    <x v="9"/>
    <n v="6"/>
    <x v="2"/>
  </r>
  <r>
    <x v="0"/>
    <s v="AWD-Bunkerberg"/>
    <d v="2020-07-15T11:40:00"/>
    <n v="1"/>
    <x v="12"/>
    <s v="Sympetrum striolatum"/>
    <n v="7"/>
    <x v="0"/>
    <x v="9"/>
    <n v="7"/>
    <x v="2"/>
  </r>
  <r>
    <x v="0"/>
    <s v="AWD-Bunkerberg"/>
    <d v="2020-07-15T11:40:00"/>
    <n v="1"/>
    <x v="11"/>
    <s v="Lestes sponsa"/>
    <n v="15"/>
    <x v="0"/>
    <x v="9"/>
    <n v="7"/>
    <x v="0"/>
  </r>
  <r>
    <x v="0"/>
    <s v="AWD-Bunkerberg"/>
    <d v="2020-07-15T11:40:00"/>
    <n v="1"/>
    <x v="1"/>
    <s v="Ischnura elegans"/>
    <n v="8"/>
    <x v="0"/>
    <x v="9"/>
    <n v="7"/>
    <x v="1"/>
  </r>
  <r>
    <x v="0"/>
    <s v="AWD-Bunkerberg"/>
    <d v="2020-07-15T11:40:00"/>
    <n v="1"/>
    <x v="20"/>
    <s v="Anax parthenope"/>
    <n v="2"/>
    <x v="0"/>
    <x v="9"/>
    <n v="7"/>
    <x v="3"/>
  </r>
  <r>
    <x v="0"/>
    <s v="AWD-Bunkerberg"/>
    <d v="2020-08-20T12:00:00"/>
    <n v="1"/>
    <x v="6"/>
    <s v="Coenagrion puella"/>
    <n v="6"/>
    <x v="0"/>
    <x v="9"/>
    <n v="8"/>
    <x v="1"/>
  </r>
  <r>
    <x v="0"/>
    <s v="AWD-Bunkerberg"/>
    <d v="2020-08-20T12:00:00"/>
    <n v="1"/>
    <x v="12"/>
    <s v="Sympetrum striolatum"/>
    <n v="9"/>
    <x v="0"/>
    <x v="9"/>
    <n v="8"/>
    <x v="2"/>
  </r>
  <r>
    <x v="0"/>
    <s v="AWD-Bunkerberg"/>
    <d v="2020-08-20T12:00:00"/>
    <n v="1"/>
    <x v="11"/>
    <s v="Lestes sponsa"/>
    <n v="9"/>
    <x v="0"/>
    <x v="9"/>
    <n v="8"/>
    <x v="0"/>
  </r>
  <r>
    <x v="0"/>
    <s v="AWD-Bunkerberg"/>
    <d v="2020-08-20T12:00:00"/>
    <n v="1"/>
    <x v="9"/>
    <s v="Anax imperator"/>
    <n v="1"/>
    <x v="0"/>
    <x v="9"/>
    <n v="8"/>
    <x v="3"/>
  </r>
  <r>
    <x v="0"/>
    <s v="AWD-Bunkerberg"/>
    <d v="2020-08-20T12:00:00"/>
    <n v="1"/>
    <x v="1"/>
    <s v="Ischnura elegans"/>
    <n v="14"/>
    <x v="0"/>
    <x v="9"/>
    <n v="8"/>
    <x v="1"/>
  </r>
  <r>
    <x v="0"/>
    <s v="AWD-Bunkerberg"/>
    <d v="2020-08-20T12:00:00"/>
    <n v="1"/>
    <x v="14"/>
    <s v="Aeshna mixta"/>
    <n v="2"/>
    <x v="0"/>
    <x v="9"/>
    <n v="8"/>
    <x v="3"/>
  </r>
  <r>
    <x v="0"/>
    <s v="AWD-Bunkerberg"/>
    <d v="2020-08-20T12:00:00"/>
    <n v="1"/>
    <x v="17"/>
    <s v="Sympetrum vulgatum"/>
    <n v="2"/>
    <x v="0"/>
    <x v="9"/>
    <n v="8"/>
    <x v="2"/>
  </r>
  <r>
    <x v="0"/>
    <s v="AWD-Bunkerberg"/>
    <d v="2020-09-02T12:00:00"/>
    <n v="1"/>
    <x v="0"/>
    <s v="Sympecma fusca"/>
    <n v="1"/>
    <x v="0"/>
    <x v="9"/>
    <n v="9"/>
    <x v="0"/>
  </r>
  <r>
    <x v="0"/>
    <s v="AWD-Bunkerberg"/>
    <d v="2020-09-02T12:00:00"/>
    <n v="1"/>
    <x v="12"/>
    <s v="Sympetrum striolatum"/>
    <n v="23"/>
    <x v="0"/>
    <x v="9"/>
    <n v="9"/>
    <x v="2"/>
  </r>
  <r>
    <x v="0"/>
    <s v="AWD-Bunkerberg"/>
    <d v="2020-09-02T12:00:00"/>
    <n v="1"/>
    <x v="11"/>
    <s v="Lestes sponsa"/>
    <n v="8"/>
    <x v="0"/>
    <x v="9"/>
    <n v="9"/>
    <x v="0"/>
  </r>
  <r>
    <x v="0"/>
    <s v="AWD-Bunkerberg"/>
    <d v="2020-09-02T12:00:00"/>
    <n v="1"/>
    <x v="13"/>
    <s v="Chalcolestes viridis"/>
    <n v="4"/>
    <x v="0"/>
    <x v="9"/>
    <n v="9"/>
    <x v="0"/>
  </r>
  <r>
    <x v="0"/>
    <s v="AWD-Bunkerberg"/>
    <d v="2020-09-02T12:00:00"/>
    <n v="1"/>
    <x v="1"/>
    <s v="Ischnura elegans"/>
    <n v="4"/>
    <x v="0"/>
    <x v="9"/>
    <n v="9"/>
    <x v="1"/>
  </r>
  <r>
    <x v="0"/>
    <s v="AWD-Bunkerberg"/>
    <d v="2020-09-02T12:00:00"/>
    <n v="1"/>
    <x v="14"/>
    <s v="Aeshna mixta"/>
    <n v="4"/>
    <x v="0"/>
    <x v="9"/>
    <n v="9"/>
    <x v="3"/>
  </r>
  <r>
    <x v="0"/>
    <s v="AWD-Bunkerberg"/>
    <d v="2020-09-02T12:00:00"/>
    <n v="1"/>
    <x v="17"/>
    <s v="Sympetrum vulgatum"/>
    <n v="12"/>
    <x v="0"/>
    <x v="9"/>
    <n v="9"/>
    <x v="2"/>
  </r>
  <r>
    <x v="0"/>
    <s v="AWD-Bunkerberg"/>
    <d v="2020-05-06T12:15:00"/>
    <n v="1"/>
    <x v="7"/>
    <s v="Brachytron pratense"/>
    <n v="2"/>
    <x v="0"/>
    <x v="9"/>
    <n v="5"/>
    <x v="3"/>
  </r>
  <r>
    <x v="0"/>
    <s v="AWD-Bunkerberg"/>
    <d v="2020-05-06T12:15:00"/>
    <n v="1"/>
    <x v="10"/>
    <s v="Libellula quadrimaculata"/>
    <n v="1"/>
    <x v="0"/>
    <x v="9"/>
    <n v="5"/>
    <x v="2"/>
  </r>
  <r>
    <x v="0"/>
    <s v="AWD-Bunkerberg"/>
    <d v="2020-05-06T12:15:00"/>
    <n v="1"/>
    <x v="2"/>
    <s v="Pyrrhosoma nymphula"/>
    <n v="4"/>
    <x v="0"/>
    <x v="9"/>
    <n v="5"/>
    <x v="1"/>
  </r>
  <r>
    <x v="1"/>
    <s v="AWD-GZV-Grote Middenplas"/>
    <d v="2010-05-18T14:20:00"/>
    <n v="1"/>
    <x v="10"/>
    <s v="Libellula quadrimaculata"/>
    <n v="7"/>
    <x v="0"/>
    <x v="0"/>
    <n v="5"/>
    <x v="2"/>
  </r>
  <r>
    <x v="1"/>
    <s v="AWD-GZV-Grote Middenplas"/>
    <d v="2010-05-18T14:20:00"/>
    <n v="1"/>
    <x v="2"/>
    <s v="Pyrrhosoma nymphula"/>
    <n v="11"/>
    <x v="0"/>
    <x v="0"/>
    <n v="5"/>
    <x v="1"/>
  </r>
  <r>
    <x v="1"/>
    <s v="AWD-GZV-Grote Middenplas"/>
    <d v="2010-05-18T14:20:00"/>
    <n v="1"/>
    <x v="3"/>
    <s v="Enallagma cyathigerum"/>
    <n v="5"/>
    <x v="0"/>
    <x v="0"/>
    <n v="5"/>
    <x v="1"/>
  </r>
  <r>
    <x v="1"/>
    <s v="AWD-GZV-Grote Middenplas"/>
    <d v="2010-05-18T14:20:00"/>
    <n v="1"/>
    <x v="6"/>
    <s v="Coenagrion puella"/>
    <n v="8"/>
    <x v="0"/>
    <x v="0"/>
    <n v="5"/>
    <x v="1"/>
  </r>
  <r>
    <x v="1"/>
    <s v="AWD-GZV-Grote Middenplas"/>
    <d v="2010-05-18T14:20:00"/>
    <n v="1"/>
    <x v="4"/>
    <s v="Coenagrion pulchellum"/>
    <n v="1"/>
    <x v="0"/>
    <x v="0"/>
    <n v="5"/>
    <x v="1"/>
  </r>
  <r>
    <x v="1"/>
    <s v="AWD-GZV-Grote Middenplas"/>
    <d v="2010-05-18T14:20:00"/>
    <n v="1"/>
    <x v="7"/>
    <s v="Brachytron pratense"/>
    <n v="1"/>
    <x v="0"/>
    <x v="0"/>
    <n v="5"/>
    <x v="3"/>
  </r>
  <r>
    <x v="1"/>
    <s v="AWD-GZV-Grote Middenplas"/>
    <d v="2010-06-02T13:40:00"/>
    <n v="1"/>
    <x v="1"/>
    <s v="Ischnura elegans"/>
    <n v="12"/>
    <x v="0"/>
    <x v="0"/>
    <n v="6"/>
    <x v="1"/>
  </r>
  <r>
    <x v="1"/>
    <s v="AWD-GZV-Grote Middenplas"/>
    <d v="2010-06-02T13:40:00"/>
    <n v="1"/>
    <x v="2"/>
    <s v="Pyrrhosoma nymphula"/>
    <n v="9"/>
    <x v="0"/>
    <x v="0"/>
    <n v="6"/>
    <x v="1"/>
  </r>
  <r>
    <x v="1"/>
    <s v="AWD-GZV-Grote Middenplas"/>
    <d v="2010-06-02T13:40:00"/>
    <n v="1"/>
    <x v="3"/>
    <s v="Enallagma cyathigerum"/>
    <n v="27"/>
    <x v="0"/>
    <x v="0"/>
    <n v="6"/>
    <x v="1"/>
  </r>
  <r>
    <x v="1"/>
    <s v="AWD-GZV-Grote Middenplas"/>
    <d v="2010-06-02T13:40:00"/>
    <n v="1"/>
    <x v="6"/>
    <s v="Coenagrion puella"/>
    <n v="48"/>
    <x v="0"/>
    <x v="0"/>
    <n v="6"/>
    <x v="1"/>
  </r>
  <r>
    <x v="1"/>
    <s v="AWD-GZV-Grote Middenplas"/>
    <d v="2010-06-02T13:40:00"/>
    <n v="1"/>
    <x v="4"/>
    <s v="Coenagrion pulchellum"/>
    <n v="6"/>
    <x v="0"/>
    <x v="0"/>
    <n v="6"/>
    <x v="1"/>
  </r>
  <r>
    <x v="1"/>
    <s v="AWD-GZV-Grote Middenplas"/>
    <d v="2010-06-02T13:40:00"/>
    <n v="1"/>
    <x v="7"/>
    <s v="Brachytron pratense"/>
    <n v="6"/>
    <x v="0"/>
    <x v="0"/>
    <n v="6"/>
    <x v="3"/>
  </r>
  <r>
    <x v="1"/>
    <s v="AWD-GZV-Grote Middenplas"/>
    <d v="2010-06-02T13:40:00"/>
    <n v="1"/>
    <x v="9"/>
    <s v="Anax imperator"/>
    <n v="7"/>
    <x v="0"/>
    <x v="0"/>
    <n v="6"/>
    <x v="3"/>
  </r>
  <r>
    <x v="1"/>
    <s v="AWD-GZV-Grote Middenplas"/>
    <d v="2010-06-02T13:40:00"/>
    <n v="1"/>
    <x v="10"/>
    <s v="Libellula quadrimaculata"/>
    <n v="22"/>
    <x v="0"/>
    <x v="0"/>
    <n v="6"/>
    <x v="2"/>
  </r>
  <r>
    <x v="1"/>
    <s v="AWD-GZV-Grote Middenplas"/>
    <d v="2010-06-02T13:40:00"/>
    <n v="1"/>
    <x v="18"/>
    <s v="Leucorrhinia rubicunda"/>
    <n v="3"/>
    <x v="0"/>
    <x v="0"/>
    <n v="6"/>
    <x v="2"/>
  </r>
  <r>
    <x v="1"/>
    <s v="AWD-GZV-Grote Middenplas"/>
    <d v="2010-06-16T14:25:00"/>
    <n v="1"/>
    <x v="2"/>
    <s v="Pyrrhosoma nymphula"/>
    <n v="2"/>
    <x v="0"/>
    <x v="0"/>
    <n v="6"/>
    <x v="1"/>
  </r>
  <r>
    <x v="1"/>
    <s v="AWD-GZV-Grote Middenplas"/>
    <d v="2010-06-16T14:25:00"/>
    <n v="1"/>
    <x v="3"/>
    <s v="Enallagma cyathigerum"/>
    <n v="2"/>
    <x v="0"/>
    <x v="0"/>
    <n v="6"/>
    <x v="1"/>
  </r>
  <r>
    <x v="1"/>
    <s v="AWD-GZV-Grote Middenplas"/>
    <d v="2010-06-16T14:25:00"/>
    <n v="1"/>
    <x v="7"/>
    <s v="Brachytron pratense"/>
    <n v="1"/>
    <x v="0"/>
    <x v="0"/>
    <n v="6"/>
    <x v="3"/>
  </r>
  <r>
    <x v="1"/>
    <s v="AWD-GZV-Grote Middenplas"/>
    <d v="2010-06-16T14:25:00"/>
    <n v="1"/>
    <x v="1"/>
    <s v="Ischnura elegans"/>
    <n v="9"/>
    <x v="0"/>
    <x v="0"/>
    <n v="6"/>
    <x v="1"/>
  </r>
  <r>
    <x v="1"/>
    <s v="AWD-GZV-Grote Middenplas"/>
    <d v="2010-06-16T14:25:00"/>
    <n v="1"/>
    <x v="6"/>
    <s v="Coenagrion puella"/>
    <n v="37"/>
    <x v="0"/>
    <x v="0"/>
    <n v="6"/>
    <x v="1"/>
  </r>
  <r>
    <x v="1"/>
    <s v="AWD-GZV-Grote Middenplas"/>
    <d v="2010-06-16T14:25:00"/>
    <n v="1"/>
    <x v="8"/>
    <s v="Aeshna isoceles"/>
    <n v="4"/>
    <x v="0"/>
    <x v="0"/>
    <n v="6"/>
    <x v="3"/>
  </r>
  <r>
    <x v="1"/>
    <s v="AWD-GZV-Grote Middenplas"/>
    <d v="2010-06-16T14:25:00"/>
    <n v="1"/>
    <x v="9"/>
    <s v="Anax imperator"/>
    <n v="5"/>
    <x v="0"/>
    <x v="0"/>
    <n v="6"/>
    <x v="3"/>
  </r>
  <r>
    <x v="1"/>
    <s v="AWD-GZV-Grote Middenplas"/>
    <d v="2010-06-16T14:25:00"/>
    <n v="1"/>
    <x v="10"/>
    <s v="Libellula quadrimaculata"/>
    <n v="35"/>
    <x v="0"/>
    <x v="0"/>
    <n v="6"/>
    <x v="2"/>
  </r>
  <r>
    <x v="1"/>
    <s v="AWD-GZV-Grote Middenplas"/>
    <d v="2010-06-22T13:00:00"/>
    <n v="1"/>
    <x v="1"/>
    <s v="Ischnura elegans"/>
    <n v="47"/>
    <x v="0"/>
    <x v="0"/>
    <n v="6"/>
    <x v="1"/>
  </r>
  <r>
    <x v="1"/>
    <s v="AWD-GZV-Grote Middenplas"/>
    <d v="2010-06-22T13:00:00"/>
    <n v="1"/>
    <x v="6"/>
    <s v="Coenagrion puella"/>
    <n v="77"/>
    <x v="0"/>
    <x v="0"/>
    <n v="6"/>
    <x v="1"/>
  </r>
  <r>
    <x v="1"/>
    <s v="AWD-GZV-Grote Middenplas"/>
    <d v="2010-06-22T13:00:00"/>
    <n v="1"/>
    <x v="8"/>
    <s v="Aeshna isoceles"/>
    <n v="3"/>
    <x v="0"/>
    <x v="0"/>
    <n v="6"/>
    <x v="3"/>
  </r>
  <r>
    <x v="1"/>
    <s v="AWD-GZV-Grote Middenplas"/>
    <d v="2010-06-22T13:00:00"/>
    <n v="1"/>
    <x v="9"/>
    <s v="Anax imperator"/>
    <n v="5"/>
    <x v="0"/>
    <x v="0"/>
    <n v="6"/>
    <x v="3"/>
  </r>
  <r>
    <x v="1"/>
    <s v="AWD-GZV-Grote Middenplas"/>
    <d v="2010-06-22T13:00:00"/>
    <n v="1"/>
    <x v="10"/>
    <s v="Libellula quadrimaculata"/>
    <n v="11"/>
    <x v="0"/>
    <x v="0"/>
    <n v="6"/>
    <x v="2"/>
  </r>
  <r>
    <x v="1"/>
    <s v="AWD-GZV-Grote Middenplas"/>
    <d v="2010-07-06T13:30:00"/>
    <n v="1"/>
    <x v="1"/>
    <s v="Ischnura elegans"/>
    <n v="3"/>
    <x v="0"/>
    <x v="0"/>
    <n v="7"/>
    <x v="1"/>
  </r>
  <r>
    <x v="1"/>
    <s v="AWD-GZV-Grote Middenplas"/>
    <d v="2010-07-06T13:30:00"/>
    <n v="1"/>
    <x v="3"/>
    <s v="Enallagma cyathigerum"/>
    <n v="10"/>
    <x v="0"/>
    <x v="0"/>
    <n v="7"/>
    <x v="1"/>
  </r>
  <r>
    <x v="1"/>
    <s v="AWD-GZV-Grote Middenplas"/>
    <d v="2010-07-06T13:30:00"/>
    <n v="1"/>
    <x v="6"/>
    <s v="Coenagrion puella"/>
    <n v="25"/>
    <x v="0"/>
    <x v="0"/>
    <n v="7"/>
    <x v="1"/>
  </r>
  <r>
    <x v="1"/>
    <s v="AWD-GZV-Grote Middenplas"/>
    <d v="2010-07-06T13:30:00"/>
    <n v="1"/>
    <x v="9"/>
    <s v="Anax imperator"/>
    <n v="3"/>
    <x v="0"/>
    <x v="0"/>
    <n v="7"/>
    <x v="3"/>
  </r>
  <r>
    <x v="1"/>
    <s v="AWD-GZV-Grote Middenplas"/>
    <d v="2010-07-06T13:30:00"/>
    <n v="1"/>
    <x v="10"/>
    <s v="Libellula quadrimaculata"/>
    <n v="7"/>
    <x v="0"/>
    <x v="0"/>
    <n v="7"/>
    <x v="2"/>
  </r>
  <r>
    <x v="1"/>
    <s v="AWD-GZV-Grote Middenplas"/>
    <d v="2010-07-06T13:30:00"/>
    <n v="1"/>
    <x v="5"/>
    <s v="Orthetrum cancellatum"/>
    <n v="1"/>
    <x v="0"/>
    <x v="0"/>
    <n v="7"/>
    <x v="2"/>
  </r>
  <r>
    <x v="1"/>
    <s v="AWD-GZV-Grote Middenplas"/>
    <d v="2010-07-13T12:50:00"/>
    <n v="1"/>
    <x v="13"/>
    <s v="Chalcolestes viridis"/>
    <n v="1"/>
    <x v="0"/>
    <x v="0"/>
    <n v="7"/>
    <x v="0"/>
  </r>
  <r>
    <x v="1"/>
    <s v="AWD-GZV-Grote Middenplas"/>
    <d v="2010-07-13T12:50:00"/>
    <n v="1"/>
    <x v="1"/>
    <s v="Ischnura elegans"/>
    <n v="6"/>
    <x v="0"/>
    <x v="0"/>
    <n v="7"/>
    <x v="1"/>
  </r>
  <r>
    <x v="1"/>
    <s v="AWD-GZV-Grote Middenplas"/>
    <d v="2010-07-13T12:50:00"/>
    <n v="1"/>
    <x v="6"/>
    <s v="Coenagrion puella"/>
    <n v="10"/>
    <x v="0"/>
    <x v="0"/>
    <n v="7"/>
    <x v="1"/>
  </r>
  <r>
    <x v="1"/>
    <s v="AWD-GZV-Grote Middenplas"/>
    <d v="2010-07-13T12:50:00"/>
    <n v="1"/>
    <x v="3"/>
    <s v="Enallagma cyathigerum"/>
    <n v="38"/>
    <x v="0"/>
    <x v="0"/>
    <n v="7"/>
    <x v="1"/>
  </r>
  <r>
    <x v="1"/>
    <s v="AWD-GZV-Grote Middenplas"/>
    <d v="2010-07-13T12:50:00"/>
    <n v="1"/>
    <x v="9"/>
    <s v="Anax imperator"/>
    <n v="4"/>
    <x v="0"/>
    <x v="0"/>
    <n v="7"/>
    <x v="3"/>
  </r>
  <r>
    <x v="1"/>
    <s v="AWD-GZV-Grote Middenplas"/>
    <d v="2010-07-13T12:50:00"/>
    <n v="1"/>
    <x v="10"/>
    <s v="Libellula quadrimaculata"/>
    <n v="2"/>
    <x v="0"/>
    <x v="0"/>
    <n v="7"/>
    <x v="2"/>
  </r>
  <r>
    <x v="1"/>
    <s v="AWD-GZV-Grote Middenplas"/>
    <d v="2010-07-13T12:50:00"/>
    <n v="1"/>
    <x v="17"/>
    <s v="Sympetrum vulgatum"/>
    <n v="1"/>
    <x v="0"/>
    <x v="0"/>
    <n v="7"/>
    <x v="2"/>
  </r>
  <r>
    <x v="1"/>
    <s v="AWD-GZV-Grote Middenplas"/>
    <d v="2010-07-13T12:50:00"/>
    <n v="1"/>
    <x v="11"/>
    <s v="Lestes sponsa"/>
    <n v="1"/>
    <x v="0"/>
    <x v="0"/>
    <n v="7"/>
    <x v="0"/>
  </r>
  <r>
    <x v="1"/>
    <s v="AWD-GZV-Grote Middenplas"/>
    <d v="2010-08-25T12:40:00"/>
    <n v="1"/>
    <x v="11"/>
    <s v="Lestes sponsa"/>
    <n v="2"/>
    <x v="0"/>
    <x v="0"/>
    <n v="8"/>
    <x v="0"/>
  </r>
  <r>
    <x v="1"/>
    <s v="AWD-GZV-Grote Middenplas"/>
    <d v="2010-08-25T12:40:00"/>
    <n v="1"/>
    <x v="1"/>
    <s v="Ischnura elegans"/>
    <n v="1"/>
    <x v="0"/>
    <x v="0"/>
    <n v="8"/>
    <x v="1"/>
  </r>
  <r>
    <x v="1"/>
    <s v="AWD-GZV-Grote Middenplas"/>
    <d v="2010-08-25T12:40:00"/>
    <n v="1"/>
    <x v="3"/>
    <s v="Enallagma cyathigerum"/>
    <n v="7"/>
    <x v="0"/>
    <x v="0"/>
    <n v="8"/>
    <x v="1"/>
  </r>
  <r>
    <x v="1"/>
    <s v="AWD-GZV-Grote Middenplas"/>
    <d v="2010-08-25T12:40:00"/>
    <n v="1"/>
    <x v="12"/>
    <s v="Sympetrum striolatum"/>
    <n v="11"/>
    <x v="0"/>
    <x v="0"/>
    <n v="8"/>
    <x v="2"/>
  </r>
  <r>
    <x v="1"/>
    <s v="AWD-GZV-Grote Middenplas"/>
    <d v="2010-08-25T12:40:00"/>
    <n v="1"/>
    <x v="17"/>
    <s v="Sympetrum vulgatum"/>
    <n v="12"/>
    <x v="0"/>
    <x v="0"/>
    <n v="8"/>
    <x v="2"/>
  </r>
  <r>
    <x v="1"/>
    <s v="AWD-GZV-Grote Middenplas"/>
    <d v="2010-09-05T12:30:00"/>
    <n v="1"/>
    <x v="14"/>
    <s v="Aeshna mixta"/>
    <n v="5"/>
    <x v="0"/>
    <x v="0"/>
    <n v="9"/>
    <x v="3"/>
  </r>
  <r>
    <x v="1"/>
    <s v="AWD-GZV-Grote Middenplas"/>
    <d v="2010-09-05T12:30:00"/>
    <n v="1"/>
    <x v="12"/>
    <s v="Sympetrum striolatum"/>
    <n v="2"/>
    <x v="0"/>
    <x v="0"/>
    <n v="9"/>
    <x v="2"/>
  </r>
  <r>
    <x v="1"/>
    <s v="AWD-GZV-Grote Middenplas"/>
    <d v="2010-09-05T12:30:00"/>
    <n v="1"/>
    <x v="3"/>
    <s v="Enallagma cyathigerum"/>
    <n v="9"/>
    <x v="0"/>
    <x v="0"/>
    <n v="9"/>
    <x v="1"/>
  </r>
  <r>
    <x v="1"/>
    <s v="AWD-GZV-Grote Middenplas"/>
    <d v="2010-09-05T12:30:00"/>
    <n v="1"/>
    <x v="23"/>
    <s v="Sympetrum striolatum/vulgatum"/>
    <n v="19"/>
    <x v="0"/>
    <x v="0"/>
    <n v="9"/>
    <x v="2"/>
  </r>
  <r>
    <x v="1"/>
    <s v="AWD-GZV-Grote Middenplas"/>
    <d v="2010-09-21T13:30:00"/>
    <n v="1"/>
    <x v="13"/>
    <s v="Chalcolestes viridis"/>
    <n v="43"/>
    <x v="0"/>
    <x v="0"/>
    <n v="9"/>
    <x v="0"/>
  </r>
  <r>
    <x v="1"/>
    <s v="AWD-GZV-Grote Middenplas"/>
    <d v="2010-09-21T13:30:00"/>
    <n v="1"/>
    <x v="15"/>
    <s v="Sympetrum danae"/>
    <n v="1"/>
    <x v="0"/>
    <x v="0"/>
    <n v="9"/>
    <x v="2"/>
  </r>
  <r>
    <x v="1"/>
    <s v="AWD-GZV-Grote Middenplas"/>
    <d v="2010-09-21T13:30:00"/>
    <n v="1"/>
    <x v="23"/>
    <s v="Sympetrum striolatum/vulgatum"/>
    <n v="12"/>
    <x v="0"/>
    <x v="0"/>
    <n v="9"/>
    <x v="2"/>
  </r>
  <r>
    <x v="1"/>
    <s v="AWD-GZV-Grote Middenplas"/>
    <d v="2010-09-21T13:30:00"/>
    <n v="1"/>
    <x v="17"/>
    <s v="Sympetrum vulgatum"/>
    <n v="1"/>
    <x v="0"/>
    <x v="0"/>
    <n v="9"/>
    <x v="2"/>
  </r>
  <r>
    <x v="1"/>
    <s v="AWD-GZV-Grote Middenplas"/>
    <d v="2010-09-21T13:30:00"/>
    <n v="1"/>
    <x v="3"/>
    <s v="Enallagma cyathigerum"/>
    <n v="6"/>
    <x v="0"/>
    <x v="0"/>
    <n v="9"/>
    <x v="1"/>
  </r>
  <r>
    <x v="1"/>
    <s v="AWD-GZV-Grote Middenplas"/>
    <d v="2010-09-21T13:30:00"/>
    <n v="1"/>
    <x v="12"/>
    <s v="Sympetrum striolatum"/>
    <n v="9"/>
    <x v="0"/>
    <x v="0"/>
    <n v="9"/>
    <x v="2"/>
  </r>
  <r>
    <x v="1"/>
    <s v="AWD-GZV-Grote Middenplas"/>
    <d v="2011-05-20T13:40:00"/>
    <n v="1"/>
    <x v="1"/>
    <s v="Ischnura elegans"/>
    <n v="1"/>
    <x v="0"/>
    <x v="1"/>
    <n v="5"/>
    <x v="1"/>
  </r>
  <r>
    <x v="1"/>
    <s v="AWD-GZV-Grote Middenplas"/>
    <d v="2011-05-20T13:40:00"/>
    <n v="1"/>
    <x v="3"/>
    <s v="Enallagma cyathigerum"/>
    <n v="14"/>
    <x v="0"/>
    <x v="1"/>
    <n v="5"/>
    <x v="1"/>
  </r>
  <r>
    <x v="1"/>
    <s v="AWD-GZV-Grote Middenplas"/>
    <d v="2011-05-20T13:40:00"/>
    <n v="1"/>
    <x v="6"/>
    <s v="Coenagrion puella"/>
    <n v="3"/>
    <x v="0"/>
    <x v="1"/>
    <n v="5"/>
    <x v="1"/>
  </r>
  <r>
    <x v="1"/>
    <s v="AWD-GZV-Grote Middenplas"/>
    <d v="2011-05-20T13:40:00"/>
    <n v="1"/>
    <x v="7"/>
    <s v="Brachytron pratense"/>
    <n v="4"/>
    <x v="0"/>
    <x v="1"/>
    <n v="5"/>
    <x v="3"/>
  </r>
  <r>
    <x v="1"/>
    <s v="AWD-GZV-Grote Middenplas"/>
    <d v="2011-05-20T13:40:00"/>
    <n v="1"/>
    <x v="8"/>
    <s v="Aeshna isoceles"/>
    <n v="7"/>
    <x v="0"/>
    <x v="1"/>
    <n v="5"/>
    <x v="3"/>
  </r>
  <r>
    <x v="1"/>
    <s v="AWD-GZV-Grote Middenplas"/>
    <d v="2011-05-20T13:40:00"/>
    <n v="1"/>
    <x v="9"/>
    <s v="Anax imperator"/>
    <n v="5"/>
    <x v="0"/>
    <x v="1"/>
    <n v="5"/>
    <x v="3"/>
  </r>
  <r>
    <x v="1"/>
    <s v="AWD-GZV-Grote Middenplas"/>
    <d v="2011-05-20T13:40:00"/>
    <n v="1"/>
    <x v="10"/>
    <s v="Libellula quadrimaculata"/>
    <n v="15"/>
    <x v="0"/>
    <x v="1"/>
    <n v="5"/>
    <x v="2"/>
  </r>
  <r>
    <x v="1"/>
    <s v="AWD-GZV-Grote Middenplas"/>
    <d v="2011-06-01T14:15:00"/>
    <n v="1"/>
    <x v="1"/>
    <s v="Ischnura elegans"/>
    <n v="11"/>
    <x v="0"/>
    <x v="1"/>
    <n v="6"/>
    <x v="1"/>
  </r>
  <r>
    <x v="1"/>
    <s v="AWD-GZV-Grote Middenplas"/>
    <d v="2011-06-01T14:15:00"/>
    <n v="1"/>
    <x v="2"/>
    <s v="Pyrrhosoma nymphula"/>
    <n v="1"/>
    <x v="0"/>
    <x v="1"/>
    <n v="6"/>
    <x v="1"/>
  </r>
  <r>
    <x v="1"/>
    <s v="AWD-GZV-Grote Middenplas"/>
    <d v="2011-06-01T14:15:00"/>
    <n v="1"/>
    <x v="3"/>
    <s v="Enallagma cyathigerum"/>
    <n v="7"/>
    <x v="0"/>
    <x v="1"/>
    <n v="6"/>
    <x v="1"/>
  </r>
  <r>
    <x v="1"/>
    <s v="AWD-GZV-Grote Middenplas"/>
    <d v="2011-06-01T14:15:00"/>
    <n v="1"/>
    <x v="6"/>
    <s v="Coenagrion puella"/>
    <n v="26"/>
    <x v="0"/>
    <x v="1"/>
    <n v="6"/>
    <x v="1"/>
  </r>
  <r>
    <x v="1"/>
    <s v="AWD-GZV-Grote Middenplas"/>
    <d v="2011-06-01T14:15:00"/>
    <n v="1"/>
    <x v="8"/>
    <s v="Aeshna isoceles"/>
    <n v="7"/>
    <x v="0"/>
    <x v="1"/>
    <n v="6"/>
    <x v="3"/>
  </r>
  <r>
    <x v="1"/>
    <s v="AWD-GZV-Grote Middenplas"/>
    <d v="2011-06-01T14:15:00"/>
    <n v="1"/>
    <x v="9"/>
    <s v="Anax imperator"/>
    <n v="31"/>
    <x v="0"/>
    <x v="1"/>
    <n v="6"/>
    <x v="3"/>
  </r>
  <r>
    <x v="1"/>
    <s v="AWD-GZV-Grote Middenplas"/>
    <d v="2011-06-01T14:15:00"/>
    <n v="1"/>
    <x v="10"/>
    <s v="Libellula quadrimaculata"/>
    <n v="8"/>
    <x v="0"/>
    <x v="1"/>
    <n v="6"/>
    <x v="2"/>
  </r>
  <r>
    <x v="1"/>
    <s v="AWD-GZV-Grote Middenplas"/>
    <d v="2011-06-14T13:15:00"/>
    <n v="1"/>
    <x v="1"/>
    <s v="Ischnura elegans"/>
    <n v="18"/>
    <x v="0"/>
    <x v="1"/>
    <n v="6"/>
    <x v="1"/>
  </r>
  <r>
    <x v="1"/>
    <s v="AWD-GZV-Grote Middenplas"/>
    <d v="2011-06-14T13:15:00"/>
    <n v="1"/>
    <x v="7"/>
    <s v="Brachytron pratense"/>
    <n v="1"/>
    <x v="0"/>
    <x v="1"/>
    <n v="6"/>
    <x v="3"/>
  </r>
  <r>
    <x v="1"/>
    <s v="AWD-GZV-Grote Middenplas"/>
    <d v="2011-06-14T13:15:00"/>
    <n v="1"/>
    <x v="5"/>
    <s v="Orthetrum cancellatum"/>
    <n v="1"/>
    <x v="0"/>
    <x v="1"/>
    <n v="6"/>
    <x v="2"/>
  </r>
  <r>
    <x v="1"/>
    <s v="AWD-GZV-Grote Middenplas"/>
    <d v="2011-06-14T13:15:00"/>
    <n v="1"/>
    <x v="6"/>
    <s v="Coenagrion puella"/>
    <n v="67"/>
    <x v="0"/>
    <x v="1"/>
    <n v="6"/>
    <x v="1"/>
  </r>
  <r>
    <x v="1"/>
    <s v="AWD-GZV-Grote Middenplas"/>
    <d v="2011-06-14T13:15:00"/>
    <n v="1"/>
    <x v="8"/>
    <s v="Aeshna isoceles"/>
    <n v="4"/>
    <x v="0"/>
    <x v="1"/>
    <n v="6"/>
    <x v="3"/>
  </r>
  <r>
    <x v="1"/>
    <s v="AWD-GZV-Grote Middenplas"/>
    <d v="2011-06-14T13:15:00"/>
    <n v="1"/>
    <x v="9"/>
    <s v="Anax imperator"/>
    <n v="6"/>
    <x v="0"/>
    <x v="1"/>
    <n v="6"/>
    <x v="3"/>
  </r>
  <r>
    <x v="1"/>
    <s v="AWD-GZV-Grote Middenplas"/>
    <d v="2011-06-14T13:15:00"/>
    <n v="1"/>
    <x v="10"/>
    <s v="Libellula quadrimaculata"/>
    <n v="7"/>
    <x v="0"/>
    <x v="1"/>
    <n v="6"/>
    <x v="2"/>
  </r>
  <r>
    <x v="1"/>
    <s v="AWD-GZV-Grote Middenplas"/>
    <d v="2011-06-14T13:15:00"/>
    <n v="1"/>
    <x v="12"/>
    <s v="Sympetrum striolatum"/>
    <n v="1"/>
    <x v="0"/>
    <x v="1"/>
    <n v="6"/>
    <x v="2"/>
  </r>
  <r>
    <x v="1"/>
    <s v="AWD-GZV-Grote Middenplas"/>
    <d v="2011-07-04T12:15:00"/>
    <n v="1"/>
    <x v="1"/>
    <s v="Ischnura elegans"/>
    <n v="8"/>
    <x v="0"/>
    <x v="1"/>
    <n v="7"/>
    <x v="1"/>
  </r>
  <r>
    <x v="1"/>
    <s v="AWD-GZV-Grote Middenplas"/>
    <d v="2011-07-04T12:15:00"/>
    <n v="1"/>
    <x v="6"/>
    <s v="Coenagrion puella"/>
    <n v="3"/>
    <x v="0"/>
    <x v="1"/>
    <n v="7"/>
    <x v="1"/>
  </r>
  <r>
    <x v="1"/>
    <s v="AWD-GZV-Grote Middenplas"/>
    <d v="2011-07-04T12:15:00"/>
    <n v="1"/>
    <x v="8"/>
    <s v="Aeshna isoceles"/>
    <n v="1"/>
    <x v="0"/>
    <x v="1"/>
    <n v="7"/>
    <x v="3"/>
  </r>
  <r>
    <x v="1"/>
    <s v="AWD-GZV-Grote Middenplas"/>
    <d v="2011-07-04T12:15:00"/>
    <n v="1"/>
    <x v="5"/>
    <s v="Orthetrum cancellatum"/>
    <n v="1"/>
    <x v="0"/>
    <x v="1"/>
    <n v="7"/>
    <x v="2"/>
  </r>
  <r>
    <x v="1"/>
    <s v="AWD-GZV-Grote Middenplas"/>
    <d v="2011-07-04T12:15:00"/>
    <n v="1"/>
    <x v="3"/>
    <s v="Enallagma cyathigerum"/>
    <n v="9"/>
    <x v="0"/>
    <x v="1"/>
    <n v="7"/>
    <x v="1"/>
  </r>
  <r>
    <x v="1"/>
    <s v="AWD-GZV-Grote Middenplas"/>
    <d v="2011-07-04T12:15:00"/>
    <n v="1"/>
    <x v="9"/>
    <s v="Anax imperator"/>
    <n v="5"/>
    <x v="0"/>
    <x v="1"/>
    <n v="7"/>
    <x v="3"/>
  </r>
  <r>
    <x v="1"/>
    <s v="AWD-GZV-Grote Middenplas"/>
    <d v="2011-07-04T12:15:00"/>
    <n v="1"/>
    <x v="10"/>
    <s v="Libellula quadrimaculata"/>
    <n v="3"/>
    <x v="0"/>
    <x v="1"/>
    <n v="7"/>
    <x v="2"/>
  </r>
  <r>
    <x v="1"/>
    <s v="AWD-GZV-Grote Middenplas"/>
    <d v="2011-08-02T12:00:00"/>
    <n v="1"/>
    <x v="9"/>
    <s v="Anax imperator"/>
    <n v="1"/>
    <x v="0"/>
    <x v="1"/>
    <n v="8"/>
    <x v="3"/>
  </r>
  <r>
    <x v="1"/>
    <s v="AWD-GZV-Grote Middenplas"/>
    <d v="2011-08-02T12:00:00"/>
    <n v="1"/>
    <x v="23"/>
    <s v="Sympetrum striolatum/vulgatum"/>
    <n v="1"/>
    <x v="0"/>
    <x v="1"/>
    <n v="8"/>
    <x v="2"/>
  </r>
  <r>
    <x v="1"/>
    <s v="AWD-GZV-Grote Middenplas"/>
    <d v="2011-08-02T12:00:00"/>
    <n v="1"/>
    <x v="1"/>
    <s v="Ischnura elegans"/>
    <n v="4"/>
    <x v="0"/>
    <x v="1"/>
    <n v="8"/>
    <x v="1"/>
  </r>
  <r>
    <x v="1"/>
    <s v="AWD-GZV-Grote Middenplas"/>
    <d v="2011-08-02T12:00:00"/>
    <n v="1"/>
    <x v="3"/>
    <s v="Enallagma cyathigerum"/>
    <n v="25"/>
    <x v="0"/>
    <x v="1"/>
    <n v="8"/>
    <x v="1"/>
  </r>
  <r>
    <x v="1"/>
    <s v="AWD-GZV-Grote Middenplas"/>
    <d v="2011-08-02T12:00:00"/>
    <n v="1"/>
    <x v="17"/>
    <s v="Sympetrum vulgatum"/>
    <n v="7"/>
    <x v="0"/>
    <x v="1"/>
    <n v="8"/>
    <x v="2"/>
  </r>
  <r>
    <x v="1"/>
    <s v="AWD-GZV-Grote Middenplas"/>
    <d v="2011-08-29T13:05:00"/>
    <n v="1"/>
    <x v="11"/>
    <s v="Lestes sponsa"/>
    <n v="1"/>
    <x v="0"/>
    <x v="1"/>
    <n v="8"/>
    <x v="0"/>
  </r>
  <r>
    <x v="1"/>
    <s v="AWD-GZV-Grote Middenplas"/>
    <d v="2011-08-29T13:05:00"/>
    <n v="1"/>
    <x v="3"/>
    <s v="Enallagma cyathigerum"/>
    <n v="10"/>
    <x v="0"/>
    <x v="1"/>
    <n v="8"/>
    <x v="1"/>
  </r>
  <r>
    <x v="1"/>
    <s v="AWD-GZV-Grote Middenplas"/>
    <d v="2011-08-29T13:05:00"/>
    <n v="1"/>
    <x v="9"/>
    <s v="Anax imperator"/>
    <n v="1"/>
    <x v="0"/>
    <x v="1"/>
    <n v="8"/>
    <x v="3"/>
  </r>
  <r>
    <x v="1"/>
    <s v="AWD-GZV-Grote Middenplas"/>
    <d v="2011-08-29T13:05:00"/>
    <n v="1"/>
    <x v="17"/>
    <s v="Sympetrum vulgatum"/>
    <n v="15"/>
    <x v="0"/>
    <x v="1"/>
    <n v="8"/>
    <x v="2"/>
  </r>
  <r>
    <x v="1"/>
    <s v="AWD-GZV-Grote Middenplas"/>
    <d v="2011-09-15T13:30:00"/>
    <n v="1"/>
    <x v="3"/>
    <s v="Enallagma cyathigerum"/>
    <n v="4"/>
    <x v="0"/>
    <x v="1"/>
    <n v="9"/>
    <x v="1"/>
  </r>
  <r>
    <x v="1"/>
    <s v="AWD-GZV-Grote Middenplas"/>
    <d v="2011-09-15T13:30:00"/>
    <n v="1"/>
    <x v="23"/>
    <s v="Sympetrum striolatum/vulgatum"/>
    <n v="16"/>
    <x v="0"/>
    <x v="1"/>
    <n v="9"/>
    <x v="2"/>
  </r>
  <r>
    <x v="1"/>
    <s v="AWD-GZV-Grote Middenplas"/>
    <d v="2012-05-19T15:00:00"/>
    <n v="1"/>
    <x v="4"/>
    <s v="Coenagrion pulchellum"/>
    <n v="5"/>
    <x v="0"/>
    <x v="2"/>
    <n v="5"/>
    <x v="1"/>
  </r>
  <r>
    <x v="1"/>
    <s v="AWD-GZV-Grote Middenplas"/>
    <d v="2012-05-19T15:00:00"/>
    <n v="1"/>
    <x v="2"/>
    <s v="Pyrrhosoma nymphula"/>
    <n v="4"/>
    <x v="0"/>
    <x v="2"/>
    <n v="5"/>
    <x v="1"/>
  </r>
  <r>
    <x v="1"/>
    <s v="AWD-GZV-Grote Middenplas"/>
    <d v="2012-05-19T15:00:00"/>
    <n v="1"/>
    <x v="3"/>
    <s v="Enallagma cyathigerum"/>
    <n v="52"/>
    <x v="0"/>
    <x v="2"/>
    <n v="5"/>
    <x v="1"/>
  </r>
  <r>
    <x v="1"/>
    <s v="AWD-GZV-Grote Middenplas"/>
    <d v="2012-05-19T15:00:00"/>
    <n v="1"/>
    <x v="6"/>
    <s v="Coenagrion puella"/>
    <n v="48"/>
    <x v="0"/>
    <x v="2"/>
    <n v="5"/>
    <x v="1"/>
  </r>
  <r>
    <x v="1"/>
    <s v="AWD-GZV-Grote Middenplas"/>
    <d v="2012-05-19T15:00:00"/>
    <n v="1"/>
    <x v="7"/>
    <s v="Brachytron pratense"/>
    <n v="6"/>
    <x v="0"/>
    <x v="2"/>
    <n v="5"/>
    <x v="3"/>
  </r>
  <r>
    <x v="1"/>
    <s v="AWD-GZV-Grote Middenplas"/>
    <d v="2012-05-19T15:00:00"/>
    <n v="1"/>
    <x v="10"/>
    <s v="Libellula quadrimaculata"/>
    <n v="8"/>
    <x v="0"/>
    <x v="2"/>
    <n v="5"/>
    <x v="2"/>
  </r>
  <r>
    <x v="1"/>
    <s v="AWD-GZV-Grote Middenplas"/>
    <d v="2012-05-22T13:30:00"/>
    <n v="1"/>
    <x v="4"/>
    <s v="Coenagrion pulchellum"/>
    <n v="1"/>
    <x v="0"/>
    <x v="2"/>
    <n v="5"/>
    <x v="1"/>
  </r>
  <r>
    <x v="1"/>
    <s v="AWD-GZV-Grote Middenplas"/>
    <d v="2012-05-22T13:30:00"/>
    <n v="1"/>
    <x v="2"/>
    <s v="Pyrrhosoma nymphula"/>
    <n v="28"/>
    <x v="0"/>
    <x v="2"/>
    <n v="5"/>
    <x v="1"/>
  </r>
  <r>
    <x v="1"/>
    <s v="AWD-GZV-Grote Middenplas"/>
    <d v="2012-05-22T13:30:00"/>
    <n v="1"/>
    <x v="3"/>
    <s v="Enallagma cyathigerum"/>
    <n v="40"/>
    <x v="0"/>
    <x v="2"/>
    <n v="5"/>
    <x v="1"/>
  </r>
  <r>
    <x v="1"/>
    <s v="AWD-GZV-Grote Middenplas"/>
    <d v="2012-05-22T13:30:00"/>
    <n v="1"/>
    <x v="6"/>
    <s v="Coenagrion puella"/>
    <n v="30"/>
    <x v="0"/>
    <x v="2"/>
    <n v="5"/>
    <x v="1"/>
  </r>
  <r>
    <x v="1"/>
    <s v="AWD-GZV-Grote Middenplas"/>
    <d v="2012-05-22T13:30:00"/>
    <n v="1"/>
    <x v="7"/>
    <s v="Brachytron pratense"/>
    <n v="3"/>
    <x v="0"/>
    <x v="2"/>
    <n v="5"/>
    <x v="3"/>
  </r>
  <r>
    <x v="1"/>
    <s v="AWD-GZV-Grote Middenplas"/>
    <d v="2012-05-22T13:30:00"/>
    <n v="1"/>
    <x v="9"/>
    <s v="Anax imperator"/>
    <n v="1"/>
    <x v="0"/>
    <x v="2"/>
    <n v="5"/>
    <x v="3"/>
  </r>
  <r>
    <x v="1"/>
    <s v="AWD-GZV-Grote Middenplas"/>
    <d v="2012-05-22T13:30:00"/>
    <n v="1"/>
    <x v="10"/>
    <s v="Libellula quadrimaculata"/>
    <n v="7"/>
    <x v="0"/>
    <x v="2"/>
    <n v="5"/>
    <x v="2"/>
  </r>
  <r>
    <x v="1"/>
    <s v="AWD-GZV-Grote Middenplas"/>
    <d v="2012-05-22T13:30:00"/>
    <n v="1"/>
    <x v="18"/>
    <s v="Leucorrhinia rubicunda"/>
    <n v="2"/>
    <x v="0"/>
    <x v="2"/>
    <n v="5"/>
    <x v="2"/>
  </r>
  <r>
    <x v="1"/>
    <s v="AWD-GZV-Grote Middenplas"/>
    <d v="2012-06-14T14:00:00"/>
    <n v="1"/>
    <x v="1"/>
    <s v="Ischnura elegans"/>
    <n v="1"/>
    <x v="0"/>
    <x v="2"/>
    <n v="6"/>
    <x v="1"/>
  </r>
  <r>
    <x v="1"/>
    <s v="AWD-GZV-Grote Middenplas"/>
    <d v="2012-06-14T14:00:00"/>
    <n v="1"/>
    <x v="6"/>
    <s v="Coenagrion puella"/>
    <n v="4"/>
    <x v="0"/>
    <x v="2"/>
    <n v="6"/>
    <x v="1"/>
  </r>
  <r>
    <x v="1"/>
    <s v="AWD-GZV-Grote Middenplas"/>
    <d v="2012-06-14T14:00:00"/>
    <n v="1"/>
    <x v="8"/>
    <s v="Aeshna isoceles"/>
    <n v="5"/>
    <x v="0"/>
    <x v="2"/>
    <n v="6"/>
    <x v="3"/>
  </r>
  <r>
    <x v="1"/>
    <s v="AWD-GZV-Grote Middenplas"/>
    <d v="2012-06-14T14:00:00"/>
    <n v="1"/>
    <x v="7"/>
    <s v="Brachytron pratense"/>
    <n v="1"/>
    <x v="0"/>
    <x v="2"/>
    <n v="6"/>
    <x v="3"/>
  </r>
  <r>
    <x v="1"/>
    <s v="AWD-GZV-Grote Middenplas"/>
    <d v="2012-06-14T14:00:00"/>
    <n v="1"/>
    <x v="24"/>
    <s v="Leucorrhinia pectoralis"/>
    <n v="1"/>
    <x v="0"/>
    <x v="2"/>
    <n v="6"/>
    <x v="2"/>
  </r>
  <r>
    <x v="1"/>
    <s v="AWD-GZV-Grote Middenplas"/>
    <d v="2012-06-14T14:00:00"/>
    <n v="1"/>
    <x v="3"/>
    <s v="Enallagma cyathigerum"/>
    <n v="2"/>
    <x v="0"/>
    <x v="2"/>
    <n v="6"/>
    <x v="1"/>
  </r>
  <r>
    <x v="1"/>
    <s v="AWD-GZV-Grote Middenplas"/>
    <d v="2012-06-14T14:00:00"/>
    <n v="1"/>
    <x v="9"/>
    <s v="Anax imperator"/>
    <n v="5"/>
    <x v="0"/>
    <x v="2"/>
    <n v="6"/>
    <x v="3"/>
  </r>
  <r>
    <x v="1"/>
    <s v="AWD-GZV-Grote Middenplas"/>
    <d v="2012-06-14T14:00:00"/>
    <n v="1"/>
    <x v="10"/>
    <s v="Libellula quadrimaculata"/>
    <n v="13"/>
    <x v="0"/>
    <x v="2"/>
    <n v="6"/>
    <x v="2"/>
  </r>
  <r>
    <x v="1"/>
    <s v="AWD-GZV-Grote Middenplas"/>
    <d v="2012-06-14T14:00:00"/>
    <n v="1"/>
    <x v="5"/>
    <s v="Orthetrum cancellatum"/>
    <n v="6"/>
    <x v="0"/>
    <x v="2"/>
    <n v="6"/>
    <x v="2"/>
  </r>
  <r>
    <x v="1"/>
    <s v="AWD-GZV-Grote Middenplas"/>
    <d v="2012-06-14T14:00:00"/>
    <n v="1"/>
    <x v="18"/>
    <s v="Leucorrhinia rubicunda"/>
    <n v="2"/>
    <x v="0"/>
    <x v="2"/>
    <n v="6"/>
    <x v="2"/>
  </r>
  <r>
    <x v="1"/>
    <s v="AWD-GZV-Grote Middenplas"/>
    <d v="2012-06-26T13:05:00"/>
    <n v="1"/>
    <x v="1"/>
    <s v="Ischnura elegans"/>
    <n v="7"/>
    <x v="0"/>
    <x v="2"/>
    <n v="6"/>
    <x v="1"/>
  </r>
  <r>
    <x v="1"/>
    <s v="AWD-GZV-Grote Middenplas"/>
    <d v="2012-06-26T13:05:00"/>
    <n v="1"/>
    <x v="6"/>
    <s v="Coenagrion puella"/>
    <n v="23"/>
    <x v="0"/>
    <x v="2"/>
    <n v="6"/>
    <x v="1"/>
  </r>
  <r>
    <x v="1"/>
    <s v="AWD-GZV-Grote Middenplas"/>
    <d v="2012-06-26T13:05:00"/>
    <n v="1"/>
    <x v="8"/>
    <s v="Aeshna isoceles"/>
    <n v="4"/>
    <x v="0"/>
    <x v="2"/>
    <n v="6"/>
    <x v="3"/>
  </r>
  <r>
    <x v="1"/>
    <s v="AWD-GZV-Grote Middenplas"/>
    <d v="2012-06-26T13:05:00"/>
    <n v="1"/>
    <x v="9"/>
    <s v="Anax imperator"/>
    <n v="3"/>
    <x v="0"/>
    <x v="2"/>
    <n v="6"/>
    <x v="3"/>
  </r>
  <r>
    <x v="1"/>
    <s v="AWD-GZV-Grote Middenplas"/>
    <d v="2012-06-26T13:05:00"/>
    <n v="1"/>
    <x v="10"/>
    <s v="Libellula quadrimaculata"/>
    <n v="11"/>
    <x v="0"/>
    <x v="2"/>
    <n v="6"/>
    <x v="2"/>
  </r>
  <r>
    <x v="1"/>
    <s v="AWD-GZV-Grote Middenplas"/>
    <d v="2012-06-26T13:05:00"/>
    <n v="1"/>
    <x v="5"/>
    <s v="Orthetrum cancellatum"/>
    <n v="2"/>
    <x v="0"/>
    <x v="2"/>
    <n v="6"/>
    <x v="2"/>
  </r>
  <r>
    <x v="1"/>
    <s v="AWD-GZV-Grote Middenplas"/>
    <d v="2012-06-26T13:05:00"/>
    <n v="1"/>
    <x v="24"/>
    <s v="Leucorrhinia pectoralis"/>
    <n v="1"/>
    <x v="0"/>
    <x v="2"/>
    <n v="6"/>
    <x v="2"/>
  </r>
  <r>
    <x v="1"/>
    <s v="AWD-GZV-Grote Middenplas"/>
    <d v="2012-07-24T12:10:00"/>
    <n v="1"/>
    <x v="6"/>
    <s v="Coenagrion puella"/>
    <n v="3"/>
    <x v="0"/>
    <x v="2"/>
    <n v="7"/>
    <x v="1"/>
  </r>
  <r>
    <x v="1"/>
    <s v="AWD-GZV-Grote Middenplas"/>
    <d v="2012-07-24T12:10:00"/>
    <n v="1"/>
    <x v="9"/>
    <s v="Anax imperator"/>
    <n v="1"/>
    <x v="0"/>
    <x v="2"/>
    <n v="7"/>
    <x v="3"/>
  </r>
  <r>
    <x v="1"/>
    <s v="AWD-GZV-Grote Middenplas"/>
    <d v="2012-07-24T12:10:00"/>
    <n v="1"/>
    <x v="3"/>
    <s v="Enallagma cyathigerum"/>
    <n v="22"/>
    <x v="0"/>
    <x v="2"/>
    <n v="7"/>
    <x v="1"/>
  </r>
  <r>
    <x v="1"/>
    <s v="AWD-GZV-Grote Middenplas"/>
    <d v="2012-07-24T12:10:00"/>
    <n v="1"/>
    <x v="10"/>
    <s v="Libellula quadrimaculata"/>
    <n v="3"/>
    <x v="0"/>
    <x v="2"/>
    <n v="7"/>
    <x v="2"/>
  </r>
  <r>
    <x v="1"/>
    <s v="AWD-GZV-Grote Middenplas"/>
    <d v="2012-07-24T12:10:00"/>
    <n v="1"/>
    <x v="12"/>
    <s v="Sympetrum striolatum"/>
    <n v="2"/>
    <x v="0"/>
    <x v="2"/>
    <n v="7"/>
    <x v="2"/>
  </r>
  <r>
    <x v="1"/>
    <s v="AWD-GZV-Grote Middenplas"/>
    <d v="2012-07-24T12:10:00"/>
    <n v="1"/>
    <x v="1"/>
    <s v="Ischnura elegans"/>
    <n v="5"/>
    <x v="0"/>
    <x v="2"/>
    <n v="7"/>
    <x v="1"/>
  </r>
  <r>
    <x v="1"/>
    <s v="AWD-GZV-Grote Middenplas"/>
    <d v="2012-08-01T13:20:00"/>
    <n v="1"/>
    <x v="11"/>
    <s v="Lestes sponsa"/>
    <n v="2"/>
    <x v="0"/>
    <x v="2"/>
    <n v="8"/>
    <x v="0"/>
  </r>
  <r>
    <x v="1"/>
    <s v="AWD-GZV-Grote Middenplas"/>
    <d v="2012-08-01T13:20:00"/>
    <n v="1"/>
    <x v="1"/>
    <s v="Ischnura elegans"/>
    <n v="6"/>
    <x v="0"/>
    <x v="2"/>
    <n v="8"/>
    <x v="1"/>
  </r>
  <r>
    <x v="1"/>
    <s v="AWD-GZV-Grote Middenplas"/>
    <d v="2012-08-01T13:20:00"/>
    <n v="1"/>
    <x v="3"/>
    <s v="Enallagma cyathigerum"/>
    <n v="11"/>
    <x v="0"/>
    <x v="2"/>
    <n v="8"/>
    <x v="1"/>
  </r>
  <r>
    <x v="1"/>
    <s v="AWD-GZV-Grote Middenplas"/>
    <d v="2012-08-01T13:20:00"/>
    <n v="1"/>
    <x v="9"/>
    <s v="Anax imperator"/>
    <n v="1"/>
    <x v="0"/>
    <x v="2"/>
    <n v="8"/>
    <x v="3"/>
  </r>
  <r>
    <x v="1"/>
    <s v="AWD-GZV-Grote Middenplas"/>
    <d v="2012-08-01T13:20:00"/>
    <n v="1"/>
    <x v="12"/>
    <s v="Sympetrum striolatum"/>
    <n v="7"/>
    <x v="0"/>
    <x v="2"/>
    <n v="8"/>
    <x v="2"/>
  </r>
  <r>
    <x v="1"/>
    <s v="AWD-GZV-Grote Middenplas"/>
    <d v="2012-08-01T13:20:00"/>
    <n v="1"/>
    <x v="17"/>
    <s v="Sympetrum vulgatum"/>
    <n v="4"/>
    <x v="0"/>
    <x v="2"/>
    <n v="8"/>
    <x v="2"/>
  </r>
  <r>
    <x v="1"/>
    <s v="AWD-GZV-Grote Middenplas"/>
    <d v="2012-08-16T13:30:00"/>
    <n v="1"/>
    <x v="11"/>
    <s v="Lestes sponsa"/>
    <n v="1"/>
    <x v="0"/>
    <x v="2"/>
    <n v="8"/>
    <x v="0"/>
  </r>
  <r>
    <x v="1"/>
    <s v="AWD-GZV-Grote Middenplas"/>
    <d v="2012-08-16T13:30:00"/>
    <n v="1"/>
    <x v="3"/>
    <s v="Enallagma cyathigerum"/>
    <n v="12"/>
    <x v="0"/>
    <x v="2"/>
    <n v="8"/>
    <x v="1"/>
  </r>
  <r>
    <x v="1"/>
    <s v="AWD-GZV-Grote Middenplas"/>
    <d v="2012-08-16T13:30:00"/>
    <n v="1"/>
    <x v="15"/>
    <s v="Sympetrum danae"/>
    <n v="6"/>
    <x v="0"/>
    <x v="2"/>
    <n v="8"/>
    <x v="2"/>
  </r>
  <r>
    <x v="1"/>
    <s v="AWD-GZV-Grote Middenplas"/>
    <d v="2012-08-16T13:30:00"/>
    <n v="1"/>
    <x v="12"/>
    <s v="Sympetrum striolatum"/>
    <n v="3"/>
    <x v="0"/>
    <x v="2"/>
    <n v="8"/>
    <x v="2"/>
  </r>
  <r>
    <x v="1"/>
    <s v="AWD-GZV-Grote Middenplas"/>
    <d v="2012-08-16T13:30:00"/>
    <n v="1"/>
    <x v="17"/>
    <s v="Sympetrum vulgatum"/>
    <n v="10"/>
    <x v="0"/>
    <x v="2"/>
    <n v="8"/>
    <x v="2"/>
  </r>
  <r>
    <x v="1"/>
    <s v="AWD-GZV-Grote Middenplas"/>
    <d v="2012-08-21T13:25:00"/>
    <n v="1"/>
    <x v="25"/>
    <s v="Lestes barbarus"/>
    <n v="1"/>
    <x v="0"/>
    <x v="2"/>
    <n v="8"/>
    <x v="0"/>
  </r>
  <r>
    <x v="1"/>
    <s v="AWD-GZV-Grote Middenplas"/>
    <d v="2012-08-21T13:25:00"/>
    <n v="1"/>
    <x v="11"/>
    <s v="Lestes sponsa"/>
    <n v="5"/>
    <x v="0"/>
    <x v="2"/>
    <n v="8"/>
    <x v="0"/>
  </r>
  <r>
    <x v="1"/>
    <s v="AWD-GZV-Grote Middenplas"/>
    <d v="2012-08-21T13:25:00"/>
    <n v="1"/>
    <x v="3"/>
    <s v="Enallagma cyathigerum"/>
    <n v="7"/>
    <x v="0"/>
    <x v="2"/>
    <n v="8"/>
    <x v="1"/>
  </r>
  <r>
    <x v="1"/>
    <s v="AWD-GZV-Grote Middenplas"/>
    <d v="2012-08-21T13:25:00"/>
    <n v="1"/>
    <x v="12"/>
    <s v="Sympetrum striolatum"/>
    <n v="1"/>
    <x v="0"/>
    <x v="2"/>
    <n v="8"/>
    <x v="2"/>
  </r>
  <r>
    <x v="1"/>
    <s v="AWD-GZV-Grote Middenplas"/>
    <d v="2012-08-21T13:25:00"/>
    <n v="1"/>
    <x v="17"/>
    <s v="Sympetrum vulgatum"/>
    <n v="7"/>
    <x v="0"/>
    <x v="2"/>
    <n v="8"/>
    <x v="2"/>
  </r>
  <r>
    <x v="1"/>
    <s v="AWD-GZV-Grote Middenplas"/>
    <d v="2012-09-04T13:50:00"/>
    <n v="1"/>
    <x v="11"/>
    <s v="Lestes sponsa"/>
    <n v="5"/>
    <x v="0"/>
    <x v="2"/>
    <n v="9"/>
    <x v="0"/>
  </r>
  <r>
    <x v="1"/>
    <s v="AWD-GZV-Grote Middenplas"/>
    <d v="2012-09-04T13:50:00"/>
    <n v="1"/>
    <x v="3"/>
    <s v="Enallagma cyathigerum"/>
    <n v="4"/>
    <x v="0"/>
    <x v="2"/>
    <n v="9"/>
    <x v="1"/>
  </r>
  <r>
    <x v="1"/>
    <s v="AWD-GZV-Grote Middenplas"/>
    <d v="2012-09-04T13:50:00"/>
    <n v="1"/>
    <x v="14"/>
    <s v="Aeshna mixta"/>
    <n v="2"/>
    <x v="0"/>
    <x v="2"/>
    <n v="9"/>
    <x v="3"/>
  </r>
  <r>
    <x v="1"/>
    <s v="AWD-GZV-Grote Middenplas"/>
    <d v="2012-09-04T13:50:00"/>
    <n v="1"/>
    <x v="9"/>
    <s v="Anax imperator"/>
    <n v="1"/>
    <x v="0"/>
    <x v="2"/>
    <n v="9"/>
    <x v="3"/>
  </r>
  <r>
    <x v="1"/>
    <s v="AWD-GZV-Grote Middenplas"/>
    <d v="2012-09-04T13:50:00"/>
    <n v="1"/>
    <x v="12"/>
    <s v="Sympetrum striolatum"/>
    <n v="5"/>
    <x v="0"/>
    <x v="2"/>
    <n v="9"/>
    <x v="2"/>
  </r>
  <r>
    <x v="1"/>
    <s v="AWD-GZV-Grote Middenplas"/>
    <d v="2012-09-04T13:50:00"/>
    <n v="1"/>
    <x v="17"/>
    <s v="Sympetrum vulgatum"/>
    <n v="6"/>
    <x v="0"/>
    <x v="2"/>
    <n v="9"/>
    <x v="2"/>
  </r>
  <r>
    <x v="1"/>
    <s v="AWD-GZV-Grote Middenplas"/>
    <d v="2013-05-19T12:15:00"/>
    <n v="1"/>
    <x v="1"/>
    <s v="Ischnura elegans"/>
    <n v="2"/>
    <x v="0"/>
    <x v="3"/>
    <n v="5"/>
    <x v="1"/>
  </r>
  <r>
    <x v="1"/>
    <s v="AWD-GZV-Grote Middenplas"/>
    <d v="2013-05-19T12:15:00"/>
    <n v="1"/>
    <x v="2"/>
    <s v="Pyrrhosoma nymphula"/>
    <n v="2"/>
    <x v="0"/>
    <x v="3"/>
    <n v="5"/>
    <x v="1"/>
  </r>
  <r>
    <x v="1"/>
    <s v="AWD-GZV-Grote Middenplas"/>
    <d v="2013-05-19T12:15:00"/>
    <n v="1"/>
    <x v="3"/>
    <s v="Enallagma cyathigerum"/>
    <n v="6"/>
    <x v="0"/>
    <x v="3"/>
    <n v="5"/>
    <x v="1"/>
  </r>
  <r>
    <x v="1"/>
    <s v="AWD-GZV-Grote Middenplas"/>
    <d v="2013-05-19T12:15:00"/>
    <n v="1"/>
    <x v="6"/>
    <s v="Coenagrion puella"/>
    <n v="7"/>
    <x v="0"/>
    <x v="3"/>
    <n v="5"/>
    <x v="1"/>
  </r>
  <r>
    <x v="1"/>
    <s v="AWD-GZV-Grote Middenplas"/>
    <d v="2013-05-19T12:15:00"/>
    <n v="1"/>
    <x v="10"/>
    <s v="Libellula quadrimaculata"/>
    <n v="16"/>
    <x v="0"/>
    <x v="3"/>
    <n v="5"/>
    <x v="2"/>
  </r>
  <r>
    <x v="1"/>
    <s v="AWD-GZV-Grote Middenplas"/>
    <d v="2013-05-28T12:00:00"/>
    <n v="1"/>
    <x v="1"/>
    <s v="Ischnura elegans"/>
    <n v="1"/>
    <x v="0"/>
    <x v="3"/>
    <n v="5"/>
    <x v="1"/>
  </r>
  <r>
    <x v="1"/>
    <s v="AWD-GZV-Grote Middenplas"/>
    <d v="2013-05-28T12:00:00"/>
    <n v="1"/>
    <x v="6"/>
    <s v="Coenagrion puella"/>
    <n v="12"/>
    <x v="0"/>
    <x v="3"/>
    <n v="5"/>
    <x v="1"/>
  </r>
  <r>
    <x v="1"/>
    <s v="AWD-GZV-Grote Middenplas"/>
    <d v="2013-05-28T12:00:00"/>
    <n v="1"/>
    <x v="2"/>
    <s v="Pyrrhosoma nymphula"/>
    <n v="5"/>
    <x v="0"/>
    <x v="3"/>
    <n v="5"/>
    <x v="1"/>
  </r>
  <r>
    <x v="1"/>
    <s v="AWD-GZV-Grote Middenplas"/>
    <d v="2013-05-28T12:00:00"/>
    <n v="1"/>
    <x v="3"/>
    <s v="Enallagma cyathigerum"/>
    <n v="9"/>
    <x v="0"/>
    <x v="3"/>
    <n v="5"/>
    <x v="1"/>
  </r>
  <r>
    <x v="1"/>
    <s v="AWD-GZV-Grote Middenplas"/>
    <d v="2013-05-28T12:00:00"/>
    <n v="1"/>
    <x v="10"/>
    <s v="Libellula quadrimaculata"/>
    <n v="17"/>
    <x v="0"/>
    <x v="3"/>
    <n v="5"/>
    <x v="2"/>
  </r>
  <r>
    <x v="1"/>
    <s v="AWD-GZV-Grote Middenplas"/>
    <d v="2013-05-28T12:00:00"/>
    <n v="1"/>
    <x v="18"/>
    <s v="Leucorrhinia rubicunda"/>
    <n v="5"/>
    <x v="0"/>
    <x v="3"/>
    <n v="5"/>
    <x v="2"/>
  </r>
  <r>
    <x v="1"/>
    <s v="AWD-GZV-Grote Middenplas"/>
    <d v="2013-06-07T12:25:00"/>
    <n v="1"/>
    <x v="9"/>
    <s v="Anax imperator"/>
    <n v="2"/>
    <x v="0"/>
    <x v="3"/>
    <n v="6"/>
    <x v="3"/>
  </r>
  <r>
    <x v="1"/>
    <s v="AWD-GZV-Grote Middenplas"/>
    <d v="2013-06-07T12:25:00"/>
    <n v="1"/>
    <x v="18"/>
    <s v="Leucorrhinia rubicunda"/>
    <n v="1"/>
    <x v="0"/>
    <x v="3"/>
    <n v="6"/>
    <x v="2"/>
  </r>
  <r>
    <x v="1"/>
    <s v="AWD-GZV-Grote Middenplas"/>
    <d v="2013-06-07T12:25:00"/>
    <n v="1"/>
    <x v="1"/>
    <s v="Ischnura elegans"/>
    <n v="26"/>
    <x v="0"/>
    <x v="3"/>
    <n v="6"/>
    <x v="1"/>
  </r>
  <r>
    <x v="1"/>
    <s v="AWD-GZV-Grote Middenplas"/>
    <d v="2013-06-07T12:25:00"/>
    <n v="1"/>
    <x v="2"/>
    <s v="Pyrrhosoma nymphula"/>
    <n v="4"/>
    <x v="0"/>
    <x v="3"/>
    <n v="6"/>
    <x v="1"/>
  </r>
  <r>
    <x v="1"/>
    <s v="AWD-GZV-Grote Middenplas"/>
    <d v="2013-06-07T12:25:00"/>
    <n v="1"/>
    <x v="3"/>
    <s v="Enallagma cyathigerum"/>
    <n v="26"/>
    <x v="0"/>
    <x v="3"/>
    <n v="6"/>
    <x v="1"/>
  </r>
  <r>
    <x v="1"/>
    <s v="AWD-GZV-Grote Middenplas"/>
    <d v="2013-06-07T12:25:00"/>
    <n v="1"/>
    <x v="6"/>
    <s v="Coenagrion puella"/>
    <n v="97"/>
    <x v="0"/>
    <x v="3"/>
    <n v="6"/>
    <x v="1"/>
  </r>
  <r>
    <x v="1"/>
    <s v="AWD-GZV-Grote Middenplas"/>
    <d v="2013-06-07T12:25:00"/>
    <n v="1"/>
    <x v="8"/>
    <s v="Aeshna isoceles"/>
    <n v="2"/>
    <x v="0"/>
    <x v="3"/>
    <n v="6"/>
    <x v="3"/>
  </r>
  <r>
    <x v="1"/>
    <s v="AWD-GZV-Grote Middenplas"/>
    <d v="2013-06-07T12:25:00"/>
    <n v="1"/>
    <x v="10"/>
    <s v="Libellula quadrimaculata"/>
    <n v="130"/>
    <x v="0"/>
    <x v="3"/>
    <n v="6"/>
    <x v="2"/>
  </r>
  <r>
    <x v="1"/>
    <s v="AWD-GZV-Grote Middenplas"/>
    <d v="2013-06-07T12:25:00"/>
    <n v="1"/>
    <x v="5"/>
    <s v="Orthetrum cancellatum"/>
    <n v="2"/>
    <x v="0"/>
    <x v="3"/>
    <n v="6"/>
    <x v="2"/>
  </r>
  <r>
    <x v="1"/>
    <s v="AWD-GZV-Grote Middenplas"/>
    <d v="2013-06-07T12:25:00"/>
    <n v="1"/>
    <x v="7"/>
    <s v="Brachytron pratense"/>
    <n v="1"/>
    <x v="0"/>
    <x v="3"/>
    <n v="6"/>
    <x v="3"/>
  </r>
  <r>
    <x v="1"/>
    <s v="AWD-GZV-Grote Middenplas"/>
    <d v="2013-06-25T13:25:00"/>
    <n v="1"/>
    <x v="1"/>
    <s v="Ischnura elegans"/>
    <n v="10"/>
    <x v="0"/>
    <x v="3"/>
    <n v="6"/>
    <x v="1"/>
  </r>
  <r>
    <x v="1"/>
    <s v="AWD-GZV-Grote Middenplas"/>
    <d v="2013-06-25T13:25:00"/>
    <n v="1"/>
    <x v="7"/>
    <s v="Brachytron pratense"/>
    <n v="1"/>
    <x v="0"/>
    <x v="3"/>
    <n v="6"/>
    <x v="3"/>
  </r>
  <r>
    <x v="1"/>
    <s v="AWD-GZV-Grote Middenplas"/>
    <d v="2013-06-25T13:25:00"/>
    <n v="1"/>
    <x v="6"/>
    <s v="Coenagrion puella"/>
    <n v="36"/>
    <x v="0"/>
    <x v="3"/>
    <n v="6"/>
    <x v="1"/>
  </r>
  <r>
    <x v="1"/>
    <s v="AWD-GZV-Grote Middenplas"/>
    <d v="2013-06-25T13:25:00"/>
    <n v="1"/>
    <x v="8"/>
    <s v="Aeshna isoceles"/>
    <n v="2"/>
    <x v="0"/>
    <x v="3"/>
    <n v="6"/>
    <x v="3"/>
  </r>
  <r>
    <x v="1"/>
    <s v="AWD-GZV-Grote Middenplas"/>
    <d v="2013-06-25T13:25:00"/>
    <n v="1"/>
    <x v="9"/>
    <s v="Anax imperator"/>
    <n v="5"/>
    <x v="0"/>
    <x v="3"/>
    <n v="6"/>
    <x v="3"/>
  </r>
  <r>
    <x v="1"/>
    <s v="AWD-GZV-Grote Middenplas"/>
    <d v="2013-06-25T13:25:00"/>
    <n v="1"/>
    <x v="10"/>
    <s v="Libellula quadrimaculata"/>
    <n v="23"/>
    <x v="0"/>
    <x v="3"/>
    <n v="6"/>
    <x v="2"/>
  </r>
  <r>
    <x v="1"/>
    <s v="AWD-GZV-Grote Middenplas"/>
    <d v="2013-06-25T13:25:00"/>
    <n v="1"/>
    <x v="18"/>
    <s v="Leucorrhinia rubicunda"/>
    <n v="2"/>
    <x v="0"/>
    <x v="3"/>
    <n v="6"/>
    <x v="2"/>
  </r>
  <r>
    <x v="1"/>
    <s v="AWD-GZV-Grote Middenplas"/>
    <d v="2013-07-02T11:45:00"/>
    <n v="1"/>
    <x v="3"/>
    <s v="Enallagma cyathigerum"/>
    <n v="4"/>
    <x v="0"/>
    <x v="3"/>
    <n v="7"/>
    <x v="1"/>
  </r>
  <r>
    <x v="1"/>
    <s v="AWD-GZV-Grote Middenplas"/>
    <d v="2013-07-02T11:45:00"/>
    <n v="1"/>
    <x v="5"/>
    <s v="Orthetrum cancellatum"/>
    <n v="3"/>
    <x v="0"/>
    <x v="3"/>
    <n v="7"/>
    <x v="2"/>
  </r>
  <r>
    <x v="1"/>
    <s v="AWD-GZV-Grote Middenplas"/>
    <d v="2013-07-02T11:45:00"/>
    <n v="1"/>
    <x v="1"/>
    <s v="Ischnura elegans"/>
    <n v="49"/>
    <x v="0"/>
    <x v="3"/>
    <n v="7"/>
    <x v="1"/>
  </r>
  <r>
    <x v="1"/>
    <s v="AWD-GZV-Grote Middenplas"/>
    <d v="2013-07-02T11:45:00"/>
    <n v="1"/>
    <x v="6"/>
    <s v="Coenagrion puella"/>
    <n v="33"/>
    <x v="0"/>
    <x v="3"/>
    <n v="7"/>
    <x v="1"/>
  </r>
  <r>
    <x v="1"/>
    <s v="AWD-GZV-Grote Middenplas"/>
    <d v="2013-07-02T11:45:00"/>
    <n v="1"/>
    <x v="8"/>
    <s v="Aeshna isoceles"/>
    <n v="2"/>
    <x v="0"/>
    <x v="3"/>
    <n v="7"/>
    <x v="3"/>
  </r>
  <r>
    <x v="1"/>
    <s v="AWD-GZV-Grote Middenplas"/>
    <d v="2013-07-02T11:45:00"/>
    <n v="1"/>
    <x v="9"/>
    <s v="Anax imperator"/>
    <n v="1"/>
    <x v="0"/>
    <x v="3"/>
    <n v="7"/>
    <x v="3"/>
  </r>
  <r>
    <x v="1"/>
    <s v="AWD-GZV-Grote Middenplas"/>
    <d v="2013-07-02T11:45:00"/>
    <n v="1"/>
    <x v="10"/>
    <s v="Libellula quadrimaculata"/>
    <n v="24"/>
    <x v="0"/>
    <x v="3"/>
    <n v="7"/>
    <x v="2"/>
  </r>
  <r>
    <x v="1"/>
    <s v="AWD-GZV-Grote Middenplas"/>
    <d v="2013-07-02T11:45:00"/>
    <n v="1"/>
    <x v="12"/>
    <s v="Sympetrum striolatum"/>
    <n v="3"/>
    <x v="0"/>
    <x v="3"/>
    <n v="7"/>
    <x v="2"/>
  </r>
  <r>
    <x v="1"/>
    <s v="AWD-GZV-Grote Middenplas"/>
    <d v="2013-07-17T11:40:00"/>
    <n v="1"/>
    <x v="11"/>
    <s v="Lestes sponsa"/>
    <n v="4"/>
    <x v="0"/>
    <x v="3"/>
    <n v="7"/>
    <x v="0"/>
  </r>
  <r>
    <x v="1"/>
    <s v="AWD-GZV-Grote Middenplas"/>
    <d v="2013-07-17T11:40:00"/>
    <n v="1"/>
    <x v="6"/>
    <s v="Coenagrion puella"/>
    <n v="24"/>
    <x v="0"/>
    <x v="3"/>
    <n v="7"/>
    <x v="1"/>
  </r>
  <r>
    <x v="1"/>
    <s v="AWD-GZV-Grote Middenplas"/>
    <d v="2013-07-17T11:40:00"/>
    <n v="1"/>
    <x v="1"/>
    <s v="Ischnura elegans"/>
    <n v="28"/>
    <x v="0"/>
    <x v="3"/>
    <n v="7"/>
    <x v="1"/>
  </r>
  <r>
    <x v="1"/>
    <s v="AWD-GZV-Grote Middenplas"/>
    <d v="2013-07-17T11:40:00"/>
    <n v="1"/>
    <x v="3"/>
    <s v="Enallagma cyathigerum"/>
    <n v="3"/>
    <x v="0"/>
    <x v="3"/>
    <n v="7"/>
    <x v="1"/>
  </r>
  <r>
    <x v="1"/>
    <s v="AWD-GZV-Grote Middenplas"/>
    <d v="2013-07-17T11:40:00"/>
    <n v="1"/>
    <x v="8"/>
    <s v="Aeshna isoceles"/>
    <n v="2"/>
    <x v="0"/>
    <x v="3"/>
    <n v="7"/>
    <x v="3"/>
  </r>
  <r>
    <x v="1"/>
    <s v="AWD-GZV-Grote Middenplas"/>
    <d v="2013-07-17T11:40:00"/>
    <n v="1"/>
    <x v="9"/>
    <s v="Anax imperator"/>
    <n v="1"/>
    <x v="0"/>
    <x v="3"/>
    <n v="7"/>
    <x v="3"/>
  </r>
  <r>
    <x v="1"/>
    <s v="AWD-GZV-Grote Middenplas"/>
    <d v="2013-07-17T11:40:00"/>
    <n v="1"/>
    <x v="10"/>
    <s v="Libellula quadrimaculata"/>
    <n v="4"/>
    <x v="0"/>
    <x v="3"/>
    <n v="7"/>
    <x v="2"/>
  </r>
  <r>
    <x v="1"/>
    <s v="AWD-GZV-Grote Middenplas"/>
    <d v="2013-07-17T11:40:00"/>
    <n v="1"/>
    <x v="12"/>
    <s v="Sympetrum striolatum"/>
    <n v="4"/>
    <x v="0"/>
    <x v="3"/>
    <n v="7"/>
    <x v="2"/>
  </r>
  <r>
    <x v="1"/>
    <s v="AWD-GZV-Grote Middenplas"/>
    <d v="2013-07-26T15:40:00"/>
    <n v="1"/>
    <x v="11"/>
    <s v="Lestes sponsa"/>
    <n v="5"/>
    <x v="0"/>
    <x v="3"/>
    <n v="7"/>
    <x v="0"/>
  </r>
  <r>
    <x v="1"/>
    <s v="AWD-GZV-Grote Middenplas"/>
    <d v="2013-07-26T15:40:00"/>
    <n v="1"/>
    <x v="8"/>
    <s v="Aeshna isoceles"/>
    <n v="1"/>
    <x v="0"/>
    <x v="3"/>
    <n v="7"/>
    <x v="3"/>
  </r>
  <r>
    <x v="1"/>
    <s v="AWD-GZV-Grote Middenplas"/>
    <d v="2013-07-26T15:40:00"/>
    <n v="1"/>
    <x v="10"/>
    <s v="Libellula quadrimaculata"/>
    <n v="3"/>
    <x v="0"/>
    <x v="3"/>
    <n v="7"/>
    <x v="2"/>
  </r>
  <r>
    <x v="1"/>
    <s v="AWD-GZV-Grote Middenplas"/>
    <d v="2013-07-26T15:40:00"/>
    <n v="1"/>
    <x v="16"/>
    <s v="Sympetrum sanguineum"/>
    <n v="1"/>
    <x v="0"/>
    <x v="3"/>
    <n v="7"/>
    <x v="2"/>
  </r>
  <r>
    <x v="1"/>
    <s v="AWD-GZV-Grote Middenplas"/>
    <d v="2013-07-26T15:40:00"/>
    <n v="1"/>
    <x v="1"/>
    <s v="Ischnura elegans"/>
    <n v="20"/>
    <x v="0"/>
    <x v="3"/>
    <n v="7"/>
    <x v="1"/>
  </r>
  <r>
    <x v="1"/>
    <s v="AWD-GZV-Grote Middenplas"/>
    <d v="2013-07-26T15:40:00"/>
    <n v="1"/>
    <x v="3"/>
    <s v="Enallagma cyathigerum"/>
    <n v="60"/>
    <x v="0"/>
    <x v="3"/>
    <n v="7"/>
    <x v="1"/>
  </r>
  <r>
    <x v="1"/>
    <s v="AWD-GZV-Grote Middenplas"/>
    <d v="2013-07-26T15:40:00"/>
    <n v="1"/>
    <x v="9"/>
    <s v="Anax imperator"/>
    <n v="1"/>
    <x v="0"/>
    <x v="3"/>
    <n v="7"/>
    <x v="3"/>
  </r>
  <r>
    <x v="1"/>
    <s v="AWD-GZV-Grote Middenplas"/>
    <d v="2013-07-26T15:40:00"/>
    <n v="1"/>
    <x v="17"/>
    <s v="Sympetrum vulgatum"/>
    <n v="4"/>
    <x v="0"/>
    <x v="3"/>
    <n v="7"/>
    <x v="2"/>
  </r>
  <r>
    <x v="1"/>
    <s v="AWD-GZV-Grote Middenplas"/>
    <d v="2013-08-05T13:30:00"/>
    <n v="1"/>
    <x v="1"/>
    <s v="Ischnura elegans"/>
    <n v="1"/>
    <x v="0"/>
    <x v="3"/>
    <n v="8"/>
    <x v="1"/>
  </r>
  <r>
    <x v="1"/>
    <s v="AWD-GZV-Grote Middenplas"/>
    <d v="2013-08-05T13:30:00"/>
    <n v="1"/>
    <x v="11"/>
    <s v="Lestes sponsa"/>
    <n v="4"/>
    <x v="0"/>
    <x v="3"/>
    <n v="8"/>
    <x v="0"/>
  </r>
  <r>
    <x v="1"/>
    <s v="AWD-GZV-Grote Middenplas"/>
    <d v="2013-08-05T13:30:00"/>
    <n v="1"/>
    <x v="3"/>
    <s v="Enallagma cyathigerum"/>
    <n v="10"/>
    <x v="0"/>
    <x v="3"/>
    <n v="8"/>
    <x v="1"/>
  </r>
  <r>
    <x v="1"/>
    <s v="AWD-GZV-Grote Middenplas"/>
    <d v="2013-08-05T13:30:00"/>
    <n v="1"/>
    <x v="6"/>
    <s v="Coenagrion puella"/>
    <n v="17"/>
    <x v="0"/>
    <x v="3"/>
    <n v="8"/>
    <x v="1"/>
  </r>
  <r>
    <x v="1"/>
    <s v="AWD-GZV-Grote Middenplas"/>
    <d v="2013-08-05T13:30:00"/>
    <n v="1"/>
    <x v="8"/>
    <s v="Aeshna isoceles"/>
    <n v="2"/>
    <x v="0"/>
    <x v="3"/>
    <n v="8"/>
    <x v="3"/>
  </r>
  <r>
    <x v="1"/>
    <s v="AWD-GZV-Grote Middenplas"/>
    <d v="2013-08-05T13:30:00"/>
    <n v="1"/>
    <x v="9"/>
    <s v="Anax imperator"/>
    <n v="2"/>
    <x v="0"/>
    <x v="3"/>
    <n v="8"/>
    <x v="3"/>
  </r>
  <r>
    <x v="1"/>
    <s v="AWD-GZV-Grote Middenplas"/>
    <d v="2013-08-05T13:30:00"/>
    <n v="1"/>
    <x v="10"/>
    <s v="Libellula quadrimaculata"/>
    <n v="3"/>
    <x v="0"/>
    <x v="3"/>
    <n v="8"/>
    <x v="2"/>
  </r>
  <r>
    <x v="1"/>
    <s v="AWD-GZV-Grote Middenplas"/>
    <d v="2013-08-05T13:30:00"/>
    <n v="1"/>
    <x v="15"/>
    <s v="Sympetrum danae"/>
    <n v="1"/>
    <x v="0"/>
    <x v="3"/>
    <n v="8"/>
    <x v="2"/>
  </r>
  <r>
    <x v="1"/>
    <s v="AWD-GZV-Grote Middenplas"/>
    <d v="2013-08-05T13:30:00"/>
    <n v="1"/>
    <x v="23"/>
    <s v="Sympetrum striolatum/vulgatum"/>
    <n v="4"/>
    <x v="0"/>
    <x v="3"/>
    <n v="8"/>
    <x v="2"/>
  </r>
  <r>
    <x v="1"/>
    <s v="AWD-GZV-Grote Middenplas"/>
    <d v="2013-08-05T13:30:00"/>
    <n v="1"/>
    <x v="17"/>
    <s v="Sympetrum vulgatum"/>
    <n v="3"/>
    <x v="0"/>
    <x v="3"/>
    <n v="8"/>
    <x v="2"/>
  </r>
  <r>
    <x v="1"/>
    <s v="AWD-GZV-Grote Middenplas"/>
    <d v="2013-08-14T13:45:00"/>
    <n v="1"/>
    <x v="1"/>
    <s v="Ischnura elegans"/>
    <n v="1"/>
    <x v="0"/>
    <x v="3"/>
    <n v="8"/>
    <x v="1"/>
  </r>
  <r>
    <x v="1"/>
    <s v="AWD-GZV-Grote Middenplas"/>
    <d v="2013-08-14T13:45:00"/>
    <n v="1"/>
    <x v="11"/>
    <s v="Lestes sponsa"/>
    <n v="3"/>
    <x v="0"/>
    <x v="3"/>
    <n v="8"/>
    <x v="0"/>
  </r>
  <r>
    <x v="1"/>
    <s v="AWD-GZV-Grote Middenplas"/>
    <d v="2013-08-14T13:45:00"/>
    <n v="1"/>
    <x v="16"/>
    <s v="Sympetrum sanguineum"/>
    <n v="2"/>
    <x v="0"/>
    <x v="3"/>
    <n v="8"/>
    <x v="2"/>
  </r>
  <r>
    <x v="1"/>
    <s v="AWD-GZV-Grote Middenplas"/>
    <d v="2013-08-14T13:45:00"/>
    <n v="1"/>
    <x v="3"/>
    <s v="Enallagma cyathigerum"/>
    <n v="15"/>
    <x v="0"/>
    <x v="3"/>
    <n v="8"/>
    <x v="1"/>
  </r>
  <r>
    <x v="1"/>
    <s v="AWD-GZV-Grote Middenplas"/>
    <d v="2013-08-14T13:45:00"/>
    <n v="1"/>
    <x v="10"/>
    <s v="Libellula quadrimaculata"/>
    <n v="3"/>
    <x v="0"/>
    <x v="3"/>
    <n v="8"/>
    <x v="2"/>
  </r>
  <r>
    <x v="1"/>
    <s v="AWD-GZV-Grote Middenplas"/>
    <d v="2013-08-14T13:45:00"/>
    <n v="1"/>
    <x v="15"/>
    <s v="Sympetrum danae"/>
    <n v="1"/>
    <x v="0"/>
    <x v="3"/>
    <n v="8"/>
    <x v="2"/>
  </r>
  <r>
    <x v="1"/>
    <s v="AWD-GZV-Grote Middenplas"/>
    <d v="2013-08-14T13:45:00"/>
    <n v="1"/>
    <x v="12"/>
    <s v="Sympetrum striolatum"/>
    <n v="2"/>
    <x v="0"/>
    <x v="3"/>
    <n v="8"/>
    <x v="2"/>
  </r>
  <r>
    <x v="1"/>
    <s v="AWD-GZV-Grote Middenplas"/>
    <d v="2013-08-14T13:45:00"/>
    <n v="1"/>
    <x v="17"/>
    <s v="Sympetrum vulgatum"/>
    <n v="22"/>
    <x v="0"/>
    <x v="3"/>
    <n v="8"/>
    <x v="2"/>
  </r>
  <r>
    <x v="1"/>
    <s v="AWD-GZV-Grote Middenplas"/>
    <d v="2013-08-27T11:45:00"/>
    <n v="1"/>
    <x v="17"/>
    <s v="Sympetrum vulgatum"/>
    <n v="1"/>
    <x v="0"/>
    <x v="3"/>
    <n v="8"/>
    <x v="2"/>
  </r>
  <r>
    <x v="1"/>
    <s v="AWD-GZV-Grote Middenplas"/>
    <d v="2013-08-27T11:45:00"/>
    <n v="1"/>
    <x v="11"/>
    <s v="Lestes sponsa"/>
    <n v="5"/>
    <x v="0"/>
    <x v="3"/>
    <n v="8"/>
    <x v="0"/>
  </r>
  <r>
    <x v="1"/>
    <s v="AWD-GZV-Grote Middenplas"/>
    <d v="2013-08-27T11:45:00"/>
    <n v="1"/>
    <x v="3"/>
    <s v="Enallagma cyathigerum"/>
    <n v="3"/>
    <x v="0"/>
    <x v="3"/>
    <n v="8"/>
    <x v="1"/>
  </r>
  <r>
    <x v="1"/>
    <s v="AWD-GZV-Grote Middenplas"/>
    <d v="2013-08-27T11:45:00"/>
    <n v="1"/>
    <x v="15"/>
    <s v="Sympetrum danae"/>
    <n v="2"/>
    <x v="0"/>
    <x v="3"/>
    <n v="8"/>
    <x v="2"/>
  </r>
  <r>
    <x v="1"/>
    <s v="AWD-GZV-Grote Middenplas"/>
    <d v="2013-08-27T11:45:00"/>
    <n v="1"/>
    <x v="12"/>
    <s v="Sympetrum striolatum"/>
    <n v="5"/>
    <x v="0"/>
    <x v="3"/>
    <n v="8"/>
    <x v="2"/>
  </r>
  <r>
    <x v="1"/>
    <s v="AWD-GZV-Grote Middenplas"/>
    <d v="2013-08-27T11:45:00"/>
    <n v="1"/>
    <x v="23"/>
    <s v="Sympetrum striolatum/vulgatum"/>
    <n v="8"/>
    <x v="0"/>
    <x v="3"/>
    <n v="8"/>
    <x v="2"/>
  </r>
  <r>
    <x v="1"/>
    <s v="AWD-GZV-Grote Middenplas"/>
    <d v="2013-09-09T14:30:00"/>
    <n v="1"/>
    <x v="11"/>
    <s v="Lestes sponsa"/>
    <n v="1"/>
    <x v="0"/>
    <x v="3"/>
    <n v="9"/>
    <x v="0"/>
  </r>
  <r>
    <x v="1"/>
    <s v="AWD-GZV-Grote Middenplas"/>
    <d v="2013-09-09T14:30:00"/>
    <n v="1"/>
    <x v="13"/>
    <s v="Chalcolestes viridis"/>
    <n v="10"/>
    <x v="0"/>
    <x v="3"/>
    <n v="9"/>
    <x v="0"/>
  </r>
  <r>
    <x v="1"/>
    <s v="AWD-GZV-Grote Middenplas"/>
    <d v="2013-09-09T14:30:00"/>
    <n v="1"/>
    <x v="3"/>
    <s v="Enallagma cyathigerum"/>
    <n v="1"/>
    <x v="0"/>
    <x v="3"/>
    <n v="9"/>
    <x v="1"/>
  </r>
  <r>
    <x v="1"/>
    <s v="AWD-GZV-Grote Middenplas"/>
    <d v="2013-09-09T14:30:00"/>
    <n v="1"/>
    <x v="14"/>
    <s v="Aeshna mixta"/>
    <n v="4"/>
    <x v="0"/>
    <x v="3"/>
    <n v="9"/>
    <x v="3"/>
  </r>
  <r>
    <x v="1"/>
    <s v="AWD-GZV-Grote Middenplas"/>
    <d v="2013-09-09T14:30:00"/>
    <n v="1"/>
    <x v="23"/>
    <s v="Sympetrum striolatum/vulgatum"/>
    <n v="34"/>
    <x v="0"/>
    <x v="3"/>
    <n v="9"/>
    <x v="2"/>
  </r>
  <r>
    <x v="1"/>
    <s v="AWD-GZV-Grote Middenplas"/>
    <d v="2014-05-16T13:00:00"/>
    <n v="1"/>
    <x v="6"/>
    <s v="Coenagrion puella"/>
    <n v="7"/>
    <x v="0"/>
    <x v="4"/>
    <n v="5"/>
    <x v="1"/>
  </r>
  <r>
    <x v="1"/>
    <s v="AWD-GZV-Grote Middenplas"/>
    <d v="2014-05-16T13:00:00"/>
    <n v="1"/>
    <x v="4"/>
    <s v="Coenagrion pulchellum"/>
    <n v="1"/>
    <x v="0"/>
    <x v="4"/>
    <n v="5"/>
    <x v="1"/>
  </r>
  <r>
    <x v="1"/>
    <s v="AWD-GZV-Grote Middenplas"/>
    <d v="2014-05-16T13:00:00"/>
    <n v="1"/>
    <x v="8"/>
    <s v="Aeshna isoceles"/>
    <n v="3"/>
    <x v="0"/>
    <x v="4"/>
    <n v="5"/>
    <x v="3"/>
  </r>
  <r>
    <x v="1"/>
    <s v="AWD-GZV-Grote Middenplas"/>
    <d v="2014-05-16T13:00:00"/>
    <n v="1"/>
    <x v="9"/>
    <s v="Anax imperator"/>
    <n v="3"/>
    <x v="0"/>
    <x v="4"/>
    <n v="5"/>
    <x v="3"/>
  </r>
  <r>
    <x v="1"/>
    <s v="AWD-GZV-Grote Middenplas"/>
    <d v="2014-05-16T13:00:00"/>
    <n v="1"/>
    <x v="1"/>
    <s v="Ischnura elegans"/>
    <n v="9"/>
    <x v="0"/>
    <x v="4"/>
    <n v="5"/>
    <x v="1"/>
  </r>
  <r>
    <x v="1"/>
    <s v="AWD-GZV-Grote Middenplas"/>
    <d v="2014-05-16T13:00:00"/>
    <n v="1"/>
    <x v="2"/>
    <s v="Pyrrhosoma nymphula"/>
    <n v="16"/>
    <x v="0"/>
    <x v="4"/>
    <n v="5"/>
    <x v="1"/>
  </r>
  <r>
    <x v="1"/>
    <s v="AWD-GZV-Grote Middenplas"/>
    <d v="2014-05-16T13:00:00"/>
    <n v="1"/>
    <x v="3"/>
    <s v="Enallagma cyathigerum"/>
    <n v="30"/>
    <x v="0"/>
    <x v="4"/>
    <n v="5"/>
    <x v="1"/>
  </r>
  <r>
    <x v="1"/>
    <s v="AWD-GZV-Grote Middenplas"/>
    <d v="2014-05-16T13:00:00"/>
    <n v="1"/>
    <x v="7"/>
    <s v="Brachytron pratense"/>
    <n v="4"/>
    <x v="0"/>
    <x v="4"/>
    <n v="5"/>
    <x v="3"/>
  </r>
  <r>
    <x v="1"/>
    <s v="AWD-GZV-Grote Middenplas"/>
    <d v="2014-05-16T13:00:00"/>
    <n v="1"/>
    <x v="10"/>
    <s v="Libellula quadrimaculata"/>
    <n v="26"/>
    <x v="0"/>
    <x v="4"/>
    <n v="5"/>
    <x v="2"/>
  </r>
  <r>
    <x v="1"/>
    <s v="AWD-GZV-Grote Middenplas"/>
    <d v="2014-05-25T12:45:00"/>
    <n v="1"/>
    <x v="1"/>
    <s v="Ischnura elegans"/>
    <n v="13"/>
    <x v="0"/>
    <x v="4"/>
    <n v="5"/>
    <x v="1"/>
  </r>
  <r>
    <x v="1"/>
    <s v="AWD-GZV-Grote Middenplas"/>
    <d v="2014-05-25T12:45:00"/>
    <n v="1"/>
    <x v="2"/>
    <s v="Pyrrhosoma nymphula"/>
    <n v="16"/>
    <x v="0"/>
    <x v="4"/>
    <n v="5"/>
    <x v="1"/>
  </r>
  <r>
    <x v="1"/>
    <s v="AWD-GZV-Grote Middenplas"/>
    <d v="2014-05-25T12:45:00"/>
    <n v="1"/>
    <x v="3"/>
    <s v="Enallagma cyathigerum"/>
    <n v="8"/>
    <x v="0"/>
    <x v="4"/>
    <n v="5"/>
    <x v="1"/>
  </r>
  <r>
    <x v="1"/>
    <s v="AWD-GZV-Grote Middenplas"/>
    <d v="2014-05-25T12:45:00"/>
    <n v="1"/>
    <x v="6"/>
    <s v="Coenagrion puella"/>
    <n v="27"/>
    <x v="0"/>
    <x v="4"/>
    <n v="5"/>
    <x v="1"/>
  </r>
  <r>
    <x v="1"/>
    <s v="AWD-GZV-Grote Middenplas"/>
    <d v="2014-05-25T12:45:00"/>
    <n v="1"/>
    <x v="7"/>
    <s v="Brachytron pratense"/>
    <n v="2"/>
    <x v="0"/>
    <x v="4"/>
    <n v="5"/>
    <x v="3"/>
  </r>
  <r>
    <x v="1"/>
    <s v="AWD-GZV-Grote Middenplas"/>
    <d v="2014-05-25T12:45:00"/>
    <n v="1"/>
    <x v="8"/>
    <s v="Aeshna isoceles"/>
    <n v="4"/>
    <x v="0"/>
    <x v="4"/>
    <n v="5"/>
    <x v="3"/>
  </r>
  <r>
    <x v="1"/>
    <s v="AWD-GZV-Grote Middenplas"/>
    <d v="2014-05-25T12:45:00"/>
    <n v="1"/>
    <x v="10"/>
    <s v="Libellula quadrimaculata"/>
    <n v="12"/>
    <x v="0"/>
    <x v="4"/>
    <n v="5"/>
    <x v="2"/>
  </r>
  <r>
    <x v="1"/>
    <s v="AWD-GZV-Grote Middenplas"/>
    <d v="2014-05-25T12:45:00"/>
    <n v="1"/>
    <x v="5"/>
    <s v="Orthetrum cancellatum"/>
    <n v="4"/>
    <x v="0"/>
    <x v="4"/>
    <n v="5"/>
    <x v="2"/>
  </r>
  <r>
    <x v="1"/>
    <s v="AWD-GZV-Grote Middenplas"/>
    <d v="2014-05-25T12:45:00"/>
    <n v="1"/>
    <x v="24"/>
    <s v="Leucorrhinia pectoralis"/>
    <n v="3"/>
    <x v="0"/>
    <x v="4"/>
    <n v="5"/>
    <x v="2"/>
  </r>
  <r>
    <x v="1"/>
    <s v="AWD-GZV-Grote Middenplas"/>
    <d v="2014-06-01T12:35:00"/>
    <n v="1"/>
    <x v="1"/>
    <s v="Ischnura elegans"/>
    <n v="21"/>
    <x v="0"/>
    <x v="4"/>
    <n v="6"/>
    <x v="1"/>
  </r>
  <r>
    <x v="1"/>
    <s v="AWD-GZV-Grote Middenplas"/>
    <d v="2014-06-01T12:35:00"/>
    <n v="1"/>
    <x v="2"/>
    <s v="Pyrrhosoma nymphula"/>
    <n v="4"/>
    <x v="0"/>
    <x v="4"/>
    <n v="6"/>
    <x v="1"/>
  </r>
  <r>
    <x v="1"/>
    <s v="AWD-GZV-Grote Middenplas"/>
    <d v="2014-06-01T12:35:00"/>
    <n v="1"/>
    <x v="6"/>
    <s v="Coenagrion puella"/>
    <n v="39"/>
    <x v="0"/>
    <x v="4"/>
    <n v="6"/>
    <x v="1"/>
  </r>
  <r>
    <x v="1"/>
    <s v="AWD-GZV-Grote Middenplas"/>
    <d v="2014-06-01T12:35:00"/>
    <n v="1"/>
    <x v="7"/>
    <s v="Brachytron pratense"/>
    <n v="1"/>
    <x v="0"/>
    <x v="4"/>
    <n v="6"/>
    <x v="3"/>
  </r>
  <r>
    <x v="1"/>
    <s v="AWD-GZV-Grote Middenplas"/>
    <d v="2014-06-01T12:35:00"/>
    <n v="1"/>
    <x v="3"/>
    <s v="Enallagma cyathigerum"/>
    <n v="6"/>
    <x v="0"/>
    <x v="4"/>
    <n v="6"/>
    <x v="1"/>
  </r>
  <r>
    <x v="1"/>
    <s v="AWD-GZV-Grote Middenplas"/>
    <d v="2014-06-01T12:35:00"/>
    <n v="1"/>
    <x v="8"/>
    <s v="Aeshna isoceles"/>
    <n v="2"/>
    <x v="0"/>
    <x v="4"/>
    <n v="6"/>
    <x v="3"/>
  </r>
  <r>
    <x v="1"/>
    <s v="AWD-GZV-Grote Middenplas"/>
    <d v="2014-06-01T12:35:00"/>
    <n v="1"/>
    <x v="9"/>
    <s v="Anax imperator"/>
    <n v="4"/>
    <x v="0"/>
    <x v="4"/>
    <n v="6"/>
    <x v="3"/>
  </r>
  <r>
    <x v="1"/>
    <s v="AWD-GZV-Grote Middenplas"/>
    <d v="2014-06-01T12:35:00"/>
    <n v="1"/>
    <x v="10"/>
    <s v="Libellula quadrimaculata"/>
    <n v="11"/>
    <x v="0"/>
    <x v="4"/>
    <n v="6"/>
    <x v="2"/>
  </r>
  <r>
    <x v="1"/>
    <s v="AWD-GZV-Grote Middenplas"/>
    <d v="2014-06-01T12:35:00"/>
    <n v="1"/>
    <x v="24"/>
    <s v="Leucorrhinia pectoralis"/>
    <n v="3"/>
    <x v="0"/>
    <x v="4"/>
    <n v="6"/>
    <x v="2"/>
  </r>
  <r>
    <x v="1"/>
    <s v="AWD-GZV-Grote Middenplas"/>
    <d v="2014-06-06T14:45:00"/>
    <n v="1"/>
    <x v="3"/>
    <s v="Enallagma cyathigerum"/>
    <n v="13"/>
    <x v="0"/>
    <x v="4"/>
    <n v="6"/>
    <x v="1"/>
  </r>
  <r>
    <x v="1"/>
    <s v="AWD-GZV-Grote Middenplas"/>
    <d v="2014-06-06T14:45:00"/>
    <n v="1"/>
    <x v="6"/>
    <s v="Coenagrion puella"/>
    <n v="10"/>
    <x v="0"/>
    <x v="4"/>
    <n v="6"/>
    <x v="1"/>
  </r>
  <r>
    <x v="1"/>
    <s v="AWD-GZV-Grote Middenplas"/>
    <d v="2014-06-06T14:45:00"/>
    <n v="1"/>
    <x v="8"/>
    <s v="Aeshna isoceles"/>
    <n v="3"/>
    <x v="0"/>
    <x v="4"/>
    <n v="6"/>
    <x v="3"/>
  </r>
  <r>
    <x v="1"/>
    <s v="AWD-GZV-Grote Middenplas"/>
    <d v="2014-06-06T14:45:00"/>
    <n v="1"/>
    <x v="10"/>
    <s v="Libellula quadrimaculata"/>
    <n v="4"/>
    <x v="0"/>
    <x v="4"/>
    <n v="6"/>
    <x v="2"/>
  </r>
  <r>
    <x v="1"/>
    <s v="AWD-GZV-Grote Middenplas"/>
    <d v="2014-06-06T14:45:00"/>
    <n v="1"/>
    <x v="24"/>
    <s v="Leucorrhinia pectoralis"/>
    <n v="2"/>
    <x v="0"/>
    <x v="4"/>
    <n v="6"/>
    <x v="2"/>
  </r>
  <r>
    <x v="1"/>
    <s v="AWD-GZV-Grote Middenplas"/>
    <d v="2014-06-06T14:45:00"/>
    <n v="1"/>
    <x v="1"/>
    <s v="Ischnura elegans"/>
    <n v="8"/>
    <x v="0"/>
    <x v="4"/>
    <n v="6"/>
    <x v="1"/>
  </r>
  <r>
    <x v="1"/>
    <s v="AWD-GZV-Grote Middenplas"/>
    <d v="2014-06-21T13:30:00"/>
    <n v="1"/>
    <x v="9"/>
    <s v="Anax imperator"/>
    <n v="2"/>
    <x v="0"/>
    <x v="4"/>
    <n v="6"/>
    <x v="3"/>
  </r>
  <r>
    <x v="1"/>
    <s v="AWD-GZV-Grote Middenplas"/>
    <d v="2014-06-21T13:30:00"/>
    <n v="1"/>
    <x v="1"/>
    <s v="Ischnura elegans"/>
    <n v="22"/>
    <x v="0"/>
    <x v="4"/>
    <n v="6"/>
    <x v="1"/>
  </r>
  <r>
    <x v="1"/>
    <s v="AWD-GZV-Grote Middenplas"/>
    <d v="2014-06-21T13:30:00"/>
    <n v="1"/>
    <x v="3"/>
    <s v="Enallagma cyathigerum"/>
    <n v="8"/>
    <x v="0"/>
    <x v="4"/>
    <n v="6"/>
    <x v="1"/>
  </r>
  <r>
    <x v="1"/>
    <s v="AWD-GZV-Grote Middenplas"/>
    <d v="2014-06-21T13:30:00"/>
    <n v="1"/>
    <x v="8"/>
    <s v="Aeshna isoceles"/>
    <n v="2"/>
    <x v="0"/>
    <x v="4"/>
    <n v="6"/>
    <x v="3"/>
  </r>
  <r>
    <x v="1"/>
    <s v="AWD-GZV-Grote Middenplas"/>
    <d v="2014-06-21T13:30:00"/>
    <n v="1"/>
    <x v="12"/>
    <s v="Sympetrum striolatum"/>
    <n v="2"/>
    <x v="0"/>
    <x v="4"/>
    <n v="6"/>
    <x v="2"/>
  </r>
  <r>
    <x v="1"/>
    <s v="AWD-GZV-Grote Middenplas"/>
    <d v="2014-06-24T11:45:00"/>
    <n v="1"/>
    <x v="3"/>
    <s v="Enallagma cyathigerum"/>
    <n v="11"/>
    <x v="0"/>
    <x v="4"/>
    <n v="6"/>
    <x v="1"/>
  </r>
  <r>
    <x v="1"/>
    <s v="AWD-GZV-Grote Middenplas"/>
    <d v="2014-06-24T11:45:00"/>
    <n v="1"/>
    <x v="1"/>
    <s v="Ischnura elegans"/>
    <n v="22"/>
    <x v="0"/>
    <x v="4"/>
    <n v="6"/>
    <x v="1"/>
  </r>
  <r>
    <x v="1"/>
    <s v="AWD-GZV-Grote Middenplas"/>
    <d v="2014-06-24T11:45:00"/>
    <n v="1"/>
    <x v="8"/>
    <s v="Aeshna isoceles"/>
    <n v="1"/>
    <x v="0"/>
    <x v="4"/>
    <n v="6"/>
    <x v="3"/>
  </r>
  <r>
    <x v="1"/>
    <s v="AWD-GZV-Grote Middenplas"/>
    <d v="2014-06-24T11:45:00"/>
    <n v="1"/>
    <x v="9"/>
    <s v="Anax imperator"/>
    <n v="1"/>
    <x v="0"/>
    <x v="4"/>
    <n v="6"/>
    <x v="3"/>
  </r>
  <r>
    <x v="1"/>
    <s v="AWD-GZV-Grote Middenplas"/>
    <d v="2014-06-24T11:45:00"/>
    <n v="1"/>
    <x v="10"/>
    <s v="Libellula quadrimaculata"/>
    <n v="5"/>
    <x v="0"/>
    <x v="4"/>
    <n v="6"/>
    <x v="2"/>
  </r>
  <r>
    <x v="1"/>
    <s v="AWD-GZV-Grote Middenplas"/>
    <d v="2014-06-24T11:45:00"/>
    <n v="1"/>
    <x v="5"/>
    <s v="Orthetrum cancellatum"/>
    <n v="2"/>
    <x v="0"/>
    <x v="4"/>
    <n v="6"/>
    <x v="2"/>
  </r>
  <r>
    <x v="1"/>
    <s v="AWD-GZV-Grote Middenplas"/>
    <d v="2014-07-10T14:40:00"/>
    <n v="1"/>
    <x v="6"/>
    <s v="Coenagrion puella"/>
    <n v="5"/>
    <x v="0"/>
    <x v="4"/>
    <n v="7"/>
    <x v="1"/>
  </r>
  <r>
    <x v="1"/>
    <s v="AWD-GZV-Grote Middenplas"/>
    <d v="2014-07-10T14:40:00"/>
    <n v="1"/>
    <x v="16"/>
    <s v="Sympetrum sanguineum"/>
    <n v="1"/>
    <x v="0"/>
    <x v="4"/>
    <n v="7"/>
    <x v="2"/>
  </r>
  <r>
    <x v="1"/>
    <s v="AWD-GZV-Grote Middenplas"/>
    <d v="2014-07-10T14:40:00"/>
    <n v="1"/>
    <x v="17"/>
    <s v="Sympetrum vulgatum"/>
    <n v="1"/>
    <x v="0"/>
    <x v="4"/>
    <n v="7"/>
    <x v="2"/>
  </r>
  <r>
    <x v="1"/>
    <s v="AWD-GZV-Grote Middenplas"/>
    <d v="2014-07-10T14:40:00"/>
    <n v="1"/>
    <x v="1"/>
    <s v="Ischnura elegans"/>
    <n v="4"/>
    <x v="0"/>
    <x v="4"/>
    <n v="7"/>
    <x v="1"/>
  </r>
  <r>
    <x v="1"/>
    <s v="AWD-GZV-Grote Middenplas"/>
    <d v="2014-07-10T14:40:00"/>
    <n v="1"/>
    <x v="3"/>
    <s v="Enallagma cyathigerum"/>
    <n v="9"/>
    <x v="0"/>
    <x v="4"/>
    <n v="7"/>
    <x v="1"/>
  </r>
  <r>
    <x v="1"/>
    <s v="AWD-GZV-Grote Middenplas"/>
    <d v="2014-07-10T14:40:00"/>
    <n v="1"/>
    <x v="8"/>
    <s v="Aeshna isoceles"/>
    <n v="2"/>
    <x v="0"/>
    <x v="4"/>
    <n v="7"/>
    <x v="3"/>
  </r>
  <r>
    <x v="1"/>
    <s v="AWD-GZV-Grote Middenplas"/>
    <d v="2014-07-10T14:40:00"/>
    <n v="1"/>
    <x v="9"/>
    <s v="Anax imperator"/>
    <n v="3"/>
    <x v="0"/>
    <x v="4"/>
    <n v="7"/>
    <x v="3"/>
  </r>
  <r>
    <x v="1"/>
    <s v="AWD-GZV-Grote Middenplas"/>
    <d v="2014-07-10T14:40:00"/>
    <n v="1"/>
    <x v="10"/>
    <s v="Libellula quadrimaculata"/>
    <n v="4"/>
    <x v="0"/>
    <x v="4"/>
    <n v="7"/>
    <x v="2"/>
  </r>
  <r>
    <x v="1"/>
    <s v="AWD-GZV-Grote Middenplas"/>
    <d v="2014-07-10T14:40:00"/>
    <n v="1"/>
    <x v="5"/>
    <s v="Orthetrum cancellatum"/>
    <n v="1"/>
    <x v="0"/>
    <x v="4"/>
    <n v="7"/>
    <x v="2"/>
  </r>
  <r>
    <x v="1"/>
    <s v="AWD-GZV-Grote Middenplas"/>
    <d v="2014-07-10T14:40:00"/>
    <n v="1"/>
    <x v="12"/>
    <s v="Sympetrum striolatum"/>
    <n v="1"/>
    <x v="0"/>
    <x v="4"/>
    <n v="7"/>
    <x v="2"/>
  </r>
  <r>
    <x v="1"/>
    <s v="AWD-GZV-Grote Middenplas"/>
    <d v="2014-07-27T13:40:00"/>
    <n v="1"/>
    <x v="11"/>
    <s v="Lestes sponsa"/>
    <n v="3"/>
    <x v="0"/>
    <x v="4"/>
    <n v="7"/>
    <x v="0"/>
  </r>
  <r>
    <x v="1"/>
    <s v="AWD-GZV-Grote Middenplas"/>
    <d v="2014-07-27T13:40:00"/>
    <n v="1"/>
    <x v="1"/>
    <s v="Ischnura elegans"/>
    <n v="1"/>
    <x v="0"/>
    <x v="4"/>
    <n v="7"/>
    <x v="1"/>
  </r>
  <r>
    <x v="1"/>
    <s v="AWD-GZV-Grote Middenplas"/>
    <d v="2014-07-27T13:40:00"/>
    <n v="1"/>
    <x v="3"/>
    <s v="Enallagma cyathigerum"/>
    <n v="31"/>
    <x v="0"/>
    <x v="4"/>
    <n v="7"/>
    <x v="1"/>
  </r>
  <r>
    <x v="1"/>
    <s v="AWD-GZV-Grote Middenplas"/>
    <d v="2014-07-27T13:40:00"/>
    <n v="1"/>
    <x v="9"/>
    <s v="Anax imperator"/>
    <n v="9"/>
    <x v="0"/>
    <x v="4"/>
    <n v="7"/>
    <x v="3"/>
  </r>
  <r>
    <x v="1"/>
    <s v="AWD-GZV-Grote Middenplas"/>
    <d v="2014-07-27T13:40:00"/>
    <n v="1"/>
    <x v="10"/>
    <s v="Libellula quadrimaculata"/>
    <n v="1"/>
    <x v="0"/>
    <x v="4"/>
    <n v="7"/>
    <x v="2"/>
  </r>
  <r>
    <x v="1"/>
    <s v="AWD-GZV-Grote Middenplas"/>
    <d v="2014-07-27T13:40:00"/>
    <n v="1"/>
    <x v="16"/>
    <s v="Sympetrum sanguineum"/>
    <n v="4"/>
    <x v="0"/>
    <x v="4"/>
    <n v="7"/>
    <x v="2"/>
  </r>
  <r>
    <x v="1"/>
    <s v="AWD-GZV-Grote Middenplas"/>
    <d v="2014-07-27T13:40:00"/>
    <n v="1"/>
    <x v="12"/>
    <s v="Sympetrum striolatum"/>
    <n v="7"/>
    <x v="0"/>
    <x v="4"/>
    <n v="7"/>
    <x v="2"/>
  </r>
  <r>
    <x v="1"/>
    <s v="AWD-GZV-Grote Middenplas"/>
    <d v="2014-07-27T13:40:00"/>
    <n v="1"/>
    <x v="17"/>
    <s v="Sympetrum vulgatum"/>
    <n v="9"/>
    <x v="0"/>
    <x v="4"/>
    <n v="7"/>
    <x v="2"/>
  </r>
  <r>
    <x v="1"/>
    <s v="AWD-GZV-Grote Middenplas"/>
    <d v="2014-08-14T13:45:00"/>
    <n v="1"/>
    <x v="11"/>
    <s v="Lestes sponsa"/>
    <n v="4"/>
    <x v="0"/>
    <x v="4"/>
    <n v="8"/>
    <x v="0"/>
  </r>
  <r>
    <x v="1"/>
    <s v="AWD-GZV-Grote Middenplas"/>
    <d v="2014-08-14T13:45:00"/>
    <n v="1"/>
    <x v="3"/>
    <s v="Enallagma cyathigerum"/>
    <n v="11"/>
    <x v="0"/>
    <x v="4"/>
    <n v="8"/>
    <x v="1"/>
  </r>
  <r>
    <x v="1"/>
    <s v="AWD-GZV-Grote Middenplas"/>
    <d v="2014-08-14T13:45:00"/>
    <n v="1"/>
    <x v="12"/>
    <s v="Sympetrum striolatum"/>
    <n v="10"/>
    <x v="0"/>
    <x v="4"/>
    <n v="8"/>
    <x v="2"/>
  </r>
  <r>
    <x v="1"/>
    <s v="AWD-GZV-Grote Middenplas"/>
    <d v="2014-08-14T13:45:00"/>
    <n v="1"/>
    <x v="17"/>
    <s v="Sympetrum vulgatum"/>
    <n v="21"/>
    <x v="0"/>
    <x v="4"/>
    <n v="8"/>
    <x v="2"/>
  </r>
  <r>
    <x v="1"/>
    <s v="AWD-GZV-Grote Middenplas"/>
    <d v="2014-09-02T12:00:00"/>
    <n v="1"/>
    <x v="13"/>
    <s v="Chalcolestes viridis"/>
    <n v="2"/>
    <x v="0"/>
    <x v="4"/>
    <n v="9"/>
    <x v="0"/>
  </r>
  <r>
    <x v="1"/>
    <s v="AWD-GZV-Grote Middenplas"/>
    <d v="2014-09-02T12:00:00"/>
    <n v="1"/>
    <x v="14"/>
    <s v="Aeshna mixta"/>
    <n v="1"/>
    <x v="0"/>
    <x v="4"/>
    <n v="9"/>
    <x v="3"/>
  </r>
  <r>
    <x v="1"/>
    <s v="AWD-GZV-Grote Middenplas"/>
    <d v="2014-09-02T12:00:00"/>
    <n v="1"/>
    <x v="11"/>
    <s v="Lestes sponsa"/>
    <n v="7"/>
    <x v="0"/>
    <x v="4"/>
    <n v="9"/>
    <x v="0"/>
  </r>
  <r>
    <x v="1"/>
    <s v="AWD-GZV-Grote Middenplas"/>
    <d v="2014-09-02T12:00:00"/>
    <n v="1"/>
    <x v="1"/>
    <s v="Ischnura elegans"/>
    <n v="3"/>
    <x v="0"/>
    <x v="4"/>
    <n v="9"/>
    <x v="1"/>
  </r>
  <r>
    <x v="1"/>
    <s v="AWD-GZV-Grote Middenplas"/>
    <d v="2014-09-02T12:00:00"/>
    <n v="1"/>
    <x v="3"/>
    <s v="Enallagma cyathigerum"/>
    <n v="4"/>
    <x v="0"/>
    <x v="4"/>
    <n v="9"/>
    <x v="1"/>
  </r>
  <r>
    <x v="1"/>
    <s v="AWD-GZV-Grote Middenplas"/>
    <d v="2014-09-02T12:00:00"/>
    <n v="1"/>
    <x v="15"/>
    <s v="Sympetrum danae"/>
    <n v="2"/>
    <x v="0"/>
    <x v="4"/>
    <n v="9"/>
    <x v="2"/>
  </r>
  <r>
    <x v="1"/>
    <s v="AWD-GZV-Grote Middenplas"/>
    <d v="2014-09-02T12:00:00"/>
    <n v="1"/>
    <x v="19"/>
    <s v="Lestes virens"/>
    <n v="1"/>
    <x v="0"/>
    <x v="4"/>
    <n v="9"/>
    <x v="0"/>
  </r>
  <r>
    <x v="1"/>
    <s v="AWD-GZV-Grote Middenplas"/>
    <d v="2014-09-02T12:00:00"/>
    <n v="1"/>
    <x v="23"/>
    <s v="Sympetrum striolatum/vulgatum"/>
    <n v="22"/>
    <x v="0"/>
    <x v="4"/>
    <n v="9"/>
    <x v="2"/>
  </r>
  <r>
    <x v="1"/>
    <s v="AWD-GZV-Grote Middenplas"/>
    <d v="2014-09-02T12:00:00"/>
    <n v="1"/>
    <x v="17"/>
    <s v="Sympetrum vulgatum"/>
    <n v="1"/>
    <x v="0"/>
    <x v="4"/>
    <n v="9"/>
    <x v="2"/>
  </r>
  <r>
    <x v="1"/>
    <s v="AWD-GZV-Grote Middenplas"/>
    <d v="2014-09-18T14:15:00"/>
    <n v="1"/>
    <x v="13"/>
    <s v="Chalcolestes viridis"/>
    <n v="2"/>
    <x v="0"/>
    <x v="4"/>
    <n v="9"/>
    <x v="0"/>
  </r>
  <r>
    <x v="1"/>
    <s v="AWD-GZV-Grote Middenplas"/>
    <d v="2014-09-18T14:15:00"/>
    <n v="1"/>
    <x v="3"/>
    <s v="Enallagma cyathigerum"/>
    <n v="6"/>
    <x v="0"/>
    <x v="4"/>
    <n v="9"/>
    <x v="1"/>
  </r>
  <r>
    <x v="1"/>
    <s v="AWD-GZV-Grote Middenplas"/>
    <d v="2014-09-18T14:15:00"/>
    <n v="1"/>
    <x v="14"/>
    <s v="Aeshna mixta"/>
    <n v="1"/>
    <x v="0"/>
    <x v="4"/>
    <n v="9"/>
    <x v="3"/>
  </r>
  <r>
    <x v="1"/>
    <s v="AWD-GZV-Grote Middenplas"/>
    <d v="2014-09-18T14:15:00"/>
    <n v="1"/>
    <x v="15"/>
    <s v="Sympetrum danae"/>
    <n v="2"/>
    <x v="0"/>
    <x v="4"/>
    <n v="9"/>
    <x v="2"/>
  </r>
  <r>
    <x v="1"/>
    <s v="AWD-GZV-Grote Middenplas"/>
    <d v="2014-09-18T14:15:00"/>
    <n v="1"/>
    <x v="12"/>
    <s v="Sympetrum striolatum"/>
    <n v="4"/>
    <x v="0"/>
    <x v="4"/>
    <n v="9"/>
    <x v="2"/>
  </r>
  <r>
    <x v="1"/>
    <s v="AWD-GZV-Grote Middenplas"/>
    <d v="2014-09-18T14:15:00"/>
    <n v="1"/>
    <x v="17"/>
    <s v="Sympetrum vulgatum"/>
    <n v="5"/>
    <x v="0"/>
    <x v="4"/>
    <n v="9"/>
    <x v="2"/>
  </r>
  <r>
    <x v="1"/>
    <s v="AWD-GZV-Grote Middenplas"/>
    <d v="2015-04-25T11:45:00"/>
    <n v="1"/>
    <x v="0"/>
    <s v="Sympecma fusca"/>
    <n v="1"/>
    <x v="0"/>
    <x v="5"/>
    <n v="4"/>
    <x v="0"/>
  </r>
  <r>
    <x v="1"/>
    <s v="AWD-GZV-Grote Middenplas"/>
    <d v="2015-04-25T11:45:00"/>
    <n v="1"/>
    <x v="2"/>
    <s v="Pyrrhosoma nymphula"/>
    <n v="3"/>
    <x v="0"/>
    <x v="5"/>
    <n v="4"/>
    <x v="1"/>
  </r>
  <r>
    <x v="1"/>
    <s v="AWD-GZV-Grote Middenplas"/>
    <d v="2015-05-22T11:20:00"/>
    <n v="1"/>
    <x v="6"/>
    <s v="Coenagrion puella"/>
    <n v="2"/>
    <x v="0"/>
    <x v="5"/>
    <n v="5"/>
    <x v="1"/>
  </r>
  <r>
    <x v="1"/>
    <s v="AWD-GZV-Grote Middenplas"/>
    <d v="2015-05-22T11:20:00"/>
    <n v="1"/>
    <x v="7"/>
    <s v="Brachytron pratense"/>
    <n v="1"/>
    <x v="0"/>
    <x v="5"/>
    <n v="5"/>
    <x v="3"/>
  </r>
  <r>
    <x v="1"/>
    <s v="AWD-GZV-Grote Middenplas"/>
    <d v="2015-05-22T11:20:00"/>
    <n v="1"/>
    <x v="1"/>
    <s v="Ischnura elegans"/>
    <n v="2"/>
    <x v="0"/>
    <x v="5"/>
    <n v="5"/>
    <x v="1"/>
  </r>
  <r>
    <x v="1"/>
    <s v="AWD-GZV-Grote Middenplas"/>
    <d v="2015-05-22T11:20:00"/>
    <n v="1"/>
    <x v="3"/>
    <s v="Enallagma cyathigerum"/>
    <n v="25"/>
    <x v="0"/>
    <x v="5"/>
    <n v="5"/>
    <x v="1"/>
  </r>
  <r>
    <x v="1"/>
    <s v="AWD-GZV-Grote Middenplas"/>
    <d v="2015-05-22T11:20:00"/>
    <n v="1"/>
    <x v="10"/>
    <s v="Libellula quadrimaculata"/>
    <n v="17"/>
    <x v="0"/>
    <x v="5"/>
    <n v="5"/>
    <x v="2"/>
  </r>
  <r>
    <x v="1"/>
    <s v="AWD-GZV-Grote Middenplas"/>
    <d v="2015-06-04T14:45:00"/>
    <n v="1"/>
    <x v="9"/>
    <s v="Anax imperator"/>
    <n v="1"/>
    <x v="0"/>
    <x v="5"/>
    <n v="6"/>
    <x v="3"/>
  </r>
  <r>
    <x v="1"/>
    <s v="AWD-GZV-Grote Middenplas"/>
    <d v="2015-06-04T14:45:00"/>
    <n v="1"/>
    <x v="18"/>
    <s v="Leucorrhinia rubicunda"/>
    <n v="3"/>
    <x v="0"/>
    <x v="5"/>
    <n v="6"/>
    <x v="2"/>
  </r>
  <r>
    <x v="1"/>
    <s v="AWD-GZV-Grote Middenplas"/>
    <d v="2015-06-04T14:45:00"/>
    <n v="1"/>
    <x v="1"/>
    <s v="Ischnura elegans"/>
    <n v="10"/>
    <x v="0"/>
    <x v="5"/>
    <n v="6"/>
    <x v="1"/>
  </r>
  <r>
    <x v="1"/>
    <s v="AWD-GZV-Grote Middenplas"/>
    <d v="2015-06-04T14:45:00"/>
    <n v="1"/>
    <x v="2"/>
    <s v="Pyrrhosoma nymphula"/>
    <n v="6"/>
    <x v="0"/>
    <x v="5"/>
    <n v="6"/>
    <x v="1"/>
  </r>
  <r>
    <x v="1"/>
    <s v="AWD-GZV-Grote Middenplas"/>
    <d v="2015-06-04T14:45:00"/>
    <n v="1"/>
    <x v="3"/>
    <s v="Enallagma cyathigerum"/>
    <n v="28"/>
    <x v="0"/>
    <x v="5"/>
    <n v="6"/>
    <x v="1"/>
  </r>
  <r>
    <x v="1"/>
    <s v="AWD-GZV-Grote Middenplas"/>
    <d v="2015-06-04T14:45:00"/>
    <n v="1"/>
    <x v="6"/>
    <s v="Coenagrion puella"/>
    <n v="12"/>
    <x v="0"/>
    <x v="5"/>
    <n v="6"/>
    <x v="1"/>
  </r>
  <r>
    <x v="1"/>
    <s v="AWD-GZV-Grote Middenplas"/>
    <d v="2015-06-04T14:45:00"/>
    <n v="1"/>
    <x v="7"/>
    <s v="Brachytron pratense"/>
    <n v="3"/>
    <x v="0"/>
    <x v="5"/>
    <n v="6"/>
    <x v="3"/>
  </r>
  <r>
    <x v="1"/>
    <s v="AWD-GZV-Grote Middenplas"/>
    <d v="2015-06-04T14:45:00"/>
    <n v="1"/>
    <x v="8"/>
    <s v="Aeshna isoceles"/>
    <n v="6"/>
    <x v="0"/>
    <x v="5"/>
    <n v="6"/>
    <x v="3"/>
  </r>
  <r>
    <x v="1"/>
    <s v="AWD-GZV-Grote Middenplas"/>
    <d v="2015-06-04T14:45:00"/>
    <n v="1"/>
    <x v="10"/>
    <s v="Libellula quadrimaculata"/>
    <n v="10"/>
    <x v="0"/>
    <x v="5"/>
    <n v="6"/>
    <x v="2"/>
  </r>
  <r>
    <x v="1"/>
    <s v="AWD-GZV-Grote Middenplas"/>
    <d v="2015-06-04T14:45:00"/>
    <n v="1"/>
    <x v="5"/>
    <s v="Orthetrum cancellatum"/>
    <n v="4"/>
    <x v="0"/>
    <x v="5"/>
    <n v="6"/>
    <x v="2"/>
  </r>
  <r>
    <x v="1"/>
    <s v="AWD-GZV-Grote Middenplas"/>
    <d v="2015-06-09T14:25:00"/>
    <n v="1"/>
    <x v="9"/>
    <s v="Anax imperator"/>
    <n v="2"/>
    <x v="0"/>
    <x v="5"/>
    <n v="6"/>
    <x v="3"/>
  </r>
  <r>
    <x v="1"/>
    <s v="AWD-GZV-Grote Middenplas"/>
    <d v="2015-06-09T14:25:00"/>
    <n v="1"/>
    <x v="1"/>
    <s v="Ischnura elegans"/>
    <n v="22"/>
    <x v="0"/>
    <x v="5"/>
    <n v="6"/>
    <x v="1"/>
  </r>
  <r>
    <x v="1"/>
    <s v="AWD-GZV-Grote Middenplas"/>
    <d v="2015-06-09T14:25:00"/>
    <n v="1"/>
    <x v="2"/>
    <s v="Pyrrhosoma nymphula"/>
    <n v="8"/>
    <x v="0"/>
    <x v="5"/>
    <n v="6"/>
    <x v="1"/>
  </r>
  <r>
    <x v="1"/>
    <s v="AWD-GZV-Grote Middenplas"/>
    <d v="2015-06-09T14:25:00"/>
    <n v="1"/>
    <x v="3"/>
    <s v="Enallagma cyathigerum"/>
    <n v="8"/>
    <x v="0"/>
    <x v="5"/>
    <n v="6"/>
    <x v="1"/>
  </r>
  <r>
    <x v="1"/>
    <s v="AWD-GZV-Grote Middenplas"/>
    <d v="2015-06-09T14:25:00"/>
    <n v="1"/>
    <x v="6"/>
    <s v="Coenagrion puella"/>
    <n v="12"/>
    <x v="0"/>
    <x v="5"/>
    <n v="6"/>
    <x v="1"/>
  </r>
  <r>
    <x v="1"/>
    <s v="AWD-GZV-Grote Middenplas"/>
    <d v="2015-06-09T14:25:00"/>
    <n v="1"/>
    <x v="7"/>
    <s v="Brachytron pratense"/>
    <n v="2"/>
    <x v="0"/>
    <x v="5"/>
    <n v="6"/>
    <x v="3"/>
  </r>
  <r>
    <x v="1"/>
    <s v="AWD-GZV-Grote Middenplas"/>
    <d v="2015-06-09T14:25:00"/>
    <n v="1"/>
    <x v="8"/>
    <s v="Aeshna isoceles"/>
    <n v="10"/>
    <x v="0"/>
    <x v="5"/>
    <n v="6"/>
    <x v="3"/>
  </r>
  <r>
    <x v="1"/>
    <s v="AWD-GZV-Grote Middenplas"/>
    <d v="2015-06-09T14:25:00"/>
    <n v="1"/>
    <x v="10"/>
    <s v="Libellula quadrimaculata"/>
    <n v="9"/>
    <x v="0"/>
    <x v="5"/>
    <n v="6"/>
    <x v="2"/>
  </r>
  <r>
    <x v="1"/>
    <s v="AWD-GZV-Grote Middenplas"/>
    <d v="2015-06-12T12:35:00"/>
    <n v="1"/>
    <x v="1"/>
    <s v="Ischnura elegans"/>
    <n v="8"/>
    <x v="0"/>
    <x v="5"/>
    <n v="6"/>
    <x v="1"/>
  </r>
  <r>
    <x v="1"/>
    <s v="AWD-GZV-Grote Middenplas"/>
    <d v="2015-06-12T12:35:00"/>
    <n v="1"/>
    <x v="2"/>
    <s v="Pyrrhosoma nymphula"/>
    <n v="4"/>
    <x v="0"/>
    <x v="5"/>
    <n v="6"/>
    <x v="1"/>
  </r>
  <r>
    <x v="1"/>
    <s v="AWD-GZV-Grote Middenplas"/>
    <d v="2015-06-12T12:35:00"/>
    <n v="1"/>
    <x v="4"/>
    <s v="Coenagrion pulchellum"/>
    <n v="1"/>
    <x v="0"/>
    <x v="5"/>
    <n v="6"/>
    <x v="1"/>
  </r>
  <r>
    <x v="1"/>
    <s v="AWD-GZV-Grote Middenplas"/>
    <d v="2015-06-12T12:35:00"/>
    <n v="1"/>
    <x v="24"/>
    <s v="Leucorrhinia pectoralis"/>
    <n v="1"/>
    <x v="0"/>
    <x v="5"/>
    <n v="6"/>
    <x v="2"/>
  </r>
  <r>
    <x v="1"/>
    <s v="AWD-GZV-Grote Middenplas"/>
    <d v="2015-06-12T12:35:00"/>
    <n v="1"/>
    <x v="6"/>
    <s v="Coenagrion puella"/>
    <n v="17"/>
    <x v="0"/>
    <x v="5"/>
    <n v="6"/>
    <x v="1"/>
  </r>
  <r>
    <x v="1"/>
    <s v="AWD-GZV-Grote Middenplas"/>
    <d v="2015-06-12T12:35:00"/>
    <n v="1"/>
    <x v="7"/>
    <s v="Brachytron pratense"/>
    <n v="2"/>
    <x v="0"/>
    <x v="5"/>
    <n v="6"/>
    <x v="3"/>
  </r>
  <r>
    <x v="1"/>
    <s v="AWD-GZV-Grote Middenplas"/>
    <d v="2015-06-12T12:35:00"/>
    <n v="1"/>
    <x v="8"/>
    <s v="Aeshna isoceles"/>
    <n v="5"/>
    <x v="0"/>
    <x v="5"/>
    <n v="6"/>
    <x v="3"/>
  </r>
  <r>
    <x v="1"/>
    <s v="AWD-GZV-Grote Middenplas"/>
    <d v="2015-06-12T12:35:00"/>
    <n v="1"/>
    <x v="9"/>
    <s v="Anax imperator"/>
    <n v="2"/>
    <x v="0"/>
    <x v="5"/>
    <n v="6"/>
    <x v="3"/>
  </r>
  <r>
    <x v="1"/>
    <s v="AWD-GZV-Grote Middenplas"/>
    <d v="2015-06-12T12:35:00"/>
    <n v="1"/>
    <x v="10"/>
    <s v="Libellula quadrimaculata"/>
    <n v="20"/>
    <x v="0"/>
    <x v="5"/>
    <n v="6"/>
    <x v="2"/>
  </r>
  <r>
    <x v="1"/>
    <s v="AWD-GZV-Grote Middenplas"/>
    <d v="2015-06-24T14:45:00"/>
    <n v="1"/>
    <x v="10"/>
    <s v="Libellula quadrimaculata"/>
    <n v="1"/>
    <x v="0"/>
    <x v="5"/>
    <n v="6"/>
    <x v="2"/>
  </r>
  <r>
    <x v="1"/>
    <s v="AWD-GZV-Grote Middenplas"/>
    <d v="2015-06-24T14:45:00"/>
    <n v="1"/>
    <x v="1"/>
    <s v="Ischnura elegans"/>
    <n v="5"/>
    <x v="0"/>
    <x v="5"/>
    <n v="6"/>
    <x v="1"/>
  </r>
  <r>
    <x v="1"/>
    <s v="AWD-GZV-Grote Middenplas"/>
    <d v="2015-06-24T14:45:00"/>
    <n v="1"/>
    <x v="3"/>
    <s v="Enallagma cyathigerum"/>
    <n v="3"/>
    <x v="0"/>
    <x v="5"/>
    <n v="6"/>
    <x v="1"/>
  </r>
  <r>
    <x v="1"/>
    <s v="AWD-GZV-Grote Middenplas"/>
    <d v="2015-06-24T14:45:00"/>
    <n v="1"/>
    <x v="8"/>
    <s v="Aeshna isoceles"/>
    <n v="4"/>
    <x v="0"/>
    <x v="5"/>
    <n v="6"/>
    <x v="3"/>
  </r>
  <r>
    <x v="1"/>
    <s v="AWD-GZV-Grote Middenplas"/>
    <d v="2015-06-24T14:45:00"/>
    <n v="1"/>
    <x v="9"/>
    <s v="Anax imperator"/>
    <n v="2"/>
    <x v="0"/>
    <x v="5"/>
    <n v="6"/>
    <x v="3"/>
  </r>
  <r>
    <x v="1"/>
    <s v="AWD-GZV-Grote Middenplas"/>
    <d v="2015-06-30T13:15:00"/>
    <n v="1"/>
    <x v="3"/>
    <s v="Enallagma cyathigerum"/>
    <n v="3"/>
    <x v="0"/>
    <x v="5"/>
    <n v="6"/>
    <x v="1"/>
  </r>
  <r>
    <x v="1"/>
    <s v="AWD-GZV-Grote Middenplas"/>
    <d v="2015-06-30T13:15:00"/>
    <n v="1"/>
    <x v="6"/>
    <s v="Coenagrion puella"/>
    <n v="1"/>
    <x v="0"/>
    <x v="5"/>
    <n v="6"/>
    <x v="1"/>
  </r>
  <r>
    <x v="1"/>
    <s v="AWD-GZV-Grote Middenplas"/>
    <d v="2015-06-30T13:15:00"/>
    <n v="1"/>
    <x v="8"/>
    <s v="Aeshna isoceles"/>
    <n v="3"/>
    <x v="0"/>
    <x v="5"/>
    <n v="6"/>
    <x v="3"/>
  </r>
  <r>
    <x v="1"/>
    <s v="AWD-GZV-Grote Middenplas"/>
    <d v="2015-06-30T13:15:00"/>
    <n v="1"/>
    <x v="9"/>
    <s v="Anax imperator"/>
    <n v="1"/>
    <x v="0"/>
    <x v="5"/>
    <n v="6"/>
    <x v="3"/>
  </r>
  <r>
    <x v="1"/>
    <s v="AWD-GZV-Grote Middenplas"/>
    <d v="2015-06-30T13:15:00"/>
    <n v="1"/>
    <x v="5"/>
    <s v="Orthetrum cancellatum"/>
    <n v="3"/>
    <x v="0"/>
    <x v="5"/>
    <n v="6"/>
    <x v="2"/>
  </r>
  <r>
    <x v="1"/>
    <s v="AWD-GZV-Grote Middenplas"/>
    <d v="2015-06-30T13:15:00"/>
    <n v="1"/>
    <x v="1"/>
    <s v="Ischnura elegans"/>
    <n v="19"/>
    <x v="0"/>
    <x v="5"/>
    <n v="6"/>
    <x v="1"/>
  </r>
  <r>
    <x v="1"/>
    <s v="AWD-GZV-Grote Middenplas"/>
    <d v="2015-06-30T13:15:00"/>
    <n v="1"/>
    <x v="10"/>
    <s v="Libellula quadrimaculata"/>
    <n v="5"/>
    <x v="0"/>
    <x v="5"/>
    <n v="6"/>
    <x v="2"/>
  </r>
  <r>
    <x v="1"/>
    <s v="AWD-GZV-Grote Middenplas"/>
    <d v="2015-07-11T12:40:00"/>
    <n v="1"/>
    <x v="1"/>
    <s v="Ischnura elegans"/>
    <n v="3"/>
    <x v="0"/>
    <x v="5"/>
    <n v="7"/>
    <x v="1"/>
  </r>
  <r>
    <x v="1"/>
    <s v="AWD-GZV-Grote Middenplas"/>
    <d v="2015-07-11T12:40:00"/>
    <n v="1"/>
    <x v="3"/>
    <s v="Enallagma cyathigerum"/>
    <n v="14"/>
    <x v="0"/>
    <x v="5"/>
    <n v="7"/>
    <x v="1"/>
  </r>
  <r>
    <x v="1"/>
    <s v="AWD-GZV-Grote Middenplas"/>
    <d v="2015-07-11T12:40:00"/>
    <n v="1"/>
    <x v="8"/>
    <s v="Aeshna isoceles"/>
    <n v="1"/>
    <x v="0"/>
    <x v="5"/>
    <n v="7"/>
    <x v="3"/>
  </r>
  <r>
    <x v="1"/>
    <s v="AWD-GZV-Grote Middenplas"/>
    <d v="2015-07-11T12:40:00"/>
    <n v="1"/>
    <x v="9"/>
    <s v="Anax imperator"/>
    <n v="4"/>
    <x v="0"/>
    <x v="5"/>
    <n v="7"/>
    <x v="3"/>
  </r>
  <r>
    <x v="1"/>
    <s v="AWD-GZV-Grote Middenplas"/>
    <d v="2015-07-11T12:40:00"/>
    <n v="1"/>
    <x v="10"/>
    <s v="Libellula quadrimaculata"/>
    <n v="3"/>
    <x v="0"/>
    <x v="5"/>
    <n v="7"/>
    <x v="2"/>
  </r>
  <r>
    <x v="1"/>
    <s v="AWD-GZV-Grote Middenplas"/>
    <d v="2015-07-11T12:40:00"/>
    <n v="1"/>
    <x v="23"/>
    <s v="Sympetrum striolatum/vulgatum"/>
    <n v="4"/>
    <x v="0"/>
    <x v="5"/>
    <n v="7"/>
    <x v="2"/>
  </r>
  <r>
    <x v="1"/>
    <s v="AWD-GZV-Grote Middenplas"/>
    <d v="2015-07-30T13:05:00"/>
    <n v="1"/>
    <x v="11"/>
    <s v="Lestes sponsa"/>
    <n v="1"/>
    <x v="0"/>
    <x v="5"/>
    <n v="7"/>
    <x v="0"/>
  </r>
  <r>
    <x v="1"/>
    <s v="AWD-GZV-Grote Middenplas"/>
    <d v="2015-07-30T13:05:00"/>
    <n v="1"/>
    <x v="1"/>
    <s v="Ischnura elegans"/>
    <n v="15"/>
    <x v="0"/>
    <x v="5"/>
    <n v="7"/>
    <x v="1"/>
  </r>
  <r>
    <x v="1"/>
    <s v="AWD-GZV-Grote Middenplas"/>
    <d v="2015-07-30T13:05:00"/>
    <n v="1"/>
    <x v="3"/>
    <s v="Enallagma cyathigerum"/>
    <n v="14"/>
    <x v="0"/>
    <x v="5"/>
    <n v="7"/>
    <x v="1"/>
  </r>
  <r>
    <x v="1"/>
    <s v="AWD-GZV-Grote Middenplas"/>
    <d v="2015-07-30T13:05:00"/>
    <n v="1"/>
    <x v="9"/>
    <s v="Anax imperator"/>
    <n v="3"/>
    <x v="0"/>
    <x v="5"/>
    <n v="7"/>
    <x v="3"/>
  </r>
  <r>
    <x v="1"/>
    <s v="AWD-GZV-Grote Middenplas"/>
    <d v="2015-07-30T13:05:00"/>
    <n v="1"/>
    <x v="15"/>
    <s v="Sympetrum danae"/>
    <n v="1"/>
    <x v="0"/>
    <x v="5"/>
    <n v="7"/>
    <x v="2"/>
  </r>
  <r>
    <x v="1"/>
    <s v="AWD-GZV-Grote Middenplas"/>
    <d v="2015-07-30T13:05:00"/>
    <n v="1"/>
    <x v="12"/>
    <s v="Sympetrum striolatum"/>
    <n v="4"/>
    <x v="0"/>
    <x v="5"/>
    <n v="7"/>
    <x v="2"/>
  </r>
  <r>
    <x v="1"/>
    <s v="AWD-GZV-Grote Middenplas"/>
    <d v="2015-07-30T13:05:00"/>
    <n v="1"/>
    <x v="17"/>
    <s v="Sympetrum vulgatum"/>
    <n v="5"/>
    <x v="0"/>
    <x v="5"/>
    <n v="7"/>
    <x v="2"/>
  </r>
  <r>
    <x v="1"/>
    <s v="AWD-GZV-Grote Middenplas"/>
    <d v="2015-08-21T12:55:00"/>
    <n v="1"/>
    <x v="0"/>
    <s v="Sympecma fusca"/>
    <n v="2"/>
    <x v="0"/>
    <x v="5"/>
    <n v="8"/>
    <x v="0"/>
  </r>
  <r>
    <x v="1"/>
    <s v="AWD-GZV-Grote Middenplas"/>
    <d v="2015-08-21T12:55:00"/>
    <n v="1"/>
    <x v="11"/>
    <s v="Lestes sponsa"/>
    <n v="4"/>
    <x v="0"/>
    <x v="5"/>
    <n v="8"/>
    <x v="0"/>
  </r>
  <r>
    <x v="1"/>
    <s v="AWD-GZV-Grote Middenplas"/>
    <d v="2015-08-21T12:55:00"/>
    <n v="1"/>
    <x v="3"/>
    <s v="Enallagma cyathigerum"/>
    <n v="10"/>
    <x v="0"/>
    <x v="5"/>
    <n v="8"/>
    <x v="1"/>
  </r>
  <r>
    <x v="1"/>
    <s v="AWD-GZV-Grote Middenplas"/>
    <d v="2015-08-23T12:00:00"/>
    <n v="1"/>
    <x v="11"/>
    <s v="Lestes sponsa"/>
    <n v="5"/>
    <x v="0"/>
    <x v="5"/>
    <n v="8"/>
    <x v="0"/>
  </r>
  <r>
    <x v="1"/>
    <s v="AWD-GZV-Grote Middenplas"/>
    <d v="2015-08-23T12:00:00"/>
    <n v="1"/>
    <x v="3"/>
    <s v="Enallagma cyathigerum"/>
    <n v="4"/>
    <x v="0"/>
    <x v="5"/>
    <n v="8"/>
    <x v="1"/>
  </r>
  <r>
    <x v="1"/>
    <s v="AWD-GZV-Grote Middenplas"/>
    <d v="2015-08-23T12:00:00"/>
    <n v="1"/>
    <x v="9"/>
    <s v="Anax imperator"/>
    <n v="1"/>
    <x v="0"/>
    <x v="5"/>
    <n v="8"/>
    <x v="3"/>
  </r>
  <r>
    <x v="1"/>
    <s v="AWD-GZV-Grote Middenplas"/>
    <d v="2015-08-23T12:00:00"/>
    <n v="1"/>
    <x v="12"/>
    <s v="Sympetrum striolatum"/>
    <n v="2"/>
    <x v="0"/>
    <x v="5"/>
    <n v="8"/>
    <x v="2"/>
  </r>
  <r>
    <x v="1"/>
    <s v="AWD-GZV-Grote Middenplas"/>
    <d v="2015-08-23T12:00:00"/>
    <n v="1"/>
    <x v="8"/>
    <s v="Aeshna isoceles"/>
    <n v="1"/>
    <x v="0"/>
    <x v="5"/>
    <n v="8"/>
    <x v="3"/>
  </r>
  <r>
    <x v="1"/>
    <s v="AWD-GZV-Grote Middenplas"/>
    <d v="2015-08-23T12:00:00"/>
    <n v="1"/>
    <x v="15"/>
    <s v="Sympetrum danae"/>
    <n v="1"/>
    <x v="0"/>
    <x v="5"/>
    <n v="8"/>
    <x v="2"/>
  </r>
  <r>
    <x v="1"/>
    <s v="AWD-GZV-Grote Middenplas"/>
    <d v="2015-08-23T12:00:00"/>
    <n v="1"/>
    <x v="23"/>
    <s v="Sympetrum striolatum/vulgatum"/>
    <n v="17"/>
    <x v="0"/>
    <x v="5"/>
    <n v="8"/>
    <x v="2"/>
  </r>
  <r>
    <x v="1"/>
    <s v="AWD-GZV-Grote Middenplas"/>
    <d v="2015-08-31T11:50:00"/>
    <n v="1"/>
    <x v="11"/>
    <s v="Lestes sponsa"/>
    <n v="2"/>
    <x v="0"/>
    <x v="5"/>
    <n v="8"/>
    <x v="0"/>
  </r>
  <r>
    <x v="1"/>
    <s v="AWD-GZV-Grote Middenplas"/>
    <d v="2015-08-31T11:50:00"/>
    <n v="1"/>
    <x v="14"/>
    <s v="Aeshna mixta"/>
    <n v="2"/>
    <x v="0"/>
    <x v="5"/>
    <n v="8"/>
    <x v="3"/>
  </r>
  <r>
    <x v="1"/>
    <s v="AWD-GZV-Grote Middenplas"/>
    <d v="2015-08-31T11:50:00"/>
    <n v="1"/>
    <x v="12"/>
    <s v="Sympetrum striolatum"/>
    <n v="1"/>
    <x v="0"/>
    <x v="5"/>
    <n v="8"/>
    <x v="2"/>
  </r>
  <r>
    <x v="1"/>
    <s v="AWD-GZV-Grote Middenplas"/>
    <d v="2015-08-31T11:50:00"/>
    <n v="1"/>
    <x v="3"/>
    <s v="Enallagma cyathigerum"/>
    <n v="5"/>
    <x v="0"/>
    <x v="5"/>
    <n v="8"/>
    <x v="1"/>
  </r>
  <r>
    <x v="1"/>
    <s v="AWD-GZV-Grote Middenplas"/>
    <d v="2015-08-31T11:50:00"/>
    <n v="1"/>
    <x v="17"/>
    <s v="Sympetrum vulgatum"/>
    <n v="3"/>
    <x v="0"/>
    <x v="5"/>
    <n v="8"/>
    <x v="2"/>
  </r>
  <r>
    <x v="1"/>
    <s v="AWD-GZV-Grote Middenplas"/>
    <d v="2015-09-25T14:00:00"/>
    <n v="1"/>
    <x v="9"/>
    <s v="Anax imperator"/>
    <n v="1"/>
    <x v="0"/>
    <x v="5"/>
    <n v="9"/>
    <x v="3"/>
  </r>
  <r>
    <x v="1"/>
    <s v="AWD-GZV-Grote Middenplas"/>
    <d v="2015-09-25T14:00:00"/>
    <n v="1"/>
    <x v="11"/>
    <s v="Lestes sponsa"/>
    <n v="12"/>
    <x v="0"/>
    <x v="5"/>
    <n v="9"/>
    <x v="0"/>
  </r>
  <r>
    <x v="1"/>
    <s v="AWD-GZV-Grote Middenplas"/>
    <d v="2015-09-25T14:00:00"/>
    <n v="1"/>
    <x v="13"/>
    <s v="Chalcolestes viridis"/>
    <n v="25"/>
    <x v="0"/>
    <x v="5"/>
    <n v="9"/>
    <x v="0"/>
  </r>
  <r>
    <x v="1"/>
    <s v="AWD-GZV-Grote Middenplas"/>
    <d v="2015-09-25T14:00:00"/>
    <n v="1"/>
    <x v="1"/>
    <s v="Ischnura elegans"/>
    <n v="1"/>
    <x v="0"/>
    <x v="5"/>
    <n v="9"/>
    <x v="1"/>
  </r>
  <r>
    <x v="1"/>
    <s v="AWD-GZV-Grote Middenplas"/>
    <d v="2015-09-25T14:00:00"/>
    <n v="1"/>
    <x v="3"/>
    <s v="Enallagma cyathigerum"/>
    <n v="7"/>
    <x v="0"/>
    <x v="5"/>
    <n v="9"/>
    <x v="1"/>
  </r>
  <r>
    <x v="1"/>
    <s v="AWD-GZV-Grote Middenplas"/>
    <d v="2015-09-25T14:00:00"/>
    <n v="1"/>
    <x v="12"/>
    <s v="Sympetrum striolatum"/>
    <n v="3"/>
    <x v="0"/>
    <x v="5"/>
    <n v="9"/>
    <x v="2"/>
  </r>
  <r>
    <x v="1"/>
    <s v="AWD-GZV-Grote Middenplas"/>
    <d v="2015-09-25T14:00:00"/>
    <n v="1"/>
    <x v="23"/>
    <s v="Sympetrum striolatum/vulgatum"/>
    <n v="10"/>
    <x v="0"/>
    <x v="5"/>
    <n v="9"/>
    <x v="2"/>
  </r>
  <r>
    <x v="1"/>
    <s v="AWD-GZV-Grote Middenplas"/>
    <d v="2015-09-25T14:00:00"/>
    <n v="1"/>
    <x v="17"/>
    <s v="Sympetrum vulgatum"/>
    <n v="4"/>
    <x v="0"/>
    <x v="5"/>
    <n v="9"/>
    <x v="2"/>
  </r>
  <r>
    <x v="1"/>
    <s v="AWD-GZV-Grote Middenplas"/>
    <d v="2015-09-27T13:25:00"/>
    <n v="1"/>
    <x v="13"/>
    <s v="Chalcolestes viridis"/>
    <n v="37"/>
    <x v="0"/>
    <x v="5"/>
    <n v="9"/>
    <x v="0"/>
  </r>
  <r>
    <x v="1"/>
    <s v="AWD-GZV-Grote Middenplas"/>
    <d v="2015-09-27T13:25:00"/>
    <n v="1"/>
    <x v="23"/>
    <s v="Sympetrum striolatum/vulgatum"/>
    <n v="2"/>
    <x v="0"/>
    <x v="5"/>
    <n v="9"/>
    <x v="2"/>
  </r>
  <r>
    <x v="1"/>
    <s v="AWD-GZV-Grote Middenplas"/>
    <d v="2015-09-27T13:25:00"/>
    <n v="1"/>
    <x v="11"/>
    <s v="Lestes sponsa"/>
    <n v="5"/>
    <x v="0"/>
    <x v="5"/>
    <n v="9"/>
    <x v="0"/>
  </r>
  <r>
    <x v="1"/>
    <s v="AWD-GZV-Grote Middenplas"/>
    <d v="2015-09-27T13:25:00"/>
    <n v="1"/>
    <x v="3"/>
    <s v="Enallagma cyathigerum"/>
    <n v="7"/>
    <x v="0"/>
    <x v="5"/>
    <n v="9"/>
    <x v="1"/>
  </r>
  <r>
    <x v="1"/>
    <s v="AWD-GZV-Grote Middenplas"/>
    <d v="2016-04-03T12:00:00"/>
    <n v="1"/>
    <x v="0"/>
    <s v="Sympecma fusca"/>
    <n v="2"/>
    <x v="0"/>
    <x v="6"/>
    <n v="4"/>
    <x v="0"/>
  </r>
  <r>
    <x v="1"/>
    <s v="AWD-GZV-Grote Middenplas"/>
    <d v="2016-04-11T13:30:00"/>
    <n v="1"/>
    <x v="0"/>
    <s v="Sympecma fusca"/>
    <n v="16"/>
    <x v="0"/>
    <x v="6"/>
    <n v="4"/>
    <x v="0"/>
  </r>
  <r>
    <x v="1"/>
    <s v="AWD-GZV-Grote Middenplas"/>
    <d v="2016-04-21T13:40:00"/>
    <n v="1"/>
    <x v="0"/>
    <s v="Sympecma fusca"/>
    <n v="9"/>
    <x v="0"/>
    <x v="6"/>
    <n v="4"/>
    <x v="0"/>
  </r>
  <r>
    <x v="1"/>
    <s v="AWD-GZV-Grote Middenplas"/>
    <d v="2016-04-21T13:40:00"/>
    <n v="1"/>
    <x v="2"/>
    <s v="Pyrrhosoma nymphula"/>
    <n v="87"/>
    <x v="0"/>
    <x v="6"/>
    <n v="4"/>
    <x v="1"/>
  </r>
  <r>
    <x v="1"/>
    <s v="AWD-GZV-Grote Middenplas"/>
    <d v="2016-04-21T13:40:00"/>
    <n v="1"/>
    <x v="10"/>
    <s v="Libellula quadrimaculata"/>
    <n v="1"/>
    <x v="0"/>
    <x v="6"/>
    <n v="4"/>
    <x v="2"/>
  </r>
  <r>
    <x v="1"/>
    <s v="AWD-GZV-Grote Middenplas"/>
    <d v="2016-05-17T11:15:00"/>
    <n v="1"/>
    <x v="1"/>
    <s v="Ischnura elegans"/>
    <n v="21"/>
    <x v="0"/>
    <x v="6"/>
    <n v="5"/>
    <x v="1"/>
  </r>
  <r>
    <x v="1"/>
    <s v="AWD-GZV-Grote Middenplas"/>
    <d v="2016-05-17T11:15:00"/>
    <n v="1"/>
    <x v="2"/>
    <s v="Pyrrhosoma nymphula"/>
    <n v="9"/>
    <x v="0"/>
    <x v="6"/>
    <n v="5"/>
    <x v="1"/>
  </r>
  <r>
    <x v="1"/>
    <s v="AWD-GZV-Grote Middenplas"/>
    <d v="2016-05-17T11:15:00"/>
    <n v="1"/>
    <x v="6"/>
    <s v="Coenagrion puella"/>
    <n v="19"/>
    <x v="0"/>
    <x v="6"/>
    <n v="5"/>
    <x v="1"/>
  </r>
  <r>
    <x v="1"/>
    <s v="AWD-GZV-Grote Middenplas"/>
    <d v="2016-05-17T11:15:00"/>
    <n v="1"/>
    <x v="10"/>
    <s v="Libellula quadrimaculata"/>
    <n v="39"/>
    <x v="0"/>
    <x v="6"/>
    <n v="5"/>
    <x v="2"/>
  </r>
  <r>
    <x v="1"/>
    <s v="AWD-GZV-Grote Middenplas"/>
    <d v="2016-05-26T13:50:00"/>
    <n v="1"/>
    <x v="4"/>
    <s v="Coenagrion pulchellum"/>
    <n v="1"/>
    <x v="0"/>
    <x v="6"/>
    <n v="5"/>
    <x v="1"/>
  </r>
  <r>
    <x v="1"/>
    <s v="AWD-GZV-Grote Middenplas"/>
    <d v="2016-05-26T13:50:00"/>
    <n v="1"/>
    <x v="5"/>
    <s v="Orthetrum cancellatum"/>
    <n v="2"/>
    <x v="0"/>
    <x v="6"/>
    <n v="5"/>
    <x v="2"/>
  </r>
  <r>
    <x v="1"/>
    <s v="AWD-GZV-Grote Middenplas"/>
    <d v="2016-05-26T13:50:00"/>
    <n v="1"/>
    <x v="1"/>
    <s v="Ischnura elegans"/>
    <n v="32"/>
    <x v="0"/>
    <x v="6"/>
    <n v="5"/>
    <x v="1"/>
  </r>
  <r>
    <x v="1"/>
    <s v="AWD-GZV-Grote Middenplas"/>
    <d v="2016-05-26T13:50:00"/>
    <n v="1"/>
    <x v="2"/>
    <s v="Pyrrhosoma nymphula"/>
    <n v="17"/>
    <x v="0"/>
    <x v="6"/>
    <n v="5"/>
    <x v="1"/>
  </r>
  <r>
    <x v="1"/>
    <s v="AWD-GZV-Grote Middenplas"/>
    <d v="2016-05-26T13:50:00"/>
    <n v="1"/>
    <x v="3"/>
    <s v="Enallagma cyathigerum"/>
    <n v="5"/>
    <x v="0"/>
    <x v="6"/>
    <n v="5"/>
    <x v="1"/>
  </r>
  <r>
    <x v="1"/>
    <s v="AWD-GZV-Grote Middenplas"/>
    <d v="2016-05-26T13:50:00"/>
    <n v="1"/>
    <x v="6"/>
    <s v="Coenagrion puella"/>
    <n v="150"/>
    <x v="0"/>
    <x v="6"/>
    <n v="5"/>
    <x v="1"/>
  </r>
  <r>
    <x v="1"/>
    <s v="AWD-GZV-Grote Middenplas"/>
    <d v="2016-05-26T13:50:00"/>
    <n v="1"/>
    <x v="7"/>
    <s v="Brachytron pratense"/>
    <n v="2"/>
    <x v="0"/>
    <x v="6"/>
    <n v="5"/>
    <x v="3"/>
  </r>
  <r>
    <x v="1"/>
    <s v="AWD-GZV-Grote Middenplas"/>
    <d v="2016-05-26T13:50:00"/>
    <n v="1"/>
    <x v="8"/>
    <s v="Aeshna isoceles"/>
    <n v="6"/>
    <x v="0"/>
    <x v="6"/>
    <n v="5"/>
    <x v="3"/>
  </r>
  <r>
    <x v="1"/>
    <s v="AWD-GZV-Grote Middenplas"/>
    <d v="2016-05-26T13:50:00"/>
    <n v="1"/>
    <x v="10"/>
    <s v="Libellula quadrimaculata"/>
    <n v="60"/>
    <x v="0"/>
    <x v="6"/>
    <n v="5"/>
    <x v="2"/>
  </r>
  <r>
    <x v="1"/>
    <s v="AWD-GZV-Grote Middenplas"/>
    <d v="2016-06-07T12:10:00"/>
    <n v="1"/>
    <x v="9"/>
    <s v="Anax imperator"/>
    <n v="1"/>
    <x v="0"/>
    <x v="6"/>
    <n v="6"/>
    <x v="3"/>
  </r>
  <r>
    <x v="1"/>
    <s v="AWD-GZV-Grote Middenplas"/>
    <d v="2016-06-07T12:10:00"/>
    <n v="1"/>
    <x v="1"/>
    <s v="Ischnura elegans"/>
    <n v="81"/>
    <x v="0"/>
    <x v="6"/>
    <n v="6"/>
    <x v="1"/>
  </r>
  <r>
    <x v="1"/>
    <s v="AWD-GZV-Grote Middenplas"/>
    <d v="2016-06-07T12:10:00"/>
    <n v="1"/>
    <x v="6"/>
    <s v="Coenagrion puella"/>
    <n v="50"/>
    <x v="0"/>
    <x v="6"/>
    <n v="6"/>
    <x v="1"/>
  </r>
  <r>
    <x v="1"/>
    <s v="AWD-GZV-Grote Middenplas"/>
    <d v="2016-06-07T12:10:00"/>
    <n v="1"/>
    <x v="7"/>
    <s v="Brachytron pratense"/>
    <n v="2"/>
    <x v="0"/>
    <x v="6"/>
    <n v="6"/>
    <x v="3"/>
  </r>
  <r>
    <x v="1"/>
    <s v="AWD-GZV-Grote Middenplas"/>
    <d v="2016-06-07T12:10:00"/>
    <n v="1"/>
    <x v="8"/>
    <s v="Aeshna isoceles"/>
    <n v="2"/>
    <x v="0"/>
    <x v="6"/>
    <n v="6"/>
    <x v="3"/>
  </r>
  <r>
    <x v="1"/>
    <s v="AWD-GZV-Grote Middenplas"/>
    <d v="2016-06-07T12:10:00"/>
    <n v="1"/>
    <x v="10"/>
    <s v="Libellula quadrimaculata"/>
    <n v="70"/>
    <x v="0"/>
    <x v="6"/>
    <n v="6"/>
    <x v="2"/>
  </r>
  <r>
    <x v="1"/>
    <s v="AWD-GZV-Grote Middenplas"/>
    <d v="2016-06-07T12:10:00"/>
    <n v="1"/>
    <x v="5"/>
    <s v="Orthetrum cancellatum"/>
    <n v="9"/>
    <x v="0"/>
    <x v="6"/>
    <n v="6"/>
    <x v="2"/>
  </r>
  <r>
    <x v="1"/>
    <s v="AWD-GZV-Grote Middenplas"/>
    <d v="2016-06-28T11:55:00"/>
    <n v="1"/>
    <x v="6"/>
    <s v="Coenagrion puella"/>
    <n v="3"/>
    <x v="0"/>
    <x v="6"/>
    <n v="6"/>
    <x v="1"/>
  </r>
  <r>
    <x v="1"/>
    <s v="AWD-GZV-Grote Middenplas"/>
    <d v="2016-06-28T11:55:00"/>
    <n v="1"/>
    <x v="5"/>
    <s v="Orthetrum cancellatum"/>
    <n v="1"/>
    <x v="0"/>
    <x v="6"/>
    <n v="6"/>
    <x v="2"/>
  </r>
  <r>
    <x v="1"/>
    <s v="AWD-GZV-Grote Middenplas"/>
    <d v="2016-06-28T11:55:00"/>
    <n v="1"/>
    <x v="26"/>
    <s v="Erythromma najas"/>
    <n v="1"/>
    <x v="0"/>
    <x v="6"/>
    <n v="6"/>
    <x v="1"/>
  </r>
  <r>
    <x v="1"/>
    <s v="AWD-GZV-Grote Middenplas"/>
    <d v="2016-06-28T11:55:00"/>
    <n v="1"/>
    <x v="1"/>
    <s v="Ischnura elegans"/>
    <n v="95"/>
    <x v="0"/>
    <x v="6"/>
    <n v="6"/>
    <x v="1"/>
  </r>
  <r>
    <x v="1"/>
    <s v="AWD-GZV-Grote Middenplas"/>
    <d v="2016-06-28T11:55:00"/>
    <n v="1"/>
    <x v="3"/>
    <s v="Enallagma cyathigerum"/>
    <n v="66"/>
    <x v="0"/>
    <x v="6"/>
    <n v="6"/>
    <x v="1"/>
  </r>
  <r>
    <x v="1"/>
    <s v="AWD-GZV-Grote Middenplas"/>
    <d v="2016-06-28T11:55:00"/>
    <n v="1"/>
    <x v="7"/>
    <s v="Brachytron pratense"/>
    <n v="1"/>
    <x v="0"/>
    <x v="6"/>
    <n v="6"/>
    <x v="3"/>
  </r>
  <r>
    <x v="1"/>
    <s v="AWD-GZV-Grote Middenplas"/>
    <d v="2016-06-28T11:55:00"/>
    <n v="1"/>
    <x v="8"/>
    <s v="Aeshna isoceles"/>
    <n v="1"/>
    <x v="0"/>
    <x v="6"/>
    <n v="6"/>
    <x v="3"/>
  </r>
  <r>
    <x v="1"/>
    <s v="AWD-GZV-Grote Middenplas"/>
    <d v="2016-06-28T11:55:00"/>
    <n v="1"/>
    <x v="9"/>
    <s v="Anax imperator"/>
    <n v="1"/>
    <x v="0"/>
    <x v="6"/>
    <n v="6"/>
    <x v="3"/>
  </r>
  <r>
    <x v="1"/>
    <s v="AWD-GZV-Grote Middenplas"/>
    <d v="2016-06-28T11:55:00"/>
    <n v="1"/>
    <x v="10"/>
    <s v="Libellula quadrimaculata"/>
    <n v="11"/>
    <x v="0"/>
    <x v="6"/>
    <n v="6"/>
    <x v="2"/>
  </r>
  <r>
    <x v="1"/>
    <s v="AWD-GZV-Grote Middenplas"/>
    <d v="2016-06-28T11:55:00"/>
    <n v="1"/>
    <x v="12"/>
    <s v="Sympetrum striolatum"/>
    <n v="44"/>
    <x v="0"/>
    <x v="6"/>
    <n v="6"/>
    <x v="2"/>
  </r>
  <r>
    <x v="1"/>
    <s v="AWD-GZV-Grote Middenplas"/>
    <d v="2016-06-28T11:55:00"/>
    <n v="1"/>
    <x v="17"/>
    <s v="Sympetrum vulgatum"/>
    <n v="15"/>
    <x v="0"/>
    <x v="6"/>
    <n v="6"/>
    <x v="2"/>
  </r>
  <r>
    <x v="1"/>
    <s v="AWD-GZV-Grote Middenplas"/>
    <d v="2016-07-15T13:40:00"/>
    <n v="1"/>
    <x v="1"/>
    <s v="Ischnura elegans"/>
    <n v="17"/>
    <x v="0"/>
    <x v="6"/>
    <n v="7"/>
    <x v="1"/>
  </r>
  <r>
    <x v="1"/>
    <s v="AWD-GZV-Grote Middenplas"/>
    <d v="2016-07-15T13:40:00"/>
    <n v="1"/>
    <x v="3"/>
    <s v="Enallagma cyathigerum"/>
    <n v="33"/>
    <x v="0"/>
    <x v="6"/>
    <n v="7"/>
    <x v="1"/>
  </r>
  <r>
    <x v="1"/>
    <s v="AWD-GZV-Grote Middenplas"/>
    <d v="2016-07-15T13:40:00"/>
    <n v="1"/>
    <x v="8"/>
    <s v="Aeshna isoceles"/>
    <n v="2"/>
    <x v="0"/>
    <x v="6"/>
    <n v="7"/>
    <x v="3"/>
  </r>
  <r>
    <x v="1"/>
    <s v="AWD-GZV-Grote Middenplas"/>
    <d v="2016-07-15T13:40:00"/>
    <n v="1"/>
    <x v="9"/>
    <s v="Anax imperator"/>
    <n v="1"/>
    <x v="0"/>
    <x v="6"/>
    <n v="7"/>
    <x v="3"/>
  </r>
  <r>
    <x v="1"/>
    <s v="AWD-GZV-Grote Middenplas"/>
    <d v="2016-07-15T13:40:00"/>
    <n v="1"/>
    <x v="10"/>
    <s v="Libellula quadrimaculata"/>
    <n v="3"/>
    <x v="0"/>
    <x v="6"/>
    <n v="7"/>
    <x v="2"/>
  </r>
  <r>
    <x v="1"/>
    <s v="AWD-GZV-Grote Middenplas"/>
    <d v="2016-07-15T13:40:00"/>
    <n v="1"/>
    <x v="5"/>
    <s v="Orthetrum cancellatum"/>
    <n v="3"/>
    <x v="0"/>
    <x v="6"/>
    <n v="7"/>
    <x v="2"/>
  </r>
  <r>
    <x v="1"/>
    <s v="AWD-GZV-Grote Middenplas"/>
    <d v="2016-07-15T13:40:00"/>
    <n v="1"/>
    <x v="12"/>
    <s v="Sympetrum striolatum"/>
    <n v="6"/>
    <x v="0"/>
    <x v="6"/>
    <n v="7"/>
    <x v="2"/>
  </r>
  <r>
    <x v="1"/>
    <s v="AWD-GZV-Grote Middenplas"/>
    <d v="2016-07-19T13:25:00"/>
    <n v="1"/>
    <x v="11"/>
    <s v="Lestes sponsa"/>
    <n v="1"/>
    <x v="0"/>
    <x v="6"/>
    <n v="7"/>
    <x v="0"/>
  </r>
  <r>
    <x v="1"/>
    <s v="AWD-GZV-Grote Middenplas"/>
    <d v="2016-07-19T13:25:00"/>
    <n v="1"/>
    <x v="19"/>
    <s v="Lestes virens"/>
    <n v="1"/>
    <x v="0"/>
    <x v="6"/>
    <n v="7"/>
    <x v="0"/>
  </r>
  <r>
    <x v="1"/>
    <s v="AWD-GZV-Grote Middenplas"/>
    <d v="2016-07-19T13:25:00"/>
    <n v="1"/>
    <x v="13"/>
    <s v="Chalcolestes viridis"/>
    <n v="2"/>
    <x v="0"/>
    <x v="6"/>
    <n v="7"/>
    <x v="0"/>
  </r>
  <r>
    <x v="1"/>
    <s v="AWD-GZV-Grote Middenplas"/>
    <d v="2016-07-19T13:25:00"/>
    <n v="1"/>
    <x v="10"/>
    <s v="Libellula quadrimaculata"/>
    <n v="1"/>
    <x v="0"/>
    <x v="6"/>
    <n v="7"/>
    <x v="2"/>
  </r>
  <r>
    <x v="1"/>
    <s v="AWD-GZV-Grote Middenplas"/>
    <d v="2016-07-19T13:25:00"/>
    <n v="1"/>
    <x v="1"/>
    <s v="Ischnura elegans"/>
    <n v="12"/>
    <x v="0"/>
    <x v="6"/>
    <n v="7"/>
    <x v="1"/>
  </r>
  <r>
    <x v="1"/>
    <s v="AWD-GZV-Grote Middenplas"/>
    <d v="2016-07-19T13:25:00"/>
    <n v="1"/>
    <x v="3"/>
    <s v="Enallagma cyathigerum"/>
    <n v="34"/>
    <x v="0"/>
    <x v="6"/>
    <n v="7"/>
    <x v="1"/>
  </r>
  <r>
    <x v="1"/>
    <s v="AWD-GZV-Grote Middenplas"/>
    <d v="2016-07-19T13:25:00"/>
    <n v="1"/>
    <x v="6"/>
    <s v="Coenagrion puella"/>
    <n v="4"/>
    <x v="0"/>
    <x v="6"/>
    <n v="7"/>
    <x v="1"/>
  </r>
  <r>
    <x v="1"/>
    <s v="AWD-GZV-Grote Middenplas"/>
    <d v="2016-07-19T13:25:00"/>
    <n v="1"/>
    <x v="8"/>
    <s v="Aeshna isoceles"/>
    <n v="1"/>
    <x v="0"/>
    <x v="6"/>
    <n v="7"/>
    <x v="3"/>
  </r>
  <r>
    <x v="1"/>
    <s v="AWD-GZV-Grote Middenplas"/>
    <d v="2016-07-19T13:25:00"/>
    <n v="1"/>
    <x v="9"/>
    <s v="Anax imperator"/>
    <n v="4"/>
    <x v="0"/>
    <x v="6"/>
    <n v="7"/>
    <x v="3"/>
  </r>
  <r>
    <x v="1"/>
    <s v="AWD-GZV-Grote Middenplas"/>
    <d v="2016-07-19T13:25:00"/>
    <n v="1"/>
    <x v="5"/>
    <s v="Orthetrum cancellatum"/>
    <n v="8"/>
    <x v="0"/>
    <x v="6"/>
    <n v="7"/>
    <x v="2"/>
  </r>
  <r>
    <x v="1"/>
    <s v="AWD-GZV-Grote Middenplas"/>
    <d v="2016-07-19T13:25:00"/>
    <n v="1"/>
    <x v="12"/>
    <s v="Sympetrum striolatum"/>
    <n v="28"/>
    <x v="0"/>
    <x v="6"/>
    <n v="7"/>
    <x v="2"/>
  </r>
  <r>
    <x v="1"/>
    <s v="AWD-GZV-Grote Middenplas"/>
    <d v="2016-07-19T13:25:00"/>
    <n v="1"/>
    <x v="17"/>
    <s v="Sympetrum vulgatum"/>
    <n v="19"/>
    <x v="0"/>
    <x v="6"/>
    <n v="7"/>
    <x v="2"/>
  </r>
  <r>
    <x v="1"/>
    <s v="AWD-GZV-Grote Middenplas"/>
    <d v="2016-07-26T12:20:00"/>
    <n v="1"/>
    <x v="11"/>
    <s v="Lestes sponsa"/>
    <n v="17"/>
    <x v="0"/>
    <x v="6"/>
    <n v="7"/>
    <x v="0"/>
  </r>
  <r>
    <x v="1"/>
    <s v="AWD-GZV-Grote Middenplas"/>
    <d v="2016-07-26T12:20:00"/>
    <n v="1"/>
    <x v="13"/>
    <s v="Chalcolestes viridis"/>
    <n v="1"/>
    <x v="0"/>
    <x v="6"/>
    <n v="7"/>
    <x v="0"/>
  </r>
  <r>
    <x v="1"/>
    <s v="AWD-GZV-Grote Middenplas"/>
    <d v="2016-07-26T12:20:00"/>
    <n v="1"/>
    <x v="1"/>
    <s v="Ischnura elegans"/>
    <n v="20"/>
    <x v="0"/>
    <x v="6"/>
    <n v="7"/>
    <x v="1"/>
  </r>
  <r>
    <x v="1"/>
    <s v="AWD-GZV-Grote Middenplas"/>
    <d v="2016-07-26T12:20:00"/>
    <n v="1"/>
    <x v="3"/>
    <s v="Enallagma cyathigerum"/>
    <n v="51"/>
    <x v="0"/>
    <x v="6"/>
    <n v="7"/>
    <x v="1"/>
  </r>
  <r>
    <x v="1"/>
    <s v="AWD-GZV-Grote Middenplas"/>
    <d v="2016-07-26T12:20:00"/>
    <n v="1"/>
    <x v="9"/>
    <s v="Anax imperator"/>
    <n v="6"/>
    <x v="0"/>
    <x v="6"/>
    <n v="7"/>
    <x v="3"/>
  </r>
  <r>
    <x v="1"/>
    <s v="AWD-GZV-Grote Middenplas"/>
    <d v="2016-07-26T12:20:00"/>
    <n v="1"/>
    <x v="10"/>
    <s v="Libellula quadrimaculata"/>
    <n v="1"/>
    <x v="0"/>
    <x v="6"/>
    <n v="7"/>
    <x v="2"/>
  </r>
  <r>
    <x v="1"/>
    <s v="AWD-GZV-Grote Middenplas"/>
    <d v="2016-07-26T12:20:00"/>
    <n v="1"/>
    <x v="5"/>
    <s v="Orthetrum cancellatum"/>
    <n v="2"/>
    <x v="0"/>
    <x v="6"/>
    <n v="7"/>
    <x v="2"/>
  </r>
  <r>
    <x v="1"/>
    <s v="AWD-GZV-Grote Middenplas"/>
    <d v="2016-07-26T12:20:00"/>
    <n v="1"/>
    <x v="12"/>
    <s v="Sympetrum striolatum"/>
    <n v="19"/>
    <x v="0"/>
    <x v="6"/>
    <n v="7"/>
    <x v="2"/>
  </r>
  <r>
    <x v="1"/>
    <s v="AWD-GZV-Grote Middenplas"/>
    <d v="2016-07-26T12:20:00"/>
    <n v="1"/>
    <x v="17"/>
    <s v="Sympetrum vulgatum"/>
    <n v="6"/>
    <x v="0"/>
    <x v="6"/>
    <n v="7"/>
    <x v="2"/>
  </r>
  <r>
    <x v="1"/>
    <s v="AWD-GZV-Grote Middenplas"/>
    <d v="2016-08-16T12:10:00"/>
    <n v="1"/>
    <x v="13"/>
    <s v="Chalcolestes viridis"/>
    <n v="1"/>
    <x v="0"/>
    <x v="6"/>
    <n v="8"/>
    <x v="0"/>
  </r>
  <r>
    <x v="1"/>
    <s v="AWD-GZV-Grote Middenplas"/>
    <d v="2016-08-16T12:10:00"/>
    <n v="1"/>
    <x v="1"/>
    <s v="Ischnura elegans"/>
    <n v="13"/>
    <x v="0"/>
    <x v="6"/>
    <n v="8"/>
    <x v="1"/>
  </r>
  <r>
    <x v="1"/>
    <s v="AWD-GZV-Grote Middenplas"/>
    <d v="2016-08-16T12:10:00"/>
    <n v="1"/>
    <x v="12"/>
    <s v="Sympetrum striolatum"/>
    <n v="2"/>
    <x v="0"/>
    <x v="6"/>
    <n v="8"/>
    <x v="2"/>
  </r>
  <r>
    <x v="1"/>
    <s v="AWD-GZV-Grote Middenplas"/>
    <d v="2016-08-16T12:10:00"/>
    <n v="1"/>
    <x v="17"/>
    <s v="Sympetrum vulgatum"/>
    <n v="6"/>
    <x v="0"/>
    <x v="6"/>
    <n v="8"/>
    <x v="2"/>
  </r>
  <r>
    <x v="1"/>
    <s v="AWD-GZV-Grote Middenplas"/>
    <d v="2016-08-16T12:10:00"/>
    <n v="1"/>
    <x v="11"/>
    <s v="Lestes sponsa"/>
    <n v="19"/>
    <x v="0"/>
    <x v="6"/>
    <n v="8"/>
    <x v="0"/>
  </r>
  <r>
    <x v="1"/>
    <s v="AWD-GZV-Grote Middenplas"/>
    <d v="2016-08-16T12:10:00"/>
    <n v="1"/>
    <x v="3"/>
    <s v="Enallagma cyathigerum"/>
    <n v="20"/>
    <x v="0"/>
    <x v="6"/>
    <n v="8"/>
    <x v="1"/>
  </r>
  <r>
    <x v="1"/>
    <s v="AWD-GZV-Grote Middenplas"/>
    <d v="2016-08-16T12:10:00"/>
    <n v="1"/>
    <x v="5"/>
    <s v="Orthetrum cancellatum"/>
    <n v="1"/>
    <x v="0"/>
    <x v="6"/>
    <n v="8"/>
    <x v="2"/>
  </r>
  <r>
    <x v="1"/>
    <s v="AWD-GZV-Grote Middenplas"/>
    <d v="2016-08-16T12:10:00"/>
    <n v="1"/>
    <x v="23"/>
    <s v="Sympetrum striolatum/vulgatum"/>
    <n v="25"/>
    <x v="0"/>
    <x v="6"/>
    <n v="8"/>
    <x v="2"/>
  </r>
  <r>
    <x v="1"/>
    <s v="AWD-GZV-Grote Middenplas"/>
    <d v="2016-08-30T12:40:00"/>
    <n v="1"/>
    <x v="13"/>
    <s v="Chalcolestes viridis"/>
    <n v="3"/>
    <x v="0"/>
    <x v="6"/>
    <n v="8"/>
    <x v="0"/>
  </r>
  <r>
    <x v="1"/>
    <s v="AWD-GZV-Grote Middenplas"/>
    <d v="2016-08-30T12:40:00"/>
    <n v="1"/>
    <x v="15"/>
    <s v="Sympetrum danae"/>
    <n v="1"/>
    <x v="0"/>
    <x v="6"/>
    <n v="8"/>
    <x v="2"/>
  </r>
  <r>
    <x v="1"/>
    <s v="AWD-GZV-Grote Middenplas"/>
    <d v="2016-08-30T12:40:00"/>
    <n v="1"/>
    <x v="11"/>
    <s v="Lestes sponsa"/>
    <n v="11"/>
    <x v="0"/>
    <x v="6"/>
    <n v="8"/>
    <x v="0"/>
  </r>
  <r>
    <x v="1"/>
    <s v="AWD-GZV-Grote Middenplas"/>
    <d v="2016-08-30T12:40:00"/>
    <n v="1"/>
    <x v="1"/>
    <s v="Ischnura elegans"/>
    <n v="4"/>
    <x v="0"/>
    <x v="6"/>
    <n v="8"/>
    <x v="1"/>
  </r>
  <r>
    <x v="1"/>
    <s v="AWD-GZV-Grote Middenplas"/>
    <d v="2016-08-30T12:40:00"/>
    <n v="1"/>
    <x v="3"/>
    <s v="Enallagma cyathigerum"/>
    <n v="13"/>
    <x v="0"/>
    <x v="6"/>
    <n v="8"/>
    <x v="1"/>
  </r>
  <r>
    <x v="1"/>
    <s v="AWD-GZV-Grote Middenplas"/>
    <d v="2016-08-30T12:40:00"/>
    <n v="1"/>
    <x v="12"/>
    <s v="Sympetrum striolatum"/>
    <n v="17"/>
    <x v="0"/>
    <x v="6"/>
    <n v="8"/>
    <x v="2"/>
  </r>
  <r>
    <x v="1"/>
    <s v="AWD-GZV-Grote Middenplas"/>
    <d v="2016-08-30T12:40:00"/>
    <n v="1"/>
    <x v="17"/>
    <s v="Sympetrum vulgatum"/>
    <n v="12"/>
    <x v="0"/>
    <x v="6"/>
    <n v="8"/>
    <x v="2"/>
  </r>
  <r>
    <x v="1"/>
    <s v="AWD-GZV-Grote Middenplas"/>
    <d v="2016-09-13T13:15:00"/>
    <n v="1"/>
    <x v="1"/>
    <s v="Ischnura elegans"/>
    <n v="2"/>
    <x v="0"/>
    <x v="6"/>
    <n v="9"/>
    <x v="1"/>
  </r>
  <r>
    <x v="1"/>
    <s v="AWD-GZV-Grote Middenplas"/>
    <d v="2016-09-13T13:15:00"/>
    <n v="1"/>
    <x v="14"/>
    <s v="Aeshna mixta"/>
    <n v="1"/>
    <x v="0"/>
    <x v="6"/>
    <n v="9"/>
    <x v="3"/>
  </r>
  <r>
    <x v="1"/>
    <s v="AWD-GZV-Grote Middenplas"/>
    <d v="2016-09-13T13:15:00"/>
    <n v="1"/>
    <x v="15"/>
    <s v="Sympetrum danae"/>
    <n v="1"/>
    <x v="0"/>
    <x v="6"/>
    <n v="9"/>
    <x v="2"/>
  </r>
  <r>
    <x v="1"/>
    <s v="AWD-GZV-Grote Middenplas"/>
    <d v="2016-09-13T13:15:00"/>
    <n v="1"/>
    <x v="11"/>
    <s v="Lestes sponsa"/>
    <n v="6"/>
    <x v="0"/>
    <x v="6"/>
    <n v="9"/>
    <x v="0"/>
  </r>
  <r>
    <x v="1"/>
    <s v="AWD-GZV-Grote Middenplas"/>
    <d v="2016-09-13T13:15:00"/>
    <n v="1"/>
    <x v="19"/>
    <s v="Lestes virens"/>
    <n v="13"/>
    <x v="0"/>
    <x v="6"/>
    <n v="9"/>
    <x v="0"/>
  </r>
  <r>
    <x v="1"/>
    <s v="AWD-GZV-Grote Middenplas"/>
    <d v="2016-09-13T13:15:00"/>
    <n v="1"/>
    <x v="3"/>
    <s v="Enallagma cyathigerum"/>
    <n v="9"/>
    <x v="0"/>
    <x v="6"/>
    <n v="9"/>
    <x v="1"/>
  </r>
  <r>
    <x v="1"/>
    <s v="AWD-GZV-Grote Middenplas"/>
    <d v="2016-09-13T13:15:00"/>
    <n v="1"/>
    <x v="12"/>
    <s v="Sympetrum striolatum"/>
    <n v="5"/>
    <x v="0"/>
    <x v="6"/>
    <n v="9"/>
    <x v="2"/>
  </r>
  <r>
    <x v="1"/>
    <s v="AWD-GZV-Grote Middenplas"/>
    <d v="2016-09-13T13:15:00"/>
    <n v="1"/>
    <x v="17"/>
    <s v="Sympetrum vulgatum"/>
    <n v="8"/>
    <x v="0"/>
    <x v="6"/>
    <n v="9"/>
    <x v="2"/>
  </r>
  <r>
    <x v="1"/>
    <s v="AWD-GZV-Grote Middenplas"/>
    <d v="2016-09-13T13:15:00"/>
    <n v="1"/>
    <x v="13"/>
    <s v="Chalcolestes viridis"/>
    <n v="4"/>
    <x v="0"/>
    <x v="6"/>
    <n v="9"/>
    <x v="0"/>
  </r>
  <r>
    <x v="1"/>
    <s v="AWD-GZV-Grote Middenplas"/>
    <d v="2017-04-30T12:45:00"/>
    <n v="1"/>
    <x v="10"/>
    <s v="Libellula quadrimaculata"/>
    <n v="8"/>
    <x v="0"/>
    <x v="7"/>
    <n v="4"/>
    <x v="2"/>
  </r>
  <r>
    <x v="1"/>
    <s v="AWD-GZV-Grote Middenplas"/>
    <d v="2017-04-30T12:45:00"/>
    <n v="1"/>
    <x v="0"/>
    <s v="Sympecma fusca"/>
    <n v="1"/>
    <x v="0"/>
    <x v="7"/>
    <n v="4"/>
    <x v="0"/>
  </r>
  <r>
    <x v="1"/>
    <s v="AWD-GZV-Grote Middenplas"/>
    <d v="2017-04-30T12:45:00"/>
    <n v="1"/>
    <x v="2"/>
    <s v="Pyrrhosoma nymphula"/>
    <n v="2"/>
    <x v="0"/>
    <x v="7"/>
    <n v="4"/>
    <x v="1"/>
  </r>
  <r>
    <x v="1"/>
    <s v="AWD-GZV-Grote Middenplas"/>
    <d v="2017-05-17T11:55:00"/>
    <n v="1"/>
    <x v="0"/>
    <s v="Sympecma fusca"/>
    <n v="3"/>
    <x v="0"/>
    <x v="7"/>
    <n v="5"/>
    <x v="0"/>
  </r>
  <r>
    <x v="1"/>
    <s v="AWD-GZV-Grote Middenplas"/>
    <d v="2017-05-17T11:55:00"/>
    <n v="1"/>
    <x v="1"/>
    <s v="Ischnura elegans"/>
    <n v="48"/>
    <x v="0"/>
    <x v="7"/>
    <n v="5"/>
    <x v="1"/>
  </r>
  <r>
    <x v="1"/>
    <s v="AWD-GZV-Grote Middenplas"/>
    <d v="2017-05-17T11:55:00"/>
    <n v="1"/>
    <x v="2"/>
    <s v="Pyrrhosoma nymphula"/>
    <n v="8"/>
    <x v="0"/>
    <x v="7"/>
    <n v="5"/>
    <x v="1"/>
  </r>
  <r>
    <x v="1"/>
    <s v="AWD-GZV-Grote Middenplas"/>
    <d v="2017-05-17T11:55:00"/>
    <n v="1"/>
    <x v="6"/>
    <s v="Coenagrion puella"/>
    <n v="95"/>
    <x v="0"/>
    <x v="7"/>
    <n v="5"/>
    <x v="1"/>
  </r>
  <r>
    <x v="1"/>
    <s v="AWD-GZV-Grote Middenplas"/>
    <d v="2017-05-17T11:55:00"/>
    <n v="1"/>
    <x v="4"/>
    <s v="Coenagrion pulchellum"/>
    <n v="1"/>
    <x v="0"/>
    <x v="7"/>
    <n v="5"/>
    <x v="1"/>
  </r>
  <r>
    <x v="1"/>
    <s v="AWD-GZV-Grote Middenplas"/>
    <d v="2017-05-17T11:55:00"/>
    <n v="1"/>
    <x v="9"/>
    <s v="Anax imperator"/>
    <n v="1"/>
    <x v="0"/>
    <x v="7"/>
    <n v="5"/>
    <x v="3"/>
  </r>
  <r>
    <x v="1"/>
    <s v="AWD-GZV-Grote Middenplas"/>
    <d v="2017-05-17T11:55:00"/>
    <n v="1"/>
    <x v="10"/>
    <s v="Libellula quadrimaculata"/>
    <n v="13"/>
    <x v="0"/>
    <x v="7"/>
    <n v="5"/>
    <x v="2"/>
  </r>
  <r>
    <x v="1"/>
    <s v="AWD-GZV-Grote Middenplas"/>
    <d v="2017-05-17T11:55:00"/>
    <n v="1"/>
    <x v="5"/>
    <s v="Orthetrum cancellatum"/>
    <n v="1"/>
    <x v="0"/>
    <x v="7"/>
    <n v="5"/>
    <x v="2"/>
  </r>
  <r>
    <x v="1"/>
    <s v="AWD-GZV-Grote Middenplas"/>
    <d v="2017-05-17T11:55:00"/>
    <n v="1"/>
    <x v="7"/>
    <s v="Brachytron pratense"/>
    <n v="3"/>
    <x v="0"/>
    <x v="7"/>
    <n v="5"/>
    <x v="3"/>
  </r>
  <r>
    <x v="1"/>
    <s v="AWD-GZV-Grote Middenplas"/>
    <d v="2017-05-17T11:55:00"/>
    <n v="1"/>
    <x v="8"/>
    <s v="Aeshna isoceles"/>
    <n v="1"/>
    <x v="0"/>
    <x v="7"/>
    <n v="5"/>
    <x v="3"/>
  </r>
  <r>
    <x v="1"/>
    <s v="AWD-GZV-Grote Middenplas"/>
    <d v="2017-05-17T11:55:00"/>
    <n v="1"/>
    <x v="3"/>
    <s v="Enallagma cyathigerum"/>
    <n v="6"/>
    <x v="0"/>
    <x v="7"/>
    <n v="5"/>
    <x v="1"/>
  </r>
  <r>
    <x v="1"/>
    <s v="AWD-GZV-Grote Middenplas"/>
    <d v="2017-05-24T12:40:00"/>
    <n v="1"/>
    <x v="0"/>
    <s v="Sympecma fusca"/>
    <n v="4"/>
    <x v="0"/>
    <x v="7"/>
    <n v="5"/>
    <x v="0"/>
  </r>
  <r>
    <x v="1"/>
    <s v="AWD-GZV-Grote Middenplas"/>
    <d v="2017-05-24T12:40:00"/>
    <n v="1"/>
    <x v="1"/>
    <s v="Ischnura elegans"/>
    <n v="25"/>
    <x v="0"/>
    <x v="7"/>
    <n v="5"/>
    <x v="1"/>
  </r>
  <r>
    <x v="1"/>
    <s v="AWD-GZV-Grote Middenplas"/>
    <d v="2017-05-24T12:40:00"/>
    <n v="1"/>
    <x v="2"/>
    <s v="Pyrrhosoma nymphula"/>
    <n v="12"/>
    <x v="0"/>
    <x v="7"/>
    <n v="5"/>
    <x v="1"/>
  </r>
  <r>
    <x v="1"/>
    <s v="AWD-GZV-Grote Middenplas"/>
    <d v="2017-05-24T12:40:00"/>
    <n v="1"/>
    <x v="6"/>
    <s v="Coenagrion puella"/>
    <n v="110"/>
    <x v="0"/>
    <x v="7"/>
    <n v="5"/>
    <x v="1"/>
  </r>
  <r>
    <x v="1"/>
    <s v="AWD-GZV-Grote Middenplas"/>
    <d v="2017-05-24T12:40:00"/>
    <n v="1"/>
    <x v="7"/>
    <s v="Brachytron pratense"/>
    <n v="3"/>
    <x v="0"/>
    <x v="7"/>
    <n v="5"/>
    <x v="3"/>
  </r>
  <r>
    <x v="1"/>
    <s v="AWD-GZV-Grote Middenplas"/>
    <d v="2017-05-24T12:40:00"/>
    <n v="1"/>
    <x v="9"/>
    <s v="Anax imperator"/>
    <n v="3"/>
    <x v="0"/>
    <x v="7"/>
    <n v="5"/>
    <x v="3"/>
  </r>
  <r>
    <x v="1"/>
    <s v="AWD-GZV-Grote Middenplas"/>
    <d v="2017-05-24T12:40:00"/>
    <n v="1"/>
    <x v="10"/>
    <s v="Libellula quadrimaculata"/>
    <n v="31"/>
    <x v="0"/>
    <x v="7"/>
    <n v="5"/>
    <x v="2"/>
  </r>
  <r>
    <x v="1"/>
    <s v="AWD-GZV-Grote Middenplas"/>
    <d v="2017-05-24T12:40:00"/>
    <n v="1"/>
    <x v="24"/>
    <s v="Leucorrhinia pectoralis"/>
    <n v="1"/>
    <x v="0"/>
    <x v="7"/>
    <n v="5"/>
    <x v="2"/>
  </r>
  <r>
    <x v="1"/>
    <s v="AWD-GZV-Grote Middenplas"/>
    <d v="2017-05-24T12:40:00"/>
    <n v="1"/>
    <x v="8"/>
    <s v="Aeshna isoceles"/>
    <n v="1"/>
    <x v="0"/>
    <x v="7"/>
    <n v="5"/>
    <x v="3"/>
  </r>
  <r>
    <x v="1"/>
    <s v="AWD-GZV-Grote Middenplas"/>
    <d v="2017-06-13T11:50:00"/>
    <n v="1"/>
    <x v="1"/>
    <s v="Ischnura elegans"/>
    <n v="26"/>
    <x v="0"/>
    <x v="7"/>
    <n v="6"/>
    <x v="1"/>
  </r>
  <r>
    <x v="1"/>
    <s v="AWD-GZV-Grote Middenplas"/>
    <d v="2017-06-13T11:50:00"/>
    <n v="1"/>
    <x v="6"/>
    <s v="Coenagrion puella"/>
    <n v="11"/>
    <x v="0"/>
    <x v="7"/>
    <n v="6"/>
    <x v="1"/>
  </r>
  <r>
    <x v="1"/>
    <s v="AWD-GZV-Grote Middenplas"/>
    <d v="2017-06-13T11:50:00"/>
    <n v="1"/>
    <x v="9"/>
    <s v="Anax imperator"/>
    <n v="5"/>
    <x v="0"/>
    <x v="7"/>
    <n v="6"/>
    <x v="3"/>
  </r>
  <r>
    <x v="1"/>
    <s v="AWD-GZV-Grote Middenplas"/>
    <d v="2017-06-13T11:50:00"/>
    <n v="1"/>
    <x v="10"/>
    <s v="Libellula quadrimaculata"/>
    <n v="23"/>
    <x v="0"/>
    <x v="7"/>
    <n v="6"/>
    <x v="2"/>
  </r>
  <r>
    <x v="1"/>
    <s v="AWD-GZV-Grote Middenplas"/>
    <d v="2017-06-13T11:50:00"/>
    <n v="1"/>
    <x v="5"/>
    <s v="Orthetrum cancellatum"/>
    <n v="4"/>
    <x v="0"/>
    <x v="7"/>
    <n v="6"/>
    <x v="2"/>
  </r>
  <r>
    <x v="1"/>
    <s v="AWD-GZV-Grote Middenplas"/>
    <d v="2017-06-13T11:50:00"/>
    <n v="1"/>
    <x v="3"/>
    <s v="Enallagma cyathigerum"/>
    <n v="7"/>
    <x v="0"/>
    <x v="7"/>
    <n v="6"/>
    <x v="1"/>
  </r>
  <r>
    <x v="1"/>
    <s v="AWD-GZV-Grote Middenplas"/>
    <d v="2017-06-27T11:00:00"/>
    <n v="1"/>
    <x v="11"/>
    <s v="Lestes sponsa"/>
    <n v="1"/>
    <x v="0"/>
    <x v="7"/>
    <n v="6"/>
    <x v="0"/>
  </r>
  <r>
    <x v="1"/>
    <s v="AWD-GZV-Grote Middenplas"/>
    <d v="2017-06-27T11:00:00"/>
    <n v="1"/>
    <x v="1"/>
    <s v="Ischnura elegans"/>
    <n v="110"/>
    <x v="0"/>
    <x v="7"/>
    <n v="6"/>
    <x v="1"/>
  </r>
  <r>
    <x v="1"/>
    <s v="AWD-GZV-Grote Middenplas"/>
    <d v="2017-06-27T11:00:00"/>
    <n v="1"/>
    <x v="3"/>
    <s v="Enallagma cyathigerum"/>
    <n v="33"/>
    <x v="0"/>
    <x v="7"/>
    <n v="6"/>
    <x v="1"/>
  </r>
  <r>
    <x v="1"/>
    <s v="AWD-GZV-Grote Middenplas"/>
    <d v="2017-06-27T11:00:00"/>
    <n v="1"/>
    <x v="6"/>
    <s v="Coenagrion puella"/>
    <n v="7"/>
    <x v="0"/>
    <x v="7"/>
    <n v="6"/>
    <x v="1"/>
  </r>
  <r>
    <x v="1"/>
    <s v="AWD-GZV-Grote Middenplas"/>
    <d v="2017-06-27T11:00:00"/>
    <n v="1"/>
    <x v="10"/>
    <s v="Libellula quadrimaculata"/>
    <n v="25"/>
    <x v="0"/>
    <x v="7"/>
    <n v="6"/>
    <x v="2"/>
  </r>
  <r>
    <x v="1"/>
    <s v="AWD-GZV-Grote Middenplas"/>
    <d v="2017-06-27T11:00:00"/>
    <n v="1"/>
    <x v="5"/>
    <s v="Orthetrum cancellatum"/>
    <n v="11"/>
    <x v="0"/>
    <x v="7"/>
    <n v="6"/>
    <x v="2"/>
  </r>
  <r>
    <x v="1"/>
    <s v="AWD-GZV-Grote Middenplas"/>
    <d v="2017-06-27T11:00:00"/>
    <n v="1"/>
    <x v="12"/>
    <s v="Sympetrum striolatum"/>
    <n v="2"/>
    <x v="0"/>
    <x v="7"/>
    <n v="6"/>
    <x v="2"/>
  </r>
  <r>
    <x v="1"/>
    <s v="AWD-GZV-Grote Middenplas"/>
    <d v="2017-06-27T11:00:00"/>
    <n v="1"/>
    <x v="9"/>
    <s v="Anax imperator"/>
    <n v="1"/>
    <x v="0"/>
    <x v="7"/>
    <n v="6"/>
    <x v="3"/>
  </r>
  <r>
    <x v="1"/>
    <s v="AWD-GZV-Grote Middenplas"/>
    <d v="2017-07-04T12:05:00"/>
    <n v="1"/>
    <x v="1"/>
    <s v="Ischnura elegans"/>
    <n v="37"/>
    <x v="0"/>
    <x v="7"/>
    <n v="7"/>
    <x v="1"/>
  </r>
  <r>
    <x v="1"/>
    <s v="AWD-GZV-Grote Middenplas"/>
    <d v="2017-07-04T12:05:00"/>
    <n v="1"/>
    <x v="3"/>
    <s v="Enallagma cyathigerum"/>
    <n v="7"/>
    <x v="0"/>
    <x v="7"/>
    <n v="7"/>
    <x v="1"/>
  </r>
  <r>
    <x v="1"/>
    <s v="AWD-GZV-Grote Middenplas"/>
    <d v="2017-07-04T12:05:00"/>
    <n v="1"/>
    <x v="6"/>
    <s v="Coenagrion puella"/>
    <n v="23"/>
    <x v="0"/>
    <x v="7"/>
    <n v="7"/>
    <x v="1"/>
  </r>
  <r>
    <x v="1"/>
    <s v="AWD-GZV-Grote Middenplas"/>
    <d v="2017-07-04T12:05:00"/>
    <n v="1"/>
    <x v="8"/>
    <s v="Aeshna isoceles"/>
    <n v="2"/>
    <x v="0"/>
    <x v="7"/>
    <n v="7"/>
    <x v="3"/>
  </r>
  <r>
    <x v="1"/>
    <s v="AWD-GZV-Grote Middenplas"/>
    <d v="2017-07-04T12:05:00"/>
    <n v="1"/>
    <x v="10"/>
    <s v="Libellula quadrimaculata"/>
    <n v="8"/>
    <x v="0"/>
    <x v="7"/>
    <n v="7"/>
    <x v="2"/>
  </r>
  <r>
    <x v="1"/>
    <s v="AWD-GZV-Grote Middenplas"/>
    <d v="2017-07-04T12:05:00"/>
    <n v="1"/>
    <x v="12"/>
    <s v="Sympetrum striolatum"/>
    <n v="6"/>
    <x v="0"/>
    <x v="7"/>
    <n v="7"/>
    <x v="2"/>
  </r>
  <r>
    <x v="1"/>
    <s v="AWD-GZV-Grote Middenplas"/>
    <d v="2017-07-04T12:05:00"/>
    <n v="1"/>
    <x v="17"/>
    <s v="Sympetrum vulgatum"/>
    <n v="3"/>
    <x v="0"/>
    <x v="7"/>
    <n v="7"/>
    <x v="2"/>
  </r>
  <r>
    <x v="1"/>
    <s v="AWD-GZV-Grote Middenplas"/>
    <d v="2017-07-04T12:05:00"/>
    <n v="1"/>
    <x v="5"/>
    <s v="Orthetrum cancellatum"/>
    <n v="3"/>
    <x v="0"/>
    <x v="7"/>
    <n v="7"/>
    <x v="2"/>
  </r>
  <r>
    <x v="1"/>
    <s v="AWD-GZV-Grote Middenplas"/>
    <d v="2017-07-04T12:05:00"/>
    <n v="1"/>
    <x v="20"/>
    <s v="Anax parthenope"/>
    <n v="1"/>
    <x v="0"/>
    <x v="7"/>
    <n v="7"/>
    <x v="3"/>
  </r>
  <r>
    <x v="1"/>
    <s v="AWD-GZV-Grote Middenplas"/>
    <d v="2017-07-04T12:05:00"/>
    <n v="1"/>
    <x v="11"/>
    <s v="Lestes sponsa"/>
    <n v="2"/>
    <x v="0"/>
    <x v="7"/>
    <n v="7"/>
    <x v="0"/>
  </r>
  <r>
    <x v="1"/>
    <s v="AWD-GZV-Grote Middenplas"/>
    <d v="2017-07-21T13:45:00"/>
    <n v="1"/>
    <x v="11"/>
    <s v="Lestes sponsa"/>
    <n v="14"/>
    <x v="0"/>
    <x v="7"/>
    <n v="7"/>
    <x v="0"/>
  </r>
  <r>
    <x v="1"/>
    <s v="AWD-GZV-Grote Middenplas"/>
    <d v="2017-07-21T13:45:00"/>
    <n v="1"/>
    <x v="1"/>
    <s v="Ischnura elegans"/>
    <n v="51"/>
    <x v="0"/>
    <x v="7"/>
    <n v="7"/>
    <x v="1"/>
  </r>
  <r>
    <x v="1"/>
    <s v="AWD-GZV-Grote Middenplas"/>
    <d v="2017-07-21T13:45:00"/>
    <n v="1"/>
    <x v="3"/>
    <s v="Enallagma cyathigerum"/>
    <n v="35"/>
    <x v="0"/>
    <x v="7"/>
    <n v="7"/>
    <x v="1"/>
  </r>
  <r>
    <x v="1"/>
    <s v="AWD-GZV-Grote Middenplas"/>
    <d v="2017-07-21T13:45:00"/>
    <n v="1"/>
    <x v="6"/>
    <s v="Coenagrion puella"/>
    <n v="14"/>
    <x v="0"/>
    <x v="7"/>
    <n v="7"/>
    <x v="1"/>
  </r>
  <r>
    <x v="1"/>
    <s v="AWD-GZV-Grote Middenplas"/>
    <d v="2017-07-21T13:45:00"/>
    <n v="1"/>
    <x v="9"/>
    <s v="Anax imperator"/>
    <n v="3"/>
    <x v="0"/>
    <x v="7"/>
    <n v="7"/>
    <x v="3"/>
  </r>
  <r>
    <x v="1"/>
    <s v="AWD-GZV-Grote Middenplas"/>
    <d v="2017-07-21T13:45:00"/>
    <n v="1"/>
    <x v="10"/>
    <s v="Libellula quadrimaculata"/>
    <n v="2"/>
    <x v="0"/>
    <x v="7"/>
    <n v="7"/>
    <x v="2"/>
  </r>
  <r>
    <x v="1"/>
    <s v="AWD-GZV-Grote Middenplas"/>
    <d v="2017-07-21T13:45:00"/>
    <n v="1"/>
    <x v="5"/>
    <s v="Orthetrum cancellatum"/>
    <n v="1"/>
    <x v="0"/>
    <x v="7"/>
    <n v="7"/>
    <x v="2"/>
  </r>
  <r>
    <x v="1"/>
    <s v="AWD-GZV-Grote Middenplas"/>
    <d v="2017-07-21T13:45:00"/>
    <n v="1"/>
    <x v="12"/>
    <s v="Sympetrum striolatum"/>
    <n v="12"/>
    <x v="0"/>
    <x v="7"/>
    <n v="7"/>
    <x v="2"/>
  </r>
  <r>
    <x v="1"/>
    <s v="AWD-GZV-Grote Middenplas"/>
    <d v="2017-07-21T13:45:00"/>
    <n v="1"/>
    <x v="17"/>
    <s v="Sympetrum vulgatum"/>
    <n v="10"/>
    <x v="0"/>
    <x v="7"/>
    <n v="7"/>
    <x v="2"/>
  </r>
  <r>
    <x v="1"/>
    <s v="AWD-GZV-Grote Middenplas"/>
    <d v="2017-07-21T13:45:00"/>
    <n v="1"/>
    <x v="15"/>
    <s v="Sympetrum danae"/>
    <n v="1"/>
    <x v="0"/>
    <x v="7"/>
    <n v="7"/>
    <x v="2"/>
  </r>
  <r>
    <x v="1"/>
    <s v="AWD-GZV-Grote Middenplas"/>
    <d v="2017-07-26T11:50:00"/>
    <n v="1"/>
    <x v="11"/>
    <s v="Lestes sponsa"/>
    <n v="28"/>
    <x v="0"/>
    <x v="7"/>
    <n v="7"/>
    <x v="0"/>
  </r>
  <r>
    <x v="1"/>
    <s v="AWD-GZV-Grote Middenplas"/>
    <d v="2017-07-26T11:50:00"/>
    <n v="1"/>
    <x v="1"/>
    <s v="Ischnura elegans"/>
    <n v="46"/>
    <x v="0"/>
    <x v="7"/>
    <n v="7"/>
    <x v="1"/>
  </r>
  <r>
    <x v="1"/>
    <s v="AWD-GZV-Grote Middenplas"/>
    <d v="2017-07-26T11:50:00"/>
    <n v="1"/>
    <x v="3"/>
    <s v="Enallagma cyathigerum"/>
    <n v="46"/>
    <x v="0"/>
    <x v="7"/>
    <n v="7"/>
    <x v="1"/>
  </r>
  <r>
    <x v="1"/>
    <s v="AWD-GZV-Grote Middenplas"/>
    <d v="2017-07-26T11:50:00"/>
    <n v="1"/>
    <x v="10"/>
    <s v="Libellula quadrimaculata"/>
    <n v="2"/>
    <x v="0"/>
    <x v="7"/>
    <n v="7"/>
    <x v="2"/>
  </r>
  <r>
    <x v="1"/>
    <s v="AWD-GZV-Grote Middenplas"/>
    <d v="2017-07-26T11:50:00"/>
    <n v="1"/>
    <x v="12"/>
    <s v="Sympetrum striolatum"/>
    <n v="17"/>
    <x v="0"/>
    <x v="7"/>
    <n v="7"/>
    <x v="2"/>
  </r>
  <r>
    <x v="1"/>
    <s v="AWD-GZV-Grote Middenplas"/>
    <d v="2017-07-26T11:50:00"/>
    <n v="1"/>
    <x v="17"/>
    <s v="Sympetrum vulgatum"/>
    <n v="14"/>
    <x v="0"/>
    <x v="7"/>
    <n v="7"/>
    <x v="2"/>
  </r>
  <r>
    <x v="1"/>
    <s v="AWD-GZV-Grote Middenplas"/>
    <d v="2017-07-26T11:50:00"/>
    <n v="1"/>
    <x v="9"/>
    <s v="Anax imperator"/>
    <n v="1"/>
    <x v="0"/>
    <x v="7"/>
    <n v="7"/>
    <x v="3"/>
  </r>
  <r>
    <x v="1"/>
    <s v="AWD-GZV-Grote Middenplas"/>
    <d v="2017-08-14T14:00:00"/>
    <n v="1"/>
    <x v="11"/>
    <s v="Lestes sponsa"/>
    <n v="28"/>
    <x v="0"/>
    <x v="7"/>
    <n v="8"/>
    <x v="0"/>
  </r>
  <r>
    <x v="1"/>
    <s v="AWD-GZV-Grote Middenplas"/>
    <d v="2017-08-14T14:00:00"/>
    <n v="1"/>
    <x v="13"/>
    <s v="Chalcolestes viridis"/>
    <n v="34"/>
    <x v="0"/>
    <x v="7"/>
    <n v="8"/>
    <x v="0"/>
  </r>
  <r>
    <x v="1"/>
    <s v="AWD-GZV-Grote Middenplas"/>
    <d v="2017-08-14T14:00:00"/>
    <n v="1"/>
    <x v="1"/>
    <s v="Ischnura elegans"/>
    <n v="2"/>
    <x v="0"/>
    <x v="7"/>
    <n v="8"/>
    <x v="1"/>
  </r>
  <r>
    <x v="1"/>
    <s v="AWD-GZV-Grote Middenplas"/>
    <d v="2017-08-14T14:00:00"/>
    <n v="1"/>
    <x v="3"/>
    <s v="Enallagma cyathigerum"/>
    <n v="30"/>
    <x v="0"/>
    <x v="7"/>
    <n v="8"/>
    <x v="1"/>
  </r>
  <r>
    <x v="1"/>
    <s v="AWD-GZV-Grote Middenplas"/>
    <d v="2017-08-14T14:00:00"/>
    <n v="1"/>
    <x v="9"/>
    <s v="Anax imperator"/>
    <n v="3"/>
    <x v="0"/>
    <x v="7"/>
    <n v="8"/>
    <x v="3"/>
  </r>
  <r>
    <x v="1"/>
    <s v="AWD-GZV-Grote Middenplas"/>
    <d v="2017-08-14T14:00:00"/>
    <n v="1"/>
    <x v="12"/>
    <s v="Sympetrum striolatum"/>
    <n v="4"/>
    <x v="0"/>
    <x v="7"/>
    <n v="8"/>
    <x v="2"/>
  </r>
  <r>
    <x v="1"/>
    <s v="AWD-GZV-Grote Middenplas"/>
    <d v="2017-08-14T14:00:00"/>
    <n v="1"/>
    <x v="17"/>
    <s v="Sympetrum vulgatum"/>
    <n v="4"/>
    <x v="0"/>
    <x v="7"/>
    <n v="8"/>
    <x v="2"/>
  </r>
  <r>
    <x v="1"/>
    <s v="AWD-GZV-Grote Middenplas"/>
    <d v="2017-08-14T14:00:00"/>
    <n v="1"/>
    <x v="27"/>
    <s v="Aeshna cyanea"/>
    <n v="1"/>
    <x v="0"/>
    <x v="7"/>
    <n v="8"/>
    <x v="3"/>
  </r>
  <r>
    <x v="1"/>
    <s v="AWD-GZV-Grote Middenplas"/>
    <d v="2017-08-21T11:30:00"/>
    <n v="1"/>
    <x v="11"/>
    <s v="Lestes sponsa"/>
    <n v="26"/>
    <x v="0"/>
    <x v="7"/>
    <n v="8"/>
    <x v="0"/>
  </r>
  <r>
    <x v="1"/>
    <s v="AWD-GZV-Grote Middenplas"/>
    <d v="2017-08-21T11:30:00"/>
    <n v="1"/>
    <x v="13"/>
    <s v="Chalcolestes viridis"/>
    <n v="1"/>
    <x v="0"/>
    <x v="7"/>
    <n v="8"/>
    <x v="0"/>
  </r>
  <r>
    <x v="1"/>
    <s v="AWD-GZV-Grote Middenplas"/>
    <d v="2017-08-21T11:30:00"/>
    <n v="1"/>
    <x v="3"/>
    <s v="Enallagma cyathigerum"/>
    <n v="10"/>
    <x v="0"/>
    <x v="7"/>
    <n v="8"/>
    <x v="1"/>
  </r>
  <r>
    <x v="1"/>
    <s v="AWD-GZV-Grote Middenplas"/>
    <d v="2017-08-21T11:30:00"/>
    <n v="1"/>
    <x v="14"/>
    <s v="Aeshna mixta"/>
    <n v="1"/>
    <x v="0"/>
    <x v="7"/>
    <n v="8"/>
    <x v="3"/>
  </r>
  <r>
    <x v="1"/>
    <s v="AWD-GZV-Grote Middenplas"/>
    <d v="2017-08-21T11:30:00"/>
    <n v="1"/>
    <x v="9"/>
    <s v="Anax imperator"/>
    <n v="3"/>
    <x v="0"/>
    <x v="7"/>
    <n v="8"/>
    <x v="3"/>
  </r>
  <r>
    <x v="1"/>
    <s v="AWD-GZV-Grote Middenplas"/>
    <d v="2017-08-21T11:30:00"/>
    <n v="1"/>
    <x v="5"/>
    <s v="Orthetrum cancellatum"/>
    <n v="1"/>
    <x v="0"/>
    <x v="7"/>
    <n v="8"/>
    <x v="2"/>
  </r>
  <r>
    <x v="1"/>
    <s v="AWD-GZV-Grote Middenplas"/>
    <d v="2017-08-21T11:30:00"/>
    <n v="1"/>
    <x v="12"/>
    <s v="Sympetrum striolatum"/>
    <n v="12"/>
    <x v="0"/>
    <x v="7"/>
    <n v="8"/>
    <x v="2"/>
  </r>
  <r>
    <x v="1"/>
    <s v="AWD-GZV-Grote Middenplas"/>
    <d v="2017-08-21T11:30:00"/>
    <n v="1"/>
    <x v="17"/>
    <s v="Sympetrum vulgatum"/>
    <n v="5"/>
    <x v="0"/>
    <x v="7"/>
    <n v="8"/>
    <x v="2"/>
  </r>
  <r>
    <x v="1"/>
    <s v="AWD-GZV-Grote Middenplas"/>
    <d v="2017-09-19T12:35:00"/>
    <n v="1"/>
    <x v="13"/>
    <s v="Chalcolestes viridis"/>
    <n v="16"/>
    <x v="0"/>
    <x v="7"/>
    <n v="9"/>
    <x v="0"/>
  </r>
  <r>
    <x v="1"/>
    <s v="AWD-GZV-Grote Middenplas"/>
    <d v="2017-09-19T12:35:00"/>
    <n v="1"/>
    <x v="12"/>
    <s v="Sympetrum striolatum"/>
    <n v="31"/>
    <x v="0"/>
    <x v="7"/>
    <n v="9"/>
    <x v="2"/>
  </r>
  <r>
    <x v="1"/>
    <s v="AWD-GZV-Grote Middenplas"/>
    <d v="2017-09-19T12:35:00"/>
    <n v="1"/>
    <x v="0"/>
    <s v="Sympecma fusca"/>
    <n v="1"/>
    <x v="0"/>
    <x v="7"/>
    <n v="9"/>
    <x v="0"/>
  </r>
  <r>
    <x v="1"/>
    <s v="AWD-GZV-Grote Middenplas"/>
    <d v="2017-09-19T12:35:00"/>
    <n v="1"/>
    <x v="11"/>
    <s v="Lestes sponsa"/>
    <n v="3"/>
    <x v="0"/>
    <x v="7"/>
    <n v="9"/>
    <x v="0"/>
  </r>
  <r>
    <x v="1"/>
    <s v="AWD-GZV-Grote Middenplas"/>
    <d v="2017-09-19T12:35:00"/>
    <n v="1"/>
    <x v="1"/>
    <s v="Ischnura elegans"/>
    <n v="2"/>
    <x v="0"/>
    <x v="7"/>
    <n v="9"/>
    <x v="1"/>
  </r>
  <r>
    <x v="1"/>
    <s v="AWD-GZV-Grote Middenplas"/>
    <d v="2017-09-19T12:35:00"/>
    <n v="1"/>
    <x v="14"/>
    <s v="Aeshna mixta"/>
    <n v="1"/>
    <x v="0"/>
    <x v="7"/>
    <n v="9"/>
    <x v="3"/>
  </r>
  <r>
    <x v="1"/>
    <s v="AWD-GZV-Grote Middenplas"/>
    <d v="2017-09-19T12:35:00"/>
    <n v="1"/>
    <x v="3"/>
    <s v="Enallagma cyathigerum"/>
    <n v="5"/>
    <x v="0"/>
    <x v="7"/>
    <n v="9"/>
    <x v="1"/>
  </r>
  <r>
    <x v="1"/>
    <s v="AWD-GZV-Grote Middenplas"/>
    <d v="2018-05-08T12:30:00"/>
    <n v="1"/>
    <x v="6"/>
    <s v="Coenagrion puella"/>
    <n v="8"/>
    <x v="0"/>
    <x v="10"/>
    <n v="5"/>
    <x v="1"/>
  </r>
  <r>
    <x v="1"/>
    <s v="AWD-GZV-Grote Middenplas"/>
    <d v="2018-05-08T12:30:00"/>
    <n v="1"/>
    <x v="0"/>
    <s v="Sympecma fusca"/>
    <n v="3"/>
    <x v="0"/>
    <x v="10"/>
    <n v="5"/>
    <x v="0"/>
  </r>
  <r>
    <x v="1"/>
    <s v="AWD-GZV-Grote Middenplas"/>
    <d v="2018-05-08T12:30:00"/>
    <n v="1"/>
    <x v="7"/>
    <s v="Brachytron pratense"/>
    <n v="1"/>
    <x v="0"/>
    <x v="10"/>
    <n v="5"/>
    <x v="3"/>
  </r>
  <r>
    <x v="1"/>
    <s v="AWD-GZV-Grote Middenplas"/>
    <d v="2018-05-08T12:30:00"/>
    <n v="1"/>
    <x v="1"/>
    <s v="Ischnura elegans"/>
    <n v="10"/>
    <x v="0"/>
    <x v="10"/>
    <n v="5"/>
    <x v="1"/>
  </r>
  <r>
    <x v="1"/>
    <s v="AWD-GZV-Grote Middenplas"/>
    <d v="2018-05-08T12:30:00"/>
    <n v="1"/>
    <x v="10"/>
    <s v="Libellula quadrimaculata"/>
    <n v="57"/>
    <x v="0"/>
    <x v="10"/>
    <n v="5"/>
    <x v="2"/>
  </r>
  <r>
    <x v="1"/>
    <s v="AWD-GZV-Grote Middenplas"/>
    <d v="2018-05-08T12:30:00"/>
    <n v="1"/>
    <x v="2"/>
    <s v="Pyrrhosoma nymphula"/>
    <n v="2"/>
    <x v="0"/>
    <x v="10"/>
    <n v="5"/>
    <x v="1"/>
  </r>
  <r>
    <x v="1"/>
    <s v="AWD-GZV-Grote Middenplas"/>
    <d v="2018-05-08T12:30:00"/>
    <n v="1"/>
    <x v="3"/>
    <s v="Enallagma cyathigerum"/>
    <n v="17"/>
    <x v="0"/>
    <x v="10"/>
    <n v="5"/>
    <x v="1"/>
  </r>
  <r>
    <x v="1"/>
    <s v="AWD-GZV-Grote Middenplas"/>
    <d v="2018-05-29T11:30:00"/>
    <n v="1"/>
    <x v="6"/>
    <s v="Coenagrion puella"/>
    <n v="10"/>
    <x v="0"/>
    <x v="10"/>
    <n v="5"/>
    <x v="1"/>
  </r>
  <r>
    <x v="1"/>
    <s v="AWD-GZV-Grote Middenplas"/>
    <d v="2018-05-29T11:30:00"/>
    <n v="1"/>
    <x v="24"/>
    <s v="Leucorrhinia pectoralis"/>
    <n v="1"/>
    <x v="0"/>
    <x v="10"/>
    <n v="5"/>
    <x v="2"/>
  </r>
  <r>
    <x v="1"/>
    <s v="AWD-GZV-Grote Middenplas"/>
    <d v="2018-05-29T11:30:00"/>
    <n v="1"/>
    <x v="5"/>
    <s v="Orthetrum cancellatum"/>
    <n v="13"/>
    <x v="0"/>
    <x v="10"/>
    <n v="5"/>
    <x v="2"/>
  </r>
  <r>
    <x v="1"/>
    <s v="AWD-GZV-Grote Middenplas"/>
    <d v="2018-05-29T11:30:00"/>
    <n v="1"/>
    <x v="7"/>
    <s v="Brachytron pratense"/>
    <n v="2"/>
    <x v="0"/>
    <x v="10"/>
    <n v="5"/>
    <x v="3"/>
  </r>
  <r>
    <x v="1"/>
    <s v="AWD-GZV-Grote Middenplas"/>
    <d v="2018-05-29T11:30:00"/>
    <n v="1"/>
    <x v="9"/>
    <s v="Anax imperator"/>
    <n v="2"/>
    <x v="0"/>
    <x v="10"/>
    <n v="5"/>
    <x v="3"/>
  </r>
  <r>
    <x v="1"/>
    <s v="AWD-GZV-Grote Middenplas"/>
    <d v="2018-05-29T11:30:00"/>
    <n v="1"/>
    <x v="1"/>
    <s v="Ischnura elegans"/>
    <n v="10"/>
    <x v="0"/>
    <x v="10"/>
    <n v="5"/>
    <x v="1"/>
  </r>
  <r>
    <x v="1"/>
    <s v="AWD-GZV-Grote Middenplas"/>
    <d v="2018-05-29T11:30:00"/>
    <n v="1"/>
    <x v="10"/>
    <s v="Libellula quadrimaculata"/>
    <n v="90"/>
    <x v="0"/>
    <x v="10"/>
    <n v="5"/>
    <x v="2"/>
  </r>
  <r>
    <x v="1"/>
    <s v="AWD-GZV-Grote Middenplas"/>
    <d v="2018-05-29T11:30:00"/>
    <n v="1"/>
    <x v="3"/>
    <s v="Enallagma cyathigerum"/>
    <n v="4"/>
    <x v="0"/>
    <x v="10"/>
    <n v="5"/>
    <x v="1"/>
  </r>
  <r>
    <x v="1"/>
    <s v="AWD-GZV-Grote Middenplas"/>
    <d v="2018-06-06T12:15:00"/>
    <n v="1"/>
    <x v="6"/>
    <s v="Coenagrion puella"/>
    <n v="48"/>
    <x v="0"/>
    <x v="10"/>
    <n v="6"/>
    <x v="1"/>
  </r>
  <r>
    <x v="1"/>
    <s v="AWD-GZV-Grote Middenplas"/>
    <d v="2018-06-06T12:15:00"/>
    <n v="1"/>
    <x v="12"/>
    <s v="Sympetrum striolatum"/>
    <n v="2"/>
    <x v="0"/>
    <x v="10"/>
    <n v="6"/>
    <x v="2"/>
  </r>
  <r>
    <x v="1"/>
    <s v="AWD-GZV-Grote Middenplas"/>
    <d v="2018-06-06T12:15:00"/>
    <n v="1"/>
    <x v="24"/>
    <s v="Leucorrhinia pectoralis"/>
    <n v="2"/>
    <x v="0"/>
    <x v="10"/>
    <n v="6"/>
    <x v="2"/>
  </r>
  <r>
    <x v="1"/>
    <s v="AWD-GZV-Grote Middenplas"/>
    <d v="2018-06-06T12:15:00"/>
    <n v="1"/>
    <x v="5"/>
    <s v="Orthetrum cancellatum"/>
    <n v="3"/>
    <x v="0"/>
    <x v="10"/>
    <n v="6"/>
    <x v="2"/>
  </r>
  <r>
    <x v="1"/>
    <s v="AWD-GZV-Grote Middenplas"/>
    <d v="2018-06-06T12:15:00"/>
    <n v="1"/>
    <x v="7"/>
    <s v="Brachytron pratense"/>
    <n v="2"/>
    <x v="0"/>
    <x v="10"/>
    <n v="6"/>
    <x v="3"/>
  </r>
  <r>
    <x v="1"/>
    <s v="AWD-GZV-Grote Middenplas"/>
    <d v="2018-06-06T12:15:00"/>
    <n v="1"/>
    <x v="9"/>
    <s v="Anax imperator"/>
    <n v="6"/>
    <x v="0"/>
    <x v="10"/>
    <n v="6"/>
    <x v="3"/>
  </r>
  <r>
    <x v="1"/>
    <s v="AWD-GZV-Grote Middenplas"/>
    <d v="2018-06-06T12:15:00"/>
    <n v="1"/>
    <x v="1"/>
    <s v="Ischnura elegans"/>
    <n v="19"/>
    <x v="0"/>
    <x v="10"/>
    <n v="6"/>
    <x v="1"/>
  </r>
  <r>
    <x v="1"/>
    <s v="AWD-GZV-Grote Middenplas"/>
    <d v="2018-06-06T12:15:00"/>
    <n v="1"/>
    <x v="10"/>
    <s v="Libellula quadrimaculata"/>
    <n v="29"/>
    <x v="0"/>
    <x v="10"/>
    <n v="6"/>
    <x v="2"/>
  </r>
  <r>
    <x v="1"/>
    <s v="AWD-GZV-Grote Middenplas"/>
    <d v="2018-06-06T12:15:00"/>
    <n v="1"/>
    <x v="8"/>
    <s v="Aeshna isoceles"/>
    <n v="1"/>
    <x v="0"/>
    <x v="10"/>
    <n v="6"/>
    <x v="3"/>
  </r>
  <r>
    <x v="1"/>
    <s v="AWD-GZV-Grote Middenplas"/>
    <d v="2018-06-06T12:15:00"/>
    <n v="1"/>
    <x v="3"/>
    <s v="Enallagma cyathigerum"/>
    <n v="18"/>
    <x v="0"/>
    <x v="10"/>
    <n v="6"/>
    <x v="1"/>
  </r>
  <r>
    <x v="1"/>
    <s v="AWD-GZV-Grote Middenplas"/>
    <d v="2018-06-13T11:50:00"/>
    <n v="1"/>
    <x v="6"/>
    <s v="Coenagrion puella"/>
    <n v="1"/>
    <x v="0"/>
    <x v="10"/>
    <n v="6"/>
    <x v="1"/>
  </r>
  <r>
    <x v="1"/>
    <s v="AWD-GZV-Grote Middenplas"/>
    <d v="2018-06-13T11:50:00"/>
    <n v="1"/>
    <x v="12"/>
    <s v="Sympetrum striolatum"/>
    <n v="3"/>
    <x v="0"/>
    <x v="10"/>
    <n v="6"/>
    <x v="2"/>
  </r>
  <r>
    <x v="1"/>
    <s v="AWD-GZV-Grote Middenplas"/>
    <d v="2018-06-13T11:50:00"/>
    <n v="1"/>
    <x v="5"/>
    <s v="Orthetrum cancellatum"/>
    <n v="3"/>
    <x v="0"/>
    <x v="10"/>
    <n v="6"/>
    <x v="2"/>
  </r>
  <r>
    <x v="1"/>
    <s v="AWD-GZV-Grote Middenplas"/>
    <d v="2018-06-13T11:50:00"/>
    <n v="1"/>
    <x v="9"/>
    <s v="Anax imperator"/>
    <n v="5"/>
    <x v="0"/>
    <x v="10"/>
    <n v="6"/>
    <x v="3"/>
  </r>
  <r>
    <x v="1"/>
    <s v="AWD-GZV-Grote Middenplas"/>
    <d v="2018-06-13T11:50:00"/>
    <n v="1"/>
    <x v="1"/>
    <s v="Ischnura elegans"/>
    <n v="5"/>
    <x v="0"/>
    <x v="10"/>
    <n v="6"/>
    <x v="1"/>
  </r>
  <r>
    <x v="1"/>
    <s v="AWD-GZV-Grote Middenplas"/>
    <d v="2018-06-13T11:50:00"/>
    <n v="1"/>
    <x v="10"/>
    <s v="Libellula quadrimaculata"/>
    <n v="2"/>
    <x v="0"/>
    <x v="10"/>
    <n v="6"/>
    <x v="2"/>
  </r>
  <r>
    <x v="1"/>
    <s v="AWD-GZV-Grote Middenplas"/>
    <d v="2018-06-13T11:50:00"/>
    <n v="1"/>
    <x v="8"/>
    <s v="Aeshna isoceles"/>
    <n v="1"/>
    <x v="0"/>
    <x v="10"/>
    <n v="6"/>
    <x v="3"/>
  </r>
  <r>
    <x v="1"/>
    <s v="AWD-GZV-Grote Middenplas"/>
    <d v="2018-06-13T11:50:00"/>
    <n v="1"/>
    <x v="3"/>
    <s v="Enallagma cyathigerum"/>
    <n v="8"/>
    <x v="0"/>
    <x v="10"/>
    <n v="6"/>
    <x v="1"/>
  </r>
  <r>
    <x v="1"/>
    <s v="AWD-GZV-Grote Middenplas"/>
    <d v="2018-07-03T11:50:00"/>
    <n v="1"/>
    <x v="6"/>
    <s v="Coenagrion puella"/>
    <n v="3"/>
    <x v="0"/>
    <x v="10"/>
    <n v="7"/>
    <x v="1"/>
  </r>
  <r>
    <x v="1"/>
    <s v="AWD-GZV-Grote Middenplas"/>
    <d v="2018-07-03T11:50:00"/>
    <n v="1"/>
    <x v="23"/>
    <s v="Sympetrum striolatum/vulgatum"/>
    <n v="2"/>
    <x v="0"/>
    <x v="10"/>
    <n v="7"/>
    <x v="2"/>
  </r>
  <r>
    <x v="1"/>
    <s v="AWD-GZV-Grote Middenplas"/>
    <d v="2018-07-03T11:50:00"/>
    <n v="1"/>
    <x v="5"/>
    <s v="Orthetrum cancellatum"/>
    <n v="2"/>
    <x v="0"/>
    <x v="10"/>
    <n v="7"/>
    <x v="2"/>
  </r>
  <r>
    <x v="1"/>
    <s v="AWD-GZV-Grote Middenplas"/>
    <d v="2018-07-03T11:50:00"/>
    <n v="1"/>
    <x v="9"/>
    <s v="Anax imperator"/>
    <n v="2"/>
    <x v="0"/>
    <x v="10"/>
    <n v="7"/>
    <x v="3"/>
  </r>
  <r>
    <x v="1"/>
    <s v="AWD-GZV-Grote Middenplas"/>
    <d v="2018-07-03T11:50:00"/>
    <n v="1"/>
    <x v="1"/>
    <s v="Ischnura elegans"/>
    <n v="13"/>
    <x v="0"/>
    <x v="10"/>
    <n v="7"/>
    <x v="1"/>
  </r>
  <r>
    <x v="1"/>
    <s v="AWD-GZV-Grote Middenplas"/>
    <d v="2018-07-03T11:50:00"/>
    <n v="1"/>
    <x v="17"/>
    <s v="Sympetrum vulgatum"/>
    <n v="3"/>
    <x v="0"/>
    <x v="10"/>
    <n v="7"/>
    <x v="2"/>
  </r>
  <r>
    <x v="1"/>
    <s v="AWD-GZV-Grote Middenplas"/>
    <d v="2018-07-03T11:50:00"/>
    <n v="1"/>
    <x v="10"/>
    <s v="Libellula quadrimaculata"/>
    <n v="6"/>
    <x v="0"/>
    <x v="10"/>
    <n v="7"/>
    <x v="2"/>
  </r>
  <r>
    <x v="1"/>
    <s v="AWD-GZV-Grote Middenplas"/>
    <d v="2018-07-03T11:50:00"/>
    <n v="1"/>
    <x v="8"/>
    <s v="Aeshna isoceles"/>
    <n v="1"/>
    <x v="0"/>
    <x v="10"/>
    <n v="7"/>
    <x v="3"/>
  </r>
  <r>
    <x v="1"/>
    <s v="AWD-GZV-Grote Middenplas"/>
    <d v="2018-07-03T11:50:00"/>
    <n v="1"/>
    <x v="3"/>
    <s v="Enallagma cyathigerum"/>
    <n v="8"/>
    <x v="0"/>
    <x v="10"/>
    <n v="7"/>
    <x v="1"/>
  </r>
  <r>
    <x v="1"/>
    <s v="AWD-GZV-Grote Middenplas"/>
    <d v="2018-07-19T14:15:00"/>
    <n v="1"/>
    <x v="6"/>
    <s v="Coenagrion puella"/>
    <n v="2"/>
    <x v="0"/>
    <x v="10"/>
    <n v="7"/>
    <x v="1"/>
  </r>
  <r>
    <x v="1"/>
    <s v="AWD-GZV-Grote Middenplas"/>
    <d v="2018-07-19T14:15:00"/>
    <n v="1"/>
    <x v="12"/>
    <s v="Sympetrum striolatum"/>
    <n v="5"/>
    <x v="0"/>
    <x v="10"/>
    <n v="7"/>
    <x v="2"/>
  </r>
  <r>
    <x v="1"/>
    <s v="AWD-GZV-Grote Middenplas"/>
    <d v="2018-07-19T14:15:00"/>
    <n v="1"/>
    <x v="5"/>
    <s v="Orthetrum cancellatum"/>
    <n v="1"/>
    <x v="0"/>
    <x v="10"/>
    <n v="7"/>
    <x v="2"/>
  </r>
  <r>
    <x v="1"/>
    <s v="AWD-GZV-Grote Middenplas"/>
    <d v="2018-07-19T14:15:00"/>
    <n v="1"/>
    <x v="11"/>
    <s v="Lestes sponsa"/>
    <n v="1"/>
    <x v="0"/>
    <x v="10"/>
    <n v="7"/>
    <x v="0"/>
  </r>
  <r>
    <x v="1"/>
    <s v="AWD-GZV-Grote Middenplas"/>
    <d v="2018-07-19T14:15:00"/>
    <n v="1"/>
    <x v="9"/>
    <s v="Anax imperator"/>
    <n v="2"/>
    <x v="0"/>
    <x v="10"/>
    <n v="7"/>
    <x v="3"/>
  </r>
  <r>
    <x v="1"/>
    <s v="AWD-GZV-Grote Middenplas"/>
    <d v="2018-07-19T14:15:00"/>
    <n v="1"/>
    <x v="1"/>
    <s v="Ischnura elegans"/>
    <n v="6"/>
    <x v="0"/>
    <x v="10"/>
    <n v="7"/>
    <x v="1"/>
  </r>
  <r>
    <x v="1"/>
    <s v="AWD-GZV-Grote Middenplas"/>
    <d v="2018-07-19T14:15:00"/>
    <n v="1"/>
    <x v="17"/>
    <s v="Sympetrum vulgatum"/>
    <n v="2"/>
    <x v="0"/>
    <x v="10"/>
    <n v="7"/>
    <x v="2"/>
  </r>
  <r>
    <x v="1"/>
    <s v="AWD-GZV-Grote Middenplas"/>
    <d v="2018-07-19T14:15:00"/>
    <n v="1"/>
    <x v="10"/>
    <s v="Libellula quadrimaculata"/>
    <n v="1"/>
    <x v="0"/>
    <x v="10"/>
    <n v="7"/>
    <x v="2"/>
  </r>
  <r>
    <x v="1"/>
    <s v="AWD-GZV-Grote Middenplas"/>
    <d v="2018-07-19T14:15:00"/>
    <n v="1"/>
    <x v="3"/>
    <s v="Enallagma cyathigerum"/>
    <n v="18"/>
    <x v="0"/>
    <x v="10"/>
    <n v="7"/>
    <x v="1"/>
  </r>
  <r>
    <x v="1"/>
    <s v="AWD-GZV-Grote Middenplas"/>
    <d v="2018-08-07T11:20:00"/>
    <n v="1"/>
    <x v="11"/>
    <s v="Lestes sponsa"/>
    <n v="3"/>
    <x v="0"/>
    <x v="10"/>
    <n v="8"/>
    <x v="0"/>
  </r>
  <r>
    <x v="1"/>
    <s v="AWD-GZV-Grote Middenplas"/>
    <d v="2018-08-07T11:20:00"/>
    <n v="1"/>
    <x v="9"/>
    <s v="Anax imperator"/>
    <n v="1"/>
    <x v="0"/>
    <x v="10"/>
    <n v="8"/>
    <x v="3"/>
  </r>
  <r>
    <x v="1"/>
    <s v="AWD-GZV-Grote Middenplas"/>
    <d v="2018-08-07T11:20:00"/>
    <n v="1"/>
    <x v="1"/>
    <s v="Ischnura elegans"/>
    <n v="3"/>
    <x v="0"/>
    <x v="10"/>
    <n v="8"/>
    <x v="1"/>
  </r>
  <r>
    <x v="1"/>
    <s v="AWD-GZV-Grote Middenplas"/>
    <d v="2018-08-07T11:20:00"/>
    <n v="1"/>
    <x v="14"/>
    <s v="Aeshna mixta"/>
    <n v="2"/>
    <x v="0"/>
    <x v="10"/>
    <n v="8"/>
    <x v="3"/>
  </r>
  <r>
    <x v="1"/>
    <s v="AWD-GZV-Grote Middenplas"/>
    <d v="2018-08-07T11:20:00"/>
    <n v="1"/>
    <x v="17"/>
    <s v="Sympetrum vulgatum"/>
    <n v="2"/>
    <x v="0"/>
    <x v="10"/>
    <n v="8"/>
    <x v="2"/>
  </r>
  <r>
    <x v="1"/>
    <s v="AWD-GZV-Grote Middenplas"/>
    <d v="2018-08-07T11:20:00"/>
    <n v="1"/>
    <x v="3"/>
    <s v="Enallagma cyathigerum"/>
    <n v="8"/>
    <x v="0"/>
    <x v="10"/>
    <n v="8"/>
    <x v="1"/>
  </r>
  <r>
    <x v="1"/>
    <s v="AWD-GZV-Grote Middenplas"/>
    <d v="2018-08-22T12:20:00"/>
    <n v="1"/>
    <x v="12"/>
    <s v="Sympetrum striolatum"/>
    <n v="13"/>
    <x v="0"/>
    <x v="10"/>
    <n v="8"/>
    <x v="2"/>
  </r>
  <r>
    <x v="1"/>
    <s v="AWD-GZV-Grote Middenplas"/>
    <d v="2018-08-22T12:20:00"/>
    <n v="1"/>
    <x v="11"/>
    <s v="Lestes sponsa"/>
    <n v="6"/>
    <x v="0"/>
    <x v="10"/>
    <n v="8"/>
    <x v="0"/>
  </r>
  <r>
    <x v="1"/>
    <s v="AWD-GZV-Grote Middenplas"/>
    <d v="2018-08-22T12:20:00"/>
    <n v="1"/>
    <x v="17"/>
    <s v="Sympetrum vulgatum"/>
    <n v="6"/>
    <x v="0"/>
    <x v="10"/>
    <n v="8"/>
    <x v="2"/>
  </r>
  <r>
    <x v="1"/>
    <s v="AWD-GZV-Grote Middenplas"/>
    <d v="2018-08-22T12:20:00"/>
    <n v="1"/>
    <x v="3"/>
    <s v="Enallagma cyathigerum"/>
    <n v="14"/>
    <x v="0"/>
    <x v="10"/>
    <n v="8"/>
    <x v="1"/>
  </r>
  <r>
    <x v="1"/>
    <s v="AWD-GZV-Grote Middenplas"/>
    <d v="2018-09-13T15:50:00"/>
    <n v="1"/>
    <x v="12"/>
    <s v="Sympetrum striolatum"/>
    <n v="1"/>
    <x v="0"/>
    <x v="10"/>
    <n v="9"/>
    <x v="2"/>
  </r>
  <r>
    <x v="1"/>
    <s v="AWD-GZV-Grote Middenplas"/>
    <d v="2018-09-13T15:50:00"/>
    <n v="1"/>
    <x v="11"/>
    <s v="Lestes sponsa"/>
    <n v="2"/>
    <x v="0"/>
    <x v="10"/>
    <n v="9"/>
    <x v="0"/>
  </r>
  <r>
    <x v="1"/>
    <s v="AWD-GZV-Grote Middenplas"/>
    <d v="2018-09-13T15:50:00"/>
    <n v="1"/>
    <x v="13"/>
    <s v="Chalcolestes viridis"/>
    <n v="3"/>
    <x v="0"/>
    <x v="10"/>
    <n v="9"/>
    <x v="0"/>
  </r>
  <r>
    <x v="1"/>
    <s v="AWD-GZV-Grote Middenplas"/>
    <d v="2018-09-13T15:50:00"/>
    <n v="1"/>
    <x v="14"/>
    <s v="Aeshna mixta"/>
    <n v="5"/>
    <x v="0"/>
    <x v="10"/>
    <n v="9"/>
    <x v="3"/>
  </r>
  <r>
    <x v="1"/>
    <s v="AWD-GZV-Grote Middenplas"/>
    <d v="2018-09-13T15:50:00"/>
    <n v="1"/>
    <x v="17"/>
    <s v="Sympetrum vulgatum"/>
    <n v="2"/>
    <x v="0"/>
    <x v="10"/>
    <n v="9"/>
    <x v="2"/>
  </r>
  <r>
    <x v="1"/>
    <s v="AWD-GZV-Grote Middenplas"/>
    <d v="2018-09-13T15:50:00"/>
    <n v="1"/>
    <x v="3"/>
    <s v="Enallagma cyathigerum"/>
    <n v="10"/>
    <x v="0"/>
    <x v="10"/>
    <n v="9"/>
    <x v="1"/>
  </r>
  <r>
    <x v="1"/>
    <s v="AWD-GZV-Grote Middenplas"/>
    <d v="2018-09-19T13:10:00"/>
    <n v="1"/>
    <x v="12"/>
    <s v="Sympetrum striolatum"/>
    <n v="5"/>
    <x v="0"/>
    <x v="10"/>
    <n v="9"/>
    <x v="2"/>
  </r>
  <r>
    <x v="1"/>
    <s v="AWD-GZV-Grote Middenplas"/>
    <d v="2018-09-19T13:10:00"/>
    <n v="1"/>
    <x v="17"/>
    <s v="Sympetrum vulgatum"/>
    <n v="7"/>
    <x v="0"/>
    <x v="10"/>
    <n v="9"/>
    <x v="2"/>
  </r>
  <r>
    <x v="1"/>
    <s v="AWD-GZV-Grote Middenplas"/>
    <d v="2019-04-08T15:00:00"/>
    <n v="1"/>
    <x v="0"/>
    <s v="Sympecma fusca"/>
    <n v="5"/>
    <x v="0"/>
    <x v="8"/>
    <n v="4"/>
    <x v="0"/>
  </r>
  <r>
    <x v="1"/>
    <s v="AWD-GZV-Grote Middenplas"/>
    <d v="2019-04-17T11:55:00"/>
    <n v="1"/>
    <x v="0"/>
    <s v="Sympecma fusca"/>
    <n v="8"/>
    <x v="0"/>
    <x v="8"/>
    <n v="4"/>
    <x v="0"/>
  </r>
  <r>
    <x v="1"/>
    <s v="AWD-GZV-Grote Middenplas"/>
    <d v="2019-04-17T11:55:00"/>
    <n v="1"/>
    <x v="2"/>
    <s v="Pyrrhosoma nymphula"/>
    <n v="23"/>
    <x v="0"/>
    <x v="8"/>
    <n v="4"/>
    <x v="1"/>
  </r>
  <r>
    <x v="1"/>
    <s v="AWD-GZV-Grote Middenplas"/>
    <d v="2019-05-10T14:15:00"/>
    <n v="1"/>
    <x v="6"/>
    <s v="Coenagrion puella"/>
    <n v="20"/>
    <x v="0"/>
    <x v="8"/>
    <n v="5"/>
    <x v="1"/>
  </r>
  <r>
    <x v="1"/>
    <s v="AWD-GZV-Grote Middenplas"/>
    <d v="2019-05-10T14:15:00"/>
    <n v="1"/>
    <x v="7"/>
    <s v="Brachytron pratense"/>
    <n v="3"/>
    <x v="0"/>
    <x v="8"/>
    <n v="5"/>
    <x v="3"/>
  </r>
  <r>
    <x v="1"/>
    <s v="AWD-GZV-Grote Middenplas"/>
    <d v="2019-05-10T14:15:00"/>
    <n v="1"/>
    <x v="1"/>
    <s v="Ischnura elegans"/>
    <n v="8"/>
    <x v="0"/>
    <x v="8"/>
    <n v="5"/>
    <x v="1"/>
  </r>
  <r>
    <x v="1"/>
    <s v="AWD-GZV-Grote Middenplas"/>
    <d v="2019-05-10T14:15:00"/>
    <n v="1"/>
    <x v="10"/>
    <s v="Libellula quadrimaculata"/>
    <n v="8"/>
    <x v="0"/>
    <x v="8"/>
    <n v="5"/>
    <x v="2"/>
  </r>
  <r>
    <x v="1"/>
    <s v="AWD-GZV-Grote Middenplas"/>
    <d v="2019-05-10T14:15:00"/>
    <n v="1"/>
    <x v="2"/>
    <s v="Pyrrhosoma nymphula"/>
    <n v="2"/>
    <x v="0"/>
    <x v="8"/>
    <n v="5"/>
    <x v="1"/>
  </r>
  <r>
    <x v="1"/>
    <s v="AWD-GZV-Grote Middenplas"/>
    <d v="2019-05-10T14:15:00"/>
    <n v="1"/>
    <x v="3"/>
    <s v="Enallagma cyathigerum"/>
    <n v="15"/>
    <x v="0"/>
    <x v="8"/>
    <n v="5"/>
    <x v="1"/>
  </r>
  <r>
    <x v="1"/>
    <s v="AWD-GZV-Grote Middenplas"/>
    <d v="2019-05-23T13:40:00"/>
    <n v="1"/>
    <x v="6"/>
    <s v="Coenagrion puella"/>
    <n v="43"/>
    <x v="0"/>
    <x v="8"/>
    <n v="5"/>
    <x v="1"/>
  </r>
  <r>
    <x v="1"/>
    <s v="AWD-GZV-Grote Middenplas"/>
    <d v="2019-05-23T13:40:00"/>
    <n v="1"/>
    <x v="24"/>
    <s v="Leucorrhinia pectoralis"/>
    <n v="1"/>
    <x v="0"/>
    <x v="8"/>
    <n v="5"/>
    <x v="2"/>
  </r>
  <r>
    <x v="1"/>
    <s v="AWD-GZV-Grote Middenplas"/>
    <d v="2019-05-23T13:40:00"/>
    <n v="1"/>
    <x v="5"/>
    <s v="Orthetrum cancellatum"/>
    <n v="1"/>
    <x v="0"/>
    <x v="8"/>
    <n v="5"/>
    <x v="2"/>
  </r>
  <r>
    <x v="1"/>
    <s v="AWD-GZV-Grote Middenplas"/>
    <d v="2019-05-23T13:40:00"/>
    <n v="1"/>
    <x v="7"/>
    <s v="Brachytron pratense"/>
    <n v="2"/>
    <x v="0"/>
    <x v="8"/>
    <n v="5"/>
    <x v="3"/>
  </r>
  <r>
    <x v="1"/>
    <s v="AWD-GZV-Grote Middenplas"/>
    <d v="2019-05-23T13:40:00"/>
    <n v="1"/>
    <x v="9"/>
    <s v="Anax imperator"/>
    <n v="1"/>
    <x v="0"/>
    <x v="8"/>
    <n v="5"/>
    <x v="3"/>
  </r>
  <r>
    <x v="1"/>
    <s v="AWD-GZV-Grote Middenplas"/>
    <d v="2019-05-23T13:40:00"/>
    <n v="1"/>
    <x v="1"/>
    <s v="Ischnura elegans"/>
    <n v="20"/>
    <x v="0"/>
    <x v="8"/>
    <n v="5"/>
    <x v="1"/>
  </r>
  <r>
    <x v="1"/>
    <s v="AWD-GZV-Grote Middenplas"/>
    <d v="2019-05-23T13:40:00"/>
    <n v="1"/>
    <x v="10"/>
    <s v="Libellula quadrimaculata"/>
    <n v="15"/>
    <x v="0"/>
    <x v="8"/>
    <n v="5"/>
    <x v="2"/>
  </r>
  <r>
    <x v="1"/>
    <s v="AWD-GZV-Grote Middenplas"/>
    <d v="2019-05-23T13:40:00"/>
    <n v="1"/>
    <x v="8"/>
    <s v="Aeshna isoceles"/>
    <n v="2"/>
    <x v="0"/>
    <x v="8"/>
    <n v="5"/>
    <x v="3"/>
  </r>
  <r>
    <x v="1"/>
    <s v="AWD-GZV-Grote Middenplas"/>
    <d v="2019-05-23T13:40:00"/>
    <n v="1"/>
    <x v="2"/>
    <s v="Pyrrhosoma nymphula"/>
    <n v="2"/>
    <x v="0"/>
    <x v="8"/>
    <n v="5"/>
    <x v="1"/>
  </r>
  <r>
    <x v="1"/>
    <s v="AWD-GZV-Grote Middenplas"/>
    <d v="2019-05-23T13:40:00"/>
    <n v="1"/>
    <x v="3"/>
    <s v="Enallagma cyathigerum"/>
    <n v="15"/>
    <x v="0"/>
    <x v="8"/>
    <n v="5"/>
    <x v="1"/>
  </r>
  <r>
    <x v="1"/>
    <s v="AWD-GZV-Grote Middenplas"/>
    <d v="2019-06-04T12:40:00"/>
    <n v="1"/>
    <x v="6"/>
    <s v="Coenagrion puella"/>
    <n v="58"/>
    <x v="0"/>
    <x v="8"/>
    <n v="6"/>
    <x v="1"/>
  </r>
  <r>
    <x v="1"/>
    <s v="AWD-GZV-Grote Middenplas"/>
    <d v="2019-06-04T12:40:00"/>
    <n v="1"/>
    <x v="5"/>
    <s v="Orthetrum cancellatum"/>
    <n v="2"/>
    <x v="0"/>
    <x v="8"/>
    <n v="6"/>
    <x v="2"/>
  </r>
  <r>
    <x v="1"/>
    <s v="AWD-GZV-Grote Middenplas"/>
    <d v="2019-06-04T12:40:00"/>
    <n v="1"/>
    <x v="9"/>
    <s v="Anax imperator"/>
    <n v="8"/>
    <x v="0"/>
    <x v="8"/>
    <n v="6"/>
    <x v="3"/>
  </r>
  <r>
    <x v="1"/>
    <s v="AWD-GZV-Grote Middenplas"/>
    <d v="2019-06-04T12:40:00"/>
    <n v="1"/>
    <x v="1"/>
    <s v="Ischnura elegans"/>
    <n v="72"/>
    <x v="0"/>
    <x v="8"/>
    <n v="6"/>
    <x v="1"/>
  </r>
  <r>
    <x v="1"/>
    <s v="AWD-GZV-Grote Middenplas"/>
    <d v="2019-06-04T12:40:00"/>
    <n v="1"/>
    <x v="10"/>
    <s v="Libellula quadrimaculata"/>
    <n v="9"/>
    <x v="0"/>
    <x v="8"/>
    <n v="6"/>
    <x v="2"/>
  </r>
  <r>
    <x v="1"/>
    <s v="AWD-GZV-Grote Middenplas"/>
    <d v="2019-06-04T12:40:00"/>
    <n v="1"/>
    <x v="8"/>
    <s v="Aeshna isoceles"/>
    <n v="2"/>
    <x v="0"/>
    <x v="8"/>
    <n v="6"/>
    <x v="3"/>
  </r>
  <r>
    <x v="1"/>
    <s v="AWD-GZV-Grote Middenplas"/>
    <d v="2019-06-04T12:40:00"/>
    <n v="1"/>
    <x v="3"/>
    <s v="Enallagma cyathigerum"/>
    <n v="25"/>
    <x v="0"/>
    <x v="8"/>
    <n v="6"/>
    <x v="1"/>
  </r>
  <r>
    <x v="1"/>
    <s v="AWD-GZV-Grote Middenplas"/>
    <d v="2019-06-18T12:15:00"/>
    <n v="1"/>
    <x v="6"/>
    <s v="Coenagrion puella"/>
    <n v="15"/>
    <x v="0"/>
    <x v="8"/>
    <n v="6"/>
    <x v="1"/>
  </r>
  <r>
    <x v="1"/>
    <s v="AWD-GZV-Grote Middenplas"/>
    <d v="2019-06-18T12:15:00"/>
    <n v="1"/>
    <x v="0"/>
    <s v="Sympecma fusca"/>
    <n v="1"/>
    <x v="0"/>
    <x v="8"/>
    <n v="6"/>
    <x v="0"/>
  </r>
  <r>
    <x v="1"/>
    <s v="AWD-GZV-Grote Middenplas"/>
    <d v="2019-06-18T12:15:00"/>
    <n v="1"/>
    <x v="12"/>
    <s v="Sympetrum striolatum"/>
    <n v="3"/>
    <x v="0"/>
    <x v="8"/>
    <n v="6"/>
    <x v="2"/>
  </r>
  <r>
    <x v="1"/>
    <s v="AWD-GZV-Grote Middenplas"/>
    <d v="2019-06-18T12:15:00"/>
    <n v="1"/>
    <x v="5"/>
    <s v="Orthetrum cancellatum"/>
    <n v="1"/>
    <x v="0"/>
    <x v="8"/>
    <n v="6"/>
    <x v="2"/>
  </r>
  <r>
    <x v="1"/>
    <s v="AWD-GZV-Grote Middenplas"/>
    <d v="2019-06-18T12:15:00"/>
    <n v="1"/>
    <x v="7"/>
    <s v="Brachytron pratense"/>
    <n v="1"/>
    <x v="0"/>
    <x v="8"/>
    <n v="6"/>
    <x v="3"/>
  </r>
  <r>
    <x v="1"/>
    <s v="AWD-GZV-Grote Middenplas"/>
    <d v="2019-06-18T12:15:00"/>
    <n v="1"/>
    <x v="9"/>
    <s v="Anax imperator"/>
    <n v="2"/>
    <x v="0"/>
    <x v="8"/>
    <n v="6"/>
    <x v="3"/>
  </r>
  <r>
    <x v="1"/>
    <s v="AWD-GZV-Grote Middenplas"/>
    <d v="2019-06-18T12:15:00"/>
    <n v="1"/>
    <x v="1"/>
    <s v="Ischnura elegans"/>
    <n v="32"/>
    <x v="0"/>
    <x v="8"/>
    <n v="6"/>
    <x v="1"/>
  </r>
  <r>
    <x v="1"/>
    <s v="AWD-GZV-Grote Middenplas"/>
    <d v="2019-06-18T12:15:00"/>
    <n v="1"/>
    <x v="10"/>
    <s v="Libellula quadrimaculata"/>
    <n v="10"/>
    <x v="0"/>
    <x v="8"/>
    <n v="6"/>
    <x v="2"/>
  </r>
  <r>
    <x v="1"/>
    <s v="AWD-GZV-Grote Middenplas"/>
    <d v="2019-06-18T12:15:00"/>
    <n v="1"/>
    <x v="8"/>
    <s v="Aeshna isoceles"/>
    <n v="2"/>
    <x v="0"/>
    <x v="8"/>
    <n v="6"/>
    <x v="3"/>
  </r>
  <r>
    <x v="1"/>
    <s v="AWD-GZV-Grote Middenplas"/>
    <d v="2019-06-18T12:15:00"/>
    <n v="1"/>
    <x v="3"/>
    <s v="Enallagma cyathigerum"/>
    <n v="35"/>
    <x v="0"/>
    <x v="8"/>
    <n v="6"/>
    <x v="1"/>
  </r>
  <r>
    <x v="1"/>
    <s v="AWD-GZV-Grote Middenplas"/>
    <d v="2019-06-21T15:00:00"/>
    <n v="1"/>
    <x v="6"/>
    <s v="Coenagrion puella"/>
    <n v="4"/>
    <x v="0"/>
    <x v="8"/>
    <n v="6"/>
    <x v="1"/>
  </r>
  <r>
    <x v="1"/>
    <s v="AWD-GZV-Grote Middenplas"/>
    <d v="2019-06-21T15:00:00"/>
    <n v="1"/>
    <x v="9"/>
    <s v="Anax imperator"/>
    <n v="2"/>
    <x v="0"/>
    <x v="8"/>
    <n v="6"/>
    <x v="3"/>
  </r>
  <r>
    <x v="1"/>
    <s v="AWD-GZV-Grote Middenplas"/>
    <d v="2019-06-21T15:00:00"/>
    <n v="1"/>
    <x v="1"/>
    <s v="Ischnura elegans"/>
    <n v="7"/>
    <x v="0"/>
    <x v="8"/>
    <n v="6"/>
    <x v="1"/>
  </r>
  <r>
    <x v="1"/>
    <s v="AWD-GZV-Grote Middenplas"/>
    <d v="2019-06-21T15:00:00"/>
    <n v="1"/>
    <x v="10"/>
    <s v="Libellula quadrimaculata"/>
    <n v="3"/>
    <x v="0"/>
    <x v="8"/>
    <n v="6"/>
    <x v="2"/>
  </r>
  <r>
    <x v="1"/>
    <s v="AWD-GZV-Grote Middenplas"/>
    <d v="2019-06-21T15:00:00"/>
    <n v="1"/>
    <x v="8"/>
    <s v="Aeshna isoceles"/>
    <n v="1"/>
    <x v="0"/>
    <x v="8"/>
    <n v="6"/>
    <x v="3"/>
  </r>
  <r>
    <x v="1"/>
    <s v="AWD-GZV-Grote Middenplas"/>
    <d v="2019-06-21T15:00:00"/>
    <n v="1"/>
    <x v="3"/>
    <s v="Enallagma cyathigerum"/>
    <n v="8"/>
    <x v="0"/>
    <x v="8"/>
    <n v="6"/>
    <x v="1"/>
  </r>
  <r>
    <x v="1"/>
    <s v="AWD-GZV-Grote Middenplas"/>
    <d v="2019-07-05T12:30:00"/>
    <n v="1"/>
    <x v="1"/>
    <s v="Ischnura elegans"/>
    <n v="35"/>
    <x v="0"/>
    <x v="8"/>
    <n v="7"/>
    <x v="1"/>
  </r>
  <r>
    <x v="1"/>
    <s v="AWD-GZV-Grote Middenplas"/>
    <d v="2019-07-05T12:30:00"/>
    <n v="1"/>
    <x v="10"/>
    <s v="Libellula quadrimaculata"/>
    <n v="3"/>
    <x v="0"/>
    <x v="8"/>
    <n v="7"/>
    <x v="2"/>
  </r>
  <r>
    <x v="1"/>
    <s v="AWD-GZV-Grote Middenplas"/>
    <d v="2019-07-05T12:30:00"/>
    <n v="1"/>
    <x v="3"/>
    <s v="Enallagma cyathigerum"/>
    <n v="13"/>
    <x v="0"/>
    <x v="8"/>
    <n v="7"/>
    <x v="1"/>
  </r>
  <r>
    <x v="1"/>
    <s v="AWD-GZV-Grote Middenplas"/>
    <d v="2019-07-05T12:30:00"/>
    <n v="1"/>
    <x v="12"/>
    <s v="Sympetrum striolatum"/>
    <n v="5"/>
    <x v="0"/>
    <x v="8"/>
    <n v="7"/>
    <x v="2"/>
  </r>
  <r>
    <x v="1"/>
    <s v="AWD-GZV-Grote Middenplas"/>
    <d v="2019-07-05T12:30:00"/>
    <n v="1"/>
    <x v="11"/>
    <s v="Lestes sponsa"/>
    <n v="3"/>
    <x v="0"/>
    <x v="8"/>
    <n v="7"/>
    <x v="0"/>
  </r>
  <r>
    <x v="1"/>
    <s v="AWD-GZV-Grote Middenplas"/>
    <d v="2019-07-05T12:30:00"/>
    <n v="1"/>
    <x v="9"/>
    <s v="Anax imperator"/>
    <n v="3"/>
    <x v="0"/>
    <x v="8"/>
    <n v="7"/>
    <x v="3"/>
  </r>
  <r>
    <x v="1"/>
    <s v="AWD-GZV-Grote Middenplas"/>
    <d v="2019-07-05T12:30:00"/>
    <n v="1"/>
    <x v="22"/>
    <s v="Crocothemis erythraea"/>
    <n v="1"/>
    <x v="0"/>
    <x v="8"/>
    <n v="7"/>
    <x v="2"/>
  </r>
  <r>
    <x v="1"/>
    <s v="AWD-GZV-Grote Middenplas"/>
    <d v="2019-07-17T12:30:00"/>
    <n v="1"/>
    <x v="12"/>
    <s v="Sympetrum striolatum"/>
    <n v="6"/>
    <x v="0"/>
    <x v="8"/>
    <n v="7"/>
    <x v="2"/>
  </r>
  <r>
    <x v="1"/>
    <s v="AWD-GZV-Grote Middenplas"/>
    <d v="2019-07-17T12:30:00"/>
    <n v="1"/>
    <x v="1"/>
    <s v="Ischnura elegans"/>
    <n v="35"/>
    <x v="0"/>
    <x v="8"/>
    <n v="7"/>
    <x v="1"/>
  </r>
  <r>
    <x v="1"/>
    <s v="AWD-GZV-Grote Middenplas"/>
    <d v="2019-07-17T12:30:00"/>
    <n v="1"/>
    <x v="10"/>
    <s v="Libellula quadrimaculata"/>
    <n v="3"/>
    <x v="0"/>
    <x v="8"/>
    <n v="7"/>
    <x v="2"/>
  </r>
  <r>
    <x v="1"/>
    <s v="AWD-GZV-Grote Middenplas"/>
    <d v="2019-07-17T12:30:00"/>
    <n v="1"/>
    <x v="3"/>
    <s v="Enallagma cyathigerum"/>
    <n v="7"/>
    <x v="0"/>
    <x v="8"/>
    <n v="7"/>
    <x v="1"/>
  </r>
  <r>
    <x v="1"/>
    <s v="AWD-GZV-Grote Middenplas"/>
    <d v="2019-08-14T14:10:00"/>
    <n v="1"/>
    <x v="12"/>
    <s v="Sympetrum striolatum"/>
    <n v="14"/>
    <x v="0"/>
    <x v="8"/>
    <n v="8"/>
    <x v="2"/>
  </r>
  <r>
    <x v="1"/>
    <s v="AWD-GZV-Grote Middenplas"/>
    <d v="2019-08-14T14:10:00"/>
    <n v="1"/>
    <x v="11"/>
    <s v="Lestes sponsa"/>
    <n v="9"/>
    <x v="0"/>
    <x v="8"/>
    <n v="8"/>
    <x v="0"/>
  </r>
  <r>
    <x v="1"/>
    <s v="AWD-GZV-Grote Middenplas"/>
    <d v="2019-08-14T14:10:00"/>
    <n v="1"/>
    <x v="1"/>
    <s v="Ischnura elegans"/>
    <n v="3"/>
    <x v="0"/>
    <x v="8"/>
    <n v="8"/>
    <x v="1"/>
  </r>
  <r>
    <x v="1"/>
    <s v="AWD-GZV-Grote Middenplas"/>
    <d v="2019-08-14T14:10:00"/>
    <n v="1"/>
    <x v="14"/>
    <s v="Aeshna mixta"/>
    <n v="1"/>
    <x v="0"/>
    <x v="8"/>
    <n v="8"/>
    <x v="3"/>
  </r>
  <r>
    <x v="1"/>
    <s v="AWD-GZV-Grote Middenplas"/>
    <d v="2019-08-14T14:10:00"/>
    <n v="1"/>
    <x v="17"/>
    <s v="Sympetrum vulgatum"/>
    <n v="3"/>
    <x v="0"/>
    <x v="8"/>
    <n v="8"/>
    <x v="2"/>
  </r>
  <r>
    <x v="1"/>
    <s v="AWD-GZV-Grote Middenplas"/>
    <d v="2019-08-14T14:10:00"/>
    <n v="1"/>
    <x v="3"/>
    <s v="Enallagma cyathigerum"/>
    <n v="34"/>
    <x v="0"/>
    <x v="8"/>
    <n v="8"/>
    <x v="1"/>
  </r>
  <r>
    <x v="1"/>
    <s v="AWD-GZV-Grote Middenplas"/>
    <d v="2019-08-20T14:35:00"/>
    <n v="1"/>
    <x v="11"/>
    <s v="Lestes sponsa"/>
    <n v="5"/>
    <x v="0"/>
    <x v="8"/>
    <n v="8"/>
    <x v="0"/>
  </r>
  <r>
    <x v="1"/>
    <s v="AWD-GZV-Grote Middenplas"/>
    <d v="2019-08-20T14:35:00"/>
    <n v="1"/>
    <x v="9"/>
    <s v="Anax imperator"/>
    <n v="1"/>
    <x v="0"/>
    <x v="8"/>
    <n v="8"/>
    <x v="3"/>
  </r>
  <r>
    <x v="1"/>
    <s v="AWD-GZV-Grote Middenplas"/>
    <d v="2019-08-20T14:35:00"/>
    <n v="1"/>
    <x v="1"/>
    <s v="Ischnura elegans"/>
    <n v="3"/>
    <x v="0"/>
    <x v="8"/>
    <n v="8"/>
    <x v="1"/>
  </r>
  <r>
    <x v="1"/>
    <s v="AWD-GZV-Grote Middenplas"/>
    <d v="2019-08-20T14:35:00"/>
    <n v="1"/>
    <x v="14"/>
    <s v="Aeshna mixta"/>
    <n v="1"/>
    <x v="0"/>
    <x v="8"/>
    <n v="8"/>
    <x v="3"/>
  </r>
  <r>
    <x v="1"/>
    <s v="AWD-GZV-Grote Middenplas"/>
    <d v="2019-08-20T14:35:00"/>
    <n v="1"/>
    <x v="3"/>
    <s v="Enallagma cyathigerum"/>
    <n v="17"/>
    <x v="0"/>
    <x v="8"/>
    <n v="8"/>
    <x v="1"/>
  </r>
  <r>
    <x v="1"/>
    <s v="AWD-GZV-Grote Middenplas"/>
    <d v="2019-08-20T14:35:00"/>
    <n v="1"/>
    <x v="12"/>
    <s v="Sympetrum striolatum"/>
    <n v="6"/>
    <x v="0"/>
    <x v="8"/>
    <n v="8"/>
    <x v="2"/>
  </r>
  <r>
    <x v="1"/>
    <s v="AWD-GZV-Grote Middenplas"/>
    <d v="2019-08-28T13:55:00"/>
    <n v="1"/>
    <x v="16"/>
    <s v="Sympetrum sanguineum"/>
    <n v="1"/>
    <x v="0"/>
    <x v="8"/>
    <n v="8"/>
    <x v="2"/>
  </r>
  <r>
    <x v="1"/>
    <s v="AWD-GZV-Grote Middenplas"/>
    <d v="2019-08-28T13:55:00"/>
    <n v="1"/>
    <x v="12"/>
    <s v="Sympetrum striolatum"/>
    <n v="6"/>
    <x v="0"/>
    <x v="8"/>
    <n v="8"/>
    <x v="2"/>
  </r>
  <r>
    <x v="1"/>
    <s v="AWD-GZV-Grote Middenplas"/>
    <d v="2019-08-28T13:55:00"/>
    <n v="1"/>
    <x v="11"/>
    <s v="Lestes sponsa"/>
    <n v="4"/>
    <x v="0"/>
    <x v="8"/>
    <n v="8"/>
    <x v="0"/>
  </r>
  <r>
    <x v="1"/>
    <s v="AWD-GZV-Grote Middenplas"/>
    <d v="2019-08-28T13:55:00"/>
    <n v="1"/>
    <x v="1"/>
    <s v="Ischnura elegans"/>
    <n v="1"/>
    <x v="0"/>
    <x v="8"/>
    <n v="8"/>
    <x v="1"/>
  </r>
  <r>
    <x v="1"/>
    <s v="AWD-GZV-Grote Middenplas"/>
    <d v="2019-08-28T13:55:00"/>
    <n v="1"/>
    <x v="14"/>
    <s v="Aeshna mixta"/>
    <n v="2"/>
    <x v="0"/>
    <x v="8"/>
    <n v="8"/>
    <x v="3"/>
  </r>
  <r>
    <x v="1"/>
    <s v="AWD-GZV-Grote Middenplas"/>
    <d v="2019-08-28T13:55:00"/>
    <n v="1"/>
    <x v="17"/>
    <s v="Sympetrum vulgatum"/>
    <n v="14"/>
    <x v="0"/>
    <x v="8"/>
    <n v="8"/>
    <x v="2"/>
  </r>
  <r>
    <x v="1"/>
    <s v="AWD-GZV-Grote Middenplas"/>
    <d v="2019-08-28T13:55:00"/>
    <n v="1"/>
    <x v="3"/>
    <s v="Enallagma cyathigerum"/>
    <n v="7"/>
    <x v="0"/>
    <x v="8"/>
    <n v="8"/>
    <x v="1"/>
  </r>
  <r>
    <x v="1"/>
    <s v="AWD-GZV-Grote Middenplas"/>
    <d v="2019-09-15T12:00:00"/>
    <n v="1"/>
    <x v="12"/>
    <s v="Sympetrum striolatum"/>
    <n v="10"/>
    <x v="0"/>
    <x v="8"/>
    <n v="9"/>
    <x v="2"/>
  </r>
  <r>
    <x v="1"/>
    <s v="AWD-GZV-Grote Middenplas"/>
    <d v="2019-09-15T12:00:00"/>
    <n v="1"/>
    <x v="11"/>
    <s v="Lestes sponsa"/>
    <n v="1"/>
    <x v="0"/>
    <x v="8"/>
    <n v="9"/>
    <x v="0"/>
  </r>
  <r>
    <x v="1"/>
    <s v="AWD-GZV-Grote Middenplas"/>
    <d v="2020-05-06T11:40:00"/>
    <n v="1"/>
    <x v="7"/>
    <s v="Brachytron pratense"/>
    <n v="1"/>
    <x v="0"/>
    <x v="9"/>
    <n v="5"/>
    <x v="3"/>
  </r>
  <r>
    <x v="1"/>
    <s v="AWD-GZV-Grote Middenplas"/>
    <d v="2020-05-06T11:40:00"/>
    <n v="1"/>
    <x v="1"/>
    <s v="Ischnura elegans"/>
    <n v="10"/>
    <x v="0"/>
    <x v="9"/>
    <n v="5"/>
    <x v="1"/>
  </r>
  <r>
    <x v="1"/>
    <s v="AWD-GZV-Grote Middenplas"/>
    <d v="2020-05-06T11:40:00"/>
    <n v="1"/>
    <x v="10"/>
    <s v="Libellula quadrimaculata"/>
    <n v="4"/>
    <x v="0"/>
    <x v="9"/>
    <n v="5"/>
    <x v="2"/>
  </r>
  <r>
    <x v="1"/>
    <s v="AWD-GZV-Grote Middenplas"/>
    <d v="2020-05-06T11:40:00"/>
    <n v="1"/>
    <x v="2"/>
    <s v="Pyrrhosoma nymphula"/>
    <n v="1"/>
    <x v="0"/>
    <x v="9"/>
    <n v="5"/>
    <x v="1"/>
  </r>
  <r>
    <x v="1"/>
    <s v="AWD-GZV-Grote Middenplas"/>
    <d v="2020-05-06T11:40:00"/>
    <n v="1"/>
    <x v="3"/>
    <s v="Enallagma cyathigerum"/>
    <n v="8"/>
    <x v="0"/>
    <x v="9"/>
    <n v="5"/>
    <x v="1"/>
  </r>
  <r>
    <x v="1"/>
    <s v="AWD-GZV-Grote Middenplas"/>
    <d v="2020-05-08T11:25:00"/>
    <n v="1"/>
    <x v="7"/>
    <s v="Brachytron pratense"/>
    <n v="2"/>
    <x v="0"/>
    <x v="9"/>
    <n v="5"/>
    <x v="3"/>
  </r>
  <r>
    <x v="1"/>
    <s v="AWD-GZV-Grote Middenplas"/>
    <d v="2020-05-08T11:25:00"/>
    <n v="1"/>
    <x v="1"/>
    <s v="Ischnura elegans"/>
    <n v="1"/>
    <x v="0"/>
    <x v="9"/>
    <n v="5"/>
    <x v="1"/>
  </r>
  <r>
    <x v="1"/>
    <s v="AWD-GZV-Grote Middenplas"/>
    <d v="2020-05-08T11:25:00"/>
    <n v="1"/>
    <x v="10"/>
    <s v="Libellula quadrimaculata"/>
    <n v="8"/>
    <x v="0"/>
    <x v="9"/>
    <n v="5"/>
    <x v="2"/>
  </r>
  <r>
    <x v="1"/>
    <s v="AWD-GZV-Grote Middenplas"/>
    <d v="2020-05-08T11:25:00"/>
    <n v="1"/>
    <x v="3"/>
    <s v="Enallagma cyathigerum"/>
    <n v="4"/>
    <x v="0"/>
    <x v="9"/>
    <n v="5"/>
    <x v="1"/>
  </r>
  <r>
    <x v="1"/>
    <s v="AWD-GZV-Grote Middenplas"/>
    <d v="2020-05-08T11:25:00"/>
    <n v="1"/>
    <x v="2"/>
    <s v="Pyrrhosoma nymphula"/>
    <n v="3"/>
    <x v="0"/>
    <x v="9"/>
    <n v="5"/>
    <x v="1"/>
  </r>
  <r>
    <x v="1"/>
    <s v="AWD-GZV-Grote Middenplas"/>
    <d v="2020-05-19T12:05:00"/>
    <n v="1"/>
    <x v="6"/>
    <s v="Coenagrion puella"/>
    <n v="34"/>
    <x v="0"/>
    <x v="9"/>
    <n v="5"/>
    <x v="1"/>
  </r>
  <r>
    <x v="1"/>
    <s v="AWD-GZV-Grote Middenplas"/>
    <d v="2020-05-19T12:05:00"/>
    <n v="1"/>
    <x v="7"/>
    <s v="Brachytron pratense"/>
    <n v="4"/>
    <x v="0"/>
    <x v="9"/>
    <n v="5"/>
    <x v="3"/>
  </r>
  <r>
    <x v="1"/>
    <s v="AWD-GZV-Grote Middenplas"/>
    <d v="2020-05-19T12:05:00"/>
    <n v="1"/>
    <x v="1"/>
    <s v="Ischnura elegans"/>
    <n v="9"/>
    <x v="0"/>
    <x v="9"/>
    <n v="5"/>
    <x v="1"/>
  </r>
  <r>
    <x v="1"/>
    <s v="AWD-GZV-Grote Middenplas"/>
    <d v="2020-05-19T12:05:00"/>
    <n v="1"/>
    <x v="10"/>
    <s v="Libellula quadrimaculata"/>
    <n v="30"/>
    <x v="0"/>
    <x v="9"/>
    <n v="5"/>
    <x v="2"/>
  </r>
  <r>
    <x v="1"/>
    <s v="AWD-GZV-Grote Middenplas"/>
    <d v="2020-05-19T12:05:00"/>
    <n v="1"/>
    <x v="2"/>
    <s v="Pyrrhosoma nymphula"/>
    <n v="3"/>
    <x v="0"/>
    <x v="9"/>
    <n v="5"/>
    <x v="1"/>
  </r>
  <r>
    <x v="1"/>
    <s v="AWD-GZV-Grote Middenplas"/>
    <d v="2020-05-19T12:05:00"/>
    <n v="1"/>
    <x v="3"/>
    <s v="Enallagma cyathigerum"/>
    <n v="24"/>
    <x v="0"/>
    <x v="9"/>
    <n v="5"/>
    <x v="1"/>
  </r>
  <r>
    <x v="1"/>
    <s v="AWD-GZV-Grote Middenplas"/>
    <d v="2020-06-02T11:50:00"/>
    <n v="1"/>
    <x v="6"/>
    <s v="Coenagrion puella"/>
    <n v="25"/>
    <x v="0"/>
    <x v="9"/>
    <n v="6"/>
    <x v="1"/>
  </r>
  <r>
    <x v="1"/>
    <s v="AWD-GZV-Grote Middenplas"/>
    <d v="2020-06-02T11:50:00"/>
    <n v="1"/>
    <x v="5"/>
    <s v="Orthetrum cancellatum"/>
    <n v="2"/>
    <x v="0"/>
    <x v="9"/>
    <n v="6"/>
    <x v="2"/>
  </r>
  <r>
    <x v="1"/>
    <s v="AWD-GZV-Grote Middenplas"/>
    <d v="2020-06-02T11:50:00"/>
    <n v="1"/>
    <x v="7"/>
    <s v="Brachytron pratense"/>
    <n v="1"/>
    <x v="0"/>
    <x v="9"/>
    <n v="6"/>
    <x v="3"/>
  </r>
  <r>
    <x v="1"/>
    <s v="AWD-GZV-Grote Middenplas"/>
    <d v="2020-06-02T11:50:00"/>
    <n v="1"/>
    <x v="9"/>
    <s v="Anax imperator"/>
    <n v="1"/>
    <x v="0"/>
    <x v="9"/>
    <n v="6"/>
    <x v="3"/>
  </r>
  <r>
    <x v="1"/>
    <s v="AWD-GZV-Grote Middenplas"/>
    <d v="2020-06-02T11:50:00"/>
    <n v="1"/>
    <x v="1"/>
    <s v="Ischnura elegans"/>
    <n v="22"/>
    <x v="0"/>
    <x v="9"/>
    <n v="6"/>
    <x v="1"/>
  </r>
  <r>
    <x v="1"/>
    <s v="AWD-GZV-Grote Middenplas"/>
    <d v="2020-06-02T11:50:00"/>
    <n v="1"/>
    <x v="10"/>
    <s v="Libellula quadrimaculata"/>
    <n v="25"/>
    <x v="0"/>
    <x v="9"/>
    <n v="6"/>
    <x v="2"/>
  </r>
  <r>
    <x v="1"/>
    <s v="AWD-GZV-Grote Middenplas"/>
    <d v="2020-06-02T11:50:00"/>
    <n v="1"/>
    <x v="8"/>
    <s v="Aeshna isoceles"/>
    <n v="1"/>
    <x v="0"/>
    <x v="9"/>
    <n v="6"/>
    <x v="3"/>
  </r>
  <r>
    <x v="1"/>
    <s v="AWD-GZV-Grote Middenplas"/>
    <d v="2020-06-02T11:50:00"/>
    <n v="1"/>
    <x v="2"/>
    <s v="Pyrrhosoma nymphula"/>
    <n v="1"/>
    <x v="0"/>
    <x v="9"/>
    <n v="6"/>
    <x v="1"/>
  </r>
  <r>
    <x v="1"/>
    <s v="AWD-GZV-Grote Middenplas"/>
    <d v="2020-06-02T11:50:00"/>
    <n v="1"/>
    <x v="3"/>
    <s v="Enallagma cyathigerum"/>
    <n v="4"/>
    <x v="0"/>
    <x v="9"/>
    <n v="6"/>
    <x v="1"/>
  </r>
  <r>
    <x v="1"/>
    <s v="AWD-GZV-Grote Middenplas"/>
    <d v="2020-06-22T12:25:00"/>
    <n v="1"/>
    <x v="12"/>
    <s v="Sympetrum striolatum"/>
    <n v="15"/>
    <x v="0"/>
    <x v="9"/>
    <n v="6"/>
    <x v="2"/>
  </r>
  <r>
    <x v="1"/>
    <s v="AWD-GZV-Grote Middenplas"/>
    <d v="2020-06-22T12:25:00"/>
    <n v="1"/>
    <x v="5"/>
    <s v="Orthetrum cancellatum"/>
    <n v="2"/>
    <x v="0"/>
    <x v="9"/>
    <n v="6"/>
    <x v="2"/>
  </r>
  <r>
    <x v="1"/>
    <s v="AWD-GZV-Grote Middenplas"/>
    <d v="2020-06-22T12:25:00"/>
    <n v="1"/>
    <x v="9"/>
    <s v="Anax imperator"/>
    <n v="1"/>
    <x v="0"/>
    <x v="9"/>
    <n v="6"/>
    <x v="3"/>
  </r>
  <r>
    <x v="1"/>
    <s v="AWD-GZV-Grote Middenplas"/>
    <d v="2020-06-22T12:25:00"/>
    <n v="1"/>
    <x v="1"/>
    <s v="Ischnura elegans"/>
    <n v="44"/>
    <x v="0"/>
    <x v="9"/>
    <n v="6"/>
    <x v="1"/>
  </r>
  <r>
    <x v="1"/>
    <s v="AWD-GZV-Grote Middenplas"/>
    <d v="2020-06-22T12:25:00"/>
    <n v="1"/>
    <x v="10"/>
    <s v="Libellula quadrimaculata"/>
    <n v="10"/>
    <x v="0"/>
    <x v="9"/>
    <n v="6"/>
    <x v="2"/>
  </r>
  <r>
    <x v="1"/>
    <s v="AWD-GZV-Grote Middenplas"/>
    <d v="2020-06-22T12:25:00"/>
    <n v="1"/>
    <x v="8"/>
    <s v="Aeshna isoceles"/>
    <n v="2"/>
    <x v="0"/>
    <x v="9"/>
    <n v="6"/>
    <x v="3"/>
  </r>
  <r>
    <x v="1"/>
    <s v="AWD-GZV-Grote Middenplas"/>
    <d v="2020-06-22T12:25:00"/>
    <n v="1"/>
    <x v="22"/>
    <s v="Crocothemis erythraea"/>
    <n v="1"/>
    <x v="0"/>
    <x v="9"/>
    <n v="6"/>
    <x v="2"/>
  </r>
  <r>
    <x v="1"/>
    <s v="AWD-GZV-Grote Middenplas"/>
    <d v="2020-06-22T12:25:00"/>
    <n v="1"/>
    <x v="3"/>
    <s v="Enallagma cyathigerum"/>
    <n v="12"/>
    <x v="0"/>
    <x v="9"/>
    <n v="6"/>
    <x v="1"/>
  </r>
  <r>
    <x v="1"/>
    <s v="AWD-GZV-Grote Middenplas"/>
    <d v="2020-07-13T13:50:00"/>
    <n v="1"/>
    <x v="12"/>
    <s v="Sympetrum striolatum"/>
    <n v="1"/>
    <x v="0"/>
    <x v="9"/>
    <n v="7"/>
    <x v="2"/>
  </r>
  <r>
    <x v="1"/>
    <s v="AWD-GZV-Grote Middenplas"/>
    <d v="2020-07-13T13:50:00"/>
    <n v="1"/>
    <x v="5"/>
    <s v="Orthetrum cancellatum"/>
    <n v="1"/>
    <x v="0"/>
    <x v="9"/>
    <n v="7"/>
    <x v="2"/>
  </r>
  <r>
    <x v="1"/>
    <s v="AWD-GZV-Grote Middenplas"/>
    <d v="2020-07-13T13:50:00"/>
    <n v="1"/>
    <x v="9"/>
    <s v="Anax imperator"/>
    <n v="5"/>
    <x v="0"/>
    <x v="9"/>
    <n v="7"/>
    <x v="3"/>
  </r>
  <r>
    <x v="1"/>
    <s v="AWD-GZV-Grote Middenplas"/>
    <d v="2020-07-13T13:50:00"/>
    <n v="1"/>
    <x v="1"/>
    <s v="Ischnura elegans"/>
    <n v="30"/>
    <x v="0"/>
    <x v="9"/>
    <n v="7"/>
    <x v="1"/>
  </r>
  <r>
    <x v="1"/>
    <s v="AWD-GZV-Grote Middenplas"/>
    <d v="2020-07-13T13:50:00"/>
    <n v="1"/>
    <x v="10"/>
    <s v="Libellula quadrimaculata"/>
    <n v="3"/>
    <x v="0"/>
    <x v="9"/>
    <n v="7"/>
    <x v="2"/>
  </r>
  <r>
    <x v="1"/>
    <s v="AWD-GZV-Grote Middenplas"/>
    <d v="2020-07-13T13:50:00"/>
    <n v="1"/>
    <x v="8"/>
    <s v="Aeshna isoceles"/>
    <n v="1"/>
    <x v="0"/>
    <x v="9"/>
    <n v="7"/>
    <x v="3"/>
  </r>
  <r>
    <x v="1"/>
    <s v="AWD-GZV-Grote Middenplas"/>
    <d v="2020-07-13T13:50:00"/>
    <n v="1"/>
    <x v="3"/>
    <s v="Enallagma cyathigerum"/>
    <n v="10"/>
    <x v="0"/>
    <x v="9"/>
    <n v="7"/>
    <x v="1"/>
  </r>
  <r>
    <x v="1"/>
    <s v="AWD-GZV-Grote Middenplas"/>
    <d v="2020-08-19T11:55:00"/>
    <n v="1"/>
    <x v="23"/>
    <s v="Sympetrum striolatum/vulgatum"/>
    <n v="16"/>
    <x v="0"/>
    <x v="9"/>
    <n v="8"/>
    <x v="2"/>
  </r>
  <r>
    <x v="1"/>
    <s v="AWD-GZV-Grote Middenplas"/>
    <d v="2020-08-19T11:55:00"/>
    <n v="1"/>
    <x v="11"/>
    <s v="Lestes sponsa"/>
    <n v="17"/>
    <x v="0"/>
    <x v="9"/>
    <n v="8"/>
    <x v="0"/>
  </r>
  <r>
    <x v="1"/>
    <s v="AWD-GZV-Grote Middenplas"/>
    <d v="2020-08-19T11:55:00"/>
    <n v="1"/>
    <x v="9"/>
    <s v="Anax imperator"/>
    <n v="1"/>
    <x v="0"/>
    <x v="9"/>
    <n v="8"/>
    <x v="3"/>
  </r>
  <r>
    <x v="1"/>
    <s v="AWD-GZV-Grote Middenplas"/>
    <d v="2020-08-19T11:55:00"/>
    <n v="1"/>
    <x v="1"/>
    <s v="Ischnura elegans"/>
    <n v="1"/>
    <x v="0"/>
    <x v="9"/>
    <n v="8"/>
    <x v="1"/>
  </r>
  <r>
    <x v="1"/>
    <s v="AWD-GZV-Grote Middenplas"/>
    <d v="2020-08-19T11:55:00"/>
    <n v="1"/>
    <x v="17"/>
    <s v="Sympetrum vulgatum"/>
    <n v="15"/>
    <x v="0"/>
    <x v="9"/>
    <n v="8"/>
    <x v="2"/>
  </r>
  <r>
    <x v="1"/>
    <s v="AWD-GZV-Grote Middenplas"/>
    <d v="2020-08-19T11:55:00"/>
    <n v="1"/>
    <x v="3"/>
    <s v="Enallagma cyathigerum"/>
    <n v="4"/>
    <x v="0"/>
    <x v="9"/>
    <n v="8"/>
    <x v="1"/>
  </r>
  <r>
    <x v="1"/>
    <s v="AWD-GZV-Grote Middenplas"/>
    <d v="2020-09-05T13:30:00"/>
    <n v="1"/>
    <x v="12"/>
    <s v="Sympetrum striolatum"/>
    <n v="6"/>
    <x v="0"/>
    <x v="9"/>
    <n v="9"/>
    <x v="2"/>
  </r>
  <r>
    <x v="1"/>
    <s v="AWD-GZV-Grote Middenplas"/>
    <d v="2020-09-05T13:30:00"/>
    <n v="1"/>
    <x v="11"/>
    <s v="Lestes sponsa"/>
    <n v="1"/>
    <x v="0"/>
    <x v="9"/>
    <n v="9"/>
    <x v="0"/>
  </r>
  <r>
    <x v="1"/>
    <s v="AWD-GZV-Grote Middenplas"/>
    <d v="2020-09-05T13:30:00"/>
    <n v="1"/>
    <x v="14"/>
    <s v="Aeshna mixta"/>
    <n v="1"/>
    <x v="0"/>
    <x v="9"/>
    <n v="9"/>
    <x v="3"/>
  </r>
  <r>
    <x v="1"/>
    <s v="AWD-GZV-Grote Middenplas"/>
    <d v="2020-09-22T14:00:00"/>
    <n v="1"/>
    <x v="12"/>
    <s v="Sympetrum striolatum"/>
    <n v="6"/>
    <x v="0"/>
    <x v="9"/>
    <n v="9"/>
    <x v="2"/>
  </r>
  <r>
    <x v="1"/>
    <s v="AWD-GZV-Grote Middenplas"/>
    <d v="2020-09-22T14:00:00"/>
    <n v="1"/>
    <x v="13"/>
    <s v="Chalcolestes viridis"/>
    <n v="3"/>
    <x v="0"/>
    <x v="9"/>
    <n v="9"/>
    <x v="0"/>
  </r>
  <r>
    <x v="1"/>
    <s v="AWD-GZV-Grote Middenplas"/>
    <d v="2020-09-22T14:00:00"/>
    <n v="1"/>
    <x v="14"/>
    <s v="Aeshna mixta"/>
    <n v="2"/>
    <x v="0"/>
    <x v="9"/>
    <n v="9"/>
    <x v="3"/>
  </r>
  <r>
    <x v="1"/>
    <s v="AWD-GZV-Grote Middenplas"/>
    <d v="2020-09-22T14:00:00"/>
    <n v="1"/>
    <x v="17"/>
    <s v="Sympetrum vulgatum"/>
    <n v="4"/>
    <x v="0"/>
    <x v="9"/>
    <n v="9"/>
    <x v="2"/>
  </r>
  <r>
    <x v="1"/>
    <s v="AWD-GZV-Grote Middenplas"/>
    <d v="2021-04-27T13:00:00"/>
    <n v="1"/>
    <x v="0"/>
    <s v="Sympecma fusca"/>
    <n v="3"/>
    <x v="0"/>
    <x v="11"/>
    <n v="4"/>
    <x v="0"/>
  </r>
  <r>
    <x v="1"/>
    <s v="AWD-GZV-Grote Middenplas"/>
    <d v="2021-04-27T13:00:00"/>
    <n v="1"/>
    <x v="2"/>
    <s v="Pyrrhosoma nymphula"/>
    <n v="3"/>
    <x v="0"/>
    <x v="11"/>
    <n v="4"/>
    <x v="1"/>
  </r>
  <r>
    <x v="1"/>
    <s v="AWD-GZV-Grote Middenplas"/>
    <d v="2021-05-18T12:00:00"/>
    <n v="1"/>
    <x v="7"/>
    <s v="Brachytron pratense"/>
    <n v="2"/>
    <x v="0"/>
    <x v="11"/>
    <n v="5"/>
    <x v="3"/>
  </r>
  <r>
    <x v="1"/>
    <s v="AWD-GZV-Grote Middenplas"/>
    <d v="2021-05-18T12:00:00"/>
    <n v="1"/>
    <x v="10"/>
    <s v="Libellula quadrimaculata"/>
    <n v="4"/>
    <x v="0"/>
    <x v="11"/>
    <n v="5"/>
    <x v="2"/>
  </r>
  <r>
    <x v="1"/>
    <s v="AWD-GZV-Grote Middenplas"/>
    <d v="2021-05-18T12:00:00"/>
    <n v="1"/>
    <x v="3"/>
    <s v="Enallagma cyathigerum"/>
    <n v="1"/>
    <x v="0"/>
    <x v="11"/>
    <n v="5"/>
    <x v="1"/>
  </r>
  <r>
    <x v="1"/>
    <s v="AWD-GZV-Grote Middenplas"/>
    <d v="2021-05-31T12:20:00"/>
    <n v="1"/>
    <x v="6"/>
    <s v="Coenagrion puella"/>
    <n v="100"/>
    <x v="0"/>
    <x v="11"/>
    <n v="5"/>
    <x v="1"/>
  </r>
  <r>
    <x v="1"/>
    <s v="AWD-GZV-Grote Middenplas"/>
    <d v="2021-05-31T12:20:00"/>
    <n v="1"/>
    <x v="0"/>
    <s v="Sympecma fusca"/>
    <n v="1"/>
    <x v="0"/>
    <x v="11"/>
    <n v="5"/>
    <x v="0"/>
  </r>
  <r>
    <x v="1"/>
    <s v="AWD-GZV-Grote Middenplas"/>
    <d v="2021-05-31T12:20:00"/>
    <n v="1"/>
    <x v="7"/>
    <s v="Brachytron pratense"/>
    <n v="3"/>
    <x v="0"/>
    <x v="11"/>
    <n v="5"/>
    <x v="3"/>
  </r>
  <r>
    <x v="1"/>
    <s v="AWD-GZV-Grote Middenplas"/>
    <d v="2021-05-31T12:20:00"/>
    <n v="1"/>
    <x v="9"/>
    <s v="Anax imperator"/>
    <n v="2"/>
    <x v="0"/>
    <x v="11"/>
    <n v="5"/>
    <x v="3"/>
  </r>
  <r>
    <x v="1"/>
    <s v="AWD-GZV-Grote Middenplas"/>
    <d v="2021-05-31T12:20:00"/>
    <n v="1"/>
    <x v="1"/>
    <s v="Ischnura elegans"/>
    <n v="18"/>
    <x v="0"/>
    <x v="11"/>
    <n v="5"/>
    <x v="1"/>
  </r>
  <r>
    <x v="1"/>
    <s v="AWD-GZV-Grote Middenplas"/>
    <d v="2021-05-31T12:20:00"/>
    <n v="1"/>
    <x v="10"/>
    <s v="Libellula quadrimaculata"/>
    <n v="20"/>
    <x v="0"/>
    <x v="11"/>
    <n v="5"/>
    <x v="2"/>
  </r>
  <r>
    <x v="1"/>
    <s v="AWD-GZV-Grote Middenplas"/>
    <d v="2021-05-31T12:20:00"/>
    <n v="1"/>
    <x v="2"/>
    <s v="Pyrrhosoma nymphula"/>
    <n v="1"/>
    <x v="0"/>
    <x v="11"/>
    <n v="5"/>
    <x v="1"/>
  </r>
  <r>
    <x v="1"/>
    <s v="AWD-GZV-Grote Middenplas"/>
    <d v="2021-05-31T12:20:00"/>
    <n v="1"/>
    <x v="8"/>
    <s v="Aeshna isoceles"/>
    <n v="5"/>
    <x v="0"/>
    <x v="11"/>
    <n v="5"/>
    <x v="3"/>
  </r>
  <r>
    <x v="1"/>
    <s v="AWD-GZV-Grote Middenplas"/>
    <d v="2021-05-31T12:20:00"/>
    <n v="1"/>
    <x v="3"/>
    <s v="Enallagma cyathigerum"/>
    <n v="10"/>
    <x v="0"/>
    <x v="11"/>
    <n v="5"/>
    <x v="1"/>
  </r>
  <r>
    <x v="1"/>
    <s v="AWD-GZV-Grote Middenplas"/>
    <d v="2021-06-08T11:15:00"/>
    <n v="1"/>
    <x v="6"/>
    <s v="Coenagrion puella"/>
    <n v="2"/>
    <x v="0"/>
    <x v="11"/>
    <n v="6"/>
    <x v="1"/>
  </r>
  <r>
    <x v="1"/>
    <s v="AWD-GZV-Grote Middenplas"/>
    <d v="2021-06-08T11:15:00"/>
    <n v="1"/>
    <x v="7"/>
    <s v="Brachytron pratense"/>
    <n v="1"/>
    <x v="0"/>
    <x v="11"/>
    <n v="6"/>
    <x v="3"/>
  </r>
  <r>
    <x v="1"/>
    <s v="AWD-GZV-Grote Middenplas"/>
    <d v="2021-06-08T11:15:00"/>
    <n v="1"/>
    <x v="9"/>
    <s v="Anax imperator"/>
    <n v="2"/>
    <x v="0"/>
    <x v="11"/>
    <n v="6"/>
    <x v="3"/>
  </r>
  <r>
    <x v="1"/>
    <s v="AWD-GZV-Grote Middenplas"/>
    <d v="2021-06-08T11:15:00"/>
    <n v="1"/>
    <x v="1"/>
    <s v="Ischnura elegans"/>
    <n v="37"/>
    <x v="0"/>
    <x v="11"/>
    <n v="6"/>
    <x v="1"/>
  </r>
  <r>
    <x v="1"/>
    <s v="AWD-GZV-Grote Middenplas"/>
    <d v="2021-06-08T11:15:00"/>
    <n v="1"/>
    <x v="10"/>
    <s v="Libellula quadrimaculata"/>
    <n v="50"/>
    <x v="0"/>
    <x v="11"/>
    <n v="6"/>
    <x v="2"/>
  </r>
  <r>
    <x v="1"/>
    <s v="AWD-GZV-Grote Middenplas"/>
    <d v="2021-06-08T11:15:00"/>
    <n v="1"/>
    <x v="3"/>
    <s v="Enallagma cyathigerum"/>
    <n v="4"/>
    <x v="0"/>
    <x v="11"/>
    <n v="6"/>
    <x v="1"/>
  </r>
  <r>
    <x v="1"/>
    <s v="AWD-GZV-Grote Middenplas"/>
    <d v="2021-06-15T13:05:00"/>
    <n v="1"/>
    <x v="6"/>
    <s v="Coenagrion puella"/>
    <n v="37"/>
    <x v="0"/>
    <x v="11"/>
    <n v="6"/>
    <x v="1"/>
  </r>
  <r>
    <x v="1"/>
    <s v="AWD-GZV-Grote Middenplas"/>
    <d v="2021-06-15T13:05:00"/>
    <n v="1"/>
    <x v="5"/>
    <s v="Orthetrum cancellatum"/>
    <n v="4"/>
    <x v="0"/>
    <x v="11"/>
    <n v="6"/>
    <x v="2"/>
  </r>
  <r>
    <x v="1"/>
    <s v="AWD-GZV-Grote Middenplas"/>
    <d v="2021-06-15T13:05:00"/>
    <n v="1"/>
    <x v="7"/>
    <s v="Brachytron pratense"/>
    <n v="1"/>
    <x v="0"/>
    <x v="11"/>
    <n v="6"/>
    <x v="3"/>
  </r>
  <r>
    <x v="1"/>
    <s v="AWD-GZV-Grote Middenplas"/>
    <d v="2021-06-15T13:05:00"/>
    <n v="1"/>
    <x v="9"/>
    <s v="Anax imperator"/>
    <n v="2"/>
    <x v="0"/>
    <x v="11"/>
    <n v="6"/>
    <x v="3"/>
  </r>
  <r>
    <x v="1"/>
    <s v="AWD-GZV-Grote Middenplas"/>
    <d v="2021-06-15T13:05:00"/>
    <n v="1"/>
    <x v="1"/>
    <s v="Ischnura elegans"/>
    <n v="22"/>
    <x v="0"/>
    <x v="11"/>
    <n v="6"/>
    <x v="1"/>
  </r>
  <r>
    <x v="1"/>
    <s v="AWD-GZV-Grote Middenplas"/>
    <d v="2021-06-15T13:05:00"/>
    <n v="1"/>
    <x v="10"/>
    <s v="Libellula quadrimaculata"/>
    <n v="15"/>
    <x v="0"/>
    <x v="11"/>
    <n v="6"/>
    <x v="2"/>
  </r>
  <r>
    <x v="1"/>
    <s v="AWD-GZV-Grote Middenplas"/>
    <d v="2021-06-15T13:05:00"/>
    <n v="1"/>
    <x v="8"/>
    <s v="Aeshna isoceles"/>
    <n v="2"/>
    <x v="0"/>
    <x v="11"/>
    <n v="6"/>
    <x v="3"/>
  </r>
  <r>
    <x v="1"/>
    <s v="AWD-GZV-Grote Middenplas"/>
    <d v="2021-06-15T13:05:00"/>
    <n v="1"/>
    <x v="22"/>
    <s v="Crocothemis erythraea"/>
    <n v="1"/>
    <x v="0"/>
    <x v="11"/>
    <n v="6"/>
    <x v="2"/>
  </r>
  <r>
    <x v="1"/>
    <s v="AWD-GZV-Grote Middenplas"/>
    <d v="2021-06-15T13:05:00"/>
    <n v="1"/>
    <x v="3"/>
    <s v="Enallagma cyathigerum"/>
    <n v="1"/>
    <x v="0"/>
    <x v="11"/>
    <n v="6"/>
    <x v="1"/>
  </r>
  <r>
    <x v="1"/>
    <s v="AWD-GZV-Grote Middenplas"/>
    <d v="2021-06-15T13:05:00"/>
    <n v="1"/>
    <x v="20"/>
    <s v="Anax parthenope"/>
    <n v="1"/>
    <x v="0"/>
    <x v="11"/>
    <n v="6"/>
    <x v="3"/>
  </r>
  <r>
    <x v="1"/>
    <s v="AWD-GZV-Grote Middenplas"/>
    <d v="2021-07-09T13:00:00"/>
    <n v="1"/>
    <x v="6"/>
    <s v="Coenagrion puella"/>
    <n v="5"/>
    <x v="0"/>
    <x v="11"/>
    <n v="7"/>
    <x v="1"/>
  </r>
  <r>
    <x v="1"/>
    <s v="AWD-GZV-Grote Middenplas"/>
    <d v="2021-07-09T13:00:00"/>
    <n v="1"/>
    <x v="12"/>
    <s v="Sympetrum striolatum"/>
    <n v="1"/>
    <x v="0"/>
    <x v="11"/>
    <n v="7"/>
    <x v="2"/>
  </r>
  <r>
    <x v="1"/>
    <s v="AWD-GZV-Grote Middenplas"/>
    <d v="2021-07-09T13:00:00"/>
    <n v="1"/>
    <x v="11"/>
    <s v="Lestes sponsa"/>
    <n v="3"/>
    <x v="0"/>
    <x v="11"/>
    <n v="7"/>
    <x v="0"/>
  </r>
  <r>
    <x v="1"/>
    <s v="AWD-GZV-Grote Middenplas"/>
    <d v="2021-07-09T13:00:00"/>
    <n v="1"/>
    <x v="9"/>
    <s v="Anax imperator"/>
    <n v="1"/>
    <x v="0"/>
    <x v="11"/>
    <n v="7"/>
    <x v="3"/>
  </r>
  <r>
    <x v="1"/>
    <s v="AWD-GZV-Grote Middenplas"/>
    <d v="2021-07-09T13:00:00"/>
    <n v="1"/>
    <x v="1"/>
    <s v="Ischnura elegans"/>
    <n v="12"/>
    <x v="0"/>
    <x v="11"/>
    <n v="7"/>
    <x v="1"/>
  </r>
  <r>
    <x v="1"/>
    <s v="AWD-GZV-Grote Middenplas"/>
    <d v="2021-07-09T13:00:00"/>
    <n v="1"/>
    <x v="17"/>
    <s v="Sympetrum vulgatum"/>
    <n v="2"/>
    <x v="0"/>
    <x v="11"/>
    <n v="7"/>
    <x v="2"/>
  </r>
  <r>
    <x v="1"/>
    <s v="AWD-GZV-Grote Middenplas"/>
    <d v="2021-07-09T13:00:00"/>
    <n v="1"/>
    <x v="22"/>
    <s v="Crocothemis erythraea"/>
    <n v="6"/>
    <x v="0"/>
    <x v="11"/>
    <n v="7"/>
    <x v="2"/>
  </r>
  <r>
    <x v="1"/>
    <s v="AWD-GZV-Grote Middenplas"/>
    <d v="2021-07-09T13:00:00"/>
    <n v="1"/>
    <x v="10"/>
    <s v="Libellula quadrimaculata"/>
    <n v="9"/>
    <x v="0"/>
    <x v="11"/>
    <n v="7"/>
    <x v="2"/>
  </r>
  <r>
    <x v="1"/>
    <s v="AWD-GZV-Grote Middenplas"/>
    <d v="2021-08-03T12:40:00"/>
    <n v="1"/>
    <x v="12"/>
    <s v="Sympetrum striolatum"/>
    <n v="1"/>
    <x v="0"/>
    <x v="11"/>
    <n v="8"/>
    <x v="2"/>
  </r>
  <r>
    <x v="1"/>
    <s v="AWD-GZV-Grote Middenplas"/>
    <d v="2021-08-03T12:40:00"/>
    <n v="1"/>
    <x v="11"/>
    <s v="Lestes sponsa"/>
    <n v="39"/>
    <x v="0"/>
    <x v="11"/>
    <n v="8"/>
    <x v="0"/>
  </r>
  <r>
    <x v="1"/>
    <s v="AWD-GZV-Grote Middenplas"/>
    <d v="2021-08-03T12:40:00"/>
    <n v="1"/>
    <x v="1"/>
    <s v="Ischnura elegans"/>
    <n v="14"/>
    <x v="0"/>
    <x v="11"/>
    <n v="8"/>
    <x v="1"/>
  </r>
  <r>
    <x v="1"/>
    <s v="AWD-GZV-Grote Middenplas"/>
    <d v="2021-08-03T12:40:00"/>
    <n v="1"/>
    <x v="17"/>
    <s v="Sympetrum vulgatum"/>
    <n v="1"/>
    <x v="0"/>
    <x v="11"/>
    <n v="8"/>
    <x v="2"/>
  </r>
  <r>
    <x v="1"/>
    <s v="AWD-GZV-Grote Middenplas"/>
    <d v="2021-08-03T12:40:00"/>
    <n v="1"/>
    <x v="3"/>
    <s v="Enallagma cyathigerum"/>
    <n v="2"/>
    <x v="0"/>
    <x v="11"/>
    <n v="8"/>
    <x v="1"/>
  </r>
  <r>
    <x v="1"/>
    <s v="AWD-GZV-Grote Middenplas"/>
    <d v="2021-07-20T11:20:00"/>
    <n v="1"/>
    <x v="12"/>
    <s v="Sympetrum striolatum"/>
    <n v="2"/>
    <x v="0"/>
    <x v="11"/>
    <n v="7"/>
    <x v="2"/>
  </r>
  <r>
    <x v="1"/>
    <s v="AWD-GZV-Grote Middenplas"/>
    <d v="2021-07-20T11:20:00"/>
    <n v="1"/>
    <x v="5"/>
    <s v="Orthetrum cancellatum"/>
    <n v="6"/>
    <x v="0"/>
    <x v="11"/>
    <n v="7"/>
    <x v="2"/>
  </r>
  <r>
    <x v="1"/>
    <s v="AWD-GZV-Grote Middenplas"/>
    <d v="2021-07-20T11:20:00"/>
    <n v="1"/>
    <x v="11"/>
    <s v="Lestes sponsa"/>
    <n v="6"/>
    <x v="0"/>
    <x v="11"/>
    <n v="7"/>
    <x v="0"/>
  </r>
  <r>
    <x v="1"/>
    <s v="AWD-GZV-Grote Middenplas"/>
    <d v="2021-07-20T11:20:00"/>
    <n v="1"/>
    <x v="9"/>
    <s v="Anax imperator"/>
    <n v="1"/>
    <x v="0"/>
    <x v="11"/>
    <n v="7"/>
    <x v="3"/>
  </r>
  <r>
    <x v="1"/>
    <s v="AWD-GZV-Grote Middenplas"/>
    <d v="2021-07-20T11:20:00"/>
    <n v="1"/>
    <x v="1"/>
    <s v="Ischnura elegans"/>
    <n v="16"/>
    <x v="0"/>
    <x v="11"/>
    <n v="7"/>
    <x v="1"/>
  </r>
  <r>
    <x v="1"/>
    <s v="AWD-GZV-Grote Middenplas"/>
    <d v="2021-07-20T11:20:00"/>
    <n v="1"/>
    <x v="17"/>
    <s v="Sympetrum vulgatum"/>
    <n v="1"/>
    <x v="0"/>
    <x v="11"/>
    <n v="7"/>
    <x v="2"/>
  </r>
  <r>
    <x v="1"/>
    <s v="AWD-GZV-Grote Middenplas"/>
    <d v="2021-07-20T11:20:00"/>
    <n v="1"/>
    <x v="19"/>
    <s v="Lestes virens"/>
    <n v="10"/>
    <x v="0"/>
    <x v="11"/>
    <n v="7"/>
    <x v="0"/>
  </r>
  <r>
    <x v="1"/>
    <s v="AWD-GZV-Grote Middenplas"/>
    <d v="2021-07-20T11:20:00"/>
    <n v="1"/>
    <x v="10"/>
    <s v="Libellula quadrimaculata"/>
    <n v="1"/>
    <x v="0"/>
    <x v="11"/>
    <n v="7"/>
    <x v="2"/>
  </r>
  <r>
    <x v="1"/>
    <s v="AWD-GZV-Grote Middenplas"/>
    <d v="2021-07-20T11:20:00"/>
    <n v="1"/>
    <x v="8"/>
    <s v="Aeshna isoceles"/>
    <n v="1"/>
    <x v="0"/>
    <x v="11"/>
    <n v="7"/>
    <x v="3"/>
  </r>
  <r>
    <x v="1"/>
    <s v="AWD-GZV-Grote Middenplas"/>
    <d v="2021-07-20T11:20:00"/>
    <n v="1"/>
    <x v="22"/>
    <s v="Crocothemis erythraea"/>
    <n v="1"/>
    <x v="0"/>
    <x v="11"/>
    <n v="7"/>
    <x v="2"/>
  </r>
  <r>
    <x v="1"/>
    <s v="AWD-GZV-Grote Middenplas"/>
    <d v="2021-08-11T12:30:00"/>
    <n v="1"/>
    <x v="16"/>
    <s v="Sympetrum sanguineum"/>
    <n v="2"/>
    <x v="0"/>
    <x v="11"/>
    <n v="8"/>
    <x v="2"/>
  </r>
  <r>
    <x v="1"/>
    <s v="AWD-GZV-Grote Middenplas"/>
    <d v="2021-08-11T12:30:00"/>
    <n v="1"/>
    <x v="0"/>
    <s v="Sympecma fusca"/>
    <n v="3"/>
    <x v="0"/>
    <x v="11"/>
    <n v="8"/>
    <x v="0"/>
  </r>
  <r>
    <x v="1"/>
    <s v="AWD-GZV-Grote Middenplas"/>
    <d v="2021-08-11T12:30:00"/>
    <n v="1"/>
    <x v="12"/>
    <s v="Sympetrum striolatum"/>
    <n v="12"/>
    <x v="0"/>
    <x v="11"/>
    <n v="8"/>
    <x v="2"/>
  </r>
  <r>
    <x v="1"/>
    <s v="AWD-GZV-Grote Middenplas"/>
    <d v="2021-08-11T12:30:00"/>
    <n v="1"/>
    <x v="5"/>
    <s v="Orthetrum cancellatum"/>
    <n v="1"/>
    <x v="0"/>
    <x v="11"/>
    <n v="8"/>
    <x v="2"/>
  </r>
  <r>
    <x v="1"/>
    <s v="AWD-GZV-Grote Middenplas"/>
    <d v="2021-08-11T12:30:00"/>
    <n v="1"/>
    <x v="11"/>
    <s v="Lestes sponsa"/>
    <n v="25"/>
    <x v="0"/>
    <x v="11"/>
    <n v="8"/>
    <x v="0"/>
  </r>
  <r>
    <x v="1"/>
    <s v="AWD-GZV-Grote Middenplas"/>
    <d v="2021-08-11T12:30:00"/>
    <n v="1"/>
    <x v="13"/>
    <s v="Chalcolestes viridis"/>
    <n v="1"/>
    <x v="0"/>
    <x v="11"/>
    <n v="8"/>
    <x v="0"/>
  </r>
  <r>
    <x v="1"/>
    <s v="AWD-GZV-Grote Middenplas"/>
    <d v="2021-08-11T12:30:00"/>
    <n v="1"/>
    <x v="1"/>
    <s v="Ischnura elegans"/>
    <n v="3"/>
    <x v="0"/>
    <x v="11"/>
    <n v="8"/>
    <x v="1"/>
  </r>
  <r>
    <x v="1"/>
    <s v="AWD-GZV-Grote Middenplas"/>
    <d v="2021-08-11T12:30:00"/>
    <n v="1"/>
    <x v="17"/>
    <s v="Sympetrum vulgatum"/>
    <n v="13"/>
    <x v="0"/>
    <x v="11"/>
    <n v="8"/>
    <x v="2"/>
  </r>
  <r>
    <x v="1"/>
    <s v="AWD-GZV-Grote Middenplas"/>
    <d v="2021-08-11T12:30:00"/>
    <n v="1"/>
    <x v="22"/>
    <s v="Crocothemis erythraea"/>
    <n v="1"/>
    <x v="0"/>
    <x v="11"/>
    <n v="8"/>
    <x v="2"/>
  </r>
  <r>
    <x v="1"/>
    <s v="AWD-GZV-Grote Middenplas"/>
    <d v="2021-08-11T12:30:00"/>
    <n v="1"/>
    <x v="3"/>
    <s v="Enallagma cyathigerum"/>
    <n v="1"/>
    <x v="0"/>
    <x v="11"/>
    <n v="8"/>
    <x v="1"/>
  </r>
  <r>
    <x v="1"/>
    <s v="AWD-GZV-Grote Middenplas"/>
    <d v="2021-08-24T12:25:00"/>
    <n v="1"/>
    <x v="16"/>
    <s v="Sympetrum sanguineum"/>
    <n v="7"/>
    <x v="0"/>
    <x v="11"/>
    <n v="8"/>
    <x v="2"/>
  </r>
  <r>
    <x v="1"/>
    <s v="AWD-GZV-Grote Middenplas"/>
    <d v="2021-08-24T12:25:00"/>
    <n v="1"/>
    <x v="12"/>
    <s v="Sympetrum striolatum"/>
    <n v="16"/>
    <x v="0"/>
    <x v="11"/>
    <n v="8"/>
    <x v="2"/>
  </r>
  <r>
    <x v="1"/>
    <s v="AWD-GZV-Grote Middenplas"/>
    <d v="2021-08-24T12:25:00"/>
    <n v="1"/>
    <x v="11"/>
    <s v="Lestes sponsa"/>
    <n v="12"/>
    <x v="0"/>
    <x v="11"/>
    <n v="8"/>
    <x v="0"/>
  </r>
  <r>
    <x v="1"/>
    <s v="AWD-GZV-Grote Middenplas"/>
    <d v="2021-08-24T12:25:00"/>
    <n v="1"/>
    <x v="13"/>
    <s v="Chalcolestes viridis"/>
    <n v="1"/>
    <x v="0"/>
    <x v="11"/>
    <n v="8"/>
    <x v="0"/>
  </r>
  <r>
    <x v="1"/>
    <s v="AWD-GZV-Grote Middenplas"/>
    <d v="2021-08-24T12:25:00"/>
    <n v="1"/>
    <x v="1"/>
    <s v="Ischnura elegans"/>
    <n v="2"/>
    <x v="0"/>
    <x v="11"/>
    <n v="8"/>
    <x v="1"/>
  </r>
  <r>
    <x v="1"/>
    <s v="AWD-GZV-Grote Middenplas"/>
    <d v="2021-08-24T12:25:00"/>
    <n v="1"/>
    <x v="3"/>
    <s v="Enallagma cyathigerum"/>
    <n v="2"/>
    <x v="0"/>
    <x v="11"/>
    <n v="8"/>
    <x v="1"/>
  </r>
  <r>
    <x v="1"/>
    <s v="AWD-GZV-Grote Middenplas"/>
    <d v="2021-09-21T13:15:00"/>
    <n v="1"/>
    <x v="23"/>
    <s v="Sympetrum striolatum/vulgatum"/>
    <n v="27"/>
    <x v="0"/>
    <x v="11"/>
    <n v="9"/>
    <x v="2"/>
  </r>
  <r>
    <x v="1"/>
    <s v="AWD-GZV-Grote Middenplas"/>
    <d v="2020-04-23T11:15:00"/>
    <n v="1"/>
    <x v="7"/>
    <s v="Brachytron pratense"/>
    <n v="1"/>
    <x v="0"/>
    <x v="9"/>
    <n v="4"/>
    <x v="3"/>
  </r>
  <r>
    <x v="1"/>
    <s v="AWD-GZV-Grote Middenplas"/>
    <d v="2020-04-23T11:15:00"/>
    <n v="1"/>
    <x v="2"/>
    <s v="Pyrrhosoma nymphula"/>
    <n v="3"/>
    <x v="0"/>
    <x v="9"/>
    <n v="4"/>
    <x v="1"/>
  </r>
  <r>
    <x v="1"/>
    <s v="AWD-GZV-Grote Middenplas"/>
    <d v="2020-07-30T13:45:00"/>
    <n v="1"/>
    <x v="6"/>
    <s v="Coenagrion puella"/>
    <n v="4"/>
    <x v="0"/>
    <x v="9"/>
    <n v="7"/>
    <x v="1"/>
  </r>
  <r>
    <x v="1"/>
    <s v="AWD-GZV-Grote Middenplas"/>
    <d v="2020-07-30T13:45:00"/>
    <n v="1"/>
    <x v="16"/>
    <s v="Sympetrum sanguineum"/>
    <n v="1"/>
    <x v="0"/>
    <x v="9"/>
    <n v="7"/>
    <x v="2"/>
  </r>
  <r>
    <x v="1"/>
    <s v="AWD-GZV-Grote Middenplas"/>
    <d v="2020-07-30T13:45:00"/>
    <n v="1"/>
    <x v="12"/>
    <s v="Sympetrum striolatum"/>
    <n v="1"/>
    <x v="0"/>
    <x v="9"/>
    <n v="7"/>
    <x v="2"/>
  </r>
  <r>
    <x v="1"/>
    <s v="AWD-GZV-Grote Middenplas"/>
    <d v="2020-07-30T13:45:00"/>
    <n v="1"/>
    <x v="5"/>
    <s v="Orthetrum cancellatum"/>
    <n v="1"/>
    <x v="0"/>
    <x v="9"/>
    <n v="7"/>
    <x v="2"/>
  </r>
  <r>
    <x v="1"/>
    <s v="AWD-GZV-Grote Middenplas"/>
    <d v="2020-07-30T13:45:00"/>
    <n v="1"/>
    <x v="11"/>
    <s v="Lestes sponsa"/>
    <n v="6"/>
    <x v="0"/>
    <x v="9"/>
    <n v="7"/>
    <x v="0"/>
  </r>
  <r>
    <x v="1"/>
    <s v="AWD-GZV-Grote Middenplas"/>
    <d v="2020-07-30T13:45:00"/>
    <n v="1"/>
    <x v="1"/>
    <s v="Ischnura elegans"/>
    <n v="15"/>
    <x v="0"/>
    <x v="9"/>
    <n v="7"/>
    <x v="1"/>
  </r>
  <r>
    <x v="1"/>
    <s v="AWD-GZV-Grote Middenplas"/>
    <d v="2020-07-30T13:45:00"/>
    <n v="1"/>
    <x v="10"/>
    <s v="Libellula quadrimaculata"/>
    <n v="1"/>
    <x v="0"/>
    <x v="9"/>
    <n v="7"/>
    <x v="2"/>
  </r>
  <r>
    <x v="1"/>
    <s v="AWD-GZV-Grote Middenplas"/>
    <d v="2020-07-30T13:45:00"/>
    <n v="1"/>
    <x v="8"/>
    <s v="Aeshna isoceles"/>
    <n v="1"/>
    <x v="0"/>
    <x v="9"/>
    <n v="7"/>
    <x v="3"/>
  </r>
  <r>
    <x v="1"/>
    <s v="AWD-GZV-Grote Middenplas"/>
    <d v="2020-07-30T13:45:00"/>
    <n v="1"/>
    <x v="3"/>
    <s v="Enallagma cyathigerum"/>
    <n v="35"/>
    <x v="0"/>
    <x v="9"/>
    <n v="7"/>
    <x v="1"/>
  </r>
  <r>
    <x v="2"/>
    <s v="AWD-EVR-Grote zuidelijke eerste plas"/>
    <d v="2010-05-17T15:15:00"/>
    <n v="1"/>
    <x v="4"/>
    <s v="Coenagrion pulchellum"/>
    <n v="1"/>
    <x v="0"/>
    <x v="0"/>
    <n v="5"/>
    <x v="1"/>
  </r>
  <r>
    <x v="2"/>
    <s v="AWD-EVR-Grote zuidelijke eerste plas"/>
    <d v="2010-05-17T15:15:00"/>
    <n v="1"/>
    <x v="10"/>
    <s v="Libellula quadrimaculata"/>
    <n v="4"/>
    <x v="0"/>
    <x v="0"/>
    <n v="5"/>
    <x v="2"/>
  </r>
  <r>
    <x v="2"/>
    <s v="AWD-EVR-Grote zuidelijke eerste plas"/>
    <d v="2010-05-17T15:15:00"/>
    <n v="1"/>
    <x v="2"/>
    <s v="Pyrrhosoma nymphula"/>
    <n v="1"/>
    <x v="0"/>
    <x v="0"/>
    <n v="5"/>
    <x v="1"/>
  </r>
  <r>
    <x v="2"/>
    <s v="AWD-EVR-Grote zuidelijke eerste plas"/>
    <d v="2010-05-17T15:15:00"/>
    <n v="1"/>
    <x v="3"/>
    <s v="Enallagma cyathigerum"/>
    <n v="6"/>
    <x v="0"/>
    <x v="0"/>
    <n v="5"/>
    <x v="1"/>
  </r>
  <r>
    <x v="2"/>
    <s v="AWD-EVR-Grote zuidelijke eerste plas"/>
    <d v="2010-06-02T15:30:00"/>
    <n v="1"/>
    <x v="17"/>
    <s v="Sympetrum vulgatum"/>
    <n v="1"/>
    <x v="0"/>
    <x v="0"/>
    <n v="6"/>
    <x v="2"/>
  </r>
  <r>
    <x v="2"/>
    <s v="AWD-EVR-Grote zuidelijke eerste plas"/>
    <d v="2010-06-02T15:30:00"/>
    <n v="1"/>
    <x v="2"/>
    <s v="Pyrrhosoma nymphula"/>
    <n v="7"/>
    <x v="0"/>
    <x v="0"/>
    <n v="6"/>
    <x v="1"/>
  </r>
  <r>
    <x v="2"/>
    <s v="AWD-EVR-Grote zuidelijke eerste plas"/>
    <d v="2010-06-02T15:30:00"/>
    <n v="1"/>
    <x v="6"/>
    <s v="Coenagrion puella"/>
    <n v="42"/>
    <x v="0"/>
    <x v="0"/>
    <n v="6"/>
    <x v="1"/>
  </r>
  <r>
    <x v="2"/>
    <s v="AWD-EVR-Grote zuidelijke eerste plas"/>
    <d v="2010-06-02T15:30:00"/>
    <n v="1"/>
    <x v="1"/>
    <s v="Ischnura elegans"/>
    <n v="23"/>
    <x v="0"/>
    <x v="0"/>
    <n v="6"/>
    <x v="1"/>
  </r>
  <r>
    <x v="2"/>
    <s v="AWD-EVR-Grote zuidelijke eerste plas"/>
    <d v="2010-06-02T15:30:00"/>
    <n v="1"/>
    <x v="4"/>
    <s v="Coenagrion pulchellum"/>
    <n v="3"/>
    <x v="0"/>
    <x v="0"/>
    <n v="6"/>
    <x v="1"/>
  </r>
  <r>
    <x v="2"/>
    <s v="AWD-EVR-Grote zuidelijke eerste plas"/>
    <d v="2010-06-02T15:30:00"/>
    <n v="1"/>
    <x v="10"/>
    <s v="Libellula quadrimaculata"/>
    <n v="13"/>
    <x v="0"/>
    <x v="0"/>
    <n v="6"/>
    <x v="2"/>
  </r>
  <r>
    <x v="2"/>
    <s v="AWD-EVR-Grote zuidelijke eerste plas"/>
    <d v="2010-06-02T15:30:00"/>
    <n v="1"/>
    <x v="3"/>
    <s v="Enallagma cyathigerum"/>
    <n v="32"/>
    <x v="0"/>
    <x v="0"/>
    <n v="6"/>
    <x v="1"/>
  </r>
  <r>
    <x v="2"/>
    <s v="AWD-EVR-Grote zuidelijke eerste plas"/>
    <d v="2010-06-14T14:40:00"/>
    <n v="1"/>
    <x v="2"/>
    <s v="Pyrrhosoma nymphula"/>
    <n v="1"/>
    <x v="0"/>
    <x v="0"/>
    <n v="6"/>
    <x v="1"/>
  </r>
  <r>
    <x v="2"/>
    <s v="AWD-EVR-Grote zuidelijke eerste plas"/>
    <d v="2010-06-14T14:40:00"/>
    <n v="1"/>
    <x v="6"/>
    <s v="Coenagrion puella"/>
    <n v="75"/>
    <x v="0"/>
    <x v="0"/>
    <n v="6"/>
    <x v="1"/>
  </r>
  <r>
    <x v="2"/>
    <s v="AWD-EVR-Grote zuidelijke eerste plas"/>
    <d v="2010-06-14T14:40:00"/>
    <n v="1"/>
    <x v="9"/>
    <s v="Anax imperator"/>
    <n v="2"/>
    <x v="0"/>
    <x v="0"/>
    <n v="6"/>
    <x v="3"/>
  </r>
  <r>
    <x v="2"/>
    <s v="AWD-EVR-Grote zuidelijke eerste plas"/>
    <d v="2010-06-14T14:40:00"/>
    <n v="1"/>
    <x v="1"/>
    <s v="Ischnura elegans"/>
    <n v="72"/>
    <x v="0"/>
    <x v="0"/>
    <n v="6"/>
    <x v="1"/>
  </r>
  <r>
    <x v="2"/>
    <s v="AWD-EVR-Grote zuidelijke eerste plas"/>
    <d v="2010-06-14T14:40:00"/>
    <n v="1"/>
    <x v="4"/>
    <s v="Coenagrion pulchellum"/>
    <n v="2"/>
    <x v="0"/>
    <x v="0"/>
    <n v="6"/>
    <x v="1"/>
  </r>
  <r>
    <x v="2"/>
    <s v="AWD-EVR-Grote zuidelijke eerste plas"/>
    <d v="2010-06-14T14:40:00"/>
    <n v="1"/>
    <x v="10"/>
    <s v="Libellula quadrimaculata"/>
    <n v="22"/>
    <x v="0"/>
    <x v="0"/>
    <n v="6"/>
    <x v="2"/>
  </r>
  <r>
    <x v="2"/>
    <s v="AWD-EVR-Grote zuidelijke eerste plas"/>
    <d v="2010-06-14T14:40:00"/>
    <n v="1"/>
    <x v="3"/>
    <s v="Enallagma cyathigerum"/>
    <n v="23"/>
    <x v="0"/>
    <x v="0"/>
    <n v="6"/>
    <x v="1"/>
  </r>
  <r>
    <x v="2"/>
    <s v="AWD-EVR-Grote zuidelijke eerste plas"/>
    <d v="2010-07-09T12:05:00"/>
    <n v="1"/>
    <x v="11"/>
    <s v="Lestes sponsa"/>
    <n v="1"/>
    <x v="0"/>
    <x v="0"/>
    <n v="7"/>
    <x v="0"/>
  </r>
  <r>
    <x v="2"/>
    <s v="AWD-EVR-Grote zuidelijke eerste plas"/>
    <d v="2010-07-09T12:05:00"/>
    <n v="1"/>
    <x v="6"/>
    <s v="Coenagrion puella"/>
    <n v="16"/>
    <x v="0"/>
    <x v="0"/>
    <n v="7"/>
    <x v="1"/>
  </r>
  <r>
    <x v="2"/>
    <s v="AWD-EVR-Grote zuidelijke eerste plas"/>
    <d v="2010-07-09T12:05:00"/>
    <n v="1"/>
    <x v="1"/>
    <s v="Ischnura elegans"/>
    <n v="20"/>
    <x v="0"/>
    <x v="0"/>
    <n v="7"/>
    <x v="1"/>
  </r>
  <r>
    <x v="2"/>
    <s v="AWD-EVR-Grote zuidelijke eerste plas"/>
    <d v="2010-07-09T12:05:00"/>
    <n v="1"/>
    <x v="10"/>
    <s v="Libellula quadrimaculata"/>
    <n v="2"/>
    <x v="0"/>
    <x v="0"/>
    <n v="7"/>
    <x v="2"/>
  </r>
  <r>
    <x v="2"/>
    <s v="AWD-EVR-Grote zuidelijke eerste plas"/>
    <d v="2010-07-09T12:05:00"/>
    <n v="1"/>
    <x v="3"/>
    <s v="Enallagma cyathigerum"/>
    <n v="18"/>
    <x v="0"/>
    <x v="0"/>
    <n v="7"/>
    <x v="1"/>
  </r>
  <r>
    <x v="2"/>
    <s v="AWD-EVR-Grote zuidelijke eerste plas"/>
    <d v="2010-07-14T14:45:00"/>
    <n v="1"/>
    <x v="23"/>
    <s v="Sympetrum striolatum/vulgatum"/>
    <n v="2"/>
    <x v="0"/>
    <x v="0"/>
    <n v="7"/>
    <x v="2"/>
  </r>
  <r>
    <x v="2"/>
    <s v="AWD-EVR-Grote zuidelijke eerste plas"/>
    <d v="2010-07-14T14:45:00"/>
    <n v="1"/>
    <x v="6"/>
    <s v="Coenagrion puella"/>
    <n v="19"/>
    <x v="0"/>
    <x v="0"/>
    <n v="7"/>
    <x v="1"/>
  </r>
  <r>
    <x v="2"/>
    <s v="AWD-EVR-Grote zuidelijke eerste plas"/>
    <d v="2010-07-14T14:45:00"/>
    <n v="1"/>
    <x v="4"/>
    <s v="Coenagrion pulchellum"/>
    <n v="2"/>
    <x v="0"/>
    <x v="0"/>
    <n v="7"/>
    <x v="1"/>
  </r>
  <r>
    <x v="2"/>
    <s v="AWD-EVR-Grote zuidelijke eerste plas"/>
    <d v="2010-07-14T14:45:00"/>
    <n v="1"/>
    <x v="1"/>
    <s v="Ischnura elegans"/>
    <n v="44"/>
    <x v="0"/>
    <x v="0"/>
    <n v="7"/>
    <x v="1"/>
  </r>
  <r>
    <x v="2"/>
    <s v="AWD-EVR-Grote zuidelijke eerste plas"/>
    <d v="2010-07-14T14:45:00"/>
    <n v="1"/>
    <x v="3"/>
    <s v="Enallagma cyathigerum"/>
    <n v="13"/>
    <x v="0"/>
    <x v="0"/>
    <n v="7"/>
    <x v="1"/>
  </r>
  <r>
    <x v="2"/>
    <s v="AWD-EVR-Grote zuidelijke eerste plas"/>
    <d v="2010-07-27T15:30:00"/>
    <n v="1"/>
    <x v="16"/>
    <s v="Sympetrum sanguineum"/>
    <n v="1"/>
    <x v="0"/>
    <x v="0"/>
    <n v="7"/>
    <x v="2"/>
  </r>
  <r>
    <x v="2"/>
    <s v="AWD-EVR-Grote zuidelijke eerste plas"/>
    <d v="2010-07-27T15:30:00"/>
    <n v="1"/>
    <x v="0"/>
    <s v="Sympecma fusca"/>
    <n v="1"/>
    <x v="0"/>
    <x v="0"/>
    <n v="7"/>
    <x v="0"/>
  </r>
  <r>
    <x v="2"/>
    <s v="AWD-EVR-Grote zuidelijke eerste plas"/>
    <d v="2010-07-27T15:30:00"/>
    <n v="1"/>
    <x v="6"/>
    <s v="Coenagrion puella"/>
    <n v="14"/>
    <x v="0"/>
    <x v="0"/>
    <n v="7"/>
    <x v="1"/>
  </r>
  <r>
    <x v="2"/>
    <s v="AWD-EVR-Grote zuidelijke eerste plas"/>
    <d v="2010-07-27T15:30:00"/>
    <n v="1"/>
    <x v="23"/>
    <s v="Sympetrum striolatum/vulgatum"/>
    <n v="1"/>
    <x v="0"/>
    <x v="0"/>
    <n v="7"/>
    <x v="2"/>
  </r>
  <r>
    <x v="2"/>
    <s v="AWD-EVR-Grote zuidelijke eerste plas"/>
    <d v="2010-07-27T15:30:00"/>
    <n v="1"/>
    <x v="13"/>
    <s v="Chalcolestes viridis"/>
    <n v="3"/>
    <x v="0"/>
    <x v="0"/>
    <n v="7"/>
    <x v="0"/>
  </r>
  <r>
    <x v="2"/>
    <s v="AWD-EVR-Grote zuidelijke eerste plas"/>
    <d v="2010-07-27T15:30:00"/>
    <n v="1"/>
    <x v="1"/>
    <s v="Ischnura elegans"/>
    <n v="19"/>
    <x v="0"/>
    <x v="0"/>
    <n v="7"/>
    <x v="1"/>
  </r>
  <r>
    <x v="2"/>
    <s v="AWD-EVR-Grote zuidelijke eerste plas"/>
    <d v="2010-07-27T15:30:00"/>
    <n v="1"/>
    <x v="3"/>
    <s v="Enallagma cyathigerum"/>
    <n v="9"/>
    <x v="0"/>
    <x v="0"/>
    <n v="7"/>
    <x v="1"/>
  </r>
  <r>
    <x v="2"/>
    <s v="AWD-EVR-Grote zuidelijke eerste plas"/>
    <d v="2010-08-09T15:00:00"/>
    <n v="1"/>
    <x v="9"/>
    <s v="Anax imperator"/>
    <n v="1"/>
    <x v="0"/>
    <x v="0"/>
    <n v="8"/>
    <x v="3"/>
  </r>
  <r>
    <x v="2"/>
    <s v="AWD-EVR-Grote zuidelijke eerste plas"/>
    <d v="2010-08-09T15:00:00"/>
    <n v="1"/>
    <x v="13"/>
    <s v="Chalcolestes viridis"/>
    <n v="4"/>
    <x v="0"/>
    <x v="0"/>
    <n v="8"/>
    <x v="0"/>
  </r>
  <r>
    <x v="2"/>
    <s v="AWD-EVR-Grote zuidelijke eerste plas"/>
    <d v="2010-08-09T15:00:00"/>
    <n v="1"/>
    <x v="6"/>
    <s v="Coenagrion puella"/>
    <n v="13"/>
    <x v="0"/>
    <x v="0"/>
    <n v="8"/>
    <x v="1"/>
  </r>
  <r>
    <x v="2"/>
    <s v="AWD-EVR-Grote zuidelijke eerste plas"/>
    <d v="2010-08-09T15:00:00"/>
    <n v="1"/>
    <x v="11"/>
    <s v="Lestes sponsa"/>
    <n v="1"/>
    <x v="0"/>
    <x v="0"/>
    <n v="8"/>
    <x v="0"/>
  </r>
  <r>
    <x v="2"/>
    <s v="AWD-EVR-Grote zuidelijke eerste plas"/>
    <d v="2010-08-09T15:00:00"/>
    <n v="1"/>
    <x v="1"/>
    <s v="Ischnura elegans"/>
    <n v="11"/>
    <x v="0"/>
    <x v="0"/>
    <n v="8"/>
    <x v="1"/>
  </r>
  <r>
    <x v="2"/>
    <s v="AWD-EVR-Grote zuidelijke eerste plas"/>
    <d v="2010-08-09T15:00:00"/>
    <n v="1"/>
    <x v="3"/>
    <s v="Enallagma cyathigerum"/>
    <n v="13"/>
    <x v="0"/>
    <x v="0"/>
    <n v="8"/>
    <x v="1"/>
  </r>
  <r>
    <x v="2"/>
    <s v="AWD-EVR-Grote zuidelijke eerste plas"/>
    <d v="2010-08-20T14:00:00"/>
    <n v="1"/>
    <x v="6"/>
    <s v="Coenagrion puella"/>
    <n v="7"/>
    <x v="0"/>
    <x v="0"/>
    <n v="8"/>
    <x v="1"/>
  </r>
  <r>
    <x v="2"/>
    <s v="AWD-EVR-Grote zuidelijke eerste plas"/>
    <d v="2010-08-20T14:00:00"/>
    <n v="1"/>
    <x v="12"/>
    <s v="Sympetrum striolatum"/>
    <n v="4"/>
    <x v="0"/>
    <x v="0"/>
    <n v="8"/>
    <x v="2"/>
  </r>
  <r>
    <x v="2"/>
    <s v="AWD-EVR-Grote zuidelijke eerste plas"/>
    <d v="2010-08-20T14:00:00"/>
    <n v="1"/>
    <x v="23"/>
    <s v="Sympetrum striolatum/vulgatum"/>
    <n v="3"/>
    <x v="0"/>
    <x v="0"/>
    <n v="8"/>
    <x v="2"/>
  </r>
  <r>
    <x v="2"/>
    <s v="AWD-EVR-Grote zuidelijke eerste plas"/>
    <d v="2010-08-20T14:00:00"/>
    <n v="1"/>
    <x v="13"/>
    <s v="Chalcolestes viridis"/>
    <n v="2"/>
    <x v="0"/>
    <x v="0"/>
    <n v="8"/>
    <x v="0"/>
  </r>
  <r>
    <x v="2"/>
    <s v="AWD-EVR-Grote zuidelijke eerste plas"/>
    <d v="2010-08-20T14:00:00"/>
    <n v="1"/>
    <x v="1"/>
    <s v="Ischnura elegans"/>
    <n v="4"/>
    <x v="0"/>
    <x v="0"/>
    <n v="8"/>
    <x v="1"/>
  </r>
  <r>
    <x v="2"/>
    <s v="AWD-EVR-Grote zuidelijke eerste plas"/>
    <d v="2010-08-20T14:00:00"/>
    <n v="1"/>
    <x v="3"/>
    <s v="Enallagma cyathigerum"/>
    <n v="4"/>
    <x v="0"/>
    <x v="0"/>
    <n v="8"/>
    <x v="1"/>
  </r>
  <r>
    <x v="2"/>
    <s v="AWD-EVR-Grote zuidelijke eerste plas"/>
    <d v="2011-05-06T14:15:00"/>
    <n v="1"/>
    <x v="6"/>
    <s v="Coenagrion puella"/>
    <n v="15"/>
    <x v="0"/>
    <x v="1"/>
    <n v="5"/>
    <x v="1"/>
  </r>
  <r>
    <x v="2"/>
    <s v="AWD-EVR-Grote zuidelijke eerste plas"/>
    <d v="2011-05-06T14:15:00"/>
    <n v="1"/>
    <x v="7"/>
    <s v="Brachytron pratense"/>
    <n v="5"/>
    <x v="0"/>
    <x v="1"/>
    <n v="5"/>
    <x v="3"/>
  </r>
  <r>
    <x v="2"/>
    <s v="AWD-EVR-Grote zuidelijke eerste plas"/>
    <d v="2011-05-06T14:15:00"/>
    <n v="1"/>
    <x v="1"/>
    <s v="Ischnura elegans"/>
    <n v="15"/>
    <x v="0"/>
    <x v="1"/>
    <n v="5"/>
    <x v="1"/>
  </r>
  <r>
    <x v="2"/>
    <s v="AWD-EVR-Grote zuidelijke eerste plas"/>
    <d v="2011-05-06T14:15:00"/>
    <n v="1"/>
    <x v="4"/>
    <s v="Coenagrion pulchellum"/>
    <n v="4"/>
    <x v="0"/>
    <x v="1"/>
    <n v="5"/>
    <x v="1"/>
  </r>
  <r>
    <x v="2"/>
    <s v="AWD-EVR-Grote zuidelijke eerste plas"/>
    <d v="2011-05-06T14:15:00"/>
    <n v="1"/>
    <x v="10"/>
    <s v="Libellula quadrimaculata"/>
    <n v="16"/>
    <x v="0"/>
    <x v="1"/>
    <n v="5"/>
    <x v="2"/>
  </r>
  <r>
    <x v="2"/>
    <s v="AWD-EVR-Grote zuidelijke eerste plas"/>
    <d v="2011-05-06T14:15:00"/>
    <n v="1"/>
    <x v="2"/>
    <s v="Pyrrhosoma nymphula"/>
    <n v="13"/>
    <x v="0"/>
    <x v="1"/>
    <n v="5"/>
    <x v="1"/>
  </r>
  <r>
    <x v="2"/>
    <s v="AWD-EVR-Grote zuidelijke eerste plas"/>
    <d v="2011-05-06T14:15:00"/>
    <n v="1"/>
    <x v="3"/>
    <s v="Enallagma cyathigerum"/>
    <n v="18"/>
    <x v="0"/>
    <x v="1"/>
    <n v="5"/>
    <x v="1"/>
  </r>
  <r>
    <x v="2"/>
    <s v="AWD-EVR-Grote zuidelijke eerste plas"/>
    <d v="2011-05-24T11:40:00"/>
    <n v="1"/>
    <x v="6"/>
    <s v="Coenagrion puella"/>
    <n v="27"/>
    <x v="0"/>
    <x v="1"/>
    <n v="5"/>
    <x v="1"/>
  </r>
  <r>
    <x v="2"/>
    <s v="AWD-EVR-Grote zuidelijke eerste plas"/>
    <d v="2011-05-24T11:40:00"/>
    <n v="1"/>
    <x v="7"/>
    <s v="Brachytron pratense"/>
    <n v="1"/>
    <x v="0"/>
    <x v="1"/>
    <n v="5"/>
    <x v="3"/>
  </r>
  <r>
    <x v="2"/>
    <s v="AWD-EVR-Grote zuidelijke eerste plas"/>
    <d v="2011-05-24T11:40:00"/>
    <n v="1"/>
    <x v="1"/>
    <s v="Ischnura elegans"/>
    <n v="19"/>
    <x v="0"/>
    <x v="1"/>
    <n v="5"/>
    <x v="1"/>
  </r>
  <r>
    <x v="2"/>
    <s v="AWD-EVR-Grote zuidelijke eerste plas"/>
    <d v="2011-05-24T11:40:00"/>
    <n v="1"/>
    <x v="4"/>
    <s v="Coenagrion pulchellum"/>
    <n v="6"/>
    <x v="0"/>
    <x v="1"/>
    <n v="5"/>
    <x v="1"/>
  </r>
  <r>
    <x v="2"/>
    <s v="AWD-EVR-Grote zuidelijke eerste plas"/>
    <d v="2011-05-24T11:40:00"/>
    <n v="1"/>
    <x v="10"/>
    <s v="Libellula quadrimaculata"/>
    <n v="13"/>
    <x v="0"/>
    <x v="1"/>
    <n v="5"/>
    <x v="2"/>
  </r>
  <r>
    <x v="2"/>
    <s v="AWD-EVR-Grote zuidelijke eerste plas"/>
    <d v="2011-05-24T11:40:00"/>
    <n v="1"/>
    <x v="3"/>
    <s v="Enallagma cyathigerum"/>
    <n v="22"/>
    <x v="0"/>
    <x v="1"/>
    <n v="5"/>
    <x v="1"/>
  </r>
  <r>
    <x v="2"/>
    <s v="AWD-EVR-Grote zuidelijke eerste plas"/>
    <d v="2011-06-07T11:25:00"/>
    <n v="1"/>
    <x v="4"/>
    <s v="Coenagrion pulchellum"/>
    <n v="3"/>
    <x v="0"/>
    <x v="1"/>
    <n v="6"/>
    <x v="1"/>
  </r>
  <r>
    <x v="2"/>
    <s v="AWD-EVR-Grote zuidelijke eerste plas"/>
    <d v="2011-06-07T11:25:00"/>
    <n v="1"/>
    <x v="6"/>
    <s v="Coenagrion puella"/>
    <n v="12"/>
    <x v="0"/>
    <x v="1"/>
    <n v="6"/>
    <x v="1"/>
  </r>
  <r>
    <x v="2"/>
    <s v="AWD-EVR-Grote zuidelijke eerste plas"/>
    <d v="2011-06-07T11:25:00"/>
    <n v="1"/>
    <x v="1"/>
    <s v="Ischnura elegans"/>
    <n v="52"/>
    <x v="0"/>
    <x v="1"/>
    <n v="6"/>
    <x v="1"/>
  </r>
  <r>
    <x v="2"/>
    <s v="AWD-EVR-Grote zuidelijke eerste plas"/>
    <d v="2011-06-07T11:25:00"/>
    <n v="1"/>
    <x v="10"/>
    <s v="Libellula quadrimaculata"/>
    <n v="10"/>
    <x v="0"/>
    <x v="1"/>
    <n v="6"/>
    <x v="2"/>
  </r>
  <r>
    <x v="2"/>
    <s v="AWD-EVR-Grote zuidelijke eerste plas"/>
    <d v="2011-06-07T11:25:00"/>
    <n v="1"/>
    <x v="3"/>
    <s v="Enallagma cyathigerum"/>
    <n v="13"/>
    <x v="0"/>
    <x v="1"/>
    <n v="6"/>
    <x v="1"/>
  </r>
  <r>
    <x v="2"/>
    <s v="AWD-EVR-Grote zuidelijke eerste plas"/>
    <d v="2011-06-17T12:10:00"/>
    <n v="1"/>
    <x v="1"/>
    <s v="Ischnura elegans"/>
    <n v="48"/>
    <x v="0"/>
    <x v="1"/>
    <n v="6"/>
    <x v="1"/>
  </r>
  <r>
    <x v="2"/>
    <s v="AWD-EVR-Grote zuidelijke eerste plas"/>
    <d v="2011-06-17T12:10:00"/>
    <n v="1"/>
    <x v="4"/>
    <s v="Coenagrion pulchellum"/>
    <n v="4"/>
    <x v="0"/>
    <x v="1"/>
    <n v="6"/>
    <x v="1"/>
  </r>
  <r>
    <x v="2"/>
    <s v="AWD-EVR-Grote zuidelijke eerste plas"/>
    <d v="2011-06-17T12:10:00"/>
    <n v="1"/>
    <x v="3"/>
    <s v="Enallagma cyathigerum"/>
    <n v="10"/>
    <x v="0"/>
    <x v="1"/>
    <n v="6"/>
    <x v="1"/>
  </r>
  <r>
    <x v="2"/>
    <s v="AWD-EVR-Grote zuidelijke eerste plas"/>
    <d v="2011-06-17T12:10:00"/>
    <n v="1"/>
    <x v="6"/>
    <s v="Coenagrion puella"/>
    <n v="21"/>
    <x v="0"/>
    <x v="1"/>
    <n v="6"/>
    <x v="1"/>
  </r>
  <r>
    <x v="2"/>
    <s v="AWD-EVR-Grote zuidelijke eerste plas"/>
    <d v="2011-06-20T14:05:00"/>
    <n v="1"/>
    <x v="6"/>
    <s v="Coenagrion puella"/>
    <n v="45"/>
    <x v="0"/>
    <x v="1"/>
    <n v="6"/>
    <x v="1"/>
  </r>
  <r>
    <x v="2"/>
    <s v="AWD-EVR-Grote zuidelijke eerste plas"/>
    <d v="2011-06-20T14:05:00"/>
    <n v="1"/>
    <x v="1"/>
    <s v="Ischnura elegans"/>
    <n v="42"/>
    <x v="0"/>
    <x v="1"/>
    <n v="6"/>
    <x v="1"/>
  </r>
  <r>
    <x v="2"/>
    <s v="AWD-EVR-Grote zuidelijke eerste plas"/>
    <d v="2011-06-20T14:05:00"/>
    <n v="1"/>
    <x v="4"/>
    <s v="Coenagrion pulchellum"/>
    <n v="11"/>
    <x v="0"/>
    <x v="1"/>
    <n v="6"/>
    <x v="1"/>
  </r>
  <r>
    <x v="2"/>
    <s v="AWD-EVR-Grote zuidelijke eerste plas"/>
    <d v="2011-06-20T14:05:00"/>
    <n v="1"/>
    <x v="10"/>
    <s v="Libellula quadrimaculata"/>
    <n v="1"/>
    <x v="0"/>
    <x v="1"/>
    <n v="6"/>
    <x v="2"/>
  </r>
  <r>
    <x v="2"/>
    <s v="AWD-EVR-Grote zuidelijke eerste plas"/>
    <d v="2011-06-20T14:05:00"/>
    <n v="1"/>
    <x v="3"/>
    <s v="Enallagma cyathigerum"/>
    <n v="15"/>
    <x v="0"/>
    <x v="1"/>
    <n v="6"/>
    <x v="1"/>
  </r>
  <r>
    <x v="2"/>
    <s v="AWD-EVR-Grote zuidelijke eerste plas"/>
    <d v="2011-08-20T15:30:00"/>
    <n v="1"/>
    <x v="17"/>
    <s v="Sympetrum vulgatum"/>
    <n v="2"/>
    <x v="0"/>
    <x v="1"/>
    <n v="8"/>
    <x v="2"/>
  </r>
  <r>
    <x v="2"/>
    <s v="AWD-EVR-Grote zuidelijke eerste plas"/>
    <d v="2011-08-20T15:30:00"/>
    <n v="1"/>
    <x v="6"/>
    <s v="Coenagrion puella"/>
    <n v="14"/>
    <x v="0"/>
    <x v="1"/>
    <n v="8"/>
    <x v="1"/>
  </r>
  <r>
    <x v="2"/>
    <s v="AWD-EVR-Grote zuidelijke eerste plas"/>
    <d v="2011-08-20T15:30:00"/>
    <n v="1"/>
    <x v="0"/>
    <s v="Sympecma fusca"/>
    <n v="3"/>
    <x v="0"/>
    <x v="1"/>
    <n v="8"/>
    <x v="0"/>
  </r>
  <r>
    <x v="2"/>
    <s v="AWD-EVR-Grote zuidelijke eerste plas"/>
    <d v="2011-08-20T15:30:00"/>
    <n v="1"/>
    <x v="12"/>
    <s v="Sympetrum striolatum"/>
    <n v="1"/>
    <x v="0"/>
    <x v="1"/>
    <n v="8"/>
    <x v="2"/>
  </r>
  <r>
    <x v="2"/>
    <s v="AWD-EVR-Grote zuidelijke eerste plas"/>
    <d v="2011-08-20T15:30:00"/>
    <n v="1"/>
    <x v="9"/>
    <s v="Anax imperator"/>
    <n v="2"/>
    <x v="0"/>
    <x v="1"/>
    <n v="8"/>
    <x v="3"/>
  </r>
  <r>
    <x v="2"/>
    <s v="AWD-EVR-Grote zuidelijke eerste plas"/>
    <d v="2011-08-20T15:30:00"/>
    <n v="1"/>
    <x v="13"/>
    <s v="Chalcolestes viridis"/>
    <n v="3"/>
    <x v="0"/>
    <x v="1"/>
    <n v="8"/>
    <x v="0"/>
  </r>
  <r>
    <x v="2"/>
    <s v="AWD-EVR-Grote zuidelijke eerste plas"/>
    <d v="2011-08-20T15:30:00"/>
    <n v="1"/>
    <x v="1"/>
    <s v="Ischnura elegans"/>
    <n v="7"/>
    <x v="0"/>
    <x v="1"/>
    <n v="8"/>
    <x v="1"/>
  </r>
  <r>
    <x v="2"/>
    <s v="AWD-EVR-Grote zuidelijke eerste plas"/>
    <d v="2011-08-20T15:30:00"/>
    <n v="1"/>
    <x v="3"/>
    <s v="Enallagma cyathigerum"/>
    <n v="13"/>
    <x v="0"/>
    <x v="1"/>
    <n v="8"/>
    <x v="1"/>
  </r>
  <r>
    <x v="2"/>
    <s v="AWD-EVR-Grote zuidelijke eerste plas"/>
    <d v="2011-09-19T14:50:00"/>
    <n v="1"/>
    <x v="6"/>
    <s v="Coenagrion puella"/>
    <n v="4"/>
    <x v="0"/>
    <x v="1"/>
    <n v="9"/>
    <x v="1"/>
  </r>
  <r>
    <x v="2"/>
    <s v="AWD-EVR-Grote zuidelijke eerste plas"/>
    <d v="2011-09-19T14:50:00"/>
    <n v="1"/>
    <x v="23"/>
    <s v="Sympetrum striolatum/vulgatum"/>
    <n v="2"/>
    <x v="0"/>
    <x v="1"/>
    <n v="9"/>
    <x v="2"/>
  </r>
  <r>
    <x v="2"/>
    <s v="AWD-EVR-Grote zuidelijke eerste plas"/>
    <d v="2011-09-19T14:50:00"/>
    <n v="1"/>
    <x v="14"/>
    <s v="Aeshna mixta"/>
    <n v="1"/>
    <x v="0"/>
    <x v="1"/>
    <n v="9"/>
    <x v="3"/>
  </r>
  <r>
    <x v="2"/>
    <s v="AWD-EVR-Grote zuidelijke eerste plas"/>
    <d v="2011-09-19T14:50:00"/>
    <n v="1"/>
    <x v="9"/>
    <s v="Anax imperator"/>
    <n v="2"/>
    <x v="0"/>
    <x v="1"/>
    <n v="9"/>
    <x v="3"/>
  </r>
  <r>
    <x v="2"/>
    <s v="AWD-EVR-Grote zuidelijke eerste plas"/>
    <d v="2011-09-19T14:50:00"/>
    <n v="1"/>
    <x v="17"/>
    <s v="Sympetrum vulgatum"/>
    <n v="2"/>
    <x v="0"/>
    <x v="1"/>
    <n v="9"/>
    <x v="2"/>
  </r>
  <r>
    <x v="2"/>
    <s v="AWD-EVR-Grote zuidelijke eerste plas"/>
    <d v="2011-09-19T14:50:00"/>
    <n v="1"/>
    <x v="3"/>
    <s v="Enallagma cyathigerum"/>
    <n v="4"/>
    <x v="0"/>
    <x v="1"/>
    <n v="9"/>
    <x v="1"/>
  </r>
  <r>
    <x v="2"/>
    <s v="AWD-EVR-Grote zuidelijke eerste plas"/>
    <d v="2012-05-11T16:05:00"/>
    <n v="1"/>
    <x v="1"/>
    <s v="Ischnura elegans"/>
    <n v="3"/>
    <x v="0"/>
    <x v="2"/>
    <n v="5"/>
    <x v="1"/>
  </r>
  <r>
    <x v="2"/>
    <s v="AWD-EVR-Grote zuidelijke eerste plas"/>
    <d v="2012-05-11T16:05:00"/>
    <n v="1"/>
    <x v="4"/>
    <s v="Coenagrion pulchellum"/>
    <n v="9"/>
    <x v="0"/>
    <x v="2"/>
    <n v="5"/>
    <x v="1"/>
  </r>
  <r>
    <x v="2"/>
    <s v="AWD-EVR-Grote zuidelijke eerste plas"/>
    <d v="2012-05-11T16:05:00"/>
    <n v="1"/>
    <x v="10"/>
    <s v="Libellula quadrimaculata"/>
    <n v="2"/>
    <x v="0"/>
    <x v="2"/>
    <n v="5"/>
    <x v="2"/>
  </r>
  <r>
    <x v="2"/>
    <s v="AWD-EVR-Grote zuidelijke eerste plas"/>
    <d v="2012-05-11T16:05:00"/>
    <n v="1"/>
    <x v="2"/>
    <s v="Pyrrhosoma nymphula"/>
    <n v="7"/>
    <x v="0"/>
    <x v="2"/>
    <n v="5"/>
    <x v="1"/>
  </r>
  <r>
    <x v="2"/>
    <s v="AWD-EVR-Grote zuidelijke eerste plas"/>
    <d v="2012-05-11T16:05:00"/>
    <n v="1"/>
    <x v="3"/>
    <s v="Enallagma cyathigerum"/>
    <n v="13"/>
    <x v="0"/>
    <x v="2"/>
    <n v="5"/>
    <x v="1"/>
  </r>
  <r>
    <x v="2"/>
    <s v="AWD-EVR-Grote zuidelijke eerste plas"/>
    <d v="2012-05-14T15:45:00"/>
    <n v="1"/>
    <x v="1"/>
    <s v="Ischnura elegans"/>
    <n v="5"/>
    <x v="0"/>
    <x v="2"/>
    <n v="5"/>
    <x v="1"/>
  </r>
  <r>
    <x v="2"/>
    <s v="AWD-EVR-Grote zuidelijke eerste plas"/>
    <d v="2012-05-14T15:45:00"/>
    <n v="1"/>
    <x v="4"/>
    <s v="Coenagrion pulchellum"/>
    <n v="7"/>
    <x v="0"/>
    <x v="2"/>
    <n v="5"/>
    <x v="1"/>
  </r>
  <r>
    <x v="2"/>
    <s v="AWD-EVR-Grote zuidelijke eerste plas"/>
    <d v="2012-05-14T15:45:00"/>
    <n v="1"/>
    <x v="2"/>
    <s v="Pyrrhosoma nymphula"/>
    <n v="3"/>
    <x v="0"/>
    <x v="2"/>
    <n v="5"/>
    <x v="1"/>
  </r>
  <r>
    <x v="2"/>
    <s v="AWD-EVR-Grote zuidelijke eerste plas"/>
    <d v="2012-05-14T15:45:00"/>
    <n v="1"/>
    <x v="3"/>
    <s v="Enallagma cyathigerum"/>
    <n v="20"/>
    <x v="0"/>
    <x v="2"/>
    <n v="5"/>
    <x v="1"/>
  </r>
  <r>
    <x v="2"/>
    <s v="AWD-EVR-Grote zuidelijke eerste plas"/>
    <d v="2012-06-05T12:40:00"/>
    <n v="1"/>
    <x v="0"/>
    <s v="Sympecma fusca"/>
    <n v="1"/>
    <x v="0"/>
    <x v="2"/>
    <n v="6"/>
    <x v="0"/>
  </r>
  <r>
    <x v="2"/>
    <s v="AWD-EVR-Grote zuidelijke eerste plas"/>
    <d v="2012-06-05T12:40:00"/>
    <n v="1"/>
    <x v="2"/>
    <s v="Pyrrhosoma nymphula"/>
    <n v="2"/>
    <x v="0"/>
    <x v="2"/>
    <n v="6"/>
    <x v="1"/>
  </r>
  <r>
    <x v="2"/>
    <s v="AWD-EVR-Grote zuidelijke eerste plas"/>
    <d v="2012-06-05T12:40:00"/>
    <n v="1"/>
    <x v="6"/>
    <s v="Coenagrion puella"/>
    <n v="69"/>
    <x v="0"/>
    <x v="2"/>
    <n v="6"/>
    <x v="1"/>
  </r>
  <r>
    <x v="2"/>
    <s v="AWD-EVR-Grote zuidelijke eerste plas"/>
    <d v="2012-06-05T12:40:00"/>
    <n v="1"/>
    <x v="7"/>
    <s v="Brachytron pratense"/>
    <n v="1"/>
    <x v="0"/>
    <x v="2"/>
    <n v="6"/>
    <x v="3"/>
  </r>
  <r>
    <x v="2"/>
    <s v="AWD-EVR-Grote zuidelijke eerste plas"/>
    <d v="2012-06-05T12:40:00"/>
    <n v="1"/>
    <x v="9"/>
    <s v="Anax imperator"/>
    <n v="1"/>
    <x v="0"/>
    <x v="2"/>
    <n v="6"/>
    <x v="3"/>
  </r>
  <r>
    <x v="2"/>
    <s v="AWD-EVR-Grote zuidelijke eerste plas"/>
    <d v="2012-06-05T12:40:00"/>
    <n v="1"/>
    <x v="1"/>
    <s v="Ischnura elegans"/>
    <n v="58"/>
    <x v="0"/>
    <x v="2"/>
    <n v="6"/>
    <x v="1"/>
  </r>
  <r>
    <x v="2"/>
    <s v="AWD-EVR-Grote zuidelijke eerste plas"/>
    <d v="2012-06-05T12:40:00"/>
    <n v="1"/>
    <x v="4"/>
    <s v="Coenagrion pulchellum"/>
    <n v="11"/>
    <x v="0"/>
    <x v="2"/>
    <n v="6"/>
    <x v="1"/>
  </r>
  <r>
    <x v="2"/>
    <s v="AWD-EVR-Grote zuidelijke eerste plas"/>
    <d v="2012-06-05T12:40:00"/>
    <n v="1"/>
    <x v="3"/>
    <s v="Enallagma cyathigerum"/>
    <n v="41"/>
    <x v="0"/>
    <x v="2"/>
    <n v="6"/>
    <x v="1"/>
  </r>
  <r>
    <x v="2"/>
    <s v="AWD-EVR-Grote zuidelijke eerste plas"/>
    <d v="2012-06-11T14:25:00"/>
    <n v="1"/>
    <x v="7"/>
    <s v="Brachytron pratense"/>
    <n v="1"/>
    <x v="0"/>
    <x v="2"/>
    <n v="6"/>
    <x v="3"/>
  </r>
  <r>
    <x v="2"/>
    <s v="AWD-EVR-Grote zuidelijke eerste plas"/>
    <d v="2012-06-11T14:25:00"/>
    <n v="1"/>
    <x v="6"/>
    <s v="Coenagrion puella"/>
    <n v="32"/>
    <x v="0"/>
    <x v="2"/>
    <n v="6"/>
    <x v="1"/>
  </r>
  <r>
    <x v="2"/>
    <s v="AWD-EVR-Grote zuidelijke eerste plas"/>
    <d v="2012-06-11T14:25:00"/>
    <n v="1"/>
    <x v="1"/>
    <s v="Ischnura elegans"/>
    <n v="20"/>
    <x v="0"/>
    <x v="2"/>
    <n v="6"/>
    <x v="1"/>
  </r>
  <r>
    <x v="2"/>
    <s v="AWD-EVR-Grote zuidelijke eerste plas"/>
    <d v="2012-06-11T14:25:00"/>
    <n v="1"/>
    <x v="4"/>
    <s v="Coenagrion pulchellum"/>
    <n v="9"/>
    <x v="0"/>
    <x v="2"/>
    <n v="6"/>
    <x v="1"/>
  </r>
  <r>
    <x v="2"/>
    <s v="AWD-EVR-Grote zuidelijke eerste plas"/>
    <d v="2012-06-11T14:25:00"/>
    <n v="1"/>
    <x v="10"/>
    <s v="Libellula quadrimaculata"/>
    <n v="7"/>
    <x v="0"/>
    <x v="2"/>
    <n v="6"/>
    <x v="2"/>
  </r>
  <r>
    <x v="2"/>
    <s v="AWD-EVR-Grote zuidelijke eerste plas"/>
    <d v="2012-06-11T14:25:00"/>
    <n v="1"/>
    <x v="3"/>
    <s v="Enallagma cyathigerum"/>
    <n v="24"/>
    <x v="0"/>
    <x v="2"/>
    <n v="6"/>
    <x v="1"/>
  </r>
  <r>
    <x v="2"/>
    <s v="AWD-EVR-Grote zuidelijke eerste plas"/>
    <d v="2012-06-11T14:25:00"/>
    <n v="1"/>
    <x v="9"/>
    <s v="Anax imperator"/>
    <n v="2"/>
    <x v="0"/>
    <x v="2"/>
    <n v="6"/>
    <x v="3"/>
  </r>
  <r>
    <x v="2"/>
    <s v="AWD-EVR-Grote zuidelijke eerste plas"/>
    <d v="2012-06-26T11:25:00"/>
    <n v="1"/>
    <x v="4"/>
    <s v="Coenagrion pulchellum"/>
    <n v="7"/>
    <x v="0"/>
    <x v="2"/>
    <n v="6"/>
    <x v="1"/>
  </r>
  <r>
    <x v="2"/>
    <s v="AWD-EVR-Grote zuidelijke eerste plas"/>
    <d v="2012-06-26T11:25:00"/>
    <n v="1"/>
    <x v="6"/>
    <s v="Coenagrion puella"/>
    <n v="32"/>
    <x v="0"/>
    <x v="2"/>
    <n v="6"/>
    <x v="1"/>
  </r>
  <r>
    <x v="2"/>
    <s v="AWD-EVR-Grote zuidelijke eerste plas"/>
    <d v="2012-06-26T11:25:00"/>
    <n v="1"/>
    <x v="9"/>
    <s v="Anax imperator"/>
    <n v="1"/>
    <x v="0"/>
    <x v="2"/>
    <n v="6"/>
    <x v="3"/>
  </r>
  <r>
    <x v="2"/>
    <s v="AWD-EVR-Grote zuidelijke eerste plas"/>
    <d v="2012-06-26T11:25:00"/>
    <n v="1"/>
    <x v="1"/>
    <s v="Ischnura elegans"/>
    <n v="31"/>
    <x v="0"/>
    <x v="2"/>
    <n v="6"/>
    <x v="1"/>
  </r>
  <r>
    <x v="2"/>
    <s v="AWD-EVR-Grote zuidelijke eerste plas"/>
    <d v="2012-06-26T11:25:00"/>
    <n v="1"/>
    <x v="10"/>
    <s v="Libellula quadrimaculata"/>
    <n v="3"/>
    <x v="0"/>
    <x v="2"/>
    <n v="6"/>
    <x v="2"/>
  </r>
  <r>
    <x v="2"/>
    <s v="AWD-EVR-Grote zuidelijke eerste plas"/>
    <d v="2012-06-26T11:25:00"/>
    <n v="1"/>
    <x v="3"/>
    <s v="Enallagma cyathigerum"/>
    <n v="8"/>
    <x v="0"/>
    <x v="2"/>
    <n v="6"/>
    <x v="1"/>
  </r>
  <r>
    <x v="2"/>
    <s v="AWD-EVR-Grote zuidelijke eerste plas"/>
    <d v="2012-07-20T11:40:00"/>
    <n v="1"/>
    <x v="1"/>
    <s v="Ischnura elegans"/>
    <n v="3"/>
    <x v="0"/>
    <x v="2"/>
    <n v="7"/>
    <x v="1"/>
  </r>
  <r>
    <x v="2"/>
    <s v="AWD-EVR-Grote zuidelijke eerste plas"/>
    <d v="2012-07-20T11:40:00"/>
    <n v="1"/>
    <x v="3"/>
    <s v="Enallagma cyathigerum"/>
    <n v="1"/>
    <x v="0"/>
    <x v="2"/>
    <n v="7"/>
    <x v="1"/>
  </r>
  <r>
    <x v="2"/>
    <s v="AWD-EVR-Grote zuidelijke eerste plas"/>
    <d v="2012-07-20T11:40:00"/>
    <n v="1"/>
    <x v="6"/>
    <s v="Coenagrion puella"/>
    <n v="6"/>
    <x v="0"/>
    <x v="2"/>
    <n v="7"/>
    <x v="1"/>
  </r>
  <r>
    <x v="2"/>
    <s v="AWD-EVR-Grote zuidelijke eerste plas"/>
    <d v="2012-07-30T16:00:00"/>
    <n v="1"/>
    <x v="6"/>
    <s v="Coenagrion puella"/>
    <n v="14"/>
    <x v="0"/>
    <x v="2"/>
    <n v="7"/>
    <x v="1"/>
  </r>
  <r>
    <x v="2"/>
    <s v="AWD-EVR-Grote zuidelijke eerste plas"/>
    <d v="2012-07-30T16:00:00"/>
    <n v="1"/>
    <x v="11"/>
    <s v="Lestes sponsa"/>
    <n v="2"/>
    <x v="0"/>
    <x v="2"/>
    <n v="7"/>
    <x v="0"/>
  </r>
  <r>
    <x v="2"/>
    <s v="AWD-EVR-Grote zuidelijke eerste plas"/>
    <d v="2012-07-30T16:00:00"/>
    <n v="1"/>
    <x v="9"/>
    <s v="Anax imperator"/>
    <n v="1"/>
    <x v="0"/>
    <x v="2"/>
    <n v="7"/>
    <x v="3"/>
  </r>
  <r>
    <x v="2"/>
    <s v="AWD-EVR-Grote zuidelijke eerste plas"/>
    <d v="2012-07-30T16:00:00"/>
    <n v="1"/>
    <x v="13"/>
    <s v="Chalcolestes viridis"/>
    <n v="1"/>
    <x v="0"/>
    <x v="2"/>
    <n v="7"/>
    <x v="0"/>
  </r>
  <r>
    <x v="2"/>
    <s v="AWD-EVR-Grote zuidelijke eerste plas"/>
    <d v="2012-07-30T16:00:00"/>
    <n v="1"/>
    <x v="1"/>
    <s v="Ischnura elegans"/>
    <n v="12"/>
    <x v="0"/>
    <x v="2"/>
    <n v="7"/>
    <x v="1"/>
  </r>
  <r>
    <x v="2"/>
    <s v="AWD-EVR-Grote zuidelijke eerste plas"/>
    <d v="2012-07-30T16:00:00"/>
    <n v="1"/>
    <x v="17"/>
    <s v="Sympetrum vulgatum"/>
    <n v="1"/>
    <x v="0"/>
    <x v="2"/>
    <n v="7"/>
    <x v="2"/>
  </r>
  <r>
    <x v="2"/>
    <s v="AWD-EVR-Grote zuidelijke eerste plas"/>
    <d v="2012-07-30T16:00:00"/>
    <n v="1"/>
    <x v="3"/>
    <s v="Enallagma cyathigerum"/>
    <n v="7"/>
    <x v="0"/>
    <x v="2"/>
    <n v="7"/>
    <x v="1"/>
  </r>
  <r>
    <x v="2"/>
    <s v="AWD-EVR-Grote zuidelijke eerste plas"/>
    <d v="2012-08-02T13:50:00"/>
    <n v="1"/>
    <x v="6"/>
    <s v="Coenagrion puella"/>
    <n v="13"/>
    <x v="0"/>
    <x v="2"/>
    <n v="8"/>
    <x v="1"/>
  </r>
  <r>
    <x v="2"/>
    <s v="AWD-EVR-Grote zuidelijke eerste plas"/>
    <d v="2012-08-02T13:50:00"/>
    <n v="1"/>
    <x v="1"/>
    <s v="Ischnura elegans"/>
    <n v="8"/>
    <x v="0"/>
    <x v="2"/>
    <n v="8"/>
    <x v="1"/>
  </r>
  <r>
    <x v="2"/>
    <s v="AWD-EVR-Grote zuidelijke eerste plas"/>
    <d v="2012-08-02T13:50:00"/>
    <n v="1"/>
    <x v="3"/>
    <s v="Enallagma cyathigerum"/>
    <n v="7"/>
    <x v="0"/>
    <x v="2"/>
    <n v="8"/>
    <x v="1"/>
  </r>
  <r>
    <x v="2"/>
    <s v="AWD-EVR-Grote zuidelijke eerste plas"/>
    <d v="2012-08-16T14:20:00"/>
    <n v="1"/>
    <x v="17"/>
    <s v="Sympetrum vulgatum"/>
    <n v="1"/>
    <x v="0"/>
    <x v="2"/>
    <n v="8"/>
    <x v="2"/>
  </r>
  <r>
    <x v="2"/>
    <s v="AWD-EVR-Grote zuidelijke eerste plas"/>
    <d v="2012-08-16T14:20:00"/>
    <n v="1"/>
    <x v="6"/>
    <s v="Coenagrion puella"/>
    <n v="21"/>
    <x v="0"/>
    <x v="2"/>
    <n v="8"/>
    <x v="1"/>
  </r>
  <r>
    <x v="2"/>
    <s v="AWD-EVR-Grote zuidelijke eerste plas"/>
    <d v="2012-08-16T14:20:00"/>
    <n v="1"/>
    <x v="12"/>
    <s v="Sympetrum striolatum"/>
    <n v="2"/>
    <x v="0"/>
    <x v="2"/>
    <n v="8"/>
    <x v="2"/>
  </r>
  <r>
    <x v="2"/>
    <s v="AWD-EVR-Grote zuidelijke eerste plas"/>
    <d v="2012-08-16T14:20:00"/>
    <n v="1"/>
    <x v="23"/>
    <s v="Sympetrum striolatum/vulgatum"/>
    <n v="5"/>
    <x v="0"/>
    <x v="2"/>
    <n v="8"/>
    <x v="2"/>
  </r>
  <r>
    <x v="2"/>
    <s v="AWD-EVR-Grote zuidelijke eerste plas"/>
    <d v="2012-08-16T14:20:00"/>
    <n v="1"/>
    <x v="3"/>
    <s v="Enallagma cyathigerum"/>
    <n v="5"/>
    <x v="0"/>
    <x v="2"/>
    <n v="8"/>
    <x v="1"/>
  </r>
  <r>
    <x v="2"/>
    <s v="AWD-EVR-Grote zuidelijke eerste plas"/>
    <d v="2012-08-16T14:20:00"/>
    <n v="1"/>
    <x v="15"/>
    <s v="Sympetrum danae"/>
    <n v="1"/>
    <x v="0"/>
    <x v="2"/>
    <n v="8"/>
    <x v="2"/>
  </r>
  <r>
    <x v="2"/>
    <s v="AWD-EVR-Grote zuidelijke eerste plas"/>
    <d v="2012-08-23T14:50:00"/>
    <n v="1"/>
    <x v="6"/>
    <s v="Coenagrion puella"/>
    <n v="11"/>
    <x v="0"/>
    <x v="2"/>
    <n v="8"/>
    <x v="1"/>
  </r>
  <r>
    <x v="2"/>
    <s v="AWD-EVR-Grote zuidelijke eerste plas"/>
    <d v="2012-08-23T14:50:00"/>
    <n v="1"/>
    <x v="23"/>
    <s v="Sympetrum striolatum/vulgatum"/>
    <n v="2"/>
    <x v="0"/>
    <x v="2"/>
    <n v="8"/>
    <x v="2"/>
  </r>
  <r>
    <x v="2"/>
    <s v="AWD-EVR-Grote zuidelijke eerste plas"/>
    <d v="2012-08-23T14:50:00"/>
    <n v="1"/>
    <x v="11"/>
    <s v="Lestes sponsa"/>
    <n v="1"/>
    <x v="0"/>
    <x v="2"/>
    <n v="8"/>
    <x v="0"/>
  </r>
  <r>
    <x v="2"/>
    <s v="AWD-EVR-Grote zuidelijke eerste plas"/>
    <d v="2012-09-03T11:05:00"/>
    <n v="1"/>
    <x v="14"/>
    <s v="Aeshna mixta"/>
    <n v="2"/>
    <x v="0"/>
    <x v="2"/>
    <n v="9"/>
    <x v="3"/>
  </r>
  <r>
    <x v="2"/>
    <s v="AWD-EVR-Grote zuidelijke eerste plas"/>
    <d v="2012-09-03T11:05:00"/>
    <n v="1"/>
    <x v="6"/>
    <s v="Coenagrion puella"/>
    <n v="9"/>
    <x v="0"/>
    <x v="2"/>
    <n v="9"/>
    <x v="1"/>
  </r>
  <r>
    <x v="2"/>
    <s v="AWD-EVR-Grote zuidelijke eerste plas"/>
    <d v="2012-09-03T11:05:00"/>
    <n v="1"/>
    <x v="12"/>
    <s v="Sympetrum striolatum"/>
    <n v="1"/>
    <x v="0"/>
    <x v="2"/>
    <n v="9"/>
    <x v="2"/>
  </r>
  <r>
    <x v="2"/>
    <s v="AWD-EVR-Grote zuidelijke eerste plas"/>
    <d v="2012-09-03T11:05:00"/>
    <n v="1"/>
    <x v="3"/>
    <s v="Enallagma cyathigerum"/>
    <n v="2"/>
    <x v="0"/>
    <x v="2"/>
    <n v="9"/>
    <x v="1"/>
  </r>
  <r>
    <x v="2"/>
    <s v="AWD-EVR-Grote zuidelijke eerste plas"/>
    <d v="2013-05-07T11:45:00"/>
    <n v="1"/>
    <x v="1"/>
    <s v="Ischnura elegans"/>
    <n v="1"/>
    <x v="0"/>
    <x v="3"/>
    <n v="5"/>
    <x v="1"/>
  </r>
  <r>
    <x v="2"/>
    <s v="AWD-EVR-Grote zuidelijke eerste plas"/>
    <d v="2013-05-07T11:45:00"/>
    <n v="1"/>
    <x v="2"/>
    <s v="Pyrrhosoma nymphula"/>
    <n v="2"/>
    <x v="0"/>
    <x v="3"/>
    <n v="5"/>
    <x v="1"/>
  </r>
  <r>
    <x v="2"/>
    <s v="AWD-EVR-Grote zuidelijke eerste plas"/>
    <d v="2013-05-07T11:45:00"/>
    <n v="1"/>
    <x v="10"/>
    <s v="Libellula quadrimaculata"/>
    <n v="6"/>
    <x v="0"/>
    <x v="3"/>
    <n v="5"/>
    <x v="2"/>
  </r>
  <r>
    <x v="2"/>
    <s v="AWD-EVR-Grote zuidelijke eerste plas"/>
    <d v="2013-05-27T14:50:00"/>
    <n v="1"/>
    <x v="6"/>
    <s v="Coenagrion puella"/>
    <n v="2"/>
    <x v="0"/>
    <x v="3"/>
    <n v="5"/>
    <x v="1"/>
  </r>
  <r>
    <x v="2"/>
    <s v="AWD-EVR-Grote zuidelijke eerste plas"/>
    <d v="2013-05-27T14:50:00"/>
    <n v="1"/>
    <x v="1"/>
    <s v="Ischnura elegans"/>
    <n v="9"/>
    <x v="0"/>
    <x v="3"/>
    <n v="5"/>
    <x v="1"/>
  </r>
  <r>
    <x v="2"/>
    <s v="AWD-EVR-Grote zuidelijke eerste plas"/>
    <d v="2013-05-27T14:50:00"/>
    <n v="1"/>
    <x v="18"/>
    <s v="Leucorrhinia rubicunda"/>
    <n v="2"/>
    <x v="0"/>
    <x v="3"/>
    <n v="5"/>
    <x v="2"/>
  </r>
  <r>
    <x v="2"/>
    <s v="AWD-EVR-Grote zuidelijke eerste plas"/>
    <d v="2013-05-27T14:50:00"/>
    <n v="1"/>
    <x v="10"/>
    <s v="Libellula quadrimaculata"/>
    <n v="3"/>
    <x v="0"/>
    <x v="3"/>
    <n v="5"/>
    <x v="2"/>
  </r>
  <r>
    <x v="2"/>
    <s v="AWD-EVR-Grote zuidelijke eerste plas"/>
    <d v="2013-05-27T14:50:00"/>
    <n v="1"/>
    <x v="2"/>
    <s v="Pyrrhosoma nymphula"/>
    <n v="3"/>
    <x v="0"/>
    <x v="3"/>
    <n v="5"/>
    <x v="1"/>
  </r>
  <r>
    <x v="2"/>
    <s v="AWD-EVR-Grote zuidelijke eerste plas"/>
    <d v="2013-05-27T14:50:00"/>
    <n v="1"/>
    <x v="3"/>
    <s v="Enallagma cyathigerum"/>
    <n v="11"/>
    <x v="0"/>
    <x v="3"/>
    <n v="5"/>
    <x v="1"/>
  </r>
  <r>
    <x v="2"/>
    <s v="AWD-EVR-Grote zuidelijke eerste plas"/>
    <d v="2013-06-11T13:50:00"/>
    <n v="1"/>
    <x v="12"/>
    <s v="Sympetrum striolatum"/>
    <n v="1"/>
    <x v="0"/>
    <x v="3"/>
    <n v="6"/>
    <x v="2"/>
  </r>
  <r>
    <x v="2"/>
    <s v="AWD-EVR-Grote zuidelijke eerste plas"/>
    <d v="2013-06-11T13:50:00"/>
    <n v="1"/>
    <x v="6"/>
    <s v="Coenagrion puella"/>
    <n v="37"/>
    <x v="0"/>
    <x v="3"/>
    <n v="6"/>
    <x v="1"/>
  </r>
  <r>
    <x v="2"/>
    <s v="AWD-EVR-Grote zuidelijke eerste plas"/>
    <d v="2013-06-11T13:50:00"/>
    <n v="1"/>
    <x v="2"/>
    <s v="Pyrrhosoma nymphula"/>
    <n v="4"/>
    <x v="0"/>
    <x v="3"/>
    <n v="6"/>
    <x v="1"/>
  </r>
  <r>
    <x v="2"/>
    <s v="AWD-EVR-Grote zuidelijke eerste plas"/>
    <d v="2013-06-11T13:50:00"/>
    <n v="1"/>
    <x v="1"/>
    <s v="Ischnura elegans"/>
    <n v="20"/>
    <x v="0"/>
    <x v="3"/>
    <n v="6"/>
    <x v="1"/>
  </r>
  <r>
    <x v="2"/>
    <s v="AWD-EVR-Grote zuidelijke eerste plas"/>
    <d v="2013-06-11T13:50:00"/>
    <n v="1"/>
    <x v="4"/>
    <s v="Coenagrion pulchellum"/>
    <n v="11"/>
    <x v="0"/>
    <x v="3"/>
    <n v="6"/>
    <x v="1"/>
  </r>
  <r>
    <x v="2"/>
    <s v="AWD-EVR-Grote zuidelijke eerste plas"/>
    <d v="2013-06-11T13:50:00"/>
    <n v="1"/>
    <x v="10"/>
    <s v="Libellula quadrimaculata"/>
    <n v="13"/>
    <x v="0"/>
    <x v="3"/>
    <n v="6"/>
    <x v="2"/>
  </r>
  <r>
    <x v="2"/>
    <s v="AWD-EVR-Grote zuidelijke eerste plas"/>
    <d v="2013-06-11T13:50:00"/>
    <n v="1"/>
    <x v="3"/>
    <s v="Enallagma cyathigerum"/>
    <n v="27"/>
    <x v="0"/>
    <x v="3"/>
    <n v="6"/>
    <x v="1"/>
  </r>
  <r>
    <x v="2"/>
    <s v="AWD-EVR-Grote zuidelijke eerste plas"/>
    <d v="2013-06-20T13:45:00"/>
    <n v="1"/>
    <x v="6"/>
    <s v="Coenagrion puella"/>
    <n v="23"/>
    <x v="0"/>
    <x v="3"/>
    <n v="6"/>
    <x v="1"/>
  </r>
  <r>
    <x v="2"/>
    <s v="AWD-EVR-Grote zuidelijke eerste plas"/>
    <d v="2013-06-20T13:45:00"/>
    <n v="1"/>
    <x v="1"/>
    <s v="Ischnura elegans"/>
    <n v="34"/>
    <x v="0"/>
    <x v="3"/>
    <n v="6"/>
    <x v="1"/>
  </r>
  <r>
    <x v="2"/>
    <s v="AWD-EVR-Grote zuidelijke eerste plas"/>
    <d v="2013-06-20T13:45:00"/>
    <n v="1"/>
    <x v="4"/>
    <s v="Coenagrion pulchellum"/>
    <n v="8"/>
    <x v="0"/>
    <x v="3"/>
    <n v="6"/>
    <x v="1"/>
  </r>
  <r>
    <x v="2"/>
    <s v="AWD-EVR-Grote zuidelijke eerste plas"/>
    <d v="2013-06-20T13:45:00"/>
    <n v="1"/>
    <x v="10"/>
    <s v="Libellula quadrimaculata"/>
    <n v="4"/>
    <x v="0"/>
    <x v="3"/>
    <n v="6"/>
    <x v="2"/>
  </r>
  <r>
    <x v="2"/>
    <s v="AWD-EVR-Grote zuidelijke eerste plas"/>
    <d v="2013-06-20T13:45:00"/>
    <n v="1"/>
    <x v="3"/>
    <s v="Enallagma cyathigerum"/>
    <n v="16"/>
    <x v="0"/>
    <x v="3"/>
    <n v="6"/>
    <x v="1"/>
  </r>
  <r>
    <x v="2"/>
    <s v="AWD-EVR-Grote zuidelijke eerste plas"/>
    <d v="2013-07-02T11:40:00"/>
    <n v="1"/>
    <x v="6"/>
    <s v="Coenagrion puella"/>
    <n v="8"/>
    <x v="0"/>
    <x v="3"/>
    <n v="7"/>
    <x v="1"/>
  </r>
  <r>
    <x v="2"/>
    <s v="AWD-EVR-Grote zuidelijke eerste plas"/>
    <d v="2013-07-02T11:40:00"/>
    <n v="1"/>
    <x v="1"/>
    <s v="Ischnura elegans"/>
    <n v="20"/>
    <x v="0"/>
    <x v="3"/>
    <n v="7"/>
    <x v="1"/>
  </r>
  <r>
    <x v="2"/>
    <s v="AWD-EVR-Grote zuidelijke eerste plas"/>
    <d v="2013-07-02T11:40:00"/>
    <n v="1"/>
    <x v="4"/>
    <s v="Coenagrion pulchellum"/>
    <n v="5"/>
    <x v="0"/>
    <x v="3"/>
    <n v="7"/>
    <x v="1"/>
  </r>
  <r>
    <x v="2"/>
    <s v="AWD-EVR-Grote zuidelijke eerste plas"/>
    <d v="2013-07-02T11:40:00"/>
    <n v="1"/>
    <x v="10"/>
    <s v="Libellula quadrimaculata"/>
    <n v="2"/>
    <x v="0"/>
    <x v="3"/>
    <n v="7"/>
    <x v="2"/>
  </r>
  <r>
    <x v="2"/>
    <s v="AWD-EVR-Grote zuidelijke eerste plas"/>
    <d v="2013-07-02T11:40:00"/>
    <n v="1"/>
    <x v="3"/>
    <s v="Enallagma cyathigerum"/>
    <n v="7"/>
    <x v="0"/>
    <x v="3"/>
    <n v="7"/>
    <x v="1"/>
  </r>
  <r>
    <x v="2"/>
    <s v="AWD-EVR-Grote zuidelijke eerste plas"/>
    <d v="2013-07-15T14:00:00"/>
    <n v="1"/>
    <x v="14"/>
    <s v="Aeshna mixta"/>
    <n v="2"/>
    <x v="0"/>
    <x v="3"/>
    <n v="7"/>
    <x v="3"/>
  </r>
  <r>
    <x v="2"/>
    <s v="AWD-EVR-Grote zuidelijke eerste plas"/>
    <d v="2013-07-15T14:00:00"/>
    <n v="1"/>
    <x v="6"/>
    <s v="Coenagrion puella"/>
    <n v="18"/>
    <x v="0"/>
    <x v="3"/>
    <n v="7"/>
    <x v="1"/>
  </r>
  <r>
    <x v="2"/>
    <s v="AWD-EVR-Grote zuidelijke eerste plas"/>
    <d v="2013-07-15T14:00:00"/>
    <n v="1"/>
    <x v="1"/>
    <s v="Ischnura elegans"/>
    <n v="11"/>
    <x v="0"/>
    <x v="3"/>
    <n v="7"/>
    <x v="1"/>
  </r>
  <r>
    <x v="2"/>
    <s v="AWD-EVR-Grote zuidelijke eerste plas"/>
    <d v="2013-07-15T14:00:00"/>
    <n v="1"/>
    <x v="4"/>
    <s v="Coenagrion pulchellum"/>
    <n v="2"/>
    <x v="0"/>
    <x v="3"/>
    <n v="7"/>
    <x v="1"/>
  </r>
  <r>
    <x v="2"/>
    <s v="AWD-EVR-Grote zuidelijke eerste plas"/>
    <d v="2013-07-15T14:00:00"/>
    <n v="1"/>
    <x v="3"/>
    <s v="Enallagma cyathigerum"/>
    <n v="13"/>
    <x v="0"/>
    <x v="3"/>
    <n v="7"/>
    <x v="1"/>
  </r>
  <r>
    <x v="2"/>
    <s v="AWD-EVR-Grote zuidelijke eerste plas"/>
    <d v="2013-08-01T12:15:00"/>
    <n v="1"/>
    <x v="16"/>
    <s v="Sympetrum sanguineum"/>
    <n v="1"/>
    <x v="0"/>
    <x v="3"/>
    <n v="8"/>
    <x v="2"/>
  </r>
  <r>
    <x v="2"/>
    <s v="AWD-EVR-Grote zuidelijke eerste plas"/>
    <d v="2013-08-01T12:15:00"/>
    <n v="1"/>
    <x v="23"/>
    <s v="Sympetrum striolatum/vulgatum"/>
    <n v="1"/>
    <x v="0"/>
    <x v="3"/>
    <n v="8"/>
    <x v="2"/>
  </r>
  <r>
    <x v="2"/>
    <s v="AWD-EVR-Grote zuidelijke eerste plas"/>
    <d v="2013-08-01T12:15:00"/>
    <n v="1"/>
    <x v="17"/>
    <s v="Sympetrum vulgatum"/>
    <n v="2"/>
    <x v="0"/>
    <x v="3"/>
    <n v="8"/>
    <x v="2"/>
  </r>
  <r>
    <x v="2"/>
    <s v="AWD-EVR-Grote zuidelijke eerste plas"/>
    <d v="2013-08-01T12:15:00"/>
    <n v="1"/>
    <x v="6"/>
    <s v="Coenagrion puella"/>
    <n v="10"/>
    <x v="0"/>
    <x v="3"/>
    <n v="8"/>
    <x v="1"/>
  </r>
  <r>
    <x v="2"/>
    <s v="AWD-EVR-Grote zuidelijke eerste plas"/>
    <d v="2013-08-01T12:15:00"/>
    <n v="1"/>
    <x v="12"/>
    <s v="Sympetrum striolatum"/>
    <n v="2"/>
    <x v="0"/>
    <x v="3"/>
    <n v="8"/>
    <x v="2"/>
  </r>
  <r>
    <x v="2"/>
    <s v="AWD-EVR-Grote zuidelijke eerste plas"/>
    <d v="2013-08-01T12:15:00"/>
    <n v="1"/>
    <x v="11"/>
    <s v="Lestes sponsa"/>
    <n v="3"/>
    <x v="0"/>
    <x v="3"/>
    <n v="8"/>
    <x v="0"/>
  </r>
  <r>
    <x v="2"/>
    <s v="AWD-EVR-Grote zuidelijke eerste plas"/>
    <d v="2013-08-01T12:15:00"/>
    <n v="1"/>
    <x v="1"/>
    <s v="Ischnura elegans"/>
    <n v="7"/>
    <x v="0"/>
    <x v="3"/>
    <n v="8"/>
    <x v="1"/>
  </r>
  <r>
    <x v="2"/>
    <s v="AWD-EVR-Grote zuidelijke eerste plas"/>
    <d v="2013-08-01T12:15:00"/>
    <n v="1"/>
    <x v="3"/>
    <s v="Enallagma cyathigerum"/>
    <n v="4"/>
    <x v="0"/>
    <x v="3"/>
    <n v="8"/>
    <x v="1"/>
  </r>
  <r>
    <x v="2"/>
    <s v="AWD-EVR-Grote zuidelijke eerste plas"/>
    <d v="2013-08-16T15:05:00"/>
    <n v="1"/>
    <x v="23"/>
    <s v="Sympetrum striolatum/vulgatum"/>
    <n v="1"/>
    <x v="0"/>
    <x v="3"/>
    <n v="8"/>
    <x v="2"/>
  </r>
  <r>
    <x v="2"/>
    <s v="AWD-EVR-Grote zuidelijke eerste plas"/>
    <d v="2013-08-16T15:05:00"/>
    <n v="1"/>
    <x v="9"/>
    <s v="Anax imperator"/>
    <n v="1"/>
    <x v="0"/>
    <x v="3"/>
    <n v="8"/>
    <x v="3"/>
  </r>
  <r>
    <x v="2"/>
    <s v="AWD-EVR-Grote zuidelijke eerste plas"/>
    <d v="2013-08-16T15:05:00"/>
    <n v="1"/>
    <x v="6"/>
    <s v="Coenagrion puella"/>
    <n v="5"/>
    <x v="0"/>
    <x v="3"/>
    <n v="8"/>
    <x v="1"/>
  </r>
  <r>
    <x v="2"/>
    <s v="AWD-EVR-Grote zuidelijke eerste plas"/>
    <d v="2013-08-16T15:05:00"/>
    <n v="1"/>
    <x v="12"/>
    <s v="Sympetrum striolatum"/>
    <n v="4"/>
    <x v="0"/>
    <x v="3"/>
    <n v="8"/>
    <x v="2"/>
  </r>
  <r>
    <x v="2"/>
    <s v="AWD-EVR-Grote zuidelijke eerste plas"/>
    <d v="2013-08-16T15:05:00"/>
    <n v="1"/>
    <x v="11"/>
    <s v="Lestes sponsa"/>
    <n v="5"/>
    <x v="0"/>
    <x v="3"/>
    <n v="8"/>
    <x v="0"/>
  </r>
  <r>
    <x v="2"/>
    <s v="AWD-EVR-Grote zuidelijke eerste plas"/>
    <d v="2013-08-16T15:05:00"/>
    <n v="1"/>
    <x v="1"/>
    <s v="Ischnura elegans"/>
    <n v="2"/>
    <x v="0"/>
    <x v="3"/>
    <n v="8"/>
    <x v="1"/>
  </r>
  <r>
    <x v="2"/>
    <s v="AWD-EVR-Grote zuidelijke eerste plas"/>
    <d v="2013-08-16T15:05:00"/>
    <n v="1"/>
    <x v="17"/>
    <s v="Sympetrum vulgatum"/>
    <n v="2"/>
    <x v="0"/>
    <x v="3"/>
    <n v="8"/>
    <x v="2"/>
  </r>
  <r>
    <x v="2"/>
    <s v="AWD-EVR-Grote zuidelijke eerste plas"/>
    <d v="2013-08-16T15:05:00"/>
    <n v="1"/>
    <x v="3"/>
    <s v="Enallagma cyathigerum"/>
    <n v="7"/>
    <x v="0"/>
    <x v="3"/>
    <n v="8"/>
    <x v="1"/>
  </r>
  <r>
    <x v="2"/>
    <s v="AWD-EVR-Grote zuidelijke eerste plas"/>
    <d v="2013-08-29T12:05:00"/>
    <n v="1"/>
    <x v="12"/>
    <s v="Sympetrum striolatum"/>
    <n v="3"/>
    <x v="0"/>
    <x v="3"/>
    <n v="8"/>
    <x v="2"/>
  </r>
  <r>
    <x v="2"/>
    <s v="AWD-EVR-Grote zuidelijke eerste plas"/>
    <d v="2013-08-29T12:05:00"/>
    <n v="1"/>
    <x v="14"/>
    <s v="Aeshna mixta"/>
    <n v="2"/>
    <x v="0"/>
    <x v="3"/>
    <n v="8"/>
    <x v="3"/>
  </r>
  <r>
    <x v="2"/>
    <s v="AWD-EVR-Grote zuidelijke eerste plas"/>
    <d v="2013-08-29T12:05:00"/>
    <n v="1"/>
    <x v="3"/>
    <s v="Enallagma cyathigerum"/>
    <n v="2"/>
    <x v="0"/>
    <x v="3"/>
    <n v="8"/>
    <x v="1"/>
  </r>
  <r>
    <x v="2"/>
    <s v="AWD-EVR-Grote zuidelijke eerste plas"/>
    <d v="2013-08-29T12:05:00"/>
    <n v="1"/>
    <x v="6"/>
    <s v="Coenagrion puella"/>
    <n v="5"/>
    <x v="0"/>
    <x v="3"/>
    <n v="8"/>
    <x v="1"/>
  </r>
  <r>
    <x v="2"/>
    <s v="AWD-EVR-Grote zuidelijke eerste plas"/>
    <d v="2013-08-29T12:05:00"/>
    <n v="1"/>
    <x v="23"/>
    <s v="Sympetrum striolatum/vulgatum"/>
    <n v="4"/>
    <x v="0"/>
    <x v="3"/>
    <n v="8"/>
    <x v="2"/>
  </r>
  <r>
    <x v="2"/>
    <s v="AWD-EVR-Grote zuidelijke eerste plas"/>
    <d v="2013-08-29T12:05:00"/>
    <n v="1"/>
    <x v="13"/>
    <s v="Chalcolestes viridis"/>
    <n v="3"/>
    <x v="0"/>
    <x v="3"/>
    <n v="8"/>
    <x v="0"/>
  </r>
  <r>
    <x v="2"/>
    <s v="AWD-EVR-Grote zuidelijke eerste plas"/>
    <d v="2013-08-29T12:05:00"/>
    <n v="1"/>
    <x v="1"/>
    <s v="Ischnura elegans"/>
    <n v="2"/>
    <x v="0"/>
    <x v="3"/>
    <n v="8"/>
    <x v="1"/>
  </r>
  <r>
    <x v="2"/>
    <s v="AWD-EVR-Grote zuidelijke eerste plas"/>
    <d v="2014-05-05T15:00:00"/>
    <n v="1"/>
    <x v="6"/>
    <s v="Coenagrion puella"/>
    <n v="11"/>
    <x v="0"/>
    <x v="4"/>
    <n v="5"/>
    <x v="1"/>
  </r>
  <r>
    <x v="2"/>
    <s v="AWD-EVR-Grote zuidelijke eerste plas"/>
    <d v="2014-05-05T15:00:00"/>
    <n v="1"/>
    <x v="10"/>
    <s v="Libellula quadrimaculata"/>
    <n v="7"/>
    <x v="0"/>
    <x v="4"/>
    <n v="5"/>
    <x v="2"/>
  </r>
  <r>
    <x v="2"/>
    <s v="AWD-EVR-Grote zuidelijke eerste plas"/>
    <d v="2014-05-05T15:00:00"/>
    <n v="1"/>
    <x v="2"/>
    <s v="Pyrrhosoma nymphula"/>
    <n v="10"/>
    <x v="0"/>
    <x v="4"/>
    <n v="5"/>
    <x v="1"/>
  </r>
  <r>
    <x v="2"/>
    <s v="AWD-EVR-Grote zuidelijke eerste plas"/>
    <d v="2014-05-05T15:00:00"/>
    <n v="1"/>
    <x v="3"/>
    <s v="Enallagma cyathigerum"/>
    <n v="4"/>
    <x v="0"/>
    <x v="4"/>
    <n v="5"/>
    <x v="1"/>
  </r>
  <r>
    <x v="2"/>
    <s v="AWD-EVR-Grote zuidelijke eerste plas"/>
    <d v="2014-05-15T15:30:00"/>
    <n v="1"/>
    <x v="6"/>
    <s v="Coenagrion puella"/>
    <n v="20"/>
    <x v="0"/>
    <x v="4"/>
    <n v="5"/>
    <x v="1"/>
  </r>
  <r>
    <x v="2"/>
    <s v="AWD-EVR-Grote zuidelijke eerste plas"/>
    <d v="2014-05-15T15:30:00"/>
    <n v="1"/>
    <x v="1"/>
    <s v="Ischnura elegans"/>
    <n v="2"/>
    <x v="0"/>
    <x v="4"/>
    <n v="5"/>
    <x v="1"/>
  </r>
  <r>
    <x v="2"/>
    <s v="AWD-EVR-Grote zuidelijke eerste plas"/>
    <d v="2014-05-15T15:30:00"/>
    <n v="1"/>
    <x v="10"/>
    <s v="Libellula quadrimaculata"/>
    <n v="13"/>
    <x v="0"/>
    <x v="4"/>
    <n v="5"/>
    <x v="2"/>
  </r>
  <r>
    <x v="2"/>
    <s v="AWD-EVR-Grote zuidelijke eerste plas"/>
    <d v="2014-05-15T15:30:00"/>
    <n v="1"/>
    <x v="3"/>
    <s v="Enallagma cyathigerum"/>
    <n v="15"/>
    <x v="0"/>
    <x v="4"/>
    <n v="5"/>
    <x v="1"/>
  </r>
  <r>
    <x v="2"/>
    <s v="AWD-EVR-Grote zuidelijke eerste plas"/>
    <d v="2014-06-02T15:15:00"/>
    <n v="1"/>
    <x v="23"/>
    <s v="Sympetrum striolatum/vulgatum"/>
    <n v="2"/>
    <x v="0"/>
    <x v="4"/>
    <n v="6"/>
    <x v="2"/>
  </r>
  <r>
    <x v="2"/>
    <s v="AWD-EVR-Grote zuidelijke eerste plas"/>
    <d v="2014-06-02T15:15:00"/>
    <n v="1"/>
    <x v="5"/>
    <s v="Orthetrum cancellatum"/>
    <n v="2"/>
    <x v="0"/>
    <x v="4"/>
    <n v="6"/>
    <x v="2"/>
  </r>
  <r>
    <x v="2"/>
    <s v="AWD-EVR-Grote zuidelijke eerste plas"/>
    <d v="2014-06-02T15:15:00"/>
    <n v="1"/>
    <x v="6"/>
    <s v="Coenagrion puella"/>
    <n v="30"/>
    <x v="0"/>
    <x v="4"/>
    <n v="6"/>
    <x v="1"/>
  </r>
  <r>
    <x v="2"/>
    <s v="AWD-EVR-Grote zuidelijke eerste plas"/>
    <d v="2014-06-02T15:15:00"/>
    <n v="1"/>
    <x v="12"/>
    <s v="Sympetrum striolatum"/>
    <n v="1"/>
    <x v="0"/>
    <x v="4"/>
    <n v="6"/>
    <x v="2"/>
  </r>
  <r>
    <x v="2"/>
    <s v="AWD-EVR-Grote zuidelijke eerste plas"/>
    <d v="2014-06-02T15:15:00"/>
    <n v="1"/>
    <x v="9"/>
    <s v="Anax imperator"/>
    <n v="1"/>
    <x v="0"/>
    <x v="4"/>
    <n v="6"/>
    <x v="3"/>
  </r>
  <r>
    <x v="2"/>
    <s v="AWD-EVR-Grote zuidelijke eerste plas"/>
    <d v="2014-06-02T15:15:00"/>
    <n v="1"/>
    <x v="1"/>
    <s v="Ischnura elegans"/>
    <n v="11"/>
    <x v="0"/>
    <x v="4"/>
    <n v="6"/>
    <x v="1"/>
  </r>
  <r>
    <x v="2"/>
    <s v="AWD-EVR-Grote zuidelijke eerste plas"/>
    <d v="2014-06-02T15:15:00"/>
    <n v="1"/>
    <x v="4"/>
    <s v="Coenagrion pulchellum"/>
    <n v="4"/>
    <x v="0"/>
    <x v="4"/>
    <n v="6"/>
    <x v="1"/>
  </r>
  <r>
    <x v="2"/>
    <s v="AWD-EVR-Grote zuidelijke eerste plas"/>
    <d v="2014-06-02T15:15:00"/>
    <n v="1"/>
    <x v="10"/>
    <s v="Libellula quadrimaculata"/>
    <n v="26"/>
    <x v="0"/>
    <x v="4"/>
    <n v="6"/>
    <x v="2"/>
  </r>
  <r>
    <x v="2"/>
    <s v="AWD-EVR-Grote zuidelijke eerste plas"/>
    <d v="2014-06-02T15:15:00"/>
    <n v="1"/>
    <x v="3"/>
    <s v="Enallagma cyathigerum"/>
    <n v="13"/>
    <x v="0"/>
    <x v="4"/>
    <n v="6"/>
    <x v="1"/>
  </r>
  <r>
    <x v="2"/>
    <s v="AWD-EVR-Grote zuidelijke eerste plas"/>
    <d v="2014-07-01T15:30:00"/>
    <n v="1"/>
    <x v="9"/>
    <s v="Anax imperator"/>
    <n v="1"/>
    <x v="0"/>
    <x v="4"/>
    <n v="7"/>
    <x v="3"/>
  </r>
  <r>
    <x v="2"/>
    <s v="AWD-EVR-Grote zuidelijke eerste plas"/>
    <d v="2014-07-01T15:30:00"/>
    <n v="1"/>
    <x v="10"/>
    <s v="Libellula quadrimaculata"/>
    <n v="2"/>
    <x v="0"/>
    <x v="4"/>
    <n v="7"/>
    <x v="2"/>
  </r>
  <r>
    <x v="2"/>
    <s v="AWD-EVR-Grote zuidelijke eerste plas"/>
    <d v="2014-07-01T15:30:00"/>
    <n v="1"/>
    <x v="6"/>
    <s v="Coenagrion puella"/>
    <n v="21"/>
    <x v="0"/>
    <x v="4"/>
    <n v="7"/>
    <x v="1"/>
  </r>
  <r>
    <x v="2"/>
    <s v="AWD-EVR-Grote zuidelijke eerste plas"/>
    <d v="2014-07-01T15:30:00"/>
    <n v="1"/>
    <x v="1"/>
    <s v="Ischnura elegans"/>
    <n v="14"/>
    <x v="0"/>
    <x v="4"/>
    <n v="7"/>
    <x v="1"/>
  </r>
  <r>
    <x v="2"/>
    <s v="AWD-EVR-Grote zuidelijke eerste plas"/>
    <d v="2014-07-01T15:30:00"/>
    <n v="1"/>
    <x v="4"/>
    <s v="Coenagrion pulchellum"/>
    <n v="2"/>
    <x v="0"/>
    <x v="4"/>
    <n v="7"/>
    <x v="1"/>
  </r>
  <r>
    <x v="2"/>
    <s v="AWD-EVR-Grote zuidelijke eerste plas"/>
    <d v="2014-07-01T15:30:00"/>
    <n v="1"/>
    <x v="3"/>
    <s v="Enallagma cyathigerum"/>
    <n v="6"/>
    <x v="0"/>
    <x v="4"/>
    <n v="7"/>
    <x v="1"/>
  </r>
  <r>
    <x v="2"/>
    <s v="AWD-EVR-Grote zuidelijke eerste plas"/>
    <d v="2014-07-10T15:25:00"/>
    <n v="1"/>
    <x v="9"/>
    <s v="Anax imperator"/>
    <n v="2"/>
    <x v="0"/>
    <x v="4"/>
    <n v="7"/>
    <x v="3"/>
  </r>
  <r>
    <x v="2"/>
    <s v="AWD-EVR-Grote zuidelijke eerste plas"/>
    <d v="2014-07-10T15:25:00"/>
    <n v="1"/>
    <x v="13"/>
    <s v="Chalcolestes viridis"/>
    <n v="2"/>
    <x v="0"/>
    <x v="4"/>
    <n v="7"/>
    <x v="0"/>
  </r>
  <r>
    <x v="2"/>
    <s v="AWD-EVR-Grote zuidelijke eerste plas"/>
    <d v="2014-07-10T15:25:00"/>
    <n v="1"/>
    <x v="6"/>
    <s v="Coenagrion puella"/>
    <n v="24"/>
    <x v="0"/>
    <x v="4"/>
    <n v="7"/>
    <x v="1"/>
  </r>
  <r>
    <x v="2"/>
    <s v="AWD-EVR-Grote zuidelijke eerste plas"/>
    <d v="2014-07-10T15:25:00"/>
    <n v="1"/>
    <x v="1"/>
    <s v="Ischnura elegans"/>
    <n v="6"/>
    <x v="0"/>
    <x v="4"/>
    <n v="7"/>
    <x v="1"/>
  </r>
  <r>
    <x v="2"/>
    <s v="AWD-EVR-Grote zuidelijke eerste plas"/>
    <d v="2014-07-10T15:25:00"/>
    <n v="1"/>
    <x v="10"/>
    <s v="Libellula quadrimaculata"/>
    <n v="3"/>
    <x v="0"/>
    <x v="4"/>
    <n v="7"/>
    <x v="2"/>
  </r>
  <r>
    <x v="2"/>
    <s v="AWD-EVR-Grote zuidelijke eerste plas"/>
    <d v="2014-07-10T15:25:00"/>
    <n v="1"/>
    <x v="3"/>
    <s v="Enallagma cyathigerum"/>
    <n v="6"/>
    <x v="0"/>
    <x v="4"/>
    <n v="7"/>
    <x v="1"/>
  </r>
  <r>
    <x v="2"/>
    <s v="AWD-EVR-Grote zuidelijke eerste plas"/>
    <d v="2014-07-18T14:50:00"/>
    <n v="1"/>
    <x v="4"/>
    <s v="Coenagrion pulchellum"/>
    <n v="1"/>
    <x v="0"/>
    <x v="4"/>
    <n v="7"/>
    <x v="1"/>
  </r>
  <r>
    <x v="2"/>
    <s v="AWD-EVR-Grote zuidelijke eerste plas"/>
    <d v="2014-07-18T14:50:00"/>
    <n v="1"/>
    <x v="3"/>
    <s v="Enallagma cyathigerum"/>
    <n v="5"/>
    <x v="0"/>
    <x v="4"/>
    <n v="7"/>
    <x v="1"/>
  </r>
  <r>
    <x v="2"/>
    <s v="AWD-EVR-Grote zuidelijke eerste plas"/>
    <d v="2014-07-18T14:50:00"/>
    <n v="1"/>
    <x v="6"/>
    <s v="Coenagrion puella"/>
    <n v="21"/>
    <x v="0"/>
    <x v="4"/>
    <n v="7"/>
    <x v="1"/>
  </r>
  <r>
    <x v="2"/>
    <s v="AWD-EVR-Grote zuidelijke eerste plas"/>
    <d v="2014-07-18T14:50:00"/>
    <n v="1"/>
    <x v="9"/>
    <s v="Anax imperator"/>
    <n v="3"/>
    <x v="0"/>
    <x v="4"/>
    <n v="7"/>
    <x v="3"/>
  </r>
  <r>
    <x v="2"/>
    <s v="AWD-EVR-Grote zuidelijke eerste plas"/>
    <d v="2014-07-18T14:50:00"/>
    <n v="1"/>
    <x v="1"/>
    <s v="Ischnura elegans"/>
    <n v="11"/>
    <x v="0"/>
    <x v="4"/>
    <n v="7"/>
    <x v="1"/>
  </r>
  <r>
    <x v="2"/>
    <s v="AWD-EVR-Grote zuidelijke eerste plas"/>
    <d v="2014-08-04T15:40:00"/>
    <n v="1"/>
    <x v="12"/>
    <s v="Sympetrum striolatum"/>
    <n v="1"/>
    <x v="0"/>
    <x v="4"/>
    <n v="8"/>
    <x v="2"/>
  </r>
  <r>
    <x v="2"/>
    <s v="AWD-EVR-Grote zuidelijke eerste plas"/>
    <d v="2014-08-04T15:40:00"/>
    <n v="1"/>
    <x v="9"/>
    <s v="Anax imperator"/>
    <n v="1"/>
    <x v="0"/>
    <x v="4"/>
    <n v="8"/>
    <x v="3"/>
  </r>
  <r>
    <x v="2"/>
    <s v="AWD-EVR-Grote zuidelijke eerste plas"/>
    <d v="2014-08-04T15:40:00"/>
    <n v="1"/>
    <x v="6"/>
    <s v="Coenagrion puella"/>
    <n v="43"/>
    <x v="0"/>
    <x v="4"/>
    <n v="8"/>
    <x v="1"/>
  </r>
  <r>
    <x v="2"/>
    <s v="AWD-EVR-Grote zuidelijke eerste plas"/>
    <d v="2014-08-04T15:40:00"/>
    <n v="1"/>
    <x v="23"/>
    <s v="Sympetrum striolatum/vulgatum"/>
    <n v="2"/>
    <x v="0"/>
    <x v="4"/>
    <n v="8"/>
    <x v="2"/>
  </r>
  <r>
    <x v="2"/>
    <s v="AWD-EVR-Grote zuidelijke eerste plas"/>
    <d v="2014-08-04T15:40:00"/>
    <n v="1"/>
    <x v="13"/>
    <s v="Chalcolestes viridis"/>
    <n v="3"/>
    <x v="0"/>
    <x v="4"/>
    <n v="8"/>
    <x v="0"/>
  </r>
  <r>
    <x v="2"/>
    <s v="AWD-EVR-Grote zuidelijke eerste plas"/>
    <d v="2014-08-04T15:40:00"/>
    <n v="1"/>
    <x v="1"/>
    <s v="Ischnura elegans"/>
    <n v="12"/>
    <x v="0"/>
    <x v="4"/>
    <n v="8"/>
    <x v="1"/>
  </r>
  <r>
    <x v="2"/>
    <s v="AWD-EVR-Grote zuidelijke eerste plas"/>
    <d v="2014-08-04T15:40:00"/>
    <n v="1"/>
    <x v="3"/>
    <s v="Enallagma cyathigerum"/>
    <n v="19"/>
    <x v="0"/>
    <x v="4"/>
    <n v="8"/>
    <x v="1"/>
  </r>
  <r>
    <x v="2"/>
    <s v="AWD-EVR-Grote zuidelijke eerste plas"/>
    <d v="2014-08-15T12:40:00"/>
    <n v="1"/>
    <x v="0"/>
    <s v="Sympecma fusca"/>
    <n v="1"/>
    <x v="0"/>
    <x v="4"/>
    <n v="8"/>
    <x v="0"/>
  </r>
  <r>
    <x v="2"/>
    <s v="AWD-EVR-Grote zuidelijke eerste plas"/>
    <d v="2014-08-15T12:40:00"/>
    <n v="1"/>
    <x v="6"/>
    <s v="Coenagrion puella"/>
    <n v="26"/>
    <x v="0"/>
    <x v="4"/>
    <n v="8"/>
    <x v="1"/>
  </r>
  <r>
    <x v="2"/>
    <s v="AWD-EVR-Grote zuidelijke eerste plas"/>
    <d v="2014-08-15T12:40:00"/>
    <n v="1"/>
    <x v="23"/>
    <s v="Sympetrum striolatum/vulgatum"/>
    <n v="4"/>
    <x v="0"/>
    <x v="4"/>
    <n v="8"/>
    <x v="2"/>
  </r>
  <r>
    <x v="2"/>
    <s v="AWD-EVR-Grote zuidelijke eerste plas"/>
    <d v="2014-08-15T12:40:00"/>
    <n v="1"/>
    <x v="16"/>
    <s v="Sympetrum sanguineum"/>
    <n v="1"/>
    <x v="0"/>
    <x v="4"/>
    <n v="8"/>
    <x v="2"/>
  </r>
  <r>
    <x v="2"/>
    <s v="AWD-EVR-Grote zuidelijke eerste plas"/>
    <d v="2014-08-15T12:40:00"/>
    <n v="1"/>
    <x v="11"/>
    <s v="Lestes sponsa"/>
    <n v="1"/>
    <x v="0"/>
    <x v="4"/>
    <n v="8"/>
    <x v="0"/>
  </r>
  <r>
    <x v="2"/>
    <s v="AWD-EVR-Grote zuidelijke eerste plas"/>
    <d v="2014-08-15T12:40:00"/>
    <n v="1"/>
    <x v="13"/>
    <s v="Chalcolestes viridis"/>
    <n v="2"/>
    <x v="0"/>
    <x v="4"/>
    <n v="8"/>
    <x v="0"/>
  </r>
  <r>
    <x v="2"/>
    <s v="AWD-EVR-Grote zuidelijke eerste plas"/>
    <d v="2014-08-15T12:40:00"/>
    <n v="1"/>
    <x v="1"/>
    <s v="Ischnura elegans"/>
    <n v="12"/>
    <x v="0"/>
    <x v="4"/>
    <n v="8"/>
    <x v="1"/>
  </r>
  <r>
    <x v="2"/>
    <s v="AWD-EVR-Grote zuidelijke eerste plas"/>
    <d v="2014-08-15T12:40:00"/>
    <n v="1"/>
    <x v="3"/>
    <s v="Enallagma cyathigerum"/>
    <n v="6"/>
    <x v="0"/>
    <x v="4"/>
    <n v="8"/>
    <x v="1"/>
  </r>
  <r>
    <x v="2"/>
    <s v="AWD-EVR-Grote zuidelijke eerste plas"/>
    <d v="2014-09-02T12:55:00"/>
    <n v="1"/>
    <x v="11"/>
    <s v="Lestes sponsa"/>
    <n v="1"/>
    <x v="0"/>
    <x v="4"/>
    <n v="9"/>
    <x v="0"/>
  </r>
  <r>
    <x v="2"/>
    <s v="AWD-EVR-Grote zuidelijke eerste plas"/>
    <d v="2014-09-02T12:55:00"/>
    <n v="1"/>
    <x v="23"/>
    <s v="Sympetrum striolatum/vulgatum"/>
    <n v="4"/>
    <x v="0"/>
    <x v="4"/>
    <n v="9"/>
    <x v="2"/>
  </r>
  <r>
    <x v="2"/>
    <s v="AWD-EVR-Grote zuidelijke eerste plas"/>
    <d v="2014-09-02T12:55:00"/>
    <n v="1"/>
    <x v="13"/>
    <s v="Chalcolestes viridis"/>
    <n v="35"/>
    <x v="0"/>
    <x v="4"/>
    <n v="9"/>
    <x v="0"/>
  </r>
  <r>
    <x v="2"/>
    <s v="AWD-EVR-Grote zuidelijke eerste plas"/>
    <d v="2014-09-02T12:55:00"/>
    <n v="1"/>
    <x v="1"/>
    <s v="Ischnura elegans"/>
    <n v="3"/>
    <x v="0"/>
    <x v="4"/>
    <n v="9"/>
    <x v="1"/>
  </r>
  <r>
    <x v="2"/>
    <s v="AWD-EVR-Grote zuidelijke eerste plas"/>
    <d v="2014-09-02T12:55:00"/>
    <n v="1"/>
    <x v="14"/>
    <s v="Aeshna mixta"/>
    <n v="1"/>
    <x v="0"/>
    <x v="4"/>
    <n v="9"/>
    <x v="3"/>
  </r>
  <r>
    <x v="2"/>
    <s v="AWD-EVR-Grote zuidelijke eerste plas"/>
    <d v="2014-09-02T12:55:00"/>
    <n v="1"/>
    <x v="3"/>
    <s v="Enallagma cyathigerum"/>
    <n v="18"/>
    <x v="0"/>
    <x v="4"/>
    <n v="9"/>
    <x v="1"/>
  </r>
  <r>
    <x v="2"/>
    <s v="AWD-EVR-Grote zuidelijke eerste plas"/>
    <d v="2015-05-08T13:40:00"/>
    <n v="1"/>
    <x v="1"/>
    <s v="Ischnura elegans"/>
    <n v="1"/>
    <x v="0"/>
    <x v="5"/>
    <n v="5"/>
    <x v="1"/>
  </r>
  <r>
    <x v="2"/>
    <s v="AWD-EVR-Grote zuidelijke eerste plas"/>
    <d v="2015-05-08T13:40:00"/>
    <n v="1"/>
    <x v="2"/>
    <s v="Pyrrhosoma nymphula"/>
    <n v="1"/>
    <x v="0"/>
    <x v="5"/>
    <n v="5"/>
    <x v="1"/>
  </r>
  <r>
    <x v="2"/>
    <s v="AWD-EVR-Grote zuidelijke eerste plas"/>
    <d v="2015-05-08T13:40:00"/>
    <n v="1"/>
    <x v="3"/>
    <s v="Enallagma cyathigerum"/>
    <n v="6"/>
    <x v="0"/>
    <x v="5"/>
    <n v="5"/>
    <x v="1"/>
  </r>
  <r>
    <x v="2"/>
    <s v="AWD-EVR-Grote zuidelijke eerste plas"/>
    <d v="2015-05-11T14:10:00"/>
    <n v="1"/>
    <x v="1"/>
    <s v="Ischnura elegans"/>
    <n v="3"/>
    <x v="0"/>
    <x v="5"/>
    <n v="5"/>
    <x v="1"/>
  </r>
  <r>
    <x v="2"/>
    <s v="AWD-EVR-Grote zuidelijke eerste plas"/>
    <d v="2015-05-11T14:10:00"/>
    <n v="1"/>
    <x v="10"/>
    <s v="Libellula quadrimaculata"/>
    <n v="3"/>
    <x v="0"/>
    <x v="5"/>
    <n v="5"/>
    <x v="2"/>
  </r>
  <r>
    <x v="2"/>
    <s v="AWD-EVR-Grote zuidelijke eerste plas"/>
    <d v="2015-05-11T14:10:00"/>
    <n v="1"/>
    <x v="2"/>
    <s v="Pyrrhosoma nymphula"/>
    <n v="4"/>
    <x v="0"/>
    <x v="5"/>
    <n v="5"/>
    <x v="1"/>
  </r>
  <r>
    <x v="2"/>
    <s v="AWD-EVR-Grote zuidelijke eerste plas"/>
    <d v="2015-05-11T14:10:00"/>
    <n v="1"/>
    <x v="3"/>
    <s v="Enallagma cyathigerum"/>
    <n v="15"/>
    <x v="0"/>
    <x v="5"/>
    <n v="5"/>
    <x v="1"/>
  </r>
  <r>
    <x v="2"/>
    <s v="AWD-EVR-Grote zuidelijke eerste plas"/>
    <d v="2015-05-26T14:05:00"/>
    <n v="1"/>
    <x v="7"/>
    <s v="Brachytron pratense"/>
    <n v="1"/>
    <x v="0"/>
    <x v="5"/>
    <n v="5"/>
    <x v="3"/>
  </r>
  <r>
    <x v="2"/>
    <s v="AWD-EVR-Grote zuidelijke eerste plas"/>
    <d v="2015-05-26T14:05:00"/>
    <n v="1"/>
    <x v="6"/>
    <s v="Coenagrion puella"/>
    <n v="9"/>
    <x v="0"/>
    <x v="5"/>
    <n v="5"/>
    <x v="1"/>
  </r>
  <r>
    <x v="2"/>
    <s v="AWD-EVR-Grote zuidelijke eerste plas"/>
    <d v="2015-05-26T14:05:00"/>
    <n v="1"/>
    <x v="1"/>
    <s v="Ischnura elegans"/>
    <n v="19"/>
    <x v="0"/>
    <x v="5"/>
    <n v="5"/>
    <x v="1"/>
  </r>
  <r>
    <x v="2"/>
    <s v="AWD-EVR-Grote zuidelijke eerste plas"/>
    <d v="2015-05-26T14:05:00"/>
    <n v="1"/>
    <x v="10"/>
    <s v="Libellula quadrimaculata"/>
    <n v="22"/>
    <x v="0"/>
    <x v="5"/>
    <n v="5"/>
    <x v="2"/>
  </r>
  <r>
    <x v="2"/>
    <s v="AWD-EVR-Grote zuidelijke eerste plas"/>
    <d v="2015-05-26T14:05:00"/>
    <n v="1"/>
    <x v="3"/>
    <s v="Enallagma cyathigerum"/>
    <n v="35"/>
    <x v="0"/>
    <x v="5"/>
    <n v="5"/>
    <x v="1"/>
  </r>
  <r>
    <x v="2"/>
    <s v="AWD-EVR-Grote zuidelijke eerste plas"/>
    <d v="2015-06-08T15:30:00"/>
    <n v="1"/>
    <x v="1"/>
    <s v="Ischnura elegans"/>
    <n v="19"/>
    <x v="0"/>
    <x v="5"/>
    <n v="6"/>
    <x v="1"/>
  </r>
  <r>
    <x v="2"/>
    <s v="AWD-EVR-Grote zuidelijke eerste plas"/>
    <d v="2015-06-08T15:30:00"/>
    <n v="1"/>
    <x v="10"/>
    <s v="Libellula quadrimaculata"/>
    <n v="22"/>
    <x v="0"/>
    <x v="5"/>
    <n v="6"/>
    <x v="2"/>
  </r>
  <r>
    <x v="2"/>
    <s v="AWD-EVR-Grote zuidelijke eerste plas"/>
    <d v="2015-06-08T15:30:00"/>
    <n v="1"/>
    <x v="3"/>
    <s v="Enallagma cyathigerum"/>
    <n v="35"/>
    <x v="0"/>
    <x v="5"/>
    <n v="6"/>
    <x v="1"/>
  </r>
  <r>
    <x v="2"/>
    <s v="AWD-EVR-Grote zuidelijke eerste plas"/>
    <d v="2015-06-24T14:20:00"/>
    <n v="1"/>
    <x v="1"/>
    <s v="Ischnura elegans"/>
    <n v="21"/>
    <x v="0"/>
    <x v="5"/>
    <n v="6"/>
    <x v="1"/>
  </r>
  <r>
    <x v="2"/>
    <s v="AWD-EVR-Grote zuidelijke eerste plas"/>
    <d v="2015-06-24T14:20:00"/>
    <n v="1"/>
    <x v="3"/>
    <s v="Enallagma cyathigerum"/>
    <n v="95"/>
    <x v="0"/>
    <x v="5"/>
    <n v="6"/>
    <x v="1"/>
  </r>
  <r>
    <x v="2"/>
    <s v="AWD-EVR-Grote zuidelijke eerste plas"/>
    <d v="2015-06-24T14:20:00"/>
    <n v="1"/>
    <x v="6"/>
    <s v="Coenagrion puella"/>
    <n v="2"/>
    <x v="0"/>
    <x v="5"/>
    <n v="6"/>
    <x v="1"/>
  </r>
  <r>
    <x v="2"/>
    <s v="AWD-EVR-Grote zuidelijke eerste plas"/>
    <d v="2015-06-24T14:20:00"/>
    <n v="1"/>
    <x v="10"/>
    <s v="Libellula quadrimaculata"/>
    <n v="3"/>
    <x v="0"/>
    <x v="5"/>
    <n v="6"/>
    <x v="2"/>
  </r>
  <r>
    <x v="2"/>
    <s v="AWD-EVR-Grote zuidelijke eerste plas"/>
    <d v="2015-06-24T14:20:00"/>
    <n v="1"/>
    <x v="5"/>
    <s v="Orthetrum cancellatum"/>
    <n v="2"/>
    <x v="0"/>
    <x v="5"/>
    <n v="6"/>
    <x v="2"/>
  </r>
  <r>
    <x v="2"/>
    <s v="AWD-EVR-Grote zuidelijke eerste plas"/>
    <d v="2015-07-05T14:05:00"/>
    <n v="1"/>
    <x v="1"/>
    <s v="Ischnura elegans"/>
    <n v="14"/>
    <x v="0"/>
    <x v="5"/>
    <n v="7"/>
    <x v="1"/>
  </r>
  <r>
    <x v="2"/>
    <s v="AWD-EVR-Grote zuidelijke eerste plas"/>
    <d v="2015-07-05T14:05:00"/>
    <n v="1"/>
    <x v="3"/>
    <s v="Enallagma cyathigerum"/>
    <n v="26"/>
    <x v="0"/>
    <x v="5"/>
    <n v="7"/>
    <x v="1"/>
  </r>
  <r>
    <x v="2"/>
    <s v="AWD-EVR-Grote zuidelijke eerste plas"/>
    <d v="2015-07-05T14:05:00"/>
    <n v="1"/>
    <x v="9"/>
    <s v="Anax imperator"/>
    <n v="3"/>
    <x v="0"/>
    <x v="5"/>
    <n v="7"/>
    <x v="3"/>
  </r>
  <r>
    <x v="2"/>
    <s v="AWD-EVR-Grote zuidelijke eerste plas"/>
    <d v="2015-07-05T14:05:00"/>
    <n v="1"/>
    <x v="10"/>
    <s v="Libellula quadrimaculata"/>
    <n v="9"/>
    <x v="0"/>
    <x v="5"/>
    <n v="7"/>
    <x v="2"/>
  </r>
  <r>
    <x v="2"/>
    <s v="AWD-EVR-Grote zuidelijke eerste plas"/>
    <d v="2015-07-22T15:20:00"/>
    <n v="1"/>
    <x v="9"/>
    <s v="Anax imperator"/>
    <n v="1"/>
    <x v="0"/>
    <x v="5"/>
    <n v="7"/>
    <x v="3"/>
  </r>
  <r>
    <x v="2"/>
    <s v="AWD-EVR-Grote zuidelijke eerste plas"/>
    <d v="2015-07-22T15:20:00"/>
    <n v="1"/>
    <x v="6"/>
    <s v="Coenagrion puella"/>
    <n v="1"/>
    <x v="0"/>
    <x v="5"/>
    <n v="7"/>
    <x v="1"/>
  </r>
  <r>
    <x v="2"/>
    <s v="AWD-EVR-Grote zuidelijke eerste plas"/>
    <d v="2015-07-22T15:20:00"/>
    <n v="1"/>
    <x v="12"/>
    <s v="Sympetrum striolatum"/>
    <n v="2"/>
    <x v="0"/>
    <x v="5"/>
    <n v="7"/>
    <x v="2"/>
  </r>
  <r>
    <x v="2"/>
    <s v="AWD-EVR-Grote zuidelijke eerste plas"/>
    <d v="2015-07-22T15:20:00"/>
    <n v="1"/>
    <x v="1"/>
    <s v="Ischnura elegans"/>
    <n v="7"/>
    <x v="0"/>
    <x v="5"/>
    <n v="7"/>
    <x v="1"/>
  </r>
  <r>
    <x v="2"/>
    <s v="AWD-EVR-Grote zuidelijke eerste plas"/>
    <d v="2015-07-22T15:20:00"/>
    <n v="1"/>
    <x v="3"/>
    <s v="Enallagma cyathigerum"/>
    <n v="23"/>
    <x v="0"/>
    <x v="5"/>
    <n v="7"/>
    <x v="1"/>
  </r>
  <r>
    <x v="2"/>
    <s v="AWD-EVR-Grote zuidelijke eerste plas"/>
    <d v="2015-08-03T15:30:00"/>
    <n v="1"/>
    <x v="9"/>
    <s v="Anax imperator"/>
    <n v="1"/>
    <x v="0"/>
    <x v="5"/>
    <n v="8"/>
    <x v="3"/>
  </r>
  <r>
    <x v="2"/>
    <s v="AWD-EVR-Grote zuidelijke eerste plas"/>
    <d v="2015-08-03T15:30:00"/>
    <n v="1"/>
    <x v="11"/>
    <s v="Lestes sponsa"/>
    <n v="3"/>
    <x v="0"/>
    <x v="5"/>
    <n v="8"/>
    <x v="0"/>
  </r>
  <r>
    <x v="2"/>
    <s v="AWD-EVR-Grote zuidelijke eerste plas"/>
    <d v="2015-08-03T15:30:00"/>
    <n v="1"/>
    <x v="13"/>
    <s v="Chalcolestes viridis"/>
    <n v="2"/>
    <x v="0"/>
    <x v="5"/>
    <n v="8"/>
    <x v="0"/>
  </r>
  <r>
    <x v="2"/>
    <s v="AWD-EVR-Grote zuidelijke eerste plas"/>
    <d v="2015-08-03T15:30:00"/>
    <n v="1"/>
    <x v="1"/>
    <s v="Ischnura elegans"/>
    <n v="3"/>
    <x v="0"/>
    <x v="5"/>
    <n v="8"/>
    <x v="1"/>
  </r>
  <r>
    <x v="2"/>
    <s v="AWD-EVR-Grote zuidelijke eerste plas"/>
    <d v="2015-08-03T15:30:00"/>
    <n v="1"/>
    <x v="3"/>
    <s v="Enallagma cyathigerum"/>
    <n v="27"/>
    <x v="0"/>
    <x v="5"/>
    <n v="8"/>
    <x v="1"/>
  </r>
  <r>
    <x v="2"/>
    <s v="AWD-EVR-Grote zuidelijke eerste plas"/>
    <d v="2015-08-03T15:30:00"/>
    <n v="1"/>
    <x v="12"/>
    <s v="Sympetrum striolatum"/>
    <n v="1"/>
    <x v="0"/>
    <x v="5"/>
    <n v="8"/>
    <x v="2"/>
  </r>
  <r>
    <x v="2"/>
    <s v="AWD-EVR-Grote zuidelijke eerste plas"/>
    <d v="2015-08-14T15:30:00"/>
    <n v="1"/>
    <x v="9"/>
    <s v="Anax imperator"/>
    <n v="1"/>
    <x v="0"/>
    <x v="5"/>
    <n v="8"/>
    <x v="3"/>
  </r>
  <r>
    <x v="2"/>
    <s v="AWD-EVR-Grote zuidelijke eerste plas"/>
    <d v="2015-08-14T15:30:00"/>
    <n v="1"/>
    <x v="1"/>
    <s v="Ischnura elegans"/>
    <n v="2"/>
    <x v="0"/>
    <x v="5"/>
    <n v="8"/>
    <x v="1"/>
  </r>
  <r>
    <x v="2"/>
    <s v="AWD-EVR-Grote zuidelijke eerste plas"/>
    <d v="2015-08-14T15:30:00"/>
    <n v="1"/>
    <x v="14"/>
    <s v="Aeshna mixta"/>
    <n v="1"/>
    <x v="0"/>
    <x v="5"/>
    <n v="8"/>
    <x v="3"/>
  </r>
  <r>
    <x v="2"/>
    <s v="AWD-EVR-Grote zuidelijke eerste plas"/>
    <d v="2015-08-14T15:30:00"/>
    <n v="1"/>
    <x v="11"/>
    <s v="Lestes sponsa"/>
    <n v="7"/>
    <x v="0"/>
    <x v="5"/>
    <n v="8"/>
    <x v="0"/>
  </r>
  <r>
    <x v="2"/>
    <s v="AWD-EVR-Grote zuidelijke eerste plas"/>
    <d v="2015-08-14T15:30:00"/>
    <n v="1"/>
    <x v="3"/>
    <s v="Enallagma cyathigerum"/>
    <n v="22"/>
    <x v="0"/>
    <x v="5"/>
    <n v="8"/>
    <x v="1"/>
  </r>
  <r>
    <x v="2"/>
    <s v="AWD-EVR-Grote zuidelijke eerste plas"/>
    <d v="2015-08-28T11:10:00"/>
    <n v="1"/>
    <x v="12"/>
    <s v="Sympetrum striolatum"/>
    <n v="1"/>
    <x v="0"/>
    <x v="5"/>
    <n v="8"/>
    <x v="2"/>
  </r>
  <r>
    <x v="2"/>
    <s v="AWD-EVR-Grote zuidelijke eerste plas"/>
    <d v="2015-08-28T11:10:00"/>
    <n v="1"/>
    <x v="23"/>
    <s v="Sympetrum striolatum/vulgatum"/>
    <n v="2"/>
    <x v="0"/>
    <x v="5"/>
    <n v="8"/>
    <x v="2"/>
  </r>
  <r>
    <x v="2"/>
    <s v="AWD-EVR-Grote zuidelijke eerste plas"/>
    <d v="2015-08-28T11:10:00"/>
    <n v="1"/>
    <x v="11"/>
    <s v="Lestes sponsa"/>
    <n v="2"/>
    <x v="0"/>
    <x v="5"/>
    <n v="8"/>
    <x v="0"/>
  </r>
  <r>
    <x v="2"/>
    <s v="AWD-EVR-Grote zuidelijke eerste plas"/>
    <d v="2015-08-28T11:10:00"/>
    <n v="1"/>
    <x v="17"/>
    <s v="Sympetrum vulgatum"/>
    <n v="2"/>
    <x v="0"/>
    <x v="5"/>
    <n v="8"/>
    <x v="2"/>
  </r>
  <r>
    <x v="2"/>
    <s v="AWD-EVR-Grote zuidelijke eerste plas"/>
    <d v="2015-08-28T11:10:00"/>
    <n v="1"/>
    <x v="1"/>
    <s v="Ischnura elegans"/>
    <n v="7"/>
    <x v="0"/>
    <x v="5"/>
    <n v="8"/>
    <x v="1"/>
  </r>
  <r>
    <x v="2"/>
    <s v="AWD-EVR-Grote zuidelijke eerste plas"/>
    <d v="2015-08-28T11:10:00"/>
    <n v="1"/>
    <x v="3"/>
    <s v="Enallagma cyathigerum"/>
    <n v="27"/>
    <x v="0"/>
    <x v="5"/>
    <n v="8"/>
    <x v="1"/>
  </r>
  <r>
    <x v="2"/>
    <s v="AWD-EVR-Grote zuidelijke eerste plas"/>
    <d v="2015-09-08T14:15:00"/>
    <n v="1"/>
    <x v="23"/>
    <s v="Sympetrum striolatum/vulgatum"/>
    <n v="2"/>
    <x v="0"/>
    <x v="5"/>
    <n v="9"/>
    <x v="2"/>
  </r>
  <r>
    <x v="2"/>
    <s v="AWD-EVR-Grote zuidelijke eerste plas"/>
    <d v="2015-09-08T14:15:00"/>
    <n v="1"/>
    <x v="12"/>
    <s v="Sympetrum striolatum"/>
    <n v="3"/>
    <x v="0"/>
    <x v="5"/>
    <n v="9"/>
    <x v="2"/>
  </r>
  <r>
    <x v="2"/>
    <s v="AWD-EVR-Grote zuidelijke eerste plas"/>
    <d v="2015-09-08T14:15:00"/>
    <n v="1"/>
    <x v="11"/>
    <s v="Lestes sponsa"/>
    <n v="10"/>
    <x v="0"/>
    <x v="5"/>
    <n v="9"/>
    <x v="0"/>
  </r>
  <r>
    <x v="2"/>
    <s v="AWD-EVR-Grote zuidelijke eerste plas"/>
    <d v="2015-09-08T14:15:00"/>
    <n v="1"/>
    <x v="13"/>
    <s v="Chalcolestes viridis"/>
    <n v="9"/>
    <x v="0"/>
    <x v="5"/>
    <n v="9"/>
    <x v="0"/>
  </r>
  <r>
    <x v="2"/>
    <s v="AWD-EVR-Grote zuidelijke eerste plas"/>
    <d v="2015-09-08T14:15:00"/>
    <n v="1"/>
    <x v="14"/>
    <s v="Aeshna mixta"/>
    <n v="1"/>
    <x v="0"/>
    <x v="5"/>
    <n v="9"/>
    <x v="3"/>
  </r>
  <r>
    <x v="2"/>
    <s v="AWD-EVR-Grote zuidelijke eerste plas"/>
    <d v="2015-09-08T14:15:00"/>
    <n v="1"/>
    <x v="3"/>
    <s v="Enallagma cyathigerum"/>
    <n v="22"/>
    <x v="0"/>
    <x v="5"/>
    <n v="9"/>
    <x v="1"/>
  </r>
  <r>
    <x v="2"/>
    <s v="AWD-EVR-Grote zuidelijke eerste plas"/>
    <d v="2015-09-30T15:10:00"/>
    <n v="1"/>
    <x v="11"/>
    <s v="Lestes sponsa"/>
    <n v="1"/>
    <x v="0"/>
    <x v="5"/>
    <n v="9"/>
    <x v="0"/>
  </r>
  <r>
    <x v="2"/>
    <s v="AWD-EVR-Grote zuidelijke eerste plas"/>
    <d v="2015-09-30T15:10:00"/>
    <n v="1"/>
    <x v="14"/>
    <s v="Aeshna mixta"/>
    <n v="2"/>
    <x v="0"/>
    <x v="5"/>
    <n v="9"/>
    <x v="3"/>
  </r>
  <r>
    <x v="2"/>
    <s v="AWD-EVR-Grote zuidelijke eerste plas"/>
    <d v="2015-09-30T15:10:00"/>
    <n v="1"/>
    <x v="12"/>
    <s v="Sympetrum striolatum"/>
    <n v="1"/>
    <x v="0"/>
    <x v="5"/>
    <n v="9"/>
    <x v="2"/>
  </r>
  <r>
    <x v="2"/>
    <s v="AWD-EVR-Grote zuidelijke eerste plas"/>
    <d v="2015-09-30T15:10:00"/>
    <n v="1"/>
    <x v="13"/>
    <s v="Chalcolestes viridis"/>
    <n v="10"/>
    <x v="0"/>
    <x v="5"/>
    <n v="9"/>
    <x v="0"/>
  </r>
  <r>
    <x v="2"/>
    <s v="AWD-EVR-Grote zuidelijke eerste plas"/>
    <d v="2015-09-30T15:10:00"/>
    <n v="1"/>
    <x v="3"/>
    <s v="Enallagma cyathigerum"/>
    <n v="9"/>
    <x v="0"/>
    <x v="5"/>
    <n v="9"/>
    <x v="1"/>
  </r>
  <r>
    <x v="2"/>
    <s v="AWD-EVR-Grote zuidelijke eerste plas"/>
    <d v="2016-05-06T14:20:00"/>
    <n v="1"/>
    <x v="1"/>
    <s v="Ischnura elegans"/>
    <n v="1"/>
    <x v="0"/>
    <x v="6"/>
    <n v="5"/>
    <x v="1"/>
  </r>
  <r>
    <x v="2"/>
    <s v="AWD-EVR-Grote zuidelijke eerste plas"/>
    <d v="2016-05-06T14:20:00"/>
    <n v="1"/>
    <x v="10"/>
    <s v="Libellula quadrimaculata"/>
    <n v="3"/>
    <x v="0"/>
    <x v="6"/>
    <n v="5"/>
    <x v="2"/>
  </r>
  <r>
    <x v="2"/>
    <s v="AWD-EVR-Grote zuidelijke eerste plas"/>
    <d v="2016-05-06T14:20:00"/>
    <n v="1"/>
    <x v="2"/>
    <s v="Pyrrhosoma nymphula"/>
    <n v="7"/>
    <x v="0"/>
    <x v="6"/>
    <n v="5"/>
    <x v="1"/>
  </r>
  <r>
    <x v="2"/>
    <s v="AWD-EVR-Grote zuidelijke eerste plas"/>
    <d v="2016-05-26T15:30:00"/>
    <n v="1"/>
    <x v="18"/>
    <s v="Leucorrhinia rubicunda"/>
    <n v="2"/>
    <x v="0"/>
    <x v="6"/>
    <n v="5"/>
    <x v="2"/>
  </r>
  <r>
    <x v="2"/>
    <s v="AWD-EVR-Grote zuidelijke eerste plas"/>
    <d v="2016-05-26T15:30:00"/>
    <n v="1"/>
    <x v="1"/>
    <s v="Ischnura elegans"/>
    <n v="17"/>
    <x v="0"/>
    <x v="6"/>
    <n v="5"/>
    <x v="1"/>
  </r>
  <r>
    <x v="2"/>
    <s v="AWD-EVR-Grote zuidelijke eerste plas"/>
    <d v="2016-05-26T15:30:00"/>
    <n v="1"/>
    <x v="3"/>
    <s v="Enallagma cyathigerum"/>
    <n v="16"/>
    <x v="0"/>
    <x v="6"/>
    <n v="5"/>
    <x v="1"/>
  </r>
  <r>
    <x v="2"/>
    <s v="AWD-EVR-Grote zuidelijke eerste plas"/>
    <d v="2016-05-26T15:30:00"/>
    <n v="1"/>
    <x v="6"/>
    <s v="Coenagrion puella"/>
    <n v="12"/>
    <x v="0"/>
    <x v="6"/>
    <n v="5"/>
    <x v="1"/>
  </r>
  <r>
    <x v="2"/>
    <s v="AWD-EVR-Grote zuidelijke eerste plas"/>
    <d v="2016-05-26T15:30:00"/>
    <n v="1"/>
    <x v="7"/>
    <s v="Brachytron pratense"/>
    <n v="3"/>
    <x v="0"/>
    <x v="6"/>
    <n v="5"/>
    <x v="3"/>
  </r>
  <r>
    <x v="2"/>
    <s v="AWD-EVR-Grote zuidelijke eerste plas"/>
    <d v="2016-05-26T15:30:00"/>
    <n v="1"/>
    <x v="10"/>
    <s v="Libellula quadrimaculata"/>
    <n v="27"/>
    <x v="0"/>
    <x v="6"/>
    <n v="5"/>
    <x v="2"/>
  </r>
  <r>
    <x v="2"/>
    <s v="AWD-EVR-Grote zuidelijke eerste plas"/>
    <d v="2016-05-26T15:30:00"/>
    <n v="1"/>
    <x v="4"/>
    <s v="Coenagrion pulchellum"/>
    <n v="1"/>
    <x v="0"/>
    <x v="6"/>
    <n v="5"/>
    <x v="1"/>
  </r>
  <r>
    <x v="2"/>
    <s v="AWD-EVR-Grote zuidelijke eerste plas"/>
    <d v="2016-05-26T15:30:00"/>
    <n v="1"/>
    <x v="8"/>
    <s v="Aeshna isoceles"/>
    <n v="2"/>
    <x v="0"/>
    <x v="6"/>
    <n v="5"/>
    <x v="3"/>
  </r>
  <r>
    <x v="2"/>
    <s v="AWD-EVR-Grote zuidelijke eerste plas"/>
    <d v="2016-05-26T15:30:00"/>
    <n v="1"/>
    <x v="5"/>
    <s v="Orthetrum cancellatum"/>
    <n v="2"/>
    <x v="0"/>
    <x v="6"/>
    <n v="5"/>
    <x v="2"/>
  </r>
  <r>
    <x v="2"/>
    <s v="AWD-EVR-Grote zuidelijke eerste plas"/>
    <d v="2016-05-26T15:30:00"/>
    <n v="1"/>
    <x v="24"/>
    <s v="Leucorrhinia pectoralis"/>
    <n v="3"/>
    <x v="0"/>
    <x v="6"/>
    <n v="5"/>
    <x v="2"/>
  </r>
  <r>
    <x v="2"/>
    <s v="AWD-EVR-Grote zuidelijke eerste plas"/>
    <d v="2016-06-07T14:25:00"/>
    <n v="1"/>
    <x v="1"/>
    <s v="Ischnura elegans"/>
    <n v="57"/>
    <x v="0"/>
    <x v="6"/>
    <n v="6"/>
    <x v="1"/>
  </r>
  <r>
    <x v="2"/>
    <s v="AWD-EVR-Grote zuidelijke eerste plas"/>
    <d v="2016-06-07T14:25:00"/>
    <n v="1"/>
    <x v="3"/>
    <s v="Enallagma cyathigerum"/>
    <n v="35"/>
    <x v="0"/>
    <x v="6"/>
    <n v="6"/>
    <x v="1"/>
  </r>
  <r>
    <x v="2"/>
    <s v="AWD-EVR-Grote zuidelijke eerste plas"/>
    <d v="2016-06-07T14:25:00"/>
    <n v="1"/>
    <x v="6"/>
    <s v="Coenagrion puella"/>
    <n v="39"/>
    <x v="0"/>
    <x v="6"/>
    <n v="6"/>
    <x v="1"/>
  </r>
  <r>
    <x v="2"/>
    <s v="AWD-EVR-Grote zuidelijke eerste plas"/>
    <d v="2016-06-07T14:25:00"/>
    <n v="1"/>
    <x v="4"/>
    <s v="Coenagrion pulchellum"/>
    <n v="4"/>
    <x v="0"/>
    <x v="6"/>
    <n v="6"/>
    <x v="1"/>
  </r>
  <r>
    <x v="2"/>
    <s v="AWD-EVR-Grote zuidelijke eerste plas"/>
    <d v="2016-06-07T14:25:00"/>
    <n v="1"/>
    <x v="7"/>
    <s v="Brachytron pratense"/>
    <n v="2"/>
    <x v="0"/>
    <x v="6"/>
    <n v="6"/>
    <x v="3"/>
  </r>
  <r>
    <x v="2"/>
    <s v="AWD-EVR-Grote zuidelijke eerste plas"/>
    <d v="2016-06-07T14:25:00"/>
    <n v="1"/>
    <x v="9"/>
    <s v="Anax imperator"/>
    <n v="2"/>
    <x v="0"/>
    <x v="6"/>
    <n v="6"/>
    <x v="3"/>
  </r>
  <r>
    <x v="2"/>
    <s v="AWD-EVR-Grote zuidelijke eerste plas"/>
    <d v="2016-06-07T14:25:00"/>
    <n v="1"/>
    <x v="10"/>
    <s v="Libellula quadrimaculata"/>
    <n v="35"/>
    <x v="0"/>
    <x v="6"/>
    <n v="6"/>
    <x v="2"/>
  </r>
  <r>
    <x v="2"/>
    <s v="AWD-EVR-Grote zuidelijke eerste plas"/>
    <d v="2016-06-07T14:25:00"/>
    <n v="1"/>
    <x v="5"/>
    <s v="Orthetrum cancellatum"/>
    <n v="1"/>
    <x v="0"/>
    <x v="6"/>
    <n v="6"/>
    <x v="2"/>
  </r>
  <r>
    <x v="2"/>
    <s v="AWD-EVR-Grote zuidelijke eerste plas"/>
    <d v="2016-07-07T14:40:00"/>
    <n v="1"/>
    <x v="6"/>
    <s v="Coenagrion puella"/>
    <n v="2"/>
    <x v="0"/>
    <x v="6"/>
    <n v="7"/>
    <x v="1"/>
  </r>
  <r>
    <x v="2"/>
    <s v="AWD-EVR-Grote zuidelijke eerste plas"/>
    <d v="2016-07-07T14:40:00"/>
    <n v="1"/>
    <x v="12"/>
    <s v="Sympetrum striolatum"/>
    <n v="3"/>
    <x v="0"/>
    <x v="6"/>
    <n v="7"/>
    <x v="2"/>
  </r>
  <r>
    <x v="2"/>
    <s v="AWD-EVR-Grote zuidelijke eerste plas"/>
    <d v="2016-07-07T14:40:00"/>
    <n v="1"/>
    <x v="17"/>
    <s v="Sympetrum vulgatum"/>
    <n v="1"/>
    <x v="0"/>
    <x v="6"/>
    <n v="7"/>
    <x v="2"/>
  </r>
  <r>
    <x v="2"/>
    <s v="AWD-EVR-Grote zuidelijke eerste plas"/>
    <d v="2016-07-07T14:40:00"/>
    <n v="1"/>
    <x v="3"/>
    <s v="Enallagma cyathigerum"/>
    <n v="3"/>
    <x v="0"/>
    <x v="6"/>
    <n v="7"/>
    <x v="1"/>
  </r>
  <r>
    <x v="2"/>
    <s v="AWD-EVR-Grote zuidelijke eerste plas"/>
    <d v="2016-07-07T14:40:00"/>
    <n v="1"/>
    <x v="1"/>
    <s v="Ischnura elegans"/>
    <n v="23"/>
    <x v="0"/>
    <x v="6"/>
    <n v="7"/>
    <x v="1"/>
  </r>
  <r>
    <x v="2"/>
    <s v="AWD-EVR-Grote zuidelijke eerste plas"/>
    <d v="2016-07-07T14:40:00"/>
    <n v="1"/>
    <x v="9"/>
    <s v="Anax imperator"/>
    <n v="3"/>
    <x v="0"/>
    <x v="6"/>
    <n v="7"/>
    <x v="3"/>
  </r>
  <r>
    <x v="2"/>
    <s v="AWD-EVR-Grote zuidelijke eerste plas"/>
    <d v="2016-07-18T12:30:00"/>
    <n v="1"/>
    <x v="6"/>
    <s v="Coenagrion puella"/>
    <n v="4"/>
    <x v="0"/>
    <x v="6"/>
    <n v="7"/>
    <x v="1"/>
  </r>
  <r>
    <x v="2"/>
    <s v="AWD-EVR-Grote zuidelijke eerste plas"/>
    <d v="2016-07-18T12:30:00"/>
    <n v="1"/>
    <x v="16"/>
    <s v="Sympetrum sanguineum"/>
    <n v="1"/>
    <x v="0"/>
    <x v="6"/>
    <n v="7"/>
    <x v="2"/>
  </r>
  <r>
    <x v="2"/>
    <s v="AWD-EVR-Grote zuidelijke eerste plas"/>
    <d v="2016-07-18T12:30:00"/>
    <n v="1"/>
    <x v="12"/>
    <s v="Sympetrum striolatum"/>
    <n v="4"/>
    <x v="0"/>
    <x v="6"/>
    <n v="7"/>
    <x v="2"/>
  </r>
  <r>
    <x v="2"/>
    <s v="AWD-EVR-Grote zuidelijke eerste plas"/>
    <d v="2016-07-18T12:30:00"/>
    <n v="1"/>
    <x v="23"/>
    <s v="Sympetrum striolatum/vulgatum"/>
    <n v="2"/>
    <x v="0"/>
    <x v="6"/>
    <n v="7"/>
    <x v="2"/>
  </r>
  <r>
    <x v="2"/>
    <s v="AWD-EVR-Grote zuidelijke eerste plas"/>
    <d v="2016-07-18T12:30:00"/>
    <n v="1"/>
    <x v="11"/>
    <s v="Lestes sponsa"/>
    <n v="3"/>
    <x v="0"/>
    <x v="6"/>
    <n v="7"/>
    <x v="0"/>
  </r>
  <r>
    <x v="2"/>
    <s v="AWD-EVR-Grote zuidelijke eerste plas"/>
    <d v="2016-07-18T12:30:00"/>
    <n v="1"/>
    <x v="13"/>
    <s v="Chalcolestes viridis"/>
    <n v="6"/>
    <x v="0"/>
    <x v="6"/>
    <n v="7"/>
    <x v="0"/>
  </r>
  <r>
    <x v="2"/>
    <s v="AWD-EVR-Grote zuidelijke eerste plas"/>
    <d v="2016-07-18T12:30:00"/>
    <n v="1"/>
    <x v="1"/>
    <s v="Ischnura elegans"/>
    <n v="30"/>
    <x v="0"/>
    <x v="6"/>
    <n v="7"/>
    <x v="1"/>
  </r>
  <r>
    <x v="2"/>
    <s v="AWD-EVR-Grote zuidelijke eerste plas"/>
    <d v="2016-07-18T12:30:00"/>
    <n v="1"/>
    <x v="4"/>
    <s v="Coenagrion pulchellum"/>
    <n v="3"/>
    <x v="0"/>
    <x v="6"/>
    <n v="7"/>
    <x v="1"/>
  </r>
  <r>
    <x v="2"/>
    <s v="AWD-EVR-Grote zuidelijke eerste plas"/>
    <d v="2016-07-18T12:30:00"/>
    <n v="1"/>
    <x v="3"/>
    <s v="Enallagma cyathigerum"/>
    <n v="4"/>
    <x v="0"/>
    <x v="6"/>
    <n v="7"/>
    <x v="1"/>
  </r>
  <r>
    <x v="2"/>
    <s v="AWD-EVR-Grote zuidelijke eerste plas"/>
    <d v="2016-08-01T14:15:00"/>
    <n v="1"/>
    <x v="16"/>
    <s v="Sympetrum sanguineum"/>
    <n v="2"/>
    <x v="0"/>
    <x v="6"/>
    <n v="8"/>
    <x v="2"/>
  </r>
  <r>
    <x v="2"/>
    <s v="AWD-EVR-Grote zuidelijke eerste plas"/>
    <d v="2016-08-01T14:15:00"/>
    <n v="1"/>
    <x v="9"/>
    <s v="Anax imperator"/>
    <n v="1"/>
    <x v="0"/>
    <x v="6"/>
    <n v="8"/>
    <x v="3"/>
  </r>
  <r>
    <x v="2"/>
    <s v="AWD-EVR-Grote zuidelijke eerste plas"/>
    <d v="2016-08-01T14:15:00"/>
    <n v="1"/>
    <x v="13"/>
    <s v="Chalcolestes viridis"/>
    <n v="5"/>
    <x v="0"/>
    <x v="6"/>
    <n v="8"/>
    <x v="0"/>
  </r>
  <r>
    <x v="2"/>
    <s v="AWD-EVR-Grote zuidelijke eerste plas"/>
    <d v="2016-08-01T14:15:00"/>
    <n v="1"/>
    <x v="12"/>
    <s v="Sympetrum striolatum"/>
    <n v="5"/>
    <x v="0"/>
    <x v="6"/>
    <n v="8"/>
    <x v="2"/>
  </r>
  <r>
    <x v="2"/>
    <s v="AWD-EVR-Grote zuidelijke eerste plas"/>
    <d v="2016-08-01T14:15:00"/>
    <n v="1"/>
    <x v="23"/>
    <s v="Sympetrum striolatum/vulgatum"/>
    <n v="2"/>
    <x v="0"/>
    <x v="6"/>
    <n v="8"/>
    <x v="2"/>
  </r>
  <r>
    <x v="2"/>
    <s v="AWD-EVR-Grote zuidelijke eerste plas"/>
    <d v="2016-08-01T14:15:00"/>
    <n v="1"/>
    <x v="11"/>
    <s v="Lestes sponsa"/>
    <n v="11"/>
    <x v="0"/>
    <x v="6"/>
    <n v="8"/>
    <x v="0"/>
  </r>
  <r>
    <x v="2"/>
    <s v="AWD-EVR-Grote zuidelijke eerste plas"/>
    <d v="2016-08-01T14:15:00"/>
    <n v="1"/>
    <x v="1"/>
    <s v="Ischnura elegans"/>
    <n v="25"/>
    <x v="0"/>
    <x v="6"/>
    <n v="8"/>
    <x v="1"/>
  </r>
  <r>
    <x v="2"/>
    <s v="AWD-EVR-Grote zuidelijke eerste plas"/>
    <d v="2016-08-01T14:15:00"/>
    <n v="1"/>
    <x v="3"/>
    <s v="Enallagma cyathigerum"/>
    <n v="18"/>
    <x v="0"/>
    <x v="6"/>
    <n v="8"/>
    <x v="1"/>
  </r>
  <r>
    <x v="2"/>
    <s v="AWD-EVR-Grote zuidelijke eerste plas"/>
    <d v="2016-08-09T15:25:00"/>
    <n v="1"/>
    <x v="9"/>
    <s v="Anax imperator"/>
    <n v="1"/>
    <x v="0"/>
    <x v="6"/>
    <n v="8"/>
    <x v="3"/>
  </r>
  <r>
    <x v="2"/>
    <s v="AWD-EVR-Grote zuidelijke eerste plas"/>
    <d v="2016-08-09T15:25:00"/>
    <n v="1"/>
    <x v="6"/>
    <s v="Coenagrion puella"/>
    <n v="5"/>
    <x v="0"/>
    <x v="6"/>
    <n v="8"/>
    <x v="1"/>
  </r>
  <r>
    <x v="2"/>
    <s v="AWD-EVR-Grote zuidelijke eerste plas"/>
    <d v="2016-08-09T15:25:00"/>
    <n v="1"/>
    <x v="0"/>
    <s v="Sympecma fusca"/>
    <n v="2"/>
    <x v="0"/>
    <x v="6"/>
    <n v="8"/>
    <x v="0"/>
  </r>
  <r>
    <x v="2"/>
    <s v="AWD-EVR-Grote zuidelijke eerste plas"/>
    <d v="2016-08-09T15:25:00"/>
    <n v="1"/>
    <x v="12"/>
    <s v="Sympetrum striolatum"/>
    <n v="2"/>
    <x v="0"/>
    <x v="6"/>
    <n v="8"/>
    <x v="2"/>
  </r>
  <r>
    <x v="2"/>
    <s v="AWD-EVR-Grote zuidelijke eerste plas"/>
    <d v="2016-08-09T15:25:00"/>
    <n v="1"/>
    <x v="11"/>
    <s v="Lestes sponsa"/>
    <n v="21"/>
    <x v="0"/>
    <x v="6"/>
    <n v="8"/>
    <x v="0"/>
  </r>
  <r>
    <x v="2"/>
    <s v="AWD-EVR-Grote zuidelijke eerste plas"/>
    <d v="2016-08-09T15:25:00"/>
    <n v="1"/>
    <x v="13"/>
    <s v="Chalcolestes viridis"/>
    <n v="4"/>
    <x v="0"/>
    <x v="6"/>
    <n v="8"/>
    <x v="0"/>
  </r>
  <r>
    <x v="2"/>
    <s v="AWD-EVR-Grote zuidelijke eerste plas"/>
    <d v="2016-08-09T15:25:00"/>
    <n v="1"/>
    <x v="1"/>
    <s v="Ischnura elegans"/>
    <n v="20"/>
    <x v="0"/>
    <x v="6"/>
    <n v="8"/>
    <x v="1"/>
  </r>
  <r>
    <x v="2"/>
    <s v="AWD-EVR-Grote zuidelijke eerste plas"/>
    <d v="2016-08-09T15:25:00"/>
    <n v="1"/>
    <x v="3"/>
    <s v="Enallagma cyathigerum"/>
    <n v="22"/>
    <x v="0"/>
    <x v="6"/>
    <n v="8"/>
    <x v="1"/>
  </r>
  <r>
    <x v="2"/>
    <s v="AWD-EVR-Grote zuidelijke eerste plas"/>
    <d v="2016-08-18T11:05:00"/>
    <n v="1"/>
    <x v="11"/>
    <s v="Lestes sponsa"/>
    <n v="4"/>
    <x v="0"/>
    <x v="6"/>
    <n v="8"/>
    <x v="0"/>
  </r>
  <r>
    <x v="2"/>
    <s v="AWD-EVR-Grote zuidelijke eerste plas"/>
    <d v="2016-08-18T11:05:00"/>
    <n v="1"/>
    <x v="13"/>
    <s v="Chalcolestes viridis"/>
    <n v="7"/>
    <x v="0"/>
    <x v="6"/>
    <n v="8"/>
    <x v="0"/>
  </r>
  <r>
    <x v="2"/>
    <s v="AWD-EVR-Grote zuidelijke eerste plas"/>
    <d v="2016-08-18T11:05:00"/>
    <n v="1"/>
    <x v="16"/>
    <s v="Sympetrum sanguineum"/>
    <n v="1"/>
    <x v="0"/>
    <x v="6"/>
    <n v="8"/>
    <x v="2"/>
  </r>
  <r>
    <x v="2"/>
    <s v="AWD-EVR-Grote zuidelijke eerste plas"/>
    <d v="2016-08-18T11:05:00"/>
    <n v="1"/>
    <x v="12"/>
    <s v="Sympetrum striolatum"/>
    <n v="4"/>
    <x v="0"/>
    <x v="6"/>
    <n v="8"/>
    <x v="2"/>
  </r>
  <r>
    <x v="2"/>
    <s v="AWD-EVR-Grote zuidelijke eerste plas"/>
    <d v="2016-08-18T11:05:00"/>
    <n v="1"/>
    <x v="23"/>
    <s v="Sympetrum striolatum/vulgatum"/>
    <n v="2"/>
    <x v="0"/>
    <x v="6"/>
    <n v="8"/>
    <x v="2"/>
  </r>
  <r>
    <x v="2"/>
    <s v="AWD-EVR-Grote zuidelijke eerste plas"/>
    <d v="2016-08-18T11:05:00"/>
    <n v="1"/>
    <x v="9"/>
    <s v="Anax imperator"/>
    <n v="1"/>
    <x v="0"/>
    <x v="6"/>
    <n v="8"/>
    <x v="3"/>
  </r>
  <r>
    <x v="2"/>
    <s v="AWD-EVR-Grote zuidelijke eerste plas"/>
    <d v="2016-08-18T11:05:00"/>
    <n v="1"/>
    <x v="1"/>
    <s v="Ischnura elegans"/>
    <n v="6"/>
    <x v="0"/>
    <x v="6"/>
    <n v="8"/>
    <x v="1"/>
  </r>
  <r>
    <x v="2"/>
    <s v="AWD-EVR-Grote zuidelijke eerste plas"/>
    <d v="2016-08-18T11:05:00"/>
    <n v="1"/>
    <x v="17"/>
    <s v="Sympetrum vulgatum"/>
    <n v="1"/>
    <x v="0"/>
    <x v="6"/>
    <n v="8"/>
    <x v="2"/>
  </r>
  <r>
    <x v="2"/>
    <s v="AWD-EVR-Grote zuidelijke eerste plas"/>
    <d v="2016-08-18T11:05:00"/>
    <n v="1"/>
    <x v="3"/>
    <s v="Enallagma cyathigerum"/>
    <n v="14"/>
    <x v="0"/>
    <x v="6"/>
    <n v="8"/>
    <x v="1"/>
  </r>
  <r>
    <x v="2"/>
    <s v="AWD-EVR-Grote zuidelijke eerste plas"/>
    <d v="2016-08-30T15:20:00"/>
    <n v="1"/>
    <x v="11"/>
    <s v="Lestes sponsa"/>
    <n v="5"/>
    <x v="0"/>
    <x v="6"/>
    <n v="8"/>
    <x v="0"/>
  </r>
  <r>
    <x v="2"/>
    <s v="AWD-EVR-Grote zuidelijke eerste plas"/>
    <d v="2016-08-30T15:20:00"/>
    <n v="1"/>
    <x v="12"/>
    <s v="Sympetrum striolatum"/>
    <n v="4"/>
    <x v="0"/>
    <x v="6"/>
    <n v="8"/>
    <x v="2"/>
  </r>
  <r>
    <x v="2"/>
    <s v="AWD-EVR-Grote zuidelijke eerste plas"/>
    <d v="2016-08-30T15:20:00"/>
    <n v="1"/>
    <x v="9"/>
    <s v="Anax imperator"/>
    <n v="2"/>
    <x v="0"/>
    <x v="6"/>
    <n v="8"/>
    <x v="3"/>
  </r>
  <r>
    <x v="2"/>
    <s v="AWD-EVR-Grote zuidelijke eerste plas"/>
    <d v="2016-08-30T15:20:00"/>
    <n v="1"/>
    <x v="13"/>
    <s v="Chalcolestes viridis"/>
    <n v="10"/>
    <x v="0"/>
    <x v="6"/>
    <n v="8"/>
    <x v="0"/>
  </r>
  <r>
    <x v="2"/>
    <s v="AWD-EVR-Grote zuidelijke eerste plas"/>
    <d v="2016-08-30T15:20:00"/>
    <n v="1"/>
    <x v="1"/>
    <s v="Ischnura elegans"/>
    <n v="2"/>
    <x v="0"/>
    <x v="6"/>
    <n v="8"/>
    <x v="1"/>
  </r>
  <r>
    <x v="2"/>
    <s v="AWD-EVR-Grote zuidelijke eerste plas"/>
    <d v="2016-08-30T15:20:00"/>
    <n v="1"/>
    <x v="3"/>
    <s v="Enallagma cyathigerum"/>
    <n v="22"/>
    <x v="0"/>
    <x v="6"/>
    <n v="8"/>
    <x v="1"/>
  </r>
  <r>
    <x v="2"/>
    <s v="AWD-EVR-Grote zuidelijke eerste plas"/>
    <d v="2016-09-27T13:20:00"/>
    <n v="1"/>
    <x v="9"/>
    <s v="Anax imperator"/>
    <n v="1"/>
    <x v="0"/>
    <x v="6"/>
    <n v="9"/>
    <x v="3"/>
  </r>
  <r>
    <x v="2"/>
    <s v="AWD-EVR-Grote zuidelijke eerste plas"/>
    <d v="2016-09-27T13:20:00"/>
    <n v="1"/>
    <x v="17"/>
    <s v="Sympetrum vulgatum"/>
    <n v="2"/>
    <x v="0"/>
    <x v="6"/>
    <n v="9"/>
    <x v="2"/>
  </r>
  <r>
    <x v="2"/>
    <s v="AWD-EVR-Grote zuidelijke eerste plas"/>
    <d v="2016-09-27T13:20:00"/>
    <n v="1"/>
    <x v="12"/>
    <s v="Sympetrum striolatum"/>
    <n v="4"/>
    <x v="0"/>
    <x v="6"/>
    <n v="9"/>
    <x v="2"/>
  </r>
  <r>
    <x v="2"/>
    <s v="AWD-EVR-Grote zuidelijke eerste plas"/>
    <d v="2016-09-27T13:20:00"/>
    <n v="1"/>
    <x v="23"/>
    <s v="Sympetrum striolatum/vulgatum"/>
    <n v="6"/>
    <x v="0"/>
    <x v="6"/>
    <n v="9"/>
    <x v="2"/>
  </r>
  <r>
    <x v="2"/>
    <s v="AWD-EVR-Grote zuidelijke eerste plas"/>
    <d v="2016-09-27T13:20:00"/>
    <n v="1"/>
    <x v="13"/>
    <s v="Chalcolestes viridis"/>
    <n v="24"/>
    <x v="0"/>
    <x v="6"/>
    <n v="9"/>
    <x v="0"/>
  </r>
  <r>
    <x v="2"/>
    <s v="AWD-EVR-Grote zuidelijke eerste plas"/>
    <d v="2017-06-01T14:10:00"/>
    <n v="1"/>
    <x v="6"/>
    <s v="Coenagrion puella"/>
    <n v="28"/>
    <x v="0"/>
    <x v="7"/>
    <n v="6"/>
    <x v="1"/>
  </r>
  <r>
    <x v="2"/>
    <s v="AWD-EVR-Grote zuidelijke eerste plas"/>
    <d v="2017-06-01T14:10:00"/>
    <n v="1"/>
    <x v="5"/>
    <s v="Orthetrum cancellatum"/>
    <n v="2"/>
    <x v="0"/>
    <x v="7"/>
    <n v="6"/>
    <x v="2"/>
  </r>
  <r>
    <x v="2"/>
    <s v="AWD-EVR-Grote zuidelijke eerste plas"/>
    <d v="2017-06-01T14:10:00"/>
    <n v="1"/>
    <x v="7"/>
    <s v="Brachytron pratense"/>
    <n v="1"/>
    <x v="0"/>
    <x v="7"/>
    <n v="6"/>
    <x v="3"/>
  </r>
  <r>
    <x v="2"/>
    <s v="AWD-EVR-Grote zuidelijke eerste plas"/>
    <d v="2017-06-01T14:10:00"/>
    <n v="1"/>
    <x v="9"/>
    <s v="Anax imperator"/>
    <n v="1"/>
    <x v="0"/>
    <x v="7"/>
    <n v="6"/>
    <x v="3"/>
  </r>
  <r>
    <x v="2"/>
    <s v="AWD-EVR-Grote zuidelijke eerste plas"/>
    <d v="2017-06-01T14:10:00"/>
    <n v="1"/>
    <x v="1"/>
    <s v="Ischnura elegans"/>
    <n v="76"/>
    <x v="0"/>
    <x v="7"/>
    <n v="6"/>
    <x v="1"/>
  </r>
  <r>
    <x v="2"/>
    <s v="AWD-EVR-Grote zuidelijke eerste plas"/>
    <d v="2017-06-01T14:10:00"/>
    <n v="1"/>
    <x v="10"/>
    <s v="Libellula quadrimaculata"/>
    <n v="30"/>
    <x v="0"/>
    <x v="7"/>
    <n v="6"/>
    <x v="2"/>
  </r>
  <r>
    <x v="2"/>
    <s v="AWD-EVR-Grote zuidelijke eerste plas"/>
    <d v="2017-06-01T14:10:00"/>
    <n v="1"/>
    <x v="8"/>
    <s v="Aeshna isoceles"/>
    <n v="1"/>
    <x v="0"/>
    <x v="7"/>
    <n v="6"/>
    <x v="3"/>
  </r>
  <r>
    <x v="2"/>
    <s v="AWD-EVR-Grote zuidelijke eerste plas"/>
    <d v="2017-06-01T14:10:00"/>
    <n v="1"/>
    <x v="3"/>
    <s v="Enallagma cyathigerum"/>
    <n v="35"/>
    <x v="0"/>
    <x v="7"/>
    <n v="6"/>
    <x v="1"/>
  </r>
  <r>
    <x v="2"/>
    <s v="AWD-EVR-Grote zuidelijke eerste plas"/>
    <d v="2017-06-13T13:10:00"/>
    <n v="1"/>
    <x v="23"/>
    <s v="Sympetrum striolatum/vulgatum"/>
    <n v="1"/>
    <x v="0"/>
    <x v="7"/>
    <n v="6"/>
    <x v="2"/>
  </r>
  <r>
    <x v="2"/>
    <s v="AWD-EVR-Grote zuidelijke eerste plas"/>
    <d v="2017-06-13T13:10:00"/>
    <n v="1"/>
    <x v="5"/>
    <s v="Orthetrum cancellatum"/>
    <n v="5"/>
    <x v="0"/>
    <x v="7"/>
    <n v="6"/>
    <x v="2"/>
  </r>
  <r>
    <x v="2"/>
    <s v="AWD-EVR-Grote zuidelijke eerste plas"/>
    <d v="2017-06-13T13:10:00"/>
    <n v="1"/>
    <x v="9"/>
    <s v="Anax imperator"/>
    <n v="4"/>
    <x v="0"/>
    <x v="7"/>
    <n v="6"/>
    <x v="3"/>
  </r>
  <r>
    <x v="2"/>
    <s v="AWD-EVR-Grote zuidelijke eerste plas"/>
    <d v="2017-06-13T13:10:00"/>
    <n v="1"/>
    <x v="1"/>
    <s v="Ischnura elegans"/>
    <n v="47"/>
    <x v="0"/>
    <x v="7"/>
    <n v="6"/>
    <x v="1"/>
  </r>
  <r>
    <x v="2"/>
    <s v="AWD-EVR-Grote zuidelijke eerste plas"/>
    <d v="2017-06-13T13:10:00"/>
    <n v="1"/>
    <x v="4"/>
    <s v="Coenagrion pulchellum"/>
    <n v="1"/>
    <x v="0"/>
    <x v="7"/>
    <n v="6"/>
    <x v="1"/>
  </r>
  <r>
    <x v="2"/>
    <s v="AWD-EVR-Grote zuidelijke eerste plas"/>
    <d v="2017-06-13T13:10:00"/>
    <n v="1"/>
    <x v="10"/>
    <s v="Libellula quadrimaculata"/>
    <n v="13"/>
    <x v="0"/>
    <x v="7"/>
    <n v="6"/>
    <x v="2"/>
  </r>
  <r>
    <x v="2"/>
    <s v="AWD-EVR-Grote zuidelijke eerste plas"/>
    <d v="2017-06-13T13:10:00"/>
    <n v="1"/>
    <x v="8"/>
    <s v="Aeshna isoceles"/>
    <n v="1"/>
    <x v="0"/>
    <x v="7"/>
    <n v="6"/>
    <x v="3"/>
  </r>
  <r>
    <x v="2"/>
    <s v="AWD-EVR-Grote zuidelijke eerste plas"/>
    <d v="2017-06-13T13:10:00"/>
    <n v="1"/>
    <x v="3"/>
    <s v="Enallagma cyathigerum"/>
    <n v="67"/>
    <x v="0"/>
    <x v="7"/>
    <n v="6"/>
    <x v="1"/>
  </r>
  <r>
    <x v="2"/>
    <s v="AWD-EVR-Grote zuidelijke eerste plas"/>
    <d v="2017-07-05T14:50:00"/>
    <n v="1"/>
    <x v="27"/>
    <s v="Aeshna cyanea"/>
    <n v="26"/>
    <x v="0"/>
    <x v="7"/>
    <n v="7"/>
    <x v="3"/>
  </r>
  <r>
    <x v="2"/>
    <s v="AWD-EVR-Grote zuidelijke eerste plas"/>
    <d v="2017-07-05T14:50:00"/>
    <n v="1"/>
    <x v="11"/>
    <s v="Lestes sponsa"/>
    <n v="3"/>
    <x v="0"/>
    <x v="7"/>
    <n v="7"/>
    <x v="0"/>
  </r>
  <r>
    <x v="2"/>
    <s v="AWD-EVR-Grote zuidelijke eerste plas"/>
    <d v="2017-07-05T14:50:00"/>
    <n v="1"/>
    <x v="9"/>
    <s v="Anax imperator"/>
    <n v="2"/>
    <x v="0"/>
    <x v="7"/>
    <n v="7"/>
    <x v="3"/>
  </r>
  <r>
    <x v="2"/>
    <s v="AWD-EVR-Grote zuidelijke eerste plas"/>
    <d v="2017-07-05T14:50:00"/>
    <n v="1"/>
    <x v="13"/>
    <s v="Chalcolestes viridis"/>
    <n v="5"/>
    <x v="0"/>
    <x v="7"/>
    <n v="7"/>
    <x v="0"/>
  </r>
  <r>
    <x v="2"/>
    <s v="AWD-EVR-Grote zuidelijke eerste plas"/>
    <d v="2017-07-05T14:50:00"/>
    <n v="1"/>
    <x v="1"/>
    <s v="Ischnura elegans"/>
    <n v="30"/>
    <x v="0"/>
    <x v="7"/>
    <n v="7"/>
    <x v="1"/>
  </r>
  <r>
    <x v="2"/>
    <s v="AWD-EVR-Grote zuidelijke eerste plas"/>
    <d v="2017-07-05T14:50:00"/>
    <n v="1"/>
    <x v="4"/>
    <s v="Coenagrion pulchellum"/>
    <n v="1"/>
    <x v="0"/>
    <x v="7"/>
    <n v="7"/>
    <x v="1"/>
  </r>
  <r>
    <x v="2"/>
    <s v="AWD-EVR-Grote zuidelijke eerste plas"/>
    <d v="2017-07-05T14:50:00"/>
    <n v="1"/>
    <x v="3"/>
    <s v="Enallagma cyathigerum"/>
    <n v="44"/>
    <x v="0"/>
    <x v="7"/>
    <n v="7"/>
    <x v="1"/>
  </r>
  <r>
    <x v="2"/>
    <s v="AWD-EVR-Grote zuidelijke eerste plas"/>
    <d v="2017-07-21T15:20:00"/>
    <n v="1"/>
    <x v="6"/>
    <s v="Coenagrion puella"/>
    <n v="8"/>
    <x v="0"/>
    <x v="7"/>
    <n v="7"/>
    <x v="1"/>
  </r>
  <r>
    <x v="2"/>
    <s v="AWD-EVR-Grote zuidelijke eerste plas"/>
    <d v="2017-07-21T15:20:00"/>
    <n v="1"/>
    <x v="12"/>
    <s v="Sympetrum striolatum"/>
    <n v="3"/>
    <x v="0"/>
    <x v="7"/>
    <n v="7"/>
    <x v="2"/>
  </r>
  <r>
    <x v="2"/>
    <s v="AWD-EVR-Grote zuidelijke eerste plas"/>
    <d v="2017-07-21T15:20:00"/>
    <n v="1"/>
    <x v="11"/>
    <s v="Lestes sponsa"/>
    <n v="19"/>
    <x v="0"/>
    <x v="7"/>
    <n v="7"/>
    <x v="0"/>
  </r>
  <r>
    <x v="2"/>
    <s v="AWD-EVR-Grote zuidelijke eerste plas"/>
    <d v="2017-07-21T15:20:00"/>
    <n v="1"/>
    <x v="9"/>
    <s v="Anax imperator"/>
    <n v="2"/>
    <x v="0"/>
    <x v="7"/>
    <n v="7"/>
    <x v="3"/>
  </r>
  <r>
    <x v="2"/>
    <s v="AWD-EVR-Grote zuidelijke eerste plas"/>
    <d v="2017-07-21T15:20:00"/>
    <n v="1"/>
    <x v="13"/>
    <s v="Chalcolestes viridis"/>
    <n v="9"/>
    <x v="0"/>
    <x v="7"/>
    <n v="7"/>
    <x v="0"/>
  </r>
  <r>
    <x v="2"/>
    <s v="AWD-EVR-Grote zuidelijke eerste plas"/>
    <d v="2017-07-21T15:20:00"/>
    <n v="1"/>
    <x v="1"/>
    <s v="Ischnura elegans"/>
    <n v="51"/>
    <x v="0"/>
    <x v="7"/>
    <n v="7"/>
    <x v="1"/>
  </r>
  <r>
    <x v="2"/>
    <s v="AWD-EVR-Grote zuidelijke eerste plas"/>
    <d v="2017-07-21T15:20:00"/>
    <n v="1"/>
    <x v="3"/>
    <s v="Enallagma cyathigerum"/>
    <n v="32"/>
    <x v="0"/>
    <x v="7"/>
    <n v="7"/>
    <x v="1"/>
  </r>
  <r>
    <x v="2"/>
    <s v="AWD-EVR-Grote zuidelijke eerste plas"/>
    <d v="2017-08-02T12:20:00"/>
    <n v="1"/>
    <x v="6"/>
    <s v="Coenagrion puella"/>
    <n v="12"/>
    <x v="0"/>
    <x v="7"/>
    <n v="8"/>
    <x v="1"/>
  </r>
  <r>
    <x v="2"/>
    <s v="AWD-EVR-Grote zuidelijke eerste plas"/>
    <d v="2017-08-02T12:20:00"/>
    <n v="1"/>
    <x v="12"/>
    <s v="Sympetrum striolatum"/>
    <n v="2"/>
    <x v="0"/>
    <x v="7"/>
    <n v="8"/>
    <x v="2"/>
  </r>
  <r>
    <x v="2"/>
    <s v="AWD-EVR-Grote zuidelijke eerste plas"/>
    <d v="2017-08-02T12:20:00"/>
    <n v="1"/>
    <x v="23"/>
    <s v="Sympetrum striolatum/vulgatum"/>
    <n v="2"/>
    <x v="0"/>
    <x v="7"/>
    <n v="8"/>
    <x v="2"/>
  </r>
  <r>
    <x v="2"/>
    <s v="AWD-EVR-Grote zuidelijke eerste plas"/>
    <d v="2017-08-02T12:20:00"/>
    <n v="1"/>
    <x v="11"/>
    <s v="Lestes sponsa"/>
    <n v="9"/>
    <x v="0"/>
    <x v="7"/>
    <n v="8"/>
    <x v="0"/>
  </r>
  <r>
    <x v="2"/>
    <s v="AWD-EVR-Grote zuidelijke eerste plas"/>
    <d v="2017-08-02T12:20:00"/>
    <n v="1"/>
    <x v="13"/>
    <s v="Chalcolestes viridis"/>
    <n v="6"/>
    <x v="0"/>
    <x v="7"/>
    <n v="8"/>
    <x v="0"/>
  </r>
  <r>
    <x v="2"/>
    <s v="AWD-EVR-Grote zuidelijke eerste plas"/>
    <d v="2017-08-02T12:20:00"/>
    <n v="1"/>
    <x v="1"/>
    <s v="Ischnura elegans"/>
    <n v="19"/>
    <x v="0"/>
    <x v="7"/>
    <n v="8"/>
    <x v="1"/>
  </r>
  <r>
    <x v="2"/>
    <s v="AWD-EVR-Grote zuidelijke eerste plas"/>
    <d v="2017-08-02T12:20:00"/>
    <n v="1"/>
    <x v="3"/>
    <s v="Enallagma cyathigerum"/>
    <n v="24"/>
    <x v="0"/>
    <x v="7"/>
    <n v="8"/>
    <x v="1"/>
  </r>
  <r>
    <x v="2"/>
    <s v="AWD-EVR-Grote zuidelijke eerste plas"/>
    <d v="2017-08-14T12:06:00"/>
    <n v="1"/>
    <x v="6"/>
    <s v="Coenagrion puella"/>
    <n v="4"/>
    <x v="0"/>
    <x v="7"/>
    <n v="8"/>
    <x v="1"/>
  </r>
  <r>
    <x v="2"/>
    <s v="AWD-EVR-Grote zuidelijke eerste plas"/>
    <d v="2017-08-14T12:06:00"/>
    <n v="1"/>
    <x v="12"/>
    <s v="Sympetrum striolatum"/>
    <n v="4"/>
    <x v="0"/>
    <x v="7"/>
    <n v="8"/>
    <x v="2"/>
  </r>
  <r>
    <x v="2"/>
    <s v="AWD-EVR-Grote zuidelijke eerste plas"/>
    <d v="2017-08-14T12:06:00"/>
    <n v="1"/>
    <x v="11"/>
    <s v="Lestes sponsa"/>
    <n v="6"/>
    <x v="0"/>
    <x v="7"/>
    <n v="8"/>
    <x v="0"/>
  </r>
  <r>
    <x v="2"/>
    <s v="AWD-EVR-Grote zuidelijke eerste plas"/>
    <d v="2017-08-14T12:06:00"/>
    <n v="1"/>
    <x v="13"/>
    <s v="Chalcolestes viridis"/>
    <n v="5"/>
    <x v="0"/>
    <x v="7"/>
    <n v="8"/>
    <x v="0"/>
  </r>
  <r>
    <x v="2"/>
    <s v="AWD-EVR-Grote zuidelijke eerste plas"/>
    <d v="2017-08-14T12:06:00"/>
    <n v="1"/>
    <x v="1"/>
    <s v="Ischnura elegans"/>
    <n v="16"/>
    <x v="0"/>
    <x v="7"/>
    <n v="8"/>
    <x v="1"/>
  </r>
  <r>
    <x v="2"/>
    <s v="AWD-EVR-Grote zuidelijke eerste plas"/>
    <d v="2017-08-14T12:06:00"/>
    <n v="1"/>
    <x v="14"/>
    <s v="Aeshna mixta"/>
    <n v="1"/>
    <x v="0"/>
    <x v="7"/>
    <n v="8"/>
    <x v="3"/>
  </r>
  <r>
    <x v="2"/>
    <s v="AWD-EVR-Grote zuidelijke eerste plas"/>
    <d v="2017-08-14T12:06:00"/>
    <n v="1"/>
    <x v="3"/>
    <s v="Enallagma cyathigerum"/>
    <n v="17"/>
    <x v="0"/>
    <x v="7"/>
    <n v="8"/>
    <x v="1"/>
  </r>
  <r>
    <x v="2"/>
    <s v="AWD-EVR-Grote zuidelijke eerste plas"/>
    <d v="2017-08-15T15:25:00"/>
    <n v="1"/>
    <x v="6"/>
    <s v="Coenagrion puella"/>
    <n v="6"/>
    <x v="0"/>
    <x v="7"/>
    <n v="8"/>
    <x v="1"/>
  </r>
  <r>
    <x v="2"/>
    <s v="AWD-EVR-Grote zuidelijke eerste plas"/>
    <d v="2017-08-15T15:25:00"/>
    <n v="1"/>
    <x v="0"/>
    <s v="Sympecma fusca"/>
    <n v="1"/>
    <x v="0"/>
    <x v="7"/>
    <n v="8"/>
    <x v="0"/>
  </r>
  <r>
    <x v="2"/>
    <s v="AWD-EVR-Grote zuidelijke eerste plas"/>
    <d v="2017-08-15T15:25:00"/>
    <n v="1"/>
    <x v="12"/>
    <s v="Sympetrum striolatum"/>
    <n v="1"/>
    <x v="0"/>
    <x v="7"/>
    <n v="8"/>
    <x v="2"/>
  </r>
  <r>
    <x v="2"/>
    <s v="AWD-EVR-Grote zuidelijke eerste plas"/>
    <d v="2017-08-15T15:25:00"/>
    <n v="1"/>
    <x v="9"/>
    <s v="Anax imperator"/>
    <n v="1"/>
    <x v="0"/>
    <x v="7"/>
    <n v="8"/>
    <x v="3"/>
  </r>
  <r>
    <x v="2"/>
    <s v="AWD-EVR-Grote zuidelijke eerste plas"/>
    <d v="2017-08-15T15:25:00"/>
    <n v="1"/>
    <x v="13"/>
    <s v="Chalcolestes viridis"/>
    <n v="2"/>
    <x v="0"/>
    <x v="7"/>
    <n v="8"/>
    <x v="0"/>
  </r>
  <r>
    <x v="2"/>
    <s v="AWD-EVR-Grote zuidelijke eerste plas"/>
    <d v="2017-08-15T15:25:00"/>
    <n v="1"/>
    <x v="3"/>
    <s v="Enallagma cyathigerum"/>
    <n v="14"/>
    <x v="0"/>
    <x v="7"/>
    <n v="8"/>
    <x v="1"/>
  </r>
  <r>
    <x v="2"/>
    <s v="AWD-EVR-Grote zuidelijke eerste plas"/>
    <d v="2018-05-09T15:25:00"/>
    <n v="1"/>
    <x v="10"/>
    <s v="Libellula quadrimaculata"/>
    <n v="9"/>
    <x v="0"/>
    <x v="10"/>
    <n v="5"/>
    <x v="2"/>
  </r>
  <r>
    <x v="2"/>
    <s v="AWD-EVR-Grote zuidelijke eerste plas"/>
    <d v="2018-05-09T15:25:00"/>
    <n v="1"/>
    <x v="3"/>
    <s v="Enallagma cyathigerum"/>
    <n v="15"/>
    <x v="0"/>
    <x v="10"/>
    <n v="5"/>
    <x v="1"/>
  </r>
  <r>
    <x v="2"/>
    <s v="AWD-EVR-Grote zuidelijke eerste plas"/>
    <d v="2018-05-09T15:25:00"/>
    <n v="1"/>
    <x v="1"/>
    <s v="Ischnura elegans"/>
    <n v="5"/>
    <x v="0"/>
    <x v="10"/>
    <n v="5"/>
    <x v="1"/>
  </r>
  <r>
    <x v="2"/>
    <s v="AWD-EVR-Grote zuidelijke eerste plas"/>
    <d v="2018-05-09T15:25:00"/>
    <n v="1"/>
    <x v="28"/>
    <s v="Leucorrhinia dubia"/>
    <n v="1"/>
    <x v="0"/>
    <x v="10"/>
    <n v="5"/>
    <x v="2"/>
  </r>
  <r>
    <x v="2"/>
    <s v="AWD-EVR-Grote zuidelijke eerste plas"/>
    <d v="2018-05-29T12:20:00"/>
    <n v="1"/>
    <x v="6"/>
    <s v="Coenagrion puella"/>
    <n v="29"/>
    <x v="0"/>
    <x v="10"/>
    <n v="5"/>
    <x v="1"/>
  </r>
  <r>
    <x v="2"/>
    <s v="AWD-EVR-Grote zuidelijke eerste plas"/>
    <d v="2018-05-29T12:20:00"/>
    <n v="1"/>
    <x v="9"/>
    <s v="Anax imperator"/>
    <n v="1"/>
    <x v="0"/>
    <x v="10"/>
    <n v="5"/>
    <x v="3"/>
  </r>
  <r>
    <x v="2"/>
    <s v="AWD-EVR-Grote zuidelijke eerste plas"/>
    <d v="2018-05-29T12:20:00"/>
    <n v="1"/>
    <x v="1"/>
    <s v="Ischnura elegans"/>
    <n v="14"/>
    <x v="0"/>
    <x v="10"/>
    <n v="5"/>
    <x v="1"/>
  </r>
  <r>
    <x v="2"/>
    <s v="AWD-EVR-Grote zuidelijke eerste plas"/>
    <d v="2018-05-29T12:20:00"/>
    <n v="1"/>
    <x v="10"/>
    <s v="Libellula quadrimaculata"/>
    <n v="7"/>
    <x v="0"/>
    <x v="10"/>
    <n v="5"/>
    <x v="2"/>
  </r>
  <r>
    <x v="2"/>
    <s v="AWD-EVR-Grote zuidelijke eerste plas"/>
    <d v="2018-05-29T12:20:00"/>
    <n v="1"/>
    <x v="3"/>
    <s v="Enallagma cyathigerum"/>
    <n v="8"/>
    <x v="0"/>
    <x v="10"/>
    <n v="5"/>
    <x v="1"/>
  </r>
  <r>
    <x v="2"/>
    <s v="AWD-EVR-Grote zuidelijke eerste plas"/>
    <d v="2018-06-07T11:25:00"/>
    <n v="1"/>
    <x v="6"/>
    <s v="Coenagrion puella"/>
    <n v="45"/>
    <x v="0"/>
    <x v="10"/>
    <n v="6"/>
    <x v="1"/>
  </r>
  <r>
    <x v="2"/>
    <s v="AWD-EVR-Grote zuidelijke eerste plas"/>
    <d v="2018-06-07T11:25:00"/>
    <n v="1"/>
    <x v="5"/>
    <s v="Orthetrum cancellatum"/>
    <n v="1"/>
    <x v="0"/>
    <x v="10"/>
    <n v="6"/>
    <x v="2"/>
  </r>
  <r>
    <x v="2"/>
    <s v="AWD-EVR-Grote zuidelijke eerste plas"/>
    <d v="2018-06-07T11:25:00"/>
    <n v="1"/>
    <x v="1"/>
    <s v="Ischnura elegans"/>
    <n v="57"/>
    <x v="0"/>
    <x v="10"/>
    <n v="6"/>
    <x v="1"/>
  </r>
  <r>
    <x v="2"/>
    <s v="AWD-EVR-Grote zuidelijke eerste plas"/>
    <d v="2018-06-07T11:25:00"/>
    <n v="1"/>
    <x v="10"/>
    <s v="Libellula quadrimaculata"/>
    <n v="23"/>
    <x v="0"/>
    <x v="10"/>
    <n v="6"/>
    <x v="2"/>
  </r>
  <r>
    <x v="2"/>
    <s v="AWD-EVR-Grote zuidelijke eerste plas"/>
    <d v="2018-06-07T11:25:00"/>
    <n v="1"/>
    <x v="3"/>
    <s v="Enallagma cyathigerum"/>
    <n v="11"/>
    <x v="0"/>
    <x v="10"/>
    <n v="6"/>
    <x v="1"/>
  </r>
  <r>
    <x v="2"/>
    <s v="AWD-EVR-Grote zuidelijke eerste plas"/>
    <d v="2018-06-29T15:25:00"/>
    <n v="1"/>
    <x v="6"/>
    <s v="Coenagrion puella"/>
    <n v="29"/>
    <x v="0"/>
    <x v="10"/>
    <n v="6"/>
    <x v="1"/>
  </r>
  <r>
    <x v="2"/>
    <s v="AWD-EVR-Grote zuidelijke eerste plas"/>
    <d v="2018-06-29T15:25:00"/>
    <n v="1"/>
    <x v="9"/>
    <s v="Anax imperator"/>
    <n v="1"/>
    <x v="0"/>
    <x v="10"/>
    <n v="6"/>
    <x v="3"/>
  </r>
  <r>
    <x v="2"/>
    <s v="AWD-EVR-Grote zuidelijke eerste plas"/>
    <d v="2018-06-29T15:25:00"/>
    <n v="1"/>
    <x v="1"/>
    <s v="Ischnura elegans"/>
    <n v="14"/>
    <x v="0"/>
    <x v="10"/>
    <n v="6"/>
    <x v="1"/>
  </r>
  <r>
    <x v="2"/>
    <s v="AWD-EVR-Grote zuidelijke eerste plas"/>
    <d v="2018-06-29T15:25:00"/>
    <n v="1"/>
    <x v="10"/>
    <s v="Libellula quadrimaculata"/>
    <n v="7"/>
    <x v="0"/>
    <x v="10"/>
    <n v="6"/>
    <x v="2"/>
  </r>
  <r>
    <x v="2"/>
    <s v="AWD-EVR-Grote zuidelijke eerste plas"/>
    <d v="2018-06-29T15:25:00"/>
    <n v="1"/>
    <x v="3"/>
    <s v="Enallagma cyathigerum"/>
    <n v="8"/>
    <x v="0"/>
    <x v="10"/>
    <n v="6"/>
    <x v="1"/>
  </r>
  <r>
    <x v="2"/>
    <s v="AWD-EVR-Grote zuidelijke eerste plas"/>
    <d v="2018-07-13T14:45:00"/>
    <n v="1"/>
    <x v="6"/>
    <s v="Coenagrion puella"/>
    <n v="33"/>
    <x v="0"/>
    <x v="10"/>
    <n v="7"/>
    <x v="1"/>
  </r>
  <r>
    <x v="2"/>
    <s v="AWD-EVR-Grote zuidelijke eerste plas"/>
    <d v="2018-07-13T14:45:00"/>
    <n v="1"/>
    <x v="12"/>
    <s v="Sympetrum striolatum"/>
    <n v="3"/>
    <x v="0"/>
    <x v="10"/>
    <n v="7"/>
    <x v="2"/>
  </r>
  <r>
    <x v="2"/>
    <s v="AWD-EVR-Grote zuidelijke eerste plas"/>
    <d v="2018-07-13T14:45:00"/>
    <n v="1"/>
    <x v="11"/>
    <s v="Lestes sponsa"/>
    <n v="2"/>
    <x v="0"/>
    <x v="10"/>
    <n v="7"/>
    <x v="0"/>
  </r>
  <r>
    <x v="2"/>
    <s v="AWD-EVR-Grote zuidelijke eerste plas"/>
    <d v="2018-07-13T14:45:00"/>
    <n v="1"/>
    <x v="13"/>
    <s v="Chalcolestes viridis"/>
    <n v="4"/>
    <x v="0"/>
    <x v="10"/>
    <n v="7"/>
    <x v="0"/>
  </r>
  <r>
    <x v="2"/>
    <s v="AWD-EVR-Grote zuidelijke eerste plas"/>
    <d v="2018-07-13T14:45:00"/>
    <n v="1"/>
    <x v="1"/>
    <s v="Ischnura elegans"/>
    <n v="35"/>
    <x v="0"/>
    <x v="10"/>
    <n v="7"/>
    <x v="1"/>
  </r>
  <r>
    <x v="2"/>
    <s v="AWD-EVR-Grote zuidelijke eerste plas"/>
    <d v="2018-07-13T14:45:00"/>
    <n v="1"/>
    <x v="10"/>
    <s v="Libellula quadrimaculata"/>
    <n v="3"/>
    <x v="0"/>
    <x v="10"/>
    <n v="7"/>
    <x v="2"/>
  </r>
  <r>
    <x v="2"/>
    <s v="AWD-EVR-Grote zuidelijke eerste plas"/>
    <d v="2018-07-13T14:45:00"/>
    <n v="1"/>
    <x v="3"/>
    <s v="Enallagma cyathigerum"/>
    <n v="6"/>
    <x v="0"/>
    <x v="10"/>
    <n v="7"/>
    <x v="1"/>
  </r>
  <r>
    <x v="2"/>
    <s v="AWD-EVR-Grote zuidelijke eerste plas"/>
    <d v="2018-08-01T15:30:00"/>
    <n v="1"/>
    <x v="6"/>
    <s v="Coenagrion puella"/>
    <n v="2"/>
    <x v="0"/>
    <x v="10"/>
    <n v="8"/>
    <x v="1"/>
  </r>
  <r>
    <x v="2"/>
    <s v="AWD-EVR-Grote zuidelijke eerste plas"/>
    <d v="2018-08-01T15:30:00"/>
    <n v="1"/>
    <x v="12"/>
    <s v="Sympetrum striolatum"/>
    <n v="1"/>
    <x v="0"/>
    <x v="10"/>
    <n v="8"/>
    <x v="2"/>
  </r>
  <r>
    <x v="2"/>
    <s v="AWD-EVR-Grote zuidelijke eerste plas"/>
    <d v="2018-08-01T15:30:00"/>
    <n v="1"/>
    <x v="11"/>
    <s v="Lestes sponsa"/>
    <n v="2"/>
    <x v="0"/>
    <x v="10"/>
    <n v="8"/>
    <x v="0"/>
  </r>
  <r>
    <x v="2"/>
    <s v="AWD-EVR-Grote zuidelijke eerste plas"/>
    <d v="2018-08-01T15:30:00"/>
    <n v="1"/>
    <x v="3"/>
    <s v="Enallagma cyathigerum"/>
    <n v="40"/>
    <x v="0"/>
    <x v="10"/>
    <n v="8"/>
    <x v="1"/>
  </r>
  <r>
    <x v="2"/>
    <s v="AWD-EVR-Grote zuidelijke eerste plas"/>
    <d v="2018-08-20T15:15:00"/>
    <n v="1"/>
    <x v="6"/>
    <s v="Coenagrion puella"/>
    <n v="4"/>
    <x v="0"/>
    <x v="10"/>
    <n v="8"/>
    <x v="1"/>
  </r>
  <r>
    <x v="2"/>
    <s v="AWD-EVR-Grote zuidelijke eerste plas"/>
    <d v="2018-08-20T15:15:00"/>
    <n v="1"/>
    <x v="12"/>
    <s v="Sympetrum striolatum"/>
    <n v="3"/>
    <x v="0"/>
    <x v="10"/>
    <n v="8"/>
    <x v="2"/>
  </r>
  <r>
    <x v="2"/>
    <s v="AWD-EVR-Grote zuidelijke eerste plas"/>
    <d v="2018-08-20T15:15:00"/>
    <n v="1"/>
    <x v="1"/>
    <s v="Ischnura elegans"/>
    <n v="1"/>
    <x v="0"/>
    <x v="10"/>
    <n v="8"/>
    <x v="1"/>
  </r>
  <r>
    <x v="2"/>
    <s v="AWD-EVR-Grote zuidelijke eerste plas"/>
    <d v="2018-08-20T15:15:00"/>
    <n v="1"/>
    <x v="14"/>
    <s v="Aeshna mixta"/>
    <n v="2"/>
    <x v="0"/>
    <x v="10"/>
    <n v="8"/>
    <x v="3"/>
  </r>
  <r>
    <x v="2"/>
    <s v="AWD-EVR-Grote zuidelijke eerste plas"/>
    <d v="2018-09-18T11:35:00"/>
    <n v="1"/>
    <x v="6"/>
    <s v="Coenagrion puella"/>
    <n v="5"/>
    <x v="0"/>
    <x v="10"/>
    <n v="9"/>
    <x v="1"/>
  </r>
  <r>
    <x v="2"/>
    <s v="AWD-EVR-Grote zuidelijke eerste plas"/>
    <d v="2018-09-18T11:35:00"/>
    <n v="1"/>
    <x v="12"/>
    <s v="Sympetrum striolatum"/>
    <n v="3"/>
    <x v="0"/>
    <x v="10"/>
    <n v="9"/>
    <x v="2"/>
  </r>
  <r>
    <x v="2"/>
    <s v="AWD-EVR-Grote zuidelijke eerste plas"/>
    <d v="2018-09-18T11:35:00"/>
    <n v="1"/>
    <x v="23"/>
    <s v="Sympetrum striolatum/vulgatum"/>
    <n v="4"/>
    <x v="0"/>
    <x v="10"/>
    <n v="9"/>
    <x v="2"/>
  </r>
  <r>
    <x v="2"/>
    <s v="AWD-EVR-Grote zuidelijke eerste plas"/>
    <d v="2018-09-18T11:35:00"/>
    <n v="1"/>
    <x v="13"/>
    <s v="Chalcolestes viridis"/>
    <n v="3"/>
    <x v="0"/>
    <x v="10"/>
    <n v="9"/>
    <x v="0"/>
  </r>
  <r>
    <x v="2"/>
    <s v="AWD-EVR-Grote zuidelijke eerste plas"/>
    <d v="2018-09-18T11:35:00"/>
    <n v="1"/>
    <x v="14"/>
    <s v="Aeshna mixta"/>
    <n v="2"/>
    <x v="0"/>
    <x v="10"/>
    <n v="9"/>
    <x v="3"/>
  </r>
  <r>
    <x v="2"/>
    <s v="AWD-EVR-Grote zuidelijke eerste plas"/>
    <d v="2018-09-18T11:35:00"/>
    <n v="1"/>
    <x v="3"/>
    <s v="Enallagma cyathigerum"/>
    <n v="3"/>
    <x v="0"/>
    <x v="10"/>
    <n v="9"/>
    <x v="1"/>
  </r>
  <r>
    <x v="2"/>
    <s v="AWD-EVR-Grote zuidelijke eerste plas"/>
    <d v="2019-05-10T15:00:00"/>
    <n v="1"/>
    <x v="6"/>
    <s v="Coenagrion puella"/>
    <n v="25"/>
    <x v="0"/>
    <x v="8"/>
    <n v="5"/>
    <x v="1"/>
  </r>
  <r>
    <x v="2"/>
    <s v="AWD-EVR-Grote zuidelijke eerste plas"/>
    <d v="2019-05-10T15:00:00"/>
    <n v="1"/>
    <x v="7"/>
    <s v="Brachytron pratense"/>
    <n v="1"/>
    <x v="0"/>
    <x v="8"/>
    <n v="5"/>
    <x v="3"/>
  </r>
  <r>
    <x v="2"/>
    <s v="AWD-EVR-Grote zuidelijke eerste plas"/>
    <d v="2019-05-10T15:00:00"/>
    <n v="1"/>
    <x v="10"/>
    <s v="Libellula quadrimaculata"/>
    <n v="19"/>
    <x v="0"/>
    <x v="8"/>
    <n v="5"/>
    <x v="2"/>
  </r>
  <r>
    <x v="2"/>
    <s v="AWD-EVR-Grote zuidelijke eerste plas"/>
    <d v="2019-05-10T15:00:00"/>
    <n v="1"/>
    <x v="3"/>
    <s v="Enallagma cyathigerum"/>
    <n v="25"/>
    <x v="0"/>
    <x v="8"/>
    <n v="5"/>
    <x v="1"/>
  </r>
  <r>
    <x v="2"/>
    <s v="AWD-EVR-Grote zuidelijke eerste plas"/>
    <d v="2019-05-12T14:50:00"/>
    <n v="1"/>
    <x v="6"/>
    <s v="Coenagrion puella"/>
    <n v="3"/>
    <x v="0"/>
    <x v="8"/>
    <n v="5"/>
    <x v="1"/>
  </r>
  <r>
    <x v="2"/>
    <s v="AWD-EVR-Grote zuidelijke eerste plas"/>
    <d v="2019-05-12T14:50:00"/>
    <n v="1"/>
    <x v="7"/>
    <s v="Brachytron pratense"/>
    <n v="1"/>
    <x v="0"/>
    <x v="8"/>
    <n v="5"/>
    <x v="3"/>
  </r>
  <r>
    <x v="2"/>
    <s v="AWD-EVR-Grote zuidelijke eerste plas"/>
    <d v="2019-05-12T14:50:00"/>
    <n v="1"/>
    <x v="10"/>
    <s v="Libellula quadrimaculata"/>
    <n v="35"/>
    <x v="0"/>
    <x v="8"/>
    <n v="5"/>
    <x v="2"/>
  </r>
  <r>
    <x v="2"/>
    <s v="AWD-EVR-Grote zuidelijke eerste plas"/>
    <d v="2019-05-12T14:50:00"/>
    <n v="1"/>
    <x v="3"/>
    <s v="Enallagma cyathigerum"/>
    <n v="2"/>
    <x v="0"/>
    <x v="8"/>
    <n v="5"/>
    <x v="1"/>
  </r>
  <r>
    <x v="2"/>
    <s v="AWD-EVR-Grote zuidelijke eerste plas"/>
    <d v="2019-05-24T12:25:00"/>
    <n v="1"/>
    <x v="5"/>
    <s v="Orthetrum cancellatum"/>
    <n v="2"/>
    <x v="0"/>
    <x v="8"/>
    <n v="5"/>
    <x v="2"/>
  </r>
  <r>
    <x v="2"/>
    <s v="AWD-EVR-Grote zuidelijke eerste plas"/>
    <d v="2019-05-24T12:25:00"/>
    <n v="1"/>
    <x v="7"/>
    <s v="Brachytron pratense"/>
    <n v="2"/>
    <x v="0"/>
    <x v="8"/>
    <n v="5"/>
    <x v="3"/>
  </r>
  <r>
    <x v="2"/>
    <s v="AWD-EVR-Grote zuidelijke eerste plas"/>
    <d v="2019-05-24T12:25:00"/>
    <n v="1"/>
    <x v="1"/>
    <s v="Ischnura elegans"/>
    <n v="7"/>
    <x v="0"/>
    <x v="8"/>
    <n v="5"/>
    <x v="1"/>
  </r>
  <r>
    <x v="2"/>
    <s v="AWD-EVR-Grote zuidelijke eerste plas"/>
    <d v="2019-05-24T12:25:00"/>
    <n v="1"/>
    <x v="10"/>
    <s v="Libellula quadrimaculata"/>
    <n v="19"/>
    <x v="0"/>
    <x v="8"/>
    <n v="5"/>
    <x v="2"/>
  </r>
  <r>
    <x v="2"/>
    <s v="AWD-EVR-Grote zuidelijke eerste plas"/>
    <d v="2019-05-24T12:25:00"/>
    <n v="1"/>
    <x v="2"/>
    <s v="Pyrrhosoma nymphula"/>
    <n v="1"/>
    <x v="0"/>
    <x v="8"/>
    <n v="5"/>
    <x v="1"/>
  </r>
  <r>
    <x v="2"/>
    <s v="AWD-EVR-Grote zuidelijke eerste plas"/>
    <d v="2019-05-24T12:25:00"/>
    <n v="1"/>
    <x v="3"/>
    <s v="Enallagma cyathigerum"/>
    <n v="65"/>
    <x v="0"/>
    <x v="8"/>
    <n v="5"/>
    <x v="1"/>
  </r>
  <r>
    <x v="2"/>
    <s v="AWD-EVR-Grote zuidelijke eerste plas"/>
    <d v="2019-06-14T13:50:00"/>
    <n v="1"/>
    <x v="6"/>
    <s v="Coenagrion puella"/>
    <n v="9"/>
    <x v="0"/>
    <x v="8"/>
    <n v="6"/>
    <x v="1"/>
  </r>
  <r>
    <x v="2"/>
    <s v="AWD-EVR-Grote zuidelijke eerste plas"/>
    <d v="2019-06-14T13:50:00"/>
    <n v="1"/>
    <x v="7"/>
    <s v="Brachytron pratense"/>
    <n v="2"/>
    <x v="0"/>
    <x v="8"/>
    <n v="6"/>
    <x v="3"/>
  </r>
  <r>
    <x v="2"/>
    <s v="AWD-EVR-Grote zuidelijke eerste plas"/>
    <d v="2019-06-14T13:50:00"/>
    <n v="1"/>
    <x v="9"/>
    <s v="Anax imperator"/>
    <n v="1"/>
    <x v="0"/>
    <x v="8"/>
    <n v="6"/>
    <x v="3"/>
  </r>
  <r>
    <x v="2"/>
    <s v="AWD-EVR-Grote zuidelijke eerste plas"/>
    <d v="2019-06-14T13:50:00"/>
    <n v="1"/>
    <x v="1"/>
    <s v="Ischnura elegans"/>
    <n v="140"/>
    <x v="0"/>
    <x v="8"/>
    <n v="6"/>
    <x v="1"/>
  </r>
  <r>
    <x v="2"/>
    <s v="AWD-EVR-Grote zuidelijke eerste plas"/>
    <d v="2019-06-14T13:50:00"/>
    <n v="1"/>
    <x v="10"/>
    <s v="Libellula quadrimaculata"/>
    <n v="14"/>
    <x v="0"/>
    <x v="8"/>
    <n v="6"/>
    <x v="2"/>
  </r>
  <r>
    <x v="2"/>
    <s v="AWD-EVR-Grote zuidelijke eerste plas"/>
    <d v="2019-06-14T13:50:00"/>
    <n v="1"/>
    <x v="3"/>
    <s v="Enallagma cyathigerum"/>
    <n v="14"/>
    <x v="0"/>
    <x v="8"/>
    <n v="6"/>
    <x v="1"/>
  </r>
  <r>
    <x v="2"/>
    <s v="AWD-EVR-Grote zuidelijke eerste plas"/>
    <d v="2019-07-05T14:45:00"/>
    <n v="1"/>
    <x v="5"/>
    <s v="Orthetrum cancellatum"/>
    <n v="1"/>
    <x v="0"/>
    <x v="8"/>
    <n v="7"/>
    <x v="2"/>
  </r>
  <r>
    <x v="2"/>
    <s v="AWD-EVR-Grote zuidelijke eerste plas"/>
    <d v="2019-07-05T14:45:00"/>
    <n v="1"/>
    <x v="11"/>
    <s v="Lestes sponsa"/>
    <n v="3"/>
    <x v="0"/>
    <x v="8"/>
    <n v="7"/>
    <x v="0"/>
  </r>
  <r>
    <x v="2"/>
    <s v="AWD-EVR-Grote zuidelijke eerste plas"/>
    <d v="2019-07-05T14:45:00"/>
    <n v="1"/>
    <x v="9"/>
    <s v="Anax imperator"/>
    <n v="3"/>
    <x v="0"/>
    <x v="8"/>
    <n v="7"/>
    <x v="3"/>
  </r>
  <r>
    <x v="2"/>
    <s v="AWD-EVR-Grote zuidelijke eerste plas"/>
    <d v="2019-07-05T14:45:00"/>
    <n v="1"/>
    <x v="1"/>
    <s v="Ischnura elegans"/>
    <n v="42"/>
    <x v="0"/>
    <x v="8"/>
    <n v="7"/>
    <x v="1"/>
  </r>
  <r>
    <x v="2"/>
    <s v="AWD-EVR-Grote zuidelijke eerste plas"/>
    <d v="2019-07-05T14:45:00"/>
    <n v="1"/>
    <x v="10"/>
    <s v="Libellula quadrimaculata"/>
    <n v="2"/>
    <x v="0"/>
    <x v="8"/>
    <n v="7"/>
    <x v="2"/>
  </r>
  <r>
    <x v="2"/>
    <s v="AWD-EVR-Grote zuidelijke eerste plas"/>
    <d v="2019-07-05T14:45:00"/>
    <n v="1"/>
    <x v="3"/>
    <s v="Enallagma cyathigerum"/>
    <n v="21"/>
    <x v="0"/>
    <x v="8"/>
    <n v="7"/>
    <x v="1"/>
  </r>
  <r>
    <x v="2"/>
    <s v="AWD-EVR-Grote zuidelijke eerste plas"/>
    <d v="2019-07-05T14:45:00"/>
    <n v="1"/>
    <x v="22"/>
    <s v="Crocothemis erythraea"/>
    <n v="1"/>
    <x v="0"/>
    <x v="8"/>
    <n v="7"/>
    <x v="2"/>
  </r>
  <r>
    <x v="2"/>
    <s v="AWD-EVR-Grote zuidelijke eerste plas"/>
    <d v="2019-07-05T14:45:00"/>
    <n v="1"/>
    <x v="20"/>
    <s v="Anax parthenope"/>
    <n v="1"/>
    <x v="0"/>
    <x v="8"/>
    <n v="7"/>
    <x v="3"/>
  </r>
  <r>
    <x v="2"/>
    <s v="AWD-EVR-Grote zuidelijke eerste plas"/>
    <d v="2019-08-07T14:30:00"/>
    <n v="1"/>
    <x v="12"/>
    <s v="Sympetrum striolatum"/>
    <n v="6"/>
    <x v="0"/>
    <x v="8"/>
    <n v="8"/>
    <x v="2"/>
  </r>
  <r>
    <x v="2"/>
    <s v="AWD-EVR-Grote zuidelijke eerste plas"/>
    <d v="2019-08-07T14:30:00"/>
    <n v="1"/>
    <x v="13"/>
    <s v="Chalcolestes viridis"/>
    <n v="1"/>
    <x v="0"/>
    <x v="8"/>
    <n v="8"/>
    <x v="0"/>
  </r>
  <r>
    <x v="2"/>
    <s v="AWD-EVR-Grote zuidelijke eerste plas"/>
    <d v="2019-08-07T14:30:00"/>
    <n v="1"/>
    <x v="1"/>
    <s v="Ischnura elegans"/>
    <n v="9"/>
    <x v="0"/>
    <x v="8"/>
    <n v="8"/>
    <x v="1"/>
  </r>
  <r>
    <x v="2"/>
    <s v="AWD-EVR-Grote zuidelijke eerste plas"/>
    <d v="2019-08-07T14:30:00"/>
    <n v="1"/>
    <x v="3"/>
    <s v="Enallagma cyathigerum"/>
    <n v="49"/>
    <x v="0"/>
    <x v="8"/>
    <n v="8"/>
    <x v="1"/>
  </r>
  <r>
    <x v="2"/>
    <s v="AWD-EVR-Grote zuidelijke eerste plas"/>
    <d v="2019-08-13T15:30:00"/>
    <n v="1"/>
    <x v="27"/>
    <s v="Aeshna cyanea"/>
    <n v="1"/>
    <x v="0"/>
    <x v="8"/>
    <n v="8"/>
    <x v="3"/>
  </r>
  <r>
    <x v="2"/>
    <s v="AWD-EVR-Grote zuidelijke eerste plas"/>
    <d v="2019-08-13T15:30:00"/>
    <n v="1"/>
    <x v="16"/>
    <s v="Sympetrum sanguineum"/>
    <n v="4"/>
    <x v="0"/>
    <x v="8"/>
    <n v="8"/>
    <x v="2"/>
  </r>
  <r>
    <x v="2"/>
    <s v="AWD-EVR-Grote zuidelijke eerste plas"/>
    <d v="2019-08-13T15:30:00"/>
    <n v="1"/>
    <x v="0"/>
    <s v="Sympecma fusca"/>
    <n v="8"/>
    <x v="0"/>
    <x v="8"/>
    <n v="8"/>
    <x v="0"/>
  </r>
  <r>
    <x v="2"/>
    <s v="AWD-EVR-Grote zuidelijke eerste plas"/>
    <d v="2019-08-13T15:30:00"/>
    <n v="1"/>
    <x v="12"/>
    <s v="Sympetrum striolatum"/>
    <n v="12"/>
    <x v="0"/>
    <x v="8"/>
    <n v="8"/>
    <x v="2"/>
  </r>
  <r>
    <x v="2"/>
    <s v="AWD-EVR-Grote zuidelijke eerste plas"/>
    <d v="2019-08-13T15:30:00"/>
    <n v="1"/>
    <x v="11"/>
    <s v="Lestes sponsa"/>
    <n v="12"/>
    <x v="0"/>
    <x v="8"/>
    <n v="8"/>
    <x v="0"/>
  </r>
  <r>
    <x v="2"/>
    <s v="AWD-EVR-Grote zuidelijke eerste plas"/>
    <d v="2019-08-13T15:30:00"/>
    <n v="1"/>
    <x v="13"/>
    <s v="Chalcolestes viridis"/>
    <n v="5"/>
    <x v="0"/>
    <x v="8"/>
    <n v="8"/>
    <x v="0"/>
  </r>
  <r>
    <x v="2"/>
    <s v="AWD-EVR-Grote zuidelijke eerste plas"/>
    <d v="2019-08-13T15:30:00"/>
    <n v="1"/>
    <x v="1"/>
    <s v="Ischnura elegans"/>
    <n v="18"/>
    <x v="0"/>
    <x v="8"/>
    <n v="8"/>
    <x v="1"/>
  </r>
  <r>
    <x v="2"/>
    <s v="AWD-EVR-Grote zuidelijke eerste plas"/>
    <d v="2019-08-13T15:30:00"/>
    <n v="1"/>
    <x v="14"/>
    <s v="Aeshna mixta"/>
    <n v="3"/>
    <x v="0"/>
    <x v="8"/>
    <n v="8"/>
    <x v="3"/>
  </r>
  <r>
    <x v="2"/>
    <s v="AWD-EVR-Grote zuidelijke eerste plas"/>
    <d v="2019-08-13T15:30:00"/>
    <n v="1"/>
    <x v="3"/>
    <s v="Enallagma cyathigerum"/>
    <n v="20"/>
    <x v="0"/>
    <x v="8"/>
    <n v="8"/>
    <x v="1"/>
  </r>
  <r>
    <x v="2"/>
    <s v="AWD-EVR-Grote zuidelijke eerste plas"/>
    <d v="2019-08-20T13:35:00"/>
    <n v="1"/>
    <x v="16"/>
    <s v="Sympetrum sanguineum"/>
    <n v="1"/>
    <x v="0"/>
    <x v="8"/>
    <n v="8"/>
    <x v="2"/>
  </r>
  <r>
    <x v="2"/>
    <s v="AWD-EVR-Grote zuidelijke eerste plas"/>
    <d v="2019-08-20T13:35:00"/>
    <n v="1"/>
    <x v="0"/>
    <s v="Sympecma fusca"/>
    <n v="1"/>
    <x v="0"/>
    <x v="8"/>
    <n v="8"/>
    <x v="0"/>
  </r>
  <r>
    <x v="2"/>
    <s v="AWD-EVR-Grote zuidelijke eerste plas"/>
    <d v="2019-08-20T13:35:00"/>
    <n v="1"/>
    <x v="12"/>
    <s v="Sympetrum striolatum"/>
    <n v="5"/>
    <x v="0"/>
    <x v="8"/>
    <n v="8"/>
    <x v="2"/>
  </r>
  <r>
    <x v="2"/>
    <s v="AWD-EVR-Grote zuidelijke eerste plas"/>
    <d v="2019-08-20T13:35:00"/>
    <n v="1"/>
    <x v="11"/>
    <s v="Lestes sponsa"/>
    <n v="1"/>
    <x v="0"/>
    <x v="8"/>
    <n v="8"/>
    <x v="0"/>
  </r>
  <r>
    <x v="2"/>
    <s v="AWD-EVR-Grote zuidelijke eerste plas"/>
    <d v="2019-08-20T13:35:00"/>
    <n v="1"/>
    <x v="13"/>
    <s v="Chalcolestes viridis"/>
    <n v="1"/>
    <x v="0"/>
    <x v="8"/>
    <n v="8"/>
    <x v="0"/>
  </r>
  <r>
    <x v="2"/>
    <s v="AWD-EVR-Grote zuidelijke eerste plas"/>
    <d v="2019-08-20T13:35:00"/>
    <n v="1"/>
    <x v="17"/>
    <s v="Sympetrum vulgatum"/>
    <n v="7"/>
    <x v="0"/>
    <x v="8"/>
    <n v="8"/>
    <x v="2"/>
  </r>
  <r>
    <x v="2"/>
    <s v="AWD-EVR-Grote zuidelijke eerste plas"/>
    <d v="2019-08-20T13:35:00"/>
    <n v="1"/>
    <x v="3"/>
    <s v="Enallagma cyathigerum"/>
    <n v="17"/>
    <x v="0"/>
    <x v="8"/>
    <n v="8"/>
    <x v="1"/>
  </r>
  <r>
    <x v="2"/>
    <s v="AWD-EVR-Grote zuidelijke eerste plas"/>
    <d v="2019-08-22T15:25:00"/>
    <n v="1"/>
    <x v="16"/>
    <s v="Sympetrum sanguineum"/>
    <n v="1"/>
    <x v="0"/>
    <x v="8"/>
    <n v="8"/>
    <x v="2"/>
  </r>
  <r>
    <x v="2"/>
    <s v="AWD-EVR-Grote zuidelijke eerste plas"/>
    <d v="2019-08-22T15:25:00"/>
    <n v="1"/>
    <x v="12"/>
    <s v="Sympetrum striolatum"/>
    <n v="9"/>
    <x v="0"/>
    <x v="8"/>
    <n v="8"/>
    <x v="2"/>
  </r>
  <r>
    <x v="2"/>
    <s v="AWD-EVR-Grote zuidelijke eerste plas"/>
    <d v="2019-08-22T15:25:00"/>
    <n v="1"/>
    <x v="11"/>
    <s v="Lestes sponsa"/>
    <n v="1"/>
    <x v="0"/>
    <x v="8"/>
    <n v="8"/>
    <x v="0"/>
  </r>
  <r>
    <x v="2"/>
    <s v="AWD-EVR-Grote zuidelijke eerste plas"/>
    <d v="2019-08-22T15:25:00"/>
    <n v="1"/>
    <x v="17"/>
    <s v="Sympetrum vulgatum"/>
    <n v="1"/>
    <x v="0"/>
    <x v="8"/>
    <n v="8"/>
    <x v="2"/>
  </r>
  <r>
    <x v="2"/>
    <s v="AWD-EVR-Grote zuidelijke eerste plas"/>
    <d v="2019-08-22T15:25:00"/>
    <n v="1"/>
    <x v="3"/>
    <s v="Enallagma cyathigerum"/>
    <n v="22"/>
    <x v="0"/>
    <x v="8"/>
    <n v="8"/>
    <x v="1"/>
  </r>
  <r>
    <x v="2"/>
    <s v="AWD-EVR-Grote zuidelijke eerste plas"/>
    <d v="2019-08-28T15:25:00"/>
    <n v="1"/>
    <x v="3"/>
    <s v="Enallagma cyathigerum"/>
    <n v="10"/>
    <x v="0"/>
    <x v="8"/>
    <n v="8"/>
    <x v="1"/>
  </r>
  <r>
    <x v="2"/>
    <s v="AWD-EVR-Grote zuidelijke eerste plas"/>
    <d v="2019-08-28T15:25:00"/>
    <n v="1"/>
    <x v="12"/>
    <s v="Sympetrum striolatum"/>
    <n v="5"/>
    <x v="0"/>
    <x v="8"/>
    <n v="8"/>
    <x v="2"/>
  </r>
  <r>
    <x v="2"/>
    <s v="AWD-EVR-Grote zuidelijke eerste plas"/>
    <d v="2019-08-28T15:25:00"/>
    <n v="1"/>
    <x v="13"/>
    <s v="Chalcolestes viridis"/>
    <n v="1"/>
    <x v="0"/>
    <x v="8"/>
    <n v="8"/>
    <x v="0"/>
  </r>
  <r>
    <x v="2"/>
    <s v="AWD-EVR-Grote zuidelijke eerste plas"/>
    <d v="2019-08-28T15:25:00"/>
    <n v="1"/>
    <x v="14"/>
    <s v="Aeshna mixta"/>
    <n v="4"/>
    <x v="0"/>
    <x v="8"/>
    <n v="8"/>
    <x v="3"/>
  </r>
  <r>
    <x v="2"/>
    <s v="AWD-EVR-Grote zuidelijke eerste plas"/>
    <d v="2019-08-28T15:25:00"/>
    <n v="1"/>
    <x v="17"/>
    <s v="Sympetrum vulgatum"/>
    <n v="3"/>
    <x v="0"/>
    <x v="8"/>
    <n v="8"/>
    <x v="2"/>
  </r>
  <r>
    <x v="2"/>
    <s v="AWD-EVR-Grote zuidelijke eerste plas"/>
    <d v="2019-08-28T15:25:00"/>
    <n v="1"/>
    <x v="20"/>
    <s v="Anax parthenope"/>
    <n v="1"/>
    <x v="0"/>
    <x v="8"/>
    <n v="8"/>
    <x v="3"/>
  </r>
  <r>
    <x v="2"/>
    <s v="AWD-EVR-Grote zuidelijke eerste plas"/>
    <d v="2019-08-28T15:25:00"/>
    <n v="1"/>
    <x v="19"/>
    <s v="Lestes virens"/>
    <n v="1"/>
    <x v="0"/>
    <x v="8"/>
    <n v="8"/>
    <x v="0"/>
  </r>
  <r>
    <x v="2"/>
    <s v="AWD-EVR-Grote zuidelijke eerste plas"/>
    <d v="2019-09-02T15:30:00"/>
    <n v="1"/>
    <x v="16"/>
    <s v="Sympetrum sanguineum"/>
    <n v="3"/>
    <x v="0"/>
    <x v="8"/>
    <n v="9"/>
    <x v="2"/>
  </r>
  <r>
    <x v="2"/>
    <s v="AWD-EVR-Grote zuidelijke eerste plas"/>
    <d v="2019-09-02T15:30:00"/>
    <n v="1"/>
    <x v="12"/>
    <s v="Sympetrum striolatum"/>
    <n v="3"/>
    <x v="0"/>
    <x v="8"/>
    <n v="9"/>
    <x v="2"/>
  </r>
  <r>
    <x v="2"/>
    <s v="AWD-EVR-Grote zuidelijke eerste plas"/>
    <d v="2019-09-02T15:30:00"/>
    <n v="1"/>
    <x v="11"/>
    <s v="Lestes sponsa"/>
    <n v="2"/>
    <x v="0"/>
    <x v="8"/>
    <n v="9"/>
    <x v="0"/>
  </r>
  <r>
    <x v="2"/>
    <s v="AWD-EVR-Grote zuidelijke eerste plas"/>
    <d v="2019-09-02T15:30:00"/>
    <n v="1"/>
    <x v="13"/>
    <s v="Chalcolestes viridis"/>
    <n v="5"/>
    <x v="0"/>
    <x v="8"/>
    <n v="9"/>
    <x v="0"/>
  </r>
  <r>
    <x v="2"/>
    <s v="AWD-EVR-Grote zuidelijke eerste plas"/>
    <d v="2019-09-02T15:30:00"/>
    <n v="1"/>
    <x v="14"/>
    <s v="Aeshna mixta"/>
    <n v="2"/>
    <x v="0"/>
    <x v="8"/>
    <n v="9"/>
    <x v="3"/>
  </r>
  <r>
    <x v="2"/>
    <s v="AWD-EVR-Grote zuidelijke eerste plas"/>
    <d v="2019-09-02T15:30:00"/>
    <n v="1"/>
    <x v="3"/>
    <s v="Enallagma cyathigerum"/>
    <n v="9"/>
    <x v="0"/>
    <x v="8"/>
    <n v="9"/>
    <x v="1"/>
  </r>
  <r>
    <x v="2"/>
    <s v="AWD-EVR-Grote zuidelijke eerste plas"/>
    <d v="2019-09-15T12:50:00"/>
    <n v="1"/>
    <x v="12"/>
    <s v="Sympetrum striolatum"/>
    <n v="7"/>
    <x v="0"/>
    <x v="8"/>
    <n v="9"/>
    <x v="2"/>
  </r>
  <r>
    <x v="2"/>
    <s v="AWD-EVR-Grote zuidelijke eerste plas"/>
    <d v="2019-09-15T12:50:00"/>
    <n v="1"/>
    <x v="14"/>
    <s v="Aeshna mixta"/>
    <n v="1"/>
    <x v="0"/>
    <x v="8"/>
    <n v="9"/>
    <x v="3"/>
  </r>
  <r>
    <x v="2"/>
    <s v="AWD-EVR-Grote zuidelijke eerste plas"/>
    <d v="2019-09-15T12:50:00"/>
    <n v="1"/>
    <x v="3"/>
    <s v="Enallagma cyathigerum"/>
    <n v="6"/>
    <x v="0"/>
    <x v="8"/>
    <n v="9"/>
    <x v="1"/>
  </r>
  <r>
    <x v="2"/>
    <s v="AWD-EVR-Grote zuidelijke eerste plas"/>
    <d v="2020-05-06T12:30:00"/>
    <n v="1"/>
    <x v="7"/>
    <s v="Brachytron pratense"/>
    <n v="1"/>
    <x v="0"/>
    <x v="9"/>
    <n v="5"/>
    <x v="3"/>
  </r>
  <r>
    <x v="2"/>
    <s v="AWD-EVR-Grote zuidelijke eerste plas"/>
    <d v="2020-05-06T12:30:00"/>
    <n v="1"/>
    <x v="10"/>
    <s v="Libellula quadrimaculata"/>
    <n v="7"/>
    <x v="0"/>
    <x v="9"/>
    <n v="5"/>
    <x v="2"/>
  </r>
  <r>
    <x v="2"/>
    <s v="AWD-EVR-Grote zuidelijke eerste plas"/>
    <d v="2020-05-06T12:30:00"/>
    <n v="1"/>
    <x v="2"/>
    <s v="Pyrrhosoma nymphula"/>
    <n v="1"/>
    <x v="0"/>
    <x v="9"/>
    <n v="5"/>
    <x v="1"/>
  </r>
  <r>
    <x v="2"/>
    <s v="AWD-EVR-Grote zuidelijke eerste plas"/>
    <d v="2020-05-06T12:30:00"/>
    <n v="1"/>
    <x v="3"/>
    <s v="Enallagma cyathigerum"/>
    <n v="14"/>
    <x v="0"/>
    <x v="9"/>
    <n v="5"/>
    <x v="1"/>
  </r>
  <r>
    <x v="2"/>
    <s v="AWD-EVR-Grote zuidelijke eerste plas"/>
    <d v="2020-05-15T15:30:00"/>
    <n v="1"/>
    <x v="1"/>
    <s v="Ischnura elegans"/>
    <n v="19"/>
    <x v="0"/>
    <x v="9"/>
    <n v="5"/>
    <x v="1"/>
  </r>
  <r>
    <x v="2"/>
    <s v="AWD-EVR-Grote zuidelijke eerste plas"/>
    <d v="2020-05-15T15:30:00"/>
    <n v="1"/>
    <x v="10"/>
    <s v="Libellula quadrimaculata"/>
    <n v="17"/>
    <x v="0"/>
    <x v="9"/>
    <n v="5"/>
    <x v="2"/>
  </r>
  <r>
    <x v="2"/>
    <s v="AWD-EVR-Grote zuidelijke eerste plas"/>
    <d v="2020-05-15T15:30:00"/>
    <n v="1"/>
    <x v="2"/>
    <s v="Pyrrhosoma nymphula"/>
    <n v="1"/>
    <x v="0"/>
    <x v="9"/>
    <n v="5"/>
    <x v="1"/>
  </r>
  <r>
    <x v="2"/>
    <s v="AWD-EVR-Grote zuidelijke eerste plas"/>
    <d v="2020-05-15T15:30:00"/>
    <n v="1"/>
    <x v="3"/>
    <s v="Enallagma cyathigerum"/>
    <n v="94"/>
    <x v="0"/>
    <x v="9"/>
    <n v="5"/>
    <x v="1"/>
  </r>
  <r>
    <x v="2"/>
    <s v="AWD-EVR-Grote zuidelijke eerste plas"/>
    <d v="2020-05-19T13:45:00"/>
    <n v="1"/>
    <x v="24"/>
    <s v="Leucorrhinia pectoralis"/>
    <n v="2"/>
    <x v="0"/>
    <x v="9"/>
    <n v="5"/>
    <x v="2"/>
  </r>
  <r>
    <x v="2"/>
    <s v="AWD-EVR-Grote zuidelijke eerste plas"/>
    <d v="2020-05-19T13:45:00"/>
    <n v="1"/>
    <x v="5"/>
    <s v="Orthetrum cancellatum"/>
    <n v="2"/>
    <x v="0"/>
    <x v="9"/>
    <n v="5"/>
    <x v="2"/>
  </r>
  <r>
    <x v="2"/>
    <s v="AWD-EVR-Grote zuidelijke eerste plas"/>
    <d v="2020-05-19T13:45:00"/>
    <n v="1"/>
    <x v="7"/>
    <s v="Brachytron pratense"/>
    <n v="2"/>
    <x v="0"/>
    <x v="9"/>
    <n v="5"/>
    <x v="3"/>
  </r>
  <r>
    <x v="2"/>
    <s v="AWD-EVR-Grote zuidelijke eerste plas"/>
    <d v="2020-05-19T13:45:00"/>
    <n v="1"/>
    <x v="10"/>
    <s v="Libellula quadrimaculata"/>
    <n v="20"/>
    <x v="0"/>
    <x v="9"/>
    <n v="5"/>
    <x v="2"/>
  </r>
  <r>
    <x v="2"/>
    <s v="AWD-EVR-Grote zuidelijke eerste plas"/>
    <d v="2020-05-19T13:45:00"/>
    <n v="1"/>
    <x v="3"/>
    <s v="Enallagma cyathigerum"/>
    <n v="10"/>
    <x v="0"/>
    <x v="9"/>
    <n v="5"/>
    <x v="1"/>
  </r>
  <r>
    <x v="2"/>
    <s v="AWD-EVR-Grote zuidelijke eerste plas"/>
    <d v="2020-05-19T13:45:00"/>
    <n v="1"/>
    <x v="20"/>
    <s v="Anax parthenope"/>
    <n v="3"/>
    <x v="0"/>
    <x v="9"/>
    <n v="5"/>
    <x v="3"/>
  </r>
  <r>
    <x v="2"/>
    <s v="AWD-EVR-Grote zuidelijke eerste plas"/>
    <d v="2020-06-03T11:35:00"/>
    <n v="1"/>
    <x v="6"/>
    <s v="Coenagrion puella"/>
    <n v="11"/>
    <x v="0"/>
    <x v="9"/>
    <n v="6"/>
    <x v="1"/>
  </r>
  <r>
    <x v="2"/>
    <s v="AWD-EVR-Grote zuidelijke eerste plas"/>
    <d v="2020-06-03T11:35:00"/>
    <n v="1"/>
    <x v="5"/>
    <s v="Orthetrum cancellatum"/>
    <n v="3"/>
    <x v="0"/>
    <x v="9"/>
    <n v="6"/>
    <x v="2"/>
  </r>
  <r>
    <x v="2"/>
    <s v="AWD-EVR-Grote zuidelijke eerste plas"/>
    <d v="2020-06-03T11:35:00"/>
    <n v="1"/>
    <x v="1"/>
    <s v="Ischnura elegans"/>
    <n v="135"/>
    <x v="0"/>
    <x v="9"/>
    <n v="6"/>
    <x v="1"/>
  </r>
  <r>
    <x v="2"/>
    <s v="AWD-EVR-Grote zuidelijke eerste plas"/>
    <d v="2020-06-03T11:35:00"/>
    <n v="1"/>
    <x v="10"/>
    <s v="Libellula quadrimaculata"/>
    <n v="17"/>
    <x v="0"/>
    <x v="9"/>
    <n v="6"/>
    <x v="2"/>
  </r>
  <r>
    <x v="2"/>
    <s v="AWD-EVR-Grote zuidelijke eerste plas"/>
    <d v="2020-06-03T11:35:00"/>
    <n v="1"/>
    <x v="3"/>
    <s v="Enallagma cyathigerum"/>
    <n v="23"/>
    <x v="0"/>
    <x v="9"/>
    <n v="6"/>
    <x v="1"/>
  </r>
  <r>
    <x v="2"/>
    <s v="AWD-EVR-Grote zuidelijke eerste plas"/>
    <d v="2020-06-22T13:30:00"/>
    <n v="1"/>
    <x v="12"/>
    <s v="Sympetrum striolatum"/>
    <n v="2"/>
    <x v="0"/>
    <x v="9"/>
    <n v="6"/>
    <x v="2"/>
  </r>
  <r>
    <x v="2"/>
    <s v="AWD-EVR-Grote zuidelijke eerste plas"/>
    <d v="2020-06-22T13:30:00"/>
    <n v="1"/>
    <x v="5"/>
    <s v="Orthetrum cancellatum"/>
    <n v="2"/>
    <x v="0"/>
    <x v="9"/>
    <n v="6"/>
    <x v="2"/>
  </r>
  <r>
    <x v="2"/>
    <s v="AWD-EVR-Grote zuidelijke eerste plas"/>
    <d v="2020-06-22T13:30:00"/>
    <n v="1"/>
    <x v="9"/>
    <s v="Anax imperator"/>
    <n v="1"/>
    <x v="0"/>
    <x v="9"/>
    <n v="6"/>
    <x v="3"/>
  </r>
  <r>
    <x v="2"/>
    <s v="AWD-EVR-Grote zuidelijke eerste plas"/>
    <d v="2020-06-22T13:30:00"/>
    <n v="1"/>
    <x v="1"/>
    <s v="Ischnura elegans"/>
    <n v="22"/>
    <x v="0"/>
    <x v="9"/>
    <n v="6"/>
    <x v="1"/>
  </r>
  <r>
    <x v="2"/>
    <s v="AWD-EVR-Grote zuidelijke eerste plas"/>
    <d v="2020-06-22T13:30:00"/>
    <n v="1"/>
    <x v="10"/>
    <s v="Libellula quadrimaculata"/>
    <n v="7"/>
    <x v="0"/>
    <x v="9"/>
    <n v="6"/>
    <x v="2"/>
  </r>
  <r>
    <x v="2"/>
    <s v="AWD-EVR-Grote zuidelijke eerste plas"/>
    <d v="2020-06-22T13:30:00"/>
    <n v="1"/>
    <x v="22"/>
    <s v="Crocothemis erythraea"/>
    <n v="5"/>
    <x v="0"/>
    <x v="9"/>
    <n v="6"/>
    <x v="2"/>
  </r>
  <r>
    <x v="2"/>
    <s v="AWD-EVR-Grote zuidelijke eerste plas"/>
    <d v="2020-06-22T13:30:00"/>
    <n v="1"/>
    <x v="3"/>
    <s v="Enallagma cyathigerum"/>
    <n v="8"/>
    <x v="0"/>
    <x v="9"/>
    <n v="6"/>
    <x v="1"/>
  </r>
  <r>
    <x v="2"/>
    <s v="AWD-EVR-Grote zuidelijke eerste plas"/>
    <d v="2020-07-17T13:30:00"/>
    <n v="1"/>
    <x v="29"/>
    <s v="Sympetrum fonscolombii"/>
    <n v="5"/>
    <x v="0"/>
    <x v="9"/>
    <n v="7"/>
    <x v="2"/>
  </r>
  <r>
    <x v="2"/>
    <s v="AWD-EVR-Grote zuidelijke eerste plas"/>
    <d v="2020-07-17T13:30:00"/>
    <n v="1"/>
    <x v="12"/>
    <s v="Sympetrum striolatum"/>
    <n v="1"/>
    <x v="0"/>
    <x v="9"/>
    <n v="7"/>
    <x v="2"/>
  </r>
  <r>
    <x v="2"/>
    <s v="AWD-EVR-Grote zuidelijke eerste plas"/>
    <d v="2020-07-17T13:30:00"/>
    <n v="1"/>
    <x v="9"/>
    <s v="Anax imperator"/>
    <n v="2"/>
    <x v="0"/>
    <x v="9"/>
    <n v="7"/>
    <x v="3"/>
  </r>
  <r>
    <x v="2"/>
    <s v="AWD-EVR-Grote zuidelijke eerste plas"/>
    <d v="2020-07-17T13:30:00"/>
    <n v="1"/>
    <x v="1"/>
    <s v="Ischnura elegans"/>
    <n v="130"/>
    <x v="0"/>
    <x v="9"/>
    <n v="7"/>
    <x v="1"/>
  </r>
  <r>
    <x v="2"/>
    <s v="AWD-EVR-Grote zuidelijke eerste plas"/>
    <d v="2020-07-17T13:30:00"/>
    <n v="1"/>
    <x v="10"/>
    <s v="Libellula quadrimaculata"/>
    <n v="10"/>
    <x v="0"/>
    <x v="9"/>
    <n v="7"/>
    <x v="2"/>
  </r>
  <r>
    <x v="2"/>
    <s v="AWD-EVR-Grote zuidelijke eerste plas"/>
    <d v="2020-07-17T13:30:00"/>
    <n v="1"/>
    <x v="3"/>
    <s v="Enallagma cyathigerum"/>
    <n v="4"/>
    <x v="0"/>
    <x v="9"/>
    <n v="7"/>
    <x v="1"/>
  </r>
  <r>
    <x v="2"/>
    <s v="AWD-EVR-Grote zuidelijke eerste plas"/>
    <d v="2020-07-21T13:00:00"/>
    <n v="1"/>
    <x v="6"/>
    <s v="Coenagrion puella"/>
    <n v="1"/>
    <x v="0"/>
    <x v="9"/>
    <n v="7"/>
    <x v="1"/>
  </r>
  <r>
    <x v="2"/>
    <s v="AWD-EVR-Grote zuidelijke eerste plas"/>
    <d v="2020-07-21T13:00:00"/>
    <n v="1"/>
    <x v="12"/>
    <s v="Sympetrum striolatum"/>
    <n v="1"/>
    <x v="0"/>
    <x v="9"/>
    <n v="7"/>
    <x v="2"/>
  </r>
  <r>
    <x v="2"/>
    <s v="AWD-EVR-Grote zuidelijke eerste plas"/>
    <d v="2020-07-21T13:00:00"/>
    <n v="1"/>
    <x v="11"/>
    <s v="Lestes sponsa"/>
    <n v="1"/>
    <x v="0"/>
    <x v="9"/>
    <n v="7"/>
    <x v="0"/>
  </r>
  <r>
    <x v="2"/>
    <s v="AWD-EVR-Grote zuidelijke eerste plas"/>
    <d v="2020-07-21T13:00:00"/>
    <n v="1"/>
    <x v="1"/>
    <s v="Ischnura elegans"/>
    <n v="57"/>
    <x v="0"/>
    <x v="9"/>
    <n v="7"/>
    <x v="1"/>
  </r>
  <r>
    <x v="2"/>
    <s v="AWD-EVR-Grote zuidelijke eerste plas"/>
    <d v="2020-07-21T13:00:00"/>
    <n v="1"/>
    <x v="17"/>
    <s v="Sympetrum vulgatum"/>
    <n v="2"/>
    <x v="0"/>
    <x v="9"/>
    <n v="7"/>
    <x v="2"/>
  </r>
  <r>
    <x v="2"/>
    <s v="AWD-EVR-Grote zuidelijke eerste plas"/>
    <d v="2020-07-21T13:00:00"/>
    <n v="1"/>
    <x v="3"/>
    <s v="Enallagma cyathigerum"/>
    <n v="24"/>
    <x v="0"/>
    <x v="9"/>
    <n v="7"/>
    <x v="1"/>
  </r>
  <r>
    <x v="2"/>
    <s v="AWD-EVR-Grote zuidelijke eerste plas"/>
    <d v="2020-08-03T14:35:00"/>
    <n v="1"/>
    <x v="16"/>
    <s v="Sympetrum sanguineum"/>
    <n v="2"/>
    <x v="0"/>
    <x v="9"/>
    <n v="8"/>
    <x v="2"/>
  </r>
  <r>
    <x v="2"/>
    <s v="AWD-EVR-Grote zuidelijke eerste plas"/>
    <d v="2020-08-03T14:35:00"/>
    <n v="1"/>
    <x v="12"/>
    <s v="Sympetrum striolatum"/>
    <n v="5"/>
    <x v="0"/>
    <x v="9"/>
    <n v="8"/>
    <x v="2"/>
  </r>
  <r>
    <x v="2"/>
    <s v="AWD-EVR-Grote zuidelijke eerste plas"/>
    <d v="2020-08-03T14:35:00"/>
    <n v="1"/>
    <x v="23"/>
    <s v="Sympetrum striolatum/vulgatum"/>
    <n v="4"/>
    <x v="0"/>
    <x v="9"/>
    <n v="8"/>
    <x v="2"/>
  </r>
  <r>
    <x v="2"/>
    <s v="AWD-EVR-Grote zuidelijke eerste plas"/>
    <d v="2020-08-03T14:35:00"/>
    <n v="1"/>
    <x v="11"/>
    <s v="Lestes sponsa"/>
    <n v="1"/>
    <x v="0"/>
    <x v="9"/>
    <n v="8"/>
    <x v="0"/>
  </r>
  <r>
    <x v="2"/>
    <s v="AWD-EVR-Grote zuidelijke eerste plas"/>
    <d v="2020-08-03T14:35:00"/>
    <n v="1"/>
    <x v="13"/>
    <s v="Chalcolestes viridis"/>
    <n v="2"/>
    <x v="0"/>
    <x v="9"/>
    <n v="8"/>
    <x v="0"/>
  </r>
  <r>
    <x v="2"/>
    <s v="AWD-EVR-Grote zuidelijke eerste plas"/>
    <d v="2020-08-03T14:35:00"/>
    <n v="1"/>
    <x v="1"/>
    <s v="Ischnura elegans"/>
    <n v="70"/>
    <x v="0"/>
    <x v="9"/>
    <n v="8"/>
    <x v="1"/>
  </r>
  <r>
    <x v="2"/>
    <s v="AWD-EVR-Grote zuidelijke eerste plas"/>
    <d v="2020-08-03T14:35:00"/>
    <n v="1"/>
    <x v="17"/>
    <s v="Sympetrum vulgatum"/>
    <n v="4"/>
    <x v="0"/>
    <x v="9"/>
    <n v="8"/>
    <x v="2"/>
  </r>
  <r>
    <x v="2"/>
    <s v="AWD-EVR-Grote zuidelijke eerste plas"/>
    <d v="2020-08-03T14:35:00"/>
    <n v="1"/>
    <x v="4"/>
    <s v="Coenagrion pulchellum"/>
    <n v="2"/>
    <x v="0"/>
    <x v="9"/>
    <n v="8"/>
    <x v="1"/>
  </r>
  <r>
    <x v="2"/>
    <s v="AWD-EVR-Grote zuidelijke eerste plas"/>
    <d v="2020-08-03T14:35:00"/>
    <n v="1"/>
    <x v="22"/>
    <s v="Crocothemis erythraea"/>
    <n v="2"/>
    <x v="0"/>
    <x v="9"/>
    <n v="8"/>
    <x v="2"/>
  </r>
  <r>
    <x v="2"/>
    <s v="AWD-EVR-Grote zuidelijke eerste plas"/>
    <d v="2020-08-03T14:35:00"/>
    <n v="1"/>
    <x v="3"/>
    <s v="Enallagma cyathigerum"/>
    <n v="23"/>
    <x v="0"/>
    <x v="9"/>
    <n v="8"/>
    <x v="1"/>
  </r>
  <r>
    <x v="2"/>
    <s v="AWD-EVR-Grote zuidelijke eerste plas"/>
    <d v="2020-08-14T14:35:00"/>
    <n v="1"/>
    <x v="12"/>
    <s v="Sympetrum striolatum"/>
    <n v="1"/>
    <x v="0"/>
    <x v="9"/>
    <n v="8"/>
    <x v="2"/>
  </r>
  <r>
    <x v="2"/>
    <s v="AWD-EVR-Grote zuidelijke eerste plas"/>
    <d v="2020-08-14T14:35:00"/>
    <n v="1"/>
    <x v="11"/>
    <s v="Lestes sponsa"/>
    <n v="1"/>
    <x v="0"/>
    <x v="9"/>
    <n v="8"/>
    <x v="0"/>
  </r>
  <r>
    <x v="2"/>
    <s v="AWD-EVR-Grote zuidelijke eerste plas"/>
    <d v="2020-08-14T14:35:00"/>
    <n v="1"/>
    <x v="1"/>
    <s v="Ischnura elegans"/>
    <n v="15"/>
    <x v="0"/>
    <x v="9"/>
    <n v="8"/>
    <x v="1"/>
  </r>
  <r>
    <x v="2"/>
    <s v="AWD-EVR-Grote zuidelijke eerste plas"/>
    <d v="2020-08-14T14:35:00"/>
    <n v="1"/>
    <x v="22"/>
    <s v="Crocothemis erythraea"/>
    <n v="1"/>
    <x v="0"/>
    <x v="9"/>
    <n v="8"/>
    <x v="2"/>
  </r>
  <r>
    <x v="2"/>
    <s v="AWD-EVR-Grote zuidelijke eerste plas"/>
    <d v="2020-08-14T14:35:00"/>
    <n v="1"/>
    <x v="3"/>
    <s v="Enallagma cyathigerum"/>
    <n v="44"/>
    <x v="0"/>
    <x v="9"/>
    <n v="8"/>
    <x v="1"/>
  </r>
  <r>
    <x v="2"/>
    <s v="AWD-EVR-Grote zuidelijke eerste plas"/>
    <d v="2020-08-19T13:10:00"/>
    <n v="1"/>
    <x v="16"/>
    <s v="Sympetrum sanguineum"/>
    <n v="1"/>
    <x v="0"/>
    <x v="9"/>
    <n v="8"/>
    <x v="2"/>
  </r>
  <r>
    <x v="2"/>
    <s v="AWD-EVR-Grote zuidelijke eerste plas"/>
    <d v="2020-08-19T13:10:00"/>
    <n v="1"/>
    <x v="23"/>
    <s v="Sympetrum striolatum/vulgatum"/>
    <n v="30"/>
    <x v="0"/>
    <x v="9"/>
    <n v="8"/>
    <x v="2"/>
  </r>
  <r>
    <x v="2"/>
    <s v="AWD-EVR-Grote zuidelijke eerste plas"/>
    <d v="2020-08-19T13:10:00"/>
    <n v="1"/>
    <x v="11"/>
    <s v="Lestes sponsa"/>
    <n v="1"/>
    <x v="0"/>
    <x v="9"/>
    <n v="8"/>
    <x v="0"/>
  </r>
  <r>
    <x v="2"/>
    <s v="AWD-EVR-Grote zuidelijke eerste plas"/>
    <d v="2020-08-19T13:10:00"/>
    <n v="1"/>
    <x v="9"/>
    <s v="Anax imperator"/>
    <n v="1"/>
    <x v="0"/>
    <x v="9"/>
    <n v="8"/>
    <x v="3"/>
  </r>
  <r>
    <x v="2"/>
    <s v="AWD-EVR-Grote zuidelijke eerste plas"/>
    <d v="2020-08-19T13:10:00"/>
    <n v="1"/>
    <x v="14"/>
    <s v="Aeshna mixta"/>
    <n v="3"/>
    <x v="0"/>
    <x v="9"/>
    <n v="8"/>
    <x v="3"/>
  </r>
  <r>
    <x v="2"/>
    <s v="AWD-EVR-Grote zuidelijke eerste plas"/>
    <d v="2020-08-19T13:10:00"/>
    <n v="1"/>
    <x v="3"/>
    <s v="Enallagma cyathigerum"/>
    <n v="40"/>
    <x v="0"/>
    <x v="9"/>
    <n v="8"/>
    <x v="1"/>
  </r>
  <r>
    <x v="2"/>
    <s v="AWD-EVR-Grote zuidelijke eerste plas"/>
    <d v="2020-09-05T14:25:00"/>
    <n v="1"/>
    <x v="0"/>
    <s v="Sympecma fusca"/>
    <n v="3"/>
    <x v="0"/>
    <x v="9"/>
    <n v="9"/>
    <x v="0"/>
  </r>
  <r>
    <x v="2"/>
    <s v="AWD-EVR-Grote zuidelijke eerste plas"/>
    <d v="2020-09-05T14:25:00"/>
    <n v="1"/>
    <x v="12"/>
    <s v="Sympetrum striolatum"/>
    <n v="5"/>
    <x v="0"/>
    <x v="9"/>
    <n v="9"/>
    <x v="2"/>
  </r>
  <r>
    <x v="2"/>
    <s v="AWD-EVR-Grote zuidelijke eerste plas"/>
    <d v="2020-09-05T14:25:00"/>
    <n v="1"/>
    <x v="14"/>
    <s v="Aeshna mixta"/>
    <n v="1"/>
    <x v="0"/>
    <x v="9"/>
    <n v="9"/>
    <x v="3"/>
  </r>
  <r>
    <x v="2"/>
    <s v="AWD-EVR-Grote zuidelijke eerste plas"/>
    <d v="2020-09-05T14:25:00"/>
    <n v="1"/>
    <x v="3"/>
    <s v="Enallagma cyathigerum"/>
    <n v="21"/>
    <x v="0"/>
    <x v="9"/>
    <n v="9"/>
    <x v="1"/>
  </r>
  <r>
    <x v="2"/>
    <s v="AWD-EVR-Grote zuidelijke eerste plas"/>
    <d v="2020-09-14T11:45:00"/>
    <n v="1"/>
    <x v="16"/>
    <s v="Sympetrum sanguineum"/>
    <n v="2"/>
    <x v="0"/>
    <x v="9"/>
    <n v="9"/>
    <x v="2"/>
  </r>
  <r>
    <x v="2"/>
    <s v="AWD-EVR-Grote zuidelijke eerste plas"/>
    <d v="2020-09-14T11:45:00"/>
    <n v="1"/>
    <x v="12"/>
    <s v="Sympetrum striolatum"/>
    <n v="4"/>
    <x v="0"/>
    <x v="9"/>
    <n v="9"/>
    <x v="2"/>
  </r>
  <r>
    <x v="2"/>
    <s v="AWD-EVR-Grote zuidelijke eerste plas"/>
    <d v="2020-09-14T11:45:00"/>
    <n v="1"/>
    <x v="23"/>
    <s v="Sympetrum striolatum/vulgatum"/>
    <n v="2"/>
    <x v="0"/>
    <x v="9"/>
    <n v="9"/>
    <x v="2"/>
  </r>
  <r>
    <x v="2"/>
    <s v="AWD-EVR-Grote zuidelijke eerste plas"/>
    <d v="2020-09-14T11:45:00"/>
    <n v="1"/>
    <x v="14"/>
    <s v="Aeshna mixta"/>
    <n v="1"/>
    <x v="0"/>
    <x v="9"/>
    <n v="9"/>
    <x v="3"/>
  </r>
  <r>
    <x v="2"/>
    <s v="AWD-EVR-Grote zuidelijke eerste plas"/>
    <d v="2020-09-14T11:45:00"/>
    <n v="1"/>
    <x v="22"/>
    <s v="Crocothemis erythraea"/>
    <n v="2"/>
    <x v="0"/>
    <x v="9"/>
    <n v="9"/>
    <x v="2"/>
  </r>
  <r>
    <x v="2"/>
    <s v="AWD-EVR-Grote zuidelijke eerste plas"/>
    <d v="2020-09-14T11:45:00"/>
    <n v="1"/>
    <x v="3"/>
    <s v="Enallagma cyathigerum"/>
    <n v="12"/>
    <x v="0"/>
    <x v="9"/>
    <n v="9"/>
    <x v="1"/>
  </r>
  <r>
    <x v="2"/>
    <s v="AWD-EVR-Grote zuidelijke eerste plas"/>
    <d v="2021-05-18T13:05:00"/>
    <n v="1"/>
    <x v="6"/>
    <s v="Coenagrion puella"/>
    <n v="5"/>
    <x v="0"/>
    <x v="11"/>
    <n v="5"/>
    <x v="1"/>
  </r>
  <r>
    <x v="2"/>
    <s v="AWD-EVR-Grote zuidelijke eerste plas"/>
    <d v="2021-05-18T13:05:00"/>
    <n v="1"/>
    <x v="1"/>
    <s v="Ischnura elegans"/>
    <n v="5"/>
    <x v="0"/>
    <x v="11"/>
    <n v="5"/>
    <x v="1"/>
  </r>
  <r>
    <x v="2"/>
    <s v="AWD-EVR-Grote zuidelijke eerste plas"/>
    <d v="2021-05-18T13:05:00"/>
    <n v="1"/>
    <x v="10"/>
    <s v="Libellula quadrimaculata"/>
    <n v="18"/>
    <x v="0"/>
    <x v="11"/>
    <n v="5"/>
    <x v="2"/>
  </r>
  <r>
    <x v="2"/>
    <s v="AWD-EVR-Grote zuidelijke eerste plas"/>
    <d v="2021-05-18T13:05:00"/>
    <n v="1"/>
    <x v="3"/>
    <s v="Enallagma cyathigerum"/>
    <n v="5"/>
    <x v="0"/>
    <x v="11"/>
    <n v="5"/>
    <x v="1"/>
  </r>
  <r>
    <x v="2"/>
    <s v="AWD-EVR-Grote zuidelijke eerste plas"/>
    <d v="2021-05-31T14:00:00"/>
    <n v="1"/>
    <x v="6"/>
    <s v="Coenagrion puella"/>
    <n v="40"/>
    <x v="0"/>
    <x v="11"/>
    <n v="5"/>
    <x v="1"/>
  </r>
  <r>
    <x v="2"/>
    <s v="AWD-EVR-Grote zuidelijke eerste plas"/>
    <d v="2021-05-31T14:00:00"/>
    <n v="1"/>
    <x v="7"/>
    <s v="Brachytron pratense"/>
    <n v="2"/>
    <x v="0"/>
    <x v="11"/>
    <n v="5"/>
    <x v="3"/>
  </r>
  <r>
    <x v="2"/>
    <s v="AWD-EVR-Grote zuidelijke eerste plas"/>
    <d v="2021-05-31T14:00:00"/>
    <n v="1"/>
    <x v="9"/>
    <s v="Anax imperator"/>
    <n v="1"/>
    <x v="0"/>
    <x v="11"/>
    <n v="5"/>
    <x v="3"/>
  </r>
  <r>
    <x v="2"/>
    <s v="AWD-EVR-Grote zuidelijke eerste plas"/>
    <d v="2021-05-31T14:00:00"/>
    <n v="1"/>
    <x v="1"/>
    <s v="Ischnura elegans"/>
    <n v="15"/>
    <x v="0"/>
    <x v="11"/>
    <n v="5"/>
    <x v="1"/>
  </r>
  <r>
    <x v="2"/>
    <s v="AWD-EVR-Grote zuidelijke eerste plas"/>
    <d v="2021-05-31T14:00:00"/>
    <n v="1"/>
    <x v="10"/>
    <s v="Libellula quadrimaculata"/>
    <n v="18"/>
    <x v="0"/>
    <x v="11"/>
    <n v="5"/>
    <x v="2"/>
  </r>
  <r>
    <x v="2"/>
    <s v="AWD-EVR-Grote zuidelijke eerste plas"/>
    <d v="2021-05-31T14:00:00"/>
    <n v="1"/>
    <x v="3"/>
    <s v="Enallagma cyathigerum"/>
    <n v="10"/>
    <x v="0"/>
    <x v="11"/>
    <n v="5"/>
    <x v="1"/>
  </r>
  <r>
    <x v="2"/>
    <s v="AWD-EVR-Grote zuidelijke eerste plas"/>
    <d v="2021-05-31T14:00:00"/>
    <n v="1"/>
    <x v="20"/>
    <s v="Anax parthenope"/>
    <n v="1"/>
    <x v="0"/>
    <x v="11"/>
    <n v="5"/>
    <x v="3"/>
  </r>
  <r>
    <x v="2"/>
    <s v="AWD-EVR-Grote zuidelijke eerste plas"/>
    <d v="2021-06-08T13:10:00"/>
    <n v="1"/>
    <x v="10"/>
    <s v="Libellula quadrimaculata"/>
    <n v="15"/>
    <x v="0"/>
    <x v="11"/>
    <n v="6"/>
    <x v="2"/>
  </r>
  <r>
    <x v="2"/>
    <s v="AWD-EVR-Grote zuidelijke eerste plas"/>
    <d v="2021-06-08T13:10:00"/>
    <n v="1"/>
    <x v="1"/>
    <s v="Ischnura elegans"/>
    <n v="45"/>
    <x v="0"/>
    <x v="11"/>
    <n v="6"/>
    <x v="1"/>
  </r>
  <r>
    <x v="2"/>
    <s v="AWD-EVR-Grote zuidelijke eerste plas"/>
    <d v="2021-06-08T13:10:00"/>
    <n v="1"/>
    <x v="2"/>
    <s v="Pyrrhosoma nymphula"/>
    <n v="3"/>
    <x v="0"/>
    <x v="11"/>
    <n v="6"/>
    <x v="1"/>
  </r>
  <r>
    <x v="2"/>
    <s v="AWD-EVR-Grote zuidelijke eerste plas"/>
    <d v="2021-06-08T13:10:00"/>
    <n v="1"/>
    <x v="6"/>
    <s v="Coenagrion puella"/>
    <n v="7"/>
    <x v="0"/>
    <x v="11"/>
    <n v="6"/>
    <x v="1"/>
  </r>
  <r>
    <x v="2"/>
    <s v="AWD-EVR-Grote zuidelijke eerste plas"/>
    <d v="2021-06-08T13:10:00"/>
    <n v="1"/>
    <x v="7"/>
    <s v="Brachytron pratense"/>
    <n v="3"/>
    <x v="0"/>
    <x v="11"/>
    <n v="6"/>
    <x v="3"/>
  </r>
  <r>
    <x v="2"/>
    <s v="AWD-EVR-Grote zuidelijke eerste plas"/>
    <d v="2021-06-08T13:10:00"/>
    <n v="1"/>
    <x v="9"/>
    <s v="Anax imperator"/>
    <n v="1"/>
    <x v="0"/>
    <x v="11"/>
    <n v="6"/>
    <x v="3"/>
  </r>
  <r>
    <x v="2"/>
    <s v="AWD-EVR-Grote zuidelijke eerste plas"/>
    <d v="2021-06-08T13:10:00"/>
    <n v="1"/>
    <x v="8"/>
    <s v="Aeshna isoceles"/>
    <n v="2"/>
    <x v="0"/>
    <x v="11"/>
    <n v="6"/>
    <x v="3"/>
  </r>
  <r>
    <x v="2"/>
    <s v="AWD-EVR-Grote zuidelijke eerste plas"/>
    <d v="2021-06-08T13:10:00"/>
    <n v="1"/>
    <x v="3"/>
    <s v="Enallagma cyathigerum"/>
    <n v="10"/>
    <x v="0"/>
    <x v="11"/>
    <n v="6"/>
    <x v="1"/>
  </r>
  <r>
    <x v="2"/>
    <s v="AWD-EVR-Grote zuidelijke eerste plas"/>
    <d v="2021-06-08T13:10:00"/>
    <n v="1"/>
    <x v="20"/>
    <s v="Anax parthenope"/>
    <n v="3"/>
    <x v="0"/>
    <x v="11"/>
    <n v="6"/>
    <x v="3"/>
  </r>
  <r>
    <x v="2"/>
    <s v="AWD-EVR-Grote zuidelijke eerste plas"/>
    <d v="2021-05-26T14:35:00"/>
    <n v="1"/>
    <x v="10"/>
    <s v="Libellula quadrimaculata"/>
    <n v="13"/>
    <x v="0"/>
    <x v="11"/>
    <n v="5"/>
    <x v="2"/>
  </r>
  <r>
    <x v="2"/>
    <s v="AWD-EVR-Grote zuidelijke eerste plas"/>
    <d v="2021-05-26T14:35:00"/>
    <n v="1"/>
    <x v="2"/>
    <s v="Pyrrhosoma nymphula"/>
    <n v="8"/>
    <x v="0"/>
    <x v="11"/>
    <n v="5"/>
    <x v="1"/>
  </r>
  <r>
    <x v="2"/>
    <s v="AWD-EVR-Grote zuidelijke eerste plas"/>
    <d v="2021-05-26T14:35:00"/>
    <n v="1"/>
    <x v="3"/>
    <s v="Enallagma cyathigerum"/>
    <n v="87"/>
    <x v="0"/>
    <x v="11"/>
    <n v="5"/>
    <x v="1"/>
  </r>
  <r>
    <x v="2"/>
    <s v="AWD-EVR-Grote zuidelijke eerste plas"/>
    <d v="2021-05-26T14:35:00"/>
    <n v="1"/>
    <x v="1"/>
    <s v="Ischnura elegans"/>
    <n v="59"/>
    <x v="0"/>
    <x v="11"/>
    <n v="5"/>
    <x v="1"/>
  </r>
  <r>
    <x v="2"/>
    <s v="AWD-EVR-Grote zuidelijke eerste plas"/>
    <d v="2021-11-08T08:32:40"/>
    <n v="1"/>
    <x v="7"/>
    <s v="Brachytron pratense"/>
    <n v="3"/>
    <x v="0"/>
    <x v="11"/>
    <n v="11"/>
    <x v="3"/>
  </r>
  <r>
    <x v="2"/>
    <s v="AWD-EVR-Grote zuidelijke eerste plas"/>
    <d v="2021-11-08T08:32:40"/>
    <n v="1"/>
    <x v="23"/>
    <s v="Sympetrum striolatum/vulgatum"/>
    <n v="4"/>
    <x v="0"/>
    <x v="11"/>
    <n v="11"/>
    <x v="2"/>
  </r>
  <r>
    <x v="2"/>
    <s v="AWD-EVR-Grote zuidelijke eerste plas"/>
    <d v="2021-11-08T08:32:40"/>
    <n v="1"/>
    <x v="2"/>
    <s v="Pyrrhosoma nymphula"/>
    <n v="1"/>
    <x v="0"/>
    <x v="11"/>
    <n v="11"/>
    <x v="1"/>
  </r>
  <r>
    <x v="2"/>
    <s v="AWD-EVR-Grote zuidelijke eerste plas"/>
    <d v="2021-11-08T08:32:40"/>
    <n v="1"/>
    <x v="10"/>
    <s v="Libellula quadrimaculata"/>
    <n v="12"/>
    <x v="0"/>
    <x v="11"/>
    <n v="11"/>
    <x v="2"/>
  </r>
  <r>
    <x v="2"/>
    <s v="AWD-EVR-Grote zuidelijke eerste plas"/>
    <d v="2021-11-08T08:32:40"/>
    <n v="1"/>
    <x v="3"/>
    <s v="Enallagma cyathigerum"/>
    <n v="32"/>
    <x v="0"/>
    <x v="11"/>
    <n v="11"/>
    <x v="1"/>
  </r>
  <r>
    <x v="2"/>
    <s v="AWD-EVR-Grote zuidelijke eerste plas"/>
    <d v="2021-11-08T08:32:40"/>
    <n v="1"/>
    <x v="1"/>
    <s v="Ischnura elegans"/>
    <n v="89"/>
    <x v="0"/>
    <x v="11"/>
    <n v="11"/>
    <x v="1"/>
  </r>
  <r>
    <x v="2"/>
    <s v="AWD-EVR-Grote zuidelijke eerste plas"/>
    <d v="2021-11-08T08:32:40"/>
    <n v="1"/>
    <x v="5"/>
    <s v="Orthetrum cancellatum"/>
    <n v="2"/>
    <x v="0"/>
    <x v="11"/>
    <n v="11"/>
    <x v="2"/>
  </r>
  <r>
    <x v="2"/>
    <s v="AWD-EVR-Grote zuidelijke eerste plas"/>
    <d v="2021-11-08T08:32:40"/>
    <n v="1"/>
    <x v="9"/>
    <s v="Anax imperator"/>
    <n v="1"/>
    <x v="0"/>
    <x v="11"/>
    <n v="11"/>
    <x v="3"/>
  </r>
  <r>
    <x v="2"/>
    <s v="AWD-EVR-Grote zuidelijke eerste plas"/>
    <d v="2021-11-08T08:32:40"/>
    <n v="1"/>
    <x v="12"/>
    <s v="Sympetrum striolatum"/>
    <n v="3"/>
    <x v="0"/>
    <x v="11"/>
    <n v="11"/>
    <x v="2"/>
  </r>
  <r>
    <x v="2"/>
    <s v="AWD-EVR-Grote zuidelijke eerste plas"/>
    <d v="2021-11-08T08:32:40"/>
    <n v="1"/>
    <x v="17"/>
    <s v="Sympetrum vulgatum"/>
    <n v="2"/>
    <x v="0"/>
    <x v="11"/>
    <n v="11"/>
    <x v="2"/>
  </r>
  <r>
    <x v="2"/>
    <s v="AWD-EVR-Grote zuidelijke eerste plas"/>
    <d v="2021-11-08T08:52:51"/>
    <n v="1"/>
    <x v="22"/>
    <s v="Crocothemis erythraea"/>
    <n v="4"/>
    <x v="0"/>
    <x v="11"/>
    <n v="11"/>
    <x v="2"/>
  </r>
  <r>
    <x v="2"/>
    <s v="AWD-EVR-Grote zuidelijke eerste plas"/>
    <d v="2021-11-08T08:52:51"/>
    <n v="1"/>
    <x v="3"/>
    <s v="Enallagma cyathigerum"/>
    <n v="11"/>
    <x v="0"/>
    <x v="11"/>
    <n v="11"/>
    <x v="1"/>
  </r>
  <r>
    <x v="2"/>
    <s v="AWD-EVR-Grote zuidelijke eerste plas"/>
    <d v="2021-11-08T08:52:51"/>
    <n v="1"/>
    <x v="23"/>
    <s v="Sympetrum striolatum/vulgatum"/>
    <n v="8"/>
    <x v="0"/>
    <x v="11"/>
    <n v="11"/>
    <x v="2"/>
  </r>
  <r>
    <x v="2"/>
    <s v="AWD-EVR-Grote zuidelijke eerste plas"/>
    <d v="2021-11-08T08:52:51"/>
    <n v="1"/>
    <x v="5"/>
    <s v="Orthetrum cancellatum"/>
    <n v="4"/>
    <x v="0"/>
    <x v="11"/>
    <n v="11"/>
    <x v="2"/>
  </r>
  <r>
    <x v="2"/>
    <s v="AWD-EVR-Grote zuidelijke eerste plas"/>
    <d v="2021-11-08T08:52:51"/>
    <n v="1"/>
    <x v="1"/>
    <s v="Ischnura elegans"/>
    <n v="145"/>
    <x v="0"/>
    <x v="11"/>
    <n v="11"/>
    <x v="1"/>
  </r>
  <r>
    <x v="2"/>
    <s v="AWD-EVR-Grote zuidelijke eerste plas"/>
    <d v="2021-11-08T08:52:51"/>
    <n v="1"/>
    <x v="10"/>
    <s v="Libellula quadrimaculata"/>
    <n v="9"/>
    <x v="0"/>
    <x v="11"/>
    <n v="11"/>
    <x v="2"/>
  </r>
  <r>
    <x v="2"/>
    <s v="AWD-EVR-Grote zuidelijke eerste plas"/>
    <d v="2021-11-08T08:52:51"/>
    <n v="1"/>
    <x v="12"/>
    <s v="Sympetrum striolatum"/>
    <n v="3"/>
    <x v="0"/>
    <x v="11"/>
    <n v="11"/>
    <x v="2"/>
  </r>
  <r>
    <x v="2"/>
    <s v="AWD-EVR-Grote zuidelijke eerste plas"/>
    <d v="2021-11-08T08:52:51"/>
    <n v="1"/>
    <x v="13"/>
    <s v="Chalcolestes viridis"/>
    <n v="2"/>
    <x v="0"/>
    <x v="11"/>
    <n v="11"/>
    <x v="0"/>
  </r>
  <r>
    <x v="2"/>
    <s v="AWD-EVR-Grote zuidelijke eerste plas"/>
    <d v="2021-11-08T09:03:41"/>
    <n v="1"/>
    <x v="22"/>
    <s v="Crocothemis erythraea"/>
    <n v="2"/>
    <x v="0"/>
    <x v="11"/>
    <n v="11"/>
    <x v="2"/>
  </r>
  <r>
    <x v="2"/>
    <s v="AWD-EVR-Grote zuidelijke eerste plas"/>
    <d v="2021-11-08T09:03:41"/>
    <n v="1"/>
    <x v="1"/>
    <s v="Ischnura elegans"/>
    <n v="139"/>
    <x v="0"/>
    <x v="11"/>
    <n v="11"/>
    <x v="1"/>
  </r>
  <r>
    <x v="2"/>
    <s v="AWD-EVR-Grote zuidelijke eerste plas"/>
    <d v="2021-11-08T09:03:41"/>
    <n v="1"/>
    <x v="3"/>
    <s v="Enallagma cyathigerum"/>
    <n v="17"/>
    <x v="0"/>
    <x v="11"/>
    <n v="11"/>
    <x v="1"/>
  </r>
  <r>
    <x v="2"/>
    <s v="AWD-EVR-Grote zuidelijke eerste plas"/>
    <d v="2021-11-08T09:03:41"/>
    <n v="1"/>
    <x v="13"/>
    <s v="Chalcolestes viridis"/>
    <n v="5"/>
    <x v="0"/>
    <x v="11"/>
    <n v="11"/>
    <x v="0"/>
  </r>
  <r>
    <x v="2"/>
    <s v="AWD-EVR-Grote zuidelijke eerste plas"/>
    <d v="2021-11-08T09:06:55"/>
    <n v="1"/>
    <x v="1"/>
    <s v="Ischnura elegans"/>
    <n v="24"/>
    <x v="0"/>
    <x v="11"/>
    <n v="11"/>
    <x v="1"/>
  </r>
  <r>
    <x v="2"/>
    <s v="AWD-EVR-Grote zuidelijke eerste plas"/>
    <d v="2021-11-08T09:06:55"/>
    <n v="1"/>
    <x v="23"/>
    <s v="Sympetrum striolatum/vulgatum"/>
    <n v="5"/>
    <x v="0"/>
    <x v="11"/>
    <n v="11"/>
    <x v="2"/>
  </r>
  <r>
    <x v="2"/>
    <s v="AWD-EVR-Grote zuidelijke eerste plas"/>
    <d v="2021-11-08T09:06:55"/>
    <n v="1"/>
    <x v="3"/>
    <s v="Enallagma cyathigerum"/>
    <n v="47"/>
    <x v="0"/>
    <x v="11"/>
    <n v="11"/>
    <x v="1"/>
  </r>
  <r>
    <x v="2"/>
    <s v="AWD-EVR-Grote zuidelijke eerste plas"/>
    <d v="2021-11-08T09:06:55"/>
    <n v="1"/>
    <x v="13"/>
    <s v="Chalcolestes viridis"/>
    <n v="4"/>
    <x v="0"/>
    <x v="11"/>
    <n v="11"/>
    <x v="0"/>
  </r>
  <r>
    <x v="2"/>
    <s v="AWD-EVR-Grote zuidelijke eerste plas"/>
    <d v="2021-11-08T09:06:55"/>
    <n v="1"/>
    <x v="12"/>
    <s v="Sympetrum striolatum"/>
    <n v="4"/>
    <x v="0"/>
    <x v="11"/>
    <n v="11"/>
    <x v="2"/>
  </r>
  <r>
    <x v="2"/>
    <s v="AWD-EVR-Grote zuidelijke eerste plas"/>
    <d v="2021-11-08T09:11:50"/>
    <n v="1"/>
    <x v="1"/>
    <s v="Ischnura elegans"/>
    <n v="6"/>
    <x v="0"/>
    <x v="11"/>
    <n v="11"/>
    <x v="1"/>
  </r>
  <r>
    <x v="2"/>
    <s v="AWD-EVR-Grote zuidelijke eerste plas"/>
    <d v="2021-11-08T09:11:50"/>
    <n v="1"/>
    <x v="23"/>
    <s v="Sympetrum striolatum/vulgatum"/>
    <n v="7"/>
    <x v="0"/>
    <x v="11"/>
    <n v="11"/>
    <x v="2"/>
  </r>
  <r>
    <x v="2"/>
    <s v="AWD-EVR-Grote zuidelijke eerste plas"/>
    <d v="2021-11-08T09:11:50"/>
    <n v="1"/>
    <x v="3"/>
    <s v="Enallagma cyathigerum"/>
    <n v="16"/>
    <x v="0"/>
    <x v="11"/>
    <n v="11"/>
    <x v="1"/>
  </r>
  <r>
    <x v="2"/>
    <s v="AWD-EVR-Grote zuidelijke eerste plas"/>
    <d v="2021-11-08T09:11:50"/>
    <n v="1"/>
    <x v="6"/>
    <s v="Coenagrion puella"/>
    <n v="2"/>
    <x v="0"/>
    <x v="11"/>
    <n v="11"/>
    <x v="1"/>
  </r>
  <r>
    <x v="2"/>
    <s v="AWD-EVR-Grote zuidelijke eerste plas"/>
    <d v="2021-11-08T09:11:50"/>
    <n v="1"/>
    <x v="0"/>
    <s v="Sympecma fusca"/>
    <n v="4"/>
    <x v="0"/>
    <x v="11"/>
    <n v="11"/>
    <x v="0"/>
  </r>
  <r>
    <x v="2"/>
    <s v="AWD-EVR-Grote zuidelijke eerste plas"/>
    <d v="2021-11-08T09:17:39"/>
    <n v="1"/>
    <x v="23"/>
    <s v="Sympetrum striolatum/vulgatum"/>
    <n v="6"/>
    <x v="0"/>
    <x v="11"/>
    <n v="11"/>
    <x v="2"/>
  </r>
  <r>
    <x v="2"/>
    <s v="AWD-EVR-Grote zuidelijke eerste plas"/>
    <d v="2021-11-08T09:17:39"/>
    <n v="1"/>
    <x v="12"/>
    <s v="Sympetrum striolatum"/>
    <n v="9"/>
    <x v="0"/>
    <x v="11"/>
    <n v="11"/>
    <x v="2"/>
  </r>
  <r>
    <x v="2"/>
    <s v="AWD-EVR-Grote zuidelijke eerste plas"/>
    <d v="2020-04-23T12:05:00"/>
    <n v="1"/>
    <x v="0"/>
    <s v="Sympecma fusca"/>
    <n v="1"/>
    <x v="0"/>
    <x v="9"/>
    <n v="4"/>
    <x v="0"/>
  </r>
  <r>
    <x v="2"/>
    <s v="AWD-EVR-Grote zuidelijke eerste plas"/>
    <d v="2020-04-23T12:05:00"/>
    <n v="1"/>
    <x v="7"/>
    <s v="Brachytron pratense"/>
    <n v="1"/>
    <x v="0"/>
    <x v="9"/>
    <n v="4"/>
    <x v="3"/>
  </r>
  <r>
    <x v="2"/>
    <s v="AWD-EVR-Grote zuidelijke eerste plas"/>
    <d v="2020-04-23T12:05:00"/>
    <n v="1"/>
    <x v="10"/>
    <s v="Libellula quadrimaculata"/>
    <n v="1"/>
    <x v="0"/>
    <x v="9"/>
    <n v="4"/>
    <x v="2"/>
  </r>
  <r>
    <x v="2"/>
    <s v="AWD-EVR-Grote zuidelijke eerste plas"/>
    <d v="2020-04-23T12:05:00"/>
    <n v="1"/>
    <x v="2"/>
    <s v="Pyrrhosoma nymphula"/>
    <n v="1"/>
    <x v="0"/>
    <x v="9"/>
    <n v="4"/>
    <x v="1"/>
  </r>
  <r>
    <x v="3"/>
    <s v="AWD-ZVK-Astridsdriftje"/>
    <d v="2010-05-19T12:05:00"/>
    <n v="1"/>
    <x v="1"/>
    <s v="Ischnura elegans"/>
    <n v="2"/>
    <x v="0"/>
    <x v="0"/>
    <n v="5"/>
    <x v="1"/>
  </r>
  <r>
    <x v="3"/>
    <s v="AWD-ZVK-Astridsdriftje"/>
    <d v="2010-05-19T12:05:00"/>
    <n v="1"/>
    <x v="10"/>
    <s v="Libellula quadrimaculata"/>
    <n v="2"/>
    <x v="0"/>
    <x v="0"/>
    <n v="5"/>
    <x v="2"/>
  </r>
  <r>
    <x v="3"/>
    <s v="AWD-ZVK-Astridsdriftje"/>
    <d v="2010-05-19T12:05:00"/>
    <n v="1"/>
    <x v="3"/>
    <s v="Enallagma cyathigerum"/>
    <n v="16"/>
    <x v="0"/>
    <x v="0"/>
    <n v="5"/>
    <x v="1"/>
  </r>
  <r>
    <x v="3"/>
    <s v="AWD-ZVK-Astridsdriftje"/>
    <d v="2010-05-19T12:05:00"/>
    <n v="2"/>
    <x v="1"/>
    <s v="Ischnura elegans"/>
    <n v="2"/>
    <x v="0"/>
    <x v="0"/>
    <n v="5"/>
    <x v="1"/>
  </r>
  <r>
    <x v="3"/>
    <s v="AWD-ZVK-Astridsdriftje"/>
    <d v="2010-05-19T12:05:00"/>
    <n v="2"/>
    <x v="10"/>
    <s v="Libellula quadrimaculata"/>
    <n v="1"/>
    <x v="0"/>
    <x v="0"/>
    <n v="5"/>
    <x v="2"/>
  </r>
  <r>
    <x v="3"/>
    <s v="AWD-ZVK-Astridsdriftje"/>
    <d v="2010-05-19T12:05:00"/>
    <n v="2"/>
    <x v="3"/>
    <s v="Enallagma cyathigerum"/>
    <n v="25"/>
    <x v="0"/>
    <x v="0"/>
    <n v="5"/>
    <x v="1"/>
  </r>
  <r>
    <x v="3"/>
    <s v="AWD-ZVK-Astridsdriftje"/>
    <d v="2010-05-19T12:05:00"/>
    <n v="4"/>
    <x v="10"/>
    <s v="Libellula quadrimaculata"/>
    <n v="1"/>
    <x v="0"/>
    <x v="0"/>
    <n v="5"/>
    <x v="2"/>
  </r>
  <r>
    <x v="3"/>
    <s v="AWD-ZVK-Astridsdriftje"/>
    <d v="2010-05-19T12:05:00"/>
    <n v="5"/>
    <x v="10"/>
    <s v="Libellula quadrimaculata"/>
    <n v="2"/>
    <x v="0"/>
    <x v="0"/>
    <n v="5"/>
    <x v="2"/>
  </r>
  <r>
    <x v="3"/>
    <s v="AWD-ZVK-Astridsdriftje"/>
    <d v="2010-06-19T13:55:00"/>
    <n v="1"/>
    <x v="3"/>
    <s v="Enallagma cyathigerum"/>
    <n v="20"/>
    <x v="0"/>
    <x v="0"/>
    <n v="6"/>
    <x v="1"/>
  </r>
  <r>
    <x v="3"/>
    <s v="AWD-ZVK-Astridsdriftje"/>
    <d v="2010-06-19T13:55:00"/>
    <n v="2"/>
    <x v="1"/>
    <s v="Ischnura elegans"/>
    <n v="1"/>
    <x v="0"/>
    <x v="0"/>
    <n v="6"/>
    <x v="1"/>
  </r>
  <r>
    <x v="3"/>
    <s v="AWD-ZVK-Astridsdriftje"/>
    <d v="2010-06-19T13:55:00"/>
    <n v="2"/>
    <x v="3"/>
    <s v="Enallagma cyathigerum"/>
    <n v="35"/>
    <x v="0"/>
    <x v="0"/>
    <n v="6"/>
    <x v="1"/>
  </r>
  <r>
    <x v="3"/>
    <s v="AWD-ZVK-Astridsdriftje"/>
    <d v="2010-06-19T13:55:00"/>
    <n v="4"/>
    <x v="10"/>
    <s v="Libellula quadrimaculata"/>
    <n v="5"/>
    <x v="0"/>
    <x v="0"/>
    <n v="6"/>
    <x v="2"/>
  </r>
  <r>
    <x v="3"/>
    <s v="AWD-ZVK-Astridsdriftje"/>
    <d v="2010-06-19T13:55:00"/>
    <n v="5"/>
    <x v="5"/>
    <s v="Orthetrum cancellatum"/>
    <n v="1"/>
    <x v="0"/>
    <x v="0"/>
    <n v="6"/>
    <x v="2"/>
  </r>
  <r>
    <x v="3"/>
    <s v="AWD-ZVK-Astridsdriftje"/>
    <d v="2010-06-19T13:55:00"/>
    <n v="5"/>
    <x v="9"/>
    <s v="Anax imperator"/>
    <n v="1"/>
    <x v="0"/>
    <x v="0"/>
    <n v="6"/>
    <x v="3"/>
  </r>
  <r>
    <x v="3"/>
    <s v="AWD-ZVK-Astridsdriftje"/>
    <d v="2010-06-23T12:40:00"/>
    <n v="1"/>
    <x v="7"/>
    <s v="Brachytron pratense"/>
    <n v="1"/>
    <x v="0"/>
    <x v="0"/>
    <n v="6"/>
    <x v="3"/>
  </r>
  <r>
    <x v="3"/>
    <s v="AWD-ZVK-Astridsdriftje"/>
    <d v="2010-06-23T12:40:00"/>
    <n v="1"/>
    <x v="9"/>
    <s v="Anax imperator"/>
    <n v="1"/>
    <x v="0"/>
    <x v="0"/>
    <n v="6"/>
    <x v="3"/>
  </r>
  <r>
    <x v="3"/>
    <s v="AWD-ZVK-Astridsdriftje"/>
    <d v="2010-06-23T12:40:00"/>
    <n v="1"/>
    <x v="1"/>
    <s v="Ischnura elegans"/>
    <n v="6"/>
    <x v="0"/>
    <x v="0"/>
    <n v="6"/>
    <x v="1"/>
  </r>
  <r>
    <x v="3"/>
    <s v="AWD-ZVK-Astridsdriftje"/>
    <d v="2010-06-23T12:40:00"/>
    <n v="1"/>
    <x v="8"/>
    <s v="Aeshna isoceles"/>
    <n v="1"/>
    <x v="0"/>
    <x v="0"/>
    <n v="6"/>
    <x v="3"/>
  </r>
  <r>
    <x v="3"/>
    <s v="AWD-ZVK-Astridsdriftje"/>
    <d v="2010-06-23T12:40:00"/>
    <n v="1"/>
    <x v="3"/>
    <s v="Enallagma cyathigerum"/>
    <n v="112"/>
    <x v="0"/>
    <x v="0"/>
    <n v="6"/>
    <x v="1"/>
  </r>
  <r>
    <x v="3"/>
    <s v="AWD-ZVK-Astridsdriftje"/>
    <d v="2010-06-23T12:40:00"/>
    <n v="1"/>
    <x v="5"/>
    <s v="Orthetrum cancellatum"/>
    <n v="5"/>
    <x v="0"/>
    <x v="0"/>
    <n v="6"/>
    <x v="2"/>
  </r>
  <r>
    <x v="3"/>
    <s v="AWD-ZVK-Astridsdriftje"/>
    <d v="2010-06-23T12:40:00"/>
    <n v="1"/>
    <x v="10"/>
    <s v="Libellula quadrimaculata"/>
    <n v="5"/>
    <x v="0"/>
    <x v="0"/>
    <n v="6"/>
    <x v="2"/>
  </r>
  <r>
    <x v="3"/>
    <s v="AWD-ZVK-Astridsdriftje"/>
    <d v="2010-06-23T12:40:00"/>
    <n v="2"/>
    <x v="6"/>
    <s v="Coenagrion puella"/>
    <n v="8"/>
    <x v="0"/>
    <x v="0"/>
    <n v="6"/>
    <x v="1"/>
  </r>
  <r>
    <x v="3"/>
    <s v="AWD-ZVK-Astridsdriftje"/>
    <d v="2010-06-23T12:40:00"/>
    <n v="2"/>
    <x v="1"/>
    <s v="Ischnura elegans"/>
    <n v="3"/>
    <x v="0"/>
    <x v="0"/>
    <n v="6"/>
    <x v="1"/>
  </r>
  <r>
    <x v="3"/>
    <s v="AWD-ZVK-Astridsdriftje"/>
    <d v="2010-06-23T12:40:00"/>
    <n v="2"/>
    <x v="3"/>
    <s v="Enallagma cyathigerum"/>
    <n v="20"/>
    <x v="0"/>
    <x v="0"/>
    <n v="6"/>
    <x v="1"/>
  </r>
  <r>
    <x v="3"/>
    <s v="AWD-ZVK-Astridsdriftje"/>
    <d v="2010-06-23T12:40:00"/>
    <n v="2"/>
    <x v="5"/>
    <s v="Orthetrum cancellatum"/>
    <n v="1"/>
    <x v="0"/>
    <x v="0"/>
    <n v="6"/>
    <x v="2"/>
  </r>
  <r>
    <x v="3"/>
    <s v="AWD-ZVK-Astridsdriftje"/>
    <d v="2010-06-23T12:40:00"/>
    <n v="2"/>
    <x v="9"/>
    <s v="Anax imperator"/>
    <n v="5"/>
    <x v="0"/>
    <x v="0"/>
    <n v="6"/>
    <x v="3"/>
  </r>
  <r>
    <x v="3"/>
    <s v="AWD-ZVK-Astridsdriftje"/>
    <d v="2010-06-23T12:40:00"/>
    <n v="2"/>
    <x v="10"/>
    <s v="Libellula quadrimaculata"/>
    <n v="15"/>
    <x v="0"/>
    <x v="0"/>
    <n v="6"/>
    <x v="2"/>
  </r>
  <r>
    <x v="3"/>
    <s v="AWD-ZVK-Astridsdriftje"/>
    <d v="2010-06-23T12:40:00"/>
    <n v="2"/>
    <x v="8"/>
    <s v="Aeshna isoceles"/>
    <n v="5"/>
    <x v="0"/>
    <x v="0"/>
    <n v="6"/>
    <x v="3"/>
  </r>
  <r>
    <x v="3"/>
    <s v="AWD-ZVK-Astridsdriftje"/>
    <d v="2010-06-23T12:40:00"/>
    <n v="4"/>
    <x v="9"/>
    <s v="Anax imperator"/>
    <n v="3"/>
    <x v="0"/>
    <x v="0"/>
    <n v="6"/>
    <x v="3"/>
  </r>
  <r>
    <x v="3"/>
    <s v="AWD-ZVK-Astridsdriftje"/>
    <d v="2010-06-23T12:40:00"/>
    <n v="4"/>
    <x v="10"/>
    <s v="Libellula quadrimaculata"/>
    <n v="6"/>
    <x v="0"/>
    <x v="0"/>
    <n v="6"/>
    <x v="2"/>
  </r>
  <r>
    <x v="3"/>
    <s v="AWD-ZVK-Astridsdriftje"/>
    <d v="2010-06-23T12:40:00"/>
    <n v="4"/>
    <x v="8"/>
    <s v="Aeshna isoceles"/>
    <n v="3"/>
    <x v="0"/>
    <x v="0"/>
    <n v="6"/>
    <x v="3"/>
  </r>
  <r>
    <x v="3"/>
    <s v="AWD-ZVK-Astridsdriftje"/>
    <d v="2010-06-23T12:40:00"/>
    <n v="5"/>
    <x v="9"/>
    <s v="Anax imperator"/>
    <n v="4"/>
    <x v="0"/>
    <x v="0"/>
    <n v="6"/>
    <x v="3"/>
  </r>
  <r>
    <x v="3"/>
    <s v="AWD-ZVK-Astridsdriftje"/>
    <d v="2010-06-23T12:40:00"/>
    <n v="5"/>
    <x v="10"/>
    <s v="Libellula quadrimaculata"/>
    <n v="6"/>
    <x v="0"/>
    <x v="0"/>
    <n v="6"/>
    <x v="2"/>
  </r>
  <r>
    <x v="3"/>
    <s v="AWD-ZVK-Astridsdriftje"/>
    <d v="2010-06-23T12:40:00"/>
    <n v="5"/>
    <x v="8"/>
    <s v="Aeshna isoceles"/>
    <n v="2"/>
    <x v="0"/>
    <x v="0"/>
    <n v="6"/>
    <x v="3"/>
  </r>
  <r>
    <x v="3"/>
    <s v="AWD-ZVK-Astridsdriftje"/>
    <d v="2010-07-11T11:35:00"/>
    <n v="1"/>
    <x v="12"/>
    <s v="Sympetrum striolatum"/>
    <n v="45"/>
    <x v="0"/>
    <x v="0"/>
    <n v="7"/>
    <x v="2"/>
  </r>
  <r>
    <x v="3"/>
    <s v="AWD-ZVK-Astridsdriftje"/>
    <d v="2010-07-11T11:35:00"/>
    <n v="1"/>
    <x v="13"/>
    <s v="Chalcolestes viridis"/>
    <n v="1"/>
    <x v="0"/>
    <x v="0"/>
    <n v="7"/>
    <x v="0"/>
  </r>
  <r>
    <x v="3"/>
    <s v="AWD-ZVK-Astridsdriftje"/>
    <d v="2010-07-11T11:35:00"/>
    <n v="1"/>
    <x v="3"/>
    <s v="Enallagma cyathigerum"/>
    <n v="1"/>
    <x v="0"/>
    <x v="0"/>
    <n v="7"/>
    <x v="1"/>
  </r>
  <r>
    <x v="3"/>
    <s v="AWD-ZVK-Astridsdriftje"/>
    <d v="2010-07-11T11:35:00"/>
    <n v="2"/>
    <x v="12"/>
    <s v="Sympetrum striolatum"/>
    <n v="15"/>
    <x v="0"/>
    <x v="0"/>
    <n v="7"/>
    <x v="2"/>
  </r>
  <r>
    <x v="3"/>
    <s v="AWD-ZVK-Astridsdriftje"/>
    <d v="2010-07-11T11:35:00"/>
    <n v="2"/>
    <x v="5"/>
    <s v="Orthetrum cancellatum"/>
    <n v="7"/>
    <x v="0"/>
    <x v="0"/>
    <n v="7"/>
    <x v="2"/>
  </r>
  <r>
    <x v="3"/>
    <s v="AWD-ZVK-Astridsdriftje"/>
    <d v="2010-07-11T11:35:00"/>
    <n v="2"/>
    <x v="1"/>
    <s v="Ischnura elegans"/>
    <n v="2"/>
    <x v="0"/>
    <x v="0"/>
    <n v="7"/>
    <x v="1"/>
  </r>
  <r>
    <x v="3"/>
    <s v="AWD-ZVK-Astridsdriftje"/>
    <d v="2010-07-11T11:35:00"/>
    <n v="2"/>
    <x v="3"/>
    <s v="Enallagma cyathigerum"/>
    <n v="30"/>
    <x v="0"/>
    <x v="0"/>
    <n v="7"/>
    <x v="1"/>
  </r>
  <r>
    <x v="3"/>
    <s v="AWD-ZVK-Astridsdriftje"/>
    <d v="2010-07-11T11:35:00"/>
    <n v="4"/>
    <x v="5"/>
    <s v="Orthetrum cancellatum"/>
    <n v="1"/>
    <x v="0"/>
    <x v="0"/>
    <n v="7"/>
    <x v="2"/>
  </r>
  <r>
    <x v="3"/>
    <s v="AWD-ZVK-Astridsdriftje"/>
    <d v="2010-07-11T11:35:00"/>
    <n v="5"/>
    <x v="9"/>
    <s v="Anax imperator"/>
    <n v="2"/>
    <x v="0"/>
    <x v="0"/>
    <n v="7"/>
    <x v="3"/>
  </r>
  <r>
    <x v="3"/>
    <s v="AWD-ZVK-Astridsdriftje"/>
    <d v="2010-07-23T12:30:00"/>
    <n v="1"/>
    <x v="12"/>
    <s v="Sympetrum striolatum"/>
    <n v="70"/>
    <x v="0"/>
    <x v="0"/>
    <n v="7"/>
    <x v="2"/>
  </r>
  <r>
    <x v="3"/>
    <s v="AWD-ZVK-Astridsdriftje"/>
    <d v="2010-07-23T12:30:00"/>
    <n v="1"/>
    <x v="9"/>
    <s v="Anax imperator"/>
    <n v="1"/>
    <x v="0"/>
    <x v="0"/>
    <n v="7"/>
    <x v="3"/>
  </r>
  <r>
    <x v="3"/>
    <s v="AWD-ZVK-Astridsdriftje"/>
    <d v="2010-07-23T12:30:00"/>
    <n v="1"/>
    <x v="3"/>
    <s v="Enallagma cyathigerum"/>
    <n v="7"/>
    <x v="0"/>
    <x v="0"/>
    <n v="7"/>
    <x v="1"/>
  </r>
  <r>
    <x v="3"/>
    <s v="AWD-ZVK-Astridsdriftje"/>
    <d v="2010-07-23T12:30:00"/>
    <n v="2"/>
    <x v="12"/>
    <s v="Sympetrum striolatum"/>
    <n v="25"/>
    <x v="0"/>
    <x v="0"/>
    <n v="7"/>
    <x v="2"/>
  </r>
  <r>
    <x v="3"/>
    <s v="AWD-ZVK-Astridsdriftje"/>
    <d v="2010-07-23T12:30:00"/>
    <n v="2"/>
    <x v="9"/>
    <s v="Anax imperator"/>
    <n v="5"/>
    <x v="0"/>
    <x v="0"/>
    <n v="7"/>
    <x v="3"/>
  </r>
  <r>
    <x v="3"/>
    <s v="AWD-ZVK-Astridsdriftje"/>
    <d v="2010-07-23T12:30:00"/>
    <n v="2"/>
    <x v="13"/>
    <s v="Chalcolestes viridis"/>
    <n v="25"/>
    <x v="0"/>
    <x v="0"/>
    <n v="7"/>
    <x v="0"/>
  </r>
  <r>
    <x v="3"/>
    <s v="AWD-ZVK-Astridsdriftje"/>
    <d v="2010-07-23T12:30:00"/>
    <n v="2"/>
    <x v="10"/>
    <s v="Libellula quadrimaculata"/>
    <n v="2"/>
    <x v="0"/>
    <x v="0"/>
    <n v="7"/>
    <x v="2"/>
  </r>
  <r>
    <x v="3"/>
    <s v="AWD-ZVK-Astridsdriftje"/>
    <d v="2010-07-23T12:30:00"/>
    <n v="2"/>
    <x v="8"/>
    <s v="Aeshna isoceles"/>
    <n v="1"/>
    <x v="0"/>
    <x v="0"/>
    <n v="7"/>
    <x v="3"/>
  </r>
  <r>
    <x v="3"/>
    <s v="AWD-ZVK-Astridsdriftje"/>
    <d v="2010-07-23T12:30:00"/>
    <n v="2"/>
    <x v="3"/>
    <s v="Enallagma cyathigerum"/>
    <n v="30"/>
    <x v="0"/>
    <x v="0"/>
    <n v="7"/>
    <x v="1"/>
  </r>
  <r>
    <x v="3"/>
    <s v="AWD-ZVK-Astridsdriftje"/>
    <d v="2010-07-23T12:30:00"/>
    <n v="4"/>
    <x v="9"/>
    <s v="Anax imperator"/>
    <n v="2"/>
    <x v="0"/>
    <x v="0"/>
    <n v="7"/>
    <x v="3"/>
  </r>
  <r>
    <x v="3"/>
    <s v="AWD-ZVK-Astridsdriftje"/>
    <d v="2010-07-23T12:30:00"/>
    <n v="5"/>
    <x v="5"/>
    <s v="Orthetrum cancellatum"/>
    <n v="1"/>
    <x v="0"/>
    <x v="0"/>
    <n v="7"/>
    <x v="2"/>
  </r>
  <r>
    <x v="3"/>
    <s v="AWD-ZVK-Astridsdriftje"/>
    <d v="2010-07-23T12:30:00"/>
    <n v="5"/>
    <x v="9"/>
    <s v="Anax imperator"/>
    <n v="2"/>
    <x v="0"/>
    <x v="0"/>
    <n v="7"/>
    <x v="3"/>
  </r>
  <r>
    <x v="3"/>
    <s v="AWD-ZVK-Astridsdriftje"/>
    <d v="2010-08-06T11:20:00"/>
    <n v="1"/>
    <x v="12"/>
    <s v="Sympetrum striolatum"/>
    <n v="6"/>
    <x v="0"/>
    <x v="0"/>
    <n v="8"/>
    <x v="2"/>
  </r>
  <r>
    <x v="3"/>
    <s v="AWD-ZVK-Astridsdriftje"/>
    <d v="2010-08-06T11:20:00"/>
    <n v="1"/>
    <x v="13"/>
    <s v="Chalcolestes viridis"/>
    <n v="60"/>
    <x v="0"/>
    <x v="0"/>
    <n v="8"/>
    <x v="0"/>
  </r>
  <r>
    <x v="3"/>
    <s v="AWD-ZVK-Astridsdriftje"/>
    <d v="2010-08-06T11:20:00"/>
    <n v="1"/>
    <x v="1"/>
    <s v="Ischnura elegans"/>
    <n v="1"/>
    <x v="0"/>
    <x v="0"/>
    <n v="8"/>
    <x v="1"/>
  </r>
  <r>
    <x v="3"/>
    <s v="AWD-ZVK-Astridsdriftje"/>
    <d v="2010-08-06T11:20:00"/>
    <n v="1"/>
    <x v="3"/>
    <s v="Enallagma cyathigerum"/>
    <n v="25"/>
    <x v="0"/>
    <x v="0"/>
    <n v="8"/>
    <x v="1"/>
  </r>
  <r>
    <x v="3"/>
    <s v="AWD-ZVK-Astridsdriftje"/>
    <d v="2010-08-06T11:20:00"/>
    <n v="2"/>
    <x v="12"/>
    <s v="Sympetrum striolatum"/>
    <n v="3"/>
    <x v="0"/>
    <x v="0"/>
    <n v="8"/>
    <x v="2"/>
  </r>
  <r>
    <x v="3"/>
    <s v="AWD-ZVK-Astridsdriftje"/>
    <d v="2010-08-06T11:20:00"/>
    <n v="2"/>
    <x v="13"/>
    <s v="Chalcolestes viridis"/>
    <n v="160"/>
    <x v="0"/>
    <x v="0"/>
    <n v="8"/>
    <x v="0"/>
  </r>
  <r>
    <x v="3"/>
    <s v="AWD-ZVK-Astridsdriftje"/>
    <d v="2010-08-06T11:20:00"/>
    <n v="2"/>
    <x v="1"/>
    <s v="Ischnura elegans"/>
    <n v="4"/>
    <x v="0"/>
    <x v="0"/>
    <n v="8"/>
    <x v="1"/>
  </r>
  <r>
    <x v="3"/>
    <s v="AWD-ZVK-Astridsdriftje"/>
    <d v="2010-08-06T11:20:00"/>
    <n v="2"/>
    <x v="3"/>
    <s v="Enallagma cyathigerum"/>
    <n v="55"/>
    <x v="0"/>
    <x v="0"/>
    <n v="8"/>
    <x v="1"/>
  </r>
  <r>
    <x v="3"/>
    <s v="AWD-ZVK-Astridsdriftje"/>
    <d v="2010-08-06T11:20:00"/>
    <n v="5"/>
    <x v="9"/>
    <s v="Anax imperator"/>
    <n v="2"/>
    <x v="0"/>
    <x v="0"/>
    <n v="8"/>
    <x v="3"/>
  </r>
  <r>
    <x v="3"/>
    <s v="AWD-ZVK-Astridsdriftje"/>
    <d v="2010-08-19T11:45:00"/>
    <n v="1"/>
    <x v="13"/>
    <s v="Chalcolestes viridis"/>
    <n v="5"/>
    <x v="0"/>
    <x v="0"/>
    <n v="8"/>
    <x v="0"/>
  </r>
  <r>
    <x v="3"/>
    <s v="AWD-ZVK-Astridsdriftje"/>
    <d v="2010-08-19T11:45:00"/>
    <n v="1"/>
    <x v="1"/>
    <s v="Ischnura elegans"/>
    <n v="2"/>
    <x v="0"/>
    <x v="0"/>
    <n v="8"/>
    <x v="1"/>
  </r>
  <r>
    <x v="3"/>
    <s v="AWD-ZVK-Astridsdriftje"/>
    <d v="2010-08-19T11:45:00"/>
    <n v="1"/>
    <x v="17"/>
    <s v="Sympetrum vulgatum"/>
    <n v="27"/>
    <x v="0"/>
    <x v="0"/>
    <n v="8"/>
    <x v="2"/>
  </r>
  <r>
    <x v="3"/>
    <s v="AWD-ZVK-Astridsdriftje"/>
    <d v="2010-08-19T11:45:00"/>
    <n v="1"/>
    <x v="3"/>
    <s v="Enallagma cyathigerum"/>
    <n v="25"/>
    <x v="0"/>
    <x v="0"/>
    <n v="8"/>
    <x v="1"/>
  </r>
  <r>
    <x v="3"/>
    <s v="AWD-ZVK-Astridsdriftje"/>
    <d v="2010-08-19T11:45:00"/>
    <n v="2"/>
    <x v="13"/>
    <s v="Chalcolestes viridis"/>
    <n v="105"/>
    <x v="0"/>
    <x v="0"/>
    <n v="8"/>
    <x v="0"/>
  </r>
  <r>
    <x v="3"/>
    <s v="AWD-ZVK-Astridsdriftje"/>
    <d v="2010-08-19T11:45:00"/>
    <n v="2"/>
    <x v="1"/>
    <s v="Ischnura elegans"/>
    <n v="3"/>
    <x v="0"/>
    <x v="0"/>
    <n v="8"/>
    <x v="1"/>
  </r>
  <r>
    <x v="3"/>
    <s v="AWD-ZVK-Astridsdriftje"/>
    <d v="2010-08-19T11:45:00"/>
    <n v="2"/>
    <x v="17"/>
    <s v="Sympetrum vulgatum"/>
    <n v="11"/>
    <x v="0"/>
    <x v="0"/>
    <n v="8"/>
    <x v="2"/>
  </r>
  <r>
    <x v="3"/>
    <s v="AWD-ZVK-Astridsdriftje"/>
    <d v="2010-08-19T11:45:00"/>
    <n v="2"/>
    <x v="3"/>
    <s v="Enallagma cyathigerum"/>
    <n v="31"/>
    <x v="0"/>
    <x v="0"/>
    <n v="8"/>
    <x v="1"/>
  </r>
  <r>
    <x v="3"/>
    <s v="AWD-ZVK-Astridsdriftje"/>
    <d v="2010-08-19T11:45:00"/>
    <n v="4"/>
    <x v="14"/>
    <s v="Aeshna mixta"/>
    <n v="1"/>
    <x v="0"/>
    <x v="0"/>
    <n v="8"/>
    <x v="3"/>
  </r>
  <r>
    <x v="3"/>
    <s v="AWD-ZVK-Astridsdriftje"/>
    <d v="2010-08-19T11:45:00"/>
    <n v="5"/>
    <x v="9"/>
    <s v="Anax imperator"/>
    <n v="1"/>
    <x v="0"/>
    <x v="0"/>
    <n v="8"/>
    <x v="3"/>
  </r>
  <r>
    <x v="3"/>
    <s v="AWD-ZVK-Astridsdriftje"/>
    <d v="2010-08-19T11:45:00"/>
    <n v="5"/>
    <x v="14"/>
    <s v="Aeshna mixta"/>
    <n v="1"/>
    <x v="0"/>
    <x v="0"/>
    <n v="8"/>
    <x v="3"/>
  </r>
  <r>
    <x v="3"/>
    <s v="AWD-ZVK-Astridsdriftje"/>
    <d v="2010-09-11T12:30:00"/>
    <n v="1"/>
    <x v="13"/>
    <s v="Chalcolestes viridis"/>
    <n v="7"/>
    <x v="0"/>
    <x v="0"/>
    <n v="9"/>
    <x v="0"/>
  </r>
  <r>
    <x v="3"/>
    <s v="AWD-ZVK-Astridsdriftje"/>
    <d v="2010-09-11T12:30:00"/>
    <n v="1"/>
    <x v="17"/>
    <s v="Sympetrum vulgatum"/>
    <n v="1"/>
    <x v="0"/>
    <x v="0"/>
    <n v="9"/>
    <x v="2"/>
  </r>
  <r>
    <x v="3"/>
    <s v="AWD-ZVK-Astridsdriftje"/>
    <d v="2010-09-11T12:30:00"/>
    <n v="1"/>
    <x v="3"/>
    <s v="Enallagma cyathigerum"/>
    <n v="12"/>
    <x v="0"/>
    <x v="0"/>
    <n v="9"/>
    <x v="1"/>
  </r>
  <r>
    <x v="3"/>
    <s v="AWD-ZVK-Astridsdriftje"/>
    <d v="2010-09-11T12:30:00"/>
    <n v="2"/>
    <x v="13"/>
    <s v="Chalcolestes viridis"/>
    <n v="9"/>
    <x v="0"/>
    <x v="0"/>
    <n v="9"/>
    <x v="0"/>
  </r>
  <r>
    <x v="3"/>
    <s v="AWD-ZVK-Astridsdriftje"/>
    <d v="2010-09-11T12:30:00"/>
    <n v="2"/>
    <x v="14"/>
    <s v="Aeshna mixta"/>
    <n v="1"/>
    <x v="0"/>
    <x v="0"/>
    <n v="9"/>
    <x v="3"/>
  </r>
  <r>
    <x v="3"/>
    <s v="AWD-ZVK-Astridsdriftje"/>
    <d v="2010-09-11T12:30:00"/>
    <n v="2"/>
    <x v="17"/>
    <s v="Sympetrum vulgatum"/>
    <n v="4"/>
    <x v="0"/>
    <x v="0"/>
    <n v="9"/>
    <x v="2"/>
  </r>
  <r>
    <x v="3"/>
    <s v="AWD-ZVK-Astridsdriftje"/>
    <d v="2010-09-11T12:30:00"/>
    <n v="2"/>
    <x v="3"/>
    <s v="Enallagma cyathigerum"/>
    <n v="7"/>
    <x v="0"/>
    <x v="0"/>
    <n v="9"/>
    <x v="1"/>
  </r>
  <r>
    <x v="3"/>
    <s v="AWD-ZVK-Astridsdriftje"/>
    <d v="2010-09-11T12:30:00"/>
    <n v="4"/>
    <x v="14"/>
    <s v="Aeshna mixta"/>
    <n v="2"/>
    <x v="0"/>
    <x v="0"/>
    <n v="9"/>
    <x v="3"/>
  </r>
  <r>
    <x v="3"/>
    <s v="AWD-ZVK-Astridsdriftje"/>
    <d v="2010-09-11T12:30:00"/>
    <n v="5"/>
    <x v="9"/>
    <s v="Anax imperator"/>
    <n v="1"/>
    <x v="0"/>
    <x v="0"/>
    <n v="9"/>
    <x v="3"/>
  </r>
  <r>
    <x v="3"/>
    <s v="AWD-ZVK-Astridsdriftje"/>
    <d v="2010-09-11T12:30:00"/>
    <n v="5"/>
    <x v="14"/>
    <s v="Aeshna mixta"/>
    <n v="1"/>
    <x v="0"/>
    <x v="0"/>
    <n v="9"/>
    <x v="3"/>
  </r>
  <r>
    <x v="3"/>
    <s v="AWD-ZVK-Astridsdriftje"/>
    <d v="2010-09-24T13:30:00"/>
    <n v="1"/>
    <x v="13"/>
    <s v="Chalcolestes viridis"/>
    <n v="1"/>
    <x v="0"/>
    <x v="0"/>
    <n v="9"/>
    <x v="0"/>
  </r>
  <r>
    <x v="3"/>
    <s v="AWD-ZVK-Astridsdriftje"/>
    <d v="2010-09-24T13:30:00"/>
    <n v="1"/>
    <x v="3"/>
    <s v="Enallagma cyathigerum"/>
    <n v="2"/>
    <x v="0"/>
    <x v="0"/>
    <n v="9"/>
    <x v="1"/>
  </r>
  <r>
    <x v="3"/>
    <s v="AWD-ZVK-Astridsdriftje"/>
    <d v="2010-09-24T13:30:00"/>
    <n v="1"/>
    <x v="23"/>
    <s v="Sympetrum striolatum/vulgatum"/>
    <n v="2"/>
    <x v="0"/>
    <x v="0"/>
    <n v="9"/>
    <x v="2"/>
  </r>
  <r>
    <x v="3"/>
    <s v="AWD-ZVK-Astridsdriftje"/>
    <d v="2010-09-24T13:30:00"/>
    <n v="2"/>
    <x v="13"/>
    <s v="Chalcolestes viridis"/>
    <n v="7"/>
    <x v="0"/>
    <x v="0"/>
    <n v="9"/>
    <x v="0"/>
  </r>
  <r>
    <x v="3"/>
    <s v="AWD-ZVK-Astridsdriftje"/>
    <d v="2010-09-24T13:30:00"/>
    <n v="2"/>
    <x v="3"/>
    <s v="Enallagma cyathigerum"/>
    <n v="3"/>
    <x v="0"/>
    <x v="0"/>
    <n v="9"/>
    <x v="1"/>
  </r>
  <r>
    <x v="3"/>
    <s v="AWD-ZVK-Astridsdriftje"/>
    <d v="2010-09-24T13:30:00"/>
    <n v="2"/>
    <x v="23"/>
    <s v="Sympetrum striolatum/vulgatum"/>
    <n v="1"/>
    <x v="0"/>
    <x v="0"/>
    <n v="9"/>
    <x v="2"/>
  </r>
  <r>
    <x v="3"/>
    <s v="AWD-ZVK-Astridsdriftje"/>
    <d v="2010-09-24T13:30:00"/>
    <n v="2"/>
    <x v="14"/>
    <s v="Aeshna mixta"/>
    <n v="1"/>
    <x v="0"/>
    <x v="0"/>
    <n v="9"/>
    <x v="3"/>
  </r>
  <r>
    <x v="3"/>
    <s v="AWD-ZVK-Astridsdriftje"/>
    <d v="2010-09-24T13:30:00"/>
    <n v="4"/>
    <x v="14"/>
    <s v="Aeshna mixta"/>
    <n v="1"/>
    <x v="0"/>
    <x v="0"/>
    <n v="9"/>
    <x v="3"/>
  </r>
  <r>
    <x v="3"/>
    <s v="AWD-ZVK-Astridsdriftje"/>
    <d v="2011-05-11T12:00:00"/>
    <n v="1"/>
    <x v="1"/>
    <s v="Ischnura elegans"/>
    <n v="3"/>
    <x v="0"/>
    <x v="1"/>
    <n v="5"/>
    <x v="1"/>
  </r>
  <r>
    <x v="3"/>
    <s v="AWD-ZVK-Astridsdriftje"/>
    <d v="2011-05-11T12:00:00"/>
    <n v="1"/>
    <x v="3"/>
    <s v="Enallagma cyathigerum"/>
    <n v="25"/>
    <x v="0"/>
    <x v="1"/>
    <n v="5"/>
    <x v="1"/>
  </r>
  <r>
    <x v="3"/>
    <s v="AWD-ZVK-Astridsdriftje"/>
    <d v="2011-05-11T12:00:00"/>
    <n v="1"/>
    <x v="7"/>
    <s v="Brachytron pratense"/>
    <n v="2"/>
    <x v="0"/>
    <x v="1"/>
    <n v="5"/>
    <x v="3"/>
  </r>
  <r>
    <x v="3"/>
    <s v="AWD-ZVK-Astridsdriftje"/>
    <d v="2011-05-11T12:00:00"/>
    <n v="1"/>
    <x v="10"/>
    <s v="Libellula quadrimaculata"/>
    <n v="10"/>
    <x v="0"/>
    <x v="1"/>
    <n v="5"/>
    <x v="2"/>
  </r>
  <r>
    <x v="3"/>
    <s v="AWD-ZVK-Astridsdriftje"/>
    <d v="2011-05-11T12:00:00"/>
    <n v="2"/>
    <x v="3"/>
    <s v="Enallagma cyathigerum"/>
    <n v="36"/>
    <x v="0"/>
    <x v="1"/>
    <n v="5"/>
    <x v="1"/>
  </r>
  <r>
    <x v="3"/>
    <s v="AWD-ZVK-Astridsdriftje"/>
    <d v="2011-05-11T12:00:00"/>
    <n v="2"/>
    <x v="7"/>
    <s v="Brachytron pratense"/>
    <n v="2"/>
    <x v="0"/>
    <x v="1"/>
    <n v="5"/>
    <x v="3"/>
  </r>
  <r>
    <x v="3"/>
    <s v="AWD-ZVK-Astridsdriftje"/>
    <d v="2011-05-11T12:00:00"/>
    <n v="2"/>
    <x v="10"/>
    <s v="Libellula quadrimaculata"/>
    <n v="18"/>
    <x v="0"/>
    <x v="1"/>
    <n v="5"/>
    <x v="2"/>
  </r>
  <r>
    <x v="3"/>
    <s v="AWD-ZVK-Astridsdriftje"/>
    <d v="2011-05-11T12:00:00"/>
    <n v="4"/>
    <x v="7"/>
    <s v="Brachytron pratense"/>
    <n v="1"/>
    <x v="0"/>
    <x v="1"/>
    <n v="5"/>
    <x v="3"/>
  </r>
  <r>
    <x v="3"/>
    <s v="AWD-ZVK-Astridsdriftje"/>
    <d v="2011-05-11T12:00:00"/>
    <n v="4"/>
    <x v="10"/>
    <s v="Libellula quadrimaculata"/>
    <n v="2"/>
    <x v="0"/>
    <x v="1"/>
    <n v="5"/>
    <x v="2"/>
  </r>
  <r>
    <x v="3"/>
    <s v="AWD-ZVK-Astridsdriftje"/>
    <d v="2011-05-11T12:00:00"/>
    <n v="5"/>
    <x v="10"/>
    <s v="Libellula quadrimaculata"/>
    <n v="13"/>
    <x v="0"/>
    <x v="1"/>
    <n v="5"/>
    <x v="2"/>
  </r>
  <r>
    <x v="3"/>
    <s v="AWD-ZVK-Astridsdriftje"/>
    <d v="2011-05-25T11:30:00"/>
    <n v="1"/>
    <x v="1"/>
    <s v="Ischnura elegans"/>
    <n v="1"/>
    <x v="0"/>
    <x v="1"/>
    <n v="5"/>
    <x v="1"/>
  </r>
  <r>
    <x v="3"/>
    <s v="AWD-ZVK-Astridsdriftje"/>
    <d v="2011-05-25T11:30:00"/>
    <n v="1"/>
    <x v="3"/>
    <s v="Enallagma cyathigerum"/>
    <n v="5"/>
    <x v="0"/>
    <x v="1"/>
    <n v="5"/>
    <x v="1"/>
  </r>
  <r>
    <x v="3"/>
    <s v="AWD-ZVK-Astridsdriftje"/>
    <d v="2011-05-25T11:30:00"/>
    <n v="1"/>
    <x v="7"/>
    <s v="Brachytron pratense"/>
    <n v="1"/>
    <x v="0"/>
    <x v="1"/>
    <n v="5"/>
    <x v="3"/>
  </r>
  <r>
    <x v="3"/>
    <s v="AWD-ZVK-Astridsdriftje"/>
    <d v="2011-05-25T11:30:00"/>
    <n v="1"/>
    <x v="8"/>
    <s v="Aeshna isoceles"/>
    <n v="4"/>
    <x v="0"/>
    <x v="1"/>
    <n v="5"/>
    <x v="3"/>
  </r>
  <r>
    <x v="3"/>
    <s v="AWD-ZVK-Astridsdriftje"/>
    <d v="2011-05-25T11:30:00"/>
    <n v="1"/>
    <x v="9"/>
    <s v="Anax imperator"/>
    <n v="3"/>
    <x v="0"/>
    <x v="1"/>
    <n v="5"/>
    <x v="3"/>
  </r>
  <r>
    <x v="3"/>
    <s v="AWD-ZVK-Astridsdriftje"/>
    <d v="2011-05-25T11:30:00"/>
    <n v="1"/>
    <x v="5"/>
    <s v="Orthetrum cancellatum"/>
    <n v="1"/>
    <x v="0"/>
    <x v="1"/>
    <n v="5"/>
    <x v="2"/>
  </r>
  <r>
    <x v="3"/>
    <s v="AWD-ZVK-Astridsdriftje"/>
    <d v="2011-05-25T11:30:00"/>
    <n v="2"/>
    <x v="1"/>
    <s v="Ischnura elegans"/>
    <n v="2"/>
    <x v="0"/>
    <x v="1"/>
    <n v="5"/>
    <x v="1"/>
  </r>
  <r>
    <x v="3"/>
    <s v="AWD-ZVK-Astridsdriftje"/>
    <d v="2011-05-25T11:30:00"/>
    <n v="2"/>
    <x v="3"/>
    <s v="Enallagma cyathigerum"/>
    <n v="20"/>
    <x v="0"/>
    <x v="1"/>
    <n v="5"/>
    <x v="1"/>
  </r>
  <r>
    <x v="3"/>
    <s v="AWD-ZVK-Astridsdriftje"/>
    <d v="2011-05-25T11:30:00"/>
    <n v="2"/>
    <x v="8"/>
    <s v="Aeshna isoceles"/>
    <n v="2"/>
    <x v="0"/>
    <x v="1"/>
    <n v="5"/>
    <x v="3"/>
  </r>
  <r>
    <x v="3"/>
    <s v="AWD-ZVK-Astridsdriftje"/>
    <d v="2011-05-25T11:30:00"/>
    <n v="2"/>
    <x v="9"/>
    <s v="Anax imperator"/>
    <n v="2"/>
    <x v="0"/>
    <x v="1"/>
    <n v="5"/>
    <x v="3"/>
  </r>
  <r>
    <x v="3"/>
    <s v="AWD-ZVK-Astridsdriftje"/>
    <d v="2011-05-25T11:30:00"/>
    <n v="2"/>
    <x v="10"/>
    <s v="Libellula quadrimaculata"/>
    <n v="9"/>
    <x v="0"/>
    <x v="1"/>
    <n v="5"/>
    <x v="2"/>
  </r>
  <r>
    <x v="3"/>
    <s v="AWD-ZVK-Astridsdriftje"/>
    <d v="2011-05-25T11:30:00"/>
    <n v="4"/>
    <x v="8"/>
    <s v="Aeshna isoceles"/>
    <n v="3"/>
    <x v="0"/>
    <x v="1"/>
    <n v="5"/>
    <x v="3"/>
  </r>
  <r>
    <x v="3"/>
    <s v="AWD-ZVK-Astridsdriftje"/>
    <d v="2011-05-25T11:30:00"/>
    <n v="4"/>
    <x v="9"/>
    <s v="Anax imperator"/>
    <n v="1"/>
    <x v="0"/>
    <x v="1"/>
    <n v="5"/>
    <x v="3"/>
  </r>
  <r>
    <x v="3"/>
    <s v="AWD-ZVK-Astridsdriftje"/>
    <d v="2011-05-25T11:30:00"/>
    <n v="4"/>
    <x v="10"/>
    <s v="Libellula quadrimaculata"/>
    <n v="3"/>
    <x v="0"/>
    <x v="1"/>
    <n v="5"/>
    <x v="2"/>
  </r>
  <r>
    <x v="3"/>
    <s v="AWD-ZVK-Astridsdriftje"/>
    <d v="2011-05-25T11:30:00"/>
    <n v="5"/>
    <x v="8"/>
    <s v="Aeshna isoceles"/>
    <n v="1"/>
    <x v="0"/>
    <x v="1"/>
    <n v="5"/>
    <x v="3"/>
  </r>
  <r>
    <x v="3"/>
    <s v="AWD-ZVK-Astridsdriftje"/>
    <d v="2011-05-25T11:30:00"/>
    <n v="5"/>
    <x v="9"/>
    <s v="Anax imperator"/>
    <n v="2"/>
    <x v="0"/>
    <x v="1"/>
    <n v="5"/>
    <x v="3"/>
  </r>
  <r>
    <x v="3"/>
    <s v="AWD-ZVK-Astridsdriftje"/>
    <d v="2011-05-25T11:30:00"/>
    <n v="5"/>
    <x v="10"/>
    <s v="Libellula quadrimaculata"/>
    <n v="4"/>
    <x v="0"/>
    <x v="1"/>
    <n v="5"/>
    <x v="2"/>
  </r>
  <r>
    <x v="3"/>
    <s v="AWD-ZVK-Astridsdriftje"/>
    <d v="2011-05-25T11:30:00"/>
    <n v="5"/>
    <x v="5"/>
    <s v="Orthetrum cancellatum"/>
    <n v="2"/>
    <x v="0"/>
    <x v="1"/>
    <n v="5"/>
    <x v="2"/>
  </r>
  <r>
    <x v="3"/>
    <s v="AWD-ZVK-Astridsdriftje"/>
    <d v="2011-06-10T11:55:00"/>
    <n v="1"/>
    <x v="3"/>
    <s v="Enallagma cyathigerum"/>
    <n v="5"/>
    <x v="0"/>
    <x v="1"/>
    <n v="6"/>
    <x v="1"/>
  </r>
  <r>
    <x v="3"/>
    <s v="AWD-ZVK-Astridsdriftje"/>
    <d v="2011-06-10T11:55:00"/>
    <n v="2"/>
    <x v="1"/>
    <s v="Ischnura elegans"/>
    <n v="1"/>
    <x v="0"/>
    <x v="1"/>
    <n v="6"/>
    <x v="1"/>
  </r>
  <r>
    <x v="3"/>
    <s v="AWD-ZVK-Astridsdriftje"/>
    <d v="2011-06-10T11:55:00"/>
    <n v="2"/>
    <x v="3"/>
    <s v="Enallagma cyathigerum"/>
    <n v="11"/>
    <x v="0"/>
    <x v="1"/>
    <n v="6"/>
    <x v="1"/>
  </r>
  <r>
    <x v="3"/>
    <s v="AWD-ZVK-Astridsdriftje"/>
    <d v="2011-06-10T11:55:00"/>
    <n v="2"/>
    <x v="9"/>
    <s v="Anax imperator"/>
    <n v="1"/>
    <x v="0"/>
    <x v="1"/>
    <n v="6"/>
    <x v="3"/>
  </r>
  <r>
    <x v="3"/>
    <s v="AWD-ZVK-Astridsdriftje"/>
    <d v="2011-06-10T11:55:00"/>
    <n v="2"/>
    <x v="10"/>
    <s v="Libellula quadrimaculata"/>
    <n v="5"/>
    <x v="0"/>
    <x v="1"/>
    <n v="6"/>
    <x v="2"/>
  </r>
  <r>
    <x v="3"/>
    <s v="AWD-ZVK-Astridsdriftje"/>
    <d v="2011-06-10T11:55:00"/>
    <n v="2"/>
    <x v="18"/>
    <s v="Leucorrhinia rubicunda"/>
    <n v="1"/>
    <x v="0"/>
    <x v="1"/>
    <n v="6"/>
    <x v="2"/>
  </r>
  <r>
    <x v="3"/>
    <s v="AWD-ZVK-Astridsdriftje"/>
    <d v="2011-06-10T11:55:00"/>
    <n v="4"/>
    <x v="10"/>
    <s v="Libellula quadrimaculata"/>
    <n v="1"/>
    <x v="0"/>
    <x v="1"/>
    <n v="6"/>
    <x v="2"/>
  </r>
  <r>
    <x v="3"/>
    <s v="AWD-ZVK-Astridsdriftje"/>
    <d v="2011-06-10T11:55:00"/>
    <n v="5"/>
    <x v="8"/>
    <s v="Aeshna isoceles"/>
    <n v="1"/>
    <x v="0"/>
    <x v="1"/>
    <n v="6"/>
    <x v="3"/>
  </r>
  <r>
    <x v="3"/>
    <s v="AWD-ZVK-Astridsdriftje"/>
    <d v="2011-06-10T11:55:00"/>
    <n v="5"/>
    <x v="9"/>
    <s v="Anax imperator"/>
    <n v="1"/>
    <x v="0"/>
    <x v="1"/>
    <n v="6"/>
    <x v="3"/>
  </r>
  <r>
    <x v="3"/>
    <s v="AWD-ZVK-Astridsdriftje"/>
    <d v="2011-06-30T11:00:00"/>
    <n v="1"/>
    <x v="13"/>
    <s v="Chalcolestes viridis"/>
    <n v="4"/>
    <x v="0"/>
    <x v="1"/>
    <n v="6"/>
    <x v="0"/>
  </r>
  <r>
    <x v="3"/>
    <s v="AWD-ZVK-Astridsdriftje"/>
    <d v="2011-06-30T11:00:00"/>
    <n v="1"/>
    <x v="3"/>
    <s v="Enallagma cyathigerum"/>
    <n v="7"/>
    <x v="0"/>
    <x v="1"/>
    <n v="6"/>
    <x v="1"/>
  </r>
  <r>
    <x v="3"/>
    <s v="AWD-ZVK-Astridsdriftje"/>
    <d v="2011-06-30T11:00:00"/>
    <n v="1"/>
    <x v="8"/>
    <s v="Aeshna isoceles"/>
    <n v="1"/>
    <x v="0"/>
    <x v="1"/>
    <n v="6"/>
    <x v="3"/>
  </r>
  <r>
    <x v="3"/>
    <s v="AWD-ZVK-Astridsdriftje"/>
    <d v="2011-06-30T11:00:00"/>
    <n v="1"/>
    <x v="9"/>
    <s v="Anax imperator"/>
    <n v="1"/>
    <x v="0"/>
    <x v="1"/>
    <n v="6"/>
    <x v="3"/>
  </r>
  <r>
    <x v="3"/>
    <s v="AWD-ZVK-Astridsdriftje"/>
    <d v="2011-06-30T11:00:00"/>
    <n v="1"/>
    <x v="5"/>
    <s v="Orthetrum cancellatum"/>
    <n v="1"/>
    <x v="0"/>
    <x v="1"/>
    <n v="6"/>
    <x v="2"/>
  </r>
  <r>
    <x v="3"/>
    <s v="AWD-ZVK-Astridsdriftje"/>
    <d v="2011-06-30T11:00:00"/>
    <n v="2"/>
    <x v="13"/>
    <s v="Chalcolestes viridis"/>
    <n v="3"/>
    <x v="0"/>
    <x v="1"/>
    <n v="6"/>
    <x v="0"/>
  </r>
  <r>
    <x v="3"/>
    <s v="AWD-ZVK-Astridsdriftje"/>
    <d v="2011-06-30T11:00:00"/>
    <n v="2"/>
    <x v="3"/>
    <s v="Enallagma cyathigerum"/>
    <n v="23"/>
    <x v="0"/>
    <x v="1"/>
    <n v="6"/>
    <x v="1"/>
  </r>
  <r>
    <x v="3"/>
    <s v="AWD-ZVK-Astridsdriftje"/>
    <d v="2011-06-30T11:00:00"/>
    <n v="2"/>
    <x v="5"/>
    <s v="Orthetrum cancellatum"/>
    <n v="1"/>
    <x v="0"/>
    <x v="1"/>
    <n v="6"/>
    <x v="2"/>
  </r>
  <r>
    <x v="3"/>
    <s v="AWD-ZVK-Astridsdriftje"/>
    <d v="2011-06-30T11:00:00"/>
    <n v="2"/>
    <x v="17"/>
    <s v="Sympetrum vulgatum"/>
    <n v="4"/>
    <x v="0"/>
    <x v="1"/>
    <n v="6"/>
    <x v="2"/>
  </r>
  <r>
    <x v="3"/>
    <s v="AWD-ZVK-Astridsdriftje"/>
    <d v="2011-06-30T11:00:00"/>
    <n v="5"/>
    <x v="9"/>
    <s v="Anax imperator"/>
    <n v="1"/>
    <x v="0"/>
    <x v="1"/>
    <n v="6"/>
    <x v="3"/>
  </r>
  <r>
    <x v="3"/>
    <s v="AWD-ZVK-Astridsdriftje"/>
    <d v="2011-07-06T12:15:00"/>
    <n v="1"/>
    <x v="13"/>
    <s v="Chalcolestes viridis"/>
    <n v="6"/>
    <x v="0"/>
    <x v="1"/>
    <n v="7"/>
    <x v="0"/>
  </r>
  <r>
    <x v="3"/>
    <s v="AWD-ZVK-Astridsdriftje"/>
    <d v="2011-07-06T12:15:00"/>
    <n v="1"/>
    <x v="3"/>
    <s v="Enallagma cyathigerum"/>
    <n v="20"/>
    <x v="0"/>
    <x v="1"/>
    <n v="7"/>
    <x v="1"/>
  </r>
  <r>
    <x v="3"/>
    <s v="AWD-ZVK-Astridsdriftje"/>
    <d v="2011-07-06T12:15:00"/>
    <n v="1"/>
    <x v="5"/>
    <s v="Orthetrum cancellatum"/>
    <n v="2"/>
    <x v="0"/>
    <x v="1"/>
    <n v="7"/>
    <x v="2"/>
  </r>
  <r>
    <x v="3"/>
    <s v="AWD-ZVK-Astridsdriftje"/>
    <d v="2011-07-06T12:15:00"/>
    <n v="1"/>
    <x v="17"/>
    <s v="Sympetrum vulgatum"/>
    <n v="1"/>
    <x v="0"/>
    <x v="1"/>
    <n v="7"/>
    <x v="2"/>
  </r>
  <r>
    <x v="3"/>
    <s v="AWD-ZVK-Astridsdriftje"/>
    <d v="2011-07-06T12:15:00"/>
    <n v="2"/>
    <x v="13"/>
    <s v="Chalcolestes viridis"/>
    <n v="4"/>
    <x v="0"/>
    <x v="1"/>
    <n v="7"/>
    <x v="0"/>
  </r>
  <r>
    <x v="3"/>
    <s v="AWD-ZVK-Astridsdriftje"/>
    <d v="2011-07-06T12:15:00"/>
    <n v="2"/>
    <x v="1"/>
    <s v="Ischnura elegans"/>
    <n v="1"/>
    <x v="0"/>
    <x v="1"/>
    <n v="7"/>
    <x v="1"/>
  </r>
  <r>
    <x v="3"/>
    <s v="AWD-ZVK-Astridsdriftje"/>
    <d v="2011-07-06T12:15:00"/>
    <n v="2"/>
    <x v="3"/>
    <s v="Enallagma cyathigerum"/>
    <n v="9"/>
    <x v="0"/>
    <x v="1"/>
    <n v="7"/>
    <x v="1"/>
  </r>
  <r>
    <x v="3"/>
    <s v="AWD-ZVK-Astridsdriftje"/>
    <d v="2011-07-06T12:15:00"/>
    <n v="2"/>
    <x v="17"/>
    <s v="Sympetrum vulgatum"/>
    <n v="18"/>
    <x v="0"/>
    <x v="1"/>
    <n v="7"/>
    <x v="2"/>
  </r>
  <r>
    <x v="3"/>
    <s v="AWD-ZVK-Astridsdriftje"/>
    <d v="2011-07-06T12:15:00"/>
    <n v="5"/>
    <x v="9"/>
    <s v="Anax imperator"/>
    <n v="1"/>
    <x v="0"/>
    <x v="1"/>
    <n v="7"/>
    <x v="3"/>
  </r>
  <r>
    <x v="3"/>
    <s v="AWD-ZVK-Astridsdriftje"/>
    <d v="2011-07-22T11:10:00"/>
    <n v="1"/>
    <x v="13"/>
    <s v="Chalcolestes viridis"/>
    <n v="2"/>
    <x v="0"/>
    <x v="1"/>
    <n v="7"/>
    <x v="0"/>
  </r>
  <r>
    <x v="3"/>
    <s v="AWD-ZVK-Astridsdriftje"/>
    <d v="2011-07-22T11:10:00"/>
    <n v="1"/>
    <x v="1"/>
    <s v="Ischnura elegans"/>
    <n v="2"/>
    <x v="0"/>
    <x v="1"/>
    <n v="7"/>
    <x v="1"/>
  </r>
  <r>
    <x v="3"/>
    <s v="AWD-ZVK-Astridsdriftje"/>
    <d v="2011-07-22T11:10:00"/>
    <n v="1"/>
    <x v="3"/>
    <s v="Enallagma cyathigerum"/>
    <n v="14"/>
    <x v="0"/>
    <x v="1"/>
    <n v="7"/>
    <x v="1"/>
  </r>
  <r>
    <x v="3"/>
    <s v="AWD-ZVK-Astridsdriftje"/>
    <d v="2011-07-22T11:10:00"/>
    <n v="1"/>
    <x v="17"/>
    <s v="Sympetrum vulgatum"/>
    <n v="22"/>
    <x v="0"/>
    <x v="1"/>
    <n v="7"/>
    <x v="2"/>
  </r>
  <r>
    <x v="3"/>
    <s v="AWD-ZVK-Astridsdriftje"/>
    <d v="2011-07-22T11:10:00"/>
    <n v="2"/>
    <x v="13"/>
    <s v="Chalcolestes viridis"/>
    <n v="20"/>
    <x v="0"/>
    <x v="1"/>
    <n v="7"/>
    <x v="0"/>
  </r>
  <r>
    <x v="3"/>
    <s v="AWD-ZVK-Astridsdriftje"/>
    <d v="2011-07-22T11:10:00"/>
    <n v="2"/>
    <x v="3"/>
    <s v="Enallagma cyathigerum"/>
    <n v="27"/>
    <x v="0"/>
    <x v="1"/>
    <n v="7"/>
    <x v="1"/>
  </r>
  <r>
    <x v="3"/>
    <s v="AWD-ZVK-Astridsdriftje"/>
    <d v="2011-07-22T11:10:00"/>
    <n v="2"/>
    <x v="17"/>
    <s v="Sympetrum vulgatum"/>
    <n v="102"/>
    <x v="0"/>
    <x v="1"/>
    <n v="7"/>
    <x v="2"/>
  </r>
  <r>
    <x v="3"/>
    <s v="AWD-ZVK-Astridsdriftje"/>
    <d v="2011-08-01T13:10:00"/>
    <n v="1"/>
    <x v="13"/>
    <s v="Chalcolestes viridis"/>
    <n v="2"/>
    <x v="0"/>
    <x v="1"/>
    <n v="8"/>
    <x v="0"/>
  </r>
  <r>
    <x v="3"/>
    <s v="AWD-ZVK-Astridsdriftje"/>
    <d v="2011-08-01T13:10:00"/>
    <n v="1"/>
    <x v="3"/>
    <s v="Enallagma cyathigerum"/>
    <n v="5"/>
    <x v="0"/>
    <x v="1"/>
    <n v="8"/>
    <x v="1"/>
  </r>
  <r>
    <x v="3"/>
    <s v="AWD-ZVK-Astridsdriftje"/>
    <d v="2011-08-01T13:10:00"/>
    <n v="1"/>
    <x v="17"/>
    <s v="Sympetrum vulgatum"/>
    <n v="7"/>
    <x v="0"/>
    <x v="1"/>
    <n v="8"/>
    <x v="2"/>
  </r>
  <r>
    <x v="3"/>
    <s v="AWD-ZVK-Astridsdriftje"/>
    <d v="2011-08-01T13:10:00"/>
    <n v="2"/>
    <x v="13"/>
    <s v="Chalcolestes viridis"/>
    <n v="8"/>
    <x v="0"/>
    <x v="1"/>
    <n v="8"/>
    <x v="0"/>
  </r>
  <r>
    <x v="3"/>
    <s v="AWD-ZVK-Astridsdriftje"/>
    <d v="2011-08-01T13:10:00"/>
    <n v="2"/>
    <x v="3"/>
    <s v="Enallagma cyathigerum"/>
    <n v="5"/>
    <x v="0"/>
    <x v="1"/>
    <n v="8"/>
    <x v="1"/>
  </r>
  <r>
    <x v="3"/>
    <s v="AWD-ZVK-Astridsdriftje"/>
    <d v="2011-08-01T13:10:00"/>
    <n v="2"/>
    <x v="17"/>
    <s v="Sympetrum vulgatum"/>
    <n v="11"/>
    <x v="0"/>
    <x v="1"/>
    <n v="8"/>
    <x v="2"/>
  </r>
  <r>
    <x v="3"/>
    <s v="AWD-ZVK-Astridsdriftje"/>
    <d v="2011-08-01T13:10:00"/>
    <n v="5"/>
    <x v="9"/>
    <s v="Anax imperator"/>
    <n v="3"/>
    <x v="0"/>
    <x v="1"/>
    <n v="8"/>
    <x v="3"/>
  </r>
  <r>
    <x v="3"/>
    <s v="AWD-ZVK-Astridsdriftje"/>
    <d v="2011-08-10T11:10:00"/>
    <n v="1"/>
    <x v="13"/>
    <s v="Chalcolestes viridis"/>
    <n v="2"/>
    <x v="0"/>
    <x v="1"/>
    <n v="8"/>
    <x v="0"/>
  </r>
  <r>
    <x v="3"/>
    <s v="AWD-ZVK-Astridsdriftje"/>
    <d v="2011-08-10T11:10:00"/>
    <n v="1"/>
    <x v="3"/>
    <s v="Enallagma cyathigerum"/>
    <n v="32"/>
    <x v="0"/>
    <x v="1"/>
    <n v="8"/>
    <x v="1"/>
  </r>
  <r>
    <x v="3"/>
    <s v="AWD-ZVK-Astridsdriftje"/>
    <d v="2011-08-10T11:10:00"/>
    <n v="1"/>
    <x v="17"/>
    <s v="Sympetrum vulgatum"/>
    <n v="3"/>
    <x v="0"/>
    <x v="1"/>
    <n v="8"/>
    <x v="2"/>
  </r>
  <r>
    <x v="3"/>
    <s v="AWD-ZVK-Astridsdriftje"/>
    <d v="2011-08-10T11:10:00"/>
    <n v="2"/>
    <x v="13"/>
    <s v="Chalcolestes viridis"/>
    <n v="35"/>
    <x v="0"/>
    <x v="1"/>
    <n v="8"/>
    <x v="0"/>
  </r>
  <r>
    <x v="3"/>
    <s v="AWD-ZVK-Astridsdriftje"/>
    <d v="2011-08-10T11:10:00"/>
    <n v="2"/>
    <x v="1"/>
    <s v="Ischnura elegans"/>
    <n v="1"/>
    <x v="0"/>
    <x v="1"/>
    <n v="8"/>
    <x v="1"/>
  </r>
  <r>
    <x v="3"/>
    <s v="AWD-ZVK-Astridsdriftje"/>
    <d v="2011-08-10T11:10:00"/>
    <n v="2"/>
    <x v="3"/>
    <s v="Enallagma cyathigerum"/>
    <n v="16"/>
    <x v="0"/>
    <x v="1"/>
    <n v="8"/>
    <x v="1"/>
  </r>
  <r>
    <x v="3"/>
    <s v="AWD-ZVK-Astridsdriftje"/>
    <d v="2011-08-10T11:10:00"/>
    <n v="2"/>
    <x v="17"/>
    <s v="Sympetrum vulgatum"/>
    <n v="1"/>
    <x v="0"/>
    <x v="1"/>
    <n v="8"/>
    <x v="2"/>
  </r>
  <r>
    <x v="3"/>
    <s v="AWD-ZVK-Astridsdriftje"/>
    <d v="2011-08-10T11:10:00"/>
    <n v="5"/>
    <x v="9"/>
    <s v="Anax imperator"/>
    <n v="1"/>
    <x v="0"/>
    <x v="1"/>
    <n v="8"/>
    <x v="3"/>
  </r>
  <r>
    <x v="3"/>
    <s v="AWD-ZVK-Astridsdriftje"/>
    <d v="2011-09-02T11:40:00"/>
    <n v="1"/>
    <x v="13"/>
    <s v="Chalcolestes viridis"/>
    <n v="9"/>
    <x v="0"/>
    <x v="1"/>
    <n v="9"/>
    <x v="0"/>
  </r>
  <r>
    <x v="3"/>
    <s v="AWD-ZVK-Astridsdriftje"/>
    <d v="2011-09-02T11:40:00"/>
    <n v="1"/>
    <x v="3"/>
    <s v="Enallagma cyathigerum"/>
    <n v="7"/>
    <x v="0"/>
    <x v="1"/>
    <n v="9"/>
    <x v="1"/>
  </r>
  <r>
    <x v="3"/>
    <s v="AWD-ZVK-Astridsdriftje"/>
    <d v="2011-09-02T11:40:00"/>
    <n v="1"/>
    <x v="27"/>
    <s v="Aeshna cyanea"/>
    <n v="1"/>
    <x v="0"/>
    <x v="1"/>
    <n v="9"/>
    <x v="3"/>
  </r>
  <r>
    <x v="3"/>
    <s v="AWD-ZVK-Astridsdriftje"/>
    <d v="2011-09-02T11:40:00"/>
    <n v="1"/>
    <x v="17"/>
    <s v="Sympetrum vulgatum"/>
    <n v="2"/>
    <x v="0"/>
    <x v="1"/>
    <n v="9"/>
    <x v="2"/>
  </r>
  <r>
    <x v="3"/>
    <s v="AWD-ZVK-Astridsdriftje"/>
    <d v="2011-09-02T11:40:00"/>
    <n v="2"/>
    <x v="11"/>
    <s v="Lestes sponsa"/>
    <n v="1"/>
    <x v="0"/>
    <x v="1"/>
    <n v="9"/>
    <x v="0"/>
  </r>
  <r>
    <x v="3"/>
    <s v="AWD-ZVK-Astridsdriftje"/>
    <d v="2011-09-02T11:40:00"/>
    <n v="2"/>
    <x v="13"/>
    <s v="Chalcolestes viridis"/>
    <n v="10"/>
    <x v="0"/>
    <x v="1"/>
    <n v="9"/>
    <x v="0"/>
  </r>
  <r>
    <x v="3"/>
    <s v="AWD-ZVK-Astridsdriftje"/>
    <d v="2011-09-02T11:40:00"/>
    <n v="2"/>
    <x v="3"/>
    <s v="Enallagma cyathigerum"/>
    <n v="6"/>
    <x v="0"/>
    <x v="1"/>
    <n v="9"/>
    <x v="1"/>
  </r>
  <r>
    <x v="3"/>
    <s v="AWD-ZVK-Astridsdriftje"/>
    <d v="2011-09-02T11:40:00"/>
    <n v="2"/>
    <x v="23"/>
    <s v="Sympetrum striolatum/vulgatum"/>
    <n v="1"/>
    <x v="0"/>
    <x v="1"/>
    <n v="9"/>
    <x v="2"/>
  </r>
  <r>
    <x v="3"/>
    <s v="AWD-ZVK-Astridsdriftje"/>
    <d v="2011-09-02T11:40:00"/>
    <n v="2"/>
    <x v="17"/>
    <s v="Sympetrum vulgatum"/>
    <n v="1"/>
    <x v="0"/>
    <x v="1"/>
    <n v="9"/>
    <x v="2"/>
  </r>
  <r>
    <x v="3"/>
    <s v="AWD-ZVK-Astridsdriftje"/>
    <d v="2011-09-23T15:05:00"/>
    <n v="1"/>
    <x v="13"/>
    <s v="Chalcolestes viridis"/>
    <n v="4"/>
    <x v="0"/>
    <x v="1"/>
    <n v="9"/>
    <x v="0"/>
  </r>
  <r>
    <x v="3"/>
    <s v="AWD-ZVK-Astridsdriftje"/>
    <d v="2011-09-23T15:05:00"/>
    <n v="1"/>
    <x v="16"/>
    <s v="Sympetrum sanguineum"/>
    <n v="2"/>
    <x v="0"/>
    <x v="1"/>
    <n v="9"/>
    <x v="2"/>
  </r>
  <r>
    <x v="3"/>
    <s v="AWD-ZVK-Astridsdriftje"/>
    <d v="2011-09-23T15:05:00"/>
    <n v="1"/>
    <x v="17"/>
    <s v="Sympetrum vulgatum"/>
    <n v="4"/>
    <x v="0"/>
    <x v="1"/>
    <n v="9"/>
    <x v="2"/>
  </r>
  <r>
    <x v="3"/>
    <s v="AWD-ZVK-Astridsdriftje"/>
    <d v="2011-09-23T15:05:00"/>
    <n v="2"/>
    <x v="13"/>
    <s v="Chalcolestes viridis"/>
    <n v="17"/>
    <x v="0"/>
    <x v="1"/>
    <n v="9"/>
    <x v="0"/>
  </r>
  <r>
    <x v="3"/>
    <s v="AWD-ZVK-Astridsdriftje"/>
    <d v="2011-09-23T15:05:00"/>
    <n v="2"/>
    <x v="16"/>
    <s v="Sympetrum sanguineum"/>
    <n v="3"/>
    <x v="0"/>
    <x v="1"/>
    <n v="9"/>
    <x v="2"/>
  </r>
  <r>
    <x v="3"/>
    <s v="AWD-ZVK-Astridsdriftje"/>
    <d v="2011-09-23T15:05:00"/>
    <n v="2"/>
    <x v="17"/>
    <s v="Sympetrum vulgatum"/>
    <n v="4"/>
    <x v="0"/>
    <x v="1"/>
    <n v="9"/>
    <x v="2"/>
  </r>
  <r>
    <x v="3"/>
    <s v="AWD-ZVK-Astridsdriftje"/>
    <d v="2011-09-28T15:45:00"/>
    <n v="1"/>
    <x v="13"/>
    <s v="Chalcolestes viridis"/>
    <n v="2"/>
    <x v="0"/>
    <x v="1"/>
    <n v="9"/>
    <x v="0"/>
  </r>
  <r>
    <x v="3"/>
    <s v="AWD-ZVK-Astridsdriftje"/>
    <d v="2011-09-28T15:45:00"/>
    <n v="2"/>
    <x v="3"/>
    <s v="Enallagma cyathigerum"/>
    <n v="1"/>
    <x v="0"/>
    <x v="1"/>
    <n v="9"/>
    <x v="1"/>
  </r>
  <r>
    <x v="3"/>
    <s v="AWD-ZVK-Astridsdriftje"/>
    <d v="2011-09-28T15:45:00"/>
    <n v="2"/>
    <x v="16"/>
    <s v="Sympetrum sanguineum"/>
    <n v="2"/>
    <x v="0"/>
    <x v="1"/>
    <n v="9"/>
    <x v="2"/>
  </r>
  <r>
    <x v="3"/>
    <s v="AWD-ZVK-Astridsdriftje"/>
    <d v="2011-09-28T15:45:00"/>
    <n v="2"/>
    <x v="17"/>
    <s v="Sympetrum vulgatum"/>
    <n v="3"/>
    <x v="0"/>
    <x v="1"/>
    <n v="9"/>
    <x v="2"/>
  </r>
  <r>
    <x v="3"/>
    <s v="AWD-ZVK-Astridsdriftje"/>
    <d v="2011-09-28T15:45:00"/>
    <n v="5"/>
    <x v="14"/>
    <s v="Aeshna mixta"/>
    <n v="2"/>
    <x v="0"/>
    <x v="1"/>
    <n v="9"/>
    <x v="3"/>
  </r>
  <r>
    <x v="3"/>
    <s v="AWD-ZVK-Astridsdriftje"/>
    <d v="2012-05-18T14:45:00"/>
    <n v="2"/>
    <x v="3"/>
    <s v="Enallagma cyathigerum"/>
    <n v="3"/>
    <x v="0"/>
    <x v="2"/>
    <n v="5"/>
    <x v="1"/>
  </r>
  <r>
    <x v="3"/>
    <s v="AWD-ZVK-Astridsdriftje"/>
    <d v="2012-05-18T14:45:00"/>
    <n v="2"/>
    <x v="6"/>
    <s v="Coenagrion puella"/>
    <n v="1"/>
    <x v="0"/>
    <x v="2"/>
    <n v="5"/>
    <x v="1"/>
  </r>
  <r>
    <x v="3"/>
    <s v="AWD-ZVK-Astridsdriftje"/>
    <d v="2012-05-18T14:45:00"/>
    <n v="5"/>
    <x v="7"/>
    <s v="Brachytron pratense"/>
    <n v="1"/>
    <x v="0"/>
    <x v="2"/>
    <n v="5"/>
    <x v="3"/>
  </r>
  <r>
    <x v="3"/>
    <s v="AWD-ZVK-Astridsdriftje"/>
    <d v="2012-05-18T14:45:00"/>
    <n v="5"/>
    <x v="10"/>
    <s v="Libellula quadrimaculata"/>
    <n v="1"/>
    <x v="0"/>
    <x v="2"/>
    <n v="5"/>
    <x v="2"/>
  </r>
  <r>
    <x v="3"/>
    <s v="AWD-ZVK-Astridsdriftje"/>
    <d v="2012-05-30T11:00:00"/>
    <n v="1"/>
    <x v="3"/>
    <s v="Enallagma cyathigerum"/>
    <n v="90"/>
    <x v="0"/>
    <x v="2"/>
    <n v="5"/>
    <x v="1"/>
  </r>
  <r>
    <x v="3"/>
    <s v="AWD-ZVK-Astridsdriftje"/>
    <d v="2012-05-30T11:00:00"/>
    <n v="1"/>
    <x v="10"/>
    <s v="Libellula quadrimaculata"/>
    <n v="40"/>
    <x v="0"/>
    <x v="2"/>
    <n v="5"/>
    <x v="2"/>
  </r>
  <r>
    <x v="3"/>
    <s v="AWD-ZVK-Astridsdriftje"/>
    <d v="2012-05-30T11:00:00"/>
    <n v="2"/>
    <x v="1"/>
    <s v="Ischnura elegans"/>
    <n v="6"/>
    <x v="0"/>
    <x v="2"/>
    <n v="5"/>
    <x v="1"/>
  </r>
  <r>
    <x v="3"/>
    <s v="AWD-ZVK-Astridsdriftje"/>
    <d v="2012-05-30T11:00:00"/>
    <n v="2"/>
    <x v="3"/>
    <s v="Enallagma cyathigerum"/>
    <n v="179"/>
    <x v="0"/>
    <x v="2"/>
    <n v="5"/>
    <x v="1"/>
  </r>
  <r>
    <x v="3"/>
    <s v="AWD-ZVK-Astridsdriftje"/>
    <d v="2012-05-30T11:00:00"/>
    <n v="2"/>
    <x v="7"/>
    <s v="Brachytron pratense"/>
    <n v="2"/>
    <x v="0"/>
    <x v="2"/>
    <n v="5"/>
    <x v="3"/>
  </r>
  <r>
    <x v="3"/>
    <s v="AWD-ZVK-Astridsdriftje"/>
    <d v="2012-05-30T11:00:00"/>
    <n v="2"/>
    <x v="10"/>
    <s v="Libellula quadrimaculata"/>
    <n v="44"/>
    <x v="0"/>
    <x v="2"/>
    <n v="5"/>
    <x v="2"/>
  </r>
  <r>
    <x v="3"/>
    <s v="AWD-ZVK-Astridsdriftje"/>
    <d v="2012-05-30T11:00:00"/>
    <n v="4"/>
    <x v="7"/>
    <s v="Brachytron pratense"/>
    <n v="1"/>
    <x v="0"/>
    <x v="2"/>
    <n v="5"/>
    <x v="3"/>
  </r>
  <r>
    <x v="3"/>
    <s v="AWD-ZVK-Astridsdriftje"/>
    <d v="2012-05-30T11:00:00"/>
    <n v="4"/>
    <x v="10"/>
    <s v="Libellula quadrimaculata"/>
    <n v="8"/>
    <x v="0"/>
    <x v="2"/>
    <n v="5"/>
    <x v="2"/>
  </r>
  <r>
    <x v="3"/>
    <s v="AWD-ZVK-Astridsdriftje"/>
    <d v="2012-05-30T11:00:00"/>
    <n v="5"/>
    <x v="7"/>
    <s v="Brachytron pratense"/>
    <n v="2"/>
    <x v="0"/>
    <x v="2"/>
    <n v="5"/>
    <x v="3"/>
  </r>
  <r>
    <x v="3"/>
    <s v="AWD-ZVK-Astridsdriftje"/>
    <d v="2012-05-30T11:00:00"/>
    <n v="5"/>
    <x v="9"/>
    <s v="Anax imperator"/>
    <n v="1"/>
    <x v="0"/>
    <x v="2"/>
    <n v="5"/>
    <x v="3"/>
  </r>
  <r>
    <x v="3"/>
    <s v="AWD-ZVK-Astridsdriftje"/>
    <d v="2012-05-30T11:00:00"/>
    <n v="5"/>
    <x v="10"/>
    <s v="Libellula quadrimaculata"/>
    <n v="24"/>
    <x v="0"/>
    <x v="2"/>
    <n v="5"/>
    <x v="2"/>
  </r>
  <r>
    <x v="3"/>
    <s v="AWD-ZVK-Astridsdriftje"/>
    <d v="2012-06-13T12:10:00"/>
    <n v="1"/>
    <x v="3"/>
    <s v="Enallagma cyathigerum"/>
    <n v="50"/>
    <x v="0"/>
    <x v="2"/>
    <n v="6"/>
    <x v="1"/>
  </r>
  <r>
    <x v="3"/>
    <s v="AWD-ZVK-Astridsdriftje"/>
    <d v="2012-06-13T12:10:00"/>
    <n v="1"/>
    <x v="9"/>
    <s v="Anax imperator"/>
    <n v="1"/>
    <x v="0"/>
    <x v="2"/>
    <n v="6"/>
    <x v="3"/>
  </r>
  <r>
    <x v="3"/>
    <s v="AWD-ZVK-Astridsdriftje"/>
    <d v="2012-06-13T12:10:00"/>
    <n v="1"/>
    <x v="10"/>
    <s v="Libellula quadrimaculata"/>
    <n v="12"/>
    <x v="0"/>
    <x v="2"/>
    <n v="6"/>
    <x v="2"/>
  </r>
  <r>
    <x v="3"/>
    <s v="AWD-ZVK-Astridsdriftje"/>
    <d v="2012-06-13T12:10:00"/>
    <n v="2"/>
    <x v="1"/>
    <s v="Ischnura elegans"/>
    <n v="10"/>
    <x v="0"/>
    <x v="2"/>
    <n v="6"/>
    <x v="1"/>
  </r>
  <r>
    <x v="3"/>
    <s v="AWD-ZVK-Astridsdriftje"/>
    <d v="2012-06-13T12:10:00"/>
    <n v="2"/>
    <x v="3"/>
    <s v="Enallagma cyathigerum"/>
    <n v="160"/>
    <x v="0"/>
    <x v="2"/>
    <n v="6"/>
    <x v="1"/>
  </r>
  <r>
    <x v="3"/>
    <s v="AWD-ZVK-Astridsdriftje"/>
    <d v="2012-06-13T12:10:00"/>
    <n v="2"/>
    <x v="7"/>
    <s v="Brachytron pratense"/>
    <n v="1"/>
    <x v="0"/>
    <x v="2"/>
    <n v="6"/>
    <x v="3"/>
  </r>
  <r>
    <x v="3"/>
    <s v="AWD-ZVK-Astridsdriftje"/>
    <d v="2012-06-13T12:10:00"/>
    <n v="2"/>
    <x v="9"/>
    <s v="Anax imperator"/>
    <n v="5"/>
    <x v="0"/>
    <x v="2"/>
    <n v="6"/>
    <x v="3"/>
  </r>
  <r>
    <x v="3"/>
    <s v="AWD-ZVK-Astridsdriftje"/>
    <d v="2012-06-13T12:10:00"/>
    <n v="2"/>
    <x v="10"/>
    <s v="Libellula quadrimaculata"/>
    <n v="25"/>
    <x v="0"/>
    <x v="2"/>
    <n v="6"/>
    <x v="2"/>
  </r>
  <r>
    <x v="3"/>
    <s v="AWD-ZVK-Astridsdriftje"/>
    <d v="2012-06-13T12:10:00"/>
    <n v="4"/>
    <x v="9"/>
    <s v="Anax imperator"/>
    <n v="2"/>
    <x v="0"/>
    <x v="2"/>
    <n v="6"/>
    <x v="3"/>
  </r>
  <r>
    <x v="3"/>
    <s v="AWD-ZVK-Astridsdriftje"/>
    <d v="2012-06-13T12:10:00"/>
    <n v="4"/>
    <x v="5"/>
    <s v="Orthetrum cancellatum"/>
    <n v="3"/>
    <x v="0"/>
    <x v="2"/>
    <n v="6"/>
    <x v="2"/>
  </r>
  <r>
    <x v="3"/>
    <s v="AWD-ZVK-Astridsdriftje"/>
    <d v="2012-06-13T12:10:00"/>
    <n v="5"/>
    <x v="9"/>
    <s v="Anax imperator"/>
    <n v="2"/>
    <x v="0"/>
    <x v="2"/>
    <n v="6"/>
    <x v="3"/>
  </r>
  <r>
    <x v="3"/>
    <s v="AWD-ZVK-Astridsdriftje"/>
    <d v="2012-06-13T12:10:00"/>
    <n v="5"/>
    <x v="10"/>
    <s v="Libellula quadrimaculata"/>
    <n v="5"/>
    <x v="0"/>
    <x v="2"/>
    <n v="6"/>
    <x v="2"/>
  </r>
  <r>
    <x v="3"/>
    <s v="AWD-ZVK-Astridsdriftje"/>
    <d v="2012-06-13T12:10:00"/>
    <n v="5"/>
    <x v="5"/>
    <s v="Orthetrum cancellatum"/>
    <n v="6"/>
    <x v="0"/>
    <x v="2"/>
    <n v="6"/>
    <x v="2"/>
  </r>
  <r>
    <x v="3"/>
    <s v="AWD-ZVK-Astridsdriftje"/>
    <d v="2012-06-20T14:50:00"/>
    <n v="1"/>
    <x v="3"/>
    <s v="Enallagma cyathigerum"/>
    <n v="14"/>
    <x v="0"/>
    <x v="2"/>
    <n v="6"/>
    <x v="1"/>
  </r>
  <r>
    <x v="3"/>
    <s v="AWD-ZVK-Astridsdriftje"/>
    <d v="2012-06-20T14:50:00"/>
    <n v="2"/>
    <x v="3"/>
    <s v="Enallagma cyathigerum"/>
    <n v="35"/>
    <x v="0"/>
    <x v="2"/>
    <n v="6"/>
    <x v="1"/>
  </r>
  <r>
    <x v="3"/>
    <s v="AWD-ZVK-Astridsdriftje"/>
    <d v="2012-06-20T14:50:00"/>
    <n v="2"/>
    <x v="9"/>
    <s v="Anax imperator"/>
    <n v="2"/>
    <x v="0"/>
    <x v="2"/>
    <n v="6"/>
    <x v="3"/>
  </r>
  <r>
    <x v="3"/>
    <s v="AWD-ZVK-Astridsdriftje"/>
    <d v="2012-06-20T14:50:00"/>
    <n v="2"/>
    <x v="10"/>
    <s v="Libellula quadrimaculata"/>
    <n v="1"/>
    <x v="0"/>
    <x v="2"/>
    <n v="6"/>
    <x v="2"/>
  </r>
  <r>
    <x v="3"/>
    <s v="AWD-ZVK-Astridsdriftje"/>
    <d v="2012-06-20T14:50:00"/>
    <n v="2"/>
    <x v="5"/>
    <s v="Orthetrum cancellatum"/>
    <n v="2"/>
    <x v="0"/>
    <x v="2"/>
    <n v="6"/>
    <x v="2"/>
  </r>
  <r>
    <x v="3"/>
    <s v="AWD-ZVK-Astridsdriftje"/>
    <d v="2012-06-20T14:50:00"/>
    <n v="4"/>
    <x v="10"/>
    <s v="Libellula quadrimaculata"/>
    <n v="2"/>
    <x v="0"/>
    <x v="2"/>
    <n v="6"/>
    <x v="2"/>
  </r>
  <r>
    <x v="3"/>
    <s v="AWD-ZVK-Astridsdriftje"/>
    <d v="2012-06-20T14:50:00"/>
    <n v="5"/>
    <x v="9"/>
    <s v="Anax imperator"/>
    <n v="2"/>
    <x v="0"/>
    <x v="2"/>
    <n v="6"/>
    <x v="3"/>
  </r>
  <r>
    <x v="3"/>
    <s v="AWD-ZVK-Astridsdriftje"/>
    <d v="2012-07-04T12:15:00"/>
    <n v="1"/>
    <x v="13"/>
    <s v="Chalcolestes viridis"/>
    <n v="1"/>
    <x v="0"/>
    <x v="2"/>
    <n v="7"/>
    <x v="0"/>
  </r>
  <r>
    <x v="3"/>
    <s v="AWD-ZVK-Astridsdriftje"/>
    <d v="2012-07-04T12:15:00"/>
    <n v="1"/>
    <x v="3"/>
    <s v="Enallagma cyathigerum"/>
    <n v="30"/>
    <x v="0"/>
    <x v="2"/>
    <n v="7"/>
    <x v="1"/>
  </r>
  <r>
    <x v="3"/>
    <s v="AWD-ZVK-Astridsdriftje"/>
    <d v="2012-07-04T12:15:00"/>
    <n v="1"/>
    <x v="26"/>
    <s v="Erythromma najas"/>
    <n v="2"/>
    <x v="0"/>
    <x v="2"/>
    <n v="7"/>
    <x v="1"/>
  </r>
  <r>
    <x v="3"/>
    <s v="AWD-ZVK-Astridsdriftje"/>
    <d v="2012-07-04T12:15:00"/>
    <n v="2"/>
    <x v="1"/>
    <s v="Ischnura elegans"/>
    <n v="1"/>
    <x v="0"/>
    <x v="2"/>
    <n v="7"/>
    <x v="1"/>
  </r>
  <r>
    <x v="3"/>
    <s v="AWD-ZVK-Astridsdriftje"/>
    <d v="2012-07-04T12:15:00"/>
    <n v="2"/>
    <x v="3"/>
    <s v="Enallagma cyathigerum"/>
    <n v="18"/>
    <x v="0"/>
    <x v="2"/>
    <n v="7"/>
    <x v="1"/>
  </r>
  <r>
    <x v="3"/>
    <s v="AWD-ZVK-Astridsdriftje"/>
    <d v="2012-07-04T12:15:00"/>
    <n v="2"/>
    <x v="10"/>
    <s v="Libellula quadrimaculata"/>
    <n v="2"/>
    <x v="0"/>
    <x v="2"/>
    <n v="7"/>
    <x v="2"/>
  </r>
  <r>
    <x v="3"/>
    <s v="AWD-ZVK-Astridsdriftje"/>
    <d v="2012-07-04T12:15:00"/>
    <n v="5"/>
    <x v="9"/>
    <s v="Anax imperator"/>
    <n v="3"/>
    <x v="0"/>
    <x v="2"/>
    <n v="7"/>
    <x v="3"/>
  </r>
  <r>
    <x v="3"/>
    <s v="AWD-ZVK-Astridsdriftje"/>
    <d v="2012-07-04T12:15:00"/>
    <n v="5"/>
    <x v="10"/>
    <s v="Libellula quadrimaculata"/>
    <n v="2"/>
    <x v="0"/>
    <x v="2"/>
    <n v="7"/>
    <x v="2"/>
  </r>
  <r>
    <x v="3"/>
    <s v="AWD-ZVK-Astridsdriftje"/>
    <d v="2012-07-04T12:15:00"/>
    <n v="5"/>
    <x v="5"/>
    <s v="Orthetrum cancellatum"/>
    <n v="1"/>
    <x v="0"/>
    <x v="2"/>
    <n v="7"/>
    <x v="2"/>
  </r>
  <r>
    <x v="3"/>
    <s v="AWD-ZVK-Astridsdriftje"/>
    <d v="2012-07-25T12:55:00"/>
    <n v="1"/>
    <x v="13"/>
    <s v="Chalcolestes viridis"/>
    <n v="2"/>
    <x v="0"/>
    <x v="2"/>
    <n v="7"/>
    <x v="0"/>
  </r>
  <r>
    <x v="3"/>
    <s v="AWD-ZVK-Astridsdriftje"/>
    <d v="2012-07-25T12:55:00"/>
    <n v="1"/>
    <x v="3"/>
    <s v="Enallagma cyathigerum"/>
    <n v="7"/>
    <x v="0"/>
    <x v="2"/>
    <n v="7"/>
    <x v="1"/>
  </r>
  <r>
    <x v="3"/>
    <s v="AWD-ZVK-Astridsdriftje"/>
    <d v="2012-07-25T12:55:00"/>
    <n v="2"/>
    <x v="13"/>
    <s v="Chalcolestes viridis"/>
    <n v="3"/>
    <x v="0"/>
    <x v="2"/>
    <n v="7"/>
    <x v="0"/>
  </r>
  <r>
    <x v="3"/>
    <s v="AWD-ZVK-Astridsdriftje"/>
    <d v="2012-07-25T12:55:00"/>
    <n v="2"/>
    <x v="3"/>
    <s v="Enallagma cyathigerum"/>
    <n v="20"/>
    <x v="0"/>
    <x v="2"/>
    <n v="7"/>
    <x v="1"/>
  </r>
  <r>
    <x v="3"/>
    <s v="AWD-ZVK-Astridsdriftje"/>
    <d v="2012-07-25T12:55:00"/>
    <n v="2"/>
    <x v="26"/>
    <s v="Erythromma najas"/>
    <n v="10"/>
    <x v="0"/>
    <x v="2"/>
    <n v="7"/>
    <x v="1"/>
  </r>
  <r>
    <x v="3"/>
    <s v="AWD-ZVK-Astridsdriftje"/>
    <d v="2012-07-25T12:55:00"/>
    <n v="2"/>
    <x v="9"/>
    <s v="Anax imperator"/>
    <n v="1"/>
    <x v="0"/>
    <x v="2"/>
    <n v="7"/>
    <x v="3"/>
  </r>
  <r>
    <x v="3"/>
    <s v="AWD-ZVK-Astridsdriftje"/>
    <d v="2012-07-25T12:55:00"/>
    <n v="2"/>
    <x v="10"/>
    <s v="Libellula quadrimaculata"/>
    <n v="1"/>
    <x v="0"/>
    <x v="2"/>
    <n v="7"/>
    <x v="2"/>
  </r>
  <r>
    <x v="3"/>
    <s v="AWD-ZVK-Astridsdriftje"/>
    <d v="2012-08-17T10:50:00"/>
    <n v="1"/>
    <x v="3"/>
    <s v="Enallagma cyathigerum"/>
    <n v="62"/>
    <x v="0"/>
    <x v="2"/>
    <n v="8"/>
    <x v="1"/>
  </r>
  <r>
    <x v="3"/>
    <s v="AWD-ZVK-Astridsdriftje"/>
    <d v="2012-08-17T10:50:00"/>
    <n v="1"/>
    <x v="9"/>
    <s v="Anax imperator"/>
    <n v="1"/>
    <x v="0"/>
    <x v="2"/>
    <n v="8"/>
    <x v="3"/>
  </r>
  <r>
    <x v="3"/>
    <s v="AWD-ZVK-Astridsdriftje"/>
    <d v="2012-08-17T10:50:00"/>
    <n v="2"/>
    <x v="13"/>
    <s v="Chalcolestes viridis"/>
    <n v="20"/>
    <x v="0"/>
    <x v="2"/>
    <n v="8"/>
    <x v="0"/>
  </r>
  <r>
    <x v="3"/>
    <s v="AWD-ZVK-Astridsdriftje"/>
    <d v="2012-08-17T10:50:00"/>
    <n v="2"/>
    <x v="3"/>
    <s v="Enallagma cyathigerum"/>
    <n v="56"/>
    <x v="0"/>
    <x v="2"/>
    <n v="8"/>
    <x v="1"/>
  </r>
  <r>
    <x v="3"/>
    <s v="AWD-ZVK-Astridsdriftje"/>
    <d v="2012-08-17T10:50:00"/>
    <n v="2"/>
    <x v="9"/>
    <s v="Anax imperator"/>
    <n v="1"/>
    <x v="0"/>
    <x v="2"/>
    <n v="8"/>
    <x v="3"/>
  </r>
  <r>
    <x v="3"/>
    <s v="AWD-ZVK-Astridsdriftje"/>
    <d v="2012-08-17T10:50:00"/>
    <n v="4"/>
    <x v="9"/>
    <s v="Anax imperator"/>
    <n v="1"/>
    <x v="0"/>
    <x v="2"/>
    <n v="8"/>
    <x v="3"/>
  </r>
  <r>
    <x v="3"/>
    <s v="AWD-ZVK-Astridsdriftje"/>
    <d v="2012-08-29T11:30:00"/>
    <n v="1"/>
    <x v="13"/>
    <s v="Chalcolestes viridis"/>
    <n v="10"/>
    <x v="0"/>
    <x v="2"/>
    <n v="8"/>
    <x v="0"/>
  </r>
  <r>
    <x v="3"/>
    <s v="AWD-ZVK-Astridsdriftje"/>
    <d v="2012-08-29T11:30:00"/>
    <n v="1"/>
    <x v="3"/>
    <s v="Enallagma cyathigerum"/>
    <n v="22"/>
    <x v="0"/>
    <x v="2"/>
    <n v="8"/>
    <x v="1"/>
  </r>
  <r>
    <x v="3"/>
    <s v="AWD-ZVK-Astridsdriftje"/>
    <d v="2012-08-29T11:30:00"/>
    <n v="1"/>
    <x v="14"/>
    <s v="Aeshna mixta"/>
    <n v="1"/>
    <x v="0"/>
    <x v="2"/>
    <n v="8"/>
    <x v="3"/>
  </r>
  <r>
    <x v="3"/>
    <s v="AWD-ZVK-Astridsdriftje"/>
    <d v="2012-08-29T11:30:00"/>
    <n v="1"/>
    <x v="17"/>
    <s v="Sympetrum vulgatum"/>
    <n v="10"/>
    <x v="0"/>
    <x v="2"/>
    <n v="8"/>
    <x v="2"/>
  </r>
  <r>
    <x v="3"/>
    <s v="AWD-ZVK-Astridsdriftje"/>
    <d v="2012-08-29T11:30:00"/>
    <n v="2"/>
    <x v="13"/>
    <s v="Chalcolestes viridis"/>
    <n v="13"/>
    <x v="0"/>
    <x v="2"/>
    <n v="8"/>
    <x v="0"/>
  </r>
  <r>
    <x v="3"/>
    <s v="AWD-ZVK-Astridsdriftje"/>
    <d v="2012-08-29T11:30:00"/>
    <n v="2"/>
    <x v="3"/>
    <s v="Enallagma cyathigerum"/>
    <n v="30"/>
    <x v="0"/>
    <x v="2"/>
    <n v="8"/>
    <x v="1"/>
  </r>
  <r>
    <x v="3"/>
    <s v="AWD-ZVK-Astridsdriftje"/>
    <d v="2012-08-29T11:30:00"/>
    <n v="2"/>
    <x v="14"/>
    <s v="Aeshna mixta"/>
    <n v="1"/>
    <x v="0"/>
    <x v="2"/>
    <n v="8"/>
    <x v="3"/>
  </r>
  <r>
    <x v="3"/>
    <s v="AWD-ZVK-Astridsdriftje"/>
    <d v="2012-08-29T11:30:00"/>
    <n v="2"/>
    <x v="17"/>
    <s v="Sympetrum vulgatum"/>
    <n v="17"/>
    <x v="0"/>
    <x v="2"/>
    <n v="8"/>
    <x v="2"/>
  </r>
  <r>
    <x v="3"/>
    <s v="AWD-ZVK-Astridsdriftje"/>
    <d v="2012-08-29T11:30:00"/>
    <n v="4"/>
    <x v="14"/>
    <s v="Aeshna mixta"/>
    <n v="1"/>
    <x v="0"/>
    <x v="2"/>
    <n v="8"/>
    <x v="3"/>
  </r>
  <r>
    <x v="3"/>
    <s v="AWD-ZVK-Astridsdriftje"/>
    <d v="2013-05-28T13:05:00"/>
    <n v="1"/>
    <x v="1"/>
    <s v="Ischnura elegans"/>
    <n v="3"/>
    <x v="0"/>
    <x v="3"/>
    <n v="5"/>
    <x v="1"/>
  </r>
  <r>
    <x v="3"/>
    <s v="AWD-ZVK-Astridsdriftje"/>
    <d v="2013-05-28T13:05:00"/>
    <n v="1"/>
    <x v="3"/>
    <s v="Enallagma cyathigerum"/>
    <n v="8"/>
    <x v="0"/>
    <x v="3"/>
    <n v="5"/>
    <x v="1"/>
  </r>
  <r>
    <x v="3"/>
    <s v="AWD-ZVK-Astridsdriftje"/>
    <d v="2013-05-28T13:05:00"/>
    <n v="2"/>
    <x v="1"/>
    <s v="Ischnura elegans"/>
    <n v="2"/>
    <x v="0"/>
    <x v="3"/>
    <n v="5"/>
    <x v="1"/>
  </r>
  <r>
    <x v="3"/>
    <s v="AWD-ZVK-Astridsdriftje"/>
    <d v="2013-05-28T13:05:00"/>
    <n v="2"/>
    <x v="3"/>
    <s v="Enallagma cyathigerum"/>
    <n v="13"/>
    <x v="0"/>
    <x v="3"/>
    <n v="5"/>
    <x v="1"/>
  </r>
  <r>
    <x v="3"/>
    <s v="AWD-ZVK-Astridsdriftje"/>
    <d v="2013-05-28T13:05:00"/>
    <n v="5"/>
    <x v="10"/>
    <s v="Libellula quadrimaculata"/>
    <n v="2"/>
    <x v="0"/>
    <x v="3"/>
    <n v="5"/>
    <x v="2"/>
  </r>
  <r>
    <x v="3"/>
    <s v="AWD-ZVK-Astridsdriftje"/>
    <d v="2013-06-07T11:35:00"/>
    <n v="1"/>
    <x v="1"/>
    <s v="Ischnura elegans"/>
    <n v="5"/>
    <x v="0"/>
    <x v="3"/>
    <n v="6"/>
    <x v="1"/>
  </r>
  <r>
    <x v="3"/>
    <s v="AWD-ZVK-Astridsdriftje"/>
    <d v="2013-06-07T11:35:00"/>
    <n v="1"/>
    <x v="3"/>
    <s v="Enallagma cyathigerum"/>
    <n v="29"/>
    <x v="0"/>
    <x v="3"/>
    <n v="6"/>
    <x v="1"/>
  </r>
  <r>
    <x v="3"/>
    <s v="AWD-ZVK-Astridsdriftje"/>
    <d v="2013-06-07T11:35:00"/>
    <n v="1"/>
    <x v="7"/>
    <s v="Brachytron pratense"/>
    <n v="5"/>
    <x v="0"/>
    <x v="3"/>
    <n v="6"/>
    <x v="3"/>
  </r>
  <r>
    <x v="3"/>
    <s v="AWD-ZVK-Astridsdriftje"/>
    <d v="2013-06-07T11:35:00"/>
    <n v="1"/>
    <x v="9"/>
    <s v="Anax imperator"/>
    <n v="1"/>
    <x v="0"/>
    <x v="3"/>
    <n v="6"/>
    <x v="3"/>
  </r>
  <r>
    <x v="3"/>
    <s v="AWD-ZVK-Astridsdriftje"/>
    <d v="2013-06-07T11:35:00"/>
    <n v="1"/>
    <x v="10"/>
    <s v="Libellula quadrimaculata"/>
    <n v="20"/>
    <x v="0"/>
    <x v="3"/>
    <n v="6"/>
    <x v="2"/>
  </r>
  <r>
    <x v="3"/>
    <s v="AWD-ZVK-Astridsdriftje"/>
    <d v="2013-06-07T11:35:00"/>
    <n v="2"/>
    <x v="3"/>
    <s v="Enallagma cyathigerum"/>
    <n v="85"/>
    <x v="0"/>
    <x v="3"/>
    <n v="6"/>
    <x v="1"/>
  </r>
  <r>
    <x v="3"/>
    <s v="AWD-ZVK-Astridsdriftje"/>
    <d v="2013-06-07T11:35:00"/>
    <n v="2"/>
    <x v="7"/>
    <s v="Brachytron pratense"/>
    <n v="1"/>
    <x v="0"/>
    <x v="3"/>
    <n v="6"/>
    <x v="3"/>
  </r>
  <r>
    <x v="3"/>
    <s v="AWD-ZVK-Astridsdriftje"/>
    <d v="2013-06-07T11:35:00"/>
    <n v="2"/>
    <x v="10"/>
    <s v="Libellula quadrimaculata"/>
    <n v="14"/>
    <x v="0"/>
    <x v="3"/>
    <n v="6"/>
    <x v="2"/>
  </r>
  <r>
    <x v="3"/>
    <s v="AWD-ZVK-Astridsdriftje"/>
    <d v="2013-06-07T11:35:00"/>
    <n v="4"/>
    <x v="9"/>
    <s v="Anax imperator"/>
    <n v="1"/>
    <x v="0"/>
    <x v="3"/>
    <n v="6"/>
    <x v="3"/>
  </r>
  <r>
    <x v="3"/>
    <s v="AWD-ZVK-Astridsdriftje"/>
    <d v="2013-06-07T11:35:00"/>
    <n v="4"/>
    <x v="10"/>
    <s v="Libellula quadrimaculata"/>
    <n v="1"/>
    <x v="0"/>
    <x v="3"/>
    <n v="6"/>
    <x v="2"/>
  </r>
  <r>
    <x v="3"/>
    <s v="AWD-ZVK-Astridsdriftje"/>
    <d v="2013-06-07T11:35:00"/>
    <n v="4"/>
    <x v="5"/>
    <s v="Orthetrum cancellatum"/>
    <n v="3"/>
    <x v="0"/>
    <x v="3"/>
    <n v="6"/>
    <x v="2"/>
  </r>
  <r>
    <x v="3"/>
    <s v="AWD-ZVK-Astridsdriftje"/>
    <d v="2013-06-07T11:35:00"/>
    <n v="5"/>
    <x v="7"/>
    <s v="Brachytron pratense"/>
    <n v="1"/>
    <x v="0"/>
    <x v="3"/>
    <n v="6"/>
    <x v="3"/>
  </r>
  <r>
    <x v="3"/>
    <s v="AWD-ZVK-Astridsdriftje"/>
    <d v="2013-06-07T11:35:00"/>
    <n v="5"/>
    <x v="9"/>
    <s v="Anax imperator"/>
    <n v="1"/>
    <x v="0"/>
    <x v="3"/>
    <n v="6"/>
    <x v="3"/>
  </r>
  <r>
    <x v="3"/>
    <s v="AWD-ZVK-Astridsdriftje"/>
    <d v="2013-06-07T11:35:00"/>
    <n v="5"/>
    <x v="10"/>
    <s v="Libellula quadrimaculata"/>
    <n v="9"/>
    <x v="0"/>
    <x v="3"/>
    <n v="6"/>
    <x v="2"/>
  </r>
  <r>
    <x v="3"/>
    <s v="AWD-ZVK-Astridsdriftje"/>
    <d v="2013-06-07T11:35:00"/>
    <n v="5"/>
    <x v="5"/>
    <s v="Orthetrum cancellatum"/>
    <n v="1"/>
    <x v="0"/>
    <x v="3"/>
    <n v="6"/>
    <x v="2"/>
  </r>
  <r>
    <x v="3"/>
    <s v="AWD-ZVK-Astridsdriftje"/>
    <d v="2013-06-14T12:45:00"/>
    <n v="1"/>
    <x v="1"/>
    <s v="Ischnura elegans"/>
    <n v="3"/>
    <x v="0"/>
    <x v="3"/>
    <n v="6"/>
    <x v="1"/>
  </r>
  <r>
    <x v="3"/>
    <s v="AWD-ZVK-Astridsdriftje"/>
    <d v="2013-06-14T12:45:00"/>
    <n v="1"/>
    <x v="2"/>
    <s v="Pyrrhosoma nymphula"/>
    <n v="1"/>
    <x v="0"/>
    <x v="3"/>
    <n v="6"/>
    <x v="1"/>
  </r>
  <r>
    <x v="3"/>
    <s v="AWD-ZVK-Astridsdriftje"/>
    <d v="2013-06-14T12:45:00"/>
    <n v="1"/>
    <x v="3"/>
    <s v="Enallagma cyathigerum"/>
    <n v="51"/>
    <x v="0"/>
    <x v="3"/>
    <n v="6"/>
    <x v="1"/>
  </r>
  <r>
    <x v="3"/>
    <s v="AWD-ZVK-Astridsdriftje"/>
    <d v="2013-06-14T12:45:00"/>
    <n v="1"/>
    <x v="10"/>
    <s v="Libellula quadrimaculata"/>
    <n v="4"/>
    <x v="0"/>
    <x v="3"/>
    <n v="6"/>
    <x v="2"/>
  </r>
  <r>
    <x v="3"/>
    <s v="AWD-ZVK-Astridsdriftje"/>
    <d v="2013-06-14T12:45:00"/>
    <n v="2"/>
    <x v="1"/>
    <s v="Ischnura elegans"/>
    <n v="3"/>
    <x v="0"/>
    <x v="3"/>
    <n v="6"/>
    <x v="1"/>
  </r>
  <r>
    <x v="3"/>
    <s v="AWD-ZVK-Astridsdriftje"/>
    <d v="2013-06-14T12:45:00"/>
    <n v="2"/>
    <x v="26"/>
    <s v="Erythromma najas"/>
    <n v="5"/>
    <x v="0"/>
    <x v="3"/>
    <n v="6"/>
    <x v="1"/>
  </r>
  <r>
    <x v="3"/>
    <s v="AWD-ZVK-Astridsdriftje"/>
    <d v="2013-06-14T12:45:00"/>
    <n v="2"/>
    <x v="7"/>
    <s v="Brachytron pratense"/>
    <n v="1"/>
    <x v="0"/>
    <x v="3"/>
    <n v="6"/>
    <x v="3"/>
  </r>
  <r>
    <x v="3"/>
    <s v="AWD-ZVK-Astridsdriftje"/>
    <d v="2013-06-14T12:45:00"/>
    <n v="2"/>
    <x v="8"/>
    <s v="Aeshna isoceles"/>
    <n v="1"/>
    <x v="0"/>
    <x v="3"/>
    <n v="6"/>
    <x v="3"/>
  </r>
  <r>
    <x v="3"/>
    <s v="AWD-ZVK-Astridsdriftje"/>
    <d v="2013-06-14T12:45:00"/>
    <n v="2"/>
    <x v="9"/>
    <s v="Anax imperator"/>
    <n v="6"/>
    <x v="0"/>
    <x v="3"/>
    <n v="6"/>
    <x v="3"/>
  </r>
  <r>
    <x v="3"/>
    <s v="AWD-ZVK-Astridsdriftje"/>
    <d v="2013-06-14T12:45:00"/>
    <n v="2"/>
    <x v="10"/>
    <s v="Libellula quadrimaculata"/>
    <n v="8"/>
    <x v="0"/>
    <x v="3"/>
    <n v="6"/>
    <x v="2"/>
  </r>
  <r>
    <x v="3"/>
    <s v="AWD-ZVK-Astridsdriftje"/>
    <d v="2013-06-14T12:45:00"/>
    <n v="4"/>
    <x v="9"/>
    <s v="Anax imperator"/>
    <n v="2"/>
    <x v="0"/>
    <x v="3"/>
    <n v="6"/>
    <x v="3"/>
  </r>
  <r>
    <x v="3"/>
    <s v="AWD-ZVK-Astridsdriftje"/>
    <d v="2013-06-14T12:45:00"/>
    <n v="4"/>
    <x v="10"/>
    <s v="Libellula quadrimaculata"/>
    <n v="1"/>
    <x v="0"/>
    <x v="3"/>
    <n v="6"/>
    <x v="2"/>
  </r>
  <r>
    <x v="3"/>
    <s v="AWD-ZVK-Astridsdriftje"/>
    <d v="2013-06-14T12:45:00"/>
    <n v="5"/>
    <x v="9"/>
    <s v="Anax imperator"/>
    <n v="2"/>
    <x v="0"/>
    <x v="3"/>
    <n v="6"/>
    <x v="3"/>
  </r>
  <r>
    <x v="3"/>
    <s v="AWD-ZVK-Astridsdriftje"/>
    <d v="2013-06-14T12:45:00"/>
    <n v="5"/>
    <x v="10"/>
    <s v="Libellula quadrimaculata"/>
    <n v="5"/>
    <x v="0"/>
    <x v="3"/>
    <n v="6"/>
    <x v="2"/>
  </r>
  <r>
    <x v="3"/>
    <s v="AWD-ZVK-Astridsdriftje"/>
    <d v="2013-07-02T13:30:00"/>
    <n v="1"/>
    <x v="3"/>
    <s v="Enallagma cyathigerum"/>
    <n v="25"/>
    <x v="0"/>
    <x v="3"/>
    <n v="7"/>
    <x v="1"/>
  </r>
  <r>
    <x v="3"/>
    <s v="AWD-ZVK-Astridsdriftje"/>
    <d v="2013-07-02T13:30:00"/>
    <n v="1"/>
    <x v="26"/>
    <s v="Erythromma najas"/>
    <n v="1"/>
    <x v="0"/>
    <x v="3"/>
    <n v="7"/>
    <x v="1"/>
  </r>
  <r>
    <x v="3"/>
    <s v="AWD-ZVK-Astridsdriftje"/>
    <d v="2013-07-02T13:30:00"/>
    <n v="1"/>
    <x v="9"/>
    <s v="Anax imperator"/>
    <n v="1"/>
    <x v="0"/>
    <x v="3"/>
    <n v="7"/>
    <x v="3"/>
  </r>
  <r>
    <x v="3"/>
    <s v="AWD-ZVK-Astridsdriftje"/>
    <d v="2013-07-02T13:30:00"/>
    <n v="2"/>
    <x v="3"/>
    <s v="Enallagma cyathigerum"/>
    <n v="25"/>
    <x v="0"/>
    <x v="3"/>
    <n v="7"/>
    <x v="1"/>
  </r>
  <r>
    <x v="3"/>
    <s v="AWD-ZVK-Astridsdriftje"/>
    <d v="2013-07-02T13:30:00"/>
    <n v="2"/>
    <x v="9"/>
    <s v="Anax imperator"/>
    <n v="2"/>
    <x v="0"/>
    <x v="3"/>
    <n v="7"/>
    <x v="3"/>
  </r>
  <r>
    <x v="3"/>
    <s v="AWD-ZVK-Astridsdriftje"/>
    <d v="2013-07-02T13:30:00"/>
    <n v="4"/>
    <x v="9"/>
    <s v="Anax imperator"/>
    <n v="1"/>
    <x v="0"/>
    <x v="3"/>
    <n v="7"/>
    <x v="3"/>
  </r>
  <r>
    <x v="3"/>
    <s v="AWD-ZVK-Astridsdriftje"/>
    <d v="2013-07-02T13:30:00"/>
    <n v="5"/>
    <x v="9"/>
    <s v="Anax imperator"/>
    <n v="2"/>
    <x v="0"/>
    <x v="3"/>
    <n v="7"/>
    <x v="3"/>
  </r>
  <r>
    <x v="3"/>
    <s v="AWD-ZVK-Astridsdriftje"/>
    <d v="2013-07-02T13:30:00"/>
    <n v="5"/>
    <x v="10"/>
    <s v="Libellula quadrimaculata"/>
    <n v="2"/>
    <x v="0"/>
    <x v="3"/>
    <n v="7"/>
    <x v="2"/>
  </r>
  <r>
    <x v="3"/>
    <s v="AWD-ZVK-Astridsdriftje"/>
    <d v="2013-07-09T13:05:00"/>
    <n v="1"/>
    <x v="3"/>
    <s v="Enallagma cyathigerum"/>
    <n v="17"/>
    <x v="0"/>
    <x v="3"/>
    <n v="7"/>
    <x v="1"/>
  </r>
  <r>
    <x v="3"/>
    <s v="AWD-ZVK-Astridsdriftje"/>
    <d v="2013-07-09T13:05:00"/>
    <n v="1"/>
    <x v="26"/>
    <s v="Erythromma najas"/>
    <n v="11"/>
    <x v="0"/>
    <x v="3"/>
    <n v="7"/>
    <x v="1"/>
  </r>
  <r>
    <x v="3"/>
    <s v="AWD-ZVK-Astridsdriftje"/>
    <d v="2013-07-09T13:05:00"/>
    <n v="1"/>
    <x v="10"/>
    <s v="Libellula quadrimaculata"/>
    <n v="1"/>
    <x v="0"/>
    <x v="3"/>
    <n v="7"/>
    <x v="2"/>
  </r>
  <r>
    <x v="3"/>
    <s v="AWD-ZVK-Astridsdriftje"/>
    <d v="2013-07-09T13:05:00"/>
    <n v="2"/>
    <x v="13"/>
    <s v="Chalcolestes viridis"/>
    <n v="4"/>
    <x v="0"/>
    <x v="3"/>
    <n v="7"/>
    <x v="0"/>
  </r>
  <r>
    <x v="3"/>
    <s v="AWD-ZVK-Astridsdriftje"/>
    <d v="2013-07-09T13:05:00"/>
    <n v="2"/>
    <x v="1"/>
    <s v="Ischnura elegans"/>
    <n v="2"/>
    <x v="0"/>
    <x v="3"/>
    <n v="7"/>
    <x v="1"/>
  </r>
  <r>
    <x v="3"/>
    <s v="AWD-ZVK-Astridsdriftje"/>
    <d v="2013-07-09T13:05:00"/>
    <n v="2"/>
    <x v="3"/>
    <s v="Enallagma cyathigerum"/>
    <n v="20"/>
    <x v="0"/>
    <x v="3"/>
    <n v="7"/>
    <x v="1"/>
  </r>
  <r>
    <x v="3"/>
    <s v="AWD-ZVK-Astridsdriftje"/>
    <d v="2013-07-09T13:05:00"/>
    <n v="2"/>
    <x v="4"/>
    <s v="Coenagrion pulchellum"/>
    <n v="3"/>
    <x v="0"/>
    <x v="3"/>
    <n v="7"/>
    <x v="1"/>
  </r>
  <r>
    <x v="3"/>
    <s v="AWD-ZVK-Astridsdriftje"/>
    <d v="2013-07-09T13:05:00"/>
    <n v="4"/>
    <x v="9"/>
    <s v="Anax imperator"/>
    <n v="2"/>
    <x v="0"/>
    <x v="3"/>
    <n v="7"/>
    <x v="3"/>
  </r>
  <r>
    <x v="3"/>
    <s v="AWD-ZVK-Astridsdriftje"/>
    <d v="2013-07-09T13:05:00"/>
    <n v="5"/>
    <x v="9"/>
    <s v="Anax imperator"/>
    <n v="3"/>
    <x v="0"/>
    <x v="3"/>
    <n v="7"/>
    <x v="3"/>
  </r>
  <r>
    <x v="3"/>
    <s v="AWD-ZVK-Astridsdriftje"/>
    <d v="2013-07-09T13:05:00"/>
    <n v="5"/>
    <x v="10"/>
    <s v="Libellula quadrimaculata"/>
    <n v="2"/>
    <x v="0"/>
    <x v="3"/>
    <n v="7"/>
    <x v="2"/>
  </r>
  <r>
    <x v="3"/>
    <s v="AWD-ZVK-Astridsdriftje"/>
    <d v="2013-07-09T13:05:00"/>
    <n v="5"/>
    <x v="5"/>
    <s v="Orthetrum cancellatum"/>
    <n v="2"/>
    <x v="0"/>
    <x v="3"/>
    <n v="7"/>
    <x v="2"/>
  </r>
  <r>
    <x v="3"/>
    <s v="AWD-ZVK-Astridsdriftje"/>
    <d v="2013-07-31T11:25:00"/>
    <n v="1"/>
    <x v="13"/>
    <s v="Chalcolestes viridis"/>
    <n v="8"/>
    <x v="0"/>
    <x v="3"/>
    <n v="7"/>
    <x v="0"/>
  </r>
  <r>
    <x v="3"/>
    <s v="AWD-ZVK-Astridsdriftje"/>
    <d v="2013-07-31T11:25:00"/>
    <n v="1"/>
    <x v="1"/>
    <s v="Ischnura elegans"/>
    <n v="4"/>
    <x v="0"/>
    <x v="3"/>
    <n v="7"/>
    <x v="1"/>
  </r>
  <r>
    <x v="3"/>
    <s v="AWD-ZVK-Astridsdriftje"/>
    <d v="2013-07-31T11:25:00"/>
    <n v="1"/>
    <x v="3"/>
    <s v="Enallagma cyathigerum"/>
    <n v="60"/>
    <x v="0"/>
    <x v="3"/>
    <n v="7"/>
    <x v="1"/>
  </r>
  <r>
    <x v="3"/>
    <s v="AWD-ZVK-Astridsdriftje"/>
    <d v="2013-07-31T11:25:00"/>
    <n v="1"/>
    <x v="17"/>
    <s v="Sympetrum vulgatum"/>
    <n v="57"/>
    <x v="0"/>
    <x v="3"/>
    <n v="7"/>
    <x v="2"/>
  </r>
  <r>
    <x v="3"/>
    <s v="AWD-ZVK-Astridsdriftje"/>
    <d v="2013-07-31T11:25:00"/>
    <n v="2"/>
    <x v="13"/>
    <s v="Chalcolestes viridis"/>
    <n v="65"/>
    <x v="0"/>
    <x v="3"/>
    <n v="7"/>
    <x v="0"/>
  </r>
  <r>
    <x v="3"/>
    <s v="AWD-ZVK-Astridsdriftje"/>
    <d v="2013-07-31T11:25:00"/>
    <n v="2"/>
    <x v="1"/>
    <s v="Ischnura elegans"/>
    <n v="5"/>
    <x v="0"/>
    <x v="3"/>
    <n v="7"/>
    <x v="1"/>
  </r>
  <r>
    <x v="3"/>
    <s v="AWD-ZVK-Astridsdriftje"/>
    <d v="2013-07-31T11:25:00"/>
    <n v="2"/>
    <x v="3"/>
    <s v="Enallagma cyathigerum"/>
    <n v="60"/>
    <x v="0"/>
    <x v="3"/>
    <n v="7"/>
    <x v="1"/>
  </r>
  <r>
    <x v="3"/>
    <s v="AWD-ZVK-Astridsdriftje"/>
    <d v="2013-07-31T11:25:00"/>
    <n v="2"/>
    <x v="9"/>
    <s v="Anax imperator"/>
    <n v="1"/>
    <x v="0"/>
    <x v="3"/>
    <n v="7"/>
    <x v="3"/>
  </r>
  <r>
    <x v="3"/>
    <s v="AWD-ZVK-Astridsdriftje"/>
    <d v="2013-07-31T11:25:00"/>
    <n v="2"/>
    <x v="17"/>
    <s v="Sympetrum vulgatum"/>
    <n v="101"/>
    <x v="0"/>
    <x v="3"/>
    <n v="7"/>
    <x v="2"/>
  </r>
  <r>
    <x v="3"/>
    <s v="AWD-ZVK-Astridsdriftje"/>
    <d v="2013-07-31T11:25:00"/>
    <n v="4"/>
    <x v="9"/>
    <s v="Anax imperator"/>
    <n v="1"/>
    <x v="0"/>
    <x v="3"/>
    <n v="7"/>
    <x v="3"/>
  </r>
  <r>
    <x v="3"/>
    <s v="AWD-ZVK-Astridsdriftje"/>
    <d v="2013-07-31T11:25:00"/>
    <n v="5"/>
    <x v="9"/>
    <s v="Anax imperator"/>
    <n v="3"/>
    <x v="0"/>
    <x v="3"/>
    <n v="7"/>
    <x v="3"/>
  </r>
  <r>
    <x v="3"/>
    <s v="AWD-ZVK-Astridsdriftje"/>
    <d v="2013-07-31T11:25:00"/>
    <n v="5"/>
    <x v="5"/>
    <s v="Orthetrum cancellatum"/>
    <n v="1"/>
    <x v="0"/>
    <x v="3"/>
    <n v="7"/>
    <x v="2"/>
  </r>
  <r>
    <x v="3"/>
    <s v="AWD-ZVK-Astridsdriftje"/>
    <d v="2013-08-14T13:45:00"/>
    <n v="1"/>
    <x v="3"/>
    <s v="Enallagma cyathigerum"/>
    <n v="15"/>
    <x v="0"/>
    <x v="3"/>
    <n v="8"/>
    <x v="1"/>
  </r>
  <r>
    <x v="3"/>
    <s v="AWD-ZVK-Astridsdriftje"/>
    <d v="2013-08-14T13:45:00"/>
    <n v="1"/>
    <x v="17"/>
    <s v="Sympetrum vulgatum"/>
    <n v="55"/>
    <x v="0"/>
    <x v="3"/>
    <n v="8"/>
    <x v="2"/>
  </r>
  <r>
    <x v="3"/>
    <s v="AWD-ZVK-Astridsdriftje"/>
    <d v="2013-08-14T13:45:00"/>
    <n v="2"/>
    <x v="13"/>
    <s v="Chalcolestes viridis"/>
    <n v="38"/>
    <x v="0"/>
    <x v="3"/>
    <n v="8"/>
    <x v="0"/>
  </r>
  <r>
    <x v="3"/>
    <s v="AWD-ZVK-Astridsdriftje"/>
    <d v="2013-08-14T13:45:00"/>
    <n v="2"/>
    <x v="1"/>
    <s v="Ischnura elegans"/>
    <n v="2"/>
    <x v="0"/>
    <x v="3"/>
    <n v="8"/>
    <x v="1"/>
  </r>
  <r>
    <x v="3"/>
    <s v="AWD-ZVK-Astridsdriftje"/>
    <d v="2013-08-14T13:45:00"/>
    <n v="2"/>
    <x v="3"/>
    <s v="Enallagma cyathigerum"/>
    <n v="24"/>
    <x v="0"/>
    <x v="3"/>
    <n v="8"/>
    <x v="1"/>
  </r>
  <r>
    <x v="3"/>
    <s v="AWD-ZVK-Astridsdriftje"/>
    <d v="2013-08-14T13:45:00"/>
    <n v="2"/>
    <x v="14"/>
    <s v="Aeshna mixta"/>
    <n v="1"/>
    <x v="0"/>
    <x v="3"/>
    <n v="8"/>
    <x v="3"/>
  </r>
  <r>
    <x v="3"/>
    <s v="AWD-ZVK-Astridsdriftje"/>
    <d v="2013-08-14T13:45:00"/>
    <n v="2"/>
    <x v="12"/>
    <s v="Sympetrum striolatum"/>
    <n v="2"/>
    <x v="0"/>
    <x v="3"/>
    <n v="8"/>
    <x v="2"/>
  </r>
  <r>
    <x v="3"/>
    <s v="AWD-ZVK-Astridsdriftje"/>
    <d v="2013-08-14T13:45:00"/>
    <n v="2"/>
    <x v="17"/>
    <s v="Sympetrum vulgatum"/>
    <n v="19"/>
    <x v="0"/>
    <x v="3"/>
    <n v="8"/>
    <x v="2"/>
  </r>
  <r>
    <x v="3"/>
    <s v="AWD-ZVK-Astridsdriftje"/>
    <d v="2013-08-14T13:45:00"/>
    <n v="4"/>
    <x v="14"/>
    <s v="Aeshna mixta"/>
    <n v="3"/>
    <x v="0"/>
    <x v="3"/>
    <n v="8"/>
    <x v="3"/>
  </r>
  <r>
    <x v="3"/>
    <s v="AWD-ZVK-Astridsdriftje"/>
    <d v="2013-08-14T13:45:00"/>
    <n v="5"/>
    <x v="14"/>
    <s v="Aeshna mixta"/>
    <n v="5"/>
    <x v="0"/>
    <x v="3"/>
    <n v="8"/>
    <x v="3"/>
  </r>
  <r>
    <x v="3"/>
    <s v="AWD-ZVK-Astridsdriftje"/>
    <d v="2013-08-14T13:45:00"/>
    <n v="5"/>
    <x v="9"/>
    <s v="Anax imperator"/>
    <n v="1"/>
    <x v="0"/>
    <x v="3"/>
    <n v="8"/>
    <x v="3"/>
  </r>
  <r>
    <x v="3"/>
    <s v="AWD-ZVK-Astridsdriftje"/>
    <d v="2013-08-23T14:15:00"/>
    <n v="1"/>
    <x v="13"/>
    <s v="Chalcolestes viridis"/>
    <n v="8"/>
    <x v="0"/>
    <x v="3"/>
    <n v="8"/>
    <x v="0"/>
  </r>
  <r>
    <x v="3"/>
    <s v="AWD-ZVK-Astridsdriftje"/>
    <d v="2013-08-23T14:15:00"/>
    <n v="1"/>
    <x v="3"/>
    <s v="Enallagma cyathigerum"/>
    <n v="16"/>
    <x v="0"/>
    <x v="3"/>
    <n v="8"/>
    <x v="1"/>
  </r>
  <r>
    <x v="3"/>
    <s v="AWD-ZVK-Astridsdriftje"/>
    <d v="2013-08-23T14:15:00"/>
    <n v="1"/>
    <x v="14"/>
    <s v="Aeshna mixta"/>
    <n v="1"/>
    <x v="0"/>
    <x v="3"/>
    <n v="8"/>
    <x v="3"/>
  </r>
  <r>
    <x v="3"/>
    <s v="AWD-ZVK-Astridsdriftje"/>
    <d v="2013-08-23T14:15:00"/>
    <n v="1"/>
    <x v="9"/>
    <s v="Anax imperator"/>
    <n v="2"/>
    <x v="0"/>
    <x v="3"/>
    <n v="8"/>
    <x v="3"/>
  </r>
  <r>
    <x v="3"/>
    <s v="AWD-ZVK-Astridsdriftje"/>
    <d v="2013-08-23T14:15:00"/>
    <n v="1"/>
    <x v="17"/>
    <s v="Sympetrum vulgatum"/>
    <n v="13"/>
    <x v="0"/>
    <x v="3"/>
    <n v="8"/>
    <x v="2"/>
  </r>
  <r>
    <x v="3"/>
    <s v="AWD-ZVK-Astridsdriftje"/>
    <d v="2013-08-23T14:15:00"/>
    <n v="2"/>
    <x v="13"/>
    <s v="Chalcolestes viridis"/>
    <n v="27"/>
    <x v="0"/>
    <x v="3"/>
    <n v="8"/>
    <x v="0"/>
  </r>
  <r>
    <x v="3"/>
    <s v="AWD-ZVK-Astridsdriftje"/>
    <d v="2013-08-23T14:15:00"/>
    <n v="2"/>
    <x v="3"/>
    <s v="Enallagma cyathigerum"/>
    <n v="10"/>
    <x v="0"/>
    <x v="3"/>
    <n v="8"/>
    <x v="1"/>
  </r>
  <r>
    <x v="3"/>
    <s v="AWD-ZVK-Astridsdriftje"/>
    <d v="2013-08-23T14:15:00"/>
    <n v="2"/>
    <x v="14"/>
    <s v="Aeshna mixta"/>
    <n v="2"/>
    <x v="0"/>
    <x v="3"/>
    <n v="8"/>
    <x v="3"/>
  </r>
  <r>
    <x v="3"/>
    <s v="AWD-ZVK-Astridsdriftje"/>
    <d v="2013-08-23T14:15:00"/>
    <n v="2"/>
    <x v="17"/>
    <s v="Sympetrum vulgatum"/>
    <n v="18"/>
    <x v="0"/>
    <x v="3"/>
    <n v="8"/>
    <x v="2"/>
  </r>
  <r>
    <x v="3"/>
    <s v="AWD-ZVK-Astridsdriftje"/>
    <d v="2013-08-23T14:15:00"/>
    <n v="5"/>
    <x v="9"/>
    <s v="Anax imperator"/>
    <n v="2"/>
    <x v="0"/>
    <x v="3"/>
    <n v="8"/>
    <x v="3"/>
  </r>
  <r>
    <x v="3"/>
    <s v="AWD-ZVK-Astridsdriftje"/>
    <d v="2013-09-04T12:20:00"/>
    <n v="1"/>
    <x v="3"/>
    <s v="Enallagma cyathigerum"/>
    <n v="15"/>
    <x v="0"/>
    <x v="3"/>
    <n v="9"/>
    <x v="1"/>
  </r>
  <r>
    <x v="3"/>
    <s v="AWD-ZVK-Astridsdriftje"/>
    <d v="2013-09-04T12:20:00"/>
    <n v="1"/>
    <x v="12"/>
    <s v="Sympetrum striolatum"/>
    <n v="3"/>
    <x v="0"/>
    <x v="3"/>
    <n v="9"/>
    <x v="2"/>
  </r>
  <r>
    <x v="3"/>
    <s v="AWD-ZVK-Astridsdriftje"/>
    <d v="2013-09-04T12:20:00"/>
    <n v="1"/>
    <x v="23"/>
    <s v="Sympetrum striolatum/vulgatum"/>
    <n v="2"/>
    <x v="0"/>
    <x v="3"/>
    <n v="9"/>
    <x v="2"/>
  </r>
  <r>
    <x v="3"/>
    <s v="AWD-ZVK-Astridsdriftje"/>
    <d v="2013-09-04T12:20:00"/>
    <n v="2"/>
    <x v="13"/>
    <s v="Chalcolestes viridis"/>
    <n v="20"/>
    <x v="0"/>
    <x v="3"/>
    <n v="9"/>
    <x v="0"/>
  </r>
  <r>
    <x v="3"/>
    <s v="AWD-ZVK-Astridsdriftje"/>
    <d v="2013-09-04T12:20:00"/>
    <n v="2"/>
    <x v="3"/>
    <s v="Enallagma cyathigerum"/>
    <n v="18"/>
    <x v="0"/>
    <x v="3"/>
    <n v="9"/>
    <x v="1"/>
  </r>
  <r>
    <x v="3"/>
    <s v="AWD-ZVK-Astridsdriftje"/>
    <d v="2013-09-04T12:20:00"/>
    <n v="2"/>
    <x v="23"/>
    <s v="Sympetrum striolatum/vulgatum"/>
    <n v="8"/>
    <x v="0"/>
    <x v="3"/>
    <n v="9"/>
    <x v="2"/>
  </r>
  <r>
    <x v="3"/>
    <s v="AWD-ZVK-Astridsdriftje"/>
    <d v="2013-09-04T12:20:00"/>
    <n v="5"/>
    <x v="14"/>
    <s v="Aeshna mixta"/>
    <n v="1"/>
    <x v="0"/>
    <x v="3"/>
    <n v="9"/>
    <x v="3"/>
  </r>
  <r>
    <x v="3"/>
    <s v="AWD-ZVK-Astridsdriftje"/>
    <d v="2013-09-27T14:50:00"/>
    <n v="1"/>
    <x v="23"/>
    <s v="Sympetrum striolatum/vulgatum"/>
    <n v="1"/>
    <x v="0"/>
    <x v="3"/>
    <n v="9"/>
    <x v="2"/>
  </r>
  <r>
    <x v="3"/>
    <s v="AWD-ZVK-Astridsdriftje"/>
    <d v="2013-09-27T14:50:00"/>
    <n v="2"/>
    <x v="13"/>
    <s v="Chalcolestes viridis"/>
    <n v="2"/>
    <x v="0"/>
    <x v="3"/>
    <n v="9"/>
    <x v="0"/>
  </r>
  <r>
    <x v="3"/>
    <s v="AWD-ZVK-Astridsdriftje"/>
    <d v="2013-09-27T14:50:00"/>
    <n v="2"/>
    <x v="14"/>
    <s v="Aeshna mixta"/>
    <n v="1"/>
    <x v="0"/>
    <x v="3"/>
    <n v="9"/>
    <x v="3"/>
  </r>
  <r>
    <x v="3"/>
    <s v="AWD-ZVK-Astridsdriftje"/>
    <d v="2013-09-27T14:50:00"/>
    <n v="2"/>
    <x v="12"/>
    <s v="Sympetrum striolatum"/>
    <n v="2"/>
    <x v="0"/>
    <x v="3"/>
    <n v="9"/>
    <x v="2"/>
  </r>
  <r>
    <x v="3"/>
    <s v="AWD-ZVK-Astridsdriftje"/>
    <d v="2013-09-27T14:50:00"/>
    <n v="5"/>
    <x v="14"/>
    <s v="Aeshna mixta"/>
    <n v="3"/>
    <x v="0"/>
    <x v="3"/>
    <n v="9"/>
    <x v="3"/>
  </r>
  <r>
    <x v="3"/>
    <s v="AWD-ZVK-Astridsdriftje"/>
    <d v="2014-05-16T12:45:00"/>
    <n v="1"/>
    <x v="1"/>
    <s v="Ischnura elegans"/>
    <n v="10"/>
    <x v="0"/>
    <x v="4"/>
    <n v="5"/>
    <x v="1"/>
  </r>
  <r>
    <x v="3"/>
    <s v="AWD-ZVK-Astridsdriftje"/>
    <d v="2014-05-16T12:45:00"/>
    <n v="1"/>
    <x v="3"/>
    <s v="Enallagma cyathigerum"/>
    <n v="13"/>
    <x v="0"/>
    <x v="4"/>
    <n v="5"/>
    <x v="1"/>
  </r>
  <r>
    <x v="3"/>
    <s v="AWD-ZVK-Astridsdriftje"/>
    <d v="2014-05-16T12:45:00"/>
    <n v="1"/>
    <x v="26"/>
    <s v="Erythromma najas"/>
    <n v="6"/>
    <x v="0"/>
    <x v="4"/>
    <n v="5"/>
    <x v="1"/>
  </r>
  <r>
    <x v="3"/>
    <s v="AWD-ZVK-Astridsdriftje"/>
    <d v="2014-05-16T12:45:00"/>
    <n v="1"/>
    <x v="7"/>
    <s v="Brachytron pratense"/>
    <n v="2"/>
    <x v="0"/>
    <x v="4"/>
    <n v="5"/>
    <x v="3"/>
  </r>
  <r>
    <x v="3"/>
    <s v="AWD-ZVK-Astridsdriftje"/>
    <d v="2014-05-16T12:45:00"/>
    <n v="1"/>
    <x v="10"/>
    <s v="Libellula quadrimaculata"/>
    <n v="7"/>
    <x v="0"/>
    <x v="4"/>
    <n v="5"/>
    <x v="2"/>
  </r>
  <r>
    <x v="3"/>
    <s v="AWD-ZVK-Astridsdriftje"/>
    <d v="2014-05-16T12:45:00"/>
    <n v="2"/>
    <x v="0"/>
    <s v="Sympecma fusca"/>
    <n v="2"/>
    <x v="0"/>
    <x v="4"/>
    <n v="5"/>
    <x v="0"/>
  </r>
  <r>
    <x v="3"/>
    <s v="AWD-ZVK-Astridsdriftje"/>
    <d v="2014-05-16T12:45:00"/>
    <n v="2"/>
    <x v="1"/>
    <s v="Ischnura elegans"/>
    <n v="35"/>
    <x v="0"/>
    <x v="4"/>
    <n v="5"/>
    <x v="1"/>
  </r>
  <r>
    <x v="3"/>
    <s v="AWD-ZVK-Astridsdriftje"/>
    <d v="2014-05-16T12:45:00"/>
    <n v="2"/>
    <x v="3"/>
    <s v="Enallagma cyathigerum"/>
    <n v="16"/>
    <x v="0"/>
    <x v="4"/>
    <n v="5"/>
    <x v="1"/>
  </r>
  <r>
    <x v="3"/>
    <s v="AWD-ZVK-Astridsdriftje"/>
    <d v="2014-05-16T12:45:00"/>
    <n v="2"/>
    <x v="7"/>
    <s v="Brachytron pratense"/>
    <n v="2"/>
    <x v="0"/>
    <x v="4"/>
    <n v="5"/>
    <x v="3"/>
  </r>
  <r>
    <x v="3"/>
    <s v="AWD-ZVK-Astridsdriftje"/>
    <d v="2014-05-16T12:45:00"/>
    <n v="2"/>
    <x v="10"/>
    <s v="Libellula quadrimaculata"/>
    <n v="4"/>
    <x v="0"/>
    <x v="4"/>
    <n v="5"/>
    <x v="2"/>
  </r>
  <r>
    <x v="3"/>
    <s v="AWD-ZVK-Astridsdriftje"/>
    <d v="2014-05-16T12:45:00"/>
    <n v="4"/>
    <x v="7"/>
    <s v="Brachytron pratense"/>
    <n v="1"/>
    <x v="0"/>
    <x v="4"/>
    <n v="5"/>
    <x v="3"/>
  </r>
  <r>
    <x v="3"/>
    <s v="AWD-ZVK-Astridsdriftje"/>
    <d v="2014-05-16T12:45:00"/>
    <n v="4"/>
    <x v="10"/>
    <s v="Libellula quadrimaculata"/>
    <n v="2"/>
    <x v="0"/>
    <x v="4"/>
    <n v="5"/>
    <x v="2"/>
  </r>
  <r>
    <x v="3"/>
    <s v="AWD-ZVK-Astridsdriftje"/>
    <d v="2014-05-16T12:45:00"/>
    <n v="5"/>
    <x v="10"/>
    <s v="Libellula quadrimaculata"/>
    <n v="4"/>
    <x v="0"/>
    <x v="4"/>
    <n v="5"/>
    <x v="2"/>
  </r>
  <r>
    <x v="3"/>
    <s v="AWD-ZVK-Astridsdriftje"/>
    <d v="2014-06-06T12:25:00"/>
    <n v="1"/>
    <x v="1"/>
    <s v="Ischnura elegans"/>
    <n v="113"/>
    <x v="0"/>
    <x v="4"/>
    <n v="6"/>
    <x v="1"/>
  </r>
  <r>
    <x v="3"/>
    <s v="AWD-ZVK-Astridsdriftje"/>
    <d v="2014-06-06T12:25:00"/>
    <n v="1"/>
    <x v="3"/>
    <s v="Enallagma cyathigerum"/>
    <n v="20"/>
    <x v="0"/>
    <x v="4"/>
    <n v="6"/>
    <x v="1"/>
  </r>
  <r>
    <x v="3"/>
    <s v="AWD-ZVK-Astridsdriftje"/>
    <d v="2014-06-06T12:25:00"/>
    <n v="1"/>
    <x v="8"/>
    <s v="Aeshna isoceles"/>
    <n v="2"/>
    <x v="0"/>
    <x v="4"/>
    <n v="6"/>
    <x v="3"/>
  </r>
  <r>
    <x v="3"/>
    <s v="AWD-ZVK-Astridsdriftje"/>
    <d v="2014-06-06T12:25:00"/>
    <n v="1"/>
    <x v="9"/>
    <s v="Anax imperator"/>
    <n v="4"/>
    <x v="0"/>
    <x v="4"/>
    <n v="6"/>
    <x v="3"/>
  </r>
  <r>
    <x v="3"/>
    <s v="AWD-ZVK-Astridsdriftje"/>
    <d v="2014-06-06T12:25:00"/>
    <n v="1"/>
    <x v="10"/>
    <s v="Libellula quadrimaculata"/>
    <n v="26"/>
    <x v="0"/>
    <x v="4"/>
    <n v="6"/>
    <x v="2"/>
  </r>
  <r>
    <x v="3"/>
    <s v="AWD-ZVK-Astridsdriftje"/>
    <d v="2014-06-06T12:25:00"/>
    <n v="2"/>
    <x v="1"/>
    <s v="Ischnura elegans"/>
    <n v="51"/>
    <x v="0"/>
    <x v="4"/>
    <n v="6"/>
    <x v="1"/>
  </r>
  <r>
    <x v="3"/>
    <s v="AWD-ZVK-Astridsdriftje"/>
    <d v="2014-06-06T12:25:00"/>
    <n v="2"/>
    <x v="3"/>
    <s v="Enallagma cyathigerum"/>
    <n v="30"/>
    <x v="0"/>
    <x v="4"/>
    <n v="6"/>
    <x v="1"/>
  </r>
  <r>
    <x v="3"/>
    <s v="AWD-ZVK-Astridsdriftje"/>
    <d v="2014-06-06T12:25:00"/>
    <n v="2"/>
    <x v="8"/>
    <s v="Aeshna isoceles"/>
    <n v="3"/>
    <x v="0"/>
    <x v="4"/>
    <n v="6"/>
    <x v="3"/>
  </r>
  <r>
    <x v="3"/>
    <s v="AWD-ZVK-Astridsdriftje"/>
    <d v="2014-06-06T12:25:00"/>
    <n v="2"/>
    <x v="9"/>
    <s v="Anax imperator"/>
    <n v="3"/>
    <x v="0"/>
    <x v="4"/>
    <n v="6"/>
    <x v="3"/>
  </r>
  <r>
    <x v="3"/>
    <s v="AWD-ZVK-Astridsdriftje"/>
    <d v="2014-06-06T12:25:00"/>
    <n v="2"/>
    <x v="10"/>
    <s v="Libellula quadrimaculata"/>
    <n v="65"/>
    <x v="0"/>
    <x v="4"/>
    <n v="6"/>
    <x v="2"/>
  </r>
  <r>
    <x v="3"/>
    <s v="AWD-ZVK-Astridsdriftje"/>
    <d v="2014-06-06T12:25:00"/>
    <n v="2"/>
    <x v="5"/>
    <s v="Orthetrum cancellatum"/>
    <n v="1"/>
    <x v="0"/>
    <x v="4"/>
    <n v="6"/>
    <x v="2"/>
  </r>
  <r>
    <x v="3"/>
    <s v="AWD-ZVK-Astridsdriftje"/>
    <d v="2014-06-06T12:25:00"/>
    <n v="2"/>
    <x v="26"/>
    <s v="Erythromma najas"/>
    <n v="1"/>
    <x v="0"/>
    <x v="4"/>
    <n v="6"/>
    <x v="1"/>
  </r>
  <r>
    <x v="3"/>
    <s v="AWD-ZVK-Astridsdriftje"/>
    <d v="2014-06-06T12:25:00"/>
    <n v="4"/>
    <x v="7"/>
    <s v="Brachytron pratense"/>
    <n v="1"/>
    <x v="0"/>
    <x v="4"/>
    <n v="6"/>
    <x v="3"/>
  </r>
  <r>
    <x v="3"/>
    <s v="AWD-ZVK-Astridsdriftje"/>
    <d v="2014-06-06T12:25:00"/>
    <n v="4"/>
    <x v="8"/>
    <s v="Aeshna isoceles"/>
    <n v="1"/>
    <x v="0"/>
    <x v="4"/>
    <n v="6"/>
    <x v="3"/>
  </r>
  <r>
    <x v="3"/>
    <s v="AWD-ZVK-Astridsdriftje"/>
    <d v="2014-06-06T12:25:00"/>
    <n v="4"/>
    <x v="9"/>
    <s v="Anax imperator"/>
    <n v="3"/>
    <x v="0"/>
    <x v="4"/>
    <n v="6"/>
    <x v="3"/>
  </r>
  <r>
    <x v="3"/>
    <s v="AWD-ZVK-Astridsdriftje"/>
    <d v="2014-06-06T12:25:00"/>
    <n v="4"/>
    <x v="10"/>
    <s v="Libellula quadrimaculata"/>
    <n v="22"/>
    <x v="0"/>
    <x v="4"/>
    <n v="6"/>
    <x v="2"/>
  </r>
  <r>
    <x v="3"/>
    <s v="AWD-ZVK-Astridsdriftje"/>
    <d v="2014-06-06T12:25:00"/>
    <n v="5"/>
    <x v="7"/>
    <s v="Brachytron pratense"/>
    <n v="1"/>
    <x v="0"/>
    <x v="4"/>
    <n v="6"/>
    <x v="3"/>
  </r>
  <r>
    <x v="3"/>
    <s v="AWD-ZVK-Astridsdriftje"/>
    <d v="2014-06-06T12:25:00"/>
    <n v="5"/>
    <x v="8"/>
    <s v="Aeshna isoceles"/>
    <n v="2"/>
    <x v="0"/>
    <x v="4"/>
    <n v="6"/>
    <x v="3"/>
  </r>
  <r>
    <x v="3"/>
    <s v="AWD-ZVK-Astridsdriftje"/>
    <d v="2014-06-06T12:25:00"/>
    <n v="5"/>
    <x v="9"/>
    <s v="Anax imperator"/>
    <n v="3"/>
    <x v="0"/>
    <x v="4"/>
    <n v="6"/>
    <x v="3"/>
  </r>
  <r>
    <x v="3"/>
    <s v="AWD-ZVK-Astridsdriftje"/>
    <d v="2014-06-06T12:25:00"/>
    <n v="5"/>
    <x v="10"/>
    <s v="Libellula quadrimaculata"/>
    <n v="22"/>
    <x v="0"/>
    <x v="4"/>
    <n v="6"/>
    <x v="2"/>
  </r>
  <r>
    <x v="3"/>
    <s v="AWD-ZVK-Astridsdriftje"/>
    <d v="2014-06-11T14:25:00"/>
    <n v="1"/>
    <x v="1"/>
    <s v="Ischnura elegans"/>
    <n v="21"/>
    <x v="0"/>
    <x v="4"/>
    <n v="6"/>
    <x v="1"/>
  </r>
  <r>
    <x v="3"/>
    <s v="AWD-ZVK-Astridsdriftje"/>
    <d v="2014-06-11T14:25:00"/>
    <n v="1"/>
    <x v="3"/>
    <s v="Enallagma cyathigerum"/>
    <n v="5"/>
    <x v="0"/>
    <x v="4"/>
    <n v="6"/>
    <x v="1"/>
  </r>
  <r>
    <x v="3"/>
    <s v="AWD-ZVK-Astridsdriftje"/>
    <d v="2014-06-11T14:25:00"/>
    <n v="1"/>
    <x v="9"/>
    <s v="Anax imperator"/>
    <n v="4"/>
    <x v="0"/>
    <x v="4"/>
    <n v="6"/>
    <x v="3"/>
  </r>
  <r>
    <x v="3"/>
    <s v="AWD-ZVK-Astridsdriftje"/>
    <d v="2014-06-11T14:25:00"/>
    <n v="1"/>
    <x v="10"/>
    <s v="Libellula quadrimaculata"/>
    <n v="15"/>
    <x v="0"/>
    <x v="4"/>
    <n v="6"/>
    <x v="2"/>
  </r>
  <r>
    <x v="3"/>
    <s v="AWD-ZVK-Astridsdriftje"/>
    <d v="2014-06-11T14:25:00"/>
    <n v="2"/>
    <x v="1"/>
    <s v="Ischnura elegans"/>
    <n v="7"/>
    <x v="0"/>
    <x v="4"/>
    <n v="6"/>
    <x v="1"/>
  </r>
  <r>
    <x v="3"/>
    <s v="AWD-ZVK-Astridsdriftje"/>
    <d v="2014-06-11T14:25:00"/>
    <n v="2"/>
    <x v="3"/>
    <s v="Enallagma cyathigerum"/>
    <n v="13"/>
    <x v="0"/>
    <x v="4"/>
    <n v="6"/>
    <x v="1"/>
  </r>
  <r>
    <x v="3"/>
    <s v="AWD-ZVK-Astridsdriftje"/>
    <d v="2014-06-11T14:25:00"/>
    <n v="2"/>
    <x v="7"/>
    <s v="Brachytron pratense"/>
    <n v="2"/>
    <x v="0"/>
    <x v="4"/>
    <n v="6"/>
    <x v="3"/>
  </r>
  <r>
    <x v="3"/>
    <s v="AWD-ZVK-Astridsdriftje"/>
    <d v="2014-06-11T14:25:00"/>
    <n v="2"/>
    <x v="9"/>
    <s v="Anax imperator"/>
    <n v="3"/>
    <x v="0"/>
    <x v="4"/>
    <n v="6"/>
    <x v="3"/>
  </r>
  <r>
    <x v="3"/>
    <s v="AWD-ZVK-Astridsdriftje"/>
    <d v="2014-06-11T14:25:00"/>
    <n v="2"/>
    <x v="10"/>
    <s v="Libellula quadrimaculata"/>
    <n v="9"/>
    <x v="0"/>
    <x v="4"/>
    <n v="6"/>
    <x v="2"/>
  </r>
  <r>
    <x v="3"/>
    <s v="AWD-ZVK-Astridsdriftje"/>
    <d v="2014-06-11T14:25:00"/>
    <n v="4"/>
    <x v="9"/>
    <s v="Anax imperator"/>
    <n v="1"/>
    <x v="0"/>
    <x v="4"/>
    <n v="6"/>
    <x v="3"/>
  </r>
  <r>
    <x v="3"/>
    <s v="AWD-ZVK-Astridsdriftje"/>
    <d v="2014-06-11T14:25:00"/>
    <n v="4"/>
    <x v="10"/>
    <s v="Libellula quadrimaculata"/>
    <n v="2"/>
    <x v="0"/>
    <x v="4"/>
    <n v="6"/>
    <x v="2"/>
  </r>
  <r>
    <x v="3"/>
    <s v="AWD-ZVK-Astridsdriftje"/>
    <d v="2014-06-11T14:25:00"/>
    <n v="5"/>
    <x v="8"/>
    <s v="Aeshna isoceles"/>
    <n v="1"/>
    <x v="0"/>
    <x v="4"/>
    <n v="6"/>
    <x v="3"/>
  </r>
  <r>
    <x v="3"/>
    <s v="AWD-ZVK-Astridsdriftje"/>
    <d v="2014-06-11T14:25:00"/>
    <n v="5"/>
    <x v="9"/>
    <s v="Anax imperator"/>
    <n v="4"/>
    <x v="0"/>
    <x v="4"/>
    <n v="6"/>
    <x v="3"/>
  </r>
  <r>
    <x v="3"/>
    <s v="AWD-ZVK-Astridsdriftje"/>
    <d v="2014-06-11T14:25:00"/>
    <n v="5"/>
    <x v="10"/>
    <s v="Libellula quadrimaculata"/>
    <n v="10"/>
    <x v="0"/>
    <x v="4"/>
    <n v="6"/>
    <x v="2"/>
  </r>
  <r>
    <x v="3"/>
    <s v="AWD-ZVK-Astridsdriftje"/>
    <d v="2014-06-11T14:25:00"/>
    <n v="5"/>
    <x v="5"/>
    <s v="Orthetrum cancellatum"/>
    <n v="1"/>
    <x v="0"/>
    <x v="4"/>
    <n v="6"/>
    <x v="2"/>
  </r>
  <r>
    <x v="3"/>
    <s v="AWD-ZVK-Astridsdriftje"/>
    <d v="2014-06-28T13:30:00"/>
    <n v="1"/>
    <x v="1"/>
    <s v="Ischnura elegans"/>
    <n v="24"/>
    <x v="0"/>
    <x v="4"/>
    <n v="6"/>
    <x v="1"/>
  </r>
  <r>
    <x v="3"/>
    <s v="AWD-ZVK-Astridsdriftje"/>
    <d v="2014-06-28T13:30:00"/>
    <n v="1"/>
    <x v="3"/>
    <s v="Enallagma cyathigerum"/>
    <n v="11"/>
    <x v="0"/>
    <x v="4"/>
    <n v="6"/>
    <x v="1"/>
  </r>
  <r>
    <x v="3"/>
    <s v="AWD-ZVK-Astridsdriftje"/>
    <d v="2014-06-28T13:30:00"/>
    <n v="1"/>
    <x v="9"/>
    <s v="Anax imperator"/>
    <n v="2"/>
    <x v="0"/>
    <x v="4"/>
    <n v="6"/>
    <x v="3"/>
  </r>
  <r>
    <x v="3"/>
    <s v="AWD-ZVK-Astridsdriftje"/>
    <d v="2014-06-28T13:30:00"/>
    <n v="1"/>
    <x v="12"/>
    <s v="Sympetrum striolatum"/>
    <n v="1"/>
    <x v="0"/>
    <x v="4"/>
    <n v="6"/>
    <x v="2"/>
  </r>
  <r>
    <x v="3"/>
    <s v="AWD-ZVK-Astridsdriftje"/>
    <d v="2014-06-28T13:30:00"/>
    <n v="1"/>
    <x v="23"/>
    <s v="Sympetrum striolatum/vulgatum"/>
    <n v="8"/>
    <x v="0"/>
    <x v="4"/>
    <n v="6"/>
    <x v="2"/>
  </r>
  <r>
    <x v="3"/>
    <s v="AWD-ZVK-Astridsdriftje"/>
    <d v="2014-06-28T13:30:00"/>
    <n v="2"/>
    <x v="13"/>
    <s v="Chalcolestes viridis"/>
    <n v="3"/>
    <x v="0"/>
    <x v="4"/>
    <n v="6"/>
    <x v="0"/>
  </r>
  <r>
    <x v="3"/>
    <s v="AWD-ZVK-Astridsdriftje"/>
    <d v="2014-06-28T13:30:00"/>
    <n v="2"/>
    <x v="1"/>
    <s v="Ischnura elegans"/>
    <n v="43"/>
    <x v="0"/>
    <x v="4"/>
    <n v="6"/>
    <x v="1"/>
  </r>
  <r>
    <x v="3"/>
    <s v="AWD-ZVK-Astridsdriftje"/>
    <d v="2014-06-28T13:30:00"/>
    <n v="2"/>
    <x v="3"/>
    <s v="Enallagma cyathigerum"/>
    <n v="20"/>
    <x v="0"/>
    <x v="4"/>
    <n v="6"/>
    <x v="1"/>
  </r>
  <r>
    <x v="3"/>
    <s v="AWD-ZVK-Astridsdriftje"/>
    <d v="2014-06-28T13:30:00"/>
    <n v="2"/>
    <x v="4"/>
    <s v="Coenagrion pulchellum"/>
    <n v="1"/>
    <x v="0"/>
    <x v="4"/>
    <n v="6"/>
    <x v="1"/>
  </r>
  <r>
    <x v="3"/>
    <s v="AWD-ZVK-Astridsdriftje"/>
    <d v="2014-06-28T13:30:00"/>
    <n v="2"/>
    <x v="26"/>
    <s v="Erythromma najas"/>
    <n v="3"/>
    <x v="0"/>
    <x v="4"/>
    <n v="6"/>
    <x v="1"/>
  </r>
  <r>
    <x v="3"/>
    <s v="AWD-ZVK-Astridsdriftje"/>
    <d v="2014-06-28T13:30:00"/>
    <n v="2"/>
    <x v="9"/>
    <s v="Anax imperator"/>
    <n v="1"/>
    <x v="0"/>
    <x v="4"/>
    <n v="6"/>
    <x v="3"/>
  </r>
  <r>
    <x v="3"/>
    <s v="AWD-ZVK-Astridsdriftje"/>
    <d v="2014-06-28T13:30:00"/>
    <n v="2"/>
    <x v="23"/>
    <s v="Sympetrum striolatum/vulgatum"/>
    <n v="5"/>
    <x v="0"/>
    <x v="4"/>
    <n v="6"/>
    <x v="2"/>
  </r>
  <r>
    <x v="3"/>
    <s v="AWD-ZVK-Astridsdriftje"/>
    <d v="2014-06-28T13:30:00"/>
    <n v="4"/>
    <x v="9"/>
    <s v="Anax imperator"/>
    <n v="1"/>
    <x v="0"/>
    <x v="4"/>
    <n v="6"/>
    <x v="3"/>
  </r>
  <r>
    <x v="3"/>
    <s v="AWD-ZVK-Astridsdriftje"/>
    <d v="2014-07-10T13:25:00"/>
    <n v="1"/>
    <x v="13"/>
    <s v="Chalcolestes viridis"/>
    <n v="1"/>
    <x v="0"/>
    <x v="4"/>
    <n v="7"/>
    <x v="0"/>
  </r>
  <r>
    <x v="3"/>
    <s v="AWD-ZVK-Astridsdriftje"/>
    <d v="2014-07-10T13:25:00"/>
    <n v="1"/>
    <x v="1"/>
    <s v="Ischnura elegans"/>
    <n v="13"/>
    <x v="0"/>
    <x v="4"/>
    <n v="7"/>
    <x v="1"/>
  </r>
  <r>
    <x v="3"/>
    <s v="AWD-ZVK-Astridsdriftje"/>
    <d v="2014-07-10T13:25:00"/>
    <n v="1"/>
    <x v="3"/>
    <s v="Enallagma cyathigerum"/>
    <n v="33"/>
    <x v="0"/>
    <x v="4"/>
    <n v="7"/>
    <x v="1"/>
  </r>
  <r>
    <x v="3"/>
    <s v="AWD-ZVK-Astridsdriftje"/>
    <d v="2014-07-10T13:25:00"/>
    <n v="1"/>
    <x v="10"/>
    <s v="Libellula quadrimaculata"/>
    <n v="2"/>
    <x v="0"/>
    <x v="4"/>
    <n v="7"/>
    <x v="2"/>
  </r>
  <r>
    <x v="3"/>
    <s v="AWD-ZVK-Astridsdriftje"/>
    <d v="2014-07-10T13:25:00"/>
    <n v="2"/>
    <x v="7"/>
    <s v="Brachytron pratense"/>
    <n v="2"/>
    <x v="0"/>
    <x v="4"/>
    <n v="7"/>
    <x v="3"/>
  </r>
  <r>
    <x v="3"/>
    <s v="AWD-ZVK-Astridsdriftje"/>
    <d v="2014-07-10T13:25:00"/>
    <n v="2"/>
    <x v="13"/>
    <s v="Chalcolestes viridis"/>
    <n v="3"/>
    <x v="0"/>
    <x v="4"/>
    <n v="7"/>
    <x v="0"/>
  </r>
  <r>
    <x v="3"/>
    <s v="AWD-ZVK-Astridsdriftje"/>
    <d v="2014-07-10T13:25:00"/>
    <n v="2"/>
    <x v="1"/>
    <s v="Ischnura elegans"/>
    <n v="9"/>
    <x v="0"/>
    <x v="4"/>
    <n v="7"/>
    <x v="1"/>
  </r>
  <r>
    <x v="3"/>
    <s v="AWD-ZVK-Astridsdriftje"/>
    <d v="2014-07-10T13:25:00"/>
    <n v="2"/>
    <x v="10"/>
    <s v="Libellula quadrimaculata"/>
    <n v="1"/>
    <x v="0"/>
    <x v="4"/>
    <n v="7"/>
    <x v="2"/>
  </r>
  <r>
    <x v="3"/>
    <s v="AWD-ZVK-Astridsdriftje"/>
    <d v="2014-07-10T13:25:00"/>
    <n v="2"/>
    <x v="3"/>
    <s v="Enallagma cyathigerum"/>
    <n v="18"/>
    <x v="0"/>
    <x v="4"/>
    <n v="7"/>
    <x v="1"/>
  </r>
  <r>
    <x v="3"/>
    <s v="AWD-ZVK-Astridsdriftje"/>
    <d v="2014-07-10T13:25:00"/>
    <n v="4"/>
    <x v="10"/>
    <s v="Libellula quadrimaculata"/>
    <n v="1"/>
    <x v="0"/>
    <x v="4"/>
    <n v="7"/>
    <x v="2"/>
  </r>
  <r>
    <x v="3"/>
    <s v="AWD-ZVK-Astridsdriftje"/>
    <d v="2014-07-10T13:25:00"/>
    <n v="5"/>
    <x v="5"/>
    <s v="Orthetrum cancellatum"/>
    <n v="1"/>
    <x v="0"/>
    <x v="4"/>
    <n v="7"/>
    <x v="2"/>
  </r>
  <r>
    <x v="3"/>
    <s v="AWD-ZVK-Astridsdriftje"/>
    <d v="2014-07-10T13:25:00"/>
    <n v="5"/>
    <x v="7"/>
    <s v="Brachytron pratense"/>
    <n v="1"/>
    <x v="0"/>
    <x v="4"/>
    <n v="7"/>
    <x v="3"/>
  </r>
  <r>
    <x v="3"/>
    <s v="AWD-ZVK-Astridsdriftje"/>
    <d v="2014-07-10T13:25:00"/>
    <n v="5"/>
    <x v="9"/>
    <s v="Anax imperator"/>
    <n v="2"/>
    <x v="0"/>
    <x v="4"/>
    <n v="7"/>
    <x v="3"/>
  </r>
  <r>
    <x v="3"/>
    <s v="AWD-ZVK-Astridsdriftje"/>
    <d v="2014-07-10T13:25:00"/>
    <n v="5"/>
    <x v="10"/>
    <s v="Libellula quadrimaculata"/>
    <n v="4"/>
    <x v="0"/>
    <x v="4"/>
    <n v="7"/>
    <x v="2"/>
  </r>
  <r>
    <x v="3"/>
    <s v="AWD-ZVK-Astridsdriftje"/>
    <d v="2014-07-16T13:30:00"/>
    <n v="1"/>
    <x v="13"/>
    <s v="Chalcolestes viridis"/>
    <n v="4"/>
    <x v="0"/>
    <x v="4"/>
    <n v="7"/>
    <x v="0"/>
  </r>
  <r>
    <x v="3"/>
    <s v="AWD-ZVK-Astridsdriftje"/>
    <d v="2014-07-16T13:30:00"/>
    <n v="1"/>
    <x v="1"/>
    <s v="Ischnura elegans"/>
    <n v="20"/>
    <x v="0"/>
    <x v="4"/>
    <n v="7"/>
    <x v="1"/>
  </r>
  <r>
    <x v="3"/>
    <s v="AWD-ZVK-Astridsdriftje"/>
    <d v="2014-07-16T13:30:00"/>
    <n v="1"/>
    <x v="3"/>
    <s v="Enallagma cyathigerum"/>
    <n v="9"/>
    <x v="0"/>
    <x v="4"/>
    <n v="7"/>
    <x v="1"/>
  </r>
  <r>
    <x v="3"/>
    <s v="AWD-ZVK-Astridsdriftje"/>
    <d v="2014-07-16T13:30:00"/>
    <n v="1"/>
    <x v="9"/>
    <s v="Anax imperator"/>
    <n v="1"/>
    <x v="0"/>
    <x v="4"/>
    <n v="7"/>
    <x v="3"/>
  </r>
  <r>
    <x v="3"/>
    <s v="AWD-ZVK-Astridsdriftje"/>
    <d v="2014-07-16T13:30:00"/>
    <n v="1"/>
    <x v="17"/>
    <s v="Sympetrum vulgatum"/>
    <n v="6"/>
    <x v="0"/>
    <x v="4"/>
    <n v="7"/>
    <x v="2"/>
  </r>
  <r>
    <x v="3"/>
    <s v="AWD-ZVK-Astridsdriftje"/>
    <d v="2014-07-16T13:30:00"/>
    <n v="2"/>
    <x v="13"/>
    <s v="Chalcolestes viridis"/>
    <n v="7"/>
    <x v="0"/>
    <x v="4"/>
    <n v="7"/>
    <x v="0"/>
  </r>
  <r>
    <x v="3"/>
    <s v="AWD-ZVK-Astridsdriftje"/>
    <d v="2014-07-16T13:30:00"/>
    <n v="2"/>
    <x v="1"/>
    <s v="Ischnura elegans"/>
    <n v="20"/>
    <x v="0"/>
    <x v="4"/>
    <n v="7"/>
    <x v="1"/>
  </r>
  <r>
    <x v="3"/>
    <s v="AWD-ZVK-Astridsdriftje"/>
    <d v="2014-07-16T13:30:00"/>
    <n v="2"/>
    <x v="3"/>
    <s v="Enallagma cyathigerum"/>
    <n v="7"/>
    <x v="0"/>
    <x v="4"/>
    <n v="7"/>
    <x v="1"/>
  </r>
  <r>
    <x v="3"/>
    <s v="AWD-ZVK-Astridsdriftje"/>
    <d v="2014-07-16T13:30:00"/>
    <n v="2"/>
    <x v="17"/>
    <s v="Sympetrum vulgatum"/>
    <n v="13"/>
    <x v="0"/>
    <x v="4"/>
    <n v="7"/>
    <x v="2"/>
  </r>
  <r>
    <x v="3"/>
    <s v="AWD-ZVK-Astridsdriftje"/>
    <d v="2014-07-16T13:30:00"/>
    <n v="4"/>
    <x v="9"/>
    <s v="Anax imperator"/>
    <n v="2"/>
    <x v="0"/>
    <x v="4"/>
    <n v="7"/>
    <x v="3"/>
  </r>
  <r>
    <x v="3"/>
    <s v="AWD-ZVK-Astridsdriftje"/>
    <d v="2014-07-17T12:15:00"/>
    <n v="1"/>
    <x v="26"/>
    <s v="Erythromma najas"/>
    <n v="1"/>
    <x v="0"/>
    <x v="4"/>
    <n v="7"/>
    <x v="1"/>
  </r>
  <r>
    <x v="3"/>
    <s v="AWD-ZVK-Astridsdriftje"/>
    <d v="2014-07-17T12:15:00"/>
    <n v="1"/>
    <x v="13"/>
    <s v="Chalcolestes viridis"/>
    <n v="1"/>
    <x v="0"/>
    <x v="4"/>
    <n v="7"/>
    <x v="0"/>
  </r>
  <r>
    <x v="3"/>
    <s v="AWD-ZVK-Astridsdriftje"/>
    <d v="2014-07-17T12:15:00"/>
    <n v="1"/>
    <x v="1"/>
    <s v="Ischnura elegans"/>
    <n v="5"/>
    <x v="0"/>
    <x v="4"/>
    <n v="7"/>
    <x v="1"/>
  </r>
  <r>
    <x v="3"/>
    <s v="AWD-ZVK-Astridsdriftje"/>
    <d v="2014-07-17T12:15:00"/>
    <n v="1"/>
    <x v="17"/>
    <s v="Sympetrum vulgatum"/>
    <n v="12"/>
    <x v="0"/>
    <x v="4"/>
    <n v="7"/>
    <x v="2"/>
  </r>
  <r>
    <x v="3"/>
    <s v="AWD-ZVK-Astridsdriftje"/>
    <d v="2014-07-17T12:15:00"/>
    <n v="1"/>
    <x v="3"/>
    <s v="Enallagma cyathigerum"/>
    <n v="11"/>
    <x v="0"/>
    <x v="4"/>
    <n v="7"/>
    <x v="1"/>
  </r>
  <r>
    <x v="3"/>
    <s v="AWD-ZVK-Astridsdriftje"/>
    <d v="2014-07-17T12:15:00"/>
    <n v="2"/>
    <x v="26"/>
    <s v="Erythromma najas"/>
    <n v="1"/>
    <x v="0"/>
    <x v="4"/>
    <n v="7"/>
    <x v="1"/>
  </r>
  <r>
    <x v="3"/>
    <s v="AWD-ZVK-Astridsdriftje"/>
    <d v="2014-07-17T12:15:00"/>
    <n v="2"/>
    <x v="13"/>
    <s v="Chalcolestes viridis"/>
    <n v="9"/>
    <x v="0"/>
    <x v="4"/>
    <n v="7"/>
    <x v="0"/>
  </r>
  <r>
    <x v="3"/>
    <s v="AWD-ZVK-Astridsdriftje"/>
    <d v="2014-07-17T12:15:00"/>
    <n v="2"/>
    <x v="1"/>
    <s v="Ischnura elegans"/>
    <n v="6"/>
    <x v="0"/>
    <x v="4"/>
    <n v="7"/>
    <x v="1"/>
  </r>
  <r>
    <x v="3"/>
    <s v="AWD-ZVK-Astridsdriftje"/>
    <d v="2014-07-17T12:15:00"/>
    <n v="2"/>
    <x v="17"/>
    <s v="Sympetrum vulgatum"/>
    <n v="18"/>
    <x v="0"/>
    <x v="4"/>
    <n v="7"/>
    <x v="2"/>
  </r>
  <r>
    <x v="3"/>
    <s v="AWD-ZVK-Astridsdriftje"/>
    <d v="2014-07-17T12:15:00"/>
    <n v="2"/>
    <x v="3"/>
    <s v="Enallagma cyathigerum"/>
    <n v="18"/>
    <x v="0"/>
    <x v="4"/>
    <n v="7"/>
    <x v="1"/>
  </r>
  <r>
    <x v="3"/>
    <s v="AWD-ZVK-Astridsdriftje"/>
    <d v="2014-07-17T12:15:00"/>
    <n v="5"/>
    <x v="9"/>
    <s v="Anax imperator"/>
    <n v="1"/>
    <x v="0"/>
    <x v="4"/>
    <n v="7"/>
    <x v="3"/>
  </r>
  <r>
    <x v="3"/>
    <s v="AWD-ZVK-Astridsdriftje"/>
    <d v="2014-07-23T13:35:00"/>
    <n v="1"/>
    <x v="13"/>
    <s v="Chalcolestes viridis"/>
    <n v="1"/>
    <x v="0"/>
    <x v="4"/>
    <n v="7"/>
    <x v="0"/>
  </r>
  <r>
    <x v="3"/>
    <s v="AWD-ZVK-Astridsdriftje"/>
    <d v="2014-07-23T13:35:00"/>
    <n v="1"/>
    <x v="3"/>
    <s v="Enallagma cyathigerum"/>
    <n v="11"/>
    <x v="0"/>
    <x v="4"/>
    <n v="7"/>
    <x v="1"/>
  </r>
  <r>
    <x v="3"/>
    <s v="AWD-ZVK-Astridsdriftje"/>
    <d v="2014-07-23T13:35:00"/>
    <n v="1"/>
    <x v="9"/>
    <s v="Anax imperator"/>
    <n v="3"/>
    <x v="0"/>
    <x v="4"/>
    <n v="7"/>
    <x v="3"/>
  </r>
  <r>
    <x v="3"/>
    <s v="AWD-ZVK-Astridsdriftje"/>
    <d v="2014-07-23T13:35:00"/>
    <n v="1"/>
    <x v="17"/>
    <s v="Sympetrum vulgatum"/>
    <n v="10"/>
    <x v="0"/>
    <x v="4"/>
    <n v="7"/>
    <x v="2"/>
  </r>
  <r>
    <x v="3"/>
    <s v="AWD-ZVK-Astridsdriftje"/>
    <d v="2014-07-23T13:35:00"/>
    <n v="2"/>
    <x v="13"/>
    <s v="Chalcolestes viridis"/>
    <n v="3"/>
    <x v="0"/>
    <x v="4"/>
    <n v="7"/>
    <x v="0"/>
  </r>
  <r>
    <x v="3"/>
    <s v="AWD-ZVK-Astridsdriftje"/>
    <d v="2014-07-23T13:35:00"/>
    <n v="2"/>
    <x v="1"/>
    <s v="Ischnura elegans"/>
    <n v="10"/>
    <x v="0"/>
    <x v="4"/>
    <n v="7"/>
    <x v="1"/>
  </r>
  <r>
    <x v="3"/>
    <s v="AWD-ZVK-Astridsdriftje"/>
    <d v="2014-07-23T13:35:00"/>
    <n v="2"/>
    <x v="3"/>
    <s v="Enallagma cyathigerum"/>
    <n v="13"/>
    <x v="0"/>
    <x v="4"/>
    <n v="7"/>
    <x v="1"/>
  </r>
  <r>
    <x v="3"/>
    <s v="AWD-ZVK-Astridsdriftje"/>
    <d v="2014-07-23T13:35:00"/>
    <n v="2"/>
    <x v="9"/>
    <s v="Anax imperator"/>
    <n v="2"/>
    <x v="0"/>
    <x v="4"/>
    <n v="7"/>
    <x v="3"/>
  </r>
  <r>
    <x v="3"/>
    <s v="AWD-ZVK-Astridsdriftje"/>
    <d v="2014-07-23T13:35:00"/>
    <n v="2"/>
    <x v="17"/>
    <s v="Sympetrum vulgatum"/>
    <n v="12"/>
    <x v="0"/>
    <x v="4"/>
    <n v="7"/>
    <x v="2"/>
  </r>
  <r>
    <x v="3"/>
    <s v="AWD-ZVK-Astridsdriftje"/>
    <d v="2014-07-23T13:35:00"/>
    <n v="4"/>
    <x v="9"/>
    <s v="Anax imperator"/>
    <n v="3"/>
    <x v="0"/>
    <x v="4"/>
    <n v="7"/>
    <x v="3"/>
  </r>
  <r>
    <x v="3"/>
    <s v="AWD-ZVK-Astridsdriftje"/>
    <d v="2014-07-23T13:35:00"/>
    <n v="5"/>
    <x v="9"/>
    <s v="Anax imperator"/>
    <n v="1"/>
    <x v="0"/>
    <x v="4"/>
    <n v="7"/>
    <x v="3"/>
  </r>
  <r>
    <x v="3"/>
    <s v="AWD-ZVK-Astridsdriftje"/>
    <d v="2014-08-06T10:45:00"/>
    <n v="1"/>
    <x v="1"/>
    <s v="Ischnura elegans"/>
    <n v="20"/>
    <x v="0"/>
    <x v="4"/>
    <n v="8"/>
    <x v="1"/>
  </r>
  <r>
    <x v="3"/>
    <s v="AWD-ZVK-Astridsdriftje"/>
    <d v="2014-08-06T10:45:00"/>
    <n v="1"/>
    <x v="3"/>
    <s v="Enallagma cyathigerum"/>
    <n v="37"/>
    <x v="0"/>
    <x v="4"/>
    <n v="8"/>
    <x v="1"/>
  </r>
  <r>
    <x v="3"/>
    <s v="AWD-ZVK-Astridsdriftje"/>
    <d v="2014-08-06T10:45:00"/>
    <n v="1"/>
    <x v="17"/>
    <s v="Sympetrum vulgatum"/>
    <n v="37"/>
    <x v="0"/>
    <x v="4"/>
    <n v="8"/>
    <x v="2"/>
  </r>
  <r>
    <x v="3"/>
    <s v="AWD-ZVK-Astridsdriftje"/>
    <d v="2014-08-06T10:45:00"/>
    <n v="2"/>
    <x v="0"/>
    <s v="Sympecma fusca"/>
    <n v="2"/>
    <x v="0"/>
    <x v="4"/>
    <n v="8"/>
    <x v="0"/>
  </r>
  <r>
    <x v="3"/>
    <s v="AWD-ZVK-Astridsdriftje"/>
    <d v="2014-08-06T10:45:00"/>
    <n v="2"/>
    <x v="13"/>
    <s v="Chalcolestes viridis"/>
    <n v="34"/>
    <x v="0"/>
    <x v="4"/>
    <n v="8"/>
    <x v="0"/>
  </r>
  <r>
    <x v="3"/>
    <s v="AWD-ZVK-Astridsdriftje"/>
    <d v="2014-08-06T10:45:00"/>
    <n v="2"/>
    <x v="1"/>
    <s v="Ischnura elegans"/>
    <n v="33"/>
    <x v="0"/>
    <x v="4"/>
    <n v="8"/>
    <x v="1"/>
  </r>
  <r>
    <x v="3"/>
    <s v="AWD-ZVK-Astridsdriftje"/>
    <d v="2014-08-06T10:45:00"/>
    <n v="2"/>
    <x v="3"/>
    <s v="Enallagma cyathigerum"/>
    <n v="65"/>
    <x v="0"/>
    <x v="4"/>
    <n v="8"/>
    <x v="1"/>
  </r>
  <r>
    <x v="3"/>
    <s v="AWD-ZVK-Astridsdriftje"/>
    <d v="2014-08-06T10:45:00"/>
    <n v="2"/>
    <x v="6"/>
    <s v="Coenagrion puella"/>
    <n v="1"/>
    <x v="0"/>
    <x v="4"/>
    <n v="8"/>
    <x v="1"/>
  </r>
  <r>
    <x v="3"/>
    <s v="AWD-ZVK-Astridsdriftje"/>
    <d v="2014-08-06T10:45:00"/>
    <n v="2"/>
    <x v="26"/>
    <s v="Erythromma najas"/>
    <n v="2"/>
    <x v="0"/>
    <x v="4"/>
    <n v="8"/>
    <x v="1"/>
  </r>
  <r>
    <x v="3"/>
    <s v="AWD-ZVK-Astridsdriftje"/>
    <d v="2014-08-06T10:45:00"/>
    <n v="2"/>
    <x v="17"/>
    <s v="Sympetrum vulgatum"/>
    <n v="25"/>
    <x v="0"/>
    <x v="4"/>
    <n v="8"/>
    <x v="2"/>
  </r>
  <r>
    <x v="3"/>
    <s v="AWD-ZVK-Astridsdriftje"/>
    <d v="2014-08-27T12:55:00"/>
    <n v="1"/>
    <x v="13"/>
    <s v="Chalcolestes viridis"/>
    <n v="13"/>
    <x v="0"/>
    <x v="4"/>
    <n v="8"/>
    <x v="0"/>
  </r>
  <r>
    <x v="3"/>
    <s v="AWD-ZVK-Astridsdriftje"/>
    <d v="2014-08-27T12:55:00"/>
    <n v="1"/>
    <x v="1"/>
    <s v="Ischnura elegans"/>
    <n v="5"/>
    <x v="0"/>
    <x v="4"/>
    <n v="8"/>
    <x v="1"/>
  </r>
  <r>
    <x v="3"/>
    <s v="AWD-ZVK-Astridsdriftje"/>
    <d v="2014-08-27T12:55:00"/>
    <n v="1"/>
    <x v="3"/>
    <s v="Enallagma cyathigerum"/>
    <n v="10"/>
    <x v="0"/>
    <x v="4"/>
    <n v="8"/>
    <x v="1"/>
  </r>
  <r>
    <x v="3"/>
    <s v="AWD-ZVK-Astridsdriftje"/>
    <d v="2014-08-27T12:55:00"/>
    <n v="1"/>
    <x v="16"/>
    <s v="Sympetrum sanguineum"/>
    <n v="9"/>
    <x v="0"/>
    <x v="4"/>
    <n v="8"/>
    <x v="2"/>
  </r>
  <r>
    <x v="3"/>
    <s v="AWD-ZVK-Astridsdriftje"/>
    <d v="2014-08-27T12:55:00"/>
    <n v="1"/>
    <x v="12"/>
    <s v="Sympetrum striolatum"/>
    <n v="2"/>
    <x v="0"/>
    <x v="4"/>
    <n v="8"/>
    <x v="2"/>
  </r>
  <r>
    <x v="3"/>
    <s v="AWD-ZVK-Astridsdriftje"/>
    <d v="2014-08-27T12:55:00"/>
    <n v="1"/>
    <x v="17"/>
    <s v="Sympetrum vulgatum"/>
    <n v="19"/>
    <x v="0"/>
    <x v="4"/>
    <n v="8"/>
    <x v="2"/>
  </r>
  <r>
    <x v="3"/>
    <s v="AWD-ZVK-Astridsdriftje"/>
    <d v="2014-08-27T12:55:00"/>
    <n v="2"/>
    <x v="0"/>
    <s v="Sympecma fusca"/>
    <n v="1"/>
    <x v="0"/>
    <x v="4"/>
    <n v="8"/>
    <x v="0"/>
  </r>
  <r>
    <x v="3"/>
    <s v="AWD-ZVK-Astridsdriftje"/>
    <d v="2014-08-27T12:55:00"/>
    <n v="2"/>
    <x v="13"/>
    <s v="Chalcolestes viridis"/>
    <n v="16"/>
    <x v="0"/>
    <x v="4"/>
    <n v="8"/>
    <x v="0"/>
  </r>
  <r>
    <x v="3"/>
    <s v="AWD-ZVK-Astridsdriftje"/>
    <d v="2014-08-27T12:55:00"/>
    <n v="2"/>
    <x v="1"/>
    <s v="Ischnura elegans"/>
    <n v="21"/>
    <x v="0"/>
    <x v="4"/>
    <n v="8"/>
    <x v="1"/>
  </r>
  <r>
    <x v="3"/>
    <s v="AWD-ZVK-Astridsdriftje"/>
    <d v="2014-08-27T12:55:00"/>
    <n v="2"/>
    <x v="3"/>
    <s v="Enallagma cyathigerum"/>
    <n v="14"/>
    <x v="0"/>
    <x v="4"/>
    <n v="8"/>
    <x v="1"/>
  </r>
  <r>
    <x v="3"/>
    <s v="AWD-ZVK-Astridsdriftje"/>
    <d v="2014-08-27T12:55:00"/>
    <n v="2"/>
    <x v="16"/>
    <s v="Sympetrum sanguineum"/>
    <n v="11"/>
    <x v="0"/>
    <x v="4"/>
    <n v="8"/>
    <x v="2"/>
  </r>
  <r>
    <x v="3"/>
    <s v="AWD-ZVK-Astridsdriftje"/>
    <d v="2014-08-27T12:55:00"/>
    <n v="2"/>
    <x v="12"/>
    <s v="Sympetrum striolatum"/>
    <n v="5"/>
    <x v="0"/>
    <x v="4"/>
    <n v="8"/>
    <x v="2"/>
  </r>
  <r>
    <x v="3"/>
    <s v="AWD-ZVK-Astridsdriftje"/>
    <d v="2014-08-27T12:55:00"/>
    <n v="2"/>
    <x v="17"/>
    <s v="Sympetrum vulgatum"/>
    <n v="32"/>
    <x v="0"/>
    <x v="4"/>
    <n v="8"/>
    <x v="2"/>
  </r>
  <r>
    <x v="3"/>
    <s v="AWD-ZVK-Astridsdriftje"/>
    <d v="2014-08-27T12:55:00"/>
    <n v="4"/>
    <x v="14"/>
    <s v="Aeshna mixta"/>
    <n v="4"/>
    <x v="0"/>
    <x v="4"/>
    <n v="8"/>
    <x v="3"/>
  </r>
  <r>
    <x v="3"/>
    <s v="AWD-ZVK-Astridsdriftje"/>
    <d v="2014-09-05T11:10:00"/>
    <n v="2"/>
    <x v="13"/>
    <s v="Chalcolestes viridis"/>
    <n v="3"/>
    <x v="0"/>
    <x v="4"/>
    <n v="9"/>
    <x v="0"/>
  </r>
  <r>
    <x v="3"/>
    <s v="AWD-ZVK-Astridsdriftje"/>
    <d v="2014-09-05T11:10:00"/>
    <n v="2"/>
    <x v="3"/>
    <s v="Enallagma cyathigerum"/>
    <n v="6"/>
    <x v="0"/>
    <x v="4"/>
    <n v="9"/>
    <x v="1"/>
  </r>
  <r>
    <x v="3"/>
    <s v="AWD-ZVK-Astridsdriftje"/>
    <d v="2014-09-05T11:10:00"/>
    <n v="5"/>
    <x v="27"/>
    <s v="Aeshna cyanea"/>
    <n v="3"/>
    <x v="0"/>
    <x v="4"/>
    <n v="9"/>
    <x v="3"/>
  </r>
  <r>
    <x v="3"/>
    <s v="AWD-ZVK-Astridsdriftje"/>
    <d v="2014-09-12T13:20:00"/>
    <n v="1"/>
    <x v="13"/>
    <s v="Chalcolestes viridis"/>
    <n v="14"/>
    <x v="0"/>
    <x v="4"/>
    <n v="9"/>
    <x v="0"/>
  </r>
  <r>
    <x v="3"/>
    <s v="AWD-ZVK-Astridsdriftje"/>
    <d v="2014-09-12T13:20:00"/>
    <n v="1"/>
    <x v="3"/>
    <s v="Enallagma cyathigerum"/>
    <n v="19"/>
    <x v="0"/>
    <x v="4"/>
    <n v="9"/>
    <x v="1"/>
  </r>
  <r>
    <x v="3"/>
    <s v="AWD-ZVK-Astridsdriftje"/>
    <d v="2014-09-12T13:20:00"/>
    <n v="1"/>
    <x v="17"/>
    <s v="Sympetrum vulgatum"/>
    <n v="13"/>
    <x v="0"/>
    <x v="4"/>
    <n v="9"/>
    <x v="2"/>
  </r>
  <r>
    <x v="3"/>
    <s v="AWD-ZVK-Astridsdriftje"/>
    <d v="2014-09-12T13:20:00"/>
    <n v="2"/>
    <x v="13"/>
    <s v="Chalcolestes viridis"/>
    <n v="30"/>
    <x v="0"/>
    <x v="4"/>
    <n v="9"/>
    <x v="0"/>
  </r>
  <r>
    <x v="3"/>
    <s v="AWD-ZVK-Astridsdriftje"/>
    <d v="2014-09-12T13:20:00"/>
    <n v="2"/>
    <x v="1"/>
    <s v="Ischnura elegans"/>
    <n v="6"/>
    <x v="0"/>
    <x v="4"/>
    <n v="9"/>
    <x v="1"/>
  </r>
  <r>
    <x v="3"/>
    <s v="AWD-ZVK-Astridsdriftje"/>
    <d v="2014-09-12T13:20:00"/>
    <n v="2"/>
    <x v="3"/>
    <s v="Enallagma cyathigerum"/>
    <n v="8"/>
    <x v="0"/>
    <x v="4"/>
    <n v="9"/>
    <x v="1"/>
  </r>
  <r>
    <x v="3"/>
    <s v="AWD-ZVK-Astridsdriftje"/>
    <d v="2014-09-12T13:20:00"/>
    <n v="2"/>
    <x v="23"/>
    <s v="Sympetrum striolatum/vulgatum"/>
    <n v="15"/>
    <x v="0"/>
    <x v="4"/>
    <n v="9"/>
    <x v="2"/>
  </r>
  <r>
    <x v="3"/>
    <s v="AWD-ZVK-Astridsdriftje"/>
    <d v="2014-09-12T13:20:00"/>
    <n v="2"/>
    <x v="17"/>
    <s v="Sympetrum vulgatum"/>
    <n v="8"/>
    <x v="0"/>
    <x v="4"/>
    <n v="9"/>
    <x v="2"/>
  </r>
  <r>
    <x v="3"/>
    <s v="AWD-ZVK-Astridsdriftje"/>
    <d v="2014-09-12T13:20:00"/>
    <n v="5"/>
    <x v="14"/>
    <s v="Aeshna mixta"/>
    <n v="3"/>
    <x v="0"/>
    <x v="4"/>
    <n v="9"/>
    <x v="3"/>
  </r>
  <r>
    <x v="3"/>
    <s v="AWD-ZVK-Astridsdriftje"/>
    <d v="2014-09-25T13:45:00"/>
    <n v="1"/>
    <x v="13"/>
    <s v="Chalcolestes viridis"/>
    <n v="3"/>
    <x v="0"/>
    <x v="4"/>
    <n v="9"/>
    <x v="0"/>
  </r>
  <r>
    <x v="3"/>
    <s v="AWD-ZVK-Astridsdriftje"/>
    <d v="2014-09-25T13:45:00"/>
    <n v="1"/>
    <x v="30"/>
    <s v="Erythromma viridulum"/>
    <n v="1"/>
    <x v="0"/>
    <x v="4"/>
    <n v="9"/>
    <x v="1"/>
  </r>
  <r>
    <x v="3"/>
    <s v="AWD-ZVK-Astridsdriftje"/>
    <d v="2014-09-25T13:45:00"/>
    <n v="1"/>
    <x v="14"/>
    <s v="Aeshna mixta"/>
    <n v="1"/>
    <x v="0"/>
    <x v="4"/>
    <n v="9"/>
    <x v="3"/>
  </r>
  <r>
    <x v="3"/>
    <s v="AWD-ZVK-Astridsdriftje"/>
    <d v="2014-09-25T13:45:00"/>
    <n v="1"/>
    <x v="17"/>
    <s v="Sympetrum vulgatum"/>
    <n v="6"/>
    <x v="0"/>
    <x v="4"/>
    <n v="9"/>
    <x v="2"/>
  </r>
  <r>
    <x v="3"/>
    <s v="AWD-ZVK-Astridsdriftje"/>
    <d v="2014-09-25T13:45:00"/>
    <n v="1"/>
    <x v="3"/>
    <s v="Enallagma cyathigerum"/>
    <n v="2"/>
    <x v="0"/>
    <x v="4"/>
    <n v="9"/>
    <x v="1"/>
  </r>
  <r>
    <x v="3"/>
    <s v="AWD-ZVK-Astridsdriftje"/>
    <d v="2014-09-25T13:45:00"/>
    <n v="2"/>
    <x v="13"/>
    <s v="Chalcolestes viridis"/>
    <n v="16"/>
    <x v="0"/>
    <x v="4"/>
    <n v="9"/>
    <x v="0"/>
  </r>
  <r>
    <x v="3"/>
    <s v="AWD-ZVK-Astridsdriftje"/>
    <d v="2014-09-25T13:45:00"/>
    <n v="2"/>
    <x v="14"/>
    <s v="Aeshna mixta"/>
    <n v="1"/>
    <x v="0"/>
    <x v="4"/>
    <n v="9"/>
    <x v="3"/>
  </r>
  <r>
    <x v="3"/>
    <s v="AWD-ZVK-Astridsdriftje"/>
    <d v="2014-09-25T13:45:00"/>
    <n v="2"/>
    <x v="17"/>
    <s v="Sympetrum vulgatum"/>
    <n v="5"/>
    <x v="0"/>
    <x v="4"/>
    <n v="9"/>
    <x v="2"/>
  </r>
  <r>
    <x v="3"/>
    <s v="AWD-ZVK-Astridsdriftje"/>
    <d v="2014-09-25T13:45:00"/>
    <n v="4"/>
    <x v="14"/>
    <s v="Aeshna mixta"/>
    <n v="3"/>
    <x v="0"/>
    <x v="4"/>
    <n v="9"/>
    <x v="3"/>
  </r>
  <r>
    <x v="3"/>
    <s v="AWD-ZVK-Astridsdriftje"/>
    <d v="2014-09-25T13:45:00"/>
    <n v="5"/>
    <x v="14"/>
    <s v="Aeshna mixta"/>
    <n v="2"/>
    <x v="0"/>
    <x v="4"/>
    <n v="9"/>
    <x v="3"/>
  </r>
  <r>
    <x v="3"/>
    <s v="AWD-ZVK-Astridsdriftje"/>
    <d v="2015-05-11T14:45:00"/>
    <n v="1"/>
    <x v="3"/>
    <s v="Enallagma cyathigerum"/>
    <n v="1"/>
    <x v="0"/>
    <x v="5"/>
    <n v="5"/>
    <x v="1"/>
  </r>
  <r>
    <x v="3"/>
    <s v="AWD-ZVK-Astridsdriftje"/>
    <d v="2015-05-11T14:45:00"/>
    <n v="2"/>
    <x v="3"/>
    <s v="Enallagma cyathigerum"/>
    <n v="3"/>
    <x v="0"/>
    <x v="5"/>
    <n v="5"/>
    <x v="1"/>
  </r>
  <r>
    <x v="3"/>
    <s v="AWD-ZVK-Astridsdriftje"/>
    <d v="2015-05-22T12:15:00"/>
    <n v="1"/>
    <x v="1"/>
    <s v="Ischnura elegans"/>
    <n v="88"/>
    <x v="0"/>
    <x v="5"/>
    <n v="5"/>
    <x v="1"/>
  </r>
  <r>
    <x v="3"/>
    <s v="AWD-ZVK-Astridsdriftje"/>
    <d v="2015-05-22T12:15:00"/>
    <n v="1"/>
    <x v="2"/>
    <s v="Pyrrhosoma nymphula"/>
    <n v="2"/>
    <x v="0"/>
    <x v="5"/>
    <n v="5"/>
    <x v="1"/>
  </r>
  <r>
    <x v="3"/>
    <s v="AWD-ZVK-Astridsdriftje"/>
    <d v="2015-05-22T12:15:00"/>
    <n v="1"/>
    <x v="3"/>
    <s v="Enallagma cyathigerum"/>
    <n v="37"/>
    <x v="0"/>
    <x v="5"/>
    <n v="5"/>
    <x v="1"/>
  </r>
  <r>
    <x v="3"/>
    <s v="AWD-ZVK-Astridsdriftje"/>
    <d v="2015-05-22T12:15:00"/>
    <n v="1"/>
    <x v="10"/>
    <s v="Libellula quadrimaculata"/>
    <n v="6"/>
    <x v="0"/>
    <x v="5"/>
    <n v="5"/>
    <x v="2"/>
  </r>
  <r>
    <x v="3"/>
    <s v="AWD-ZVK-Astridsdriftje"/>
    <d v="2015-05-22T12:15:00"/>
    <n v="2"/>
    <x v="1"/>
    <s v="Ischnura elegans"/>
    <n v="38"/>
    <x v="0"/>
    <x v="5"/>
    <n v="5"/>
    <x v="1"/>
  </r>
  <r>
    <x v="3"/>
    <s v="AWD-ZVK-Astridsdriftje"/>
    <d v="2015-05-22T12:15:00"/>
    <n v="2"/>
    <x v="3"/>
    <s v="Enallagma cyathigerum"/>
    <n v="40"/>
    <x v="0"/>
    <x v="5"/>
    <n v="5"/>
    <x v="1"/>
  </r>
  <r>
    <x v="3"/>
    <s v="AWD-ZVK-Astridsdriftje"/>
    <d v="2015-05-22T12:15:00"/>
    <n v="2"/>
    <x v="7"/>
    <s v="Brachytron pratense"/>
    <n v="2"/>
    <x v="0"/>
    <x v="5"/>
    <n v="5"/>
    <x v="3"/>
  </r>
  <r>
    <x v="3"/>
    <s v="AWD-ZVK-Astridsdriftje"/>
    <d v="2015-05-22T12:15:00"/>
    <n v="2"/>
    <x v="10"/>
    <s v="Libellula quadrimaculata"/>
    <n v="10"/>
    <x v="0"/>
    <x v="5"/>
    <n v="5"/>
    <x v="2"/>
  </r>
  <r>
    <x v="3"/>
    <s v="AWD-ZVK-Astridsdriftje"/>
    <d v="2015-05-22T12:15:00"/>
    <n v="4"/>
    <x v="7"/>
    <s v="Brachytron pratense"/>
    <n v="4"/>
    <x v="0"/>
    <x v="5"/>
    <n v="5"/>
    <x v="3"/>
  </r>
  <r>
    <x v="3"/>
    <s v="AWD-ZVK-Astridsdriftje"/>
    <d v="2015-05-22T12:15:00"/>
    <n v="4"/>
    <x v="10"/>
    <s v="Libellula quadrimaculata"/>
    <n v="4"/>
    <x v="0"/>
    <x v="5"/>
    <n v="5"/>
    <x v="2"/>
  </r>
  <r>
    <x v="3"/>
    <s v="AWD-ZVK-Astridsdriftje"/>
    <d v="2015-05-22T12:15:00"/>
    <n v="5"/>
    <x v="7"/>
    <s v="Brachytron pratense"/>
    <n v="9"/>
    <x v="0"/>
    <x v="5"/>
    <n v="5"/>
    <x v="3"/>
  </r>
  <r>
    <x v="3"/>
    <s v="AWD-ZVK-Astridsdriftje"/>
    <d v="2015-05-22T12:15:00"/>
    <n v="5"/>
    <x v="10"/>
    <s v="Libellula quadrimaculata"/>
    <n v="3"/>
    <x v="0"/>
    <x v="5"/>
    <n v="5"/>
    <x v="2"/>
  </r>
  <r>
    <x v="3"/>
    <s v="AWD-ZVK-Astridsdriftje"/>
    <d v="2015-06-05T13:10:00"/>
    <n v="1"/>
    <x v="1"/>
    <s v="Ischnura elegans"/>
    <n v="8"/>
    <x v="0"/>
    <x v="5"/>
    <n v="6"/>
    <x v="1"/>
  </r>
  <r>
    <x v="3"/>
    <s v="AWD-ZVK-Astridsdriftje"/>
    <d v="2015-06-05T13:10:00"/>
    <n v="1"/>
    <x v="3"/>
    <s v="Enallagma cyathigerum"/>
    <n v="10"/>
    <x v="0"/>
    <x v="5"/>
    <n v="6"/>
    <x v="1"/>
  </r>
  <r>
    <x v="3"/>
    <s v="AWD-ZVK-Astridsdriftje"/>
    <d v="2015-06-05T13:10:00"/>
    <n v="1"/>
    <x v="7"/>
    <s v="Brachytron pratense"/>
    <n v="1"/>
    <x v="0"/>
    <x v="5"/>
    <n v="6"/>
    <x v="3"/>
  </r>
  <r>
    <x v="3"/>
    <s v="AWD-ZVK-Astridsdriftje"/>
    <d v="2015-06-05T13:10:00"/>
    <n v="1"/>
    <x v="9"/>
    <s v="Anax imperator"/>
    <n v="1"/>
    <x v="0"/>
    <x v="5"/>
    <n v="6"/>
    <x v="3"/>
  </r>
  <r>
    <x v="3"/>
    <s v="AWD-ZVK-Astridsdriftje"/>
    <d v="2015-06-05T13:10:00"/>
    <n v="1"/>
    <x v="5"/>
    <s v="Orthetrum cancellatum"/>
    <n v="1"/>
    <x v="0"/>
    <x v="5"/>
    <n v="6"/>
    <x v="2"/>
  </r>
  <r>
    <x v="3"/>
    <s v="AWD-ZVK-Astridsdriftje"/>
    <d v="2015-06-05T13:10:00"/>
    <n v="2"/>
    <x v="1"/>
    <s v="Ischnura elegans"/>
    <n v="12"/>
    <x v="0"/>
    <x v="5"/>
    <n v="6"/>
    <x v="1"/>
  </r>
  <r>
    <x v="3"/>
    <s v="AWD-ZVK-Astridsdriftje"/>
    <d v="2015-06-05T13:10:00"/>
    <n v="2"/>
    <x v="3"/>
    <s v="Enallagma cyathigerum"/>
    <n v="14"/>
    <x v="0"/>
    <x v="5"/>
    <n v="6"/>
    <x v="1"/>
  </r>
  <r>
    <x v="3"/>
    <s v="AWD-ZVK-Astridsdriftje"/>
    <d v="2015-06-05T13:10:00"/>
    <n v="2"/>
    <x v="9"/>
    <s v="Anax imperator"/>
    <n v="2"/>
    <x v="0"/>
    <x v="5"/>
    <n v="6"/>
    <x v="3"/>
  </r>
  <r>
    <x v="3"/>
    <s v="AWD-ZVK-Astridsdriftje"/>
    <d v="2015-06-05T13:10:00"/>
    <n v="2"/>
    <x v="10"/>
    <s v="Libellula quadrimaculata"/>
    <n v="8"/>
    <x v="0"/>
    <x v="5"/>
    <n v="6"/>
    <x v="2"/>
  </r>
  <r>
    <x v="3"/>
    <s v="AWD-ZVK-Astridsdriftje"/>
    <d v="2015-06-05T13:10:00"/>
    <n v="4"/>
    <x v="10"/>
    <s v="Libellula quadrimaculata"/>
    <n v="4"/>
    <x v="0"/>
    <x v="5"/>
    <n v="6"/>
    <x v="2"/>
  </r>
  <r>
    <x v="3"/>
    <s v="AWD-ZVK-Astridsdriftje"/>
    <d v="2015-06-05T13:10:00"/>
    <n v="5"/>
    <x v="9"/>
    <s v="Anax imperator"/>
    <n v="2"/>
    <x v="0"/>
    <x v="5"/>
    <n v="6"/>
    <x v="3"/>
  </r>
  <r>
    <x v="3"/>
    <s v="AWD-ZVK-Astridsdriftje"/>
    <d v="2015-06-05T13:10:00"/>
    <n v="5"/>
    <x v="10"/>
    <s v="Libellula quadrimaculata"/>
    <n v="9"/>
    <x v="0"/>
    <x v="5"/>
    <n v="6"/>
    <x v="2"/>
  </r>
  <r>
    <x v="3"/>
    <s v="AWD-ZVK-Astridsdriftje"/>
    <d v="2015-06-17T12:05:00"/>
    <n v="1"/>
    <x v="6"/>
    <s v="Coenagrion puella"/>
    <n v="4"/>
    <x v="0"/>
    <x v="5"/>
    <n v="6"/>
    <x v="1"/>
  </r>
  <r>
    <x v="3"/>
    <s v="AWD-ZVK-Astridsdriftje"/>
    <d v="2015-06-17T12:05:00"/>
    <n v="1"/>
    <x v="0"/>
    <s v="Sympecma fusca"/>
    <n v="2"/>
    <x v="0"/>
    <x v="5"/>
    <n v="6"/>
    <x v="0"/>
  </r>
  <r>
    <x v="3"/>
    <s v="AWD-ZVK-Astridsdriftje"/>
    <d v="2015-06-17T12:05:00"/>
    <n v="1"/>
    <x v="9"/>
    <s v="Anax imperator"/>
    <n v="1"/>
    <x v="0"/>
    <x v="5"/>
    <n v="6"/>
    <x v="3"/>
  </r>
  <r>
    <x v="3"/>
    <s v="AWD-ZVK-Astridsdriftje"/>
    <d v="2015-06-17T12:05:00"/>
    <n v="1"/>
    <x v="1"/>
    <s v="Ischnura elegans"/>
    <n v="6"/>
    <x v="0"/>
    <x v="5"/>
    <n v="6"/>
    <x v="1"/>
  </r>
  <r>
    <x v="3"/>
    <s v="AWD-ZVK-Astridsdriftje"/>
    <d v="2015-06-17T12:05:00"/>
    <n v="1"/>
    <x v="10"/>
    <s v="Libellula quadrimaculata"/>
    <n v="8"/>
    <x v="0"/>
    <x v="5"/>
    <n v="6"/>
    <x v="2"/>
  </r>
  <r>
    <x v="3"/>
    <s v="AWD-ZVK-Astridsdriftje"/>
    <d v="2015-06-17T12:05:00"/>
    <n v="1"/>
    <x v="8"/>
    <s v="Aeshna isoceles"/>
    <n v="2"/>
    <x v="0"/>
    <x v="5"/>
    <n v="6"/>
    <x v="3"/>
  </r>
  <r>
    <x v="3"/>
    <s v="AWD-ZVK-Astridsdriftje"/>
    <d v="2015-06-17T12:05:00"/>
    <n v="1"/>
    <x v="3"/>
    <s v="Enallagma cyathigerum"/>
    <n v="7"/>
    <x v="0"/>
    <x v="5"/>
    <n v="6"/>
    <x v="1"/>
  </r>
  <r>
    <x v="3"/>
    <s v="AWD-ZVK-Astridsdriftje"/>
    <d v="2015-06-17T12:05:00"/>
    <n v="2"/>
    <x v="6"/>
    <s v="Coenagrion puella"/>
    <n v="13"/>
    <x v="0"/>
    <x v="5"/>
    <n v="6"/>
    <x v="1"/>
  </r>
  <r>
    <x v="3"/>
    <s v="AWD-ZVK-Astridsdriftje"/>
    <d v="2015-06-17T12:05:00"/>
    <n v="2"/>
    <x v="0"/>
    <s v="Sympecma fusca"/>
    <n v="5"/>
    <x v="0"/>
    <x v="5"/>
    <n v="6"/>
    <x v="0"/>
  </r>
  <r>
    <x v="3"/>
    <s v="AWD-ZVK-Astridsdriftje"/>
    <d v="2015-06-17T12:05:00"/>
    <n v="2"/>
    <x v="7"/>
    <s v="Brachytron pratense"/>
    <n v="2"/>
    <x v="0"/>
    <x v="5"/>
    <n v="6"/>
    <x v="3"/>
  </r>
  <r>
    <x v="3"/>
    <s v="AWD-ZVK-Astridsdriftje"/>
    <d v="2015-06-17T12:05:00"/>
    <n v="2"/>
    <x v="9"/>
    <s v="Anax imperator"/>
    <n v="1"/>
    <x v="0"/>
    <x v="5"/>
    <n v="6"/>
    <x v="3"/>
  </r>
  <r>
    <x v="3"/>
    <s v="AWD-ZVK-Astridsdriftje"/>
    <d v="2015-06-17T12:05:00"/>
    <n v="2"/>
    <x v="13"/>
    <s v="Chalcolestes viridis"/>
    <n v="2"/>
    <x v="0"/>
    <x v="5"/>
    <n v="6"/>
    <x v="0"/>
  </r>
  <r>
    <x v="3"/>
    <s v="AWD-ZVK-Astridsdriftje"/>
    <d v="2015-06-17T12:05:00"/>
    <n v="2"/>
    <x v="1"/>
    <s v="Ischnura elegans"/>
    <n v="22"/>
    <x v="0"/>
    <x v="5"/>
    <n v="6"/>
    <x v="1"/>
  </r>
  <r>
    <x v="3"/>
    <s v="AWD-ZVK-Astridsdriftje"/>
    <d v="2015-06-17T12:05:00"/>
    <n v="2"/>
    <x v="10"/>
    <s v="Libellula quadrimaculata"/>
    <n v="10"/>
    <x v="0"/>
    <x v="5"/>
    <n v="6"/>
    <x v="2"/>
  </r>
  <r>
    <x v="3"/>
    <s v="AWD-ZVK-Astridsdriftje"/>
    <d v="2015-06-17T12:05:00"/>
    <n v="2"/>
    <x v="8"/>
    <s v="Aeshna isoceles"/>
    <n v="3"/>
    <x v="0"/>
    <x v="5"/>
    <n v="6"/>
    <x v="3"/>
  </r>
  <r>
    <x v="3"/>
    <s v="AWD-ZVK-Astridsdriftje"/>
    <d v="2015-06-17T12:05:00"/>
    <n v="2"/>
    <x v="2"/>
    <s v="Pyrrhosoma nymphula"/>
    <n v="2"/>
    <x v="0"/>
    <x v="5"/>
    <n v="6"/>
    <x v="1"/>
  </r>
  <r>
    <x v="3"/>
    <s v="AWD-ZVK-Astridsdriftje"/>
    <d v="2015-06-17T12:05:00"/>
    <n v="2"/>
    <x v="3"/>
    <s v="Enallagma cyathigerum"/>
    <n v="24"/>
    <x v="0"/>
    <x v="5"/>
    <n v="6"/>
    <x v="1"/>
  </r>
  <r>
    <x v="3"/>
    <s v="AWD-ZVK-Astridsdriftje"/>
    <d v="2015-06-17T12:05:00"/>
    <n v="2"/>
    <x v="5"/>
    <s v="Orthetrum cancellatum"/>
    <n v="2"/>
    <x v="0"/>
    <x v="5"/>
    <n v="6"/>
    <x v="2"/>
  </r>
  <r>
    <x v="3"/>
    <s v="AWD-ZVK-Astridsdriftje"/>
    <d v="2015-06-17T12:05:00"/>
    <n v="4"/>
    <x v="5"/>
    <s v="Orthetrum cancellatum"/>
    <n v="5"/>
    <x v="0"/>
    <x v="5"/>
    <n v="6"/>
    <x v="2"/>
  </r>
  <r>
    <x v="3"/>
    <s v="AWD-ZVK-Astridsdriftje"/>
    <d v="2015-06-17T12:05:00"/>
    <n v="5"/>
    <x v="5"/>
    <s v="Orthetrum cancellatum"/>
    <n v="3"/>
    <x v="0"/>
    <x v="5"/>
    <n v="6"/>
    <x v="2"/>
  </r>
  <r>
    <x v="3"/>
    <s v="AWD-ZVK-Astridsdriftje"/>
    <d v="2015-06-17T12:05:00"/>
    <n v="5"/>
    <x v="10"/>
    <s v="Libellula quadrimaculata"/>
    <n v="17"/>
    <x v="0"/>
    <x v="5"/>
    <n v="6"/>
    <x v="2"/>
  </r>
  <r>
    <x v="3"/>
    <s v="AWD-ZVK-Astridsdriftje"/>
    <d v="2015-06-17T12:05:00"/>
    <n v="5"/>
    <x v="8"/>
    <s v="Aeshna isoceles"/>
    <n v="5"/>
    <x v="0"/>
    <x v="5"/>
    <n v="6"/>
    <x v="3"/>
  </r>
  <r>
    <x v="3"/>
    <s v="AWD-ZVK-Astridsdriftje"/>
    <d v="2015-07-01T12:35:00"/>
    <n v="1"/>
    <x v="13"/>
    <s v="Chalcolestes viridis"/>
    <n v="1"/>
    <x v="0"/>
    <x v="5"/>
    <n v="7"/>
    <x v="0"/>
  </r>
  <r>
    <x v="3"/>
    <s v="AWD-ZVK-Astridsdriftje"/>
    <d v="2015-07-01T12:35:00"/>
    <n v="1"/>
    <x v="1"/>
    <s v="Ischnura elegans"/>
    <n v="22"/>
    <x v="0"/>
    <x v="5"/>
    <n v="7"/>
    <x v="1"/>
  </r>
  <r>
    <x v="3"/>
    <s v="AWD-ZVK-Astridsdriftje"/>
    <d v="2015-07-01T12:35:00"/>
    <n v="1"/>
    <x v="3"/>
    <s v="Enallagma cyathigerum"/>
    <n v="10"/>
    <x v="0"/>
    <x v="5"/>
    <n v="7"/>
    <x v="1"/>
  </r>
  <r>
    <x v="3"/>
    <s v="AWD-ZVK-Astridsdriftje"/>
    <d v="2015-07-01T12:35:00"/>
    <n v="1"/>
    <x v="26"/>
    <s v="Erythromma najas"/>
    <n v="1"/>
    <x v="0"/>
    <x v="5"/>
    <n v="7"/>
    <x v="1"/>
  </r>
  <r>
    <x v="3"/>
    <s v="AWD-ZVK-Astridsdriftje"/>
    <d v="2015-07-01T12:35:00"/>
    <n v="1"/>
    <x v="10"/>
    <s v="Libellula quadrimaculata"/>
    <n v="8"/>
    <x v="0"/>
    <x v="5"/>
    <n v="7"/>
    <x v="2"/>
  </r>
  <r>
    <x v="3"/>
    <s v="AWD-ZVK-Astridsdriftje"/>
    <d v="2015-07-01T12:35:00"/>
    <n v="2"/>
    <x v="1"/>
    <s v="Ischnura elegans"/>
    <n v="14"/>
    <x v="0"/>
    <x v="5"/>
    <n v="7"/>
    <x v="1"/>
  </r>
  <r>
    <x v="3"/>
    <s v="AWD-ZVK-Astridsdriftje"/>
    <d v="2015-07-01T12:35:00"/>
    <n v="2"/>
    <x v="3"/>
    <s v="Enallagma cyathigerum"/>
    <n v="20"/>
    <x v="0"/>
    <x v="5"/>
    <n v="7"/>
    <x v="1"/>
  </r>
  <r>
    <x v="3"/>
    <s v="AWD-ZVK-Astridsdriftje"/>
    <d v="2015-07-01T12:35:00"/>
    <n v="2"/>
    <x v="9"/>
    <s v="Anax imperator"/>
    <n v="1"/>
    <x v="0"/>
    <x v="5"/>
    <n v="7"/>
    <x v="3"/>
  </r>
  <r>
    <x v="3"/>
    <s v="AWD-ZVK-Astridsdriftje"/>
    <d v="2015-07-01T12:35:00"/>
    <n v="2"/>
    <x v="10"/>
    <s v="Libellula quadrimaculata"/>
    <n v="8"/>
    <x v="0"/>
    <x v="5"/>
    <n v="7"/>
    <x v="2"/>
  </r>
  <r>
    <x v="3"/>
    <s v="AWD-ZVK-Astridsdriftje"/>
    <d v="2015-07-01T12:35:00"/>
    <n v="2"/>
    <x v="5"/>
    <s v="Orthetrum cancellatum"/>
    <n v="1"/>
    <x v="0"/>
    <x v="5"/>
    <n v="7"/>
    <x v="2"/>
  </r>
  <r>
    <x v="3"/>
    <s v="AWD-ZVK-Astridsdriftje"/>
    <d v="2015-07-01T12:35:00"/>
    <n v="4"/>
    <x v="10"/>
    <s v="Libellula quadrimaculata"/>
    <n v="4"/>
    <x v="0"/>
    <x v="5"/>
    <n v="7"/>
    <x v="2"/>
  </r>
  <r>
    <x v="3"/>
    <s v="AWD-ZVK-Astridsdriftje"/>
    <d v="2015-07-01T12:35:00"/>
    <n v="5"/>
    <x v="8"/>
    <s v="Aeshna isoceles"/>
    <n v="2"/>
    <x v="0"/>
    <x v="5"/>
    <n v="7"/>
    <x v="3"/>
  </r>
  <r>
    <x v="3"/>
    <s v="AWD-ZVK-Astridsdriftje"/>
    <d v="2015-07-01T12:35:00"/>
    <n v="5"/>
    <x v="9"/>
    <s v="Anax imperator"/>
    <n v="3"/>
    <x v="0"/>
    <x v="5"/>
    <n v="7"/>
    <x v="3"/>
  </r>
  <r>
    <x v="3"/>
    <s v="AWD-ZVK-Astridsdriftje"/>
    <d v="2015-07-01T12:35:00"/>
    <n v="5"/>
    <x v="10"/>
    <s v="Libellula quadrimaculata"/>
    <n v="8"/>
    <x v="0"/>
    <x v="5"/>
    <n v="7"/>
    <x v="2"/>
  </r>
  <r>
    <x v="3"/>
    <s v="AWD-ZVK-Astridsdriftje"/>
    <d v="2015-07-17T13:10:00"/>
    <n v="1"/>
    <x v="1"/>
    <s v="Ischnura elegans"/>
    <n v="5"/>
    <x v="0"/>
    <x v="5"/>
    <n v="7"/>
    <x v="1"/>
  </r>
  <r>
    <x v="3"/>
    <s v="AWD-ZVK-Astridsdriftje"/>
    <d v="2015-07-17T13:10:00"/>
    <n v="1"/>
    <x v="3"/>
    <s v="Enallagma cyathigerum"/>
    <n v="16"/>
    <x v="0"/>
    <x v="5"/>
    <n v="7"/>
    <x v="1"/>
  </r>
  <r>
    <x v="3"/>
    <s v="AWD-ZVK-Astridsdriftje"/>
    <d v="2015-07-17T13:10:00"/>
    <n v="1"/>
    <x v="26"/>
    <s v="Erythromma najas"/>
    <n v="1"/>
    <x v="0"/>
    <x v="5"/>
    <n v="7"/>
    <x v="1"/>
  </r>
  <r>
    <x v="3"/>
    <s v="AWD-ZVK-Astridsdriftje"/>
    <d v="2015-07-17T13:10:00"/>
    <n v="1"/>
    <x v="9"/>
    <s v="Anax imperator"/>
    <n v="1"/>
    <x v="0"/>
    <x v="5"/>
    <n v="7"/>
    <x v="3"/>
  </r>
  <r>
    <x v="3"/>
    <s v="AWD-ZVK-Astridsdriftje"/>
    <d v="2015-07-17T13:10:00"/>
    <n v="1"/>
    <x v="10"/>
    <s v="Libellula quadrimaculata"/>
    <n v="5"/>
    <x v="0"/>
    <x v="5"/>
    <n v="7"/>
    <x v="2"/>
  </r>
  <r>
    <x v="3"/>
    <s v="AWD-ZVK-Astridsdriftje"/>
    <d v="2015-07-17T13:10:00"/>
    <n v="1"/>
    <x v="17"/>
    <s v="Sympetrum vulgatum"/>
    <n v="10"/>
    <x v="0"/>
    <x v="5"/>
    <n v="7"/>
    <x v="2"/>
  </r>
  <r>
    <x v="3"/>
    <s v="AWD-ZVK-Astridsdriftje"/>
    <d v="2015-07-17T13:10:00"/>
    <n v="2"/>
    <x v="1"/>
    <s v="Ischnura elegans"/>
    <n v="21"/>
    <x v="0"/>
    <x v="5"/>
    <n v="7"/>
    <x v="1"/>
  </r>
  <r>
    <x v="3"/>
    <s v="AWD-ZVK-Astridsdriftje"/>
    <d v="2015-07-17T13:10:00"/>
    <n v="2"/>
    <x v="3"/>
    <s v="Enallagma cyathigerum"/>
    <n v="45"/>
    <x v="0"/>
    <x v="5"/>
    <n v="7"/>
    <x v="1"/>
  </r>
  <r>
    <x v="3"/>
    <s v="AWD-ZVK-Astridsdriftje"/>
    <d v="2015-07-17T13:10:00"/>
    <n v="2"/>
    <x v="26"/>
    <s v="Erythromma najas"/>
    <n v="1"/>
    <x v="0"/>
    <x v="5"/>
    <n v="7"/>
    <x v="1"/>
  </r>
  <r>
    <x v="3"/>
    <s v="AWD-ZVK-Astridsdriftje"/>
    <d v="2015-07-17T13:10:00"/>
    <n v="2"/>
    <x v="9"/>
    <s v="Anax imperator"/>
    <n v="1"/>
    <x v="0"/>
    <x v="5"/>
    <n v="7"/>
    <x v="3"/>
  </r>
  <r>
    <x v="3"/>
    <s v="AWD-ZVK-Astridsdriftje"/>
    <d v="2015-07-17T13:10:00"/>
    <n v="2"/>
    <x v="10"/>
    <s v="Libellula quadrimaculata"/>
    <n v="7"/>
    <x v="0"/>
    <x v="5"/>
    <n v="7"/>
    <x v="2"/>
  </r>
  <r>
    <x v="3"/>
    <s v="AWD-ZVK-Astridsdriftje"/>
    <d v="2015-07-17T13:10:00"/>
    <n v="2"/>
    <x v="17"/>
    <s v="Sympetrum vulgatum"/>
    <n v="13"/>
    <x v="0"/>
    <x v="5"/>
    <n v="7"/>
    <x v="2"/>
  </r>
  <r>
    <x v="3"/>
    <s v="AWD-ZVK-Astridsdriftje"/>
    <d v="2015-07-17T13:10:00"/>
    <n v="4"/>
    <x v="20"/>
    <s v="Anax parthenope"/>
    <n v="2"/>
    <x v="0"/>
    <x v="5"/>
    <n v="7"/>
    <x v="3"/>
  </r>
  <r>
    <x v="3"/>
    <s v="AWD-ZVK-Astridsdriftje"/>
    <d v="2015-07-17T13:10:00"/>
    <n v="5"/>
    <x v="9"/>
    <s v="Anax imperator"/>
    <n v="1"/>
    <x v="0"/>
    <x v="5"/>
    <n v="7"/>
    <x v="3"/>
  </r>
  <r>
    <x v="3"/>
    <s v="AWD-ZVK-Astridsdriftje"/>
    <d v="2015-07-17T13:10:00"/>
    <n v="5"/>
    <x v="10"/>
    <s v="Libellula quadrimaculata"/>
    <n v="3"/>
    <x v="0"/>
    <x v="5"/>
    <n v="7"/>
    <x v="2"/>
  </r>
  <r>
    <x v="3"/>
    <s v="AWD-ZVK-Astridsdriftje"/>
    <d v="2015-07-17T13:10:00"/>
    <n v="5"/>
    <x v="5"/>
    <s v="Orthetrum cancellatum"/>
    <n v="1"/>
    <x v="0"/>
    <x v="5"/>
    <n v="7"/>
    <x v="2"/>
  </r>
  <r>
    <x v="3"/>
    <s v="AWD-ZVK-Astridsdriftje"/>
    <d v="2015-07-17T13:10:00"/>
    <n v="5"/>
    <x v="20"/>
    <s v="Anax parthenope"/>
    <n v="1"/>
    <x v="0"/>
    <x v="5"/>
    <n v="7"/>
    <x v="3"/>
  </r>
  <r>
    <x v="3"/>
    <s v="AWD-ZVK-Astridsdriftje"/>
    <d v="2015-07-31T15:00:00"/>
    <n v="1"/>
    <x v="13"/>
    <s v="Chalcolestes viridis"/>
    <n v="1"/>
    <x v="0"/>
    <x v="5"/>
    <n v="7"/>
    <x v="0"/>
  </r>
  <r>
    <x v="3"/>
    <s v="AWD-ZVK-Astridsdriftje"/>
    <d v="2015-07-31T15:00:00"/>
    <n v="1"/>
    <x v="1"/>
    <s v="Ischnura elegans"/>
    <n v="4"/>
    <x v="0"/>
    <x v="5"/>
    <n v="7"/>
    <x v="1"/>
  </r>
  <r>
    <x v="3"/>
    <s v="AWD-ZVK-Astridsdriftje"/>
    <d v="2015-07-31T15:00:00"/>
    <n v="1"/>
    <x v="3"/>
    <s v="Enallagma cyathigerum"/>
    <n v="12"/>
    <x v="0"/>
    <x v="5"/>
    <n v="7"/>
    <x v="1"/>
  </r>
  <r>
    <x v="3"/>
    <s v="AWD-ZVK-Astridsdriftje"/>
    <d v="2015-07-31T15:00:00"/>
    <n v="1"/>
    <x v="17"/>
    <s v="Sympetrum vulgatum"/>
    <n v="7"/>
    <x v="0"/>
    <x v="5"/>
    <n v="7"/>
    <x v="2"/>
  </r>
  <r>
    <x v="3"/>
    <s v="AWD-ZVK-Astridsdriftje"/>
    <d v="2015-07-31T15:00:00"/>
    <n v="2"/>
    <x v="1"/>
    <s v="Ischnura elegans"/>
    <n v="6"/>
    <x v="0"/>
    <x v="5"/>
    <n v="7"/>
    <x v="1"/>
  </r>
  <r>
    <x v="3"/>
    <s v="AWD-ZVK-Astridsdriftje"/>
    <d v="2015-07-31T15:00:00"/>
    <n v="2"/>
    <x v="3"/>
    <s v="Enallagma cyathigerum"/>
    <n v="44"/>
    <x v="0"/>
    <x v="5"/>
    <n v="7"/>
    <x v="1"/>
  </r>
  <r>
    <x v="3"/>
    <s v="AWD-ZVK-Astridsdriftje"/>
    <d v="2015-07-31T15:00:00"/>
    <n v="2"/>
    <x v="6"/>
    <s v="Coenagrion puella"/>
    <n v="1"/>
    <x v="0"/>
    <x v="5"/>
    <n v="7"/>
    <x v="1"/>
  </r>
  <r>
    <x v="3"/>
    <s v="AWD-ZVK-Astridsdriftje"/>
    <d v="2015-07-31T15:00:00"/>
    <n v="2"/>
    <x v="16"/>
    <s v="Sympetrum sanguineum"/>
    <n v="1"/>
    <x v="0"/>
    <x v="5"/>
    <n v="7"/>
    <x v="2"/>
  </r>
  <r>
    <x v="3"/>
    <s v="AWD-ZVK-Astridsdriftje"/>
    <d v="2015-07-31T15:00:00"/>
    <n v="2"/>
    <x v="12"/>
    <s v="Sympetrum striolatum"/>
    <n v="4"/>
    <x v="0"/>
    <x v="5"/>
    <n v="7"/>
    <x v="2"/>
  </r>
  <r>
    <x v="3"/>
    <s v="AWD-ZVK-Astridsdriftje"/>
    <d v="2015-07-31T15:00:00"/>
    <n v="2"/>
    <x v="17"/>
    <s v="Sympetrum vulgatum"/>
    <n v="43"/>
    <x v="0"/>
    <x v="5"/>
    <n v="7"/>
    <x v="2"/>
  </r>
  <r>
    <x v="3"/>
    <s v="AWD-ZVK-Astridsdriftje"/>
    <d v="2015-07-31T15:00:00"/>
    <n v="5"/>
    <x v="9"/>
    <s v="Anax imperator"/>
    <n v="2"/>
    <x v="0"/>
    <x v="5"/>
    <n v="7"/>
    <x v="3"/>
  </r>
  <r>
    <x v="3"/>
    <s v="AWD-ZVK-Astridsdriftje"/>
    <d v="2015-07-31T15:00:00"/>
    <n v="5"/>
    <x v="20"/>
    <s v="Anax parthenope"/>
    <n v="1"/>
    <x v="0"/>
    <x v="5"/>
    <n v="7"/>
    <x v="3"/>
  </r>
  <r>
    <x v="3"/>
    <s v="AWD-ZVK-Astridsdriftje"/>
    <d v="2015-08-14T13:10:00"/>
    <n v="1"/>
    <x v="13"/>
    <s v="Chalcolestes viridis"/>
    <n v="20"/>
    <x v="0"/>
    <x v="5"/>
    <n v="8"/>
    <x v="0"/>
  </r>
  <r>
    <x v="3"/>
    <s v="AWD-ZVK-Astridsdriftje"/>
    <d v="2015-08-14T13:10:00"/>
    <n v="1"/>
    <x v="1"/>
    <s v="Ischnura elegans"/>
    <n v="34"/>
    <x v="0"/>
    <x v="5"/>
    <n v="8"/>
    <x v="1"/>
  </r>
  <r>
    <x v="3"/>
    <s v="AWD-ZVK-Astridsdriftje"/>
    <d v="2015-08-14T13:10:00"/>
    <n v="1"/>
    <x v="3"/>
    <s v="Enallagma cyathigerum"/>
    <n v="78"/>
    <x v="0"/>
    <x v="5"/>
    <n v="8"/>
    <x v="1"/>
  </r>
  <r>
    <x v="3"/>
    <s v="AWD-ZVK-Astridsdriftje"/>
    <d v="2015-08-14T13:10:00"/>
    <n v="1"/>
    <x v="6"/>
    <s v="Coenagrion puella"/>
    <n v="3"/>
    <x v="0"/>
    <x v="5"/>
    <n v="8"/>
    <x v="1"/>
  </r>
  <r>
    <x v="3"/>
    <s v="AWD-ZVK-Astridsdriftje"/>
    <d v="2015-08-14T13:10:00"/>
    <n v="1"/>
    <x v="14"/>
    <s v="Aeshna mixta"/>
    <n v="2"/>
    <x v="0"/>
    <x v="5"/>
    <n v="8"/>
    <x v="3"/>
  </r>
  <r>
    <x v="3"/>
    <s v="AWD-ZVK-Astridsdriftje"/>
    <d v="2015-08-14T13:10:00"/>
    <n v="1"/>
    <x v="23"/>
    <s v="Sympetrum striolatum/vulgatum"/>
    <n v="6"/>
    <x v="0"/>
    <x v="5"/>
    <n v="8"/>
    <x v="2"/>
  </r>
  <r>
    <x v="3"/>
    <s v="AWD-ZVK-Astridsdriftje"/>
    <d v="2015-08-14T13:10:00"/>
    <n v="1"/>
    <x v="17"/>
    <s v="Sympetrum vulgatum"/>
    <n v="7"/>
    <x v="0"/>
    <x v="5"/>
    <n v="8"/>
    <x v="2"/>
  </r>
  <r>
    <x v="3"/>
    <s v="AWD-ZVK-Astridsdriftje"/>
    <d v="2015-08-14T13:10:00"/>
    <n v="2"/>
    <x v="1"/>
    <s v="Ischnura elegans"/>
    <n v="40"/>
    <x v="0"/>
    <x v="5"/>
    <n v="8"/>
    <x v="1"/>
  </r>
  <r>
    <x v="3"/>
    <s v="AWD-ZVK-Astridsdriftje"/>
    <d v="2015-08-14T13:10:00"/>
    <n v="2"/>
    <x v="3"/>
    <s v="Enallagma cyathigerum"/>
    <n v="68"/>
    <x v="0"/>
    <x v="5"/>
    <n v="8"/>
    <x v="1"/>
  </r>
  <r>
    <x v="3"/>
    <s v="AWD-ZVK-Astridsdriftje"/>
    <d v="2015-08-14T13:10:00"/>
    <n v="2"/>
    <x v="9"/>
    <s v="Anax imperator"/>
    <n v="1"/>
    <x v="0"/>
    <x v="5"/>
    <n v="8"/>
    <x v="3"/>
  </r>
  <r>
    <x v="3"/>
    <s v="AWD-ZVK-Astridsdriftje"/>
    <d v="2015-08-14T13:10:00"/>
    <n v="2"/>
    <x v="16"/>
    <s v="Sympetrum sanguineum"/>
    <n v="3"/>
    <x v="0"/>
    <x v="5"/>
    <n v="8"/>
    <x v="2"/>
  </r>
  <r>
    <x v="3"/>
    <s v="AWD-ZVK-Astridsdriftje"/>
    <d v="2015-08-14T13:10:00"/>
    <n v="2"/>
    <x v="12"/>
    <s v="Sympetrum striolatum"/>
    <n v="8"/>
    <x v="0"/>
    <x v="5"/>
    <n v="8"/>
    <x v="2"/>
  </r>
  <r>
    <x v="3"/>
    <s v="AWD-ZVK-Astridsdriftje"/>
    <d v="2015-08-14T13:10:00"/>
    <n v="2"/>
    <x v="17"/>
    <s v="Sympetrum vulgatum"/>
    <n v="21"/>
    <x v="0"/>
    <x v="5"/>
    <n v="8"/>
    <x v="2"/>
  </r>
  <r>
    <x v="3"/>
    <s v="AWD-ZVK-Astridsdriftje"/>
    <d v="2015-08-14T13:10:00"/>
    <n v="5"/>
    <x v="9"/>
    <s v="Anax imperator"/>
    <n v="2"/>
    <x v="0"/>
    <x v="5"/>
    <n v="8"/>
    <x v="3"/>
  </r>
  <r>
    <x v="3"/>
    <s v="AWD-ZVK-Astridsdriftje"/>
    <d v="2015-08-14T13:10:00"/>
    <n v="5"/>
    <x v="20"/>
    <s v="Anax parthenope"/>
    <n v="1"/>
    <x v="0"/>
    <x v="5"/>
    <n v="8"/>
    <x v="3"/>
  </r>
  <r>
    <x v="3"/>
    <s v="AWD-ZVK-Astridsdriftje"/>
    <d v="2015-08-28T15:05:00"/>
    <n v="1"/>
    <x v="1"/>
    <s v="Ischnura elegans"/>
    <n v="1"/>
    <x v="0"/>
    <x v="5"/>
    <n v="8"/>
    <x v="1"/>
  </r>
  <r>
    <x v="3"/>
    <s v="AWD-ZVK-Astridsdriftje"/>
    <d v="2015-08-28T15:05:00"/>
    <n v="1"/>
    <x v="3"/>
    <s v="Enallagma cyathigerum"/>
    <n v="6"/>
    <x v="0"/>
    <x v="5"/>
    <n v="8"/>
    <x v="1"/>
  </r>
  <r>
    <x v="3"/>
    <s v="AWD-ZVK-Astridsdriftje"/>
    <d v="2015-08-28T15:05:00"/>
    <n v="1"/>
    <x v="27"/>
    <s v="Aeshna cyanea"/>
    <n v="1"/>
    <x v="0"/>
    <x v="5"/>
    <n v="8"/>
    <x v="3"/>
  </r>
  <r>
    <x v="3"/>
    <s v="AWD-ZVK-Astridsdriftje"/>
    <d v="2015-08-28T15:05:00"/>
    <n v="1"/>
    <x v="14"/>
    <s v="Aeshna mixta"/>
    <n v="3"/>
    <x v="0"/>
    <x v="5"/>
    <n v="8"/>
    <x v="3"/>
  </r>
  <r>
    <x v="3"/>
    <s v="AWD-ZVK-Astridsdriftje"/>
    <d v="2015-08-28T15:05:00"/>
    <n v="1"/>
    <x v="17"/>
    <s v="Sympetrum vulgatum"/>
    <n v="14"/>
    <x v="0"/>
    <x v="5"/>
    <n v="8"/>
    <x v="2"/>
  </r>
  <r>
    <x v="3"/>
    <s v="AWD-ZVK-Astridsdriftje"/>
    <d v="2015-08-28T15:05:00"/>
    <n v="2"/>
    <x v="13"/>
    <s v="Chalcolestes viridis"/>
    <n v="9"/>
    <x v="0"/>
    <x v="5"/>
    <n v="8"/>
    <x v="0"/>
  </r>
  <r>
    <x v="3"/>
    <s v="AWD-ZVK-Astridsdriftje"/>
    <d v="2015-08-28T15:05:00"/>
    <n v="2"/>
    <x v="1"/>
    <s v="Ischnura elegans"/>
    <n v="2"/>
    <x v="0"/>
    <x v="5"/>
    <n v="8"/>
    <x v="1"/>
  </r>
  <r>
    <x v="3"/>
    <s v="AWD-ZVK-Astridsdriftje"/>
    <d v="2015-08-28T15:05:00"/>
    <n v="2"/>
    <x v="3"/>
    <s v="Enallagma cyathigerum"/>
    <n v="7"/>
    <x v="0"/>
    <x v="5"/>
    <n v="8"/>
    <x v="1"/>
  </r>
  <r>
    <x v="3"/>
    <s v="AWD-ZVK-Astridsdriftje"/>
    <d v="2015-08-28T15:05:00"/>
    <n v="2"/>
    <x v="30"/>
    <s v="Erythromma viridulum"/>
    <n v="1"/>
    <x v="0"/>
    <x v="5"/>
    <n v="8"/>
    <x v="1"/>
  </r>
  <r>
    <x v="3"/>
    <s v="AWD-ZVK-Astridsdriftje"/>
    <d v="2015-08-28T15:05:00"/>
    <n v="2"/>
    <x v="27"/>
    <s v="Aeshna cyanea"/>
    <n v="1"/>
    <x v="0"/>
    <x v="5"/>
    <n v="8"/>
    <x v="3"/>
  </r>
  <r>
    <x v="3"/>
    <s v="AWD-ZVK-Astridsdriftje"/>
    <d v="2015-08-28T15:05:00"/>
    <n v="2"/>
    <x v="14"/>
    <s v="Aeshna mixta"/>
    <n v="2"/>
    <x v="0"/>
    <x v="5"/>
    <n v="8"/>
    <x v="3"/>
  </r>
  <r>
    <x v="3"/>
    <s v="AWD-ZVK-Astridsdriftje"/>
    <d v="2015-08-28T15:05:00"/>
    <n v="2"/>
    <x v="17"/>
    <s v="Sympetrum vulgatum"/>
    <n v="9"/>
    <x v="0"/>
    <x v="5"/>
    <n v="8"/>
    <x v="2"/>
  </r>
  <r>
    <x v="3"/>
    <s v="AWD-ZVK-Astridsdriftje"/>
    <d v="2015-08-28T15:05:00"/>
    <n v="4"/>
    <x v="14"/>
    <s v="Aeshna mixta"/>
    <n v="3"/>
    <x v="0"/>
    <x v="5"/>
    <n v="8"/>
    <x v="3"/>
  </r>
  <r>
    <x v="3"/>
    <s v="AWD-ZVK-Astridsdriftje"/>
    <d v="2015-08-28T15:05:00"/>
    <n v="5"/>
    <x v="9"/>
    <s v="Anax imperator"/>
    <n v="1"/>
    <x v="0"/>
    <x v="5"/>
    <n v="8"/>
    <x v="3"/>
  </r>
  <r>
    <x v="3"/>
    <s v="AWD-ZVK-Astridsdriftje"/>
    <d v="2015-09-18T14:15:00"/>
    <n v="1"/>
    <x v="13"/>
    <s v="Chalcolestes viridis"/>
    <n v="1"/>
    <x v="0"/>
    <x v="5"/>
    <n v="9"/>
    <x v="0"/>
  </r>
  <r>
    <x v="3"/>
    <s v="AWD-ZVK-Astridsdriftje"/>
    <d v="2015-09-18T14:15:00"/>
    <n v="1"/>
    <x v="14"/>
    <s v="Aeshna mixta"/>
    <n v="2"/>
    <x v="0"/>
    <x v="5"/>
    <n v="9"/>
    <x v="3"/>
  </r>
  <r>
    <x v="3"/>
    <s v="AWD-ZVK-Astridsdriftje"/>
    <d v="2015-09-18T14:15:00"/>
    <n v="2"/>
    <x v="3"/>
    <s v="Enallagma cyathigerum"/>
    <n v="4"/>
    <x v="0"/>
    <x v="5"/>
    <n v="9"/>
    <x v="1"/>
  </r>
  <r>
    <x v="3"/>
    <s v="AWD-ZVK-Astridsdriftje"/>
    <d v="2015-09-18T14:15:00"/>
    <n v="2"/>
    <x v="13"/>
    <s v="Chalcolestes viridis"/>
    <n v="3"/>
    <x v="0"/>
    <x v="5"/>
    <n v="9"/>
    <x v="0"/>
  </r>
  <r>
    <x v="3"/>
    <s v="AWD-ZVK-Astridsdriftje"/>
    <d v="2015-09-18T14:15:00"/>
    <n v="2"/>
    <x v="1"/>
    <s v="Ischnura elegans"/>
    <n v="1"/>
    <x v="0"/>
    <x v="5"/>
    <n v="9"/>
    <x v="1"/>
  </r>
  <r>
    <x v="3"/>
    <s v="AWD-ZVK-Astridsdriftje"/>
    <d v="2015-09-18T14:15:00"/>
    <n v="2"/>
    <x v="12"/>
    <s v="Sympetrum striolatum"/>
    <n v="1"/>
    <x v="0"/>
    <x v="5"/>
    <n v="9"/>
    <x v="2"/>
  </r>
  <r>
    <x v="3"/>
    <s v="AWD-ZVK-Astridsdriftje"/>
    <d v="2015-09-18T14:15:00"/>
    <n v="2"/>
    <x v="23"/>
    <s v="Sympetrum striolatum/vulgatum"/>
    <n v="1"/>
    <x v="0"/>
    <x v="5"/>
    <n v="9"/>
    <x v="2"/>
  </r>
  <r>
    <x v="3"/>
    <s v="AWD-ZVK-Astridsdriftje"/>
    <d v="2015-09-18T14:15:00"/>
    <n v="5"/>
    <x v="14"/>
    <s v="Aeshna mixta"/>
    <n v="3"/>
    <x v="0"/>
    <x v="5"/>
    <n v="9"/>
    <x v="3"/>
  </r>
  <r>
    <x v="3"/>
    <s v="AWD-ZVK-Astridsdriftje"/>
    <d v="2016-05-10T14:20:00"/>
    <n v="2"/>
    <x v="7"/>
    <s v="Brachytron pratense"/>
    <n v="2"/>
    <x v="0"/>
    <x v="6"/>
    <n v="5"/>
    <x v="3"/>
  </r>
  <r>
    <x v="3"/>
    <s v="AWD-ZVK-Astridsdriftje"/>
    <d v="2016-05-10T14:20:00"/>
    <n v="5"/>
    <x v="7"/>
    <s v="Brachytron pratense"/>
    <n v="2"/>
    <x v="0"/>
    <x v="6"/>
    <n v="5"/>
    <x v="3"/>
  </r>
  <r>
    <x v="3"/>
    <s v="AWD-ZVK-Astridsdriftje"/>
    <d v="2016-05-27T13:45:00"/>
    <n v="1"/>
    <x v="1"/>
    <s v="Ischnura elegans"/>
    <n v="10"/>
    <x v="0"/>
    <x v="6"/>
    <n v="5"/>
    <x v="1"/>
  </r>
  <r>
    <x v="3"/>
    <s v="AWD-ZVK-Astridsdriftje"/>
    <d v="2016-05-27T13:45:00"/>
    <n v="1"/>
    <x v="3"/>
    <s v="Enallagma cyathigerum"/>
    <n v="27"/>
    <x v="0"/>
    <x v="6"/>
    <n v="5"/>
    <x v="1"/>
  </r>
  <r>
    <x v="3"/>
    <s v="AWD-ZVK-Astridsdriftje"/>
    <d v="2016-05-27T13:45:00"/>
    <n v="1"/>
    <x v="26"/>
    <s v="Erythromma najas"/>
    <n v="2"/>
    <x v="0"/>
    <x v="6"/>
    <n v="5"/>
    <x v="1"/>
  </r>
  <r>
    <x v="3"/>
    <s v="AWD-ZVK-Astridsdriftje"/>
    <d v="2016-05-27T13:45:00"/>
    <n v="1"/>
    <x v="7"/>
    <s v="Brachytron pratense"/>
    <n v="1"/>
    <x v="0"/>
    <x v="6"/>
    <n v="5"/>
    <x v="3"/>
  </r>
  <r>
    <x v="3"/>
    <s v="AWD-ZVK-Astridsdriftje"/>
    <d v="2016-05-27T13:45:00"/>
    <n v="1"/>
    <x v="10"/>
    <s v="Libellula quadrimaculata"/>
    <n v="8"/>
    <x v="0"/>
    <x v="6"/>
    <n v="5"/>
    <x v="2"/>
  </r>
  <r>
    <x v="3"/>
    <s v="AWD-ZVK-Astridsdriftje"/>
    <d v="2016-05-27T13:45:00"/>
    <n v="2"/>
    <x v="1"/>
    <s v="Ischnura elegans"/>
    <n v="20"/>
    <x v="0"/>
    <x v="6"/>
    <n v="5"/>
    <x v="1"/>
  </r>
  <r>
    <x v="3"/>
    <s v="AWD-ZVK-Astridsdriftje"/>
    <d v="2016-05-27T13:45:00"/>
    <n v="2"/>
    <x v="3"/>
    <s v="Enallagma cyathigerum"/>
    <n v="50"/>
    <x v="0"/>
    <x v="6"/>
    <n v="5"/>
    <x v="1"/>
  </r>
  <r>
    <x v="3"/>
    <s v="AWD-ZVK-Astridsdriftje"/>
    <d v="2016-05-27T13:45:00"/>
    <n v="2"/>
    <x v="26"/>
    <s v="Erythromma najas"/>
    <n v="1"/>
    <x v="0"/>
    <x v="6"/>
    <n v="5"/>
    <x v="1"/>
  </r>
  <r>
    <x v="3"/>
    <s v="AWD-ZVK-Astridsdriftje"/>
    <d v="2016-05-27T13:45:00"/>
    <n v="2"/>
    <x v="7"/>
    <s v="Brachytron pratense"/>
    <n v="2"/>
    <x v="0"/>
    <x v="6"/>
    <n v="5"/>
    <x v="3"/>
  </r>
  <r>
    <x v="3"/>
    <s v="AWD-ZVK-Astridsdriftje"/>
    <d v="2016-05-27T13:45:00"/>
    <n v="2"/>
    <x v="10"/>
    <s v="Libellula quadrimaculata"/>
    <n v="12"/>
    <x v="0"/>
    <x v="6"/>
    <n v="5"/>
    <x v="2"/>
  </r>
  <r>
    <x v="3"/>
    <s v="AWD-ZVK-Astridsdriftje"/>
    <d v="2016-05-27T13:45:00"/>
    <n v="4"/>
    <x v="10"/>
    <s v="Libellula quadrimaculata"/>
    <n v="6"/>
    <x v="0"/>
    <x v="6"/>
    <n v="5"/>
    <x v="2"/>
  </r>
  <r>
    <x v="3"/>
    <s v="AWD-ZVK-Astridsdriftje"/>
    <d v="2016-05-27T13:45:00"/>
    <n v="5"/>
    <x v="7"/>
    <s v="Brachytron pratense"/>
    <n v="1"/>
    <x v="0"/>
    <x v="6"/>
    <n v="5"/>
    <x v="3"/>
  </r>
  <r>
    <x v="3"/>
    <s v="AWD-ZVK-Astridsdriftje"/>
    <d v="2016-05-27T13:45:00"/>
    <n v="5"/>
    <x v="10"/>
    <s v="Libellula quadrimaculata"/>
    <n v="7"/>
    <x v="0"/>
    <x v="6"/>
    <n v="5"/>
    <x v="2"/>
  </r>
  <r>
    <x v="3"/>
    <s v="AWD-ZVK-Astridsdriftje"/>
    <d v="2016-06-08T14:45:00"/>
    <n v="1"/>
    <x v="1"/>
    <s v="Ischnura elegans"/>
    <n v="5"/>
    <x v="0"/>
    <x v="6"/>
    <n v="6"/>
    <x v="1"/>
  </r>
  <r>
    <x v="3"/>
    <s v="AWD-ZVK-Astridsdriftje"/>
    <d v="2016-06-08T14:45:00"/>
    <n v="1"/>
    <x v="3"/>
    <s v="Enallagma cyathigerum"/>
    <n v="61"/>
    <x v="0"/>
    <x v="6"/>
    <n v="6"/>
    <x v="1"/>
  </r>
  <r>
    <x v="3"/>
    <s v="AWD-ZVK-Astridsdriftje"/>
    <d v="2016-06-08T14:45:00"/>
    <n v="1"/>
    <x v="26"/>
    <s v="Erythromma najas"/>
    <n v="7"/>
    <x v="0"/>
    <x v="6"/>
    <n v="6"/>
    <x v="1"/>
  </r>
  <r>
    <x v="3"/>
    <s v="AWD-ZVK-Astridsdriftje"/>
    <d v="2016-06-08T14:45:00"/>
    <n v="1"/>
    <x v="9"/>
    <s v="Anax imperator"/>
    <n v="3"/>
    <x v="0"/>
    <x v="6"/>
    <n v="6"/>
    <x v="3"/>
  </r>
  <r>
    <x v="3"/>
    <s v="AWD-ZVK-Astridsdriftje"/>
    <d v="2016-06-08T14:45:00"/>
    <n v="1"/>
    <x v="10"/>
    <s v="Libellula quadrimaculata"/>
    <n v="18"/>
    <x v="0"/>
    <x v="6"/>
    <n v="6"/>
    <x v="2"/>
  </r>
  <r>
    <x v="3"/>
    <s v="AWD-ZVK-Astridsdriftje"/>
    <d v="2016-06-08T14:45:00"/>
    <n v="1"/>
    <x v="5"/>
    <s v="Orthetrum cancellatum"/>
    <n v="1"/>
    <x v="0"/>
    <x v="6"/>
    <n v="6"/>
    <x v="2"/>
  </r>
  <r>
    <x v="3"/>
    <s v="AWD-ZVK-Astridsdriftje"/>
    <d v="2016-06-08T14:45:00"/>
    <n v="2"/>
    <x v="1"/>
    <s v="Ischnura elegans"/>
    <n v="16"/>
    <x v="0"/>
    <x v="6"/>
    <n v="6"/>
    <x v="1"/>
  </r>
  <r>
    <x v="3"/>
    <s v="AWD-ZVK-Astridsdriftje"/>
    <d v="2016-06-08T14:45:00"/>
    <n v="2"/>
    <x v="3"/>
    <s v="Enallagma cyathigerum"/>
    <n v="38"/>
    <x v="0"/>
    <x v="6"/>
    <n v="6"/>
    <x v="1"/>
  </r>
  <r>
    <x v="3"/>
    <s v="AWD-ZVK-Astridsdriftje"/>
    <d v="2016-06-08T14:45:00"/>
    <n v="2"/>
    <x v="26"/>
    <s v="Erythromma najas"/>
    <n v="5"/>
    <x v="0"/>
    <x v="6"/>
    <n v="6"/>
    <x v="1"/>
  </r>
  <r>
    <x v="3"/>
    <s v="AWD-ZVK-Astridsdriftje"/>
    <d v="2016-06-08T14:45:00"/>
    <n v="2"/>
    <x v="7"/>
    <s v="Brachytron pratense"/>
    <n v="1"/>
    <x v="0"/>
    <x v="6"/>
    <n v="6"/>
    <x v="3"/>
  </r>
  <r>
    <x v="3"/>
    <s v="AWD-ZVK-Astridsdriftje"/>
    <d v="2016-06-08T14:45:00"/>
    <n v="2"/>
    <x v="8"/>
    <s v="Aeshna isoceles"/>
    <n v="4"/>
    <x v="0"/>
    <x v="6"/>
    <n v="6"/>
    <x v="3"/>
  </r>
  <r>
    <x v="3"/>
    <s v="AWD-ZVK-Astridsdriftje"/>
    <d v="2016-06-08T14:45:00"/>
    <n v="2"/>
    <x v="9"/>
    <s v="Anax imperator"/>
    <n v="8"/>
    <x v="0"/>
    <x v="6"/>
    <n v="6"/>
    <x v="3"/>
  </r>
  <r>
    <x v="3"/>
    <s v="AWD-ZVK-Astridsdriftje"/>
    <d v="2016-06-08T14:45:00"/>
    <n v="2"/>
    <x v="10"/>
    <s v="Libellula quadrimaculata"/>
    <n v="32"/>
    <x v="0"/>
    <x v="6"/>
    <n v="6"/>
    <x v="2"/>
  </r>
  <r>
    <x v="3"/>
    <s v="AWD-ZVK-Astridsdriftje"/>
    <d v="2016-06-08T14:45:00"/>
    <n v="2"/>
    <x v="5"/>
    <s v="Orthetrum cancellatum"/>
    <n v="1"/>
    <x v="0"/>
    <x v="6"/>
    <n v="6"/>
    <x v="2"/>
  </r>
  <r>
    <x v="3"/>
    <s v="AWD-ZVK-Astridsdriftje"/>
    <d v="2016-06-08T14:45:00"/>
    <n v="4"/>
    <x v="8"/>
    <s v="Aeshna isoceles"/>
    <n v="2"/>
    <x v="0"/>
    <x v="6"/>
    <n v="6"/>
    <x v="3"/>
  </r>
  <r>
    <x v="3"/>
    <s v="AWD-ZVK-Astridsdriftje"/>
    <d v="2016-06-08T14:45:00"/>
    <n v="4"/>
    <x v="9"/>
    <s v="Anax imperator"/>
    <n v="3"/>
    <x v="0"/>
    <x v="6"/>
    <n v="6"/>
    <x v="3"/>
  </r>
  <r>
    <x v="3"/>
    <s v="AWD-ZVK-Astridsdriftje"/>
    <d v="2016-06-08T14:45:00"/>
    <n v="4"/>
    <x v="20"/>
    <s v="Anax parthenope"/>
    <n v="1"/>
    <x v="0"/>
    <x v="6"/>
    <n v="6"/>
    <x v="3"/>
  </r>
  <r>
    <x v="3"/>
    <s v="AWD-ZVK-Astridsdriftje"/>
    <d v="2016-06-08T14:45:00"/>
    <n v="4"/>
    <x v="10"/>
    <s v="Libellula quadrimaculata"/>
    <n v="21"/>
    <x v="0"/>
    <x v="6"/>
    <n v="6"/>
    <x v="2"/>
  </r>
  <r>
    <x v="3"/>
    <s v="AWD-ZVK-Astridsdriftje"/>
    <d v="2016-06-08T14:45:00"/>
    <n v="5"/>
    <x v="9"/>
    <s v="Anax imperator"/>
    <n v="6"/>
    <x v="0"/>
    <x v="6"/>
    <n v="6"/>
    <x v="3"/>
  </r>
  <r>
    <x v="3"/>
    <s v="AWD-ZVK-Astridsdriftje"/>
    <d v="2016-06-08T14:45:00"/>
    <n v="5"/>
    <x v="10"/>
    <s v="Libellula quadrimaculata"/>
    <n v="15"/>
    <x v="0"/>
    <x v="6"/>
    <n v="6"/>
    <x v="2"/>
  </r>
  <r>
    <x v="3"/>
    <s v="AWD-ZVK-Astridsdriftje"/>
    <d v="2016-06-24T15:45:00"/>
    <n v="1"/>
    <x v="3"/>
    <s v="Enallagma cyathigerum"/>
    <n v="30"/>
    <x v="0"/>
    <x v="6"/>
    <n v="6"/>
    <x v="1"/>
  </r>
  <r>
    <x v="3"/>
    <s v="AWD-ZVK-Astridsdriftje"/>
    <d v="2016-06-24T15:45:00"/>
    <n v="1"/>
    <x v="26"/>
    <s v="Erythromma najas"/>
    <n v="19"/>
    <x v="0"/>
    <x v="6"/>
    <n v="6"/>
    <x v="1"/>
  </r>
  <r>
    <x v="3"/>
    <s v="AWD-ZVK-Astridsdriftje"/>
    <d v="2016-06-24T15:45:00"/>
    <n v="1"/>
    <x v="10"/>
    <s v="Libellula quadrimaculata"/>
    <n v="15"/>
    <x v="0"/>
    <x v="6"/>
    <n v="6"/>
    <x v="2"/>
  </r>
  <r>
    <x v="3"/>
    <s v="AWD-ZVK-Astridsdriftje"/>
    <d v="2016-06-24T15:45:00"/>
    <n v="1"/>
    <x v="1"/>
    <s v="Ischnura elegans"/>
    <n v="15"/>
    <x v="0"/>
    <x v="6"/>
    <n v="6"/>
    <x v="1"/>
  </r>
  <r>
    <x v="3"/>
    <s v="AWD-ZVK-Astridsdriftje"/>
    <d v="2016-06-24T15:45:00"/>
    <n v="1"/>
    <x v="9"/>
    <s v="Anax imperator"/>
    <n v="2"/>
    <x v="0"/>
    <x v="6"/>
    <n v="6"/>
    <x v="3"/>
  </r>
  <r>
    <x v="3"/>
    <s v="AWD-ZVK-Astridsdriftje"/>
    <d v="2016-06-24T15:45:00"/>
    <n v="2"/>
    <x v="1"/>
    <s v="Ischnura elegans"/>
    <n v="7"/>
    <x v="0"/>
    <x v="6"/>
    <n v="6"/>
    <x v="1"/>
  </r>
  <r>
    <x v="3"/>
    <s v="AWD-ZVK-Astridsdriftje"/>
    <d v="2016-06-24T15:45:00"/>
    <n v="2"/>
    <x v="3"/>
    <s v="Enallagma cyathigerum"/>
    <n v="53"/>
    <x v="0"/>
    <x v="6"/>
    <n v="6"/>
    <x v="1"/>
  </r>
  <r>
    <x v="3"/>
    <s v="AWD-ZVK-Astridsdriftje"/>
    <d v="2016-06-24T15:45:00"/>
    <n v="2"/>
    <x v="26"/>
    <s v="Erythromma najas"/>
    <n v="9"/>
    <x v="0"/>
    <x v="6"/>
    <n v="6"/>
    <x v="1"/>
  </r>
  <r>
    <x v="3"/>
    <s v="AWD-ZVK-Astridsdriftje"/>
    <d v="2016-06-24T15:45:00"/>
    <n v="2"/>
    <x v="8"/>
    <s v="Aeshna isoceles"/>
    <n v="3"/>
    <x v="0"/>
    <x v="6"/>
    <n v="6"/>
    <x v="3"/>
  </r>
  <r>
    <x v="3"/>
    <s v="AWD-ZVK-Astridsdriftje"/>
    <d v="2016-06-24T15:45:00"/>
    <n v="2"/>
    <x v="9"/>
    <s v="Anax imperator"/>
    <n v="1"/>
    <x v="0"/>
    <x v="6"/>
    <n v="6"/>
    <x v="3"/>
  </r>
  <r>
    <x v="3"/>
    <s v="AWD-ZVK-Astridsdriftje"/>
    <d v="2016-06-24T15:45:00"/>
    <n v="2"/>
    <x v="10"/>
    <s v="Libellula quadrimaculata"/>
    <n v="17"/>
    <x v="0"/>
    <x v="6"/>
    <n v="6"/>
    <x v="2"/>
  </r>
  <r>
    <x v="3"/>
    <s v="AWD-ZVK-Astridsdriftje"/>
    <d v="2016-06-24T15:45:00"/>
    <n v="4"/>
    <x v="8"/>
    <s v="Aeshna isoceles"/>
    <n v="1"/>
    <x v="0"/>
    <x v="6"/>
    <n v="6"/>
    <x v="3"/>
  </r>
  <r>
    <x v="3"/>
    <s v="AWD-ZVK-Astridsdriftje"/>
    <d v="2016-06-24T15:45:00"/>
    <n v="4"/>
    <x v="9"/>
    <s v="Anax imperator"/>
    <n v="3"/>
    <x v="0"/>
    <x v="6"/>
    <n v="6"/>
    <x v="3"/>
  </r>
  <r>
    <x v="3"/>
    <s v="AWD-ZVK-Astridsdriftje"/>
    <d v="2016-06-24T15:45:00"/>
    <n v="4"/>
    <x v="10"/>
    <s v="Libellula quadrimaculata"/>
    <n v="4"/>
    <x v="0"/>
    <x v="6"/>
    <n v="6"/>
    <x v="2"/>
  </r>
  <r>
    <x v="3"/>
    <s v="AWD-ZVK-Astridsdriftje"/>
    <d v="2016-06-24T15:45:00"/>
    <n v="5"/>
    <x v="8"/>
    <s v="Aeshna isoceles"/>
    <n v="2"/>
    <x v="0"/>
    <x v="6"/>
    <n v="6"/>
    <x v="3"/>
  </r>
  <r>
    <x v="3"/>
    <s v="AWD-ZVK-Astridsdriftje"/>
    <d v="2016-06-24T15:45:00"/>
    <n v="5"/>
    <x v="9"/>
    <s v="Anax imperator"/>
    <n v="6"/>
    <x v="0"/>
    <x v="6"/>
    <n v="6"/>
    <x v="3"/>
  </r>
  <r>
    <x v="3"/>
    <s v="AWD-ZVK-Astridsdriftje"/>
    <d v="2016-06-24T15:45:00"/>
    <n v="5"/>
    <x v="10"/>
    <s v="Libellula quadrimaculata"/>
    <n v="11"/>
    <x v="0"/>
    <x v="6"/>
    <n v="6"/>
    <x v="2"/>
  </r>
  <r>
    <x v="3"/>
    <s v="AWD-ZVK-Astridsdriftje"/>
    <d v="2016-06-24T15:45:00"/>
    <n v="5"/>
    <x v="5"/>
    <s v="Orthetrum cancellatum"/>
    <n v="1"/>
    <x v="0"/>
    <x v="6"/>
    <n v="6"/>
    <x v="2"/>
  </r>
  <r>
    <x v="3"/>
    <s v="AWD-ZVK-Astridsdriftje"/>
    <d v="2016-07-15T12:00:00"/>
    <n v="1"/>
    <x v="13"/>
    <s v="Chalcolestes viridis"/>
    <n v="1"/>
    <x v="0"/>
    <x v="6"/>
    <n v="7"/>
    <x v="0"/>
  </r>
  <r>
    <x v="3"/>
    <s v="AWD-ZVK-Astridsdriftje"/>
    <d v="2016-07-15T12:00:00"/>
    <n v="1"/>
    <x v="1"/>
    <s v="Ischnura elegans"/>
    <n v="6"/>
    <x v="0"/>
    <x v="6"/>
    <n v="7"/>
    <x v="1"/>
  </r>
  <r>
    <x v="3"/>
    <s v="AWD-ZVK-Astridsdriftje"/>
    <d v="2016-07-15T12:00:00"/>
    <n v="1"/>
    <x v="3"/>
    <s v="Enallagma cyathigerum"/>
    <n v="22"/>
    <x v="0"/>
    <x v="6"/>
    <n v="7"/>
    <x v="1"/>
  </r>
  <r>
    <x v="3"/>
    <s v="AWD-ZVK-Astridsdriftje"/>
    <d v="2016-07-15T12:00:00"/>
    <n v="1"/>
    <x v="26"/>
    <s v="Erythromma najas"/>
    <n v="2"/>
    <x v="0"/>
    <x v="6"/>
    <n v="7"/>
    <x v="1"/>
  </r>
  <r>
    <x v="3"/>
    <s v="AWD-ZVK-Astridsdriftje"/>
    <d v="2016-07-15T12:00:00"/>
    <n v="1"/>
    <x v="20"/>
    <s v="Anax parthenope"/>
    <n v="2"/>
    <x v="0"/>
    <x v="6"/>
    <n v="7"/>
    <x v="3"/>
  </r>
  <r>
    <x v="3"/>
    <s v="AWD-ZVK-Astridsdriftje"/>
    <d v="2016-07-15T12:00:00"/>
    <n v="1"/>
    <x v="10"/>
    <s v="Libellula quadrimaculata"/>
    <n v="1"/>
    <x v="0"/>
    <x v="6"/>
    <n v="7"/>
    <x v="2"/>
  </r>
  <r>
    <x v="3"/>
    <s v="AWD-ZVK-Astridsdriftje"/>
    <d v="2016-07-15T12:00:00"/>
    <n v="1"/>
    <x v="17"/>
    <s v="Sympetrum vulgatum"/>
    <n v="49"/>
    <x v="0"/>
    <x v="6"/>
    <n v="7"/>
    <x v="2"/>
  </r>
  <r>
    <x v="3"/>
    <s v="AWD-ZVK-Astridsdriftje"/>
    <d v="2016-07-15T12:00:00"/>
    <n v="2"/>
    <x v="13"/>
    <s v="Chalcolestes viridis"/>
    <n v="15"/>
    <x v="0"/>
    <x v="6"/>
    <n v="7"/>
    <x v="0"/>
  </r>
  <r>
    <x v="3"/>
    <s v="AWD-ZVK-Astridsdriftje"/>
    <d v="2016-07-15T12:00:00"/>
    <n v="2"/>
    <x v="1"/>
    <s v="Ischnura elegans"/>
    <n v="1"/>
    <x v="0"/>
    <x v="6"/>
    <n v="7"/>
    <x v="1"/>
  </r>
  <r>
    <x v="3"/>
    <s v="AWD-ZVK-Astridsdriftje"/>
    <d v="2016-07-15T12:00:00"/>
    <n v="2"/>
    <x v="3"/>
    <s v="Enallagma cyathigerum"/>
    <n v="44"/>
    <x v="0"/>
    <x v="6"/>
    <n v="7"/>
    <x v="1"/>
  </r>
  <r>
    <x v="3"/>
    <s v="AWD-ZVK-Astridsdriftje"/>
    <d v="2016-07-15T12:00:00"/>
    <n v="2"/>
    <x v="5"/>
    <s v="Orthetrum cancellatum"/>
    <n v="1"/>
    <x v="0"/>
    <x v="6"/>
    <n v="7"/>
    <x v="2"/>
  </r>
  <r>
    <x v="3"/>
    <s v="AWD-ZVK-Astridsdriftje"/>
    <d v="2016-07-15T12:00:00"/>
    <n v="2"/>
    <x v="17"/>
    <s v="Sympetrum vulgatum"/>
    <n v="160"/>
    <x v="0"/>
    <x v="6"/>
    <n v="7"/>
    <x v="2"/>
  </r>
  <r>
    <x v="3"/>
    <s v="AWD-ZVK-Astridsdriftje"/>
    <d v="2016-07-15T12:00:00"/>
    <n v="5"/>
    <x v="20"/>
    <s v="Anax parthenope"/>
    <n v="2"/>
    <x v="0"/>
    <x v="6"/>
    <n v="7"/>
    <x v="3"/>
  </r>
  <r>
    <x v="3"/>
    <s v="AWD-ZVK-Astridsdriftje"/>
    <d v="2016-07-15T12:00:00"/>
    <n v="5"/>
    <x v="10"/>
    <s v="Libellula quadrimaculata"/>
    <n v="2"/>
    <x v="0"/>
    <x v="6"/>
    <n v="7"/>
    <x v="2"/>
  </r>
  <r>
    <x v="3"/>
    <s v="AWD-ZVK-Astridsdriftje"/>
    <d v="2016-07-15T12:00:00"/>
    <n v="5"/>
    <x v="5"/>
    <s v="Orthetrum cancellatum"/>
    <n v="1"/>
    <x v="0"/>
    <x v="6"/>
    <n v="7"/>
    <x v="2"/>
  </r>
  <r>
    <x v="3"/>
    <s v="AWD-ZVK-Astridsdriftje"/>
    <d v="2016-08-05T13:30:00"/>
    <n v="1"/>
    <x v="13"/>
    <s v="Chalcolestes viridis"/>
    <n v="20"/>
    <x v="0"/>
    <x v="6"/>
    <n v="8"/>
    <x v="0"/>
  </r>
  <r>
    <x v="3"/>
    <s v="AWD-ZVK-Astridsdriftje"/>
    <d v="2016-08-05T13:30:00"/>
    <n v="1"/>
    <x v="1"/>
    <s v="Ischnura elegans"/>
    <n v="6"/>
    <x v="0"/>
    <x v="6"/>
    <n v="8"/>
    <x v="1"/>
  </r>
  <r>
    <x v="3"/>
    <s v="AWD-ZVK-Astridsdriftje"/>
    <d v="2016-08-05T13:30:00"/>
    <n v="1"/>
    <x v="3"/>
    <s v="Enallagma cyathigerum"/>
    <n v="95"/>
    <x v="0"/>
    <x v="6"/>
    <n v="8"/>
    <x v="1"/>
  </r>
  <r>
    <x v="3"/>
    <s v="AWD-ZVK-Astridsdriftje"/>
    <d v="2016-08-05T13:30:00"/>
    <n v="1"/>
    <x v="26"/>
    <s v="Erythromma najas"/>
    <n v="6"/>
    <x v="0"/>
    <x v="6"/>
    <n v="8"/>
    <x v="1"/>
  </r>
  <r>
    <x v="3"/>
    <s v="AWD-ZVK-Astridsdriftje"/>
    <d v="2016-08-05T13:30:00"/>
    <n v="1"/>
    <x v="16"/>
    <s v="Sympetrum sanguineum"/>
    <n v="1"/>
    <x v="0"/>
    <x v="6"/>
    <n v="8"/>
    <x v="2"/>
  </r>
  <r>
    <x v="3"/>
    <s v="AWD-ZVK-Astridsdriftje"/>
    <d v="2016-08-05T13:30:00"/>
    <n v="1"/>
    <x v="17"/>
    <s v="Sympetrum vulgatum"/>
    <n v="30"/>
    <x v="0"/>
    <x v="6"/>
    <n v="8"/>
    <x v="2"/>
  </r>
  <r>
    <x v="3"/>
    <s v="AWD-ZVK-Astridsdriftje"/>
    <d v="2016-08-05T13:30:00"/>
    <n v="2"/>
    <x v="0"/>
    <s v="Sympecma fusca"/>
    <n v="1"/>
    <x v="0"/>
    <x v="6"/>
    <n v="8"/>
    <x v="0"/>
  </r>
  <r>
    <x v="3"/>
    <s v="AWD-ZVK-Astridsdriftje"/>
    <d v="2016-08-05T13:30:00"/>
    <n v="2"/>
    <x v="13"/>
    <s v="Chalcolestes viridis"/>
    <n v="55"/>
    <x v="0"/>
    <x v="6"/>
    <n v="8"/>
    <x v="0"/>
  </r>
  <r>
    <x v="3"/>
    <s v="AWD-ZVK-Astridsdriftje"/>
    <d v="2016-08-05T13:30:00"/>
    <n v="2"/>
    <x v="1"/>
    <s v="Ischnura elegans"/>
    <n v="6"/>
    <x v="0"/>
    <x v="6"/>
    <n v="8"/>
    <x v="1"/>
  </r>
  <r>
    <x v="3"/>
    <s v="AWD-ZVK-Astridsdriftje"/>
    <d v="2016-08-05T13:30:00"/>
    <n v="2"/>
    <x v="3"/>
    <s v="Enallagma cyathigerum"/>
    <n v="71"/>
    <x v="0"/>
    <x v="6"/>
    <n v="8"/>
    <x v="1"/>
  </r>
  <r>
    <x v="3"/>
    <s v="AWD-ZVK-Astridsdriftje"/>
    <d v="2016-08-05T13:30:00"/>
    <n v="2"/>
    <x v="16"/>
    <s v="Sympetrum sanguineum"/>
    <n v="3"/>
    <x v="0"/>
    <x v="6"/>
    <n v="8"/>
    <x v="2"/>
  </r>
  <r>
    <x v="3"/>
    <s v="AWD-ZVK-Astridsdriftje"/>
    <d v="2016-08-05T13:30:00"/>
    <n v="2"/>
    <x v="17"/>
    <s v="Sympetrum vulgatum"/>
    <n v="36"/>
    <x v="0"/>
    <x v="6"/>
    <n v="8"/>
    <x v="2"/>
  </r>
  <r>
    <x v="3"/>
    <s v="AWD-ZVK-Astridsdriftje"/>
    <d v="2016-08-05T13:30:00"/>
    <n v="5"/>
    <x v="9"/>
    <s v="Anax imperator"/>
    <n v="2"/>
    <x v="0"/>
    <x v="6"/>
    <n v="8"/>
    <x v="3"/>
  </r>
  <r>
    <x v="3"/>
    <s v="AWD-ZVK-Astridsdriftje"/>
    <d v="2016-08-05T13:30:00"/>
    <n v="5"/>
    <x v="20"/>
    <s v="Anax parthenope"/>
    <n v="1"/>
    <x v="0"/>
    <x v="6"/>
    <n v="8"/>
    <x v="3"/>
  </r>
  <r>
    <x v="3"/>
    <s v="AWD-ZVK-Astridsdriftje"/>
    <d v="2016-08-23T12:25:00"/>
    <n v="1"/>
    <x v="13"/>
    <s v="Chalcolestes viridis"/>
    <n v="10"/>
    <x v="0"/>
    <x v="6"/>
    <n v="8"/>
    <x v="0"/>
  </r>
  <r>
    <x v="3"/>
    <s v="AWD-ZVK-Astridsdriftje"/>
    <d v="2016-08-23T12:25:00"/>
    <n v="1"/>
    <x v="3"/>
    <s v="Enallagma cyathigerum"/>
    <n v="16"/>
    <x v="0"/>
    <x v="6"/>
    <n v="8"/>
    <x v="1"/>
  </r>
  <r>
    <x v="3"/>
    <s v="AWD-ZVK-Astridsdriftje"/>
    <d v="2016-08-23T12:25:00"/>
    <n v="1"/>
    <x v="17"/>
    <s v="Sympetrum vulgatum"/>
    <n v="35"/>
    <x v="0"/>
    <x v="6"/>
    <n v="8"/>
    <x v="2"/>
  </r>
  <r>
    <x v="3"/>
    <s v="AWD-ZVK-Astridsdriftje"/>
    <d v="2016-08-23T12:25:00"/>
    <n v="2"/>
    <x v="13"/>
    <s v="Chalcolestes viridis"/>
    <n v="25"/>
    <x v="0"/>
    <x v="6"/>
    <n v="8"/>
    <x v="0"/>
  </r>
  <r>
    <x v="3"/>
    <s v="AWD-ZVK-Astridsdriftje"/>
    <d v="2016-08-23T12:25:00"/>
    <n v="2"/>
    <x v="1"/>
    <s v="Ischnura elegans"/>
    <n v="1"/>
    <x v="0"/>
    <x v="6"/>
    <n v="8"/>
    <x v="1"/>
  </r>
  <r>
    <x v="3"/>
    <s v="AWD-ZVK-Astridsdriftje"/>
    <d v="2016-08-23T12:25:00"/>
    <n v="2"/>
    <x v="3"/>
    <s v="Enallagma cyathigerum"/>
    <n v="20"/>
    <x v="0"/>
    <x v="6"/>
    <n v="8"/>
    <x v="1"/>
  </r>
  <r>
    <x v="3"/>
    <s v="AWD-ZVK-Astridsdriftje"/>
    <d v="2016-08-23T12:25:00"/>
    <n v="2"/>
    <x v="16"/>
    <s v="Sympetrum sanguineum"/>
    <n v="1"/>
    <x v="0"/>
    <x v="6"/>
    <n v="8"/>
    <x v="2"/>
  </r>
  <r>
    <x v="3"/>
    <s v="AWD-ZVK-Astridsdriftje"/>
    <d v="2016-08-23T12:25:00"/>
    <n v="2"/>
    <x v="17"/>
    <s v="Sympetrum vulgatum"/>
    <n v="40"/>
    <x v="0"/>
    <x v="6"/>
    <n v="8"/>
    <x v="2"/>
  </r>
  <r>
    <x v="3"/>
    <s v="AWD-ZVK-Astridsdriftje"/>
    <d v="2016-08-23T12:25:00"/>
    <n v="4"/>
    <x v="14"/>
    <s v="Aeshna mixta"/>
    <n v="1"/>
    <x v="0"/>
    <x v="6"/>
    <n v="8"/>
    <x v="3"/>
  </r>
  <r>
    <x v="3"/>
    <s v="AWD-ZVK-Astridsdriftje"/>
    <d v="2016-08-23T12:25:00"/>
    <n v="5"/>
    <x v="14"/>
    <s v="Aeshna mixta"/>
    <n v="1"/>
    <x v="0"/>
    <x v="6"/>
    <n v="8"/>
    <x v="3"/>
  </r>
  <r>
    <x v="3"/>
    <s v="AWD-ZVK-Astridsdriftje"/>
    <d v="2016-08-31T13:10:00"/>
    <n v="1"/>
    <x v="3"/>
    <s v="Enallagma cyathigerum"/>
    <n v="6"/>
    <x v="0"/>
    <x v="6"/>
    <n v="8"/>
    <x v="1"/>
  </r>
  <r>
    <x v="3"/>
    <s v="AWD-ZVK-Astridsdriftje"/>
    <d v="2016-08-31T13:10:00"/>
    <n v="1"/>
    <x v="12"/>
    <s v="Sympetrum striolatum"/>
    <n v="4"/>
    <x v="0"/>
    <x v="6"/>
    <n v="8"/>
    <x v="2"/>
  </r>
  <r>
    <x v="3"/>
    <s v="AWD-ZVK-Astridsdriftje"/>
    <d v="2016-08-31T13:10:00"/>
    <n v="1"/>
    <x v="17"/>
    <s v="Sympetrum vulgatum"/>
    <n v="22"/>
    <x v="0"/>
    <x v="6"/>
    <n v="8"/>
    <x v="2"/>
  </r>
  <r>
    <x v="3"/>
    <s v="AWD-ZVK-Astridsdriftje"/>
    <d v="2016-08-31T13:10:00"/>
    <n v="2"/>
    <x v="13"/>
    <s v="Chalcolestes viridis"/>
    <n v="102"/>
    <x v="0"/>
    <x v="6"/>
    <n v="8"/>
    <x v="0"/>
  </r>
  <r>
    <x v="3"/>
    <s v="AWD-ZVK-Astridsdriftje"/>
    <d v="2016-08-31T13:10:00"/>
    <n v="2"/>
    <x v="1"/>
    <s v="Ischnura elegans"/>
    <n v="1"/>
    <x v="0"/>
    <x v="6"/>
    <n v="8"/>
    <x v="1"/>
  </r>
  <r>
    <x v="3"/>
    <s v="AWD-ZVK-Astridsdriftje"/>
    <d v="2016-08-31T13:10:00"/>
    <n v="2"/>
    <x v="3"/>
    <s v="Enallagma cyathigerum"/>
    <n v="32"/>
    <x v="0"/>
    <x v="6"/>
    <n v="8"/>
    <x v="1"/>
  </r>
  <r>
    <x v="3"/>
    <s v="AWD-ZVK-Astridsdriftje"/>
    <d v="2016-08-31T13:10:00"/>
    <n v="2"/>
    <x v="14"/>
    <s v="Aeshna mixta"/>
    <n v="4"/>
    <x v="0"/>
    <x v="6"/>
    <n v="8"/>
    <x v="3"/>
  </r>
  <r>
    <x v="3"/>
    <s v="AWD-ZVK-Astridsdriftje"/>
    <d v="2016-08-31T13:10:00"/>
    <n v="2"/>
    <x v="16"/>
    <s v="Sympetrum sanguineum"/>
    <n v="2"/>
    <x v="0"/>
    <x v="6"/>
    <n v="8"/>
    <x v="2"/>
  </r>
  <r>
    <x v="3"/>
    <s v="AWD-ZVK-Astridsdriftje"/>
    <d v="2016-08-31T13:10:00"/>
    <n v="2"/>
    <x v="12"/>
    <s v="Sympetrum striolatum"/>
    <n v="8"/>
    <x v="0"/>
    <x v="6"/>
    <n v="8"/>
    <x v="2"/>
  </r>
  <r>
    <x v="3"/>
    <s v="AWD-ZVK-Astridsdriftje"/>
    <d v="2016-08-31T13:10:00"/>
    <n v="2"/>
    <x v="17"/>
    <s v="Sympetrum vulgatum"/>
    <n v="30"/>
    <x v="0"/>
    <x v="6"/>
    <n v="8"/>
    <x v="2"/>
  </r>
  <r>
    <x v="3"/>
    <s v="AWD-ZVK-Astridsdriftje"/>
    <d v="2016-08-31T13:10:00"/>
    <n v="4"/>
    <x v="9"/>
    <s v="Anax imperator"/>
    <n v="1"/>
    <x v="0"/>
    <x v="6"/>
    <n v="8"/>
    <x v="3"/>
  </r>
  <r>
    <x v="3"/>
    <s v="AWD-ZVK-Astridsdriftje"/>
    <d v="2016-08-31T13:10:00"/>
    <n v="5"/>
    <x v="14"/>
    <s v="Aeshna mixta"/>
    <n v="3"/>
    <x v="0"/>
    <x v="6"/>
    <n v="8"/>
    <x v="3"/>
  </r>
  <r>
    <x v="3"/>
    <s v="AWD-ZVK-Astridsdriftje"/>
    <d v="2016-09-09T11:10:00"/>
    <n v="1"/>
    <x v="13"/>
    <s v="Chalcolestes viridis"/>
    <n v="5"/>
    <x v="0"/>
    <x v="6"/>
    <n v="9"/>
    <x v="0"/>
  </r>
  <r>
    <x v="3"/>
    <s v="AWD-ZVK-Astridsdriftje"/>
    <d v="2016-09-09T11:10:00"/>
    <n v="1"/>
    <x v="1"/>
    <s v="Ischnura elegans"/>
    <n v="1"/>
    <x v="0"/>
    <x v="6"/>
    <n v="9"/>
    <x v="1"/>
  </r>
  <r>
    <x v="3"/>
    <s v="AWD-ZVK-Astridsdriftje"/>
    <d v="2016-09-09T11:10:00"/>
    <n v="1"/>
    <x v="3"/>
    <s v="Enallagma cyathigerum"/>
    <n v="4"/>
    <x v="0"/>
    <x v="6"/>
    <n v="9"/>
    <x v="1"/>
  </r>
  <r>
    <x v="3"/>
    <s v="AWD-ZVK-Astridsdriftje"/>
    <d v="2016-09-09T11:10:00"/>
    <n v="1"/>
    <x v="14"/>
    <s v="Aeshna mixta"/>
    <n v="1"/>
    <x v="0"/>
    <x v="6"/>
    <n v="9"/>
    <x v="3"/>
  </r>
  <r>
    <x v="3"/>
    <s v="AWD-ZVK-Astridsdriftje"/>
    <d v="2016-09-09T11:10:00"/>
    <n v="1"/>
    <x v="23"/>
    <s v="Sympetrum striolatum/vulgatum"/>
    <n v="24"/>
    <x v="0"/>
    <x v="6"/>
    <n v="9"/>
    <x v="2"/>
  </r>
  <r>
    <x v="3"/>
    <s v="AWD-ZVK-Astridsdriftje"/>
    <d v="2016-09-09T11:10:00"/>
    <n v="1"/>
    <x v="17"/>
    <s v="Sympetrum vulgatum"/>
    <n v="6"/>
    <x v="0"/>
    <x v="6"/>
    <n v="9"/>
    <x v="2"/>
  </r>
  <r>
    <x v="3"/>
    <s v="AWD-ZVK-Astridsdriftje"/>
    <d v="2016-09-09T11:10:00"/>
    <n v="2"/>
    <x v="13"/>
    <s v="Chalcolestes viridis"/>
    <n v="17"/>
    <x v="0"/>
    <x v="6"/>
    <n v="9"/>
    <x v="0"/>
  </r>
  <r>
    <x v="3"/>
    <s v="AWD-ZVK-Astridsdriftje"/>
    <d v="2016-09-09T11:10:00"/>
    <n v="2"/>
    <x v="1"/>
    <s v="Ischnura elegans"/>
    <n v="2"/>
    <x v="0"/>
    <x v="6"/>
    <n v="9"/>
    <x v="1"/>
  </r>
  <r>
    <x v="3"/>
    <s v="AWD-ZVK-Astridsdriftje"/>
    <d v="2016-09-09T11:10:00"/>
    <n v="2"/>
    <x v="3"/>
    <s v="Enallagma cyathigerum"/>
    <n v="5"/>
    <x v="0"/>
    <x v="6"/>
    <n v="9"/>
    <x v="1"/>
  </r>
  <r>
    <x v="3"/>
    <s v="AWD-ZVK-Astridsdriftje"/>
    <d v="2016-09-09T11:10:00"/>
    <n v="2"/>
    <x v="14"/>
    <s v="Aeshna mixta"/>
    <n v="4"/>
    <x v="0"/>
    <x v="6"/>
    <n v="9"/>
    <x v="3"/>
  </r>
  <r>
    <x v="3"/>
    <s v="AWD-ZVK-Astridsdriftje"/>
    <d v="2016-09-09T11:10:00"/>
    <n v="2"/>
    <x v="12"/>
    <s v="Sympetrum striolatum"/>
    <n v="1"/>
    <x v="0"/>
    <x v="6"/>
    <n v="9"/>
    <x v="2"/>
  </r>
  <r>
    <x v="3"/>
    <s v="AWD-ZVK-Astridsdriftje"/>
    <d v="2016-09-09T11:10:00"/>
    <n v="2"/>
    <x v="23"/>
    <s v="Sympetrum striolatum/vulgatum"/>
    <n v="10"/>
    <x v="0"/>
    <x v="6"/>
    <n v="9"/>
    <x v="2"/>
  </r>
  <r>
    <x v="3"/>
    <s v="AWD-ZVK-Astridsdriftje"/>
    <d v="2016-09-09T11:10:00"/>
    <n v="2"/>
    <x v="17"/>
    <s v="Sympetrum vulgatum"/>
    <n v="9"/>
    <x v="0"/>
    <x v="6"/>
    <n v="9"/>
    <x v="2"/>
  </r>
  <r>
    <x v="3"/>
    <s v="AWD-ZVK-Astridsdriftje"/>
    <d v="2016-09-09T11:10:00"/>
    <n v="4"/>
    <x v="14"/>
    <s v="Aeshna mixta"/>
    <n v="2"/>
    <x v="0"/>
    <x v="6"/>
    <n v="9"/>
    <x v="3"/>
  </r>
  <r>
    <x v="3"/>
    <s v="AWD-ZVK-Astridsdriftje"/>
    <d v="2016-09-09T11:10:00"/>
    <n v="5"/>
    <x v="14"/>
    <s v="Aeshna mixta"/>
    <n v="5"/>
    <x v="0"/>
    <x v="6"/>
    <n v="9"/>
    <x v="3"/>
  </r>
  <r>
    <x v="3"/>
    <s v="AWD-ZVK-Astridsdriftje"/>
    <d v="2016-09-28T14:00:00"/>
    <n v="1"/>
    <x v="13"/>
    <s v="Chalcolestes viridis"/>
    <n v="3"/>
    <x v="0"/>
    <x v="6"/>
    <n v="9"/>
    <x v="0"/>
  </r>
  <r>
    <x v="3"/>
    <s v="AWD-ZVK-Astridsdriftje"/>
    <d v="2016-09-28T14:00:00"/>
    <n v="1"/>
    <x v="3"/>
    <s v="Enallagma cyathigerum"/>
    <n v="1"/>
    <x v="0"/>
    <x v="6"/>
    <n v="9"/>
    <x v="1"/>
  </r>
  <r>
    <x v="3"/>
    <s v="AWD-ZVK-Astridsdriftje"/>
    <d v="2016-09-28T14:00:00"/>
    <n v="1"/>
    <x v="14"/>
    <s v="Aeshna mixta"/>
    <n v="1"/>
    <x v="0"/>
    <x v="6"/>
    <n v="9"/>
    <x v="3"/>
  </r>
  <r>
    <x v="3"/>
    <s v="AWD-ZVK-Astridsdriftje"/>
    <d v="2016-09-28T14:00:00"/>
    <n v="1"/>
    <x v="12"/>
    <s v="Sympetrum striolatum"/>
    <n v="14"/>
    <x v="0"/>
    <x v="6"/>
    <n v="9"/>
    <x v="2"/>
  </r>
  <r>
    <x v="3"/>
    <s v="AWD-ZVK-Astridsdriftje"/>
    <d v="2016-09-28T14:00:00"/>
    <n v="1"/>
    <x v="23"/>
    <s v="Sympetrum striolatum/vulgatum"/>
    <n v="8"/>
    <x v="0"/>
    <x v="6"/>
    <n v="9"/>
    <x v="2"/>
  </r>
  <r>
    <x v="3"/>
    <s v="AWD-ZVK-Astridsdriftje"/>
    <d v="2016-09-28T14:00:00"/>
    <n v="1"/>
    <x v="17"/>
    <s v="Sympetrum vulgatum"/>
    <n v="1"/>
    <x v="0"/>
    <x v="6"/>
    <n v="9"/>
    <x v="2"/>
  </r>
  <r>
    <x v="3"/>
    <s v="AWD-ZVK-Astridsdriftje"/>
    <d v="2016-09-28T14:00:00"/>
    <n v="2"/>
    <x v="13"/>
    <s v="Chalcolestes viridis"/>
    <n v="14"/>
    <x v="0"/>
    <x v="6"/>
    <n v="9"/>
    <x v="0"/>
  </r>
  <r>
    <x v="3"/>
    <s v="AWD-ZVK-Astridsdriftje"/>
    <d v="2016-09-28T14:00:00"/>
    <n v="2"/>
    <x v="14"/>
    <s v="Aeshna mixta"/>
    <n v="2"/>
    <x v="0"/>
    <x v="6"/>
    <n v="9"/>
    <x v="3"/>
  </r>
  <r>
    <x v="3"/>
    <s v="AWD-ZVK-Astridsdriftje"/>
    <d v="2016-09-28T14:00:00"/>
    <n v="2"/>
    <x v="12"/>
    <s v="Sympetrum striolatum"/>
    <n v="1"/>
    <x v="0"/>
    <x v="6"/>
    <n v="9"/>
    <x v="2"/>
  </r>
  <r>
    <x v="3"/>
    <s v="AWD-ZVK-Astridsdriftje"/>
    <d v="2016-09-28T14:00:00"/>
    <n v="2"/>
    <x v="23"/>
    <s v="Sympetrum striolatum/vulgatum"/>
    <n v="14"/>
    <x v="0"/>
    <x v="6"/>
    <n v="9"/>
    <x v="2"/>
  </r>
  <r>
    <x v="3"/>
    <s v="AWD-ZVK-Astridsdriftje"/>
    <d v="2016-09-28T14:00:00"/>
    <n v="2"/>
    <x v="17"/>
    <s v="Sympetrum vulgatum"/>
    <n v="2"/>
    <x v="0"/>
    <x v="6"/>
    <n v="9"/>
    <x v="2"/>
  </r>
  <r>
    <x v="3"/>
    <s v="AWD-ZVK-Astridsdriftje"/>
    <d v="2016-09-28T14:00:00"/>
    <n v="4"/>
    <x v="14"/>
    <s v="Aeshna mixta"/>
    <n v="1"/>
    <x v="0"/>
    <x v="6"/>
    <n v="9"/>
    <x v="3"/>
  </r>
  <r>
    <x v="3"/>
    <s v="AWD-ZVK-Astridsdriftje"/>
    <d v="2016-09-28T14:00:00"/>
    <n v="5"/>
    <x v="27"/>
    <s v="Aeshna cyanea"/>
    <n v="2"/>
    <x v="0"/>
    <x v="6"/>
    <n v="9"/>
    <x v="3"/>
  </r>
  <r>
    <x v="3"/>
    <s v="AWD-ZVK-Astridsdriftje"/>
    <d v="2016-09-28T14:00:00"/>
    <n v="5"/>
    <x v="14"/>
    <s v="Aeshna mixta"/>
    <n v="2"/>
    <x v="0"/>
    <x v="6"/>
    <n v="9"/>
    <x v="3"/>
  </r>
  <r>
    <x v="3"/>
    <s v="AWD-ZVK-Astridsdriftje"/>
    <d v="2017-05-24T15:10:00"/>
    <n v="4"/>
    <x v="3"/>
    <s v="Enallagma cyathigerum"/>
    <n v="40"/>
    <x v="0"/>
    <x v="7"/>
    <n v="5"/>
    <x v="1"/>
  </r>
  <r>
    <x v="3"/>
    <s v="AWD-ZVK-Astridsdriftje"/>
    <d v="2017-05-24T15:10:00"/>
    <n v="4"/>
    <x v="26"/>
    <s v="Erythromma najas"/>
    <n v="2"/>
    <x v="0"/>
    <x v="7"/>
    <n v="5"/>
    <x v="1"/>
  </r>
  <r>
    <x v="3"/>
    <s v="AWD-ZVK-Astridsdriftje"/>
    <d v="2017-05-24T15:10:00"/>
    <n v="4"/>
    <x v="8"/>
    <s v="Aeshna isoceles"/>
    <n v="1"/>
    <x v="0"/>
    <x v="7"/>
    <n v="5"/>
    <x v="3"/>
  </r>
  <r>
    <x v="3"/>
    <s v="AWD-ZVK-Astridsdriftje"/>
    <d v="2017-05-24T15:10:00"/>
    <n v="4"/>
    <x v="10"/>
    <s v="Libellula quadrimaculata"/>
    <n v="8"/>
    <x v="0"/>
    <x v="7"/>
    <n v="5"/>
    <x v="2"/>
  </r>
  <r>
    <x v="3"/>
    <s v="AWD-ZVK-Astridsdriftje"/>
    <d v="2017-05-24T15:10:00"/>
    <n v="5"/>
    <x v="1"/>
    <s v="Ischnura elegans"/>
    <n v="10"/>
    <x v="0"/>
    <x v="7"/>
    <n v="5"/>
    <x v="1"/>
  </r>
  <r>
    <x v="3"/>
    <s v="AWD-ZVK-Astridsdriftje"/>
    <d v="2017-05-24T15:10:00"/>
    <n v="5"/>
    <x v="3"/>
    <s v="Enallagma cyathigerum"/>
    <n v="61"/>
    <x v="0"/>
    <x v="7"/>
    <n v="5"/>
    <x v="1"/>
  </r>
  <r>
    <x v="3"/>
    <s v="AWD-ZVK-Astridsdriftje"/>
    <d v="2017-05-24T15:10:00"/>
    <n v="5"/>
    <x v="6"/>
    <s v="Coenagrion puella"/>
    <n v="15"/>
    <x v="0"/>
    <x v="7"/>
    <n v="5"/>
    <x v="1"/>
  </r>
  <r>
    <x v="3"/>
    <s v="AWD-ZVK-Astridsdriftje"/>
    <d v="2017-05-24T15:10:00"/>
    <n v="5"/>
    <x v="26"/>
    <s v="Erythromma najas"/>
    <n v="7"/>
    <x v="0"/>
    <x v="7"/>
    <n v="5"/>
    <x v="1"/>
  </r>
  <r>
    <x v="3"/>
    <s v="AWD-ZVK-Astridsdriftje"/>
    <d v="2017-05-24T15:10:00"/>
    <n v="5"/>
    <x v="7"/>
    <s v="Brachytron pratense"/>
    <n v="2"/>
    <x v="0"/>
    <x v="7"/>
    <n v="5"/>
    <x v="3"/>
  </r>
  <r>
    <x v="3"/>
    <s v="AWD-ZVK-Astridsdriftje"/>
    <d v="2017-05-24T15:10:00"/>
    <n v="5"/>
    <x v="9"/>
    <s v="Anax imperator"/>
    <n v="2"/>
    <x v="0"/>
    <x v="7"/>
    <n v="5"/>
    <x v="3"/>
  </r>
  <r>
    <x v="3"/>
    <s v="AWD-ZVK-Astridsdriftje"/>
    <d v="2017-05-24T15:10:00"/>
    <n v="5"/>
    <x v="20"/>
    <s v="Anax parthenope"/>
    <n v="1"/>
    <x v="0"/>
    <x v="7"/>
    <n v="5"/>
    <x v="3"/>
  </r>
  <r>
    <x v="3"/>
    <s v="AWD-ZVK-Astridsdriftje"/>
    <d v="2017-05-24T15:10:00"/>
    <n v="5"/>
    <x v="10"/>
    <s v="Libellula quadrimaculata"/>
    <n v="22"/>
    <x v="0"/>
    <x v="7"/>
    <n v="5"/>
    <x v="2"/>
  </r>
  <r>
    <x v="3"/>
    <s v="AWD-ZVK-Astridsdriftje"/>
    <d v="2017-05-24T15:10:00"/>
    <n v="3"/>
    <x v="1"/>
    <s v="Ischnura elegans"/>
    <n v="46"/>
    <x v="0"/>
    <x v="7"/>
    <n v="5"/>
    <x v="1"/>
  </r>
  <r>
    <x v="3"/>
    <s v="AWD-ZVK-Astridsdriftje"/>
    <d v="2017-05-24T15:10:00"/>
    <n v="3"/>
    <x v="10"/>
    <s v="Libellula quadrimaculata"/>
    <n v="44"/>
    <x v="0"/>
    <x v="7"/>
    <n v="5"/>
    <x v="2"/>
  </r>
  <r>
    <x v="3"/>
    <s v="AWD-ZVK-Astridsdriftje"/>
    <d v="2017-05-24T15:10:00"/>
    <n v="3"/>
    <x v="8"/>
    <s v="Aeshna isoceles"/>
    <n v="1"/>
    <x v="0"/>
    <x v="7"/>
    <n v="5"/>
    <x v="3"/>
  </r>
  <r>
    <x v="3"/>
    <s v="AWD-ZVK-Astridsdriftje"/>
    <d v="2017-05-24T15:10:00"/>
    <n v="3"/>
    <x v="3"/>
    <s v="Enallagma cyathigerum"/>
    <n v="28"/>
    <x v="0"/>
    <x v="7"/>
    <n v="5"/>
    <x v="1"/>
  </r>
  <r>
    <x v="3"/>
    <s v="AWD-ZVK-Astridsdriftje"/>
    <d v="2017-05-24T15:10:00"/>
    <n v="3"/>
    <x v="7"/>
    <s v="Brachytron pratense"/>
    <n v="2"/>
    <x v="0"/>
    <x v="7"/>
    <n v="5"/>
    <x v="3"/>
  </r>
  <r>
    <x v="3"/>
    <s v="AWD-ZVK-Astridsdriftje"/>
    <d v="2017-06-14T14:20:00"/>
    <n v="4"/>
    <x v="10"/>
    <s v="Libellula quadrimaculata"/>
    <n v="17"/>
    <x v="0"/>
    <x v="7"/>
    <n v="6"/>
    <x v="2"/>
  </r>
  <r>
    <x v="3"/>
    <s v="AWD-ZVK-Astridsdriftje"/>
    <d v="2017-06-14T14:20:00"/>
    <n v="4"/>
    <x v="3"/>
    <s v="Enallagma cyathigerum"/>
    <n v="33"/>
    <x v="0"/>
    <x v="7"/>
    <n v="6"/>
    <x v="1"/>
  </r>
  <r>
    <x v="3"/>
    <s v="AWD-ZVK-Astridsdriftje"/>
    <d v="2017-06-14T14:20:00"/>
    <n v="4"/>
    <x v="26"/>
    <s v="Erythromma najas"/>
    <n v="5"/>
    <x v="0"/>
    <x v="7"/>
    <n v="6"/>
    <x v="1"/>
  </r>
  <r>
    <x v="3"/>
    <s v="AWD-ZVK-Astridsdriftje"/>
    <d v="2017-06-14T14:20:00"/>
    <n v="4"/>
    <x v="1"/>
    <s v="Ischnura elegans"/>
    <n v="8"/>
    <x v="0"/>
    <x v="7"/>
    <n v="6"/>
    <x v="1"/>
  </r>
  <r>
    <x v="3"/>
    <s v="AWD-ZVK-Astridsdriftje"/>
    <d v="2017-06-14T14:20:00"/>
    <n v="4"/>
    <x v="9"/>
    <s v="Anax imperator"/>
    <n v="1"/>
    <x v="0"/>
    <x v="7"/>
    <n v="6"/>
    <x v="3"/>
  </r>
  <r>
    <x v="3"/>
    <s v="AWD-ZVK-Astridsdriftje"/>
    <d v="2017-06-14T14:20:00"/>
    <n v="4"/>
    <x v="8"/>
    <s v="Aeshna isoceles"/>
    <n v="4"/>
    <x v="0"/>
    <x v="7"/>
    <n v="6"/>
    <x v="3"/>
  </r>
  <r>
    <x v="3"/>
    <s v="AWD-ZVK-Astridsdriftje"/>
    <d v="2017-06-14T14:20:00"/>
    <n v="5"/>
    <x v="3"/>
    <s v="Enallagma cyathigerum"/>
    <n v="100"/>
    <x v="0"/>
    <x v="7"/>
    <n v="6"/>
    <x v="1"/>
  </r>
  <r>
    <x v="3"/>
    <s v="AWD-ZVK-Astridsdriftje"/>
    <d v="2017-06-14T14:20:00"/>
    <n v="5"/>
    <x v="8"/>
    <s v="Aeshna isoceles"/>
    <n v="2"/>
    <x v="0"/>
    <x v="7"/>
    <n v="6"/>
    <x v="3"/>
  </r>
  <r>
    <x v="3"/>
    <s v="AWD-ZVK-Astridsdriftje"/>
    <d v="2017-06-14T14:20:00"/>
    <n v="5"/>
    <x v="9"/>
    <s v="Anax imperator"/>
    <n v="5"/>
    <x v="0"/>
    <x v="7"/>
    <n v="6"/>
    <x v="3"/>
  </r>
  <r>
    <x v="3"/>
    <s v="AWD-ZVK-Astridsdriftje"/>
    <d v="2017-06-14T14:20:00"/>
    <n v="5"/>
    <x v="10"/>
    <s v="Libellula quadrimaculata"/>
    <n v="30"/>
    <x v="0"/>
    <x v="7"/>
    <n v="6"/>
    <x v="2"/>
  </r>
  <r>
    <x v="3"/>
    <s v="AWD-ZVK-Astridsdriftje"/>
    <d v="2017-06-14T14:20:00"/>
    <n v="5"/>
    <x v="5"/>
    <s v="Orthetrum cancellatum"/>
    <n v="9"/>
    <x v="0"/>
    <x v="7"/>
    <n v="6"/>
    <x v="2"/>
  </r>
  <r>
    <x v="3"/>
    <s v="AWD-ZVK-Astridsdriftje"/>
    <d v="2017-06-14T14:20:00"/>
    <n v="5"/>
    <x v="1"/>
    <s v="Ischnura elegans"/>
    <n v="2"/>
    <x v="0"/>
    <x v="7"/>
    <n v="6"/>
    <x v="1"/>
  </r>
  <r>
    <x v="3"/>
    <s v="AWD-ZVK-Astridsdriftje"/>
    <d v="2017-06-14T14:20:00"/>
    <n v="5"/>
    <x v="26"/>
    <s v="Erythromma najas"/>
    <n v="7"/>
    <x v="0"/>
    <x v="7"/>
    <n v="6"/>
    <x v="1"/>
  </r>
  <r>
    <x v="3"/>
    <s v="AWD-ZVK-Astridsdriftje"/>
    <d v="2017-06-14T14:20:00"/>
    <n v="3"/>
    <x v="9"/>
    <s v="Anax imperator"/>
    <n v="12"/>
    <x v="0"/>
    <x v="7"/>
    <n v="6"/>
    <x v="3"/>
  </r>
  <r>
    <x v="3"/>
    <s v="AWD-ZVK-Astridsdriftje"/>
    <d v="2017-06-14T14:20:00"/>
    <n v="3"/>
    <x v="26"/>
    <s v="Erythromma najas"/>
    <n v="5"/>
    <x v="0"/>
    <x v="7"/>
    <n v="6"/>
    <x v="1"/>
  </r>
  <r>
    <x v="3"/>
    <s v="AWD-ZVK-Astridsdriftje"/>
    <d v="2017-06-14T14:20:00"/>
    <n v="3"/>
    <x v="1"/>
    <s v="Ischnura elegans"/>
    <n v="78"/>
    <x v="0"/>
    <x v="7"/>
    <n v="6"/>
    <x v="1"/>
  </r>
  <r>
    <x v="3"/>
    <s v="AWD-ZVK-Astridsdriftje"/>
    <d v="2017-06-14T14:20:00"/>
    <n v="3"/>
    <x v="10"/>
    <s v="Libellula quadrimaculata"/>
    <n v="40"/>
    <x v="0"/>
    <x v="7"/>
    <n v="6"/>
    <x v="2"/>
  </r>
  <r>
    <x v="3"/>
    <s v="AWD-ZVK-Astridsdriftje"/>
    <d v="2017-06-14T14:20:00"/>
    <n v="3"/>
    <x v="8"/>
    <s v="Aeshna isoceles"/>
    <n v="5"/>
    <x v="0"/>
    <x v="7"/>
    <n v="6"/>
    <x v="3"/>
  </r>
  <r>
    <x v="3"/>
    <s v="AWD-ZVK-Astridsdriftje"/>
    <d v="2017-06-14T14:20:00"/>
    <n v="3"/>
    <x v="3"/>
    <s v="Enallagma cyathigerum"/>
    <n v="34"/>
    <x v="0"/>
    <x v="7"/>
    <n v="6"/>
    <x v="1"/>
  </r>
  <r>
    <x v="3"/>
    <s v="AWD-ZVK-Astridsdriftje"/>
    <d v="2017-06-14T14:20:00"/>
    <n v="3"/>
    <x v="20"/>
    <s v="Anax parthenope"/>
    <n v="1"/>
    <x v="0"/>
    <x v="7"/>
    <n v="6"/>
    <x v="3"/>
  </r>
  <r>
    <x v="3"/>
    <s v="AWD-ZVK-Astridsdriftje"/>
    <d v="2017-07-03T12:20:00"/>
    <n v="4"/>
    <x v="1"/>
    <s v="Ischnura elegans"/>
    <n v="15"/>
    <x v="0"/>
    <x v="7"/>
    <n v="7"/>
    <x v="1"/>
  </r>
  <r>
    <x v="3"/>
    <s v="AWD-ZVK-Astridsdriftje"/>
    <d v="2017-07-03T12:20:00"/>
    <n v="4"/>
    <x v="3"/>
    <s v="Enallagma cyathigerum"/>
    <n v="20"/>
    <x v="0"/>
    <x v="7"/>
    <n v="7"/>
    <x v="1"/>
  </r>
  <r>
    <x v="3"/>
    <s v="AWD-ZVK-Astridsdriftje"/>
    <d v="2017-07-03T12:20:00"/>
    <n v="4"/>
    <x v="26"/>
    <s v="Erythromma najas"/>
    <n v="8"/>
    <x v="0"/>
    <x v="7"/>
    <n v="7"/>
    <x v="1"/>
  </r>
  <r>
    <x v="3"/>
    <s v="AWD-ZVK-Astridsdriftje"/>
    <d v="2017-07-03T12:20:00"/>
    <n v="4"/>
    <x v="17"/>
    <s v="Sympetrum vulgatum"/>
    <n v="4"/>
    <x v="0"/>
    <x v="7"/>
    <n v="7"/>
    <x v="2"/>
  </r>
  <r>
    <x v="3"/>
    <s v="AWD-ZVK-Astridsdriftje"/>
    <d v="2017-07-03T12:20:00"/>
    <n v="4"/>
    <x v="13"/>
    <s v="Chalcolestes viridis"/>
    <n v="3"/>
    <x v="0"/>
    <x v="7"/>
    <n v="7"/>
    <x v="0"/>
  </r>
  <r>
    <x v="3"/>
    <s v="AWD-ZVK-Astridsdriftje"/>
    <d v="2017-07-03T12:20:00"/>
    <n v="5"/>
    <x v="3"/>
    <s v="Enallagma cyathigerum"/>
    <n v="67"/>
    <x v="0"/>
    <x v="7"/>
    <n v="7"/>
    <x v="1"/>
  </r>
  <r>
    <x v="3"/>
    <s v="AWD-ZVK-Astridsdriftje"/>
    <d v="2017-07-03T12:20:00"/>
    <n v="5"/>
    <x v="26"/>
    <s v="Erythromma najas"/>
    <n v="16"/>
    <x v="0"/>
    <x v="7"/>
    <n v="7"/>
    <x v="1"/>
  </r>
  <r>
    <x v="3"/>
    <s v="AWD-ZVK-Astridsdriftje"/>
    <d v="2017-07-03T12:20:00"/>
    <n v="5"/>
    <x v="9"/>
    <s v="Anax imperator"/>
    <n v="1"/>
    <x v="0"/>
    <x v="7"/>
    <n v="7"/>
    <x v="3"/>
  </r>
  <r>
    <x v="3"/>
    <s v="AWD-ZVK-Astridsdriftje"/>
    <d v="2017-07-03T12:20:00"/>
    <n v="5"/>
    <x v="1"/>
    <s v="Ischnura elegans"/>
    <n v="68"/>
    <x v="0"/>
    <x v="7"/>
    <n v="7"/>
    <x v="1"/>
  </r>
  <r>
    <x v="3"/>
    <s v="AWD-ZVK-Astridsdriftje"/>
    <d v="2017-07-03T12:20:00"/>
    <n v="5"/>
    <x v="17"/>
    <s v="Sympetrum vulgatum"/>
    <n v="20"/>
    <x v="0"/>
    <x v="7"/>
    <n v="7"/>
    <x v="2"/>
  </r>
  <r>
    <x v="3"/>
    <s v="AWD-ZVK-Astridsdriftje"/>
    <d v="2017-07-03T12:20:00"/>
    <n v="5"/>
    <x v="13"/>
    <s v="Chalcolestes viridis"/>
    <n v="2"/>
    <x v="0"/>
    <x v="7"/>
    <n v="7"/>
    <x v="0"/>
  </r>
  <r>
    <x v="3"/>
    <s v="AWD-ZVK-Astridsdriftje"/>
    <d v="2017-07-03T12:20:00"/>
    <n v="3"/>
    <x v="26"/>
    <s v="Erythromma najas"/>
    <n v="2"/>
    <x v="0"/>
    <x v="7"/>
    <n v="7"/>
    <x v="1"/>
  </r>
  <r>
    <x v="3"/>
    <s v="AWD-ZVK-Astridsdriftje"/>
    <d v="2017-07-03T12:20:00"/>
    <n v="3"/>
    <x v="1"/>
    <s v="Ischnura elegans"/>
    <n v="90"/>
    <x v="0"/>
    <x v="7"/>
    <n v="7"/>
    <x v="1"/>
  </r>
  <r>
    <x v="3"/>
    <s v="AWD-ZVK-Astridsdriftje"/>
    <d v="2017-07-03T12:20:00"/>
    <n v="3"/>
    <x v="17"/>
    <s v="Sympetrum vulgatum"/>
    <n v="167"/>
    <x v="0"/>
    <x v="7"/>
    <n v="7"/>
    <x v="2"/>
  </r>
  <r>
    <x v="3"/>
    <s v="AWD-ZVK-Astridsdriftje"/>
    <d v="2017-07-03T12:20:00"/>
    <n v="3"/>
    <x v="3"/>
    <s v="Enallagma cyathigerum"/>
    <n v="86"/>
    <x v="0"/>
    <x v="7"/>
    <n v="7"/>
    <x v="1"/>
  </r>
  <r>
    <x v="3"/>
    <s v="AWD-ZVK-Astridsdriftje"/>
    <d v="2017-07-03T12:20:00"/>
    <n v="3"/>
    <x v="13"/>
    <s v="Chalcolestes viridis"/>
    <n v="52"/>
    <x v="0"/>
    <x v="7"/>
    <n v="7"/>
    <x v="0"/>
  </r>
  <r>
    <x v="3"/>
    <s v="AWD-ZVK-Astridsdriftje"/>
    <d v="2017-07-19T14:00:00"/>
    <n v="4"/>
    <x v="16"/>
    <s v="Sympetrum sanguineum"/>
    <n v="3"/>
    <x v="0"/>
    <x v="7"/>
    <n v="7"/>
    <x v="2"/>
  </r>
  <r>
    <x v="3"/>
    <s v="AWD-ZVK-Astridsdriftje"/>
    <d v="2017-07-19T14:00:00"/>
    <n v="4"/>
    <x v="17"/>
    <s v="Sympetrum vulgatum"/>
    <n v="15"/>
    <x v="0"/>
    <x v="7"/>
    <n v="7"/>
    <x v="2"/>
  </r>
  <r>
    <x v="3"/>
    <s v="AWD-ZVK-Astridsdriftje"/>
    <d v="2017-07-19T14:00:00"/>
    <n v="4"/>
    <x v="1"/>
    <s v="Ischnura elegans"/>
    <n v="2"/>
    <x v="0"/>
    <x v="7"/>
    <n v="7"/>
    <x v="1"/>
  </r>
  <r>
    <x v="3"/>
    <s v="AWD-ZVK-Astridsdriftje"/>
    <d v="2017-07-19T14:00:00"/>
    <n v="4"/>
    <x v="3"/>
    <s v="Enallagma cyathigerum"/>
    <n v="33"/>
    <x v="0"/>
    <x v="7"/>
    <n v="7"/>
    <x v="1"/>
  </r>
  <r>
    <x v="3"/>
    <s v="AWD-ZVK-Astridsdriftje"/>
    <d v="2017-07-19T14:00:00"/>
    <n v="4"/>
    <x v="6"/>
    <s v="Coenagrion puella"/>
    <n v="1"/>
    <x v="0"/>
    <x v="7"/>
    <n v="7"/>
    <x v="1"/>
  </r>
  <r>
    <x v="3"/>
    <s v="AWD-ZVK-Astridsdriftje"/>
    <d v="2017-07-19T14:00:00"/>
    <n v="4"/>
    <x v="26"/>
    <s v="Erythromma najas"/>
    <n v="9"/>
    <x v="0"/>
    <x v="7"/>
    <n v="7"/>
    <x v="1"/>
  </r>
  <r>
    <x v="3"/>
    <s v="AWD-ZVK-Astridsdriftje"/>
    <d v="2017-07-19T14:00:00"/>
    <n v="5"/>
    <x v="9"/>
    <s v="Anax imperator"/>
    <n v="1"/>
    <x v="0"/>
    <x v="7"/>
    <n v="7"/>
    <x v="3"/>
  </r>
  <r>
    <x v="3"/>
    <s v="AWD-ZVK-Astridsdriftje"/>
    <d v="2017-07-19T14:00:00"/>
    <n v="5"/>
    <x v="5"/>
    <s v="Orthetrum cancellatum"/>
    <n v="5"/>
    <x v="0"/>
    <x v="7"/>
    <n v="7"/>
    <x v="2"/>
  </r>
  <r>
    <x v="3"/>
    <s v="AWD-ZVK-Astridsdriftje"/>
    <d v="2017-07-19T14:00:00"/>
    <n v="5"/>
    <x v="26"/>
    <s v="Erythromma najas"/>
    <n v="18"/>
    <x v="0"/>
    <x v="7"/>
    <n v="7"/>
    <x v="1"/>
  </r>
  <r>
    <x v="3"/>
    <s v="AWD-ZVK-Astridsdriftje"/>
    <d v="2017-07-19T14:00:00"/>
    <n v="5"/>
    <x v="3"/>
    <s v="Enallagma cyathigerum"/>
    <n v="71"/>
    <x v="0"/>
    <x v="7"/>
    <n v="7"/>
    <x v="1"/>
  </r>
  <r>
    <x v="3"/>
    <s v="AWD-ZVK-Astridsdriftje"/>
    <d v="2017-07-19T14:00:00"/>
    <n v="5"/>
    <x v="1"/>
    <s v="Ischnura elegans"/>
    <n v="10"/>
    <x v="0"/>
    <x v="7"/>
    <n v="7"/>
    <x v="1"/>
  </r>
  <r>
    <x v="3"/>
    <s v="AWD-ZVK-Astridsdriftje"/>
    <d v="2017-07-19T14:00:00"/>
    <n v="5"/>
    <x v="20"/>
    <s v="Anax parthenope"/>
    <n v="2"/>
    <x v="0"/>
    <x v="7"/>
    <n v="7"/>
    <x v="3"/>
  </r>
  <r>
    <x v="3"/>
    <s v="AWD-ZVK-Astridsdriftje"/>
    <d v="2017-07-19T14:00:00"/>
    <n v="5"/>
    <x v="16"/>
    <s v="Sympetrum sanguineum"/>
    <n v="6"/>
    <x v="0"/>
    <x v="7"/>
    <n v="7"/>
    <x v="2"/>
  </r>
  <r>
    <x v="3"/>
    <s v="AWD-ZVK-Astridsdriftje"/>
    <d v="2017-07-19T14:00:00"/>
    <n v="5"/>
    <x v="17"/>
    <s v="Sympetrum vulgatum"/>
    <n v="6"/>
    <x v="0"/>
    <x v="7"/>
    <n v="7"/>
    <x v="2"/>
  </r>
  <r>
    <x v="3"/>
    <s v="AWD-ZVK-Astridsdriftje"/>
    <d v="2017-07-19T14:00:00"/>
    <n v="3"/>
    <x v="16"/>
    <s v="Sympetrum sanguineum"/>
    <n v="30"/>
    <x v="0"/>
    <x v="7"/>
    <n v="7"/>
    <x v="2"/>
  </r>
  <r>
    <x v="3"/>
    <s v="AWD-ZVK-Astridsdriftje"/>
    <d v="2017-07-19T14:00:00"/>
    <n v="3"/>
    <x v="12"/>
    <s v="Sympetrum striolatum"/>
    <n v="1"/>
    <x v="0"/>
    <x v="7"/>
    <n v="7"/>
    <x v="2"/>
  </r>
  <r>
    <x v="3"/>
    <s v="AWD-ZVK-Astridsdriftje"/>
    <d v="2017-07-19T14:00:00"/>
    <n v="3"/>
    <x v="5"/>
    <s v="Orthetrum cancellatum"/>
    <n v="1"/>
    <x v="0"/>
    <x v="7"/>
    <n v="7"/>
    <x v="2"/>
  </r>
  <r>
    <x v="3"/>
    <s v="AWD-ZVK-Astridsdriftje"/>
    <d v="2017-07-19T14:00:00"/>
    <n v="3"/>
    <x v="9"/>
    <s v="Anax imperator"/>
    <n v="2"/>
    <x v="0"/>
    <x v="7"/>
    <n v="7"/>
    <x v="3"/>
  </r>
  <r>
    <x v="3"/>
    <s v="AWD-ZVK-Astridsdriftje"/>
    <d v="2017-07-19T14:00:00"/>
    <n v="3"/>
    <x v="26"/>
    <s v="Erythromma najas"/>
    <n v="13"/>
    <x v="0"/>
    <x v="7"/>
    <n v="7"/>
    <x v="1"/>
  </r>
  <r>
    <x v="3"/>
    <s v="AWD-ZVK-Astridsdriftje"/>
    <d v="2017-07-19T14:00:00"/>
    <n v="3"/>
    <x v="13"/>
    <s v="Chalcolestes viridis"/>
    <n v="45"/>
    <x v="0"/>
    <x v="7"/>
    <n v="7"/>
    <x v="0"/>
  </r>
  <r>
    <x v="3"/>
    <s v="AWD-ZVK-Astridsdriftje"/>
    <d v="2017-07-19T14:00:00"/>
    <n v="3"/>
    <x v="1"/>
    <s v="Ischnura elegans"/>
    <n v="61"/>
    <x v="0"/>
    <x v="7"/>
    <n v="7"/>
    <x v="1"/>
  </r>
  <r>
    <x v="3"/>
    <s v="AWD-ZVK-Astridsdriftje"/>
    <d v="2017-07-19T14:00:00"/>
    <n v="3"/>
    <x v="17"/>
    <s v="Sympetrum vulgatum"/>
    <n v="41"/>
    <x v="0"/>
    <x v="7"/>
    <n v="7"/>
    <x v="2"/>
  </r>
  <r>
    <x v="3"/>
    <s v="AWD-ZVK-Astridsdriftje"/>
    <d v="2017-07-19T14:00:00"/>
    <n v="3"/>
    <x v="3"/>
    <s v="Enallagma cyathigerum"/>
    <n v="42"/>
    <x v="0"/>
    <x v="7"/>
    <n v="7"/>
    <x v="1"/>
  </r>
  <r>
    <x v="3"/>
    <s v="AWD-ZVK-Astridsdriftje"/>
    <d v="2017-07-19T14:00:00"/>
    <n v="3"/>
    <x v="20"/>
    <s v="Anax parthenope"/>
    <n v="1"/>
    <x v="0"/>
    <x v="7"/>
    <n v="7"/>
    <x v="3"/>
  </r>
  <r>
    <x v="3"/>
    <s v="AWD-ZVK-Astridsdriftje"/>
    <d v="2017-08-02T14:15:00"/>
    <n v="4"/>
    <x v="1"/>
    <s v="Ischnura elegans"/>
    <n v="14"/>
    <x v="0"/>
    <x v="7"/>
    <n v="8"/>
    <x v="1"/>
  </r>
  <r>
    <x v="3"/>
    <s v="AWD-ZVK-Astridsdriftje"/>
    <d v="2017-08-02T14:15:00"/>
    <n v="4"/>
    <x v="3"/>
    <s v="Enallagma cyathigerum"/>
    <n v="27"/>
    <x v="0"/>
    <x v="7"/>
    <n v="8"/>
    <x v="1"/>
  </r>
  <r>
    <x v="3"/>
    <s v="AWD-ZVK-Astridsdriftje"/>
    <d v="2017-08-02T14:15:00"/>
    <n v="4"/>
    <x v="26"/>
    <s v="Erythromma najas"/>
    <n v="4"/>
    <x v="0"/>
    <x v="7"/>
    <n v="8"/>
    <x v="1"/>
  </r>
  <r>
    <x v="3"/>
    <s v="AWD-ZVK-Astridsdriftje"/>
    <d v="2017-08-02T14:15:00"/>
    <n v="4"/>
    <x v="16"/>
    <s v="Sympetrum sanguineum"/>
    <n v="2"/>
    <x v="0"/>
    <x v="7"/>
    <n v="8"/>
    <x v="2"/>
  </r>
  <r>
    <x v="3"/>
    <s v="AWD-ZVK-Astridsdriftje"/>
    <d v="2017-08-02T14:15:00"/>
    <n v="5"/>
    <x v="13"/>
    <s v="Chalcolestes viridis"/>
    <n v="1"/>
    <x v="0"/>
    <x v="7"/>
    <n v="8"/>
    <x v="0"/>
  </r>
  <r>
    <x v="3"/>
    <s v="AWD-ZVK-Astridsdriftje"/>
    <d v="2017-08-02T14:15:00"/>
    <n v="5"/>
    <x v="1"/>
    <s v="Ischnura elegans"/>
    <n v="12"/>
    <x v="0"/>
    <x v="7"/>
    <n v="8"/>
    <x v="1"/>
  </r>
  <r>
    <x v="3"/>
    <s v="AWD-ZVK-Astridsdriftje"/>
    <d v="2017-08-02T14:15:00"/>
    <n v="5"/>
    <x v="3"/>
    <s v="Enallagma cyathigerum"/>
    <n v="92"/>
    <x v="0"/>
    <x v="7"/>
    <n v="8"/>
    <x v="1"/>
  </r>
  <r>
    <x v="3"/>
    <s v="AWD-ZVK-Astridsdriftje"/>
    <d v="2017-08-02T14:15:00"/>
    <n v="5"/>
    <x v="26"/>
    <s v="Erythromma najas"/>
    <n v="4"/>
    <x v="0"/>
    <x v="7"/>
    <n v="8"/>
    <x v="1"/>
  </r>
  <r>
    <x v="3"/>
    <s v="AWD-ZVK-Astridsdriftje"/>
    <d v="2017-08-02T14:15:00"/>
    <n v="5"/>
    <x v="9"/>
    <s v="Anax imperator"/>
    <n v="1"/>
    <x v="0"/>
    <x v="7"/>
    <n v="8"/>
    <x v="3"/>
  </r>
  <r>
    <x v="3"/>
    <s v="AWD-ZVK-Astridsdriftje"/>
    <d v="2017-08-02T14:15:00"/>
    <n v="5"/>
    <x v="5"/>
    <s v="Orthetrum cancellatum"/>
    <n v="1"/>
    <x v="0"/>
    <x v="7"/>
    <n v="8"/>
    <x v="2"/>
  </r>
  <r>
    <x v="3"/>
    <s v="AWD-ZVK-Astridsdriftje"/>
    <d v="2017-08-02T14:15:00"/>
    <n v="5"/>
    <x v="16"/>
    <s v="Sympetrum sanguineum"/>
    <n v="1"/>
    <x v="0"/>
    <x v="7"/>
    <n v="8"/>
    <x v="2"/>
  </r>
  <r>
    <x v="3"/>
    <s v="AWD-ZVK-Astridsdriftje"/>
    <d v="2017-08-02T14:15:00"/>
    <n v="5"/>
    <x v="12"/>
    <s v="Sympetrum striolatum"/>
    <n v="3"/>
    <x v="0"/>
    <x v="7"/>
    <n v="8"/>
    <x v="2"/>
  </r>
  <r>
    <x v="3"/>
    <s v="AWD-ZVK-Astridsdriftje"/>
    <d v="2017-08-02T14:15:00"/>
    <n v="5"/>
    <x v="23"/>
    <s v="Sympetrum striolatum/vulgatum"/>
    <n v="5"/>
    <x v="0"/>
    <x v="7"/>
    <n v="8"/>
    <x v="2"/>
  </r>
  <r>
    <x v="3"/>
    <s v="AWD-ZVK-Astridsdriftje"/>
    <d v="2017-08-02T14:15:00"/>
    <n v="3"/>
    <x v="12"/>
    <s v="Sympetrum striolatum"/>
    <n v="3"/>
    <x v="0"/>
    <x v="7"/>
    <n v="8"/>
    <x v="2"/>
  </r>
  <r>
    <x v="3"/>
    <s v="AWD-ZVK-Astridsdriftje"/>
    <d v="2017-08-02T14:15:00"/>
    <n v="3"/>
    <x v="23"/>
    <s v="Sympetrum striolatum/vulgatum"/>
    <n v="13"/>
    <x v="0"/>
    <x v="7"/>
    <n v="8"/>
    <x v="2"/>
  </r>
  <r>
    <x v="3"/>
    <s v="AWD-ZVK-Astridsdriftje"/>
    <d v="2017-08-02T14:15:00"/>
    <n v="3"/>
    <x v="9"/>
    <s v="Anax imperator"/>
    <n v="1"/>
    <x v="0"/>
    <x v="7"/>
    <n v="8"/>
    <x v="3"/>
  </r>
  <r>
    <x v="3"/>
    <s v="AWD-ZVK-Astridsdriftje"/>
    <d v="2017-08-02T14:15:00"/>
    <n v="3"/>
    <x v="26"/>
    <s v="Erythromma najas"/>
    <n v="7"/>
    <x v="0"/>
    <x v="7"/>
    <n v="8"/>
    <x v="1"/>
  </r>
  <r>
    <x v="3"/>
    <s v="AWD-ZVK-Astridsdriftje"/>
    <d v="2017-08-02T14:15:00"/>
    <n v="3"/>
    <x v="13"/>
    <s v="Chalcolestes viridis"/>
    <n v="36"/>
    <x v="0"/>
    <x v="7"/>
    <n v="8"/>
    <x v="0"/>
  </r>
  <r>
    <x v="3"/>
    <s v="AWD-ZVK-Astridsdriftje"/>
    <d v="2017-08-02T14:15:00"/>
    <n v="3"/>
    <x v="1"/>
    <s v="Ischnura elegans"/>
    <n v="74"/>
    <x v="0"/>
    <x v="7"/>
    <n v="8"/>
    <x v="1"/>
  </r>
  <r>
    <x v="3"/>
    <s v="AWD-ZVK-Astridsdriftje"/>
    <d v="2017-08-02T14:15:00"/>
    <n v="3"/>
    <x v="14"/>
    <s v="Aeshna mixta"/>
    <n v="1"/>
    <x v="0"/>
    <x v="7"/>
    <n v="8"/>
    <x v="3"/>
  </r>
  <r>
    <x v="3"/>
    <s v="AWD-ZVK-Astridsdriftje"/>
    <d v="2017-08-02T14:15:00"/>
    <n v="3"/>
    <x v="17"/>
    <s v="Sympetrum vulgatum"/>
    <n v="1"/>
    <x v="0"/>
    <x v="7"/>
    <n v="8"/>
    <x v="2"/>
  </r>
  <r>
    <x v="3"/>
    <s v="AWD-ZVK-Astridsdriftje"/>
    <d v="2017-08-02T14:15:00"/>
    <n v="3"/>
    <x v="3"/>
    <s v="Enallagma cyathigerum"/>
    <n v="72"/>
    <x v="0"/>
    <x v="7"/>
    <n v="8"/>
    <x v="1"/>
  </r>
  <r>
    <x v="3"/>
    <s v="AWD-ZVK-Astridsdriftje"/>
    <d v="2017-08-02T14:15:00"/>
    <n v="3"/>
    <x v="16"/>
    <s v="Sympetrum sanguineum"/>
    <n v="17"/>
    <x v="0"/>
    <x v="7"/>
    <n v="8"/>
    <x v="2"/>
  </r>
  <r>
    <x v="3"/>
    <s v="AWD-ZVK-Astridsdriftje"/>
    <d v="2017-08-11T14:30:00"/>
    <n v="4"/>
    <x v="1"/>
    <s v="Ischnura elegans"/>
    <n v="10"/>
    <x v="0"/>
    <x v="7"/>
    <n v="8"/>
    <x v="1"/>
  </r>
  <r>
    <x v="3"/>
    <s v="AWD-ZVK-Astridsdriftje"/>
    <d v="2017-08-11T14:30:00"/>
    <n v="4"/>
    <x v="3"/>
    <s v="Enallagma cyathigerum"/>
    <n v="45"/>
    <x v="0"/>
    <x v="7"/>
    <n v="8"/>
    <x v="1"/>
  </r>
  <r>
    <x v="3"/>
    <s v="AWD-ZVK-Astridsdriftje"/>
    <d v="2017-08-11T14:30:00"/>
    <n v="4"/>
    <x v="14"/>
    <s v="Aeshna mixta"/>
    <n v="4"/>
    <x v="0"/>
    <x v="7"/>
    <n v="8"/>
    <x v="3"/>
  </r>
  <r>
    <x v="3"/>
    <s v="AWD-ZVK-Astridsdriftje"/>
    <d v="2017-08-11T14:30:00"/>
    <n v="4"/>
    <x v="17"/>
    <s v="Sympetrum vulgatum"/>
    <n v="49"/>
    <x v="0"/>
    <x v="7"/>
    <n v="8"/>
    <x v="2"/>
  </r>
  <r>
    <x v="3"/>
    <s v="AWD-ZVK-Astridsdriftje"/>
    <d v="2017-08-11T14:30:00"/>
    <n v="5"/>
    <x v="3"/>
    <s v="Enallagma cyathigerum"/>
    <n v="80"/>
    <x v="0"/>
    <x v="7"/>
    <n v="8"/>
    <x v="1"/>
  </r>
  <r>
    <x v="3"/>
    <s v="AWD-ZVK-Astridsdriftje"/>
    <d v="2017-08-11T14:30:00"/>
    <n v="5"/>
    <x v="11"/>
    <s v="Lestes sponsa"/>
    <n v="1"/>
    <x v="0"/>
    <x v="7"/>
    <n v="8"/>
    <x v="0"/>
  </r>
  <r>
    <x v="3"/>
    <s v="AWD-ZVK-Astridsdriftje"/>
    <d v="2017-08-11T14:30:00"/>
    <n v="5"/>
    <x v="13"/>
    <s v="Chalcolestes viridis"/>
    <n v="13"/>
    <x v="0"/>
    <x v="7"/>
    <n v="8"/>
    <x v="0"/>
  </r>
  <r>
    <x v="3"/>
    <s v="AWD-ZVK-Astridsdriftje"/>
    <d v="2017-08-11T14:30:00"/>
    <n v="5"/>
    <x v="1"/>
    <s v="Ischnura elegans"/>
    <n v="30"/>
    <x v="0"/>
    <x v="7"/>
    <n v="8"/>
    <x v="1"/>
  </r>
  <r>
    <x v="3"/>
    <s v="AWD-ZVK-Astridsdriftje"/>
    <d v="2017-08-11T14:30:00"/>
    <n v="5"/>
    <x v="16"/>
    <s v="Sympetrum sanguineum"/>
    <n v="4"/>
    <x v="0"/>
    <x v="7"/>
    <n v="8"/>
    <x v="2"/>
  </r>
  <r>
    <x v="3"/>
    <s v="AWD-ZVK-Astridsdriftje"/>
    <d v="2017-08-11T14:30:00"/>
    <n v="5"/>
    <x v="17"/>
    <s v="Sympetrum vulgatum"/>
    <n v="47"/>
    <x v="0"/>
    <x v="7"/>
    <n v="8"/>
    <x v="2"/>
  </r>
  <r>
    <x v="3"/>
    <s v="AWD-ZVK-Astridsdriftje"/>
    <d v="2017-08-11T14:30:00"/>
    <n v="3"/>
    <x v="16"/>
    <s v="Sympetrum sanguineum"/>
    <n v="18"/>
    <x v="0"/>
    <x v="7"/>
    <n v="8"/>
    <x v="2"/>
  </r>
  <r>
    <x v="3"/>
    <s v="AWD-ZVK-Astridsdriftje"/>
    <d v="2017-08-11T14:30:00"/>
    <n v="3"/>
    <x v="12"/>
    <s v="Sympetrum striolatum"/>
    <n v="5"/>
    <x v="0"/>
    <x v="7"/>
    <n v="8"/>
    <x v="2"/>
  </r>
  <r>
    <x v="3"/>
    <s v="AWD-ZVK-Astridsdriftje"/>
    <d v="2017-08-11T14:30:00"/>
    <n v="3"/>
    <x v="13"/>
    <s v="Chalcolestes viridis"/>
    <n v="28"/>
    <x v="0"/>
    <x v="7"/>
    <n v="8"/>
    <x v="0"/>
  </r>
  <r>
    <x v="3"/>
    <s v="AWD-ZVK-Astridsdriftje"/>
    <d v="2017-08-11T14:30:00"/>
    <n v="3"/>
    <x v="14"/>
    <s v="Aeshna mixta"/>
    <n v="13"/>
    <x v="0"/>
    <x v="7"/>
    <n v="8"/>
    <x v="3"/>
  </r>
  <r>
    <x v="3"/>
    <s v="AWD-ZVK-Astridsdriftje"/>
    <d v="2017-08-11T14:30:00"/>
    <n v="3"/>
    <x v="17"/>
    <s v="Sympetrum vulgatum"/>
    <n v="160"/>
    <x v="0"/>
    <x v="7"/>
    <n v="8"/>
    <x v="2"/>
  </r>
  <r>
    <x v="3"/>
    <s v="AWD-ZVK-Astridsdriftje"/>
    <d v="2017-08-11T14:30:00"/>
    <n v="3"/>
    <x v="3"/>
    <s v="Enallagma cyathigerum"/>
    <n v="90"/>
    <x v="0"/>
    <x v="7"/>
    <n v="8"/>
    <x v="1"/>
  </r>
  <r>
    <x v="3"/>
    <s v="AWD-ZVK-Astridsdriftje"/>
    <d v="2017-08-11T14:30:00"/>
    <n v="3"/>
    <x v="1"/>
    <s v="Ischnura elegans"/>
    <n v="36"/>
    <x v="0"/>
    <x v="7"/>
    <n v="8"/>
    <x v="1"/>
  </r>
  <r>
    <x v="3"/>
    <s v="AWD-ZVK-Astridsdriftje"/>
    <d v="2017-08-23T14:20:00"/>
    <n v="4"/>
    <x v="11"/>
    <s v="Lestes sponsa"/>
    <n v="1"/>
    <x v="0"/>
    <x v="7"/>
    <n v="8"/>
    <x v="0"/>
  </r>
  <r>
    <x v="3"/>
    <s v="AWD-ZVK-Astridsdriftje"/>
    <d v="2017-08-23T14:20:00"/>
    <n v="4"/>
    <x v="13"/>
    <s v="Chalcolestes viridis"/>
    <n v="5"/>
    <x v="0"/>
    <x v="7"/>
    <n v="8"/>
    <x v="0"/>
  </r>
  <r>
    <x v="3"/>
    <s v="AWD-ZVK-Astridsdriftje"/>
    <d v="2017-08-23T14:20:00"/>
    <n v="4"/>
    <x v="1"/>
    <s v="Ischnura elegans"/>
    <n v="20"/>
    <x v="0"/>
    <x v="7"/>
    <n v="8"/>
    <x v="1"/>
  </r>
  <r>
    <x v="3"/>
    <s v="AWD-ZVK-Astridsdriftje"/>
    <d v="2017-08-23T14:20:00"/>
    <n v="4"/>
    <x v="3"/>
    <s v="Enallagma cyathigerum"/>
    <n v="55"/>
    <x v="0"/>
    <x v="7"/>
    <n v="8"/>
    <x v="1"/>
  </r>
  <r>
    <x v="3"/>
    <s v="AWD-ZVK-Astridsdriftje"/>
    <d v="2017-08-23T14:20:00"/>
    <n v="4"/>
    <x v="14"/>
    <s v="Aeshna mixta"/>
    <n v="1"/>
    <x v="0"/>
    <x v="7"/>
    <n v="8"/>
    <x v="3"/>
  </r>
  <r>
    <x v="3"/>
    <s v="AWD-ZVK-Astridsdriftje"/>
    <d v="2017-08-23T14:20:00"/>
    <n v="4"/>
    <x v="16"/>
    <s v="Sympetrum sanguineum"/>
    <n v="1"/>
    <x v="0"/>
    <x v="7"/>
    <n v="8"/>
    <x v="2"/>
  </r>
  <r>
    <x v="3"/>
    <s v="AWD-ZVK-Astridsdriftje"/>
    <d v="2017-08-23T14:20:00"/>
    <n v="4"/>
    <x v="23"/>
    <s v="Sympetrum striolatum/vulgatum"/>
    <n v="1"/>
    <x v="0"/>
    <x v="7"/>
    <n v="8"/>
    <x v="2"/>
  </r>
  <r>
    <x v="3"/>
    <s v="AWD-ZVK-Astridsdriftje"/>
    <d v="2017-08-23T14:20:00"/>
    <n v="5"/>
    <x v="11"/>
    <s v="Lestes sponsa"/>
    <n v="1"/>
    <x v="0"/>
    <x v="7"/>
    <n v="8"/>
    <x v="0"/>
  </r>
  <r>
    <x v="3"/>
    <s v="AWD-ZVK-Astridsdriftje"/>
    <d v="2017-08-23T14:20:00"/>
    <n v="5"/>
    <x v="1"/>
    <s v="Ischnura elegans"/>
    <n v="25"/>
    <x v="0"/>
    <x v="7"/>
    <n v="8"/>
    <x v="1"/>
  </r>
  <r>
    <x v="3"/>
    <s v="AWD-ZVK-Astridsdriftje"/>
    <d v="2017-08-23T14:20:00"/>
    <n v="5"/>
    <x v="3"/>
    <s v="Enallagma cyathigerum"/>
    <n v="96"/>
    <x v="0"/>
    <x v="7"/>
    <n v="8"/>
    <x v="1"/>
  </r>
  <r>
    <x v="3"/>
    <s v="AWD-ZVK-Astridsdriftje"/>
    <d v="2017-08-23T14:20:00"/>
    <n v="5"/>
    <x v="30"/>
    <s v="Erythromma viridulum"/>
    <n v="1"/>
    <x v="0"/>
    <x v="7"/>
    <n v="8"/>
    <x v="1"/>
  </r>
  <r>
    <x v="3"/>
    <s v="AWD-ZVK-Astridsdriftje"/>
    <d v="2017-08-23T14:20:00"/>
    <n v="5"/>
    <x v="14"/>
    <s v="Aeshna mixta"/>
    <n v="1"/>
    <x v="0"/>
    <x v="7"/>
    <n v="8"/>
    <x v="3"/>
  </r>
  <r>
    <x v="3"/>
    <s v="AWD-ZVK-Astridsdriftje"/>
    <d v="2017-08-23T14:20:00"/>
    <n v="5"/>
    <x v="16"/>
    <s v="Sympetrum sanguineum"/>
    <n v="2"/>
    <x v="0"/>
    <x v="7"/>
    <n v="8"/>
    <x v="2"/>
  </r>
  <r>
    <x v="3"/>
    <s v="AWD-ZVK-Astridsdriftje"/>
    <d v="2017-08-23T14:20:00"/>
    <n v="5"/>
    <x v="12"/>
    <s v="Sympetrum striolatum"/>
    <n v="1"/>
    <x v="0"/>
    <x v="7"/>
    <n v="8"/>
    <x v="2"/>
  </r>
  <r>
    <x v="3"/>
    <s v="AWD-ZVK-Astridsdriftje"/>
    <d v="2017-08-23T14:20:00"/>
    <n v="5"/>
    <x v="23"/>
    <s v="Sympetrum striolatum/vulgatum"/>
    <n v="6"/>
    <x v="0"/>
    <x v="7"/>
    <n v="8"/>
    <x v="2"/>
  </r>
  <r>
    <x v="3"/>
    <s v="AWD-ZVK-Astridsdriftje"/>
    <d v="2017-08-23T14:20:00"/>
    <n v="5"/>
    <x v="17"/>
    <s v="Sympetrum vulgatum"/>
    <n v="1"/>
    <x v="0"/>
    <x v="7"/>
    <n v="8"/>
    <x v="2"/>
  </r>
  <r>
    <x v="3"/>
    <s v="AWD-ZVK-Astridsdriftje"/>
    <d v="2017-08-23T14:20:00"/>
    <n v="3"/>
    <x v="16"/>
    <s v="Sympetrum sanguineum"/>
    <n v="10"/>
    <x v="0"/>
    <x v="7"/>
    <n v="8"/>
    <x v="2"/>
  </r>
  <r>
    <x v="3"/>
    <s v="AWD-ZVK-Astridsdriftje"/>
    <d v="2017-08-23T14:20:00"/>
    <n v="3"/>
    <x v="12"/>
    <s v="Sympetrum striolatum"/>
    <n v="6"/>
    <x v="0"/>
    <x v="7"/>
    <n v="8"/>
    <x v="2"/>
  </r>
  <r>
    <x v="3"/>
    <s v="AWD-ZVK-Astridsdriftje"/>
    <d v="2017-08-23T14:20:00"/>
    <n v="3"/>
    <x v="23"/>
    <s v="Sympetrum striolatum/vulgatum"/>
    <n v="10"/>
    <x v="0"/>
    <x v="7"/>
    <n v="8"/>
    <x v="2"/>
  </r>
  <r>
    <x v="3"/>
    <s v="AWD-ZVK-Astridsdriftje"/>
    <d v="2017-08-23T14:20:00"/>
    <n v="3"/>
    <x v="13"/>
    <s v="Chalcolestes viridis"/>
    <n v="21"/>
    <x v="0"/>
    <x v="7"/>
    <n v="8"/>
    <x v="0"/>
  </r>
  <r>
    <x v="3"/>
    <s v="AWD-ZVK-Astridsdriftje"/>
    <d v="2017-08-23T14:20:00"/>
    <n v="3"/>
    <x v="1"/>
    <s v="Ischnura elegans"/>
    <n v="35"/>
    <x v="0"/>
    <x v="7"/>
    <n v="8"/>
    <x v="1"/>
  </r>
  <r>
    <x v="3"/>
    <s v="AWD-ZVK-Astridsdriftje"/>
    <d v="2017-08-23T14:20:00"/>
    <n v="3"/>
    <x v="17"/>
    <s v="Sympetrum vulgatum"/>
    <n v="4"/>
    <x v="0"/>
    <x v="7"/>
    <n v="8"/>
    <x v="2"/>
  </r>
  <r>
    <x v="3"/>
    <s v="AWD-ZVK-Astridsdriftje"/>
    <d v="2017-08-23T14:20:00"/>
    <n v="3"/>
    <x v="3"/>
    <s v="Enallagma cyathigerum"/>
    <n v="17"/>
    <x v="0"/>
    <x v="7"/>
    <n v="8"/>
    <x v="1"/>
  </r>
  <r>
    <x v="3"/>
    <s v="AWD-ZVK-Astridsdriftje"/>
    <d v="2017-09-20T13:30:00"/>
    <n v="4"/>
    <x v="3"/>
    <s v="Enallagma cyathigerum"/>
    <n v="2"/>
    <x v="0"/>
    <x v="7"/>
    <n v="9"/>
    <x v="1"/>
  </r>
  <r>
    <x v="3"/>
    <s v="AWD-ZVK-Astridsdriftje"/>
    <d v="2017-09-20T13:30:00"/>
    <n v="4"/>
    <x v="12"/>
    <s v="Sympetrum striolatum"/>
    <n v="3"/>
    <x v="0"/>
    <x v="7"/>
    <n v="9"/>
    <x v="2"/>
  </r>
  <r>
    <x v="3"/>
    <s v="AWD-ZVK-Astridsdriftje"/>
    <d v="2017-09-20T13:30:00"/>
    <n v="5"/>
    <x v="3"/>
    <s v="Enallagma cyathigerum"/>
    <n v="3"/>
    <x v="0"/>
    <x v="7"/>
    <n v="9"/>
    <x v="1"/>
  </r>
  <r>
    <x v="3"/>
    <s v="AWD-ZVK-Astridsdriftje"/>
    <d v="2017-09-20T13:30:00"/>
    <n v="5"/>
    <x v="14"/>
    <s v="Aeshna mixta"/>
    <n v="3"/>
    <x v="0"/>
    <x v="7"/>
    <n v="9"/>
    <x v="3"/>
  </r>
  <r>
    <x v="3"/>
    <s v="AWD-ZVK-Astridsdriftje"/>
    <d v="2017-09-20T13:30:00"/>
    <n v="5"/>
    <x v="23"/>
    <s v="Sympetrum striolatum/vulgatum"/>
    <n v="18"/>
    <x v="0"/>
    <x v="7"/>
    <n v="9"/>
    <x v="2"/>
  </r>
  <r>
    <x v="3"/>
    <s v="AWD-ZVK-Astridsdriftje"/>
    <d v="2017-09-20T13:30:00"/>
    <n v="5"/>
    <x v="17"/>
    <s v="Sympetrum vulgatum"/>
    <n v="1"/>
    <x v="0"/>
    <x v="7"/>
    <n v="9"/>
    <x v="2"/>
  </r>
  <r>
    <x v="3"/>
    <s v="AWD-ZVK-Astridsdriftje"/>
    <d v="2017-09-20T13:30:00"/>
    <n v="3"/>
    <x v="12"/>
    <s v="Sympetrum striolatum"/>
    <n v="1"/>
    <x v="0"/>
    <x v="7"/>
    <n v="9"/>
    <x v="2"/>
  </r>
  <r>
    <x v="3"/>
    <s v="AWD-ZVK-Astridsdriftje"/>
    <d v="2017-09-20T13:30:00"/>
    <n v="3"/>
    <x v="23"/>
    <s v="Sympetrum striolatum/vulgatum"/>
    <n v="16"/>
    <x v="0"/>
    <x v="7"/>
    <n v="9"/>
    <x v="2"/>
  </r>
  <r>
    <x v="3"/>
    <s v="AWD-ZVK-Astridsdriftje"/>
    <d v="2017-09-20T13:30:00"/>
    <n v="3"/>
    <x v="13"/>
    <s v="Chalcolestes viridis"/>
    <n v="4"/>
    <x v="0"/>
    <x v="7"/>
    <n v="9"/>
    <x v="0"/>
  </r>
  <r>
    <x v="3"/>
    <s v="AWD-ZVK-Astridsdriftje"/>
    <d v="2017-09-20T13:30:00"/>
    <n v="3"/>
    <x v="1"/>
    <s v="Ischnura elegans"/>
    <n v="1"/>
    <x v="0"/>
    <x v="7"/>
    <n v="9"/>
    <x v="1"/>
  </r>
  <r>
    <x v="3"/>
    <s v="AWD-ZVK-Astridsdriftje"/>
    <d v="2017-09-20T13:30:00"/>
    <n v="3"/>
    <x v="14"/>
    <s v="Aeshna mixta"/>
    <n v="2"/>
    <x v="0"/>
    <x v="7"/>
    <n v="9"/>
    <x v="3"/>
  </r>
  <r>
    <x v="3"/>
    <s v="AWD-ZVK-Astridsdriftje"/>
    <d v="2017-09-20T13:30:00"/>
    <n v="3"/>
    <x v="3"/>
    <s v="Enallagma cyathigerum"/>
    <n v="5"/>
    <x v="0"/>
    <x v="7"/>
    <n v="9"/>
    <x v="1"/>
  </r>
  <r>
    <x v="3"/>
    <s v="AWD-ZVK-Astridsdriftje"/>
    <d v="2017-09-20T13:30:00"/>
    <n v="3"/>
    <x v="17"/>
    <s v="Sympetrum vulgatum"/>
    <n v="1"/>
    <x v="0"/>
    <x v="7"/>
    <n v="9"/>
    <x v="2"/>
  </r>
  <r>
    <x v="3"/>
    <s v="AWD-ZVK-Astridsdriftje"/>
    <d v="2017-09-26T13:15:00"/>
    <n v="4"/>
    <x v="17"/>
    <s v="Sympetrum vulgatum"/>
    <n v="2"/>
    <x v="0"/>
    <x v="7"/>
    <n v="9"/>
    <x v="2"/>
  </r>
  <r>
    <x v="3"/>
    <s v="AWD-ZVK-Astridsdriftje"/>
    <d v="2017-09-26T13:15:00"/>
    <n v="4"/>
    <x v="13"/>
    <s v="Chalcolestes viridis"/>
    <n v="4"/>
    <x v="0"/>
    <x v="7"/>
    <n v="9"/>
    <x v="0"/>
  </r>
  <r>
    <x v="3"/>
    <s v="AWD-ZVK-Astridsdriftje"/>
    <d v="2017-09-26T13:15:00"/>
    <n v="4"/>
    <x v="14"/>
    <s v="Aeshna mixta"/>
    <n v="2"/>
    <x v="0"/>
    <x v="7"/>
    <n v="9"/>
    <x v="3"/>
  </r>
  <r>
    <x v="3"/>
    <s v="AWD-ZVK-Astridsdriftje"/>
    <d v="2017-09-26T13:15:00"/>
    <n v="4"/>
    <x v="3"/>
    <s v="Enallagma cyathigerum"/>
    <n v="4"/>
    <x v="0"/>
    <x v="7"/>
    <n v="9"/>
    <x v="1"/>
  </r>
  <r>
    <x v="3"/>
    <s v="AWD-ZVK-Astridsdriftje"/>
    <d v="2017-09-26T13:15:00"/>
    <n v="5"/>
    <x v="0"/>
    <s v="Sympecma fusca"/>
    <n v="3"/>
    <x v="0"/>
    <x v="7"/>
    <n v="9"/>
    <x v="0"/>
  </r>
  <r>
    <x v="3"/>
    <s v="AWD-ZVK-Astridsdriftje"/>
    <d v="2017-09-26T13:15:00"/>
    <n v="5"/>
    <x v="17"/>
    <s v="Sympetrum vulgatum"/>
    <n v="14"/>
    <x v="0"/>
    <x v="7"/>
    <n v="9"/>
    <x v="2"/>
  </r>
  <r>
    <x v="3"/>
    <s v="AWD-ZVK-Astridsdriftje"/>
    <d v="2017-09-26T13:15:00"/>
    <n v="5"/>
    <x v="16"/>
    <s v="Sympetrum sanguineum"/>
    <n v="3"/>
    <x v="0"/>
    <x v="7"/>
    <n v="9"/>
    <x v="2"/>
  </r>
  <r>
    <x v="3"/>
    <s v="AWD-ZVK-Astridsdriftje"/>
    <d v="2017-09-26T13:15:00"/>
    <n v="5"/>
    <x v="12"/>
    <s v="Sympetrum striolatum"/>
    <n v="5"/>
    <x v="0"/>
    <x v="7"/>
    <n v="9"/>
    <x v="2"/>
  </r>
  <r>
    <x v="3"/>
    <s v="AWD-ZVK-Astridsdriftje"/>
    <d v="2017-09-26T13:15:00"/>
    <n v="5"/>
    <x v="23"/>
    <s v="Sympetrum striolatum/vulgatum"/>
    <n v="8"/>
    <x v="0"/>
    <x v="7"/>
    <n v="9"/>
    <x v="2"/>
  </r>
  <r>
    <x v="3"/>
    <s v="AWD-ZVK-Astridsdriftje"/>
    <d v="2017-09-26T13:15:00"/>
    <n v="5"/>
    <x v="9"/>
    <s v="Anax imperator"/>
    <n v="1"/>
    <x v="0"/>
    <x v="7"/>
    <n v="9"/>
    <x v="3"/>
  </r>
  <r>
    <x v="3"/>
    <s v="AWD-ZVK-Astridsdriftje"/>
    <d v="2017-09-26T13:15:00"/>
    <n v="5"/>
    <x v="14"/>
    <s v="Aeshna mixta"/>
    <n v="1"/>
    <x v="0"/>
    <x v="7"/>
    <n v="9"/>
    <x v="3"/>
  </r>
  <r>
    <x v="3"/>
    <s v="AWD-ZVK-Astridsdriftje"/>
    <d v="2017-09-26T13:15:00"/>
    <n v="5"/>
    <x v="3"/>
    <s v="Enallagma cyathigerum"/>
    <n v="3"/>
    <x v="0"/>
    <x v="7"/>
    <n v="9"/>
    <x v="1"/>
  </r>
  <r>
    <x v="3"/>
    <s v="AWD-ZVK-Astridsdriftje"/>
    <d v="2017-09-26T13:15:00"/>
    <n v="3"/>
    <x v="17"/>
    <s v="Sympetrum vulgatum"/>
    <n v="2"/>
    <x v="0"/>
    <x v="7"/>
    <n v="9"/>
    <x v="2"/>
  </r>
  <r>
    <x v="3"/>
    <s v="AWD-ZVK-Astridsdriftje"/>
    <d v="2017-09-26T13:15:00"/>
    <n v="3"/>
    <x v="3"/>
    <s v="Enallagma cyathigerum"/>
    <n v="2"/>
    <x v="0"/>
    <x v="7"/>
    <n v="9"/>
    <x v="1"/>
  </r>
  <r>
    <x v="3"/>
    <s v="AWD-ZVK-Astridsdriftje"/>
    <d v="2018-05-09T13:05:00"/>
    <n v="4"/>
    <x v="6"/>
    <s v="Coenagrion puella"/>
    <n v="2"/>
    <x v="0"/>
    <x v="10"/>
    <n v="5"/>
    <x v="1"/>
  </r>
  <r>
    <x v="3"/>
    <s v="AWD-ZVK-Astridsdriftje"/>
    <d v="2018-05-09T13:05:00"/>
    <n v="4"/>
    <x v="1"/>
    <s v="Ischnura elegans"/>
    <n v="5"/>
    <x v="0"/>
    <x v="10"/>
    <n v="5"/>
    <x v="1"/>
  </r>
  <r>
    <x v="3"/>
    <s v="AWD-ZVK-Astridsdriftje"/>
    <d v="2018-05-09T13:05:00"/>
    <n v="4"/>
    <x v="4"/>
    <s v="Coenagrion pulchellum"/>
    <n v="2"/>
    <x v="0"/>
    <x v="10"/>
    <n v="5"/>
    <x v="1"/>
  </r>
  <r>
    <x v="3"/>
    <s v="AWD-ZVK-Astridsdriftje"/>
    <d v="2018-05-09T13:05:00"/>
    <n v="4"/>
    <x v="10"/>
    <s v="Libellula quadrimaculata"/>
    <n v="5"/>
    <x v="0"/>
    <x v="10"/>
    <n v="5"/>
    <x v="2"/>
  </r>
  <r>
    <x v="3"/>
    <s v="AWD-ZVK-Astridsdriftje"/>
    <d v="2018-05-09T13:05:00"/>
    <n v="4"/>
    <x v="8"/>
    <s v="Aeshna isoceles"/>
    <n v="1"/>
    <x v="0"/>
    <x v="10"/>
    <n v="5"/>
    <x v="3"/>
  </r>
  <r>
    <x v="3"/>
    <s v="AWD-ZVK-Astridsdriftje"/>
    <d v="2018-05-09T13:05:00"/>
    <n v="4"/>
    <x v="0"/>
    <s v="Sympecma fusca"/>
    <n v="2"/>
    <x v="0"/>
    <x v="10"/>
    <n v="5"/>
    <x v="0"/>
  </r>
  <r>
    <x v="3"/>
    <s v="AWD-ZVK-Astridsdriftje"/>
    <d v="2018-05-09T13:05:00"/>
    <n v="5"/>
    <x v="6"/>
    <s v="Coenagrion puella"/>
    <n v="9"/>
    <x v="0"/>
    <x v="10"/>
    <n v="5"/>
    <x v="1"/>
  </r>
  <r>
    <x v="3"/>
    <s v="AWD-ZVK-Astridsdriftje"/>
    <d v="2018-05-09T13:05:00"/>
    <n v="5"/>
    <x v="1"/>
    <s v="Ischnura elegans"/>
    <n v="3"/>
    <x v="0"/>
    <x v="10"/>
    <n v="5"/>
    <x v="1"/>
  </r>
  <r>
    <x v="3"/>
    <s v="AWD-ZVK-Astridsdriftje"/>
    <d v="2018-05-09T13:05:00"/>
    <n v="5"/>
    <x v="4"/>
    <s v="Coenagrion pulchellum"/>
    <n v="4"/>
    <x v="0"/>
    <x v="10"/>
    <n v="5"/>
    <x v="1"/>
  </r>
  <r>
    <x v="3"/>
    <s v="AWD-ZVK-Astridsdriftje"/>
    <d v="2018-05-09T13:05:00"/>
    <n v="5"/>
    <x v="10"/>
    <s v="Libellula quadrimaculata"/>
    <n v="2"/>
    <x v="0"/>
    <x v="10"/>
    <n v="5"/>
    <x v="2"/>
  </r>
  <r>
    <x v="3"/>
    <s v="AWD-ZVK-Astridsdriftje"/>
    <d v="2018-05-09T13:05:00"/>
    <n v="3"/>
    <x v="6"/>
    <s v="Coenagrion puella"/>
    <n v="3"/>
    <x v="0"/>
    <x v="10"/>
    <n v="5"/>
    <x v="1"/>
  </r>
  <r>
    <x v="3"/>
    <s v="AWD-ZVK-Astridsdriftje"/>
    <d v="2018-05-09T13:05:00"/>
    <n v="3"/>
    <x v="0"/>
    <s v="Sympecma fusca"/>
    <n v="7"/>
    <x v="0"/>
    <x v="10"/>
    <n v="5"/>
    <x v="0"/>
  </r>
  <r>
    <x v="3"/>
    <s v="AWD-ZVK-Astridsdriftje"/>
    <d v="2018-05-09T13:05:00"/>
    <n v="3"/>
    <x v="1"/>
    <s v="Ischnura elegans"/>
    <n v="6"/>
    <x v="0"/>
    <x v="10"/>
    <n v="5"/>
    <x v="1"/>
  </r>
  <r>
    <x v="3"/>
    <s v="AWD-ZVK-Astridsdriftje"/>
    <d v="2018-05-09T13:05:00"/>
    <n v="3"/>
    <x v="4"/>
    <s v="Coenagrion pulchellum"/>
    <n v="4"/>
    <x v="0"/>
    <x v="10"/>
    <n v="5"/>
    <x v="1"/>
  </r>
  <r>
    <x v="3"/>
    <s v="AWD-ZVK-Astridsdriftje"/>
    <d v="2018-05-09T13:05:00"/>
    <n v="3"/>
    <x v="10"/>
    <s v="Libellula quadrimaculata"/>
    <n v="7"/>
    <x v="0"/>
    <x v="10"/>
    <n v="5"/>
    <x v="2"/>
  </r>
  <r>
    <x v="3"/>
    <s v="AWD-ZVK-Astridsdriftje"/>
    <d v="2018-05-09T13:05:00"/>
    <n v="3"/>
    <x v="2"/>
    <s v="Pyrrhosoma nymphula"/>
    <n v="1"/>
    <x v="0"/>
    <x v="10"/>
    <n v="5"/>
    <x v="1"/>
  </r>
  <r>
    <x v="3"/>
    <s v="AWD-ZVK-Astridsdriftje"/>
    <d v="2018-05-16T13:15:00"/>
    <n v="3"/>
    <x v="10"/>
    <s v="Libellula quadrimaculata"/>
    <n v="2"/>
    <x v="0"/>
    <x v="10"/>
    <n v="5"/>
    <x v="2"/>
  </r>
  <r>
    <x v="3"/>
    <s v="AWD-ZVK-Astridsdriftje"/>
    <d v="2018-05-25T13:15:00"/>
    <n v="4"/>
    <x v="1"/>
    <s v="Ischnura elegans"/>
    <n v="3"/>
    <x v="0"/>
    <x v="10"/>
    <n v="5"/>
    <x v="1"/>
  </r>
  <r>
    <x v="3"/>
    <s v="AWD-ZVK-Astridsdriftje"/>
    <d v="2018-05-25T13:15:00"/>
    <n v="4"/>
    <x v="3"/>
    <s v="Enallagma cyathigerum"/>
    <n v="20"/>
    <x v="0"/>
    <x v="10"/>
    <n v="5"/>
    <x v="1"/>
  </r>
  <r>
    <x v="3"/>
    <s v="AWD-ZVK-Astridsdriftje"/>
    <d v="2018-05-25T13:15:00"/>
    <n v="4"/>
    <x v="26"/>
    <s v="Erythromma najas"/>
    <n v="3"/>
    <x v="0"/>
    <x v="10"/>
    <n v="5"/>
    <x v="1"/>
  </r>
  <r>
    <x v="3"/>
    <s v="AWD-ZVK-Astridsdriftje"/>
    <d v="2018-05-25T13:15:00"/>
    <n v="4"/>
    <x v="7"/>
    <s v="Brachytron pratense"/>
    <n v="3"/>
    <x v="0"/>
    <x v="10"/>
    <n v="5"/>
    <x v="3"/>
  </r>
  <r>
    <x v="3"/>
    <s v="AWD-ZVK-Astridsdriftje"/>
    <d v="2018-05-25T13:15:00"/>
    <n v="4"/>
    <x v="8"/>
    <s v="Aeshna isoceles"/>
    <n v="5"/>
    <x v="0"/>
    <x v="10"/>
    <n v="5"/>
    <x v="3"/>
  </r>
  <r>
    <x v="3"/>
    <s v="AWD-ZVK-Astridsdriftje"/>
    <d v="2018-05-25T13:15:00"/>
    <n v="4"/>
    <x v="9"/>
    <s v="Anax imperator"/>
    <n v="3"/>
    <x v="0"/>
    <x v="10"/>
    <n v="5"/>
    <x v="3"/>
  </r>
  <r>
    <x v="3"/>
    <s v="AWD-ZVK-Astridsdriftje"/>
    <d v="2018-05-25T13:15:00"/>
    <n v="4"/>
    <x v="10"/>
    <s v="Libellula quadrimaculata"/>
    <n v="31"/>
    <x v="0"/>
    <x v="10"/>
    <n v="5"/>
    <x v="2"/>
  </r>
  <r>
    <x v="3"/>
    <s v="AWD-ZVK-Astridsdriftje"/>
    <d v="2018-05-25T13:15:00"/>
    <n v="4"/>
    <x v="5"/>
    <s v="Orthetrum cancellatum"/>
    <n v="1"/>
    <x v="0"/>
    <x v="10"/>
    <n v="5"/>
    <x v="2"/>
  </r>
  <r>
    <x v="3"/>
    <s v="AWD-ZVK-Astridsdriftje"/>
    <d v="2018-05-25T13:15:00"/>
    <n v="5"/>
    <x v="1"/>
    <s v="Ischnura elegans"/>
    <n v="4"/>
    <x v="0"/>
    <x v="10"/>
    <n v="5"/>
    <x v="1"/>
  </r>
  <r>
    <x v="3"/>
    <s v="AWD-ZVK-Astridsdriftje"/>
    <d v="2018-05-25T13:15:00"/>
    <n v="5"/>
    <x v="3"/>
    <s v="Enallagma cyathigerum"/>
    <n v="43"/>
    <x v="0"/>
    <x v="10"/>
    <n v="5"/>
    <x v="1"/>
  </r>
  <r>
    <x v="3"/>
    <s v="AWD-ZVK-Astridsdriftje"/>
    <d v="2018-05-25T13:15:00"/>
    <n v="5"/>
    <x v="6"/>
    <s v="Coenagrion puella"/>
    <n v="18"/>
    <x v="0"/>
    <x v="10"/>
    <n v="5"/>
    <x v="1"/>
  </r>
  <r>
    <x v="3"/>
    <s v="AWD-ZVK-Astridsdriftje"/>
    <d v="2018-05-25T13:15:00"/>
    <n v="5"/>
    <x v="26"/>
    <s v="Erythromma najas"/>
    <n v="10"/>
    <x v="0"/>
    <x v="10"/>
    <n v="5"/>
    <x v="1"/>
  </r>
  <r>
    <x v="3"/>
    <s v="AWD-ZVK-Astridsdriftje"/>
    <d v="2018-05-25T13:15:00"/>
    <n v="5"/>
    <x v="7"/>
    <s v="Brachytron pratense"/>
    <n v="2"/>
    <x v="0"/>
    <x v="10"/>
    <n v="5"/>
    <x v="3"/>
  </r>
  <r>
    <x v="3"/>
    <s v="AWD-ZVK-Astridsdriftje"/>
    <d v="2018-05-25T13:15:00"/>
    <n v="5"/>
    <x v="8"/>
    <s v="Aeshna isoceles"/>
    <n v="8"/>
    <x v="0"/>
    <x v="10"/>
    <n v="5"/>
    <x v="3"/>
  </r>
  <r>
    <x v="3"/>
    <s v="AWD-ZVK-Astridsdriftje"/>
    <d v="2018-05-25T13:15:00"/>
    <n v="5"/>
    <x v="9"/>
    <s v="Anax imperator"/>
    <n v="5"/>
    <x v="0"/>
    <x v="10"/>
    <n v="5"/>
    <x v="3"/>
  </r>
  <r>
    <x v="3"/>
    <s v="AWD-ZVK-Astridsdriftje"/>
    <d v="2018-05-25T13:15:00"/>
    <n v="5"/>
    <x v="10"/>
    <s v="Libellula quadrimaculata"/>
    <n v="48"/>
    <x v="0"/>
    <x v="10"/>
    <n v="5"/>
    <x v="2"/>
  </r>
  <r>
    <x v="3"/>
    <s v="AWD-ZVK-Astridsdriftje"/>
    <d v="2018-05-25T13:15:00"/>
    <n v="5"/>
    <x v="31"/>
    <s v="Cordulia aenea"/>
    <n v="1"/>
    <x v="0"/>
    <x v="10"/>
    <n v="5"/>
    <x v="4"/>
  </r>
  <r>
    <x v="3"/>
    <s v="AWD-ZVK-Astridsdriftje"/>
    <d v="2018-05-25T13:15:00"/>
    <n v="3"/>
    <x v="1"/>
    <s v="Ischnura elegans"/>
    <n v="60"/>
    <x v="0"/>
    <x v="10"/>
    <n v="5"/>
    <x v="1"/>
  </r>
  <r>
    <x v="3"/>
    <s v="AWD-ZVK-Astridsdriftje"/>
    <d v="2018-05-25T13:15:00"/>
    <n v="3"/>
    <x v="3"/>
    <s v="Enallagma cyathigerum"/>
    <n v="24"/>
    <x v="0"/>
    <x v="10"/>
    <n v="5"/>
    <x v="1"/>
  </r>
  <r>
    <x v="3"/>
    <s v="AWD-ZVK-Astridsdriftje"/>
    <d v="2018-05-25T13:15:00"/>
    <n v="3"/>
    <x v="8"/>
    <s v="Aeshna isoceles"/>
    <n v="17"/>
    <x v="0"/>
    <x v="10"/>
    <n v="5"/>
    <x v="3"/>
  </r>
  <r>
    <x v="3"/>
    <s v="AWD-ZVK-Astridsdriftje"/>
    <d v="2018-05-25T13:15:00"/>
    <n v="3"/>
    <x v="9"/>
    <s v="Anax imperator"/>
    <n v="3"/>
    <x v="0"/>
    <x v="10"/>
    <n v="5"/>
    <x v="3"/>
  </r>
  <r>
    <x v="3"/>
    <s v="AWD-ZVK-Astridsdriftje"/>
    <d v="2018-05-25T13:15:00"/>
    <n v="3"/>
    <x v="10"/>
    <s v="Libellula quadrimaculata"/>
    <n v="18"/>
    <x v="0"/>
    <x v="10"/>
    <n v="5"/>
    <x v="2"/>
  </r>
  <r>
    <x v="3"/>
    <s v="AWD-ZVK-Astridsdriftje"/>
    <d v="2018-05-25T13:15:00"/>
    <n v="3"/>
    <x v="26"/>
    <s v="Erythromma najas"/>
    <n v="4"/>
    <x v="0"/>
    <x v="10"/>
    <n v="5"/>
    <x v="1"/>
  </r>
  <r>
    <x v="3"/>
    <s v="AWD-ZVK-Astridsdriftje"/>
    <d v="2018-06-20T13:40:00"/>
    <n v="4"/>
    <x v="1"/>
    <s v="Ischnura elegans"/>
    <n v="14"/>
    <x v="0"/>
    <x v="10"/>
    <n v="6"/>
    <x v="1"/>
  </r>
  <r>
    <x v="3"/>
    <s v="AWD-ZVK-Astridsdriftje"/>
    <d v="2018-06-20T13:40:00"/>
    <n v="4"/>
    <x v="8"/>
    <s v="Aeshna isoceles"/>
    <n v="2"/>
    <x v="0"/>
    <x v="10"/>
    <n v="6"/>
    <x v="3"/>
  </r>
  <r>
    <x v="3"/>
    <s v="AWD-ZVK-Astridsdriftje"/>
    <d v="2018-06-20T13:40:00"/>
    <n v="4"/>
    <x v="10"/>
    <s v="Libellula quadrimaculata"/>
    <n v="2"/>
    <x v="0"/>
    <x v="10"/>
    <n v="6"/>
    <x v="2"/>
  </r>
  <r>
    <x v="3"/>
    <s v="AWD-ZVK-Astridsdriftje"/>
    <d v="2018-06-20T13:40:00"/>
    <n v="4"/>
    <x v="3"/>
    <s v="Enallagma cyathigerum"/>
    <n v="10"/>
    <x v="0"/>
    <x v="10"/>
    <n v="6"/>
    <x v="1"/>
  </r>
  <r>
    <x v="3"/>
    <s v="AWD-ZVK-Astridsdriftje"/>
    <d v="2018-06-20T13:40:00"/>
    <n v="4"/>
    <x v="26"/>
    <s v="Erythromma najas"/>
    <n v="13"/>
    <x v="0"/>
    <x v="10"/>
    <n v="6"/>
    <x v="1"/>
  </r>
  <r>
    <x v="3"/>
    <s v="AWD-ZVK-Astridsdriftje"/>
    <d v="2018-06-20T13:40:00"/>
    <n v="5"/>
    <x v="1"/>
    <s v="Ischnura elegans"/>
    <n v="25"/>
    <x v="0"/>
    <x v="10"/>
    <n v="6"/>
    <x v="1"/>
  </r>
  <r>
    <x v="3"/>
    <s v="AWD-ZVK-Astridsdriftje"/>
    <d v="2018-06-20T13:40:00"/>
    <n v="5"/>
    <x v="8"/>
    <s v="Aeshna isoceles"/>
    <n v="1"/>
    <x v="0"/>
    <x v="10"/>
    <n v="6"/>
    <x v="3"/>
  </r>
  <r>
    <x v="3"/>
    <s v="AWD-ZVK-Astridsdriftje"/>
    <d v="2018-06-20T13:40:00"/>
    <n v="5"/>
    <x v="10"/>
    <s v="Libellula quadrimaculata"/>
    <n v="2"/>
    <x v="0"/>
    <x v="10"/>
    <n v="6"/>
    <x v="2"/>
  </r>
  <r>
    <x v="3"/>
    <s v="AWD-ZVK-Astridsdriftje"/>
    <d v="2018-06-20T13:40:00"/>
    <n v="5"/>
    <x v="3"/>
    <s v="Enallagma cyathigerum"/>
    <n v="13"/>
    <x v="0"/>
    <x v="10"/>
    <n v="6"/>
    <x v="1"/>
  </r>
  <r>
    <x v="3"/>
    <s v="AWD-ZVK-Astridsdriftje"/>
    <d v="2018-06-20T13:40:00"/>
    <n v="5"/>
    <x v="26"/>
    <s v="Erythromma najas"/>
    <n v="25"/>
    <x v="0"/>
    <x v="10"/>
    <n v="6"/>
    <x v="1"/>
  </r>
  <r>
    <x v="3"/>
    <s v="AWD-ZVK-Astridsdriftje"/>
    <d v="2018-06-20T13:40:00"/>
    <n v="3"/>
    <x v="13"/>
    <s v="Chalcolestes viridis"/>
    <n v="3"/>
    <x v="0"/>
    <x v="10"/>
    <n v="6"/>
    <x v="0"/>
  </r>
  <r>
    <x v="3"/>
    <s v="AWD-ZVK-Astridsdriftje"/>
    <d v="2018-06-20T13:40:00"/>
    <n v="3"/>
    <x v="1"/>
    <s v="Ischnura elegans"/>
    <n v="94"/>
    <x v="0"/>
    <x v="10"/>
    <n v="6"/>
    <x v="1"/>
  </r>
  <r>
    <x v="3"/>
    <s v="AWD-ZVK-Astridsdriftje"/>
    <d v="2018-06-20T13:40:00"/>
    <n v="3"/>
    <x v="8"/>
    <s v="Aeshna isoceles"/>
    <n v="1"/>
    <x v="0"/>
    <x v="10"/>
    <n v="6"/>
    <x v="3"/>
  </r>
  <r>
    <x v="3"/>
    <s v="AWD-ZVK-Astridsdriftje"/>
    <d v="2018-06-20T13:40:00"/>
    <n v="3"/>
    <x v="9"/>
    <s v="Anax imperator"/>
    <n v="1"/>
    <x v="0"/>
    <x v="10"/>
    <n v="6"/>
    <x v="3"/>
  </r>
  <r>
    <x v="3"/>
    <s v="AWD-ZVK-Astridsdriftje"/>
    <d v="2018-06-20T13:40:00"/>
    <n v="3"/>
    <x v="16"/>
    <s v="Sympetrum sanguineum"/>
    <n v="30"/>
    <x v="0"/>
    <x v="10"/>
    <n v="6"/>
    <x v="2"/>
  </r>
  <r>
    <x v="3"/>
    <s v="AWD-ZVK-Astridsdriftje"/>
    <d v="2018-06-20T13:40:00"/>
    <n v="3"/>
    <x v="23"/>
    <s v="Sympetrum striolatum/vulgatum"/>
    <n v="2"/>
    <x v="0"/>
    <x v="10"/>
    <n v="6"/>
    <x v="2"/>
  </r>
  <r>
    <x v="3"/>
    <s v="AWD-ZVK-Astridsdriftje"/>
    <d v="2018-06-20T13:40:00"/>
    <n v="3"/>
    <x v="17"/>
    <s v="Sympetrum vulgatum"/>
    <n v="10"/>
    <x v="0"/>
    <x v="10"/>
    <n v="6"/>
    <x v="2"/>
  </r>
  <r>
    <x v="3"/>
    <s v="AWD-ZVK-Astridsdriftje"/>
    <d v="2018-06-20T13:40:00"/>
    <n v="3"/>
    <x v="3"/>
    <s v="Enallagma cyathigerum"/>
    <n v="40"/>
    <x v="0"/>
    <x v="10"/>
    <n v="6"/>
    <x v="1"/>
  </r>
  <r>
    <x v="3"/>
    <s v="AWD-ZVK-Astridsdriftje"/>
    <d v="2018-06-20T13:40:00"/>
    <n v="3"/>
    <x v="6"/>
    <s v="Coenagrion puella"/>
    <n v="1"/>
    <x v="0"/>
    <x v="10"/>
    <n v="6"/>
    <x v="1"/>
  </r>
  <r>
    <x v="3"/>
    <s v="AWD-ZVK-Astridsdriftje"/>
    <d v="2018-06-20T13:40:00"/>
    <n v="3"/>
    <x v="26"/>
    <s v="Erythromma najas"/>
    <n v="14"/>
    <x v="0"/>
    <x v="10"/>
    <n v="6"/>
    <x v="1"/>
  </r>
  <r>
    <x v="3"/>
    <s v="AWD-ZVK-Astridsdriftje"/>
    <d v="2018-06-20T13:40:00"/>
    <n v="3"/>
    <x v="10"/>
    <s v="Libellula quadrimaculata"/>
    <n v="8"/>
    <x v="0"/>
    <x v="10"/>
    <n v="6"/>
    <x v="2"/>
  </r>
  <r>
    <x v="3"/>
    <s v="AWD-ZVK-Astridsdriftje"/>
    <d v="2018-06-27T13:55:00"/>
    <n v="4"/>
    <x v="13"/>
    <s v="Chalcolestes viridis"/>
    <n v="8"/>
    <x v="0"/>
    <x v="10"/>
    <n v="6"/>
    <x v="0"/>
  </r>
  <r>
    <x v="3"/>
    <s v="AWD-ZVK-Astridsdriftje"/>
    <d v="2018-06-27T13:55:00"/>
    <n v="4"/>
    <x v="1"/>
    <s v="Ischnura elegans"/>
    <n v="8"/>
    <x v="0"/>
    <x v="10"/>
    <n v="6"/>
    <x v="1"/>
  </r>
  <r>
    <x v="3"/>
    <s v="AWD-ZVK-Astridsdriftje"/>
    <d v="2018-06-27T13:55:00"/>
    <n v="4"/>
    <x v="3"/>
    <s v="Enallagma cyathigerum"/>
    <n v="10"/>
    <x v="0"/>
    <x v="10"/>
    <n v="6"/>
    <x v="1"/>
  </r>
  <r>
    <x v="3"/>
    <s v="AWD-ZVK-Astridsdriftje"/>
    <d v="2018-06-27T13:55:00"/>
    <n v="4"/>
    <x v="26"/>
    <s v="Erythromma najas"/>
    <n v="13"/>
    <x v="0"/>
    <x v="10"/>
    <n v="6"/>
    <x v="1"/>
  </r>
  <r>
    <x v="3"/>
    <s v="AWD-ZVK-Astridsdriftje"/>
    <d v="2018-06-27T13:55:00"/>
    <n v="4"/>
    <x v="8"/>
    <s v="Aeshna isoceles"/>
    <n v="2"/>
    <x v="0"/>
    <x v="10"/>
    <n v="6"/>
    <x v="3"/>
  </r>
  <r>
    <x v="3"/>
    <s v="AWD-ZVK-Astridsdriftje"/>
    <d v="2018-06-27T13:55:00"/>
    <n v="4"/>
    <x v="9"/>
    <s v="Anax imperator"/>
    <n v="2"/>
    <x v="0"/>
    <x v="10"/>
    <n v="6"/>
    <x v="3"/>
  </r>
  <r>
    <x v="3"/>
    <s v="AWD-ZVK-Astridsdriftje"/>
    <d v="2018-06-27T13:55:00"/>
    <n v="4"/>
    <x v="10"/>
    <s v="Libellula quadrimaculata"/>
    <n v="3"/>
    <x v="0"/>
    <x v="10"/>
    <n v="6"/>
    <x v="2"/>
  </r>
  <r>
    <x v="3"/>
    <s v="AWD-ZVK-Astridsdriftje"/>
    <d v="2018-06-27T13:55:00"/>
    <n v="4"/>
    <x v="17"/>
    <s v="Sympetrum vulgatum"/>
    <n v="2"/>
    <x v="0"/>
    <x v="10"/>
    <n v="6"/>
    <x v="2"/>
  </r>
  <r>
    <x v="3"/>
    <s v="AWD-ZVK-Astridsdriftje"/>
    <d v="2018-06-27T13:55:00"/>
    <n v="5"/>
    <x v="1"/>
    <s v="Ischnura elegans"/>
    <n v="17"/>
    <x v="0"/>
    <x v="10"/>
    <n v="6"/>
    <x v="1"/>
  </r>
  <r>
    <x v="3"/>
    <s v="AWD-ZVK-Astridsdriftje"/>
    <d v="2018-06-27T13:55:00"/>
    <n v="5"/>
    <x v="3"/>
    <s v="Enallagma cyathigerum"/>
    <n v="45"/>
    <x v="0"/>
    <x v="10"/>
    <n v="6"/>
    <x v="1"/>
  </r>
  <r>
    <x v="3"/>
    <s v="AWD-ZVK-Astridsdriftje"/>
    <d v="2018-06-27T13:55:00"/>
    <n v="5"/>
    <x v="26"/>
    <s v="Erythromma najas"/>
    <n v="16"/>
    <x v="0"/>
    <x v="10"/>
    <n v="6"/>
    <x v="1"/>
  </r>
  <r>
    <x v="3"/>
    <s v="AWD-ZVK-Astridsdriftje"/>
    <d v="2018-06-27T13:55:00"/>
    <n v="5"/>
    <x v="8"/>
    <s v="Aeshna isoceles"/>
    <n v="2"/>
    <x v="0"/>
    <x v="10"/>
    <n v="6"/>
    <x v="3"/>
  </r>
  <r>
    <x v="3"/>
    <s v="AWD-ZVK-Astridsdriftje"/>
    <d v="2018-06-27T13:55:00"/>
    <n v="5"/>
    <x v="9"/>
    <s v="Anax imperator"/>
    <n v="2"/>
    <x v="0"/>
    <x v="10"/>
    <n v="6"/>
    <x v="3"/>
  </r>
  <r>
    <x v="3"/>
    <s v="AWD-ZVK-Astridsdriftje"/>
    <d v="2018-06-27T13:55:00"/>
    <n v="5"/>
    <x v="10"/>
    <s v="Libellula quadrimaculata"/>
    <n v="6"/>
    <x v="0"/>
    <x v="10"/>
    <n v="6"/>
    <x v="2"/>
  </r>
  <r>
    <x v="3"/>
    <s v="AWD-ZVK-Astridsdriftje"/>
    <d v="2018-06-27T13:55:00"/>
    <n v="5"/>
    <x v="5"/>
    <s v="Orthetrum cancellatum"/>
    <n v="2"/>
    <x v="0"/>
    <x v="10"/>
    <n v="6"/>
    <x v="2"/>
  </r>
  <r>
    <x v="3"/>
    <s v="AWD-ZVK-Astridsdriftje"/>
    <d v="2018-06-27T13:55:00"/>
    <n v="5"/>
    <x v="23"/>
    <s v="Sympetrum striolatum/vulgatum"/>
    <n v="3"/>
    <x v="0"/>
    <x v="10"/>
    <n v="6"/>
    <x v="2"/>
  </r>
  <r>
    <x v="3"/>
    <s v="AWD-ZVK-Astridsdriftje"/>
    <d v="2018-06-27T13:55:00"/>
    <n v="5"/>
    <x v="31"/>
    <s v="Cordulia aenea"/>
    <n v="1"/>
    <x v="0"/>
    <x v="10"/>
    <n v="6"/>
    <x v="4"/>
  </r>
  <r>
    <x v="3"/>
    <s v="AWD-ZVK-Astridsdriftje"/>
    <d v="2018-06-27T13:55:00"/>
    <n v="5"/>
    <x v="13"/>
    <s v="Chalcolestes viridis"/>
    <n v="1"/>
    <x v="0"/>
    <x v="10"/>
    <n v="6"/>
    <x v="0"/>
  </r>
  <r>
    <x v="3"/>
    <s v="AWD-ZVK-Astridsdriftje"/>
    <d v="2018-06-27T13:55:00"/>
    <n v="3"/>
    <x v="13"/>
    <s v="Chalcolestes viridis"/>
    <n v="18"/>
    <x v="0"/>
    <x v="10"/>
    <n v="6"/>
    <x v="0"/>
  </r>
  <r>
    <x v="3"/>
    <s v="AWD-ZVK-Astridsdriftje"/>
    <d v="2018-06-27T13:55:00"/>
    <n v="3"/>
    <x v="1"/>
    <s v="Ischnura elegans"/>
    <n v="38"/>
    <x v="0"/>
    <x v="10"/>
    <n v="6"/>
    <x v="1"/>
  </r>
  <r>
    <x v="3"/>
    <s v="AWD-ZVK-Astridsdriftje"/>
    <d v="2018-06-27T13:55:00"/>
    <n v="3"/>
    <x v="3"/>
    <s v="Enallagma cyathigerum"/>
    <n v="9"/>
    <x v="0"/>
    <x v="10"/>
    <n v="6"/>
    <x v="1"/>
  </r>
  <r>
    <x v="3"/>
    <s v="AWD-ZVK-Astridsdriftje"/>
    <d v="2018-06-27T13:55:00"/>
    <n v="3"/>
    <x v="26"/>
    <s v="Erythromma najas"/>
    <n v="5"/>
    <x v="0"/>
    <x v="10"/>
    <n v="6"/>
    <x v="1"/>
  </r>
  <r>
    <x v="3"/>
    <s v="AWD-ZVK-Astridsdriftje"/>
    <d v="2018-06-27T13:55:00"/>
    <n v="3"/>
    <x v="8"/>
    <s v="Aeshna isoceles"/>
    <n v="4"/>
    <x v="0"/>
    <x v="10"/>
    <n v="6"/>
    <x v="3"/>
  </r>
  <r>
    <x v="3"/>
    <s v="AWD-ZVK-Astridsdriftje"/>
    <d v="2018-06-27T13:55:00"/>
    <n v="3"/>
    <x v="9"/>
    <s v="Anax imperator"/>
    <n v="2"/>
    <x v="0"/>
    <x v="10"/>
    <n v="6"/>
    <x v="3"/>
  </r>
  <r>
    <x v="3"/>
    <s v="AWD-ZVK-Astridsdriftje"/>
    <d v="2018-06-27T13:55:00"/>
    <n v="3"/>
    <x v="10"/>
    <s v="Libellula quadrimaculata"/>
    <n v="7"/>
    <x v="0"/>
    <x v="10"/>
    <n v="6"/>
    <x v="2"/>
  </r>
  <r>
    <x v="3"/>
    <s v="AWD-ZVK-Astridsdriftje"/>
    <d v="2018-06-27T13:55:00"/>
    <n v="3"/>
    <x v="16"/>
    <s v="Sympetrum sanguineum"/>
    <n v="2"/>
    <x v="0"/>
    <x v="10"/>
    <n v="6"/>
    <x v="2"/>
  </r>
  <r>
    <x v="3"/>
    <s v="AWD-ZVK-Astridsdriftje"/>
    <d v="2018-06-27T13:55:00"/>
    <n v="3"/>
    <x v="12"/>
    <s v="Sympetrum striolatum"/>
    <n v="2"/>
    <x v="0"/>
    <x v="10"/>
    <n v="6"/>
    <x v="2"/>
  </r>
  <r>
    <x v="3"/>
    <s v="AWD-ZVK-Astridsdriftje"/>
    <d v="2018-06-27T13:55:00"/>
    <n v="3"/>
    <x v="23"/>
    <s v="Sympetrum striolatum/vulgatum"/>
    <n v="31"/>
    <x v="0"/>
    <x v="10"/>
    <n v="6"/>
    <x v="2"/>
  </r>
  <r>
    <x v="3"/>
    <s v="AWD-ZVK-Astridsdriftje"/>
    <d v="2018-06-27T13:55:00"/>
    <n v="3"/>
    <x v="17"/>
    <s v="Sympetrum vulgatum"/>
    <n v="20"/>
    <x v="0"/>
    <x v="10"/>
    <n v="6"/>
    <x v="2"/>
  </r>
  <r>
    <x v="3"/>
    <s v="AWD-ZVK-Astridsdriftje"/>
    <d v="2018-06-27T13:55:00"/>
    <n v="3"/>
    <x v="20"/>
    <s v="Anax parthenope"/>
    <n v="1"/>
    <x v="0"/>
    <x v="10"/>
    <n v="6"/>
    <x v="3"/>
  </r>
  <r>
    <x v="3"/>
    <s v="AWD-ZVK-Astridsdriftje"/>
    <d v="2018-06-29T13:00:00"/>
    <n v="4"/>
    <x v="1"/>
    <s v="Ischnura elegans"/>
    <n v="5"/>
    <x v="0"/>
    <x v="10"/>
    <n v="6"/>
    <x v="1"/>
  </r>
  <r>
    <x v="3"/>
    <s v="AWD-ZVK-Astridsdriftje"/>
    <d v="2018-06-29T13:00:00"/>
    <n v="4"/>
    <x v="3"/>
    <s v="Enallagma cyathigerum"/>
    <n v="6"/>
    <x v="0"/>
    <x v="10"/>
    <n v="6"/>
    <x v="1"/>
  </r>
  <r>
    <x v="3"/>
    <s v="AWD-ZVK-Astridsdriftje"/>
    <d v="2018-06-29T13:00:00"/>
    <n v="4"/>
    <x v="26"/>
    <s v="Erythromma najas"/>
    <n v="11"/>
    <x v="0"/>
    <x v="10"/>
    <n v="6"/>
    <x v="1"/>
  </r>
  <r>
    <x v="3"/>
    <s v="AWD-ZVK-Astridsdriftje"/>
    <d v="2018-06-29T13:00:00"/>
    <n v="4"/>
    <x v="8"/>
    <s v="Aeshna isoceles"/>
    <n v="1"/>
    <x v="0"/>
    <x v="10"/>
    <n v="6"/>
    <x v="3"/>
  </r>
  <r>
    <x v="3"/>
    <s v="AWD-ZVK-Astridsdriftje"/>
    <d v="2018-06-29T13:00:00"/>
    <n v="4"/>
    <x v="9"/>
    <s v="Anax imperator"/>
    <n v="2"/>
    <x v="0"/>
    <x v="10"/>
    <n v="6"/>
    <x v="3"/>
  </r>
  <r>
    <x v="3"/>
    <s v="AWD-ZVK-Astridsdriftje"/>
    <d v="2018-06-29T13:00:00"/>
    <n v="4"/>
    <x v="10"/>
    <s v="Libellula quadrimaculata"/>
    <n v="6"/>
    <x v="0"/>
    <x v="10"/>
    <n v="6"/>
    <x v="2"/>
  </r>
  <r>
    <x v="3"/>
    <s v="AWD-ZVK-Astridsdriftje"/>
    <d v="2018-06-29T13:00:00"/>
    <n v="4"/>
    <x v="5"/>
    <s v="Orthetrum cancellatum"/>
    <n v="1"/>
    <x v="0"/>
    <x v="10"/>
    <n v="6"/>
    <x v="2"/>
  </r>
  <r>
    <x v="3"/>
    <s v="AWD-ZVK-Astridsdriftje"/>
    <d v="2018-06-29T13:00:00"/>
    <n v="4"/>
    <x v="16"/>
    <s v="Sympetrum sanguineum"/>
    <n v="1"/>
    <x v="0"/>
    <x v="10"/>
    <n v="6"/>
    <x v="2"/>
  </r>
  <r>
    <x v="3"/>
    <s v="AWD-ZVK-Astridsdriftje"/>
    <d v="2018-06-29T13:00:00"/>
    <n v="4"/>
    <x v="23"/>
    <s v="Sympetrum striolatum/vulgatum"/>
    <n v="14"/>
    <x v="0"/>
    <x v="10"/>
    <n v="6"/>
    <x v="2"/>
  </r>
  <r>
    <x v="3"/>
    <s v="AWD-ZVK-Astridsdriftje"/>
    <d v="2018-06-29T13:00:00"/>
    <n v="5"/>
    <x v="13"/>
    <s v="Chalcolestes viridis"/>
    <n v="5"/>
    <x v="0"/>
    <x v="10"/>
    <n v="6"/>
    <x v="0"/>
  </r>
  <r>
    <x v="3"/>
    <s v="AWD-ZVK-Astridsdriftje"/>
    <d v="2018-06-29T13:00:00"/>
    <n v="5"/>
    <x v="1"/>
    <s v="Ischnura elegans"/>
    <n v="9"/>
    <x v="0"/>
    <x v="10"/>
    <n v="6"/>
    <x v="1"/>
  </r>
  <r>
    <x v="3"/>
    <s v="AWD-ZVK-Astridsdriftje"/>
    <d v="2018-06-29T13:00:00"/>
    <n v="5"/>
    <x v="3"/>
    <s v="Enallagma cyathigerum"/>
    <n v="13"/>
    <x v="0"/>
    <x v="10"/>
    <n v="6"/>
    <x v="1"/>
  </r>
  <r>
    <x v="3"/>
    <s v="AWD-ZVK-Astridsdriftje"/>
    <d v="2018-06-29T13:00:00"/>
    <n v="5"/>
    <x v="26"/>
    <s v="Erythromma najas"/>
    <n v="9"/>
    <x v="0"/>
    <x v="10"/>
    <n v="6"/>
    <x v="1"/>
  </r>
  <r>
    <x v="3"/>
    <s v="AWD-ZVK-Astridsdriftje"/>
    <d v="2018-06-29T13:00:00"/>
    <n v="5"/>
    <x v="8"/>
    <s v="Aeshna isoceles"/>
    <n v="1"/>
    <x v="0"/>
    <x v="10"/>
    <n v="6"/>
    <x v="3"/>
  </r>
  <r>
    <x v="3"/>
    <s v="AWD-ZVK-Astridsdriftje"/>
    <d v="2018-06-29T13:00:00"/>
    <n v="5"/>
    <x v="9"/>
    <s v="Anax imperator"/>
    <n v="3"/>
    <x v="0"/>
    <x v="10"/>
    <n v="6"/>
    <x v="3"/>
  </r>
  <r>
    <x v="3"/>
    <s v="AWD-ZVK-Astridsdriftje"/>
    <d v="2018-06-29T13:00:00"/>
    <n v="5"/>
    <x v="20"/>
    <s v="Anax parthenope"/>
    <n v="2"/>
    <x v="0"/>
    <x v="10"/>
    <n v="6"/>
    <x v="3"/>
  </r>
  <r>
    <x v="3"/>
    <s v="AWD-ZVK-Astridsdriftje"/>
    <d v="2018-06-29T13:00:00"/>
    <n v="5"/>
    <x v="10"/>
    <s v="Libellula quadrimaculata"/>
    <n v="5"/>
    <x v="0"/>
    <x v="10"/>
    <n v="6"/>
    <x v="2"/>
  </r>
  <r>
    <x v="3"/>
    <s v="AWD-ZVK-Astridsdriftje"/>
    <d v="2018-06-29T13:00:00"/>
    <n v="5"/>
    <x v="16"/>
    <s v="Sympetrum sanguineum"/>
    <n v="6"/>
    <x v="0"/>
    <x v="10"/>
    <n v="6"/>
    <x v="2"/>
  </r>
  <r>
    <x v="3"/>
    <s v="AWD-ZVK-Astridsdriftje"/>
    <d v="2018-06-29T13:00:00"/>
    <n v="5"/>
    <x v="17"/>
    <s v="Sympetrum vulgatum"/>
    <n v="1"/>
    <x v="0"/>
    <x v="10"/>
    <n v="6"/>
    <x v="2"/>
  </r>
  <r>
    <x v="3"/>
    <s v="AWD-ZVK-Astridsdriftje"/>
    <d v="2018-06-29T13:00:00"/>
    <n v="3"/>
    <x v="13"/>
    <s v="Chalcolestes viridis"/>
    <n v="46"/>
    <x v="0"/>
    <x v="10"/>
    <n v="6"/>
    <x v="0"/>
  </r>
  <r>
    <x v="3"/>
    <s v="AWD-ZVK-Astridsdriftje"/>
    <d v="2018-06-29T13:00:00"/>
    <n v="3"/>
    <x v="1"/>
    <s v="Ischnura elegans"/>
    <n v="25"/>
    <x v="0"/>
    <x v="10"/>
    <n v="6"/>
    <x v="1"/>
  </r>
  <r>
    <x v="3"/>
    <s v="AWD-ZVK-Astridsdriftje"/>
    <d v="2018-06-29T13:00:00"/>
    <n v="3"/>
    <x v="3"/>
    <s v="Enallagma cyathigerum"/>
    <n v="21"/>
    <x v="0"/>
    <x v="10"/>
    <n v="6"/>
    <x v="1"/>
  </r>
  <r>
    <x v="3"/>
    <s v="AWD-ZVK-Astridsdriftje"/>
    <d v="2018-06-29T13:00:00"/>
    <n v="3"/>
    <x v="26"/>
    <s v="Erythromma najas"/>
    <n v="7"/>
    <x v="0"/>
    <x v="10"/>
    <n v="6"/>
    <x v="1"/>
  </r>
  <r>
    <x v="3"/>
    <s v="AWD-ZVK-Astridsdriftje"/>
    <d v="2018-06-29T13:00:00"/>
    <n v="3"/>
    <x v="8"/>
    <s v="Aeshna isoceles"/>
    <n v="6"/>
    <x v="0"/>
    <x v="10"/>
    <n v="6"/>
    <x v="3"/>
  </r>
  <r>
    <x v="3"/>
    <s v="AWD-ZVK-Astridsdriftje"/>
    <d v="2018-06-29T13:00:00"/>
    <n v="3"/>
    <x v="9"/>
    <s v="Anax imperator"/>
    <n v="2"/>
    <x v="0"/>
    <x v="10"/>
    <n v="6"/>
    <x v="3"/>
  </r>
  <r>
    <x v="3"/>
    <s v="AWD-ZVK-Astridsdriftje"/>
    <d v="2018-06-29T13:00:00"/>
    <n v="3"/>
    <x v="20"/>
    <s v="Anax parthenope"/>
    <n v="1"/>
    <x v="0"/>
    <x v="10"/>
    <n v="6"/>
    <x v="3"/>
  </r>
  <r>
    <x v="3"/>
    <s v="AWD-ZVK-Astridsdriftje"/>
    <d v="2018-06-29T13:00:00"/>
    <n v="3"/>
    <x v="10"/>
    <s v="Libellula quadrimaculata"/>
    <n v="11"/>
    <x v="0"/>
    <x v="10"/>
    <n v="6"/>
    <x v="2"/>
  </r>
  <r>
    <x v="3"/>
    <s v="AWD-ZVK-Astridsdriftje"/>
    <d v="2018-06-29T13:00:00"/>
    <n v="3"/>
    <x v="16"/>
    <s v="Sympetrum sanguineum"/>
    <n v="5"/>
    <x v="0"/>
    <x v="10"/>
    <n v="6"/>
    <x v="2"/>
  </r>
  <r>
    <x v="3"/>
    <s v="AWD-ZVK-Astridsdriftje"/>
    <d v="2018-06-29T13:00:00"/>
    <n v="3"/>
    <x v="12"/>
    <s v="Sympetrum striolatum"/>
    <n v="1"/>
    <x v="0"/>
    <x v="10"/>
    <n v="6"/>
    <x v="2"/>
  </r>
  <r>
    <x v="3"/>
    <s v="AWD-ZVK-Astridsdriftje"/>
    <d v="2018-06-29T13:00:00"/>
    <n v="3"/>
    <x v="23"/>
    <s v="Sympetrum striolatum/vulgatum"/>
    <n v="28"/>
    <x v="0"/>
    <x v="10"/>
    <n v="6"/>
    <x v="2"/>
  </r>
  <r>
    <x v="3"/>
    <s v="AWD-ZVK-Astridsdriftje"/>
    <d v="2018-06-29T13:00:00"/>
    <n v="3"/>
    <x v="17"/>
    <s v="Sympetrum vulgatum"/>
    <n v="9"/>
    <x v="0"/>
    <x v="10"/>
    <n v="6"/>
    <x v="2"/>
  </r>
  <r>
    <x v="3"/>
    <s v="AWD-ZVK-Astridsdriftje"/>
    <d v="2018-06-29T13:00:00"/>
    <n v="3"/>
    <x v="22"/>
    <s v="Crocothemis erythraea"/>
    <n v="1"/>
    <x v="0"/>
    <x v="10"/>
    <n v="6"/>
    <x v="2"/>
  </r>
  <r>
    <x v="3"/>
    <s v="AWD-ZVK-Astridsdriftje"/>
    <d v="2018-07-11T13:30:00"/>
    <n v="4"/>
    <x v="1"/>
    <s v="Ischnura elegans"/>
    <n v="8"/>
    <x v="0"/>
    <x v="10"/>
    <n v="7"/>
    <x v="1"/>
  </r>
  <r>
    <x v="3"/>
    <s v="AWD-ZVK-Astridsdriftje"/>
    <d v="2018-07-11T13:30:00"/>
    <n v="4"/>
    <x v="3"/>
    <s v="Enallagma cyathigerum"/>
    <n v="22"/>
    <x v="0"/>
    <x v="10"/>
    <n v="7"/>
    <x v="1"/>
  </r>
  <r>
    <x v="3"/>
    <s v="AWD-ZVK-Astridsdriftje"/>
    <d v="2018-07-11T13:30:00"/>
    <n v="4"/>
    <x v="17"/>
    <s v="Sympetrum vulgatum"/>
    <n v="12"/>
    <x v="0"/>
    <x v="10"/>
    <n v="7"/>
    <x v="2"/>
  </r>
  <r>
    <x v="3"/>
    <s v="AWD-ZVK-Astridsdriftje"/>
    <d v="2018-07-11T13:30:00"/>
    <n v="5"/>
    <x v="13"/>
    <s v="Chalcolestes viridis"/>
    <n v="1"/>
    <x v="0"/>
    <x v="10"/>
    <n v="7"/>
    <x v="0"/>
  </r>
  <r>
    <x v="3"/>
    <s v="AWD-ZVK-Astridsdriftje"/>
    <d v="2018-07-11T13:30:00"/>
    <n v="5"/>
    <x v="1"/>
    <s v="Ischnura elegans"/>
    <n v="14"/>
    <x v="0"/>
    <x v="10"/>
    <n v="7"/>
    <x v="1"/>
  </r>
  <r>
    <x v="3"/>
    <s v="AWD-ZVK-Astridsdriftje"/>
    <d v="2018-07-11T13:30:00"/>
    <n v="5"/>
    <x v="3"/>
    <s v="Enallagma cyathigerum"/>
    <n v="24"/>
    <x v="0"/>
    <x v="10"/>
    <n v="7"/>
    <x v="1"/>
  </r>
  <r>
    <x v="3"/>
    <s v="AWD-ZVK-Astridsdriftje"/>
    <d v="2018-07-11T13:30:00"/>
    <n v="5"/>
    <x v="26"/>
    <s v="Erythromma najas"/>
    <n v="3"/>
    <x v="0"/>
    <x v="10"/>
    <n v="7"/>
    <x v="1"/>
  </r>
  <r>
    <x v="3"/>
    <s v="AWD-ZVK-Astridsdriftje"/>
    <d v="2018-07-11T13:30:00"/>
    <n v="5"/>
    <x v="20"/>
    <s v="Anax parthenope"/>
    <n v="2"/>
    <x v="0"/>
    <x v="10"/>
    <n v="7"/>
    <x v="3"/>
  </r>
  <r>
    <x v="3"/>
    <s v="AWD-ZVK-Astridsdriftje"/>
    <d v="2018-07-11T13:30:00"/>
    <n v="5"/>
    <x v="10"/>
    <s v="Libellula quadrimaculata"/>
    <n v="2"/>
    <x v="0"/>
    <x v="10"/>
    <n v="7"/>
    <x v="2"/>
  </r>
  <r>
    <x v="3"/>
    <s v="AWD-ZVK-Astridsdriftje"/>
    <d v="2018-07-11T13:30:00"/>
    <n v="5"/>
    <x v="16"/>
    <s v="Sympetrum sanguineum"/>
    <n v="2"/>
    <x v="0"/>
    <x v="10"/>
    <n v="7"/>
    <x v="2"/>
  </r>
  <r>
    <x v="3"/>
    <s v="AWD-ZVK-Astridsdriftje"/>
    <d v="2018-07-11T13:30:00"/>
    <n v="5"/>
    <x v="23"/>
    <s v="Sympetrum striolatum/vulgatum"/>
    <n v="7"/>
    <x v="0"/>
    <x v="10"/>
    <n v="7"/>
    <x v="2"/>
  </r>
  <r>
    <x v="3"/>
    <s v="AWD-ZVK-Astridsdriftje"/>
    <d v="2018-07-11T13:30:00"/>
    <n v="3"/>
    <x v="1"/>
    <s v="Ischnura elegans"/>
    <n v="17"/>
    <x v="0"/>
    <x v="10"/>
    <n v="7"/>
    <x v="1"/>
  </r>
  <r>
    <x v="3"/>
    <s v="AWD-ZVK-Astridsdriftje"/>
    <d v="2018-07-11T13:30:00"/>
    <n v="3"/>
    <x v="3"/>
    <s v="Enallagma cyathigerum"/>
    <n v="103"/>
    <x v="0"/>
    <x v="10"/>
    <n v="7"/>
    <x v="1"/>
  </r>
  <r>
    <x v="3"/>
    <s v="AWD-ZVK-Astridsdriftje"/>
    <d v="2018-07-11T13:30:00"/>
    <n v="3"/>
    <x v="26"/>
    <s v="Erythromma najas"/>
    <n v="1"/>
    <x v="0"/>
    <x v="10"/>
    <n v="7"/>
    <x v="1"/>
  </r>
  <r>
    <x v="3"/>
    <s v="AWD-ZVK-Astridsdriftje"/>
    <d v="2018-07-11T13:30:00"/>
    <n v="3"/>
    <x v="9"/>
    <s v="Anax imperator"/>
    <n v="1"/>
    <x v="0"/>
    <x v="10"/>
    <n v="7"/>
    <x v="3"/>
  </r>
  <r>
    <x v="3"/>
    <s v="AWD-ZVK-Astridsdriftje"/>
    <d v="2018-07-11T13:30:00"/>
    <n v="3"/>
    <x v="10"/>
    <s v="Libellula quadrimaculata"/>
    <n v="1"/>
    <x v="0"/>
    <x v="10"/>
    <n v="7"/>
    <x v="2"/>
  </r>
  <r>
    <x v="3"/>
    <s v="AWD-ZVK-Astridsdriftje"/>
    <d v="2018-07-11T13:30:00"/>
    <n v="3"/>
    <x v="16"/>
    <s v="Sympetrum sanguineum"/>
    <n v="13"/>
    <x v="0"/>
    <x v="10"/>
    <n v="7"/>
    <x v="2"/>
  </r>
  <r>
    <x v="3"/>
    <s v="AWD-ZVK-Astridsdriftje"/>
    <d v="2018-07-11T13:30:00"/>
    <n v="3"/>
    <x v="17"/>
    <s v="Sympetrum vulgatum"/>
    <n v="23"/>
    <x v="0"/>
    <x v="10"/>
    <n v="7"/>
    <x v="2"/>
  </r>
  <r>
    <x v="3"/>
    <s v="AWD-ZVK-Astridsdriftje"/>
    <d v="2018-07-11T13:30:00"/>
    <n v="3"/>
    <x v="13"/>
    <s v="Chalcolestes viridis"/>
    <n v="40"/>
    <x v="0"/>
    <x v="10"/>
    <n v="7"/>
    <x v="0"/>
  </r>
  <r>
    <x v="3"/>
    <s v="AWD-ZVK-Astridsdriftje"/>
    <d v="2018-07-18T10:45:00"/>
    <n v="4"/>
    <x v="11"/>
    <s v="Lestes sponsa"/>
    <n v="1"/>
    <x v="0"/>
    <x v="10"/>
    <n v="7"/>
    <x v="0"/>
  </r>
  <r>
    <x v="3"/>
    <s v="AWD-ZVK-Astridsdriftje"/>
    <d v="2018-07-18T10:45:00"/>
    <n v="4"/>
    <x v="1"/>
    <s v="Ischnura elegans"/>
    <n v="3"/>
    <x v="0"/>
    <x v="10"/>
    <n v="7"/>
    <x v="1"/>
  </r>
  <r>
    <x v="3"/>
    <s v="AWD-ZVK-Astridsdriftje"/>
    <d v="2018-07-18T10:45:00"/>
    <n v="4"/>
    <x v="3"/>
    <s v="Enallagma cyathigerum"/>
    <n v="10"/>
    <x v="0"/>
    <x v="10"/>
    <n v="7"/>
    <x v="1"/>
  </r>
  <r>
    <x v="3"/>
    <s v="AWD-ZVK-Astridsdriftje"/>
    <d v="2018-07-18T10:45:00"/>
    <n v="4"/>
    <x v="26"/>
    <s v="Erythromma najas"/>
    <n v="1"/>
    <x v="0"/>
    <x v="10"/>
    <n v="7"/>
    <x v="1"/>
  </r>
  <r>
    <x v="3"/>
    <s v="AWD-ZVK-Astridsdriftje"/>
    <d v="2018-07-18T10:45:00"/>
    <n v="4"/>
    <x v="10"/>
    <s v="Libellula quadrimaculata"/>
    <n v="1"/>
    <x v="0"/>
    <x v="10"/>
    <n v="7"/>
    <x v="2"/>
  </r>
  <r>
    <x v="3"/>
    <s v="AWD-ZVK-Astridsdriftje"/>
    <d v="2018-07-18T10:45:00"/>
    <n v="4"/>
    <x v="16"/>
    <s v="Sympetrum sanguineum"/>
    <n v="2"/>
    <x v="0"/>
    <x v="10"/>
    <n v="7"/>
    <x v="2"/>
  </r>
  <r>
    <x v="3"/>
    <s v="AWD-ZVK-Astridsdriftje"/>
    <d v="2018-07-18T10:45:00"/>
    <n v="4"/>
    <x v="17"/>
    <s v="Sympetrum vulgatum"/>
    <n v="10"/>
    <x v="0"/>
    <x v="10"/>
    <n v="7"/>
    <x v="2"/>
  </r>
  <r>
    <x v="3"/>
    <s v="AWD-ZVK-Astridsdriftje"/>
    <d v="2018-07-18T10:45:00"/>
    <n v="4"/>
    <x v="22"/>
    <s v="Crocothemis erythraea"/>
    <n v="2"/>
    <x v="0"/>
    <x v="10"/>
    <n v="7"/>
    <x v="2"/>
  </r>
  <r>
    <x v="3"/>
    <s v="AWD-ZVK-Astridsdriftje"/>
    <d v="2018-07-18T10:45:00"/>
    <n v="5"/>
    <x v="1"/>
    <s v="Ischnura elegans"/>
    <n v="6"/>
    <x v="0"/>
    <x v="10"/>
    <n v="7"/>
    <x v="1"/>
  </r>
  <r>
    <x v="3"/>
    <s v="AWD-ZVK-Astridsdriftje"/>
    <d v="2018-07-18T10:45:00"/>
    <n v="5"/>
    <x v="3"/>
    <s v="Enallagma cyathigerum"/>
    <n v="20"/>
    <x v="0"/>
    <x v="10"/>
    <n v="7"/>
    <x v="1"/>
  </r>
  <r>
    <x v="3"/>
    <s v="AWD-ZVK-Astridsdriftje"/>
    <d v="2018-07-18T10:45:00"/>
    <n v="5"/>
    <x v="26"/>
    <s v="Erythromma najas"/>
    <n v="4"/>
    <x v="0"/>
    <x v="10"/>
    <n v="7"/>
    <x v="1"/>
  </r>
  <r>
    <x v="3"/>
    <s v="AWD-ZVK-Astridsdriftje"/>
    <d v="2018-07-18T10:45:00"/>
    <n v="5"/>
    <x v="8"/>
    <s v="Aeshna isoceles"/>
    <n v="1"/>
    <x v="0"/>
    <x v="10"/>
    <n v="7"/>
    <x v="3"/>
  </r>
  <r>
    <x v="3"/>
    <s v="AWD-ZVK-Astridsdriftje"/>
    <d v="2018-07-18T10:45:00"/>
    <n v="5"/>
    <x v="9"/>
    <s v="Anax imperator"/>
    <n v="1"/>
    <x v="0"/>
    <x v="10"/>
    <n v="7"/>
    <x v="3"/>
  </r>
  <r>
    <x v="3"/>
    <s v="AWD-ZVK-Astridsdriftje"/>
    <d v="2018-07-18T10:45:00"/>
    <n v="5"/>
    <x v="10"/>
    <s v="Libellula quadrimaculata"/>
    <n v="1"/>
    <x v="0"/>
    <x v="10"/>
    <n v="7"/>
    <x v="2"/>
  </r>
  <r>
    <x v="3"/>
    <s v="AWD-ZVK-Astridsdriftje"/>
    <d v="2018-07-18T10:45:00"/>
    <n v="5"/>
    <x v="5"/>
    <s v="Orthetrum cancellatum"/>
    <n v="1"/>
    <x v="0"/>
    <x v="10"/>
    <n v="7"/>
    <x v="2"/>
  </r>
  <r>
    <x v="3"/>
    <s v="AWD-ZVK-Astridsdriftje"/>
    <d v="2018-07-18T10:45:00"/>
    <n v="5"/>
    <x v="16"/>
    <s v="Sympetrum sanguineum"/>
    <n v="1"/>
    <x v="0"/>
    <x v="10"/>
    <n v="7"/>
    <x v="2"/>
  </r>
  <r>
    <x v="3"/>
    <s v="AWD-ZVK-Astridsdriftje"/>
    <d v="2018-07-18T10:45:00"/>
    <n v="5"/>
    <x v="17"/>
    <s v="Sympetrum vulgatum"/>
    <n v="40"/>
    <x v="0"/>
    <x v="10"/>
    <n v="7"/>
    <x v="2"/>
  </r>
  <r>
    <x v="3"/>
    <s v="AWD-ZVK-Astridsdriftje"/>
    <d v="2018-07-18T10:45:00"/>
    <n v="3"/>
    <x v="13"/>
    <s v="Chalcolestes viridis"/>
    <n v="30"/>
    <x v="0"/>
    <x v="10"/>
    <n v="7"/>
    <x v="0"/>
  </r>
  <r>
    <x v="3"/>
    <s v="AWD-ZVK-Astridsdriftje"/>
    <d v="2018-07-18T10:45:00"/>
    <n v="3"/>
    <x v="1"/>
    <s v="Ischnura elegans"/>
    <n v="10"/>
    <x v="0"/>
    <x v="10"/>
    <n v="7"/>
    <x v="1"/>
  </r>
  <r>
    <x v="3"/>
    <s v="AWD-ZVK-Astridsdriftje"/>
    <d v="2018-07-18T10:45:00"/>
    <n v="3"/>
    <x v="3"/>
    <s v="Enallagma cyathigerum"/>
    <n v="45"/>
    <x v="0"/>
    <x v="10"/>
    <n v="7"/>
    <x v="1"/>
  </r>
  <r>
    <x v="3"/>
    <s v="AWD-ZVK-Astridsdriftje"/>
    <d v="2018-07-18T10:45:00"/>
    <n v="3"/>
    <x v="9"/>
    <s v="Anax imperator"/>
    <n v="1"/>
    <x v="0"/>
    <x v="10"/>
    <n v="7"/>
    <x v="3"/>
  </r>
  <r>
    <x v="3"/>
    <s v="AWD-ZVK-Astridsdriftje"/>
    <d v="2018-07-18T10:45:00"/>
    <n v="3"/>
    <x v="20"/>
    <s v="Anax parthenope"/>
    <n v="1"/>
    <x v="0"/>
    <x v="10"/>
    <n v="7"/>
    <x v="3"/>
  </r>
  <r>
    <x v="3"/>
    <s v="AWD-ZVK-Astridsdriftje"/>
    <d v="2018-07-18T10:45:00"/>
    <n v="3"/>
    <x v="16"/>
    <s v="Sympetrum sanguineum"/>
    <n v="1"/>
    <x v="0"/>
    <x v="10"/>
    <n v="7"/>
    <x v="2"/>
  </r>
  <r>
    <x v="3"/>
    <s v="AWD-ZVK-Astridsdriftje"/>
    <d v="2018-07-18T10:45:00"/>
    <n v="3"/>
    <x v="12"/>
    <s v="Sympetrum striolatum"/>
    <n v="6"/>
    <x v="0"/>
    <x v="10"/>
    <n v="7"/>
    <x v="2"/>
  </r>
  <r>
    <x v="3"/>
    <s v="AWD-ZVK-Astridsdriftje"/>
    <d v="2018-07-18T10:45:00"/>
    <n v="3"/>
    <x v="23"/>
    <s v="Sympetrum striolatum/vulgatum"/>
    <n v="11"/>
    <x v="0"/>
    <x v="10"/>
    <n v="7"/>
    <x v="2"/>
  </r>
  <r>
    <x v="3"/>
    <s v="AWD-ZVK-Astridsdriftje"/>
    <d v="2018-07-18T10:45:00"/>
    <n v="3"/>
    <x v="17"/>
    <s v="Sympetrum vulgatum"/>
    <n v="83"/>
    <x v="0"/>
    <x v="10"/>
    <n v="7"/>
    <x v="2"/>
  </r>
  <r>
    <x v="3"/>
    <s v="AWD-ZVK-Astridsdriftje"/>
    <d v="2018-07-18T10:45:00"/>
    <n v="3"/>
    <x v="10"/>
    <s v="Libellula quadrimaculata"/>
    <n v="3"/>
    <x v="0"/>
    <x v="10"/>
    <n v="7"/>
    <x v="2"/>
  </r>
  <r>
    <x v="3"/>
    <s v="AWD-ZVK-Astridsdriftje"/>
    <d v="2018-07-30T13:30:00"/>
    <n v="4"/>
    <x v="12"/>
    <s v="Sympetrum striolatum"/>
    <n v="16"/>
    <x v="0"/>
    <x v="10"/>
    <n v="7"/>
    <x v="2"/>
  </r>
  <r>
    <x v="3"/>
    <s v="AWD-ZVK-Astridsdriftje"/>
    <d v="2018-07-30T13:30:00"/>
    <n v="5"/>
    <x v="3"/>
    <s v="Enallagma cyathigerum"/>
    <n v="16"/>
    <x v="0"/>
    <x v="10"/>
    <n v="7"/>
    <x v="1"/>
  </r>
  <r>
    <x v="3"/>
    <s v="AWD-ZVK-Astridsdriftje"/>
    <d v="2018-07-30T13:30:00"/>
    <n v="5"/>
    <x v="9"/>
    <s v="Anax imperator"/>
    <n v="3"/>
    <x v="0"/>
    <x v="10"/>
    <n v="7"/>
    <x v="3"/>
  </r>
  <r>
    <x v="3"/>
    <s v="AWD-ZVK-Astridsdriftje"/>
    <d v="2018-07-30T13:30:00"/>
    <n v="5"/>
    <x v="12"/>
    <s v="Sympetrum striolatum"/>
    <n v="26"/>
    <x v="0"/>
    <x v="10"/>
    <n v="7"/>
    <x v="2"/>
  </r>
  <r>
    <x v="3"/>
    <s v="AWD-ZVK-Astridsdriftje"/>
    <d v="2018-07-30T13:30:00"/>
    <n v="3"/>
    <x v="13"/>
    <s v="Chalcolestes viridis"/>
    <n v="24"/>
    <x v="0"/>
    <x v="10"/>
    <n v="7"/>
    <x v="0"/>
  </r>
  <r>
    <x v="3"/>
    <s v="AWD-ZVK-Astridsdriftje"/>
    <d v="2018-07-30T13:30:00"/>
    <n v="3"/>
    <x v="3"/>
    <s v="Enallagma cyathigerum"/>
    <n v="8"/>
    <x v="0"/>
    <x v="10"/>
    <n v="7"/>
    <x v="1"/>
  </r>
  <r>
    <x v="3"/>
    <s v="AWD-ZVK-Astridsdriftje"/>
    <d v="2018-07-30T13:30:00"/>
    <n v="3"/>
    <x v="9"/>
    <s v="Anax imperator"/>
    <n v="2"/>
    <x v="0"/>
    <x v="10"/>
    <n v="7"/>
    <x v="3"/>
  </r>
  <r>
    <x v="3"/>
    <s v="AWD-ZVK-Astridsdriftje"/>
    <d v="2018-07-30T13:30:00"/>
    <n v="3"/>
    <x v="20"/>
    <s v="Anax parthenope"/>
    <n v="2"/>
    <x v="0"/>
    <x v="10"/>
    <n v="7"/>
    <x v="3"/>
  </r>
  <r>
    <x v="3"/>
    <s v="AWD-ZVK-Astridsdriftje"/>
    <d v="2018-07-30T13:30:00"/>
    <n v="3"/>
    <x v="16"/>
    <s v="Sympetrum sanguineum"/>
    <n v="1"/>
    <x v="0"/>
    <x v="10"/>
    <n v="7"/>
    <x v="2"/>
  </r>
  <r>
    <x v="3"/>
    <s v="AWD-ZVK-Astridsdriftje"/>
    <d v="2018-07-30T13:30:00"/>
    <n v="3"/>
    <x v="12"/>
    <s v="Sympetrum striolatum"/>
    <n v="46"/>
    <x v="0"/>
    <x v="10"/>
    <n v="7"/>
    <x v="2"/>
  </r>
  <r>
    <x v="3"/>
    <s v="AWD-ZVK-Astridsdriftje"/>
    <d v="2018-07-30T13:30:00"/>
    <n v="3"/>
    <x v="17"/>
    <s v="Sympetrum vulgatum"/>
    <n v="10"/>
    <x v="0"/>
    <x v="10"/>
    <n v="7"/>
    <x v="2"/>
  </r>
  <r>
    <x v="3"/>
    <s v="AWD-ZVK-Astridsdriftje"/>
    <d v="2018-08-08T14:10:00"/>
    <n v="4"/>
    <x v="1"/>
    <s v="Ischnura elegans"/>
    <n v="6"/>
    <x v="0"/>
    <x v="10"/>
    <n v="8"/>
    <x v="1"/>
  </r>
  <r>
    <x v="3"/>
    <s v="AWD-ZVK-Astridsdriftje"/>
    <d v="2018-08-08T14:10:00"/>
    <n v="4"/>
    <x v="3"/>
    <s v="Enallagma cyathigerum"/>
    <n v="28"/>
    <x v="0"/>
    <x v="10"/>
    <n v="8"/>
    <x v="1"/>
  </r>
  <r>
    <x v="3"/>
    <s v="AWD-ZVK-Astridsdriftje"/>
    <d v="2018-08-08T14:10:00"/>
    <n v="5"/>
    <x v="1"/>
    <s v="Ischnura elegans"/>
    <n v="5"/>
    <x v="0"/>
    <x v="10"/>
    <n v="8"/>
    <x v="1"/>
  </r>
  <r>
    <x v="3"/>
    <s v="AWD-ZVK-Astridsdriftje"/>
    <d v="2018-08-08T14:10:00"/>
    <n v="5"/>
    <x v="3"/>
    <s v="Enallagma cyathigerum"/>
    <n v="35"/>
    <x v="0"/>
    <x v="10"/>
    <n v="8"/>
    <x v="1"/>
  </r>
  <r>
    <x v="3"/>
    <s v="AWD-ZVK-Astridsdriftje"/>
    <d v="2018-08-08T14:10:00"/>
    <n v="3"/>
    <x v="13"/>
    <s v="Chalcolestes viridis"/>
    <n v="13"/>
    <x v="0"/>
    <x v="10"/>
    <n v="8"/>
    <x v="0"/>
  </r>
  <r>
    <x v="3"/>
    <s v="AWD-ZVK-Astridsdriftje"/>
    <d v="2018-08-08T14:10:00"/>
    <n v="3"/>
    <x v="1"/>
    <s v="Ischnura elegans"/>
    <n v="32"/>
    <x v="0"/>
    <x v="10"/>
    <n v="8"/>
    <x v="1"/>
  </r>
  <r>
    <x v="3"/>
    <s v="AWD-ZVK-Astridsdriftje"/>
    <d v="2018-08-08T14:10:00"/>
    <n v="3"/>
    <x v="3"/>
    <s v="Enallagma cyathigerum"/>
    <n v="34"/>
    <x v="0"/>
    <x v="10"/>
    <n v="8"/>
    <x v="1"/>
  </r>
  <r>
    <x v="3"/>
    <s v="AWD-ZVK-Astridsdriftje"/>
    <d v="2018-08-08T14:10:00"/>
    <n v="3"/>
    <x v="16"/>
    <s v="Sympetrum sanguineum"/>
    <n v="1"/>
    <x v="0"/>
    <x v="10"/>
    <n v="8"/>
    <x v="2"/>
  </r>
  <r>
    <x v="3"/>
    <s v="AWD-ZVK-Astridsdriftje"/>
    <d v="2018-08-17T15:00:00"/>
    <n v="4"/>
    <x v="13"/>
    <s v="Chalcolestes viridis"/>
    <n v="5"/>
    <x v="0"/>
    <x v="10"/>
    <n v="8"/>
    <x v="0"/>
  </r>
  <r>
    <x v="3"/>
    <s v="AWD-ZVK-Astridsdriftje"/>
    <d v="2018-08-17T15:00:00"/>
    <n v="4"/>
    <x v="1"/>
    <s v="Ischnura elegans"/>
    <n v="10"/>
    <x v="0"/>
    <x v="10"/>
    <n v="8"/>
    <x v="1"/>
  </r>
  <r>
    <x v="3"/>
    <s v="AWD-ZVK-Astridsdriftje"/>
    <d v="2018-08-17T15:00:00"/>
    <n v="4"/>
    <x v="3"/>
    <s v="Enallagma cyathigerum"/>
    <n v="90"/>
    <x v="0"/>
    <x v="10"/>
    <n v="8"/>
    <x v="1"/>
  </r>
  <r>
    <x v="3"/>
    <s v="AWD-ZVK-Astridsdriftje"/>
    <d v="2018-08-17T15:00:00"/>
    <n v="4"/>
    <x v="14"/>
    <s v="Aeshna mixta"/>
    <n v="6"/>
    <x v="0"/>
    <x v="10"/>
    <n v="8"/>
    <x v="3"/>
  </r>
  <r>
    <x v="3"/>
    <s v="AWD-ZVK-Astridsdriftje"/>
    <d v="2018-08-17T15:00:00"/>
    <n v="4"/>
    <x v="12"/>
    <s v="Sympetrum striolatum"/>
    <n v="4"/>
    <x v="0"/>
    <x v="10"/>
    <n v="8"/>
    <x v="2"/>
  </r>
  <r>
    <x v="3"/>
    <s v="AWD-ZVK-Astridsdriftje"/>
    <d v="2018-08-17T15:00:00"/>
    <n v="5"/>
    <x v="11"/>
    <s v="Lestes sponsa"/>
    <n v="3"/>
    <x v="0"/>
    <x v="10"/>
    <n v="8"/>
    <x v="0"/>
  </r>
  <r>
    <x v="3"/>
    <s v="AWD-ZVK-Astridsdriftje"/>
    <d v="2018-08-17T15:00:00"/>
    <n v="5"/>
    <x v="13"/>
    <s v="Chalcolestes viridis"/>
    <n v="4"/>
    <x v="0"/>
    <x v="10"/>
    <n v="8"/>
    <x v="0"/>
  </r>
  <r>
    <x v="3"/>
    <s v="AWD-ZVK-Astridsdriftje"/>
    <d v="2018-08-17T15:00:00"/>
    <n v="5"/>
    <x v="1"/>
    <s v="Ischnura elegans"/>
    <n v="85"/>
    <x v="0"/>
    <x v="10"/>
    <n v="8"/>
    <x v="1"/>
  </r>
  <r>
    <x v="3"/>
    <s v="AWD-ZVK-Astridsdriftje"/>
    <d v="2018-08-17T15:00:00"/>
    <n v="5"/>
    <x v="3"/>
    <s v="Enallagma cyathigerum"/>
    <n v="103"/>
    <x v="0"/>
    <x v="10"/>
    <n v="8"/>
    <x v="1"/>
  </r>
  <r>
    <x v="3"/>
    <s v="AWD-ZVK-Astridsdriftje"/>
    <d v="2018-08-17T15:00:00"/>
    <n v="5"/>
    <x v="14"/>
    <s v="Aeshna mixta"/>
    <n v="3"/>
    <x v="0"/>
    <x v="10"/>
    <n v="8"/>
    <x v="3"/>
  </r>
  <r>
    <x v="3"/>
    <s v="AWD-ZVK-Astridsdriftje"/>
    <d v="2018-08-17T15:00:00"/>
    <n v="5"/>
    <x v="12"/>
    <s v="Sympetrum striolatum"/>
    <n v="11"/>
    <x v="0"/>
    <x v="10"/>
    <n v="8"/>
    <x v="2"/>
  </r>
  <r>
    <x v="3"/>
    <s v="AWD-ZVK-Astridsdriftje"/>
    <d v="2018-08-17T15:00:00"/>
    <n v="5"/>
    <x v="23"/>
    <s v="Sympetrum striolatum/vulgatum"/>
    <n v="4"/>
    <x v="0"/>
    <x v="10"/>
    <n v="8"/>
    <x v="2"/>
  </r>
  <r>
    <x v="3"/>
    <s v="AWD-ZVK-Astridsdriftje"/>
    <d v="2018-08-17T15:00:00"/>
    <n v="3"/>
    <x v="1"/>
    <s v="Ischnura elegans"/>
    <n v="53"/>
    <x v="0"/>
    <x v="10"/>
    <n v="8"/>
    <x v="1"/>
  </r>
  <r>
    <x v="3"/>
    <s v="AWD-ZVK-Astridsdriftje"/>
    <d v="2018-08-17T15:00:00"/>
    <n v="3"/>
    <x v="3"/>
    <s v="Enallagma cyathigerum"/>
    <n v="65"/>
    <x v="0"/>
    <x v="10"/>
    <n v="8"/>
    <x v="1"/>
  </r>
  <r>
    <x v="3"/>
    <s v="AWD-ZVK-Astridsdriftje"/>
    <d v="2018-08-17T15:00:00"/>
    <n v="3"/>
    <x v="14"/>
    <s v="Aeshna mixta"/>
    <n v="6"/>
    <x v="0"/>
    <x v="10"/>
    <n v="8"/>
    <x v="3"/>
  </r>
  <r>
    <x v="3"/>
    <s v="AWD-ZVK-Astridsdriftje"/>
    <d v="2018-08-17T15:00:00"/>
    <n v="3"/>
    <x v="16"/>
    <s v="Sympetrum sanguineum"/>
    <n v="7"/>
    <x v="0"/>
    <x v="10"/>
    <n v="8"/>
    <x v="2"/>
  </r>
  <r>
    <x v="3"/>
    <s v="AWD-ZVK-Astridsdriftje"/>
    <d v="2018-08-17T15:00:00"/>
    <n v="3"/>
    <x v="12"/>
    <s v="Sympetrum striolatum"/>
    <n v="16"/>
    <x v="0"/>
    <x v="10"/>
    <n v="8"/>
    <x v="2"/>
  </r>
  <r>
    <x v="3"/>
    <s v="AWD-ZVK-Astridsdriftje"/>
    <d v="2018-08-17T15:00:00"/>
    <n v="3"/>
    <x v="13"/>
    <s v="Chalcolestes viridis"/>
    <n v="41"/>
    <x v="0"/>
    <x v="10"/>
    <n v="8"/>
    <x v="0"/>
  </r>
  <r>
    <x v="3"/>
    <s v="AWD-ZVK-Astridsdriftje"/>
    <d v="2018-08-22T14:45:00"/>
    <n v="4"/>
    <x v="13"/>
    <s v="Chalcolestes viridis"/>
    <n v="37"/>
    <x v="0"/>
    <x v="10"/>
    <n v="8"/>
    <x v="0"/>
  </r>
  <r>
    <x v="3"/>
    <s v="AWD-ZVK-Astridsdriftje"/>
    <d v="2018-08-22T14:45:00"/>
    <n v="4"/>
    <x v="1"/>
    <s v="Ischnura elegans"/>
    <n v="10"/>
    <x v="0"/>
    <x v="10"/>
    <n v="8"/>
    <x v="1"/>
  </r>
  <r>
    <x v="3"/>
    <s v="AWD-ZVK-Astridsdriftje"/>
    <d v="2018-08-22T14:45:00"/>
    <n v="4"/>
    <x v="3"/>
    <s v="Enallagma cyathigerum"/>
    <n v="32"/>
    <x v="0"/>
    <x v="10"/>
    <n v="8"/>
    <x v="1"/>
  </r>
  <r>
    <x v="3"/>
    <s v="AWD-ZVK-Astridsdriftje"/>
    <d v="2018-08-22T14:45:00"/>
    <n v="4"/>
    <x v="12"/>
    <s v="Sympetrum striolatum"/>
    <n v="16"/>
    <x v="0"/>
    <x v="10"/>
    <n v="8"/>
    <x v="2"/>
  </r>
  <r>
    <x v="3"/>
    <s v="AWD-ZVK-Astridsdriftje"/>
    <d v="2018-08-22T14:45:00"/>
    <n v="4"/>
    <x v="23"/>
    <s v="Sympetrum striolatum/vulgatum"/>
    <n v="2"/>
    <x v="0"/>
    <x v="10"/>
    <n v="8"/>
    <x v="2"/>
  </r>
  <r>
    <x v="3"/>
    <s v="AWD-ZVK-Astridsdriftje"/>
    <d v="2018-08-22T14:45:00"/>
    <n v="4"/>
    <x v="17"/>
    <s v="Sympetrum vulgatum"/>
    <n v="2"/>
    <x v="0"/>
    <x v="10"/>
    <n v="8"/>
    <x v="2"/>
  </r>
  <r>
    <x v="3"/>
    <s v="AWD-ZVK-Astridsdriftje"/>
    <d v="2018-08-22T14:45:00"/>
    <n v="5"/>
    <x v="11"/>
    <s v="Lestes sponsa"/>
    <n v="1"/>
    <x v="0"/>
    <x v="10"/>
    <n v="8"/>
    <x v="0"/>
  </r>
  <r>
    <x v="3"/>
    <s v="AWD-ZVK-Astridsdriftje"/>
    <d v="2018-08-22T14:45:00"/>
    <n v="5"/>
    <x v="13"/>
    <s v="Chalcolestes viridis"/>
    <n v="7"/>
    <x v="0"/>
    <x v="10"/>
    <n v="8"/>
    <x v="0"/>
  </r>
  <r>
    <x v="3"/>
    <s v="AWD-ZVK-Astridsdriftje"/>
    <d v="2018-08-22T14:45:00"/>
    <n v="5"/>
    <x v="1"/>
    <s v="Ischnura elegans"/>
    <n v="13"/>
    <x v="0"/>
    <x v="10"/>
    <n v="8"/>
    <x v="1"/>
  </r>
  <r>
    <x v="3"/>
    <s v="AWD-ZVK-Astridsdriftje"/>
    <d v="2018-08-22T14:45:00"/>
    <n v="5"/>
    <x v="3"/>
    <s v="Enallagma cyathigerum"/>
    <n v="64"/>
    <x v="0"/>
    <x v="10"/>
    <n v="8"/>
    <x v="1"/>
  </r>
  <r>
    <x v="3"/>
    <s v="AWD-ZVK-Astridsdriftje"/>
    <d v="2018-08-22T14:45:00"/>
    <n v="5"/>
    <x v="14"/>
    <s v="Aeshna mixta"/>
    <n v="5"/>
    <x v="0"/>
    <x v="10"/>
    <n v="8"/>
    <x v="3"/>
  </r>
  <r>
    <x v="3"/>
    <s v="AWD-ZVK-Astridsdriftje"/>
    <d v="2018-08-22T14:45:00"/>
    <n v="5"/>
    <x v="16"/>
    <s v="Sympetrum sanguineum"/>
    <n v="2"/>
    <x v="0"/>
    <x v="10"/>
    <n v="8"/>
    <x v="2"/>
  </r>
  <r>
    <x v="3"/>
    <s v="AWD-ZVK-Astridsdriftje"/>
    <d v="2018-08-22T14:45:00"/>
    <n v="5"/>
    <x v="12"/>
    <s v="Sympetrum striolatum"/>
    <n v="4"/>
    <x v="0"/>
    <x v="10"/>
    <n v="8"/>
    <x v="2"/>
  </r>
  <r>
    <x v="3"/>
    <s v="AWD-ZVK-Astridsdriftje"/>
    <d v="2018-08-22T14:45:00"/>
    <n v="5"/>
    <x v="23"/>
    <s v="Sympetrum striolatum/vulgatum"/>
    <n v="1"/>
    <x v="0"/>
    <x v="10"/>
    <n v="8"/>
    <x v="2"/>
  </r>
  <r>
    <x v="3"/>
    <s v="AWD-ZVK-Astridsdriftje"/>
    <d v="2018-08-22T14:45:00"/>
    <n v="5"/>
    <x v="17"/>
    <s v="Sympetrum vulgatum"/>
    <n v="2"/>
    <x v="0"/>
    <x v="10"/>
    <n v="8"/>
    <x v="2"/>
  </r>
  <r>
    <x v="3"/>
    <s v="AWD-ZVK-Astridsdriftje"/>
    <d v="2018-08-22T14:45:00"/>
    <n v="3"/>
    <x v="13"/>
    <s v="Chalcolestes viridis"/>
    <n v="18"/>
    <x v="0"/>
    <x v="10"/>
    <n v="8"/>
    <x v="0"/>
  </r>
  <r>
    <x v="3"/>
    <s v="AWD-ZVK-Astridsdriftje"/>
    <d v="2018-08-22T14:45:00"/>
    <n v="3"/>
    <x v="1"/>
    <s v="Ischnura elegans"/>
    <n v="42"/>
    <x v="0"/>
    <x v="10"/>
    <n v="8"/>
    <x v="1"/>
  </r>
  <r>
    <x v="3"/>
    <s v="AWD-ZVK-Astridsdriftje"/>
    <d v="2018-08-22T14:45:00"/>
    <n v="3"/>
    <x v="3"/>
    <s v="Enallagma cyathigerum"/>
    <n v="13"/>
    <x v="0"/>
    <x v="10"/>
    <n v="8"/>
    <x v="1"/>
  </r>
  <r>
    <x v="3"/>
    <s v="AWD-ZVK-Astridsdriftje"/>
    <d v="2018-08-22T14:45:00"/>
    <n v="3"/>
    <x v="16"/>
    <s v="Sympetrum sanguineum"/>
    <n v="4"/>
    <x v="0"/>
    <x v="10"/>
    <n v="8"/>
    <x v="2"/>
  </r>
  <r>
    <x v="3"/>
    <s v="AWD-ZVK-Astridsdriftje"/>
    <d v="2018-08-22T14:45:00"/>
    <n v="3"/>
    <x v="12"/>
    <s v="Sympetrum striolatum"/>
    <n v="10"/>
    <x v="0"/>
    <x v="10"/>
    <n v="8"/>
    <x v="2"/>
  </r>
  <r>
    <x v="3"/>
    <s v="AWD-ZVK-Astridsdriftje"/>
    <d v="2018-08-22T14:45:00"/>
    <n v="3"/>
    <x v="23"/>
    <s v="Sympetrum striolatum/vulgatum"/>
    <n v="3"/>
    <x v="0"/>
    <x v="10"/>
    <n v="8"/>
    <x v="2"/>
  </r>
  <r>
    <x v="3"/>
    <s v="AWD-ZVK-Astridsdriftje"/>
    <d v="2018-09-14T14:00:00"/>
    <n v="4"/>
    <x v="13"/>
    <s v="Chalcolestes viridis"/>
    <n v="4"/>
    <x v="0"/>
    <x v="10"/>
    <n v="9"/>
    <x v="0"/>
  </r>
  <r>
    <x v="3"/>
    <s v="AWD-ZVK-Astridsdriftje"/>
    <d v="2018-09-14T14:00:00"/>
    <n v="4"/>
    <x v="3"/>
    <s v="Enallagma cyathigerum"/>
    <n v="3"/>
    <x v="0"/>
    <x v="10"/>
    <n v="9"/>
    <x v="1"/>
  </r>
  <r>
    <x v="3"/>
    <s v="AWD-ZVK-Astridsdriftje"/>
    <d v="2018-09-14T14:00:00"/>
    <n v="4"/>
    <x v="14"/>
    <s v="Aeshna mixta"/>
    <n v="2"/>
    <x v="0"/>
    <x v="10"/>
    <n v="9"/>
    <x v="3"/>
  </r>
  <r>
    <x v="3"/>
    <s v="AWD-ZVK-Astridsdriftje"/>
    <d v="2018-09-14T14:00:00"/>
    <n v="4"/>
    <x v="23"/>
    <s v="Sympetrum striolatum/vulgatum"/>
    <n v="2"/>
    <x v="0"/>
    <x v="10"/>
    <n v="9"/>
    <x v="2"/>
  </r>
  <r>
    <x v="3"/>
    <s v="AWD-ZVK-Astridsdriftje"/>
    <d v="2018-09-14T14:00:00"/>
    <n v="5"/>
    <x v="1"/>
    <s v="Ischnura elegans"/>
    <n v="1"/>
    <x v="0"/>
    <x v="10"/>
    <n v="9"/>
    <x v="1"/>
  </r>
  <r>
    <x v="3"/>
    <s v="AWD-ZVK-Astridsdriftje"/>
    <d v="2018-09-14T14:00:00"/>
    <n v="5"/>
    <x v="3"/>
    <s v="Enallagma cyathigerum"/>
    <n v="8"/>
    <x v="0"/>
    <x v="10"/>
    <n v="9"/>
    <x v="1"/>
  </r>
  <r>
    <x v="3"/>
    <s v="AWD-ZVK-Astridsdriftje"/>
    <d v="2018-09-14T14:00:00"/>
    <n v="5"/>
    <x v="14"/>
    <s v="Aeshna mixta"/>
    <n v="2"/>
    <x v="0"/>
    <x v="10"/>
    <n v="9"/>
    <x v="3"/>
  </r>
  <r>
    <x v="3"/>
    <s v="AWD-ZVK-Astridsdriftje"/>
    <d v="2018-09-14T14:00:00"/>
    <n v="3"/>
    <x v="13"/>
    <s v="Chalcolestes viridis"/>
    <n v="50"/>
    <x v="0"/>
    <x v="10"/>
    <n v="9"/>
    <x v="0"/>
  </r>
  <r>
    <x v="3"/>
    <s v="AWD-ZVK-Astridsdriftje"/>
    <d v="2018-09-14T14:00:00"/>
    <n v="3"/>
    <x v="3"/>
    <s v="Enallagma cyathigerum"/>
    <n v="2"/>
    <x v="0"/>
    <x v="10"/>
    <n v="9"/>
    <x v="1"/>
  </r>
  <r>
    <x v="3"/>
    <s v="AWD-ZVK-Astridsdriftje"/>
    <d v="2018-09-14T14:00:00"/>
    <n v="3"/>
    <x v="14"/>
    <s v="Aeshna mixta"/>
    <n v="4"/>
    <x v="0"/>
    <x v="10"/>
    <n v="9"/>
    <x v="3"/>
  </r>
  <r>
    <x v="3"/>
    <s v="AWD-ZVK-Astridsdriftje"/>
    <d v="2018-09-14T14:00:00"/>
    <n v="3"/>
    <x v="23"/>
    <s v="Sympetrum striolatum/vulgatum"/>
    <n v="1"/>
    <x v="0"/>
    <x v="10"/>
    <n v="9"/>
    <x v="2"/>
  </r>
  <r>
    <x v="3"/>
    <s v="AWD-ZVK-Astridsdriftje"/>
    <d v="2018-09-14T14:00:00"/>
    <n v="3"/>
    <x v="1"/>
    <s v="Ischnura elegans"/>
    <n v="1"/>
    <x v="0"/>
    <x v="10"/>
    <n v="9"/>
    <x v="1"/>
  </r>
  <r>
    <x v="3"/>
    <s v="AWD-ZVK-Astridsdriftje"/>
    <d v="2019-05-13T14:25:00"/>
    <n v="4"/>
    <x v="10"/>
    <s v="Libellula quadrimaculata"/>
    <n v="2"/>
    <x v="0"/>
    <x v="8"/>
    <n v="5"/>
    <x v="2"/>
  </r>
  <r>
    <x v="3"/>
    <s v="AWD-ZVK-Astridsdriftje"/>
    <d v="2019-05-13T14:25:00"/>
    <n v="5"/>
    <x v="3"/>
    <s v="Enallagma cyathigerum"/>
    <n v="3"/>
    <x v="0"/>
    <x v="8"/>
    <n v="5"/>
    <x v="1"/>
  </r>
  <r>
    <x v="3"/>
    <s v="AWD-ZVK-Astridsdriftje"/>
    <d v="2019-05-13T14:25:00"/>
    <n v="5"/>
    <x v="7"/>
    <s v="Brachytron pratense"/>
    <n v="1"/>
    <x v="0"/>
    <x v="8"/>
    <n v="5"/>
    <x v="3"/>
  </r>
  <r>
    <x v="3"/>
    <s v="AWD-ZVK-Astridsdriftje"/>
    <d v="2019-05-13T14:25:00"/>
    <n v="5"/>
    <x v="10"/>
    <s v="Libellula quadrimaculata"/>
    <n v="1"/>
    <x v="0"/>
    <x v="8"/>
    <n v="5"/>
    <x v="2"/>
  </r>
  <r>
    <x v="3"/>
    <s v="AWD-ZVK-Astridsdriftje"/>
    <d v="2019-05-13T14:25:00"/>
    <n v="3"/>
    <x v="3"/>
    <s v="Enallagma cyathigerum"/>
    <n v="25"/>
    <x v="0"/>
    <x v="8"/>
    <n v="5"/>
    <x v="1"/>
  </r>
  <r>
    <x v="3"/>
    <s v="AWD-ZVK-Astridsdriftje"/>
    <d v="2019-05-13T14:25:00"/>
    <n v="3"/>
    <x v="10"/>
    <s v="Libellula quadrimaculata"/>
    <n v="1"/>
    <x v="0"/>
    <x v="8"/>
    <n v="5"/>
    <x v="2"/>
  </r>
  <r>
    <x v="3"/>
    <s v="AWD-ZVK-Astridsdriftje"/>
    <d v="2019-05-15T12:50:00"/>
    <n v="4"/>
    <x v="0"/>
    <s v="Sympecma fusca"/>
    <n v="1"/>
    <x v="0"/>
    <x v="8"/>
    <n v="5"/>
    <x v="0"/>
  </r>
  <r>
    <x v="3"/>
    <s v="AWD-ZVK-Astridsdriftje"/>
    <d v="2019-05-15T12:50:00"/>
    <n v="4"/>
    <x v="3"/>
    <s v="Enallagma cyathigerum"/>
    <n v="8"/>
    <x v="0"/>
    <x v="8"/>
    <n v="5"/>
    <x v="1"/>
  </r>
  <r>
    <x v="3"/>
    <s v="AWD-ZVK-Astridsdriftje"/>
    <d v="2019-05-15T12:50:00"/>
    <n v="4"/>
    <x v="10"/>
    <s v="Libellula quadrimaculata"/>
    <n v="6"/>
    <x v="0"/>
    <x v="8"/>
    <n v="5"/>
    <x v="2"/>
  </r>
  <r>
    <x v="3"/>
    <s v="AWD-ZVK-Astridsdriftje"/>
    <d v="2019-05-15T12:50:00"/>
    <n v="5"/>
    <x v="0"/>
    <s v="Sympecma fusca"/>
    <n v="8"/>
    <x v="0"/>
    <x v="8"/>
    <n v="5"/>
    <x v="0"/>
  </r>
  <r>
    <x v="3"/>
    <s v="AWD-ZVK-Astridsdriftje"/>
    <d v="2019-05-15T12:50:00"/>
    <n v="5"/>
    <x v="1"/>
    <s v="Ischnura elegans"/>
    <n v="2"/>
    <x v="0"/>
    <x v="8"/>
    <n v="5"/>
    <x v="1"/>
  </r>
  <r>
    <x v="3"/>
    <s v="AWD-ZVK-Astridsdriftje"/>
    <d v="2019-05-15T12:50:00"/>
    <n v="5"/>
    <x v="3"/>
    <s v="Enallagma cyathigerum"/>
    <n v="13"/>
    <x v="0"/>
    <x v="8"/>
    <n v="5"/>
    <x v="1"/>
  </r>
  <r>
    <x v="3"/>
    <s v="AWD-ZVK-Astridsdriftje"/>
    <d v="2019-05-15T12:50:00"/>
    <n v="5"/>
    <x v="10"/>
    <s v="Libellula quadrimaculata"/>
    <n v="7"/>
    <x v="0"/>
    <x v="8"/>
    <n v="5"/>
    <x v="2"/>
  </r>
  <r>
    <x v="3"/>
    <s v="AWD-ZVK-Astridsdriftje"/>
    <d v="2019-05-15T12:50:00"/>
    <n v="5"/>
    <x v="26"/>
    <s v="Erythromma najas"/>
    <n v="1"/>
    <x v="0"/>
    <x v="8"/>
    <n v="5"/>
    <x v="1"/>
  </r>
  <r>
    <x v="3"/>
    <s v="AWD-ZVK-Astridsdriftje"/>
    <d v="2019-05-15T12:50:00"/>
    <n v="3"/>
    <x v="0"/>
    <s v="Sympecma fusca"/>
    <n v="5"/>
    <x v="0"/>
    <x v="8"/>
    <n v="5"/>
    <x v="0"/>
  </r>
  <r>
    <x v="3"/>
    <s v="AWD-ZVK-Astridsdriftje"/>
    <d v="2019-05-15T12:50:00"/>
    <n v="3"/>
    <x v="1"/>
    <s v="Ischnura elegans"/>
    <n v="6"/>
    <x v="0"/>
    <x v="8"/>
    <n v="5"/>
    <x v="1"/>
  </r>
  <r>
    <x v="3"/>
    <s v="AWD-ZVK-Astridsdriftje"/>
    <d v="2019-05-15T12:50:00"/>
    <n v="3"/>
    <x v="3"/>
    <s v="Enallagma cyathigerum"/>
    <n v="18"/>
    <x v="0"/>
    <x v="8"/>
    <n v="5"/>
    <x v="1"/>
  </r>
  <r>
    <x v="3"/>
    <s v="AWD-ZVK-Astridsdriftje"/>
    <d v="2019-05-15T12:50:00"/>
    <n v="3"/>
    <x v="7"/>
    <s v="Brachytron pratense"/>
    <n v="8"/>
    <x v="0"/>
    <x v="8"/>
    <n v="5"/>
    <x v="3"/>
  </r>
  <r>
    <x v="3"/>
    <s v="AWD-ZVK-Astridsdriftje"/>
    <d v="2019-05-15T12:50:00"/>
    <n v="3"/>
    <x v="10"/>
    <s v="Libellula quadrimaculata"/>
    <n v="31"/>
    <x v="0"/>
    <x v="8"/>
    <n v="5"/>
    <x v="2"/>
  </r>
  <r>
    <x v="3"/>
    <s v="AWD-ZVK-Astridsdriftje"/>
    <d v="2019-05-29T13:15:00"/>
    <n v="4"/>
    <x v="3"/>
    <s v="Enallagma cyathigerum"/>
    <n v="11"/>
    <x v="0"/>
    <x v="8"/>
    <n v="5"/>
    <x v="1"/>
  </r>
  <r>
    <x v="3"/>
    <s v="AWD-ZVK-Astridsdriftje"/>
    <d v="2019-05-29T13:15:00"/>
    <n v="4"/>
    <x v="7"/>
    <s v="Brachytron pratense"/>
    <n v="2"/>
    <x v="0"/>
    <x v="8"/>
    <n v="5"/>
    <x v="3"/>
  </r>
  <r>
    <x v="3"/>
    <s v="AWD-ZVK-Astridsdriftje"/>
    <d v="2019-05-29T13:15:00"/>
    <n v="4"/>
    <x v="8"/>
    <s v="Aeshna isoceles"/>
    <n v="2"/>
    <x v="0"/>
    <x v="8"/>
    <n v="5"/>
    <x v="3"/>
  </r>
  <r>
    <x v="3"/>
    <s v="AWD-ZVK-Astridsdriftje"/>
    <d v="2019-05-29T13:15:00"/>
    <n v="4"/>
    <x v="9"/>
    <s v="Anax imperator"/>
    <n v="1"/>
    <x v="0"/>
    <x v="8"/>
    <n v="5"/>
    <x v="3"/>
  </r>
  <r>
    <x v="3"/>
    <s v="AWD-ZVK-Astridsdriftje"/>
    <d v="2019-05-29T13:15:00"/>
    <n v="4"/>
    <x v="10"/>
    <s v="Libellula quadrimaculata"/>
    <n v="7"/>
    <x v="0"/>
    <x v="8"/>
    <n v="5"/>
    <x v="2"/>
  </r>
  <r>
    <x v="3"/>
    <s v="AWD-ZVK-Astridsdriftje"/>
    <d v="2019-05-29T13:15:00"/>
    <n v="4"/>
    <x v="5"/>
    <s v="Orthetrum cancellatum"/>
    <n v="1"/>
    <x v="0"/>
    <x v="8"/>
    <n v="5"/>
    <x v="2"/>
  </r>
  <r>
    <x v="3"/>
    <s v="AWD-ZVK-Astridsdriftje"/>
    <d v="2019-05-29T13:15:00"/>
    <n v="5"/>
    <x v="0"/>
    <s v="Sympecma fusca"/>
    <n v="7"/>
    <x v="0"/>
    <x v="8"/>
    <n v="5"/>
    <x v="0"/>
  </r>
  <r>
    <x v="3"/>
    <s v="AWD-ZVK-Astridsdriftje"/>
    <d v="2019-05-29T13:15:00"/>
    <n v="5"/>
    <x v="1"/>
    <s v="Ischnura elegans"/>
    <n v="3"/>
    <x v="0"/>
    <x v="8"/>
    <n v="5"/>
    <x v="1"/>
  </r>
  <r>
    <x v="3"/>
    <s v="AWD-ZVK-Astridsdriftje"/>
    <d v="2019-05-29T13:15:00"/>
    <n v="5"/>
    <x v="3"/>
    <s v="Enallagma cyathigerum"/>
    <n v="77"/>
    <x v="0"/>
    <x v="8"/>
    <n v="5"/>
    <x v="1"/>
  </r>
  <r>
    <x v="3"/>
    <s v="AWD-ZVK-Astridsdriftje"/>
    <d v="2019-05-29T13:15:00"/>
    <n v="5"/>
    <x v="26"/>
    <s v="Erythromma najas"/>
    <n v="12"/>
    <x v="0"/>
    <x v="8"/>
    <n v="5"/>
    <x v="1"/>
  </r>
  <r>
    <x v="3"/>
    <s v="AWD-ZVK-Astridsdriftje"/>
    <d v="2019-05-29T13:15:00"/>
    <n v="5"/>
    <x v="9"/>
    <s v="Anax imperator"/>
    <n v="4"/>
    <x v="0"/>
    <x v="8"/>
    <n v="5"/>
    <x v="3"/>
  </r>
  <r>
    <x v="3"/>
    <s v="AWD-ZVK-Astridsdriftje"/>
    <d v="2019-05-29T13:15:00"/>
    <n v="5"/>
    <x v="10"/>
    <s v="Libellula quadrimaculata"/>
    <n v="22"/>
    <x v="0"/>
    <x v="8"/>
    <n v="5"/>
    <x v="2"/>
  </r>
  <r>
    <x v="3"/>
    <s v="AWD-ZVK-Astridsdriftje"/>
    <d v="2019-05-29T13:15:00"/>
    <n v="3"/>
    <x v="1"/>
    <s v="Ischnura elegans"/>
    <n v="23"/>
    <x v="0"/>
    <x v="8"/>
    <n v="5"/>
    <x v="1"/>
  </r>
  <r>
    <x v="3"/>
    <s v="AWD-ZVK-Astridsdriftje"/>
    <d v="2019-05-29T13:15:00"/>
    <n v="3"/>
    <x v="3"/>
    <s v="Enallagma cyathigerum"/>
    <n v="37"/>
    <x v="0"/>
    <x v="8"/>
    <n v="5"/>
    <x v="1"/>
  </r>
  <r>
    <x v="3"/>
    <s v="AWD-ZVK-Astridsdriftje"/>
    <d v="2019-05-29T13:15:00"/>
    <n v="3"/>
    <x v="6"/>
    <s v="Coenagrion puella"/>
    <n v="4"/>
    <x v="0"/>
    <x v="8"/>
    <n v="5"/>
    <x v="1"/>
  </r>
  <r>
    <x v="3"/>
    <s v="AWD-ZVK-Astridsdriftje"/>
    <d v="2019-05-29T13:15:00"/>
    <n v="3"/>
    <x v="26"/>
    <s v="Erythromma najas"/>
    <n v="2"/>
    <x v="0"/>
    <x v="8"/>
    <n v="5"/>
    <x v="1"/>
  </r>
  <r>
    <x v="3"/>
    <s v="AWD-ZVK-Astridsdriftje"/>
    <d v="2019-05-29T13:15:00"/>
    <n v="3"/>
    <x v="7"/>
    <s v="Brachytron pratense"/>
    <n v="5"/>
    <x v="0"/>
    <x v="8"/>
    <n v="5"/>
    <x v="3"/>
  </r>
  <r>
    <x v="3"/>
    <s v="AWD-ZVK-Astridsdriftje"/>
    <d v="2019-05-29T13:15:00"/>
    <n v="3"/>
    <x v="8"/>
    <s v="Aeshna isoceles"/>
    <n v="1"/>
    <x v="0"/>
    <x v="8"/>
    <n v="5"/>
    <x v="3"/>
  </r>
  <r>
    <x v="3"/>
    <s v="AWD-ZVK-Astridsdriftje"/>
    <d v="2019-05-29T13:15:00"/>
    <n v="3"/>
    <x v="9"/>
    <s v="Anax imperator"/>
    <n v="1"/>
    <x v="0"/>
    <x v="8"/>
    <n v="5"/>
    <x v="3"/>
  </r>
  <r>
    <x v="3"/>
    <s v="AWD-ZVK-Astridsdriftje"/>
    <d v="2019-05-29T13:15:00"/>
    <n v="3"/>
    <x v="10"/>
    <s v="Libellula quadrimaculata"/>
    <n v="40"/>
    <x v="0"/>
    <x v="8"/>
    <n v="5"/>
    <x v="2"/>
  </r>
  <r>
    <x v="3"/>
    <s v="AWD-ZVK-Astridsdriftje"/>
    <d v="2019-05-29T13:15:00"/>
    <n v="3"/>
    <x v="0"/>
    <s v="Sympecma fusca"/>
    <n v="2"/>
    <x v="0"/>
    <x v="8"/>
    <n v="5"/>
    <x v="0"/>
  </r>
  <r>
    <x v="3"/>
    <s v="AWD-ZVK-Astridsdriftje"/>
    <d v="2019-06-07T11:00:00"/>
    <n v="4"/>
    <x v="1"/>
    <s v="Ischnura elegans"/>
    <n v="29"/>
    <x v="0"/>
    <x v="8"/>
    <n v="6"/>
    <x v="1"/>
  </r>
  <r>
    <x v="3"/>
    <s v="AWD-ZVK-Astridsdriftje"/>
    <d v="2019-06-07T11:00:00"/>
    <n v="4"/>
    <x v="3"/>
    <s v="Enallagma cyathigerum"/>
    <n v="15"/>
    <x v="0"/>
    <x v="8"/>
    <n v="6"/>
    <x v="1"/>
  </r>
  <r>
    <x v="3"/>
    <s v="AWD-ZVK-Astridsdriftje"/>
    <d v="2019-06-07T11:00:00"/>
    <n v="4"/>
    <x v="26"/>
    <s v="Erythromma najas"/>
    <n v="6"/>
    <x v="0"/>
    <x v="8"/>
    <n v="6"/>
    <x v="1"/>
  </r>
  <r>
    <x v="3"/>
    <s v="AWD-ZVK-Astridsdriftje"/>
    <d v="2019-06-07T11:00:00"/>
    <n v="5"/>
    <x v="1"/>
    <s v="Ischnura elegans"/>
    <n v="9"/>
    <x v="0"/>
    <x v="8"/>
    <n v="6"/>
    <x v="1"/>
  </r>
  <r>
    <x v="3"/>
    <s v="AWD-ZVK-Astridsdriftje"/>
    <d v="2019-06-07T11:00:00"/>
    <n v="5"/>
    <x v="3"/>
    <s v="Enallagma cyathigerum"/>
    <n v="2"/>
    <x v="0"/>
    <x v="8"/>
    <n v="6"/>
    <x v="1"/>
  </r>
  <r>
    <x v="3"/>
    <s v="AWD-ZVK-Astridsdriftje"/>
    <d v="2019-06-07T11:00:00"/>
    <n v="5"/>
    <x v="26"/>
    <s v="Erythromma najas"/>
    <n v="7"/>
    <x v="0"/>
    <x v="8"/>
    <n v="6"/>
    <x v="1"/>
  </r>
  <r>
    <x v="3"/>
    <s v="AWD-ZVK-Astridsdriftje"/>
    <d v="2019-06-07T11:00:00"/>
    <n v="3"/>
    <x v="1"/>
    <s v="Ischnura elegans"/>
    <n v="105"/>
    <x v="0"/>
    <x v="8"/>
    <n v="6"/>
    <x v="1"/>
  </r>
  <r>
    <x v="3"/>
    <s v="AWD-ZVK-Astridsdriftje"/>
    <d v="2019-06-07T11:00:00"/>
    <n v="3"/>
    <x v="3"/>
    <s v="Enallagma cyathigerum"/>
    <n v="57"/>
    <x v="0"/>
    <x v="8"/>
    <n v="6"/>
    <x v="1"/>
  </r>
  <r>
    <x v="3"/>
    <s v="AWD-ZVK-Astridsdriftje"/>
    <d v="2019-06-07T11:00:00"/>
    <n v="3"/>
    <x v="26"/>
    <s v="Erythromma najas"/>
    <n v="2"/>
    <x v="0"/>
    <x v="8"/>
    <n v="6"/>
    <x v="1"/>
  </r>
  <r>
    <x v="3"/>
    <s v="AWD-ZVK-Astridsdriftje"/>
    <d v="2019-06-07T11:00:00"/>
    <n v="3"/>
    <x v="4"/>
    <s v="Coenagrion pulchellum"/>
    <n v="3"/>
    <x v="0"/>
    <x v="8"/>
    <n v="6"/>
    <x v="1"/>
  </r>
  <r>
    <x v="3"/>
    <s v="AWD-ZVK-Astridsdriftje"/>
    <d v="2019-06-07T11:00:00"/>
    <n v="3"/>
    <x v="10"/>
    <s v="Libellula quadrimaculata"/>
    <n v="7"/>
    <x v="0"/>
    <x v="8"/>
    <n v="6"/>
    <x v="2"/>
  </r>
  <r>
    <x v="3"/>
    <s v="AWD-ZVK-Astridsdriftje"/>
    <d v="2019-07-03T14:25:00"/>
    <n v="4"/>
    <x v="0"/>
    <s v="Sympecma fusca"/>
    <n v="1"/>
    <x v="0"/>
    <x v="8"/>
    <n v="7"/>
    <x v="0"/>
  </r>
  <r>
    <x v="3"/>
    <s v="AWD-ZVK-Astridsdriftje"/>
    <d v="2019-07-03T14:25:00"/>
    <n v="4"/>
    <x v="13"/>
    <s v="Chalcolestes viridis"/>
    <n v="5"/>
    <x v="0"/>
    <x v="8"/>
    <n v="7"/>
    <x v="0"/>
  </r>
  <r>
    <x v="3"/>
    <s v="AWD-ZVK-Astridsdriftje"/>
    <d v="2019-07-03T14:25:00"/>
    <n v="4"/>
    <x v="1"/>
    <s v="Ischnura elegans"/>
    <n v="9"/>
    <x v="0"/>
    <x v="8"/>
    <n v="7"/>
    <x v="1"/>
  </r>
  <r>
    <x v="3"/>
    <s v="AWD-ZVK-Astridsdriftje"/>
    <d v="2019-07-03T14:25:00"/>
    <n v="4"/>
    <x v="3"/>
    <s v="Enallagma cyathigerum"/>
    <n v="17"/>
    <x v="0"/>
    <x v="8"/>
    <n v="7"/>
    <x v="1"/>
  </r>
  <r>
    <x v="3"/>
    <s v="AWD-ZVK-Astridsdriftje"/>
    <d v="2019-07-03T14:25:00"/>
    <n v="4"/>
    <x v="26"/>
    <s v="Erythromma najas"/>
    <n v="2"/>
    <x v="0"/>
    <x v="8"/>
    <n v="7"/>
    <x v="1"/>
  </r>
  <r>
    <x v="3"/>
    <s v="AWD-ZVK-Astridsdriftje"/>
    <d v="2019-07-03T14:25:00"/>
    <n v="4"/>
    <x v="8"/>
    <s v="Aeshna isoceles"/>
    <n v="1"/>
    <x v="0"/>
    <x v="8"/>
    <n v="7"/>
    <x v="3"/>
  </r>
  <r>
    <x v="3"/>
    <s v="AWD-ZVK-Astridsdriftje"/>
    <d v="2019-07-03T14:25:00"/>
    <n v="4"/>
    <x v="9"/>
    <s v="Anax imperator"/>
    <n v="1"/>
    <x v="0"/>
    <x v="8"/>
    <n v="7"/>
    <x v="3"/>
  </r>
  <r>
    <x v="3"/>
    <s v="AWD-ZVK-Astridsdriftje"/>
    <d v="2019-07-03T14:25:00"/>
    <n v="4"/>
    <x v="20"/>
    <s v="Anax parthenope"/>
    <n v="1"/>
    <x v="0"/>
    <x v="8"/>
    <n v="7"/>
    <x v="3"/>
  </r>
  <r>
    <x v="3"/>
    <s v="AWD-ZVK-Astridsdriftje"/>
    <d v="2019-07-03T14:25:00"/>
    <n v="4"/>
    <x v="10"/>
    <s v="Libellula quadrimaculata"/>
    <n v="10"/>
    <x v="0"/>
    <x v="8"/>
    <n v="7"/>
    <x v="2"/>
  </r>
  <r>
    <x v="3"/>
    <s v="AWD-ZVK-Astridsdriftje"/>
    <d v="2019-07-03T14:25:00"/>
    <n v="4"/>
    <x v="12"/>
    <s v="Sympetrum striolatum"/>
    <n v="2"/>
    <x v="0"/>
    <x v="8"/>
    <n v="7"/>
    <x v="2"/>
  </r>
  <r>
    <x v="3"/>
    <s v="AWD-ZVK-Astridsdriftje"/>
    <d v="2019-07-03T14:25:00"/>
    <n v="4"/>
    <x v="17"/>
    <s v="Sympetrum vulgatum"/>
    <n v="2"/>
    <x v="0"/>
    <x v="8"/>
    <n v="7"/>
    <x v="2"/>
  </r>
  <r>
    <x v="3"/>
    <s v="AWD-ZVK-Astridsdriftje"/>
    <d v="2019-07-03T14:25:00"/>
    <n v="5"/>
    <x v="13"/>
    <s v="Chalcolestes viridis"/>
    <n v="6"/>
    <x v="0"/>
    <x v="8"/>
    <n v="7"/>
    <x v="0"/>
  </r>
  <r>
    <x v="3"/>
    <s v="AWD-ZVK-Astridsdriftje"/>
    <d v="2019-07-03T14:25:00"/>
    <n v="5"/>
    <x v="1"/>
    <s v="Ischnura elegans"/>
    <n v="21"/>
    <x v="0"/>
    <x v="8"/>
    <n v="7"/>
    <x v="1"/>
  </r>
  <r>
    <x v="3"/>
    <s v="AWD-ZVK-Astridsdriftje"/>
    <d v="2019-07-03T14:25:00"/>
    <n v="5"/>
    <x v="3"/>
    <s v="Enallagma cyathigerum"/>
    <n v="27"/>
    <x v="0"/>
    <x v="8"/>
    <n v="7"/>
    <x v="1"/>
  </r>
  <r>
    <x v="3"/>
    <s v="AWD-ZVK-Astridsdriftje"/>
    <d v="2019-07-03T14:25:00"/>
    <n v="5"/>
    <x v="26"/>
    <s v="Erythromma najas"/>
    <n v="7"/>
    <x v="0"/>
    <x v="8"/>
    <n v="7"/>
    <x v="1"/>
  </r>
  <r>
    <x v="3"/>
    <s v="AWD-ZVK-Astridsdriftje"/>
    <d v="2019-07-03T14:25:00"/>
    <n v="5"/>
    <x v="20"/>
    <s v="Anax parthenope"/>
    <n v="1"/>
    <x v="0"/>
    <x v="8"/>
    <n v="7"/>
    <x v="3"/>
  </r>
  <r>
    <x v="3"/>
    <s v="AWD-ZVK-Astridsdriftje"/>
    <d v="2019-07-03T14:25:00"/>
    <n v="5"/>
    <x v="10"/>
    <s v="Libellula quadrimaculata"/>
    <n v="19"/>
    <x v="0"/>
    <x v="8"/>
    <n v="7"/>
    <x v="2"/>
  </r>
  <r>
    <x v="3"/>
    <s v="AWD-ZVK-Astridsdriftje"/>
    <d v="2019-07-03T14:25:00"/>
    <n v="5"/>
    <x v="5"/>
    <s v="Orthetrum cancellatum"/>
    <n v="6"/>
    <x v="0"/>
    <x v="8"/>
    <n v="7"/>
    <x v="2"/>
  </r>
  <r>
    <x v="3"/>
    <s v="AWD-ZVK-Astridsdriftje"/>
    <d v="2019-07-03T14:25:00"/>
    <n v="5"/>
    <x v="12"/>
    <s v="Sympetrum striolatum"/>
    <n v="1"/>
    <x v="0"/>
    <x v="8"/>
    <n v="7"/>
    <x v="2"/>
  </r>
  <r>
    <x v="3"/>
    <s v="AWD-ZVK-Astridsdriftje"/>
    <d v="2019-07-03T14:25:00"/>
    <n v="5"/>
    <x v="9"/>
    <s v="Anax imperator"/>
    <n v="1"/>
    <x v="0"/>
    <x v="8"/>
    <n v="7"/>
    <x v="3"/>
  </r>
  <r>
    <x v="3"/>
    <s v="AWD-ZVK-Astridsdriftje"/>
    <d v="2019-07-03T14:25:00"/>
    <n v="3"/>
    <x v="13"/>
    <s v="Chalcolestes viridis"/>
    <n v="46"/>
    <x v="0"/>
    <x v="8"/>
    <n v="7"/>
    <x v="0"/>
  </r>
  <r>
    <x v="3"/>
    <s v="AWD-ZVK-Astridsdriftje"/>
    <d v="2019-07-03T14:25:00"/>
    <n v="3"/>
    <x v="1"/>
    <s v="Ischnura elegans"/>
    <n v="58"/>
    <x v="0"/>
    <x v="8"/>
    <n v="7"/>
    <x v="1"/>
  </r>
  <r>
    <x v="3"/>
    <s v="AWD-ZVK-Astridsdriftje"/>
    <d v="2019-07-03T14:25:00"/>
    <n v="3"/>
    <x v="3"/>
    <s v="Enallagma cyathigerum"/>
    <n v="15"/>
    <x v="0"/>
    <x v="8"/>
    <n v="7"/>
    <x v="1"/>
  </r>
  <r>
    <x v="3"/>
    <s v="AWD-ZVK-Astridsdriftje"/>
    <d v="2019-07-03T14:25:00"/>
    <n v="3"/>
    <x v="8"/>
    <s v="Aeshna isoceles"/>
    <n v="2"/>
    <x v="0"/>
    <x v="8"/>
    <n v="7"/>
    <x v="3"/>
  </r>
  <r>
    <x v="3"/>
    <s v="AWD-ZVK-Astridsdriftje"/>
    <d v="2019-07-03T14:25:00"/>
    <n v="3"/>
    <x v="10"/>
    <s v="Libellula quadrimaculata"/>
    <n v="7"/>
    <x v="0"/>
    <x v="8"/>
    <n v="7"/>
    <x v="2"/>
  </r>
  <r>
    <x v="3"/>
    <s v="AWD-ZVK-Astridsdriftje"/>
    <d v="2019-07-03T14:25:00"/>
    <n v="3"/>
    <x v="5"/>
    <s v="Orthetrum cancellatum"/>
    <n v="1"/>
    <x v="0"/>
    <x v="8"/>
    <n v="7"/>
    <x v="2"/>
  </r>
  <r>
    <x v="3"/>
    <s v="AWD-ZVK-Astridsdriftje"/>
    <d v="2019-07-03T14:25:00"/>
    <n v="3"/>
    <x v="22"/>
    <s v="Crocothemis erythraea"/>
    <n v="1"/>
    <x v="0"/>
    <x v="8"/>
    <n v="7"/>
    <x v="2"/>
  </r>
  <r>
    <x v="3"/>
    <s v="AWD-ZVK-Astridsdriftje"/>
    <d v="2019-07-03T14:25:00"/>
    <n v="3"/>
    <x v="16"/>
    <s v="Sympetrum sanguineum"/>
    <n v="1"/>
    <x v="0"/>
    <x v="8"/>
    <n v="7"/>
    <x v="2"/>
  </r>
  <r>
    <x v="3"/>
    <s v="AWD-ZVK-Astridsdriftje"/>
    <d v="2019-07-03T14:25:00"/>
    <n v="3"/>
    <x v="12"/>
    <s v="Sympetrum striolatum"/>
    <n v="3"/>
    <x v="0"/>
    <x v="8"/>
    <n v="7"/>
    <x v="2"/>
  </r>
  <r>
    <x v="3"/>
    <s v="AWD-ZVK-Astridsdriftje"/>
    <d v="2019-07-03T14:25:00"/>
    <n v="3"/>
    <x v="17"/>
    <s v="Sympetrum vulgatum"/>
    <n v="2"/>
    <x v="0"/>
    <x v="8"/>
    <n v="7"/>
    <x v="2"/>
  </r>
  <r>
    <x v="3"/>
    <s v="AWD-ZVK-Astridsdriftje"/>
    <d v="2019-07-03T14:25:00"/>
    <n v="3"/>
    <x v="29"/>
    <s v="Sympetrum fonscolombii"/>
    <n v="1"/>
    <x v="0"/>
    <x v="8"/>
    <n v="7"/>
    <x v="2"/>
  </r>
  <r>
    <x v="3"/>
    <s v="AWD-ZVK-Astridsdriftje"/>
    <d v="2019-07-17T13:15:00"/>
    <n v="4"/>
    <x v="13"/>
    <s v="Chalcolestes viridis"/>
    <n v="2"/>
    <x v="0"/>
    <x v="8"/>
    <n v="7"/>
    <x v="0"/>
  </r>
  <r>
    <x v="3"/>
    <s v="AWD-ZVK-Astridsdriftje"/>
    <d v="2019-07-17T13:15:00"/>
    <n v="4"/>
    <x v="1"/>
    <s v="Ischnura elegans"/>
    <n v="12"/>
    <x v="0"/>
    <x v="8"/>
    <n v="7"/>
    <x v="1"/>
  </r>
  <r>
    <x v="3"/>
    <s v="AWD-ZVK-Astridsdriftje"/>
    <d v="2019-07-17T13:15:00"/>
    <n v="4"/>
    <x v="3"/>
    <s v="Enallagma cyathigerum"/>
    <n v="31"/>
    <x v="0"/>
    <x v="8"/>
    <n v="7"/>
    <x v="1"/>
  </r>
  <r>
    <x v="3"/>
    <s v="AWD-ZVK-Astridsdriftje"/>
    <d v="2019-07-17T13:15:00"/>
    <n v="4"/>
    <x v="9"/>
    <s v="Anax imperator"/>
    <n v="1"/>
    <x v="0"/>
    <x v="8"/>
    <n v="7"/>
    <x v="3"/>
  </r>
  <r>
    <x v="3"/>
    <s v="AWD-ZVK-Astridsdriftje"/>
    <d v="2019-07-17T13:15:00"/>
    <n v="4"/>
    <x v="23"/>
    <s v="Sympetrum striolatum/vulgatum"/>
    <n v="1"/>
    <x v="0"/>
    <x v="8"/>
    <n v="7"/>
    <x v="2"/>
  </r>
  <r>
    <x v="3"/>
    <s v="AWD-ZVK-Astridsdriftje"/>
    <d v="2019-07-17T13:15:00"/>
    <n v="5"/>
    <x v="13"/>
    <s v="Chalcolestes viridis"/>
    <n v="4"/>
    <x v="0"/>
    <x v="8"/>
    <n v="7"/>
    <x v="0"/>
  </r>
  <r>
    <x v="3"/>
    <s v="AWD-ZVK-Astridsdriftje"/>
    <d v="2019-07-17T13:15:00"/>
    <n v="5"/>
    <x v="1"/>
    <s v="Ischnura elegans"/>
    <n v="14"/>
    <x v="0"/>
    <x v="8"/>
    <n v="7"/>
    <x v="1"/>
  </r>
  <r>
    <x v="3"/>
    <s v="AWD-ZVK-Astridsdriftje"/>
    <d v="2019-07-17T13:15:00"/>
    <n v="5"/>
    <x v="3"/>
    <s v="Enallagma cyathigerum"/>
    <n v="48"/>
    <x v="0"/>
    <x v="8"/>
    <n v="7"/>
    <x v="1"/>
  </r>
  <r>
    <x v="3"/>
    <s v="AWD-ZVK-Astridsdriftje"/>
    <d v="2019-07-17T13:15:00"/>
    <n v="5"/>
    <x v="26"/>
    <s v="Erythromma najas"/>
    <n v="2"/>
    <x v="0"/>
    <x v="8"/>
    <n v="7"/>
    <x v="1"/>
  </r>
  <r>
    <x v="3"/>
    <s v="AWD-ZVK-Astridsdriftje"/>
    <d v="2019-07-17T13:15:00"/>
    <n v="5"/>
    <x v="9"/>
    <s v="Anax imperator"/>
    <n v="4"/>
    <x v="0"/>
    <x v="8"/>
    <n v="7"/>
    <x v="3"/>
  </r>
  <r>
    <x v="3"/>
    <s v="AWD-ZVK-Astridsdriftje"/>
    <d v="2019-07-17T13:15:00"/>
    <n v="5"/>
    <x v="20"/>
    <s v="Anax parthenope"/>
    <n v="4"/>
    <x v="0"/>
    <x v="8"/>
    <n v="7"/>
    <x v="3"/>
  </r>
  <r>
    <x v="3"/>
    <s v="AWD-ZVK-Astridsdriftje"/>
    <d v="2019-07-17T13:15:00"/>
    <n v="5"/>
    <x v="10"/>
    <s v="Libellula quadrimaculata"/>
    <n v="6"/>
    <x v="0"/>
    <x v="8"/>
    <n v="7"/>
    <x v="2"/>
  </r>
  <r>
    <x v="3"/>
    <s v="AWD-ZVK-Astridsdriftje"/>
    <d v="2019-07-17T13:15:00"/>
    <n v="5"/>
    <x v="5"/>
    <s v="Orthetrum cancellatum"/>
    <n v="6"/>
    <x v="0"/>
    <x v="8"/>
    <n v="7"/>
    <x v="2"/>
  </r>
  <r>
    <x v="3"/>
    <s v="AWD-ZVK-Astridsdriftje"/>
    <d v="2019-07-17T13:15:00"/>
    <n v="3"/>
    <x v="1"/>
    <s v="Ischnura elegans"/>
    <n v="74"/>
    <x v="0"/>
    <x v="8"/>
    <n v="7"/>
    <x v="1"/>
  </r>
  <r>
    <x v="3"/>
    <s v="AWD-ZVK-Astridsdriftje"/>
    <d v="2019-07-17T13:15:00"/>
    <n v="3"/>
    <x v="3"/>
    <s v="Enallagma cyathigerum"/>
    <n v="51"/>
    <x v="0"/>
    <x v="8"/>
    <n v="7"/>
    <x v="1"/>
  </r>
  <r>
    <x v="3"/>
    <s v="AWD-ZVK-Astridsdriftje"/>
    <d v="2019-07-17T13:15:00"/>
    <n v="3"/>
    <x v="8"/>
    <s v="Aeshna isoceles"/>
    <n v="2"/>
    <x v="0"/>
    <x v="8"/>
    <n v="7"/>
    <x v="3"/>
  </r>
  <r>
    <x v="3"/>
    <s v="AWD-ZVK-Astridsdriftje"/>
    <d v="2019-07-17T13:15:00"/>
    <n v="3"/>
    <x v="9"/>
    <s v="Anax imperator"/>
    <n v="2"/>
    <x v="0"/>
    <x v="8"/>
    <n v="7"/>
    <x v="3"/>
  </r>
  <r>
    <x v="3"/>
    <s v="AWD-ZVK-Astridsdriftje"/>
    <d v="2019-07-17T13:15:00"/>
    <n v="3"/>
    <x v="20"/>
    <s v="Anax parthenope"/>
    <n v="1"/>
    <x v="0"/>
    <x v="8"/>
    <n v="7"/>
    <x v="3"/>
  </r>
  <r>
    <x v="3"/>
    <s v="AWD-ZVK-Astridsdriftje"/>
    <d v="2019-07-17T13:15:00"/>
    <n v="3"/>
    <x v="10"/>
    <s v="Libellula quadrimaculata"/>
    <n v="6"/>
    <x v="0"/>
    <x v="8"/>
    <n v="7"/>
    <x v="2"/>
  </r>
  <r>
    <x v="3"/>
    <s v="AWD-ZVK-Astridsdriftje"/>
    <d v="2019-07-17T13:15:00"/>
    <n v="3"/>
    <x v="22"/>
    <s v="Crocothemis erythraea"/>
    <n v="1"/>
    <x v="0"/>
    <x v="8"/>
    <n v="7"/>
    <x v="2"/>
  </r>
  <r>
    <x v="3"/>
    <s v="AWD-ZVK-Astridsdriftje"/>
    <d v="2019-07-17T13:15:00"/>
    <n v="3"/>
    <x v="16"/>
    <s v="Sympetrum sanguineum"/>
    <n v="4"/>
    <x v="0"/>
    <x v="8"/>
    <n v="7"/>
    <x v="2"/>
  </r>
  <r>
    <x v="3"/>
    <s v="AWD-ZVK-Astridsdriftje"/>
    <d v="2019-07-17T13:15:00"/>
    <n v="3"/>
    <x v="12"/>
    <s v="Sympetrum striolatum"/>
    <n v="7"/>
    <x v="0"/>
    <x v="8"/>
    <n v="7"/>
    <x v="2"/>
  </r>
  <r>
    <x v="3"/>
    <s v="AWD-ZVK-Astridsdriftje"/>
    <d v="2019-07-17T13:15:00"/>
    <n v="3"/>
    <x v="17"/>
    <s v="Sympetrum vulgatum"/>
    <n v="1"/>
    <x v="0"/>
    <x v="8"/>
    <n v="7"/>
    <x v="2"/>
  </r>
  <r>
    <x v="3"/>
    <s v="AWD-ZVK-Astridsdriftje"/>
    <d v="2019-07-17T13:15:00"/>
    <n v="3"/>
    <x v="13"/>
    <s v="Chalcolestes viridis"/>
    <n v="19"/>
    <x v="0"/>
    <x v="8"/>
    <n v="7"/>
    <x v="0"/>
  </r>
  <r>
    <x v="3"/>
    <s v="AWD-ZVK-Astridsdriftje"/>
    <d v="2019-08-07T14:15:00"/>
    <n v="4"/>
    <x v="13"/>
    <s v="Chalcolestes viridis"/>
    <n v="1"/>
    <x v="0"/>
    <x v="8"/>
    <n v="8"/>
    <x v="0"/>
  </r>
  <r>
    <x v="3"/>
    <s v="AWD-ZVK-Astridsdriftje"/>
    <d v="2019-08-07T14:15:00"/>
    <n v="4"/>
    <x v="1"/>
    <s v="Ischnura elegans"/>
    <n v="2"/>
    <x v="0"/>
    <x v="8"/>
    <n v="8"/>
    <x v="1"/>
  </r>
  <r>
    <x v="3"/>
    <s v="AWD-ZVK-Astridsdriftje"/>
    <d v="2019-08-07T14:15:00"/>
    <n v="4"/>
    <x v="3"/>
    <s v="Enallagma cyathigerum"/>
    <n v="110"/>
    <x v="0"/>
    <x v="8"/>
    <n v="8"/>
    <x v="1"/>
  </r>
  <r>
    <x v="3"/>
    <s v="AWD-ZVK-Astridsdriftje"/>
    <d v="2019-08-07T14:15:00"/>
    <n v="4"/>
    <x v="20"/>
    <s v="Anax parthenope"/>
    <n v="2"/>
    <x v="0"/>
    <x v="8"/>
    <n v="8"/>
    <x v="3"/>
  </r>
  <r>
    <x v="3"/>
    <s v="AWD-ZVK-Astridsdriftje"/>
    <d v="2019-08-07T14:15:00"/>
    <n v="4"/>
    <x v="12"/>
    <s v="Sympetrum striolatum"/>
    <n v="1"/>
    <x v="0"/>
    <x v="8"/>
    <n v="8"/>
    <x v="2"/>
  </r>
  <r>
    <x v="3"/>
    <s v="AWD-ZVK-Astridsdriftje"/>
    <d v="2019-08-07T14:15:00"/>
    <n v="4"/>
    <x v="23"/>
    <s v="Sympetrum striolatum/vulgatum"/>
    <n v="1"/>
    <x v="0"/>
    <x v="8"/>
    <n v="8"/>
    <x v="2"/>
  </r>
  <r>
    <x v="3"/>
    <s v="AWD-ZVK-Astridsdriftje"/>
    <d v="2019-08-07T14:15:00"/>
    <n v="4"/>
    <x v="17"/>
    <s v="Sympetrum vulgatum"/>
    <n v="1"/>
    <x v="0"/>
    <x v="8"/>
    <n v="8"/>
    <x v="2"/>
  </r>
  <r>
    <x v="3"/>
    <s v="AWD-ZVK-Astridsdriftje"/>
    <d v="2019-08-07T14:15:00"/>
    <n v="5"/>
    <x v="13"/>
    <s v="Chalcolestes viridis"/>
    <n v="4"/>
    <x v="0"/>
    <x v="8"/>
    <n v="8"/>
    <x v="0"/>
  </r>
  <r>
    <x v="3"/>
    <s v="AWD-ZVK-Astridsdriftje"/>
    <d v="2019-08-07T14:15:00"/>
    <n v="5"/>
    <x v="1"/>
    <s v="Ischnura elegans"/>
    <n v="17"/>
    <x v="0"/>
    <x v="8"/>
    <n v="8"/>
    <x v="1"/>
  </r>
  <r>
    <x v="3"/>
    <s v="AWD-ZVK-Astridsdriftje"/>
    <d v="2019-08-07T14:15:00"/>
    <n v="5"/>
    <x v="3"/>
    <s v="Enallagma cyathigerum"/>
    <n v="180"/>
    <x v="0"/>
    <x v="8"/>
    <n v="8"/>
    <x v="1"/>
  </r>
  <r>
    <x v="3"/>
    <s v="AWD-ZVK-Astridsdriftje"/>
    <d v="2019-08-07T14:15:00"/>
    <n v="5"/>
    <x v="9"/>
    <s v="Anax imperator"/>
    <n v="5"/>
    <x v="0"/>
    <x v="8"/>
    <n v="8"/>
    <x v="3"/>
  </r>
  <r>
    <x v="3"/>
    <s v="AWD-ZVK-Astridsdriftje"/>
    <d v="2019-08-07T14:15:00"/>
    <n v="5"/>
    <x v="20"/>
    <s v="Anax parthenope"/>
    <n v="1"/>
    <x v="0"/>
    <x v="8"/>
    <n v="8"/>
    <x v="3"/>
  </r>
  <r>
    <x v="3"/>
    <s v="AWD-ZVK-Astridsdriftje"/>
    <d v="2019-08-07T14:15:00"/>
    <n v="5"/>
    <x v="5"/>
    <s v="Orthetrum cancellatum"/>
    <n v="6"/>
    <x v="0"/>
    <x v="8"/>
    <n v="8"/>
    <x v="2"/>
  </r>
  <r>
    <x v="3"/>
    <s v="AWD-ZVK-Astridsdriftje"/>
    <d v="2019-08-07T14:15:00"/>
    <n v="5"/>
    <x v="12"/>
    <s v="Sympetrum striolatum"/>
    <n v="1"/>
    <x v="0"/>
    <x v="8"/>
    <n v="8"/>
    <x v="2"/>
  </r>
  <r>
    <x v="3"/>
    <s v="AWD-ZVK-Astridsdriftje"/>
    <d v="2019-08-07T14:15:00"/>
    <n v="5"/>
    <x v="23"/>
    <s v="Sympetrum striolatum/vulgatum"/>
    <n v="12"/>
    <x v="0"/>
    <x v="8"/>
    <n v="8"/>
    <x v="2"/>
  </r>
  <r>
    <x v="3"/>
    <s v="AWD-ZVK-Astridsdriftje"/>
    <d v="2019-08-07T14:15:00"/>
    <n v="3"/>
    <x v="11"/>
    <s v="Lestes sponsa"/>
    <n v="1"/>
    <x v="0"/>
    <x v="8"/>
    <n v="8"/>
    <x v="0"/>
  </r>
  <r>
    <x v="3"/>
    <s v="AWD-ZVK-Astridsdriftje"/>
    <d v="2019-08-07T14:15:00"/>
    <n v="3"/>
    <x v="13"/>
    <s v="Chalcolestes viridis"/>
    <n v="27"/>
    <x v="0"/>
    <x v="8"/>
    <n v="8"/>
    <x v="0"/>
  </r>
  <r>
    <x v="3"/>
    <s v="AWD-ZVK-Astridsdriftje"/>
    <d v="2019-08-07T14:15:00"/>
    <n v="3"/>
    <x v="3"/>
    <s v="Enallagma cyathigerum"/>
    <n v="100"/>
    <x v="0"/>
    <x v="8"/>
    <n v="8"/>
    <x v="1"/>
  </r>
  <r>
    <x v="3"/>
    <s v="AWD-ZVK-Astridsdriftje"/>
    <d v="2019-08-07T14:15:00"/>
    <n v="3"/>
    <x v="20"/>
    <s v="Anax parthenope"/>
    <n v="2"/>
    <x v="0"/>
    <x v="8"/>
    <n v="8"/>
    <x v="3"/>
  </r>
  <r>
    <x v="3"/>
    <s v="AWD-ZVK-Astridsdriftje"/>
    <d v="2019-08-07T14:15:00"/>
    <n v="3"/>
    <x v="10"/>
    <s v="Libellula quadrimaculata"/>
    <n v="2"/>
    <x v="0"/>
    <x v="8"/>
    <n v="8"/>
    <x v="2"/>
  </r>
  <r>
    <x v="3"/>
    <s v="AWD-ZVK-Astridsdriftje"/>
    <d v="2019-08-07T14:15:00"/>
    <n v="3"/>
    <x v="22"/>
    <s v="Crocothemis erythraea"/>
    <n v="1"/>
    <x v="0"/>
    <x v="8"/>
    <n v="8"/>
    <x v="2"/>
  </r>
  <r>
    <x v="3"/>
    <s v="AWD-ZVK-Astridsdriftje"/>
    <d v="2019-08-07T14:15:00"/>
    <n v="3"/>
    <x v="16"/>
    <s v="Sympetrum sanguineum"/>
    <n v="1"/>
    <x v="0"/>
    <x v="8"/>
    <n v="8"/>
    <x v="2"/>
  </r>
  <r>
    <x v="3"/>
    <s v="AWD-ZVK-Astridsdriftje"/>
    <d v="2019-08-07T14:15:00"/>
    <n v="3"/>
    <x v="12"/>
    <s v="Sympetrum striolatum"/>
    <n v="2"/>
    <x v="0"/>
    <x v="8"/>
    <n v="8"/>
    <x v="2"/>
  </r>
  <r>
    <x v="3"/>
    <s v="AWD-ZVK-Astridsdriftje"/>
    <d v="2019-08-07T14:15:00"/>
    <n v="3"/>
    <x v="23"/>
    <s v="Sympetrum striolatum/vulgatum"/>
    <n v="10"/>
    <x v="0"/>
    <x v="8"/>
    <n v="8"/>
    <x v="2"/>
  </r>
  <r>
    <x v="3"/>
    <s v="AWD-ZVK-Astridsdriftje"/>
    <d v="2019-08-07T14:15:00"/>
    <n v="3"/>
    <x v="17"/>
    <s v="Sympetrum vulgatum"/>
    <n v="6"/>
    <x v="0"/>
    <x v="8"/>
    <n v="8"/>
    <x v="2"/>
  </r>
  <r>
    <x v="3"/>
    <s v="AWD-ZVK-Astridsdriftje"/>
    <d v="2019-08-07T14:15:00"/>
    <n v="3"/>
    <x v="1"/>
    <s v="Ischnura elegans"/>
    <n v="9"/>
    <x v="0"/>
    <x v="8"/>
    <n v="8"/>
    <x v="1"/>
  </r>
  <r>
    <x v="3"/>
    <s v="AWD-ZVK-Astridsdriftje"/>
    <d v="2019-08-16T11:30:00"/>
    <n v="4"/>
    <x v="13"/>
    <s v="Chalcolestes viridis"/>
    <n v="9"/>
    <x v="0"/>
    <x v="8"/>
    <n v="8"/>
    <x v="0"/>
  </r>
  <r>
    <x v="3"/>
    <s v="AWD-ZVK-Astridsdriftje"/>
    <d v="2019-08-16T11:30:00"/>
    <n v="4"/>
    <x v="1"/>
    <s v="Ischnura elegans"/>
    <n v="2"/>
    <x v="0"/>
    <x v="8"/>
    <n v="8"/>
    <x v="1"/>
  </r>
  <r>
    <x v="3"/>
    <s v="AWD-ZVK-Astridsdriftje"/>
    <d v="2019-08-16T11:30:00"/>
    <n v="4"/>
    <x v="3"/>
    <s v="Enallagma cyathigerum"/>
    <n v="47"/>
    <x v="0"/>
    <x v="8"/>
    <n v="8"/>
    <x v="1"/>
  </r>
  <r>
    <x v="3"/>
    <s v="AWD-ZVK-Astridsdriftje"/>
    <d v="2019-08-16T11:30:00"/>
    <n v="4"/>
    <x v="12"/>
    <s v="Sympetrum striolatum"/>
    <n v="11"/>
    <x v="0"/>
    <x v="8"/>
    <n v="8"/>
    <x v="2"/>
  </r>
  <r>
    <x v="3"/>
    <s v="AWD-ZVK-Astridsdriftje"/>
    <d v="2019-08-16T11:30:00"/>
    <n v="5"/>
    <x v="13"/>
    <s v="Chalcolestes viridis"/>
    <n v="7"/>
    <x v="0"/>
    <x v="8"/>
    <n v="8"/>
    <x v="0"/>
  </r>
  <r>
    <x v="3"/>
    <s v="AWD-ZVK-Astridsdriftje"/>
    <d v="2019-08-16T11:30:00"/>
    <n v="5"/>
    <x v="1"/>
    <s v="Ischnura elegans"/>
    <n v="13"/>
    <x v="0"/>
    <x v="8"/>
    <n v="8"/>
    <x v="1"/>
  </r>
  <r>
    <x v="3"/>
    <s v="AWD-ZVK-Astridsdriftje"/>
    <d v="2019-08-16T11:30:00"/>
    <n v="5"/>
    <x v="3"/>
    <s v="Enallagma cyathigerum"/>
    <n v="65"/>
    <x v="0"/>
    <x v="8"/>
    <n v="8"/>
    <x v="1"/>
  </r>
  <r>
    <x v="3"/>
    <s v="AWD-ZVK-Astridsdriftje"/>
    <d v="2019-08-16T11:30:00"/>
    <n v="5"/>
    <x v="26"/>
    <s v="Erythromma najas"/>
    <n v="1"/>
    <x v="0"/>
    <x v="8"/>
    <n v="8"/>
    <x v="1"/>
  </r>
  <r>
    <x v="3"/>
    <s v="AWD-ZVK-Astridsdriftje"/>
    <d v="2019-08-16T11:30:00"/>
    <n v="5"/>
    <x v="9"/>
    <s v="Anax imperator"/>
    <n v="3"/>
    <x v="0"/>
    <x v="8"/>
    <n v="8"/>
    <x v="3"/>
  </r>
  <r>
    <x v="3"/>
    <s v="AWD-ZVK-Astridsdriftje"/>
    <d v="2019-08-16T11:30:00"/>
    <n v="5"/>
    <x v="20"/>
    <s v="Anax parthenope"/>
    <n v="1"/>
    <x v="0"/>
    <x v="8"/>
    <n v="8"/>
    <x v="3"/>
  </r>
  <r>
    <x v="3"/>
    <s v="AWD-ZVK-Astridsdriftje"/>
    <d v="2019-08-16T11:30:00"/>
    <n v="5"/>
    <x v="22"/>
    <s v="Crocothemis erythraea"/>
    <n v="1"/>
    <x v="0"/>
    <x v="8"/>
    <n v="8"/>
    <x v="2"/>
  </r>
  <r>
    <x v="3"/>
    <s v="AWD-ZVK-Astridsdriftje"/>
    <d v="2019-08-16T11:30:00"/>
    <n v="5"/>
    <x v="12"/>
    <s v="Sympetrum striolatum"/>
    <n v="31"/>
    <x v="0"/>
    <x v="8"/>
    <n v="8"/>
    <x v="2"/>
  </r>
  <r>
    <x v="3"/>
    <s v="AWD-ZVK-Astridsdriftje"/>
    <d v="2019-08-16T11:30:00"/>
    <n v="5"/>
    <x v="17"/>
    <s v="Sympetrum vulgatum"/>
    <n v="5"/>
    <x v="0"/>
    <x v="8"/>
    <n v="8"/>
    <x v="2"/>
  </r>
  <r>
    <x v="3"/>
    <s v="AWD-ZVK-Astridsdriftje"/>
    <d v="2019-08-16T11:30:00"/>
    <n v="3"/>
    <x v="0"/>
    <s v="Sympecma fusca"/>
    <n v="3"/>
    <x v="0"/>
    <x v="8"/>
    <n v="8"/>
    <x v="0"/>
  </r>
  <r>
    <x v="3"/>
    <s v="AWD-ZVK-Astridsdriftje"/>
    <d v="2019-08-16T11:30:00"/>
    <n v="3"/>
    <x v="13"/>
    <s v="Chalcolestes viridis"/>
    <n v="27"/>
    <x v="0"/>
    <x v="8"/>
    <n v="8"/>
    <x v="0"/>
  </r>
  <r>
    <x v="3"/>
    <s v="AWD-ZVK-Astridsdriftje"/>
    <d v="2019-08-16T11:30:00"/>
    <n v="3"/>
    <x v="1"/>
    <s v="Ischnura elegans"/>
    <n v="18"/>
    <x v="0"/>
    <x v="8"/>
    <n v="8"/>
    <x v="1"/>
  </r>
  <r>
    <x v="3"/>
    <s v="AWD-ZVK-Astridsdriftje"/>
    <d v="2019-08-16T11:30:00"/>
    <n v="3"/>
    <x v="3"/>
    <s v="Enallagma cyathigerum"/>
    <n v="60"/>
    <x v="0"/>
    <x v="8"/>
    <n v="8"/>
    <x v="1"/>
  </r>
  <r>
    <x v="3"/>
    <s v="AWD-ZVK-Astridsdriftje"/>
    <d v="2019-08-16T11:30:00"/>
    <n v="3"/>
    <x v="16"/>
    <s v="Sympetrum sanguineum"/>
    <n v="2"/>
    <x v="0"/>
    <x v="8"/>
    <n v="8"/>
    <x v="2"/>
  </r>
  <r>
    <x v="3"/>
    <s v="AWD-ZVK-Astridsdriftje"/>
    <d v="2019-08-16T11:30:00"/>
    <n v="3"/>
    <x v="12"/>
    <s v="Sympetrum striolatum"/>
    <n v="5"/>
    <x v="0"/>
    <x v="8"/>
    <n v="8"/>
    <x v="2"/>
  </r>
  <r>
    <x v="3"/>
    <s v="AWD-ZVK-Astridsdriftje"/>
    <d v="2019-08-16T11:30:00"/>
    <n v="3"/>
    <x v="23"/>
    <s v="Sympetrum striolatum/vulgatum"/>
    <n v="59"/>
    <x v="0"/>
    <x v="8"/>
    <n v="8"/>
    <x v="2"/>
  </r>
  <r>
    <x v="3"/>
    <s v="AWD-ZVK-Astridsdriftje"/>
    <d v="2019-08-16T11:30:00"/>
    <n v="3"/>
    <x v="17"/>
    <s v="Sympetrum vulgatum"/>
    <n v="15"/>
    <x v="0"/>
    <x v="8"/>
    <n v="8"/>
    <x v="2"/>
  </r>
  <r>
    <x v="3"/>
    <s v="AWD-ZVK-Astridsdriftje"/>
    <d v="2019-08-28T12:45:00"/>
    <n v="4"/>
    <x v="13"/>
    <s v="Chalcolestes viridis"/>
    <n v="9"/>
    <x v="0"/>
    <x v="8"/>
    <n v="8"/>
    <x v="0"/>
  </r>
  <r>
    <x v="3"/>
    <s v="AWD-ZVK-Astridsdriftje"/>
    <d v="2019-08-28T12:45:00"/>
    <n v="4"/>
    <x v="1"/>
    <s v="Ischnura elegans"/>
    <n v="2"/>
    <x v="0"/>
    <x v="8"/>
    <n v="8"/>
    <x v="1"/>
  </r>
  <r>
    <x v="3"/>
    <s v="AWD-ZVK-Astridsdriftje"/>
    <d v="2019-08-28T12:45:00"/>
    <n v="4"/>
    <x v="3"/>
    <s v="Enallagma cyathigerum"/>
    <n v="17"/>
    <x v="0"/>
    <x v="8"/>
    <n v="8"/>
    <x v="1"/>
  </r>
  <r>
    <x v="3"/>
    <s v="AWD-ZVK-Astridsdriftje"/>
    <d v="2019-08-28T12:45:00"/>
    <n v="4"/>
    <x v="14"/>
    <s v="Aeshna mixta"/>
    <n v="2"/>
    <x v="0"/>
    <x v="8"/>
    <n v="8"/>
    <x v="3"/>
  </r>
  <r>
    <x v="3"/>
    <s v="AWD-ZVK-Astridsdriftje"/>
    <d v="2019-08-28T12:45:00"/>
    <n v="4"/>
    <x v="12"/>
    <s v="Sympetrum striolatum"/>
    <n v="7"/>
    <x v="0"/>
    <x v="8"/>
    <n v="8"/>
    <x v="2"/>
  </r>
  <r>
    <x v="3"/>
    <s v="AWD-ZVK-Astridsdriftje"/>
    <d v="2019-08-28T12:45:00"/>
    <n v="4"/>
    <x v="23"/>
    <s v="Sympetrum striolatum/vulgatum"/>
    <n v="6"/>
    <x v="0"/>
    <x v="8"/>
    <n v="8"/>
    <x v="2"/>
  </r>
  <r>
    <x v="3"/>
    <s v="AWD-ZVK-Astridsdriftje"/>
    <d v="2019-08-28T12:45:00"/>
    <n v="5"/>
    <x v="13"/>
    <s v="Chalcolestes viridis"/>
    <n v="6"/>
    <x v="0"/>
    <x v="8"/>
    <n v="8"/>
    <x v="0"/>
  </r>
  <r>
    <x v="3"/>
    <s v="AWD-ZVK-Astridsdriftje"/>
    <d v="2019-08-28T12:45:00"/>
    <n v="5"/>
    <x v="1"/>
    <s v="Ischnura elegans"/>
    <n v="9"/>
    <x v="0"/>
    <x v="8"/>
    <n v="8"/>
    <x v="1"/>
  </r>
  <r>
    <x v="3"/>
    <s v="AWD-ZVK-Astridsdriftje"/>
    <d v="2019-08-28T12:45:00"/>
    <n v="5"/>
    <x v="3"/>
    <s v="Enallagma cyathigerum"/>
    <n v="54"/>
    <x v="0"/>
    <x v="8"/>
    <n v="8"/>
    <x v="1"/>
  </r>
  <r>
    <x v="3"/>
    <s v="AWD-ZVK-Astridsdriftje"/>
    <d v="2019-08-28T12:45:00"/>
    <n v="5"/>
    <x v="14"/>
    <s v="Aeshna mixta"/>
    <n v="4"/>
    <x v="0"/>
    <x v="8"/>
    <n v="8"/>
    <x v="3"/>
  </r>
  <r>
    <x v="3"/>
    <s v="AWD-ZVK-Astridsdriftje"/>
    <d v="2019-08-28T12:45:00"/>
    <n v="5"/>
    <x v="12"/>
    <s v="Sympetrum striolatum"/>
    <n v="10"/>
    <x v="0"/>
    <x v="8"/>
    <n v="8"/>
    <x v="2"/>
  </r>
  <r>
    <x v="3"/>
    <s v="AWD-ZVK-Astridsdriftje"/>
    <d v="2019-08-28T12:45:00"/>
    <n v="5"/>
    <x v="23"/>
    <s v="Sympetrum striolatum/vulgatum"/>
    <n v="8"/>
    <x v="0"/>
    <x v="8"/>
    <n v="8"/>
    <x v="2"/>
  </r>
  <r>
    <x v="3"/>
    <s v="AWD-ZVK-Astridsdriftje"/>
    <d v="2019-08-28T12:45:00"/>
    <n v="5"/>
    <x v="9"/>
    <s v="Anax imperator"/>
    <n v="1"/>
    <x v="0"/>
    <x v="8"/>
    <n v="8"/>
    <x v="3"/>
  </r>
  <r>
    <x v="3"/>
    <s v="AWD-ZVK-Astridsdriftje"/>
    <d v="2019-08-28T12:45:00"/>
    <n v="3"/>
    <x v="1"/>
    <s v="Ischnura elegans"/>
    <n v="10"/>
    <x v="0"/>
    <x v="8"/>
    <n v="8"/>
    <x v="1"/>
  </r>
  <r>
    <x v="3"/>
    <s v="AWD-ZVK-Astridsdriftje"/>
    <d v="2019-08-28T12:45:00"/>
    <n v="3"/>
    <x v="3"/>
    <s v="Enallagma cyathigerum"/>
    <n v="37"/>
    <x v="0"/>
    <x v="8"/>
    <n v="8"/>
    <x v="1"/>
  </r>
  <r>
    <x v="3"/>
    <s v="AWD-ZVK-Astridsdriftje"/>
    <d v="2019-08-28T12:45:00"/>
    <n v="3"/>
    <x v="14"/>
    <s v="Aeshna mixta"/>
    <n v="2"/>
    <x v="0"/>
    <x v="8"/>
    <n v="8"/>
    <x v="3"/>
  </r>
  <r>
    <x v="3"/>
    <s v="AWD-ZVK-Astridsdriftje"/>
    <d v="2019-08-28T12:45:00"/>
    <n v="3"/>
    <x v="16"/>
    <s v="Sympetrum sanguineum"/>
    <n v="4"/>
    <x v="0"/>
    <x v="8"/>
    <n v="8"/>
    <x v="2"/>
  </r>
  <r>
    <x v="3"/>
    <s v="AWD-ZVK-Astridsdriftje"/>
    <d v="2019-08-28T12:45:00"/>
    <n v="3"/>
    <x v="23"/>
    <s v="Sympetrum striolatum/vulgatum"/>
    <n v="8"/>
    <x v="0"/>
    <x v="8"/>
    <n v="8"/>
    <x v="2"/>
  </r>
  <r>
    <x v="3"/>
    <s v="AWD-ZVK-Astridsdriftje"/>
    <d v="2019-08-28T12:45:00"/>
    <n v="3"/>
    <x v="13"/>
    <s v="Chalcolestes viridis"/>
    <n v="49"/>
    <x v="0"/>
    <x v="8"/>
    <n v="8"/>
    <x v="0"/>
  </r>
  <r>
    <x v="3"/>
    <s v="AWD-ZVK-Astridsdriftje"/>
    <d v="2019-09-13T14:40:00"/>
    <n v="4"/>
    <x v="13"/>
    <s v="Chalcolestes viridis"/>
    <n v="7"/>
    <x v="0"/>
    <x v="8"/>
    <n v="9"/>
    <x v="0"/>
  </r>
  <r>
    <x v="3"/>
    <s v="AWD-ZVK-Astridsdriftje"/>
    <d v="2019-09-13T14:40:00"/>
    <n v="4"/>
    <x v="3"/>
    <s v="Enallagma cyathigerum"/>
    <n v="1"/>
    <x v="0"/>
    <x v="8"/>
    <n v="9"/>
    <x v="1"/>
  </r>
  <r>
    <x v="3"/>
    <s v="AWD-ZVK-Astridsdriftje"/>
    <d v="2019-09-13T14:40:00"/>
    <n v="4"/>
    <x v="14"/>
    <s v="Aeshna mixta"/>
    <n v="4"/>
    <x v="0"/>
    <x v="8"/>
    <n v="9"/>
    <x v="3"/>
  </r>
  <r>
    <x v="3"/>
    <s v="AWD-ZVK-Astridsdriftje"/>
    <d v="2019-09-13T14:40:00"/>
    <n v="4"/>
    <x v="12"/>
    <s v="Sympetrum striolatum"/>
    <n v="12"/>
    <x v="0"/>
    <x v="8"/>
    <n v="9"/>
    <x v="2"/>
  </r>
  <r>
    <x v="3"/>
    <s v="AWD-ZVK-Astridsdriftje"/>
    <d v="2019-09-13T14:40:00"/>
    <n v="4"/>
    <x v="17"/>
    <s v="Sympetrum vulgatum"/>
    <n v="1"/>
    <x v="0"/>
    <x v="8"/>
    <n v="9"/>
    <x v="2"/>
  </r>
  <r>
    <x v="3"/>
    <s v="AWD-ZVK-Astridsdriftje"/>
    <d v="2019-09-13T14:40:00"/>
    <n v="5"/>
    <x v="13"/>
    <s v="Chalcolestes viridis"/>
    <n v="2"/>
    <x v="0"/>
    <x v="8"/>
    <n v="9"/>
    <x v="0"/>
  </r>
  <r>
    <x v="3"/>
    <s v="AWD-ZVK-Astridsdriftje"/>
    <d v="2019-09-13T14:40:00"/>
    <n v="5"/>
    <x v="1"/>
    <s v="Ischnura elegans"/>
    <n v="1"/>
    <x v="0"/>
    <x v="8"/>
    <n v="9"/>
    <x v="1"/>
  </r>
  <r>
    <x v="3"/>
    <s v="AWD-ZVK-Astridsdriftje"/>
    <d v="2019-09-13T14:40:00"/>
    <n v="5"/>
    <x v="3"/>
    <s v="Enallagma cyathigerum"/>
    <n v="11"/>
    <x v="0"/>
    <x v="8"/>
    <n v="9"/>
    <x v="1"/>
  </r>
  <r>
    <x v="3"/>
    <s v="AWD-ZVK-Astridsdriftje"/>
    <d v="2019-09-13T14:40:00"/>
    <n v="5"/>
    <x v="14"/>
    <s v="Aeshna mixta"/>
    <n v="7"/>
    <x v="0"/>
    <x v="8"/>
    <n v="9"/>
    <x v="3"/>
  </r>
  <r>
    <x v="3"/>
    <s v="AWD-ZVK-Astridsdriftje"/>
    <d v="2019-09-13T14:40:00"/>
    <n v="5"/>
    <x v="16"/>
    <s v="Sympetrum sanguineum"/>
    <n v="1"/>
    <x v="0"/>
    <x v="8"/>
    <n v="9"/>
    <x v="2"/>
  </r>
  <r>
    <x v="3"/>
    <s v="AWD-ZVK-Astridsdriftje"/>
    <d v="2019-09-13T14:40:00"/>
    <n v="5"/>
    <x v="12"/>
    <s v="Sympetrum striolatum"/>
    <n v="1"/>
    <x v="0"/>
    <x v="8"/>
    <n v="9"/>
    <x v="2"/>
  </r>
  <r>
    <x v="3"/>
    <s v="AWD-ZVK-Astridsdriftje"/>
    <d v="2019-09-13T14:40:00"/>
    <n v="5"/>
    <x v="17"/>
    <s v="Sympetrum vulgatum"/>
    <n v="2"/>
    <x v="0"/>
    <x v="8"/>
    <n v="9"/>
    <x v="2"/>
  </r>
  <r>
    <x v="3"/>
    <s v="AWD-ZVK-Astridsdriftje"/>
    <d v="2019-09-13T14:40:00"/>
    <n v="3"/>
    <x v="13"/>
    <s v="Chalcolestes viridis"/>
    <n v="36"/>
    <x v="0"/>
    <x v="8"/>
    <n v="9"/>
    <x v="0"/>
  </r>
  <r>
    <x v="3"/>
    <s v="AWD-ZVK-Astridsdriftje"/>
    <d v="2019-09-13T14:40:00"/>
    <n v="3"/>
    <x v="27"/>
    <s v="Aeshna cyanea"/>
    <n v="1"/>
    <x v="0"/>
    <x v="8"/>
    <n v="9"/>
    <x v="3"/>
  </r>
  <r>
    <x v="3"/>
    <s v="AWD-ZVK-Astridsdriftje"/>
    <d v="2019-09-13T14:40:00"/>
    <n v="3"/>
    <x v="14"/>
    <s v="Aeshna mixta"/>
    <n v="8"/>
    <x v="0"/>
    <x v="8"/>
    <n v="9"/>
    <x v="3"/>
  </r>
  <r>
    <x v="3"/>
    <s v="AWD-ZVK-Astridsdriftje"/>
    <d v="2019-09-13T14:40:00"/>
    <n v="3"/>
    <x v="12"/>
    <s v="Sympetrum striolatum"/>
    <n v="31"/>
    <x v="0"/>
    <x v="8"/>
    <n v="9"/>
    <x v="2"/>
  </r>
  <r>
    <x v="3"/>
    <s v="AWD-ZVK-Astridsdriftje"/>
    <d v="2019-09-13T14:40:00"/>
    <n v="3"/>
    <x v="23"/>
    <s v="Sympetrum striolatum/vulgatum"/>
    <n v="6"/>
    <x v="0"/>
    <x v="8"/>
    <n v="9"/>
    <x v="2"/>
  </r>
  <r>
    <x v="3"/>
    <s v="AWD-ZVK-Astridsdriftje"/>
    <d v="2019-09-13T14:40:00"/>
    <n v="3"/>
    <x v="17"/>
    <s v="Sympetrum vulgatum"/>
    <n v="1"/>
    <x v="0"/>
    <x v="8"/>
    <n v="9"/>
    <x v="2"/>
  </r>
  <r>
    <x v="3"/>
    <s v="AWD-ZVK-Astridsdriftje"/>
    <d v="2019-09-20T13:30:00"/>
    <n v="4"/>
    <x v="13"/>
    <s v="Chalcolestes viridis"/>
    <n v="130"/>
    <x v="0"/>
    <x v="8"/>
    <n v="9"/>
    <x v="0"/>
  </r>
  <r>
    <x v="3"/>
    <s v="AWD-ZVK-Astridsdriftje"/>
    <d v="2019-09-20T13:30:00"/>
    <n v="4"/>
    <x v="1"/>
    <s v="Ischnura elegans"/>
    <n v="1"/>
    <x v="0"/>
    <x v="8"/>
    <n v="9"/>
    <x v="1"/>
  </r>
  <r>
    <x v="3"/>
    <s v="AWD-ZVK-Astridsdriftje"/>
    <d v="2019-09-20T13:30:00"/>
    <n v="4"/>
    <x v="14"/>
    <s v="Aeshna mixta"/>
    <n v="5"/>
    <x v="0"/>
    <x v="8"/>
    <n v="9"/>
    <x v="3"/>
  </r>
  <r>
    <x v="3"/>
    <s v="AWD-ZVK-Astridsdriftje"/>
    <d v="2019-09-20T13:30:00"/>
    <n v="4"/>
    <x v="16"/>
    <s v="Sympetrum sanguineum"/>
    <n v="1"/>
    <x v="0"/>
    <x v="8"/>
    <n v="9"/>
    <x v="2"/>
  </r>
  <r>
    <x v="3"/>
    <s v="AWD-ZVK-Astridsdriftje"/>
    <d v="2019-09-20T13:30:00"/>
    <n v="4"/>
    <x v="12"/>
    <s v="Sympetrum striolatum"/>
    <n v="48"/>
    <x v="0"/>
    <x v="8"/>
    <n v="9"/>
    <x v="2"/>
  </r>
  <r>
    <x v="3"/>
    <s v="AWD-ZVK-Astridsdriftje"/>
    <d v="2019-09-20T13:30:00"/>
    <n v="4"/>
    <x v="23"/>
    <s v="Sympetrum striolatum/vulgatum"/>
    <n v="75"/>
    <x v="0"/>
    <x v="8"/>
    <n v="9"/>
    <x v="2"/>
  </r>
  <r>
    <x v="3"/>
    <s v="AWD-ZVK-Astridsdriftje"/>
    <d v="2019-09-20T13:30:00"/>
    <n v="4"/>
    <x v="17"/>
    <s v="Sympetrum vulgatum"/>
    <n v="2"/>
    <x v="0"/>
    <x v="8"/>
    <n v="9"/>
    <x v="2"/>
  </r>
  <r>
    <x v="3"/>
    <s v="AWD-ZVK-Astridsdriftje"/>
    <d v="2019-09-20T13:30:00"/>
    <n v="5"/>
    <x v="13"/>
    <s v="Chalcolestes viridis"/>
    <n v="160"/>
    <x v="0"/>
    <x v="8"/>
    <n v="9"/>
    <x v="0"/>
  </r>
  <r>
    <x v="3"/>
    <s v="AWD-ZVK-Astridsdriftje"/>
    <d v="2019-09-20T13:30:00"/>
    <n v="5"/>
    <x v="1"/>
    <s v="Ischnura elegans"/>
    <n v="6"/>
    <x v="0"/>
    <x v="8"/>
    <n v="9"/>
    <x v="1"/>
  </r>
  <r>
    <x v="3"/>
    <s v="AWD-ZVK-Astridsdriftje"/>
    <d v="2019-09-20T13:30:00"/>
    <n v="5"/>
    <x v="3"/>
    <s v="Enallagma cyathigerum"/>
    <n v="22"/>
    <x v="0"/>
    <x v="8"/>
    <n v="9"/>
    <x v="1"/>
  </r>
  <r>
    <x v="3"/>
    <s v="AWD-ZVK-Astridsdriftje"/>
    <d v="2019-09-20T13:30:00"/>
    <n v="5"/>
    <x v="14"/>
    <s v="Aeshna mixta"/>
    <n v="3"/>
    <x v="0"/>
    <x v="8"/>
    <n v="9"/>
    <x v="3"/>
  </r>
  <r>
    <x v="3"/>
    <s v="AWD-ZVK-Astridsdriftje"/>
    <d v="2019-09-20T13:30:00"/>
    <n v="5"/>
    <x v="12"/>
    <s v="Sympetrum striolatum"/>
    <n v="47"/>
    <x v="0"/>
    <x v="8"/>
    <n v="9"/>
    <x v="2"/>
  </r>
  <r>
    <x v="3"/>
    <s v="AWD-ZVK-Astridsdriftje"/>
    <d v="2019-09-20T13:30:00"/>
    <n v="5"/>
    <x v="23"/>
    <s v="Sympetrum striolatum/vulgatum"/>
    <n v="62"/>
    <x v="0"/>
    <x v="8"/>
    <n v="9"/>
    <x v="2"/>
  </r>
  <r>
    <x v="3"/>
    <s v="AWD-ZVK-Astridsdriftje"/>
    <d v="2019-09-20T13:30:00"/>
    <n v="5"/>
    <x v="17"/>
    <s v="Sympetrum vulgatum"/>
    <n v="11"/>
    <x v="0"/>
    <x v="8"/>
    <n v="9"/>
    <x v="2"/>
  </r>
  <r>
    <x v="3"/>
    <s v="AWD-ZVK-Astridsdriftje"/>
    <d v="2019-09-20T13:30:00"/>
    <n v="3"/>
    <x v="13"/>
    <s v="Chalcolestes viridis"/>
    <n v="35"/>
    <x v="0"/>
    <x v="8"/>
    <n v="9"/>
    <x v="0"/>
  </r>
  <r>
    <x v="3"/>
    <s v="AWD-ZVK-Astridsdriftje"/>
    <d v="2019-09-20T13:30:00"/>
    <n v="3"/>
    <x v="14"/>
    <s v="Aeshna mixta"/>
    <n v="3"/>
    <x v="0"/>
    <x v="8"/>
    <n v="9"/>
    <x v="3"/>
  </r>
  <r>
    <x v="3"/>
    <s v="AWD-ZVK-Astridsdriftje"/>
    <d v="2019-09-20T13:30:00"/>
    <n v="3"/>
    <x v="12"/>
    <s v="Sympetrum striolatum"/>
    <n v="21"/>
    <x v="0"/>
    <x v="8"/>
    <n v="9"/>
    <x v="2"/>
  </r>
  <r>
    <x v="3"/>
    <s v="AWD-ZVK-Astridsdriftje"/>
    <d v="2019-09-20T13:30:00"/>
    <n v="3"/>
    <x v="23"/>
    <s v="Sympetrum striolatum/vulgatum"/>
    <n v="20"/>
    <x v="0"/>
    <x v="8"/>
    <n v="9"/>
    <x v="2"/>
  </r>
  <r>
    <x v="3"/>
    <s v="AWD-ZVK-Astridsdriftje"/>
    <d v="2019-09-20T13:30:00"/>
    <n v="3"/>
    <x v="17"/>
    <s v="Sympetrum vulgatum"/>
    <n v="10"/>
    <x v="0"/>
    <x v="8"/>
    <n v="9"/>
    <x v="2"/>
  </r>
  <r>
    <x v="3"/>
    <s v="AWD-ZVK-Astridsdriftje"/>
    <d v="2019-09-20T13:30:00"/>
    <n v="3"/>
    <x v="3"/>
    <s v="Enallagma cyathigerum"/>
    <n v="2"/>
    <x v="0"/>
    <x v="8"/>
    <n v="9"/>
    <x v="1"/>
  </r>
  <r>
    <x v="3"/>
    <s v="AWD-ZVK-Astridsdriftje"/>
    <d v="2020-05-06T14:10:00"/>
    <n v="4"/>
    <x v="3"/>
    <s v="Enallagma cyathigerum"/>
    <n v="2"/>
    <x v="0"/>
    <x v="9"/>
    <n v="5"/>
    <x v="1"/>
  </r>
  <r>
    <x v="3"/>
    <s v="AWD-ZVK-Astridsdriftje"/>
    <d v="2020-05-06T14:10:00"/>
    <n v="5"/>
    <x v="0"/>
    <s v="Sympecma fusca"/>
    <n v="2"/>
    <x v="0"/>
    <x v="9"/>
    <n v="5"/>
    <x v="0"/>
  </r>
  <r>
    <x v="3"/>
    <s v="AWD-ZVK-Astridsdriftje"/>
    <d v="2020-05-06T14:10:00"/>
    <n v="5"/>
    <x v="1"/>
    <s v="Ischnura elegans"/>
    <n v="1"/>
    <x v="0"/>
    <x v="9"/>
    <n v="5"/>
    <x v="1"/>
  </r>
  <r>
    <x v="3"/>
    <s v="AWD-ZVK-Astridsdriftje"/>
    <d v="2020-05-06T14:10:00"/>
    <n v="5"/>
    <x v="3"/>
    <s v="Enallagma cyathigerum"/>
    <n v="6"/>
    <x v="0"/>
    <x v="9"/>
    <n v="5"/>
    <x v="1"/>
  </r>
  <r>
    <x v="3"/>
    <s v="AWD-ZVK-Astridsdriftje"/>
    <d v="2020-05-06T14:10:00"/>
    <n v="3"/>
    <x v="0"/>
    <s v="Sympecma fusca"/>
    <n v="1"/>
    <x v="0"/>
    <x v="9"/>
    <n v="5"/>
    <x v="0"/>
  </r>
  <r>
    <x v="3"/>
    <s v="AWD-ZVK-Astridsdriftje"/>
    <d v="2020-05-06T14:10:00"/>
    <n v="3"/>
    <x v="1"/>
    <s v="Ischnura elegans"/>
    <n v="7"/>
    <x v="0"/>
    <x v="9"/>
    <n v="5"/>
    <x v="1"/>
  </r>
  <r>
    <x v="3"/>
    <s v="AWD-ZVK-Astridsdriftje"/>
    <d v="2020-05-06T14:10:00"/>
    <n v="3"/>
    <x v="2"/>
    <s v="Pyrrhosoma nymphula"/>
    <n v="1"/>
    <x v="0"/>
    <x v="9"/>
    <n v="5"/>
    <x v="1"/>
  </r>
  <r>
    <x v="3"/>
    <s v="AWD-ZVK-Astridsdriftje"/>
    <d v="2020-05-06T14:10:00"/>
    <n v="3"/>
    <x v="3"/>
    <s v="Enallagma cyathigerum"/>
    <n v="2"/>
    <x v="0"/>
    <x v="9"/>
    <n v="5"/>
    <x v="1"/>
  </r>
  <r>
    <x v="3"/>
    <s v="AWD-ZVK-Astridsdriftje"/>
    <d v="2020-06-03T13:20:00"/>
    <n v="4"/>
    <x v="1"/>
    <s v="Ischnura elegans"/>
    <n v="1"/>
    <x v="0"/>
    <x v="9"/>
    <n v="6"/>
    <x v="1"/>
  </r>
  <r>
    <x v="3"/>
    <s v="AWD-ZVK-Astridsdriftje"/>
    <d v="2020-06-03T13:20:00"/>
    <n v="4"/>
    <x v="8"/>
    <s v="Aeshna isoceles"/>
    <n v="1"/>
    <x v="0"/>
    <x v="9"/>
    <n v="6"/>
    <x v="3"/>
  </r>
  <r>
    <x v="3"/>
    <s v="AWD-ZVK-Astridsdriftje"/>
    <d v="2020-06-03T13:20:00"/>
    <n v="4"/>
    <x v="10"/>
    <s v="Libellula quadrimaculata"/>
    <n v="33"/>
    <x v="0"/>
    <x v="9"/>
    <n v="6"/>
    <x v="2"/>
  </r>
  <r>
    <x v="3"/>
    <s v="AWD-ZVK-Astridsdriftje"/>
    <d v="2020-06-03T13:20:00"/>
    <n v="4"/>
    <x v="5"/>
    <s v="Orthetrum cancellatum"/>
    <n v="6"/>
    <x v="0"/>
    <x v="9"/>
    <n v="6"/>
    <x v="2"/>
  </r>
  <r>
    <x v="3"/>
    <s v="AWD-ZVK-Astridsdriftje"/>
    <d v="2020-06-03T13:20:00"/>
    <n v="5"/>
    <x v="1"/>
    <s v="Ischnura elegans"/>
    <n v="7"/>
    <x v="0"/>
    <x v="9"/>
    <n v="6"/>
    <x v="1"/>
  </r>
  <r>
    <x v="3"/>
    <s v="AWD-ZVK-Astridsdriftje"/>
    <d v="2020-06-03T13:20:00"/>
    <n v="5"/>
    <x v="3"/>
    <s v="Enallagma cyathigerum"/>
    <n v="19"/>
    <x v="0"/>
    <x v="9"/>
    <n v="6"/>
    <x v="1"/>
  </r>
  <r>
    <x v="3"/>
    <s v="AWD-ZVK-Astridsdriftje"/>
    <d v="2020-06-03T13:20:00"/>
    <n v="5"/>
    <x v="26"/>
    <s v="Erythromma najas"/>
    <n v="3"/>
    <x v="0"/>
    <x v="9"/>
    <n v="6"/>
    <x v="1"/>
  </r>
  <r>
    <x v="3"/>
    <s v="AWD-ZVK-Astridsdriftje"/>
    <d v="2020-06-03T13:20:00"/>
    <n v="5"/>
    <x v="9"/>
    <s v="Anax imperator"/>
    <n v="1"/>
    <x v="0"/>
    <x v="9"/>
    <n v="6"/>
    <x v="3"/>
  </r>
  <r>
    <x v="3"/>
    <s v="AWD-ZVK-Astridsdriftje"/>
    <d v="2020-06-03T13:20:00"/>
    <n v="5"/>
    <x v="10"/>
    <s v="Libellula quadrimaculata"/>
    <n v="40"/>
    <x v="0"/>
    <x v="9"/>
    <n v="6"/>
    <x v="2"/>
  </r>
  <r>
    <x v="3"/>
    <s v="AWD-ZVK-Astridsdriftje"/>
    <d v="2020-06-03T13:20:00"/>
    <n v="5"/>
    <x v="5"/>
    <s v="Orthetrum cancellatum"/>
    <n v="8"/>
    <x v="0"/>
    <x v="9"/>
    <n v="6"/>
    <x v="2"/>
  </r>
  <r>
    <x v="3"/>
    <s v="AWD-ZVK-Astridsdriftje"/>
    <d v="2020-06-03T13:20:00"/>
    <n v="3"/>
    <x v="3"/>
    <s v="Enallagma cyathigerum"/>
    <n v="16"/>
    <x v="0"/>
    <x v="9"/>
    <n v="6"/>
    <x v="1"/>
  </r>
  <r>
    <x v="3"/>
    <s v="AWD-ZVK-Astridsdriftje"/>
    <d v="2020-06-03T13:20:00"/>
    <n v="3"/>
    <x v="8"/>
    <s v="Aeshna isoceles"/>
    <n v="3"/>
    <x v="0"/>
    <x v="9"/>
    <n v="6"/>
    <x v="3"/>
  </r>
  <r>
    <x v="3"/>
    <s v="AWD-ZVK-Astridsdriftje"/>
    <d v="2020-06-03T13:20:00"/>
    <n v="3"/>
    <x v="9"/>
    <s v="Anax imperator"/>
    <n v="1"/>
    <x v="0"/>
    <x v="9"/>
    <n v="6"/>
    <x v="3"/>
  </r>
  <r>
    <x v="3"/>
    <s v="AWD-ZVK-Astridsdriftje"/>
    <d v="2020-06-03T13:20:00"/>
    <n v="3"/>
    <x v="10"/>
    <s v="Libellula quadrimaculata"/>
    <n v="57"/>
    <x v="0"/>
    <x v="9"/>
    <n v="6"/>
    <x v="2"/>
  </r>
  <r>
    <x v="3"/>
    <s v="AWD-ZVK-Astridsdriftje"/>
    <d v="2020-06-03T13:20:00"/>
    <n v="3"/>
    <x v="5"/>
    <s v="Orthetrum cancellatum"/>
    <n v="6"/>
    <x v="0"/>
    <x v="9"/>
    <n v="6"/>
    <x v="2"/>
  </r>
  <r>
    <x v="3"/>
    <s v="AWD-ZVK-Astridsdriftje"/>
    <d v="2020-06-03T13:20:00"/>
    <n v="3"/>
    <x v="1"/>
    <s v="Ischnura elegans"/>
    <n v="19"/>
    <x v="0"/>
    <x v="9"/>
    <n v="6"/>
    <x v="1"/>
  </r>
  <r>
    <x v="3"/>
    <s v="AWD-ZVK-Astridsdriftje"/>
    <d v="2020-06-17T11:15:00"/>
    <n v="4"/>
    <x v="3"/>
    <s v="Enallagma cyathigerum"/>
    <n v="5"/>
    <x v="0"/>
    <x v="9"/>
    <n v="6"/>
    <x v="1"/>
  </r>
  <r>
    <x v="3"/>
    <s v="AWD-ZVK-Astridsdriftje"/>
    <d v="2020-06-17T11:15:00"/>
    <n v="4"/>
    <x v="26"/>
    <s v="Erythromma najas"/>
    <n v="1"/>
    <x v="0"/>
    <x v="9"/>
    <n v="6"/>
    <x v="1"/>
  </r>
  <r>
    <x v="3"/>
    <s v="AWD-ZVK-Astridsdriftje"/>
    <d v="2020-06-17T11:15:00"/>
    <n v="4"/>
    <x v="8"/>
    <s v="Aeshna isoceles"/>
    <n v="2"/>
    <x v="0"/>
    <x v="9"/>
    <n v="6"/>
    <x v="3"/>
  </r>
  <r>
    <x v="3"/>
    <s v="AWD-ZVK-Astridsdriftje"/>
    <d v="2020-06-17T11:15:00"/>
    <n v="4"/>
    <x v="9"/>
    <s v="Anax imperator"/>
    <n v="4"/>
    <x v="0"/>
    <x v="9"/>
    <n v="6"/>
    <x v="3"/>
  </r>
  <r>
    <x v="3"/>
    <s v="AWD-ZVK-Astridsdriftje"/>
    <d v="2020-06-17T11:15:00"/>
    <n v="4"/>
    <x v="10"/>
    <s v="Libellula quadrimaculata"/>
    <n v="23"/>
    <x v="0"/>
    <x v="9"/>
    <n v="6"/>
    <x v="2"/>
  </r>
  <r>
    <x v="3"/>
    <s v="AWD-ZVK-Astridsdriftje"/>
    <d v="2020-06-17T11:15:00"/>
    <n v="4"/>
    <x v="5"/>
    <s v="Orthetrum cancellatum"/>
    <n v="17"/>
    <x v="0"/>
    <x v="9"/>
    <n v="6"/>
    <x v="2"/>
  </r>
  <r>
    <x v="3"/>
    <s v="AWD-ZVK-Astridsdriftje"/>
    <d v="2020-06-17T11:15:00"/>
    <n v="5"/>
    <x v="1"/>
    <s v="Ischnura elegans"/>
    <n v="2"/>
    <x v="0"/>
    <x v="9"/>
    <n v="6"/>
    <x v="1"/>
  </r>
  <r>
    <x v="3"/>
    <s v="AWD-ZVK-Astridsdriftje"/>
    <d v="2020-06-17T11:15:00"/>
    <n v="5"/>
    <x v="3"/>
    <s v="Enallagma cyathigerum"/>
    <n v="36"/>
    <x v="0"/>
    <x v="9"/>
    <n v="6"/>
    <x v="1"/>
  </r>
  <r>
    <x v="3"/>
    <s v="AWD-ZVK-Astridsdriftje"/>
    <d v="2020-06-17T11:15:00"/>
    <n v="5"/>
    <x v="26"/>
    <s v="Erythromma najas"/>
    <n v="4"/>
    <x v="0"/>
    <x v="9"/>
    <n v="6"/>
    <x v="1"/>
  </r>
  <r>
    <x v="3"/>
    <s v="AWD-ZVK-Astridsdriftje"/>
    <d v="2020-06-17T11:15:00"/>
    <n v="5"/>
    <x v="8"/>
    <s v="Aeshna isoceles"/>
    <n v="2"/>
    <x v="0"/>
    <x v="9"/>
    <n v="6"/>
    <x v="3"/>
  </r>
  <r>
    <x v="3"/>
    <s v="AWD-ZVK-Astridsdriftje"/>
    <d v="2020-06-17T11:15:00"/>
    <n v="5"/>
    <x v="9"/>
    <s v="Anax imperator"/>
    <n v="8"/>
    <x v="0"/>
    <x v="9"/>
    <n v="6"/>
    <x v="3"/>
  </r>
  <r>
    <x v="3"/>
    <s v="AWD-ZVK-Astridsdriftje"/>
    <d v="2020-06-17T11:15:00"/>
    <n v="5"/>
    <x v="10"/>
    <s v="Libellula quadrimaculata"/>
    <n v="21"/>
    <x v="0"/>
    <x v="9"/>
    <n v="6"/>
    <x v="2"/>
  </r>
  <r>
    <x v="3"/>
    <s v="AWD-ZVK-Astridsdriftje"/>
    <d v="2020-06-17T11:15:00"/>
    <n v="5"/>
    <x v="5"/>
    <s v="Orthetrum cancellatum"/>
    <n v="12"/>
    <x v="0"/>
    <x v="9"/>
    <n v="6"/>
    <x v="2"/>
  </r>
  <r>
    <x v="3"/>
    <s v="AWD-ZVK-Astridsdriftje"/>
    <d v="2020-06-17T11:15:00"/>
    <n v="5"/>
    <x v="22"/>
    <s v="Crocothemis erythraea"/>
    <n v="3"/>
    <x v="0"/>
    <x v="9"/>
    <n v="6"/>
    <x v="2"/>
  </r>
  <r>
    <x v="3"/>
    <s v="AWD-ZVK-Astridsdriftje"/>
    <d v="2020-06-17T11:15:00"/>
    <n v="3"/>
    <x v="1"/>
    <s v="Ischnura elegans"/>
    <n v="6"/>
    <x v="0"/>
    <x v="9"/>
    <n v="6"/>
    <x v="1"/>
  </r>
  <r>
    <x v="3"/>
    <s v="AWD-ZVK-Astridsdriftje"/>
    <d v="2020-06-17T11:15:00"/>
    <n v="3"/>
    <x v="3"/>
    <s v="Enallagma cyathigerum"/>
    <n v="7"/>
    <x v="0"/>
    <x v="9"/>
    <n v="6"/>
    <x v="1"/>
  </r>
  <r>
    <x v="3"/>
    <s v="AWD-ZVK-Astridsdriftje"/>
    <d v="2020-06-17T11:15:00"/>
    <n v="3"/>
    <x v="8"/>
    <s v="Aeshna isoceles"/>
    <n v="7"/>
    <x v="0"/>
    <x v="9"/>
    <n v="6"/>
    <x v="3"/>
  </r>
  <r>
    <x v="3"/>
    <s v="AWD-ZVK-Astridsdriftje"/>
    <d v="2020-06-17T11:15:00"/>
    <n v="3"/>
    <x v="9"/>
    <s v="Anax imperator"/>
    <n v="11"/>
    <x v="0"/>
    <x v="9"/>
    <n v="6"/>
    <x v="3"/>
  </r>
  <r>
    <x v="3"/>
    <s v="AWD-ZVK-Astridsdriftje"/>
    <d v="2020-06-17T11:15:00"/>
    <n v="3"/>
    <x v="10"/>
    <s v="Libellula quadrimaculata"/>
    <n v="52"/>
    <x v="0"/>
    <x v="9"/>
    <n v="6"/>
    <x v="2"/>
  </r>
  <r>
    <x v="3"/>
    <s v="AWD-ZVK-Astridsdriftje"/>
    <d v="2020-06-17T11:15:00"/>
    <n v="3"/>
    <x v="5"/>
    <s v="Orthetrum cancellatum"/>
    <n v="10"/>
    <x v="0"/>
    <x v="9"/>
    <n v="6"/>
    <x v="2"/>
  </r>
  <r>
    <x v="3"/>
    <s v="AWD-ZVK-Astridsdriftje"/>
    <d v="2020-06-17T11:15:00"/>
    <n v="3"/>
    <x v="16"/>
    <s v="Sympetrum sanguineum"/>
    <n v="8"/>
    <x v="0"/>
    <x v="9"/>
    <n v="6"/>
    <x v="2"/>
  </r>
  <r>
    <x v="3"/>
    <s v="AWD-ZVK-Astridsdriftje"/>
    <d v="2020-06-24T13:00:00"/>
    <n v="4"/>
    <x v="1"/>
    <s v="Ischnura elegans"/>
    <n v="3"/>
    <x v="0"/>
    <x v="9"/>
    <n v="6"/>
    <x v="1"/>
  </r>
  <r>
    <x v="3"/>
    <s v="AWD-ZVK-Astridsdriftje"/>
    <d v="2020-06-24T13:00:00"/>
    <n v="4"/>
    <x v="8"/>
    <s v="Aeshna isoceles"/>
    <n v="2"/>
    <x v="0"/>
    <x v="9"/>
    <n v="6"/>
    <x v="3"/>
  </r>
  <r>
    <x v="3"/>
    <s v="AWD-ZVK-Astridsdriftje"/>
    <d v="2020-06-24T13:00:00"/>
    <n v="4"/>
    <x v="10"/>
    <s v="Libellula quadrimaculata"/>
    <n v="6"/>
    <x v="0"/>
    <x v="9"/>
    <n v="6"/>
    <x v="2"/>
  </r>
  <r>
    <x v="3"/>
    <s v="AWD-ZVK-Astridsdriftje"/>
    <d v="2020-06-24T13:00:00"/>
    <n v="4"/>
    <x v="5"/>
    <s v="Orthetrum cancellatum"/>
    <n v="6"/>
    <x v="0"/>
    <x v="9"/>
    <n v="6"/>
    <x v="2"/>
  </r>
  <r>
    <x v="3"/>
    <s v="AWD-ZVK-Astridsdriftje"/>
    <d v="2020-06-24T13:00:00"/>
    <n v="4"/>
    <x v="22"/>
    <s v="Crocothemis erythraea"/>
    <n v="1"/>
    <x v="0"/>
    <x v="9"/>
    <n v="6"/>
    <x v="2"/>
  </r>
  <r>
    <x v="3"/>
    <s v="AWD-ZVK-Astridsdriftje"/>
    <d v="2020-06-24T13:00:00"/>
    <n v="5"/>
    <x v="3"/>
    <s v="Enallagma cyathigerum"/>
    <n v="30"/>
    <x v="0"/>
    <x v="9"/>
    <n v="6"/>
    <x v="1"/>
  </r>
  <r>
    <x v="3"/>
    <s v="AWD-ZVK-Astridsdriftje"/>
    <d v="2020-06-24T13:00:00"/>
    <n v="5"/>
    <x v="8"/>
    <s v="Aeshna isoceles"/>
    <n v="5"/>
    <x v="0"/>
    <x v="9"/>
    <n v="6"/>
    <x v="3"/>
  </r>
  <r>
    <x v="3"/>
    <s v="AWD-ZVK-Astridsdriftje"/>
    <d v="2020-06-24T13:00:00"/>
    <n v="5"/>
    <x v="9"/>
    <s v="Anax imperator"/>
    <n v="4"/>
    <x v="0"/>
    <x v="9"/>
    <n v="6"/>
    <x v="3"/>
  </r>
  <r>
    <x v="3"/>
    <s v="AWD-ZVK-Astridsdriftje"/>
    <d v="2020-06-24T13:00:00"/>
    <n v="5"/>
    <x v="10"/>
    <s v="Libellula quadrimaculata"/>
    <n v="20"/>
    <x v="0"/>
    <x v="9"/>
    <n v="6"/>
    <x v="2"/>
  </r>
  <r>
    <x v="3"/>
    <s v="AWD-ZVK-Astridsdriftje"/>
    <d v="2020-06-24T13:00:00"/>
    <n v="5"/>
    <x v="5"/>
    <s v="Orthetrum cancellatum"/>
    <n v="35"/>
    <x v="0"/>
    <x v="9"/>
    <n v="6"/>
    <x v="2"/>
  </r>
  <r>
    <x v="3"/>
    <s v="AWD-ZVK-Astridsdriftje"/>
    <d v="2020-06-24T13:00:00"/>
    <n v="5"/>
    <x v="22"/>
    <s v="Crocothemis erythraea"/>
    <n v="6"/>
    <x v="0"/>
    <x v="9"/>
    <n v="6"/>
    <x v="2"/>
  </r>
  <r>
    <x v="3"/>
    <s v="AWD-ZVK-Astridsdriftje"/>
    <d v="2020-06-24T13:00:00"/>
    <n v="3"/>
    <x v="10"/>
    <s v="Libellula quadrimaculata"/>
    <n v="2"/>
    <x v="0"/>
    <x v="9"/>
    <n v="6"/>
    <x v="2"/>
  </r>
  <r>
    <x v="3"/>
    <s v="AWD-ZVK-Astridsdriftje"/>
    <d v="2020-06-24T13:00:00"/>
    <n v="3"/>
    <x v="5"/>
    <s v="Orthetrum cancellatum"/>
    <n v="7"/>
    <x v="0"/>
    <x v="9"/>
    <n v="6"/>
    <x v="2"/>
  </r>
  <r>
    <x v="3"/>
    <s v="AWD-ZVK-Astridsdriftje"/>
    <d v="2020-06-24T13:00:00"/>
    <n v="3"/>
    <x v="22"/>
    <s v="Crocothemis erythraea"/>
    <n v="1"/>
    <x v="0"/>
    <x v="9"/>
    <n v="6"/>
    <x v="2"/>
  </r>
  <r>
    <x v="3"/>
    <s v="AWD-ZVK-Astridsdriftje"/>
    <d v="2020-06-24T13:00:00"/>
    <n v="3"/>
    <x v="8"/>
    <s v="Aeshna isoceles"/>
    <n v="1"/>
    <x v="0"/>
    <x v="9"/>
    <n v="6"/>
    <x v="3"/>
  </r>
  <r>
    <x v="3"/>
    <s v="AWD-ZVK-Astridsdriftje"/>
    <d v="2020-07-13T12:00:00"/>
    <n v="4"/>
    <x v="3"/>
    <s v="Enallagma cyathigerum"/>
    <n v="21"/>
    <x v="0"/>
    <x v="9"/>
    <n v="7"/>
    <x v="1"/>
  </r>
  <r>
    <x v="3"/>
    <s v="AWD-ZVK-Astridsdriftje"/>
    <d v="2020-07-13T12:00:00"/>
    <n v="4"/>
    <x v="8"/>
    <s v="Aeshna isoceles"/>
    <n v="2"/>
    <x v="0"/>
    <x v="9"/>
    <n v="7"/>
    <x v="3"/>
  </r>
  <r>
    <x v="3"/>
    <s v="AWD-ZVK-Astridsdriftje"/>
    <d v="2020-07-13T12:00:00"/>
    <n v="4"/>
    <x v="9"/>
    <s v="Anax imperator"/>
    <n v="1"/>
    <x v="0"/>
    <x v="9"/>
    <n v="7"/>
    <x v="3"/>
  </r>
  <r>
    <x v="3"/>
    <s v="AWD-ZVK-Astridsdriftje"/>
    <d v="2020-07-13T12:00:00"/>
    <n v="4"/>
    <x v="20"/>
    <s v="Anax parthenope"/>
    <n v="1"/>
    <x v="0"/>
    <x v="9"/>
    <n v="7"/>
    <x v="3"/>
  </r>
  <r>
    <x v="3"/>
    <s v="AWD-ZVK-Astridsdriftje"/>
    <d v="2020-07-13T12:00:00"/>
    <n v="4"/>
    <x v="10"/>
    <s v="Libellula quadrimaculata"/>
    <n v="5"/>
    <x v="0"/>
    <x v="9"/>
    <n v="7"/>
    <x v="2"/>
  </r>
  <r>
    <x v="3"/>
    <s v="AWD-ZVK-Astridsdriftje"/>
    <d v="2020-07-13T12:00:00"/>
    <n v="4"/>
    <x v="5"/>
    <s v="Orthetrum cancellatum"/>
    <n v="1"/>
    <x v="0"/>
    <x v="9"/>
    <n v="7"/>
    <x v="2"/>
  </r>
  <r>
    <x v="3"/>
    <s v="AWD-ZVK-Astridsdriftje"/>
    <d v="2020-07-13T12:00:00"/>
    <n v="4"/>
    <x v="22"/>
    <s v="Crocothemis erythraea"/>
    <n v="2"/>
    <x v="0"/>
    <x v="9"/>
    <n v="7"/>
    <x v="2"/>
  </r>
  <r>
    <x v="3"/>
    <s v="AWD-ZVK-Astridsdriftje"/>
    <d v="2020-07-13T12:00:00"/>
    <n v="4"/>
    <x v="16"/>
    <s v="Sympetrum sanguineum"/>
    <n v="25"/>
    <x v="0"/>
    <x v="9"/>
    <n v="7"/>
    <x v="2"/>
  </r>
  <r>
    <x v="3"/>
    <s v="AWD-ZVK-Astridsdriftje"/>
    <d v="2020-07-13T12:00:00"/>
    <n v="4"/>
    <x v="17"/>
    <s v="Sympetrum vulgatum"/>
    <n v="20"/>
    <x v="0"/>
    <x v="9"/>
    <n v="7"/>
    <x v="2"/>
  </r>
  <r>
    <x v="3"/>
    <s v="AWD-ZVK-Astridsdriftje"/>
    <d v="2020-07-13T12:00:00"/>
    <n v="5"/>
    <x v="3"/>
    <s v="Enallagma cyathigerum"/>
    <n v="20"/>
    <x v="0"/>
    <x v="9"/>
    <n v="7"/>
    <x v="1"/>
  </r>
  <r>
    <x v="3"/>
    <s v="AWD-ZVK-Astridsdriftje"/>
    <d v="2020-07-13T12:00:00"/>
    <n v="5"/>
    <x v="9"/>
    <s v="Anax imperator"/>
    <n v="1"/>
    <x v="0"/>
    <x v="9"/>
    <n v="7"/>
    <x v="3"/>
  </r>
  <r>
    <x v="3"/>
    <s v="AWD-ZVK-Astridsdriftje"/>
    <d v="2020-07-13T12:00:00"/>
    <n v="5"/>
    <x v="20"/>
    <s v="Anax parthenope"/>
    <n v="1"/>
    <x v="0"/>
    <x v="9"/>
    <n v="7"/>
    <x v="3"/>
  </r>
  <r>
    <x v="3"/>
    <s v="AWD-ZVK-Astridsdriftje"/>
    <d v="2020-07-13T12:00:00"/>
    <n v="5"/>
    <x v="10"/>
    <s v="Libellula quadrimaculata"/>
    <n v="12"/>
    <x v="0"/>
    <x v="9"/>
    <n v="7"/>
    <x v="2"/>
  </r>
  <r>
    <x v="3"/>
    <s v="AWD-ZVK-Astridsdriftje"/>
    <d v="2020-07-13T12:00:00"/>
    <n v="5"/>
    <x v="5"/>
    <s v="Orthetrum cancellatum"/>
    <n v="20"/>
    <x v="0"/>
    <x v="9"/>
    <n v="7"/>
    <x v="2"/>
  </r>
  <r>
    <x v="3"/>
    <s v="AWD-ZVK-Astridsdriftje"/>
    <d v="2020-07-13T12:00:00"/>
    <n v="5"/>
    <x v="22"/>
    <s v="Crocothemis erythraea"/>
    <n v="4"/>
    <x v="0"/>
    <x v="9"/>
    <n v="7"/>
    <x v="2"/>
  </r>
  <r>
    <x v="3"/>
    <s v="AWD-ZVK-Astridsdriftje"/>
    <d v="2020-07-13T12:00:00"/>
    <n v="3"/>
    <x v="9"/>
    <s v="Anax imperator"/>
    <n v="1"/>
    <x v="0"/>
    <x v="9"/>
    <n v="7"/>
    <x v="3"/>
  </r>
  <r>
    <x v="3"/>
    <s v="AWD-ZVK-Astridsdriftje"/>
    <d v="2020-07-13T12:00:00"/>
    <n v="3"/>
    <x v="10"/>
    <s v="Libellula quadrimaculata"/>
    <n v="10"/>
    <x v="0"/>
    <x v="9"/>
    <n v="7"/>
    <x v="2"/>
  </r>
  <r>
    <x v="3"/>
    <s v="AWD-ZVK-Astridsdriftje"/>
    <d v="2020-07-13T12:00:00"/>
    <n v="3"/>
    <x v="5"/>
    <s v="Orthetrum cancellatum"/>
    <n v="1"/>
    <x v="0"/>
    <x v="9"/>
    <n v="7"/>
    <x v="2"/>
  </r>
  <r>
    <x v="3"/>
    <s v="AWD-ZVK-Astridsdriftje"/>
    <d v="2020-07-24T14:55:00"/>
    <n v="4"/>
    <x v="3"/>
    <s v="Enallagma cyathigerum"/>
    <n v="17"/>
    <x v="0"/>
    <x v="9"/>
    <n v="7"/>
    <x v="1"/>
  </r>
  <r>
    <x v="3"/>
    <s v="AWD-ZVK-Astridsdriftje"/>
    <d v="2020-07-24T14:55:00"/>
    <n v="4"/>
    <x v="9"/>
    <s v="Anax imperator"/>
    <n v="1"/>
    <x v="0"/>
    <x v="9"/>
    <n v="7"/>
    <x v="3"/>
  </r>
  <r>
    <x v="3"/>
    <s v="AWD-ZVK-Astridsdriftje"/>
    <d v="2020-07-24T14:55:00"/>
    <n v="4"/>
    <x v="20"/>
    <s v="Anax parthenope"/>
    <n v="1"/>
    <x v="0"/>
    <x v="9"/>
    <n v="7"/>
    <x v="3"/>
  </r>
  <r>
    <x v="3"/>
    <s v="AWD-ZVK-Astridsdriftje"/>
    <d v="2020-07-24T14:55:00"/>
    <n v="4"/>
    <x v="22"/>
    <s v="Crocothemis erythraea"/>
    <n v="1"/>
    <x v="0"/>
    <x v="9"/>
    <n v="7"/>
    <x v="2"/>
  </r>
  <r>
    <x v="3"/>
    <s v="AWD-ZVK-Astridsdriftje"/>
    <d v="2020-07-24T14:55:00"/>
    <n v="4"/>
    <x v="16"/>
    <s v="Sympetrum sanguineum"/>
    <n v="2"/>
    <x v="0"/>
    <x v="9"/>
    <n v="7"/>
    <x v="2"/>
  </r>
  <r>
    <x v="3"/>
    <s v="AWD-ZVK-Astridsdriftje"/>
    <d v="2020-07-24T14:55:00"/>
    <n v="5"/>
    <x v="13"/>
    <s v="Chalcolestes viridis"/>
    <n v="1"/>
    <x v="0"/>
    <x v="9"/>
    <n v="7"/>
    <x v="0"/>
  </r>
  <r>
    <x v="3"/>
    <s v="AWD-ZVK-Astridsdriftje"/>
    <d v="2020-07-24T14:55:00"/>
    <n v="5"/>
    <x v="1"/>
    <s v="Ischnura elegans"/>
    <n v="7"/>
    <x v="0"/>
    <x v="9"/>
    <n v="7"/>
    <x v="1"/>
  </r>
  <r>
    <x v="3"/>
    <s v="AWD-ZVK-Astridsdriftje"/>
    <d v="2020-07-24T14:55:00"/>
    <n v="5"/>
    <x v="3"/>
    <s v="Enallagma cyathigerum"/>
    <n v="40"/>
    <x v="0"/>
    <x v="9"/>
    <n v="7"/>
    <x v="1"/>
  </r>
  <r>
    <x v="3"/>
    <s v="AWD-ZVK-Astridsdriftje"/>
    <d v="2020-07-24T14:55:00"/>
    <n v="5"/>
    <x v="9"/>
    <s v="Anax imperator"/>
    <n v="4"/>
    <x v="0"/>
    <x v="9"/>
    <n v="7"/>
    <x v="3"/>
  </r>
  <r>
    <x v="3"/>
    <s v="AWD-ZVK-Astridsdriftje"/>
    <d v="2020-07-24T14:55:00"/>
    <n v="5"/>
    <x v="20"/>
    <s v="Anax parthenope"/>
    <n v="3"/>
    <x v="0"/>
    <x v="9"/>
    <n v="7"/>
    <x v="3"/>
  </r>
  <r>
    <x v="3"/>
    <s v="AWD-ZVK-Astridsdriftje"/>
    <d v="2020-07-24T14:55:00"/>
    <n v="5"/>
    <x v="5"/>
    <s v="Orthetrum cancellatum"/>
    <n v="1"/>
    <x v="0"/>
    <x v="9"/>
    <n v="7"/>
    <x v="2"/>
  </r>
  <r>
    <x v="3"/>
    <s v="AWD-ZVK-Astridsdriftje"/>
    <d v="2020-07-24T14:55:00"/>
    <n v="5"/>
    <x v="22"/>
    <s v="Crocothemis erythraea"/>
    <n v="2"/>
    <x v="0"/>
    <x v="9"/>
    <n v="7"/>
    <x v="2"/>
  </r>
  <r>
    <x v="3"/>
    <s v="AWD-ZVK-Astridsdriftje"/>
    <d v="2020-07-24T14:55:00"/>
    <n v="5"/>
    <x v="23"/>
    <s v="Sympetrum striolatum/vulgatum"/>
    <n v="1"/>
    <x v="0"/>
    <x v="9"/>
    <n v="7"/>
    <x v="2"/>
  </r>
  <r>
    <x v="3"/>
    <s v="AWD-ZVK-Astridsdriftje"/>
    <d v="2020-07-24T14:55:00"/>
    <n v="5"/>
    <x v="17"/>
    <s v="Sympetrum vulgatum"/>
    <n v="2"/>
    <x v="0"/>
    <x v="9"/>
    <n v="7"/>
    <x v="2"/>
  </r>
  <r>
    <x v="3"/>
    <s v="AWD-ZVK-Astridsdriftje"/>
    <d v="2020-07-24T14:55:00"/>
    <n v="3"/>
    <x v="1"/>
    <s v="Ischnura elegans"/>
    <n v="3"/>
    <x v="0"/>
    <x v="9"/>
    <n v="7"/>
    <x v="1"/>
  </r>
  <r>
    <x v="3"/>
    <s v="AWD-ZVK-Astridsdriftje"/>
    <d v="2020-07-24T14:55:00"/>
    <n v="3"/>
    <x v="3"/>
    <s v="Enallagma cyathigerum"/>
    <n v="20"/>
    <x v="0"/>
    <x v="9"/>
    <n v="7"/>
    <x v="1"/>
  </r>
  <r>
    <x v="3"/>
    <s v="AWD-ZVK-Astridsdriftje"/>
    <d v="2020-07-24T14:55:00"/>
    <n v="3"/>
    <x v="9"/>
    <s v="Anax imperator"/>
    <n v="2"/>
    <x v="0"/>
    <x v="9"/>
    <n v="7"/>
    <x v="3"/>
  </r>
  <r>
    <x v="3"/>
    <s v="AWD-ZVK-Astridsdriftje"/>
    <d v="2020-07-24T14:55:00"/>
    <n v="3"/>
    <x v="20"/>
    <s v="Anax parthenope"/>
    <n v="2"/>
    <x v="0"/>
    <x v="9"/>
    <n v="7"/>
    <x v="3"/>
  </r>
  <r>
    <x v="3"/>
    <s v="AWD-ZVK-Astridsdriftje"/>
    <d v="2020-07-24T14:55:00"/>
    <n v="3"/>
    <x v="22"/>
    <s v="Crocothemis erythraea"/>
    <n v="1"/>
    <x v="0"/>
    <x v="9"/>
    <n v="7"/>
    <x v="2"/>
  </r>
  <r>
    <x v="3"/>
    <s v="AWD-ZVK-Astridsdriftje"/>
    <d v="2020-07-24T14:55:00"/>
    <n v="3"/>
    <x v="16"/>
    <s v="Sympetrum sanguineum"/>
    <n v="9"/>
    <x v="0"/>
    <x v="9"/>
    <n v="7"/>
    <x v="2"/>
  </r>
  <r>
    <x v="3"/>
    <s v="AWD-ZVK-Astridsdriftje"/>
    <d v="2020-07-24T14:55:00"/>
    <n v="3"/>
    <x v="12"/>
    <s v="Sympetrum striolatum"/>
    <n v="6"/>
    <x v="0"/>
    <x v="9"/>
    <n v="7"/>
    <x v="2"/>
  </r>
  <r>
    <x v="3"/>
    <s v="AWD-ZVK-Astridsdriftje"/>
    <d v="2020-07-24T14:55:00"/>
    <n v="3"/>
    <x v="23"/>
    <s v="Sympetrum striolatum/vulgatum"/>
    <n v="3"/>
    <x v="0"/>
    <x v="9"/>
    <n v="7"/>
    <x v="2"/>
  </r>
  <r>
    <x v="3"/>
    <s v="AWD-ZVK-Astridsdriftje"/>
    <d v="2020-07-24T14:55:00"/>
    <n v="3"/>
    <x v="17"/>
    <s v="Sympetrum vulgatum"/>
    <n v="4"/>
    <x v="0"/>
    <x v="9"/>
    <n v="7"/>
    <x v="2"/>
  </r>
  <r>
    <x v="3"/>
    <s v="AWD-ZVK-Astridsdriftje"/>
    <d v="2020-07-24T14:55:00"/>
    <n v="3"/>
    <x v="13"/>
    <s v="Chalcolestes viridis"/>
    <n v="41"/>
    <x v="0"/>
    <x v="9"/>
    <n v="7"/>
    <x v="0"/>
  </r>
  <r>
    <x v="3"/>
    <s v="AWD-ZVK-Astridsdriftje"/>
    <d v="2020-08-05T14:15:00"/>
    <n v="4"/>
    <x v="13"/>
    <s v="Chalcolestes viridis"/>
    <n v="3"/>
    <x v="0"/>
    <x v="9"/>
    <n v="8"/>
    <x v="0"/>
  </r>
  <r>
    <x v="3"/>
    <s v="AWD-ZVK-Astridsdriftje"/>
    <d v="2020-08-05T14:15:00"/>
    <n v="4"/>
    <x v="1"/>
    <s v="Ischnura elegans"/>
    <n v="2"/>
    <x v="0"/>
    <x v="9"/>
    <n v="8"/>
    <x v="1"/>
  </r>
  <r>
    <x v="3"/>
    <s v="AWD-ZVK-Astridsdriftje"/>
    <d v="2020-08-05T14:15:00"/>
    <n v="4"/>
    <x v="3"/>
    <s v="Enallagma cyathigerum"/>
    <n v="8"/>
    <x v="0"/>
    <x v="9"/>
    <n v="8"/>
    <x v="1"/>
  </r>
  <r>
    <x v="3"/>
    <s v="AWD-ZVK-Astridsdriftje"/>
    <d v="2020-08-05T14:15:00"/>
    <n v="4"/>
    <x v="9"/>
    <s v="Anax imperator"/>
    <n v="1"/>
    <x v="0"/>
    <x v="9"/>
    <n v="8"/>
    <x v="3"/>
  </r>
  <r>
    <x v="3"/>
    <s v="AWD-ZVK-Astridsdriftje"/>
    <d v="2020-08-05T14:15:00"/>
    <n v="4"/>
    <x v="20"/>
    <s v="Anax parthenope"/>
    <n v="1"/>
    <x v="0"/>
    <x v="9"/>
    <n v="8"/>
    <x v="3"/>
  </r>
  <r>
    <x v="3"/>
    <s v="AWD-ZVK-Astridsdriftje"/>
    <d v="2020-08-05T14:15:00"/>
    <n v="4"/>
    <x v="17"/>
    <s v="Sympetrum vulgatum"/>
    <n v="9"/>
    <x v="0"/>
    <x v="9"/>
    <n v="8"/>
    <x v="2"/>
  </r>
  <r>
    <x v="3"/>
    <s v="AWD-ZVK-Astridsdriftje"/>
    <d v="2020-08-05T14:15:00"/>
    <n v="4"/>
    <x v="23"/>
    <s v="Sympetrum striolatum/vulgatum"/>
    <n v="4"/>
    <x v="0"/>
    <x v="9"/>
    <n v="8"/>
    <x v="2"/>
  </r>
  <r>
    <x v="3"/>
    <s v="AWD-ZVK-Astridsdriftje"/>
    <d v="2020-08-05T14:15:00"/>
    <n v="5"/>
    <x v="13"/>
    <s v="Chalcolestes viridis"/>
    <n v="4"/>
    <x v="0"/>
    <x v="9"/>
    <n v="8"/>
    <x v="0"/>
  </r>
  <r>
    <x v="3"/>
    <s v="AWD-ZVK-Astridsdriftje"/>
    <d v="2020-08-05T14:15:00"/>
    <n v="5"/>
    <x v="1"/>
    <s v="Ischnura elegans"/>
    <n v="1"/>
    <x v="0"/>
    <x v="9"/>
    <n v="8"/>
    <x v="1"/>
  </r>
  <r>
    <x v="3"/>
    <s v="AWD-ZVK-Astridsdriftje"/>
    <d v="2020-08-05T14:15:00"/>
    <n v="5"/>
    <x v="3"/>
    <s v="Enallagma cyathigerum"/>
    <n v="56"/>
    <x v="0"/>
    <x v="9"/>
    <n v="8"/>
    <x v="1"/>
  </r>
  <r>
    <x v="3"/>
    <s v="AWD-ZVK-Astridsdriftje"/>
    <d v="2020-08-05T14:15:00"/>
    <n v="5"/>
    <x v="9"/>
    <s v="Anax imperator"/>
    <n v="2"/>
    <x v="0"/>
    <x v="9"/>
    <n v="8"/>
    <x v="3"/>
  </r>
  <r>
    <x v="3"/>
    <s v="AWD-ZVK-Astridsdriftje"/>
    <d v="2020-08-05T14:15:00"/>
    <n v="5"/>
    <x v="5"/>
    <s v="Orthetrum cancellatum"/>
    <n v="4"/>
    <x v="0"/>
    <x v="9"/>
    <n v="8"/>
    <x v="2"/>
  </r>
  <r>
    <x v="3"/>
    <s v="AWD-ZVK-Astridsdriftje"/>
    <d v="2020-08-05T14:15:00"/>
    <n v="5"/>
    <x v="12"/>
    <s v="Sympetrum striolatum"/>
    <n v="6"/>
    <x v="0"/>
    <x v="9"/>
    <n v="8"/>
    <x v="2"/>
  </r>
  <r>
    <x v="3"/>
    <s v="AWD-ZVK-Astridsdriftje"/>
    <d v="2020-08-05T14:15:00"/>
    <n v="5"/>
    <x v="23"/>
    <s v="Sympetrum striolatum/vulgatum"/>
    <n v="2"/>
    <x v="0"/>
    <x v="9"/>
    <n v="8"/>
    <x v="2"/>
  </r>
  <r>
    <x v="3"/>
    <s v="AWD-ZVK-Astridsdriftje"/>
    <d v="2020-08-05T14:15:00"/>
    <n v="5"/>
    <x v="17"/>
    <s v="Sympetrum vulgatum"/>
    <n v="10"/>
    <x v="0"/>
    <x v="9"/>
    <n v="8"/>
    <x v="2"/>
  </r>
  <r>
    <x v="3"/>
    <s v="AWD-ZVK-Astridsdriftje"/>
    <d v="2020-08-05T14:15:00"/>
    <n v="3"/>
    <x v="13"/>
    <s v="Chalcolestes viridis"/>
    <n v="31"/>
    <x v="0"/>
    <x v="9"/>
    <n v="8"/>
    <x v="0"/>
  </r>
  <r>
    <x v="3"/>
    <s v="AWD-ZVK-Astridsdriftje"/>
    <d v="2020-08-05T14:15:00"/>
    <n v="3"/>
    <x v="1"/>
    <s v="Ischnura elegans"/>
    <n v="3"/>
    <x v="0"/>
    <x v="9"/>
    <n v="8"/>
    <x v="1"/>
  </r>
  <r>
    <x v="3"/>
    <s v="AWD-ZVK-Astridsdriftje"/>
    <d v="2020-08-05T14:15:00"/>
    <n v="3"/>
    <x v="3"/>
    <s v="Enallagma cyathigerum"/>
    <n v="17"/>
    <x v="0"/>
    <x v="9"/>
    <n v="8"/>
    <x v="1"/>
  </r>
  <r>
    <x v="3"/>
    <s v="AWD-ZVK-Astridsdriftje"/>
    <d v="2020-08-05T14:15:00"/>
    <n v="3"/>
    <x v="20"/>
    <s v="Anax parthenope"/>
    <n v="2"/>
    <x v="0"/>
    <x v="9"/>
    <n v="8"/>
    <x v="3"/>
  </r>
  <r>
    <x v="3"/>
    <s v="AWD-ZVK-Astridsdriftje"/>
    <d v="2020-08-05T14:15:00"/>
    <n v="3"/>
    <x v="16"/>
    <s v="Sympetrum sanguineum"/>
    <n v="1"/>
    <x v="0"/>
    <x v="9"/>
    <n v="8"/>
    <x v="2"/>
  </r>
  <r>
    <x v="3"/>
    <s v="AWD-ZVK-Astridsdriftje"/>
    <d v="2020-08-05T14:15:00"/>
    <n v="3"/>
    <x v="23"/>
    <s v="Sympetrum striolatum/vulgatum"/>
    <n v="1"/>
    <x v="0"/>
    <x v="9"/>
    <n v="8"/>
    <x v="2"/>
  </r>
  <r>
    <x v="3"/>
    <s v="AWD-ZVK-Astridsdriftje"/>
    <d v="2020-08-05T14:15:00"/>
    <n v="3"/>
    <x v="17"/>
    <s v="Sympetrum vulgatum"/>
    <n v="31"/>
    <x v="0"/>
    <x v="9"/>
    <n v="8"/>
    <x v="2"/>
  </r>
  <r>
    <x v="3"/>
    <s v="AWD-ZVK-Astridsdriftje"/>
    <d v="2020-08-05T14:15:00"/>
    <n v="3"/>
    <x v="14"/>
    <s v="Aeshna mixta"/>
    <n v="1"/>
    <x v="0"/>
    <x v="9"/>
    <n v="8"/>
    <x v="3"/>
  </r>
  <r>
    <x v="3"/>
    <s v="AWD-ZVK-Astridsdriftje"/>
    <d v="2020-08-19T13:30:00"/>
    <n v="4"/>
    <x v="1"/>
    <s v="Ischnura elegans"/>
    <n v="1"/>
    <x v="0"/>
    <x v="9"/>
    <n v="8"/>
    <x v="1"/>
  </r>
  <r>
    <x v="3"/>
    <s v="AWD-ZVK-Astridsdriftje"/>
    <d v="2020-08-19T13:30:00"/>
    <n v="4"/>
    <x v="3"/>
    <s v="Enallagma cyathigerum"/>
    <n v="10"/>
    <x v="0"/>
    <x v="9"/>
    <n v="8"/>
    <x v="1"/>
  </r>
  <r>
    <x v="3"/>
    <s v="AWD-ZVK-Astridsdriftje"/>
    <d v="2020-08-19T13:30:00"/>
    <n v="5"/>
    <x v="11"/>
    <s v="Lestes sponsa"/>
    <n v="1"/>
    <x v="0"/>
    <x v="9"/>
    <n v="8"/>
    <x v="0"/>
  </r>
  <r>
    <x v="3"/>
    <s v="AWD-ZVK-Astridsdriftje"/>
    <d v="2020-08-19T13:30:00"/>
    <n v="5"/>
    <x v="13"/>
    <s v="Chalcolestes viridis"/>
    <n v="9"/>
    <x v="0"/>
    <x v="9"/>
    <n v="8"/>
    <x v="0"/>
  </r>
  <r>
    <x v="3"/>
    <s v="AWD-ZVK-Astridsdriftje"/>
    <d v="2020-08-19T13:30:00"/>
    <n v="5"/>
    <x v="1"/>
    <s v="Ischnura elegans"/>
    <n v="16"/>
    <x v="0"/>
    <x v="9"/>
    <n v="8"/>
    <x v="1"/>
  </r>
  <r>
    <x v="3"/>
    <s v="AWD-ZVK-Astridsdriftje"/>
    <d v="2020-08-19T13:30:00"/>
    <n v="5"/>
    <x v="3"/>
    <s v="Enallagma cyathigerum"/>
    <n v="41"/>
    <x v="0"/>
    <x v="9"/>
    <n v="8"/>
    <x v="1"/>
  </r>
  <r>
    <x v="3"/>
    <s v="AWD-ZVK-Astridsdriftje"/>
    <d v="2020-08-19T13:30:00"/>
    <n v="5"/>
    <x v="20"/>
    <s v="Anax parthenope"/>
    <n v="2"/>
    <x v="0"/>
    <x v="9"/>
    <n v="8"/>
    <x v="3"/>
  </r>
  <r>
    <x v="3"/>
    <s v="AWD-ZVK-Astridsdriftje"/>
    <d v="2020-08-19T13:30:00"/>
    <n v="5"/>
    <x v="5"/>
    <s v="Orthetrum cancellatum"/>
    <n v="1"/>
    <x v="0"/>
    <x v="9"/>
    <n v="8"/>
    <x v="2"/>
  </r>
  <r>
    <x v="3"/>
    <s v="AWD-ZVK-Astridsdriftje"/>
    <d v="2020-08-19T13:30:00"/>
    <n v="5"/>
    <x v="22"/>
    <s v="Crocothemis erythraea"/>
    <n v="2"/>
    <x v="0"/>
    <x v="9"/>
    <n v="8"/>
    <x v="2"/>
  </r>
  <r>
    <x v="3"/>
    <s v="AWD-ZVK-Astridsdriftje"/>
    <d v="2020-08-19T13:30:00"/>
    <n v="5"/>
    <x v="12"/>
    <s v="Sympetrum striolatum"/>
    <n v="3"/>
    <x v="0"/>
    <x v="9"/>
    <n v="8"/>
    <x v="2"/>
  </r>
  <r>
    <x v="3"/>
    <s v="AWD-ZVK-Astridsdriftje"/>
    <d v="2020-08-19T13:30:00"/>
    <n v="5"/>
    <x v="23"/>
    <s v="Sympetrum striolatum/vulgatum"/>
    <n v="15"/>
    <x v="0"/>
    <x v="9"/>
    <n v="8"/>
    <x v="2"/>
  </r>
  <r>
    <x v="3"/>
    <s v="AWD-ZVK-Astridsdriftje"/>
    <d v="2020-08-19T13:30:00"/>
    <n v="5"/>
    <x v="17"/>
    <s v="Sympetrum vulgatum"/>
    <n v="1"/>
    <x v="0"/>
    <x v="9"/>
    <n v="8"/>
    <x v="2"/>
  </r>
  <r>
    <x v="3"/>
    <s v="AWD-ZVK-Astridsdriftje"/>
    <d v="2020-08-19T13:30:00"/>
    <n v="3"/>
    <x v="13"/>
    <s v="Chalcolestes viridis"/>
    <n v="84"/>
    <x v="0"/>
    <x v="9"/>
    <n v="8"/>
    <x v="0"/>
  </r>
  <r>
    <x v="3"/>
    <s v="AWD-ZVK-Astridsdriftje"/>
    <d v="2020-08-19T13:30:00"/>
    <n v="3"/>
    <x v="1"/>
    <s v="Ischnura elegans"/>
    <n v="25"/>
    <x v="0"/>
    <x v="9"/>
    <n v="8"/>
    <x v="1"/>
  </r>
  <r>
    <x v="3"/>
    <s v="AWD-ZVK-Astridsdriftje"/>
    <d v="2020-08-19T13:30:00"/>
    <n v="3"/>
    <x v="3"/>
    <s v="Enallagma cyathigerum"/>
    <n v="29"/>
    <x v="0"/>
    <x v="9"/>
    <n v="8"/>
    <x v="1"/>
  </r>
  <r>
    <x v="3"/>
    <s v="AWD-ZVK-Astridsdriftje"/>
    <d v="2020-08-19T13:30:00"/>
    <n v="3"/>
    <x v="9"/>
    <s v="Anax imperator"/>
    <n v="4"/>
    <x v="0"/>
    <x v="9"/>
    <n v="8"/>
    <x v="3"/>
  </r>
  <r>
    <x v="3"/>
    <s v="AWD-ZVK-Astridsdriftje"/>
    <d v="2020-08-19T13:30:00"/>
    <n v="3"/>
    <x v="20"/>
    <s v="Anax parthenope"/>
    <n v="1"/>
    <x v="0"/>
    <x v="9"/>
    <n v="8"/>
    <x v="3"/>
  </r>
  <r>
    <x v="3"/>
    <s v="AWD-ZVK-Astridsdriftje"/>
    <d v="2020-08-19T13:30:00"/>
    <n v="3"/>
    <x v="16"/>
    <s v="Sympetrum sanguineum"/>
    <n v="1"/>
    <x v="0"/>
    <x v="9"/>
    <n v="8"/>
    <x v="2"/>
  </r>
  <r>
    <x v="3"/>
    <s v="AWD-ZVK-Astridsdriftje"/>
    <d v="2020-08-19T13:30:00"/>
    <n v="3"/>
    <x v="12"/>
    <s v="Sympetrum striolatum"/>
    <n v="14"/>
    <x v="0"/>
    <x v="9"/>
    <n v="8"/>
    <x v="2"/>
  </r>
  <r>
    <x v="3"/>
    <s v="AWD-ZVK-Astridsdriftje"/>
    <d v="2020-08-19T13:30:00"/>
    <n v="3"/>
    <x v="23"/>
    <s v="Sympetrum striolatum/vulgatum"/>
    <n v="3"/>
    <x v="0"/>
    <x v="9"/>
    <n v="8"/>
    <x v="2"/>
  </r>
  <r>
    <x v="3"/>
    <s v="AWD-ZVK-Astridsdriftje"/>
    <d v="2020-08-19T13:30:00"/>
    <n v="3"/>
    <x v="17"/>
    <s v="Sympetrum vulgatum"/>
    <n v="1"/>
    <x v="0"/>
    <x v="9"/>
    <n v="8"/>
    <x v="2"/>
  </r>
  <r>
    <x v="3"/>
    <s v="AWD-ZVK-Astridsdriftje"/>
    <d v="2020-08-19T13:30:00"/>
    <n v="3"/>
    <x v="11"/>
    <s v="Lestes sponsa"/>
    <n v="2"/>
    <x v="0"/>
    <x v="9"/>
    <n v="8"/>
    <x v="0"/>
  </r>
  <r>
    <x v="3"/>
    <s v="AWD-ZVK-Astridsdriftje"/>
    <d v="2020-09-02T14:30:00"/>
    <n v="4"/>
    <x v="13"/>
    <s v="Chalcolestes viridis"/>
    <n v="16"/>
    <x v="0"/>
    <x v="9"/>
    <n v="9"/>
    <x v="0"/>
  </r>
  <r>
    <x v="3"/>
    <s v="AWD-ZVK-Astridsdriftje"/>
    <d v="2020-09-02T14:30:00"/>
    <n v="4"/>
    <x v="1"/>
    <s v="Ischnura elegans"/>
    <n v="1"/>
    <x v="0"/>
    <x v="9"/>
    <n v="9"/>
    <x v="1"/>
  </r>
  <r>
    <x v="3"/>
    <s v="AWD-ZVK-Astridsdriftje"/>
    <d v="2020-09-02T14:30:00"/>
    <n v="4"/>
    <x v="3"/>
    <s v="Enallagma cyathigerum"/>
    <n v="4"/>
    <x v="0"/>
    <x v="9"/>
    <n v="9"/>
    <x v="1"/>
  </r>
  <r>
    <x v="3"/>
    <s v="AWD-ZVK-Astridsdriftje"/>
    <d v="2020-09-02T14:30:00"/>
    <n v="4"/>
    <x v="14"/>
    <s v="Aeshna mixta"/>
    <n v="1"/>
    <x v="0"/>
    <x v="9"/>
    <n v="9"/>
    <x v="3"/>
  </r>
  <r>
    <x v="3"/>
    <s v="AWD-ZVK-Astridsdriftje"/>
    <d v="2020-09-02T14:30:00"/>
    <n v="4"/>
    <x v="23"/>
    <s v="Sympetrum striolatum/vulgatum"/>
    <n v="6"/>
    <x v="0"/>
    <x v="9"/>
    <n v="9"/>
    <x v="2"/>
  </r>
  <r>
    <x v="3"/>
    <s v="AWD-ZVK-Astridsdriftje"/>
    <d v="2020-09-02T14:30:00"/>
    <n v="5"/>
    <x v="13"/>
    <s v="Chalcolestes viridis"/>
    <n v="4"/>
    <x v="0"/>
    <x v="9"/>
    <n v="9"/>
    <x v="0"/>
  </r>
  <r>
    <x v="3"/>
    <s v="AWD-ZVK-Astridsdriftje"/>
    <d v="2020-09-02T14:30:00"/>
    <n v="5"/>
    <x v="1"/>
    <s v="Ischnura elegans"/>
    <n v="1"/>
    <x v="0"/>
    <x v="9"/>
    <n v="9"/>
    <x v="1"/>
  </r>
  <r>
    <x v="3"/>
    <s v="AWD-ZVK-Astridsdriftje"/>
    <d v="2020-09-02T14:30:00"/>
    <n v="5"/>
    <x v="3"/>
    <s v="Enallagma cyathigerum"/>
    <n v="33"/>
    <x v="0"/>
    <x v="9"/>
    <n v="9"/>
    <x v="1"/>
  </r>
  <r>
    <x v="3"/>
    <s v="AWD-ZVK-Astridsdriftje"/>
    <d v="2020-09-02T14:30:00"/>
    <n v="5"/>
    <x v="23"/>
    <s v="Sympetrum striolatum/vulgatum"/>
    <n v="1"/>
    <x v="0"/>
    <x v="9"/>
    <n v="9"/>
    <x v="2"/>
  </r>
  <r>
    <x v="3"/>
    <s v="AWD-ZVK-Astridsdriftje"/>
    <d v="2020-09-02T14:30:00"/>
    <n v="5"/>
    <x v="16"/>
    <s v="Sympetrum sanguineum"/>
    <n v="1"/>
    <x v="0"/>
    <x v="9"/>
    <n v="9"/>
    <x v="2"/>
  </r>
  <r>
    <x v="3"/>
    <s v="AWD-ZVK-Astridsdriftje"/>
    <d v="2020-09-02T14:30:00"/>
    <n v="3"/>
    <x v="13"/>
    <s v="Chalcolestes viridis"/>
    <n v="28"/>
    <x v="0"/>
    <x v="9"/>
    <n v="9"/>
    <x v="0"/>
  </r>
  <r>
    <x v="3"/>
    <s v="AWD-ZVK-Astridsdriftje"/>
    <d v="2020-09-02T14:30:00"/>
    <n v="3"/>
    <x v="1"/>
    <s v="Ischnura elegans"/>
    <n v="2"/>
    <x v="0"/>
    <x v="9"/>
    <n v="9"/>
    <x v="1"/>
  </r>
  <r>
    <x v="3"/>
    <s v="AWD-ZVK-Astridsdriftje"/>
    <d v="2020-09-02T14:30:00"/>
    <n v="3"/>
    <x v="3"/>
    <s v="Enallagma cyathigerum"/>
    <n v="9"/>
    <x v="0"/>
    <x v="9"/>
    <n v="9"/>
    <x v="1"/>
  </r>
  <r>
    <x v="3"/>
    <s v="AWD-ZVK-Astridsdriftje"/>
    <d v="2020-09-02T14:30:00"/>
    <n v="3"/>
    <x v="23"/>
    <s v="Sympetrum striolatum/vulgatum"/>
    <n v="7"/>
    <x v="0"/>
    <x v="9"/>
    <n v="9"/>
    <x v="2"/>
  </r>
  <r>
    <x v="3"/>
    <s v="AWD-ZVK-Astridsdriftje"/>
    <d v="2020-09-02T14:30:00"/>
    <n v="3"/>
    <x v="14"/>
    <s v="Aeshna mixta"/>
    <n v="15"/>
    <x v="0"/>
    <x v="9"/>
    <n v="9"/>
    <x v="3"/>
  </r>
  <r>
    <x v="3"/>
    <s v="AWD-ZVK-Astridsdriftje"/>
    <d v="2020-09-02T14:30:00"/>
    <n v="3"/>
    <x v="12"/>
    <s v="Sympetrum striolatum"/>
    <n v="13"/>
    <x v="0"/>
    <x v="9"/>
    <n v="9"/>
    <x v="2"/>
  </r>
  <r>
    <x v="3"/>
    <s v="AWD-ZVK-Astridsdriftje"/>
    <d v="2020-09-11T13:10:00"/>
    <n v="4"/>
    <x v="3"/>
    <s v="Enallagma cyathigerum"/>
    <n v="3"/>
    <x v="0"/>
    <x v="9"/>
    <n v="9"/>
    <x v="1"/>
  </r>
  <r>
    <x v="3"/>
    <s v="AWD-ZVK-Astridsdriftje"/>
    <d v="2020-09-11T13:10:00"/>
    <n v="4"/>
    <x v="12"/>
    <s v="Sympetrum striolatum"/>
    <n v="2"/>
    <x v="0"/>
    <x v="9"/>
    <n v="9"/>
    <x v="2"/>
  </r>
  <r>
    <x v="3"/>
    <s v="AWD-ZVK-Astridsdriftje"/>
    <d v="2020-09-11T13:10:00"/>
    <n v="4"/>
    <x v="23"/>
    <s v="Sympetrum striolatum/vulgatum"/>
    <n v="3"/>
    <x v="0"/>
    <x v="9"/>
    <n v="9"/>
    <x v="2"/>
  </r>
  <r>
    <x v="3"/>
    <s v="AWD-ZVK-Astridsdriftje"/>
    <d v="2020-09-11T13:10:00"/>
    <n v="4"/>
    <x v="14"/>
    <s v="Aeshna mixta"/>
    <n v="2"/>
    <x v="0"/>
    <x v="9"/>
    <n v="9"/>
    <x v="3"/>
  </r>
  <r>
    <x v="3"/>
    <s v="AWD-ZVK-Astridsdriftje"/>
    <d v="2020-09-11T13:10:00"/>
    <n v="4"/>
    <x v="17"/>
    <s v="Sympetrum vulgatum"/>
    <n v="1"/>
    <x v="0"/>
    <x v="9"/>
    <n v="9"/>
    <x v="2"/>
  </r>
  <r>
    <x v="3"/>
    <s v="AWD-ZVK-Astridsdriftje"/>
    <d v="2020-09-11T13:10:00"/>
    <n v="4"/>
    <x v="13"/>
    <s v="Chalcolestes viridis"/>
    <n v="5"/>
    <x v="0"/>
    <x v="9"/>
    <n v="9"/>
    <x v="0"/>
  </r>
  <r>
    <x v="3"/>
    <s v="AWD-ZVK-Astridsdriftje"/>
    <d v="2020-09-11T13:10:00"/>
    <n v="5"/>
    <x v="13"/>
    <s v="Chalcolestes viridis"/>
    <n v="4"/>
    <x v="0"/>
    <x v="9"/>
    <n v="9"/>
    <x v="0"/>
  </r>
  <r>
    <x v="3"/>
    <s v="AWD-ZVK-Astridsdriftje"/>
    <d v="2020-09-11T13:10:00"/>
    <n v="5"/>
    <x v="1"/>
    <s v="Ischnura elegans"/>
    <n v="5"/>
    <x v="0"/>
    <x v="9"/>
    <n v="9"/>
    <x v="1"/>
  </r>
  <r>
    <x v="3"/>
    <s v="AWD-ZVK-Astridsdriftje"/>
    <d v="2020-09-11T13:10:00"/>
    <n v="5"/>
    <x v="3"/>
    <s v="Enallagma cyathigerum"/>
    <n v="18"/>
    <x v="0"/>
    <x v="9"/>
    <n v="9"/>
    <x v="1"/>
  </r>
  <r>
    <x v="3"/>
    <s v="AWD-ZVK-Astridsdriftje"/>
    <d v="2020-09-11T13:10:00"/>
    <n v="5"/>
    <x v="14"/>
    <s v="Aeshna mixta"/>
    <n v="13"/>
    <x v="0"/>
    <x v="9"/>
    <n v="9"/>
    <x v="3"/>
  </r>
  <r>
    <x v="3"/>
    <s v="AWD-ZVK-Astridsdriftje"/>
    <d v="2020-09-11T13:10:00"/>
    <n v="5"/>
    <x v="16"/>
    <s v="Sympetrum sanguineum"/>
    <n v="2"/>
    <x v="0"/>
    <x v="9"/>
    <n v="9"/>
    <x v="2"/>
  </r>
  <r>
    <x v="3"/>
    <s v="AWD-ZVK-Astridsdriftje"/>
    <d v="2020-09-11T13:10:00"/>
    <n v="5"/>
    <x v="23"/>
    <s v="Sympetrum striolatum/vulgatum"/>
    <n v="45"/>
    <x v="0"/>
    <x v="9"/>
    <n v="9"/>
    <x v="2"/>
  </r>
  <r>
    <x v="3"/>
    <s v="AWD-ZVK-Astridsdriftje"/>
    <d v="2020-09-11T13:10:00"/>
    <n v="5"/>
    <x v="17"/>
    <s v="Sympetrum vulgatum"/>
    <n v="1"/>
    <x v="0"/>
    <x v="9"/>
    <n v="9"/>
    <x v="2"/>
  </r>
  <r>
    <x v="3"/>
    <s v="AWD-ZVK-Astridsdriftje"/>
    <d v="2020-09-11T13:10:00"/>
    <n v="3"/>
    <x v="13"/>
    <s v="Chalcolestes viridis"/>
    <n v="64"/>
    <x v="0"/>
    <x v="9"/>
    <n v="9"/>
    <x v="0"/>
  </r>
  <r>
    <x v="3"/>
    <s v="AWD-ZVK-Astridsdriftje"/>
    <d v="2020-09-11T13:10:00"/>
    <n v="3"/>
    <x v="14"/>
    <s v="Aeshna mixta"/>
    <n v="6"/>
    <x v="0"/>
    <x v="9"/>
    <n v="9"/>
    <x v="3"/>
  </r>
  <r>
    <x v="3"/>
    <s v="AWD-ZVK-Astridsdriftje"/>
    <d v="2020-09-11T13:10:00"/>
    <n v="3"/>
    <x v="1"/>
    <s v="Ischnura elegans"/>
    <n v="1"/>
    <x v="0"/>
    <x v="9"/>
    <n v="9"/>
    <x v="1"/>
  </r>
  <r>
    <x v="3"/>
    <s v="AWD-ZVK-Astridsdriftje"/>
    <d v="2020-09-11T13:10:00"/>
    <n v="3"/>
    <x v="3"/>
    <s v="Enallagma cyathigerum"/>
    <n v="7"/>
    <x v="0"/>
    <x v="9"/>
    <n v="9"/>
    <x v="1"/>
  </r>
  <r>
    <x v="3"/>
    <s v="AWD-ZVK-Astridsdriftje"/>
    <d v="2020-09-11T13:10:00"/>
    <n v="3"/>
    <x v="16"/>
    <s v="Sympetrum sanguineum"/>
    <n v="4"/>
    <x v="0"/>
    <x v="9"/>
    <n v="9"/>
    <x v="2"/>
  </r>
  <r>
    <x v="3"/>
    <s v="AWD-ZVK-Astridsdriftje"/>
    <d v="2020-09-11T13:10:00"/>
    <n v="3"/>
    <x v="12"/>
    <s v="Sympetrum striolatum"/>
    <n v="3"/>
    <x v="0"/>
    <x v="9"/>
    <n v="9"/>
    <x v="2"/>
  </r>
  <r>
    <x v="3"/>
    <s v="AWD-ZVK-Astridsdriftje"/>
    <d v="2020-09-11T13:10:00"/>
    <n v="3"/>
    <x v="23"/>
    <s v="Sympetrum striolatum/vulgatum"/>
    <n v="15"/>
    <x v="0"/>
    <x v="9"/>
    <n v="9"/>
    <x v="2"/>
  </r>
  <r>
    <x v="3"/>
    <s v="AWD-ZVK-Astridsdriftje"/>
    <d v="2020-09-11T13:10:00"/>
    <n v="3"/>
    <x v="17"/>
    <s v="Sympetrum vulgatum"/>
    <n v="2"/>
    <x v="0"/>
    <x v="9"/>
    <n v="9"/>
    <x v="2"/>
  </r>
  <r>
    <x v="3"/>
    <s v="AWD-ZVK-Astridsdriftje"/>
    <d v="2020-09-11T13:10:00"/>
    <n v="3"/>
    <x v="19"/>
    <s v="Lestes virens"/>
    <n v="2"/>
    <x v="0"/>
    <x v="9"/>
    <n v="9"/>
    <x v="0"/>
  </r>
  <r>
    <x v="3"/>
    <s v="AWD-ZVK-Astridsdriftje"/>
    <d v="2020-09-18T14:00:00"/>
    <n v="4"/>
    <x v="13"/>
    <s v="Chalcolestes viridis"/>
    <n v="10"/>
    <x v="0"/>
    <x v="9"/>
    <n v="9"/>
    <x v="0"/>
  </r>
  <r>
    <x v="3"/>
    <s v="AWD-ZVK-Astridsdriftje"/>
    <d v="2020-09-18T14:00:00"/>
    <n v="4"/>
    <x v="3"/>
    <s v="Enallagma cyathigerum"/>
    <n v="1"/>
    <x v="0"/>
    <x v="9"/>
    <n v="9"/>
    <x v="1"/>
  </r>
  <r>
    <x v="3"/>
    <s v="AWD-ZVK-Astridsdriftje"/>
    <d v="2020-09-18T14:00:00"/>
    <n v="4"/>
    <x v="14"/>
    <s v="Aeshna mixta"/>
    <n v="1"/>
    <x v="0"/>
    <x v="9"/>
    <n v="9"/>
    <x v="3"/>
  </r>
  <r>
    <x v="3"/>
    <s v="AWD-ZVK-Astridsdriftje"/>
    <d v="2020-09-18T14:00:00"/>
    <n v="4"/>
    <x v="23"/>
    <s v="Sympetrum striolatum/vulgatum"/>
    <n v="7"/>
    <x v="0"/>
    <x v="9"/>
    <n v="9"/>
    <x v="2"/>
  </r>
  <r>
    <x v="3"/>
    <s v="AWD-ZVK-Astridsdriftje"/>
    <d v="2020-09-18T14:00:00"/>
    <n v="4"/>
    <x v="17"/>
    <s v="Sympetrum vulgatum"/>
    <n v="2"/>
    <x v="0"/>
    <x v="9"/>
    <n v="9"/>
    <x v="2"/>
  </r>
  <r>
    <x v="3"/>
    <s v="AWD-ZVK-Astridsdriftje"/>
    <d v="2020-09-18T14:00:00"/>
    <n v="5"/>
    <x v="13"/>
    <s v="Chalcolestes viridis"/>
    <n v="6"/>
    <x v="0"/>
    <x v="9"/>
    <n v="9"/>
    <x v="0"/>
  </r>
  <r>
    <x v="3"/>
    <s v="AWD-ZVK-Astridsdriftje"/>
    <d v="2020-09-18T14:00:00"/>
    <n v="5"/>
    <x v="3"/>
    <s v="Enallagma cyathigerum"/>
    <n v="8"/>
    <x v="0"/>
    <x v="9"/>
    <n v="9"/>
    <x v="1"/>
  </r>
  <r>
    <x v="3"/>
    <s v="AWD-ZVK-Astridsdriftje"/>
    <d v="2020-09-18T14:00:00"/>
    <n v="5"/>
    <x v="14"/>
    <s v="Aeshna mixta"/>
    <n v="3"/>
    <x v="0"/>
    <x v="9"/>
    <n v="9"/>
    <x v="3"/>
  </r>
  <r>
    <x v="3"/>
    <s v="AWD-ZVK-Astridsdriftje"/>
    <d v="2020-09-18T14:00:00"/>
    <n v="5"/>
    <x v="23"/>
    <s v="Sympetrum striolatum/vulgatum"/>
    <n v="33"/>
    <x v="0"/>
    <x v="9"/>
    <n v="9"/>
    <x v="2"/>
  </r>
  <r>
    <x v="3"/>
    <s v="AWD-ZVK-Astridsdriftje"/>
    <d v="2020-09-18T14:00:00"/>
    <n v="3"/>
    <x v="13"/>
    <s v="Chalcolestes viridis"/>
    <n v="17"/>
    <x v="0"/>
    <x v="9"/>
    <n v="9"/>
    <x v="0"/>
  </r>
  <r>
    <x v="3"/>
    <s v="AWD-ZVK-Astridsdriftje"/>
    <d v="2020-09-18T14:00:00"/>
    <n v="3"/>
    <x v="3"/>
    <s v="Enallagma cyathigerum"/>
    <n v="1"/>
    <x v="0"/>
    <x v="9"/>
    <n v="9"/>
    <x v="1"/>
  </r>
  <r>
    <x v="3"/>
    <s v="AWD-ZVK-Astridsdriftje"/>
    <d v="2020-09-18T14:00:00"/>
    <n v="3"/>
    <x v="14"/>
    <s v="Aeshna mixta"/>
    <n v="1"/>
    <x v="0"/>
    <x v="9"/>
    <n v="9"/>
    <x v="3"/>
  </r>
  <r>
    <x v="3"/>
    <s v="AWD-ZVK-Astridsdriftje"/>
    <d v="2020-09-18T14:00:00"/>
    <n v="3"/>
    <x v="16"/>
    <s v="Sympetrum sanguineum"/>
    <n v="5"/>
    <x v="0"/>
    <x v="9"/>
    <n v="9"/>
    <x v="2"/>
  </r>
  <r>
    <x v="3"/>
    <s v="AWD-ZVK-Astridsdriftje"/>
    <d v="2020-09-18T14:00:00"/>
    <n v="3"/>
    <x v="12"/>
    <s v="Sympetrum striolatum"/>
    <n v="7"/>
    <x v="0"/>
    <x v="9"/>
    <n v="9"/>
    <x v="2"/>
  </r>
  <r>
    <x v="3"/>
    <s v="AWD-ZVK-Astridsdriftje"/>
    <d v="2020-09-18T14:00:00"/>
    <n v="3"/>
    <x v="23"/>
    <s v="Sympetrum striolatum/vulgatum"/>
    <n v="22"/>
    <x v="0"/>
    <x v="9"/>
    <n v="9"/>
    <x v="2"/>
  </r>
  <r>
    <x v="3"/>
    <s v="AWD-ZVK-Astridsdriftje"/>
    <d v="2020-09-18T14:00:00"/>
    <n v="3"/>
    <x v="17"/>
    <s v="Sympetrum vulgatum"/>
    <n v="9"/>
    <x v="0"/>
    <x v="9"/>
    <n v="9"/>
    <x v="2"/>
  </r>
  <r>
    <x v="3"/>
    <s v="AWD-ZVK-Astridsdriftje"/>
    <d v="2021-05-12T13:50:00"/>
    <n v="4"/>
    <x v="0"/>
    <s v="Sympecma fusca"/>
    <n v="4"/>
    <x v="0"/>
    <x v="11"/>
    <n v="5"/>
    <x v="0"/>
  </r>
  <r>
    <x v="3"/>
    <s v="AWD-ZVK-Astridsdriftje"/>
    <d v="2021-05-12T13:50:00"/>
    <n v="5"/>
    <x v="10"/>
    <s v="Libellula quadrimaculata"/>
    <n v="1"/>
    <x v="0"/>
    <x v="11"/>
    <n v="5"/>
    <x v="2"/>
  </r>
  <r>
    <x v="3"/>
    <s v="AWD-ZVK-Astridsdriftje"/>
    <d v="2021-05-12T13:50:00"/>
    <n v="3"/>
    <x v="10"/>
    <s v="Libellula quadrimaculata"/>
    <n v="1"/>
    <x v="0"/>
    <x v="11"/>
    <n v="5"/>
    <x v="2"/>
  </r>
  <r>
    <x v="3"/>
    <s v="AWD-ZVK-Astridsdriftje"/>
    <d v="2021-05-28T13:25:00"/>
    <n v="3"/>
    <x v="3"/>
    <s v="Enallagma cyathigerum"/>
    <n v="5"/>
    <x v="0"/>
    <x v="11"/>
    <n v="5"/>
    <x v="1"/>
  </r>
  <r>
    <x v="3"/>
    <s v="AWD-ZVK-Astridsdriftje"/>
    <d v="2021-05-28T13:25:00"/>
    <n v="3"/>
    <x v="10"/>
    <s v="Libellula quadrimaculata"/>
    <n v="4"/>
    <x v="0"/>
    <x v="11"/>
    <n v="5"/>
    <x v="2"/>
  </r>
  <r>
    <x v="3"/>
    <s v="AWD-ZVK-Astridsdriftje"/>
    <d v="2021-05-28T13:25:00"/>
    <n v="4"/>
    <x v="10"/>
    <s v="Libellula quadrimaculata"/>
    <n v="2"/>
    <x v="0"/>
    <x v="11"/>
    <n v="5"/>
    <x v="2"/>
  </r>
  <r>
    <x v="3"/>
    <s v="AWD-ZVK-Astridsdriftje"/>
    <d v="2021-05-28T13:25:00"/>
    <n v="4"/>
    <x v="3"/>
    <s v="Enallagma cyathigerum"/>
    <n v="2"/>
    <x v="0"/>
    <x v="11"/>
    <n v="5"/>
    <x v="1"/>
  </r>
  <r>
    <x v="3"/>
    <s v="AWD-ZVK-Astridsdriftje"/>
    <d v="2021-06-02T13:35:00"/>
    <n v="3"/>
    <x v="6"/>
    <s v="Coenagrion puella"/>
    <n v="10"/>
    <x v="0"/>
    <x v="11"/>
    <n v="6"/>
    <x v="1"/>
  </r>
  <r>
    <x v="3"/>
    <s v="AWD-ZVK-Astridsdriftje"/>
    <d v="2021-06-02T13:35:00"/>
    <n v="3"/>
    <x v="5"/>
    <s v="Orthetrum cancellatum"/>
    <n v="1"/>
    <x v="0"/>
    <x v="11"/>
    <n v="6"/>
    <x v="2"/>
  </r>
  <r>
    <x v="3"/>
    <s v="AWD-ZVK-Astridsdriftje"/>
    <d v="2021-06-02T13:35:00"/>
    <n v="3"/>
    <x v="31"/>
    <s v="Cordulia aenea"/>
    <n v="1"/>
    <x v="0"/>
    <x v="11"/>
    <n v="6"/>
    <x v="4"/>
  </r>
  <r>
    <x v="3"/>
    <s v="AWD-ZVK-Astridsdriftje"/>
    <d v="2021-06-02T13:35:00"/>
    <n v="3"/>
    <x v="3"/>
    <s v="Enallagma cyathigerum"/>
    <n v="50"/>
    <x v="0"/>
    <x v="11"/>
    <n v="6"/>
    <x v="1"/>
  </r>
  <r>
    <x v="3"/>
    <s v="AWD-ZVK-Astridsdriftje"/>
    <d v="2021-06-02T13:35:00"/>
    <n v="3"/>
    <x v="7"/>
    <s v="Brachytron pratense"/>
    <n v="1"/>
    <x v="0"/>
    <x v="11"/>
    <n v="6"/>
    <x v="3"/>
  </r>
  <r>
    <x v="3"/>
    <s v="AWD-ZVK-Astridsdriftje"/>
    <d v="2021-06-02T13:35:00"/>
    <n v="3"/>
    <x v="1"/>
    <s v="Ischnura elegans"/>
    <n v="3"/>
    <x v="0"/>
    <x v="11"/>
    <n v="6"/>
    <x v="1"/>
  </r>
  <r>
    <x v="3"/>
    <s v="AWD-ZVK-Astridsdriftje"/>
    <d v="2021-06-02T13:35:00"/>
    <n v="3"/>
    <x v="26"/>
    <s v="Erythromma najas"/>
    <n v="3"/>
    <x v="0"/>
    <x v="11"/>
    <n v="6"/>
    <x v="1"/>
  </r>
  <r>
    <x v="3"/>
    <s v="AWD-ZVK-Astridsdriftje"/>
    <d v="2021-06-02T13:35:00"/>
    <n v="5"/>
    <x v="3"/>
    <s v="Enallagma cyathigerum"/>
    <n v="1"/>
    <x v="0"/>
    <x v="11"/>
    <n v="6"/>
    <x v="1"/>
  </r>
  <r>
    <x v="3"/>
    <s v="AWD-ZVK-Astridsdriftje"/>
    <d v="2021-06-02T13:35:00"/>
    <n v="5"/>
    <x v="10"/>
    <s v="Libellula quadrimaculata"/>
    <n v="3"/>
    <x v="0"/>
    <x v="11"/>
    <n v="6"/>
    <x v="2"/>
  </r>
  <r>
    <x v="3"/>
    <s v="AWD-ZVK-Astridsdriftje"/>
    <d v="2021-06-02T13:35:00"/>
    <n v="4"/>
    <x v="10"/>
    <s v="Libellula quadrimaculata"/>
    <n v="22"/>
    <x v="0"/>
    <x v="11"/>
    <n v="6"/>
    <x v="2"/>
  </r>
  <r>
    <x v="3"/>
    <s v="AWD-ZVK-Astridsdriftje"/>
    <d v="2021-06-02T13:35:00"/>
    <n v="4"/>
    <x v="7"/>
    <s v="Brachytron pratense"/>
    <n v="1"/>
    <x v="0"/>
    <x v="11"/>
    <n v="6"/>
    <x v="3"/>
  </r>
  <r>
    <x v="3"/>
    <s v="AWD-ZVK-Astridsdriftje"/>
    <d v="2021-06-02T13:35:00"/>
    <n v="4"/>
    <x v="3"/>
    <s v="Enallagma cyathigerum"/>
    <n v="21"/>
    <x v="0"/>
    <x v="11"/>
    <n v="6"/>
    <x v="1"/>
  </r>
  <r>
    <x v="3"/>
    <s v="AWD-ZVK-Astridsdriftje"/>
    <d v="2021-06-02T13:35:00"/>
    <n v="4"/>
    <x v="1"/>
    <s v="Ischnura elegans"/>
    <n v="3"/>
    <x v="0"/>
    <x v="11"/>
    <n v="6"/>
    <x v="1"/>
  </r>
  <r>
    <x v="3"/>
    <s v="AWD-ZVK-Astridsdriftje"/>
    <d v="2021-06-18T12:00:00"/>
    <n v="5"/>
    <x v="9"/>
    <s v="Anax imperator"/>
    <n v="1"/>
    <x v="0"/>
    <x v="11"/>
    <n v="6"/>
    <x v="3"/>
  </r>
  <r>
    <x v="3"/>
    <s v="AWD-ZVK-Astridsdriftje"/>
    <d v="2021-06-18T12:00:00"/>
    <n v="5"/>
    <x v="5"/>
    <s v="Orthetrum cancellatum"/>
    <n v="4"/>
    <x v="0"/>
    <x v="11"/>
    <n v="6"/>
    <x v="2"/>
  </r>
  <r>
    <x v="3"/>
    <s v="AWD-ZVK-Astridsdriftje"/>
    <d v="2021-06-18T12:00:00"/>
    <n v="5"/>
    <x v="3"/>
    <s v="Enallagma cyathigerum"/>
    <n v="3"/>
    <x v="0"/>
    <x v="11"/>
    <n v="6"/>
    <x v="1"/>
  </r>
  <r>
    <x v="3"/>
    <s v="AWD-ZVK-Astridsdriftje"/>
    <d v="2021-06-18T12:00:00"/>
    <n v="4"/>
    <x v="5"/>
    <s v="Orthetrum cancellatum"/>
    <n v="11"/>
    <x v="0"/>
    <x v="11"/>
    <n v="6"/>
    <x v="2"/>
  </r>
  <r>
    <x v="3"/>
    <s v="AWD-ZVK-Astridsdriftje"/>
    <d v="2021-06-18T12:00:00"/>
    <n v="4"/>
    <x v="10"/>
    <s v="Libellula quadrimaculata"/>
    <n v="55"/>
    <x v="0"/>
    <x v="11"/>
    <n v="6"/>
    <x v="2"/>
  </r>
  <r>
    <x v="3"/>
    <s v="AWD-ZVK-Astridsdriftje"/>
    <d v="2021-06-18T12:00:00"/>
    <n v="4"/>
    <x v="3"/>
    <s v="Enallagma cyathigerum"/>
    <n v="12"/>
    <x v="0"/>
    <x v="11"/>
    <n v="6"/>
    <x v="1"/>
  </r>
  <r>
    <x v="3"/>
    <s v="AWD-ZVK-Astridsdriftje"/>
    <d v="2021-06-18T12:00:00"/>
    <n v="4"/>
    <x v="22"/>
    <s v="Crocothemis erythraea"/>
    <n v="1"/>
    <x v="0"/>
    <x v="11"/>
    <n v="6"/>
    <x v="2"/>
  </r>
  <r>
    <x v="3"/>
    <s v="AWD-ZVK-Astridsdriftje"/>
    <d v="2021-06-18T12:00:00"/>
    <n v="4"/>
    <x v="1"/>
    <s v="Ischnura elegans"/>
    <n v="16"/>
    <x v="0"/>
    <x v="11"/>
    <n v="6"/>
    <x v="1"/>
  </r>
  <r>
    <x v="3"/>
    <s v="AWD-ZVK-Astridsdriftje"/>
    <d v="2021-06-18T12:00:00"/>
    <n v="4"/>
    <x v="8"/>
    <s v="Aeshna isoceles"/>
    <n v="1"/>
    <x v="0"/>
    <x v="11"/>
    <n v="6"/>
    <x v="3"/>
  </r>
  <r>
    <x v="3"/>
    <s v="AWD-ZVK-Astridsdriftje"/>
    <d v="2021-06-18T12:00:00"/>
    <n v="3"/>
    <x v="10"/>
    <s v="Libellula quadrimaculata"/>
    <n v="43"/>
    <x v="0"/>
    <x v="11"/>
    <n v="6"/>
    <x v="2"/>
  </r>
  <r>
    <x v="3"/>
    <s v="AWD-ZVK-Astridsdriftje"/>
    <d v="2021-06-18T12:00:00"/>
    <n v="3"/>
    <x v="5"/>
    <s v="Orthetrum cancellatum"/>
    <n v="6"/>
    <x v="0"/>
    <x v="11"/>
    <n v="6"/>
    <x v="2"/>
  </r>
  <r>
    <x v="3"/>
    <s v="AWD-ZVK-Astridsdriftje"/>
    <d v="2021-06-18T12:00:00"/>
    <n v="3"/>
    <x v="9"/>
    <s v="Anax imperator"/>
    <n v="2"/>
    <x v="0"/>
    <x v="11"/>
    <n v="6"/>
    <x v="3"/>
  </r>
  <r>
    <x v="3"/>
    <s v="AWD-ZVK-Astridsdriftje"/>
    <d v="2021-06-18T12:00:00"/>
    <n v="3"/>
    <x v="1"/>
    <s v="Ischnura elegans"/>
    <n v="8"/>
    <x v="0"/>
    <x v="11"/>
    <n v="6"/>
    <x v="1"/>
  </r>
  <r>
    <x v="3"/>
    <s v="AWD-ZVK-Astridsdriftje"/>
    <d v="2021-06-18T12:00:00"/>
    <n v="3"/>
    <x v="6"/>
    <s v="Coenagrion puella"/>
    <n v="2"/>
    <x v="0"/>
    <x v="11"/>
    <n v="6"/>
    <x v="1"/>
  </r>
  <r>
    <x v="3"/>
    <s v="AWD-ZVK-Astridsdriftje"/>
    <d v="2021-06-18T12:00:00"/>
    <n v="3"/>
    <x v="3"/>
    <s v="Enallagma cyathigerum"/>
    <n v="7"/>
    <x v="0"/>
    <x v="11"/>
    <n v="6"/>
    <x v="1"/>
  </r>
  <r>
    <x v="3"/>
    <s v="AWD-ZVK-Astridsdriftje"/>
    <d v="2021-06-18T12:00:00"/>
    <n v="5"/>
    <x v="10"/>
    <s v="Libellula quadrimaculata"/>
    <n v="32"/>
    <x v="0"/>
    <x v="11"/>
    <n v="6"/>
    <x v="2"/>
  </r>
  <r>
    <x v="3"/>
    <s v="AWD-ZVK-Astridsdriftje"/>
    <d v="2021-06-18T12:00:00"/>
    <n v="4"/>
    <x v="16"/>
    <s v="Sympetrum sanguineum"/>
    <n v="1"/>
    <x v="0"/>
    <x v="11"/>
    <n v="6"/>
    <x v="2"/>
  </r>
  <r>
    <x v="3"/>
    <s v="AWD-ZVK-Astridsdriftje"/>
    <d v="2021-06-18T12:00:00"/>
    <n v="3"/>
    <x v="22"/>
    <s v="Crocothemis erythraea"/>
    <n v="3"/>
    <x v="0"/>
    <x v="11"/>
    <n v="6"/>
    <x v="2"/>
  </r>
  <r>
    <x v="3"/>
    <s v="AWD-ZVK-Astridsdriftje"/>
    <d v="2021-07-09T11:20:00"/>
    <n v="3"/>
    <x v="20"/>
    <s v="Anax parthenope"/>
    <n v="2"/>
    <x v="0"/>
    <x v="11"/>
    <n v="7"/>
    <x v="3"/>
  </r>
  <r>
    <x v="3"/>
    <s v="AWD-ZVK-Astridsdriftje"/>
    <d v="2021-07-09T11:20:00"/>
    <n v="3"/>
    <x v="8"/>
    <s v="Aeshna isoceles"/>
    <n v="1"/>
    <x v="0"/>
    <x v="11"/>
    <n v="7"/>
    <x v="3"/>
  </r>
  <r>
    <x v="3"/>
    <s v="AWD-ZVK-Astridsdriftje"/>
    <d v="2021-07-09T11:20:00"/>
    <n v="5"/>
    <x v="10"/>
    <s v="Libellula quadrimaculata"/>
    <n v="3"/>
    <x v="0"/>
    <x v="11"/>
    <n v="7"/>
    <x v="2"/>
  </r>
  <r>
    <x v="3"/>
    <s v="AWD-ZVK-Astridsdriftje"/>
    <d v="2021-07-09T11:20:00"/>
    <n v="5"/>
    <x v="1"/>
    <s v="Ischnura elegans"/>
    <n v="2"/>
    <x v="0"/>
    <x v="11"/>
    <n v="7"/>
    <x v="1"/>
  </r>
  <r>
    <x v="3"/>
    <s v="AWD-ZVK-Astridsdriftje"/>
    <d v="2021-07-09T11:20:00"/>
    <n v="5"/>
    <x v="17"/>
    <s v="Sympetrum vulgatum"/>
    <n v="30"/>
    <x v="0"/>
    <x v="11"/>
    <n v="7"/>
    <x v="2"/>
  </r>
  <r>
    <x v="3"/>
    <s v="AWD-ZVK-Astridsdriftje"/>
    <d v="2021-07-09T11:20:00"/>
    <n v="5"/>
    <x v="13"/>
    <s v="Chalcolestes viridis"/>
    <n v="15"/>
    <x v="0"/>
    <x v="11"/>
    <n v="7"/>
    <x v="0"/>
  </r>
  <r>
    <x v="3"/>
    <s v="AWD-ZVK-Astridsdriftje"/>
    <d v="2021-07-09T11:20:00"/>
    <n v="5"/>
    <x v="5"/>
    <s v="Orthetrum cancellatum"/>
    <n v="8"/>
    <x v="0"/>
    <x v="11"/>
    <n v="7"/>
    <x v="2"/>
  </r>
  <r>
    <x v="3"/>
    <s v="AWD-ZVK-Astridsdriftje"/>
    <d v="2021-07-09T11:20:00"/>
    <n v="5"/>
    <x v="3"/>
    <s v="Enallagma cyathigerum"/>
    <n v="2"/>
    <x v="0"/>
    <x v="11"/>
    <n v="7"/>
    <x v="1"/>
  </r>
  <r>
    <x v="3"/>
    <s v="AWD-ZVK-Astridsdriftje"/>
    <d v="2021-07-09T11:20:00"/>
    <n v="3"/>
    <x v="1"/>
    <s v="Ischnura elegans"/>
    <n v="6"/>
    <x v="0"/>
    <x v="11"/>
    <n v="7"/>
    <x v="1"/>
  </r>
  <r>
    <x v="3"/>
    <s v="AWD-ZVK-Astridsdriftje"/>
    <d v="2021-07-09T11:20:00"/>
    <n v="4"/>
    <x v="3"/>
    <s v="Enallagma cyathigerum"/>
    <n v="5"/>
    <x v="0"/>
    <x v="11"/>
    <n v="7"/>
    <x v="1"/>
  </r>
  <r>
    <x v="3"/>
    <s v="AWD-ZVK-Astridsdriftje"/>
    <d v="2021-07-09T11:20:00"/>
    <n v="4"/>
    <x v="5"/>
    <s v="Orthetrum cancellatum"/>
    <n v="9"/>
    <x v="0"/>
    <x v="11"/>
    <n v="7"/>
    <x v="2"/>
  </r>
  <r>
    <x v="3"/>
    <s v="AWD-ZVK-Astridsdriftje"/>
    <d v="2021-07-09T11:20:00"/>
    <n v="4"/>
    <x v="10"/>
    <s v="Libellula quadrimaculata"/>
    <n v="14"/>
    <x v="0"/>
    <x v="11"/>
    <n v="7"/>
    <x v="2"/>
  </r>
  <r>
    <x v="3"/>
    <s v="AWD-ZVK-Astridsdriftje"/>
    <d v="2021-07-09T11:20:00"/>
    <n v="4"/>
    <x v="1"/>
    <s v="Ischnura elegans"/>
    <n v="12"/>
    <x v="0"/>
    <x v="11"/>
    <n v="7"/>
    <x v="1"/>
  </r>
  <r>
    <x v="3"/>
    <s v="AWD-ZVK-Astridsdriftje"/>
    <d v="2021-07-09T11:20:00"/>
    <n v="4"/>
    <x v="17"/>
    <s v="Sympetrum vulgatum"/>
    <n v="174"/>
    <x v="0"/>
    <x v="11"/>
    <n v="7"/>
    <x v="2"/>
  </r>
  <r>
    <x v="3"/>
    <s v="AWD-ZVK-Astridsdriftje"/>
    <d v="2021-07-09T11:20:00"/>
    <n v="4"/>
    <x v="9"/>
    <s v="Anax imperator"/>
    <n v="2"/>
    <x v="0"/>
    <x v="11"/>
    <n v="7"/>
    <x v="3"/>
  </r>
  <r>
    <x v="3"/>
    <s v="AWD-ZVK-Astridsdriftje"/>
    <d v="2021-07-09T11:20:00"/>
    <n v="3"/>
    <x v="22"/>
    <s v="Crocothemis erythraea"/>
    <n v="6"/>
    <x v="0"/>
    <x v="11"/>
    <n v="7"/>
    <x v="2"/>
  </r>
  <r>
    <x v="3"/>
    <s v="AWD-ZVK-Astridsdriftje"/>
    <d v="2021-07-09T11:20:00"/>
    <n v="4"/>
    <x v="13"/>
    <s v="Chalcolestes viridis"/>
    <n v="216"/>
    <x v="0"/>
    <x v="11"/>
    <n v="7"/>
    <x v="0"/>
  </r>
  <r>
    <x v="3"/>
    <s v="AWD-ZVK-Astridsdriftje"/>
    <d v="2021-07-09T11:20:00"/>
    <n v="3"/>
    <x v="9"/>
    <s v="Anax imperator"/>
    <n v="3"/>
    <x v="0"/>
    <x v="11"/>
    <n v="7"/>
    <x v="3"/>
  </r>
  <r>
    <x v="3"/>
    <s v="AWD-ZVK-Astridsdriftje"/>
    <d v="2021-07-09T11:20:00"/>
    <n v="4"/>
    <x v="22"/>
    <s v="Crocothemis erythraea"/>
    <n v="5"/>
    <x v="0"/>
    <x v="11"/>
    <n v="7"/>
    <x v="2"/>
  </r>
  <r>
    <x v="3"/>
    <s v="AWD-ZVK-Astridsdriftje"/>
    <d v="2021-07-09T11:20:00"/>
    <n v="4"/>
    <x v="12"/>
    <s v="Sympetrum striolatum"/>
    <n v="5"/>
    <x v="0"/>
    <x v="11"/>
    <n v="7"/>
    <x v="2"/>
  </r>
  <r>
    <x v="3"/>
    <s v="AWD-ZVK-Astridsdriftje"/>
    <d v="2021-07-09T11:20:00"/>
    <n v="3"/>
    <x v="5"/>
    <s v="Orthetrum cancellatum"/>
    <n v="14"/>
    <x v="0"/>
    <x v="11"/>
    <n v="7"/>
    <x v="2"/>
  </r>
  <r>
    <x v="3"/>
    <s v="AWD-ZVK-Astridsdriftje"/>
    <d v="2021-07-09T11:20:00"/>
    <n v="4"/>
    <x v="16"/>
    <s v="Sympetrum sanguineum"/>
    <n v="4"/>
    <x v="0"/>
    <x v="11"/>
    <n v="7"/>
    <x v="2"/>
  </r>
  <r>
    <x v="3"/>
    <s v="AWD-ZVK-Astridsdriftje"/>
    <d v="2021-07-09T11:20:00"/>
    <n v="3"/>
    <x v="3"/>
    <s v="Enallagma cyathigerum"/>
    <n v="12"/>
    <x v="0"/>
    <x v="11"/>
    <n v="7"/>
    <x v="1"/>
  </r>
  <r>
    <x v="3"/>
    <s v="AWD-ZVK-Astridsdriftje"/>
    <d v="2021-07-09T11:20:00"/>
    <n v="3"/>
    <x v="10"/>
    <s v="Libellula quadrimaculata"/>
    <n v="7"/>
    <x v="0"/>
    <x v="11"/>
    <n v="7"/>
    <x v="2"/>
  </r>
  <r>
    <x v="3"/>
    <s v="AWD-ZVK-Astridsdriftje"/>
    <d v="2021-07-09T11:20:00"/>
    <n v="3"/>
    <x v="13"/>
    <s v="Chalcolestes viridis"/>
    <n v="58"/>
    <x v="0"/>
    <x v="11"/>
    <n v="7"/>
    <x v="0"/>
  </r>
  <r>
    <x v="3"/>
    <s v="AWD-ZVK-Astridsdriftje"/>
    <d v="2021-07-09T11:20:00"/>
    <n v="4"/>
    <x v="23"/>
    <s v="Sympetrum striolatum/vulgatum"/>
    <n v="10"/>
    <x v="0"/>
    <x v="11"/>
    <n v="7"/>
    <x v="2"/>
  </r>
  <r>
    <x v="3"/>
    <s v="AWD-ZVK-Astridsdriftje"/>
    <d v="2021-07-09T11:20:00"/>
    <n v="3"/>
    <x v="17"/>
    <s v="Sympetrum vulgatum"/>
    <n v="9"/>
    <x v="0"/>
    <x v="11"/>
    <n v="7"/>
    <x v="2"/>
  </r>
  <r>
    <x v="3"/>
    <s v="AWD-ZVK-Astridsdriftje"/>
    <d v="2021-07-21T13:10:00"/>
    <n v="3"/>
    <x v="5"/>
    <s v="Orthetrum cancellatum"/>
    <n v="10"/>
    <x v="0"/>
    <x v="11"/>
    <n v="7"/>
    <x v="2"/>
  </r>
  <r>
    <x v="3"/>
    <s v="AWD-ZVK-Astridsdriftje"/>
    <d v="2021-07-21T13:10:00"/>
    <n v="3"/>
    <x v="20"/>
    <s v="Anax parthenope"/>
    <n v="4"/>
    <x v="0"/>
    <x v="11"/>
    <n v="7"/>
    <x v="3"/>
  </r>
  <r>
    <x v="3"/>
    <s v="AWD-ZVK-Astridsdriftje"/>
    <d v="2021-07-21T13:10:00"/>
    <n v="3"/>
    <x v="3"/>
    <s v="Enallagma cyathigerum"/>
    <n v="18"/>
    <x v="0"/>
    <x v="11"/>
    <n v="7"/>
    <x v="1"/>
  </r>
  <r>
    <x v="3"/>
    <s v="AWD-ZVK-Astridsdriftje"/>
    <d v="2021-07-21T13:10:00"/>
    <n v="3"/>
    <x v="10"/>
    <s v="Libellula quadrimaculata"/>
    <n v="9"/>
    <x v="0"/>
    <x v="11"/>
    <n v="7"/>
    <x v="2"/>
  </r>
  <r>
    <x v="3"/>
    <s v="AWD-ZVK-Astridsdriftje"/>
    <d v="2021-07-21T13:10:00"/>
    <n v="3"/>
    <x v="22"/>
    <s v="Crocothemis erythraea"/>
    <n v="10"/>
    <x v="0"/>
    <x v="11"/>
    <n v="7"/>
    <x v="2"/>
  </r>
  <r>
    <x v="3"/>
    <s v="AWD-ZVK-Astridsdriftje"/>
    <d v="2021-07-21T13:10:00"/>
    <n v="3"/>
    <x v="13"/>
    <s v="Chalcolestes viridis"/>
    <n v="4"/>
    <x v="0"/>
    <x v="11"/>
    <n v="7"/>
    <x v="0"/>
  </r>
  <r>
    <x v="3"/>
    <s v="AWD-ZVK-Astridsdriftje"/>
    <d v="2021-07-21T13:10:00"/>
    <n v="3"/>
    <x v="12"/>
    <s v="Sympetrum striolatum"/>
    <n v="2"/>
    <x v="0"/>
    <x v="11"/>
    <n v="7"/>
    <x v="2"/>
  </r>
  <r>
    <x v="3"/>
    <s v="AWD-ZVK-Astridsdriftje"/>
    <d v="2021-07-21T13:10:00"/>
    <n v="3"/>
    <x v="9"/>
    <s v="Anax imperator"/>
    <n v="2"/>
    <x v="0"/>
    <x v="11"/>
    <n v="7"/>
    <x v="3"/>
  </r>
  <r>
    <x v="3"/>
    <s v="AWD-ZVK-Astridsdriftje"/>
    <d v="2021-07-21T13:10:00"/>
    <n v="3"/>
    <x v="16"/>
    <s v="Sympetrum sanguineum"/>
    <n v="3"/>
    <x v="0"/>
    <x v="11"/>
    <n v="7"/>
    <x v="2"/>
  </r>
  <r>
    <x v="3"/>
    <s v="AWD-ZVK-Astridsdriftje"/>
    <d v="2021-07-21T13:10:00"/>
    <n v="3"/>
    <x v="17"/>
    <s v="Sympetrum vulgatum"/>
    <n v="1"/>
    <x v="0"/>
    <x v="11"/>
    <n v="7"/>
    <x v="2"/>
  </r>
  <r>
    <x v="3"/>
    <s v="AWD-ZVK-Astridsdriftje"/>
    <d v="2021-07-21T13:10:00"/>
    <n v="3"/>
    <x v="23"/>
    <s v="Sympetrum striolatum/vulgatum"/>
    <n v="2"/>
    <x v="0"/>
    <x v="11"/>
    <n v="7"/>
    <x v="2"/>
  </r>
  <r>
    <x v="3"/>
    <s v="AWD-ZVK-Astridsdriftje"/>
    <d v="2021-07-21T13:10:00"/>
    <n v="4"/>
    <x v="5"/>
    <s v="Orthetrum cancellatum"/>
    <n v="4"/>
    <x v="0"/>
    <x v="11"/>
    <n v="7"/>
    <x v="2"/>
  </r>
  <r>
    <x v="3"/>
    <s v="AWD-ZVK-Astridsdriftje"/>
    <d v="2021-07-21T13:10:00"/>
    <n v="4"/>
    <x v="9"/>
    <s v="Anax imperator"/>
    <n v="1"/>
    <x v="0"/>
    <x v="11"/>
    <n v="7"/>
    <x v="3"/>
  </r>
  <r>
    <x v="3"/>
    <s v="AWD-ZVK-Astridsdriftje"/>
    <d v="2021-07-21T13:10:00"/>
    <n v="4"/>
    <x v="12"/>
    <s v="Sympetrum striolatum"/>
    <n v="1"/>
    <x v="0"/>
    <x v="11"/>
    <n v="7"/>
    <x v="2"/>
  </r>
  <r>
    <x v="3"/>
    <s v="AWD-ZVK-Astridsdriftje"/>
    <d v="2021-07-21T13:10:00"/>
    <n v="5"/>
    <x v="22"/>
    <s v="Crocothemis erythraea"/>
    <n v="3"/>
    <x v="0"/>
    <x v="11"/>
    <n v="7"/>
    <x v="2"/>
  </r>
  <r>
    <x v="3"/>
    <s v="AWD-ZVK-Astridsdriftje"/>
    <d v="2021-07-21T13:10:00"/>
    <n v="5"/>
    <x v="5"/>
    <s v="Orthetrum cancellatum"/>
    <n v="13"/>
    <x v="0"/>
    <x v="11"/>
    <n v="7"/>
    <x v="2"/>
  </r>
  <r>
    <x v="3"/>
    <s v="AWD-ZVK-Astridsdriftje"/>
    <d v="2021-07-21T13:10:00"/>
    <n v="5"/>
    <x v="10"/>
    <s v="Libellula quadrimaculata"/>
    <n v="3"/>
    <x v="0"/>
    <x v="11"/>
    <n v="7"/>
    <x v="2"/>
  </r>
  <r>
    <x v="3"/>
    <s v="AWD-ZVK-Astridsdriftje"/>
    <d v="2021-07-21T13:10:00"/>
    <n v="5"/>
    <x v="3"/>
    <s v="Enallagma cyathigerum"/>
    <n v="1"/>
    <x v="0"/>
    <x v="11"/>
    <n v="7"/>
    <x v="1"/>
  </r>
  <r>
    <x v="3"/>
    <s v="AWD-ZVK-Astridsdriftje"/>
    <d v="2021-07-21T13:10:00"/>
    <n v="5"/>
    <x v="11"/>
    <s v="Lestes sponsa"/>
    <n v="1"/>
    <x v="0"/>
    <x v="11"/>
    <n v="7"/>
    <x v="0"/>
  </r>
  <r>
    <x v="3"/>
    <s v="AWD-ZVK-Astridsdriftje"/>
    <d v="2021-07-21T13:10:00"/>
    <n v="5"/>
    <x v="16"/>
    <s v="Sympetrum sanguineum"/>
    <n v="2"/>
    <x v="0"/>
    <x v="11"/>
    <n v="7"/>
    <x v="2"/>
  </r>
  <r>
    <x v="3"/>
    <s v="AWD-ZVK-Astridsdriftje"/>
    <d v="2021-07-21T13:10:00"/>
    <n v="5"/>
    <x v="1"/>
    <s v="Ischnura elegans"/>
    <n v="1"/>
    <x v="0"/>
    <x v="11"/>
    <n v="7"/>
    <x v="1"/>
  </r>
  <r>
    <x v="3"/>
    <s v="AWD-ZVK-Astridsdriftje"/>
    <d v="2021-07-21T13:10:00"/>
    <n v="4"/>
    <x v="17"/>
    <s v="Sympetrum vulgatum"/>
    <n v="68"/>
    <x v="0"/>
    <x v="11"/>
    <n v="7"/>
    <x v="2"/>
  </r>
  <r>
    <x v="3"/>
    <s v="AWD-ZVK-Astridsdriftje"/>
    <d v="2021-07-21T13:10:00"/>
    <n v="4"/>
    <x v="22"/>
    <s v="Crocothemis erythraea"/>
    <n v="6"/>
    <x v="0"/>
    <x v="11"/>
    <n v="7"/>
    <x v="2"/>
  </r>
  <r>
    <x v="3"/>
    <s v="AWD-ZVK-Astridsdriftje"/>
    <d v="2021-07-21T13:10:00"/>
    <n v="4"/>
    <x v="3"/>
    <s v="Enallagma cyathigerum"/>
    <n v="15"/>
    <x v="0"/>
    <x v="11"/>
    <n v="7"/>
    <x v="1"/>
  </r>
  <r>
    <x v="3"/>
    <s v="AWD-ZVK-Astridsdriftje"/>
    <d v="2021-07-21T13:10:00"/>
    <n v="4"/>
    <x v="20"/>
    <s v="Anax parthenope"/>
    <n v="6"/>
    <x v="0"/>
    <x v="11"/>
    <n v="7"/>
    <x v="3"/>
  </r>
  <r>
    <x v="3"/>
    <s v="AWD-ZVK-Astridsdriftje"/>
    <d v="2021-07-21T13:10:00"/>
    <n v="4"/>
    <x v="13"/>
    <s v="Chalcolestes viridis"/>
    <n v="7"/>
    <x v="0"/>
    <x v="11"/>
    <n v="7"/>
    <x v="0"/>
  </r>
  <r>
    <x v="3"/>
    <s v="AWD-ZVK-Astridsdriftje"/>
    <d v="2021-07-21T13:10:00"/>
    <n v="4"/>
    <x v="16"/>
    <s v="Sympetrum sanguineum"/>
    <n v="9"/>
    <x v="0"/>
    <x v="11"/>
    <n v="7"/>
    <x v="2"/>
  </r>
  <r>
    <x v="3"/>
    <s v="AWD-ZVK-Astridsdriftje"/>
    <d v="2021-07-21T13:10:00"/>
    <n v="4"/>
    <x v="10"/>
    <s v="Libellula quadrimaculata"/>
    <n v="2"/>
    <x v="0"/>
    <x v="11"/>
    <n v="7"/>
    <x v="2"/>
  </r>
  <r>
    <x v="3"/>
    <s v="AWD-ZVK-Astridsdriftje"/>
    <d v="2021-07-21T13:10:00"/>
    <n v="4"/>
    <x v="1"/>
    <s v="Ischnura elegans"/>
    <n v="10"/>
    <x v="0"/>
    <x v="11"/>
    <n v="7"/>
    <x v="1"/>
  </r>
  <r>
    <x v="3"/>
    <s v="AWD-ZVK-Astridsdriftje"/>
    <d v="2021-07-21T13:10:00"/>
    <n v="5"/>
    <x v="23"/>
    <s v="Sympetrum striolatum/vulgatum"/>
    <n v="12"/>
    <x v="0"/>
    <x v="11"/>
    <n v="7"/>
    <x v="2"/>
  </r>
  <r>
    <x v="3"/>
    <s v="AWD-ZVK-Astridsdriftje"/>
    <d v="2021-07-21T13:10:00"/>
    <n v="3"/>
    <x v="1"/>
    <s v="Ischnura elegans"/>
    <n v="4"/>
    <x v="0"/>
    <x v="11"/>
    <n v="7"/>
    <x v="1"/>
  </r>
  <r>
    <x v="3"/>
    <s v="AWD-ZVK-Astridsdriftje"/>
    <d v="2021-07-23T12:20:00"/>
    <n v="3"/>
    <x v="12"/>
    <s v="Sympetrum striolatum"/>
    <n v="2"/>
    <x v="0"/>
    <x v="11"/>
    <n v="7"/>
    <x v="2"/>
  </r>
  <r>
    <x v="3"/>
    <s v="AWD-ZVK-Astridsdriftje"/>
    <d v="2021-07-23T12:20:00"/>
    <n v="4"/>
    <x v="11"/>
    <s v="Lestes sponsa"/>
    <n v="1"/>
    <x v="0"/>
    <x v="11"/>
    <n v="7"/>
    <x v="0"/>
  </r>
  <r>
    <x v="3"/>
    <s v="AWD-ZVK-Astridsdriftje"/>
    <d v="2021-07-23T12:20:00"/>
    <n v="3"/>
    <x v="13"/>
    <s v="Chalcolestes viridis"/>
    <n v="6"/>
    <x v="0"/>
    <x v="11"/>
    <n v="7"/>
    <x v="0"/>
  </r>
  <r>
    <x v="3"/>
    <s v="AWD-ZVK-Astridsdriftje"/>
    <d v="2021-07-23T12:20:00"/>
    <n v="5"/>
    <x v="17"/>
    <s v="Sympetrum vulgatum"/>
    <n v="75"/>
    <x v="0"/>
    <x v="11"/>
    <n v="7"/>
    <x v="2"/>
  </r>
  <r>
    <x v="3"/>
    <s v="AWD-ZVK-Astridsdriftje"/>
    <d v="2021-07-23T12:20:00"/>
    <n v="5"/>
    <x v="13"/>
    <s v="Chalcolestes viridis"/>
    <n v="9"/>
    <x v="0"/>
    <x v="11"/>
    <n v="7"/>
    <x v="0"/>
  </r>
  <r>
    <x v="3"/>
    <s v="AWD-ZVK-Astridsdriftje"/>
    <d v="2021-07-23T12:20:00"/>
    <n v="4"/>
    <x v="17"/>
    <s v="Sympetrum vulgatum"/>
    <n v="206"/>
    <x v="0"/>
    <x v="11"/>
    <n v="7"/>
    <x v="2"/>
  </r>
  <r>
    <x v="3"/>
    <s v="AWD-ZVK-Astridsdriftje"/>
    <d v="2021-07-23T12:20:00"/>
    <n v="3"/>
    <x v="6"/>
    <s v="Coenagrion puella"/>
    <n v="1"/>
    <x v="0"/>
    <x v="11"/>
    <n v="7"/>
    <x v="1"/>
  </r>
  <r>
    <x v="3"/>
    <s v="AWD-ZVK-Astridsdriftje"/>
    <d v="2021-07-23T12:20:00"/>
    <n v="4"/>
    <x v="16"/>
    <s v="Sympetrum sanguineum"/>
    <n v="1"/>
    <x v="0"/>
    <x v="11"/>
    <n v="7"/>
    <x v="2"/>
  </r>
  <r>
    <x v="3"/>
    <s v="AWD-ZVK-Astridsdriftje"/>
    <d v="2021-07-23T12:20:00"/>
    <n v="5"/>
    <x v="16"/>
    <s v="Sympetrum sanguineum"/>
    <n v="1"/>
    <x v="0"/>
    <x v="11"/>
    <n v="7"/>
    <x v="2"/>
  </r>
  <r>
    <x v="3"/>
    <s v="AWD-ZVK-Astridsdriftje"/>
    <d v="2021-07-23T12:20:00"/>
    <n v="3"/>
    <x v="23"/>
    <s v="Sympetrum striolatum/vulgatum"/>
    <n v="108"/>
    <x v="0"/>
    <x v="11"/>
    <n v="7"/>
    <x v="2"/>
  </r>
  <r>
    <x v="3"/>
    <s v="AWD-ZVK-Astridsdriftje"/>
    <d v="2021-07-23T12:20:00"/>
    <n v="4"/>
    <x v="1"/>
    <s v="Ischnura elegans"/>
    <n v="8"/>
    <x v="0"/>
    <x v="11"/>
    <n v="7"/>
    <x v="1"/>
  </r>
  <r>
    <x v="3"/>
    <s v="AWD-ZVK-Astridsdriftje"/>
    <d v="2021-07-23T12:20:00"/>
    <n v="4"/>
    <x v="12"/>
    <s v="Sympetrum striolatum"/>
    <n v="2"/>
    <x v="0"/>
    <x v="11"/>
    <n v="7"/>
    <x v="2"/>
  </r>
  <r>
    <x v="3"/>
    <s v="AWD-ZVK-Astridsdriftje"/>
    <d v="2021-07-23T12:20:00"/>
    <n v="5"/>
    <x v="1"/>
    <s v="Ischnura elegans"/>
    <n v="1"/>
    <x v="0"/>
    <x v="11"/>
    <n v="7"/>
    <x v="1"/>
  </r>
  <r>
    <x v="3"/>
    <s v="AWD-ZVK-Astridsdriftje"/>
    <d v="2021-07-23T12:20:00"/>
    <n v="3"/>
    <x v="1"/>
    <s v="Ischnura elegans"/>
    <n v="5"/>
    <x v="0"/>
    <x v="11"/>
    <n v="7"/>
    <x v="1"/>
  </r>
  <r>
    <x v="3"/>
    <s v="AWD-ZVK-Astridsdriftje"/>
    <d v="2021-07-23T12:20:00"/>
    <n v="3"/>
    <x v="17"/>
    <s v="Sympetrum vulgatum"/>
    <n v="5"/>
    <x v="0"/>
    <x v="11"/>
    <n v="7"/>
    <x v="2"/>
  </r>
  <r>
    <x v="3"/>
    <s v="AWD-ZVK-Astridsdriftje"/>
    <d v="2021-07-23T12:20:00"/>
    <n v="3"/>
    <x v="22"/>
    <s v="Crocothemis erythraea"/>
    <n v="1"/>
    <x v="0"/>
    <x v="11"/>
    <n v="7"/>
    <x v="2"/>
  </r>
  <r>
    <x v="3"/>
    <s v="AWD-ZVK-Astridsdriftje"/>
    <d v="2021-07-23T12:20:00"/>
    <n v="4"/>
    <x v="3"/>
    <s v="Enallagma cyathigerum"/>
    <n v="4"/>
    <x v="0"/>
    <x v="11"/>
    <n v="7"/>
    <x v="1"/>
  </r>
  <r>
    <x v="3"/>
    <s v="AWD-ZVK-Astridsdriftje"/>
    <d v="2021-07-23T12:20:00"/>
    <n v="5"/>
    <x v="3"/>
    <s v="Enallagma cyathigerum"/>
    <n v="1"/>
    <x v="0"/>
    <x v="11"/>
    <n v="7"/>
    <x v="1"/>
  </r>
  <r>
    <x v="3"/>
    <s v="AWD-ZVK-Astridsdriftje"/>
    <d v="2021-07-23T12:20:00"/>
    <n v="3"/>
    <x v="3"/>
    <s v="Enallagma cyathigerum"/>
    <n v="5"/>
    <x v="0"/>
    <x v="11"/>
    <n v="7"/>
    <x v="1"/>
  </r>
  <r>
    <x v="3"/>
    <s v="AWD-ZVK-Astridsdriftje"/>
    <d v="2021-08-04T13:25:00"/>
    <n v="4"/>
    <x v="16"/>
    <s v="Sympetrum sanguineum"/>
    <n v="10"/>
    <x v="0"/>
    <x v="11"/>
    <n v="8"/>
    <x v="2"/>
  </r>
  <r>
    <x v="3"/>
    <s v="AWD-ZVK-Astridsdriftje"/>
    <d v="2021-08-04T13:25:00"/>
    <n v="5"/>
    <x v="3"/>
    <s v="Enallagma cyathigerum"/>
    <n v="22"/>
    <x v="0"/>
    <x v="11"/>
    <n v="8"/>
    <x v="1"/>
  </r>
  <r>
    <x v="3"/>
    <s v="AWD-ZVK-Astridsdriftje"/>
    <d v="2021-08-04T13:25:00"/>
    <n v="5"/>
    <x v="16"/>
    <s v="Sympetrum sanguineum"/>
    <n v="5"/>
    <x v="0"/>
    <x v="11"/>
    <n v="8"/>
    <x v="2"/>
  </r>
  <r>
    <x v="3"/>
    <s v="AWD-ZVK-Astridsdriftje"/>
    <d v="2021-08-04T13:25:00"/>
    <n v="5"/>
    <x v="12"/>
    <s v="Sympetrum striolatum"/>
    <n v="1"/>
    <x v="0"/>
    <x v="11"/>
    <n v="8"/>
    <x v="2"/>
  </r>
  <r>
    <x v="3"/>
    <s v="AWD-ZVK-Astridsdriftje"/>
    <d v="2021-08-04T13:25:00"/>
    <n v="5"/>
    <x v="1"/>
    <s v="Ischnura elegans"/>
    <n v="5"/>
    <x v="0"/>
    <x v="11"/>
    <n v="8"/>
    <x v="1"/>
  </r>
  <r>
    <x v="3"/>
    <s v="AWD-ZVK-Astridsdriftje"/>
    <d v="2021-08-04T13:25:00"/>
    <n v="5"/>
    <x v="9"/>
    <s v="Anax imperator"/>
    <n v="1"/>
    <x v="0"/>
    <x v="11"/>
    <n v="8"/>
    <x v="3"/>
  </r>
  <r>
    <x v="3"/>
    <s v="AWD-ZVK-Astridsdriftje"/>
    <d v="2021-08-04T13:25:00"/>
    <n v="5"/>
    <x v="10"/>
    <s v="Libellula quadrimaculata"/>
    <n v="1"/>
    <x v="0"/>
    <x v="11"/>
    <n v="8"/>
    <x v="2"/>
  </r>
  <r>
    <x v="3"/>
    <s v="AWD-ZVK-Astridsdriftje"/>
    <d v="2021-08-04T13:25:00"/>
    <n v="5"/>
    <x v="20"/>
    <s v="Anax parthenope"/>
    <n v="1"/>
    <x v="0"/>
    <x v="11"/>
    <n v="8"/>
    <x v="3"/>
  </r>
  <r>
    <x v="3"/>
    <s v="AWD-ZVK-Astridsdriftje"/>
    <d v="2021-08-04T13:25:00"/>
    <n v="5"/>
    <x v="5"/>
    <s v="Orthetrum cancellatum"/>
    <n v="1"/>
    <x v="0"/>
    <x v="11"/>
    <n v="8"/>
    <x v="2"/>
  </r>
  <r>
    <x v="3"/>
    <s v="AWD-ZVK-Astridsdriftje"/>
    <d v="2021-08-04T13:25:00"/>
    <n v="3"/>
    <x v="1"/>
    <s v="Ischnura elegans"/>
    <n v="13"/>
    <x v="0"/>
    <x v="11"/>
    <n v="8"/>
    <x v="1"/>
  </r>
  <r>
    <x v="3"/>
    <s v="AWD-ZVK-Astridsdriftje"/>
    <d v="2021-08-04T13:25:00"/>
    <n v="3"/>
    <x v="3"/>
    <s v="Enallagma cyathigerum"/>
    <n v="39"/>
    <x v="0"/>
    <x v="11"/>
    <n v="8"/>
    <x v="1"/>
  </r>
  <r>
    <x v="3"/>
    <s v="AWD-ZVK-Astridsdriftje"/>
    <d v="2021-08-04T13:25:00"/>
    <n v="3"/>
    <x v="13"/>
    <s v="Chalcolestes viridis"/>
    <n v="11"/>
    <x v="0"/>
    <x v="11"/>
    <n v="8"/>
    <x v="0"/>
  </r>
  <r>
    <x v="3"/>
    <s v="AWD-ZVK-Astridsdriftje"/>
    <d v="2021-08-04T13:25:00"/>
    <n v="3"/>
    <x v="17"/>
    <s v="Sympetrum vulgatum"/>
    <n v="7"/>
    <x v="0"/>
    <x v="11"/>
    <n v="8"/>
    <x v="2"/>
  </r>
  <r>
    <x v="3"/>
    <s v="AWD-ZVK-Astridsdriftje"/>
    <d v="2021-08-04T13:25:00"/>
    <n v="5"/>
    <x v="17"/>
    <s v="Sympetrum vulgatum"/>
    <n v="7"/>
    <x v="0"/>
    <x v="11"/>
    <n v="8"/>
    <x v="2"/>
  </r>
  <r>
    <x v="3"/>
    <s v="AWD-ZVK-Astridsdriftje"/>
    <d v="2021-08-04T13:25:00"/>
    <n v="3"/>
    <x v="16"/>
    <s v="Sympetrum sanguineum"/>
    <n v="1"/>
    <x v="0"/>
    <x v="11"/>
    <n v="8"/>
    <x v="2"/>
  </r>
  <r>
    <x v="3"/>
    <s v="AWD-ZVK-Astridsdriftje"/>
    <d v="2021-08-04T13:25:00"/>
    <n v="3"/>
    <x v="5"/>
    <s v="Orthetrum cancellatum"/>
    <n v="1"/>
    <x v="0"/>
    <x v="11"/>
    <n v="8"/>
    <x v="2"/>
  </r>
  <r>
    <x v="3"/>
    <s v="AWD-ZVK-Astridsdriftje"/>
    <d v="2021-08-04T13:25:00"/>
    <n v="3"/>
    <x v="22"/>
    <s v="Crocothemis erythraea"/>
    <n v="3"/>
    <x v="0"/>
    <x v="11"/>
    <n v="8"/>
    <x v="2"/>
  </r>
  <r>
    <x v="3"/>
    <s v="AWD-ZVK-Astridsdriftje"/>
    <d v="2021-08-04T13:25:00"/>
    <n v="3"/>
    <x v="20"/>
    <s v="Anax parthenope"/>
    <n v="3"/>
    <x v="0"/>
    <x v="11"/>
    <n v="8"/>
    <x v="3"/>
  </r>
  <r>
    <x v="3"/>
    <s v="AWD-ZVK-Astridsdriftje"/>
    <d v="2021-08-04T13:25:00"/>
    <n v="4"/>
    <x v="1"/>
    <s v="Ischnura elegans"/>
    <n v="10"/>
    <x v="0"/>
    <x v="11"/>
    <n v="8"/>
    <x v="1"/>
  </r>
  <r>
    <x v="3"/>
    <s v="AWD-ZVK-Astridsdriftje"/>
    <d v="2021-08-04T13:25:00"/>
    <n v="4"/>
    <x v="12"/>
    <s v="Sympetrum striolatum"/>
    <n v="2"/>
    <x v="0"/>
    <x v="11"/>
    <n v="8"/>
    <x v="2"/>
  </r>
  <r>
    <x v="3"/>
    <s v="AWD-ZVK-Astridsdriftje"/>
    <d v="2021-08-04T13:25:00"/>
    <n v="4"/>
    <x v="17"/>
    <s v="Sympetrum vulgatum"/>
    <n v="23"/>
    <x v="0"/>
    <x v="11"/>
    <n v="8"/>
    <x v="2"/>
  </r>
  <r>
    <x v="3"/>
    <s v="AWD-ZVK-Astridsdriftje"/>
    <d v="2021-08-04T13:25:00"/>
    <n v="4"/>
    <x v="20"/>
    <s v="Anax parthenope"/>
    <n v="2"/>
    <x v="0"/>
    <x v="11"/>
    <n v="8"/>
    <x v="3"/>
  </r>
  <r>
    <x v="3"/>
    <s v="AWD-ZVK-Astridsdriftje"/>
    <d v="2021-08-04T13:25:00"/>
    <n v="4"/>
    <x v="13"/>
    <s v="Chalcolestes viridis"/>
    <n v="40"/>
    <x v="0"/>
    <x v="11"/>
    <n v="8"/>
    <x v="0"/>
  </r>
  <r>
    <x v="3"/>
    <s v="AWD-ZVK-Astridsdriftje"/>
    <d v="2021-08-04T13:25:00"/>
    <n v="4"/>
    <x v="3"/>
    <s v="Enallagma cyathigerum"/>
    <n v="39"/>
    <x v="0"/>
    <x v="11"/>
    <n v="8"/>
    <x v="1"/>
  </r>
  <r>
    <x v="3"/>
    <s v="AWD-ZVK-Astridsdriftje"/>
    <d v="2021-08-04T13:25:00"/>
    <n v="3"/>
    <x v="23"/>
    <s v="Sympetrum striolatum/vulgatum"/>
    <n v="5"/>
    <x v="0"/>
    <x v="11"/>
    <n v="8"/>
    <x v="2"/>
  </r>
  <r>
    <x v="3"/>
    <s v="AWD-ZVK-Astridsdriftje"/>
    <d v="2021-08-04T13:25:00"/>
    <n v="5"/>
    <x v="23"/>
    <s v="Sympetrum striolatum/vulgatum"/>
    <n v="10"/>
    <x v="0"/>
    <x v="11"/>
    <n v="8"/>
    <x v="2"/>
  </r>
  <r>
    <x v="3"/>
    <s v="AWD-ZVK-Astridsdriftje"/>
    <d v="2021-08-04T13:25:00"/>
    <n v="4"/>
    <x v="23"/>
    <s v="Sympetrum striolatum/vulgatum"/>
    <n v="30"/>
    <x v="0"/>
    <x v="11"/>
    <n v="8"/>
    <x v="2"/>
  </r>
  <r>
    <x v="3"/>
    <s v="AWD-ZVK-Astridsdriftje"/>
    <d v="2021-08-04T13:25:00"/>
    <n v="5"/>
    <x v="13"/>
    <s v="Chalcolestes viridis"/>
    <n v="20"/>
    <x v="0"/>
    <x v="11"/>
    <n v="8"/>
    <x v="0"/>
  </r>
  <r>
    <x v="3"/>
    <s v="AWD-ZVK-Astridsdriftje"/>
    <d v="2021-08-25T13:10:00"/>
    <n v="3"/>
    <x v="23"/>
    <s v="Sympetrum striolatum/vulgatum"/>
    <n v="96"/>
    <x v="0"/>
    <x v="11"/>
    <n v="8"/>
    <x v="2"/>
  </r>
  <r>
    <x v="3"/>
    <s v="AWD-ZVK-Astridsdriftje"/>
    <d v="2021-08-25T13:10:00"/>
    <n v="5"/>
    <x v="23"/>
    <s v="Sympetrum striolatum/vulgatum"/>
    <n v="68"/>
    <x v="0"/>
    <x v="11"/>
    <n v="8"/>
    <x v="2"/>
  </r>
  <r>
    <x v="3"/>
    <s v="AWD-ZVK-Astridsdriftje"/>
    <d v="2021-08-25T13:10:00"/>
    <n v="4"/>
    <x v="23"/>
    <s v="Sympetrum striolatum/vulgatum"/>
    <n v="79"/>
    <x v="0"/>
    <x v="11"/>
    <n v="8"/>
    <x v="2"/>
  </r>
  <r>
    <x v="3"/>
    <s v="AWD-ZVK-Astridsdriftje"/>
    <d v="2021-08-25T13:10:00"/>
    <n v="3"/>
    <x v="3"/>
    <s v="Enallagma cyathigerum"/>
    <n v="22"/>
    <x v="0"/>
    <x v="11"/>
    <n v="8"/>
    <x v="1"/>
  </r>
  <r>
    <x v="3"/>
    <s v="AWD-ZVK-Astridsdriftje"/>
    <d v="2021-08-25T13:10:00"/>
    <n v="3"/>
    <x v="13"/>
    <s v="Chalcolestes viridis"/>
    <n v="24"/>
    <x v="0"/>
    <x v="11"/>
    <n v="8"/>
    <x v="0"/>
  </r>
  <r>
    <x v="3"/>
    <s v="AWD-ZVK-Astridsdriftje"/>
    <d v="2021-08-25T13:10:00"/>
    <n v="3"/>
    <x v="1"/>
    <s v="Ischnura elegans"/>
    <n v="3"/>
    <x v="0"/>
    <x v="11"/>
    <n v="8"/>
    <x v="1"/>
  </r>
  <r>
    <x v="3"/>
    <s v="AWD-ZVK-Astridsdriftje"/>
    <d v="2021-08-25T13:10:00"/>
    <n v="3"/>
    <x v="17"/>
    <s v="Sympetrum vulgatum"/>
    <n v="20"/>
    <x v="0"/>
    <x v="11"/>
    <n v="8"/>
    <x v="2"/>
  </r>
  <r>
    <x v="3"/>
    <s v="AWD-ZVK-Astridsdriftje"/>
    <d v="2021-08-25T13:10:00"/>
    <n v="3"/>
    <x v="5"/>
    <s v="Orthetrum cancellatum"/>
    <n v="1"/>
    <x v="0"/>
    <x v="11"/>
    <n v="8"/>
    <x v="2"/>
  </r>
  <r>
    <x v="3"/>
    <s v="AWD-ZVK-Astridsdriftje"/>
    <d v="2021-08-25T13:10:00"/>
    <n v="3"/>
    <x v="12"/>
    <s v="Sympetrum striolatum"/>
    <n v="2"/>
    <x v="0"/>
    <x v="11"/>
    <n v="8"/>
    <x v="2"/>
  </r>
  <r>
    <x v="3"/>
    <s v="AWD-ZVK-Astridsdriftje"/>
    <d v="2021-08-25T13:10:00"/>
    <n v="5"/>
    <x v="3"/>
    <s v="Enallagma cyathigerum"/>
    <n v="5"/>
    <x v="0"/>
    <x v="11"/>
    <n v="8"/>
    <x v="1"/>
  </r>
  <r>
    <x v="3"/>
    <s v="AWD-ZVK-Astridsdriftje"/>
    <d v="2021-08-25T13:10:00"/>
    <n v="5"/>
    <x v="17"/>
    <s v="Sympetrum vulgatum"/>
    <n v="2"/>
    <x v="0"/>
    <x v="11"/>
    <n v="8"/>
    <x v="2"/>
  </r>
  <r>
    <x v="3"/>
    <s v="AWD-ZVK-Astridsdriftje"/>
    <d v="2021-08-25T13:10:00"/>
    <n v="5"/>
    <x v="1"/>
    <s v="Ischnura elegans"/>
    <n v="6"/>
    <x v="0"/>
    <x v="11"/>
    <n v="8"/>
    <x v="1"/>
  </r>
  <r>
    <x v="3"/>
    <s v="AWD-ZVK-Astridsdriftje"/>
    <d v="2021-08-25T13:10:00"/>
    <n v="5"/>
    <x v="12"/>
    <s v="Sympetrum striolatum"/>
    <n v="1"/>
    <x v="0"/>
    <x v="11"/>
    <n v="8"/>
    <x v="2"/>
  </r>
  <r>
    <x v="3"/>
    <s v="AWD-ZVK-Astridsdriftje"/>
    <d v="2021-08-25T13:10:00"/>
    <n v="4"/>
    <x v="3"/>
    <s v="Enallagma cyathigerum"/>
    <n v="28"/>
    <x v="0"/>
    <x v="11"/>
    <n v="8"/>
    <x v="1"/>
  </r>
  <r>
    <x v="3"/>
    <s v="AWD-ZVK-Astridsdriftje"/>
    <d v="2021-08-25T13:10:00"/>
    <n v="4"/>
    <x v="13"/>
    <s v="Chalcolestes viridis"/>
    <n v="177"/>
    <x v="0"/>
    <x v="11"/>
    <n v="8"/>
    <x v="0"/>
  </r>
  <r>
    <x v="3"/>
    <s v="AWD-ZVK-Astridsdriftje"/>
    <d v="2021-08-25T13:10:00"/>
    <n v="4"/>
    <x v="1"/>
    <s v="Ischnura elegans"/>
    <n v="12"/>
    <x v="0"/>
    <x v="11"/>
    <n v="8"/>
    <x v="1"/>
  </r>
  <r>
    <x v="3"/>
    <s v="AWD-ZVK-Astridsdriftje"/>
    <d v="2021-08-25T13:10:00"/>
    <n v="4"/>
    <x v="17"/>
    <s v="Sympetrum vulgatum"/>
    <n v="56"/>
    <x v="0"/>
    <x v="11"/>
    <n v="8"/>
    <x v="2"/>
  </r>
  <r>
    <x v="3"/>
    <s v="AWD-ZVK-Astridsdriftje"/>
    <d v="2021-08-25T13:10:00"/>
    <n v="4"/>
    <x v="14"/>
    <s v="Aeshna mixta"/>
    <n v="2"/>
    <x v="0"/>
    <x v="11"/>
    <n v="8"/>
    <x v="3"/>
  </r>
  <r>
    <x v="3"/>
    <s v="AWD-ZVK-Astridsdriftje"/>
    <d v="2021-08-25T13:10:00"/>
    <n v="4"/>
    <x v="12"/>
    <s v="Sympetrum striolatum"/>
    <n v="10"/>
    <x v="0"/>
    <x v="11"/>
    <n v="8"/>
    <x v="2"/>
  </r>
  <r>
    <x v="3"/>
    <s v="AWD-ZVK-Astridsdriftje"/>
    <d v="2021-08-25T13:10:00"/>
    <n v="4"/>
    <x v="16"/>
    <s v="Sympetrum sanguineum"/>
    <n v="1"/>
    <x v="0"/>
    <x v="11"/>
    <n v="8"/>
    <x v="2"/>
  </r>
  <r>
    <x v="3"/>
    <s v="AWD-ZVK-Astridsdriftje"/>
    <d v="2021-08-25T13:10:00"/>
    <n v="5"/>
    <x v="13"/>
    <s v="Chalcolestes viridis"/>
    <n v="16"/>
    <x v="0"/>
    <x v="11"/>
    <n v="8"/>
    <x v="0"/>
  </r>
  <r>
    <x v="3"/>
    <s v="AWD-ZVK-Astridsdriftje"/>
    <d v="2021-09-08T12:40:00"/>
    <n v="3"/>
    <x v="23"/>
    <s v="Sympetrum striolatum/vulgatum"/>
    <n v="39"/>
    <x v="0"/>
    <x v="11"/>
    <n v="9"/>
    <x v="2"/>
  </r>
  <r>
    <x v="3"/>
    <s v="AWD-ZVK-Astridsdriftje"/>
    <d v="2021-09-08T12:40:00"/>
    <n v="5"/>
    <x v="23"/>
    <s v="Sympetrum striolatum/vulgatum"/>
    <n v="43"/>
    <x v="0"/>
    <x v="11"/>
    <n v="9"/>
    <x v="2"/>
  </r>
  <r>
    <x v="3"/>
    <s v="AWD-ZVK-Astridsdriftje"/>
    <d v="2021-09-08T12:40:00"/>
    <n v="4"/>
    <x v="23"/>
    <s v="Sympetrum striolatum/vulgatum"/>
    <n v="44"/>
    <x v="0"/>
    <x v="11"/>
    <n v="9"/>
    <x v="2"/>
  </r>
  <r>
    <x v="3"/>
    <s v="AWD-ZVK-Astridsdriftje"/>
    <d v="2021-09-08T12:40:00"/>
    <n v="3"/>
    <x v="1"/>
    <s v="Ischnura elegans"/>
    <n v="3"/>
    <x v="0"/>
    <x v="11"/>
    <n v="9"/>
    <x v="1"/>
  </r>
  <r>
    <x v="3"/>
    <s v="AWD-ZVK-Astridsdriftje"/>
    <d v="2021-09-08T12:40:00"/>
    <n v="3"/>
    <x v="17"/>
    <s v="Sympetrum vulgatum"/>
    <n v="40"/>
    <x v="0"/>
    <x v="11"/>
    <n v="9"/>
    <x v="2"/>
  </r>
  <r>
    <x v="3"/>
    <s v="AWD-ZVK-Astridsdriftje"/>
    <d v="2021-09-08T12:40:00"/>
    <n v="3"/>
    <x v="12"/>
    <s v="Sympetrum striolatum"/>
    <n v="3"/>
    <x v="0"/>
    <x v="11"/>
    <n v="9"/>
    <x v="2"/>
  </r>
  <r>
    <x v="3"/>
    <s v="AWD-ZVK-Astridsdriftje"/>
    <d v="2021-09-08T12:40:00"/>
    <n v="5"/>
    <x v="3"/>
    <s v="Enallagma cyathigerum"/>
    <n v="8"/>
    <x v="0"/>
    <x v="11"/>
    <n v="9"/>
    <x v="1"/>
  </r>
  <r>
    <x v="3"/>
    <s v="AWD-ZVK-Astridsdriftje"/>
    <d v="2021-09-08T12:40:00"/>
    <n v="5"/>
    <x v="13"/>
    <s v="Chalcolestes viridis"/>
    <n v="6"/>
    <x v="0"/>
    <x v="11"/>
    <n v="9"/>
    <x v="0"/>
  </r>
  <r>
    <x v="3"/>
    <s v="AWD-ZVK-Astridsdriftje"/>
    <d v="2021-09-08T12:40:00"/>
    <n v="4"/>
    <x v="3"/>
    <s v="Enallagma cyathigerum"/>
    <n v="41"/>
    <x v="0"/>
    <x v="11"/>
    <n v="9"/>
    <x v="1"/>
  </r>
  <r>
    <x v="3"/>
    <s v="AWD-ZVK-Astridsdriftje"/>
    <d v="2021-09-08T12:40:00"/>
    <n v="4"/>
    <x v="12"/>
    <s v="Sympetrum striolatum"/>
    <n v="10"/>
    <x v="0"/>
    <x v="11"/>
    <n v="9"/>
    <x v="2"/>
  </r>
  <r>
    <x v="3"/>
    <s v="AWD-ZVK-Astridsdriftje"/>
    <d v="2021-09-08T12:40:00"/>
    <n v="4"/>
    <x v="17"/>
    <s v="Sympetrum vulgatum"/>
    <n v="22"/>
    <x v="0"/>
    <x v="11"/>
    <n v="9"/>
    <x v="2"/>
  </r>
  <r>
    <x v="3"/>
    <s v="AWD-ZVK-Astridsdriftje"/>
    <d v="2021-09-08T12:40:00"/>
    <n v="4"/>
    <x v="16"/>
    <s v="Sympetrum sanguineum"/>
    <n v="2"/>
    <x v="0"/>
    <x v="11"/>
    <n v="9"/>
    <x v="2"/>
  </r>
  <r>
    <x v="3"/>
    <s v="AWD-ZVK-Astridsdriftje"/>
    <d v="2021-09-08T12:40:00"/>
    <n v="4"/>
    <x v="13"/>
    <s v="Chalcolestes viridis"/>
    <n v="10"/>
    <x v="0"/>
    <x v="11"/>
    <n v="9"/>
    <x v="0"/>
  </r>
  <r>
    <x v="3"/>
    <s v="AWD-ZVK-Astridsdriftje"/>
    <d v="2021-09-08T12:40:00"/>
    <n v="4"/>
    <x v="14"/>
    <s v="Aeshna mixta"/>
    <n v="1"/>
    <x v="0"/>
    <x v="11"/>
    <n v="9"/>
    <x v="3"/>
  </r>
  <r>
    <x v="3"/>
    <s v="AWD-ZVK-Astridsdriftje"/>
    <d v="2021-09-08T12:40:00"/>
    <n v="3"/>
    <x v="14"/>
    <s v="Aeshna mixta"/>
    <n v="1"/>
    <x v="0"/>
    <x v="11"/>
    <n v="9"/>
    <x v="3"/>
  </r>
  <r>
    <x v="3"/>
    <s v="AWD-ZVK-Astridsdriftje"/>
    <d v="2021-09-08T12:40:00"/>
    <n v="3"/>
    <x v="3"/>
    <s v="Enallagma cyathigerum"/>
    <n v="18"/>
    <x v="0"/>
    <x v="11"/>
    <n v="9"/>
    <x v="1"/>
  </r>
  <r>
    <x v="3"/>
    <s v="AWD-ZVK-Astridsdriftje"/>
    <d v="2021-09-22T13:45:00"/>
    <n v="3"/>
    <x v="13"/>
    <s v="Chalcolestes viridis"/>
    <n v="36"/>
    <x v="0"/>
    <x v="11"/>
    <n v="9"/>
    <x v="0"/>
  </r>
  <r>
    <x v="3"/>
    <s v="AWD-ZVK-Astridsdriftje"/>
    <d v="2021-09-22T13:45:00"/>
    <n v="3"/>
    <x v="16"/>
    <s v="Sympetrum sanguineum"/>
    <n v="4"/>
    <x v="0"/>
    <x v="11"/>
    <n v="9"/>
    <x v="2"/>
  </r>
  <r>
    <x v="3"/>
    <s v="AWD-ZVK-Astridsdriftje"/>
    <d v="2021-09-22T13:45:00"/>
    <n v="5"/>
    <x v="31"/>
    <s v="Cordulia aenea"/>
    <n v="1"/>
    <x v="0"/>
    <x v="11"/>
    <n v="9"/>
    <x v="4"/>
  </r>
  <r>
    <x v="3"/>
    <s v="AWD-ZVK-Astridsdriftje"/>
    <d v="2021-09-22T13:45:00"/>
    <n v="5"/>
    <x v="3"/>
    <s v="Enallagma cyathigerum"/>
    <n v="15"/>
    <x v="0"/>
    <x v="11"/>
    <n v="9"/>
    <x v="1"/>
  </r>
  <r>
    <x v="3"/>
    <s v="AWD-ZVK-Astridsdriftje"/>
    <d v="2021-09-22T13:45:00"/>
    <n v="3"/>
    <x v="14"/>
    <s v="Aeshna mixta"/>
    <n v="4"/>
    <x v="0"/>
    <x v="11"/>
    <n v="9"/>
    <x v="3"/>
  </r>
  <r>
    <x v="3"/>
    <s v="AWD-ZVK-Astridsdriftje"/>
    <d v="2021-09-22T13:45:00"/>
    <n v="5"/>
    <x v="12"/>
    <s v="Sympetrum striolatum"/>
    <n v="35"/>
    <x v="0"/>
    <x v="11"/>
    <n v="9"/>
    <x v="2"/>
  </r>
  <r>
    <x v="3"/>
    <s v="AWD-ZVK-Astridsdriftje"/>
    <d v="2021-09-22T13:45:00"/>
    <n v="3"/>
    <x v="17"/>
    <s v="Sympetrum vulgatum"/>
    <n v="10"/>
    <x v="0"/>
    <x v="11"/>
    <n v="9"/>
    <x v="2"/>
  </r>
  <r>
    <x v="3"/>
    <s v="AWD-ZVK-Astridsdriftje"/>
    <d v="2021-09-22T13:45:00"/>
    <n v="5"/>
    <x v="23"/>
    <s v="Sympetrum striolatum/vulgatum"/>
    <n v="39"/>
    <x v="0"/>
    <x v="11"/>
    <n v="9"/>
    <x v="2"/>
  </r>
  <r>
    <x v="3"/>
    <s v="AWD-ZVK-Astridsdriftje"/>
    <d v="2021-09-22T13:45:00"/>
    <n v="5"/>
    <x v="14"/>
    <s v="Aeshna mixta"/>
    <n v="3"/>
    <x v="0"/>
    <x v="11"/>
    <n v="9"/>
    <x v="3"/>
  </r>
  <r>
    <x v="3"/>
    <s v="AWD-ZVK-Astridsdriftje"/>
    <d v="2021-09-22T13:45:00"/>
    <n v="5"/>
    <x v="1"/>
    <s v="Ischnura elegans"/>
    <n v="2"/>
    <x v="0"/>
    <x v="11"/>
    <n v="9"/>
    <x v="1"/>
  </r>
  <r>
    <x v="3"/>
    <s v="AWD-ZVK-Astridsdriftje"/>
    <d v="2021-09-22T13:45:00"/>
    <n v="5"/>
    <x v="13"/>
    <s v="Chalcolestes viridis"/>
    <n v="6"/>
    <x v="0"/>
    <x v="11"/>
    <n v="9"/>
    <x v="0"/>
  </r>
  <r>
    <x v="3"/>
    <s v="AWD-ZVK-Astridsdriftje"/>
    <d v="2021-09-22T13:45:00"/>
    <n v="4"/>
    <x v="23"/>
    <s v="Sympetrum striolatum/vulgatum"/>
    <n v="15"/>
    <x v="0"/>
    <x v="11"/>
    <n v="9"/>
    <x v="2"/>
  </r>
  <r>
    <x v="3"/>
    <s v="AWD-ZVK-Astridsdriftje"/>
    <d v="2021-09-22T13:45:00"/>
    <n v="4"/>
    <x v="14"/>
    <s v="Aeshna mixta"/>
    <n v="4"/>
    <x v="0"/>
    <x v="11"/>
    <n v="9"/>
    <x v="3"/>
  </r>
  <r>
    <x v="3"/>
    <s v="AWD-ZVK-Astridsdriftje"/>
    <d v="2021-09-22T13:45:00"/>
    <n v="4"/>
    <x v="12"/>
    <s v="Sympetrum striolatum"/>
    <n v="5"/>
    <x v="0"/>
    <x v="11"/>
    <n v="9"/>
    <x v="2"/>
  </r>
  <r>
    <x v="3"/>
    <s v="AWD-ZVK-Astridsdriftje"/>
    <d v="2021-09-22T13:45:00"/>
    <n v="3"/>
    <x v="12"/>
    <s v="Sympetrum striolatum"/>
    <n v="12"/>
    <x v="0"/>
    <x v="11"/>
    <n v="9"/>
    <x v="2"/>
  </r>
  <r>
    <x v="3"/>
    <s v="AWD-ZVK-Astridsdriftje"/>
    <d v="2021-09-22T13:45:00"/>
    <n v="3"/>
    <x v="23"/>
    <s v="Sympetrum striolatum/vulgatum"/>
    <n v="44"/>
    <x v="0"/>
    <x v="11"/>
    <n v="9"/>
    <x v="2"/>
  </r>
  <r>
    <x v="3"/>
    <s v="AWD-ZVK-Astridsdriftje"/>
    <d v="2020-04-24T13:05:00"/>
    <n v="3"/>
    <x v="1"/>
    <s v="Ischnura elegans"/>
    <n v="5"/>
    <x v="0"/>
    <x v="9"/>
    <n v="4"/>
    <x v="1"/>
  </r>
  <r>
    <x v="3"/>
    <s v="AWD-ZVK-Astridsdriftje"/>
    <d v="2020-05-20T13:25:00"/>
    <n v="4"/>
    <x v="3"/>
    <s v="Enallagma cyathigerum"/>
    <n v="2"/>
    <x v="0"/>
    <x v="9"/>
    <n v="5"/>
    <x v="1"/>
  </r>
  <r>
    <x v="3"/>
    <s v="AWD-ZVK-Astridsdriftje"/>
    <d v="2020-05-20T13:25:00"/>
    <n v="4"/>
    <x v="10"/>
    <s v="Libellula quadrimaculata"/>
    <n v="10"/>
    <x v="0"/>
    <x v="9"/>
    <n v="5"/>
    <x v="2"/>
  </r>
  <r>
    <x v="3"/>
    <s v="AWD-ZVK-Astridsdriftje"/>
    <d v="2020-05-20T13:25:00"/>
    <n v="5"/>
    <x v="0"/>
    <s v="Sympecma fusca"/>
    <n v="1"/>
    <x v="0"/>
    <x v="9"/>
    <n v="5"/>
    <x v="0"/>
  </r>
  <r>
    <x v="3"/>
    <s v="AWD-ZVK-Astridsdriftje"/>
    <d v="2020-05-20T13:25:00"/>
    <n v="5"/>
    <x v="1"/>
    <s v="Ischnura elegans"/>
    <n v="7"/>
    <x v="0"/>
    <x v="9"/>
    <n v="5"/>
    <x v="1"/>
  </r>
  <r>
    <x v="3"/>
    <s v="AWD-ZVK-Astridsdriftje"/>
    <d v="2020-05-20T13:25:00"/>
    <n v="5"/>
    <x v="2"/>
    <s v="Pyrrhosoma nymphula"/>
    <n v="1"/>
    <x v="0"/>
    <x v="9"/>
    <n v="5"/>
    <x v="1"/>
  </r>
  <r>
    <x v="3"/>
    <s v="AWD-ZVK-Astridsdriftje"/>
    <d v="2020-05-20T13:25:00"/>
    <n v="5"/>
    <x v="3"/>
    <s v="Enallagma cyathigerum"/>
    <n v="28"/>
    <x v="0"/>
    <x v="9"/>
    <n v="5"/>
    <x v="1"/>
  </r>
  <r>
    <x v="3"/>
    <s v="AWD-ZVK-Astridsdriftje"/>
    <d v="2020-05-20T13:25:00"/>
    <n v="5"/>
    <x v="26"/>
    <s v="Erythromma najas"/>
    <n v="5"/>
    <x v="0"/>
    <x v="9"/>
    <n v="5"/>
    <x v="1"/>
  </r>
  <r>
    <x v="3"/>
    <s v="AWD-ZVK-Astridsdriftje"/>
    <d v="2020-05-20T13:25:00"/>
    <n v="5"/>
    <x v="7"/>
    <s v="Brachytron pratense"/>
    <n v="3"/>
    <x v="0"/>
    <x v="9"/>
    <n v="5"/>
    <x v="3"/>
  </r>
  <r>
    <x v="3"/>
    <s v="AWD-ZVK-Astridsdriftje"/>
    <d v="2020-05-20T13:25:00"/>
    <n v="5"/>
    <x v="10"/>
    <s v="Libellula quadrimaculata"/>
    <n v="28"/>
    <x v="0"/>
    <x v="9"/>
    <n v="5"/>
    <x v="2"/>
  </r>
  <r>
    <x v="3"/>
    <s v="AWD-ZVK-Astridsdriftje"/>
    <d v="2020-05-20T13:25:00"/>
    <n v="5"/>
    <x v="18"/>
    <s v="Leucorrhinia rubicunda"/>
    <n v="1"/>
    <x v="0"/>
    <x v="9"/>
    <n v="5"/>
    <x v="2"/>
  </r>
  <r>
    <x v="3"/>
    <s v="AWD-ZVK-Astridsdriftje"/>
    <d v="2020-05-20T13:25:00"/>
    <n v="3"/>
    <x v="1"/>
    <s v="Ischnura elegans"/>
    <n v="11"/>
    <x v="0"/>
    <x v="9"/>
    <n v="5"/>
    <x v="1"/>
  </r>
  <r>
    <x v="3"/>
    <s v="AWD-ZVK-Astridsdriftje"/>
    <d v="2020-05-20T13:25:00"/>
    <n v="3"/>
    <x v="3"/>
    <s v="Enallagma cyathigerum"/>
    <n v="14"/>
    <x v="0"/>
    <x v="9"/>
    <n v="5"/>
    <x v="1"/>
  </r>
  <r>
    <x v="3"/>
    <s v="AWD-ZVK-Astridsdriftje"/>
    <d v="2020-05-20T13:25:00"/>
    <n v="3"/>
    <x v="7"/>
    <s v="Brachytron pratense"/>
    <n v="4"/>
    <x v="0"/>
    <x v="9"/>
    <n v="5"/>
    <x v="3"/>
  </r>
  <r>
    <x v="3"/>
    <s v="AWD-ZVK-Astridsdriftje"/>
    <d v="2020-05-20T13:25:00"/>
    <n v="3"/>
    <x v="10"/>
    <s v="Libellula quadrimaculata"/>
    <n v="68"/>
    <x v="0"/>
    <x v="9"/>
    <n v="5"/>
    <x v="2"/>
  </r>
  <r>
    <x v="3"/>
    <s v="AWD-ZVK-Astridsdriftje"/>
    <d v="2020-05-20T13:25:00"/>
    <n v="3"/>
    <x v="18"/>
    <s v="Leucorrhinia rubicunda"/>
    <n v="1"/>
    <x v="0"/>
    <x v="9"/>
    <n v="5"/>
    <x v="2"/>
  </r>
  <r>
    <x v="4"/>
    <s v="AWD-EVR-Noordoostelijke Dubbelplas"/>
    <d v="2010-05-18T12:45:00"/>
    <n v="1"/>
    <x v="2"/>
    <s v="Pyrrhosoma nymphula"/>
    <n v="5"/>
    <x v="0"/>
    <x v="0"/>
    <n v="5"/>
    <x v="1"/>
  </r>
  <r>
    <x v="4"/>
    <s v="AWD-EVR-Noordoostelijke Dubbelplas"/>
    <d v="2010-05-18T12:45:00"/>
    <n v="1"/>
    <x v="6"/>
    <s v="Coenagrion puella"/>
    <n v="22"/>
    <x v="0"/>
    <x v="0"/>
    <n v="5"/>
    <x v="1"/>
  </r>
  <r>
    <x v="4"/>
    <s v="AWD-EVR-Noordoostelijke Dubbelplas"/>
    <d v="2010-05-18T12:45:00"/>
    <n v="1"/>
    <x v="10"/>
    <s v="Libellula quadrimaculata"/>
    <n v="8"/>
    <x v="0"/>
    <x v="0"/>
    <n v="5"/>
    <x v="2"/>
  </r>
  <r>
    <x v="4"/>
    <s v="AWD-EVR-Noordoostelijke Dubbelplas"/>
    <d v="2010-06-01T12:40:00"/>
    <n v="1"/>
    <x v="1"/>
    <s v="Ischnura elegans"/>
    <n v="2"/>
    <x v="0"/>
    <x v="0"/>
    <n v="6"/>
    <x v="1"/>
  </r>
  <r>
    <x v="4"/>
    <s v="AWD-EVR-Noordoostelijke Dubbelplas"/>
    <d v="2010-06-01T12:40:00"/>
    <n v="1"/>
    <x v="6"/>
    <s v="Coenagrion puella"/>
    <n v="2"/>
    <x v="0"/>
    <x v="0"/>
    <n v="6"/>
    <x v="1"/>
  </r>
  <r>
    <x v="4"/>
    <s v="AWD-EVR-Noordoostelijke Dubbelplas"/>
    <d v="2010-06-01T12:40:00"/>
    <n v="1"/>
    <x v="7"/>
    <s v="Brachytron pratense"/>
    <n v="1"/>
    <x v="0"/>
    <x v="0"/>
    <n v="6"/>
    <x v="3"/>
  </r>
  <r>
    <x v="4"/>
    <s v="AWD-EVR-Noordoostelijke Dubbelplas"/>
    <d v="2010-06-01T12:40:00"/>
    <n v="1"/>
    <x v="10"/>
    <s v="Libellula quadrimaculata"/>
    <n v="5"/>
    <x v="0"/>
    <x v="0"/>
    <n v="6"/>
    <x v="2"/>
  </r>
  <r>
    <x v="4"/>
    <s v="AWD-EVR-Noordoostelijke Dubbelplas"/>
    <d v="2010-06-16T12:40:00"/>
    <n v="1"/>
    <x v="1"/>
    <s v="Ischnura elegans"/>
    <n v="21"/>
    <x v="0"/>
    <x v="0"/>
    <n v="6"/>
    <x v="1"/>
  </r>
  <r>
    <x v="4"/>
    <s v="AWD-EVR-Noordoostelijke Dubbelplas"/>
    <d v="2010-06-16T12:40:00"/>
    <n v="1"/>
    <x v="2"/>
    <s v="Pyrrhosoma nymphula"/>
    <n v="4"/>
    <x v="0"/>
    <x v="0"/>
    <n v="6"/>
    <x v="1"/>
  </r>
  <r>
    <x v="4"/>
    <s v="AWD-EVR-Noordoostelijke Dubbelplas"/>
    <d v="2010-06-16T12:40:00"/>
    <n v="1"/>
    <x v="6"/>
    <s v="Coenagrion puella"/>
    <n v="66"/>
    <x v="0"/>
    <x v="0"/>
    <n v="6"/>
    <x v="1"/>
  </r>
  <r>
    <x v="4"/>
    <s v="AWD-EVR-Noordoostelijke Dubbelplas"/>
    <d v="2010-06-16T12:40:00"/>
    <n v="1"/>
    <x v="9"/>
    <s v="Anax imperator"/>
    <n v="1"/>
    <x v="0"/>
    <x v="0"/>
    <n v="6"/>
    <x v="3"/>
  </r>
  <r>
    <x v="4"/>
    <s v="AWD-EVR-Noordoostelijke Dubbelplas"/>
    <d v="2010-06-16T12:40:00"/>
    <n v="1"/>
    <x v="10"/>
    <s v="Libellula quadrimaculata"/>
    <n v="6"/>
    <x v="0"/>
    <x v="0"/>
    <n v="6"/>
    <x v="2"/>
  </r>
  <r>
    <x v="4"/>
    <s v="AWD-EVR-Noordoostelijke Dubbelplas"/>
    <d v="2010-06-28T12:40:00"/>
    <n v="1"/>
    <x v="1"/>
    <s v="Ischnura elegans"/>
    <n v="2"/>
    <x v="0"/>
    <x v="0"/>
    <n v="6"/>
    <x v="1"/>
  </r>
  <r>
    <x v="4"/>
    <s v="AWD-EVR-Noordoostelijke Dubbelplas"/>
    <d v="2010-06-28T12:40:00"/>
    <n v="1"/>
    <x v="6"/>
    <s v="Coenagrion puella"/>
    <n v="32"/>
    <x v="0"/>
    <x v="0"/>
    <n v="6"/>
    <x v="1"/>
  </r>
  <r>
    <x v="4"/>
    <s v="AWD-EVR-Noordoostelijke Dubbelplas"/>
    <d v="2010-06-28T12:40:00"/>
    <n v="1"/>
    <x v="10"/>
    <s v="Libellula quadrimaculata"/>
    <n v="4"/>
    <x v="0"/>
    <x v="0"/>
    <n v="6"/>
    <x v="2"/>
  </r>
  <r>
    <x v="4"/>
    <s v="AWD-EVR-Noordoostelijke Dubbelplas"/>
    <d v="2010-07-13T13:00:00"/>
    <n v="1"/>
    <x v="11"/>
    <s v="Lestes sponsa"/>
    <n v="1"/>
    <x v="0"/>
    <x v="0"/>
    <n v="7"/>
    <x v="0"/>
  </r>
  <r>
    <x v="4"/>
    <s v="AWD-EVR-Noordoostelijke Dubbelplas"/>
    <d v="2010-07-13T13:00:00"/>
    <n v="1"/>
    <x v="13"/>
    <s v="Chalcolestes viridis"/>
    <n v="1"/>
    <x v="0"/>
    <x v="0"/>
    <n v="7"/>
    <x v="0"/>
  </r>
  <r>
    <x v="4"/>
    <s v="AWD-EVR-Noordoostelijke Dubbelplas"/>
    <d v="2010-07-13T13:00:00"/>
    <n v="1"/>
    <x v="1"/>
    <s v="Ischnura elegans"/>
    <n v="2"/>
    <x v="0"/>
    <x v="0"/>
    <n v="7"/>
    <x v="1"/>
  </r>
  <r>
    <x v="4"/>
    <s v="AWD-EVR-Noordoostelijke Dubbelplas"/>
    <d v="2010-07-13T13:00:00"/>
    <n v="1"/>
    <x v="6"/>
    <s v="Coenagrion puella"/>
    <n v="7"/>
    <x v="0"/>
    <x v="0"/>
    <n v="7"/>
    <x v="1"/>
  </r>
  <r>
    <x v="4"/>
    <s v="AWD-EVR-Noordoostelijke Dubbelplas"/>
    <d v="2010-07-13T13:00:00"/>
    <n v="1"/>
    <x v="10"/>
    <s v="Libellula quadrimaculata"/>
    <n v="2"/>
    <x v="0"/>
    <x v="0"/>
    <n v="7"/>
    <x v="2"/>
  </r>
  <r>
    <x v="4"/>
    <s v="AWD-EVR-Noordoostelijke Dubbelplas"/>
    <d v="2010-07-13T13:00:00"/>
    <n v="1"/>
    <x v="17"/>
    <s v="Sympetrum vulgatum"/>
    <n v="1"/>
    <x v="0"/>
    <x v="0"/>
    <n v="7"/>
    <x v="2"/>
  </r>
  <r>
    <x v="4"/>
    <s v="AWD-EVR-Noordoostelijke Dubbelplas"/>
    <d v="2010-08-03T13:30:00"/>
    <n v="1"/>
    <x v="11"/>
    <s v="Lestes sponsa"/>
    <n v="1"/>
    <x v="0"/>
    <x v="0"/>
    <n v="8"/>
    <x v="0"/>
  </r>
  <r>
    <x v="4"/>
    <s v="AWD-EVR-Noordoostelijke Dubbelplas"/>
    <d v="2010-08-03T13:30:00"/>
    <n v="1"/>
    <x v="13"/>
    <s v="Chalcolestes viridis"/>
    <n v="28"/>
    <x v="0"/>
    <x v="0"/>
    <n v="8"/>
    <x v="0"/>
  </r>
  <r>
    <x v="4"/>
    <s v="AWD-EVR-Noordoostelijke Dubbelplas"/>
    <d v="2010-09-11T14:30:00"/>
    <n v="1"/>
    <x v="11"/>
    <s v="Lestes sponsa"/>
    <n v="1"/>
    <x v="0"/>
    <x v="0"/>
    <n v="9"/>
    <x v="0"/>
  </r>
  <r>
    <x v="4"/>
    <s v="AWD-EVR-Noordoostelijke Dubbelplas"/>
    <d v="2010-09-11T14:30:00"/>
    <n v="1"/>
    <x v="13"/>
    <s v="Chalcolestes viridis"/>
    <n v="36"/>
    <x v="0"/>
    <x v="0"/>
    <n v="9"/>
    <x v="0"/>
  </r>
  <r>
    <x v="4"/>
    <s v="AWD-EVR-Noordoostelijke Dubbelplas"/>
    <d v="2010-09-11T14:30:00"/>
    <n v="1"/>
    <x v="23"/>
    <s v="Sympetrum striolatum/vulgatum"/>
    <n v="26"/>
    <x v="0"/>
    <x v="0"/>
    <n v="9"/>
    <x v="2"/>
  </r>
  <r>
    <x v="4"/>
    <s v="AWD-EVR-Noordoostelijke Dubbelplas"/>
    <d v="2011-05-03T14:55:00"/>
    <n v="1"/>
    <x v="18"/>
    <s v="Leucorrhinia rubicunda"/>
    <n v="2"/>
    <x v="0"/>
    <x v="1"/>
    <n v="5"/>
    <x v="2"/>
  </r>
  <r>
    <x v="4"/>
    <s v="AWD-EVR-Noordoostelijke Dubbelplas"/>
    <d v="2011-05-03T14:55:00"/>
    <n v="1"/>
    <x v="2"/>
    <s v="Pyrrhosoma nymphula"/>
    <n v="5"/>
    <x v="0"/>
    <x v="1"/>
    <n v="5"/>
    <x v="1"/>
  </r>
  <r>
    <x v="4"/>
    <s v="AWD-EVR-Noordoostelijke Dubbelplas"/>
    <d v="2011-05-03T14:55:00"/>
    <n v="1"/>
    <x v="7"/>
    <s v="Brachytron pratense"/>
    <n v="2"/>
    <x v="0"/>
    <x v="1"/>
    <n v="5"/>
    <x v="3"/>
  </r>
  <r>
    <x v="4"/>
    <s v="AWD-EVR-Noordoostelijke Dubbelplas"/>
    <d v="2011-05-03T14:55:00"/>
    <n v="1"/>
    <x v="10"/>
    <s v="Libellula quadrimaculata"/>
    <n v="8"/>
    <x v="0"/>
    <x v="1"/>
    <n v="5"/>
    <x v="2"/>
  </r>
  <r>
    <x v="4"/>
    <s v="AWD-EVR-Noordoostelijke Dubbelplas"/>
    <d v="2011-05-09T13:40:00"/>
    <n v="1"/>
    <x v="7"/>
    <s v="Brachytron pratense"/>
    <n v="1"/>
    <x v="0"/>
    <x v="1"/>
    <n v="5"/>
    <x v="3"/>
  </r>
  <r>
    <x v="4"/>
    <s v="AWD-EVR-Noordoostelijke Dubbelplas"/>
    <d v="2011-05-09T13:40:00"/>
    <n v="1"/>
    <x v="3"/>
    <s v="Enallagma cyathigerum"/>
    <n v="2"/>
    <x v="0"/>
    <x v="1"/>
    <n v="5"/>
    <x v="1"/>
  </r>
  <r>
    <x v="4"/>
    <s v="AWD-EVR-Noordoostelijke Dubbelplas"/>
    <d v="2011-05-09T13:40:00"/>
    <n v="1"/>
    <x v="10"/>
    <s v="Libellula quadrimaculata"/>
    <n v="1"/>
    <x v="0"/>
    <x v="1"/>
    <n v="5"/>
    <x v="2"/>
  </r>
  <r>
    <x v="4"/>
    <s v="AWD-EVR-Noordoostelijke Dubbelplas"/>
    <d v="2011-05-09T13:40:00"/>
    <n v="1"/>
    <x v="2"/>
    <s v="Pyrrhosoma nymphula"/>
    <n v="1"/>
    <x v="0"/>
    <x v="1"/>
    <n v="5"/>
    <x v="1"/>
  </r>
  <r>
    <x v="4"/>
    <s v="AWD-EVR-Noordoostelijke Dubbelplas"/>
    <d v="2011-05-25T14:30:00"/>
    <n v="1"/>
    <x v="6"/>
    <s v="Coenagrion puella"/>
    <n v="6"/>
    <x v="0"/>
    <x v="1"/>
    <n v="5"/>
    <x v="1"/>
  </r>
  <r>
    <x v="4"/>
    <s v="AWD-EVR-Noordoostelijke Dubbelplas"/>
    <d v="2011-05-25T14:30:00"/>
    <n v="1"/>
    <x v="5"/>
    <s v="Orthetrum cancellatum"/>
    <n v="1"/>
    <x v="0"/>
    <x v="1"/>
    <n v="5"/>
    <x v="2"/>
  </r>
  <r>
    <x v="4"/>
    <s v="AWD-EVR-Noordoostelijke Dubbelplas"/>
    <d v="2011-05-25T14:30:00"/>
    <n v="1"/>
    <x v="2"/>
    <s v="Pyrrhosoma nymphula"/>
    <n v="3"/>
    <x v="0"/>
    <x v="1"/>
    <n v="5"/>
    <x v="1"/>
  </r>
  <r>
    <x v="4"/>
    <s v="AWD-EVR-Noordoostelijke Dubbelplas"/>
    <d v="2011-05-25T14:30:00"/>
    <n v="1"/>
    <x v="10"/>
    <s v="Libellula quadrimaculata"/>
    <n v="12"/>
    <x v="0"/>
    <x v="1"/>
    <n v="5"/>
    <x v="2"/>
  </r>
  <r>
    <x v="4"/>
    <s v="AWD-EVR-Noordoostelijke Dubbelplas"/>
    <d v="2011-05-25T14:30:00"/>
    <n v="1"/>
    <x v="8"/>
    <s v="Aeshna isoceles"/>
    <n v="2"/>
    <x v="0"/>
    <x v="1"/>
    <n v="5"/>
    <x v="3"/>
  </r>
  <r>
    <x v="4"/>
    <s v="AWD-EVR-Noordoostelijke Dubbelplas"/>
    <d v="2011-05-30T14:30:00"/>
    <n v="1"/>
    <x v="1"/>
    <s v="Ischnura elegans"/>
    <n v="1"/>
    <x v="0"/>
    <x v="1"/>
    <n v="5"/>
    <x v="1"/>
  </r>
  <r>
    <x v="4"/>
    <s v="AWD-EVR-Noordoostelijke Dubbelplas"/>
    <d v="2011-05-30T14:30:00"/>
    <n v="1"/>
    <x v="6"/>
    <s v="Coenagrion puella"/>
    <n v="8"/>
    <x v="0"/>
    <x v="1"/>
    <n v="5"/>
    <x v="1"/>
  </r>
  <r>
    <x v="4"/>
    <s v="AWD-EVR-Noordoostelijke Dubbelplas"/>
    <d v="2011-05-30T14:30:00"/>
    <n v="1"/>
    <x v="7"/>
    <s v="Brachytron pratense"/>
    <n v="1"/>
    <x v="0"/>
    <x v="1"/>
    <n v="5"/>
    <x v="3"/>
  </r>
  <r>
    <x v="4"/>
    <s v="AWD-EVR-Noordoostelijke Dubbelplas"/>
    <d v="2011-05-30T14:30:00"/>
    <n v="1"/>
    <x v="10"/>
    <s v="Libellula quadrimaculata"/>
    <n v="11"/>
    <x v="0"/>
    <x v="1"/>
    <n v="5"/>
    <x v="2"/>
  </r>
  <r>
    <x v="4"/>
    <s v="AWD-EVR-Noordoostelijke Dubbelplas"/>
    <d v="2011-05-30T14:30:00"/>
    <n v="1"/>
    <x v="8"/>
    <s v="Aeshna isoceles"/>
    <n v="1"/>
    <x v="0"/>
    <x v="1"/>
    <n v="5"/>
    <x v="3"/>
  </r>
  <r>
    <x v="4"/>
    <s v="AWD-EVR-Noordoostelijke Dubbelplas"/>
    <d v="2011-05-30T14:30:00"/>
    <n v="1"/>
    <x v="2"/>
    <s v="Pyrrhosoma nymphula"/>
    <n v="2"/>
    <x v="0"/>
    <x v="1"/>
    <n v="5"/>
    <x v="1"/>
  </r>
  <r>
    <x v="4"/>
    <s v="AWD-EVR-Noordoostelijke Dubbelplas"/>
    <d v="2011-05-30T14:30:00"/>
    <n v="1"/>
    <x v="3"/>
    <s v="Enallagma cyathigerum"/>
    <n v="3"/>
    <x v="0"/>
    <x v="1"/>
    <n v="5"/>
    <x v="1"/>
  </r>
  <r>
    <x v="4"/>
    <s v="AWD-EVR-Noordoostelijke Dubbelplas"/>
    <d v="2011-06-09T13:55:00"/>
    <n v="1"/>
    <x v="6"/>
    <s v="Coenagrion puella"/>
    <n v="34"/>
    <x v="0"/>
    <x v="1"/>
    <n v="6"/>
    <x v="1"/>
  </r>
  <r>
    <x v="4"/>
    <s v="AWD-EVR-Noordoostelijke Dubbelplas"/>
    <d v="2011-06-09T13:55:00"/>
    <n v="1"/>
    <x v="1"/>
    <s v="Ischnura elegans"/>
    <n v="1"/>
    <x v="0"/>
    <x v="1"/>
    <n v="6"/>
    <x v="1"/>
  </r>
  <r>
    <x v="4"/>
    <s v="AWD-EVR-Noordoostelijke Dubbelplas"/>
    <d v="2011-06-09T13:55:00"/>
    <n v="1"/>
    <x v="2"/>
    <s v="Pyrrhosoma nymphula"/>
    <n v="3"/>
    <x v="0"/>
    <x v="1"/>
    <n v="6"/>
    <x v="1"/>
  </r>
  <r>
    <x v="4"/>
    <s v="AWD-EVR-Noordoostelijke Dubbelplas"/>
    <d v="2011-06-09T13:55:00"/>
    <n v="1"/>
    <x v="9"/>
    <s v="Anax imperator"/>
    <n v="1"/>
    <x v="0"/>
    <x v="1"/>
    <n v="6"/>
    <x v="3"/>
  </r>
  <r>
    <x v="4"/>
    <s v="AWD-EVR-Noordoostelijke Dubbelplas"/>
    <d v="2011-06-09T13:55:00"/>
    <n v="1"/>
    <x v="10"/>
    <s v="Libellula quadrimaculata"/>
    <n v="4"/>
    <x v="0"/>
    <x v="1"/>
    <n v="6"/>
    <x v="2"/>
  </r>
  <r>
    <x v="4"/>
    <s v="AWD-EVR-Noordoostelijke Dubbelplas"/>
    <d v="2011-06-09T13:55:00"/>
    <n v="1"/>
    <x v="8"/>
    <s v="Aeshna isoceles"/>
    <n v="2"/>
    <x v="0"/>
    <x v="1"/>
    <n v="6"/>
    <x v="3"/>
  </r>
  <r>
    <x v="4"/>
    <s v="AWD-EVR-Noordoostelijke Dubbelplas"/>
    <d v="2011-07-05T14:30:00"/>
    <n v="1"/>
    <x v="1"/>
    <s v="Ischnura elegans"/>
    <n v="2"/>
    <x v="0"/>
    <x v="1"/>
    <n v="7"/>
    <x v="1"/>
  </r>
  <r>
    <x v="4"/>
    <s v="AWD-EVR-Noordoostelijke Dubbelplas"/>
    <d v="2011-07-11T15:35:00"/>
    <n v="1"/>
    <x v="6"/>
    <s v="Coenagrion puella"/>
    <n v="4"/>
    <x v="0"/>
    <x v="1"/>
    <n v="7"/>
    <x v="1"/>
  </r>
  <r>
    <x v="4"/>
    <s v="AWD-EVR-Noordoostelijke Dubbelplas"/>
    <d v="2011-08-02T14:30:00"/>
    <n v="1"/>
    <x v="12"/>
    <s v="Sympetrum striolatum"/>
    <n v="1"/>
    <x v="0"/>
    <x v="1"/>
    <n v="8"/>
    <x v="2"/>
  </r>
  <r>
    <x v="4"/>
    <s v="AWD-EVR-Noordoostelijke Dubbelplas"/>
    <d v="2011-08-02T14:30:00"/>
    <n v="1"/>
    <x v="9"/>
    <s v="Anax imperator"/>
    <n v="2"/>
    <x v="0"/>
    <x v="1"/>
    <n v="8"/>
    <x v="3"/>
  </r>
  <r>
    <x v="4"/>
    <s v="AWD-EVR-Noordoostelijke Dubbelplas"/>
    <d v="2011-08-15T14:30:00"/>
    <n v="1"/>
    <x v="12"/>
    <s v="Sympetrum striolatum"/>
    <n v="2"/>
    <x v="0"/>
    <x v="1"/>
    <n v="8"/>
    <x v="2"/>
  </r>
  <r>
    <x v="4"/>
    <s v="AWD-EVR-Noordoostelijke Dubbelplas"/>
    <d v="2011-08-15T14:30:00"/>
    <n v="1"/>
    <x v="13"/>
    <s v="Chalcolestes viridis"/>
    <n v="2"/>
    <x v="0"/>
    <x v="1"/>
    <n v="8"/>
    <x v="0"/>
  </r>
  <r>
    <x v="4"/>
    <s v="AWD-EVR-Noordoostelijke Dubbelplas"/>
    <d v="2011-08-15T14:30:00"/>
    <n v="1"/>
    <x v="14"/>
    <s v="Aeshna mixta"/>
    <n v="1"/>
    <x v="0"/>
    <x v="1"/>
    <n v="8"/>
    <x v="3"/>
  </r>
  <r>
    <x v="4"/>
    <s v="AWD-EVR-Noordoostelijke Dubbelplas"/>
    <d v="2011-08-15T14:30:00"/>
    <n v="1"/>
    <x v="3"/>
    <s v="Enallagma cyathigerum"/>
    <n v="5"/>
    <x v="0"/>
    <x v="1"/>
    <n v="8"/>
    <x v="1"/>
  </r>
  <r>
    <x v="4"/>
    <s v="AWD-EVR-Noordoostelijke Dubbelplas"/>
    <d v="2011-09-16T14:15:00"/>
    <n v="1"/>
    <x v="0"/>
    <s v="Sympecma fusca"/>
    <n v="1"/>
    <x v="0"/>
    <x v="1"/>
    <n v="9"/>
    <x v="0"/>
  </r>
  <r>
    <x v="4"/>
    <s v="AWD-EVR-Noordoostelijke Dubbelplas"/>
    <d v="2011-09-16T14:15:00"/>
    <n v="1"/>
    <x v="13"/>
    <s v="Chalcolestes viridis"/>
    <n v="3"/>
    <x v="0"/>
    <x v="1"/>
    <n v="9"/>
    <x v="0"/>
  </r>
  <r>
    <x v="4"/>
    <s v="AWD-EVR-Noordoostelijke Dubbelplas"/>
    <d v="2011-09-16T14:15:00"/>
    <n v="1"/>
    <x v="17"/>
    <s v="Sympetrum vulgatum"/>
    <n v="1"/>
    <x v="0"/>
    <x v="1"/>
    <n v="9"/>
    <x v="2"/>
  </r>
  <r>
    <x v="4"/>
    <s v="AWD-EVR-Noordoostelijke Dubbelplas"/>
    <d v="2011-09-16T14:15:00"/>
    <n v="1"/>
    <x v="23"/>
    <s v="Sympetrum striolatum/vulgatum"/>
    <n v="1"/>
    <x v="0"/>
    <x v="1"/>
    <n v="9"/>
    <x v="2"/>
  </r>
  <r>
    <x v="4"/>
    <s v="AWD-EVR-Noordoostelijke Dubbelplas"/>
    <d v="2012-05-22T13:00:00"/>
    <n v="1"/>
    <x v="6"/>
    <s v="Coenagrion puella"/>
    <n v="2"/>
    <x v="0"/>
    <x v="2"/>
    <n v="5"/>
    <x v="1"/>
  </r>
  <r>
    <x v="4"/>
    <s v="AWD-EVR-Noordoostelijke Dubbelplas"/>
    <d v="2012-05-22T13:00:00"/>
    <n v="1"/>
    <x v="7"/>
    <s v="Brachytron pratense"/>
    <n v="1"/>
    <x v="0"/>
    <x v="2"/>
    <n v="5"/>
    <x v="3"/>
  </r>
  <r>
    <x v="4"/>
    <s v="AWD-EVR-Noordoostelijke Dubbelplas"/>
    <d v="2012-05-22T13:00:00"/>
    <n v="1"/>
    <x v="10"/>
    <s v="Libellula quadrimaculata"/>
    <n v="10"/>
    <x v="0"/>
    <x v="2"/>
    <n v="5"/>
    <x v="2"/>
  </r>
  <r>
    <x v="4"/>
    <s v="AWD-EVR-Noordoostelijke Dubbelplas"/>
    <d v="2012-05-22T13:00:00"/>
    <n v="1"/>
    <x v="2"/>
    <s v="Pyrrhosoma nymphula"/>
    <n v="4"/>
    <x v="0"/>
    <x v="2"/>
    <n v="5"/>
    <x v="1"/>
  </r>
  <r>
    <x v="4"/>
    <s v="AWD-EVR-Noordoostelijke Dubbelplas"/>
    <d v="2012-05-29T15:00:00"/>
    <n v="1"/>
    <x v="6"/>
    <s v="Coenagrion puella"/>
    <n v="1"/>
    <x v="0"/>
    <x v="2"/>
    <n v="5"/>
    <x v="1"/>
  </r>
  <r>
    <x v="4"/>
    <s v="AWD-EVR-Noordoostelijke Dubbelplas"/>
    <d v="2012-05-29T15:00:00"/>
    <n v="1"/>
    <x v="10"/>
    <s v="Libellula quadrimaculata"/>
    <n v="1"/>
    <x v="0"/>
    <x v="2"/>
    <n v="5"/>
    <x v="2"/>
  </r>
  <r>
    <x v="4"/>
    <s v="AWD-EVR-Noordoostelijke Dubbelplas"/>
    <d v="2012-05-29T15:00:00"/>
    <n v="1"/>
    <x v="2"/>
    <s v="Pyrrhosoma nymphula"/>
    <n v="1"/>
    <x v="0"/>
    <x v="2"/>
    <n v="5"/>
    <x v="1"/>
  </r>
  <r>
    <x v="4"/>
    <s v="AWD-EVR-Noordoostelijke Dubbelplas"/>
    <d v="2012-06-13T13:25:00"/>
    <n v="1"/>
    <x v="6"/>
    <s v="Coenagrion puella"/>
    <n v="58"/>
    <x v="0"/>
    <x v="2"/>
    <n v="6"/>
    <x v="1"/>
  </r>
  <r>
    <x v="4"/>
    <s v="AWD-EVR-Noordoostelijke Dubbelplas"/>
    <d v="2012-06-13T13:25:00"/>
    <n v="1"/>
    <x v="7"/>
    <s v="Brachytron pratense"/>
    <n v="2"/>
    <x v="0"/>
    <x v="2"/>
    <n v="6"/>
    <x v="3"/>
  </r>
  <r>
    <x v="4"/>
    <s v="AWD-EVR-Noordoostelijke Dubbelplas"/>
    <d v="2012-06-13T13:25:00"/>
    <n v="1"/>
    <x v="2"/>
    <s v="Pyrrhosoma nymphula"/>
    <n v="14"/>
    <x v="0"/>
    <x v="2"/>
    <n v="6"/>
    <x v="1"/>
  </r>
  <r>
    <x v="4"/>
    <s v="AWD-EVR-Noordoostelijke Dubbelplas"/>
    <d v="2012-06-13T13:25:00"/>
    <n v="1"/>
    <x v="3"/>
    <s v="Enallagma cyathigerum"/>
    <n v="44"/>
    <x v="0"/>
    <x v="2"/>
    <n v="6"/>
    <x v="1"/>
  </r>
  <r>
    <x v="4"/>
    <s v="AWD-EVR-Noordoostelijke Dubbelplas"/>
    <d v="2012-06-13T13:25:00"/>
    <n v="1"/>
    <x v="10"/>
    <s v="Libellula quadrimaculata"/>
    <n v="5"/>
    <x v="0"/>
    <x v="2"/>
    <n v="6"/>
    <x v="2"/>
  </r>
  <r>
    <x v="4"/>
    <s v="AWD-EVR-Noordoostelijke Dubbelplas"/>
    <d v="2012-06-13T13:25:00"/>
    <n v="1"/>
    <x v="9"/>
    <s v="Anax imperator"/>
    <n v="5"/>
    <x v="0"/>
    <x v="2"/>
    <n v="6"/>
    <x v="3"/>
  </r>
  <r>
    <x v="4"/>
    <s v="AWD-EVR-Noordoostelijke Dubbelplas"/>
    <d v="2012-06-13T13:25:00"/>
    <n v="1"/>
    <x v="8"/>
    <s v="Aeshna isoceles"/>
    <n v="7"/>
    <x v="0"/>
    <x v="2"/>
    <n v="6"/>
    <x v="3"/>
  </r>
  <r>
    <x v="4"/>
    <s v="AWD-EVR-Noordoostelijke Dubbelplas"/>
    <d v="2012-06-19T12:30:00"/>
    <n v="1"/>
    <x v="6"/>
    <s v="Coenagrion puella"/>
    <n v="3"/>
    <x v="0"/>
    <x v="2"/>
    <n v="6"/>
    <x v="1"/>
  </r>
  <r>
    <x v="4"/>
    <s v="AWD-EVR-Noordoostelijke Dubbelplas"/>
    <d v="2012-06-19T12:30:00"/>
    <n v="1"/>
    <x v="7"/>
    <s v="Brachytron pratense"/>
    <n v="1"/>
    <x v="0"/>
    <x v="2"/>
    <n v="6"/>
    <x v="3"/>
  </r>
  <r>
    <x v="4"/>
    <s v="AWD-EVR-Noordoostelijke Dubbelplas"/>
    <d v="2012-06-19T12:30:00"/>
    <n v="1"/>
    <x v="3"/>
    <s v="Enallagma cyathigerum"/>
    <n v="1"/>
    <x v="0"/>
    <x v="2"/>
    <n v="6"/>
    <x v="1"/>
  </r>
  <r>
    <x v="4"/>
    <s v="AWD-EVR-Noordoostelijke Dubbelplas"/>
    <d v="2012-06-19T12:30:00"/>
    <n v="1"/>
    <x v="10"/>
    <s v="Libellula quadrimaculata"/>
    <n v="8"/>
    <x v="0"/>
    <x v="2"/>
    <n v="6"/>
    <x v="2"/>
  </r>
  <r>
    <x v="4"/>
    <s v="AWD-EVR-Noordoostelijke Dubbelplas"/>
    <d v="2012-07-04T13:00:00"/>
    <n v="1"/>
    <x v="10"/>
    <s v="Libellula quadrimaculata"/>
    <n v="5"/>
    <x v="0"/>
    <x v="2"/>
    <n v="7"/>
    <x v="2"/>
  </r>
  <r>
    <x v="4"/>
    <s v="AWD-EVR-Noordoostelijke Dubbelplas"/>
    <d v="2012-07-04T13:00:00"/>
    <n v="1"/>
    <x v="3"/>
    <s v="Enallagma cyathigerum"/>
    <n v="8"/>
    <x v="0"/>
    <x v="2"/>
    <n v="7"/>
    <x v="1"/>
  </r>
  <r>
    <x v="4"/>
    <s v="AWD-EVR-Noordoostelijke Dubbelplas"/>
    <d v="2012-08-08T14:40:00"/>
    <n v="1"/>
    <x v="12"/>
    <s v="Sympetrum striolatum"/>
    <n v="1"/>
    <x v="0"/>
    <x v="2"/>
    <n v="8"/>
    <x v="2"/>
  </r>
  <r>
    <x v="4"/>
    <s v="AWD-EVR-Noordoostelijke Dubbelplas"/>
    <d v="2012-08-08T14:40:00"/>
    <n v="1"/>
    <x v="1"/>
    <s v="Ischnura elegans"/>
    <n v="1"/>
    <x v="0"/>
    <x v="2"/>
    <n v="8"/>
    <x v="1"/>
  </r>
  <r>
    <x v="4"/>
    <s v="AWD-EVR-Noordoostelijke Dubbelplas"/>
    <d v="2012-08-08T14:40:00"/>
    <n v="1"/>
    <x v="13"/>
    <s v="Chalcolestes viridis"/>
    <n v="4"/>
    <x v="0"/>
    <x v="2"/>
    <n v="8"/>
    <x v="0"/>
  </r>
  <r>
    <x v="4"/>
    <s v="AWD-EVR-Noordoostelijke Dubbelplas"/>
    <d v="2012-09-05T14:10:00"/>
    <n v="1"/>
    <x v="13"/>
    <s v="Chalcolestes viridis"/>
    <n v="4"/>
    <x v="0"/>
    <x v="2"/>
    <n v="9"/>
    <x v="0"/>
  </r>
  <r>
    <x v="4"/>
    <s v="AWD-EVR-Noordoostelijke Dubbelplas"/>
    <d v="2012-09-05T14:10:00"/>
    <n v="1"/>
    <x v="23"/>
    <s v="Sympetrum striolatum/vulgatum"/>
    <n v="8"/>
    <x v="0"/>
    <x v="2"/>
    <n v="9"/>
    <x v="2"/>
  </r>
  <r>
    <x v="4"/>
    <s v="AWD-EVR-Noordoostelijke Dubbelplas"/>
    <d v="2013-05-03T12:50:00"/>
    <n v="1"/>
    <x v="2"/>
    <s v="Pyrrhosoma nymphula"/>
    <n v="15"/>
    <x v="0"/>
    <x v="3"/>
    <n v="5"/>
    <x v="1"/>
  </r>
  <r>
    <x v="4"/>
    <s v="AWD-EVR-Noordoostelijke Dubbelplas"/>
    <d v="2013-05-07T13:10:00"/>
    <n v="1"/>
    <x v="2"/>
    <s v="Pyrrhosoma nymphula"/>
    <n v="9"/>
    <x v="0"/>
    <x v="3"/>
    <n v="5"/>
    <x v="1"/>
  </r>
  <r>
    <x v="4"/>
    <s v="AWD-EVR-Noordoostelijke Dubbelplas"/>
    <d v="2013-05-28T13:45:00"/>
    <n v="1"/>
    <x v="2"/>
    <s v="Pyrrhosoma nymphula"/>
    <n v="5"/>
    <x v="0"/>
    <x v="3"/>
    <n v="5"/>
    <x v="1"/>
  </r>
  <r>
    <x v="4"/>
    <s v="AWD-EVR-Noordoostelijke Dubbelplas"/>
    <d v="2013-05-28T13:45:00"/>
    <n v="1"/>
    <x v="10"/>
    <s v="Libellula quadrimaculata"/>
    <n v="1"/>
    <x v="0"/>
    <x v="3"/>
    <n v="5"/>
    <x v="2"/>
  </r>
  <r>
    <x v="4"/>
    <s v="AWD-EVR-Noordoostelijke Dubbelplas"/>
    <d v="2013-07-02T12:30:00"/>
    <n v="1"/>
    <x v="3"/>
    <s v="Enallagma cyathigerum"/>
    <n v="1"/>
    <x v="0"/>
    <x v="3"/>
    <n v="7"/>
    <x v="1"/>
  </r>
  <r>
    <x v="4"/>
    <s v="AWD-EVR-Noordoostelijke Dubbelplas"/>
    <d v="2013-07-02T12:30:00"/>
    <n v="1"/>
    <x v="10"/>
    <s v="Libellula quadrimaculata"/>
    <n v="4"/>
    <x v="0"/>
    <x v="3"/>
    <n v="7"/>
    <x v="2"/>
  </r>
  <r>
    <x v="4"/>
    <s v="AWD-EVR-Noordoostelijke Dubbelplas"/>
    <d v="2013-07-10T12:45:00"/>
    <n v="1"/>
    <x v="3"/>
    <s v="Enallagma cyathigerum"/>
    <n v="4"/>
    <x v="0"/>
    <x v="3"/>
    <n v="7"/>
    <x v="1"/>
  </r>
  <r>
    <x v="4"/>
    <s v="AWD-EVR-Noordoostelijke Dubbelplas"/>
    <d v="2013-07-25T13:15:00"/>
    <n v="1"/>
    <x v="9"/>
    <s v="Anax imperator"/>
    <n v="1"/>
    <x v="0"/>
    <x v="3"/>
    <n v="7"/>
    <x v="3"/>
  </r>
  <r>
    <x v="4"/>
    <s v="AWD-EVR-Noordoostelijke Dubbelplas"/>
    <d v="2013-07-25T13:15:00"/>
    <n v="1"/>
    <x v="1"/>
    <s v="Ischnura elegans"/>
    <n v="1"/>
    <x v="0"/>
    <x v="3"/>
    <n v="7"/>
    <x v="1"/>
  </r>
  <r>
    <x v="4"/>
    <s v="AWD-EVR-Noordoostelijke Dubbelplas"/>
    <d v="2013-07-25T13:15:00"/>
    <n v="1"/>
    <x v="2"/>
    <s v="Pyrrhosoma nymphula"/>
    <n v="1"/>
    <x v="0"/>
    <x v="3"/>
    <n v="7"/>
    <x v="1"/>
  </r>
  <r>
    <x v="4"/>
    <s v="AWD-EVR-Noordoostelijke Dubbelplas"/>
    <d v="2013-07-25T13:15:00"/>
    <n v="1"/>
    <x v="3"/>
    <s v="Enallagma cyathigerum"/>
    <n v="1"/>
    <x v="0"/>
    <x v="3"/>
    <n v="7"/>
    <x v="1"/>
  </r>
  <r>
    <x v="4"/>
    <s v="AWD-EVR-Noordoostelijke Dubbelplas"/>
    <d v="2013-07-25T13:15:00"/>
    <n v="1"/>
    <x v="12"/>
    <s v="Sympetrum striolatum"/>
    <n v="5"/>
    <x v="0"/>
    <x v="3"/>
    <n v="7"/>
    <x v="2"/>
  </r>
  <r>
    <x v="4"/>
    <s v="AWD-EVR-Noordoostelijke Dubbelplas"/>
    <d v="2013-07-30T11:30:00"/>
    <n v="1"/>
    <x v="1"/>
    <s v="Ischnura elegans"/>
    <n v="1"/>
    <x v="0"/>
    <x v="3"/>
    <n v="7"/>
    <x v="1"/>
  </r>
  <r>
    <x v="4"/>
    <s v="AWD-EVR-Noordoostelijke Dubbelplas"/>
    <d v="2013-07-30T11:30:00"/>
    <n v="1"/>
    <x v="8"/>
    <s v="Aeshna isoceles"/>
    <n v="2"/>
    <x v="0"/>
    <x v="3"/>
    <n v="7"/>
    <x v="3"/>
  </r>
  <r>
    <x v="4"/>
    <s v="AWD-EVR-Noordoostelijke Dubbelplas"/>
    <d v="2013-08-20T11:00:00"/>
    <n v="1"/>
    <x v="23"/>
    <s v="Sympetrum striolatum/vulgatum"/>
    <n v="4"/>
    <x v="0"/>
    <x v="3"/>
    <n v="8"/>
    <x v="2"/>
  </r>
  <r>
    <x v="4"/>
    <s v="AWD-EVR-Noordoostelijke Dubbelplas"/>
    <d v="2013-09-06T13:30:00"/>
    <n v="1"/>
    <x v="23"/>
    <s v="Sympetrum striolatum/vulgatum"/>
    <n v="4"/>
    <x v="0"/>
    <x v="3"/>
    <n v="9"/>
    <x v="2"/>
  </r>
  <r>
    <x v="4"/>
    <s v="AWD-EVR-Noordoostelijke Dubbelplas"/>
    <d v="2013-09-27T14:00:00"/>
    <n v="1"/>
    <x v="13"/>
    <s v="Chalcolestes viridis"/>
    <n v="2"/>
    <x v="0"/>
    <x v="3"/>
    <n v="9"/>
    <x v="0"/>
  </r>
  <r>
    <x v="4"/>
    <s v="AWD-EVR-Noordoostelijke Dubbelplas"/>
    <d v="2013-09-27T14:00:00"/>
    <n v="1"/>
    <x v="23"/>
    <s v="Sympetrum striolatum/vulgatum"/>
    <n v="17"/>
    <x v="0"/>
    <x v="3"/>
    <n v="9"/>
    <x v="2"/>
  </r>
  <r>
    <x v="4"/>
    <s v="AWD-EVR-Noordoostelijke Dubbelplas"/>
    <d v="2014-05-20T14:10:00"/>
    <n v="1"/>
    <x v="5"/>
    <s v="Orthetrum cancellatum"/>
    <n v="1"/>
    <x v="0"/>
    <x v="4"/>
    <n v="5"/>
    <x v="2"/>
  </r>
  <r>
    <x v="4"/>
    <s v="AWD-EVR-Noordoostelijke Dubbelplas"/>
    <d v="2014-05-20T14:10:00"/>
    <n v="1"/>
    <x v="9"/>
    <s v="Anax imperator"/>
    <n v="1"/>
    <x v="0"/>
    <x v="4"/>
    <n v="5"/>
    <x v="3"/>
  </r>
  <r>
    <x v="4"/>
    <s v="AWD-EVR-Noordoostelijke Dubbelplas"/>
    <d v="2014-05-20T14:10:00"/>
    <n v="1"/>
    <x v="2"/>
    <s v="Pyrrhosoma nymphula"/>
    <n v="2"/>
    <x v="0"/>
    <x v="4"/>
    <n v="5"/>
    <x v="1"/>
  </r>
  <r>
    <x v="4"/>
    <s v="AWD-EVR-Noordoostelijke Dubbelplas"/>
    <d v="2014-05-20T14:10:00"/>
    <n v="1"/>
    <x v="3"/>
    <s v="Enallagma cyathigerum"/>
    <n v="10"/>
    <x v="0"/>
    <x v="4"/>
    <n v="5"/>
    <x v="1"/>
  </r>
  <r>
    <x v="4"/>
    <s v="AWD-EVR-Noordoostelijke Dubbelplas"/>
    <d v="2014-05-20T14:10:00"/>
    <n v="1"/>
    <x v="7"/>
    <s v="Brachytron pratense"/>
    <n v="1"/>
    <x v="0"/>
    <x v="4"/>
    <n v="5"/>
    <x v="3"/>
  </r>
  <r>
    <x v="4"/>
    <s v="AWD-EVR-Noordoostelijke Dubbelplas"/>
    <d v="2014-05-20T14:10:00"/>
    <n v="1"/>
    <x v="10"/>
    <s v="Libellula quadrimaculata"/>
    <n v="15"/>
    <x v="0"/>
    <x v="4"/>
    <n v="5"/>
    <x v="2"/>
  </r>
  <r>
    <x v="4"/>
    <s v="AWD-EVR-Noordoostelijke Dubbelplas"/>
    <d v="2014-05-20T14:10:00"/>
    <n v="1"/>
    <x v="8"/>
    <s v="Aeshna isoceles"/>
    <n v="1"/>
    <x v="0"/>
    <x v="4"/>
    <n v="5"/>
    <x v="3"/>
  </r>
  <r>
    <x v="4"/>
    <s v="AWD-EVR-Noordoostelijke Dubbelplas"/>
    <d v="2014-05-30T13:40:00"/>
    <n v="1"/>
    <x v="7"/>
    <s v="Brachytron pratense"/>
    <n v="1"/>
    <x v="0"/>
    <x v="4"/>
    <n v="5"/>
    <x v="3"/>
  </r>
  <r>
    <x v="4"/>
    <s v="AWD-EVR-Noordoostelijke Dubbelplas"/>
    <d v="2014-05-30T13:40:00"/>
    <n v="1"/>
    <x v="10"/>
    <s v="Libellula quadrimaculata"/>
    <n v="7"/>
    <x v="0"/>
    <x v="4"/>
    <n v="5"/>
    <x v="2"/>
  </r>
  <r>
    <x v="4"/>
    <s v="AWD-EVR-Noordoostelijke Dubbelplas"/>
    <d v="2014-05-30T13:40:00"/>
    <n v="1"/>
    <x v="8"/>
    <s v="Aeshna isoceles"/>
    <n v="3"/>
    <x v="0"/>
    <x v="4"/>
    <n v="5"/>
    <x v="3"/>
  </r>
  <r>
    <x v="4"/>
    <s v="AWD-EVR-Noordoostelijke Dubbelplas"/>
    <d v="2014-06-11T13:15:00"/>
    <n v="1"/>
    <x v="23"/>
    <s v="Sympetrum striolatum/vulgatum"/>
    <n v="1"/>
    <x v="0"/>
    <x v="4"/>
    <n v="6"/>
    <x v="2"/>
  </r>
  <r>
    <x v="4"/>
    <s v="AWD-EVR-Noordoostelijke Dubbelplas"/>
    <d v="2014-06-11T13:15:00"/>
    <n v="1"/>
    <x v="8"/>
    <s v="Aeshna isoceles"/>
    <n v="1"/>
    <x v="0"/>
    <x v="4"/>
    <n v="6"/>
    <x v="3"/>
  </r>
  <r>
    <x v="4"/>
    <s v="AWD-EVR-Noordoostelijke Dubbelplas"/>
    <d v="2014-06-11T13:15:00"/>
    <n v="1"/>
    <x v="9"/>
    <s v="Anax imperator"/>
    <n v="2"/>
    <x v="0"/>
    <x v="4"/>
    <n v="6"/>
    <x v="3"/>
  </r>
  <r>
    <x v="4"/>
    <s v="AWD-EVR-Noordoostelijke Dubbelplas"/>
    <d v="2014-06-11T13:15:00"/>
    <n v="1"/>
    <x v="10"/>
    <s v="Libellula quadrimaculata"/>
    <n v="12"/>
    <x v="0"/>
    <x v="4"/>
    <n v="6"/>
    <x v="2"/>
  </r>
  <r>
    <x v="4"/>
    <s v="AWD-EVR-Noordoostelijke Dubbelplas"/>
    <d v="2014-06-11T13:15:00"/>
    <n v="1"/>
    <x v="3"/>
    <s v="Enallagma cyathigerum"/>
    <n v="9"/>
    <x v="0"/>
    <x v="4"/>
    <n v="6"/>
    <x v="1"/>
  </r>
  <r>
    <x v="4"/>
    <s v="AWD-EVR-Noordoostelijke Dubbelplas"/>
    <d v="2014-07-01T12:30:00"/>
    <n v="1"/>
    <x v="23"/>
    <s v="Sympetrum striolatum/vulgatum"/>
    <n v="2"/>
    <x v="0"/>
    <x v="4"/>
    <n v="7"/>
    <x v="2"/>
  </r>
  <r>
    <x v="4"/>
    <s v="AWD-EVR-Noordoostelijke Dubbelplas"/>
    <d v="2014-07-01T12:30:00"/>
    <n v="1"/>
    <x v="9"/>
    <s v="Anax imperator"/>
    <n v="1"/>
    <x v="0"/>
    <x v="4"/>
    <n v="7"/>
    <x v="3"/>
  </r>
  <r>
    <x v="4"/>
    <s v="AWD-EVR-Noordoostelijke Dubbelplas"/>
    <d v="2014-07-01T12:30:00"/>
    <n v="1"/>
    <x v="10"/>
    <s v="Libellula quadrimaculata"/>
    <n v="3"/>
    <x v="0"/>
    <x v="4"/>
    <n v="7"/>
    <x v="2"/>
  </r>
  <r>
    <x v="4"/>
    <s v="AWD-EVR-Noordoostelijke Dubbelplas"/>
    <d v="2014-07-18T12:30:00"/>
    <n v="1"/>
    <x v="9"/>
    <s v="Anax imperator"/>
    <n v="1"/>
    <x v="0"/>
    <x v="4"/>
    <n v="7"/>
    <x v="3"/>
  </r>
  <r>
    <x v="4"/>
    <s v="AWD-EVR-Noordoostelijke Dubbelplas"/>
    <d v="2014-07-18T12:30:00"/>
    <n v="1"/>
    <x v="13"/>
    <s v="Chalcolestes viridis"/>
    <n v="3"/>
    <x v="0"/>
    <x v="4"/>
    <n v="7"/>
    <x v="0"/>
  </r>
  <r>
    <x v="4"/>
    <s v="AWD-EVR-Noordoostelijke Dubbelplas"/>
    <d v="2014-07-31T11:30:00"/>
    <n v="1"/>
    <x v="11"/>
    <s v="Lestes sponsa"/>
    <n v="3"/>
    <x v="0"/>
    <x v="4"/>
    <n v="7"/>
    <x v="0"/>
  </r>
  <r>
    <x v="4"/>
    <s v="AWD-EVR-Noordoostelijke Dubbelplas"/>
    <d v="2014-07-31T11:30:00"/>
    <n v="1"/>
    <x v="10"/>
    <s v="Libellula quadrimaculata"/>
    <n v="1"/>
    <x v="0"/>
    <x v="4"/>
    <n v="7"/>
    <x v="2"/>
  </r>
  <r>
    <x v="4"/>
    <s v="AWD-EVR-Noordoostelijke Dubbelplas"/>
    <d v="2014-07-31T11:30:00"/>
    <n v="1"/>
    <x v="3"/>
    <s v="Enallagma cyathigerum"/>
    <n v="1"/>
    <x v="0"/>
    <x v="4"/>
    <n v="7"/>
    <x v="1"/>
  </r>
  <r>
    <x v="4"/>
    <s v="AWD-EVR-Noordoostelijke Dubbelplas"/>
    <d v="2014-07-31T11:30:00"/>
    <n v="1"/>
    <x v="23"/>
    <s v="Sympetrum striolatum/vulgatum"/>
    <n v="5"/>
    <x v="0"/>
    <x v="4"/>
    <n v="7"/>
    <x v="2"/>
  </r>
  <r>
    <x v="4"/>
    <s v="AWD-EVR-Noordoostelijke Dubbelplas"/>
    <d v="2014-09-04T13:15:00"/>
    <n v="1"/>
    <x v="0"/>
    <s v="Sympecma fusca"/>
    <n v="1"/>
    <x v="0"/>
    <x v="4"/>
    <n v="9"/>
    <x v="0"/>
  </r>
  <r>
    <x v="4"/>
    <s v="AWD-EVR-Noordoostelijke Dubbelplas"/>
    <d v="2014-09-04T13:15:00"/>
    <n v="1"/>
    <x v="13"/>
    <s v="Chalcolestes viridis"/>
    <n v="1"/>
    <x v="0"/>
    <x v="4"/>
    <n v="9"/>
    <x v="0"/>
  </r>
  <r>
    <x v="4"/>
    <s v="AWD-EVR-Noordoostelijke Dubbelplas"/>
    <d v="2014-09-04T13:15:00"/>
    <n v="1"/>
    <x v="23"/>
    <s v="Sympetrum striolatum/vulgatum"/>
    <n v="26"/>
    <x v="0"/>
    <x v="4"/>
    <n v="9"/>
    <x v="2"/>
  </r>
  <r>
    <x v="4"/>
    <s v="AWD-EVR-Noordoostelijke Dubbelplas"/>
    <d v="2014-09-16T13:10:00"/>
    <n v="1"/>
    <x v="14"/>
    <s v="Aeshna mixta"/>
    <n v="1"/>
    <x v="0"/>
    <x v="4"/>
    <n v="9"/>
    <x v="3"/>
  </r>
  <r>
    <x v="4"/>
    <s v="AWD-EVR-Noordoostelijke Dubbelplas"/>
    <d v="2014-09-16T13:10:00"/>
    <n v="1"/>
    <x v="23"/>
    <s v="Sympetrum striolatum/vulgatum"/>
    <n v="20"/>
    <x v="0"/>
    <x v="4"/>
    <n v="9"/>
    <x v="2"/>
  </r>
  <r>
    <x v="4"/>
    <s v="AWD-EVR-Noordoostelijke Dubbelplas"/>
    <d v="2014-09-28T12:10:00"/>
    <n v="1"/>
    <x v="14"/>
    <s v="Aeshna mixta"/>
    <n v="1"/>
    <x v="0"/>
    <x v="4"/>
    <n v="9"/>
    <x v="3"/>
  </r>
  <r>
    <x v="4"/>
    <s v="AWD-EVR-Noordoostelijke Dubbelplas"/>
    <d v="2014-09-28T12:10:00"/>
    <n v="1"/>
    <x v="23"/>
    <s v="Sympetrum striolatum/vulgatum"/>
    <n v="17"/>
    <x v="0"/>
    <x v="4"/>
    <n v="9"/>
    <x v="2"/>
  </r>
  <r>
    <x v="4"/>
    <s v="AWD-EVR-Noordoostelijke Dubbelplas"/>
    <d v="2014-09-28T12:10:00"/>
    <n v="1"/>
    <x v="9"/>
    <s v="Anax imperator"/>
    <n v="1"/>
    <x v="0"/>
    <x v="4"/>
    <n v="9"/>
    <x v="3"/>
  </r>
  <r>
    <x v="4"/>
    <s v="AWD-EVR-Noordoostelijke Dubbelplas"/>
    <d v="2015-05-11T11:45:00"/>
    <n v="1"/>
    <x v="7"/>
    <s v="Brachytron pratense"/>
    <n v="1"/>
    <x v="0"/>
    <x v="5"/>
    <n v="5"/>
    <x v="3"/>
  </r>
  <r>
    <x v="4"/>
    <s v="AWD-EVR-Noordoostelijke Dubbelplas"/>
    <d v="2015-05-11T11:45:00"/>
    <n v="1"/>
    <x v="10"/>
    <s v="Libellula quadrimaculata"/>
    <n v="2"/>
    <x v="0"/>
    <x v="5"/>
    <n v="5"/>
    <x v="2"/>
  </r>
  <r>
    <x v="4"/>
    <s v="AWD-EVR-Noordoostelijke Dubbelplas"/>
    <d v="2015-05-11T11:45:00"/>
    <n v="1"/>
    <x v="2"/>
    <s v="Pyrrhosoma nymphula"/>
    <n v="2"/>
    <x v="0"/>
    <x v="5"/>
    <n v="5"/>
    <x v="1"/>
  </r>
  <r>
    <x v="4"/>
    <s v="AWD-EVR-Noordoostelijke Dubbelplas"/>
    <d v="2015-05-11T11:45:00"/>
    <n v="1"/>
    <x v="3"/>
    <s v="Enallagma cyathigerum"/>
    <n v="13"/>
    <x v="0"/>
    <x v="5"/>
    <n v="5"/>
    <x v="1"/>
  </r>
  <r>
    <x v="4"/>
    <s v="AWD-EVR-Noordoostelijke Dubbelplas"/>
    <d v="2015-06-12T13:00:00"/>
    <n v="1"/>
    <x v="6"/>
    <s v="Coenagrion puella"/>
    <n v="8"/>
    <x v="0"/>
    <x v="5"/>
    <n v="6"/>
    <x v="1"/>
  </r>
  <r>
    <x v="4"/>
    <s v="AWD-EVR-Noordoostelijke Dubbelplas"/>
    <d v="2015-06-12T13:00:00"/>
    <n v="1"/>
    <x v="9"/>
    <s v="Anax imperator"/>
    <n v="1"/>
    <x v="0"/>
    <x v="5"/>
    <n v="6"/>
    <x v="3"/>
  </r>
  <r>
    <x v="4"/>
    <s v="AWD-EVR-Noordoostelijke Dubbelplas"/>
    <d v="2015-06-12T13:00:00"/>
    <n v="1"/>
    <x v="1"/>
    <s v="Ischnura elegans"/>
    <n v="4"/>
    <x v="0"/>
    <x v="5"/>
    <n v="6"/>
    <x v="1"/>
  </r>
  <r>
    <x v="4"/>
    <s v="AWD-EVR-Noordoostelijke Dubbelplas"/>
    <d v="2015-06-12T13:00:00"/>
    <n v="1"/>
    <x v="3"/>
    <s v="Enallagma cyathigerum"/>
    <n v="10"/>
    <x v="0"/>
    <x v="5"/>
    <n v="6"/>
    <x v="1"/>
  </r>
  <r>
    <x v="4"/>
    <s v="AWD-EVR-Noordoostelijke Dubbelplas"/>
    <d v="2015-06-12T13:00:00"/>
    <n v="1"/>
    <x v="10"/>
    <s v="Libellula quadrimaculata"/>
    <n v="16"/>
    <x v="0"/>
    <x v="5"/>
    <n v="6"/>
    <x v="2"/>
  </r>
  <r>
    <x v="4"/>
    <s v="AWD-EVR-Noordoostelijke Dubbelplas"/>
    <d v="2015-06-12T13:00:00"/>
    <n v="1"/>
    <x v="2"/>
    <s v="Pyrrhosoma nymphula"/>
    <n v="2"/>
    <x v="0"/>
    <x v="5"/>
    <n v="6"/>
    <x v="1"/>
  </r>
  <r>
    <x v="4"/>
    <s v="AWD-EVR-Noordoostelijke Dubbelplas"/>
    <d v="2015-06-26T12:30:00"/>
    <n v="1"/>
    <x v="1"/>
    <s v="Ischnura elegans"/>
    <n v="4"/>
    <x v="0"/>
    <x v="5"/>
    <n v="6"/>
    <x v="1"/>
  </r>
  <r>
    <x v="4"/>
    <s v="AWD-EVR-Noordoostelijke Dubbelplas"/>
    <d v="2015-06-26T12:30:00"/>
    <n v="1"/>
    <x v="3"/>
    <s v="Enallagma cyathigerum"/>
    <n v="8"/>
    <x v="0"/>
    <x v="5"/>
    <n v="6"/>
    <x v="1"/>
  </r>
  <r>
    <x v="4"/>
    <s v="AWD-EVR-Noordoostelijke Dubbelplas"/>
    <d v="2015-06-26T12:30:00"/>
    <n v="1"/>
    <x v="10"/>
    <s v="Libellula quadrimaculata"/>
    <n v="5"/>
    <x v="0"/>
    <x v="5"/>
    <n v="6"/>
    <x v="2"/>
  </r>
  <r>
    <x v="4"/>
    <s v="AWD-EVR-Noordoostelijke Dubbelplas"/>
    <d v="2016-04-11T15:00:00"/>
    <n v="1"/>
    <x v="0"/>
    <s v="Sympecma fusca"/>
    <n v="3"/>
    <x v="0"/>
    <x v="6"/>
    <n v="4"/>
    <x v="0"/>
  </r>
  <r>
    <x v="4"/>
    <s v="AWD-EVR-Noordoostelijke Dubbelplas"/>
    <d v="2016-04-21T15:30:00"/>
    <n v="1"/>
    <x v="0"/>
    <s v="Sympecma fusca"/>
    <n v="2"/>
    <x v="0"/>
    <x v="6"/>
    <n v="4"/>
    <x v="0"/>
  </r>
  <r>
    <x v="4"/>
    <s v="AWD-EVR-Noordoostelijke Dubbelplas"/>
    <d v="2016-05-06T12:00:00"/>
    <n v="1"/>
    <x v="10"/>
    <s v="Libellula quadrimaculata"/>
    <n v="1"/>
    <x v="0"/>
    <x v="6"/>
    <n v="5"/>
    <x v="2"/>
  </r>
  <r>
    <x v="4"/>
    <s v="AWD-EVR-Noordoostelijke Dubbelplas"/>
    <d v="2016-05-06T12:00:00"/>
    <n v="1"/>
    <x v="2"/>
    <s v="Pyrrhosoma nymphula"/>
    <n v="1"/>
    <x v="0"/>
    <x v="6"/>
    <n v="5"/>
    <x v="1"/>
  </r>
  <r>
    <x v="4"/>
    <s v="AWD-EVR-Noordoostelijke Dubbelplas"/>
    <d v="2016-05-06T12:00:00"/>
    <n v="1"/>
    <x v="3"/>
    <s v="Enallagma cyathigerum"/>
    <n v="10"/>
    <x v="0"/>
    <x v="6"/>
    <n v="5"/>
    <x v="1"/>
  </r>
  <r>
    <x v="4"/>
    <s v="AWD-EVR-Noordoostelijke Dubbelplas"/>
    <d v="2016-05-17T14:15:00"/>
    <n v="1"/>
    <x v="1"/>
    <s v="Ischnura elegans"/>
    <n v="2"/>
    <x v="0"/>
    <x v="6"/>
    <n v="5"/>
    <x v="1"/>
  </r>
  <r>
    <x v="4"/>
    <s v="AWD-EVR-Noordoostelijke Dubbelplas"/>
    <d v="2016-05-17T14:15:00"/>
    <n v="1"/>
    <x v="2"/>
    <s v="Pyrrhosoma nymphula"/>
    <n v="3"/>
    <x v="0"/>
    <x v="6"/>
    <n v="5"/>
    <x v="1"/>
  </r>
  <r>
    <x v="4"/>
    <s v="AWD-EVR-Noordoostelijke Dubbelplas"/>
    <d v="2016-05-17T14:15:00"/>
    <n v="1"/>
    <x v="0"/>
    <s v="Sympecma fusca"/>
    <n v="1"/>
    <x v="0"/>
    <x v="6"/>
    <n v="5"/>
    <x v="0"/>
  </r>
  <r>
    <x v="4"/>
    <s v="AWD-EVR-Noordoostelijke Dubbelplas"/>
    <d v="2016-05-17T14:15:00"/>
    <n v="1"/>
    <x v="6"/>
    <s v="Coenagrion puella"/>
    <n v="8"/>
    <x v="0"/>
    <x v="6"/>
    <n v="5"/>
    <x v="1"/>
  </r>
  <r>
    <x v="4"/>
    <s v="AWD-EVR-Noordoostelijke Dubbelplas"/>
    <d v="2016-05-17T14:15:00"/>
    <n v="1"/>
    <x v="10"/>
    <s v="Libellula quadrimaculata"/>
    <n v="2"/>
    <x v="0"/>
    <x v="6"/>
    <n v="5"/>
    <x v="2"/>
  </r>
  <r>
    <x v="4"/>
    <s v="AWD-EVR-Noordoostelijke Dubbelplas"/>
    <d v="2016-06-07T13:30:00"/>
    <n v="1"/>
    <x v="6"/>
    <s v="Coenagrion puella"/>
    <n v="70"/>
    <x v="0"/>
    <x v="6"/>
    <n v="6"/>
    <x v="1"/>
  </r>
  <r>
    <x v="4"/>
    <s v="AWD-EVR-Noordoostelijke Dubbelplas"/>
    <d v="2016-06-07T13:30:00"/>
    <n v="1"/>
    <x v="9"/>
    <s v="Anax imperator"/>
    <n v="1"/>
    <x v="0"/>
    <x v="6"/>
    <n v="6"/>
    <x v="3"/>
  </r>
  <r>
    <x v="4"/>
    <s v="AWD-EVR-Noordoostelijke Dubbelplas"/>
    <d v="2016-06-07T13:30:00"/>
    <n v="1"/>
    <x v="1"/>
    <s v="Ischnura elegans"/>
    <n v="30"/>
    <x v="0"/>
    <x v="6"/>
    <n v="6"/>
    <x v="1"/>
  </r>
  <r>
    <x v="4"/>
    <s v="AWD-EVR-Noordoostelijke Dubbelplas"/>
    <d v="2016-06-07T13:30:00"/>
    <n v="1"/>
    <x v="8"/>
    <s v="Aeshna isoceles"/>
    <n v="1"/>
    <x v="0"/>
    <x v="6"/>
    <n v="6"/>
    <x v="3"/>
  </r>
  <r>
    <x v="4"/>
    <s v="AWD-EVR-Noordoostelijke Dubbelplas"/>
    <d v="2016-06-07T13:30:00"/>
    <n v="1"/>
    <x v="10"/>
    <s v="Libellula quadrimaculata"/>
    <n v="26"/>
    <x v="0"/>
    <x v="6"/>
    <n v="6"/>
    <x v="2"/>
  </r>
  <r>
    <x v="4"/>
    <s v="AWD-EVR-Noordoostelijke Dubbelplas"/>
    <d v="2016-07-21T14:00:00"/>
    <n v="1"/>
    <x v="12"/>
    <s v="Sympetrum striolatum"/>
    <n v="5"/>
    <x v="0"/>
    <x v="6"/>
    <n v="7"/>
    <x v="2"/>
  </r>
  <r>
    <x v="4"/>
    <s v="AWD-EVR-Noordoostelijke Dubbelplas"/>
    <d v="2016-07-21T14:00:00"/>
    <n v="1"/>
    <x v="11"/>
    <s v="Lestes sponsa"/>
    <n v="20"/>
    <x v="0"/>
    <x v="6"/>
    <n v="7"/>
    <x v="0"/>
  </r>
  <r>
    <x v="4"/>
    <s v="AWD-EVR-Noordoostelijke Dubbelplas"/>
    <d v="2016-07-21T14:00:00"/>
    <n v="1"/>
    <x v="1"/>
    <s v="Ischnura elegans"/>
    <n v="20"/>
    <x v="0"/>
    <x v="6"/>
    <n v="7"/>
    <x v="1"/>
  </r>
  <r>
    <x v="4"/>
    <s v="AWD-EVR-Noordoostelijke Dubbelplas"/>
    <d v="2016-07-21T14:00:00"/>
    <n v="1"/>
    <x v="3"/>
    <s v="Enallagma cyathigerum"/>
    <n v="11"/>
    <x v="0"/>
    <x v="6"/>
    <n v="7"/>
    <x v="1"/>
  </r>
  <r>
    <x v="4"/>
    <s v="AWD-EVR-Noordoostelijke Dubbelplas"/>
    <d v="2016-08-15T14:10:00"/>
    <n v="1"/>
    <x v="23"/>
    <s v="Sympetrum striolatum/vulgatum"/>
    <n v="15"/>
    <x v="0"/>
    <x v="6"/>
    <n v="8"/>
    <x v="2"/>
  </r>
  <r>
    <x v="4"/>
    <s v="AWD-EVR-Noordoostelijke Dubbelplas"/>
    <d v="2016-08-15T14:10:00"/>
    <n v="1"/>
    <x v="11"/>
    <s v="Lestes sponsa"/>
    <n v="20"/>
    <x v="0"/>
    <x v="6"/>
    <n v="8"/>
    <x v="0"/>
  </r>
  <r>
    <x v="4"/>
    <s v="AWD-EVR-Noordoostelijke Dubbelplas"/>
    <d v="2016-08-15T14:10:00"/>
    <n v="1"/>
    <x v="13"/>
    <s v="Chalcolestes viridis"/>
    <n v="1"/>
    <x v="0"/>
    <x v="6"/>
    <n v="8"/>
    <x v="0"/>
  </r>
  <r>
    <x v="4"/>
    <s v="AWD-EVR-Noordoostelijke Dubbelplas"/>
    <d v="2016-08-15T14:10:00"/>
    <n v="1"/>
    <x v="1"/>
    <s v="Ischnura elegans"/>
    <n v="16"/>
    <x v="0"/>
    <x v="6"/>
    <n v="8"/>
    <x v="1"/>
  </r>
  <r>
    <x v="4"/>
    <s v="AWD-EVR-Noordoostelijke Dubbelplas"/>
    <d v="2016-08-15T14:10:00"/>
    <n v="1"/>
    <x v="3"/>
    <s v="Enallagma cyathigerum"/>
    <n v="1"/>
    <x v="0"/>
    <x v="6"/>
    <n v="8"/>
    <x v="1"/>
  </r>
  <r>
    <x v="4"/>
    <s v="AWD-EVR-Noordoostelijke Dubbelplas"/>
    <d v="2016-08-31T13:50:00"/>
    <n v="1"/>
    <x v="27"/>
    <s v="Aeshna cyanea"/>
    <n v="1"/>
    <x v="0"/>
    <x v="6"/>
    <n v="8"/>
    <x v="3"/>
  </r>
  <r>
    <x v="4"/>
    <s v="AWD-EVR-Noordoostelijke Dubbelplas"/>
    <d v="2016-08-31T13:50:00"/>
    <n v="1"/>
    <x v="23"/>
    <s v="Sympetrum striolatum/vulgatum"/>
    <n v="15"/>
    <x v="0"/>
    <x v="6"/>
    <n v="8"/>
    <x v="2"/>
  </r>
  <r>
    <x v="4"/>
    <s v="AWD-EVR-Noordoostelijke Dubbelplas"/>
    <d v="2016-08-31T13:50:00"/>
    <n v="1"/>
    <x v="11"/>
    <s v="Lestes sponsa"/>
    <n v="20"/>
    <x v="0"/>
    <x v="6"/>
    <n v="8"/>
    <x v="0"/>
  </r>
  <r>
    <x v="4"/>
    <s v="AWD-EVR-Noordoostelijke Dubbelplas"/>
    <d v="2016-08-31T13:50:00"/>
    <n v="1"/>
    <x v="9"/>
    <s v="Anax imperator"/>
    <n v="1"/>
    <x v="0"/>
    <x v="6"/>
    <n v="8"/>
    <x v="3"/>
  </r>
  <r>
    <x v="4"/>
    <s v="AWD-EVR-Noordoostelijke Dubbelplas"/>
    <d v="2016-08-31T13:50:00"/>
    <n v="1"/>
    <x v="13"/>
    <s v="Chalcolestes viridis"/>
    <n v="2"/>
    <x v="0"/>
    <x v="6"/>
    <n v="8"/>
    <x v="0"/>
  </r>
  <r>
    <x v="4"/>
    <s v="AWD-EVR-Noordoostelijke Dubbelplas"/>
    <d v="2016-09-12T12:30:00"/>
    <n v="1"/>
    <x v="23"/>
    <s v="Sympetrum striolatum/vulgatum"/>
    <n v="30"/>
    <x v="0"/>
    <x v="6"/>
    <n v="9"/>
    <x v="2"/>
  </r>
  <r>
    <x v="4"/>
    <s v="AWD-EVR-Noordoostelijke Dubbelplas"/>
    <d v="2016-09-12T12:30:00"/>
    <n v="1"/>
    <x v="11"/>
    <s v="Lestes sponsa"/>
    <n v="2"/>
    <x v="0"/>
    <x v="6"/>
    <n v="9"/>
    <x v="0"/>
  </r>
  <r>
    <x v="4"/>
    <s v="AWD-EVR-Noordoostelijke Dubbelplas"/>
    <d v="2016-09-12T12:30:00"/>
    <n v="1"/>
    <x v="14"/>
    <s v="Aeshna mixta"/>
    <n v="1"/>
    <x v="0"/>
    <x v="6"/>
    <n v="9"/>
    <x v="3"/>
  </r>
  <r>
    <x v="4"/>
    <s v="AWD-EVR-Noordoostelijke Dubbelplas"/>
    <d v="2017-05-15T11:10:00"/>
    <n v="1"/>
    <x v="7"/>
    <s v="Brachytron pratense"/>
    <n v="3"/>
    <x v="0"/>
    <x v="7"/>
    <n v="5"/>
    <x v="3"/>
  </r>
  <r>
    <x v="4"/>
    <s v="AWD-EVR-Noordoostelijke Dubbelplas"/>
    <d v="2017-05-15T11:10:00"/>
    <n v="1"/>
    <x v="10"/>
    <s v="Libellula quadrimaculata"/>
    <n v="11"/>
    <x v="0"/>
    <x v="7"/>
    <n v="5"/>
    <x v="2"/>
  </r>
  <r>
    <x v="4"/>
    <s v="AWD-EVR-Noordoostelijke Dubbelplas"/>
    <d v="2017-05-15T11:10:00"/>
    <n v="1"/>
    <x v="2"/>
    <s v="Pyrrhosoma nymphula"/>
    <n v="3"/>
    <x v="0"/>
    <x v="7"/>
    <n v="5"/>
    <x v="1"/>
  </r>
  <r>
    <x v="4"/>
    <s v="AWD-EVR-Noordoostelijke Dubbelplas"/>
    <d v="2017-05-15T11:10:00"/>
    <n v="1"/>
    <x v="3"/>
    <s v="Enallagma cyathigerum"/>
    <n v="3"/>
    <x v="0"/>
    <x v="7"/>
    <n v="5"/>
    <x v="1"/>
  </r>
  <r>
    <x v="4"/>
    <s v="AWD-EVR-Noordoostelijke Dubbelplas"/>
    <d v="2017-05-15T11:10:00"/>
    <n v="1"/>
    <x v="6"/>
    <s v="Coenagrion puella"/>
    <n v="10"/>
    <x v="0"/>
    <x v="7"/>
    <n v="5"/>
    <x v="1"/>
  </r>
  <r>
    <x v="4"/>
    <s v="AWD-EVR-Noordoostelijke Dubbelplas"/>
    <d v="2017-05-17T13:30:00"/>
    <n v="1"/>
    <x v="6"/>
    <s v="Coenagrion puella"/>
    <n v="40"/>
    <x v="0"/>
    <x v="7"/>
    <n v="5"/>
    <x v="1"/>
  </r>
  <r>
    <x v="4"/>
    <s v="AWD-EVR-Noordoostelijke Dubbelplas"/>
    <d v="2017-05-17T13:30:00"/>
    <n v="1"/>
    <x v="7"/>
    <s v="Brachytron pratense"/>
    <n v="6"/>
    <x v="0"/>
    <x v="7"/>
    <n v="5"/>
    <x v="3"/>
  </r>
  <r>
    <x v="4"/>
    <s v="AWD-EVR-Noordoostelijke Dubbelplas"/>
    <d v="2017-05-17T13:30:00"/>
    <n v="1"/>
    <x v="1"/>
    <s v="Ischnura elegans"/>
    <n v="4"/>
    <x v="0"/>
    <x v="7"/>
    <n v="5"/>
    <x v="1"/>
  </r>
  <r>
    <x v="4"/>
    <s v="AWD-EVR-Noordoostelijke Dubbelplas"/>
    <d v="2017-05-17T13:30:00"/>
    <n v="1"/>
    <x v="10"/>
    <s v="Libellula quadrimaculata"/>
    <n v="27"/>
    <x v="0"/>
    <x v="7"/>
    <n v="5"/>
    <x v="2"/>
  </r>
  <r>
    <x v="4"/>
    <s v="AWD-EVR-Noordoostelijke Dubbelplas"/>
    <d v="2017-05-17T13:30:00"/>
    <n v="1"/>
    <x v="2"/>
    <s v="Pyrrhosoma nymphula"/>
    <n v="3"/>
    <x v="0"/>
    <x v="7"/>
    <n v="5"/>
    <x v="1"/>
  </r>
  <r>
    <x v="4"/>
    <s v="AWD-EVR-Noordoostelijke Dubbelplas"/>
    <d v="2017-05-31T13:00:00"/>
    <n v="1"/>
    <x v="6"/>
    <s v="Coenagrion puella"/>
    <n v="230"/>
    <x v="0"/>
    <x v="7"/>
    <n v="5"/>
    <x v="1"/>
  </r>
  <r>
    <x v="4"/>
    <s v="AWD-EVR-Noordoostelijke Dubbelplas"/>
    <d v="2017-05-31T13:00:00"/>
    <n v="1"/>
    <x v="1"/>
    <s v="Ischnura elegans"/>
    <n v="20"/>
    <x v="0"/>
    <x v="7"/>
    <n v="5"/>
    <x v="1"/>
  </r>
  <r>
    <x v="4"/>
    <s v="AWD-EVR-Noordoostelijke Dubbelplas"/>
    <d v="2017-05-31T13:00:00"/>
    <n v="1"/>
    <x v="10"/>
    <s v="Libellula quadrimaculata"/>
    <n v="30"/>
    <x v="0"/>
    <x v="7"/>
    <n v="5"/>
    <x v="2"/>
  </r>
  <r>
    <x v="4"/>
    <s v="AWD-EVR-Noordoostelijke Dubbelplas"/>
    <d v="2017-05-31T13:00:00"/>
    <n v="1"/>
    <x v="8"/>
    <s v="Aeshna isoceles"/>
    <n v="2"/>
    <x v="0"/>
    <x v="7"/>
    <n v="5"/>
    <x v="3"/>
  </r>
  <r>
    <x v="4"/>
    <s v="AWD-EVR-Noordoostelijke Dubbelplas"/>
    <d v="2017-06-14T13:15:00"/>
    <n v="1"/>
    <x v="23"/>
    <s v="Sympetrum striolatum/vulgatum"/>
    <n v="1"/>
    <x v="0"/>
    <x v="7"/>
    <n v="6"/>
    <x v="2"/>
  </r>
  <r>
    <x v="4"/>
    <s v="AWD-EVR-Noordoostelijke Dubbelplas"/>
    <d v="2017-06-14T13:15:00"/>
    <n v="1"/>
    <x v="1"/>
    <s v="Ischnura elegans"/>
    <n v="14"/>
    <x v="0"/>
    <x v="7"/>
    <n v="6"/>
    <x v="1"/>
  </r>
  <r>
    <x v="4"/>
    <s v="AWD-EVR-Noordoostelijke Dubbelplas"/>
    <d v="2017-06-14T13:15:00"/>
    <n v="1"/>
    <x v="10"/>
    <s v="Libellula quadrimaculata"/>
    <n v="35"/>
    <x v="0"/>
    <x v="7"/>
    <n v="6"/>
    <x v="2"/>
  </r>
  <r>
    <x v="4"/>
    <s v="AWD-EVR-Noordoostelijke Dubbelplas"/>
    <d v="2017-06-14T13:15:00"/>
    <n v="1"/>
    <x v="8"/>
    <s v="Aeshna isoceles"/>
    <n v="1"/>
    <x v="0"/>
    <x v="7"/>
    <n v="6"/>
    <x v="3"/>
  </r>
  <r>
    <x v="4"/>
    <s v="AWD-EVR-Noordoostelijke Dubbelplas"/>
    <d v="2017-06-14T13:15:00"/>
    <n v="1"/>
    <x v="6"/>
    <s v="Coenagrion puella"/>
    <n v="100"/>
    <x v="0"/>
    <x v="7"/>
    <n v="6"/>
    <x v="1"/>
  </r>
  <r>
    <x v="4"/>
    <s v="AWD-EVR-Noordoostelijke Dubbelplas"/>
    <d v="2017-06-14T13:15:00"/>
    <n v="1"/>
    <x v="5"/>
    <s v="Orthetrum cancellatum"/>
    <n v="1"/>
    <x v="0"/>
    <x v="7"/>
    <n v="6"/>
    <x v="2"/>
  </r>
  <r>
    <x v="4"/>
    <s v="AWD-EVR-Noordoostelijke Dubbelplas"/>
    <d v="2017-08-14T12:00:00"/>
    <n v="1"/>
    <x v="23"/>
    <s v="Sympetrum striolatum/vulgatum"/>
    <n v="63"/>
    <x v="0"/>
    <x v="7"/>
    <n v="8"/>
    <x v="2"/>
  </r>
  <r>
    <x v="4"/>
    <s v="AWD-EVR-Noordoostelijke Dubbelplas"/>
    <d v="2017-08-14T12:00:00"/>
    <n v="1"/>
    <x v="11"/>
    <s v="Lestes sponsa"/>
    <n v="41"/>
    <x v="0"/>
    <x v="7"/>
    <n v="8"/>
    <x v="0"/>
  </r>
  <r>
    <x v="4"/>
    <s v="AWD-EVR-Noordoostelijke Dubbelplas"/>
    <d v="2017-08-23T14:45:00"/>
    <n v="1"/>
    <x v="12"/>
    <s v="Sympetrum striolatum"/>
    <n v="2"/>
    <x v="0"/>
    <x v="7"/>
    <n v="8"/>
    <x v="2"/>
  </r>
  <r>
    <x v="4"/>
    <s v="AWD-EVR-Noordoostelijke Dubbelplas"/>
    <d v="2017-08-23T14:45:00"/>
    <n v="1"/>
    <x v="23"/>
    <s v="Sympetrum striolatum/vulgatum"/>
    <n v="5"/>
    <x v="0"/>
    <x v="7"/>
    <n v="8"/>
    <x v="2"/>
  </r>
  <r>
    <x v="4"/>
    <s v="AWD-EVR-Noordoostelijke Dubbelplas"/>
    <d v="2017-08-23T14:45:00"/>
    <n v="1"/>
    <x v="11"/>
    <s v="Lestes sponsa"/>
    <n v="52"/>
    <x v="0"/>
    <x v="7"/>
    <n v="8"/>
    <x v="0"/>
  </r>
  <r>
    <x v="4"/>
    <s v="AWD-EVR-Noordoostelijke Dubbelplas"/>
    <d v="2017-08-23T14:45:00"/>
    <n v="1"/>
    <x v="1"/>
    <s v="Ischnura elegans"/>
    <n v="2"/>
    <x v="0"/>
    <x v="7"/>
    <n v="8"/>
    <x v="1"/>
  </r>
  <r>
    <x v="4"/>
    <s v="AWD-EVR-Noordoostelijke Dubbelplas"/>
    <d v="2017-08-23T14:45:00"/>
    <n v="1"/>
    <x v="15"/>
    <s v="Sympetrum danae"/>
    <n v="1"/>
    <x v="0"/>
    <x v="7"/>
    <n v="8"/>
    <x v="2"/>
  </r>
  <r>
    <x v="4"/>
    <s v="AWD-EVR-Noordoostelijke Dubbelplas"/>
    <d v="2017-09-04T13:00:00"/>
    <n v="1"/>
    <x v="11"/>
    <s v="Lestes sponsa"/>
    <n v="10"/>
    <x v="0"/>
    <x v="7"/>
    <n v="9"/>
    <x v="0"/>
  </r>
  <r>
    <x v="4"/>
    <s v="AWD-EVR-Noordoostelijke Dubbelplas"/>
    <d v="2017-09-04T13:00:00"/>
    <n v="1"/>
    <x v="23"/>
    <s v="Sympetrum striolatum/vulgatum"/>
    <n v="5"/>
    <x v="0"/>
    <x v="7"/>
    <n v="9"/>
    <x v="2"/>
  </r>
  <r>
    <x v="4"/>
    <s v="AWD-EVR-Noordoostelijke Dubbelplas"/>
    <d v="2018-05-15T12:15:00"/>
    <n v="1"/>
    <x v="6"/>
    <s v="Coenagrion puella"/>
    <n v="10"/>
    <x v="0"/>
    <x v="10"/>
    <n v="5"/>
    <x v="1"/>
  </r>
  <r>
    <x v="4"/>
    <s v="AWD-EVR-Noordoostelijke Dubbelplas"/>
    <d v="2018-05-15T12:15:00"/>
    <n v="1"/>
    <x v="7"/>
    <s v="Brachytron pratense"/>
    <n v="2"/>
    <x v="0"/>
    <x v="10"/>
    <n v="5"/>
    <x v="3"/>
  </r>
  <r>
    <x v="4"/>
    <s v="AWD-EVR-Noordoostelijke Dubbelplas"/>
    <d v="2018-05-15T12:15:00"/>
    <n v="1"/>
    <x v="10"/>
    <s v="Libellula quadrimaculata"/>
    <n v="22"/>
    <x v="0"/>
    <x v="10"/>
    <n v="5"/>
    <x v="2"/>
  </r>
  <r>
    <x v="4"/>
    <s v="AWD-EVR-Noordoostelijke Dubbelplas"/>
    <d v="2018-05-15T12:15:00"/>
    <n v="1"/>
    <x v="8"/>
    <s v="Aeshna isoceles"/>
    <n v="1"/>
    <x v="0"/>
    <x v="10"/>
    <n v="5"/>
    <x v="3"/>
  </r>
  <r>
    <x v="4"/>
    <s v="AWD-EVR-Noordoostelijke Dubbelplas"/>
    <d v="2018-05-29T12:30:00"/>
    <n v="1"/>
    <x v="6"/>
    <s v="Coenagrion puella"/>
    <n v="30"/>
    <x v="0"/>
    <x v="10"/>
    <n v="5"/>
    <x v="1"/>
  </r>
  <r>
    <x v="4"/>
    <s v="AWD-EVR-Noordoostelijke Dubbelplas"/>
    <d v="2018-05-29T12:30:00"/>
    <n v="1"/>
    <x v="7"/>
    <s v="Brachytron pratense"/>
    <n v="1"/>
    <x v="0"/>
    <x v="10"/>
    <n v="5"/>
    <x v="3"/>
  </r>
  <r>
    <x v="4"/>
    <s v="AWD-EVR-Noordoostelijke Dubbelplas"/>
    <d v="2018-05-29T12:30:00"/>
    <n v="1"/>
    <x v="9"/>
    <s v="Anax imperator"/>
    <n v="2"/>
    <x v="0"/>
    <x v="10"/>
    <n v="5"/>
    <x v="3"/>
  </r>
  <r>
    <x v="4"/>
    <s v="AWD-EVR-Noordoostelijke Dubbelplas"/>
    <d v="2018-05-29T12:30:00"/>
    <n v="1"/>
    <x v="1"/>
    <s v="Ischnura elegans"/>
    <n v="4"/>
    <x v="0"/>
    <x v="10"/>
    <n v="5"/>
    <x v="1"/>
  </r>
  <r>
    <x v="4"/>
    <s v="AWD-EVR-Noordoostelijke Dubbelplas"/>
    <d v="2018-05-29T12:30:00"/>
    <n v="1"/>
    <x v="10"/>
    <s v="Libellula quadrimaculata"/>
    <n v="40"/>
    <x v="0"/>
    <x v="10"/>
    <n v="5"/>
    <x v="2"/>
  </r>
  <r>
    <x v="4"/>
    <s v="AWD-EVR-Noordoostelijke Dubbelplas"/>
    <d v="2018-05-29T12:30:00"/>
    <n v="1"/>
    <x v="8"/>
    <s v="Aeshna isoceles"/>
    <n v="2"/>
    <x v="0"/>
    <x v="10"/>
    <n v="5"/>
    <x v="3"/>
  </r>
  <r>
    <x v="4"/>
    <s v="AWD-EVR-Noordoostelijke Dubbelplas"/>
    <d v="2018-06-06T12:30:00"/>
    <n v="1"/>
    <x v="6"/>
    <s v="Coenagrion puella"/>
    <n v="60"/>
    <x v="0"/>
    <x v="10"/>
    <n v="6"/>
    <x v="1"/>
  </r>
  <r>
    <x v="4"/>
    <s v="AWD-EVR-Noordoostelijke Dubbelplas"/>
    <d v="2018-06-06T12:30:00"/>
    <n v="1"/>
    <x v="7"/>
    <s v="Brachytron pratense"/>
    <n v="1"/>
    <x v="0"/>
    <x v="10"/>
    <n v="6"/>
    <x v="3"/>
  </r>
  <r>
    <x v="4"/>
    <s v="AWD-EVR-Noordoostelijke Dubbelplas"/>
    <d v="2018-06-06T12:30:00"/>
    <n v="1"/>
    <x v="1"/>
    <s v="Ischnura elegans"/>
    <n v="8"/>
    <x v="0"/>
    <x v="10"/>
    <n v="6"/>
    <x v="1"/>
  </r>
  <r>
    <x v="4"/>
    <s v="AWD-EVR-Noordoostelijke Dubbelplas"/>
    <d v="2018-06-06T12:30:00"/>
    <n v="1"/>
    <x v="10"/>
    <s v="Libellula quadrimaculata"/>
    <n v="30"/>
    <x v="0"/>
    <x v="10"/>
    <n v="6"/>
    <x v="2"/>
  </r>
  <r>
    <x v="4"/>
    <s v="AWD-EVR-Noordoostelijke Dubbelplas"/>
    <d v="2018-06-06T12:30:00"/>
    <n v="1"/>
    <x v="8"/>
    <s v="Aeshna isoceles"/>
    <n v="1"/>
    <x v="0"/>
    <x v="10"/>
    <n v="6"/>
    <x v="3"/>
  </r>
  <r>
    <x v="4"/>
    <s v="AWD-EVR-Noordoostelijke Dubbelplas"/>
    <d v="2018-06-15T12:00:00"/>
    <n v="1"/>
    <x v="6"/>
    <s v="Coenagrion puella"/>
    <n v="40"/>
    <x v="0"/>
    <x v="10"/>
    <n v="6"/>
    <x v="1"/>
  </r>
  <r>
    <x v="4"/>
    <s v="AWD-EVR-Noordoostelijke Dubbelplas"/>
    <d v="2018-06-15T12:00:00"/>
    <n v="1"/>
    <x v="5"/>
    <s v="Orthetrum cancellatum"/>
    <n v="1"/>
    <x v="0"/>
    <x v="10"/>
    <n v="6"/>
    <x v="2"/>
  </r>
  <r>
    <x v="4"/>
    <s v="AWD-EVR-Noordoostelijke Dubbelplas"/>
    <d v="2018-06-15T12:00:00"/>
    <n v="1"/>
    <x v="10"/>
    <s v="Libellula quadrimaculata"/>
    <n v="15"/>
    <x v="0"/>
    <x v="10"/>
    <n v="6"/>
    <x v="2"/>
  </r>
  <r>
    <x v="4"/>
    <s v="AWD-EVR-Noordoostelijke Dubbelplas"/>
    <d v="2018-06-15T12:00:00"/>
    <n v="1"/>
    <x v="8"/>
    <s v="Aeshna isoceles"/>
    <n v="2"/>
    <x v="0"/>
    <x v="10"/>
    <n v="6"/>
    <x v="3"/>
  </r>
  <r>
    <x v="4"/>
    <s v="AWD-EVR-Noordoostelijke Dubbelplas"/>
    <d v="2018-06-15T12:00:00"/>
    <n v="1"/>
    <x v="1"/>
    <s v="Ischnura elegans"/>
    <n v="30"/>
    <x v="0"/>
    <x v="10"/>
    <n v="6"/>
    <x v="1"/>
  </r>
  <r>
    <x v="4"/>
    <s v="AWD-EVR-Noordoostelijke Dubbelplas"/>
    <d v="2018-07-19T12:00:00"/>
    <n v="1"/>
    <x v="6"/>
    <s v="Coenagrion puella"/>
    <n v="20"/>
    <x v="0"/>
    <x v="10"/>
    <n v="7"/>
    <x v="1"/>
  </r>
  <r>
    <x v="4"/>
    <s v="AWD-EVR-Noordoostelijke Dubbelplas"/>
    <d v="2018-07-19T12:00:00"/>
    <n v="1"/>
    <x v="23"/>
    <s v="Sympetrum striolatum/vulgatum"/>
    <n v="15"/>
    <x v="0"/>
    <x v="10"/>
    <n v="7"/>
    <x v="2"/>
  </r>
  <r>
    <x v="4"/>
    <s v="AWD-EVR-Noordoostelijke Dubbelplas"/>
    <d v="2018-07-19T12:00:00"/>
    <n v="1"/>
    <x v="11"/>
    <s v="Lestes sponsa"/>
    <n v="2"/>
    <x v="0"/>
    <x v="10"/>
    <n v="7"/>
    <x v="0"/>
  </r>
  <r>
    <x v="4"/>
    <s v="AWD-EVR-Noordoostelijke Dubbelplas"/>
    <d v="2018-07-19T12:00:00"/>
    <n v="1"/>
    <x v="9"/>
    <s v="Anax imperator"/>
    <n v="1"/>
    <x v="0"/>
    <x v="10"/>
    <n v="7"/>
    <x v="3"/>
  </r>
  <r>
    <x v="4"/>
    <s v="AWD-EVR-Noordoostelijke Dubbelplas"/>
    <d v="2018-07-19T12:00:00"/>
    <n v="1"/>
    <x v="1"/>
    <s v="Ischnura elegans"/>
    <n v="30"/>
    <x v="0"/>
    <x v="10"/>
    <n v="7"/>
    <x v="1"/>
  </r>
  <r>
    <x v="4"/>
    <s v="AWD-EVR-Noordoostelijke Dubbelplas"/>
    <d v="2018-07-24T12:00:00"/>
    <n v="1"/>
    <x v="6"/>
    <s v="Coenagrion puella"/>
    <n v="11"/>
    <x v="0"/>
    <x v="10"/>
    <n v="7"/>
    <x v="1"/>
  </r>
  <r>
    <x v="4"/>
    <s v="AWD-EVR-Noordoostelijke Dubbelplas"/>
    <d v="2018-07-24T12:00:00"/>
    <n v="1"/>
    <x v="23"/>
    <s v="Sympetrum striolatum/vulgatum"/>
    <n v="40"/>
    <x v="0"/>
    <x v="10"/>
    <n v="7"/>
    <x v="2"/>
  </r>
  <r>
    <x v="4"/>
    <s v="AWD-EVR-Noordoostelijke Dubbelplas"/>
    <d v="2018-07-24T12:00:00"/>
    <n v="1"/>
    <x v="1"/>
    <s v="Ischnura elegans"/>
    <n v="12"/>
    <x v="0"/>
    <x v="10"/>
    <n v="7"/>
    <x v="1"/>
  </r>
  <r>
    <x v="4"/>
    <s v="AWD-EVR-Noordoostelijke Dubbelplas"/>
    <d v="2018-07-24T12:00:00"/>
    <n v="1"/>
    <x v="11"/>
    <s v="Lestes sponsa"/>
    <n v="10"/>
    <x v="0"/>
    <x v="10"/>
    <n v="7"/>
    <x v="0"/>
  </r>
  <r>
    <x v="4"/>
    <s v="AWD-EVR-Noordoostelijke Dubbelplas"/>
    <d v="2018-09-19T12:00:00"/>
    <n v="1"/>
    <x v="23"/>
    <s v="Sympetrum striolatum/vulgatum"/>
    <n v="20"/>
    <x v="0"/>
    <x v="10"/>
    <n v="9"/>
    <x v="2"/>
  </r>
  <r>
    <x v="4"/>
    <s v="AWD-EVR-Noordoostelijke Dubbelplas"/>
    <d v="2018-09-19T12:00:00"/>
    <n v="1"/>
    <x v="11"/>
    <s v="Lestes sponsa"/>
    <n v="2"/>
    <x v="0"/>
    <x v="10"/>
    <n v="9"/>
    <x v="0"/>
  </r>
  <r>
    <x v="4"/>
    <s v="AWD-EVR-Noordoostelijke Dubbelplas"/>
    <d v="2019-05-14T14:00:00"/>
    <n v="1"/>
    <x v="7"/>
    <s v="Brachytron pratense"/>
    <n v="3"/>
    <x v="0"/>
    <x v="8"/>
    <n v="5"/>
    <x v="3"/>
  </r>
  <r>
    <x v="4"/>
    <s v="AWD-EVR-Noordoostelijke Dubbelplas"/>
    <d v="2019-05-14T14:00:00"/>
    <n v="1"/>
    <x v="10"/>
    <s v="Libellula quadrimaculata"/>
    <n v="8"/>
    <x v="0"/>
    <x v="8"/>
    <n v="5"/>
    <x v="2"/>
  </r>
  <r>
    <x v="4"/>
    <s v="AWD-EVR-Noordoostelijke Dubbelplas"/>
    <d v="2019-05-14T14:00:00"/>
    <n v="1"/>
    <x v="2"/>
    <s v="Pyrrhosoma nymphula"/>
    <n v="21"/>
    <x v="0"/>
    <x v="8"/>
    <n v="5"/>
    <x v="1"/>
  </r>
  <r>
    <x v="4"/>
    <s v="AWD-EVR-Noordoostelijke Dubbelplas"/>
    <d v="2019-05-14T14:00:00"/>
    <n v="1"/>
    <x v="3"/>
    <s v="Enallagma cyathigerum"/>
    <n v="3"/>
    <x v="0"/>
    <x v="8"/>
    <n v="5"/>
    <x v="1"/>
  </r>
  <r>
    <x v="4"/>
    <s v="AWD-EVR-Noordoostelijke Dubbelplas"/>
    <d v="2019-05-23T12:30:00"/>
    <n v="1"/>
    <x v="6"/>
    <s v="Coenagrion puella"/>
    <n v="30"/>
    <x v="0"/>
    <x v="8"/>
    <n v="5"/>
    <x v="1"/>
  </r>
  <r>
    <x v="4"/>
    <s v="AWD-EVR-Noordoostelijke Dubbelplas"/>
    <d v="2019-05-23T12:30:00"/>
    <n v="1"/>
    <x v="7"/>
    <s v="Brachytron pratense"/>
    <n v="3"/>
    <x v="0"/>
    <x v="8"/>
    <n v="5"/>
    <x v="3"/>
  </r>
  <r>
    <x v="4"/>
    <s v="AWD-EVR-Noordoostelijke Dubbelplas"/>
    <d v="2019-05-23T12:30:00"/>
    <n v="1"/>
    <x v="1"/>
    <s v="Ischnura elegans"/>
    <n v="2"/>
    <x v="0"/>
    <x v="8"/>
    <n v="5"/>
    <x v="1"/>
  </r>
  <r>
    <x v="4"/>
    <s v="AWD-EVR-Noordoostelijke Dubbelplas"/>
    <d v="2019-05-23T12:30:00"/>
    <n v="1"/>
    <x v="10"/>
    <s v="Libellula quadrimaculata"/>
    <n v="10"/>
    <x v="0"/>
    <x v="8"/>
    <n v="5"/>
    <x v="2"/>
  </r>
  <r>
    <x v="4"/>
    <s v="AWD-EVR-Noordoostelijke Dubbelplas"/>
    <d v="2019-05-23T12:30:00"/>
    <n v="1"/>
    <x v="2"/>
    <s v="Pyrrhosoma nymphula"/>
    <n v="2"/>
    <x v="0"/>
    <x v="8"/>
    <n v="5"/>
    <x v="1"/>
  </r>
  <r>
    <x v="4"/>
    <s v="AWD-EVR-Noordoostelijke Dubbelplas"/>
    <d v="2019-05-29T13:00:00"/>
    <n v="1"/>
    <x v="6"/>
    <s v="Coenagrion puella"/>
    <n v="50"/>
    <x v="0"/>
    <x v="8"/>
    <n v="5"/>
    <x v="1"/>
  </r>
  <r>
    <x v="4"/>
    <s v="AWD-EVR-Noordoostelijke Dubbelplas"/>
    <d v="2019-05-29T13:00:00"/>
    <n v="1"/>
    <x v="7"/>
    <s v="Brachytron pratense"/>
    <n v="1"/>
    <x v="0"/>
    <x v="8"/>
    <n v="5"/>
    <x v="3"/>
  </r>
  <r>
    <x v="4"/>
    <s v="AWD-EVR-Noordoostelijke Dubbelplas"/>
    <d v="2019-05-29T13:00:00"/>
    <n v="1"/>
    <x v="10"/>
    <s v="Libellula quadrimaculata"/>
    <n v="30"/>
    <x v="0"/>
    <x v="8"/>
    <n v="5"/>
    <x v="2"/>
  </r>
  <r>
    <x v="4"/>
    <s v="AWD-EVR-Noordoostelijke Dubbelplas"/>
    <d v="2019-05-29T13:00:00"/>
    <n v="1"/>
    <x v="8"/>
    <s v="Aeshna isoceles"/>
    <n v="4"/>
    <x v="0"/>
    <x v="8"/>
    <n v="5"/>
    <x v="3"/>
  </r>
  <r>
    <x v="4"/>
    <s v="AWD-EVR-Noordoostelijke Dubbelplas"/>
    <d v="2019-05-29T13:00:00"/>
    <n v="1"/>
    <x v="2"/>
    <s v="Pyrrhosoma nymphula"/>
    <n v="4"/>
    <x v="0"/>
    <x v="8"/>
    <n v="5"/>
    <x v="1"/>
  </r>
  <r>
    <x v="4"/>
    <s v="AWD-EVR-Noordoostelijke Dubbelplas"/>
    <d v="2019-06-04T13:00:00"/>
    <n v="1"/>
    <x v="6"/>
    <s v="Coenagrion puella"/>
    <n v="60"/>
    <x v="0"/>
    <x v="8"/>
    <n v="6"/>
    <x v="1"/>
  </r>
  <r>
    <x v="4"/>
    <s v="AWD-EVR-Noordoostelijke Dubbelplas"/>
    <d v="2019-06-04T13:00:00"/>
    <n v="1"/>
    <x v="5"/>
    <s v="Orthetrum cancellatum"/>
    <n v="3"/>
    <x v="0"/>
    <x v="8"/>
    <n v="6"/>
    <x v="2"/>
  </r>
  <r>
    <x v="4"/>
    <s v="AWD-EVR-Noordoostelijke Dubbelplas"/>
    <d v="2019-06-04T13:00:00"/>
    <n v="1"/>
    <x v="9"/>
    <s v="Anax imperator"/>
    <n v="1"/>
    <x v="0"/>
    <x v="8"/>
    <n v="6"/>
    <x v="3"/>
  </r>
  <r>
    <x v="4"/>
    <s v="AWD-EVR-Noordoostelijke Dubbelplas"/>
    <d v="2019-06-04T13:00:00"/>
    <n v="1"/>
    <x v="1"/>
    <s v="Ischnura elegans"/>
    <n v="3"/>
    <x v="0"/>
    <x v="8"/>
    <n v="6"/>
    <x v="1"/>
  </r>
  <r>
    <x v="4"/>
    <s v="AWD-EVR-Noordoostelijke Dubbelplas"/>
    <d v="2019-06-04T13:00:00"/>
    <n v="1"/>
    <x v="10"/>
    <s v="Libellula quadrimaculata"/>
    <n v="40"/>
    <x v="0"/>
    <x v="8"/>
    <n v="6"/>
    <x v="2"/>
  </r>
  <r>
    <x v="4"/>
    <s v="AWD-EVR-Noordoostelijke Dubbelplas"/>
    <d v="2019-06-04T13:00:00"/>
    <n v="1"/>
    <x v="8"/>
    <s v="Aeshna isoceles"/>
    <n v="3"/>
    <x v="0"/>
    <x v="8"/>
    <n v="6"/>
    <x v="3"/>
  </r>
  <r>
    <x v="4"/>
    <s v="AWD-EVR-Noordoostelijke Dubbelplas"/>
    <d v="2019-06-04T13:00:00"/>
    <n v="1"/>
    <x v="7"/>
    <s v="Brachytron pratense"/>
    <n v="3"/>
    <x v="0"/>
    <x v="8"/>
    <n v="6"/>
    <x v="3"/>
  </r>
  <r>
    <x v="4"/>
    <s v="AWD-EVR-Noordoostelijke Dubbelplas"/>
    <d v="2019-06-14T13:00:00"/>
    <n v="1"/>
    <x v="6"/>
    <s v="Coenagrion puella"/>
    <n v="60"/>
    <x v="0"/>
    <x v="8"/>
    <n v="6"/>
    <x v="1"/>
  </r>
  <r>
    <x v="4"/>
    <s v="AWD-EVR-Noordoostelijke Dubbelplas"/>
    <d v="2019-06-14T13:00:00"/>
    <n v="1"/>
    <x v="5"/>
    <s v="Orthetrum cancellatum"/>
    <n v="3"/>
    <x v="0"/>
    <x v="8"/>
    <n v="6"/>
    <x v="2"/>
  </r>
  <r>
    <x v="4"/>
    <s v="AWD-EVR-Noordoostelijke Dubbelplas"/>
    <d v="2019-06-14T13:00:00"/>
    <n v="1"/>
    <x v="7"/>
    <s v="Brachytron pratense"/>
    <n v="3"/>
    <x v="0"/>
    <x v="8"/>
    <n v="6"/>
    <x v="3"/>
  </r>
  <r>
    <x v="4"/>
    <s v="AWD-EVR-Noordoostelijke Dubbelplas"/>
    <d v="2019-06-14T13:00:00"/>
    <n v="1"/>
    <x v="1"/>
    <s v="Ischnura elegans"/>
    <n v="4"/>
    <x v="0"/>
    <x v="8"/>
    <n v="6"/>
    <x v="1"/>
  </r>
  <r>
    <x v="4"/>
    <s v="AWD-EVR-Noordoostelijke Dubbelplas"/>
    <d v="2019-06-14T13:00:00"/>
    <n v="1"/>
    <x v="10"/>
    <s v="Libellula quadrimaculata"/>
    <n v="40"/>
    <x v="0"/>
    <x v="8"/>
    <n v="6"/>
    <x v="2"/>
  </r>
  <r>
    <x v="4"/>
    <s v="AWD-EVR-Noordoostelijke Dubbelplas"/>
    <d v="2019-06-14T13:00:00"/>
    <n v="1"/>
    <x v="9"/>
    <s v="Anax imperator"/>
    <n v="1"/>
    <x v="0"/>
    <x v="8"/>
    <n v="6"/>
    <x v="3"/>
  </r>
  <r>
    <x v="4"/>
    <s v="AWD-EVR-Noordoostelijke Dubbelplas"/>
    <d v="2019-06-14T13:00:00"/>
    <n v="1"/>
    <x v="8"/>
    <s v="Aeshna isoceles"/>
    <n v="3"/>
    <x v="0"/>
    <x v="8"/>
    <n v="6"/>
    <x v="3"/>
  </r>
  <r>
    <x v="4"/>
    <s v="AWD-EVR-Noordoostelijke Dubbelplas"/>
    <d v="2019-06-17T13:00:00"/>
    <n v="1"/>
    <x v="6"/>
    <s v="Coenagrion puella"/>
    <n v="60"/>
    <x v="0"/>
    <x v="8"/>
    <n v="6"/>
    <x v="1"/>
  </r>
  <r>
    <x v="4"/>
    <s v="AWD-EVR-Noordoostelijke Dubbelplas"/>
    <d v="2019-06-17T13:00:00"/>
    <n v="1"/>
    <x v="7"/>
    <s v="Brachytron pratense"/>
    <n v="2"/>
    <x v="0"/>
    <x v="8"/>
    <n v="6"/>
    <x v="3"/>
  </r>
  <r>
    <x v="4"/>
    <s v="AWD-EVR-Noordoostelijke Dubbelplas"/>
    <d v="2019-06-17T13:00:00"/>
    <n v="1"/>
    <x v="9"/>
    <s v="Anax imperator"/>
    <n v="1"/>
    <x v="0"/>
    <x v="8"/>
    <n v="6"/>
    <x v="3"/>
  </r>
  <r>
    <x v="4"/>
    <s v="AWD-EVR-Noordoostelijke Dubbelplas"/>
    <d v="2019-06-17T13:00:00"/>
    <n v="1"/>
    <x v="1"/>
    <s v="Ischnura elegans"/>
    <n v="15"/>
    <x v="0"/>
    <x v="8"/>
    <n v="6"/>
    <x v="1"/>
  </r>
  <r>
    <x v="4"/>
    <s v="AWD-EVR-Noordoostelijke Dubbelplas"/>
    <d v="2019-06-17T13:00:00"/>
    <n v="1"/>
    <x v="10"/>
    <s v="Libellula quadrimaculata"/>
    <n v="10"/>
    <x v="0"/>
    <x v="8"/>
    <n v="6"/>
    <x v="2"/>
  </r>
  <r>
    <x v="4"/>
    <s v="AWD-EVR-Noordoostelijke Dubbelplas"/>
    <d v="2019-06-17T13:00:00"/>
    <n v="1"/>
    <x v="8"/>
    <s v="Aeshna isoceles"/>
    <n v="2"/>
    <x v="0"/>
    <x v="8"/>
    <n v="6"/>
    <x v="3"/>
  </r>
  <r>
    <x v="4"/>
    <s v="AWD-EVR-Noordoostelijke Dubbelplas"/>
    <d v="2019-07-02T13:00:00"/>
    <n v="1"/>
    <x v="22"/>
    <s v="Crocothemis erythraea"/>
    <n v="1"/>
    <x v="0"/>
    <x v="8"/>
    <n v="7"/>
    <x v="2"/>
  </r>
  <r>
    <x v="4"/>
    <s v="AWD-EVR-Noordoostelijke Dubbelplas"/>
    <d v="2019-07-02T13:00:00"/>
    <n v="1"/>
    <x v="6"/>
    <s v="Coenagrion puella"/>
    <n v="15"/>
    <x v="0"/>
    <x v="8"/>
    <n v="7"/>
    <x v="1"/>
  </r>
  <r>
    <x v="4"/>
    <s v="AWD-EVR-Noordoostelijke Dubbelplas"/>
    <d v="2019-07-02T13:00:00"/>
    <n v="1"/>
    <x v="23"/>
    <s v="Sympetrum striolatum/vulgatum"/>
    <n v="1"/>
    <x v="0"/>
    <x v="8"/>
    <n v="7"/>
    <x v="2"/>
  </r>
  <r>
    <x v="4"/>
    <s v="AWD-EVR-Noordoostelijke Dubbelplas"/>
    <d v="2019-07-02T13:00:00"/>
    <n v="1"/>
    <x v="1"/>
    <s v="Ischnura elegans"/>
    <n v="44"/>
    <x v="0"/>
    <x v="8"/>
    <n v="7"/>
    <x v="1"/>
  </r>
  <r>
    <x v="4"/>
    <s v="AWD-EVR-Noordoostelijke Dubbelplas"/>
    <d v="2019-07-02T13:00:00"/>
    <n v="1"/>
    <x v="10"/>
    <s v="Libellula quadrimaculata"/>
    <n v="3"/>
    <x v="0"/>
    <x v="8"/>
    <n v="7"/>
    <x v="2"/>
  </r>
  <r>
    <x v="4"/>
    <s v="AWD-EVR-Noordoostelijke Dubbelplas"/>
    <d v="2019-07-02T13:00:00"/>
    <n v="1"/>
    <x v="3"/>
    <s v="Enallagma cyathigerum"/>
    <n v="30"/>
    <x v="0"/>
    <x v="8"/>
    <n v="7"/>
    <x v="1"/>
  </r>
  <r>
    <x v="4"/>
    <s v="AWD-EVR-Noordoostelijke Dubbelplas"/>
    <d v="2019-07-02T13:00:00"/>
    <n v="1"/>
    <x v="20"/>
    <s v="Anax parthenope"/>
    <n v="1"/>
    <x v="0"/>
    <x v="8"/>
    <n v="7"/>
    <x v="3"/>
  </r>
  <r>
    <x v="4"/>
    <s v="AWD-EVR-Noordoostelijke Dubbelplas"/>
    <d v="2019-07-02T13:00:00"/>
    <n v="1"/>
    <x v="11"/>
    <s v="Lestes sponsa"/>
    <n v="1"/>
    <x v="0"/>
    <x v="8"/>
    <n v="7"/>
    <x v="0"/>
  </r>
  <r>
    <x v="4"/>
    <s v="AWD-EVR-Noordoostelijke Dubbelplas"/>
    <d v="2019-07-23T12:30:00"/>
    <n v="1"/>
    <x v="6"/>
    <s v="Coenagrion puella"/>
    <n v="6"/>
    <x v="0"/>
    <x v="8"/>
    <n v="7"/>
    <x v="1"/>
  </r>
  <r>
    <x v="4"/>
    <s v="AWD-EVR-Noordoostelijke Dubbelplas"/>
    <d v="2019-07-23T12:30:00"/>
    <n v="1"/>
    <x v="23"/>
    <s v="Sympetrum striolatum/vulgatum"/>
    <n v="13"/>
    <x v="0"/>
    <x v="8"/>
    <n v="7"/>
    <x v="2"/>
  </r>
  <r>
    <x v="4"/>
    <s v="AWD-EVR-Noordoostelijke Dubbelplas"/>
    <d v="2019-07-23T12:30:00"/>
    <n v="1"/>
    <x v="1"/>
    <s v="Ischnura elegans"/>
    <n v="1"/>
    <x v="0"/>
    <x v="8"/>
    <n v="7"/>
    <x v="1"/>
  </r>
  <r>
    <x v="4"/>
    <s v="AWD-EVR-Noordoostelijke Dubbelplas"/>
    <d v="2019-07-23T12:30:00"/>
    <n v="1"/>
    <x v="3"/>
    <s v="Enallagma cyathigerum"/>
    <n v="1"/>
    <x v="0"/>
    <x v="8"/>
    <n v="7"/>
    <x v="1"/>
  </r>
  <r>
    <x v="4"/>
    <s v="AWD-EVR-Noordoostelijke Dubbelplas"/>
    <d v="2019-07-23T12:30:00"/>
    <n v="1"/>
    <x v="20"/>
    <s v="Anax parthenope"/>
    <n v="1"/>
    <x v="0"/>
    <x v="8"/>
    <n v="7"/>
    <x v="3"/>
  </r>
  <r>
    <x v="4"/>
    <s v="AWD-EVR-Noordoostelijke Dubbelplas"/>
    <d v="2019-09-15T11:25:00"/>
    <n v="1"/>
    <x v="12"/>
    <s v="Sympetrum striolatum"/>
    <n v="3"/>
    <x v="0"/>
    <x v="8"/>
    <n v="9"/>
    <x v="2"/>
  </r>
  <r>
    <x v="4"/>
    <s v="AWD-EVR-Noordoostelijke Dubbelplas"/>
    <d v="2019-09-15T11:25:00"/>
    <n v="1"/>
    <x v="13"/>
    <s v="Chalcolestes viridis"/>
    <n v="20"/>
    <x v="0"/>
    <x v="8"/>
    <n v="9"/>
    <x v="0"/>
  </r>
  <r>
    <x v="4"/>
    <s v="AWD-EVR-Noordoostelijke Dubbelplas"/>
    <d v="2019-09-15T11:25:00"/>
    <n v="1"/>
    <x v="14"/>
    <s v="Aeshna mixta"/>
    <n v="2"/>
    <x v="0"/>
    <x v="8"/>
    <n v="9"/>
    <x v="3"/>
  </r>
  <r>
    <x v="4"/>
    <s v="AWD-EVR-Noordoostelijke Dubbelplas"/>
    <d v="2019-09-15T11:25:00"/>
    <n v="1"/>
    <x v="17"/>
    <s v="Sympetrum vulgatum"/>
    <n v="1"/>
    <x v="0"/>
    <x v="8"/>
    <n v="9"/>
    <x v="2"/>
  </r>
  <r>
    <x v="4"/>
    <s v="AWD-EVR-Noordoostelijke Dubbelplas"/>
    <d v="2020-05-19T13:00:00"/>
    <n v="1"/>
    <x v="6"/>
    <s v="Coenagrion puella"/>
    <n v="15"/>
    <x v="0"/>
    <x v="9"/>
    <n v="5"/>
    <x v="1"/>
  </r>
  <r>
    <x v="4"/>
    <s v="AWD-EVR-Noordoostelijke Dubbelplas"/>
    <d v="2020-05-19T13:00:00"/>
    <n v="1"/>
    <x v="7"/>
    <s v="Brachytron pratense"/>
    <n v="1"/>
    <x v="0"/>
    <x v="9"/>
    <n v="5"/>
    <x v="3"/>
  </r>
  <r>
    <x v="4"/>
    <s v="AWD-EVR-Noordoostelijke Dubbelplas"/>
    <d v="2020-05-19T13:00:00"/>
    <n v="1"/>
    <x v="10"/>
    <s v="Libellula quadrimaculata"/>
    <n v="24"/>
    <x v="0"/>
    <x v="9"/>
    <n v="5"/>
    <x v="2"/>
  </r>
  <r>
    <x v="4"/>
    <s v="AWD-EVR-Noordoostelijke Dubbelplas"/>
    <d v="2020-05-19T13:00:00"/>
    <n v="1"/>
    <x v="8"/>
    <s v="Aeshna isoceles"/>
    <n v="1"/>
    <x v="0"/>
    <x v="9"/>
    <n v="5"/>
    <x v="3"/>
  </r>
  <r>
    <x v="4"/>
    <s v="AWD-EVR-Noordoostelijke Dubbelplas"/>
    <d v="2020-05-27T14:00:00"/>
    <n v="1"/>
    <x v="7"/>
    <s v="Brachytron pratense"/>
    <n v="1"/>
    <x v="0"/>
    <x v="9"/>
    <n v="5"/>
    <x v="3"/>
  </r>
  <r>
    <x v="4"/>
    <s v="AWD-EVR-Noordoostelijke Dubbelplas"/>
    <d v="2020-05-27T14:00:00"/>
    <n v="1"/>
    <x v="9"/>
    <s v="Anax imperator"/>
    <n v="2"/>
    <x v="0"/>
    <x v="9"/>
    <n v="5"/>
    <x v="3"/>
  </r>
  <r>
    <x v="4"/>
    <s v="AWD-EVR-Noordoostelijke Dubbelplas"/>
    <d v="2020-05-27T14:00:00"/>
    <n v="1"/>
    <x v="1"/>
    <s v="Ischnura elegans"/>
    <n v="5"/>
    <x v="0"/>
    <x v="9"/>
    <n v="5"/>
    <x v="1"/>
  </r>
  <r>
    <x v="4"/>
    <s v="AWD-EVR-Noordoostelijke Dubbelplas"/>
    <d v="2020-05-27T14:00:00"/>
    <n v="1"/>
    <x v="10"/>
    <s v="Libellula quadrimaculata"/>
    <n v="13"/>
    <x v="0"/>
    <x v="9"/>
    <n v="5"/>
    <x v="2"/>
  </r>
  <r>
    <x v="4"/>
    <s v="AWD-EVR-Noordoostelijke Dubbelplas"/>
    <d v="2020-05-27T14:00:00"/>
    <n v="1"/>
    <x v="8"/>
    <s v="Aeshna isoceles"/>
    <n v="1"/>
    <x v="0"/>
    <x v="9"/>
    <n v="5"/>
    <x v="3"/>
  </r>
  <r>
    <x v="4"/>
    <s v="AWD-EVR-Noordoostelijke Dubbelplas"/>
    <d v="2020-05-27T14:00:00"/>
    <n v="1"/>
    <x v="6"/>
    <s v="Coenagrion puella"/>
    <n v="30"/>
    <x v="0"/>
    <x v="9"/>
    <n v="5"/>
    <x v="1"/>
  </r>
  <r>
    <x v="4"/>
    <s v="AWD-EVR-Noordoostelijke Dubbelplas"/>
    <d v="2020-05-29T11:00:00"/>
    <n v="1"/>
    <x v="6"/>
    <s v="Coenagrion puella"/>
    <n v="30"/>
    <x v="0"/>
    <x v="9"/>
    <n v="5"/>
    <x v="1"/>
  </r>
  <r>
    <x v="4"/>
    <s v="AWD-EVR-Noordoostelijke Dubbelplas"/>
    <d v="2020-05-29T11:00:00"/>
    <n v="1"/>
    <x v="5"/>
    <s v="Orthetrum cancellatum"/>
    <n v="7"/>
    <x v="0"/>
    <x v="9"/>
    <n v="5"/>
    <x v="2"/>
  </r>
  <r>
    <x v="4"/>
    <s v="AWD-EVR-Noordoostelijke Dubbelplas"/>
    <d v="2020-05-29T11:00:00"/>
    <n v="1"/>
    <x v="7"/>
    <s v="Brachytron pratense"/>
    <n v="1"/>
    <x v="0"/>
    <x v="9"/>
    <n v="5"/>
    <x v="3"/>
  </r>
  <r>
    <x v="4"/>
    <s v="AWD-EVR-Noordoostelijke Dubbelplas"/>
    <d v="2020-05-29T11:00:00"/>
    <n v="1"/>
    <x v="1"/>
    <s v="Ischnura elegans"/>
    <n v="6"/>
    <x v="0"/>
    <x v="9"/>
    <n v="5"/>
    <x v="1"/>
  </r>
  <r>
    <x v="4"/>
    <s v="AWD-EVR-Noordoostelijke Dubbelplas"/>
    <d v="2020-05-29T11:00:00"/>
    <n v="1"/>
    <x v="10"/>
    <s v="Libellula quadrimaculata"/>
    <n v="20"/>
    <x v="0"/>
    <x v="9"/>
    <n v="5"/>
    <x v="2"/>
  </r>
  <r>
    <x v="4"/>
    <s v="AWD-EVR-Noordoostelijke Dubbelplas"/>
    <d v="2020-05-29T11:00:00"/>
    <n v="1"/>
    <x v="2"/>
    <s v="Pyrrhosoma nymphula"/>
    <n v="1"/>
    <x v="0"/>
    <x v="9"/>
    <n v="5"/>
    <x v="1"/>
  </r>
  <r>
    <x v="4"/>
    <s v="AWD-EVR-Noordoostelijke Dubbelplas"/>
    <d v="2020-05-29T11:00:00"/>
    <n v="1"/>
    <x v="9"/>
    <s v="Anax imperator"/>
    <n v="2"/>
    <x v="0"/>
    <x v="9"/>
    <n v="5"/>
    <x v="3"/>
  </r>
  <r>
    <x v="4"/>
    <s v="AWD-EVR-Noordoostelijke Dubbelplas"/>
    <d v="2020-06-12T13:15:00"/>
    <n v="1"/>
    <x v="6"/>
    <s v="Coenagrion puella"/>
    <n v="20"/>
    <x v="0"/>
    <x v="9"/>
    <n v="6"/>
    <x v="1"/>
  </r>
  <r>
    <x v="4"/>
    <s v="AWD-EVR-Noordoostelijke Dubbelplas"/>
    <d v="2020-06-12T13:15:00"/>
    <n v="1"/>
    <x v="7"/>
    <s v="Brachytron pratense"/>
    <n v="1"/>
    <x v="0"/>
    <x v="9"/>
    <n v="6"/>
    <x v="3"/>
  </r>
  <r>
    <x v="4"/>
    <s v="AWD-EVR-Noordoostelijke Dubbelplas"/>
    <d v="2020-06-12T13:15:00"/>
    <n v="1"/>
    <x v="1"/>
    <s v="Ischnura elegans"/>
    <n v="3"/>
    <x v="0"/>
    <x v="9"/>
    <n v="6"/>
    <x v="1"/>
  </r>
  <r>
    <x v="4"/>
    <s v="AWD-EVR-Noordoostelijke Dubbelplas"/>
    <d v="2020-06-12T13:15:00"/>
    <n v="1"/>
    <x v="10"/>
    <s v="Libellula quadrimaculata"/>
    <n v="19"/>
    <x v="0"/>
    <x v="9"/>
    <n v="6"/>
    <x v="2"/>
  </r>
  <r>
    <x v="4"/>
    <s v="AWD-EVR-Noordoostelijke Dubbelplas"/>
    <d v="2020-06-12T13:15:00"/>
    <n v="1"/>
    <x v="8"/>
    <s v="Aeshna isoceles"/>
    <n v="2"/>
    <x v="0"/>
    <x v="9"/>
    <n v="6"/>
    <x v="3"/>
  </r>
  <r>
    <x v="4"/>
    <s v="AWD-EVR-Noordoostelijke Dubbelplas"/>
    <d v="2020-06-17T12:15:00"/>
    <n v="1"/>
    <x v="6"/>
    <s v="Coenagrion puella"/>
    <n v="50"/>
    <x v="0"/>
    <x v="9"/>
    <n v="6"/>
    <x v="1"/>
  </r>
  <r>
    <x v="4"/>
    <s v="AWD-EVR-Noordoostelijke Dubbelplas"/>
    <d v="2020-06-17T12:15:00"/>
    <n v="1"/>
    <x v="1"/>
    <s v="Ischnura elegans"/>
    <n v="4"/>
    <x v="0"/>
    <x v="9"/>
    <n v="6"/>
    <x v="1"/>
  </r>
  <r>
    <x v="4"/>
    <s v="AWD-EVR-Noordoostelijke Dubbelplas"/>
    <d v="2020-06-17T12:15:00"/>
    <n v="1"/>
    <x v="10"/>
    <s v="Libellula quadrimaculata"/>
    <n v="20"/>
    <x v="0"/>
    <x v="9"/>
    <n v="6"/>
    <x v="2"/>
  </r>
  <r>
    <x v="4"/>
    <s v="AWD-EVR-Noordoostelijke Dubbelplas"/>
    <d v="2020-06-17T12:15:00"/>
    <n v="1"/>
    <x v="8"/>
    <s v="Aeshna isoceles"/>
    <n v="2"/>
    <x v="0"/>
    <x v="9"/>
    <n v="6"/>
    <x v="3"/>
  </r>
  <r>
    <x v="4"/>
    <s v="AWD-EVR-Noordoostelijke Dubbelplas"/>
    <d v="2020-08-05T12:45:00"/>
    <n v="1"/>
    <x v="6"/>
    <s v="Coenagrion puella"/>
    <n v="2"/>
    <x v="0"/>
    <x v="9"/>
    <n v="8"/>
    <x v="1"/>
  </r>
  <r>
    <x v="4"/>
    <s v="AWD-EVR-Noordoostelijke Dubbelplas"/>
    <d v="2020-08-05T12:45:00"/>
    <n v="1"/>
    <x v="23"/>
    <s v="Sympetrum striolatum/vulgatum"/>
    <n v="17"/>
    <x v="0"/>
    <x v="9"/>
    <n v="8"/>
    <x v="2"/>
  </r>
  <r>
    <x v="4"/>
    <s v="AWD-EVR-Noordoostelijke Dubbelplas"/>
    <d v="2020-08-05T12:45:00"/>
    <n v="1"/>
    <x v="11"/>
    <s v="Lestes sponsa"/>
    <n v="2"/>
    <x v="0"/>
    <x v="9"/>
    <n v="8"/>
    <x v="0"/>
  </r>
  <r>
    <x v="4"/>
    <s v="AWD-EVR-Noordoostelijke Dubbelplas"/>
    <d v="2020-08-05T12:45:00"/>
    <n v="1"/>
    <x v="13"/>
    <s v="Chalcolestes viridis"/>
    <n v="2"/>
    <x v="0"/>
    <x v="9"/>
    <n v="8"/>
    <x v="0"/>
  </r>
  <r>
    <x v="4"/>
    <s v="AWD-EVR-Noordoostelijke Dubbelplas"/>
    <d v="2020-08-05T12:45:00"/>
    <n v="1"/>
    <x v="1"/>
    <s v="Ischnura elegans"/>
    <n v="3"/>
    <x v="0"/>
    <x v="9"/>
    <n v="8"/>
    <x v="1"/>
  </r>
  <r>
    <x v="4"/>
    <s v="AWD-EVR-Noordoostelijke Dubbelplas"/>
    <d v="2020-08-05T12:45:00"/>
    <n v="1"/>
    <x v="3"/>
    <s v="Enallagma cyathigerum"/>
    <n v="15"/>
    <x v="0"/>
    <x v="9"/>
    <n v="8"/>
    <x v="1"/>
  </r>
  <r>
    <x v="4"/>
    <s v="AWD-EVR-Noordoostelijke Dubbelplas"/>
    <d v="2020-09-02T12:30:00"/>
    <n v="1"/>
    <x v="27"/>
    <s v="Aeshna cyanea"/>
    <n v="1"/>
    <x v="0"/>
    <x v="9"/>
    <n v="9"/>
    <x v="3"/>
  </r>
  <r>
    <x v="4"/>
    <s v="AWD-EVR-Noordoostelijke Dubbelplas"/>
    <d v="2020-09-02T12:30:00"/>
    <n v="1"/>
    <x v="0"/>
    <s v="Sympecma fusca"/>
    <n v="2"/>
    <x v="0"/>
    <x v="9"/>
    <n v="9"/>
    <x v="0"/>
  </r>
  <r>
    <x v="4"/>
    <s v="AWD-EVR-Noordoostelijke Dubbelplas"/>
    <d v="2020-09-02T12:30:00"/>
    <n v="1"/>
    <x v="14"/>
    <s v="Aeshna mixta"/>
    <n v="2"/>
    <x v="0"/>
    <x v="9"/>
    <n v="9"/>
    <x v="3"/>
  </r>
  <r>
    <x v="4"/>
    <s v="AWD-EVR-Noordoostelijke Dubbelplas"/>
    <d v="2020-09-02T12:30:00"/>
    <n v="1"/>
    <x v="3"/>
    <s v="Enallagma cyathigerum"/>
    <n v="3"/>
    <x v="0"/>
    <x v="9"/>
    <n v="9"/>
    <x v="1"/>
  </r>
  <r>
    <x v="4"/>
    <s v="AWD-EVR-Noordoostelijke Dubbelplas"/>
    <d v="2020-09-02T12:30:00"/>
    <n v="1"/>
    <x v="23"/>
    <s v="Sympetrum striolatum/vulgatum"/>
    <n v="25"/>
    <x v="0"/>
    <x v="9"/>
    <n v="9"/>
    <x v="2"/>
  </r>
  <r>
    <x v="4"/>
    <s v="AWD-EVR-Noordoostelijke Dubbelplas"/>
    <d v="2020-09-14T13:00:00"/>
    <n v="1"/>
    <x v="23"/>
    <s v="Sympetrum striolatum/vulgatum"/>
    <n v="20"/>
    <x v="0"/>
    <x v="9"/>
    <n v="9"/>
    <x v="2"/>
  </r>
  <r>
    <x v="4"/>
    <s v="AWD-EVR-Noordoostelijke Dubbelplas"/>
    <d v="2020-09-14T13:00:00"/>
    <n v="1"/>
    <x v="1"/>
    <s v="Ischnura elegans"/>
    <n v="1"/>
    <x v="0"/>
    <x v="9"/>
    <n v="9"/>
    <x v="1"/>
  </r>
  <r>
    <x v="4"/>
    <s v="AWD-EVR-Noordoostelijke Dubbelplas"/>
    <d v="2020-09-14T13:00:00"/>
    <n v="1"/>
    <x v="14"/>
    <s v="Aeshna mixta"/>
    <n v="2"/>
    <x v="0"/>
    <x v="9"/>
    <n v="9"/>
    <x v="3"/>
  </r>
  <r>
    <x v="4"/>
    <s v="AWD-EVR-Noordoostelijke Dubbelplas"/>
    <d v="2021-05-31T13:30:00"/>
    <n v="1"/>
    <x v="6"/>
    <s v="Coenagrion puella"/>
    <n v="10"/>
    <x v="0"/>
    <x v="11"/>
    <n v="5"/>
    <x v="1"/>
  </r>
  <r>
    <x v="4"/>
    <s v="AWD-EVR-Noordoostelijke Dubbelplas"/>
    <d v="2021-05-31T13:30:00"/>
    <n v="1"/>
    <x v="10"/>
    <s v="Libellula quadrimaculata"/>
    <n v="12"/>
    <x v="0"/>
    <x v="11"/>
    <n v="5"/>
    <x v="2"/>
  </r>
  <r>
    <x v="4"/>
    <s v="AWD-EVR-Noordoostelijke Dubbelplas"/>
    <d v="2021-06-09T13:30:00"/>
    <n v="1"/>
    <x v="8"/>
    <s v="Aeshna isoceles"/>
    <n v="1"/>
    <x v="0"/>
    <x v="11"/>
    <n v="6"/>
    <x v="3"/>
  </r>
  <r>
    <x v="4"/>
    <s v="AWD-EVR-Noordoostelijke Dubbelplas"/>
    <d v="2021-06-09T13:30:00"/>
    <n v="1"/>
    <x v="9"/>
    <s v="Anax imperator"/>
    <n v="1"/>
    <x v="0"/>
    <x v="11"/>
    <n v="6"/>
    <x v="3"/>
  </r>
  <r>
    <x v="4"/>
    <s v="AWD-EVR-Noordoostelijke Dubbelplas"/>
    <d v="2021-06-09T13:30:00"/>
    <n v="1"/>
    <x v="10"/>
    <s v="Libellula quadrimaculata"/>
    <n v="15"/>
    <x v="0"/>
    <x v="11"/>
    <n v="6"/>
    <x v="2"/>
  </r>
  <r>
    <x v="4"/>
    <s v="AWD-EVR-Noordoostelijke Dubbelplas"/>
    <d v="2021-06-09T13:30:00"/>
    <n v="1"/>
    <x v="6"/>
    <s v="Coenagrion puella"/>
    <n v="15"/>
    <x v="0"/>
    <x v="11"/>
    <n v="6"/>
    <x v="1"/>
  </r>
  <r>
    <x v="4"/>
    <s v="AWD-EVR-Noordoostelijke Dubbelplas"/>
    <d v="2021-06-09T13:30:00"/>
    <n v="1"/>
    <x v="7"/>
    <s v="Brachytron pratense"/>
    <n v="1"/>
    <x v="0"/>
    <x v="11"/>
    <n v="6"/>
    <x v="3"/>
  </r>
  <r>
    <x v="4"/>
    <s v="AWD-EVR-Noordoostelijke Dubbelplas"/>
    <d v="2021-07-08T13:45:00"/>
    <n v="1"/>
    <x v="10"/>
    <s v="Libellula quadrimaculata"/>
    <n v="12"/>
    <x v="0"/>
    <x v="11"/>
    <n v="7"/>
    <x v="2"/>
  </r>
  <r>
    <x v="4"/>
    <s v="AWD-EVR-Noordoostelijke Dubbelplas"/>
    <d v="2021-07-08T13:45:00"/>
    <n v="1"/>
    <x v="6"/>
    <s v="Coenagrion puella"/>
    <n v="12"/>
    <x v="0"/>
    <x v="11"/>
    <n v="7"/>
    <x v="1"/>
  </r>
  <r>
    <x v="4"/>
    <s v="AWD-EVR-Noordoostelijke Dubbelplas"/>
    <d v="2021-07-08T13:45:00"/>
    <n v="1"/>
    <x v="1"/>
    <s v="Ischnura elegans"/>
    <n v="10"/>
    <x v="0"/>
    <x v="11"/>
    <n v="7"/>
    <x v="1"/>
  </r>
  <r>
    <x v="4"/>
    <s v="AWD-EVR-Noordoostelijke Dubbelplas"/>
    <d v="2021-07-08T13:45:00"/>
    <n v="1"/>
    <x v="22"/>
    <s v="Crocothemis erythraea"/>
    <n v="1"/>
    <x v="0"/>
    <x v="11"/>
    <n v="7"/>
    <x v="2"/>
  </r>
  <r>
    <x v="4"/>
    <s v="AWD-EVR-Noordoostelijke Dubbelplas"/>
    <d v="2021-07-08T13:45:00"/>
    <n v="1"/>
    <x v="8"/>
    <s v="Aeshna isoceles"/>
    <n v="1"/>
    <x v="0"/>
    <x v="11"/>
    <n v="7"/>
    <x v="3"/>
  </r>
  <r>
    <x v="4"/>
    <s v="AWD-EVR-Noordoostelijke Dubbelplas"/>
    <d v="2021-07-08T13:45:00"/>
    <n v="1"/>
    <x v="9"/>
    <s v="Anax imperator"/>
    <n v="1"/>
    <x v="0"/>
    <x v="11"/>
    <n v="7"/>
    <x v="3"/>
  </r>
  <r>
    <x v="4"/>
    <s v="AWD-EVR-Noordoostelijke Dubbelplas"/>
    <d v="2021-08-05T12:00:00"/>
    <n v="1"/>
    <x v="23"/>
    <s v="Sympetrum striolatum/vulgatum"/>
    <n v="40"/>
    <x v="0"/>
    <x v="11"/>
    <n v="8"/>
    <x v="2"/>
  </r>
  <r>
    <x v="4"/>
    <s v="AWD-EVR-Noordoostelijke Dubbelplas"/>
    <d v="2021-08-05T12:00:00"/>
    <n v="1"/>
    <x v="16"/>
    <s v="Sympetrum sanguineum"/>
    <n v="2"/>
    <x v="0"/>
    <x v="11"/>
    <n v="8"/>
    <x v="2"/>
  </r>
  <r>
    <x v="4"/>
    <s v="AWD-EVR-Noordoostelijke Dubbelplas"/>
    <d v="2021-08-05T12:00:00"/>
    <n v="1"/>
    <x v="3"/>
    <s v="Enallagma cyathigerum"/>
    <n v="4"/>
    <x v="0"/>
    <x v="11"/>
    <n v="8"/>
    <x v="1"/>
  </r>
  <r>
    <x v="4"/>
    <s v="AWD-EVR-Noordoostelijke Dubbelplas"/>
    <d v="2021-08-23T12:15:00"/>
    <n v="1"/>
    <x v="23"/>
    <s v="Sympetrum striolatum/vulgatum"/>
    <n v="20"/>
    <x v="0"/>
    <x v="11"/>
    <n v="8"/>
    <x v="2"/>
  </r>
  <r>
    <x v="4"/>
    <s v="AWD-EVR-Noordoostelijke Dubbelplas"/>
    <d v="2021-08-23T12:15:00"/>
    <n v="1"/>
    <x v="14"/>
    <s v="Aeshna mixta"/>
    <n v="2"/>
    <x v="0"/>
    <x v="11"/>
    <n v="8"/>
    <x v="3"/>
  </r>
  <r>
    <x v="4"/>
    <s v="AWD-EVR-Noordoostelijke Dubbelplas"/>
    <d v="2021-08-23T12:15:00"/>
    <n v="1"/>
    <x v="6"/>
    <s v="Coenagrion puella"/>
    <n v="10"/>
    <x v="0"/>
    <x v="11"/>
    <n v="8"/>
    <x v="1"/>
  </r>
  <r>
    <x v="4"/>
    <s v="AWD-EVR-Noordoostelijke Dubbelplas"/>
    <d v="2021-08-23T12:15:00"/>
    <n v="1"/>
    <x v="3"/>
    <s v="Enallagma cyathigerum"/>
    <n v="10"/>
    <x v="0"/>
    <x v="11"/>
    <n v="8"/>
    <x v="1"/>
  </r>
  <r>
    <x v="4"/>
    <s v="AWD-EVR-Noordoostelijke Dubbelplas"/>
    <d v="2021-08-23T12:15:00"/>
    <n v="1"/>
    <x v="13"/>
    <s v="Chalcolestes viridis"/>
    <n v="4"/>
    <x v="0"/>
    <x v="11"/>
    <n v="8"/>
    <x v="0"/>
  </r>
  <r>
    <x v="4"/>
    <s v="AWD-EVR-Noordoostelijke Dubbelplas"/>
    <d v="2021-08-23T12:15:00"/>
    <n v="1"/>
    <x v="0"/>
    <s v="Sympecma fusca"/>
    <n v="1"/>
    <x v="0"/>
    <x v="11"/>
    <n v="8"/>
    <x v="0"/>
  </r>
  <r>
    <x v="4"/>
    <s v="AWD-EVR-Noordoostelijke Dubbelplas"/>
    <d v="2021-09-06T14:00:00"/>
    <n v="1"/>
    <x v="23"/>
    <s v="Sympetrum striolatum/vulgatum"/>
    <n v="15"/>
    <x v="0"/>
    <x v="11"/>
    <n v="9"/>
    <x v="2"/>
  </r>
  <r>
    <x v="4"/>
    <s v="AWD-EVR-Noordoostelijke Dubbelplas"/>
    <d v="2021-09-06T14:00:00"/>
    <n v="1"/>
    <x v="3"/>
    <s v="Enallagma cyathigerum"/>
    <n v="1"/>
    <x v="0"/>
    <x v="11"/>
    <n v="9"/>
    <x v="1"/>
  </r>
  <r>
    <x v="4"/>
    <s v="AWD-EVR-Noordoostelijke Dubbelplas"/>
    <d v="2021-09-06T14:00:00"/>
    <n v="1"/>
    <x v="13"/>
    <s v="Chalcolestes viridis"/>
    <n v="2"/>
    <x v="0"/>
    <x v="11"/>
    <n v="9"/>
    <x v="0"/>
  </r>
  <r>
    <x v="4"/>
    <s v="AWD-EVR-Noordoostelijke Dubbelplas"/>
    <d v="2021-09-06T14:00:00"/>
    <n v="1"/>
    <x v="14"/>
    <s v="Aeshna mixta"/>
    <n v="1"/>
    <x v="0"/>
    <x v="11"/>
    <n v="9"/>
    <x v="3"/>
  </r>
  <r>
    <x v="4"/>
    <s v="AWD-EVR-Noordoostelijke Dubbelplas"/>
    <d v="2020-04-22T12:15:00"/>
    <n v="1"/>
    <x v="7"/>
    <s v="Brachytron pratense"/>
    <n v="1"/>
    <x v="0"/>
    <x v="9"/>
    <n v="4"/>
    <x v="3"/>
  </r>
  <r>
    <x v="4"/>
    <s v="AWD-EVR-Noordoostelijke Dubbelplas"/>
    <d v="2020-04-22T12:15:00"/>
    <n v="1"/>
    <x v="2"/>
    <s v="Pyrrhosoma nymphula"/>
    <n v="20"/>
    <x v="0"/>
    <x v="9"/>
    <n v="4"/>
    <x v="1"/>
  </r>
  <r>
    <x v="5"/>
    <s v="AWD-EVR-Grote oostelijke plas"/>
    <d v="2010-05-18T11:30:00"/>
    <n v="1"/>
    <x v="0"/>
    <s v="Sympecma fusca"/>
    <n v="2"/>
    <x v="0"/>
    <x v="0"/>
    <n v="5"/>
    <x v="0"/>
  </r>
  <r>
    <x v="5"/>
    <s v="AWD-EVR-Grote oostelijke plas"/>
    <d v="2010-05-18T11:30:00"/>
    <n v="1"/>
    <x v="2"/>
    <s v="Pyrrhosoma nymphula"/>
    <n v="1"/>
    <x v="0"/>
    <x v="0"/>
    <n v="5"/>
    <x v="1"/>
  </r>
  <r>
    <x v="5"/>
    <s v="AWD-EVR-Grote oostelijke plas"/>
    <d v="2010-05-18T11:30:00"/>
    <n v="1"/>
    <x v="6"/>
    <s v="Coenagrion puella"/>
    <n v="2"/>
    <x v="0"/>
    <x v="0"/>
    <n v="5"/>
    <x v="1"/>
  </r>
  <r>
    <x v="5"/>
    <s v="AWD-EVR-Grote oostelijke plas"/>
    <d v="2010-05-18T11:30:00"/>
    <n v="2"/>
    <x v="1"/>
    <s v="Ischnura elegans"/>
    <n v="1"/>
    <x v="0"/>
    <x v="0"/>
    <n v="5"/>
    <x v="1"/>
  </r>
  <r>
    <x v="5"/>
    <s v="AWD-EVR-Grote oostelijke plas"/>
    <d v="2010-05-18T11:30:00"/>
    <n v="2"/>
    <x v="2"/>
    <s v="Pyrrhosoma nymphula"/>
    <n v="12"/>
    <x v="0"/>
    <x v="0"/>
    <n v="5"/>
    <x v="1"/>
  </r>
  <r>
    <x v="5"/>
    <s v="AWD-EVR-Grote oostelijke plas"/>
    <d v="2010-05-18T11:30:00"/>
    <n v="2"/>
    <x v="6"/>
    <s v="Coenagrion puella"/>
    <n v="39"/>
    <x v="0"/>
    <x v="0"/>
    <n v="5"/>
    <x v="1"/>
  </r>
  <r>
    <x v="5"/>
    <s v="AWD-EVR-Grote oostelijke plas"/>
    <d v="2010-05-18T11:30:00"/>
    <n v="2"/>
    <x v="4"/>
    <s v="Coenagrion pulchellum"/>
    <n v="1"/>
    <x v="0"/>
    <x v="0"/>
    <n v="5"/>
    <x v="1"/>
  </r>
  <r>
    <x v="5"/>
    <s v="AWD-EVR-Grote oostelijke plas"/>
    <d v="2010-05-18T11:30:00"/>
    <n v="2"/>
    <x v="10"/>
    <s v="Libellula quadrimaculata"/>
    <n v="2"/>
    <x v="0"/>
    <x v="0"/>
    <n v="5"/>
    <x v="2"/>
  </r>
  <r>
    <x v="5"/>
    <s v="AWD-EVR-Grote oostelijke plas"/>
    <d v="2010-05-18T11:30:00"/>
    <n v="4"/>
    <x v="7"/>
    <s v="Brachytron pratense"/>
    <n v="3"/>
    <x v="0"/>
    <x v="0"/>
    <n v="5"/>
    <x v="3"/>
  </r>
  <r>
    <x v="5"/>
    <s v="AWD-EVR-Grote oostelijke plas"/>
    <d v="2010-05-18T11:30:00"/>
    <n v="4"/>
    <x v="10"/>
    <s v="Libellula quadrimaculata"/>
    <n v="1"/>
    <x v="0"/>
    <x v="0"/>
    <n v="5"/>
    <x v="2"/>
  </r>
  <r>
    <x v="5"/>
    <s v="AWD-EVR-Grote oostelijke plas"/>
    <d v="2010-06-01T11:30:00"/>
    <n v="1"/>
    <x v="0"/>
    <s v="Sympecma fusca"/>
    <n v="1"/>
    <x v="0"/>
    <x v="0"/>
    <n v="6"/>
    <x v="0"/>
  </r>
  <r>
    <x v="5"/>
    <s v="AWD-EVR-Grote oostelijke plas"/>
    <d v="2010-06-01T11:30:00"/>
    <n v="1"/>
    <x v="1"/>
    <s v="Ischnura elegans"/>
    <n v="2"/>
    <x v="0"/>
    <x v="0"/>
    <n v="6"/>
    <x v="1"/>
  </r>
  <r>
    <x v="5"/>
    <s v="AWD-EVR-Grote oostelijke plas"/>
    <d v="2010-06-01T11:30:00"/>
    <n v="1"/>
    <x v="2"/>
    <s v="Pyrrhosoma nymphula"/>
    <n v="1"/>
    <x v="0"/>
    <x v="0"/>
    <n v="6"/>
    <x v="1"/>
  </r>
  <r>
    <x v="5"/>
    <s v="AWD-EVR-Grote oostelijke plas"/>
    <d v="2010-06-01T11:30:00"/>
    <n v="1"/>
    <x v="3"/>
    <s v="Enallagma cyathigerum"/>
    <n v="37"/>
    <x v="0"/>
    <x v="0"/>
    <n v="6"/>
    <x v="1"/>
  </r>
  <r>
    <x v="5"/>
    <s v="AWD-EVR-Grote oostelijke plas"/>
    <d v="2010-06-01T11:30:00"/>
    <n v="1"/>
    <x v="6"/>
    <s v="Coenagrion puella"/>
    <n v="5"/>
    <x v="0"/>
    <x v="0"/>
    <n v="6"/>
    <x v="1"/>
  </r>
  <r>
    <x v="5"/>
    <s v="AWD-EVR-Grote oostelijke plas"/>
    <d v="2010-06-01T11:30:00"/>
    <n v="1"/>
    <x v="7"/>
    <s v="Brachytron pratense"/>
    <n v="3"/>
    <x v="0"/>
    <x v="0"/>
    <n v="6"/>
    <x v="3"/>
  </r>
  <r>
    <x v="5"/>
    <s v="AWD-EVR-Grote oostelijke plas"/>
    <d v="2010-06-01T11:30:00"/>
    <n v="1"/>
    <x v="10"/>
    <s v="Libellula quadrimaculata"/>
    <n v="5"/>
    <x v="0"/>
    <x v="0"/>
    <n v="6"/>
    <x v="2"/>
  </r>
  <r>
    <x v="5"/>
    <s v="AWD-EVR-Grote oostelijke plas"/>
    <d v="2010-06-01T11:30:00"/>
    <n v="1"/>
    <x v="5"/>
    <s v="Orthetrum cancellatum"/>
    <n v="1"/>
    <x v="0"/>
    <x v="0"/>
    <n v="6"/>
    <x v="2"/>
  </r>
  <r>
    <x v="5"/>
    <s v="AWD-EVR-Grote oostelijke plas"/>
    <d v="2010-06-01T11:30:00"/>
    <n v="2"/>
    <x v="1"/>
    <s v="Ischnura elegans"/>
    <n v="1"/>
    <x v="0"/>
    <x v="0"/>
    <n v="6"/>
    <x v="1"/>
  </r>
  <r>
    <x v="5"/>
    <s v="AWD-EVR-Grote oostelijke plas"/>
    <d v="2010-06-01T11:30:00"/>
    <n v="2"/>
    <x v="2"/>
    <s v="Pyrrhosoma nymphula"/>
    <n v="3"/>
    <x v="0"/>
    <x v="0"/>
    <n v="6"/>
    <x v="1"/>
  </r>
  <r>
    <x v="5"/>
    <s v="AWD-EVR-Grote oostelijke plas"/>
    <d v="2010-06-01T11:30:00"/>
    <n v="2"/>
    <x v="3"/>
    <s v="Enallagma cyathigerum"/>
    <n v="2"/>
    <x v="0"/>
    <x v="0"/>
    <n v="6"/>
    <x v="1"/>
  </r>
  <r>
    <x v="5"/>
    <s v="AWD-EVR-Grote oostelijke plas"/>
    <d v="2010-06-01T11:30:00"/>
    <n v="2"/>
    <x v="6"/>
    <s v="Coenagrion puella"/>
    <n v="134"/>
    <x v="0"/>
    <x v="0"/>
    <n v="6"/>
    <x v="1"/>
  </r>
  <r>
    <x v="5"/>
    <s v="AWD-EVR-Grote oostelijke plas"/>
    <d v="2010-06-01T11:30:00"/>
    <n v="2"/>
    <x v="4"/>
    <s v="Coenagrion pulchellum"/>
    <n v="4"/>
    <x v="0"/>
    <x v="0"/>
    <n v="6"/>
    <x v="1"/>
  </r>
  <r>
    <x v="5"/>
    <s v="AWD-EVR-Grote oostelijke plas"/>
    <d v="2010-06-01T11:30:00"/>
    <n v="2"/>
    <x v="8"/>
    <s v="Aeshna isoceles"/>
    <n v="2"/>
    <x v="0"/>
    <x v="0"/>
    <n v="6"/>
    <x v="3"/>
  </r>
  <r>
    <x v="5"/>
    <s v="AWD-EVR-Grote oostelijke plas"/>
    <d v="2010-06-01T11:30:00"/>
    <n v="2"/>
    <x v="10"/>
    <s v="Libellula quadrimaculata"/>
    <n v="17"/>
    <x v="0"/>
    <x v="0"/>
    <n v="6"/>
    <x v="2"/>
  </r>
  <r>
    <x v="5"/>
    <s v="AWD-EVR-Grote oostelijke plas"/>
    <d v="2010-06-01T11:30:00"/>
    <n v="2"/>
    <x v="5"/>
    <s v="Orthetrum cancellatum"/>
    <n v="2"/>
    <x v="0"/>
    <x v="0"/>
    <n v="6"/>
    <x v="2"/>
  </r>
  <r>
    <x v="5"/>
    <s v="AWD-EVR-Grote oostelijke plas"/>
    <d v="2010-06-01T11:30:00"/>
    <n v="4"/>
    <x v="0"/>
    <s v="Sympecma fusca"/>
    <n v="1"/>
    <x v="0"/>
    <x v="0"/>
    <n v="6"/>
    <x v="0"/>
  </r>
  <r>
    <x v="5"/>
    <s v="AWD-EVR-Grote oostelijke plas"/>
    <d v="2010-06-01T11:30:00"/>
    <n v="4"/>
    <x v="7"/>
    <s v="Brachytron pratense"/>
    <n v="2"/>
    <x v="0"/>
    <x v="0"/>
    <n v="6"/>
    <x v="3"/>
  </r>
  <r>
    <x v="5"/>
    <s v="AWD-EVR-Grote oostelijke plas"/>
    <d v="2010-06-01T11:30:00"/>
    <n v="4"/>
    <x v="10"/>
    <s v="Libellula quadrimaculata"/>
    <n v="2"/>
    <x v="0"/>
    <x v="0"/>
    <n v="6"/>
    <x v="2"/>
  </r>
  <r>
    <x v="5"/>
    <s v="AWD-EVR-Grote oostelijke plas"/>
    <d v="2010-06-16T11:15:00"/>
    <n v="1"/>
    <x v="1"/>
    <s v="Ischnura elegans"/>
    <n v="2"/>
    <x v="0"/>
    <x v="0"/>
    <n v="6"/>
    <x v="1"/>
  </r>
  <r>
    <x v="5"/>
    <s v="AWD-EVR-Grote oostelijke plas"/>
    <d v="2010-06-16T11:15:00"/>
    <n v="1"/>
    <x v="3"/>
    <s v="Enallagma cyathigerum"/>
    <n v="15"/>
    <x v="0"/>
    <x v="0"/>
    <n v="6"/>
    <x v="1"/>
  </r>
  <r>
    <x v="5"/>
    <s v="AWD-EVR-Grote oostelijke plas"/>
    <d v="2010-06-16T11:15:00"/>
    <n v="1"/>
    <x v="6"/>
    <s v="Coenagrion puella"/>
    <n v="10"/>
    <x v="0"/>
    <x v="0"/>
    <n v="6"/>
    <x v="1"/>
  </r>
  <r>
    <x v="5"/>
    <s v="AWD-EVR-Grote oostelijke plas"/>
    <d v="2010-06-16T11:15:00"/>
    <n v="2"/>
    <x v="0"/>
    <s v="Sympecma fusca"/>
    <n v="3"/>
    <x v="0"/>
    <x v="0"/>
    <n v="6"/>
    <x v="0"/>
  </r>
  <r>
    <x v="5"/>
    <s v="AWD-EVR-Grote oostelijke plas"/>
    <d v="2010-06-16T11:15:00"/>
    <n v="2"/>
    <x v="1"/>
    <s v="Ischnura elegans"/>
    <n v="4"/>
    <x v="0"/>
    <x v="0"/>
    <n v="6"/>
    <x v="1"/>
  </r>
  <r>
    <x v="5"/>
    <s v="AWD-EVR-Grote oostelijke plas"/>
    <d v="2010-06-16T11:15:00"/>
    <n v="2"/>
    <x v="3"/>
    <s v="Enallagma cyathigerum"/>
    <n v="9"/>
    <x v="0"/>
    <x v="0"/>
    <n v="6"/>
    <x v="1"/>
  </r>
  <r>
    <x v="5"/>
    <s v="AWD-EVR-Grote oostelijke plas"/>
    <d v="2010-06-16T11:15:00"/>
    <n v="2"/>
    <x v="6"/>
    <s v="Coenagrion puella"/>
    <n v="197"/>
    <x v="0"/>
    <x v="0"/>
    <n v="6"/>
    <x v="1"/>
  </r>
  <r>
    <x v="5"/>
    <s v="AWD-EVR-Grote oostelijke plas"/>
    <d v="2010-06-16T11:15:00"/>
    <n v="2"/>
    <x v="4"/>
    <s v="Coenagrion pulchellum"/>
    <n v="1"/>
    <x v="0"/>
    <x v="0"/>
    <n v="6"/>
    <x v="1"/>
  </r>
  <r>
    <x v="5"/>
    <s v="AWD-EVR-Grote oostelijke plas"/>
    <d v="2010-06-16T11:15:00"/>
    <n v="2"/>
    <x v="8"/>
    <s v="Aeshna isoceles"/>
    <n v="2"/>
    <x v="0"/>
    <x v="0"/>
    <n v="6"/>
    <x v="3"/>
  </r>
  <r>
    <x v="5"/>
    <s v="AWD-EVR-Grote oostelijke plas"/>
    <d v="2010-06-16T11:15:00"/>
    <n v="2"/>
    <x v="9"/>
    <s v="Anax imperator"/>
    <n v="1"/>
    <x v="0"/>
    <x v="0"/>
    <n v="6"/>
    <x v="3"/>
  </r>
  <r>
    <x v="5"/>
    <s v="AWD-EVR-Grote oostelijke plas"/>
    <d v="2010-06-16T11:15:00"/>
    <n v="2"/>
    <x v="10"/>
    <s v="Libellula quadrimaculata"/>
    <n v="9"/>
    <x v="0"/>
    <x v="0"/>
    <n v="6"/>
    <x v="2"/>
  </r>
  <r>
    <x v="5"/>
    <s v="AWD-EVR-Grote oostelijke plas"/>
    <d v="2010-06-16T11:15:00"/>
    <n v="4"/>
    <x v="10"/>
    <s v="Libellula quadrimaculata"/>
    <n v="3"/>
    <x v="0"/>
    <x v="0"/>
    <n v="6"/>
    <x v="2"/>
  </r>
  <r>
    <x v="5"/>
    <s v="AWD-EVR-Grote oostelijke plas"/>
    <d v="2010-06-16T11:15:00"/>
    <n v="4"/>
    <x v="5"/>
    <s v="Orthetrum cancellatum"/>
    <n v="1"/>
    <x v="0"/>
    <x v="0"/>
    <n v="6"/>
    <x v="2"/>
  </r>
  <r>
    <x v="5"/>
    <s v="AWD-EVR-Grote oostelijke plas"/>
    <d v="2010-06-28T11:15:00"/>
    <n v="1"/>
    <x v="0"/>
    <s v="Sympecma fusca"/>
    <n v="1"/>
    <x v="0"/>
    <x v="0"/>
    <n v="6"/>
    <x v="0"/>
  </r>
  <r>
    <x v="5"/>
    <s v="AWD-EVR-Grote oostelijke plas"/>
    <d v="2010-06-28T11:15:00"/>
    <n v="1"/>
    <x v="1"/>
    <s v="Ischnura elegans"/>
    <n v="2"/>
    <x v="0"/>
    <x v="0"/>
    <n v="6"/>
    <x v="1"/>
  </r>
  <r>
    <x v="5"/>
    <s v="AWD-EVR-Grote oostelijke plas"/>
    <d v="2010-06-28T11:15:00"/>
    <n v="1"/>
    <x v="6"/>
    <s v="Coenagrion puella"/>
    <n v="13"/>
    <x v="0"/>
    <x v="0"/>
    <n v="6"/>
    <x v="1"/>
  </r>
  <r>
    <x v="5"/>
    <s v="AWD-EVR-Grote oostelijke plas"/>
    <d v="2010-06-28T11:15:00"/>
    <n v="1"/>
    <x v="8"/>
    <s v="Aeshna isoceles"/>
    <n v="2"/>
    <x v="0"/>
    <x v="0"/>
    <n v="6"/>
    <x v="3"/>
  </r>
  <r>
    <x v="5"/>
    <s v="AWD-EVR-Grote oostelijke plas"/>
    <d v="2010-06-28T11:15:00"/>
    <n v="1"/>
    <x v="9"/>
    <s v="Anax imperator"/>
    <n v="1"/>
    <x v="0"/>
    <x v="0"/>
    <n v="6"/>
    <x v="3"/>
  </r>
  <r>
    <x v="5"/>
    <s v="AWD-EVR-Grote oostelijke plas"/>
    <d v="2010-06-28T11:15:00"/>
    <n v="1"/>
    <x v="5"/>
    <s v="Orthetrum cancellatum"/>
    <n v="2"/>
    <x v="0"/>
    <x v="0"/>
    <n v="6"/>
    <x v="2"/>
  </r>
  <r>
    <x v="5"/>
    <s v="AWD-EVR-Grote oostelijke plas"/>
    <d v="2010-06-28T11:15:00"/>
    <n v="2"/>
    <x v="1"/>
    <s v="Ischnura elegans"/>
    <n v="2"/>
    <x v="0"/>
    <x v="0"/>
    <n v="6"/>
    <x v="1"/>
  </r>
  <r>
    <x v="5"/>
    <s v="AWD-EVR-Grote oostelijke plas"/>
    <d v="2010-06-28T11:15:00"/>
    <n v="2"/>
    <x v="3"/>
    <s v="Enallagma cyathigerum"/>
    <n v="12"/>
    <x v="0"/>
    <x v="0"/>
    <n v="6"/>
    <x v="1"/>
  </r>
  <r>
    <x v="5"/>
    <s v="AWD-EVR-Grote oostelijke plas"/>
    <d v="2010-06-28T11:15:00"/>
    <n v="2"/>
    <x v="6"/>
    <s v="Coenagrion puella"/>
    <n v="44"/>
    <x v="0"/>
    <x v="0"/>
    <n v="6"/>
    <x v="1"/>
  </r>
  <r>
    <x v="5"/>
    <s v="AWD-EVR-Grote oostelijke plas"/>
    <d v="2010-06-28T11:15:00"/>
    <n v="2"/>
    <x v="8"/>
    <s v="Aeshna isoceles"/>
    <n v="1"/>
    <x v="0"/>
    <x v="0"/>
    <n v="6"/>
    <x v="3"/>
  </r>
  <r>
    <x v="5"/>
    <s v="AWD-EVR-Grote oostelijke plas"/>
    <d v="2010-06-28T11:15:00"/>
    <n v="2"/>
    <x v="10"/>
    <s v="Libellula quadrimaculata"/>
    <n v="2"/>
    <x v="0"/>
    <x v="0"/>
    <n v="6"/>
    <x v="2"/>
  </r>
  <r>
    <x v="5"/>
    <s v="AWD-EVR-Grote oostelijke plas"/>
    <d v="2010-06-28T11:15:00"/>
    <n v="2"/>
    <x v="5"/>
    <s v="Orthetrum cancellatum"/>
    <n v="2"/>
    <x v="0"/>
    <x v="0"/>
    <n v="6"/>
    <x v="2"/>
  </r>
  <r>
    <x v="5"/>
    <s v="AWD-EVR-Grote oostelijke plas"/>
    <d v="2010-07-13T11:40:00"/>
    <n v="1"/>
    <x v="1"/>
    <s v="Ischnura elegans"/>
    <n v="15"/>
    <x v="0"/>
    <x v="0"/>
    <n v="7"/>
    <x v="1"/>
  </r>
  <r>
    <x v="5"/>
    <s v="AWD-EVR-Grote oostelijke plas"/>
    <d v="2010-07-13T11:40:00"/>
    <n v="1"/>
    <x v="3"/>
    <s v="Enallagma cyathigerum"/>
    <n v="14"/>
    <x v="0"/>
    <x v="0"/>
    <n v="7"/>
    <x v="1"/>
  </r>
  <r>
    <x v="5"/>
    <s v="AWD-EVR-Grote oostelijke plas"/>
    <d v="2010-07-13T11:40:00"/>
    <n v="1"/>
    <x v="6"/>
    <s v="Coenagrion puella"/>
    <n v="3"/>
    <x v="0"/>
    <x v="0"/>
    <n v="7"/>
    <x v="1"/>
  </r>
  <r>
    <x v="5"/>
    <s v="AWD-EVR-Grote oostelijke plas"/>
    <d v="2010-07-13T11:40:00"/>
    <n v="1"/>
    <x v="12"/>
    <s v="Sympetrum striolatum"/>
    <n v="1"/>
    <x v="0"/>
    <x v="0"/>
    <n v="7"/>
    <x v="2"/>
  </r>
  <r>
    <x v="5"/>
    <s v="AWD-EVR-Grote oostelijke plas"/>
    <d v="2010-07-13T11:40:00"/>
    <n v="1"/>
    <x v="17"/>
    <s v="Sympetrum vulgatum"/>
    <n v="1"/>
    <x v="0"/>
    <x v="0"/>
    <n v="7"/>
    <x v="2"/>
  </r>
  <r>
    <x v="5"/>
    <s v="AWD-EVR-Grote oostelijke plas"/>
    <d v="2010-07-13T11:40:00"/>
    <n v="2"/>
    <x v="1"/>
    <s v="Ischnura elegans"/>
    <n v="8"/>
    <x v="0"/>
    <x v="0"/>
    <n v="7"/>
    <x v="1"/>
  </r>
  <r>
    <x v="5"/>
    <s v="AWD-EVR-Grote oostelijke plas"/>
    <d v="2010-07-13T11:40:00"/>
    <n v="2"/>
    <x v="3"/>
    <s v="Enallagma cyathigerum"/>
    <n v="6"/>
    <x v="0"/>
    <x v="0"/>
    <n v="7"/>
    <x v="1"/>
  </r>
  <r>
    <x v="5"/>
    <s v="AWD-EVR-Grote oostelijke plas"/>
    <d v="2010-07-13T11:40:00"/>
    <n v="2"/>
    <x v="6"/>
    <s v="Coenagrion puella"/>
    <n v="10"/>
    <x v="0"/>
    <x v="0"/>
    <n v="7"/>
    <x v="1"/>
  </r>
  <r>
    <x v="5"/>
    <s v="AWD-EVR-Grote oostelijke plas"/>
    <d v="2010-07-13T11:40:00"/>
    <n v="2"/>
    <x v="5"/>
    <s v="Orthetrum cancellatum"/>
    <n v="1"/>
    <x v="0"/>
    <x v="0"/>
    <n v="7"/>
    <x v="2"/>
  </r>
  <r>
    <x v="5"/>
    <s v="AWD-EVR-Grote oostelijke plas"/>
    <d v="2010-08-03T11:30:00"/>
    <n v="1"/>
    <x v="11"/>
    <s v="Lestes sponsa"/>
    <n v="1"/>
    <x v="0"/>
    <x v="0"/>
    <n v="8"/>
    <x v="0"/>
  </r>
  <r>
    <x v="5"/>
    <s v="AWD-EVR-Grote oostelijke plas"/>
    <d v="2010-08-03T11:30:00"/>
    <n v="1"/>
    <x v="13"/>
    <s v="Chalcolestes viridis"/>
    <n v="1"/>
    <x v="0"/>
    <x v="0"/>
    <n v="8"/>
    <x v="0"/>
  </r>
  <r>
    <x v="5"/>
    <s v="AWD-EVR-Grote oostelijke plas"/>
    <d v="2010-08-03T11:30:00"/>
    <n v="1"/>
    <x v="1"/>
    <s v="Ischnura elegans"/>
    <n v="2"/>
    <x v="0"/>
    <x v="0"/>
    <n v="8"/>
    <x v="1"/>
  </r>
  <r>
    <x v="5"/>
    <s v="AWD-EVR-Grote oostelijke plas"/>
    <d v="2010-08-03T11:30:00"/>
    <n v="1"/>
    <x v="3"/>
    <s v="Enallagma cyathigerum"/>
    <n v="32"/>
    <x v="0"/>
    <x v="0"/>
    <n v="8"/>
    <x v="1"/>
  </r>
  <r>
    <x v="5"/>
    <s v="AWD-EVR-Grote oostelijke plas"/>
    <d v="2010-08-03T11:30:00"/>
    <n v="1"/>
    <x v="6"/>
    <s v="Coenagrion puella"/>
    <n v="1"/>
    <x v="0"/>
    <x v="0"/>
    <n v="8"/>
    <x v="1"/>
  </r>
  <r>
    <x v="5"/>
    <s v="AWD-EVR-Grote oostelijke plas"/>
    <d v="2010-08-03T11:30:00"/>
    <n v="2"/>
    <x v="11"/>
    <s v="Lestes sponsa"/>
    <n v="1"/>
    <x v="0"/>
    <x v="0"/>
    <n v="8"/>
    <x v="0"/>
  </r>
  <r>
    <x v="5"/>
    <s v="AWD-EVR-Grote oostelijke plas"/>
    <d v="2010-08-03T11:30:00"/>
    <n v="2"/>
    <x v="13"/>
    <s v="Chalcolestes viridis"/>
    <n v="17"/>
    <x v="0"/>
    <x v="0"/>
    <n v="8"/>
    <x v="0"/>
  </r>
  <r>
    <x v="5"/>
    <s v="AWD-EVR-Grote oostelijke plas"/>
    <d v="2010-08-03T11:30:00"/>
    <n v="2"/>
    <x v="1"/>
    <s v="Ischnura elegans"/>
    <n v="17"/>
    <x v="0"/>
    <x v="0"/>
    <n v="8"/>
    <x v="1"/>
  </r>
  <r>
    <x v="5"/>
    <s v="AWD-EVR-Grote oostelijke plas"/>
    <d v="2010-08-03T11:30:00"/>
    <n v="2"/>
    <x v="3"/>
    <s v="Enallagma cyathigerum"/>
    <n v="12"/>
    <x v="0"/>
    <x v="0"/>
    <n v="8"/>
    <x v="1"/>
  </r>
  <r>
    <x v="5"/>
    <s v="AWD-EVR-Grote oostelijke plas"/>
    <d v="2010-09-02T11:15:00"/>
    <n v="1"/>
    <x v="11"/>
    <s v="Lestes sponsa"/>
    <n v="1"/>
    <x v="0"/>
    <x v="0"/>
    <n v="9"/>
    <x v="0"/>
  </r>
  <r>
    <x v="5"/>
    <s v="AWD-EVR-Grote oostelijke plas"/>
    <d v="2010-09-02T11:15:00"/>
    <n v="1"/>
    <x v="13"/>
    <s v="Chalcolestes viridis"/>
    <n v="1"/>
    <x v="0"/>
    <x v="0"/>
    <n v="9"/>
    <x v="0"/>
  </r>
  <r>
    <x v="5"/>
    <s v="AWD-EVR-Grote oostelijke plas"/>
    <d v="2010-09-02T11:15:00"/>
    <n v="1"/>
    <x v="1"/>
    <s v="Ischnura elegans"/>
    <n v="1"/>
    <x v="0"/>
    <x v="0"/>
    <n v="9"/>
    <x v="1"/>
  </r>
  <r>
    <x v="5"/>
    <s v="AWD-EVR-Grote oostelijke plas"/>
    <d v="2010-09-02T11:15:00"/>
    <n v="1"/>
    <x v="3"/>
    <s v="Enallagma cyathigerum"/>
    <n v="13"/>
    <x v="0"/>
    <x v="0"/>
    <n v="9"/>
    <x v="1"/>
  </r>
  <r>
    <x v="5"/>
    <s v="AWD-EVR-Grote oostelijke plas"/>
    <d v="2010-09-02T11:15:00"/>
    <n v="2"/>
    <x v="11"/>
    <s v="Lestes sponsa"/>
    <n v="1"/>
    <x v="0"/>
    <x v="0"/>
    <n v="9"/>
    <x v="0"/>
  </r>
  <r>
    <x v="5"/>
    <s v="AWD-EVR-Grote oostelijke plas"/>
    <d v="2010-09-02T11:15:00"/>
    <n v="2"/>
    <x v="13"/>
    <s v="Chalcolestes viridis"/>
    <n v="6"/>
    <x v="0"/>
    <x v="0"/>
    <n v="9"/>
    <x v="0"/>
  </r>
  <r>
    <x v="5"/>
    <s v="AWD-EVR-Grote oostelijke plas"/>
    <d v="2010-09-02T11:15:00"/>
    <n v="2"/>
    <x v="3"/>
    <s v="Enallagma cyathigerum"/>
    <n v="8"/>
    <x v="0"/>
    <x v="0"/>
    <n v="9"/>
    <x v="1"/>
  </r>
  <r>
    <x v="5"/>
    <s v="AWD-EVR-Grote oostelijke plas"/>
    <d v="2010-09-02T11:15:00"/>
    <n v="2"/>
    <x v="23"/>
    <s v="Sympetrum striolatum/vulgatum"/>
    <n v="1"/>
    <x v="0"/>
    <x v="0"/>
    <n v="9"/>
    <x v="2"/>
  </r>
  <r>
    <x v="5"/>
    <s v="AWD-EVR-Grote oostelijke plas"/>
    <d v="2010-09-11T13:40:00"/>
    <n v="1"/>
    <x v="13"/>
    <s v="Chalcolestes viridis"/>
    <n v="2"/>
    <x v="0"/>
    <x v="0"/>
    <n v="9"/>
    <x v="0"/>
  </r>
  <r>
    <x v="5"/>
    <s v="AWD-EVR-Grote oostelijke plas"/>
    <d v="2010-09-11T13:40:00"/>
    <n v="1"/>
    <x v="3"/>
    <s v="Enallagma cyathigerum"/>
    <n v="4"/>
    <x v="0"/>
    <x v="0"/>
    <n v="9"/>
    <x v="1"/>
  </r>
  <r>
    <x v="5"/>
    <s v="AWD-EVR-Grote oostelijke plas"/>
    <d v="2010-09-11T13:40:00"/>
    <n v="1"/>
    <x v="23"/>
    <s v="Sympetrum striolatum/vulgatum"/>
    <n v="3"/>
    <x v="0"/>
    <x v="0"/>
    <n v="9"/>
    <x v="2"/>
  </r>
  <r>
    <x v="5"/>
    <s v="AWD-EVR-Grote oostelijke plas"/>
    <d v="2010-09-11T13:40:00"/>
    <n v="2"/>
    <x v="13"/>
    <s v="Chalcolestes viridis"/>
    <n v="11"/>
    <x v="0"/>
    <x v="0"/>
    <n v="9"/>
    <x v="0"/>
  </r>
  <r>
    <x v="5"/>
    <s v="AWD-EVR-Grote oostelijke plas"/>
    <d v="2010-09-11T13:40:00"/>
    <n v="2"/>
    <x v="3"/>
    <s v="Enallagma cyathigerum"/>
    <n v="8"/>
    <x v="0"/>
    <x v="0"/>
    <n v="9"/>
    <x v="1"/>
  </r>
  <r>
    <x v="5"/>
    <s v="AWD-EVR-Grote oostelijke plas"/>
    <d v="2010-09-11T13:40:00"/>
    <n v="2"/>
    <x v="14"/>
    <s v="Aeshna mixta"/>
    <n v="2"/>
    <x v="0"/>
    <x v="0"/>
    <n v="9"/>
    <x v="3"/>
  </r>
  <r>
    <x v="5"/>
    <s v="AWD-EVR-Grote oostelijke plas"/>
    <d v="2010-09-11T13:40:00"/>
    <n v="2"/>
    <x v="12"/>
    <s v="Sympetrum striolatum"/>
    <n v="2"/>
    <x v="0"/>
    <x v="0"/>
    <n v="9"/>
    <x v="2"/>
  </r>
  <r>
    <x v="5"/>
    <s v="AWD-EVR-Grote oostelijke plas"/>
    <d v="2010-09-11T13:40:00"/>
    <n v="2"/>
    <x v="23"/>
    <s v="Sympetrum striolatum/vulgatum"/>
    <n v="1"/>
    <x v="0"/>
    <x v="0"/>
    <n v="9"/>
    <x v="2"/>
  </r>
  <r>
    <x v="5"/>
    <s v="AWD-EVR-Grote oostelijke plas"/>
    <d v="2011-05-03T13:00:00"/>
    <n v="1"/>
    <x v="7"/>
    <s v="Brachytron pratense"/>
    <n v="3"/>
    <x v="0"/>
    <x v="1"/>
    <n v="5"/>
    <x v="3"/>
  </r>
  <r>
    <x v="5"/>
    <s v="AWD-EVR-Grote oostelijke plas"/>
    <d v="2011-05-03T13:00:00"/>
    <n v="1"/>
    <x v="18"/>
    <s v="Leucorrhinia rubicunda"/>
    <n v="1"/>
    <x v="0"/>
    <x v="1"/>
    <n v="5"/>
    <x v="2"/>
  </r>
  <r>
    <x v="5"/>
    <s v="AWD-EVR-Grote oostelijke plas"/>
    <d v="2011-05-03T13:00:00"/>
    <n v="1"/>
    <x v="10"/>
    <s v="Libellula quadrimaculata"/>
    <n v="2"/>
    <x v="0"/>
    <x v="1"/>
    <n v="5"/>
    <x v="2"/>
  </r>
  <r>
    <x v="5"/>
    <s v="AWD-EVR-Grote oostelijke plas"/>
    <d v="2011-05-03T13:00:00"/>
    <n v="1"/>
    <x v="3"/>
    <s v="Enallagma cyathigerum"/>
    <n v="5"/>
    <x v="0"/>
    <x v="1"/>
    <n v="5"/>
    <x v="1"/>
  </r>
  <r>
    <x v="5"/>
    <s v="AWD-EVR-Grote oostelijke plas"/>
    <d v="2011-05-03T13:00:00"/>
    <n v="2"/>
    <x v="6"/>
    <s v="Coenagrion puella"/>
    <n v="2"/>
    <x v="0"/>
    <x v="1"/>
    <n v="5"/>
    <x v="1"/>
  </r>
  <r>
    <x v="5"/>
    <s v="AWD-EVR-Grote oostelijke plas"/>
    <d v="2011-05-03T13:00:00"/>
    <n v="2"/>
    <x v="3"/>
    <s v="Enallagma cyathigerum"/>
    <n v="2"/>
    <x v="0"/>
    <x v="1"/>
    <n v="5"/>
    <x v="1"/>
  </r>
  <r>
    <x v="5"/>
    <s v="AWD-EVR-Grote oostelijke plas"/>
    <d v="2011-05-03T13:00:00"/>
    <n v="4"/>
    <x v="7"/>
    <s v="Brachytron pratense"/>
    <n v="1"/>
    <x v="0"/>
    <x v="1"/>
    <n v="5"/>
    <x v="3"/>
  </r>
  <r>
    <x v="5"/>
    <s v="AWD-EVR-Grote oostelijke plas"/>
    <d v="2011-05-03T13:00:00"/>
    <n v="4"/>
    <x v="18"/>
    <s v="Leucorrhinia rubicunda"/>
    <n v="1"/>
    <x v="0"/>
    <x v="1"/>
    <n v="5"/>
    <x v="2"/>
  </r>
  <r>
    <x v="5"/>
    <s v="AWD-EVR-Grote oostelijke plas"/>
    <d v="2011-05-03T13:00:00"/>
    <n v="4"/>
    <x v="10"/>
    <s v="Libellula quadrimaculata"/>
    <n v="2"/>
    <x v="0"/>
    <x v="1"/>
    <n v="5"/>
    <x v="2"/>
  </r>
  <r>
    <x v="5"/>
    <s v="AWD-EVR-Grote oostelijke plas"/>
    <d v="2011-05-09T12:45:00"/>
    <n v="1"/>
    <x v="6"/>
    <s v="Coenagrion puella"/>
    <n v="3"/>
    <x v="0"/>
    <x v="1"/>
    <n v="5"/>
    <x v="1"/>
  </r>
  <r>
    <x v="5"/>
    <s v="AWD-EVR-Grote oostelijke plas"/>
    <d v="2011-05-09T12:45:00"/>
    <n v="1"/>
    <x v="7"/>
    <s v="Brachytron pratense"/>
    <n v="1"/>
    <x v="0"/>
    <x v="1"/>
    <n v="5"/>
    <x v="3"/>
  </r>
  <r>
    <x v="5"/>
    <s v="AWD-EVR-Grote oostelijke plas"/>
    <d v="2011-05-09T12:45:00"/>
    <n v="1"/>
    <x v="1"/>
    <s v="Ischnura elegans"/>
    <n v="1"/>
    <x v="0"/>
    <x v="1"/>
    <n v="5"/>
    <x v="1"/>
  </r>
  <r>
    <x v="5"/>
    <s v="AWD-EVR-Grote oostelijke plas"/>
    <d v="2011-05-09T12:45:00"/>
    <n v="1"/>
    <x v="18"/>
    <s v="Leucorrhinia rubicunda"/>
    <n v="3"/>
    <x v="0"/>
    <x v="1"/>
    <n v="5"/>
    <x v="2"/>
  </r>
  <r>
    <x v="5"/>
    <s v="AWD-EVR-Grote oostelijke plas"/>
    <d v="2011-05-09T12:45:00"/>
    <n v="1"/>
    <x v="3"/>
    <s v="Enallagma cyathigerum"/>
    <n v="7"/>
    <x v="0"/>
    <x v="1"/>
    <n v="5"/>
    <x v="1"/>
  </r>
  <r>
    <x v="5"/>
    <s v="AWD-EVR-Grote oostelijke plas"/>
    <d v="2011-05-09T12:45:00"/>
    <n v="2"/>
    <x v="7"/>
    <s v="Brachytron pratense"/>
    <n v="2"/>
    <x v="0"/>
    <x v="1"/>
    <n v="5"/>
    <x v="3"/>
  </r>
  <r>
    <x v="5"/>
    <s v="AWD-EVR-Grote oostelijke plas"/>
    <d v="2011-05-09T12:45:00"/>
    <n v="2"/>
    <x v="3"/>
    <s v="Enallagma cyathigerum"/>
    <n v="8"/>
    <x v="0"/>
    <x v="1"/>
    <n v="5"/>
    <x v="1"/>
  </r>
  <r>
    <x v="5"/>
    <s v="AWD-EVR-Grote oostelijke plas"/>
    <d v="2011-05-25T13:35:00"/>
    <n v="1"/>
    <x v="9"/>
    <s v="Anax imperator"/>
    <n v="3"/>
    <x v="0"/>
    <x v="1"/>
    <n v="5"/>
    <x v="3"/>
  </r>
  <r>
    <x v="5"/>
    <s v="AWD-EVR-Grote oostelijke plas"/>
    <d v="2011-05-25T13:35:00"/>
    <n v="1"/>
    <x v="10"/>
    <s v="Libellula quadrimaculata"/>
    <n v="7"/>
    <x v="0"/>
    <x v="1"/>
    <n v="5"/>
    <x v="2"/>
  </r>
  <r>
    <x v="5"/>
    <s v="AWD-EVR-Grote oostelijke plas"/>
    <d v="2011-05-25T13:35:00"/>
    <n v="1"/>
    <x v="8"/>
    <s v="Aeshna isoceles"/>
    <n v="4"/>
    <x v="0"/>
    <x v="1"/>
    <n v="5"/>
    <x v="3"/>
  </r>
  <r>
    <x v="5"/>
    <s v="AWD-EVR-Grote oostelijke plas"/>
    <d v="2011-05-25T13:35:00"/>
    <n v="1"/>
    <x v="3"/>
    <s v="Enallagma cyathigerum"/>
    <n v="4"/>
    <x v="0"/>
    <x v="1"/>
    <n v="5"/>
    <x v="1"/>
  </r>
  <r>
    <x v="5"/>
    <s v="AWD-EVR-Grote oostelijke plas"/>
    <d v="2011-05-25T13:35:00"/>
    <n v="2"/>
    <x v="5"/>
    <s v="Orthetrum cancellatum"/>
    <n v="1"/>
    <x v="0"/>
    <x v="1"/>
    <n v="5"/>
    <x v="2"/>
  </r>
  <r>
    <x v="5"/>
    <s v="AWD-EVR-Grote oostelijke plas"/>
    <d v="2011-05-25T13:35:00"/>
    <n v="2"/>
    <x v="9"/>
    <s v="Anax imperator"/>
    <n v="1"/>
    <x v="0"/>
    <x v="1"/>
    <n v="5"/>
    <x v="3"/>
  </r>
  <r>
    <x v="5"/>
    <s v="AWD-EVR-Grote oostelijke plas"/>
    <d v="2011-05-25T13:35:00"/>
    <n v="2"/>
    <x v="1"/>
    <s v="Ischnura elegans"/>
    <n v="1"/>
    <x v="0"/>
    <x v="1"/>
    <n v="5"/>
    <x v="1"/>
  </r>
  <r>
    <x v="5"/>
    <s v="AWD-EVR-Grote oostelijke plas"/>
    <d v="2011-05-25T13:35:00"/>
    <n v="2"/>
    <x v="10"/>
    <s v="Libellula quadrimaculata"/>
    <n v="10"/>
    <x v="0"/>
    <x v="1"/>
    <n v="5"/>
    <x v="2"/>
  </r>
  <r>
    <x v="5"/>
    <s v="AWD-EVR-Grote oostelijke plas"/>
    <d v="2011-05-25T13:35:00"/>
    <n v="2"/>
    <x v="8"/>
    <s v="Aeshna isoceles"/>
    <n v="1"/>
    <x v="0"/>
    <x v="1"/>
    <n v="5"/>
    <x v="3"/>
  </r>
  <r>
    <x v="5"/>
    <s v="AWD-EVR-Grote oostelijke plas"/>
    <d v="2011-05-25T13:35:00"/>
    <n v="2"/>
    <x v="2"/>
    <s v="Pyrrhosoma nymphula"/>
    <n v="1"/>
    <x v="0"/>
    <x v="1"/>
    <n v="5"/>
    <x v="1"/>
  </r>
  <r>
    <x v="5"/>
    <s v="AWD-EVR-Grote oostelijke plas"/>
    <d v="2011-05-25T13:35:00"/>
    <n v="2"/>
    <x v="3"/>
    <s v="Enallagma cyathigerum"/>
    <n v="37"/>
    <x v="0"/>
    <x v="1"/>
    <n v="5"/>
    <x v="1"/>
  </r>
  <r>
    <x v="5"/>
    <s v="AWD-EVR-Grote oostelijke plas"/>
    <d v="2011-05-25T13:35:00"/>
    <n v="4"/>
    <x v="5"/>
    <s v="Orthetrum cancellatum"/>
    <n v="1"/>
    <x v="0"/>
    <x v="1"/>
    <n v="5"/>
    <x v="2"/>
  </r>
  <r>
    <x v="5"/>
    <s v="AWD-EVR-Grote oostelijke plas"/>
    <d v="2011-05-30T13:15:00"/>
    <n v="1"/>
    <x v="6"/>
    <s v="Coenagrion puella"/>
    <n v="1"/>
    <x v="0"/>
    <x v="1"/>
    <n v="5"/>
    <x v="1"/>
  </r>
  <r>
    <x v="5"/>
    <s v="AWD-EVR-Grote oostelijke plas"/>
    <d v="2011-05-30T13:15:00"/>
    <n v="1"/>
    <x v="9"/>
    <s v="Anax imperator"/>
    <n v="2"/>
    <x v="0"/>
    <x v="1"/>
    <n v="5"/>
    <x v="3"/>
  </r>
  <r>
    <x v="5"/>
    <s v="AWD-EVR-Grote oostelijke plas"/>
    <d v="2011-05-30T13:15:00"/>
    <n v="1"/>
    <x v="1"/>
    <s v="Ischnura elegans"/>
    <n v="1"/>
    <x v="0"/>
    <x v="1"/>
    <n v="5"/>
    <x v="1"/>
  </r>
  <r>
    <x v="5"/>
    <s v="AWD-EVR-Grote oostelijke plas"/>
    <d v="2011-05-30T13:15:00"/>
    <n v="1"/>
    <x v="10"/>
    <s v="Libellula quadrimaculata"/>
    <n v="4"/>
    <x v="0"/>
    <x v="1"/>
    <n v="5"/>
    <x v="2"/>
  </r>
  <r>
    <x v="5"/>
    <s v="AWD-EVR-Grote oostelijke plas"/>
    <d v="2011-05-30T13:15:00"/>
    <n v="1"/>
    <x v="8"/>
    <s v="Aeshna isoceles"/>
    <n v="5"/>
    <x v="0"/>
    <x v="1"/>
    <n v="5"/>
    <x v="3"/>
  </r>
  <r>
    <x v="5"/>
    <s v="AWD-EVR-Grote oostelijke plas"/>
    <d v="2011-05-30T13:15:00"/>
    <n v="1"/>
    <x v="2"/>
    <s v="Pyrrhosoma nymphula"/>
    <n v="1"/>
    <x v="0"/>
    <x v="1"/>
    <n v="5"/>
    <x v="1"/>
  </r>
  <r>
    <x v="5"/>
    <s v="AWD-EVR-Grote oostelijke plas"/>
    <d v="2011-05-30T13:15:00"/>
    <n v="1"/>
    <x v="3"/>
    <s v="Enallagma cyathigerum"/>
    <n v="14"/>
    <x v="0"/>
    <x v="1"/>
    <n v="5"/>
    <x v="1"/>
  </r>
  <r>
    <x v="5"/>
    <s v="AWD-EVR-Grote oostelijke plas"/>
    <d v="2011-05-30T13:15:00"/>
    <n v="2"/>
    <x v="6"/>
    <s v="Coenagrion puella"/>
    <n v="5"/>
    <x v="0"/>
    <x v="1"/>
    <n v="5"/>
    <x v="1"/>
  </r>
  <r>
    <x v="5"/>
    <s v="AWD-EVR-Grote oostelijke plas"/>
    <d v="2011-05-30T13:15:00"/>
    <n v="2"/>
    <x v="7"/>
    <s v="Brachytron pratense"/>
    <n v="1"/>
    <x v="0"/>
    <x v="1"/>
    <n v="5"/>
    <x v="3"/>
  </r>
  <r>
    <x v="5"/>
    <s v="AWD-EVR-Grote oostelijke plas"/>
    <d v="2011-05-30T13:15:00"/>
    <n v="2"/>
    <x v="1"/>
    <s v="Ischnura elegans"/>
    <n v="2"/>
    <x v="0"/>
    <x v="1"/>
    <n v="5"/>
    <x v="1"/>
  </r>
  <r>
    <x v="5"/>
    <s v="AWD-EVR-Grote oostelijke plas"/>
    <d v="2011-05-30T13:15:00"/>
    <n v="2"/>
    <x v="10"/>
    <s v="Libellula quadrimaculata"/>
    <n v="3"/>
    <x v="0"/>
    <x v="1"/>
    <n v="5"/>
    <x v="2"/>
  </r>
  <r>
    <x v="5"/>
    <s v="AWD-EVR-Grote oostelijke plas"/>
    <d v="2011-05-30T13:15:00"/>
    <n v="2"/>
    <x v="8"/>
    <s v="Aeshna isoceles"/>
    <n v="3"/>
    <x v="0"/>
    <x v="1"/>
    <n v="5"/>
    <x v="3"/>
  </r>
  <r>
    <x v="5"/>
    <s v="AWD-EVR-Grote oostelijke plas"/>
    <d v="2011-05-30T13:15:00"/>
    <n v="2"/>
    <x v="3"/>
    <s v="Enallagma cyathigerum"/>
    <n v="36"/>
    <x v="0"/>
    <x v="1"/>
    <n v="5"/>
    <x v="1"/>
  </r>
  <r>
    <x v="5"/>
    <s v="AWD-EVR-Grote oostelijke plas"/>
    <d v="2011-05-30T13:15:00"/>
    <n v="4"/>
    <x v="7"/>
    <s v="Brachytron pratense"/>
    <n v="1"/>
    <x v="0"/>
    <x v="1"/>
    <n v="5"/>
    <x v="3"/>
  </r>
  <r>
    <x v="5"/>
    <s v="AWD-EVR-Grote oostelijke plas"/>
    <d v="2011-05-30T13:15:00"/>
    <n v="4"/>
    <x v="8"/>
    <s v="Aeshna isoceles"/>
    <n v="1"/>
    <x v="0"/>
    <x v="1"/>
    <n v="5"/>
    <x v="3"/>
  </r>
  <r>
    <x v="5"/>
    <s v="AWD-EVR-Grote oostelijke plas"/>
    <d v="2011-06-09T12:45:00"/>
    <n v="1"/>
    <x v="6"/>
    <s v="Coenagrion puella"/>
    <n v="3"/>
    <x v="0"/>
    <x v="1"/>
    <n v="6"/>
    <x v="1"/>
  </r>
  <r>
    <x v="5"/>
    <s v="AWD-EVR-Grote oostelijke plas"/>
    <d v="2011-06-09T12:45:00"/>
    <n v="1"/>
    <x v="3"/>
    <s v="Enallagma cyathigerum"/>
    <n v="11"/>
    <x v="0"/>
    <x v="1"/>
    <n v="6"/>
    <x v="1"/>
  </r>
  <r>
    <x v="5"/>
    <s v="AWD-EVR-Grote oostelijke plas"/>
    <d v="2011-06-09T12:45:00"/>
    <n v="2"/>
    <x v="6"/>
    <s v="Coenagrion puella"/>
    <n v="26"/>
    <x v="0"/>
    <x v="1"/>
    <n v="6"/>
    <x v="1"/>
  </r>
  <r>
    <x v="5"/>
    <s v="AWD-EVR-Grote oostelijke plas"/>
    <d v="2011-06-09T12:45:00"/>
    <n v="2"/>
    <x v="5"/>
    <s v="Orthetrum cancellatum"/>
    <n v="1"/>
    <x v="0"/>
    <x v="1"/>
    <n v="6"/>
    <x v="2"/>
  </r>
  <r>
    <x v="5"/>
    <s v="AWD-EVR-Grote oostelijke plas"/>
    <d v="2011-06-09T12:45:00"/>
    <n v="2"/>
    <x v="9"/>
    <s v="Anax imperator"/>
    <n v="1"/>
    <x v="0"/>
    <x v="1"/>
    <n v="6"/>
    <x v="3"/>
  </r>
  <r>
    <x v="5"/>
    <s v="AWD-EVR-Grote oostelijke plas"/>
    <d v="2011-06-09T12:45:00"/>
    <n v="2"/>
    <x v="1"/>
    <s v="Ischnura elegans"/>
    <n v="2"/>
    <x v="0"/>
    <x v="1"/>
    <n v="6"/>
    <x v="1"/>
  </r>
  <r>
    <x v="5"/>
    <s v="AWD-EVR-Grote oostelijke plas"/>
    <d v="2011-06-09T12:45:00"/>
    <n v="2"/>
    <x v="10"/>
    <s v="Libellula quadrimaculata"/>
    <n v="2"/>
    <x v="0"/>
    <x v="1"/>
    <n v="6"/>
    <x v="2"/>
  </r>
  <r>
    <x v="5"/>
    <s v="AWD-EVR-Grote oostelijke plas"/>
    <d v="2011-06-09T12:45:00"/>
    <n v="2"/>
    <x v="8"/>
    <s v="Aeshna isoceles"/>
    <n v="1"/>
    <x v="0"/>
    <x v="1"/>
    <n v="6"/>
    <x v="3"/>
  </r>
  <r>
    <x v="5"/>
    <s v="AWD-EVR-Grote oostelijke plas"/>
    <d v="2011-07-05T13:50:00"/>
    <n v="1"/>
    <x v="1"/>
    <s v="Ischnura elegans"/>
    <n v="4"/>
    <x v="0"/>
    <x v="1"/>
    <n v="7"/>
    <x v="1"/>
  </r>
  <r>
    <x v="5"/>
    <s v="AWD-EVR-Grote oostelijke plas"/>
    <d v="2011-07-05T13:50:00"/>
    <n v="1"/>
    <x v="3"/>
    <s v="Enallagma cyathigerum"/>
    <n v="1"/>
    <x v="0"/>
    <x v="1"/>
    <n v="7"/>
    <x v="1"/>
  </r>
  <r>
    <x v="5"/>
    <s v="AWD-EVR-Grote oostelijke plas"/>
    <d v="2011-07-05T13:50:00"/>
    <n v="2"/>
    <x v="5"/>
    <s v="Orthetrum cancellatum"/>
    <n v="1"/>
    <x v="0"/>
    <x v="1"/>
    <n v="7"/>
    <x v="2"/>
  </r>
  <r>
    <x v="5"/>
    <s v="AWD-EVR-Grote oostelijke plas"/>
    <d v="2011-07-05T13:50:00"/>
    <n v="2"/>
    <x v="1"/>
    <s v="Ischnura elegans"/>
    <n v="1"/>
    <x v="0"/>
    <x v="1"/>
    <n v="7"/>
    <x v="1"/>
  </r>
  <r>
    <x v="5"/>
    <s v="AWD-EVR-Grote oostelijke plas"/>
    <d v="2011-07-11T15:00:00"/>
    <n v="1"/>
    <x v="3"/>
    <s v="Enallagma cyathigerum"/>
    <n v="1"/>
    <x v="0"/>
    <x v="1"/>
    <n v="7"/>
    <x v="1"/>
  </r>
  <r>
    <x v="5"/>
    <s v="AWD-EVR-Grote oostelijke plas"/>
    <d v="2011-07-11T15:00:00"/>
    <n v="2"/>
    <x v="6"/>
    <s v="Coenagrion puella"/>
    <n v="2"/>
    <x v="0"/>
    <x v="1"/>
    <n v="7"/>
    <x v="1"/>
  </r>
  <r>
    <x v="5"/>
    <s v="AWD-EVR-Grote oostelijke plas"/>
    <d v="2011-07-11T15:00:00"/>
    <n v="2"/>
    <x v="5"/>
    <s v="Orthetrum cancellatum"/>
    <n v="1"/>
    <x v="0"/>
    <x v="1"/>
    <n v="7"/>
    <x v="2"/>
  </r>
  <r>
    <x v="5"/>
    <s v="AWD-EVR-Grote oostelijke plas"/>
    <d v="2011-07-11T15:00:00"/>
    <n v="2"/>
    <x v="1"/>
    <s v="Ischnura elegans"/>
    <n v="1"/>
    <x v="0"/>
    <x v="1"/>
    <n v="7"/>
    <x v="1"/>
  </r>
  <r>
    <x v="5"/>
    <s v="AWD-EVR-Grote oostelijke plas"/>
    <d v="2011-07-11T15:00:00"/>
    <n v="2"/>
    <x v="3"/>
    <s v="Enallagma cyathigerum"/>
    <n v="1"/>
    <x v="0"/>
    <x v="1"/>
    <n v="7"/>
    <x v="1"/>
  </r>
  <r>
    <x v="5"/>
    <s v="AWD-EVR-Grote oostelijke plas"/>
    <d v="2011-08-02T13:40:00"/>
    <n v="1"/>
    <x v="16"/>
    <s v="Sympetrum sanguineum"/>
    <n v="1"/>
    <x v="0"/>
    <x v="1"/>
    <n v="8"/>
    <x v="2"/>
  </r>
  <r>
    <x v="5"/>
    <s v="AWD-EVR-Grote oostelijke plas"/>
    <d v="2011-08-02T13:40:00"/>
    <n v="1"/>
    <x v="1"/>
    <s v="Ischnura elegans"/>
    <n v="2"/>
    <x v="0"/>
    <x v="1"/>
    <n v="8"/>
    <x v="1"/>
  </r>
  <r>
    <x v="5"/>
    <s v="AWD-EVR-Grote oostelijke plas"/>
    <d v="2011-08-02T13:40:00"/>
    <n v="1"/>
    <x v="3"/>
    <s v="Enallagma cyathigerum"/>
    <n v="6"/>
    <x v="0"/>
    <x v="1"/>
    <n v="8"/>
    <x v="1"/>
  </r>
  <r>
    <x v="5"/>
    <s v="AWD-EVR-Grote oostelijke plas"/>
    <d v="2011-08-02T13:40:00"/>
    <n v="2"/>
    <x v="13"/>
    <s v="Chalcolestes viridis"/>
    <n v="2"/>
    <x v="0"/>
    <x v="1"/>
    <n v="8"/>
    <x v="0"/>
  </r>
  <r>
    <x v="5"/>
    <s v="AWD-EVR-Grote oostelijke plas"/>
    <d v="2011-08-02T13:40:00"/>
    <n v="2"/>
    <x v="1"/>
    <s v="Ischnura elegans"/>
    <n v="1"/>
    <x v="0"/>
    <x v="1"/>
    <n v="8"/>
    <x v="1"/>
  </r>
  <r>
    <x v="5"/>
    <s v="AWD-EVR-Grote oostelijke plas"/>
    <d v="2011-08-02T13:40:00"/>
    <n v="2"/>
    <x v="3"/>
    <s v="Enallagma cyathigerum"/>
    <n v="4"/>
    <x v="0"/>
    <x v="1"/>
    <n v="8"/>
    <x v="1"/>
  </r>
  <r>
    <x v="5"/>
    <s v="AWD-EVR-Grote oostelijke plas"/>
    <d v="2011-08-02T13:40:00"/>
    <n v="4"/>
    <x v="9"/>
    <s v="Anax imperator"/>
    <n v="1"/>
    <x v="0"/>
    <x v="1"/>
    <n v="8"/>
    <x v="3"/>
  </r>
  <r>
    <x v="5"/>
    <s v="AWD-EVR-Grote oostelijke plas"/>
    <d v="2011-08-15T13:30:00"/>
    <n v="1"/>
    <x v="1"/>
    <s v="Ischnura elegans"/>
    <n v="1"/>
    <x v="0"/>
    <x v="1"/>
    <n v="8"/>
    <x v="1"/>
  </r>
  <r>
    <x v="5"/>
    <s v="AWD-EVR-Grote oostelijke plas"/>
    <d v="2011-08-15T13:30:00"/>
    <n v="1"/>
    <x v="17"/>
    <s v="Sympetrum vulgatum"/>
    <n v="5"/>
    <x v="0"/>
    <x v="1"/>
    <n v="8"/>
    <x v="2"/>
  </r>
  <r>
    <x v="5"/>
    <s v="AWD-EVR-Grote oostelijke plas"/>
    <d v="2011-08-15T13:30:00"/>
    <n v="1"/>
    <x v="3"/>
    <s v="Enallagma cyathigerum"/>
    <n v="17"/>
    <x v="0"/>
    <x v="1"/>
    <n v="8"/>
    <x v="1"/>
  </r>
  <r>
    <x v="5"/>
    <s v="AWD-EVR-Grote oostelijke plas"/>
    <d v="2011-08-15T13:30:00"/>
    <n v="2"/>
    <x v="12"/>
    <s v="Sympetrum striolatum"/>
    <n v="3"/>
    <x v="0"/>
    <x v="1"/>
    <n v="8"/>
    <x v="2"/>
  </r>
  <r>
    <x v="5"/>
    <s v="AWD-EVR-Grote oostelijke plas"/>
    <d v="2011-08-15T13:30:00"/>
    <n v="2"/>
    <x v="13"/>
    <s v="Chalcolestes viridis"/>
    <n v="6"/>
    <x v="0"/>
    <x v="1"/>
    <n v="8"/>
    <x v="0"/>
  </r>
  <r>
    <x v="5"/>
    <s v="AWD-EVR-Grote oostelijke plas"/>
    <d v="2011-08-15T13:30:00"/>
    <n v="2"/>
    <x v="17"/>
    <s v="Sympetrum vulgatum"/>
    <n v="2"/>
    <x v="0"/>
    <x v="1"/>
    <n v="8"/>
    <x v="2"/>
  </r>
  <r>
    <x v="5"/>
    <s v="AWD-EVR-Grote oostelijke plas"/>
    <d v="2011-08-15T13:30:00"/>
    <n v="2"/>
    <x v="3"/>
    <s v="Enallagma cyathigerum"/>
    <n v="45"/>
    <x v="0"/>
    <x v="1"/>
    <n v="8"/>
    <x v="1"/>
  </r>
  <r>
    <x v="5"/>
    <s v="AWD-EVR-Grote oostelijke plas"/>
    <d v="2011-08-15T13:30:00"/>
    <n v="2"/>
    <x v="25"/>
    <s v="Lestes barbarus"/>
    <n v="1"/>
    <x v="0"/>
    <x v="1"/>
    <n v="8"/>
    <x v="0"/>
  </r>
  <r>
    <x v="5"/>
    <s v="AWD-EVR-Grote oostelijke plas"/>
    <d v="2011-09-02T13:20:00"/>
    <n v="1"/>
    <x v="17"/>
    <s v="Sympetrum vulgatum"/>
    <n v="1"/>
    <x v="0"/>
    <x v="1"/>
    <n v="9"/>
    <x v="2"/>
  </r>
  <r>
    <x v="5"/>
    <s v="AWD-EVR-Grote oostelijke plas"/>
    <d v="2011-09-02T13:20:00"/>
    <n v="1"/>
    <x v="3"/>
    <s v="Enallagma cyathigerum"/>
    <n v="12"/>
    <x v="0"/>
    <x v="1"/>
    <n v="9"/>
    <x v="1"/>
  </r>
  <r>
    <x v="5"/>
    <s v="AWD-EVR-Grote oostelijke plas"/>
    <d v="2011-09-02T13:20:00"/>
    <n v="2"/>
    <x v="13"/>
    <s v="Chalcolestes viridis"/>
    <n v="2"/>
    <x v="0"/>
    <x v="1"/>
    <n v="9"/>
    <x v="0"/>
  </r>
  <r>
    <x v="5"/>
    <s v="AWD-EVR-Grote oostelijke plas"/>
    <d v="2011-09-02T13:20:00"/>
    <n v="2"/>
    <x v="14"/>
    <s v="Aeshna mixta"/>
    <n v="1"/>
    <x v="0"/>
    <x v="1"/>
    <n v="9"/>
    <x v="3"/>
  </r>
  <r>
    <x v="5"/>
    <s v="AWD-EVR-Grote oostelijke plas"/>
    <d v="2011-09-02T13:20:00"/>
    <n v="2"/>
    <x v="3"/>
    <s v="Enallagma cyathigerum"/>
    <n v="11"/>
    <x v="0"/>
    <x v="1"/>
    <n v="9"/>
    <x v="1"/>
  </r>
  <r>
    <x v="5"/>
    <s v="AWD-EVR-Grote oostelijke plas"/>
    <d v="2011-09-16T13:15:00"/>
    <n v="1"/>
    <x v="0"/>
    <s v="Sympecma fusca"/>
    <n v="1"/>
    <x v="0"/>
    <x v="1"/>
    <n v="9"/>
    <x v="0"/>
  </r>
  <r>
    <x v="5"/>
    <s v="AWD-EVR-Grote oostelijke plas"/>
    <d v="2011-09-16T13:15:00"/>
    <n v="1"/>
    <x v="13"/>
    <s v="Chalcolestes viridis"/>
    <n v="1"/>
    <x v="0"/>
    <x v="1"/>
    <n v="9"/>
    <x v="0"/>
  </r>
  <r>
    <x v="5"/>
    <s v="AWD-EVR-Grote oostelijke plas"/>
    <d v="2011-09-16T13:15:00"/>
    <n v="1"/>
    <x v="14"/>
    <s v="Aeshna mixta"/>
    <n v="1"/>
    <x v="0"/>
    <x v="1"/>
    <n v="9"/>
    <x v="3"/>
  </r>
  <r>
    <x v="5"/>
    <s v="AWD-EVR-Grote oostelijke plas"/>
    <d v="2011-09-16T13:15:00"/>
    <n v="1"/>
    <x v="3"/>
    <s v="Enallagma cyathigerum"/>
    <n v="18"/>
    <x v="0"/>
    <x v="1"/>
    <n v="9"/>
    <x v="1"/>
  </r>
  <r>
    <x v="5"/>
    <s v="AWD-EVR-Grote oostelijke plas"/>
    <d v="2011-09-16T13:15:00"/>
    <n v="2"/>
    <x v="12"/>
    <s v="Sympetrum striolatum"/>
    <n v="2"/>
    <x v="0"/>
    <x v="1"/>
    <n v="9"/>
    <x v="2"/>
  </r>
  <r>
    <x v="5"/>
    <s v="AWD-EVR-Grote oostelijke plas"/>
    <d v="2011-09-16T13:15:00"/>
    <n v="2"/>
    <x v="3"/>
    <s v="Enallagma cyathigerum"/>
    <n v="7"/>
    <x v="0"/>
    <x v="1"/>
    <n v="9"/>
    <x v="1"/>
  </r>
  <r>
    <x v="5"/>
    <s v="AWD-EVR-Grote oostelijke plas"/>
    <d v="2011-09-28T14:10:00"/>
    <n v="1"/>
    <x v="12"/>
    <s v="Sympetrum striolatum"/>
    <n v="1"/>
    <x v="0"/>
    <x v="1"/>
    <n v="9"/>
    <x v="2"/>
  </r>
  <r>
    <x v="5"/>
    <s v="AWD-EVR-Grote oostelijke plas"/>
    <d v="2011-09-28T14:10:00"/>
    <n v="1"/>
    <x v="3"/>
    <s v="Enallagma cyathigerum"/>
    <n v="9"/>
    <x v="0"/>
    <x v="1"/>
    <n v="9"/>
    <x v="1"/>
  </r>
  <r>
    <x v="5"/>
    <s v="AWD-EVR-Grote oostelijke plas"/>
    <d v="2011-09-28T14:10:00"/>
    <n v="2"/>
    <x v="12"/>
    <s v="Sympetrum striolatum"/>
    <n v="1"/>
    <x v="0"/>
    <x v="1"/>
    <n v="9"/>
    <x v="2"/>
  </r>
  <r>
    <x v="5"/>
    <s v="AWD-EVR-Grote oostelijke plas"/>
    <d v="2011-09-28T14:10:00"/>
    <n v="2"/>
    <x v="3"/>
    <s v="Enallagma cyathigerum"/>
    <n v="3"/>
    <x v="0"/>
    <x v="1"/>
    <n v="9"/>
    <x v="1"/>
  </r>
  <r>
    <x v="5"/>
    <s v="AWD-EVR-Grote oostelijke plas"/>
    <d v="2012-05-22T12:45:00"/>
    <n v="1"/>
    <x v="6"/>
    <s v="Coenagrion puella"/>
    <n v="3"/>
    <x v="0"/>
    <x v="2"/>
    <n v="5"/>
    <x v="1"/>
  </r>
  <r>
    <x v="5"/>
    <s v="AWD-EVR-Grote oostelijke plas"/>
    <d v="2012-05-22T12:45:00"/>
    <n v="1"/>
    <x v="1"/>
    <s v="Ischnura elegans"/>
    <n v="2"/>
    <x v="0"/>
    <x v="2"/>
    <n v="5"/>
    <x v="1"/>
  </r>
  <r>
    <x v="5"/>
    <s v="AWD-EVR-Grote oostelijke plas"/>
    <d v="2012-05-22T12:45:00"/>
    <n v="1"/>
    <x v="4"/>
    <s v="Coenagrion pulchellum"/>
    <n v="1"/>
    <x v="0"/>
    <x v="2"/>
    <n v="5"/>
    <x v="1"/>
  </r>
  <r>
    <x v="5"/>
    <s v="AWD-EVR-Grote oostelijke plas"/>
    <d v="2012-05-22T12:45:00"/>
    <n v="1"/>
    <x v="10"/>
    <s v="Libellula quadrimaculata"/>
    <n v="2"/>
    <x v="0"/>
    <x v="2"/>
    <n v="5"/>
    <x v="2"/>
  </r>
  <r>
    <x v="5"/>
    <s v="AWD-EVR-Grote oostelijke plas"/>
    <d v="2012-05-22T12:45:00"/>
    <n v="1"/>
    <x v="2"/>
    <s v="Pyrrhosoma nymphula"/>
    <n v="14"/>
    <x v="0"/>
    <x v="2"/>
    <n v="5"/>
    <x v="1"/>
  </r>
  <r>
    <x v="5"/>
    <s v="AWD-EVR-Grote oostelijke plas"/>
    <d v="2012-05-22T12:45:00"/>
    <n v="1"/>
    <x v="3"/>
    <s v="Enallagma cyathigerum"/>
    <n v="9"/>
    <x v="0"/>
    <x v="2"/>
    <n v="5"/>
    <x v="1"/>
  </r>
  <r>
    <x v="5"/>
    <s v="AWD-EVR-Grote oostelijke plas"/>
    <d v="2012-05-22T12:45:00"/>
    <n v="2"/>
    <x v="6"/>
    <s v="Coenagrion puella"/>
    <n v="2"/>
    <x v="0"/>
    <x v="2"/>
    <n v="5"/>
    <x v="1"/>
  </r>
  <r>
    <x v="5"/>
    <s v="AWD-EVR-Grote oostelijke plas"/>
    <d v="2012-05-22T12:45:00"/>
    <n v="2"/>
    <x v="7"/>
    <s v="Brachytron pratense"/>
    <n v="1"/>
    <x v="0"/>
    <x v="2"/>
    <n v="5"/>
    <x v="3"/>
  </r>
  <r>
    <x v="5"/>
    <s v="AWD-EVR-Grote oostelijke plas"/>
    <d v="2012-05-22T12:45:00"/>
    <n v="2"/>
    <x v="1"/>
    <s v="Ischnura elegans"/>
    <n v="1"/>
    <x v="0"/>
    <x v="2"/>
    <n v="5"/>
    <x v="1"/>
  </r>
  <r>
    <x v="5"/>
    <s v="AWD-EVR-Grote oostelijke plas"/>
    <d v="2012-05-22T12:45:00"/>
    <n v="2"/>
    <x v="4"/>
    <s v="Coenagrion pulchellum"/>
    <n v="1"/>
    <x v="0"/>
    <x v="2"/>
    <n v="5"/>
    <x v="1"/>
  </r>
  <r>
    <x v="5"/>
    <s v="AWD-EVR-Grote oostelijke plas"/>
    <d v="2012-05-22T12:45:00"/>
    <n v="2"/>
    <x v="10"/>
    <s v="Libellula quadrimaculata"/>
    <n v="4"/>
    <x v="0"/>
    <x v="2"/>
    <n v="5"/>
    <x v="2"/>
  </r>
  <r>
    <x v="5"/>
    <s v="AWD-EVR-Grote oostelijke plas"/>
    <d v="2012-05-22T12:45:00"/>
    <n v="2"/>
    <x v="2"/>
    <s v="Pyrrhosoma nymphula"/>
    <n v="5"/>
    <x v="0"/>
    <x v="2"/>
    <n v="5"/>
    <x v="1"/>
  </r>
  <r>
    <x v="5"/>
    <s v="AWD-EVR-Grote oostelijke plas"/>
    <d v="2012-05-22T12:45:00"/>
    <n v="2"/>
    <x v="3"/>
    <s v="Enallagma cyathigerum"/>
    <n v="8"/>
    <x v="0"/>
    <x v="2"/>
    <n v="5"/>
    <x v="1"/>
  </r>
  <r>
    <x v="5"/>
    <s v="AWD-EVR-Grote oostelijke plas"/>
    <d v="2012-05-29T13:15:00"/>
    <n v="1"/>
    <x v="6"/>
    <s v="Coenagrion puella"/>
    <n v="18"/>
    <x v="0"/>
    <x v="2"/>
    <n v="5"/>
    <x v="1"/>
  </r>
  <r>
    <x v="5"/>
    <s v="AWD-EVR-Grote oostelijke plas"/>
    <d v="2012-05-29T13:15:00"/>
    <n v="1"/>
    <x v="7"/>
    <s v="Brachytron pratense"/>
    <n v="1"/>
    <x v="0"/>
    <x v="2"/>
    <n v="5"/>
    <x v="3"/>
  </r>
  <r>
    <x v="5"/>
    <s v="AWD-EVR-Grote oostelijke plas"/>
    <d v="2012-05-29T13:15:00"/>
    <n v="1"/>
    <x v="1"/>
    <s v="Ischnura elegans"/>
    <n v="3"/>
    <x v="0"/>
    <x v="2"/>
    <n v="5"/>
    <x v="1"/>
  </r>
  <r>
    <x v="5"/>
    <s v="AWD-EVR-Grote oostelijke plas"/>
    <d v="2012-05-29T13:15:00"/>
    <n v="1"/>
    <x v="4"/>
    <s v="Coenagrion pulchellum"/>
    <n v="2"/>
    <x v="0"/>
    <x v="2"/>
    <n v="5"/>
    <x v="1"/>
  </r>
  <r>
    <x v="5"/>
    <s v="AWD-EVR-Grote oostelijke plas"/>
    <d v="2012-05-29T13:15:00"/>
    <n v="1"/>
    <x v="3"/>
    <s v="Enallagma cyathigerum"/>
    <n v="27"/>
    <x v="0"/>
    <x v="2"/>
    <n v="5"/>
    <x v="1"/>
  </r>
  <r>
    <x v="5"/>
    <s v="AWD-EVR-Grote oostelijke plas"/>
    <d v="2012-05-29T13:15:00"/>
    <n v="2"/>
    <x v="6"/>
    <s v="Coenagrion puella"/>
    <n v="10"/>
    <x v="0"/>
    <x v="2"/>
    <n v="5"/>
    <x v="1"/>
  </r>
  <r>
    <x v="5"/>
    <s v="AWD-EVR-Grote oostelijke plas"/>
    <d v="2012-05-29T13:15:00"/>
    <n v="2"/>
    <x v="4"/>
    <s v="Coenagrion pulchellum"/>
    <n v="1"/>
    <x v="0"/>
    <x v="2"/>
    <n v="5"/>
    <x v="1"/>
  </r>
  <r>
    <x v="5"/>
    <s v="AWD-EVR-Grote oostelijke plas"/>
    <d v="2012-05-29T13:15:00"/>
    <n v="2"/>
    <x v="3"/>
    <s v="Enallagma cyathigerum"/>
    <n v="15"/>
    <x v="0"/>
    <x v="2"/>
    <n v="5"/>
    <x v="1"/>
  </r>
  <r>
    <x v="5"/>
    <s v="AWD-EVR-Grote oostelijke plas"/>
    <d v="2012-06-13T12:30:00"/>
    <n v="1"/>
    <x v="6"/>
    <s v="Coenagrion puella"/>
    <n v="23"/>
    <x v="0"/>
    <x v="2"/>
    <n v="6"/>
    <x v="1"/>
  </r>
  <r>
    <x v="5"/>
    <s v="AWD-EVR-Grote oostelijke plas"/>
    <d v="2012-06-13T12:30:00"/>
    <n v="1"/>
    <x v="5"/>
    <s v="Orthetrum cancellatum"/>
    <n v="2"/>
    <x v="0"/>
    <x v="2"/>
    <n v="6"/>
    <x v="2"/>
  </r>
  <r>
    <x v="5"/>
    <s v="AWD-EVR-Grote oostelijke plas"/>
    <d v="2012-06-13T12:30:00"/>
    <n v="1"/>
    <x v="9"/>
    <s v="Anax imperator"/>
    <n v="2"/>
    <x v="0"/>
    <x v="2"/>
    <n v="6"/>
    <x v="3"/>
  </r>
  <r>
    <x v="5"/>
    <s v="AWD-EVR-Grote oostelijke plas"/>
    <d v="2012-06-13T12:30:00"/>
    <n v="1"/>
    <x v="4"/>
    <s v="Coenagrion pulchellum"/>
    <n v="2"/>
    <x v="0"/>
    <x v="2"/>
    <n v="6"/>
    <x v="1"/>
  </r>
  <r>
    <x v="5"/>
    <s v="AWD-EVR-Grote oostelijke plas"/>
    <d v="2012-06-13T12:30:00"/>
    <n v="1"/>
    <x v="3"/>
    <s v="Enallagma cyathigerum"/>
    <n v="17"/>
    <x v="0"/>
    <x v="2"/>
    <n v="6"/>
    <x v="1"/>
  </r>
  <r>
    <x v="5"/>
    <s v="AWD-EVR-Grote oostelijke plas"/>
    <d v="2012-06-13T12:30:00"/>
    <n v="2"/>
    <x v="6"/>
    <s v="Coenagrion puella"/>
    <n v="42"/>
    <x v="0"/>
    <x v="2"/>
    <n v="6"/>
    <x v="1"/>
  </r>
  <r>
    <x v="5"/>
    <s v="AWD-EVR-Grote oostelijke plas"/>
    <d v="2012-06-13T12:30:00"/>
    <n v="2"/>
    <x v="5"/>
    <s v="Orthetrum cancellatum"/>
    <n v="2"/>
    <x v="0"/>
    <x v="2"/>
    <n v="6"/>
    <x v="2"/>
  </r>
  <r>
    <x v="5"/>
    <s v="AWD-EVR-Grote oostelijke plas"/>
    <d v="2012-06-13T12:30:00"/>
    <n v="2"/>
    <x v="7"/>
    <s v="Brachytron pratense"/>
    <n v="1"/>
    <x v="0"/>
    <x v="2"/>
    <n v="6"/>
    <x v="3"/>
  </r>
  <r>
    <x v="5"/>
    <s v="AWD-EVR-Grote oostelijke plas"/>
    <d v="2012-06-13T12:30:00"/>
    <n v="2"/>
    <x v="9"/>
    <s v="Anax imperator"/>
    <n v="3"/>
    <x v="0"/>
    <x v="2"/>
    <n v="6"/>
    <x v="3"/>
  </r>
  <r>
    <x v="5"/>
    <s v="AWD-EVR-Grote oostelijke plas"/>
    <d v="2012-06-13T12:30:00"/>
    <n v="2"/>
    <x v="3"/>
    <s v="Enallagma cyathigerum"/>
    <n v="39"/>
    <x v="0"/>
    <x v="2"/>
    <n v="6"/>
    <x v="1"/>
  </r>
  <r>
    <x v="5"/>
    <s v="AWD-EVR-Grote oostelijke plas"/>
    <d v="2012-06-19T11:20:00"/>
    <n v="1"/>
    <x v="6"/>
    <s v="Coenagrion puella"/>
    <n v="2"/>
    <x v="0"/>
    <x v="2"/>
    <n v="6"/>
    <x v="1"/>
  </r>
  <r>
    <x v="5"/>
    <s v="AWD-EVR-Grote oostelijke plas"/>
    <d v="2012-06-19T11:20:00"/>
    <n v="1"/>
    <x v="1"/>
    <s v="Ischnura elegans"/>
    <n v="2"/>
    <x v="0"/>
    <x v="2"/>
    <n v="6"/>
    <x v="1"/>
  </r>
  <r>
    <x v="5"/>
    <s v="AWD-EVR-Grote oostelijke plas"/>
    <d v="2012-06-19T11:20:00"/>
    <n v="1"/>
    <x v="4"/>
    <s v="Coenagrion pulchellum"/>
    <n v="3"/>
    <x v="0"/>
    <x v="2"/>
    <n v="6"/>
    <x v="1"/>
  </r>
  <r>
    <x v="5"/>
    <s v="AWD-EVR-Grote oostelijke plas"/>
    <d v="2012-06-19T11:20:00"/>
    <n v="1"/>
    <x v="10"/>
    <s v="Libellula quadrimaculata"/>
    <n v="8"/>
    <x v="0"/>
    <x v="2"/>
    <n v="6"/>
    <x v="2"/>
  </r>
  <r>
    <x v="5"/>
    <s v="AWD-EVR-Grote oostelijke plas"/>
    <d v="2012-06-19T11:20:00"/>
    <n v="1"/>
    <x v="8"/>
    <s v="Aeshna isoceles"/>
    <n v="1"/>
    <x v="0"/>
    <x v="2"/>
    <n v="6"/>
    <x v="3"/>
  </r>
  <r>
    <x v="5"/>
    <s v="AWD-EVR-Grote oostelijke plas"/>
    <d v="2012-06-19T11:20:00"/>
    <n v="1"/>
    <x v="3"/>
    <s v="Enallagma cyathigerum"/>
    <n v="4"/>
    <x v="0"/>
    <x v="2"/>
    <n v="6"/>
    <x v="1"/>
  </r>
  <r>
    <x v="5"/>
    <s v="AWD-EVR-Grote oostelijke plas"/>
    <d v="2012-06-19T11:20:00"/>
    <n v="2"/>
    <x v="6"/>
    <s v="Coenagrion puella"/>
    <n v="7"/>
    <x v="0"/>
    <x v="2"/>
    <n v="6"/>
    <x v="1"/>
  </r>
  <r>
    <x v="5"/>
    <s v="AWD-EVR-Grote oostelijke plas"/>
    <d v="2012-06-19T11:20:00"/>
    <n v="2"/>
    <x v="1"/>
    <s v="Ischnura elegans"/>
    <n v="4"/>
    <x v="0"/>
    <x v="2"/>
    <n v="6"/>
    <x v="1"/>
  </r>
  <r>
    <x v="5"/>
    <s v="AWD-EVR-Grote oostelijke plas"/>
    <d v="2012-06-19T11:20:00"/>
    <n v="2"/>
    <x v="3"/>
    <s v="Enallagma cyathigerum"/>
    <n v="5"/>
    <x v="0"/>
    <x v="2"/>
    <n v="6"/>
    <x v="1"/>
  </r>
  <r>
    <x v="5"/>
    <s v="AWD-EVR-Grote oostelijke plas"/>
    <d v="2012-07-04T12:30:00"/>
    <n v="1"/>
    <x v="9"/>
    <s v="Anax imperator"/>
    <n v="1"/>
    <x v="0"/>
    <x v="2"/>
    <n v="7"/>
    <x v="3"/>
  </r>
  <r>
    <x v="5"/>
    <s v="AWD-EVR-Grote oostelijke plas"/>
    <d v="2012-07-04T12:30:00"/>
    <n v="1"/>
    <x v="10"/>
    <s v="Libellula quadrimaculata"/>
    <n v="1"/>
    <x v="0"/>
    <x v="2"/>
    <n v="7"/>
    <x v="2"/>
  </r>
  <r>
    <x v="5"/>
    <s v="AWD-EVR-Grote oostelijke plas"/>
    <d v="2012-07-04T12:30:00"/>
    <n v="1"/>
    <x v="3"/>
    <s v="Enallagma cyathigerum"/>
    <n v="7"/>
    <x v="0"/>
    <x v="2"/>
    <n v="7"/>
    <x v="1"/>
  </r>
  <r>
    <x v="5"/>
    <s v="AWD-EVR-Grote oostelijke plas"/>
    <d v="2012-07-04T12:30:00"/>
    <n v="2"/>
    <x v="6"/>
    <s v="Coenagrion puella"/>
    <n v="2"/>
    <x v="0"/>
    <x v="2"/>
    <n v="7"/>
    <x v="1"/>
  </r>
  <r>
    <x v="5"/>
    <s v="AWD-EVR-Grote oostelijke plas"/>
    <d v="2012-07-04T12:30:00"/>
    <n v="2"/>
    <x v="3"/>
    <s v="Enallagma cyathigerum"/>
    <n v="13"/>
    <x v="0"/>
    <x v="2"/>
    <n v="7"/>
    <x v="1"/>
  </r>
  <r>
    <x v="5"/>
    <s v="AWD-EVR-Grote oostelijke plas"/>
    <d v="2012-07-25T12:30:00"/>
    <n v="1"/>
    <x v="1"/>
    <s v="Ischnura elegans"/>
    <n v="4"/>
    <x v="0"/>
    <x v="2"/>
    <n v="7"/>
    <x v="1"/>
  </r>
  <r>
    <x v="5"/>
    <s v="AWD-EVR-Grote oostelijke plas"/>
    <d v="2012-07-25T12:30:00"/>
    <n v="1"/>
    <x v="3"/>
    <s v="Enallagma cyathigerum"/>
    <n v="21"/>
    <x v="0"/>
    <x v="2"/>
    <n v="7"/>
    <x v="1"/>
  </r>
  <r>
    <x v="5"/>
    <s v="AWD-EVR-Grote oostelijke plas"/>
    <d v="2012-07-25T12:30:00"/>
    <n v="2"/>
    <x v="12"/>
    <s v="Sympetrum striolatum"/>
    <n v="3"/>
    <x v="0"/>
    <x v="2"/>
    <n v="7"/>
    <x v="2"/>
  </r>
  <r>
    <x v="5"/>
    <s v="AWD-EVR-Grote oostelijke plas"/>
    <d v="2012-07-25T12:30:00"/>
    <n v="2"/>
    <x v="9"/>
    <s v="Anax imperator"/>
    <n v="1"/>
    <x v="0"/>
    <x v="2"/>
    <n v="7"/>
    <x v="3"/>
  </r>
  <r>
    <x v="5"/>
    <s v="AWD-EVR-Grote oostelijke plas"/>
    <d v="2012-07-25T12:30:00"/>
    <n v="2"/>
    <x v="10"/>
    <s v="Libellula quadrimaculata"/>
    <n v="1"/>
    <x v="0"/>
    <x v="2"/>
    <n v="7"/>
    <x v="2"/>
  </r>
  <r>
    <x v="5"/>
    <s v="AWD-EVR-Grote oostelijke plas"/>
    <d v="2012-07-25T12:30:00"/>
    <n v="2"/>
    <x v="1"/>
    <s v="Ischnura elegans"/>
    <n v="3"/>
    <x v="0"/>
    <x v="2"/>
    <n v="7"/>
    <x v="1"/>
  </r>
  <r>
    <x v="5"/>
    <s v="AWD-EVR-Grote oostelijke plas"/>
    <d v="2012-07-25T12:30:00"/>
    <n v="2"/>
    <x v="3"/>
    <s v="Enallagma cyathigerum"/>
    <n v="13"/>
    <x v="0"/>
    <x v="2"/>
    <n v="7"/>
    <x v="1"/>
  </r>
  <r>
    <x v="5"/>
    <s v="AWD-EVR-Grote oostelijke plas"/>
    <d v="2012-08-08T13:50:00"/>
    <n v="1"/>
    <x v="3"/>
    <s v="Enallagma cyathigerum"/>
    <n v="14"/>
    <x v="0"/>
    <x v="2"/>
    <n v="8"/>
    <x v="1"/>
  </r>
  <r>
    <x v="5"/>
    <s v="AWD-EVR-Grote oostelijke plas"/>
    <d v="2012-08-08T13:50:00"/>
    <n v="2"/>
    <x v="12"/>
    <s v="Sympetrum striolatum"/>
    <n v="2"/>
    <x v="0"/>
    <x v="2"/>
    <n v="8"/>
    <x v="2"/>
  </r>
  <r>
    <x v="5"/>
    <s v="AWD-EVR-Grote oostelijke plas"/>
    <d v="2012-08-08T13:50:00"/>
    <n v="2"/>
    <x v="3"/>
    <s v="Enallagma cyathigerum"/>
    <n v="16"/>
    <x v="0"/>
    <x v="2"/>
    <n v="8"/>
    <x v="1"/>
  </r>
  <r>
    <x v="5"/>
    <s v="AWD-EVR-Grote oostelijke plas"/>
    <d v="2012-09-05T13:15:00"/>
    <n v="1"/>
    <x v="23"/>
    <s v="Sympetrum striolatum/vulgatum"/>
    <n v="3"/>
    <x v="0"/>
    <x v="2"/>
    <n v="9"/>
    <x v="2"/>
  </r>
  <r>
    <x v="5"/>
    <s v="AWD-EVR-Grote oostelijke plas"/>
    <d v="2012-09-05T13:15:00"/>
    <n v="1"/>
    <x v="3"/>
    <s v="Enallagma cyathigerum"/>
    <n v="12"/>
    <x v="0"/>
    <x v="2"/>
    <n v="9"/>
    <x v="1"/>
  </r>
  <r>
    <x v="5"/>
    <s v="AWD-EVR-Grote oostelijke plas"/>
    <d v="2012-09-05T13:15:00"/>
    <n v="2"/>
    <x v="23"/>
    <s v="Sympetrum striolatum/vulgatum"/>
    <n v="2"/>
    <x v="0"/>
    <x v="2"/>
    <n v="9"/>
    <x v="2"/>
  </r>
  <r>
    <x v="5"/>
    <s v="AWD-EVR-Grote oostelijke plas"/>
    <d v="2012-09-05T13:15:00"/>
    <n v="2"/>
    <x v="13"/>
    <s v="Chalcolestes viridis"/>
    <n v="2"/>
    <x v="0"/>
    <x v="2"/>
    <n v="9"/>
    <x v="0"/>
  </r>
  <r>
    <x v="5"/>
    <s v="AWD-EVR-Grote oostelijke plas"/>
    <d v="2012-09-05T13:15:00"/>
    <n v="2"/>
    <x v="14"/>
    <s v="Aeshna mixta"/>
    <n v="14"/>
    <x v="0"/>
    <x v="2"/>
    <n v="9"/>
    <x v="3"/>
  </r>
  <r>
    <x v="5"/>
    <s v="AWD-EVR-Grote oostelijke plas"/>
    <d v="2012-09-05T13:15:00"/>
    <n v="2"/>
    <x v="3"/>
    <s v="Enallagma cyathigerum"/>
    <n v="6"/>
    <x v="0"/>
    <x v="2"/>
    <n v="9"/>
    <x v="1"/>
  </r>
  <r>
    <x v="5"/>
    <s v="AWD-EVR-Grote oostelijke plas"/>
    <d v="2013-05-03T12:10:00"/>
    <n v="1"/>
    <x v="2"/>
    <s v="Pyrrhosoma nymphula"/>
    <n v="1"/>
    <x v="0"/>
    <x v="3"/>
    <n v="5"/>
    <x v="1"/>
  </r>
  <r>
    <x v="5"/>
    <s v="AWD-EVR-Grote oostelijke plas"/>
    <d v="2013-05-03T12:10:00"/>
    <n v="2"/>
    <x v="2"/>
    <s v="Pyrrhosoma nymphula"/>
    <n v="18"/>
    <x v="0"/>
    <x v="3"/>
    <n v="5"/>
    <x v="1"/>
  </r>
  <r>
    <x v="5"/>
    <s v="AWD-EVR-Grote oostelijke plas"/>
    <d v="2013-05-07T12:15:00"/>
    <n v="1"/>
    <x v="0"/>
    <s v="Sympecma fusca"/>
    <n v="2"/>
    <x v="0"/>
    <x v="3"/>
    <n v="5"/>
    <x v="0"/>
  </r>
  <r>
    <x v="5"/>
    <s v="AWD-EVR-Grote oostelijke plas"/>
    <d v="2013-05-07T12:15:00"/>
    <n v="1"/>
    <x v="2"/>
    <s v="Pyrrhosoma nymphula"/>
    <n v="8"/>
    <x v="0"/>
    <x v="3"/>
    <n v="5"/>
    <x v="1"/>
  </r>
  <r>
    <x v="5"/>
    <s v="AWD-EVR-Grote oostelijke plas"/>
    <d v="2013-05-07T12:15:00"/>
    <n v="2"/>
    <x v="10"/>
    <s v="Libellula quadrimaculata"/>
    <n v="9"/>
    <x v="0"/>
    <x v="3"/>
    <n v="5"/>
    <x v="2"/>
  </r>
  <r>
    <x v="5"/>
    <s v="AWD-EVR-Grote oostelijke plas"/>
    <d v="2013-05-07T12:15:00"/>
    <n v="2"/>
    <x v="2"/>
    <s v="Pyrrhosoma nymphula"/>
    <n v="7"/>
    <x v="0"/>
    <x v="3"/>
    <n v="5"/>
    <x v="1"/>
  </r>
  <r>
    <x v="5"/>
    <s v="AWD-EVR-Grote oostelijke plas"/>
    <d v="2013-05-07T12:15:00"/>
    <n v="4"/>
    <x v="10"/>
    <s v="Libellula quadrimaculata"/>
    <n v="3"/>
    <x v="0"/>
    <x v="3"/>
    <n v="5"/>
    <x v="2"/>
  </r>
  <r>
    <x v="5"/>
    <s v="AWD-EVR-Grote oostelijke plas"/>
    <d v="2013-05-28T12:55:00"/>
    <n v="1"/>
    <x v="0"/>
    <s v="Sympecma fusca"/>
    <n v="2"/>
    <x v="0"/>
    <x v="3"/>
    <n v="5"/>
    <x v="0"/>
  </r>
  <r>
    <x v="5"/>
    <s v="AWD-EVR-Grote oostelijke plas"/>
    <d v="2013-05-28T12:55:00"/>
    <n v="1"/>
    <x v="1"/>
    <s v="Ischnura elegans"/>
    <n v="3"/>
    <x v="0"/>
    <x v="3"/>
    <n v="5"/>
    <x v="1"/>
  </r>
  <r>
    <x v="5"/>
    <s v="AWD-EVR-Grote oostelijke plas"/>
    <d v="2013-05-28T12:55:00"/>
    <n v="1"/>
    <x v="10"/>
    <s v="Libellula quadrimaculata"/>
    <n v="6"/>
    <x v="0"/>
    <x v="3"/>
    <n v="5"/>
    <x v="2"/>
  </r>
  <r>
    <x v="5"/>
    <s v="AWD-EVR-Grote oostelijke plas"/>
    <d v="2013-05-28T12:55:00"/>
    <n v="1"/>
    <x v="2"/>
    <s v="Pyrrhosoma nymphula"/>
    <n v="4"/>
    <x v="0"/>
    <x v="3"/>
    <n v="5"/>
    <x v="1"/>
  </r>
  <r>
    <x v="5"/>
    <s v="AWD-EVR-Grote oostelijke plas"/>
    <d v="2013-05-28T12:55:00"/>
    <n v="1"/>
    <x v="3"/>
    <s v="Enallagma cyathigerum"/>
    <n v="8"/>
    <x v="0"/>
    <x v="3"/>
    <n v="5"/>
    <x v="1"/>
  </r>
  <r>
    <x v="5"/>
    <s v="AWD-EVR-Grote oostelijke plas"/>
    <d v="2013-05-28T12:55:00"/>
    <n v="2"/>
    <x v="0"/>
    <s v="Sympecma fusca"/>
    <n v="1"/>
    <x v="0"/>
    <x v="3"/>
    <n v="5"/>
    <x v="0"/>
  </r>
  <r>
    <x v="5"/>
    <s v="AWD-EVR-Grote oostelijke plas"/>
    <d v="2013-05-28T12:55:00"/>
    <n v="2"/>
    <x v="1"/>
    <s v="Ischnura elegans"/>
    <n v="3"/>
    <x v="0"/>
    <x v="3"/>
    <n v="5"/>
    <x v="1"/>
  </r>
  <r>
    <x v="5"/>
    <s v="AWD-EVR-Grote oostelijke plas"/>
    <d v="2013-05-28T12:55:00"/>
    <n v="2"/>
    <x v="10"/>
    <s v="Libellula quadrimaculata"/>
    <n v="4"/>
    <x v="0"/>
    <x v="3"/>
    <n v="5"/>
    <x v="2"/>
  </r>
  <r>
    <x v="5"/>
    <s v="AWD-EVR-Grote oostelijke plas"/>
    <d v="2013-05-28T12:55:00"/>
    <n v="2"/>
    <x v="2"/>
    <s v="Pyrrhosoma nymphula"/>
    <n v="2"/>
    <x v="0"/>
    <x v="3"/>
    <n v="5"/>
    <x v="1"/>
  </r>
  <r>
    <x v="5"/>
    <s v="AWD-EVR-Grote oostelijke plas"/>
    <d v="2013-05-28T12:55:00"/>
    <n v="2"/>
    <x v="3"/>
    <s v="Enallagma cyathigerum"/>
    <n v="22"/>
    <x v="0"/>
    <x v="3"/>
    <n v="5"/>
    <x v="1"/>
  </r>
  <r>
    <x v="5"/>
    <s v="AWD-EVR-Grote oostelijke plas"/>
    <d v="2013-05-28T12:55:00"/>
    <n v="4"/>
    <x v="10"/>
    <s v="Libellula quadrimaculata"/>
    <n v="2"/>
    <x v="0"/>
    <x v="3"/>
    <n v="5"/>
    <x v="2"/>
  </r>
  <r>
    <x v="5"/>
    <s v="AWD-EVR-Grote oostelijke plas"/>
    <d v="2013-06-18T11:30:00"/>
    <n v="1"/>
    <x v="6"/>
    <s v="Coenagrion puella"/>
    <n v="15"/>
    <x v="0"/>
    <x v="3"/>
    <n v="6"/>
    <x v="1"/>
  </r>
  <r>
    <x v="5"/>
    <s v="AWD-EVR-Grote oostelijke plas"/>
    <d v="2013-06-18T11:30:00"/>
    <n v="1"/>
    <x v="5"/>
    <s v="Orthetrum cancellatum"/>
    <n v="1"/>
    <x v="0"/>
    <x v="3"/>
    <n v="6"/>
    <x v="2"/>
  </r>
  <r>
    <x v="5"/>
    <s v="AWD-EVR-Grote oostelijke plas"/>
    <d v="2013-06-18T11:30:00"/>
    <n v="1"/>
    <x v="9"/>
    <s v="Anax imperator"/>
    <n v="1"/>
    <x v="0"/>
    <x v="3"/>
    <n v="6"/>
    <x v="3"/>
  </r>
  <r>
    <x v="5"/>
    <s v="AWD-EVR-Grote oostelijke plas"/>
    <d v="2013-06-18T11:30:00"/>
    <n v="1"/>
    <x v="10"/>
    <s v="Libellula quadrimaculata"/>
    <n v="10"/>
    <x v="0"/>
    <x v="3"/>
    <n v="6"/>
    <x v="2"/>
  </r>
  <r>
    <x v="5"/>
    <s v="AWD-EVR-Grote oostelijke plas"/>
    <d v="2013-06-18T11:30:00"/>
    <n v="1"/>
    <x v="8"/>
    <s v="Aeshna isoceles"/>
    <n v="1"/>
    <x v="0"/>
    <x v="3"/>
    <n v="6"/>
    <x v="3"/>
  </r>
  <r>
    <x v="5"/>
    <s v="AWD-EVR-Grote oostelijke plas"/>
    <d v="2013-06-18T11:30:00"/>
    <n v="1"/>
    <x v="3"/>
    <s v="Enallagma cyathigerum"/>
    <n v="7"/>
    <x v="0"/>
    <x v="3"/>
    <n v="6"/>
    <x v="1"/>
  </r>
  <r>
    <x v="5"/>
    <s v="AWD-EVR-Grote oostelijke plas"/>
    <d v="2013-06-18T11:30:00"/>
    <n v="2"/>
    <x v="6"/>
    <s v="Coenagrion puella"/>
    <n v="20"/>
    <x v="0"/>
    <x v="3"/>
    <n v="6"/>
    <x v="1"/>
  </r>
  <r>
    <x v="5"/>
    <s v="AWD-EVR-Grote oostelijke plas"/>
    <d v="2013-06-18T11:30:00"/>
    <n v="2"/>
    <x v="1"/>
    <s v="Ischnura elegans"/>
    <n v="8"/>
    <x v="0"/>
    <x v="3"/>
    <n v="6"/>
    <x v="1"/>
  </r>
  <r>
    <x v="5"/>
    <s v="AWD-EVR-Grote oostelijke plas"/>
    <d v="2013-06-18T11:30:00"/>
    <n v="2"/>
    <x v="10"/>
    <s v="Libellula quadrimaculata"/>
    <n v="11"/>
    <x v="0"/>
    <x v="3"/>
    <n v="6"/>
    <x v="2"/>
  </r>
  <r>
    <x v="5"/>
    <s v="AWD-EVR-Grote oostelijke plas"/>
    <d v="2013-06-18T11:30:00"/>
    <n v="2"/>
    <x v="8"/>
    <s v="Aeshna isoceles"/>
    <n v="2"/>
    <x v="0"/>
    <x v="3"/>
    <n v="6"/>
    <x v="3"/>
  </r>
  <r>
    <x v="5"/>
    <s v="AWD-EVR-Grote oostelijke plas"/>
    <d v="2013-06-18T11:30:00"/>
    <n v="2"/>
    <x v="3"/>
    <s v="Enallagma cyathigerum"/>
    <n v="13"/>
    <x v="0"/>
    <x v="3"/>
    <n v="6"/>
    <x v="1"/>
  </r>
  <r>
    <x v="5"/>
    <s v="AWD-EVR-Grote oostelijke plas"/>
    <d v="2013-06-18T11:30:00"/>
    <n v="4"/>
    <x v="5"/>
    <s v="Orthetrum cancellatum"/>
    <n v="1"/>
    <x v="0"/>
    <x v="3"/>
    <n v="6"/>
    <x v="2"/>
  </r>
  <r>
    <x v="5"/>
    <s v="AWD-EVR-Grote oostelijke plas"/>
    <d v="2013-06-18T11:30:00"/>
    <n v="4"/>
    <x v="10"/>
    <s v="Libellula quadrimaculata"/>
    <n v="10"/>
    <x v="0"/>
    <x v="3"/>
    <n v="6"/>
    <x v="2"/>
  </r>
  <r>
    <x v="5"/>
    <s v="AWD-EVR-Grote oostelijke plas"/>
    <d v="2013-06-26T12:55:00"/>
    <n v="1"/>
    <x v="1"/>
    <s v="Ischnura elegans"/>
    <n v="1"/>
    <x v="0"/>
    <x v="3"/>
    <n v="6"/>
    <x v="1"/>
  </r>
  <r>
    <x v="5"/>
    <s v="AWD-EVR-Grote oostelijke plas"/>
    <d v="2013-06-26T12:55:00"/>
    <n v="1"/>
    <x v="3"/>
    <s v="Enallagma cyathigerum"/>
    <n v="11"/>
    <x v="0"/>
    <x v="3"/>
    <n v="6"/>
    <x v="1"/>
  </r>
  <r>
    <x v="5"/>
    <s v="AWD-EVR-Grote oostelijke plas"/>
    <d v="2013-06-26T12:55:00"/>
    <n v="2"/>
    <x v="1"/>
    <s v="Ischnura elegans"/>
    <n v="3"/>
    <x v="0"/>
    <x v="3"/>
    <n v="6"/>
    <x v="1"/>
  </r>
  <r>
    <x v="5"/>
    <s v="AWD-EVR-Grote oostelijke plas"/>
    <d v="2013-06-26T12:55:00"/>
    <n v="2"/>
    <x v="4"/>
    <s v="Coenagrion pulchellum"/>
    <n v="1"/>
    <x v="0"/>
    <x v="3"/>
    <n v="6"/>
    <x v="1"/>
  </r>
  <r>
    <x v="5"/>
    <s v="AWD-EVR-Grote oostelijke plas"/>
    <d v="2013-06-26T12:55:00"/>
    <n v="2"/>
    <x v="10"/>
    <s v="Libellula quadrimaculata"/>
    <n v="1"/>
    <x v="0"/>
    <x v="3"/>
    <n v="6"/>
    <x v="2"/>
  </r>
  <r>
    <x v="5"/>
    <s v="AWD-EVR-Grote oostelijke plas"/>
    <d v="2013-06-26T12:55:00"/>
    <n v="2"/>
    <x v="3"/>
    <s v="Enallagma cyathigerum"/>
    <n v="13"/>
    <x v="0"/>
    <x v="3"/>
    <n v="6"/>
    <x v="1"/>
  </r>
  <r>
    <x v="5"/>
    <s v="AWD-EVR-Grote oostelijke plas"/>
    <d v="2013-06-26T12:55:00"/>
    <n v="4"/>
    <x v="7"/>
    <s v="Brachytron pratense"/>
    <n v="2"/>
    <x v="0"/>
    <x v="3"/>
    <n v="6"/>
    <x v="3"/>
  </r>
  <r>
    <x v="5"/>
    <s v="AWD-EVR-Grote oostelijke plas"/>
    <d v="2013-06-26T12:55:00"/>
    <n v="4"/>
    <x v="9"/>
    <s v="Anax imperator"/>
    <n v="1"/>
    <x v="0"/>
    <x v="3"/>
    <n v="6"/>
    <x v="3"/>
  </r>
  <r>
    <x v="5"/>
    <s v="AWD-EVR-Grote oostelijke plas"/>
    <d v="2013-06-26T12:55:00"/>
    <n v="4"/>
    <x v="10"/>
    <s v="Libellula quadrimaculata"/>
    <n v="3"/>
    <x v="0"/>
    <x v="3"/>
    <n v="6"/>
    <x v="2"/>
  </r>
  <r>
    <x v="5"/>
    <s v="AWD-EVR-Grote oostelijke plas"/>
    <d v="2013-07-02T13:30:00"/>
    <n v="1"/>
    <x v="6"/>
    <s v="Coenagrion puella"/>
    <n v="3"/>
    <x v="0"/>
    <x v="3"/>
    <n v="7"/>
    <x v="1"/>
  </r>
  <r>
    <x v="5"/>
    <s v="AWD-EVR-Grote oostelijke plas"/>
    <d v="2013-07-02T13:30:00"/>
    <n v="1"/>
    <x v="9"/>
    <s v="Anax imperator"/>
    <n v="3"/>
    <x v="0"/>
    <x v="3"/>
    <n v="7"/>
    <x v="3"/>
  </r>
  <r>
    <x v="5"/>
    <s v="AWD-EVR-Grote oostelijke plas"/>
    <d v="2013-07-02T13:30:00"/>
    <n v="1"/>
    <x v="1"/>
    <s v="Ischnura elegans"/>
    <n v="3"/>
    <x v="0"/>
    <x v="3"/>
    <n v="7"/>
    <x v="1"/>
  </r>
  <r>
    <x v="5"/>
    <s v="AWD-EVR-Grote oostelijke plas"/>
    <d v="2013-07-02T13:30:00"/>
    <n v="1"/>
    <x v="10"/>
    <s v="Libellula quadrimaculata"/>
    <n v="3"/>
    <x v="0"/>
    <x v="3"/>
    <n v="7"/>
    <x v="2"/>
  </r>
  <r>
    <x v="5"/>
    <s v="AWD-EVR-Grote oostelijke plas"/>
    <d v="2013-07-02T13:30:00"/>
    <n v="1"/>
    <x v="8"/>
    <s v="Aeshna isoceles"/>
    <n v="1"/>
    <x v="0"/>
    <x v="3"/>
    <n v="7"/>
    <x v="3"/>
  </r>
  <r>
    <x v="5"/>
    <s v="AWD-EVR-Grote oostelijke plas"/>
    <d v="2013-07-02T13:30:00"/>
    <n v="1"/>
    <x v="3"/>
    <s v="Enallagma cyathigerum"/>
    <n v="5"/>
    <x v="0"/>
    <x v="3"/>
    <n v="7"/>
    <x v="1"/>
  </r>
  <r>
    <x v="5"/>
    <s v="AWD-EVR-Grote oostelijke plas"/>
    <d v="2013-07-02T13:30:00"/>
    <n v="2"/>
    <x v="6"/>
    <s v="Coenagrion puella"/>
    <n v="6"/>
    <x v="0"/>
    <x v="3"/>
    <n v="7"/>
    <x v="1"/>
  </r>
  <r>
    <x v="5"/>
    <s v="AWD-EVR-Grote oostelijke plas"/>
    <d v="2013-07-02T13:30:00"/>
    <n v="2"/>
    <x v="12"/>
    <s v="Sympetrum striolatum"/>
    <n v="1"/>
    <x v="0"/>
    <x v="3"/>
    <n v="7"/>
    <x v="2"/>
  </r>
  <r>
    <x v="5"/>
    <s v="AWD-EVR-Grote oostelijke plas"/>
    <d v="2013-07-02T13:30:00"/>
    <n v="2"/>
    <x v="23"/>
    <s v="Sympetrum striolatum/vulgatum"/>
    <n v="2"/>
    <x v="0"/>
    <x v="3"/>
    <n v="7"/>
    <x v="2"/>
  </r>
  <r>
    <x v="5"/>
    <s v="AWD-EVR-Grote oostelijke plas"/>
    <d v="2013-07-02T13:30:00"/>
    <n v="2"/>
    <x v="1"/>
    <s v="Ischnura elegans"/>
    <n v="4"/>
    <x v="0"/>
    <x v="3"/>
    <n v="7"/>
    <x v="1"/>
  </r>
  <r>
    <x v="5"/>
    <s v="AWD-EVR-Grote oostelijke plas"/>
    <d v="2013-07-02T13:30:00"/>
    <n v="2"/>
    <x v="10"/>
    <s v="Libellula quadrimaculata"/>
    <n v="3"/>
    <x v="0"/>
    <x v="3"/>
    <n v="7"/>
    <x v="2"/>
  </r>
  <r>
    <x v="5"/>
    <s v="AWD-EVR-Grote oostelijke plas"/>
    <d v="2013-07-02T13:30:00"/>
    <n v="2"/>
    <x v="8"/>
    <s v="Aeshna isoceles"/>
    <n v="2"/>
    <x v="0"/>
    <x v="3"/>
    <n v="7"/>
    <x v="3"/>
  </r>
  <r>
    <x v="5"/>
    <s v="AWD-EVR-Grote oostelijke plas"/>
    <d v="2013-07-02T13:30:00"/>
    <n v="2"/>
    <x v="3"/>
    <s v="Enallagma cyathigerum"/>
    <n v="6"/>
    <x v="0"/>
    <x v="3"/>
    <n v="7"/>
    <x v="1"/>
  </r>
  <r>
    <x v="5"/>
    <s v="AWD-EVR-Grote oostelijke plas"/>
    <d v="2013-07-02T13:30:00"/>
    <n v="4"/>
    <x v="9"/>
    <s v="Anax imperator"/>
    <n v="2"/>
    <x v="0"/>
    <x v="3"/>
    <n v="7"/>
    <x v="3"/>
  </r>
  <r>
    <x v="5"/>
    <s v="AWD-EVR-Grote oostelijke plas"/>
    <d v="2013-07-02T13:30:00"/>
    <n v="4"/>
    <x v="10"/>
    <s v="Libellula quadrimaculata"/>
    <n v="2"/>
    <x v="0"/>
    <x v="3"/>
    <n v="7"/>
    <x v="2"/>
  </r>
  <r>
    <x v="5"/>
    <s v="AWD-EVR-Grote oostelijke plas"/>
    <d v="2013-07-10T12:00:00"/>
    <n v="1"/>
    <x v="23"/>
    <s v="Sympetrum striolatum/vulgatum"/>
    <n v="2"/>
    <x v="0"/>
    <x v="3"/>
    <n v="7"/>
    <x v="2"/>
  </r>
  <r>
    <x v="5"/>
    <s v="AWD-EVR-Grote oostelijke plas"/>
    <d v="2013-07-10T12:00:00"/>
    <n v="1"/>
    <x v="1"/>
    <s v="Ischnura elegans"/>
    <n v="2"/>
    <x v="0"/>
    <x v="3"/>
    <n v="7"/>
    <x v="1"/>
  </r>
  <r>
    <x v="5"/>
    <s v="AWD-EVR-Grote oostelijke plas"/>
    <d v="2013-07-10T12:00:00"/>
    <n v="1"/>
    <x v="3"/>
    <s v="Enallagma cyathigerum"/>
    <n v="8"/>
    <x v="0"/>
    <x v="3"/>
    <n v="7"/>
    <x v="1"/>
  </r>
  <r>
    <x v="5"/>
    <s v="AWD-EVR-Grote oostelijke plas"/>
    <d v="2013-07-10T12:00:00"/>
    <n v="2"/>
    <x v="6"/>
    <s v="Coenagrion puella"/>
    <n v="3"/>
    <x v="0"/>
    <x v="3"/>
    <n v="7"/>
    <x v="1"/>
  </r>
  <r>
    <x v="5"/>
    <s v="AWD-EVR-Grote oostelijke plas"/>
    <d v="2013-07-10T12:00:00"/>
    <n v="2"/>
    <x v="12"/>
    <s v="Sympetrum striolatum"/>
    <n v="1"/>
    <x v="0"/>
    <x v="3"/>
    <n v="7"/>
    <x v="2"/>
  </r>
  <r>
    <x v="5"/>
    <s v="AWD-EVR-Grote oostelijke plas"/>
    <d v="2013-07-10T12:00:00"/>
    <n v="2"/>
    <x v="23"/>
    <s v="Sympetrum striolatum/vulgatum"/>
    <n v="4"/>
    <x v="0"/>
    <x v="3"/>
    <n v="7"/>
    <x v="2"/>
  </r>
  <r>
    <x v="5"/>
    <s v="AWD-EVR-Grote oostelijke plas"/>
    <d v="2013-07-10T12:00:00"/>
    <n v="2"/>
    <x v="1"/>
    <s v="Ischnura elegans"/>
    <n v="2"/>
    <x v="0"/>
    <x v="3"/>
    <n v="7"/>
    <x v="1"/>
  </r>
  <r>
    <x v="5"/>
    <s v="AWD-EVR-Grote oostelijke plas"/>
    <d v="2013-07-10T12:00:00"/>
    <n v="2"/>
    <x v="3"/>
    <s v="Enallagma cyathigerum"/>
    <n v="5"/>
    <x v="0"/>
    <x v="3"/>
    <n v="7"/>
    <x v="1"/>
  </r>
  <r>
    <x v="5"/>
    <s v="AWD-EVR-Grote oostelijke plas"/>
    <d v="2013-07-18T11:45:00"/>
    <n v="1"/>
    <x v="5"/>
    <s v="Orthetrum cancellatum"/>
    <n v="1"/>
    <x v="0"/>
    <x v="3"/>
    <n v="7"/>
    <x v="2"/>
  </r>
  <r>
    <x v="5"/>
    <s v="AWD-EVR-Grote oostelijke plas"/>
    <d v="2013-07-18T11:45:00"/>
    <n v="1"/>
    <x v="11"/>
    <s v="Lestes sponsa"/>
    <n v="2"/>
    <x v="0"/>
    <x v="3"/>
    <n v="7"/>
    <x v="0"/>
  </r>
  <r>
    <x v="5"/>
    <s v="AWD-EVR-Grote oostelijke plas"/>
    <d v="2013-07-18T11:45:00"/>
    <n v="1"/>
    <x v="9"/>
    <s v="Anax imperator"/>
    <n v="1"/>
    <x v="0"/>
    <x v="3"/>
    <n v="7"/>
    <x v="3"/>
  </r>
  <r>
    <x v="5"/>
    <s v="AWD-EVR-Grote oostelijke plas"/>
    <d v="2013-07-18T11:45:00"/>
    <n v="1"/>
    <x v="1"/>
    <s v="Ischnura elegans"/>
    <n v="1"/>
    <x v="0"/>
    <x v="3"/>
    <n v="7"/>
    <x v="1"/>
  </r>
  <r>
    <x v="5"/>
    <s v="AWD-EVR-Grote oostelijke plas"/>
    <d v="2013-07-18T11:45:00"/>
    <n v="1"/>
    <x v="17"/>
    <s v="Sympetrum vulgatum"/>
    <n v="2"/>
    <x v="0"/>
    <x v="3"/>
    <n v="7"/>
    <x v="2"/>
  </r>
  <r>
    <x v="5"/>
    <s v="AWD-EVR-Grote oostelijke plas"/>
    <d v="2013-07-18T11:45:00"/>
    <n v="1"/>
    <x v="3"/>
    <s v="Enallagma cyathigerum"/>
    <n v="16"/>
    <x v="0"/>
    <x v="3"/>
    <n v="7"/>
    <x v="1"/>
  </r>
  <r>
    <x v="5"/>
    <s v="AWD-EVR-Grote oostelijke plas"/>
    <d v="2013-07-18T11:45:00"/>
    <n v="2"/>
    <x v="6"/>
    <s v="Coenagrion puella"/>
    <n v="1"/>
    <x v="0"/>
    <x v="3"/>
    <n v="7"/>
    <x v="1"/>
  </r>
  <r>
    <x v="5"/>
    <s v="AWD-EVR-Grote oostelijke plas"/>
    <d v="2013-07-18T11:45:00"/>
    <n v="2"/>
    <x v="12"/>
    <s v="Sympetrum striolatum"/>
    <n v="3"/>
    <x v="0"/>
    <x v="3"/>
    <n v="7"/>
    <x v="2"/>
  </r>
  <r>
    <x v="5"/>
    <s v="AWD-EVR-Grote oostelijke plas"/>
    <d v="2013-07-18T11:45:00"/>
    <n v="2"/>
    <x v="5"/>
    <s v="Orthetrum cancellatum"/>
    <n v="1"/>
    <x v="0"/>
    <x v="3"/>
    <n v="7"/>
    <x v="2"/>
  </r>
  <r>
    <x v="5"/>
    <s v="AWD-EVR-Grote oostelijke plas"/>
    <d v="2013-07-18T11:45:00"/>
    <n v="2"/>
    <x v="9"/>
    <s v="Anax imperator"/>
    <n v="1"/>
    <x v="0"/>
    <x v="3"/>
    <n v="7"/>
    <x v="3"/>
  </r>
  <r>
    <x v="5"/>
    <s v="AWD-EVR-Grote oostelijke plas"/>
    <d v="2013-07-18T11:45:00"/>
    <n v="2"/>
    <x v="3"/>
    <s v="Enallagma cyathigerum"/>
    <n v="7"/>
    <x v="0"/>
    <x v="3"/>
    <n v="7"/>
    <x v="1"/>
  </r>
  <r>
    <x v="5"/>
    <s v="AWD-EVR-Grote oostelijke plas"/>
    <d v="2013-07-30T11:50:00"/>
    <n v="1"/>
    <x v="12"/>
    <s v="Sympetrum striolatum"/>
    <n v="1"/>
    <x v="0"/>
    <x v="3"/>
    <n v="7"/>
    <x v="2"/>
  </r>
  <r>
    <x v="5"/>
    <s v="AWD-EVR-Grote oostelijke plas"/>
    <d v="2013-07-30T11:50:00"/>
    <n v="1"/>
    <x v="1"/>
    <s v="Ischnura elegans"/>
    <n v="1"/>
    <x v="0"/>
    <x v="3"/>
    <n v="7"/>
    <x v="1"/>
  </r>
  <r>
    <x v="5"/>
    <s v="AWD-EVR-Grote oostelijke plas"/>
    <d v="2013-07-30T11:50:00"/>
    <n v="1"/>
    <x v="3"/>
    <s v="Enallagma cyathigerum"/>
    <n v="7"/>
    <x v="0"/>
    <x v="3"/>
    <n v="7"/>
    <x v="1"/>
  </r>
  <r>
    <x v="5"/>
    <s v="AWD-EVR-Grote oostelijke plas"/>
    <d v="2013-07-30T11:50:00"/>
    <n v="2"/>
    <x v="6"/>
    <s v="Coenagrion puella"/>
    <n v="1"/>
    <x v="0"/>
    <x v="3"/>
    <n v="7"/>
    <x v="1"/>
  </r>
  <r>
    <x v="5"/>
    <s v="AWD-EVR-Grote oostelijke plas"/>
    <d v="2013-07-30T11:50:00"/>
    <n v="2"/>
    <x v="11"/>
    <s v="Lestes sponsa"/>
    <n v="1"/>
    <x v="0"/>
    <x v="3"/>
    <n v="7"/>
    <x v="0"/>
  </r>
  <r>
    <x v="5"/>
    <s v="AWD-EVR-Grote oostelijke plas"/>
    <d v="2013-07-30T11:50:00"/>
    <n v="2"/>
    <x v="13"/>
    <s v="Chalcolestes viridis"/>
    <n v="1"/>
    <x v="0"/>
    <x v="3"/>
    <n v="7"/>
    <x v="0"/>
  </r>
  <r>
    <x v="5"/>
    <s v="AWD-EVR-Grote oostelijke plas"/>
    <d v="2013-07-30T11:50:00"/>
    <n v="2"/>
    <x v="1"/>
    <s v="Ischnura elegans"/>
    <n v="3"/>
    <x v="0"/>
    <x v="3"/>
    <n v="7"/>
    <x v="1"/>
  </r>
  <r>
    <x v="5"/>
    <s v="AWD-EVR-Grote oostelijke plas"/>
    <d v="2013-07-30T11:50:00"/>
    <n v="2"/>
    <x v="3"/>
    <s v="Enallagma cyathigerum"/>
    <n v="6"/>
    <x v="0"/>
    <x v="3"/>
    <n v="7"/>
    <x v="1"/>
  </r>
  <r>
    <x v="5"/>
    <s v="AWD-EVR-Grote oostelijke plas"/>
    <d v="2013-07-30T11:50:00"/>
    <n v="4"/>
    <x v="8"/>
    <s v="Aeshna isoceles"/>
    <n v="1"/>
    <x v="0"/>
    <x v="3"/>
    <n v="7"/>
    <x v="3"/>
  </r>
  <r>
    <x v="5"/>
    <s v="AWD-EVR-Grote oostelijke plas"/>
    <d v="2013-08-13T13:10:00"/>
    <n v="1"/>
    <x v="6"/>
    <s v="Coenagrion puella"/>
    <n v="2"/>
    <x v="0"/>
    <x v="3"/>
    <n v="8"/>
    <x v="1"/>
  </r>
  <r>
    <x v="5"/>
    <s v="AWD-EVR-Grote oostelijke plas"/>
    <d v="2013-08-13T13:10:00"/>
    <n v="1"/>
    <x v="23"/>
    <s v="Sympetrum striolatum/vulgatum"/>
    <n v="3"/>
    <x v="0"/>
    <x v="3"/>
    <n v="8"/>
    <x v="2"/>
  </r>
  <r>
    <x v="5"/>
    <s v="AWD-EVR-Grote oostelijke plas"/>
    <d v="2013-08-13T13:10:00"/>
    <n v="1"/>
    <x v="9"/>
    <s v="Anax imperator"/>
    <n v="1"/>
    <x v="0"/>
    <x v="3"/>
    <n v="8"/>
    <x v="3"/>
  </r>
  <r>
    <x v="5"/>
    <s v="AWD-EVR-Grote oostelijke plas"/>
    <d v="2013-08-13T13:10:00"/>
    <n v="1"/>
    <x v="14"/>
    <s v="Aeshna mixta"/>
    <n v="1"/>
    <x v="0"/>
    <x v="3"/>
    <n v="8"/>
    <x v="3"/>
  </r>
  <r>
    <x v="5"/>
    <s v="AWD-EVR-Grote oostelijke plas"/>
    <d v="2013-08-13T13:10:00"/>
    <n v="1"/>
    <x v="3"/>
    <s v="Enallagma cyathigerum"/>
    <n v="2"/>
    <x v="0"/>
    <x v="3"/>
    <n v="8"/>
    <x v="1"/>
  </r>
  <r>
    <x v="5"/>
    <s v="AWD-EVR-Grote oostelijke plas"/>
    <d v="2013-08-13T13:10:00"/>
    <n v="2"/>
    <x v="0"/>
    <s v="Sympecma fusca"/>
    <n v="2"/>
    <x v="0"/>
    <x v="3"/>
    <n v="8"/>
    <x v="0"/>
  </r>
  <r>
    <x v="5"/>
    <s v="AWD-EVR-Grote oostelijke plas"/>
    <d v="2013-08-13T13:10:00"/>
    <n v="2"/>
    <x v="23"/>
    <s v="Sympetrum striolatum/vulgatum"/>
    <n v="7"/>
    <x v="0"/>
    <x v="3"/>
    <n v="8"/>
    <x v="2"/>
  </r>
  <r>
    <x v="5"/>
    <s v="AWD-EVR-Grote oostelijke plas"/>
    <d v="2013-08-13T13:10:00"/>
    <n v="2"/>
    <x v="11"/>
    <s v="Lestes sponsa"/>
    <n v="3"/>
    <x v="0"/>
    <x v="3"/>
    <n v="8"/>
    <x v="0"/>
  </r>
  <r>
    <x v="5"/>
    <s v="AWD-EVR-Grote oostelijke plas"/>
    <d v="2013-08-13T13:10:00"/>
    <n v="2"/>
    <x v="3"/>
    <s v="Enallagma cyathigerum"/>
    <n v="3"/>
    <x v="0"/>
    <x v="3"/>
    <n v="8"/>
    <x v="1"/>
  </r>
  <r>
    <x v="5"/>
    <s v="AWD-EVR-Grote oostelijke plas"/>
    <d v="2013-08-13T13:10:00"/>
    <n v="4"/>
    <x v="0"/>
    <s v="Sympecma fusca"/>
    <n v="1"/>
    <x v="0"/>
    <x v="3"/>
    <n v="8"/>
    <x v="0"/>
  </r>
  <r>
    <x v="5"/>
    <s v="AWD-EVR-Grote oostelijke plas"/>
    <d v="2013-08-20T11:45:00"/>
    <n v="1"/>
    <x v="13"/>
    <s v="Chalcolestes viridis"/>
    <n v="1"/>
    <x v="0"/>
    <x v="3"/>
    <n v="8"/>
    <x v="0"/>
  </r>
  <r>
    <x v="5"/>
    <s v="AWD-EVR-Grote oostelijke plas"/>
    <d v="2013-08-20T11:45:00"/>
    <n v="1"/>
    <x v="1"/>
    <s v="Ischnura elegans"/>
    <n v="1"/>
    <x v="0"/>
    <x v="3"/>
    <n v="8"/>
    <x v="1"/>
  </r>
  <r>
    <x v="5"/>
    <s v="AWD-EVR-Grote oostelijke plas"/>
    <d v="2013-08-20T11:45:00"/>
    <n v="1"/>
    <x v="14"/>
    <s v="Aeshna mixta"/>
    <n v="2"/>
    <x v="0"/>
    <x v="3"/>
    <n v="8"/>
    <x v="3"/>
  </r>
  <r>
    <x v="5"/>
    <s v="AWD-EVR-Grote oostelijke plas"/>
    <d v="2013-08-20T11:45:00"/>
    <n v="1"/>
    <x v="3"/>
    <s v="Enallagma cyathigerum"/>
    <n v="5"/>
    <x v="0"/>
    <x v="3"/>
    <n v="8"/>
    <x v="1"/>
  </r>
  <r>
    <x v="5"/>
    <s v="AWD-EVR-Grote oostelijke plas"/>
    <d v="2013-08-20T11:45:00"/>
    <n v="2"/>
    <x v="0"/>
    <s v="Sympecma fusca"/>
    <n v="2"/>
    <x v="0"/>
    <x v="3"/>
    <n v="8"/>
    <x v="0"/>
  </r>
  <r>
    <x v="5"/>
    <s v="AWD-EVR-Grote oostelijke plas"/>
    <d v="2013-08-20T11:45:00"/>
    <n v="2"/>
    <x v="11"/>
    <s v="Lestes sponsa"/>
    <n v="2"/>
    <x v="0"/>
    <x v="3"/>
    <n v="8"/>
    <x v="0"/>
  </r>
  <r>
    <x v="5"/>
    <s v="AWD-EVR-Grote oostelijke plas"/>
    <d v="2013-08-20T11:45:00"/>
    <n v="2"/>
    <x v="1"/>
    <s v="Ischnura elegans"/>
    <n v="1"/>
    <x v="0"/>
    <x v="3"/>
    <n v="8"/>
    <x v="1"/>
  </r>
  <r>
    <x v="5"/>
    <s v="AWD-EVR-Grote oostelijke plas"/>
    <d v="2013-08-20T11:45:00"/>
    <n v="2"/>
    <x v="3"/>
    <s v="Enallagma cyathigerum"/>
    <n v="3"/>
    <x v="0"/>
    <x v="3"/>
    <n v="8"/>
    <x v="1"/>
  </r>
  <r>
    <x v="5"/>
    <s v="AWD-EVR-Grote oostelijke plas"/>
    <d v="2013-08-20T11:45:00"/>
    <n v="4"/>
    <x v="0"/>
    <s v="Sympecma fusca"/>
    <n v="9"/>
    <x v="0"/>
    <x v="3"/>
    <n v="8"/>
    <x v="0"/>
  </r>
  <r>
    <x v="5"/>
    <s v="AWD-EVR-Grote oostelijke plas"/>
    <d v="2013-09-06T13:50:00"/>
    <n v="1"/>
    <x v="6"/>
    <s v="Coenagrion puella"/>
    <n v="1"/>
    <x v="0"/>
    <x v="3"/>
    <n v="9"/>
    <x v="1"/>
  </r>
  <r>
    <x v="5"/>
    <s v="AWD-EVR-Grote oostelijke plas"/>
    <d v="2013-09-06T13:50:00"/>
    <n v="1"/>
    <x v="23"/>
    <s v="Sympetrum striolatum/vulgatum"/>
    <n v="4"/>
    <x v="0"/>
    <x v="3"/>
    <n v="9"/>
    <x v="2"/>
  </r>
  <r>
    <x v="5"/>
    <s v="AWD-EVR-Grote oostelijke plas"/>
    <d v="2013-09-06T13:50:00"/>
    <n v="1"/>
    <x v="13"/>
    <s v="Chalcolestes viridis"/>
    <n v="2"/>
    <x v="0"/>
    <x v="3"/>
    <n v="9"/>
    <x v="0"/>
  </r>
  <r>
    <x v="5"/>
    <s v="AWD-EVR-Grote oostelijke plas"/>
    <d v="2013-09-06T13:50:00"/>
    <n v="1"/>
    <x v="14"/>
    <s v="Aeshna mixta"/>
    <n v="1"/>
    <x v="0"/>
    <x v="3"/>
    <n v="9"/>
    <x v="3"/>
  </r>
  <r>
    <x v="5"/>
    <s v="AWD-EVR-Grote oostelijke plas"/>
    <d v="2013-09-06T13:50:00"/>
    <n v="1"/>
    <x v="3"/>
    <s v="Enallagma cyathigerum"/>
    <n v="2"/>
    <x v="0"/>
    <x v="3"/>
    <n v="9"/>
    <x v="1"/>
  </r>
  <r>
    <x v="5"/>
    <s v="AWD-EVR-Grote oostelijke plas"/>
    <d v="2013-09-06T13:50:00"/>
    <n v="1"/>
    <x v="15"/>
    <s v="Sympetrum danae"/>
    <n v="5"/>
    <x v="0"/>
    <x v="3"/>
    <n v="9"/>
    <x v="2"/>
  </r>
  <r>
    <x v="5"/>
    <s v="AWD-EVR-Grote oostelijke plas"/>
    <d v="2013-09-06T13:50:00"/>
    <n v="2"/>
    <x v="23"/>
    <s v="Sympetrum striolatum/vulgatum"/>
    <n v="7"/>
    <x v="0"/>
    <x v="3"/>
    <n v="9"/>
    <x v="2"/>
  </r>
  <r>
    <x v="5"/>
    <s v="AWD-EVR-Grote oostelijke plas"/>
    <d v="2013-09-06T13:50:00"/>
    <n v="2"/>
    <x v="13"/>
    <s v="Chalcolestes viridis"/>
    <n v="1"/>
    <x v="0"/>
    <x v="3"/>
    <n v="9"/>
    <x v="0"/>
  </r>
  <r>
    <x v="5"/>
    <s v="AWD-EVR-Grote oostelijke plas"/>
    <d v="2013-09-06T13:50:00"/>
    <n v="2"/>
    <x v="14"/>
    <s v="Aeshna mixta"/>
    <n v="1"/>
    <x v="0"/>
    <x v="3"/>
    <n v="9"/>
    <x v="3"/>
  </r>
  <r>
    <x v="5"/>
    <s v="AWD-EVR-Grote oostelijke plas"/>
    <d v="2013-09-06T13:50:00"/>
    <n v="2"/>
    <x v="3"/>
    <s v="Enallagma cyathigerum"/>
    <n v="1"/>
    <x v="0"/>
    <x v="3"/>
    <n v="9"/>
    <x v="1"/>
  </r>
  <r>
    <x v="5"/>
    <s v="AWD-EVR-Grote oostelijke plas"/>
    <d v="2013-09-06T13:50:00"/>
    <n v="2"/>
    <x v="15"/>
    <s v="Sympetrum danae"/>
    <n v="2"/>
    <x v="0"/>
    <x v="3"/>
    <n v="9"/>
    <x v="2"/>
  </r>
  <r>
    <x v="5"/>
    <s v="AWD-EVR-Grote oostelijke plas"/>
    <d v="2013-09-27T14:20:00"/>
    <n v="1"/>
    <x v="23"/>
    <s v="Sympetrum striolatum/vulgatum"/>
    <n v="2"/>
    <x v="0"/>
    <x v="3"/>
    <n v="9"/>
    <x v="2"/>
  </r>
  <r>
    <x v="5"/>
    <s v="AWD-EVR-Grote oostelijke plas"/>
    <d v="2013-09-27T14:20:00"/>
    <n v="1"/>
    <x v="13"/>
    <s v="Chalcolestes viridis"/>
    <n v="6"/>
    <x v="0"/>
    <x v="3"/>
    <n v="9"/>
    <x v="0"/>
  </r>
  <r>
    <x v="5"/>
    <s v="AWD-EVR-Grote oostelijke plas"/>
    <d v="2013-09-27T14:20:00"/>
    <n v="1"/>
    <x v="14"/>
    <s v="Aeshna mixta"/>
    <n v="1"/>
    <x v="0"/>
    <x v="3"/>
    <n v="9"/>
    <x v="3"/>
  </r>
  <r>
    <x v="5"/>
    <s v="AWD-EVR-Grote oostelijke plas"/>
    <d v="2013-09-27T14:20:00"/>
    <n v="2"/>
    <x v="23"/>
    <s v="Sympetrum striolatum/vulgatum"/>
    <n v="7"/>
    <x v="0"/>
    <x v="3"/>
    <n v="9"/>
    <x v="2"/>
  </r>
  <r>
    <x v="5"/>
    <s v="AWD-EVR-Grote oostelijke plas"/>
    <d v="2013-09-27T14:20:00"/>
    <n v="2"/>
    <x v="13"/>
    <s v="Chalcolestes viridis"/>
    <n v="1"/>
    <x v="0"/>
    <x v="3"/>
    <n v="9"/>
    <x v="0"/>
  </r>
  <r>
    <x v="5"/>
    <s v="AWD-EVR-Grote oostelijke plas"/>
    <d v="2014-05-20T13:15:00"/>
    <n v="1"/>
    <x v="7"/>
    <s v="Brachytron pratense"/>
    <n v="1"/>
    <x v="0"/>
    <x v="4"/>
    <n v="5"/>
    <x v="3"/>
  </r>
  <r>
    <x v="5"/>
    <s v="AWD-EVR-Grote oostelijke plas"/>
    <d v="2014-05-20T13:15:00"/>
    <n v="1"/>
    <x v="1"/>
    <s v="Ischnura elegans"/>
    <n v="2"/>
    <x v="0"/>
    <x v="4"/>
    <n v="5"/>
    <x v="1"/>
  </r>
  <r>
    <x v="5"/>
    <s v="AWD-EVR-Grote oostelijke plas"/>
    <d v="2014-05-20T13:15:00"/>
    <n v="1"/>
    <x v="4"/>
    <s v="Coenagrion pulchellum"/>
    <n v="2"/>
    <x v="0"/>
    <x v="4"/>
    <n v="5"/>
    <x v="1"/>
  </r>
  <r>
    <x v="5"/>
    <s v="AWD-EVR-Grote oostelijke plas"/>
    <d v="2014-05-20T13:15:00"/>
    <n v="1"/>
    <x v="10"/>
    <s v="Libellula quadrimaculata"/>
    <n v="12"/>
    <x v="0"/>
    <x v="4"/>
    <n v="5"/>
    <x v="2"/>
  </r>
  <r>
    <x v="5"/>
    <s v="AWD-EVR-Grote oostelijke plas"/>
    <d v="2014-05-20T13:15:00"/>
    <n v="1"/>
    <x v="3"/>
    <s v="Enallagma cyathigerum"/>
    <n v="8"/>
    <x v="0"/>
    <x v="4"/>
    <n v="5"/>
    <x v="1"/>
  </r>
  <r>
    <x v="5"/>
    <s v="AWD-EVR-Grote oostelijke plas"/>
    <d v="2014-05-20T13:15:00"/>
    <n v="2"/>
    <x v="6"/>
    <s v="Coenagrion puella"/>
    <n v="2"/>
    <x v="0"/>
    <x v="4"/>
    <n v="5"/>
    <x v="1"/>
  </r>
  <r>
    <x v="5"/>
    <s v="AWD-EVR-Grote oostelijke plas"/>
    <d v="2014-05-20T13:15:00"/>
    <n v="2"/>
    <x v="0"/>
    <s v="Sympecma fusca"/>
    <n v="1"/>
    <x v="0"/>
    <x v="4"/>
    <n v="5"/>
    <x v="0"/>
  </r>
  <r>
    <x v="5"/>
    <s v="AWD-EVR-Grote oostelijke plas"/>
    <d v="2014-05-20T13:15:00"/>
    <n v="2"/>
    <x v="7"/>
    <s v="Brachytron pratense"/>
    <n v="2"/>
    <x v="0"/>
    <x v="4"/>
    <n v="5"/>
    <x v="3"/>
  </r>
  <r>
    <x v="5"/>
    <s v="AWD-EVR-Grote oostelijke plas"/>
    <d v="2014-05-20T13:15:00"/>
    <n v="2"/>
    <x v="1"/>
    <s v="Ischnura elegans"/>
    <n v="1"/>
    <x v="0"/>
    <x v="4"/>
    <n v="5"/>
    <x v="1"/>
  </r>
  <r>
    <x v="5"/>
    <s v="AWD-EVR-Grote oostelijke plas"/>
    <d v="2014-05-20T13:15:00"/>
    <n v="2"/>
    <x v="10"/>
    <s v="Libellula quadrimaculata"/>
    <n v="8"/>
    <x v="0"/>
    <x v="4"/>
    <n v="5"/>
    <x v="2"/>
  </r>
  <r>
    <x v="5"/>
    <s v="AWD-EVR-Grote oostelijke plas"/>
    <d v="2014-05-20T13:15:00"/>
    <n v="2"/>
    <x v="8"/>
    <s v="Aeshna isoceles"/>
    <n v="1"/>
    <x v="0"/>
    <x v="4"/>
    <n v="5"/>
    <x v="3"/>
  </r>
  <r>
    <x v="5"/>
    <s v="AWD-EVR-Grote oostelijke plas"/>
    <d v="2014-05-20T13:15:00"/>
    <n v="2"/>
    <x v="2"/>
    <s v="Pyrrhosoma nymphula"/>
    <n v="3"/>
    <x v="0"/>
    <x v="4"/>
    <n v="5"/>
    <x v="1"/>
  </r>
  <r>
    <x v="5"/>
    <s v="AWD-EVR-Grote oostelijke plas"/>
    <d v="2014-05-20T13:15:00"/>
    <n v="2"/>
    <x v="3"/>
    <s v="Enallagma cyathigerum"/>
    <n v="24"/>
    <x v="0"/>
    <x v="4"/>
    <n v="5"/>
    <x v="1"/>
  </r>
  <r>
    <x v="5"/>
    <s v="AWD-EVR-Grote oostelijke plas"/>
    <d v="2014-05-20T13:15:00"/>
    <n v="4"/>
    <x v="0"/>
    <s v="Sympecma fusca"/>
    <n v="1"/>
    <x v="0"/>
    <x v="4"/>
    <n v="5"/>
    <x v="0"/>
  </r>
  <r>
    <x v="5"/>
    <s v="AWD-EVR-Grote oostelijke plas"/>
    <d v="2014-05-20T13:15:00"/>
    <n v="4"/>
    <x v="7"/>
    <s v="Brachytron pratense"/>
    <n v="2"/>
    <x v="0"/>
    <x v="4"/>
    <n v="5"/>
    <x v="3"/>
  </r>
  <r>
    <x v="5"/>
    <s v="AWD-EVR-Grote oostelijke plas"/>
    <d v="2014-05-20T13:15:00"/>
    <n v="4"/>
    <x v="10"/>
    <s v="Libellula quadrimaculata"/>
    <n v="22"/>
    <x v="0"/>
    <x v="4"/>
    <n v="5"/>
    <x v="2"/>
  </r>
  <r>
    <x v="5"/>
    <s v="AWD-EVR-Grote oostelijke plas"/>
    <d v="2014-05-20T13:15:00"/>
    <n v="4"/>
    <x v="8"/>
    <s v="Aeshna isoceles"/>
    <n v="2"/>
    <x v="0"/>
    <x v="4"/>
    <n v="5"/>
    <x v="3"/>
  </r>
  <r>
    <x v="5"/>
    <s v="AWD-EVR-Grote oostelijke plas"/>
    <d v="2014-05-30T12:45:00"/>
    <n v="1"/>
    <x v="6"/>
    <s v="Coenagrion puella"/>
    <n v="4"/>
    <x v="0"/>
    <x v="4"/>
    <n v="5"/>
    <x v="1"/>
  </r>
  <r>
    <x v="5"/>
    <s v="AWD-EVR-Grote oostelijke plas"/>
    <d v="2014-05-30T12:45:00"/>
    <n v="1"/>
    <x v="7"/>
    <s v="Brachytron pratense"/>
    <n v="1"/>
    <x v="0"/>
    <x v="4"/>
    <n v="5"/>
    <x v="3"/>
  </r>
  <r>
    <x v="5"/>
    <s v="AWD-EVR-Grote oostelijke plas"/>
    <d v="2014-05-30T12:45:00"/>
    <n v="1"/>
    <x v="9"/>
    <s v="Anax imperator"/>
    <n v="2"/>
    <x v="0"/>
    <x v="4"/>
    <n v="5"/>
    <x v="3"/>
  </r>
  <r>
    <x v="5"/>
    <s v="AWD-EVR-Grote oostelijke plas"/>
    <d v="2014-05-30T12:45:00"/>
    <n v="1"/>
    <x v="1"/>
    <s v="Ischnura elegans"/>
    <n v="6"/>
    <x v="0"/>
    <x v="4"/>
    <n v="5"/>
    <x v="1"/>
  </r>
  <r>
    <x v="5"/>
    <s v="AWD-EVR-Grote oostelijke plas"/>
    <d v="2014-05-30T12:45:00"/>
    <n v="1"/>
    <x v="10"/>
    <s v="Libellula quadrimaculata"/>
    <n v="5"/>
    <x v="0"/>
    <x v="4"/>
    <n v="5"/>
    <x v="2"/>
  </r>
  <r>
    <x v="5"/>
    <s v="AWD-EVR-Grote oostelijke plas"/>
    <d v="2014-05-30T12:45:00"/>
    <n v="1"/>
    <x v="8"/>
    <s v="Aeshna isoceles"/>
    <n v="1"/>
    <x v="0"/>
    <x v="4"/>
    <n v="5"/>
    <x v="3"/>
  </r>
  <r>
    <x v="5"/>
    <s v="AWD-EVR-Grote oostelijke plas"/>
    <d v="2014-05-30T12:45:00"/>
    <n v="1"/>
    <x v="3"/>
    <s v="Enallagma cyathigerum"/>
    <n v="13"/>
    <x v="0"/>
    <x v="4"/>
    <n v="5"/>
    <x v="1"/>
  </r>
  <r>
    <x v="5"/>
    <s v="AWD-EVR-Grote oostelijke plas"/>
    <d v="2014-05-30T12:45:00"/>
    <n v="2"/>
    <x v="1"/>
    <s v="Ischnura elegans"/>
    <n v="5"/>
    <x v="0"/>
    <x v="4"/>
    <n v="5"/>
    <x v="1"/>
  </r>
  <r>
    <x v="5"/>
    <s v="AWD-EVR-Grote oostelijke plas"/>
    <d v="2014-05-30T12:45:00"/>
    <n v="2"/>
    <x v="10"/>
    <s v="Libellula quadrimaculata"/>
    <n v="1"/>
    <x v="0"/>
    <x v="4"/>
    <n v="5"/>
    <x v="2"/>
  </r>
  <r>
    <x v="5"/>
    <s v="AWD-EVR-Grote oostelijke plas"/>
    <d v="2014-05-30T12:45:00"/>
    <n v="2"/>
    <x v="3"/>
    <s v="Enallagma cyathigerum"/>
    <n v="16"/>
    <x v="0"/>
    <x v="4"/>
    <n v="5"/>
    <x v="1"/>
  </r>
  <r>
    <x v="5"/>
    <s v="AWD-EVR-Grote oostelijke plas"/>
    <d v="2014-05-30T12:45:00"/>
    <n v="4"/>
    <x v="9"/>
    <s v="Anax imperator"/>
    <n v="1"/>
    <x v="0"/>
    <x v="4"/>
    <n v="5"/>
    <x v="3"/>
  </r>
  <r>
    <x v="5"/>
    <s v="AWD-EVR-Grote oostelijke plas"/>
    <d v="2014-05-30T12:45:00"/>
    <n v="4"/>
    <x v="10"/>
    <s v="Libellula quadrimaculata"/>
    <n v="2"/>
    <x v="0"/>
    <x v="4"/>
    <n v="5"/>
    <x v="2"/>
  </r>
  <r>
    <x v="5"/>
    <s v="AWD-EVR-Grote oostelijke plas"/>
    <d v="2014-06-11T12:30:00"/>
    <n v="1"/>
    <x v="6"/>
    <s v="Coenagrion puella"/>
    <n v="1"/>
    <x v="0"/>
    <x v="4"/>
    <n v="6"/>
    <x v="1"/>
  </r>
  <r>
    <x v="5"/>
    <s v="AWD-EVR-Grote oostelijke plas"/>
    <d v="2014-06-11T12:30:00"/>
    <n v="1"/>
    <x v="12"/>
    <s v="Sympetrum striolatum"/>
    <n v="1"/>
    <x v="0"/>
    <x v="4"/>
    <n v="6"/>
    <x v="2"/>
  </r>
  <r>
    <x v="5"/>
    <s v="AWD-EVR-Grote oostelijke plas"/>
    <d v="2014-06-11T12:30:00"/>
    <n v="1"/>
    <x v="1"/>
    <s v="Ischnura elegans"/>
    <n v="8"/>
    <x v="0"/>
    <x v="4"/>
    <n v="6"/>
    <x v="1"/>
  </r>
  <r>
    <x v="5"/>
    <s v="AWD-EVR-Grote oostelijke plas"/>
    <d v="2014-06-11T12:30:00"/>
    <n v="1"/>
    <x v="10"/>
    <s v="Libellula quadrimaculata"/>
    <n v="2"/>
    <x v="0"/>
    <x v="4"/>
    <n v="6"/>
    <x v="2"/>
  </r>
  <r>
    <x v="5"/>
    <s v="AWD-EVR-Grote oostelijke plas"/>
    <d v="2014-06-11T12:30:00"/>
    <n v="1"/>
    <x v="3"/>
    <s v="Enallagma cyathigerum"/>
    <n v="13"/>
    <x v="0"/>
    <x v="4"/>
    <n v="6"/>
    <x v="1"/>
  </r>
  <r>
    <x v="5"/>
    <s v="AWD-EVR-Grote oostelijke plas"/>
    <d v="2014-06-11T12:30:00"/>
    <n v="2"/>
    <x v="6"/>
    <s v="Coenagrion puella"/>
    <n v="15"/>
    <x v="0"/>
    <x v="4"/>
    <n v="6"/>
    <x v="1"/>
  </r>
  <r>
    <x v="5"/>
    <s v="AWD-EVR-Grote oostelijke plas"/>
    <d v="2014-06-11T12:30:00"/>
    <n v="2"/>
    <x v="5"/>
    <s v="Orthetrum cancellatum"/>
    <n v="1"/>
    <x v="0"/>
    <x v="4"/>
    <n v="6"/>
    <x v="2"/>
  </r>
  <r>
    <x v="5"/>
    <s v="AWD-EVR-Grote oostelijke plas"/>
    <d v="2014-06-11T12:30:00"/>
    <n v="2"/>
    <x v="9"/>
    <s v="Anax imperator"/>
    <n v="1"/>
    <x v="0"/>
    <x v="4"/>
    <n v="6"/>
    <x v="3"/>
  </r>
  <r>
    <x v="5"/>
    <s v="AWD-EVR-Grote oostelijke plas"/>
    <d v="2014-06-11T12:30:00"/>
    <n v="2"/>
    <x v="1"/>
    <s v="Ischnura elegans"/>
    <n v="5"/>
    <x v="0"/>
    <x v="4"/>
    <n v="6"/>
    <x v="1"/>
  </r>
  <r>
    <x v="5"/>
    <s v="AWD-EVR-Grote oostelijke plas"/>
    <d v="2014-06-11T12:30:00"/>
    <n v="2"/>
    <x v="10"/>
    <s v="Libellula quadrimaculata"/>
    <n v="3"/>
    <x v="0"/>
    <x v="4"/>
    <n v="6"/>
    <x v="2"/>
  </r>
  <r>
    <x v="5"/>
    <s v="AWD-EVR-Grote oostelijke plas"/>
    <d v="2014-06-11T12:30:00"/>
    <n v="2"/>
    <x v="8"/>
    <s v="Aeshna isoceles"/>
    <n v="1"/>
    <x v="0"/>
    <x v="4"/>
    <n v="6"/>
    <x v="3"/>
  </r>
  <r>
    <x v="5"/>
    <s v="AWD-EVR-Grote oostelijke plas"/>
    <d v="2014-06-11T12:30:00"/>
    <n v="2"/>
    <x v="3"/>
    <s v="Enallagma cyathigerum"/>
    <n v="9"/>
    <x v="0"/>
    <x v="4"/>
    <n v="6"/>
    <x v="1"/>
  </r>
  <r>
    <x v="5"/>
    <s v="AWD-EVR-Grote oostelijke plas"/>
    <d v="2014-06-11T12:30:00"/>
    <n v="4"/>
    <x v="9"/>
    <s v="Anax imperator"/>
    <n v="3"/>
    <x v="0"/>
    <x v="4"/>
    <n v="6"/>
    <x v="3"/>
  </r>
  <r>
    <x v="5"/>
    <s v="AWD-EVR-Grote oostelijke plas"/>
    <d v="2014-06-11T12:30:00"/>
    <n v="4"/>
    <x v="10"/>
    <s v="Libellula quadrimaculata"/>
    <n v="5"/>
    <x v="0"/>
    <x v="4"/>
    <n v="6"/>
    <x v="2"/>
  </r>
  <r>
    <x v="5"/>
    <s v="AWD-EVR-Grote oostelijke plas"/>
    <d v="2014-07-01T11:40:00"/>
    <n v="1"/>
    <x v="1"/>
    <s v="Ischnura elegans"/>
    <n v="4"/>
    <x v="0"/>
    <x v="4"/>
    <n v="7"/>
    <x v="1"/>
  </r>
  <r>
    <x v="5"/>
    <s v="AWD-EVR-Grote oostelijke plas"/>
    <d v="2014-07-01T11:40:00"/>
    <n v="1"/>
    <x v="3"/>
    <s v="Enallagma cyathigerum"/>
    <n v="3"/>
    <x v="0"/>
    <x v="4"/>
    <n v="7"/>
    <x v="1"/>
  </r>
  <r>
    <x v="5"/>
    <s v="AWD-EVR-Grote oostelijke plas"/>
    <d v="2014-07-01T11:40:00"/>
    <n v="2"/>
    <x v="6"/>
    <s v="Coenagrion puella"/>
    <n v="1"/>
    <x v="0"/>
    <x v="4"/>
    <n v="7"/>
    <x v="1"/>
  </r>
  <r>
    <x v="5"/>
    <s v="AWD-EVR-Grote oostelijke plas"/>
    <d v="2014-07-01T11:40:00"/>
    <n v="2"/>
    <x v="9"/>
    <s v="Anax imperator"/>
    <n v="1"/>
    <x v="0"/>
    <x v="4"/>
    <n v="7"/>
    <x v="3"/>
  </r>
  <r>
    <x v="5"/>
    <s v="AWD-EVR-Grote oostelijke plas"/>
    <d v="2014-07-01T11:40:00"/>
    <n v="2"/>
    <x v="1"/>
    <s v="Ischnura elegans"/>
    <n v="2"/>
    <x v="0"/>
    <x v="4"/>
    <n v="7"/>
    <x v="1"/>
  </r>
  <r>
    <x v="5"/>
    <s v="AWD-EVR-Grote oostelijke plas"/>
    <d v="2014-07-18T11:30:00"/>
    <n v="1"/>
    <x v="23"/>
    <s v="Sympetrum striolatum/vulgatum"/>
    <n v="2"/>
    <x v="0"/>
    <x v="4"/>
    <n v="7"/>
    <x v="2"/>
  </r>
  <r>
    <x v="5"/>
    <s v="AWD-EVR-Grote oostelijke plas"/>
    <d v="2014-07-18T11:30:00"/>
    <n v="1"/>
    <x v="5"/>
    <s v="Orthetrum cancellatum"/>
    <n v="1"/>
    <x v="0"/>
    <x v="4"/>
    <n v="7"/>
    <x v="2"/>
  </r>
  <r>
    <x v="5"/>
    <s v="AWD-EVR-Grote oostelijke plas"/>
    <d v="2014-07-18T11:30:00"/>
    <n v="1"/>
    <x v="1"/>
    <s v="Ischnura elegans"/>
    <n v="8"/>
    <x v="0"/>
    <x v="4"/>
    <n v="7"/>
    <x v="1"/>
  </r>
  <r>
    <x v="5"/>
    <s v="AWD-EVR-Grote oostelijke plas"/>
    <d v="2014-07-18T11:30:00"/>
    <n v="1"/>
    <x v="3"/>
    <s v="Enallagma cyathigerum"/>
    <n v="3"/>
    <x v="0"/>
    <x v="4"/>
    <n v="7"/>
    <x v="1"/>
  </r>
  <r>
    <x v="5"/>
    <s v="AWD-EVR-Grote oostelijke plas"/>
    <d v="2014-07-18T11:30:00"/>
    <n v="2"/>
    <x v="6"/>
    <s v="Coenagrion puella"/>
    <n v="1"/>
    <x v="0"/>
    <x v="4"/>
    <n v="7"/>
    <x v="1"/>
  </r>
  <r>
    <x v="5"/>
    <s v="AWD-EVR-Grote oostelijke plas"/>
    <d v="2014-07-18T11:30:00"/>
    <n v="2"/>
    <x v="11"/>
    <s v="Lestes sponsa"/>
    <n v="1"/>
    <x v="0"/>
    <x v="4"/>
    <n v="7"/>
    <x v="0"/>
  </r>
  <r>
    <x v="5"/>
    <s v="AWD-EVR-Grote oostelijke plas"/>
    <d v="2014-07-18T11:30:00"/>
    <n v="2"/>
    <x v="1"/>
    <s v="Ischnura elegans"/>
    <n v="1"/>
    <x v="0"/>
    <x v="4"/>
    <n v="7"/>
    <x v="1"/>
  </r>
  <r>
    <x v="5"/>
    <s v="AWD-EVR-Grote oostelijke plas"/>
    <d v="2014-07-18T11:30:00"/>
    <n v="2"/>
    <x v="3"/>
    <s v="Enallagma cyathigerum"/>
    <n v="5"/>
    <x v="0"/>
    <x v="4"/>
    <n v="7"/>
    <x v="1"/>
  </r>
  <r>
    <x v="5"/>
    <s v="AWD-EVR-Grote oostelijke plas"/>
    <d v="2014-07-18T11:30:00"/>
    <n v="4"/>
    <x v="9"/>
    <s v="Anax imperator"/>
    <n v="1"/>
    <x v="0"/>
    <x v="4"/>
    <n v="7"/>
    <x v="3"/>
  </r>
  <r>
    <x v="5"/>
    <s v="AWD-EVR-Grote oostelijke plas"/>
    <d v="2014-07-31T12:00:00"/>
    <n v="1"/>
    <x v="0"/>
    <s v="Sympecma fusca"/>
    <n v="1"/>
    <x v="0"/>
    <x v="4"/>
    <n v="7"/>
    <x v="0"/>
  </r>
  <r>
    <x v="5"/>
    <s v="AWD-EVR-Grote oostelijke plas"/>
    <d v="2014-07-31T12:00:00"/>
    <n v="1"/>
    <x v="23"/>
    <s v="Sympetrum striolatum/vulgatum"/>
    <n v="3"/>
    <x v="0"/>
    <x v="4"/>
    <n v="7"/>
    <x v="2"/>
  </r>
  <r>
    <x v="5"/>
    <s v="AWD-EVR-Grote oostelijke plas"/>
    <d v="2014-07-31T12:00:00"/>
    <n v="1"/>
    <x v="11"/>
    <s v="Lestes sponsa"/>
    <n v="3"/>
    <x v="0"/>
    <x v="4"/>
    <n v="7"/>
    <x v="0"/>
  </r>
  <r>
    <x v="5"/>
    <s v="AWD-EVR-Grote oostelijke plas"/>
    <d v="2014-07-31T12:00:00"/>
    <n v="1"/>
    <x v="1"/>
    <s v="Ischnura elegans"/>
    <n v="3"/>
    <x v="0"/>
    <x v="4"/>
    <n v="7"/>
    <x v="1"/>
  </r>
  <r>
    <x v="5"/>
    <s v="AWD-EVR-Grote oostelijke plas"/>
    <d v="2014-07-31T12:00:00"/>
    <n v="1"/>
    <x v="3"/>
    <s v="Enallagma cyathigerum"/>
    <n v="5"/>
    <x v="0"/>
    <x v="4"/>
    <n v="7"/>
    <x v="1"/>
  </r>
  <r>
    <x v="5"/>
    <s v="AWD-EVR-Grote oostelijke plas"/>
    <d v="2014-07-31T12:00:00"/>
    <n v="2"/>
    <x v="1"/>
    <s v="Ischnura elegans"/>
    <n v="2"/>
    <x v="0"/>
    <x v="4"/>
    <n v="7"/>
    <x v="1"/>
  </r>
  <r>
    <x v="5"/>
    <s v="AWD-EVR-Grote oostelijke plas"/>
    <d v="2014-07-31T12:00:00"/>
    <n v="2"/>
    <x v="3"/>
    <s v="Enallagma cyathigerum"/>
    <n v="3"/>
    <x v="0"/>
    <x v="4"/>
    <n v="7"/>
    <x v="1"/>
  </r>
  <r>
    <x v="5"/>
    <s v="AWD-EVR-Grote oostelijke plas"/>
    <d v="2014-07-31T12:00:00"/>
    <n v="4"/>
    <x v="0"/>
    <s v="Sympecma fusca"/>
    <n v="1"/>
    <x v="0"/>
    <x v="4"/>
    <n v="7"/>
    <x v="0"/>
  </r>
  <r>
    <x v="5"/>
    <s v="AWD-EVR-Grote oostelijke plas"/>
    <d v="2014-07-31T12:00:00"/>
    <n v="4"/>
    <x v="9"/>
    <s v="Anax imperator"/>
    <n v="1"/>
    <x v="0"/>
    <x v="4"/>
    <n v="7"/>
    <x v="3"/>
  </r>
  <r>
    <x v="5"/>
    <s v="AWD-EVR-Grote oostelijke plas"/>
    <d v="2014-09-04T12:15:00"/>
    <n v="1"/>
    <x v="23"/>
    <s v="Sympetrum striolatum/vulgatum"/>
    <n v="8"/>
    <x v="0"/>
    <x v="4"/>
    <n v="9"/>
    <x v="2"/>
  </r>
  <r>
    <x v="5"/>
    <s v="AWD-EVR-Grote oostelijke plas"/>
    <d v="2014-09-04T12:15:00"/>
    <n v="1"/>
    <x v="11"/>
    <s v="Lestes sponsa"/>
    <n v="3"/>
    <x v="0"/>
    <x v="4"/>
    <n v="9"/>
    <x v="0"/>
  </r>
  <r>
    <x v="5"/>
    <s v="AWD-EVR-Grote oostelijke plas"/>
    <d v="2014-09-04T12:15:00"/>
    <n v="1"/>
    <x v="1"/>
    <s v="Ischnura elegans"/>
    <n v="2"/>
    <x v="0"/>
    <x v="4"/>
    <n v="9"/>
    <x v="1"/>
  </r>
  <r>
    <x v="5"/>
    <s v="AWD-EVR-Grote oostelijke plas"/>
    <d v="2014-09-04T12:15:00"/>
    <n v="1"/>
    <x v="17"/>
    <s v="Sympetrum vulgatum"/>
    <n v="3"/>
    <x v="0"/>
    <x v="4"/>
    <n v="9"/>
    <x v="2"/>
  </r>
  <r>
    <x v="5"/>
    <s v="AWD-EVR-Grote oostelijke plas"/>
    <d v="2014-09-04T12:15:00"/>
    <n v="1"/>
    <x v="3"/>
    <s v="Enallagma cyathigerum"/>
    <n v="5"/>
    <x v="0"/>
    <x v="4"/>
    <n v="9"/>
    <x v="1"/>
  </r>
  <r>
    <x v="5"/>
    <s v="AWD-EVR-Grote oostelijke plas"/>
    <d v="2014-09-04T12:15:00"/>
    <n v="2"/>
    <x v="12"/>
    <s v="Sympetrum striolatum"/>
    <n v="2"/>
    <x v="0"/>
    <x v="4"/>
    <n v="9"/>
    <x v="2"/>
  </r>
  <r>
    <x v="5"/>
    <s v="AWD-EVR-Grote oostelijke plas"/>
    <d v="2014-09-04T12:15:00"/>
    <n v="2"/>
    <x v="23"/>
    <s v="Sympetrum striolatum/vulgatum"/>
    <n v="12"/>
    <x v="0"/>
    <x v="4"/>
    <n v="9"/>
    <x v="2"/>
  </r>
  <r>
    <x v="5"/>
    <s v="AWD-EVR-Grote oostelijke plas"/>
    <d v="2014-09-04T12:15:00"/>
    <n v="2"/>
    <x v="1"/>
    <s v="Ischnura elegans"/>
    <n v="1"/>
    <x v="0"/>
    <x v="4"/>
    <n v="9"/>
    <x v="1"/>
  </r>
  <r>
    <x v="5"/>
    <s v="AWD-EVR-Grote oostelijke plas"/>
    <d v="2014-09-04T12:15:00"/>
    <n v="2"/>
    <x v="14"/>
    <s v="Aeshna mixta"/>
    <n v="1"/>
    <x v="0"/>
    <x v="4"/>
    <n v="9"/>
    <x v="3"/>
  </r>
  <r>
    <x v="5"/>
    <s v="AWD-EVR-Grote oostelijke plas"/>
    <d v="2014-09-04T12:15:00"/>
    <n v="2"/>
    <x v="17"/>
    <s v="Sympetrum vulgatum"/>
    <n v="2"/>
    <x v="0"/>
    <x v="4"/>
    <n v="9"/>
    <x v="2"/>
  </r>
  <r>
    <x v="5"/>
    <s v="AWD-EVR-Grote oostelijke plas"/>
    <d v="2014-09-04T12:15:00"/>
    <n v="2"/>
    <x v="3"/>
    <s v="Enallagma cyathigerum"/>
    <n v="1"/>
    <x v="0"/>
    <x v="4"/>
    <n v="9"/>
    <x v="1"/>
  </r>
  <r>
    <x v="5"/>
    <s v="AWD-EVR-Grote oostelijke plas"/>
    <d v="2014-09-04T12:15:00"/>
    <n v="4"/>
    <x v="14"/>
    <s v="Aeshna mixta"/>
    <n v="1"/>
    <x v="0"/>
    <x v="4"/>
    <n v="9"/>
    <x v="3"/>
  </r>
  <r>
    <x v="5"/>
    <s v="AWD-EVR-Grote oostelijke plas"/>
    <d v="2014-09-16T12:30:00"/>
    <n v="1"/>
    <x v="12"/>
    <s v="Sympetrum striolatum"/>
    <n v="1"/>
    <x v="0"/>
    <x v="4"/>
    <n v="9"/>
    <x v="2"/>
  </r>
  <r>
    <x v="5"/>
    <s v="AWD-EVR-Grote oostelijke plas"/>
    <d v="2014-09-16T12:30:00"/>
    <n v="1"/>
    <x v="23"/>
    <s v="Sympetrum striolatum/vulgatum"/>
    <n v="5"/>
    <x v="0"/>
    <x v="4"/>
    <n v="9"/>
    <x v="2"/>
  </r>
  <r>
    <x v="5"/>
    <s v="AWD-EVR-Grote oostelijke plas"/>
    <d v="2014-09-16T12:30:00"/>
    <n v="2"/>
    <x v="23"/>
    <s v="Sympetrum striolatum/vulgatum"/>
    <n v="2"/>
    <x v="0"/>
    <x v="4"/>
    <n v="9"/>
    <x v="2"/>
  </r>
  <r>
    <x v="5"/>
    <s v="AWD-EVR-Grote oostelijke plas"/>
    <d v="2014-09-16T12:30:00"/>
    <n v="2"/>
    <x v="14"/>
    <s v="Aeshna mixta"/>
    <n v="1"/>
    <x v="0"/>
    <x v="4"/>
    <n v="9"/>
    <x v="3"/>
  </r>
  <r>
    <x v="5"/>
    <s v="AWD-EVR-Grote oostelijke plas"/>
    <d v="2014-09-16T12:30:00"/>
    <n v="2"/>
    <x v="3"/>
    <s v="Enallagma cyathigerum"/>
    <n v="3"/>
    <x v="0"/>
    <x v="4"/>
    <n v="9"/>
    <x v="1"/>
  </r>
  <r>
    <x v="5"/>
    <s v="AWD-EVR-Grote oostelijke plas"/>
    <d v="2014-09-28T11:30:00"/>
    <n v="1"/>
    <x v="3"/>
    <s v="Enallagma cyathigerum"/>
    <n v="3"/>
    <x v="0"/>
    <x v="4"/>
    <n v="9"/>
    <x v="1"/>
  </r>
  <r>
    <x v="5"/>
    <s v="AWD-EVR-Grote oostelijke plas"/>
    <d v="2014-09-28T11:30:00"/>
    <n v="2"/>
    <x v="23"/>
    <s v="Sympetrum striolatum/vulgatum"/>
    <n v="2"/>
    <x v="0"/>
    <x v="4"/>
    <n v="9"/>
    <x v="2"/>
  </r>
  <r>
    <x v="5"/>
    <s v="AWD-EVR-Grote oostelijke plas"/>
    <d v="2015-05-11T11:00:00"/>
    <n v="1"/>
    <x v="0"/>
    <s v="Sympecma fusca"/>
    <n v="1"/>
    <x v="0"/>
    <x v="5"/>
    <n v="5"/>
    <x v="0"/>
  </r>
  <r>
    <x v="5"/>
    <s v="AWD-EVR-Grote oostelijke plas"/>
    <d v="2015-05-11T11:00:00"/>
    <n v="1"/>
    <x v="1"/>
    <s v="Ischnura elegans"/>
    <n v="1"/>
    <x v="0"/>
    <x v="5"/>
    <n v="5"/>
    <x v="1"/>
  </r>
  <r>
    <x v="5"/>
    <s v="AWD-EVR-Grote oostelijke plas"/>
    <d v="2015-05-11T11:00:00"/>
    <n v="1"/>
    <x v="3"/>
    <s v="Enallagma cyathigerum"/>
    <n v="2"/>
    <x v="0"/>
    <x v="5"/>
    <n v="5"/>
    <x v="1"/>
  </r>
  <r>
    <x v="5"/>
    <s v="AWD-EVR-Grote oostelijke plas"/>
    <d v="2015-05-11T11:00:00"/>
    <n v="4"/>
    <x v="5"/>
    <s v="Orthetrum cancellatum"/>
    <n v="1"/>
    <x v="0"/>
    <x v="5"/>
    <n v="5"/>
    <x v="2"/>
  </r>
  <r>
    <x v="5"/>
    <s v="AWD-EVR-Grote oostelijke plas"/>
    <d v="2015-05-11T11:00:00"/>
    <n v="4"/>
    <x v="7"/>
    <s v="Brachytron pratense"/>
    <n v="3"/>
    <x v="0"/>
    <x v="5"/>
    <n v="5"/>
    <x v="3"/>
  </r>
  <r>
    <x v="5"/>
    <s v="AWD-EVR-Grote oostelijke plas"/>
    <d v="2015-05-11T11:00:00"/>
    <n v="4"/>
    <x v="10"/>
    <s v="Libellula quadrimaculata"/>
    <n v="4"/>
    <x v="0"/>
    <x v="5"/>
    <n v="5"/>
    <x v="2"/>
  </r>
  <r>
    <x v="5"/>
    <s v="AWD-EVR-Grote oostelijke plas"/>
    <d v="2015-06-12T12:00:00"/>
    <n v="1"/>
    <x v="6"/>
    <s v="Coenagrion puella"/>
    <n v="7"/>
    <x v="0"/>
    <x v="5"/>
    <n v="6"/>
    <x v="1"/>
  </r>
  <r>
    <x v="5"/>
    <s v="AWD-EVR-Grote oostelijke plas"/>
    <d v="2015-06-12T12:00:00"/>
    <n v="1"/>
    <x v="5"/>
    <s v="Orthetrum cancellatum"/>
    <n v="1"/>
    <x v="0"/>
    <x v="5"/>
    <n v="6"/>
    <x v="2"/>
  </r>
  <r>
    <x v="5"/>
    <s v="AWD-EVR-Grote oostelijke plas"/>
    <d v="2015-06-12T12:00:00"/>
    <n v="1"/>
    <x v="7"/>
    <s v="Brachytron pratense"/>
    <n v="1"/>
    <x v="0"/>
    <x v="5"/>
    <n v="6"/>
    <x v="3"/>
  </r>
  <r>
    <x v="5"/>
    <s v="AWD-EVR-Grote oostelijke plas"/>
    <d v="2015-06-12T12:00:00"/>
    <n v="1"/>
    <x v="9"/>
    <s v="Anax imperator"/>
    <n v="1"/>
    <x v="0"/>
    <x v="5"/>
    <n v="6"/>
    <x v="3"/>
  </r>
  <r>
    <x v="5"/>
    <s v="AWD-EVR-Grote oostelijke plas"/>
    <d v="2015-06-12T12:00:00"/>
    <n v="1"/>
    <x v="1"/>
    <s v="Ischnura elegans"/>
    <n v="53"/>
    <x v="0"/>
    <x v="5"/>
    <n v="6"/>
    <x v="1"/>
  </r>
  <r>
    <x v="5"/>
    <s v="AWD-EVR-Grote oostelijke plas"/>
    <d v="2015-06-12T12:00:00"/>
    <n v="1"/>
    <x v="10"/>
    <s v="Libellula quadrimaculata"/>
    <n v="10"/>
    <x v="0"/>
    <x v="5"/>
    <n v="6"/>
    <x v="2"/>
  </r>
  <r>
    <x v="5"/>
    <s v="AWD-EVR-Grote oostelijke plas"/>
    <d v="2015-06-12T12:00:00"/>
    <n v="1"/>
    <x v="8"/>
    <s v="Aeshna isoceles"/>
    <n v="1"/>
    <x v="0"/>
    <x v="5"/>
    <n v="6"/>
    <x v="3"/>
  </r>
  <r>
    <x v="5"/>
    <s v="AWD-EVR-Grote oostelijke plas"/>
    <d v="2015-06-12T12:00:00"/>
    <n v="1"/>
    <x v="3"/>
    <s v="Enallagma cyathigerum"/>
    <n v="12"/>
    <x v="0"/>
    <x v="5"/>
    <n v="6"/>
    <x v="1"/>
  </r>
  <r>
    <x v="5"/>
    <s v="AWD-EVR-Grote oostelijke plas"/>
    <d v="2015-06-12T12:00:00"/>
    <n v="2"/>
    <x v="7"/>
    <s v="Brachytron pratense"/>
    <n v="1"/>
    <x v="0"/>
    <x v="5"/>
    <n v="6"/>
    <x v="3"/>
  </r>
  <r>
    <x v="5"/>
    <s v="AWD-EVR-Grote oostelijke plas"/>
    <d v="2015-06-12T12:00:00"/>
    <n v="2"/>
    <x v="1"/>
    <s v="Ischnura elegans"/>
    <n v="6"/>
    <x v="0"/>
    <x v="5"/>
    <n v="6"/>
    <x v="1"/>
  </r>
  <r>
    <x v="5"/>
    <s v="AWD-EVR-Grote oostelijke plas"/>
    <d v="2015-06-12T12:00:00"/>
    <n v="2"/>
    <x v="10"/>
    <s v="Libellula quadrimaculata"/>
    <n v="2"/>
    <x v="0"/>
    <x v="5"/>
    <n v="6"/>
    <x v="2"/>
  </r>
  <r>
    <x v="5"/>
    <s v="AWD-EVR-Grote oostelijke plas"/>
    <d v="2015-06-12T12:00:00"/>
    <n v="2"/>
    <x v="3"/>
    <s v="Enallagma cyathigerum"/>
    <n v="19"/>
    <x v="0"/>
    <x v="5"/>
    <n v="6"/>
    <x v="1"/>
  </r>
  <r>
    <x v="5"/>
    <s v="AWD-EVR-Grote oostelijke plas"/>
    <d v="2015-06-12T12:00:00"/>
    <n v="4"/>
    <x v="9"/>
    <s v="Anax imperator"/>
    <n v="1"/>
    <x v="0"/>
    <x v="5"/>
    <n v="6"/>
    <x v="3"/>
  </r>
  <r>
    <x v="5"/>
    <s v="AWD-EVR-Grote oostelijke plas"/>
    <d v="2015-06-12T12:00:00"/>
    <n v="4"/>
    <x v="10"/>
    <s v="Libellula quadrimaculata"/>
    <n v="10"/>
    <x v="0"/>
    <x v="5"/>
    <n v="6"/>
    <x v="2"/>
  </r>
  <r>
    <x v="5"/>
    <s v="AWD-EVR-Grote oostelijke plas"/>
    <d v="2015-06-12T12:00:00"/>
    <n v="4"/>
    <x v="8"/>
    <s v="Aeshna isoceles"/>
    <n v="1"/>
    <x v="0"/>
    <x v="5"/>
    <n v="6"/>
    <x v="3"/>
  </r>
  <r>
    <x v="5"/>
    <s v="AWD-EVR-Grote oostelijke plas"/>
    <d v="2015-06-26T11:30:00"/>
    <n v="1"/>
    <x v="6"/>
    <s v="Coenagrion puella"/>
    <n v="5"/>
    <x v="0"/>
    <x v="5"/>
    <n v="6"/>
    <x v="1"/>
  </r>
  <r>
    <x v="5"/>
    <s v="AWD-EVR-Grote oostelijke plas"/>
    <d v="2015-06-26T11:30:00"/>
    <n v="1"/>
    <x v="23"/>
    <s v="Sympetrum striolatum/vulgatum"/>
    <n v="2"/>
    <x v="0"/>
    <x v="5"/>
    <n v="6"/>
    <x v="2"/>
  </r>
  <r>
    <x v="5"/>
    <s v="AWD-EVR-Grote oostelijke plas"/>
    <d v="2015-06-26T11:30:00"/>
    <n v="1"/>
    <x v="5"/>
    <s v="Orthetrum cancellatum"/>
    <n v="1"/>
    <x v="0"/>
    <x v="5"/>
    <n v="6"/>
    <x v="2"/>
  </r>
  <r>
    <x v="5"/>
    <s v="AWD-EVR-Grote oostelijke plas"/>
    <d v="2015-06-26T11:30:00"/>
    <n v="1"/>
    <x v="1"/>
    <s v="Ischnura elegans"/>
    <n v="40"/>
    <x v="0"/>
    <x v="5"/>
    <n v="6"/>
    <x v="1"/>
  </r>
  <r>
    <x v="5"/>
    <s v="AWD-EVR-Grote oostelijke plas"/>
    <d v="2015-06-26T11:30:00"/>
    <n v="1"/>
    <x v="10"/>
    <s v="Libellula quadrimaculata"/>
    <n v="2"/>
    <x v="0"/>
    <x v="5"/>
    <n v="6"/>
    <x v="2"/>
  </r>
  <r>
    <x v="5"/>
    <s v="AWD-EVR-Grote oostelijke plas"/>
    <d v="2015-06-26T11:30:00"/>
    <n v="1"/>
    <x v="3"/>
    <s v="Enallagma cyathigerum"/>
    <n v="20"/>
    <x v="0"/>
    <x v="5"/>
    <n v="6"/>
    <x v="1"/>
  </r>
  <r>
    <x v="5"/>
    <s v="AWD-EVR-Grote oostelijke plas"/>
    <d v="2015-06-26T11:30:00"/>
    <n v="2"/>
    <x v="6"/>
    <s v="Coenagrion puella"/>
    <n v="10"/>
    <x v="0"/>
    <x v="5"/>
    <n v="6"/>
    <x v="1"/>
  </r>
  <r>
    <x v="5"/>
    <s v="AWD-EVR-Grote oostelijke plas"/>
    <d v="2015-06-26T11:30:00"/>
    <n v="2"/>
    <x v="9"/>
    <s v="Anax imperator"/>
    <n v="1"/>
    <x v="0"/>
    <x v="5"/>
    <n v="6"/>
    <x v="3"/>
  </r>
  <r>
    <x v="5"/>
    <s v="AWD-EVR-Grote oostelijke plas"/>
    <d v="2015-06-26T11:30:00"/>
    <n v="2"/>
    <x v="1"/>
    <s v="Ischnura elegans"/>
    <n v="5"/>
    <x v="0"/>
    <x v="5"/>
    <n v="6"/>
    <x v="1"/>
  </r>
  <r>
    <x v="5"/>
    <s v="AWD-EVR-Grote oostelijke plas"/>
    <d v="2015-06-26T11:30:00"/>
    <n v="2"/>
    <x v="10"/>
    <s v="Libellula quadrimaculata"/>
    <n v="3"/>
    <x v="0"/>
    <x v="5"/>
    <n v="6"/>
    <x v="2"/>
  </r>
  <r>
    <x v="5"/>
    <s v="AWD-EVR-Grote oostelijke plas"/>
    <d v="2015-06-26T11:30:00"/>
    <n v="2"/>
    <x v="3"/>
    <s v="Enallagma cyathigerum"/>
    <n v="25"/>
    <x v="0"/>
    <x v="5"/>
    <n v="6"/>
    <x v="1"/>
  </r>
  <r>
    <x v="5"/>
    <s v="AWD-EVR-Grote oostelijke plas"/>
    <d v="2015-06-26T11:30:00"/>
    <n v="4"/>
    <x v="5"/>
    <s v="Orthetrum cancellatum"/>
    <n v="1"/>
    <x v="0"/>
    <x v="5"/>
    <n v="6"/>
    <x v="2"/>
  </r>
  <r>
    <x v="5"/>
    <s v="AWD-EVR-Grote oostelijke plas"/>
    <d v="2015-06-26T11:30:00"/>
    <n v="4"/>
    <x v="9"/>
    <s v="Anax imperator"/>
    <n v="1"/>
    <x v="0"/>
    <x v="5"/>
    <n v="6"/>
    <x v="3"/>
  </r>
  <r>
    <x v="5"/>
    <s v="AWD-EVR-Grote oostelijke plas"/>
    <d v="2015-06-26T11:30:00"/>
    <n v="4"/>
    <x v="10"/>
    <s v="Libellula quadrimaculata"/>
    <n v="2"/>
    <x v="0"/>
    <x v="5"/>
    <n v="6"/>
    <x v="2"/>
  </r>
  <r>
    <x v="5"/>
    <s v="AWD-EVR-Grote oostelijke plas"/>
    <d v="2016-04-11T14:35:00"/>
    <n v="1"/>
    <x v="0"/>
    <s v="Sympecma fusca"/>
    <n v="3"/>
    <x v="0"/>
    <x v="6"/>
    <n v="4"/>
    <x v="0"/>
  </r>
  <r>
    <x v="5"/>
    <s v="AWD-EVR-Grote oostelijke plas"/>
    <d v="2016-04-21T15:15:00"/>
    <n v="1"/>
    <x v="0"/>
    <s v="Sympecma fusca"/>
    <n v="2"/>
    <x v="0"/>
    <x v="6"/>
    <n v="4"/>
    <x v="0"/>
  </r>
  <r>
    <x v="5"/>
    <s v="AWD-EVR-Grote oostelijke plas"/>
    <d v="2016-04-21T15:15:00"/>
    <n v="1"/>
    <x v="2"/>
    <s v="Pyrrhosoma nymphula"/>
    <n v="4"/>
    <x v="0"/>
    <x v="6"/>
    <n v="4"/>
    <x v="1"/>
  </r>
  <r>
    <x v="5"/>
    <s v="AWD-EVR-Grote oostelijke plas"/>
    <d v="2016-04-21T15:15:00"/>
    <n v="2"/>
    <x v="2"/>
    <s v="Pyrrhosoma nymphula"/>
    <n v="1"/>
    <x v="0"/>
    <x v="6"/>
    <n v="4"/>
    <x v="1"/>
  </r>
  <r>
    <x v="5"/>
    <s v="AWD-EVR-Grote oostelijke plas"/>
    <d v="2016-05-06T12:30:00"/>
    <n v="1"/>
    <x v="0"/>
    <s v="Sympecma fusca"/>
    <n v="3"/>
    <x v="0"/>
    <x v="6"/>
    <n v="5"/>
    <x v="0"/>
  </r>
  <r>
    <x v="5"/>
    <s v="AWD-EVR-Grote oostelijke plas"/>
    <d v="2016-05-06T12:30:00"/>
    <n v="1"/>
    <x v="2"/>
    <s v="Pyrrhosoma nymphula"/>
    <n v="1"/>
    <x v="0"/>
    <x v="6"/>
    <n v="5"/>
    <x v="1"/>
  </r>
  <r>
    <x v="5"/>
    <s v="AWD-EVR-Grote oostelijke plas"/>
    <d v="2016-05-06T12:30:00"/>
    <n v="2"/>
    <x v="2"/>
    <s v="Pyrrhosoma nymphula"/>
    <n v="4"/>
    <x v="0"/>
    <x v="6"/>
    <n v="5"/>
    <x v="1"/>
  </r>
  <r>
    <x v="5"/>
    <s v="AWD-EVR-Grote oostelijke plas"/>
    <d v="2016-05-06T12:30:00"/>
    <n v="4"/>
    <x v="10"/>
    <s v="Libellula quadrimaculata"/>
    <n v="1"/>
    <x v="0"/>
    <x v="6"/>
    <n v="5"/>
    <x v="2"/>
  </r>
  <r>
    <x v="5"/>
    <s v="AWD-EVR-Grote oostelijke plas"/>
    <d v="2016-06-07T12:45:00"/>
    <n v="1"/>
    <x v="6"/>
    <s v="Coenagrion puella"/>
    <n v="6"/>
    <x v="0"/>
    <x v="6"/>
    <n v="6"/>
    <x v="1"/>
  </r>
  <r>
    <x v="5"/>
    <s v="AWD-EVR-Grote oostelijke plas"/>
    <d v="2016-06-07T12:45:00"/>
    <n v="1"/>
    <x v="9"/>
    <s v="Anax imperator"/>
    <n v="1"/>
    <x v="0"/>
    <x v="6"/>
    <n v="6"/>
    <x v="3"/>
  </r>
  <r>
    <x v="5"/>
    <s v="AWD-EVR-Grote oostelijke plas"/>
    <d v="2016-06-07T12:45:00"/>
    <n v="1"/>
    <x v="1"/>
    <s v="Ischnura elegans"/>
    <n v="10"/>
    <x v="0"/>
    <x v="6"/>
    <n v="6"/>
    <x v="1"/>
  </r>
  <r>
    <x v="5"/>
    <s v="AWD-EVR-Grote oostelijke plas"/>
    <d v="2016-06-07T12:45:00"/>
    <n v="1"/>
    <x v="10"/>
    <s v="Libellula quadrimaculata"/>
    <n v="10"/>
    <x v="0"/>
    <x v="6"/>
    <n v="6"/>
    <x v="2"/>
  </r>
  <r>
    <x v="5"/>
    <s v="AWD-EVR-Grote oostelijke plas"/>
    <d v="2016-06-07T12:45:00"/>
    <n v="1"/>
    <x v="8"/>
    <s v="Aeshna isoceles"/>
    <n v="1"/>
    <x v="0"/>
    <x v="6"/>
    <n v="6"/>
    <x v="3"/>
  </r>
  <r>
    <x v="5"/>
    <s v="AWD-EVR-Grote oostelijke plas"/>
    <d v="2016-06-07T12:45:00"/>
    <n v="1"/>
    <x v="3"/>
    <s v="Enallagma cyathigerum"/>
    <n v="4"/>
    <x v="0"/>
    <x v="6"/>
    <n v="6"/>
    <x v="1"/>
  </r>
  <r>
    <x v="5"/>
    <s v="AWD-EVR-Grote oostelijke plas"/>
    <d v="2016-06-07T12:45:00"/>
    <n v="2"/>
    <x v="6"/>
    <s v="Coenagrion puella"/>
    <n v="45"/>
    <x v="0"/>
    <x v="6"/>
    <n v="6"/>
    <x v="1"/>
  </r>
  <r>
    <x v="5"/>
    <s v="AWD-EVR-Grote oostelijke plas"/>
    <d v="2016-06-07T12:45:00"/>
    <n v="2"/>
    <x v="1"/>
    <s v="Ischnura elegans"/>
    <n v="1"/>
    <x v="0"/>
    <x v="6"/>
    <n v="6"/>
    <x v="1"/>
  </r>
  <r>
    <x v="5"/>
    <s v="AWD-EVR-Grote oostelijke plas"/>
    <d v="2016-06-07T12:45:00"/>
    <n v="2"/>
    <x v="10"/>
    <s v="Libellula quadrimaculata"/>
    <n v="6"/>
    <x v="0"/>
    <x v="6"/>
    <n v="6"/>
    <x v="2"/>
  </r>
  <r>
    <x v="5"/>
    <s v="AWD-EVR-Grote oostelijke plas"/>
    <d v="2016-06-07T12:45:00"/>
    <n v="4"/>
    <x v="10"/>
    <s v="Libellula quadrimaculata"/>
    <n v="6"/>
    <x v="0"/>
    <x v="6"/>
    <n v="6"/>
    <x v="2"/>
  </r>
  <r>
    <x v="5"/>
    <s v="AWD-EVR-Grote oostelijke plas"/>
    <d v="2016-07-07T13:00:00"/>
    <n v="1"/>
    <x v="1"/>
    <s v="Ischnura elegans"/>
    <n v="30"/>
    <x v="0"/>
    <x v="6"/>
    <n v="7"/>
    <x v="1"/>
  </r>
  <r>
    <x v="5"/>
    <s v="AWD-EVR-Grote oostelijke plas"/>
    <d v="2016-07-07T13:00:00"/>
    <n v="1"/>
    <x v="3"/>
    <s v="Enallagma cyathigerum"/>
    <n v="1"/>
    <x v="0"/>
    <x v="6"/>
    <n v="7"/>
    <x v="1"/>
  </r>
  <r>
    <x v="5"/>
    <s v="AWD-EVR-Grote oostelijke plas"/>
    <d v="2016-07-07T13:00:00"/>
    <n v="2"/>
    <x v="6"/>
    <s v="Coenagrion puella"/>
    <n v="25"/>
    <x v="0"/>
    <x v="6"/>
    <n v="7"/>
    <x v="1"/>
  </r>
  <r>
    <x v="5"/>
    <s v="AWD-EVR-Grote oostelijke plas"/>
    <d v="2016-07-07T13:00:00"/>
    <n v="2"/>
    <x v="1"/>
    <s v="Ischnura elegans"/>
    <n v="4"/>
    <x v="0"/>
    <x v="6"/>
    <n v="7"/>
    <x v="1"/>
  </r>
  <r>
    <x v="5"/>
    <s v="AWD-EVR-Grote oostelijke plas"/>
    <d v="2016-07-07T13:00:00"/>
    <n v="4"/>
    <x v="9"/>
    <s v="Anax imperator"/>
    <n v="2"/>
    <x v="0"/>
    <x v="6"/>
    <n v="7"/>
    <x v="3"/>
  </r>
  <r>
    <x v="5"/>
    <s v="AWD-EVR-Grote oostelijke plas"/>
    <d v="2016-07-07T13:00:00"/>
    <n v="4"/>
    <x v="8"/>
    <s v="Aeshna isoceles"/>
    <n v="1"/>
    <x v="0"/>
    <x v="6"/>
    <n v="7"/>
    <x v="3"/>
  </r>
  <r>
    <x v="5"/>
    <s v="AWD-EVR-Grote oostelijke plas"/>
    <d v="2016-07-21T12:25:00"/>
    <n v="1"/>
    <x v="23"/>
    <s v="Sympetrum striolatum/vulgatum"/>
    <n v="6"/>
    <x v="0"/>
    <x v="6"/>
    <n v="7"/>
    <x v="2"/>
  </r>
  <r>
    <x v="5"/>
    <s v="AWD-EVR-Grote oostelijke plas"/>
    <d v="2016-07-21T12:25:00"/>
    <n v="1"/>
    <x v="11"/>
    <s v="Lestes sponsa"/>
    <n v="5"/>
    <x v="0"/>
    <x v="6"/>
    <n v="7"/>
    <x v="0"/>
  </r>
  <r>
    <x v="5"/>
    <s v="AWD-EVR-Grote oostelijke plas"/>
    <d v="2016-07-21T12:25:00"/>
    <n v="1"/>
    <x v="9"/>
    <s v="Anax imperator"/>
    <n v="1"/>
    <x v="0"/>
    <x v="6"/>
    <n v="7"/>
    <x v="3"/>
  </r>
  <r>
    <x v="5"/>
    <s v="AWD-EVR-Grote oostelijke plas"/>
    <d v="2016-07-21T12:25:00"/>
    <n v="1"/>
    <x v="26"/>
    <s v="Erythromma najas"/>
    <n v="1"/>
    <x v="0"/>
    <x v="6"/>
    <n v="7"/>
    <x v="1"/>
  </r>
  <r>
    <x v="5"/>
    <s v="AWD-EVR-Grote oostelijke plas"/>
    <d v="2016-07-21T12:25:00"/>
    <n v="1"/>
    <x v="1"/>
    <s v="Ischnura elegans"/>
    <n v="40"/>
    <x v="0"/>
    <x v="6"/>
    <n v="7"/>
    <x v="1"/>
  </r>
  <r>
    <x v="5"/>
    <s v="AWD-EVR-Grote oostelijke plas"/>
    <d v="2016-07-21T12:25:00"/>
    <n v="2"/>
    <x v="11"/>
    <s v="Lestes sponsa"/>
    <n v="4"/>
    <x v="0"/>
    <x v="6"/>
    <n v="7"/>
    <x v="0"/>
  </r>
  <r>
    <x v="5"/>
    <s v="AWD-EVR-Grote oostelijke plas"/>
    <d v="2016-07-21T12:25:00"/>
    <n v="2"/>
    <x v="1"/>
    <s v="Ischnura elegans"/>
    <n v="25"/>
    <x v="0"/>
    <x v="6"/>
    <n v="7"/>
    <x v="1"/>
  </r>
  <r>
    <x v="5"/>
    <s v="AWD-EVR-Grote oostelijke plas"/>
    <d v="2016-07-21T12:25:00"/>
    <n v="4"/>
    <x v="9"/>
    <s v="Anax imperator"/>
    <n v="1"/>
    <x v="0"/>
    <x v="6"/>
    <n v="7"/>
    <x v="3"/>
  </r>
  <r>
    <x v="5"/>
    <s v="AWD-EVR-Grote oostelijke plas"/>
    <d v="2016-08-15T13:35:00"/>
    <n v="1"/>
    <x v="11"/>
    <s v="Lestes sponsa"/>
    <n v="6"/>
    <x v="0"/>
    <x v="6"/>
    <n v="8"/>
    <x v="0"/>
  </r>
  <r>
    <x v="5"/>
    <s v="AWD-EVR-Grote oostelijke plas"/>
    <d v="2016-08-15T13:35:00"/>
    <n v="1"/>
    <x v="1"/>
    <s v="Ischnura elegans"/>
    <n v="6"/>
    <x v="0"/>
    <x v="6"/>
    <n v="8"/>
    <x v="1"/>
  </r>
  <r>
    <x v="5"/>
    <s v="AWD-EVR-Grote oostelijke plas"/>
    <d v="2016-08-15T13:35:00"/>
    <n v="1"/>
    <x v="3"/>
    <s v="Enallagma cyathigerum"/>
    <n v="1"/>
    <x v="0"/>
    <x v="6"/>
    <n v="8"/>
    <x v="1"/>
  </r>
  <r>
    <x v="5"/>
    <s v="AWD-EVR-Grote oostelijke plas"/>
    <d v="2016-08-15T13:35:00"/>
    <n v="2"/>
    <x v="11"/>
    <s v="Lestes sponsa"/>
    <n v="2"/>
    <x v="0"/>
    <x v="6"/>
    <n v="8"/>
    <x v="0"/>
  </r>
  <r>
    <x v="5"/>
    <s v="AWD-EVR-Grote oostelijke plas"/>
    <d v="2016-08-15T13:35:00"/>
    <n v="2"/>
    <x v="1"/>
    <s v="Ischnura elegans"/>
    <n v="2"/>
    <x v="0"/>
    <x v="6"/>
    <n v="8"/>
    <x v="1"/>
  </r>
  <r>
    <x v="5"/>
    <s v="AWD-EVR-Grote oostelijke plas"/>
    <d v="2016-08-31T13:20:00"/>
    <n v="1"/>
    <x v="23"/>
    <s v="Sympetrum striolatum/vulgatum"/>
    <n v="2"/>
    <x v="0"/>
    <x v="6"/>
    <n v="8"/>
    <x v="2"/>
  </r>
  <r>
    <x v="5"/>
    <s v="AWD-EVR-Grote oostelijke plas"/>
    <d v="2016-08-31T13:20:00"/>
    <n v="1"/>
    <x v="11"/>
    <s v="Lestes sponsa"/>
    <n v="7"/>
    <x v="0"/>
    <x v="6"/>
    <n v="8"/>
    <x v="0"/>
  </r>
  <r>
    <x v="5"/>
    <s v="AWD-EVR-Grote oostelijke plas"/>
    <d v="2016-08-31T13:20:00"/>
    <n v="1"/>
    <x v="13"/>
    <s v="Chalcolestes viridis"/>
    <n v="2"/>
    <x v="0"/>
    <x v="6"/>
    <n v="8"/>
    <x v="0"/>
  </r>
  <r>
    <x v="5"/>
    <s v="AWD-EVR-Grote oostelijke plas"/>
    <d v="2016-08-31T13:20:00"/>
    <n v="1"/>
    <x v="1"/>
    <s v="Ischnura elegans"/>
    <n v="4"/>
    <x v="0"/>
    <x v="6"/>
    <n v="8"/>
    <x v="1"/>
  </r>
  <r>
    <x v="5"/>
    <s v="AWD-EVR-Grote oostelijke plas"/>
    <d v="2016-08-31T13:20:00"/>
    <n v="1"/>
    <x v="3"/>
    <s v="Enallagma cyathigerum"/>
    <n v="2"/>
    <x v="0"/>
    <x v="6"/>
    <n v="8"/>
    <x v="1"/>
  </r>
  <r>
    <x v="5"/>
    <s v="AWD-EVR-Grote oostelijke plas"/>
    <d v="2016-08-31T13:20:00"/>
    <n v="2"/>
    <x v="23"/>
    <s v="Sympetrum striolatum/vulgatum"/>
    <n v="2"/>
    <x v="0"/>
    <x v="6"/>
    <n v="8"/>
    <x v="2"/>
  </r>
  <r>
    <x v="5"/>
    <s v="AWD-EVR-Grote oostelijke plas"/>
    <d v="2016-08-31T13:20:00"/>
    <n v="2"/>
    <x v="14"/>
    <s v="Aeshna mixta"/>
    <n v="2"/>
    <x v="0"/>
    <x v="6"/>
    <n v="8"/>
    <x v="3"/>
  </r>
  <r>
    <x v="5"/>
    <s v="AWD-EVR-Grote oostelijke plas"/>
    <d v="2016-08-31T13:20:00"/>
    <n v="4"/>
    <x v="14"/>
    <s v="Aeshna mixta"/>
    <n v="1"/>
    <x v="0"/>
    <x v="6"/>
    <n v="8"/>
    <x v="3"/>
  </r>
  <r>
    <x v="5"/>
    <s v="AWD-EVR-Grote oostelijke plas"/>
    <d v="2016-09-12T11:30:00"/>
    <n v="1"/>
    <x v="23"/>
    <s v="Sympetrum striolatum/vulgatum"/>
    <n v="4"/>
    <x v="0"/>
    <x v="6"/>
    <n v="9"/>
    <x v="2"/>
  </r>
  <r>
    <x v="5"/>
    <s v="AWD-EVR-Grote oostelijke plas"/>
    <d v="2016-09-12T11:30:00"/>
    <n v="1"/>
    <x v="11"/>
    <s v="Lestes sponsa"/>
    <n v="1"/>
    <x v="0"/>
    <x v="6"/>
    <n v="9"/>
    <x v="0"/>
  </r>
  <r>
    <x v="5"/>
    <s v="AWD-EVR-Grote oostelijke plas"/>
    <d v="2016-09-12T11:30:00"/>
    <n v="1"/>
    <x v="3"/>
    <s v="Enallagma cyathigerum"/>
    <n v="1"/>
    <x v="0"/>
    <x v="6"/>
    <n v="9"/>
    <x v="1"/>
  </r>
  <r>
    <x v="5"/>
    <s v="AWD-EVR-Grote oostelijke plas"/>
    <d v="2016-09-12T11:30:00"/>
    <n v="2"/>
    <x v="23"/>
    <s v="Sympetrum striolatum/vulgatum"/>
    <n v="13"/>
    <x v="0"/>
    <x v="6"/>
    <n v="9"/>
    <x v="2"/>
  </r>
  <r>
    <x v="5"/>
    <s v="AWD-EVR-Grote oostelijke plas"/>
    <d v="2016-09-12T11:30:00"/>
    <n v="2"/>
    <x v="14"/>
    <s v="Aeshna mixta"/>
    <n v="3"/>
    <x v="0"/>
    <x v="6"/>
    <n v="9"/>
    <x v="3"/>
  </r>
  <r>
    <x v="5"/>
    <s v="AWD-EVR-Grote oostelijke plas"/>
    <d v="2016-09-12T11:30:00"/>
    <n v="4"/>
    <x v="14"/>
    <s v="Aeshna mixta"/>
    <n v="2"/>
    <x v="0"/>
    <x v="6"/>
    <n v="9"/>
    <x v="3"/>
  </r>
  <r>
    <x v="5"/>
    <s v="AWD-EVR-Grote oostelijke plas"/>
    <d v="2017-05-15T12:30:00"/>
    <n v="4"/>
    <x v="7"/>
    <s v="Brachytron pratense"/>
    <n v="1"/>
    <x v="0"/>
    <x v="7"/>
    <n v="5"/>
    <x v="3"/>
  </r>
  <r>
    <x v="5"/>
    <s v="AWD-EVR-Grote oostelijke plas"/>
    <d v="2017-05-15T12:30:00"/>
    <n v="4"/>
    <x v="10"/>
    <s v="Libellula quadrimaculata"/>
    <n v="2"/>
    <x v="0"/>
    <x v="7"/>
    <n v="5"/>
    <x v="2"/>
  </r>
  <r>
    <x v="5"/>
    <s v="AWD-EVR-Grote oostelijke plas"/>
    <d v="2017-05-15T12:30:00"/>
    <n v="4"/>
    <x v="8"/>
    <s v="Aeshna isoceles"/>
    <n v="1"/>
    <x v="0"/>
    <x v="7"/>
    <n v="5"/>
    <x v="3"/>
  </r>
  <r>
    <x v="5"/>
    <s v="AWD-EVR-Grote oostelijke plas"/>
    <d v="2017-05-15T12:30:00"/>
    <n v="1"/>
    <x v="10"/>
    <s v="Libellula quadrimaculata"/>
    <n v="4"/>
    <x v="0"/>
    <x v="7"/>
    <n v="5"/>
    <x v="2"/>
  </r>
  <r>
    <x v="5"/>
    <s v="AWD-EVR-Grote oostelijke plas"/>
    <d v="2017-05-15T12:30:00"/>
    <n v="4"/>
    <x v="1"/>
    <s v="Ischnura elegans"/>
    <n v="2"/>
    <x v="0"/>
    <x v="7"/>
    <n v="5"/>
    <x v="1"/>
  </r>
  <r>
    <x v="5"/>
    <s v="AWD-EVR-Grote oostelijke plas"/>
    <d v="2017-05-15T12:30:00"/>
    <n v="4"/>
    <x v="2"/>
    <s v="Pyrrhosoma nymphula"/>
    <n v="4"/>
    <x v="0"/>
    <x v="7"/>
    <n v="5"/>
    <x v="1"/>
  </r>
  <r>
    <x v="5"/>
    <s v="AWD-EVR-Grote oostelijke plas"/>
    <d v="2017-05-15T12:30:00"/>
    <n v="4"/>
    <x v="6"/>
    <s v="Coenagrion puella"/>
    <n v="4"/>
    <x v="0"/>
    <x v="7"/>
    <n v="5"/>
    <x v="1"/>
  </r>
  <r>
    <x v="5"/>
    <s v="AWD-EVR-Grote oostelijke plas"/>
    <d v="2017-05-17T12:30:00"/>
    <n v="4"/>
    <x v="7"/>
    <s v="Brachytron pratense"/>
    <n v="2"/>
    <x v="0"/>
    <x v="7"/>
    <n v="5"/>
    <x v="3"/>
  </r>
  <r>
    <x v="5"/>
    <s v="AWD-EVR-Grote oostelijke plas"/>
    <d v="2017-05-17T12:30:00"/>
    <n v="4"/>
    <x v="10"/>
    <s v="Libellula quadrimaculata"/>
    <n v="5"/>
    <x v="0"/>
    <x v="7"/>
    <n v="5"/>
    <x v="2"/>
  </r>
  <r>
    <x v="5"/>
    <s v="AWD-EVR-Grote oostelijke plas"/>
    <d v="2017-05-17T12:30:00"/>
    <n v="1"/>
    <x v="7"/>
    <s v="Brachytron pratense"/>
    <n v="3"/>
    <x v="0"/>
    <x v="7"/>
    <n v="5"/>
    <x v="3"/>
  </r>
  <r>
    <x v="5"/>
    <s v="AWD-EVR-Grote oostelijke plas"/>
    <d v="2017-05-17T12:30:00"/>
    <n v="1"/>
    <x v="10"/>
    <s v="Libellula quadrimaculata"/>
    <n v="9"/>
    <x v="0"/>
    <x v="7"/>
    <n v="5"/>
    <x v="2"/>
  </r>
  <r>
    <x v="5"/>
    <s v="AWD-EVR-Grote oostelijke plas"/>
    <d v="2017-05-17T12:30:00"/>
    <n v="4"/>
    <x v="6"/>
    <s v="Coenagrion puella"/>
    <n v="18"/>
    <x v="0"/>
    <x v="7"/>
    <n v="5"/>
    <x v="1"/>
  </r>
  <r>
    <x v="5"/>
    <s v="AWD-EVR-Grote oostelijke plas"/>
    <d v="2017-05-17T12:30:00"/>
    <n v="4"/>
    <x v="2"/>
    <s v="Pyrrhosoma nymphula"/>
    <n v="3"/>
    <x v="0"/>
    <x v="7"/>
    <n v="5"/>
    <x v="1"/>
  </r>
  <r>
    <x v="5"/>
    <s v="AWD-EVR-Grote oostelijke plas"/>
    <d v="2017-05-31T11:50:00"/>
    <n v="4"/>
    <x v="5"/>
    <s v="Orthetrum cancellatum"/>
    <n v="2"/>
    <x v="0"/>
    <x v="7"/>
    <n v="5"/>
    <x v="2"/>
  </r>
  <r>
    <x v="5"/>
    <s v="AWD-EVR-Grote oostelijke plas"/>
    <d v="2017-05-31T11:50:00"/>
    <n v="4"/>
    <x v="7"/>
    <s v="Brachytron pratense"/>
    <n v="1"/>
    <x v="0"/>
    <x v="7"/>
    <n v="5"/>
    <x v="3"/>
  </r>
  <r>
    <x v="5"/>
    <s v="AWD-EVR-Grote oostelijke plas"/>
    <d v="2017-05-31T11:50:00"/>
    <n v="4"/>
    <x v="10"/>
    <s v="Libellula quadrimaculata"/>
    <n v="15"/>
    <x v="0"/>
    <x v="7"/>
    <n v="5"/>
    <x v="2"/>
  </r>
  <r>
    <x v="5"/>
    <s v="AWD-EVR-Grote oostelijke plas"/>
    <d v="2017-05-31T11:50:00"/>
    <n v="4"/>
    <x v="8"/>
    <s v="Aeshna isoceles"/>
    <n v="1"/>
    <x v="0"/>
    <x v="7"/>
    <n v="5"/>
    <x v="3"/>
  </r>
  <r>
    <x v="5"/>
    <s v="AWD-EVR-Grote oostelijke plas"/>
    <d v="2017-05-31T11:50:00"/>
    <n v="1"/>
    <x v="5"/>
    <s v="Orthetrum cancellatum"/>
    <n v="5"/>
    <x v="0"/>
    <x v="7"/>
    <n v="5"/>
    <x v="2"/>
  </r>
  <r>
    <x v="5"/>
    <s v="AWD-EVR-Grote oostelijke plas"/>
    <d v="2017-05-31T11:50:00"/>
    <n v="1"/>
    <x v="7"/>
    <s v="Brachytron pratense"/>
    <n v="2"/>
    <x v="0"/>
    <x v="7"/>
    <n v="5"/>
    <x v="3"/>
  </r>
  <r>
    <x v="5"/>
    <s v="AWD-EVR-Grote oostelijke plas"/>
    <d v="2017-05-31T11:50:00"/>
    <n v="1"/>
    <x v="10"/>
    <s v="Libellula quadrimaculata"/>
    <n v="26"/>
    <x v="0"/>
    <x v="7"/>
    <n v="5"/>
    <x v="2"/>
  </r>
  <r>
    <x v="5"/>
    <s v="AWD-EVR-Grote oostelijke plas"/>
    <d v="2017-05-31T11:50:00"/>
    <n v="4"/>
    <x v="6"/>
    <s v="Coenagrion puella"/>
    <n v="60"/>
    <x v="0"/>
    <x v="7"/>
    <n v="5"/>
    <x v="1"/>
  </r>
  <r>
    <x v="5"/>
    <s v="AWD-EVR-Grote oostelijke plas"/>
    <d v="2017-05-31T11:50:00"/>
    <n v="4"/>
    <x v="1"/>
    <s v="Ischnura elegans"/>
    <n v="4"/>
    <x v="0"/>
    <x v="7"/>
    <n v="5"/>
    <x v="1"/>
  </r>
  <r>
    <x v="5"/>
    <s v="AWD-EVR-Grote oostelijke plas"/>
    <d v="2017-05-31T11:50:00"/>
    <n v="4"/>
    <x v="20"/>
    <s v="Anax parthenope"/>
    <n v="1"/>
    <x v="0"/>
    <x v="7"/>
    <n v="5"/>
    <x v="3"/>
  </r>
  <r>
    <x v="5"/>
    <s v="AWD-EVR-Grote oostelijke plas"/>
    <d v="2017-06-14T12:45:00"/>
    <n v="4"/>
    <x v="9"/>
    <s v="Anax imperator"/>
    <n v="2"/>
    <x v="0"/>
    <x v="7"/>
    <n v="6"/>
    <x v="3"/>
  </r>
  <r>
    <x v="5"/>
    <s v="AWD-EVR-Grote oostelijke plas"/>
    <d v="2017-06-14T12:45:00"/>
    <n v="4"/>
    <x v="10"/>
    <s v="Libellula quadrimaculata"/>
    <n v="6"/>
    <x v="0"/>
    <x v="7"/>
    <n v="6"/>
    <x v="2"/>
  </r>
  <r>
    <x v="5"/>
    <s v="AWD-EVR-Grote oostelijke plas"/>
    <d v="2017-06-14T12:45:00"/>
    <n v="4"/>
    <x v="8"/>
    <s v="Aeshna isoceles"/>
    <n v="1"/>
    <x v="0"/>
    <x v="7"/>
    <n v="6"/>
    <x v="3"/>
  </r>
  <r>
    <x v="5"/>
    <s v="AWD-EVR-Grote oostelijke plas"/>
    <d v="2017-06-14T12:45:00"/>
    <n v="1"/>
    <x v="9"/>
    <s v="Anax imperator"/>
    <n v="3"/>
    <x v="0"/>
    <x v="7"/>
    <n v="6"/>
    <x v="3"/>
  </r>
  <r>
    <x v="5"/>
    <s v="AWD-EVR-Grote oostelijke plas"/>
    <d v="2017-06-14T12:45:00"/>
    <n v="1"/>
    <x v="10"/>
    <s v="Libellula quadrimaculata"/>
    <n v="17"/>
    <x v="0"/>
    <x v="7"/>
    <n v="6"/>
    <x v="2"/>
  </r>
  <r>
    <x v="5"/>
    <s v="AWD-EVR-Grote oostelijke plas"/>
    <d v="2017-06-14T12:45:00"/>
    <n v="1"/>
    <x v="8"/>
    <s v="Aeshna isoceles"/>
    <n v="2"/>
    <x v="0"/>
    <x v="7"/>
    <n v="6"/>
    <x v="3"/>
  </r>
  <r>
    <x v="5"/>
    <s v="AWD-EVR-Grote oostelijke plas"/>
    <d v="2017-06-14T12:45:00"/>
    <n v="4"/>
    <x v="6"/>
    <s v="Coenagrion puella"/>
    <n v="85"/>
    <x v="0"/>
    <x v="7"/>
    <n v="6"/>
    <x v="1"/>
  </r>
  <r>
    <x v="5"/>
    <s v="AWD-EVR-Grote oostelijke plas"/>
    <d v="2017-06-14T12:45:00"/>
    <n v="4"/>
    <x v="5"/>
    <s v="Orthetrum cancellatum"/>
    <n v="2"/>
    <x v="0"/>
    <x v="7"/>
    <n v="6"/>
    <x v="2"/>
  </r>
  <r>
    <x v="5"/>
    <s v="AWD-EVR-Grote oostelijke plas"/>
    <d v="2017-06-14T12:45:00"/>
    <n v="4"/>
    <x v="1"/>
    <s v="Ischnura elegans"/>
    <n v="6"/>
    <x v="0"/>
    <x v="7"/>
    <n v="6"/>
    <x v="1"/>
  </r>
  <r>
    <x v="5"/>
    <s v="AWD-EVR-Grote oostelijke plas"/>
    <d v="2017-06-22T11:15:00"/>
    <n v="4"/>
    <x v="10"/>
    <s v="Libellula quadrimaculata"/>
    <n v="4"/>
    <x v="0"/>
    <x v="7"/>
    <n v="6"/>
    <x v="2"/>
  </r>
  <r>
    <x v="5"/>
    <s v="AWD-EVR-Grote oostelijke plas"/>
    <d v="2017-07-26T11:00:00"/>
    <n v="4"/>
    <x v="11"/>
    <s v="Lestes sponsa"/>
    <n v="6"/>
    <x v="0"/>
    <x v="7"/>
    <n v="7"/>
    <x v="0"/>
  </r>
  <r>
    <x v="5"/>
    <s v="AWD-EVR-Grote oostelijke plas"/>
    <d v="2017-07-26T11:00:00"/>
    <n v="4"/>
    <x v="1"/>
    <s v="Ischnura elegans"/>
    <n v="6"/>
    <x v="0"/>
    <x v="7"/>
    <n v="7"/>
    <x v="1"/>
  </r>
  <r>
    <x v="5"/>
    <s v="AWD-EVR-Grote oostelijke plas"/>
    <d v="2017-08-14T12:00:00"/>
    <n v="4"/>
    <x v="11"/>
    <s v="Lestes sponsa"/>
    <n v="10"/>
    <x v="0"/>
    <x v="7"/>
    <n v="8"/>
    <x v="0"/>
  </r>
  <r>
    <x v="5"/>
    <s v="AWD-EVR-Grote oostelijke plas"/>
    <d v="2017-08-14T12:00:00"/>
    <n v="4"/>
    <x v="1"/>
    <s v="Ischnura elegans"/>
    <n v="5"/>
    <x v="0"/>
    <x v="7"/>
    <n v="8"/>
    <x v="1"/>
  </r>
  <r>
    <x v="5"/>
    <s v="AWD-EVR-Grote oostelijke plas"/>
    <d v="2017-08-14T12:00:00"/>
    <n v="4"/>
    <x v="3"/>
    <s v="Enallagma cyathigerum"/>
    <n v="1"/>
    <x v="0"/>
    <x v="7"/>
    <n v="8"/>
    <x v="1"/>
  </r>
  <r>
    <x v="5"/>
    <s v="AWD-EVR-Grote oostelijke plas"/>
    <d v="2017-08-14T12:00:00"/>
    <n v="4"/>
    <x v="12"/>
    <s v="Sympetrum striolatum"/>
    <n v="1"/>
    <x v="0"/>
    <x v="7"/>
    <n v="8"/>
    <x v="2"/>
  </r>
  <r>
    <x v="5"/>
    <s v="AWD-EVR-Grote oostelijke plas"/>
    <d v="2017-08-23T13:45:00"/>
    <n v="4"/>
    <x v="23"/>
    <s v="Sympetrum striolatum/vulgatum"/>
    <n v="6"/>
    <x v="0"/>
    <x v="7"/>
    <n v="8"/>
    <x v="2"/>
  </r>
  <r>
    <x v="5"/>
    <s v="AWD-EVR-Grote oostelijke plas"/>
    <d v="2017-08-23T13:45:00"/>
    <n v="4"/>
    <x v="11"/>
    <s v="Lestes sponsa"/>
    <n v="2"/>
    <x v="0"/>
    <x v="7"/>
    <n v="8"/>
    <x v="0"/>
  </r>
  <r>
    <x v="5"/>
    <s v="AWD-EVR-Grote oostelijke plas"/>
    <d v="2017-08-23T13:45:00"/>
    <n v="4"/>
    <x v="13"/>
    <s v="Chalcolestes viridis"/>
    <n v="1"/>
    <x v="0"/>
    <x v="7"/>
    <n v="8"/>
    <x v="0"/>
  </r>
  <r>
    <x v="5"/>
    <s v="AWD-EVR-Grote oostelijke plas"/>
    <d v="2017-08-23T13:45:00"/>
    <n v="4"/>
    <x v="1"/>
    <s v="Ischnura elegans"/>
    <n v="3"/>
    <x v="0"/>
    <x v="7"/>
    <n v="8"/>
    <x v="1"/>
  </r>
  <r>
    <x v="5"/>
    <s v="AWD-EVR-Grote oostelijke plas"/>
    <d v="2017-08-23T13:45:00"/>
    <n v="4"/>
    <x v="14"/>
    <s v="Aeshna mixta"/>
    <n v="2"/>
    <x v="0"/>
    <x v="7"/>
    <n v="8"/>
    <x v="3"/>
  </r>
  <r>
    <x v="5"/>
    <s v="AWD-EVR-Grote oostelijke plas"/>
    <d v="2017-08-23T13:45:00"/>
    <n v="4"/>
    <x v="3"/>
    <s v="Enallagma cyathigerum"/>
    <n v="2"/>
    <x v="0"/>
    <x v="7"/>
    <n v="8"/>
    <x v="1"/>
  </r>
  <r>
    <x v="5"/>
    <s v="AWD-EVR-Grote oostelijke plas"/>
    <d v="2017-09-04T12:30:00"/>
    <n v="4"/>
    <x v="23"/>
    <s v="Sympetrum striolatum/vulgatum"/>
    <n v="1"/>
    <x v="0"/>
    <x v="7"/>
    <n v="9"/>
    <x v="2"/>
  </r>
  <r>
    <x v="5"/>
    <s v="AWD-EVR-Grote oostelijke plas"/>
    <d v="2017-09-04T12:30:00"/>
    <n v="4"/>
    <x v="11"/>
    <s v="Lestes sponsa"/>
    <n v="2"/>
    <x v="0"/>
    <x v="7"/>
    <n v="9"/>
    <x v="0"/>
  </r>
  <r>
    <x v="5"/>
    <s v="AWD-EVR-Grote oostelijke plas"/>
    <d v="2017-09-04T12:30:00"/>
    <n v="4"/>
    <x v="14"/>
    <s v="Aeshna mixta"/>
    <n v="1"/>
    <x v="0"/>
    <x v="7"/>
    <n v="9"/>
    <x v="3"/>
  </r>
  <r>
    <x v="5"/>
    <s v="AWD-EVR-Grote oostelijke plas"/>
    <d v="2017-09-04T12:30:00"/>
    <n v="1"/>
    <x v="23"/>
    <s v="Sympetrum striolatum/vulgatum"/>
    <n v="11"/>
    <x v="0"/>
    <x v="7"/>
    <n v="9"/>
    <x v="2"/>
  </r>
  <r>
    <x v="5"/>
    <s v="AWD-EVR-Grote oostelijke plas"/>
    <d v="2017-09-04T12:30:00"/>
    <n v="4"/>
    <x v="13"/>
    <s v="Chalcolestes viridis"/>
    <n v="4"/>
    <x v="0"/>
    <x v="7"/>
    <n v="9"/>
    <x v="0"/>
  </r>
  <r>
    <x v="5"/>
    <s v="AWD-EVR-Grote oostelijke plas"/>
    <d v="2017-09-04T12:30:00"/>
    <n v="1"/>
    <x v="14"/>
    <s v="Aeshna mixta"/>
    <n v="1"/>
    <x v="0"/>
    <x v="7"/>
    <n v="9"/>
    <x v="3"/>
  </r>
  <r>
    <x v="5"/>
    <s v="AWD-EVR-Grote oostelijke plas"/>
    <d v="2017-09-04T12:30:00"/>
    <n v="4"/>
    <x v="3"/>
    <s v="Enallagma cyathigerum"/>
    <n v="1"/>
    <x v="0"/>
    <x v="7"/>
    <n v="9"/>
    <x v="1"/>
  </r>
  <r>
    <x v="5"/>
    <s v="AWD-EVR-Grote oostelijke plas"/>
    <d v="2018-04-16T12:00:00"/>
    <n v="4"/>
    <x v="2"/>
    <s v="Pyrrhosoma nymphula"/>
    <n v="2"/>
    <x v="0"/>
    <x v="10"/>
    <n v="4"/>
    <x v="1"/>
  </r>
  <r>
    <x v="5"/>
    <s v="AWD-EVR-Grote oostelijke plas"/>
    <d v="2018-05-15T11:30:00"/>
    <n v="4"/>
    <x v="6"/>
    <s v="Coenagrion puella"/>
    <n v="6"/>
    <x v="0"/>
    <x v="10"/>
    <n v="5"/>
    <x v="1"/>
  </r>
  <r>
    <x v="5"/>
    <s v="AWD-EVR-Grote oostelijke plas"/>
    <d v="2018-05-15T11:30:00"/>
    <n v="4"/>
    <x v="7"/>
    <s v="Brachytron pratense"/>
    <n v="1"/>
    <x v="0"/>
    <x v="10"/>
    <n v="5"/>
    <x v="3"/>
  </r>
  <r>
    <x v="5"/>
    <s v="AWD-EVR-Grote oostelijke plas"/>
    <d v="2018-05-15T11:30:00"/>
    <n v="4"/>
    <x v="10"/>
    <s v="Libellula quadrimaculata"/>
    <n v="15"/>
    <x v="0"/>
    <x v="10"/>
    <n v="5"/>
    <x v="2"/>
  </r>
  <r>
    <x v="5"/>
    <s v="AWD-EVR-Grote oostelijke plas"/>
    <d v="2018-05-15T11:30:00"/>
    <n v="4"/>
    <x v="8"/>
    <s v="Aeshna isoceles"/>
    <n v="2"/>
    <x v="0"/>
    <x v="10"/>
    <n v="5"/>
    <x v="3"/>
  </r>
  <r>
    <x v="5"/>
    <s v="AWD-EVR-Grote oostelijke plas"/>
    <d v="2018-05-15T11:30:00"/>
    <n v="4"/>
    <x v="2"/>
    <s v="Pyrrhosoma nymphula"/>
    <n v="2"/>
    <x v="0"/>
    <x v="10"/>
    <n v="5"/>
    <x v="1"/>
  </r>
  <r>
    <x v="5"/>
    <s v="AWD-EVR-Grote oostelijke plas"/>
    <d v="2018-05-15T11:30:00"/>
    <n v="1"/>
    <x v="7"/>
    <s v="Brachytron pratense"/>
    <n v="2"/>
    <x v="0"/>
    <x v="10"/>
    <n v="5"/>
    <x v="3"/>
  </r>
  <r>
    <x v="5"/>
    <s v="AWD-EVR-Grote oostelijke plas"/>
    <d v="2018-05-15T11:30:00"/>
    <n v="1"/>
    <x v="10"/>
    <s v="Libellula quadrimaculata"/>
    <n v="14"/>
    <x v="0"/>
    <x v="10"/>
    <n v="5"/>
    <x v="2"/>
  </r>
  <r>
    <x v="5"/>
    <s v="AWD-EVR-Grote oostelijke plas"/>
    <d v="2018-05-29T11:45:00"/>
    <n v="4"/>
    <x v="6"/>
    <s v="Coenagrion puella"/>
    <n v="50"/>
    <x v="0"/>
    <x v="10"/>
    <n v="5"/>
    <x v="1"/>
  </r>
  <r>
    <x v="5"/>
    <s v="AWD-EVR-Grote oostelijke plas"/>
    <d v="2018-05-29T11:45:00"/>
    <n v="4"/>
    <x v="7"/>
    <s v="Brachytron pratense"/>
    <n v="1"/>
    <x v="0"/>
    <x v="10"/>
    <n v="5"/>
    <x v="3"/>
  </r>
  <r>
    <x v="5"/>
    <s v="AWD-EVR-Grote oostelijke plas"/>
    <d v="2018-05-29T11:45:00"/>
    <n v="4"/>
    <x v="9"/>
    <s v="Anax imperator"/>
    <n v="3"/>
    <x v="0"/>
    <x v="10"/>
    <n v="5"/>
    <x v="3"/>
  </r>
  <r>
    <x v="5"/>
    <s v="AWD-EVR-Grote oostelijke plas"/>
    <d v="2018-05-29T11:45:00"/>
    <n v="4"/>
    <x v="1"/>
    <s v="Ischnura elegans"/>
    <n v="2"/>
    <x v="0"/>
    <x v="10"/>
    <n v="5"/>
    <x v="1"/>
  </r>
  <r>
    <x v="5"/>
    <s v="AWD-EVR-Grote oostelijke plas"/>
    <d v="2018-05-29T11:45:00"/>
    <n v="4"/>
    <x v="28"/>
    <s v="Leucorrhinia dubia"/>
    <n v="1"/>
    <x v="0"/>
    <x v="10"/>
    <n v="5"/>
    <x v="2"/>
  </r>
  <r>
    <x v="5"/>
    <s v="AWD-EVR-Grote oostelijke plas"/>
    <d v="2018-05-29T11:45:00"/>
    <n v="4"/>
    <x v="10"/>
    <s v="Libellula quadrimaculata"/>
    <n v="40"/>
    <x v="0"/>
    <x v="10"/>
    <n v="5"/>
    <x v="2"/>
  </r>
  <r>
    <x v="5"/>
    <s v="AWD-EVR-Grote oostelijke plas"/>
    <d v="2018-05-29T11:45:00"/>
    <n v="4"/>
    <x v="8"/>
    <s v="Aeshna isoceles"/>
    <n v="2"/>
    <x v="0"/>
    <x v="10"/>
    <n v="5"/>
    <x v="3"/>
  </r>
  <r>
    <x v="5"/>
    <s v="AWD-EVR-Grote oostelijke plas"/>
    <d v="2018-05-29T11:45:00"/>
    <n v="1"/>
    <x v="6"/>
    <s v="Coenagrion puella"/>
    <n v="30"/>
    <x v="0"/>
    <x v="10"/>
    <n v="5"/>
    <x v="1"/>
  </r>
  <r>
    <x v="5"/>
    <s v="AWD-EVR-Grote oostelijke plas"/>
    <d v="2018-05-29T11:45:00"/>
    <n v="1"/>
    <x v="7"/>
    <s v="Brachytron pratense"/>
    <n v="4"/>
    <x v="0"/>
    <x v="10"/>
    <n v="5"/>
    <x v="3"/>
  </r>
  <r>
    <x v="5"/>
    <s v="AWD-EVR-Grote oostelijke plas"/>
    <d v="2018-05-29T11:45:00"/>
    <n v="1"/>
    <x v="9"/>
    <s v="Anax imperator"/>
    <n v="3"/>
    <x v="0"/>
    <x v="10"/>
    <n v="5"/>
    <x v="3"/>
  </r>
  <r>
    <x v="5"/>
    <s v="AWD-EVR-Grote oostelijke plas"/>
    <d v="2018-05-29T11:45:00"/>
    <n v="1"/>
    <x v="10"/>
    <s v="Libellula quadrimaculata"/>
    <n v="20"/>
    <x v="0"/>
    <x v="10"/>
    <n v="5"/>
    <x v="2"/>
  </r>
  <r>
    <x v="5"/>
    <s v="AWD-EVR-Grote oostelijke plas"/>
    <d v="2018-05-29T11:45:00"/>
    <n v="4"/>
    <x v="5"/>
    <s v="Orthetrum cancellatum"/>
    <n v="3"/>
    <x v="0"/>
    <x v="10"/>
    <n v="5"/>
    <x v="2"/>
  </r>
  <r>
    <x v="5"/>
    <s v="AWD-EVR-Grote oostelijke plas"/>
    <d v="2018-05-29T11:45:00"/>
    <n v="4"/>
    <x v="24"/>
    <s v="Leucorrhinia pectoralis"/>
    <n v="1"/>
    <x v="0"/>
    <x v="10"/>
    <n v="5"/>
    <x v="2"/>
  </r>
  <r>
    <x v="5"/>
    <s v="AWD-EVR-Grote oostelijke plas"/>
    <d v="2018-05-29T11:45:00"/>
    <n v="4"/>
    <x v="32"/>
    <s v="Leucorrhinia caudalis"/>
    <n v="1"/>
    <x v="0"/>
    <x v="10"/>
    <n v="5"/>
    <x v="2"/>
  </r>
  <r>
    <x v="5"/>
    <s v="AWD-EVR-Grote oostelijke plas"/>
    <d v="2018-06-06T11:45:00"/>
    <n v="4"/>
    <x v="6"/>
    <s v="Coenagrion puella"/>
    <n v="60"/>
    <x v="0"/>
    <x v="10"/>
    <n v="6"/>
    <x v="1"/>
  </r>
  <r>
    <x v="5"/>
    <s v="AWD-EVR-Grote oostelijke plas"/>
    <d v="2018-06-06T11:45:00"/>
    <n v="4"/>
    <x v="1"/>
    <s v="Ischnura elegans"/>
    <n v="5"/>
    <x v="0"/>
    <x v="10"/>
    <n v="6"/>
    <x v="1"/>
  </r>
  <r>
    <x v="5"/>
    <s v="AWD-EVR-Grote oostelijke plas"/>
    <d v="2018-06-06T11:45:00"/>
    <n v="4"/>
    <x v="10"/>
    <s v="Libellula quadrimaculata"/>
    <n v="20"/>
    <x v="0"/>
    <x v="10"/>
    <n v="6"/>
    <x v="2"/>
  </r>
  <r>
    <x v="5"/>
    <s v="AWD-EVR-Grote oostelijke plas"/>
    <d v="2018-06-06T11:45:00"/>
    <n v="1"/>
    <x v="6"/>
    <s v="Coenagrion puella"/>
    <n v="80"/>
    <x v="0"/>
    <x v="10"/>
    <n v="6"/>
    <x v="1"/>
  </r>
  <r>
    <x v="5"/>
    <s v="AWD-EVR-Grote oostelijke plas"/>
    <d v="2018-06-06T11:45:00"/>
    <n v="1"/>
    <x v="1"/>
    <s v="Ischnura elegans"/>
    <n v="7"/>
    <x v="0"/>
    <x v="10"/>
    <n v="6"/>
    <x v="1"/>
  </r>
  <r>
    <x v="5"/>
    <s v="AWD-EVR-Grote oostelijke plas"/>
    <d v="2018-06-06T11:45:00"/>
    <n v="1"/>
    <x v="10"/>
    <s v="Libellula quadrimaculata"/>
    <n v="30"/>
    <x v="0"/>
    <x v="10"/>
    <n v="6"/>
    <x v="2"/>
  </r>
  <r>
    <x v="5"/>
    <s v="AWD-EVR-Grote oostelijke plas"/>
    <d v="2018-06-06T11:45:00"/>
    <n v="4"/>
    <x v="24"/>
    <s v="Leucorrhinia pectoralis"/>
    <n v="1"/>
    <x v="0"/>
    <x v="10"/>
    <n v="6"/>
    <x v="2"/>
  </r>
  <r>
    <x v="5"/>
    <s v="AWD-EVR-Grote oostelijke plas"/>
    <d v="2018-06-06T11:45:00"/>
    <n v="4"/>
    <x v="5"/>
    <s v="Orthetrum cancellatum"/>
    <n v="1"/>
    <x v="0"/>
    <x v="10"/>
    <n v="6"/>
    <x v="2"/>
  </r>
  <r>
    <x v="5"/>
    <s v="AWD-EVR-Grote oostelijke plas"/>
    <d v="2018-06-06T11:45:00"/>
    <n v="4"/>
    <x v="7"/>
    <s v="Brachytron pratense"/>
    <n v="1"/>
    <x v="0"/>
    <x v="10"/>
    <n v="6"/>
    <x v="3"/>
  </r>
  <r>
    <x v="5"/>
    <s v="AWD-EVR-Grote oostelijke plas"/>
    <d v="2018-06-06T11:45:00"/>
    <n v="4"/>
    <x v="9"/>
    <s v="Anax imperator"/>
    <n v="3"/>
    <x v="0"/>
    <x v="10"/>
    <n v="6"/>
    <x v="3"/>
  </r>
  <r>
    <x v="5"/>
    <s v="AWD-EVR-Grote oostelijke plas"/>
    <d v="2018-06-06T11:45:00"/>
    <n v="4"/>
    <x v="32"/>
    <s v="Leucorrhinia caudalis"/>
    <n v="1"/>
    <x v="0"/>
    <x v="10"/>
    <n v="6"/>
    <x v="2"/>
  </r>
  <r>
    <x v="5"/>
    <s v="AWD-EVR-Grote oostelijke plas"/>
    <d v="2018-06-06T11:45:00"/>
    <n v="4"/>
    <x v="8"/>
    <s v="Aeshna isoceles"/>
    <n v="1"/>
    <x v="0"/>
    <x v="10"/>
    <n v="6"/>
    <x v="3"/>
  </r>
  <r>
    <x v="5"/>
    <s v="AWD-EVR-Grote oostelijke plas"/>
    <d v="2018-06-15T12:30:00"/>
    <n v="4"/>
    <x v="6"/>
    <s v="Coenagrion puella"/>
    <n v="50"/>
    <x v="0"/>
    <x v="10"/>
    <n v="6"/>
    <x v="1"/>
  </r>
  <r>
    <x v="5"/>
    <s v="AWD-EVR-Grote oostelijke plas"/>
    <d v="2018-06-15T12:30:00"/>
    <n v="4"/>
    <x v="9"/>
    <s v="Anax imperator"/>
    <n v="1"/>
    <x v="0"/>
    <x v="10"/>
    <n v="6"/>
    <x v="3"/>
  </r>
  <r>
    <x v="5"/>
    <s v="AWD-EVR-Grote oostelijke plas"/>
    <d v="2018-06-15T12:30:00"/>
    <n v="4"/>
    <x v="1"/>
    <s v="Ischnura elegans"/>
    <n v="6"/>
    <x v="0"/>
    <x v="10"/>
    <n v="6"/>
    <x v="1"/>
  </r>
  <r>
    <x v="5"/>
    <s v="AWD-EVR-Grote oostelijke plas"/>
    <d v="2018-06-15T12:30:00"/>
    <n v="4"/>
    <x v="10"/>
    <s v="Libellula quadrimaculata"/>
    <n v="10"/>
    <x v="0"/>
    <x v="10"/>
    <n v="6"/>
    <x v="2"/>
  </r>
  <r>
    <x v="5"/>
    <s v="AWD-EVR-Grote oostelijke plas"/>
    <d v="2018-06-15T12:30:00"/>
    <n v="4"/>
    <x v="8"/>
    <s v="Aeshna isoceles"/>
    <n v="1"/>
    <x v="0"/>
    <x v="10"/>
    <n v="6"/>
    <x v="3"/>
  </r>
  <r>
    <x v="5"/>
    <s v="AWD-EVR-Grote oostelijke plas"/>
    <d v="2018-06-15T12:30:00"/>
    <n v="1"/>
    <x v="6"/>
    <s v="Coenagrion puella"/>
    <n v="60"/>
    <x v="0"/>
    <x v="10"/>
    <n v="6"/>
    <x v="1"/>
  </r>
  <r>
    <x v="5"/>
    <s v="AWD-EVR-Grote oostelijke plas"/>
    <d v="2018-06-15T12:30:00"/>
    <n v="1"/>
    <x v="1"/>
    <s v="Ischnura elegans"/>
    <n v="10"/>
    <x v="0"/>
    <x v="10"/>
    <n v="6"/>
    <x v="1"/>
  </r>
  <r>
    <x v="5"/>
    <s v="AWD-EVR-Grote oostelijke plas"/>
    <d v="2018-06-15T12:30:00"/>
    <n v="1"/>
    <x v="10"/>
    <s v="Libellula quadrimaculata"/>
    <n v="3"/>
    <x v="0"/>
    <x v="10"/>
    <n v="6"/>
    <x v="2"/>
  </r>
  <r>
    <x v="5"/>
    <s v="AWD-EVR-Grote oostelijke plas"/>
    <d v="2018-06-15T12:30:00"/>
    <n v="4"/>
    <x v="24"/>
    <s v="Leucorrhinia pectoralis"/>
    <n v="1"/>
    <x v="0"/>
    <x v="10"/>
    <n v="6"/>
    <x v="2"/>
  </r>
  <r>
    <x v="5"/>
    <s v="AWD-EVR-Grote oostelijke plas"/>
    <d v="2018-06-15T12:30:00"/>
    <n v="4"/>
    <x v="5"/>
    <s v="Orthetrum cancellatum"/>
    <n v="1"/>
    <x v="0"/>
    <x v="10"/>
    <n v="6"/>
    <x v="2"/>
  </r>
  <r>
    <x v="5"/>
    <s v="AWD-EVR-Grote oostelijke plas"/>
    <d v="2018-06-15T12:30:00"/>
    <n v="4"/>
    <x v="7"/>
    <s v="Brachytron pratense"/>
    <n v="1"/>
    <x v="0"/>
    <x v="10"/>
    <n v="6"/>
    <x v="3"/>
  </r>
  <r>
    <x v="5"/>
    <s v="AWD-EVR-Grote oostelijke plas"/>
    <d v="2018-07-05T13:45:00"/>
    <n v="4"/>
    <x v="6"/>
    <s v="Coenagrion puella"/>
    <n v="50"/>
    <x v="0"/>
    <x v="10"/>
    <n v="7"/>
    <x v="1"/>
  </r>
  <r>
    <x v="5"/>
    <s v="AWD-EVR-Grote oostelijke plas"/>
    <d v="2018-07-05T13:45:00"/>
    <n v="4"/>
    <x v="11"/>
    <s v="Lestes sponsa"/>
    <n v="1"/>
    <x v="0"/>
    <x v="10"/>
    <n v="7"/>
    <x v="0"/>
  </r>
  <r>
    <x v="5"/>
    <s v="AWD-EVR-Grote oostelijke plas"/>
    <d v="2018-07-05T13:45:00"/>
    <n v="4"/>
    <x v="1"/>
    <s v="Ischnura elegans"/>
    <n v="8"/>
    <x v="0"/>
    <x v="10"/>
    <n v="7"/>
    <x v="1"/>
  </r>
  <r>
    <x v="5"/>
    <s v="AWD-EVR-Grote oostelijke plas"/>
    <d v="2018-07-05T13:45:00"/>
    <n v="4"/>
    <x v="10"/>
    <s v="Libellula quadrimaculata"/>
    <n v="1"/>
    <x v="0"/>
    <x v="10"/>
    <n v="7"/>
    <x v="2"/>
  </r>
  <r>
    <x v="5"/>
    <s v="AWD-EVR-Grote oostelijke plas"/>
    <d v="2018-07-05T13:45:00"/>
    <n v="4"/>
    <x v="8"/>
    <s v="Aeshna isoceles"/>
    <n v="1"/>
    <x v="0"/>
    <x v="10"/>
    <n v="7"/>
    <x v="3"/>
  </r>
  <r>
    <x v="5"/>
    <s v="AWD-EVR-Grote oostelijke plas"/>
    <d v="2018-07-05T13:45:00"/>
    <n v="1"/>
    <x v="6"/>
    <s v="Coenagrion puella"/>
    <n v="20"/>
    <x v="0"/>
    <x v="10"/>
    <n v="7"/>
    <x v="1"/>
  </r>
  <r>
    <x v="5"/>
    <s v="AWD-EVR-Grote oostelijke plas"/>
    <d v="2018-07-05T13:45:00"/>
    <n v="1"/>
    <x v="10"/>
    <s v="Libellula quadrimaculata"/>
    <n v="1"/>
    <x v="0"/>
    <x v="10"/>
    <n v="7"/>
    <x v="2"/>
  </r>
  <r>
    <x v="5"/>
    <s v="AWD-EVR-Grote oostelijke plas"/>
    <d v="2018-07-05T13:45:00"/>
    <n v="4"/>
    <x v="23"/>
    <s v="Sympetrum striolatum/vulgatum"/>
    <n v="1"/>
    <x v="0"/>
    <x v="10"/>
    <n v="7"/>
    <x v="2"/>
  </r>
  <r>
    <x v="5"/>
    <s v="AWD-EVR-Grote oostelijke plas"/>
    <d v="2018-07-05T13:45:00"/>
    <n v="4"/>
    <x v="3"/>
    <s v="Enallagma cyathigerum"/>
    <n v="4"/>
    <x v="0"/>
    <x v="10"/>
    <n v="7"/>
    <x v="1"/>
  </r>
  <r>
    <x v="5"/>
    <s v="AWD-EVR-Grote oostelijke plas"/>
    <d v="2018-07-19T12:30:00"/>
    <n v="4"/>
    <x v="6"/>
    <s v="Coenagrion puella"/>
    <n v="30"/>
    <x v="0"/>
    <x v="10"/>
    <n v="7"/>
    <x v="1"/>
  </r>
  <r>
    <x v="5"/>
    <s v="AWD-EVR-Grote oostelijke plas"/>
    <d v="2018-07-19T12:30:00"/>
    <n v="4"/>
    <x v="23"/>
    <s v="Sympetrum striolatum/vulgatum"/>
    <n v="2"/>
    <x v="0"/>
    <x v="10"/>
    <n v="7"/>
    <x v="2"/>
  </r>
  <r>
    <x v="5"/>
    <s v="AWD-EVR-Grote oostelijke plas"/>
    <d v="2018-07-19T12:30:00"/>
    <n v="4"/>
    <x v="11"/>
    <s v="Lestes sponsa"/>
    <n v="2"/>
    <x v="0"/>
    <x v="10"/>
    <n v="7"/>
    <x v="0"/>
  </r>
  <r>
    <x v="5"/>
    <s v="AWD-EVR-Grote oostelijke plas"/>
    <d v="2018-07-19T12:30:00"/>
    <n v="4"/>
    <x v="1"/>
    <s v="Ischnura elegans"/>
    <n v="20"/>
    <x v="0"/>
    <x v="10"/>
    <n v="7"/>
    <x v="1"/>
  </r>
  <r>
    <x v="5"/>
    <s v="AWD-EVR-Grote oostelijke plas"/>
    <d v="2018-07-19T12:30:00"/>
    <n v="4"/>
    <x v="3"/>
    <s v="Enallagma cyathigerum"/>
    <n v="2"/>
    <x v="0"/>
    <x v="10"/>
    <n v="7"/>
    <x v="1"/>
  </r>
  <r>
    <x v="5"/>
    <s v="AWD-EVR-Grote oostelijke plas"/>
    <d v="2018-07-19T12:30:00"/>
    <n v="1"/>
    <x v="6"/>
    <s v="Coenagrion puella"/>
    <n v="15"/>
    <x v="0"/>
    <x v="10"/>
    <n v="7"/>
    <x v="1"/>
  </r>
  <r>
    <x v="5"/>
    <s v="AWD-EVR-Grote oostelijke plas"/>
    <d v="2018-07-19T12:30:00"/>
    <n v="1"/>
    <x v="23"/>
    <s v="Sympetrum striolatum/vulgatum"/>
    <n v="20"/>
    <x v="0"/>
    <x v="10"/>
    <n v="7"/>
    <x v="2"/>
  </r>
  <r>
    <x v="5"/>
    <s v="AWD-EVR-Grote oostelijke plas"/>
    <d v="2018-07-19T12:30:00"/>
    <n v="1"/>
    <x v="3"/>
    <s v="Enallagma cyathigerum"/>
    <n v="10"/>
    <x v="0"/>
    <x v="10"/>
    <n v="7"/>
    <x v="1"/>
  </r>
  <r>
    <x v="5"/>
    <s v="AWD-EVR-Grote oostelijke plas"/>
    <d v="2018-07-19T12:30:00"/>
    <n v="4"/>
    <x v="9"/>
    <s v="Anax imperator"/>
    <n v="1"/>
    <x v="0"/>
    <x v="10"/>
    <n v="7"/>
    <x v="3"/>
  </r>
  <r>
    <x v="5"/>
    <s v="AWD-EVR-Grote oostelijke plas"/>
    <d v="2018-09-19T12:30:00"/>
    <n v="4"/>
    <x v="23"/>
    <s v="Sympetrum striolatum/vulgatum"/>
    <n v="20"/>
    <x v="0"/>
    <x v="10"/>
    <n v="9"/>
    <x v="2"/>
  </r>
  <r>
    <x v="5"/>
    <s v="AWD-EVR-Grote oostelijke plas"/>
    <d v="2018-09-19T12:30:00"/>
    <n v="4"/>
    <x v="11"/>
    <s v="Lestes sponsa"/>
    <n v="10"/>
    <x v="0"/>
    <x v="10"/>
    <n v="9"/>
    <x v="0"/>
  </r>
  <r>
    <x v="5"/>
    <s v="AWD-EVR-Grote oostelijke plas"/>
    <d v="2018-09-19T12:30:00"/>
    <n v="4"/>
    <x v="14"/>
    <s v="Aeshna mixta"/>
    <n v="5"/>
    <x v="0"/>
    <x v="10"/>
    <n v="9"/>
    <x v="3"/>
  </r>
  <r>
    <x v="5"/>
    <s v="AWD-EVR-Grote oostelijke plas"/>
    <d v="2018-09-19T12:30:00"/>
    <n v="1"/>
    <x v="23"/>
    <s v="Sympetrum striolatum/vulgatum"/>
    <n v="10"/>
    <x v="0"/>
    <x v="10"/>
    <n v="9"/>
    <x v="2"/>
  </r>
  <r>
    <x v="5"/>
    <s v="AWD-EVR-Grote oostelijke plas"/>
    <d v="2018-09-19T12:30:00"/>
    <n v="1"/>
    <x v="14"/>
    <s v="Aeshna mixta"/>
    <n v="1"/>
    <x v="0"/>
    <x v="10"/>
    <n v="9"/>
    <x v="3"/>
  </r>
  <r>
    <x v="5"/>
    <s v="AWD-EVR-Grote oostelijke plas"/>
    <d v="2018-09-19T12:30:00"/>
    <n v="4"/>
    <x v="3"/>
    <s v="Enallagma cyathigerum"/>
    <n v="2"/>
    <x v="0"/>
    <x v="10"/>
    <n v="9"/>
    <x v="1"/>
  </r>
  <r>
    <x v="5"/>
    <s v="AWD-EVR-Grote oostelijke plas"/>
    <d v="2018-09-19T12:30:00"/>
    <n v="4"/>
    <x v="9"/>
    <s v="Anax imperator"/>
    <n v="1"/>
    <x v="0"/>
    <x v="10"/>
    <n v="9"/>
    <x v="3"/>
  </r>
  <r>
    <x v="5"/>
    <s v="AWD-EVR-Grote oostelijke plas"/>
    <d v="2018-09-19T12:30:00"/>
    <n v="4"/>
    <x v="13"/>
    <s v="Chalcolestes viridis"/>
    <n v="2"/>
    <x v="0"/>
    <x v="10"/>
    <n v="9"/>
    <x v="0"/>
  </r>
  <r>
    <x v="5"/>
    <s v="AWD-EVR-Grote oostelijke plas"/>
    <d v="2019-04-08T15:30:00"/>
    <n v="4"/>
    <x v="0"/>
    <s v="Sympecma fusca"/>
    <n v="3"/>
    <x v="0"/>
    <x v="8"/>
    <n v="4"/>
    <x v="0"/>
  </r>
  <r>
    <x v="5"/>
    <s v="AWD-EVR-Grote oostelijke plas"/>
    <d v="2019-04-08T15:30:00"/>
    <n v="1"/>
    <x v="0"/>
    <s v="Sympecma fusca"/>
    <n v="2"/>
    <x v="0"/>
    <x v="8"/>
    <n v="4"/>
    <x v="0"/>
  </r>
  <r>
    <x v="5"/>
    <s v="AWD-EVR-Grote oostelijke plas"/>
    <d v="2019-05-14T13:00:00"/>
    <n v="4"/>
    <x v="10"/>
    <s v="Libellula quadrimaculata"/>
    <n v="3"/>
    <x v="0"/>
    <x v="8"/>
    <n v="5"/>
    <x v="2"/>
  </r>
  <r>
    <x v="5"/>
    <s v="AWD-EVR-Grote oostelijke plas"/>
    <d v="2019-05-14T13:00:00"/>
    <n v="4"/>
    <x v="2"/>
    <s v="Pyrrhosoma nymphula"/>
    <n v="30"/>
    <x v="0"/>
    <x v="8"/>
    <n v="5"/>
    <x v="1"/>
  </r>
  <r>
    <x v="5"/>
    <s v="AWD-EVR-Grote oostelijke plas"/>
    <d v="2019-05-14T13:00:00"/>
    <n v="4"/>
    <x v="3"/>
    <s v="Enallagma cyathigerum"/>
    <n v="10"/>
    <x v="0"/>
    <x v="8"/>
    <n v="5"/>
    <x v="1"/>
  </r>
  <r>
    <x v="5"/>
    <s v="AWD-EVR-Grote oostelijke plas"/>
    <d v="2019-05-14T13:00:00"/>
    <n v="1"/>
    <x v="10"/>
    <s v="Libellula quadrimaculata"/>
    <n v="15"/>
    <x v="0"/>
    <x v="8"/>
    <n v="5"/>
    <x v="2"/>
  </r>
  <r>
    <x v="5"/>
    <s v="AWD-EVR-Grote oostelijke plas"/>
    <d v="2019-05-14T13:00:00"/>
    <n v="1"/>
    <x v="3"/>
    <s v="Enallagma cyathigerum"/>
    <n v="2"/>
    <x v="0"/>
    <x v="8"/>
    <n v="5"/>
    <x v="1"/>
  </r>
  <r>
    <x v="5"/>
    <s v="AWD-EVR-Grote oostelijke plas"/>
    <d v="2019-05-14T13:00:00"/>
    <n v="4"/>
    <x v="7"/>
    <s v="Brachytron pratense"/>
    <n v="2"/>
    <x v="0"/>
    <x v="8"/>
    <n v="5"/>
    <x v="3"/>
  </r>
  <r>
    <x v="5"/>
    <s v="AWD-EVR-Grote oostelijke plas"/>
    <d v="2019-05-23T11:30:00"/>
    <n v="4"/>
    <x v="6"/>
    <s v="Coenagrion puella"/>
    <n v="25"/>
    <x v="0"/>
    <x v="8"/>
    <n v="5"/>
    <x v="1"/>
  </r>
  <r>
    <x v="5"/>
    <s v="AWD-EVR-Grote oostelijke plas"/>
    <d v="2019-05-23T11:30:00"/>
    <n v="4"/>
    <x v="7"/>
    <s v="Brachytron pratense"/>
    <n v="1"/>
    <x v="0"/>
    <x v="8"/>
    <n v="5"/>
    <x v="3"/>
  </r>
  <r>
    <x v="5"/>
    <s v="AWD-EVR-Grote oostelijke plas"/>
    <d v="2019-05-23T11:30:00"/>
    <n v="4"/>
    <x v="1"/>
    <s v="Ischnura elegans"/>
    <n v="2"/>
    <x v="0"/>
    <x v="8"/>
    <n v="5"/>
    <x v="1"/>
  </r>
  <r>
    <x v="5"/>
    <s v="AWD-EVR-Grote oostelijke plas"/>
    <d v="2019-05-23T11:30:00"/>
    <n v="4"/>
    <x v="10"/>
    <s v="Libellula quadrimaculata"/>
    <n v="13"/>
    <x v="0"/>
    <x v="8"/>
    <n v="5"/>
    <x v="2"/>
  </r>
  <r>
    <x v="5"/>
    <s v="AWD-EVR-Grote oostelijke plas"/>
    <d v="2019-05-23T11:30:00"/>
    <n v="4"/>
    <x v="8"/>
    <s v="Aeshna isoceles"/>
    <n v="3"/>
    <x v="0"/>
    <x v="8"/>
    <n v="5"/>
    <x v="3"/>
  </r>
  <r>
    <x v="5"/>
    <s v="AWD-EVR-Grote oostelijke plas"/>
    <d v="2019-05-23T11:30:00"/>
    <n v="4"/>
    <x v="2"/>
    <s v="Pyrrhosoma nymphula"/>
    <n v="2"/>
    <x v="0"/>
    <x v="8"/>
    <n v="5"/>
    <x v="1"/>
  </r>
  <r>
    <x v="5"/>
    <s v="AWD-EVR-Grote oostelijke plas"/>
    <d v="2019-05-23T11:30:00"/>
    <n v="4"/>
    <x v="3"/>
    <s v="Enallagma cyathigerum"/>
    <n v="12"/>
    <x v="0"/>
    <x v="8"/>
    <n v="5"/>
    <x v="1"/>
  </r>
  <r>
    <x v="5"/>
    <s v="AWD-EVR-Grote oostelijke plas"/>
    <d v="2019-05-23T11:30:00"/>
    <n v="1"/>
    <x v="7"/>
    <s v="Brachytron pratense"/>
    <n v="2"/>
    <x v="0"/>
    <x v="8"/>
    <n v="5"/>
    <x v="3"/>
  </r>
  <r>
    <x v="5"/>
    <s v="AWD-EVR-Grote oostelijke plas"/>
    <d v="2019-05-23T11:30:00"/>
    <n v="1"/>
    <x v="1"/>
    <s v="Ischnura elegans"/>
    <n v="1"/>
    <x v="0"/>
    <x v="8"/>
    <n v="5"/>
    <x v="1"/>
  </r>
  <r>
    <x v="5"/>
    <s v="AWD-EVR-Grote oostelijke plas"/>
    <d v="2019-05-23T11:30:00"/>
    <n v="1"/>
    <x v="10"/>
    <s v="Libellula quadrimaculata"/>
    <n v="16"/>
    <x v="0"/>
    <x v="8"/>
    <n v="5"/>
    <x v="2"/>
  </r>
  <r>
    <x v="5"/>
    <s v="AWD-EVR-Grote oostelijke plas"/>
    <d v="2019-05-23T11:30:00"/>
    <n v="1"/>
    <x v="2"/>
    <s v="Pyrrhosoma nymphula"/>
    <n v="4"/>
    <x v="0"/>
    <x v="8"/>
    <n v="5"/>
    <x v="1"/>
  </r>
  <r>
    <x v="5"/>
    <s v="AWD-EVR-Grote oostelijke plas"/>
    <d v="2019-05-23T11:30:00"/>
    <n v="1"/>
    <x v="3"/>
    <s v="Enallagma cyathigerum"/>
    <n v="3"/>
    <x v="0"/>
    <x v="8"/>
    <n v="5"/>
    <x v="1"/>
  </r>
  <r>
    <x v="5"/>
    <s v="AWD-EVR-Grote oostelijke plas"/>
    <d v="2019-05-23T11:30:00"/>
    <n v="4"/>
    <x v="4"/>
    <s v="Coenagrion pulchellum"/>
    <n v="1"/>
    <x v="0"/>
    <x v="8"/>
    <n v="5"/>
    <x v="1"/>
  </r>
  <r>
    <x v="5"/>
    <s v="AWD-EVR-Grote oostelijke plas"/>
    <d v="2019-05-29T12:30:00"/>
    <n v="4"/>
    <x v="6"/>
    <s v="Coenagrion puella"/>
    <n v="40"/>
    <x v="0"/>
    <x v="8"/>
    <n v="5"/>
    <x v="1"/>
  </r>
  <r>
    <x v="5"/>
    <s v="AWD-EVR-Grote oostelijke plas"/>
    <d v="2019-05-29T12:30:00"/>
    <n v="4"/>
    <x v="7"/>
    <s v="Brachytron pratense"/>
    <n v="1"/>
    <x v="0"/>
    <x v="8"/>
    <n v="5"/>
    <x v="3"/>
  </r>
  <r>
    <x v="5"/>
    <s v="AWD-EVR-Grote oostelijke plas"/>
    <d v="2019-05-29T12:30:00"/>
    <n v="4"/>
    <x v="10"/>
    <s v="Libellula quadrimaculata"/>
    <n v="10"/>
    <x v="0"/>
    <x v="8"/>
    <n v="5"/>
    <x v="2"/>
  </r>
  <r>
    <x v="5"/>
    <s v="AWD-EVR-Grote oostelijke plas"/>
    <d v="2019-05-29T12:30:00"/>
    <n v="4"/>
    <x v="8"/>
    <s v="Aeshna isoceles"/>
    <n v="3"/>
    <x v="0"/>
    <x v="8"/>
    <n v="5"/>
    <x v="3"/>
  </r>
  <r>
    <x v="5"/>
    <s v="AWD-EVR-Grote oostelijke plas"/>
    <d v="2019-05-29T12:30:00"/>
    <n v="4"/>
    <x v="3"/>
    <s v="Enallagma cyathigerum"/>
    <n v="3"/>
    <x v="0"/>
    <x v="8"/>
    <n v="5"/>
    <x v="1"/>
  </r>
  <r>
    <x v="5"/>
    <s v="AWD-EVR-Grote oostelijke plas"/>
    <d v="2019-05-29T12:30:00"/>
    <n v="1"/>
    <x v="6"/>
    <s v="Coenagrion puella"/>
    <n v="3"/>
    <x v="0"/>
    <x v="8"/>
    <n v="5"/>
    <x v="1"/>
  </r>
  <r>
    <x v="5"/>
    <s v="AWD-EVR-Grote oostelijke plas"/>
    <d v="2019-05-29T12:30:00"/>
    <n v="1"/>
    <x v="7"/>
    <s v="Brachytron pratense"/>
    <n v="1"/>
    <x v="0"/>
    <x v="8"/>
    <n v="5"/>
    <x v="3"/>
  </r>
  <r>
    <x v="5"/>
    <s v="AWD-EVR-Grote oostelijke plas"/>
    <d v="2019-05-29T12:30:00"/>
    <n v="1"/>
    <x v="10"/>
    <s v="Libellula quadrimaculata"/>
    <n v="19"/>
    <x v="0"/>
    <x v="8"/>
    <n v="5"/>
    <x v="2"/>
  </r>
  <r>
    <x v="5"/>
    <s v="AWD-EVR-Grote oostelijke plas"/>
    <d v="2019-05-29T12:30:00"/>
    <n v="1"/>
    <x v="3"/>
    <s v="Enallagma cyathigerum"/>
    <n v="8"/>
    <x v="0"/>
    <x v="8"/>
    <n v="5"/>
    <x v="1"/>
  </r>
  <r>
    <x v="5"/>
    <s v="AWD-EVR-Grote oostelijke plas"/>
    <d v="2019-05-29T12:30:00"/>
    <n v="4"/>
    <x v="5"/>
    <s v="Orthetrum cancellatum"/>
    <n v="3"/>
    <x v="0"/>
    <x v="8"/>
    <n v="5"/>
    <x v="2"/>
  </r>
  <r>
    <x v="5"/>
    <s v="AWD-EVR-Grote oostelijke plas"/>
    <d v="2019-05-29T12:30:00"/>
    <n v="4"/>
    <x v="9"/>
    <s v="Anax imperator"/>
    <n v="2"/>
    <x v="0"/>
    <x v="8"/>
    <n v="5"/>
    <x v="3"/>
  </r>
  <r>
    <x v="5"/>
    <s v="AWD-EVR-Grote oostelijke plas"/>
    <d v="2019-06-04T12:00:00"/>
    <n v="4"/>
    <x v="6"/>
    <s v="Coenagrion puella"/>
    <n v="120"/>
    <x v="0"/>
    <x v="8"/>
    <n v="6"/>
    <x v="1"/>
  </r>
  <r>
    <x v="5"/>
    <s v="AWD-EVR-Grote oostelijke plas"/>
    <d v="2019-06-04T12:00:00"/>
    <n v="4"/>
    <x v="7"/>
    <s v="Brachytron pratense"/>
    <n v="2"/>
    <x v="0"/>
    <x v="8"/>
    <n v="6"/>
    <x v="3"/>
  </r>
  <r>
    <x v="5"/>
    <s v="AWD-EVR-Grote oostelijke plas"/>
    <d v="2019-06-04T12:00:00"/>
    <n v="4"/>
    <x v="1"/>
    <s v="Ischnura elegans"/>
    <n v="2"/>
    <x v="0"/>
    <x v="8"/>
    <n v="6"/>
    <x v="1"/>
  </r>
  <r>
    <x v="5"/>
    <s v="AWD-EVR-Grote oostelijke plas"/>
    <d v="2019-06-04T12:00:00"/>
    <n v="4"/>
    <x v="10"/>
    <s v="Libellula quadrimaculata"/>
    <n v="12"/>
    <x v="0"/>
    <x v="8"/>
    <n v="6"/>
    <x v="2"/>
  </r>
  <r>
    <x v="5"/>
    <s v="AWD-EVR-Grote oostelijke plas"/>
    <d v="2019-06-04T12:00:00"/>
    <n v="4"/>
    <x v="8"/>
    <s v="Aeshna isoceles"/>
    <n v="6"/>
    <x v="0"/>
    <x v="8"/>
    <n v="6"/>
    <x v="3"/>
  </r>
  <r>
    <x v="5"/>
    <s v="AWD-EVR-Grote oostelijke plas"/>
    <d v="2019-06-04T12:00:00"/>
    <n v="4"/>
    <x v="3"/>
    <s v="Enallagma cyathigerum"/>
    <n v="2"/>
    <x v="0"/>
    <x v="8"/>
    <n v="6"/>
    <x v="1"/>
  </r>
  <r>
    <x v="5"/>
    <s v="AWD-EVR-Grote oostelijke plas"/>
    <d v="2019-06-04T12:00:00"/>
    <n v="4"/>
    <x v="20"/>
    <s v="Anax parthenope"/>
    <n v="1"/>
    <x v="0"/>
    <x v="8"/>
    <n v="6"/>
    <x v="3"/>
  </r>
  <r>
    <x v="5"/>
    <s v="AWD-EVR-Grote oostelijke plas"/>
    <d v="2019-06-04T12:00:00"/>
    <n v="1"/>
    <x v="6"/>
    <s v="Coenagrion puella"/>
    <n v="10"/>
    <x v="0"/>
    <x v="8"/>
    <n v="6"/>
    <x v="1"/>
  </r>
  <r>
    <x v="5"/>
    <s v="AWD-EVR-Grote oostelijke plas"/>
    <d v="2019-06-04T12:00:00"/>
    <n v="1"/>
    <x v="7"/>
    <s v="Brachytron pratense"/>
    <n v="3"/>
    <x v="0"/>
    <x v="8"/>
    <n v="6"/>
    <x v="3"/>
  </r>
  <r>
    <x v="5"/>
    <s v="AWD-EVR-Grote oostelijke plas"/>
    <d v="2019-06-04T12:00:00"/>
    <n v="1"/>
    <x v="1"/>
    <s v="Ischnura elegans"/>
    <n v="3"/>
    <x v="0"/>
    <x v="8"/>
    <n v="6"/>
    <x v="1"/>
  </r>
  <r>
    <x v="5"/>
    <s v="AWD-EVR-Grote oostelijke plas"/>
    <d v="2019-06-04T12:00:00"/>
    <n v="1"/>
    <x v="10"/>
    <s v="Libellula quadrimaculata"/>
    <n v="15"/>
    <x v="0"/>
    <x v="8"/>
    <n v="6"/>
    <x v="2"/>
  </r>
  <r>
    <x v="5"/>
    <s v="AWD-EVR-Grote oostelijke plas"/>
    <d v="2019-06-04T12:00:00"/>
    <n v="1"/>
    <x v="20"/>
    <s v="Anax parthenope"/>
    <n v="3"/>
    <x v="0"/>
    <x v="8"/>
    <n v="6"/>
    <x v="3"/>
  </r>
  <r>
    <x v="5"/>
    <s v="AWD-EVR-Grote oostelijke plas"/>
    <d v="2019-06-04T12:00:00"/>
    <n v="4"/>
    <x v="24"/>
    <s v="Leucorrhinia pectoralis"/>
    <n v="1"/>
    <x v="0"/>
    <x v="8"/>
    <n v="6"/>
    <x v="2"/>
  </r>
  <r>
    <x v="5"/>
    <s v="AWD-EVR-Grote oostelijke plas"/>
    <d v="2019-06-04T12:00:00"/>
    <n v="4"/>
    <x v="9"/>
    <s v="Anax imperator"/>
    <n v="1"/>
    <x v="0"/>
    <x v="8"/>
    <n v="6"/>
    <x v="3"/>
  </r>
  <r>
    <x v="5"/>
    <s v="AWD-EVR-Grote oostelijke plas"/>
    <d v="2019-06-14T12:00:00"/>
    <n v="4"/>
    <x v="6"/>
    <s v="Coenagrion puella"/>
    <n v="120"/>
    <x v="0"/>
    <x v="8"/>
    <n v="6"/>
    <x v="1"/>
  </r>
  <r>
    <x v="5"/>
    <s v="AWD-EVR-Grote oostelijke plas"/>
    <d v="2019-06-14T12:00:00"/>
    <n v="4"/>
    <x v="7"/>
    <s v="Brachytron pratense"/>
    <n v="2"/>
    <x v="0"/>
    <x v="8"/>
    <n v="6"/>
    <x v="3"/>
  </r>
  <r>
    <x v="5"/>
    <s v="AWD-EVR-Grote oostelijke plas"/>
    <d v="2019-06-14T12:00:00"/>
    <n v="4"/>
    <x v="1"/>
    <s v="Ischnura elegans"/>
    <n v="2"/>
    <x v="0"/>
    <x v="8"/>
    <n v="6"/>
    <x v="1"/>
  </r>
  <r>
    <x v="5"/>
    <s v="AWD-EVR-Grote oostelijke plas"/>
    <d v="2019-06-14T12:00:00"/>
    <n v="4"/>
    <x v="10"/>
    <s v="Libellula quadrimaculata"/>
    <n v="12"/>
    <x v="0"/>
    <x v="8"/>
    <n v="6"/>
    <x v="2"/>
  </r>
  <r>
    <x v="5"/>
    <s v="AWD-EVR-Grote oostelijke plas"/>
    <d v="2019-06-14T12:00:00"/>
    <n v="4"/>
    <x v="8"/>
    <s v="Aeshna isoceles"/>
    <n v="6"/>
    <x v="0"/>
    <x v="8"/>
    <n v="6"/>
    <x v="3"/>
  </r>
  <r>
    <x v="5"/>
    <s v="AWD-EVR-Grote oostelijke plas"/>
    <d v="2019-06-14T12:00:00"/>
    <n v="4"/>
    <x v="3"/>
    <s v="Enallagma cyathigerum"/>
    <n v="1"/>
    <x v="0"/>
    <x v="8"/>
    <n v="6"/>
    <x v="1"/>
  </r>
  <r>
    <x v="5"/>
    <s v="AWD-EVR-Grote oostelijke plas"/>
    <d v="2019-06-14T12:00:00"/>
    <n v="4"/>
    <x v="20"/>
    <s v="Anax parthenope"/>
    <n v="1"/>
    <x v="0"/>
    <x v="8"/>
    <n v="6"/>
    <x v="3"/>
  </r>
  <r>
    <x v="5"/>
    <s v="AWD-EVR-Grote oostelijke plas"/>
    <d v="2019-06-14T12:00:00"/>
    <n v="1"/>
    <x v="6"/>
    <s v="Coenagrion puella"/>
    <n v="10"/>
    <x v="0"/>
    <x v="8"/>
    <n v="6"/>
    <x v="1"/>
  </r>
  <r>
    <x v="5"/>
    <s v="AWD-EVR-Grote oostelijke plas"/>
    <d v="2019-06-14T12:00:00"/>
    <n v="1"/>
    <x v="7"/>
    <s v="Brachytron pratense"/>
    <n v="3"/>
    <x v="0"/>
    <x v="8"/>
    <n v="6"/>
    <x v="3"/>
  </r>
  <r>
    <x v="5"/>
    <s v="AWD-EVR-Grote oostelijke plas"/>
    <d v="2019-06-14T12:00:00"/>
    <n v="1"/>
    <x v="1"/>
    <s v="Ischnura elegans"/>
    <n v="3"/>
    <x v="0"/>
    <x v="8"/>
    <n v="6"/>
    <x v="1"/>
  </r>
  <r>
    <x v="5"/>
    <s v="AWD-EVR-Grote oostelijke plas"/>
    <d v="2019-06-14T12:00:00"/>
    <n v="1"/>
    <x v="10"/>
    <s v="Libellula quadrimaculata"/>
    <n v="15"/>
    <x v="0"/>
    <x v="8"/>
    <n v="6"/>
    <x v="2"/>
  </r>
  <r>
    <x v="5"/>
    <s v="AWD-EVR-Grote oostelijke plas"/>
    <d v="2019-06-14T12:00:00"/>
    <n v="1"/>
    <x v="20"/>
    <s v="Anax parthenope"/>
    <n v="3"/>
    <x v="0"/>
    <x v="8"/>
    <n v="6"/>
    <x v="3"/>
  </r>
  <r>
    <x v="5"/>
    <s v="AWD-EVR-Grote oostelijke plas"/>
    <d v="2019-06-14T12:00:00"/>
    <n v="4"/>
    <x v="24"/>
    <s v="Leucorrhinia pectoralis"/>
    <n v="1"/>
    <x v="0"/>
    <x v="8"/>
    <n v="6"/>
    <x v="2"/>
  </r>
  <r>
    <x v="5"/>
    <s v="AWD-EVR-Grote oostelijke plas"/>
    <d v="2019-06-17T12:00:00"/>
    <n v="4"/>
    <x v="6"/>
    <s v="Coenagrion puella"/>
    <n v="60"/>
    <x v="0"/>
    <x v="8"/>
    <n v="6"/>
    <x v="1"/>
  </r>
  <r>
    <x v="5"/>
    <s v="AWD-EVR-Grote oostelijke plas"/>
    <d v="2019-06-17T12:00:00"/>
    <n v="4"/>
    <x v="1"/>
    <s v="Ischnura elegans"/>
    <n v="1"/>
    <x v="0"/>
    <x v="8"/>
    <n v="6"/>
    <x v="1"/>
  </r>
  <r>
    <x v="5"/>
    <s v="AWD-EVR-Grote oostelijke plas"/>
    <d v="2019-06-17T12:00:00"/>
    <n v="4"/>
    <x v="10"/>
    <s v="Libellula quadrimaculata"/>
    <n v="15"/>
    <x v="0"/>
    <x v="8"/>
    <n v="6"/>
    <x v="2"/>
  </r>
  <r>
    <x v="5"/>
    <s v="AWD-EVR-Grote oostelijke plas"/>
    <d v="2019-06-17T12:00:00"/>
    <n v="4"/>
    <x v="8"/>
    <s v="Aeshna isoceles"/>
    <n v="1"/>
    <x v="0"/>
    <x v="8"/>
    <n v="6"/>
    <x v="3"/>
  </r>
  <r>
    <x v="5"/>
    <s v="AWD-EVR-Grote oostelijke plas"/>
    <d v="2019-06-17T12:00:00"/>
    <n v="1"/>
    <x v="6"/>
    <s v="Coenagrion puella"/>
    <n v="14"/>
    <x v="0"/>
    <x v="8"/>
    <n v="6"/>
    <x v="1"/>
  </r>
  <r>
    <x v="5"/>
    <s v="AWD-EVR-Grote oostelijke plas"/>
    <d v="2019-06-17T12:00:00"/>
    <n v="1"/>
    <x v="1"/>
    <s v="Ischnura elegans"/>
    <n v="2"/>
    <x v="0"/>
    <x v="8"/>
    <n v="6"/>
    <x v="1"/>
  </r>
  <r>
    <x v="5"/>
    <s v="AWD-EVR-Grote oostelijke plas"/>
    <d v="2019-06-17T12:00:00"/>
    <n v="1"/>
    <x v="10"/>
    <s v="Libellula quadrimaculata"/>
    <n v="8"/>
    <x v="0"/>
    <x v="8"/>
    <n v="6"/>
    <x v="2"/>
  </r>
  <r>
    <x v="5"/>
    <s v="AWD-EVR-Grote oostelijke plas"/>
    <d v="2019-06-17T12:00:00"/>
    <n v="4"/>
    <x v="9"/>
    <s v="Anax imperator"/>
    <n v="1"/>
    <x v="0"/>
    <x v="8"/>
    <n v="6"/>
    <x v="3"/>
  </r>
  <r>
    <x v="5"/>
    <s v="AWD-EVR-Grote oostelijke plas"/>
    <d v="2019-06-17T12:00:00"/>
    <n v="1"/>
    <x v="8"/>
    <s v="Aeshna isoceles"/>
    <n v="1"/>
    <x v="0"/>
    <x v="8"/>
    <n v="6"/>
    <x v="3"/>
  </r>
  <r>
    <x v="5"/>
    <s v="AWD-EVR-Grote oostelijke plas"/>
    <d v="2019-06-17T12:00:00"/>
    <n v="4"/>
    <x v="20"/>
    <s v="Anax parthenope"/>
    <n v="1"/>
    <x v="0"/>
    <x v="8"/>
    <n v="6"/>
    <x v="3"/>
  </r>
  <r>
    <x v="5"/>
    <s v="AWD-EVR-Grote oostelijke plas"/>
    <d v="2019-07-02T13:30:00"/>
    <n v="4"/>
    <x v="6"/>
    <s v="Coenagrion puella"/>
    <n v="55"/>
    <x v="0"/>
    <x v="8"/>
    <n v="7"/>
    <x v="1"/>
  </r>
  <r>
    <x v="5"/>
    <s v="AWD-EVR-Grote oostelijke plas"/>
    <d v="2019-07-02T13:30:00"/>
    <n v="4"/>
    <x v="23"/>
    <s v="Sympetrum striolatum/vulgatum"/>
    <n v="2"/>
    <x v="0"/>
    <x v="8"/>
    <n v="7"/>
    <x v="2"/>
  </r>
  <r>
    <x v="5"/>
    <s v="AWD-EVR-Grote oostelijke plas"/>
    <d v="2019-07-02T13:30:00"/>
    <n v="4"/>
    <x v="5"/>
    <s v="Orthetrum cancellatum"/>
    <n v="1"/>
    <x v="0"/>
    <x v="8"/>
    <n v="7"/>
    <x v="2"/>
  </r>
  <r>
    <x v="5"/>
    <s v="AWD-EVR-Grote oostelijke plas"/>
    <d v="2019-07-02T13:30:00"/>
    <n v="4"/>
    <x v="9"/>
    <s v="Anax imperator"/>
    <n v="3"/>
    <x v="0"/>
    <x v="8"/>
    <n v="7"/>
    <x v="3"/>
  </r>
  <r>
    <x v="5"/>
    <s v="AWD-EVR-Grote oostelijke plas"/>
    <d v="2019-07-02T13:30:00"/>
    <n v="4"/>
    <x v="1"/>
    <s v="Ischnura elegans"/>
    <n v="5"/>
    <x v="0"/>
    <x v="8"/>
    <n v="7"/>
    <x v="1"/>
  </r>
  <r>
    <x v="5"/>
    <s v="AWD-EVR-Grote oostelijke plas"/>
    <d v="2019-07-02T13:30:00"/>
    <n v="4"/>
    <x v="3"/>
    <s v="Enallagma cyathigerum"/>
    <n v="9"/>
    <x v="0"/>
    <x v="8"/>
    <n v="7"/>
    <x v="1"/>
  </r>
  <r>
    <x v="5"/>
    <s v="AWD-EVR-Grote oostelijke plas"/>
    <d v="2019-07-02T13:30:00"/>
    <n v="1"/>
    <x v="6"/>
    <s v="Coenagrion puella"/>
    <n v="8"/>
    <x v="0"/>
    <x v="8"/>
    <n v="7"/>
    <x v="1"/>
  </r>
  <r>
    <x v="5"/>
    <s v="AWD-EVR-Grote oostelijke plas"/>
    <d v="2019-07-02T13:30:00"/>
    <n v="1"/>
    <x v="9"/>
    <s v="Anax imperator"/>
    <n v="2"/>
    <x v="0"/>
    <x v="8"/>
    <n v="7"/>
    <x v="3"/>
  </r>
  <r>
    <x v="5"/>
    <s v="AWD-EVR-Grote oostelijke plas"/>
    <d v="2019-07-02T13:30:00"/>
    <n v="1"/>
    <x v="1"/>
    <s v="Ischnura elegans"/>
    <n v="9"/>
    <x v="0"/>
    <x v="8"/>
    <n v="7"/>
    <x v="1"/>
  </r>
  <r>
    <x v="5"/>
    <s v="AWD-EVR-Grote oostelijke plas"/>
    <d v="2019-07-02T13:30:00"/>
    <n v="1"/>
    <x v="3"/>
    <s v="Enallagma cyathigerum"/>
    <n v="4"/>
    <x v="0"/>
    <x v="8"/>
    <n v="7"/>
    <x v="1"/>
  </r>
  <r>
    <x v="5"/>
    <s v="AWD-EVR-Grote oostelijke plas"/>
    <d v="2019-07-02T13:30:00"/>
    <n v="4"/>
    <x v="10"/>
    <s v="Libellula quadrimaculata"/>
    <n v="1"/>
    <x v="0"/>
    <x v="8"/>
    <n v="7"/>
    <x v="2"/>
  </r>
  <r>
    <x v="5"/>
    <s v="AWD-EVR-Grote oostelijke plas"/>
    <d v="2019-07-23T11:45:00"/>
    <n v="4"/>
    <x v="6"/>
    <s v="Coenagrion puella"/>
    <n v="2"/>
    <x v="0"/>
    <x v="8"/>
    <n v="7"/>
    <x v="1"/>
  </r>
  <r>
    <x v="5"/>
    <s v="AWD-EVR-Grote oostelijke plas"/>
    <d v="2019-07-23T11:45:00"/>
    <n v="4"/>
    <x v="1"/>
    <s v="Ischnura elegans"/>
    <n v="4"/>
    <x v="0"/>
    <x v="8"/>
    <n v="7"/>
    <x v="1"/>
  </r>
  <r>
    <x v="5"/>
    <s v="AWD-EVR-Grote oostelijke plas"/>
    <d v="2019-07-23T11:45:00"/>
    <n v="4"/>
    <x v="8"/>
    <s v="Aeshna isoceles"/>
    <n v="1"/>
    <x v="0"/>
    <x v="8"/>
    <n v="7"/>
    <x v="3"/>
  </r>
  <r>
    <x v="5"/>
    <s v="AWD-EVR-Grote oostelijke plas"/>
    <d v="2019-07-23T11:45:00"/>
    <n v="4"/>
    <x v="3"/>
    <s v="Enallagma cyathigerum"/>
    <n v="7"/>
    <x v="0"/>
    <x v="8"/>
    <n v="7"/>
    <x v="1"/>
  </r>
  <r>
    <x v="5"/>
    <s v="AWD-EVR-Grote oostelijke plas"/>
    <d v="2019-07-23T11:45:00"/>
    <n v="1"/>
    <x v="6"/>
    <s v="Coenagrion puella"/>
    <n v="5"/>
    <x v="0"/>
    <x v="8"/>
    <n v="7"/>
    <x v="1"/>
  </r>
  <r>
    <x v="5"/>
    <s v="AWD-EVR-Grote oostelijke plas"/>
    <d v="2019-07-23T11:45:00"/>
    <n v="4"/>
    <x v="23"/>
    <s v="Sympetrum striolatum/vulgatum"/>
    <n v="2"/>
    <x v="0"/>
    <x v="8"/>
    <n v="7"/>
    <x v="2"/>
  </r>
  <r>
    <x v="5"/>
    <s v="AWD-EVR-Grote oostelijke plas"/>
    <d v="2019-07-23T11:45:00"/>
    <n v="4"/>
    <x v="20"/>
    <s v="Anax parthenope"/>
    <n v="1"/>
    <x v="0"/>
    <x v="8"/>
    <n v="7"/>
    <x v="3"/>
  </r>
  <r>
    <x v="5"/>
    <s v="AWD-EVR-Grote oostelijke plas"/>
    <d v="2019-09-15T11:00:00"/>
    <n v="4"/>
    <x v="12"/>
    <s v="Sympetrum striolatum"/>
    <n v="6"/>
    <x v="0"/>
    <x v="8"/>
    <n v="9"/>
    <x v="2"/>
  </r>
  <r>
    <x v="5"/>
    <s v="AWD-EVR-Grote oostelijke plas"/>
    <d v="2019-09-15T11:00:00"/>
    <n v="4"/>
    <x v="13"/>
    <s v="Chalcolestes viridis"/>
    <n v="15"/>
    <x v="0"/>
    <x v="8"/>
    <n v="9"/>
    <x v="0"/>
  </r>
  <r>
    <x v="5"/>
    <s v="AWD-EVR-Grote oostelijke plas"/>
    <d v="2019-09-15T11:00:00"/>
    <n v="4"/>
    <x v="3"/>
    <s v="Enallagma cyathigerum"/>
    <n v="2"/>
    <x v="0"/>
    <x v="8"/>
    <n v="9"/>
    <x v="1"/>
  </r>
  <r>
    <x v="5"/>
    <s v="AWD-EVR-Grote oostelijke plas"/>
    <d v="2020-05-19T12:00:00"/>
    <n v="4"/>
    <x v="6"/>
    <s v="Coenagrion puella"/>
    <n v="17"/>
    <x v="0"/>
    <x v="9"/>
    <n v="5"/>
    <x v="1"/>
  </r>
  <r>
    <x v="5"/>
    <s v="AWD-EVR-Grote oostelijke plas"/>
    <d v="2020-05-19T12:00:00"/>
    <n v="4"/>
    <x v="7"/>
    <s v="Brachytron pratense"/>
    <n v="3"/>
    <x v="0"/>
    <x v="9"/>
    <n v="5"/>
    <x v="3"/>
  </r>
  <r>
    <x v="5"/>
    <s v="AWD-EVR-Grote oostelijke plas"/>
    <d v="2020-05-19T12:00:00"/>
    <n v="4"/>
    <x v="1"/>
    <s v="Ischnura elegans"/>
    <n v="4"/>
    <x v="0"/>
    <x v="9"/>
    <n v="5"/>
    <x v="1"/>
  </r>
  <r>
    <x v="5"/>
    <s v="AWD-EVR-Grote oostelijke plas"/>
    <d v="2020-05-19T12:00:00"/>
    <n v="4"/>
    <x v="4"/>
    <s v="Coenagrion pulchellum"/>
    <n v="1"/>
    <x v="0"/>
    <x v="9"/>
    <n v="5"/>
    <x v="1"/>
  </r>
  <r>
    <x v="5"/>
    <s v="AWD-EVR-Grote oostelijke plas"/>
    <d v="2020-05-19T12:00:00"/>
    <n v="4"/>
    <x v="10"/>
    <s v="Libellula quadrimaculata"/>
    <n v="20"/>
    <x v="0"/>
    <x v="9"/>
    <n v="5"/>
    <x v="2"/>
  </r>
  <r>
    <x v="5"/>
    <s v="AWD-EVR-Grote oostelijke plas"/>
    <d v="2020-05-19T12:00:00"/>
    <n v="4"/>
    <x v="8"/>
    <s v="Aeshna isoceles"/>
    <n v="2"/>
    <x v="0"/>
    <x v="9"/>
    <n v="5"/>
    <x v="3"/>
  </r>
  <r>
    <x v="5"/>
    <s v="AWD-EVR-Grote oostelijke plas"/>
    <d v="2020-05-19T12:00:00"/>
    <n v="4"/>
    <x v="2"/>
    <s v="Pyrrhosoma nymphula"/>
    <n v="13"/>
    <x v="0"/>
    <x v="9"/>
    <n v="5"/>
    <x v="1"/>
  </r>
  <r>
    <x v="5"/>
    <s v="AWD-EVR-Grote oostelijke plas"/>
    <d v="2020-05-19T12:00:00"/>
    <n v="4"/>
    <x v="3"/>
    <s v="Enallagma cyathigerum"/>
    <n v="20"/>
    <x v="0"/>
    <x v="9"/>
    <n v="5"/>
    <x v="1"/>
  </r>
  <r>
    <x v="5"/>
    <s v="AWD-EVR-Grote oostelijke plas"/>
    <d v="2020-05-19T12:00:00"/>
    <n v="1"/>
    <x v="7"/>
    <s v="Brachytron pratense"/>
    <n v="2"/>
    <x v="0"/>
    <x v="9"/>
    <n v="5"/>
    <x v="3"/>
  </r>
  <r>
    <x v="5"/>
    <s v="AWD-EVR-Grote oostelijke plas"/>
    <d v="2020-05-19T12:00:00"/>
    <n v="1"/>
    <x v="10"/>
    <s v="Libellula quadrimaculata"/>
    <n v="4"/>
    <x v="0"/>
    <x v="9"/>
    <n v="5"/>
    <x v="2"/>
  </r>
  <r>
    <x v="5"/>
    <s v="AWD-EVR-Grote oostelijke plas"/>
    <d v="2020-05-27T13:00:00"/>
    <n v="4"/>
    <x v="6"/>
    <s v="Coenagrion puella"/>
    <n v="80"/>
    <x v="0"/>
    <x v="9"/>
    <n v="5"/>
    <x v="1"/>
  </r>
  <r>
    <x v="5"/>
    <s v="AWD-EVR-Grote oostelijke plas"/>
    <d v="2020-05-27T13:00:00"/>
    <n v="4"/>
    <x v="5"/>
    <s v="Orthetrum cancellatum"/>
    <n v="1"/>
    <x v="0"/>
    <x v="9"/>
    <n v="5"/>
    <x v="2"/>
  </r>
  <r>
    <x v="5"/>
    <s v="AWD-EVR-Grote oostelijke plas"/>
    <d v="2020-05-27T13:00:00"/>
    <n v="4"/>
    <x v="1"/>
    <s v="Ischnura elegans"/>
    <n v="1"/>
    <x v="0"/>
    <x v="9"/>
    <n v="5"/>
    <x v="1"/>
  </r>
  <r>
    <x v="5"/>
    <s v="AWD-EVR-Grote oostelijke plas"/>
    <d v="2020-05-27T13:00:00"/>
    <n v="4"/>
    <x v="10"/>
    <s v="Libellula quadrimaculata"/>
    <n v="19"/>
    <x v="0"/>
    <x v="9"/>
    <n v="5"/>
    <x v="2"/>
  </r>
  <r>
    <x v="5"/>
    <s v="AWD-EVR-Grote oostelijke plas"/>
    <d v="2020-05-27T13:00:00"/>
    <n v="4"/>
    <x v="8"/>
    <s v="Aeshna isoceles"/>
    <n v="1"/>
    <x v="0"/>
    <x v="9"/>
    <n v="5"/>
    <x v="3"/>
  </r>
  <r>
    <x v="5"/>
    <s v="AWD-EVR-Grote oostelijke plas"/>
    <d v="2020-05-27T13:00:00"/>
    <n v="4"/>
    <x v="20"/>
    <s v="Anax parthenope"/>
    <n v="1"/>
    <x v="0"/>
    <x v="9"/>
    <n v="5"/>
    <x v="3"/>
  </r>
  <r>
    <x v="5"/>
    <s v="AWD-EVR-Grote oostelijke plas"/>
    <d v="2020-05-27T13:00:00"/>
    <n v="1"/>
    <x v="6"/>
    <s v="Coenagrion puella"/>
    <n v="8"/>
    <x v="0"/>
    <x v="9"/>
    <n v="5"/>
    <x v="1"/>
  </r>
  <r>
    <x v="5"/>
    <s v="AWD-EVR-Grote oostelijke plas"/>
    <d v="2020-05-27T13:00:00"/>
    <n v="1"/>
    <x v="10"/>
    <s v="Libellula quadrimaculata"/>
    <n v="10"/>
    <x v="0"/>
    <x v="9"/>
    <n v="5"/>
    <x v="2"/>
  </r>
  <r>
    <x v="5"/>
    <s v="AWD-EVR-Grote oostelijke plas"/>
    <d v="2020-05-27T13:00:00"/>
    <n v="1"/>
    <x v="8"/>
    <s v="Aeshna isoceles"/>
    <n v="1"/>
    <x v="0"/>
    <x v="9"/>
    <n v="5"/>
    <x v="3"/>
  </r>
  <r>
    <x v="5"/>
    <s v="AWD-EVR-Grote oostelijke plas"/>
    <d v="2020-05-27T13:00:00"/>
    <n v="4"/>
    <x v="24"/>
    <s v="Leucorrhinia pectoralis"/>
    <n v="3"/>
    <x v="0"/>
    <x v="9"/>
    <n v="5"/>
    <x v="2"/>
  </r>
  <r>
    <x v="5"/>
    <s v="AWD-EVR-Grote oostelijke plas"/>
    <d v="2020-05-27T13:00:00"/>
    <n v="4"/>
    <x v="9"/>
    <s v="Anax imperator"/>
    <n v="1"/>
    <x v="0"/>
    <x v="9"/>
    <n v="5"/>
    <x v="3"/>
  </r>
  <r>
    <x v="5"/>
    <s v="AWD-EVR-Grote oostelijke plas"/>
    <d v="2020-05-27T13:00:00"/>
    <n v="4"/>
    <x v="3"/>
    <s v="Enallagma cyathigerum"/>
    <n v="1"/>
    <x v="0"/>
    <x v="9"/>
    <n v="5"/>
    <x v="1"/>
  </r>
  <r>
    <x v="5"/>
    <s v="AWD-EVR-Grote oostelijke plas"/>
    <d v="2020-05-29T12:00:00"/>
    <n v="4"/>
    <x v="6"/>
    <s v="Coenagrion puella"/>
    <n v="15"/>
    <x v="0"/>
    <x v="9"/>
    <n v="5"/>
    <x v="1"/>
  </r>
  <r>
    <x v="5"/>
    <s v="AWD-EVR-Grote oostelijke plas"/>
    <d v="2020-05-29T12:00:00"/>
    <n v="4"/>
    <x v="9"/>
    <s v="Anax imperator"/>
    <n v="1"/>
    <x v="0"/>
    <x v="9"/>
    <n v="5"/>
    <x v="3"/>
  </r>
  <r>
    <x v="5"/>
    <s v="AWD-EVR-Grote oostelijke plas"/>
    <d v="2020-05-29T12:00:00"/>
    <n v="4"/>
    <x v="1"/>
    <s v="Ischnura elegans"/>
    <n v="2"/>
    <x v="0"/>
    <x v="9"/>
    <n v="5"/>
    <x v="1"/>
  </r>
  <r>
    <x v="5"/>
    <s v="AWD-EVR-Grote oostelijke plas"/>
    <d v="2020-05-29T12:00:00"/>
    <n v="4"/>
    <x v="10"/>
    <s v="Libellula quadrimaculata"/>
    <n v="20"/>
    <x v="0"/>
    <x v="9"/>
    <n v="5"/>
    <x v="2"/>
  </r>
  <r>
    <x v="5"/>
    <s v="AWD-EVR-Grote oostelijke plas"/>
    <d v="2020-05-29T12:00:00"/>
    <n v="4"/>
    <x v="8"/>
    <s v="Aeshna isoceles"/>
    <n v="2"/>
    <x v="0"/>
    <x v="9"/>
    <n v="5"/>
    <x v="3"/>
  </r>
  <r>
    <x v="5"/>
    <s v="AWD-EVR-Grote oostelijke plas"/>
    <d v="2020-05-29T12:00:00"/>
    <n v="4"/>
    <x v="20"/>
    <s v="Anax parthenope"/>
    <n v="1"/>
    <x v="0"/>
    <x v="9"/>
    <n v="5"/>
    <x v="3"/>
  </r>
  <r>
    <x v="5"/>
    <s v="AWD-EVR-Grote oostelijke plas"/>
    <d v="2020-05-29T12:00:00"/>
    <n v="1"/>
    <x v="6"/>
    <s v="Coenagrion puella"/>
    <n v="3"/>
    <x v="0"/>
    <x v="9"/>
    <n v="5"/>
    <x v="1"/>
  </r>
  <r>
    <x v="5"/>
    <s v="AWD-EVR-Grote oostelijke plas"/>
    <d v="2020-05-29T12:00:00"/>
    <n v="1"/>
    <x v="1"/>
    <s v="Ischnura elegans"/>
    <n v="1"/>
    <x v="0"/>
    <x v="9"/>
    <n v="5"/>
    <x v="1"/>
  </r>
  <r>
    <x v="5"/>
    <s v="AWD-EVR-Grote oostelijke plas"/>
    <d v="2020-05-29T12:00:00"/>
    <n v="1"/>
    <x v="10"/>
    <s v="Libellula quadrimaculata"/>
    <n v="15"/>
    <x v="0"/>
    <x v="9"/>
    <n v="5"/>
    <x v="2"/>
  </r>
  <r>
    <x v="5"/>
    <s v="AWD-EVR-Grote oostelijke plas"/>
    <d v="2020-05-29T12:00:00"/>
    <n v="1"/>
    <x v="8"/>
    <s v="Aeshna isoceles"/>
    <n v="1"/>
    <x v="0"/>
    <x v="9"/>
    <n v="5"/>
    <x v="3"/>
  </r>
  <r>
    <x v="5"/>
    <s v="AWD-EVR-Grote oostelijke plas"/>
    <d v="2020-05-29T12:00:00"/>
    <n v="1"/>
    <x v="20"/>
    <s v="Anax parthenope"/>
    <n v="1"/>
    <x v="0"/>
    <x v="9"/>
    <n v="5"/>
    <x v="3"/>
  </r>
  <r>
    <x v="5"/>
    <s v="AWD-EVR-Grote oostelijke plas"/>
    <d v="2020-05-29T12:00:00"/>
    <n v="4"/>
    <x v="24"/>
    <s v="Leucorrhinia pectoralis"/>
    <n v="1"/>
    <x v="0"/>
    <x v="9"/>
    <n v="5"/>
    <x v="2"/>
  </r>
  <r>
    <x v="5"/>
    <s v="AWD-EVR-Grote oostelijke plas"/>
    <d v="2020-05-29T12:00:00"/>
    <n v="4"/>
    <x v="5"/>
    <s v="Orthetrum cancellatum"/>
    <n v="2"/>
    <x v="0"/>
    <x v="9"/>
    <n v="5"/>
    <x v="2"/>
  </r>
  <r>
    <x v="5"/>
    <s v="AWD-EVR-Grote oostelijke plas"/>
    <d v="2020-06-12T12:45:00"/>
    <n v="4"/>
    <x v="6"/>
    <s v="Coenagrion puella"/>
    <n v="40"/>
    <x v="0"/>
    <x v="9"/>
    <n v="6"/>
    <x v="1"/>
  </r>
  <r>
    <x v="5"/>
    <s v="AWD-EVR-Grote oostelijke plas"/>
    <d v="2020-06-12T12:45:00"/>
    <n v="4"/>
    <x v="1"/>
    <s v="Ischnura elegans"/>
    <n v="5"/>
    <x v="0"/>
    <x v="9"/>
    <n v="6"/>
    <x v="1"/>
  </r>
  <r>
    <x v="5"/>
    <s v="AWD-EVR-Grote oostelijke plas"/>
    <d v="2020-06-12T12:45:00"/>
    <n v="4"/>
    <x v="10"/>
    <s v="Libellula quadrimaculata"/>
    <n v="12"/>
    <x v="0"/>
    <x v="9"/>
    <n v="6"/>
    <x v="2"/>
  </r>
  <r>
    <x v="5"/>
    <s v="AWD-EVR-Grote oostelijke plas"/>
    <d v="2020-06-12T12:45:00"/>
    <n v="4"/>
    <x v="8"/>
    <s v="Aeshna isoceles"/>
    <n v="1"/>
    <x v="0"/>
    <x v="9"/>
    <n v="6"/>
    <x v="3"/>
  </r>
  <r>
    <x v="5"/>
    <s v="AWD-EVR-Grote oostelijke plas"/>
    <d v="2020-06-12T12:45:00"/>
    <n v="4"/>
    <x v="3"/>
    <s v="Enallagma cyathigerum"/>
    <n v="2"/>
    <x v="0"/>
    <x v="9"/>
    <n v="6"/>
    <x v="1"/>
  </r>
  <r>
    <x v="5"/>
    <s v="AWD-EVR-Grote oostelijke plas"/>
    <d v="2020-06-12T12:45:00"/>
    <n v="1"/>
    <x v="6"/>
    <s v="Coenagrion puella"/>
    <n v="15"/>
    <x v="0"/>
    <x v="9"/>
    <n v="6"/>
    <x v="1"/>
  </r>
  <r>
    <x v="5"/>
    <s v="AWD-EVR-Grote oostelijke plas"/>
    <d v="2020-06-12T12:45:00"/>
    <n v="1"/>
    <x v="1"/>
    <s v="Ischnura elegans"/>
    <n v="2"/>
    <x v="0"/>
    <x v="9"/>
    <n v="6"/>
    <x v="1"/>
  </r>
  <r>
    <x v="5"/>
    <s v="AWD-EVR-Grote oostelijke plas"/>
    <d v="2020-06-12T12:45:00"/>
    <n v="1"/>
    <x v="10"/>
    <s v="Libellula quadrimaculata"/>
    <n v="5"/>
    <x v="0"/>
    <x v="9"/>
    <n v="6"/>
    <x v="2"/>
  </r>
  <r>
    <x v="5"/>
    <s v="AWD-EVR-Grote oostelijke plas"/>
    <d v="2020-06-12T12:45:00"/>
    <n v="1"/>
    <x v="8"/>
    <s v="Aeshna isoceles"/>
    <n v="2"/>
    <x v="0"/>
    <x v="9"/>
    <n v="6"/>
    <x v="3"/>
  </r>
  <r>
    <x v="5"/>
    <s v="AWD-EVR-Grote oostelijke plas"/>
    <d v="2020-06-12T12:45:00"/>
    <n v="4"/>
    <x v="7"/>
    <s v="Brachytron pratense"/>
    <n v="1"/>
    <x v="0"/>
    <x v="9"/>
    <n v="6"/>
    <x v="3"/>
  </r>
  <r>
    <x v="5"/>
    <s v="AWD-EVR-Grote oostelijke plas"/>
    <d v="2020-06-12T12:45:00"/>
    <n v="4"/>
    <x v="20"/>
    <s v="Anax parthenope"/>
    <n v="1"/>
    <x v="0"/>
    <x v="9"/>
    <n v="6"/>
    <x v="3"/>
  </r>
  <r>
    <x v="5"/>
    <s v="AWD-EVR-Grote oostelijke plas"/>
    <d v="2020-06-17T11:45:00"/>
    <n v="4"/>
    <x v="6"/>
    <s v="Coenagrion puella"/>
    <n v="55"/>
    <x v="0"/>
    <x v="9"/>
    <n v="6"/>
    <x v="1"/>
  </r>
  <r>
    <x v="5"/>
    <s v="AWD-EVR-Grote oostelijke plas"/>
    <d v="2020-06-17T11:45:00"/>
    <n v="4"/>
    <x v="7"/>
    <s v="Brachytron pratense"/>
    <n v="1"/>
    <x v="0"/>
    <x v="9"/>
    <n v="6"/>
    <x v="3"/>
  </r>
  <r>
    <x v="5"/>
    <s v="AWD-EVR-Grote oostelijke plas"/>
    <d v="2020-06-17T11:45:00"/>
    <n v="4"/>
    <x v="1"/>
    <s v="Ischnura elegans"/>
    <n v="10"/>
    <x v="0"/>
    <x v="9"/>
    <n v="6"/>
    <x v="1"/>
  </r>
  <r>
    <x v="5"/>
    <s v="AWD-EVR-Grote oostelijke plas"/>
    <d v="2020-06-17T11:45:00"/>
    <n v="4"/>
    <x v="10"/>
    <s v="Libellula quadrimaculata"/>
    <n v="12"/>
    <x v="0"/>
    <x v="9"/>
    <n v="6"/>
    <x v="2"/>
  </r>
  <r>
    <x v="5"/>
    <s v="AWD-EVR-Grote oostelijke plas"/>
    <d v="2020-06-17T11:45:00"/>
    <n v="4"/>
    <x v="8"/>
    <s v="Aeshna isoceles"/>
    <n v="2"/>
    <x v="0"/>
    <x v="9"/>
    <n v="6"/>
    <x v="3"/>
  </r>
  <r>
    <x v="5"/>
    <s v="AWD-EVR-Grote oostelijke plas"/>
    <d v="2020-06-17T11:45:00"/>
    <n v="4"/>
    <x v="22"/>
    <s v="Crocothemis erythraea"/>
    <n v="1"/>
    <x v="0"/>
    <x v="9"/>
    <n v="6"/>
    <x v="2"/>
  </r>
  <r>
    <x v="5"/>
    <s v="AWD-EVR-Grote oostelijke plas"/>
    <d v="2020-06-17T11:45:00"/>
    <n v="1"/>
    <x v="6"/>
    <s v="Coenagrion puella"/>
    <n v="8"/>
    <x v="0"/>
    <x v="9"/>
    <n v="6"/>
    <x v="1"/>
  </r>
  <r>
    <x v="5"/>
    <s v="AWD-EVR-Grote oostelijke plas"/>
    <d v="2020-06-17T11:45:00"/>
    <n v="1"/>
    <x v="10"/>
    <s v="Libellula quadrimaculata"/>
    <n v="3"/>
    <x v="0"/>
    <x v="9"/>
    <n v="6"/>
    <x v="2"/>
  </r>
  <r>
    <x v="5"/>
    <s v="AWD-EVR-Grote oostelijke plas"/>
    <d v="2020-06-17T11:45:00"/>
    <n v="1"/>
    <x v="8"/>
    <s v="Aeshna isoceles"/>
    <n v="1"/>
    <x v="0"/>
    <x v="9"/>
    <n v="6"/>
    <x v="3"/>
  </r>
  <r>
    <x v="5"/>
    <s v="AWD-EVR-Grote oostelijke plas"/>
    <d v="2020-08-05T12:00:00"/>
    <n v="4"/>
    <x v="6"/>
    <s v="Coenagrion puella"/>
    <n v="2"/>
    <x v="0"/>
    <x v="9"/>
    <n v="8"/>
    <x v="1"/>
  </r>
  <r>
    <x v="5"/>
    <s v="AWD-EVR-Grote oostelijke plas"/>
    <d v="2020-08-05T12:00:00"/>
    <n v="4"/>
    <x v="23"/>
    <s v="Sympetrum striolatum/vulgatum"/>
    <n v="25"/>
    <x v="0"/>
    <x v="9"/>
    <n v="8"/>
    <x v="2"/>
  </r>
  <r>
    <x v="5"/>
    <s v="AWD-EVR-Grote oostelijke plas"/>
    <d v="2020-08-05T12:00:00"/>
    <n v="4"/>
    <x v="1"/>
    <s v="Ischnura elegans"/>
    <n v="2"/>
    <x v="0"/>
    <x v="9"/>
    <n v="8"/>
    <x v="1"/>
  </r>
  <r>
    <x v="5"/>
    <s v="AWD-EVR-Grote oostelijke plas"/>
    <d v="2020-08-05T12:00:00"/>
    <n v="4"/>
    <x v="3"/>
    <s v="Enallagma cyathigerum"/>
    <n v="20"/>
    <x v="0"/>
    <x v="9"/>
    <n v="8"/>
    <x v="1"/>
  </r>
  <r>
    <x v="5"/>
    <s v="AWD-EVR-Grote oostelijke plas"/>
    <d v="2020-08-05T12:00:00"/>
    <n v="1"/>
    <x v="23"/>
    <s v="Sympetrum striolatum/vulgatum"/>
    <n v="4"/>
    <x v="0"/>
    <x v="9"/>
    <n v="8"/>
    <x v="2"/>
  </r>
  <r>
    <x v="5"/>
    <s v="AWD-EVR-Grote oostelijke plas"/>
    <d v="2020-08-05T12:00:00"/>
    <n v="1"/>
    <x v="1"/>
    <s v="Ischnura elegans"/>
    <n v="2"/>
    <x v="0"/>
    <x v="9"/>
    <n v="8"/>
    <x v="1"/>
  </r>
  <r>
    <x v="5"/>
    <s v="AWD-EVR-Grote oostelijke plas"/>
    <d v="2020-08-05T12:00:00"/>
    <n v="1"/>
    <x v="3"/>
    <s v="Enallagma cyathigerum"/>
    <n v="8"/>
    <x v="0"/>
    <x v="9"/>
    <n v="8"/>
    <x v="1"/>
  </r>
  <r>
    <x v="5"/>
    <s v="AWD-EVR-Grote oostelijke plas"/>
    <d v="2020-09-02T12:00:00"/>
    <n v="4"/>
    <x v="0"/>
    <s v="Sympecma fusca"/>
    <n v="2"/>
    <x v="0"/>
    <x v="9"/>
    <n v="9"/>
    <x v="0"/>
  </r>
  <r>
    <x v="5"/>
    <s v="AWD-EVR-Grote oostelijke plas"/>
    <d v="2020-09-02T12:00:00"/>
    <n v="4"/>
    <x v="23"/>
    <s v="Sympetrum striolatum/vulgatum"/>
    <n v="12"/>
    <x v="0"/>
    <x v="9"/>
    <n v="9"/>
    <x v="2"/>
  </r>
  <r>
    <x v="5"/>
    <s v="AWD-EVR-Grote oostelijke plas"/>
    <d v="2020-09-02T12:00:00"/>
    <n v="4"/>
    <x v="13"/>
    <s v="Chalcolestes viridis"/>
    <n v="2"/>
    <x v="0"/>
    <x v="9"/>
    <n v="9"/>
    <x v="0"/>
  </r>
  <r>
    <x v="5"/>
    <s v="AWD-EVR-Grote oostelijke plas"/>
    <d v="2020-09-02T12:00:00"/>
    <n v="4"/>
    <x v="3"/>
    <s v="Enallagma cyathigerum"/>
    <n v="1"/>
    <x v="0"/>
    <x v="9"/>
    <n v="9"/>
    <x v="1"/>
  </r>
  <r>
    <x v="5"/>
    <s v="AWD-EVR-Grote oostelijke plas"/>
    <d v="2020-09-02T12:00:00"/>
    <n v="1"/>
    <x v="23"/>
    <s v="Sympetrum striolatum/vulgatum"/>
    <n v="15"/>
    <x v="0"/>
    <x v="9"/>
    <n v="9"/>
    <x v="2"/>
  </r>
  <r>
    <x v="5"/>
    <s v="AWD-EVR-Grote oostelijke plas"/>
    <d v="2020-09-02T12:00:00"/>
    <n v="1"/>
    <x v="3"/>
    <s v="Enallagma cyathigerum"/>
    <n v="1"/>
    <x v="0"/>
    <x v="9"/>
    <n v="9"/>
    <x v="1"/>
  </r>
  <r>
    <x v="5"/>
    <s v="AWD-EVR-Grote oostelijke plas"/>
    <d v="2020-09-02T12:00:00"/>
    <n v="4"/>
    <x v="11"/>
    <s v="Lestes sponsa"/>
    <n v="1"/>
    <x v="0"/>
    <x v="9"/>
    <n v="9"/>
    <x v="0"/>
  </r>
  <r>
    <x v="5"/>
    <s v="AWD-EVR-Grote oostelijke plas"/>
    <d v="2020-09-14T12:30:00"/>
    <n v="4"/>
    <x v="23"/>
    <s v="Sympetrum striolatum/vulgatum"/>
    <n v="16"/>
    <x v="0"/>
    <x v="9"/>
    <n v="9"/>
    <x v="2"/>
  </r>
  <r>
    <x v="5"/>
    <s v="AWD-EVR-Grote oostelijke plas"/>
    <d v="2020-09-14T12:30:00"/>
    <n v="4"/>
    <x v="13"/>
    <s v="Chalcolestes viridis"/>
    <n v="2"/>
    <x v="0"/>
    <x v="9"/>
    <n v="9"/>
    <x v="0"/>
  </r>
  <r>
    <x v="5"/>
    <s v="AWD-EVR-Grote oostelijke plas"/>
    <d v="2020-09-14T12:30:00"/>
    <n v="4"/>
    <x v="3"/>
    <s v="Enallagma cyathigerum"/>
    <n v="1"/>
    <x v="0"/>
    <x v="9"/>
    <n v="9"/>
    <x v="1"/>
  </r>
  <r>
    <x v="5"/>
    <s v="AWD-EVR-Grote oostelijke plas"/>
    <d v="2020-09-14T12:30:00"/>
    <n v="1"/>
    <x v="23"/>
    <s v="Sympetrum striolatum/vulgatum"/>
    <n v="20"/>
    <x v="0"/>
    <x v="9"/>
    <n v="9"/>
    <x v="2"/>
  </r>
  <r>
    <x v="5"/>
    <s v="AWD-EVR-Grote oostelijke plas"/>
    <d v="2020-09-14T12:30:00"/>
    <n v="1"/>
    <x v="3"/>
    <s v="Enallagma cyathigerum"/>
    <n v="4"/>
    <x v="0"/>
    <x v="9"/>
    <n v="9"/>
    <x v="1"/>
  </r>
  <r>
    <x v="5"/>
    <s v="AWD-EVR-Grote oostelijke plas"/>
    <d v="2021-05-31T12:30:00"/>
    <n v="4"/>
    <x v="7"/>
    <s v="Brachytron pratense"/>
    <n v="2"/>
    <x v="0"/>
    <x v="11"/>
    <n v="5"/>
    <x v="3"/>
  </r>
  <r>
    <x v="5"/>
    <s v="AWD-EVR-Grote oostelijke plas"/>
    <d v="2021-05-31T12:30:00"/>
    <n v="3"/>
    <x v="1"/>
    <s v="Ischnura elegans"/>
    <n v="6"/>
    <x v="0"/>
    <x v="11"/>
    <n v="5"/>
    <x v="1"/>
  </r>
  <r>
    <x v="5"/>
    <s v="AWD-EVR-Grote oostelijke plas"/>
    <d v="2021-05-31T12:30:00"/>
    <n v="4"/>
    <x v="10"/>
    <s v="Libellula quadrimaculata"/>
    <n v="10"/>
    <x v="0"/>
    <x v="11"/>
    <n v="5"/>
    <x v="2"/>
  </r>
  <r>
    <x v="5"/>
    <s v="AWD-EVR-Grote oostelijke plas"/>
    <d v="2021-05-31T12:30:00"/>
    <n v="4"/>
    <x v="1"/>
    <s v="Ischnura elegans"/>
    <n v="1"/>
    <x v="0"/>
    <x v="11"/>
    <n v="5"/>
    <x v="1"/>
  </r>
  <r>
    <x v="5"/>
    <s v="AWD-EVR-Grote oostelijke plas"/>
    <d v="2021-05-31T12:30:00"/>
    <n v="4"/>
    <x v="3"/>
    <s v="Enallagma cyathigerum"/>
    <n v="1"/>
    <x v="0"/>
    <x v="11"/>
    <n v="5"/>
    <x v="1"/>
  </r>
  <r>
    <x v="5"/>
    <s v="AWD-EVR-Grote oostelijke plas"/>
    <d v="2021-05-31T12:30:00"/>
    <n v="3"/>
    <x v="10"/>
    <s v="Libellula quadrimaculata"/>
    <n v="10"/>
    <x v="0"/>
    <x v="11"/>
    <n v="5"/>
    <x v="2"/>
  </r>
  <r>
    <x v="5"/>
    <s v="AWD-EVR-Grote oostelijke plas"/>
    <d v="2021-05-31T12:30:00"/>
    <n v="4"/>
    <x v="6"/>
    <s v="Coenagrion puella"/>
    <n v="7"/>
    <x v="0"/>
    <x v="11"/>
    <n v="5"/>
    <x v="1"/>
  </r>
  <r>
    <x v="5"/>
    <s v="AWD-EVR-Grote oostelijke plas"/>
    <d v="2021-05-31T12:30:00"/>
    <n v="3"/>
    <x v="6"/>
    <s v="Coenagrion puella"/>
    <n v="30"/>
    <x v="0"/>
    <x v="11"/>
    <n v="5"/>
    <x v="1"/>
  </r>
  <r>
    <x v="5"/>
    <s v="AWD-EVR-Grote oostelijke plas"/>
    <d v="2021-05-31T12:30:00"/>
    <n v="3"/>
    <x v="2"/>
    <s v="Pyrrhosoma nymphula"/>
    <n v="2"/>
    <x v="0"/>
    <x v="11"/>
    <n v="5"/>
    <x v="1"/>
  </r>
  <r>
    <x v="5"/>
    <s v="AWD-EVR-Grote oostelijke plas"/>
    <d v="2021-05-31T12:30:00"/>
    <n v="3"/>
    <x v="7"/>
    <s v="Brachytron pratense"/>
    <n v="1"/>
    <x v="0"/>
    <x v="11"/>
    <n v="5"/>
    <x v="3"/>
  </r>
  <r>
    <x v="5"/>
    <s v="AWD-EVR-Grote oostelijke plas"/>
    <d v="2021-06-09T13:00:00"/>
    <n v="3"/>
    <x v="7"/>
    <s v="Brachytron pratense"/>
    <n v="1"/>
    <x v="0"/>
    <x v="11"/>
    <n v="6"/>
    <x v="3"/>
  </r>
  <r>
    <x v="5"/>
    <s v="AWD-EVR-Grote oostelijke plas"/>
    <d v="2021-06-09T13:00:00"/>
    <n v="4"/>
    <x v="7"/>
    <s v="Brachytron pratense"/>
    <n v="2"/>
    <x v="0"/>
    <x v="11"/>
    <n v="6"/>
    <x v="3"/>
  </r>
  <r>
    <x v="5"/>
    <s v="AWD-EVR-Grote oostelijke plas"/>
    <d v="2021-06-09T13:00:00"/>
    <n v="4"/>
    <x v="6"/>
    <s v="Coenagrion puella"/>
    <n v="20"/>
    <x v="0"/>
    <x v="11"/>
    <n v="6"/>
    <x v="1"/>
  </r>
  <r>
    <x v="5"/>
    <s v="AWD-EVR-Grote oostelijke plas"/>
    <d v="2021-06-09T13:00:00"/>
    <n v="4"/>
    <x v="1"/>
    <s v="Ischnura elegans"/>
    <n v="4"/>
    <x v="0"/>
    <x v="11"/>
    <n v="6"/>
    <x v="1"/>
  </r>
  <r>
    <x v="5"/>
    <s v="AWD-EVR-Grote oostelijke plas"/>
    <d v="2021-06-09T13:00:00"/>
    <n v="3"/>
    <x v="10"/>
    <s v="Libellula quadrimaculata"/>
    <n v="10"/>
    <x v="0"/>
    <x v="11"/>
    <n v="6"/>
    <x v="2"/>
  </r>
  <r>
    <x v="5"/>
    <s v="AWD-EVR-Grote oostelijke plas"/>
    <d v="2021-06-09T13:00:00"/>
    <n v="4"/>
    <x v="10"/>
    <s v="Libellula quadrimaculata"/>
    <n v="10"/>
    <x v="0"/>
    <x v="11"/>
    <n v="6"/>
    <x v="2"/>
  </r>
  <r>
    <x v="5"/>
    <s v="AWD-EVR-Grote oostelijke plas"/>
    <d v="2021-06-09T13:00:00"/>
    <n v="3"/>
    <x v="6"/>
    <s v="Coenagrion puella"/>
    <n v="20"/>
    <x v="0"/>
    <x v="11"/>
    <n v="6"/>
    <x v="1"/>
  </r>
  <r>
    <x v="5"/>
    <s v="AWD-EVR-Grote oostelijke plas"/>
    <d v="2021-06-09T13:00:00"/>
    <n v="3"/>
    <x v="8"/>
    <s v="Aeshna isoceles"/>
    <n v="1"/>
    <x v="0"/>
    <x v="11"/>
    <n v="6"/>
    <x v="3"/>
  </r>
  <r>
    <x v="5"/>
    <s v="AWD-EVR-Grote oostelijke plas"/>
    <d v="2021-06-09T13:00:00"/>
    <n v="3"/>
    <x v="1"/>
    <s v="Ischnura elegans"/>
    <n v="3"/>
    <x v="0"/>
    <x v="11"/>
    <n v="6"/>
    <x v="1"/>
  </r>
  <r>
    <x v="5"/>
    <s v="AWD-EVR-Grote oostelijke plas"/>
    <d v="2021-06-09T13:00:00"/>
    <n v="3"/>
    <x v="5"/>
    <s v="Orthetrum cancellatum"/>
    <n v="2"/>
    <x v="0"/>
    <x v="11"/>
    <n v="6"/>
    <x v="2"/>
  </r>
  <r>
    <x v="5"/>
    <s v="AWD-EVR-Grote oostelijke plas"/>
    <d v="2021-06-28T12:00:00"/>
    <n v="4"/>
    <x v="22"/>
    <s v="Crocothemis erythraea"/>
    <n v="2"/>
    <x v="0"/>
    <x v="11"/>
    <n v="6"/>
    <x v="2"/>
  </r>
  <r>
    <x v="5"/>
    <s v="AWD-EVR-Grote oostelijke plas"/>
    <d v="2021-06-28T12:00:00"/>
    <n v="4"/>
    <x v="5"/>
    <s v="Orthetrum cancellatum"/>
    <n v="5"/>
    <x v="0"/>
    <x v="11"/>
    <n v="6"/>
    <x v="2"/>
  </r>
  <r>
    <x v="5"/>
    <s v="AWD-EVR-Grote oostelijke plas"/>
    <d v="2021-06-28T12:00:00"/>
    <n v="4"/>
    <x v="10"/>
    <s v="Libellula quadrimaculata"/>
    <n v="7"/>
    <x v="0"/>
    <x v="11"/>
    <n v="6"/>
    <x v="2"/>
  </r>
  <r>
    <x v="5"/>
    <s v="AWD-EVR-Grote oostelijke plas"/>
    <d v="2021-06-28T12:00:00"/>
    <n v="4"/>
    <x v="3"/>
    <s v="Enallagma cyathigerum"/>
    <n v="10"/>
    <x v="0"/>
    <x v="11"/>
    <n v="6"/>
    <x v="1"/>
  </r>
  <r>
    <x v="5"/>
    <s v="AWD-EVR-Grote oostelijke plas"/>
    <d v="2021-06-28T12:00:00"/>
    <n v="3"/>
    <x v="6"/>
    <s v="Coenagrion puella"/>
    <n v="6"/>
    <x v="0"/>
    <x v="11"/>
    <n v="6"/>
    <x v="1"/>
  </r>
  <r>
    <x v="5"/>
    <s v="AWD-EVR-Grote oostelijke plas"/>
    <d v="2021-06-28T12:00:00"/>
    <n v="3"/>
    <x v="10"/>
    <s v="Libellula quadrimaculata"/>
    <n v="10"/>
    <x v="0"/>
    <x v="11"/>
    <n v="6"/>
    <x v="2"/>
  </r>
  <r>
    <x v="5"/>
    <s v="AWD-EVR-Grote oostelijke plas"/>
    <d v="2021-06-28T12:00:00"/>
    <n v="3"/>
    <x v="1"/>
    <s v="Ischnura elegans"/>
    <n v="2"/>
    <x v="0"/>
    <x v="11"/>
    <n v="6"/>
    <x v="1"/>
  </r>
  <r>
    <x v="5"/>
    <s v="AWD-EVR-Grote oostelijke plas"/>
    <d v="2021-07-08T13:00:00"/>
    <n v="4"/>
    <x v="10"/>
    <s v="Libellula quadrimaculata"/>
    <n v="5"/>
    <x v="0"/>
    <x v="11"/>
    <n v="7"/>
    <x v="2"/>
  </r>
  <r>
    <x v="5"/>
    <s v="AWD-EVR-Grote oostelijke plas"/>
    <d v="2021-07-08T13:00:00"/>
    <n v="4"/>
    <x v="6"/>
    <s v="Coenagrion puella"/>
    <n v="10"/>
    <x v="0"/>
    <x v="11"/>
    <n v="7"/>
    <x v="1"/>
  </r>
  <r>
    <x v="5"/>
    <s v="AWD-EVR-Grote oostelijke plas"/>
    <d v="2021-07-08T13:00:00"/>
    <n v="4"/>
    <x v="3"/>
    <s v="Enallagma cyathigerum"/>
    <n v="6"/>
    <x v="0"/>
    <x v="11"/>
    <n v="7"/>
    <x v="1"/>
  </r>
  <r>
    <x v="5"/>
    <s v="AWD-EVR-Grote oostelijke plas"/>
    <d v="2021-07-08T13:00:00"/>
    <n v="4"/>
    <x v="22"/>
    <s v="Crocothemis erythraea"/>
    <n v="1"/>
    <x v="0"/>
    <x v="11"/>
    <n v="7"/>
    <x v="2"/>
  </r>
  <r>
    <x v="5"/>
    <s v="AWD-EVR-Grote oostelijke plas"/>
    <d v="2021-07-08T13:00:00"/>
    <n v="3"/>
    <x v="10"/>
    <s v="Libellula quadrimaculata"/>
    <n v="2"/>
    <x v="0"/>
    <x v="11"/>
    <n v="7"/>
    <x v="2"/>
  </r>
  <r>
    <x v="5"/>
    <s v="AWD-EVR-Grote oostelijke plas"/>
    <d v="2021-07-08T13:00:00"/>
    <n v="3"/>
    <x v="6"/>
    <s v="Coenagrion puella"/>
    <n v="20"/>
    <x v="0"/>
    <x v="11"/>
    <n v="7"/>
    <x v="1"/>
  </r>
  <r>
    <x v="5"/>
    <s v="AWD-EVR-Grote oostelijke plas"/>
    <d v="2021-07-08T13:00:00"/>
    <n v="3"/>
    <x v="1"/>
    <s v="Ischnura elegans"/>
    <n v="3"/>
    <x v="0"/>
    <x v="11"/>
    <n v="7"/>
    <x v="1"/>
  </r>
  <r>
    <x v="5"/>
    <s v="AWD-EVR-Grote oostelijke plas"/>
    <d v="2021-07-08T13:00:00"/>
    <n v="3"/>
    <x v="3"/>
    <s v="Enallagma cyathigerum"/>
    <n v="5"/>
    <x v="0"/>
    <x v="11"/>
    <n v="7"/>
    <x v="1"/>
  </r>
  <r>
    <x v="5"/>
    <s v="AWD-EVR-Grote oostelijke plas"/>
    <d v="2021-07-08T13:00:00"/>
    <n v="3"/>
    <x v="22"/>
    <s v="Crocothemis erythraea"/>
    <n v="1"/>
    <x v="0"/>
    <x v="11"/>
    <n v="7"/>
    <x v="2"/>
  </r>
  <r>
    <x v="5"/>
    <s v="AWD-EVR-Grote oostelijke plas"/>
    <d v="2021-07-08T13:00:00"/>
    <n v="3"/>
    <x v="5"/>
    <s v="Orthetrum cancellatum"/>
    <n v="2"/>
    <x v="0"/>
    <x v="11"/>
    <n v="7"/>
    <x v="2"/>
  </r>
  <r>
    <x v="5"/>
    <s v="AWD-EVR-Grote oostelijke plas"/>
    <d v="2021-07-20T14:00:00"/>
    <n v="3"/>
    <x v="5"/>
    <s v="Orthetrum cancellatum"/>
    <n v="2"/>
    <x v="0"/>
    <x v="11"/>
    <n v="7"/>
    <x v="2"/>
  </r>
  <r>
    <x v="5"/>
    <s v="AWD-EVR-Grote oostelijke plas"/>
    <d v="2021-07-20T14:00:00"/>
    <n v="3"/>
    <x v="11"/>
    <s v="Lestes sponsa"/>
    <n v="1"/>
    <x v="0"/>
    <x v="11"/>
    <n v="7"/>
    <x v="0"/>
  </r>
  <r>
    <x v="5"/>
    <s v="AWD-EVR-Grote oostelijke plas"/>
    <d v="2021-07-20T14:00:00"/>
    <n v="4"/>
    <x v="6"/>
    <s v="Coenagrion puella"/>
    <n v="5"/>
    <x v="0"/>
    <x v="11"/>
    <n v="7"/>
    <x v="1"/>
  </r>
  <r>
    <x v="5"/>
    <s v="AWD-EVR-Grote oostelijke plas"/>
    <d v="2021-07-20T14:00:00"/>
    <n v="3"/>
    <x v="3"/>
    <s v="Enallagma cyathigerum"/>
    <n v="15"/>
    <x v="0"/>
    <x v="11"/>
    <n v="7"/>
    <x v="1"/>
  </r>
  <r>
    <x v="5"/>
    <s v="AWD-EVR-Grote oostelijke plas"/>
    <d v="2021-07-20T14:00:00"/>
    <n v="3"/>
    <x v="22"/>
    <s v="Crocothemis erythraea"/>
    <n v="1"/>
    <x v="0"/>
    <x v="11"/>
    <n v="7"/>
    <x v="2"/>
  </r>
  <r>
    <x v="5"/>
    <s v="AWD-EVR-Grote oostelijke plas"/>
    <d v="2021-07-20T14:00:00"/>
    <n v="3"/>
    <x v="10"/>
    <s v="Libellula quadrimaculata"/>
    <n v="1"/>
    <x v="0"/>
    <x v="11"/>
    <n v="7"/>
    <x v="2"/>
  </r>
  <r>
    <x v="5"/>
    <s v="AWD-EVR-Grote oostelijke plas"/>
    <d v="2021-07-20T14:00:00"/>
    <n v="3"/>
    <x v="1"/>
    <s v="Ischnura elegans"/>
    <n v="5"/>
    <x v="0"/>
    <x v="11"/>
    <n v="7"/>
    <x v="1"/>
  </r>
  <r>
    <x v="5"/>
    <s v="AWD-EVR-Grote oostelijke plas"/>
    <d v="2021-07-20T14:00:00"/>
    <n v="4"/>
    <x v="23"/>
    <s v="Sympetrum striolatum/vulgatum"/>
    <n v="6"/>
    <x v="0"/>
    <x v="11"/>
    <n v="7"/>
    <x v="2"/>
  </r>
  <r>
    <x v="5"/>
    <s v="AWD-EVR-Grote oostelijke plas"/>
    <d v="2021-07-20T14:00:00"/>
    <n v="3"/>
    <x v="23"/>
    <s v="Sympetrum striolatum/vulgatum"/>
    <n v="10"/>
    <x v="0"/>
    <x v="11"/>
    <n v="7"/>
    <x v="2"/>
  </r>
  <r>
    <x v="5"/>
    <s v="AWD-EVR-Grote oostelijke plas"/>
    <d v="2021-07-20T14:00:00"/>
    <n v="4"/>
    <x v="3"/>
    <s v="Enallagma cyathigerum"/>
    <n v="3"/>
    <x v="0"/>
    <x v="11"/>
    <n v="7"/>
    <x v="1"/>
  </r>
  <r>
    <x v="5"/>
    <s v="AWD-EVR-Grote oostelijke plas"/>
    <d v="2021-08-05T13:00:00"/>
    <n v="4"/>
    <x v="23"/>
    <s v="Sympetrum striolatum/vulgatum"/>
    <n v="1"/>
    <x v="0"/>
    <x v="11"/>
    <n v="8"/>
    <x v="2"/>
  </r>
  <r>
    <x v="5"/>
    <s v="AWD-EVR-Grote oostelijke plas"/>
    <d v="2021-08-05T13:00:00"/>
    <n v="3"/>
    <x v="23"/>
    <s v="Sympetrum striolatum/vulgatum"/>
    <n v="15"/>
    <x v="0"/>
    <x v="11"/>
    <n v="8"/>
    <x v="2"/>
  </r>
  <r>
    <x v="5"/>
    <s v="AWD-EVR-Grote oostelijke plas"/>
    <d v="2021-08-05T13:00:00"/>
    <n v="4"/>
    <x v="6"/>
    <s v="Coenagrion puella"/>
    <n v="2"/>
    <x v="0"/>
    <x v="11"/>
    <n v="8"/>
    <x v="1"/>
  </r>
  <r>
    <x v="5"/>
    <s v="AWD-EVR-Grote oostelijke plas"/>
    <d v="2021-08-05T13:00:00"/>
    <n v="4"/>
    <x v="3"/>
    <s v="Enallagma cyathigerum"/>
    <n v="1"/>
    <x v="0"/>
    <x v="11"/>
    <n v="8"/>
    <x v="1"/>
  </r>
  <r>
    <x v="5"/>
    <s v="AWD-EVR-Grote oostelijke plas"/>
    <d v="2021-08-05T13:00:00"/>
    <n v="3"/>
    <x v="3"/>
    <s v="Enallagma cyathigerum"/>
    <n v="20"/>
    <x v="0"/>
    <x v="11"/>
    <n v="8"/>
    <x v="1"/>
  </r>
  <r>
    <x v="5"/>
    <s v="AWD-EVR-Grote oostelijke plas"/>
    <d v="2021-08-05T13:00:00"/>
    <n v="3"/>
    <x v="11"/>
    <s v="Lestes sponsa"/>
    <n v="1"/>
    <x v="0"/>
    <x v="11"/>
    <n v="8"/>
    <x v="0"/>
  </r>
  <r>
    <x v="5"/>
    <s v="AWD-EVR-Grote oostelijke plas"/>
    <d v="2021-08-23T13:00:00"/>
    <n v="4"/>
    <x v="23"/>
    <s v="Sympetrum striolatum/vulgatum"/>
    <n v="20"/>
    <x v="0"/>
    <x v="11"/>
    <n v="8"/>
    <x v="2"/>
  </r>
  <r>
    <x v="5"/>
    <s v="AWD-EVR-Grote oostelijke plas"/>
    <d v="2021-08-23T13:00:00"/>
    <n v="4"/>
    <x v="14"/>
    <s v="Aeshna mixta"/>
    <n v="1"/>
    <x v="0"/>
    <x v="11"/>
    <n v="8"/>
    <x v="3"/>
  </r>
  <r>
    <x v="5"/>
    <s v="AWD-EVR-Grote oostelijke plas"/>
    <d v="2021-08-23T13:00:00"/>
    <n v="4"/>
    <x v="3"/>
    <s v="Enallagma cyathigerum"/>
    <n v="4"/>
    <x v="0"/>
    <x v="11"/>
    <n v="8"/>
    <x v="1"/>
  </r>
  <r>
    <x v="5"/>
    <s v="AWD-EVR-Grote oostelijke plas"/>
    <d v="2021-08-23T13:00:00"/>
    <n v="4"/>
    <x v="6"/>
    <s v="Coenagrion puella"/>
    <n v="2"/>
    <x v="0"/>
    <x v="11"/>
    <n v="8"/>
    <x v="1"/>
  </r>
  <r>
    <x v="5"/>
    <s v="AWD-EVR-Grote oostelijke plas"/>
    <d v="2021-08-23T13:00:00"/>
    <n v="3"/>
    <x v="23"/>
    <s v="Sympetrum striolatum/vulgatum"/>
    <n v="10"/>
    <x v="0"/>
    <x v="11"/>
    <n v="8"/>
    <x v="2"/>
  </r>
  <r>
    <x v="5"/>
    <s v="AWD-EVR-Grote oostelijke plas"/>
    <d v="2021-08-23T13:00:00"/>
    <n v="3"/>
    <x v="6"/>
    <s v="Coenagrion puella"/>
    <n v="6"/>
    <x v="0"/>
    <x v="11"/>
    <n v="8"/>
    <x v="1"/>
  </r>
  <r>
    <x v="5"/>
    <s v="AWD-EVR-Grote oostelijke plas"/>
    <d v="2021-08-23T13:00:00"/>
    <n v="3"/>
    <x v="13"/>
    <s v="Chalcolestes viridis"/>
    <n v="2"/>
    <x v="0"/>
    <x v="11"/>
    <n v="8"/>
    <x v="0"/>
  </r>
  <r>
    <x v="5"/>
    <s v="AWD-EVR-Grote oostelijke plas"/>
    <d v="2021-08-23T13:00:00"/>
    <n v="3"/>
    <x v="1"/>
    <s v="Ischnura elegans"/>
    <n v="2"/>
    <x v="0"/>
    <x v="11"/>
    <n v="8"/>
    <x v="1"/>
  </r>
  <r>
    <x v="5"/>
    <s v="AWD-EVR-Grote oostelijke plas"/>
    <d v="2021-09-06T13:00:00"/>
    <n v="4"/>
    <x v="13"/>
    <s v="Chalcolestes viridis"/>
    <n v="1"/>
    <x v="0"/>
    <x v="11"/>
    <n v="9"/>
    <x v="0"/>
  </r>
  <r>
    <x v="5"/>
    <s v="AWD-EVR-Grote oostelijke plas"/>
    <d v="2021-09-06T13:00:00"/>
    <n v="4"/>
    <x v="23"/>
    <s v="Sympetrum striolatum/vulgatum"/>
    <n v="3"/>
    <x v="0"/>
    <x v="11"/>
    <n v="9"/>
    <x v="2"/>
  </r>
  <r>
    <x v="5"/>
    <s v="AWD-EVR-Grote oostelijke plas"/>
    <d v="2021-09-06T13:00:00"/>
    <n v="3"/>
    <x v="23"/>
    <s v="Sympetrum striolatum/vulgatum"/>
    <n v="4"/>
    <x v="0"/>
    <x v="11"/>
    <n v="9"/>
    <x v="2"/>
  </r>
  <r>
    <x v="5"/>
    <s v="AWD-EVR-Grote oostelijke plas"/>
    <d v="2021-09-06T13:00:00"/>
    <n v="3"/>
    <x v="3"/>
    <s v="Enallagma cyathigerum"/>
    <n v="1"/>
    <x v="0"/>
    <x v="11"/>
    <n v="9"/>
    <x v="1"/>
  </r>
  <r>
    <x v="5"/>
    <s v="AWD-EVR-Grote oostelijke plas"/>
    <d v="2021-09-06T13:00:00"/>
    <n v="4"/>
    <x v="3"/>
    <s v="Enallagma cyathigerum"/>
    <n v="1"/>
    <x v="0"/>
    <x v="11"/>
    <n v="9"/>
    <x v="1"/>
  </r>
  <r>
    <x v="5"/>
    <s v="AWD-EVR-Grote oostelijke plas"/>
    <d v="2020-04-22T11:30:00"/>
    <n v="4"/>
    <x v="7"/>
    <s v="Brachytron pratense"/>
    <n v="1"/>
    <x v="0"/>
    <x v="9"/>
    <n v="4"/>
    <x v="3"/>
  </r>
  <r>
    <x v="5"/>
    <s v="AWD-EVR-Grote oostelijke plas"/>
    <d v="2020-04-22T11:30:00"/>
    <n v="4"/>
    <x v="2"/>
    <s v="Pyrrhosoma nymphula"/>
    <n v="50"/>
    <x v="0"/>
    <x v="9"/>
    <n v="4"/>
    <x v="1"/>
  </r>
  <r>
    <x v="6"/>
    <s v="AWD-VOK-Panneland-Zuid"/>
    <d v="2010-05-19T14:15:00"/>
    <n v="1"/>
    <x v="7"/>
    <s v="Brachytron pratense"/>
    <n v="1"/>
    <x v="0"/>
    <x v="0"/>
    <n v="5"/>
    <x v="3"/>
  </r>
  <r>
    <x v="6"/>
    <s v="AWD-VOK-Panneland-Zuid"/>
    <d v="2010-05-19T14:15:00"/>
    <n v="1"/>
    <x v="1"/>
    <s v="Ischnura elegans"/>
    <n v="2"/>
    <x v="0"/>
    <x v="0"/>
    <n v="5"/>
    <x v="1"/>
  </r>
  <r>
    <x v="6"/>
    <s v="AWD-VOK-Panneland-Zuid"/>
    <d v="2010-05-19T14:15:00"/>
    <n v="1"/>
    <x v="4"/>
    <s v="Coenagrion pulchellum"/>
    <n v="3"/>
    <x v="0"/>
    <x v="0"/>
    <n v="5"/>
    <x v="1"/>
  </r>
  <r>
    <x v="6"/>
    <s v="AWD-VOK-Panneland-Zuid"/>
    <d v="2010-05-19T14:15:00"/>
    <n v="1"/>
    <x v="10"/>
    <s v="Libellula quadrimaculata"/>
    <n v="7"/>
    <x v="0"/>
    <x v="0"/>
    <n v="5"/>
    <x v="2"/>
  </r>
  <r>
    <x v="6"/>
    <s v="AWD-VOK-Panneland-Zuid"/>
    <d v="2010-05-19T14:15:00"/>
    <n v="1"/>
    <x v="2"/>
    <s v="Pyrrhosoma nymphula"/>
    <n v="4"/>
    <x v="0"/>
    <x v="0"/>
    <n v="5"/>
    <x v="1"/>
  </r>
  <r>
    <x v="6"/>
    <s v="AWD-VOK-Panneland-Zuid"/>
    <d v="2010-05-19T14:15:00"/>
    <n v="1"/>
    <x v="3"/>
    <s v="Enallagma cyathigerum"/>
    <n v="2"/>
    <x v="0"/>
    <x v="0"/>
    <n v="5"/>
    <x v="1"/>
  </r>
  <r>
    <x v="6"/>
    <s v="AWD-VOK-Panneland-Zuid"/>
    <d v="2010-06-12T10:25:00"/>
    <n v="1"/>
    <x v="6"/>
    <s v="Coenagrion puella"/>
    <n v="6"/>
    <x v="0"/>
    <x v="0"/>
    <n v="6"/>
    <x v="1"/>
  </r>
  <r>
    <x v="6"/>
    <s v="AWD-VOK-Panneland-Zuid"/>
    <d v="2010-06-12T10:25:00"/>
    <n v="1"/>
    <x v="2"/>
    <s v="Pyrrhosoma nymphula"/>
    <n v="1"/>
    <x v="0"/>
    <x v="0"/>
    <n v="6"/>
    <x v="1"/>
  </r>
  <r>
    <x v="6"/>
    <s v="AWD-VOK-Panneland-Zuid"/>
    <d v="2010-06-12T10:25:00"/>
    <n v="1"/>
    <x v="3"/>
    <s v="Enallagma cyathigerum"/>
    <n v="2"/>
    <x v="0"/>
    <x v="0"/>
    <n v="6"/>
    <x v="1"/>
  </r>
  <r>
    <x v="6"/>
    <s v="AWD-VOK-Panneland-Zuid"/>
    <d v="2010-06-12T10:25:00"/>
    <n v="1"/>
    <x v="1"/>
    <s v="Ischnura elegans"/>
    <n v="10"/>
    <x v="0"/>
    <x v="0"/>
    <n v="6"/>
    <x v="1"/>
  </r>
  <r>
    <x v="6"/>
    <s v="AWD-VOK-Panneland-Zuid"/>
    <d v="2010-06-12T10:25:00"/>
    <n v="1"/>
    <x v="10"/>
    <s v="Libellula quadrimaculata"/>
    <n v="6"/>
    <x v="0"/>
    <x v="0"/>
    <n v="6"/>
    <x v="2"/>
  </r>
  <r>
    <x v="6"/>
    <s v="AWD-VOK-Panneland-Zuid"/>
    <d v="2010-06-23T13:45:00"/>
    <n v="1"/>
    <x v="4"/>
    <s v="Coenagrion pulchellum"/>
    <n v="1"/>
    <x v="0"/>
    <x v="0"/>
    <n v="6"/>
    <x v="1"/>
  </r>
  <r>
    <x v="6"/>
    <s v="AWD-VOK-Panneland-Zuid"/>
    <d v="2010-06-23T13:45:00"/>
    <n v="1"/>
    <x v="6"/>
    <s v="Coenagrion puella"/>
    <n v="54"/>
    <x v="0"/>
    <x v="0"/>
    <n v="6"/>
    <x v="1"/>
  </r>
  <r>
    <x v="6"/>
    <s v="AWD-VOK-Panneland-Zuid"/>
    <d v="2010-06-23T13:45:00"/>
    <n v="1"/>
    <x v="7"/>
    <s v="Brachytron pratense"/>
    <n v="3"/>
    <x v="0"/>
    <x v="0"/>
    <n v="6"/>
    <x v="3"/>
  </r>
  <r>
    <x v="6"/>
    <s v="AWD-VOK-Panneland-Zuid"/>
    <d v="2010-06-23T13:45:00"/>
    <n v="1"/>
    <x v="9"/>
    <s v="Anax imperator"/>
    <n v="1"/>
    <x v="0"/>
    <x v="0"/>
    <n v="6"/>
    <x v="3"/>
  </r>
  <r>
    <x v="6"/>
    <s v="AWD-VOK-Panneland-Zuid"/>
    <d v="2010-06-23T13:45:00"/>
    <n v="1"/>
    <x v="1"/>
    <s v="Ischnura elegans"/>
    <n v="15"/>
    <x v="0"/>
    <x v="0"/>
    <n v="6"/>
    <x v="1"/>
  </r>
  <r>
    <x v="6"/>
    <s v="AWD-VOK-Panneland-Zuid"/>
    <d v="2010-06-23T13:45:00"/>
    <n v="1"/>
    <x v="10"/>
    <s v="Libellula quadrimaculata"/>
    <n v="9"/>
    <x v="0"/>
    <x v="0"/>
    <n v="6"/>
    <x v="2"/>
  </r>
  <r>
    <x v="6"/>
    <s v="AWD-VOK-Panneland-Zuid"/>
    <d v="2010-07-11T13:00:00"/>
    <n v="1"/>
    <x v="23"/>
    <s v="Sympetrum striolatum/vulgatum"/>
    <n v="1"/>
    <x v="0"/>
    <x v="0"/>
    <n v="7"/>
    <x v="2"/>
  </r>
  <r>
    <x v="6"/>
    <s v="AWD-VOK-Panneland-Zuid"/>
    <d v="2010-07-11T13:00:00"/>
    <n v="1"/>
    <x v="2"/>
    <s v="Pyrrhosoma nymphula"/>
    <n v="1"/>
    <x v="0"/>
    <x v="0"/>
    <n v="7"/>
    <x v="1"/>
  </r>
  <r>
    <x v="6"/>
    <s v="AWD-VOK-Panneland-Zuid"/>
    <d v="2010-07-11T13:00:00"/>
    <n v="1"/>
    <x v="9"/>
    <s v="Anax imperator"/>
    <n v="5"/>
    <x v="0"/>
    <x v="0"/>
    <n v="7"/>
    <x v="3"/>
  </r>
  <r>
    <x v="6"/>
    <s v="AWD-VOK-Panneland-Zuid"/>
    <d v="2010-07-11T13:00:00"/>
    <n v="1"/>
    <x v="1"/>
    <s v="Ischnura elegans"/>
    <n v="3"/>
    <x v="0"/>
    <x v="0"/>
    <n v="7"/>
    <x v="1"/>
  </r>
  <r>
    <x v="6"/>
    <s v="AWD-VOK-Panneland-Zuid"/>
    <d v="2010-07-11T13:00:00"/>
    <n v="1"/>
    <x v="10"/>
    <s v="Libellula quadrimaculata"/>
    <n v="4"/>
    <x v="0"/>
    <x v="0"/>
    <n v="7"/>
    <x v="2"/>
  </r>
  <r>
    <x v="6"/>
    <s v="AWD-VOK-Panneland-Zuid"/>
    <d v="2010-07-11T13:00:00"/>
    <n v="1"/>
    <x v="3"/>
    <s v="Enallagma cyathigerum"/>
    <n v="24"/>
    <x v="0"/>
    <x v="0"/>
    <n v="7"/>
    <x v="1"/>
  </r>
  <r>
    <x v="6"/>
    <s v="AWD-VOK-Panneland-Zuid"/>
    <d v="2010-07-23T13:30:00"/>
    <n v="1"/>
    <x v="16"/>
    <s v="Sympetrum sanguineum"/>
    <n v="6"/>
    <x v="0"/>
    <x v="0"/>
    <n v="7"/>
    <x v="2"/>
  </r>
  <r>
    <x v="6"/>
    <s v="AWD-VOK-Panneland-Zuid"/>
    <d v="2010-07-23T13:30:00"/>
    <n v="1"/>
    <x v="10"/>
    <s v="Libellula quadrimaculata"/>
    <n v="2"/>
    <x v="0"/>
    <x v="0"/>
    <n v="7"/>
    <x v="2"/>
  </r>
  <r>
    <x v="6"/>
    <s v="AWD-VOK-Panneland-Zuid"/>
    <d v="2010-07-23T13:30:00"/>
    <n v="1"/>
    <x v="5"/>
    <s v="Orthetrum cancellatum"/>
    <n v="1"/>
    <x v="0"/>
    <x v="0"/>
    <n v="7"/>
    <x v="2"/>
  </r>
  <r>
    <x v="6"/>
    <s v="AWD-VOK-Panneland-Zuid"/>
    <d v="2010-07-23T13:30:00"/>
    <n v="1"/>
    <x v="9"/>
    <s v="Anax imperator"/>
    <n v="4"/>
    <x v="0"/>
    <x v="0"/>
    <n v="7"/>
    <x v="3"/>
  </r>
  <r>
    <x v="6"/>
    <s v="AWD-VOK-Panneland-Zuid"/>
    <d v="2010-07-23T13:30:00"/>
    <n v="1"/>
    <x v="26"/>
    <s v="Erythromma najas"/>
    <n v="14"/>
    <x v="0"/>
    <x v="0"/>
    <n v="7"/>
    <x v="1"/>
  </r>
  <r>
    <x v="6"/>
    <s v="AWD-VOK-Panneland-Zuid"/>
    <d v="2010-07-23T13:30:00"/>
    <n v="1"/>
    <x v="13"/>
    <s v="Chalcolestes viridis"/>
    <n v="3"/>
    <x v="0"/>
    <x v="0"/>
    <n v="7"/>
    <x v="0"/>
  </r>
  <r>
    <x v="6"/>
    <s v="AWD-VOK-Panneland-Zuid"/>
    <d v="2010-07-23T13:30:00"/>
    <n v="1"/>
    <x v="1"/>
    <s v="Ischnura elegans"/>
    <n v="10"/>
    <x v="0"/>
    <x v="0"/>
    <n v="7"/>
    <x v="1"/>
  </r>
  <r>
    <x v="6"/>
    <s v="AWD-VOK-Panneland-Zuid"/>
    <d v="2010-07-23T13:30:00"/>
    <n v="1"/>
    <x v="3"/>
    <s v="Enallagma cyathigerum"/>
    <n v="25"/>
    <x v="0"/>
    <x v="0"/>
    <n v="7"/>
    <x v="1"/>
  </r>
  <r>
    <x v="6"/>
    <s v="AWD-VOK-Panneland-Zuid"/>
    <d v="2010-07-23T13:30:00"/>
    <n v="1"/>
    <x v="33"/>
    <s v="Lestes dryas"/>
    <n v="1"/>
    <x v="0"/>
    <x v="0"/>
    <n v="7"/>
    <x v="0"/>
  </r>
  <r>
    <x v="6"/>
    <s v="AWD-VOK-Panneland-Zuid"/>
    <d v="2010-08-06T13:50:00"/>
    <n v="1"/>
    <x v="9"/>
    <s v="Anax imperator"/>
    <n v="1"/>
    <x v="0"/>
    <x v="0"/>
    <n v="8"/>
    <x v="3"/>
  </r>
  <r>
    <x v="6"/>
    <s v="AWD-VOK-Panneland-Zuid"/>
    <d v="2010-08-06T13:50:00"/>
    <n v="1"/>
    <x v="30"/>
    <s v="Erythromma viridulum"/>
    <n v="35"/>
    <x v="0"/>
    <x v="0"/>
    <n v="8"/>
    <x v="1"/>
  </r>
  <r>
    <x v="6"/>
    <s v="AWD-VOK-Panneland-Zuid"/>
    <d v="2010-08-06T13:50:00"/>
    <n v="1"/>
    <x v="14"/>
    <s v="Aeshna mixta"/>
    <n v="12"/>
    <x v="0"/>
    <x v="0"/>
    <n v="8"/>
    <x v="3"/>
  </r>
  <r>
    <x v="6"/>
    <s v="AWD-VOK-Panneland-Zuid"/>
    <d v="2010-08-06T13:50:00"/>
    <n v="1"/>
    <x v="16"/>
    <s v="Sympetrum sanguineum"/>
    <n v="30"/>
    <x v="0"/>
    <x v="0"/>
    <n v="8"/>
    <x v="2"/>
  </r>
  <r>
    <x v="6"/>
    <s v="AWD-VOK-Panneland-Zuid"/>
    <d v="2010-08-06T13:50:00"/>
    <n v="1"/>
    <x v="13"/>
    <s v="Chalcolestes viridis"/>
    <n v="17"/>
    <x v="0"/>
    <x v="0"/>
    <n v="8"/>
    <x v="0"/>
  </r>
  <r>
    <x v="6"/>
    <s v="AWD-VOK-Panneland-Zuid"/>
    <d v="2010-08-06T13:50:00"/>
    <n v="1"/>
    <x v="1"/>
    <s v="Ischnura elegans"/>
    <n v="8"/>
    <x v="0"/>
    <x v="0"/>
    <n v="8"/>
    <x v="1"/>
  </r>
  <r>
    <x v="6"/>
    <s v="AWD-VOK-Panneland-Zuid"/>
    <d v="2010-08-06T13:50:00"/>
    <n v="1"/>
    <x v="3"/>
    <s v="Enallagma cyathigerum"/>
    <n v="41"/>
    <x v="0"/>
    <x v="0"/>
    <n v="8"/>
    <x v="1"/>
  </r>
  <r>
    <x v="6"/>
    <s v="AWD-VOK-Panneland-Zuid"/>
    <d v="2010-08-19T14:00:00"/>
    <n v="1"/>
    <x v="13"/>
    <s v="Chalcolestes viridis"/>
    <n v="7"/>
    <x v="0"/>
    <x v="0"/>
    <n v="8"/>
    <x v="0"/>
  </r>
  <r>
    <x v="6"/>
    <s v="AWD-VOK-Panneland-Zuid"/>
    <d v="2010-08-19T14:00:00"/>
    <n v="1"/>
    <x v="16"/>
    <s v="Sympetrum sanguineum"/>
    <n v="9"/>
    <x v="0"/>
    <x v="0"/>
    <n v="8"/>
    <x v="2"/>
  </r>
  <r>
    <x v="6"/>
    <s v="AWD-VOK-Panneland-Zuid"/>
    <d v="2010-08-19T14:00:00"/>
    <n v="1"/>
    <x v="1"/>
    <s v="Ischnura elegans"/>
    <n v="2"/>
    <x v="0"/>
    <x v="0"/>
    <n v="8"/>
    <x v="1"/>
  </r>
  <r>
    <x v="6"/>
    <s v="AWD-VOK-Panneland-Zuid"/>
    <d v="2010-08-19T14:00:00"/>
    <n v="1"/>
    <x v="3"/>
    <s v="Enallagma cyathigerum"/>
    <n v="3"/>
    <x v="0"/>
    <x v="0"/>
    <n v="8"/>
    <x v="1"/>
  </r>
  <r>
    <x v="6"/>
    <s v="AWD-VOK-Panneland-Zuid"/>
    <d v="2010-09-11T13:50:00"/>
    <n v="1"/>
    <x v="16"/>
    <s v="Sympetrum sanguineum"/>
    <n v="1"/>
    <x v="0"/>
    <x v="0"/>
    <n v="9"/>
    <x v="2"/>
  </r>
  <r>
    <x v="6"/>
    <s v="AWD-VOK-Panneland-Zuid"/>
    <d v="2010-09-11T13:50:00"/>
    <n v="1"/>
    <x v="9"/>
    <s v="Anax imperator"/>
    <n v="1"/>
    <x v="0"/>
    <x v="0"/>
    <n v="9"/>
    <x v="3"/>
  </r>
  <r>
    <x v="6"/>
    <s v="AWD-VOK-Panneland-Zuid"/>
    <d v="2010-09-11T13:50:00"/>
    <n v="1"/>
    <x v="13"/>
    <s v="Chalcolestes viridis"/>
    <n v="26"/>
    <x v="0"/>
    <x v="0"/>
    <n v="9"/>
    <x v="0"/>
  </r>
  <r>
    <x v="6"/>
    <s v="AWD-VOK-Panneland-Zuid"/>
    <d v="2010-09-11T13:50:00"/>
    <n v="1"/>
    <x v="14"/>
    <s v="Aeshna mixta"/>
    <n v="4"/>
    <x v="0"/>
    <x v="0"/>
    <n v="9"/>
    <x v="3"/>
  </r>
  <r>
    <x v="6"/>
    <s v="AWD-VOK-Panneland-Zuid"/>
    <d v="2010-09-11T13:50:00"/>
    <n v="1"/>
    <x v="17"/>
    <s v="Sympetrum vulgatum"/>
    <n v="9"/>
    <x v="0"/>
    <x v="0"/>
    <n v="9"/>
    <x v="2"/>
  </r>
  <r>
    <x v="6"/>
    <s v="AWD-VOK-Panneland-Zuid"/>
    <d v="2010-09-24T14:30:00"/>
    <n v="1"/>
    <x v="14"/>
    <s v="Aeshna mixta"/>
    <n v="2"/>
    <x v="0"/>
    <x v="0"/>
    <n v="9"/>
    <x v="3"/>
  </r>
  <r>
    <x v="6"/>
    <s v="AWD-VOK-Panneland-Zuid"/>
    <d v="2010-09-24T14:30:00"/>
    <n v="1"/>
    <x v="13"/>
    <s v="Chalcolestes viridis"/>
    <n v="18"/>
    <x v="0"/>
    <x v="0"/>
    <n v="9"/>
    <x v="0"/>
  </r>
  <r>
    <x v="6"/>
    <s v="AWD-VOK-Panneland-Zuid"/>
    <d v="2010-09-24T14:30:00"/>
    <n v="1"/>
    <x v="23"/>
    <s v="Sympetrum striolatum/vulgatum"/>
    <n v="8"/>
    <x v="0"/>
    <x v="0"/>
    <n v="9"/>
    <x v="2"/>
  </r>
  <r>
    <x v="6"/>
    <s v="AWD-VOK-Panneland-Zuid"/>
    <d v="2011-05-11T14:00:00"/>
    <n v="1"/>
    <x v="1"/>
    <s v="Ischnura elegans"/>
    <n v="20"/>
    <x v="0"/>
    <x v="1"/>
    <n v="5"/>
    <x v="1"/>
  </r>
  <r>
    <x v="6"/>
    <s v="AWD-VOK-Panneland-Zuid"/>
    <d v="2011-05-11T14:00:00"/>
    <n v="1"/>
    <x v="2"/>
    <s v="Pyrrhosoma nymphula"/>
    <n v="21"/>
    <x v="0"/>
    <x v="1"/>
    <n v="5"/>
    <x v="1"/>
  </r>
  <r>
    <x v="6"/>
    <s v="AWD-VOK-Panneland-Zuid"/>
    <d v="2011-05-11T14:00:00"/>
    <n v="1"/>
    <x v="3"/>
    <s v="Enallagma cyathigerum"/>
    <n v="50"/>
    <x v="0"/>
    <x v="1"/>
    <n v="5"/>
    <x v="1"/>
  </r>
  <r>
    <x v="6"/>
    <s v="AWD-VOK-Panneland-Zuid"/>
    <d v="2011-05-11T14:00:00"/>
    <n v="1"/>
    <x v="6"/>
    <s v="Coenagrion puella"/>
    <n v="115"/>
    <x v="0"/>
    <x v="1"/>
    <n v="5"/>
    <x v="1"/>
  </r>
  <r>
    <x v="6"/>
    <s v="AWD-VOK-Panneland-Zuid"/>
    <d v="2011-05-11T14:00:00"/>
    <n v="1"/>
    <x v="4"/>
    <s v="Coenagrion pulchellum"/>
    <n v="2"/>
    <x v="0"/>
    <x v="1"/>
    <n v="5"/>
    <x v="1"/>
  </r>
  <r>
    <x v="6"/>
    <s v="AWD-VOK-Panneland-Zuid"/>
    <d v="2011-05-11T14:00:00"/>
    <n v="1"/>
    <x v="7"/>
    <s v="Brachytron pratense"/>
    <n v="5"/>
    <x v="0"/>
    <x v="1"/>
    <n v="5"/>
    <x v="3"/>
  </r>
  <r>
    <x v="6"/>
    <s v="AWD-VOK-Panneland-Zuid"/>
    <d v="2011-05-11T14:00:00"/>
    <n v="1"/>
    <x v="10"/>
    <s v="Libellula quadrimaculata"/>
    <n v="34"/>
    <x v="0"/>
    <x v="1"/>
    <n v="5"/>
    <x v="2"/>
  </r>
  <r>
    <x v="6"/>
    <s v="AWD-VOK-Panneland-Zuid"/>
    <d v="2011-05-25T13:10:00"/>
    <n v="1"/>
    <x v="7"/>
    <s v="Brachytron pratense"/>
    <n v="3"/>
    <x v="0"/>
    <x v="1"/>
    <n v="5"/>
    <x v="3"/>
  </r>
  <r>
    <x v="6"/>
    <s v="AWD-VOK-Panneland-Zuid"/>
    <d v="2011-05-25T13:10:00"/>
    <n v="1"/>
    <x v="8"/>
    <s v="Aeshna isoceles"/>
    <n v="2"/>
    <x v="0"/>
    <x v="1"/>
    <n v="5"/>
    <x v="3"/>
  </r>
  <r>
    <x v="6"/>
    <s v="AWD-VOK-Panneland-Zuid"/>
    <d v="2011-05-25T13:10:00"/>
    <n v="1"/>
    <x v="1"/>
    <s v="Ischnura elegans"/>
    <n v="1"/>
    <x v="0"/>
    <x v="1"/>
    <n v="5"/>
    <x v="1"/>
  </r>
  <r>
    <x v="6"/>
    <s v="AWD-VOK-Panneland-Zuid"/>
    <d v="2011-05-25T13:10:00"/>
    <n v="1"/>
    <x v="2"/>
    <s v="Pyrrhosoma nymphula"/>
    <n v="2"/>
    <x v="0"/>
    <x v="1"/>
    <n v="5"/>
    <x v="1"/>
  </r>
  <r>
    <x v="6"/>
    <s v="AWD-VOK-Panneland-Zuid"/>
    <d v="2011-05-25T13:10:00"/>
    <n v="1"/>
    <x v="3"/>
    <s v="Enallagma cyathigerum"/>
    <n v="7"/>
    <x v="0"/>
    <x v="1"/>
    <n v="5"/>
    <x v="1"/>
  </r>
  <r>
    <x v="6"/>
    <s v="AWD-VOK-Panneland-Zuid"/>
    <d v="2011-05-25T13:10:00"/>
    <n v="1"/>
    <x v="6"/>
    <s v="Coenagrion puella"/>
    <n v="85"/>
    <x v="0"/>
    <x v="1"/>
    <n v="5"/>
    <x v="1"/>
  </r>
  <r>
    <x v="6"/>
    <s v="AWD-VOK-Panneland-Zuid"/>
    <d v="2011-05-25T13:10:00"/>
    <n v="1"/>
    <x v="10"/>
    <s v="Libellula quadrimaculata"/>
    <n v="50"/>
    <x v="0"/>
    <x v="1"/>
    <n v="5"/>
    <x v="2"/>
  </r>
  <r>
    <x v="6"/>
    <s v="AWD-VOK-Panneland-Zuid"/>
    <d v="2011-06-10T13:30:00"/>
    <n v="1"/>
    <x v="2"/>
    <s v="Pyrrhosoma nymphula"/>
    <n v="2"/>
    <x v="0"/>
    <x v="1"/>
    <n v="6"/>
    <x v="1"/>
  </r>
  <r>
    <x v="6"/>
    <s v="AWD-VOK-Panneland-Zuid"/>
    <d v="2011-06-10T13:30:00"/>
    <n v="1"/>
    <x v="8"/>
    <s v="Aeshna isoceles"/>
    <n v="1"/>
    <x v="0"/>
    <x v="1"/>
    <n v="6"/>
    <x v="3"/>
  </r>
  <r>
    <x v="6"/>
    <s v="AWD-VOK-Panneland-Zuid"/>
    <d v="2011-06-10T13:30:00"/>
    <n v="1"/>
    <x v="9"/>
    <s v="Anax imperator"/>
    <n v="2"/>
    <x v="0"/>
    <x v="1"/>
    <n v="6"/>
    <x v="3"/>
  </r>
  <r>
    <x v="6"/>
    <s v="AWD-VOK-Panneland-Zuid"/>
    <d v="2011-06-10T13:30:00"/>
    <n v="1"/>
    <x v="1"/>
    <s v="Ischnura elegans"/>
    <n v="24"/>
    <x v="0"/>
    <x v="1"/>
    <n v="6"/>
    <x v="1"/>
  </r>
  <r>
    <x v="6"/>
    <s v="AWD-VOK-Panneland-Zuid"/>
    <d v="2011-06-10T13:30:00"/>
    <n v="1"/>
    <x v="3"/>
    <s v="Enallagma cyathigerum"/>
    <n v="1"/>
    <x v="0"/>
    <x v="1"/>
    <n v="6"/>
    <x v="1"/>
  </r>
  <r>
    <x v="6"/>
    <s v="AWD-VOK-Panneland-Zuid"/>
    <d v="2011-06-10T13:30:00"/>
    <n v="1"/>
    <x v="6"/>
    <s v="Coenagrion puella"/>
    <n v="91"/>
    <x v="0"/>
    <x v="1"/>
    <n v="6"/>
    <x v="1"/>
  </r>
  <r>
    <x v="6"/>
    <s v="AWD-VOK-Panneland-Zuid"/>
    <d v="2011-06-10T13:30:00"/>
    <n v="1"/>
    <x v="26"/>
    <s v="Erythromma najas"/>
    <n v="10"/>
    <x v="0"/>
    <x v="1"/>
    <n v="6"/>
    <x v="1"/>
  </r>
  <r>
    <x v="6"/>
    <s v="AWD-VOK-Panneland-Zuid"/>
    <d v="2011-06-10T13:30:00"/>
    <n v="1"/>
    <x v="10"/>
    <s v="Libellula quadrimaculata"/>
    <n v="5"/>
    <x v="0"/>
    <x v="1"/>
    <n v="6"/>
    <x v="2"/>
  </r>
  <r>
    <x v="6"/>
    <s v="AWD-VOK-Panneland-Zuid"/>
    <d v="2011-06-30T12:35:00"/>
    <n v="1"/>
    <x v="1"/>
    <s v="Ischnura elegans"/>
    <n v="25"/>
    <x v="0"/>
    <x v="1"/>
    <n v="6"/>
    <x v="1"/>
  </r>
  <r>
    <x v="6"/>
    <s v="AWD-VOK-Panneland-Zuid"/>
    <d v="2011-06-30T12:35:00"/>
    <n v="1"/>
    <x v="6"/>
    <s v="Coenagrion puella"/>
    <n v="28"/>
    <x v="0"/>
    <x v="1"/>
    <n v="6"/>
    <x v="1"/>
  </r>
  <r>
    <x v="6"/>
    <s v="AWD-VOK-Panneland-Zuid"/>
    <d v="2011-06-30T12:35:00"/>
    <n v="1"/>
    <x v="9"/>
    <s v="Anax imperator"/>
    <n v="1"/>
    <x v="0"/>
    <x v="1"/>
    <n v="6"/>
    <x v="3"/>
  </r>
  <r>
    <x v="6"/>
    <s v="AWD-VOK-Panneland-Zuid"/>
    <d v="2011-06-30T12:35:00"/>
    <n v="1"/>
    <x v="10"/>
    <s v="Libellula quadrimaculata"/>
    <n v="6"/>
    <x v="0"/>
    <x v="1"/>
    <n v="6"/>
    <x v="2"/>
  </r>
  <r>
    <x v="6"/>
    <s v="AWD-VOK-Panneland-Zuid"/>
    <d v="2011-07-10T11:00:00"/>
    <n v="1"/>
    <x v="6"/>
    <s v="Coenagrion puella"/>
    <n v="18"/>
    <x v="0"/>
    <x v="1"/>
    <n v="7"/>
    <x v="1"/>
  </r>
  <r>
    <x v="6"/>
    <s v="AWD-VOK-Panneland-Zuid"/>
    <d v="2011-07-10T11:00:00"/>
    <n v="1"/>
    <x v="9"/>
    <s v="Anax imperator"/>
    <n v="2"/>
    <x v="0"/>
    <x v="1"/>
    <n v="7"/>
    <x v="3"/>
  </r>
  <r>
    <x v="6"/>
    <s v="AWD-VOK-Panneland-Zuid"/>
    <d v="2011-07-10T11:00:00"/>
    <n v="1"/>
    <x v="17"/>
    <s v="Sympetrum vulgatum"/>
    <n v="1"/>
    <x v="0"/>
    <x v="1"/>
    <n v="7"/>
    <x v="2"/>
  </r>
  <r>
    <x v="6"/>
    <s v="AWD-VOK-Panneland-Zuid"/>
    <d v="2011-07-10T11:00:00"/>
    <n v="1"/>
    <x v="1"/>
    <s v="Ischnura elegans"/>
    <n v="32"/>
    <x v="0"/>
    <x v="1"/>
    <n v="7"/>
    <x v="1"/>
  </r>
  <r>
    <x v="6"/>
    <s v="AWD-VOK-Panneland-Zuid"/>
    <d v="2011-07-10T11:00:00"/>
    <n v="1"/>
    <x v="30"/>
    <s v="Erythromma viridulum"/>
    <n v="16"/>
    <x v="0"/>
    <x v="1"/>
    <n v="7"/>
    <x v="1"/>
  </r>
  <r>
    <x v="6"/>
    <s v="AWD-VOK-Panneland-Zuid"/>
    <d v="2011-07-10T11:00:00"/>
    <n v="1"/>
    <x v="10"/>
    <s v="Libellula quadrimaculata"/>
    <n v="5"/>
    <x v="0"/>
    <x v="1"/>
    <n v="7"/>
    <x v="2"/>
  </r>
  <r>
    <x v="6"/>
    <s v="AWD-VOK-Panneland-Zuid"/>
    <d v="2011-07-10T11:00:00"/>
    <n v="1"/>
    <x v="5"/>
    <s v="Orthetrum cancellatum"/>
    <n v="2"/>
    <x v="0"/>
    <x v="1"/>
    <n v="7"/>
    <x v="2"/>
  </r>
  <r>
    <x v="6"/>
    <s v="AWD-VOK-Panneland-Zuid"/>
    <d v="2011-07-22T13:00:00"/>
    <n v="1"/>
    <x v="13"/>
    <s v="Chalcolestes viridis"/>
    <n v="1"/>
    <x v="0"/>
    <x v="1"/>
    <n v="7"/>
    <x v="0"/>
  </r>
  <r>
    <x v="6"/>
    <s v="AWD-VOK-Panneland-Zuid"/>
    <d v="2011-07-22T13:00:00"/>
    <n v="1"/>
    <x v="4"/>
    <s v="Coenagrion pulchellum"/>
    <n v="2"/>
    <x v="0"/>
    <x v="1"/>
    <n v="7"/>
    <x v="1"/>
  </r>
  <r>
    <x v="6"/>
    <s v="AWD-VOK-Panneland-Zuid"/>
    <d v="2011-07-22T13:00:00"/>
    <n v="1"/>
    <x v="1"/>
    <s v="Ischnura elegans"/>
    <n v="11"/>
    <x v="0"/>
    <x v="1"/>
    <n v="7"/>
    <x v="1"/>
  </r>
  <r>
    <x v="6"/>
    <s v="AWD-VOK-Panneland-Zuid"/>
    <d v="2011-07-22T13:00:00"/>
    <n v="1"/>
    <x v="3"/>
    <s v="Enallagma cyathigerum"/>
    <n v="17"/>
    <x v="0"/>
    <x v="1"/>
    <n v="7"/>
    <x v="1"/>
  </r>
  <r>
    <x v="6"/>
    <s v="AWD-VOK-Panneland-Zuid"/>
    <d v="2011-07-22T13:00:00"/>
    <n v="1"/>
    <x v="30"/>
    <s v="Erythromma viridulum"/>
    <n v="5"/>
    <x v="0"/>
    <x v="1"/>
    <n v="7"/>
    <x v="1"/>
  </r>
  <r>
    <x v="6"/>
    <s v="AWD-VOK-Panneland-Zuid"/>
    <d v="2011-07-22T13:00:00"/>
    <n v="1"/>
    <x v="17"/>
    <s v="Sympetrum vulgatum"/>
    <n v="2"/>
    <x v="0"/>
    <x v="1"/>
    <n v="7"/>
    <x v="2"/>
  </r>
  <r>
    <x v="6"/>
    <s v="AWD-VOK-Panneland-Zuid"/>
    <d v="2011-08-01T14:10:00"/>
    <n v="1"/>
    <x v="3"/>
    <s v="Enallagma cyathigerum"/>
    <n v="8"/>
    <x v="0"/>
    <x v="1"/>
    <n v="8"/>
    <x v="1"/>
  </r>
  <r>
    <x v="6"/>
    <s v="AWD-VOK-Panneland-Zuid"/>
    <d v="2011-08-01T14:10:00"/>
    <n v="1"/>
    <x v="30"/>
    <s v="Erythromma viridulum"/>
    <n v="15"/>
    <x v="0"/>
    <x v="1"/>
    <n v="8"/>
    <x v="1"/>
  </r>
  <r>
    <x v="6"/>
    <s v="AWD-VOK-Panneland-Zuid"/>
    <d v="2011-08-01T14:10:00"/>
    <n v="1"/>
    <x v="27"/>
    <s v="Aeshna cyanea"/>
    <n v="2"/>
    <x v="0"/>
    <x v="1"/>
    <n v="8"/>
    <x v="3"/>
  </r>
  <r>
    <x v="6"/>
    <s v="AWD-VOK-Panneland-Zuid"/>
    <d v="2011-08-01T14:10:00"/>
    <n v="1"/>
    <x v="16"/>
    <s v="Sympetrum sanguineum"/>
    <n v="2"/>
    <x v="0"/>
    <x v="1"/>
    <n v="8"/>
    <x v="2"/>
  </r>
  <r>
    <x v="6"/>
    <s v="AWD-VOK-Panneland-Zuid"/>
    <d v="2011-08-10T13:20:00"/>
    <n v="1"/>
    <x v="14"/>
    <s v="Aeshna mixta"/>
    <n v="8"/>
    <x v="0"/>
    <x v="1"/>
    <n v="8"/>
    <x v="3"/>
  </r>
  <r>
    <x v="6"/>
    <s v="AWD-VOK-Panneland-Zuid"/>
    <d v="2011-08-10T13:20:00"/>
    <n v="1"/>
    <x v="17"/>
    <s v="Sympetrum vulgatum"/>
    <n v="5"/>
    <x v="0"/>
    <x v="1"/>
    <n v="8"/>
    <x v="2"/>
  </r>
  <r>
    <x v="6"/>
    <s v="AWD-VOK-Panneland-Zuid"/>
    <d v="2011-08-10T13:20:00"/>
    <n v="1"/>
    <x v="1"/>
    <s v="Ischnura elegans"/>
    <n v="1"/>
    <x v="0"/>
    <x v="1"/>
    <n v="8"/>
    <x v="1"/>
  </r>
  <r>
    <x v="6"/>
    <s v="AWD-VOK-Panneland-Zuid"/>
    <d v="2011-08-10T13:20:00"/>
    <n v="1"/>
    <x v="3"/>
    <s v="Enallagma cyathigerum"/>
    <n v="4"/>
    <x v="0"/>
    <x v="1"/>
    <n v="8"/>
    <x v="1"/>
  </r>
  <r>
    <x v="6"/>
    <s v="AWD-VOK-Panneland-Zuid"/>
    <d v="2011-08-10T13:20:00"/>
    <n v="1"/>
    <x v="6"/>
    <s v="Coenagrion puella"/>
    <n v="2"/>
    <x v="0"/>
    <x v="1"/>
    <n v="8"/>
    <x v="1"/>
  </r>
  <r>
    <x v="6"/>
    <s v="AWD-VOK-Panneland-Zuid"/>
    <d v="2011-08-10T13:20:00"/>
    <n v="1"/>
    <x v="30"/>
    <s v="Erythromma viridulum"/>
    <n v="9"/>
    <x v="0"/>
    <x v="1"/>
    <n v="8"/>
    <x v="1"/>
  </r>
  <r>
    <x v="6"/>
    <s v="AWD-VOK-Panneland-Zuid"/>
    <d v="2011-09-02T12:40:00"/>
    <n v="1"/>
    <x v="27"/>
    <s v="Aeshna cyanea"/>
    <n v="1"/>
    <x v="0"/>
    <x v="1"/>
    <n v="9"/>
    <x v="3"/>
  </r>
  <r>
    <x v="6"/>
    <s v="AWD-VOK-Panneland-Zuid"/>
    <d v="2011-09-02T12:40:00"/>
    <n v="1"/>
    <x v="9"/>
    <s v="Anax imperator"/>
    <n v="4"/>
    <x v="0"/>
    <x v="1"/>
    <n v="9"/>
    <x v="3"/>
  </r>
  <r>
    <x v="6"/>
    <s v="AWD-VOK-Panneland-Zuid"/>
    <d v="2011-09-02T12:40:00"/>
    <n v="1"/>
    <x v="23"/>
    <s v="Sympetrum striolatum/vulgatum"/>
    <n v="2"/>
    <x v="0"/>
    <x v="1"/>
    <n v="9"/>
    <x v="2"/>
  </r>
  <r>
    <x v="6"/>
    <s v="AWD-VOK-Panneland-Zuid"/>
    <d v="2011-09-02T12:40:00"/>
    <n v="1"/>
    <x v="17"/>
    <s v="Sympetrum vulgatum"/>
    <n v="1"/>
    <x v="0"/>
    <x v="1"/>
    <n v="9"/>
    <x v="2"/>
  </r>
  <r>
    <x v="6"/>
    <s v="AWD-VOK-Panneland-Zuid"/>
    <d v="2011-09-02T12:40:00"/>
    <n v="1"/>
    <x v="13"/>
    <s v="Chalcolestes viridis"/>
    <n v="17"/>
    <x v="0"/>
    <x v="1"/>
    <n v="9"/>
    <x v="0"/>
  </r>
  <r>
    <x v="6"/>
    <s v="AWD-VOK-Panneland-Zuid"/>
    <d v="2011-09-02T12:40:00"/>
    <n v="1"/>
    <x v="1"/>
    <s v="Ischnura elegans"/>
    <n v="1"/>
    <x v="0"/>
    <x v="1"/>
    <n v="9"/>
    <x v="1"/>
  </r>
  <r>
    <x v="6"/>
    <s v="AWD-VOK-Panneland-Zuid"/>
    <d v="2011-09-28T13:50:00"/>
    <n v="1"/>
    <x v="9"/>
    <s v="Anax imperator"/>
    <n v="1"/>
    <x v="0"/>
    <x v="1"/>
    <n v="9"/>
    <x v="3"/>
  </r>
  <r>
    <x v="6"/>
    <s v="AWD-VOK-Panneland-Zuid"/>
    <d v="2011-09-28T13:50:00"/>
    <n v="1"/>
    <x v="17"/>
    <s v="Sympetrum vulgatum"/>
    <n v="2"/>
    <x v="0"/>
    <x v="1"/>
    <n v="9"/>
    <x v="2"/>
  </r>
  <r>
    <x v="6"/>
    <s v="AWD-VOK-Panneland-Zuid"/>
    <d v="2011-09-28T13:50:00"/>
    <n v="1"/>
    <x v="13"/>
    <s v="Chalcolestes viridis"/>
    <n v="93"/>
    <x v="0"/>
    <x v="1"/>
    <n v="9"/>
    <x v="0"/>
  </r>
  <r>
    <x v="6"/>
    <s v="AWD-VOK-Panneland-Zuid"/>
    <d v="2011-09-28T13:50:00"/>
    <n v="1"/>
    <x v="16"/>
    <s v="Sympetrum sanguineum"/>
    <n v="26"/>
    <x v="0"/>
    <x v="1"/>
    <n v="9"/>
    <x v="2"/>
  </r>
  <r>
    <x v="6"/>
    <s v="AWD-VOK-Panneland-Zuid"/>
    <d v="2012-05-13T11:20:00"/>
    <n v="1"/>
    <x v="10"/>
    <s v="Libellula quadrimaculata"/>
    <n v="3"/>
    <x v="0"/>
    <x v="2"/>
    <n v="5"/>
    <x v="2"/>
  </r>
  <r>
    <x v="6"/>
    <s v="AWD-VOK-Panneland-Zuid"/>
    <d v="2012-05-13T11:20:00"/>
    <n v="1"/>
    <x v="1"/>
    <s v="Ischnura elegans"/>
    <n v="2"/>
    <x v="0"/>
    <x v="2"/>
    <n v="5"/>
    <x v="1"/>
  </r>
  <r>
    <x v="6"/>
    <s v="AWD-VOK-Panneland-Zuid"/>
    <d v="2012-05-13T11:20:00"/>
    <n v="1"/>
    <x v="2"/>
    <s v="Pyrrhosoma nymphula"/>
    <n v="9"/>
    <x v="0"/>
    <x v="2"/>
    <n v="5"/>
    <x v="1"/>
  </r>
  <r>
    <x v="6"/>
    <s v="AWD-VOK-Panneland-Zuid"/>
    <d v="2012-05-13T11:20:00"/>
    <n v="1"/>
    <x v="6"/>
    <s v="Coenagrion puella"/>
    <n v="11"/>
    <x v="0"/>
    <x v="2"/>
    <n v="5"/>
    <x v="1"/>
  </r>
  <r>
    <x v="6"/>
    <s v="AWD-VOK-Panneland-Zuid"/>
    <d v="2012-05-13T14:00:00"/>
    <n v="1"/>
    <x v="10"/>
    <s v="Libellula quadrimaculata"/>
    <n v="3"/>
    <x v="0"/>
    <x v="2"/>
    <n v="5"/>
    <x v="2"/>
  </r>
  <r>
    <x v="6"/>
    <s v="AWD-VOK-Panneland-Zuid"/>
    <d v="2012-05-13T14:00:00"/>
    <n v="1"/>
    <x v="1"/>
    <s v="Ischnura elegans"/>
    <n v="5"/>
    <x v="0"/>
    <x v="2"/>
    <n v="5"/>
    <x v="1"/>
  </r>
  <r>
    <x v="6"/>
    <s v="AWD-VOK-Panneland-Zuid"/>
    <d v="2012-05-13T14:00:00"/>
    <n v="1"/>
    <x v="2"/>
    <s v="Pyrrhosoma nymphula"/>
    <n v="9"/>
    <x v="0"/>
    <x v="2"/>
    <n v="5"/>
    <x v="1"/>
  </r>
  <r>
    <x v="6"/>
    <s v="AWD-VOK-Panneland-Zuid"/>
    <d v="2012-05-13T14:00:00"/>
    <n v="1"/>
    <x v="6"/>
    <s v="Coenagrion puella"/>
    <n v="2"/>
    <x v="0"/>
    <x v="2"/>
    <n v="5"/>
    <x v="1"/>
  </r>
  <r>
    <x v="6"/>
    <s v="AWD-VOK-Panneland-Zuid"/>
    <d v="2012-05-13T14:00:00"/>
    <n v="1"/>
    <x v="4"/>
    <s v="Coenagrion pulchellum"/>
    <n v="2"/>
    <x v="0"/>
    <x v="2"/>
    <n v="5"/>
    <x v="1"/>
  </r>
  <r>
    <x v="6"/>
    <s v="AWD-VOK-Panneland-Zuid"/>
    <d v="2012-05-13T14:00:00"/>
    <n v="1"/>
    <x v="7"/>
    <s v="Brachytron pratense"/>
    <n v="2"/>
    <x v="0"/>
    <x v="2"/>
    <n v="5"/>
    <x v="3"/>
  </r>
  <r>
    <x v="6"/>
    <s v="AWD-VOK-Panneland-Zuid"/>
    <d v="2012-05-18T13:40:00"/>
    <n v="1"/>
    <x v="1"/>
    <s v="Ischnura elegans"/>
    <n v="6"/>
    <x v="0"/>
    <x v="2"/>
    <n v="5"/>
    <x v="1"/>
  </r>
  <r>
    <x v="6"/>
    <s v="AWD-VOK-Panneland-Zuid"/>
    <d v="2012-05-18T13:40:00"/>
    <n v="1"/>
    <x v="2"/>
    <s v="Pyrrhosoma nymphula"/>
    <n v="7"/>
    <x v="0"/>
    <x v="2"/>
    <n v="5"/>
    <x v="1"/>
  </r>
  <r>
    <x v="6"/>
    <s v="AWD-VOK-Panneland-Zuid"/>
    <d v="2012-05-18T13:40:00"/>
    <n v="1"/>
    <x v="3"/>
    <s v="Enallagma cyathigerum"/>
    <n v="1"/>
    <x v="0"/>
    <x v="2"/>
    <n v="5"/>
    <x v="1"/>
  </r>
  <r>
    <x v="6"/>
    <s v="AWD-VOK-Panneland-Zuid"/>
    <d v="2012-05-18T13:40:00"/>
    <n v="1"/>
    <x v="6"/>
    <s v="Coenagrion puella"/>
    <n v="1"/>
    <x v="0"/>
    <x v="2"/>
    <n v="5"/>
    <x v="1"/>
  </r>
  <r>
    <x v="6"/>
    <s v="AWD-VOK-Panneland-Zuid"/>
    <d v="2012-05-18T13:40:00"/>
    <n v="1"/>
    <x v="7"/>
    <s v="Brachytron pratense"/>
    <n v="1"/>
    <x v="0"/>
    <x v="2"/>
    <n v="5"/>
    <x v="3"/>
  </r>
  <r>
    <x v="6"/>
    <s v="AWD-VOK-Panneland-Zuid"/>
    <d v="2012-05-18T13:40:00"/>
    <n v="1"/>
    <x v="10"/>
    <s v="Libellula quadrimaculata"/>
    <n v="2"/>
    <x v="0"/>
    <x v="2"/>
    <n v="5"/>
    <x v="2"/>
  </r>
  <r>
    <x v="6"/>
    <s v="AWD-VOK-Panneland-Zuid"/>
    <d v="2012-05-30T12:30:00"/>
    <n v="1"/>
    <x v="1"/>
    <s v="Ischnura elegans"/>
    <n v="13"/>
    <x v="0"/>
    <x v="2"/>
    <n v="5"/>
    <x v="1"/>
  </r>
  <r>
    <x v="6"/>
    <s v="AWD-VOK-Panneland-Zuid"/>
    <d v="2012-05-30T12:30:00"/>
    <n v="1"/>
    <x v="2"/>
    <s v="Pyrrhosoma nymphula"/>
    <n v="2"/>
    <x v="0"/>
    <x v="2"/>
    <n v="5"/>
    <x v="1"/>
  </r>
  <r>
    <x v="6"/>
    <s v="AWD-VOK-Panneland-Zuid"/>
    <d v="2012-05-30T12:30:00"/>
    <n v="1"/>
    <x v="6"/>
    <s v="Coenagrion puella"/>
    <n v="165"/>
    <x v="0"/>
    <x v="2"/>
    <n v="5"/>
    <x v="1"/>
  </r>
  <r>
    <x v="6"/>
    <s v="AWD-VOK-Panneland-Zuid"/>
    <d v="2012-05-30T12:30:00"/>
    <n v="1"/>
    <x v="26"/>
    <s v="Erythromma najas"/>
    <n v="6"/>
    <x v="0"/>
    <x v="2"/>
    <n v="5"/>
    <x v="1"/>
  </r>
  <r>
    <x v="6"/>
    <s v="AWD-VOK-Panneland-Zuid"/>
    <d v="2012-05-30T12:30:00"/>
    <n v="1"/>
    <x v="7"/>
    <s v="Brachytron pratense"/>
    <n v="4"/>
    <x v="0"/>
    <x v="2"/>
    <n v="5"/>
    <x v="3"/>
  </r>
  <r>
    <x v="6"/>
    <s v="AWD-VOK-Panneland-Zuid"/>
    <d v="2012-05-30T12:30:00"/>
    <n v="1"/>
    <x v="10"/>
    <s v="Libellula quadrimaculata"/>
    <n v="105"/>
    <x v="0"/>
    <x v="2"/>
    <n v="5"/>
    <x v="2"/>
  </r>
  <r>
    <x v="6"/>
    <s v="AWD-VOK-Panneland-Zuid"/>
    <d v="2012-06-13T13:45:00"/>
    <n v="1"/>
    <x v="2"/>
    <s v="Pyrrhosoma nymphula"/>
    <n v="3"/>
    <x v="0"/>
    <x v="2"/>
    <n v="6"/>
    <x v="1"/>
  </r>
  <r>
    <x v="6"/>
    <s v="AWD-VOK-Panneland-Zuid"/>
    <d v="2012-06-13T13:45:00"/>
    <n v="1"/>
    <x v="1"/>
    <s v="Ischnura elegans"/>
    <n v="25"/>
    <x v="0"/>
    <x v="2"/>
    <n v="6"/>
    <x v="1"/>
  </r>
  <r>
    <x v="6"/>
    <s v="AWD-VOK-Panneland-Zuid"/>
    <d v="2012-06-13T13:45:00"/>
    <n v="1"/>
    <x v="3"/>
    <s v="Enallagma cyathigerum"/>
    <n v="1"/>
    <x v="0"/>
    <x v="2"/>
    <n v="6"/>
    <x v="1"/>
  </r>
  <r>
    <x v="6"/>
    <s v="AWD-VOK-Panneland-Zuid"/>
    <d v="2012-06-13T13:45:00"/>
    <n v="1"/>
    <x v="6"/>
    <s v="Coenagrion puella"/>
    <n v="75"/>
    <x v="0"/>
    <x v="2"/>
    <n v="6"/>
    <x v="1"/>
  </r>
  <r>
    <x v="6"/>
    <s v="AWD-VOK-Panneland-Zuid"/>
    <d v="2012-06-13T13:45:00"/>
    <n v="1"/>
    <x v="4"/>
    <s v="Coenagrion pulchellum"/>
    <n v="2"/>
    <x v="0"/>
    <x v="2"/>
    <n v="6"/>
    <x v="1"/>
  </r>
  <r>
    <x v="6"/>
    <s v="AWD-VOK-Panneland-Zuid"/>
    <d v="2012-06-13T13:45:00"/>
    <n v="1"/>
    <x v="26"/>
    <s v="Erythromma najas"/>
    <n v="2"/>
    <x v="0"/>
    <x v="2"/>
    <n v="6"/>
    <x v="1"/>
  </r>
  <r>
    <x v="6"/>
    <s v="AWD-VOK-Panneland-Zuid"/>
    <d v="2012-06-13T13:45:00"/>
    <n v="1"/>
    <x v="7"/>
    <s v="Brachytron pratense"/>
    <n v="4"/>
    <x v="0"/>
    <x v="2"/>
    <n v="6"/>
    <x v="3"/>
  </r>
  <r>
    <x v="6"/>
    <s v="AWD-VOK-Panneland-Zuid"/>
    <d v="2012-06-13T13:45:00"/>
    <n v="1"/>
    <x v="8"/>
    <s v="Aeshna isoceles"/>
    <n v="1"/>
    <x v="0"/>
    <x v="2"/>
    <n v="6"/>
    <x v="3"/>
  </r>
  <r>
    <x v="6"/>
    <s v="AWD-VOK-Panneland-Zuid"/>
    <d v="2012-06-13T13:45:00"/>
    <n v="1"/>
    <x v="9"/>
    <s v="Anax imperator"/>
    <n v="1"/>
    <x v="0"/>
    <x v="2"/>
    <n v="6"/>
    <x v="3"/>
  </r>
  <r>
    <x v="6"/>
    <s v="AWD-VOK-Panneland-Zuid"/>
    <d v="2012-06-13T13:45:00"/>
    <n v="1"/>
    <x v="10"/>
    <s v="Libellula quadrimaculata"/>
    <n v="46"/>
    <x v="0"/>
    <x v="2"/>
    <n v="6"/>
    <x v="2"/>
  </r>
  <r>
    <x v="6"/>
    <s v="AWD-VOK-Panneland-Zuid"/>
    <d v="2012-06-20T12:00:00"/>
    <n v="1"/>
    <x v="3"/>
    <s v="Enallagma cyathigerum"/>
    <n v="2"/>
    <x v="0"/>
    <x v="2"/>
    <n v="6"/>
    <x v="1"/>
  </r>
  <r>
    <x v="6"/>
    <s v="AWD-VOK-Panneland-Zuid"/>
    <d v="2012-06-20T12:00:00"/>
    <n v="1"/>
    <x v="5"/>
    <s v="Orthetrum cancellatum"/>
    <n v="2"/>
    <x v="0"/>
    <x v="2"/>
    <n v="6"/>
    <x v="2"/>
  </r>
  <r>
    <x v="6"/>
    <s v="AWD-VOK-Panneland-Zuid"/>
    <d v="2012-06-20T12:00:00"/>
    <n v="1"/>
    <x v="1"/>
    <s v="Ischnura elegans"/>
    <n v="26"/>
    <x v="0"/>
    <x v="2"/>
    <n v="6"/>
    <x v="1"/>
  </r>
  <r>
    <x v="6"/>
    <s v="AWD-VOK-Panneland-Zuid"/>
    <d v="2012-06-20T12:00:00"/>
    <n v="1"/>
    <x v="2"/>
    <s v="Pyrrhosoma nymphula"/>
    <n v="6"/>
    <x v="0"/>
    <x v="2"/>
    <n v="6"/>
    <x v="1"/>
  </r>
  <r>
    <x v="6"/>
    <s v="AWD-VOK-Panneland-Zuid"/>
    <d v="2012-06-20T12:00:00"/>
    <n v="1"/>
    <x v="6"/>
    <s v="Coenagrion puella"/>
    <n v="162"/>
    <x v="0"/>
    <x v="2"/>
    <n v="6"/>
    <x v="1"/>
  </r>
  <r>
    <x v="6"/>
    <s v="AWD-VOK-Panneland-Zuid"/>
    <d v="2012-06-20T12:00:00"/>
    <n v="1"/>
    <x v="26"/>
    <s v="Erythromma najas"/>
    <n v="3"/>
    <x v="0"/>
    <x v="2"/>
    <n v="6"/>
    <x v="1"/>
  </r>
  <r>
    <x v="6"/>
    <s v="AWD-VOK-Panneland-Zuid"/>
    <d v="2012-06-20T12:00:00"/>
    <n v="1"/>
    <x v="7"/>
    <s v="Brachytron pratense"/>
    <n v="5"/>
    <x v="0"/>
    <x v="2"/>
    <n v="6"/>
    <x v="3"/>
  </r>
  <r>
    <x v="6"/>
    <s v="AWD-VOK-Panneland-Zuid"/>
    <d v="2012-06-20T12:00:00"/>
    <n v="1"/>
    <x v="10"/>
    <s v="Libellula quadrimaculata"/>
    <n v="55"/>
    <x v="0"/>
    <x v="2"/>
    <n v="6"/>
    <x v="2"/>
  </r>
  <r>
    <x v="6"/>
    <s v="AWD-VOK-Panneland-Zuid"/>
    <d v="2012-07-04T14:00:00"/>
    <n v="1"/>
    <x v="2"/>
    <s v="Pyrrhosoma nymphula"/>
    <n v="1"/>
    <x v="0"/>
    <x v="2"/>
    <n v="7"/>
    <x v="1"/>
  </r>
  <r>
    <x v="6"/>
    <s v="AWD-VOK-Panneland-Zuid"/>
    <d v="2012-07-04T14:00:00"/>
    <n v="1"/>
    <x v="1"/>
    <s v="Ischnura elegans"/>
    <n v="18"/>
    <x v="0"/>
    <x v="2"/>
    <n v="7"/>
    <x v="1"/>
  </r>
  <r>
    <x v="6"/>
    <s v="AWD-VOK-Panneland-Zuid"/>
    <d v="2012-07-04T14:00:00"/>
    <n v="1"/>
    <x v="6"/>
    <s v="Coenagrion puella"/>
    <n v="75"/>
    <x v="0"/>
    <x v="2"/>
    <n v="7"/>
    <x v="1"/>
  </r>
  <r>
    <x v="6"/>
    <s v="AWD-VOK-Panneland-Zuid"/>
    <d v="2012-07-04T14:00:00"/>
    <n v="1"/>
    <x v="26"/>
    <s v="Erythromma najas"/>
    <n v="4"/>
    <x v="0"/>
    <x v="2"/>
    <n v="7"/>
    <x v="1"/>
  </r>
  <r>
    <x v="6"/>
    <s v="AWD-VOK-Panneland-Zuid"/>
    <d v="2012-07-04T14:00:00"/>
    <n v="1"/>
    <x v="8"/>
    <s v="Aeshna isoceles"/>
    <n v="9"/>
    <x v="0"/>
    <x v="2"/>
    <n v="7"/>
    <x v="3"/>
  </r>
  <r>
    <x v="6"/>
    <s v="AWD-VOK-Panneland-Zuid"/>
    <d v="2012-07-04T14:00:00"/>
    <n v="1"/>
    <x v="9"/>
    <s v="Anax imperator"/>
    <n v="3"/>
    <x v="0"/>
    <x v="2"/>
    <n v="7"/>
    <x v="3"/>
  </r>
  <r>
    <x v="6"/>
    <s v="AWD-VOK-Panneland-Zuid"/>
    <d v="2012-07-04T14:00:00"/>
    <n v="1"/>
    <x v="10"/>
    <s v="Libellula quadrimaculata"/>
    <n v="21"/>
    <x v="0"/>
    <x v="2"/>
    <n v="7"/>
    <x v="2"/>
  </r>
  <r>
    <x v="6"/>
    <s v="AWD-VOK-Panneland-Zuid"/>
    <d v="2012-07-25T11:10:00"/>
    <n v="1"/>
    <x v="17"/>
    <s v="Sympetrum vulgatum"/>
    <n v="1"/>
    <x v="0"/>
    <x v="2"/>
    <n v="7"/>
    <x v="2"/>
  </r>
  <r>
    <x v="6"/>
    <s v="AWD-VOK-Panneland-Zuid"/>
    <d v="2012-07-25T11:10:00"/>
    <n v="1"/>
    <x v="1"/>
    <s v="Ischnura elegans"/>
    <n v="2"/>
    <x v="0"/>
    <x v="2"/>
    <n v="7"/>
    <x v="1"/>
  </r>
  <r>
    <x v="6"/>
    <s v="AWD-VOK-Panneland-Zuid"/>
    <d v="2012-07-25T11:10:00"/>
    <n v="1"/>
    <x v="6"/>
    <s v="Coenagrion puella"/>
    <n v="25"/>
    <x v="0"/>
    <x v="2"/>
    <n v="7"/>
    <x v="1"/>
  </r>
  <r>
    <x v="6"/>
    <s v="AWD-VOK-Panneland-Zuid"/>
    <d v="2012-07-25T11:10:00"/>
    <n v="1"/>
    <x v="26"/>
    <s v="Erythromma najas"/>
    <n v="11"/>
    <x v="0"/>
    <x v="2"/>
    <n v="7"/>
    <x v="1"/>
  </r>
  <r>
    <x v="6"/>
    <s v="AWD-VOK-Panneland-Zuid"/>
    <d v="2012-07-25T11:10:00"/>
    <n v="1"/>
    <x v="9"/>
    <s v="Anax imperator"/>
    <n v="1"/>
    <x v="0"/>
    <x v="2"/>
    <n v="7"/>
    <x v="3"/>
  </r>
  <r>
    <x v="6"/>
    <s v="AWD-VOK-Panneland-Zuid"/>
    <d v="2012-08-17T12:20:00"/>
    <n v="1"/>
    <x v="13"/>
    <s v="Chalcolestes viridis"/>
    <n v="2"/>
    <x v="0"/>
    <x v="2"/>
    <n v="8"/>
    <x v="0"/>
  </r>
  <r>
    <x v="6"/>
    <s v="AWD-VOK-Panneland-Zuid"/>
    <d v="2012-08-17T12:20:00"/>
    <n v="1"/>
    <x v="16"/>
    <s v="Sympetrum sanguineum"/>
    <n v="5"/>
    <x v="0"/>
    <x v="2"/>
    <n v="8"/>
    <x v="2"/>
  </r>
  <r>
    <x v="6"/>
    <s v="AWD-VOK-Panneland-Zuid"/>
    <d v="2012-08-17T12:20:00"/>
    <n v="1"/>
    <x v="17"/>
    <s v="Sympetrum vulgatum"/>
    <n v="2"/>
    <x v="0"/>
    <x v="2"/>
    <n v="8"/>
    <x v="2"/>
  </r>
  <r>
    <x v="6"/>
    <s v="AWD-VOK-Panneland-Zuid"/>
    <d v="2012-08-17T12:20:00"/>
    <n v="1"/>
    <x v="1"/>
    <s v="Ischnura elegans"/>
    <n v="6"/>
    <x v="0"/>
    <x v="2"/>
    <n v="8"/>
    <x v="1"/>
  </r>
  <r>
    <x v="6"/>
    <s v="AWD-VOK-Panneland-Zuid"/>
    <d v="2012-08-17T12:20:00"/>
    <n v="1"/>
    <x v="3"/>
    <s v="Enallagma cyathigerum"/>
    <n v="10"/>
    <x v="0"/>
    <x v="2"/>
    <n v="8"/>
    <x v="1"/>
  </r>
  <r>
    <x v="6"/>
    <s v="AWD-VOK-Panneland-Zuid"/>
    <d v="2012-08-17T12:20:00"/>
    <n v="1"/>
    <x v="26"/>
    <s v="Erythromma najas"/>
    <n v="4"/>
    <x v="0"/>
    <x v="2"/>
    <n v="8"/>
    <x v="1"/>
  </r>
  <r>
    <x v="6"/>
    <s v="AWD-VOK-Panneland-Zuid"/>
    <d v="2012-08-29T13:40:00"/>
    <n v="1"/>
    <x v="1"/>
    <s v="Ischnura elegans"/>
    <n v="2"/>
    <x v="0"/>
    <x v="2"/>
    <n v="8"/>
    <x v="1"/>
  </r>
  <r>
    <x v="6"/>
    <s v="AWD-VOK-Panneland-Zuid"/>
    <d v="2012-08-29T13:40:00"/>
    <n v="1"/>
    <x v="3"/>
    <s v="Enallagma cyathigerum"/>
    <n v="11"/>
    <x v="0"/>
    <x v="2"/>
    <n v="8"/>
    <x v="1"/>
  </r>
  <r>
    <x v="6"/>
    <s v="AWD-VOK-Panneland-Zuid"/>
    <d v="2012-08-29T13:40:00"/>
    <n v="1"/>
    <x v="14"/>
    <s v="Aeshna mixta"/>
    <n v="3"/>
    <x v="0"/>
    <x v="2"/>
    <n v="8"/>
    <x v="3"/>
  </r>
  <r>
    <x v="6"/>
    <s v="AWD-VOK-Panneland-Zuid"/>
    <d v="2012-08-29T13:40:00"/>
    <n v="1"/>
    <x v="17"/>
    <s v="Sympetrum vulgatum"/>
    <n v="6"/>
    <x v="0"/>
    <x v="2"/>
    <n v="8"/>
    <x v="2"/>
  </r>
  <r>
    <x v="6"/>
    <s v="AWD-VOK-Panneland-Zuid"/>
    <d v="2012-08-29T13:40:00"/>
    <n v="1"/>
    <x v="13"/>
    <s v="Chalcolestes viridis"/>
    <n v="10"/>
    <x v="0"/>
    <x v="2"/>
    <n v="8"/>
    <x v="0"/>
  </r>
  <r>
    <x v="6"/>
    <s v="AWD-VOK-Panneland-Zuid"/>
    <d v="2012-09-19T13:35:00"/>
    <n v="1"/>
    <x v="12"/>
    <s v="Sympetrum striolatum"/>
    <n v="3"/>
    <x v="0"/>
    <x v="2"/>
    <n v="9"/>
    <x v="2"/>
  </r>
  <r>
    <x v="6"/>
    <s v="AWD-VOK-Panneland-Zuid"/>
    <d v="2012-09-19T13:35:00"/>
    <n v="1"/>
    <x v="13"/>
    <s v="Chalcolestes viridis"/>
    <n v="3"/>
    <x v="0"/>
    <x v="2"/>
    <n v="9"/>
    <x v="0"/>
  </r>
  <r>
    <x v="6"/>
    <s v="AWD-VOK-Panneland-Zuid"/>
    <d v="2013-05-28T14:20:00"/>
    <n v="1"/>
    <x v="6"/>
    <s v="Coenagrion puella"/>
    <n v="4"/>
    <x v="0"/>
    <x v="3"/>
    <n v="5"/>
    <x v="1"/>
  </r>
  <r>
    <x v="6"/>
    <s v="AWD-VOK-Panneland-Zuid"/>
    <d v="2013-05-28T14:20:00"/>
    <n v="1"/>
    <x v="1"/>
    <s v="Ischnura elegans"/>
    <n v="8"/>
    <x v="0"/>
    <x v="3"/>
    <n v="5"/>
    <x v="1"/>
  </r>
  <r>
    <x v="6"/>
    <s v="AWD-VOK-Panneland-Zuid"/>
    <d v="2013-06-07T13:40:00"/>
    <n v="1"/>
    <x v="1"/>
    <s v="Ischnura elegans"/>
    <n v="10"/>
    <x v="0"/>
    <x v="3"/>
    <n v="6"/>
    <x v="1"/>
  </r>
  <r>
    <x v="6"/>
    <s v="AWD-VOK-Panneland-Zuid"/>
    <d v="2013-06-07T13:40:00"/>
    <n v="1"/>
    <x v="2"/>
    <s v="Pyrrhosoma nymphula"/>
    <n v="1"/>
    <x v="0"/>
    <x v="3"/>
    <n v="6"/>
    <x v="1"/>
  </r>
  <r>
    <x v="6"/>
    <s v="AWD-VOK-Panneland-Zuid"/>
    <d v="2013-06-07T13:40:00"/>
    <n v="1"/>
    <x v="6"/>
    <s v="Coenagrion puella"/>
    <n v="141"/>
    <x v="0"/>
    <x v="3"/>
    <n v="6"/>
    <x v="1"/>
  </r>
  <r>
    <x v="6"/>
    <s v="AWD-VOK-Panneland-Zuid"/>
    <d v="2013-06-07T13:40:00"/>
    <n v="1"/>
    <x v="7"/>
    <s v="Brachytron pratense"/>
    <n v="18"/>
    <x v="0"/>
    <x v="3"/>
    <n v="6"/>
    <x v="3"/>
  </r>
  <r>
    <x v="6"/>
    <s v="AWD-VOK-Panneland-Zuid"/>
    <d v="2013-06-07T13:40:00"/>
    <n v="1"/>
    <x v="10"/>
    <s v="Libellula quadrimaculata"/>
    <n v="21"/>
    <x v="0"/>
    <x v="3"/>
    <n v="6"/>
    <x v="2"/>
  </r>
  <r>
    <x v="6"/>
    <s v="AWD-VOK-Panneland-Zuid"/>
    <d v="2013-06-14T14:35:00"/>
    <n v="1"/>
    <x v="1"/>
    <s v="Ischnura elegans"/>
    <n v="2"/>
    <x v="0"/>
    <x v="3"/>
    <n v="6"/>
    <x v="1"/>
  </r>
  <r>
    <x v="6"/>
    <s v="AWD-VOK-Panneland-Zuid"/>
    <d v="2013-06-14T14:35:00"/>
    <n v="1"/>
    <x v="6"/>
    <s v="Coenagrion puella"/>
    <n v="60"/>
    <x v="0"/>
    <x v="3"/>
    <n v="6"/>
    <x v="1"/>
  </r>
  <r>
    <x v="6"/>
    <s v="AWD-VOK-Panneland-Zuid"/>
    <d v="2013-06-14T14:35:00"/>
    <n v="1"/>
    <x v="10"/>
    <s v="Libellula quadrimaculata"/>
    <n v="1"/>
    <x v="0"/>
    <x v="3"/>
    <n v="6"/>
    <x v="2"/>
  </r>
  <r>
    <x v="6"/>
    <s v="AWD-VOK-Panneland-Zuid"/>
    <d v="2013-07-02T11:10:00"/>
    <n v="1"/>
    <x v="1"/>
    <s v="Ischnura elegans"/>
    <n v="12"/>
    <x v="0"/>
    <x v="3"/>
    <n v="7"/>
    <x v="1"/>
  </r>
  <r>
    <x v="6"/>
    <s v="AWD-VOK-Panneland-Zuid"/>
    <d v="2013-07-02T11:10:00"/>
    <n v="1"/>
    <x v="6"/>
    <s v="Coenagrion puella"/>
    <n v="47"/>
    <x v="0"/>
    <x v="3"/>
    <n v="7"/>
    <x v="1"/>
  </r>
  <r>
    <x v="6"/>
    <s v="AWD-VOK-Panneland-Zuid"/>
    <d v="2013-07-02T11:10:00"/>
    <n v="1"/>
    <x v="26"/>
    <s v="Erythromma najas"/>
    <n v="4"/>
    <x v="0"/>
    <x v="3"/>
    <n v="7"/>
    <x v="1"/>
  </r>
  <r>
    <x v="6"/>
    <s v="AWD-VOK-Panneland-Zuid"/>
    <d v="2013-07-02T11:10:00"/>
    <n v="1"/>
    <x v="7"/>
    <s v="Brachytron pratense"/>
    <n v="3"/>
    <x v="0"/>
    <x v="3"/>
    <n v="7"/>
    <x v="3"/>
  </r>
  <r>
    <x v="6"/>
    <s v="AWD-VOK-Panneland-Zuid"/>
    <d v="2013-07-02T11:10:00"/>
    <n v="1"/>
    <x v="8"/>
    <s v="Aeshna isoceles"/>
    <n v="3"/>
    <x v="0"/>
    <x v="3"/>
    <n v="7"/>
    <x v="3"/>
  </r>
  <r>
    <x v="6"/>
    <s v="AWD-VOK-Panneland-Zuid"/>
    <d v="2013-07-02T11:10:00"/>
    <n v="1"/>
    <x v="9"/>
    <s v="Anax imperator"/>
    <n v="2"/>
    <x v="0"/>
    <x v="3"/>
    <n v="7"/>
    <x v="3"/>
  </r>
  <r>
    <x v="6"/>
    <s v="AWD-VOK-Panneland-Zuid"/>
    <d v="2013-07-02T11:10:00"/>
    <n v="1"/>
    <x v="10"/>
    <s v="Libellula quadrimaculata"/>
    <n v="5"/>
    <x v="0"/>
    <x v="3"/>
    <n v="7"/>
    <x v="2"/>
  </r>
  <r>
    <x v="6"/>
    <s v="AWD-VOK-Panneland-Zuid"/>
    <d v="2013-07-02T11:10:00"/>
    <n v="1"/>
    <x v="5"/>
    <s v="Orthetrum cancellatum"/>
    <n v="2"/>
    <x v="0"/>
    <x v="3"/>
    <n v="7"/>
    <x v="2"/>
  </r>
  <r>
    <x v="6"/>
    <s v="AWD-VOK-Panneland-Zuid"/>
    <d v="2013-07-09T14:45:00"/>
    <n v="1"/>
    <x v="9"/>
    <s v="Anax imperator"/>
    <n v="1"/>
    <x v="0"/>
    <x v="3"/>
    <n v="7"/>
    <x v="3"/>
  </r>
  <r>
    <x v="6"/>
    <s v="AWD-VOK-Panneland-Zuid"/>
    <d v="2013-07-09T14:45:00"/>
    <n v="1"/>
    <x v="1"/>
    <s v="Ischnura elegans"/>
    <n v="3"/>
    <x v="0"/>
    <x v="3"/>
    <n v="7"/>
    <x v="1"/>
  </r>
  <r>
    <x v="6"/>
    <s v="AWD-VOK-Panneland-Zuid"/>
    <d v="2013-07-09T14:45:00"/>
    <n v="1"/>
    <x v="6"/>
    <s v="Coenagrion puella"/>
    <n v="115"/>
    <x v="0"/>
    <x v="3"/>
    <n v="7"/>
    <x v="1"/>
  </r>
  <r>
    <x v="6"/>
    <s v="AWD-VOK-Panneland-Zuid"/>
    <d v="2013-07-09T14:45:00"/>
    <n v="1"/>
    <x v="26"/>
    <s v="Erythromma najas"/>
    <n v="2"/>
    <x v="0"/>
    <x v="3"/>
    <n v="7"/>
    <x v="1"/>
  </r>
  <r>
    <x v="6"/>
    <s v="AWD-VOK-Panneland-Zuid"/>
    <d v="2013-07-09T14:45:00"/>
    <n v="1"/>
    <x v="8"/>
    <s v="Aeshna isoceles"/>
    <n v="6"/>
    <x v="0"/>
    <x v="3"/>
    <n v="7"/>
    <x v="3"/>
  </r>
  <r>
    <x v="6"/>
    <s v="AWD-VOK-Panneland-Zuid"/>
    <d v="2013-07-09T14:45:00"/>
    <n v="1"/>
    <x v="10"/>
    <s v="Libellula quadrimaculata"/>
    <n v="9"/>
    <x v="0"/>
    <x v="3"/>
    <n v="7"/>
    <x v="2"/>
  </r>
  <r>
    <x v="6"/>
    <s v="AWD-VOK-Panneland-Zuid"/>
    <d v="2013-07-31T13:30:00"/>
    <n v="1"/>
    <x v="13"/>
    <s v="Chalcolestes viridis"/>
    <n v="1"/>
    <x v="0"/>
    <x v="3"/>
    <n v="7"/>
    <x v="0"/>
  </r>
  <r>
    <x v="6"/>
    <s v="AWD-VOK-Panneland-Zuid"/>
    <d v="2013-07-31T13:30:00"/>
    <n v="1"/>
    <x v="9"/>
    <s v="Anax imperator"/>
    <n v="1"/>
    <x v="0"/>
    <x v="3"/>
    <n v="7"/>
    <x v="3"/>
  </r>
  <r>
    <x v="6"/>
    <s v="AWD-VOK-Panneland-Zuid"/>
    <d v="2013-07-31T13:30:00"/>
    <n v="1"/>
    <x v="1"/>
    <s v="Ischnura elegans"/>
    <n v="21"/>
    <x v="0"/>
    <x v="3"/>
    <n v="7"/>
    <x v="1"/>
  </r>
  <r>
    <x v="6"/>
    <s v="AWD-VOK-Panneland-Zuid"/>
    <d v="2013-07-31T13:30:00"/>
    <n v="1"/>
    <x v="3"/>
    <s v="Enallagma cyathigerum"/>
    <n v="10"/>
    <x v="0"/>
    <x v="3"/>
    <n v="7"/>
    <x v="1"/>
  </r>
  <r>
    <x v="6"/>
    <s v="AWD-VOK-Panneland-Zuid"/>
    <d v="2013-07-31T13:30:00"/>
    <n v="1"/>
    <x v="6"/>
    <s v="Coenagrion puella"/>
    <n v="28"/>
    <x v="0"/>
    <x v="3"/>
    <n v="7"/>
    <x v="1"/>
  </r>
  <r>
    <x v="6"/>
    <s v="AWD-VOK-Panneland-Zuid"/>
    <d v="2013-07-31T13:30:00"/>
    <n v="1"/>
    <x v="30"/>
    <s v="Erythromma viridulum"/>
    <n v="49"/>
    <x v="0"/>
    <x v="3"/>
    <n v="7"/>
    <x v="1"/>
  </r>
  <r>
    <x v="6"/>
    <s v="AWD-VOK-Panneland-Zuid"/>
    <d v="2013-07-31T13:30:00"/>
    <n v="1"/>
    <x v="27"/>
    <s v="Aeshna cyanea"/>
    <n v="2"/>
    <x v="0"/>
    <x v="3"/>
    <n v="7"/>
    <x v="3"/>
  </r>
  <r>
    <x v="6"/>
    <s v="AWD-VOK-Panneland-Zuid"/>
    <d v="2013-07-31T13:30:00"/>
    <n v="1"/>
    <x v="17"/>
    <s v="Sympetrum vulgatum"/>
    <n v="6"/>
    <x v="0"/>
    <x v="3"/>
    <n v="7"/>
    <x v="2"/>
  </r>
  <r>
    <x v="6"/>
    <s v="AWD-VOK-Panneland-Zuid"/>
    <d v="2013-08-14T11:50:00"/>
    <n v="1"/>
    <x v="13"/>
    <s v="Chalcolestes viridis"/>
    <n v="2"/>
    <x v="0"/>
    <x v="3"/>
    <n v="8"/>
    <x v="0"/>
  </r>
  <r>
    <x v="6"/>
    <s v="AWD-VOK-Panneland-Zuid"/>
    <d v="2013-08-14T11:50:00"/>
    <n v="1"/>
    <x v="6"/>
    <s v="Coenagrion puella"/>
    <n v="1"/>
    <x v="0"/>
    <x v="3"/>
    <n v="8"/>
    <x v="1"/>
  </r>
  <r>
    <x v="6"/>
    <s v="AWD-VOK-Panneland-Zuid"/>
    <d v="2013-08-14T11:50:00"/>
    <n v="1"/>
    <x v="26"/>
    <s v="Erythromma najas"/>
    <n v="1"/>
    <x v="0"/>
    <x v="3"/>
    <n v="8"/>
    <x v="1"/>
  </r>
  <r>
    <x v="6"/>
    <s v="AWD-VOK-Panneland-Zuid"/>
    <d v="2013-08-14T11:50:00"/>
    <n v="1"/>
    <x v="1"/>
    <s v="Ischnura elegans"/>
    <n v="11"/>
    <x v="0"/>
    <x v="3"/>
    <n v="8"/>
    <x v="1"/>
  </r>
  <r>
    <x v="6"/>
    <s v="AWD-VOK-Panneland-Zuid"/>
    <d v="2013-08-14T11:50:00"/>
    <n v="1"/>
    <x v="3"/>
    <s v="Enallagma cyathigerum"/>
    <n v="11"/>
    <x v="0"/>
    <x v="3"/>
    <n v="8"/>
    <x v="1"/>
  </r>
  <r>
    <x v="6"/>
    <s v="AWD-VOK-Panneland-Zuid"/>
    <d v="2013-08-14T11:50:00"/>
    <n v="1"/>
    <x v="30"/>
    <s v="Erythromma viridulum"/>
    <n v="45"/>
    <x v="0"/>
    <x v="3"/>
    <n v="8"/>
    <x v="1"/>
  </r>
  <r>
    <x v="6"/>
    <s v="AWD-VOK-Panneland-Zuid"/>
    <d v="2013-08-14T11:50:00"/>
    <n v="1"/>
    <x v="14"/>
    <s v="Aeshna mixta"/>
    <n v="14"/>
    <x v="0"/>
    <x v="3"/>
    <n v="8"/>
    <x v="3"/>
  </r>
  <r>
    <x v="6"/>
    <s v="AWD-VOK-Panneland-Zuid"/>
    <d v="2013-08-14T11:50:00"/>
    <n v="1"/>
    <x v="17"/>
    <s v="Sympetrum vulgatum"/>
    <n v="55"/>
    <x v="0"/>
    <x v="3"/>
    <n v="8"/>
    <x v="2"/>
  </r>
  <r>
    <x v="6"/>
    <s v="AWD-VOK-Panneland-Zuid"/>
    <d v="2013-08-23T11:30:00"/>
    <n v="1"/>
    <x v="3"/>
    <s v="Enallagma cyathigerum"/>
    <n v="2"/>
    <x v="0"/>
    <x v="3"/>
    <n v="8"/>
    <x v="1"/>
  </r>
  <r>
    <x v="6"/>
    <s v="AWD-VOK-Panneland-Zuid"/>
    <d v="2013-08-23T11:30:00"/>
    <n v="1"/>
    <x v="11"/>
    <s v="Lestes sponsa"/>
    <n v="1"/>
    <x v="0"/>
    <x v="3"/>
    <n v="8"/>
    <x v="0"/>
  </r>
  <r>
    <x v="6"/>
    <s v="AWD-VOK-Panneland-Zuid"/>
    <d v="2013-08-23T11:30:00"/>
    <n v="1"/>
    <x v="13"/>
    <s v="Chalcolestes viridis"/>
    <n v="5"/>
    <x v="0"/>
    <x v="3"/>
    <n v="8"/>
    <x v="0"/>
  </r>
  <r>
    <x v="6"/>
    <s v="AWD-VOK-Panneland-Zuid"/>
    <d v="2013-08-23T11:30:00"/>
    <n v="1"/>
    <x v="1"/>
    <s v="Ischnura elegans"/>
    <n v="20"/>
    <x v="0"/>
    <x v="3"/>
    <n v="8"/>
    <x v="1"/>
  </r>
  <r>
    <x v="6"/>
    <s v="AWD-VOK-Panneland-Zuid"/>
    <d v="2013-08-23T11:30:00"/>
    <n v="1"/>
    <x v="30"/>
    <s v="Erythromma viridulum"/>
    <n v="25"/>
    <x v="0"/>
    <x v="3"/>
    <n v="8"/>
    <x v="1"/>
  </r>
  <r>
    <x v="6"/>
    <s v="AWD-VOK-Panneland-Zuid"/>
    <d v="2013-08-23T11:30:00"/>
    <n v="1"/>
    <x v="27"/>
    <s v="Aeshna cyanea"/>
    <n v="4"/>
    <x v="0"/>
    <x v="3"/>
    <n v="8"/>
    <x v="3"/>
  </r>
  <r>
    <x v="6"/>
    <s v="AWD-VOK-Panneland-Zuid"/>
    <d v="2013-08-23T11:30:00"/>
    <n v="1"/>
    <x v="17"/>
    <s v="Sympetrum vulgatum"/>
    <n v="80"/>
    <x v="0"/>
    <x v="3"/>
    <n v="8"/>
    <x v="2"/>
  </r>
  <r>
    <x v="6"/>
    <s v="AWD-VOK-Panneland-Zuid"/>
    <d v="2013-09-04T14:15:00"/>
    <n v="1"/>
    <x v="16"/>
    <s v="Sympetrum sanguineum"/>
    <n v="4"/>
    <x v="0"/>
    <x v="3"/>
    <n v="9"/>
    <x v="2"/>
  </r>
  <r>
    <x v="6"/>
    <s v="AWD-VOK-Panneland-Zuid"/>
    <d v="2013-09-04T14:15:00"/>
    <n v="1"/>
    <x v="13"/>
    <s v="Chalcolestes viridis"/>
    <n v="28"/>
    <x v="0"/>
    <x v="3"/>
    <n v="9"/>
    <x v="0"/>
  </r>
  <r>
    <x v="6"/>
    <s v="AWD-VOK-Panneland-Zuid"/>
    <d v="2013-09-04T14:15:00"/>
    <n v="1"/>
    <x v="1"/>
    <s v="Ischnura elegans"/>
    <n v="3"/>
    <x v="0"/>
    <x v="3"/>
    <n v="9"/>
    <x v="1"/>
  </r>
  <r>
    <x v="6"/>
    <s v="AWD-VOK-Panneland-Zuid"/>
    <d v="2013-09-04T14:15:00"/>
    <n v="1"/>
    <x v="30"/>
    <s v="Erythromma viridulum"/>
    <n v="17"/>
    <x v="0"/>
    <x v="3"/>
    <n v="9"/>
    <x v="1"/>
  </r>
  <r>
    <x v="6"/>
    <s v="AWD-VOK-Panneland-Zuid"/>
    <d v="2013-09-04T14:15:00"/>
    <n v="1"/>
    <x v="27"/>
    <s v="Aeshna cyanea"/>
    <n v="3"/>
    <x v="0"/>
    <x v="3"/>
    <n v="9"/>
    <x v="3"/>
  </r>
  <r>
    <x v="6"/>
    <s v="AWD-VOK-Panneland-Zuid"/>
    <d v="2013-09-04T14:15:00"/>
    <n v="1"/>
    <x v="17"/>
    <s v="Sympetrum vulgatum"/>
    <n v="10"/>
    <x v="0"/>
    <x v="3"/>
    <n v="9"/>
    <x v="2"/>
  </r>
  <r>
    <x v="6"/>
    <s v="AWD-VOK-Panneland-Zuid"/>
    <d v="2013-09-04T14:15:00"/>
    <n v="1"/>
    <x v="15"/>
    <s v="Sympetrum danae"/>
    <n v="1"/>
    <x v="0"/>
    <x v="3"/>
    <n v="9"/>
    <x v="2"/>
  </r>
  <r>
    <x v="6"/>
    <s v="AWD-VOK-Panneland-Zuid"/>
    <d v="2013-09-27T12:45:00"/>
    <n v="1"/>
    <x v="0"/>
    <s v="Sympecma fusca"/>
    <n v="1"/>
    <x v="0"/>
    <x v="3"/>
    <n v="9"/>
    <x v="0"/>
  </r>
  <r>
    <x v="6"/>
    <s v="AWD-VOK-Panneland-Zuid"/>
    <d v="2013-09-27T12:45:00"/>
    <n v="1"/>
    <x v="14"/>
    <s v="Aeshna mixta"/>
    <n v="3"/>
    <x v="0"/>
    <x v="3"/>
    <n v="9"/>
    <x v="3"/>
  </r>
  <r>
    <x v="6"/>
    <s v="AWD-VOK-Panneland-Zuid"/>
    <d v="2013-09-27T12:45:00"/>
    <n v="1"/>
    <x v="16"/>
    <s v="Sympetrum sanguineum"/>
    <n v="15"/>
    <x v="0"/>
    <x v="3"/>
    <n v="9"/>
    <x v="2"/>
  </r>
  <r>
    <x v="6"/>
    <s v="AWD-VOK-Panneland-Zuid"/>
    <d v="2013-09-27T12:45:00"/>
    <n v="1"/>
    <x v="13"/>
    <s v="Chalcolestes viridis"/>
    <n v="17"/>
    <x v="0"/>
    <x v="3"/>
    <n v="9"/>
    <x v="0"/>
  </r>
  <r>
    <x v="6"/>
    <s v="AWD-VOK-Panneland-Zuid"/>
    <d v="2013-09-27T12:45:00"/>
    <n v="1"/>
    <x v="12"/>
    <s v="Sympetrum striolatum"/>
    <n v="2"/>
    <x v="0"/>
    <x v="3"/>
    <n v="9"/>
    <x v="2"/>
  </r>
  <r>
    <x v="6"/>
    <s v="AWD-VOK-Panneland-Zuid"/>
    <d v="2013-09-27T12:45:00"/>
    <n v="1"/>
    <x v="17"/>
    <s v="Sympetrum vulgatum"/>
    <n v="44"/>
    <x v="0"/>
    <x v="3"/>
    <n v="9"/>
    <x v="2"/>
  </r>
  <r>
    <x v="6"/>
    <s v="AWD-VOK-Panneland-Zuid"/>
    <d v="2014-05-16T14:20:00"/>
    <n v="1"/>
    <x v="1"/>
    <s v="Ischnura elegans"/>
    <n v="4"/>
    <x v="0"/>
    <x v="4"/>
    <n v="5"/>
    <x v="1"/>
  </r>
  <r>
    <x v="6"/>
    <s v="AWD-VOK-Panneland-Zuid"/>
    <d v="2014-05-16T14:20:00"/>
    <n v="1"/>
    <x v="2"/>
    <s v="Pyrrhosoma nymphula"/>
    <n v="18"/>
    <x v="0"/>
    <x v="4"/>
    <n v="5"/>
    <x v="1"/>
  </r>
  <r>
    <x v="6"/>
    <s v="AWD-VOK-Panneland-Zuid"/>
    <d v="2014-05-16T14:20:00"/>
    <n v="1"/>
    <x v="6"/>
    <s v="Coenagrion puella"/>
    <n v="38"/>
    <x v="0"/>
    <x v="4"/>
    <n v="5"/>
    <x v="1"/>
  </r>
  <r>
    <x v="6"/>
    <s v="AWD-VOK-Panneland-Zuid"/>
    <d v="2014-05-16T14:20:00"/>
    <n v="1"/>
    <x v="7"/>
    <s v="Brachytron pratense"/>
    <n v="6"/>
    <x v="0"/>
    <x v="4"/>
    <n v="5"/>
    <x v="3"/>
  </r>
  <r>
    <x v="6"/>
    <s v="AWD-VOK-Panneland-Zuid"/>
    <d v="2014-05-16T14:20:00"/>
    <n v="1"/>
    <x v="10"/>
    <s v="Libellula quadrimaculata"/>
    <n v="5"/>
    <x v="0"/>
    <x v="4"/>
    <n v="5"/>
    <x v="2"/>
  </r>
  <r>
    <x v="6"/>
    <s v="AWD-VOK-Panneland-Zuid"/>
    <d v="2014-05-23T13:00:00"/>
    <n v="1"/>
    <x v="0"/>
    <s v="Sympecma fusca"/>
    <n v="2"/>
    <x v="0"/>
    <x v="4"/>
    <n v="5"/>
    <x v="0"/>
  </r>
  <r>
    <x v="6"/>
    <s v="AWD-VOK-Panneland-Zuid"/>
    <d v="2014-05-23T13:00:00"/>
    <n v="1"/>
    <x v="26"/>
    <s v="Erythromma najas"/>
    <n v="3"/>
    <x v="0"/>
    <x v="4"/>
    <n v="5"/>
    <x v="1"/>
  </r>
  <r>
    <x v="6"/>
    <s v="AWD-VOK-Panneland-Zuid"/>
    <d v="2014-05-23T13:00:00"/>
    <n v="1"/>
    <x v="5"/>
    <s v="Orthetrum cancellatum"/>
    <n v="1"/>
    <x v="0"/>
    <x v="4"/>
    <n v="5"/>
    <x v="2"/>
  </r>
  <r>
    <x v="6"/>
    <s v="AWD-VOK-Panneland-Zuid"/>
    <d v="2014-05-23T13:00:00"/>
    <n v="1"/>
    <x v="1"/>
    <s v="Ischnura elegans"/>
    <n v="4"/>
    <x v="0"/>
    <x v="4"/>
    <n v="5"/>
    <x v="1"/>
  </r>
  <r>
    <x v="6"/>
    <s v="AWD-VOK-Panneland-Zuid"/>
    <d v="2014-05-23T13:00:00"/>
    <n v="1"/>
    <x v="6"/>
    <s v="Coenagrion puella"/>
    <n v="38"/>
    <x v="0"/>
    <x v="4"/>
    <n v="5"/>
    <x v="1"/>
  </r>
  <r>
    <x v="6"/>
    <s v="AWD-VOK-Panneland-Zuid"/>
    <d v="2014-05-23T13:00:00"/>
    <n v="1"/>
    <x v="4"/>
    <s v="Coenagrion pulchellum"/>
    <n v="3"/>
    <x v="0"/>
    <x v="4"/>
    <n v="5"/>
    <x v="1"/>
  </r>
  <r>
    <x v="6"/>
    <s v="AWD-VOK-Panneland-Zuid"/>
    <d v="2014-05-23T13:00:00"/>
    <n v="1"/>
    <x v="7"/>
    <s v="Brachytron pratense"/>
    <n v="9"/>
    <x v="0"/>
    <x v="4"/>
    <n v="5"/>
    <x v="3"/>
  </r>
  <r>
    <x v="6"/>
    <s v="AWD-VOK-Panneland-Zuid"/>
    <d v="2014-05-23T13:00:00"/>
    <n v="1"/>
    <x v="8"/>
    <s v="Aeshna isoceles"/>
    <n v="3"/>
    <x v="0"/>
    <x v="4"/>
    <n v="5"/>
    <x v="3"/>
  </r>
  <r>
    <x v="6"/>
    <s v="AWD-VOK-Panneland-Zuid"/>
    <d v="2014-05-23T13:00:00"/>
    <n v="1"/>
    <x v="9"/>
    <s v="Anax imperator"/>
    <n v="2"/>
    <x v="0"/>
    <x v="4"/>
    <n v="5"/>
    <x v="3"/>
  </r>
  <r>
    <x v="6"/>
    <s v="AWD-VOK-Panneland-Zuid"/>
    <d v="2014-05-23T13:00:00"/>
    <n v="1"/>
    <x v="10"/>
    <s v="Libellula quadrimaculata"/>
    <n v="11"/>
    <x v="0"/>
    <x v="4"/>
    <n v="5"/>
    <x v="2"/>
  </r>
  <r>
    <x v="6"/>
    <s v="AWD-VOK-Panneland-Zuid"/>
    <d v="2014-05-23T13:00:00"/>
    <n v="1"/>
    <x v="18"/>
    <s v="Leucorrhinia rubicunda"/>
    <n v="3"/>
    <x v="0"/>
    <x v="4"/>
    <n v="5"/>
    <x v="2"/>
  </r>
  <r>
    <x v="6"/>
    <s v="AWD-VOK-Panneland-Zuid"/>
    <d v="2014-05-23T13:00:00"/>
    <n v="1"/>
    <x v="24"/>
    <s v="Leucorrhinia pectoralis"/>
    <n v="1"/>
    <x v="0"/>
    <x v="4"/>
    <n v="5"/>
    <x v="2"/>
  </r>
  <r>
    <x v="6"/>
    <s v="AWD-VOK-Panneland-Zuid"/>
    <d v="2014-06-06T14:25:00"/>
    <n v="1"/>
    <x v="1"/>
    <s v="Ischnura elegans"/>
    <n v="5"/>
    <x v="0"/>
    <x v="4"/>
    <n v="6"/>
    <x v="1"/>
  </r>
  <r>
    <x v="6"/>
    <s v="AWD-VOK-Panneland-Zuid"/>
    <d v="2014-06-06T14:25:00"/>
    <n v="1"/>
    <x v="2"/>
    <s v="Pyrrhosoma nymphula"/>
    <n v="8"/>
    <x v="0"/>
    <x v="4"/>
    <n v="6"/>
    <x v="1"/>
  </r>
  <r>
    <x v="6"/>
    <s v="AWD-VOK-Panneland-Zuid"/>
    <d v="2014-06-06T14:25:00"/>
    <n v="1"/>
    <x v="6"/>
    <s v="Coenagrion puella"/>
    <n v="117"/>
    <x v="0"/>
    <x v="4"/>
    <n v="6"/>
    <x v="1"/>
  </r>
  <r>
    <x v="6"/>
    <s v="AWD-VOK-Panneland-Zuid"/>
    <d v="2014-06-06T14:25:00"/>
    <n v="1"/>
    <x v="26"/>
    <s v="Erythromma najas"/>
    <n v="6"/>
    <x v="0"/>
    <x v="4"/>
    <n v="6"/>
    <x v="1"/>
  </r>
  <r>
    <x v="6"/>
    <s v="AWD-VOK-Panneland-Zuid"/>
    <d v="2014-06-06T14:25:00"/>
    <n v="1"/>
    <x v="7"/>
    <s v="Brachytron pratense"/>
    <n v="3"/>
    <x v="0"/>
    <x v="4"/>
    <n v="6"/>
    <x v="3"/>
  </r>
  <r>
    <x v="6"/>
    <s v="AWD-VOK-Panneland-Zuid"/>
    <d v="2014-06-06T14:25:00"/>
    <n v="1"/>
    <x v="8"/>
    <s v="Aeshna isoceles"/>
    <n v="3"/>
    <x v="0"/>
    <x v="4"/>
    <n v="6"/>
    <x v="3"/>
  </r>
  <r>
    <x v="6"/>
    <s v="AWD-VOK-Panneland-Zuid"/>
    <d v="2014-06-06T14:25:00"/>
    <n v="1"/>
    <x v="10"/>
    <s v="Libellula quadrimaculata"/>
    <n v="8"/>
    <x v="0"/>
    <x v="4"/>
    <n v="6"/>
    <x v="2"/>
  </r>
  <r>
    <x v="6"/>
    <s v="AWD-VOK-Panneland-Zuid"/>
    <d v="2014-06-11T12:30:00"/>
    <n v="1"/>
    <x v="2"/>
    <s v="Pyrrhosoma nymphula"/>
    <n v="1"/>
    <x v="0"/>
    <x v="4"/>
    <n v="6"/>
    <x v="1"/>
  </r>
  <r>
    <x v="6"/>
    <s v="AWD-VOK-Panneland-Zuid"/>
    <d v="2014-06-11T12:30:00"/>
    <n v="1"/>
    <x v="4"/>
    <s v="Coenagrion pulchellum"/>
    <n v="1"/>
    <x v="0"/>
    <x v="4"/>
    <n v="6"/>
    <x v="1"/>
  </r>
  <r>
    <x v="6"/>
    <s v="AWD-VOK-Panneland-Zuid"/>
    <d v="2014-06-11T12:30:00"/>
    <n v="1"/>
    <x v="1"/>
    <s v="Ischnura elegans"/>
    <n v="5"/>
    <x v="0"/>
    <x v="4"/>
    <n v="6"/>
    <x v="1"/>
  </r>
  <r>
    <x v="6"/>
    <s v="AWD-VOK-Panneland-Zuid"/>
    <d v="2014-06-11T12:30:00"/>
    <n v="1"/>
    <x v="3"/>
    <s v="Enallagma cyathigerum"/>
    <n v="2"/>
    <x v="0"/>
    <x v="4"/>
    <n v="6"/>
    <x v="1"/>
  </r>
  <r>
    <x v="6"/>
    <s v="AWD-VOK-Panneland-Zuid"/>
    <d v="2014-06-11T12:30:00"/>
    <n v="1"/>
    <x v="6"/>
    <s v="Coenagrion puella"/>
    <n v="120"/>
    <x v="0"/>
    <x v="4"/>
    <n v="6"/>
    <x v="1"/>
  </r>
  <r>
    <x v="6"/>
    <s v="AWD-VOK-Panneland-Zuid"/>
    <d v="2014-06-11T12:30:00"/>
    <n v="1"/>
    <x v="26"/>
    <s v="Erythromma najas"/>
    <n v="3"/>
    <x v="0"/>
    <x v="4"/>
    <n v="6"/>
    <x v="1"/>
  </r>
  <r>
    <x v="6"/>
    <s v="AWD-VOK-Panneland-Zuid"/>
    <d v="2014-06-11T12:30:00"/>
    <n v="1"/>
    <x v="7"/>
    <s v="Brachytron pratense"/>
    <n v="1"/>
    <x v="0"/>
    <x v="4"/>
    <n v="6"/>
    <x v="3"/>
  </r>
  <r>
    <x v="6"/>
    <s v="AWD-VOK-Panneland-Zuid"/>
    <d v="2014-06-11T12:30:00"/>
    <n v="1"/>
    <x v="9"/>
    <s v="Anax imperator"/>
    <n v="1"/>
    <x v="0"/>
    <x v="4"/>
    <n v="6"/>
    <x v="3"/>
  </r>
  <r>
    <x v="6"/>
    <s v="AWD-VOK-Panneland-Zuid"/>
    <d v="2014-06-11T12:30:00"/>
    <n v="1"/>
    <x v="10"/>
    <s v="Libellula quadrimaculata"/>
    <n v="18"/>
    <x v="0"/>
    <x v="4"/>
    <n v="6"/>
    <x v="2"/>
  </r>
  <r>
    <x v="6"/>
    <s v="AWD-VOK-Panneland-Zuid"/>
    <d v="2014-06-28T11:30:00"/>
    <n v="1"/>
    <x v="16"/>
    <s v="Sympetrum sanguineum"/>
    <n v="1"/>
    <x v="0"/>
    <x v="4"/>
    <n v="6"/>
    <x v="2"/>
  </r>
  <r>
    <x v="6"/>
    <s v="AWD-VOK-Panneland-Zuid"/>
    <d v="2014-06-28T11:30:00"/>
    <n v="1"/>
    <x v="1"/>
    <s v="Ischnura elegans"/>
    <n v="19"/>
    <x v="0"/>
    <x v="4"/>
    <n v="6"/>
    <x v="1"/>
  </r>
  <r>
    <x v="6"/>
    <s v="AWD-VOK-Panneland-Zuid"/>
    <d v="2014-06-28T11:30:00"/>
    <n v="1"/>
    <x v="6"/>
    <s v="Coenagrion puella"/>
    <n v="106"/>
    <x v="0"/>
    <x v="4"/>
    <n v="6"/>
    <x v="1"/>
  </r>
  <r>
    <x v="6"/>
    <s v="AWD-VOK-Panneland-Zuid"/>
    <d v="2014-06-28T11:30:00"/>
    <n v="1"/>
    <x v="26"/>
    <s v="Erythromma najas"/>
    <n v="3"/>
    <x v="0"/>
    <x v="4"/>
    <n v="6"/>
    <x v="1"/>
  </r>
  <r>
    <x v="6"/>
    <s v="AWD-VOK-Panneland-Zuid"/>
    <d v="2014-06-28T11:30:00"/>
    <n v="1"/>
    <x v="23"/>
    <s v="Sympetrum striolatum/vulgatum"/>
    <n v="4"/>
    <x v="0"/>
    <x v="4"/>
    <n v="6"/>
    <x v="2"/>
  </r>
  <r>
    <x v="6"/>
    <s v="AWD-VOK-Panneland-Zuid"/>
    <d v="2014-07-10T14:04:00"/>
    <n v="1"/>
    <x v="7"/>
    <s v="Brachytron pratense"/>
    <n v="1"/>
    <x v="0"/>
    <x v="4"/>
    <n v="7"/>
    <x v="3"/>
  </r>
  <r>
    <x v="6"/>
    <s v="AWD-VOK-Panneland-Zuid"/>
    <d v="2014-07-10T14:04:00"/>
    <n v="1"/>
    <x v="26"/>
    <s v="Erythromma najas"/>
    <n v="1"/>
    <x v="0"/>
    <x v="4"/>
    <n v="7"/>
    <x v="1"/>
  </r>
  <r>
    <x v="6"/>
    <s v="AWD-VOK-Panneland-Zuid"/>
    <d v="2014-07-10T14:04:00"/>
    <n v="1"/>
    <x v="6"/>
    <s v="Coenagrion puella"/>
    <n v="60"/>
    <x v="0"/>
    <x v="4"/>
    <n v="7"/>
    <x v="1"/>
  </r>
  <r>
    <x v="6"/>
    <s v="AWD-VOK-Panneland-Zuid"/>
    <d v="2014-07-10T14:04:00"/>
    <n v="1"/>
    <x v="9"/>
    <s v="Anax imperator"/>
    <n v="1"/>
    <x v="0"/>
    <x v="4"/>
    <n v="7"/>
    <x v="3"/>
  </r>
  <r>
    <x v="6"/>
    <s v="AWD-VOK-Panneland-Zuid"/>
    <d v="2014-07-10T14:04:00"/>
    <n v="1"/>
    <x v="1"/>
    <s v="Ischnura elegans"/>
    <n v="80"/>
    <x v="0"/>
    <x v="4"/>
    <n v="7"/>
    <x v="1"/>
  </r>
  <r>
    <x v="6"/>
    <s v="AWD-VOK-Panneland-Zuid"/>
    <d v="2014-07-10T14:04:00"/>
    <n v="1"/>
    <x v="10"/>
    <s v="Libellula quadrimaculata"/>
    <n v="1"/>
    <x v="0"/>
    <x v="4"/>
    <n v="7"/>
    <x v="2"/>
  </r>
  <r>
    <x v="6"/>
    <s v="AWD-VOK-Panneland-Zuid"/>
    <d v="2014-07-10T14:04:00"/>
    <n v="1"/>
    <x v="2"/>
    <s v="Pyrrhosoma nymphula"/>
    <n v="1"/>
    <x v="0"/>
    <x v="4"/>
    <n v="7"/>
    <x v="1"/>
  </r>
  <r>
    <x v="6"/>
    <s v="AWD-VOK-Panneland-Zuid"/>
    <d v="2014-07-16T15:00:00"/>
    <n v="1"/>
    <x v="27"/>
    <s v="Aeshna cyanea"/>
    <n v="1"/>
    <x v="0"/>
    <x v="4"/>
    <n v="7"/>
    <x v="3"/>
  </r>
  <r>
    <x v="6"/>
    <s v="AWD-VOK-Panneland-Zuid"/>
    <d v="2014-07-16T15:00:00"/>
    <n v="1"/>
    <x v="9"/>
    <s v="Anax imperator"/>
    <n v="1"/>
    <x v="0"/>
    <x v="4"/>
    <n v="7"/>
    <x v="3"/>
  </r>
  <r>
    <x v="6"/>
    <s v="AWD-VOK-Panneland-Zuid"/>
    <d v="2014-07-16T15:00:00"/>
    <n v="1"/>
    <x v="1"/>
    <s v="Ischnura elegans"/>
    <n v="60"/>
    <x v="0"/>
    <x v="4"/>
    <n v="7"/>
    <x v="1"/>
  </r>
  <r>
    <x v="6"/>
    <s v="AWD-VOK-Panneland-Zuid"/>
    <d v="2014-07-16T15:00:00"/>
    <n v="1"/>
    <x v="6"/>
    <s v="Coenagrion puella"/>
    <n v="33"/>
    <x v="0"/>
    <x v="4"/>
    <n v="7"/>
    <x v="1"/>
  </r>
  <r>
    <x v="6"/>
    <s v="AWD-VOK-Panneland-Zuid"/>
    <d v="2014-07-16T15:00:00"/>
    <n v="1"/>
    <x v="26"/>
    <s v="Erythromma najas"/>
    <n v="9"/>
    <x v="0"/>
    <x v="4"/>
    <n v="7"/>
    <x v="1"/>
  </r>
  <r>
    <x v="6"/>
    <s v="AWD-VOK-Panneland-Zuid"/>
    <d v="2014-07-17T13:35:00"/>
    <n v="1"/>
    <x v="13"/>
    <s v="Chalcolestes viridis"/>
    <n v="1"/>
    <x v="0"/>
    <x v="4"/>
    <n v="7"/>
    <x v="0"/>
  </r>
  <r>
    <x v="6"/>
    <s v="AWD-VOK-Panneland-Zuid"/>
    <d v="2014-07-17T13:35:00"/>
    <n v="1"/>
    <x v="6"/>
    <s v="Coenagrion puella"/>
    <n v="82"/>
    <x v="0"/>
    <x v="4"/>
    <n v="7"/>
    <x v="1"/>
  </r>
  <r>
    <x v="6"/>
    <s v="AWD-VOK-Panneland-Zuid"/>
    <d v="2014-07-17T13:35:00"/>
    <n v="1"/>
    <x v="26"/>
    <s v="Erythromma najas"/>
    <n v="5"/>
    <x v="0"/>
    <x v="4"/>
    <n v="7"/>
    <x v="1"/>
  </r>
  <r>
    <x v="6"/>
    <s v="AWD-VOK-Panneland-Zuid"/>
    <d v="2014-07-17T13:35:00"/>
    <n v="1"/>
    <x v="1"/>
    <s v="Ischnura elegans"/>
    <n v="49"/>
    <x v="0"/>
    <x v="4"/>
    <n v="7"/>
    <x v="1"/>
  </r>
  <r>
    <x v="6"/>
    <s v="AWD-VOK-Panneland-Zuid"/>
    <d v="2014-07-23T11:35:00"/>
    <n v="1"/>
    <x v="13"/>
    <s v="Chalcolestes viridis"/>
    <n v="1"/>
    <x v="0"/>
    <x v="4"/>
    <n v="7"/>
    <x v="0"/>
  </r>
  <r>
    <x v="6"/>
    <s v="AWD-VOK-Panneland-Zuid"/>
    <d v="2014-07-23T11:35:00"/>
    <n v="1"/>
    <x v="1"/>
    <s v="Ischnura elegans"/>
    <n v="52"/>
    <x v="0"/>
    <x v="4"/>
    <n v="7"/>
    <x v="1"/>
  </r>
  <r>
    <x v="6"/>
    <s v="AWD-VOK-Panneland-Zuid"/>
    <d v="2014-07-23T11:35:00"/>
    <n v="1"/>
    <x v="6"/>
    <s v="Coenagrion puella"/>
    <n v="29"/>
    <x v="0"/>
    <x v="4"/>
    <n v="7"/>
    <x v="1"/>
  </r>
  <r>
    <x v="6"/>
    <s v="AWD-VOK-Panneland-Zuid"/>
    <d v="2014-07-23T11:35:00"/>
    <n v="1"/>
    <x v="30"/>
    <s v="Erythromma viridulum"/>
    <n v="8"/>
    <x v="0"/>
    <x v="4"/>
    <n v="7"/>
    <x v="1"/>
  </r>
  <r>
    <x v="6"/>
    <s v="AWD-VOK-Panneland-Zuid"/>
    <d v="2014-07-23T11:35:00"/>
    <n v="1"/>
    <x v="14"/>
    <s v="Aeshna mixta"/>
    <n v="1"/>
    <x v="0"/>
    <x v="4"/>
    <n v="7"/>
    <x v="3"/>
  </r>
  <r>
    <x v="6"/>
    <s v="AWD-VOK-Panneland-Zuid"/>
    <d v="2014-07-23T11:35:00"/>
    <n v="1"/>
    <x v="17"/>
    <s v="Sympetrum vulgatum"/>
    <n v="4"/>
    <x v="0"/>
    <x v="4"/>
    <n v="7"/>
    <x v="2"/>
  </r>
  <r>
    <x v="6"/>
    <s v="AWD-VOK-Panneland-Zuid"/>
    <d v="2014-07-23T11:35:00"/>
    <n v="1"/>
    <x v="9"/>
    <s v="Anax imperator"/>
    <n v="3"/>
    <x v="0"/>
    <x v="4"/>
    <n v="7"/>
    <x v="3"/>
  </r>
  <r>
    <x v="6"/>
    <s v="AWD-VOK-Panneland-Zuid"/>
    <d v="2014-08-06T12:10:00"/>
    <n v="1"/>
    <x v="3"/>
    <s v="Enallagma cyathigerum"/>
    <n v="1"/>
    <x v="0"/>
    <x v="4"/>
    <n v="8"/>
    <x v="1"/>
  </r>
  <r>
    <x v="6"/>
    <s v="AWD-VOK-Panneland-Zuid"/>
    <d v="2014-08-06T12:10:00"/>
    <n v="1"/>
    <x v="26"/>
    <s v="Erythromma najas"/>
    <n v="1"/>
    <x v="0"/>
    <x v="4"/>
    <n v="8"/>
    <x v="1"/>
  </r>
  <r>
    <x v="6"/>
    <s v="AWD-VOK-Panneland-Zuid"/>
    <d v="2014-08-06T12:10:00"/>
    <n v="1"/>
    <x v="1"/>
    <s v="Ischnura elegans"/>
    <n v="18"/>
    <x v="0"/>
    <x v="4"/>
    <n v="8"/>
    <x v="1"/>
  </r>
  <r>
    <x v="6"/>
    <s v="AWD-VOK-Panneland-Zuid"/>
    <d v="2014-08-06T12:10:00"/>
    <n v="1"/>
    <x v="6"/>
    <s v="Coenagrion puella"/>
    <n v="1"/>
    <x v="0"/>
    <x v="4"/>
    <n v="8"/>
    <x v="1"/>
  </r>
  <r>
    <x v="6"/>
    <s v="AWD-VOK-Panneland-Zuid"/>
    <d v="2014-08-27T14:40:00"/>
    <n v="1"/>
    <x v="16"/>
    <s v="Sympetrum sanguineum"/>
    <n v="1"/>
    <x v="0"/>
    <x v="4"/>
    <n v="8"/>
    <x v="2"/>
  </r>
  <r>
    <x v="6"/>
    <s v="AWD-VOK-Panneland-Zuid"/>
    <d v="2014-08-27T14:40:00"/>
    <n v="1"/>
    <x v="11"/>
    <s v="Lestes sponsa"/>
    <n v="1"/>
    <x v="0"/>
    <x v="4"/>
    <n v="8"/>
    <x v="0"/>
  </r>
  <r>
    <x v="6"/>
    <s v="AWD-VOK-Panneland-Zuid"/>
    <d v="2014-08-27T14:40:00"/>
    <n v="1"/>
    <x v="1"/>
    <s v="Ischnura elegans"/>
    <n v="14"/>
    <x v="0"/>
    <x v="4"/>
    <n v="8"/>
    <x v="1"/>
  </r>
  <r>
    <x v="6"/>
    <s v="AWD-VOK-Panneland-Zuid"/>
    <d v="2014-08-27T14:40:00"/>
    <n v="1"/>
    <x v="17"/>
    <s v="Sympetrum vulgatum"/>
    <n v="18"/>
    <x v="0"/>
    <x v="4"/>
    <n v="8"/>
    <x v="2"/>
  </r>
  <r>
    <x v="6"/>
    <s v="AWD-VOK-Panneland-Zuid"/>
    <d v="2014-08-27T14:40:00"/>
    <n v="1"/>
    <x v="3"/>
    <s v="Enallagma cyathigerum"/>
    <n v="4"/>
    <x v="0"/>
    <x v="4"/>
    <n v="8"/>
    <x v="1"/>
  </r>
  <r>
    <x v="6"/>
    <s v="AWD-VOK-Panneland-Zuid"/>
    <d v="2014-08-27T14:40:00"/>
    <n v="1"/>
    <x v="13"/>
    <s v="Chalcolestes viridis"/>
    <n v="31"/>
    <x v="0"/>
    <x v="4"/>
    <n v="8"/>
    <x v="0"/>
  </r>
  <r>
    <x v="6"/>
    <s v="AWD-VOK-Panneland-Zuid"/>
    <d v="2014-09-05T12:35:00"/>
    <n v="1"/>
    <x v="30"/>
    <s v="Erythromma viridulum"/>
    <n v="3"/>
    <x v="0"/>
    <x v="4"/>
    <n v="9"/>
    <x v="1"/>
  </r>
  <r>
    <x v="6"/>
    <s v="AWD-VOK-Panneland-Zuid"/>
    <d v="2014-09-05T12:35:00"/>
    <n v="1"/>
    <x v="17"/>
    <s v="Sympetrum vulgatum"/>
    <n v="4"/>
    <x v="0"/>
    <x v="4"/>
    <n v="9"/>
    <x v="2"/>
  </r>
  <r>
    <x v="6"/>
    <s v="AWD-VOK-Panneland-Zuid"/>
    <d v="2014-09-12T11:45:00"/>
    <n v="1"/>
    <x v="12"/>
    <s v="Sympetrum striolatum"/>
    <n v="12"/>
    <x v="0"/>
    <x v="4"/>
    <n v="9"/>
    <x v="2"/>
  </r>
  <r>
    <x v="6"/>
    <s v="AWD-VOK-Panneland-Zuid"/>
    <d v="2014-09-12T11:45:00"/>
    <n v="1"/>
    <x v="13"/>
    <s v="Chalcolestes viridis"/>
    <n v="18"/>
    <x v="0"/>
    <x v="4"/>
    <n v="9"/>
    <x v="0"/>
  </r>
  <r>
    <x v="6"/>
    <s v="AWD-VOK-Panneland-Zuid"/>
    <d v="2014-09-12T11:45:00"/>
    <n v="1"/>
    <x v="1"/>
    <s v="Ischnura elegans"/>
    <n v="1"/>
    <x v="0"/>
    <x v="4"/>
    <n v="9"/>
    <x v="1"/>
  </r>
  <r>
    <x v="6"/>
    <s v="AWD-VOK-Panneland-Zuid"/>
    <d v="2014-09-12T11:45:00"/>
    <n v="1"/>
    <x v="30"/>
    <s v="Erythromma viridulum"/>
    <n v="1"/>
    <x v="0"/>
    <x v="4"/>
    <n v="9"/>
    <x v="1"/>
  </r>
  <r>
    <x v="6"/>
    <s v="AWD-VOK-Panneland-Zuid"/>
    <d v="2014-09-12T11:45:00"/>
    <n v="1"/>
    <x v="27"/>
    <s v="Aeshna cyanea"/>
    <n v="2"/>
    <x v="0"/>
    <x v="4"/>
    <n v="9"/>
    <x v="3"/>
  </r>
  <r>
    <x v="6"/>
    <s v="AWD-VOK-Panneland-Zuid"/>
    <d v="2014-09-12T11:45:00"/>
    <n v="1"/>
    <x v="23"/>
    <s v="Sympetrum striolatum/vulgatum"/>
    <n v="9"/>
    <x v="0"/>
    <x v="4"/>
    <n v="9"/>
    <x v="2"/>
  </r>
  <r>
    <x v="6"/>
    <s v="AWD-VOK-Panneland-Zuid"/>
    <d v="2014-09-12T11:45:00"/>
    <n v="1"/>
    <x v="17"/>
    <s v="Sympetrum vulgatum"/>
    <n v="2"/>
    <x v="0"/>
    <x v="4"/>
    <n v="9"/>
    <x v="2"/>
  </r>
  <r>
    <x v="6"/>
    <s v="AWD-VOK-Panneland-Zuid"/>
    <d v="2014-09-25T15:10:00"/>
    <n v="1"/>
    <x v="30"/>
    <s v="Erythromma viridulum"/>
    <n v="1"/>
    <x v="0"/>
    <x v="4"/>
    <n v="9"/>
    <x v="1"/>
  </r>
  <r>
    <x v="6"/>
    <s v="AWD-VOK-Panneland-Zuid"/>
    <d v="2014-09-25T15:10:00"/>
    <n v="1"/>
    <x v="27"/>
    <s v="Aeshna cyanea"/>
    <n v="3"/>
    <x v="0"/>
    <x v="4"/>
    <n v="9"/>
    <x v="3"/>
  </r>
  <r>
    <x v="6"/>
    <s v="AWD-VOK-Panneland-Zuid"/>
    <d v="2014-09-25T15:10:00"/>
    <n v="1"/>
    <x v="13"/>
    <s v="Chalcolestes viridis"/>
    <n v="23"/>
    <x v="0"/>
    <x v="4"/>
    <n v="9"/>
    <x v="0"/>
  </r>
  <r>
    <x v="6"/>
    <s v="AWD-VOK-Panneland-Zuid"/>
    <d v="2014-09-25T15:10:00"/>
    <n v="1"/>
    <x v="14"/>
    <s v="Aeshna mixta"/>
    <n v="11"/>
    <x v="0"/>
    <x v="4"/>
    <n v="9"/>
    <x v="3"/>
  </r>
  <r>
    <x v="6"/>
    <s v="AWD-VOK-Panneland-Zuid"/>
    <d v="2014-09-25T15:10:00"/>
    <n v="1"/>
    <x v="17"/>
    <s v="Sympetrum vulgatum"/>
    <n v="7"/>
    <x v="0"/>
    <x v="4"/>
    <n v="9"/>
    <x v="2"/>
  </r>
  <r>
    <x v="6"/>
    <s v="AWD-VOK-Panneland-Zuid"/>
    <d v="2015-05-11T13:30:00"/>
    <n v="1"/>
    <x v="3"/>
    <s v="Enallagma cyathigerum"/>
    <n v="1"/>
    <x v="0"/>
    <x v="5"/>
    <n v="5"/>
    <x v="1"/>
  </r>
  <r>
    <x v="6"/>
    <s v="AWD-VOK-Panneland-Zuid"/>
    <d v="2015-05-11T13:30:00"/>
    <n v="1"/>
    <x v="2"/>
    <s v="Pyrrhosoma nymphula"/>
    <n v="5"/>
    <x v="0"/>
    <x v="5"/>
    <n v="5"/>
    <x v="1"/>
  </r>
  <r>
    <x v="6"/>
    <s v="AWD-VOK-Panneland-Zuid"/>
    <d v="2015-05-22T14:10:00"/>
    <n v="1"/>
    <x v="2"/>
    <s v="Pyrrhosoma nymphula"/>
    <n v="14"/>
    <x v="0"/>
    <x v="5"/>
    <n v="5"/>
    <x v="1"/>
  </r>
  <r>
    <x v="6"/>
    <s v="AWD-VOK-Panneland-Zuid"/>
    <d v="2015-05-22T14:10:00"/>
    <n v="1"/>
    <x v="6"/>
    <s v="Coenagrion puella"/>
    <n v="26"/>
    <x v="0"/>
    <x v="5"/>
    <n v="5"/>
    <x v="1"/>
  </r>
  <r>
    <x v="6"/>
    <s v="AWD-VOK-Panneland-Zuid"/>
    <d v="2015-05-22T14:10:00"/>
    <n v="1"/>
    <x v="10"/>
    <s v="Libellula quadrimaculata"/>
    <n v="3"/>
    <x v="0"/>
    <x v="5"/>
    <n v="5"/>
    <x v="2"/>
  </r>
  <r>
    <x v="6"/>
    <s v="AWD-VOK-Panneland-Zuid"/>
    <d v="2015-06-05T10:30:00"/>
    <n v="1"/>
    <x v="1"/>
    <s v="Ischnura elegans"/>
    <n v="1"/>
    <x v="0"/>
    <x v="5"/>
    <n v="6"/>
    <x v="1"/>
  </r>
  <r>
    <x v="6"/>
    <s v="AWD-VOK-Panneland-Zuid"/>
    <d v="2015-06-05T10:30:00"/>
    <n v="1"/>
    <x v="2"/>
    <s v="Pyrrhosoma nymphula"/>
    <n v="3"/>
    <x v="0"/>
    <x v="5"/>
    <n v="6"/>
    <x v="1"/>
  </r>
  <r>
    <x v="6"/>
    <s v="AWD-VOK-Panneland-Zuid"/>
    <d v="2015-06-05T10:30:00"/>
    <n v="1"/>
    <x v="6"/>
    <s v="Coenagrion puella"/>
    <n v="118"/>
    <x v="0"/>
    <x v="5"/>
    <n v="6"/>
    <x v="1"/>
  </r>
  <r>
    <x v="6"/>
    <s v="AWD-VOK-Panneland-Zuid"/>
    <d v="2015-06-05T10:30:00"/>
    <n v="1"/>
    <x v="4"/>
    <s v="Coenagrion pulchellum"/>
    <n v="1"/>
    <x v="0"/>
    <x v="5"/>
    <n v="6"/>
    <x v="1"/>
  </r>
  <r>
    <x v="6"/>
    <s v="AWD-VOK-Panneland-Zuid"/>
    <d v="2015-06-05T10:30:00"/>
    <n v="1"/>
    <x v="26"/>
    <s v="Erythromma najas"/>
    <n v="5"/>
    <x v="0"/>
    <x v="5"/>
    <n v="6"/>
    <x v="1"/>
  </r>
  <r>
    <x v="6"/>
    <s v="AWD-VOK-Panneland-Zuid"/>
    <d v="2015-06-05T10:30:00"/>
    <n v="1"/>
    <x v="7"/>
    <s v="Brachytron pratense"/>
    <n v="2"/>
    <x v="0"/>
    <x v="5"/>
    <n v="6"/>
    <x v="3"/>
  </r>
  <r>
    <x v="6"/>
    <s v="AWD-VOK-Panneland-Zuid"/>
    <d v="2015-06-05T10:30:00"/>
    <n v="1"/>
    <x v="10"/>
    <s v="Libellula quadrimaculata"/>
    <n v="53"/>
    <x v="0"/>
    <x v="5"/>
    <n v="6"/>
    <x v="2"/>
  </r>
  <r>
    <x v="6"/>
    <s v="AWD-VOK-Panneland-Zuid"/>
    <d v="2015-06-17T13:05:00"/>
    <n v="1"/>
    <x v="6"/>
    <s v="Coenagrion puella"/>
    <n v="110"/>
    <x v="0"/>
    <x v="5"/>
    <n v="6"/>
    <x v="1"/>
  </r>
  <r>
    <x v="6"/>
    <s v="AWD-VOK-Panneland-Zuid"/>
    <d v="2015-06-17T13:05:00"/>
    <n v="1"/>
    <x v="5"/>
    <s v="Orthetrum cancellatum"/>
    <n v="4"/>
    <x v="0"/>
    <x v="5"/>
    <n v="6"/>
    <x v="2"/>
  </r>
  <r>
    <x v="6"/>
    <s v="AWD-VOK-Panneland-Zuid"/>
    <d v="2015-06-17T13:05:00"/>
    <n v="1"/>
    <x v="9"/>
    <s v="Anax imperator"/>
    <n v="4"/>
    <x v="0"/>
    <x v="5"/>
    <n v="6"/>
    <x v="3"/>
  </r>
  <r>
    <x v="6"/>
    <s v="AWD-VOK-Panneland-Zuid"/>
    <d v="2015-06-17T13:05:00"/>
    <n v="1"/>
    <x v="10"/>
    <s v="Libellula quadrimaculata"/>
    <n v="17"/>
    <x v="0"/>
    <x v="5"/>
    <n v="6"/>
    <x v="2"/>
  </r>
  <r>
    <x v="6"/>
    <s v="AWD-VOK-Panneland-Zuid"/>
    <d v="2015-07-01T10:45:00"/>
    <n v="1"/>
    <x v="0"/>
    <s v="Sympecma fusca"/>
    <n v="1"/>
    <x v="0"/>
    <x v="5"/>
    <n v="7"/>
    <x v="0"/>
  </r>
  <r>
    <x v="6"/>
    <s v="AWD-VOK-Panneland-Zuid"/>
    <d v="2015-07-01T10:45:00"/>
    <n v="1"/>
    <x v="1"/>
    <s v="Ischnura elegans"/>
    <n v="10"/>
    <x v="0"/>
    <x v="5"/>
    <n v="7"/>
    <x v="1"/>
  </r>
  <r>
    <x v="6"/>
    <s v="AWD-VOK-Panneland-Zuid"/>
    <d v="2015-07-01T10:45:00"/>
    <n v="1"/>
    <x v="6"/>
    <s v="Coenagrion puella"/>
    <n v="265"/>
    <x v="0"/>
    <x v="5"/>
    <n v="7"/>
    <x v="1"/>
  </r>
  <r>
    <x v="6"/>
    <s v="AWD-VOK-Panneland-Zuid"/>
    <d v="2015-07-01T10:45:00"/>
    <n v="1"/>
    <x v="26"/>
    <s v="Erythromma najas"/>
    <n v="5"/>
    <x v="0"/>
    <x v="5"/>
    <n v="7"/>
    <x v="1"/>
  </r>
  <r>
    <x v="6"/>
    <s v="AWD-VOK-Panneland-Zuid"/>
    <d v="2015-07-01T10:45:00"/>
    <n v="1"/>
    <x v="9"/>
    <s v="Anax imperator"/>
    <n v="2"/>
    <x v="0"/>
    <x v="5"/>
    <n v="7"/>
    <x v="3"/>
  </r>
  <r>
    <x v="6"/>
    <s v="AWD-VOK-Panneland-Zuid"/>
    <d v="2015-07-01T10:45:00"/>
    <n v="1"/>
    <x v="10"/>
    <s v="Libellula quadrimaculata"/>
    <n v="11"/>
    <x v="0"/>
    <x v="5"/>
    <n v="7"/>
    <x v="2"/>
  </r>
  <r>
    <x v="6"/>
    <s v="AWD-VOK-Panneland-Zuid"/>
    <d v="2015-07-01T10:45:00"/>
    <n v="1"/>
    <x v="5"/>
    <s v="Orthetrum cancellatum"/>
    <n v="1"/>
    <x v="0"/>
    <x v="5"/>
    <n v="7"/>
    <x v="2"/>
  </r>
  <r>
    <x v="6"/>
    <s v="AWD-VOK-Panneland-Zuid"/>
    <d v="2015-07-17T11:20:00"/>
    <n v="1"/>
    <x v="3"/>
    <s v="Enallagma cyathigerum"/>
    <n v="3"/>
    <x v="0"/>
    <x v="5"/>
    <n v="7"/>
    <x v="1"/>
  </r>
  <r>
    <x v="6"/>
    <s v="AWD-VOK-Panneland-Zuid"/>
    <d v="2015-07-17T11:20:00"/>
    <n v="1"/>
    <x v="6"/>
    <s v="Coenagrion puella"/>
    <n v="63"/>
    <x v="0"/>
    <x v="5"/>
    <n v="7"/>
    <x v="1"/>
  </r>
  <r>
    <x v="6"/>
    <s v="AWD-VOK-Panneland-Zuid"/>
    <d v="2015-07-17T11:20:00"/>
    <n v="1"/>
    <x v="30"/>
    <s v="Erythromma viridulum"/>
    <n v="2"/>
    <x v="0"/>
    <x v="5"/>
    <n v="7"/>
    <x v="1"/>
  </r>
  <r>
    <x v="6"/>
    <s v="AWD-VOK-Panneland-Zuid"/>
    <d v="2015-07-17T11:20:00"/>
    <n v="1"/>
    <x v="9"/>
    <s v="Anax imperator"/>
    <n v="4"/>
    <x v="0"/>
    <x v="5"/>
    <n v="7"/>
    <x v="3"/>
  </r>
  <r>
    <x v="6"/>
    <s v="AWD-VOK-Panneland-Zuid"/>
    <d v="2015-07-17T11:20:00"/>
    <n v="1"/>
    <x v="1"/>
    <s v="Ischnura elegans"/>
    <n v="25"/>
    <x v="0"/>
    <x v="5"/>
    <n v="7"/>
    <x v="1"/>
  </r>
  <r>
    <x v="6"/>
    <s v="AWD-VOK-Panneland-Zuid"/>
    <d v="2015-07-31T12:40:00"/>
    <n v="1"/>
    <x v="30"/>
    <s v="Erythromma viridulum"/>
    <n v="5"/>
    <x v="0"/>
    <x v="5"/>
    <n v="7"/>
    <x v="1"/>
  </r>
  <r>
    <x v="6"/>
    <s v="AWD-VOK-Panneland-Zuid"/>
    <d v="2015-07-31T12:40:00"/>
    <n v="1"/>
    <x v="27"/>
    <s v="Aeshna cyanea"/>
    <n v="2"/>
    <x v="0"/>
    <x v="5"/>
    <n v="7"/>
    <x v="3"/>
  </r>
  <r>
    <x v="6"/>
    <s v="AWD-VOK-Panneland-Zuid"/>
    <d v="2015-07-31T12:40:00"/>
    <n v="1"/>
    <x v="14"/>
    <s v="Aeshna mixta"/>
    <n v="4"/>
    <x v="0"/>
    <x v="5"/>
    <n v="7"/>
    <x v="3"/>
  </r>
  <r>
    <x v="6"/>
    <s v="AWD-VOK-Panneland-Zuid"/>
    <d v="2015-07-31T12:40:00"/>
    <n v="1"/>
    <x v="16"/>
    <s v="Sympetrum sanguineum"/>
    <n v="1"/>
    <x v="0"/>
    <x v="5"/>
    <n v="7"/>
    <x v="2"/>
  </r>
  <r>
    <x v="6"/>
    <s v="AWD-VOK-Panneland-Zuid"/>
    <d v="2015-07-31T12:40:00"/>
    <n v="1"/>
    <x v="1"/>
    <s v="Ischnura elegans"/>
    <n v="25"/>
    <x v="0"/>
    <x v="5"/>
    <n v="7"/>
    <x v="1"/>
  </r>
  <r>
    <x v="6"/>
    <s v="AWD-VOK-Panneland-Zuid"/>
    <d v="2015-07-31T12:40:00"/>
    <n v="1"/>
    <x v="6"/>
    <s v="Coenagrion puella"/>
    <n v="47"/>
    <x v="0"/>
    <x v="5"/>
    <n v="7"/>
    <x v="1"/>
  </r>
  <r>
    <x v="6"/>
    <s v="AWD-VOK-Panneland-Zuid"/>
    <d v="2015-07-31T12:40:00"/>
    <n v="1"/>
    <x v="26"/>
    <s v="Erythromma najas"/>
    <n v="60"/>
    <x v="0"/>
    <x v="5"/>
    <n v="7"/>
    <x v="1"/>
  </r>
  <r>
    <x v="6"/>
    <s v="AWD-VOK-Panneland-Zuid"/>
    <d v="2015-07-31T12:40:00"/>
    <n v="1"/>
    <x v="12"/>
    <s v="Sympetrum striolatum"/>
    <n v="13"/>
    <x v="0"/>
    <x v="5"/>
    <n v="7"/>
    <x v="2"/>
  </r>
  <r>
    <x v="6"/>
    <s v="AWD-VOK-Panneland-Zuid"/>
    <d v="2015-07-31T12:40:00"/>
    <n v="1"/>
    <x v="17"/>
    <s v="Sympetrum vulgatum"/>
    <n v="7"/>
    <x v="0"/>
    <x v="5"/>
    <n v="7"/>
    <x v="2"/>
  </r>
  <r>
    <x v="6"/>
    <s v="AWD-VOK-Panneland-Zuid"/>
    <d v="2015-08-14T11:15:00"/>
    <n v="1"/>
    <x v="1"/>
    <s v="Ischnura elegans"/>
    <n v="25"/>
    <x v="0"/>
    <x v="5"/>
    <n v="8"/>
    <x v="1"/>
  </r>
  <r>
    <x v="6"/>
    <s v="AWD-VOK-Panneland-Zuid"/>
    <d v="2015-08-14T11:15:00"/>
    <n v="1"/>
    <x v="6"/>
    <s v="Coenagrion puella"/>
    <n v="4"/>
    <x v="0"/>
    <x v="5"/>
    <n v="8"/>
    <x v="1"/>
  </r>
  <r>
    <x v="6"/>
    <s v="AWD-VOK-Panneland-Zuid"/>
    <d v="2015-08-14T11:15:00"/>
    <n v="1"/>
    <x v="27"/>
    <s v="Aeshna cyanea"/>
    <n v="1"/>
    <x v="0"/>
    <x v="5"/>
    <n v="8"/>
    <x v="3"/>
  </r>
  <r>
    <x v="6"/>
    <s v="AWD-VOK-Panneland-Zuid"/>
    <d v="2015-08-28T12:55:00"/>
    <n v="1"/>
    <x v="30"/>
    <s v="Erythromma viridulum"/>
    <n v="7"/>
    <x v="0"/>
    <x v="5"/>
    <n v="8"/>
    <x v="1"/>
  </r>
  <r>
    <x v="6"/>
    <s v="AWD-VOK-Panneland-Zuid"/>
    <d v="2015-08-28T12:55:00"/>
    <n v="1"/>
    <x v="13"/>
    <s v="Chalcolestes viridis"/>
    <n v="4"/>
    <x v="0"/>
    <x v="5"/>
    <n v="8"/>
    <x v="0"/>
  </r>
  <r>
    <x v="6"/>
    <s v="AWD-VOK-Panneland-Zuid"/>
    <d v="2015-08-28T12:55:00"/>
    <n v="1"/>
    <x v="1"/>
    <s v="Ischnura elegans"/>
    <n v="4"/>
    <x v="0"/>
    <x v="5"/>
    <n v="8"/>
    <x v="1"/>
  </r>
  <r>
    <x v="6"/>
    <s v="AWD-VOK-Panneland-Zuid"/>
    <d v="2015-08-28T12:55:00"/>
    <n v="1"/>
    <x v="14"/>
    <s v="Aeshna mixta"/>
    <n v="9"/>
    <x v="0"/>
    <x v="5"/>
    <n v="8"/>
    <x v="3"/>
  </r>
  <r>
    <x v="6"/>
    <s v="AWD-VOK-Panneland-Zuid"/>
    <d v="2015-08-28T12:55:00"/>
    <n v="1"/>
    <x v="16"/>
    <s v="Sympetrum sanguineum"/>
    <n v="5"/>
    <x v="0"/>
    <x v="5"/>
    <n v="8"/>
    <x v="2"/>
  </r>
  <r>
    <x v="6"/>
    <s v="AWD-VOK-Panneland-Zuid"/>
    <d v="2015-08-28T12:55:00"/>
    <n v="1"/>
    <x v="12"/>
    <s v="Sympetrum striolatum"/>
    <n v="100"/>
    <x v="0"/>
    <x v="5"/>
    <n v="8"/>
    <x v="2"/>
  </r>
  <r>
    <x v="6"/>
    <s v="AWD-VOK-Panneland-Zuid"/>
    <d v="2015-09-18T12:45:00"/>
    <n v="1"/>
    <x v="27"/>
    <s v="Aeshna cyanea"/>
    <n v="3"/>
    <x v="0"/>
    <x v="5"/>
    <n v="9"/>
    <x v="3"/>
  </r>
  <r>
    <x v="6"/>
    <s v="AWD-VOK-Panneland-Zuid"/>
    <d v="2015-09-18T12:45:00"/>
    <n v="1"/>
    <x v="13"/>
    <s v="Chalcolestes viridis"/>
    <n v="28"/>
    <x v="0"/>
    <x v="5"/>
    <n v="9"/>
    <x v="0"/>
  </r>
  <r>
    <x v="6"/>
    <s v="AWD-VOK-Panneland-Zuid"/>
    <d v="2015-09-18T12:45:00"/>
    <n v="1"/>
    <x v="12"/>
    <s v="Sympetrum striolatum"/>
    <n v="55"/>
    <x v="0"/>
    <x v="5"/>
    <n v="9"/>
    <x v="2"/>
  </r>
  <r>
    <x v="6"/>
    <s v="AWD-VOK-Panneland-Zuid"/>
    <d v="2016-05-08T14:20:00"/>
    <n v="1"/>
    <x v="6"/>
    <s v="Coenagrion puella"/>
    <n v="1"/>
    <x v="0"/>
    <x v="6"/>
    <n v="5"/>
    <x v="1"/>
  </r>
  <r>
    <x v="6"/>
    <s v="AWD-VOK-Panneland-Zuid"/>
    <d v="2016-05-08T14:20:00"/>
    <n v="1"/>
    <x v="26"/>
    <s v="Erythromma najas"/>
    <n v="1"/>
    <x v="0"/>
    <x v="6"/>
    <n v="5"/>
    <x v="1"/>
  </r>
  <r>
    <x v="6"/>
    <s v="AWD-VOK-Panneland-Zuid"/>
    <d v="2016-05-08T14:20:00"/>
    <n v="1"/>
    <x v="2"/>
    <s v="Pyrrhosoma nymphula"/>
    <n v="4"/>
    <x v="0"/>
    <x v="6"/>
    <n v="5"/>
    <x v="1"/>
  </r>
  <r>
    <x v="6"/>
    <s v="AWD-VOK-Panneland-Zuid"/>
    <d v="2016-05-27T11:30:00"/>
    <n v="1"/>
    <x v="1"/>
    <s v="Ischnura elegans"/>
    <n v="2"/>
    <x v="0"/>
    <x v="6"/>
    <n v="5"/>
    <x v="1"/>
  </r>
  <r>
    <x v="6"/>
    <s v="AWD-VOK-Panneland-Zuid"/>
    <d v="2016-05-27T11:30:00"/>
    <n v="1"/>
    <x v="2"/>
    <s v="Pyrrhosoma nymphula"/>
    <n v="1"/>
    <x v="0"/>
    <x v="6"/>
    <n v="5"/>
    <x v="1"/>
  </r>
  <r>
    <x v="6"/>
    <s v="AWD-VOK-Panneland-Zuid"/>
    <d v="2016-05-27T11:30:00"/>
    <n v="1"/>
    <x v="6"/>
    <s v="Coenagrion puella"/>
    <n v="10"/>
    <x v="0"/>
    <x v="6"/>
    <n v="5"/>
    <x v="1"/>
  </r>
  <r>
    <x v="6"/>
    <s v="AWD-VOK-Panneland-Zuid"/>
    <d v="2016-05-27T11:30:00"/>
    <n v="1"/>
    <x v="26"/>
    <s v="Erythromma najas"/>
    <n v="5"/>
    <x v="0"/>
    <x v="6"/>
    <n v="5"/>
    <x v="1"/>
  </r>
  <r>
    <x v="6"/>
    <s v="AWD-VOK-Panneland-Zuid"/>
    <d v="2016-05-27T11:30:00"/>
    <n v="1"/>
    <x v="7"/>
    <s v="Brachytron pratense"/>
    <n v="1"/>
    <x v="0"/>
    <x v="6"/>
    <n v="5"/>
    <x v="3"/>
  </r>
  <r>
    <x v="6"/>
    <s v="AWD-VOK-Panneland-Zuid"/>
    <d v="2016-05-27T11:30:00"/>
    <n v="1"/>
    <x v="10"/>
    <s v="Libellula quadrimaculata"/>
    <n v="6"/>
    <x v="0"/>
    <x v="6"/>
    <n v="5"/>
    <x v="2"/>
  </r>
  <r>
    <x v="6"/>
    <s v="AWD-VOK-Panneland-Zuid"/>
    <d v="2016-06-08T12:00:00"/>
    <n v="1"/>
    <x v="6"/>
    <s v="Coenagrion puella"/>
    <n v="31"/>
    <x v="0"/>
    <x v="6"/>
    <n v="6"/>
    <x v="1"/>
  </r>
  <r>
    <x v="6"/>
    <s v="AWD-VOK-Panneland-Zuid"/>
    <d v="2016-06-08T12:00:00"/>
    <n v="1"/>
    <x v="4"/>
    <s v="Coenagrion pulchellum"/>
    <n v="1"/>
    <x v="0"/>
    <x v="6"/>
    <n v="6"/>
    <x v="1"/>
  </r>
  <r>
    <x v="6"/>
    <s v="AWD-VOK-Panneland-Zuid"/>
    <d v="2016-06-08T12:00:00"/>
    <n v="1"/>
    <x v="26"/>
    <s v="Erythromma najas"/>
    <n v="11"/>
    <x v="0"/>
    <x v="6"/>
    <n v="6"/>
    <x v="1"/>
  </r>
  <r>
    <x v="6"/>
    <s v="AWD-VOK-Panneland-Zuid"/>
    <d v="2016-06-08T12:00:00"/>
    <n v="1"/>
    <x v="9"/>
    <s v="Anax imperator"/>
    <n v="1"/>
    <x v="0"/>
    <x v="6"/>
    <n v="6"/>
    <x v="3"/>
  </r>
  <r>
    <x v="6"/>
    <s v="AWD-VOK-Panneland-Zuid"/>
    <d v="2016-06-08T12:00:00"/>
    <n v="1"/>
    <x v="10"/>
    <s v="Libellula quadrimaculata"/>
    <n v="24"/>
    <x v="0"/>
    <x v="6"/>
    <n v="6"/>
    <x v="2"/>
  </r>
  <r>
    <x v="6"/>
    <s v="AWD-VOK-Panneland-Zuid"/>
    <d v="2016-06-24T15:00:00"/>
    <n v="1"/>
    <x v="7"/>
    <s v="Brachytron pratense"/>
    <n v="1"/>
    <x v="0"/>
    <x v="6"/>
    <n v="6"/>
    <x v="3"/>
  </r>
  <r>
    <x v="6"/>
    <s v="AWD-VOK-Panneland-Zuid"/>
    <d v="2016-06-24T15:00:00"/>
    <n v="1"/>
    <x v="10"/>
    <s v="Libellula quadrimaculata"/>
    <n v="3"/>
    <x v="0"/>
    <x v="6"/>
    <n v="6"/>
    <x v="2"/>
  </r>
  <r>
    <x v="6"/>
    <s v="AWD-VOK-Panneland-Zuid"/>
    <d v="2016-06-24T15:00:00"/>
    <n v="1"/>
    <x v="6"/>
    <s v="Coenagrion puella"/>
    <n v="232"/>
    <x v="0"/>
    <x v="6"/>
    <n v="6"/>
    <x v="1"/>
  </r>
  <r>
    <x v="6"/>
    <s v="AWD-VOK-Panneland-Zuid"/>
    <d v="2016-06-24T15:00:00"/>
    <n v="1"/>
    <x v="9"/>
    <s v="Anax imperator"/>
    <n v="2"/>
    <x v="0"/>
    <x v="6"/>
    <n v="6"/>
    <x v="3"/>
  </r>
  <r>
    <x v="6"/>
    <s v="AWD-VOK-Panneland-Zuid"/>
    <d v="2016-07-15T10:45:00"/>
    <n v="1"/>
    <x v="1"/>
    <s v="Ischnura elegans"/>
    <n v="16"/>
    <x v="0"/>
    <x v="6"/>
    <n v="7"/>
    <x v="1"/>
  </r>
  <r>
    <x v="6"/>
    <s v="AWD-VOK-Panneland-Zuid"/>
    <d v="2016-07-15T10:45:00"/>
    <n v="1"/>
    <x v="6"/>
    <s v="Coenagrion puella"/>
    <n v="95"/>
    <x v="0"/>
    <x v="6"/>
    <n v="7"/>
    <x v="1"/>
  </r>
  <r>
    <x v="6"/>
    <s v="AWD-VOK-Panneland-Zuid"/>
    <d v="2016-07-15T10:45:00"/>
    <n v="1"/>
    <x v="30"/>
    <s v="Erythromma viridulum"/>
    <n v="8"/>
    <x v="0"/>
    <x v="6"/>
    <n v="7"/>
    <x v="1"/>
  </r>
  <r>
    <x v="6"/>
    <s v="AWD-VOK-Panneland-Zuid"/>
    <d v="2016-07-15T10:45:00"/>
    <n v="1"/>
    <x v="9"/>
    <s v="Anax imperator"/>
    <n v="2"/>
    <x v="0"/>
    <x v="6"/>
    <n v="7"/>
    <x v="3"/>
  </r>
  <r>
    <x v="6"/>
    <s v="AWD-VOK-Panneland-Zuid"/>
    <d v="2016-08-05T11:40:00"/>
    <n v="1"/>
    <x v="12"/>
    <s v="Sympetrum striolatum"/>
    <n v="2"/>
    <x v="0"/>
    <x v="6"/>
    <n v="8"/>
    <x v="2"/>
  </r>
  <r>
    <x v="6"/>
    <s v="AWD-VOK-Panneland-Zuid"/>
    <d v="2016-08-05T11:40:00"/>
    <n v="1"/>
    <x v="13"/>
    <s v="Chalcolestes viridis"/>
    <n v="2"/>
    <x v="0"/>
    <x v="6"/>
    <n v="8"/>
    <x v="0"/>
  </r>
  <r>
    <x v="6"/>
    <s v="AWD-VOK-Panneland-Zuid"/>
    <d v="2016-08-05T11:40:00"/>
    <n v="1"/>
    <x v="1"/>
    <s v="Ischnura elegans"/>
    <n v="6"/>
    <x v="0"/>
    <x v="6"/>
    <n v="8"/>
    <x v="1"/>
  </r>
  <r>
    <x v="6"/>
    <s v="AWD-VOK-Panneland-Zuid"/>
    <d v="2016-08-05T11:40:00"/>
    <n v="1"/>
    <x v="6"/>
    <s v="Coenagrion puella"/>
    <n v="65"/>
    <x v="0"/>
    <x v="6"/>
    <n v="8"/>
    <x v="1"/>
  </r>
  <r>
    <x v="6"/>
    <s v="AWD-VOK-Panneland-Zuid"/>
    <d v="2016-08-05T11:40:00"/>
    <n v="1"/>
    <x v="26"/>
    <s v="Erythromma najas"/>
    <n v="5"/>
    <x v="0"/>
    <x v="6"/>
    <n v="8"/>
    <x v="1"/>
  </r>
  <r>
    <x v="6"/>
    <s v="AWD-VOK-Panneland-Zuid"/>
    <d v="2016-08-05T11:40:00"/>
    <n v="1"/>
    <x v="17"/>
    <s v="Sympetrum vulgatum"/>
    <n v="3"/>
    <x v="0"/>
    <x v="6"/>
    <n v="8"/>
    <x v="2"/>
  </r>
  <r>
    <x v="6"/>
    <s v="AWD-VOK-Panneland-Zuid"/>
    <d v="2016-08-24T11:00:00"/>
    <n v="1"/>
    <x v="13"/>
    <s v="Chalcolestes viridis"/>
    <n v="3"/>
    <x v="0"/>
    <x v="6"/>
    <n v="8"/>
    <x v="0"/>
  </r>
  <r>
    <x v="6"/>
    <s v="AWD-VOK-Panneland-Zuid"/>
    <d v="2016-08-24T11:00:00"/>
    <n v="1"/>
    <x v="6"/>
    <s v="Coenagrion puella"/>
    <n v="35"/>
    <x v="0"/>
    <x v="6"/>
    <n v="8"/>
    <x v="1"/>
  </r>
  <r>
    <x v="6"/>
    <s v="AWD-VOK-Panneland-Zuid"/>
    <d v="2016-08-24T11:00:00"/>
    <n v="1"/>
    <x v="30"/>
    <s v="Erythromma viridulum"/>
    <n v="49"/>
    <x v="0"/>
    <x v="6"/>
    <n v="8"/>
    <x v="1"/>
  </r>
  <r>
    <x v="6"/>
    <s v="AWD-VOK-Panneland-Zuid"/>
    <d v="2016-08-24T11:00:00"/>
    <n v="1"/>
    <x v="14"/>
    <s v="Aeshna mixta"/>
    <n v="2"/>
    <x v="0"/>
    <x v="6"/>
    <n v="8"/>
    <x v="3"/>
  </r>
  <r>
    <x v="6"/>
    <s v="AWD-VOK-Panneland-Zuid"/>
    <d v="2016-08-24T11:00:00"/>
    <n v="1"/>
    <x v="9"/>
    <s v="Anax imperator"/>
    <n v="2"/>
    <x v="0"/>
    <x v="6"/>
    <n v="8"/>
    <x v="3"/>
  </r>
  <r>
    <x v="6"/>
    <s v="AWD-VOK-Panneland-Zuid"/>
    <d v="2016-08-24T11:00:00"/>
    <n v="1"/>
    <x v="23"/>
    <s v="Sympetrum striolatum/vulgatum"/>
    <n v="21"/>
    <x v="0"/>
    <x v="6"/>
    <n v="8"/>
    <x v="2"/>
  </r>
  <r>
    <x v="6"/>
    <s v="AWD-VOK-Panneland-Zuid"/>
    <d v="2016-08-24T11:00:00"/>
    <n v="1"/>
    <x v="17"/>
    <s v="Sympetrum vulgatum"/>
    <n v="7"/>
    <x v="0"/>
    <x v="6"/>
    <n v="8"/>
    <x v="2"/>
  </r>
  <r>
    <x v="6"/>
    <s v="AWD-VOK-Panneland-Zuid"/>
    <d v="2016-08-31T11:05:00"/>
    <n v="1"/>
    <x v="13"/>
    <s v="Chalcolestes viridis"/>
    <n v="1"/>
    <x v="0"/>
    <x v="6"/>
    <n v="8"/>
    <x v="0"/>
  </r>
  <r>
    <x v="6"/>
    <s v="AWD-VOK-Panneland-Zuid"/>
    <d v="2016-08-31T11:05:00"/>
    <n v="1"/>
    <x v="30"/>
    <s v="Erythromma viridulum"/>
    <n v="25"/>
    <x v="0"/>
    <x v="6"/>
    <n v="8"/>
    <x v="1"/>
  </r>
  <r>
    <x v="6"/>
    <s v="AWD-VOK-Panneland-Zuid"/>
    <d v="2016-08-31T11:05:00"/>
    <n v="1"/>
    <x v="14"/>
    <s v="Aeshna mixta"/>
    <n v="2"/>
    <x v="0"/>
    <x v="6"/>
    <n v="8"/>
    <x v="3"/>
  </r>
  <r>
    <x v="6"/>
    <s v="AWD-VOK-Panneland-Zuid"/>
    <d v="2016-08-31T11:05:00"/>
    <n v="1"/>
    <x v="6"/>
    <s v="Coenagrion puella"/>
    <n v="25"/>
    <x v="0"/>
    <x v="6"/>
    <n v="8"/>
    <x v="1"/>
  </r>
  <r>
    <x v="6"/>
    <s v="AWD-VOK-Panneland-Zuid"/>
    <d v="2016-08-31T11:05:00"/>
    <n v="1"/>
    <x v="12"/>
    <s v="Sympetrum striolatum"/>
    <n v="81"/>
    <x v="0"/>
    <x v="6"/>
    <n v="8"/>
    <x v="2"/>
  </r>
  <r>
    <x v="6"/>
    <s v="AWD-VOK-Panneland-Zuid"/>
    <d v="2016-08-31T11:05:00"/>
    <n v="1"/>
    <x v="23"/>
    <s v="Sympetrum striolatum/vulgatum"/>
    <n v="8"/>
    <x v="0"/>
    <x v="6"/>
    <n v="8"/>
    <x v="2"/>
  </r>
  <r>
    <x v="6"/>
    <s v="AWD-VOK-Panneland-Zuid"/>
    <d v="2016-08-31T11:05:00"/>
    <n v="1"/>
    <x v="17"/>
    <s v="Sympetrum vulgatum"/>
    <n v="3"/>
    <x v="0"/>
    <x v="6"/>
    <n v="8"/>
    <x v="2"/>
  </r>
  <r>
    <x v="6"/>
    <s v="AWD-VOK-Panneland-Zuid"/>
    <d v="2016-09-09T12:25:00"/>
    <n v="1"/>
    <x v="6"/>
    <s v="Coenagrion puella"/>
    <n v="3"/>
    <x v="0"/>
    <x v="6"/>
    <n v="9"/>
    <x v="1"/>
  </r>
  <r>
    <x v="6"/>
    <s v="AWD-VOK-Panneland-Zuid"/>
    <d v="2016-09-09T12:25:00"/>
    <n v="1"/>
    <x v="30"/>
    <s v="Erythromma viridulum"/>
    <n v="9"/>
    <x v="0"/>
    <x v="6"/>
    <n v="9"/>
    <x v="1"/>
  </r>
  <r>
    <x v="6"/>
    <s v="AWD-VOK-Panneland-Zuid"/>
    <d v="2016-09-09T12:25:00"/>
    <n v="1"/>
    <x v="14"/>
    <s v="Aeshna mixta"/>
    <n v="22"/>
    <x v="0"/>
    <x v="6"/>
    <n v="9"/>
    <x v="3"/>
  </r>
  <r>
    <x v="6"/>
    <s v="AWD-VOK-Panneland-Zuid"/>
    <d v="2016-09-09T12:25:00"/>
    <n v="1"/>
    <x v="17"/>
    <s v="Sympetrum vulgatum"/>
    <n v="54"/>
    <x v="0"/>
    <x v="6"/>
    <n v="9"/>
    <x v="2"/>
  </r>
  <r>
    <x v="6"/>
    <s v="AWD-VOK-Panneland-Zuid"/>
    <d v="2016-09-28T12:00:00"/>
    <n v="1"/>
    <x v="14"/>
    <s v="Aeshna mixta"/>
    <n v="1"/>
    <x v="0"/>
    <x v="6"/>
    <n v="9"/>
    <x v="3"/>
  </r>
  <r>
    <x v="6"/>
    <s v="AWD-VOK-Panneland-Zuid"/>
    <d v="2016-09-28T12:00:00"/>
    <n v="1"/>
    <x v="12"/>
    <s v="Sympetrum striolatum"/>
    <n v="24"/>
    <x v="0"/>
    <x v="6"/>
    <n v="9"/>
    <x v="2"/>
  </r>
  <r>
    <x v="6"/>
    <s v="AWD-VOK-Panneland-Zuid"/>
    <d v="2016-09-28T12:00:00"/>
    <n v="1"/>
    <x v="17"/>
    <s v="Sympetrum vulgatum"/>
    <n v="47"/>
    <x v="0"/>
    <x v="6"/>
    <n v="9"/>
    <x v="2"/>
  </r>
  <r>
    <x v="6"/>
    <s v="AWD-VOK-Panneland-Zuid"/>
    <d v="2017-05-06T13:30:00"/>
    <n v="1"/>
    <x v="3"/>
    <s v="Enallagma cyathigerum"/>
    <n v="1"/>
    <x v="0"/>
    <x v="7"/>
    <n v="5"/>
    <x v="1"/>
  </r>
  <r>
    <x v="6"/>
    <s v="AWD-VOK-Panneland-Zuid"/>
    <d v="2017-05-06T13:30:00"/>
    <n v="1"/>
    <x v="6"/>
    <s v="Coenagrion puella"/>
    <n v="5"/>
    <x v="0"/>
    <x v="7"/>
    <n v="5"/>
    <x v="1"/>
  </r>
  <r>
    <x v="6"/>
    <s v="AWD-VOK-Panneland-Zuid"/>
    <d v="2017-05-24T13:15:00"/>
    <n v="1"/>
    <x v="6"/>
    <s v="Coenagrion puella"/>
    <n v="164"/>
    <x v="0"/>
    <x v="7"/>
    <n v="5"/>
    <x v="1"/>
  </r>
  <r>
    <x v="6"/>
    <s v="AWD-VOK-Panneland-Zuid"/>
    <d v="2017-05-24T13:15:00"/>
    <n v="1"/>
    <x v="26"/>
    <s v="Erythromma najas"/>
    <n v="28"/>
    <x v="0"/>
    <x v="7"/>
    <n v="5"/>
    <x v="1"/>
  </r>
  <r>
    <x v="6"/>
    <s v="AWD-VOK-Panneland-Zuid"/>
    <d v="2017-05-24T13:15:00"/>
    <n v="1"/>
    <x v="10"/>
    <s v="Libellula quadrimaculata"/>
    <n v="30"/>
    <x v="0"/>
    <x v="7"/>
    <n v="5"/>
    <x v="2"/>
  </r>
  <r>
    <x v="6"/>
    <s v="AWD-VOK-Panneland-Zuid"/>
    <d v="2017-06-14T12:50:00"/>
    <n v="1"/>
    <x v="6"/>
    <s v="Coenagrion puella"/>
    <n v="136"/>
    <x v="0"/>
    <x v="7"/>
    <n v="6"/>
    <x v="1"/>
  </r>
  <r>
    <x v="6"/>
    <s v="AWD-VOK-Panneland-Zuid"/>
    <d v="2017-06-14T12:50:00"/>
    <n v="1"/>
    <x v="8"/>
    <s v="Aeshna isoceles"/>
    <n v="7"/>
    <x v="0"/>
    <x v="7"/>
    <n v="6"/>
    <x v="3"/>
  </r>
  <r>
    <x v="6"/>
    <s v="AWD-VOK-Panneland-Zuid"/>
    <d v="2017-06-14T12:50:00"/>
    <n v="1"/>
    <x v="26"/>
    <s v="Erythromma najas"/>
    <n v="2"/>
    <x v="0"/>
    <x v="7"/>
    <n v="6"/>
    <x v="1"/>
  </r>
  <r>
    <x v="6"/>
    <s v="AWD-VOK-Panneland-Zuid"/>
    <d v="2017-06-14T12:50:00"/>
    <n v="1"/>
    <x v="9"/>
    <s v="Anax imperator"/>
    <n v="4"/>
    <x v="0"/>
    <x v="7"/>
    <n v="6"/>
    <x v="3"/>
  </r>
  <r>
    <x v="6"/>
    <s v="AWD-VOK-Panneland-Zuid"/>
    <d v="2017-06-14T12:50:00"/>
    <n v="1"/>
    <x v="10"/>
    <s v="Libellula quadrimaculata"/>
    <n v="48"/>
    <x v="0"/>
    <x v="7"/>
    <n v="6"/>
    <x v="2"/>
  </r>
  <r>
    <x v="6"/>
    <s v="AWD-VOK-Panneland-Zuid"/>
    <d v="2017-06-14T12:50:00"/>
    <n v="1"/>
    <x v="7"/>
    <s v="Brachytron pratense"/>
    <n v="2"/>
    <x v="0"/>
    <x v="7"/>
    <n v="6"/>
    <x v="3"/>
  </r>
  <r>
    <x v="6"/>
    <s v="AWD-VOK-Panneland-Zuid"/>
    <d v="2017-06-14T12:50:00"/>
    <n v="1"/>
    <x v="1"/>
    <s v="Ischnura elegans"/>
    <n v="2"/>
    <x v="0"/>
    <x v="7"/>
    <n v="6"/>
    <x v="1"/>
  </r>
  <r>
    <x v="6"/>
    <s v="AWD-VOK-Panneland-Zuid"/>
    <d v="2017-07-03T14:25:00"/>
    <n v="1"/>
    <x v="1"/>
    <s v="Ischnura elegans"/>
    <n v="9"/>
    <x v="0"/>
    <x v="7"/>
    <n v="7"/>
    <x v="1"/>
  </r>
  <r>
    <x v="6"/>
    <s v="AWD-VOK-Panneland-Zuid"/>
    <d v="2017-07-03T14:25:00"/>
    <n v="1"/>
    <x v="9"/>
    <s v="Anax imperator"/>
    <n v="1"/>
    <x v="0"/>
    <x v="7"/>
    <n v="7"/>
    <x v="3"/>
  </r>
  <r>
    <x v="6"/>
    <s v="AWD-VOK-Panneland-Zuid"/>
    <d v="2017-07-03T14:25:00"/>
    <n v="1"/>
    <x v="26"/>
    <s v="Erythromma najas"/>
    <n v="1"/>
    <x v="0"/>
    <x v="7"/>
    <n v="7"/>
    <x v="1"/>
  </r>
  <r>
    <x v="6"/>
    <s v="AWD-VOK-Panneland-Zuid"/>
    <d v="2017-07-19T11:45:00"/>
    <n v="1"/>
    <x v="1"/>
    <s v="Ischnura elegans"/>
    <n v="10"/>
    <x v="0"/>
    <x v="7"/>
    <n v="7"/>
    <x v="1"/>
  </r>
  <r>
    <x v="6"/>
    <s v="AWD-VOK-Panneland-Zuid"/>
    <d v="2017-07-19T11:45:00"/>
    <n v="1"/>
    <x v="6"/>
    <s v="Coenagrion puella"/>
    <n v="120"/>
    <x v="0"/>
    <x v="7"/>
    <n v="7"/>
    <x v="1"/>
  </r>
  <r>
    <x v="6"/>
    <s v="AWD-VOK-Panneland-Zuid"/>
    <d v="2017-07-19T11:45:00"/>
    <n v="1"/>
    <x v="26"/>
    <s v="Erythromma najas"/>
    <n v="2"/>
    <x v="0"/>
    <x v="7"/>
    <n v="7"/>
    <x v="1"/>
  </r>
  <r>
    <x v="6"/>
    <s v="AWD-VOK-Panneland-Zuid"/>
    <d v="2017-07-19T11:45:00"/>
    <n v="1"/>
    <x v="30"/>
    <s v="Erythromma viridulum"/>
    <n v="23"/>
    <x v="0"/>
    <x v="7"/>
    <n v="7"/>
    <x v="1"/>
  </r>
  <r>
    <x v="6"/>
    <s v="AWD-VOK-Panneland-Zuid"/>
    <d v="2017-07-19T11:45:00"/>
    <n v="1"/>
    <x v="17"/>
    <s v="Sympetrum vulgatum"/>
    <n v="20"/>
    <x v="0"/>
    <x v="7"/>
    <n v="7"/>
    <x v="2"/>
  </r>
  <r>
    <x v="6"/>
    <s v="AWD-VOK-Panneland-Zuid"/>
    <d v="2017-07-19T11:45:00"/>
    <n v="1"/>
    <x v="16"/>
    <s v="Sympetrum sanguineum"/>
    <n v="3"/>
    <x v="0"/>
    <x v="7"/>
    <n v="7"/>
    <x v="2"/>
  </r>
  <r>
    <x v="6"/>
    <s v="AWD-VOK-Panneland-Zuid"/>
    <d v="2017-07-19T11:45:00"/>
    <n v="1"/>
    <x v="5"/>
    <s v="Orthetrum cancellatum"/>
    <n v="2"/>
    <x v="0"/>
    <x v="7"/>
    <n v="7"/>
    <x v="2"/>
  </r>
  <r>
    <x v="6"/>
    <s v="AWD-VOK-Panneland-Zuid"/>
    <d v="2017-07-19T11:45:00"/>
    <n v="1"/>
    <x v="13"/>
    <s v="Chalcolestes viridis"/>
    <n v="2"/>
    <x v="0"/>
    <x v="7"/>
    <n v="7"/>
    <x v="0"/>
  </r>
  <r>
    <x v="6"/>
    <s v="AWD-VOK-Panneland-Zuid"/>
    <d v="2017-07-19T11:45:00"/>
    <n v="1"/>
    <x v="4"/>
    <s v="Coenagrion pulchellum"/>
    <n v="3"/>
    <x v="0"/>
    <x v="7"/>
    <n v="7"/>
    <x v="1"/>
  </r>
  <r>
    <x v="6"/>
    <s v="AWD-VOK-Panneland-Zuid"/>
    <d v="2017-08-02T12:10:00"/>
    <n v="1"/>
    <x v="3"/>
    <s v="Enallagma cyathigerum"/>
    <n v="8"/>
    <x v="0"/>
    <x v="7"/>
    <n v="8"/>
    <x v="1"/>
  </r>
  <r>
    <x v="6"/>
    <s v="AWD-VOK-Panneland-Zuid"/>
    <d v="2017-08-02T12:10:00"/>
    <n v="1"/>
    <x v="30"/>
    <s v="Erythromma viridulum"/>
    <n v="10"/>
    <x v="0"/>
    <x v="7"/>
    <n v="8"/>
    <x v="1"/>
  </r>
  <r>
    <x v="6"/>
    <s v="AWD-VOK-Panneland-Zuid"/>
    <d v="2017-08-02T12:10:00"/>
    <n v="1"/>
    <x v="17"/>
    <s v="Sympetrum vulgatum"/>
    <n v="4"/>
    <x v="0"/>
    <x v="7"/>
    <n v="8"/>
    <x v="2"/>
  </r>
  <r>
    <x v="6"/>
    <s v="AWD-VOK-Panneland-Zuid"/>
    <d v="2017-08-02T12:10:00"/>
    <n v="1"/>
    <x v="1"/>
    <s v="Ischnura elegans"/>
    <n v="1"/>
    <x v="0"/>
    <x v="7"/>
    <n v="8"/>
    <x v="1"/>
  </r>
  <r>
    <x v="6"/>
    <s v="AWD-VOK-Panneland-Zuid"/>
    <d v="2017-08-02T12:10:00"/>
    <n v="1"/>
    <x v="4"/>
    <s v="Coenagrion pulchellum"/>
    <n v="1"/>
    <x v="0"/>
    <x v="7"/>
    <n v="8"/>
    <x v="1"/>
  </r>
  <r>
    <x v="6"/>
    <s v="AWD-VOK-Panneland-Zuid"/>
    <d v="2017-08-02T12:10:00"/>
    <n v="1"/>
    <x v="6"/>
    <s v="Coenagrion puella"/>
    <n v="24"/>
    <x v="0"/>
    <x v="7"/>
    <n v="8"/>
    <x v="1"/>
  </r>
  <r>
    <x v="6"/>
    <s v="AWD-VOK-Panneland-Zuid"/>
    <d v="2017-08-02T12:10:00"/>
    <n v="1"/>
    <x v="16"/>
    <s v="Sympetrum sanguineum"/>
    <n v="1"/>
    <x v="0"/>
    <x v="7"/>
    <n v="8"/>
    <x v="2"/>
  </r>
  <r>
    <x v="6"/>
    <s v="AWD-VOK-Panneland-Zuid"/>
    <d v="2017-08-11T12:30:00"/>
    <n v="1"/>
    <x v="6"/>
    <s v="Coenagrion puella"/>
    <n v="51"/>
    <x v="0"/>
    <x v="7"/>
    <n v="8"/>
    <x v="1"/>
  </r>
  <r>
    <x v="6"/>
    <s v="AWD-VOK-Panneland-Zuid"/>
    <d v="2017-08-11T12:30:00"/>
    <n v="1"/>
    <x v="1"/>
    <s v="Ischnura elegans"/>
    <n v="4"/>
    <x v="0"/>
    <x v="7"/>
    <n v="8"/>
    <x v="1"/>
  </r>
  <r>
    <x v="6"/>
    <s v="AWD-VOK-Panneland-Zuid"/>
    <d v="2017-08-11T12:30:00"/>
    <n v="1"/>
    <x v="30"/>
    <s v="Erythromma viridulum"/>
    <n v="12"/>
    <x v="0"/>
    <x v="7"/>
    <n v="8"/>
    <x v="1"/>
  </r>
  <r>
    <x v="6"/>
    <s v="AWD-VOK-Panneland-Zuid"/>
    <d v="2017-08-11T12:30:00"/>
    <n v="1"/>
    <x v="14"/>
    <s v="Aeshna mixta"/>
    <n v="10"/>
    <x v="0"/>
    <x v="7"/>
    <n v="8"/>
    <x v="3"/>
  </r>
  <r>
    <x v="6"/>
    <s v="AWD-VOK-Panneland-Zuid"/>
    <d v="2017-08-11T12:30:00"/>
    <n v="1"/>
    <x v="23"/>
    <s v="Sympetrum striolatum/vulgatum"/>
    <n v="18"/>
    <x v="0"/>
    <x v="7"/>
    <n v="8"/>
    <x v="2"/>
  </r>
  <r>
    <x v="6"/>
    <s v="AWD-VOK-Panneland-Zuid"/>
    <d v="2017-08-11T12:30:00"/>
    <n v="1"/>
    <x v="16"/>
    <s v="Sympetrum sanguineum"/>
    <n v="1"/>
    <x v="0"/>
    <x v="7"/>
    <n v="8"/>
    <x v="2"/>
  </r>
  <r>
    <x v="6"/>
    <s v="AWD-VOK-Panneland-Zuid"/>
    <d v="2017-08-11T12:30:00"/>
    <n v="1"/>
    <x v="13"/>
    <s v="Chalcolestes viridis"/>
    <n v="2"/>
    <x v="0"/>
    <x v="7"/>
    <n v="8"/>
    <x v="0"/>
  </r>
  <r>
    <x v="6"/>
    <s v="AWD-VOK-Panneland-Zuid"/>
    <d v="2017-08-23T13:15:00"/>
    <n v="1"/>
    <x v="12"/>
    <s v="Sympetrum striolatum"/>
    <n v="8"/>
    <x v="0"/>
    <x v="7"/>
    <n v="8"/>
    <x v="2"/>
  </r>
  <r>
    <x v="6"/>
    <s v="AWD-VOK-Panneland-Zuid"/>
    <d v="2017-08-23T13:15:00"/>
    <n v="1"/>
    <x v="17"/>
    <s v="Sympetrum vulgatum"/>
    <n v="2"/>
    <x v="0"/>
    <x v="7"/>
    <n v="8"/>
    <x v="2"/>
  </r>
  <r>
    <x v="6"/>
    <s v="AWD-VOK-Panneland-Zuid"/>
    <d v="2017-08-23T13:15:00"/>
    <n v="1"/>
    <x v="13"/>
    <s v="Chalcolestes viridis"/>
    <n v="8"/>
    <x v="0"/>
    <x v="7"/>
    <n v="8"/>
    <x v="0"/>
  </r>
  <r>
    <x v="6"/>
    <s v="AWD-VOK-Panneland-Zuid"/>
    <d v="2017-08-23T13:15:00"/>
    <n v="1"/>
    <x v="3"/>
    <s v="Enallagma cyathigerum"/>
    <n v="12"/>
    <x v="0"/>
    <x v="7"/>
    <n v="8"/>
    <x v="1"/>
  </r>
  <r>
    <x v="6"/>
    <s v="AWD-VOK-Panneland-Zuid"/>
    <d v="2017-08-23T13:15:00"/>
    <n v="1"/>
    <x v="30"/>
    <s v="Erythromma viridulum"/>
    <n v="10"/>
    <x v="0"/>
    <x v="7"/>
    <n v="8"/>
    <x v="1"/>
  </r>
  <r>
    <x v="6"/>
    <s v="AWD-VOK-Panneland-Zuid"/>
    <d v="2017-08-23T13:15:00"/>
    <n v="1"/>
    <x v="14"/>
    <s v="Aeshna mixta"/>
    <n v="3"/>
    <x v="0"/>
    <x v="7"/>
    <n v="8"/>
    <x v="3"/>
  </r>
  <r>
    <x v="6"/>
    <s v="AWD-VOK-Panneland-Zuid"/>
    <d v="2017-08-23T13:15:00"/>
    <n v="1"/>
    <x v="23"/>
    <s v="Sympetrum striolatum/vulgatum"/>
    <n v="54"/>
    <x v="0"/>
    <x v="7"/>
    <n v="8"/>
    <x v="2"/>
  </r>
  <r>
    <x v="6"/>
    <s v="AWD-VOK-Panneland-Zuid"/>
    <d v="2017-08-23T13:15:00"/>
    <n v="1"/>
    <x v="27"/>
    <s v="Aeshna cyanea"/>
    <n v="1"/>
    <x v="0"/>
    <x v="7"/>
    <n v="8"/>
    <x v="3"/>
  </r>
  <r>
    <x v="6"/>
    <s v="AWD-VOK-Panneland-Zuid"/>
    <d v="2017-08-23T13:15:00"/>
    <n v="1"/>
    <x v="1"/>
    <s v="Ischnura elegans"/>
    <n v="1"/>
    <x v="0"/>
    <x v="7"/>
    <n v="8"/>
    <x v="1"/>
  </r>
  <r>
    <x v="6"/>
    <s v="AWD-VOK-Panneland-Zuid"/>
    <d v="2017-08-23T13:15:00"/>
    <n v="1"/>
    <x v="16"/>
    <s v="Sympetrum sanguineum"/>
    <n v="2"/>
    <x v="0"/>
    <x v="7"/>
    <n v="8"/>
    <x v="2"/>
  </r>
  <r>
    <x v="6"/>
    <s v="AWD-VOK-Panneland-Zuid"/>
    <d v="2017-09-20T14:25:00"/>
    <n v="1"/>
    <x v="13"/>
    <s v="Chalcolestes viridis"/>
    <n v="15"/>
    <x v="0"/>
    <x v="7"/>
    <n v="9"/>
    <x v="0"/>
  </r>
  <r>
    <x v="6"/>
    <s v="AWD-VOK-Panneland-Zuid"/>
    <d v="2017-09-20T14:25:00"/>
    <n v="1"/>
    <x v="23"/>
    <s v="Sympetrum striolatum/vulgatum"/>
    <n v="26"/>
    <x v="0"/>
    <x v="7"/>
    <n v="9"/>
    <x v="2"/>
  </r>
  <r>
    <x v="6"/>
    <s v="AWD-VOK-Panneland-Zuid"/>
    <d v="2017-09-20T14:25:00"/>
    <n v="1"/>
    <x v="12"/>
    <s v="Sympetrum striolatum"/>
    <n v="1"/>
    <x v="0"/>
    <x v="7"/>
    <n v="9"/>
    <x v="2"/>
  </r>
  <r>
    <x v="6"/>
    <s v="AWD-VOK-Panneland-Zuid"/>
    <d v="2017-09-26T14:20:00"/>
    <n v="1"/>
    <x v="3"/>
    <s v="Enallagma cyathigerum"/>
    <n v="2"/>
    <x v="0"/>
    <x v="7"/>
    <n v="9"/>
    <x v="1"/>
  </r>
  <r>
    <x v="6"/>
    <s v="AWD-VOK-Panneland-Zuid"/>
    <d v="2017-09-26T14:20:00"/>
    <n v="1"/>
    <x v="27"/>
    <s v="Aeshna cyanea"/>
    <n v="1"/>
    <x v="0"/>
    <x v="7"/>
    <n v="9"/>
    <x v="3"/>
  </r>
  <r>
    <x v="6"/>
    <s v="AWD-VOK-Panneland-Zuid"/>
    <d v="2017-09-26T14:20:00"/>
    <n v="1"/>
    <x v="17"/>
    <s v="Sympetrum vulgatum"/>
    <n v="2"/>
    <x v="0"/>
    <x v="7"/>
    <n v="9"/>
    <x v="2"/>
  </r>
  <r>
    <x v="6"/>
    <s v="AWD-VOK-Panneland-Zuid"/>
    <d v="2018-05-09T14:30:00"/>
    <n v="1"/>
    <x v="0"/>
    <s v="Sympecma fusca"/>
    <n v="1"/>
    <x v="0"/>
    <x v="10"/>
    <n v="5"/>
    <x v="0"/>
  </r>
  <r>
    <x v="6"/>
    <s v="AWD-VOK-Panneland-Zuid"/>
    <d v="2018-05-09T14:30:00"/>
    <n v="1"/>
    <x v="1"/>
    <s v="Ischnura elegans"/>
    <n v="4"/>
    <x v="0"/>
    <x v="10"/>
    <n v="5"/>
    <x v="1"/>
  </r>
  <r>
    <x v="6"/>
    <s v="AWD-VOK-Panneland-Zuid"/>
    <d v="2018-05-09T14:30:00"/>
    <n v="1"/>
    <x v="10"/>
    <s v="Libellula quadrimaculata"/>
    <n v="4"/>
    <x v="0"/>
    <x v="10"/>
    <n v="5"/>
    <x v="2"/>
  </r>
  <r>
    <x v="6"/>
    <s v="AWD-VOK-Panneland-Zuid"/>
    <d v="2018-05-09T14:30:00"/>
    <n v="1"/>
    <x v="4"/>
    <s v="Coenagrion pulchellum"/>
    <n v="2"/>
    <x v="0"/>
    <x v="10"/>
    <n v="5"/>
    <x v="1"/>
  </r>
  <r>
    <x v="6"/>
    <s v="AWD-VOK-Panneland-Zuid"/>
    <d v="2018-05-09T14:30:00"/>
    <n v="1"/>
    <x v="8"/>
    <s v="Aeshna isoceles"/>
    <n v="1"/>
    <x v="0"/>
    <x v="10"/>
    <n v="5"/>
    <x v="3"/>
  </r>
  <r>
    <x v="6"/>
    <s v="AWD-VOK-Panneland-Zuid"/>
    <d v="2018-05-16T10:30:00"/>
    <n v="1"/>
    <x v="2"/>
    <s v="Pyrrhosoma nymphula"/>
    <n v="1"/>
    <x v="0"/>
    <x v="10"/>
    <n v="5"/>
    <x v="1"/>
  </r>
  <r>
    <x v="6"/>
    <s v="AWD-VOK-Panneland-Zuid"/>
    <d v="2018-05-16T10:30:00"/>
    <n v="1"/>
    <x v="26"/>
    <s v="Erythromma najas"/>
    <n v="23"/>
    <x v="0"/>
    <x v="10"/>
    <n v="5"/>
    <x v="1"/>
  </r>
  <r>
    <x v="6"/>
    <s v="AWD-VOK-Panneland-Zuid"/>
    <d v="2018-05-16T10:30:00"/>
    <n v="1"/>
    <x v="7"/>
    <s v="Brachytron pratense"/>
    <n v="4"/>
    <x v="0"/>
    <x v="10"/>
    <n v="5"/>
    <x v="3"/>
  </r>
  <r>
    <x v="6"/>
    <s v="AWD-VOK-Panneland-Zuid"/>
    <d v="2018-05-16T10:30:00"/>
    <n v="1"/>
    <x v="34"/>
    <s v="Libellula depressa"/>
    <n v="1"/>
    <x v="0"/>
    <x v="10"/>
    <n v="5"/>
    <x v="2"/>
  </r>
  <r>
    <x v="6"/>
    <s v="AWD-VOK-Panneland-Zuid"/>
    <d v="2018-05-16T10:30:00"/>
    <n v="1"/>
    <x v="10"/>
    <s v="Libellula quadrimaculata"/>
    <n v="1"/>
    <x v="0"/>
    <x v="10"/>
    <n v="5"/>
    <x v="2"/>
  </r>
  <r>
    <x v="6"/>
    <s v="AWD-VOK-Panneland-Zuid"/>
    <d v="2018-05-25T11:00:00"/>
    <n v="1"/>
    <x v="2"/>
    <s v="Pyrrhosoma nymphula"/>
    <n v="2"/>
    <x v="0"/>
    <x v="10"/>
    <n v="5"/>
    <x v="1"/>
  </r>
  <r>
    <x v="6"/>
    <s v="AWD-VOK-Panneland-Zuid"/>
    <d v="2018-05-25T11:00:00"/>
    <n v="1"/>
    <x v="6"/>
    <s v="Coenagrion puella"/>
    <n v="160"/>
    <x v="0"/>
    <x v="10"/>
    <n v="5"/>
    <x v="1"/>
  </r>
  <r>
    <x v="6"/>
    <s v="AWD-VOK-Panneland-Zuid"/>
    <d v="2018-05-25T11:00:00"/>
    <n v="1"/>
    <x v="4"/>
    <s v="Coenagrion pulchellum"/>
    <n v="1"/>
    <x v="0"/>
    <x v="10"/>
    <n v="5"/>
    <x v="1"/>
  </r>
  <r>
    <x v="6"/>
    <s v="AWD-VOK-Panneland-Zuid"/>
    <d v="2018-05-25T11:00:00"/>
    <n v="1"/>
    <x v="7"/>
    <s v="Brachytron pratense"/>
    <n v="4"/>
    <x v="0"/>
    <x v="10"/>
    <n v="5"/>
    <x v="3"/>
  </r>
  <r>
    <x v="6"/>
    <s v="AWD-VOK-Panneland-Zuid"/>
    <d v="2018-05-25T11:00:00"/>
    <n v="1"/>
    <x v="8"/>
    <s v="Aeshna isoceles"/>
    <n v="2"/>
    <x v="0"/>
    <x v="10"/>
    <n v="5"/>
    <x v="3"/>
  </r>
  <r>
    <x v="6"/>
    <s v="AWD-VOK-Panneland-Zuid"/>
    <d v="2018-05-25T11:00:00"/>
    <n v="1"/>
    <x v="10"/>
    <s v="Libellula quadrimaculata"/>
    <n v="23"/>
    <x v="0"/>
    <x v="10"/>
    <n v="5"/>
    <x v="2"/>
  </r>
  <r>
    <x v="6"/>
    <s v="AWD-VOK-Panneland-Zuid"/>
    <d v="2018-05-25T11:00:00"/>
    <n v="1"/>
    <x v="5"/>
    <s v="Orthetrum cancellatum"/>
    <n v="1"/>
    <x v="0"/>
    <x v="10"/>
    <n v="5"/>
    <x v="2"/>
  </r>
  <r>
    <x v="6"/>
    <s v="AWD-VOK-Panneland-Zuid"/>
    <d v="2018-05-25T11:00:00"/>
    <n v="1"/>
    <x v="24"/>
    <s v="Leucorrhinia pectoralis"/>
    <n v="1"/>
    <x v="0"/>
    <x v="10"/>
    <n v="5"/>
    <x v="2"/>
  </r>
  <r>
    <x v="6"/>
    <s v="AWD-VOK-Panneland-Zuid"/>
    <d v="2018-05-25T11:00:00"/>
    <n v="1"/>
    <x v="18"/>
    <s v="Leucorrhinia rubicunda"/>
    <n v="1"/>
    <x v="0"/>
    <x v="10"/>
    <n v="5"/>
    <x v="2"/>
  </r>
  <r>
    <x v="6"/>
    <s v="AWD-VOK-Panneland-Zuid"/>
    <d v="2018-05-25T11:00:00"/>
    <n v="1"/>
    <x v="9"/>
    <s v="Anax imperator"/>
    <n v="4"/>
    <x v="0"/>
    <x v="10"/>
    <n v="5"/>
    <x v="3"/>
  </r>
  <r>
    <x v="6"/>
    <s v="AWD-VOK-Panneland-Zuid"/>
    <d v="2018-05-25T11:00:00"/>
    <n v="1"/>
    <x v="26"/>
    <s v="Erythromma najas"/>
    <n v="22"/>
    <x v="0"/>
    <x v="10"/>
    <n v="5"/>
    <x v="1"/>
  </r>
  <r>
    <x v="6"/>
    <s v="AWD-VOK-Panneland-Zuid"/>
    <d v="2018-06-20T11:55:00"/>
    <n v="1"/>
    <x v="13"/>
    <s v="Chalcolestes viridis"/>
    <n v="2"/>
    <x v="0"/>
    <x v="10"/>
    <n v="6"/>
    <x v="0"/>
  </r>
  <r>
    <x v="6"/>
    <s v="AWD-VOK-Panneland-Zuid"/>
    <d v="2018-06-20T11:55:00"/>
    <n v="1"/>
    <x v="1"/>
    <s v="Ischnura elegans"/>
    <n v="17"/>
    <x v="0"/>
    <x v="10"/>
    <n v="6"/>
    <x v="1"/>
  </r>
  <r>
    <x v="6"/>
    <s v="AWD-VOK-Panneland-Zuid"/>
    <d v="2018-06-20T11:55:00"/>
    <n v="1"/>
    <x v="6"/>
    <s v="Coenagrion puella"/>
    <n v="4"/>
    <x v="0"/>
    <x v="10"/>
    <n v="6"/>
    <x v="1"/>
  </r>
  <r>
    <x v="6"/>
    <s v="AWD-VOK-Panneland-Zuid"/>
    <d v="2018-06-20T11:55:00"/>
    <n v="1"/>
    <x v="26"/>
    <s v="Erythromma najas"/>
    <n v="3"/>
    <x v="0"/>
    <x v="10"/>
    <n v="6"/>
    <x v="1"/>
  </r>
  <r>
    <x v="6"/>
    <s v="AWD-VOK-Panneland-Zuid"/>
    <d v="2018-06-20T11:55:00"/>
    <n v="1"/>
    <x v="5"/>
    <s v="Orthetrum cancellatum"/>
    <n v="1"/>
    <x v="0"/>
    <x v="10"/>
    <n v="6"/>
    <x v="2"/>
  </r>
  <r>
    <x v="6"/>
    <s v="AWD-VOK-Panneland-Zuid"/>
    <d v="2018-06-20T11:55:00"/>
    <n v="1"/>
    <x v="12"/>
    <s v="Sympetrum striolatum"/>
    <n v="2"/>
    <x v="0"/>
    <x v="10"/>
    <n v="6"/>
    <x v="2"/>
  </r>
  <r>
    <x v="6"/>
    <s v="AWD-VOK-Panneland-Zuid"/>
    <d v="2018-06-20T11:55:00"/>
    <n v="1"/>
    <x v="23"/>
    <s v="Sympetrum striolatum/vulgatum"/>
    <n v="1"/>
    <x v="0"/>
    <x v="10"/>
    <n v="6"/>
    <x v="2"/>
  </r>
  <r>
    <x v="6"/>
    <s v="AWD-VOK-Panneland-Zuid"/>
    <d v="2018-06-20T11:55:00"/>
    <n v="1"/>
    <x v="17"/>
    <s v="Sympetrum vulgatum"/>
    <n v="2"/>
    <x v="0"/>
    <x v="10"/>
    <n v="6"/>
    <x v="2"/>
  </r>
  <r>
    <x v="6"/>
    <s v="AWD-VOK-Panneland-Zuid"/>
    <d v="2018-06-20T15:15:00"/>
    <n v="1"/>
    <x v="1"/>
    <s v="Ischnura elegans"/>
    <n v="34"/>
    <x v="0"/>
    <x v="10"/>
    <n v="6"/>
    <x v="1"/>
  </r>
  <r>
    <x v="6"/>
    <s v="AWD-VOK-Panneland-Zuid"/>
    <d v="2018-06-20T15:15:00"/>
    <n v="1"/>
    <x v="6"/>
    <s v="Coenagrion puella"/>
    <n v="77"/>
    <x v="0"/>
    <x v="10"/>
    <n v="6"/>
    <x v="1"/>
  </r>
  <r>
    <x v="6"/>
    <s v="AWD-VOK-Panneland-Zuid"/>
    <d v="2018-06-20T15:15:00"/>
    <n v="1"/>
    <x v="26"/>
    <s v="Erythromma najas"/>
    <n v="7"/>
    <x v="0"/>
    <x v="10"/>
    <n v="6"/>
    <x v="1"/>
  </r>
  <r>
    <x v="6"/>
    <s v="AWD-VOK-Panneland-Zuid"/>
    <d v="2018-06-20T15:15:00"/>
    <n v="1"/>
    <x v="8"/>
    <s v="Aeshna isoceles"/>
    <n v="2"/>
    <x v="0"/>
    <x v="10"/>
    <n v="6"/>
    <x v="3"/>
  </r>
  <r>
    <x v="6"/>
    <s v="AWD-VOK-Panneland-Zuid"/>
    <d v="2018-06-20T15:15:00"/>
    <n v="1"/>
    <x v="10"/>
    <s v="Libellula quadrimaculata"/>
    <n v="5"/>
    <x v="0"/>
    <x v="10"/>
    <n v="6"/>
    <x v="2"/>
  </r>
  <r>
    <x v="6"/>
    <s v="AWD-VOK-Panneland-Zuid"/>
    <d v="2018-06-20T15:15:00"/>
    <n v="1"/>
    <x v="5"/>
    <s v="Orthetrum cancellatum"/>
    <n v="1"/>
    <x v="0"/>
    <x v="10"/>
    <n v="6"/>
    <x v="2"/>
  </r>
  <r>
    <x v="6"/>
    <s v="AWD-VOK-Panneland-Zuid"/>
    <d v="2018-06-20T15:15:00"/>
    <n v="1"/>
    <x v="9"/>
    <s v="Anax imperator"/>
    <n v="1"/>
    <x v="0"/>
    <x v="10"/>
    <n v="6"/>
    <x v="3"/>
  </r>
  <r>
    <x v="6"/>
    <s v="AWD-VOK-Panneland-Zuid"/>
    <d v="2018-06-27T15:15:00"/>
    <n v="1"/>
    <x v="1"/>
    <s v="Ischnura elegans"/>
    <n v="3"/>
    <x v="0"/>
    <x v="10"/>
    <n v="6"/>
    <x v="1"/>
  </r>
  <r>
    <x v="6"/>
    <s v="AWD-VOK-Panneland-Zuid"/>
    <d v="2018-06-27T15:15:00"/>
    <n v="1"/>
    <x v="6"/>
    <s v="Coenagrion puella"/>
    <n v="105"/>
    <x v="0"/>
    <x v="10"/>
    <n v="6"/>
    <x v="1"/>
  </r>
  <r>
    <x v="6"/>
    <s v="AWD-VOK-Panneland-Zuid"/>
    <d v="2018-06-27T15:15:00"/>
    <n v="1"/>
    <x v="26"/>
    <s v="Erythromma najas"/>
    <n v="5"/>
    <x v="0"/>
    <x v="10"/>
    <n v="6"/>
    <x v="1"/>
  </r>
  <r>
    <x v="6"/>
    <s v="AWD-VOK-Panneland-Zuid"/>
    <d v="2018-06-27T15:15:00"/>
    <n v="1"/>
    <x v="23"/>
    <s v="Sympetrum striolatum/vulgatum"/>
    <n v="1"/>
    <x v="0"/>
    <x v="10"/>
    <n v="6"/>
    <x v="2"/>
  </r>
  <r>
    <x v="6"/>
    <s v="AWD-VOK-Panneland-Zuid"/>
    <d v="2018-06-29T11:15:00"/>
    <n v="1"/>
    <x v="13"/>
    <s v="Chalcolestes viridis"/>
    <n v="1"/>
    <x v="0"/>
    <x v="10"/>
    <n v="6"/>
    <x v="0"/>
  </r>
  <r>
    <x v="6"/>
    <s v="AWD-VOK-Panneland-Zuid"/>
    <d v="2018-06-29T11:15:00"/>
    <n v="1"/>
    <x v="6"/>
    <s v="Coenagrion puella"/>
    <n v="165"/>
    <x v="0"/>
    <x v="10"/>
    <n v="6"/>
    <x v="1"/>
  </r>
  <r>
    <x v="6"/>
    <s v="AWD-VOK-Panneland-Zuid"/>
    <d v="2018-06-29T11:15:00"/>
    <n v="1"/>
    <x v="10"/>
    <s v="Libellula quadrimaculata"/>
    <n v="1"/>
    <x v="0"/>
    <x v="10"/>
    <n v="6"/>
    <x v="2"/>
  </r>
  <r>
    <x v="6"/>
    <s v="AWD-VOK-Panneland-Zuid"/>
    <d v="2018-06-29T11:15:00"/>
    <n v="1"/>
    <x v="17"/>
    <s v="Sympetrum vulgatum"/>
    <n v="1"/>
    <x v="0"/>
    <x v="10"/>
    <n v="6"/>
    <x v="2"/>
  </r>
  <r>
    <x v="6"/>
    <s v="AWD-VOK-Panneland-Zuid"/>
    <d v="2018-06-29T11:15:00"/>
    <n v="1"/>
    <x v="1"/>
    <s v="Ischnura elegans"/>
    <n v="1"/>
    <x v="0"/>
    <x v="10"/>
    <n v="6"/>
    <x v="1"/>
  </r>
  <r>
    <x v="6"/>
    <s v="AWD-VOK-Panneland-Zuid"/>
    <d v="2018-06-29T11:15:00"/>
    <n v="1"/>
    <x v="9"/>
    <s v="Anax imperator"/>
    <n v="3"/>
    <x v="0"/>
    <x v="10"/>
    <n v="6"/>
    <x v="3"/>
  </r>
  <r>
    <x v="6"/>
    <s v="AWD-VOK-Panneland-Zuid"/>
    <d v="2018-07-08T14:20:00"/>
    <n v="1"/>
    <x v="13"/>
    <s v="Chalcolestes viridis"/>
    <n v="1"/>
    <x v="0"/>
    <x v="10"/>
    <n v="7"/>
    <x v="0"/>
  </r>
  <r>
    <x v="6"/>
    <s v="AWD-VOK-Panneland-Zuid"/>
    <d v="2018-07-08T14:20:00"/>
    <n v="1"/>
    <x v="1"/>
    <s v="Ischnura elegans"/>
    <n v="1"/>
    <x v="0"/>
    <x v="10"/>
    <n v="7"/>
    <x v="1"/>
  </r>
  <r>
    <x v="6"/>
    <s v="AWD-VOK-Panneland-Zuid"/>
    <d v="2018-07-08T14:20:00"/>
    <n v="1"/>
    <x v="6"/>
    <s v="Coenagrion puella"/>
    <n v="65"/>
    <x v="0"/>
    <x v="10"/>
    <n v="7"/>
    <x v="1"/>
  </r>
  <r>
    <x v="6"/>
    <s v="AWD-VOK-Panneland-Zuid"/>
    <d v="2018-07-08T14:20:00"/>
    <n v="1"/>
    <x v="26"/>
    <s v="Erythromma najas"/>
    <n v="2"/>
    <x v="0"/>
    <x v="10"/>
    <n v="7"/>
    <x v="1"/>
  </r>
  <r>
    <x v="6"/>
    <s v="AWD-VOK-Panneland-Zuid"/>
    <d v="2018-07-08T14:20:00"/>
    <n v="1"/>
    <x v="30"/>
    <s v="Erythromma viridulum"/>
    <n v="19"/>
    <x v="0"/>
    <x v="10"/>
    <n v="7"/>
    <x v="1"/>
  </r>
  <r>
    <x v="6"/>
    <s v="AWD-VOK-Panneland-Zuid"/>
    <d v="2018-07-08T14:20:00"/>
    <n v="1"/>
    <x v="9"/>
    <s v="Anax imperator"/>
    <n v="1"/>
    <x v="0"/>
    <x v="10"/>
    <n v="7"/>
    <x v="3"/>
  </r>
  <r>
    <x v="6"/>
    <s v="AWD-VOK-Panneland-Zuid"/>
    <d v="2018-07-08T14:20:00"/>
    <n v="1"/>
    <x v="16"/>
    <s v="Sympetrum sanguineum"/>
    <n v="4"/>
    <x v="0"/>
    <x v="10"/>
    <n v="7"/>
    <x v="2"/>
  </r>
  <r>
    <x v="6"/>
    <s v="AWD-VOK-Panneland-Zuid"/>
    <d v="2018-07-08T14:20:00"/>
    <n v="1"/>
    <x v="23"/>
    <s v="Sympetrum striolatum/vulgatum"/>
    <n v="5"/>
    <x v="0"/>
    <x v="10"/>
    <n v="7"/>
    <x v="2"/>
  </r>
  <r>
    <x v="6"/>
    <s v="AWD-VOK-Panneland-Zuid"/>
    <d v="2018-07-08T14:20:00"/>
    <n v="1"/>
    <x v="17"/>
    <s v="Sympetrum vulgatum"/>
    <n v="1"/>
    <x v="0"/>
    <x v="10"/>
    <n v="7"/>
    <x v="2"/>
  </r>
  <r>
    <x v="6"/>
    <s v="AWD-VOK-Panneland-Zuid"/>
    <d v="2018-07-18T12:20:00"/>
    <n v="1"/>
    <x v="3"/>
    <s v="Enallagma cyathigerum"/>
    <n v="10"/>
    <x v="0"/>
    <x v="10"/>
    <n v="7"/>
    <x v="1"/>
  </r>
  <r>
    <x v="6"/>
    <s v="AWD-VOK-Panneland-Zuid"/>
    <d v="2018-07-18T12:20:00"/>
    <n v="1"/>
    <x v="6"/>
    <s v="Coenagrion puella"/>
    <n v="20"/>
    <x v="0"/>
    <x v="10"/>
    <n v="7"/>
    <x v="1"/>
  </r>
  <r>
    <x v="6"/>
    <s v="AWD-VOK-Panneland-Zuid"/>
    <d v="2018-07-18T12:20:00"/>
    <n v="1"/>
    <x v="26"/>
    <s v="Erythromma najas"/>
    <n v="2"/>
    <x v="0"/>
    <x v="10"/>
    <n v="7"/>
    <x v="1"/>
  </r>
  <r>
    <x v="6"/>
    <s v="AWD-VOK-Panneland-Zuid"/>
    <d v="2018-07-18T12:20:00"/>
    <n v="1"/>
    <x v="30"/>
    <s v="Erythromma viridulum"/>
    <n v="3"/>
    <x v="0"/>
    <x v="10"/>
    <n v="7"/>
    <x v="1"/>
  </r>
  <r>
    <x v="6"/>
    <s v="AWD-VOK-Panneland-Zuid"/>
    <d v="2018-07-18T12:20:00"/>
    <n v="1"/>
    <x v="9"/>
    <s v="Anax imperator"/>
    <n v="4"/>
    <x v="0"/>
    <x v="10"/>
    <n v="7"/>
    <x v="3"/>
  </r>
  <r>
    <x v="6"/>
    <s v="AWD-VOK-Panneland-Zuid"/>
    <d v="2018-07-18T12:20:00"/>
    <n v="1"/>
    <x v="12"/>
    <s v="Sympetrum striolatum"/>
    <n v="1"/>
    <x v="0"/>
    <x v="10"/>
    <n v="7"/>
    <x v="2"/>
  </r>
  <r>
    <x v="6"/>
    <s v="AWD-VOK-Panneland-Zuid"/>
    <d v="2018-07-18T12:20:00"/>
    <n v="1"/>
    <x v="23"/>
    <s v="Sympetrum striolatum/vulgatum"/>
    <n v="4"/>
    <x v="0"/>
    <x v="10"/>
    <n v="7"/>
    <x v="2"/>
  </r>
  <r>
    <x v="6"/>
    <s v="AWD-VOK-Panneland-Zuid"/>
    <d v="2018-07-18T12:20:00"/>
    <n v="1"/>
    <x v="17"/>
    <s v="Sympetrum vulgatum"/>
    <n v="1"/>
    <x v="0"/>
    <x v="10"/>
    <n v="7"/>
    <x v="2"/>
  </r>
  <r>
    <x v="6"/>
    <s v="AWD-VOK-Panneland-Zuid"/>
    <d v="2018-08-08T15:10:00"/>
    <n v="1"/>
    <x v="1"/>
    <s v="Ischnura elegans"/>
    <n v="2"/>
    <x v="0"/>
    <x v="10"/>
    <n v="8"/>
    <x v="1"/>
  </r>
  <r>
    <x v="6"/>
    <s v="AWD-VOK-Panneland-Zuid"/>
    <d v="2018-08-08T15:10:00"/>
    <n v="1"/>
    <x v="6"/>
    <s v="Coenagrion puella"/>
    <n v="2"/>
    <x v="0"/>
    <x v="10"/>
    <n v="8"/>
    <x v="1"/>
  </r>
  <r>
    <x v="6"/>
    <s v="AWD-VOK-Panneland-Zuid"/>
    <d v="2018-08-22T12:45:00"/>
    <n v="1"/>
    <x v="11"/>
    <s v="Lestes sponsa"/>
    <n v="2"/>
    <x v="0"/>
    <x v="10"/>
    <n v="8"/>
    <x v="0"/>
  </r>
  <r>
    <x v="6"/>
    <s v="AWD-VOK-Panneland-Zuid"/>
    <d v="2018-08-22T12:45:00"/>
    <n v="1"/>
    <x v="13"/>
    <s v="Chalcolestes viridis"/>
    <n v="13"/>
    <x v="0"/>
    <x v="10"/>
    <n v="8"/>
    <x v="0"/>
  </r>
  <r>
    <x v="6"/>
    <s v="AWD-VOK-Panneland-Zuid"/>
    <d v="2018-08-22T12:45:00"/>
    <n v="1"/>
    <x v="3"/>
    <s v="Enallagma cyathigerum"/>
    <n v="1"/>
    <x v="0"/>
    <x v="10"/>
    <n v="8"/>
    <x v="1"/>
  </r>
  <r>
    <x v="6"/>
    <s v="AWD-VOK-Panneland-Zuid"/>
    <d v="2018-08-22T12:45:00"/>
    <n v="1"/>
    <x v="6"/>
    <s v="Coenagrion puella"/>
    <n v="13"/>
    <x v="0"/>
    <x v="10"/>
    <n v="8"/>
    <x v="1"/>
  </r>
  <r>
    <x v="6"/>
    <s v="AWD-VOK-Panneland-Zuid"/>
    <d v="2018-08-22T12:45:00"/>
    <n v="1"/>
    <x v="30"/>
    <s v="Erythromma viridulum"/>
    <n v="6"/>
    <x v="0"/>
    <x v="10"/>
    <n v="8"/>
    <x v="1"/>
  </r>
  <r>
    <x v="6"/>
    <s v="AWD-VOK-Panneland-Zuid"/>
    <d v="2018-08-22T12:45:00"/>
    <n v="1"/>
    <x v="14"/>
    <s v="Aeshna mixta"/>
    <n v="21"/>
    <x v="0"/>
    <x v="10"/>
    <n v="8"/>
    <x v="3"/>
  </r>
  <r>
    <x v="6"/>
    <s v="AWD-VOK-Panneland-Zuid"/>
    <d v="2018-08-22T12:45:00"/>
    <n v="1"/>
    <x v="16"/>
    <s v="Sympetrum sanguineum"/>
    <n v="1"/>
    <x v="0"/>
    <x v="10"/>
    <n v="8"/>
    <x v="2"/>
  </r>
  <r>
    <x v="6"/>
    <s v="AWD-VOK-Panneland-Zuid"/>
    <d v="2018-08-22T12:45:00"/>
    <n v="1"/>
    <x v="12"/>
    <s v="Sympetrum striolatum"/>
    <n v="86"/>
    <x v="0"/>
    <x v="10"/>
    <n v="8"/>
    <x v="2"/>
  </r>
  <r>
    <x v="6"/>
    <s v="AWD-VOK-Panneland-Zuid"/>
    <d v="2018-08-22T12:45:00"/>
    <n v="1"/>
    <x v="17"/>
    <s v="Sympetrum vulgatum"/>
    <n v="1"/>
    <x v="0"/>
    <x v="10"/>
    <n v="8"/>
    <x v="2"/>
  </r>
  <r>
    <x v="6"/>
    <s v="AWD-VOK-Panneland-Zuid"/>
    <d v="2018-09-14T12:30:00"/>
    <n v="1"/>
    <x v="14"/>
    <s v="Aeshna mixta"/>
    <n v="2"/>
    <x v="0"/>
    <x v="10"/>
    <n v="9"/>
    <x v="3"/>
  </r>
  <r>
    <x v="6"/>
    <s v="AWD-VOK-Panneland-Zuid"/>
    <d v="2018-09-14T12:30:00"/>
    <n v="1"/>
    <x v="12"/>
    <s v="Sympetrum striolatum"/>
    <n v="1"/>
    <x v="0"/>
    <x v="10"/>
    <n v="9"/>
    <x v="2"/>
  </r>
  <r>
    <x v="6"/>
    <s v="AWD-VOK-Panneland-Zuid"/>
    <d v="2018-09-14T12:30:00"/>
    <n v="1"/>
    <x v="23"/>
    <s v="Sympetrum striolatum/vulgatum"/>
    <n v="5"/>
    <x v="0"/>
    <x v="10"/>
    <n v="9"/>
    <x v="2"/>
  </r>
  <r>
    <x v="6"/>
    <s v="AWD-VOK-Panneland-Zuid"/>
    <d v="2018-09-14T12:30:00"/>
    <n v="1"/>
    <x v="17"/>
    <s v="Sympetrum vulgatum"/>
    <n v="1"/>
    <x v="0"/>
    <x v="10"/>
    <n v="9"/>
    <x v="2"/>
  </r>
  <r>
    <x v="6"/>
    <s v="AWD-VOK-Panneland-Zuid"/>
    <d v="2019-05-15T11:00:00"/>
    <n v="1"/>
    <x v="2"/>
    <s v="Pyrrhosoma nymphula"/>
    <n v="10"/>
    <x v="0"/>
    <x v="8"/>
    <n v="5"/>
    <x v="1"/>
  </r>
  <r>
    <x v="6"/>
    <s v="AWD-VOK-Panneland-Zuid"/>
    <d v="2019-05-15T11:00:00"/>
    <n v="1"/>
    <x v="6"/>
    <s v="Coenagrion puella"/>
    <n v="1"/>
    <x v="0"/>
    <x v="8"/>
    <n v="5"/>
    <x v="1"/>
  </r>
  <r>
    <x v="6"/>
    <s v="AWD-VOK-Panneland-Zuid"/>
    <d v="2019-05-29T11:00:00"/>
    <n v="1"/>
    <x v="1"/>
    <s v="Ischnura elegans"/>
    <n v="1"/>
    <x v="0"/>
    <x v="8"/>
    <n v="5"/>
    <x v="1"/>
  </r>
  <r>
    <x v="6"/>
    <s v="AWD-VOK-Panneland-Zuid"/>
    <d v="2019-05-29T11:00:00"/>
    <n v="1"/>
    <x v="2"/>
    <s v="Pyrrhosoma nymphula"/>
    <n v="5"/>
    <x v="0"/>
    <x v="8"/>
    <n v="5"/>
    <x v="1"/>
  </r>
  <r>
    <x v="6"/>
    <s v="AWD-VOK-Panneland-Zuid"/>
    <d v="2019-05-29T11:00:00"/>
    <n v="1"/>
    <x v="6"/>
    <s v="Coenagrion puella"/>
    <n v="17"/>
    <x v="0"/>
    <x v="8"/>
    <n v="5"/>
    <x v="1"/>
  </r>
  <r>
    <x v="6"/>
    <s v="AWD-VOK-Panneland-Zuid"/>
    <d v="2019-05-29T11:00:00"/>
    <n v="1"/>
    <x v="7"/>
    <s v="Brachytron pratense"/>
    <n v="1"/>
    <x v="0"/>
    <x v="8"/>
    <n v="5"/>
    <x v="3"/>
  </r>
  <r>
    <x v="6"/>
    <s v="AWD-VOK-Panneland-Zuid"/>
    <d v="2019-05-29T11:00:00"/>
    <n v="1"/>
    <x v="8"/>
    <s v="Aeshna isoceles"/>
    <n v="5"/>
    <x v="0"/>
    <x v="8"/>
    <n v="5"/>
    <x v="3"/>
  </r>
  <r>
    <x v="6"/>
    <s v="AWD-VOK-Panneland-Zuid"/>
    <d v="2019-05-29T11:00:00"/>
    <n v="1"/>
    <x v="9"/>
    <s v="Anax imperator"/>
    <n v="2"/>
    <x v="0"/>
    <x v="8"/>
    <n v="5"/>
    <x v="3"/>
  </r>
  <r>
    <x v="6"/>
    <s v="AWD-VOK-Panneland-Zuid"/>
    <d v="2019-05-29T11:00:00"/>
    <n v="1"/>
    <x v="34"/>
    <s v="Libellula depressa"/>
    <n v="5"/>
    <x v="0"/>
    <x v="8"/>
    <n v="5"/>
    <x v="2"/>
  </r>
  <r>
    <x v="6"/>
    <s v="AWD-VOK-Panneland-Zuid"/>
    <d v="2019-05-29T11:00:00"/>
    <n v="1"/>
    <x v="10"/>
    <s v="Libellula quadrimaculata"/>
    <n v="5"/>
    <x v="0"/>
    <x v="8"/>
    <n v="5"/>
    <x v="2"/>
  </r>
  <r>
    <x v="6"/>
    <s v="AWD-VOK-Panneland-Zuid"/>
    <d v="2019-05-29T11:00:00"/>
    <n v="1"/>
    <x v="26"/>
    <s v="Erythromma najas"/>
    <n v="10"/>
    <x v="0"/>
    <x v="8"/>
    <n v="5"/>
    <x v="1"/>
  </r>
  <r>
    <x v="6"/>
    <s v="AWD-VOK-Panneland-Zuid"/>
    <d v="2019-06-07T12:25:00"/>
    <n v="1"/>
    <x v="6"/>
    <s v="Coenagrion puella"/>
    <n v="22"/>
    <x v="0"/>
    <x v="8"/>
    <n v="6"/>
    <x v="1"/>
  </r>
  <r>
    <x v="6"/>
    <s v="AWD-VOK-Panneland-Zuid"/>
    <d v="2019-06-07T12:25:00"/>
    <n v="1"/>
    <x v="26"/>
    <s v="Erythromma najas"/>
    <n v="12"/>
    <x v="0"/>
    <x v="8"/>
    <n v="6"/>
    <x v="1"/>
  </r>
  <r>
    <x v="6"/>
    <s v="AWD-VOK-Panneland-Zuid"/>
    <d v="2019-06-07T12:25:00"/>
    <n v="1"/>
    <x v="9"/>
    <s v="Anax imperator"/>
    <n v="2"/>
    <x v="0"/>
    <x v="8"/>
    <n v="6"/>
    <x v="3"/>
  </r>
  <r>
    <x v="6"/>
    <s v="AWD-VOK-Panneland-Zuid"/>
    <d v="2019-06-07T12:25:00"/>
    <n v="1"/>
    <x v="5"/>
    <s v="Orthetrum cancellatum"/>
    <n v="2"/>
    <x v="0"/>
    <x v="8"/>
    <n v="6"/>
    <x v="2"/>
  </r>
  <r>
    <x v="6"/>
    <s v="AWD-VOK-Panneland-Zuid"/>
    <d v="2019-07-03T12:05:00"/>
    <n v="1"/>
    <x v="3"/>
    <s v="Enallagma cyathigerum"/>
    <n v="1"/>
    <x v="0"/>
    <x v="8"/>
    <n v="7"/>
    <x v="1"/>
  </r>
  <r>
    <x v="6"/>
    <s v="AWD-VOK-Panneland-Zuid"/>
    <d v="2019-07-03T12:05:00"/>
    <n v="1"/>
    <x v="6"/>
    <s v="Coenagrion puella"/>
    <n v="47"/>
    <x v="0"/>
    <x v="8"/>
    <n v="7"/>
    <x v="1"/>
  </r>
  <r>
    <x v="6"/>
    <s v="AWD-VOK-Panneland-Zuid"/>
    <d v="2019-07-03T12:05:00"/>
    <n v="1"/>
    <x v="23"/>
    <s v="Sympetrum striolatum/vulgatum"/>
    <n v="2"/>
    <x v="0"/>
    <x v="8"/>
    <n v="7"/>
    <x v="2"/>
  </r>
  <r>
    <x v="6"/>
    <s v="AWD-VOK-Panneland-Zuid"/>
    <d v="2019-07-03T12:05:00"/>
    <n v="1"/>
    <x v="13"/>
    <s v="Chalcolestes viridis"/>
    <n v="5"/>
    <x v="0"/>
    <x v="8"/>
    <n v="7"/>
    <x v="0"/>
  </r>
  <r>
    <x v="6"/>
    <s v="AWD-VOK-Panneland-Zuid"/>
    <d v="2019-07-03T12:05:00"/>
    <n v="1"/>
    <x v="1"/>
    <s v="Ischnura elegans"/>
    <n v="17"/>
    <x v="0"/>
    <x v="8"/>
    <n v="7"/>
    <x v="1"/>
  </r>
  <r>
    <x v="6"/>
    <s v="AWD-VOK-Panneland-Zuid"/>
    <d v="2019-07-03T12:05:00"/>
    <n v="1"/>
    <x v="12"/>
    <s v="Sympetrum striolatum"/>
    <n v="9"/>
    <x v="0"/>
    <x v="8"/>
    <n v="7"/>
    <x v="2"/>
  </r>
  <r>
    <x v="6"/>
    <s v="AWD-VOK-Panneland-Zuid"/>
    <d v="2019-07-03T12:05:00"/>
    <n v="1"/>
    <x v="4"/>
    <s v="Coenagrion pulchellum"/>
    <n v="2"/>
    <x v="0"/>
    <x v="8"/>
    <n v="7"/>
    <x v="1"/>
  </r>
  <r>
    <x v="6"/>
    <s v="AWD-VOK-Panneland-Zuid"/>
    <d v="2019-07-03T12:05:00"/>
    <n v="1"/>
    <x v="26"/>
    <s v="Erythromma najas"/>
    <n v="1"/>
    <x v="0"/>
    <x v="8"/>
    <n v="7"/>
    <x v="1"/>
  </r>
  <r>
    <x v="6"/>
    <s v="AWD-VOK-Panneland-Zuid"/>
    <d v="2019-07-03T12:05:00"/>
    <n v="1"/>
    <x v="30"/>
    <s v="Erythromma viridulum"/>
    <n v="1"/>
    <x v="0"/>
    <x v="8"/>
    <n v="7"/>
    <x v="1"/>
  </r>
  <r>
    <x v="6"/>
    <s v="AWD-VOK-Panneland-Zuid"/>
    <d v="2019-07-03T12:05:00"/>
    <n v="1"/>
    <x v="9"/>
    <s v="Anax imperator"/>
    <n v="2"/>
    <x v="0"/>
    <x v="8"/>
    <n v="7"/>
    <x v="3"/>
  </r>
  <r>
    <x v="6"/>
    <s v="AWD-VOK-Panneland-Zuid"/>
    <d v="2019-07-17T11:10:00"/>
    <n v="1"/>
    <x v="1"/>
    <s v="Ischnura elegans"/>
    <n v="13"/>
    <x v="0"/>
    <x v="8"/>
    <n v="7"/>
    <x v="1"/>
  </r>
  <r>
    <x v="6"/>
    <s v="AWD-VOK-Panneland-Zuid"/>
    <d v="2019-07-17T11:10:00"/>
    <n v="1"/>
    <x v="6"/>
    <s v="Coenagrion puella"/>
    <n v="73"/>
    <x v="0"/>
    <x v="8"/>
    <n v="7"/>
    <x v="1"/>
  </r>
  <r>
    <x v="6"/>
    <s v="AWD-VOK-Panneland-Zuid"/>
    <d v="2019-07-17T11:10:00"/>
    <n v="1"/>
    <x v="26"/>
    <s v="Erythromma najas"/>
    <n v="5"/>
    <x v="0"/>
    <x v="8"/>
    <n v="7"/>
    <x v="1"/>
  </r>
  <r>
    <x v="6"/>
    <s v="AWD-VOK-Panneland-Zuid"/>
    <d v="2019-07-17T11:10:00"/>
    <n v="1"/>
    <x v="30"/>
    <s v="Erythromma viridulum"/>
    <n v="10"/>
    <x v="0"/>
    <x v="8"/>
    <n v="7"/>
    <x v="1"/>
  </r>
  <r>
    <x v="6"/>
    <s v="AWD-VOK-Panneland-Zuid"/>
    <d v="2019-07-17T11:10:00"/>
    <n v="1"/>
    <x v="9"/>
    <s v="Anax imperator"/>
    <n v="3"/>
    <x v="0"/>
    <x v="8"/>
    <n v="7"/>
    <x v="3"/>
  </r>
  <r>
    <x v="6"/>
    <s v="AWD-VOK-Panneland-Zuid"/>
    <d v="2019-07-17T11:10:00"/>
    <n v="1"/>
    <x v="12"/>
    <s v="Sympetrum striolatum"/>
    <n v="6"/>
    <x v="0"/>
    <x v="8"/>
    <n v="7"/>
    <x v="2"/>
  </r>
  <r>
    <x v="6"/>
    <s v="AWD-VOK-Panneland-Zuid"/>
    <d v="2019-07-17T11:10:00"/>
    <n v="1"/>
    <x v="13"/>
    <s v="Chalcolestes viridis"/>
    <n v="2"/>
    <x v="0"/>
    <x v="8"/>
    <n v="7"/>
    <x v="0"/>
  </r>
  <r>
    <x v="6"/>
    <s v="AWD-VOK-Panneland-Zuid"/>
    <d v="2019-08-07T12:00:00"/>
    <n v="1"/>
    <x v="26"/>
    <s v="Erythromma najas"/>
    <n v="10"/>
    <x v="0"/>
    <x v="8"/>
    <n v="8"/>
    <x v="1"/>
  </r>
  <r>
    <x v="6"/>
    <s v="AWD-VOK-Panneland-Zuid"/>
    <d v="2019-08-07T12:00:00"/>
    <n v="1"/>
    <x v="9"/>
    <s v="Anax imperator"/>
    <n v="6"/>
    <x v="0"/>
    <x v="8"/>
    <n v="8"/>
    <x v="3"/>
  </r>
  <r>
    <x v="6"/>
    <s v="AWD-VOK-Panneland-Zuid"/>
    <d v="2019-08-07T12:00:00"/>
    <n v="1"/>
    <x v="16"/>
    <s v="Sympetrum sanguineum"/>
    <n v="17"/>
    <x v="0"/>
    <x v="8"/>
    <n v="8"/>
    <x v="2"/>
  </r>
  <r>
    <x v="6"/>
    <s v="AWD-VOK-Panneland-Zuid"/>
    <d v="2019-08-07T12:00:00"/>
    <n v="1"/>
    <x v="12"/>
    <s v="Sympetrum striolatum"/>
    <n v="7"/>
    <x v="0"/>
    <x v="8"/>
    <n v="8"/>
    <x v="2"/>
  </r>
  <r>
    <x v="6"/>
    <s v="AWD-VOK-Panneland-Zuid"/>
    <d v="2019-08-07T12:00:00"/>
    <n v="1"/>
    <x v="17"/>
    <s v="Sympetrum vulgatum"/>
    <n v="2"/>
    <x v="0"/>
    <x v="8"/>
    <n v="8"/>
    <x v="2"/>
  </r>
  <r>
    <x v="6"/>
    <s v="AWD-VOK-Panneland-Zuid"/>
    <d v="2019-08-07T12:00:00"/>
    <n v="1"/>
    <x v="3"/>
    <s v="Enallagma cyathigerum"/>
    <n v="29"/>
    <x v="0"/>
    <x v="8"/>
    <n v="8"/>
    <x v="1"/>
  </r>
  <r>
    <x v="6"/>
    <s v="AWD-VOK-Panneland-Zuid"/>
    <d v="2019-08-07T12:00:00"/>
    <n v="1"/>
    <x v="30"/>
    <s v="Erythromma viridulum"/>
    <n v="12"/>
    <x v="0"/>
    <x v="8"/>
    <n v="8"/>
    <x v="1"/>
  </r>
  <r>
    <x v="6"/>
    <s v="AWD-VOK-Panneland-Zuid"/>
    <d v="2019-08-07T12:00:00"/>
    <n v="1"/>
    <x v="5"/>
    <s v="Orthetrum cancellatum"/>
    <n v="1"/>
    <x v="0"/>
    <x v="8"/>
    <n v="8"/>
    <x v="2"/>
  </r>
  <r>
    <x v="6"/>
    <s v="AWD-VOK-Panneland-Zuid"/>
    <d v="2019-08-16T13:45:00"/>
    <n v="1"/>
    <x v="13"/>
    <s v="Chalcolestes viridis"/>
    <n v="35"/>
    <x v="0"/>
    <x v="8"/>
    <n v="8"/>
    <x v="0"/>
  </r>
  <r>
    <x v="6"/>
    <s v="AWD-VOK-Panneland-Zuid"/>
    <d v="2019-08-16T13:45:00"/>
    <n v="1"/>
    <x v="3"/>
    <s v="Enallagma cyathigerum"/>
    <n v="27"/>
    <x v="0"/>
    <x v="8"/>
    <n v="8"/>
    <x v="1"/>
  </r>
  <r>
    <x v="6"/>
    <s v="AWD-VOK-Panneland-Zuid"/>
    <d v="2019-08-16T13:45:00"/>
    <n v="1"/>
    <x v="6"/>
    <s v="Coenagrion puella"/>
    <n v="1"/>
    <x v="0"/>
    <x v="8"/>
    <n v="8"/>
    <x v="1"/>
  </r>
  <r>
    <x v="6"/>
    <s v="AWD-VOK-Panneland-Zuid"/>
    <d v="2019-08-16T13:45:00"/>
    <n v="1"/>
    <x v="30"/>
    <s v="Erythromma viridulum"/>
    <n v="98"/>
    <x v="0"/>
    <x v="8"/>
    <n v="8"/>
    <x v="1"/>
  </r>
  <r>
    <x v="6"/>
    <s v="AWD-VOK-Panneland-Zuid"/>
    <d v="2019-08-16T13:45:00"/>
    <n v="1"/>
    <x v="14"/>
    <s v="Aeshna mixta"/>
    <n v="12"/>
    <x v="0"/>
    <x v="8"/>
    <n v="8"/>
    <x v="3"/>
  </r>
  <r>
    <x v="6"/>
    <s v="AWD-VOK-Panneland-Zuid"/>
    <d v="2019-08-16T13:45:00"/>
    <n v="1"/>
    <x v="9"/>
    <s v="Anax imperator"/>
    <n v="3"/>
    <x v="0"/>
    <x v="8"/>
    <n v="8"/>
    <x v="3"/>
  </r>
  <r>
    <x v="6"/>
    <s v="AWD-VOK-Panneland-Zuid"/>
    <d v="2019-08-16T13:45:00"/>
    <n v="1"/>
    <x v="12"/>
    <s v="Sympetrum striolatum"/>
    <n v="5"/>
    <x v="0"/>
    <x v="8"/>
    <n v="8"/>
    <x v="2"/>
  </r>
  <r>
    <x v="6"/>
    <s v="AWD-VOK-Panneland-Zuid"/>
    <d v="2019-08-16T13:45:00"/>
    <n v="1"/>
    <x v="17"/>
    <s v="Sympetrum vulgatum"/>
    <n v="5"/>
    <x v="0"/>
    <x v="8"/>
    <n v="8"/>
    <x v="2"/>
  </r>
  <r>
    <x v="6"/>
    <s v="AWD-VOK-Panneland-Zuid"/>
    <d v="2019-08-16T13:45:00"/>
    <n v="1"/>
    <x v="11"/>
    <s v="Lestes sponsa"/>
    <n v="1"/>
    <x v="0"/>
    <x v="8"/>
    <n v="8"/>
    <x v="0"/>
  </r>
  <r>
    <x v="6"/>
    <s v="AWD-VOK-Panneland-Zuid"/>
    <d v="2019-08-16T13:45:00"/>
    <n v="1"/>
    <x v="1"/>
    <s v="Ischnura elegans"/>
    <n v="1"/>
    <x v="0"/>
    <x v="8"/>
    <n v="8"/>
    <x v="1"/>
  </r>
  <r>
    <x v="6"/>
    <s v="AWD-VOK-Panneland-Zuid"/>
    <d v="2019-08-16T13:45:00"/>
    <n v="1"/>
    <x v="23"/>
    <s v="Sympetrum striolatum/vulgatum"/>
    <n v="20"/>
    <x v="0"/>
    <x v="8"/>
    <n v="8"/>
    <x v="2"/>
  </r>
  <r>
    <x v="6"/>
    <s v="AWD-VOK-Panneland-Zuid"/>
    <d v="2019-08-16T13:45:00"/>
    <n v="1"/>
    <x v="16"/>
    <s v="Sympetrum sanguineum"/>
    <n v="11"/>
    <x v="0"/>
    <x v="8"/>
    <n v="8"/>
    <x v="2"/>
  </r>
  <r>
    <x v="6"/>
    <s v="AWD-VOK-Panneland-Zuid"/>
    <d v="2019-08-28T11:05:00"/>
    <n v="1"/>
    <x v="13"/>
    <s v="Chalcolestes viridis"/>
    <n v="4"/>
    <x v="0"/>
    <x v="8"/>
    <n v="8"/>
    <x v="0"/>
  </r>
  <r>
    <x v="6"/>
    <s v="AWD-VOK-Panneland-Zuid"/>
    <d v="2019-08-28T11:05:00"/>
    <n v="1"/>
    <x v="1"/>
    <s v="Ischnura elegans"/>
    <n v="2"/>
    <x v="0"/>
    <x v="8"/>
    <n v="8"/>
    <x v="1"/>
  </r>
  <r>
    <x v="6"/>
    <s v="AWD-VOK-Panneland-Zuid"/>
    <d v="2019-08-28T11:05:00"/>
    <n v="1"/>
    <x v="6"/>
    <s v="Coenagrion puella"/>
    <n v="3"/>
    <x v="0"/>
    <x v="8"/>
    <n v="8"/>
    <x v="1"/>
  </r>
  <r>
    <x v="6"/>
    <s v="AWD-VOK-Panneland-Zuid"/>
    <d v="2019-08-28T11:05:00"/>
    <n v="1"/>
    <x v="27"/>
    <s v="Aeshna cyanea"/>
    <n v="1"/>
    <x v="0"/>
    <x v="8"/>
    <n v="8"/>
    <x v="3"/>
  </r>
  <r>
    <x v="6"/>
    <s v="AWD-VOK-Panneland-Zuid"/>
    <d v="2019-08-28T11:05:00"/>
    <n v="1"/>
    <x v="16"/>
    <s v="Sympetrum sanguineum"/>
    <n v="1"/>
    <x v="0"/>
    <x v="8"/>
    <n v="8"/>
    <x v="2"/>
  </r>
  <r>
    <x v="6"/>
    <s v="AWD-VOK-Panneland-Zuid"/>
    <d v="2019-09-13T12:05:00"/>
    <n v="1"/>
    <x v="13"/>
    <s v="Chalcolestes viridis"/>
    <n v="28"/>
    <x v="0"/>
    <x v="8"/>
    <n v="9"/>
    <x v="0"/>
  </r>
  <r>
    <x v="6"/>
    <s v="AWD-VOK-Panneland-Zuid"/>
    <d v="2019-09-13T12:05:00"/>
    <n v="1"/>
    <x v="1"/>
    <s v="Ischnura elegans"/>
    <n v="1"/>
    <x v="0"/>
    <x v="8"/>
    <n v="9"/>
    <x v="1"/>
  </r>
  <r>
    <x v="6"/>
    <s v="AWD-VOK-Panneland-Zuid"/>
    <d v="2019-09-13T12:05:00"/>
    <n v="1"/>
    <x v="14"/>
    <s v="Aeshna mixta"/>
    <n v="4"/>
    <x v="0"/>
    <x v="8"/>
    <n v="9"/>
    <x v="3"/>
  </r>
  <r>
    <x v="6"/>
    <s v="AWD-VOK-Panneland-Zuid"/>
    <d v="2019-09-13T12:05:00"/>
    <n v="1"/>
    <x v="12"/>
    <s v="Sympetrum striolatum"/>
    <n v="103"/>
    <x v="0"/>
    <x v="8"/>
    <n v="9"/>
    <x v="2"/>
  </r>
  <r>
    <x v="6"/>
    <s v="AWD-VOK-Panneland-Zuid"/>
    <d v="2019-09-20T11:30:00"/>
    <n v="1"/>
    <x v="13"/>
    <s v="Chalcolestes viridis"/>
    <n v="11"/>
    <x v="0"/>
    <x v="8"/>
    <n v="9"/>
    <x v="0"/>
  </r>
  <r>
    <x v="6"/>
    <s v="AWD-VOK-Panneland-Zuid"/>
    <d v="2019-09-20T11:30:00"/>
    <n v="1"/>
    <x v="14"/>
    <s v="Aeshna mixta"/>
    <n v="3"/>
    <x v="0"/>
    <x v="8"/>
    <n v="9"/>
    <x v="3"/>
  </r>
  <r>
    <x v="6"/>
    <s v="AWD-VOK-Panneland-Zuid"/>
    <d v="2019-09-20T11:30:00"/>
    <n v="1"/>
    <x v="16"/>
    <s v="Sympetrum sanguineum"/>
    <n v="1"/>
    <x v="0"/>
    <x v="8"/>
    <n v="9"/>
    <x v="2"/>
  </r>
  <r>
    <x v="6"/>
    <s v="AWD-VOK-Panneland-Zuid"/>
    <d v="2019-09-20T11:30:00"/>
    <n v="1"/>
    <x v="12"/>
    <s v="Sympetrum striolatum"/>
    <n v="21"/>
    <x v="0"/>
    <x v="8"/>
    <n v="9"/>
    <x v="2"/>
  </r>
  <r>
    <x v="6"/>
    <s v="AWD-VOK-Panneland-Zuid"/>
    <d v="2019-09-20T11:30:00"/>
    <n v="1"/>
    <x v="17"/>
    <s v="Sympetrum vulgatum"/>
    <n v="9"/>
    <x v="0"/>
    <x v="8"/>
    <n v="9"/>
    <x v="2"/>
  </r>
  <r>
    <x v="6"/>
    <s v="AWD-VOK-Panneland-Zuid"/>
    <d v="2020-05-06T12:10:00"/>
    <n v="1"/>
    <x v="2"/>
    <s v="Pyrrhosoma nymphula"/>
    <n v="14"/>
    <x v="0"/>
    <x v="9"/>
    <n v="5"/>
    <x v="1"/>
  </r>
  <r>
    <x v="6"/>
    <s v="AWD-VOK-Panneland-Zuid"/>
    <d v="2020-05-20T11:15:00"/>
    <n v="1"/>
    <x v="1"/>
    <s v="Ischnura elegans"/>
    <n v="5"/>
    <x v="0"/>
    <x v="9"/>
    <n v="5"/>
    <x v="1"/>
  </r>
  <r>
    <x v="6"/>
    <s v="AWD-VOK-Panneland-Zuid"/>
    <d v="2020-05-20T11:15:00"/>
    <n v="1"/>
    <x v="2"/>
    <s v="Pyrrhosoma nymphula"/>
    <n v="16"/>
    <x v="0"/>
    <x v="9"/>
    <n v="5"/>
    <x v="1"/>
  </r>
  <r>
    <x v="6"/>
    <s v="AWD-VOK-Panneland-Zuid"/>
    <d v="2020-05-20T11:15:00"/>
    <n v="1"/>
    <x v="3"/>
    <s v="Enallagma cyathigerum"/>
    <n v="1"/>
    <x v="0"/>
    <x v="9"/>
    <n v="5"/>
    <x v="1"/>
  </r>
  <r>
    <x v="6"/>
    <s v="AWD-VOK-Panneland-Zuid"/>
    <d v="2020-05-20T11:15:00"/>
    <n v="1"/>
    <x v="6"/>
    <s v="Coenagrion puella"/>
    <n v="61"/>
    <x v="0"/>
    <x v="9"/>
    <n v="5"/>
    <x v="1"/>
  </r>
  <r>
    <x v="6"/>
    <s v="AWD-VOK-Panneland-Zuid"/>
    <d v="2020-05-20T11:15:00"/>
    <n v="1"/>
    <x v="26"/>
    <s v="Erythromma najas"/>
    <n v="58"/>
    <x v="0"/>
    <x v="9"/>
    <n v="5"/>
    <x v="1"/>
  </r>
  <r>
    <x v="6"/>
    <s v="AWD-VOK-Panneland-Zuid"/>
    <d v="2020-05-20T11:15:00"/>
    <n v="1"/>
    <x v="7"/>
    <s v="Brachytron pratense"/>
    <n v="3"/>
    <x v="0"/>
    <x v="9"/>
    <n v="5"/>
    <x v="3"/>
  </r>
  <r>
    <x v="6"/>
    <s v="AWD-VOK-Panneland-Zuid"/>
    <d v="2020-05-20T11:15:00"/>
    <n v="1"/>
    <x v="10"/>
    <s v="Libellula quadrimaculata"/>
    <n v="1"/>
    <x v="0"/>
    <x v="9"/>
    <n v="5"/>
    <x v="2"/>
  </r>
  <r>
    <x v="6"/>
    <s v="AWD-VOK-Panneland-Zuid"/>
    <d v="2020-06-03T11:15:00"/>
    <n v="1"/>
    <x v="1"/>
    <s v="Ischnura elegans"/>
    <n v="3"/>
    <x v="0"/>
    <x v="9"/>
    <n v="6"/>
    <x v="1"/>
  </r>
  <r>
    <x v="6"/>
    <s v="AWD-VOK-Panneland-Zuid"/>
    <d v="2020-06-03T11:15:00"/>
    <n v="1"/>
    <x v="26"/>
    <s v="Erythromma najas"/>
    <n v="35"/>
    <x v="0"/>
    <x v="9"/>
    <n v="6"/>
    <x v="1"/>
  </r>
  <r>
    <x v="6"/>
    <s v="AWD-VOK-Panneland-Zuid"/>
    <d v="2020-06-03T11:15:00"/>
    <n v="1"/>
    <x v="9"/>
    <s v="Anax imperator"/>
    <n v="1"/>
    <x v="0"/>
    <x v="9"/>
    <n v="6"/>
    <x v="3"/>
  </r>
  <r>
    <x v="6"/>
    <s v="AWD-VOK-Panneland-Zuid"/>
    <d v="2020-06-03T11:15:00"/>
    <n v="1"/>
    <x v="34"/>
    <s v="Libellula depressa"/>
    <n v="5"/>
    <x v="0"/>
    <x v="9"/>
    <n v="6"/>
    <x v="2"/>
  </r>
  <r>
    <x v="6"/>
    <s v="AWD-VOK-Panneland-Zuid"/>
    <d v="2020-06-03T11:15:00"/>
    <n v="1"/>
    <x v="10"/>
    <s v="Libellula quadrimaculata"/>
    <n v="16"/>
    <x v="0"/>
    <x v="9"/>
    <n v="6"/>
    <x v="2"/>
  </r>
  <r>
    <x v="6"/>
    <s v="AWD-VOK-Panneland-Zuid"/>
    <d v="2020-06-03T11:15:00"/>
    <n v="1"/>
    <x v="5"/>
    <s v="Orthetrum cancellatum"/>
    <n v="14"/>
    <x v="0"/>
    <x v="9"/>
    <n v="6"/>
    <x v="2"/>
  </r>
  <r>
    <x v="6"/>
    <s v="AWD-VOK-Panneland-Zuid"/>
    <d v="2020-06-03T11:15:00"/>
    <n v="1"/>
    <x v="6"/>
    <s v="Coenagrion puella"/>
    <n v="14"/>
    <x v="0"/>
    <x v="9"/>
    <n v="6"/>
    <x v="1"/>
  </r>
  <r>
    <x v="6"/>
    <s v="AWD-VOK-Panneland-Zuid"/>
    <d v="2020-06-17T13:45:00"/>
    <n v="1"/>
    <x v="1"/>
    <s v="Ischnura elegans"/>
    <n v="3"/>
    <x v="0"/>
    <x v="9"/>
    <n v="6"/>
    <x v="1"/>
  </r>
  <r>
    <x v="6"/>
    <s v="AWD-VOK-Panneland-Zuid"/>
    <d v="2020-06-17T13:45:00"/>
    <n v="1"/>
    <x v="6"/>
    <s v="Coenagrion puella"/>
    <n v="95"/>
    <x v="0"/>
    <x v="9"/>
    <n v="6"/>
    <x v="1"/>
  </r>
  <r>
    <x v="6"/>
    <s v="AWD-VOK-Panneland-Zuid"/>
    <d v="2020-06-17T13:45:00"/>
    <n v="1"/>
    <x v="26"/>
    <s v="Erythromma najas"/>
    <n v="15"/>
    <x v="0"/>
    <x v="9"/>
    <n v="6"/>
    <x v="1"/>
  </r>
  <r>
    <x v="6"/>
    <s v="AWD-VOK-Panneland-Zuid"/>
    <d v="2020-06-17T13:45:00"/>
    <n v="1"/>
    <x v="7"/>
    <s v="Brachytron pratense"/>
    <n v="1"/>
    <x v="0"/>
    <x v="9"/>
    <n v="6"/>
    <x v="3"/>
  </r>
  <r>
    <x v="6"/>
    <s v="AWD-VOK-Panneland-Zuid"/>
    <d v="2020-06-17T13:45:00"/>
    <n v="1"/>
    <x v="8"/>
    <s v="Aeshna isoceles"/>
    <n v="1"/>
    <x v="0"/>
    <x v="9"/>
    <n v="6"/>
    <x v="3"/>
  </r>
  <r>
    <x v="6"/>
    <s v="AWD-VOK-Panneland-Zuid"/>
    <d v="2020-06-17T13:45:00"/>
    <n v="1"/>
    <x v="9"/>
    <s v="Anax imperator"/>
    <n v="2"/>
    <x v="0"/>
    <x v="9"/>
    <n v="6"/>
    <x v="3"/>
  </r>
  <r>
    <x v="6"/>
    <s v="AWD-VOK-Panneland-Zuid"/>
    <d v="2020-06-17T13:45:00"/>
    <n v="1"/>
    <x v="10"/>
    <s v="Libellula quadrimaculata"/>
    <n v="8"/>
    <x v="0"/>
    <x v="9"/>
    <n v="6"/>
    <x v="2"/>
  </r>
  <r>
    <x v="6"/>
    <s v="AWD-VOK-Panneland-Zuid"/>
    <d v="2020-06-17T13:45:00"/>
    <n v="1"/>
    <x v="5"/>
    <s v="Orthetrum cancellatum"/>
    <n v="3"/>
    <x v="0"/>
    <x v="9"/>
    <n v="6"/>
    <x v="2"/>
  </r>
  <r>
    <x v="6"/>
    <s v="AWD-VOK-Panneland-Zuid"/>
    <d v="2020-07-11T14:20:00"/>
    <n v="1"/>
    <x v="1"/>
    <s v="Ischnura elegans"/>
    <n v="5"/>
    <x v="0"/>
    <x v="9"/>
    <n v="7"/>
    <x v="1"/>
  </r>
  <r>
    <x v="6"/>
    <s v="AWD-VOK-Panneland-Zuid"/>
    <d v="2020-07-11T14:20:00"/>
    <n v="1"/>
    <x v="3"/>
    <s v="Enallagma cyathigerum"/>
    <n v="1"/>
    <x v="0"/>
    <x v="9"/>
    <n v="7"/>
    <x v="1"/>
  </r>
  <r>
    <x v="6"/>
    <s v="AWD-VOK-Panneland-Zuid"/>
    <d v="2020-07-11T14:20:00"/>
    <n v="1"/>
    <x v="6"/>
    <s v="Coenagrion puella"/>
    <n v="26"/>
    <x v="0"/>
    <x v="9"/>
    <n v="7"/>
    <x v="1"/>
  </r>
  <r>
    <x v="6"/>
    <s v="AWD-VOK-Panneland-Zuid"/>
    <d v="2020-07-11T14:20:00"/>
    <n v="1"/>
    <x v="30"/>
    <s v="Erythromma viridulum"/>
    <n v="3"/>
    <x v="0"/>
    <x v="9"/>
    <n v="7"/>
    <x v="1"/>
  </r>
  <r>
    <x v="6"/>
    <s v="AWD-VOK-Panneland-Zuid"/>
    <d v="2020-07-11T14:20:00"/>
    <n v="1"/>
    <x v="8"/>
    <s v="Aeshna isoceles"/>
    <n v="2"/>
    <x v="0"/>
    <x v="9"/>
    <n v="7"/>
    <x v="3"/>
  </r>
  <r>
    <x v="6"/>
    <s v="AWD-VOK-Panneland-Zuid"/>
    <d v="2020-07-11T14:20:00"/>
    <n v="1"/>
    <x v="10"/>
    <s v="Libellula quadrimaculata"/>
    <n v="1"/>
    <x v="0"/>
    <x v="9"/>
    <n v="7"/>
    <x v="2"/>
  </r>
  <r>
    <x v="6"/>
    <s v="AWD-VOK-Panneland-Zuid"/>
    <d v="2020-07-11T14:20:00"/>
    <n v="1"/>
    <x v="23"/>
    <s v="Sympetrum striolatum/vulgatum"/>
    <n v="2"/>
    <x v="0"/>
    <x v="9"/>
    <n v="7"/>
    <x v="2"/>
  </r>
  <r>
    <x v="6"/>
    <s v="AWD-VOK-Panneland-Zuid"/>
    <d v="2020-07-11T14:20:00"/>
    <n v="1"/>
    <x v="12"/>
    <s v="Sympetrum striolatum"/>
    <n v="1"/>
    <x v="0"/>
    <x v="9"/>
    <n v="7"/>
    <x v="2"/>
  </r>
  <r>
    <x v="6"/>
    <s v="AWD-VOK-Panneland-Zuid"/>
    <d v="2020-07-24T13:30:00"/>
    <n v="1"/>
    <x v="13"/>
    <s v="Chalcolestes viridis"/>
    <n v="2"/>
    <x v="0"/>
    <x v="9"/>
    <n v="7"/>
    <x v="0"/>
  </r>
  <r>
    <x v="6"/>
    <s v="AWD-VOK-Panneland-Zuid"/>
    <d v="2020-07-24T13:30:00"/>
    <n v="1"/>
    <x v="1"/>
    <s v="Ischnura elegans"/>
    <n v="10"/>
    <x v="0"/>
    <x v="9"/>
    <n v="7"/>
    <x v="1"/>
  </r>
  <r>
    <x v="6"/>
    <s v="AWD-VOK-Panneland-Zuid"/>
    <d v="2020-07-24T13:30:00"/>
    <n v="1"/>
    <x v="3"/>
    <s v="Enallagma cyathigerum"/>
    <n v="3"/>
    <x v="0"/>
    <x v="9"/>
    <n v="7"/>
    <x v="1"/>
  </r>
  <r>
    <x v="6"/>
    <s v="AWD-VOK-Panneland-Zuid"/>
    <d v="2020-07-24T13:30:00"/>
    <n v="1"/>
    <x v="6"/>
    <s v="Coenagrion puella"/>
    <n v="10"/>
    <x v="0"/>
    <x v="9"/>
    <n v="7"/>
    <x v="1"/>
  </r>
  <r>
    <x v="6"/>
    <s v="AWD-VOK-Panneland-Zuid"/>
    <d v="2020-07-24T13:30:00"/>
    <n v="1"/>
    <x v="26"/>
    <s v="Erythromma najas"/>
    <n v="5"/>
    <x v="0"/>
    <x v="9"/>
    <n v="7"/>
    <x v="1"/>
  </r>
  <r>
    <x v="6"/>
    <s v="AWD-VOK-Panneland-Zuid"/>
    <d v="2020-07-24T13:30:00"/>
    <n v="1"/>
    <x v="30"/>
    <s v="Erythromma viridulum"/>
    <n v="1"/>
    <x v="0"/>
    <x v="9"/>
    <n v="7"/>
    <x v="1"/>
  </r>
  <r>
    <x v="6"/>
    <s v="AWD-VOK-Panneland-Zuid"/>
    <d v="2020-07-24T13:30:00"/>
    <n v="1"/>
    <x v="9"/>
    <s v="Anax imperator"/>
    <n v="1"/>
    <x v="0"/>
    <x v="9"/>
    <n v="7"/>
    <x v="3"/>
  </r>
  <r>
    <x v="6"/>
    <s v="AWD-VOK-Panneland-Zuid"/>
    <d v="2020-07-24T13:30:00"/>
    <n v="1"/>
    <x v="16"/>
    <s v="Sympetrum sanguineum"/>
    <n v="11"/>
    <x v="0"/>
    <x v="9"/>
    <n v="7"/>
    <x v="2"/>
  </r>
  <r>
    <x v="6"/>
    <s v="AWD-VOK-Panneland-Zuid"/>
    <d v="2020-07-24T13:30:00"/>
    <n v="1"/>
    <x v="23"/>
    <s v="Sympetrum striolatum/vulgatum"/>
    <n v="4"/>
    <x v="0"/>
    <x v="9"/>
    <n v="7"/>
    <x v="2"/>
  </r>
  <r>
    <x v="6"/>
    <s v="AWD-VOK-Panneland-Zuid"/>
    <d v="2020-07-24T13:30:00"/>
    <n v="1"/>
    <x v="17"/>
    <s v="Sympetrum vulgatum"/>
    <n v="3"/>
    <x v="0"/>
    <x v="9"/>
    <n v="7"/>
    <x v="2"/>
  </r>
  <r>
    <x v="6"/>
    <s v="AWD-VOK-Panneland-Zuid"/>
    <d v="2020-08-05T11:45:00"/>
    <n v="1"/>
    <x v="1"/>
    <s v="Ischnura elegans"/>
    <n v="4"/>
    <x v="0"/>
    <x v="9"/>
    <n v="8"/>
    <x v="1"/>
  </r>
  <r>
    <x v="6"/>
    <s v="AWD-VOK-Panneland-Zuid"/>
    <d v="2020-08-05T11:45:00"/>
    <n v="1"/>
    <x v="3"/>
    <s v="Enallagma cyathigerum"/>
    <n v="22"/>
    <x v="0"/>
    <x v="9"/>
    <n v="8"/>
    <x v="1"/>
  </r>
  <r>
    <x v="6"/>
    <s v="AWD-VOK-Panneland-Zuid"/>
    <d v="2020-08-05T11:45:00"/>
    <n v="1"/>
    <x v="6"/>
    <s v="Coenagrion puella"/>
    <n v="5"/>
    <x v="0"/>
    <x v="9"/>
    <n v="8"/>
    <x v="1"/>
  </r>
  <r>
    <x v="6"/>
    <s v="AWD-VOK-Panneland-Zuid"/>
    <d v="2020-08-05T11:45:00"/>
    <n v="1"/>
    <x v="30"/>
    <s v="Erythromma viridulum"/>
    <n v="13"/>
    <x v="0"/>
    <x v="9"/>
    <n v="8"/>
    <x v="1"/>
  </r>
  <r>
    <x v="6"/>
    <s v="AWD-VOK-Panneland-Zuid"/>
    <d v="2020-08-05T11:45:00"/>
    <n v="1"/>
    <x v="14"/>
    <s v="Aeshna mixta"/>
    <n v="7"/>
    <x v="0"/>
    <x v="9"/>
    <n v="8"/>
    <x v="3"/>
  </r>
  <r>
    <x v="6"/>
    <s v="AWD-VOK-Panneland-Zuid"/>
    <d v="2020-08-05T11:45:00"/>
    <n v="1"/>
    <x v="9"/>
    <s v="Anax imperator"/>
    <n v="4"/>
    <x v="0"/>
    <x v="9"/>
    <n v="8"/>
    <x v="3"/>
  </r>
  <r>
    <x v="6"/>
    <s v="AWD-VOK-Panneland-Zuid"/>
    <d v="2020-08-05T11:45:00"/>
    <n v="1"/>
    <x v="16"/>
    <s v="Sympetrum sanguineum"/>
    <n v="6"/>
    <x v="0"/>
    <x v="9"/>
    <n v="8"/>
    <x v="2"/>
  </r>
  <r>
    <x v="6"/>
    <s v="AWD-VOK-Panneland-Zuid"/>
    <d v="2020-08-05T11:45:00"/>
    <n v="1"/>
    <x v="12"/>
    <s v="Sympetrum striolatum"/>
    <n v="44"/>
    <x v="0"/>
    <x v="9"/>
    <n v="8"/>
    <x v="2"/>
  </r>
  <r>
    <x v="6"/>
    <s v="AWD-VOK-Panneland-Zuid"/>
    <d v="2020-08-05T11:45:00"/>
    <n v="1"/>
    <x v="13"/>
    <s v="Chalcolestes viridis"/>
    <n v="3"/>
    <x v="0"/>
    <x v="9"/>
    <n v="8"/>
    <x v="0"/>
  </r>
  <r>
    <x v="6"/>
    <s v="AWD-VOK-Panneland-Zuid"/>
    <d v="2020-08-19T10:40:00"/>
    <n v="1"/>
    <x v="3"/>
    <s v="Enallagma cyathigerum"/>
    <n v="7"/>
    <x v="0"/>
    <x v="9"/>
    <n v="8"/>
    <x v="1"/>
  </r>
  <r>
    <x v="6"/>
    <s v="AWD-VOK-Panneland-Zuid"/>
    <d v="2020-08-19T10:40:00"/>
    <n v="1"/>
    <x v="30"/>
    <s v="Erythromma viridulum"/>
    <n v="42"/>
    <x v="0"/>
    <x v="9"/>
    <n v="8"/>
    <x v="1"/>
  </r>
  <r>
    <x v="6"/>
    <s v="AWD-VOK-Panneland-Zuid"/>
    <d v="2020-08-19T10:40:00"/>
    <n v="1"/>
    <x v="9"/>
    <s v="Anax imperator"/>
    <n v="2"/>
    <x v="0"/>
    <x v="9"/>
    <n v="8"/>
    <x v="3"/>
  </r>
  <r>
    <x v="6"/>
    <s v="AWD-VOK-Panneland-Zuid"/>
    <d v="2020-08-19T10:40:00"/>
    <n v="1"/>
    <x v="12"/>
    <s v="Sympetrum striolatum"/>
    <n v="81"/>
    <x v="0"/>
    <x v="9"/>
    <n v="8"/>
    <x v="2"/>
  </r>
  <r>
    <x v="6"/>
    <s v="AWD-VOK-Panneland-Zuid"/>
    <d v="2020-08-19T10:40:00"/>
    <n v="1"/>
    <x v="14"/>
    <s v="Aeshna mixta"/>
    <n v="10"/>
    <x v="0"/>
    <x v="9"/>
    <n v="8"/>
    <x v="3"/>
  </r>
  <r>
    <x v="6"/>
    <s v="AWD-VOK-Panneland-Zuid"/>
    <d v="2020-08-19T10:40:00"/>
    <n v="1"/>
    <x v="6"/>
    <s v="Coenagrion puella"/>
    <n v="1"/>
    <x v="0"/>
    <x v="9"/>
    <n v="8"/>
    <x v="1"/>
  </r>
  <r>
    <x v="6"/>
    <s v="AWD-VOK-Panneland-Zuid"/>
    <d v="2020-09-02T15:35:00"/>
    <n v="1"/>
    <x v="13"/>
    <s v="Chalcolestes viridis"/>
    <n v="11"/>
    <x v="0"/>
    <x v="9"/>
    <n v="9"/>
    <x v="0"/>
  </r>
  <r>
    <x v="6"/>
    <s v="AWD-VOK-Panneland-Zuid"/>
    <d v="2020-09-02T15:35:00"/>
    <n v="1"/>
    <x v="30"/>
    <s v="Erythromma viridulum"/>
    <n v="1"/>
    <x v="0"/>
    <x v="9"/>
    <n v="9"/>
    <x v="1"/>
  </r>
  <r>
    <x v="6"/>
    <s v="AWD-VOK-Panneland-Zuid"/>
    <d v="2020-09-02T15:35:00"/>
    <n v="1"/>
    <x v="14"/>
    <s v="Aeshna mixta"/>
    <n v="1"/>
    <x v="0"/>
    <x v="9"/>
    <n v="9"/>
    <x v="3"/>
  </r>
  <r>
    <x v="6"/>
    <s v="AWD-VOK-Panneland-Zuid"/>
    <d v="2020-09-02T15:35:00"/>
    <n v="1"/>
    <x v="16"/>
    <s v="Sympetrum sanguineum"/>
    <n v="10"/>
    <x v="0"/>
    <x v="9"/>
    <n v="9"/>
    <x v="2"/>
  </r>
  <r>
    <x v="6"/>
    <s v="AWD-VOK-Panneland-Zuid"/>
    <d v="2020-09-02T15:35:00"/>
    <n v="1"/>
    <x v="23"/>
    <s v="Sympetrum striolatum/vulgatum"/>
    <n v="1"/>
    <x v="0"/>
    <x v="9"/>
    <n v="9"/>
    <x v="2"/>
  </r>
  <r>
    <x v="6"/>
    <s v="AWD-VOK-Panneland-Zuid"/>
    <d v="2020-09-11T11:00:00"/>
    <n v="1"/>
    <x v="13"/>
    <s v="Chalcolestes viridis"/>
    <n v="6"/>
    <x v="0"/>
    <x v="9"/>
    <n v="9"/>
    <x v="0"/>
  </r>
  <r>
    <x v="6"/>
    <s v="AWD-VOK-Panneland-Zuid"/>
    <d v="2020-09-11T11:00:00"/>
    <n v="1"/>
    <x v="16"/>
    <s v="Sympetrum sanguineum"/>
    <n v="2"/>
    <x v="0"/>
    <x v="9"/>
    <n v="9"/>
    <x v="2"/>
  </r>
  <r>
    <x v="6"/>
    <s v="AWD-VOK-Panneland-Zuid"/>
    <d v="2020-09-11T11:00:00"/>
    <n v="1"/>
    <x v="12"/>
    <s v="Sympetrum striolatum"/>
    <n v="4"/>
    <x v="0"/>
    <x v="9"/>
    <n v="9"/>
    <x v="2"/>
  </r>
  <r>
    <x v="6"/>
    <s v="AWD-VOK-Panneland-Zuid"/>
    <d v="2020-09-11T11:00:00"/>
    <n v="1"/>
    <x v="23"/>
    <s v="Sympetrum striolatum/vulgatum"/>
    <n v="2"/>
    <x v="0"/>
    <x v="9"/>
    <n v="9"/>
    <x v="2"/>
  </r>
  <r>
    <x v="6"/>
    <s v="AWD-VOK-Panneland-Zuid"/>
    <d v="2020-09-11T11:00:00"/>
    <n v="1"/>
    <x v="17"/>
    <s v="Sympetrum vulgatum"/>
    <n v="3"/>
    <x v="0"/>
    <x v="9"/>
    <n v="9"/>
    <x v="2"/>
  </r>
  <r>
    <x v="6"/>
    <s v="AWD-VOK-Panneland-Zuid"/>
    <d v="2020-09-18T12:00:00"/>
    <n v="1"/>
    <x v="13"/>
    <s v="Chalcolestes viridis"/>
    <n v="7"/>
    <x v="0"/>
    <x v="9"/>
    <n v="9"/>
    <x v="0"/>
  </r>
  <r>
    <x v="6"/>
    <s v="AWD-VOK-Panneland-Zuid"/>
    <d v="2020-09-18T12:00:00"/>
    <n v="1"/>
    <x v="27"/>
    <s v="Aeshna cyanea"/>
    <n v="1"/>
    <x v="0"/>
    <x v="9"/>
    <n v="9"/>
    <x v="3"/>
  </r>
  <r>
    <x v="6"/>
    <s v="AWD-VOK-Panneland-Zuid"/>
    <d v="2020-09-18T12:00:00"/>
    <n v="1"/>
    <x v="14"/>
    <s v="Aeshna mixta"/>
    <n v="8"/>
    <x v="0"/>
    <x v="9"/>
    <n v="9"/>
    <x v="3"/>
  </r>
  <r>
    <x v="6"/>
    <s v="AWD-VOK-Panneland-Zuid"/>
    <d v="2020-09-18T12:00:00"/>
    <n v="1"/>
    <x v="16"/>
    <s v="Sympetrum sanguineum"/>
    <n v="13"/>
    <x v="0"/>
    <x v="9"/>
    <n v="9"/>
    <x v="2"/>
  </r>
  <r>
    <x v="6"/>
    <s v="AWD-VOK-Panneland-Zuid"/>
    <d v="2020-09-18T12:00:00"/>
    <n v="1"/>
    <x v="23"/>
    <s v="Sympetrum striolatum/vulgatum"/>
    <n v="40"/>
    <x v="0"/>
    <x v="9"/>
    <n v="9"/>
    <x v="2"/>
  </r>
  <r>
    <x v="6"/>
    <s v="AWD-VOK-Panneland-Zuid"/>
    <d v="2020-09-18T12:00:00"/>
    <n v="1"/>
    <x v="17"/>
    <s v="Sympetrum vulgatum"/>
    <n v="3"/>
    <x v="0"/>
    <x v="9"/>
    <n v="9"/>
    <x v="2"/>
  </r>
  <r>
    <x v="6"/>
    <s v="AWD-VOK-Panneland-Zuid"/>
    <d v="2020-09-18T12:00:00"/>
    <n v="1"/>
    <x v="12"/>
    <s v="Sympetrum striolatum"/>
    <n v="23"/>
    <x v="0"/>
    <x v="9"/>
    <n v="9"/>
    <x v="2"/>
  </r>
  <r>
    <x v="6"/>
    <s v="AWD-VOK-Panneland-Zuid"/>
    <d v="2021-05-12T12:50:00"/>
    <n v="1"/>
    <x v="2"/>
    <s v="Pyrrhosoma nymphula"/>
    <n v="2"/>
    <x v="0"/>
    <x v="11"/>
    <n v="5"/>
    <x v="1"/>
  </r>
  <r>
    <x v="6"/>
    <s v="AWD-VOK-Panneland-Zuid"/>
    <d v="2021-06-02T11:15:00"/>
    <n v="1"/>
    <x v="10"/>
    <s v="Libellula quadrimaculata"/>
    <n v="8"/>
    <x v="0"/>
    <x v="11"/>
    <n v="6"/>
    <x v="2"/>
  </r>
  <r>
    <x v="6"/>
    <s v="AWD-VOK-Panneland-Zuid"/>
    <d v="2021-06-02T11:15:00"/>
    <n v="1"/>
    <x v="0"/>
    <s v="Sympecma fusca"/>
    <n v="2"/>
    <x v="0"/>
    <x v="11"/>
    <n v="6"/>
    <x v="0"/>
  </r>
  <r>
    <x v="6"/>
    <s v="AWD-VOK-Panneland-Zuid"/>
    <d v="2021-06-02T11:15:00"/>
    <n v="1"/>
    <x v="2"/>
    <s v="Pyrrhosoma nymphula"/>
    <n v="1"/>
    <x v="0"/>
    <x v="11"/>
    <n v="6"/>
    <x v="1"/>
  </r>
  <r>
    <x v="6"/>
    <s v="AWD-VOK-Panneland-Zuid"/>
    <d v="2021-06-02T11:15:00"/>
    <n v="1"/>
    <x v="34"/>
    <s v="Libellula depressa"/>
    <n v="1"/>
    <x v="0"/>
    <x v="11"/>
    <n v="6"/>
    <x v="2"/>
  </r>
  <r>
    <x v="6"/>
    <s v="AWD-VOK-Panneland-Zuid"/>
    <d v="2021-06-02T11:15:00"/>
    <n v="1"/>
    <x v="8"/>
    <s v="Aeshna isoceles"/>
    <n v="1"/>
    <x v="0"/>
    <x v="11"/>
    <n v="6"/>
    <x v="3"/>
  </r>
  <r>
    <x v="6"/>
    <s v="AWD-VOK-Panneland-Zuid"/>
    <d v="2021-06-02T11:15:00"/>
    <n v="1"/>
    <x v="7"/>
    <s v="Brachytron pratense"/>
    <n v="4"/>
    <x v="0"/>
    <x v="11"/>
    <n v="6"/>
    <x v="3"/>
  </r>
  <r>
    <x v="6"/>
    <s v="AWD-VOK-Panneland-Zuid"/>
    <d v="2021-06-02T11:15:00"/>
    <n v="1"/>
    <x v="26"/>
    <s v="Erythromma najas"/>
    <n v="135"/>
    <x v="0"/>
    <x v="11"/>
    <n v="6"/>
    <x v="1"/>
  </r>
  <r>
    <x v="6"/>
    <s v="AWD-VOK-Panneland-Zuid"/>
    <d v="2021-06-02T11:15:00"/>
    <n v="1"/>
    <x v="6"/>
    <s v="Coenagrion puella"/>
    <n v="45"/>
    <x v="0"/>
    <x v="11"/>
    <n v="6"/>
    <x v="1"/>
  </r>
  <r>
    <x v="6"/>
    <s v="AWD-VOK-Panneland-Zuid"/>
    <d v="2021-06-02T11:15:00"/>
    <n v="1"/>
    <x v="1"/>
    <s v="Ischnura elegans"/>
    <n v="5"/>
    <x v="0"/>
    <x v="11"/>
    <n v="6"/>
    <x v="1"/>
  </r>
  <r>
    <x v="6"/>
    <s v="AWD-VOK-Panneland-Zuid"/>
    <d v="2021-06-18T13:10:00"/>
    <n v="1"/>
    <x v="8"/>
    <s v="Aeshna isoceles"/>
    <n v="5"/>
    <x v="0"/>
    <x v="11"/>
    <n v="6"/>
    <x v="3"/>
  </r>
  <r>
    <x v="6"/>
    <s v="AWD-VOK-Panneland-Zuid"/>
    <d v="2021-06-18T13:10:00"/>
    <n v="1"/>
    <x v="10"/>
    <s v="Libellula quadrimaculata"/>
    <n v="12"/>
    <x v="0"/>
    <x v="11"/>
    <n v="6"/>
    <x v="2"/>
  </r>
  <r>
    <x v="6"/>
    <s v="AWD-VOK-Panneland-Zuid"/>
    <d v="2021-06-18T13:10:00"/>
    <n v="1"/>
    <x v="6"/>
    <s v="Coenagrion puella"/>
    <n v="72"/>
    <x v="0"/>
    <x v="11"/>
    <n v="6"/>
    <x v="1"/>
  </r>
  <r>
    <x v="6"/>
    <s v="AWD-VOK-Panneland-Zuid"/>
    <d v="2021-06-18T13:10:00"/>
    <n v="1"/>
    <x v="1"/>
    <s v="Ischnura elegans"/>
    <n v="6"/>
    <x v="0"/>
    <x v="11"/>
    <n v="6"/>
    <x v="1"/>
  </r>
  <r>
    <x v="6"/>
    <s v="AWD-VOK-Panneland-Zuid"/>
    <d v="2021-06-18T13:10:00"/>
    <n v="1"/>
    <x v="26"/>
    <s v="Erythromma najas"/>
    <n v="10"/>
    <x v="0"/>
    <x v="11"/>
    <n v="6"/>
    <x v="1"/>
  </r>
  <r>
    <x v="6"/>
    <s v="AWD-VOK-Panneland-Zuid"/>
    <d v="2021-06-18T13:10:00"/>
    <n v="1"/>
    <x v="9"/>
    <s v="Anax imperator"/>
    <n v="3"/>
    <x v="0"/>
    <x v="11"/>
    <n v="6"/>
    <x v="3"/>
  </r>
  <r>
    <x v="6"/>
    <s v="AWD-VOK-Panneland-Zuid"/>
    <d v="2021-06-18T13:10:00"/>
    <n v="1"/>
    <x v="5"/>
    <s v="Orthetrum cancellatum"/>
    <n v="13"/>
    <x v="0"/>
    <x v="11"/>
    <n v="6"/>
    <x v="2"/>
  </r>
  <r>
    <x v="6"/>
    <s v="AWD-VOK-Panneland-Zuid"/>
    <d v="2021-06-18T13:10:00"/>
    <n v="1"/>
    <x v="23"/>
    <s v="Sympetrum striolatum/vulgatum"/>
    <n v="4"/>
    <x v="0"/>
    <x v="11"/>
    <n v="6"/>
    <x v="2"/>
  </r>
  <r>
    <x v="6"/>
    <s v="AWD-VOK-Panneland-Zuid"/>
    <d v="2021-07-09T11:20:00"/>
    <n v="1"/>
    <x v="30"/>
    <s v="Erythromma viridulum"/>
    <n v="3"/>
    <x v="0"/>
    <x v="11"/>
    <n v="7"/>
    <x v="1"/>
  </r>
  <r>
    <x v="6"/>
    <s v="AWD-VOK-Panneland-Zuid"/>
    <d v="2021-07-09T11:20:00"/>
    <n v="1"/>
    <x v="20"/>
    <s v="Anax parthenope"/>
    <n v="2"/>
    <x v="0"/>
    <x v="11"/>
    <n v="7"/>
    <x v="3"/>
  </r>
  <r>
    <x v="6"/>
    <s v="AWD-VOK-Panneland-Zuid"/>
    <d v="2021-07-09T11:20:00"/>
    <n v="1"/>
    <x v="6"/>
    <s v="Coenagrion puella"/>
    <n v="50"/>
    <x v="0"/>
    <x v="11"/>
    <n v="7"/>
    <x v="1"/>
  </r>
  <r>
    <x v="6"/>
    <s v="AWD-VOK-Panneland-Zuid"/>
    <d v="2021-07-09T11:20:00"/>
    <n v="1"/>
    <x v="1"/>
    <s v="Ischnura elegans"/>
    <n v="12"/>
    <x v="0"/>
    <x v="11"/>
    <n v="7"/>
    <x v="1"/>
  </r>
  <r>
    <x v="6"/>
    <s v="AWD-VOK-Panneland-Zuid"/>
    <d v="2021-07-09T11:20:00"/>
    <n v="1"/>
    <x v="12"/>
    <s v="Sympetrum striolatum"/>
    <n v="6"/>
    <x v="0"/>
    <x v="11"/>
    <n v="7"/>
    <x v="2"/>
  </r>
  <r>
    <x v="6"/>
    <s v="AWD-VOK-Panneland-Zuid"/>
    <d v="2021-07-09T11:20:00"/>
    <n v="1"/>
    <x v="9"/>
    <s v="Anax imperator"/>
    <n v="5"/>
    <x v="0"/>
    <x v="11"/>
    <n v="7"/>
    <x v="3"/>
  </r>
  <r>
    <x v="6"/>
    <s v="AWD-VOK-Panneland-Zuid"/>
    <d v="2021-07-09T11:20:00"/>
    <n v="1"/>
    <x v="22"/>
    <s v="Crocothemis erythraea"/>
    <n v="8"/>
    <x v="0"/>
    <x v="11"/>
    <n v="7"/>
    <x v="2"/>
  </r>
  <r>
    <x v="6"/>
    <s v="AWD-VOK-Panneland-Zuid"/>
    <d v="2021-07-09T11:20:00"/>
    <n v="1"/>
    <x v="10"/>
    <s v="Libellula quadrimaculata"/>
    <n v="2"/>
    <x v="0"/>
    <x v="11"/>
    <n v="7"/>
    <x v="2"/>
  </r>
  <r>
    <x v="6"/>
    <s v="AWD-VOK-Panneland-Zuid"/>
    <d v="2021-07-09T11:20:00"/>
    <n v="1"/>
    <x v="5"/>
    <s v="Orthetrum cancellatum"/>
    <n v="4"/>
    <x v="0"/>
    <x v="11"/>
    <n v="7"/>
    <x v="2"/>
  </r>
  <r>
    <x v="6"/>
    <s v="AWD-VOK-Panneland-Zuid"/>
    <d v="2021-07-21T11:10:00"/>
    <n v="1"/>
    <x v="1"/>
    <s v="Ischnura elegans"/>
    <n v="38"/>
    <x v="0"/>
    <x v="11"/>
    <n v="7"/>
    <x v="1"/>
  </r>
  <r>
    <x v="6"/>
    <s v="AWD-VOK-Panneland-Zuid"/>
    <d v="2021-07-21T11:10:00"/>
    <n v="1"/>
    <x v="6"/>
    <s v="Coenagrion puella"/>
    <n v="46"/>
    <x v="0"/>
    <x v="11"/>
    <n v="7"/>
    <x v="1"/>
  </r>
  <r>
    <x v="6"/>
    <s v="AWD-VOK-Panneland-Zuid"/>
    <d v="2021-07-21T11:10:00"/>
    <n v="1"/>
    <x v="9"/>
    <s v="Anax imperator"/>
    <n v="3"/>
    <x v="0"/>
    <x v="11"/>
    <n v="7"/>
    <x v="3"/>
  </r>
  <r>
    <x v="6"/>
    <s v="AWD-VOK-Panneland-Zuid"/>
    <d v="2021-07-21T11:10:00"/>
    <n v="1"/>
    <x v="22"/>
    <s v="Crocothemis erythraea"/>
    <n v="7"/>
    <x v="0"/>
    <x v="11"/>
    <n v="7"/>
    <x v="2"/>
  </r>
  <r>
    <x v="6"/>
    <s v="AWD-VOK-Panneland-Zuid"/>
    <d v="2021-07-21T11:10:00"/>
    <n v="1"/>
    <x v="5"/>
    <s v="Orthetrum cancellatum"/>
    <n v="2"/>
    <x v="0"/>
    <x v="11"/>
    <n v="7"/>
    <x v="2"/>
  </r>
  <r>
    <x v="6"/>
    <s v="AWD-VOK-Panneland-Zuid"/>
    <d v="2021-07-21T11:10:00"/>
    <n v="1"/>
    <x v="10"/>
    <s v="Libellula quadrimaculata"/>
    <n v="2"/>
    <x v="0"/>
    <x v="11"/>
    <n v="7"/>
    <x v="2"/>
  </r>
  <r>
    <x v="6"/>
    <s v="AWD-VOK-Panneland-Zuid"/>
    <d v="2021-07-21T11:10:00"/>
    <n v="1"/>
    <x v="3"/>
    <s v="Enallagma cyathigerum"/>
    <n v="1"/>
    <x v="0"/>
    <x v="11"/>
    <n v="7"/>
    <x v="1"/>
  </r>
  <r>
    <x v="6"/>
    <s v="AWD-VOK-Panneland-Zuid"/>
    <d v="2021-07-21T11:10:00"/>
    <n v="1"/>
    <x v="13"/>
    <s v="Chalcolestes viridis"/>
    <n v="1"/>
    <x v="0"/>
    <x v="11"/>
    <n v="7"/>
    <x v="0"/>
  </r>
  <r>
    <x v="6"/>
    <s v="AWD-VOK-Panneland-Zuid"/>
    <d v="2021-07-21T11:10:00"/>
    <n v="1"/>
    <x v="16"/>
    <s v="Sympetrum sanguineum"/>
    <n v="1"/>
    <x v="0"/>
    <x v="11"/>
    <n v="7"/>
    <x v="2"/>
  </r>
  <r>
    <x v="6"/>
    <s v="AWD-VOK-Panneland-Zuid"/>
    <d v="2021-07-21T11:10:00"/>
    <n v="1"/>
    <x v="17"/>
    <s v="Sympetrum vulgatum"/>
    <n v="1"/>
    <x v="0"/>
    <x v="11"/>
    <n v="7"/>
    <x v="2"/>
  </r>
  <r>
    <x v="6"/>
    <s v="AWD-VOK-Panneland-Zuid"/>
    <d v="2021-07-21T11:10:00"/>
    <n v="1"/>
    <x v="23"/>
    <s v="Sympetrum striolatum/vulgatum"/>
    <n v="10"/>
    <x v="0"/>
    <x v="11"/>
    <n v="7"/>
    <x v="2"/>
  </r>
  <r>
    <x v="6"/>
    <s v="AWD-VOK-Panneland-Zuid"/>
    <d v="2021-07-23T11:30:00"/>
    <n v="1"/>
    <x v="17"/>
    <s v="Sympetrum vulgatum"/>
    <n v="23"/>
    <x v="0"/>
    <x v="11"/>
    <n v="7"/>
    <x v="2"/>
  </r>
  <r>
    <x v="6"/>
    <s v="AWD-VOK-Panneland-Zuid"/>
    <d v="2021-07-23T11:30:00"/>
    <n v="1"/>
    <x v="6"/>
    <s v="Coenagrion puella"/>
    <n v="1"/>
    <x v="0"/>
    <x v="11"/>
    <n v="7"/>
    <x v="1"/>
  </r>
  <r>
    <x v="6"/>
    <s v="AWD-VOK-Panneland-Zuid"/>
    <d v="2021-07-23T11:30:00"/>
    <n v="1"/>
    <x v="5"/>
    <s v="Orthetrum cancellatum"/>
    <n v="1"/>
    <x v="0"/>
    <x v="11"/>
    <n v="7"/>
    <x v="2"/>
  </r>
  <r>
    <x v="6"/>
    <s v="AWD-VOK-Panneland-Zuid"/>
    <d v="2021-07-23T11:30:00"/>
    <n v="1"/>
    <x v="30"/>
    <s v="Erythromma viridulum"/>
    <n v="1"/>
    <x v="0"/>
    <x v="11"/>
    <n v="7"/>
    <x v="1"/>
  </r>
  <r>
    <x v="6"/>
    <s v="AWD-VOK-Panneland-Zuid"/>
    <d v="2021-07-23T11:30:00"/>
    <n v="1"/>
    <x v="3"/>
    <s v="Enallagma cyathigerum"/>
    <n v="1"/>
    <x v="0"/>
    <x v="11"/>
    <n v="7"/>
    <x v="1"/>
  </r>
  <r>
    <x v="6"/>
    <s v="AWD-VOK-Panneland-Zuid"/>
    <d v="2021-07-23T11:30:00"/>
    <n v="1"/>
    <x v="23"/>
    <s v="Sympetrum striolatum/vulgatum"/>
    <n v="3"/>
    <x v="0"/>
    <x v="11"/>
    <n v="7"/>
    <x v="2"/>
  </r>
  <r>
    <x v="6"/>
    <s v="AWD-VOK-Panneland-Zuid"/>
    <d v="2021-08-04T11:00:00"/>
    <n v="1"/>
    <x v="1"/>
    <s v="Ischnura elegans"/>
    <n v="62"/>
    <x v="0"/>
    <x v="11"/>
    <n v="8"/>
    <x v="1"/>
  </r>
  <r>
    <x v="6"/>
    <s v="AWD-VOK-Panneland-Zuid"/>
    <d v="2021-08-04T11:00:00"/>
    <n v="1"/>
    <x v="30"/>
    <s v="Erythromma viridulum"/>
    <n v="11"/>
    <x v="0"/>
    <x v="11"/>
    <n v="8"/>
    <x v="1"/>
  </r>
  <r>
    <x v="6"/>
    <s v="AWD-VOK-Panneland-Zuid"/>
    <d v="2021-08-04T11:00:00"/>
    <n v="1"/>
    <x v="6"/>
    <s v="Coenagrion puella"/>
    <n v="10"/>
    <x v="0"/>
    <x v="11"/>
    <n v="8"/>
    <x v="1"/>
  </r>
  <r>
    <x v="6"/>
    <s v="AWD-VOK-Panneland-Zuid"/>
    <d v="2021-08-04T11:00:00"/>
    <n v="1"/>
    <x v="17"/>
    <s v="Sympetrum vulgatum"/>
    <n v="9"/>
    <x v="0"/>
    <x v="11"/>
    <n v="8"/>
    <x v="2"/>
  </r>
  <r>
    <x v="6"/>
    <s v="AWD-VOK-Panneland-Zuid"/>
    <d v="2021-08-04T11:00:00"/>
    <n v="1"/>
    <x v="3"/>
    <s v="Enallagma cyathigerum"/>
    <n v="37"/>
    <x v="0"/>
    <x v="11"/>
    <n v="8"/>
    <x v="1"/>
  </r>
  <r>
    <x v="6"/>
    <s v="AWD-VOK-Panneland-Zuid"/>
    <d v="2021-08-04T11:00:00"/>
    <n v="1"/>
    <x v="14"/>
    <s v="Aeshna mixta"/>
    <n v="1"/>
    <x v="0"/>
    <x v="11"/>
    <n v="8"/>
    <x v="3"/>
  </r>
  <r>
    <x v="6"/>
    <s v="AWD-VOK-Panneland-Zuid"/>
    <d v="2021-08-04T11:00:00"/>
    <n v="1"/>
    <x v="16"/>
    <s v="Sympetrum sanguineum"/>
    <n v="3"/>
    <x v="0"/>
    <x v="11"/>
    <n v="8"/>
    <x v="2"/>
  </r>
  <r>
    <x v="6"/>
    <s v="AWD-VOK-Panneland-Zuid"/>
    <d v="2021-08-04T11:00:00"/>
    <n v="1"/>
    <x v="9"/>
    <s v="Anax imperator"/>
    <n v="1"/>
    <x v="0"/>
    <x v="11"/>
    <n v="8"/>
    <x v="3"/>
  </r>
  <r>
    <x v="6"/>
    <s v="AWD-VOK-Panneland-Zuid"/>
    <d v="2021-08-04T11:00:00"/>
    <n v="1"/>
    <x v="23"/>
    <s v="Sympetrum striolatum/vulgatum"/>
    <n v="26"/>
    <x v="0"/>
    <x v="11"/>
    <n v="8"/>
    <x v="2"/>
  </r>
  <r>
    <x v="6"/>
    <s v="AWD-VOK-Panneland-Zuid"/>
    <d v="2021-08-04T11:00:00"/>
    <n v="1"/>
    <x v="22"/>
    <s v="Crocothemis erythraea"/>
    <n v="4"/>
    <x v="0"/>
    <x v="11"/>
    <n v="8"/>
    <x v="2"/>
  </r>
  <r>
    <x v="6"/>
    <s v="AWD-VOK-Panneland-Zuid"/>
    <d v="2021-08-25T11:00:00"/>
    <n v="1"/>
    <x v="23"/>
    <s v="Sympetrum striolatum/vulgatum"/>
    <n v="43"/>
    <x v="0"/>
    <x v="11"/>
    <n v="8"/>
    <x v="2"/>
  </r>
  <r>
    <x v="6"/>
    <s v="AWD-VOK-Panneland-Zuid"/>
    <d v="2021-08-25T11:00:00"/>
    <n v="1"/>
    <x v="1"/>
    <s v="Ischnura elegans"/>
    <n v="18"/>
    <x v="0"/>
    <x v="11"/>
    <n v="8"/>
    <x v="1"/>
  </r>
  <r>
    <x v="6"/>
    <s v="AWD-VOK-Panneland-Zuid"/>
    <d v="2021-08-25T11:00:00"/>
    <n v="1"/>
    <x v="16"/>
    <s v="Sympetrum sanguineum"/>
    <n v="12"/>
    <x v="0"/>
    <x v="11"/>
    <n v="8"/>
    <x v="2"/>
  </r>
  <r>
    <x v="6"/>
    <s v="AWD-VOK-Panneland-Zuid"/>
    <d v="2021-08-25T11:00:00"/>
    <n v="1"/>
    <x v="3"/>
    <s v="Enallagma cyathigerum"/>
    <n v="37"/>
    <x v="0"/>
    <x v="11"/>
    <n v="8"/>
    <x v="1"/>
  </r>
  <r>
    <x v="6"/>
    <s v="AWD-VOK-Panneland-Zuid"/>
    <d v="2021-08-25T11:00:00"/>
    <n v="1"/>
    <x v="12"/>
    <s v="Sympetrum striolatum"/>
    <n v="6"/>
    <x v="0"/>
    <x v="11"/>
    <n v="8"/>
    <x v="2"/>
  </r>
  <r>
    <x v="6"/>
    <s v="AWD-VOK-Panneland-Zuid"/>
    <d v="2021-08-25T11:00:00"/>
    <n v="1"/>
    <x v="30"/>
    <s v="Erythromma viridulum"/>
    <n v="8"/>
    <x v="0"/>
    <x v="11"/>
    <n v="8"/>
    <x v="1"/>
  </r>
  <r>
    <x v="6"/>
    <s v="AWD-VOK-Panneland-Zuid"/>
    <d v="2021-08-25T11:00:00"/>
    <n v="1"/>
    <x v="17"/>
    <s v="Sympetrum vulgatum"/>
    <n v="2"/>
    <x v="0"/>
    <x v="11"/>
    <n v="8"/>
    <x v="2"/>
  </r>
  <r>
    <x v="6"/>
    <s v="AWD-VOK-Panneland-Zuid"/>
    <d v="2021-08-25T11:00:00"/>
    <n v="1"/>
    <x v="9"/>
    <s v="Anax imperator"/>
    <n v="2"/>
    <x v="0"/>
    <x v="11"/>
    <n v="8"/>
    <x v="3"/>
  </r>
  <r>
    <x v="6"/>
    <s v="AWD-VOK-Panneland-Zuid"/>
    <d v="2021-08-25T11:00:00"/>
    <n v="1"/>
    <x v="14"/>
    <s v="Aeshna mixta"/>
    <n v="1"/>
    <x v="0"/>
    <x v="11"/>
    <n v="8"/>
    <x v="3"/>
  </r>
  <r>
    <x v="6"/>
    <s v="AWD-VOK-Panneland-Zuid"/>
    <d v="2021-09-08T10:50:00"/>
    <n v="1"/>
    <x v="23"/>
    <s v="Sympetrum striolatum/vulgatum"/>
    <n v="34"/>
    <x v="0"/>
    <x v="11"/>
    <n v="9"/>
    <x v="2"/>
  </r>
  <r>
    <x v="6"/>
    <s v="AWD-VOK-Panneland-Zuid"/>
    <d v="2021-09-08T10:50:00"/>
    <n v="1"/>
    <x v="12"/>
    <s v="Sympetrum striolatum"/>
    <n v="25"/>
    <x v="0"/>
    <x v="11"/>
    <n v="9"/>
    <x v="2"/>
  </r>
  <r>
    <x v="6"/>
    <s v="AWD-VOK-Panneland-Zuid"/>
    <d v="2021-09-08T10:50:00"/>
    <n v="1"/>
    <x v="27"/>
    <s v="Aeshna cyanea"/>
    <n v="1"/>
    <x v="0"/>
    <x v="11"/>
    <n v="9"/>
    <x v="3"/>
  </r>
  <r>
    <x v="6"/>
    <s v="AWD-VOK-Panneland-Zuid"/>
    <d v="2021-09-08T10:50:00"/>
    <n v="1"/>
    <x v="16"/>
    <s v="Sympetrum sanguineum"/>
    <n v="5"/>
    <x v="0"/>
    <x v="11"/>
    <n v="9"/>
    <x v="2"/>
  </r>
  <r>
    <x v="6"/>
    <s v="AWD-VOK-Panneland-Zuid"/>
    <d v="2021-09-08T10:50:00"/>
    <n v="1"/>
    <x v="13"/>
    <s v="Chalcolestes viridis"/>
    <n v="1"/>
    <x v="0"/>
    <x v="11"/>
    <n v="9"/>
    <x v="0"/>
  </r>
  <r>
    <x v="6"/>
    <s v="AWD-VOK-Panneland-Zuid"/>
    <d v="2021-09-08T10:50:00"/>
    <n v="1"/>
    <x v="14"/>
    <s v="Aeshna mixta"/>
    <n v="1"/>
    <x v="0"/>
    <x v="11"/>
    <n v="9"/>
    <x v="3"/>
  </r>
  <r>
    <x v="6"/>
    <s v="AWD-VOK-Panneland-Zuid"/>
    <d v="2021-09-08T10:50:00"/>
    <n v="1"/>
    <x v="17"/>
    <s v="Sympetrum vulgatum"/>
    <n v="3"/>
    <x v="0"/>
    <x v="11"/>
    <n v="9"/>
    <x v="2"/>
  </r>
  <r>
    <x v="6"/>
    <s v="AWD-VOK-Panneland-Zuid"/>
    <d v="2021-09-08T10:50:00"/>
    <n v="1"/>
    <x v="1"/>
    <s v="Ischnura elegans"/>
    <n v="1"/>
    <x v="0"/>
    <x v="11"/>
    <n v="9"/>
    <x v="1"/>
  </r>
  <r>
    <x v="6"/>
    <s v="AWD-VOK-Panneland-Zuid"/>
    <d v="2021-09-22T12:15:00"/>
    <n v="1"/>
    <x v="23"/>
    <s v="Sympetrum striolatum/vulgatum"/>
    <n v="87"/>
    <x v="0"/>
    <x v="11"/>
    <n v="9"/>
    <x v="2"/>
  </r>
  <r>
    <x v="6"/>
    <s v="AWD-VOK-Panneland-Zuid"/>
    <d v="2021-09-22T12:15:00"/>
    <n v="1"/>
    <x v="13"/>
    <s v="Chalcolestes viridis"/>
    <n v="7"/>
    <x v="0"/>
    <x v="11"/>
    <n v="9"/>
    <x v="0"/>
  </r>
  <r>
    <x v="6"/>
    <s v="AWD-VOK-Panneland-Zuid"/>
    <d v="2021-09-22T12:15:00"/>
    <n v="1"/>
    <x v="3"/>
    <s v="Enallagma cyathigerum"/>
    <n v="6"/>
    <x v="0"/>
    <x v="11"/>
    <n v="9"/>
    <x v="1"/>
  </r>
  <r>
    <x v="6"/>
    <s v="AWD-VOK-Panneland-Zuid"/>
    <d v="2021-09-22T12:15:00"/>
    <n v="1"/>
    <x v="1"/>
    <s v="Ischnura elegans"/>
    <n v="1"/>
    <x v="0"/>
    <x v="11"/>
    <n v="9"/>
    <x v="1"/>
  </r>
  <r>
    <x v="6"/>
    <s v="AWD-VOK-Panneland-Zuid"/>
    <d v="2021-09-22T12:15:00"/>
    <n v="1"/>
    <x v="12"/>
    <s v="Sympetrum striolatum"/>
    <n v="11"/>
    <x v="0"/>
    <x v="11"/>
    <n v="9"/>
    <x v="2"/>
  </r>
  <r>
    <x v="6"/>
    <s v="AWD-VOK-Panneland-Zuid"/>
    <d v="2021-09-22T12:15:00"/>
    <n v="1"/>
    <x v="17"/>
    <s v="Sympetrum vulgatum"/>
    <n v="1"/>
    <x v="0"/>
    <x v="11"/>
    <n v="9"/>
    <x v="2"/>
  </r>
  <r>
    <x v="6"/>
    <s v="AWD-VOK-Panneland-Zuid"/>
    <d v="2021-09-22T12:15:00"/>
    <n v="1"/>
    <x v="14"/>
    <s v="Aeshna mixta"/>
    <n v="7"/>
    <x v="0"/>
    <x v="11"/>
    <n v="9"/>
    <x v="3"/>
  </r>
  <r>
    <x v="7"/>
    <s v="AWD-Middenveldkanaal"/>
    <d v="2010-06-02T13:00:00"/>
    <n v="1"/>
    <x v="3"/>
    <s v="Enallagma cyathigerum"/>
    <n v="12"/>
    <x v="0"/>
    <x v="0"/>
    <n v="6"/>
    <x v="1"/>
  </r>
  <r>
    <x v="7"/>
    <s v="AWD-Middenveldkanaal"/>
    <d v="2010-06-02T13:00:00"/>
    <n v="1"/>
    <x v="8"/>
    <s v="Aeshna isoceles"/>
    <n v="1"/>
    <x v="0"/>
    <x v="0"/>
    <n v="6"/>
    <x v="3"/>
  </r>
  <r>
    <x v="7"/>
    <s v="AWD-Middenveldkanaal"/>
    <d v="2010-06-02T13:00:00"/>
    <n v="1"/>
    <x v="10"/>
    <s v="Libellula quadrimaculata"/>
    <n v="3"/>
    <x v="0"/>
    <x v="0"/>
    <n v="6"/>
    <x v="2"/>
  </r>
  <r>
    <x v="7"/>
    <s v="AWD-Middenveldkanaal"/>
    <d v="2010-06-02T13:00:00"/>
    <n v="1"/>
    <x v="5"/>
    <s v="Orthetrum cancellatum"/>
    <n v="2"/>
    <x v="0"/>
    <x v="0"/>
    <n v="6"/>
    <x v="2"/>
  </r>
  <r>
    <x v="7"/>
    <s v="AWD-Middenveldkanaal"/>
    <d v="2010-06-02T13:00:00"/>
    <n v="2"/>
    <x v="3"/>
    <s v="Enallagma cyathigerum"/>
    <n v="3"/>
    <x v="0"/>
    <x v="0"/>
    <n v="6"/>
    <x v="1"/>
  </r>
  <r>
    <x v="7"/>
    <s v="AWD-Middenveldkanaal"/>
    <d v="2010-06-02T13:00:00"/>
    <n v="2"/>
    <x v="5"/>
    <s v="Orthetrum cancellatum"/>
    <n v="3"/>
    <x v="0"/>
    <x v="0"/>
    <n v="6"/>
    <x v="2"/>
  </r>
  <r>
    <x v="7"/>
    <s v="AWD-Middenveldkanaal"/>
    <d v="2010-06-16T13:55:00"/>
    <n v="1"/>
    <x v="3"/>
    <s v="Enallagma cyathigerum"/>
    <n v="53"/>
    <x v="0"/>
    <x v="0"/>
    <n v="6"/>
    <x v="1"/>
  </r>
  <r>
    <x v="7"/>
    <s v="AWD-Middenveldkanaal"/>
    <d v="2010-06-16T13:55:00"/>
    <n v="1"/>
    <x v="9"/>
    <s v="Anax imperator"/>
    <n v="1"/>
    <x v="0"/>
    <x v="0"/>
    <n v="6"/>
    <x v="3"/>
  </r>
  <r>
    <x v="7"/>
    <s v="AWD-Middenveldkanaal"/>
    <d v="2010-06-16T13:55:00"/>
    <n v="1"/>
    <x v="5"/>
    <s v="Orthetrum cancellatum"/>
    <n v="4"/>
    <x v="0"/>
    <x v="0"/>
    <n v="6"/>
    <x v="2"/>
  </r>
  <r>
    <x v="7"/>
    <s v="AWD-Middenveldkanaal"/>
    <d v="2010-06-16T13:55:00"/>
    <n v="2"/>
    <x v="3"/>
    <s v="Enallagma cyathigerum"/>
    <n v="100"/>
    <x v="0"/>
    <x v="0"/>
    <n v="6"/>
    <x v="1"/>
  </r>
  <r>
    <x v="7"/>
    <s v="AWD-Middenveldkanaal"/>
    <d v="2010-06-16T13:55:00"/>
    <n v="2"/>
    <x v="9"/>
    <s v="Anax imperator"/>
    <n v="2"/>
    <x v="0"/>
    <x v="0"/>
    <n v="6"/>
    <x v="3"/>
  </r>
  <r>
    <x v="7"/>
    <s v="AWD-Middenveldkanaal"/>
    <d v="2010-06-16T13:55:00"/>
    <n v="2"/>
    <x v="10"/>
    <s v="Libellula quadrimaculata"/>
    <n v="1"/>
    <x v="0"/>
    <x v="0"/>
    <n v="6"/>
    <x v="2"/>
  </r>
  <r>
    <x v="7"/>
    <s v="AWD-Middenveldkanaal"/>
    <d v="2010-06-16T13:55:00"/>
    <n v="2"/>
    <x v="5"/>
    <s v="Orthetrum cancellatum"/>
    <n v="5"/>
    <x v="0"/>
    <x v="0"/>
    <n v="6"/>
    <x v="2"/>
  </r>
  <r>
    <x v="7"/>
    <s v="AWD-Middenveldkanaal"/>
    <d v="2010-06-16T13:55:00"/>
    <n v="4"/>
    <x v="10"/>
    <s v="Libellula quadrimaculata"/>
    <n v="1"/>
    <x v="0"/>
    <x v="0"/>
    <n v="6"/>
    <x v="2"/>
  </r>
  <r>
    <x v="7"/>
    <s v="AWD-Middenveldkanaal"/>
    <d v="2010-06-16T13:55:00"/>
    <n v="4"/>
    <x v="5"/>
    <s v="Orthetrum cancellatum"/>
    <n v="8"/>
    <x v="0"/>
    <x v="0"/>
    <n v="6"/>
    <x v="2"/>
  </r>
  <r>
    <x v="7"/>
    <s v="AWD-Middenveldkanaal"/>
    <d v="2010-06-16T13:55:00"/>
    <n v="5"/>
    <x v="9"/>
    <s v="Anax imperator"/>
    <n v="1"/>
    <x v="0"/>
    <x v="0"/>
    <n v="6"/>
    <x v="3"/>
  </r>
  <r>
    <x v="7"/>
    <s v="AWD-Middenveldkanaal"/>
    <d v="2010-06-16T13:55:00"/>
    <n v="5"/>
    <x v="5"/>
    <s v="Orthetrum cancellatum"/>
    <n v="6"/>
    <x v="0"/>
    <x v="0"/>
    <n v="6"/>
    <x v="2"/>
  </r>
  <r>
    <x v="7"/>
    <s v="AWD-Middenveldkanaal"/>
    <d v="2010-06-22T12:10:00"/>
    <n v="1"/>
    <x v="1"/>
    <s v="Ischnura elegans"/>
    <n v="3"/>
    <x v="0"/>
    <x v="0"/>
    <n v="6"/>
    <x v="1"/>
  </r>
  <r>
    <x v="7"/>
    <s v="AWD-Middenveldkanaal"/>
    <d v="2010-06-22T12:10:00"/>
    <n v="1"/>
    <x v="3"/>
    <s v="Enallagma cyathigerum"/>
    <n v="20"/>
    <x v="0"/>
    <x v="0"/>
    <n v="6"/>
    <x v="1"/>
  </r>
  <r>
    <x v="7"/>
    <s v="AWD-Middenveldkanaal"/>
    <d v="2010-06-22T12:10:00"/>
    <n v="1"/>
    <x v="9"/>
    <s v="Anax imperator"/>
    <n v="1"/>
    <x v="0"/>
    <x v="0"/>
    <n v="6"/>
    <x v="3"/>
  </r>
  <r>
    <x v="7"/>
    <s v="AWD-Middenveldkanaal"/>
    <d v="2010-06-22T12:10:00"/>
    <n v="1"/>
    <x v="5"/>
    <s v="Orthetrum cancellatum"/>
    <n v="1"/>
    <x v="0"/>
    <x v="0"/>
    <n v="6"/>
    <x v="2"/>
  </r>
  <r>
    <x v="7"/>
    <s v="AWD-Middenveldkanaal"/>
    <d v="2010-06-22T12:10:00"/>
    <n v="2"/>
    <x v="1"/>
    <s v="Ischnura elegans"/>
    <n v="6"/>
    <x v="0"/>
    <x v="0"/>
    <n v="6"/>
    <x v="1"/>
  </r>
  <r>
    <x v="7"/>
    <s v="AWD-Middenveldkanaal"/>
    <d v="2010-06-22T12:10:00"/>
    <n v="2"/>
    <x v="3"/>
    <s v="Enallagma cyathigerum"/>
    <n v="120"/>
    <x v="0"/>
    <x v="0"/>
    <n v="6"/>
    <x v="1"/>
  </r>
  <r>
    <x v="7"/>
    <s v="AWD-Middenveldkanaal"/>
    <d v="2010-06-22T12:10:00"/>
    <n v="2"/>
    <x v="9"/>
    <s v="Anax imperator"/>
    <n v="1"/>
    <x v="0"/>
    <x v="0"/>
    <n v="6"/>
    <x v="3"/>
  </r>
  <r>
    <x v="7"/>
    <s v="AWD-Middenveldkanaal"/>
    <d v="2010-06-22T12:10:00"/>
    <n v="2"/>
    <x v="10"/>
    <s v="Libellula quadrimaculata"/>
    <n v="1"/>
    <x v="0"/>
    <x v="0"/>
    <n v="6"/>
    <x v="2"/>
  </r>
  <r>
    <x v="7"/>
    <s v="AWD-Middenveldkanaal"/>
    <d v="2010-06-22T12:10:00"/>
    <n v="2"/>
    <x v="5"/>
    <s v="Orthetrum cancellatum"/>
    <n v="4"/>
    <x v="0"/>
    <x v="0"/>
    <n v="6"/>
    <x v="2"/>
  </r>
  <r>
    <x v="7"/>
    <s v="AWD-Middenveldkanaal"/>
    <d v="2010-06-22T12:10:00"/>
    <n v="4"/>
    <x v="5"/>
    <s v="Orthetrum cancellatum"/>
    <n v="9"/>
    <x v="0"/>
    <x v="0"/>
    <n v="6"/>
    <x v="2"/>
  </r>
  <r>
    <x v="7"/>
    <s v="AWD-Middenveldkanaal"/>
    <d v="2010-06-22T12:10:00"/>
    <n v="5"/>
    <x v="5"/>
    <s v="Orthetrum cancellatum"/>
    <n v="9"/>
    <x v="0"/>
    <x v="0"/>
    <n v="6"/>
    <x v="2"/>
  </r>
  <r>
    <x v="7"/>
    <s v="AWD-Middenveldkanaal"/>
    <d v="2010-06-22T12:10:00"/>
    <n v="6"/>
    <x v="5"/>
    <s v="Orthetrum cancellatum"/>
    <n v="5"/>
    <x v="0"/>
    <x v="0"/>
    <n v="6"/>
    <x v="2"/>
  </r>
  <r>
    <x v="7"/>
    <s v="AWD-Middenveldkanaal"/>
    <d v="2010-07-06T12:15:00"/>
    <n v="1"/>
    <x v="1"/>
    <s v="Ischnura elegans"/>
    <n v="1"/>
    <x v="0"/>
    <x v="0"/>
    <n v="7"/>
    <x v="1"/>
  </r>
  <r>
    <x v="7"/>
    <s v="AWD-Middenveldkanaal"/>
    <d v="2010-07-06T12:15:00"/>
    <n v="1"/>
    <x v="3"/>
    <s v="Enallagma cyathigerum"/>
    <n v="50"/>
    <x v="0"/>
    <x v="0"/>
    <n v="7"/>
    <x v="1"/>
  </r>
  <r>
    <x v="7"/>
    <s v="AWD-Middenveldkanaal"/>
    <d v="2010-07-06T12:15:00"/>
    <n v="1"/>
    <x v="5"/>
    <s v="Orthetrum cancellatum"/>
    <n v="3"/>
    <x v="0"/>
    <x v="0"/>
    <n v="7"/>
    <x v="2"/>
  </r>
  <r>
    <x v="7"/>
    <s v="AWD-Middenveldkanaal"/>
    <d v="2010-07-06T12:15:00"/>
    <n v="2"/>
    <x v="1"/>
    <s v="Ischnura elegans"/>
    <n v="5"/>
    <x v="0"/>
    <x v="0"/>
    <n v="7"/>
    <x v="1"/>
  </r>
  <r>
    <x v="7"/>
    <s v="AWD-Middenveldkanaal"/>
    <d v="2010-07-06T12:15:00"/>
    <n v="2"/>
    <x v="3"/>
    <s v="Enallagma cyathigerum"/>
    <n v="120"/>
    <x v="0"/>
    <x v="0"/>
    <n v="7"/>
    <x v="1"/>
  </r>
  <r>
    <x v="7"/>
    <s v="AWD-Middenveldkanaal"/>
    <d v="2010-07-06T12:15:00"/>
    <n v="2"/>
    <x v="9"/>
    <s v="Anax imperator"/>
    <n v="1"/>
    <x v="0"/>
    <x v="0"/>
    <n v="7"/>
    <x v="3"/>
  </r>
  <r>
    <x v="7"/>
    <s v="AWD-Middenveldkanaal"/>
    <d v="2010-07-06T12:15:00"/>
    <n v="2"/>
    <x v="5"/>
    <s v="Orthetrum cancellatum"/>
    <n v="1"/>
    <x v="0"/>
    <x v="0"/>
    <n v="7"/>
    <x v="2"/>
  </r>
  <r>
    <x v="7"/>
    <s v="AWD-Middenveldkanaal"/>
    <d v="2010-07-06T12:15:00"/>
    <n v="4"/>
    <x v="9"/>
    <s v="Anax imperator"/>
    <n v="2"/>
    <x v="0"/>
    <x v="0"/>
    <n v="7"/>
    <x v="3"/>
  </r>
  <r>
    <x v="7"/>
    <s v="AWD-Middenveldkanaal"/>
    <d v="2010-07-06T12:15:00"/>
    <n v="4"/>
    <x v="5"/>
    <s v="Orthetrum cancellatum"/>
    <n v="1"/>
    <x v="0"/>
    <x v="0"/>
    <n v="7"/>
    <x v="2"/>
  </r>
  <r>
    <x v="7"/>
    <s v="AWD-Middenveldkanaal"/>
    <d v="2010-07-06T12:15:00"/>
    <n v="5"/>
    <x v="5"/>
    <s v="Orthetrum cancellatum"/>
    <n v="5"/>
    <x v="0"/>
    <x v="0"/>
    <n v="7"/>
    <x v="2"/>
  </r>
  <r>
    <x v="7"/>
    <s v="AWD-Middenveldkanaal"/>
    <d v="2010-07-13T12:25:00"/>
    <n v="1"/>
    <x v="1"/>
    <s v="Ischnura elegans"/>
    <n v="1"/>
    <x v="0"/>
    <x v="0"/>
    <n v="7"/>
    <x v="1"/>
  </r>
  <r>
    <x v="7"/>
    <s v="AWD-Middenveldkanaal"/>
    <d v="2010-07-13T12:25:00"/>
    <n v="1"/>
    <x v="3"/>
    <s v="Enallagma cyathigerum"/>
    <n v="30"/>
    <x v="0"/>
    <x v="0"/>
    <n v="7"/>
    <x v="1"/>
  </r>
  <r>
    <x v="7"/>
    <s v="AWD-Middenveldkanaal"/>
    <d v="2010-07-13T12:25:00"/>
    <n v="1"/>
    <x v="5"/>
    <s v="Orthetrum cancellatum"/>
    <n v="6"/>
    <x v="0"/>
    <x v="0"/>
    <n v="7"/>
    <x v="2"/>
  </r>
  <r>
    <x v="7"/>
    <s v="AWD-Middenveldkanaal"/>
    <d v="2010-07-13T12:25:00"/>
    <n v="2"/>
    <x v="1"/>
    <s v="Ischnura elegans"/>
    <n v="1"/>
    <x v="0"/>
    <x v="0"/>
    <n v="7"/>
    <x v="1"/>
  </r>
  <r>
    <x v="7"/>
    <s v="AWD-Middenveldkanaal"/>
    <d v="2010-07-13T12:25:00"/>
    <n v="2"/>
    <x v="3"/>
    <s v="Enallagma cyathigerum"/>
    <n v="43"/>
    <x v="0"/>
    <x v="0"/>
    <n v="7"/>
    <x v="1"/>
  </r>
  <r>
    <x v="7"/>
    <s v="AWD-Middenveldkanaal"/>
    <d v="2010-07-13T12:25:00"/>
    <n v="2"/>
    <x v="5"/>
    <s v="Orthetrum cancellatum"/>
    <n v="5"/>
    <x v="0"/>
    <x v="0"/>
    <n v="7"/>
    <x v="2"/>
  </r>
  <r>
    <x v="7"/>
    <s v="AWD-Middenveldkanaal"/>
    <d v="2010-07-13T12:25:00"/>
    <n v="4"/>
    <x v="5"/>
    <s v="Orthetrum cancellatum"/>
    <n v="3"/>
    <x v="0"/>
    <x v="0"/>
    <n v="7"/>
    <x v="2"/>
  </r>
  <r>
    <x v="7"/>
    <s v="AWD-Middenveldkanaal"/>
    <d v="2010-07-13T12:25:00"/>
    <n v="5"/>
    <x v="5"/>
    <s v="Orthetrum cancellatum"/>
    <n v="3"/>
    <x v="0"/>
    <x v="0"/>
    <n v="7"/>
    <x v="2"/>
  </r>
  <r>
    <x v="7"/>
    <s v="AWD-Middenveldkanaal"/>
    <d v="2010-07-13T12:25:00"/>
    <n v="6"/>
    <x v="5"/>
    <s v="Orthetrum cancellatum"/>
    <n v="4"/>
    <x v="0"/>
    <x v="0"/>
    <n v="7"/>
    <x v="2"/>
  </r>
  <r>
    <x v="7"/>
    <s v="AWD-Middenveldkanaal"/>
    <d v="2010-08-24T12:00:00"/>
    <n v="1"/>
    <x v="3"/>
    <s v="Enallagma cyathigerum"/>
    <n v="3"/>
    <x v="0"/>
    <x v="0"/>
    <n v="8"/>
    <x v="1"/>
  </r>
  <r>
    <x v="7"/>
    <s v="AWD-Middenveldkanaal"/>
    <d v="2011-05-20T13:25:00"/>
    <n v="1"/>
    <x v="3"/>
    <s v="Enallagma cyathigerum"/>
    <n v="3"/>
    <x v="0"/>
    <x v="1"/>
    <n v="5"/>
    <x v="1"/>
  </r>
  <r>
    <x v="7"/>
    <s v="AWD-Middenveldkanaal"/>
    <d v="2011-05-20T13:25:00"/>
    <n v="1"/>
    <x v="10"/>
    <s v="Libellula quadrimaculata"/>
    <n v="1"/>
    <x v="0"/>
    <x v="1"/>
    <n v="5"/>
    <x v="2"/>
  </r>
  <r>
    <x v="7"/>
    <s v="AWD-Middenveldkanaal"/>
    <d v="2011-05-20T13:25:00"/>
    <n v="1"/>
    <x v="5"/>
    <s v="Orthetrum cancellatum"/>
    <n v="3"/>
    <x v="0"/>
    <x v="1"/>
    <n v="5"/>
    <x v="2"/>
  </r>
  <r>
    <x v="7"/>
    <s v="AWD-Middenveldkanaal"/>
    <d v="2011-05-20T13:25:00"/>
    <n v="2"/>
    <x v="3"/>
    <s v="Enallagma cyathigerum"/>
    <n v="2"/>
    <x v="0"/>
    <x v="1"/>
    <n v="5"/>
    <x v="1"/>
  </r>
  <r>
    <x v="7"/>
    <s v="AWD-Middenveldkanaal"/>
    <d v="2011-05-20T13:25:00"/>
    <n v="2"/>
    <x v="10"/>
    <s v="Libellula quadrimaculata"/>
    <n v="2"/>
    <x v="0"/>
    <x v="1"/>
    <n v="5"/>
    <x v="2"/>
  </r>
  <r>
    <x v="7"/>
    <s v="AWD-Middenveldkanaal"/>
    <d v="2011-05-20T13:25:00"/>
    <n v="2"/>
    <x v="5"/>
    <s v="Orthetrum cancellatum"/>
    <n v="2"/>
    <x v="0"/>
    <x v="1"/>
    <n v="5"/>
    <x v="2"/>
  </r>
  <r>
    <x v="7"/>
    <s v="AWD-Middenveldkanaal"/>
    <d v="2011-05-20T13:25:00"/>
    <n v="4"/>
    <x v="10"/>
    <s v="Libellula quadrimaculata"/>
    <n v="3"/>
    <x v="0"/>
    <x v="1"/>
    <n v="5"/>
    <x v="2"/>
  </r>
  <r>
    <x v="7"/>
    <s v="AWD-Middenveldkanaal"/>
    <d v="2011-05-20T13:25:00"/>
    <n v="4"/>
    <x v="5"/>
    <s v="Orthetrum cancellatum"/>
    <n v="2"/>
    <x v="0"/>
    <x v="1"/>
    <n v="5"/>
    <x v="2"/>
  </r>
  <r>
    <x v="7"/>
    <s v="AWD-Middenveldkanaal"/>
    <d v="2011-05-20T13:25:00"/>
    <n v="6"/>
    <x v="10"/>
    <s v="Libellula quadrimaculata"/>
    <n v="3"/>
    <x v="0"/>
    <x v="1"/>
    <n v="5"/>
    <x v="2"/>
  </r>
  <r>
    <x v="7"/>
    <s v="AWD-Middenveldkanaal"/>
    <d v="2011-05-20T13:25:00"/>
    <n v="6"/>
    <x v="5"/>
    <s v="Orthetrum cancellatum"/>
    <n v="1"/>
    <x v="0"/>
    <x v="1"/>
    <n v="5"/>
    <x v="2"/>
  </r>
  <r>
    <x v="7"/>
    <s v="AWD-Middenveldkanaal"/>
    <d v="2011-06-01T15:10:00"/>
    <n v="1"/>
    <x v="3"/>
    <s v="Enallagma cyathigerum"/>
    <n v="13"/>
    <x v="0"/>
    <x v="1"/>
    <n v="6"/>
    <x v="1"/>
  </r>
  <r>
    <x v="7"/>
    <s v="AWD-Middenveldkanaal"/>
    <d v="2011-06-01T15:10:00"/>
    <n v="1"/>
    <x v="5"/>
    <s v="Orthetrum cancellatum"/>
    <n v="5"/>
    <x v="0"/>
    <x v="1"/>
    <n v="6"/>
    <x v="2"/>
  </r>
  <r>
    <x v="7"/>
    <s v="AWD-Middenveldkanaal"/>
    <d v="2011-06-01T15:10:00"/>
    <n v="2"/>
    <x v="3"/>
    <s v="Enallagma cyathigerum"/>
    <n v="42"/>
    <x v="0"/>
    <x v="1"/>
    <n v="6"/>
    <x v="1"/>
  </r>
  <r>
    <x v="7"/>
    <s v="AWD-Middenveldkanaal"/>
    <d v="2011-06-01T15:10:00"/>
    <n v="2"/>
    <x v="5"/>
    <s v="Orthetrum cancellatum"/>
    <n v="4"/>
    <x v="0"/>
    <x v="1"/>
    <n v="6"/>
    <x v="2"/>
  </r>
  <r>
    <x v="7"/>
    <s v="AWD-Middenveldkanaal"/>
    <d v="2011-06-01T15:10:00"/>
    <n v="4"/>
    <x v="10"/>
    <s v="Libellula quadrimaculata"/>
    <n v="1"/>
    <x v="0"/>
    <x v="1"/>
    <n v="6"/>
    <x v="2"/>
  </r>
  <r>
    <x v="7"/>
    <s v="AWD-Middenveldkanaal"/>
    <d v="2011-06-01T15:10:00"/>
    <n v="4"/>
    <x v="5"/>
    <s v="Orthetrum cancellatum"/>
    <n v="5"/>
    <x v="0"/>
    <x v="1"/>
    <n v="6"/>
    <x v="2"/>
  </r>
  <r>
    <x v="7"/>
    <s v="AWD-Middenveldkanaal"/>
    <d v="2011-06-01T15:10:00"/>
    <n v="5"/>
    <x v="5"/>
    <s v="Orthetrum cancellatum"/>
    <n v="5"/>
    <x v="0"/>
    <x v="1"/>
    <n v="6"/>
    <x v="2"/>
  </r>
  <r>
    <x v="7"/>
    <s v="AWD-Middenveldkanaal"/>
    <d v="2011-06-01T15:10:00"/>
    <n v="6"/>
    <x v="9"/>
    <s v="Anax imperator"/>
    <n v="1"/>
    <x v="0"/>
    <x v="1"/>
    <n v="6"/>
    <x v="3"/>
  </r>
  <r>
    <x v="7"/>
    <s v="AWD-Middenveldkanaal"/>
    <d v="2011-06-01T15:10:00"/>
    <n v="6"/>
    <x v="5"/>
    <s v="Orthetrum cancellatum"/>
    <n v="5"/>
    <x v="0"/>
    <x v="1"/>
    <n v="6"/>
    <x v="2"/>
  </r>
  <r>
    <x v="7"/>
    <s v="AWD-Middenveldkanaal"/>
    <d v="2011-06-14T12:10:00"/>
    <n v="1"/>
    <x v="3"/>
    <s v="Enallagma cyathigerum"/>
    <n v="29"/>
    <x v="0"/>
    <x v="1"/>
    <n v="6"/>
    <x v="1"/>
  </r>
  <r>
    <x v="7"/>
    <s v="AWD-Middenveldkanaal"/>
    <d v="2011-06-14T12:10:00"/>
    <n v="1"/>
    <x v="5"/>
    <s v="Orthetrum cancellatum"/>
    <n v="3"/>
    <x v="0"/>
    <x v="1"/>
    <n v="6"/>
    <x v="2"/>
  </r>
  <r>
    <x v="7"/>
    <s v="AWD-Middenveldkanaal"/>
    <d v="2011-06-14T12:10:00"/>
    <n v="2"/>
    <x v="3"/>
    <s v="Enallagma cyathigerum"/>
    <n v="49"/>
    <x v="0"/>
    <x v="1"/>
    <n v="6"/>
    <x v="1"/>
  </r>
  <r>
    <x v="7"/>
    <s v="AWD-Middenveldkanaal"/>
    <d v="2011-06-14T12:10:00"/>
    <n v="2"/>
    <x v="5"/>
    <s v="Orthetrum cancellatum"/>
    <n v="2"/>
    <x v="0"/>
    <x v="1"/>
    <n v="6"/>
    <x v="2"/>
  </r>
  <r>
    <x v="7"/>
    <s v="AWD-Middenveldkanaal"/>
    <d v="2011-06-14T12:10:00"/>
    <n v="5"/>
    <x v="5"/>
    <s v="Orthetrum cancellatum"/>
    <n v="4"/>
    <x v="0"/>
    <x v="1"/>
    <n v="6"/>
    <x v="2"/>
  </r>
  <r>
    <x v="7"/>
    <s v="AWD-Middenveldkanaal"/>
    <d v="2011-07-04T11:50:00"/>
    <n v="1"/>
    <x v="1"/>
    <s v="Ischnura elegans"/>
    <n v="11"/>
    <x v="0"/>
    <x v="1"/>
    <n v="7"/>
    <x v="1"/>
  </r>
  <r>
    <x v="7"/>
    <s v="AWD-Middenveldkanaal"/>
    <d v="2011-07-04T11:50:00"/>
    <n v="1"/>
    <x v="3"/>
    <s v="Enallagma cyathigerum"/>
    <n v="21"/>
    <x v="0"/>
    <x v="1"/>
    <n v="7"/>
    <x v="1"/>
  </r>
  <r>
    <x v="7"/>
    <s v="AWD-Middenveldkanaal"/>
    <d v="2011-07-04T11:50:00"/>
    <n v="2"/>
    <x v="3"/>
    <s v="Enallagma cyathigerum"/>
    <n v="48"/>
    <x v="0"/>
    <x v="1"/>
    <n v="7"/>
    <x v="1"/>
  </r>
  <r>
    <x v="7"/>
    <s v="AWD-Middenveldkanaal"/>
    <d v="2011-07-04T11:50:00"/>
    <n v="4"/>
    <x v="5"/>
    <s v="Orthetrum cancellatum"/>
    <n v="1"/>
    <x v="0"/>
    <x v="1"/>
    <n v="7"/>
    <x v="2"/>
  </r>
  <r>
    <x v="7"/>
    <s v="AWD-Middenveldkanaal"/>
    <d v="2011-07-04T11:50:00"/>
    <n v="5"/>
    <x v="5"/>
    <s v="Orthetrum cancellatum"/>
    <n v="1"/>
    <x v="0"/>
    <x v="1"/>
    <n v="7"/>
    <x v="2"/>
  </r>
  <r>
    <x v="7"/>
    <s v="AWD-Middenveldkanaal"/>
    <d v="2011-08-02T11:35:00"/>
    <n v="1"/>
    <x v="3"/>
    <s v="Enallagma cyathigerum"/>
    <n v="10"/>
    <x v="0"/>
    <x v="1"/>
    <n v="8"/>
    <x v="1"/>
  </r>
  <r>
    <x v="7"/>
    <s v="AWD-Middenveldkanaal"/>
    <d v="2011-08-02T11:35:00"/>
    <n v="2"/>
    <x v="3"/>
    <s v="Enallagma cyathigerum"/>
    <n v="13"/>
    <x v="0"/>
    <x v="1"/>
    <n v="8"/>
    <x v="1"/>
  </r>
  <r>
    <x v="7"/>
    <s v="AWD-Middenveldkanaal"/>
    <d v="2011-08-02T11:35:00"/>
    <n v="2"/>
    <x v="5"/>
    <s v="Orthetrum cancellatum"/>
    <n v="1"/>
    <x v="0"/>
    <x v="1"/>
    <n v="8"/>
    <x v="2"/>
  </r>
  <r>
    <x v="7"/>
    <s v="AWD-Middenveldkanaal"/>
    <d v="2011-08-02T11:35:00"/>
    <n v="5"/>
    <x v="5"/>
    <s v="Orthetrum cancellatum"/>
    <n v="4"/>
    <x v="0"/>
    <x v="1"/>
    <n v="8"/>
    <x v="2"/>
  </r>
  <r>
    <x v="7"/>
    <s v="AWD-Middenveldkanaal"/>
    <d v="2011-08-02T11:35:00"/>
    <n v="6"/>
    <x v="5"/>
    <s v="Orthetrum cancellatum"/>
    <n v="1"/>
    <x v="0"/>
    <x v="1"/>
    <n v="8"/>
    <x v="2"/>
  </r>
  <r>
    <x v="7"/>
    <s v="AWD-Middenveldkanaal"/>
    <d v="2011-08-29T12:30:00"/>
    <n v="1"/>
    <x v="3"/>
    <s v="Enallagma cyathigerum"/>
    <n v="12"/>
    <x v="0"/>
    <x v="1"/>
    <n v="8"/>
    <x v="1"/>
  </r>
  <r>
    <x v="7"/>
    <s v="AWD-Middenveldkanaal"/>
    <d v="2011-08-29T12:30:00"/>
    <n v="1"/>
    <x v="17"/>
    <s v="Sympetrum vulgatum"/>
    <n v="2"/>
    <x v="0"/>
    <x v="1"/>
    <n v="8"/>
    <x v="2"/>
  </r>
  <r>
    <x v="7"/>
    <s v="AWD-Middenveldkanaal"/>
    <d v="2011-08-29T12:30:00"/>
    <n v="2"/>
    <x v="1"/>
    <s v="Ischnura elegans"/>
    <n v="1"/>
    <x v="0"/>
    <x v="1"/>
    <n v="8"/>
    <x v="1"/>
  </r>
  <r>
    <x v="7"/>
    <s v="AWD-Middenveldkanaal"/>
    <d v="2011-08-29T12:30:00"/>
    <n v="2"/>
    <x v="3"/>
    <s v="Enallagma cyathigerum"/>
    <n v="1"/>
    <x v="0"/>
    <x v="1"/>
    <n v="8"/>
    <x v="1"/>
  </r>
  <r>
    <x v="7"/>
    <s v="AWD-Middenveldkanaal"/>
    <d v="2011-08-29T12:30:00"/>
    <n v="2"/>
    <x v="17"/>
    <s v="Sympetrum vulgatum"/>
    <n v="4"/>
    <x v="0"/>
    <x v="1"/>
    <n v="8"/>
    <x v="2"/>
  </r>
  <r>
    <x v="7"/>
    <s v="AWD-Middenveldkanaal"/>
    <d v="2011-09-15T13:15:00"/>
    <n v="1"/>
    <x v="17"/>
    <s v="Sympetrum vulgatum"/>
    <n v="1"/>
    <x v="0"/>
    <x v="1"/>
    <n v="9"/>
    <x v="2"/>
  </r>
  <r>
    <x v="7"/>
    <s v="AWD-Middenveldkanaal"/>
    <d v="2011-09-15T13:15:00"/>
    <n v="2"/>
    <x v="3"/>
    <s v="Enallagma cyathigerum"/>
    <n v="6"/>
    <x v="0"/>
    <x v="1"/>
    <n v="9"/>
    <x v="1"/>
  </r>
  <r>
    <x v="7"/>
    <s v="AWD-Middenveldkanaal"/>
    <d v="2012-06-14T13:45:00"/>
    <n v="1"/>
    <x v="3"/>
    <s v="Enallagma cyathigerum"/>
    <n v="12"/>
    <x v="0"/>
    <x v="2"/>
    <n v="6"/>
    <x v="1"/>
  </r>
  <r>
    <x v="7"/>
    <s v="AWD-Middenveldkanaal"/>
    <d v="2012-06-14T13:45:00"/>
    <n v="1"/>
    <x v="9"/>
    <s v="Anax imperator"/>
    <n v="2"/>
    <x v="0"/>
    <x v="2"/>
    <n v="6"/>
    <x v="3"/>
  </r>
  <r>
    <x v="7"/>
    <s v="AWD-Middenveldkanaal"/>
    <d v="2012-06-14T13:45:00"/>
    <n v="1"/>
    <x v="5"/>
    <s v="Orthetrum cancellatum"/>
    <n v="8"/>
    <x v="0"/>
    <x v="2"/>
    <n v="6"/>
    <x v="2"/>
  </r>
  <r>
    <x v="7"/>
    <s v="AWD-Middenveldkanaal"/>
    <d v="2012-06-14T13:45:00"/>
    <n v="2"/>
    <x v="3"/>
    <s v="Enallagma cyathigerum"/>
    <n v="17"/>
    <x v="0"/>
    <x v="2"/>
    <n v="6"/>
    <x v="1"/>
  </r>
  <r>
    <x v="7"/>
    <s v="AWD-Middenveldkanaal"/>
    <d v="2012-06-14T13:45:00"/>
    <n v="2"/>
    <x v="9"/>
    <s v="Anax imperator"/>
    <n v="1"/>
    <x v="0"/>
    <x v="2"/>
    <n v="6"/>
    <x v="3"/>
  </r>
  <r>
    <x v="7"/>
    <s v="AWD-Middenveldkanaal"/>
    <d v="2012-06-14T13:45:00"/>
    <n v="2"/>
    <x v="5"/>
    <s v="Orthetrum cancellatum"/>
    <n v="9"/>
    <x v="0"/>
    <x v="2"/>
    <n v="6"/>
    <x v="2"/>
  </r>
  <r>
    <x v="7"/>
    <s v="AWD-Middenveldkanaal"/>
    <d v="2012-06-14T13:45:00"/>
    <n v="4"/>
    <x v="8"/>
    <s v="Aeshna isoceles"/>
    <n v="1"/>
    <x v="0"/>
    <x v="2"/>
    <n v="6"/>
    <x v="3"/>
  </r>
  <r>
    <x v="7"/>
    <s v="AWD-Middenveldkanaal"/>
    <d v="2012-06-14T13:45:00"/>
    <n v="4"/>
    <x v="9"/>
    <s v="Anax imperator"/>
    <n v="2"/>
    <x v="0"/>
    <x v="2"/>
    <n v="6"/>
    <x v="3"/>
  </r>
  <r>
    <x v="7"/>
    <s v="AWD-Middenveldkanaal"/>
    <d v="2012-06-14T13:45:00"/>
    <n v="4"/>
    <x v="10"/>
    <s v="Libellula quadrimaculata"/>
    <n v="3"/>
    <x v="0"/>
    <x v="2"/>
    <n v="6"/>
    <x v="2"/>
  </r>
  <r>
    <x v="7"/>
    <s v="AWD-Middenveldkanaal"/>
    <d v="2012-06-14T13:45:00"/>
    <n v="4"/>
    <x v="5"/>
    <s v="Orthetrum cancellatum"/>
    <n v="10"/>
    <x v="0"/>
    <x v="2"/>
    <n v="6"/>
    <x v="2"/>
  </r>
  <r>
    <x v="7"/>
    <s v="AWD-Middenveldkanaal"/>
    <d v="2012-06-14T13:45:00"/>
    <n v="5"/>
    <x v="9"/>
    <s v="Anax imperator"/>
    <n v="1"/>
    <x v="0"/>
    <x v="2"/>
    <n v="6"/>
    <x v="3"/>
  </r>
  <r>
    <x v="7"/>
    <s v="AWD-Middenveldkanaal"/>
    <d v="2012-06-14T13:45:00"/>
    <n v="5"/>
    <x v="10"/>
    <s v="Libellula quadrimaculata"/>
    <n v="1"/>
    <x v="0"/>
    <x v="2"/>
    <n v="6"/>
    <x v="2"/>
  </r>
  <r>
    <x v="7"/>
    <s v="AWD-Middenveldkanaal"/>
    <d v="2012-06-14T13:45:00"/>
    <n v="5"/>
    <x v="5"/>
    <s v="Orthetrum cancellatum"/>
    <n v="6"/>
    <x v="0"/>
    <x v="2"/>
    <n v="6"/>
    <x v="2"/>
  </r>
  <r>
    <x v="7"/>
    <s v="AWD-Middenveldkanaal"/>
    <d v="2012-06-14T13:45:00"/>
    <n v="6"/>
    <x v="9"/>
    <s v="Anax imperator"/>
    <n v="1"/>
    <x v="0"/>
    <x v="2"/>
    <n v="6"/>
    <x v="3"/>
  </r>
  <r>
    <x v="7"/>
    <s v="AWD-Middenveldkanaal"/>
    <d v="2012-06-14T13:45:00"/>
    <n v="6"/>
    <x v="10"/>
    <s v="Libellula quadrimaculata"/>
    <n v="2"/>
    <x v="0"/>
    <x v="2"/>
    <n v="6"/>
    <x v="2"/>
  </r>
  <r>
    <x v="7"/>
    <s v="AWD-Middenveldkanaal"/>
    <d v="2012-06-14T13:45:00"/>
    <n v="6"/>
    <x v="5"/>
    <s v="Orthetrum cancellatum"/>
    <n v="9"/>
    <x v="0"/>
    <x v="2"/>
    <n v="6"/>
    <x v="2"/>
  </r>
  <r>
    <x v="7"/>
    <s v="AWD-Middenveldkanaal"/>
    <d v="2012-06-26T12:40:00"/>
    <n v="1"/>
    <x v="3"/>
    <s v="Enallagma cyathigerum"/>
    <n v="7"/>
    <x v="0"/>
    <x v="2"/>
    <n v="6"/>
    <x v="1"/>
  </r>
  <r>
    <x v="7"/>
    <s v="AWD-Middenveldkanaal"/>
    <d v="2012-06-26T12:40:00"/>
    <n v="1"/>
    <x v="5"/>
    <s v="Orthetrum cancellatum"/>
    <n v="9"/>
    <x v="0"/>
    <x v="2"/>
    <n v="6"/>
    <x v="2"/>
  </r>
  <r>
    <x v="7"/>
    <s v="AWD-Middenveldkanaal"/>
    <d v="2012-06-26T12:40:00"/>
    <n v="2"/>
    <x v="1"/>
    <s v="Ischnura elegans"/>
    <n v="1"/>
    <x v="0"/>
    <x v="2"/>
    <n v="6"/>
    <x v="1"/>
  </r>
  <r>
    <x v="7"/>
    <s v="AWD-Middenveldkanaal"/>
    <d v="2012-06-26T12:40:00"/>
    <n v="2"/>
    <x v="3"/>
    <s v="Enallagma cyathigerum"/>
    <n v="12"/>
    <x v="0"/>
    <x v="2"/>
    <n v="6"/>
    <x v="1"/>
  </r>
  <r>
    <x v="7"/>
    <s v="AWD-Middenveldkanaal"/>
    <d v="2012-06-26T12:40:00"/>
    <n v="2"/>
    <x v="5"/>
    <s v="Orthetrum cancellatum"/>
    <n v="6"/>
    <x v="0"/>
    <x v="2"/>
    <n v="6"/>
    <x v="2"/>
  </r>
  <r>
    <x v="7"/>
    <s v="AWD-Middenveldkanaal"/>
    <d v="2012-06-26T12:40:00"/>
    <n v="4"/>
    <x v="5"/>
    <s v="Orthetrum cancellatum"/>
    <n v="5"/>
    <x v="0"/>
    <x v="2"/>
    <n v="6"/>
    <x v="2"/>
  </r>
  <r>
    <x v="7"/>
    <s v="AWD-Middenveldkanaal"/>
    <d v="2012-06-26T12:40:00"/>
    <n v="5"/>
    <x v="9"/>
    <s v="Anax imperator"/>
    <n v="1"/>
    <x v="0"/>
    <x v="2"/>
    <n v="6"/>
    <x v="3"/>
  </r>
  <r>
    <x v="7"/>
    <s v="AWD-Middenveldkanaal"/>
    <d v="2012-06-26T12:40:00"/>
    <n v="6"/>
    <x v="5"/>
    <s v="Orthetrum cancellatum"/>
    <n v="2"/>
    <x v="0"/>
    <x v="2"/>
    <n v="6"/>
    <x v="2"/>
  </r>
  <r>
    <x v="7"/>
    <s v="AWD-Middenveldkanaal"/>
    <d v="2012-07-24T11:50:00"/>
    <n v="1"/>
    <x v="3"/>
    <s v="Enallagma cyathigerum"/>
    <n v="6"/>
    <x v="0"/>
    <x v="2"/>
    <n v="7"/>
    <x v="1"/>
  </r>
  <r>
    <x v="7"/>
    <s v="AWD-Middenveldkanaal"/>
    <d v="2012-07-24T11:50:00"/>
    <n v="1"/>
    <x v="5"/>
    <s v="Orthetrum cancellatum"/>
    <n v="1"/>
    <x v="0"/>
    <x v="2"/>
    <n v="7"/>
    <x v="2"/>
  </r>
  <r>
    <x v="7"/>
    <s v="AWD-Middenveldkanaal"/>
    <d v="2012-07-24T11:50:00"/>
    <n v="2"/>
    <x v="5"/>
    <s v="Orthetrum cancellatum"/>
    <n v="6"/>
    <x v="0"/>
    <x v="2"/>
    <n v="7"/>
    <x v="2"/>
  </r>
  <r>
    <x v="7"/>
    <s v="AWD-Middenveldkanaal"/>
    <d v="2012-08-01T13:10:00"/>
    <n v="1"/>
    <x v="3"/>
    <s v="Enallagma cyathigerum"/>
    <n v="1"/>
    <x v="0"/>
    <x v="2"/>
    <n v="8"/>
    <x v="1"/>
  </r>
  <r>
    <x v="7"/>
    <s v="AWD-Middenveldkanaal"/>
    <d v="2012-08-01T13:10:00"/>
    <n v="1"/>
    <x v="5"/>
    <s v="Orthetrum cancellatum"/>
    <n v="5"/>
    <x v="0"/>
    <x v="2"/>
    <n v="8"/>
    <x v="2"/>
  </r>
  <r>
    <x v="7"/>
    <s v="AWD-Middenveldkanaal"/>
    <d v="2012-08-01T13:10:00"/>
    <n v="2"/>
    <x v="3"/>
    <s v="Enallagma cyathigerum"/>
    <n v="2"/>
    <x v="0"/>
    <x v="2"/>
    <n v="8"/>
    <x v="1"/>
  </r>
  <r>
    <x v="7"/>
    <s v="AWD-Middenveldkanaal"/>
    <d v="2012-08-01T13:10:00"/>
    <n v="2"/>
    <x v="5"/>
    <s v="Orthetrum cancellatum"/>
    <n v="2"/>
    <x v="0"/>
    <x v="2"/>
    <n v="8"/>
    <x v="2"/>
  </r>
  <r>
    <x v="7"/>
    <s v="AWD-Middenveldkanaal"/>
    <d v="2012-08-16T14:10:00"/>
    <n v="1"/>
    <x v="3"/>
    <s v="Enallagma cyathigerum"/>
    <n v="40"/>
    <x v="0"/>
    <x v="2"/>
    <n v="8"/>
    <x v="1"/>
  </r>
  <r>
    <x v="7"/>
    <s v="AWD-Middenveldkanaal"/>
    <d v="2012-08-16T14:10:00"/>
    <n v="1"/>
    <x v="5"/>
    <s v="Orthetrum cancellatum"/>
    <n v="1"/>
    <x v="0"/>
    <x v="2"/>
    <n v="8"/>
    <x v="2"/>
  </r>
  <r>
    <x v="7"/>
    <s v="AWD-Middenveldkanaal"/>
    <d v="2012-08-16T14:10:00"/>
    <n v="2"/>
    <x v="3"/>
    <s v="Enallagma cyathigerum"/>
    <n v="17"/>
    <x v="0"/>
    <x v="2"/>
    <n v="8"/>
    <x v="1"/>
  </r>
  <r>
    <x v="7"/>
    <s v="AWD-Middenveldkanaal"/>
    <d v="2012-08-16T14:10:00"/>
    <n v="2"/>
    <x v="5"/>
    <s v="Orthetrum cancellatum"/>
    <n v="1"/>
    <x v="0"/>
    <x v="2"/>
    <n v="8"/>
    <x v="2"/>
  </r>
  <r>
    <x v="7"/>
    <s v="AWD-Middenveldkanaal"/>
    <d v="2012-08-16T14:10:00"/>
    <n v="4"/>
    <x v="5"/>
    <s v="Orthetrum cancellatum"/>
    <n v="2"/>
    <x v="0"/>
    <x v="2"/>
    <n v="8"/>
    <x v="2"/>
  </r>
  <r>
    <x v="7"/>
    <s v="AWD-Middenveldkanaal"/>
    <d v="2012-08-21T13:05:00"/>
    <n v="1"/>
    <x v="3"/>
    <s v="Enallagma cyathigerum"/>
    <n v="3"/>
    <x v="0"/>
    <x v="2"/>
    <n v="8"/>
    <x v="1"/>
  </r>
  <r>
    <x v="7"/>
    <s v="AWD-Middenveldkanaal"/>
    <d v="2012-08-21T13:05:00"/>
    <n v="2"/>
    <x v="3"/>
    <s v="Enallagma cyathigerum"/>
    <n v="6"/>
    <x v="0"/>
    <x v="2"/>
    <n v="8"/>
    <x v="1"/>
  </r>
  <r>
    <x v="7"/>
    <s v="AWD-Middenveldkanaal"/>
    <d v="2012-09-04T13:15:00"/>
    <n v="2"/>
    <x v="3"/>
    <s v="Enallagma cyathigerum"/>
    <n v="2"/>
    <x v="0"/>
    <x v="2"/>
    <n v="9"/>
    <x v="1"/>
  </r>
  <r>
    <x v="7"/>
    <s v="AWD-Middenveldkanaal"/>
    <d v="2013-06-07T12:00:00"/>
    <n v="1"/>
    <x v="3"/>
    <s v="Enallagma cyathigerum"/>
    <n v="4"/>
    <x v="0"/>
    <x v="3"/>
    <n v="6"/>
    <x v="1"/>
  </r>
  <r>
    <x v="7"/>
    <s v="AWD-Middenveldkanaal"/>
    <d v="2013-06-25T13:10:00"/>
    <n v="1"/>
    <x v="3"/>
    <s v="Enallagma cyathigerum"/>
    <n v="4"/>
    <x v="0"/>
    <x v="3"/>
    <n v="6"/>
    <x v="1"/>
  </r>
  <r>
    <x v="7"/>
    <s v="AWD-Middenveldkanaal"/>
    <d v="2013-06-25T13:10:00"/>
    <n v="1"/>
    <x v="5"/>
    <s v="Orthetrum cancellatum"/>
    <n v="4"/>
    <x v="0"/>
    <x v="3"/>
    <n v="6"/>
    <x v="2"/>
  </r>
  <r>
    <x v="7"/>
    <s v="AWD-Middenveldkanaal"/>
    <d v="2013-06-25T13:10:00"/>
    <n v="2"/>
    <x v="5"/>
    <s v="Orthetrum cancellatum"/>
    <n v="1"/>
    <x v="0"/>
    <x v="3"/>
    <n v="6"/>
    <x v="2"/>
  </r>
  <r>
    <x v="7"/>
    <s v="AWD-Middenveldkanaal"/>
    <d v="2013-06-25T13:10:00"/>
    <n v="4"/>
    <x v="5"/>
    <s v="Orthetrum cancellatum"/>
    <n v="4"/>
    <x v="0"/>
    <x v="3"/>
    <n v="6"/>
    <x v="2"/>
  </r>
  <r>
    <x v="7"/>
    <s v="AWD-Middenveldkanaal"/>
    <d v="2013-06-25T13:10:00"/>
    <n v="6"/>
    <x v="9"/>
    <s v="Anax imperator"/>
    <n v="1"/>
    <x v="0"/>
    <x v="3"/>
    <n v="6"/>
    <x v="3"/>
  </r>
  <r>
    <x v="7"/>
    <s v="AWD-Middenveldkanaal"/>
    <d v="2013-07-02T11:30:00"/>
    <n v="1"/>
    <x v="3"/>
    <s v="Enallagma cyathigerum"/>
    <n v="13"/>
    <x v="0"/>
    <x v="3"/>
    <n v="7"/>
    <x v="1"/>
  </r>
  <r>
    <x v="7"/>
    <s v="AWD-Middenveldkanaal"/>
    <d v="2013-07-02T11:30:00"/>
    <n v="1"/>
    <x v="5"/>
    <s v="Orthetrum cancellatum"/>
    <n v="3"/>
    <x v="0"/>
    <x v="3"/>
    <n v="7"/>
    <x v="2"/>
  </r>
  <r>
    <x v="7"/>
    <s v="AWD-Middenveldkanaal"/>
    <d v="2013-07-02T11:30:00"/>
    <n v="2"/>
    <x v="1"/>
    <s v="Ischnura elegans"/>
    <n v="1"/>
    <x v="0"/>
    <x v="3"/>
    <n v="7"/>
    <x v="1"/>
  </r>
  <r>
    <x v="7"/>
    <s v="AWD-Middenveldkanaal"/>
    <d v="2013-07-02T11:30:00"/>
    <n v="2"/>
    <x v="3"/>
    <s v="Enallagma cyathigerum"/>
    <n v="31"/>
    <x v="0"/>
    <x v="3"/>
    <n v="7"/>
    <x v="1"/>
  </r>
  <r>
    <x v="7"/>
    <s v="AWD-Middenveldkanaal"/>
    <d v="2013-07-02T11:30:00"/>
    <n v="4"/>
    <x v="9"/>
    <s v="Anax imperator"/>
    <n v="1"/>
    <x v="0"/>
    <x v="3"/>
    <n v="7"/>
    <x v="3"/>
  </r>
  <r>
    <x v="7"/>
    <s v="AWD-Middenveldkanaal"/>
    <d v="2013-07-02T11:30:00"/>
    <n v="4"/>
    <x v="5"/>
    <s v="Orthetrum cancellatum"/>
    <n v="2"/>
    <x v="0"/>
    <x v="3"/>
    <n v="7"/>
    <x v="2"/>
  </r>
  <r>
    <x v="7"/>
    <s v="AWD-Middenveldkanaal"/>
    <d v="2013-07-02T11:30:00"/>
    <n v="5"/>
    <x v="9"/>
    <s v="Anax imperator"/>
    <n v="1"/>
    <x v="0"/>
    <x v="3"/>
    <n v="7"/>
    <x v="3"/>
  </r>
  <r>
    <x v="7"/>
    <s v="AWD-Middenveldkanaal"/>
    <d v="2013-07-02T11:30:00"/>
    <n v="5"/>
    <x v="5"/>
    <s v="Orthetrum cancellatum"/>
    <n v="2"/>
    <x v="0"/>
    <x v="3"/>
    <n v="7"/>
    <x v="2"/>
  </r>
  <r>
    <x v="7"/>
    <s v="AWD-Middenveldkanaal"/>
    <d v="2013-07-02T11:30:00"/>
    <n v="6"/>
    <x v="5"/>
    <s v="Orthetrum cancellatum"/>
    <n v="1"/>
    <x v="0"/>
    <x v="3"/>
    <n v="7"/>
    <x v="2"/>
  </r>
  <r>
    <x v="7"/>
    <s v="AWD-Middenveldkanaal"/>
    <d v="2013-07-17T11:20:00"/>
    <n v="1"/>
    <x v="1"/>
    <s v="Ischnura elegans"/>
    <n v="1"/>
    <x v="0"/>
    <x v="3"/>
    <n v="7"/>
    <x v="1"/>
  </r>
  <r>
    <x v="7"/>
    <s v="AWD-Middenveldkanaal"/>
    <d v="2013-07-17T11:20:00"/>
    <n v="1"/>
    <x v="3"/>
    <s v="Enallagma cyathigerum"/>
    <n v="14"/>
    <x v="0"/>
    <x v="3"/>
    <n v="7"/>
    <x v="1"/>
  </r>
  <r>
    <x v="7"/>
    <s v="AWD-Middenveldkanaal"/>
    <d v="2013-07-17T11:20:00"/>
    <n v="2"/>
    <x v="3"/>
    <s v="Enallagma cyathigerum"/>
    <n v="14"/>
    <x v="0"/>
    <x v="3"/>
    <n v="7"/>
    <x v="1"/>
  </r>
  <r>
    <x v="7"/>
    <s v="AWD-Middenveldkanaal"/>
    <d v="2013-07-26T15:20:00"/>
    <n v="1"/>
    <x v="3"/>
    <s v="Enallagma cyathigerum"/>
    <n v="29"/>
    <x v="0"/>
    <x v="3"/>
    <n v="7"/>
    <x v="1"/>
  </r>
  <r>
    <x v="7"/>
    <s v="AWD-Middenveldkanaal"/>
    <d v="2013-07-26T15:20:00"/>
    <n v="1"/>
    <x v="5"/>
    <s v="Orthetrum cancellatum"/>
    <n v="1"/>
    <x v="0"/>
    <x v="3"/>
    <n v="7"/>
    <x v="2"/>
  </r>
  <r>
    <x v="7"/>
    <s v="AWD-Middenveldkanaal"/>
    <d v="2013-07-26T15:20:00"/>
    <n v="2"/>
    <x v="1"/>
    <s v="Ischnura elegans"/>
    <n v="1"/>
    <x v="0"/>
    <x v="3"/>
    <n v="7"/>
    <x v="1"/>
  </r>
  <r>
    <x v="7"/>
    <s v="AWD-Middenveldkanaal"/>
    <d v="2013-07-26T15:20:00"/>
    <n v="2"/>
    <x v="3"/>
    <s v="Enallagma cyathigerum"/>
    <n v="39"/>
    <x v="0"/>
    <x v="3"/>
    <n v="7"/>
    <x v="1"/>
  </r>
  <r>
    <x v="7"/>
    <s v="AWD-Middenveldkanaal"/>
    <d v="2013-07-26T15:20:00"/>
    <n v="2"/>
    <x v="5"/>
    <s v="Orthetrum cancellatum"/>
    <n v="1"/>
    <x v="0"/>
    <x v="3"/>
    <n v="7"/>
    <x v="2"/>
  </r>
  <r>
    <x v="7"/>
    <s v="AWD-Middenveldkanaal"/>
    <d v="2013-07-26T15:20:00"/>
    <n v="4"/>
    <x v="9"/>
    <s v="Anax imperator"/>
    <n v="1"/>
    <x v="0"/>
    <x v="3"/>
    <n v="7"/>
    <x v="3"/>
  </r>
  <r>
    <x v="7"/>
    <s v="AWD-Middenveldkanaal"/>
    <d v="2013-07-26T15:20:00"/>
    <n v="4"/>
    <x v="5"/>
    <s v="Orthetrum cancellatum"/>
    <n v="3"/>
    <x v="0"/>
    <x v="3"/>
    <n v="7"/>
    <x v="2"/>
  </r>
  <r>
    <x v="7"/>
    <s v="AWD-Middenveldkanaal"/>
    <d v="2013-07-26T15:20:00"/>
    <n v="5"/>
    <x v="9"/>
    <s v="Anax imperator"/>
    <n v="1"/>
    <x v="0"/>
    <x v="3"/>
    <n v="7"/>
    <x v="3"/>
  </r>
  <r>
    <x v="7"/>
    <s v="AWD-Middenveldkanaal"/>
    <d v="2013-07-26T15:20:00"/>
    <n v="5"/>
    <x v="5"/>
    <s v="Orthetrum cancellatum"/>
    <n v="3"/>
    <x v="0"/>
    <x v="3"/>
    <n v="7"/>
    <x v="2"/>
  </r>
  <r>
    <x v="7"/>
    <s v="AWD-Middenveldkanaal"/>
    <d v="2013-07-26T15:20:00"/>
    <n v="6"/>
    <x v="9"/>
    <s v="Anax imperator"/>
    <n v="2"/>
    <x v="0"/>
    <x v="3"/>
    <n v="7"/>
    <x v="3"/>
  </r>
  <r>
    <x v="7"/>
    <s v="AWD-Middenveldkanaal"/>
    <d v="2013-07-26T15:20:00"/>
    <n v="6"/>
    <x v="5"/>
    <s v="Orthetrum cancellatum"/>
    <n v="3"/>
    <x v="0"/>
    <x v="3"/>
    <n v="7"/>
    <x v="2"/>
  </r>
  <r>
    <x v="7"/>
    <s v="AWD-Middenveldkanaal"/>
    <d v="2013-08-05T13:10:00"/>
    <n v="1"/>
    <x v="1"/>
    <s v="Ischnura elegans"/>
    <n v="1"/>
    <x v="0"/>
    <x v="3"/>
    <n v="8"/>
    <x v="1"/>
  </r>
  <r>
    <x v="7"/>
    <s v="AWD-Middenveldkanaal"/>
    <d v="2013-08-05T13:10:00"/>
    <n v="1"/>
    <x v="3"/>
    <s v="Enallagma cyathigerum"/>
    <n v="29"/>
    <x v="0"/>
    <x v="3"/>
    <n v="8"/>
    <x v="1"/>
  </r>
  <r>
    <x v="7"/>
    <s v="AWD-Middenveldkanaal"/>
    <d v="2013-08-05T13:10:00"/>
    <n v="1"/>
    <x v="5"/>
    <s v="Orthetrum cancellatum"/>
    <n v="1"/>
    <x v="0"/>
    <x v="3"/>
    <n v="8"/>
    <x v="2"/>
  </r>
  <r>
    <x v="7"/>
    <s v="AWD-Middenveldkanaal"/>
    <d v="2013-08-05T13:10:00"/>
    <n v="2"/>
    <x v="1"/>
    <s v="Ischnura elegans"/>
    <n v="1"/>
    <x v="0"/>
    <x v="3"/>
    <n v="8"/>
    <x v="1"/>
  </r>
  <r>
    <x v="7"/>
    <s v="AWD-Middenveldkanaal"/>
    <d v="2013-08-05T13:10:00"/>
    <n v="2"/>
    <x v="3"/>
    <s v="Enallagma cyathigerum"/>
    <n v="22"/>
    <x v="0"/>
    <x v="3"/>
    <n v="8"/>
    <x v="1"/>
  </r>
  <r>
    <x v="7"/>
    <s v="AWD-Middenveldkanaal"/>
    <d v="2013-08-05T13:10:00"/>
    <n v="2"/>
    <x v="5"/>
    <s v="Orthetrum cancellatum"/>
    <n v="2"/>
    <x v="0"/>
    <x v="3"/>
    <n v="8"/>
    <x v="2"/>
  </r>
  <r>
    <x v="7"/>
    <s v="AWD-Middenveldkanaal"/>
    <d v="2013-08-05T13:10:00"/>
    <n v="4"/>
    <x v="9"/>
    <s v="Anax imperator"/>
    <n v="1"/>
    <x v="0"/>
    <x v="3"/>
    <n v="8"/>
    <x v="3"/>
  </r>
  <r>
    <x v="7"/>
    <s v="AWD-Middenveldkanaal"/>
    <d v="2013-08-05T13:10:00"/>
    <n v="4"/>
    <x v="5"/>
    <s v="Orthetrum cancellatum"/>
    <n v="1"/>
    <x v="0"/>
    <x v="3"/>
    <n v="8"/>
    <x v="2"/>
  </r>
  <r>
    <x v="7"/>
    <s v="AWD-Middenveldkanaal"/>
    <d v="2013-08-05T13:10:00"/>
    <n v="6"/>
    <x v="9"/>
    <s v="Anax imperator"/>
    <n v="1"/>
    <x v="0"/>
    <x v="3"/>
    <n v="8"/>
    <x v="3"/>
  </r>
  <r>
    <x v="7"/>
    <s v="AWD-Middenveldkanaal"/>
    <d v="2013-08-05T13:10:00"/>
    <n v="6"/>
    <x v="5"/>
    <s v="Orthetrum cancellatum"/>
    <n v="1"/>
    <x v="0"/>
    <x v="3"/>
    <n v="8"/>
    <x v="2"/>
  </r>
  <r>
    <x v="7"/>
    <s v="AWD-Middenveldkanaal"/>
    <d v="2013-08-14T15:45:00"/>
    <n v="1"/>
    <x v="3"/>
    <s v="Enallagma cyathigerum"/>
    <n v="1"/>
    <x v="0"/>
    <x v="3"/>
    <n v="8"/>
    <x v="1"/>
  </r>
  <r>
    <x v="7"/>
    <s v="AWD-Middenveldkanaal"/>
    <d v="2013-08-14T15:45:00"/>
    <n v="1"/>
    <x v="17"/>
    <s v="Sympetrum vulgatum"/>
    <n v="4"/>
    <x v="0"/>
    <x v="3"/>
    <n v="8"/>
    <x v="2"/>
  </r>
  <r>
    <x v="7"/>
    <s v="AWD-Middenveldkanaal"/>
    <d v="2013-08-14T15:45:00"/>
    <n v="2"/>
    <x v="17"/>
    <s v="Sympetrum vulgatum"/>
    <n v="1"/>
    <x v="0"/>
    <x v="3"/>
    <n v="8"/>
    <x v="2"/>
  </r>
  <r>
    <x v="7"/>
    <s v="AWD-Middenveldkanaal"/>
    <d v="2013-08-14T15:45:00"/>
    <n v="4"/>
    <x v="5"/>
    <s v="Orthetrum cancellatum"/>
    <n v="1"/>
    <x v="0"/>
    <x v="3"/>
    <n v="8"/>
    <x v="2"/>
  </r>
  <r>
    <x v="7"/>
    <s v="AWD-Middenveldkanaal"/>
    <d v="2013-08-14T15:45:00"/>
    <n v="5"/>
    <x v="5"/>
    <s v="Orthetrum cancellatum"/>
    <n v="1"/>
    <x v="0"/>
    <x v="3"/>
    <n v="8"/>
    <x v="2"/>
  </r>
  <r>
    <x v="7"/>
    <s v="AWD-Middenveldkanaal"/>
    <d v="2013-08-14T15:45:00"/>
    <n v="6"/>
    <x v="5"/>
    <s v="Orthetrum cancellatum"/>
    <n v="1"/>
    <x v="0"/>
    <x v="3"/>
    <n v="8"/>
    <x v="2"/>
  </r>
  <r>
    <x v="7"/>
    <s v="AWD-Middenveldkanaal"/>
    <d v="2014-05-16T12:45:00"/>
    <n v="1"/>
    <x v="3"/>
    <s v="Enallagma cyathigerum"/>
    <n v="2"/>
    <x v="0"/>
    <x v="4"/>
    <n v="5"/>
    <x v="1"/>
  </r>
  <r>
    <x v="7"/>
    <s v="AWD-Middenveldkanaal"/>
    <d v="2014-05-16T12:45:00"/>
    <n v="1"/>
    <x v="10"/>
    <s v="Libellula quadrimaculata"/>
    <n v="2"/>
    <x v="0"/>
    <x v="4"/>
    <n v="5"/>
    <x v="2"/>
  </r>
  <r>
    <x v="7"/>
    <s v="AWD-Middenveldkanaal"/>
    <d v="2014-05-16T12:45:00"/>
    <n v="2"/>
    <x v="3"/>
    <s v="Enallagma cyathigerum"/>
    <n v="2"/>
    <x v="0"/>
    <x v="4"/>
    <n v="5"/>
    <x v="1"/>
  </r>
  <r>
    <x v="7"/>
    <s v="AWD-Middenveldkanaal"/>
    <d v="2014-06-01T12:00:00"/>
    <n v="1"/>
    <x v="3"/>
    <s v="Enallagma cyathigerum"/>
    <n v="4"/>
    <x v="0"/>
    <x v="4"/>
    <n v="6"/>
    <x v="1"/>
  </r>
  <r>
    <x v="7"/>
    <s v="AWD-Middenveldkanaal"/>
    <d v="2014-06-01T12:00:00"/>
    <n v="1"/>
    <x v="10"/>
    <s v="Libellula quadrimaculata"/>
    <n v="3"/>
    <x v="0"/>
    <x v="4"/>
    <n v="6"/>
    <x v="2"/>
  </r>
  <r>
    <x v="7"/>
    <s v="AWD-Middenveldkanaal"/>
    <d v="2014-06-01T12:00:00"/>
    <n v="2"/>
    <x v="3"/>
    <s v="Enallagma cyathigerum"/>
    <n v="7"/>
    <x v="0"/>
    <x v="4"/>
    <n v="6"/>
    <x v="1"/>
  </r>
  <r>
    <x v="7"/>
    <s v="AWD-Middenveldkanaal"/>
    <d v="2014-06-01T12:00:00"/>
    <n v="4"/>
    <x v="9"/>
    <s v="Anax imperator"/>
    <n v="1"/>
    <x v="0"/>
    <x v="4"/>
    <n v="6"/>
    <x v="3"/>
  </r>
  <r>
    <x v="7"/>
    <s v="AWD-Middenveldkanaal"/>
    <d v="2014-06-01T12:00:00"/>
    <n v="4"/>
    <x v="5"/>
    <s v="Orthetrum cancellatum"/>
    <n v="1"/>
    <x v="0"/>
    <x v="4"/>
    <n v="6"/>
    <x v="2"/>
  </r>
  <r>
    <x v="7"/>
    <s v="AWD-Middenveldkanaal"/>
    <d v="2014-06-01T12:00:00"/>
    <n v="5"/>
    <x v="10"/>
    <s v="Libellula quadrimaculata"/>
    <n v="1"/>
    <x v="0"/>
    <x v="4"/>
    <n v="6"/>
    <x v="2"/>
  </r>
  <r>
    <x v="7"/>
    <s v="AWD-Middenveldkanaal"/>
    <d v="2014-06-23T11:25:00"/>
    <n v="1"/>
    <x v="1"/>
    <s v="Ischnura elegans"/>
    <n v="3"/>
    <x v="0"/>
    <x v="4"/>
    <n v="6"/>
    <x v="1"/>
  </r>
  <r>
    <x v="7"/>
    <s v="AWD-Middenveldkanaal"/>
    <d v="2014-06-23T11:25:00"/>
    <n v="1"/>
    <x v="3"/>
    <s v="Enallagma cyathigerum"/>
    <n v="2"/>
    <x v="0"/>
    <x v="4"/>
    <n v="6"/>
    <x v="1"/>
  </r>
  <r>
    <x v="7"/>
    <s v="AWD-Middenveldkanaal"/>
    <d v="2014-06-23T11:25:00"/>
    <n v="1"/>
    <x v="5"/>
    <s v="Orthetrum cancellatum"/>
    <n v="2"/>
    <x v="0"/>
    <x v="4"/>
    <n v="6"/>
    <x v="2"/>
  </r>
  <r>
    <x v="7"/>
    <s v="AWD-Middenveldkanaal"/>
    <d v="2014-06-23T11:25:00"/>
    <n v="2"/>
    <x v="1"/>
    <s v="Ischnura elegans"/>
    <n v="3"/>
    <x v="0"/>
    <x v="4"/>
    <n v="6"/>
    <x v="1"/>
  </r>
  <r>
    <x v="7"/>
    <s v="AWD-Middenveldkanaal"/>
    <d v="2014-06-23T11:25:00"/>
    <n v="2"/>
    <x v="3"/>
    <s v="Enallagma cyathigerum"/>
    <n v="2"/>
    <x v="0"/>
    <x v="4"/>
    <n v="6"/>
    <x v="1"/>
  </r>
  <r>
    <x v="7"/>
    <s v="AWD-Middenveldkanaal"/>
    <d v="2014-06-23T11:25:00"/>
    <n v="4"/>
    <x v="5"/>
    <s v="Orthetrum cancellatum"/>
    <n v="1"/>
    <x v="0"/>
    <x v="4"/>
    <n v="6"/>
    <x v="2"/>
  </r>
  <r>
    <x v="7"/>
    <s v="AWD-Middenveldkanaal"/>
    <d v="2014-06-23T11:25:00"/>
    <n v="5"/>
    <x v="10"/>
    <s v="Libellula quadrimaculata"/>
    <n v="1"/>
    <x v="0"/>
    <x v="4"/>
    <n v="6"/>
    <x v="2"/>
  </r>
  <r>
    <x v="7"/>
    <s v="AWD-Middenveldkanaal"/>
    <d v="2014-06-23T11:25:00"/>
    <n v="5"/>
    <x v="5"/>
    <s v="Orthetrum cancellatum"/>
    <n v="1"/>
    <x v="0"/>
    <x v="4"/>
    <n v="6"/>
    <x v="2"/>
  </r>
  <r>
    <x v="7"/>
    <s v="AWD-Middenveldkanaal"/>
    <d v="2014-06-23T11:25:00"/>
    <n v="6"/>
    <x v="9"/>
    <s v="Anax imperator"/>
    <n v="1"/>
    <x v="0"/>
    <x v="4"/>
    <n v="6"/>
    <x v="3"/>
  </r>
  <r>
    <x v="7"/>
    <s v="AWD-Middenveldkanaal"/>
    <d v="2014-06-23T11:25:00"/>
    <n v="6"/>
    <x v="5"/>
    <s v="Orthetrum cancellatum"/>
    <n v="1"/>
    <x v="0"/>
    <x v="4"/>
    <n v="6"/>
    <x v="2"/>
  </r>
  <r>
    <x v="7"/>
    <s v="AWD-Middenveldkanaal"/>
    <d v="2014-07-10T14:15:00"/>
    <n v="1"/>
    <x v="3"/>
    <s v="Enallagma cyathigerum"/>
    <n v="5"/>
    <x v="0"/>
    <x v="4"/>
    <n v="7"/>
    <x v="1"/>
  </r>
  <r>
    <x v="7"/>
    <s v="AWD-Middenveldkanaal"/>
    <d v="2014-07-10T14:15:00"/>
    <n v="2"/>
    <x v="3"/>
    <s v="Enallagma cyathigerum"/>
    <n v="9"/>
    <x v="0"/>
    <x v="4"/>
    <n v="7"/>
    <x v="1"/>
  </r>
  <r>
    <x v="7"/>
    <s v="AWD-Middenveldkanaal"/>
    <d v="2014-07-10T14:15:00"/>
    <n v="2"/>
    <x v="9"/>
    <s v="Anax imperator"/>
    <n v="1"/>
    <x v="0"/>
    <x v="4"/>
    <n v="7"/>
    <x v="3"/>
  </r>
  <r>
    <x v="7"/>
    <s v="AWD-Middenveldkanaal"/>
    <d v="2014-07-10T14:15:00"/>
    <n v="2"/>
    <x v="5"/>
    <s v="Orthetrum cancellatum"/>
    <n v="2"/>
    <x v="0"/>
    <x v="4"/>
    <n v="7"/>
    <x v="2"/>
  </r>
  <r>
    <x v="7"/>
    <s v="AWD-Middenveldkanaal"/>
    <d v="2014-07-10T14:15:00"/>
    <n v="4"/>
    <x v="9"/>
    <s v="Anax imperator"/>
    <n v="3"/>
    <x v="0"/>
    <x v="4"/>
    <n v="7"/>
    <x v="3"/>
  </r>
  <r>
    <x v="7"/>
    <s v="AWD-Middenveldkanaal"/>
    <d v="2014-07-10T14:15:00"/>
    <n v="4"/>
    <x v="5"/>
    <s v="Orthetrum cancellatum"/>
    <n v="3"/>
    <x v="0"/>
    <x v="4"/>
    <n v="7"/>
    <x v="2"/>
  </r>
  <r>
    <x v="7"/>
    <s v="AWD-Middenveldkanaal"/>
    <d v="2014-07-10T14:15:00"/>
    <n v="6"/>
    <x v="9"/>
    <s v="Anax imperator"/>
    <n v="2"/>
    <x v="0"/>
    <x v="4"/>
    <n v="7"/>
    <x v="3"/>
  </r>
  <r>
    <x v="7"/>
    <s v="AWD-Middenveldkanaal"/>
    <d v="2014-07-10T14:15:00"/>
    <n v="6"/>
    <x v="5"/>
    <s v="Orthetrum cancellatum"/>
    <n v="2"/>
    <x v="0"/>
    <x v="4"/>
    <n v="7"/>
    <x v="2"/>
  </r>
  <r>
    <x v="7"/>
    <s v="AWD-Middenveldkanaal"/>
    <d v="2014-07-10T14:15:00"/>
    <n v="6"/>
    <x v="20"/>
    <s v="Anax parthenope"/>
    <n v="2"/>
    <x v="0"/>
    <x v="4"/>
    <n v="7"/>
    <x v="3"/>
  </r>
  <r>
    <x v="7"/>
    <s v="AWD-Middenveldkanaal"/>
    <d v="2014-07-16T14:15:00"/>
    <n v="1"/>
    <x v="3"/>
    <s v="Enallagma cyathigerum"/>
    <n v="12"/>
    <x v="0"/>
    <x v="4"/>
    <n v="7"/>
    <x v="1"/>
  </r>
  <r>
    <x v="7"/>
    <s v="AWD-Middenveldkanaal"/>
    <d v="2014-07-16T14:15:00"/>
    <n v="1"/>
    <x v="5"/>
    <s v="Orthetrum cancellatum"/>
    <n v="3"/>
    <x v="0"/>
    <x v="4"/>
    <n v="7"/>
    <x v="2"/>
  </r>
  <r>
    <x v="7"/>
    <s v="AWD-Middenveldkanaal"/>
    <d v="2014-07-16T14:15:00"/>
    <n v="2"/>
    <x v="1"/>
    <s v="Ischnura elegans"/>
    <n v="3"/>
    <x v="0"/>
    <x v="4"/>
    <n v="7"/>
    <x v="1"/>
  </r>
  <r>
    <x v="7"/>
    <s v="AWD-Middenveldkanaal"/>
    <d v="2014-07-16T14:15:00"/>
    <n v="2"/>
    <x v="3"/>
    <s v="Enallagma cyathigerum"/>
    <n v="9"/>
    <x v="0"/>
    <x v="4"/>
    <n v="7"/>
    <x v="1"/>
  </r>
  <r>
    <x v="7"/>
    <s v="AWD-Middenveldkanaal"/>
    <d v="2014-07-16T14:15:00"/>
    <n v="2"/>
    <x v="5"/>
    <s v="Orthetrum cancellatum"/>
    <n v="3"/>
    <x v="0"/>
    <x v="4"/>
    <n v="7"/>
    <x v="2"/>
  </r>
  <r>
    <x v="7"/>
    <s v="AWD-Middenveldkanaal"/>
    <d v="2014-07-16T14:15:00"/>
    <n v="4"/>
    <x v="9"/>
    <s v="Anax imperator"/>
    <n v="1"/>
    <x v="0"/>
    <x v="4"/>
    <n v="7"/>
    <x v="3"/>
  </r>
  <r>
    <x v="7"/>
    <s v="AWD-Middenveldkanaal"/>
    <d v="2014-07-16T14:15:00"/>
    <n v="4"/>
    <x v="5"/>
    <s v="Orthetrum cancellatum"/>
    <n v="3"/>
    <x v="0"/>
    <x v="4"/>
    <n v="7"/>
    <x v="2"/>
  </r>
  <r>
    <x v="7"/>
    <s v="AWD-Middenveldkanaal"/>
    <d v="2014-07-16T14:15:00"/>
    <n v="5"/>
    <x v="9"/>
    <s v="Anax imperator"/>
    <n v="1"/>
    <x v="0"/>
    <x v="4"/>
    <n v="7"/>
    <x v="3"/>
  </r>
  <r>
    <x v="7"/>
    <s v="AWD-Middenveldkanaal"/>
    <d v="2014-07-16T14:15:00"/>
    <n v="6"/>
    <x v="5"/>
    <s v="Orthetrum cancellatum"/>
    <n v="1"/>
    <x v="0"/>
    <x v="4"/>
    <n v="7"/>
    <x v="2"/>
  </r>
  <r>
    <x v="7"/>
    <s v="AWD-Middenveldkanaal"/>
    <d v="2014-07-27T13:00:00"/>
    <n v="1"/>
    <x v="3"/>
    <s v="Enallagma cyathigerum"/>
    <n v="19"/>
    <x v="0"/>
    <x v="4"/>
    <n v="7"/>
    <x v="1"/>
  </r>
  <r>
    <x v="7"/>
    <s v="AWD-Middenveldkanaal"/>
    <d v="2014-07-27T13:00:00"/>
    <n v="1"/>
    <x v="5"/>
    <s v="Orthetrum cancellatum"/>
    <n v="1"/>
    <x v="0"/>
    <x v="4"/>
    <n v="7"/>
    <x v="2"/>
  </r>
  <r>
    <x v="7"/>
    <s v="AWD-Middenveldkanaal"/>
    <d v="2014-07-27T13:00:00"/>
    <n v="2"/>
    <x v="3"/>
    <s v="Enallagma cyathigerum"/>
    <n v="10"/>
    <x v="0"/>
    <x v="4"/>
    <n v="7"/>
    <x v="1"/>
  </r>
  <r>
    <x v="7"/>
    <s v="AWD-Middenveldkanaal"/>
    <d v="2014-07-27T13:00:00"/>
    <n v="2"/>
    <x v="9"/>
    <s v="Anax imperator"/>
    <n v="1"/>
    <x v="0"/>
    <x v="4"/>
    <n v="7"/>
    <x v="3"/>
  </r>
  <r>
    <x v="7"/>
    <s v="AWD-Middenveldkanaal"/>
    <d v="2014-07-27T13:00:00"/>
    <n v="2"/>
    <x v="5"/>
    <s v="Orthetrum cancellatum"/>
    <n v="2"/>
    <x v="0"/>
    <x v="4"/>
    <n v="7"/>
    <x v="2"/>
  </r>
  <r>
    <x v="7"/>
    <s v="AWD-Middenveldkanaal"/>
    <d v="2014-07-27T13:00:00"/>
    <n v="4"/>
    <x v="9"/>
    <s v="Anax imperator"/>
    <n v="2"/>
    <x v="0"/>
    <x v="4"/>
    <n v="7"/>
    <x v="3"/>
  </r>
  <r>
    <x v="7"/>
    <s v="AWD-Middenveldkanaal"/>
    <d v="2014-08-09T15:35:00"/>
    <n v="1"/>
    <x v="1"/>
    <s v="Ischnura elegans"/>
    <n v="8"/>
    <x v="0"/>
    <x v="4"/>
    <n v="8"/>
    <x v="1"/>
  </r>
  <r>
    <x v="7"/>
    <s v="AWD-Middenveldkanaal"/>
    <d v="2014-08-09T15:35:00"/>
    <n v="1"/>
    <x v="3"/>
    <s v="Enallagma cyathigerum"/>
    <n v="17"/>
    <x v="0"/>
    <x v="4"/>
    <n v="8"/>
    <x v="1"/>
  </r>
  <r>
    <x v="7"/>
    <s v="AWD-Middenveldkanaal"/>
    <d v="2014-08-09T15:35:00"/>
    <n v="1"/>
    <x v="14"/>
    <s v="Aeshna mixta"/>
    <n v="1"/>
    <x v="0"/>
    <x v="4"/>
    <n v="8"/>
    <x v="3"/>
  </r>
  <r>
    <x v="7"/>
    <s v="AWD-Middenveldkanaal"/>
    <d v="2014-08-09T15:35:00"/>
    <n v="1"/>
    <x v="12"/>
    <s v="Sympetrum striolatum"/>
    <n v="1"/>
    <x v="0"/>
    <x v="4"/>
    <n v="8"/>
    <x v="2"/>
  </r>
  <r>
    <x v="7"/>
    <s v="AWD-Middenveldkanaal"/>
    <d v="2014-08-09T15:35:00"/>
    <n v="2"/>
    <x v="1"/>
    <s v="Ischnura elegans"/>
    <n v="3"/>
    <x v="0"/>
    <x v="4"/>
    <n v="8"/>
    <x v="1"/>
  </r>
  <r>
    <x v="7"/>
    <s v="AWD-Middenveldkanaal"/>
    <d v="2014-08-09T15:35:00"/>
    <n v="2"/>
    <x v="3"/>
    <s v="Enallagma cyathigerum"/>
    <n v="21"/>
    <x v="0"/>
    <x v="4"/>
    <n v="8"/>
    <x v="1"/>
  </r>
  <r>
    <x v="7"/>
    <s v="AWD-Middenveldkanaal"/>
    <d v="2014-08-09T15:35:00"/>
    <n v="2"/>
    <x v="12"/>
    <s v="Sympetrum striolatum"/>
    <n v="2"/>
    <x v="0"/>
    <x v="4"/>
    <n v="8"/>
    <x v="2"/>
  </r>
  <r>
    <x v="7"/>
    <s v="AWD-Middenveldkanaal"/>
    <d v="2014-08-09T15:35:00"/>
    <n v="4"/>
    <x v="9"/>
    <s v="Anax imperator"/>
    <n v="1"/>
    <x v="0"/>
    <x v="4"/>
    <n v="8"/>
    <x v="3"/>
  </r>
  <r>
    <x v="7"/>
    <s v="AWD-Middenveldkanaal"/>
    <d v="2014-08-09T15:35:00"/>
    <n v="5"/>
    <x v="14"/>
    <s v="Aeshna mixta"/>
    <n v="2"/>
    <x v="0"/>
    <x v="4"/>
    <n v="8"/>
    <x v="3"/>
  </r>
  <r>
    <x v="7"/>
    <s v="AWD-Middenveldkanaal"/>
    <d v="2014-08-09T15:35:00"/>
    <n v="5"/>
    <x v="9"/>
    <s v="Anax imperator"/>
    <n v="1"/>
    <x v="0"/>
    <x v="4"/>
    <n v="8"/>
    <x v="3"/>
  </r>
  <r>
    <x v="7"/>
    <s v="AWD-Middenveldkanaal"/>
    <d v="2014-08-14T13:25:00"/>
    <n v="1"/>
    <x v="1"/>
    <s v="Ischnura elegans"/>
    <n v="2"/>
    <x v="0"/>
    <x v="4"/>
    <n v="8"/>
    <x v="1"/>
  </r>
  <r>
    <x v="7"/>
    <s v="AWD-Middenveldkanaal"/>
    <d v="2014-08-14T13:25:00"/>
    <n v="1"/>
    <x v="3"/>
    <s v="Enallagma cyathigerum"/>
    <n v="2"/>
    <x v="0"/>
    <x v="4"/>
    <n v="8"/>
    <x v="1"/>
  </r>
  <r>
    <x v="7"/>
    <s v="AWD-Middenveldkanaal"/>
    <d v="2014-08-14T13:25:00"/>
    <n v="2"/>
    <x v="3"/>
    <s v="Enallagma cyathigerum"/>
    <n v="1"/>
    <x v="0"/>
    <x v="4"/>
    <n v="8"/>
    <x v="1"/>
  </r>
  <r>
    <x v="7"/>
    <s v="AWD-Middenveldkanaal"/>
    <d v="2014-09-02T11:50:00"/>
    <n v="1"/>
    <x v="3"/>
    <s v="Enallagma cyathigerum"/>
    <n v="3"/>
    <x v="0"/>
    <x v="4"/>
    <n v="9"/>
    <x v="1"/>
  </r>
  <r>
    <x v="7"/>
    <s v="AWD-Middenveldkanaal"/>
    <d v="2014-09-02T11:50:00"/>
    <n v="1"/>
    <x v="12"/>
    <s v="Sympetrum striolatum"/>
    <n v="2"/>
    <x v="0"/>
    <x v="4"/>
    <n v="9"/>
    <x v="2"/>
  </r>
  <r>
    <x v="7"/>
    <s v="AWD-Middenveldkanaal"/>
    <d v="2014-09-18T14:00:00"/>
    <n v="1"/>
    <x v="3"/>
    <s v="Enallagma cyathigerum"/>
    <n v="1"/>
    <x v="0"/>
    <x v="4"/>
    <n v="9"/>
    <x v="1"/>
  </r>
  <r>
    <x v="7"/>
    <s v="AWD-Middenveldkanaal"/>
    <d v="2014-09-18T14:00:00"/>
    <n v="1"/>
    <x v="17"/>
    <s v="Sympetrum vulgatum"/>
    <n v="2"/>
    <x v="0"/>
    <x v="4"/>
    <n v="9"/>
    <x v="2"/>
  </r>
  <r>
    <x v="7"/>
    <s v="AWD-Middenveldkanaal"/>
    <d v="2014-09-18T14:00:00"/>
    <n v="2"/>
    <x v="12"/>
    <s v="Sympetrum striolatum"/>
    <n v="3"/>
    <x v="0"/>
    <x v="4"/>
    <n v="9"/>
    <x v="2"/>
  </r>
  <r>
    <x v="7"/>
    <s v="AWD-Middenveldkanaal"/>
    <d v="2015-06-04T14:20:00"/>
    <n v="1"/>
    <x v="1"/>
    <s v="Ischnura elegans"/>
    <n v="1"/>
    <x v="0"/>
    <x v="5"/>
    <n v="6"/>
    <x v="1"/>
  </r>
  <r>
    <x v="7"/>
    <s v="AWD-Middenveldkanaal"/>
    <d v="2015-06-04T14:20:00"/>
    <n v="1"/>
    <x v="3"/>
    <s v="Enallagma cyathigerum"/>
    <n v="3"/>
    <x v="0"/>
    <x v="5"/>
    <n v="6"/>
    <x v="1"/>
  </r>
  <r>
    <x v="7"/>
    <s v="AWD-Middenveldkanaal"/>
    <d v="2015-06-04T14:20:00"/>
    <n v="1"/>
    <x v="5"/>
    <s v="Orthetrum cancellatum"/>
    <n v="2"/>
    <x v="0"/>
    <x v="5"/>
    <n v="6"/>
    <x v="2"/>
  </r>
  <r>
    <x v="7"/>
    <s v="AWD-Middenveldkanaal"/>
    <d v="2015-06-04T14:20:00"/>
    <n v="2"/>
    <x v="3"/>
    <s v="Enallagma cyathigerum"/>
    <n v="8"/>
    <x v="0"/>
    <x v="5"/>
    <n v="6"/>
    <x v="1"/>
  </r>
  <r>
    <x v="7"/>
    <s v="AWD-Middenveldkanaal"/>
    <d v="2015-06-04T14:20:00"/>
    <n v="2"/>
    <x v="10"/>
    <s v="Libellula quadrimaculata"/>
    <n v="3"/>
    <x v="0"/>
    <x v="5"/>
    <n v="6"/>
    <x v="2"/>
  </r>
  <r>
    <x v="7"/>
    <s v="AWD-Middenveldkanaal"/>
    <d v="2015-06-04T14:20:00"/>
    <n v="2"/>
    <x v="5"/>
    <s v="Orthetrum cancellatum"/>
    <n v="1"/>
    <x v="0"/>
    <x v="5"/>
    <n v="6"/>
    <x v="2"/>
  </r>
  <r>
    <x v="7"/>
    <s v="AWD-Middenveldkanaal"/>
    <d v="2015-06-04T14:20:00"/>
    <n v="4"/>
    <x v="10"/>
    <s v="Libellula quadrimaculata"/>
    <n v="2"/>
    <x v="0"/>
    <x v="5"/>
    <n v="6"/>
    <x v="2"/>
  </r>
  <r>
    <x v="7"/>
    <s v="AWD-Middenveldkanaal"/>
    <d v="2015-06-04T14:20:00"/>
    <n v="4"/>
    <x v="5"/>
    <s v="Orthetrum cancellatum"/>
    <n v="2"/>
    <x v="0"/>
    <x v="5"/>
    <n v="6"/>
    <x v="2"/>
  </r>
  <r>
    <x v="7"/>
    <s v="AWD-Middenveldkanaal"/>
    <d v="2015-06-04T14:20:00"/>
    <n v="5"/>
    <x v="10"/>
    <s v="Libellula quadrimaculata"/>
    <n v="2"/>
    <x v="0"/>
    <x v="5"/>
    <n v="6"/>
    <x v="2"/>
  </r>
  <r>
    <x v="7"/>
    <s v="AWD-Middenveldkanaal"/>
    <d v="2015-06-04T14:20:00"/>
    <n v="5"/>
    <x v="5"/>
    <s v="Orthetrum cancellatum"/>
    <n v="3"/>
    <x v="0"/>
    <x v="5"/>
    <n v="6"/>
    <x v="2"/>
  </r>
  <r>
    <x v="7"/>
    <s v="AWD-Middenveldkanaal"/>
    <d v="2015-06-12T12:15:00"/>
    <n v="1"/>
    <x v="3"/>
    <s v="Enallagma cyathigerum"/>
    <n v="15"/>
    <x v="0"/>
    <x v="5"/>
    <n v="6"/>
    <x v="1"/>
  </r>
  <r>
    <x v="7"/>
    <s v="AWD-Middenveldkanaal"/>
    <d v="2015-06-12T12:15:00"/>
    <n v="1"/>
    <x v="5"/>
    <s v="Orthetrum cancellatum"/>
    <n v="8"/>
    <x v="0"/>
    <x v="5"/>
    <n v="6"/>
    <x v="2"/>
  </r>
  <r>
    <x v="7"/>
    <s v="AWD-Middenveldkanaal"/>
    <d v="2015-06-12T12:15:00"/>
    <n v="2"/>
    <x v="3"/>
    <s v="Enallagma cyathigerum"/>
    <n v="7"/>
    <x v="0"/>
    <x v="5"/>
    <n v="6"/>
    <x v="1"/>
  </r>
  <r>
    <x v="7"/>
    <s v="AWD-Middenveldkanaal"/>
    <d v="2015-06-12T12:15:00"/>
    <n v="2"/>
    <x v="5"/>
    <s v="Orthetrum cancellatum"/>
    <n v="6"/>
    <x v="0"/>
    <x v="5"/>
    <n v="6"/>
    <x v="2"/>
  </r>
  <r>
    <x v="7"/>
    <s v="AWD-Middenveldkanaal"/>
    <d v="2015-06-12T12:15:00"/>
    <n v="4"/>
    <x v="5"/>
    <s v="Orthetrum cancellatum"/>
    <n v="4"/>
    <x v="0"/>
    <x v="5"/>
    <n v="6"/>
    <x v="2"/>
  </r>
  <r>
    <x v="7"/>
    <s v="AWD-Middenveldkanaal"/>
    <d v="2015-06-12T12:15:00"/>
    <n v="5"/>
    <x v="9"/>
    <s v="Anax imperator"/>
    <n v="2"/>
    <x v="0"/>
    <x v="5"/>
    <n v="6"/>
    <x v="3"/>
  </r>
  <r>
    <x v="7"/>
    <s v="AWD-Middenveldkanaal"/>
    <d v="2015-06-12T12:15:00"/>
    <n v="5"/>
    <x v="5"/>
    <s v="Orthetrum cancellatum"/>
    <n v="5"/>
    <x v="0"/>
    <x v="5"/>
    <n v="6"/>
    <x v="2"/>
  </r>
  <r>
    <x v="7"/>
    <s v="AWD-Middenveldkanaal"/>
    <d v="2015-06-12T12:15:00"/>
    <n v="6"/>
    <x v="9"/>
    <s v="Anax imperator"/>
    <n v="1"/>
    <x v="0"/>
    <x v="5"/>
    <n v="6"/>
    <x v="3"/>
  </r>
  <r>
    <x v="7"/>
    <s v="AWD-Middenveldkanaal"/>
    <d v="2015-06-12T12:15:00"/>
    <n v="6"/>
    <x v="5"/>
    <s v="Orthetrum cancellatum"/>
    <n v="8"/>
    <x v="0"/>
    <x v="5"/>
    <n v="6"/>
    <x v="2"/>
  </r>
  <r>
    <x v="7"/>
    <s v="AWD-Middenveldkanaal"/>
    <d v="2015-06-30T12:45:00"/>
    <n v="1"/>
    <x v="1"/>
    <s v="Ischnura elegans"/>
    <n v="14"/>
    <x v="0"/>
    <x v="5"/>
    <n v="6"/>
    <x v="1"/>
  </r>
  <r>
    <x v="7"/>
    <s v="AWD-Middenveldkanaal"/>
    <d v="2015-06-30T12:45:00"/>
    <n v="1"/>
    <x v="3"/>
    <s v="Enallagma cyathigerum"/>
    <n v="9"/>
    <x v="0"/>
    <x v="5"/>
    <n v="6"/>
    <x v="1"/>
  </r>
  <r>
    <x v="7"/>
    <s v="AWD-Middenveldkanaal"/>
    <d v="2015-06-30T12:45:00"/>
    <n v="1"/>
    <x v="5"/>
    <s v="Orthetrum cancellatum"/>
    <n v="3"/>
    <x v="0"/>
    <x v="5"/>
    <n v="6"/>
    <x v="2"/>
  </r>
  <r>
    <x v="7"/>
    <s v="AWD-Middenveldkanaal"/>
    <d v="2015-06-30T12:45:00"/>
    <n v="2"/>
    <x v="3"/>
    <s v="Enallagma cyathigerum"/>
    <n v="5"/>
    <x v="0"/>
    <x v="5"/>
    <n v="6"/>
    <x v="1"/>
  </r>
  <r>
    <x v="7"/>
    <s v="AWD-Middenveldkanaal"/>
    <d v="2015-06-30T12:45:00"/>
    <n v="2"/>
    <x v="20"/>
    <s v="Anax parthenope"/>
    <n v="2"/>
    <x v="0"/>
    <x v="5"/>
    <n v="6"/>
    <x v="3"/>
  </r>
  <r>
    <x v="7"/>
    <s v="AWD-Middenveldkanaal"/>
    <d v="2015-06-30T12:45:00"/>
    <n v="2"/>
    <x v="5"/>
    <s v="Orthetrum cancellatum"/>
    <n v="5"/>
    <x v="0"/>
    <x v="5"/>
    <n v="6"/>
    <x v="2"/>
  </r>
  <r>
    <x v="7"/>
    <s v="AWD-Middenveldkanaal"/>
    <d v="2015-06-30T12:45:00"/>
    <n v="4"/>
    <x v="9"/>
    <s v="Anax imperator"/>
    <n v="1"/>
    <x v="0"/>
    <x v="5"/>
    <n v="6"/>
    <x v="3"/>
  </r>
  <r>
    <x v="7"/>
    <s v="AWD-Middenveldkanaal"/>
    <d v="2015-06-30T12:45:00"/>
    <n v="4"/>
    <x v="5"/>
    <s v="Orthetrum cancellatum"/>
    <n v="2"/>
    <x v="0"/>
    <x v="5"/>
    <n v="6"/>
    <x v="2"/>
  </r>
  <r>
    <x v="7"/>
    <s v="AWD-Middenveldkanaal"/>
    <d v="2015-06-30T12:45:00"/>
    <n v="5"/>
    <x v="9"/>
    <s v="Anax imperator"/>
    <n v="4"/>
    <x v="0"/>
    <x v="5"/>
    <n v="6"/>
    <x v="3"/>
  </r>
  <r>
    <x v="7"/>
    <s v="AWD-Middenveldkanaal"/>
    <d v="2015-06-30T12:45:00"/>
    <n v="5"/>
    <x v="20"/>
    <s v="Anax parthenope"/>
    <n v="2"/>
    <x v="0"/>
    <x v="5"/>
    <n v="6"/>
    <x v="3"/>
  </r>
  <r>
    <x v="7"/>
    <s v="AWD-Middenveldkanaal"/>
    <d v="2015-06-30T12:45:00"/>
    <n v="5"/>
    <x v="5"/>
    <s v="Orthetrum cancellatum"/>
    <n v="4"/>
    <x v="0"/>
    <x v="5"/>
    <n v="6"/>
    <x v="2"/>
  </r>
  <r>
    <x v="7"/>
    <s v="AWD-Middenveldkanaal"/>
    <d v="2015-06-30T12:45:00"/>
    <n v="6"/>
    <x v="5"/>
    <s v="Orthetrum cancellatum"/>
    <n v="7"/>
    <x v="0"/>
    <x v="5"/>
    <n v="6"/>
    <x v="2"/>
  </r>
  <r>
    <x v="7"/>
    <s v="AWD-Middenveldkanaal"/>
    <d v="2015-07-05T12:30:00"/>
    <n v="1"/>
    <x v="1"/>
    <s v="Ischnura elegans"/>
    <n v="4"/>
    <x v="0"/>
    <x v="5"/>
    <n v="7"/>
    <x v="1"/>
  </r>
  <r>
    <x v="7"/>
    <s v="AWD-Middenveldkanaal"/>
    <d v="2015-07-05T12:30:00"/>
    <n v="1"/>
    <x v="3"/>
    <s v="Enallagma cyathigerum"/>
    <n v="32"/>
    <x v="0"/>
    <x v="5"/>
    <n v="7"/>
    <x v="1"/>
  </r>
  <r>
    <x v="7"/>
    <s v="AWD-Middenveldkanaal"/>
    <d v="2015-07-05T12:30:00"/>
    <n v="1"/>
    <x v="5"/>
    <s v="Orthetrum cancellatum"/>
    <n v="3"/>
    <x v="0"/>
    <x v="5"/>
    <n v="7"/>
    <x v="2"/>
  </r>
  <r>
    <x v="7"/>
    <s v="AWD-Middenveldkanaal"/>
    <d v="2015-07-05T12:30:00"/>
    <n v="2"/>
    <x v="1"/>
    <s v="Ischnura elegans"/>
    <n v="2"/>
    <x v="0"/>
    <x v="5"/>
    <n v="7"/>
    <x v="1"/>
  </r>
  <r>
    <x v="7"/>
    <s v="AWD-Middenveldkanaal"/>
    <d v="2015-07-05T12:30:00"/>
    <n v="2"/>
    <x v="3"/>
    <s v="Enallagma cyathigerum"/>
    <n v="23"/>
    <x v="0"/>
    <x v="5"/>
    <n v="7"/>
    <x v="1"/>
  </r>
  <r>
    <x v="7"/>
    <s v="AWD-Middenveldkanaal"/>
    <d v="2015-07-05T12:30:00"/>
    <n v="2"/>
    <x v="5"/>
    <s v="Orthetrum cancellatum"/>
    <n v="3"/>
    <x v="0"/>
    <x v="5"/>
    <n v="7"/>
    <x v="2"/>
  </r>
  <r>
    <x v="7"/>
    <s v="AWD-Middenveldkanaal"/>
    <d v="2015-07-05T12:30:00"/>
    <n v="4"/>
    <x v="9"/>
    <s v="Anax imperator"/>
    <n v="2"/>
    <x v="0"/>
    <x v="5"/>
    <n v="7"/>
    <x v="3"/>
  </r>
  <r>
    <x v="7"/>
    <s v="AWD-Middenveldkanaal"/>
    <d v="2015-07-05T12:30:00"/>
    <n v="5"/>
    <x v="9"/>
    <s v="Anax imperator"/>
    <n v="3"/>
    <x v="0"/>
    <x v="5"/>
    <n v="7"/>
    <x v="3"/>
  </r>
  <r>
    <x v="7"/>
    <s v="AWD-Middenveldkanaal"/>
    <d v="2015-07-05T12:30:00"/>
    <n v="5"/>
    <x v="5"/>
    <s v="Orthetrum cancellatum"/>
    <n v="6"/>
    <x v="0"/>
    <x v="5"/>
    <n v="7"/>
    <x v="2"/>
  </r>
  <r>
    <x v="7"/>
    <s v="AWD-Middenveldkanaal"/>
    <d v="2015-07-05T12:30:00"/>
    <n v="6"/>
    <x v="9"/>
    <s v="Anax imperator"/>
    <n v="3"/>
    <x v="0"/>
    <x v="5"/>
    <n v="7"/>
    <x v="3"/>
  </r>
  <r>
    <x v="7"/>
    <s v="AWD-Middenveldkanaal"/>
    <d v="2015-07-05T12:30:00"/>
    <n v="6"/>
    <x v="5"/>
    <s v="Orthetrum cancellatum"/>
    <n v="8"/>
    <x v="0"/>
    <x v="5"/>
    <n v="7"/>
    <x v="2"/>
  </r>
  <r>
    <x v="7"/>
    <s v="AWD-Middenveldkanaal"/>
    <d v="2015-07-11T12:15:00"/>
    <n v="1"/>
    <x v="3"/>
    <s v="Enallagma cyathigerum"/>
    <n v="9"/>
    <x v="0"/>
    <x v="5"/>
    <n v="7"/>
    <x v="1"/>
  </r>
  <r>
    <x v="7"/>
    <s v="AWD-Middenveldkanaal"/>
    <d v="2015-07-11T12:15:00"/>
    <n v="2"/>
    <x v="3"/>
    <s v="Enallagma cyathigerum"/>
    <n v="4"/>
    <x v="0"/>
    <x v="5"/>
    <n v="7"/>
    <x v="1"/>
  </r>
  <r>
    <x v="7"/>
    <s v="AWD-Middenveldkanaal"/>
    <d v="2015-07-11T12:15:00"/>
    <n v="4"/>
    <x v="5"/>
    <s v="Orthetrum cancellatum"/>
    <n v="2"/>
    <x v="0"/>
    <x v="5"/>
    <n v="7"/>
    <x v="2"/>
  </r>
  <r>
    <x v="7"/>
    <s v="AWD-Middenveldkanaal"/>
    <d v="2015-07-11T12:15:00"/>
    <n v="5"/>
    <x v="9"/>
    <s v="Anax imperator"/>
    <n v="1"/>
    <x v="0"/>
    <x v="5"/>
    <n v="7"/>
    <x v="3"/>
  </r>
  <r>
    <x v="7"/>
    <s v="AWD-Middenveldkanaal"/>
    <d v="2015-07-11T12:15:00"/>
    <n v="5"/>
    <x v="5"/>
    <s v="Orthetrum cancellatum"/>
    <n v="1"/>
    <x v="0"/>
    <x v="5"/>
    <n v="7"/>
    <x v="2"/>
  </r>
  <r>
    <x v="7"/>
    <s v="AWD-Middenveldkanaal"/>
    <d v="2015-07-30T12:30:00"/>
    <n v="1"/>
    <x v="3"/>
    <s v="Enallagma cyathigerum"/>
    <n v="9"/>
    <x v="0"/>
    <x v="5"/>
    <n v="7"/>
    <x v="1"/>
  </r>
  <r>
    <x v="7"/>
    <s v="AWD-Middenveldkanaal"/>
    <d v="2015-07-30T12:30:00"/>
    <n v="1"/>
    <x v="9"/>
    <s v="Anax imperator"/>
    <n v="1"/>
    <x v="0"/>
    <x v="5"/>
    <n v="7"/>
    <x v="3"/>
  </r>
  <r>
    <x v="7"/>
    <s v="AWD-Middenveldkanaal"/>
    <d v="2015-07-30T12:30:00"/>
    <n v="1"/>
    <x v="17"/>
    <s v="Sympetrum vulgatum"/>
    <n v="2"/>
    <x v="0"/>
    <x v="5"/>
    <n v="7"/>
    <x v="2"/>
  </r>
  <r>
    <x v="7"/>
    <s v="AWD-Middenveldkanaal"/>
    <d v="2015-07-30T12:30:00"/>
    <n v="2"/>
    <x v="3"/>
    <s v="Enallagma cyathigerum"/>
    <n v="3"/>
    <x v="0"/>
    <x v="5"/>
    <n v="7"/>
    <x v="1"/>
  </r>
  <r>
    <x v="7"/>
    <s v="AWD-Middenveldkanaal"/>
    <d v="2015-08-31T11:20:00"/>
    <n v="1"/>
    <x v="1"/>
    <s v="Ischnura elegans"/>
    <n v="1"/>
    <x v="0"/>
    <x v="5"/>
    <n v="8"/>
    <x v="1"/>
  </r>
  <r>
    <x v="7"/>
    <s v="AWD-Middenveldkanaal"/>
    <d v="2015-08-31T11:20:00"/>
    <n v="1"/>
    <x v="3"/>
    <s v="Enallagma cyathigerum"/>
    <n v="10"/>
    <x v="0"/>
    <x v="5"/>
    <n v="8"/>
    <x v="1"/>
  </r>
  <r>
    <x v="7"/>
    <s v="AWD-Middenveldkanaal"/>
    <d v="2015-08-31T11:20:00"/>
    <n v="1"/>
    <x v="17"/>
    <s v="Sympetrum vulgatum"/>
    <n v="2"/>
    <x v="0"/>
    <x v="5"/>
    <n v="8"/>
    <x v="2"/>
  </r>
  <r>
    <x v="7"/>
    <s v="AWD-Middenveldkanaal"/>
    <d v="2015-08-31T11:20:00"/>
    <n v="2"/>
    <x v="3"/>
    <s v="Enallagma cyathigerum"/>
    <n v="12"/>
    <x v="0"/>
    <x v="5"/>
    <n v="8"/>
    <x v="1"/>
  </r>
  <r>
    <x v="7"/>
    <s v="AWD-Middenveldkanaal"/>
    <d v="2015-09-25T13:25:00"/>
    <n v="1"/>
    <x v="12"/>
    <s v="Sympetrum striolatum"/>
    <n v="6"/>
    <x v="0"/>
    <x v="5"/>
    <n v="9"/>
    <x v="2"/>
  </r>
  <r>
    <x v="7"/>
    <s v="AWD-Middenveldkanaal"/>
    <d v="2016-05-26T13:25:00"/>
    <n v="2"/>
    <x v="3"/>
    <s v="Enallagma cyathigerum"/>
    <n v="3"/>
    <x v="0"/>
    <x v="6"/>
    <n v="5"/>
    <x v="1"/>
  </r>
  <r>
    <x v="7"/>
    <s v="AWD-Middenveldkanaal"/>
    <d v="2016-06-07T11:10:00"/>
    <n v="1"/>
    <x v="3"/>
    <s v="Enallagma cyathigerum"/>
    <n v="13"/>
    <x v="0"/>
    <x v="6"/>
    <n v="6"/>
    <x v="1"/>
  </r>
  <r>
    <x v="7"/>
    <s v="AWD-Middenveldkanaal"/>
    <d v="2016-06-07T11:10:00"/>
    <n v="2"/>
    <x v="3"/>
    <s v="Enallagma cyathigerum"/>
    <n v="15"/>
    <x v="0"/>
    <x v="6"/>
    <n v="6"/>
    <x v="1"/>
  </r>
  <r>
    <x v="7"/>
    <s v="AWD-Middenveldkanaal"/>
    <d v="2016-06-07T11:10:00"/>
    <n v="4"/>
    <x v="5"/>
    <s v="Orthetrum cancellatum"/>
    <n v="4"/>
    <x v="0"/>
    <x v="6"/>
    <n v="6"/>
    <x v="2"/>
  </r>
  <r>
    <x v="7"/>
    <s v="AWD-Middenveldkanaal"/>
    <d v="2016-06-07T11:10:00"/>
    <n v="5"/>
    <x v="10"/>
    <s v="Libellula quadrimaculata"/>
    <n v="1"/>
    <x v="0"/>
    <x v="6"/>
    <n v="6"/>
    <x v="2"/>
  </r>
  <r>
    <x v="7"/>
    <s v="AWD-Middenveldkanaal"/>
    <d v="2016-06-07T11:10:00"/>
    <n v="5"/>
    <x v="5"/>
    <s v="Orthetrum cancellatum"/>
    <n v="2"/>
    <x v="0"/>
    <x v="6"/>
    <n v="6"/>
    <x v="2"/>
  </r>
  <r>
    <x v="7"/>
    <s v="AWD-Middenveldkanaal"/>
    <d v="2016-06-07T11:10:00"/>
    <n v="6"/>
    <x v="5"/>
    <s v="Orthetrum cancellatum"/>
    <n v="3"/>
    <x v="0"/>
    <x v="6"/>
    <n v="6"/>
    <x v="2"/>
  </r>
  <r>
    <x v="7"/>
    <s v="AWD-Middenveldkanaal"/>
    <d v="2016-06-20T14:10:00"/>
    <n v="1"/>
    <x v="3"/>
    <s v="Enallagma cyathigerum"/>
    <n v="3"/>
    <x v="0"/>
    <x v="6"/>
    <n v="6"/>
    <x v="1"/>
  </r>
  <r>
    <x v="7"/>
    <s v="AWD-Middenveldkanaal"/>
    <d v="2016-06-20T14:10:00"/>
    <n v="1"/>
    <x v="5"/>
    <s v="Orthetrum cancellatum"/>
    <n v="3"/>
    <x v="0"/>
    <x v="6"/>
    <n v="6"/>
    <x v="2"/>
  </r>
  <r>
    <x v="7"/>
    <s v="AWD-Middenveldkanaal"/>
    <d v="2016-06-20T14:10:00"/>
    <n v="2"/>
    <x v="3"/>
    <s v="Enallagma cyathigerum"/>
    <n v="1"/>
    <x v="0"/>
    <x v="6"/>
    <n v="6"/>
    <x v="1"/>
  </r>
  <r>
    <x v="7"/>
    <s v="AWD-Middenveldkanaal"/>
    <d v="2016-06-20T14:10:00"/>
    <n v="2"/>
    <x v="5"/>
    <s v="Orthetrum cancellatum"/>
    <n v="5"/>
    <x v="0"/>
    <x v="6"/>
    <n v="6"/>
    <x v="2"/>
  </r>
  <r>
    <x v="7"/>
    <s v="AWD-Middenveldkanaal"/>
    <d v="2016-06-20T14:10:00"/>
    <n v="4"/>
    <x v="9"/>
    <s v="Anax imperator"/>
    <n v="1"/>
    <x v="0"/>
    <x v="6"/>
    <n v="6"/>
    <x v="3"/>
  </r>
  <r>
    <x v="7"/>
    <s v="AWD-Middenveldkanaal"/>
    <d v="2016-06-20T14:10:00"/>
    <n v="4"/>
    <x v="5"/>
    <s v="Orthetrum cancellatum"/>
    <n v="8"/>
    <x v="0"/>
    <x v="6"/>
    <n v="6"/>
    <x v="2"/>
  </r>
  <r>
    <x v="7"/>
    <s v="AWD-Middenveldkanaal"/>
    <d v="2016-06-20T14:10:00"/>
    <n v="5"/>
    <x v="10"/>
    <s v="Libellula quadrimaculata"/>
    <n v="1"/>
    <x v="0"/>
    <x v="6"/>
    <n v="6"/>
    <x v="2"/>
  </r>
  <r>
    <x v="7"/>
    <s v="AWD-Middenveldkanaal"/>
    <d v="2016-06-20T14:10:00"/>
    <n v="5"/>
    <x v="5"/>
    <s v="Orthetrum cancellatum"/>
    <n v="10"/>
    <x v="0"/>
    <x v="6"/>
    <n v="6"/>
    <x v="2"/>
  </r>
  <r>
    <x v="7"/>
    <s v="AWD-Middenveldkanaal"/>
    <d v="2016-06-20T14:10:00"/>
    <n v="6"/>
    <x v="9"/>
    <s v="Anax imperator"/>
    <n v="1"/>
    <x v="0"/>
    <x v="6"/>
    <n v="6"/>
    <x v="3"/>
  </r>
  <r>
    <x v="7"/>
    <s v="AWD-Middenveldkanaal"/>
    <d v="2016-06-20T14:10:00"/>
    <n v="6"/>
    <x v="10"/>
    <s v="Libellula quadrimaculata"/>
    <n v="10"/>
    <x v="0"/>
    <x v="6"/>
    <n v="6"/>
    <x v="2"/>
  </r>
  <r>
    <x v="7"/>
    <s v="AWD-Middenveldkanaal"/>
    <d v="2016-06-20T14:10:00"/>
    <n v="6"/>
    <x v="5"/>
    <s v="Orthetrum cancellatum"/>
    <n v="11"/>
    <x v="0"/>
    <x v="6"/>
    <n v="6"/>
    <x v="2"/>
  </r>
  <r>
    <x v="7"/>
    <s v="AWD-Middenveldkanaal"/>
    <d v="2016-06-28T11:20:00"/>
    <n v="1"/>
    <x v="3"/>
    <s v="Enallagma cyathigerum"/>
    <n v="93"/>
    <x v="0"/>
    <x v="6"/>
    <n v="6"/>
    <x v="1"/>
  </r>
  <r>
    <x v="7"/>
    <s v="AWD-Middenveldkanaal"/>
    <d v="2016-06-28T11:20:00"/>
    <n v="2"/>
    <x v="3"/>
    <s v="Enallagma cyathigerum"/>
    <n v="76"/>
    <x v="0"/>
    <x v="6"/>
    <n v="6"/>
    <x v="1"/>
  </r>
  <r>
    <x v="7"/>
    <s v="AWD-Middenveldkanaal"/>
    <d v="2016-06-28T11:20:00"/>
    <n v="2"/>
    <x v="10"/>
    <s v="Libellula quadrimaculata"/>
    <n v="1"/>
    <x v="0"/>
    <x v="6"/>
    <n v="6"/>
    <x v="2"/>
  </r>
  <r>
    <x v="7"/>
    <s v="AWD-Middenveldkanaal"/>
    <d v="2016-06-28T11:20:00"/>
    <n v="6"/>
    <x v="9"/>
    <s v="Anax imperator"/>
    <n v="1"/>
    <x v="0"/>
    <x v="6"/>
    <n v="6"/>
    <x v="3"/>
  </r>
  <r>
    <x v="7"/>
    <s v="AWD-Middenveldkanaal"/>
    <d v="2016-06-28T11:20:00"/>
    <n v="6"/>
    <x v="10"/>
    <s v="Libellula quadrimaculata"/>
    <n v="1"/>
    <x v="0"/>
    <x v="6"/>
    <n v="6"/>
    <x v="2"/>
  </r>
  <r>
    <x v="7"/>
    <s v="AWD-Middenveldkanaal"/>
    <d v="2016-06-28T11:20:00"/>
    <n v="6"/>
    <x v="5"/>
    <s v="Orthetrum cancellatum"/>
    <n v="1"/>
    <x v="0"/>
    <x v="6"/>
    <n v="6"/>
    <x v="2"/>
  </r>
  <r>
    <x v="7"/>
    <s v="AWD-Middenveldkanaal"/>
    <d v="2016-07-15T13:20:00"/>
    <n v="1"/>
    <x v="3"/>
    <s v="Enallagma cyathigerum"/>
    <n v="11"/>
    <x v="0"/>
    <x v="6"/>
    <n v="7"/>
    <x v="1"/>
  </r>
  <r>
    <x v="7"/>
    <s v="AWD-Middenveldkanaal"/>
    <d v="2016-07-15T13:20:00"/>
    <n v="2"/>
    <x v="3"/>
    <s v="Enallagma cyathigerum"/>
    <n v="6"/>
    <x v="0"/>
    <x v="6"/>
    <n v="7"/>
    <x v="1"/>
  </r>
  <r>
    <x v="7"/>
    <s v="AWD-Middenveldkanaal"/>
    <d v="2016-07-15T13:20:00"/>
    <n v="2"/>
    <x v="9"/>
    <s v="Anax imperator"/>
    <n v="1"/>
    <x v="0"/>
    <x v="6"/>
    <n v="7"/>
    <x v="3"/>
  </r>
  <r>
    <x v="7"/>
    <s v="AWD-Middenveldkanaal"/>
    <d v="2016-07-15T13:20:00"/>
    <n v="2"/>
    <x v="5"/>
    <s v="Orthetrum cancellatum"/>
    <n v="4"/>
    <x v="0"/>
    <x v="6"/>
    <n v="7"/>
    <x v="2"/>
  </r>
  <r>
    <x v="7"/>
    <s v="AWD-Middenveldkanaal"/>
    <d v="2016-07-15T13:20:00"/>
    <n v="4"/>
    <x v="9"/>
    <s v="Anax imperator"/>
    <n v="1"/>
    <x v="0"/>
    <x v="6"/>
    <n v="7"/>
    <x v="3"/>
  </r>
  <r>
    <x v="7"/>
    <s v="AWD-Middenveldkanaal"/>
    <d v="2016-07-15T13:20:00"/>
    <n v="6"/>
    <x v="5"/>
    <s v="Orthetrum cancellatum"/>
    <n v="1"/>
    <x v="0"/>
    <x v="6"/>
    <n v="7"/>
    <x v="2"/>
  </r>
  <r>
    <x v="7"/>
    <s v="AWD-Middenveldkanaal"/>
    <d v="2016-07-19T13:05:00"/>
    <n v="1"/>
    <x v="3"/>
    <s v="Enallagma cyathigerum"/>
    <n v="30"/>
    <x v="0"/>
    <x v="6"/>
    <n v="7"/>
    <x v="1"/>
  </r>
  <r>
    <x v="7"/>
    <s v="AWD-Middenveldkanaal"/>
    <d v="2016-07-19T13:05:00"/>
    <n v="1"/>
    <x v="5"/>
    <s v="Orthetrum cancellatum"/>
    <n v="4"/>
    <x v="0"/>
    <x v="6"/>
    <n v="7"/>
    <x v="2"/>
  </r>
  <r>
    <x v="7"/>
    <s v="AWD-Middenveldkanaal"/>
    <d v="2016-07-19T13:05:00"/>
    <n v="1"/>
    <x v="17"/>
    <s v="Sympetrum vulgatum"/>
    <n v="1"/>
    <x v="0"/>
    <x v="6"/>
    <n v="7"/>
    <x v="2"/>
  </r>
  <r>
    <x v="7"/>
    <s v="AWD-Middenveldkanaal"/>
    <d v="2016-07-19T13:05:00"/>
    <n v="2"/>
    <x v="1"/>
    <s v="Ischnura elegans"/>
    <n v="4"/>
    <x v="0"/>
    <x v="6"/>
    <n v="7"/>
    <x v="1"/>
  </r>
  <r>
    <x v="7"/>
    <s v="AWD-Middenveldkanaal"/>
    <d v="2016-07-19T13:05:00"/>
    <n v="2"/>
    <x v="3"/>
    <s v="Enallagma cyathigerum"/>
    <n v="38"/>
    <x v="0"/>
    <x v="6"/>
    <n v="7"/>
    <x v="1"/>
  </r>
  <r>
    <x v="7"/>
    <s v="AWD-Middenveldkanaal"/>
    <d v="2016-07-19T13:05:00"/>
    <n v="2"/>
    <x v="5"/>
    <s v="Orthetrum cancellatum"/>
    <n v="11"/>
    <x v="0"/>
    <x v="6"/>
    <n v="7"/>
    <x v="2"/>
  </r>
  <r>
    <x v="7"/>
    <s v="AWD-Middenveldkanaal"/>
    <d v="2016-07-19T13:05:00"/>
    <n v="4"/>
    <x v="9"/>
    <s v="Anax imperator"/>
    <n v="1"/>
    <x v="0"/>
    <x v="6"/>
    <n v="7"/>
    <x v="3"/>
  </r>
  <r>
    <x v="7"/>
    <s v="AWD-Middenveldkanaal"/>
    <d v="2016-07-19T13:05:00"/>
    <n v="4"/>
    <x v="5"/>
    <s v="Orthetrum cancellatum"/>
    <n v="1"/>
    <x v="0"/>
    <x v="6"/>
    <n v="7"/>
    <x v="2"/>
  </r>
  <r>
    <x v="7"/>
    <s v="AWD-Middenveldkanaal"/>
    <d v="2016-07-19T13:05:00"/>
    <n v="5"/>
    <x v="5"/>
    <s v="Orthetrum cancellatum"/>
    <n v="6"/>
    <x v="0"/>
    <x v="6"/>
    <n v="7"/>
    <x v="2"/>
  </r>
  <r>
    <x v="7"/>
    <s v="AWD-Middenveldkanaal"/>
    <d v="2016-07-19T13:05:00"/>
    <n v="6"/>
    <x v="5"/>
    <s v="Orthetrum cancellatum"/>
    <n v="3"/>
    <x v="0"/>
    <x v="6"/>
    <n v="7"/>
    <x v="2"/>
  </r>
  <r>
    <x v="7"/>
    <s v="AWD-Middenveldkanaal"/>
    <d v="2016-08-10T15:00:00"/>
    <n v="2"/>
    <x v="3"/>
    <s v="Enallagma cyathigerum"/>
    <n v="3"/>
    <x v="0"/>
    <x v="6"/>
    <n v="8"/>
    <x v="1"/>
  </r>
  <r>
    <x v="7"/>
    <s v="AWD-Middenveldkanaal"/>
    <d v="2016-08-16T11:50:00"/>
    <n v="1"/>
    <x v="11"/>
    <s v="Lestes sponsa"/>
    <n v="1"/>
    <x v="0"/>
    <x v="6"/>
    <n v="8"/>
    <x v="0"/>
  </r>
  <r>
    <x v="7"/>
    <s v="AWD-Middenveldkanaal"/>
    <d v="2016-08-16T11:50:00"/>
    <n v="1"/>
    <x v="3"/>
    <s v="Enallagma cyathigerum"/>
    <n v="34"/>
    <x v="0"/>
    <x v="6"/>
    <n v="8"/>
    <x v="1"/>
  </r>
  <r>
    <x v="7"/>
    <s v="AWD-Middenveldkanaal"/>
    <d v="2016-08-16T11:50:00"/>
    <n v="1"/>
    <x v="12"/>
    <s v="Sympetrum striolatum"/>
    <n v="2"/>
    <x v="0"/>
    <x v="6"/>
    <n v="8"/>
    <x v="2"/>
  </r>
  <r>
    <x v="7"/>
    <s v="AWD-Middenveldkanaal"/>
    <d v="2016-08-16T11:50:00"/>
    <n v="2"/>
    <x v="3"/>
    <s v="Enallagma cyathigerum"/>
    <n v="51"/>
    <x v="0"/>
    <x v="6"/>
    <n v="8"/>
    <x v="1"/>
  </r>
  <r>
    <x v="7"/>
    <s v="AWD-Middenveldkanaal"/>
    <d v="2016-08-30T12:20:00"/>
    <n v="1"/>
    <x v="12"/>
    <s v="Sympetrum striolatum"/>
    <n v="4"/>
    <x v="0"/>
    <x v="6"/>
    <n v="8"/>
    <x v="2"/>
  </r>
  <r>
    <x v="7"/>
    <s v="AWD-Middenveldkanaal"/>
    <d v="2016-08-30T12:20:00"/>
    <n v="2"/>
    <x v="3"/>
    <s v="Enallagma cyathigerum"/>
    <n v="3"/>
    <x v="0"/>
    <x v="6"/>
    <n v="8"/>
    <x v="1"/>
  </r>
  <r>
    <x v="7"/>
    <s v="AWD-Middenveldkanaal"/>
    <d v="2017-05-17T11:40:00"/>
    <n v="4"/>
    <x v="3"/>
    <s v="Enallagma cyathigerum"/>
    <n v="1"/>
    <x v="0"/>
    <x v="7"/>
    <n v="5"/>
    <x v="1"/>
  </r>
  <r>
    <x v="7"/>
    <s v="AWD-Middenveldkanaal"/>
    <d v="2017-05-24T12:20:00"/>
    <n v="4"/>
    <x v="10"/>
    <s v="Libellula quadrimaculata"/>
    <n v="5"/>
    <x v="0"/>
    <x v="7"/>
    <n v="5"/>
    <x v="2"/>
  </r>
  <r>
    <x v="7"/>
    <s v="AWD-Middenveldkanaal"/>
    <d v="2017-05-24T12:20:00"/>
    <n v="5"/>
    <x v="10"/>
    <s v="Libellula quadrimaculata"/>
    <n v="4"/>
    <x v="0"/>
    <x v="7"/>
    <n v="5"/>
    <x v="2"/>
  </r>
  <r>
    <x v="7"/>
    <s v="AWD-Middenveldkanaal"/>
    <d v="2017-05-24T12:20:00"/>
    <n v="6"/>
    <x v="10"/>
    <s v="Libellula quadrimaculata"/>
    <n v="12"/>
    <x v="0"/>
    <x v="7"/>
    <n v="5"/>
    <x v="2"/>
  </r>
  <r>
    <x v="7"/>
    <s v="AWD-Middenveldkanaal"/>
    <d v="2017-05-24T12:20:00"/>
    <n v="1"/>
    <x v="10"/>
    <s v="Libellula quadrimaculata"/>
    <n v="12"/>
    <x v="0"/>
    <x v="7"/>
    <n v="5"/>
    <x v="2"/>
  </r>
  <r>
    <x v="7"/>
    <s v="AWD-Middenveldkanaal"/>
    <d v="2017-06-13T11:30:00"/>
    <n v="4"/>
    <x v="5"/>
    <s v="Orthetrum cancellatum"/>
    <n v="11"/>
    <x v="0"/>
    <x v="7"/>
    <n v="6"/>
    <x v="2"/>
  </r>
  <r>
    <x v="7"/>
    <s v="AWD-Middenveldkanaal"/>
    <d v="2017-06-13T11:30:00"/>
    <n v="5"/>
    <x v="10"/>
    <s v="Libellula quadrimaculata"/>
    <n v="4"/>
    <x v="0"/>
    <x v="7"/>
    <n v="6"/>
    <x v="2"/>
  </r>
  <r>
    <x v="7"/>
    <s v="AWD-Middenveldkanaal"/>
    <d v="2017-06-13T11:30:00"/>
    <n v="5"/>
    <x v="5"/>
    <s v="Orthetrum cancellatum"/>
    <n v="5"/>
    <x v="0"/>
    <x v="7"/>
    <n v="6"/>
    <x v="2"/>
  </r>
  <r>
    <x v="7"/>
    <s v="AWD-Middenveldkanaal"/>
    <d v="2017-06-13T11:30:00"/>
    <n v="6"/>
    <x v="10"/>
    <s v="Libellula quadrimaculata"/>
    <n v="1"/>
    <x v="0"/>
    <x v="7"/>
    <n v="6"/>
    <x v="2"/>
  </r>
  <r>
    <x v="7"/>
    <s v="AWD-Middenveldkanaal"/>
    <d v="2017-06-13T11:30:00"/>
    <n v="6"/>
    <x v="5"/>
    <s v="Orthetrum cancellatum"/>
    <n v="5"/>
    <x v="0"/>
    <x v="7"/>
    <n v="6"/>
    <x v="2"/>
  </r>
  <r>
    <x v="7"/>
    <s v="AWD-Middenveldkanaal"/>
    <d v="2017-06-13T11:30:00"/>
    <n v="1"/>
    <x v="5"/>
    <s v="Orthetrum cancellatum"/>
    <n v="20"/>
    <x v="0"/>
    <x v="7"/>
    <n v="6"/>
    <x v="2"/>
  </r>
  <r>
    <x v="7"/>
    <s v="AWD-Middenveldkanaal"/>
    <d v="2017-06-13T11:30:00"/>
    <n v="4"/>
    <x v="1"/>
    <s v="Ischnura elegans"/>
    <n v="1"/>
    <x v="0"/>
    <x v="7"/>
    <n v="6"/>
    <x v="1"/>
  </r>
  <r>
    <x v="7"/>
    <s v="AWD-Middenveldkanaal"/>
    <d v="2017-06-13T11:30:00"/>
    <n v="4"/>
    <x v="3"/>
    <s v="Enallagma cyathigerum"/>
    <n v="9"/>
    <x v="0"/>
    <x v="7"/>
    <n v="6"/>
    <x v="1"/>
  </r>
  <r>
    <x v="7"/>
    <s v="AWD-Middenveldkanaal"/>
    <d v="2017-07-04T11:45:00"/>
    <n v="4"/>
    <x v="5"/>
    <s v="Orthetrum cancellatum"/>
    <n v="2"/>
    <x v="0"/>
    <x v="7"/>
    <n v="7"/>
    <x v="2"/>
  </r>
  <r>
    <x v="7"/>
    <s v="AWD-Middenveldkanaal"/>
    <d v="2017-07-04T11:45:00"/>
    <n v="6"/>
    <x v="5"/>
    <s v="Orthetrum cancellatum"/>
    <n v="5"/>
    <x v="0"/>
    <x v="7"/>
    <n v="7"/>
    <x v="2"/>
  </r>
  <r>
    <x v="7"/>
    <s v="AWD-Middenveldkanaal"/>
    <d v="2017-07-04T11:45:00"/>
    <n v="1"/>
    <x v="5"/>
    <s v="Orthetrum cancellatum"/>
    <n v="10"/>
    <x v="0"/>
    <x v="7"/>
    <n v="7"/>
    <x v="2"/>
  </r>
  <r>
    <x v="7"/>
    <s v="AWD-Middenveldkanaal"/>
    <d v="2017-07-04T11:45:00"/>
    <n v="4"/>
    <x v="1"/>
    <s v="Ischnura elegans"/>
    <n v="3"/>
    <x v="0"/>
    <x v="7"/>
    <n v="7"/>
    <x v="1"/>
  </r>
  <r>
    <x v="7"/>
    <s v="AWD-Middenveldkanaal"/>
    <d v="2017-07-04T11:45:00"/>
    <n v="4"/>
    <x v="3"/>
    <s v="Enallagma cyathigerum"/>
    <n v="16"/>
    <x v="0"/>
    <x v="7"/>
    <n v="7"/>
    <x v="1"/>
  </r>
  <r>
    <x v="7"/>
    <s v="AWD-Middenveldkanaal"/>
    <d v="2017-07-21T13:30:00"/>
    <n v="4"/>
    <x v="5"/>
    <s v="Orthetrum cancellatum"/>
    <n v="1"/>
    <x v="0"/>
    <x v="7"/>
    <n v="7"/>
    <x v="2"/>
  </r>
  <r>
    <x v="7"/>
    <s v="AWD-Middenveldkanaal"/>
    <d v="2017-07-21T13:30:00"/>
    <n v="4"/>
    <x v="9"/>
    <s v="Anax imperator"/>
    <n v="1"/>
    <x v="0"/>
    <x v="7"/>
    <n v="7"/>
    <x v="3"/>
  </r>
  <r>
    <x v="7"/>
    <s v="AWD-Middenveldkanaal"/>
    <d v="2017-07-21T13:30:00"/>
    <n v="4"/>
    <x v="3"/>
    <s v="Enallagma cyathigerum"/>
    <n v="3"/>
    <x v="0"/>
    <x v="7"/>
    <n v="7"/>
    <x v="1"/>
  </r>
  <r>
    <x v="7"/>
    <s v="AWD-Middenveldkanaal"/>
    <d v="2017-07-26T11:30:00"/>
    <n v="4"/>
    <x v="5"/>
    <s v="Orthetrum cancellatum"/>
    <n v="2"/>
    <x v="0"/>
    <x v="7"/>
    <n v="7"/>
    <x v="2"/>
  </r>
  <r>
    <x v="7"/>
    <s v="AWD-Middenveldkanaal"/>
    <d v="2017-07-26T11:30:00"/>
    <n v="5"/>
    <x v="9"/>
    <s v="Anax imperator"/>
    <n v="1"/>
    <x v="0"/>
    <x v="7"/>
    <n v="7"/>
    <x v="3"/>
  </r>
  <r>
    <x v="7"/>
    <s v="AWD-Middenveldkanaal"/>
    <d v="2017-07-26T11:30:00"/>
    <n v="5"/>
    <x v="5"/>
    <s v="Orthetrum cancellatum"/>
    <n v="1"/>
    <x v="0"/>
    <x v="7"/>
    <n v="7"/>
    <x v="2"/>
  </r>
  <r>
    <x v="7"/>
    <s v="AWD-Middenveldkanaal"/>
    <d v="2017-07-26T11:30:00"/>
    <n v="6"/>
    <x v="5"/>
    <s v="Orthetrum cancellatum"/>
    <n v="1"/>
    <x v="0"/>
    <x v="7"/>
    <n v="7"/>
    <x v="2"/>
  </r>
  <r>
    <x v="7"/>
    <s v="AWD-Middenveldkanaal"/>
    <d v="2017-07-26T11:30:00"/>
    <n v="1"/>
    <x v="5"/>
    <s v="Orthetrum cancellatum"/>
    <n v="1"/>
    <x v="0"/>
    <x v="7"/>
    <n v="7"/>
    <x v="2"/>
  </r>
  <r>
    <x v="7"/>
    <s v="AWD-Middenveldkanaal"/>
    <d v="2017-07-26T11:30:00"/>
    <n v="4"/>
    <x v="11"/>
    <s v="Lestes sponsa"/>
    <n v="1"/>
    <x v="0"/>
    <x v="7"/>
    <n v="7"/>
    <x v="0"/>
  </r>
  <r>
    <x v="7"/>
    <s v="AWD-Middenveldkanaal"/>
    <d v="2017-07-26T11:30:00"/>
    <n v="4"/>
    <x v="9"/>
    <s v="Anax imperator"/>
    <n v="1"/>
    <x v="0"/>
    <x v="7"/>
    <n v="7"/>
    <x v="3"/>
  </r>
  <r>
    <x v="7"/>
    <s v="AWD-Middenveldkanaal"/>
    <d v="2017-07-26T11:30:00"/>
    <n v="4"/>
    <x v="3"/>
    <s v="Enallagma cyathigerum"/>
    <n v="40"/>
    <x v="0"/>
    <x v="7"/>
    <n v="7"/>
    <x v="1"/>
  </r>
  <r>
    <x v="7"/>
    <s v="AWD-Middenveldkanaal"/>
    <d v="2017-08-14T13:35:00"/>
    <n v="4"/>
    <x v="5"/>
    <s v="Orthetrum cancellatum"/>
    <n v="1"/>
    <x v="0"/>
    <x v="7"/>
    <n v="8"/>
    <x v="2"/>
  </r>
  <r>
    <x v="7"/>
    <s v="AWD-Middenveldkanaal"/>
    <d v="2017-08-14T13:35:00"/>
    <n v="5"/>
    <x v="5"/>
    <s v="Orthetrum cancellatum"/>
    <n v="2"/>
    <x v="0"/>
    <x v="7"/>
    <n v="8"/>
    <x v="2"/>
  </r>
  <r>
    <x v="7"/>
    <s v="AWD-Middenveldkanaal"/>
    <d v="2017-08-14T13:35:00"/>
    <n v="1"/>
    <x v="5"/>
    <s v="Orthetrum cancellatum"/>
    <n v="3"/>
    <x v="0"/>
    <x v="7"/>
    <n v="8"/>
    <x v="2"/>
  </r>
  <r>
    <x v="7"/>
    <s v="AWD-Middenveldkanaal"/>
    <d v="2017-08-14T13:35:00"/>
    <n v="4"/>
    <x v="12"/>
    <s v="Sympetrum striolatum"/>
    <n v="7"/>
    <x v="0"/>
    <x v="7"/>
    <n v="8"/>
    <x v="2"/>
  </r>
  <r>
    <x v="7"/>
    <s v="AWD-Middenveldkanaal"/>
    <d v="2017-08-14T13:35:00"/>
    <n v="4"/>
    <x v="3"/>
    <s v="Enallagma cyathigerum"/>
    <n v="33"/>
    <x v="0"/>
    <x v="7"/>
    <n v="8"/>
    <x v="1"/>
  </r>
  <r>
    <x v="7"/>
    <s v="AWD-Middenveldkanaal"/>
    <d v="2017-09-19T12:10:00"/>
    <n v="4"/>
    <x v="3"/>
    <s v="Enallagma cyathigerum"/>
    <n v="1"/>
    <x v="0"/>
    <x v="7"/>
    <n v="9"/>
    <x v="1"/>
  </r>
  <r>
    <x v="7"/>
    <s v="AWD-Middenveldkanaal"/>
    <d v="2017-09-19T12:10:00"/>
    <n v="4"/>
    <x v="12"/>
    <s v="Sympetrum striolatum"/>
    <n v="2"/>
    <x v="0"/>
    <x v="7"/>
    <n v="9"/>
    <x v="2"/>
  </r>
  <r>
    <x v="7"/>
    <s v="AWD-Middenveldkanaal"/>
    <d v="2018-05-08T12:05:00"/>
    <n v="4"/>
    <x v="10"/>
    <s v="Libellula quadrimaculata"/>
    <n v="1"/>
    <x v="0"/>
    <x v="10"/>
    <n v="5"/>
    <x v="2"/>
  </r>
  <r>
    <x v="7"/>
    <s v="AWD-Middenveldkanaal"/>
    <d v="2018-05-29T11:10:00"/>
    <n v="4"/>
    <x v="5"/>
    <s v="Orthetrum cancellatum"/>
    <n v="9"/>
    <x v="0"/>
    <x v="10"/>
    <n v="5"/>
    <x v="2"/>
  </r>
  <r>
    <x v="7"/>
    <s v="AWD-Middenveldkanaal"/>
    <d v="2018-05-29T11:10:00"/>
    <n v="4"/>
    <x v="9"/>
    <s v="Anax imperator"/>
    <n v="1"/>
    <x v="0"/>
    <x v="10"/>
    <n v="5"/>
    <x v="3"/>
  </r>
  <r>
    <x v="7"/>
    <s v="AWD-Middenveldkanaal"/>
    <d v="2018-05-29T11:10:00"/>
    <n v="4"/>
    <x v="10"/>
    <s v="Libellula quadrimaculata"/>
    <n v="7"/>
    <x v="0"/>
    <x v="10"/>
    <n v="5"/>
    <x v="2"/>
  </r>
  <r>
    <x v="7"/>
    <s v="AWD-Middenveldkanaal"/>
    <d v="2018-05-29T11:10:00"/>
    <n v="4"/>
    <x v="3"/>
    <s v="Enallagma cyathigerum"/>
    <n v="4"/>
    <x v="0"/>
    <x v="10"/>
    <n v="5"/>
    <x v="1"/>
  </r>
  <r>
    <x v="7"/>
    <s v="AWD-Middenveldkanaal"/>
    <d v="2018-05-29T11:10:00"/>
    <n v="5"/>
    <x v="5"/>
    <s v="Orthetrum cancellatum"/>
    <n v="21"/>
    <x v="0"/>
    <x v="10"/>
    <n v="5"/>
    <x v="2"/>
  </r>
  <r>
    <x v="7"/>
    <s v="AWD-Middenveldkanaal"/>
    <d v="2018-05-29T11:10:00"/>
    <n v="5"/>
    <x v="10"/>
    <s v="Libellula quadrimaculata"/>
    <n v="7"/>
    <x v="0"/>
    <x v="10"/>
    <n v="5"/>
    <x v="2"/>
  </r>
  <r>
    <x v="7"/>
    <s v="AWD-Middenveldkanaal"/>
    <d v="2018-05-29T11:10:00"/>
    <n v="5"/>
    <x v="3"/>
    <s v="Enallagma cyathigerum"/>
    <n v="8"/>
    <x v="0"/>
    <x v="10"/>
    <n v="5"/>
    <x v="1"/>
  </r>
  <r>
    <x v="7"/>
    <s v="AWD-Middenveldkanaal"/>
    <d v="2018-05-29T11:10:00"/>
    <n v="6"/>
    <x v="5"/>
    <s v="Orthetrum cancellatum"/>
    <n v="21"/>
    <x v="0"/>
    <x v="10"/>
    <n v="5"/>
    <x v="2"/>
  </r>
  <r>
    <x v="7"/>
    <s v="AWD-Middenveldkanaal"/>
    <d v="2018-05-29T11:10:00"/>
    <n v="6"/>
    <x v="1"/>
    <s v="Ischnura elegans"/>
    <n v="1"/>
    <x v="0"/>
    <x v="10"/>
    <n v="5"/>
    <x v="1"/>
  </r>
  <r>
    <x v="7"/>
    <s v="AWD-Middenveldkanaal"/>
    <d v="2018-05-29T11:10:00"/>
    <n v="6"/>
    <x v="10"/>
    <s v="Libellula quadrimaculata"/>
    <n v="11"/>
    <x v="0"/>
    <x v="10"/>
    <n v="5"/>
    <x v="2"/>
  </r>
  <r>
    <x v="7"/>
    <s v="AWD-Middenveldkanaal"/>
    <d v="2018-05-29T11:10:00"/>
    <n v="6"/>
    <x v="3"/>
    <s v="Enallagma cyathigerum"/>
    <n v="12"/>
    <x v="0"/>
    <x v="10"/>
    <n v="5"/>
    <x v="1"/>
  </r>
  <r>
    <x v="7"/>
    <s v="AWD-Middenveldkanaal"/>
    <d v="2018-05-29T11:10:00"/>
    <n v="1"/>
    <x v="5"/>
    <s v="Orthetrum cancellatum"/>
    <n v="32"/>
    <x v="0"/>
    <x v="10"/>
    <n v="5"/>
    <x v="2"/>
  </r>
  <r>
    <x v="7"/>
    <s v="AWD-Middenveldkanaal"/>
    <d v="2018-05-29T11:10:00"/>
    <n v="1"/>
    <x v="9"/>
    <s v="Anax imperator"/>
    <n v="1"/>
    <x v="0"/>
    <x v="10"/>
    <n v="5"/>
    <x v="3"/>
  </r>
  <r>
    <x v="7"/>
    <s v="AWD-Middenveldkanaal"/>
    <d v="2018-05-29T11:10:00"/>
    <n v="1"/>
    <x v="10"/>
    <s v="Libellula quadrimaculata"/>
    <n v="16"/>
    <x v="0"/>
    <x v="10"/>
    <n v="5"/>
    <x v="2"/>
  </r>
  <r>
    <x v="7"/>
    <s v="AWD-Middenveldkanaal"/>
    <d v="2018-05-29T11:10:00"/>
    <n v="1"/>
    <x v="3"/>
    <s v="Enallagma cyathigerum"/>
    <n v="6"/>
    <x v="0"/>
    <x v="10"/>
    <n v="5"/>
    <x v="1"/>
  </r>
  <r>
    <x v="7"/>
    <s v="AWD-Middenveldkanaal"/>
    <d v="2018-06-06T12:00:00"/>
    <n v="4"/>
    <x v="5"/>
    <s v="Orthetrum cancellatum"/>
    <n v="3"/>
    <x v="0"/>
    <x v="10"/>
    <n v="6"/>
    <x v="2"/>
  </r>
  <r>
    <x v="7"/>
    <s v="AWD-Middenveldkanaal"/>
    <d v="2018-06-06T12:00:00"/>
    <n v="4"/>
    <x v="10"/>
    <s v="Libellula quadrimaculata"/>
    <n v="1"/>
    <x v="0"/>
    <x v="10"/>
    <n v="6"/>
    <x v="2"/>
  </r>
  <r>
    <x v="7"/>
    <s v="AWD-Middenveldkanaal"/>
    <d v="2018-06-06T12:00:00"/>
    <n v="4"/>
    <x v="3"/>
    <s v="Enallagma cyathigerum"/>
    <n v="8"/>
    <x v="0"/>
    <x v="10"/>
    <n v="6"/>
    <x v="1"/>
  </r>
  <r>
    <x v="7"/>
    <s v="AWD-Middenveldkanaal"/>
    <d v="2018-06-06T12:00:00"/>
    <n v="5"/>
    <x v="10"/>
    <s v="Libellula quadrimaculata"/>
    <n v="1"/>
    <x v="0"/>
    <x v="10"/>
    <n v="6"/>
    <x v="2"/>
  </r>
  <r>
    <x v="7"/>
    <s v="AWD-Middenveldkanaal"/>
    <d v="2018-06-06T12:00:00"/>
    <n v="5"/>
    <x v="3"/>
    <s v="Enallagma cyathigerum"/>
    <n v="18"/>
    <x v="0"/>
    <x v="10"/>
    <n v="6"/>
    <x v="1"/>
  </r>
  <r>
    <x v="7"/>
    <s v="AWD-Middenveldkanaal"/>
    <d v="2018-06-06T12:00:00"/>
    <n v="6"/>
    <x v="5"/>
    <s v="Orthetrum cancellatum"/>
    <n v="6"/>
    <x v="0"/>
    <x v="10"/>
    <n v="6"/>
    <x v="2"/>
  </r>
  <r>
    <x v="7"/>
    <s v="AWD-Middenveldkanaal"/>
    <d v="2018-06-06T12:00:00"/>
    <n v="6"/>
    <x v="9"/>
    <s v="Anax imperator"/>
    <n v="1"/>
    <x v="0"/>
    <x v="10"/>
    <n v="6"/>
    <x v="3"/>
  </r>
  <r>
    <x v="7"/>
    <s v="AWD-Middenveldkanaal"/>
    <d v="2018-06-06T12:00:00"/>
    <n v="6"/>
    <x v="1"/>
    <s v="Ischnura elegans"/>
    <n v="1"/>
    <x v="0"/>
    <x v="10"/>
    <n v="6"/>
    <x v="1"/>
  </r>
  <r>
    <x v="7"/>
    <s v="AWD-Middenveldkanaal"/>
    <d v="2018-06-06T12:00:00"/>
    <n v="6"/>
    <x v="10"/>
    <s v="Libellula quadrimaculata"/>
    <n v="3"/>
    <x v="0"/>
    <x v="10"/>
    <n v="6"/>
    <x v="2"/>
  </r>
  <r>
    <x v="7"/>
    <s v="AWD-Middenveldkanaal"/>
    <d v="2018-06-06T12:00:00"/>
    <n v="6"/>
    <x v="3"/>
    <s v="Enallagma cyathigerum"/>
    <n v="15"/>
    <x v="0"/>
    <x v="10"/>
    <n v="6"/>
    <x v="1"/>
  </r>
  <r>
    <x v="7"/>
    <s v="AWD-Middenveldkanaal"/>
    <d v="2018-06-06T12:00:00"/>
    <n v="1"/>
    <x v="5"/>
    <s v="Orthetrum cancellatum"/>
    <n v="3"/>
    <x v="0"/>
    <x v="10"/>
    <n v="6"/>
    <x v="2"/>
  </r>
  <r>
    <x v="7"/>
    <s v="AWD-Middenveldkanaal"/>
    <d v="2018-06-06T12:00:00"/>
    <n v="1"/>
    <x v="10"/>
    <s v="Libellula quadrimaculata"/>
    <n v="2"/>
    <x v="0"/>
    <x v="10"/>
    <n v="6"/>
    <x v="2"/>
  </r>
  <r>
    <x v="7"/>
    <s v="AWD-Middenveldkanaal"/>
    <d v="2018-06-06T12:00:00"/>
    <n v="1"/>
    <x v="3"/>
    <s v="Enallagma cyathigerum"/>
    <n v="2"/>
    <x v="0"/>
    <x v="10"/>
    <n v="6"/>
    <x v="1"/>
  </r>
  <r>
    <x v="7"/>
    <s v="AWD-Middenveldkanaal"/>
    <d v="2018-06-06T12:00:00"/>
    <n v="4"/>
    <x v="1"/>
    <s v="Ischnura elegans"/>
    <n v="7"/>
    <x v="0"/>
    <x v="10"/>
    <n v="6"/>
    <x v="1"/>
  </r>
  <r>
    <x v="7"/>
    <s v="AWD-Middenveldkanaal"/>
    <d v="2018-06-13T11:30:00"/>
    <n v="6"/>
    <x v="5"/>
    <s v="Orthetrum cancellatum"/>
    <n v="1"/>
    <x v="0"/>
    <x v="10"/>
    <n v="6"/>
    <x v="2"/>
  </r>
  <r>
    <x v="7"/>
    <s v="AWD-Middenveldkanaal"/>
    <d v="2018-06-13T11:30:00"/>
    <n v="6"/>
    <x v="3"/>
    <s v="Enallagma cyathigerum"/>
    <n v="1"/>
    <x v="0"/>
    <x v="10"/>
    <n v="6"/>
    <x v="1"/>
  </r>
  <r>
    <x v="7"/>
    <s v="AWD-Middenveldkanaal"/>
    <d v="2018-07-03T12:50:00"/>
    <n v="4"/>
    <x v="5"/>
    <s v="Orthetrum cancellatum"/>
    <n v="5"/>
    <x v="0"/>
    <x v="10"/>
    <n v="7"/>
    <x v="2"/>
  </r>
  <r>
    <x v="7"/>
    <s v="AWD-Middenveldkanaal"/>
    <d v="2018-07-03T12:50:00"/>
    <n v="4"/>
    <x v="3"/>
    <s v="Enallagma cyathigerum"/>
    <n v="2"/>
    <x v="0"/>
    <x v="10"/>
    <n v="7"/>
    <x v="1"/>
  </r>
  <r>
    <x v="7"/>
    <s v="AWD-Middenveldkanaal"/>
    <d v="2018-07-03T12:50:00"/>
    <n v="5"/>
    <x v="5"/>
    <s v="Orthetrum cancellatum"/>
    <n v="6"/>
    <x v="0"/>
    <x v="10"/>
    <n v="7"/>
    <x v="2"/>
  </r>
  <r>
    <x v="7"/>
    <s v="AWD-Middenveldkanaal"/>
    <d v="2018-07-03T12:50:00"/>
    <n v="5"/>
    <x v="3"/>
    <s v="Enallagma cyathigerum"/>
    <n v="12"/>
    <x v="0"/>
    <x v="10"/>
    <n v="7"/>
    <x v="1"/>
  </r>
  <r>
    <x v="7"/>
    <s v="AWD-Middenveldkanaal"/>
    <d v="2018-07-03T12:50:00"/>
    <n v="6"/>
    <x v="5"/>
    <s v="Orthetrum cancellatum"/>
    <n v="8"/>
    <x v="0"/>
    <x v="10"/>
    <n v="7"/>
    <x v="2"/>
  </r>
  <r>
    <x v="7"/>
    <s v="AWD-Middenveldkanaal"/>
    <d v="2018-07-03T12:50:00"/>
    <n v="6"/>
    <x v="3"/>
    <s v="Enallagma cyathigerum"/>
    <n v="28"/>
    <x v="0"/>
    <x v="10"/>
    <n v="7"/>
    <x v="1"/>
  </r>
  <r>
    <x v="7"/>
    <s v="AWD-Middenveldkanaal"/>
    <d v="2018-07-03T12:50:00"/>
    <n v="1"/>
    <x v="5"/>
    <s v="Orthetrum cancellatum"/>
    <n v="3"/>
    <x v="0"/>
    <x v="10"/>
    <n v="7"/>
    <x v="2"/>
  </r>
  <r>
    <x v="7"/>
    <s v="AWD-Middenveldkanaal"/>
    <d v="2018-07-03T12:50:00"/>
    <n v="1"/>
    <x v="3"/>
    <s v="Enallagma cyathigerum"/>
    <n v="10"/>
    <x v="0"/>
    <x v="10"/>
    <n v="7"/>
    <x v="1"/>
  </r>
  <r>
    <x v="7"/>
    <s v="AWD-Middenveldkanaal"/>
    <d v="2018-07-19T13:55:00"/>
    <n v="4"/>
    <x v="5"/>
    <s v="Orthetrum cancellatum"/>
    <n v="2"/>
    <x v="0"/>
    <x v="10"/>
    <n v="7"/>
    <x v="2"/>
  </r>
  <r>
    <x v="7"/>
    <s v="AWD-Middenveldkanaal"/>
    <d v="2018-07-19T13:55:00"/>
    <n v="4"/>
    <x v="3"/>
    <s v="Enallagma cyathigerum"/>
    <n v="2"/>
    <x v="0"/>
    <x v="10"/>
    <n v="7"/>
    <x v="1"/>
  </r>
  <r>
    <x v="7"/>
    <s v="AWD-Middenveldkanaal"/>
    <d v="2018-07-19T13:55:00"/>
    <n v="5"/>
    <x v="5"/>
    <s v="Orthetrum cancellatum"/>
    <n v="1"/>
    <x v="0"/>
    <x v="10"/>
    <n v="7"/>
    <x v="2"/>
  </r>
  <r>
    <x v="7"/>
    <s v="AWD-Middenveldkanaal"/>
    <d v="2018-07-19T13:55:00"/>
    <n v="5"/>
    <x v="3"/>
    <s v="Enallagma cyathigerum"/>
    <n v="1"/>
    <x v="0"/>
    <x v="10"/>
    <n v="7"/>
    <x v="1"/>
  </r>
  <r>
    <x v="7"/>
    <s v="AWD-Middenveldkanaal"/>
    <d v="2018-07-19T13:55:00"/>
    <n v="5"/>
    <x v="20"/>
    <s v="Anax parthenope"/>
    <n v="1"/>
    <x v="0"/>
    <x v="10"/>
    <n v="7"/>
    <x v="3"/>
  </r>
  <r>
    <x v="7"/>
    <s v="AWD-Middenveldkanaal"/>
    <d v="2018-07-19T13:55:00"/>
    <n v="6"/>
    <x v="5"/>
    <s v="Orthetrum cancellatum"/>
    <n v="4"/>
    <x v="0"/>
    <x v="10"/>
    <n v="7"/>
    <x v="2"/>
  </r>
  <r>
    <x v="7"/>
    <s v="AWD-Middenveldkanaal"/>
    <d v="2018-07-19T13:55:00"/>
    <n v="6"/>
    <x v="9"/>
    <s v="Anax imperator"/>
    <n v="1"/>
    <x v="0"/>
    <x v="10"/>
    <n v="7"/>
    <x v="3"/>
  </r>
  <r>
    <x v="7"/>
    <s v="AWD-Middenveldkanaal"/>
    <d v="2018-07-19T13:55:00"/>
    <n v="6"/>
    <x v="3"/>
    <s v="Enallagma cyathigerum"/>
    <n v="36"/>
    <x v="0"/>
    <x v="10"/>
    <n v="7"/>
    <x v="1"/>
  </r>
  <r>
    <x v="7"/>
    <s v="AWD-Middenveldkanaal"/>
    <d v="2018-07-19T13:55:00"/>
    <n v="1"/>
    <x v="5"/>
    <s v="Orthetrum cancellatum"/>
    <n v="4"/>
    <x v="0"/>
    <x v="10"/>
    <n v="7"/>
    <x v="2"/>
  </r>
  <r>
    <x v="7"/>
    <s v="AWD-Middenveldkanaal"/>
    <d v="2018-08-07T11:00:00"/>
    <n v="4"/>
    <x v="16"/>
    <s v="Sympetrum sanguineum"/>
    <n v="1"/>
    <x v="0"/>
    <x v="10"/>
    <n v="8"/>
    <x v="2"/>
  </r>
  <r>
    <x v="7"/>
    <s v="AWD-Middenveldkanaal"/>
    <d v="2018-08-07T11:00:00"/>
    <n v="4"/>
    <x v="5"/>
    <s v="Orthetrum cancellatum"/>
    <n v="2"/>
    <x v="0"/>
    <x v="10"/>
    <n v="8"/>
    <x v="2"/>
  </r>
  <r>
    <x v="7"/>
    <s v="AWD-Middenveldkanaal"/>
    <d v="2018-08-07T11:00:00"/>
    <n v="4"/>
    <x v="9"/>
    <s v="Anax imperator"/>
    <n v="2"/>
    <x v="0"/>
    <x v="10"/>
    <n v="8"/>
    <x v="3"/>
  </r>
  <r>
    <x v="7"/>
    <s v="AWD-Middenveldkanaal"/>
    <d v="2018-08-07T11:00:00"/>
    <n v="4"/>
    <x v="1"/>
    <s v="Ischnura elegans"/>
    <n v="1"/>
    <x v="0"/>
    <x v="10"/>
    <n v="8"/>
    <x v="1"/>
  </r>
  <r>
    <x v="7"/>
    <s v="AWD-Middenveldkanaal"/>
    <d v="2018-08-07T11:00:00"/>
    <n v="4"/>
    <x v="3"/>
    <s v="Enallagma cyathigerum"/>
    <n v="40"/>
    <x v="0"/>
    <x v="10"/>
    <n v="8"/>
    <x v="1"/>
  </r>
  <r>
    <x v="7"/>
    <s v="AWD-Middenveldkanaal"/>
    <d v="2018-08-07T11:00:00"/>
    <n v="5"/>
    <x v="16"/>
    <s v="Sympetrum sanguineum"/>
    <n v="4"/>
    <x v="0"/>
    <x v="10"/>
    <n v="8"/>
    <x v="2"/>
  </r>
  <r>
    <x v="7"/>
    <s v="AWD-Middenveldkanaal"/>
    <d v="2018-08-07T11:00:00"/>
    <n v="5"/>
    <x v="5"/>
    <s v="Orthetrum cancellatum"/>
    <n v="1"/>
    <x v="0"/>
    <x v="10"/>
    <n v="8"/>
    <x v="2"/>
  </r>
  <r>
    <x v="7"/>
    <s v="AWD-Middenveldkanaal"/>
    <d v="2018-08-07T11:00:00"/>
    <n v="5"/>
    <x v="9"/>
    <s v="Anax imperator"/>
    <n v="1"/>
    <x v="0"/>
    <x v="10"/>
    <n v="8"/>
    <x v="3"/>
  </r>
  <r>
    <x v="7"/>
    <s v="AWD-Middenveldkanaal"/>
    <d v="2018-08-07T11:00:00"/>
    <n v="5"/>
    <x v="1"/>
    <s v="Ischnura elegans"/>
    <n v="2"/>
    <x v="0"/>
    <x v="10"/>
    <n v="8"/>
    <x v="1"/>
  </r>
  <r>
    <x v="7"/>
    <s v="AWD-Middenveldkanaal"/>
    <d v="2018-08-07T11:00:00"/>
    <n v="5"/>
    <x v="3"/>
    <s v="Enallagma cyathigerum"/>
    <n v="46"/>
    <x v="0"/>
    <x v="10"/>
    <n v="8"/>
    <x v="1"/>
  </r>
  <r>
    <x v="7"/>
    <s v="AWD-Middenveldkanaal"/>
    <d v="2018-08-07T11:00:00"/>
    <n v="6"/>
    <x v="16"/>
    <s v="Sympetrum sanguineum"/>
    <n v="3"/>
    <x v="0"/>
    <x v="10"/>
    <n v="8"/>
    <x v="2"/>
  </r>
  <r>
    <x v="7"/>
    <s v="AWD-Middenveldkanaal"/>
    <d v="2018-08-07T11:00:00"/>
    <n v="6"/>
    <x v="5"/>
    <s v="Orthetrum cancellatum"/>
    <n v="1"/>
    <x v="0"/>
    <x v="10"/>
    <n v="8"/>
    <x v="2"/>
  </r>
  <r>
    <x v="7"/>
    <s v="AWD-Middenveldkanaal"/>
    <d v="2018-08-07T11:00:00"/>
    <n v="6"/>
    <x v="1"/>
    <s v="Ischnura elegans"/>
    <n v="7"/>
    <x v="0"/>
    <x v="10"/>
    <n v="8"/>
    <x v="1"/>
  </r>
  <r>
    <x v="7"/>
    <s v="AWD-Middenveldkanaal"/>
    <d v="2018-08-07T11:00:00"/>
    <n v="6"/>
    <x v="17"/>
    <s v="Sympetrum vulgatum"/>
    <n v="1"/>
    <x v="0"/>
    <x v="10"/>
    <n v="8"/>
    <x v="2"/>
  </r>
  <r>
    <x v="7"/>
    <s v="AWD-Middenveldkanaal"/>
    <d v="2018-08-07T11:00:00"/>
    <n v="6"/>
    <x v="3"/>
    <s v="Enallagma cyathigerum"/>
    <n v="180"/>
    <x v="0"/>
    <x v="10"/>
    <n v="8"/>
    <x v="1"/>
  </r>
  <r>
    <x v="7"/>
    <s v="AWD-Middenveldkanaal"/>
    <d v="2018-08-07T11:00:00"/>
    <n v="1"/>
    <x v="16"/>
    <s v="Sympetrum sanguineum"/>
    <n v="1"/>
    <x v="0"/>
    <x v="10"/>
    <n v="8"/>
    <x v="2"/>
  </r>
  <r>
    <x v="7"/>
    <s v="AWD-Middenveldkanaal"/>
    <d v="2018-08-07T11:00:00"/>
    <n v="1"/>
    <x v="5"/>
    <s v="Orthetrum cancellatum"/>
    <n v="2"/>
    <x v="0"/>
    <x v="10"/>
    <n v="8"/>
    <x v="2"/>
  </r>
  <r>
    <x v="7"/>
    <s v="AWD-Middenveldkanaal"/>
    <d v="2018-08-07T11:00:00"/>
    <n v="1"/>
    <x v="3"/>
    <s v="Enallagma cyathigerum"/>
    <n v="41"/>
    <x v="0"/>
    <x v="10"/>
    <n v="8"/>
    <x v="1"/>
  </r>
  <r>
    <x v="7"/>
    <s v="AWD-Middenveldkanaal"/>
    <d v="2018-08-22T12:00:00"/>
    <n v="4"/>
    <x v="17"/>
    <s v="Sympetrum vulgatum"/>
    <n v="1"/>
    <x v="0"/>
    <x v="10"/>
    <n v="8"/>
    <x v="2"/>
  </r>
  <r>
    <x v="7"/>
    <s v="AWD-Middenveldkanaal"/>
    <d v="2018-08-22T12:00:00"/>
    <n v="5"/>
    <x v="3"/>
    <s v="Enallagma cyathigerum"/>
    <n v="14"/>
    <x v="0"/>
    <x v="10"/>
    <n v="8"/>
    <x v="1"/>
  </r>
  <r>
    <x v="7"/>
    <s v="AWD-Middenveldkanaal"/>
    <d v="2018-08-22T12:00:00"/>
    <n v="6"/>
    <x v="1"/>
    <s v="Ischnura elegans"/>
    <n v="2"/>
    <x v="0"/>
    <x v="10"/>
    <n v="8"/>
    <x v="1"/>
  </r>
  <r>
    <x v="7"/>
    <s v="AWD-Middenveldkanaal"/>
    <d v="2018-09-19T12:30:00"/>
    <n v="4"/>
    <x v="12"/>
    <s v="Sympetrum striolatum"/>
    <n v="4"/>
    <x v="0"/>
    <x v="10"/>
    <n v="9"/>
    <x v="2"/>
  </r>
  <r>
    <x v="7"/>
    <s v="AWD-Middenveldkanaal"/>
    <d v="2018-09-19T12:30:00"/>
    <n v="4"/>
    <x v="17"/>
    <s v="Sympetrum vulgatum"/>
    <n v="2"/>
    <x v="0"/>
    <x v="10"/>
    <n v="9"/>
    <x v="2"/>
  </r>
  <r>
    <x v="7"/>
    <s v="AWD-Middenveldkanaal"/>
    <d v="2019-05-22T13:35:00"/>
    <n v="4"/>
    <x v="10"/>
    <s v="Libellula quadrimaculata"/>
    <n v="1"/>
    <x v="0"/>
    <x v="8"/>
    <n v="5"/>
    <x v="2"/>
  </r>
  <r>
    <x v="7"/>
    <s v="AWD-Middenveldkanaal"/>
    <d v="2019-05-22T13:35:00"/>
    <n v="4"/>
    <x v="3"/>
    <s v="Enallagma cyathigerum"/>
    <n v="1"/>
    <x v="0"/>
    <x v="8"/>
    <n v="5"/>
    <x v="1"/>
  </r>
  <r>
    <x v="7"/>
    <s v="AWD-Middenveldkanaal"/>
    <d v="2019-06-04T12:15:00"/>
    <n v="4"/>
    <x v="10"/>
    <s v="Libellula quadrimaculata"/>
    <n v="5"/>
    <x v="0"/>
    <x v="8"/>
    <n v="6"/>
    <x v="2"/>
  </r>
  <r>
    <x v="7"/>
    <s v="AWD-Middenveldkanaal"/>
    <d v="2019-06-04T12:15:00"/>
    <n v="4"/>
    <x v="3"/>
    <s v="Enallagma cyathigerum"/>
    <n v="16"/>
    <x v="0"/>
    <x v="8"/>
    <n v="6"/>
    <x v="1"/>
  </r>
  <r>
    <x v="7"/>
    <s v="AWD-Middenveldkanaal"/>
    <d v="2019-06-04T12:15:00"/>
    <n v="5"/>
    <x v="5"/>
    <s v="Orthetrum cancellatum"/>
    <n v="1"/>
    <x v="0"/>
    <x v="8"/>
    <n v="6"/>
    <x v="2"/>
  </r>
  <r>
    <x v="7"/>
    <s v="AWD-Middenveldkanaal"/>
    <d v="2019-06-04T12:15:00"/>
    <n v="5"/>
    <x v="10"/>
    <s v="Libellula quadrimaculata"/>
    <n v="2"/>
    <x v="0"/>
    <x v="8"/>
    <n v="6"/>
    <x v="2"/>
  </r>
  <r>
    <x v="7"/>
    <s v="AWD-Middenveldkanaal"/>
    <d v="2019-06-04T12:15:00"/>
    <n v="5"/>
    <x v="3"/>
    <s v="Enallagma cyathigerum"/>
    <n v="2"/>
    <x v="0"/>
    <x v="8"/>
    <n v="6"/>
    <x v="1"/>
  </r>
  <r>
    <x v="7"/>
    <s v="AWD-Middenveldkanaal"/>
    <d v="2019-06-04T12:15:00"/>
    <n v="5"/>
    <x v="20"/>
    <s v="Anax parthenope"/>
    <n v="2"/>
    <x v="0"/>
    <x v="8"/>
    <n v="6"/>
    <x v="3"/>
  </r>
  <r>
    <x v="7"/>
    <s v="AWD-Middenveldkanaal"/>
    <d v="2019-06-04T12:15:00"/>
    <n v="6"/>
    <x v="5"/>
    <s v="Orthetrum cancellatum"/>
    <n v="3"/>
    <x v="0"/>
    <x v="8"/>
    <n v="6"/>
    <x v="2"/>
  </r>
  <r>
    <x v="7"/>
    <s v="AWD-Middenveldkanaal"/>
    <d v="2019-06-04T12:15:00"/>
    <n v="6"/>
    <x v="1"/>
    <s v="Ischnura elegans"/>
    <n v="2"/>
    <x v="0"/>
    <x v="8"/>
    <n v="6"/>
    <x v="1"/>
  </r>
  <r>
    <x v="7"/>
    <s v="AWD-Middenveldkanaal"/>
    <d v="2019-06-04T12:15:00"/>
    <n v="6"/>
    <x v="10"/>
    <s v="Libellula quadrimaculata"/>
    <n v="4"/>
    <x v="0"/>
    <x v="8"/>
    <n v="6"/>
    <x v="2"/>
  </r>
  <r>
    <x v="7"/>
    <s v="AWD-Middenveldkanaal"/>
    <d v="2019-06-04T12:15:00"/>
    <n v="1"/>
    <x v="10"/>
    <s v="Libellula quadrimaculata"/>
    <n v="5"/>
    <x v="0"/>
    <x v="8"/>
    <n v="6"/>
    <x v="2"/>
  </r>
  <r>
    <x v="7"/>
    <s v="AWD-Middenveldkanaal"/>
    <d v="2019-06-04T12:15:00"/>
    <n v="1"/>
    <x v="3"/>
    <s v="Enallagma cyathigerum"/>
    <n v="7"/>
    <x v="0"/>
    <x v="8"/>
    <n v="6"/>
    <x v="1"/>
  </r>
  <r>
    <x v="7"/>
    <s v="AWD-Middenveldkanaal"/>
    <d v="2019-06-04T12:15:00"/>
    <n v="4"/>
    <x v="5"/>
    <s v="Orthetrum cancellatum"/>
    <n v="2"/>
    <x v="0"/>
    <x v="8"/>
    <n v="6"/>
    <x v="2"/>
  </r>
  <r>
    <x v="7"/>
    <s v="AWD-Middenveldkanaal"/>
    <d v="2019-06-18T11:45:00"/>
    <n v="4"/>
    <x v="5"/>
    <s v="Orthetrum cancellatum"/>
    <n v="2"/>
    <x v="0"/>
    <x v="8"/>
    <n v="6"/>
    <x v="2"/>
  </r>
  <r>
    <x v="7"/>
    <s v="AWD-Middenveldkanaal"/>
    <d v="2019-06-18T11:45:00"/>
    <n v="4"/>
    <x v="1"/>
    <s v="Ischnura elegans"/>
    <n v="2"/>
    <x v="0"/>
    <x v="8"/>
    <n v="6"/>
    <x v="1"/>
  </r>
  <r>
    <x v="7"/>
    <s v="AWD-Middenveldkanaal"/>
    <d v="2019-06-18T11:45:00"/>
    <n v="4"/>
    <x v="10"/>
    <s v="Libellula quadrimaculata"/>
    <n v="3"/>
    <x v="0"/>
    <x v="8"/>
    <n v="6"/>
    <x v="2"/>
  </r>
  <r>
    <x v="7"/>
    <s v="AWD-Middenveldkanaal"/>
    <d v="2019-06-18T11:45:00"/>
    <n v="4"/>
    <x v="3"/>
    <s v="Enallagma cyathigerum"/>
    <n v="29"/>
    <x v="0"/>
    <x v="8"/>
    <n v="6"/>
    <x v="1"/>
  </r>
  <r>
    <x v="7"/>
    <s v="AWD-Middenveldkanaal"/>
    <d v="2019-06-18T11:45:00"/>
    <n v="5"/>
    <x v="5"/>
    <s v="Orthetrum cancellatum"/>
    <n v="4"/>
    <x v="0"/>
    <x v="8"/>
    <n v="6"/>
    <x v="2"/>
  </r>
  <r>
    <x v="7"/>
    <s v="AWD-Middenveldkanaal"/>
    <d v="2019-06-18T11:45:00"/>
    <n v="5"/>
    <x v="1"/>
    <s v="Ischnura elegans"/>
    <n v="2"/>
    <x v="0"/>
    <x v="8"/>
    <n v="6"/>
    <x v="1"/>
  </r>
  <r>
    <x v="7"/>
    <s v="AWD-Middenveldkanaal"/>
    <d v="2019-06-18T11:45:00"/>
    <n v="5"/>
    <x v="10"/>
    <s v="Libellula quadrimaculata"/>
    <n v="2"/>
    <x v="0"/>
    <x v="8"/>
    <n v="6"/>
    <x v="2"/>
  </r>
  <r>
    <x v="7"/>
    <s v="AWD-Middenveldkanaal"/>
    <d v="2019-06-18T11:45:00"/>
    <n v="5"/>
    <x v="3"/>
    <s v="Enallagma cyathigerum"/>
    <n v="3"/>
    <x v="0"/>
    <x v="8"/>
    <n v="6"/>
    <x v="1"/>
  </r>
  <r>
    <x v="7"/>
    <s v="AWD-Middenveldkanaal"/>
    <d v="2019-06-18T11:45:00"/>
    <n v="6"/>
    <x v="5"/>
    <s v="Orthetrum cancellatum"/>
    <n v="3"/>
    <x v="0"/>
    <x v="8"/>
    <n v="6"/>
    <x v="2"/>
  </r>
  <r>
    <x v="7"/>
    <s v="AWD-Middenveldkanaal"/>
    <d v="2019-06-18T11:45:00"/>
    <n v="6"/>
    <x v="1"/>
    <s v="Ischnura elegans"/>
    <n v="1"/>
    <x v="0"/>
    <x v="8"/>
    <n v="6"/>
    <x v="1"/>
  </r>
  <r>
    <x v="7"/>
    <s v="AWD-Middenveldkanaal"/>
    <d v="2019-06-18T11:45:00"/>
    <n v="6"/>
    <x v="10"/>
    <s v="Libellula quadrimaculata"/>
    <n v="2"/>
    <x v="0"/>
    <x v="8"/>
    <n v="6"/>
    <x v="2"/>
  </r>
  <r>
    <x v="7"/>
    <s v="AWD-Middenveldkanaal"/>
    <d v="2019-06-18T11:45:00"/>
    <n v="1"/>
    <x v="5"/>
    <s v="Orthetrum cancellatum"/>
    <n v="6"/>
    <x v="0"/>
    <x v="8"/>
    <n v="6"/>
    <x v="2"/>
  </r>
  <r>
    <x v="7"/>
    <s v="AWD-Middenveldkanaal"/>
    <d v="2019-06-18T11:45:00"/>
    <n v="1"/>
    <x v="10"/>
    <s v="Libellula quadrimaculata"/>
    <n v="6"/>
    <x v="0"/>
    <x v="8"/>
    <n v="6"/>
    <x v="2"/>
  </r>
  <r>
    <x v="7"/>
    <s v="AWD-Middenveldkanaal"/>
    <d v="2019-06-18T11:45:00"/>
    <n v="1"/>
    <x v="3"/>
    <s v="Enallagma cyathigerum"/>
    <n v="2"/>
    <x v="0"/>
    <x v="8"/>
    <n v="6"/>
    <x v="1"/>
  </r>
  <r>
    <x v="7"/>
    <s v="AWD-Middenveldkanaal"/>
    <d v="2019-07-05T11:55:00"/>
    <n v="4"/>
    <x v="5"/>
    <s v="Orthetrum cancellatum"/>
    <n v="2"/>
    <x v="0"/>
    <x v="8"/>
    <n v="7"/>
    <x v="2"/>
  </r>
  <r>
    <x v="7"/>
    <s v="AWD-Middenveldkanaal"/>
    <d v="2019-07-05T11:55:00"/>
    <n v="4"/>
    <x v="1"/>
    <s v="Ischnura elegans"/>
    <n v="1"/>
    <x v="0"/>
    <x v="8"/>
    <n v="7"/>
    <x v="1"/>
  </r>
  <r>
    <x v="7"/>
    <s v="AWD-Middenveldkanaal"/>
    <d v="2019-07-05T11:55:00"/>
    <n v="4"/>
    <x v="3"/>
    <s v="Enallagma cyathigerum"/>
    <n v="5"/>
    <x v="0"/>
    <x v="8"/>
    <n v="7"/>
    <x v="1"/>
  </r>
  <r>
    <x v="7"/>
    <s v="AWD-Middenveldkanaal"/>
    <d v="2019-07-05T11:55:00"/>
    <n v="4"/>
    <x v="20"/>
    <s v="Anax parthenope"/>
    <n v="2"/>
    <x v="0"/>
    <x v="8"/>
    <n v="7"/>
    <x v="3"/>
  </r>
  <r>
    <x v="7"/>
    <s v="AWD-Middenveldkanaal"/>
    <d v="2019-07-05T11:55:00"/>
    <n v="5"/>
    <x v="5"/>
    <s v="Orthetrum cancellatum"/>
    <n v="3"/>
    <x v="0"/>
    <x v="8"/>
    <n v="7"/>
    <x v="2"/>
  </r>
  <r>
    <x v="7"/>
    <s v="AWD-Middenveldkanaal"/>
    <d v="2019-07-05T11:55:00"/>
    <n v="5"/>
    <x v="1"/>
    <s v="Ischnura elegans"/>
    <n v="2"/>
    <x v="0"/>
    <x v="8"/>
    <n v="7"/>
    <x v="1"/>
  </r>
  <r>
    <x v="7"/>
    <s v="AWD-Middenveldkanaal"/>
    <d v="2019-07-05T11:55:00"/>
    <n v="5"/>
    <x v="3"/>
    <s v="Enallagma cyathigerum"/>
    <n v="15"/>
    <x v="0"/>
    <x v="8"/>
    <n v="7"/>
    <x v="1"/>
  </r>
  <r>
    <x v="7"/>
    <s v="AWD-Middenveldkanaal"/>
    <d v="2019-07-05T11:55:00"/>
    <n v="6"/>
    <x v="5"/>
    <s v="Orthetrum cancellatum"/>
    <n v="7"/>
    <x v="0"/>
    <x v="8"/>
    <n v="7"/>
    <x v="2"/>
  </r>
  <r>
    <x v="7"/>
    <s v="AWD-Middenveldkanaal"/>
    <d v="2019-07-05T11:55:00"/>
    <n v="6"/>
    <x v="9"/>
    <s v="Anax imperator"/>
    <n v="1"/>
    <x v="0"/>
    <x v="8"/>
    <n v="7"/>
    <x v="3"/>
  </r>
  <r>
    <x v="7"/>
    <s v="AWD-Middenveldkanaal"/>
    <d v="2019-07-05T11:55:00"/>
    <n v="6"/>
    <x v="1"/>
    <s v="Ischnura elegans"/>
    <n v="1"/>
    <x v="0"/>
    <x v="8"/>
    <n v="7"/>
    <x v="1"/>
  </r>
  <r>
    <x v="7"/>
    <s v="AWD-Middenveldkanaal"/>
    <d v="2019-07-05T11:55:00"/>
    <n v="6"/>
    <x v="3"/>
    <s v="Enallagma cyathigerum"/>
    <n v="17"/>
    <x v="0"/>
    <x v="8"/>
    <n v="7"/>
    <x v="1"/>
  </r>
  <r>
    <x v="7"/>
    <s v="AWD-Middenveldkanaal"/>
    <d v="2019-07-05T11:55:00"/>
    <n v="1"/>
    <x v="5"/>
    <s v="Orthetrum cancellatum"/>
    <n v="5"/>
    <x v="0"/>
    <x v="8"/>
    <n v="7"/>
    <x v="2"/>
  </r>
  <r>
    <x v="7"/>
    <s v="AWD-Middenveldkanaal"/>
    <d v="2019-07-05T11:55:00"/>
    <n v="1"/>
    <x v="3"/>
    <s v="Enallagma cyathigerum"/>
    <n v="5"/>
    <x v="0"/>
    <x v="8"/>
    <n v="7"/>
    <x v="1"/>
  </r>
  <r>
    <x v="7"/>
    <s v="AWD-Middenveldkanaal"/>
    <d v="2019-07-17T11:55:00"/>
    <n v="4"/>
    <x v="3"/>
    <s v="Enallagma cyathigerum"/>
    <n v="10"/>
    <x v="0"/>
    <x v="8"/>
    <n v="7"/>
    <x v="1"/>
  </r>
  <r>
    <x v="7"/>
    <s v="AWD-Middenveldkanaal"/>
    <d v="2019-07-17T11:55:00"/>
    <n v="5"/>
    <x v="5"/>
    <s v="Orthetrum cancellatum"/>
    <n v="1"/>
    <x v="0"/>
    <x v="8"/>
    <n v="7"/>
    <x v="2"/>
  </r>
  <r>
    <x v="7"/>
    <s v="AWD-Middenveldkanaal"/>
    <d v="2019-07-17T11:55:00"/>
    <n v="5"/>
    <x v="9"/>
    <s v="Anax imperator"/>
    <n v="2"/>
    <x v="0"/>
    <x v="8"/>
    <n v="7"/>
    <x v="3"/>
  </r>
  <r>
    <x v="7"/>
    <s v="AWD-Middenveldkanaal"/>
    <d v="2019-07-17T11:55:00"/>
    <n v="5"/>
    <x v="1"/>
    <s v="Ischnura elegans"/>
    <n v="1"/>
    <x v="0"/>
    <x v="8"/>
    <n v="7"/>
    <x v="1"/>
  </r>
  <r>
    <x v="7"/>
    <s v="AWD-Middenveldkanaal"/>
    <d v="2019-07-17T11:55:00"/>
    <n v="5"/>
    <x v="3"/>
    <s v="Enallagma cyathigerum"/>
    <n v="48"/>
    <x v="0"/>
    <x v="8"/>
    <n v="7"/>
    <x v="1"/>
  </r>
  <r>
    <x v="7"/>
    <s v="AWD-Middenveldkanaal"/>
    <d v="2019-07-17T11:55:00"/>
    <n v="6"/>
    <x v="12"/>
    <s v="Sympetrum striolatum"/>
    <n v="1"/>
    <x v="0"/>
    <x v="8"/>
    <n v="7"/>
    <x v="2"/>
  </r>
  <r>
    <x v="7"/>
    <s v="AWD-Middenveldkanaal"/>
    <d v="2019-07-17T11:55:00"/>
    <n v="6"/>
    <x v="5"/>
    <s v="Orthetrum cancellatum"/>
    <n v="7"/>
    <x v="0"/>
    <x v="8"/>
    <n v="7"/>
    <x v="2"/>
  </r>
  <r>
    <x v="7"/>
    <s v="AWD-Middenveldkanaal"/>
    <d v="2019-07-17T11:55:00"/>
    <n v="6"/>
    <x v="9"/>
    <s v="Anax imperator"/>
    <n v="3"/>
    <x v="0"/>
    <x v="8"/>
    <n v="7"/>
    <x v="3"/>
  </r>
  <r>
    <x v="7"/>
    <s v="AWD-Middenveldkanaal"/>
    <d v="2019-07-17T11:55:00"/>
    <n v="6"/>
    <x v="3"/>
    <s v="Enallagma cyathigerum"/>
    <n v="65"/>
    <x v="0"/>
    <x v="8"/>
    <n v="7"/>
    <x v="1"/>
  </r>
  <r>
    <x v="7"/>
    <s v="AWD-Middenveldkanaal"/>
    <d v="2019-07-17T11:55:00"/>
    <n v="1"/>
    <x v="3"/>
    <s v="Enallagma cyathigerum"/>
    <n v="8"/>
    <x v="0"/>
    <x v="8"/>
    <n v="7"/>
    <x v="1"/>
  </r>
  <r>
    <x v="7"/>
    <s v="AWD-Middenveldkanaal"/>
    <d v="2019-07-17T11:55:00"/>
    <n v="4"/>
    <x v="5"/>
    <s v="Orthetrum cancellatum"/>
    <n v="2"/>
    <x v="0"/>
    <x v="8"/>
    <n v="7"/>
    <x v="2"/>
  </r>
  <r>
    <x v="7"/>
    <s v="AWD-Middenveldkanaal"/>
    <d v="2019-07-17T11:55:00"/>
    <n v="4"/>
    <x v="1"/>
    <s v="Ischnura elegans"/>
    <n v="4"/>
    <x v="0"/>
    <x v="8"/>
    <n v="7"/>
    <x v="1"/>
  </r>
  <r>
    <x v="7"/>
    <s v="AWD-Middenveldkanaal"/>
    <d v="2019-08-13T13:50:00"/>
    <n v="4"/>
    <x v="12"/>
    <s v="Sympetrum striolatum"/>
    <n v="7"/>
    <x v="0"/>
    <x v="8"/>
    <n v="8"/>
    <x v="2"/>
  </r>
  <r>
    <x v="7"/>
    <s v="AWD-Middenveldkanaal"/>
    <d v="2019-08-13T13:50:00"/>
    <n v="4"/>
    <x v="3"/>
    <s v="Enallagma cyathigerum"/>
    <n v="4"/>
    <x v="0"/>
    <x v="8"/>
    <n v="8"/>
    <x v="1"/>
  </r>
  <r>
    <x v="7"/>
    <s v="AWD-Middenveldkanaal"/>
    <d v="2019-08-13T13:50:00"/>
    <n v="5"/>
    <x v="3"/>
    <s v="Enallagma cyathigerum"/>
    <n v="3"/>
    <x v="0"/>
    <x v="8"/>
    <n v="8"/>
    <x v="1"/>
  </r>
  <r>
    <x v="7"/>
    <s v="AWD-Middenveldkanaal"/>
    <d v="2019-08-13T13:50:00"/>
    <n v="6"/>
    <x v="3"/>
    <s v="Enallagma cyathigerum"/>
    <n v="2"/>
    <x v="0"/>
    <x v="8"/>
    <n v="8"/>
    <x v="1"/>
  </r>
  <r>
    <x v="7"/>
    <s v="AWD-Middenveldkanaal"/>
    <d v="2019-08-13T13:50:00"/>
    <n v="1"/>
    <x v="12"/>
    <s v="Sympetrum striolatum"/>
    <n v="4"/>
    <x v="0"/>
    <x v="8"/>
    <n v="8"/>
    <x v="2"/>
  </r>
  <r>
    <x v="7"/>
    <s v="AWD-Middenveldkanaal"/>
    <d v="2019-08-13T13:50:00"/>
    <n v="1"/>
    <x v="3"/>
    <s v="Enallagma cyathigerum"/>
    <n v="4"/>
    <x v="0"/>
    <x v="8"/>
    <n v="8"/>
    <x v="1"/>
  </r>
  <r>
    <x v="7"/>
    <s v="AWD-Middenveldkanaal"/>
    <d v="2020-05-19T11:40:00"/>
    <n v="6"/>
    <x v="1"/>
    <s v="Ischnura elegans"/>
    <n v="1"/>
    <x v="0"/>
    <x v="9"/>
    <n v="5"/>
    <x v="1"/>
  </r>
  <r>
    <x v="7"/>
    <s v="AWD-Middenveldkanaal"/>
    <d v="2020-05-19T11:40:00"/>
    <n v="6"/>
    <x v="10"/>
    <s v="Libellula quadrimaculata"/>
    <n v="3"/>
    <x v="0"/>
    <x v="9"/>
    <n v="5"/>
    <x v="2"/>
  </r>
  <r>
    <x v="7"/>
    <s v="AWD-Middenveldkanaal"/>
    <d v="2020-05-19T11:40:00"/>
    <n v="6"/>
    <x v="3"/>
    <s v="Enallagma cyathigerum"/>
    <n v="1"/>
    <x v="0"/>
    <x v="9"/>
    <n v="5"/>
    <x v="1"/>
  </r>
  <r>
    <x v="7"/>
    <s v="AWD-Middenveldkanaal"/>
    <d v="2020-05-19T11:40:00"/>
    <n v="4"/>
    <x v="10"/>
    <s v="Libellula quadrimaculata"/>
    <n v="2"/>
    <x v="0"/>
    <x v="9"/>
    <n v="5"/>
    <x v="2"/>
  </r>
  <r>
    <x v="7"/>
    <s v="AWD-Middenveldkanaal"/>
    <d v="2020-05-31T11:45:00"/>
    <n v="4"/>
    <x v="5"/>
    <s v="Orthetrum cancellatum"/>
    <n v="3"/>
    <x v="0"/>
    <x v="9"/>
    <n v="5"/>
    <x v="2"/>
  </r>
  <r>
    <x v="7"/>
    <s v="AWD-Middenveldkanaal"/>
    <d v="2020-05-31T11:45:00"/>
    <n v="4"/>
    <x v="1"/>
    <s v="Ischnura elegans"/>
    <n v="5"/>
    <x v="0"/>
    <x v="9"/>
    <n v="5"/>
    <x v="1"/>
  </r>
  <r>
    <x v="7"/>
    <s v="AWD-Middenveldkanaal"/>
    <d v="2020-05-31T11:45:00"/>
    <n v="4"/>
    <x v="10"/>
    <s v="Libellula quadrimaculata"/>
    <n v="8"/>
    <x v="0"/>
    <x v="9"/>
    <n v="5"/>
    <x v="2"/>
  </r>
  <r>
    <x v="7"/>
    <s v="AWD-Middenveldkanaal"/>
    <d v="2020-05-31T11:45:00"/>
    <n v="4"/>
    <x v="3"/>
    <s v="Enallagma cyathigerum"/>
    <n v="7"/>
    <x v="0"/>
    <x v="9"/>
    <n v="5"/>
    <x v="1"/>
  </r>
  <r>
    <x v="7"/>
    <s v="AWD-Middenveldkanaal"/>
    <d v="2020-05-31T11:45:00"/>
    <n v="5"/>
    <x v="5"/>
    <s v="Orthetrum cancellatum"/>
    <n v="2"/>
    <x v="0"/>
    <x v="9"/>
    <n v="5"/>
    <x v="2"/>
  </r>
  <r>
    <x v="7"/>
    <s v="AWD-Middenveldkanaal"/>
    <d v="2020-05-31T11:45:00"/>
    <n v="5"/>
    <x v="9"/>
    <s v="Anax imperator"/>
    <n v="1"/>
    <x v="0"/>
    <x v="9"/>
    <n v="5"/>
    <x v="3"/>
  </r>
  <r>
    <x v="7"/>
    <s v="AWD-Middenveldkanaal"/>
    <d v="2020-05-31T11:45:00"/>
    <n v="5"/>
    <x v="10"/>
    <s v="Libellula quadrimaculata"/>
    <n v="6"/>
    <x v="0"/>
    <x v="9"/>
    <n v="5"/>
    <x v="2"/>
  </r>
  <r>
    <x v="7"/>
    <s v="AWD-Middenveldkanaal"/>
    <d v="2020-05-31T11:45:00"/>
    <n v="5"/>
    <x v="3"/>
    <s v="Enallagma cyathigerum"/>
    <n v="10"/>
    <x v="0"/>
    <x v="9"/>
    <n v="5"/>
    <x v="1"/>
  </r>
  <r>
    <x v="7"/>
    <s v="AWD-Middenveldkanaal"/>
    <d v="2020-05-31T11:45:00"/>
    <n v="6"/>
    <x v="5"/>
    <s v="Orthetrum cancellatum"/>
    <n v="1"/>
    <x v="0"/>
    <x v="9"/>
    <n v="5"/>
    <x v="2"/>
  </r>
  <r>
    <x v="7"/>
    <s v="AWD-Middenveldkanaal"/>
    <d v="2020-05-31T11:45:00"/>
    <n v="6"/>
    <x v="1"/>
    <s v="Ischnura elegans"/>
    <n v="5"/>
    <x v="0"/>
    <x v="9"/>
    <n v="5"/>
    <x v="1"/>
  </r>
  <r>
    <x v="7"/>
    <s v="AWD-Middenveldkanaal"/>
    <d v="2020-05-31T11:45:00"/>
    <n v="6"/>
    <x v="10"/>
    <s v="Libellula quadrimaculata"/>
    <n v="46"/>
    <x v="0"/>
    <x v="9"/>
    <n v="5"/>
    <x v="2"/>
  </r>
  <r>
    <x v="7"/>
    <s v="AWD-Middenveldkanaal"/>
    <d v="2020-05-31T11:45:00"/>
    <n v="6"/>
    <x v="3"/>
    <s v="Enallagma cyathigerum"/>
    <n v="15"/>
    <x v="0"/>
    <x v="9"/>
    <n v="5"/>
    <x v="1"/>
  </r>
  <r>
    <x v="7"/>
    <s v="AWD-Middenveldkanaal"/>
    <d v="2020-05-31T11:45:00"/>
    <n v="1"/>
    <x v="5"/>
    <s v="Orthetrum cancellatum"/>
    <n v="3"/>
    <x v="0"/>
    <x v="9"/>
    <n v="5"/>
    <x v="2"/>
  </r>
  <r>
    <x v="7"/>
    <s v="AWD-Middenveldkanaal"/>
    <d v="2020-05-31T11:45:00"/>
    <n v="1"/>
    <x v="1"/>
    <s v="Ischnura elegans"/>
    <n v="2"/>
    <x v="0"/>
    <x v="9"/>
    <n v="5"/>
    <x v="1"/>
  </r>
  <r>
    <x v="7"/>
    <s v="AWD-Middenveldkanaal"/>
    <d v="2020-05-31T11:45:00"/>
    <n v="1"/>
    <x v="10"/>
    <s v="Libellula quadrimaculata"/>
    <n v="12"/>
    <x v="0"/>
    <x v="9"/>
    <n v="5"/>
    <x v="2"/>
  </r>
  <r>
    <x v="7"/>
    <s v="AWD-Middenveldkanaal"/>
    <d v="2020-05-31T11:45:00"/>
    <n v="1"/>
    <x v="3"/>
    <s v="Enallagma cyathigerum"/>
    <n v="7"/>
    <x v="0"/>
    <x v="9"/>
    <n v="5"/>
    <x v="1"/>
  </r>
  <r>
    <x v="7"/>
    <s v="AWD-Middenveldkanaal"/>
    <d v="2020-06-22T11:50:00"/>
    <n v="4"/>
    <x v="5"/>
    <s v="Orthetrum cancellatum"/>
    <n v="1"/>
    <x v="0"/>
    <x v="9"/>
    <n v="6"/>
    <x v="2"/>
  </r>
  <r>
    <x v="7"/>
    <s v="AWD-Middenveldkanaal"/>
    <d v="2020-06-22T11:50:00"/>
    <n v="4"/>
    <x v="1"/>
    <s v="Ischnura elegans"/>
    <n v="1"/>
    <x v="0"/>
    <x v="9"/>
    <n v="6"/>
    <x v="1"/>
  </r>
  <r>
    <x v="7"/>
    <s v="AWD-Middenveldkanaal"/>
    <d v="2020-06-22T11:50:00"/>
    <n v="4"/>
    <x v="10"/>
    <s v="Libellula quadrimaculata"/>
    <n v="1"/>
    <x v="0"/>
    <x v="9"/>
    <n v="6"/>
    <x v="2"/>
  </r>
  <r>
    <x v="7"/>
    <s v="AWD-Middenveldkanaal"/>
    <d v="2020-06-22T11:50:00"/>
    <n v="4"/>
    <x v="3"/>
    <s v="Enallagma cyathigerum"/>
    <n v="1"/>
    <x v="0"/>
    <x v="9"/>
    <n v="6"/>
    <x v="1"/>
  </r>
  <r>
    <x v="7"/>
    <s v="AWD-Middenveldkanaal"/>
    <d v="2020-06-22T11:50:00"/>
    <n v="4"/>
    <x v="20"/>
    <s v="Anax parthenope"/>
    <n v="2"/>
    <x v="0"/>
    <x v="9"/>
    <n v="6"/>
    <x v="3"/>
  </r>
  <r>
    <x v="7"/>
    <s v="AWD-Middenveldkanaal"/>
    <d v="2020-06-22T11:50:00"/>
    <n v="5"/>
    <x v="3"/>
    <s v="Enallagma cyathigerum"/>
    <n v="3"/>
    <x v="0"/>
    <x v="9"/>
    <n v="6"/>
    <x v="1"/>
  </r>
  <r>
    <x v="7"/>
    <s v="AWD-Middenveldkanaal"/>
    <d v="2020-06-22T11:50:00"/>
    <n v="6"/>
    <x v="5"/>
    <s v="Orthetrum cancellatum"/>
    <n v="4"/>
    <x v="0"/>
    <x v="9"/>
    <n v="6"/>
    <x v="2"/>
  </r>
  <r>
    <x v="7"/>
    <s v="AWD-Middenveldkanaal"/>
    <d v="2020-06-22T11:50:00"/>
    <n v="1"/>
    <x v="5"/>
    <s v="Orthetrum cancellatum"/>
    <n v="1"/>
    <x v="0"/>
    <x v="9"/>
    <n v="6"/>
    <x v="2"/>
  </r>
  <r>
    <x v="7"/>
    <s v="AWD-Middenveldkanaal"/>
    <d v="2020-06-22T11:50:00"/>
    <n v="1"/>
    <x v="1"/>
    <s v="Ischnura elegans"/>
    <n v="2"/>
    <x v="0"/>
    <x v="9"/>
    <n v="6"/>
    <x v="1"/>
  </r>
  <r>
    <x v="7"/>
    <s v="AWD-Middenveldkanaal"/>
    <d v="2020-06-22T11:50:00"/>
    <n v="1"/>
    <x v="10"/>
    <s v="Libellula quadrimaculata"/>
    <n v="1"/>
    <x v="0"/>
    <x v="9"/>
    <n v="6"/>
    <x v="2"/>
  </r>
  <r>
    <x v="7"/>
    <s v="AWD-Middenveldkanaal"/>
    <d v="2020-07-13T13:05:00"/>
    <n v="4"/>
    <x v="5"/>
    <s v="Orthetrum cancellatum"/>
    <n v="1"/>
    <x v="0"/>
    <x v="9"/>
    <n v="7"/>
    <x v="2"/>
  </r>
  <r>
    <x v="7"/>
    <s v="AWD-Middenveldkanaal"/>
    <d v="2020-07-13T13:05:00"/>
    <n v="4"/>
    <x v="3"/>
    <s v="Enallagma cyathigerum"/>
    <n v="3"/>
    <x v="0"/>
    <x v="9"/>
    <n v="7"/>
    <x v="1"/>
  </r>
  <r>
    <x v="7"/>
    <s v="AWD-Middenveldkanaal"/>
    <d v="2020-07-13T13:05:00"/>
    <n v="5"/>
    <x v="5"/>
    <s v="Orthetrum cancellatum"/>
    <n v="1"/>
    <x v="0"/>
    <x v="9"/>
    <n v="7"/>
    <x v="2"/>
  </r>
  <r>
    <x v="7"/>
    <s v="AWD-Middenveldkanaal"/>
    <d v="2020-07-13T13:05:00"/>
    <n v="5"/>
    <x v="3"/>
    <s v="Enallagma cyathigerum"/>
    <n v="4"/>
    <x v="0"/>
    <x v="9"/>
    <n v="7"/>
    <x v="1"/>
  </r>
  <r>
    <x v="7"/>
    <s v="AWD-Middenveldkanaal"/>
    <d v="2020-07-13T13:05:00"/>
    <n v="6"/>
    <x v="12"/>
    <s v="Sympetrum striolatum"/>
    <n v="2"/>
    <x v="0"/>
    <x v="9"/>
    <n v="7"/>
    <x v="2"/>
  </r>
  <r>
    <x v="7"/>
    <s v="AWD-Middenveldkanaal"/>
    <d v="2020-07-13T13:05:00"/>
    <n v="6"/>
    <x v="5"/>
    <s v="Orthetrum cancellatum"/>
    <n v="1"/>
    <x v="0"/>
    <x v="9"/>
    <n v="7"/>
    <x v="2"/>
  </r>
  <r>
    <x v="7"/>
    <s v="AWD-Middenveldkanaal"/>
    <d v="2020-07-13T13:05:00"/>
    <n v="6"/>
    <x v="3"/>
    <s v="Enallagma cyathigerum"/>
    <n v="10"/>
    <x v="0"/>
    <x v="9"/>
    <n v="7"/>
    <x v="1"/>
  </r>
  <r>
    <x v="7"/>
    <s v="AWD-Middenveldkanaal"/>
    <d v="2020-07-13T13:05:00"/>
    <n v="1"/>
    <x v="5"/>
    <s v="Orthetrum cancellatum"/>
    <n v="2"/>
    <x v="0"/>
    <x v="9"/>
    <n v="7"/>
    <x v="2"/>
  </r>
  <r>
    <x v="7"/>
    <s v="AWD-Middenveldkanaal"/>
    <d v="2020-07-13T13:05:00"/>
    <n v="1"/>
    <x v="3"/>
    <s v="Enallagma cyathigerum"/>
    <n v="1"/>
    <x v="0"/>
    <x v="9"/>
    <n v="7"/>
    <x v="1"/>
  </r>
  <r>
    <x v="7"/>
    <s v="AWD-Middenveldkanaal"/>
    <d v="2020-07-30T14:50:00"/>
    <n v="4"/>
    <x v="9"/>
    <s v="Anax imperator"/>
    <n v="1"/>
    <x v="0"/>
    <x v="9"/>
    <n v="7"/>
    <x v="3"/>
  </r>
  <r>
    <x v="7"/>
    <s v="AWD-Middenveldkanaal"/>
    <d v="2020-07-30T14:50:00"/>
    <n v="4"/>
    <x v="1"/>
    <s v="Ischnura elegans"/>
    <n v="10"/>
    <x v="0"/>
    <x v="9"/>
    <n v="7"/>
    <x v="1"/>
  </r>
  <r>
    <x v="7"/>
    <s v="AWD-Middenveldkanaal"/>
    <d v="2020-07-30T14:50:00"/>
    <n v="4"/>
    <x v="3"/>
    <s v="Enallagma cyathigerum"/>
    <n v="40"/>
    <x v="0"/>
    <x v="9"/>
    <n v="7"/>
    <x v="1"/>
  </r>
  <r>
    <x v="7"/>
    <s v="AWD-Middenveldkanaal"/>
    <d v="2020-07-30T14:50:00"/>
    <n v="5"/>
    <x v="3"/>
    <s v="Enallagma cyathigerum"/>
    <n v="20"/>
    <x v="0"/>
    <x v="9"/>
    <n v="7"/>
    <x v="1"/>
  </r>
  <r>
    <x v="7"/>
    <s v="AWD-Middenveldkanaal"/>
    <d v="2020-07-30T14:50:00"/>
    <n v="6"/>
    <x v="5"/>
    <s v="Orthetrum cancellatum"/>
    <n v="5"/>
    <x v="0"/>
    <x v="9"/>
    <n v="7"/>
    <x v="2"/>
  </r>
  <r>
    <x v="7"/>
    <s v="AWD-Middenveldkanaal"/>
    <d v="2020-07-30T14:50:00"/>
    <n v="6"/>
    <x v="9"/>
    <s v="Anax imperator"/>
    <n v="2"/>
    <x v="0"/>
    <x v="9"/>
    <n v="7"/>
    <x v="3"/>
  </r>
  <r>
    <x v="7"/>
    <s v="AWD-Middenveldkanaal"/>
    <d v="2020-07-30T14:50:00"/>
    <n v="6"/>
    <x v="1"/>
    <s v="Ischnura elegans"/>
    <n v="5"/>
    <x v="0"/>
    <x v="9"/>
    <n v="7"/>
    <x v="1"/>
  </r>
  <r>
    <x v="7"/>
    <s v="AWD-Middenveldkanaal"/>
    <d v="2020-07-30T14:50:00"/>
    <n v="6"/>
    <x v="3"/>
    <s v="Enallagma cyathigerum"/>
    <n v="231"/>
    <x v="0"/>
    <x v="9"/>
    <n v="7"/>
    <x v="1"/>
  </r>
  <r>
    <x v="7"/>
    <s v="AWD-Middenveldkanaal"/>
    <d v="2020-07-30T14:50:00"/>
    <n v="1"/>
    <x v="3"/>
    <s v="Enallagma cyathigerum"/>
    <n v="25"/>
    <x v="0"/>
    <x v="9"/>
    <n v="7"/>
    <x v="1"/>
  </r>
  <r>
    <x v="7"/>
    <s v="AWD-Middenveldkanaal"/>
    <d v="2020-07-30T14:50:00"/>
    <n v="4"/>
    <x v="5"/>
    <s v="Orthetrum cancellatum"/>
    <n v="3"/>
    <x v="0"/>
    <x v="9"/>
    <n v="7"/>
    <x v="2"/>
  </r>
  <r>
    <x v="7"/>
    <s v="AWD-Middenveldkanaal"/>
    <d v="2020-08-19T11:30:00"/>
    <n v="4"/>
    <x v="12"/>
    <s v="Sympetrum striolatum"/>
    <n v="4"/>
    <x v="0"/>
    <x v="9"/>
    <n v="8"/>
    <x v="2"/>
  </r>
  <r>
    <x v="7"/>
    <s v="AWD-Middenveldkanaal"/>
    <d v="2020-08-19T11:30:00"/>
    <n v="4"/>
    <x v="1"/>
    <s v="Ischnura elegans"/>
    <n v="2"/>
    <x v="0"/>
    <x v="9"/>
    <n v="8"/>
    <x v="1"/>
  </r>
  <r>
    <x v="7"/>
    <s v="AWD-Middenveldkanaal"/>
    <d v="2020-08-19T11:30:00"/>
    <n v="4"/>
    <x v="17"/>
    <s v="Sympetrum vulgatum"/>
    <n v="4"/>
    <x v="0"/>
    <x v="9"/>
    <n v="8"/>
    <x v="2"/>
  </r>
  <r>
    <x v="7"/>
    <s v="AWD-Middenveldkanaal"/>
    <d v="2020-08-19T11:30:00"/>
    <n v="4"/>
    <x v="3"/>
    <s v="Enallagma cyathigerum"/>
    <n v="13"/>
    <x v="0"/>
    <x v="9"/>
    <n v="8"/>
    <x v="1"/>
  </r>
  <r>
    <x v="7"/>
    <s v="AWD-Middenveldkanaal"/>
    <d v="2020-08-19T11:30:00"/>
    <n v="5"/>
    <x v="12"/>
    <s v="Sympetrum striolatum"/>
    <n v="3"/>
    <x v="0"/>
    <x v="9"/>
    <n v="8"/>
    <x v="2"/>
  </r>
  <r>
    <x v="7"/>
    <s v="AWD-Middenveldkanaal"/>
    <d v="2020-08-19T11:30:00"/>
    <n v="5"/>
    <x v="9"/>
    <s v="Anax imperator"/>
    <n v="1"/>
    <x v="0"/>
    <x v="9"/>
    <n v="8"/>
    <x v="3"/>
  </r>
  <r>
    <x v="7"/>
    <s v="AWD-Middenveldkanaal"/>
    <d v="2020-08-19T11:30:00"/>
    <n v="5"/>
    <x v="17"/>
    <s v="Sympetrum vulgatum"/>
    <n v="3"/>
    <x v="0"/>
    <x v="9"/>
    <n v="8"/>
    <x v="2"/>
  </r>
  <r>
    <x v="7"/>
    <s v="AWD-Middenveldkanaal"/>
    <d v="2020-08-19T11:30:00"/>
    <n v="5"/>
    <x v="3"/>
    <s v="Enallagma cyathigerum"/>
    <n v="32"/>
    <x v="0"/>
    <x v="9"/>
    <n v="8"/>
    <x v="1"/>
  </r>
  <r>
    <x v="7"/>
    <s v="AWD-Middenveldkanaal"/>
    <d v="2020-08-19T11:30:00"/>
    <n v="6"/>
    <x v="12"/>
    <s v="Sympetrum striolatum"/>
    <n v="4"/>
    <x v="0"/>
    <x v="9"/>
    <n v="8"/>
    <x v="2"/>
  </r>
  <r>
    <x v="7"/>
    <s v="AWD-Middenveldkanaal"/>
    <d v="2020-08-19T11:30:00"/>
    <n v="6"/>
    <x v="5"/>
    <s v="Orthetrum cancellatum"/>
    <n v="1"/>
    <x v="0"/>
    <x v="9"/>
    <n v="8"/>
    <x v="2"/>
  </r>
  <r>
    <x v="7"/>
    <s v="AWD-Middenveldkanaal"/>
    <d v="2020-08-19T11:30:00"/>
    <n v="6"/>
    <x v="9"/>
    <s v="Anax imperator"/>
    <n v="1"/>
    <x v="0"/>
    <x v="9"/>
    <n v="8"/>
    <x v="3"/>
  </r>
  <r>
    <x v="7"/>
    <s v="AWD-Middenveldkanaal"/>
    <d v="2020-08-19T11:30:00"/>
    <n v="6"/>
    <x v="17"/>
    <s v="Sympetrum vulgatum"/>
    <n v="4"/>
    <x v="0"/>
    <x v="9"/>
    <n v="8"/>
    <x v="2"/>
  </r>
  <r>
    <x v="7"/>
    <s v="AWD-Middenveldkanaal"/>
    <d v="2020-08-19T11:30:00"/>
    <n v="6"/>
    <x v="3"/>
    <s v="Enallagma cyathigerum"/>
    <n v="45"/>
    <x v="0"/>
    <x v="9"/>
    <n v="8"/>
    <x v="1"/>
  </r>
  <r>
    <x v="7"/>
    <s v="AWD-Middenveldkanaal"/>
    <d v="2020-08-19T11:30:00"/>
    <n v="1"/>
    <x v="12"/>
    <s v="Sympetrum striolatum"/>
    <n v="3"/>
    <x v="0"/>
    <x v="9"/>
    <n v="8"/>
    <x v="2"/>
  </r>
  <r>
    <x v="7"/>
    <s v="AWD-Middenveldkanaal"/>
    <d v="2020-08-19T11:30:00"/>
    <n v="1"/>
    <x v="17"/>
    <s v="Sympetrum vulgatum"/>
    <n v="3"/>
    <x v="0"/>
    <x v="9"/>
    <n v="8"/>
    <x v="2"/>
  </r>
  <r>
    <x v="7"/>
    <s v="AWD-Middenveldkanaal"/>
    <d v="2020-08-19T11:30:00"/>
    <n v="1"/>
    <x v="3"/>
    <s v="Enallagma cyathigerum"/>
    <n v="24"/>
    <x v="0"/>
    <x v="9"/>
    <n v="8"/>
    <x v="1"/>
  </r>
  <r>
    <x v="7"/>
    <s v="AWD-Middenveldkanaal"/>
    <d v="2020-08-19T11:30:00"/>
    <n v="4"/>
    <x v="5"/>
    <s v="Orthetrum cancellatum"/>
    <n v="1"/>
    <x v="0"/>
    <x v="9"/>
    <n v="8"/>
    <x v="2"/>
  </r>
  <r>
    <x v="7"/>
    <s v="AWD-Middenveldkanaal"/>
    <d v="2020-08-19T11:30:00"/>
    <n v="4"/>
    <x v="9"/>
    <s v="Anax imperator"/>
    <n v="1"/>
    <x v="0"/>
    <x v="9"/>
    <n v="8"/>
    <x v="3"/>
  </r>
  <r>
    <x v="7"/>
    <s v="AWD-Middenveldkanaal"/>
    <d v="2021-05-31T11:55:00"/>
    <n v="4"/>
    <x v="10"/>
    <s v="Libellula quadrimaculata"/>
    <n v="10"/>
    <x v="0"/>
    <x v="11"/>
    <n v="5"/>
    <x v="2"/>
  </r>
  <r>
    <x v="7"/>
    <s v="AWD-Middenveldkanaal"/>
    <d v="2021-05-31T11:55:00"/>
    <n v="5"/>
    <x v="10"/>
    <s v="Libellula quadrimaculata"/>
    <n v="3"/>
    <x v="0"/>
    <x v="11"/>
    <n v="5"/>
    <x v="2"/>
  </r>
  <r>
    <x v="7"/>
    <s v="AWD-Middenveldkanaal"/>
    <d v="2021-05-31T11:55:00"/>
    <n v="6"/>
    <x v="10"/>
    <s v="Libellula quadrimaculata"/>
    <n v="2"/>
    <x v="0"/>
    <x v="11"/>
    <n v="5"/>
    <x v="2"/>
  </r>
  <r>
    <x v="7"/>
    <s v="AWD-Middenveldkanaal"/>
    <d v="2021-05-31T11:55:00"/>
    <n v="3"/>
    <x v="10"/>
    <s v="Libellula quadrimaculata"/>
    <n v="3"/>
    <x v="0"/>
    <x v="11"/>
    <n v="5"/>
    <x v="2"/>
  </r>
  <r>
    <x v="7"/>
    <s v="AWD-Middenveldkanaal"/>
    <d v="2021-06-08T14:30:00"/>
    <n v="4"/>
    <x v="5"/>
    <s v="Orthetrum cancellatum"/>
    <n v="12"/>
    <x v="0"/>
    <x v="11"/>
    <n v="6"/>
    <x v="2"/>
  </r>
  <r>
    <x v="7"/>
    <s v="AWD-Middenveldkanaal"/>
    <d v="2021-06-08T14:30:00"/>
    <n v="5"/>
    <x v="5"/>
    <s v="Orthetrum cancellatum"/>
    <n v="32"/>
    <x v="0"/>
    <x v="11"/>
    <n v="6"/>
    <x v="2"/>
  </r>
  <r>
    <x v="7"/>
    <s v="AWD-Middenveldkanaal"/>
    <d v="2021-06-08T14:30:00"/>
    <n v="6"/>
    <x v="5"/>
    <s v="Orthetrum cancellatum"/>
    <n v="12"/>
    <x v="0"/>
    <x v="11"/>
    <n v="6"/>
    <x v="2"/>
  </r>
  <r>
    <x v="7"/>
    <s v="AWD-Middenveldkanaal"/>
    <d v="2021-06-08T14:30:00"/>
    <n v="3"/>
    <x v="5"/>
    <s v="Orthetrum cancellatum"/>
    <n v="18"/>
    <x v="0"/>
    <x v="11"/>
    <n v="6"/>
    <x v="2"/>
  </r>
  <r>
    <x v="7"/>
    <s v="AWD-Middenveldkanaal"/>
    <d v="2021-06-08T14:30:00"/>
    <n v="4"/>
    <x v="7"/>
    <s v="Brachytron pratense"/>
    <n v="1"/>
    <x v="0"/>
    <x v="11"/>
    <n v="6"/>
    <x v="3"/>
  </r>
  <r>
    <x v="7"/>
    <s v="AWD-Middenveldkanaal"/>
    <d v="2021-06-08T14:30:00"/>
    <n v="3"/>
    <x v="1"/>
    <s v="Ischnura elegans"/>
    <n v="5"/>
    <x v="0"/>
    <x v="11"/>
    <n v="6"/>
    <x v="1"/>
  </r>
  <r>
    <x v="7"/>
    <s v="AWD-Middenveldkanaal"/>
    <d v="2021-06-08T14:30:00"/>
    <n v="6"/>
    <x v="3"/>
    <s v="Enallagma cyathigerum"/>
    <n v="3"/>
    <x v="0"/>
    <x v="11"/>
    <n v="6"/>
    <x v="1"/>
  </r>
  <r>
    <x v="7"/>
    <s v="AWD-Middenveldkanaal"/>
    <d v="2021-06-08T14:30:00"/>
    <n v="3"/>
    <x v="3"/>
    <s v="Enallagma cyathigerum"/>
    <n v="5"/>
    <x v="0"/>
    <x v="11"/>
    <n v="6"/>
    <x v="1"/>
  </r>
  <r>
    <x v="7"/>
    <s v="AWD-Middenveldkanaal"/>
    <d v="2021-06-08T14:30:00"/>
    <n v="4"/>
    <x v="20"/>
    <s v="Anax parthenope"/>
    <n v="2"/>
    <x v="0"/>
    <x v="11"/>
    <n v="6"/>
    <x v="3"/>
  </r>
  <r>
    <x v="7"/>
    <s v="AWD-Middenveldkanaal"/>
    <d v="2021-06-15T12:45:00"/>
    <n v="5"/>
    <x v="5"/>
    <s v="Orthetrum cancellatum"/>
    <n v="18"/>
    <x v="0"/>
    <x v="11"/>
    <n v="6"/>
    <x v="2"/>
  </r>
  <r>
    <x v="7"/>
    <s v="AWD-Middenveldkanaal"/>
    <d v="2021-06-15T12:45:00"/>
    <n v="6"/>
    <x v="5"/>
    <s v="Orthetrum cancellatum"/>
    <n v="15"/>
    <x v="0"/>
    <x v="11"/>
    <n v="6"/>
    <x v="2"/>
  </r>
  <r>
    <x v="7"/>
    <s v="AWD-Middenveldkanaal"/>
    <d v="2021-06-15T12:45:00"/>
    <n v="3"/>
    <x v="5"/>
    <s v="Orthetrum cancellatum"/>
    <n v="40"/>
    <x v="0"/>
    <x v="11"/>
    <n v="6"/>
    <x v="2"/>
  </r>
  <r>
    <x v="7"/>
    <s v="AWD-Middenveldkanaal"/>
    <d v="2021-06-15T12:45:00"/>
    <n v="4"/>
    <x v="9"/>
    <s v="Anax imperator"/>
    <n v="1"/>
    <x v="0"/>
    <x v="11"/>
    <n v="6"/>
    <x v="3"/>
  </r>
  <r>
    <x v="7"/>
    <s v="AWD-Middenveldkanaal"/>
    <d v="2021-06-15T12:45:00"/>
    <n v="4"/>
    <x v="1"/>
    <s v="Ischnura elegans"/>
    <n v="2"/>
    <x v="0"/>
    <x v="11"/>
    <n v="6"/>
    <x v="1"/>
  </r>
  <r>
    <x v="7"/>
    <s v="AWD-Middenveldkanaal"/>
    <d v="2021-06-15T12:45:00"/>
    <n v="3"/>
    <x v="1"/>
    <s v="Ischnura elegans"/>
    <n v="1"/>
    <x v="0"/>
    <x v="11"/>
    <n v="6"/>
    <x v="1"/>
  </r>
  <r>
    <x v="7"/>
    <s v="AWD-Middenveldkanaal"/>
    <d v="2021-06-15T12:45:00"/>
    <n v="6"/>
    <x v="10"/>
    <s v="Libellula quadrimaculata"/>
    <n v="2"/>
    <x v="0"/>
    <x v="11"/>
    <n v="6"/>
    <x v="2"/>
  </r>
  <r>
    <x v="7"/>
    <s v="AWD-Middenveldkanaal"/>
    <d v="2021-06-15T12:45:00"/>
    <n v="5"/>
    <x v="3"/>
    <s v="Enallagma cyathigerum"/>
    <n v="1"/>
    <x v="0"/>
    <x v="11"/>
    <n v="6"/>
    <x v="1"/>
  </r>
  <r>
    <x v="7"/>
    <s v="AWD-Middenveldkanaal"/>
    <d v="2021-06-15T12:45:00"/>
    <n v="6"/>
    <x v="3"/>
    <s v="Enallagma cyathigerum"/>
    <n v="2"/>
    <x v="0"/>
    <x v="11"/>
    <n v="6"/>
    <x v="1"/>
  </r>
  <r>
    <x v="7"/>
    <s v="AWD-Middenveldkanaal"/>
    <d v="2021-06-15T12:45:00"/>
    <n v="4"/>
    <x v="5"/>
    <s v="Orthetrum cancellatum"/>
    <n v="37"/>
    <x v="0"/>
    <x v="11"/>
    <n v="6"/>
    <x v="2"/>
  </r>
  <r>
    <x v="7"/>
    <s v="AWD-Middenveldkanaal"/>
    <d v="2021-07-09T12:25:00"/>
    <n v="4"/>
    <x v="5"/>
    <s v="Orthetrum cancellatum"/>
    <n v="1"/>
    <x v="0"/>
    <x v="11"/>
    <n v="7"/>
    <x v="2"/>
  </r>
  <r>
    <x v="7"/>
    <s v="AWD-Middenveldkanaal"/>
    <d v="2021-07-09T12:25:00"/>
    <n v="5"/>
    <x v="5"/>
    <s v="Orthetrum cancellatum"/>
    <n v="4"/>
    <x v="0"/>
    <x v="11"/>
    <n v="7"/>
    <x v="2"/>
  </r>
  <r>
    <x v="7"/>
    <s v="AWD-Middenveldkanaal"/>
    <d v="2021-07-09T12:25:00"/>
    <n v="6"/>
    <x v="5"/>
    <s v="Orthetrum cancellatum"/>
    <n v="13"/>
    <x v="0"/>
    <x v="11"/>
    <n v="7"/>
    <x v="2"/>
  </r>
  <r>
    <x v="7"/>
    <s v="AWD-Middenveldkanaal"/>
    <d v="2021-07-09T12:25:00"/>
    <n v="3"/>
    <x v="5"/>
    <s v="Orthetrum cancellatum"/>
    <n v="3"/>
    <x v="0"/>
    <x v="11"/>
    <n v="7"/>
    <x v="2"/>
  </r>
  <r>
    <x v="7"/>
    <s v="AWD-Middenveldkanaal"/>
    <d v="2021-07-09T12:25:00"/>
    <n v="4"/>
    <x v="9"/>
    <s v="Anax imperator"/>
    <n v="1"/>
    <x v="0"/>
    <x v="11"/>
    <n v="7"/>
    <x v="3"/>
  </r>
  <r>
    <x v="7"/>
    <s v="AWD-Middenveldkanaal"/>
    <d v="2021-07-09T12:25:00"/>
    <n v="5"/>
    <x v="9"/>
    <s v="Anax imperator"/>
    <n v="1"/>
    <x v="0"/>
    <x v="11"/>
    <n v="7"/>
    <x v="3"/>
  </r>
  <r>
    <x v="7"/>
    <s v="AWD-Middenveldkanaal"/>
    <d v="2021-07-09T12:25:00"/>
    <n v="6"/>
    <x v="1"/>
    <s v="Ischnura elegans"/>
    <n v="2"/>
    <x v="0"/>
    <x v="11"/>
    <n v="7"/>
    <x v="1"/>
  </r>
  <r>
    <x v="7"/>
    <s v="AWD-Middenveldkanaal"/>
    <d v="2021-07-09T12:25:00"/>
    <n v="3"/>
    <x v="22"/>
    <s v="Crocothemis erythraea"/>
    <n v="3"/>
    <x v="0"/>
    <x v="11"/>
    <n v="7"/>
    <x v="2"/>
  </r>
  <r>
    <x v="7"/>
    <s v="AWD-Middenveldkanaal"/>
    <d v="2021-07-20T12:45:00"/>
    <n v="4"/>
    <x v="5"/>
    <s v="Orthetrum cancellatum"/>
    <n v="8"/>
    <x v="0"/>
    <x v="11"/>
    <n v="7"/>
    <x v="2"/>
  </r>
  <r>
    <x v="7"/>
    <s v="AWD-Middenveldkanaal"/>
    <d v="2021-07-20T12:45:00"/>
    <n v="6"/>
    <x v="5"/>
    <s v="Orthetrum cancellatum"/>
    <n v="1"/>
    <x v="0"/>
    <x v="11"/>
    <n v="7"/>
    <x v="2"/>
  </r>
  <r>
    <x v="7"/>
    <s v="AWD-Middenveldkanaal"/>
    <d v="2021-07-20T12:45:00"/>
    <n v="4"/>
    <x v="9"/>
    <s v="Anax imperator"/>
    <n v="1"/>
    <x v="0"/>
    <x v="11"/>
    <n v="7"/>
    <x v="3"/>
  </r>
  <r>
    <x v="7"/>
    <s v="AWD-Middenveldkanaal"/>
    <d v="2021-07-20T12:45:00"/>
    <n v="4"/>
    <x v="1"/>
    <s v="Ischnura elegans"/>
    <n v="9"/>
    <x v="0"/>
    <x v="11"/>
    <n v="7"/>
    <x v="1"/>
  </r>
  <r>
    <x v="7"/>
    <s v="AWD-Middenveldkanaal"/>
    <d v="2021-07-20T12:45:00"/>
    <n v="5"/>
    <x v="1"/>
    <s v="Ischnura elegans"/>
    <n v="1"/>
    <x v="0"/>
    <x v="11"/>
    <n v="7"/>
    <x v="1"/>
  </r>
  <r>
    <x v="7"/>
    <s v="AWD-Middenveldkanaal"/>
    <d v="2021-07-20T12:45:00"/>
    <n v="6"/>
    <x v="1"/>
    <s v="Ischnura elegans"/>
    <n v="1"/>
    <x v="0"/>
    <x v="11"/>
    <n v="7"/>
    <x v="1"/>
  </r>
  <r>
    <x v="7"/>
    <s v="AWD-Middenveldkanaal"/>
    <d v="2021-07-20T12:45:00"/>
    <n v="3"/>
    <x v="1"/>
    <s v="Ischnura elegans"/>
    <n v="3"/>
    <x v="0"/>
    <x v="11"/>
    <n v="7"/>
    <x v="1"/>
  </r>
  <r>
    <x v="7"/>
    <s v="AWD-Middenveldkanaal"/>
    <d v="2021-07-20T12:45:00"/>
    <n v="4"/>
    <x v="22"/>
    <s v="Crocothemis erythraea"/>
    <n v="1"/>
    <x v="0"/>
    <x v="11"/>
    <n v="7"/>
    <x v="2"/>
  </r>
  <r>
    <x v="7"/>
    <s v="AWD-Middenveldkanaal"/>
    <d v="2021-07-20T12:45:00"/>
    <n v="4"/>
    <x v="3"/>
    <s v="Enallagma cyathigerum"/>
    <n v="12"/>
    <x v="0"/>
    <x v="11"/>
    <n v="7"/>
    <x v="1"/>
  </r>
  <r>
    <x v="7"/>
    <s v="AWD-Middenveldkanaal"/>
    <d v="2021-07-20T12:45:00"/>
    <n v="5"/>
    <x v="3"/>
    <s v="Enallagma cyathigerum"/>
    <n v="16"/>
    <x v="0"/>
    <x v="11"/>
    <n v="7"/>
    <x v="1"/>
  </r>
  <r>
    <x v="7"/>
    <s v="AWD-Middenveldkanaal"/>
    <d v="2021-07-20T12:45:00"/>
    <n v="6"/>
    <x v="3"/>
    <s v="Enallagma cyathigerum"/>
    <n v="3"/>
    <x v="0"/>
    <x v="11"/>
    <n v="7"/>
    <x v="1"/>
  </r>
  <r>
    <x v="7"/>
    <s v="AWD-Middenveldkanaal"/>
    <d v="2021-07-20T12:45:00"/>
    <n v="3"/>
    <x v="3"/>
    <s v="Enallagma cyathigerum"/>
    <n v="12"/>
    <x v="0"/>
    <x v="11"/>
    <n v="7"/>
    <x v="1"/>
  </r>
  <r>
    <x v="7"/>
    <s v="AWD-Middenveldkanaal"/>
    <d v="2021-07-20T12:45:00"/>
    <n v="3"/>
    <x v="5"/>
    <s v="Orthetrum cancellatum"/>
    <n v="1"/>
    <x v="0"/>
    <x v="11"/>
    <n v="7"/>
    <x v="2"/>
  </r>
  <r>
    <x v="7"/>
    <s v="AWD-Middenveldkanaal"/>
    <d v="2021-08-03T12:00:00"/>
    <n v="4"/>
    <x v="1"/>
    <s v="Ischnura elegans"/>
    <n v="3"/>
    <x v="0"/>
    <x v="11"/>
    <n v="8"/>
    <x v="1"/>
  </r>
  <r>
    <x v="7"/>
    <s v="AWD-Middenveldkanaal"/>
    <d v="2021-08-03T12:00:00"/>
    <n v="5"/>
    <x v="1"/>
    <s v="Ischnura elegans"/>
    <n v="2"/>
    <x v="0"/>
    <x v="11"/>
    <n v="8"/>
    <x v="1"/>
  </r>
  <r>
    <x v="7"/>
    <s v="AWD-Middenveldkanaal"/>
    <d v="2021-08-03T12:00:00"/>
    <n v="6"/>
    <x v="1"/>
    <s v="Ischnura elegans"/>
    <n v="9"/>
    <x v="0"/>
    <x v="11"/>
    <n v="8"/>
    <x v="1"/>
  </r>
  <r>
    <x v="7"/>
    <s v="AWD-Middenveldkanaal"/>
    <d v="2021-08-03T12:00:00"/>
    <n v="3"/>
    <x v="1"/>
    <s v="Ischnura elegans"/>
    <n v="1"/>
    <x v="0"/>
    <x v="11"/>
    <n v="8"/>
    <x v="1"/>
  </r>
  <r>
    <x v="7"/>
    <s v="AWD-Middenveldkanaal"/>
    <d v="2021-08-03T12:00:00"/>
    <n v="4"/>
    <x v="3"/>
    <s v="Enallagma cyathigerum"/>
    <n v="17"/>
    <x v="0"/>
    <x v="11"/>
    <n v="8"/>
    <x v="1"/>
  </r>
  <r>
    <x v="7"/>
    <s v="AWD-Middenveldkanaal"/>
    <d v="2021-08-03T12:00:00"/>
    <n v="5"/>
    <x v="3"/>
    <s v="Enallagma cyathigerum"/>
    <n v="23"/>
    <x v="0"/>
    <x v="11"/>
    <n v="8"/>
    <x v="1"/>
  </r>
  <r>
    <x v="7"/>
    <s v="AWD-Middenveldkanaal"/>
    <d v="2021-08-03T12:00:00"/>
    <n v="6"/>
    <x v="3"/>
    <s v="Enallagma cyathigerum"/>
    <n v="48"/>
    <x v="0"/>
    <x v="11"/>
    <n v="8"/>
    <x v="1"/>
  </r>
  <r>
    <x v="7"/>
    <s v="AWD-Middenveldkanaal"/>
    <d v="2021-08-03T12:00:00"/>
    <n v="3"/>
    <x v="3"/>
    <s v="Enallagma cyathigerum"/>
    <n v="5"/>
    <x v="0"/>
    <x v="11"/>
    <n v="8"/>
    <x v="1"/>
  </r>
  <r>
    <x v="7"/>
    <s v="AWD-Middenveldkanaal"/>
    <d v="2021-08-11T12:00:00"/>
    <n v="4"/>
    <x v="12"/>
    <s v="Sympetrum striolatum"/>
    <n v="1"/>
    <x v="0"/>
    <x v="11"/>
    <n v="8"/>
    <x v="2"/>
  </r>
  <r>
    <x v="7"/>
    <s v="AWD-Middenveldkanaal"/>
    <d v="2021-08-11T12:00:00"/>
    <n v="5"/>
    <x v="12"/>
    <s v="Sympetrum striolatum"/>
    <n v="1"/>
    <x v="0"/>
    <x v="11"/>
    <n v="8"/>
    <x v="2"/>
  </r>
  <r>
    <x v="7"/>
    <s v="AWD-Middenveldkanaal"/>
    <d v="2021-08-11T12:00:00"/>
    <n v="4"/>
    <x v="17"/>
    <s v="Sympetrum vulgatum"/>
    <n v="2"/>
    <x v="0"/>
    <x v="11"/>
    <n v="8"/>
    <x v="2"/>
  </r>
  <r>
    <x v="7"/>
    <s v="AWD-Middenveldkanaal"/>
    <d v="2021-08-11T12:00:00"/>
    <n v="4"/>
    <x v="3"/>
    <s v="Enallagma cyathigerum"/>
    <n v="7"/>
    <x v="0"/>
    <x v="11"/>
    <n v="8"/>
    <x v="1"/>
  </r>
  <r>
    <x v="7"/>
    <s v="AWD-Middenveldkanaal"/>
    <d v="2021-08-11T12:00:00"/>
    <n v="5"/>
    <x v="3"/>
    <s v="Enallagma cyathigerum"/>
    <n v="11"/>
    <x v="0"/>
    <x v="11"/>
    <n v="8"/>
    <x v="1"/>
  </r>
  <r>
    <x v="7"/>
    <s v="AWD-Middenveldkanaal"/>
    <d v="2021-08-11T12:00:00"/>
    <n v="6"/>
    <x v="3"/>
    <s v="Enallagma cyathigerum"/>
    <n v="28"/>
    <x v="0"/>
    <x v="11"/>
    <n v="8"/>
    <x v="1"/>
  </r>
  <r>
    <x v="7"/>
    <s v="AWD-Middenveldkanaal"/>
    <d v="2021-08-11T12:00:00"/>
    <n v="3"/>
    <x v="3"/>
    <s v="Enallagma cyathigerum"/>
    <n v="28"/>
    <x v="0"/>
    <x v="11"/>
    <n v="8"/>
    <x v="1"/>
  </r>
  <r>
    <x v="7"/>
    <s v="AWD-Middenveldkanaal"/>
    <d v="2021-08-24T11:45:00"/>
    <n v="4"/>
    <x v="12"/>
    <s v="Sympetrum striolatum"/>
    <n v="1"/>
    <x v="0"/>
    <x v="11"/>
    <n v="8"/>
    <x v="2"/>
  </r>
  <r>
    <x v="7"/>
    <s v="AWD-Middenveldkanaal"/>
    <d v="2021-08-24T11:45:00"/>
    <n v="3"/>
    <x v="12"/>
    <s v="Sympetrum striolatum"/>
    <n v="6"/>
    <x v="0"/>
    <x v="11"/>
    <n v="8"/>
    <x v="2"/>
  </r>
  <r>
    <x v="7"/>
    <s v="AWD-Middenveldkanaal"/>
    <d v="2021-08-24T11:45:00"/>
    <n v="4"/>
    <x v="1"/>
    <s v="Ischnura elegans"/>
    <n v="4"/>
    <x v="0"/>
    <x v="11"/>
    <n v="8"/>
    <x v="1"/>
  </r>
  <r>
    <x v="7"/>
    <s v="AWD-Middenveldkanaal"/>
    <d v="2021-08-24T11:45:00"/>
    <n v="3"/>
    <x v="1"/>
    <s v="Ischnura elegans"/>
    <n v="1"/>
    <x v="0"/>
    <x v="11"/>
    <n v="8"/>
    <x v="1"/>
  </r>
  <r>
    <x v="7"/>
    <s v="AWD-Middenveldkanaal"/>
    <d v="2021-08-24T11:45:00"/>
    <n v="4"/>
    <x v="3"/>
    <s v="Enallagma cyathigerum"/>
    <n v="14"/>
    <x v="0"/>
    <x v="11"/>
    <n v="8"/>
    <x v="1"/>
  </r>
  <r>
    <x v="7"/>
    <s v="AWD-Middenveldkanaal"/>
    <d v="2021-08-24T11:45:00"/>
    <n v="5"/>
    <x v="3"/>
    <s v="Enallagma cyathigerum"/>
    <n v="19"/>
    <x v="0"/>
    <x v="11"/>
    <n v="8"/>
    <x v="1"/>
  </r>
  <r>
    <x v="7"/>
    <s v="AWD-Middenveldkanaal"/>
    <d v="2021-08-24T11:45:00"/>
    <n v="6"/>
    <x v="3"/>
    <s v="Enallagma cyathigerum"/>
    <n v="53"/>
    <x v="0"/>
    <x v="11"/>
    <n v="8"/>
    <x v="1"/>
  </r>
  <r>
    <x v="7"/>
    <s v="AWD-Middenveldkanaal"/>
    <d v="2021-08-24T11:45:00"/>
    <n v="3"/>
    <x v="3"/>
    <s v="Enallagma cyathigerum"/>
    <n v="72"/>
    <x v="0"/>
    <x v="11"/>
    <n v="8"/>
    <x v="1"/>
  </r>
  <r>
    <x v="7"/>
    <s v="AWD-Middenveldkanaal"/>
    <d v="2021-09-21T12:50:00"/>
    <n v="4"/>
    <x v="12"/>
    <s v="Sympetrum striolatum"/>
    <n v="4"/>
    <x v="0"/>
    <x v="11"/>
    <n v="9"/>
    <x v="2"/>
  </r>
  <r>
    <x v="7"/>
    <s v="AWD-Middenveldkanaal"/>
    <d v="2021-09-21T12:50:00"/>
    <n v="5"/>
    <x v="12"/>
    <s v="Sympetrum striolatum"/>
    <n v="2"/>
    <x v="0"/>
    <x v="11"/>
    <n v="9"/>
    <x v="2"/>
  </r>
  <r>
    <x v="7"/>
    <s v="AWD-Middenveldkanaal"/>
    <d v="2021-09-21T12:50:00"/>
    <n v="6"/>
    <x v="12"/>
    <s v="Sympetrum striolatum"/>
    <n v="3"/>
    <x v="0"/>
    <x v="11"/>
    <n v="9"/>
    <x v="2"/>
  </r>
  <r>
    <x v="7"/>
    <s v="AWD-Middenveldkanaal"/>
    <d v="2021-09-21T12:50:00"/>
    <n v="3"/>
    <x v="12"/>
    <s v="Sympetrum striolatum"/>
    <n v="3"/>
    <x v="0"/>
    <x v="11"/>
    <n v="9"/>
    <x v="2"/>
  </r>
  <r>
    <x v="8"/>
    <s v="AWD-REL-Waterbak"/>
    <d v="2010-05-19T15:00:00"/>
    <n v="1"/>
    <x v="2"/>
    <s v="Pyrrhosoma nymphula"/>
    <n v="1"/>
    <x v="0"/>
    <x v="0"/>
    <n v="5"/>
    <x v="1"/>
  </r>
  <r>
    <x v="8"/>
    <s v="AWD-REL-Waterbak"/>
    <d v="2010-05-19T15:00:00"/>
    <n v="1"/>
    <x v="7"/>
    <s v="Brachytron pratense"/>
    <n v="2"/>
    <x v="0"/>
    <x v="0"/>
    <n v="5"/>
    <x v="3"/>
  </r>
  <r>
    <x v="8"/>
    <s v="AWD-REL-Waterbak"/>
    <d v="2010-05-19T15:00:00"/>
    <n v="1"/>
    <x v="10"/>
    <s v="Libellula quadrimaculata"/>
    <n v="7"/>
    <x v="0"/>
    <x v="0"/>
    <n v="5"/>
    <x v="2"/>
  </r>
  <r>
    <x v="8"/>
    <s v="AWD-REL-Waterbak"/>
    <d v="2010-05-19T15:00:00"/>
    <n v="1"/>
    <x v="3"/>
    <s v="Enallagma cyathigerum"/>
    <n v="4"/>
    <x v="0"/>
    <x v="0"/>
    <n v="5"/>
    <x v="1"/>
  </r>
  <r>
    <x v="8"/>
    <s v="AWD-REL-Waterbak"/>
    <d v="2010-06-12T11:05:00"/>
    <n v="1"/>
    <x v="6"/>
    <s v="Coenagrion puella"/>
    <n v="6"/>
    <x v="0"/>
    <x v="0"/>
    <n v="6"/>
    <x v="1"/>
  </r>
  <r>
    <x v="8"/>
    <s v="AWD-REL-Waterbak"/>
    <d v="2010-06-12T11:05:00"/>
    <n v="1"/>
    <x v="9"/>
    <s v="Anax imperator"/>
    <n v="3"/>
    <x v="0"/>
    <x v="0"/>
    <n v="6"/>
    <x v="3"/>
  </r>
  <r>
    <x v="8"/>
    <s v="AWD-REL-Waterbak"/>
    <d v="2010-06-12T11:05:00"/>
    <n v="1"/>
    <x v="10"/>
    <s v="Libellula quadrimaculata"/>
    <n v="7"/>
    <x v="0"/>
    <x v="0"/>
    <n v="6"/>
    <x v="2"/>
  </r>
  <r>
    <x v="8"/>
    <s v="AWD-REL-Waterbak"/>
    <d v="2010-06-12T11:05:00"/>
    <n v="1"/>
    <x v="2"/>
    <s v="Pyrrhosoma nymphula"/>
    <n v="4"/>
    <x v="0"/>
    <x v="0"/>
    <n v="6"/>
    <x v="1"/>
  </r>
  <r>
    <x v="8"/>
    <s v="AWD-REL-Waterbak"/>
    <d v="2010-06-12T11:05:00"/>
    <n v="1"/>
    <x v="3"/>
    <s v="Enallagma cyathigerum"/>
    <n v="9"/>
    <x v="0"/>
    <x v="0"/>
    <n v="6"/>
    <x v="1"/>
  </r>
  <r>
    <x v="8"/>
    <s v="AWD-REL-Waterbak"/>
    <d v="2010-06-23T14:10:00"/>
    <n v="1"/>
    <x v="6"/>
    <s v="Coenagrion puella"/>
    <n v="70"/>
    <x v="0"/>
    <x v="0"/>
    <n v="6"/>
    <x v="1"/>
  </r>
  <r>
    <x v="8"/>
    <s v="AWD-REL-Waterbak"/>
    <d v="2010-06-23T14:10:00"/>
    <n v="1"/>
    <x v="9"/>
    <s v="Anax imperator"/>
    <n v="6"/>
    <x v="0"/>
    <x v="0"/>
    <n v="6"/>
    <x v="3"/>
  </r>
  <r>
    <x v="8"/>
    <s v="AWD-REL-Waterbak"/>
    <d v="2010-06-23T14:10:00"/>
    <n v="1"/>
    <x v="4"/>
    <s v="Coenagrion pulchellum"/>
    <n v="1"/>
    <x v="0"/>
    <x v="0"/>
    <n v="6"/>
    <x v="1"/>
  </r>
  <r>
    <x v="8"/>
    <s v="AWD-REL-Waterbak"/>
    <d v="2010-06-23T14:10:00"/>
    <n v="1"/>
    <x v="10"/>
    <s v="Libellula quadrimaculata"/>
    <n v="4"/>
    <x v="0"/>
    <x v="0"/>
    <n v="6"/>
    <x v="2"/>
  </r>
  <r>
    <x v="8"/>
    <s v="AWD-REL-Waterbak"/>
    <d v="2010-07-11T13:35:00"/>
    <n v="1"/>
    <x v="10"/>
    <s v="Libellula quadrimaculata"/>
    <n v="1"/>
    <x v="0"/>
    <x v="0"/>
    <n v="7"/>
    <x v="2"/>
  </r>
  <r>
    <x v="8"/>
    <s v="AWD-REL-Waterbak"/>
    <d v="2010-07-11T13:35:00"/>
    <n v="1"/>
    <x v="16"/>
    <s v="Sympetrum sanguineum"/>
    <n v="5"/>
    <x v="0"/>
    <x v="0"/>
    <n v="7"/>
    <x v="2"/>
  </r>
  <r>
    <x v="8"/>
    <s v="AWD-REL-Waterbak"/>
    <d v="2010-07-11T13:35:00"/>
    <n v="1"/>
    <x v="5"/>
    <s v="Orthetrum cancellatum"/>
    <n v="1"/>
    <x v="0"/>
    <x v="0"/>
    <n v="7"/>
    <x v="2"/>
  </r>
  <r>
    <x v="8"/>
    <s v="AWD-REL-Waterbak"/>
    <d v="2010-07-11T13:35:00"/>
    <n v="1"/>
    <x v="9"/>
    <s v="Anax imperator"/>
    <n v="6"/>
    <x v="0"/>
    <x v="0"/>
    <n v="7"/>
    <x v="3"/>
  </r>
  <r>
    <x v="8"/>
    <s v="AWD-REL-Waterbak"/>
    <d v="2010-07-23T14:30:00"/>
    <n v="1"/>
    <x v="9"/>
    <s v="Anax imperator"/>
    <n v="6"/>
    <x v="0"/>
    <x v="0"/>
    <n v="7"/>
    <x v="3"/>
  </r>
  <r>
    <x v="8"/>
    <s v="AWD-REL-Waterbak"/>
    <d v="2010-08-06T15:00:00"/>
    <n v="1"/>
    <x v="9"/>
    <s v="Anax imperator"/>
    <n v="1"/>
    <x v="0"/>
    <x v="0"/>
    <n v="8"/>
    <x v="3"/>
  </r>
  <r>
    <x v="8"/>
    <s v="AWD-REL-Waterbak"/>
    <d v="2010-08-06T15:00:00"/>
    <n v="1"/>
    <x v="30"/>
    <s v="Erythromma viridulum"/>
    <n v="4"/>
    <x v="0"/>
    <x v="0"/>
    <n v="8"/>
    <x v="1"/>
  </r>
  <r>
    <x v="8"/>
    <s v="AWD-REL-Waterbak"/>
    <d v="2010-08-06T15:00:00"/>
    <n v="1"/>
    <x v="14"/>
    <s v="Aeshna mixta"/>
    <n v="23"/>
    <x v="0"/>
    <x v="0"/>
    <n v="8"/>
    <x v="3"/>
  </r>
  <r>
    <x v="8"/>
    <s v="AWD-REL-Waterbak"/>
    <d v="2010-08-06T15:00:00"/>
    <n v="1"/>
    <x v="17"/>
    <s v="Sympetrum vulgatum"/>
    <n v="6"/>
    <x v="0"/>
    <x v="0"/>
    <n v="8"/>
    <x v="2"/>
  </r>
  <r>
    <x v="8"/>
    <s v="AWD-REL-Waterbak"/>
    <d v="2010-08-06T15:00:00"/>
    <n v="1"/>
    <x v="3"/>
    <s v="Enallagma cyathigerum"/>
    <n v="7"/>
    <x v="0"/>
    <x v="0"/>
    <n v="8"/>
    <x v="1"/>
  </r>
  <r>
    <x v="8"/>
    <s v="AWD-REL-Waterbak"/>
    <d v="2010-08-19T14:30:00"/>
    <n v="1"/>
    <x v="16"/>
    <s v="Sympetrum sanguineum"/>
    <n v="5"/>
    <x v="0"/>
    <x v="0"/>
    <n v="8"/>
    <x v="2"/>
  </r>
  <r>
    <x v="8"/>
    <s v="AWD-REL-Waterbak"/>
    <d v="2010-08-19T14:30:00"/>
    <n v="1"/>
    <x v="13"/>
    <s v="Chalcolestes viridis"/>
    <n v="2"/>
    <x v="0"/>
    <x v="0"/>
    <n v="8"/>
    <x v="0"/>
  </r>
  <r>
    <x v="8"/>
    <s v="AWD-REL-Waterbak"/>
    <d v="2010-08-19T14:30:00"/>
    <n v="1"/>
    <x v="14"/>
    <s v="Aeshna mixta"/>
    <n v="3"/>
    <x v="0"/>
    <x v="0"/>
    <n v="8"/>
    <x v="3"/>
  </r>
  <r>
    <x v="8"/>
    <s v="AWD-REL-Waterbak"/>
    <d v="2010-08-19T14:30:00"/>
    <n v="1"/>
    <x v="17"/>
    <s v="Sympetrum vulgatum"/>
    <n v="14"/>
    <x v="0"/>
    <x v="0"/>
    <n v="8"/>
    <x v="2"/>
  </r>
  <r>
    <x v="8"/>
    <s v="AWD-REL-Waterbak"/>
    <d v="2010-09-11T14:30:00"/>
    <n v="1"/>
    <x v="17"/>
    <s v="Sympetrum vulgatum"/>
    <n v="1"/>
    <x v="0"/>
    <x v="0"/>
    <n v="9"/>
    <x v="2"/>
  </r>
  <r>
    <x v="8"/>
    <s v="AWD-REL-Waterbak"/>
    <d v="2010-09-11T14:30:00"/>
    <n v="1"/>
    <x v="13"/>
    <s v="Chalcolestes viridis"/>
    <n v="3"/>
    <x v="0"/>
    <x v="0"/>
    <n v="9"/>
    <x v="0"/>
  </r>
  <r>
    <x v="8"/>
    <s v="AWD-REL-Waterbak"/>
    <d v="2010-09-11T14:30:00"/>
    <n v="1"/>
    <x v="14"/>
    <s v="Aeshna mixta"/>
    <n v="1"/>
    <x v="0"/>
    <x v="0"/>
    <n v="9"/>
    <x v="3"/>
  </r>
  <r>
    <x v="8"/>
    <s v="AWD-REL-Waterbak"/>
    <d v="2010-09-24T15:00:00"/>
    <n v="1"/>
    <x v="13"/>
    <s v="Chalcolestes viridis"/>
    <n v="3"/>
    <x v="0"/>
    <x v="0"/>
    <n v="9"/>
    <x v="0"/>
  </r>
  <r>
    <x v="8"/>
    <s v="AWD-REL-Waterbak"/>
    <d v="2010-09-24T15:00:00"/>
    <n v="1"/>
    <x v="14"/>
    <s v="Aeshna mixta"/>
    <n v="2"/>
    <x v="0"/>
    <x v="0"/>
    <n v="9"/>
    <x v="3"/>
  </r>
  <r>
    <x v="8"/>
    <s v="AWD-REL-Waterbak"/>
    <d v="2010-09-24T15:00:00"/>
    <n v="1"/>
    <x v="23"/>
    <s v="Sympetrum striolatum/vulgatum"/>
    <n v="2"/>
    <x v="0"/>
    <x v="0"/>
    <n v="9"/>
    <x v="2"/>
  </r>
  <r>
    <x v="8"/>
    <s v="AWD-REL-Waterbak"/>
    <d v="2011-05-11T14:50:00"/>
    <n v="1"/>
    <x v="3"/>
    <s v="Enallagma cyathigerum"/>
    <n v="1"/>
    <x v="0"/>
    <x v="1"/>
    <n v="5"/>
    <x v="1"/>
  </r>
  <r>
    <x v="8"/>
    <s v="AWD-REL-Waterbak"/>
    <d v="2011-05-11T14:50:00"/>
    <n v="1"/>
    <x v="1"/>
    <s v="Ischnura elegans"/>
    <n v="1"/>
    <x v="0"/>
    <x v="1"/>
    <n v="5"/>
    <x v="1"/>
  </r>
  <r>
    <x v="8"/>
    <s v="AWD-REL-Waterbak"/>
    <d v="2011-05-11T14:50:00"/>
    <n v="1"/>
    <x v="2"/>
    <s v="Pyrrhosoma nymphula"/>
    <n v="2"/>
    <x v="0"/>
    <x v="1"/>
    <n v="5"/>
    <x v="1"/>
  </r>
  <r>
    <x v="8"/>
    <s v="AWD-REL-Waterbak"/>
    <d v="2011-05-11T14:50:00"/>
    <n v="1"/>
    <x v="6"/>
    <s v="Coenagrion puella"/>
    <n v="21"/>
    <x v="0"/>
    <x v="1"/>
    <n v="5"/>
    <x v="1"/>
  </r>
  <r>
    <x v="8"/>
    <s v="AWD-REL-Waterbak"/>
    <d v="2011-05-11T14:50:00"/>
    <n v="1"/>
    <x v="10"/>
    <s v="Libellula quadrimaculata"/>
    <n v="20"/>
    <x v="0"/>
    <x v="1"/>
    <n v="5"/>
    <x v="2"/>
  </r>
  <r>
    <x v="8"/>
    <s v="AWD-REL-Waterbak"/>
    <d v="2011-05-11T14:50:00"/>
    <n v="1"/>
    <x v="18"/>
    <s v="Leucorrhinia rubicunda"/>
    <n v="2"/>
    <x v="0"/>
    <x v="1"/>
    <n v="5"/>
    <x v="2"/>
  </r>
  <r>
    <x v="8"/>
    <s v="AWD-REL-Waterbak"/>
    <d v="2011-05-25T13:30:00"/>
    <n v="1"/>
    <x v="2"/>
    <s v="Pyrrhosoma nymphula"/>
    <n v="1"/>
    <x v="0"/>
    <x v="1"/>
    <n v="5"/>
    <x v="1"/>
  </r>
  <r>
    <x v="8"/>
    <s v="AWD-REL-Waterbak"/>
    <d v="2011-05-25T13:30:00"/>
    <n v="1"/>
    <x v="1"/>
    <s v="Ischnura elegans"/>
    <n v="1"/>
    <x v="0"/>
    <x v="1"/>
    <n v="5"/>
    <x v="1"/>
  </r>
  <r>
    <x v="8"/>
    <s v="AWD-REL-Waterbak"/>
    <d v="2011-05-25T13:30:00"/>
    <n v="1"/>
    <x v="6"/>
    <s v="Coenagrion puella"/>
    <n v="35"/>
    <x v="0"/>
    <x v="1"/>
    <n v="5"/>
    <x v="1"/>
  </r>
  <r>
    <x v="8"/>
    <s v="AWD-REL-Waterbak"/>
    <d v="2011-05-25T13:30:00"/>
    <n v="1"/>
    <x v="7"/>
    <s v="Brachytron pratense"/>
    <n v="1"/>
    <x v="0"/>
    <x v="1"/>
    <n v="5"/>
    <x v="3"/>
  </r>
  <r>
    <x v="8"/>
    <s v="AWD-REL-Waterbak"/>
    <d v="2011-05-25T13:30:00"/>
    <n v="1"/>
    <x v="9"/>
    <s v="Anax imperator"/>
    <n v="1"/>
    <x v="0"/>
    <x v="1"/>
    <n v="5"/>
    <x v="3"/>
  </r>
  <r>
    <x v="8"/>
    <s v="AWD-REL-Waterbak"/>
    <d v="2011-05-25T13:30:00"/>
    <n v="1"/>
    <x v="10"/>
    <s v="Libellula quadrimaculata"/>
    <n v="20"/>
    <x v="0"/>
    <x v="1"/>
    <n v="5"/>
    <x v="2"/>
  </r>
  <r>
    <x v="8"/>
    <s v="AWD-REL-Waterbak"/>
    <d v="2011-06-10T14:30:00"/>
    <n v="1"/>
    <x v="6"/>
    <s v="Coenagrion puella"/>
    <n v="16"/>
    <x v="0"/>
    <x v="1"/>
    <n v="6"/>
    <x v="1"/>
  </r>
  <r>
    <x v="8"/>
    <s v="AWD-REL-Waterbak"/>
    <d v="2011-06-10T14:30:00"/>
    <n v="1"/>
    <x v="4"/>
    <s v="Coenagrion pulchellum"/>
    <n v="1"/>
    <x v="0"/>
    <x v="1"/>
    <n v="6"/>
    <x v="1"/>
  </r>
  <r>
    <x v="8"/>
    <s v="AWD-REL-Waterbak"/>
    <d v="2011-06-10T14:30:00"/>
    <n v="1"/>
    <x v="9"/>
    <s v="Anax imperator"/>
    <n v="2"/>
    <x v="0"/>
    <x v="1"/>
    <n v="6"/>
    <x v="3"/>
  </r>
  <r>
    <x v="8"/>
    <s v="AWD-REL-Waterbak"/>
    <d v="2011-06-10T14:30:00"/>
    <n v="1"/>
    <x v="5"/>
    <s v="Orthetrum cancellatum"/>
    <n v="1"/>
    <x v="0"/>
    <x v="1"/>
    <n v="6"/>
    <x v="2"/>
  </r>
  <r>
    <x v="8"/>
    <s v="AWD-REL-Waterbak"/>
    <d v="2011-06-30T13:05:00"/>
    <n v="1"/>
    <x v="3"/>
    <s v="Enallagma cyathigerum"/>
    <n v="4"/>
    <x v="0"/>
    <x v="1"/>
    <n v="6"/>
    <x v="1"/>
  </r>
  <r>
    <x v="8"/>
    <s v="AWD-REL-Waterbak"/>
    <d v="2011-06-30T13:05:00"/>
    <n v="1"/>
    <x v="9"/>
    <s v="Anax imperator"/>
    <n v="1"/>
    <x v="0"/>
    <x v="1"/>
    <n v="6"/>
    <x v="3"/>
  </r>
  <r>
    <x v="8"/>
    <s v="AWD-REL-Waterbak"/>
    <d v="2011-06-30T13:05:00"/>
    <n v="1"/>
    <x v="5"/>
    <s v="Orthetrum cancellatum"/>
    <n v="4"/>
    <x v="0"/>
    <x v="1"/>
    <n v="6"/>
    <x v="2"/>
  </r>
  <r>
    <x v="8"/>
    <s v="AWD-REL-Waterbak"/>
    <d v="2011-07-10T11:55:00"/>
    <n v="1"/>
    <x v="17"/>
    <s v="Sympetrum vulgatum"/>
    <n v="2"/>
    <x v="0"/>
    <x v="1"/>
    <n v="7"/>
    <x v="2"/>
  </r>
  <r>
    <x v="8"/>
    <s v="AWD-REL-Waterbak"/>
    <d v="2011-07-10T11:55:00"/>
    <n v="1"/>
    <x v="1"/>
    <s v="Ischnura elegans"/>
    <n v="4"/>
    <x v="0"/>
    <x v="1"/>
    <n v="7"/>
    <x v="1"/>
  </r>
  <r>
    <x v="8"/>
    <s v="AWD-REL-Waterbak"/>
    <d v="2011-07-10T11:55:00"/>
    <n v="1"/>
    <x v="9"/>
    <s v="Anax imperator"/>
    <n v="5"/>
    <x v="0"/>
    <x v="1"/>
    <n v="7"/>
    <x v="3"/>
  </r>
  <r>
    <x v="8"/>
    <s v="AWD-REL-Waterbak"/>
    <d v="2011-07-10T11:55:00"/>
    <n v="1"/>
    <x v="10"/>
    <s v="Libellula quadrimaculata"/>
    <n v="1"/>
    <x v="0"/>
    <x v="1"/>
    <n v="7"/>
    <x v="2"/>
  </r>
  <r>
    <x v="8"/>
    <s v="AWD-REL-Waterbak"/>
    <d v="2011-07-10T11:55:00"/>
    <n v="1"/>
    <x v="5"/>
    <s v="Orthetrum cancellatum"/>
    <n v="2"/>
    <x v="0"/>
    <x v="1"/>
    <n v="7"/>
    <x v="2"/>
  </r>
  <r>
    <x v="8"/>
    <s v="AWD-REL-Waterbak"/>
    <d v="2011-07-22T13:45:00"/>
    <n v="1"/>
    <x v="5"/>
    <s v="Orthetrum cancellatum"/>
    <n v="1"/>
    <x v="0"/>
    <x v="1"/>
    <n v="7"/>
    <x v="2"/>
  </r>
  <r>
    <x v="8"/>
    <s v="AWD-REL-Waterbak"/>
    <d v="2011-07-22T13:45:00"/>
    <n v="1"/>
    <x v="23"/>
    <s v="Sympetrum striolatum/vulgatum"/>
    <n v="1"/>
    <x v="0"/>
    <x v="1"/>
    <n v="7"/>
    <x v="2"/>
  </r>
  <r>
    <x v="8"/>
    <s v="AWD-REL-Waterbak"/>
    <d v="2011-08-01T14:50:00"/>
    <n v="1"/>
    <x v="14"/>
    <s v="Aeshna mixta"/>
    <n v="2"/>
    <x v="0"/>
    <x v="1"/>
    <n v="8"/>
    <x v="3"/>
  </r>
  <r>
    <x v="8"/>
    <s v="AWD-REL-Waterbak"/>
    <d v="2011-08-01T14:50:00"/>
    <n v="1"/>
    <x v="17"/>
    <s v="Sympetrum vulgatum"/>
    <n v="3"/>
    <x v="0"/>
    <x v="1"/>
    <n v="8"/>
    <x v="2"/>
  </r>
  <r>
    <x v="8"/>
    <s v="AWD-REL-Waterbak"/>
    <d v="2011-08-10T14:20:00"/>
    <n v="1"/>
    <x v="5"/>
    <s v="Orthetrum cancellatum"/>
    <n v="1"/>
    <x v="0"/>
    <x v="1"/>
    <n v="8"/>
    <x v="2"/>
  </r>
  <r>
    <x v="8"/>
    <s v="AWD-REL-Waterbak"/>
    <d v="2011-08-10T14:20:00"/>
    <n v="1"/>
    <x v="6"/>
    <s v="Coenagrion puella"/>
    <n v="3"/>
    <x v="0"/>
    <x v="1"/>
    <n v="8"/>
    <x v="1"/>
  </r>
  <r>
    <x v="8"/>
    <s v="AWD-REL-Waterbak"/>
    <d v="2011-08-10T14:20:00"/>
    <n v="1"/>
    <x v="17"/>
    <s v="Sympetrum vulgatum"/>
    <n v="6"/>
    <x v="0"/>
    <x v="1"/>
    <n v="8"/>
    <x v="2"/>
  </r>
  <r>
    <x v="8"/>
    <s v="AWD-REL-Waterbak"/>
    <d v="2011-09-02T13:20:00"/>
    <n v="1"/>
    <x v="0"/>
    <s v="Sympecma fusca"/>
    <n v="1"/>
    <x v="0"/>
    <x v="1"/>
    <n v="9"/>
    <x v="0"/>
  </r>
  <r>
    <x v="8"/>
    <s v="AWD-REL-Waterbak"/>
    <d v="2011-09-02T13:20:00"/>
    <n v="1"/>
    <x v="3"/>
    <s v="Enallagma cyathigerum"/>
    <n v="1"/>
    <x v="0"/>
    <x v="1"/>
    <n v="9"/>
    <x v="1"/>
  </r>
  <r>
    <x v="8"/>
    <s v="AWD-REL-Waterbak"/>
    <d v="2011-09-02T13:20:00"/>
    <n v="1"/>
    <x v="14"/>
    <s v="Aeshna mixta"/>
    <n v="2"/>
    <x v="0"/>
    <x v="1"/>
    <n v="9"/>
    <x v="3"/>
  </r>
  <r>
    <x v="8"/>
    <s v="AWD-REL-Waterbak"/>
    <d v="2011-09-02T13:20:00"/>
    <n v="1"/>
    <x v="23"/>
    <s v="Sympetrum striolatum/vulgatum"/>
    <n v="7"/>
    <x v="0"/>
    <x v="1"/>
    <n v="9"/>
    <x v="2"/>
  </r>
  <r>
    <x v="8"/>
    <s v="AWD-REL-Waterbak"/>
    <d v="2011-09-28T14:50:00"/>
    <n v="1"/>
    <x v="27"/>
    <s v="Aeshna cyanea"/>
    <n v="3"/>
    <x v="0"/>
    <x v="1"/>
    <n v="9"/>
    <x v="3"/>
  </r>
  <r>
    <x v="8"/>
    <s v="AWD-REL-Waterbak"/>
    <d v="2011-09-28T14:50:00"/>
    <n v="1"/>
    <x v="0"/>
    <s v="Sympecma fusca"/>
    <n v="1"/>
    <x v="0"/>
    <x v="1"/>
    <n v="9"/>
    <x v="0"/>
  </r>
  <r>
    <x v="8"/>
    <s v="AWD-REL-Waterbak"/>
    <d v="2011-09-28T14:50:00"/>
    <n v="1"/>
    <x v="9"/>
    <s v="Anax imperator"/>
    <n v="1"/>
    <x v="0"/>
    <x v="1"/>
    <n v="9"/>
    <x v="3"/>
  </r>
  <r>
    <x v="8"/>
    <s v="AWD-REL-Waterbak"/>
    <d v="2011-09-28T14:50:00"/>
    <n v="1"/>
    <x v="16"/>
    <s v="Sympetrum sanguineum"/>
    <n v="3"/>
    <x v="0"/>
    <x v="1"/>
    <n v="9"/>
    <x v="2"/>
  </r>
  <r>
    <x v="8"/>
    <s v="AWD-REL-Waterbak"/>
    <d v="2011-09-28T14:50:00"/>
    <n v="1"/>
    <x v="12"/>
    <s v="Sympetrum striolatum"/>
    <n v="1"/>
    <x v="0"/>
    <x v="1"/>
    <n v="9"/>
    <x v="2"/>
  </r>
  <r>
    <x v="8"/>
    <s v="AWD-REL-Waterbak"/>
    <d v="2012-05-13T13:15:00"/>
    <n v="1"/>
    <x v="2"/>
    <s v="Pyrrhosoma nymphula"/>
    <n v="1"/>
    <x v="0"/>
    <x v="2"/>
    <n v="5"/>
    <x v="1"/>
  </r>
  <r>
    <x v="8"/>
    <s v="AWD-REL-Waterbak"/>
    <d v="2012-05-13T13:15:00"/>
    <n v="1"/>
    <x v="6"/>
    <s v="Coenagrion puella"/>
    <n v="1"/>
    <x v="0"/>
    <x v="2"/>
    <n v="5"/>
    <x v="1"/>
  </r>
  <r>
    <x v="8"/>
    <s v="AWD-REL-Waterbak"/>
    <d v="2012-05-13T13:15:00"/>
    <n v="1"/>
    <x v="10"/>
    <s v="Libellula quadrimaculata"/>
    <n v="1"/>
    <x v="0"/>
    <x v="2"/>
    <n v="5"/>
    <x v="2"/>
  </r>
  <r>
    <x v="8"/>
    <s v="AWD-REL-Waterbak"/>
    <d v="2012-05-18T14:05:00"/>
    <n v="1"/>
    <x v="3"/>
    <s v="Enallagma cyathigerum"/>
    <n v="1"/>
    <x v="0"/>
    <x v="2"/>
    <n v="5"/>
    <x v="1"/>
  </r>
  <r>
    <x v="8"/>
    <s v="AWD-REL-Waterbak"/>
    <d v="2012-05-18T14:05:00"/>
    <n v="1"/>
    <x v="7"/>
    <s v="Brachytron pratense"/>
    <n v="3"/>
    <x v="0"/>
    <x v="2"/>
    <n v="5"/>
    <x v="3"/>
  </r>
  <r>
    <x v="8"/>
    <s v="AWD-REL-Waterbak"/>
    <d v="2012-05-30T13:25:00"/>
    <n v="1"/>
    <x v="9"/>
    <s v="Anax imperator"/>
    <n v="1"/>
    <x v="0"/>
    <x v="2"/>
    <n v="5"/>
    <x v="3"/>
  </r>
  <r>
    <x v="8"/>
    <s v="AWD-REL-Waterbak"/>
    <d v="2012-05-30T13:25:00"/>
    <n v="1"/>
    <x v="1"/>
    <s v="Ischnura elegans"/>
    <n v="8"/>
    <x v="0"/>
    <x v="2"/>
    <n v="5"/>
    <x v="1"/>
  </r>
  <r>
    <x v="8"/>
    <s v="AWD-REL-Waterbak"/>
    <d v="2012-05-30T13:25:00"/>
    <n v="1"/>
    <x v="2"/>
    <s v="Pyrrhosoma nymphula"/>
    <n v="3"/>
    <x v="0"/>
    <x v="2"/>
    <n v="5"/>
    <x v="1"/>
  </r>
  <r>
    <x v="8"/>
    <s v="AWD-REL-Waterbak"/>
    <d v="2012-05-30T13:25:00"/>
    <n v="1"/>
    <x v="6"/>
    <s v="Coenagrion puella"/>
    <n v="160"/>
    <x v="0"/>
    <x v="2"/>
    <n v="5"/>
    <x v="1"/>
  </r>
  <r>
    <x v="8"/>
    <s v="AWD-REL-Waterbak"/>
    <d v="2012-05-30T13:25:00"/>
    <n v="1"/>
    <x v="8"/>
    <s v="Aeshna isoceles"/>
    <n v="3"/>
    <x v="0"/>
    <x v="2"/>
    <n v="5"/>
    <x v="3"/>
  </r>
  <r>
    <x v="8"/>
    <s v="AWD-REL-Waterbak"/>
    <d v="2012-05-30T13:25:00"/>
    <n v="1"/>
    <x v="10"/>
    <s v="Libellula quadrimaculata"/>
    <n v="32"/>
    <x v="0"/>
    <x v="2"/>
    <n v="5"/>
    <x v="2"/>
  </r>
  <r>
    <x v="8"/>
    <s v="AWD-REL-Waterbak"/>
    <d v="2012-06-06T14:50:00"/>
    <n v="1"/>
    <x v="9"/>
    <s v="Anax imperator"/>
    <n v="4"/>
    <x v="0"/>
    <x v="2"/>
    <n v="6"/>
    <x v="3"/>
  </r>
  <r>
    <x v="8"/>
    <s v="AWD-REL-Waterbak"/>
    <d v="2012-06-06T14:50:00"/>
    <n v="1"/>
    <x v="6"/>
    <s v="Coenagrion puella"/>
    <n v="65"/>
    <x v="0"/>
    <x v="2"/>
    <n v="6"/>
    <x v="1"/>
  </r>
  <r>
    <x v="8"/>
    <s v="AWD-REL-Waterbak"/>
    <d v="2012-06-06T14:50:00"/>
    <n v="1"/>
    <x v="10"/>
    <s v="Libellula quadrimaculata"/>
    <n v="8"/>
    <x v="0"/>
    <x v="2"/>
    <n v="6"/>
    <x v="2"/>
  </r>
  <r>
    <x v="8"/>
    <s v="AWD-REL-Waterbak"/>
    <d v="2012-06-13T15:00:00"/>
    <n v="1"/>
    <x v="2"/>
    <s v="Pyrrhosoma nymphula"/>
    <n v="1"/>
    <x v="0"/>
    <x v="2"/>
    <n v="6"/>
    <x v="1"/>
  </r>
  <r>
    <x v="8"/>
    <s v="AWD-REL-Waterbak"/>
    <d v="2012-06-13T15:00:00"/>
    <n v="1"/>
    <x v="3"/>
    <s v="Enallagma cyathigerum"/>
    <n v="1"/>
    <x v="0"/>
    <x v="2"/>
    <n v="6"/>
    <x v="1"/>
  </r>
  <r>
    <x v="8"/>
    <s v="AWD-REL-Waterbak"/>
    <d v="2012-06-13T15:00:00"/>
    <n v="1"/>
    <x v="6"/>
    <s v="Coenagrion puella"/>
    <n v="58"/>
    <x v="0"/>
    <x v="2"/>
    <n v="6"/>
    <x v="1"/>
  </r>
  <r>
    <x v="8"/>
    <s v="AWD-REL-Waterbak"/>
    <d v="2012-06-13T15:00:00"/>
    <n v="1"/>
    <x v="9"/>
    <s v="Anax imperator"/>
    <n v="3"/>
    <x v="0"/>
    <x v="2"/>
    <n v="6"/>
    <x v="3"/>
  </r>
  <r>
    <x v="8"/>
    <s v="AWD-REL-Waterbak"/>
    <d v="2012-06-13T15:00:00"/>
    <n v="1"/>
    <x v="10"/>
    <s v="Libellula quadrimaculata"/>
    <n v="58"/>
    <x v="0"/>
    <x v="2"/>
    <n v="6"/>
    <x v="2"/>
  </r>
  <r>
    <x v="8"/>
    <s v="AWD-REL-Waterbak"/>
    <d v="2012-06-13T15:00:00"/>
    <n v="1"/>
    <x v="5"/>
    <s v="Orthetrum cancellatum"/>
    <n v="2"/>
    <x v="0"/>
    <x v="2"/>
    <n v="6"/>
    <x v="2"/>
  </r>
  <r>
    <x v="8"/>
    <s v="AWD-REL-Waterbak"/>
    <d v="2012-06-13T15:00:00"/>
    <n v="1"/>
    <x v="24"/>
    <s v="Leucorrhinia pectoralis"/>
    <n v="2"/>
    <x v="0"/>
    <x v="2"/>
    <n v="6"/>
    <x v="2"/>
  </r>
  <r>
    <x v="8"/>
    <s v="AWD-REL-Waterbak"/>
    <d v="2012-06-20T13:25:00"/>
    <n v="1"/>
    <x v="8"/>
    <s v="Aeshna isoceles"/>
    <n v="1"/>
    <x v="0"/>
    <x v="2"/>
    <n v="6"/>
    <x v="3"/>
  </r>
  <r>
    <x v="8"/>
    <s v="AWD-REL-Waterbak"/>
    <d v="2012-06-20T13:25:00"/>
    <n v="1"/>
    <x v="1"/>
    <s v="Ischnura elegans"/>
    <n v="2"/>
    <x v="0"/>
    <x v="2"/>
    <n v="6"/>
    <x v="1"/>
  </r>
  <r>
    <x v="8"/>
    <s v="AWD-REL-Waterbak"/>
    <d v="2012-06-20T13:25:00"/>
    <n v="1"/>
    <x v="6"/>
    <s v="Coenagrion puella"/>
    <n v="180"/>
    <x v="0"/>
    <x v="2"/>
    <n v="6"/>
    <x v="1"/>
  </r>
  <r>
    <x v="8"/>
    <s v="AWD-REL-Waterbak"/>
    <d v="2012-06-20T13:25:00"/>
    <n v="1"/>
    <x v="9"/>
    <s v="Anax imperator"/>
    <n v="8"/>
    <x v="0"/>
    <x v="2"/>
    <n v="6"/>
    <x v="3"/>
  </r>
  <r>
    <x v="8"/>
    <s v="AWD-REL-Waterbak"/>
    <d v="2012-06-20T13:25:00"/>
    <n v="1"/>
    <x v="10"/>
    <s v="Libellula quadrimaculata"/>
    <n v="25"/>
    <x v="0"/>
    <x v="2"/>
    <n v="6"/>
    <x v="2"/>
  </r>
  <r>
    <x v="8"/>
    <s v="AWD-REL-Waterbak"/>
    <d v="2012-06-20T13:25:00"/>
    <n v="1"/>
    <x v="24"/>
    <s v="Leucorrhinia pectoralis"/>
    <n v="2"/>
    <x v="0"/>
    <x v="2"/>
    <n v="6"/>
    <x v="2"/>
  </r>
  <r>
    <x v="8"/>
    <s v="AWD-REL-Waterbak"/>
    <d v="2012-07-04T14:50:00"/>
    <n v="1"/>
    <x v="6"/>
    <s v="Coenagrion puella"/>
    <n v="65"/>
    <x v="0"/>
    <x v="2"/>
    <n v="7"/>
    <x v="1"/>
  </r>
  <r>
    <x v="8"/>
    <s v="AWD-REL-Waterbak"/>
    <d v="2012-07-04T14:50:00"/>
    <n v="1"/>
    <x v="9"/>
    <s v="Anax imperator"/>
    <n v="4"/>
    <x v="0"/>
    <x v="2"/>
    <n v="7"/>
    <x v="3"/>
  </r>
  <r>
    <x v="8"/>
    <s v="AWD-REL-Waterbak"/>
    <d v="2012-07-04T14:50:00"/>
    <n v="1"/>
    <x v="10"/>
    <s v="Libellula quadrimaculata"/>
    <n v="8"/>
    <x v="0"/>
    <x v="2"/>
    <n v="7"/>
    <x v="2"/>
  </r>
  <r>
    <x v="8"/>
    <s v="AWD-REL-Waterbak"/>
    <d v="2012-07-25T12:00:00"/>
    <n v="1"/>
    <x v="9"/>
    <s v="Anax imperator"/>
    <n v="1"/>
    <x v="0"/>
    <x v="2"/>
    <n v="7"/>
    <x v="3"/>
  </r>
  <r>
    <x v="8"/>
    <s v="AWD-REL-Waterbak"/>
    <d v="2012-07-25T12:00:00"/>
    <n v="1"/>
    <x v="3"/>
    <s v="Enallagma cyathigerum"/>
    <n v="6"/>
    <x v="0"/>
    <x v="2"/>
    <n v="7"/>
    <x v="1"/>
  </r>
  <r>
    <x v="8"/>
    <s v="AWD-REL-Waterbak"/>
    <d v="2012-08-17T13:05:00"/>
    <n v="1"/>
    <x v="14"/>
    <s v="Aeshna mixta"/>
    <n v="6"/>
    <x v="0"/>
    <x v="2"/>
    <n v="8"/>
    <x v="3"/>
  </r>
  <r>
    <x v="8"/>
    <s v="AWD-REL-Waterbak"/>
    <d v="2012-08-17T13:05:00"/>
    <n v="1"/>
    <x v="16"/>
    <s v="Sympetrum sanguineum"/>
    <n v="2"/>
    <x v="0"/>
    <x v="2"/>
    <n v="8"/>
    <x v="2"/>
  </r>
  <r>
    <x v="8"/>
    <s v="AWD-REL-Waterbak"/>
    <d v="2012-08-17T13:05:00"/>
    <n v="1"/>
    <x v="12"/>
    <s v="Sympetrum striolatum"/>
    <n v="12"/>
    <x v="0"/>
    <x v="2"/>
    <n v="8"/>
    <x v="2"/>
  </r>
  <r>
    <x v="8"/>
    <s v="AWD-REL-Waterbak"/>
    <d v="2012-08-17T13:05:00"/>
    <n v="1"/>
    <x v="23"/>
    <s v="Sympetrum striolatum/vulgatum"/>
    <n v="4"/>
    <x v="0"/>
    <x v="2"/>
    <n v="8"/>
    <x v="2"/>
  </r>
  <r>
    <x v="8"/>
    <s v="AWD-REL-Waterbak"/>
    <d v="2012-08-17T13:05:00"/>
    <n v="1"/>
    <x v="17"/>
    <s v="Sympetrum vulgatum"/>
    <n v="2"/>
    <x v="0"/>
    <x v="2"/>
    <n v="8"/>
    <x v="2"/>
  </r>
  <r>
    <x v="8"/>
    <s v="AWD-REL-Waterbak"/>
    <d v="2012-08-29T14:20:00"/>
    <n v="1"/>
    <x v="0"/>
    <s v="Sympecma fusca"/>
    <n v="1"/>
    <x v="0"/>
    <x v="2"/>
    <n v="8"/>
    <x v="0"/>
  </r>
  <r>
    <x v="8"/>
    <s v="AWD-REL-Waterbak"/>
    <d v="2012-08-29T14:20:00"/>
    <n v="1"/>
    <x v="16"/>
    <s v="Sympetrum sanguineum"/>
    <n v="2"/>
    <x v="0"/>
    <x v="2"/>
    <n v="8"/>
    <x v="2"/>
  </r>
  <r>
    <x v="8"/>
    <s v="AWD-REL-Waterbak"/>
    <d v="2012-08-29T14:20:00"/>
    <n v="1"/>
    <x v="23"/>
    <s v="Sympetrum striolatum/vulgatum"/>
    <n v="1"/>
    <x v="0"/>
    <x v="2"/>
    <n v="8"/>
    <x v="2"/>
  </r>
  <r>
    <x v="8"/>
    <s v="AWD-REL-Waterbak"/>
    <d v="2012-08-29T14:20:00"/>
    <n v="1"/>
    <x v="17"/>
    <s v="Sympetrum vulgatum"/>
    <n v="9"/>
    <x v="0"/>
    <x v="2"/>
    <n v="8"/>
    <x v="2"/>
  </r>
  <r>
    <x v="8"/>
    <s v="AWD-REL-Waterbak"/>
    <d v="2013-05-28T14:45:00"/>
    <n v="1"/>
    <x v="2"/>
    <s v="Pyrrhosoma nymphula"/>
    <n v="1"/>
    <x v="0"/>
    <x v="3"/>
    <n v="5"/>
    <x v="1"/>
  </r>
  <r>
    <x v="8"/>
    <s v="AWD-REL-Waterbak"/>
    <d v="2013-05-28T14:45:00"/>
    <n v="1"/>
    <x v="7"/>
    <s v="Brachytron pratense"/>
    <n v="1"/>
    <x v="0"/>
    <x v="3"/>
    <n v="5"/>
    <x v="3"/>
  </r>
  <r>
    <x v="8"/>
    <s v="AWD-REL-Waterbak"/>
    <d v="2013-05-28T14:45:00"/>
    <n v="1"/>
    <x v="10"/>
    <s v="Libellula quadrimaculata"/>
    <n v="4"/>
    <x v="0"/>
    <x v="3"/>
    <n v="5"/>
    <x v="2"/>
  </r>
  <r>
    <x v="8"/>
    <s v="AWD-REL-Waterbak"/>
    <d v="2013-06-07T14:45:00"/>
    <n v="1"/>
    <x v="1"/>
    <s v="Ischnura elegans"/>
    <n v="2"/>
    <x v="0"/>
    <x v="3"/>
    <n v="6"/>
    <x v="1"/>
  </r>
  <r>
    <x v="8"/>
    <s v="AWD-REL-Waterbak"/>
    <d v="2013-06-07T14:45:00"/>
    <n v="1"/>
    <x v="2"/>
    <s v="Pyrrhosoma nymphula"/>
    <n v="7"/>
    <x v="0"/>
    <x v="3"/>
    <n v="6"/>
    <x v="1"/>
  </r>
  <r>
    <x v="8"/>
    <s v="AWD-REL-Waterbak"/>
    <d v="2013-06-07T14:45:00"/>
    <n v="1"/>
    <x v="6"/>
    <s v="Coenagrion puella"/>
    <n v="39"/>
    <x v="0"/>
    <x v="3"/>
    <n v="6"/>
    <x v="1"/>
  </r>
  <r>
    <x v="8"/>
    <s v="AWD-REL-Waterbak"/>
    <d v="2013-06-07T14:45:00"/>
    <n v="1"/>
    <x v="10"/>
    <s v="Libellula quadrimaculata"/>
    <n v="11"/>
    <x v="0"/>
    <x v="3"/>
    <n v="6"/>
    <x v="2"/>
  </r>
  <r>
    <x v="8"/>
    <s v="AWD-REL-Waterbak"/>
    <d v="2013-06-07T14:45:00"/>
    <n v="1"/>
    <x v="7"/>
    <s v="Brachytron pratense"/>
    <n v="2"/>
    <x v="0"/>
    <x v="3"/>
    <n v="6"/>
    <x v="3"/>
  </r>
  <r>
    <x v="8"/>
    <s v="AWD-REL-Waterbak"/>
    <d v="2013-06-14T15:05:00"/>
    <n v="1"/>
    <x v="6"/>
    <s v="Coenagrion puella"/>
    <n v="4"/>
    <x v="0"/>
    <x v="3"/>
    <n v="6"/>
    <x v="1"/>
  </r>
  <r>
    <x v="8"/>
    <s v="AWD-REL-Waterbak"/>
    <d v="2013-07-02T11:55:00"/>
    <n v="1"/>
    <x v="8"/>
    <s v="Aeshna isoceles"/>
    <n v="1"/>
    <x v="0"/>
    <x v="3"/>
    <n v="7"/>
    <x v="3"/>
  </r>
  <r>
    <x v="8"/>
    <s v="AWD-REL-Waterbak"/>
    <d v="2013-07-02T11:55:00"/>
    <n v="1"/>
    <x v="6"/>
    <s v="Coenagrion puella"/>
    <n v="50"/>
    <x v="0"/>
    <x v="3"/>
    <n v="7"/>
    <x v="1"/>
  </r>
  <r>
    <x v="8"/>
    <s v="AWD-REL-Waterbak"/>
    <d v="2013-07-02T11:55:00"/>
    <n v="1"/>
    <x v="7"/>
    <s v="Brachytron pratense"/>
    <n v="2"/>
    <x v="0"/>
    <x v="3"/>
    <n v="7"/>
    <x v="3"/>
  </r>
  <r>
    <x v="8"/>
    <s v="AWD-REL-Waterbak"/>
    <d v="2013-07-02T11:55:00"/>
    <n v="1"/>
    <x v="9"/>
    <s v="Anax imperator"/>
    <n v="7"/>
    <x v="0"/>
    <x v="3"/>
    <n v="7"/>
    <x v="3"/>
  </r>
  <r>
    <x v="8"/>
    <s v="AWD-REL-Waterbak"/>
    <d v="2013-07-02T11:55:00"/>
    <n v="1"/>
    <x v="10"/>
    <s v="Libellula quadrimaculata"/>
    <n v="11"/>
    <x v="0"/>
    <x v="3"/>
    <n v="7"/>
    <x v="2"/>
  </r>
  <r>
    <x v="8"/>
    <s v="AWD-REL-Waterbak"/>
    <d v="2013-07-09T15:25:00"/>
    <n v="1"/>
    <x v="8"/>
    <s v="Aeshna isoceles"/>
    <n v="1"/>
    <x v="0"/>
    <x v="3"/>
    <n v="7"/>
    <x v="3"/>
  </r>
  <r>
    <x v="8"/>
    <s v="AWD-REL-Waterbak"/>
    <d v="2013-07-09T15:25:00"/>
    <n v="1"/>
    <x v="6"/>
    <s v="Coenagrion puella"/>
    <n v="95"/>
    <x v="0"/>
    <x v="3"/>
    <n v="7"/>
    <x v="1"/>
  </r>
  <r>
    <x v="8"/>
    <s v="AWD-REL-Waterbak"/>
    <d v="2013-07-09T15:25:00"/>
    <n v="1"/>
    <x v="9"/>
    <s v="Anax imperator"/>
    <n v="4"/>
    <x v="0"/>
    <x v="3"/>
    <n v="7"/>
    <x v="3"/>
  </r>
  <r>
    <x v="8"/>
    <s v="AWD-REL-Waterbak"/>
    <d v="2013-07-09T15:25:00"/>
    <n v="1"/>
    <x v="10"/>
    <s v="Libellula quadrimaculata"/>
    <n v="4"/>
    <x v="0"/>
    <x v="3"/>
    <n v="7"/>
    <x v="2"/>
  </r>
  <r>
    <x v="8"/>
    <s v="AWD-REL-Waterbak"/>
    <d v="2013-07-31T14:25:00"/>
    <n v="1"/>
    <x v="3"/>
    <s v="Enallagma cyathigerum"/>
    <n v="4"/>
    <x v="0"/>
    <x v="3"/>
    <n v="7"/>
    <x v="1"/>
  </r>
  <r>
    <x v="8"/>
    <s v="AWD-REL-Waterbak"/>
    <d v="2013-07-31T14:25:00"/>
    <n v="1"/>
    <x v="1"/>
    <s v="Ischnura elegans"/>
    <n v="2"/>
    <x v="0"/>
    <x v="3"/>
    <n v="7"/>
    <x v="1"/>
  </r>
  <r>
    <x v="8"/>
    <s v="AWD-REL-Waterbak"/>
    <d v="2013-07-31T14:25:00"/>
    <n v="1"/>
    <x v="6"/>
    <s v="Coenagrion puella"/>
    <n v="3"/>
    <x v="0"/>
    <x v="3"/>
    <n v="7"/>
    <x v="1"/>
  </r>
  <r>
    <x v="8"/>
    <s v="AWD-REL-Waterbak"/>
    <d v="2013-07-31T14:25:00"/>
    <n v="1"/>
    <x v="17"/>
    <s v="Sympetrum vulgatum"/>
    <n v="13"/>
    <x v="0"/>
    <x v="3"/>
    <n v="7"/>
    <x v="2"/>
  </r>
  <r>
    <x v="8"/>
    <s v="AWD-REL-Waterbak"/>
    <d v="2013-08-14T11:05:00"/>
    <n v="1"/>
    <x v="3"/>
    <s v="Enallagma cyathigerum"/>
    <n v="3"/>
    <x v="0"/>
    <x v="3"/>
    <n v="8"/>
    <x v="1"/>
  </r>
  <r>
    <x v="8"/>
    <s v="AWD-REL-Waterbak"/>
    <d v="2013-08-14T11:05:00"/>
    <n v="1"/>
    <x v="8"/>
    <s v="Aeshna isoceles"/>
    <n v="1"/>
    <x v="0"/>
    <x v="3"/>
    <n v="8"/>
    <x v="3"/>
  </r>
  <r>
    <x v="8"/>
    <s v="AWD-REL-Waterbak"/>
    <d v="2013-08-14T11:05:00"/>
    <n v="1"/>
    <x v="14"/>
    <s v="Aeshna mixta"/>
    <n v="13"/>
    <x v="0"/>
    <x v="3"/>
    <n v="8"/>
    <x v="3"/>
  </r>
  <r>
    <x v="8"/>
    <s v="AWD-REL-Waterbak"/>
    <d v="2013-08-14T11:05:00"/>
    <n v="1"/>
    <x v="9"/>
    <s v="Anax imperator"/>
    <n v="3"/>
    <x v="0"/>
    <x v="3"/>
    <n v="8"/>
    <x v="3"/>
  </r>
  <r>
    <x v="8"/>
    <s v="AWD-REL-Waterbak"/>
    <d v="2013-08-14T11:05:00"/>
    <n v="1"/>
    <x v="12"/>
    <s v="Sympetrum striolatum"/>
    <n v="19"/>
    <x v="0"/>
    <x v="3"/>
    <n v="8"/>
    <x v="2"/>
  </r>
  <r>
    <x v="8"/>
    <s v="AWD-REL-Waterbak"/>
    <d v="2013-08-14T11:05:00"/>
    <n v="1"/>
    <x v="17"/>
    <s v="Sympetrum vulgatum"/>
    <n v="3"/>
    <x v="0"/>
    <x v="3"/>
    <n v="8"/>
    <x v="2"/>
  </r>
  <r>
    <x v="8"/>
    <s v="AWD-REL-Waterbak"/>
    <d v="2013-08-23T12:45:00"/>
    <n v="1"/>
    <x v="13"/>
    <s v="Chalcolestes viridis"/>
    <n v="5"/>
    <x v="0"/>
    <x v="3"/>
    <n v="8"/>
    <x v="0"/>
  </r>
  <r>
    <x v="8"/>
    <s v="AWD-REL-Waterbak"/>
    <d v="2013-08-23T12:45:00"/>
    <n v="1"/>
    <x v="9"/>
    <s v="Anax imperator"/>
    <n v="2"/>
    <x v="0"/>
    <x v="3"/>
    <n v="8"/>
    <x v="3"/>
  </r>
  <r>
    <x v="8"/>
    <s v="AWD-REL-Waterbak"/>
    <d v="2013-08-23T12:45:00"/>
    <n v="1"/>
    <x v="3"/>
    <s v="Enallagma cyathigerum"/>
    <n v="9"/>
    <x v="0"/>
    <x v="3"/>
    <n v="8"/>
    <x v="1"/>
  </r>
  <r>
    <x v="8"/>
    <s v="AWD-REL-Waterbak"/>
    <d v="2013-08-23T12:45:00"/>
    <n v="1"/>
    <x v="30"/>
    <s v="Erythromma viridulum"/>
    <n v="13"/>
    <x v="0"/>
    <x v="3"/>
    <n v="8"/>
    <x v="1"/>
  </r>
  <r>
    <x v="8"/>
    <s v="AWD-REL-Waterbak"/>
    <d v="2013-08-23T12:45:00"/>
    <n v="1"/>
    <x v="14"/>
    <s v="Aeshna mixta"/>
    <n v="6"/>
    <x v="0"/>
    <x v="3"/>
    <n v="8"/>
    <x v="3"/>
  </r>
  <r>
    <x v="8"/>
    <s v="AWD-REL-Waterbak"/>
    <d v="2013-08-23T12:45:00"/>
    <n v="1"/>
    <x v="17"/>
    <s v="Sympetrum vulgatum"/>
    <n v="49"/>
    <x v="0"/>
    <x v="3"/>
    <n v="8"/>
    <x v="2"/>
  </r>
  <r>
    <x v="8"/>
    <s v="AWD-REL-Waterbak"/>
    <d v="2013-09-04T13:45:00"/>
    <n v="1"/>
    <x v="13"/>
    <s v="Chalcolestes viridis"/>
    <n v="2"/>
    <x v="0"/>
    <x v="3"/>
    <n v="9"/>
    <x v="0"/>
  </r>
  <r>
    <x v="8"/>
    <s v="AWD-REL-Waterbak"/>
    <d v="2013-09-04T13:45:00"/>
    <n v="1"/>
    <x v="3"/>
    <s v="Enallagma cyathigerum"/>
    <n v="2"/>
    <x v="0"/>
    <x v="3"/>
    <n v="9"/>
    <x v="1"/>
  </r>
  <r>
    <x v="8"/>
    <s v="AWD-REL-Waterbak"/>
    <d v="2013-09-04T13:45:00"/>
    <n v="1"/>
    <x v="17"/>
    <s v="Sympetrum vulgatum"/>
    <n v="20"/>
    <x v="0"/>
    <x v="3"/>
    <n v="9"/>
    <x v="2"/>
  </r>
  <r>
    <x v="8"/>
    <s v="AWD-REL-Waterbak"/>
    <d v="2013-09-27T13:30:00"/>
    <n v="1"/>
    <x v="13"/>
    <s v="Chalcolestes viridis"/>
    <n v="4"/>
    <x v="0"/>
    <x v="3"/>
    <n v="9"/>
    <x v="0"/>
  </r>
  <r>
    <x v="8"/>
    <s v="AWD-REL-Waterbak"/>
    <d v="2013-09-27T13:30:00"/>
    <n v="1"/>
    <x v="15"/>
    <s v="Sympetrum danae"/>
    <n v="1"/>
    <x v="0"/>
    <x v="3"/>
    <n v="9"/>
    <x v="2"/>
  </r>
  <r>
    <x v="8"/>
    <s v="AWD-REL-Waterbak"/>
    <d v="2013-09-27T13:30:00"/>
    <n v="1"/>
    <x v="17"/>
    <s v="Sympetrum vulgatum"/>
    <n v="7"/>
    <x v="0"/>
    <x v="3"/>
    <n v="9"/>
    <x v="2"/>
  </r>
  <r>
    <x v="8"/>
    <s v="AWD-REL-Waterbak"/>
    <d v="2013-09-27T13:30:00"/>
    <n v="1"/>
    <x v="16"/>
    <s v="Sympetrum sanguineum"/>
    <n v="4"/>
    <x v="0"/>
    <x v="3"/>
    <n v="9"/>
    <x v="2"/>
  </r>
  <r>
    <x v="8"/>
    <s v="AWD-REL-Waterbak"/>
    <d v="2013-09-27T13:30:00"/>
    <n v="1"/>
    <x v="14"/>
    <s v="Aeshna mixta"/>
    <n v="4"/>
    <x v="0"/>
    <x v="3"/>
    <n v="9"/>
    <x v="3"/>
  </r>
  <r>
    <x v="8"/>
    <s v="AWD-REL-Waterbak"/>
    <d v="2013-09-27T13:30:00"/>
    <n v="1"/>
    <x v="12"/>
    <s v="Sympetrum striolatum"/>
    <n v="23"/>
    <x v="0"/>
    <x v="3"/>
    <n v="9"/>
    <x v="2"/>
  </r>
  <r>
    <x v="8"/>
    <s v="AWD-REL-Waterbak"/>
    <d v="2014-05-16T15:10:00"/>
    <n v="1"/>
    <x v="3"/>
    <s v="Enallagma cyathigerum"/>
    <n v="2"/>
    <x v="0"/>
    <x v="4"/>
    <n v="5"/>
    <x v="1"/>
  </r>
  <r>
    <x v="8"/>
    <s v="AWD-REL-Waterbak"/>
    <d v="2014-05-16T15:10:00"/>
    <n v="1"/>
    <x v="9"/>
    <s v="Anax imperator"/>
    <n v="1"/>
    <x v="0"/>
    <x v="4"/>
    <n v="5"/>
    <x v="3"/>
  </r>
  <r>
    <x v="8"/>
    <s v="AWD-REL-Waterbak"/>
    <d v="2014-05-16T15:10:00"/>
    <n v="1"/>
    <x v="2"/>
    <s v="Pyrrhosoma nymphula"/>
    <n v="16"/>
    <x v="0"/>
    <x v="4"/>
    <n v="5"/>
    <x v="1"/>
  </r>
  <r>
    <x v="8"/>
    <s v="AWD-REL-Waterbak"/>
    <d v="2014-05-16T15:10:00"/>
    <n v="1"/>
    <x v="7"/>
    <s v="Brachytron pratense"/>
    <n v="9"/>
    <x v="0"/>
    <x v="4"/>
    <n v="5"/>
    <x v="3"/>
  </r>
  <r>
    <x v="8"/>
    <s v="AWD-REL-Waterbak"/>
    <d v="2014-05-16T15:10:00"/>
    <n v="1"/>
    <x v="10"/>
    <s v="Libellula quadrimaculata"/>
    <n v="12"/>
    <x v="0"/>
    <x v="4"/>
    <n v="5"/>
    <x v="2"/>
  </r>
  <r>
    <x v="8"/>
    <s v="AWD-REL-Waterbak"/>
    <d v="2014-05-16T15:10:00"/>
    <n v="1"/>
    <x v="1"/>
    <s v="Ischnura elegans"/>
    <n v="1"/>
    <x v="0"/>
    <x v="4"/>
    <n v="5"/>
    <x v="1"/>
  </r>
  <r>
    <x v="8"/>
    <s v="AWD-REL-Waterbak"/>
    <d v="2014-05-23T13:00:00"/>
    <n v="1"/>
    <x v="1"/>
    <s v="Ischnura elegans"/>
    <n v="3"/>
    <x v="0"/>
    <x v="4"/>
    <n v="5"/>
    <x v="1"/>
  </r>
  <r>
    <x v="8"/>
    <s v="AWD-REL-Waterbak"/>
    <d v="2014-05-23T13:00:00"/>
    <n v="1"/>
    <x v="2"/>
    <s v="Pyrrhosoma nymphula"/>
    <n v="2"/>
    <x v="0"/>
    <x v="4"/>
    <n v="5"/>
    <x v="1"/>
  </r>
  <r>
    <x v="8"/>
    <s v="AWD-REL-Waterbak"/>
    <d v="2014-05-23T13:00:00"/>
    <n v="1"/>
    <x v="6"/>
    <s v="Coenagrion puella"/>
    <n v="8"/>
    <x v="0"/>
    <x v="4"/>
    <n v="5"/>
    <x v="1"/>
  </r>
  <r>
    <x v="8"/>
    <s v="AWD-REL-Waterbak"/>
    <d v="2014-05-23T13:00:00"/>
    <n v="1"/>
    <x v="7"/>
    <s v="Brachytron pratense"/>
    <n v="3"/>
    <x v="0"/>
    <x v="4"/>
    <n v="5"/>
    <x v="3"/>
  </r>
  <r>
    <x v="8"/>
    <s v="AWD-REL-Waterbak"/>
    <d v="2014-05-23T13:00:00"/>
    <n v="1"/>
    <x v="5"/>
    <s v="Orthetrum cancellatum"/>
    <n v="5"/>
    <x v="0"/>
    <x v="4"/>
    <n v="5"/>
    <x v="2"/>
  </r>
  <r>
    <x v="8"/>
    <s v="AWD-REL-Waterbak"/>
    <d v="2014-05-23T13:00:00"/>
    <n v="1"/>
    <x v="9"/>
    <s v="Anax imperator"/>
    <n v="3"/>
    <x v="0"/>
    <x v="4"/>
    <n v="5"/>
    <x v="3"/>
  </r>
  <r>
    <x v="8"/>
    <s v="AWD-REL-Waterbak"/>
    <d v="2014-05-23T13:00:00"/>
    <n v="1"/>
    <x v="10"/>
    <s v="Libellula quadrimaculata"/>
    <n v="5"/>
    <x v="0"/>
    <x v="4"/>
    <n v="5"/>
    <x v="2"/>
  </r>
  <r>
    <x v="8"/>
    <s v="AWD-REL-Waterbak"/>
    <d v="2014-06-06T15:20:00"/>
    <n v="1"/>
    <x v="1"/>
    <s v="Ischnura elegans"/>
    <n v="3"/>
    <x v="0"/>
    <x v="4"/>
    <n v="6"/>
    <x v="1"/>
  </r>
  <r>
    <x v="8"/>
    <s v="AWD-REL-Waterbak"/>
    <d v="2014-06-06T15:20:00"/>
    <n v="1"/>
    <x v="9"/>
    <s v="Anax imperator"/>
    <n v="1"/>
    <x v="0"/>
    <x v="4"/>
    <n v="6"/>
    <x v="3"/>
  </r>
  <r>
    <x v="8"/>
    <s v="AWD-REL-Waterbak"/>
    <d v="2014-06-06T15:20:00"/>
    <n v="1"/>
    <x v="6"/>
    <s v="Coenagrion puella"/>
    <n v="59"/>
    <x v="0"/>
    <x v="4"/>
    <n v="6"/>
    <x v="1"/>
  </r>
  <r>
    <x v="8"/>
    <s v="AWD-REL-Waterbak"/>
    <d v="2014-06-06T15:20:00"/>
    <n v="1"/>
    <x v="26"/>
    <s v="Erythromma najas"/>
    <n v="3"/>
    <x v="0"/>
    <x v="4"/>
    <n v="6"/>
    <x v="1"/>
  </r>
  <r>
    <x v="8"/>
    <s v="AWD-REL-Waterbak"/>
    <d v="2014-06-06T15:20:00"/>
    <n v="1"/>
    <x v="7"/>
    <s v="Brachytron pratense"/>
    <n v="2"/>
    <x v="0"/>
    <x v="4"/>
    <n v="6"/>
    <x v="3"/>
  </r>
  <r>
    <x v="8"/>
    <s v="AWD-REL-Waterbak"/>
    <d v="2014-06-06T15:20:00"/>
    <n v="1"/>
    <x v="8"/>
    <s v="Aeshna isoceles"/>
    <n v="3"/>
    <x v="0"/>
    <x v="4"/>
    <n v="6"/>
    <x v="3"/>
  </r>
  <r>
    <x v="8"/>
    <s v="AWD-REL-Waterbak"/>
    <d v="2014-06-06T15:20:00"/>
    <n v="1"/>
    <x v="10"/>
    <s v="Libellula quadrimaculata"/>
    <n v="17"/>
    <x v="0"/>
    <x v="4"/>
    <n v="6"/>
    <x v="2"/>
  </r>
  <r>
    <x v="8"/>
    <s v="AWD-REL-Waterbak"/>
    <d v="2014-06-11T13:25:00"/>
    <n v="1"/>
    <x v="5"/>
    <s v="Orthetrum cancellatum"/>
    <n v="1"/>
    <x v="0"/>
    <x v="4"/>
    <n v="6"/>
    <x v="2"/>
  </r>
  <r>
    <x v="8"/>
    <s v="AWD-REL-Waterbak"/>
    <d v="2014-06-11T13:25:00"/>
    <n v="1"/>
    <x v="6"/>
    <s v="Coenagrion puella"/>
    <n v="100"/>
    <x v="0"/>
    <x v="4"/>
    <n v="6"/>
    <x v="1"/>
  </r>
  <r>
    <x v="8"/>
    <s v="AWD-REL-Waterbak"/>
    <d v="2014-06-11T13:25:00"/>
    <n v="1"/>
    <x v="9"/>
    <s v="Anax imperator"/>
    <n v="4"/>
    <x v="0"/>
    <x v="4"/>
    <n v="6"/>
    <x v="3"/>
  </r>
  <r>
    <x v="8"/>
    <s v="AWD-REL-Waterbak"/>
    <d v="2014-06-11T13:25:00"/>
    <n v="1"/>
    <x v="10"/>
    <s v="Libellula quadrimaculata"/>
    <n v="12"/>
    <x v="0"/>
    <x v="4"/>
    <n v="6"/>
    <x v="2"/>
  </r>
  <r>
    <x v="8"/>
    <s v="AWD-REL-Waterbak"/>
    <d v="2014-06-28T12:30:00"/>
    <n v="1"/>
    <x v="10"/>
    <s v="Libellula quadrimaculata"/>
    <n v="1"/>
    <x v="0"/>
    <x v="4"/>
    <n v="6"/>
    <x v="2"/>
  </r>
  <r>
    <x v="8"/>
    <s v="AWD-REL-Waterbak"/>
    <d v="2014-06-28T12:30:00"/>
    <n v="1"/>
    <x v="5"/>
    <s v="Orthetrum cancellatum"/>
    <n v="1"/>
    <x v="0"/>
    <x v="4"/>
    <n v="6"/>
    <x v="2"/>
  </r>
  <r>
    <x v="8"/>
    <s v="AWD-REL-Waterbak"/>
    <d v="2014-06-28T12:30:00"/>
    <n v="1"/>
    <x v="1"/>
    <s v="Ischnura elegans"/>
    <n v="2"/>
    <x v="0"/>
    <x v="4"/>
    <n v="6"/>
    <x v="1"/>
  </r>
  <r>
    <x v="8"/>
    <s v="AWD-REL-Waterbak"/>
    <d v="2014-06-28T12:30:00"/>
    <n v="1"/>
    <x v="6"/>
    <s v="Coenagrion puella"/>
    <n v="57"/>
    <x v="0"/>
    <x v="4"/>
    <n v="6"/>
    <x v="1"/>
  </r>
  <r>
    <x v="8"/>
    <s v="AWD-REL-Waterbak"/>
    <d v="2014-06-28T12:30:00"/>
    <n v="1"/>
    <x v="9"/>
    <s v="Anax imperator"/>
    <n v="2"/>
    <x v="0"/>
    <x v="4"/>
    <n v="6"/>
    <x v="3"/>
  </r>
  <r>
    <x v="8"/>
    <s v="AWD-REL-Waterbak"/>
    <d v="2014-07-10T15:10:00"/>
    <n v="1"/>
    <x v="7"/>
    <s v="Brachytron pratense"/>
    <n v="1"/>
    <x v="0"/>
    <x v="4"/>
    <n v="7"/>
    <x v="3"/>
  </r>
  <r>
    <x v="8"/>
    <s v="AWD-REL-Waterbak"/>
    <d v="2014-07-10T15:10:00"/>
    <n v="1"/>
    <x v="6"/>
    <s v="Coenagrion puella"/>
    <n v="25"/>
    <x v="0"/>
    <x v="4"/>
    <n v="7"/>
    <x v="1"/>
  </r>
  <r>
    <x v="8"/>
    <s v="AWD-REL-Waterbak"/>
    <d v="2014-07-10T15:10:00"/>
    <n v="1"/>
    <x v="9"/>
    <s v="Anax imperator"/>
    <n v="2"/>
    <x v="0"/>
    <x v="4"/>
    <n v="7"/>
    <x v="3"/>
  </r>
  <r>
    <x v="8"/>
    <s v="AWD-REL-Waterbak"/>
    <d v="2014-07-10T15:10:00"/>
    <n v="1"/>
    <x v="1"/>
    <s v="Ischnura elegans"/>
    <n v="1"/>
    <x v="0"/>
    <x v="4"/>
    <n v="7"/>
    <x v="1"/>
  </r>
  <r>
    <x v="8"/>
    <s v="AWD-REL-Waterbak"/>
    <d v="2014-07-16T15:25:00"/>
    <n v="1"/>
    <x v="1"/>
    <s v="Ischnura elegans"/>
    <n v="5"/>
    <x v="0"/>
    <x v="4"/>
    <n v="7"/>
    <x v="1"/>
  </r>
  <r>
    <x v="8"/>
    <s v="AWD-REL-Waterbak"/>
    <d v="2014-07-16T15:25:00"/>
    <n v="1"/>
    <x v="6"/>
    <s v="Coenagrion puella"/>
    <n v="5"/>
    <x v="0"/>
    <x v="4"/>
    <n v="7"/>
    <x v="1"/>
  </r>
  <r>
    <x v="8"/>
    <s v="AWD-REL-Waterbak"/>
    <d v="2014-07-16T15:25:00"/>
    <n v="1"/>
    <x v="9"/>
    <s v="Anax imperator"/>
    <n v="1"/>
    <x v="0"/>
    <x v="4"/>
    <n v="7"/>
    <x v="3"/>
  </r>
  <r>
    <x v="8"/>
    <s v="AWD-REL-Waterbak"/>
    <d v="2014-07-16T15:25:00"/>
    <n v="1"/>
    <x v="5"/>
    <s v="Orthetrum cancellatum"/>
    <n v="1"/>
    <x v="0"/>
    <x v="4"/>
    <n v="7"/>
    <x v="2"/>
  </r>
  <r>
    <x v="8"/>
    <s v="AWD-REL-Waterbak"/>
    <d v="2014-07-16T15:25:00"/>
    <n v="1"/>
    <x v="16"/>
    <s v="Sympetrum sanguineum"/>
    <n v="1"/>
    <x v="0"/>
    <x v="4"/>
    <n v="7"/>
    <x v="2"/>
  </r>
  <r>
    <x v="8"/>
    <s v="AWD-REL-Waterbak"/>
    <d v="2014-07-17T14:40:00"/>
    <n v="1"/>
    <x v="7"/>
    <s v="Brachytron pratense"/>
    <n v="1"/>
    <x v="0"/>
    <x v="4"/>
    <n v="7"/>
    <x v="3"/>
  </r>
  <r>
    <x v="8"/>
    <s v="AWD-REL-Waterbak"/>
    <d v="2014-07-17T14:40:00"/>
    <n v="1"/>
    <x v="9"/>
    <s v="Anax imperator"/>
    <n v="2"/>
    <x v="0"/>
    <x v="4"/>
    <n v="7"/>
    <x v="3"/>
  </r>
  <r>
    <x v="8"/>
    <s v="AWD-REL-Waterbak"/>
    <d v="2014-07-17T14:40:00"/>
    <n v="1"/>
    <x v="26"/>
    <s v="Erythromma najas"/>
    <n v="3"/>
    <x v="0"/>
    <x v="4"/>
    <n v="7"/>
    <x v="1"/>
  </r>
  <r>
    <x v="8"/>
    <s v="AWD-REL-Waterbak"/>
    <d v="2014-07-17T14:40:00"/>
    <n v="1"/>
    <x v="1"/>
    <s v="Ischnura elegans"/>
    <n v="6"/>
    <x v="0"/>
    <x v="4"/>
    <n v="7"/>
    <x v="1"/>
  </r>
  <r>
    <x v="8"/>
    <s v="AWD-REL-Waterbak"/>
    <d v="2014-07-17T14:40:00"/>
    <n v="1"/>
    <x v="17"/>
    <s v="Sympetrum vulgatum"/>
    <n v="2"/>
    <x v="0"/>
    <x v="4"/>
    <n v="7"/>
    <x v="2"/>
  </r>
  <r>
    <x v="8"/>
    <s v="AWD-REL-Waterbak"/>
    <d v="2014-07-17T14:40:00"/>
    <n v="1"/>
    <x v="4"/>
    <s v="Coenagrion pulchellum"/>
    <n v="18"/>
    <x v="0"/>
    <x v="4"/>
    <n v="7"/>
    <x v="1"/>
  </r>
  <r>
    <x v="8"/>
    <s v="AWD-REL-Waterbak"/>
    <d v="2014-07-17T14:40:00"/>
    <n v="1"/>
    <x v="3"/>
    <s v="Enallagma cyathigerum"/>
    <n v="1"/>
    <x v="0"/>
    <x v="4"/>
    <n v="7"/>
    <x v="1"/>
  </r>
  <r>
    <x v="8"/>
    <s v="AWD-REL-Waterbak"/>
    <d v="2014-07-23T12:30:00"/>
    <n v="1"/>
    <x v="5"/>
    <s v="Orthetrum cancellatum"/>
    <n v="1"/>
    <x v="0"/>
    <x v="4"/>
    <n v="7"/>
    <x v="2"/>
  </r>
  <r>
    <x v="8"/>
    <s v="AWD-REL-Waterbak"/>
    <d v="2014-07-23T12:30:00"/>
    <n v="1"/>
    <x v="12"/>
    <s v="Sympetrum striolatum"/>
    <n v="1"/>
    <x v="0"/>
    <x v="4"/>
    <n v="7"/>
    <x v="2"/>
  </r>
  <r>
    <x v="8"/>
    <s v="AWD-REL-Waterbak"/>
    <d v="2014-07-23T12:30:00"/>
    <n v="1"/>
    <x v="1"/>
    <s v="Ischnura elegans"/>
    <n v="1"/>
    <x v="0"/>
    <x v="4"/>
    <n v="7"/>
    <x v="1"/>
  </r>
  <r>
    <x v="8"/>
    <s v="AWD-REL-Waterbak"/>
    <d v="2014-07-23T12:30:00"/>
    <n v="1"/>
    <x v="6"/>
    <s v="Coenagrion puella"/>
    <n v="16"/>
    <x v="0"/>
    <x v="4"/>
    <n v="7"/>
    <x v="1"/>
  </r>
  <r>
    <x v="8"/>
    <s v="AWD-REL-Waterbak"/>
    <d v="2014-07-23T12:30:00"/>
    <n v="1"/>
    <x v="9"/>
    <s v="Anax imperator"/>
    <n v="2"/>
    <x v="0"/>
    <x v="4"/>
    <n v="7"/>
    <x v="3"/>
  </r>
  <r>
    <x v="8"/>
    <s v="AWD-REL-Waterbak"/>
    <d v="2014-07-23T12:30:00"/>
    <n v="1"/>
    <x v="17"/>
    <s v="Sympetrum vulgatum"/>
    <n v="3"/>
    <x v="0"/>
    <x v="4"/>
    <n v="7"/>
    <x v="2"/>
  </r>
  <r>
    <x v="8"/>
    <s v="AWD-REL-Waterbak"/>
    <d v="2014-08-06T12:50:00"/>
    <n v="1"/>
    <x v="17"/>
    <s v="Sympetrum vulgatum"/>
    <n v="1"/>
    <x v="0"/>
    <x v="4"/>
    <n v="8"/>
    <x v="2"/>
  </r>
  <r>
    <x v="8"/>
    <s v="AWD-REL-Waterbak"/>
    <d v="2014-08-06T12:50:00"/>
    <n v="1"/>
    <x v="1"/>
    <s v="Ischnura elegans"/>
    <n v="3"/>
    <x v="0"/>
    <x v="4"/>
    <n v="8"/>
    <x v="1"/>
  </r>
  <r>
    <x v="8"/>
    <s v="AWD-REL-Waterbak"/>
    <d v="2014-08-06T12:50:00"/>
    <n v="1"/>
    <x v="3"/>
    <s v="Enallagma cyathigerum"/>
    <n v="1"/>
    <x v="0"/>
    <x v="4"/>
    <n v="8"/>
    <x v="1"/>
  </r>
  <r>
    <x v="8"/>
    <s v="AWD-REL-Waterbak"/>
    <d v="2014-08-27T15:30:00"/>
    <n v="1"/>
    <x v="3"/>
    <s v="Enallagma cyathigerum"/>
    <n v="1"/>
    <x v="0"/>
    <x v="4"/>
    <n v="8"/>
    <x v="1"/>
  </r>
  <r>
    <x v="8"/>
    <s v="AWD-REL-Waterbak"/>
    <d v="2014-08-27T15:30:00"/>
    <n v="1"/>
    <x v="16"/>
    <s v="Sympetrum sanguineum"/>
    <n v="3"/>
    <x v="0"/>
    <x v="4"/>
    <n v="8"/>
    <x v="2"/>
  </r>
  <r>
    <x v="8"/>
    <s v="AWD-REL-Waterbak"/>
    <d v="2014-08-27T15:30:00"/>
    <n v="1"/>
    <x v="11"/>
    <s v="Lestes sponsa"/>
    <n v="2"/>
    <x v="0"/>
    <x v="4"/>
    <n v="8"/>
    <x v="0"/>
  </r>
  <r>
    <x v="8"/>
    <s v="AWD-REL-Waterbak"/>
    <d v="2014-08-27T15:30:00"/>
    <n v="1"/>
    <x v="13"/>
    <s v="Chalcolestes viridis"/>
    <n v="4"/>
    <x v="0"/>
    <x v="4"/>
    <n v="8"/>
    <x v="0"/>
  </r>
  <r>
    <x v="8"/>
    <s v="AWD-REL-Waterbak"/>
    <d v="2014-08-27T15:30:00"/>
    <n v="1"/>
    <x v="17"/>
    <s v="Sympetrum vulgatum"/>
    <n v="16"/>
    <x v="0"/>
    <x v="4"/>
    <n v="8"/>
    <x v="2"/>
  </r>
  <r>
    <x v="8"/>
    <s v="AWD-REL-Waterbak"/>
    <d v="2014-09-05T13:15:00"/>
    <n v="1"/>
    <x v="0"/>
    <s v="Sympecma fusca"/>
    <n v="1"/>
    <x v="0"/>
    <x v="4"/>
    <n v="9"/>
    <x v="0"/>
  </r>
  <r>
    <x v="8"/>
    <s v="AWD-REL-Waterbak"/>
    <d v="2014-09-05T13:15:00"/>
    <n v="1"/>
    <x v="23"/>
    <s v="Sympetrum striolatum/vulgatum"/>
    <n v="2"/>
    <x v="0"/>
    <x v="4"/>
    <n v="9"/>
    <x v="2"/>
  </r>
  <r>
    <x v="8"/>
    <s v="AWD-REL-Waterbak"/>
    <d v="2014-09-05T13:15:00"/>
    <n v="1"/>
    <x v="17"/>
    <s v="Sympetrum vulgatum"/>
    <n v="10"/>
    <x v="0"/>
    <x v="4"/>
    <n v="9"/>
    <x v="2"/>
  </r>
  <r>
    <x v="8"/>
    <s v="AWD-REL-Waterbak"/>
    <d v="2014-09-12T11:10:00"/>
    <n v="1"/>
    <x v="14"/>
    <s v="Aeshna mixta"/>
    <n v="1"/>
    <x v="0"/>
    <x v="4"/>
    <n v="9"/>
    <x v="3"/>
  </r>
  <r>
    <x v="8"/>
    <s v="AWD-REL-Waterbak"/>
    <d v="2014-09-12T11:10:00"/>
    <n v="1"/>
    <x v="12"/>
    <s v="Sympetrum striolatum"/>
    <n v="21"/>
    <x v="0"/>
    <x v="4"/>
    <n v="9"/>
    <x v="2"/>
  </r>
  <r>
    <x v="8"/>
    <s v="AWD-REL-Waterbak"/>
    <d v="2014-09-25T15:45:00"/>
    <n v="1"/>
    <x v="12"/>
    <s v="Sympetrum striolatum"/>
    <n v="8"/>
    <x v="0"/>
    <x v="4"/>
    <n v="9"/>
    <x v="2"/>
  </r>
  <r>
    <x v="8"/>
    <s v="AWD-REL-Waterbak"/>
    <d v="2014-09-25T15:45:00"/>
    <n v="1"/>
    <x v="14"/>
    <s v="Aeshna mixta"/>
    <n v="4"/>
    <x v="0"/>
    <x v="4"/>
    <n v="9"/>
    <x v="3"/>
  </r>
  <r>
    <x v="8"/>
    <s v="AWD-REL-Waterbak"/>
    <d v="2014-09-25T15:45:00"/>
    <n v="1"/>
    <x v="17"/>
    <s v="Sympetrum vulgatum"/>
    <n v="30"/>
    <x v="0"/>
    <x v="4"/>
    <n v="9"/>
    <x v="2"/>
  </r>
  <r>
    <x v="8"/>
    <s v="AWD-REL-Waterbak"/>
    <d v="2015-05-22T14:35:00"/>
    <n v="1"/>
    <x v="2"/>
    <s v="Pyrrhosoma nymphula"/>
    <n v="13"/>
    <x v="0"/>
    <x v="5"/>
    <n v="5"/>
    <x v="1"/>
  </r>
  <r>
    <x v="8"/>
    <s v="AWD-REL-Waterbak"/>
    <d v="2015-05-22T14:35:00"/>
    <n v="1"/>
    <x v="6"/>
    <s v="Coenagrion puella"/>
    <n v="2"/>
    <x v="0"/>
    <x v="5"/>
    <n v="5"/>
    <x v="1"/>
  </r>
  <r>
    <x v="8"/>
    <s v="AWD-REL-Waterbak"/>
    <d v="2015-06-05T11:35:00"/>
    <n v="1"/>
    <x v="1"/>
    <s v="Ischnura elegans"/>
    <n v="1"/>
    <x v="0"/>
    <x v="5"/>
    <n v="6"/>
    <x v="1"/>
  </r>
  <r>
    <x v="8"/>
    <s v="AWD-REL-Waterbak"/>
    <d v="2015-06-05T11:35:00"/>
    <n v="1"/>
    <x v="7"/>
    <s v="Brachytron pratense"/>
    <n v="1"/>
    <x v="0"/>
    <x v="5"/>
    <n v="6"/>
    <x v="3"/>
  </r>
  <r>
    <x v="8"/>
    <s v="AWD-REL-Waterbak"/>
    <d v="2015-06-05T11:35:00"/>
    <n v="1"/>
    <x v="6"/>
    <s v="Coenagrion puella"/>
    <n v="90"/>
    <x v="0"/>
    <x v="5"/>
    <n v="6"/>
    <x v="1"/>
  </r>
  <r>
    <x v="8"/>
    <s v="AWD-REL-Waterbak"/>
    <d v="2015-06-05T11:35:00"/>
    <n v="1"/>
    <x v="8"/>
    <s v="Aeshna isoceles"/>
    <n v="1"/>
    <x v="0"/>
    <x v="5"/>
    <n v="6"/>
    <x v="3"/>
  </r>
  <r>
    <x v="8"/>
    <s v="AWD-REL-Waterbak"/>
    <d v="2015-06-05T11:35:00"/>
    <n v="1"/>
    <x v="9"/>
    <s v="Anax imperator"/>
    <n v="4"/>
    <x v="0"/>
    <x v="5"/>
    <n v="6"/>
    <x v="3"/>
  </r>
  <r>
    <x v="8"/>
    <s v="AWD-REL-Waterbak"/>
    <d v="2015-06-05T11:35:00"/>
    <n v="1"/>
    <x v="34"/>
    <s v="Libellula depressa"/>
    <n v="2"/>
    <x v="0"/>
    <x v="5"/>
    <n v="6"/>
    <x v="2"/>
  </r>
  <r>
    <x v="8"/>
    <s v="AWD-REL-Waterbak"/>
    <d v="2015-06-05T11:35:00"/>
    <n v="1"/>
    <x v="10"/>
    <s v="Libellula quadrimaculata"/>
    <n v="17"/>
    <x v="0"/>
    <x v="5"/>
    <n v="6"/>
    <x v="2"/>
  </r>
  <r>
    <x v="8"/>
    <s v="AWD-REL-Waterbak"/>
    <d v="2015-06-17T14:30:00"/>
    <n v="1"/>
    <x v="6"/>
    <s v="Coenagrion puella"/>
    <n v="150"/>
    <x v="0"/>
    <x v="5"/>
    <n v="6"/>
    <x v="1"/>
  </r>
  <r>
    <x v="8"/>
    <s v="AWD-REL-Waterbak"/>
    <d v="2015-06-17T14:30:00"/>
    <n v="1"/>
    <x v="9"/>
    <s v="Anax imperator"/>
    <n v="8"/>
    <x v="0"/>
    <x v="5"/>
    <n v="6"/>
    <x v="3"/>
  </r>
  <r>
    <x v="8"/>
    <s v="AWD-REL-Waterbak"/>
    <d v="2015-06-17T14:30:00"/>
    <n v="1"/>
    <x v="1"/>
    <s v="Ischnura elegans"/>
    <n v="9"/>
    <x v="0"/>
    <x v="5"/>
    <n v="6"/>
    <x v="1"/>
  </r>
  <r>
    <x v="8"/>
    <s v="AWD-REL-Waterbak"/>
    <d v="2015-06-17T14:30:00"/>
    <n v="1"/>
    <x v="10"/>
    <s v="Libellula quadrimaculata"/>
    <n v="20"/>
    <x v="0"/>
    <x v="5"/>
    <n v="6"/>
    <x v="2"/>
  </r>
  <r>
    <x v="8"/>
    <s v="AWD-REL-Waterbak"/>
    <d v="2015-06-17T14:30:00"/>
    <n v="1"/>
    <x v="3"/>
    <s v="Enallagma cyathigerum"/>
    <n v="3"/>
    <x v="0"/>
    <x v="5"/>
    <n v="6"/>
    <x v="1"/>
  </r>
  <r>
    <x v="8"/>
    <s v="AWD-REL-Waterbak"/>
    <d v="2015-07-01T11:35:00"/>
    <n v="1"/>
    <x v="1"/>
    <s v="Ischnura elegans"/>
    <n v="3"/>
    <x v="0"/>
    <x v="5"/>
    <n v="7"/>
    <x v="1"/>
  </r>
  <r>
    <x v="8"/>
    <s v="AWD-REL-Waterbak"/>
    <d v="2015-07-01T11:35:00"/>
    <n v="1"/>
    <x v="6"/>
    <s v="Coenagrion puella"/>
    <n v="205"/>
    <x v="0"/>
    <x v="5"/>
    <n v="7"/>
    <x v="1"/>
  </r>
  <r>
    <x v="8"/>
    <s v="AWD-REL-Waterbak"/>
    <d v="2015-07-01T11:35:00"/>
    <n v="1"/>
    <x v="9"/>
    <s v="Anax imperator"/>
    <n v="3"/>
    <x v="0"/>
    <x v="5"/>
    <n v="7"/>
    <x v="3"/>
  </r>
  <r>
    <x v="8"/>
    <s v="AWD-REL-Waterbak"/>
    <d v="2015-07-01T11:35:00"/>
    <n v="1"/>
    <x v="10"/>
    <s v="Libellula quadrimaculata"/>
    <n v="11"/>
    <x v="0"/>
    <x v="5"/>
    <n v="7"/>
    <x v="2"/>
  </r>
  <r>
    <x v="8"/>
    <s v="AWD-REL-Waterbak"/>
    <d v="2015-07-17T12:10:00"/>
    <n v="1"/>
    <x v="30"/>
    <s v="Erythromma viridulum"/>
    <n v="1"/>
    <x v="0"/>
    <x v="5"/>
    <n v="7"/>
    <x v="1"/>
  </r>
  <r>
    <x v="8"/>
    <s v="AWD-REL-Waterbak"/>
    <d v="2015-07-17T12:10:00"/>
    <n v="1"/>
    <x v="23"/>
    <s v="Sympetrum striolatum/vulgatum"/>
    <n v="1"/>
    <x v="0"/>
    <x v="5"/>
    <n v="7"/>
    <x v="2"/>
  </r>
  <r>
    <x v="8"/>
    <s v="AWD-REL-Waterbak"/>
    <d v="2015-07-17T12:10:00"/>
    <n v="1"/>
    <x v="1"/>
    <s v="Ischnura elegans"/>
    <n v="3"/>
    <x v="0"/>
    <x v="5"/>
    <n v="7"/>
    <x v="1"/>
  </r>
  <r>
    <x v="8"/>
    <s v="AWD-REL-Waterbak"/>
    <d v="2015-07-17T12:10:00"/>
    <n v="1"/>
    <x v="6"/>
    <s v="Coenagrion puella"/>
    <n v="14"/>
    <x v="0"/>
    <x v="5"/>
    <n v="7"/>
    <x v="1"/>
  </r>
  <r>
    <x v="8"/>
    <s v="AWD-REL-Waterbak"/>
    <d v="2015-07-17T12:10:00"/>
    <n v="1"/>
    <x v="9"/>
    <s v="Anax imperator"/>
    <n v="6"/>
    <x v="0"/>
    <x v="5"/>
    <n v="7"/>
    <x v="3"/>
  </r>
  <r>
    <x v="8"/>
    <s v="AWD-REL-Waterbak"/>
    <d v="2015-07-17T12:10:00"/>
    <n v="1"/>
    <x v="20"/>
    <s v="Anax parthenope"/>
    <n v="2"/>
    <x v="0"/>
    <x v="5"/>
    <n v="7"/>
    <x v="3"/>
  </r>
  <r>
    <x v="8"/>
    <s v="AWD-REL-Waterbak"/>
    <d v="2015-07-31T14:10:00"/>
    <n v="1"/>
    <x v="14"/>
    <s v="Aeshna mixta"/>
    <n v="1"/>
    <x v="0"/>
    <x v="5"/>
    <n v="7"/>
    <x v="3"/>
  </r>
  <r>
    <x v="8"/>
    <s v="AWD-REL-Waterbak"/>
    <d v="2015-07-31T14:10:00"/>
    <n v="1"/>
    <x v="17"/>
    <s v="Sympetrum vulgatum"/>
    <n v="5"/>
    <x v="0"/>
    <x v="5"/>
    <n v="7"/>
    <x v="2"/>
  </r>
  <r>
    <x v="8"/>
    <s v="AWD-REL-Waterbak"/>
    <d v="2015-07-31T14:10:00"/>
    <n v="1"/>
    <x v="6"/>
    <s v="Coenagrion puella"/>
    <n v="6"/>
    <x v="0"/>
    <x v="5"/>
    <n v="7"/>
    <x v="1"/>
  </r>
  <r>
    <x v="8"/>
    <s v="AWD-REL-Waterbak"/>
    <d v="2015-07-31T14:10:00"/>
    <n v="1"/>
    <x v="26"/>
    <s v="Erythromma najas"/>
    <n v="3"/>
    <x v="0"/>
    <x v="5"/>
    <n v="7"/>
    <x v="1"/>
  </r>
  <r>
    <x v="8"/>
    <s v="AWD-REL-Waterbak"/>
    <d v="2015-07-31T14:10:00"/>
    <n v="1"/>
    <x v="30"/>
    <s v="Erythromma viridulum"/>
    <n v="84"/>
    <x v="0"/>
    <x v="5"/>
    <n v="7"/>
    <x v="1"/>
  </r>
  <r>
    <x v="8"/>
    <s v="AWD-REL-Waterbak"/>
    <d v="2015-07-31T14:10:00"/>
    <n v="1"/>
    <x v="23"/>
    <s v="Sympetrum striolatum/vulgatum"/>
    <n v="2"/>
    <x v="0"/>
    <x v="5"/>
    <n v="7"/>
    <x v="2"/>
  </r>
  <r>
    <x v="8"/>
    <s v="AWD-REL-Waterbak"/>
    <d v="2015-08-14T12:05:00"/>
    <n v="1"/>
    <x v="1"/>
    <s v="Ischnura elegans"/>
    <n v="2"/>
    <x v="0"/>
    <x v="5"/>
    <n v="8"/>
    <x v="1"/>
  </r>
  <r>
    <x v="8"/>
    <s v="AWD-REL-Waterbak"/>
    <d v="2015-08-14T12:05:00"/>
    <n v="1"/>
    <x v="17"/>
    <s v="Sympetrum vulgatum"/>
    <n v="2"/>
    <x v="0"/>
    <x v="5"/>
    <n v="8"/>
    <x v="2"/>
  </r>
  <r>
    <x v="8"/>
    <s v="AWD-REL-Waterbak"/>
    <d v="2015-08-14T12:05:00"/>
    <n v="1"/>
    <x v="14"/>
    <s v="Aeshna mixta"/>
    <n v="2"/>
    <x v="0"/>
    <x v="5"/>
    <n v="8"/>
    <x v="3"/>
  </r>
  <r>
    <x v="8"/>
    <s v="AWD-REL-Waterbak"/>
    <d v="2015-08-28T13:50:00"/>
    <n v="1"/>
    <x v="8"/>
    <s v="Aeshna isoceles"/>
    <n v="1"/>
    <x v="0"/>
    <x v="5"/>
    <n v="8"/>
    <x v="3"/>
  </r>
  <r>
    <x v="8"/>
    <s v="AWD-REL-Waterbak"/>
    <d v="2015-08-28T13:50:00"/>
    <n v="1"/>
    <x v="16"/>
    <s v="Sympetrum sanguineum"/>
    <n v="5"/>
    <x v="0"/>
    <x v="5"/>
    <n v="8"/>
    <x v="2"/>
  </r>
  <r>
    <x v="8"/>
    <s v="AWD-REL-Waterbak"/>
    <d v="2015-08-28T13:50:00"/>
    <n v="1"/>
    <x v="17"/>
    <s v="Sympetrum vulgatum"/>
    <n v="4"/>
    <x v="0"/>
    <x v="5"/>
    <n v="8"/>
    <x v="2"/>
  </r>
  <r>
    <x v="8"/>
    <s v="AWD-REL-Waterbak"/>
    <d v="2015-08-28T13:50:00"/>
    <n v="1"/>
    <x v="3"/>
    <s v="Enallagma cyathigerum"/>
    <n v="3"/>
    <x v="0"/>
    <x v="5"/>
    <n v="8"/>
    <x v="1"/>
  </r>
  <r>
    <x v="8"/>
    <s v="AWD-REL-Waterbak"/>
    <d v="2015-08-28T13:50:00"/>
    <n v="1"/>
    <x v="12"/>
    <s v="Sympetrum striolatum"/>
    <n v="18"/>
    <x v="0"/>
    <x v="5"/>
    <n v="8"/>
    <x v="2"/>
  </r>
  <r>
    <x v="8"/>
    <s v="AWD-REL-Waterbak"/>
    <d v="2015-08-28T13:50:00"/>
    <n v="1"/>
    <x v="14"/>
    <s v="Aeshna mixta"/>
    <n v="21"/>
    <x v="0"/>
    <x v="5"/>
    <n v="8"/>
    <x v="3"/>
  </r>
  <r>
    <x v="8"/>
    <s v="AWD-REL-Waterbak"/>
    <d v="2015-09-18T13:20:00"/>
    <n v="1"/>
    <x v="12"/>
    <s v="Sympetrum striolatum"/>
    <n v="1"/>
    <x v="0"/>
    <x v="5"/>
    <n v="9"/>
    <x v="2"/>
  </r>
  <r>
    <x v="8"/>
    <s v="AWD-REL-Waterbak"/>
    <d v="2015-09-18T13:20:00"/>
    <n v="1"/>
    <x v="13"/>
    <s v="Chalcolestes viridis"/>
    <n v="9"/>
    <x v="0"/>
    <x v="5"/>
    <n v="9"/>
    <x v="0"/>
  </r>
  <r>
    <x v="8"/>
    <s v="AWD-REL-Waterbak"/>
    <d v="2015-09-18T13:20:00"/>
    <n v="1"/>
    <x v="23"/>
    <s v="Sympetrum striolatum/vulgatum"/>
    <n v="1"/>
    <x v="0"/>
    <x v="5"/>
    <n v="9"/>
    <x v="2"/>
  </r>
  <r>
    <x v="8"/>
    <s v="AWD-REL-Waterbak"/>
    <d v="2016-05-08T15:20:00"/>
    <n v="1"/>
    <x v="6"/>
    <s v="Coenagrion puella"/>
    <n v="1"/>
    <x v="0"/>
    <x v="6"/>
    <n v="5"/>
    <x v="1"/>
  </r>
  <r>
    <x v="8"/>
    <s v="AWD-REL-Waterbak"/>
    <d v="2016-05-27T12:35:00"/>
    <n v="1"/>
    <x v="6"/>
    <s v="Coenagrion puella"/>
    <n v="17"/>
    <x v="0"/>
    <x v="6"/>
    <n v="5"/>
    <x v="1"/>
  </r>
  <r>
    <x v="8"/>
    <s v="AWD-REL-Waterbak"/>
    <d v="2016-06-08T12:45:00"/>
    <n v="1"/>
    <x v="9"/>
    <s v="Anax imperator"/>
    <n v="3"/>
    <x v="0"/>
    <x v="6"/>
    <n v="6"/>
    <x v="3"/>
  </r>
  <r>
    <x v="8"/>
    <s v="AWD-REL-Waterbak"/>
    <d v="2016-06-08T12:45:00"/>
    <n v="1"/>
    <x v="7"/>
    <s v="Brachytron pratense"/>
    <n v="1"/>
    <x v="0"/>
    <x v="6"/>
    <n v="6"/>
    <x v="3"/>
  </r>
  <r>
    <x v="8"/>
    <s v="AWD-REL-Waterbak"/>
    <d v="2016-06-08T12:45:00"/>
    <n v="1"/>
    <x v="6"/>
    <s v="Coenagrion puella"/>
    <n v="64"/>
    <x v="0"/>
    <x v="6"/>
    <n v="6"/>
    <x v="1"/>
  </r>
  <r>
    <x v="8"/>
    <s v="AWD-REL-Waterbak"/>
    <d v="2016-06-08T12:45:00"/>
    <n v="1"/>
    <x v="10"/>
    <s v="Libellula quadrimaculata"/>
    <n v="40"/>
    <x v="0"/>
    <x v="6"/>
    <n v="6"/>
    <x v="2"/>
  </r>
  <r>
    <x v="8"/>
    <s v="AWD-REL-Waterbak"/>
    <d v="2016-06-24T15:25:00"/>
    <n v="1"/>
    <x v="9"/>
    <s v="Anax imperator"/>
    <n v="2"/>
    <x v="0"/>
    <x v="6"/>
    <n v="6"/>
    <x v="3"/>
  </r>
  <r>
    <x v="8"/>
    <s v="AWD-REL-Waterbak"/>
    <d v="2016-06-24T15:25:00"/>
    <n v="1"/>
    <x v="10"/>
    <s v="Libellula quadrimaculata"/>
    <n v="6"/>
    <x v="0"/>
    <x v="6"/>
    <n v="6"/>
    <x v="2"/>
  </r>
  <r>
    <x v="8"/>
    <s v="AWD-REL-Waterbak"/>
    <d v="2016-06-24T15:25:00"/>
    <n v="1"/>
    <x v="1"/>
    <s v="Ischnura elegans"/>
    <n v="1"/>
    <x v="0"/>
    <x v="6"/>
    <n v="6"/>
    <x v="1"/>
  </r>
  <r>
    <x v="8"/>
    <s v="AWD-REL-Waterbak"/>
    <d v="2016-06-24T15:25:00"/>
    <n v="1"/>
    <x v="6"/>
    <s v="Coenagrion puella"/>
    <n v="64"/>
    <x v="0"/>
    <x v="6"/>
    <n v="6"/>
    <x v="1"/>
  </r>
  <r>
    <x v="8"/>
    <s v="AWD-REL-Waterbak"/>
    <d v="2016-07-15T11:15:00"/>
    <n v="1"/>
    <x v="1"/>
    <s v="Ischnura elegans"/>
    <n v="2"/>
    <x v="0"/>
    <x v="6"/>
    <n v="7"/>
    <x v="1"/>
  </r>
  <r>
    <x v="8"/>
    <s v="AWD-REL-Waterbak"/>
    <d v="2016-07-15T11:15:00"/>
    <n v="1"/>
    <x v="5"/>
    <s v="Orthetrum cancellatum"/>
    <n v="1"/>
    <x v="0"/>
    <x v="6"/>
    <n v="7"/>
    <x v="2"/>
  </r>
  <r>
    <x v="8"/>
    <s v="AWD-REL-Waterbak"/>
    <d v="2016-07-15T11:15:00"/>
    <n v="1"/>
    <x v="12"/>
    <s v="Sympetrum striolatum"/>
    <n v="2"/>
    <x v="0"/>
    <x v="6"/>
    <n v="7"/>
    <x v="2"/>
  </r>
  <r>
    <x v="8"/>
    <s v="AWD-REL-Waterbak"/>
    <d v="2016-07-15T11:15:00"/>
    <n v="1"/>
    <x v="6"/>
    <s v="Coenagrion puella"/>
    <n v="35"/>
    <x v="0"/>
    <x v="6"/>
    <n v="7"/>
    <x v="1"/>
  </r>
  <r>
    <x v="8"/>
    <s v="AWD-REL-Waterbak"/>
    <d v="2016-07-15T11:15:00"/>
    <n v="1"/>
    <x v="26"/>
    <s v="Erythromma najas"/>
    <n v="1"/>
    <x v="0"/>
    <x v="6"/>
    <n v="7"/>
    <x v="1"/>
  </r>
  <r>
    <x v="8"/>
    <s v="AWD-REL-Waterbak"/>
    <d v="2016-07-15T11:15:00"/>
    <n v="1"/>
    <x v="9"/>
    <s v="Anax imperator"/>
    <n v="5"/>
    <x v="0"/>
    <x v="6"/>
    <n v="7"/>
    <x v="3"/>
  </r>
  <r>
    <x v="8"/>
    <s v="AWD-REL-Waterbak"/>
    <d v="2016-08-05T12:20:00"/>
    <n v="1"/>
    <x v="1"/>
    <s v="Ischnura elegans"/>
    <n v="1"/>
    <x v="0"/>
    <x v="6"/>
    <n v="8"/>
    <x v="1"/>
  </r>
  <r>
    <x v="8"/>
    <s v="AWD-REL-Waterbak"/>
    <d v="2016-08-05T12:20:00"/>
    <n v="1"/>
    <x v="6"/>
    <s v="Coenagrion puella"/>
    <n v="4"/>
    <x v="0"/>
    <x v="6"/>
    <n v="8"/>
    <x v="1"/>
  </r>
  <r>
    <x v="8"/>
    <s v="AWD-REL-Waterbak"/>
    <d v="2016-08-05T12:20:00"/>
    <n v="1"/>
    <x v="30"/>
    <s v="Erythromma viridulum"/>
    <n v="7"/>
    <x v="0"/>
    <x v="6"/>
    <n v="8"/>
    <x v="1"/>
  </r>
  <r>
    <x v="8"/>
    <s v="AWD-REL-Waterbak"/>
    <d v="2016-08-05T12:20:00"/>
    <n v="1"/>
    <x v="23"/>
    <s v="Sympetrum striolatum/vulgatum"/>
    <n v="2"/>
    <x v="0"/>
    <x v="6"/>
    <n v="8"/>
    <x v="2"/>
  </r>
  <r>
    <x v="8"/>
    <s v="AWD-REL-Waterbak"/>
    <d v="2016-08-24T12:50:00"/>
    <n v="1"/>
    <x v="30"/>
    <s v="Erythromma viridulum"/>
    <n v="10"/>
    <x v="0"/>
    <x v="6"/>
    <n v="8"/>
    <x v="1"/>
  </r>
  <r>
    <x v="8"/>
    <s v="AWD-REL-Waterbak"/>
    <d v="2016-08-24T12:50:00"/>
    <n v="1"/>
    <x v="12"/>
    <s v="Sympetrum striolatum"/>
    <n v="1"/>
    <x v="0"/>
    <x v="6"/>
    <n v="8"/>
    <x v="2"/>
  </r>
  <r>
    <x v="8"/>
    <s v="AWD-REL-Waterbak"/>
    <d v="2016-08-24T12:50:00"/>
    <n v="1"/>
    <x v="13"/>
    <s v="Chalcolestes viridis"/>
    <n v="1"/>
    <x v="0"/>
    <x v="6"/>
    <n v="8"/>
    <x v="0"/>
  </r>
  <r>
    <x v="8"/>
    <s v="AWD-REL-Waterbak"/>
    <d v="2016-08-24T12:50:00"/>
    <n v="1"/>
    <x v="17"/>
    <s v="Sympetrum vulgatum"/>
    <n v="27"/>
    <x v="0"/>
    <x v="6"/>
    <n v="8"/>
    <x v="2"/>
  </r>
  <r>
    <x v="8"/>
    <s v="AWD-REL-Waterbak"/>
    <d v="2016-08-31T12:05:00"/>
    <n v="1"/>
    <x v="6"/>
    <s v="Coenagrion puella"/>
    <n v="1"/>
    <x v="0"/>
    <x v="6"/>
    <n v="8"/>
    <x v="1"/>
  </r>
  <r>
    <x v="8"/>
    <s v="AWD-REL-Waterbak"/>
    <d v="2016-08-31T12:05:00"/>
    <n v="1"/>
    <x v="17"/>
    <s v="Sympetrum vulgatum"/>
    <n v="12"/>
    <x v="0"/>
    <x v="6"/>
    <n v="8"/>
    <x v="2"/>
  </r>
  <r>
    <x v="8"/>
    <s v="AWD-REL-Waterbak"/>
    <d v="2016-08-31T12:05:00"/>
    <n v="1"/>
    <x v="14"/>
    <s v="Aeshna mixta"/>
    <n v="6"/>
    <x v="0"/>
    <x v="6"/>
    <n v="8"/>
    <x v="3"/>
  </r>
  <r>
    <x v="8"/>
    <s v="AWD-REL-Waterbak"/>
    <d v="2016-08-31T12:05:00"/>
    <n v="1"/>
    <x v="12"/>
    <s v="Sympetrum striolatum"/>
    <n v="49"/>
    <x v="0"/>
    <x v="6"/>
    <n v="8"/>
    <x v="2"/>
  </r>
  <r>
    <x v="8"/>
    <s v="AWD-REL-Waterbak"/>
    <d v="2016-09-09T13:25:00"/>
    <n v="1"/>
    <x v="14"/>
    <s v="Aeshna mixta"/>
    <n v="1"/>
    <x v="0"/>
    <x v="6"/>
    <n v="9"/>
    <x v="3"/>
  </r>
  <r>
    <x v="8"/>
    <s v="AWD-REL-Waterbak"/>
    <d v="2016-09-09T13:25:00"/>
    <n v="1"/>
    <x v="23"/>
    <s v="Sympetrum striolatum/vulgatum"/>
    <n v="1"/>
    <x v="0"/>
    <x v="6"/>
    <n v="9"/>
    <x v="2"/>
  </r>
  <r>
    <x v="8"/>
    <s v="AWD-REL-Waterbak"/>
    <d v="2016-09-09T13:25:00"/>
    <n v="1"/>
    <x v="17"/>
    <s v="Sympetrum vulgatum"/>
    <n v="57"/>
    <x v="0"/>
    <x v="6"/>
    <n v="9"/>
    <x v="2"/>
  </r>
  <r>
    <x v="8"/>
    <s v="AWD-REL-Waterbak"/>
    <d v="2016-09-28T13:00:00"/>
    <n v="1"/>
    <x v="16"/>
    <s v="Sympetrum sanguineum"/>
    <n v="2"/>
    <x v="0"/>
    <x v="6"/>
    <n v="9"/>
    <x v="2"/>
  </r>
  <r>
    <x v="8"/>
    <s v="AWD-REL-Waterbak"/>
    <d v="2016-09-28T13:00:00"/>
    <n v="1"/>
    <x v="23"/>
    <s v="Sympetrum striolatum/vulgatum"/>
    <n v="20"/>
    <x v="0"/>
    <x v="6"/>
    <n v="9"/>
    <x v="2"/>
  </r>
  <r>
    <x v="8"/>
    <s v="AWD-REL-Waterbak"/>
    <d v="2016-09-28T13:00:00"/>
    <n v="1"/>
    <x v="27"/>
    <s v="Aeshna cyanea"/>
    <n v="1"/>
    <x v="0"/>
    <x v="6"/>
    <n v="9"/>
    <x v="3"/>
  </r>
  <r>
    <x v="8"/>
    <s v="AWD-REL-Waterbak"/>
    <d v="2016-09-28T13:00:00"/>
    <n v="1"/>
    <x v="14"/>
    <s v="Aeshna mixta"/>
    <n v="2"/>
    <x v="0"/>
    <x v="6"/>
    <n v="9"/>
    <x v="3"/>
  </r>
  <r>
    <x v="8"/>
    <s v="AWD-REL-Waterbak"/>
    <d v="2016-09-28T13:00:00"/>
    <n v="1"/>
    <x v="12"/>
    <s v="Sympetrum striolatum"/>
    <n v="16"/>
    <x v="0"/>
    <x v="6"/>
    <n v="9"/>
    <x v="2"/>
  </r>
  <r>
    <x v="8"/>
    <s v="AWD-REL-Waterbak"/>
    <d v="2016-09-28T13:00:00"/>
    <n v="1"/>
    <x v="17"/>
    <s v="Sympetrum vulgatum"/>
    <n v="5"/>
    <x v="0"/>
    <x v="6"/>
    <n v="9"/>
    <x v="2"/>
  </r>
  <r>
    <x v="8"/>
    <s v="AWD-REL-Waterbak"/>
    <d v="2017-05-24T14:00:00"/>
    <n v="1"/>
    <x v="7"/>
    <s v="Brachytron pratense"/>
    <n v="2"/>
    <x v="0"/>
    <x v="7"/>
    <n v="5"/>
    <x v="3"/>
  </r>
  <r>
    <x v="8"/>
    <s v="AWD-REL-Waterbak"/>
    <d v="2017-05-24T14:00:00"/>
    <n v="1"/>
    <x v="9"/>
    <s v="Anax imperator"/>
    <n v="4"/>
    <x v="0"/>
    <x v="7"/>
    <n v="5"/>
    <x v="3"/>
  </r>
  <r>
    <x v="8"/>
    <s v="AWD-REL-Waterbak"/>
    <d v="2017-05-24T14:00:00"/>
    <n v="1"/>
    <x v="34"/>
    <s v="Libellula depressa"/>
    <n v="2"/>
    <x v="0"/>
    <x v="7"/>
    <n v="5"/>
    <x v="2"/>
  </r>
  <r>
    <x v="8"/>
    <s v="AWD-REL-Waterbak"/>
    <d v="2017-05-24T14:00:00"/>
    <n v="1"/>
    <x v="10"/>
    <s v="Libellula quadrimaculata"/>
    <n v="7"/>
    <x v="0"/>
    <x v="7"/>
    <n v="5"/>
    <x v="2"/>
  </r>
  <r>
    <x v="8"/>
    <s v="AWD-REL-Waterbak"/>
    <d v="2017-05-24T14:00:00"/>
    <n v="1"/>
    <x v="8"/>
    <s v="Aeshna isoceles"/>
    <n v="3"/>
    <x v="0"/>
    <x v="7"/>
    <n v="5"/>
    <x v="3"/>
  </r>
  <r>
    <x v="8"/>
    <s v="AWD-REL-Waterbak"/>
    <d v="2017-05-24T14:00:00"/>
    <n v="1"/>
    <x v="6"/>
    <s v="Coenagrion puella"/>
    <n v="72"/>
    <x v="0"/>
    <x v="7"/>
    <n v="5"/>
    <x v="1"/>
  </r>
  <r>
    <x v="8"/>
    <s v="AWD-REL-Waterbak"/>
    <d v="2017-05-24T14:00:00"/>
    <n v="1"/>
    <x v="2"/>
    <s v="Pyrrhosoma nymphula"/>
    <n v="2"/>
    <x v="0"/>
    <x v="7"/>
    <n v="5"/>
    <x v="1"/>
  </r>
  <r>
    <x v="8"/>
    <s v="AWD-REL-Waterbak"/>
    <d v="2017-06-14T13:35:00"/>
    <n v="1"/>
    <x v="6"/>
    <s v="Coenagrion puella"/>
    <n v="132"/>
    <x v="0"/>
    <x v="7"/>
    <n v="6"/>
    <x v="1"/>
  </r>
  <r>
    <x v="8"/>
    <s v="AWD-REL-Waterbak"/>
    <d v="2017-06-14T13:35:00"/>
    <n v="1"/>
    <x v="9"/>
    <s v="Anax imperator"/>
    <n v="7"/>
    <x v="0"/>
    <x v="7"/>
    <n v="6"/>
    <x v="3"/>
  </r>
  <r>
    <x v="8"/>
    <s v="AWD-REL-Waterbak"/>
    <d v="2017-06-14T13:35:00"/>
    <n v="1"/>
    <x v="10"/>
    <s v="Libellula quadrimaculata"/>
    <n v="11"/>
    <x v="0"/>
    <x v="7"/>
    <n v="6"/>
    <x v="2"/>
  </r>
  <r>
    <x v="8"/>
    <s v="AWD-REL-Waterbak"/>
    <d v="2017-06-14T13:35:00"/>
    <n v="1"/>
    <x v="3"/>
    <s v="Enallagma cyathigerum"/>
    <n v="1"/>
    <x v="0"/>
    <x v="7"/>
    <n v="6"/>
    <x v="1"/>
  </r>
  <r>
    <x v="8"/>
    <s v="AWD-REL-Waterbak"/>
    <d v="2017-06-14T13:35:00"/>
    <n v="1"/>
    <x v="5"/>
    <s v="Orthetrum cancellatum"/>
    <n v="3"/>
    <x v="0"/>
    <x v="7"/>
    <n v="6"/>
    <x v="2"/>
  </r>
  <r>
    <x v="8"/>
    <s v="AWD-REL-Waterbak"/>
    <d v="2017-07-03T15:00:00"/>
    <n v="1"/>
    <x v="6"/>
    <s v="Coenagrion puella"/>
    <n v="1"/>
    <x v="0"/>
    <x v="7"/>
    <n v="7"/>
    <x v="1"/>
  </r>
  <r>
    <x v="8"/>
    <s v="AWD-REL-Waterbak"/>
    <d v="2017-07-03T15:00:00"/>
    <n v="1"/>
    <x v="23"/>
    <s v="Sympetrum striolatum/vulgatum"/>
    <n v="2"/>
    <x v="0"/>
    <x v="7"/>
    <n v="7"/>
    <x v="2"/>
  </r>
  <r>
    <x v="8"/>
    <s v="AWD-REL-Waterbak"/>
    <d v="2017-07-03T15:00:00"/>
    <n v="1"/>
    <x v="5"/>
    <s v="Orthetrum cancellatum"/>
    <n v="2"/>
    <x v="0"/>
    <x v="7"/>
    <n v="7"/>
    <x v="2"/>
  </r>
  <r>
    <x v="8"/>
    <s v="AWD-REL-Waterbak"/>
    <d v="2017-07-03T15:00:00"/>
    <n v="1"/>
    <x v="9"/>
    <s v="Anax imperator"/>
    <n v="2"/>
    <x v="0"/>
    <x v="7"/>
    <n v="7"/>
    <x v="3"/>
  </r>
  <r>
    <x v="8"/>
    <s v="AWD-REL-Waterbak"/>
    <d v="2017-07-03T15:00:00"/>
    <n v="1"/>
    <x v="3"/>
    <s v="Enallagma cyathigerum"/>
    <n v="1"/>
    <x v="0"/>
    <x v="7"/>
    <n v="7"/>
    <x v="1"/>
  </r>
  <r>
    <x v="8"/>
    <s v="AWD-REL-Waterbak"/>
    <d v="2017-07-19T12:50:00"/>
    <n v="1"/>
    <x v="6"/>
    <s v="Coenagrion puella"/>
    <n v="7"/>
    <x v="0"/>
    <x v="7"/>
    <n v="7"/>
    <x v="1"/>
  </r>
  <r>
    <x v="8"/>
    <s v="AWD-REL-Waterbak"/>
    <d v="2017-07-19T12:50:00"/>
    <n v="1"/>
    <x v="23"/>
    <s v="Sympetrum striolatum/vulgatum"/>
    <n v="1"/>
    <x v="0"/>
    <x v="7"/>
    <n v="7"/>
    <x v="2"/>
  </r>
  <r>
    <x v="8"/>
    <s v="AWD-REL-Waterbak"/>
    <d v="2017-07-19T12:50:00"/>
    <n v="1"/>
    <x v="1"/>
    <s v="Ischnura elegans"/>
    <n v="2"/>
    <x v="0"/>
    <x v="7"/>
    <n v="7"/>
    <x v="1"/>
  </r>
  <r>
    <x v="8"/>
    <s v="AWD-REL-Waterbak"/>
    <d v="2017-07-19T12:50:00"/>
    <n v="1"/>
    <x v="17"/>
    <s v="Sympetrum vulgatum"/>
    <n v="1"/>
    <x v="0"/>
    <x v="7"/>
    <n v="7"/>
    <x v="2"/>
  </r>
  <r>
    <x v="8"/>
    <s v="AWD-REL-Waterbak"/>
    <d v="2017-07-19T12:50:00"/>
    <n v="1"/>
    <x v="9"/>
    <s v="Anax imperator"/>
    <n v="4"/>
    <x v="0"/>
    <x v="7"/>
    <n v="7"/>
    <x v="3"/>
  </r>
  <r>
    <x v="8"/>
    <s v="AWD-REL-Waterbak"/>
    <d v="2017-08-02T13:05:00"/>
    <n v="1"/>
    <x v="12"/>
    <s v="Sympetrum striolatum"/>
    <n v="22"/>
    <x v="0"/>
    <x v="7"/>
    <n v="8"/>
    <x v="2"/>
  </r>
  <r>
    <x v="8"/>
    <s v="AWD-REL-Waterbak"/>
    <d v="2017-08-02T13:05:00"/>
    <n v="1"/>
    <x v="9"/>
    <s v="Anax imperator"/>
    <n v="1"/>
    <x v="0"/>
    <x v="7"/>
    <n v="8"/>
    <x v="3"/>
  </r>
  <r>
    <x v="8"/>
    <s v="AWD-REL-Waterbak"/>
    <d v="2017-08-02T13:05:00"/>
    <n v="1"/>
    <x v="26"/>
    <s v="Erythromma najas"/>
    <n v="4"/>
    <x v="0"/>
    <x v="7"/>
    <n v="8"/>
    <x v="1"/>
  </r>
  <r>
    <x v="8"/>
    <s v="AWD-REL-Waterbak"/>
    <d v="2017-08-02T13:05:00"/>
    <n v="1"/>
    <x v="14"/>
    <s v="Aeshna mixta"/>
    <n v="7"/>
    <x v="0"/>
    <x v="7"/>
    <n v="8"/>
    <x v="3"/>
  </r>
  <r>
    <x v="8"/>
    <s v="AWD-REL-Waterbak"/>
    <d v="2017-08-02T13:05:00"/>
    <n v="1"/>
    <x v="17"/>
    <s v="Sympetrum vulgatum"/>
    <n v="2"/>
    <x v="0"/>
    <x v="7"/>
    <n v="8"/>
    <x v="2"/>
  </r>
  <r>
    <x v="8"/>
    <s v="AWD-REL-Waterbak"/>
    <d v="2017-08-02T13:05:00"/>
    <n v="1"/>
    <x v="3"/>
    <s v="Enallagma cyathigerum"/>
    <n v="11"/>
    <x v="0"/>
    <x v="7"/>
    <n v="8"/>
    <x v="1"/>
  </r>
  <r>
    <x v="8"/>
    <s v="AWD-REL-Waterbak"/>
    <d v="2017-08-11T13:30:00"/>
    <n v="1"/>
    <x v="16"/>
    <s v="Sympetrum sanguineum"/>
    <n v="2"/>
    <x v="0"/>
    <x v="7"/>
    <n v="8"/>
    <x v="2"/>
  </r>
  <r>
    <x v="8"/>
    <s v="AWD-REL-Waterbak"/>
    <d v="2017-08-11T13:30:00"/>
    <n v="1"/>
    <x v="12"/>
    <s v="Sympetrum striolatum"/>
    <n v="4"/>
    <x v="0"/>
    <x v="7"/>
    <n v="8"/>
    <x v="2"/>
  </r>
  <r>
    <x v="8"/>
    <s v="AWD-REL-Waterbak"/>
    <d v="2017-08-11T13:30:00"/>
    <n v="1"/>
    <x v="23"/>
    <s v="Sympetrum striolatum/vulgatum"/>
    <n v="12"/>
    <x v="0"/>
    <x v="7"/>
    <n v="8"/>
    <x v="2"/>
  </r>
  <r>
    <x v="8"/>
    <s v="AWD-REL-Waterbak"/>
    <d v="2017-08-11T13:30:00"/>
    <n v="1"/>
    <x v="30"/>
    <s v="Erythromma viridulum"/>
    <n v="4"/>
    <x v="0"/>
    <x v="7"/>
    <n v="8"/>
    <x v="1"/>
  </r>
  <r>
    <x v="8"/>
    <s v="AWD-REL-Waterbak"/>
    <d v="2017-08-11T13:30:00"/>
    <n v="1"/>
    <x v="17"/>
    <s v="Sympetrum vulgatum"/>
    <n v="4"/>
    <x v="0"/>
    <x v="7"/>
    <n v="8"/>
    <x v="2"/>
  </r>
  <r>
    <x v="8"/>
    <s v="AWD-REL-Waterbak"/>
    <d v="2017-08-23T14:00:00"/>
    <n v="1"/>
    <x v="16"/>
    <s v="Sympetrum sanguineum"/>
    <n v="4"/>
    <x v="0"/>
    <x v="7"/>
    <n v="8"/>
    <x v="2"/>
  </r>
  <r>
    <x v="8"/>
    <s v="AWD-REL-Waterbak"/>
    <d v="2017-08-23T14:00:00"/>
    <n v="1"/>
    <x v="12"/>
    <s v="Sympetrum striolatum"/>
    <n v="27"/>
    <x v="0"/>
    <x v="7"/>
    <n v="8"/>
    <x v="2"/>
  </r>
  <r>
    <x v="8"/>
    <s v="AWD-REL-Waterbak"/>
    <d v="2017-08-23T14:00:00"/>
    <n v="1"/>
    <x v="23"/>
    <s v="Sympetrum striolatum/vulgatum"/>
    <n v="6"/>
    <x v="0"/>
    <x v="7"/>
    <n v="8"/>
    <x v="2"/>
  </r>
  <r>
    <x v="8"/>
    <s v="AWD-REL-Waterbak"/>
    <d v="2017-08-23T14:00:00"/>
    <n v="1"/>
    <x v="13"/>
    <s v="Chalcolestes viridis"/>
    <n v="1"/>
    <x v="0"/>
    <x v="7"/>
    <n v="8"/>
    <x v="0"/>
  </r>
  <r>
    <x v="8"/>
    <s v="AWD-REL-Waterbak"/>
    <d v="2017-08-23T14:00:00"/>
    <n v="1"/>
    <x v="14"/>
    <s v="Aeshna mixta"/>
    <n v="5"/>
    <x v="0"/>
    <x v="7"/>
    <n v="8"/>
    <x v="3"/>
  </r>
  <r>
    <x v="8"/>
    <s v="AWD-REL-Waterbak"/>
    <d v="2017-08-23T14:00:00"/>
    <n v="1"/>
    <x v="17"/>
    <s v="Sympetrum vulgatum"/>
    <n v="1"/>
    <x v="0"/>
    <x v="7"/>
    <n v="8"/>
    <x v="2"/>
  </r>
  <r>
    <x v="8"/>
    <s v="AWD-REL-Waterbak"/>
    <d v="2017-09-20T14:50:00"/>
    <n v="1"/>
    <x v="23"/>
    <s v="Sympetrum striolatum/vulgatum"/>
    <n v="29"/>
    <x v="0"/>
    <x v="7"/>
    <n v="9"/>
    <x v="2"/>
  </r>
  <r>
    <x v="8"/>
    <s v="AWD-REL-Waterbak"/>
    <d v="2017-09-20T14:50:00"/>
    <n v="1"/>
    <x v="13"/>
    <s v="Chalcolestes viridis"/>
    <n v="2"/>
    <x v="0"/>
    <x v="7"/>
    <n v="9"/>
    <x v="0"/>
  </r>
  <r>
    <x v="8"/>
    <s v="AWD-REL-Waterbak"/>
    <d v="2017-09-20T14:50:00"/>
    <n v="1"/>
    <x v="17"/>
    <s v="Sympetrum vulgatum"/>
    <n v="3"/>
    <x v="0"/>
    <x v="7"/>
    <n v="9"/>
    <x v="2"/>
  </r>
  <r>
    <x v="8"/>
    <s v="AWD-REL-Waterbak"/>
    <d v="2018-05-09T15:10:00"/>
    <n v="1"/>
    <x v="0"/>
    <s v="Sympecma fusca"/>
    <n v="3"/>
    <x v="0"/>
    <x v="10"/>
    <n v="5"/>
    <x v="0"/>
  </r>
  <r>
    <x v="8"/>
    <s v="AWD-REL-Waterbak"/>
    <d v="2018-05-09T15:10:00"/>
    <n v="1"/>
    <x v="34"/>
    <s v="Libellula depressa"/>
    <n v="2"/>
    <x v="0"/>
    <x v="10"/>
    <n v="5"/>
    <x v="2"/>
  </r>
  <r>
    <x v="8"/>
    <s v="AWD-REL-Waterbak"/>
    <d v="2018-05-16T11:35:00"/>
    <n v="1"/>
    <x v="2"/>
    <s v="Pyrrhosoma nymphula"/>
    <n v="1"/>
    <x v="0"/>
    <x v="10"/>
    <n v="5"/>
    <x v="1"/>
  </r>
  <r>
    <x v="8"/>
    <s v="AWD-REL-Waterbak"/>
    <d v="2018-05-16T11:35:00"/>
    <n v="1"/>
    <x v="34"/>
    <s v="Libellula depressa"/>
    <n v="1"/>
    <x v="0"/>
    <x v="10"/>
    <n v="5"/>
    <x v="2"/>
  </r>
  <r>
    <x v="8"/>
    <s v="AWD-REL-Waterbak"/>
    <d v="2018-05-25T12:15:00"/>
    <n v="1"/>
    <x v="6"/>
    <s v="Coenagrion puella"/>
    <n v="147"/>
    <x v="0"/>
    <x v="10"/>
    <n v="5"/>
    <x v="1"/>
  </r>
  <r>
    <x v="8"/>
    <s v="AWD-REL-Waterbak"/>
    <d v="2018-05-25T12:15:00"/>
    <n v="1"/>
    <x v="7"/>
    <s v="Brachytron pratense"/>
    <n v="3"/>
    <x v="0"/>
    <x v="10"/>
    <n v="5"/>
    <x v="3"/>
  </r>
  <r>
    <x v="8"/>
    <s v="AWD-REL-Waterbak"/>
    <d v="2018-05-25T12:15:00"/>
    <n v="1"/>
    <x v="9"/>
    <s v="Anax imperator"/>
    <n v="3"/>
    <x v="0"/>
    <x v="10"/>
    <n v="5"/>
    <x v="3"/>
  </r>
  <r>
    <x v="8"/>
    <s v="AWD-REL-Waterbak"/>
    <d v="2018-05-25T12:15:00"/>
    <n v="1"/>
    <x v="34"/>
    <s v="Libellula depressa"/>
    <n v="4"/>
    <x v="0"/>
    <x v="10"/>
    <n v="5"/>
    <x v="2"/>
  </r>
  <r>
    <x v="8"/>
    <s v="AWD-REL-Waterbak"/>
    <d v="2018-05-25T12:15:00"/>
    <n v="1"/>
    <x v="10"/>
    <s v="Libellula quadrimaculata"/>
    <n v="9"/>
    <x v="0"/>
    <x v="10"/>
    <n v="5"/>
    <x v="2"/>
  </r>
  <r>
    <x v="8"/>
    <s v="AWD-REL-Waterbak"/>
    <d v="2018-05-25T12:15:00"/>
    <n v="1"/>
    <x v="8"/>
    <s v="Aeshna isoceles"/>
    <n v="7"/>
    <x v="0"/>
    <x v="10"/>
    <n v="5"/>
    <x v="3"/>
  </r>
  <r>
    <x v="8"/>
    <s v="AWD-REL-Waterbak"/>
    <d v="2018-06-20T12:55:00"/>
    <n v="1"/>
    <x v="6"/>
    <s v="Coenagrion puella"/>
    <n v="4"/>
    <x v="0"/>
    <x v="10"/>
    <n v="6"/>
    <x v="1"/>
  </r>
  <r>
    <x v="8"/>
    <s v="AWD-REL-Waterbak"/>
    <d v="2018-06-20T12:55:00"/>
    <n v="1"/>
    <x v="5"/>
    <s v="Orthetrum cancellatum"/>
    <n v="1"/>
    <x v="0"/>
    <x v="10"/>
    <n v="6"/>
    <x v="2"/>
  </r>
  <r>
    <x v="8"/>
    <s v="AWD-REL-Waterbak"/>
    <d v="2018-06-20T15:45:00"/>
    <n v="1"/>
    <x v="6"/>
    <s v="Coenagrion puella"/>
    <n v="23"/>
    <x v="0"/>
    <x v="10"/>
    <n v="6"/>
    <x v="1"/>
  </r>
  <r>
    <x v="8"/>
    <s v="AWD-REL-Waterbak"/>
    <d v="2018-06-20T15:45:00"/>
    <n v="1"/>
    <x v="8"/>
    <s v="Aeshna isoceles"/>
    <n v="2"/>
    <x v="0"/>
    <x v="10"/>
    <n v="6"/>
    <x v="3"/>
  </r>
  <r>
    <x v="8"/>
    <s v="AWD-REL-Waterbak"/>
    <d v="2018-06-20T15:45:00"/>
    <n v="1"/>
    <x v="9"/>
    <s v="Anax imperator"/>
    <n v="3"/>
    <x v="0"/>
    <x v="10"/>
    <n v="6"/>
    <x v="3"/>
  </r>
  <r>
    <x v="8"/>
    <s v="AWD-REL-Waterbak"/>
    <d v="2018-06-20T15:45:00"/>
    <n v="1"/>
    <x v="5"/>
    <s v="Orthetrum cancellatum"/>
    <n v="2"/>
    <x v="0"/>
    <x v="10"/>
    <n v="6"/>
    <x v="2"/>
  </r>
  <r>
    <x v="8"/>
    <s v="AWD-REL-Waterbak"/>
    <d v="2018-06-27T15:40:00"/>
    <n v="1"/>
    <x v="6"/>
    <s v="Coenagrion puella"/>
    <n v="29"/>
    <x v="0"/>
    <x v="10"/>
    <n v="6"/>
    <x v="1"/>
  </r>
  <r>
    <x v="8"/>
    <s v="AWD-REL-Waterbak"/>
    <d v="2018-06-27T15:40:00"/>
    <n v="1"/>
    <x v="9"/>
    <s v="Anax imperator"/>
    <n v="8"/>
    <x v="0"/>
    <x v="10"/>
    <n v="6"/>
    <x v="3"/>
  </r>
  <r>
    <x v="8"/>
    <s v="AWD-REL-Waterbak"/>
    <d v="2018-06-27T15:40:00"/>
    <n v="1"/>
    <x v="5"/>
    <s v="Orthetrum cancellatum"/>
    <n v="1"/>
    <x v="0"/>
    <x v="10"/>
    <n v="6"/>
    <x v="2"/>
  </r>
  <r>
    <x v="8"/>
    <s v="AWD-REL-Waterbak"/>
    <d v="2018-06-29T12:00:00"/>
    <n v="1"/>
    <x v="1"/>
    <s v="Ischnura elegans"/>
    <n v="1"/>
    <x v="0"/>
    <x v="10"/>
    <n v="6"/>
    <x v="1"/>
  </r>
  <r>
    <x v="8"/>
    <s v="AWD-REL-Waterbak"/>
    <d v="2018-06-29T12:00:00"/>
    <n v="1"/>
    <x v="3"/>
    <s v="Enallagma cyathigerum"/>
    <n v="1"/>
    <x v="0"/>
    <x v="10"/>
    <n v="6"/>
    <x v="1"/>
  </r>
  <r>
    <x v="8"/>
    <s v="AWD-REL-Waterbak"/>
    <d v="2018-06-29T12:00:00"/>
    <n v="1"/>
    <x v="6"/>
    <s v="Coenagrion puella"/>
    <n v="101"/>
    <x v="0"/>
    <x v="10"/>
    <n v="6"/>
    <x v="1"/>
  </r>
  <r>
    <x v="8"/>
    <s v="AWD-REL-Waterbak"/>
    <d v="2018-06-29T12:00:00"/>
    <n v="1"/>
    <x v="8"/>
    <s v="Aeshna isoceles"/>
    <n v="1"/>
    <x v="0"/>
    <x v="10"/>
    <n v="6"/>
    <x v="3"/>
  </r>
  <r>
    <x v="8"/>
    <s v="AWD-REL-Waterbak"/>
    <d v="2018-06-29T12:00:00"/>
    <n v="1"/>
    <x v="9"/>
    <s v="Anax imperator"/>
    <n v="2"/>
    <x v="0"/>
    <x v="10"/>
    <n v="6"/>
    <x v="3"/>
  </r>
  <r>
    <x v="8"/>
    <s v="AWD-REL-Waterbak"/>
    <d v="2018-06-29T12:00:00"/>
    <n v="1"/>
    <x v="10"/>
    <s v="Libellula quadrimaculata"/>
    <n v="2"/>
    <x v="0"/>
    <x v="10"/>
    <n v="6"/>
    <x v="2"/>
  </r>
  <r>
    <x v="8"/>
    <s v="AWD-REL-Waterbak"/>
    <d v="2018-06-29T12:00:00"/>
    <n v="1"/>
    <x v="5"/>
    <s v="Orthetrum cancellatum"/>
    <n v="2"/>
    <x v="0"/>
    <x v="10"/>
    <n v="6"/>
    <x v="2"/>
  </r>
  <r>
    <x v="8"/>
    <s v="AWD-REL-Waterbak"/>
    <d v="2018-06-29T12:00:00"/>
    <n v="1"/>
    <x v="23"/>
    <s v="Sympetrum striolatum/vulgatum"/>
    <n v="1"/>
    <x v="0"/>
    <x v="10"/>
    <n v="6"/>
    <x v="2"/>
  </r>
  <r>
    <x v="8"/>
    <s v="AWD-REL-Waterbak"/>
    <d v="2018-07-08T13:30:00"/>
    <n v="1"/>
    <x v="6"/>
    <s v="Coenagrion puella"/>
    <n v="7"/>
    <x v="0"/>
    <x v="10"/>
    <n v="7"/>
    <x v="1"/>
  </r>
  <r>
    <x v="8"/>
    <s v="AWD-REL-Waterbak"/>
    <d v="2018-07-08T13:30:00"/>
    <n v="1"/>
    <x v="9"/>
    <s v="Anax imperator"/>
    <n v="1"/>
    <x v="0"/>
    <x v="10"/>
    <n v="7"/>
    <x v="3"/>
  </r>
  <r>
    <x v="8"/>
    <s v="AWD-REL-Waterbak"/>
    <d v="2018-07-08T13:30:00"/>
    <n v="1"/>
    <x v="5"/>
    <s v="Orthetrum cancellatum"/>
    <n v="1"/>
    <x v="0"/>
    <x v="10"/>
    <n v="7"/>
    <x v="2"/>
  </r>
  <r>
    <x v="8"/>
    <s v="AWD-REL-Waterbak"/>
    <d v="2018-07-08T13:30:00"/>
    <n v="1"/>
    <x v="16"/>
    <s v="Sympetrum sanguineum"/>
    <n v="1"/>
    <x v="0"/>
    <x v="10"/>
    <n v="7"/>
    <x v="2"/>
  </r>
  <r>
    <x v="8"/>
    <s v="AWD-REL-Waterbak"/>
    <d v="2018-07-18T12:40:00"/>
    <n v="1"/>
    <x v="6"/>
    <s v="Coenagrion puella"/>
    <n v="4"/>
    <x v="0"/>
    <x v="10"/>
    <n v="7"/>
    <x v="1"/>
  </r>
  <r>
    <x v="8"/>
    <s v="AWD-REL-Waterbak"/>
    <d v="2018-07-18T12:40:00"/>
    <n v="1"/>
    <x v="16"/>
    <s v="Sympetrum sanguineum"/>
    <n v="2"/>
    <x v="0"/>
    <x v="10"/>
    <n v="7"/>
    <x v="2"/>
  </r>
  <r>
    <x v="8"/>
    <s v="AWD-REL-Waterbak"/>
    <d v="2018-07-18T12:40:00"/>
    <n v="1"/>
    <x v="17"/>
    <s v="Sympetrum vulgatum"/>
    <n v="1"/>
    <x v="0"/>
    <x v="10"/>
    <n v="7"/>
    <x v="2"/>
  </r>
  <r>
    <x v="8"/>
    <s v="AWD-REL-Waterbak"/>
    <d v="2018-07-18T12:40:00"/>
    <n v="1"/>
    <x v="3"/>
    <s v="Enallagma cyathigerum"/>
    <n v="1"/>
    <x v="0"/>
    <x v="10"/>
    <n v="7"/>
    <x v="1"/>
  </r>
  <r>
    <x v="8"/>
    <s v="AWD-REL-Waterbak"/>
    <d v="2018-08-22T13:40:00"/>
    <n v="1"/>
    <x v="3"/>
    <s v="Enallagma cyathigerum"/>
    <n v="1"/>
    <x v="0"/>
    <x v="10"/>
    <n v="8"/>
    <x v="1"/>
  </r>
  <r>
    <x v="8"/>
    <s v="AWD-REL-Waterbak"/>
    <d v="2018-08-22T13:40:00"/>
    <n v="1"/>
    <x v="16"/>
    <s v="Sympetrum sanguineum"/>
    <n v="3"/>
    <x v="0"/>
    <x v="10"/>
    <n v="8"/>
    <x v="2"/>
  </r>
  <r>
    <x v="8"/>
    <s v="AWD-REL-Waterbak"/>
    <d v="2018-08-22T13:40:00"/>
    <n v="1"/>
    <x v="12"/>
    <s v="Sympetrum striolatum"/>
    <n v="14"/>
    <x v="0"/>
    <x v="10"/>
    <n v="8"/>
    <x v="2"/>
  </r>
  <r>
    <x v="8"/>
    <s v="AWD-REL-Waterbak"/>
    <d v="2018-08-22T13:40:00"/>
    <n v="1"/>
    <x v="23"/>
    <s v="Sympetrum striolatum/vulgatum"/>
    <n v="9"/>
    <x v="0"/>
    <x v="10"/>
    <n v="8"/>
    <x v="2"/>
  </r>
  <r>
    <x v="8"/>
    <s v="AWD-REL-Waterbak"/>
    <d v="2018-08-22T13:40:00"/>
    <n v="1"/>
    <x v="17"/>
    <s v="Sympetrum vulgatum"/>
    <n v="3"/>
    <x v="0"/>
    <x v="10"/>
    <n v="8"/>
    <x v="2"/>
  </r>
  <r>
    <x v="8"/>
    <s v="AWD-REL-Waterbak"/>
    <d v="2018-08-22T13:40:00"/>
    <n v="1"/>
    <x v="14"/>
    <s v="Aeshna mixta"/>
    <n v="13"/>
    <x v="0"/>
    <x v="10"/>
    <n v="8"/>
    <x v="3"/>
  </r>
  <r>
    <x v="8"/>
    <s v="AWD-REL-Waterbak"/>
    <d v="2018-09-14T13:00:00"/>
    <n v="1"/>
    <x v="14"/>
    <s v="Aeshna mixta"/>
    <n v="3"/>
    <x v="0"/>
    <x v="10"/>
    <n v="9"/>
    <x v="3"/>
  </r>
  <r>
    <x v="8"/>
    <s v="AWD-REL-Waterbak"/>
    <d v="2018-09-14T13:00:00"/>
    <n v="1"/>
    <x v="12"/>
    <s v="Sympetrum striolatum"/>
    <n v="1"/>
    <x v="0"/>
    <x v="10"/>
    <n v="9"/>
    <x v="2"/>
  </r>
  <r>
    <x v="8"/>
    <s v="AWD-REL-Waterbak"/>
    <d v="2018-09-14T13:00:00"/>
    <n v="1"/>
    <x v="23"/>
    <s v="Sympetrum striolatum/vulgatum"/>
    <n v="21"/>
    <x v="0"/>
    <x v="10"/>
    <n v="9"/>
    <x v="2"/>
  </r>
  <r>
    <x v="8"/>
    <s v="AWD-REL-Waterbak"/>
    <d v="2019-05-15T12:00:00"/>
    <n v="1"/>
    <x v="1"/>
    <s v="Ischnura elegans"/>
    <n v="2"/>
    <x v="0"/>
    <x v="8"/>
    <n v="5"/>
    <x v="1"/>
  </r>
  <r>
    <x v="8"/>
    <s v="AWD-REL-Waterbak"/>
    <d v="2019-05-15T12:00:00"/>
    <n v="1"/>
    <x v="2"/>
    <s v="Pyrrhosoma nymphula"/>
    <n v="1"/>
    <x v="0"/>
    <x v="8"/>
    <n v="5"/>
    <x v="1"/>
  </r>
  <r>
    <x v="8"/>
    <s v="AWD-REL-Waterbak"/>
    <d v="2019-05-15T12:00:00"/>
    <n v="1"/>
    <x v="6"/>
    <s v="Coenagrion puella"/>
    <n v="15"/>
    <x v="0"/>
    <x v="8"/>
    <n v="5"/>
    <x v="1"/>
  </r>
  <r>
    <x v="8"/>
    <s v="AWD-REL-Waterbak"/>
    <d v="2019-05-15T12:00:00"/>
    <n v="1"/>
    <x v="34"/>
    <s v="Libellula depressa"/>
    <n v="1"/>
    <x v="0"/>
    <x v="8"/>
    <n v="5"/>
    <x v="2"/>
  </r>
  <r>
    <x v="8"/>
    <s v="AWD-REL-Waterbak"/>
    <d v="2019-05-15T12:00:00"/>
    <n v="1"/>
    <x v="7"/>
    <s v="Brachytron pratense"/>
    <n v="1"/>
    <x v="0"/>
    <x v="8"/>
    <n v="5"/>
    <x v="3"/>
  </r>
  <r>
    <x v="8"/>
    <s v="AWD-REL-Waterbak"/>
    <d v="2019-05-29T12:00:00"/>
    <n v="1"/>
    <x v="6"/>
    <s v="Coenagrion puella"/>
    <n v="119"/>
    <x v="0"/>
    <x v="8"/>
    <n v="5"/>
    <x v="1"/>
  </r>
  <r>
    <x v="8"/>
    <s v="AWD-REL-Waterbak"/>
    <d v="2019-05-29T12:00:00"/>
    <n v="1"/>
    <x v="8"/>
    <s v="Aeshna isoceles"/>
    <n v="2"/>
    <x v="0"/>
    <x v="8"/>
    <n v="5"/>
    <x v="3"/>
  </r>
  <r>
    <x v="8"/>
    <s v="AWD-REL-Waterbak"/>
    <d v="2019-05-29T12:00:00"/>
    <n v="1"/>
    <x v="9"/>
    <s v="Anax imperator"/>
    <n v="6"/>
    <x v="0"/>
    <x v="8"/>
    <n v="5"/>
    <x v="3"/>
  </r>
  <r>
    <x v="8"/>
    <s v="AWD-REL-Waterbak"/>
    <d v="2019-05-29T12:00:00"/>
    <n v="1"/>
    <x v="34"/>
    <s v="Libellula depressa"/>
    <n v="7"/>
    <x v="0"/>
    <x v="8"/>
    <n v="5"/>
    <x v="2"/>
  </r>
  <r>
    <x v="8"/>
    <s v="AWD-REL-Waterbak"/>
    <d v="2019-06-07T12:50:00"/>
    <n v="1"/>
    <x v="3"/>
    <s v="Enallagma cyathigerum"/>
    <n v="2"/>
    <x v="0"/>
    <x v="8"/>
    <n v="6"/>
    <x v="1"/>
  </r>
  <r>
    <x v="8"/>
    <s v="AWD-REL-Waterbak"/>
    <d v="2019-06-07T12:50:00"/>
    <n v="1"/>
    <x v="6"/>
    <s v="Coenagrion puella"/>
    <n v="108"/>
    <x v="0"/>
    <x v="8"/>
    <n v="6"/>
    <x v="1"/>
  </r>
  <r>
    <x v="8"/>
    <s v="AWD-REL-Waterbak"/>
    <d v="2019-06-07T12:50:00"/>
    <n v="1"/>
    <x v="9"/>
    <s v="Anax imperator"/>
    <n v="6"/>
    <x v="0"/>
    <x v="8"/>
    <n v="6"/>
    <x v="3"/>
  </r>
  <r>
    <x v="8"/>
    <s v="AWD-REL-Waterbak"/>
    <d v="2019-06-07T12:50:00"/>
    <n v="1"/>
    <x v="34"/>
    <s v="Libellula depressa"/>
    <n v="4"/>
    <x v="0"/>
    <x v="8"/>
    <n v="6"/>
    <x v="2"/>
  </r>
  <r>
    <x v="8"/>
    <s v="AWD-REL-Waterbak"/>
    <d v="2019-06-07T12:50:00"/>
    <n v="1"/>
    <x v="5"/>
    <s v="Orthetrum cancellatum"/>
    <n v="4"/>
    <x v="0"/>
    <x v="8"/>
    <n v="6"/>
    <x v="2"/>
  </r>
  <r>
    <x v="8"/>
    <s v="AWD-REL-Waterbak"/>
    <d v="2019-07-03T13:10:00"/>
    <n v="1"/>
    <x v="13"/>
    <s v="Chalcolestes viridis"/>
    <n v="1"/>
    <x v="0"/>
    <x v="8"/>
    <n v="7"/>
    <x v="0"/>
  </r>
  <r>
    <x v="8"/>
    <s v="AWD-REL-Waterbak"/>
    <d v="2019-07-03T13:10:00"/>
    <n v="1"/>
    <x v="1"/>
    <s v="Ischnura elegans"/>
    <n v="2"/>
    <x v="0"/>
    <x v="8"/>
    <n v="7"/>
    <x v="1"/>
  </r>
  <r>
    <x v="8"/>
    <s v="AWD-REL-Waterbak"/>
    <d v="2019-07-03T13:10:00"/>
    <n v="1"/>
    <x v="6"/>
    <s v="Coenagrion puella"/>
    <n v="18"/>
    <x v="0"/>
    <x v="8"/>
    <n v="7"/>
    <x v="1"/>
  </r>
  <r>
    <x v="8"/>
    <s v="AWD-REL-Waterbak"/>
    <d v="2019-07-03T13:10:00"/>
    <n v="1"/>
    <x v="30"/>
    <s v="Erythromma viridulum"/>
    <n v="1"/>
    <x v="0"/>
    <x v="8"/>
    <n v="7"/>
    <x v="1"/>
  </r>
  <r>
    <x v="8"/>
    <s v="AWD-REL-Waterbak"/>
    <d v="2019-07-03T13:10:00"/>
    <n v="1"/>
    <x v="9"/>
    <s v="Anax imperator"/>
    <n v="11"/>
    <x v="0"/>
    <x v="8"/>
    <n v="7"/>
    <x v="3"/>
  </r>
  <r>
    <x v="8"/>
    <s v="AWD-REL-Waterbak"/>
    <d v="2019-07-03T13:10:00"/>
    <n v="1"/>
    <x v="20"/>
    <s v="Anax parthenope"/>
    <n v="2"/>
    <x v="0"/>
    <x v="8"/>
    <n v="7"/>
    <x v="3"/>
  </r>
  <r>
    <x v="8"/>
    <s v="AWD-REL-Waterbak"/>
    <d v="2019-07-03T13:10:00"/>
    <n v="1"/>
    <x v="10"/>
    <s v="Libellula quadrimaculata"/>
    <n v="2"/>
    <x v="0"/>
    <x v="8"/>
    <n v="7"/>
    <x v="2"/>
  </r>
  <r>
    <x v="8"/>
    <s v="AWD-REL-Waterbak"/>
    <d v="2019-07-03T13:10:00"/>
    <n v="1"/>
    <x v="5"/>
    <s v="Orthetrum cancellatum"/>
    <n v="7"/>
    <x v="0"/>
    <x v="8"/>
    <n v="7"/>
    <x v="2"/>
  </r>
  <r>
    <x v="8"/>
    <s v="AWD-REL-Waterbak"/>
    <d v="2019-07-03T13:10:00"/>
    <n v="1"/>
    <x v="12"/>
    <s v="Sympetrum striolatum"/>
    <n v="5"/>
    <x v="0"/>
    <x v="8"/>
    <n v="7"/>
    <x v="2"/>
  </r>
  <r>
    <x v="8"/>
    <s v="AWD-REL-Waterbak"/>
    <d v="2019-07-17T12:10:00"/>
    <n v="1"/>
    <x v="1"/>
    <s v="Ischnura elegans"/>
    <n v="3"/>
    <x v="0"/>
    <x v="8"/>
    <n v="7"/>
    <x v="1"/>
  </r>
  <r>
    <x v="8"/>
    <s v="AWD-REL-Waterbak"/>
    <d v="2019-07-17T12:10:00"/>
    <n v="1"/>
    <x v="3"/>
    <s v="Enallagma cyathigerum"/>
    <n v="2"/>
    <x v="0"/>
    <x v="8"/>
    <n v="7"/>
    <x v="1"/>
  </r>
  <r>
    <x v="8"/>
    <s v="AWD-REL-Waterbak"/>
    <d v="2019-07-17T12:10:00"/>
    <n v="1"/>
    <x v="6"/>
    <s v="Coenagrion puella"/>
    <n v="7"/>
    <x v="0"/>
    <x v="8"/>
    <n v="7"/>
    <x v="1"/>
  </r>
  <r>
    <x v="8"/>
    <s v="AWD-REL-Waterbak"/>
    <d v="2019-07-17T12:10:00"/>
    <n v="1"/>
    <x v="9"/>
    <s v="Anax imperator"/>
    <n v="3"/>
    <x v="0"/>
    <x v="8"/>
    <n v="7"/>
    <x v="3"/>
  </r>
  <r>
    <x v="8"/>
    <s v="AWD-REL-Waterbak"/>
    <d v="2019-07-17T12:10:00"/>
    <n v="1"/>
    <x v="5"/>
    <s v="Orthetrum cancellatum"/>
    <n v="4"/>
    <x v="0"/>
    <x v="8"/>
    <n v="7"/>
    <x v="2"/>
  </r>
  <r>
    <x v="8"/>
    <s v="AWD-REL-Waterbak"/>
    <d v="2019-07-17T12:10:00"/>
    <n v="1"/>
    <x v="16"/>
    <s v="Sympetrum sanguineum"/>
    <n v="2"/>
    <x v="0"/>
    <x v="8"/>
    <n v="7"/>
    <x v="2"/>
  </r>
  <r>
    <x v="8"/>
    <s v="AWD-REL-Waterbak"/>
    <d v="2019-07-17T12:10:00"/>
    <n v="1"/>
    <x v="12"/>
    <s v="Sympetrum striolatum"/>
    <n v="5"/>
    <x v="0"/>
    <x v="8"/>
    <n v="7"/>
    <x v="2"/>
  </r>
  <r>
    <x v="8"/>
    <s v="AWD-REL-Waterbak"/>
    <d v="2019-08-07T13:10:00"/>
    <n v="1"/>
    <x v="1"/>
    <s v="Ischnura elegans"/>
    <n v="2"/>
    <x v="0"/>
    <x v="8"/>
    <n v="8"/>
    <x v="1"/>
  </r>
  <r>
    <x v="8"/>
    <s v="AWD-REL-Waterbak"/>
    <d v="2019-08-07T13:10:00"/>
    <n v="1"/>
    <x v="3"/>
    <s v="Enallagma cyathigerum"/>
    <n v="15"/>
    <x v="0"/>
    <x v="8"/>
    <n v="8"/>
    <x v="1"/>
  </r>
  <r>
    <x v="8"/>
    <s v="AWD-REL-Waterbak"/>
    <d v="2019-08-07T13:10:00"/>
    <n v="1"/>
    <x v="9"/>
    <s v="Anax imperator"/>
    <n v="5"/>
    <x v="0"/>
    <x v="8"/>
    <n v="8"/>
    <x v="3"/>
  </r>
  <r>
    <x v="8"/>
    <s v="AWD-REL-Waterbak"/>
    <d v="2019-08-07T13:10:00"/>
    <n v="1"/>
    <x v="16"/>
    <s v="Sympetrum sanguineum"/>
    <n v="6"/>
    <x v="0"/>
    <x v="8"/>
    <n v="8"/>
    <x v="2"/>
  </r>
  <r>
    <x v="8"/>
    <s v="AWD-REL-Waterbak"/>
    <d v="2019-08-07T13:10:00"/>
    <n v="1"/>
    <x v="12"/>
    <s v="Sympetrum striolatum"/>
    <n v="3"/>
    <x v="0"/>
    <x v="8"/>
    <n v="8"/>
    <x v="2"/>
  </r>
  <r>
    <x v="8"/>
    <s v="AWD-REL-Waterbak"/>
    <d v="2019-08-07T13:10:00"/>
    <n v="1"/>
    <x v="23"/>
    <s v="Sympetrum striolatum/vulgatum"/>
    <n v="16"/>
    <x v="0"/>
    <x v="8"/>
    <n v="8"/>
    <x v="2"/>
  </r>
  <r>
    <x v="8"/>
    <s v="AWD-REL-Waterbak"/>
    <d v="2019-08-07T13:10:00"/>
    <n v="1"/>
    <x v="17"/>
    <s v="Sympetrum vulgatum"/>
    <n v="12"/>
    <x v="0"/>
    <x v="8"/>
    <n v="8"/>
    <x v="2"/>
  </r>
  <r>
    <x v="8"/>
    <s v="AWD-REL-Waterbak"/>
    <d v="2019-08-07T13:10:00"/>
    <n v="1"/>
    <x v="30"/>
    <s v="Erythromma viridulum"/>
    <n v="4"/>
    <x v="0"/>
    <x v="8"/>
    <n v="8"/>
    <x v="1"/>
  </r>
  <r>
    <x v="8"/>
    <s v="AWD-REL-Waterbak"/>
    <d v="2019-08-16T14:55:00"/>
    <n v="1"/>
    <x v="0"/>
    <s v="Sympecma fusca"/>
    <n v="1"/>
    <x v="0"/>
    <x v="8"/>
    <n v="8"/>
    <x v="0"/>
  </r>
  <r>
    <x v="8"/>
    <s v="AWD-REL-Waterbak"/>
    <d v="2019-08-16T14:55:00"/>
    <n v="1"/>
    <x v="13"/>
    <s v="Chalcolestes viridis"/>
    <n v="3"/>
    <x v="0"/>
    <x v="8"/>
    <n v="8"/>
    <x v="0"/>
  </r>
  <r>
    <x v="8"/>
    <s v="AWD-REL-Waterbak"/>
    <d v="2019-08-16T14:55:00"/>
    <n v="1"/>
    <x v="3"/>
    <s v="Enallagma cyathigerum"/>
    <n v="5"/>
    <x v="0"/>
    <x v="8"/>
    <n v="8"/>
    <x v="1"/>
  </r>
  <r>
    <x v="8"/>
    <s v="AWD-REL-Waterbak"/>
    <d v="2019-08-16T14:55:00"/>
    <n v="1"/>
    <x v="9"/>
    <s v="Anax imperator"/>
    <n v="1"/>
    <x v="0"/>
    <x v="8"/>
    <n v="8"/>
    <x v="3"/>
  </r>
  <r>
    <x v="8"/>
    <s v="AWD-REL-Waterbak"/>
    <d v="2019-08-16T14:55:00"/>
    <n v="1"/>
    <x v="16"/>
    <s v="Sympetrum sanguineum"/>
    <n v="8"/>
    <x v="0"/>
    <x v="8"/>
    <n v="8"/>
    <x v="2"/>
  </r>
  <r>
    <x v="8"/>
    <s v="AWD-REL-Waterbak"/>
    <d v="2019-08-16T14:55:00"/>
    <n v="1"/>
    <x v="12"/>
    <s v="Sympetrum striolatum"/>
    <n v="6"/>
    <x v="0"/>
    <x v="8"/>
    <n v="8"/>
    <x v="2"/>
  </r>
  <r>
    <x v="8"/>
    <s v="AWD-REL-Waterbak"/>
    <d v="2019-08-16T14:55:00"/>
    <n v="1"/>
    <x v="23"/>
    <s v="Sympetrum striolatum/vulgatum"/>
    <n v="10"/>
    <x v="0"/>
    <x v="8"/>
    <n v="8"/>
    <x v="2"/>
  </r>
  <r>
    <x v="8"/>
    <s v="AWD-REL-Waterbak"/>
    <d v="2019-08-16T14:55:00"/>
    <n v="1"/>
    <x v="17"/>
    <s v="Sympetrum vulgatum"/>
    <n v="9"/>
    <x v="0"/>
    <x v="8"/>
    <n v="8"/>
    <x v="2"/>
  </r>
  <r>
    <x v="8"/>
    <s v="AWD-REL-Waterbak"/>
    <d v="2019-08-28T11:50:00"/>
    <n v="1"/>
    <x v="13"/>
    <s v="Chalcolestes viridis"/>
    <n v="5"/>
    <x v="0"/>
    <x v="8"/>
    <n v="8"/>
    <x v="0"/>
  </r>
  <r>
    <x v="8"/>
    <s v="AWD-REL-Waterbak"/>
    <d v="2019-08-28T11:50:00"/>
    <n v="1"/>
    <x v="16"/>
    <s v="Sympetrum sanguineum"/>
    <n v="2"/>
    <x v="0"/>
    <x v="8"/>
    <n v="8"/>
    <x v="2"/>
  </r>
  <r>
    <x v="8"/>
    <s v="AWD-REL-Waterbak"/>
    <d v="2019-08-28T11:50:00"/>
    <n v="1"/>
    <x v="12"/>
    <s v="Sympetrum striolatum"/>
    <n v="18"/>
    <x v="0"/>
    <x v="8"/>
    <n v="8"/>
    <x v="2"/>
  </r>
  <r>
    <x v="8"/>
    <s v="AWD-REL-Waterbak"/>
    <d v="2019-08-28T11:50:00"/>
    <n v="1"/>
    <x v="23"/>
    <s v="Sympetrum striolatum/vulgatum"/>
    <n v="2"/>
    <x v="0"/>
    <x v="8"/>
    <n v="8"/>
    <x v="2"/>
  </r>
  <r>
    <x v="8"/>
    <s v="AWD-REL-Waterbak"/>
    <d v="2019-09-13T12:50:00"/>
    <n v="1"/>
    <x v="14"/>
    <s v="Aeshna mixta"/>
    <n v="6"/>
    <x v="0"/>
    <x v="8"/>
    <n v="9"/>
    <x v="3"/>
  </r>
  <r>
    <x v="8"/>
    <s v="AWD-REL-Waterbak"/>
    <d v="2019-09-13T12:50:00"/>
    <n v="1"/>
    <x v="12"/>
    <s v="Sympetrum striolatum"/>
    <n v="8"/>
    <x v="0"/>
    <x v="8"/>
    <n v="9"/>
    <x v="2"/>
  </r>
  <r>
    <x v="8"/>
    <s v="AWD-REL-Waterbak"/>
    <d v="2019-09-13T12:50:00"/>
    <n v="1"/>
    <x v="17"/>
    <s v="Sympetrum vulgatum"/>
    <n v="17"/>
    <x v="0"/>
    <x v="8"/>
    <n v="9"/>
    <x v="2"/>
  </r>
  <r>
    <x v="8"/>
    <s v="AWD-REL-Waterbak"/>
    <d v="2019-09-13T12:50:00"/>
    <n v="1"/>
    <x v="13"/>
    <s v="Chalcolestes viridis"/>
    <n v="1"/>
    <x v="0"/>
    <x v="8"/>
    <n v="9"/>
    <x v="0"/>
  </r>
  <r>
    <x v="8"/>
    <s v="AWD-REL-Waterbak"/>
    <d v="2019-09-13T12:50:00"/>
    <n v="1"/>
    <x v="19"/>
    <s v="Lestes virens"/>
    <n v="1"/>
    <x v="0"/>
    <x v="8"/>
    <n v="9"/>
    <x v="0"/>
  </r>
  <r>
    <x v="8"/>
    <s v="AWD-REL-Waterbak"/>
    <d v="2019-09-13T12:50:00"/>
    <n v="1"/>
    <x v="23"/>
    <s v="Sympetrum striolatum/vulgatum"/>
    <n v="37"/>
    <x v="0"/>
    <x v="8"/>
    <n v="9"/>
    <x v="2"/>
  </r>
  <r>
    <x v="8"/>
    <s v="AWD-REL-Waterbak"/>
    <d v="2019-09-20T12:20:00"/>
    <n v="1"/>
    <x v="0"/>
    <s v="Sympecma fusca"/>
    <n v="1"/>
    <x v="0"/>
    <x v="8"/>
    <n v="9"/>
    <x v="0"/>
  </r>
  <r>
    <x v="8"/>
    <s v="AWD-REL-Waterbak"/>
    <d v="2019-09-20T12:20:00"/>
    <n v="1"/>
    <x v="13"/>
    <s v="Chalcolestes viridis"/>
    <n v="2"/>
    <x v="0"/>
    <x v="8"/>
    <n v="9"/>
    <x v="0"/>
  </r>
  <r>
    <x v="8"/>
    <s v="AWD-REL-Waterbak"/>
    <d v="2019-09-20T12:20:00"/>
    <n v="1"/>
    <x v="14"/>
    <s v="Aeshna mixta"/>
    <n v="3"/>
    <x v="0"/>
    <x v="8"/>
    <n v="9"/>
    <x v="3"/>
  </r>
  <r>
    <x v="8"/>
    <s v="AWD-REL-Waterbak"/>
    <d v="2019-09-20T12:20:00"/>
    <n v="1"/>
    <x v="12"/>
    <s v="Sympetrum striolatum"/>
    <n v="48"/>
    <x v="0"/>
    <x v="8"/>
    <n v="9"/>
    <x v="2"/>
  </r>
  <r>
    <x v="8"/>
    <s v="AWD-REL-Waterbak"/>
    <d v="2019-09-20T12:20:00"/>
    <n v="1"/>
    <x v="23"/>
    <s v="Sympetrum striolatum/vulgatum"/>
    <n v="16"/>
    <x v="0"/>
    <x v="8"/>
    <n v="9"/>
    <x v="2"/>
  </r>
  <r>
    <x v="8"/>
    <s v="AWD-REL-Waterbak"/>
    <d v="2019-09-20T12:20:00"/>
    <n v="1"/>
    <x v="17"/>
    <s v="Sympetrum vulgatum"/>
    <n v="4"/>
    <x v="0"/>
    <x v="8"/>
    <n v="9"/>
    <x v="2"/>
  </r>
  <r>
    <x v="8"/>
    <s v="AWD-REL-Waterbak"/>
    <d v="2019-09-20T12:20:00"/>
    <n v="1"/>
    <x v="29"/>
    <s v="Sympetrum fonscolombii"/>
    <n v="1"/>
    <x v="0"/>
    <x v="8"/>
    <n v="9"/>
    <x v="2"/>
  </r>
  <r>
    <x v="8"/>
    <s v="AWD-REL-Waterbak"/>
    <d v="2020-05-06T13:00:00"/>
    <n v="1"/>
    <x v="2"/>
    <s v="Pyrrhosoma nymphula"/>
    <n v="2"/>
    <x v="0"/>
    <x v="9"/>
    <n v="5"/>
    <x v="1"/>
  </r>
  <r>
    <x v="8"/>
    <s v="AWD-REL-Waterbak"/>
    <d v="2020-05-20T12:20:00"/>
    <n v="1"/>
    <x v="2"/>
    <s v="Pyrrhosoma nymphula"/>
    <n v="1"/>
    <x v="0"/>
    <x v="9"/>
    <n v="5"/>
    <x v="1"/>
  </r>
  <r>
    <x v="8"/>
    <s v="AWD-REL-Waterbak"/>
    <d v="2020-05-20T12:20:00"/>
    <n v="1"/>
    <x v="6"/>
    <s v="Coenagrion puella"/>
    <n v="26"/>
    <x v="0"/>
    <x v="9"/>
    <n v="5"/>
    <x v="1"/>
  </r>
  <r>
    <x v="8"/>
    <s v="AWD-REL-Waterbak"/>
    <d v="2020-05-20T12:20:00"/>
    <n v="1"/>
    <x v="7"/>
    <s v="Brachytron pratense"/>
    <n v="2"/>
    <x v="0"/>
    <x v="9"/>
    <n v="5"/>
    <x v="3"/>
  </r>
  <r>
    <x v="8"/>
    <s v="AWD-REL-Waterbak"/>
    <d v="2020-05-20T12:20:00"/>
    <n v="1"/>
    <x v="10"/>
    <s v="Libellula quadrimaculata"/>
    <n v="4"/>
    <x v="0"/>
    <x v="9"/>
    <n v="5"/>
    <x v="2"/>
  </r>
  <r>
    <x v="8"/>
    <s v="AWD-REL-Waterbak"/>
    <d v="2020-05-20T12:20:00"/>
    <n v="1"/>
    <x v="5"/>
    <s v="Orthetrum cancellatum"/>
    <n v="1"/>
    <x v="0"/>
    <x v="9"/>
    <n v="5"/>
    <x v="2"/>
  </r>
  <r>
    <x v="8"/>
    <s v="AWD-REL-Waterbak"/>
    <d v="2020-05-20T12:20:00"/>
    <n v="1"/>
    <x v="8"/>
    <s v="Aeshna isoceles"/>
    <n v="3"/>
    <x v="0"/>
    <x v="9"/>
    <n v="5"/>
    <x v="3"/>
  </r>
  <r>
    <x v="8"/>
    <s v="AWD-REL-Waterbak"/>
    <d v="2020-06-03T12:15:00"/>
    <n v="1"/>
    <x v="6"/>
    <s v="Coenagrion puella"/>
    <n v="15"/>
    <x v="0"/>
    <x v="9"/>
    <n v="6"/>
    <x v="1"/>
  </r>
  <r>
    <x v="8"/>
    <s v="AWD-REL-Waterbak"/>
    <d v="2020-06-03T12:15:00"/>
    <n v="1"/>
    <x v="10"/>
    <s v="Libellula quadrimaculata"/>
    <n v="10"/>
    <x v="0"/>
    <x v="9"/>
    <n v="6"/>
    <x v="2"/>
  </r>
  <r>
    <x v="8"/>
    <s v="AWD-REL-Waterbak"/>
    <d v="2020-06-03T12:15:00"/>
    <n v="1"/>
    <x v="5"/>
    <s v="Orthetrum cancellatum"/>
    <n v="5"/>
    <x v="0"/>
    <x v="9"/>
    <n v="6"/>
    <x v="2"/>
  </r>
  <r>
    <x v="8"/>
    <s v="AWD-REL-Waterbak"/>
    <d v="2020-06-03T12:15:00"/>
    <n v="1"/>
    <x v="9"/>
    <s v="Anax imperator"/>
    <n v="5"/>
    <x v="0"/>
    <x v="9"/>
    <n v="6"/>
    <x v="3"/>
  </r>
  <r>
    <x v="8"/>
    <s v="AWD-REL-Waterbak"/>
    <d v="2020-06-17T13:00:00"/>
    <n v="1"/>
    <x v="6"/>
    <s v="Coenagrion puella"/>
    <n v="69"/>
    <x v="0"/>
    <x v="9"/>
    <n v="6"/>
    <x v="1"/>
  </r>
  <r>
    <x v="8"/>
    <s v="AWD-REL-Waterbak"/>
    <d v="2020-06-17T13:00:00"/>
    <n v="1"/>
    <x v="8"/>
    <s v="Aeshna isoceles"/>
    <n v="3"/>
    <x v="0"/>
    <x v="9"/>
    <n v="6"/>
    <x v="3"/>
  </r>
  <r>
    <x v="8"/>
    <s v="AWD-REL-Waterbak"/>
    <d v="2020-06-17T13:00:00"/>
    <n v="1"/>
    <x v="9"/>
    <s v="Anax imperator"/>
    <n v="6"/>
    <x v="0"/>
    <x v="9"/>
    <n v="6"/>
    <x v="3"/>
  </r>
  <r>
    <x v="8"/>
    <s v="AWD-REL-Waterbak"/>
    <d v="2020-06-17T13:00:00"/>
    <n v="1"/>
    <x v="10"/>
    <s v="Libellula quadrimaculata"/>
    <n v="7"/>
    <x v="0"/>
    <x v="9"/>
    <n v="6"/>
    <x v="2"/>
  </r>
  <r>
    <x v="8"/>
    <s v="AWD-REL-Waterbak"/>
    <d v="2020-06-17T13:00:00"/>
    <n v="1"/>
    <x v="5"/>
    <s v="Orthetrum cancellatum"/>
    <n v="5"/>
    <x v="0"/>
    <x v="9"/>
    <n v="6"/>
    <x v="2"/>
  </r>
  <r>
    <x v="8"/>
    <s v="AWD-REL-Waterbak"/>
    <d v="2020-07-11T15:05:00"/>
    <n v="1"/>
    <x v="3"/>
    <s v="Enallagma cyathigerum"/>
    <n v="2"/>
    <x v="0"/>
    <x v="9"/>
    <n v="7"/>
    <x v="1"/>
  </r>
  <r>
    <x v="8"/>
    <s v="AWD-REL-Waterbak"/>
    <d v="2020-07-11T15:05:00"/>
    <n v="1"/>
    <x v="9"/>
    <s v="Anax imperator"/>
    <n v="3"/>
    <x v="0"/>
    <x v="9"/>
    <n v="7"/>
    <x v="3"/>
  </r>
  <r>
    <x v="8"/>
    <s v="AWD-REL-Waterbak"/>
    <d v="2020-07-11T15:05:00"/>
    <n v="1"/>
    <x v="10"/>
    <s v="Libellula quadrimaculata"/>
    <n v="2"/>
    <x v="0"/>
    <x v="9"/>
    <n v="7"/>
    <x v="2"/>
  </r>
  <r>
    <x v="8"/>
    <s v="AWD-REL-Waterbak"/>
    <d v="2020-07-11T15:05:00"/>
    <n v="1"/>
    <x v="5"/>
    <s v="Orthetrum cancellatum"/>
    <n v="1"/>
    <x v="0"/>
    <x v="9"/>
    <n v="7"/>
    <x v="2"/>
  </r>
  <r>
    <x v="8"/>
    <s v="AWD-REL-Waterbak"/>
    <d v="2020-07-11T15:05:00"/>
    <n v="1"/>
    <x v="16"/>
    <s v="Sympetrum sanguineum"/>
    <n v="3"/>
    <x v="0"/>
    <x v="9"/>
    <n v="7"/>
    <x v="2"/>
  </r>
  <r>
    <x v="8"/>
    <s v="AWD-REL-Waterbak"/>
    <d v="2020-07-11T15:05:00"/>
    <n v="1"/>
    <x v="12"/>
    <s v="Sympetrum striolatum"/>
    <n v="6"/>
    <x v="0"/>
    <x v="9"/>
    <n v="7"/>
    <x v="2"/>
  </r>
  <r>
    <x v="8"/>
    <s v="AWD-REL-Waterbak"/>
    <d v="2020-07-11T15:05:00"/>
    <n v="1"/>
    <x v="23"/>
    <s v="Sympetrum striolatum/vulgatum"/>
    <n v="1"/>
    <x v="0"/>
    <x v="9"/>
    <n v="7"/>
    <x v="2"/>
  </r>
  <r>
    <x v="8"/>
    <s v="AWD-REL-Waterbak"/>
    <d v="2020-07-11T15:05:00"/>
    <n v="1"/>
    <x v="17"/>
    <s v="Sympetrum vulgatum"/>
    <n v="2"/>
    <x v="0"/>
    <x v="9"/>
    <n v="7"/>
    <x v="2"/>
  </r>
  <r>
    <x v="8"/>
    <s v="AWD-REL-Waterbak"/>
    <d v="2020-07-24T14:10:00"/>
    <n v="1"/>
    <x v="3"/>
    <s v="Enallagma cyathigerum"/>
    <n v="3"/>
    <x v="0"/>
    <x v="9"/>
    <n v="7"/>
    <x v="1"/>
  </r>
  <r>
    <x v="8"/>
    <s v="AWD-REL-Waterbak"/>
    <d v="2020-07-24T14:10:00"/>
    <n v="1"/>
    <x v="20"/>
    <s v="Anax parthenope"/>
    <n v="2"/>
    <x v="0"/>
    <x v="9"/>
    <n v="7"/>
    <x v="3"/>
  </r>
  <r>
    <x v="8"/>
    <s v="AWD-REL-Waterbak"/>
    <d v="2020-07-24T14:10:00"/>
    <n v="1"/>
    <x v="5"/>
    <s v="Orthetrum cancellatum"/>
    <n v="2"/>
    <x v="0"/>
    <x v="9"/>
    <n v="7"/>
    <x v="2"/>
  </r>
  <r>
    <x v="8"/>
    <s v="AWD-REL-Waterbak"/>
    <d v="2020-07-24T14:10:00"/>
    <n v="1"/>
    <x v="12"/>
    <s v="Sympetrum striolatum"/>
    <n v="3"/>
    <x v="0"/>
    <x v="9"/>
    <n v="7"/>
    <x v="2"/>
  </r>
  <r>
    <x v="8"/>
    <s v="AWD-REL-Waterbak"/>
    <d v="2020-07-24T14:10:00"/>
    <n v="1"/>
    <x v="17"/>
    <s v="Sympetrum vulgatum"/>
    <n v="5"/>
    <x v="0"/>
    <x v="9"/>
    <n v="7"/>
    <x v="2"/>
  </r>
  <r>
    <x v="8"/>
    <s v="AWD-REL-Waterbak"/>
    <d v="2020-08-05T13:00:00"/>
    <n v="1"/>
    <x v="3"/>
    <s v="Enallagma cyathigerum"/>
    <n v="3"/>
    <x v="0"/>
    <x v="9"/>
    <n v="8"/>
    <x v="1"/>
  </r>
  <r>
    <x v="8"/>
    <s v="AWD-REL-Waterbak"/>
    <d v="2020-08-05T13:00:00"/>
    <n v="1"/>
    <x v="14"/>
    <s v="Aeshna mixta"/>
    <n v="14"/>
    <x v="0"/>
    <x v="9"/>
    <n v="8"/>
    <x v="3"/>
  </r>
  <r>
    <x v="8"/>
    <s v="AWD-REL-Waterbak"/>
    <d v="2020-08-05T13:00:00"/>
    <n v="1"/>
    <x v="5"/>
    <s v="Orthetrum cancellatum"/>
    <n v="1"/>
    <x v="0"/>
    <x v="9"/>
    <n v="8"/>
    <x v="2"/>
  </r>
  <r>
    <x v="8"/>
    <s v="AWD-REL-Waterbak"/>
    <d v="2020-08-05T13:00:00"/>
    <n v="1"/>
    <x v="16"/>
    <s v="Sympetrum sanguineum"/>
    <n v="1"/>
    <x v="0"/>
    <x v="9"/>
    <n v="8"/>
    <x v="2"/>
  </r>
  <r>
    <x v="8"/>
    <s v="AWD-REL-Waterbak"/>
    <d v="2020-08-05T13:00:00"/>
    <n v="1"/>
    <x v="12"/>
    <s v="Sympetrum striolatum"/>
    <n v="9"/>
    <x v="0"/>
    <x v="9"/>
    <n v="8"/>
    <x v="2"/>
  </r>
  <r>
    <x v="8"/>
    <s v="AWD-REL-Waterbak"/>
    <d v="2020-08-05T13:00:00"/>
    <n v="1"/>
    <x v="17"/>
    <s v="Sympetrum vulgatum"/>
    <n v="7"/>
    <x v="0"/>
    <x v="9"/>
    <n v="8"/>
    <x v="2"/>
  </r>
  <r>
    <x v="8"/>
    <s v="AWD-REL-Waterbak"/>
    <d v="2020-08-05T13:00:00"/>
    <n v="1"/>
    <x v="23"/>
    <s v="Sympetrum striolatum/vulgatum"/>
    <n v="23"/>
    <x v="0"/>
    <x v="9"/>
    <n v="8"/>
    <x v="2"/>
  </r>
  <r>
    <x v="8"/>
    <s v="AWD-REL-Waterbak"/>
    <d v="2020-08-19T11:50:00"/>
    <n v="1"/>
    <x v="30"/>
    <s v="Erythromma viridulum"/>
    <n v="1"/>
    <x v="0"/>
    <x v="9"/>
    <n v="8"/>
    <x v="1"/>
  </r>
  <r>
    <x v="8"/>
    <s v="AWD-REL-Waterbak"/>
    <d v="2020-08-19T11:50:00"/>
    <n v="1"/>
    <x v="9"/>
    <s v="Anax imperator"/>
    <n v="2"/>
    <x v="0"/>
    <x v="9"/>
    <n v="8"/>
    <x v="3"/>
  </r>
  <r>
    <x v="8"/>
    <s v="AWD-REL-Waterbak"/>
    <d v="2020-08-19T11:50:00"/>
    <n v="1"/>
    <x v="16"/>
    <s v="Sympetrum sanguineum"/>
    <n v="1"/>
    <x v="0"/>
    <x v="9"/>
    <n v="8"/>
    <x v="2"/>
  </r>
  <r>
    <x v="8"/>
    <s v="AWD-REL-Waterbak"/>
    <d v="2020-08-19T11:50:00"/>
    <n v="1"/>
    <x v="12"/>
    <s v="Sympetrum striolatum"/>
    <n v="11"/>
    <x v="0"/>
    <x v="9"/>
    <n v="8"/>
    <x v="2"/>
  </r>
  <r>
    <x v="8"/>
    <s v="AWD-REL-Waterbak"/>
    <d v="2020-08-19T11:50:00"/>
    <n v="1"/>
    <x v="23"/>
    <s v="Sympetrum striolatum/vulgatum"/>
    <n v="33"/>
    <x v="0"/>
    <x v="9"/>
    <n v="8"/>
    <x v="2"/>
  </r>
  <r>
    <x v="8"/>
    <s v="AWD-REL-Waterbak"/>
    <d v="2020-08-19T11:50:00"/>
    <n v="1"/>
    <x v="17"/>
    <s v="Sympetrum vulgatum"/>
    <n v="2"/>
    <x v="0"/>
    <x v="9"/>
    <n v="8"/>
    <x v="2"/>
  </r>
  <r>
    <x v="8"/>
    <s v="AWD-REL-Waterbak"/>
    <d v="2020-08-19T11:50:00"/>
    <n v="1"/>
    <x v="14"/>
    <s v="Aeshna mixta"/>
    <n v="2"/>
    <x v="0"/>
    <x v="9"/>
    <n v="8"/>
    <x v="3"/>
  </r>
  <r>
    <x v="8"/>
    <s v="AWD-REL-Waterbak"/>
    <d v="2020-09-02T15:50:00"/>
    <n v="1"/>
    <x v="13"/>
    <s v="Chalcolestes viridis"/>
    <n v="1"/>
    <x v="0"/>
    <x v="9"/>
    <n v="9"/>
    <x v="0"/>
  </r>
  <r>
    <x v="8"/>
    <s v="AWD-REL-Waterbak"/>
    <d v="2020-09-02T15:50:00"/>
    <n v="1"/>
    <x v="16"/>
    <s v="Sympetrum sanguineum"/>
    <n v="2"/>
    <x v="0"/>
    <x v="9"/>
    <n v="9"/>
    <x v="2"/>
  </r>
  <r>
    <x v="8"/>
    <s v="AWD-REL-Waterbak"/>
    <d v="2020-09-02T15:50:00"/>
    <n v="1"/>
    <x v="12"/>
    <s v="Sympetrum striolatum"/>
    <n v="16"/>
    <x v="0"/>
    <x v="9"/>
    <n v="9"/>
    <x v="2"/>
  </r>
  <r>
    <x v="8"/>
    <s v="AWD-REL-Waterbak"/>
    <d v="2020-09-02T15:50:00"/>
    <n v="1"/>
    <x v="23"/>
    <s v="Sympetrum striolatum/vulgatum"/>
    <n v="24"/>
    <x v="0"/>
    <x v="9"/>
    <n v="9"/>
    <x v="2"/>
  </r>
  <r>
    <x v="8"/>
    <s v="AWD-REL-Waterbak"/>
    <d v="2020-09-02T15:50:00"/>
    <n v="1"/>
    <x v="17"/>
    <s v="Sympetrum vulgatum"/>
    <n v="1"/>
    <x v="0"/>
    <x v="9"/>
    <n v="9"/>
    <x v="2"/>
  </r>
  <r>
    <x v="8"/>
    <s v="AWD-REL-Waterbak"/>
    <d v="2020-09-11T11:35:00"/>
    <n v="1"/>
    <x v="0"/>
    <s v="Sympecma fusca"/>
    <n v="1"/>
    <x v="0"/>
    <x v="9"/>
    <n v="9"/>
    <x v="0"/>
  </r>
  <r>
    <x v="8"/>
    <s v="AWD-REL-Waterbak"/>
    <d v="2020-09-11T11:35:00"/>
    <n v="1"/>
    <x v="27"/>
    <s v="Aeshna cyanea"/>
    <n v="1"/>
    <x v="0"/>
    <x v="9"/>
    <n v="9"/>
    <x v="3"/>
  </r>
  <r>
    <x v="8"/>
    <s v="AWD-REL-Waterbak"/>
    <d v="2020-09-11T11:35:00"/>
    <n v="1"/>
    <x v="14"/>
    <s v="Aeshna mixta"/>
    <n v="3"/>
    <x v="0"/>
    <x v="9"/>
    <n v="9"/>
    <x v="3"/>
  </r>
  <r>
    <x v="8"/>
    <s v="AWD-REL-Waterbak"/>
    <d v="2020-09-11T11:35:00"/>
    <n v="1"/>
    <x v="12"/>
    <s v="Sympetrum striolatum"/>
    <n v="40"/>
    <x v="0"/>
    <x v="9"/>
    <n v="9"/>
    <x v="2"/>
  </r>
  <r>
    <x v="8"/>
    <s v="AWD-REL-Waterbak"/>
    <d v="2020-09-11T11:35:00"/>
    <n v="1"/>
    <x v="23"/>
    <s v="Sympetrum striolatum/vulgatum"/>
    <n v="16"/>
    <x v="0"/>
    <x v="9"/>
    <n v="9"/>
    <x v="2"/>
  </r>
  <r>
    <x v="8"/>
    <s v="AWD-REL-Waterbak"/>
    <d v="2020-09-11T11:35:00"/>
    <n v="1"/>
    <x v="17"/>
    <s v="Sympetrum vulgatum"/>
    <n v="4"/>
    <x v="0"/>
    <x v="9"/>
    <n v="9"/>
    <x v="2"/>
  </r>
  <r>
    <x v="8"/>
    <s v="AWD-REL-Waterbak"/>
    <d v="2020-09-18T12:00:00"/>
    <n v="1"/>
    <x v="14"/>
    <s v="Aeshna mixta"/>
    <n v="23"/>
    <x v="0"/>
    <x v="9"/>
    <n v="9"/>
    <x v="3"/>
  </r>
  <r>
    <x v="8"/>
    <s v="AWD-REL-Waterbak"/>
    <d v="2020-09-18T12:00:00"/>
    <n v="1"/>
    <x v="12"/>
    <s v="Sympetrum striolatum"/>
    <n v="4"/>
    <x v="0"/>
    <x v="9"/>
    <n v="9"/>
    <x v="2"/>
  </r>
  <r>
    <x v="8"/>
    <s v="AWD-REL-Waterbak"/>
    <d v="2020-09-18T12:00:00"/>
    <n v="1"/>
    <x v="23"/>
    <s v="Sympetrum striolatum/vulgatum"/>
    <n v="115"/>
    <x v="0"/>
    <x v="9"/>
    <n v="9"/>
    <x v="2"/>
  </r>
  <r>
    <x v="8"/>
    <s v="AWD-REL-Waterbak"/>
    <d v="2020-09-18T12:00:00"/>
    <n v="1"/>
    <x v="17"/>
    <s v="Sympetrum vulgatum"/>
    <n v="3"/>
    <x v="0"/>
    <x v="9"/>
    <n v="9"/>
    <x v="2"/>
  </r>
  <r>
    <x v="8"/>
    <s v="AWD-REL-Waterbak"/>
    <d v="2021-06-02T12:30:00"/>
    <n v="1"/>
    <x v="10"/>
    <s v="Libellula quadrimaculata"/>
    <n v="4"/>
    <x v="0"/>
    <x v="11"/>
    <n v="6"/>
    <x v="2"/>
  </r>
  <r>
    <x v="8"/>
    <s v="AWD-REL-Waterbak"/>
    <d v="2021-06-02T12:30:00"/>
    <n v="1"/>
    <x v="2"/>
    <s v="Pyrrhosoma nymphula"/>
    <n v="1"/>
    <x v="0"/>
    <x v="11"/>
    <n v="6"/>
    <x v="1"/>
  </r>
  <r>
    <x v="8"/>
    <s v="AWD-REL-Waterbak"/>
    <d v="2021-06-02T12:30:00"/>
    <n v="1"/>
    <x v="34"/>
    <s v="Libellula depressa"/>
    <n v="1"/>
    <x v="0"/>
    <x v="11"/>
    <n v="6"/>
    <x v="2"/>
  </r>
  <r>
    <x v="8"/>
    <s v="AWD-REL-Waterbak"/>
    <d v="2021-06-02T12:30:00"/>
    <n v="1"/>
    <x v="7"/>
    <s v="Brachytron pratense"/>
    <n v="2"/>
    <x v="0"/>
    <x v="11"/>
    <n v="6"/>
    <x v="3"/>
  </r>
  <r>
    <x v="8"/>
    <s v="AWD-REL-Waterbak"/>
    <d v="2021-06-18T13:35:00"/>
    <n v="1"/>
    <x v="9"/>
    <s v="Anax imperator"/>
    <n v="3"/>
    <x v="0"/>
    <x v="11"/>
    <n v="6"/>
    <x v="3"/>
  </r>
  <r>
    <x v="8"/>
    <s v="AWD-REL-Waterbak"/>
    <d v="2021-06-18T13:35:00"/>
    <n v="1"/>
    <x v="10"/>
    <s v="Libellula quadrimaculata"/>
    <n v="4"/>
    <x v="0"/>
    <x v="11"/>
    <n v="6"/>
    <x v="2"/>
  </r>
  <r>
    <x v="8"/>
    <s v="AWD-REL-Waterbak"/>
    <d v="2021-06-18T13:35:00"/>
    <n v="1"/>
    <x v="5"/>
    <s v="Orthetrum cancellatum"/>
    <n v="5"/>
    <x v="0"/>
    <x v="11"/>
    <n v="6"/>
    <x v="2"/>
  </r>
  <r>
    <x v="8"/>
    <s v="AWD-REL-Waterbak"/>
    <d v="2021-06-18T13:35:00"/>
    <n v="1"/>
    <x v="6"/>
    <s v="Coenagrion puella"/>
    <n v="54"/>
    <x v="0"/>
    <x v="11"/>
    <n v="6"/>
    <x v="1"/>
  </r>
  <r>
    <x v="8"/>
    <s v="AWD-REL-Waterbak"/>
    <d v="2021-06-18T13:35:00"/>
    <n v="1"/>
    <x v="34"/>
    <s v="Libellula depressa"/>
    <n v="1"/>
    <x v="0"/>
    <x v="11"/>
    <n v="6"/>
    <x v="2"/>
  </r>
  <r>
    <x v="8"/>
    <s v="AWD-REL-Waterbak"/>
    <d v="2021-07-09T12:40:00"/>
    <n v="1"/>
    <x v="16"/>
    <s v="Sympetrum sanguineum"/>
    <n v="1"/>
    <x v="0"/>
    <x v="11"/>
    <n v="7"/>
    <x v="2"/>
  </r>
  <r>
    <x v="8"/>
    <s v="AWD-REL-Waterbak"/>
    <d v="2021-07-09T12:40:00"/>
    <n v="1"/>
    <x v="5"/>
    <s v="Orthetrum cancellatum"/>
    <n v="5"/>
    <x v="0"/>
    <x v="11"/>
    <n v="7"/>
    <x v="2"/>
  </r>
  <r>
    <x v="8"/>
    <s v="AWD-REL-Waterbak"/>
    <d v="2021-07-09T12:40:00"/>
    <n v="1"/>
    <x v="6"/>
    <s v="Coenagrion puella"/>
    <n v="13"/>
    <x v="0"/>
    <x v="11"/>
    <n v="7"/>
    <x v="1"/>
  </r>
  <r>
    <x v="8"/>
    <s v="AWD-REL-Waterbak"/>
    <d v="2021-07-09T12:40:00"/>
    <n v="1"/>
    <x v="9"/>
    <s v="Anax imperator"/>
    <n v="5"/>
    <x v="0"/>
    <x v="11"/>
    <n v="7"/>
    <x v="3"/>
  </r>
  <r>
    <x v="8"/>
    <s v="AWD-REL-Waterbak"/>
    <d v="2021-07-21T12:15:00"/>
    <n v="1"/>
    <x v="12"/>
    <s v="Sympetrum striolatum"/>
    <n v="6"/>
    <x v="0"/>
    <x v="11"/>
    <n v="7"/>
    <x v="2"/>
  </r>
  <r>
    <x v="8"/>
    <s v="AWD-REL-Waterbak"/>
    <d v="2021-07-21T12:15:00"/>
    <n v="1"/>
    <x v="16"/>
    <s v="Sympetrum sanguineum"/>
    <n v="3"/>
    <x v="0"/>
    <x v="11"/>
    <n v="7"/>
    <x v="2"/>
  </r>
  <r>
    <x v="8"/>
    <s v="AWD-REL-Waterbak"/>
    <d v="2021-07-21T12:15:00"/>
    <n v="1"/>
    <x v="9"/>
    <s v="Anax imperator"/>
    <n v="4"/>
    <x v="0"/>
    <x v="11"/>
    <n v="7"/>
    <x v="3"/>
  </r>
  <r>
    <x v="8"/>
    <s v="AWD-REL-Waterbak"/>
    <d v="2021-07-21T12:15:00"/>
    <n v="1"/>
    <x v="1"/>
    <s v="Ischnura elegans"/>
    <n v="3"/>
    <x v="0"/>
    <x v="11"/>
    <n v="7"/>
    <x v="1"/>
  </r>
  <r>
    <x v="8"/>
    <s v="AWD-REL-Waterbak"/>
    <d v="2021-07-21T12:15:00"/>
    <n v="1"/>
    <x v="17"/>
    <s v="Sympetrum vulgatum"/>
    <n v="1"/>
    <x v="0"/>
    <x v="11"/>
    <n v="7"/>
    <x v="2"/>
  </r>
  <r>
    <x v="8"/>
    <s v="AWD-REL-Waterbak"/>
    <d v="2021-07-21T12:15:00"/>
    <n v="1"/>
    <x v="6"/>
    <s v="Coenagrion puella"/>
    <n v="14"/>
    <x v="0"/>
    <x v="11"/>
    <n v="7"/>
    <x v="1"/>
  </r>
  <r>
    <x v="8"/>
    <s v="AWD-REL-Waterbak"/>
    <d v="2021-07-21T12:15:00"/>
    <n v="1"/>
    <x v="23"/>
    <s v="Sympetrum striolatum/vulgatum"/>
    <n v="2"/>
    <x v="0"/>
    <x v="11"/>
    <n v="7"/>
    <x v="2"/>
  </r>
  <r>
    <x v="8"/>
    <s v="AWD-REL-Waterbak"/>
    <d v="2021-07-23T10:50:00"/>
    <n v="1"/>
    <x v="5"/>
    <s v="Orthetrum cancellatum"/>
    <n v="1"/>
    <x v="0"/>
    <x v="11"/>
    <n v="7"/>
    <x v="2"/>
  </r>
  <r>
    <x v="8"/>
    <s v="AWD-REL-Waterbak"/>
    <d v="2021-07-23T10:50:00"/>
    <n v="1"/>
    <x v="1"/>
    <s v="Ischnura elegans"/>
    <n v="1"/>
    <x v="0"/>
    <x v="11"/>
    <n v="7"/>
    <x v="1"/>
  </r>
  <r>
    <x v="8"/>
    <s v="AWD-REL-Waterbak"/>
    <d v="2021-07-23T10:50:00"/>
    <n v="1"/>
    <x v="3"/>
    <s v="Enallagma cyathigerum"/>
    <n v="1"/>
    <x v="0"/>
    <x v="11"/>
    <n v="7"/>
    <x v="1"/>
  </r>
  <r>
    <x v="8"/>
    <s v="AWD-REL-Waterbak"/>
    <d v="2021-08-04T12:20:00"/>
    <n v="1"/>
    <x v="12"/>
    <s v="Sympetrum striolatum"/>
    <n v="18"/>
    <x v="0"/>
    <x v="11"/>
    <n v="8"/>
    <x v="2"/>
  </r>
  <r>
    <x v="8"/>
    <s v="AWD-REL-Waterbak"/>
    <d v="2021-08-04T12:20:00"/>
    <n v="1"/>
    <x v="17"/>
    <s v="Sympetrum vulgatum"/>
    <n v="19"/>
    <x v="0"/>
    <x v="11"/>
    <n v="8"/>
    <x v="2"/>
  </r>
  <r>
    <x v="8"/>
    <s v="AWD-REL-Waterbak"/>
    <d v="2021-08-04T12:20:00"/>
    <n v="1"/>
    <x v="16"/>
    <s v="Sympetrum sanguineum"/>
    <n v="7"/>
    <x v="0"/>
    <x v="11"/>
    <n v="8"/>
    <x v="2"/>
  </r>
  <r>
    <x v="8"/>
    <s v="AWD-REL-Waterbak"/>
    <d v="2021-08-04T12:20:00"/>
    <n v="1"/>
    <x v="1"/>
    <s v="Ischnura elegans"/>
    <n v="2"/>
    <x v="0"/>
    <x v="11"/>
    <n v="8"/>
    <x v="1"/>
  </r>
  <r>
    <x v="8"/>
    <s v="AWD-REL-Waterbak"/>
    <d v="2021-08-04T12:20:00"/>
    <n v="1"/>
    <x v="30"/>
    <s v="Erythromma viridulum"/>
    <n v="1"/>
    <x v="0"/>
    <x v="11"/>
    <n v="8"/>
    <x v="1"/>
  </r>
  <r>
    <x v="8"/>
    <s v="AWD-REL-Waterbak"/>
    <d v="2021-08-04T12:20:00"/>
    <n v="1"/>
    <x v="5"/>
    <s v="Orthetrum cancellatum"/>
    <n v="2"/>
    <x v="0"/>
    <x v="11"/>
    <n v="8"/>
    <x v="2"/>
  </r>
  <r>
    <x v="8"/>
    <s v="AWD-REL-Waterbak"/>
    <d v="2021-08-25T12:15:00"/>
    <n v="1"/>
    <x v="12"/>
    <s v="Sympetrum striolatum"/>
    <n v="13"/>
    <x v="0"/>
    <x v="11"/>
    <n v="8"/>
    <x v="2"/>
  </r>
  <r>
    <x v="8"/>
    <s v="AWD-REL-Waterbak"/>
    <d v="2021-08-25T12:15:00"/>
    <n v="1"/>
    <x v="13"/>
    <s v="Chalcolestes viridis"/>
    <n v="1"/>
    <x v="0"/>
    <x v="11"/>
    <n v="8"/>
    <x v="0"/>
  </r>
  <r>
    <x v="8"/>
    <s v="AWD-REL-Waterbak"/>
    <d v="2021-08-25T12:15:00"/>
    <n v="1"/>
    <x v="23"/>
    <s v="Sympetrum striolatum/vulgatum"/>
    <n v="57"/>
    <x v="0"/>
    <x v="11"/>
    <n v="8"/>
    <x v="2"/>
  </r>
  <r>
    <x v="8"/>
    <s v="AWD-REL-Waterbak"/>
    <d v="2021-08-25T12:15:00"/>
    <n v="1"/>
    <x v="14"/>
    <s v="Aeshna mixta"/>
    <n v="1"/>
    <x v="0"/>
    <x v="11"/>
    <n v="8"/>
    <x v="3"/>
  </r>
  <r>
    <x v="8"/>
    <s v="AWD-REL-Waterbak"/>
    <d v="2021-08-25T12:15:00"/>
    <n v="1"/>
    <x v="16"/>
    <s v="Sympetrum sanguineum"/>
    <n v="7"/>
    <x v="0"/>
    <x v="11"/>
    <n v="8"/>
    <x v="2"/>
  </r>
  <r>
    <x v="8"/>
    <s v="AWD-REL-Waterbak"/>
    <d v="2021-08-25T12:15:00"/>
    <n v="1"/>
    <x v="17"/>
    <s v="Sympetrum vulgatum"/>
    <n v="23"/>
    <x v="0"/>
    <x v="11"/>
    <n v="8"/>
    <x v="2"/>
  </r>
  <r>
    <x v="8"/>
    <s v="AWD-REL-Waterbak"/>
    <d v="2021-09-08T11:40:00"/>
    <n v="1"/>
    <x v="16"/>
    <s v="Sympetrum sanguineum"/>
    <n v="1"/>
    <x v="0"/>
    <x v="11"/>
    <n v="9"/>
    <x v="2"/>
  </r>
  <r>
    <x v="8"/>
    <s v="AWD-REL-Waterbak"/>
    <d v="2021-09-08T11:40:00"/>
    <n v="1"/>
    <x v="0"/>
    <s v="Sympecma fusca"/>
    <n v="1"/>
    <x v="0"/>
    <x v="11"/>
    <n v="9"/>
    <x v="0"/>
  </r>
  <r>
    <x v="8"/>
    <s v="AWD-REL-Waterbak"/>
    <d v="2021-09-08T11:40:00"/>
    <n v="1"/>
    <x v="12"/>
    <s v="Sympetrum striolatum"/>
    <n v="4"/>
    <x v="0"/>
    <x v="11"/>
    <n v="9"/>
    <x v="2"/>
  </r>
  <r>
    <x v="8"/>
    <s v="AWD-REL-Waterbak"/>
    <d v="2021-09-08T11:40:00"/>
    <n v="1"/>
    <x v="13"/>
    <s v="Chalcolestes viridis"/>
    <n v="1"/>
    <x v="0"/>
    <x v="11"/>
    <n v="9"/>
    <x v="0"/>
  </r>
  <r>
    <x v="8"/>
    <s v="AWD-REL-Waterbak"/>
    <d v="2021-09-08T11:40:00"/>
    <n v="1"/>
    <x v="14"/>
    <s v="Aeshna mixta"/>
    <n v="1"/>
    <x v="0"/>
    <x v="11"/>
    <n v="9"/>
    <x v="3"/>
  </r>
  <r>
    <x v="8"/>
    <s v="AWD-REL-Waterbak"/>
    <d v="2021-09-08T11:40:00"/>
    <n v="1"/>
    <x v="23"/>
    <s v="Sympetrum striolatum/vulgatum"/>
    <n v="50"/>
    <x v="0"/>
    <x v="11"/>
    <n v="9"/>
    <x v="2"/>
  </r>
  <r>
    <x v="8"/>
    <s v="AWD-REL-Waterbak"/>
    <d v="2021-09-08T11:40:00"/>
    <n v="1"/>
    <x v="17"/>
    <s v="Sympetrum vulgatum"/>
    <n v="1"/>
    <x v="0"/>
    <x v="11"/>
    <n v="9"/>
    <x v="2"/>
  </r>
  <r>
    <x v="8"/>
    <s v="AWD-REL-Waterbak"/>
    <d v="2021-09-22T12:55:00"/>
    <n v="1"/>
    <x v="12"/>
    <s v="Sympetrum striolatum"/>
    <n v="8"/>
    <x v="0"/>
    <x v="11"/>
    <n v="9"/>
    <x v="2"/>
  </r>
  <r>
    <x v="8"/>
    <s v="AWD-REL-Waterbak"/>
    <d v="2021-09-22T12:55:00"/>
    <n v="1"/>
    <x v="17"/>
    <s v="Sympetrum vulgatum"/>
    <n v="7"/>
    <x v="0"/>
    <x v="11"/>
    <n v="9"/>
    <x v="2"/>
  </r>
  <r>
    <x v="8"/>
    <s v="AWD-REL-Waterbak"/>
    <d v="2021-09-22T12:55:00"/>
    <n v="1"/>
    <x v="14"/>
    <s v="Aeshna mixta"/>
    <n v="14"/>
    <x v="0"/>
    <x v="11"/>
    <n v="9"/>
    <x v="3"/>
  </r>
  <r>
    <x v="8"/>
    <s v="AWD-REL-Waterbak"/>
    <d v="2021-09-22T12:55:00"/>
    <n v="1"/>
    <x v="23"/>
    <s v="Sympetrum striolatum/vulgatum"/>
    <n v="52"/>
    <x v="0"/>
    <x v="11"/>
    <n v="9"/>
    <x v="2"/>
  </r>
  <r>
    <x v="8"/>
    <s v="AWD-REL-Waterbak"/>
    <d v="2021-09-22T12:55:00"/>
    <n v="1"/>
    <x v="13"/>
    <s v="Chalcolestes viridis"/>
    <n v="2"/>
    <x v="0"/>
    <x v="11"/>
    <n v="9"/>
    <x v="0"/>
  </r>
  <r>
    <x v="8"/>
    <s v="AWD-REL-Waterbak"/>
    <d v="2020-04-24T12:15:00"/>
    <n v="1"/>
    <x v="2"/>
    <s v="Pyrrhosoma nymphula"/>
    <n v="1"/>
    <x v="0"/>
    <x v="9"/>
    <n v="4"/>
    <x v="1"/>
  </r>
  <r>
    <x v="9"/>
    <s v="AWD-Oosterkanaal"/>
    <d v="2010-06-02T15:30:00"/>
    <n v="1"/>
    <x v="1"/>
    <s v="Ischnura elegans"/>
    <n v="2"/>
    <x v="0"/>
    <x v="0"/>
    <n v="6"/>
    <x v="1"/>
  </r>
  <r>
    <x v="9"/>
    <s v="AWD-Oosterkanaal"/>
    <d v="2010-06-02T15:30:00"/>
    <n v="1"/>
    <x v="3"/>
    <s v="Enallagma cyathigerum"/>
    <n v="3"/>
    <x v="0"/>
    <x v="0"/>
    <n v="6"/>
    <x v="1"/>
  </r>
  <r>
    <x v="9"/>
    <s v="AWD-Oosterkanaal"/>
    <d v="2010-06-02T15:30:00"/>
    <n v="1"/>
    <x v="6"/>
    <s v="Coenagrion puella"/>
    <n v="1"/>
    <x v="0"/>
    <x v="0"/>
    <n v="6"/>
    <x v="1"/>
  </r>
  <r>
    <x v="9"/>
    <s v="AWD-Oosterkanaal"/>
    <d v="2010-06-02T15:30:00"/>
    <n v="1"/>
    <x v="26"/>
    <s v="Erythromma najas"/>
    <n v="20"/>
    <x v="0"/>
    <x v="0"/>
    <n v="6"/>
    <x v="1"/>
  </r>
  <r>
    <x v="9"/>
    <s v="AWD-Oosterkanaal"/>
    <d v="2010-06-02T15:30:00"/>
    <n v="1"/>
    <x v="7"/>
    <s v="Brachytron pratense"/>
    <n v="1"/>
    <x v="0"/>
    <x v="0"/>
    <n v="6"/>
    <x v="3"/>
  </r>
  <r>
    <x v="9"/>
    <s v="AWD-Oosterkanaal"/>
    <d v="2010-06-02T15:30:00"/>
    <n v="2"/>
    <x v="1"/>
    <s v="Ischnura elegans"/>
    <n v="2"/>
    <x v="0"/>
    <x v="0"/>
    <n v="6"/>
    <x v="1"/>
  </r>
  <r>
    <x v="9"/>
    <s v="AWD-Oosterkanaal"/>
    <d v="2010-06-02T15:30:00"/>
    <n v="2"/>
    <x v="3"/>
    <s v="Enallagma cyathigerum"/>
    <n v="5"/>
    <x v="0"/>
    <x v="0"/>
    <n v="6"/>
    <x v="1"/>
  </r>
  <r>
    <x v="9"/>
    <s v="AWD-Oosterkanaal"/>
    <d v="2010-06-02T15:30:00"/>
    <n v="2"/>
    <x v="26"/>
    <s v="Erythromma najas"/>
    <n v="10"/>
    <x v="0"/>
    <x v="0"/>
    <n v="6"/>
    <x v="1"/>
  </r>
  <r>
    <x v="9"/>
    <s v="AWD-Oosterkanaal"/>
    <d v="2010-06-02T15:30:00"/>
    <n v="2"/>
    <x v="7"/>
    <s v="Brachytron pratense"/>
    <n v="1"/>
    <x v="0"/>
    <x v="0"/>
    <n v="6"/>
    <x v="3"/>
  </r>
  <r>
    <x v="9"/>
    <s v="AWD-Oosterkanaal"/>
    <d v="2010-06-16T15:25:00"/>
    <n v="1"/>
    <x v="1"/>
    <s v="Ischnura elegans"/>
    <n v="13"/>
    <x v="0"/>
    <x v="0"/>
    <n v="6"/>
    <x v="1"/>
  </r>
  <r>
    <x v="9"/>
    <s v="AWD-Oosterkanaal"/>
    <d v="2010-06-16T15:25:00"/>
    <n v="1"/>
    <x v="2"/>
    <s v="Pyrrhosoma nymphula"/>
    <n v="2"/>
    <x v="0"/>
    <x v="0"/>
    <n v="6"/>
    <x v="1"/>
  </r>
  <r>
    <x v="9"/>
    <s v="AWD-Oosterkanaal"/>
    <d v="2010-06-16T15:25:00"/>
    <n v="1"/>
    <x v="3"/>
    <s v="Enallagma cyathigerum"/>
    <n v="7"/>
    <x v="0"/>
    <x v="0"/>
    <n v="6"/>
    <x v="1"/>
  </r>
  <r>
    <x v="9"/>
    <s v="AWD-Oosterkanaal"/>
    <d v="2010-06-16T15:25:00"/>
    <n v="1"/>
    <x v="26"/>
    <s v="Erythromma najas"/>
    <n v="85"/>
    <x v="0"/>
    <x v="0"/>
    <n v="6"/>
    <x v="1"/>
  </r>
  <r>
    <x v="9"/>
    <s v="AWD-Oosterkanaal"/>
    <d v="2010-06-16T15:25:00"/>
    <n v="1"/>
    <x v="10"/>
    <s v="Libellula quadrimaculata"/>
    <n v="1"/>
    <x v="0"/>
    <x v="0"/>
    <n v="6"/>
    <x v="2"/>
  </r>
  <r>
    <x v="9"/>
    <s v="AWD-Oosterkanaal"/>
    <d v="2010-06-16T15:25:00"/>
    <n v="2"/>
    <x v="1"/>
    <s v="Ischnura elegans"/>
    <n v="17"/>
    <x v="0"/>
    <x v="0"/>
    <n v="6"/>
    <x v="1"/>
  </r>
  <r>
    <x v="9"/>
    <s v="AWD-Oosterkanaal"/>
    <d v="2010-06-16T15:25:00"/>
    <n v="2"/>
    <x v="3"/>
    <s v="Enallagma cyathigerum"/>
    <n v="1"/>
    <x v="0"/>
    <x v="0"/>
    <n v="6"/>
    <x v="1"/>
  </r>
  <r>
    <x v="9"/>
    <s v="AWD-Oosterkanaal"/>
    <d v="2010-06-16T15:25:00"/>
    <n v="2"/>
    <x v="26"/>
    <s v="Erythromma najas"/>
    <n v="60"/>
    <x v="0"/>
    <x v="0"/>
    <n v="6"/>
    <x v="1"/>
  </r>
  <r>
    <x v="9"/>
    <s v="AWD-Oosterkanaal"/>
    <d v="2010-06-16T15:25:00"/>
    <n v="4"/>
    <x v="9"/>
    <s v="Anax imperator"/>
    <n v="4"/>
    <x v="0"/>
    <x v="0"/>
    <n v="6"/>
    <x v="3"/>
  </r>
  <r>
    <x v="9"/>
    <s v="AWD-Oosterkanaal"/>
    <d v="2010-06-22T14:30:00"/>
    <n v="1"/>
    <x v="1"/>
    <s v="Ischnura elegans"/>
    <n v="48"/>
    <x v="0"/>
    <x v="0"/>
    <n v="6"/>
    <x v="1"/>
  </r>
  <r>
    <x v="9"/>
    <s v="AWD-Oosterkanaal"/>
    <d v="2010-06-22T14:30:00"/>
    <n v="1"/>
    <x v="3"/>
    <s v="Enallagma cyathigerum"/>
    <n v="10"/>
    <x v="0"/>
    <x v="0"/>
    <n v="6"/>
    <x v="1"/>
  </r>
  <r>
    <x v="9"/>
    <s v="AWD-Oosterkanaal"/>
    <d v="2010-06-22T14:30:00"/>
    <n v="1"/>
    <x v="6"/>
    <s v="Coenagrion puella"/>
    <n v="17"/>
    <x v="0"/>
    <x v="0"/>
    <n v="6"/>
    <x v="1"/>
  </r>
  <r>
    <x v="9"/>
    <s v="AWD-Oosterkanaal"/>
    <d v="2010-06-22T14:30:00"/>
    <n v="1"/>
    <x v="26"/>
    <s v="Erythromma najas"/>
    <n v="176"/>
    <x v="0"/>
    <x v="0"/>
    <n v="6"/>
    <x v="1"/>
  </r>
  <r>
    <x v="9"/>
    <s v="AWD-Oosterkanaal"/>
    <d v="2010-06-22T14:30:00"/>
    <n v="1"/>
    <x v="9"/>
    <s v="Anax imperator"/>
    <n v="3"/>
    <x v="0"/>
    <x v="0"/>
    <n v="6"/>
    <x v="3"/>
  </r>
  <r>
    <x v="9"/>
    <s v="AWD-Oosterkanaal"/>
    <d v="2010-06-22T14:30:00"/>
    <n v="1"/>
    <x v="10"/>
    <s v="Libellula quadrimaculata"/>
    <n v="1"/>
    <x v="0"/>
    <x v="0"/>
    <n v="6"/>
    <x v="2"/>
  </r>
  <r>
    <x v="9"/>
    <s v="AWD-Oosterkanaal"/>
    <d v="2010-06-22T14:30:00"/>
    <n v="2"/>
    <x v="1"/>
    <s v="Ischnura elegans"/>
    <n v="44"/>
    <x v="0"/>
    <x v="0"/>
    <n v="6"/>
    <x v="1"/>
  </r>
  <r>
    <x v="9"/>
    <s v="AWD-Oosterkanaal"/>
    <d v="2010-06-22T14:30:00"/>
    <n v="2"/>
    <x v="3"/>
    <s v="Enallagma cyathigerum"/>
    <n v="4"/>
    <x v="0"/>
    <x v="0"/>
    <n v="6"/>
    <x v="1"/>
  </r>
  <r>
    <x v="9"/>
    <s v="AWD-Oosterkanaal"/>
    <d v="2010-06-22T14:30:00"/>
    <n v="2"/>
    <x v="6"/>
    <s v="Coenagrion puella"/>
    <n v="1"/>
    <x v="0"/>
    <x v="0"/>
    <n v="6"/>
    <x v="1"/>
  </r>
  <r>
    <x v="9"/>
    <s v="AWD-Oosterkanaal"/>
    <d v="2010-06-22T14:30:00"/>
    <n v="2"/>
    <x v="26"/>
    <s v="Erythromma najas"/>
    <n v="87"/>
    <x v="0"/>
    <x v="0"/>
    <n v="6"/>
    <x v="1"/>
  </r>
  <r>
    <x v="9"/>
    <s v="AWD-Oosterkanaal"/>
    <d v="2010-06-22T14:30:00"/>
    <n v="2"/>
    <x v="9"/>
    <s v="Anax imperator"/>
    <n v="3"/>
    <x v="0"/>
    <x v="0"/>
    <n v="6"/>
    <x v="3"/>
  </r>
  <r>
    <x v="9"/>
    <s v="AWD-Oosterkanaal"/>
    <d v="2010-06-22T14:30:00"/>
    <n v="4"/>
    <x v="8"/>
    <s v="Aeshna isoceles"/>
    <n v="1"/>
    <x v="0"/>
    <x v="0"/>
    <n v="6"/>
    <x v="3"/>
  </r>
  <r>
    <x v="9"/>
    <s v="AWD-Oosterkanaal"/>
    <d v="2010-06-22T14:30:00"/>
    <n v="4"/>
    <x v="9"/>
    <s v="Anax imperator"/>
    <n v="6"/>
    <x v="0"/>
    <x v="0"/>
    <n v="6"/>
    <x v="3"/>
  </r>
  <r>
    <x v="9"/>
    <s v="AWD-Oosterkanaal"/>
    <d v="2010-06-22T14:30:00"/>
    <n v="4"/>
    <x v="10"/>
    <s v="Libellula quadrimaculata"/>
    <n v="2"/>
    <x v="0"/>
    <x v="0"/>
    <n v="6"/>
    <x v="2"/>
  </r>
  <r>
    <x v="9"/>
    <s v="AWD-Oosterkanaal"/>
    <d v="2010-07-06T15:30:00"/>
    <n v="1"/>
    <x v="1"/>
    <s v="Ischnura elegans"/>
    <n v="80"/>
    <x v="0"/>
    <x v="0"/>
    <n v="7"/>
    <x v="1"/>
  </r>
  <r>
    <x v="9"/>
    <s v="AWD-Oosterkanaal"/>
    <d v="2010-07-06T15:30:00"/>
    <n v="1"/>
    <x v="3"/>
    <s v="Enallagma cyathigerum"/>
    <n v="4"/>
    <x v="0"/>
    <x v="0"/>
    <n v="7"/>
    <x v="1"/>
  </r>
  <r>
    <x v="9"/>
    <s v="AWD-Oosterkanaal"/>
    <d v="2010-07-06T15:30:00"/>
    <n v="1"/>
    <x v="26"/>
    <s v="Erythromma najas"/>
    <n v="24"/>
    <x v="0"/>
    <x v="0"/>
    <n v="7"/>
    <x v="1"/>
  </r>
  <r>
    <x v="9"/>
    <s v="AWD-Oosterkanaal"/>
    <d v="2010-07-06T15:30:00"/>
    <n v="1"/>
    <x v="9"/>
    <s v="Anax imperator"/>
    <n v="2"/>
    <x v="0"/>
    <x v="0"/>
    <n v="7"/>
    <x v="3"/>
  </r>
  <r>
    <x v="9"/>
    <s v="AWD-Oosterkanaal"/>
    <d v="2010-07-06T15:30:00"/>
    <n v="2"/>
    <x v="1"/>
    <s v="Ischnura elegans"/>
    <n v="60"/>
    <x v="0"/>
    <x v="0"/>
    <n v="7"/>
    <x v="1"/>
  </r>
  <r>
    <x v="9"/>
    <s v="AWD-Oosterkanaal"/>
    <d v="2010-07-06T15:30:00"/>
    <n v="2"/>
    <x v="3"/>
    <s v="Enallagma cyathigerum"/>
    <n v="8"/>
    <x v="0"/>
    <x v="0"/>
    <n v="7"/>
    <x v="1"/>
  </r>
  <r>
    <x v="9"/>
    <s v="AWD-Oosterkanaal"/>
    <d v="2010-07-06T15:30:00"/>
    <n v="2"/>
    <x v="26"/>
    <s v="Erythromma najas"/>
    <n v="11"/>
    <x v="0"/>
    <x v="0"/>
    <n v="7"/>
    <x v="1"/>
  </r>
  <r>
    <x v="9"/>
    <s v="AWD-Oosterkanaal"/>
    <d v="2010-07-06T15:30:00"/>
    <n v="2"/>
    <x v="8"/>
    <s v="Aeshna isoceles"/>
    <n v="1"/>
    <x v="0"/>
    <x v="0"/>
    <n v="7"/>
    <x v="3"/>
  </r>
  <r>
    <x v="9"/>
    <s v="AWD-Oosterkanaal"/>
    <d v="2010-07-06T15:30:00"/>
    <n v="2"/>
    <x v="9"/>
    <s v="Anax imperator"/>
    <n v="2"/>
    <x v="0"/>
    <x v="0"/>
    <n v="7"/>
    <x v="3"/>
  </r>
  <r>
    <x v="9"/>
    <s v="AWD-Oosterkanaal"/>
    <d v="2010-07-06T15:30:00"/>
    <n v="4"/>
    <x v="8"/>
    <s v="Aeshna isoceles"/>
    <n v="1"/>
    <x v="0"/>
    <x v="0"/>
    <n v="7"/>
    <x v="3"/>
  </r>
  <r>
    <x v="9"/>
    <s v="AWD-Oosterkanaal"/>
    <d v="2010-07-06T15:30:00"/>
    <n v="4"/>
    <x v="9"/>
    <s v="Anax imperator"/>
    <n v="5"/>
    <x v="0"/>
    <x v="0"/>
    <n v="7"/>
    <x v="3"/>
  </r>
  <r>
    <x v="9"/>
    <s v="AWD-Oosterkanaal"/>
    <d v="2010-07-13T14:15:00"/>
    <n v="1"/>
    <x v="1"/>
    <s v="Ischnura elegans"/>
    <n v="40"/>
    <x v="0"/>
    <x v="0"/>
    <n v="7"/>
    <x v="1"/>
  </r>
  <r>
    <x v="9"/>
    <s v="AWD-Oosterkanaal"/>
    <d v="2010-07-13T14:15:00"/>
    <n v="1"/>
    <x v="3"/>
    <s v="Enallagma cyathigerum"/>
    <n v="15"/>
    <x v="0"/>
    <x v="0"/>
    <n v="7"/>
    <x v="1"/>
  </r>
  <r>
    <x v="9"/>
    <s v="AWD-Oosterkanaal"/>
    <d v="2010-07-13T14:15:00"/>
    <n v="1"/>
    <x v="26"/>
    <s v="Erythromma najas"/>
    <n v="1"/>
    <x v="0"/>
    <x v="0"/>
    <n v="7"/>
    <x v="1"/>
  </r>
  <r>
    <x v="9"/>
    <s v="AWD-Oosterkanaal"/>
    <d v="2010-07-13T14:15:00"/>
    <n v="1"/>
    <x v="9"/>
    <s v="Anax imperator"/>
    <n v="2"/>
    <x v="0"/>
    <x v="0"/>
    <n v="7"/>
    <x v="3"/>
  </r>
  <r>
    <x v="9"/>
    <s v="AWD-Oosterkanaal"/>
    <d v="2010-07-13T14:15:00"/>
    <n v="2"/>
    <x v="1"/>
    <s v="Ischnura elegans"/>
    <n v="28"/>
    <x v="0"/>
    <x v="0"/>
    <n v="7"/>
    <x v="1"/>
  </r>
  <r>
    <x v="9"/>
    <s v="AWD-Oosterkanaal"/>
    <d v="2010-07-13T14:15:00"/>
    <n v="2"/>
    <x v="3"/>
    <s v="Enallagma cyathigerum"/>
    <n v="7"/>
    <x v="0"/>
    <x v="0"/>
    <n v="7"/>
    <x v="1"/>
  </r>
  <r>
    <x v="9"/>
    <s v="AWD-Oosterkanaal"/>
    <d v="2010-07-13T14:15:00"/>
    <n v="2"/>
    <x v="26"/>
    <s v="Erythromma najas"/>
    <n v="2"/>
    <x v="0"/>
    <x v="0"/>
    <n v="7"/>
    <x v="1"/>
  </r>
  <r>
    <x v="9"/>
    <s v="AWD-Oosterkanaal"/>
    <d v="2010-07-13T14:15:00"/>
    <n v="4"/>
    <x v="9"/>
    <s v="Anax imperator"/>
    <n v="2"/>
    <x v="0"/>
    <x v="0"/>
    <n v="7"/>
    <x v="3"/>
  </r>
  <r>
    <x v="9"/>
    <s v="AWD-Oosterkanaal"/>
    <d v="2010-09-05T13:50:00"/>
    <n v="1"/>
    <x v="13"/>
    <s v="Chalcolestes viridis"/>
    <n v="14"/>
    <x v="0"/>
    <x v="0"/>
    <n v="9"/>
    <x v="0"/>
  </r>
  <r>
    <x v="9"/>
    <s v="AWD-Oosterkanaal"/>
    <d v="2010-09-05T13:50:00"/>
    <n v="1"/>
    <x v="3"/>
    <s v="Enallagma cyathigerum"/>
    <n v="9"/>
    <x v="0"/>
    <x v="0"/>
    <n v="9"/>
    <x v="1"/>
  </r>
  <r>
    <x v="9"/>
    <s v="AWD-Oosterkanaal"/>
    <d v="2010-09-05T13:50:00"/>
    <n v="1"/>
    <x v="14"/>
    <s v="Aeshna mixta"/>
    <n v="3"/>
    <x v="0"/>
    <x v="0"/>
    <n v="9"/>
    <x v="3"/>
  </r>
  <r>
    <x v="9"/>
    <s v="AWD-Oosterkanaal"/>
    <d v="2010-09-05T13:50:00"/>
    <n v="1"/>
    <x v="16"/>
    <s v="Sympetrum sanguineum"/>
    <n v="2"/>
    <x v="0"/>
    <x v="0"/>
    <n v="9"/>
    <x v="2"/>
  </r>
  <r>
    <x v="9"/>
    <s v="AWD-Oosterkanaal"/>
    <d v="2010-09-05T13:50:00"/>
    <n v="1"/>
    <x v="23"/>
    <s v="Sympetrum striolatum/vulgatum"/>
    <n v="14"/>
    <x v="0"/>
    <x v="0"/>
    <n v="9"/>
    <x v="2"/>
  </r>
  <r>
    <x v="9"/>
    <s v="AWD-Oosterkanaal"/>
    <d v="2010-09-05T13:50:00"/>
    <n v="2"/>
    <x v="13"/>
    <s v="Chalcolestes viridis"/>
    <n v="11"/>
    <x v="0"/>
    <x v="0"/>
    <n v="9"/>
    <x v="0"/>
  </r>
  <r>
    <x v="9"/>
    <s v="AWD-Oosterkanaal"/>
    <d v="2010-09-05T13:50:00"/>
    <n v="2"/>
    <x v="3"/>
    <s v="Enallagma cyathigerum"/>
    <n v="2"/>
    <x v="0"/>
    <x v="0"/>
    <n v="9"/>
    <x v="1"/>
  </r>
  <r>
    <x v="9"/>
    <s v="AWD-Oosterkanaal"/>
    <d v="2010-09-05T13:50:00"/>
    <n v="2"/>
    <x v="14"/>
    <s v="Aeshna mixta"/>
    <n v="3"/>
    <x v="0"/>
    <x v="0"/>
    <n v="9"/>
    <x v="3"/>
  </r>
  <r>
    <x v="9"/>
    <s v="AWD-Oosterkanaal"/>
    <d v="2010-09-05T13:50:00"/>
    <n v="2"/>
    <x v="16"/>
    <s v="Sympetrum sanguineum"/>
    <n v="1"/>
    <x v="0"/>
    <x v="0"/>
    <n v="9"/>
    <x v="2"/>
  </r>
  <r>
    <x v="9"/>
    <s v="AWD-Oosterkanaal"/>
    <d v="2010-09-05T13:50:00"/>
    <n v="4"/>
    <x v="14"/>
    <s v="Aeshna mixta"/>
    <n v="3"/>
    <x v="0"/>
    <x v="0"/>
    <n v="9"/>
    <x v="3"/>
  </r>
  <r>
    <x v="9"/>
    <s v="AWD-Oosterkanaal"/>
    <d v="2010-09-21T14:30:00"/>
    <n v="1"/>
    <x v="13"/>
    <s v="Chalcolestes viridis"/>
    <n v="15"/>
    <x v="0"/>
    <x v="0"/>
    <n v="9"/>
    <x v="0"/>
  </r>
  <r>
    <x v="9"/>
    <s v="AWD-Oosterkanaal"/>
    <d v="2010-09-21T14:30:00"/>
    <n v="1"/>
    <x v="23"/>
    <s v="Sympetrum striolatum/vulgatum"/>
    <n v="1"/>
    <x v="0"/>
    <x v="0"/>
    <n v="9"/>
    <x v="2"/>
  </r>
  <r>
    <x v="9"/>
    <s v="AWD-Oosterkanaal"/>
    <d v="2010-09-21T14:30:00"/>
    <n v="1"/>
    <x v="17"/>
    <s v="Sympetrum vulgatum"/>
    <n v="2"/>
    <x v="0"/>
    <x v="0"/>
    <n v="9"/>
    <x v="2"/>
  </r>
  <r>
    <x v="9"/>
    <s v="AWD-Oosterkanaal"/>
    <d v="2010-09-21T14:30:00"/>
    <n v="2"/>
    <x v="13"/>
    <s v="Chalcolestes viridis"/>
    <n v="7"/>
    <x v="0"/>
    <x v="0"/>
    <n v="9"/>
    <x v="0"/>
  </r>
  <r>
    <x v="9"/>
    <s v="AWD-Oosterkanaal"/>
    <d v="2010-09-21T14:30:00"/>
    <n v="2"/>
    <x v="9"/>
    <s v="Anax imperator"/>
    <n v="1"/>
    <x v="0"/>
    <x v="0"/>
    <n v="9"/>
    <x v="3"/>
  </r>
  <r>
    <x v="9"/>
    <s v="AWD-Oosterkanaal"/>
    <d v="2010-09-21T14:30:00"/>
    <n v="2"/>
    <x v="12"/>
    <s v="Sympetrum striolatum"/>
    <n v="1"/>
    <x v="0"/>
    <x v="0"/>
    <n v="9"/>
    <x v="2"/>
  </r>
  <r>
    <x v="9"/>
    <s v="AWD-Oosterkanaal"/>
    <d v="2010-09-21T14:30:00"/>
    <n v="2"/>
    <x v="23"/>
    <s v="Sympetrum striolatum/vulgatum"/>
    <n v="4"/>
    <x v="0"/>
    <x v="0"/>
    <n v="9"/>
    <x v="2"/>
  </r>
  <r>
    <x v="9"/>
    <s v="AWD-Oosterkanaal"/>
    <d v="2010-09-21T14:30:00"/>
    <n v="4"/>
    <x v="14"/>
    <s v="Aeshna mixta"/>
    <n v="3"/>
    <x v="0"/>
    <x v="0"/>
    <n v="9"/>
    <x v="3"/>
  </r>
  <r>
    <x v="9"/>
    <s v="AWD-Oosterkanaal"/>
    <d v="2011-05-20T14:40:00"/>
    <n v="1"/>
    <x v="1"/>
    <s v="Ischnura elegans"/>
    <n v="1"/>
    <x v="0"/>
    <x v="1"/>
    <n v="5"/>
    <x v="1"/>
  </r>
  <r>
    <x v="9"/>
    <s v="AWD-Oosterkanaal"/>
    <d v="2011-05-20T14:40:00"/>
    <n v="1"/>
    <x v="3"/>
    <s v="Enallagma cyathigerum"/>
    <n v="1"/>
    <x v="0"/>
    <x v="1"/>
    <n v="5"/>
    <x v="1"/>
  </r>
  <r>
    <x v="9"/>
    <s v="AWD-Oosterkanaal"/>
    <d v="2011-05-20T14:40:00"/>
    <n v="1"/>
    <x v="26"/>
    <s v="Erythromma najas"/>
    <n v="7"/>
    <x v="0"/>
    <x v="1"/>
    <n v="5"/>
    <x v="1"/>
  </r>
  <r>
    <x v="9"/>
    <s v="AWD-Oosterkanaal"/>
    <d v="2011-05-20T14:40:00"/>
    <n v="1"/>
    <x v="5"/>
    <s v="Orthetrum cancellatum"/>
    <n v="1"/>
    <x v="0"/>
    <x v="1"/>
    <n v="5"/>
    <x v="2"/>
  </r>
  <r>
    <x v="9"/>
    <s v="AWD-Oosterkanaal"/>
    <d v="2011-05-20T14:40:00"/>
    <n v="2"/>
    <x v="1"/>
    <s v="Ischnura elegans"/>
    <n v="10"/>
    <x v="0"/>
    <x v="1"/>
    <n v="5"/>
    <x v="1"/>
  </r>
  <r>
    <x v="9"/>
    <s v="AWD-Oosterkanaal"/>
    <d v="2011-05-20T14:40:00"/>
    <n v="2"/>
    <x v="2"/>
    <s v="Pyrrhosoma nymphula"/>
    <n v="2"/>
    <x v="0"/>
    <x v="1"/>
    <n v="5"/>
    <x v="1"/>
  </r>
  <r>
    <x v="9"/>
    <s v="AWD-Oosterkanaal"/>
    <d v="2011-05-20T14:40:00"/>
    <n v="2"/>
    <x v="3"/>
    <s v="Enallagma cyathigerum"/>
    <n v="1"/>
    <x v="0"/>
    <x v="1"/>
    <n v="5"/>
    <x v="1"/>
  </r>
  <r>
    <x v="9"/>
    <s v="AWD-Oosterkanaal"/>
    <d v="2011-05-20T14:40:00"/>
    <n v="2"/>
    <x v="6"/>
    <s v="Coenagrion puella"/>
    <n v="3"/>
    <x v="0"/>
    <x v="1"/>
    <n v="5"/>
    <x v="1"/>
  </r>
  <r>
    <x v="9"/>
    <s v="AWD-Oosterkanaal"/>
    <d v="2011-05-20T14:40:00"/>
    <n v="2"/>
    <x v="4"/>
    <s v="Coenagrion pulchellum"/>
    <n v="1"/>
    <x v="0"/>
    <x v="1"/>
    <n v="5"/>
    <x v="1"/>
  </r>
  <r>
    <x v="9"/>
    <s v="AWD-Oosterkanaal"/>
    <d v="2011-05-20T14:40:00"/>
    <n v="2"/>
    <x v="26"/>
    <s v="Erythromma najas"/>
    <n v="15"/>
    <x v="0"/>
    <x v="1"/>
    <n v="5"/>
    <x v="1"/>
  </r>
  <r>
    <x v="9"/>
    <s v="AWD-Oosterkanaal"/>
    <d v="2011-05-20T14:40:00"/>
    <n v="2"/>
    <x v="7"/>
    <s v="Brachytron pratense"/>
    <n v="1"/>
    <x v="0"/>
    <x v="1"/>
    <n v="5"/>
    <x v="3"/>
  </r>
  <r>
    <x v="9"/>
    <s v="AWD-Oosterkanaal"/>
    <d v="2011-05-30T15:30:00"/>
    <n v="1"/>
    <x v="2"/>
    <s v="Pyrrhosoma nymphula"/>
    <n v="1"/>
    <x v="0"/>
    <x v="1"/>
    <n v="5"/>
    <x v="1"/>
  </r>
  <r>
    <x v="9"/>
    <s v="AWD-Oosterkanaal"/>
    <d v="2011-05-30T15:30:00"/>
    <n v="1"/>
    <x v="3"/>
    <s v="Enallagma cyathigerum"/>
    <n v="1"/>
    <x v="0"/>
    <x v="1"/>
    <n v="5"/>
    <x v="1"/>
  </r>
  <r>
    <x v="9"/>
    <s v="AWD-Oosterkanaal"/>
    <d v="2011-05-30T15:30:00"/>
    <n v="1"/>
    <x v="6"/>
    <s v="Coenagrion puella"/>
    <n v="2"/>
    <x v="0"/>
    <x v="1"/>
    <n v="5"/>
    <x v="1"/>
  </r>
  <r>
    <x v="9"/>
    <s v="AWD-Oosterkanaal"/>
    <d v="2011-05-30T15:30:00"/>
    <n v="1"/>
    <x v="26"/>
    <s v="Erythromma najas"/>
    <n v="22"/>
    <x v="0"/>
    <x v="1"/>
    <n v="5"/>
    <x v="1"/>
  </r>
  <r>
    <x v="9"/>
    <s v="AWD-Oosterkanaal"/>
    <d v="2011-05-30T15:30:00"/>
    <n v="1"/>
    <x v="7"/>
    <s v="Brachytron pratense"/>
    <n v="1"/>
    <x v="0"/>
    <x v="1"/>
    <n v="5"/>
    <x v="3"/>
  </r>
  <r>
    <x v="9"/>
    <s v="AWD-Oosterkanaal"/>
    <d v="2011-05-30T15:30:00"/>
    <n v="1"/>
    <x v="9"/>
    <s v="Anax imperator"/>
    <n v="2"/>
    <x v="0"/>
    <x v="1"/>
    <n v="5"/>
    <x v="3"/>
  </r>
  <r>
    <x v="9"/>
    <s v="AWD-Oosterkanaal"/>
    <d v="2011-05-30T15:30:00"/>
    <n v="2"/>
    <x v="1"/>
    <s v="Ischnura elegans"/>
    <n v="12"/>
    <x v="0"/>
    <x v="1"/>
    <n v="5"/>
    <x v="1"/>
  </r>
  <r>
    <x v="9"/>
    <s v="AWD-Oosterkanaal"/>
    <d v="2011-05-30T15:30:00"/>
    <n v="2"/>
    <x v="2"/>
    <s v="Pyrrhosoma nymphula"/>
    <n v="4"/>
    <x v="0"/>
    <x v="1"/>
    <n v="5"/>
    <x v="1"/>
  </r>
  <r>
    <x v="9"/>
    <s v="AWD-Oosterkanaal"/>
    <d v="2011-05-30T15:30:00"/>
    <n v="2"/>
    <x v="3"/>
    <s v="Enallagma cyathigerum"/>
    <n v="2"/>
    <x v="0"/>
    <x v="1"/>
    <n v="5"/>
    <x v="1"/>
  </r>
  <r>
    <x v="9"/>
    <s v="AWD-Oosterkanaal"/>
    <d v="2011-05-30T15:30:00"/>
    <n v="2"/>
    <x v="26"/>
    <s v="Erythromma najas"/>
    <n v="22"/>
    <x v="0"/>
    <x v="1"/>
    <n v="5"/>
    <x v="1"/>
  </r>
  <r>
    <x v="9"/>
    <s v="AWD-Oosterkanaal"/>
    <d v="2011-05-30T15:30:00"/>
    <n v="2"/>
    <x v="7"/>
    <s v="Brachytron pratense"/>
    <n v="1"/>
    <x v="0"/>
    <x v="1"/>
    <n v="5"/>
    <x v="3"/>
  </r>
  <r>
    <x v="9"/>
    <s v="AWD-Oosterkanaal"/>
    <d v="2011-05-30T15:30:00"/>
    <n v="2"/>
    <x v="8"/>
    <s v="Aeshna isoceles"/>
    <n v="2"/>
    <x v="0"/>
    <x v="1"/>
    <n v="5"/>
    <x v="3"/>
  </r>
  <r>
    <x v="9"/>
    <s v="AWD-Oosterkanaal"/>
    <d v="2011-05-30T15:30:00"/>
    <n v="2"/>
    <x v="9"/>
    <s v="Anax imperator"/>
    <n v="3"/>
    <x v="0"/>
    <x v="1"/>
    <n v="5"/>
    <x v="3"/>
  </r>
  <r>
    <x v="9"/>
    <s v="AWD-Oosterkanaal"/>
    <d v="2011-05-30T15:30:00"/>
    <n v="4"/>
    <x v="8"/>
    <s v="Aeshna isoceles"/>
    <n v="2"/>
    <x v="0"/>
    <x v="1"/>
    <n v="5"/>
    <x v="3"/>
  </r>
  <r>
    <x v="9"/>
    <s v="AWD-Oosterkanaal"/>
    <d v="2011-05-30T15:30:00"/>
    <n v="4"/>
    <x v="9"/>
    <s v="Anax imperator"/>
    <n v="2"/>
    <x v="0"/>
    <x v="1"/>
    <n v="5"/>
    <x v="3"/>
  </r>
  <r>
    <x v="9"/>
    <s v="AWD-Oosterkanaal"/>
    <d v="2011-05-30T15:30:00"/>
    <n v="4"/>
    <x v="5"/>
    <s v="Orthetrum cancellatum"/>
    <n v="3"/>
    <x v="0"/>
    <x v="1"/>
    <n v="5"/>
    <x v="2"/>
  </r>
  <r>
    <x v="9"/>
    <s v="AWD-Oosterkanaal"/>
    <d v="2011-06-14T15:45:00"/>
    <n v="1"/>
    <x v="1"/>
    <s v="Ischnura elegans"/>
    <n v="15"/>
    <x v="0"/>
    <x v="1"/>
    <n v="6"/>
    <x v="1"/>
  </r>
  <r>
    <x v="9"/>
    <s v="AWD-Oosterkanaal"/>
    <d v="2011-06-14T15:45:00"/>
    <n v="1"/>
    <x v="26"/>
    <s v="Erythromma najas"/>
    <n v="100"/>
    <x v="0"/>
    <x v="1"/>
    <n v="6"/>
    <x v="1"/>
  </r>
  <r>
    <x v="9"/>
    <s v="AWD-Oosterkanaal"/>
    <d v="2011-06-14T15:45:00"/>
    <n v="1"/>
    <x v="8"/>
    <s v="Aeshna isoceles"/>
    <n v="1"/>
    <x v="0"/>
    <x v="1"/>
    <n v="6"/>
    <x v="3"/>
  </r>
  <r>
    <x v="9"/>
    <s v="AWD-Oosterkanaal"/>
    <d v="2011-06-14T15:45:00"/>
    <n v="1"/>
    <x v="5"/>
    <s v="Orthetrum cancellatum"/>
    <n v="1"/>
    <x v="0"/>
    <x v="1"/>
    <n v="6"/>
    <x v="2"/>
  </r>
  <r>
    <x v="9"/>
    <s v="AWD-Oosterkanaal"/>
    <d v="2011-06-14T15:45:00"/>
    <n v="2"/>
    <x v="1"/>
    <s v="Ischnura elegans"/>
    <n v="53"/>
    <x v="0"/>
    <x v="1"/>
    <n v="6"/>
    <x v="1"/>
  </r>
  <r>
    <x v="9"/>
    <s v="AWD-Oosterkanaal"/>
    <d v="2011-06-14T15:45:00"/>
    <n v="2"/>
    <x v="3"/>
    <s v="Enallagma cyathigerum"/>
    <n v="15"/>
    <x v="0"/>
    <x v="1"/>
    <n v="6"/>
    <x v="1"/>
  </r>
  <r>
    <x v="9"/>
    <s v="AWD-Oosterkanaal"/>
    <d v="2011-06-14T15:45:00"/>
    <n v="2"/>
    <x v="26"/>
    <s v="Erythromma najas"/>
    <n v="72"/>
    <x v="0"/>
    <x v="1"/>
    <n v="6"/>
    <x v="1"/>
  </r>
  <r>
    <x v="9"/>
    <s v="AWD-Oosterkanaal"/>
    <d v="2011-06-14T15:45:00"/>
    <n v="2"/>
    <x v="7"/>
    <s v="Brachytron pratense"/>
    <n v="1"/>
    <x v="0"/>
    <x v="1"/>
    <n v="6"/>
    <x v="3"/>
  </r>
  <r>
    <x v="9"/>
    <s v="AWD-Oosterkanaal"/>
    <d v="2011-06-14T15:45:00"/>
    <n v="2"/>
    <x v="8"/>
    <s v="Aeshna isoceles"/>
    <n v="2"/>
    <x v="0"/>
    <x v="1"/>
    <n v="6"/>
    <x v="3"/>
  </r>
  <r>
    <x v="9"/>
    <s v="AWD-Oosterkanaal"/>
    <d v="2011-06-14T15:45:00"/>
    <n v="4"/>
    <x v="8"/>
    <s v="Aeshna isoceles"/>
    <n v="5"/>
    <x v="0"/>
    <x v="1"/>
    <n v="6"/>
    <x v="3"/>
  </r>
  <r>
    <x v="9"/>
    <s v="AWD-Oosterkanaal"/>
    <d v="2011-06-14T15:45:00"/>
    <n v="4"/>
    <x v="9"/>
    <s v="Anax imperator"/>
    <n v="3"/>
    <x v="0"/>
    <x v="1"/>
    <n v="6"/>
    <x v="3"/>
  </r>
  <r>
    <x v="9"/>
    <s v="AWD-Oosterkanaal"/>
    <d v="2011-06-14T15:45:00"/>
    <n v="4"/>
    <x v="5"/>
    <s v="Orthetrum cancellatum"/>
    <n v="1"/>
    <x v="0"/>
    <x v="1"/>
    <n v="6"/>
    <x v="2"/>
  </r>
  <r>
    <x v="9"/>
    <s v="AWD-Oosterkanaal"/>
    <d v="2011-07-04T12:45:00"/>
    <n v="1"/>
    <x v="1"/>
    <s v="Ischnura elegans"/>
    <n v="5"/>
    <x v="0"/>
    <x v="1"/>
    <n v="7"/>
    <x v="1"/>
  </r>
  <r>
    <x v="9"/>
    <s v="AWD-Oosterkanaal"/>
    <d v="2011-07-04T12:45:00"/>
    <n v="1"/>
    <x v="3"/>
    <s v="Enallagma cyathigerum"/>
    <n v="5"/>
    <x v="0"/>
    <x v="1"/>
    <n v="7"/>
    <x v="1"/>
  </r>
  <r>
    <x v="9"/>
    <s v="AWD-Oosterkanaal"/>
    <d v="2011-07-04T12:45:00"/>
    <n v="1"/>
    <x v="26"/>
    <s v="Erythromma najas"/>
    <n v="5"/>
    <x v="0"/>
    <x v="1"/>
    <n v="7"/>
    <x v="1"/>
  </r>
  <r>
    <x v="9"/>
    <s v="AWD-Oosterkanaal"/>
    <d v="2011-07-04T12:45:00"/>
    <n v="1"/>
    <x v="23"/>
    <s v="Sympetrum striolatum/vulgatum"/>
    <n v="1"/>
    <x v="0"/>
    <x v="1"/>
    <n v="7"/>
    <x v="2"/>
  </r>
  <r>
    <x v="9"/>
    <s v="AWD-Oosterkanaal"/>
    <d v="2011-07-04T12:45:00"/>
    <n v="2"/>
    <x v="1"/>
    <s v="Ischnura elegans"/>
    <n v="16"/>
    <x v="0"/>
    <x v="1"/>
    <n v="7"/>
    <x v="1"/>
  </r>
  <r>
    <x v="9"/>
    <s v="AWD-Oosterkanaal"/>
    <d v="2011-07-04T12:45:00"/>
    <n v="2"/>
    <x v="3"/>
    <s v="Enallagma cyathigerum"/>
    <n v="10"/>
    <x v="0"/>
    <x v="1"/>
    <n v="7"/>
    <x v="1"/>
  </r>
  <r>
    <x v="9"/>
    <s v="AWD-Oosterkanaal"/>
    <d v="2011-07-04T12:45:00"/>
    <n v="2"/>
    <x v="26"/>
    <s v="Erythromma najas"/>
    <n v="9"/>
    <x v="0"/>
    <x v="1"/>
    <n v="7"/>
    <x v="1"/>
  </r>
  <r>
    <x v="9"/>
    <s v="AWD-Oosterkanaal"/>
    <d v="2011-07-04T12:45:00"/>
    <n v="2"/>
    <x v="9"/>
    <s v="Anax imperator"/>
    <n v="1"/>
    <x v="0"/>
    <x v="1"/>
    <n v="7"/>
    <x v="3"/>
  </r>
  <r>
    <x v="9"/>
    <s v="AWD-Oosterkanaal"/>
    <d v="2011-07-04T12:45:00"/>
    <n v="4"/>
    <x v="8"/>
    <s v="Aeshna isoceles"/>
    <n v="1"/>
    <x v="0"/>
    <x v="1"/>
    <n v="7"/>
    <x v="3"/>
  </r>
  <r>
    <x v="9"/>
    <s v="AWD-Oosterkanaal"/>
    <d v="2011-07-04T12:45:00"/>
    <n v="4"/>
    <x v="9"/>
    <s v="Anax imperator"/>
    <n v="2"/>
    <x v="0"/>
    <x v="1"/>
    <n v="7"/>
    <x v="3"/>
  </r>
  <r>
    <x v="9"/>
    <s v="AWD-Oosterkanaal"/>
    <d v="2011-08-02T14:25:00"/>
    <n v="1"/>
    <x v="1"/>
    <s v="Ischnura elegans"/>
    <n v="3"/>
    <x v="0"/>
    <x v="1"/>
    <n v="8"/>
    <x v="1"/>
  </r>
  <r>
    <x v="9"/>
    <s v="AWD-Oosterkanaal"/>
    <d v="2011-08-02T14:25:00"/>
    <n v="1"/>
    <x v="3"/>
    <s v="Enallagma cyathigerum"/>
    <n v="7"/>
    <x v="0"/>
    <x v="1"/>
    <n v="8"/>
    <x v="1"/>
  </r>
  <r>
    <x v="9"/>
    <s v="AWD-Oosterkanaal"/>
    <d v="2011-08-02T14:25:00"/>
    <n v="1"/>
    <x v="26"/>
    <s v="Erythromma najas"/>
    <n v="5"/>
    <x v="0"/>
    <x v="1"/>
    <n v="8"/>
    <x v="1"/>
  </r>
  <r>
    <x v="9"/>
    <s v="AWD-Oosterkanaal"/>
    <d v="2011-08-02T14:25:00"/>
    <n v="2"/>
    <x v="3"/>
    <s v="Enallagma cyathigerum"/>
    <n v="7"/>
    <x v="0"/>
    <x v="1"/>
    <n v="8"/>
    <x v="1"/>
  </r>
  <r>
    <x v="9"/>
    <s v="AWD-Oosterkanaal"/>
    <d v="2011-08-02T14:25:00"/>
    <n v="4"/>
    <x v="9"/>
    <s v="Anax imperator"/>
    <n v="2"/>
    <x v="0"/>
    <x v="1"/>
    <n v="8"/>
    <x v="3"/>
  </r>
  <r>
    <x v="9"/>
    <s v="AWD-Oosterkanaal"/>
    <d v="2011-08-02T14:25:00"/>
    <n v="4"/>
    <x v="5"/>
    <s v="Orthetrum cancellatum"/>
    <n v="1"/>
    <x v="0"/>
    <x v="1"/>
    <n v="8"/>
    <x v="2"/>
  </r>
  <r>
    <x v="9"/>
    <s v="AWD-Oosterkanaal"/>
    <d v="2011-08-29T13:55:00"/>
    <n v="1"/>
    <x v="13"/>
    <s v="Chalcolestes viridis"/>
    <n v="10"/>
    <x v="0"/>
    <x v="1"/>
    <n v="8"/>
    <x v="0"/>
  </r>
  <r>
    <x v="9"/>
    <s v="AWD-Oosterkanaal"/>
    <d v="2011-08-29T13:55:00"/>
    <n v="1"/>
    <x v="1"/>
    <s v="Ischnura elegans"/>
    <n v="9"/>
    <x v="0"/>
    <x v="1"/>
    <n v="8"/>
    <x v="1"/>
  </r>
  <r>
    <x v="9"/>
    <s v="AWD-Oosterkanaal"/>
    <d v="2011-08-29T13:55:00"/>
    <n v="1"/>
    <x v="3"/>
    <s v="Enallagma cyathigerum"/>
    <n v="5"/>
    <x v="0"/>
    <x v="1"/>
    <n v="8"/>
    <x v="1"/>
  </r>
  <r>
    <x v="9"/>
    <s v="AWD-Oosterkanaal"/>
    <d v="2011-08-29T13:55:00"/>
    <n v="1"/>
    <x v="23"/>
    <s v="Sympetrum striolatum/vulgatum"/>
    <n v="1"/>
    <x v="0"/>
    <x v="1"/>
    <n v="8"/>
    <x v="2"/>
  </r>
  <r>
    <x v="9"/>
    <s v="AWD-Oosterkanaal"/>
    <d v="2011-08-29T13:55:00"/>
    <n v="2"/>
    <x v="3"/>
    <s v="Enallagma cyathigerum"/>
    <n v="10"/>
    <x v="0"/>
    <x v="1"/>
    <n v="8"/>
    <x v="1"/>
  </r>
  <r>
    <x v="9"/>
    <s v="AWD-Oosterkanaal"/>
    <d v="2011-08-29T13:55:00"/>
    <n v="2"/>
    <x v="14"/>
    <s v="Aeshna mixta"/>
    <n v="2"/>
    <x v="0"/>
    <x v="1"/>
    <n v="8"/>
    <x v="3"/>
  </r>
  <r>
    <x v="9"/>
    <s v="AWD-Oosterkanaal"/>
    <d v="2011-08-29T13:55:00"/>
    <n v="2"/>
    <x v="23"/>
    <s v="Sympetrum striolatum/vulgatum"/>
    <n v="5"/>
    <x v="0"/>
    <x v="1"/>
    <n v="8"/>
    <x v="2"/>
  </r>
  <r>
    <x v="9"/>
    <s v="AWD-Oosterkanaal"/>
    <d v="2011-09-15T14:10:00"/>
    <n v="1"/>
    <x v="13"/>
    <s v="Chalcolestes viridis"/>
    <n v="12"/>
    <x v="0"/>
    <x v="1"/>
    <n v="9"/>
    <x v="0"/>
  </r>
  <r>
    <x v="9"/>
    <s v="AWD-Oosterkanaal"/>
    <d v="2011-09-15T14:10:00"/>
    <n v="1"/>
    <x v="14"/>
    <s v="Aeshna mixta"/>
    <n v="1"/>
    <x v="0"/>
    <x v="1"/>
    <n v="9"/>
    <x v="3"/>
  </r>
  <r>
    <x v="9"/>
    <s v="AWD-Oosterkanaal"/>
    <d v="2011-09-15T14:10:00"/>
    <n v="1"/>
    <x v="23"/>
    <s v="Sympetrum striolatum/vulgatum"/>
    <n v="7"/>
    <x v="0"/>
    <x v="1"/>
    <n v="9"/>
    <x v="2"/>
  </r>
  <r>
    <x v="9"/>
    <s v="AWD-Oosterkanaal"/>
    <d v="2011-09-15T14:10:00"/>
    <n v="2"/>
    <x v="13"/>
    <s v="Chalcolestes viridis"/>
    <n v="11"/>
    <x v="0"/>
    <x v="1"/>
    <n v="9"/>
    <x v="0"/>
  </r>
  <r>
    <x v="9"/>
    <s v="AWD-Oosterkanaal"/>
    <d v="2011-09-15T14:10:00"/>
    <n v="2"/>
    <x v="3"/>
    <s v="Enallagma cyathigerum"/>
    <n v="1"/>
    <x v="0"/>
    <x v="1"/>
    <n v="9"/>
    <x v="1"/>
  </r>
  <r>
    <x v="9"/>
    <s v="AWD-Oosterkanaal"/>
    <d v="2011-09-15T14:10:00"/>
    <n v="2"/>
    <x v="14"/>
    <s v="Aeshna mixta"/>
    <n v="4"/>
    <x v="0"/>
    <x v="1"/>
    <n v="9"/>
    <x v="3"/>
  </r>
  <r>
    <x v="9"/>
    <s v="AWD-Oosterkanaal"/>
    <d v="2011-09-15T14:10:00"/>
    <n v="2"/>
    <x v="23"/>
    <s v="Sympetrum striolatum/vulgatum"/>
    <n v="8"/>
    <x v="0"/>
    <x v="1"/>
    <n v="9"/>
    <x v="2"/>
  </r>
  <r>
    <x v="9"/>
    <s v="AWD-Oosterkanaal"/>
    <d v="2012-05-22T11:45:00"/>
    <n v="1"/>
    <x v="1"/>
    <s v="Ischnura elegans"/>
    <n v="1"/>
    <x v="0"/>
    <x v="2"/>
    <n v="5"/>
    <x v="1"/>
  </r>
  <r>
    <x v="9"/>
    <s v="AWD-Oosterkanaal"/>
    <d v="2012-05-22T11:45:00"/>
    <n v="1"/>
    <x v="2"/>
    <s v="Pyrrhosoma nymphula"/>
    <n v="7"/>
    <x v="0"/>
    <x v="2"/>
    <n v="5"/>
    <x v="1"/>
  </r>
  <r>
    <x v="9"/>
    <s v="AWD-Oosterkanaal"/>
    <d v="2012-05-22T11:45:00"/>
    <n v="1"/>
    <x v="3"/>
    <s v="Enallagma cyathigerum"/>
    <n v="2"/>
    <x v="0"/>
    <x v="2"/>
    <n v="5"/>
    <x v="1"/>
  </r>
  <r>
    <x v="9"/>
    <s v="AWD-Oosterkanaal"/>
    <d v="2012-05-22T11:45:00"/>
    <n v="1"/>
    <x v="26"/>
    <s v="Erythromma najas"/>
    <n v="14"/>
    <x v="0"/>
    <x v="2"/>
    <n v="5"/>
    <x v="1"/>
  </r>
  <r>
    <x v="9"/>
    <s v="AWD-Oosterkanaal"/>
    <d v="2012-05-22T11:45:00"/>
    <n v="2"/>
    <x v="0"/>
    <s v="Sympecma fusca"/>
    <n v="6"/>
    <x v="0"/>
    <x v="2"/>
    <n v="5"/>
    <x v="0"/>
  </r>
  <r>
    <x v="9"/>
    <s v="AWD-Oosterkanaal"/>
    <d v="2012-05-22T11:45:00"/>
    <n v="2"/>
    <x v="1"/>
    <s v="Ischnura elegans"/>
    <n v="6"/>
    <x v="0"/>
    <x v="2"/>
    <n v="5"/>
    <x v="1"/>
  </r>
  <r>
    <x v="9"/>
    <s v="AWD-Oosterkanaal"/>
    <d v="2012-05-22T11:45:00"/>
    <n v="2"/>
    <x v="2"/>
    <s v="Pyrrhosoma nymphula"/>
    <n v="9"/>
    <x v="0"/>
    <x v="2"/>
    <n v="5"/>
    <x v="1"/>
  </r>
  <r>
    <x v="9"/>
    <s v="AWD-Oosterkanaal"/>
    <d v="2012-05-22T11:45:00"/>
    <n v="2"/>
    <x v="3"/>
    <s v="Enallagma cyathigerum"/>
    <n v="2"/>
    <x v="0"/>
    <x v="2"/>
    <n v="5"/>
    <x v="1"/>
  </r>
  <r>
    <x v="9"/>
    <s v="AWD-Oosterkanaal"/>
    <d v="2012-05-22T11:45:00"/>
    <n v="2"/>
    <x v="4"/>
    <s v="Coenagrion pulchellum"/>
    <n v="1"/>
    <x v="0"/>
    <x v="2"/>
    <n v="5"/>
    <x v="1"/>
  </r>
  <r>
    <x v="9"/>
    <s v="AWD-Oosterkanaal"/>
    <d v="2012-05-22T11:45:00"/>
    <n v="2"/>
    <x v="26"/>
    <s v="Erythromma najas"/>
    <n v="7"/>
    <x v="0"/>
    <x v="2"/>
    <n v="5"/>
    <x v="1"/>
  </r>
  <r>
    <x v="9"/>
    <s v="AWD-Oosterkanaal"/>
    <d v="2012-05-22T11:45:00"/>
    <n v="2"/>
    <x v="7"/>
    <s v="Brachytron pratense"/>
    <n v="2"/>
    <x v="0"/>
    <x v="2"/>
    <n v="5"/>
    <x v="3"/>
  </r>
  <r>
    <x v="9"/>
    <s v="AWD-Oosterkanaal"/>
    <d v="2012-05-22T11:45:00"/>
    <n v="2"/>
    <x v="10"/>
    <s v="Libellula quadrimaculata"/>
    <n v="3"/>
    <x v="0"/>
    <x v="2"/>
    <n v="5"/>
    <x v="2"/>
  </r>
  <r>
    <x v="9"/>
    <s v="AWD-Oosterkanaal"/>
    <d v="2012-05-22T11:45:00"/>
    <n v="4"/>
    <x v="10"/>
    <s v="Libellula quadrimaculata"/>
    <n v="1"/>
    <x v="0"/>
    <x v="2"/>
    <n v="5"/>
    <x v="2"/>
  </r>
  <r>
    <x v="9"/>
    <s v="AWD-Oosterkanaal"/>
    <d v="2012-06-14T15:15:00"/>
    <n v="1"/>
    <x v="4"/>
    <s v="Coenagrion pulchellum"/>
    <n v="1"/>
    <x v="0"/>
    <x v="2"/>
    <n v="6"/>
    <x v="1"/>
  </r>
  <r>
    <x v="9"/>
    <s v="AWD-Oosterkanaal"/>
    <d v="2012-06-14T15:15:00"/>
    <n v="1"/>
    <x v="26"/>
    <s v="Erythromma najas"/>
    <n v="90"/>
    <x v="0"/>
    <x v="2"/>
    <n v="6"/>
    <x v="1"/>
  </r>
  <r>
    <x v="9"/>
    <s v="AWD-Oosterkanaal"/>
    <d v="2012-06-14T15:15:00"/>
    <n v="1"/>
    <x v="8"/>
    <s v="Aeshna isoceles"/>
    <n v="1"/>
    <x v="0"/>
    <x v="2"/>
    <n v="6"/>
    <x v="3"/>
  </r>
  <r>
    <x v="9"/>
    <s v="AWD-Oosterkanaal"/>
    <d v="2012-06-14T15:15:00"/>
    <n v="1"/>
    <x v="9"/>
    <s v="Anax imperator"/>
    <n v="3"/>
    <x v="0"/>
    <x v="2"/>
    <n v="6"/>
    <x v="3"/>
  </r>
  <r>
    <x v="9"/>
    <s v="AWD-Oosterkanaal"/>
    <d v="2012-06-14T15:15:00"/>
    <n v="1"/>
    <x v="5"/>
    <s v="Orthetrum cancellatum"/>
    <n v="3"/>
    <x v="0"/>
    <x v="2"/>
    <n v="6"/>
    <x v="2"/>
  </r>
  <r>
    <x v="9"/>
    <s v="AWD-Oosterkanaal"/>
    <d v="2012-06-14T15:15:00"/>
    <n v="2"/>
    <x v="1"/>
    <s v="Ischnura elegans"/>
    <n v="1"/>
    <x v="0"/>
    <x v="2"/>
    <n v="6"/>
    <x v="1"/>
  </r>
  <r>
    <x v="9"/>
    <s v="AWD-Oosterkanaal"/>
    <d v="2012-06-14T15:15:00"/>
    <n v="2"/>
    <x v="2"/>
    <s v="Pyrrhosoma nymphula"/>
    <n v="1"/>
    <x v="0"/>
    <x v="2"/>
    <n v="6"/>
    <x v="1"/>
  </r>
  <r>
    <x v="9"/>
    <s v="AWD-Oosterkanaal"/>
    <d v="2012-06-14T15:15:00"/>
    <n v="2"/>
    <x v="3"/>
    <s v="Enallagma cyathigerum"/>
    <n v="4"/>
    <x v="0"/>
    <x v="2"/>
    <n v="6"/>
    <x v="1"/>
  </r>
  <r>
    <x v="9"/>
    <s v="AWD-Oosterkanaal"/>
    <d v="2012-06-14T15:15:00"/>
    <n v="2"/>
    <x v="26"/>
    <s v="Erythromma najas"/>
    <n v="87"/>
    <x v="0"/>
    <x v="2"/>
    <n v="6"/>
    <x v="1"/>
  </r>
  <r>
    <x v="9"/>
    <s v="AWD-Oosterkanaal"/>
    <d v="2012-06-14T15:15:00"/>
    <n v="2"/>
    <x v="7"/>
    <s v="Brachytron pratense"/>
    <n v="1"/>
    <x v="0"/>
    <x v="2"/>
    <n v="6"/>
    <x v="3"/>
  </r>
  <r>
    <x v="9"/>
    <s v="AWD-Oosterkanaal"/>
    <d v="2012-06-14T15:15:00"/>
    <n v="2"/>
    <x v="9"/>
    <s v="Anax imperator"/>
    <n v="4"/>
    <x v="0"/>
    <x v="2"/>
    <n v="6"/>
    <x v="3"/>
  </r>
  <r>
    <x v="9"/>
    <s v="AWD-Oosterkanaal"/>
    <d v="2012-06-14T15:15:00"/>
    <n v="4"/>
    <x v="9"/>
    <s v="Anax imperator"/>
    <n v="6"/>
    <x v="0"/>
    <x v="2"/>
    <n v="6"/>
    <x v="3"/>
  </r>
  <r>
    <x v="9"/>
    <s v="AWD-Oosterkanaal"/>
    <d v="2012-06-14T15:15:00"/>
    <n v="4"/>
    <x v="10"/>
    <s v="Libellula quadrimaculata"/>
    <n v="1"/>
    <x v="0"/>
    <x v="2"/>
    <n v="6"/>
    <x v="2"/>
  </r>
  <r>
    <x v="9"/>
    <s v="AWD-Oosterkanaal"/>
    <d v="2012-06-14T15:15:00"/>
    <n v="4"/>
    <x v="5"/>
    <s v="Orthetrum cancellatum"/>
    <n v="3"/>
    <x v="0"/>
    <x v="2"/>
    <n v="6"/>
    <x v="2"/>
  </r>
  <r>
    <x v="9"/>
    <s v="AWD-Oosterkanaal"/>
    <d v="2012-06-26T14:00:00"/>
    <n v="1"/>
    <x v="3"/>
    <s v="Enallagma cyathigerum"/>
    <n v="29"/>
    <x v="0"/>
    <x v="2"/>
    <n v="6"/>
    <x v="1"/>
  </r>
  <r>
    <x v="9"/>
    <s v="AWD-Oosterkanaal"/>
    <d v="2012-06-26T14:00:00"/>
    <n v="1"/>
    <x v="4"/>
    <s v="Coenagrion pulchellum"/>
    <n v="2"/>
    <x v="0"/>
    <x v="2"/>
    <n v="6"/>
    <x v="1"/>
  </r>
  <r>
    <x v="9"/>
    <s v="AWD-Oosterkanaal"/>
    <d v="2012-06-26T14:00:00"/>
    <n v="1"/>
    <x v="26"/>
    <s v="Erythromma najas"/>
    <n v="17"/>
    <x v="0"/>
    <x v="2"/>
    <n v="6"/>
    <x v="1"/>
  </r>
  <r>
    <x v="9"/>
    <s v="AWD-Oosterkanaal"/>
    <d v="2012-06-26T14:00:00"/>
    <n v="1"/>
    <x v="9"/>
    <s v="Anax imperator"/>
    <n v="1"/>
    <x v="0"/>
    <x v="2"/>
    <n v="6"/>
    <x v="3"/>
  </r>
  <r>
    <x v="9"/>
    <s v="AWD-Oosterkanaal"/>
    <d v="2012-06-26T14:00:00"/>
    <n v="1"/>
    <x v="5"/>
    <s v="Orthetrum cancellatum"/>
    <n v="1"/>
    <x v="0"/>
    <x v="2"/>
    <n v="6"/>
    <x v="2"/>
  </r>
  <r>
    <x v="9"/>
    <s v="AWD-Oosterkanaal"/>
    <d v="2012-06-26T14:00:00"/>
    <n v="2"/>
    <x v="1"/>
    <s v="Ischnura elegans"/>
    <n v="22"/>
    <x v="0"/>
    <x v="2"/>
    <n v="6"/>
    <x v="1"/>
  </r>
  <r>
    <x v="9"/>
    <s v="AWD-Oosterkanaal"/>
    <d v="2012-06-26T14:00:00"/>
    <n v="2"/>
    <x v="3"/>
    <s v="Enallagma cyathigerum"/>
    <n v="20"/>
    <x v="0"/>
    <x v="2"/>
    <n v="6"/>
    <x v="1"/>
  </r>
  <r>
    <x v="9"/>
    <s v="AWD-Oosterkanaal"/>
    <d v="2012-06-26T14:00:00"/>
    <n v="2"/>
    <x v="26"/>
    <s v="Erythromma najas"/>
    <n v="38"/>
    <x v="0"/>
    <x v="2"/>
    <n v="6"/>
    <x v="1"/>
  </r>
  <r>
    <x v="9"/>
    <s v="AWD-Oosterkanaal"/>
    <d v="2012-06-26T14:00:00"/>
    <n v="2"/>
    <x v="8"/>
    <s v="Aeshna isoceles"/>
    <n v="1"/>
    <x v="0"/>
    <x v="2"/>
    <n v="6"/>
    <x v="3"/>
  </r>
  <r>
    <x v="9"/>
    <s v="AWD-Oosterkanaal"/>
    <d v="2012-06-26T14:00:00"/>
    <n v="2"/>
    <x v="9"/>
    <s v="Anax imperator"/>
    <n v="3"/>
    <x v="0"/>
    <x v="2"/>
    <n v="6"/>
    <x v="3"/>
  </r>
  <r>
    <x v="9"/>
    <s v="AWD-Oosterkanaal"/>
    <d v="2012-06-26T14:00:00"/>
    <n v="2"/>
    <x v="5"/>
    <s v="Orthetrum cancellatum"/>
    <n v="3"/>
    <x v="0"/>
    <x v="2"/>
    <n v="6"/>
    <x v="2"/>
  </r>
  <r>
    <x v="9"/>
    <s v="AWD-Oosterkanaal"/>
    <d v="2012-06-26T14:00:00"/>
    <n v="4"/>
    <x v="9"/>
    <s v="Anax imperator"/>
    <n v="2"/>
    <x v="0"/>
    <x v="2"/>
    <n v="6"/>
    <x v="3"/>
  </r>
  <r>
    <x v="9"/>
    <s v="AWD-Oosterkanaal"/>
    <d v="2012-07-24T13:05:00"/>
    <n v="1"/>
    <x v="1"/>
    <s v="Ischnura elegans"/>
    <n v="1"/>
    <x v="0"/>
    <x v="2"/>
    <n v="7"/>
    <x v="1"/>
  </r>
  <r>
    <x v="9"/>
    <s v="AWD-Oosterkanaal"/>
    <d v="2012-07-24T13:05:00"/>
    <n v="1"/>
    <x v="3"/>
    <s v="Enallagma cyathigerum"/>
    <n v="3"/>
    <x v="0"/>
    <x v="2"/>
    <n v="7"/>
    <x v="1"/>
  </r>
  <r>
    <x v="9"/>
    <s v="AWD-Oosterkanaal"/>
    <d v="2012-07-24T13:05:00"/>
    <n v="1"/>
    <x v="26"/>
    <s v="Erythromma najas"/>
    <n v="4"/>
    <x v="0"/>
    <x v="2"/>
    <n v="7"/>
    <x v="1"/>
  </r>
  <r>
    <x v="9"/>
    <s v="AWD-Oosterkanaal"/>
    <d v="2012-07-24T13:05:00"/>
    <n v="1"/>
    <x v="9"/>
    <s v="Anax imperator"/>
    <n v="1"/>
    <x v="0"/>
    <x v="2"/>
    <n v="7"/>
    <x v="3"/>
  </r>
  <r>
    <x v="9"/>
    <s v="AWD-Oosterkanaal"/>
    <d v="2012-07-24T13:05:00"/>
    <n v="2"/>
    <x v="1"/>
    <s v="Ischnura elegans"/>
    <n v="1"/>
    <x v="0"/>
    <x v="2"/>
    <n v="7"/>
    <x v="1"/>
  </r>
  <r>
    <x v="9"/>
    <s v="AWD-Oosterkanaal"/>
    <d v="2012-07-24T13:05:00"/>
    <n v="2"/>
    <x v="3"/>
    <s v="Enallagma cyathigerum"/>
    <n v="1"/>
    <x v="0"/>
    <x v="2"/>
    <n v="7"/>
    <x v="1"/>
  </r>
  <r>
    <x v="9"/>
    <s v="AWD-Oosterkanaal"/>
    <d v="2012-07-24T13:05:00"/>
    <n v="2"/>
    <x v="9"/>
    <s v="Anax imperator"/>
    <n v="1"/>
    <x v="0"/>
    <x v="2"/>
    <n v="7"/>
    <x v="3"/>
  </r>
  <r>
    <x v="9"/>
    <s v="AWD-Oosterkanaal"/>
    <d v="2012-07-24T13:05:00"/>
    <n v="4"/>
    <x v="9"/>
    <s v="Anax imperator"/>
    <n v="1"/>
    <x v="0"/>
    <x v="2"/>
    <n v="7"/>
    <x v="3"/>
  </r>
  <r>
    <x v="9"/>
    <s v="AWD-Oosterkanaal"/>
    <d v="2012-08-01T14:10:00"/>
    <n v="1"/>
    <x v="3"/>
    <s v="Enallagma cyathigerum"/>
    <n v="4"/>
    <x v="0"/>
    <x v="2"/>
    <n v="8"/>
    <x v="1"/>
  </r>
  <r>
    <x v="9"/>
    <s v="AWD-Oosterkanaal"/>
    <d v="2012-08-01T14:10:00"/>
    <n v="1"/>
    <x v="26"/>
    <s v="Erythromma najas"/>
    <n v="7"/>
    <x v="0"/>
    <x v="2"/>
    <n v="8"/>
    <x v="1"/>
  </r>
  <r>
    <x v="9"/>
    <s v="AWD-Oosterkanaal"/>
    <d v="2012-08-01T14:10:00"/>
    <n v="2"/>
    <x v="3"/>
    <s v="Enallagma cyathigerum"/>
    <n v="5"/>
    <x v="0"/>
    <x v="2"/>
    <n v="8"/>
    <x v="1"/>
  </r>
  <r>
    <x v="9"/>
    <s v="AWD-Oosterkanaal"/>
    <d v="2012-08-01T14:10:00"/>
    <n v="2"/>
    <x v="26"/>
    <s v="Erythromma najas"/>
    <n v="2"/>
    <x v="0"/>
    <x v="2"/>
    <n v="8"/>
    <x v="1"/>
  </r>
  <r>
    <x v="9"/>
    <s v="AWD-Oosterkanaal"/>
    <d v="2012-08-01T14:10:00"/>
    <n v="4"/>
    <x v="9"/>
    <s v="Anax imperator"/>
    <n v="1"/>
    <x v="0"/>
    <x v="2"/>
    <n v="8"/>
    <x v="3"/>
  </r>
  <r>
    <x v="9"/>
    <s v="AWD-Oosterkanaal"/>
    <d v="2012-08-16T13:05:00"/>
    <n v="1"/>
    <x v="13"/>
    <s v="Chalcolestes viridis"/>
    <n v="6"/>
    <x v="0"/>
    <x v="2"/>
    <n v="8"/>
    <x v="0"/>
  </r>
  <r>
    <x v="9"/>
    <s v="AWD-Oosterkanaal"/>
    <d v="2012-08-16T13:05:00"/>
    <n v="1"/>
    <x v="3"/>
    <s v="Enallagma cyathigerum"/>
    <n v="7"/>
    <x v="0"/>
    <x v="2"/>
    <n v="8"/>
    <x v="1"/>
  </r>
  <r>
    <x v="9"/>
    <s v="AWD-Oosterkanaal"/>
    <d v="2012-08-16T13:05:00"/>
    <n v="1"/>
    <x v="9"/>
    <s v="Anax imperator"/>
    <n v="1"/>
    <x v="0"/>
    <x v="2"/>
    <n v="8"/>
    <x v="3"/>
  </r>
  <r>
    <x v="9"/>
    <s v="AWD-Oosterkanaal"/>
    <d v="2012-08-16T13:05:00"/>
    <n v="2"/>
    <x v="3"/>
    <s v="Enallagma cyathigerum"/>
    <n v="10"/>
    <x v="0"/>
    <x v="2"/>
    <n v="8"/>
    <x v="1"/>
  </r>
  <r>
    <x v="9"/>
    <s v="AWD-Oosterkanaal"/>
    <d v="2012-08-16T13:05:00"/>
    <n v="2"/>
    <x v="26"/>
    <s v="Erythromma najas"/>
    <n v="1"/>
    <x v="0"/>
    <x v="2"/>
    <n v="8"/>
    <x v="1"/>
  </r>
  <r>
    <x v="9"/>
    <s v="AWD-Oosterkanaal"/>
    <d v="2012-08-16T13:05:00"/>
    <n v="2"/>
    <x v="9"/>
    <s v="Anax imperator"/>
    <n v="1"/>
    <x v="0"/>
    <x v="2"/>
    <n v="8"/>
    <x v="3"/>
  </r>
  <r>
    <x v="9"/>
    <s v="AWD-Oosterkanaal"/>
    <d v="2012-08-16T13:05:00"/>
    <n v="2"/>
    <x v="17"/>
    <s v="Sympetrum vulgatum"/>
    <n v="3"/>
    <x v="0"/>
    <x v="2"/>
    <n v="8"/>
    <x v="2"/>
  </r>
  <r>
    <x v="9"/>
    <s v="AWD-Oosterkanaal"/>
    <d v="2012-08-16T13:05:00"/>
    <n v="4"/>
    <x v="9"/>
    <s v="Anax imperator"/>
    <n v="5"/>
    <x v="0"/>
    <x v="2"/>
    <n v="8"/>
    <x v="3"/>
  </r>
  <r>
    <x v="9"/>
    <s v="AWD-Oosterkanaal"/>
    <d v="2012-08-21T14:05:00"/>
    <n v="1"/>
    <x v="13"/>
    <s v="Chalcolestes viridis"/>
    <n v="14"/>
    <x v="0"/>
    <x v="2"/>
    <n v="8"/>
    <x v="0"/>
  </r>
  <r>
    <x v="9"/>
    <s v="AWD-Oosterkanaal"/>
    <d v="2012-08-21T14:05:00"/>
    <n v="1"/>
    <x v="1"/>
    <s v="Ischnura elegans"/>
    <n v="2"/>
    <x v="0"/>
    <x v="2"/>
    <n v="8"/>
    <x v="1"/>
  </r>
  <r>
    <x v="9"/>
    <s v="AWD-Oosterkanaal"/>
    <d v="2012-08-21T14:05:00"/>
    <n v="1"/>
    <x v="3"/>
    <s v="Enallagma cyathigerum"/>
    <n v="21"/>
    <x v="0"/>
    <x v="2"/>
    <n v="8"/>
    <x v="1"/>
  </r>
  <r>
    <x v="9"/>
    <s v="AWD-Oosterkanaal"/>
    <d v="2012-08-21T14:05:00"/>
    <n v="1"/>
    <x v="9"/>
    <s v="Anax imperator"/>
    <n v="3"/>
    <x v="0"/>
    <x v="2"/>
    <n v="8"/>
    <x v="3"/>
  </r>
  <r>
    <x v="9"/>
    <s v="AWD-Oosterkanaal"/>
    <d v="2012-08-21T14:05:00"/>
    <n v="1"/>
    <x v="17"/>
    <s v="Sympetrum vulgatum"/>
    <n v="1"/>
    <x v="0"/>
    <x v="2"/>
    <n v="8"/>
    <x v="2"/>
  </r>
  <r>
    <x v="9"/>
    <s v="AWD-Oosterkanaal"/>
    <d v="2012-08-21T14:05:00"/>
    <n v="2"/>
    <x v="13"/>
    <s v="Chalcolestes viridis"/>
    <n v="13"/>
    <x v="0"/>
    <x v="2"/>
    <n v="8"/>
    <x v="0"/>
  </r>
  <r>
    <x v="9"/>
    <s v="AWD-Oosterkanaal"/>
    <d v="2012-08-21T14:05:00"/>
    <n v="2"/>
    <x v="1"/>
    <s v="Ischnura elegans"/>
    <n v="1"/>
    <x v="0"/>
    <x v="2"/>
    <n v="8"/>
    <x v="1"/>
  </r>
  <r>
    <x v="9"/>
    <s v="AWD-Oosterkanaal"/>
    <d v="2012-08-21T14:05:00"/>
    <n v="2"/>
    <x v="3"/>
    <s v="Enallagma cyathigerum"/>
    <n v="14"/>
    <x v="0"/>
    <x v="2"/>
    <n v="8"/>
    <x v="1"/>
  </r>
  <r>
    <x v="9"/>
    <s v="AWD-Oosterkanaal"/>
    <d v="2012-08-21T14:05:00"/>
    <n v="2"/>
    <x v="14"/>
    <s v="Aeshna mixta"/>
    <n v="2"/>
    <x v="0"/>
    <x v="2"/>
    <n v="8"/>
    <x v="3"/>
  </r>
  <r>
    <x v="9"/>
    <s v="AWD-Oosterkanaal"/>
    <d v="2012-08-21T14:05:00"/>
    <n v="2"/>
    <x v="9"/>
    <s v="Anax imperator"/>
    <n v="1"/>
    <x v="0"/>
    <x v="2"/>
    <n v="8"/>
    <x v="3"/>
  </r>
  <r>
    <x v="9"/>
    <s v="AWD-Oosterkanaal"/>
    <d v="2012-08-21T14:05:00"/>
    <n v="2"/>
    <x v="17"/>
    <s v="Sympetrum vulgatum"/>
    <n v="2"/>
    <x v="0"/>
    <x v="2"/>
    <n v="8"/>
    <x v="2"/>
  </r>
  <r>
    <x v="9"/>
    <s v="AWD-Oosterkanaal"/>
    <d v="2012-08-21T14:05:00"/>
    <n v="4"/>
    <x v="9"/>
    <s v="Anax imperator"/>
    <n v="2"/>
    <x v="0"/>
    <x v="2"/>
    <n v="8"/>
    <x v="3"/>
  </r>
  <r>
    <x v="9"/>
    <s v="AWD-Oosterkanaal"/>
    <d v="2012-09-04T14:40:00"/>
    <n v="1"/>
    <x v="3"/>
    <s v="Enallagma cyathigerum"/>
    <n v="9"/>
    <x v="0"/>
    <x v="2"/>
    <n v="9"/>
    <x v="1"/>
  </r>
  <r>
    <x v="9"/>
    <s v="AWD-Oosterkanaal"/>
    <d v="2012-09-04T14:40:00"/>
    <n v="1"/>
    <x v="27"/>
    <s v="Aeshna cyanea"/>
    <n v="1"/>
    <x v="0"/>
    <x v="2"/>
    <n v="9"/>
    <x v="3"/>
  </r>
  <r>
    <x v="9"/>
    <s v="AWD-Oosterkanaal"/>
    <d v="2012-09-04T14:40:00"/>
    <n v="1"/>
    <x v="14"/>
    <s v="Aeshna mixta"/>
    <n v="5"/>
    <x v="0"/>
    <x v="2"/>
    <n v="9"/>
    <x v="3"/>
  </r>
  <r>
    <x v="9"/>
    <s v="AWD-Oosterkanaal"/>
    <d v="2012-09-04T14:40:00"/>
    <n v="2"/>
    <x v="3"/>
    <s v="Enallagma cyathigerum"/>
    <n v="1"/>
    <x v="0"/>
    <x v="2"/>
    <n v="9"/>
    <x v="1"/>
  </r>
  <r>
    <x v="9"/>
    <s v="AWD-Oosterkanaal"/>
    <d v="2012-09-04T14:40:00"/>
    <n v="2"/>
    <x v="27"/>
    <s v="Aeshna cyanea"/>
    <n v="1"/>
    <x v="0"/>
    <x v="2"/>
    <n v="9"/>
    <x v="3"/>
  </r>
  <r>
    <x v="9"/>
    <s v="AWD-Oosterkanaal"/>
    <d v="2012-09-04T14:40:00"/>
    <n v="2"/>
    <x v="14"/>
    <s v="Aeshna mixta"/>
    <n v="12"/>
    <x v="0"/>
    <x v="2"/>
    <n v="9"/>
    <x v="3"/>
  </r>
  <r>
    <x v="9"/>
    <s v="AWD-Oosterkanaal"/>
    <d v="2012-09-04T14:40:00"/>
    <n v="2"/>
    <x v="9"/>
    <s v="Anax imperator"/>
    <n v="1"/>
    <x v="0"/>
    <x v="2"/>
    <n v="9"/>
    <x v="3"/>
  </r>
  <r>
    <x v="9"/>
    <s v="AWD-Oosterkanaal"/>
    <d v="2012-09-04T14:40:00"/>
    <n v="2"/>
    <x v="12"/>
    <s v="Sympetrum striolatum"/>
    <n v="1"/>
    <x v="0"/>
    <x v="2"/>
    <n v="9"/>
    <x v="2"/>
  </r>
  <r>
    <x v="9"/>
    <s v="AWD-Oosterkanaal"/>
    <d v="2012-09-04T14:40:00"/>
    <n v="2"/>
    <x v="17"/>
    <s v="Sympetrum vulgatum"/>
    <n v="4"/>
    <x v="0"/>
    <x v="2"/>
    <n v="9"/>
    <x v="2"/>
  </r>
  <r>
    <x v="9"/>
    <s v="AWD-Oosterkanaal"/>
    <d v="2013-06-07T13:25:00"/>
    <n v="1"/>
    <x v="1"/>
    <s v="Ischnura elegans"/>
    <n v="1"/>
    <x v="0"/>
    <x v="3"/>
    <n v="6"/>
    <x v="1"/>
  </r>
  <r>
    <x v="9"/>
    <s v="AWD-Oosterkanaal"/>
    <d v="2013-06-07T13:25:00"/>
    <n v="2"/>
    <x v="0"/>
    <s v="Sympecma fusca"/>
    <n v="1"/>
    <x v="0"/>
    <x v="3"/>
    <n v="6"/>
    <x v="0"/>
  </r>
  <r>
    <x v="9"/>
    <s v="AWD-Oosterkanaal"/>
    <d v="2013-06-07T13:25:00"/>
    <n v="2"/>
    <x v="2"/>
    <s v="Pyrrhosoma nymphula"/>
    <n v="3"/>
    <x v="0"/>
    <x v="3"/>
    <n v="6"/>
    <x v="1"/>
  </r>
  <r>
    <x v="9"/>
    <s v="AWD-Oosterkanaal"/>
    <d v="2013-06-07T13:25:00"/>
    <n v="2"/>
    <x v="6"/>
    <s v="Coenagrion puella"/>
    <n v="2"/>
    <x v="0"/>
    <x v="3"/>
    <n v="6"/>
    <x v="1"/>
  </r>
  <r>
    <x v="9"/>
    <s v="AWD-Oosterkanaal"/>
    <d v="2013-06-07T13:25:00"/>
    <n v="2"/>
    <x v="4"/>
    <s v="Coenagrion pulchellum"/>
    <n v="1"/>
    <x v="0"/>
    <x v="3"/>
    <n v="6"/>
    <x v="1"/>
  </r>
  <r>
    <x v="9"/>
    <s v="AWD-Oosterkanaal"/>
    <d v="2013-06-25T14:45:00"/>
    <n v="1"/>
    <x v="3"/>
    <s v="Enallagma cyathigerum"/>
    <n v="4"/>
    <x v="0"/>
    <x v="3"/>
    <n v="6"/>
    <x v="1"/>
  </r>
  <r>
    <x v="9"/>
    <s v="AWD-Oosterkanaal"/>
    <d v="2013-06-25T14:45:00"/>
    <n v="1"/>
    <x v="7"/>
    <s v="Brachytron pratense"/>
    <n v="1"/>
    <x v="0"/>
    <x v="3"/>
    <n v="6"/>
    <x v="3"/>
  </r>
  <r>
    <x v="9"/>
    <s v="AWD-Oosterkanaal"/>
    <d v="2013-06-25T14:45:00"/>
    <n v="1"/>
    <x v="9"/>
    <s v="Anax imperator"/>
    <n v="2"/>
    <x v="0"/>
    <x v="3"/>
    <n v="6"/>
    <x v="3"/>
  </r>
  <r>
    <x v="9"/>
    <s v="AWD-Oosterkanaal"/>
    <d v="2013-06-25T14:45:00"/>
    <n v="2"/>
    <x v="3"/>
    <s v="Enallagma cyathigerum"/>
    <n v="8"/>
    <x v="0"/>
    <x v="3"/>
    <n v="6"/>
    <x v="1"/>
  </r>
  <r>
    <x v="9"/>
    <s v="AWD-Oosterkanaal"/>
    <d v="2013-06-25T14:45:00"/>
    <n v="2"/>
    <x v="26"/>
    <s v="Erythromma najas"/>
    <n v="18"/>
    <x v="0"/>
    <x v="3"/>
    <n v="6"/>
    <x v="1"/>
  </r>
  <r>
    <x v="9"/>
    <s v="AWD-Oosterkanaal"/>
    <d v="2013-06-25T14:45:00"/>
    <n v="2"/>
    <x v="7"/>
    <s v="Brachytron pratense"/>
    <n v="1"/>
    <x v="0"/>
    <x v="3"/>
    <n v="6"/>
    <x v="3"/>
  </r>
  <r>
    <x v="9"/>
    <s v="AWD-Oosterkanaal"/>
    <d v="2013-06-25T14:45:00"/>
    <n v="4"/>
    <x v="7"/>
    <s v="Brachytron pratense"/>
    <n v="1"/>
    <x v="0"/>
    <x v="3"/>
    <n v="6"/>
    <x v="3"/>
  </r>
  <r>
    <x v="9"/>
    <s v="AWD-Oosterkanaal"/>
    <d v="2013-06-25T14:45:00"/>
    <n v="4"/>
    <x v="9"/>
    <s v="Anax imperator"/>
    <n v="3"/>
    <x v="0"/>
    <x v="3"/>
    <n v="6"/>
    <x v="3"/>
  </r>
  <r>
    <x v="9"/>
    <s v="AWD-Oosterkanaal"/>
    <d v="2013-06-25T14:45:00"/>
    <n v="4"/>
    <x v="5"/>
    <s v="Orthetrum cancellatum"/>
    <n v="1"/>
    <x v="0"/>
    <x v="3"/>
    <n v="6"/>
    <x v="2"/>
  </r>
  <r>
    <x v="9"/>
    <s v="AWD-Oosterkanaal"/>
    <d v="2013-07-02T13:30:00"/>
    <n v="1"/>
    <x v="2"/>
    <s v="Pyrrhosoma nymphula"/>
    <n v="1"/>
    <x v="0"/>
    <x v="3"/>
    <n v="7"/>
    <x v="1"/>
  </r>
  <r>
    <x v="9"/>
    <s v="AWD-Oosterkanaal"/>
    <d v="2013-07-02T13:30:00"/>
    <n v="1"/>
    <x v="3"/>
    <s v="Enallagma cyathigerum"/>
    <n v="1"/>
    <x v="0"/>
    <x v="3"/>
    <n v="7"/>
    <x v="1"/>
  </r>
  <r>
    <x v="9"/>
    <s v="AWD-Oosterkanaal"/>
    <d v="2013-07-02T13:30:00"/>
    <n v="1"/>
    <x v="26"/>
    <s v="Erythromma najas"/>
    <n v="8"/>
    <x v="0"/>
    <x v="3"/>
    <n v="7"/>
    <x v="1"/>
  </r>
  <r>
    <x v="9"/>
    <s v="AWD-Oosterkanaal"/>
    <d v="2013-07-02T13:30:00"/>
    <n v="1"/>
    <x v="9"/>
    <s v="Anax imperator"/>
    <n v="1"/>
    <x v="0"/>
    <x v="3"/>
    <n v="7"/>
    <x v="3"/>
  </r>
  <r>
    <x v="9"/>
    <s v="AWD-Oosterkanaal"/>
    <d v="2013-07-02T13:30:00"/>
    <n v="2"/>
    <x v="1"/>
    <s v="Ischnura elegans"/>
    <n v="3"/>
    <x v="0"/>
    <x v="3"/>
    <n v="7"/>
    <x v="1"/>
  </r>
  <r>
    <x v="9"/>
    <s v="AWD-Oosterkanaal"/>
    <d v="2013-07-02T13:30:00"/>
    <n v="2"/>
    <x v="3"/>
    <s v="Enallagma cyathigerum"/>
    <n v="1"/>
    <x v="0"/>
    <x v="3"/>
    <n v="7"/>
    <x v="1"/>
  </r>
  <r>
    <x v="9"/>
    <s v="AWD-Oosterkanaal"/>
    <d v="2013-07-02T13:30:00"/>
    <n v="2"/>
    <x v="4"/>
    <s v="Coenagrion pulchellum"/>
    <n v="1"/>
    <x v="0"/>
    <x v="3"/>
    <n v="7"/>
    <x v="1"/>
  </r>
  <r>
    <x v="9"/>
    <s v="AWD-Oosterkanaal"/>
    <d v="2013-07-02T13:30:00"/>
    <n v="2"/>
    <x v="26"/>
    <s v="Erythromma najas"/>
    <n v="7"/>
    <x v="0"/>
    <x v="3"/>
    <n v="7"/>
    <x v="1"/>
  </r>
  <r>
    <x v="9"/>
    <s v="AWD-Oosterkanaal"/>
    <d v="2013-07-02T13:30:00"/>
    <n v="2"/>
    <x v="9"/>
    <s v="Anax imperator"/>
    <n v="3"/>
    <x v="0"/>
    <x v="3"/>
    <n v="7"/>
    <x v="3"/>
  </r>
  <r>
    <x v="9"/>
    <s v="AWD-Oosterkanaal"/>
    <d v="2013-07-02T13:30:00"/>
    <n v="2"/>
    <x v="5"/>
    <s v="Orthetrum cancellatum"/>
    <n v="1"/>
    <x v="0"/>
    <x v="3"/>
    <n v="7"/>
    <x v="2"/>
  </r>
  <r>
    <x v="9"/>
    <s v="AWD-Oosterkanaal"/>
    <d v="2013-07-02T13:30:00"/>
    <n v="4"/>
    <x v="8"/>
    <s v="Aeshna isoceles"/>
    <n v="2"/>
    <x v="0"/>
    <x v="3"/>
    <n v="7"/>
    <x v="3"/>
  </r>
  <r>
    <x v="9"/>
    <s v="AWD-Oosterkanaal"/>
    <d v="2013-07-02T13:30:00"/>
    <n v="4"/>
    <x v="9"/>
    <s v="Anax imperator"/>
    <n v="17"/>
    <x v="0"/>
    <x v="3"/>
    <n v="7"/>
    <x v="3"/>
  </r>
  <r>
    <x v="9"/>
    <s v="AWD-Oosterkanaal"/>
    <d v="2013-07-17T12:20:00"/>
    <n v="1"/>
    <x v="3"/>
    <s v="Enallagma cyathigerum"/>
    <n v="2"/>
    <x v="0"/>
    <x v="3"/>
    <n v="7"/>
    <x v="1"/>
  </r>
  <r>
    <x v="9"/>
    <s v="AWD-Oosterkanaal"/>
    <d v="2013-07-17T12:20:00"/>
    <n v="1"/>
    <x v="26"/>
    <s v="Erythromma najas"/>
    <n v="5"/>
    <x v="0"/>
    <x v="3"/>
    <n v="7"/>
    <x v="1"/>
  </r>
  <r>
    <x v="9"/>
    <s v="AWD-Oosterkanaal"/>
    <d v="2013-07-17T12:20:00"/>
    <n v="1"/>
    <x v="8"/>
    <s v="Aeshna isoceles"/>
    <n v="1"/>
    <x v="0"/>
    <x v="3"/>
    <n v="7"/>
    <x v="3"/>
  </r>
  <r>
    <x v="9"/>
    <s v="AWD-Oosterkanaal"/>
    <d v="2013-07-17T12:20:00"/>
    <n v="2"/>
    <x v="3"/>
    <s v="Enallagma cyathigerum"/>
    <n v="5"/>
    <x v="0"/>
    <x v="3"/>
    <n v="7"/>
    <x v="1"/>
  </r>
  <r>
    <x v="9"/>
    <s v="AWD-Oosterkanaal"/>
    <d v="2013-07-17T12:20:00"/>
    <n v="2"/>
    <x v="8"/>
    <s v="Aeshna isoceles"/>
    <n v="1"/>
    <x v="0"/>
    <x v="3"/>
    <n v="7"/>
    <x v="3"/>
  </r>
  <r>
    <x v="9"/>
    <s v="AWD-Oosterkanaal"/>
    <d v="2013-07-17T12:20:00"/>
    <n v="2"/>
    <x v="9"/>
    <s v="Anax imperator"/>
    <n v="1"/>
    <x v="0"/>
    <x v="3"/>
    <n v="7"/>
    <x v="3"/>
  </r>
  <r>
    <x v="9"/>
    <s v="AWD-Oosterkanaal"/>
    <d v="2013-07-17T12:20:00"/>
    <n v="4"/>
    <x v="8"/>
    <s v="Aeshna isoceles"/>
    <n v="1"/>
    <x v="0"/>
    <x v="3"/>
    <n v="7"/>
    <x v="3"/>
  </r>
  <r>
    <x v="9"/>
    <s v="AWD-Oosterkanaal"/>
    <d v="2013-07-17T12:20:00"/>
    <n v="4"/>
    <x v="9"/>
    <s v="Anax imperator"/>
    <n v="1"/>
    <x v="0"/>
    <x v="3"/>
    <n v="7"/>
    <x v="3"/>
  </r>
  <r>
    <x v="9"/>
    <s v="AWD-Oosterkanaal"/>
    <d v="2013-07-26T16:20:00"/>
    <n v="1"/>
    <x v="13"/>
    <s v="Chalcolestes viridis"/>
    <n v="1"/>
    <x v="0"/>
    <x v="3"/>
    <n v="7"/>
    <x v="0"/>
  </r>
  <r>
    <x v="9"/>
    <s v="AWD-Oosterkanaal"/>
    <d v="2013-07-26T16:20:00"/>
    <n v="1"/>
    <x v="1"/>
    <s v="Ischnura elegans"/>
    <n v="3"/>
    <x v="0"/>
    <x v="3"/>
    <n v="7"/>
    <x v="1"/>
  </r>
  <r>
    <x v="9"/>
    <s v="AWD-Oosterkanaal"/>
    <d v="2013-07-26T16:20:00"/>
    <n v="1"/>
    <x v="3"/>
    <s v="Enallagma cyathigerum"/>
    <n v="1"/>
    <x v="0"/>
    <x v="3"/>
    <n v="7"/>
    <x v="1"/>
  </r>
  <r>
    <x v="9"/>
    <s v="AWD-Oosterkanaal"/>
    <d v="2013-07-26T16:20:00"/>
    <n v="2"/>
    <x v="13"/>
    <s v="Chalcolestes viridis"/>
    <n v="4"/>
    <x v="0"/>
    <x v="3"/>
    <n v="7"/>
    <x v="0"/>
  </r>
  <r>
    <x v="9"/>
    <s v="AWD-Oosterkanaal"/>
    <d v="2013-07-26T16:20:00"/>
    <n v="2"/>
    <x v="1"/>
    <s v="Ischnura elegans"/>
    <n v="1"/>
    <x v="0"/>
    <x v="3"/>
    <n v="7"/>
    <x v="1"/>
  </r>
  <r>
    <x v="9"/>
    <s v="AWD-Oosterkanaal"/>
    <d v="2013-07-26T16:20:00"/>
    <n v="2"/>
    <x v="3"/>
    <s v="Enallagma cyathigerum"/>
    <n v="1"/>
    <x v="0"/>
    <x v="3"/>
    <n v="7"/>
    <x v="1"/>
  </r>
  <r>
    <x v="9"/>
    <s v="AWD-Oosterkanaal"/>
    <d v="2013-07-26T16:20:00"/>
    <n v="2"/>
    <x v="4"/>
    <s v="Coenagrion pulchellum"/>
    <n v="1"/>
    <x v="0"/>
    <x v="3"/>
    <n v="7"/>
    <x v="1"/>
  </r>
  <r>
    <x v="9"/>
    <s v="AWD-Oosterkanaal"/>
    <d v="2013-07-26T16:20:00"/>
    <n v="4"/>
    <x v="9"/>
    <s v="Anax imperator"/>
    <n v="1"/>
    <x v="0"/>
    <x v="3"/>
    <n v="7"/>
    <x v="3"/>
  </r>
  <r>
    <x v="9"/>
    <s v="AWD-Oosterkanaal"/>
    <d v="2013-08-05T14:00:00"/>
    <n v="1"/>
    <x v="1"/>
    <s v="Ischnura elegans"/>
    <n v="1"/>
    <x v="0"/>
    <x v="3"/>
    <n v="8"/>
    <x v="1"/>
  </r>
  <r>
    <x v="9"/>
    <s v="AWD-Oosterkanaal"/>
    <d v="2013-08-05T14:00:00"/>
    <n v="1"/>
    <x v="3"/>
    <s v="Enallagma cyathigerum"/>
    <n v="3"/>
    <x v="0"/>
    <x v="3"/>
    <n v="8"/>
    <x v="1"/>
  </r>
  <r>
    <x v="9"/>
    <s v="AWD-Oosterkanaal"/>
    <d v="2013-08-05T14:00:00"/>
    <n v="2"/>
    <x v="3"/>
    <s v="Enallagma cyathigerum"/>
    <n v="2"/>
    <x v="0"/>
    <x v="3"/>
    <n v="8"/>
    <x v="1"/>
  </r>
  <r>
    <x v="9"/>
    <s v="AWD-Oosterkanaal"/>
    <d v="2013-08-05T14:00:00"/>
    <n v="2"/>
    <x v="26"/>
    <s v="Erythromma najas"/>
    <n v="2"/>
    <x v="0"/>
    <x v="3"/>
    <n v="8"/>
    <x v="1"/>
  </r>
  <r>
    <x v="9"/>
    <s v="AWD-Oosterkanaal"/>
    <d v="2013-08-12T14:45:00"/>
    <n v="1"/>
    <x v="13"/>
    <s v="Chalcolestes viridis"/>
    <n v="12"/>
    <x v="0"/>
    <x v="3"/>
    <n v="8"/>
    <x v="0"/>
  </r>
  <r>
    <x v="9"/>
    <s v="AWD-Oosterkanaal"/>
    <d v="2013-08-12T14:45:00"/>
    <n v="1"/>
    <x v="3"/>
    <s v="Enallagma cyathigerum"/>
    <n v="4"/>
    <x v="0"/>
    <x v="3"/>
    <n v="8"/>
    <x v="1"/>
  </r>
  <r>
    <x v="9"/>
    <s v="AWD-Oosterkanaal"/>
    <d v="2013-08-12T14:45:00"/>
    <n v="1"/>
    <x v="14"/>
    <s v="Aeshna mixta"/>
    <n v="10"/>
    <x v="0"/>
    <x v="3"/>
    <n v="8"/>
    <x v="3"/>
  </r>
  <r>
    <x v="9"/>
    <s v="AWD-Oosterkanaal"/>
    <d v="2013-08-12T14:45:00"/>
    <n v="1"/>
    <x v="9"/>
    <s v="Anax imperator"/>
    <n v="1"/>
    <x v="0"/>
    <x v="3"/>
    <n v="8"/>
    <x v="3"/>
  </r>
  <r>
    <x v="9"/>
    <s v="AWD-Oosterkanaal"/>
    <d v="2013-08-12T14:45:00"/>
    <n v="2"/>
    <x v="0"/>
    <s v="Sympecma fusca"/>
    <n v="5"/>
    <x v="0"/>
    <x v="3"/>
    <n v="8"/>
    <x v="0"/>
  </r>
  <r>
    <x v="9"/>
    <s v="AWD-Oosterkanaal"/>
    <d v="2013-08-12T14:45:00"/>
    <n v="2"/>
    <x v="13"/>
    <s v="Chalcolestes viridis"/>
    <n v="6"/>
    <x v="0"/>
    <x v="3"/>
    <n v="8"/>
    <x v="0"/>
  </r>
  <r>
    <x v="9"/>
    <s v="AWD-Oosterkanaal"/>
    <d v="2013-08-12T14:45:00"/>
    <n v="2"/>
    <x v="3"/>
    <s v="Enallagma cyathigerum"/>
    <n v="7"/>
    <x v="0"/>
    <x v="3"/>
    <n v="8"/>
    <x v="1"/>
  </r>
  <r>
    <x v="9"/>
    <s v="AWD-Oosterkanaal"/>
    <d v="2013-08-12T14:45:00"/>
    <n v="2"/>
    <x v="14"/>
    <s v="Aeshna mixta"/>
    <n v="12"/>
    <x v="0"/>
    <x v="3"/>
    <n v="8"/>
    <x v="3"/>
  </r>
  <r>
    <x v="9"/>
    <s v="AWD-Oosterkanaal"/>
    <d v="2013-08-12T14:45:00"/>
    <n v="2"/>
    <x v="12"/>
    <s v="Sympetrum striolatum"/>
    <n v="2"/>
    <x v="0"/>
    <x v="3"/>
    <n v="8"/>
    <x v="2"/>
  </r>
  <r>
    <x v="9"/>
    <s v="AWD-Oosterkanaal"/>
    <d v="2013-08-12T14:45:00"/>
    <n v="2"/>
    <x v="17"/>
    <s v="Sympetrum vulgatum"/>
    <n v="1"/>
    <x v="0"/>
    <x v="3"/>
    <n v="8"/>
    <x v="2"/>
  </r>
  <r>
    <x v="9"/>
    <s v="AWD-Oosterkanaal"/>
    <d v="2013-08-27T14:55:00"/>
    <n v="1"/>
    <x v="13"/>
    <s v="Chalcolestes viridis"/>
    <n v="24"/>
    <x v="0"/>
    <x v="3"/>
    <n v="8"/>
    <x v="0"/>
  </r>
  <r>
    <x v="9"/>
    <s v="AWD-Oosterkanaal"/>
    <d v="2013-08-27T14:55:00"/>
    <n v="1"/>
    <x v="1"/>
    <s v="Ischnura elegans"/>
    <n v="2"/>
    <x v="0"/>
    <x v="3"/>
    <n v="8"/>
    <x v="1"/>
  </r>
  <r>
    <x v="9"/>
    <s v="AWD-Oosterkanaal"/>
    <d v="2013-08-27T14:55:00"/>
    <n v="1"/>
    <x v="3"/>
    <s v="Enallagma cyathigerum"/>
    <n v="1"/>
    <x v="0"/>
    <x v="3"/>
    <n v="8"/>
    <x v="1"/>
  </r>
  <r>
    <x v="9"/>
    <s v="AWD-Oosterkanaal"/>
    <d v="2013-08-27T14:55:00"/>
    <n v="1"/>
    <x v="16"/>
    <s v="Sympetrum sanguineum"/>
    <n v="2"/>
    <x v="0"/>
    <x v="3"/>
    <n v="8"/>
    <x v="2"/>
  </r>
  <r>
    <x v="9"/>
    <s v="AWD-Oosterkanaal"/>
    <d v="2013-08-27T14:55:00"/>
    <n v="2"/>
    <x v="13"/>
    <s v="Chalcolestes viridis"/>
    <n v="30"/>
    <x v="0"/>
    <x v="3"/>
    <n v="8"/>
    <x v="0"/>
  </r>
  <r>
    <x v="9"/>
    <s v="AWD-Oosterkanaal"/>
    <d v="2013-08-27T14:55:00"/>
    <n v="2"/>
    <x v="14"/>
    <s v="Aeshna mixta"/>
    <n v="2"/>
    <x v="0"/>
    <x v="3"/>
    <n v="8"/>
    <x v="3"/>
  </r>
  <r>
    <x v="9"/>
    <s v="AWD-Oosterkanaal"/>
    <d v="2013-08-27T14:55:00"/>
    <n v="2"/>
    <x v="12"/>
    <s v="Sympetrum striolatum"/>
    <n v="1"/>
    <x v="0"/>
    <x v="3"/>
    <n v="8"/>
    <x v="2"/>
  </r>
  <r>
    <x v="9"/>
    <s v="AWD-Oosterkanaal"/>
    <d v="2013-08-27T14:55:00"/>
    <n v="4"/>
    <x v="14"/>
    <s v="Aeshna mixta"/>
    <n v="3"/>
    <x v="0"/>
    <x v="3"/>
    <n v="8"/>
    <x v="3"/>
  </r>
  <r>
    <x v="9"/>
    <s v="AWD-Oosterkanaal"/>
    <d v="2014-05-16T14:45:00"/>
    <n v="1"/>
    <x v="0"/>
    <s v="Sympecma fusca"/>
    <n v="14"/>
    <x v="0"/>
    <x v="4"/>
    <n v="5"/>
    <x v="0"/>
  </r>
  <r>
    <x v="9"/>
    <s v="AWD-Oosterkanaal"/>
    <d v="2014-05-16T14:45:00"/>
    <n v="1"/>
    <x v="26"/>
    <s v="Erythromma najas"/>
    <n v="2"/>
    <x v="0"/>
    <x v="4"/>
    <n v="5"/>
    <x v="1"/>
  </r>
  <r>
    <x v="9"/>
    <s v="AWD-Oosterkanaal"/>
    <d v="2014-05-16T14:45:00"/>
    <n v="1"/>
    <x v="7"/>
    <s v="Brachytron pratense"/>
    <n v="1"/>
    <x v="0"/>
    <x v="4"/>
    <n v="5"/>
    <x v="3"/>
  </r>
  <r>
    <x v="9"/>
    <s v="AWD-Oosterkanaal"/>
    <d v="2014-05-16T14:45:00"/>
    <n v="2"/>
    <x v="0"/>
    <s v="Sympecma fusca"/>
    <n v="25"/>
    <x v="0"/>
    <x v="4"/>
    <n v="5"/>
    <x v="0"/>
  </r>
  <r>
    <x v="9"/>
    <s v="AWD-Oosterkanaal"/>
    <d v="2014-05-16T14:45:00"/>
    <n v="2"/>
    <x v="1"/>
    <s v="Ischnura elegans"/>
    <n v="5"/>
    <x v="0"/>
    <x v="4"/>
    <n v="5"/>
    <x v="1"/>
  </r>
  <r>
    <x v="9"/>
    <s v="AWD-Oosterkanaal"/>
    <d v="2014-05-16T14:45:00"/>
    <n v="2"/>
    <x v="2"/>
    <s v="Pyrrhosoma nymphula"/>
    <n v="5"/>
    <x v="0"/>
    <x v="4"/>
    <n v="5"/>
    <x v="1"/>
  </r>
  <r>
    <x v="9"/>
    <s v="AWD-Oosterkanaal"/>
    <d v="2014-05-16T14:45:00"/>
    <n v="2"/>
    <x v="26"/>
    <s v="Erythromma najas"/>
    <n v="2"/>
    <x v="0"/>
    <x v="4"/>
    <n v="5"/>
    <x v="1"/>
  </r>
  <r>
    <x v="9"/>
    <s v="AWD-Oosterkanaal"/>
    <d v="2014-05-16T14:45:00"/>
    <n v="2"/>
    <x v="7"/>
    <s v="Brachytron pratense"/>
    <n v="2"/>
    <x v="0"/>
    <x v="4"/>
    <n v="5"/>
    <x v="3"/>
  </r>
  <r>
    <x v="9"/>
    <s v="AWD-Oosterkanaal"/>
    <d v="2014-06-06T15:30:00"/>
    <n v="1"/>
    <x v="0"/>
    <s v="Sympecma fusca"/>
    <n v="1"/>
    <x v="0"/>
    <x v="4"/>
    <n v="6"/>
    <x v="0"/>
  </r>
  <r>
    <x v="9"/>
    <s v="AWD-Oosterkanaal"/>
    <d v="2014-06-06T15:30:00"/>
    <n v="1"/>
    <x v="1"/>
    <s v="Ischnura elegans"/>
    <n v="12"/>
    <x v="0"/>
    <x v="4"/>
    <n v="6"/>
    <x v="1"/>
  </r>
  <r>
    <x v="9"/>
    <s v="AWD-Oosterkanaal"/>
    <d v="2014-06-06T15:30:00"/>
    <n v="1"/>
    <x v="3"/>
    <s v="Enallagma cyathigerum"/>
    <n v="9"/>
    <x v="0"/>
    <x v="4"/>
    <n v="6"/>
    <x v="1"/>
  </r>
  <r>
    <x v="9"/>
    <s v="AWD-Oosterkanaal"/>
    <d v="2014-06-06T15:30:00"/>
    <n v="1"/>
    <x v="26"/>
    <s v="Erythromma najas"/>
    <n v="45"/>
    <x v="0"/>
    <x v="4"/>
    <n v="6"/>
    <x v="1"/>
  </r>
  <r>
    <x v="9"/>
    <s v="AWD-Oosterkanaal"/>
    <d v="2014-06-06T15:30:00"/>
    <n v="2"/>
    <x v="0"/>
    <s v="Sympecma fusca"/>
    <n v="1"/>
    <x v="0"/>
    <x v="4"/>
    <n v="6"/>
    <x v="0"/>
  </r>
  <r>
    <x v="9"/>
    <s v="AWD-Oosterkanaal"/>
    <d v="2014-06-06T15:30:00"/>
    <n v="2"/>
    <x v="2"/>
    <s v="Pyrrhosoma nymphula"/>
    <n v="1"/>
    <x v="0"/>
    <x v="4"/>
    <n v="6"/>
    <x v="1"/>
  </r>
  <r>
    <x v="9"/>
    <s v="AWD-Oosterkanaal"/>
    <d v="2014-06-06T15:30:00"/>
    <n v="2"/>
    <x v="3"/>
    <s v="Enallagma cyathigerum"/>
    <n v="5"/>
    <x v="0"/>
    <x v="4"/>
    <n v="6"/>
    <x v="1"/>
  </r>
  <r>
    <x v="9"/>
    <s v="AWD-Oosterkanaal"/>
    <d v="2014-06-06T15:30:00"/>
    <n v="2"/>
    <x v="26"/>
    <s v="Erythromma najas"/>
    <n v="31"/>
    <x v="0"/>
    <x v="4"/>
    <n v="6"/>
    <x v="1"/>
  </r>
  <r>
    <x v="9"/>
    <s v="AWD-Oosterkanaal"/>
    <d v="2014-06-06T15:30:00"/>
    <n v="2"/>
    <x v="8"/>
    <s v="Aeshna isoceles"/>
    <n v="2"/>
    <x v="0"/>
    <x v="4"/>
    <n v="6"/>
    <x v="3"/>
  </r>
  <r>
    <x v="9"/>
    <s v="AWD-Oosterkanaal"/>
    <d v="2014-06-06T15:30:00"/>
    <n v="2"/>
    <x v="9"/>
    <s v="Anax imperator"/>
    <n v="2"/>
    <x v="0"/>
    <x v="4"/>
    <n v="6"/>
    <x v="3"/>
  </r>
  <r>
    <x v="9"/>
    <s v="AWD-Oosterkanaal"/>
    <d v="2014-06-06T15:30:00"/>
    <n v="4"/>
    <x v="8"/>
    <s v="Aeshna isoceles"/>
    <n v="1"/>
    <x v="0"/>
    <x v="4"/>
    <n v="6"/>
    <x v="3"/>
  </r>
  <r>
    <x v="9"/>
    <s v="AWD-Oosterkanaal"/>
    <d v="2014-06-06T15:30:00"/>
    <n v="4"/>
    <x v="9"/>
    <s v="Anax imperator"/>
    <n v="2"/>
    <x v="0"/>
    <x v="4"/>
    <n v="6"/>
    <x v="3"/>
  </r>
  <r>
    <x v="9"/>
    <s v="AWD-Oosterkanaal"/>
    <d v="2014-06-24T12:30:00"/>
    <n v="1"/>
    <x v="1"/>
    <s v="Ischnura elegans"/>
    <n v="2"/>
    <x v="0"/>
    <x v="4"/>
    <n v="6"/>
    <x v="1"/>
  </r>
  <r>
    <x v="9"/>
    <s v="AWD-Oosterkanaal"/>
    <d v="2014-06-24T12:30:00"/>
    <n v="1"/>
    <x v="3"/>
    <s v="Enallagma cyathigerum"/>
    <n v="6"/>
    <x v="0"/>
    <x v="4"/>
    <n v="6"/>
    <x v="1"/>
  </r>
  <r>
    <x v="9"/>
    <s v="AWD-Oosterkanaal"/>
    <d v="2014-06-24T12:30:00"/>
    <n v="1"/>
    <x v="26"/>
    <s v="Erythromma najas"/>
    <n v="1"/>
    <x v="0"/>
    <x v="4"/>
    <n v="6"/>
    <x v="1"/>
  </r>
  <r>
    <x v="9"/>
    <s v="AWD-Oosterkanaal"/>
    <d v="2014-06-24T12:30:00"/>
    <n v="1"/>
    <x v="8"/>
    <s v="Aeshna isoceles"/>
    <n v="1"/>
    <x v="0"/>
    <x v="4"/>
    <n v="6"/>
    <x v="3"/>
  </r>
  <r>
    <x v="9"/>
    <s v="AWD-Oosterkanaal"/>
    <d v="2014-06-24T12:30:00"/>
    <n v="2"/>
    <x v="1"/>
    <s v="Ischnura elegans"/>
    <n v="10"/>
    <x v="0"/>
    <x v="4"/>
    <n v="6"/>
    <x v="1"/>
  </r>
  <r>
    <x v="9"/>
    <s v="AWD-Oosterkanaal"/>
    <d v="2014-06-24T12:30:00"/>
    <n v="2"/>
    <x v="3"/>
    <s v="Enallagma cyathigerum"/>
    <n v="3"/>
    <x v="0"/>
    <x v="4"/>
    <n v="6"/>
    <x v="1"/>
  </r>
  <r>
    <x v="9"/>
    <s v="AWD-Oosterkanaal"/>
    <d v="2014-06-24T12:30:00"/>
    <n v="2"/>
    <x v="26"/>
    <s v="Erythromma najas"/>
    <n v="2"/>
    <x v="0"/>
    <x v="4"/>
    <n v="6"/>
    <x v="1"/>
  </r>
  <r>
    <x v="9"/>
    <s v="AWD-Oosterkanaal"/>
    <d v="2014-06-24T12:30:00"/>
    <n v="2"/>
    <x v="7"/>
    <s v="Brachytron pratense"/>
    <n v="1"/>
    <x v="0"/>
    <x v="4"/>
    <n v="6"/>
    <x v="3"/>
  </r>
  <r>
    <x v="9"/>
    <s v="AWD-Oosterkanaal"/>
    <d v="2014-07-10T15:45:00"/>
    <n v="1"/>
    <x v="13"/>
    <s v="Chalcolestes viridis"/>
    <n v="9"/>
    <x v="0"/>
    <x v="4"/>
    <n v="7"/>
    <x v="0"/>
  </r>
  <r>
    <x v="9"/>
    <s v="AWD-Oosterkanaal"/>
    <d v="2014-07-10T15:45:00"/>
    <n v="1"/>
    <x v="1"/>
    <s v="Ischnura elegans"/>
    <n v="40"/>
    <x v="0"/>
    <x v="4"/>
    <n v="7"/>
    <x v="1"/>
  </r>
  <r>
    <x v="9"/>
    <s v="AWD-Oosterkanaal"/>
    <d v="2014-07-10T15:45:00"/>
    <n v="1"/>
    <x v="3"/>
    <s v="Enallagma cyathigerum"/>
    <n v="14"/>
    <x v="0"/>
    <x v="4"/>
    <n v="7"/>
    <x v="1"/>
  </r>
  <r>
    <x v="9"/>
    <s v="AWD-Oosterkanaal"/>
    <d v="2014-07-10T15:45:00"/>
    <n v="2"/>
    <x v="13"/>
    <s v="Chalcolestes viridis"/>
    <n v="11"/>
    <x v="0"/>
    <x v="4"/>
    <n v="7"/>
    <x v="0"/>
  </r>
  <r>
    <x v="9"/>
    <s v="AWD-Oosterkanaal"/>
    <d v="2014-07-10T15:45:00"/>
    <n v="2"/>
    <x v="1"/>
    <s v="Ischnura elegans"/>
    <n v="26"/>
    <x v="0"/>
    <x v="4"/>
    <n v="7"/>
    <x v="1"/>
  </r>
  <r>
    <x v="9"/>
    <s v="AWD-Oosterkanaal"/>
    <d v="2014-07-10T15:45:00"/>
    <n v="2"/>
    <x v="3"/>
    <s v="Enallagma cyathigerum"/>
    <n v="6"/>
    <x v="0"/>
    <x v="4"/>
    <n v="7"/>
    <x v="1"/>
  </r>
  <r>
    <x v="9"/>
    <s v="AWD-Oosterkanaal"/>
    <d v="2014-07-10T15:45:00"/>
    <n v="2"/>
    <x v="26"/>
    <s v="Erythromma najas"/>
    <n v="7"/>
    <x v="0"/>
    <x v="4"/>
    <n v="7"/>
    <x v="1"/>
  </r>
  <r>
    <x v="9"/>
    <s v="AWD-Oosterkanaal"/>
    <d v="2014-08-07T14:30:00"/>
    <n v="1"/>
    <x v="13"/>
    <s v="Chalcolestes viridis"/>
    <n v="26"/>
    <x v="0"/>
    <x v="4"/>
    <n v="8"/>
    <x v="0"/>
  </r>
  <r>
    <x v="9"/>
    <s v="AWD-Oosterkanaal"/>
    <d v="2014-08-07T14:30:00"/>
    <n v="1"/>
    <x v="1"/>
    <s v="Ischnura elegans"/>
    <n v="2"/>
    <x v="0"/>
    <x v="4"/>
    <n v="8"/>
    <x v="1"/>
  </r>
  <r>
    <x v="9"/>
    <s v="AWD-Oosterkanaal"/>
    <d v="2014-08-07T14:30:00"/>
    <n v="1"/>
    <x v="3"/>
    <s v="Enallagma cyathigerum"/>
    <n v="14"/>
    <x v="0"/>
    <x v="4"/>
    <n v="8"/>
    <x v="1"/>
  </r>
  <r>
    <x v="9"/>
    <s v="AWD-Oosterkanaal"/>
    <d v="2014-08-07T14:30:00"/>
    <n v="1"/>
    <x v="14"/>
    <s v="Aeshna mixta"/>
    <n v="2"/>
    <x v="0"/>
    <x v="4"/>
    <n v="8"/>
    <x v="3"/>
  </r>
  <r>
    <x v="9"/>
    <s v="AWD-Oosterkanaal"/>
    <d v="2014-08-07T14:30:00"/>
    <n v="1"/>
    <x v="17"/>
    <s v="Sympetrum vulgatum"/>
    <n v="1"/>
    <x v="0"/>
    <x v="4"/>
    <n v="8"/>
    <x v="2"/>
  </r>
  <r>
    <x v="9"/>
    <s v="AWD-Oosterkanaal"/>
    <d v="2014-08-07T14:30:00"/>
    <n v="2"/>
    <x v="13"/>
    <s v="Chalcolestes viridis"/>
    <n v="7"/>
    <x v="0"/>
    <x v="4"/>
    <n v="8"/>
    <x v="0"/>
  </r>
  <r>
    <x v="9"/>
    <s v="AWD-Oosterkanaal"/>
    <d v="2014-08-07T14:30:00"/>
    <n v="2"/>
    <x v="1"/>
    <s v="Ischnura elegans"/>
    <n v="4"/>
    <x v="0"/>
    <x v="4"/>
    <n v="8"/>
    <x v="1"/>
  </r>
  <r>
    <x v="9"/>
    <s v="AWD-Oosterkanaal"/>
    <d v="2014-08-07T14:30:00"/>
    <n v="2"/>
    <x v="3"/>
    <s v="Enallagma cyathigerum"/>
    <n v="27"/>
    <x v="0"/>
    <x v="4"/>
    <n v="8"/>
    <x v="1"/>
  </r>
  <r>
    <x v="9"/>
    <s v="AWD-Oosterkanaal"/>
    <d v="2014-08-07T14:30:00"/>
    <n v="2"/>
    <x v="16"/>
    <s v="Sympetrum sanguineum"/>
    <n v="1"/>
    <x v="0"/>
    <x v="4"/>
    <n v="8"/>
    <x v="2"/>
  </r>
  <r>
    <x v="9"/>
    <s v="AWD-Oosterkanaal"/>
    <d v="2014-08-07T14:30:00"/>
    <n v="2"/>
    <x v="17"/>
    <s v="Sympetrum vulgatum"/>
    <n v="1"/>
    <x v="0"/>
    <x v="4"/>
    <n v="8"/>
    <x v="2"/>
  </r>
  <r>
    <x v="9"/>
    <s v="AWD-Oosterkanaal"/>
    <d v="2014-08-07T14:30:00"/>
    <n v="4"/>
    <x v="14"/>
    <s v="Aeshna mixta"/>
    <n v="7"/>
    <x v="0"/>
    <x v="4"/>
    <n v="8"/>
    <x v="3"/>
  </r>
  <r>
    <x v="9"/>
    <s v="AWD-Oosterkanaal"/>
    <d v="2014-08-07T14:30:00"/>
    <n v="4"/>
    <x v="9"/>
    <s v="Anax imperator"/>
    <n v="1"/>
    <x v="0"/>
    <x v="4"/>
    <n v="8"/>
    <x v="3"/>
  </r>
  <r>
    <x v="9"/>
    <s v="AWD-Oosterkanaal"/>
    <d v="2014-08-14T14:40:00"/>
    <n v="1"/>
    <x v="13"/>
    <s v="Chalcolestes viridis"/>
    <n v="37"/>
    <x v="0"/>
    <x v="4"/>
    <n v="8"/>
    <x v="0"/>
  </r>
  <r>
    <x v="9"/>
    <s v="AWD-Oosterkanaal"/>
    <d v="2014-08-14T14:40:00"/>
    <n v="1"/>
    <x v="1"/>
    <s v="Ischnura elegans"/>
    <n v="1"/>
    <x v="0"/>
    <x v="4"/>
    <n v="8"/>
    <x v="1"/>
  </r>
  <r>
    <x v="9"/>
    <s v="AWD-Oosterkanaal"/>
    <d v="2014-08-14T14:40:00"/>
    <n v="1"/>
    <x v="3"/>
    <s v="Enallagma cyathigerum"/>
    <n v="3"/>
    <x v="0"/>
    <x v="4"/>
    <n v="8"/>
    <x v="1"/>
  </r>
  <r>
    <x v="9"/>
    <s v="AWD-Oosterkanaal"/>
    <d v="2014-08-14T14:40:00"/>
    <n v="1"/>
    <x v="14"/>
    <s v="Aeshna mixta"/>
    <n v="6"/>
    <x v="0"/>
    <x v="4"/>
    <n v="8"/>
    <x v="3"/>
  </r>
  <r>
    <x v="9"/>
    <s v="AWD-Oosterkanaal"/>
    <d v="2014-08-14T14:40:00"/>
    <n v="2"/>
    <x v="0"/>
    <s v="Sympecma fusca"/>
    <n v="2"/>
    <x v="0"/>
    <x v="4"/>
    <n v="8"/>
    <x v="0"/>
  </r>
  <r>
    <x v="9"/>
    <s v="AWD-Oosterkanaal"/>
    <d v="2014-08-14T14:40:00"/>
    <n v="2"/>
    <x v="13"/>
    <s v="Chalcolestes viridis"/>
    <n v="6"/>
    <x v="0"/>
    <x v="4"/>
    <n v="8"/>
    <x v="0"/>
  </r>
  <r>
    <x v="9"/>
    <s v="AWD-Oosterkanaal"/>
    <d v="2014-08-14T14:40:00"/>
    <n v="2"/>
    <x v="1"/>
    <s v="Ischnura elegans"/>
    <n v="2"/>
    <x v="0"/>
    <x v="4"/>
    <n v="8"/>
    <x v="1"/>
  </r>
  <r>
    <x v="9"/>
    <s v="AWD-Oosterkanaal"/>
    <d v="2014-08-14T14:40:00"/>
    <n v="2"/>
    <x v="3"/>
    <s v="Enallagma cyathigerum"/>
    <n v="9"/>
    <x v="0"/>
    <x v="4"/>
    <n v="8"/>
    <x v="1"/>
  </r>
  <r>
    <x v="9"/>
    <s v="AWD-Oosterkanaal"/>
    <d v="2014-08-14T14:40:00"/>
    <n v="2"/>
    <x v="14"/>
    <s v="Aeshna mixta"/>
    <n v="2"/>
    <x v="0"/>
    <x v="4"/>
    <n v="8"/>
    <x v="3"/>
  </r>
  <r>
    <x v="9"/>
    <s v="AWD-Oosterkanaal"/>
    <d v="2014-08-14T14:40:00"/>
    <n v="2"/>
    <x v="12"/>
    <s v="Sympetrum striolatum"/>
    <n v="1"/>
    <x v="0"/>
    <x v="4"/>
    <n v="8"/>
    <x v="2"/>
  </r>
  <r>
    <x v="9"/>
    <s v="AWD-Oosterkanaal"/>
    <d v="2014-09-02T15:20:00"/>
    <n v="1"/>
    <x v="0"/>
    <s v="Sympecma fusca"/>
    <n v="1"/>
    <x v="0"/>
    <x v="4"/>
    <n v="9"/>
    <x v="0"/>
  </r>
  <r>
    <x v="9"/>
    <s v="AWD-Oosterkanaal"/>
    <d v="2014-09-02T15:20:00"/>
    <n v="1"/>
    <x v="13"/>
    <s v="Chalcolestes viridis"/>
    <n v="20"/>
    <x v="0"/>
    <x v="4"/>
    <n v="9"/>
    <x v="0"/>
  </r>
  <r>
    <x v="9"/>
    <s v="AWD-Oosterkanaal"/>
    <d v="2014-09-02T15:20:00"/>
    <n v="1"/>
    <x v="1"/>
    <s v="Ischnura elegans"/>
    <n v="4"/>
    <x v="0"/>
    <x v="4"/>
    <n v="9"/>
    <x v="1"/>
  </r>
  <r>
    <x v="9"/>
    <s v="AWD-Oosterkanaal"/>
    <d v="2014-09-02T15:20:00"/>
    <n v="1"/>
    <x v="14"/>
    <s v="Aeshna mixta"/>
    <n v="3"/>
    <x v="0"/>
    <x v="4"/>
    <n v="9"/>
    <x v="3"/>
  </r>
  <r>
    <x v="9"/>
    <s v="AWD-Oosterkanaal"/>
    <d v="2014-09-02T15:20:00"/>
    <n v="1"/>
    <x v="12"/>
    <s v="Sympetrum striolatum"/>
    <n v="1"/>
    <x v="0"/>
    <x v="4"/>
    <n v="9"/>
    <x v="2"/>
  </r>
  <r>
    <x v="9"/>
    <s v="AWD-Oosterkanaal"/>
    <d v="2014-09-02T15:20:00"/>
    <n v="2"/>
    <x v="13"/>
    <s v="Chalcolestes viridis"/>
    <n v="6"/>
    <x v="0"/>
    <x v="4"/>
    <n v="9"/>
    <x v="0"/>
  </r>
  <r>
    <x v="9"/>
    <s v="AWD-Oosterkanaal"/>
    <d v="2014-09-02T15:20:00"/>
    <n v="2"/>
    <x v="1"/>
    <s v="Ischnura elegans"/>
    <n v="1"/>
    <x v="0"/>
    <x v="4"/>
    <n v="9"/>
    <x v="1"/>
  </r>
  <r>
    <x v="9"/>
    <s v="AWD-Oosterkanaal"/>
    <d v="2014-09-18T15:15:00"/>
    <n v="1"/>
    <x v="13"/>
    <s v="Chalcolestes viridis"/>
    <n v="6"/>
    <x v="0"/>
    <x v="4"/>
    <n v="9"/>
    <x v="0"/>
  </r>
  <r>
    <x v="9"/>
    <s v="AWD-Oosterkanaal"/>
    <d v="2014-09-18T15:15:00"/>
    <n v="1"/>
    <x v="1"/>
    <s v="Ischnura elegans"/>
    <n v="1"/>
    <x v="0"/>
    <x v="4"/>
    <n v="9"/>
    <x v="1"/>
  </r>
  <r>
    <x v="9"/>
    <s v="AWD-Oosterkanaal"/>
    <d v="2014-09-18T15:15:00"/>
    <n v="1"/>
    <x v="14"/>
    <s v="Aeshna mixta"/>
    <n v="5"/>
    <x v="0"/>
    <x v="4"/>
    <n v="9"/>
    <x v="3"/>
  </r>
  <r>
    <x v="9"/>
    <s v="AWD-Oosterkanaal"/>
    <d v="2014-09-18T15:15:00"/>
    <n v="1"/>
    <x v="17"/>
    <s v="Sympetrum vulgatum"/>
    <n v="1"/>
    <x v="0"/>
    <x v="4"/>
    <n v="9"/>
    <x v="2"/>
  </r>
  <r>
    <x v="9"/>
    <s v="AWD-Oosterkanaal"/>
    <d v="2014-09-18T15:15:00"/>
    <n v="2"/>
    <x v="13"/>
    <s v="Chalcolestes viridis"/>
    <n v="8"/>
    <x v="0"/>
    <x v="4"/>
    <n v="9"/>
    <x v="0"/>
  </r>
  <r>
    <x v="9"/>
    <s v="AWD-Oosterkanaal"/>
    <d v="2014-09-18T15:15:00"/>
    <n v="2"/>
    <x v="14"/>
    <s v="Aeshna mixta"/>
    <n v="2"/>
    <x v="0"/>
    <x v="4"/>
    <n v="9"/>
    <x v="3"/>
  </r>
  <r>
    <x v="9"/>
    <s v="AWD-Oosterkanaal"/>
    <d v="2014-09-18T15:15:00"/>
    <n v="2"/>
    <x v="12"/>
    <s v="Sympetrum striolatum"/>
    <n v="1"/>
    <x v="0"/>
    <x v="4"/>
    <n v="9"/>
    <x v="2"/>
  </r>
  <r>
    <x v="9"/>
    <s v="AWD-Oosterkanaal"/>
    <d v="2014-09-18T15:15:00"/>
    <n v="2"/>
    <x v="17"/>
    <s v="Sympetrum vulgatum"/>
    <n v="2"/>
    <x v="0"/>
    <x v="4"/>
    <n v="9"/>
    <x v="2"/>
  </r>
  <r>
    <x v="9"/>
    <s v="AWD-Oosterkanaal"/>
    <d v="2014-09-18T15:15:00"/>
    <n v="4"/>
    <x v="14"/>
    <s v="Aeshna mixta"/>
    <n v="8"/>
    <x v="0"/>
    <x v="4"/>
    <n v="9"/>
    <x v="3"/>
  </r>
  <r>
    <x v="9"/>
    <s v="AWD-Oosterkanaal"/>
    <d v="2015-05-22T14:50:00"/>
    <n v="1"/>
    <x v="0"/>
    <s v="Sympecma fusca"/>
    <n v="1"/>
    <x v="0"/>
    <x v="5"/>
    <n v="5"/>
    <x v="0"/>
  </r>
  <r>
    <x v="9"/>
    <s v="AWD-Oosterkanaal"/>
    <d v="2015-05-22T14:50:00"/>
    <n v="1"/>
    <x v="1"/>
    <s v="Ischnura elegans"/>
    <n v="4"/>
    <x v="0"/>
    <x v="5"/>
    <n v="5"/>
    <x v="1"/>
  </r>
  <r>
    <x v="9"/>
    <s v="AWD-Oosterkanaal"/>
    <d v="2015-05-22T14:50:00"/>
    <n v="1"/>
    <x v="2"/>
    <s v="Pyrrhosoma nymphula"/>
    <n v="7"/>
    <x v="0"/>
    <x v="5"/>
    <n v="5"/>
    <x v="1"/>
  </r>
  <r>
    <x v="9"/>
    <s v="AWD-Oosterkanaal"/>
    <d v="2015-05-22T14:50:00"/>
    <n v="1"/>
    <x v="3"/>
    <s v="Enallagma cyathigerum"/>
    <n v="3"/>
    <x v="0"/>
    <x v="5"/>
    <n v="5"/>
    <x v="1"/>
  </r>
  <r>
    <x v="9"/>
    <s v="AWD-Oosterkanaal"/>
    <d v="2015-05-22T14:50:00"/>
    <n v="1"/>
    <x v="26"/>
    <s v="Erythromma najas"/>
    <n v="12"/>
    <x v="0"/>
    <x v="5"/>
    <n v="5"/>
    <x v="1"/>
  </r>
  <r>
    <x v="9"/>
    <s v="AWD-Oosterkanaal"/>
    <d v="2015-05-22T14:50:00"/>
    <n v="2"/>
    <x v="0"/>
    <s v="Sympecma fusca"/>
    <n v="6"/>
    <x v="0"/>
    <x v="5"/>
    <n v="5"/>
    <x v="0"/>
  </r>
  <r>
    <x v="9"/>
    <s v="AWD-Oosterkanaal"/>
    <d v="2015-05-22T14:50:00"/>
    <n v="2"/>
    <x v="1"/>
    <s v="Ischnura elegans"/>
    <n v="9"/>
    <x v="0"/>
    <x v="5"/>
    <n v="5"/>
    <x v="1"/>
  </r>
  <r>
    <x v="9"/>
    <s v="AWD-Oosterkanaal"/>
    <d v="2015-05-22T14:50:00"/>
    <n v="2"/>
    <x v="2"/>
    <s v="Pyrrhosoma nymphula"/>
    <n v="3"/>
    <x v="0"/>
    <x v="5"/>
    <n v="5"/>
    <x v="1"/>
  </r>
  <r>
    <x v="9"/>
    <s v="AWD-Oosterkanaal"/>
    <d v="2015-05-22T14:50:00"/>
    <n v="2"/>
    <x v="3"/>
    <s v="Enallagma cyathigerum"/>
    <n v="2"/>
    <x v="0"/>
    <x v="5"/>
    <n v="5"/>
    <x v="1"/>
  </r>
  <r>
    <x v="9"/>
    <s v="AWD-Oosterkanaal"/>
    <d v="2015-05-22T14:50:00"/>
    <n v="2"/>
    <x v="26"/>
    <s v="Erythromma najas"/>
    <n v="13"/>
    <x v="0"/>
    <x v="5"/>
    <n v="5"/>
    <x v="1"/>
  </r>
  <r>
    <x v="9"/>
    <s v="AWD-Oosterkanaal"/>
    <d v="2015-06-09T13:25:00"/>
    <n v="1"/>
    <x v="1"/>
    <s v="Ischnura elegans"/>
    <n v="12"/>
    <x v="0"/>
    <x v="5"/>
    <n v="6"/>
    <x v="1"/>
  </r>
  <r>
    <x v="9"/>
    <s v="AWD-Oosterkanaal"/>
    <d v="2015-06-09T13:25:00"/>
    <n v="1"/>
    <x v="2"/>
    <s v="Pyrrhosoma nymphula"/>
    <n v="2"/>
    <x v="0"/>
    <x v="5"/>
    <n v="6"/>
    <x v="1"/>
  </r>
  <r>
    <x v="9"/>
    <s v="AWD-Oosterkanaal"/>
    <d v="2015-06-09T13:25:00"/>
    <n v="1"/>
    <x v="3"/>
    <s v="Enallagma cyathigerum"/>
    <n v="6"/>
    <x v="0"/>
    <x v="5"/>
    <n v="6"/>
    <x v="1"/>
  </r>
  <r>
    <x v="9"/>
    <s v="AWD-Oosterkanaal"/>
    <d v="2015-06-09T13:25:00"/>
    <n v="1"/>
    <x v="4"/>
    <s v="Coenagrion pulchellum"/>
    <n v="1"/>
    <x v="0"/>
    <x v="5"/>
    <n v="6"/>
    <x v="1"/>
  </r>
  <r>
    <x v="9"/>
    <s v="AWD-Oosterkanaal"/>
    <d v="2015-06-09T13:25:00"/>
    <n v="1"/>
    <x v="26"/>
    <s v="Erythromma najas"/>
    <n v="75"/>
    <x v="0"/>
    <x v="5"/>
    <n v="6"/>
    <x v="1"/>
  </r>
  <r>
    <x v="9"/>
    <s v="AWD-Oosterkanaal"/>
    <d v="2015-06-09T13:25:00"/>
    <n v="1"/>
    <x v="8"/>
    <s v="Aeshna isoceles"/>
    <n v="2"/>
    <x v="0"/>
    <x v="5"/>
    <n v="6"/>
    <x v="3"/>
  </r>
  <r>
    <x v="9"/>
    <s v="AWD-Oosterkanaal"/>
    <d v="2015-06-09T13:25:00"/>
    <n v="1"/>
    <x v="9"/>
    <s v="Anax imperator"/>
    <n v="1"/>
    <x v="0"/>
    <x v="5"/>
    <n v="6"/>
    <x v="3"/>
  </r>
  <r>
    <x v="9"/>
    <s v="AWD-Oosterkanaal"/>
    <d v="2015-06-09T13:25:00"/>
    <n v="2"/>
    <x v="1"/>
    <s v="Ischnura elegans"/>
    <n v="35"/>
    <x v="0"/>
    <x v="5"/>
    <n v="6"/>
    <x v="1"/>
  </r>
  <r>
    <x v="9"/>
    <s v="AWD-Oosterkanaal"/>
    <d v="2015-06-09T13:25:00"/>
    <n v="2"/>
    <x v="2"/>
    <s v="Pyrrhosoma nymphula"/>
    <n v="1"/>
    <x v="0"/>
    <x v="5"/>
    <n v="6"/>
    <x v="1"/>
  </r>
  <r>
    <x v="9"/>
    <s v="AWD-Oosterkanaal"/>
    <d v="2015-06-09T13:25:00"/>
    <n v="2"/>
    <x v="3"/>
    <s v="Enallagma cyathigerum"/>
    <n v="10"/>
    <x v="0"/>
    <x v="5"/>
    <n v="6"/>
    <x v="1"/>
  </r>
  <r>
    <x v="9"/>
    <s v="AWD-Oosterkanaal"/>
    <d v="2015-06-09T13:25:00"/>
    <n v="2"/>
    <x v="26"/>
    <s v="Erythromma najas"/>
    <n v="50"/>
    <x v="0"/>
    <x v="5"/>
    <n v="6"/>
    <x v="1"/>
  </r>
  <r>
    <x v="9"/>
    <s v="AWD-Oosterkanaal"/>
    <d v="2015-06-09T13:25:00"/>
    <n v="2"/>
    <x v="8"/>
    <s v="Aeshna isoceles"/>
    <n v="2"/>
    <x v="0"/>
    <x v="5"/>
    <n v="6"/>
    <x v="3"/>
  </r>
  <r>
    <x v="9"/>
    <s v="AWD-Oosterkanaal"/>
    <d v="2015-06-09T13:25:00"/>
    <n v="4"/>
    <x v="8"/>
    <s v="Aeshna isoceles"/>
    <n v="8"/>
    <x v="0"/>
    <x v="5"/>
    <n v="6"/>
    <x v="3"/>
  </r>
  <r>
    <x v="9"/>
    <s v="AWD-Oosterkanaal"/>
    <d v="2015-06-09T13:25:00"/>
    <n v="4"/>
    <x v="9"/>
    <s v="Anax imperator"/>
    <n v="6"/>
    <x v="0"/>
    <x v="5"/>
    <n v="6"/>
    <x v="3"/>
  </r>
  <r>
    <x v="9"/>
    <s v="AWD-Oosterkanaal"/>
    <d v="2015-06-09T13:25:00"/>
    <n v="4"/>
    <x v="5"/>
    <s v="Orthetrum cancellatum"/>
    <n v="2"/>
    <x v="0"/>
    <x v="5"/>
    <n v="6"/>
    <x v="2"/>
  </r>
  <r>
    <x v="9"/>
    <s v="AWD-Oosterkanaal"/>
    <d v="2015-06-24T13:35:00"/>
    <n v="1"/>
    <x v="1"/>
    <s v="Ischnura elegans"/>
    <n v="41"/>
    <x v="0"/>
    <x v="5"/>
    <n v="6"/>
    <x v="1"/>
  </r>
  <r>
    <x v="9"/>
    <s v="AWD-Oosterkanaal"/>
    <d v="2015-06-24T13:35:00"/>
    <n v="1"/>
    <x v="3"/>
    <s v="Enallagma cyathigerum"/>
    <n v="7"/>
    <x v="0"/>
    <x v="5"/>
    <n v="6"/>
    <x v="1"/>
  </r>
  <r>
    <x v="9"/>
    <s v="AWD-Oosterkanaal"/>
    <d v="2015-06-24T13:35:00"/>
    <n v="1"/>
    <x v="26"/>
    <s v="Erythromma najas"/>
    <n v="36"/>
    <x v="0"/>
    <x v="5"/>
    <n v="6"/>
    <x v="1"/>
  </r>
  <r>
    <x v="9"/>
    <s v="AWD-Oosterkanaal"/>
    <d v="2015-06-24T13:35:00"/>
    <n v="1"/>
    <x v="5"/>
    <s v="Orthetrum cancellatum"/>
    <n v="1"/>
    <x v="0"/>
    <x v="5"/>
    <n v="6"/>
    <x v="2"/>
  </r>
  <r>
    <x v="9"/>
    <s v="AWD-Oosterkanaal"/>
    <d v="2015-06-24T13:35:00"/>
    <n v="2"/>
    <x v="1"/>
    <s v="Ischnura elegans"/>
    <n v="80"/>
    <x v="0"/>
    <x v="5"/>
    <n v="6"/>
    <x v="1"/>
  </r>
  <r>
    <x v="9"/>
    <s v="AWD-Oosterkanaal"/>
    <d v="2015-06-24T13:35:00"/>
    <n v="2"/>
    <x v="2"/>
    <s v="Pyrrhosoma nymphula"/>
    <n v="1"/>
    <x v="0"/>
    <x v="5"/>
    <n v="6"/>
    <x v="1"/>
  </r>
  <r>
    <x v="9"/>
    <s v="AWD-Oosterkanaal"/>
    <d v="2015-06-24T13:35:00"/>
    <n v="2"/>
    <x v="3"/>
    <s v="Enallagma cyathigerum"/>
    <n v="9"/>
    <x v="0"/>
    <x v="5"/>
    <n v="6"/>
    <x v="1"/>
  </r>
  <r>
    <x v="9"/>
    <s v="AWD-Oosterkanaal"/>
    <d v="2015-06-24T13:35:00"/>
    <n v="2"/>
    <x v="26"/>
    <s v="Erythromma najas"/>
    <n v="25"/>
    <x v="0"/>
    <x v="5"/>
    <n v="6"/>
    <x v="1"/>
  </r>
  <r>
    <x v="9"/>
    <s v="AWD-Oosterkanaal"/>
    <d v="2015-06-24T13:35:00"/>
    <n v="4"/>
    <x v="8"/>
    <s v="Aeshna isoceles"/>
    <n v="1"/>
    <x v="0"/>
    <x v="5"/>
    <n v="6"/>
    <x v="3"/>
  </r>
  <r>
    <x v="9"/>
    <s v="AWD-Oosterkanaal"/>
    <d v="2015-06-24T13:35:00"/>
    <n v="4"/>
    <x v="9"/>
    <s v="Anax imperator"/>
    <n v="3"/>
    <x v="0"/>
    <x v="5"/>
    <n v="6"/>
    <x v="3"/>
  </r>
  <r>
    <x v="9"/>
    <s v="AWD-Oosterkanaal"/>
    <d v="2015-06-24T13:35:00"/>
    <n v="4"/>
    <x v="10"/>
    <s v="Libellula quadrimaculata"/>
    <n v="1"/>
    <x v="0"/>
    <x v="5"/>
    <n v="6"/>
    <x v="2"/>
  </r>
  <r>
    <x v="9"/>
    <s v="AWD-Oosterkanaal"/>
    <d v="2015-07-07T15:40:00"/>
    <n v="1"/>
    <x v="1"/>
    <s v="Ischnura elegans"/>
    <n v="48"/>
    <x v="0"/>
    <x v="5"/>
    <n v="7"/>
    <x v="1"/>
  </r>
  <r>
    <x v="9"/>
    <s v="AWD-Oosterkanaal"/>
    <d v="2015-07-07T15:40:00"/>
    <n v="1"/>
    <x v="26"/>
    <s v="Erythromma najas"/>
    <n v="5"/>
    <x v="0"/>
    <x v="5"/>
    <n v="7"/>
    <x v="1"/>
  </r>
  <r>
    <x v="9"/>
    <s v="AWD-Oosterkanaal"/>
    <d v="2015-07-07T15:40:00"/>
    <n v="1"/>
    <x v="9"/>
    <s v="Anax imperator"/>
    <n v="2"/>
    <x v="0"/>
    <x v="5"/>
    <n v="7"/>
    <x v="3"/>
  </r>
  <r>
    <x v="9"/>
    <s v="AWD-Oosterkanaal"/>
    <d v="2015-07-07T15:40:00"/>
    <n v="2"/>
    <x v="1"/>
    <s v="Ischnura elegans"/>
    <n v="77"/>
    <x v="0"/>
    <x v="5"/>
    <n v="7"/>
    <x v="1"/>
  </r>
  <r>
    <x v="9"/>
    <s v="AWD-Oosterkanaal"/>
    <d v="2015-07-07T15:40:00"/>
    <n v="2"/>
    <x v="3"/>
    <s v="Enallagma cyathigerum"/>
    <n v="5"/>
    <x v="0"/>
    <x v="5"/>
    <n v="7"/>
    <x v="1"/>
  </r>
  <r>
    <x v="9"/>
    <s v="AWD-Oosterkanaal"/>
    <d v="2015-07-07T15:40:00"/>
    <n v="2"/>
    <x v="26"/>
    <s v="Erythromma najas"/>
    <n v="2"/>
    <x v="0"/>
    <x v="5"/>
    <n v="7"/>
    <x v="1"/>
  </r>
  <r>
    <x v="9"/>
    <s v="AWD-Oosterkanaal"/>
    <d v="2015-07-07T15:40:00"/>
    <n v="2"/>
    <x v="9"/>
    <s v="Anax imperator"/>
    <n v="2"/>
    <x v="0"/>
    <x v="5"/>
    <n v="7"/>
    <x v="3"/>
  </r>
  <r>
    <x v="9"/>
    <s v="AWD-Oosterkanaal"/>
    <d v="2015-07-07T15:40:00"/>
    <n v="4"/>
    <x v="8"/>
    <s v="Aeshna isoceles"/>
    <n v="1"/>
    <x v="0"/>
    <x v="5"/>
    <n v="7"/>
    <x v="3"/>
  </r>
  <r>
    <x v="9"/>
    <s v="AWD-Oosterkanaal"/>
    <d v="2015-07-07T15:40:00"/>
    <n v="4"/>
    <x v="9"/>
    <s v="Anax imperator"/>
    <n v="1"/>
    <x v="0"/>
    <x v="5"/>
    <n v="7"/>
    <x v="3"/>
  </r>
  <r>
    <x v="9"/>
    <s v="AWD-Oosterkanaal"/>
    <d v="2015-07-30T13:55:00"/>
    <n v="1"/>
    <x v="13"/>
    <s v="Chalcolestes viridis"/>
    <n v="2"/>
    <x v="0"/>
    <x v="5"/>
    <n v="7"/>
    <x v="0"/>
  </r>
  <r>
    <x v="9"/>
    <s v="AWD-Oosterkanaal"/>
    <d v="2015-07-30T13:55:00"/>
    <n v="1"/>
    <x v="1"/>
    <s v="Ischnura elegans"/>
    <n v="7"/>
    <x v="0"/>
    <x v="5"/>
    <n v="7"/>
    <x v="1"/>
  </r>
  <r>
    <x v="9"/>
    <s v="AWD-Oosterkanaal"/>
    <d v="2015-07-30T13:55:00"/>
    <n v="1"/>
    <x v="3"/>
    <s v="Enallagma cyathigerum"/>
    <n v="2"/>
    <x v="0"/>
    <x v="5"/>
    <n v="7"/>
    <x v="1"/>
  </r>
  <r>
    <x v="9"/>
    <s v="AWD-Oosterkanaal"/>
    <d v="2015-07-30T13:55:00"/>
    <n v="1"/>
    <x v="12"/>
    <s v="Sympetrum striolatum"/>
    <n v="1"/>
    <x v="0"/>
    <x v="5"/>
    <n v="7"/>
    <x v="2"/>
  </r>
  <r>
    <x v="9"/>
    <s v="AWD-Oosterkanaal"/>
    <d v="2015-07-30T13:55:00"/>
    <n v="2"/>
    <x v="1"/>
    <s v="Ischnura elegans"/>
    <n v="2"/>
    <x v="0"/>
    <x v="5"/>
    <n v="7"/>
    <x v="1"/>
  </r>
  <r>
    <x v="9"/>
    <s v="AWD-Oosterkanaal"/>
    <d v="2015-07-30T13:55:00"/>
    <n v="2"/>
    <x v="3"/>
    <s v="Enallagma cyathigerum"/>
    <n v="4"/>
    <x v="0"/>
    <x v="5"/>
    <n v="7"/>
    <x v="1"/>
  </r>
  <r>
    <x v="9"/>
    <s v="AWD-Oosterkanaal"/>
    <d v="2015-08-21T13:30:00"/>
    <n v="1"/>
    <x v="1"/>
    <s v="Ischnura elegans"/>
    <n v="4"/>
    <x v="0"/>
    <x v="5"/>
    <n v="8"/>
    <x v="1"/>
  </r>
  <r>
    <x v="9"/>
    <s v="AWD-Oosterkanaal"/>
    <d v="2015-08-21T13:30:00"/>
    <n v="1"/>
    <x v="3"/>
    <s v="Enallagma cyathigerum"/>
    <n v="6"/>
    <x v="0"/>
    <x v="5"/>
    <n v="8"/>
    <x v="1"/>
  </r>
  <r>
    <x v="9"/>
    <s v="AWD-Oosterkanaal"/>
    <d v="2015-08-21T13:30:00"/>
    <n v="1"/>
    <x v="14"/>
    <s v="Aeshna mixta"/>
    <n v="2"/>
    <x v="0"/>
    <x v="5"/>
    <n v="8"/>
    <x v="3"/>
  </r>
  <r>
    <x v="9"/>
    <s v="AWD-Oosterkanaal"/>
    <d v="2015-08-21T13:30:00"/>
    <n v="2"/>
    <x v="1"/>
    <s v="Ischnura elegans"/>
    <n v="3"/>
    <x v="0"/>
    <x v="5"/>
    <n v="8"/>
    <x v="1"/>
  </r>
  <r>
    <x v="9"/>
    <s v="AWD-Oosterkanaal"/>
    <d v="2015-08-21T13:30:00"/>
    <n v="2"/>
    <x v="3"/>
    <s v="Enallagma cyathigerum"/>
    <n v="5"/>
    <x v="0"/>
    <x v="5"/>
    <n v="8"/>
    <x v="1"/>
  </r>
  <r>
    <x v="9"/>
    <s v="AWD-Oosterkanaal"/>
    <d v="2015-08-21T13:30:00"/>
    <n v="2"/>
    <x v="14"/>
    <s v="Aeshna mixta"/>
    <n v="1"/>
    <x v="0"/>
    <x v="5"/>
    <n v="8"/>
    <x v="3"/>
  </r>
  <r>
    <x v="9"/>
    <s v="AWD-Oosterkanaal"/>
    <d v="2015-08-21T13:30:00"/>
    <n v="2"/>
    <x v="9"/>
    <s v="Anax imperator"/>
    <n v="2"/>
    <x v="0"/>
    <x v="5"/>
    <n v="8"/>
    <x v="3"/>
  </r>
  <r>
    <x v="9"/>
    <s v="AWD-Oosterkanaal"/>
    <d v="2015-08-21T13:30:00"/>
    <n v="4"/>
    <x v="9"/>
    <s v="Anax imperator"/>
    <n v="1"/>
    <x v="0"/>
    <x v="5"/>
    <n v="8"/>
    <x v="3"/>
  </r>
  <r>
    <x v="9"/>
    <s v="AWD-Oosterkanaal"/>
    <d v="2015-08-23T11:00:00"/>
    <n v="1"/>
    <x v="1"/>
    <s v="Ischnura elegans"/>
    <n v="10"/>
    <x v="0"/>
    <x v="5"/>
    <n v="8"/>
    <x v="1"/>
  </r>
  <r>
    <x v="9"/>
    <s v="AWD-Oosterkanaal"/>
    <d v="2015-08-23T11:00:00"/>
    <n v="1"/>
    <x v="3"/>
    <s v="Enallagma cyathigerum"/>
    <n v="2"/>
    <x v="0"/>
    <x v="5"/>
    <n v="8"/>
    <x v="1"/>
  </r>
  <r>
    <x v="9"/>
    <s v="AWD-Oosterkanaal"/>
    <d v="2015-08-23T11:00:00"/>
    <n v="1"/>
    <x v="12"/>
    <s v="Sympetrum striolatum"/>
    <n v="2"/>
    <x v="0"/>
    <x v="5"/>
    <n v="8"/>
    <x v="2"/>
  </r>
  <r>
    <x v="9"/>
    <s v="AWD-Oosterkanaal"/>
    <d v="2015-08-23T11:00:00"/>
    <n v="2"/>
    <x v="1"/>
    <s v="Ischnura elegans"/>
    <n v="6"/>
    <x v="0"/>
    <x v="5"/>
    <n v="8"/>
    <x v="1"/>
  </r>
  <r>
    <x v="9"/>
    <s v="AWD-Oosterkanaal"/>
    <d v="2015-08-23T11:00:00"/>
    <n v="2"/>
    <x v="3"/>
    <s v="Enallagma cyathigerum"/>
    <n v="1"/>
    <x v="0"/>
    <x v="5"/>
    <n v="8"/>
    <x v="1"/>
  </r>
  <r>
    <x v="9"/>
    <s v="AWD-Oosterkanaal"/>
    <d v="2015-08-23T11:00:00"/>
    <n v="2"/>
    <x v="9"/>
    <s v="Anax imperator"/>
    <n v="1"/>
    <x v="0"/>
    <x v="5"/>
    <n v="8"/>
    <x v="3"/>
  </r>
  <r>
    <x v="9"/>
    <s v="AWD-Oosterkanaal"/>
    <d v="2015-08-23T11:00:00"/>
    <n v="4"/>
    <x v="9"/>
    <s v="Anax imperator"/>
    <n v="1"/>
    <x v="0"/>
    <x v="5"/>
    <n v="8"/>
    <x v="3"/>
  </r>
  <r>
    <x v="9"/>
    <s v="AWD-Oosterkanaal"/>
    <d v="2016-05-27T14:35:00"/>
    <n v="1"/>
    <x v="0"/>
    <s v="Sympecma fusca"/>
    <n v="6"/>
    <x v="0"/>
    <x v="6"/>
    <n v="5"/>
    <x v="0"/>
  </r>
  <r>
    <x v="9"/>
    <s v="AWD-Oosterkanaal"/>
    <d v="2016-05-27T14:35:00"/>
    <n v="1"/>
    <x v="1"/>
    <s v="Ischnura elegans"/>
    <n v="15"/>
    <x v="0"/>
    <x v="6"/>
    <n v="5"/>
    <x v="1"/>
  </r>
  <r>
    <x v="9"/>
    <s v="AWD-Oosterkanaal"/>
    <d v="2016-05-27T14:35:00"/>
    <n v="1"/>
    <x v="26"/>
    <s v="Erythromma najas"/>
    <n v="20"/>
    <x v="0"/>
    <x v="6"/>
    <n v="5"/>
    <x v="1"/>
  </r>
  <r>
    <x v="9"/>
    <s v="AWD-Oosterkanaal"/>
    <d v="2016-05-27T14:35:00"/>
    <n v="1"/>
    <x v="7"/>
    <s v="Brachytron pratense"/>
    <n v="1"/>
    <x v="0"/>
    <x v="6"/>
    <n v="5"/>
    <x v="3"/>
  </r>
  <r>
    <x v="9"/>
    <s v="AWD-Oosterkanaal"/>
    <d v="2016-05-27T14:35:00"/>
    <n v="2"/>
    <x v="0"/>
    <s v="Sympecma fusca"/>
    <n v="3"/>
    <x v="0"/>
    <x v="6"/>
    <n v="5"/>
    <x v="0"/>
  </r>
  <r>
    <x v="9"/>
    <s v="AWD-Oosterkanaal"/>
    <d v="2016-05-27T14:35:00"/>
    <n v="2"/>
    <x v="1"/>
    <s v="Ischnura elegans"/>
    <n v="16"/>
    <x v="0"/>
    <x v="6"/>
    <n v="5"/>
    <x v="1"/>
  </r>
  <r>
    <x v="9"/>
    <s v="AWD-Oosterkanaal"/>
    <d v="2016-05-27T14:35:00"/>
    <n v="2"/>
    <x v="2"/>
    <s v="Pyrrhosoma nymphula"/>
    <n v="1"/>
    <x v="0"/>
    <x v="6"/>
    <n v="5"/>
    <x v="1"/>
  </r>
  <r>
    <x v="9"/>
    <s v="AWD-Oosterkanaal"/>
    <d v="2016-05-27T14:35:00"/>
    <n v="2"/>
    <x v="3"/>
    <s v="Enallagma cyathigerum"/>
    <n v="8"/>
    <x v="0"/>
    <x v="6"/>
    <n v="5"/>
    <x v="1"/>
  </r>
  <r>
    <x v="9"/>
    <s v="AWD-Oosterkanaal"/>
    <d v="2016-05-27T14:35:00"/>
    <n v="2"/>
    <x v="26"/>
    <s v="Erythromma najas"/>
    <n v="28"/>
    <x v="0"/>
    <x v="6"/>
    <n v="5"/>
    <x v="1"/>
  </r>
  <r>
    <x v="9"/>
    <s v="AWD-Oosterkanaal"/>
    <d v="2016-05-27T14:35:00"/>
    <n v="2"/>
    <x v="7"/>
    <s v="Brachytron pratense"/>
    <n v="3"/>
    <x v="0"/>
    <x v="6"/>
    <n v="5"/>
    <x v="3"/>
  </r>
  <r>
    <x v="9"/>
    <s v="AWD-Oosterkanaal"/>
    <d v="2016-05-27T14:35:00"/>
    <n v="4"/>
    <x v="7"/>
    <s v="Brachytron pratense"/>
    <n v="1"/>
    <x v="0"/>
    <x v="6"/>
    <n v="5"/>
    <x v="3"/>
  </r>
  <r>
    <x v="9"/>
    <s v="AWD-Oosterkanaal"/>
    <d v="2016-06-07T15:00:00"/>
    <n v="1"/>
    <x v="1"/>
    <s v="Ischnura elegans"/>
    <n v="49"/>
    <x v="0"/>
    <x v="6"/>
    <n v="6"/>
    <x v="1"/>
  </r>
  <r>
    <x v="9"/>
    <s v="AWD-Oosterkanaal"/>
    <d v="2016-06-07T15:00:00"/>
    <n v="1"/>
    <x v="3"/>
    <s v="Enallagma cyathigerum"/>
    <n v="5"/>
    <x v="0"/>
    <x v="6"/>
    <n v="6"/>
    <x v="1"/>
  </r>
  <r>
    <x v="9"/>
    <s v="AWD-Oosterkanaal"/>
    <d v="2016-06-07T15:00:00"/>
    <n v="1"/>
    <x v="26"/>
    <s v="Erythromma najas"/>
    <n v="70"/>
    <x v="0"/>
    <x v="6"/>
    <n v="6"/>
    <x v="1"/>
  </r>
  <r>
    <x v="9"/>
    <s v="AWD-Oosterkanaal"/>
    <d v="2016-06-07T15:00:00"/>
    <n v="1"/>
    <x v="7"/>
    <s v="Brachytron pratense"/>
    <n v="2"/>
    <x v="0"/>
    <x v="6"/>
    <n v="6"/>
    <x v="3"/>
  </r>
  <r>
    <x v="9"/>
    <s v="AWD-Oosterkanaal"/>
    <d v="2016-06-07T15:00:00"/>
    <n v="2"/>
    <x v="1"/>
    <s v="Ischnura elegans"/>
    <n v="133"/>
    <x v="0"/>
    <x v="6"/>
    <n v="6"/>
    <x v="1"/>
  </r>
  <r>
    <x v="9"/>
    <s v="AWD-Oosterkanaal"/>
    <d v="2016-06-07T15:00:00"/>
    <n v="2"/>
    <x v="3"/>
    <s v="Enallagma cyathigerum"/>
    <n v="18"/>
    <x v="0"/>
    <x v="6"/>
    <n v="6"/>
    <x v="1"/>
  </r>
  <r>
    <x v="9"/>
    <s v="AWD-Oosterkanaal"/>
    <d v="2016-06-07T15:00:00"/>
    <n v="2"/>
    <x v="4"/>
    <s v="Coenagrion pulchellum"/>
    <n v="5"/>
    <x v="0"/>
    <x v="6"/>
    <n v="6"/>
    <x v="1"/>
  </r>
  <r>
    <x v="9"/>
    <s v="AWD-Oosterkanaal"/>
    <d v="2016-06-07T15:00:00"/>
    <n v="2"/>
    <x v="26"/>
    <s v="Erythromma najas"/>
    <n v="140"/>
    <x v="0"/>
    <x v="6"/>
    <n v="6"/>
    <x v="1"/>
  </r>
  <r>
    <x v="9"/>
    <s v="AWD-Oosterkanaal"/>
    <d v="2016-06-07T15:00:00"/>
    <n v="2"/>
    <x v="7"/>
    <s v="Brachytron pratense"/>
    <n v="1"/>
    <x v="0"/>
    <x v="6"/>
    <n v="6"/>
    <x v="3"/>
  </r>
  <r>
    <x v="9"/>
    <s v="AWD-Oosterkanaal"/>
    <d v="2016-06-07T15:00:00"/>
    <n v="2"/>
    <x v="8"/>
    <s v="Aeshna isoceles"/>
    <n v="2"/>
    <x v="0"/>
    <x v="6"/>
    <n v="6"/>
    <x v="3"/>
  </r>
  <r>
    <x v="9"/>
    <s v="AWD-Oosterkanaal"/>
    <d v="2016-06-07T15:00:00"/>
    <n v="2"/>
    <x v="9"/>
    <s v="Anax imperator"/>
    <n v="2"/>
    <x v="0"/>
    <x v="6"/>
    <n v="6"/>
    <x v="3"/>
  </r>
  <r>
    <x v="9"/>
    <s v="AWD-Oosterkanaal"/>
    <d v="2016-06-07T15:00:00"/>
    <n v="2"/>
    <x v="5"/>
    <s v="Orthetrum cancellatum"/>
    <n v="1"/>
    <x v="0"/>
    <x v="6"/>
    <n v="6"/>
    <x v="2"/>
  </r>
  <r>
    <x v="9"/>
    <s v="AWD-Oosterkanaal"/>
    <d v="2016-06-07T15:00:00"/>
    <n v="4"/>
    <x v="7"/>
    <s v="Brachytron pratense"/>
    <n v="2"/>
    <x v="0"/>
    <x v="6"/>
    <n v="6"/>
    <x v="3"/>
  </r>
  <r>
    <x v="9"/>
    <s v="AWD-Oosterkanaal"/>
    <d v="2016-06-07T15:00:00"/>
    <n v="4"/>
    <x v="8"/>
    <s v="Aeshna isoceles"/>
    <n v="5"/>
    <x v="0"/>
    <x v="6"/>
    <n v="6"/>
    <x v="3"/>
  </r>
  <r>
    <x v="9"/>
    <s v="AWD-Oosterkanaal"/>
    <d v="2016-06-07T15:00:00"/>
    <n v="4"/>
    <x v="9"/>
    <s v="Anax imperator"/>
    <n v="5"/>
    <x v="0"/>
    <x v="6"/>
    <n v="6"/>
    <x v="3"/>
  </r>
  <r>
    <x v="9"/>
    <s v="AWD-Oosterkanaal"/>
    <d v="2016-06-20T15:20:00"/>
    <n v="1"/>
    <x v="1"/>
    <s v="Ischnura elegans"/>
    <n v="134"/>
    <x v="0"/>
    <x v="6"/>
    <n v="6"/>
    <x v="1"/>
  </r>
  <r>
    <x v="9"/>
    <s v="AWD-Oosterkanaal"/>
    <d v="2016-06-20T15:20:00"/>
    <n v="1"/>
    <x v="26"/>
    <s v="Erythromma najas"/>
    <n v="118"/>
    <x v="0"/>
    <x v="6"/>
    <n v="6"/>
    <x v="1"/>
  </r>
  <r>
    <x v="9"/>
    <s v="AWD-Oosterkanaal"/>
    <d v="2016-06-20T15:20:00"/>
    <n v="1"/>
    <x v="9"/>
    <s v="Anax imperator"/>
    <n v="3"/>
    <x v="0"/>
    <x v="6"/>
    <n v="6"/>
    <x v="3"/>
  </r>
  <r>
    <x v="9"/>
    <s v="AWD-Oosterkanaal"/>
    <d v="2016-06-20T15:20:00"/>
    <n v="2"/>
    <x v="1"/>
    <s v="Ischnura elegans"/>
    <n v="270"/>
    <x v="0"/>
    <x v="6"/>
    <n v="6"/>
    <x v="1"/>
  </r>
  <r>
    <x v="9"/>
    <s v="AWD-Oosterkanaal"/>
    <d v="2016-06-20T15:20:00"/>
    <n v="2"/>
    <x v="3"/>
    <s v="Enallagma cyathigerum"/>
    <n v="24"/>
    <x v="0"/>
    <x v="6"/>
    <n v="6"/>
    <x v="1"/>
  </r>
  <r>
    <x v="9"/>
    <s v="AWD-Oosterkanaal"/>
    <d v="2016-06-20T15:20:00"/>
    <n v="2"/>
    <x v="26"/>
    <s v="Erythromma najas"/>
    <n v="92"/>
    <x v="0"/>
    <x v="6"/>
    <n v="6"/>
    <x v="1"/>
  </r>
  <r>
    <x v="9"/>
    <s v="AWD-Oosterkanaal"/>
    <d v="2016-06-20T15:20:00"/>
    <n v="2"/>
    <x v="8"/>
    <s v="Aeshna isoceles"/>
    <n v="1"/>
    <x v="0"/>
    <x v="6"/>
    <n v="6"/>
    <x v="3"/>
  </r>
  <r>
    <x v="9"/>
    <s v="AWD-Oosterkanaal"/>
    <d v="2016-06-20T15:20:00"/>
    <n v="2"/>
    <x v="9"/>
    <s v="Anax imperator"/>
    <n v="3"/>
    <x v="0"/>
    <x v="6"/>
    <n v="6"/>
    <x v="3"/>
  </r>
  <r>
    <x v="9"/>
    <s v="AWD-Oosterkanaal"/>
    <d v="2016-06-20T15:20:00"/>
    <n v="4"/>
    <x v="8"/>
    <s v="Aeshna isoceles"/>
    <n v="2"/>
    <x v="0"/>
    <x v="6"/>
    <n v="6"/>
    <x v="3"/>
  </r>
  <r>
    <x v="9"/>
    <s v="AWD-Oosterkanaal"/>
    <d v="2016-06-20T15:20:00"/>
    <n v="4"/>
    <x v="9"/>
    <s v="Anax imperator"/>
    <n v="3"/>
    <x v="0"/>
    <x v="6"/>
    <n v="6"/>
    <x v="3"/>
  </r>
  <r>
    <x v="9"/>
    <s v="AWD-Oosterkanaal"/>
    <d v="2016-07-07T13:00:00"/>
    <n v="1"/>
    <x v="13"/>
    <s v="Chalcolestes viridis"/>
    <n v="1"/>
    <x v="0"/>
    <x v="6"/>
    <n v="7"/>
    <x v="0"/>
  </r>
  <r>
    <x v="9"/>
    <s v="AWD-Oosterkanaal"/>
    <d v="2016-07-07T13:00:00"/>
    <n v="1"/>
    <x v="1"/>
    <s v="Ischnura elegans"/>
    <n v="304"/>
    <x v="0"/>
    <x v="6"/>
    <n v="7"/>
    <x v="1"/>
  </r>
  <r>
    <x v="9"/>
    <s v="AWD-Oosterkanaal"/>
    <d v="2016-07-07T13:00:00"/>
    <n v="1"/>
    <x v="3"/>
    <s v="Enallagma cyathigerum"/>
    <n v="4"/>
    <x v="0"/>
    <x v="6"/>
    <n v="7"/>
    <x v="1"/>
  </r>
  <r>
    <x v="9"/>
    <s v="AWD-Oosterkanaal"/>
    <d v="2016-07-07T13:00:00"/>
    <n v="1"/>
    <x v="26"/>
    <s v="Erythromma najas"/>
    <n v="5"/>
    <x v="0"/>
    <x v="6"/>
    <n v="7"/>
    <x v="1"/>
  </r>
  <r>
    <x v="9"/>
    <s v="AWD-Oosterkanaal"/>
    <d v="2016-07-07T13:00:00"/>
    <n v="2"/>
    <x v="1"/>
    <s v="Ischnura elegans"/>
    <n v="320"/>
    <x v="0"/>
    <x v="6"/>
    <n v="7"/>
    <x v="1"/>
  </r>
  <r>
    <x v="9"/>
    <s v="AWD-Oosterkanaal"/>
    <d v="2016-07-07T13:00:00"/>
    <n v="2"/>
    <x v="3"/>
    <s v="Enallagma cyathigerum"/>
    <n v="6"/>
    <x v="0"/>
    <x v="6"/>
    <n v="7"/>
    <x v="1"/>
  </r>
  <r>
    <x v="9"/>
    <s v="AWD-Oosterkanaal"/>
    <d v="2016-07-07T13:00:00"/>
    <n v="2"/>
    <x v="26"/>
    <s v="Erythromma najas"/>
    <n v="16"/>
    <x v="0"/>
    <x v="6"/>
    <n v="7"/>
    <x v="1"/>
  </r>
  <r>
    <x v="9"/>
    <s v="AWD-Oosterkanaal"/>
    <d v="2016-07-07T13:00:00"/>
    <n v="4"/>
    <x v="8"/>
    <s v="Aeshna isoceles"/>
    <n v="2"/>
    <x v="0"/>
    <x v="6"/>
    <n v="7"/>
    <x v="3"/>
  </r>
  <r>
    <x v="9"/>
    <s v="AWD-Oosterkanaal"/>
    <d v="2016-07-15T15:00:00"/>
    <n v="1"/>
    <x v="13"/>
    <s v="Chalcolestes viridis"/>
    <n v="2"/>
    <x v="0"/>
    <x v="6"/>
    <n v="7"/>
    <x v="0"/>
  </r>
  <r>
    <x v="9"/>
    <s v="AWD-Oosterkanaal"/>
    <d v="2016-07-15T15:00:00"/>
    <n v="1"/>
    <x v="1"/>
    <s v="Ischnura elegans"/>
    <n v="190"/>
    <x v="0"/>
    <x v="6"/>
    <n v="7"/>
    <x v="1"/>
  </r>
  <r>
    <x v="9"/>
    <s v="AWD-Oosterkanaal"/>
    <d v="2016-07-15T15:00:00"/>
    <n v="1"/>
    <x v="3"/>
    <s v="Enallagma cyathigerum"/>
    <n v="4"/>
    <x v="0"/>
    <x v="6"/>
    <n v="7"/>
    <x v="1"/>
  </r>
  <r>
    <x v="9"/>
    <s v="AWD-Oosterkanaal"/>
    <d v="2016-07-15T15:00:00"/>
    <n v="1"/>
    <x v="26"/>
    <s v="Erythromma najas"/>
    <n v="5"/>
    <x v="0"/>
    <x v="6"/>
    <n v="7"/>
    <x v="1"/>
  </r>
  <r>
    <x v="9"/>
    <s v="AWD-Oosterkanaal"/>
    <d v="2016-07-15T15:00:00"/>
    <n v="1"/>
    <x v="8"/>
    <s v="Aeshna isoceles"/>
    <n v="1"/>
    <x v="0"/>
    <x v="6"/>
    <n v="7"/>
    <x v="3"/>
  </r>
  <r>
    <x v="9"/>
    <s v="AWD-Oosterkanaal"/>
    <d v="2016-07-15T15:00:00"/>
    <n v="1"/>
    <x v="9"/>
    <s v="Anax imperator"/>
    <n v="1"/>
    <x v="0"/>
    <x v="6"/>
    <n v="7"/>
    <x v="3"/>
  </r>
  <r>
    <x v="9"/>
    <s v="AWD-Oosterkanaal"/>
    <d v="2016-07-15T15:00:00"/>
    <n v="2"/>
    <x v="13"/>
    <s v="Chalcolestes viridis"/>
    <n v="2"/>
    <x v="0"/>
    <x v="6"/>
    <n v="7"/>
    <x v="0"/>
  </r>
  <r>
    <x v="9"/>
    <s v="AWD-Oosterkanaal"/>
    <d v="2016-07-15T15:00:00"/>
    <n v="2"/>
    <x v="1"/>
    <s v="Ischnura elegans"/>
    <n v="135"/>
    <x v="0"/>
    <x v="6"/>
    <n v="7"/>
    <x v="1"/>
  </r>
  <r>
    <x v="9"/>
    <s v="AWD-Oosterkanaal"/>
    <d v="2016-07-15T15:00:00"/>
    <n v="2"/>
    <x v="3"/>
    <s v="Enallagma cyathigerum"/>
    <n v="8"/>
    <x v="0"/>
    <x v="6"/>
    <n v="7"/>
    <x v="1"/>
  </r>
  <r>
    <x v="9"/>
    <s v="AWD-Oosterkanaal"/>
    <d v="2016-07-15T15:00:00"/>
    <n v="2"/>
    <x v="26"/>
    <s v="Erythromma najas"/>
    <n v="6"/>
    <x v="0"/>
    <x v="6"/>
    <n v="7"/>
    <x v="1"/>
  </r>
  <r>
    <x v="9"/>
    <s v="AWD-Oosterkanaal"/>
    <d v="2016-07-15T15:00:00"/>
    <n v="2"/>
    <x v="8"/>
    <s v="Aeshna isoceles"/>
    <n v="1"/>
    <x v="0"/>
    <x v="6"/>
    <n v="7"/>
    <x v="3"/>
  </r>
  <r>
    <x v="9"/>
    <s v="AWD-Oosterkanaal"/>
    <d v="2016-07-26T11:35:00"/>
    <n v="1"/>
    <x v="13"/>
    <s v="Chalcolestes viridis"/>
    <n v="1"/>
    <x v="0"/>
    <x v="6"/>
    <n v="7"/>
    <x v="0"/>
  </r>
  <r>
    <x v="9"/>
    <s v="AWD-Oosterkanaal"/>
    <d v="2016-07-26T11:35:00"/>
    <n v="1"/>
    <x v="1"/>
    <s v="Ischnura elegans"/>
    <n v="38"/>
    <x v="0"/>
    <x v="6"/>
    <n v="7"/>
    <x v="1"/>
  </r>
  <r>
    <x v="9"/>
    <s v="AWD-Oosterkanaal"/>
    <d v="2016-07-26T11:35:00"/>
    <n v="1"/>
    <x v="3"/>
    <s v="Enallagma cyathigerum"/>
    <n v="4"/>
    <x v="0"/>
    <x v="6"/>
    <n v="7"/>
    <x v="1"/>
  </r>
  <r>
    <x v="9"/>
    <s v="AWD-Oosterkanaal"/>
    <d v="2016-07-26T11:35:00"/>
    <n v="1"/>
    <x v="26"/>
    <s v="Erythromma najas"/>
    <n v="2"/>
    <x v="0"/>
    <x v="6"/>
    <n v="7"/>
    <x v="1"/>
  </r>
  <r>
    <x v="9"/>
    <s v="AWD-Oosterkanaal"/>
    <d v="2016-07-26T11:35:00"/>
    <n v="1"/>
    <x v="9"/>
    <s v="Anax imperator"/>
    <n v="2"/>
    <x v="0"/>
    <x v="6"/>
    <n v="7"/>
    <x v="3"/>
  </r>
  <r>
    <x v="9"/>
    <s v="AWD-Oosterkanaal"/>
    <d v="2016-07-26T11:35:00"/>
    <n v="2"/>
    <x v="1"/>
    <s v="Ischnura elegans"/>
    <n v="46"/>
    <x v="0"/>
    <x v="6"/>
    <n v="7"/>
    <x v="1"/>
  </r>
  <r>
    <x v="9"/>
    <s v="AWD-Oosterkanaal"/>
    <d v="2016-07-26T11:35:00"/>
    <n v="2"/>
    <x v="3"/>
    <s v="Enallagma cyathigerum"/>
    <n v="12"/>
    <x v="0"/>
    <x v="6"/>
    <n v="7"/>
    <x v="1"/>
  </r>
  <r>
    <x v="9"/>
    <s v="AWD-Oosterkanaal"/>
    <d v="2016-07-26T11:35:00"/>
    <n v="2"/>
    <x v="26"/>
    <s v="Erythromma najas"/>
    <n v="2"/>
    <x v="0"/>
    <x v="6"/>
    <n v="7"/>
    <x v="1"/>
  </r>
  <r>
    <x v="9"/>
    <s v="AWD-Oosterkanaal"/>
    <d v="2016-07-26T11:35:00"/>
    <n v="2"/>
    <x v="9"/>
    <s v="Anax imperator"/>
    <n v="2"/>
    <x v="0"/>
    <x v="6"/>
    <n v="7"/>
    <x v="3"/>
  </r>
  <r>
    <x v="9"/>
    <s v="AWD-Oosterkanaal"/>
    <d v="2016-07-26T11:35:00"/>
    <n v="2"/>
    <x v="5"/>
    <s v="Orthetrum cancellatum"/>
    <n v="1"/>
    <x v="0"/>
    <x v="6"/>
    <n v="7"/>
    <x v="2"/>
  </r>
  <r>
    <x v="9"/>
    <s v="AWD-Oosterkanaal"/>
    <d v="2016-07-26T11:35:00"/>
    <n v="4"/>
    <x v="8"/>
    <s v="Aeshna isoceles"/>
    <n v="1"/>
    <x v="0"/>
    <x v="6"/>
    <n v="7"/>
    <x v="3"/>
  </r>
  <r>
    <x v="9"/>
    <s v="AWD-Oosterkanaal"/>
    <d v="2016-07-26T11:35:00"/>
    <n v="4"/>
    <x v="9"/>
    <s v="Anax imperator"/>
    <n v="2"/>
    <x v="0"/>
    <x v="6"/>
    <n v="7"/>
    <x v="3"/>
  </r>
  <r>
    <x v="9"/>
    <s v="AWD-Oosterkanaal"/>
    <d v="2016-08-06T11:45:00"/>
    <n v="1"/>
    <x v="1"/>
    <s v="Ischnura elegans"/>
    <n v="9"/>
    <x v="0"/>
    <x v="6"/>
    <n v="8"/>
    <x v="1"/>
  </r>
  <r>
    <x v="9"/>
    <s v="AWD-Oosterkanaal"/>
    <d v="2016-08-06T11:45:00"/>
    <n v="1"/>
    <x v="26"/>
    <s v="Erythromma najas"/>
    <n v="2"/>
    <x v="0"/>
    <x v="6"/>
    <n v="8"/>
    <x v="1"/>
  </r>
  <r>
    <x v="9"/>
    <s v="AWD-Oosterkanaal"/>
    <d v="2016-08-06T11:45:00"/>
    <n v="1"/>
    <x v="12"/>
    <s v="Sympetrum striolatum"/>
    <n v="1"/>
    <x v="0"/>
    <x v="6"/>
    <n v="8"/>
    <x v="2"/>
  </r>
  <r>
    <x v="9"/>
    <s v="AWD-Oosterkanaal"/>
    <d v="2016-08-06T11:45:00"/>
    <n v="2"/>
    <x v="1"/>
    <s v="Ischnura elegans"/>
    <n v="22"/>
    <x v="0"/>
    <x v="6"/>
    <n v="8"/>
    <x v="1"/>
  </r>
  <r>
    <x v="9"/>
    <s v="AWD-Oosterkanaal"/>
    <d v="2016-08-06T11:45:00"/>
    <n v="2"/>
    <x v="3"/>
    <s v="Enallagma cyathigerum"/>
    <n v="2"/>
    <x v="0"/>
    <x v="6"/>
    <n v="8"/>
    <x v="1"/>
  </r>
  <r>
    <x v="9"/>
    <s v="AWD-Oosterkanaal"/>
    <d v="2016-08-06T11:45:00"/>
    <n v="2"/>
    <x v="9"/>
    <s v="Anax imperator"/>
    <n v="1"/>
    <x v="0"/>
    <x v="6"/>
    <n v="8"/>
    <x v="3"/>
  </r>
  <r>
    <x v="9"/>
    <s v="AWD-Oosterkanaal"/>
    <d v="2016-08-06T11:45:00"/>
    <n v="2"/>
    <x v="12"/>
    <s v="Sympetrum striolatum"/>
    <n v="1"/>
    <x v="0"/>
    <x v="6"/>
    <n v="8"/>
    <x v="2"/>
  </r>
  <r>
    <x v="9"/>
    <s v="AWD-Oosterkanaal"/>
    <d v="2016-08-16T13:10:00"/>
    <n v="1"/>
    <x v="13"/>
    <s v="Chalcolestes viridis"/>
    <n v="1"/>
    <x v="0"/>
    <x v="6"/>
    <n v="8"/>
    <x v="0"/>
  </r>
  <r>
    <x v="9"/>
    <s v="AWD-Oosterkanaal"/>
    <d v="2016-08-16T13:10:00"/>
    <n v="1"/>
    <x v="1"/>
    <s v="Ischnura elegans"/>
    <n v="11"/>
    <x v="0"/>
    <x v="6"/>
    <n v="8"/>
    <x v="1"/>
  </r>
  <r>
    <x v="9"/>
    <s v="AWD-Oosterkanaal"/>
    <d v="2016-08-16T13:10:00"/>
    <n v="1"/>
    <x v="3"/>
    <s v="Enallagma cyathigerum"/>
    <n v="2"/>
    <x v="0"/>
    <x v="6"/>
    <n v="8"/>
    <x v="1"/>
  </r>
  <r>
    <x v="9"/>
    <s v="AWD-Oosterkanaal"/>
    <d v="2016-08-16T13:10:00"/>
    <n v="1"/>
    <x v="9"/>
    <s v="Anax imperator"/>
    <n v="1"/>
    <x v="0"/>
    <x v="6"/>
    <n v="8"/>
    <x v="3"/>
  </r>
  <r>
    <x v="9"/>
    <s v="AWD-Oosterkanaal"/>
    <d v="2016-08-16T13:10:00"/>
    <n v="1"/>
    <x v="17"/>
    <s v="Sympetrum vulgatum"/>
    <n v="2"/>
    <x v="0"/>
    <x v="6"/>
    <n v="8"/>
    <x v="2"/>
  </r>
  <r>
    <x v="9"/>
    <s v="AWD-Oosterkanaal"/>
    <d v="2016-08-16T13:10:00"/>
    <n v="2"/>
    <x v="1"/>
    <s v="Ischnura elegans"/>
    <n v="10"/>
    <x v="0"/>
    <x v="6"/>
    <n v="8"/>
    <x v="1"/>
  </r>
  <r>
    <x v="9"/>
    <s v="AWD-Oosterkanaal"/>
    <d v="2016-08-16T13:10:00"/>
    <n v="2"/>
    <x v="3"/>
    <s v="Enallagma cyathigerum"/>
    <n v="6"/>
    <x v="0"/>
    <x v="6"/>
    <n v="8"/>
    <x v="1"/>
  </r>
  <r>
    <x v="9"/>
    <s v="AWD-Oosterkanaal"/>
    <d v="2016-08-16T13:10:00"/>
    <n v="2"/>
    <x v="17"/>
    <s v="Sympetrum vulgatum"/>
    <n v="1"/>
    <x v="0"/>
    <x v="6"/>
    <n v="8"/>
    <x v="2"/>
  </r>
  <r>
    <x v="9"/>
    <s v="AWD-Oosterkanaal"/>
    <d v="2016-08-30T14:00:00"/>
    <n v="1"/>
    <x v="13"/>
    <s v="Chalcolestes viridis"/>
    <n v="30"/>
    <x v="0"/>
    <x v="6"/>
    <n v="8"/>
    <x v="0"/>
  </r>
  <r>
    <x v="9"/>
    <s v="AWD-Oosterkanaal"/>
    <d v="2016-08-30T14:00:00"/>
    <n v="1"/>
    <x v="1"/>
    <s v="Ischnura elegans"/>
    <n v="2"/>
    <x v="0"/>
    <x v="6"/>
    <n v="8"/>
    <x v="1"/>
  </r>
  <r>
    <x v="9"/>
    <s v="AWD-Oosterkanaal"/>
    <d v="2016-08-30T14:00:00"/>
    <n v="1"/>
    <x v="3"/>
    <s v="Enallagma cyathigerum"/>
    <n v="13"/>
    <x v="0"/>
    <x v="6"/>
    <n v="8"/>
    <x v="1"/>
  </r>
  <r>
    <x v="9"/>
    <s v="AWD-Oosterkanaal"/>
    <d v="2016-08-30T14:00:00"/>
    <n v="1"/>
    <x v="14"/>
    <s v="Aeshna mixta"/>
    <n v="6"/>
    <x v="0"/>
    <x v="6"/>
    <n v="8"/>
    <x v="3"/>
  </r>
  <r>
    <x v="9"/>
    <s v="AWD-Oosterkanaal"/>
    <d v="2016-08-30T14:00:00"/>
    <n v="1"/>
    <x v="23"/>
    <s v="Sympetrum striolatum/vulgatum"/>
    <n v="3"/>
    <x v="0"/>
    <x v="6"/>
    <n v="8"/>
    <x v="2"/>
  </r>
  <r>
    <x v="9"/>
    <s v="AWD-Oosterkanaal"/>
    <d v="2016-08-30T14:00:00"/>
    <n v="2"/>
    <x v="13"/>
    <s v="Chalcolestes viridis"/>
    <n v="17"/>
    <x v="0"/>
    <x v="6"/>
    <n v="8"/>
    <x v="0"/>
  </r>
  <r>
    <x v="9"/>
    <s v="AWD-Oosterkanaal"/>
    <d v="2016-08-30T14:00:00"/>
    <n v="2"/>
    <x v="1"/>
    <s v="Ischnura elegans"/>
    <n v="2"/>
    <x v="0"/>
    <x v="6"/>
    <n v="8"/>
    <x v="1"/>
  </r>
  <r>
    <x v="9"/>
    <s v="AWD-Oosterkanaal"/>
    <d v="2016-08-30T14:00:00"/>
    <n v="2"/>
    <x v="3"/>
    <s v="Enallagma cyathigerum"/>
    <n v="13"/>
    <x v="0"/>
    <x v="6"/>
    <n v="8"/>
    <x v="1"/>
  </r>
  <r>
    <x v="9"/>
    <s v="AWD-Oosterkanaal"/>
    <d v="2016-08-30T14:00:00"/>
    <n v="2"/>
    <x v="14"/>
    <s v="Aeshna mixta"/>
    <n v="4"/>
    <x v="0"/>
    <x v="6"/>
    <n v="8"/>
    <x v="3"/>
  </r>
  <r>
    <x v="9"/>
    <s v="AWD-Oosterkanaal"/>
    <d v="2016-08-30T14:00:00"/>
    <n v="2"/>
    <x v="23"/>
    <s v="Sympetrum striolatum/vulgatum"/>
    <n v="2"/>
    <x v="0"/>
    <x v="6"/>
    <n v="8"/>
    <x v="2"/>
  </r>
  <r>
    <x v="9"/>
    <s v="AWD-Oosterkanaal"/>
    <d v="2016-08-30T14:00:00"/>
    <n v="2"/>
    <x v="17"/>
    <s v="Sympetrum vulgatum"/>
    <n v="2"/>
    <x v="0"/>
    <x v="6"/>
    <n v="8"/>
    <x v="2"/>
  </r>
  <r>
    <x v="9"/>
    <s v="AWD-Oosterkanaal"/>
    <d v="2016-08-30T14:00:00"/>
    <n v="4"/>
    <x v="14"/>
    <s v="Aeshna mixta"/>
    <n v="3"/>
    <x v="0"/>
    <x v="6"/>
    <n v="8"/>
    <x v="3"/>
  </r>
  <r>
    <x v="9"/>
    <s v="AWD-Oosterkanaal"/>
    <d v="2017-05-17T13:30:00"/>
    <n v="4"/>
    <x v="26"/>
    <s v="Erythromma najas"/>
    <n v="8"/>
    <x v="0"/>
    <x v="7"/>
    <n v="5"/>
    <x v="1"/>
  </r>
  <r>
    <x v="9"/>
    <s v="AWD-Oosterkanaal"/>
    <d v="2017-05-17T13:30:00"/>
    <n v="4"/>
    <x v="1"/>
    <s v="Ischnura elegans"/>
    <n v="16"/>
    <x v="0"/>
    <x v="7"/>
    <n v="5"/>
    <x v="1"/>
  </r>
  <r>
    <x v="9"/>
    <s v="AWD-Oosterkanaal"/>
    <d v="2017-05-17T13:30:00"/>
    <n v="4"/>
    <x v="2"/>
    <s v="Pyrrhosoma nymphula"/>
    <n v="5"/>
    <x v="0"/>
    <x v="7"/>
    <n v="5"/>
    <x v="1"/>
  </r>
  <r>
    <x v="9"/>
    <s v="AWD-Oosterkanaal"/>
    <d v="2017-05-17T13:30:00"/>
    <n v="4"/>
    <x v="0"/>
    <s v="Sympecma fusca"/>
    <n v="3"/>
    <x v="0"/>
    <x v="7"/>
    <n v="5"/>
    <x v="0"/>
  </r>
  <r>
    <x v="9"/>
    <s v="AWD-Oosterkanaal"/>
    <d v="2017-06-13T14:40:00"/>
    <n v="4"/>
    <x v="8"/>
    <s v="Aeshna isoceles"/>
    <n v="1"/>
    <x v="0"/>
    <x v="7"/>
    <n v="6"/>
    <x v="3"/>
  </r>
  <r>
    <x v="9"/>
    <s v="AWD-Oosterkanaal"/>
    <d v="2017-06-13T14:40:00"/>
    <n v="4"/>
    <x v="9"/>
    <s v="Anax imperator"/>
    <n v="6"/>
    <x v="0"/>
    <x v="7"/>
    <n v="6"/>
    <x v="3"/>
  </r>
  <r>
    <x v="9"/>
    <s v="AWD-Oosterkanaal"/>
    <d v="2017-06-13T14:40:00"/>
    <n v="4"/>
    <x v="5"/>
    <s v="Orthetrum cancellatum"/>
    <n v="5"/>
    <x v="0"/>
    <x v="7"/>
    <n v="6"/>
    <x v="2"/>
  </r>
  <r>
    <x v="9"/>
    <s v="AWD-Oosterkanaal"/>
    <d v="2017-06-13T14:40:00"/>
    <n v="1"/>
    <x v="5"/>
    <s v="Orthetrum cancellatum"/>
    <n v="3"/>
    <x v="0"/>
    <x v="7"/>
    <n v="6"/>
    <x v="2"/>
  </r>
  <r>
    <x v="9"/>
    <s v="AWD-Oosterkanaal"/>
    <d v="2017-06-13T14:40:00"/>
    <n v="1"/>
    <x v="9"/>
    <s v="Anax imperator"/>
    <n v="4"/>
    <x v="0"/>
    <x v="7"/>
    <n v="6"/>
    <x v="3"/>
  </r>
  <r>
    <x v="9"/>
    <s v="AWD-Oosterkanaal"/>
    <d v="2017-06-13T14:40:00"/>
    <n v="4"/>
    <x v="7"/>
    <s v="Brachytron pratense"/>
    <n v="1"/>
    <x v="0"/>
    <x v="7"/>
    <n v="6"/>
    <x v="3"/>
  </r>
  <r>
    <x v="9"/>
    <s v="AWD-Oosterkanaal"/>
    <d v="2017-06-13T14:40:00"/>
    <n v="4"/>
    <x v="26"/>
    <s v="Erythromma najas"/>
    <n v="126"/>
    <x v="0"/>
    <x v="7"/>
    <n v="6"/>
    <x v="1"/>
  </r>
  <r>
    <x v="9"/>
    <s v="AWD-Oosterkanaal"/>
    <d v="2017-06-13T14:40:00"/>
    <n v="4"/>
    <x v="1"/>
    <s v="Ischnura elegans"/>
    <n v="207"/>
    <x v="0"/>
    <x v="7"/>
    <n v="6"/>
    <x v="1"/>
  </r>
  <r>
    <x v="9"/>
    <s v="AWD-Oosterkanaal"/>
    <d v="2017-06-13T14:40:00"/>
    <n v="1"/>
    <x v="8"/>
    <s v="Aeshna isoceles"/>
    <n v="3"/>
    <x v="0"/>
    <x v="7"/>
    <n v="6"/>
    <x v="3"/>
  </r>
  <r>
    <x v="9"/>
    <s v="AWD-Oosterkanaal"/>
    <d v="2017-06-13T14:40:00"/>
    <n v="4"/>
    <x v="20"/>
    <s v="Anax parthenope"/>
    <n v="2"/>
    <x v="0"/>
    <x v="7"/>
    <n v="6"/>
    <x v="3"/>
  </r>
  <r>
    <x v="9"/>
    <s v="AWD-Oosterkanaal"/>
    <d v="2017-06-13T14:40:00"/>
    <n v="4"/>
    <x v="3"/>
    <s v="Enallagma cyathigerum"/>
    <n v="37"/>
    <x v="0"/>
    <x v="7"/>
    <n v="6"/>
    <x v="1"/>
  </r>
  <r>
    <x v="9"/>
    <s v="AWD-Oosterkanaal"/>
    <d v="2017-07-04T12:50:00"/>
    <n v="4"/>
    <x v="5"/>
    <s v="Orthetrum cancellatum"/>
    <n v="1"/>
    <x v="0"/>
    <x v="7"/>
    <n v="7"/>
    <x v="2"/>
  </r>
  <r>
    <x v="9"/>
    <s v="AWD-Oosterkanaal"/>
    <d v="2017-07-04T12:50:00"/>
    <n v="1"/>
    <x v="5"/>
    <s v="Orthetrum cancellatum"/>
    <n v="1"/>
    <x v="0"/>
    <x v="7"/>
    <n v="7"/>
    <x v="2"/>
  </r>
  <r>
    <x v="9"/>
    <s v="AWD-Oosterkanaal"/>
    <d v="2017-07-04T12:50:00"/>
    <n v="4"/>
    <x v="9"/>
    <s v="Anax imperator"/>
    <n v="1"/>
    <x v="0"/>
    <x v="7"/>
    <n v="7"/>
    <x v="3"/>
  </r>
  <r>
    <x v="9"/>
    <s v="AWD-Oosterkanaal"/>
    <d v="2017-07-04T12:50:00"/>
    <n v="4"/>
    <x v="26"/>
    <s v="Erythromma najas"/>
    <n v="9"/>
    <x v="0"/>
    <x v="7"/>
    <n v="7"/>
    <x v="1"/>
  </r>
  <r>
    <x v="9"/>
    <s v="AWD-Oosterkanaal"/>
    <d v="2017-07-04T12:50:00"/>
    <n v="4"/>
    <x v="1"/>
    <s v="Ischnura elegans"/>
    <n v="180"/>
    <x v="0"/>
    <x v="7"/>
    <n v="7"/>
    <x v="1"/>
  </r>
  <r>
    <x v="9"/>
    <s v="AWD-Oosterkanaal"/>
    <d v="2017-07-04T12:50:00"/>
    <n v="4"/>
    <x v="3"/>
    <s v="Enallagma cyathigerum"/>
    <n v="2"/>
    <x v="0"/>
    <x v="7"/>
    <n v="7"/>
    <x v="1"/>
  </r>
  <r>
    <x v="9"/>
    <s v="AWD-Oosterkanaal"/>
    <d v="2017-07-04T12:50:00"/>
    <n v="4"/>
    <x v="20"/>
    <s v="Anax parthenope"/>
    <n v="3"/>
    <x v="0"/>
    <x v="7"/>
    <n v="7"/>
    <x v="3"/>
  </r>
  <r>
    <x v="9"/>
    <s v="AWD-Oosterkanaal"/>
    <d v="2017-07-21T14:45:00"/>
    <n v="4"/>
    <x v="5"/>
    <s v="Orthetrum cancellatum"/>
    <n v="1"/>
    <x v="0"/>
    <x v="7"/>
    <n v="7"/>
    <x v="2"/>
  </r>
  <r>
    <x v="9"/>
    <s v="AWD-Oosterkanaal"/>
    <d v="2017-07-21T14:45:00"/>
    <n v="4"/>
    <x v="1"/>
    <s v="Ischnura elegans"/>
    <n v="44"/>
    <x v="0"/>
    <x v="7"/>
    <n v="7"/>
    <x v="1"/>
  </r>
  <r>
    <x v="9"/>
    <s v="AWD-Oosterkanaal"/>
    <d v="2017-07-21T14:45:00"/>
    <n v="4"/>
    <x v="3"/>
    <s v="Enallagma cyathigerum"/>
    <n v="7"/>
    <x v="0"/>
    <x v="7"/>
    <n v="7"/>
    <x v="1"/>
  </r>
  <r>
    <x v="9"/>
    <s v="AWD-Oosterkanaal"/>
    <d v="2017-07-21T14:45:00"/>
    <n v="4"/>
    <x v="20"/>
    <s v="Anax parthenope"/>
    <n v="1"/>
    <x v="0"/>
    <x v="7"/>
    <n v="7"/>
    <x v="3"/>
  </r>
  <r>
    <x v="9"/>
    <s v="AWD-Oosterkanaal"/>
    <d v="2017-07-26T13:05:00"/>
    <n v="4"/>
    <x v="9"/>
    <s v="Anax imperator"/>
    <n v="6"/>
    <x v="0"/>
    <x v="7"/>
    <n v="7"/>
    <x v="3"/>
  </r>
  <r>
    <x v="9"/>
    <s v="AWD-Oosterkanaal"/>
    <d v="2017-07-26T13:05:00"/>
    <n v="4"/>
    <x v="1"/>
    <s v="Ischnura elegans"/>
    <n v="14"/>
    <x v="0"/>
    <x v="7"/>
    <n v="7"/>
    <x v="1"/>
  </r>
  <r>
    <x v="9"/>
    <s v="AWD-Oosterkanaal"/>
    <d v="2017-07-26T13:05:00"/>
    <n v="4"/>
    <x v="3"/>
    <s v="Enallagma cyathigerum"/>
    <n v="7"/>
    <x v="0"/>
    <x v="7"/>
    <n v="7"/>
    <x v="1"/>
  </r>
  <r>
    <x v="9"/>
    <s v="AWD-Oosterkanaal"/>
    <d v="2017-08-05T13:30:00"/>
    <n v="4"/>
    <x v="14"/>
    <s v="Aeshna mixta"/>
    <n v="1"/>
    <x v="0"/>
    <x v="7"/>
    <n v="8"/>
    <x v="3"/>
  </r>
  <r>
    <x v="9"/>
    <s v="AWD-Oosterkanaal"/>
    <d v="2017-08-05T13:30:00"/>
    <n v="4"/>
    <x v="12"/>
    <s v="Sympetrum striolatum"/>
    <n v="3"/>
    <x v="0"/>
    <x v="7"/>
    <n v="8"/>
    <x v="2"/>
  </r>
  <r>
    <x v="9"/>
    <s v="AWD-Oosterkanaal"/>
    <d v="2017-08-05T13:30:00"/>
    <n v="4"/>
    <x v="13"/>
    <s v="Chalcolestes viridis"/>
    <n v="2"/>
    <x v="0"/>
    <x v="7"/>
    <n v="8"/>
    <x v="0"/>
  </r>
  <r>
    <x v="9"/>
    <s v="AWD-Oosterkanaal"/>
    <d v="2017-08-05T13:30:00"/>
    <n v="4"/>
    <x v="1"/>
    <s v="Ischnura elegans"/>
    <n v="3"/>
    <x v="0"/>
    <x v="7"/>
    <n v="8"/>
    <x v="1"/>
  </r>
  <r>
    <x v="9"/>
    <s v="AWD-Oosterkanaal"/>
    <d v="2017-08-05T13:30:00"/>
    <n v="4"/>
    <x v="17"/>
    <s v="Sympetrum vulgatum"/>
    <n v="3"/>
    <x v="0"/>
    <x v="7"/>
    <n v="8"/>
    <x v="2"/>
  </r>
  <r>
    <x v="9"/>
    <s v="AWD-Oosterkanaal"/>
    <d v="2017-08-05T13:30:00"/>
    <n v="4"/>
    <x v="3"/>
    <s v="Enallagma cyathigerum"/>
    <n v="24"/>
    <x v="0"/>
    <x v="7"/>
    <n v="8"/>
    <x v="1"/>
  </r>
  <r>
    <x v="9"/>
    <s v="AWD-Oosterkanaal"/>
    <d v="2017-08-21T12:15:00"/>
    <n v="4"/>
    <x v="14"/>
    <s v="Aeshna mixta"/>
    <n v="2"/>
    <x v="0"/>
    <x v="7"/>
    <n v="8"/>
    <x v="3"/>
  </r>
  <r>
    <x v="9"/>
    <s v="AWD-Oosterkanaal"/>
    <d v="2017-08-21T12:15:00"/>
    <n v="1"/>
    <x v="14"/>
    <s v="Aeshna mixta"/>
    <n v="10"/>
    <x v="0"/>
    <x v="7"/>
    <n v="8"/>
    <x v="3"/>
  </r>
  <r>
    <x v="9"/>
    <s v="AWD-Oosterkanaal"/>
    <d v="2017-08-21T12:15:00"/>
    <n v="4"/>
    <x v="12"/>
    <s v="Sympetrum striolatum"/>
    <n v="7"/>
    <x v="0"/>
    <x v="7"/>
    <n v="8"/>
    <x v="2"/>
  </r>
  <r>
    <x v="9"/>
    <s v="AWD-Oosterkanaal"/>
    <d v="2017-08-21T12:15:00"/>
    <n v="4"/>
    <x v="13"/>
    <s v="Chalcolestes viridis"/>
    <n v="4"/>
    <x v="0"/>
    <x v="7"/>
    <n v="8"/>
    <x v="0"/>
  </r>
  <r>
    <x v="9"/>
    <s v="AWD-Oosterkanaal"/>
    <d v="2017-08-21T12:15:00"/>
    <n v="4"/>
    <x v="1"/>
    <s v="Ischnura elegans"/>
    <n v="5"/>
    <x v="0"/>
    <x v="7"/>
    <n v="8"/>
    <x v="1"/>
  </r>
  <r>
    <x v="9"/>
    <s v="AWD-Oosterkanaal"/>
    <d v="2017-08-21T12:15:00"/>
    <n v="4"/>
    <x v="17"/>
    <s v="Sympetrum vulgatum"/>
    <n v="7"/>
    <x v="0"/>
    <x v="7"/>
    <n v="8"/>
    <x v="2"/>
  </r>
  <r>
    <x v="9"/>
    <s v="AWD-Oosterkanaal"/>
    <d v="2017-08-21T12:15:00"/>
    <n v="4"/>
    <x v="3"/>
    <s v="Enallagma cyathigerum"/>
    <n v="5"/>
    <x v="0"/>
    <x v="7"/>
    <n v="8"/>
    <x v="1"/>
  </r>
  <r>
    <x v="9"/>
    <s v="AWD-Oosterkanaal"/>
    <d v="2018-05-08T13:35:00"/>
    <n v="4"/>
    <x v="0"/>
    <s v="Sympecma fusca"/>
    <n v="3"/>
    <x v="0"/>
    <x v="10"/>
    <n v="5"/>
    <x v="0"/>
  </r>
  <r>
    <x v="9"/>
    <s v="AWD-Oosterkanaal"/>
    <d v="2018-05-08T13:35:00"/>
    <n v="4"/>
    <x v="2"/>
    <s v="Pyrrhosoma nymphula"/>
    <n v="3"/>
    <x v="0"/>
    <x v="10"/>
    <n v="5"/>
    <x v="1"/>
  </r>
  <r>
    <x v="9"/>
    <s v="AWD-Oosterkanaal"/>
    <d v="2018-05-08T13:35:00"/>
    <n v="1"/>
    <x v="2"/>
    <s v="Pyrrhosoma nymphula"/>
    <n v="5"/>
    <x v="0"/>
    <x v="10"/>
    <n v="5"/>
    <x v="1"/>
  </r>
  <r>
    <x v="9"/>
    <s v="AWD-Oosterkanaal"/>
    <d v="2018-05-08T13:35:00"/>
    <n v="4"/>
    <x v="7"/>
    <s v="Brachytron pratense"/>
    <n v="1"/>
    <x v="0"/>
    <x v="10"/>
    <n v="5"/>
    <x v="3"/>
  </r>
  <r>
    <x v="9"/>
    <s v="AWD-Oosterkanaal"/>
    <d v="2018-05-08T13:35:00"/>
    <n v="4"/>
    <x v="26"/>
    <s v="Erythromma najas"/>
    <n v="6"/>
    <x v="0"/>
    <x v="10"/>
    <n v="5"/>
    <x v="1"/>
  </r>
  <r>
    <x v="9"/>
    <s v="AWD-Oosterkanaal"/>
    <d v="2018-05-08T13:35:00"/>
    <n v="4"/>
    <x v="1"/>
    <s v="Ischnura elegans"/>
    <n v="1"/>
    <x v="0"/>
    <x v="10"/>
    <n v="5"/>
    <x v="1"/>
  </r>
  <r>
    <x v="9"/>
    <s v="AWD-Oosterkanaal"/>
    <d v="2018-05-29T13:00:00"/>
    <n v="4"/>
    <x v="5"/>
    <s v="Orthetrum cancellatum"/>
    <n v="7"/>
    <x v="0"/>
    <x v="10"/>
    <n v="5"/>
    <x v="2"/>
  </r>
  <r>
    <x v="9"/>
    <s v="AWD-Oosterkanaal"/>
    <d v="2018-05-29T13:00:00"/>
    <n v="4"/>
    <x v="7"/>
    <s v="Brachytron pratense"/>
    <n v="1"/>
    <x v="0"/>
    <x v="10"/>
    <n v="5"/>
    <x v="3"/>
  </r>
  <r>
    <x v="9"/>
    <s v="AWD-Oosterkanaal"/>
    <d v="2018-05-29T13:00:00"/>
    <n v="4"/>
    <x v="9"/>
    <s v="Anax imperator"/>
    <n v="2"/>
    <x v="0"/>
    <x v="10"/>
    <n v="5"/>
    <x v="3"/>
  </r>
  <r>
    <x v="9"/>
    <s v="AWD-Oosterkanaal"/>
    <d v="2018-05-29T13:00:00"/>
    <n v="4"/>
    <x v="26"/>
    <s v="Erythromma najas"/>
    <n v="28"/>
    <x v="0"/>
    <x v="10"/>
    <n v="5"/>
    <x v="1"/>
  </r>
  <r>
    <x v="9"/>
    <s v="AWD-Oosterkanaal"/>
    <d v="2018-05-29T13:00:00"/>
    <n v="4"/>
    <x v="10"/>
    <s v="Libellula quadrimaculata"/>
    <n v="3"/>
    <x v="0"/>
    <x v="10"/>
    <n v="5"/>
    <x v="2"/>
  </r>
  <r>
    <x v="9"/>
    <s v="AWD-Oosterkanaal"/>
    <d v="2018-05-29T13:00:00"/>
    <n v="4"/>
    <x v="20"/>
    <s v="Anax parthenope"/>
    <n v="2"/>
    <x v="0"/>
    <x v="10"/>
    <n v="5"/>
    <x v="3"/>
  </r>
  <r>
    <x v="9"/>
    <s v="AWD-Oosterkanaal"/>
    <d v="2018-05-29T13:00:00"/>
    <n v="1"/>
    <x v="5"/>
    <s v="Orthetrum cancellatum"/>
    <n v="7"/>
    <x v="0"/>
    <x v="10"/>
    <n v="5"/>
    <x v="2"/>
  </r>
  <r>
    <x v="9"/>
    <s v="AWD-Oosterkanaal"/>
    <d v="2018-05-29T13:00:00"/>
    <n v="1"/>
    <x v="9"/>
    <s v="Anax imperator"/>
    <n v="1"/>
    <x v="0"/>
    <x v="10"/>
    <n v="5"/>
    <x v="3"/>
  </r>
  <r>
    <x v="9"/>
    <s v="AWD-Oosterkanaal"/>
    <d v="2018-05-29T13:00:00"/>
    <n v="1"/>
    <x v="26"/>
    <s v="Erythromma najas"/>
    <n v="38"/>
    <x v="0"/>
    <x v="10"/>
    <n v="5"/>
    <x v="1"/>
  </r>
  <r>
    <x v="9"/>
    <s v="AWD-Oosterkanaal"/>
    <d v="2018-05-29T13:00:00"/>
    <n v="1"/>
    <x v="10"/>
    <s v="Libellula quadrimaculata"/>
    <n v="2"/>
    <x v="0"/>
    <x v="10"/>
    <n v="5"/>
    <x v="2"/>
  </r>
  <r>
    <x v="9"/>
    <s v="AWD-Oosterkanaal"/>
    <d v="2018-05-29T13:00:00"/>
    <n v="4"/>
    <x v="1"/>
    <s v="Ischnura elegans"/>
    <n v="3"/>
    <x v="0"/>
    <x v="10"/>
    <n v="5"/>
    <x v="1"/>
  </r>
  <r>
    <x v="9"/>
    <s v="AWD-Oosterkanaal"/>
    <d v="2018-05-29T13:00:00"/>
    <n v="4"/>
    <x v="8"/>
    <s v="Aeshna isoceles"/>
    <n v="1"/>
    <x v="0"/>
    <x v="10"/>
    <n v="5"/>
    <x v="3"/>
  </r>
  <r>
    <x v="9"/>
    <s v="AWD-Oosterkanaal"/>
    <d v="2018-05-29T13:00:00"/>
    <n v="4"/>
    <x v="3"/>
    <s v="Enallagma cyathigerum"/>
    <n v="1"/>
    <x v="0"/>
    <x v="10"/>
    <n v="5"/>
    <x v="1"/>
  </r>
  <r>
    <x v="9"/>
    <s v="AWD-Oosterkanaal"/>
    <d v="2018-06-06T13:40:00"/>
    <n v="4"/>
    <x v="5"/>
    <s v="Orthetrum cancellatum"/>
    <n v="3"/>
    <x v="0"/>
    <x v="10"/>
    <n v="6"/>
    <x v="2"/>
  </r>
  <r>
    <x v="9"/>
    <s v="AWD-Oosterkanaal"/>
    <d v="2018-06-06T13:40:00"/>
    <n v="4"/>
    <x v="7"/>
    <s v="Brachytron pratense"/>
    <n v="2"/>
    <x v="0"/>
    <x v="10"/>
    <n v="6"/>
    <x v="3"/>
  </r>
  <r>
    <x v="9"/>
    <s v="AWD-Oosterkanaal"/>
    <d v="2018-06-06T13:40:00"/>
    <n v="4"/>
    <x v="9"/>
    <s v="Anax imperator"/>
    <n v="4"/>
    <x v="0"/>
    <x v="10"/>
    <n v="6"/>
    <x v="3"/>
  </r>
  <r>
    <x v="9"/>
    <s v="AWD-Oosterkanaal"/>
    <d v="2018-06-06T13:40:00"/>
    <n v="4"/>
    <x v="26"/>
    <s v="Erythromma najas"/>
    <n v="35"/>
    <x v="0"/>
    <x v="10"/>
    <n v="6"/>
    <x v="1"/>
  </r>
  <r>
    <x v="9"/>
    <s v="AWD-Oosterkanaal"/>
    <d v="2018-06-06T13:40:00"/>
    <n v="4"/>
    <x v="8"/>
    <s v="Aeshna isoceles"/>
    <n v="3"/>
    <x v="0"/>
    <x v="10"/>
    <n v="6"/>
    <x v="3"/>
  </r>
  <r>
    <x v="9"/>
    <s v="AWD-Oosterkanaal"/>
    <d v="2018-06-06T13:40:00"/>
    <n v="4"/>
    <x v="3"/>
    <s v="Enallagma cyathigerum"/>
    <n v="5"/>
    <x v="0"/>
    <x v="10"/>
    <n v="6"/>
    <x v="1"/>
  </r>
  <r>
    <x v="9"/>
    <s v="AWD-Oosterkanaal"/>
    <d v="2018-06-06T13:40:00"/>
    <n v="4"/>
    <x v="20"/>
    <s v="Anax parthenope"/>
    <n v="1"/>
    <x v="0"/>
    <x v="10"/>
    <n v="6"/>
    <x v="3"/>
  </r>
  <r>
    <x v="9"/>
    <s v="AWD-Oosterkanaal"/>
    <d v="2018-06-06T13:40:00"/>
    <n v="1"/>
    <x v="5"/>
    <s v="Orthetrum cancellatum"/>
    <n v="2"/>
    <x v="0"/>
    <x v="10"/>
    <n v="6"/>
    <x v="2"/>
  </r>
  <r>
    <x v="9"/>
    <s v="AWD-Oosterkanaal"/>
    <d v="2018-06-06T13:40:00"/>
    <n v="1"/>
    <x v="7"/>
    <s v="Brachytron pratense"/>
    <n v="1"/>
    <x v="0"/>
    <x v="10"/>
    <n v="6"/>
    <x v="3"/>
  </r>
  <r>
    <x v="9"/>
    <s v="AWD-Oosterkanaal"/>
    <d v="2018-06-06T13:40:00"/>
    <n v="1"/>
    <x v="9"/>
    <s v="Anax imperator"/>
    <n v="3"/>
    <x v="0"/>
    <x v="10"/>
    <n v="6"/>
    <x v="3"/>
  </r>
  <r>
    <x v="9"/>
    <s v="AWD-Oosterkanaal"/>
    <d v="2018-06-06T13:40:00"/>
    <n v="1"/>
    <x v="26"/>
    <s v="Erythromma najas"/>
    <n v="110"/>
    <x v="0"/>
    <x v="10"/>
    <n v="6"/>
    <x v="1"/>
  </r>
  <r>
    <x v="9"/>
    <s v="AWD-Oosterkanaal"/>
    <d v="2018-06-06T13:40:00"/>
    <n v="1"/>
    <x v="8"/>
    <s v="Aeshna isoceles"/>
    <n v="1"/>
    <x v="0"/>
    <x v="10"/>
    <n v="6"/>
    <x v="3"/>
  </r>
  <r>
    <x v="9"/>
    <s v="AWD-Oosterkanaal"/>
    <d v="2018-06-06T13:40:00"/>
    <n v="1"/>
    <x v="3"/>
    <s v="Enallagma cyathigerum"/>
    <n v="1"/>
    <x v="0"/>
    <x v="10"/>
    <n v="6"/>
    <x v="1"/>
  </r>
  <r>
    <x v="9"/>
    <s v="AWD-Oosterkanaal"/>
    <d v="2018-06-06T13:40:00"/>
    <n v="1"/>
    <x v="20"/>
    <s v="Anax parthenope"/>
    <n v="1"/>
    <x v="0"/>
    <x v="10"/>
    <n v="6"/>
    <x v="3"/>
  </r>
  <r>
    <x v="9"/>
    <s v="AWD-Oosterkanaal"/>
    <d v="2018-06-06T13:40:00"/>
    <n v="4"/>
    <x v="1"/>
    <s v="Ischnura elegans"/>
    <n v="3"/>
    <x v="0"/>
    <x v="10"/>
    <n v="6"/>
    <x v="1"/>
  </r>
  <r>
    <x v="9"/>
    <s v="AWD-Oosterkanaal"/>
    <d v="2018-06-06T13:40:00"/>
    <n v="4"/>
    <x v="10"/>
    <s v="Libellula quadrimaculata"/>
    <n v="4"/>
    <x v="0"/>
    <x v="10"/>
    <n v="6"/>
    <x v="2"/>
  </r>
  <r>
    <x v="9"/>
    <s v="AWD-Oosterkanaal"/>
    <d v="2018-06-13T13:05:00"/>
    <n v="4"/>
    <x v="9"/>
    <s v="Anax imperator"/>
    <n v="2"/>
    <x v="0"/>
    <x v="10"/>
    <n v="6"/>
    <x v="3"/>
  </r>
  <r>
    <x v="9"/>
    <s v="AWD-Oosterkanaal"/>
    <d v="2018-06-13T13:05:00"/>
    <n v="4"/>
    <x v="26"/>
    <s v="Erythromma najas"/>
    <n v="11"/>
    <x v="0"/>
    <x v="10"/>
    <n v="6"/>
    <x v="1"/>
  </r>
  <r>
    <x v="9"/>
    <s v="AWD-Oosterkanaal"/>
    <d v="2018-06-13T13:05:00"/>
    <n v="4"/>
    <x v="3"/>
    <s v="Enallagma cyathigerum"/>
    <n v="2"/>
    <x v="0"/>
    <x v="10"/>
    <n v="6"/>
    <x v="1"/>
  </r>
  <r>
    <x v="9"/>
    <s v="AWD-Oosterkanaal"/>
    <d v="2018-06-13T13:05:00"/>
    <n v="1"/>
    <x v="26"/>
    <s v="Erythromma najas"/>
    <n v="7"/>
    <x v="0"/>
    <x v="10"/>
    <n v="6"/>
    <x v="1"/>
  </r>
  <r>
    <x v="9"/>
    <s v="AWD-Oosterkanaal"/>
    <d v="2018-06-13T13:05:00"/>
    <n v="1"/>
    <x v="3"/>
    <s v="Enallagma cyathigerum"/>
    <n v="2"/>
    <x v="0"/>
    <x v="10"/>
    <n v="6"/>
    <x v="1"/>
  </r>
  <r>
    <x v="9"/>
    <s v="AWD-Oosterkanaal"/>
    <d v="2018-06-13T13:05:00"/>
    <n v="4"/>
    <x v="12"/>
    <s v="Sympetrum striolatum"/>
    <n v="1"/>
    <x v="0"/>
    <x v="10"/>
    <n v="6"/>
    <x v="2"/>
  </r>
  <r>
    <x v="9"/>
    <s v="AWD-Oosterkanaal"/>
    <d v="2018-06-13T13:05:00"/>
    <n v="4"/>
    <x v="1"/>
    <s v="Ischnura elegans"/>
    <n v="2"/>
    <x v="0"/>
    <x v="10"/>
    <n v="6"/>
    <x v="1"/>
  </r>
  <r>
    <x v="9"/>
    <s v="AWD-Oosterkanaal"/>
    <d v="2018-06-13T13:05:00"/>
    <n v="4"/>
    <x v="8"/>
    <s v="Aeshna isoceles"/>
    <n v="1"/>
    <x v="0"/>
    <x v="10"/>
    <n v="6"/>
    <x v="3"/>
  </r>
  <r>
    <x v="9"/>
    <s v="AWD-Oosterkanaal"/>
    <d v="2018-07-03T11:00:00"/>
    <n v="4"/>
    <x v="26"/>
    <s v="Erythromma najas"/>
    <n v="5"/>
    <x v="0"/>
    <x v="10"/>
    <n v="7"/>
    <x v="1"/>
  </r>
  <r>
    <x v="9"/>
    <s v="AWD-Oosterkanaal"/>
    <d v="2018-07-03T11:00:00"/>
    <n v="4"/>
    <x v="1"/>
    <s v="Ischnura elegans"/>
    <n v="15"/>
    <x v="0"/>
    <x v="10"/>
    <n v="7"/>
    <x v="1"/>
  </r>
  <r>
    <x v="9"/>
    <s v="AWD-Oosterkanaal"/>
    <d v="2018-07-03T11:00:00"/>
    <n v="4"/>
    <x v="3"/>
    <s v="Enallagma cyathigerum"/>
    <n v="1"/>
    <x v="0"/>
    <x v="10"/>
    <n v="7"/>
    <x v="1"/>
  </r>
  <r>
    <x v="9"/>
    <s v="AWD-Oosterkanaal"/>
    <d v="2018-07-03T11:00:00"/>
    <n v="1"/>
    <x v="26"/>
    <s v="Erythromma najas"/>
    <n v="9"/>
    <x v="0"/>
    <x v="10"/>
    <n v="7"/>
    <x v="1"/>
  </r>
  <r>
    <x v="9"/>
    <s v="AWD-Oosterkanaal"/>
    <d v="2018-07-03T11:00:00"/>
    <n v="1"/>
    <x v="1"/>
    <s v="Ischnura elegans"/>
    <n v="15"/>
    <x v="0"/>
    <x v="10"/>
    <n v="7"/>
    <x v="1"/>
  </r>
  <r>
    <x v="9"/>
    <s v="AWD-Oosterkanaal"/>
    <d v="2018-07-03T11:00:00"/>
    <n v="1"/>
    <x v="3"/>
    <s v="Enallagma cyathigerum"/>
    <n v="1"/>
    <x v="0"/>
    <x v="10"/>
    <n v="7"/>
    <x v="1"/>
  </r>
  <r>
    <x v="9"/>
    <s v="AWD-Oosterkanaal"/>
    <d v="2018-07-03T11:00:00"/>
    <n v="4"/>
    <x v="5"/>
    <s v="Orthetrum cancellatum"/>
    <n v="3"/>
    <x v="0"/>
    <x v="10"/>
    <n v="7"/>
    <x v="2"/>
  </r>
  <r>
    <x v="9"/>
    <s v="AWD-Oosterkanaal"/>
    <d v="2018-07-03T11:00:00"/>
    <n v="4"/>
    <x v="9"/>
    <s v="Anax imperator"/>
    <n v="1"/>
    <x v="0"/>
    <x v="10"/>
    <n v="7"/>
    <x v="3"/>
  </r>
  <r>
    <x v="9"/>
    <s v="AWD-Oosterkanaal"/>
    <d v="2018-07-15T15:00:00"/>
    <n v="4"/>
    <x v="5"/>
    <s v="Orthetrum cancellatum"/>
    <n v="3"/>
    <x v="0"/>
    <x v="10"/>
    <n v="7"/>
    <x v="2"/>
  </r>
  <r>
    <x v="9"/>
    <s v="AWD-Oosterkanaal"/>
    <d v="2018-07-15T15:00:00"/>
    <n v="4"/>
    <x v="9"/>
    <s v="Anax imperator"/>
    <n v="3"/>
    <x v="0"/>
    <x v="10"/>
    <n v="7"/>
    <x v="3"/>
  </r>
  <r>
    <x v="9"/>
    <s v="AWD-Oosterkanaal"/>
    <d v="2018-07-15T15:00:00"/>
    <n v="4"/>
    <x v="26"/>
    <s v="Erythromma najas"/>
    <n v="11"/>
    <x v="0"/>
    <x v="10"/>
    <n v="7"/>
    <x v="1"/>
  </r>
  <r>
    <x v="9"/>
    <s v="AWD-Oosterkanaal"/>
    <d v="2018-07-15T15:00:00"/>
    <n v="4"/>
    <x v="1"/>
    <s v="Ischnura elegans"/>
    <n v="9"/>
    <x v="0"/>
    <x v="10"/>
    <n v="7"/>
    <x v="1"/>
  </r>
  <r>
    <x v="9"/>
    <s v="AWD-Oosterkanaal"/>
    <d v="2018-07-15T15:00:00"/>
    <n v="4"/>
    <x v="14"/>
    <s v="Aeshna mixta"/>
    <n v="1"/>
    <x v="0"/>
    <x v="10"/>
    <n v="7"/>
    <x v="3"/>
  </r>
  <r>
    <x v="9"/>
    <s v="AWD-Oosterkanaal"/>
    <d v="2018-07-15T15:00:00"/>
    <n v="4"/>
    <x v="3"/>
    <s v="Enallagma cyathigerum"/>
    <n v="5"/>
    <x v="0"/>
    <x v="10"/>
    <n v="7"/>
    <x v="1"/>
  </r>
  <r>
    <x v="9"/>
    <s v="AWD-Oosterkanaal"/>
    <d v="2018-07-15T15:00:00"/>
    <n v="4"/>
    <x v="20"/>
    <s v="Anax parthenope"/>
    <n v="2"/>
    <x v="0"/>
    <x v="10"/>
    <n v="7"/>
    <x v="3"/>
  </r>
  <r>
    <x v="9"/>
    <s v="AWD-Oosterkanaal"/>
    <d v="2018-07-15T15:00:00"/>
    <n v="1"/>
    <x v="26"/>
    <s v="Erythromma najas"/>
    <n v="21"/>
    <x v="0"/>
    <x v="10"/>
    <n v="7"/>
    <x v="1"/>
  </r>
  <r>
    <x v="9"/>
    <s v="AWD-Oosterkanaal"/>
    <d v="2018-07-15T15:00:00"/>
    <n v="1"/>
    <x v="1"/>
    <s v="Ischnura elegans"/>
    <n v="20"/>
    <x v="0"/>
    <x v="10"/>
    <n v="7"/>
    <x v="1"/>
  </r>
  <r>
    <x v="9"/>
    <s v="AWD-Oosterkanaal"/>
    <d v="2018-07-15T15:00:00"/>
    <n v="1"/>
    <x v="3"/>
    <s v="Enallagma cyathigerum"/>
    <n v="6"/>
    <x v="0"/>
    <x v="10"/>
    <n v="7"/>
    <x v="1"/>
  </r>
  <r>
    <x v="9"/>
    <s v="AWD-Oosterkanaal"/>
    <d v="2018-07-15T15:00:00"/>
    <n v="4"/>
    <x v="17"/>
    <s v="Sympetrum vulgatum"/>
    <n v="1"/>
    <x v="0"/>
    <x v="10"/>
    <n v="7"/>
    <x v="2"/>
  </r>
  <r>
    <x v="9"/>
    <s v="AWD-Oosterkanaal"/>
    <d v="2018-07-29T11:25:00"/>
    <n v="4"/>
    <x v="26"/>
    <s v="Erythromma najas"/>
    <n v="3"/>
    <x v="0"/>
    <x v="10"/>
    <n v="7"/>
    <x v="1"/>
  </r>
  <r>
    <x v="9"/>
    <s v="AWD-Oosterkanaal"/>
    <d v="2018-07-29T11:25:00"/>
    <n v="4"/>
    <x v="1"/>
    <s v="Ischnura elegans"/>
    <n v="11"/>
    <x v="0"/>
    <x v="10"/>
    <n v="7"/>
    <x v="1"/>
  </r>
  <r>
    <x v="9"/>
    <s v="AWD-Oosterkanaal"/>
    <d v="2018-07-29T11:25:00"/>
    <n v="4"/>
    <x v="17"/>
    <s v="Sympetrum vulgatum"/>
    <n v="1"/>
    <x v="0"/>
    <x v="10"/>
    <n v="7"/>
    <x v="2"/>
  </r>
  <r>
    <x v="9"/>
    <s v="AWD-Oosterkanaal"/>
    <d v="2018-07-29T11:25:00"/>
    <n v="4"/>
    <x v="3"/>
    <s v="Enallagma cyathigerum"/>
    <n v="10"/>
    <x v="0"/>
    <x v="10"/>
    <n v="7"/>
    <x v="1"/>
  </r>
  <r>
    <x v="9"/>
    <s v="AWD-Oosterkanaal"/>
    <d v="2018-07-29T11:25:00"/>
    <n v="1"/>
    <x v="1"/>
    <s v="Ischnura elegans"/>
    <n v="20"/>
    <x v="0"/>
    <x v="10"/>
    <n v="7"/>
    <x v="1"/>
  </r>
  <r>
    <x v="9"/>
    <s v="AWD-Oosterkanaal"/>
    <d v="2018-07-29T11:25:00"/>
    <n v="1"/>
    <x v="3"/>
    <s v="Enallagma cyathigerum"/>
    <n v="2"/>
    <x v="0"/>
    <x v="10"/>
    <n v="7"/>
    <x v="1"/>
  </r>
  <r>
    <x v="9"/>
    <s v="AWD-Oosterkanaal"/>
    <d v="2018-07-29T11:25:00"/>
    <n v="4"/>
    <x v="9"/>
    <s v="Anax imperator"/>
    <n v="1"/>
    <x v="0"/>
    <x v="10"/>
    <n v="7"/>
    <x v="3"/>
  </r>
  <r>
    <x v="9"/>
    <s v="AWD-Oosterkanaal"/>
    <d v="2018-08-22T12:50:00"/>
    <n v="4"/>
    <x v="14"/>
    <s v="Aeshna mixta"/>
    <n v="5"/>
    <x v="0"/>
    <x v="10"/>
    <n v="8"/>
    <x v="3"/>
  </r>
  <r>
    <x v="9"/>
    <s v="AWD-Oosterkanaal"/>
    <d v="2018-08-22T12:50:00"/>
    <n v="4"/>
    <x v="3"/>
    <s v="Enallagma cyathigerum"/>
    <n v="1"/>
    <x v="0"/>
    <x v="10"/>
    <n v="8"/>
    <x v="1"/>
  </r>
  <r>
    <x v="9"/>
    <s v="AWD-Oosterkanaal"/>
    <d v="2018-08-22T12:50:00"/>
    <n v="1"/>
    <x v="14"/>
    <s v="Aeshna mixta"/>
    <n v="13"/>
    <x v="0"/>
    <x v="10"/>
    <n v="8"/>
    <x v="3"/>
  </r>
  <r>
    <x v="9"/>
    <s v="AWD-Oosterkanaal"/>
    <d v="2018-08-22T12:50:00"/>
    <n v="4"/>
    <x v="12"/>
    <s v="Sympetrum striolatum"/>
    <n v="4"/>
    <x v="0"/>
    <x v="10"/>
    <n v="8"/>
    <x v="2"/>
  </r>
  <r>
    <x v="9"/>
    <s v="AWD-Oosterkanaal"/>
    <d v="2018-08-22T12:50:00"/>
    <n v="4"/>
    <x v="23"/>
    <s v="Sympetrum striolatum/vulgatum"/>
    <n v="11"/>
    <x v="0"/>
    <x v="10"/>
    <n v="8"/>
    <x v="2"/>
  </r>
  <r>
    <x v="9"/>
    <s v="AWD-Oosterkanaal"/>
    <d v="2018-08-22T12:50:00"/>
    <n v="4"/>
    <x v="17"/>
    <s v="Sympetrum vulgatum"/>
    <n v="1"/>
    <x v="0"/>
    <x v="10"/>
    <n v="8"/>
    <x v="2"/>
  </r>
  <r>
    <x v="9"/>
    <s v="AWD-Oosterkanaal"/>
    <d v="2018-09-13T14:40:00"/>
    <n v="4"/>
    <x v="12"/>
    <s v="Sympetrum striolatum"/>
    <n v="1"/>
    <x v="0"/>
    <x v="10"/>
    <n v="9"/>
    <x v="2"/>
  </r>
  <r>
    <x v="9"/>
    <s v="AWD-Oosterkanaal"/>
    <d v="2018-09-13T14:40:00"/>
    <n v="4"/>
    <x v="13"/>
    <s v="Chalcolestes viridis"/>
    <n v="2"/>
    <x v="0"/>
    <x v="10"/>
    <n v="9"/>
    <x v="0"/>
  </r>
  <r>
    <x v="9"/>
    <s v="AWD-Oosterkanaal"/>
    <d v="2018-09-13T14:40:00"/>
    <n v="4"/>
    <x v="14"/>
    <s v="Aeshna mixta"/>
    <n v="4"/>
    <x v="0"/>
    <x v="10"/>
    <n v="9"/>
    <x v="3"/>
  </r>
  <r>
    <x v="9"/>
    <s v="AWD-Oosterkanaal"/>
    <d v="2018-09-13T14:40:00"/>
    <n v="4"/>
    <x v="17"/>
    <s v="Sympetrum vulgatum"/>
    <n v="4"/>
    <x v="0"/>
    <x v="10"/>
    <n v="9"/>
    <x v="2"/>
  </r>
  <r>
    <x v="9"/>
    <s v="AWD-Oosterkanaal"/>
    <d v="2018-09-13T14:40:00"/>
    <n v="1"/>
    <x v="12"/>
    <s v="Sympetrum striolatum"/>
    <n v="6"/>
    <x v="0"/>
    <x v="10"/>
    <n v="9"/>
    <x v="2"/>
  </r>
  <r>
    <x v="9"/>
    <s v="AWD-Oosterkanaal"/>
    <d v="2018-09-13T14:40:00"/>
    <n v="1"/>
    <x v="13"/>
    <s v="Chalcolestes viridis"/>
    <n v="15"/>
    <x v="0"/>
    <x v="10"/>
    <n v="9"/>
    <x v="0"/>
  </r>
  <r>
    <x v="9"/>
    <s v="AWD-Oosterkanaal"/>
    <d v="2018-09-13T14:40:00"/>
    <n v="1"/>
    <x v="14"/>
    <s v="Aeshna mixta"/>
    <n v="29"/>
    <x v="0"/>
    <x v="10"/>
    <n v="9"/>
    <x v="3"/>
  </r>
  <r>
    <x v="9"/>
    <s v="AWD-Oosterkanaal"/>
    <d v="2018-09-13T14:40:00"/>
    <n v="1"/>
    <x v="17"/>
    <s v="Sympetrum vulgatum"/>
    <n v="4"/>
    <x v="0"/>
    <x v="10"/>
    <n v="9"/>
    <x v="2"/>
  </r>
  <r>
    <x v="9"/>
    <s v="AWD-Oosterkanaal"/>
    <d v="2018-09-13T14:40:00"/>
    <n v="4"/>
    <x v="0"/>
    <s v="Sympecma fusca"/>
    <n v="1"/>
    <x v="0"/>
    <x v="10"/>
    <n v="9"/>
    <x v="0"/>
  </r>
  <r>
    <x v="9"/>
    <s v="AWD-Oosterkanaal"/>
    <d v="2018-09-13T14:40:00"/>
    <n v="4"/>
    <x v="3"/>
    <s v="Enallagma cyathigerum"/>
    <n v="1"/>
    <x v="0"/>
    <x v="10"/>
    <n v="9"/>
    <x v="1"/>
  </r>
  <r>
    <x v="9"/>
    <s v="AWD-Oosterkanaal"/>
    <d v="2019-05-10T13:25:00"/>
    <n v="4"/>
    <x v="0"/>
    <s v="Sympecma fusca"/>
    <n v="2"/>
    <x v="0"/>
    <x v="8"/>
    <n v="5"/>
    <x v="0"/>
  </r>
  <r>
    <x v="9"/>
    <s v="AWD-Oosterkanaal"/>
    <d v="2019-05-10T13:25:00"/>
    <n v="4"/>
    <x v="2"/>
    <s v="Pyrrhosoma nymphula"/>
    <n v="10"/>
    <x v="0"/>
    <x v="8"/>
    <n v="5"/>
    <x v="1"/>
  </r>
  <r>
    <x v="9"/>
    <s v="AWD-Oosterkanaal"/>
    <d v="2019-05-10T13:25:00"/>
    <n v="1"/>
    <x v="0"/>
    <s v="Sympecma fusca"/>
    <n v="3"/>
    <x v="0"/>
    <x v="8"/>
    <n v="5"/>
    <x v="0"/>
  </r>
  <r>
    <x v="9"/>
    <s v="AWD-Oosterkanaal"/>
    <d v="2019-05-10T13:25:00"/>
    <n v="1"/>
    <x v="2"/>
    <s v="Pyrrhosoma nymphula"/>
    <n v="12"/>
    <x v="0"/>
    <x v="8"/>
    <n v="5"/>
    <x v="1"/>
  </r>
  <r>
    <x v="9"/>
    <s v="AWD-Oosterkanaal"/>
    <d v="2019-05-10T13:25:00"/>
    <n v="4"/>
    <x v="26"/>
    <s v="Erythromma najas"/>
    <n v="1"/>
    <x v="0"/>
    <x v="8"/>
    <n v="5"/>
    <x v="1"/>
  </r>
  <r>
    <x v="9"/>
    <s v="AWD-Oosterkanaal"/>
    <d v="2019-05-10T13:25:00"/>
    <n v="4"/>
    <x v="1"/>
    <s v="Ischnura elegans"/>
    <n v="4"/>
    <x v="0"/>
    <x v="8"/>
    <n v="5"/>
    <x v="1"/>
  </r>
  <r>
    <x v="9"/>
    <s v="AWD-Oosterkanaal"/>
    <d v="2019-05-10T13:25:00"/>
    <n v="4"/>
    <x v="3"/>
    <s v="Enallagma cyathigerum"/>
    <n v="1"/>
    <x v="0"/>
    <x v="8"/>
    <n v="5"/>
    <x v="1"/>
  </r>
  <r>
    <x v="9"/>
    <s v="AWD-Oosterkanaal"/>
    <d v="2019-06-01T12:45:00"/>
    <n v="4"/>
    <x v="5"/>
    <s v="Orthetrum cancellatum"/>
    <n v="4"/>
    <x v="0"/>
    <x v="8"/>
    <n v="6"/>
    <x v="2"/>
  </r>
  <r>
    <x v="9"/>
    <s v="AWD-Oosterkanaal"/>
    <d v="2019-06-01T12:45:00"/>
    <n v="4"/>
    <x v="9"/>
    <s v="Anax imperator"/>
    <n v="5"/>
    <x v="0"/>
    <x v="8"/>
    <n v="6"/>
    <x v="3"/>
  </r>
  <r>
    <x v="9"/>
    <s v="AWD-Oosterkanaal"/>
    <d v="2019-06-01T12:45:00"/>
    <n v="4"/>
    <x v="26"/>
    <s v="Erythromma najas"/>
    <n v="25"/>
    <x v="0"/>
    <x v="8"/>
    <n v="6"/>
    <x v="1"/>
  </r>
  <r>
    <x v="9"/>
    <s v="AWD-Oosterkanaal"/>
    <d v="2019-06-01T12:45:00"/>
    <n v="4"/>
    <x v="10"/>
    <s v="Libellula quadrimaculata"/>
    <n v="3"/>
    <x v="0"/>
    <x v="8"/>
    <n v="6"/>
    <x v="2"/>
  </r>
  <r>
    <x v="9"/>
    <s v="AWD-Oosterkanaal"/>
    <d v="2019-06-01T12:45:00"/>
    <n v="4"/>
    <x v="8"/>
    <s v="Aeshna isoceles"/>
    <n v="5"/>
    <x v="0"/>
    <x v="8"/>
    <n v="6"/>
    <x v="3"/>
  </r>
  <r>
    <x v="9"/>
    <s v="AWD-Oosterkanaal"/>
    <d v="2019-06-01T12:45:00"/>
    <n v="4"/>
    <x v="20"/>
    <s v="Anax parthenope"/>
    <n v="3"/>
    <x v="0"/>
    <x v="8"/>
    <n v="6"/>
    <x v="3"/>
  </r>
  <r>
    <x v="9"/>
    <s v="AWD-Oosterkanaal"/>
    <d v="2019-06-01T12:45:00"/>
    <n v="1"/>
    <x v="5"/>
    <s v="Orthetrum cancellatum"/>
    <n v="3"/>
    <x v="0"/>
    <x v="8"/>
    <n v="6"/>
    <x v="2"/>
  </r>
  <r>
    <x v="9"/>
    <s v="AWD-Oosterkanaal"/>
    <d v="2019-06-01T12:45:00"/>
    <n v="1"/>
    <x v="9"/>
    <s v="Anax imperator"/>
    <n v="1"/>
    <x v="0"/>
    <x v="8"/>
    <n v="6"/>
    <x v="3"/>
  </r>
  <r>
    <x v="9"/>
    <s v="AWD-Oosterkanaal"/>
    <d v="2019-06-01T12:45:00"/>
    <n v="1"/>
    <x v="26"/>
    <s v="Erythromma najas"/>
    <n v="10"/>
    <x v="0"/>
    <x v="8"/>
    <n v="6"/>
    <x v="1"/>
  </r>
  <r>
    <x v="9"/>
    <s v="AWD-Oosterkanaal"/>
    <d v="2019-06-01T12:45:00"/>
    <n v="1"/>
    <x v="10"/>
    <s v="Libellula quadrimaculata"/>
    <n v="2"/>
    <x v="0"/>
    <x v="8"/>
    <n v="6"/>
    <x v="2"/>
  </r>
  <r>
    <x v="9"/>
    <s v="AWD-Oosterkanaal"/>
    <d v="2019-06-01T12:45:00"/>
    <n v="1"/>
    <x v="8"/>
    <s v="Aeshna isoceles"/>
    <n v="6"/>
    <x v="0"/>
    <x v="8"/>
    <n v="6"/>
    <x v="3"/>
  </r>
  <r>
    <x v="9"/>
    <s v="AWD-Oosterkanaal"/>
    <d v="2019-06-01T12:45:00"/>
    <n v="1"/>
    <x v="20"/>
    <s v="Anax parthenope"/>
    <n v="1"/>
    <x v="0"/>
    <x v="8"/>
    <n v="6"/>
    <x v="3"/>
  </r>
  <r>
    <x v="9"/>
    <s v="AWD-Oosterkanaal"/>
    <d v="2019-06-01T12:45:00"/>
    <n v="4"/>
    <x v="1"/>
    <s v="Ischnura elegans"/>
    <n v="1"/>
    <x v="0"/>
    <x v="8"/>
    <n v="6"/>
    <x v="1"/>
  </r>
  <r>
    <x v="9"/>
    <s v="AWD-Oosterkanaal"/>
    <d v="2019-06-21T13:40:00"/>
    <n v="4"/>
    <x v="5"/>
    <s v="Orthetrum cancellatum"/>
    <n v="7"/>
    <x v="0"/>
    <x v="8"/>
    <n v="6"/>
    <x v="2"/>
  </r>
  <r>
    <x v="9"/>
    <s v="AWD-Oosterkanaal"/>
    <d v="2019-06-21T13:40:00"/>
    <n v="4"/>
    <x v="9"/>
    <s v="Anax imperator"/>
    <n v="6"/>
    <x v="0"/>
    <x v="8"/>
    <n v="6"/>
    <x v="3"/>
  </r>
  <r>
    <x v="9"/>
    <s v="AWD-Oosterkanaal"/>
    <d v="2019-06-21T13:40:00"/>
    <n v="4"/>
    <x v="26"/>
    <s v="Erythromma najas"/>
    <n v="4"/>
    <x v="0"/>
    <x v="8"/>
    <n v="6"/>
    <x v="1"/>
  </r>
  <r>
    <x v="9"/>
    <s v="AWD-Oosterkanaal"/>
    <d v="2019-06-21T13:40:00"/>
    <n v="4"/>
    <x v="8"/>
    <s v="Aeshna isoceles"/>
    <n v="1"/>
    <x v="0"/>
    <x v="8"/>
    <n v="6"/>
    <x v="3"/>
  </r>
  <r>
    <x v="9"/>
    <s v="AWD-Oosterkanaal"/>
    <d v="2019-06-21T13:40:00"/>
    <n v="4"/>
    <x v="20"/>
    <s v="Anax parthenope"/>
    <n v="1"/>
    <x v="0"/>
    <x v="8"/>
    <n v="6"/>
    <x v="3"/>
  </r>
  <r>
    <x v="9"/>
    <s v="AWD-Oosterkanaal"/>
    <d v="2019-06-21T13:40:00"/>
    <n v="1"/>
    <x v="5"/>
    <s v="Orthetrum cancellatum"/>
    <n v="10"/>
    <x v="0"/>
    <x v="8"/>
    <n v="6"/>
    <x v="2"/>
  </r>
  <r>
    <x v="9"/>
    <s v="AWD-Oosterkanaal"/>
    <d v="2019-06-21T13:40:00"/>
    <n v="1"/>
    <x v="9"/>
    <s v="Anax imperator"/>
    <n v="5"/>
    <x v="0"/>
    <x v="8"/>
    <n v="6"/>
    <x v="3"/>
  </r>
  <r>
    <x v="9"/>
    <s v="AWD-Oosterkanaal"/>
    <d v="2019-06-21T13:40:00"/>
    <n v="1"/>
    <x v="26"/>
    <s v="Erythromma najas"/>
    <n v="28"/>
    <x v="0"/>
    <x v="8"/>
    <n v="6"/>
    <x v="1"/>
  </r>
  <r>
    <x v="9"/>
    <s v="AWD-Oosterkanaal"/>
    <d v="2019-06-21T13:40:00"/>
    <n v="1"/>
    <x v="8"/>
    <s v="Aeshna isoceles"/>
    <n v="5"/>
    <x v="0"/>
    <x v="8"/>
    <n v="6"/>
    <x v="3"/>
  </r>
  <r>
    <x v="9"/>
    <s v="AWD-Oosterkanaal"/>
    <d v="2019-06-21T13:40:00"/>
    <n v="1"/>
    <x v="20"/>
    <s v="Anax parthenope"/>
    <n v="1"/>
    <x v="0"/>
    <x v="8"/>
    <n v="6"/>
    <x v="3"/>
  </r>
  <r>
    <x v="9"/>
    <s v="AWD-Oosterkanaal"/>
    <d v="2019-06-21T13:40:00"/>
    <n v="4"/>
    <x v="10"/>
    <s v="Libellula quadrimaculata"/>
    <n v="1"/>
    <x v="0"/>
    <x v="8"/>
    <n v="6"/>
    <x v="2"/>
  </r>
  <r>
    <x v="9"/>
    <s v="AWD-Oosterkanaal"/>
    <d v="2019-06-21T13:40:00"/>
    <n v="4"/>
    <x v="3"/>
    <s v="Enallagma cyathigerum"/>
    <n v="2"/>
    <x v="0"/>
    <x v="8"/>
    <n v="6"/>
    <x v="1"/>
  </r>
  <r>
    <x v="9"/>
    <s v="AWD-Oosterkanaal"/>
    <d v="2019-06-21T13:40:00"/>
    <n v="4"/>
    <x v="1"/>
    <s v="Ischnura elegans"/>
    <n v="55"/>
    <x v="0"/>
    <x v="8"/>
    <n v="6"/>
    <x v="1"/>
  </r>
  <r>
    <x v="9"/>
    <s v="AWD-Oosterkanaal"/>
    <d v="2019-06-22T12:30:00"/>
    <n v="4"/>
    <x v="12"/>
    <s v="Sympetrum striolatum"/>
    <n v="1"/>
    <x v="0"/>
    <x v="8"/>
    <n v="6"/>
    <x v="2"/>
  </r>
  <r>
    <x v="9"/>
    <s v="AWD-Oosterkanaal"/>
    <d v="2019-06-22T12:30:00"/>
    <n v="4"/>
    <x v="5"/>
    <s v="Orthetrum cancellatum"/>
    <n v="3"/>
    <x v="0"/>
    <x v="8"/>
    <n v="6"/>
    <x v="2"/>
  </r>
  <r>
    <x v="9"/>
    <s v="AWD-Oosterkanaal"/>
    <d v="2019-06-22T12:30:00"/>
    <n v="4"/>
    <x v="26"/>
    <s v="Erythromma najas"/>
    <n v="3"/>
    <x v="0"/>
    <x v="8"/>
    <n v="6"/>
    <x v="1"/>
  </r>
  <r>
    <x v="9"/>
    <s v="AWD-Oosterkanaal"/>
    <d v="2019-06-22T12:30:00"/>
    <n v="4"/>
    <x v="1"/>
    <s v="Ischnura elegans"/>
    <n v="4"/>
    <x v="0"/>
    <x v="8"/>
    <n v="6"/>
    <x v="1"/>
  </r>
  <r>
    <x v="9"/>
    <s v="AWD-Oosterkanaal"/>
    <d v="2019-06-22T12:30:00"/>
    <n v="4"/>
    <x v="3"/>
    <s v="Enallagma cyathigerum"/>
    <n v="1"/>
    <x v="0"/>
    <x v="8"/>
    <n v="6"/>
    <x v="1"/>
  </r>
  <r>
    <x v="9"/>
    <s v="AWD-Oosterkanaal"/>
    <d v="2019-06-22T12:30:00"/>
    <n v="1"/>
    <x v="12"/>
    <s v="Sympetrum striolatum"/>
    <n v="1"/>
    <x v="0"/>
    <x v="8"/>
    <n v="6"/>
    <x v="2"/>
  </r>
  <r>
    <x v="9"/>
    <s v="AWD-Oosterkanaal"/>
    <d v="2019-06-22T12:30:00"/>
    <n v="1"/>
    <x v="5"/>
    <s v="Orthetrum cancellatum"/>
    <n v="1"/>
    <x v="0"/>
    <x v="8"/>
    <n v="6"/>
    <x v="2"/>
  </r>
  <r>
    <x v="9"/>
    <s v="AWD-Oosterkanaal"/>
    <d v="2019-06-22T12:30:00"/>
    <n v="1"/>
    <x v="26"/>
    <s v="Erythromma najas"/>
    <n v="2"/>
    <x v="0"/>
    <x v="8"/>
    <n v="6"/>
    <x v="1"/>
  </r>
  <r>
    <x v="9"/>
    <s v="AWD-Oosterkanaal"/>
    <d v="2019-06-22T12:30:00"/>
    <n v="1"/>
    <x v="1"/>
    <s v="Ischnura elegans"/>
    <n v="3"/>
    <x v="0"/>
    <x v="8"/>
    <n v="6"/>
    <x v="1"/>
  </r>
  <r>
    <x v="9"/>
    <s v="AWD-Oosterkanaal"/>
    <d v="2019-06-22T12:30:00"/>
    <n v="1"/>
    <x v="3"/>
    <s v="Enallagma cyathigerum"/>
    <n v="1"/>
    <x v="0"/>
    <x v="8"/>
    <n v="6"/>
    <x v="1"/>
  </r>
  <r>
    <x v="9"/>
    <s v="AWD-Oosterkanaal"/>
    <d v="2019-06-22T12:30:00"/>
    <n v="4"/>
    <x v="20"/>
    <s v="Anax parthenope"/>
    <n v="1"/>
    <x v="0"/>
    <x v="8"/>
    <n v="6"/>
    <x v="3"/>
  </r>
  <r>
    <x v="9"/>
    <s v="AWD-Oosterkanaal"/>
    <d v="2019-08-20T12:25:00"/>
    <n v="4"/>
    <x v="12"/>
    <s v="Sympetrum striolatum"/>
    <n v="13"/>
    <x v="0"/>
    <x v="8"/>
    <n v="8"/>
    <x v="2"/>
  </r>
  <r>
    <x v="9"/>
    <s v="AWD-Oosterkanaal"/>
    <d v="2019-08-20T12:25:00"/>
    <n v="4"/>
    <x v="1"/>
    <s v="Ischnura elegans"/>
    <n v="1"/>
    <x v="0"/>
    <x v="8"/>
    <n v="8"/>
    <x v="1"/>
  </r>
  <r>
    <x v="9"/>
    <s v="AWD-Oosterkanaal"/>
    <d v="2019-08-20T12:25:00"/>
    <n v="4"/>
    <x v="14"/>
    <s v="Aeshna mixta"/>
    <n v="12"/>
    <x v="0"/>
    <x v="8"/>
    <n v="8"/>
    <x v="3"/>
  </r>
  <r>
    <x v="9"/>
    <s v="AWD-Oosterkanaal"/>
    <d v="2019-08-20T12:25:00"/>
    <n v="1"/>
    <x v="12"/>
    <s v="Sympetrum striolatum"/>
    <n v="15"/>
    <x v="0"/>
    <x v="8"/>
    <n v="8"/>
    <x v="2"/>
  </r>
  <r>
    <x v="9"/>
    <s v="AWD-Oosterkanaal"/>
    <d v="2019-08-20T12:25:00"/>
    <n v="1"/>
    <x v="1"/>
    <s v="Ischnura elegans"/>
    <n v="1"/>
    <x v="0"/>
    <x v="8"/>
    <n v="8"/>
    <x v="1"/>
  </r>
  <r>
    <x v="9"/>
    <s v="AWD-Oosterkanaal"/>
    <d v="2019-08-20T12:25:00"/>
    <n v="1"/>
    <x v="14"/>
    <s v="Aeshna mixta"/>
    <n v="7"/>
    <x v="0"/>
    <x v="8"/>
    <n v="8"/>
    <x v="3"/>
  </r>
  <r>
    <x v="9"/>
    <s v="AWD-Oosterkanaal"/>
    <d v="2019-08-20T12:25:00"/>
    <n v="4"/>
    <x v="16"/>
    <s v="Sympetrum sanguineum"/>
    <n v="2"/>
    <x v="0"/>
    <x v="8"/>
    <n v="8"/>
    <x v="2"/>
  </r>
  <r>
    <x v="9"/>
    <s v="AWD-Oosterkanaal"/>
    <d v="2020-05-25T12:10:00"/>
    <n v="4"/>
    <x v="5"/>
    <s v="Orthetrum cancellatum"/>
    <n v="2"/>
    <x v="0"/>
    <x v="9"/>
    <n v="5"/>
    <x v="2"/>
  </r>
  <r>
    <x v="9"/>
    <s v="AWD-Oosterkanaal"/>
    <d v="2020-05-25T12:10:00"/>
    <n v="4"/>
    <x v="7"/>
    <s v="Brachytron pratense"/>
    <n v="1"/>
    <x v="0"/>
    <x v="9"/>
    <n v="5"/>
    <x v="3"/>
  </r>
  <r>
    <x v="9"/>
    <s v="AWD-Oosterkanaal"/>
    <d v="2020-05-25T12:10:00"/>
    <n v="4"/>
    <x v="26"/>
    <s v="Erythromma najas"/>
    <n v="9"/>
    <x v="0"/>
    <x v="9"/>
    <n v="5"/>
    <x v="1"/>
  </r>
  <r>
    <x v="9"/>
    <s v="AWD-Oosterkanaal"/>
    <d v="2020-05-25T12:10:00"/>
    <n v="4"/>
    <x v="10"/>
    <s v="Libellula quadrimaculata"/>
    <n v="1"/>
    <x v="0"/>
    <x v="9"/>
    <n v="5"/>
    <x v="2"/>
  </r>
  <r>
    <x v="9"/>
    <s v="AWD-Oosterkanaal"/>
    <d v="2020-05-25T12:10:00"/>
    <n v="4"/>
    <x v="20"/>
    <s v="Anax parthenope"/>
    <n v="2"/>
    <x v="0"/>
    <x v="9"/>
    <n v="5"/>
    <x v="3"/>
  </r>
  <r>
    <x v="9"/>
    <s v="AWD-Oosterkanaal"/>
    <d v="2020-05-25T12:10:00"/>
    <n v="1"/>
    <x v="5"/>
    <s v="Orthetrum cancellatum"/>
    <n v="10"/>
    <x v="0"/>
    <x v="9"/>
    <n v="5"/>
    <x v="2"/>
  </r>
  <r>
    <x v="9"/>
    <s v="AWD-Oosterkanaal"/>
    <d v="2020-05-25T12:10:00"/>
    <n v="1"/>
    <x v="26"/>
    <s v="Erythromma najas"/>
    <n v="12"/>
    <x v="0"/>
    <x v="9"/>
    <n v="5"/>
    <x v="1"/>
  </r>
  <r>
    <x v="9"/>
    <s v="AWD-Oosterkanaal"/>
    <d v="2020-05-25T12:10:00"/>
    <n v="1"/>
    <x v="10"/>
    <s v="Libellula quadrimaculata"/>
    <n v="3"/>
    <x v="0"/>
    <x v="9"/>
    <n v="5"/>
    <x v="2"/>
  </r>
  <r>
    <x v="9"/>
    <s v="AWD-Oosterkanaal"/>
    <d v="2020-05-25T12:10:00"/>
    <n v="4"/>
    <x v="9"/>
    <s v="Anax imperator"/>
    <n v="1"/>
    <x v="0"/>
    <x v="9"/>
    <n v="5"/>
    <x v="3"/>
  </r>
  <r>
    <x v="9"/>
    <s v="AWD-Oosterkanaal"/>
    <d v="2020-05-25T12:10:00"/>
    <n v="4"/>
    <x v="1"/>
    <s v="Ischnura elegans"/>
    <n v="3"/>
    <x v="0"/>
    <x v="9"/>
    <n v="5"/>
    <x v="1"/>
  </r>
  <r>
    <x v="9"/>
    <s v="AWD-Oosterkanaal"/>
    <d v="2020-05-25T12:10:00"/>
    <n v="4"/>
    <x v="8"/>
    <s v="Aeshna isoceles"/>
    <n v="3"/>
    <x v="0"/>
    <x v="9"/>
    <n v="5"/>
    <x v="3"/>
  </r>
  <r>
    <x v="9"/>
    <s v="AWD-Oosterkanaal"/>
    <d v="2020-05-25T12:10:00"/>
    <n v="4"/>
    <x v="2"/>
    <s v="Pyrrhosoma nymphula"/>
    <n v="2"/>
    <x v="0"/>
    <x v="9"/>
    <n v="5"/>
    <x v="1"/>
  </r>
  <r>
    <x v="9"/>
    <s v="AWD-Oosterkanaal"/>
    <d v="2020-05-25T12:10:00"/>
    <n v="4"/>
    <x v="3"/>
    <s v="Enallagma cyathigerum"/>
    <n v="5"/>
    <x v="0"/>
    <x v="9"/>
    <n v="5"/>
    <x v="1"/>
  </r>
  <r>
    <x v="9"/>
    <s v="AWD-Oosterkanaal"/>
    <d v="2020-06-02T13:05:00"/>
    <n v="4"/>
    <x v="5"/>
    <s v="Orthetrum cancellatum"/>
    <n v="2"/>
    <x v="0"/>
    <x v="9"/>
    <n v="6"/>
    <x v="2"/>
  </r>
  <r>
    <x v="9"/>
    <s v="AWD-Oosterkanaal"/>
    <d v="2020-06-02T13:05:00"/>
    <n v="4"/>
    <x v="9"/>
    <s v="Anax imperator"/>
    <n v="1"/>
    <x v="0"/>
    <x v="9"/>
    <n v="6"/>
    <x v="3"/>
  </r>
  <r>
    <x v="9"/>
    <s v="AWD-Oosterkanaal"/>
    <d v="2020-06-02T13:05:00"/>
    <n v="4"/>
    <x v="26"/>
    <s v="Erythromma najas"/>
    <n v="12"/>
    <x v="0"/>
    <x v="9"/>
    <n v="6"/>
    <x v="1"/>
  </r>
  <r>
    <x v="9"/>
    <s v="AWD-Oosterkanaal"/>
    <d v="2020-06-02T13:05:00"/>
    <n v="4"/>
    <x v="10"/>
    <s v="Libellula quadrimaculata"/>
    <n v="3"/>
    <x v="0"/>
    <x v="9"/>
    <n v="6"/>
    <x v="2"/>
  </r>
  <r>
    <x v="9"/>
    <s v="AWD-Oosterkanaal"/>
    <d v="2020-06-02T13:05:00"/>
    <n v="4"/>
    <x v="8"/>
    <s v="Aeshna isoceles"/>
    <n v="4"/>
    <x v="0"/>
    <x v="9"/>
    <n v="6"/>
    <x v="3"/>
  </r>
  <r>
    <x v="9"/>
    <s v="AWD-Oosterkanaal"/>
    <d v="2020-06-02T13:05:00"/>
    <n v="4"/>
    <x v="3"/>
    <s v="Enallagma cyathigerum"/>
    <n v="5"/>
    <x v="0"/>
    <x v="9"/>
    <n v="6"/>
    <x v="1"/>
  </r>
  <r>
    <x v="9"/>
    <s v="AWD-Oosterkanaal"/>
    <d v="2020-06-02T13:05:00"/>
    <n v="1"/>
    <x v="5"/>
    <s v="Orthetrum cancellatum"/>
    <n v="2"/>
    <x v="0"/>
    <x v="9"/>
    <n v="6"/>
    <x v="2"/>
  </r>
  <r>
    <x v="9"/>
    <s v="AWD-Oosterkanaal"/>
    <d v="2020-06-02T13:05:00"/>
    <n v="1"/>
    <x v="26"/>
    <s v="Erythromma najas"/>
    <n v="25"/>
    <x v="0"/>
    <x v="9"/>
    <n v="6"/>
    <x v="1"/>
  </r>
  <r>
    <x v="9"/>
    <s v="AWD-Oosterkanaal"/>
    <d v="2020-06-02T13:05:00"/>
    <n v="1"/>
    <x v="10"/>
    <s v="Libellula quadrimaculata"/>
    <n v="2"/>
    <x v="0"/>
    <x v="9"/>
    <n v="6"/>
    <x v="2"/>
  </r>
  <r>
    <x v="9"/>
    <s v="AWD-Oosterkanaal"/>
    <d v="2020-06-02T13:05:00"/>
    <n v="1"/>
    <x v="8"/>
    <s v="Aeshna isoceles"/>
    <n v="4"/>
    <x v="0"/>
    <x v="9"/>
    <n v="6"/>
    <x v="3"/>
  </r>
  <r>
    <x v="9"/>
    <s v="AWD-Oosterkanaal"/>
    <d v="2020-06-02T13:05:00"/>
    <n v="1"/>
    <x v="3"/>
    <s v="Enallagma cyathigerum"/>
    <n v="6"/>
    <x v="0"/>
    <x v="9"/>
    <n v="6"/>
    <x v="1"/>
  </r>
  <r>
    <x v="9"/>
    <s v="AWD-Oosterkanaal"/>
    <d v="2020-07-12T11:50:00"/>
    <n v="4"/>
    <x v="12"/>
    <s v="Sympetrum striolatum"/>
    <n v="4"/>
    <x v="0"/>
    <x v="9"/>
    <n v="7"/>
    <x v="2"/>
  </r>
  <r>
    <x v="9"/>
    <s v="AWD-Oosterkanaal"/>
    <d v="2020-07-12T11:50:00"/>
    <n v="4"/>
    <x v="5"/>
    <s v="Orthetrum cancellatum"/>
    <n v="1"/>
    <x v="0"/>
    <x v="9"/>
    <n v="7"/>
    <x v="2"/>
  </r>
  <r>
    <x v="9"/>
    <s v="AWD-Oosterkanaal"/>
    <d v="2020-07-12T11:50:00"/>
    <n v="4"/>
    <x v="1"/>
    <s v="Ischnura elegans"/>
    <n v="50"/>
    <x v="0"/>
    <x v="9"/>
    <n v="7"/>
    <x v="1"/>
  </r>
  <r>
    <x v="9"/>
    <s v="AWD-Oosterkanaal"/>
    <d v="2020-07-12T11:50:00"/>
    <n v="4"/>
    <x v="17"/>
    <s v="Sympetrum vulgatum"/>
    <n v="2"/>
    <x v="0"/>
    <x v="9"/>
    <n v="7"/>
    <x v="2"/>
  </r>
  <r>
    <x v="9"/>
    <s v="AWD-Oosterkanaal"/>
    <d v="2020-07-12T11:50:00"/>
    <n v="4"/>
    <x v="8"/>
    <s v="Aeshna isoceles"/>
    <n v="1"/>
    <x v="0"/>
    <x v="9"/>
    <n v="7"/>
    <x v="3"/>
  </r>
  <r>
    <x v="9"/>
    <s v="AWD-Oosterkanaal"/>
    <d v="2020-07-12T11:50:00"/>
    <n v="4"/>
    <x v="3"/>
    <s v="Enallagma cyathigerum"/>
    <n v="1"/>
    <x v="0"/>
    <x v="9"/>
    <n v="7"/>
    <x v="1"/>
  </r>
  <r>
    <x v="9"/>
    <s v="AWD-Oosterkanaal"/>
    <d v="2020-07-12T11:50:00"/>
    <n v="1"/>
    <x v="12"/>
    <s v="Sympetrum striolatum"/>
    <n v="3"/>
    <x v="0"/>
    <x v="9"/>
    <n v="7"/>
    <x v="2"/>
  </r>
  <r>
    <x v="9"/>
    <s v="AWD-Oosterkanaal"/>
    <d v="2020-07-12T11:50:00"/>
    <n v="1"/>
    <x v="5"/>
    <s v="Orthetrum cancellatum"/>
    <n v="3"/>
    <x v="0"/>
    <x v="9"/>
    <n v="7"/>
    <x v="2"/>
  </r>
  <r>
    <x v="9"/>
    <s v="AWD-Oosterkanaal"/>
    <d v="2020-07-12T11:50:00"/>
    <n v="1"/>
    <x v="1"/>
    <s v="Ischnura elegans"/>
    <n v="55"/>
    <x v="0"/>
    <x v="9"/>
    <n v="7"/>
    <x v="1"/>
  </r>
  <r>
    <x v="9"/>
    <s v="AWD-Oosterkanaal"/>
    <d v="2020-07-12T11:50:00"/>
    <n v="1"/>
    <x v="8"/>
    <s v="Aeshna isoceles"/>
    <n v="1"/>
    <x v="0"/>
    <x v="9"/>
    <n v="7"/>
    <x v="3"/>
  </r>
  <r>
    <x v="9"/>
    <s v="AWD-Oosterkanaal"/>
    <d v="2020-07-12T11:50:00"/>
    <n v="1"/>
    <x v="3"/>
    <s v="Enallagma cyathigerum"/>
    <n v="5"/>
    <x v="0"/>
    <x v="9"/>
    <n v="7"/>
    <x v="1"/>
  </r>
  <r>
    <x v="9"/>
    <s v="AWD-Oosterkanaal"/>
    <d v="2020-07-12T11:50:00"/>
    <n v="4"/>
    <x v="26"/>
    <s v="Erythromma najas"/>
    <n v="1"/>
    <x v="0"/>
    <x v="9"/>
    <n v="7"/>
    <x v="1"/>
  </r>
  <r>
    <x v="9"/>
    <s v="AWD-Oosterkanaal"/>
    <d v="2020-07-12T11:50:00"/>
    <n v="4"/>
    <x v="20"/>
    <s v="Anax parthenope"/>
    <n v="1"/>
    <x v="0"/>
    <x v="9"/>
    <n v="7"/>
    <x v="3"/>
  </r>
  <r>
    <x v="9"/>
    <s v="AWD-Oosterkanaal"/>
    <d v="2020-08-04T15:00:00"/>
    <n v="4"/>
    <x v="9"/>
    <s v="Anax imperator"/>
    <n v="2"/>
    <x v="0"/>
    <x v="9"/>
    <n v="8"/>
    <x v="3"/>
  </r>
  <r>
    <x v="9"/>
    <s v="AWD-Oosterkanaal"/>
    <d v="2020-08-04T15:00:00"/>
    <n v="4"/>
    <x v="3"/>
    <s v="Enallagma cyathigerum"/>
    <n v="8"/>
    <x v="0"/>
    <x v="9"/>
    <n v="8"/>
    <x v="1"/>
  </r>
  <r>
    <x v="9"/>
    <s v="AWD-Oosterkanaal"/>
    <d v="2020-08-04T15:00:00"/>
    <n v="4"/>
    <x v="20"/>
    <s v="Anax parthenope"/>
    <n v="2"/>
    <x v="0"/>
    <x v="9"/>
    <n v="8"/>
    <x v="3"/>
  </r>
  <r>
    <x v="9"/>
    <s v="AWD-Oosterkanaal"/>
    <d v="2020-08-04T15:00:00"/>
    <n v="1"/>
    <x v="3"/>
    <s v="Enallagma cyathigerum"/>
    <n v="7"/>
    <x v="0"/>
    <x v="9"/>
    <n v="8"/>
    <x v="1"/>
  </r>
  <r>
    <x v="9"/>
    <s v="AWD-Oosterkanaal"/>
    <d v="2020-08-04T15:00:00"/>
    <n v="4"/>
    <x v="1"/>
    <s v="Ischnura elegans"/>
    <n v="2"/>
    <x v="0"/>
    <x v="9"/>
    <n v="8"/>
    <x v="1"/>
  </r>
  <r>
    <x v="9"/>
    <s v="AWD-Oosterkanaal"/>
    <d v="2020-08-04T15:00:00"/>
    <n v="4"/>
    <x v="23"/>
    <s v="Sympetrum striolatum/vulgatum"/>
    <n v="1"/>
    <x v="0"/>
    <x v="9"/>
    <n v="8"/>
    <x v="2"/>
  </r>
  <r>
    <x v="9"/>
    <s v="AWD-Oosterkanaal"/>
    <d v="2020-09-20T13:30:00"/>
    <n v="4"/>
    <x v="12"/>
    <s v="Sympetrum striolatum"/>
    <n v="3"/>
    <x v="0"/>
    <x v="9"/>
    <n v="9"/>
    <x v="2"/>
  </r>
  <r>
    <x v="9"/>
    <s v="AWD-Oosterkanaal"/>
    <d v="2020-09-20T13:30:00"/>
    <n v="4"/>
    <x v="13"/>
    <s v="Chalcolestes viridis"/>
    <n v="4"/>
    <x v="0"/>
    <x v="9"/>
    <n v="9"/>
    <x v="0"/>
  </r>
  <r>
    <x v="9"/>
    <s v="AWD-Oosterkanaal"/>
    <d v="2020-09-20T13:30:00"/>
    <n v="4"/>
    <x v="14"/>
    <s v="Aeshna mixta"/>
    <n v="3"/>
    <x v="0"/>
    <x v="9"/>
    <n v="9"/>
    <x v="3"/>
  </r>
  <r>
    <x v="9"/>
    <s v="AWD-Oosterkanaal"/>
    <d v="2020-09-20T13:30:00"/>
    <n v="1"/>
    <x v="12"/>
    <s v="Sympetrum striolatum"/>
    <n v="6"/>
    <x v="0"/>
    <x v="9"/>
    <n v="9"/>
    <x v="2"/>
  </r>
  <r>
    <x v="9"/>
    <s v="AWD-Oosterkanaal"/>
    <d v="2020-09-20T13:30:00"/>
    <n v="1"/>
    <x v="13"/>
    <s v="Chalcolestes viridis"/>
    <n v="4"/>
    <x v="0"/>
    <x v="9"/>
    <n v="9"/>
    <x v="0"/>
  </r>
  <r>
    <x v="9"/>
    <s v="AWD-Oosterkanaal"/>
    <d v="2020-09-20T13:30:00"/>
    <n v="1"/>
    <x v="14"/>
    <s v="Aeshna mixta"/>
    <n v="3"/>
    <x v="0"/>
    <x v="9"/>
    <n v="9"/>
    <x v="3"/>
  </r>
  <r>
    <x v="9"/>
    <s v="AWD-Oosterkanaal"/>
    <d v="2020-09-20T13:30:00"/>
    <n v="4"/>
    <x v="3"/>
    <s v="Enallagma cyathigerum"/>
    <n v="4"/>
    <x v="0"/>
    <x v="9"/>
    <n v="9"/>
    <x v="1"/>
  </r>
  <r>
    <x v="9"/>
    <s v="AWD-Oosterkanaal"/>
    <d v="2021-06-02T11:30:00"/>
    <n v="4"/>
    <x v="0"/>
    <s v="Sympecma fusca"/>
    <n v="1"/>
    <x v="0"/>
    <x v="11"/>
    <n v="6"/>
    <x v="0"/>
  </r>
  <r>
    <x v="9"/>
    <s v="AWD-Oosterkanaal"/>
    <d v="2021-06-02T11:30:00"/>
    <n v="4"/>
    <x v="7"/>
    <s v="Brachytron pratense"/>
    <n v="1"/>
    <x v="0"/>
    <x v="11"/>
    <n v="6"/>
    <x v="3"/>
  </r>
  <r>
    <x v="9"/>
    <s v="AWD-Oosterkanaal"/>
    <d v="2021-06-02T11:30:00"/>
    <n v="4"/>
    <x v="26"/>
    <s v="Erythromma najas"/>
    <n v="8"/>
    <x v="0"/>
    <x v="11"/>
    <n v="6"/>
    <x v="1"/>
  </r>
  <r>
    <x v="9"/>
    <s v="AWD-Oosterkanaal"/>
    <d v="2021-06-02T11:30:00"/>
    <n v="3"/>
    <x v="26"/>
    <s v="Erythromma najas"/>
    <n v="8"/>
    <x v="0"/>
    <x v="11"/>
    <n v="6"/>
    <x v="1"/>
  </r>
  <r>
    <x v="9"/>
    <s v="AWD-Oosterkanaal"/>
    <d v="2021-06-02T11:30:00"/>
    <n v="4"/>
    <x v="1"/>
    <s v="Ischnura elegans"/>
    <n v="2"/>
    <x v="0"/>
    <x v="11"/>
    <n v="6"/>
    <x v="1"/>
  </r>
  <r>
    <x v="9"/>
    <s v="AWD-Oosterkanaal"/>
    <d v="2021-06-02T11:30:00"/>
    <n v="3"/>
    <x v="1"/>
    <s v="Ischnura elegans"/>
    <n v="1"/>
    <x v="0"/>
    <x v="11"/>
    <n v="6"/>
    <x v="1"/>
  </r>
  <r>
    <x v="9"/>
    <s v="AWD-Oosterkanaal"/>
    <d v="2021-06-02T11:30:00"/>
    <n v="4"/>
    <x v="3"/>
    <s v="Enallagma cyathigerum"/>
    <n v="8"/>
    <x v="0"/>
    <x v="11"/>
    <n v="6"/>
    <x v="1"/>
  </r>
  <r>
    <x v="9"/>
    <s v="AWD-Oosterkanaal"/>
    <d v="2021-06-02T11:30:00"/>
    <n v="3"/>
    <x v="3"/>
    <s v="Enallagma cyathigerum"/>
    <n v="1"/>
    <x v="0"/>
    <x v="11"/>
    <n v="6"/>
    <x v="1"/>
  </r>
  <r>
    <x v="9"/>
    <s v="AWD-Oosterkanaal"/>
    <d v="2021-06-27T11:00:00"/>
    <n v="4"/>
    <x v="5"/>
    <s v="Orthetrum cancellatum"/>
    <n v="7"/>
    <x v="0"/>
    <x v="11"/>
    <n v="6"/>
    <x v="2"/>
  </r>
  <r>
    <x v="9"/>
    <s v="AWD-Oosterkanaal"/>
    <d v="2021-06-27T11:00:00"/>
    <n v="3"/>
    <x v="5"/>
    <s v="Orthetrum cancellatum"/>
    <n v="3"/>
    <x v="0"/>
    <x v="11"/>
    <n v="6"/>
    <x v="2"/>
  </r>
  <r>
    <x v="9"/>
    <s v="AWD-Oosterkanaal"/>
    <d v="2021-06-27T11:00:00"/>
    <n v="3"/>
    <x v="7"/>
    <s v="Brachytron pratense"/>
    <n v="1"/>
    <x v="0"/>
    <x v="11"/>
    <n v="6"/>
    <x v="3"/>
  </r>
  <r>
    <x v="9"/>
    <s v="AWD-Oosterkanaal"/>
    <d v="2021-06-27T11:00:00"/>
    <n v="4"/>
    <x v="9"/>
    <s v="Anax imperator"/>
    <n v="2"/>
    <x v="0"/>
    <x v="11"/>
    <n v="6"/>
    <x v="3"/>
  </r>
  <r>
    <x v="9"/>
    <s v="AWD-Oosterkanaal"/>
    <d v="2021-06-27T11:00:00"/>
    <n v="3"/>
    <x v="9"/>
    <s v="Anax imperator"/>
    <n v="2"/>
    <x v="0"/>
    <x v="11"/>
    <n v="6"/>
    <x v="3"/>
  </r>
  <r>
    <x v="9"/>
    <s v="AWD-Oosterkanaal"/>
    <d v="2021-06-27T11:00:00"/>
    <n v="4"/>
    <x v="26"/>
    <s v="Erythromma najas"/>
    <n v="10"/>
    <x v="0"/>
    <x v="11"/>
    <n v="6"/>
    <x v="1"/>
  </r>
  <r>
    <x v="9"/>
    <s v="AWD-Oosterkanaal"/>
    <d v="2021-06-27T11:00:00"/>
    <n v="3"/>
    <x v="26"/>
    <s v="Erythromma najas"/>
    <n v="3"/>
    <x v="0"/>
    <x v="11"/>
    <n v="6"/>
    <x v="1"/>
  </r>
  <r>
    <x v="9"/>
    <s v="AWD-Oosterkanaal"/>
    <d v="2021-06-27T11:00:00"/>
    <n v="4"/>
    <x v="1"/>
    <s v="Ischnura elegans"/>
    <n v="7"/>
    <x v="0"/>
    <x v="11"/>
    <n v="6"/>
    <x v="1"/>
  </r>
  <r>
    <x v="9"/>
    <s v="AWD-Oosterkanaal"/>
    <d v="2021-06-27T11:00:00"/>
    <n v="3"/>
    <x v="1"/>
    <s v="Ischnura elegans"/>
    <n v="6"/>
    <x v="0"/>
    <x v="11"/>
    <n v="6"/>
    <x v="1"/>
  </r>
  <r>
    <x v="9"/>
    <s v="AWD-Oosterkanaal"/>
    <d v="2021-06-27T11:00:00"/>
    <n v="4"/>
    <x v="10"/>
    <s v="Libellula quadrimaculata"/>
    <n v="13"/>
    <x v="0"/>
    <x v="11"/>
    <n v="6"/>
    <x v="2"/>
  </r>
  <r>
    <x v="9"/>
    <s v="AWD-Oosterkanaal"/>
    <d v="2021-06-27T11:00:00"/>
    <n v="3"/>
    <x v="10"/>
    <s v="Libellula quadrimaculata"/>
    <n v="4"/>
    <x v="0"/>
    <x v="11"/>
    <n v="6"/>
    <x v="2"/>
  </r>
  <r>
    <x v="9"/>
    <s v="AWD-Oosterkanaal"/>
    <d v="2021-06-27T11:00:00"/>
    <n v="3"/>
    <x v="3"/>
    <s v="Enallagma cyathigerum"/>
    <n v="5"/>
    <x v="0"/>
    <x v="11"/>
    <n v="6"/>
    <x v="1"/>
  </r>
  <r>
    <x v="9"/>
    <s v="AWD-Oosterkanaal"/>
    <d v="2021-06-27T11:00:00"/>
    <n v="4"/>
    <x v="22"/>
    <s v="Crocothemis erythraea"/>
    <n v="7"/>
    <x v="0"/>
    <x v="11"/>
    <n v="6"/>
    <x v="2"/>
  </r>
  <r>
    <x v="9"/>
    <s v="AWD-Oosterkanaal"/>
    <d v="2021-06-27T11:00:00"/>
    <n v="3"/>
    <x v="22"/>
    <s v="Crocothemis erythraea"/>
    <n v="3"/>
    <x v="0"/>
    <x v="11"/>
    <n v="6"/>
    <x v="2"/>
  </r>
  <r>
    <x v="9"/>
    <s v="AWD-Oosterkanaal"/>
    <d v="2021-07-17T15:05:00"/>
    <n v="3"/>
    <x v="16"/>
    <s v="Sympetrum sanguineum"/>
    <n v="1"/>
    <x v="0"/>
    <x v="11"/>
    <n v="7"/>
    <x v="2"/>
  </r>
  <r>
    <x v="9"/>
    <s v="AWD-Oosterkanaal"/>
    <d v="2021-07-17T15:05:00"/>
    <n v="4"/>
    <x v="9"/>
    <s v="Anax imperator"/>
    <n v="1"/>
    <x v="0"/>
    <x v="11"/>
    <n v="7"/>
    <x v="3"/>
  </r>
  <r>
    <x v="9"/>
    <s v="AWD-Oosterkanaal"/>
    <d v="2021-07-17T15:05:00"/>
    <n v="3"/>
    <x v="9"/>
    <s v="Anax imperator"/>
    <n v="4"/>
    <x v="0"/>
    <x v="11"/>
    <n v="7"/>
    <x v="3"/>
  </r>
  <r>
    <x v="9"/>
    <s v="AWD-Oosterkanaal"/>
    <d v="2021-07-17T15:05:00"/>
    <n v="4"/>
    <x v="1"/>
    <s v="Ischnura elegans"/>
    <n v="2"/>
    <x v="0"/>
    <x v="11"/>
    <n v="7"/>
    <x v="1"/>
  </r>
  <r>
    <x v="9"/>
    <s v="AWD-Oosterkanaal"/>
    <d v="2021-07-17T15:05:00"/>
    <n v="3"/>
    <x v="1"/>
    <s v="Ischnura elegans"/>
    <n v="9"/>
    <x v="0"/>
    <x v="11"/>
    <n v="7"/>
    <x v="1"/>
  </r>
  <r>
    <x v="9"/>
    <s v="AWD-Oosterkanaal"/>
    <d v="2021-07-17T15:05:00"/>
    <n v="4"/>
    <x v="22"/>
    <s v="Crocothemis erythraea"/>
    <n v="2"/>
    <x v="0"/>
    <x v="11"/>
    <n v="7"/>
    <x v="2"/>
  </r>
  <r>
    <x v="9"/>
    <s v="AWD-Oosterkanaal"/>
    <d v="2021-07-17T15:05:00"/>
    <n v="3"/>
    <x v="3"/>
    <s v="Enallagma cyathigerum"/>
    <n v="15"/>
    <x v="0"/>
    <x v="11"/>
    <n v="7"/>
    <x v="1"/>
  </r>
  <r>
    <x v="9"/>
    <s v="AWD-Oosterkanaal"/>
    <d v="2021-07-17T15:05:00"/>
    <n v="4"/>
    <x v="20"/>
    <s v="Anax parthenope"/>
    <n v="1"/>
    <x v="0"/>
    <x v="11"/>
    <n v="7"/>
    <x v="3"/>
  </r>
  <r>
    <x v="9"/>
    <s v="AWD-Oosterkanaal"/>
    <d v="2021-07-17T15:05:00"/>
    <n v="3"/>
    <x v="8"/>
    <s v="Aeshna isoceles"/>
    <n v="1"/>
    <x v="0"/>
    <x v="11"/>
    <n v="7"/>
    <x v="3"/>
  </r>
  <r>
    <x v="9"/>
    <s v="AWD-Oosterkanaal"/>
    <d v="2021-08-06T14:20:00"/>
    <n v="4"/>
    <x v="12"/>
    <s v="Sympetrum striolatum"/>
    <n v="3"/>
    <x v="0"/>
    <x v="11"/>
    <n v="8"/>
    <x v="2"/>
  </r>
  <r>
    <x v="9"/>
    <s v="AWD-Oosterkanaal"/>
    <d v="2021-08-06T14:20:00"/>
    <n v="3"/>
    <x v="12"/>
    <s v="Sympetrum striolatum"/>
    <n v="3"/>
    <x v="0"/>
    <x v="11"/>
    <n v="8"/>
    <x v="2"/>
  </r>
  <r>
    <x v="9"/>
    <s v="AWD-Oosterkanaal"/>
    <d v="2021-08-06T14:20:00"/>
    <n v="4"/>
    <x v="9"/>
    <s v="Anax imperator"/>
    <n v="1"/>
    <x v="0"/>
    <x v="11"/>
    <n v="8"/>
    <x v="3"/>
  </r>
  <r>
    <x v="9"/>
    <s v="AWD-Oosterkanaal"/>
    <d v="2021-08-06T14:20:00"/>
    <n v="3"/>
    <x v="9"/>
    <s v="Anax imperator"/>
    <n v="2"/>
    <x v="0"/>
    <x v="11"/>
    <n v="8"/>
    <x v="3"/>
  </r>
  <r>
    <x v="9"/>
    <s v="AWD-Oosterkanaal"/>
    <d v="2021-08-06T14:20:00"/>
    <n v="4"/>
    <x v="1"/>
    <s v="Ischnura elegans"/>
    <n v="30"/>
    <x v="0"/>
    <x v="11"/>
    <n v="8"/>
    <x v="1"/>
  </r>
  <r>
    <x v="9"/>
    <s v="AWD-Oosterkanaal"/>
    <d v="2021-08-06T14:20:00"/>
    <n v="3"/>
    <x v="1"/>
    <s v="Ischnura elegans"/>
    <n v="7"/>
    <x v="0"/>
    <x v="11"/>
    <n v="8"/>
    <x v="1"/>
  </r>
  <r>
    <x v="9"/>
    <s v="AWD-Oosterkanaal"/>
    <d v="2021-08-06T14:20:00"/>
    <n v="4"/>
    <x v="17"/>
    <s v="Sympetrum vulgatum"/>
    <n v="4"/>
    <x v="0"/>
    <x v="11"/>
    <n v="8"/>
    <x v="2"/>
  </r>
  <r>
    <x v="9"/>
    <s v="AWD-Oosterkanaal"/>
    <d v="2021-08-06T14:20:00"/>
    <n v="3"/>
    <x v="17"/>
    <s v="Sympetrum vulgatum"/>
    <n v="1"/>
    <x v="0"/>
    <x v="11"/>
    <n v="8"/>
    <x v="2"/>
  </r>
  <r>
    <x v="9"/>
    <s v="AWD-Oosterkanaal"/>
    <d v="2021-08-06T14:20:00"/>
    <n v="4"/>
    <x v="22"/>
    <s v="Crocothemis erythraea"/>
    <n v="1"/>
    <x v="0"/>
    <x v="11"/>
    <n v="8"/>
    <x v="2"/>
  </r>
  <r>
    <x v="9"/>
    <s v="AWD-Oosterkanaal"/>
    <d v="2021-08-06T14:20:00"/>
    <n v="3"/>
    <x v="22"/>
    <s v="Crocothemis erythraea"/>
    <n v="2"/>
    <x v="0"/>
    <x v="11"/>
    <n v="8"/>
    <x v="2"/>
  </r>
  <r>
    <x v="9"/>
    <s v="AWD-Oosterkanaal"/>
    <d v="2021-08-06T14:20:00"/>
    <n v="4"/>
    <x v="3"/>
    <s v="Enallagma cyathigerum"/>
    <n v="18"/>
    <x v="0"/>
    <x v="11"/>
    <n v="8"/>
    <x v="1"/>
  </r>
  <r>
    <x v="9"/>
    <s v="AWD-Oosterkanaal"/>
    <d v="2021-08-06T14:20:00"/>
    <n v="3"/>
    <x v="3"/>
    <s v="Enallagma cyathigerum"/>
    <n v="20"/>
    <x v="0"/>
    <x v="11"/>
    <n v="8"/>
    <x v="1"/>
  </r>
  <r>
    <x v="9"/>
    <s v="AWD-Oosterkanaal"/>
    <d v="2021-08-24T13:25:00"/>
    <n v="4"/>
    <x v="16"/>
    <s v="Sympetrum sanguineum"/>
    <n v="4"/>
    <x v="0"/>
    <x v="11"/>
    <n v="8"/>
    <x v="2"/>
  </r>
  <r>
    <x v="9"/>
    <s v="AWD-Oosterkanaal"/>
    <d v="2021-08-24T13:25:00"/>
    <n v="3"/>
    <x v="16"/>
    <s v="Sympetrum sanguineum"/>
    <n v="1"/>
    <x v="0"/>
    <x v="11"/>
    <n v="8"/>
    <x v="2"/>
  </r>
  <r>
    <x v="9"/>
    <s v="AWD-Oosterkanaal"/>
    <d v="2021-08-24T13:25:00"/>
    <n v="4"/>
    <x v="12"/>
    <s v="Sympetrum striolatum"/>
    <n v="10"/>
    <x v="0"/>
    <x v="11"/>
    <n v="8"/>
    <x v="2"/>
  </r>
  <r>
    <x v="9"/>
    <s v="AWD-Oosterkanaal"/>
    <d v="2021-08-24T13:25:00"/>
    <n v="3"/>
    <x v="12"/>
    <s v="Sympetrum striolatum"/>
    <n v="6"/>
    <x v="0"/>
    <x v="11"/>
    <n v="8"/>
    <x v="2"/>
  </r>
  <r>
    <x v="9"/>
    <s v="AWD-Oosterkanaal"/>
    <d v="2021-08-24T13:25:00"/>
    <n v="4"/>
    <x v="9"/>
    <s v="Anax imperator"/>
    <n v="1"/>
    <x v="0"/>
    <x v="11"/>
    <n v="8"/>
    <x v="3"/>
  </r>
  <r>
    <x v="9"/>
    <s v="AWD-Oosterkanaal"/>
    <d v="2021-08-24T13:25:00"/>
    <n v="4"/>
    <x v="13"/>
    <s v="Chalcolestes viridis"/>
    <n v="12"/>
    <x v="0"/>
    <x v="11"/>
    <n v="8"/>
    <x v="0"/>
  </r>
  <r>
    <x v="9"/>
    <s v="AWD-Oosterkanaal"/>
    <d v="2021-08-24T13:25:00"/>
    <n v="3"/>
    <x v="13"/>
    <s v="Chalcolestes viridis"/>
    <n v="3"/>
    <x v="0"/>
    <x v="11"/>
    <n v="8"/>
    <x v="0"/>
  </r>
  <r>
    <x v="9"/>
    <s v="AWD-Oosterkanaal"/>
    <d v="2021-08-24T13:25:00"/>
    <n v="4"/>
    <x v="1"/>
    <s v="Ischnura elegans"/>
    <n v="5"/>
    <x v="0"/>
    <x v="11"/>
    <n v="8"/>
    <x v="1"/>
  </r>
  <r>
    <x v="9"/>
    <s v="AWD-Oosterkanaal"/>
    <d v="2021-08-24T13:25:00"/>
    <n v="4"/>
    <x v="17"/>
    <s v="Sympetrum vulgatum"/>
    <n v="10"/>
    <x v="0"/>
    <x v="11"/>
    <n v="8"/>
    <x v="2"/>
  </r>
  <r>
    <x v="9"/>
    <s v="AWD-Oosterkanaal"/>
    <d v="2021-08-24T13:25:00"/>
    <n v="3"/>
    <x v="17"/>
    <s v="Sympetrum vulgatum"/>
    <n v="12"/>
    <x v="0"/>
    <x v="11"/>
    <n v="8"/>
    <x v="2"/>
  </r>
  <r>
    <x v="9"/>
    <s v="AWD-Oosterkanaal"/>
    <d v="2021-08-24T13:25:00"/>
    <n v="4"/>
    <x v="3"/>
    <s v="Enallagma cyathigerum"/>
    <n v="10"/>
    <x v="0"/>
    <x v="11"/>
    <n v="8"/>
    <x v="1"/>
  </r>
  <r>
    <x v="9"/>
    <s v="AWD-Oosterkanaal"/>
    <d v="2021-08-24T13:25:00"/>
    <n v="3"/>
    <x v="3"/>
    <s v="Enallagma cyathigerum"/>
    <n v="7"/>
    <x v="0"/>
    <x v="11"/>
    <n v="8"/>
    <x v="1"/>
  </r>
  <r>
    <x v="9"/>
    <s v="AWD-Oosterkanaal"/>
    <d v="2020-04-23T13:15:00"/>
    <n v="4"/>
    <x v="0"/>
    <s v="Sympecma fusca"/>
    <n v="5"/>
    <x v="0"/>
    <x v="9"/>
    <n v="4"/>
    <x v="0"/>
  </r>
  <r>
    <x v="9"/>
    <s v="AWD-Oosterkanaal"/>
    <d v="2020-04-23T13:15:00"/>
    <n v="4"/>
    <x v="2"/>
    <s v="Pyrrhosoma nymphula"/>
    <n v="10"/>
    <x v="0"/>
    <x v="9"/>
    <n v="4"/>
    <x v="1"/>
  </r>
  <r>
    <x v="9"/>
    <s v="AWD-Oosterkanaal"/>
    <d v="2020-04-23T13:15:00"/>
    <n v="1"/>
    <x v="0"/>
    <s v="Sympecma fusca"/>
    <n v="3"/>
    <x v="0"/>
    <x v="9"/>
    <n v="4"/>
    <x v="0"/>
  </r>
  <r>
    <x v="9"/>
    <s v="AWD-Oosterkanaal"/>
    <d v="2020-04-23T13:15:00"/>
    <n v="1"/>
    <x v="2"/>
    <s v="Pyrrhosoma nymphula"/>
    <n v="2"/>
    <x v="0"/>
    <x v="9"/>
    <n v="4"/>
    <x v="1"/>
  </r>
  <r>
    <x v="10"/>
    <s v="Middenduin-oost"/>
    <d v="2010-06-04T13:15:00"/>
    <n v="1"/>
    <x v="9"/>
    <s v="Anax imperator"/>
    <n v="3"/>
    <x v="1"/>
    <x v="0"/>
    <n v="6"/>
    <x v="3"/>
  </r>
  <r>
    <x v="10"/>
    <s v="Middenduin-oost"/>
    <d v="2010-06-04T13:15:00"/>
    <n v="1"/>
    <x v="2"/>
    <s v="Pyrrhosoma nymphula"/>
    <n v="4"/>
    <x v="1"/>
    <x v="0"/>
    <n v="6"/>
    <x v="1"/>
  </r>
  <r>
    <x v="10"/>
    <s v="Middenduin-oost"/>
    <d v="2010-06-04T13:15:00"/>
    <n v="1"/>
    <x v="3"/>
    <s v="Enallagma cyathigerum"/>
    <n v="7"/>
    <x v="1"/>
    <x v="0"/>
    <n v="6"/>
    <x v="1"/>
  </r>
  <r>
    <x v="10"/>
    <s v="Middenduin-oost"/>
    <d v="2010-06-04T13:15:00"/>
    <n v="2"/>
    <x v="9"/>
    <s v="Anax imperator"/>
    <n v="3"/>
    <x v="1"/>
    <x v="0"/>
    <n v="6"/>
    <x v="3"/>
  </r>
  <r>
    <x v="10"/>
    <s v="Middenduin-oost"/>
    <d v="2010-06-04T13:15:00"/>
    <n v="2"/>
    <x v="2"/>
    <s v="Pyrrhosoma nymphula"/>
    <n v="5"/>
    <x v="1"/>
    <x v="0"/>
    <n v="6"/>
    <x v="1"/>
  </r>
  <r>
    <x v="10"/>
    <s v="Middenduin-oost"/>
    <d v="2010-06-04T13:15:00"/>
    <n v="2"/>
    <x v="3"/>
    <s v="Enallagma cyathigerum"/>
    <n v="2"/>
    <x v="1"/>
    <x v="0"/>
    <n v="6"/>
    <x v="1"/>
  </r>
  <r>
    <x v="10"/>
    <s v="Middenduin-oost"/>
    <d v="2010-06-04T13:15:00"/>
    <n v="4"/>
    <x v="9"/>
    <s v="Anax imperator"/>
    <n v="3"/>
    <x v="1"/>
    <x v="0"/>
    <n v="6"/>
    <x v="3"/>
  </r>
  <r>
    <x v="10"/>
    <s v="Middenduin-oost"/>
    <d v="2010-06-26T11:30:00"/>
    <n v="1"/>
    <x v="1"/>
    <s v="Ischnura elegans"/>
    <n v="20"/>
    <x v="1"/>
    <x v="0"/>
    <n v="6"/>
    <x v="1"/>
  </r>
  <r>
    <x v="10"/>
    <s v="Middenduin-oost"/>
    <d v="2010-06-26T11:30:00"/>
    <n v="1"/>
    <x v="2"/>
    <s v="Pyrrhosoma nymphula"/>
    <n v="1"/>
    <x v="1"/>
    <x v="0"/>
    <n v="6"/>
    <x v="1"/>
  </r>
  <r>
    <x v="10"/>
    <s v="Middenduin-oost"/>
    <d v="2010-06-26T11:30:00"/>
    <n v="1"/>
    <x v="3"/>
    <s v="Enallagma cyathigerum"/>
    <n v="25"/>
    <x v="1"/>
    <x v="0"/>
    <n v="6"/>
    <x v="1"/>
  </r>
  <r>
    <x v="10"/>
    <s v="Middenduin-oost"/>
    <d v="2010-06-26T11:30:00"/>
    <n v="1"/>
    <x v="6"/>
    <s v="Coenagrion puella"/>
    <n v="10"/>
    <x v="1"/>
    <x v="0"/>
    <n v="6"/>
    <x v="1"/>
  </r>
  <r>
    <x v="10"/>
    <s v="Middenduin-oost"/>
    <d v="2010-06-26T11:30:00"/>
    <n v="1"/>
    <x v="26"/>
    <s v="Erythromma najas"/>
    <n v="6"/>
    <x v="1"/>
    <x v="0"/>
    <n v="6"/>
    <x v="1"/>
  </r>
  <r>
    <x v="10"/>
    <s v="Middenduin-oost"/>
    <d v="2010-06-26T11:30:00"/>
    <n v="1"/>
    <x v="7"/>
    <s v="Brachytron pratense"/>
    <n v="1"/>
    <x v="1"/>
    <x v="0"/>
    <n v="6"/>
    <x v="3"/>
  </r>
  <r>
    <x v="10"/>
    <s v="Middenduin-oost"/>
    <d v="2010-06-26T11:30:00"/>
    <n v="1"/>
    <x v="8"/>
    <s v="Aeshna isoceles"/>
    <n v="1"/>
    <x v="1"/>
    <x v="0"/>
    <n v="6"/>
    <x v="3"/>
  </r>
  <r>
    <x v="10"/>
    <s v="Middenduin-oost"/>
    <d v="2010-06-26T11:30:00"/>
    <n v="1"/>
    <x v="10"/>
    <s v="Libellula quadrimaculata"/>
    <n v="1"/>
    <x v="1"/>
    <x v="0"/>
    <n v="6"/>
    <x v="2"/>
  </r>
  <r>
    <x v="10"/>
    <s v="Middenduin-oost"/>
    <d v="2010-06-26T11:30:00"/>
    <n v="2"/>
    <x v="1"/>
    <s v="Ischnura elegans"/>
    <n v="13"/>
    <x v="1"/>
    <x v="0"/>
    <n v="6"/>
    <x v="1"/>
  </r>
  <r>
    <x v="10"/>
    <s v="Middenduin-oost"/>
    <d v="2010-06-26T11:30:00"/>
    <n v="2"/>
    <x v="2"/>
    <s v="Pyrrhosoma nymphula"/>
    <n v="2"/>
    <x v="1"/>
    <x v="0"/>
    <n v="6"/>
    <x v="1"/>
  </r>
  <r>
    <x v="10"/>
    <s v="Middenduin-oost"/>
    <d v="2010-06-26T11:30:00"/>
    <n v="2"/>
    <x v="3"/>
    <s v="Enallagma cyathigerum"/>
    <n v="15"/>
    <x v="1"/>
    <x v="0"/>
    <n v="6"/>
    <x v="1"/>
  </r>
  <r>
    <x v="10"/>
    <s v="Middenduin-oost"/>
    <d v="2010-06-26T11:30:00"/>
    <n v="2"/>
    <x v="6"/>
    <s v="Coenagrion puella"/>
    <n v="16"/>
    <x v="1"/>
    <x v="0"/>
    <n v="6"/>
    <x v="1"/>
  </r>
  <r>
    <x v="10"/>
    <s v="Middenduin-oost"/>
    <d v="2010-06-26T11:30:00"/>
    <n v="2"/>
    <x v="4"/>
    <s v="Coenagrion pulchellum"/>
    <n v="1"/>
    <x v="1"/>
    <x v="0"/>
    <n v="6"/>
    <x v="1"/>
  </r>
  <r>
    <x v="10"/>
    <s v="Middenduin-oost"/>
    <d v="2010-06-26T11:30:00"/>
    <n v="2"/>
    <x v="26"/>
    <s v="Erythromma najas"/>
    <n v="5"/>
    <x v="1"/>
    <x v="0"/>
    <n v="6"/>
    <x v="1"/>
  </r>
  <r>
    <x v="10"/>
    <s v="Middenduin-oost"/>
    <d v="2010-06-26T11:30:00"/>
    <n v="2"/>
    <x v="7"/>
    <s v="Brachytron pratense"/>
    <n v="1"/>
    <x v="1"/>
    <x v="0"/>
    <n v="6"/>
    <x v="3"/>
  </r>
  <r>
    <x v="10"/>
    <s v="Middenduin-oost"/>
    <d v="2010-06-26T11:30:00"/>
    <n v="2"/>
    <x v="8"/>
    <s v="Aeshna isoceles"/>
    <n v="1"/>
    <x v="1"/>
    <x v="0"/>
    <n v="6"/>
    <x v="3"/>
  </r>
  <r>
    <x v="10"/>
    <s v="Middenduin-oost"/>
    <d v="2010-06-26T11:30:00"/>
    <n v="2"/>
    <x v="9"/>
    <s v="Anax imperator"/>
    <n v="1"/>
    <x v="1"/>
    <x v="0"/>
    <n v="6"/>
    <x v="3"/>
  </r>
  <r>
    <x v="10"/>
    <s v="Middenduin-oost"/>
    <d v="2010-07-06T12:35:00"/>
    <n v="1"/>
    <x v="9"/>
    <s v="Anax imperator"/>
    <n v="4"/>
    <x v="1"/>
    <x v="0"/>
    <n v="7"/>
    <x v="3"/>
  </r>
  <r>
    <x v="10"/>
    <s v="Middenduin-oost"/>
    <d v="2010-07-06T12:35:00"/>
    <n v="1"/>
    <x v="3"/>
    <s v="Enallagma cyathigerum"/>
    <n v="5"/>
    <x v="1"/>
    <x v="0"/>
    <n v="7"/>
    <x v="1"/>
  </r>
  <r>
    <x v="10"/>
    <s v="Middenduin-oost"/>
    <d v="2010-07-06T12:35:00"/>
    <n v="2"/>
    <x v="9"/>
    <s v="Anax imperator"/>
    <n v="3"/>
    <x v="1"/>
    <x v="0"/>
    <n v="7"/>
    <x v="3"/>
  </r>
  <r>
    <x v="10"/>
    <s v="Middenduin-oost"/>
    <d v="2010-07-06T12:35:00"/>
    <n v="2"/>
    <x v="1"/>
    <s v="Ischnura elegans"/>
    <n v="1"/>
    <x v="1"/>
    <x v="0"/>
    <n v="7"/>
    <x v="1"/>
  </r>
  <r>
    <x v="10"/>
    <s v="Middenduin-oost"/>
    <d v="2010-07-06T12:35:00"/>
    <n v="2"/>
    <x v="3"/>
    <s v="Enallagma cyathigerum"/>
    <n v="20"/>
    <x v="1"/>
    <x v="0"/>
    <n v="7"/>
    <x v="1"/>
  </r>
  <r>
    <x v="10"/>
    <s v="Middenduin-oost"/>
    <d v="2010-07-06T12:35:00"/>
    <n v="4"/>
    <x v="9"/>
    <s v="Anax imperator"/>
    <n v="7"/>
    <x v="1"/>
    <x v="0"/>
    <n v="7"/>
    <x v="3"/>
  </r>
  <r>
    <x v="10"/>
    <s v="Middenduin-oost"/>
    <d v="2010-07-20T11:15:00"/>
    <n v="1"/>
    <x v="23"/>
    <s v="Sympetrum striolatum/vulgatum"/>
    <n v="1"/>
    <x v="1"/>
    <x v="0"/>
    <n v="7"/>
    <x v="2"/>
  </r>
  <r>
    <x v="10"/>
    <s v="Middenduin-oost"/>
    <d v="2010-07-20T11:15:00"/>
    <n v="1"/>
    <x v="9"/>
    <s v="Anax imperator"/>
    <n v="1"/>
    <x v="1"/>
    <x v="0"/>
    <n v="7"/>
    <x v="3"/>
  </r>
  <r>
    <x v="10"/>
    <s v="Middenduin-oost"/>
    <d v="2010-07-20T11:15:00"/>
    <n v="1"/>
    <x v="1"/>
    <s v="Ischnura elegans"/>
    <n v="1"/>
    <x v="1"/>
    <x v="0"/>
    <n v="7"/>
    <x v="1"/>
  </r>
  <r>
    <x v="10"/>
    <s v="Middenduin-oost"/>
    <d v="2010-07-20T11:15:00"/>
    <n v="1"/>
    <x v="10"/>
    <s v="Libellula quadrimaculata"/>
    <n v="1"/>
    <x v="1"/>
    <x v="0"/>
    <n v="7"/>
    <x v="2"/>
  </r>
  <r>
    <x v="10"/>
    <s v="Middenduin-oost"/>
    <d v="2010-07-20T11:15:00"/>
    <n v="1"/>
    <x v="3"/>
    <s v="Enallagma cyathigerum"/>
    <n v="20"/>
    <x v="1"/>
    <x v="0"/>
    <n v="7"/>
    <x v="1"/>
  </r>
  <r>
    <x v="10"/>
    <s v="Middenduin-oost"/>
    <d v="2010-07-20T11:15:00"/>
    <n v="2"/>
    <x v="9"/>
    <s v="Anax imperator"/>
    <n v="1"/>
    <x v="1"/>
    <x v="0"/>
    <n v="7"/>
    <x v="3"/>
  </r>
  <r>
    <x v="10"/>
    <s v="Middenduin-oost"/>
    <d v="2010-07-20T11:15:00"/>
    <n v="2"/>
    <x v="26"/>
    <s v="Erythromma najas"/>
    <n v="2"/>
    <x v="1"/>
    <x v="0"/>
    <n v="7"/>
    <x v="1"/>
  </r>
  <r>
    <x v="10"/>
    <s v="Middenduin-oost"/>
    <d v="2010-07-20T11:15:00"/>
    <n v="2"/>
    <x v="1"/>
    <s v="Ischnura elegans"/>
    <n v="1"/>
    <x v="1"/>
    <x v="0"/>
    <n v="7"/>
    <x v="1"/>
  </r>
  <r>
    <x v="10"/>
    <s v="Middenduin-oost"/>
    <d v="2010-07-20T11:15:00"/>
    <n v="2"/>
    <x v="10"/>
    <s v="Libellula quadrimaculata"/>
    <n v="2"/>
    <x v="1"/>
    <x v="0"/>
    <n v="7"/>
    <x v="2"/>
  </r>
  <r>
    <x v="10"/>
    <s v="Middenduin-oost"/>
    <d v="2010-07-20T11:15:00"/>
    <n v="2"/>
    <x v="8"/>
    <s v="Aeshna isoceles"/>
    <n v="1"/>
    <x v="1"/>
    <x v="0"/>
    <n v="7"/>
    <x v="3"/>
  </r>
  <r>
    <x v="10"/>
    <s v="Middenduin-oost"/>
    <d v="2010-07-20T11:15:00"/>
    <n v="2"/>
    <x v="3"/>
    <s v="Enallagma cyathigerum"/>
    <n v="20"/>
    <x v="1"/>
    <x v="0"/>
    <n v="7"/>
    <x v="1"/>
  </r>
  <r>
    <x v="10"/>
    <s v="Middenduin-oost"/>
    <d v="2010-07-20T11:15:00"/>
    <n v="4"/>
    <x v="9"/>
    <s v="Anax imperator"/>
    <n v="1"/>
    <x v="1"/>
    <x v="0"/>
    <n v="7"/>
    <x v="3"/>
  </r>
  <r>
    <x v="10"/>
    <s v="Middenduin-oost"/>
    <d v="2010-07-20T11:15:00"/>
    <n v="4"/>
    <x v="8"/>
    <s v="Aeshna isoceles"/>
    <n v="1"/>
    <x v="1"/>
    <x v="0"/>
    <n v="7"/>
    <x v="3"/>
  </r>
  <r>
    <x v="10"/>
    <s v="Middenduin-oost"/>
    <d v="2010-08-03T11:25:00"/>
    <n v="1"/>
    <x v="17"/>
    <s v="Sympetrum vulgatum"/>
    <n v="3"/>
    <x v="1"/>
    <x v="0"/>
    <n v="8"/>
    <x v="2"/>
  </r>
  <r>
    <x v="10"/>
    <s v="Middenduin-oost"/>
    <d v="2010-08-03T11:25:00"/>
    <n v="1"/>
    <x v="3"/>
    <s v="Enallagma cyathigerum"/>
    <n v="25"/>
    <x v="1"/>
    <x v="0"/>
    <n v="8"/>
    <x v="1"/>
  </r>
  <r>
    <x v="10"/>
    <s v="Middenduin-oost"/>
    <d v="2010-08-03T11:25:00"/>
    <n v="2"/>
    <x v="17"/>
    <s v="Sympetrum vulgatum"/>
    <n v="2"/>
    <x v="1"/>
    <x v="0"/>
    <n v="8"/>
    <x v="2"/>
  </r>
  <r>
    <x v="10"/>
    <s v="Middenduin-oost"/>
    <d v="2010-08-03T11:25:00"/>
    <n v="2"/>
    <x v="3"/>
    <s v="Enallagma cyathigerum"/>
    <n v="23"/>
    <x v="1"/>
    <x v="0"/>
    <n v="8"/>
    <x v="1"/>
  </r>
  <r>
    <x v="10"/>
    <s v="Middenduin-oost"/>
    <d v="2010-08-03T11:25:00"/>
    <n v="4"/>
    <x v="14"/>
    <s v="Aeshna mixta"/>
    <n v="2"/>
    <x v="1"/>
    <x v="0"/>
    <n v="8"/>
    <x v="3"/>
  </r>
  <r>
    <x v="10"/>
    <s v="Middenduin-oost"/>
    <d v="2010-08-11T11:40:00"/>
    <n v="1"/>
    <x v="1"/>
    <s v="Ischnura elegans"/>
    <n v="1"/>
    <x v="1"/>
    <x v="0"/>
    <n v="8"/>
    <x v="1"/>
  </r>
  <r>
    <x v="10"/>
    <s v="Middenduin-oost"/>
    <d v="2010-08-11T11:40:00"/>
    <n v="1"/>
    <x v="17"/>
    <s v="Sympetrum vulgatum"/>
    <n v="6"/>
    <x v="1"/>
    <x v="0"/>
    <n v="8"/>
    <x v="2"/>
  </r>
  <r>
    <x v="10"/>
    <s v="Middenduin-oost"/>
    <d v="2010-08-11T11:40:00"/>
    <n v="1"/>
    <x v="3"/>
    <s v="Enallagma cyathigerum"/>
    <n v="24"/>
    <x v="1"/>
    <x v="0"/>
    <n v="8"/>
    <x v="1"/>
  </r>
  <r>
    <x v="10"/>
    <s v="Middenduin-oost"/>
    <d v="2010-08-11T11:40:00"/>
    <n v="2"/>
    <x v="9"/>
    <s v="Anax imperator"/>
    <n v="1"/>
    <x v="1"/>
    <x v="0"/>
    <n v="8"/>
    <x v="3"/>
  </r>
  <r>
    <x v="10"/>
    <s v="Middenduin-oost"/>
    <d v="2010-08-11T11:40:00"/>
    <n v="2"/>
    <x v="13"/>
    <s v="Chalcolestes viridis"/>
    <n v="2"/>
    <x v="1"/>
    <x v="0"/>
    <n v="8"/>
    <x v="0"/>
  </r>
  <r>
    <x v="10"/>
    <s v="Middenduin-oost"/>
    <d v="2010-08-11T11:40:00"/>
    <n v="2"/>
    <x v="14"/>
    <s v="Aeshna mixta"/>
    <n v="1"/>
    <x v="1"/>
    <x v="0"/>
    <n v="8"/>
    <x v="3"/>
  </r>
  <r>
    <x v="10"/>
    <s v="Middenduin-oost"/>
    <d v="2010-08-11T11:40:00"/>
    <n v="2"/>
    <x v="17"/>
    <s v="Sympetrum vulgatum"/>
    <n v="3"/>
    <x v="1"/>
    <x v="0"/>
    <n v="8"/>
    <x v="2"/>
  </r>
  <r>
    <x v="10"/>
    <s v="Middenduin-oost"/>
    <d v="2010-08-11T11:40:00"/>
    <n v="2"/>
    <x v="3"/>
    <s v="Enallagma cyathigerum"/>
    <n v="13"/>
    <x v="1"/>
    <x v="0"/>
    <n v="8"/>
    <x v="1"/>
  </r>
  <r>
    <x v="10"/>
    <s v="Middenduin-oost"/>
    <d v="2010-08-11T11:40:00"/>
    <n v="4"/>
    <x v="14"/>
    <s v="Aeshna mixta"/>
    <n v="6"/>
    <x v="1"/>
    <x v="0"/>
    <n v="8"/>
    <x v="3"/>
  </r>
  <r>
    <x v="10"/>
    <s v="Middenduin-oost"/>
    <d v="2010-08-20T12:00:00"/>
    <n v="1"/>
    <x v="13"/>
    <s v="Chalcolestes viridis"/>
    <n v="1"/>
    <x v="1"/>
    <x v="0"/>
    <n v="8"/>
    <x v="0"/>
  </r>
  <r>
    <x v="10"/>
    <s v="Middenduin-oost"/>
    <d v="2010-08-20T12:00:00"/>
    <n v="1"/>
    <x v="14"/>
    <s v="Aeshna mixta"/>
    <n v="5"/>
    <x v="1"/>
    <x v="0"/>
    <n v="8"/>
    <x v="3"/>
  </r>
  <r>
    <x v="10"/>
    <s v="Middenduin-oost"/>
    <d v="2010-08-20T12:00:00"/>
    <n v="1"/>
    <x v="17"/>
    <s v="Sympetrum vulgatum"/>
    <n v="8"/>
    <x v="1"/>
    <x v="0"/>
    <n v="8"/>
    <x v="2"/>
  </r>
  <r>
    <x v="10"/>
    <s v="Middenduin-oost"/>
    <d v="2010-08-20T12:00:00"/>
    <n v="1"/>
    <x v="3"/>
    <s v="Enallagma cyathigerum"/>
    <n v="26"/>
    <x v="1"/>
    <x v="0"/>
    <n v="8"/>
    <x v="1"/>
  </r>
  <r>
    <x v="10"/>
    <s v="Middenduin-oost"/>
    <d v="2010-08-20T12:00:00"/>
    <n v="2"/>
    <x v="9"/>
    <s v="Anax imperator"/>
    <n v="1"/>
    <x v="1"/>
    <x v="0"/>
    <n v="8"/>
    <x v="3"/>
  </r>
  <r>
    <x v="10"/>
    <s v="Middenduin-oost"/>
    <d v="2010-08-20T12:00:00"/>
    <n v="2"/>
    <x v="13"/>
    <s v="Chalcolestes viridis"/>
    <n v="1"/>
    <x v="1"/>
    <x v="0"/>
    <n v="8"/>
    <x v="0"/>
  </r>
  <r>
    <x v="10"/>
    <s v="Middenduin-oost"/>
    <d v="2010-08-20T12:00:00"/>
    <n v="2"/>
    <x v="14"/>
    <s v="Aeshna mixta"/>
    <n v="9"/>
    <x v="1"/>
    <x v="0"/>
    <n v="8"/>
    <x v="3"/>
  </r>
  <r>
    <x v="10"/>
    <s v="Middenduin-oost"/>
    <d v="2010-08-20T12:00:00"/>
    <n v="2"/>
    <x v="17"/>
    <s v="Sympetrum vulgatum"/>
    <n v="5"/>
    <x v="1"/>
    <x v="0"/>
    <n v="8"/>
    <x v="2"/>
  </r>
  <r>
    <x v="10"/>
    <s v="Middenduin-oost"/>
    <d v="2010-08-20T12:00:00"/>
    <n v="2"/>
    <x v="3"/>
    <s v="Enallagma cyathigerum"/>
    <n v="14"/>
    <x v="1"/>
    <x v="0"/>
    <n v="8"/>
    <x v="1"/>
  </r>
  <r>
    <x v="10"/>
    <s v="Middenduin-oost"/>
    <d v="2010-08-20T12:00:00"/>
    <n v="4"/>
    <x v="14"/>
    <s v="Aeshna mixta"/>
    <n v="13"/>
    <x v="1"/>
    <x v="0"/>
    <n v="8"/>
    <x v="3"/>
  </r>
  <r>
    <x v="10"/>
    <s v="Middenduin-oost"/>
    <d v="2010-09-03T14:00:00"/>
    <n v="1"/>
    <x v="14"/>
    <s v="Aeshna mixta"/>
    <n v="4"/>
    <x v="1"/>
    <x v="0"/>
    <n v="9"/>
    <x v="3"/>
  </r>
  <r>
    <x v="10"/>
    <s v="Middenduin-oost"/>
    <d v="2010-09-03T14:00:00"/>
    <n v="1"/>
    <x v="17"/>
    <s v="Sympetrum vulgatum"/>
    <n v="2"/>
    <x v="1"/>
    <x v="0"/>
    <n v="9"/>
    <x v="2"/>
  </r>
  <r>
    <x v="10"/>
    <s v="Middenduin-oost"/>
    <d v="2010-09-03T14:00:00"/>
    <n v="1"/>
    <x v="3"/>
    <s v="Enallagma cyathigerum"/>
    <n v="6"/>
    <x v="1"/>
    <x v="0"/>
    <n v="9"/>
    <x v="1"/>
  </r>
  <r>
    <x v="10"/>
    <s v="Middenduin-oost"/>
    <d v="2010-09-03T14:00:00"/>
    <n v="2"/>
    <x v="9"/>
    <s v="Anax imperator"/>
    <n v="1"/>
    <x v="1"/>
    <x v="0"/>
    <n v="9"/>
    <x v="3"/>
  </r>
  <r>
    <x v="10"/>
    <s v="Middenduin-oost"/>
    <d v="2010-09-03T14:00:00"/>
    <n v="2"/>
    <x v="13"/>
    <s v="Chalcolestes viridis"/>
    <n v="4"/>
    <x v="1"/>
    <x v="0"/>
    <n v="9"/>
    <x v="0"/>
  </r>
  <r>
    <x v="10"/>
    <s v="Middenduin-oost"/>
    <d v="2010-09-03T14:00:00"/>
    <n v="2"/>
    <x v="17"/>
    <s v="Sympetrum vulgatum"/>
    <n v="9"/>
    <x v="1"/>
    <x v="0"/>
    <n v="9"/>
    <x v="2"/>
  </r>
  <r>
    <x v="10"/>
    <s v="Middenduin-oost"/>
    <d v="2010-09-03T14:00:00"/>
    <n v="2"/>
    <x v="3"/>
    <s v="Enallagma cyathigerum"/>
    <n v="3"/>
    <x v="1"/>
    <x v="0"/>
    <n v="9"/>
    <x v="1"/>
  </r>
  <r>
    <x v="10"/>
    <s v="Middenduin-oost"/>
    <d v="2010-09-03T14:00:00"/>
    <n v="4"/>
    <x v="9"/>
    <s v="Anax imperator"/>
    <n v="1"/>
    <x v="1"/>
    <x v="0"/>
    <n v="9"/>
    <x v="3"/>
  </r>
  <r>
    <x v="10"/>
    <s v="Middenduin-oost"/>
    <d v="2011-05-20T11:15:00"/>
    <n v="1"/>
    <x v="1"/>
    <s v="Ischnura elegans"/>
    <n v="4"/>
    <x v="1"/>
    <x v="1"/>
    <n v="5"/>
    <x v="1"/>
  </r>
  <r>
    <x v="10"/>
    <s v="Middenduin-oost"/>
    <d v="2011-05-20T11:15:00"/>
    <n v="1"/>
    <x v="2"/>
    <s v="Pyrrhosoma nymphula"/>
    <n v="5"/>
    <x v="1"/>
    <x v="1"/>
    <n v="5"/>
    <x v="1"/>
  </r>
  <r>
    <x v="10"/>
    <s v="Middenduin-oost"/>
    <d v="2011-05-20T11:15:00"/>
    <n v="1"/>
    <x v="3"/>
    <s v="Enallagma cyathigerum"/>
    <n v="23"/>
    <x v="1"/>
    <x v="1"/>
    <n v="5"/>
    <x v="1"/>
  </r>
  <r>
    <x v="10"/>
    <s v="Middenduin-oost"/>
    <d v="2011-05-20T11:15:00"/>
    <n v="1"/>
    <x v="6"/>
    <s v="Coenagrion puella"/>
    <n v="1"/>
    <x v="1"/>
    <x v="1"/>
    <n v="5"/>
    <x v="1"/>
  </r>
  <r>
    <x v="10"/>
    <s v="Middenduin-oost"/>
    <d v="2011-05-20T11:15:00"/>
    <n v="1"/>
    <x v="26"/>
    <s v="Erythromma najas"/>
    <n v="3"/>
    <x v="1"/>
    <x v="1"/>
    <n v="5"/>
    <x v="1"/>
  </r>
  <r>
    <x v="10"/>
    <s v="Middenduin-oost"/>
    <d v="2011-05-20T11:15:00"/>
    <n v="1"/>
    <x v="7"/>
    <s v="Brachytron pratense"/>
    <n v="6"/>
    <x v="1"/>
    <x v="1"/>
    <n v="5"/>
    <x v="3"/>
  </r>
  <r>
    <x v="10"/>
    <s v="Middenduin-oost"/>
    <d v="2011-05-20T11:15:00"/>
    <n v="2"/>
    <x v="1"/>
    <s v="Ischnura elegans"/>
    <n v="4"/>
    <x v="1"/>
    <x v="1"/>
    <n v="5"/>
    <x v="1"/>
  </r>
  <r>
    <x v="10"/>
    <s v="Middenduin-oost"/>
    <d v="2011-05-20T11:15:00"/>
    <n v="2"/>
    <x v="2"/>
    <s v="Pyrrhosoma nymphula"/>
    <n v="9"/>
    <x v="1"/>
    <x v="1"/>
    <n v="5"/>
    <x v="1"/>
  </r>
  <r>
    <x v="10"/>
    <s v="Middenduin-oost"/>
    <d v="2011-05-20T11:15:00"/>
    <n v="2"/>
    <x v="3"/>
    <s v="Enallagma cyathigerum"/>
    <n v="31"/>
    <x v="1"/>
    <x v="1"/>
    <n v="5"/>
    <x v="1"/>
  </r>
  <r>
    <x v="10"/>
    <s v="Middenduin-oost"/>
    <d v="2011-05-20T11:15:00"/>
    <n v="2"/>
    <x v="6"/>
    <s v="Coenagrion puella"/>
    <n v="5"/>
    <x v="1"/>
    <x v="1"/>
    <n v="5"/>
    <x v="1"/>
  </r>
  <r>
    <x v="10"/>
    <s v="Middenduin-oost"/>
    <d v="2011-05-20T11:15:00"/>
    <n v="2"/>
    <x v="26"/>
    <s v="Erythromma najas"/>
    <n v="7"/>
    <x v="1"/>
    <x v="1"/>
    <n v="5"/>
    <x v="1"/>
  </r>
  <r>
    <x v="10"/>
    <s v="Middenduin-oost"/>
    <d v="2011-05-20T11:15:00"/>
    <n v="2"/>
    <x v="7"/>
    <s v="Brachytron pratense"/>
    <n v="8"/>
    <x v="1"/>
    <x v="1"/>
    <n v="5"/>
    <x v="3"/>
  </r>
  <r>
    <x v="10"/>
    <s v="Middenduin-oost"/>
    <d v="2011-05-20T11:15:00"/>
    <n v="4"/>
    <x v="7"/>
    <s v="Brachytron pratense"/>
    <n v="4"/>
    <x v="1"/>
    <x v="1"/>
    <n v="5"/>
    <x v="3"/>
  </r>
  <r>
    <x v="10"/>
    <s v="Middenduin-oost"/>
    <d v="2011-05-20T11:15:00"/>
    <n v="4"/>
    <x v="8"/>
    <s v="Aeshna isoceles"/>
    <n v="2"/>
    <x v="1"/>
    <x v="1"/>
    <n v="5"/>
    <x v="3"/>
  </r>
  <r>
    <x v="10"/>
    <s v="Middenduin-oost"/>
    <d v="2011-05-20T11:15:00"/>
    <n v="4"/>
    <x v="5"/>
    <s v="Orthetrum cancellatum"/>
    <n v="2"/>
    <x v="1"/>
    <x v="1"/>
    <n v="5"/>
    <x v="2"/>
  </r>
  <r>
    <x v="10"/>
    <s v="Middenduin-oost"/>
    <d v="2011-06-01T12:00:00"/>
    <n v="1"/>
    <x v="1"/>
    <s v="Ischnura elegans"/>
    <n v="13"/>
    <x v="1"/>
    <x v="1"/>
    <n v="6"/>
    <x v="1"/>
  </r>
  <r>
    <x v="10"/>
    <s v="Middenduin-oost"/>
    <d v="2011-06-01T12:00:00"/>
    <n v="1"/>
    <x v="2"/>
    <s v="Pyrrhosoma nymphula"/>
    <n v="3"/>
    <x v="1"/>
    <x v="1"/>
    <n v="6"/>
    <x v="1"/>
  </r>
  <r>
    <x v="10"/>
    <s v="Middenduin-oost"/>
    <d v="2011-06-01T12:00:00"/>
    <n v="1"/>
    <x v="3"/>
    <s v="Enallagma cyathigerum"/>
    <n v="21"/>
    <x v="1"/>
    <x v="1"/>
    <n v="6"/>
    <x v="1"/>
  </r>
  <r>
    <x v="10"/>
    <s v="Middenduin-oost"/>
    <d v="2011-06-01T12:00:00"/>
    <n v="1"/>
    <x v="6"/>
    <s v="Coenagrion puella"/>
    <n v="10"/>
    <x v="1"/>
    <x v="1"/>
    <n v="6"/>
    <x v="1"/>
  </r>
  <r>
    <x v="10"/>
    <s v="Middenduin-oost"/>
    <d v="2011-06-01T12:00:00"/>
    <n v="1"/>
    <x v="4"/>
    <s v="Coenagrion pulchellum"/>
    <n v="3"/>
    <x v="1"/>
    <x v="1"/>
    <n v="6"/>
    <x v="1"/>
  </r>
  <r>
    <x v="10"/>
    <s v="Middenduin-oost"/>
    <d v="2011-06-01T12:00:00"/>
    <n v="1"/>
    <x v="26"/>
    <s v="Erythromma najas"/>
    <n v="3"/>
    <x v="1"/>
    <x v="1"/>
    <n v="6"/>
    <x v="1"/>
  </r>
  <r>
    <x v="10"/>
    <s v="Middenduin-oost"/>
    <d v="2011-06-01T12:00:00"/>
    <n v="1"/>
    <x v="7"/>
    <s v="Brachytron pratense"/>
    <n v="3"/>
    <x v="1"/>
    <x v="1"/>
    <n v="6"/>
    <x v="3"/>
  </r>
  <r>
    <x v="10"/>
    <s v="Middenduin-oost"/>
    <d v="2011-06-01T12:00:00"/>
    <n v="1"/>
    <x v="9"/>
    <s v="Anax imperator"/>
    <n v="4"/>
    <x v="1"/>
    <x v="1"/>
    <n v="6"/>
    <x v="3"/>
  </r>
  <r>
    <x v="10"/>
    <s v="Middenduin-oost"/>
    <d v="2011-06-01T12:00:00"/>
    <n v="2"/>
    <x v="1"/>
    <s v="Ischnura elegans"/>
    <n v="13"/>
    <x v="1"/>
    <x v="1"/>
    <n v="6"/>
    <x v="1"/>
  </r>
  <r>
    <x v="10"/>
    <s v="Middenduin-oost"/>
    <d v="2011-06-01T12:00:00"/>
    <n v="2"/>
    <x v="2"/>
    <s v="Pyrrhosoma nymphula"/>
    <n v="3"/>
    <x v="1"/>
    <x v="1"/>
    <n v="6"/>
    <x v="1"/>
  </r>
  <r>
    <x v="10"/>
    <s v="Middenduin-oost"/>
    <d v="2011-06-01T12:00:00"/>
    <n v="2"/>
    <x v="3"/>
    <s v="Enallagma cyathigerum"/>
    <n v="22"/>
    <x v="1"/>
    <x v="1"/>
    <n v="6"/>
    <x v="1"/>
  </r>
  <r>
    <x v="10"/>
    <s v="Middenduin-oost"/>
    <d v="2011-06-01T12:00:00"/>
    <n v="2"/>
    <x v="6"/>
    <s v="Coenagrion puella"/>
    <n v="6"/>
    <x v="1"/>
    <x v="1"/>
    <n v="6"/>
    <x v="1"/>
  </r>
  <r>
    <x v="10"/>
    <s v="Middenduin-oost"/>
    <d v="2011-06-01T12:00:00"/>
    <n v="2"/>
    <x v="4"/>
    <s v="Coenagrion pulchellum"/>
    <n v="2"/>
    <x v="1"/>
    <x v="1"/>
    <n v="6"/>
    <x v="1"/>
  </r>
  <r>
    <x v="10"/>
    <s v="Middenduin-oost"/>
    <d v="2011-06-01T12:00:00"/>
    <n v="2"/>
    <x v="26"/>
    <s v="Erythromma najas"/>
    <n v="10"/>
    <x v="1"/>
    <x v="1"/>
    <n v="6"/>
    <x v="1"/>
  </r>
  <r>
    <x v="10"/>
    <s v="Middenduin-oost"/>
    <d v="2011-06-01T12:00:00"/>
    <n v="2"/>
    <x v="7"/>
    <s v="Brachytron pratense"/>
    <n v="1"/>
    <x v="1"/>
    <x v="1"/>
    <n v="6"/>
    <x v="3"/>
  </r>
  <r>
    <x v="10"/>
    <s v="Middenduin-oost"/>
    <d v="2011-06-01T12:00:00"/>
    <n v="2"/>
    <x v="9"/>
    <s v="Anax imperator"/>
    <n v="5"/>
    <x v="1"/>
    <x v="1"/>
    <n v="6"/>
    <x v="3"/>
  </r>
  <r>
    <x v="10"/>
    <s v="Middenduin-oost"/>
    <d v="2011-06-01T12:00:00"/>
    <n v="2"/>
    <x v="5"/>
    <s v="Orthetrum cancellatum"/>
    <n v="2"/>
    <x v="1"/>
    <x v="1"/>
    <n v="6"/>
    <x v="2"/>
  </r>
  <r>
    <x v="10"/>
    <s v="Middenduin-oost"/>
    <d v="2011-06-01T12:00:00"/>
    <n v="4"/>
    <x v="7"/>
    <s v="Brachytron pratense"/>
    <n v="4"/>
    <x v="1"/>
    <x v="1"/>
    <n v="6"/>
    <x v="3"/>
  </r>
  <r>
    <x v="10"/>
    <s v="Middenduin-oost"/>
    <d v="2011-06-01T12:00:00"/>
    <n v="4"/>
    <x v="8"/>
    <s v="Aeshna isoceles"/>
    <n v="1"/>
    <x v="1"/>
    <x v="1"/>
    <n v="6"/>
    <x v="3"/>
  </r>
  <r>
    <x v="10"/>
    <s v="Middenduin-oost"/>
    <d v="2011-06-01T12:00:00"/>
    <n v="4"/>
    <x v="9"/>
    <s v="Anax imperator"/>
    <n v="4"/>
    <x v="1"/>
    <x v="1"/>
    <n v="6"/>
    <x v="3"/>
  </r>
  <r>
    <x v="10"/>
    <s v="Middenduin-oost"/>
    <d v="2011-06-01T12:00:00"/>
    <n v="4"/>
    <x v="5"/>
    <s v="Orthetrum cancellatum"/>
    <n v="3"/>
    <x v="1"/>
    <x v="1"/>
    <n v="6"/>
    <x v="2"/>
  </r>
  <r>
    <x v="10"/>
    <s v="Middenduin-oost"/>
    <d v="2011-06-24T13:20:00"/>
    <n v="1"/>
    <x v="1"/>
    <s v="Ischnura elegans"/>
    <n v="3"/>
    <x v="1"/>
    <x v="1"/>
    <n v="6"/>
    <x v="1"/>
  </r>
  <r>
    <x v="10"/>
    <s v="Middenduin-oost"/>
    <d v="2011-06-24T13:20:00"/>
    <n v="1"/>
    <x v="3"/>
    <s v="Enallagma cyathigerum"/>
    <n v="99"/>
    <x v="1"/>
    <x v="1"/>
    <n v="6"/>
    <x v="1"/>
  </r>
  <r>
    <x v="10"/>
    <s v="Middenduin-oost"/>
    <d v="2011-06-24T13:20:00"/>
    <n v="1"/>
    <x v="4"/>
    <s v="Coenagrion pulchellum"/>
    <n v="1"/>
    <x v="1"/>
    <x v="1"/>
    <n v="6"/>
    <x v="1"/>
  </r>
  <r>
    <x v="10"/>
    <s v="Middenduin-oost"/>
    <d v="2011-06-24T13:20:00"/>
    <n v="1"/>
    <x v="26"/>
    <s v="Erythromma najas"/>
    <n v="5"/>
    <x v="1"/>
    <x v="1"/>
    <n v="6"/>
    <x v="1"/>
  </r>
  <r>
    <x v="10"/>
    <s v="Middenduin-oost"/>
    <d v="2011-06-24T13:20:00"/>
    <n v="1"/>
    <x v="9"/>
    <s v="Anax imperator"/>
    <n v="4"/>
    <x v="1"/>
    <x v="1"/>
    <n v="6"/>
    <x v="3"/>
  </r>
  <r>
    <x v="10"/>
    <s v="Middenduin-oost"/>
    <d v="2011-06-24T13:20:00"/>
    <n v="2"/>
    <x v="0"/>
    <s v="Sympecma fusca"/>
    <n v="1"/>
    <x v="1"/>
    <x v="1"/>
    <n v="6"/>
    <x v="0"/>
  </r>
  <r>
    <x v="10"/>
    <s v="Middenduin-oost"/>
    <d v="2011-06-24T13:20:00"/>
    <n v="2"/>
    <x v="1"/>
    <s v="Ischnura elegans"/>
    <n v="5"/>
    <x v="1"/>
    <x v="1"/>
    <n v="6"/>
    <x v="1"/>
  </r>
  <r>
    <x v="10"/>
    <s v="Middenduin-oost"/>
    <d v="2011-06-24T13:20:00"/>
    <n v="2"/>
    <x v="3"/>
    <s v="Enallagma cyathigerum"/>
    <n v="17"/>
    <x v="1"/>
    <x v="1"/>
    <n v="6"/>
    <x v="1"/>
  </r>
  <r>
    <x v="10"/>
    <s v="Middenduin-oost"/>
    <d v="2011-06-24T13:20:00"/>
    <n v="2"/>
    <x v="4"/>
    <s v="Coenagrion pulchellum"/>
    <n v="1"/>
    <x v="1"/>
    <x v="1"/>
    <n v="6"/>
    <x v="1"/>
  </r>
  <r>
    <x v="10"/>
    <s v="Middenduin-oost"/>
    <d v="2011-06-24T13:20:00"/>
    <n v="2"/>
    <x v="26"/>
    <s v="Erythromma najas"/>
    <n v="8"/>
    <x v="1"/>
    <x v="1"/>
    <n v="6"/>
    <x v="1"/>
  </r>
  <r>
    <x v="10"/>
    <s v="Middenduin-oost"/>
    <d v="2011-06-24T13:20:00"/>
    <n v="2"/>
    <x v="9"/>
    <s v="Anax imperator"/>
    <n v="5"/>
    <x v="1"/>
    <x v="1"/>
    <n v="6"/>
    <x v="3"/>
  </r>
  <r>
    <x v="10"/>
    <s v="Middenduin-oost"/>
    <d v="2011-06-24T13:20:00"/>
    <n v="4"/>
    <x v="7"/>
    <s v="Brachytron pratense"/>
    <n v="2"/>
    <x v="1"/>
    <x v="1"/>
    <n v="6"/>
    <x v="3"/>
  </r>
  <r>
    <x v="10"/>
    <s v="Middenduin-oost"/>
    <d v="2011-06-24T13:20:00"/>
    <n v="4"/>
    <x v="8"/>
    <s v="Aeshna isoceles"/>
    <n v="1"/>
    <x v="1"/>
    <x v="1"/>
    <n v="6"/>
    <x v="3"/>
  </r>
  <r>
    <x v="10"/>
    <s v="Middenduin-oost"/>
    <d v="2011-06-24T13:20:00"/>
    <n v="4"/>
    <x v="9"/>
    <s v="Anax imperator"/>
    <n v="3"/>
    <x v="1"/>
    <x v="1"/>
    <n v="6"/>
    <x v="3"/>
  </r>
  <r>
    <x v="10"/>
    <s v="Middenduin-oost"/>
    <d v="2011-07-03T11:00:00"/>
    <n v="1"/>
    <x v="1"/>
    <s v="Ischnura elegans"/>
    <n v="7"/>
    <x v="1"/>
    <x v="1"/>
    <n v="7"/>
    <x v="1"/>
  </r>
  <r>
    <x v="10"/>
    <s v="Middenduin-oost"/>
    <d v="2011-07-03T11:00:00"/>
    <n v="1"/>
    <x v="3"/>
    <s v="Enallagma cyathigerum"/>
    <n v="6"/>
    <x v="1"/>
    <x v="1"/>
    <n v="7"/>
    <x v="1"/>
  </r>
  <r>
    <x v="10"/>
    <s v="Middenduin-oost"/>
    <d v="2011-07-03T11:00:00"/>
    <n v="1"/>
    <x v="6"/>
    <s v="Coenagrion puella"/>
    <n v="5"/>
    <x v="1"/>
    <x v="1"/>
    <n v="7"/>
    <x v="1"/>
  </r>
  <r>
    <x v="10"/>
    <s v="Middenduin-oost"/>
    <d v="2011-07-03T11:00:00"/>
    <n v="1"/>
    <x v="9"/>
    <s v="Anax imperator"/>
    <n v="3"/>
    <x v="1"/>
    <x v="1"/>
    <n v="7"/>
    <x v="3"/>
  </r>
  <r>
    <x v="10"/>
    <s v="Middenduin-oost"/>
    <d v="2011-07-03T11:00:00"/>
    <n v="2"/>
    <x v="1"/>
    <s v="Ischnura elegans"/>
    <n v="3"/>
    <x v="1"/>
    <x v="1"/>
    <n v="7"/>
    <x v="1"/>
  </r>
  <r>
    <x v="10"/>
    <s v="Middenduin-oost"/>
    <d v="2011-07-03T11:00:00"/>
    <n v="2"/>
    <x v="3"/>
    <s v="Enallagma cyathigerum"/>
    <n v="6"/>
    <x v="1"/>
    <x v="1"/>
    <n v="7"/>
    <x v="1"/>
  </r>
  <r>
    <x v="10"/>
    <s v="Middenduin-oost"/>
    <d v="2011-07-03T11:00:00"/>
    <n v="2"/>
    <x v="6"/>
    <s v="Coenagrion puella"/>
    <n v="1"/>
    <x v="1"/>
    <x v="1"/>
    <n v="7"/>
    <x v="1"/>
  </r>
  <r>
    <x v="10"/>
    <s v="Middenduin-oost"/>
    <d v="2011-07-03T11:00:00"/>
    <n v="2"/>
    <x v="26"/>
    <s v="Erythromma najas"/>
    <n v="1"/>
    <x v="1"/>
    <x v="1"/>
    <n v="7"/>
    <x v="1"/>
  </r>
  <r>
    <x v="10"/>
    <s v="Middenduin-oost"/>
    <d v="2011-07-03T11:00:00"/>
    <n v="4"/>
    <x v="9"/>
    <s v="Anax imperator"/>
    <n v="2"/>
    <x v="1"/>
    <x v="1"/>
    <n v="7"/>
    <x v="3"/>
  </r>
  <r>
    <x v="10"/>
    <s v="Middenduin-oost"/>
    <d v="2011-07-20T11:20:00"/>
    <n v="1"/>
    <x v="3"/>
    <s v="Enallagma cyathigerum"/>
    <n v="15"/>
    <x v="1"/>
    <x v="1"/>
    <n v="7"/>
    <x v="1"/>
  </r>
  <r>
    <x v="10"/>
    <s v="Middenduin-oost"/>
    <d v="2011-07-20T11:20:00"/>
    <n v="1"/>
    <x v="9"/>
    <s v="Anax imperator"/>
    <n v="3"/>
    <x v="1"/>
    <x v="1"/>
    <n v="7"/>
    <x v="3"/>
  </r>
  <r>
    <x v="10"/>
    <s v="Middenduin-oost"/>
    <d v="2011-07-20T11:20:00"/>
    <n v="1"/>
    <x v="23"/>
    <s v="Sympetrum striolatum/vulgatum"/>
    <n v="1"/>
    <x v="1"/>
    <x v="1"/>
    <n v="7"/>
    <x v="2"/>
  </r>
  <r>
    <x v="10"/>
    <s v="Middenduin-oost"/>
    <d v="2011-07-20T11:20:00"/>
    <n v="2"/>
    <x v="3"/>
    <s v="Enallagma cyathigerum"/>
    <n v="15"/>
    <x v="1"/>
    <x v="1"/>
    <n v="7"/>
    <x v="1"/>
  </r>
  <r>
    <x v="10"/>
    <s v="Middenduin-oost"/>
    <d v="2011-07-20T11:20:00"/>
    <n v="2"/>
    <x v="30"/>
    <s v="Erythromma viridulum"/>
    <n v="1"/>
    <x v="1"/>
    <x v="1"/>
    <n v="7"/>
    <x v="1"/>
  </r>
  <r>
    <x v="10"/>
    <s v="Middenduin-oost"/>
    <d v="2011-07-20T11:20:00"/>
    <n v="2"/>
    <x v="9"/>
    <s v="Anax imperator"/>
    <n v="5"/>
    <x v="1"/>
    <x v="1"/>
    <n v="7"/>
    <x v="3"/>
  </r>
  <r>
    <x v="10"/>
    <s v="Middenduin-oost"/>
    <d v="2011-07-20T11:20:00"/>
    <n v="4"/>
    <x v="14"/>
    <s v="Aeshna mixta"/>
    <n v="2"/>
    <x v="1"/>
    <x v="1"/>
    <n v="7"/>
    <x v="3"/>
  </r>
  <r>
    <x v="10"/>
    <s v="Middenduin-oost"/>
    <d v="2011-07-20T11:20:00"/>
    <n v="4"/>
    <x v="9"/>
    <s v="Anax imperator"/>
    <n v="5"/>
    <x v="1"/>
    <x v="1"/>
    <n v="7"/>
    <x v="3"/>
  </r>
  <r>
    <x v="10"/>
    <s v="Middenduin-oost"/>
    <d v="2011-07-27T12:00:00"/>
    <n v="1"/>
    <x v="1"/>
    <s v="Ischnura elegans"/>
    <n v="6"/>
    <x v="1"/>
    <x v="1"/>
    <n v="7"/>
    <x v="1"/>
  </r>
  <r>
    <x v="10"/>
    <s v="Middenduin-oost"/>
    <d v="2011-07-27T12:00:00"/>
    <n v="1"/>
    <x v="3"/>
    <s v="Enallagma cyathigerum"/>
    <n v="50"/>
    <x v="1"/>
    <x v="1"/>
    <n v="7"/>
    <x v="1"/>
  </r>
  <r>
    <x v="10"/>
    <s v="Middenduin-oost"/>
    <d v="2011-07-27T12:00:00"/>
    <n v="1"/>
    <x v="9"/>
    <s v="Anax imperator"/>
    <n v="3"/>
    <x v="1"/>
    <x v="1"/>
    <n v="7"/>
    <x v="3"/>
  </r>
  <r>
    <x v="10"/>
    <s v="Middenduin-oost"/>
    <d v="2011-07-27T12:00:00"/>
    <n v="1"/>
    <x v="17"/>
    <s v="Sympetrum vulgatum"/>
    <n v="1"/>
    <x v="1"/>
    <x v="1"/>
    <n v="7"/>
    <x v="2"/>
  </r>
  <r>
    <x v="10"/>
    <s v="Middenduin-oost"/>
    <d v="2011-07-27T12:00:00"/>
    <n v="2"/>
    <x v="1"/>
    <s v="Ischnura elegans"/>
    <n v="2"/>
    <x v="1"/>
    <x v="1"/>
    <n v="7"/>
    <x v="1"/>
  </r>
  <r>
    <x v="10"/>
    <s v="Middenduin-oost"/>
    <d v="2011-07-27T12:00:00"/>
    <n v="2"/>
    <x v="3"/>
    <s v="Enallagma cyathigerum"/>
    <n v="23"/>
    <x v="1"/>
    <x v="1"/>
    <n v="7"/>
    <x v="1"/>
  </r>
  <r>
    <x v="10"/>
    <s v="Middenduin-oost"/>
    <d v="2011-08-05T11:15:00"/>
    <n v="1"/>
    <x v="1"/>
    <s v="Ischnura elegans"/>
    <n v="1"/>
    <x v="1"/>
    <x v="1"/>
    <n v="8"/>
    <x v="1"/>
  </r>
  <r>
    <x v="10"/>
    <s v="Middenduin-oost"/>
    <d v="2011-08-05T11:15:00"/>
    <n v="1"/>
    <x v="3"/>
    <s v="Enallagma cyathigerum"/>
    <n v="32"/>
    <x v="1"/>
    <x v="1"/>
    <n v="8"/>
    <x v="1"/>
  </r>
  <r>
    <x v="10"/>
    <s v="Middenduin-oost"/>
    <d v="2011-08-05T11:15:00"/>
    <n v="1"/>
    <x v="9"/>
    <s v="Anax imperator"/>
    <n v="1"/>
    <x v="1"/>
    <x v="1"/>
    <n v="8"/>
    <x v="3"/>
  </r>
  <r>
    <x v="10"/>
    <s v="Middenduin-oost"/>
    <d v="2011-08-05T11:15:00"/>
    <n v="2"/>
    <x v="13"/>
    <s v="Chalcolestes viridis"/>
    <n v="1"/>
    <x v="1"/>
    <x v="1"/>
    <n v="8"/>
    <x v="0"/>
  </r>
  <r>
    <x v="10"/>
    <s v="Middenduin-oost"/>
    <d v="2011-08-05T11:15:00"/>
    <n v="2"/>
    <x v="1"/>
    <s v="Ischnura elegans"/>
    <n v="3"/>
    <x v="1"/>
    <x v="1"/>
    <n v="8"/>
    <x v="1"/>
  </r>
  <r>
    <x v="10"/>
    <s v="Middenduin-oost"/>
    <d v="2011-08-05T11:15:00"/>
    <n v="2"/>
    <x v="3"/>
    <s v="Enallagma cyathigerum"/>
    <n v="32"/>
    <x v="1"/>
    <x v="1"/>
    <n v="8"/>
    <x v="1"/>
  </r>
  <r>
    <x v="10"/>
    <s v="Middenduin-oost"/>
    <d v="2011-08-05T11:15:00"/>
    <n v="2"/>
    <x v="9"/>
    <s v="Anax imperator"/>
    <n v="1"/>
    <x v="1"/>
    <x v="1"/>
    <n v="8"/>
    <x v="3"/>
  </r>
  <r>
    <x v="10"/>
    <s v="Middenduin-oost"/>
    <d v="2011-08-05T11:15:00"/>
    <n v="4"/>
    <x v="14"/>
    <s v="Aeshna mixta"/>
    <n v="3"/>
    <x v="1"/>
    <x v="1"/>
    <n v="8"/>
    <x v="3"/>
  </r>
  <r>
    <x v="10"/>
    <s v="Middenduin-oost"/>
    <d v="2011-08-05T11:15:00"/>
    <n v="4"/>
    <x v="9"/>
    <s v="Anax imperator"/>
    <n v="1"/>
    <x v="1"/>
    <x v="1"/>
    <n v="8"/>
    <x v="3"/>
  </r>
  <r>
    <x v="10"/>
    <s v="Middenduin-oost"/>
    <d v="2011-08-11T11:05:00"/>
    <n v="1"/>
    <x v="3"/>
    <s v="Enallagma cyathigerum"/>
    <n v="35"/>
    <x v="1"/>
    <x v="1"/>
    <n v="8"/>
    <x v="1"/>
  </r>
  <r>
    <x v="10"/>
    <s v="Middenduin-oost"/>
    <d v="2011-08-11T11:05:00"/>
    <n v="1"/>
    <x v="17"/>
    <s v="Sympetrum vulgatum"/>
    <n v="3"/>
    <x v="1"/>
    <x v="1"/>
    <n v="8"/>
    <x v="2"/>
  </r>
  <r>
    <x v="10"/>
    <s v="Middenduin-oost"/>
    <d v="2011-08-11T11:05:00"/>
    <n v="2"/>
    <x v="3"/>
    <s v="Enallagma cyathigerum"/>
    <n v="20"/>
    <x v="1"/>
    <x v="1"/>
    <n v="8"/>
    <x v="1"/>
  </r>
  <r>
    <x v="10"/>
    <s v="Middenduin-oost"/>
    <d v="2011-08-11T11:05:00"/>
    <n v="2"/>
    <x v="14"/>
    <s v="Aeshna mixta"/>
    <n v="5"/>
    <x v="1"/>
    <x v="1"/>
    <n v="8"/>
    <x v="3"/>
  </r>
  <r>
    <x v="10"/>
    <s v="Middenduin-oost"/>
    <d v="2011-08-11T11:05:00"/>
    <n v="2"/>
    <x v="9"/>
    <s v="Anax imperator"/>
    <n v="1"/>
    <x v="1"/>
    <x v="1"/>
    <n v="8"/>
    <x v="3"/>
  </r>
  <r>
    <x v="10"/>
    <s v="Middenduin-oost"/>
    <d v="2011-09-16T12:00:00"/>
    <n v="1"/>
    <x v="3"/>
    <s v="Enallagma cyathigerum"/>
    <n v="7"/>
    <x v="1"/>
    <x v="1"/>
    <n v="9"/>
    <x v="1"/>
  </r>
  <r>
    <x v="10"/>
    <s v="Middenduin-oost"/>
    <d v="2011-09-16T12:00:00"/>
    <n v="1"/>
    <x v="30"/>
    <s v="Erythromma viridulum"/>
    <n v="1"/>
    <x v="1"/>
    <x v="1"/>
    <n v="9"/>
    <x v="1"/>
  </r>
  <r>
    <x v="10"/>
    <s v="Middenduin-oost"/>
    <d v="2011-09-16T12:00:00"/>
    <n v="1"/>
    <x v="14"/>
    <s v="Aeshna mixta"/>
    <n v="1"/>
    <x v="1"/>
    <x v="1"/>
    <n v="9"/>
    <x v="3"/>
  </r>
  <r>
    <x v="10"/>
    <s v="Middenduin-oost"/>
    <d v="2011-09-16T12:00:00"/>
    <n v="1"/>
    <x v="12"/>
    <s v="Sympetrum striolatum"/>
    <n v="1"/>
    <x v="1"/>
    <x v="1"/>
    <n v="9"/>
    <x v="2"/>
  </r>
  <r>
    <x v="10"/>
    <s v="Middenduin-oost"/>
    <d v="2011-09-16T12:00:00"/>
    <n v="1"/>
    <x v="23"/>
    <s v="Sympetrum striolatum/vulgatum"/>
    <n v="6"/>
    <x v="1"/>
    <x v="1"/>
    <n v="9"/>
    <x v="2"/>
  </r>
  <r>
    <x v="10"/>
    <s v="Middenduin-oost"/>
    <d v="2011-09-16T12:00:00"/>
    <n v="2"/>
    <x v="16"/>
    <s v="Sympetrum sanguineum"/>
    <n v="3"/>
    <x v="1"/>
    <x v="1"/>
    <n v="9"/>
    <x v="2"/>
  </r>
  <r>
    <x v="10"/>
    <s v="Middenduin-oost"/>
    <d v="2011-09-16T12:00:00"/>
    <n v="2"/>
    <x v="12"/>
    <s v="Sympetrum striolatum"/>
    <n v="2"/>
    <x v="1"/>
    <x v="1"/>
    <n v="9"/>
    <x v="2"/>
  </r>
  <r>
    <x v="10"/>
    <s v="Middenduin-oost"/>
    <d v="2011-09-16T12:00:00"/>
    <n v="2"/>
    <x v="17"/>
    <s v="Sympetrum vulgatum"/>
    <n v="4"/>
    <x v="1"/>
    <x v="1"/>
    <n v="9"/>
    <x v="2"/>
  </r>
  <r>
    <x v="10"/>
    <s v="Middenduin-oost"/>
    <d v="2011-09-16T12:00:00"/>
    <n v="4"/>
    <x v="14"/>
    <s v="Aeshna mixta"/>
    <n v="3"/>
    <x v="1"/>
    <x v="1"/>
    <n v="9"/>
    <x v="3"/>
  </r>
  <r>
    <x v="10"/>
    <s v="Middenduin-oost"/>
    <d v="2011-09-30T11:35:00"/>
    <n v="1"/>
    <x v="13"/>
    <s v="Chalcolestes viridis"/>
    <n v="4"/>
    <x v="1"/>
    <x v="1"/>
    <n v="9"/>
    <x v="0"/>
  </r>
  <r>
    <x v="10"/>
    <s v="Middenduin-oost"/>
    <d v="2011-09-30T11:35:00"/>
    <n v="1"/>
    <x v="3"/>
    <s v="Enallagma cyathigerum"/>
    <n v="2"/>
    <x v="1"/>
    <x v="1"/>
    <n v="9"/>
    <x v="1"/>
  </r>
  <r>
    <x v="10"/>
    <s v="Middenduin-oost"/>
    <d v="2011-09-30T11:35:00"/>
    <n v="1"/>
    <x v="14"/>
    <s v="Aeshna mixta"/>
    <n v="3"/>
    <x v="1"/>
    <x v="1"/>
    <n v="9"/>
    <x v="3"/>
  </r>
  <r>
    <x v="10"/>
    <s v="Middenduin-oost"/>
    <d v="2011-09-30T11:35:00"/>
    <n v="1"/>
    <x v="17"/>
    <s v="Sympetrum vulgatum"/>
    <n v="1"/>
    <x v="1"/>
    <x v="1"/>
    <n v="9"/>
    <x v="2"/>
  </r>
  <r>
    <x v="10"/>
    <s v="Middenduin-oost"/>
    <d v="2011-09-30T11:35:00"/>
    <n v="2"/>
    <x v="3"/>
    <s v="Enallagma cyathigerum"/>
    <n v="4"/>
    <x v="1"/>
    <x v="1"/>
    <n v="9"/>
    <x v="1"/>
  </r>
  <r>
    <x v="10"/>
    <s v="Middenduin-oost"/>
    <d v="2011-09-30T11:35:00"/>
    <n v="2"/>
    <x v="14"/>
    <s v="Aeshna mixta"/>
    <n v="9"/>
    <x v="1"/>
    <x v="1"/>
    <n v="9"/>
    <x v="3"/>
  </r>
  <r>
    <x v="10"/>
    <s v="Middenduin-oost"/>
    <d v="2011-09-30T11:35:00"/>
    <n v="2"/>
    <x v="17"/>
    <s v="Sympetrum vulgatum"/>
    <n v="1"/>
    <x v="1"/>
    <x v="1"/>
    <n v="9"/>
    <x v="2"/>
  </r>
  <r>
    <x v="10"/>
    <s v="Middenduin-oost"/>
    <d v="2011-09-30T11:35:00"/>
    <n v="4"/>
    <x v="14"/>
    <s v="Aeshna mixta"/>
    <n v="2"/>
    <x v="1"/>
    <x v="1"/>
    <n v="9"/>
    <x v="3"/>
  </r>
  <r>
    <x v="10"/>
    <s v="Middenduin-oost"/>
    <d v="2012-05-22T13:45:00"/>
    <n v="1"/>
    <x v="2"/>
    <s v="Pyrrhosoma nymphula"/>
    <n v="12"/>
    <x v="1"/>
    <x v="2"/>
    <n v="5"/>
    <x v="1"/>
  </r>
  <r>
    <x v="10"/>
    <s v="Middenduin-oost"/>
    <d v="2012-05-22T13:45:00"/>
    <n v="1"/>
    <x v="3"/>
    <s v="Enallagma cyathigerum"/>
    <n v="60"/>
    <x v="1"/>
    <x v="2"/>
    <n v="5"/>
    <x v="1"/>
  </r>
  <r>
    <x v="10"/>
    <s v="Middenduin-oost"/>
    <d v="2012-05-22T13:45:00"/>
    <n v="1"/>
    <x v="7"/>
    <s v="Brachytron pratense"/>
    <n v="1"/>
    <x v="1"/>
    <x v="2"/>
    <n v="5"/>
    <x v="3"/>
  </r>
  <r>
    <x v="10"/>
    <s v="Middenduin-oost"/>
    <d v="2012-05-22T13:45:00"/>
    <n v="1"/>
    <x v="10"/>
    <s v="Libellula quadrimaculata"/>
    <n v="1"/>
    <x v="1"/>
    <x v="2"/>
    <n v="5"/>
    <x v="2"/>
  </r>
  <r>
    <x v="10"/>
    <s v="Middenduin-oost"/>
    <d v="2012-05-22T13:45:00"/>
    <n v="2"/>
    <x v="3"/>
    <s v="Enallagma cyathigerum"/>
    <n v="10"/>
    <x v="1"/>
    <x v="2"/>
    <n v="5"/>
    <x v="1"/>
  </r>
  <r>
    <x v="10"/>
    <s v="Middenduin-oost"/>
    <d v="2012-06-08T11:15:00"/>
    <n v="1"/>
    <x v="3"/>
    <s v="Enallagma cyathigerum"/>
    <n v="50"/>
    <x v="1"/>
    <x v="2"/>
    <n v="6"/>
    <x v="1"/>
  </r>
  <r>
    <x v="10"/>
    <s v="Middenduin-oost"/>
    <d v="2012-06-08T11:15:00"/>
    <n v="1"/>
    <x v="26"/>
    <s v="Erythromma najas"/>
    <n v="7"/>
    <x v="1"/>
    <x v="2"/>
    <n v="6"/>
    <x v="1"/>
  </r>
  <r>
    <x v="10"/>
    <s v="Middenduin-oost"/>
    <d v="2012-06-08T11:15:00"/>
    <n v="1"/>
    <x v="10"/>
    <s v="Libellula quadrimaculata"/>
    <n v="7"/>
    <x v="1"/>
    <x v="2"/>
    <n v="6"/>
    <x v="2"/>
  </r>
  <r>
    <x v="10"/>
    <s v="Middenduin-oost"/>
    <d v="2012-06-08T11:15:00"/>
    <n v="2"/>
    <x v="1"/>
    <s v="Ischnura elegans"/>
    <n v="2"/>
    <x v="1"/>
    <x v="2"/>
    <n v="6"/>
    <x v="1"/>
  </r>
  <r>
    <x v="10"/>
    <s v="Middenduin-oost"/>
    <d v="2012-06-08T11:15:00"/>
    <n v="2"/>
    <x v="3"/>
    <s v="Enallagma cyathigerum"/>
    <n v="51"/>
    <x v="1"/>
    <x v="2"/>
    <n v="6"/>
    <x v="1"/>
  </r>
  <r>
    <x v="10"/>
    <s v="Middenduin-oost"/>
    <d v="2012-06-08T11:15:00"/>
    <n v="2"/>
    <x v="4"/>
    <s v="Coenagrion pulchellum"/>
    <n v="2"/>
    <x v="1"/>
    <x v="2"/>
    <n v="6"/>
    <x v="1"/>
  </r>
  <r>
    <x v="10"/>
    <s v="Middenduin-oost"/>
    <d v="2012-06-08T11:15:00"/>
    <n v="2"/>
    <x v="26"/>
    <s v="Erythromma najas"/>
    <n v="6"/>
    <x v="1"/>
    <x v="2"/>
    <n v="6"/>
    <x v="1"/>
  </r>
  <r>
    <x v="10"/>
    <s v="Middenduin-oost"/>
    <d v="2012-06-08T11:15:00"/>
    <n v="2"/>
    <x v="10"/>
    <s v="Libellula quadrimaculata"/>
    <n v="1"/>
    <x v="1"/>
    <x v="2"/>
    <n v="6"/>
    <x v="2"/>
  </r>
  <r>
    <x v="10"/>
    <s v="Middenduin-oost"/>
    <d v="2012-06-08T11:15:00"/>
    <n v="4"/>
    <x v="9"/>
    <s v="Anax imperator"/>
    <n v="6"/>
    <x v="1"/>
    <x v="2"/>
    <n v="6"/>
    <x v="3"/>
  </r>
  <r>
    <x v="10"/>
    <s v="Middenduin-oost"/>
    <d v="2012-06-08T11:15:00"/>
    <n v="4"/>
    <x v="10"/>
    <s v="Libellula quadrimaculata"/>
    <n v="2"/>
    <x v="1"/>
    <x v="2"/>
    <n v="6"/>
    <x v="2"/>
  </r>
  <r>
    <x v="10"/>
    <s v="Middenduin-oost"/>
    <d v="2012-06-19T11:30:00"/>
    <n v="1"/>
    <x v="1"/>
    <s v="Ischnura elegans"/>
    <n v="5"/>
    <x v="1"/>
    <x v="2"/>
    <n v="6"/>
    <x v="1"/>
  </r>
  <r>
    <x v="10"/>
    <s v="Middenduin-oost"/>
    <d v="2012-06-19T11:30:00"/>
    <n v="1"/>
    <x v="3"/>
    <s v="Enallagma cyathigerum"/>
    <n v="100"/>
    <x v="1"/>
    <x v="2"/>
    <n v="6"/>
    <x v="1"/>
  </r>
  <r>
    <x v="10"/>
    <s v="Middenduin-oost"/>
    <d v="2012-06-19T11:30:00"/>
    <n v="1"/>
    <x v="26"/>
    <s v="Erythromma najas"/>
    <n v="4"/>
    <x v="1"/>
    <x v="2"/>
    <n v="6"/>
    <x v="1"/>
  </r>
  <r>
    <x v="10"/>
    <s v="Middenduin-oost"/>
    <d v="2012-06-19T11:30:00"/>
    <n v="1"/>
    <x v="8"/>
    <s v="Aeshna isoceles"/>
    <n v="2"/>
    <x v="1"/>
    <x v="2"/>
    <n v="6"/>
    <x v="3"/>
  </r>
  <r>
    <x v="10"/>
    <s v="Middenduin-oost"/>
    <d v="2012-06-19T11:30:00"/>
    <n v="1"/>
    <x v="9"/>
    <s v="Anax imperator"/>
    <n v="4"/>
    <x v="1"/>
    <x v="2"/>
    <n v="6"/>
    <x v="3"/>
  </r>
  <r>
    <x v="10"/>
    <s v="Middenduin-oost"/>
    <d v="2012-06-19T11:30:00"/>
    <n v="2"/>
    <x v="3"/>
    <s v="Enallagma cyathigerum"/>
    <n v="40"/>
    <x v="1"/>
    <x v="2"/>
    <n v="6"/>
    <x v="1"/>
  </r>
  <r>
    <x v="10"/>
    <s v="Middenduin-oost"/>
    <d v="2012-06-19T11:30:00"/>
    <n v="2"/>
    <x v="26"/>
    <s v="Erythromma najas"/>
    <n v="10"/>
    <x v="1"/>
    <x v="2"/>
    <n v="6"/>
    <x v="1"/>
  </r>
  <r>
    <x v="10"/>
    <s v="Middenduin-oost"/>
    <d v="2012-06-19T11:30:00"/>
    <n v="2"/>
    <x v="7"/>
    <s v="Brachytron pratense"/>
    <n v="1"/>
    <x v="1"/>
    <x v="2"/>
    <n v="6"/>
    <x v="3"/>
  </r>
  <r>
    <x v="10"/>
    <s v="Middenduin-oost"/>
    <d v="2012-06-19T11:30:00"/>
    <n v="2"/>
    <x v="8"/>
    <s v="Aeshna isoceles"/>
    <n v="2"/>
    <x v="1"/>
    <x v="2"/>
    <n v="6"/>
    <x v="3"/>
  </r>
  <r>
    <x v="10"/>
    <s v="Middenduin-oost"/>
    <d v="2012-06-19T11:30:00"/>
    <n v="2"/>
    <x v="9"/>
    <s v="Anax imperator"/>
    <n v="4"/>
    <x v="1"/>
    <x v="2"/>
    <n v="6"/>
    <x v="3"/>
  </r>
  <r>
    <x v="10"/>
    <s v="Middenduin-oost"/>
    <d v="2012-06-19T11:30:00"/>
    <n v="2"/>
    <x v="10"/>
    <s v="Libellula quadrimaculata"/>
    <n v="1"/>
    <x v="1"/>
    <x v="2"/>
    <n v="6"/>
    <x v="2"/>
  </r>
  <r>
    <x v="10"/>
    <s v="Middenduin-oost"/>
    <d v="2012-06-19T11:30:00"/>
    <n v="2"/>
    <x v="5"/>
    <s v="Orthetrum cancellatum"/>
    <n v="1"/>
    <x v="1"/>
    <x v="2"/>
    <n v="6"/>
    <x v="2"/>
  </r>
  <r>
    <x v="10"/>
    <s v="Middenduin-oost"/>
    <d v="2012-06-19T11:30:00"/>
    <n v="4"/>
    <x v="9"/>
    <s v="Anax imperator"/>
    <n v="5"/>
    <x v="1"/>
    <x v="2"/>
    <n v="6"/>
    <x v="3"/>
  </r>
  <r>
    <x v="10"/>
    <s v="Middenduin-oost"/>
    <d v="2012-06-28T12:10:00"/>
    <n v="1"/>
    <x v="3"/>
    <s v="Enallagma cyathigerum"/>
    <n v="60"/>
    <x v="1"/>
    <x v="2"/>
    <n v="6"/>
    <x v="1"/>
  </r>
  <r>
    <x v="10"/>
    <s v="Middenduin-oost"/>
    <d v="2012-06-28T12:10:00"/>
    <n v="1"/>
    <x v="8"/>
    <s v="Aeshna isoceles"/>
    <n v="4"/>
    <x v="1"/>
    <x v="2"/>
    <n v="6"/>
    <x v="3"/>
  </r>
  <r>
    <x v="10"/>
    <s v="Middenduin-oost"/>
    <d v="2012-06-28T12:10:00"/>
    <n v="1"/>
    <x v="9"/>
    <s v="Anax imperator"/>
    <n v="6"/>
    <x v="1"/>
    <x v="2"/>
    <n v="6"/>
    <x v="3"/>
  </r>
  <r>
    <x v="10"/>
    <s v="Middenduin-oost"/>
    <d v="2012-06-28T12:10:00"/>
    <n v="2"/>
    <x v="3"/>
    <s v="Enallagma cyathigerum"/>
    <n v="20"/>
    <x v="1"/>
    <x v="2"/>
    <n v="6"/>
    <x v="1"/>
  </r>
  <r>
    <x v="10"/>
    <s v="Middenduin-oost"/>
    <d v="2012-06-28T12:10:00"/>
    <n v="2"/>
    <x v="26"/>
    <s v="Erythromma najas"/>
    <n v="60"/>
    <x v="1"/>
    <x v="2"/>
    <n v="6"/>
    <x v="1"/>
  </r>
  <r>
    <x v="10"/>
    <s v="Middenduin-oost"/>
    <d v="2012-06-28T12:10:00"/>
    <n v="2"/>
    <x v="8"/>
    <s v="Aeshna isoceles"/>
    <n v="2"/>
    <x v="1"/>
    <x v="2"/>
    <n v="6"/>
    <x v="3"/>
  </r>
  <r>
    <x v="10"/>
    <s v="Middenduin-oost"/>
    <d v="2012-06-28T12:10:00"/>
    <n v="2"/>
    <x v="9"/>
    <s v="Anax imperator"/>
    <n v="5"/>
    <x v="1"/>
    <x v="2"/>
    <n v="6"/>
    <x v="3"/>
  </r>
  <r>
    <x v="10"/>
    <s v="Middenduin-oost"/>
    <d v="2012-06-28T12:10:00"/>
    <n v="4"/>
    <x v="8"/>
    <s v="Aeshna isoceles"/>
    <n v="2"/>
    <x v="1"/>
    <x v="2"/>
    <n v="6"/>
    <x v="3"/>
  </r>
  <r>
    <x v="10"/>
    <s v="Middenduin-oost"/>
    <d v="2012-06-28T12:10:00"/>
    <n v="4"/>
    <x v="9"/>
    <s v="Anax imperator"/>
    <n v="7"/>
    <x v="1"/>
    <x v="2"/>
    <n v="6"/>
    <x v="3"/>
  </r>
  <r>
    <x v="10"/>
    <s v="Middenduin-oost"/>
    <d v="2012-07-11T15:00:00"/>
    <n v="1"/>
    <x v="3"/>
    <s v="Enallagma cyathigerum"/>
    <n v="20"/>
    <x v="1"/>
    <x v="2"/>
    <n v="7"/>
    <x v="1"/>
  </r>
  <r>
    <x v="10"/>
    <s v="Middenduin-oost"/>
    <d v="2012-07-11T15:00:00"/>
    <n v="1"/>
    <x v="9"/>
    <s v="Anax imperator"/>
    <n v="2"/>
    <x v="1"/>
    <x v="2"/>
    <n v="7"/>
    <x v="3"/>
  </r>
  <r>
    <x v="10"/>
    <s v="Middenduin-oost"/>
    <d v="2012-07-11T15:00:00"/>
    <n v="1"/>
    <x v="5"/>
    <s v="Orthetrum cancellatum"/>
    <n v="1"/>
    <x v="1"/>
    <x v="2"/>
    <n v="7"/>
    <x v="2"/>
  </r>
  <r>
    <x v="10"/>
    <s v="Middenduin-oost"/>
    <d v="2012-07-11T15:00:00"/>
    <n v="1"/>
    <x v="23"/>
    <s v="Sympetrum striolatum/vulgatum"/>
    <n v="1"/>
    <x v="1"/>
    <x v="2"/>
    <n v="7"/>
    <x v="2"/>
  </r>
  <r>
    <x v="10"/>
    <s v="Middenduin-oost"/>
    <d v="2012-07-11T15:00:00"/>
    <n v="2"/>
    <x v="3"/>
    <s v="Enallagma cyathigerum"/>
    <n v="13"/>
    <x v="1"/>
    <x v="2"/>
    <n v="7"/>
    <x v="1"/>
  </r>
  <r>
    <x v="10"/>
    <s v="Middenduin-oost"/>
    <d v="2012-07-11T15:00:00"/>
    <n v="2"/>
    <x v="9"/>
    <s v="Anax imperator"/>
    <n v="1"/>
    <x v="1"/>
    <x v="2"/>
    <n v="7"/>
    <x v="3"/>
  </r>
  <r>
    <x v="10"/>
    <s v="Middenduin-oost"/>
    <d v="2012-07-11T15:00:00"/>
    <n v="4"/>
    <x v="9"/>
    <s v="Anax imperator"/>
    <n v="3"/>
    <x v="1"/>
    <x v="2"/>
    <n v="7"/>
    <x v="3"/>
  </r>
  <r>
    <x v="10"/>
    <s v="Middenduin-oost"/>
    <d v="2012-07-28T12:30:00"/>
    <n v="1"/>
    <x v="3"/>
    <s v="Enallagma cyathigerum"/>
    <n v="15"/>
    <x v="1"/>
    <x v="2"/>
    <n v="7"/>
    <x v="1"/>
  </r>
  <r>
    <x v="10"/>
    <s v="Middenduin-oost"/>
    <d v="2012-07-28T12:30:00"/>
    <n v="1"/>
    <x v="23"/>
    <s v="Sympetrum striolatum/vulgatum"/>
    <n v="1"/>
    <x v="1"/>
    <x v="2"/>
    <n v="7"/>
    <x v="2"/>
  </r>
  <r>
    <x v="10"/>
    <s v="Middenduin-oost"/>
    <d v="2012-07-28T12:30:00"/>
    <n v="2"/>
    <x v="3"/>
    <s v="Enallagma cyathigerum"/>
    <n v="10"/>
    <x v="1"/>
    <x v="2"/>
    <n v="7"/>
    <x v="1"/>
  </r>
  <r>
    <x v="10"/>
    <s v="Middenduin-oost"/>
    <d v="2012-07-28T12:30:00"/>
    <n v="4"/>
    <x v="14"/>
    <s v="Aeshna mixta"/>
    <n v="1"/>
    <x v="1"/>
    <x v="2"/>
    <n v="7"/>
    <x v="3"/>
  </r>
  <r>
    <x v="10"/>
    <s v="Middenduin-oost"/>
    <d v="2012-07-28T12:30:00"/>
    <n v="4"/>
    <x v="9"/>
    <s v="Anax imperator"/>
    <n v="2"/>
    <x v="1"/>
    <x v="2"/>
    <n v="7"/>
    <x v="3"/>
  </r>
  <r>
    <x v="10"/>
    <s v="Middenduin-oost"/>
    <d v="2012-08-08T12:35:00"/>
    <n v="1"/>
    <x v="13"/>
    <s v="Chalcolestes viridis"/>
    <n v="6"/>
    <x v="1"/>
    <x v="2"/>
    <n v="8"/>
    <x v="0"/>
  </r>
  <r>
    <x v="10"/>
    <s v="Middenduin-oost"/>
    <d v="2012-08-08T12:35:00"/>
    <n v="1"/>
    <x v="1"/>
    <s v="Ischnura elegans"/>
    <n v="1"/>
    <x v="1"/>
    <x v="2"/>
    <n v="8"/>
    <x v="1"/>
  </r>
  <r>
    <x v="10"/>
    <s v="Middenduin-oost"/>
    <d v="2012-08-08T12:35:00"/>
    <n v="1"/>
    <x v="3"/>
    <s v="Enallagma cyathigerum"/>
    <n v="30"/>
    <x v="1"/>
    <x v="2"/>
    <n v="8"/>
    <x v="1"/>
  </r>
  <r>
    <x v="10"/>
    <s v="Middenduin-oost"/>
    <d v="2012-08-08T12:35:00"/>
    <n v="1"/>
    <x v="14"/>
    <s v="Aeshna mixta"/>
    <n v="4"/>
    <x v="1"/>
    <x v="2"/>
    <n v="8"/>
    <x v="3"/>
  </r>
  <r>
    <x v="10"/>
    <s v="Middenduin-oost"/>
    <d v="2012-08-08T12:35:00"/>
    <n v="1"/>
    <x v="9"/>
    <s v="Anax imperator"/>
    <n v="2"/>
    <x v="1"/>
    <x v="2"/>
    <n v="8"/>
    <x v="3"/>
  </r>
  <r>
    <x v="10"/>
    <s v="Middenduin-oost"/>
    <d v="2012-08-08T12:35:00"/>
    <n v="1"/>
    <x v="17"/>
    <s v="Sympetrum vulgatum"/>
    <n v="5"/>
    <x v="1"/>
    <x v="2"/>
    <n v="8"/>
    <x v="2"/>
  </r>
  <r>
    <x v="10"/>
    <s v="Middenduin-oost"/>
    <d v="2012-08-08T12:35:00"/>
    <n v="2"/>
    <x v="13"/>
    <s v="Chalcolestes viridis"/>
    <n v="2"/>
    <x v="1"/>
    <x v="2"/>
    <n v="8"/>
    <x v="0"/>
  </r>
  <r>
    <x v="10"/>
    <s v="Middenduin-oost"/>
    <d v="2012-08-08T12:35:00"/>
    <n v="2"/>
    <x v="3"/>
    <s v="Enallagma cyathigerum"/>
    <n v="37"/>
    <x v="1"/>
    <x v="2"/>
    <n v="8"/>
    <x v="1"/>
  </r>
  <r>
    <x v="10"/>
    <s v="Middenduin-oost"/>
    <d v="2012-08-08T12:35:00"/>
    <n v="2"/>
    <x v="9"/>
    <s v="Anax imperator"/>
    <n v="1"/>
    <x v="1"/>
    <x v="2"/>
    <n v="8"/>
    <x v="3"/>
  </r>
  <r>
    <x v="10"/>
    <s v="Middenduin-oost"/>
    <d v="2012-08-08T12:35:00"/>
    <n v="4"/>
    <x v="9"/>
    <s v="Anax imperator"/>
    <n v="1"/>
    <x v="1"/>
    <x v="2"/>
    <n v="8"/>
    <x v="3"/>
  </r>
  <r>
    <x v="10"/>
    <s v="Middenduin-oost"/>
    <d v="2012-08-15T13:05:00"/>
    <n v="1"/>
    <x v="3"/>
    <s v="Enallagma cyathigerum"/>
    <n v="10"/>
    <x v="1"/>
    <x v="2"/>
    <n v="8"/>
    <x v="1"/>
  </r>
  <r>
    <x v="10"/>
    <s v="Middenduin-oost"/>
    <d v="2012-08-15T13:05:00"/>
    <n v="1"/>
    <x v="9"/>
    <s v="Anax imperator"/>
    <n v="1"/>
    <x v="1"/>
    <x v="2"/>
    <n v="8"/>
    <x v="3"/>
  </r>
  <r>
    <x v="10"/>
    <s v="Middenduin-oost"/>
    <d v="2012-08-15T13:05:00"/>
    <n v="1"/>
    <x v="17"/>
    <s v="Sympetrum vulgatum"/>
    <n v="4"/>
    <x v="1"/>
    <x v="2"/>
    <n v="8"/>
    <x v="2"/>
  </r>
  <r>
    <x v="10"/>
    <s v="Middenduin-oost"/>
    <d v="2012-08-15T13:05:00"/>
    <n v="2"/>
    <x v="3"/>
    <s v="Enallagma cyathigerum"/>
    <n v="10"/>
    <x v="1"/>
    <x v="2"/>
    <n v="8"/>
    <x v="1"/>
  </r>
  <r>
    <x v="10"/>
    <s v="Middenduin-oost"/>
    <d v="2012-08-15T13:05:00"/>
    <n v="2"/>
    <x v="9"/>
    <s v="Anax imperator"/>
    <n v="2"/>
    <x v="1"/>
    <x v="2"/>
    <n v="8"/>
    <x v="3"/>
  </r>
  <r>
    <x v="10"/>
    <s v="Middenduin-oost"/>
    <d v="2012-08-15T13:05:00"/>
    <n v="2"/>
    <x v="5"/>
    <s v="Orthetrum cancellatum"/>
    <n v="1"/>
    <x v="1"/>
    <x v="2"/>
    <n v="8"/>
    <x v="2"/>
  </r>
  <r>
    <x v="10"/>
    <s v="Middenduin-oost"/>
    <d v="2012-08-15T13:05:00"/>
    <n v="2"/>
    <x v="17"/>
    <s v="Sympetrum vulgatum"/>
    <n v="1"/>
    <x v="1"/>
    <x v="2"/>
    <n v="8"/>
    <x v="2"/>
  </r>
  <r>
    <x v="10"/>
    <s v="Middenduin-oost"/>
    <d v="2012-08-15T13:05:00"/>
    <n v="4"/>
    <x v="9"/>
    <s v="Anax imperator"/>
    <n v="1"/>
    <x v="1"/>
    <x v="2"/>
    <n v="8"/>
    <x v="3"/>
  </r>
  <r>
    <x v="10"/>
    <s v="Middenduin-oost"/>
    <d v="2012-08-22T13:20:00"/>
    <n v="1"/>
    <x v="3"/>
    <s v="Enallagma cyathigerum"/>
    <n v="60"/>
    <x v="1"/>
    <x v="2"/>
    <n v="8"/>
    <x v="1"/>
  </r>
  <r>
    <x v="10"/>
    <s v="Middenduin-oost"/>
    <d v="2012-08-22T13:20:00"/>
    <n v="1"/>
    <x v="17"/>
    <s v="Sympetrum vulgatum"/>
    <n v="3"/>
    <x v="1"/>
    <x v="2"/>
    <n v="8"/>
    <x v="2"/>
  </r>
  <r>
    <x v="10"/>
    <s v="Middenduin-oost"/>
    <d v="2012-08-22T13:20:00"/>
    <n v="2"/>
    <x v="3"/>
    <s v="Enallagma cyathigerum"/>
    <n v="14"/>
    <x v="1"/>
    <x v="2"/>
    <n v="8"/>
    <x v="1"/>
  </r>
  <r>
    <x v="10"/>
    <s v="Middenduin-oost"/>
    <d v="2012-08-22T13:20:00"/>
    <n v="2"/>
    <x v="14"/>
    <s v="Aeshna mixta"/>
    <n v="5"/>
    <x v="1"/>
    <x v="2"/>
    <n v="8"/>
    <x v="3"/>
  </r>
  <r>
    <x v="10"/>
    <s v="Middenduin-oost"/>
    <d v="2012-08-22T13:20:00"/>
    <n v="2"/>
    <x v="16"/>
    <s v="Sympetrum sanguineum"/>
    <n v="2"/>
    <x v="1"/>
    <x v="2"/>
    <n v="8"/>
    <x v="2"/>
  </r>
  <r>
    <x v="10"/>
    <s v="Middenduin-oost"/>
    <d v="2012-08-22T13:20:00"/>
    <n v="4"/>
    <x v="14"/>
    <s v="Aeshna mixta"/>
    <n v="3"/>
    <x v="1"/>
    <x v="2"/>
    <n v="8"/>
    <x v="3"/>
  </r>
  <r>
    <x v="10"/>
    <s v="Middenduin-oost"/>
    <d v="2012-08-22T13:20:00"/>
    <n v="4"/>
    <x v="9"/>
    <s v="Anax imperator"/>
    <n v="1"/>
    <x v="1"/>
    <x v="2"/>
    <n v="8"/>
    <x v="3"/>
  </r>
  <r>
    <x v="10"/>
    <s v="Middenduin-oost"/>
    <d v="2012-09-05T11:15:00"/>
    <n v="1"/>
    <x v="3"/>
    <s v="Enallagma cyathigerum"/>
    <n v="45"/>
    <x v="1"/>
    <x v="2"/>
    <n v="9"/>
    <x v="1"/>
  </r>
  <r>
    <x v="10"/>
    <s v="Middenduin-oost"/>
    <d v="2012-09-05T11:15:00"/>
    <n v="2"/>
    <x v="3"/>
    <s v="Enallagma cyathigerum"/>
    <n v="32"/>
    <x v="1"/>
    <x v="2"/>
    <n v="9"/>
    <x v="1"/>
  </r>
  <r>
    <x v="10"/>
    <s v="Middenduin-oost"/>
    <d v="2012-09-05T11:15:00"/>
    <n v="2"/>
    <x v="14"/>
    <s v="Aeshna mixta"/>
    <n v="1"/>
    <x v="1"/>
    <x v="2"/>
    <n v="9"/>
    <x v="3"/>
  </r>
  <r>
    <x v="10"/>
    <s v="Middenduin-oost"/>
    <d v="2012-09-05T11:15:00"/>
    <n v="2"/>
    <x v="9"/>
    <s v="Anax imperator"/>
    <n v="1"/>
    <x v="1"/>
    <x v="2"/>
    <n v="9"/>
    <x v="3"/>
  </r>
  <r>
    <x v="10"/>
    <s v="Middenduin-oost"/>
    <d v="2012-09-05T11:15:00"/>
    <n v="2"/>
    <x v="12"/>
    <s v="Sympetrum striolatum"/>
    <n v="1"/>
    <x v="1"/>
    <x v="2"/>
    <n v="9"/>
    <x v="2"/>
  </r>
  <r>
    <x v="10"/>
    <s v="Middenduin-oost"/>
    <d v="2012-09-05T11:15:00"/>
    <n v="2"/>
    <x v="17"/>
    <s v="Sympetrum vulgatum"/>
    <n v="1"/>
    <x v="1"/>
    <x v="2"/>
    <n v="9"/>
    <x v="2"/>
  </r>
  <r>
    <x v="10"/>
    <s v="Middenduin-oost"/>
    <d v="2012-09-05T11:15:00"/>
    <n v="4"/>
    <x v="14"/>
    <s v="Aeshna mixta"/>
    <n v="8"/>
    <x v="1"/>
    <x v="2"/>
    <n v="9"/>
    <x v="3"/>
  </r>
  <r>
    <x v="10"/>
    <s v="Middenduin-oost"/>
    <d v="2013-05-31T12:00:00"/>
    <n v="1"/>
    <x v="2"/>
    <s v="Pyrrhosoma nymphula"/>
    <n v="1"/>
    <x v="1"/>
    <x v="3"/>
    <n v="5"/>
    <x v="1"/>
  </r>
  <r>
    <x v="10"/>
    <s v="Middenduin-oost"/>
    <d v="2013-05-31T12:00:00"/>
    <n v="1"/>
    <x v="3"/>
    <s v="Enallagma cyathigerum"/>
    <n v="3"/>
    <x v="1"/>
    <x v="3"/>
    <n v="5"/>
    <x v="1"/>
  </r>
  <r>
    <x v="10"/>
    <s v="Middenduin-oost"/>
    <d v="2013-05-31T12:00:00"/>
    <n v="2"/>
    <x v="2"/>
    <s v="Pyrrhosoma nymphula"/>
    <n v="13"/>
    <x v="1"/>
    <x v="3"/>
    <n v="5"/>
    <x v="1"/>
  </r>
  <r>
    <x v="10"/>
    <s v="Middenduin-oost"/>
    <d v="2013-05-31T12:00:00"/>
    <n v="2"/>
    <x v="4"/>
    <s v="Coenagrion pulchellum"/>
    <n v="1"/>
    <x v="1"/>
    <x v="3"/>
    <n v="5"/>
    <x v="1"/>
  </r>
  <r>
    <x v="10"/>
    <s v="Middenduin-oost"/>
    <d v="2013-05-31T12:00:00"/>
    <n v="2"/>
    <x v="10"/>
    <s v="Libellula quadrimaculata"/>
    <n v="2"/>
    <x v="1"/>
    <x v="3"/>
    <n v="5"/>
    <x v="2"/>
  </r>
  <r>
    <x v="10"/>
    <s v="Middenduin-oost"/>
    <d v="2013-05-31T12:00:00"/>
    <n v="4"/>
    <x v="10"/>
    <s v="Libellula quadrimaculata"/>
    <n v="3"/>
    <x v="1"/>
    <x v="3"/>
    <n v="5"/>
    <x v="2"/>
  </r>
  <r>
    <x v="10"/>
    <s v="Middenduin-oost"/>
    <d v="2013-06-04T14:10:00"/>
    <n v="1"/>
    <x v="2"/>
    <s v="Pyrrhosoma nymphula"/>
    <n v="7"/>
    <x v="1"/>
    <x v="3"/>
    <n v="6"/>
    <x v="1"/>
  </r>
  <r>
    <x v="10"/>
    <s v="Middenduin-oost"/>
    <d v="2013-06-04T14:10:00"/>
    <n v="1"/>
    <x v="3"/>
    <s v="Enallagma cyathigerum"/>
    <n v="2"/>
    <x v="1"/>
    <x v="3"/>
    <n v="6"/>
    <x v="1"/>
  </r>
  <r>
    <x v="10"/>
    <s v="Middenduin-oost"/>
    <d v="2013-06-04T14:10:00"/>
    <n v="1"/>
    <x v="6"/>
    <s v="Coenagrion puella"/>
    <n v="1"/>
    <x v="1"/>
    <x v="3"/>
    <n v="6"/>
    <x v="1"/>
  </r>
  <r>
    <x v="10"/>
    <s v="Middenduin-oost"/>
    <d v="2013-06-04T14:10:00"/>
    <n v="1"/>
    <x v="4"/>
    <s v="Coenagrion pulchellum"/>
    <n v="1"/>
    <x v="1"/>
    <x v="3"/>
    <n v="6"/>
    <x v="1"/>
  </r>
  <r>
    <x v="10"/>
    <s v="Middenduin-oost"/>
    <d v="2013-06-04T14:10:00"/>
    <n v="1"/>
    <x v="7"/>
    <s v="Brachytron pratense"/>
    <n v="4"/>
    <x v="1"/>
    <x v="3"/>
    <n v="6"/>
    <x v="3"/>
  </r>
  <r>
    <x v="10"/>
    <s v="Middenduin-oost"/>
    <d v="2013-06-04T14:10:00"/>
    <n v="1"/>
    <x v="10"/>
    <s v="Libellula quadrimaculata"/>
    <n v="1"/>
    <x v="1"/>
    <x v="3"/>
    <n v="6"/>
    <x v="2"/>
  </r>
  <r>
    <x v="10"/>
    <s v="Middenduin-oost"/>
    <d v="2013-06-04T14:10:00"/>
    <n v="2"/>
    <x v="2"/>
    <s v="Pyrrhosoma nymphula"/>
    <n v="2"/>
    <x v="1"/>
    <x v="3"/>
    <n v="6"/>
    <x v="1"/>
  </r>
  <r>
    <x v="10"/>
    <s v="Middenduin-oost"/>
    <d v="2013-06-04T14:10:00"/>
    <n v="2"/>
    <x v="4"/>
    <s v="Coenagrion pulchellum"/>
    <n v="1"/>
    <x v="1"/>
    <x v="3"/>
    <n v="6"/>
    <x v="1"/>
  </r>
  <r>
    <x v="10"/>
    <s v="Middenduin-oost"/>
    <d v="2013-06-04T14:10:00"/>
    <n v="2"/>
    <x v="7"/>
    <s v="Brachytron pratense"/>
    <n v="5"/>
    <x v="1"/>
    <x v="3"/>
    <n v="6"/>
    <x v="3"/>
  </r>
  <r>
    <x v="10"/>
    <s v="Middenduin-oost"/>
    <d v="2013-06-04T14:10:00"/>
    <n v="2"/>
    <x v="10"/>
    <s v="Libellula quadrimaculata"/>
    <n v="2"/>
    <x v="1"/>
    <x v="3"/>
    <n v="6"/>
    <x v="2"/>
  </r>
  <r>
    <x v="10"/>
    <s v="Middenduin-oost"/>
    <d v="2013-06-04T14:10:00"/>
    <n v="4"/>
    <x v="7"/>
    <s v="Brachytron pratense"/>
    <n v="4"/>
    <x v="1"/>
    <x v="3"/>
    <n v="6"/>
    <x v="3"/>
  </r>
  <r>
    <x v="10"/>
    <s v="Middenduin-oost"/>
    <d v="2013-06-04T14:10:00"/>
    <n v="4"/>
    <x v="10"/>
    <s v="Libellula quadrimaculata"/>
    <n v="1"/>
    <x v="1"/>
    <x v="3"/>
    <n v="6"/>
    <x v="2"/>
  </r>
  <r>
    <x v="10"/>
    <s v="Middenduin-oost"/>
    <d v="2013-06-26T14:00:00"/>
    <n v="1"/>
    <x v="3"/>
    <s v="Enallagma cyathigerum"/>
    <n v="8"/>
    <x v="1"/>
    <x v="3"/>
    <n v="6"/>
    <x v="1"/>
  </r>
  <r>
    <x v="10"/>
    <s v="Middenduin-oost"/>
    <d v="2013-06-26T14:00:00"/>
    <n v="1"/>
    <x v="26"/>
    <s v="Erythromma najas"/>
    <n v="6"/>
    <x v="1"/>
    <x v="3"/>
    <n v="6"/>
    <x v="1"/>
  </r>
  <r>
    <x v="10"/>
    <s v="Middenduin-oost"/>
    <d v="2013-06-26T14:00:00"/>
    <n v="1"/>
    <x v="8"/>
    <s v="Aeshna isoceles"/>
    <n v="1"/>
    <x v="1"/>
    <x v="3"/>
    <n v="6"/>
    <x v="3"/>
  </r>
  <r>
    <x v="10"/>
    <s v="Middenduin-oost"/>
    <d v="2013-06-26T14:00:00"/>
    <n v="1"/>
    <x v="9"/>
    <s v="Anax imperator"/>
    <n v="3"/>
    <x v="1"/>
    <x v="3"/>
    <n v="6"/>
    <x v="3"/>
  </r>
  <r>
    <x v="10"/>
    <s v="Middenduin-oost"/>
    <d v="2013-06-26T14:00:00"/>
    <n v="1"/>
    <x v="10"/>
    <s v="Libellula quadrimaculata"/>
    <n v="2"/>
    <x v="1"/>
    <x v="3"/>
    <n v="6"/>
    <x v="2"/>
  </r>
  <r>
    <x v="10"/>
    <s v="Middenduin-oost"/>
    <d v="2013-06-26T14:00:00"/>
    <n v="2"/>
    <x v="3"/>
    <s v="Enallagma cyathigerum"/>
    <n v="3"/>
    <x v="1"/>
    <x v="3"/>
    <n v="6"/>
    <x v="1"/>
  </r>
  <r>
    <x v="10"/>
    <s v="Middenduin-oost"/>
    <d v="2013-06-26T14:00:00"/>
    <n v="2"/>
    <x v="4"/>
    <s v="Coenagrion pulchellum"/>
    <n v="1"/>
    <x v="1"/>
    <x v="3"/>
    <n v="6"/>
    <x v="1"/>
  </r>
  <r>
    <x v="10"/>
    <s v="Middenduin-oost"/>
    <d v="2013-06-26T14:00:00"/>
    <n v="2"/>
    <x v="26"/>
    <s v="Erythromma najas"/>
    <n v="7"/>
    <x v="1"/>
    <x v="3"/>
    <n v="6"/>
    <x v="1"/>
  </r>
  <r>
    <x v="10"/>
    <s v="Middenduin-oost"/>
    <d v="2013-06-26T14:00:00"/>
    <n v="2"/>
    <x v="8"/>
    <s v="Aeshna isoceles"/>
    <n v="2"/>
    <x v="1"/>
    <x v="3"/>
    <n v="6"/>
    <x v="3"/>
  </r>
  <r>
    <x v="10"/>
    <s v="Middenduin-oost"/>
    <d v="2013-06-26T14:00:00"/>
    <n v="2"/>
    <x v="9"/>
    <s v="Anax imperator"/>
    <n v="3"/>
    <x v="1"/>
    <x v="3"/>
    <n v="6"/>
    <x v="3"/>
  </r>
  <r>
    <x v="10"/>
    <s v="Middenduin-oost"/>
    <d v="2013-06-26T14:00:00"/>
    <n v="4"/>
    <x v="8"/>
    <s v="Aeshna isoceles"/>
    <n v="2"/>
    <x v="1"/>
    <x v="3"/>
    <n v="6"/>
    <x v="3"/>
  </r>
  <r>
    <x v="10"/>
    <s v="Middenduin-oost"/>
    <d v="2013-06-26T14:00:00"/>
    <n v="4"/>
    <x v="9"/>
    <s v="Anax imperator"/>
    <n v="3"/>
    <x v="1"/>
    <x v="3"/>
    <n v="6"/>
    <x v="3"/>
  </r>
  <r>
    <x v="10"/>
    <s v="Middenduin-oost"/>
    <d v="2013-07-07T11:10:00"/>
    <n v="1"/>
    <x v="3"/>
    <s v="Enallagma cyathigerum"/>
    <n v="6"/>
    <x v="1"/>
    <x v="3"/>
    <n v="7"/>
    <x v="1"/>
  </r>
  <r>
    <x v="10"/>
    <s v="Middenduin-oost"/>
    <d v="2013-07-07T11:10:00"/>
    <n v="1"/>
    <x v="6"/>
    <s v="Coenagrion puella"/>
    <n v="4"/>
    <x v="1"/>
    <x v="3"/>
    <n v="7"/>
    <x v="1"/>
  </r>
  <r>
    <x v="10"/>
    <s v="Middenduin-oost"/>
    <d v="2013-07-07T11:10:00"/>
    <n v="1"/>
    <x v="9"/>
    <s v="Anax imperator"/>
    <n v="3"/>
    <x v="1"/>
    <x v="3"/>
    <n v="7"/>
    <x v="3"/>
  </r>
  <r>
    <x v="10"/>
    <s v="Middenduin-oost"/>
    <d v="2013-07-07T11:10:00"/>
    <n v="2"/>
    <x v="3"/>
    <s v="Enallagma cyathigerum"/>
    <n v="3"/>
    <x v="1"/>
    <x v="3"/>
    <n v="7"/>
    <x v="1"/>
  </r>
  <r>
    <x v="10"/>
    <s v="Middenduin-oost"/>
    <d v="2013-07-07T11:10:00"/>
    <n v="2"/>
    <x v="26"/>
    <s v="Erythromma najas"/>
    <n v="2"/>
    <x v="1"/>
    <x v="3"/>
    <n v="7"/>
    <x v="1"/>
  </r>
  <r>
    <x v="10"/>
    <s v="Middenduin-oost"/>
    <d v="2013-07-07T11:10:00"/>
    <n v="2"/>
    <x v="9"/>
    <s v="Anax imperator"/>
    <n v="3"/>
    <x v="1"/>
    <x v="3"/>
    <n v="7"/>
    <x v="3"/>
  </r>
  <r>
    <x v="10"/>
    <s v="Middenduin-oost"/>
    <d v="2013-07-07T11:10:00"/>
    <n v="2"/>
    <x v="10"/>
    <s v="Libellula quadrimaculata"/>
    <n v="4"/>
    <x v="1"/>
    <x v="3"/>
    <n v="7"/>
    <x v="2"/>
  </r>
  <r>
    <x v="10"/>
    <s v="Middenduin-oost"/>
    <d v="2013-07-07T11:10:00"/>
    <n v="2"/>
    <x v="5"/>
    <s v="Orthetrum cancellatum"/>
    <n v="1"/>
    <x v="1"/>
    <x v="3"/>
    <n v="7"/>
    <x v="2"/>
  </r>
  <r>
    <x v="10"/>
    <s v="Middenduin-oost"/>
    <d v="2013-07-07T11:10:00"/>
    <n v="4"/>
    <x v="8"/>
    <s v="Aeshna isoceles"/>
    <n v="1"/>
    <x v="1"/>
    <x v="3"/>
    <n v="7"/>
    <x v="3"/>
  </r>
  <r>
    <x v="10"/>
    <s v="Middenduin-oost"/>
    <d v="2013-07-07T11:10:00"/>
    <n v="4"/>
    <x v="9"/>
    <s v="Anax imperator"/>
    <n v="5"/>
    <x v="1"/>
    <x v="3"/>
    <n v="7"/>
    <x v="3"/>
  </r>
  <r>
    <x v="10"/>
    <s v="Middenduin-oost"/>
    <d v="2013-07-15T11:05:00"/>
    <n v="1"/>
    <x v="3"/>
    <s v="Enallagma cyathigerum"/>
    <n v="8"/>
    <x v="1"/>
    <x v="3"/>
    <n v="7"/>
    <x v="1"/>
  </r>
  <r>
    <x v="10"/>
    <s v="Middenduin-oost"/>
    <d v="2013-07-15T11:05:00"/>
    <n v="1"/>
    <x v="6"/>
    <s v="Coenagrion puella"/>
    <n v="5"/>
    <x v="1"/>
    <x v="3"/>
    <n v="7"/>
    <x v="1"/>
  </r>
  <r>
    <x v="10"/>
    <s v="Middenduin-oost"/>
    <d v="2013-07-15T11:05:00"/>
    <n v="1"/>
    <x v="26"/>
    <s v="Erythromma najas"/>
    <n v="1"/>
    <x v="1"/>
    <x v="3"/>
    <n v="7"/>
    <x v="1"/>
  </r>
  <r>
    <x v="10"/>
    <s v="Middenduin-oost"/>
    <d v="2013-07-15T11:05:00"/>
    <n v="1"/>
    <x v="9"/>
    <s v="Anax imperator"/>
    <n v="1"/>
    <x v="1"/>
    <x v="3"/>
    <n v="7"/>
    <x v="3"/>
  </r>
  <r>
    <x v="10"/>
    <s v="Middenduin-oost"/>
    <d v="2013-07-15T11:05:00"/>
    <n v="2"/>
    <x v="13"/>
    <s v="Chalcolestes viridis"/>
    <n v="1"/>
    <x v="1"/>
    <x v="3"/>
    <n v="7"/>
    <x v="0"/>
  </r>
  <r>
    <x v="10"/>
    <s v="Middenduin-oost"/>
    <d v="2013-07-15T11:05:00"/>
    <n v="2"/>
    <x v="3"/>
    <s v="Enallagma cyathigerum"/>
    <n v="1"/>
    <x v="1"/>
    <x v="3"/>
    <n v="7"/>
    <x v="1"/>
  </r>
  <r>
    <x v="10"/>
    <s v="Middenduin-oost"/>
    <d v="2013-07-15T11:05:00"/>
    <n v="2"/>
    <x v="6"/>
    <s v="Coenagrion puella"/>
    <n v="5"/>
    <x v="1"/>
    <x v="3"/>
    <n v="7"/>
    <x v="1"/>
  </r>
  <r>
    <x v="10"/>
    <s v="Middenduin-oost"/>
    <d v="2013-07-15T11:05:00"/>
    <n v="2"/>
    <x v="26"/>
    <s v="Erythromma najas"/>
    <n v="1"/>
    <x v="1"/>
    <x v="3"/>
    <n v="7"/>
    <x v="1"/>
  </r>
  <r>
    <x v="10"/>
    <s v="Middenduin-oost"/>
    <d v="2013-07-15T11:05:00"/>
    <n v="2"/>
    <x v="9"/>
    <s v="Anax imperator"/>
    <n v="2"/>
    <x v="1"/>
    <x v="3"/>
    <n v="7"/>
    <x v="3"/>
  </r>
  <r>
    <x v="10"/>
    <s v="Middenduin-oost"/>
    <d v="2013-07-15T11:05:00"/>
    <n v="4"/>
    <x v="8"/>
    <s v="Aeshna isoceles"/>
    <n v="1"/>
    <x v="1"/>
    <x v="3"/>
    <n v="7"/>
    <x v="3"/>
  </r>
  <r>
    <x v="10"/>
    <s v="Middenduin-oost"/>
    <d v="2013-07-15T11:05:00"/>
    <n v="4"/>
    <x v="9"/>
    <s v="Anax imperator"/>
    <n v="5"/>
    <x v="1"/>
    <x v="3"/>
    <n v="7"/>
    <x v="3"/>
  </r>
  <r>
    <x v="10"/>
    <s v="Middenduin-oost"/>
    <d v="2013-07-24T13:30:00"/>
    <n v="1"/>
    <x v="1"/>
    <s v="Ischnura elegans"/>
    <n v="3"/>
    <x v="1"/>
    <x v="3"/>
    <n v="7"/>
    <x v="1"/>
  </r>
  <r>
    <x v="10"/>
    <s v="Middenduin-oost"/>
    <d v="2013-07-24T13:30:00"/>
    <n v="1"/>
    <x v="3"/>
    <s v="Enallagma cyathigerum"/>
    <n v="9"/>
    <x v="1"/>
    <x v="3"/>
    <n v="7"/>
    <x v="1"/>
  </r>
  <r>
    <x v="10"/>
    <s v="Middenduin-oost"/>
    <d v="2013-07-24T13:30:00"/>
    <n v="1"/>
    <x v="26"/>
    <s v="Erythromma najas"/>
    <n v="1"/>
    <x v="1"/>
    <x v="3"/>
    <n v="7"/>
    <x v="1"/>
  </r>
  <r>
    <x v="10"/>
    <s v="Middenduin-oost"/>
    <d v="2013-07-24T13:30:00"/>
    <n v="1"/>
    <x v="9"/>
    <s v="Anax imperator"/>
    <n v="1"/>
    <x v="1"/>
    <x v="3"/>
    <n v="7"/>
    <x v="3"/>
  </r>
  <r>
    <x v="10"/>
    <s v="Middenduin-oost"/>
    <d v="2013-07-24T13:30:00"/>
    <n v="1"/>
    <x v="23"/>
    <s v="Sympetrum striolatum/vulgatum"/>
    <n v="1"/>
    <x v="1"/>
    <x v="3"/>
    <n v="7"/>
    <x v="2"/>
  </r>
  <r>
    <x v="10"/>
    <s v="Middenduin-oost"/>
    <d v="2013-08-06T12:25:00"/>
    <n v="1"/>
    <x v="3"/>
    <s v="Enallagma cyathigerum"/>
    <n v="6"/>
    <x v="1"/>
    <x v="3"/>
    <n v="8"/>
    <x v="1"/>
  </r>
  <r>
    <x v="10"/>
    <s v="Middenduin-oost"/>
    <d v="2013-08-06T12:25:00"/>
    <n v="1"/>
    <x v="9"/>
    <s v="Anax imperator"/>
    <n v="1"/>
    <x v="1"/>
    <x v="3"/>
    <n v="8"/>
    <x v="3"/>
  </r>
  <r>
    <x v="10"/>
    <s v="Middenduin-oost"/>
    <d v="2013-08-06T12:25:00"/>
    <n v="2"/>
    <x v="3"/>
    <s v="Enallagma cyathigerum"/>
    <n v="3"/>
    <x v="1"/>
    <x v="3"/>
    <n v="8"/>
    <x v="1"/>
  </r>
  <r>
    <x v="10"/>
    <s v="Middenduin-oost"/>
    <d v="2013-08-06T12:25:00"/>
    <n v="2"/>
    <x v="30"/>
    <s v="Erythromma viridulum"/>
    <n v="1"/>
    <x v="1"/>
    <x v="3"/>
    <n v="8"/>
    <x v="1"/>
  </r>
  <r>
    <x v="10"/>
    <s v="Middenduin-oost"/>
    <d v="2013-08-06T12:25:00"/>
    <n v="2"/>
    <x v="23"/>
    <s v="Sympetrum striolatum/vulgatum"/>
    <n v="1"/>
    <x v="1"/>
    <x v="3"/>
    <n v="8"/>
    <x v="2"/>
  </r>
  <r>
    <x v="10"/>
    <s v="Middenduin-oost"/>
    <d v="2013-08-06T12:25:00"/>
    <n v="4"/>
    <x v="9"/>
    <s v="Anax imperator"/>
    <n v="1"/>
    <x v="1"/>
    <x v="3"/>
    <n v="8"/>
    <x v="3"/>
  </r>
  <r>
    <x v="10"/>
    <s v="Middenduin-oost"/>
    <d v="2013-08-16T11:45:00"/>
    <n v="1"/>
    <x v="9"/>
    <s v="Anax imperator"/>
    <n v="3"/>
    <x v="1"/>
    <x v="3"/>
    <n v="8"/>
    <x v="3"/>
  </r>
  <r>
    <x v="10"/>
    <s v="Middenduin-oost"/>
    <d v="2013-08-16T11:45:00"/>
    <n v="1"/>
    <x v="1"/>
    <s v="Ischnura elegans"/>
    <n v="2"/>
    <x v="1"/>
    <x v="3"/>
    <n v="8"/>
    <x v="1"/>
  </r>
  <r>
    <x v="10"/>
    <s v="Middenduin-oost"/>
    <d v="2013-08-16T11:45:00"/>
    <n v="1"/>
    <x v="14"/>
    <s v="Aeshna mixta"/>
    <n v="8"/>
    <x v="1"/>
    <x v="3"/>
    <n v="8"/>
    <x v="3"/>
  </r>
  <r>
    <x v="10"/>
    <s v="Middenduin-oost"/>
    <d v="2013-08-16T11:45:00"/>
    <n v="1"/>
    <x v="3"/>
    <s v="Enallagma cyathigerum"/>
    <n v="13"/>
    <x v="1"/>
    <x v="3"/>
    <n v="8"/>
    <x v="1"/>
  </r>
  <r>
    <x v="10"/>
    <s v="Middenduin-oost"/>
    <d v="2013-08-16T11:45:00"/>
    <n v="2"/>
    <x v="9"/>
    <s v="Anax imperator"/>
    <n v="2"/>
    <x v="1"/>
    <x v="3"/>
    <n v="8"/>
    <x v="3"/>
  </r>
  <r>
    <x v="10"/>
    <s v="Middenduin-oost"/>
    <d v="2013-08-16T11:45:00"/>
    <n v="2"/>
    <x v="30"/>
    <s v="Erythromma viridulum"/>
    <n v="1"/>
    <x v="1"/>
    <x v="3"/>
    <n v="8"/>
    <x v="1"/>
  </r>
  <r>
    <x v="10"/>
    <s v="Middenduin-oost"/>
    <d v="2013-08-16T11:45:00"/>
    <n v="2"/>
    <x v="14"/>
    <s v="Aeshna mixta"/>
    <n v="6"/>
    <x v="1"/>
    <x v="3"/>
    <n v="8"/>
    <x v="3"/>
  </r>
  <r>
    <x v="10"/>
    <s v="Middenduin-oost"/>
    <d v="2013-08-16T11:45:00"/>
    <n v="2"/>
    <x v="17"/>
    <s v="Sympetrum vulgatum"/>
    <n v="1"/>
    <x v="1"/>
    <x v="3"/>
    <n v="8"/>
    <x v="2"/>
  </r>
  <r>
    <x v="10"/>
    <s v="Middenduin-oost"/>
    <d v="2013-08-16T11:45:00"/>
    <n v="4"/>
    <x v="9"/>
    <s v="Anax imperator"/>
    <n v="1"/>
    <x v="1"/>
    <x v="3"/>
    <n v="8"/>
    <x v="3"/>
  </r>
  <r>
    <x v="10"/>
    <s v="Middenduin-oost"/>
    <d v="2013-08-16T11:45:00"/>
    <n v="4"/>
    <x v="14"/>
    <s v="Aeshna mixta"/>
    <n v="4"/>
    <x v="1"/>
    <x v="3"/>
    <n v="8"/>
    <x v="3"/>
  </r>
  <r>
    <x v="10"/>
    <s v="Middenduin-oost"/>
    <d v="2013-08-28T12:20:00"/>
    <n v="1"/>
    <x v="17"/>
    <s v="Sympetrum vulgatum"/>
    <n v="3"/>
    <x v="1"/>
    <x v="3"/>
    <n v="8"/>
    <x v="2"/>
  </r>
  <r>
    <x v="10"/>
    <s v="Middenduin-oost"/>
    <d v="2013-08-28T12:20:00"/>
    <n v="2"/>
    <x v="14"/>
    <s v="Aeshna mixta"/>
    <n v="2"/>
    <x v="1"/>
    <x v="3"/>
    <n v="8"/>
    <x v="3"/>
  </r>
  <r>
    <x v="10"/>
    <s v="Middenduin-oost"/>
    <d v="2013-08-28T12:20:00"/>
    <n v="2"/>
    <x v="12"/>
    <s v="Sympetrum striolatum"/>
    <n v="1"/>
    <x v="1"/>
    <x v="3"/>
    <n v="8"/>
    <x v="2"/>
  </r>
  <r>
    <x v="10"/>
    <s v="Middenduin-oost"/>
    <d v="2013-08-28T12:20:00"/>
    <n v="2"/>
    <x v="17"/>
    <s v="Sympetrum vulgatum"/>
    <n v="8"/>
    <x v="1"/>
    <x v="3"/>
    <n v="8"/>
    <x v="2"/>
  </r>
  <r>
    <x v="10"/>
    <s v="Middenduin-oost"/>
    <d v="2013-08-28T12:20:00"/>
    <n v="4"/>
    <x v="14"/>
    <s v="Aeshna mixta"/>
    <n v="9"/>
    <x v="1"/>
    <x v="3"/>
    <n v="8"/>
    <x v="3"/>
  </r>
  <r>
    <x v="10"/>
    <s v="Middenduin-oost"/>
    <d v="2013-09-30T13:20:00"/>
    <n v="1"/>
    <x v="27"/>
    <s v="Aeshna cyanea"/>
    <n v="2"/>
    <x v="1"/>
    <x v="3"/>
    <n v="9"/>
    <x v="3"/>
  </r>
  <r>
    <x v="10"/>
    <s v="Middenduin-oost"/>
    <d v="2013-09-30T13:20:00"/>
    <n v="1"/>
    <x v="14"/>
    <s v="Aeshna mixta"/>
    <n v="1"/>
    <x v="1"/>
    <x v="3"/>
    <n v="9"/>
    <x v="3"/>
  </r>
  <r>
    <x v="10"/>
    <s v="Middenduin-oost"/>
    <d v="2013-09-30T13:20:00"/>
    <n v="1"/>
    <x v="23"/>
    <s v="Sympetrum striolatum/vulgatum"/>
    <n v="13"/>
    <x v="1"/>
    <x v="3"/>
    <n v="9"/>
    <x v="2"/>
  </r>
  <r>
    <x v="10"/>
    <s v="Middenduin-oost"/>
    <d v="2013-09-30T13:20:00"/>
    <n v="2"/>
    <x v="14"/>
    <s v="Aeshna mixta"/>
    <n v="1"/>
    <x v="1"/>
    <x v="3"/>
    <n v="9"/>
    <x v="3"/>
  </r>
  <r>
    <x v="10"/>
    <s v="Middenduin-oost"/>
    <d v="2013-09-30T13:20:00"/>
    <n v="2"/>
    <x v="23"/>
    <s v="Sympetrum striolatum/vulgatum"/>
    <n v="7"/>
    <x v="1"/>
    <x v="3"/>
    <n v="9"/>
    <x v="2"/>
  </r>
  <r>
    <x v="10"/>
    <s v="Middenduin-oost"/>
    <d v="2013-09-30T13:20:00"/>
    <n v="4"/>
    <x v="14"/>
    <s v="Aeshna mixta"/>
    <n v="2"/>
    <x v="1"/>
    <x v="3"/>
    <n v="9"/>
    <x v="3"/>
  </r>
  <r>
    <x v="10"/>
    <s v="Middenduin-oost"/>
    <d v="2014-05-21T12:15:00"/>
    <n v="1"/>
    <x v="3"/>
    <s v="Enallagma cyathigerum"/>
    <n v="20"/>
    <x v="1"/>
    <x v="4"/>
    <n v="5"/>
    <x v="1"/>
  </r>
  <r>
    <x v="10"/>
    <s v="Middenduin-oost"/>
    <d v="2014-05-21T12:15:00"/>
    <n v="1"/>
    <x v="26"/>
    <s v="Erythromma najas"/>
    <n v="5"/>
    <x v="1"/>
    <x v="4"/>
    <n v="5"/>
    <x v="1"/>
  </r>
  <r>
    <x v="10"/>
    <s v="Middenduin-oost"/>
    <d v="2014-05-21T12:15:00"/>
    <n v="1"/>
    <x v="7"/>
    <s v="Brachytron pratense"/>
    <n v="7"/>
    <x v="1"/>
    <x v="4"/>
    <n v="5"/>
    <x v="3"/>
  </r>
  <r>
    <x v="10"/>
    <s v="Middenduin-oost"/>
    <d v="2014-05-21T12:15:00"/>
    <n v="1"/>
    <x v="9"/>
    <s v="Anax imperator"/>
    <n v="1"/>
    <x v="1"/>
    <x v="4"/>
    <n v="5"/>
    <x v="3"/>
  </r>
  <r>
    <x v="10"/>
    <s v="Middenduin-oost"/>
    <d v="2014-05-21T12:15:00"/>
    <n v="2"/>
    <x v="2"/>
    <s v="Pyrrhosoma nymphula"/>
    <n v="4"/>
    <x v="1"/>
    <x v="4"/>
    <n v="5"/>
    <x v="1"/>
  </r>
  <r>
    <x v="10"/>
    <s v="Middenduin-oost"/>
    <d v="2014-05-21T12:15:00"/>
    <n v="2"/>
    <x v="3"/>
    <s v="Enallagma cyathigerum"/>
    <n v="25"/>
    <x v="1"/>
    <x v="4"/>
    <n v="5"/>
    <x v="1"/>
  </r>
  <r>
    <x v="10"/>
    <s v="Middenduin-oost"/>
    <d v="2014-05-21T12:15:00"/>
    <n v="2"/>
    <x v="26"/>
    <s v="Erythromma najas"/>
    <n v="8"/>
    <x v="1"/>
    <x v="4"/>
    <n v="5"/>
    <x v="1"/>
  </r>
  <r>
    <x v="10"/>
    <s v="Middenduin-oost"/>
    <d v="2014-05-21T12:15:00"/>
    <n v="2"/>
    <x v="7"/>
    <s v="Brachytron pratense"/>
    <n v="4"/>
    <x v="1"/>
    <x v="4"/>
    <n v="5"/>
    <x v="3"/>
  </r>
  <r>
    <x v="10"/>
    <s v="Middenduin-oost"/>
    <d v="2014-05-21T12:15:00"/>
    <n v="2"/>
    <x v="8"/>
    <s v="Aeshna isoceles"/>
    <n v="2"/>
    <x v="1"/>
    <x v="4"/>
    <n v="5"/>
    <x v="3"/>
  </r>
  <r>
    <x v="10"/>
    <s v="Middenduin-oost"/>
    <d v="2014-05-21T12:15:00"/>
    <n v="4"/>
    <x v="7"/>
    <s v="Brachytron pratense"/>
    <n v="6"/>
    <x v="1"/>
    <x v="4"/>
    <n v="5"/>
    <x v="3"/>
  </r>
  <r>
    <x v="10"/>
    <s v="Middenduin-oost"/>
    <d v="2014-05-21T12:15:00"/>
    <n v="4"/>
    <x v="8"/>
    <s v="Aeshna isoceles"/>
    <n v="2"/>
    <x v="1"/>
    <x v="4"/>
    <n v="5"/>
    <x v="3"/>
  </r>
  <r>
    <x v="10"/>
    <s v="Middenduin-oost"/>
    <d v="2014-05-27T11:55:00"/>
    <n v="1"/>
    <x v="1"/>
    <s v="Ischnura elegans"/>
    <n v="1"/>
    <x v="1"/>
    <x v="4"/>
    <n v="5"/>
    <x v="1"/>
  </r>
  <r>
    <x v="10"/>
    <s v="Middenduin-oost"/>
    <d v="2014-05-27T11:55:00"/>
    <n v="1"/>
    <x v="2"/>
    <s v="Pyrrhosoma nymphula"/>
    <n v="2"/>
    <x v="1"/>
    <x v="4"/>
    <n v="5"/>
    <x v="1"/>
  </r>
  <r>
    <x v="10"/>
    <s v="Middenduin-oost"/>
    <d v="2014-05-27T11:55:00"/>
    <n v="1"/>
    <x v="3"/>
    <s v="Enallagma cyathigerum"/>
    <n v="27"/>
    <x v="1"/>
    <x v="4"/>
    <n v="5"/>
    <x v="1"/>
  </r>
  <r>
    <x v="10"/>
    <s v="Middenduin-oost"/>
    <d v="2014-05-27T11:55:00"/>
    <n v="1"/>
    <x v="6"/>
    <s v="Coenagrion puella"/>
    <n v="1"/>
    <x v="1"/>
    <x v="4"/>
    <n v="5"/>
    <x v="1"/>
  </r>
  <r>
    <x v="10"/>
    <s v="Middenduin-oost"/>
    <d v="2014-05-27T11:55:00"/>
    <n v="1"/>
    <x v="26"/>
    <s v="Erythromma najas"/>
    <n v="15"/>
    <x v="1"/>
    <x v="4"/>
    <n v="5"/>
    <x v="1"/>
  </r>
  <r>
    <x v="10"/>
    <s v="Middenduin-oost"/>
    <d v="2014-05-27T11:55:00"/>
    <n v="1"/>
    <x v="7"/>
    <s v="Brachytron pratense"/>
    <n v="1"/>
    <x v="1"/>
    <x v="4"/>
    <n v="5"/>
    <x v="3"/>
  </r>
  <r>
    <x v="10"/>
    <s v="Middenduin-oost"/>
    <d v="2014-05-27T11:55:00"/>
    <n v="1"/>
    <x v="8"/>
    <s v="Aeshna isoceles"/>
    <n v="2"/>
    <x v="1"/>
    <x v="4"/>
    <n v="5"/>
    <x v="3"/>
  </r>
  <r>
    <x v="10"/>
    <s v="Middenduin-oost"/>
    <d v="2014-05-27T11:55:00"/>
    <n v="1"/>
    <x v="10"/>
    <s v="Libellula quadrimaculata"/>
    <n v="1"/>
    <x v="1"/>
    <x v="4"/>
    <n v="5"/>
    <x v="2"/>
  </r>
  <r>
    <x v="10"/>
    <s v="Middenduin-oost"/>
    <d v="2014-05-27T11:55:00"/>
    <n v="2"/>
    <x v="3"/>
    <s v="Enallagma cyathigerum"/>
    <n v="17"/>
    <x v="1"/>
    <x v="4"/>
    <n v="5"/>
    <x v="1"/>
  </r>
  <r>
    <x v="10"/>
    <s v="Middenduin-oost"/>
    <d v="2014-05-27T11:55:00"/>
    <n v="2"/>
    <x v="26"/>
    <s v="Erythromma najas"/>
    <n v="8"/>
    <x v="1"/>
    <x v="4"/>
    <n v="5"/>
    <x v="1"/>
  </r>
  <r>
    <x v="10"/>
    <s v="Middenduin-oost"/>
    <d v="2014-05-27T11:55:00"/>
    <n v="2"/>
    <x v="8"/>
    <s v="Aeshna isoceles"/>
    <n v="1"/>
    <x v="1"/>
    <x v="4"/>
    <n v="5"/>
    <x v="3"/>
  </r>
  <r>
    <x v="10"/>
    <s v="Middenduin-oost"/>
    <d v="2014-05-27T11:55:00"/>
    <n v="2"/>
    <x v="9"/>
    <s v="Anax imperator"/>
    <n v="1"/>
    <x v="1"/>
    <x v="4"/>
    <n v="5"/>
    <x v="3"/>
  </r>
  <r>
    <x v="10"/>
    <s v="Middenduin-oost"/>
    <d v="2014-05-27T11:55:00"/>
    <n v="4"/>
    <x v="7"/>
    <s v="Brachytron pratense"/>
    <n v="1"/>
    <x v="1"/>
    <x v="4"/>
    <n v="5"/>
    <x v="3"/>
  </r>
  <r>
    <x v="10"/>
    <s v="Middenduin-oost"/>
    <d v="2014-05-27T11:55:00"/>
    <n v="4"/>
    <x v="9"/>
    <s v="Anax imperator"/>
    <n v="1"/>
    <x v="1"/>
    <x v="4"/>
    <n v="5"/>
    <x v="3"/>
  </r>
  <r>
    <x v="10"/>
    <s v="Middenduin-oost"/>
    <d v="2014-06-13T11:30:00"/>
    <n v="1"/>
    <x v="1"/>
    <s v="Ischnura elegans"/>
    <n v="1"/>
    <x v="1"/>
    <x v="4"/>
    <n v="6"/>
    <x v="1"/>
  </r>
  <r>
    <x v="10"/>
    <s v="Middenduin-oost"/>
    <d v="2014-06-13T11:30:00"/>
    <n v="1"/>
    <x v="3"/>
    <s v="Enallagma cyathigerum"/>
    <n v="8"/>
    <x v="1"/>
    <x v="4"/>
    <n v="6"/>
    <x v="1"/>
  </r>
  <r>
    <x v="10"/>
    <s v="Middenduin-oost"/>
    <d v="2014-06-13T11:30:00"/>
    <n v="1"/>
    <x v="26"/>
    <s v="Erythromma najas"/>
    <n v="9"/>
    <x v="1"/>
    <x v="4"/>
    <n v="6"/>
    <x v="1"/>
  </r>
  <r>
    <x v="10"/>
    <s v="Middenduin-oost"/>
    <d v="2014-06-13T11:30:00"/>
    <n v="1"/>
    <x v="8"/>
    <s v="Aeshna isoceles"/>
    <n v="2"/>
    <x v="1"/>
    <x v="4"/>
    <n v="6"/>
    <x v="3"/>
  </r>
  <r>
    <x v="10"/>
    <s v="Middenduin-oost"/>
    <d v="2014-06-13T11:30:00"/>
    <n v="1"/>
    <x v="9"/>
    <s v="Anax imperator"/>
    <n v="2"/>
    <x v="1"/>
    <x v="4"/>
    <n v="6"/>
    <x v="3"/>
  </r>
  <r>
    <x v="10"/>
    <s v="Middenduin-oost"/>
    <d v="2014-06-13T11:30:00"/>
    <n v="2"/>
    <x v="2"/>
    <s v="Pyrrhosoma nymphula"/>
    <n v="1"/>
    <x v="1"/>
    <x v="4"/>
    <n v="6"/>
    <x v="1"/>
  </r>
  <r>
    <x v="10"/>
    <s v="Middenduin-oost"/>
    <d v="2014-06-13T11:30:00"/>
    <n v="2"/>
    <x v="3"/>
    <s v="Enallagma cyathigerum"/>
    <n v="7"/>
    <x v="1"/>
    <x v="4"/>
    <n v="6"/>
    <x v="1"/>
  </r>
  <r>
    <x v="10"/>
    <s v="Middenduin-oost"/>
    <d v="2014-06-13T11:30:00"/>
    <n v="2"/>
    <x v="6"/>
    <s v="Coenagrion puella"/>
    <n v="8"/>
    <x v="1"/>
    <x v="4"/>
    <n v="6"/>
    <x v="1"/>
  </r>
  <r>
    <x v="10"/>
    <s v="Middenduin-oost"/>
    <d v="2014-06-13T11:30:00"/>
    <n v="2"/>
    <x v="26"/>
    <s v="Erythromma najas"/>
    <n v="2"/>
    <x v="1"/>
    <x v="4"/>
    <n v="6"/>
    <x v="1"/>
  </r>
  <r>
    <x v="10"/>
    <s v="Middenduin-oost"/>
    <d v="2014-06-13T11:30:00"/>
    <n v="2"/>
    <x v="9"/>
    <s v="Anax imperator"/>
    <n v="4"/>
    <x v="1"/>
    <x v="4"/>
    <n v="6"/>
    <x v="3"/>
  </r>
  <r>
    <x v="10"/>
    <s v="Middenduin-oost"/>
    <d v="2014-06-13T11:30:00"/>
    <n v="4"/>
    <x v="8"/>
    <s v="Aeshna isoceles"/>
    <n v="1"/>
    <x v="1"/>
    <x v="4"/>
    <n v="6"/>
    <x v="3"/>
  </r>
  <r>
    <x v="10"/>
    <s v="Middenduin-oost"/>
    <d v="2014-06-13T11:30:00"/>
    <n v="4"/>
    <x v="9"/>
    <s v="Anax imperator"/>
    <n v="4"/>
    <x v="1"/>
    <x v="4"/>
    <n v="6"/>
    <x v="3"/>
  </r>
  <r>
    <x v="10"/>
    <s v="Middenduin-oost"/>
    <d v="2014-06-13T11:30:00"/>
    <n v="4"/>
    <x v="10"/>
    <s v="Libellula quadrimaculata"/>
    <n v="1"/>
    <x v="1"/>
    <x v="4"/>
    <n v="6"/>
    <x v="2"/>
  </r>
  <r>
    <x v="10"/>
    <s v="Middenduin-oost"/>
    <d v="2014-06-13T11:30:00"/>
    <n v="4"/>
    <x v="5"/>
    <s v="Orthetrum cancellatum"/>
    <n v="1"/>
    <x v="1"/>
    <x v="4"/>
    <n v="6"/>
    <x v="2"/>
  </r>
  <r>
    <x v="10"/>
    <s v="Middenduin-oost"/>
    <d v="2014-06-21T11:25:00"/>
    <n v="1"/>
    <x v="1"/>
    <s v="Ischnura elegans"/>
    <n v="2"/>
    <x v="1"/>
    <x v="4"/>
    <n v="6"/>
    <x v="1"/>
  </r>
  <r>
    <x v="10"/>
    <s v="Middenduin-oost"/>
    <d v="2014-06-21T11:25:00"/>
    <n v="1"/>
    <x v="3"/>
    <s v="Enallagma cyathigerum"/>
    <n v="19"/>
    <x v="1"/>
    <x v="4"/>
    <n v="6"/>
    <x v="1"/>
  </r>
  <r>
    <x v="10"/>
    <s v="Middenduin-oost"/>
    <d v="2014-06-21T11:25:00"/>
    <n v="1"/>
    <x v="6"/>
    <s v="Coenagrion puella"/>
    <n v="2"/>
    <x v="1"/>
    <x v="4"/>
    <n v="6"/>
    <x v="1"/>
  </r>
  <r>
    <x v="10"/>
    <s v="Middenduin-oost"/>
    <d v="2014-06-21T11:25:00"/>
    <n v="1"/>
    <x v="26"/>
    <s v="Erythromma najas"/>
    <n v="4"/>
    <x v="1"/>
    <x v="4"/>
    <n v="6"/>
    <x v="1"/>
  </r>
  <r>
    <x v="10"/>
    <s v="Middenduin-oost"/>
    <d v="2014-06-21T11:25:00"/>
    <n v="1"/>
    <x v="8"/>
    <s v="Aeshna isoceles"/>
    <n v="1"/>
    <x v="1"/>
    <x v="4"/>
    <n v="6"/>
    <x v="3"/>
  </r>
  <r>
    <x v="10"/>
    <s v="Middenduin-oost"/>
    <d v="2014-06-21T11:25:00"/>
    <n v="1"/>
    <x v="9"/>
    <s v="Anax imperator"/>
    <n v="4"/>
    <x v="1"/>
    <x v="4"/>
    <n v="6"/>
    <x v="3"/>
  </r>
  <r>
    <x v="10"/>
    <s v="Middenduin-oost"/>
    <d v="2014-06-21T11:25:00"/>
    <n v="1"/>
    <x v="5"/>
    <s v="Orthetrum cancellatum"/>
    <n v="1"/>
    <x v="1"/>
    <x v="4"/>
    <n v="6"/>
    <x v="2"/>
  </r>
  <r>
    <x v="10"/>
    <s v="Middenduin-oost"/>
    <d v="2014-06-21T11:25:00"/>
    <n v="2"/>
    <x v="1"/>
    <s v="Ischnura elegans"/>
    <n v="1"/>
    <x v="1"/>
    <x v="4"/>
    <n v="6"/>
    <x v="1"/>
  </r>
  <r>
    <x v="10"/>
    <s v="Middenduin-oost"/>
    <d v="2014-06-21T11:25:00"/>
    <n v="2"/>
    <x v="3"/>
    <s v="Enallagma cyathigerum"/>
    <n v="8"/>
    <x v="1"/>
    <x v="4"/>
    <n v="6"/>
    <x v="1"/>
  </r>
  <r>
    <x v="10"/>
    <s v="Middenduin-oost"/>
    <d v="2014-06-21T11:25:00"/>
    <n v="2"/>
    <x v="26"/>
    <s v="Erythromma najas"/>
    <n v="4"/>
    <x v="1"/>
    <x v="4"/>
    <n v="6"/>
    <x v="1"/>
  </r>
  <r>
    <x v="10"/>
    <s v="Middenduin-oost"/>
    <d v="2014-06-21T11:25:00"/>
    <n v="4"/>
    <x v="7"/>
    <s v="Brachytron pratense"/>
    <n v="1"/>
    <x v="1"/>
    <x v="4"/>
    <n v="6"/>
    <x v="3"/>
  </r>
  <r>
    <x v="10"/>
    <s v="Middenduin-oost"/>
    <d v="2014-06-21T11:25:00"/>
    <n v="4"/>
    <x v="8"/>
    <s v="Aeshna isoceles"/>
    <n v="2"/>
    <x v="1"/>
    <x v="4"/>
    <n v="6"/>
    <x v="3"/>
  </r>
  <r>
    <x v="10"/>
    <s v="Middenduin-oost"/>
    <d v="2014-06-21T11:25:00"/>
    <n v="4"/>
    <x v="9"/>
    <s v="Anax imperator"/>
    <n v="5"/>
    <x v="1"/>
    <x v="4"/>
    <n v="6"/>
    <x v="3"/>
  </r>
  <r>
    <x v="10"/>
    <s v="Middenduin-oost"/>
    <d v="2014-06-29T11:15:00"/>
    <n v="1"/>
    <x v="1"/>
    <s v="Ischnura elegans"/>
    <n v="1"/>
    <x v="1"/>
    <x v="4"/>
    <n v="6"/>
    <x v="1"/>
  </r>
  <r>
    <x v="10"/>
    <s v="Middenduin-oost"/>
    <d v="2014-06-29T11:15:00"/>
    <n v="1"/>
    <x v="3"/>
    <s v="Enallagma cyathigerum"/>
    <n v="10"/>
    <x v="1"/>
    <x v="4"/>
    <n v="6"/>
    <x v="1"/>
  </r>
  <r>
    <x v="10"/>
    <s v="Middenduin-oost"/>
    <d v="2014-06-29T11:15:00"/>
    <n v="1"/>
    <x v="9"/>
    <s v="Anax imperator"/>
    <n v="8"/>
    <x v="1"/>
    <x v="4"/>
    <n v="6"/>
    <x v="3"/>
  </r>
  <r>
    <x v="10"/>
    <s v="Middenduin-oost"/>
    <d v="2014-06-29T11:15:00"/>
    <n v="2"/>
    <x v="3"/>
    <s v="Enallagma cyathigerum"/>
    <n v="5"/>
    <x v="1"/>
    <x v="4"/>
    <n v="6"/>
    <x v="1"/>
  </r>
  <r>
    <x v="10"/>
    <s v="Middenduin-oost"/>
    <d v="2014-06-29T11:15:00"/>
    <n v="2"/>
    <x v="26"/>
    <s v="Erythromma najas"/>
    <n v="6"/>
    <x v="1"/>
    <x v="4"/>
    <n v="6"/>
    <x v="1"/>
  </r>
  <r>
    <x v="10"/>
    <s v="Middenduin-oost"/>
    <d v="2014-06-29T11:15:00"/>
    <n v="2"/>
    <x v="9"/>
    <s v="Anax imperator"/>
    <n v="4"/>
    <x v="1"/>
    <x v="4"/>
    <n v="6"/>
    <x v="3"/>
  </r>
  <r>
    <x v="10"/>
    <s v="Middenduin-oost"/>
    <d v="2014-06-29T11:15:00"/>
    <n v="2"/>
    <x v="5"/>
    <s v="Orthetrum cancellatum"/>
    <n v="1"/>
    <x v="1"/>
    <x v="4"/>
    <n v="6"/>
    <x v="2"/>
  </r>
  <r>
    <x v="10"/>
    <s v="Middenduin-oost"/>
    <d v="2014-06-29T11:15:00"/>
    <n v="4"/>
    <x v="7"/>
    <s v="Brachytron pratense"/>
    <n v="1"/>
    <x v="1"/>
    <x v="4"/>
    <n v="6"/>
    <x v="3"/>
  </r>
  <r>
    <x v="10"/>
    <s v="Middenduin-oost"/>
    <d v="2014-06-29T11:15:00"/>
    <n v="4"/>
    <x v="9"/>
    <s v="Anax imperator"/>
    <n v="7"/>
    <x v="1"/>
    <x v="4"/>
    <n v="6"/>
    <x v="3"/>
  </r>
  <r>
    <x v="10"/>
    <s v="Middenduin-oost"/>
    <d v="2014-07-30T11:05:00"/>
    <n v="1"/>
    <x v="3"/>
    <s v="Enallagma cyathigerum"/>
    <n v="40"/>
    <x v="1"/>
    <x v="4"/>
    <n v="7"/>
    <x v="1"/>
  </r>
  <r>
    <x v="10"/>
    <s v="Middenduin-oost"/>
    <d v="2014-07-30T11:05:00"/>
    <n v="1"/>
    <x v="9"/>
    <s v="Anax imperator"/>
    <n v="1"/>
    <x v="1"/>
    <x v="4"/>
    <n v="7"/>
    <x v="3"/>
  </r>
  <r>
    <x v="10"/>
    <s v="Middenduin-oost"/>
    <d v="2014-07-30T11:05:00"/>
    <n v="1"/>
    <x v="17"/>
    <s v="Sympetrum vulgatum"/>
    <n v="2"/>
    <x v="1"/>
    <x v="4"/>
    <n v="7"/>
    <x v="2"/>
  </r>
  <r>
    <x v="10"/>
    <s v="Middenduin-oost"/>
    <d v="2014-07-30T11:05:00"/>
    <n v="2"/>
    <x v="3"/>
    <s v="Enallagma cyathigerum"/>
    <n v="80"/>
    <x v="1"/>
    <x v="4"/>
    <n v="7"/>
    <x v="1"/>
  </r>
  <r>
    <x v="10"/>
    <s v="Middenduin-oost"/>
    <d v="2014-07-30T11:05:00"/>
    <n v="2"/>
    <x v="30"/>
    <s v="Erythromma viridulum"/>
    <n v="1"/>
    <x v="1"/>
    <x v="4"/>
    <n v="7"/>
    <x v="1"/>
  </r>
  <r>
    <x v="10"/>
    <s v="Middenduin-oost"/>
    <d v="2014-07-30T11:05:00"/>
    <n v="2"/>
    <x v="17"/>
    <s v="Sympetrum vulgatum"/>
    <n v="4"/>
    <x v="1"/>
    <x v="4"/>
    <n v="7"/>
    <x v="2"/>
  </r>
  <r>
    <x v="10"/>
    <s v="Middenduin-oost"/>
    <d v="2014-07-30T11:05:00"/>
    <n v="2"/>
    <x v="9"/>
    <s v="Anax imperator"/>
    <n v="1"/>
    <x v="1"/>
    <x v="4"/>
    <n v="7"/>
    <x v="3"/>
  </r>
  <r>
    <x v="10"/>
    <s v="Middenduin-oost"/>
    <d v="2014-07-30T11:05:00"/>
    <n v="4"/>
    <x v="9"/>
    <s v="Anax imperator"/>
    <n v="3"/>
    <x v="1"/>
    <x v="4"/>
    <n v="7"/>
    <x v="3"/>
  </r>
  <r>
    <x v="10"/>
    <s v="Middenduin-oost"/>
    <d v="2014-08-13T13:40:00"/>
    <n v="1"/>
    <x v="3"/>
    <s v="Enallagma cyathigerum"/>
    <n v="40"/>
    <x v="1"/>
    <x v="4"/>
    <n v="8"/>
    <x v="1"/>
  </r>
  <r>
    <x v="10"/>
    <s v="Middenduin-oost"/>
    <d v="2014-08-13T13:40:00"/>
    <n v="1"/>
    <x v="14"/>
    <s v="Aeshna mixta"/>
    <n v="12"/>
    <x v="1"/>
    <x v="4"/>
    <n v="8"/>
    <x v="3"/>
  </r>
  <r>
    <x v="10"/>
    <s v="Middenduin-oost"/>
    <d v="2014-08-13T13:40:00"/>
    <n v="1"/>
    <x v="17"/>
    <s v="Sympetrum vulgatum"/>
    <n v="7"/>
    <x v="1"/>
    <x v="4"/>
    <n v="8"/>
    <x v="2"/>
  </r>
  <r>
    <x v="10"/>
    <s v="Middenduin-oost"/>
    <d v="2014-08-13T13:40:00"/>
    <n v="2"/>
    <x v="3"/>
    <s v="Enallagma cyathigerum"/>
    <n v="36"/>
    <x v="1"/>
    <x v="4"/>
    <n v="8"/>
    <x v="1"/>
  </r>
  <r>
    <x v="10"/>
    <s v="Middenduin-oost"/>
    <d v="2014-08-13T13:40:00"/>
    <n v="2"/>
    <x v="30"/>
    <s v="Erythromma viridulum"/>
    <n v="3"/>
    <x v="1"/>
    <x v="4"/>
    <n v="8"/>
    <x v="1"/>
  </r>
  <r>
    <x v="10"/>
    <s v="Middenduin-oost"/>
    <d v="2014-08-13T13:40:00"/>
    <n v="2"/>
    <x v="17"/>
    <s v="Sympetrum vulgatum"/>
    <n v="4"/>
    <x v="1"/>
    <x v="4"/>
    <n v="8"/>
    <x v="2"/>
  </r>
  <r>
    <x v="10"/>
    <s v="Middenduin-oost"/>
    <d v="2014-08-13T13:40:00"/>
    <n v="4"/>
    <x v="14"/>
    <s v="Aeshna mixta"/>
    <n v="12"/>
    <x v="1"/>
    <x v="4"/>
    <n v="8"/>
    <x v="3"/>
  </r>
  <r>
    <x v="10"/>
    <s v="Middenduin-oost"/>
    <d v="2014-08-20T11:55:00"/>
    <n v="1"/>
    <x v="1"/>
    <s v="Ischnura elegans"/>
    <n v="20"/>
    <x v="1"/>
    <x v="4"/>
    <n v="8"/>
    <x v="1"/>
  </r>
  <r>
    <x v="10"/>
    <s v="Middenduin-oost"/>
    <d v="2014-08-20T11:55:00"/>
    <n v="1"/>
    <x v="17"/>
    <s v="Sympetrum vulgatum"/>
    <n v="22"/>
    <x v="1"/>
    <x v="4"/>
    <n v="8"/>
    <x v="2"/>
  </r>
  <r>
    <x v="10"/>
    <s v="Middenduin-oost"/>
    <d v="2014-08-20T11:55:00"/>
    <n v="1"/>
    <x v="3"/>
    <s v="Enallagma cyathigerum"/>
    <n v="33"/>
    <x v="1"/>
    <x v="4"/>
    <n v="8"/>
    <x v="1"/>
  </r>
  <r>
    <x v="10"/>
    <s v="Middenduin-oost"/>
    <d v="2014-08-20T11:55:00"/>
    <n v="2"/>
    <x v="6"/>
    <s v="Coenagrion puella"/>
    <n v="2"/>
    <x v="1"/>
    <x v="4"/>
    <n v="8"/>
    <x v="1"/>
  </r>
  <r>
    <x v="10"/>
    <s v="Middenduin-oost"/>
    <d v="2014-08-20T11:55:00"/>
    <n v="2"/>
    <x v="0"/>
    <s v="Sympecma fusca"/>
    <n v="1"/>
    <x v="1"/>
    <x v="4"/>
    <n v="8"/>
    <x v="0"/>
  </r>
  <r>
    <x v="10"/>
    <s v="Middenduin-oost"/>
    <d v="2014-08-20T11:55:00"/>
    <n v="2"/>
    <x v="13"/>
    <s v="Chalcolestes viridis"/>
    <n v="4"/>
    <x v="1"/>
    <x v="4"/>
    <n v="8"/>
    <x v="0"/>
  </r>
  <r>
    <x v="10"/>
    <s v="Middenduin-oost"/>
    <d v="2014-08-20T11:55:00"/>
    <n v="2"/>
    <x v="1"/>
    <s v="Ischnura elegans"/>
    <n v="31"/>
    <x v="1"/>
    <x v="4"/>
    <n v="8"/>
    <x v="1"/>
  </r>
  <r>
    <x v="10"/>
    <s v="Middenduin-oost"/>
    <d v="2014-08-20T11:55:00"/>
    <n v="2"/>
    <x v="17"/>
    <s v="Sympetrum vulgatum"/>
    <n v="18"/>
    <x v="1"/>
    <x v="4"/>
    <n v="8"/>
    <x v="2"/>
  </r>
  <r>
    <x v="10"/>
    <s v="Middenduin-oost"/>
    <d v="2014-08-20T11:55:00"/>
    <n v="2"/>
    <x v="3"/>
    <s v="Enallagma cyathigerum"/>
    <n v="40"/>
    <x v="1"/>
    <x v="4"/>
    <n v="8"/>
    <x v="1"/>
  </r>
  <r>
    <x v="10"/>
    <s v="Middenduin-oost"/>
    <d v="2014-08-20T11:55:00"/>
    <n v="2"/>
    <x v="30"/>
    <s v="Erythromma viridulum"/>
    <n v="1"/>
    <x v="1"/>
    <x v="4"/>
    <n v="8"/>
    <x v="1"/>
  </r>
  <r>
    <x v="10"/>
    <s v="Middenduin-oost"/>
    <d v="2014-09-03T11:30:00"/>
    <n v="1"/>
    <x v="3"/>
    <s v="Enallagma cyathigerum"/>
    <n v="17"/>
    <x v="1"/>
    <x v="4"/>
    <n v="9"/>
    <x v="1"/>
  </r>
  <r>
    <x v="10"/>
    <s v="Middenduin-oost"/>
    <d v="2014-09-03T11:30:00"/>
    <n v="1"/>
    <x v="14"/>
    <s v="Aeshna mixta"/>
    <n v="20"/>
    <x v="1"/>
    <x v="4"/>
    <n v="9"/>
    <x v="3"/>
  </r>
  <r>
    <x v="10"/>
    <s v="Middenduin-oost"/>
    <d v="2014-09-03T11:30:00"/>
    <n v="1"/>
    <x v="12"/>
    <s v="Sympetrum striolatum"/>
    <n v="1"/>
    <x v="1"/>
    <x v="4"/>
    <n v="9"/>
    <x v="2"/>
  </r>
  <r>
    <x v="10"/>
    <s v="Middenduin-oost"/>
    <d v="2014-09-03T11:30:00"/>
    <n v="1"/>
    <x v="17"/>
    <s v="Sympetrum vulgatum"/>
    <n v="16"/>
    <x v="1"/>
    <x v="4"/>
    <n v="9"/>
    <x v="2"/>
  </r>
  <r>
    <x v="10"/>
    <s v="Middenduin-oost"/>
    <d v="2014-09-03T11:30:00"/>
    <n v="2"/>
    <x v="3"/>
    <s v="Enallagma cyathigerum"/>
    <n v="10"/>
    <x v="1"/>
    <x v="4"/>
    <n v="9"/>
    <x v="1"/>
  </r>
  <r>
    <x v="10"/>
    <s v="Middenduin-oost"/>
    <d v="2014-09-03T11:30:00"/>
    <n v="2"/>
    <x v="14"/>
    <s v="Aeshna mixta"/>
    <n v="3"/>
    <x v="1"/>
    <x v="4"/>
    <n v="9"/>
    <x v="3"/>
  </r>
  <r>
    <x v="10"/>
    <s v="Middenduin-oost"/>
    <d v="2014-09-03T11:30:00"/>
    <n v="2"/>
    <x v="17"/>
    <s v="Sympetrum vulgatum"/>
    <n v="15"/>
    <x v="1"/>
    <x v="4"/>
    <n v="9"/>
    <x v="2"/>
  </r>
  <r>
    <x v="10"/>
    <s v="Middenduin-oost"/>
    <d v="2014-09-03T11:30:00"/>
    <n v="4"/>
    <x v="27"/>
    <s v="Aeshna cyanea"/>
    <n v="1"/>
    <x v="1"/>
    <x v="4"/>
    <n v="9"/>
    <x v="3"/>
  </r>
  <r>
    <x v="10"/>
    <s v="Middenduin-oost"/>
    <d v="2014-09-03T11:30:00"/>
    <n v="4"/>
    <x v="14"/>
    <s v="Aeshna mixta"/>
    <n v="6"/>
    <x v="1"/>
    <x v="4"/>
    <n v="9"/>
    <x v="3"/>
  </r>
  <r>
    <x v="10"/>
    <s v="Middenduin-oost"/>
    <d v="2014-09-10T12:25:00"/>
    <n v="1"/>
    <x v="3"/>
    <s v="Enallagma cyathigerum"/>
    <n v="2"/>
    <x v="1"/>
    <x v="4"/>
    <n v="9"/>
    <x v="1"/>
  </r>
  <r>
    <x v="10"/>
    <s v="Middenduin-oost"/>
    <d v="2014-09-10T12:25:00"/>
    <n v="2"/>
    <x v="3"/>
    <s v="Enallagma cyathigerum"/>
    <n v="2"/>
    <x v="1"/>
    <x v="4"/>
    <n v="9"/>
    <x v="1"/>
  </r>
  <r>
    <x v="10"/>
    <s v="Middenduin-oost"/>
    <d v="2014-09-17T14:05:00"/>
    <n v="1"/>
    <x v="14"/>
    <s v="Aeshna mixta"/>
    <n v="3"/>
    <x v="1"/>
    <x v="4"/>
    <n v="9"/>
    <x v="3"/>
  </r>
  <r>
    <x v="10"/>
    <s v="Middenduin-oost"/>
    <d v="2014-09-17T14:05:00"/>
    <n v="1"/>
    <x v="17"/>
    <s v="Sympetrum vulgatum"/>
    <n v="3"/>
    <x v="1"/>
    <x v="4"/>
    <n v="9"/>
    <x v="2"/>
  </r>
  <r>
    <x v="10"/>
    <s v="Middenduin-oost"/>
    <d v="2014-09-17T14:05:00"/>
    <n v="1"/>
    <x v="3"/>
    <s v="Enallagma cyathigerum"/>
    <n v="2"/>
    <x v="1"/>
    <x v="4"/>
    <n v="9"/>
    <x v="1"/>
  </r>
  <r>
    <x v="10"/>
    <s v="Middenduin-oost"/>
    <d v="2014-09-17T14:05:00"/>
    <n v="2"/>
    <x v="12"/>
    <s v="Sympetrum striolatum"/>
    <n v="1"/>
    <x v="1"/>
    <x v="4"/>
    <n v="9"/>
    <x v="2"/>
  </r>
  <r>
    <x v="10"/>
    <s v="Middenduin-oost"/>
    <d v="2014-09-17T14:05:00"/>
    <n v="2"/>
    <x v="14"/>
    <s v="Aeshna mixta"/>
    <n v="1"/>
    <x v="1"/>
    <x v="4"/>
    <n v="9"/>
    <x v="3"/>
  </r>
  <r>
    <x v="10"/>
    <s v="Middenduin-oost"/>
    <d v="2014-09-17T14:05:00"/>
    <n v="2"/>
    <x v="17"/>
    <s v="Sympetrum vulgatum"/>
    <n v="3"/>
    <x v="1"/>
    <x v="4"/>
    <n v="9"/>
    <x v="2"/>
  </r>
  <r>
    <x v="10"/>
    <s v="Middenduin-oost"/>
    <d v="2014-09-17T14:05:00"/>
    <n v="2"/>
    <x v="3"/>
    <s v="Enallagma cyathigerum"/>
    <n v="2"/>
    <x v="1"/>
    <x v="4"/>
    <n v="9"/>
    <x v="1"/>
  </r>
  <r>
    <x v="10"/>
    <s v="Middenduin-oost"/>
    <d v="2014-09-17T14:05:00"/>
    <n v="4"/>
    <x v="14"/>
    <s v="Aeshna mixta"/>
    <n v="5"/>
    <x v="1"/>
    <x v="4"/>
    <n v="9"/>
    <x v="3"/>
  </r>
  <r>
    <x v="10"/>
    <s v="Middenduin-oost"/>
    <d v="2014-09-19T11:30:00"/>
    <n v="1"/>
    <x v="23"/>
    <s v="Sympetrum striolatum/vulgatum"/>
    <n v="1"/>
    <x v="1"/>
    <x v="4"/>
    <n v="9"/>
    <x v="2"/>
  </r>
  <r>
    <x v="10"/>
    <s v="Middenduin-oost"/>
    <d v="2014-09-19T11:30:00"/>
    <n v="1"/>
    <x v="17"/>
    <s v="Sympetrum vulgatum"/>
    <n v="1"/>
    <x v="1"/>
    <x v="4"/>
    <n v="9"/>
    <x v="2"/>
  </r>
  <r>
    <x v="10"/>
    <s v="Middenduin-oost"/>
    <d v="2014-09-19T11:30:00"/>
    <n v="2"/>
    <x v="14"/>
    <s v="Aeshna mixta"/>
    <n v="8"/>
    <x v="1"/>
    <x v="4"/>
    <n v="9"/>
    <x v="3"/>
  </r>
  <r>
    <x v="10"/>
    <s v="Middenduin-oost"/>
    <d v="2014-09-19T11:30:00"/>
    <n v="2"/>
    <x v="12"/>
    <s v="Sympetrum striolatum"/>
    <n v="5"/>
    <x v="1"/>
    <x v="4"/>
    <n v="9"/>
    <x v="2"/>
  </r>
  <r>
    <x v="10"/>
    <s v="Middenduin-oost"/>
    <d v="2014-09-19T11:30:00"/>
    <n v="2"/>
    <x v="17"/>
    <s v="Sympetrum vulgatum"/>
    <n v="2"/>
    <x v="1"/>
    <x v="4"/>
    <n v="9"/>
    <x v="2"/>
  </r>
  <r>
    <x v="10"/>
    <s v="Middenduin-oost"/>
    <d v="2014-09-19T11:30:00"/>
    <n v="4"/>
    <x v="27"/>
    <s v="Aeshna cyanea"/>
    <n v="1"/>
    <x v="1"/>
    <x v="4"/>
    <n v="9"/>
    <x v="3"/>
  </r>
  <r>
    <x v="10"/>
    <s v="Middenduin-oost"/>
    <d v="2014-09-19T11:30:00"/>
    <n v="4"/>
    <x v="14"/>
    <s v="Aeshna mixta"/>
    <n v="22"/>
    <x v="1"/>
    <x v="4"/>
    <n v="9"/>
    <x v="3"/>
  </r>
  <r>
    <x v="10"/>
    <s v="Middenduin-oost"/>
    <d v="2015-05-13T12:00:00"/>
    <n v="1"/>
    <x v="0"/>
    <s v="Sympecma fusca"/>
    <n v="1"/>
    <x v="1"/>
    <x v="5"/>
    <n v="5"/>
    <x v="0"/>
  </r>
  <r>
    <x v="10"/>
    <s v="Middenduin-oost"/>
    <d v="2015-05-13T12:00:00"/>
    <n v="1"/>
    <x v="2"/>
    <s v="Pyrrhosoma nymphula"/>
    <n v="3"/>
    <x v="1"/>
    <x v="5"/>
    <n v="5"/>
    <x v="1"/>
  </r>
  <r>
    <x v="10"/>
    <s v="Middenduin-oost"/>
    <d v="2015-05-13T12:00:00"/>
    <n v="2"/>
    <x v="2"/>
    <s v="Pyrrhosoma nymphula"/>
    <n v="13"/>
    <x v="1"/>
    <x v="5"/>
    <n v="5"/>
    <x v="1"/>
  </r>
  <r>
    <x v="10"/>
    <s v="Middenduin-oost"/>
    <d v="2015-05-27T13:15:00"/>
    <n v="1"/>
    <x v="6"/>
    <s v="Coenagrion puella"/>
    <n v="5"/>
    <x v="1"/>
    <x v="5"/>
    <n v="5"/>
    <x v="1"/>
  </r>
  <r>
    <x v="10"/>
    <s v="Middenduin-oost"/>
    <d v="2015-05-27T13:15:00"/>
    <n v="1"/>
    <x v="26"/>
    <s v="Erythromma najas"/>
    <n v="2"/>
    <x v="1"/>
    <x v="5"/>
    <n v="5"/>
    <x v="1"/>
  </r>
  <r>
    <x v="10"/>
    <s v="Middenduin-oost"/>
    <d v="2015-05-27T13:15:00"/>
    <n v="1"/>
    <x v="4"/>
    <s v="Coenagrion pulchellum"/>
    <n v="6"/>
    <x v="1"/>
    <x v="5"/>
    <n v="5"/>
    <x v="1"/>
  </r>
  <r>
    <x v="10"/>
    <s v="Middenduin-oost"/>
    <d v="2015-05-27T13:15:00"/>
    <n v="1"/>
    <x v="10"/>
    <s v="Libellula quadrimaculata"/>
    <n v="2"/>
    <x v="1"/>
    <x v="5"/>
    <n v="5"/>
    <x v="2"/>
  </r>
  <r>
    <x v="10"/>
    <s v="Middenduin-oost"/>
    <d v="2015-05-27T13:15:00"/>
    <n v="1"/>
    <x v="2"/>
    <s v="Pyrrhosoma nymphula"/>
    <n v="2"/>
    <x v="1"/>
    <x v="5"/>
    <n v="5"/>
    <x v="1"/>
  </r>
  <r>
    <x v="10"/>
    <s v="Middenduin-oost"/>
    <d v="2015-05-27T13:15:00"/>
    <n v="2"/>
    <x v="7"/>
    <s v="Brachytron pratense"/>
    <n v="3"/>
    <x v="1"/>
    <x v="5"/>
    <n v="5"/>
    <x v="3"/>
  </r>
  <r>
    <x v="10"/>
    <s v="Middenduin-oost"/>
    <d v="2015-05-27T13:15:00"/>
    <n v="2"/>
    <x v="26"/>
    <s v="Erythromma najas"/>
    <n v="5"/>
    <x v="1"/>
    <x v="5"/>
    <n v="5"/>
    <x v="1"/>
  </r>
  <r>
    <x v="10"/>
    <s v="Middenduin-oost"/>
    <d v="2015-05-27T13:15:00"/>
    <n v="4"/>
    <x v="7"/>
    <s v="Brachytron pratense"/>
    <n v="6"/>
    <x v="1"/>
    <x v="5"/>
    <n v="5"/>
    <x v="3"/>
  </r>
  <r>
    <x v="10"/>
    <s v="Middenduin-oost"/>
    <d v="2015-05-27T13:15:00"/>
    <n v="4"/>
    <x v="10"/>
    <s v="Libellula quadrimaculata"/>
    <n v="1"/>
    <x v="1"/>
    <x v="5"/>
    <n v="5"/>
    <x v="2"/>
  </r>
  <r>
    <x v="10"/>
    <s v="Middenduin-oost"/>
    <d v="2015-05-27T13:15:00"/>
    <n v="4"/>
    <x v="8"/>
    <s v="Aeshna isoceles"/>
    <n v="2"/>
    <x v="1"/>
    <x v="5"/>
    <n v="5"/>
    <x v="3"/>
  </r>
  <r>
    <x v="10"/>
    <s v="Middenduin-oost"/>
    <d v="2015-06-10T12:20:00"/>
    <n v="1"/>
    <x v="0"/>
    <s v="Sympecma fusca"/>
    <n v="1"/>
    <x v="1"/>
    <x v="5"/>
    <n v="6"/>
    <x v="0"/>
  </r>
  <r>
    <x v="10"/>
    <s v="Middenduin-oost"/>
    <d v="2015-06-10T12:20:00"/>
    <n v="1"/>
    <x v="1"/>
    <s v="Ischnura elegans"/>
    <n v="6"/>
    <x v="1"/>
    <x v="5"/>
    <n v="6"/>
    <x v="1"/>
  </r>
  <r>
    <x v="10"/>
    <s v="Middenduin-oost"/>
    <d v="2015-06-10T12:20:00"/>
    <n v="1"/>
    <x v="2"/>
    <s v="Pyrrhosoma nymphula"/>
    <n v="1"/>
    <x v="1"/>
    <x v="5"/>
    <n v="6"/>
    <x v="1"/>
  </r>
  <r>
    <x v="10"/>
    <s v="Middenduin-oost"/>
    <d v="2015-06-10T12:20:00"/>
    <n v="1"/>
    <x v="3"/>
    <s v="Enallagma cyathigerum"/>
    <n v="10"/>
    <x v="1"/>
    <x v="5"/>
    <n v="6"/>
    <x v="1"/>
  </r>
  <r>
    <x v="10"/>
    <s v="Middenduin-oost"/>
    <d v="2015-06-10T12:20:00"/>
    <n v="1"/>
    <x v="6"/>
    <s v="Coenagrion puella"/>
    <n v="27"/>
    <x v="1"/>
    <x v="5"/>
    <n v="6"/>
    <x v="1"/>
  </r>
  <r>
    <x v="10"/>
    <s v="Middenduin-oost"/>
    <d v="2015-06-10T12:20:00"/>
    <n v="1"/>
    <x v="26"/>
    <s v="Erythromma najas"/>
    <n v="15"/>
    <x v="1"/>
    <x v="5"/>
    <n v="6"/>
    <x v="1"/>
  </r>
  <r>
    <x v="10"/>
    <s v="Middenduin-oost"/>
    <d v="2015-06-10T12:20:00"/>
    <n v="1"/>
    <x v="7"/>
    <s v="Brachytron pratense"/>
    <n v="3"/>
    <x v="1"/>
    <x v="5"/>
    <n v="6"/>
    <x v="3"/>
  </r>
  <r>
    <x v="10"/>
    <s v="Middenduin-oost"/>
    <d v="2015-06-10T12:20:00"/>
    <n v="1"/>
    <x v="8"/>
    <s v="Aeshna isoceles"/>
    <n v="1"/>
    <x v="1"/>
    <x v="5"/>
    <n v="6"/>
    <x v="3"/>
  </r>
  <r>
    <x v="10"/>
    <s v="Middenduin-oost"/>
    <d v="2015-06-10T12:20:00"/>
    <n v="1"/>
    <x v="9"/>
    <s v="Anax imperator"/>
    <n v="3"/>
    <x v="1"/>
    <x v="5"/>
    <n v="6"/>
    <x v="3"/>
  </r>
  <r>
    <x v="10"/>
    <s v="Middenduin-oost"/>
    <d v="2015-06-10T12:20:00"/>
    <n v="2"/>
    <x v="3"/>
    <s v="Enallagma cyathigerum"/>
    <n v="1"/>
    <x v="1"/>
    <x v="5"/>
    <n v="6"/>
    <x v="1"/>
  </r>
  <r>
    <x v="10"/>
    <s v="Middenduin-oost"/>
    <d v="2015-06-10T12:20:00"/>
    <n v="2"/>
    <x v="6"/>
    <s v="Coenagrion puella"/>
    <n v="14"/>
    <x v="1"/>
    <x v="5"/>
    <n v="6"/>
    <x v="1"/>
  </r>
  <r>
    <x v="10"/>
    <s v="Middenduin-oost"/>
    <d v="2015-06-10T12:20:00"/>
    <n v="2"/>
    <x v="26"/>
    <s v="Erythromma najas"/>
    <n v="9"/>
    <x v="1"/>
    <x v="5"/>
    <n v="6"/>
    <x v="1"/>
  </r>
  <r>
    <x v="10"/>
    <s v="Middenduin-oost"/>
    <d v="2015-06-10T12:20:00"/>
    <n v="2"/>
    <x v="7"/>
    <s v="Brachytron pratense"/>
    <n v="8"/>
    <x v="1"/>
    <x v="5"/>
    <n v="6"/>
    <x v="3"/>
  </r>
  <r>
    <x v="10"/>
    <s v="Middenduin-oost"/>
    <d v="2015-06-10T12:20:00"/>
    <n v="2"/>
    <x v="8"/>
    <s v="Aeshna isoceles"/>
    <n v="2"/>
    <x v="1"/>
    <x v="5"/>
    <n v="6"/>
    <x v="3"/>
  </r>
  <r>
    <x v="10"/>
    <s v="Middenduin-oost"/>
    <d v="2015-06-10T12:20:00"/>
    <n v="2"/>
    <x v="9"/>
    <s v="Anax imperator"/>
    <n v="1"/>
    <x v="1"/>
    <x v="5"/>
    <n v="6"/>
    <x v="3"/>
  </r>
  <r>
    <x v="10"/>
    <s v="Middenduin-oost"/>
    <d v="2015-06-10T12:20:00"/>
    <n v="4"/>
    <x v="7"/>
    <s v="Brachytron pratense"/>
    <n v="3"/>
    <x v="1"/>
    <x v="5"/>
    <n v="6"/>
    <x v="3"/>
  </r>
  <r>
    <x v="10"/>
    <s v="Middenduin-oost"/>
    <d v="2015-06-10T12:20:00"/>
    <n v="4"/>
    <x v="8"/>
    <s v="Aeshna isoceles"/>
    <n v="2"/>
    <x v="1"/>
    <x v="5"/>
    <n v="6"/>
    <x v="3"/>
  </r>
  <r>
    <x v="10"/>
    <s v="Middenduin-oost"/>
    <d v="2015-06-10T12:20:00"/>
    <n v="4"/>
    <x v="9"/>
    <s v="Anax imperator"/>
    <n v="3"/>
    <x v="1"/>
    <x v="5"/>
    <n v="6"/>
    <x v="3"/>
  </r>
  <r>
    <x v="10"/>
    <s v="Middenduin-oost"/>
    <d v="2015-06-10T12:20:00"/>
    <n v="4"/>
    <x v="10"/>
    <s v="Libellula quadrimaculata"/>
    <n v="2"/>
    <x v="1"/>
    <x v="5"/>
    <n v="6"/>
    <x v="2"/>
  </r>
  <r>
    <x v="10"/>
    <s v="Middenduin-oost"/>
    <d v="2015-06-25T11:30:00"/>
    <n v="1"/>
    <x v="3"/>
    <s v="Enallagma cyathigerum"/>
    <n v="30"/>
    <x v="1"/>
    <x v="5"/>
    <n v="6"/>
    <x v="1"/>
  </r>
  <r>
    <x v="10"/>
    <s v="Middenduin-oost"/>
    <d v="2015-06-25T11:30:00"/>
    <n v="1"/>
    <x v="6"/>
    <s v="Coenagrion puella"/>
    <n v="12"/>
    <x v="1"/>
    <x v="5"/>
    <n v="6"/>
    <x v="1"/>
  </r>
  <r>
    <x v="10"/>
    <s v="Middenduin-oost"/>
    <d v="2015-06-25T11:30:00"/>
    <n v="1"/>
    <x v="26"/>
    <s v="Erythromma najas"/>
    <n v="5"/>
    <x v="1"/>
    <x v="5"/>
    <n v="6"/>
    <x v="1"/>
  </r>
  <r>
    <x v="10"/>
    <s v="Middenduin-oost"/>
    <d v="2015-06-25T11:30:00"/>
    <n v="1"/>
    <x v="8"/>
    <s v="Aeshna isoceles"/>
    <n v="1"/>
    <x v="1"/>
    <x v="5"/>
    <n v="6"/>
    <x v="3"/>
  </r>
  <r>
    <x v="10"/>
    <s v="Middenduin-oost"/>
    <d v="2015-06-25T11:30:00"/>
    <n v="1"/>
    <x v="9"/>
    <s v="Anax imperator"/>
    <n v="7"/>
    <x v="1"/>
    <x v="5"/>
    <n v="6"/>
    <x v="3"/>
  </r>
  <r>
    <x v="10"/>
    <s v="Middenduin-oost"/>
    <d v="2015-06-25T11:30:00"/>
    <n v="2"/>
    <x v="3"/>
    <s v="Enallagma cyathigerum"/>
    <n v="4"/>
    <x v="1"/>
    <x v="5"/>
    <n v="6"/>
    <x v="1"/>
  </r>
  <r>
    <x v="10"/>
    <s v="Middenduin-oost"/>
    <d v="2015-06-25T11:30:00"/>
    <n v="2"/>
    <x v="26"/>
    <s v="Erythromma najas"/>
    <n v="7"/>
    <x v="1"/>
    <x v="5"/>
    <n v="6"/>
    <x v="1"/>
  </r>
  <r>
    <x v="10"/>
    <s v="Middenduin-oost"/>
    <d v="2015-06-25T11:30:00"/>
    <n v="2"/>
    <x v="7"/>
    <s v="Brachytron pratense"/>
    <n v="1"/>
    <x v="1"/>
    <x v="5"/>
    <n v="6"/>
    <x v="3"/>
  </r>
  <r>
    <x v="10"/>
    <s v="Middenduin-oost"/>
    <d v="2015-06-25T11:30:00"/>
    <n v="2"/>
    <x v="8"/>
    <s v="Aeshna isoceles"/>
    <n v="2"/>
    <x v="1"/>
    <x v="5"/>
    <n v="6"/>
    <x v="3"/>
  </r>
  <r>
    <x v="10"/>
    <s v="Middenduin-oost"/>
    <d v="2015-06-25T11:30:00"/>
    <n v="2"/>
    <x v="9"/>
    <s v="Anax imperator"/>
    <n v="6"/>
    <x v="1"/>
    <x v="5"/>
    <n v="6"/>
    <x v="3"/>
  </r>
  <r>
    <x v="10"/>
    <s v="Middenduin-oost"/>
    <d v="2015-06-25T11:30:00"/>
    <n v="2"/>
    <x v="10"/>
    <s v="Libellula quadrimaculata"/>
    <n v="1"/>
    <x v="1"/>
    <x v="5"/>
    <n v="6"/>
    <x v="2"/>
  </r>
  <r>
    <x v="10"/>
    <s v="Middenduin-oost"/>
    <d v="2015-06-25T11:30:00"/>
    <n v="4"/>
    <x v="8"/>
    <s v="Aeshna isoceles"/>
    <n v="2"/>
    <x v="1"/>
    <x v="5"/>
    <n v="6"/>
    <x v="3"/>
  </r>
  <r>
    <x v="10"/>
    <s v="Middenduin-oost"/>
    <d v="2015-06-25T11:30:00"/>
    <n v="4"/>
    <x v="9"/>
    <s v="Anax imperator"/>
    <n v="8"/>
    <x v="1"/>
    <x v="5"/>
    <n v="6"/>
    <x v="3"/>
  </r>
  <r>
    <x v="10"/>
    <s v="Middenduin-oost"/>
    <d v="2015-07-11T11:15:00"/>
    <n v="1"/>
    <x v="1"/>
    <s v="Ischnura elegans"/>
    <n v="1"/>
    <x v="1"/>
    <x v="5"/>
    <n v="7"/>
    <x v="1"/>
  </r>
  <r>
    <x v="10"/>
    <s v="Middenduin-oost"/>
    <d v="2015-07-11T11:15:00"/>
    <n v="1"/>
    <x v="3"/>
    <s v="Enallagma cyathigerum"/>
    <n v="12"/>
    <x v="1"/>
    <x v="5"/>
    <n v="7"/>
    <x v="1"/>
  </r>
  <r>
    <x v="10"/>
    <s v="Middenduin-oost"/>
    <d v="2015-07-11T11:15:00"/>
    <n v="1"/>
    <x v="26"/>
    <s v="Erythromma najas"/>
    <n v="6"/>
    <x v="1"/>
    <x v="5"/>
    <n v="7"/>
    <x v="1"/>
  </r>
  <r>
    <x v="10"/>
    <s v="Middenduin-oost"/>
    <d v="2015-07-11T11:15:00"/>
    <n v="1"/>
    <x v="8"/>
    <s v="Aeshna isoceles"/>
    <n v="1"/>
    <x v="1"/>
    <x v="5"/>
    <n v="7"/>
    <x v="3"/>
  </r>
  <r>
    <x v="10"/>
    <s v="Middenduin-oost"/>
    <d v="2015-07-11T11:15:00"/>
    <n v="1"/>
    <x v="9"/>
    <s v="Anax imperator"/>
    <n v="10"/>
    <x v="1"/>
    <x v="5"/>
    <n v="7"/>
    <x v="3"/>
  </r>
  <r>
    <x v="10"/>
    <s v="Middenduin-oost"/>
    <d v="2015-07-11T11:15:00"/>
    <n v="1"/>
    <x v="5"/>
    <s v="Orthetrum cancellatum"/>
    <n v="1"/>
    <x v="1"/>
    <x v="5"/>
    <n v="7"/>
    <x v="2"/>
  </r>
  <r>
    <x v="10"/>
    <s v="Middenduin-oost"/>
    <d v="2015-07-11T11:15:00"/>
    <n v="2"/>
    <x v="1"/>
    <s v="Ischnura elegans"/>
    <n v="1"/>
    <x v="1"/>
    <x v="5"/>
    <n v="7"/>
    <x v="1"/>
  </r>
  <r>
    <x v="10"/>
    <s v="Middenduin-oost"/>
    <d v="2015-07-11T11:15:00"/>
    <n v="2"/>
    <x v="3"/>
    <s v="Enallagma cyathigerum"/>
    <n v="10"/>
    <x v="1"/>
    <x v="5"/>
    <n v="7"/>
    <x v="1"/>
  </r>
  <r>
    <x v="10"/>
    <s v="Middenduin-oost"/>
    <d v="2015-07-11T11:15:00"/>
    <n v="2"/>
    <x v="9"/>
    <s v="Anax imperator"/>
    <n v="2"/>
    <x v="1"/>
    <x v="5"/>
    <n v="7"/>
    <x v="3"/>
  </r>
  <r>
    <x v="10"/>
    <s v="Middenduin-oost"/>
    <d v="2015-07-11T11:15:00"/>
    <n v="4"/>
    <x v="9"/>
    <s v="Anax imperator"/>
    <n v="5"/>
    <x v="1"/>
    <x v="5"/>
    <n v="7"/>
    <x v="3"/>
  </r>
  <r>
    <x v="10"/>
    <s v="Middenduin-oost"/>
    <d v="2015-07-22T12:45:00"/>
    <n v="1"/>
    <x v="13"/>
    <s v="Chalcolestes viridis"/>
    <n v="2"/>
    <x v="1"/>
    <x v="5"/>
    <n v="7"/>
    <x v="0"/>
  </r>
  <r>
    <x v="10"/>
    <s v="Middenduin-oost"/>
    <d v="2015-07-22T12:45:00"/>
    <n v="1"/>
    <x v="3"/>
    <s v="Enallagma cyathigerum"/>
    <n v="6"/>
    <x v="1"/>
    <x v="5"/>
    <n v="7"/>
    <x v="1"/>
  </r>
  <r>
    <x v="10"/>
    <s v="Middenduin-oost"/>
    <d v="2015-07-22T12:45:00"/>
    <n v="1"/>
    <x v="6"/>
    <s v="Coenagrion puella"/>
    <n v="5"/>
    <x v="1"/>
    <x v="5"/>
    <n v="7"/>
    <x v="1"/>
  </r>
  <r>
    <x v="10"/>
    <s v="Middenduin-oost"/>
    <d v="2015-07-22T12:45:00"/>
    <n v="1"/>
    <x v="26"/>
    <s v="Erythromma najas"/>
    <n v="1"/>
    <x v="1"/>
    <x v="5"/>
    <n v="7"/>
    <x v="1"/>
  </r>
  <r>
    <x v="10"/>
    <s v="Middenduin-oost"/>
    <d v="2015-07-22T12:45:00"/>
    <n v="1"/>
    <x v="9"/>
    <s v="Anax imperator"/>
    <n v="2"/>
    <x v="1"/>
    <x v="5"/>
    <n v="7"/>
    <x v="3"/>
  </r>
  <r>
    <x v="10"/>
    <s v="Middenduin-oost"/>
    <d v="2015-07-22T12:45:00"/>
    <n v="1"/>
    <x v="12"/>
    <s v="Sympetrum striolatum"/>
    <n v="1"/>
    <x v="1"/>
    <x v="5"/>
    <n v="7"/>
    <x v="2"/>
  </r>
  <r>
    <x v="10"/>
    <s v="Middenduin-oost"/>
    <d v="2015-07-22T12:45:00"/>
    <n v="2"/>
    <x v="3"/>
    <s v="Enallagma cyathigerum"/>
    <n v="5"/>
    <x v="1"/>
    <x v="5"/>
    <n v="7"/>
    <x v="1"/>
  </r>
  <r>
    <x v="10"/>
    <s v="Middenduin-oost"/>
    <d v="2015-07-22T12:45:00"/>
    <n v="2"/>
    <x v="8"/>
    <s v="Aeshna isoceles"/>
    <n v="1"/>
    <x v="1"/>
    <x v="5"/>
    <n v="7"/>
    <x v="3"/>
  </r>
  <r>
    <x v="10"/>
    <s v="Middenduin-oost"/>
    <d v="2015-07-22T12:45:00"/>
    <n v="2"/>
    <x v="9"/>
    <s v="Anax imperator"/>
    <n v="9"/>
    <x v="1"/>
    <x v="5"/>
    <n v="7"/>
    <x v="3"/>
  </r>
  <r>
    <x v="10"/>
    <s v="Middenduin-oost"/>
    <d v="2015-07-22T12:45:00"/>
    <n v="4"/>
    <x v="9"/>
    <s v="Anax imperator"/>
    <n v="8"/>
    <x v="1"/>
    <x v="5"/>
    <n v="7"/>
    <x v="3"/>
  </r>
  <r>
    <x v="10"/>
    <s v="Middenduin-oost"/>
    <d v="2015-07-22T12:45:00"/>
    <n v="4"/>
    <x v="5"/>
    <s v="Orthetrum cancellatum"/>
    <n v="1"/>
    <x v="1"/>
    <x v="5"/>
    <n v="7"/>
    <x v="2"/>
  </r>
  <r>
    <x v="10"/>
    <s v="Middenduin-oost"/>
    <d v="2015-07-22T12:45:00"/>
    <n v="4"/>
    <x v="20"/>
    <s v="Anax parthenope"/>
    <n v="1"/>
    <x v="1"/>
    <x v="5"/>
    <n v="7"/>
    <x v="3"/>
  </r>
  <r>
    <x v="10"/>
    <s v="Middenduin-oost"/>
    <d v="2015-08-07T11:30:00"/>
    <n v="1"/>
    <x v="1"/>
    <s v="Ischnura elegans"/>
    <n v="1"/>
    <x v="1"/>
    <x v="5"/>
    <n v="8"/>
    <x v="1"/>
  </r>
  <r>
    <x v="10"/>
    <s v="Middenduin-oost"/>
    <d v="2015-08-07T11:30:00"/>
    <n v="1"/>
    <x v="3"/>
    <s v="Enallagma cyathigerum"/>
    <n v="5"/>
    <x v="1"/>
    <x v="5"/>
    <n v="8"/>
    <x v="1"/>
  </r>
  <r>
    <x v="10"/>
    <s v="Middenduin-oost"/>
    <d v="2015-08-07T11:30:00"/>
    <n v="1"/>
    <x v="14"/>
    <s v="Aeshna mixta"/>
    <n v="3"/>
    <x v="1"/>
    <x v="5"/>
    <n v="8"/>
    <x v="3"/>
  </r>
  <r>
    <x v="10"/>
    <s v="Middenduin-oost"/>
    <d v="2015-08-07T11:30:00"/>
    <n v="1"/>
    <x v="9"/>
    <s v="Anax imperator"/>
    <n v="4"/>
    <x v="1"/>
    <x v="5"/>
    <n v="8"/>
    <x v="3"/>
  </r>
  <r>
    <x v="10"/>
    <s v="Middenduin-oost"/>
    <d v="2015-08-07T11:30:00"/>
    <n v="1"/>
    <x v="17"/>
    <s v="Sympetrum vulgatum"/>
    <n v="8"/>
    <x v="1"/>
    <x v="5"/>
    <n v="8"/>
    <x v="2"/>
  </r>
  <r>
    <x v="10"/>
    <s v="Middenduin-oost"/>
    <d v="2015-08-07T11:30:00"/>
    <n v="2"/>
    <x v="3"/>
    <s v="Enallagma cyathigerum"/>
    <n v="1"/>
    <x v="1"/>
    <x v="5"/>
    <n v="8"/>
    <x v="1"/>
  </r>
  <r>
    <x v="10"/>
    <s v="Middenduin-oost"/>
    <d v="2015-08-07T11:30:00"/>
    <n v="2"/>
    <x v="26"/>
    <s v="Erythromma najas"/>
    <n v="1"/>
    <x v="1"/>
    <x v="5"/>
    <n v="8"/>
    <x v="1"/>
  </r>
  <r>
    <x v="10"/>
    <s v="Middenduin-oost"/>
    <d v="2015-08-07T11:30:00"/>
    <n v="2"/>
    <x v="12"/>
    <s v="Sympetrum striolatum"/>
    <n v="4"/>
    <x v="1"/>
    <x v="5"/>
    <n v="8"/>
    <x v="2"/>
  </r>
  <r>
    <x v="10"/>
    <s v="Middenduin-oost"/>
    <d v="2015-08-07T11:30:00"/>
    <n v="4"/>
    <x v="14"/>
    <s v="Aeshna mixta"/>
    <n v="1"/>
    <x v="1"/>
    <x v="5"/>
    <n v="8"/>
    <x v="3"/>
  </r>
  <r>
    <x v="10"/>
    <s v="Middenduin-oost"/>
    <d v="2015-08-07T11:30:00"/>
    <n v="4"/>
    <x v="9"/>
    <s v="Anax imperator"/>
    <n v="3"/>
    <x v="1"/>
    <x v="5"/>
    <n v="8"/>
    <x v="3"/>
  </r>
  <r>
    <x v="10"/>
    <s v="Middenduin-oost"/>
    <d v="2015-08-21T13:15:00"/>
    <n v="1"/>
    <x v="3"/>
    <s v="Enallagma cyathigerum"/>
    <n v="3"/>
    <x v="1"/>
    <x v="5"/>
    <n v="8"/>
    <x v="1"/>
  </r>
  <r>
    <x v="10"/>
    <s v="Middenduin-oost"/>
    <d v="2015-08-21T13:15:00"/>
    <n v="1"/>
    <x v="12"/>
    <s v="Sympetrum striolatum"/>
    <n v="3"/>
    <x v="1"/>
    <x v="5"/>
    <n v="8"/>
    <x v="2"/>
  </r>
  <r>
    <x v="10"/>
    <s v="Middenduin-oost"/>
    <d v="2015-08-21T13:15:00"/>
    <n v="1"/>
    <x v="23"/>
    <s v="Sympetrum striolatum/vulgatum"/>
    <n v="3"/>
    <x v="1"/>
    <x v="5"/>
    <n v="8"/>
    <x v="2"/>
  </r>
  <r>
    <x v="10"/>
    <s v="Middenduin-oost"/>
    <d v="2015-08-21T13:15:00"/>
    <n v="1"/>
    <x v="17"/>
    <s v="Sympetrum vulgatum"/>
    <n v="1"/>
    <x v="1"/>
    <x v="5"/>
    <n v="8"/>
    <x v="2"/>
  </r>
  <r>
    <x v="10"/>
    <s v="Middenduin-oost"/>
    <d v="2015-08-21T13:15:00"/>
    <n v="2"/>
    <x v="1"/>
    <s v="Ischnura elegans"/>
    <n v="1"/>
    <x v="1"/>
    <x v="5"/>
    <n v="8"/>
    <x v="1"/>
  </r>
  <r>
    <x v="10"/>
    <s v="Middenduin-oost"/>
    <d v="2015-08-21T13:15:00"/>
    <n v="2"/>
    <x v="14"/>
    <s v="Aeshna mixta"/>
    <n v="5"/>
    <x v="1"/>
    <x v="5"/>
    <n v="8"/>
    <x v="3"/>
  </r>
  <r>
    <x v="10"/>
    <s v="Middenduin-oost"/>
    <d v="2015-08-21T13:15:00"/>
    <n v="2"/>
    <x v="12"/>
    <s v="Sympetrum striolatum"/>
    <n v="7"/>
    <x v="1"/>
    <x v="5"/>
    <n v="8"/>
    <x v="2"/>
  </r>
  <r>
    <x v="10"/>
    <s v="Middenduin-oost"/>
    <d v="2015-08-21T13:15:00"/>
    <n v="2"/>
    <x v="17"/>
    <s v="Sympetrum vulgatum"/>
    <n v="2"/>
    <x v="1"/>
    <x v="5"/>
    <n v="8"/>
    <x v="2"/>
  </r>
  <r>
    <x v="10"/>
    <s v="Middenduin-oost"/>
    <d v="2015-08-21T13:15:00"/>
    <n v="4"/>
    <x v="14"/>
    <s v="Aeshna mixta"/>
    <n v="5"/>
    <x v="1"/>
    <x v="5"/>
    <n v="8"/>
    <x v="3"/>
  </r>
  <r>
    <x v="10"/>
    <s v="Middenduin-oost"/>
    <d v="2015-08-21T13:15:00"/>
    <n v="4"/>
    <x v="9"/>
    <s v="Anax imperator"/>
    <n v="1"/>
    <x v="1"/>
    <x v="5"/>
    <n v="8"/>
    <x v="3"/>
  </r>
  <r>
    <x v="10"/>
    <s v="Middenduin-oost"/>
    <d v="2015-09-09T13:00:00"/>
    <n v="1"/>
    <x v="13"/>
    <s v="Chalcolestes viridis"/>
    <n v="45"/>
    <x v="1"/>
    <x v="5"/>
    <n v="9"/>
    <x v="0"/>
  </r>
  <r>
    <x v="10"/>
    <s v="Middenduin-oost"/>
    <d v="2015-09-09T13:00:00"/>
    <n v="1"/>
    <x v="14"/>
    <s v="Aeshna mixta"/>
    <n v="2"/>
    <x v="1"/>
    <x v="5"/>
    <n v="9"/>
    <x v="3"/>
  </r>
  <r>
    <x v="10"/>
    <s v="Middenduin-oost"/>
    <d v="2015-09-09T13:00:00"/>
    <n v="1"/>
    <x v="12"/>
    <s v="Sympetrum striolatum"/>
    <n v="11"/>
    <x v="1"/>
    <x v="5"/>
    <n v="9"/>
    <x v="2"/>
  </r>
  <r>
    <x v="10"/>
    <s v="Middenduin-oost"/>
    <d v="2015-09-09T13:00:00"/>
    <n v="2"/>
    <x v="13"/>
    <s v="Chalcolestes viridis"/>
    <n v="44"/>
    <x v="1"/>
    <x v="5"/>
    <n v="9"/>
    <x v="0"/>
  </r>
  <r>
    <x v="10"/>
    <s v="Middenduin-oost"/>
    <d v="2015-09-09T13:00:00"/>
    <n v="2"/>
    <x v="14"/>
    <s v="Aeshna mixta"/>
    <n v="9"/>
    <x v="1"/>
    <x v="5"/>
    <n v="9"/>
    <x v="3"/>
  </r>
  <r>
    <x v="10"/>
    <s v="Middenduin-oost"/>
    <d v="2015-09-09T13:00:00"/>
    <n v="2"/>
    <x v="12"/>
    <s v="Sympetrum striolatum"/>
    <n v="62"/>
    <x v="1"/>
    <x v="5"/>
    <n v="9"/>
    <x v="2"/>
  </r>
  <r>
    <x v="10"/>
    <s v="Middenduin-oost"/>
    <d v="2015-09-09T13:00:00"/>
    <n v="4"/>
    <x v="14"/>
    <s v="Aeshna mixta"/>
    <n v="8"/>
    <x v="1"/>
    <x v="5"/>
    <n v="9"/>
    <x v="3"/>
  </r>
  <r>
    <x v="10"/>
    <s v="Middenduin-oost"/>
    <d v="2016-05-06T11:15:00"/>
    <n v="4"/>
    <x v="10"/>
    <s v="Libellula quadrimaculata"/>
    <n v="1"/>
    <x v="1"/>
    <x v="6"/>
    <n v="5"/>
    <x v="2"/>
  </r>
  <r>
    <x v="10"/>
    <s v="Middenduin-oost"/>
    <d v="2016-06-05T11:20:00"/>
    <n v="1"/>
    <x v="3"/>
    <s v="Enallagma cyathigerum"/>
    <n v="7"/>
    <x v="1"/>
    <x v="6"/>
    <n v="6"/>
    <x v="1"/>
  </r>
  <r>
    <x v="10"/>
    <s v="Middenduin-oost"/>
    <d v="2016-06-05T11:20:00"/>
    <n v="1"/>
    <x v="6"/>
    <s v="Coenagrion puella"/>
    <n v="7"/>
    <x v="1"/>
    <x v="6"/>
    <n v="6"/>
    <x v="1"/>
  </r>
  <r>
    <x v="10"/>
    <s v="Middenduin-oost"/>
    <d v="2016-06-05T11:20:00"/>
    <n v="1"/>
    <x v="26"/>
    <s v="Erythromma najas"/>
    <n v="11"/>
    <x v="1"/>
    <x v="6"/>
    <n v="6"/>
    <x v="1"/>
  </r>
  <r>
    <x v="10"/>
    <s v="Middenduin-oost"/>
    <d v="2016-06-05T11:20:00"/>
    <n v="1"/>
    <x v="7"/>
    <s v="Brachytron pratense"/>
    <n v="8"/>
    <x v="1"/>
    <x v="6"/>
    <n v="6"/>
    <x v="3"/>
  </r>
  <r>
    <x v="10"/>
    <s v="Middenduin-oost"/>
    <d v="2016-06-05T11:20:00"/>
    <n v="1"/>
    <x v="8"/>
    <s v="Aeshna isoceles"/>
    <n v="3"/>
    <x v="1"/>
    <x v="6"/>
    <n v="6"/>
    <x v="3"/>
  </r>
  <r>
    <x v="10"/>
    <s v="Middenduin-oost"/>
    <d v="2016-06-05T11:20:00"/>
    <n v="1"/>
    <x v="9"/>
    <s v="Anax imperator"/>
    <n v="3"/>
    <x v="1"/>
    <x v="6"/>
    <n v="6"/>
    <x v="3"/>
  </r>
  <r>
    <x v="10"/>
    <s v="Middenduin-oost"/>
    <d v="2016-06-05T11:20:00"/>
    <n v="2"/>
    <x v="11"/>
    <s v="Lestes sponsa"/>
    <n v="1"/>
    <x v="1"/>
    <x v="6"/>
    <n v="6"/>
    <x v="0"/>
  </r>
  <r>
    <x v="10"/>
    <s v="Middenduin-oost"/>
    <d v="2016-06-05T11:20:00"/>
    <n v="2"/>
    <x v="2"/>
    <s v="Pyrrhosoma nymphula"/>
    <n v="1"/>
    <x v="1"/>
    <x v="6"/>
    <n v="6"/>
    <x v="1"/>
  </r>
  <r>
    <x v="10"/>
    <s v="Middenduin-oost"/>
    <d v="2016-06-05T11:20:00"/>
    <n v="2"/>
    <x v="3"/>
    <s v="Enallagma cyathigerum"/>
    <n v="1"/>
    <x v="1"/>
    <x v="6"/>
    <n v="6"/>
    <x v="1"/>
  </r>
  <r>
    <x v="10"/>
    <s v="Middenduin-oost"/>
    <d v="2016-06-05T11:20:00"/>
    <n v="2"/>
    <x v="6"/>
    <s v="Coenagrion puella"/>
    <n v="2"/>
    <x v="1"/>
    <x v="6"/>
    <n v="6"/>
    <x v="1"/>
  </r>
  <r>
    <x v="10"/>
    <s v="Middenduin-oost"/>
    <d v="2016-06-05T11:20:00"/>
    <n v="2"/>
    <x v="4"/>
    <s v="Coenagrion pulchellum"/>
    <n v="7"/>
    <x v="1"/>
    <x v="6"/>
    <n v="6"/>
    <x v="1"/>
  </r>
  <r>
    <x v="10"/>
    <s v="Middenduin-oost"/>
    <d v="2016-06-05T11:20:00"/>
    <n v="2"/>
    <x v="26"/>
    <s v="Erythromma najas"/>
    <n v="7"/>
    <x v="1"/>
    <x v="6"/>
    <n v="6"/>
    <x v="1"/>
  </r>
  <r>
    <x v="10"/>
    <s v="Middenduin-oost"/>
    <d v="2016-06-05T11:20:00"/>
    <n v="2"/>
    <x v="7"/>
    <s v="Brachytron pratense"/>
    <n v="4"/>
    <x v="1"/>
    <x v="6"/>
    <n v="6"/>
    <x v="3"/>
  </r>
  <r>
    <x v="10"/>
    <s v="Middenduin-oost"/>
    <d v="2016-06-05T11:20:00"/>
    <n v="2"/>
    <x v="8"/>
    <s v="Aeshna isoceles"/>
    <n v="1"/>
    <x v="1"/>
    <x v="6"/>
    <n v="6"/>
    <x v="3"/>
  </r>
  <r>
    <x v="10"/>
    <s v="Middenduin-oost"/>
    <d v="2016-06-05T11:20:00"/>
    <n v="2"/>
    <x v="9"/>
    <s v="Anax imperator"/>
    <n v="3"/>
    <x v="1"/>
    <x v="6"/>
    <n v="6"/>
    <x v="3"/>
  </r>
  <r>
    <x v="10"/>
    <s v="Middenduin-oost"/>
    <d v="2016-06-05T11:20:00"/>
    <n v="4"/>
    <x v="7"/>
    <s v="Brachytron pratense"/>
    <n v="3"/>
    <x v="1"/>
    <x v="6"/>
    <n v="6"/>
    <x v="3"/>
  </r>
  <r>
    <x v="10"/>
    <s v="Middenduin-oost"/>
    <d v="2016-06-05T11:20:00"/>
    <n v="4"/>
    <x v="8"/>
    <s v="Aeshna isoceles"/>
    <n v="4"/>
    <x v="1"/>
    <x v="6"/>
    <n v="6"/>
    <x v="3"/>
  </r>
  <r>
    <x v="10"/>
    <s v="Middenduin-oost"/>
    <d v="2016-06-05T11:20:00"/>
    <n v="4"/>
    <x v="9"/>
    <s v="Anax imperator"/>
    <n v="4"/>
    <x v="1"/>
    <x v="6"/>
    <n v="6"/>
    <x v="3"/>
  </r>
  <r>
    <x v="10"/>
    <s v="Middenduin-oost"/>
    <d v="2016-06-05T11:20:00"/>
    <n v="4"/>
    <x v="10"/>
    <s v="Libellula quadrimaculata"/>
    <n v="7"/>
    <x v="1"/>
    <x v="6"/>
    <n v="6"/>
    <x v="2"/>
  </r>
  <r>
    <x v="10"/>
    <s v="Middenduin-oost"/>
    <d v="2016-06-05T11:20:00"/>
    <n v="4"/>
    <x v="5"/>
    <s v="Orthetrum cancellatum"/>
    <n v="1"/>
    <x v="1"/>
    <x v="6"/>
    <n v="6"/>
    <x v="2"/>
  </r>
  <r>
    <x v="10"/>
    <s v="Middenduin-oost"/>
    <d v="2016-06-19T13:30:00"/>
    <n v="1"/>
    <x v="1"/>
    <s v="Ischnura elegans"/>
    <n v="4"/>
    <x v="1"/>
    <x v="6"/>
    <n v="6"/>
    <x v="1"/>
  </r>
  <r>
    <x v="10"/>
    <s v="Middenduin-oost"/>
    <d v="2016-06-19T13:30:00"/>
    <n v="1"/>
    <x v="6"/>
    <s v="Coenagrion puella"/>
    <n v="4"/>
    <x v="1"/>
    <x v="6"/>
    <n v="6"/>
    <x v="1"/>
  </r>
  <r>
    <x v="10"/>
    <s v="Middenduin-oost"/>
    <d v="2016-06-19T13:30:00"/>
    <n v="1"/>
    <x v="26"/>
    <s v="Erythromma najas"/>
    <n v="4"/>
    <x v="1"/>
    <x v="6"/>
    <n v="6"/>
    <x v="1"/>
  </r>
  <r>
    <x v="10"/>
    <s v="Middenduin-oost"/>
    <d v="2016-06-19T13:30:00"/>
    <n v="1"/>
    <x v="8"/>
    <s v="Aeshna isoceles"/>
    <n v="1"/>
    <x v="1"/>
    <x v="6"/>
    <n v="6"/>
    <x v="3"/>
  </r>
  <r>
    <x v="10"/>
    <s v="Middenduin-oost"/>
    <d v="2016-06-19T13:30:00"/>
    <n v="1"/>
    <x v="9"/>
    <s v="Anax imperator"/>
    <n v="7"/>
    <x v="1"/>
    <x v="6"/>
    <n v="6"/>
    <x v="3"/>
  </r>
  <r>
    <x v="10"/>
    <s v="Middenduin-oost"/>
    <d v="2016-06-19T13:30:00"/>
    <n v="1"/>
    <x v="5"/>
    <s v="Orthetrum cancellatum"/>
    <n v="1"/>
    <x v="1"/>
    <x v="6"/>
    <n v="6"/>
    <x v="2"/>
  </r>
  <r>
    <x v="10"/>
    <s v="Middenduin-oost"/>
    <d v="2016-06-19T13:30:00"/>
    <n v="2"/>
    <x v="6"/>
    <s v="Coenagrion puella"/>
    <n v="2"/>
    <x v="1"/>
    <x v="6"/>
    <n v="6"/>
    <x v="1"/>
  </r>
  <r>
    <x v="10"/>
    <s v="Middenduin-oost"/>
    <d v="2016-06-19T13:30:00"/>
    <n v="2"/>
    <x v="26"/>
    <s v="Erythromma najas"/>
    <n v="4"/>
    <x v="1"/>
    <x v="6"/>
    <n v="6"/>
    <x v="1"/>
  </r>
  <r>
    <x v="10"/>
    <s v="Middenduin-oost"/>
    <d v="2016-06-19T13:30:00"/>
    <n v="2"/>
    <x v="9"/>
    <s v="Anax imperator"/>
    <n v="5"/>
    <x v="1"/>
    <x v="6"/>
    <n v="6"/>
    <x v="3"/>
  </r>
  <r>
    <x v="10"/>
    <s v="Middenduin-oost"/>
    <d v="2016-06-19T13:30:00"/>
    <n v="2"/>
    <x v="10"/>
    <s v="Libellula quadrimaculata"/>
    <n v="1"/>
    <x v="1"/>
    <x v="6"/>
    <n v="6"/>
    <x v="2"/>
  </r>
  <r>
    <x v="10"/>
    <s v="Middenduin-oost"/>
    <d v="2016-06-19T13:30:00"/>
    <n v="4"/>
    <x v="9"/>
    <s v="Anax imperator"/>
    <n v="6"/>
    <x v="1"/>
    <x v="6"/>
    <n v="6"/>
    <x v="3"/>
  </r>
  <r>
    <x v="10"/>
    <s v="Middenduin-oost"/>
    <d v="2016-07-22T12:00:00"/>
    <n v="1"/>
    <x v="3"/>
    <s v="Enallagma cyathigerum"/>
    <n v="1"/>
    <x v="1"/>
    <x v="6"/>
    <n v="7"/>
    <x v="1"/>
  </r>
  <r>
    <x v="10"/>
    <s v="Middenduin-oost"/>
    <d v="2016-07-22T12:00:00"/>
    <n v="1"/>
    <x v="9"/>
    <s v="Anax imperator"/>
    <n v="1"/>
    <x v="1"/>
    <x v="6"/>
    <n v="7"/>
    <x v="3"/>
  </r>
  <r>
    <x v="10"/>
    <s v="Middenduin-oost"/>
    <d v="2016-07-22T12:00:00"/>
    <n v="4"/>
    <x v="14"/>
    <s v="Aeshna mixta"/>
    <n v="1"/>
    <x v="1"/>
    <x v="6"/>
    <n v="7"/>
    <x v="3"/>
  </r>
  <r>
    <x v="10"/>
    <s v="Middenduin-oost"/>
    <d v="2016-07-22T12:00:00"/>
    <n v="4"/>
    <x v="9"/>
    <s v="Anax imperator"/>
    <n v="1"/>
    <x v="1"/>
    <x v="6"/>
    <n v="7"/>
    <x v="3"/>
  </r>
  <r>
    <x v="10"/>
    <s v="Middenduin-oost"/>
    <d v="2016-07-30T14:30:00"/>
    <n v="1"/>
    <x v="13"/>
    <s v="Chalcolestes viridis"/>
    <n v="2"/>
    <x v="1"/>
    <x v="6"/>
    <n v="7"/>
    <x v="0"/>
  </r>
  <r>
    <x v="10"/>
    <s v="Middenduin-oost"/>
    <d v="2016-07-30T14:30:00"/>
    <n v="1"/>
    <x v="1"/>
    <s v="Ischnura elegans"/>
    <n v="1"/>
    <x v="1"/>
    <x v="6"/>
    <n v="7"/>
    <x v="1"/>
  </r>
  <r>
    <x v="10"/>
    <s v="Middenduin-oost"/>
    <d v="2016-07-30T14:30:00"/>
    <n v="1"/>
    <x v="3"/>
    <s v="Enallagma cyathigerum"/>
    <n v="1"/>
    <x v="1"/>
    <x v="6"/>
    <n v="7"/>
    <x v="1"/>
  </r>
  <r>
    <x v="10"/>
    <s v="Middenduin-oost"/>
    <d v="2016-07-30T14:30:00"/>
    <n v="1"/>
    <x v="14"/>
    <s v="Aeshna mixta"/>
    <n v="1"/>
    <x v="1"/>
    <x v="6"/>
    <n v="7"/>
    <x v="3"/>
  </r>
  <r>
    <x v="10"/>
    <s v="Middenduin-oost"/>
    <d v="2016-07-30T14:30:00"/>
    <n v="1"/>
    <x v="9"/>
    <s v="Anax imperator"/>
    <n v="4"/>
    <x v="1"/>
    <x v="6"/>
    <n v="7"/>
    <x v="3"/>
  </r>
  <r>
    <x v="10"/>
    <s v="Middenduin-oost"/>
    <d v="2016-07-30T14:30:00"/>
    <n v="1"/>
    <x v="12"/>
    <s v="Sympetrum striolatum"/>
    <n v="1"/>
    <x v="1"/>
    <x v="6"/>
    <n v="7"/>
    <x v="2"/>
  </r>
  <r>
    <x v="10"/>
    <s v="Middenduin-oost"/>
    <d v="2016-07-30T14:30:00"/>
    <n v="2"/>
    <x v="13"/>
    <s v="Chalcolestes viridis"/>
    <n v="4"/>
    <x v="1"/>
    <x v="6"/>
    <n v="7"/>
    <x v="0"/>
  </r>
  <r>
    <x v="10"/>
    <s v="Middenduin-oost"/>
    <d v="2016-07-30T14:30:00"/>
    <n v="2"/>
    <x v="3"/>
    <s v="Enallagma cyathigerum"/>
    <n v="2"/>
    <x v="1"/>
    <x v="6"/>
    <n v="7"/>
    <x v="1"/>
  </r>
  <r>
    <x v="10"/>
    <s v="Middenduin-oost"/>
    <d v="2016-07-30T14:30:00"/>
    <n v="2"/>
    <x v="26"/>
    <s v="Erythromma najas"/>
    <n v="1"/>
    <x v="1"/>
    <x v="6"/>
    <n v="7"/>
    <x v="1"/>
  </r>
  <r>
    <x v="10"/>
    <s v="Middenduin-oost"/>
    <d v="2016-07-30T14:30:00"/>
    <n v="2"/>
    <x v="14"/>
    <s v="Aeshna mixta"/>
    <n v="2"/>
    <x v="1"/>
    <x v="6"/>
    <n v="7"/>
    <x v="3"/>
  </r>
  <r>
    <x v="10"/>
    <s v="Middenduin-oost"/>
    <d v="2016-07-30T14:30:00"/>
    <n v="2"/>
    <x v="9"/>
    <s v="Anax imperator"/>
    <n v="6"/>
    <x v="1"/>
    <x v="6"/>
    <n v="7"/>
    <x v="3"/>
  </r>
  <r>
    <x v="10"/>
    <s v="Middenduin-oost"/>
    <d v="2016-07-30T14:30:00"/>
    <n v="2"/>
    <x v="12"/>
    <s v="Sympetrum striolatum"/>
    <n v="4"/>
    <x v="1"/>
    <x v="6"/>
    <n v="7"/>
    <x v="2"/>
  </r>
  <r>
    <x v="10"/>
    <s v="Middenduin-oost"/>
    <d v="2016-07-30T14:30:00"/>
    <n v="2"/>
    <x v="17"/>
    <s v="Sympetrum vulgatum"/>
    <n v="3"/>
    <x v="1"/>
    <x v="6"/>
    <n v="7"/>
    <x v="2"/>
  </r>
  <r>
    <x v="10"/>
    <s v="Middenduin-oost"/>
    <d v="2016-07-30T14:30:00"/>
    <n v="4"/>
    <x v="14"/>
    <s v="Aeshna mixta"/>
    <n v="2"/>
    <x v="1"/>
    <x v="6"/>
    <n v="7"/>
    <x v="3"/>
  </r>
  <r>
    <x v="10"/>
    <s v="Middenduin-oost"/>
    <d v="2016-07-30T14:30:00"/>
    <n v="4"/>
    <x v="9"/>
    <s v="Anax imperator"/>
    <n v="5"/>
    <x v="1"/>
    <x v="6"/>
    <n v="7"/>
    <x v="3"/>
  </r>
  <r>
    <x v="10"/>
    <s v="Middenduin-oost"/>
    <d v="2016-08-17T11:55:00"/>
    <n v="1"/>
    <x v="3"/>
    <s v="Enallagma cyathigerum"/>
    <n v="4"/>
    <x v="1"/>
    <x v="6"/>
    <n v="8"/>
    <x v="1"/>
  </r>
  <r>
    <x v="10"/>
    <s v="Middenduin-oost"/>
    <d v="2016-08-17T11:55:00"/>
    <n v="1"/>
    <x v="14"/>
    <s v="Aeshna mixta"/>
    <n v="15"/>
    <x v="1"/>
    <x v="6"/>
    <n v="8"/>
    <x v="3"/>
  </r>
  <r>
    <x v="10"/>
    <s v="Middenduin-oost"/>
    <d v="2016-08-17T11:55:00"/>
    <n v="1"/>
    <x v="17"/>
    <s v="Sympetrum vulgatum"/>
    <n v="9"/>
    <x v="1"/>
    <x v="6"/>
    <n v="8"/>
    <x v="2"/>
  </r>
  <r>
    <x v="10"/>
    <s v="Middenduin-oost"/>
    <d v="2016-08-17T11:55:00"/>
    <n v="1"/>
    <x v="9"/>
    <s v="Anax imperator"/>
    <n v="1"/>
    <x v="1"/>
    <x v="6"/>
    <n v="8"/>
    <x v="3"/>
  </r>
  <r>
    <x v="10"/>
    <s v="Middenduin-oost"/>
    <d v="2016-08-17T11:55:00"/>
    <n v="2"/>
    <x v="12"/>
    <s v="Sympetrum striolatum"/>
    <n v="2"/>
    <x v="1"/>
    <x v="6"/>
    <n v="8"/>
    <x v="2"/>
  </r>
  <r>
    <x v="10"/>
    <s v="Middenduin-oost"/>
    <d v="2016-08-17T11:55:00"/>
    <n v="2"/>
    <x v="17"/>
    <s v="Sympetrum vulgatum"/>
    <n v="12"/>
    <x v="1"/>
    <x v="6"/>
    <n v="8"/>
    <x v="2"/>
  </r>
  <r>
    <x v="10"/>
    <s v="Middenduin-oost"/>
    <d v="2016-08-17T11:55:00"/>
    <n v="4"/>
    <x v="14"/>
    <s v="Aeshna mixta"/>
    <n v="8"/>
    <x v="1"/>
    <x v="6"/>
    <n v="8"/>
    <x v="3"/>
  </r>
  <r>
    <x v="10"/>
    <s v="Middenduin-oost"/>
    <d v="2016-08-26T10:45:00"/>
    <n v="1"/>
    <x v="3"/>
    <s v="Enallagma cyathigerum"/>
    <n v="1"/>
    <x v="1"/>
    <x v="6"/>
    <n v="8"/>
    <x v="1"/>
  </r>
  <r>
    <x v="10"/>
    <s v="Middenduin-oost"/>
    <d v="2016-08-26T10:45:00"/>
    <n v="1"/>
    <x v="23"/>
    <s v="Sympetrum striolatum/vulgatum"/>
    <n v="1"/>
    <x v="1"/>
    <x v="6"/>
    <n v="8"/>
    <x v="2"/>
  </r>
  <r>
    <x v="10"/>
    <s v="Middenduin-oost"/>
    <d v="2016-08-26T10:45:00"/>
    <n v="2"/>
    <x v="14"/>
    <s v="Aeshna mixta"/>
    <n v="9"/>
    <x v="1"/>
    <x v="6"/>
    <n v="8"/>
    <x v="3"/>
  </r>
  <r>
    <x v="10"/>
    <s v="Middenduin-oost"/>
    <d v="2016-08-26T10:45:00"/>
    <n v="2"/>
    <x v="12"/>
    <s v="Sympetrum striolatum"/>
    <n v="1"/>
    <x v="1"/>
    <x v="6"/>
    <n v="8"/>
    <x v="2"/>
  </r>
  <r>
    <x v="10"/>
    <s v="Middenduin-oost"/>
    <d v="2016-08-26T10:45:00"/>
    <n v="2"/>
    <x v="23"/>
    <s v="Sympetrum striolatum/vulgatum"/>
    <n v="4"/>
    <x v="1"/>
    <x v="6"/>
    <n v="8"/>
    <x v="2"/>
  </r>
  <r>
    <x v="10"/>
    <s v="Middenduin-oost"/>
    <d v="2016-08-26T10:45:00"/>
    <n v="4"/>
    <x v="14"/>
    <s v="Aeshna mixta"/>
    <n v="12"/>
    <x v="1"/>
    <x v="6"/>
    <n v="8"/>
    <x v="3"/>
  </r>
  <r>
    <x v="10"/>
    <s v="Middenduin-oost"/>
    <d v="2016-09-07T12:00:00"/>
    <n v="1"/>
    <x v="13"/>
    <s v="Chalcolestes viridis"/>
    <n v="7"/>
    <x v="1"/>
    <x v="6"/>
    <n v="9"/>
    <x v="0"/>
  </r>
  <r>
    <x v="10"/>
    <s v="Middenduin-oost"/>
    <d v="2016-09-07T12:00:00"/>
    <n v="1"/>
    <x v="14"/>
    <s v="Aeshna mixta"/>
    <n v="1"/>
    <x v="1"/>
    <x v="6"/>
    <n v="9"/>
    <x v="3"/>
  </r>
  <r>
    <x v="10"/>
    <s v="Middenduin-oost"/>
    <d v="2016-09-07T12:00:00"/>
    <n v="1"/>
    <x v="23"/>
    <s v="Sympetrum striolatum/vulgatum"/>
    <n v="11"/>
    <x v="1"/>
    <x v="6"/>
    <n v="9"/>
    <x v="2"/>
  </r>
  <r>
    <x v="10"/>
    <s v="Middenduin-oost"/>
    <d v="2016-09-07T12:00:00"/>
    <n v="2"/>
    <x v="13"/>
    <s v="Chalcolestes viridis"/>
    <n v="2"/>
    <x v="1"/>
    <x v="6"/>
    <n v="9"/>
    <x v="0"/>
  </r>
  <r>
    <x v="10"/>
    <s v="Middenduin-oost"/>
    <d v="2016-09-07T12:00:00"/>
    <n v="2"/>
    <x v="6"/>
    <s v="Coenagrion puella"/>
    <n v="2"/>
    <x v="1"/>
    <x v="6"/>
    <n v="9"/>
    <x v="1"/>
  </r>
  <r>
    <x v="10"/>
    <s v="Middenduin-oost"/>
    <d v="2016-09-07T12:00:00"/>
    <n v="2"/>
    <x v="14"/>
    <s v="Aeshna mixta"/>
    <n v="14"/>
    <x v="1"/>
    <x v="6"/>
    <n v="9"/>
    <x v="3"/>
  </r>
  <r>
    <x v="10"/>
    <s v="Middenduin-oost"/>
    <d v="2016-09-07T12:00:00"/>
    <n v="2"/>
    <x v="23"/>
    <s v="Sympetrum striolatum/vulgatum"/>
    <n v="13"/>
    <x v="1"/>
    <x v="6"/>
    <n v="9"/>
    <x v="2"/>
  </r>
  <r>
    <x v="10"/>
    <s v="Middenduin-oost"/>
    <d v="2016-09-07T12:00:00"/>
    <n v="4"/>
    <x v="14"/>
    <s v="Aeshna mixta"/>
    <n v="14"/>
    <x v="1"/>
    <x v="6"/>
    <n v="9"/>
    <x v="3"/>
  </r>
  <r>
    <x v="10"/>
    <s v="Middenduin-oost"/>
    <d v="2017-05-17T11:35:00"/>
    <n v="4"/>
    <x v="0"/>
    <s v="Sympecma fusca"/>
    <n v="2"/>
    <x v="1"/>
    <x v="7"/>
    <n v="5"/>
    <x v="0"/>
  </r>
  <r>
    <x v="10"/>
    <s v="Middenduin-oost"/>
    <d v="2017-05-17T11:35:00"/>
    <n v="4"/>
    <x v="2"/>
    <s v="Pyrrhosoma nymphula"/>
    <n v="6"/>
    <x v="1"/>
    <x v="7"/>
    <n v="5"/>
    <x v="1"/>
  </r>
  <r>
    <x v="10"/>
    <s v="Middenduin-oost"/>
    <d v="2017-05-17T11:35:00"/>
    <n v="4"/>
    <x v="3"/>
    <s v="Enallagma cyathigerum"/>
    <n v="1"/>
    <x v="1"/>
    <x v="7"/>
    <n v="5"/>
    <x v="1"/>
  </r>
  <r>
    <x v="10"/>
    <s v="Middenduin-oost"/>
    <d v="2017-05-17T11:35:00"/>
    <n v="4"/>
    <x v="4"/>
    <s v="Coenagrion pulchellum"/>
    <n v="4"/>
    <x v="1"/>
    <x v="7"/>
    <n v="5"/>
    <x v="1"/>
  </r>
  <r>
    <x v="10"/>
    <s v="Middenduin-oost"/>
    <d v="2017-05-17T11:35:00"/>
    <n v="4"/>
    <x v="7"/>
    <s v="Brachytron pratense"/>
    <n v="4"/>
    <x v="1"/>
    <x v="7"/>
    <n v="5"/>
    <x v="3"/>
  </r>
  <r>
    <x v="10"/>
    <s v="Middenduin-oost"/>
    <d v="2017-05-17T11:35:00"/>
    <n v="1"/>
    <x v="2"/>
    <s v="Pyrrhosoma nymphula"/>
    <n v="14"/>
    <x v="1"/>
    <x v="7"/>
    <n v="5"/>
    <x v="1"/>
  </r>
  <r>
    <x v="10"/>
    <s v="Middenduin-oost"/>
    <d v="2017-05-17T11:35:00"/>
    <n v="1"/>
    <x v="3"/>
    <s v="Enallagma cyathigerum"/>
    <n v="16"/>
    <x v="1"/>
    <x v="7"/>
    <n v="5"/>
    <x v="1"/>
  </r>
  <r>
    <x v="10"/>
    <s v="Middenduin-oost"/>
    <d v="2017-05-17T11:35:00"/>
    <n v="1"/>
    <x v="4"/>
    <s v="Coenagrion pulchellum"/>
    <n v="7"/>
    <x v="1"/>
    <x v="7"/>
    <n v="5"/>
    <x v="1"/>
  </r>
  <r>
    <x v="10"/>
    <s v="Middenduin-oost"/>
    <d v="2017-05-17T11:35:00"/>
    <n v="1"/>
    <x v="7"/>
    <s v="Brachytron pratense"/>
    <n v="9"/>
    <x v="1"/>
    <x v="7"/>
    <n v="5"/>
    <x v="3"/>
  </r>
  <r>
    <x v="10"/>
    <s v="Middenduin-oost"/>
    <d v="2017-05-17T11:35:00"/>
    <n v="4"/>
    <x v="10"/>
    <s v="Libellula quadrimaculata"/>
    <n v="3"/>
    <x v="1"/>
    <x v="7"/>
    <n v="5"/>
    <x v="2"/>
  </r>
  <r>
    <x v="10"/>
    <s v="Middenduin-oost"/>
    <d v="2017-05-17T11:35:00"/>
    <n v="4"/>
    <x v="26"/>
    <s v="Erythromma najas"/>
    <n v="7"/>
    <x v="1"/>
    <x v="7"/>
    <n v="5"/>
    <x v="1"/>
  </r>
  <r>
    <x v="10"/>
    <s v="Middenduin-oost"/>
    <d v="2017-05-17T11:35:00"/>
    <n v="4"/>
    <x v="6"/>
    <s v="Coenagrion puella"/>
    <n v="9"/>
    <x v="1"/>
    <x v="7"/>
    <n v="5"/>
    <x v="1"/>
  </r>
  <r>
    <x v="10"/>
    <s v="Middenduin-oost"/>
    <d v="2017-05-31T13:00:00"/>
    <n v="4"/>
    <x v="6"/>
    <s v="Coenagrion puella"/>
    <n v="70"/>
    <x v="1"/>
    <x v="7"/>
    <n v="5"/>
    <x v="1"/>
  </r>
  <r>
    <x v="10"/>
    <s v="Middenduin-oost"/>
    <d v="2017-05-31T13:00:00"/>
    <n v="4"/>
    <x v="4"/>
    <s v="Coenagrion pulchellum"/>
    <n v="2"/>
    <x v="1"/>
    <x v="7"/>
    <n v="5"/>
    <x v="1"/>
  </r>
  <r>
    <x v="10"/>
    <s v="Middenduin-oost"/>
    <d v="2017-05-31T13:00:00"/>
    <n v="4"/>
    <x v="26"/>
    <s v="Erythromma najas"/>
    <n v="4"/>
    <x v="1"/>
    <x v="7"/>
    <n v="5"/>
    <x v="1"/>
  </r>
  <r>
    <x v="10"/>
    <s v="Middenduin-oost"/>
    <d v="2017-05-31T13:00:00"/>
    <n v="4"/>
    <x v="7"/>
    <s v="Brachytron pratense"/>
    <n v="3"/>
    <x v="1"/>
    <x v="7"/>
    <n v="5"/>
    <x v="3"/>
  </r>
  <r>
    <x v="10"/>
    <s v="Middenduin-oost"/>
    <d v="2017-05-31T13:00:00"/>
    <n v="4"/>
    <x v="8"/>
    <s v="Aeshna isoceles"/>
    <n v="7"/>
    <x v="1"/>
    <x v="7"/>
    <n v="5"/>
    <x v="3"/>
  </r>
  <r>
    <x v="10"/>
    <s v="Middenduin-oost"/>
    <d v="2017-05-31T13:00:00"/>
    <n v="4"/>
    <x v="9"/>
    <s v="Anax imperator"/>
    <n v="4"/>
    <x v="1"/>
    <x v="7"/>
    <n v="5"/>
    <x v="3"/>
  </r>
  <r>
    <x v="10"/>
    <s v="Middenduin-oost"/>
    <d v="2017-05-31T13:00:00"/>
    <n v="4"/>
    <x v="10"/>
    <s v="Libellula quadrimaculata"/>
    <n v="10"/>
    <x v="1"/>
    <x v="7"/>
    <n v="5"/>
    <x v="2"/>
  </r>
  <r>
    <x v="10"/>
    <s v="Middenduin-oost"/>
    <d v="2017-05-31T13:00:00"/>
    <n v="1"/>
    <x v="6"/>
    <s v="Coenagrion puella"/>
    <n v="119"/>
    <x v="1"/>
    <x v="7"/>
    <n v="5"/>
    <x v="1"/>
  </r>
  <r>
    <x v="10"/>
    <s v="Middenduin-oost"/>
    <d v="2017-05-31T13:00:00"/>
    <n v="1"/>
    <x v="26"/>
    <s v="Erythromma najas"/>
    <n v="17"/>
    <x v="1"/>
    <x v="7"/>
    <n v="5"/>
    <x v="1"/>
  </r>
  <r>
    <x v="10"/>
    <s v="Middenduin-oost"/>
    <d v="2017-05-31T13:00:00"/>
    <n v="1"/>
    <x v="7"/>
    <s v="Brachytron pratense"/>
    <n v="10"/>
    <x v="1"/>
    <x v="7"/>
    <n v="5"/>
    <x v="3"/>
  </r>
  <r>
    <x v="10"/>
    <s v="Middenduin-oost"/>
    <d v="2017-05-31T13:00:00"/>
    <n v="1"/>
    <x v="8"/>
    <s v="Aeshna isoceles"/>
    <n v="5"/>
    <x v="1"/>
    <x v="7"/>
    <n v="5"/>
    <x v="3"/>
  </r>
  <r>
    <x v="10"/>
    <s v="Middenduin-oost"/>
    <d v="2017-05-31T13:00:00"/>
    <n v="1"/>
    <x v="9"/>
    <s v="Anax imperator"/>
    <n v="10"/>
    <x v="1"/>
    <x v="7"/>
    <n v="5"/>
    <x v="3"/>
  </r>
  <r>
    <x v="10"/>
    <s v="Middenduin-oost"/>
    <d v="2017-05-31T13:00:00"/>
    <n v="1"/>
    <x v="10"/>
    <s v="Libellula quadrimaculata"/>
    <n v="4"/>
    <x v="1"/>
    <x v="7"/>
    <n v="5"/>
    <x v="2"/>
  </r>
  <r>
    <x v="10"/>
    <s v="Middenduin-oost"/>
    <d v="2017-05-31T13:00:00"/>
    <n v="1"/>
    <x v="4"/>
    <s v="Coenagrion pulchellum"/>
    <n v="2"/>
    <x v="1"/>
    <x v="7"/>
    <n v="5"/>
    <x v="1"/>
  </r>
  <r>
    <x v="10"/>
    <s v="Middenduin-oost"/>
    <d v="2017-05-31T13:00:00"/>
    <n v="4"/>
    <x v="1"/>
    <s v="Ischnura elegans"/>
    <n v="3"/>
    <x v="1"/>
    <x v="7"/>
    <n v="5"/>
    <x v="1"/>
  </r>
  <r>
    <x v="10"/>
    <s v="Middenduin-oost"/>
    <d v="2017-05-31T13:00:00"/>
    <n v="4"/>
    <x v="2"/>
    <s v="Pyrrhosoma nymphula"/>
    <n v="4"/>
    <x v="1"/>
    <x v="7"/>
    <n v="5"/>
    <x v="1"/>
  </r>
  <r>
    <x v="10"/>
    <s v="Middenduin-oost"/>
    <d v="2017-05-31T13:00:00"/>
    <n v="4"/>
    <x v="3"/>
    <s v="Enallagma cyathigerum"/>
    <n v="2"/>
    <x v="1"/>
    <x v="7"/>
    <n v="5"/>
    <x v="1"/>
  </r>
  <r>
    <x v="10"/>
    <s v="Middenduin-oost"/>
    <d v="2017-06-11T11:40:00"/>
    <n v="4"/>
    <x v="1"/>
    <s v="Ischnura elegans"/>
    <n v="4"/>
    <x v="1"/>
    <x v="7"/>
    <n v="6"/>
    <x v="1"/>
  </r>
  <r>
    <x v="10"/>
    <s v="Middenduin-oost"/>
    <d v="2017-06-11T11:40:00"/>
    <n v="4"/>
    <x v="2"/>
    <s v="Pyrrhosoma nymphula"/>
    <n v="2"/>
    <x v="1"/>
    <x v="7"/>
    <n v="6"/>
    <x v="1"/>
  </r>
  <r>
    <x v="10"/>
    <s v="Middenduin-oost"/>
    <d v="2017-06-11T11:40:00"/>
    <n v="4"/>
    <x v="3"/>
    <s v="Enallagma cyathigerum"/>
    <n v="1"/>
    <x v="1"/>
    <x v="7"/>
    <n v="6"/>
    <x v="1"/>
  </r>
  <r>
    <x v="10"/>
    <s v="Middenduin-oost"/>
    <d v="2017-06-11T11:40:00"/>
    <n v="4"/>
    <x v="6"/>
    <s v="Coenagrion puella"/>
    <n v="22"/>
    <x v="1"/>
    <x v="7"/>
    <n v="6"/>
    <x v="1"/>
  </r>
  <r>
    <x v="10"/>
    <s v="Middenduin-oost"/>
    <d v="2017-06-11T11:40:00"/>
    <n v="4"/>
    <x v="4"/>
    <s v="Coenagrion pulchellum"/>
    <n v="10"/>
    <x v="1"/>
    <x v="7"/>
    <n v="6"/>
    <x v="1"/>
  </r>
  <r>
    <x v="10"/>
    <s v="Middenduin-oost"/>
    <d v="2017-06-11T11:40:00"/>
    <n v="4"/>
    <x v="26"/>
    <s v="Erythromma najas"/>
    <n v="1"/>
    <x v="1"/>
    <x v="7"/>
    <n v="6"/>
    <x v="1"/>
  </r>
  <r>
    <x v="10"/>
    <s v="Middenduin-oost"/>
    <d v="2017-06-11T11:40:00"/>
    <n v="4"/>
    <x v="7"/>
    <s v="Brachytron pratense"/>
    <n v="2"/>
    <x v="1"/>
    <x v="7"/>
    <n v="6"/>
    <x v="3"/>
  </r>
  <r>
    <x v="10"/>
    <s v="Middenduin-oost"/>
    <d v="2017-06-11T11:40:00"/>
    <n v="4"/>
    <x v="8"/>
    <s v="Aeshna isoceles"/>
    <n v="7"/>
    <x v="1"/>
    <x v="7"/>
    <n v="6"/>
    <x v="3"/>
  </r>
  <r>
    <x v="10"/>
    <s v="Middenduin-oost"/>
    <d v="2017-06-11T11:40:00"/>
    <n v="4"/>
    <x v="9"/>
    <s v="Anax imperator"/>
    <n v="5"/>
    <x v="1"/>
    <x v="7"/>
    <n v="6"/>
    <x v="3"/>
  </r>
  <r>
    <x v="10"/>
    <s v="Middenduin-oost"/>
    <d v="2017-06-11T11:40:00"/>
    <n v="4"/>
    <x v="10"/>
    <s v="Libellula quadrimaculata"/>
    <n v="7"/>
    <x v="1"/>
    <x v="7"/>
    <n v="6"/>
    <x v="2"/>
  </r>
  <r>
    <x v="10"/>
    <s v="Middenduin-oost"/>
    <d v="2017-06-11T11:40:00"/>
    <n v="1"/>
    <x v="4"/>
    <s v="Coenagrion pulchellum"/>
    <n v="12"/>
    <x v="1"/>
    <x v="7"/>
    <n v="6"/>
    <x v="1"/>
  </r>
  <r>
    <x v="10"/>
    <s v="Middenduin-oost"/>
    <d v="2017-06-11T11:40:00"/>
    <n v="1"/>
    <x v="7"/>
    <s v="Brachytron pratense"/>
    <n v="2"/>
    <x v="1"/>
    <x v="7"/>
    <n v="6"/>
    <x v="3"/>
  </r>
  <r>
    <x v="10"/>
    <s v="Middenduin-oost"/>
    <d v="2017-06-11T11:40:00"/>
    <n v="1"/>
    <x v="8"/>
    <s v="Aeshna isoceles"/>
    <n v="3"/>
    <x v="1"/>
    <x v="7"/>
    <n v="6"/>
    <x v="3"/>
  </r>
  <r>
    <x v="10"/>
    <s v="Middenduin-oost"/>
    <d v="2017-06-11T11:40:00"/>
    <n v="1"/>
    <x v="9"/>
    <s v="Anax imperator"/>
    <n v="7"/>
    <x v="1"/>
    <x v="7"/>
    <n v="6"/>
    <x v="3"/>
  </r>
  <r>
    <x v="10"/>
    <s v="Middenduin-oost"/>
    <d v="2017-06-11T11:40:00"/>
    <n v="1"/>
    <x v="1"/>
    <s v="Ischnura elegans"/>
    <n v="3"/>
    <x v="1"/>
    <x v="7"/>
    <n v="6"/>
    <x v="1"/>
  </r>
  <r>
    <x v="10"/>
    <s v="Middenduin-oost"/>
    <d v="2017-06-11T11:40:00"/>
    <n v="1"/>
    <x v="2"/>
    <s v="Pyrrhosoma nymphula"/>
    <n v="2"/>
    <x v="1"/>
    <x v="7"/>
    <n v="6"/>
    <x v="1"/>
  </r>
  <r>
    <x v="10"/>
    <s v="Middenduin-oost"/>
    <d v="2017-06-11T11:40:00"/>
    <n v="1"/>
    <x v="6"/>
    <s v="Coenagrion puella"/>
    <n v="5"/>
    <x v="1"/>
    <x v="7"/>
    <n v="6"/>
    <x v="1"/>
  </r>
  <r>
    <x v="10"/>
    <s v="Middenduin-oost"/>
    <d v="2017-06-11T11:40:00"/>
    <n v="1"/>
    <x v="26"/>
    <s v="Erythromma najas"/>
    <n v="14"/>
    <x v="1"/>
    <x v="7"/>
    <n v="6"/>
    <x v="1"/>
  </r>
  <r>
    <x v="10"/>
    <s v="Middenduin-oost"/>
    <d v="2017-06-11T11:40:00"/>
    <n v="1"/>
    <x v="10"/>
    <s v="Libellula quadrimaculata"/>
    <n v="3"/>
    <x v="1"/>
    <x v="7"/>
    <n v="6"/>
    <x v="2"/>
  </r>
  <r>
    <x v="10"/>
    <s v="Middenduin-oost"/>
    <d v="2017-06-11T11:40:00"/>
    <n v="4"/>
    <x v="5"/>
    <s v="Orthetrum cancellatum"/>
    <n v="2"/>
    <x v="1"/>
    <x v="7"/>
    <n v="6"/>
    <x v="2"/>
  </r>
  <r>
    <x v="10"/>
    <s v="Middenduin-oost"/>
    <d v="2017-06-11T11:40:00"/>
    <n v="4"/>
    <x v="31"/>
    <s v="Cordulia aenea"/>
    <n v="1"/>
    <x v="1"/>
    <x v="7"/>
    <n v="6"/>
    <x v="4"/>
  </r>
  <r>
    <x v="10"/>
    <s v="Middenduin-oost"/>
    <d v="2017-07-05T12:30:00"/>
    <n v="4"/>
    <x v="1"/>
    <s v="Ischnura elegans"/>
    <n v="3"/>
    <x v="1"/>
    <x v="7"/>
    <n v="7"/>
    <x v="1"/>
  </r>
  <r>
    <x v="10"/>
    <s v="Middenduin-oost"/>
    <d v="2017-07-05T12:30:00"/>
    <n v="4"/>
    <x v="3"/>
    <s v="Enallagma cyathigerum"/>
    <n v="2"/>
    <x v="1"/>
    <x v="7"/>
    <n v="7"/>
    <x v="1"/>
  </r>
  <r>
    <x v="10"/>
    <s v="Middenduin-oost"/>
    <d v="2017-07-05T12:30:00"/>
    <n v="4"/>
    <x v="6"/>
    <s v="Coenagrion puella"/>
    <n v="17"/>
    <x v="1"/>
    <x v="7"/>
    <n v="7"/>
    <x v="1"/>
  </r>
  <r>
    <x v="10"/>
    <s v="Middenduin-oost"/>
    <d v="2017-07-05T12:30:00"/>
    <n v="4"/>
    <x v="4"/>
    <s v="Coenagrion pulchellum"/>
    <n v="2"/>
    <x v="1"/>
    <x v="7"/>
    <n v="7"/>
    <x v="1"/>
  </r>
  <r>
    <x v="10"/>
    <s v="Middenduin-oost"/>
    <d v="2017-07-05T12:30:00"/>
    <n v="4"/>
    <x v="8"/>
    <s v="Aeshna isoceles"/>
    <n v="4"/>
    <x v="1"/>
    <x v="7"/>
    <n v="7"/>
    <x v="3"/>
  </r>
  <r>
    <x v="10"/>
    <s v="Middenduin-oost"/>
    <d v="2017-07-05T12:30:00"/>
    <n v="4"/>
    <x v="9"/>
    <s v="Anax imperator"/>
    <n v="3"/>
    <x v="1"/>
    <x v="7"/>
    <n v="7"/>
    <x v="3"/>
  </r>
  <r>
    <x v="10"/>
    <s v="Middenduin-oost"/>
    <d v="2017-07-05T12:30:00"/>
    <n v="1"/>
    <x v="8"/>
    <s v="Aeshna isoceles"/>
    <n v="7"/>
    <x v="1"/>
    <x v="7"/>
    <n v="7"/>
    <x v="3"/>
  </r>
  <r>
    <x v="10"/>
    <s v="Middenduin-oost"/>
    <d v="2017-07-05T12:30:00"/>
    <n v="1"/>
    <x v="9"/>
    <s v="Anax imperator"/>
    <n v="5"/>
    <x v="1"/>
    <x v="7"/>
    <n v="7"/>
    <x v="3"/>
  </r>
  <r>
    <x v="10"/>
    <s v="Middenduin-oost"/>
    <d v="2017-07-05T12:30:00"/>
    <n v="1"/>
    <x v="1"/>
    <s v="Ischnura elegans"/>
    <n v="16"/>
    <x v="1"/>
    <x v="7"/>
    <n v="7"/>
    <x v="1"/>
  </r>
  <r>
    <x v="10"/>
    <s v="Middenduin-oost"/>
    <d v="2017-07-05T12:30:00"/>
    <n v="1"/>
    <x v="3"/>
    <s v="Enallagma cyathigerum"/>
    <n v="4"/>
    <x v="1"/>
    <x v="7"/>
    <n v="7"/>
    <x v="1"/>
  </r>
  <r>
    <x v="10"/>
    <s v="Middenduin-oost"/>
    <d v="2017-07-05T12:30:00"/>
    <n v="1"/>
    <x v="6"/>
    <s v="Coenagrion puella"/>
    <n v="1"/>
    <x v="1"/>
    <x v="7"/>
    <n v="7"/>
    <x v="1"/>
  </r>
  <r>
    <x v="10"/>
    <s v="Middenduin-oost"/>
    <d v="2017-07-05T12:30:00"/>
    <n v="1"/>
    <x v="4"/>
    <s v="Coenagrion pulchellum"/>
    <n v="2"/>
    <x v="1"/>
    <x v="7"/>
    <n v="7"/>
    <x v="1"/>
  </r>
  <r>
    <x v="10"/>
    <s v="Middenduin-oost"/>
    <d v="2017-07-05T12:30:00"/>
    <n v="4"/>
    <x v="26"/>
    <s v="Erythromma najas"/>
    <n v="9"/>
    <x v="1"/>
    <x v="7"/>
    <n v="7"/>
    <x v="1"/>
  </r>
  <r>
    <x v="10"/>
    <s v="Middenduin-oost"/>
    <d v="2017-07-09T11:40:00"/>
    <n v="4"/>
    <x v="1"/>
    <s v="Ischnura elegans"/>
    <n v="7"/>
    <x v="1"/>
    <x v="7"/>
    <n v="7"/>
    <x v="1"/>
  </r>
  <r>
    <x v="10"/>
    <s v="Middenduin-oost"/>
    <d v="2017-07-09T11:40:00"/>
    <n v="4"/>
    <x v="6"/>
    <s v="Coenagrion puella"/>
    <n v="7"/>
    <x v="1"/>
    <x v="7"/>
    <n v="7"/>
    <x v="1"/>
  </r>
  <r>
    <x v="10"/>
    <s v="Middenduin-oost"/>
    <d v="2017-07-09T11:40:00"/>
    <n v="4"/>
    <x v="4"/>
    <s v="Coenagrion pulchellum"/>
    <n v="1"/>
    <x v="1"/>
    <x v="7"/>
    <n v="7"/>
    <x v="1"/>
  </r>
  <r>
    <x v="10"/>
    <s v="Middenduin-oost"/>
    <d v="2017-07-09T11:40:00"/>
    <n v="4"/>
    <x v="8"/>
    <s v="Aeshna isoceles"/>
    <n v="1"/>
    <x v="1"/>
    <x v="7"/>
    <n v="7"/>
    <x v="3"/>
  </r>
  <r>
    <x v="10"/>
    <s v="Middenduin-oost"/>
    <d v="2017-07-09T11:40:00"/>
    <n v="4"/>
    <x v="9"/>
    <s v="Anax imperator"/>
    <n v="4"/>
    <x v="1"/>
    <x v="7"/>
    <n v="7"/>
    <x v="3"/>
  </r>
  <r>
    <x v="10"/>
    <s v="Middenduin-oost"/>
    <d v="2017-07-09T11:40:00"/>
    <n v="4"/>
    <x v="20"/>
    <s v="Anax parthenope"/>
    <n v="1"/>
    <x v="1"/>
    <x v="7"/>
    <n v="7"/>
    <x v="3"/>
  </r>
  <r>
    <x v="10"/>
    <s v="Middenduin-oost"/>
    <d v="2017-07-09T11:40:00"/>
    <n v="1"/>
    <x v="1"/>
    <s v="Ischnura elegans"/>
    <n v="11"/>
    <x v="1"/>
    <x v="7"/>
    <n v="7"/>
    <x v="1"/>
  </r>
  <r>
    <x v="10"/>
    <s v="Middenduin-oost"/>
    <d v="2017-07-09T11:40:00"/>
    <n v="1"/>
    <x v="6"/>
    <s v="Coenagrion puella"/>
    <n v="6"/>
    <x v="1"/>
    <x v="7"/>
    <n v="7"/>
    <x v="1"/>
  </r>
  <r>
    <x v="10"/>
    <s v="Middenduin-oost"/>
    <d v="2017-07-09T11:40:00"/>
    <n v="1"/>
    <x v="9"/>
    <s v="Anax imperator"/>
    <n v="2"/>
    <x v="1"/>
    <x v="7"/>
    <n v="7"/>
    <x v="3"/>
  </r>
  <r>
    <x v="10"/>
    <s v="Middenduin-oost"/>
    <d v="2017-07-09T11:40:00"/>
    <n v="1"/>
    <x v="4"/>
    <s v="Coenagrion pulchellum"/>
    <n v="1"/>
    <x v="1"/>
    <x v="7"/>
    <n v="7"/>
    <x v="1"/>
  </r>
  <r>
    <x v="10"/>
    <s v="Middenduin-oost"/>
    <d v="2017-07-09T11:40:00"/>
    <n v="4"/>
    <x v="5"/>
    <s v="Orthetrum cancellatum"/>
    <n v="1"/>
    <x v="1"/>
    <x v="7"/>
    <n v="7"/>
    <x v="2"/>
  </r>
  <r>
    <x v="10"/>
    <s v="Middenduin-oost"/>
    <d v="2017-07-09T11:40:00"/>
    <n v="4"/>
    <x v="23"/>
    <s v="Sympetrum striolatum/vulgatum"/>
    <n v="1"/>
    <x v="1"/>
    <x v="7"/>
    <n v="7"/>
    <x v="2"/>
  </r>
  <r>
    <x v="10"/>
    <s v="Middenduin-oost"/>
    <d v="2017-07-09T11:40:00"/>
    <n v="4"/>
    <x v="3"/>
    <s v="Enallagma cyathigerum"/>
    <n v="4"/>
    <x v="1"/>
    <x v="7"/>
    <n v="7"/>
    <x v="1"/>
  </r>
  <r>
    <x v="10"/>
    <s v="Middenduin-oost"/>
    <d v="2017-07-09T11:40:00"/>
    <n v="4"/>
    <x v="26"/>
    <s v="Erythromma najas"/>
    <n v="7"/>
    <x v="1"/>
    <x v="7"/>
    <n v="7"/>
    <x v="1"/>
  </r>
  <r>
    <x v="10"/>
    <s v="Middenduin-oost"/>
    <d v="2017-07-26T13:05:00"/>
    <n v="4"/>
    <x v="1"/>
    <s v="Ischnura elegans"/>
    <n v="6"/>
    <x v="1"/>
    <x v="7"/>
    <n v="7"/>
    <x v="1"/>
  </r>
  <r>
    <x v="10"/>
    <s v="Middenduin-oost"/>
    <d v="2017-07-26T13:05:00"/>
    <n v="4"/>
    <x v="3"/>
    <s v="Enallagma cyathigerum"/>
    <n v="5"/>
    <x v="1"/>
    <x v="7"/>
    <n v="7"/>
    <x v="1"/>
  </r>
  <r>
    <x v="10"/>
    <s v="Middenduin-oost"/>
    <d v="2017-07-26T13:05:00"/>
    <n v="4"/>
    <x v="14"/>
    <s v="Aeshna mixta"/>
    <n v="1"/>
    <x v="1"/>
    <x v="7"/>
    <n v="7"/>
    <x v="3"/>
  </r>
  <r>
    <x v="10"/>
    <s v="Middenduin-oost"/>
    <d v="2017-07-26T13:05:00"/>
    <n v="4"/>
    <x v="9"/>
    <s v="Anax imperator"/>
    <n v="3"/>
    <x v="1"/>
    <x v="7"/>
    <n v="7"/>
    <x v="3"/>
  </r>
  <r>
    <x v="10"/>
    <s v="Middenduin-oost"/>
    <d v="2017-07-26T13:05:00"/>
    <n v="4"/>
    <x v="23"/>
    <s v="Sympetrum striolatum/vulgatum"/>
    <n v="2"/>
    <x v="1"/>
    <x v="7"/>
    <n v="7"/>
    <x v="2"/>
  </r>
  <r>
    <x v="10"/>
    <s v="Middenduin-oost"/>
    <d v="2017-07-26T13:05:00"/>
    <n v="4"/>
    <x v="17"/>
    <s v="Sympetrum vulgatum"/>
    <n v="5"/>
    <x v="1"/>
    <x v="7"/>
    <n v="7"/>
    <x v="2"/>
  </r>
  <r>
    <x v="10"/>
    <s v="Middenduin-oost"/>
    <d v="2017-07-26T13:05:00"/>
    <n v="1"/>
    <x v="3"/>
    <s v="Enallagma cyathigerum"/>
    <n v="3"/>
    <x v="1"/>
    <x v="7"/>
    <n v="7"/>
    <x v="1"/>
  </r>
  <r>
    <x v="10"/>
    <s v="Middenduin-oost"/>
    <d v="2017-07-26T13:05:00"/>
    <n v="1"/>
    <x v="14"/>
    <s v="Aeshna mixta"/>
    <n v="15"/>
    <x v="1"/>
    <x v="7"/>
    <n v="7"/>
    <x v="3"/>
  </r>
  <r>
    <x v="10"/>
    <s v="Middenduin-oost"/>
    <d v="2017-07-26T13:05:00"/>
    <n v="1"/>
    <x v="9"/>
    <s v="Anax imperator"/>
    <n v="5"/>
    <x v="1"/>
    <x v="7"/>
    <n v="7"/>
    <x v="3"/>
  </r>
  <r>
    <x v="10"/>
    <s v="Middenduin-oost"/>
    <d v="2017-07-26T13:05:00"/>
    <n v="1"/>
    <x v="17"/>
    <s v="Sympetrum vulgatum"/>
    <n v="9"/>
    <x v="1"/>
    <x v="7"/>
    <n v="7"/>
    <x v="2"/>
  </r>
  <r>
    <x v="10"/>
    <s v="Middenduin-oost"/>
    <d v="2017-07-26T13:05:00"/>
    <n v="4"/>
    <x v="8"/>
    <s v="Aeshna isoceles"/>
    <n v="2"/>
    <x v="1"/>
    <x v="7"/>
    <n v="7"/>
    <x v="3"/>
  </r>
  <r>
    <x v="10"/>
    <s v="Middenduin-oost"/>
    <d v="2017-07-26T13:05:00"/>
    <n v="4"/>
    <x v="10"/>
    <s v="Libellula quadrimaculata"/>
    <n v="1"/>
    <x v="1"/>
    <x v="7"/>
    <n v="7"/>
    <x v="2"/>
  </r>
  <r>
    <x v="10"/>
    <s v="Middenduin-oost"/>
    <d v="2017-07-26T13:05:00"/>
    <n v="4"/>
    <x v="5"/>
    <s v="Orthetrum cancellatum"/>
    <n v="3"/>
    <x v="1"/>
    <x v="7"/>
    <n v="7"/>
    <x v="2"/>
  </r>
  <r>
    <x v="10"/>
    <s v="Middenduin-oost"/>
    <d v="2017-07-26T13:05:00"/>
    <n v="4"/>
    <x v="30"/>
    <s v="Erythromma viridulum"/>
    <n v="1"/>
    <x v="1"/>
    <x v="7"/>
    <n v="7"/>
    <x v="1"/>
  </r>
  <r>
    <x v="10"/>
    <s v="Middenduin-oost"/>
    <d v="2017-08-16T12:35:00"/>
    <n v="4"/>
    <x v="3"/>
    <s v="Enallagma cyathigerum"/>
    <n v="1"/>
    <x v="1"/>
    <x v="7"/>
    <n v="8"/>
    <x v="1"/>
  </r>
  <r>
    <x v="10"/>
    <s v="Middenduin-oost"/>
    <d v="2017-08-16T12:35:00"/>
    <n v="4"/>
    <x v="14"/>
    <s v="Aeshna mixta"/>
    <n v="1"/>
    <x v="1"/>
    <x v="7"/>
    <n v="8"/>
    <x v="3"/>
  </r>
  <r>
    <x v="10"/>
    <s v="Middenduin-oost"/>
    <d v="2017-08-16T12:35:00"/>
    <n v="4"/>
    <x v="12"/>
    <s v="Sympetrum striolatum"/>
    <n v="4"/>
    <x v="1"/>
    <x v="7"/>
    <n v="8"/>
    <x v="2"/>
  </r>
  <r>
    <x v="10"/>
    <s v="Middenduin-oost"/>
    <d v="2017-08-16T12:35:00"/>
    <n v="4"/>
    <x v="23"/>
    <s v="Sympetrum striolatum/vulgatum"/>
    <n v="4"/>
    <x v="1"/>
    <x v="7"/>
    <n v="8"/>
    <x v="2"/>
  </r>
  <r>
    <x v="10"/>
    <s v="Middenduin-oost"/>
    <d v="2017-08-16T12:35:00"/>
    <n v="1"/>
    <x v="3"/>
    <s v="Enallagma cyathigerum"/>
    <n v="8"/>
    <x v="1"/>
    <x v="7"/>
    <n v="8"/>
    <x v="1"/>
  </r>
  <r>
    <x v="10"/>
    <s v="Middenduin-oost"/>
    <d v="2017-08-16T12:35:00"/>
    <n v="1"/>
    <x v="12"/>
    <s v="Sympetrum striolatum"/>
    <n v="6"/>
    <x v="1"/>
    <x v="7"/>
    <n v="8"/>
    <x v="2"/>
  </r>
  <r>
    <x v="10"/>
    <s v="Middenduin-oost"/>
    <d v="2017-08-16T12:35:00"/>
    <n v="1"/>
    <x v="14"/>
    <s v="Aeshna mixta"/>
    <n v="1"/>
    <x v="1"/>
    <x v="7"/>
    <n v="8"/>
    <x v="3"/>
  </r>
  <r>
    <x v="10"/>
    <s v="Middenduin-oost"/>
    <d v="2017-08-16T12:35:00"/>
    <n v="1"/>
    <x v="23"/>
    <s v="Sympetrum striolatum/vulgatum"/>
    <n v="7"/>
    <x v="1"/>
    <x v="7"/>
    <n v="8"/>
    <x v="2"/>
  </r>
  <r>
    <x v="10"/>
    <s v="Middenduin-oost"/>
    <d v="2017-08-16T12:35:00"/>
    <n v="4"/>
    <x v="17"/>
    <s v="Sympetrum vulgatum"/>
    <n v="5"/>
    <x v="1"/>
    <x v="7"/>
    <n v="8"/>
    <x v="2"/>
  </r>
  <r>
    <x v="10"/>
    <s v="Middenduin-oost"/>
    <d v="2017-08-16T12:35:00"/>
    <n v="4"/>
    <x v="22"/>
    <s v="Crocothemis erythraea"/>
    <n v="1"/>
    <x v="1"/>
    <x v="7"/>
    <n v="8"/>
    <x v="2"/>
  </r>
  <r>
    <x v="10"/>
    <s v="Middenduin-oost"/>
    <d v="2017-08-16T12:35:00"/>
    <n v="4"/>
    <x v="29"/>
    <s v="Sympetrum fonscolombii"/>
    <n v="1"/>
    <x v="1"/>
    <x v="7"/>
    <n v="8"/>
    <x v="2"/>
  </r>
  <r>
    <x v="10"/>
    <s v="Middenduin-oost"/>
    <d v="2017-09-01T13:00:00"/>
    <n v="4"/>
    <x v="23"/>
    <s v="Sympetrum striolatum/vulgatum"/>
    <n v="3"/>
    <x v="1"/>
    <x v="7"/>
    <n v="9"/>
    <x v="2"/>
  </r>
  <r>
    <x v="10"/>
    <s v="Middenduin-oost"/>
    <d v="2017-09-03T12:30:00"/>
    <n v="4"/>
    <x v="13"/>
    <s v="Chalcolestes viridis"/>
    <n v="1"/>
    <x v="1"/>
    <x v="7"/>
    <n v="9"/>
    <x v="0"/>
  </r>
  <r>
    <x v="10"/>
    <s v="Middenduin-oost"/>
    <d v="2017-09-03T12:30:00"/>
    <n v="4"/>
    <x v="14"/>
    <s v="Aeshna mixta"/>
    <n v="13"/>
    <x v="1"/>
    <x v="7"/>
    <n v="9"/>
    <x v="3"/>
  </r>
  <r>
    <x v="10"/>
    <s v="Middenduin-oost"/>
    <d v="2017-09-03T12:30:00"/>
    <n v="4"/>
    <x v="12"/>
    <s v="Sympetrum striolatum"/>
    <n v="5"/>
    <x v="1"/>
    <x v="7"/>
    <n v="9"/>
    <x v="2"/>
  </r>
  <r>
    <x v="10"/>
    <s v="Middenduin-oost"/>
    <d v="2017-09-03T12:30:00"/>
    <n v="1"/>
    <x v="13"/>
    <s v="Chalcolestes viridis"/>
    <n v="1"/>
    <x v="1"/>
    <x v="7"/>
    <n v="9"/>
    <x v="0"/>
  </r>
  <r>
    <x v="10"/>
    <s v="Middenduin-oost"/>
    <d v="2017-09-03T12:30:00"/>
    <n v="1"/>
    <x v="14"/>
    <s v="Aeshna mixta"/>
    <n v="10"/>
    <x v="1"/>
    <x v="7"/>
    <n v="9"/>
    <x v="3"/>
  </r>
  <r>
    <x v="10"/>
    <s v="Middenduin-oost"/>
    <d v="2017-09-03T12:30:00"/>
    <n v="1"/>
    <x v="12"/>
    <s v="Sympetrum striolatum"/>
    <n v="5"/>
    <x v="1"/>
    <x v="7"/>
    <n v="9"/>
    <x v="2"/>
  </r>
  <r>
    <x v="10"/>
    <s v="Middenduin-oost"/>
    <d v="2017-09-03T12:30:00"/>
    <n v="4"/>
    <x v="3"/>
    <s v="Enallagma cyathigerum"/>
    <n v="1"/>
    <x v="1"/>
    <x v="7"/>
    <n v="9"/>
    <x v="1"/>
  </r>
  <r>
    <x v="10"/>
    <s v="Middenduin-oost"/>
    <d v="2017-09-07T13:15:00"/>
    <n v="4"/>
    <x v="14"/>
    <s v="Aeshna mixta"/>
    <n v="18"/>
    <x v="1"/>
    <x v="7"/>
    <n v="9"/>
    <x v="3"/>
  </r>
  <r>
    <x v="10"/>
    <s v="Middenduin-oost"/>
    <d v="2017-09-07T13:15:00"/>
    <n v="4"/>
    <x v="16"/>
    <s v="Sympetrum sanguineum"/>
    <n v="1"/>
    <x v="1"/>
    <x v="7"/>
    <n v="9"/>
    <x v="2"/>
  </r>
  <r>
    <x v="10"/>
    <s v="Middenduin-oost"/>
    <d v="2017-09-07T13:15:00"/>
    <n v="4"/>
    <x v="23"/>
    <s v="Sympetrum striolatum/vulgatum"/>
    <n v="2"/>
    <x v="1"/>
    <x v="7"/>
    <n v="9"/>
    <x v="2"/>
  </r>
  <r>
    <x v="10"/>
    <s v="Middenduin-oost"/>
    <d v="2017-09-07T13:15:00"/>
    <n v="4"/>
    <x v="17"/>
    <s v="Sympetrum vulgatum"/>
    <n v="4"/>
    <x v="1"/>
    <x v="7"/>
    <n v="9"/>
    <x v="2"/>
  </r>
  <r>
    <x v="10"/>
    <s v="Middenduin-oost"/>
    <d v="2017-09-07T13:15:00"/>
    <n v="1"/>
    <x v="14"/>
    <s v="Aeshna mixta"/>
    <n v="6"/>
    <x v="1"/>
    <x v="7"/>
    <n v="9"/>
    <x v="3"/>
  </r>
  <r>
    <x v="10"/>
    <s v="Middenduin-oost"/>
    <d v="2017-09-07T13:15:00"/>
    <n v="1"/>
    <x v="16"/>
    <s v="Sympetrum sanguineum"/>
    <n v="1"/>
    <x v="1"/>
    <x v="7"/>
    <n v="9"/>
    <x v="2"/>
  </r>
  <r>
    <x v="10"/>
    <s v="Middenduin-oost"/>
    <d v="2017-09-07T13:15:00"/>
    <n v="1"/>
    <x v="17"/>
    <s v="Sympetrum vulgatum"/>
    <n v="13"/>
    <x v="1"/>
    <x v="7"/>
    <n v="9"/>
    <x v="2"/>
  </r>
  <r>
    <x v="10"/>
    <s v="Middenduin-oost"/>
    <d v="2017-09-07T13:15:00"/>
    <n v="4"/>
    <x v="3"/>
    <s v="Enallagma cyathigerum"/>
    <n v="5"/>
    <x v="1"/>
    <x v="7"/>
    <n v="9"/>
    <x v="1"/>
  </r>
  <r>
    <x v="10"/>
    <s v="Middenduin-oost"/>
    <d v="2017-09-27T13:35:00"/>
    <n v="4"/>
    <x v="13"/>
    <s v="Chalcolestes viridis"/>
    <n v="2"/>
    <x v="1"/>
    <x v="7"/>
    <n v="9"/>
    <x v="0"/>
  </r>
  <r>
    <x v="10"/>
    <s v="Middenduin-oost"/>
    <d v="2017-09-27T13:35:00"/>
    <n v="4"/>
    <x v="14"/>
    <s v="Aeshna mixta"/>
    <n v="7"/>
    <x v="1"/>
    <x v="7"/>
    <n v="9"/>
    <x v="3"/>
  </r>
  <r>
    <x v="10"/>
    <s v="Middenduin-oost"/>
    <d v="2017-09-27T13:35:00"/>
    <n v="4"/>
    <x v="17"/>
    <s v="Sympetrum vulgatum"/>
    <n v="1"/>
    <x v="1"/>
    <x v="7"/>
    <n v="9"/>
    <x v="2"/>
  </r>
  <r>
    <x v="10"/>
    <s v="Middenduin-oost"/>
    <d v="2017-09-27T13:35:00"/>
    <n v="1"/>
    <x v="13"/>
    <s v="Chalcolestes viridis"/>
    <n v="35"/>
    <x v="1"/>
    <x v="7"/>
    <n v="9"/>
    <x v="0"/>
  </r>
  <r>
    <x v="10"/>
    <s v="Middenduin-oost"/>
    <d v="2017-09-27T13:35:00"/>
    <n v="1"/>
    <x v="14"/>
    <s v="Aeshna mixta"/>
    <n v="14"/>
    <x v="1"/>
    <x v="7"/>
    <n v="9"/>
    <x v="3"/>
  </r>
  <r>
    <x v="10"/>
    <s v="Middenduin-oost"/>
    <d v="2017-09-27T13:35:00"/>
    <n v="4"/>
    <x v="23"/>
    <s v="Sympetrum striolatum/vulgatum"/>
    <n v="17"/>
    <x v="1"/>
    <x v="7"/>
    <n v="9"/>
    <x v="2"/>
  </r>
  <r>
    <x v="10"/>
    <s v="Middenduin-oost"/>
    <d v="2018-05-23T13:20:00"/>
    <n v="4"/>
    <x v="2"/>
    <s v="Pyrrhosoma nymphula"/>
    <n v="12"/>
    <x v="1"/>
    <x v="10"/>
    <n v="5"/>
    <x v="1"/>
  </r>
  <r>
    <x v="10"/>
    <s v="Middenduin-oost"/>
    <d v="2018-05-23T13:20:00"/>
    <n v="4"/>
    <x v="3"/>
    <s v="Enallagma cyathigerum"/>
    <n v="6"/>
    <x v="1"/>
    <x v="10"/>
    <n v="5"/>
    <x v="1"/>
  </r>
  <r>
    <x v="10"/>
    <s v="Middenduin-oost"/>
    <d v="2018-05-23T13:20:00"/>
    <n v="4"/>
    <x v="4"/>
    <s v="Coenagrion pulchellum"/>
    <n v="5"/>
    <x v="1"/>
    <x v="10"/>
    <n v="5"/>
    <x v="1"/>
  </r>
  <r>
    <x v="10"/>
    <s v="Middenduin-oost"/>
    <d v="2018-05-23T13:20:00"/>
    <n v="4"/>
    <x v="26"/>
    <s v="Erythromma najas"/>
    <n v="12"/>
    <x v="1"/>
    <x v="10"/>
    <n v="5"/>
    <x v="1"/>
  </r>
  <r>
    <x v="10"/>
    <s v="Middenduin-oost"/>
    <d v="2018-05-23T13:20:00"/>
    <n v="4"/>
    <x v="7"/>
    <s v="Brachytron pratense"/>
    <n v="15"/>
    <x v="1"/>
    <x v="10"/>
    <n v="5"/>
    <x v="3"/>
  </r>
  <r>
    <x v="10"/>
    <s v="Middenduin-oost"/>
    <d v="2018-05-23T13:20:00"/>
    <n v="4"/>
    <x v="8"/>
    <s v="Aeshna isoceles"/>
    <n v="5"/>
    <x v="1"/>
    <x v="10"/>
    <n v="5"/>
    <x v="3"/>
  </r>
  <r>
    <x v="10"/>
    <s v="Middenduin-oost"/>
    <d v="2018-05-23T13:20:00"/>
    <n v="4"/>
    <x v="10"/>
    <s v="Libellula quadrimaculata"/>
    <n v="10"/>
    <x v="1"/>
    <x v="10"/>
    <n v="5"/>
    <x v="2"/>
  </r>
  <r>
    <x v="10"/>
    <s v="Middenduin-oost"/>
    <d v="2018-05-23T13:20:00"/>
    <n v="1"/>
    <x v="3"/>
    <s v="Enallagma cyathigerum"/>
    <n v="5"/>
    <x v="1"/>
    <x v="10"/>
    <n v="5"/>
    <x v="1"/>
  </r>
  <r>
    <x v="10"/>
    <s v="Middenduin-oost"/>
    <d v="2018-05-23T13:20:00"/>
    <n v="1"/>
    <x v="4"/>
    <s v="Coenagrion pulchellum"/>
    <n v="4"/>
    <x v="1"/>
    <x v="10"/>
    <n v="5"/>
    <x v="1"/>
  </r>
  <r>
    <x v="10"/>
    <s v="Middenduin-oost"/>
    <d v="2018-05-23T13:20:00"/>
    <n v="1"/>
    <x v="26"/>
    <s v="Erythromma najas"/>
    <n v="24"/>
    <x v="1"/>
    <x v="10"/>
    <n v="5"/>
    <x v="1"/>
  </r>
  <r>
    <x v="10"/>
    <s v="Middenduin-oost"/>
    <d v="2018-05-23T13:20:00"/>
    <n v="1"/>
    <x v="7"/>
    <s v="Brachytron pratense"/>
    <n v="3"/>
    <x v="1"/>
    <x v="10"/>
    <n v="5"/>
    <x v="3"/>
  </r>
  <r>
    <x v="10"/>
    <s v="Middenduin-oost"/>
    <d v="2018-05-23T13:20:00"/>
    <n v="1"/>
    <x v="8"/>
    <s v="Aeshna isoceles"/>
    <n v="6"/>
    <x v="1"/>
    <x v="10"/>
    <n v="5"/>
    <x v="3"/>
  </r>
  <r>
    <x v="10"/>
    <s v="Middenduin-oost"/>
    <d v="2018-05-23T13:20:00"/>
    <n v="4"/>
    <x v="1"/>
    <s v="Ischnura elegans"/>
    <n v="4"/>
    <x v="1"/>
    <x v="10"/>
    <n v="5"/>
    <x v="1"/>
  </r>
  <r>
    <x v="10"/>
    <s v="Middenduin-oost"/>
    <d v="2018-05-23T13:20:00"/>
    <n v="4"/>
    <x v="9"/>
    <s v="Anax imperator"/>
    <n v="3"/>
    <x v="1"/>
    <x v="10"/>
    <n v="5"/>
    <x v="3"/>
  </r>
  <r>
    <x v="10"/>
    <s v="Middenduin-oost"/>
    <d v="2018-05-23T13:20:00"/>
    <n v="4"/>
    <x v="31"/>
    <s v="Cordulia aenea"/>
    <n v="1"/>
    <x v="1"/>
    <x v="10"/>
    <n v="5"/>
    <x v="4"/>
  </r>
  <r>
    <x v="10"/>
    <s v="Middenduin-oost"/>
    <d v="2018-05-23T13:20:00"/>
    <n v="1"/>
    <x v="10"/>
    <s v="Libellula quadrimaculata"/>
    <n v="8"/>
    <x v="1"/>
    <x v="10"/>
    <n v="5"/>
    <x v="2"/>
  </r>
  <r>
    <x v="10"/>
    <s v="Middenduin-oost"/>
    <d v="2018-05-30T10:45:00"/>
    <n v="4"/>
    <x v="1"/>
    <s v="Ischnura elegans"/>
    <n v="3"/>
    <x v="1"/>
    <x v="10"/>
    <n v="5"/>
    <x v="1"/>
  </r>
  <r>
    <x v="10"/>
    <s v="Middenduin-oost"/>
    <d v="2018-05-30T10:45:00"/>
    <n v="4"/>
    <x v="3"/>
    <s v="Enallagma cyathigerum"/>
    <n v="9"/>
    <x v="1"/>
    <x v="10"/>
    <n v="5"/>
    <x v="1"/>
  </r>
  <r>
    <x v="10"/>
    <s v="Middenduin-oost"/>
    <d v="2018-05-30T10:45:00"/>
    <n v="4"/>
    <x v="4"/>
    <s v="Coenagrion pulchellum"/>
    <n v="5"/>
    <x v="1"/>
    <x v="10"/>
    <n v="5"/>
    <x v="1"/>
  </r>
  <r>
    <x v="10"/>
    <s v="Middenduin-oost"/>
    <d v="2018-05-30T10:45:00"/>
    <n v="4"/>
    <x v="8"/>
    <s v="Aeshna isoceles"/>
    <n v="4"/>
    <x v="1"/>
    <x v="10"/>
    <n v="5"/>
    <x v="3"/>
  </r>
  <r>
    <x v="10"/>
    <s v="Middenduin-oost"/>
    <d v="2018-05-30T10:45:00"/>
    <n v="4"/>
    <x v="9"/>
    <s v="Anax imperator"/>
    <n v="10"/>
    <x v="1"/>
    <x v="10"/>
    <n v="5"/>
    <x v="3"/>
  </r>
  <r>
    <x v="10"/>
    <s v="Middenduin-oost"/>
    <d v="2018-05-30T10:45:00"/>
    <n v="4"/>
    <x v="31"/>
    <s v="Cordulia aenea"/>
    <n v="1"/>
    <x v="1"/>
    <x v="10"/>
    <n v="5"/>
    <x v="4"/>
  </r>
  <r>
    <x v="10"/>
    <s v="Middenduin-oost"/>
    <d v="2018-05-30T10:45:00"/>
    <n v="4"/>
    <x v="10"/>
    <s v="Libellula quadrimaculata"/>
    <n v="7"/>
    <x v="1"/>
    <x v="10"/>
    <n v="5"/>
    <x v="2"/>
  </r>
  <r>
    <x v="10"/>
    <s v="Middenduin-oost"/>
    <d v="2018-05-30T10:45:00"/>
    <n v="4"/>
    <x v="26"/>
    <s v="Erythromma najas"/>
    <n v="16"/>
    <x v="1"/>
    <x v="10"/>
    <n v="5"/>
    <x v="1"/>
  </r>
  <r>
    <x v="10"/>
    <s v="Middenduin-oost"/>
    <d v="2018-05-30T10:45:00"/>
    <n v="4"/>
    <x v="7"/>
    <s v="Brachytron pratense"/>
    <n v="5"/>
    <x v="1"/>
    <x v="10"/>
    <n v="5"/>
    <x v="3"/>
  </r>
  <r>
    <x v="10"/>
    <s v="Middenduin-oost"/>
    <d v="2018-05-30T10:45:00"/>
    <n v="1"/>
    <x v="1"/>
    <s v="Ischnura elegans"/>
    <n v="2"/>
    <x v="1"/>
    <x v="10"/>
    <n v="5"/>
    <x v="1"/>
  </r>
  <r>
    <x v="10"/>
    <s v="Middenduin-oost"/>
    <d v="2018-05-30T10:45:00"/>
    <n v="1"/>
    <x v="3"/>
    <s v="Enallagma cyathigerum"/>
    <n v="14"/>
    <x v="1"/>
    <x v="10"/>
    <n v="5"/>
    <x v="1"/>
  </r>
  <r>
    <x v="10"/>
    <s v="Middenduin-oost"/>
    <d v="2018-05-30T10:45:00"/>
    <n v="1"/>
    <x v="4"/>
    <s v="Coenagrion pulchellum"/>
    <n v="3"/>
    <x v="1"/>
    <x v="10"/>
    <n v="5"/>
    <x v="1"/>
  </r>
  <r>
    <x v="10"/>
    <s v="Middenduin-oost"/>
    <d v="2018-05-30T10:45:00"/>
    <n v="1"/>
    <x v="8"/>
    <s v="Aeshna isoceles"/>
    <n v="9"/>
    <x v="1"/>
    <x v="10"/>
    <n v="5"/>
    <x v="3"/>
  </r>
  <r>
    <x v="10"/>
    <s v="Middenduin-oost"/>
    <d v="2018-05-30T10:45:00"/>
    <n v="1"/>
    <x v="9"/>
    <s v="Anax imperator"/>
    <n v="12"/>
    <x v="1"/>
    <x v="10"/>
    <n v="5"/>
    <x v="3"/>
  </r>
  <r>
    <x v="10"/>
    <s v="Middenduin-oost"/>
    <d v="2018-05-30T10:45:00"/>
    <n v="1"/>
    <x v="10"/>
    <s v="Libellula quadrimaculata"/>
    <n v="5"/>
    <x v="1"/>
    <x v="10"/>
    <n v="5"/>
    <x v="2"/>
  </r>
  <r>
    <x v="10"/>
    <s v="Middenduin-oost"/>
    <d v="2018-05-30T10:45:00"/>
    <n v="1"/>
    <x v="26"/>
    <s v="Erythromma najas"/>
    <n v="13"/>
    <x v="1"/>
    <x v="10"/>
    <n v="5"/>
    <x v="1"/>
  </r>
  <r>
    <x v="10"/>
    <s v="Middenduin-oost"/>
    <d v="2018-05-30T10:45:00"/>
    <n v="1"/>
    <x v="7"/>
    <s v="Brachytron pratense"/>
    <n v="3"/>
    <x v="1"/>
    <x v="10"/>
    <n v="5"/>
    <x v="3"/>
  </r>
  <r>
    <x v="10"/>
    <s v="Middenduin-oost"/>
    <d v="2018-06-27T11:05:00"/>
    <n v="4"/>
    <x v="1"/>
    <s v="Ischnura elegans"/>
    <n v="7"/>
    <x v="1"/>
    <x v="10"/>
    <n v="6"/>
    <x v="1"/>
  </r>
  <r>
    <x v="10"/>
    <s v="Middenduin-oost"/>
    <d v="2018-06-27T11:05:00"/>
    <n v="4"/>
    <x v="3"/>
    <s v="Enallagma cyathigerum"/>
    <n v="1"/>
    <x v="1"/>
    <x v="10"/>
    <n v="6"/>
    <x v="1"/>
  </r>
  <r>
    <x v="10"/>
    <s v="Middenduin-oost"/>
    <d v="2018-06-27T11:05:00"/>
    <n v="4"/>
    <x v="6"/>
    <s v="Coenagrion puella"/>
    <n v="1"/>
    <x v="1"/>
    <x v="10"/>
    <n v="6"/>
    <x v="1"/>
  </r>
  <r>
    <x v="10"/>
    <s v="Middenduin-oost"/>
    <d v="2018-06-27T11:05:00"/>
    <n v="4"/>
    <x v="4"/>
    <s v="Coenagrion pulchellum"/>
    <n v="1"/>
    <x v="1"/>
    <x v="10"/>
    <n v="6"/>
    <x v="1"/>
  </r>
  <r>
    <x v="10"/>
    <s v="Middenduin-oost"/>
    <d v="2018-06-27T11:05:00"/>
    <n v="4"/>
    <x v="9"/>
    <s v="Anax imperator"/>
    <n v="7"/>
    <x v="1"/>
    <x v="10"/>
    <n v="6"/>
    <x v="3"/>
  </r>
  <r>
    <x v="10"/>
    <s v="Middenduin-oost"/>
    <d v="2018-06-27T11:05:00"/>
    <n v="4"/>
    <x v="5"/>
    <s v="Orthetrum cancellatum"/>
    <n v="2"/>
    <x v="1"/>
    <x v="10"/>
    <n v="6"/>
    <x v="2"/>
  </r>
  <r>
    <x v="10"/>
    <s v="Middenduin-oost"/>
    <d v="2018-06-27T11:05:00"/>
    <n v="1"/>
    <x v="1"/>
    <s v="Ischnura elegans"/>
    <n v="2"/>
    <x v="1"/>
    <x v="10"/>
    <n v="6"/>
    <x v="1"/>
  </r>
  <r>
    <x v="10"/>
    <s v="Middenduin-oost"/>
    <d v="2018-06-27T11:05:00"/>
    <n v="1"/>
    <x v="3"/>
    <s v="Enallagma cyathigerum"/>
    <n v="6"/>
    <x v="1"/>
    <x v="10"/>
    <n v="6"/>
    <x v="1"/>
  </r>
  <r>
    <x v="10"/>
    <s v="Middenduin-oost"/>
    <d v="2018-06-27T11:05:00"/>
    <n v="1"/>
    <x v="9"/>
    <s v="Anax imperator"/>
    <n v="7"/>
    <x v="1"/>
    <x v="10"/>
    <n v="6"/>
    <x v="3"/>
  </r>
  <r>
    <x v="10"/>
    <s v="Middenduin-oost"/>
    <d v="2018-06-27T11:05:00"/>
    <n v="1"/>
    <x v="5"/>
    <s v="Orthetrum cancellatum"/>
    <n v="2"/>
    <x v="1"/>
    <x v="10"/>
    <n v="6"/>
    <x v="2"/>
  </r>
  <r>
    <x v="10"/>
    <s v="Middenduin-oost"/>
    <d v="2018-07-01T11:00:00"/>
    <n v="4"/>
    <x v="1"/>
    <s v="Ischnura elegans"/>
    <n v="2"/>
    <x v="1"/>
    <x v="10"/>
    <n v="7"/>
    <x v="1"/>
  </r>
  <r>
    <x v="10"/>
    <s v="Middenduin-oost"/>
    <d v="2018-07-01T11:00:00"/>
    <n v="4"/>
    <x v="3"/>
    <s v="Enallagma cyathigerum"/>
    <n v="2"/>
    <x v="1"/>
    <x v="10"/>
    <n v="7"/>
    <x v="1"/>
  </r>
  <r>
    <x v="10"/>
    <s v="Middenduin-oost"/>
    <d v="2018-07-01T11:00:00"/>
    <n v="4"/>
    <x v="6"/>
    <s v="Coenagrion puella"/>
    <n v="1"/>
    <x v="1"/>
    <x v="10"/>
    <n v="7"/>
    <x v="1"/>
  </r>
  <r>
    <x v="10"/>
    <s v="Middenduin-oost"/>
    <d v="2018-07-01T11:00:00"/>
    <n v="4"/>
    <x v="9"/>
    <s v="Anax imperator"/>
    <n v="4"/>
    <x v="1"/>
    <x v="10"/>
    <n v="7"/>
    <x v="3"/>
  </r>
  <r>
    <x v="10"/>
    <s v="Middenduin-oost"/>
    <d v="2018-07-01T11:00:00"/>
    <n v="1"/>
    <x v="1"/>
    <s v="Ischnura elegans"/>
    <n v="7"/>
    <x v="1"/>
    <x v="10"/>
    <n v="7"/>
    <x v="1"/>
  </r>
  <r>
    <x v="10"/>
    <s v="Middenduin-oost"/>
    <d v="2018-07-01T11:00:00"/>
    <n v="1"/>
    <x v="6"/>
    <s v="Coenagrion puella"/>
    <n v="5"/>
    <x v="1"/>
    <x v="10"/>
    <n v="7"/>
    <x v="1"/>
  </r>
  <r>
    <x v="10"/>
    <s v="Middenduin-oost"/>
    <d v="2018-07-01T11:00:00"/>
    <n v="1"/>
    <x v="9"/>
    <s v="Anax imperator"/>
    <n v="6"/>
    <x v="1"/>
    <x v="10"/>
    <n v="7"/>
    <x v="3"/>
  </r>
  <r>
    <x v="10"/>
    <s v="Middenduin-oost"/>
    <d v="2018-07-01T11:00:00"/>
    <n v="4"/>
    <x v="8"/>
    <s v="Aeshna isoceles"/>
    <n v="1"/>
    <x v="1"/>
    <x v="10"/>
    <n v="7"/>
    <x v="3"/>
  </r>
  <r>
    <x v="10"/>
    <s v="Middenduin-oost"/>
    <d v="2018-07-01T11:00:00"/>
    <n v="4"/>
    <x v="26"/>
    <s v="Erythromma najas"/>
    <n v="3"/>
    <x v="1"/>
    <x v="10"/>
    <n v="7"/>
    <x v="1"/>
  </r>
  <r>
    <x v="10"/>
    <s v="Middenduin-oost"/>
    <d v="2018-07-11T11:25:00"/>
    <n v="4"/>
    <x v="1"/>
    <s v="Ischnura elegans"/>
    <n v="2"/>
    <x v="1"/>
    <x v="10"/>
    <n v="7"/>
    <x v="1"/>
  </r>
  <r>
    <x v="10"/>
    <s v="Middenduin-oost"/>
    <d v="2018-07-11T11:25:00"/>
    <n v="4"/>
    <x v="3"/>
    <s v="Enallagma cyathigerum"/>
    <n v="1"/>
    <x v="1"/>
    <x v="10"/>
    <n v="7"/>
    <x v="1"/>
  </r>
  <r>
    <x v="10"/>
    <s v="Middenduin-oost"/>
    <d v="2018-07-11T11:25:00"/>
    <n v="4"/>
    <x v="9"/>
    <s v="Anax imperator"/>
    <n v="6"/>
    <x v="1"/>
    <x v="10"/>
    <n v="7"/>
    <x v="3"/>
  </r>
  <r>
    <x v="10"/>
    <s v="Middenduin-oost"/>
    <d v="2018-07-11T11:25:00"/>
    <n v="1"/>
    <x v="3"/>
    <s v="Enallagma cyathigerum"/>
    <n v="1"/>
    <x v="1"/>
    <x v="10"/>
    <n v="7"/>
    <x v="1"/>
  </r>
  <r>
    <x v="10"/>
    <s v="Middenduin-oost"/>
    <d v="2018-07-11T11:25:00"/>
    <n v="1"/>
    <x v="9"/>
    <s v="Anax imperator"/>
    <n v="2"/>
    <x v="1"/>
    <x v="10"/>
    <n v="7"/>
    <x v="3"/>
  </r>
  <r>
    <x v="10"/>
    <s v="Middenduin-oost"/>
    <d v="2018-07-11T11:25:00"/>
    <n v="4"/>
    <x v="4"/>
    <s v="Coenagrion pulchellum"/>
    <n v="1"/>
    <x v="1"/>
    <x v="10"/>
    <n v="7"/>
    <x v="1"/>
  </r>
  <r>
    <x v="10"/>
    <s v="Middenduin-oost"/>
    <d v="2018-07-11T11:25:00"/>
    <n v="4"/>
    <x v="5"/>
    <s v="Orthetrum cancellatum"/>
    <n v="1"/>
    <x v="1"/>
    <x v="10"/>
    <n v="7"/>
    <x v="2"/>
  </r>
  <r>
    <x v="10"/>
    <s v="Middenduin-oost"/>
    <d v="2018-07-11T11:25:00"/>
    <n v="4"/>
    <x v="17"/>
    <s v="Sympetrum vulgatum"/>
    <n v="1"/>
    <x v="1"/>
    <x v="10"/>
    <n v="7"/>
    <x v="2"/>
  </r>
  <r>
    <x v="10"/>
    <s v="Middenduin-oost"/>
    <d v="2018-07-20T11:30:00"/>
    <n v="4"/>
    <x v="6"/>
    <s v="Coenagrion puella"/>
    <n v="2"/>
    <x v="1"/>
    <x v="10"/>
    <n v="7"/>
    <x v="1"/>
  </r>
  <r>
    <x v="10"/>
    <s v="Middenduin-oost"/>
    <d v="2018-07-20T11:30:00"/>
    <n v="4"/>
    <x v="4"/>
    <s v="Coenagrion pulchellum"/>
    <n v="1"/>
    <x v="1"/>
    <x v="10"/>
    <n v="7"/>
    <x v="1"/>
  </r>
  <r>
    <x v="10"/>
    <s v="Middenduin-oost"/>
    <d v="2018-07-20T11:30:00"/>
    <n v="4"/>
    <x v="9"/>
    <s v="Anax imperator"/>
    <n v="4"/>
    <x v="1"/>
    <x v="10"/>
    <n v="7"/>
    <x v="3"/>
  </r>
  <r>
    <x v="10"/>
    <s v="Middenduin-oost"/>
    <d v="2018-07-20T11:30:00"/>
    <n v="4"/>
    <x v="12"/>
    <s v="Sympetrum striolatum"/>
    <n v="1"/>
    <x v="1"/>
    <x v="10"/>
    <n v="7"/>
    <x v="2"/>
  </r>
  <r>
    <x v="10"/>
    <s v="Middenduin-oost"/>
    <d v="2018-07-20T11:30:00"/>
    <n v="1"/>
    <x v="6"/>
    <s v="Coenagrion puella"/>
    <n v="1"/>
    <x v="1"/>
    <x v="10"/>
    <n v="7"/>
    <x v="1"/>
  </r>
  <r>
    <x v="10"/>
    <s v="Middenduin-oost"/>
    <d v="2018-07-20T11:30:00"/>
    <n v="1"/>
    <x v="4"/>
    <s v="Coenagrion pulchellum"/>
    <n v="2"/>
    <x v="1"/>
    <x v="10"/>
    <n v="7"/>
    <x v="1"/>
  </r>
  <r>
    <x v="10"/>
    <s v="Middenduin-oost"/>
    <d v="2018-07-20T11:30:00"/>
    <n v="1"/>
    <x v="9"/>
    <s v="Anax imperator"/>
    <n v="1"/>
    <x v="1"/>
    <x v="10"/>
    <n v="7"/>
    <x v="3"/>
  </r>
  <r>
    <x v="10"/>
    <s v="Middenduin-oost"/>
    <d v="2018-07-20T11:30:00"/>
    <n v="1"/>
    <x v="12"/>
    <s v="Sympetrum striolatum"/>
    <n v="1"/>
    <x v="1"/>
    <x v="10"/>
    <n v="7"/>
    <x v="2"/>
  </r>
  <r>
    <x v="10"/>
    <s v="Middenduin-oost"/>
    <d v="2018-07-20T11:30:00"/>
    <n v="4"/>
    <x v="1"/>
    <s v="Ischnura elegans"/>
    <n v="3"/>
    <x v="1"/>
    <x v="10"/>
    <n v="7"/>
    <x v="1"/>
  </r>
  <r>
    <x v="10"/>
    <s v="Middenduin-oost"/>
    <d v="2018-07-20T11:30:00"/>
    <n v="4"/>
    <x v="3"/>
    <s v="Enallagma cyathigerum"/>
    <n v="4"/>
    <x v="1"/>
    <x v="10"/>
    <n v="7"/>
    <x v="1"/>
  </r>
  <r>
    <x v="10"/>
    <s v="Middenduin-oost"/>
    <d v="2018-07-20T11:30:00"/>
    <n v="4"/>
    <x v="14"/>
    <s v="Aeshna mixta"/>
    <n v="4"/>
    <x v="1"/>
    <x v="10"/>
    <n v="7"/>
    <x v="3"/>
  </r>
  <r>
    <x v="10"/>
    <s v="Middenduin-oost"/>
    <d v="2018-07-20T11:30:00"/>
    <n v="4"/>
    <x v="16"/>
    <s v="Sympetrum sanguineum"/>
    <n v="1"/>
    <x v="1"/>
    <x v="10"/>
    <n v="7"/>
    <x v="2"/>
  </r>
  <r>
    <x v="10"/>
    <s v="Middenduin-oost"/>
    <d v="2018-08-08T10:45:00"/>
    <n v="4"/>
    <x v="1"/>
    <s v="Ischnura elegans"/>
    <n v="1"/>
    <x v="1"/>
    <x v="10"/>
    <n v="8"/>
    <x v="1"/>
  </r>
  <r>
    <x v="10"/>
    <s v="Middenduin-oost"/>
    <d v="2018-08-08T10:45:00"/>
    <n v="4"/>
    <x v="17"/>
    <s v="Sympetrum vulgatum"/>
    <n v="1"/>
    <x v="1"/>
    <x v="10"/>
    <n v="8"/>
    <x v="2"/>
  </r>
  <r>
    <x v="10"/>
    <s v="Middenduin-oost"/>
    <d v="2018-08-08T10:45:00"/>
    <n v="1"/>
    <x v="1"/>
    <s v="Ischnura elegans"/>
    <n v="4"/>
    <x v="1"/>
    <x v="10"/>
    <n v="8"/>
    <x v="1"/>
  </r>
  <r>
    <x v="10"/>
    <s v="Middenduin-oost"/>
    <d v="2018-08-08T10:45:00"/>
    <n v="4"/>
    <x v="3"/>
    <s v="Enallagma cyathigerum"/>
    <n v="2"/>
    <x v="1"/>
    <x v="10"/>
    <n v="8"/>
    <x v="1"/>
  </r>
  <r>
    <x v="10"/>
    <s v="Middenduin-oost"/>
    <d v="2018-08-08T10:45:00"/>
    <n v="4"/>
    <x v="12"/>
    <s v="Sympetrum striolatum"/>
    <n v="2"/>
    <x v="1"/>
    <x v="10"/>
    <n v="8"/>
    <x v="2"/>
  </r>
  <r>
    <x v="10"/>
    <s v="Middenduin-oost"/>
    <d v="2018-08-15T12:20:00"/>
    <n v="4"/>
    <x v="12"/>
    <s v="Sympetrum striolatum"/>
    <n v="3"/>
    <x v="1"/>
    <x v="10"/>
    <n v="8"/>
    <x v="2"/>
  </r>
  <r>
    <x v="10"/>
    <s v="Middenduin-oost"/>
    <d v="2018-08-15T12:20:00"/>
    <n v="4"/>
    <x v="23"/>
    <s v="Sympetrum striolatum/vulgatum"/>
    <n v="1"/>
    <x v="1"/>
    <x v="10"/>
    <n v="8"/>
    <x v="2"/>
  </r>
  <r>
    <x v="10"/>
    <s v="Middenduin-oost"/>
    <d v="2018-08-15T12:20:00"/>
    <n v="1"/>
    <x v="12"/>
    <s v="Sympetrum striolatum"/>
    <n v="1"/>
    <x v="1"/>
    <x v="10"/>
    <n v="8"/>
    <x v="2"/>
  </r>
  <r>
    <x v="10"/>
    <s v="Middenduin-oost"/>
    <d v="2018-08-15T12:20:00"/>
    <n v="1"/>
    <x v="23"/>
    <s v="Sympetrum striolatum/vulgatum"/>
    <n v="6"/>
    <x v="1"/>
    <x v="10"/>
    <n v="8"/>
    <x v="2"/>
  </r>
  <r>
    <x v="10"/>
    <s v="Middenduin-oost"/>
    <d v="2018-08-15T12:20:00"/>
    <n v="4"/>
    <x v="1"/>
    <s v="Ischnura elegans"/>
    <n v="1"/>
    <x v="1"/>
    <x v="10"/>
    <n v="8"/>
    <x v="1"/>
  </r>
  <r>
    <x v="10"/>
    <s v="Middenduin-oost"/>
    <d v="2018-08-15T12:20:00"/>
    <n v="4"/>
    <x v="3"/>
    <s v="Enallagma cyathigerum"/>
    <n v="1"/>
    <x v="1"/>
    <x v="10"/>
    <n v="8"/>
    <x v="1"/>
  </r>
  <r>
    <x v="10"/>
    <s v="Middenduin-oost"/>
    <d v="2018-08-15T12:20:00"/>
    <n v="4"/>
    <x v="17"/>
    <s v="Sympetrum vulgatum"/>
    <n v="1"/>
    <x v="1"/>
    <x v="10"/>
    <n v="8"/>
    <x v="2"/>
  </r>
  <r>
    <x v="10"/>
    <s v="Middenduin-oost"/>
    <d v="2018-08-17T12:25:00"/>
    <n v="4"/>
    <x v="14"/>
    <s v="Aeshna mixta"/>
    <n v="3"/>
    <x v="1"/>
    <x v="10"/>
    <n v="8"/>
    <x v="3"/>
  </r>
  <r>
    <x v="10"/>
    <s v="Middenduin-oost"/>
    <d v="2018-08-17T12:25:00"/>
    <n v="4"/>
    <x v="16"/>
    <s v="Sympetrum sanguineum"/>
    <n v="1"/>
    <x v="1"/>
    <x v="10"/>
    <n v="8"/>
    <x v="2"/>
  </r>
  <r>
    <x v="10"/>
    <s v="Middenduin-oost"/>
    <d v="2018-08-17T12:25:00"/>
    <n v="4"/>
    <x v="17"/>
    <s v="Sympetrum vulgatum"/>
    <n v="3"/>
    <x v="1"/>
    <x v="10"/>
    <n v="8"/>
    <x v="2"/>
  </r>
  <r>
    <x v="10"/>
    <s v="Middenduin-oost"/>
    <d v="2018-08-17T12:25:00"/>
    <n v="1"/>
    <x v="14"/>
    <s v="Aeshna mixta"/>
    <n v="6"/>
    <x v="1"/>
    <x v="10"/>
    <n v="8"/>
    <x v="3"/>
  </r>
  <r>
    <x v="10"/>
    <s v="Middenduin-oost"/>
    <d v="2018-08-17T12:25:00"/>
    <n v="1"/>
    <x v="16"/>
    <s v="Sympetrum sanguineum"/>
    <n v="5"/>
    <x v="1"/>
    <x v="10"/>
    <n v="8"/>
    <x v="2"/>
  </r>
  <r>
    <x v="10"/>
    <s v="Middenduin-oost"/>
    <d v="2018-08-17T12:25:00"/>
    <n v="1"/>
    <x v="17"/>
    <s v="Sympetrum vulgatum"/>
    <n v="5"/>
    <x v="1"/>
    <x v="10"/>
    <n v="8"/>
    <x v="2"/>
  </r>
  <r>
    <x v="10"/>
    <s v="Middenduin-oost"/>
    <d v="2018-08-17T12:25:00"/>
    <n v="4"/>
    <x v="23"/>
    <s v="Sympetrum striolatum/vulgatum"/>
    <n v="2"/>
    <x v="1"/>
    <x v="10"/>
    <n v="8"/>
    <x v="2"/>
  </r>
  <r>
    <x v="10"/>
    <s v="Middenduin-oost"/>
    <d v="2018-08-17T12:25:00"/>
    <n v="4"/>
    <x v="3"/>
    <s v="Enallagma cyathigerum"/>
    <n v="1"/>
    <x v="1"/>
    <x v="10"/>
    <n v="8"/>
    <x v="1"/>
  </r>
  <r>
    <x v="10"/>
    <s v="Middenduin-oost"/>
    <d v="2018-09-07T13:00:00"/>
    <n v="4"/>
    <x v="14"/>
    <s v="Aeshna mixta"/>
    <n v="3"/>
    <x v="1"/>
    <x v="10"/>
    <n v="9"/>
    <x v="3"/>
  </r>
  <r>
    <x v="10"/>
    <s v="Middenduin-oost"/>
    <d v="2018-09-07T13:00:00"/>
    <n v="4"/>
    <x v="12"/>
    <s v="Sympetrum striolatum"/>
    <n v="2"/>
    <x v="1"/>
    <x v="10"/>
    <n v="9"/>
    <x v="2"/>
  </r>
  <r>
    <x v="10"/>
    <s v="Middenduin-oost"/>
    <d v="2018-09-07T13:00:00"/>
    <n v="4"/>
    <x v="17"/>
    <s v="Sympetrum vulgatum"/>
    <n v="2"/>
    <x v="1"/>
    <x v="10"/>
    <n v="9"/>
    <x v="2"/>
  </r>
  <r>
    <x v="10"/>
    <s v="Middenduin-oost"/>
    <d v="2018-09-07T13:00:00"/>
    <n v="1"/>
    <x v="14"/>
    <s v="Aeshna mixta"/>
    <n v="2"/>
    <x v="1"/>
    <x v="10"/>
    <n v="9"/>
    <x v="3"/>
  </r>
  <r>
    <x v="10"/>
    <s v="Middenduin-oost"/>
    <d v="2018-09-07T13:00:00"/>
    <n v="1"/>
    <x v="17"/>
    <s v="Sympetrum vulgatum"/>
    <n v="3"/>
    <x v="1"/>
    <x v="10"/>
    <n v="9"/>
    <x v="2"/>
  </r>
  <r>
    <x v="10"/>
    <s v="Middenduin-oost"/>
    <d v="2018-09-07T13:00:00"/>
    <n v="4"/>
    <x v="30"/>
    <s v="Erythromma viridulum"/>
    <n v="1"/>
    <x v="1"/>
    <x v="10"/>
    <n v="9"/>
    <x v="1"/>
  </r>
  <r>
    <x v="10"/>
    <s v="Middenduin-oost"/>
    <d v="2018-09-19T13:20:00"/>
    <n v="4"/>
    <x v="13"/>
    <s v="Chalcolestes viridis"/>
    <n v="1"/>
    <x v="1"/>
    <x v="10"/>
    <n v="9"/>
    <x v="0"/>
  </r>
  <r>
    <x v="10"/>
    <s v="Middenduin-oost"/>
    <d v="2018-09-19T13:20:00"/>
    <n v="4"/>
    <x v="27"/>
    <s v="Aeshna cyanea"/>
    <n v="2"/>
    <x v="1"/>
    <x v="10"/>
    <n v="9"/>
    <x v="3"/>
  </r>
  <r>
    <x v="10"/>
    <s v="Middenduin-oost"/>
    <d v="2018-09-19T13:20:00"/>
    <n v="4"/>
    <x v="14"/>
    <s v="Aeshna mixta"/>
    <n v="39"/>
    <x v="1"/>
    <x v="10"/>
    <n v="9"/>
    <x v="3"/>
  </r>
  <r>
    <x v="10"/>
    <s v="Middenduin-oost"/>
    <d v="2018-09-19T13:20:00"/>
    <n v="4"/>
    <x v="12"/>
    <s v="Sympetrum striolatum"/>
    <n v="21"/>
    <x v="1"/>
    <x v="10"/>
    <n v="9"/>
    <x v="2"/>
  </r>
  <r>
    <x v="10"/>
    <s v="Middenduin-oost"/>
    <d v="2018-09-19T13:20:00"/>
    <n v="1"/>
    <x v="13"/>
    <s v="Chalcolestes viridis"/>
    <n v="6"/>
    <x v="1"/>
    <x v="10"/>
    <n v="9"/>
    <x v="0"/>
  </r>
  <r>
    <x v="10"/>
    <s v="Middenduin-oost"/>
    <d v="2018-09-19T13:20:00"/>
    <n v="1"/>
    <x v="14"/>
    <s v="Aeshna mixta"/>
    <n v="30"/>
    <x v="1"/>
    <x v="10"/>
    <n v="9"/>
    <x v="3"/>
  </r>
  <r>
    <x v="10"/>
    <s v="Middenduin-oost"/>
    <d v="2018-09-19T13:20:00"/>
    <n v="1"/>
    <x v="12"/>
    <s v="Sympetrum striolatum"/>
    <n v="1"/>
    <x v="1"/>
    <x v="10"/>
    <n v="9"/>
    <x v="2"/>
  </r>
  <r>
    <x v="10"/>
    <s v="Middenduin-oost"/>
    <d v="2018-09-19T13:20:00"/>
    <n v="4"/>
    <x v="23"/>
    <s v="Sympetrum striolatum/vulgatum"/>
    <n v="22"/>
    <x v="1"/>
    <x v="10"/>
    <n v="9"/>
    <x v="2"/>
  </r>
  <r>
    <x v="10"/>
    <s v="Middenduin-oost"/>
    <d v="2018-09-19T13:20:00"/>
    <n v="4"/>
    <x v="17"/>
    <s v="Sympetrum vulgatum"/>
    <n v="1"/>
    <x v="1"/>
    <x v="10"/>
    <n v="9"/>
    <x v="2"/>
  </r>
  <r>
    <x v="10"/>
    <s v="Middenduin-oost"/>
    <d v="2019-05-10T13:15:00"/>
    <n v="4"/>
    <x v="0"/>
    <s v="Sympecma fusca"/>
    <n v="1"/>
    <x v="1"/>
    <x v="8"/>
    <n v="5"/>
    <x v="0"/>
  </r>
  <r>
    <x v="10"/>
    <s v="Middenduin-oost"/>
    <d v="2019-05-10T13:15:00"/>
    <n v="4"/>
    <x v="2"/>
    <s v="Pyrrhosoma nymphula"/>
    <n v="6"/>
    <x v="1"/>
    <x v="8"/>
    <n v="5"/>
    <x v="1"/>
  </r>
  <r>
    <x v="10"/>
    <s v="Middenduin-oost"/>
    <d v="2019-05-10T13:15:00"/>
    <n v="4"/>
    <x v="6"/>
    <s v="Coenagrion puella"/>
    <n v="1"/>
    <x v="1"/>
    <x v="8"/>
    <n v="5"/>
    <x v="1"/>
  </r>
  <r>
    <x v="10"/>
    <s v="Middenduin-oost"/>
    <d v="2019-05-10T13:15:00"/>
    <n v="4"/>
    <x v="10"/>
    <s v="Libellula quadrimaculata"/>
    <n v="2"/>
    <x v="1"/>
    <x v="8"/>
    <n v="5"/>
    <x v="2"/>
  </r>
  <r>
    <x v="10"/>
    <s v="Middenduin-oost"/>
    <d v="2019-05-22T12:35:00"/>
    <n v="4"/>
    <x v="7"/>
    <s v="Brachytron pratense"/>
    <n v="16"/>
    <x v="1"/>
    <x v="8"/>
    <n v="5"/>
    <x v="3"/>
  </r>
  <r>
    <x v="10"/>
    <s v="Middenduin-oost"/>
    <d v="2019-05-22T12:35:00"/>
    <n v="4"/>
    <x v="10"/>
    <s v="Libellula quadrimaculata"/>
    <n v="1"/>
    <x v="1"/>
    <x v="8"/>
    <n v="5"/>
    <x v="2"/>
  </r>
  <r>
    <x v="10"/>
    <s v="Middenduin-oost"/>
    <d v="2019-05-22T12:35:00"/>
    <n v="4"/>
    <x v="2"/>
    <s v="Pyrrhosoma nymphula"/>
    <n v="7"/>
    <x v="1"/>
    <x v="8"/>
    <n v="5"/>
    <x v="1"/>
  </r>
  <r>
    <x v="10"/>
    <s v="Middenduin-oost"/>
    <d v="2019-05-22T12:35:00"/>
    <n v="4"/>
    <x v="3"/>
    <s v="Enallagma cyathigerum"/>
    <n v="2"/>
    <x v="1"/>
    <x v="8"/>
    <n v="5"/>
    <x v="1"/>
  </r>
  <r>
    <x v="10"/>
    <s v="Middenduin-oost"/>
    <d v="2019-05-22T12:35:00"/>
    <n v="4"/>
    <x v="1"/>
    <s v="Ischnura elegans"/>
    <n v="2"/>
    <x v="1"/>
    <x v="8"/>
    <n v="5"/>
    <x v="1"/>
  </r>
  <r>
    <x v="10"/>
    <s v="Middenduin-oost"/>
    <d v="2019-05-22T12:35:00"/>
    <n v="4"/>
    <x v="6"/>
    <s v="Coenagrion puella"/>
    <n v="26"/>
    <x v="1"/>
    <x v="8"/>
    <n v="5"/>
    <x v="1"/>
  </r>
  <r>
    <x v="10"/>
    <s v="Middenduin-oost"/>
    <d v="2019-05-22T12:35:00"/>
    <n v="4"/>
    <x v="4"/>
    <s v="Coenagrion pulchellum"/>
    <n v="2"/>
    <x v="1"/>
    <x v="8"/>
    <n v="5"/>
    <x v="1"/>
  </r>
  <r>
    <x v="10"/>
    <s v="Middenduin-oost"/>
    <d v="2019-05-22T12:35:00"/>
    <n v="4"/>
    <x v="34"/>
    <s v="Libellula depressa"/>
    <n v="1"/>
    <x v="1"/>
    <x v="8"/>
    <n v="5"/>
    <x v="2"/>
  </r>
  <r>
    <x v="10"/>
    <s v="Middenduin-oost"/>
    <d v="2019-05-22T12:35:00"/>
    <n v="1"/>
    <x v="2"/>
    <s v="Pyrrhosoma nymphula"/>
    <n v="5"/>
    <x v="1"/>
    <x v="8"/>
    <n v="5"/>
    <x v="1"/>
  </r>
  <r>
    <x v="10"/>
    <s v="Middenduin-oost"/>
    <d v="2019-05-22T12:35:00"/>
    <n v="1"/>
    <x v="3"/>
    <s v="Enallagma cyathigerum"/>
    <n v="11"/>
    <x v="1"/>
    <x v="8"/>
    <n v="5"/>
    <x v="1"/>
  </r>
  <r>
    <x v="10"/>
    <s v="Middenduin-oost"/>
    <d v="2019-05-22T12:35:00"/>
    <n v="1"/>
    <x v="6"/>
    <s v="Coenagrion puella"/>
    <n v="7"/>
    <x v="1"/>
    <x v="8"/>
    <n v="5"/>
    <x v="1"/>
  </r>
  <r>
    <x v="10"/>
    <s v="Middenduin-oost"/>
    <d v="2019-05-22T12:35:00"/>
    <n v="1"/>
    <x v="7"/>
    <s v="Brachytron pratense"/>
    <n v="5"/>
    <x v="1"/>
    <x v="8"/>
    <n v="5"/>
    <x v="3"/>
  </r>
  <r>
    <x v="10"/>
    <s v="Middenduin-oost"/>
    <d v="2019-06-05T14:50:00"/>
    <n v="4"/>
    <x v="1"/>
    <s v="Ischnura elegans"/>
    <n v="3"/>
    <x v="1"/>
    <x v="8"/>
    <n v="6"/>
    <x v="1"/>
  </r>
  <r>
    <x v="10"/>
    <s v="Middenduin-oost"/>
    <d v="2019-06-05T14:50:00"/>
    <n v="4"/>
    <x v="3"/>
    <s v="Enallagma cyathigerum"/>
    <n v="4"/>
    <x v="1"/>
    <x v="8"/>
    <n v="6"/>
    <x v="1"/>
  </r>
  <r>
    <x v="10"/>
    <s v="Middenduin-oost"/>
    <d v="2019-06-05T14:50:00"/>
    <n v="4"/>
    <x v="6"/>
    <s v="Coenagrion puella"/>
    <n v="5"/>
    <x v="1"/>
    <x v="8"/>
    <n v="6"/>
    <x v="1"/>
  </r>
  <r>
    <x v="10"/>
    <s v="Middenduin-oost"/>
    <d v="2019-06-05T14:50:00"/>
    <n v="4"/>
    <x v="4"/>
    <s v="Coenagrion pulchellum"/>
    <n v="3"/>
    <x v="1"/>
    <x v="8"/>
    <n v="6"/>
    <x v="1"/>
  </r>
  <r>
    <x v="10"/>
    <s v="Middenduin-oost"/>
    <d v="2019-06-05T14:50:00"/>
    <n v="4"/>
    <x v="8"/>
    <s v="Aeshna isoceles"/>
    <n v="2"/>
    <x v="1"/>
    <x v="8"/>
    <n v="6"/>
    <x v="3"/>
  </r>
  <r>
    <x v="10"/>
    <s v="Middenduin-oost"/>
    <d v="2019-06-05T14:50:00"/>
    <n v="4"/>
    <x v="9"/>
    <s v="Anax imperator"/>
    <n v="1"/>
    <x v="1"/>
    <x v="8"/>
    <n v="6"/>
    <x v="3"/>
  </r>
  <r>
    <x v="10"/>
    <s v="Middenduin-oost"/>
    <d v="2019-06-05T14:50:00"/>
    <n v="1"/>
    <x v="1"/>
    <s v="Ischnura elegans"/>
    <n v="1"/>
    <x v="1"/>
    <x v="8"/>
    <n v="6"/>
    <x v="1"/>
  </r>
  <r>
    <x v="10"/>
    <s v="Middenduin-oost"/>
    <d v="2019-06-05T14:50:00"/>
    <n v="1"/>
    <x v="3"/>
    <s v="Enallagma cyathigerum"/>
    <n v="9"/>
    <x v="1"/>
    <x v="8"/>
    <n v="6"/>
    <x v="1"/>
  </r>
  <r>
    <x v="10"/>
    <s v="Middenduin-oost"/>
    <d v="2019-06-05T14:50:00"/>
    <n v="1"/>
    <x v="6"/>
    <s v="Coenagrion puella"/>
    <n v="1"/>
    <x v="1"/>
    <x v="8"/>
    <n v="6"/>
    <x v="1"/>
  </r>
  <r>
    <x v="10"/>
    <s v="Middenduin-oost"/>
    <d v="2019-06-05T14:50:00"/>
    <n v="1"/>
    <x v="4"/>
    <s v="Coenagrion pulchellum"/>
    <n v="2"/>
    <x v="1"/>
    <x v="8"/>
    <n v="6"/>
    <x v="1"/>
  </r>
  <r>
    <x v="10"/>
    <s v="Middenduin-oost"/>
    <d v="2019-06-05T14:50:00"/>
    <n v="1"/>
    <x v="9"/>
    <s v="Anax imperator"/>
    <n v="4"/>
    <x v="1"/>
    <x v="8"/>
    <n v="6"/>
    <x v="3"/>
  </r>
  <r>
    <x v="10"/>
    <s v="Middenduin-oost"/>
    <d v="2019-06-05T14:50:00"/>
    <n v="4"/>
    <x v="0"/>
    <s v="Sympecma fusca"/>
    <n v="6"/>
    <x v="1"/>
    <x v="8"/>
    <n v="6"/>
    <x v="0"/>
  </r>
  <r>
    <x v="10"/>
    <s v="Middenduin-oost"/>
    <d v="2019-06-05T14:50:00"/>
    <n v="4"/>
    <x v="26"/>
    <s v="Erythromma najas"/>
    <n v="2"/>
    <x v="1"/>
    <x v="8"/>
    <n v="6"/>
    <x v="1"/>
  </r>
  <r>
    <x v="10"/>
    <s v="Middenduin-oost"/>
    <d v="2019-06-05T14:50:00"/>
    <n v="4"/>
    <x v="10"/>
    <s v="Libellula quadrimaculata"/>
    <n v="4"/>
    <x v="1"/>
    <x v="8"/>
    <n v="6"/>
    <x v="2"/>
  </r>
  <r>
    <x v="10"/>
    <s v="Middenduin-oost"/>
    <d v="2019-06-30T11:25:00"/>
    <n v="4"/>
    <x v="1"/>
    <s v="Ischnura elegans"/>
    <n v="5"/>
    <x v="1"/>
    <x v="8"/>
    <n v="6"/>
    <x v="1"/>
  </r>
  <r>
    <x v="10"/>
    <s v="Middenduin-oost"/>
    <d v="2019-06-30T11:25:00"/>
    <n v="4"/>
    <x v="3"/>
    <s v="Enallagma cyathigerum"/>
    <n v="8"/>
    <x v="1"/>
    <x v="8"/>
    <n v="6"/>
    <x v="1"/>
  </r>
  <r>
    <x v="10"/>
    <s v="Middenduin-oost"/>
    <d v="2019-06-30T11:25:00"/>
    <n v="4"/>
    <x v="4"/>
    <s v="Coenagrion pulchellum"/>
    <n v="2"/>
    <x v="1"/>
    <x v="8"/>
    <n v="6"/>
    <x v="1"/>
  </r>
  <r>
    <x v="10"/>
    <s v="Middenduin-oost"/>
    <d v="2019-06-30T11:25:00"/>
    <n v="4"/>
    <x v="26"/>
    <s v="Erythromma najas"/>
    <n v="3"/>
    <x v="1"/>
    <x v="8"/>
    <n v="6"/>
    <x v="1"/>
  </r>
  <r>
    <x v="10"/>
    <s v="Middenduin-oost"/>
    <d v="2019-06-30T11:25:00"/>
    <n v="4"/>
    <x v="8"/>
    <s v="Aeshna isoceles"/>
    <n v="4"/>
    <x v="1"/>
    <x v="8"/>
    <n v="6"/>
    <x v="3"/>
  </r>
  <r>
    <x v="10"/>
    <s v="Middenduin-oost"/>
    <d v="2019-06-30T11:25:00"/>
    <n v="4"/>
    <x v="9"/>
    <s v="Anax imperator"/>
    <n v="7"/>
    <x v="1"/>
    <x v="8"/>
    <n v="6"/>
    <x v="3"/>
  </r>
  <r>
    <x v="10"/>
    <s v="Middenduin-oost"/>
    <d v="2019-06-30T11:25:00"/>
    <n v="4"/>
    <x v="20"/>
    <s v="Anax parthenope"/>
    <n v="1"/>
    <x v="1"/>
    <x v="8"/>
    <n v="6"/>
    <x v="3"/>
  </r>
  <r>
    <x v="10"/>
    <s v="Middenduin-oost"/>
    <d v="2019-06-30T11:25:00"/>
    <n v="4"/>
    <x v="5"/>
    <s v="Orthetrum cancellatum"/>
    <n v="1"/>
    <x v="1"/>
    <x v="8"/>
    <n v="6"/>
    <x v="2"/>
  </r>
  <r>
    <x v="10"/>
    <s v="Middenduin-oost"/>
    <d v="2019-06-30T11:25:00"/>
    <n v="4"/>
    <x v="23"/>
    <s v="Sympetrum striolatum/vulgatum"/>
    <n v="1"/>
    <x v="1"/>
    <x v="8"/>
    <n v="6"/>
    <x v="2"/>
  </r>
  <r>
    <x v="10"/>
    <s v="Middenduin-oost"/>
    <d v="2019-06-30T11:25:00"/>
    <n v="4"/>
    <x v="10"/>
    <s v="Libellula quadrimaculata"/>
    <n v="1"/>
    <x v="1"/>
    <x v="8"/>
    <n v="6"/>
    <x v="2"/>
  </r>
  <r>
    <x v="10"/>
    <s v="Middenduin-oost"/>
    <d v="2019-06-30T11:25:00"/>
    <n v="1"/>
    <x v="1"/>
    <s v="Ischnura elegans"/>
    <n v="1"/>
    <x v="1"/>
    <x v="8"/>
    <n v="6"/>
    <x v="1"/>
  </r>
  <r>
    <x v="10"/>
    <s v="Middenduin-oost"/>
    <d v="2019-06-30T11:25:00"/>
    <n v="1"/>
    <x v="3"/>
    <s v="Enallagma cyathigerum"/>
    <n v="19"/>
    <x v="1"/>
    <x v="8"/>
    <n v="6"/>
    <x v="1"/>
  </r>
  <r>
    <x v="10"/>
    <s v="Middenduin-oost"/>
    <d v="2019-06-30T11:25:00"/>
    <n v="1"/>
    <x v="4"/>
    <s v="Coenagrion pulchellum"/>
    <n v="1"/>
    <x v="1"/>
    <x v="8"/>
    <n v="6"/>
    <x v="1"/>
  </r>
  <r>
    <x v="10"/>
    <s v="Middenduin-oost"/>
    <d v="2019-06-30T11:25:00"/>
    <n v="1"/>
    <x v="9"/>
    <s v="Anax imperator"/>
    <n v="1"/>
    <x v="1"/>
    <x v="8"/>
    <n v="6"/>
    <x v="3"/>
  </r>
  <r>
    <x v="10"/>
    <s v="Middenduin-oost"/>
    <d v="2019-06-30T11:25:00"/>
    <n v="1"/>
    <x v="8"/>
    <s v="Aeshna isoceles"/>
    <n v="1"/>
    <x v="1"/>
    <x v="8"/>
    <n v="6"/>
    <x v="3"/>
  </r>
  <r>
    <x v="10"/>
    <s v="Middenduin-oost"/>
    <d v="2019-06-30T11:25:00"/>
    <n v="4"/>
    <x v="6"/>
    <s v="Coenagrion puella"/>
    <n v="2"/>
    <x v="1"/>
    <x v="8"/>
    <n v="6"/>
    <x v="1"/>
  </r>
  <r>
    <x v="10"/>
    <s v="Middenduin-oost"/>
    <d v="2019-06-30T11:25:00"/>
    <n v="4"/>
    <x v="7"/>
    <s v="Brachytron pratense"/>
    <n v="1"/>
    <x v="1"/>
    <x v="8"/>
    <n v="6"/>
    <x v="3"/>
  </r>
  <r>
    <x v="10"/>
    <s v="Middenduin-oost"/>
    <d v="2019-07-05T13:30:00"/>
    <n v="4"/>
    <x v="1"/>
    <s v="Ischnura elegans"/>
    <n v="3"/>
    <x v="1"/>
    <x v="8"/>
    <n v="7"/>
    <x v="1"/>
  </r>
  <r>
    <x v="10"/>
    <s v="Middenduin-oost"/>
    <d v="2019-07-05T13:30:00"/>
    <n v="4"/>
    <x v="3"/>
    <s v="Enallagma cyathigerum"/>
    <n v="4"/>
    <x v="1"/>
    <x v="8"/>
    <n v="7"/>
    <x v="1"/>
  </r>
  <r>
    <x v="10"/>
    <s v="Middenduin-oost"/>
    <d v="2019-07-05T13:30:00"/>
    <n v="4"/>
    <x v="6"/>
    <s v="Coenagrion puella"/>
    <n v="4"/>
    <x v="1"/>
    <x v="8"/>
    <n v="7"/>
    <x v="1"/>
  </r>
  <r>
    <x v="10"/>
    <s v="Middenduin-oost"/>
    <d v="2019-07-05T13:30:00"/>
    <n v="4"/>
    <x v="4"/>
    <s v="Coenagrion pulchellum"/>
    <n v="1"/>
    <x v="1"/>
    <x v="8"/>
    <n v="7"/>
    <x v="1"/>
  </r>
  <r>
    <x v="10"/>
    <s v="Middenduin-oost"/>
    <d v="2019-07-05T13:30:00"/>
    <n v="4"/>
    <x v="27"/>
    <s v="Aeshna cyanea"/>
    <n v="3"/>
    <x v="1"/>
    <x v="8"/>
    <n v="7"/>
    <x v="3"/>
  </r>
  <r>
    <x v="10"/>
    <s v="Middenduin-oost"/>
    <d v="2019-07-05T13:30:00"/>
    <n v="4"/>
    <x v="8"/>
    <s v="Aeshna isoceles"/>
    <n v="6"/>
    <x v="1"/>
    <x v="8"/>
    <n v="7"/>
    <x v="3"/>
  </r>
  <r>
    <x v="10"/>
    <s v="Middenduin-oost"/>
    <d v="2019-07-05T13:30:00"/>
    <n v="4"/>
    <x v="9"/>
    <s v="Anax imperator"/>
    <n v="7"/>
    <x v="1"/>
    <x v="8"/>
    <n v="7"/>
    <x v="3"/>
  </r>
  <r>
    <x v="10"/>
    <s v="Middenduin-oost"/>
    <d v="2019-07-05T13:30:00"/>
    <n v="1"/>
    <x v="1"/>
    <s v="Ischnura elegans"/>
    <n v="2"/>
    <x v="1"/>
    <x v="8"/>
    <n v="7"/>
    <x v="1"/>
  </r>
  <r>
    <x v="10"/>
    <s v="Middenduin-oost"/>
    <d v="2019-07-05T13:30:00"/>
    <n v="1"/>
    <x v="3"/>
    <s v="Enallagma cyathigerum"/>
    <n v="3"/>
    <x v="1"/>
    <x v="8"/>
    <n v="7"/>
    <x v="1"/>
  </r>
  <r>
    <x v="10"/>
    <s v="Middenduin-oost"/>
    <d v="2019-07-05T13:30:00"/>
    <n v="1"/>
    <x v="6"/>
    <s v="Coenagrion puella"/>
    <n v="2"/>
    <x v="1"/>
    <x v="8"/>
    <n v="7"/>
    <x v="1"/>
  </r>
  <r>
    <x v="10"/>
    <s v="Middenduin-oost"/>
    <d v="2019-07-05T13:30:00"/>
    <n v="1"/>
    <x v="4"/>
    <s v="Coenagrion pulchellum"/>
    <n v="2"/>
    <x v="1"/>
    <x v="8"/>
    <n v="7"/>
    <x v="1"/>
  </r>
  <r>
    <x v="10"/>
    <s v="Middenduin-oost"/>
    <d v="2019-07-05T13:30:00"/>
    <n v="1"/>
    <x v="27"/>
    <s v="Aeshna cyanea"/>
    <n v="2"/>
    <x v="1"/>
    <x v="8"/>
    <n v="7"/>
    <x v="3"/>
  </r>
  <r>
    <x v="10"/>
    <s v="Middenduin-oost"/>
    <d v="2019-07-05T13:30:00"/>
    <n v="1"/>
    <x v="8"/>
    <s v="Aeshna isoceles"/>
    <n v="3"/>
    <x v="1"/>
    <x v="8"/>
    <n v="7"/>
    <x v="3"/>
  </r>
  <r>
    <x v="10"/>
    <s v="Middenduin-oost"/>
    <d v="2019-07-05T13:30:00"/>
    <n v="1"/>
    <x v="9"/>
    <s v="Anax imperator"/>
    <n v="9"/>
    <x v="1"/>
    <x v="8"/>
    <n v="7"/>
    <x v="3"/>
  </r>
  <r>
    <x v="10"/>
    <s v="Middenduin-oost"/>
    <d v="2019-07-05T13:30:00"/>
    <n v="4"/>
    <x v="26"/>
    <s v="Erythromma najas"/>
    <n v="1"/>
    <x v="1"/>
    <x v="8"/>
    <n v="7"/>
    <x v="1"/>
  </r>
  <r>
    <x v="10"/>
    <s v="Middenduin-oost"/>
    <d v="2019-07-19T11:30:00"/>
    <n v="4"/>
    <x v="1"/>
    <s v="Ischnura elegans"/>
    <n v="4"/>
    <x v="1"/>
    <x v="8"/>
    <n v="7"/>
    <x v="1"/>
  </r>
  <r>
    <x v="10"/>
    <s v="Middenduin-oost"/>
    <d v="2019-07-19T11:30:00"/>
    <n v="4"/>
    <x v="3"/>
    <s v="Enallagma cyathigerum"/>
    <n v="3"/>
    <x v="1"/>
    <x v="8"/>
    <n v="7"/>
    <x v="1"/>
  </r>
  <r>
    <x v="10"/>
    <s v="Middenduin-oost"/>
    <d v="2019-07-19T11:30:00"/>
    <n v="4"/>
    <x v="9"/>
    <s v="Anax imperator"/>
    <n v="11"/>
    <x v="1"/>
    <x v="8"/>
    <n v="7"/>
    <x v="3"/>
  </r>
  <r>
    <x v="10"/>
    <s v="Middenduin-oost"/>
    <d v="2019-07-19T11:30:00"/>
    <n v="4"/>
    <x v="5"/>
    <s v="Orthetrum cancellatum"/>
    <n v="1"/>
    <x v="1"/>
    <x v="8"/>
    <n v="7"/>
    <x v="2"/>
  </r>
  <r>
    <x v="10"/>
    <s v="Middenduin-oost"/>
    <d v="2019-07-19T11:30:00"/>
    <n v="4"/>
    <x v="23"/>
    <s v="Sympetrum striolatum/vulgatum"/>
    <n v="1"/>
    <x v="1"/>
    <x v="8"/>
    <n v="7"/>
    <x v="2"/>
  </r>
  <r>
    <x v="10"/>
    <s v="Middenduin-oost"/>
    <d v="2019-07-19T11:30:00"/>
    <n v="1"/>
    <x v="1"/>
    <s v="Ischnura elegans"/>
    <n v="3"/>
    <x v="1"/>
    <x v="8"/>
    <n v="7"/>
    <x v="1"/>
  </r>
  <r>
    <x v="10"/>
    <s v="Middenduin-oost"/>
    <d v="2019-07-19T11:30:00"/>
    <n v="1"/>
    <x v="3"/>
    <s v="Enallagma cyathigerum"/>
    <n v="3"/>
    <x v="1"/>
    <x v="8"/>
    <n v="7"/>
    <x v="1"/>
  </r>
  <r>
    <x v="10"/>
    <s v="Middenduin-oost"/>
    <d v="2019-07-19T11:30:00"/>
    <n v="1"/>
    <x v="9"/>
    <s v="Anax imperator"/>
    <n v="3"/>
    <x v="1"/>
    <x v="8"/>
    <n v="7"/>
    <x v="3"/>
  </r>
  <r>
    <x v="10"/>
    <s v="Middenduin-oost"/>
    <d v="2019-07-19T11:30:00"/>
    <n v="4"/>
    <x v="13"/>
    <s v="Chalcolestes viridis"/>
    <n v="1"/>
    <x v="1"/>
    <x v="8"/>
    <n v="7"/>
    <x v="0"/>
  </r>
  <r>
    <x v="10"/>
    <s v="Middenduin-oost"/>
    <d v="2019-07-19T11:30:00"/>
    <n v="4"/>
    <x v="12"/>
    <s v="Sympetrum striolatum"/>
    <n v="1"/>
    <x v="1"/>
    <x v="8"/>
    <n v="7"/>
    <x v="2"/>
  </r>
  <r>
    <x v="10"/>
    <s v="Middenduin-oost"/>
    <d v="2019-08-14T11:50:00"/>
    <n v="4"/>
    <x v="13"/>
    <s v="Chalcolestes viridis"/>
    <n v="1"/>
    <x v="1"/>
    <x v="8"/>
    <n v="8"/>
    <x v="0"/>
  </r>
  <r>
    <x v="10"/>
    <s v="Middenduin-oost"/>
    <d v="2019-08-14T11:50:00"/>
    <n v="4"/>
    <x v="3"/>
    <s v="Enallagma cyathigerum"/>
    <n v="3"/>
    <x v="1"/>
    <x v="8"/>
    <n v="8"/>
    <x v="1"/>
  </r>
  <r>
    <x v="10"/>
    <s v="Middenduin-oost"/>
    <d v="2019-08-14T11:50:00"/>
    <n v="4"/>
    <x v="14"/>
    <s v="Aeshna mixta"/>
    <n v="23"/>
    <x v="1"/>
    <x v="8"/>
    <n v="8"/>
    <x v="3"/>
  </r>
  <r>
    <x v="10"/>
    <s v="Middenduin-oost"/>
    <d v="2019-08-14T11:50:00"/>
    <n v="4"/>
    <x v="12"/>
    <s v="Sympetrum striolatum"/>
    <n v="7"/>
    <x v="1"/>
    <x v="8"/>
    <n v="8"/>
    <x v="2"/>
  </r>
  <r>
    <x v="10"/>
    <s v="Middenduin-oost"/>
    <d v="2019-08-14T11:50:00"/>
    <n v="1"/>
    <x v="3"/>
    <s v="Enallagma cyathigerum"/>
    <n v="20"/>
    <x v="1"/>
    <x v="8"/>
    <n v="8"/>
    <x v="1"/>
  </r>
  <r>
    <x v="10"/>
    <s v="Middenduin-oost"/>
    <d v="2019-08-14T11:50:00"/>
    <n v="1"/>
    <x v="14"/>
    <s v="Aeshna mixta"/>
    <n v="3"/>
    <x v="1"/>
    <x v="8"/>
    <n v="8"/>
    <x v="3"/>
  </r>
  <r>
    <x v="10"/>
    <s v="Middenduin-oost"/>
    <d v="2019-08-14T11:50:00"/>
    <n v="1"/>
    <x v="12"/>
    <s v="Sympetrum striolatum"/>
    <n v="6"/>
    <x v="1"/>
    <x v="8"/>
    <n v="8"/>
    <x v="2"/>
  </r>
  <r>
    <x v="10"/>
    <s v="Middenduin-oost"/>
    <d v="2019-08-14T11:50:00"/>
    <n v="4"/>
    <x v="0"/>
    <s v="Sympecma fusca"/>
    <n v="1"/>
    <x v="1"/>
    <x v="8"/>
    <n v="8"/>
    <x v="0"/>
  </r>
  <r>
    <x v="10"/>
    <s v="Middenduin-oost"/>
    <d v="2019-08-14T11:50:00"/>
    <n v="4"/>
    <x v="1"/>
    <s v="Ischnura elegans"/>
    <n v="4"/>
    <x v="1"/>
    <x v="8"/>
    <n v="8"/>
    <x v="1"/>
  </r>
  <r>
    <x v="10"/>
    <s v="Middenduin-oost"/>
    <d v="2019-08-14T11:50:00"/>
    <n v="4"/>
    <x v="30"/>
    <s v="Erythromma viridulum"/>
    <n v="6"/>
    <x v="1"/>
    <x v="8"/>
    <n v="8"/>
    <x v="1"/>
  </r>
  <r>
    <x v="10"/>
    <s v="Middenduin-oost"/>
    <d v="2019-08-14T11:50:00"/>
    <n v="4"/>
    <x v="23"/>
    <s v="Sympetrum striolatum/vulgatum"/>
    <n v="1"/>
    <x v="1"/>
    <x v="8"/>
    <n v="8"/>
    <x v="2"/>
  </r>
  <r>
    <x v="10"/>
    <s v="Middenduin-oost"/>
    <d v="2019-08-14T11:50:00"/>
    <n v="4"/>
    <x v="17"/>
    <s v="Sympetrum vulgatum"/>
    <n v="2"/>
    <x v="1"/>
    <x v="8"/>
    <n v="8"/>
    <x v="2"/>
  </r>
  <r>
    <x v="10"/>
    <s v="Middenduin-oost"/>
    <d v="2019-08-21T12:20:00"/>
    <n v="4"/>
    <x v="0"/>
    <s v="Sympecma fusca"/>
    <n v="1"/>
    <x v="1"/>
    <x v="8"/>
    <n v="8"/>
    <x v="0"/>
  </r>
  <r>
    <x v="10"/>
    <s v="Middenduin-oost"/>
    <d v="2019-08-21T12:20:00"/>
    <n v="4"/>
    <x v="1"/>
    <s v="Ischnura elegans"/>
    <n v="1"/>
    <x v="1"/>
    <x v="8"/>
    <n v="8"/>
    <x v="1"/>
  </r>
  <r>
    <x v="10"/>
    <s v="Middenduin-oost"/>
    <d v="2019-08-21T12:20:00"/>
    <n v="4"/>
    <x v="3"/>
    <s v="Enallagma cyathigerum"/>
    <n v="9"/>
    <x v="1"/>
    <x v="8"/>
    <n v="8"/>
    <x v="1"/>
  </r>
  <r>
    <x v="10"/>
    <s v="Middenduin-oost"/>
    <d v="2019-08-21T12:20:00"/>
    <n v="4"/>
    <x v="14"/>
    <s v="Aeshna mixta"/>
    <n v="10"/>
    <x v="1"/>
    <x v="8"/>
    <n v="8"/>
    <x v="3"/>
  </r>
  <r>
    <x v="10"/>
    <s v="Middenduin-oost"/>
    <d v="2019-08-21T12:20:00"/>
    <n v="4"/>
    <x v="12"/>
    <s v="Sympetrum striolatum"/>
    <n v="10"/>
    <x v="1"/>
    <x v="8"/>
    <n v="8"/>
    <x v="2"/>
  </r>
  <r>
    <x v="10"/>
    <s v="Middenduin-oost"/>
    <d v="2019-08-21T12:20:00"/>
    <n v="4"/>
    <x v="23"/>
    <s v="Sympetrum striolatum/vulgatum"/>
    <n v="1"/>
    <x v="1"/>
    <x v="8"/>
    <n v="8"/>
    <x v="2"/>
  </r>
  <r>
    <x v="10"/>
    <s v="Middenduin-oost"/>
    <d v="2019-08-21T12:20:00"/>
    <n v="4"/>
    <x v="17"/>
    <s v="Sympetrum vulgatum"/>
    <n v="5"/>
    <x v="1"/>
    <x v="8"/>
    <n v="8"/>
    <x v="2"/>
  </r>
  <r>
    <x v="10"/>
    <s v="Middenduin-oost"/>
    <d v="2019-08-21T12:20:00"/>
    <n v="1"/>
    <x v="14"/>
    <s v="Aeshna mixta"/>
    <n v="23"/>
    <x v="1"/>
    <x v="8"/>
    <n v="8"/>
    <x v="3"/>
  </r>
  <r>
    <x v="10"/>
    <s v="Middenduin-oost"/>
    <d v="2019-08-21T12:20:00"/>
    <n v="1"/>
    <x v="12"/>
    <s v="Sympetrum striolatum"/>
    <n v="23"/>
    <x v="1"/>
    <x v="8"/>
    <n v="8"/>
    <x v="2"/>
  </r>
  <r>
    <x v="10"/>
    <s v="Middenduin-oost"/>
    <d v="2019-08-21T12:20:00"/>
    <n v="1"/>
    <x v="17"/>
    <s v="Sympetrum vulgatum"/>
    <n v="9"/>
    <x v="1"/>
    <x v="8"/>
    <n v="8"/>
    <x v="2"/>
  </r>
  <r>
    <x v="10"/>
    <s v="Middenduin-oost"/>
    <d v="2019-08-21T12:20:00"/>
    <n v="4"/>
    <x v="13"/>
    <s v="Chalcolestes viridis"/>
    <n v="18"/>
    <x v="1"/>
    <x v="8"/>
    <n v="8"/>
    <x v="0"/>
  </r>
  <r>
    <x v="10"/>
    <s v="Middenduin-oost"/>
    <d v="2019-08-21T12:20:00"/>
    <n v="4"/>
    <x v="27"/>
    <s v="Aeshna cyanea"/>
    <n v="1"/>
    <x v="1"/>
    <x v="8"/>
    <n v="8"/>
    <x v="3"/>
  </r>
  <r>
    <x v="10"/>
    <s v="Middenduin-oost"/>
    <d v="2019-08-21T12:20:00"/>
    <n v="4"/>
    <x v="16"/>
    <s v="Sympetrum sanguineum"/>
    <n v="1"/>
    <x v="1"/>
    <x v="8"/>
    <n v="8"/>
    <x v="2"/>
  </r>
  <r>
    <x v="10"/>
    <s v="Middenduin-oost"/>
    <d v="2019-09-21T12:30:00"/>
    <n v="4"/>
    <x v="14"/>
    <s v="Aeshna mixta"/>
    <n v="9"/>
    <x v="1"/>
    <x v="8"/>
    <n v="9"/>
    <x v="3"/>
  </r>
  <r>
    <x v="10"/>
    <s v="Middenduin-oost"/>
    <d v="2019-09-21T12:30:00"/>
    <n v="4"/>
    <x v="12"/>
    <s v="Sympetrum striolatum"/>
    <n v="2"/>
    <x v="1"/>
    <x v="8"/>
    <n v="9"/>
    <x v="2"/>
  </r>
  <r>
    <x v="10"/>
    <s v="Middenduin-oost"/>
    <d v="2019-09-21T12:30:00"/>
    <n v="4"/>
    <x v="23"/>
    <s v="Sympetrum striolatum/vulgatum"/>
    <n v="31"/>
    <x v="1"/>
    <x v="8"/>
    <n v="9"/>
    <x v="2"/>
  </r>
  <r>
    <x v="10"/>
    <s v="Middenduin-oost"/>
    <d v="2019-09-21T12:30:00"/>
    <n v="4"/>
    <x v="17"/>
    <s v="Sympetrum vulgatum"/>
    <n v="1"/>
    <x v="1"/>
    <x v="8"/>
    <n v="9"/>
    <x v="2"/>
  </r>
  <r>
    <x v="10"/>
    <s v="Middenduin-oost"/>
    <d v="2019-09-21T12:30:00"/>
    <n v="1"/>
    <x v="14"/>
    <s v="Aeshna mixta"/>
    <n v="6"/>
    <x v="1"/>
    <x v="8"/>
    <n v="9"/>
    <x v="3"/>
  </r>
  <r>
    <x v="10"/>
    <s v="Middenduin-oost"/>
    <d v="2019-09-21T12:30:00"/>
    <n v="1"/>
    <x v="12"/>
    <s v="Sympetrum striolatum"/>
    <n v="2"/>
    <x v="1"/>
    <x v="8"/>
    <n v="9"/>
    <x v="2"/>
  </r>
  <r>
    <x v="10"/>
    <s v="Middenduin-oost"/>
    <d v="2019-09-21T12:30:00"/>
    <n v="1"/>
    <x v="23"/>
    <s v="Sympetrum striolatum/vulgatum"/>
    <n v="8"/>
    <x v="1"/>
    <x v="8"/>
    <n v="9"/>
    <x v="2"/>
  </r>
  <r>
    <x v="10"/>
    <s v="Middenduin-oost"/>
    <d v="2019-09-21T12:30:00"/>
    <n v="4"/>
    <x v="13"/>
    <s v="Chalcolestes viridis"/>
    <n v="1"/>
    <x v="1"/>
    <x v="8"/>
    <n v="9"/>
    <x v="0"/>
  </r>
  <r>
    <x v="10"/>
    <s v="Middenduin-oost"/>
    <d v="2020-05-30T12:00:00"/>
    <n v="4"/>
    <x v="3"/>
    <s v="Enallagma cyathigerum"/>
    <n v="8"/>
    <x v="1"/>
    <x v="9"/>
    <n v="5"/>
    <x v="1"/>
  </r>
  <r>
    <x v="10"/>
    <s v="Middenduin-oost"/>
    <d v="2020-05-30T12:00:00"/>
    <n v="4"/>
    <x v="6"/>
    <s v="Coenagrion puella"/>
    <n v="4"/>
    <x v="1"/>
    <x v="9"/>
    <n v="5"/>
    <x v="1"/>
  </r>
  <r>
    <x v="10"/>
    <s v="Middenduin-oost"/>
    <d v="2020-05-30T12:00:00"/>
    <n v="4"/>
    <x v="26"/>
    <s v="Erythromma najas"/>
    <n v="7"/>
    <x v="1"/>
    <x v="9"/>
    <n v="5"/>
    <x v="1"/>
  </r>
  <r>
    <x v="10"/>
    <s v="Middenduin-oost"/>
    <d v="2020-05-30T12:00:00"/>
    <n v="4"/>
    <x v="7"/>
    <s v="Brachytron pratense"/>
    <n v="4"/>
    <x v="1"/>
    <x v="9"/>
    <n v="5"/>
    <x v="3"/>
  </r>
  <r>
    <x v="10"/>
    <s v="Middenduin-oost"/>
    <d v="2020-05-30T12:00:00"/>
    <n v="4"/>
    <x v="8"/>
    <s v="Aeshna isoceles"/>
    <n v="9"/>
    <x v="1"/>
    <x v="9"/>
    <n v="5"/>
    <x v="3"/>
  </r>
  <r>
    <x v="10"/>
    <s v="Middenduin-oost"/>
    <d v="2020-05-30T12:00:00"/>
    <n v="4"/>
    <x v="9"/>
    <s v="Anax imperator"/>
    <n v="5"/>
    <x v="1"/>
    <x v="9"/>
    <n v="5"/>
    <x v="3"/>
  </r>
  <r>
    <x v="10"/>
    <s v="Middenduin-oost"/>
    <d v="2020-05-30T12:00:00"/>
    <n v="4"/>
    <x v="31"/>
    <s v="Cordulia aenea"/>
    <n v="1"/>
    <x v="1"/>
    <x v="9"/>
    <n v="5"/>
    <x v="4"/>
  </r>
  <r>
    <x v="10"/>
    <s v="Middenduin-oost"/>
    <d v="2020-05-30T12:00:00"/>
    <n v="4"/>
    <x v="10"/>
    <s v="Libellula quadrimaculata"/>
    <n v="8"/>
    <x v="1"/>
    <x v="9"/>
    <n v="5"/>
    <x v="2"/>
  </r>
  <r>
    <x v="10"/>
    <s v="Middenduin-oost"/>
    <d v="2020-05-30T12:00:00"/>
    <n v="1"/>
    <x v="3"/>
    <s v="Enallagma cyathigerum"/>
    <n v="29"/>
    <x v="1"/>
    <x v="9"/>
    <n v="5"/>
    <x v="1"/>
  </r>
  <r>
    <x v="10"/>
    <s v="Middenduin-oost"/>
    <d v="2020-05-30T12:00:00"/>
    <n v="1"/>
    <x v="26"/>
    <s v="Erythromma najas"/>
    <n v="20"/>
    <x v="1"/>
    <x v="9"/>
    <n v="5"/>
    <x v="1"/>
  </r>
  <r>
    <x v="10"/>
    <s v="Middenduin-oost"/>
    <d v="2020-05-30T12:00:00"/>
    <n v="1"/>
    <x v="7"/>
    <s v="Brachytron pratense"/>
    <n v="14"/>
    <x v="1"/>
    <x v="9"/>
    <n v="5"/>
    <x v="3"/>
  </r>
  <r>
    <x v="10"/>
    <s v="Middenduin-oost"/>
    <d v="2020-05-30T12:00:00"/>
    <n v="1"/>
    <x v="8"/>
    <s v="Aeshna isoceles"/>
    <n v="8"/>
    <x v="1"/>
    <x v="9"/>
    <n v="5"/>
    <x v="3"/>
  </r>
  <r>
    <x v="10"/>
    <s v="Middenduin-oost"/>
    <d v="2020-05-30T12:00:00"/>
    <n v="1"/>
    <x v="9"/>
    <s v="Anax imperator"/>
    <n v="2"/>
    <x v="1"/>
    <x v="9"/>
    <n v="5"/>
    <x v="3"/>
  </r>
  <r>
    <x v="10"/>
    <s v="Middenduin-oost"/>
    <d v="2020-05-30T12:00:00"/>
    <n v="1"/>
    <x v="31"/>
    <s v="Cordulia aenea"/>
    <n v="1"/>
    <x v="1"/>
    <x v="9"/>
    <n v="5"/>
    <x v="4"/>
  </r>
  <r>
    <x v="10"/>
    <s v="Middenduin-oost"/>
    <d v="2020-05-30T12:00:00"/>
    <n v="1"/>
    <x v="10"/>
    <s v="Libellula quadrimaculata"/>
    <n v="1"/>
    <x v="1"/>
    <x v="9"/>
    <n v="5"/>
    <x v="2"/>
  </r>
  <r>
    <x v="10"/>
    <s v="Middenduin-oost"/>
    <d v="2020-05-30T12:00:00"/>
    <n v="4"/>
    <x v="4"/>
    <s v="Coenagrion pulchellum"/>
    <n v="3"/>
    <x v="1"/>
    <x v="9"/>
    <n v="5"/>
    <x v="1"/>
  </r>
  <r>
    <x v="10"/>
    <s v="Middenduin-oost"/>
    <d v="2020-05-30T12:00:00"/>
    <n v="4"/>
    <x v="2"/>
    <s v="Pyrrhosoma nymphula"/>
    <n v="1"/>
    <x v="1"/>
    <x v="9"/>
    <n v="5"/>
    <x v="1"/>
  </r>
  <r>
    <x v="10"/>
    <s v="Middenduin-oost"/>
    <d v="2020-06-13T11:10:00"/>
    <n v="4"/>
    <x v="3"/>
    <s v="Enallagma cyathigerum"/>
    <n v="11"/>
    <x v="1"/>
    <x v="9"/>
    <n v="6"/>
    <x v="1"/>
  </r>
  <r>
    <x v="10"/>
    <s v="Middenduin-oost"/>
    <d v="2020-06-13T11:10:00"/>
    <n v="4"/>
    <x v="26"/>
    <s v="Erythromma najas"/>
    <n v="10"/>
    <x v="1"/>
    <x v="9"/>
    <n v="6"/>
    <x v="1"/>
  </r>
  <r>
    <x v="10"/>
    <s v="Middenduin-oost"/>
    <d v="2020-06-13T11:10:00"/>
    <n v="4"/>
    <x v="7"/>
    <s v="Brachytron pratense"/>
    <n v="4"/>
    <x v="1"/>
    <x v="9"/>
    <n v="6"/>
    <x v="3"/>
  </r>
  <r>
    <x v="10"/>
    <s v="Middenduin-oost"/>
    <d v="2020-06-13T11:10:00"/>
    <n v="4"/>
    <x v="8"/>
    <s v="Aeshna isoceles"/>
    <n v="4"/>
    <x v="1"/>
    <x v="9"/>
    <n v="6"/>
    <x v="3"/>
  </r>
  <r>
    <x v="10"/>
    <s v="Middenduin-oost"/>
    <d v="2020-06-13T11:10:00"/>
    <n v="4"/>
    <x v="9"/>
    <s v="Anax imperator"/>
    <n v="8"/>
    <x v="1"/>
    <x v="9"/>
    <n v="6"/>
    <x v="3"/>
  </r>
  <r>
    <x v="10"/>
    <s v="Middenduin-oost"/>
    <d v="2020-06-13T11:10:00"/>
    <n v="4"/>
    <x v="31"/>
    <s v="Cordulia aenea"/>
    <n v="1"/>
    <x v="1"/>
    <x v="9"/>
    <n v="6"/>
    <x v="4"/>
  </r>
  <r>
    <x v="10"/>
    <s v="Middenduin-oost"/>
    <d v="2020-06-13T11:10:00"/>
    <n v="4"/>
    <x v="10"/>
    <s v="Libellula quadrimaculata"/>
    <n v="4"/>
    <x v="1"/>
    <x v="9"/>
    <n v="6"/>
    <x v="2"/>
  </r>
  <r>
    <x v="10"/>
    <s v="Middenduin-oost"/>
    <d v="2020-06-13T11:10:00"/>
    <n v="4"/>
    <x v="5"/>
    <s v="Orthetrum cancellatum"/>
    <n v="1"/>
    <x v="1"/>
    <x v="9"/>
    <n v="6"/>
    <x v="2"/>
  </r>
  <r>
    <x v="10"/>
    <s v="Middenduin-oost"/>
    <d v="2020-06-13T11:10:00"/>
    <n v="4"/>
    <x v="22"/>
    <s v="Crocothemis erythraea"/>
    <n v="2"/>
    <x v="1"/>
    <x v="9"/>
    <n v="6"/>
    <x v="2"/>
  </r>
  <r>
    <x v="10"/>
    <s v="Middenduin-oost"/>
    <d v="2020-06-13T11:10:00"/>
    <n v="1"/>
    <x v="3"/>
    <s v="Enallagma cyathigerum"/>
    <n v="21"/>
    <x v="1"/>
    <x v="9"/>
    <n v="6"/>
    <x v="1"/>
  </r>
  <r>
    <x v="10"/>
    <s v="Middenduin-oost"/>
    <d v="2020-06-13T11:10:00"/>
    <n v="1"/>
    <x v="26"/>
    <s v="Erythromma najas"/>
    <n v="3"/>
    <x v="1"/>
    <x v="9"/>
    <n v="6"/>
    <x v="1"/>
  </r>
  <r>
    <x v="10"/>
    <s v="Middenduin-oost"/>
    <d v="2020-06-13T11:10:00"/>
    <n v="1"/>
    <x v="7"/>
    <s v="Brachytron pratense"/>
    <n v="2"/>
    <x v="1"/>
    <x v="9"/>
    <n v="6"/>
    <x v="3"/>
  </r>
  <r>
    <x v="10"/>
    <s v="Middenduin-oost"/>
    <d v="2020-06-13T11:10:00"/>
    <n v="1"/>
    <x v="8"/>
    <s v="Aeshna isoceles"/>
    <n v="2"/>
    <x v="1"/>
    <x v="9"/>
    <n v="6"/>
    <x v="3"/>
  </r>
  <r>
    <x v="10"/>
    <s v="Middenduin-oost"/>
    <d v="2020-06-13T11:10:00"/>
    <n v="1"/>
    <x v="9"/>
    <s v="Anax imperator"/>
    <n v="8"/>
    <x v="1"/>
    <x v="9"/>
    <n v="6"/>
    <x v="3"/>
  </r>
  <r>
    <x v="10"/>
    <s v="Middenduin-oost"/>
    <d v="2020-06-13T11:10:00"/>
    <n v="1"/>
    <x v="10"/>
    <s v="Libellula quadrimaculata"/>
    <n v="1"/>
    <x v="1"/>
    <x v="9"/>
    <n v="6"/>
    <x v="2"/>
  </r>
  <r>
    <x v="10"/>
    <s v="Middenduin-oost"/>
    <d v="2020-06-13T11:10:00"/>
    <n v="1"/>
    <x v="22"/>
    <s v="Crocothemis erythraea"/>
    <n v="1"/>
    <x v="1"/>
    <x v="9"/>
    <n v="6"/>
    <x v="2"/>
  </r>
  <r>
    <x v="10"/>
    <s v="Middenduin-oost"/>
    <d v="2020-06-13T11:10:00"/>
    <n v="4"/>
    <x v="1"/>
    <s v="Ischnura elegans"/>
    <n v="1"/>
    <x v="1"/>
    <x v="9"/>
    <n v="6"/>
    <x v="1"/>
  </r>
  <r>
    <x v="10"/>
    <s v="Middenduin-oost"/>
    <d v="2020-06-13T11:10:00"/>
    <n v="4"/>
    <x v="4"/>
    <s v="Coenagrion pulchellum"/>
    <n v="3"/>
    <x v="1"/>
    <x v="9"/>
    <n v="6"/>
    <x v="1"/>
  </r>
  <r>
    <x v="10"/>
    <s v="Middenduin-oost"/>
    <d v="2020-06-20T14:00:00"/>
    <n v="4"/>
    <x v="3"/>
    <s v="Enallagma cyathigerum"/>
    <n v="4"/>
    <x v="1"/>
    <x v="9"/>
    <n v="6"/>
    <x v="1"/>
  </r>
  <r>
    <x v="10"/>
    <s v="Middenduin-oost"/>
    <d v="2020-06-20T14:00:00"/>
    <n v="4"/>
    <x v="26"/>
    <s v="Erythromma najas"/>
    <n v="1"/>
    <x v="1"/>
    <x v="9"/>
    <n v="6"/>
    <x v="1"/>
  </r>
  <r>
    <x v="10"/>
    <s v="Middenduin-oost"/>
    <d v="2020-06-20T14:00:00"/>
    <n v="4"/>
    <x v="8"/>
    <s v="Aeshna isoceles"/>
    <n v="5"/>
    <x v="1"/>
    <x v="9"/>
    <n v="6"/>
    <x v="3"/>
  </r>
  <r>
    <x v="10"/>
    <s v="Middenduin-oost"/>
    <d v="2020-06-20T14:00:00"/>
    <n v="4"/>
    <x v="9"/>
    <s v="Anax imperator"/>
    <n v="5"/>
    <x v="1"/>
    <x v="9"/>
    <n v="6"/>
    <x v="3"/>
  </r>
  <r>
    <x v="10"/>
    <s v="Middenduin-oost"/>
    <d v="2020-06-20T14:00:00"/>
    <n v="4"/>
    <x v="5"/>
    <s v="Orthetrum cancellatum"/>
    <n v="2"/>
    <x v="1"/>
    <x v="9"/>
    <n v="6"/>
    <x v="2"/>
  </r>
  <r>
    <x v="10"/>
    <s v="Middenduin-oost"/>
    <d v="2020-06-20T14:00:00"/>
    <n v="1"/>
    <x v="3"/>
    <s v="Enallagma cyathigerum"/>
    <n v="9"/>
    <x v="1"/>
    <x v="9"/>
    <n v="6"/>
    <x v="1"/>
  </r>
  <r>
    <x v="10"/>
    <s v="Middenduin-oost"/>
    <d v="2020-06-20T14:00:00"/>
    <n v="1"/>
    <x v="8"/>
    <s v="Aeshna isoceles"/>
    <n v="3"/>
    <x v="1"/>
    <x v="9"/>
    <n v="6"/>
    <x v="3"/>
  </r>
  <r>
    <x v="10"/>
    <s v="Middenduin-oost"/>
    <d v="2020-06-20T14:00:00"/>
    <n v="1"/>
    <x v="9"/>
    <s v="Anax imperator"/>
    <n v="2"/>
    <x v="1"/>
    <x v="9"/>
    <n v="6"/>
    <x v="3"/>
  </r>
  <r>
    <x v="10"/>
    <s v="Middenduin-oost"/>
    <d v="2020-06-20T14:00:00"/>
    <n v="1"/>
    <x v="5"/>
    <s v="Orthetrum cancellatum"/>
    <n v="3"/>
    <x v="1"/>
    <x v="9"/>
    <n v="6"/>
    <x v="2"/>
  </r>
  <r>
    <x v="10"/>
    <s v="Middenduin-oost"/>
    <d v="2020-06-20T14:00:00"/>
    <n v="4"/>
    <x v="1"/>
    <s v="Ischnura elegans"/>
    <n v="2"/>
    <x v="1"/>
    <x v="9"/>
    <n v="6"/>
    <x v="1"/>
  </r>
  <r>
    <x v="10"/>
    <s v="Middenduin-oost"/>
    <d v="2020-06-20T14:00:00"/>
    <n v="4"/>
    <x v="10"/>
    <s v="Libellula quadrimaculata"/>
    <n v="3"/>
    <x v="1"/>
    <x v="9"/>
    <n v="6"/>
    <x v="2"/>
  </r>
  <r>
    <x v="10"/>
    <s v="Middenduin-oost"/>
    <d v="2020-07-11T11:25:00"/>
    <n v="4"/>
    <x v="30"/>
    <s v="Erythromma viridulum"/>
    <n v="3"/>
    <x v="1"/>
    <x v="9"/>
    <n v="7"/>
    <x v="1"/>
  </r>
  <r>
    <x v="10"/>
    <s v="Middenduin-oost"/>
    <d v="2020-07-11T11:25:00"/>
    <n v="4"/>
    <x v="9"/>
    <s v="Anax imperator"/>
    <n v="10"/>
    <x v="1"/>
    <x v="9"/>
    <n v="7"/>
    <x v="3"/>
  </r>
  <r>
    <x v="10"/>
    <s v="Middenduin-oost"/>
    <d v="2020-07-11T11:25:00"/>
    <n v="4"/>
    <x v="5"/>
    <s v="Orthetrum cancellatum"/>
    <n v="1"/>
    <x v="1"/>
    <x v="9"/>
    <n v="7"/>
    <x v="2"/>
  </r>
  <r>
    <x v="10"/>
    <s v="Middenduin-oost"/>
    <d v="2020-07-11T11:25:00"/>
    <n v="1"/>
    <x v="9"/>
    <s v="Anax imperator"/>
    <n v="13"/>
    <x v="1"/>
    <x v="9"/>
    <n v="7"/>
    <x v="3"/>
  </r>
  <r>
    <x v="10"/>
    <s v="Middenduin-oost"/>
    <d v="2020-07-11T11:25:00"/>
    <n v="4"/>
    <x v="1"/>
    <s v="Ischnura elegans"/>
    <n v="1"/>
    <x v="1"/>
    <x v="9"/>
    <n v="7"/>
    <x v="1"/>
  </r>
  <r>
    <x v="10"/>
    <s v="Middenduin-oost"/>
    <d v="2020-07-11T11:25:00"/>
    <n v="4"/>
    <x v="3"/>
    <s v="Enallagma cyathigerum"/>
    <n v="1"/>
    <x v="1"/>
    <x v="9"/>
    <n v="7"/>
    <x v="1"/>
  </r>
  <r>
    <x v="10"/>
    <s v="Middenduin-oost"/>
    <d v="2020-07-11T11:25:00"/>
    <n v="4"/>
    <x v="6"/>
    <s v="Coenagrion puella"/>
    <n v="1"/>
    <x v="1"/>
    <x v="9"/>
    <n v="7"/>
    <x v="1"/>
  </r>
  <r>
    <x v="10"/>
    <s v="Middenduin-oost"/>
    <d v="2020-07-11T11:25:00"/>
    <n v="4"/>
    <x v="17"/>
    <s v="Sympetrum vulgatum"/>
    <n v="2"/>
    <x v="1"/>
    <x v="9"/>
    <n v="7"/>
    <x v="2"/>
  </r>
  <r>
    <x v="10"/>
    <s v="Middenduin-oost"/>
    <d v="2020-07-29T11:00:00"/>
    <n v="4"/>
    <x v="13"/>
    <s v="Chalcolestes viridis"/>
    <n v="1"/>
    <x v="1"/>
    <x v="9"/>
    <n v="7"/>
    <x v="0"/>
  </r>
  <r>
    <x v="10"/>
    <s v="Middenduin-oost"/>
    <d v="2020-07-29T11:00:00"/>
    <n v="4"/>
    <x v="1"/>
    <s v="Ischnura elegans"/>
    <n v="1"/>
    <x v="1"/>
    <x v="9"/>
    <n v="7"/>
    <x v="1"/>
  </r>
  <r>
    <x v="10"/>
    <s v="Middenduin-oost"/>
    <d v="2020-07-29T11:00:00"/>
    <n v="4"/>
    <x v="3"/>
    <s v="Enallagma cyathigerum"/>
    <n v="1"/>
    <x v="1"/>
    <x v="9"/>
    <n v="7"/>
    <x v="1"/>
  </r>
  <r>
    <x v="10"/>
    <s v="Middenduin-oost"/>
    <d v="2020-07-29T11:00:00"/>
    <n v="4"/>
    <x v="12"/>
    <s v="Sympetrum striolatum"/>
    <n v="1"/>
    <x v="1"/>
    <x v="9"/>
    <n v="7"/>
    <x v="2"/>
  </r>
  <r>
    <x v="10"/>
    <s v="Middenduin-oost"/>
    <d v="2020-07-29T11:00:00"/>
    <n v="4"/>
    <x v="23"/>
    <s v="Sympetrum striolatum/vulgatum"/>
    <n v="1"/>
    <x v="1"/>
    <x v="9"/>
    <n v="7"/>
    <x v="2"/>
  </r>
  <r>
    <x v="10"/>
    <s v="Middenduin-oost"/>
    <d v="2020-07-29T11:00:00"/>
    <n v="1"/>
    <x v="3"/>
    <s v="Enallagma cyathigerum"/>
    <n v="7"/>
    <x v="1"/>
    <x v="9"/>
    <n v="7"/>
    <x v="1"/>
  </r>
  <r>
    <x v="10"/>
    <s v="Middenduin-oost"/>
    <d v="2020-07-29T11:00:00"/>
    <n v="1"/>
    <x v="23"/>
    <s v="Sympetrum striolatum/vulgatum"/>
    <n v="1"/>
    <x v="1"/>
    <x v="9"/>
    <n v="7"/>
    <x v="2"/>
  </r>
  <r>
    <x v="10"/>
    <s v="Middenduin-oost"/>
    <d v="2020-07-29T11:00:00"/>
    <n v="4"/>
    <x v="9"/>
    <s v="Anax imperator"/>
    <n v="2"/>
    <x v="1"/>
    <x v="9"/>
    <n v="7"/>
    <x v="3"/>
  </r>
  <r>
    <x v="10"/>
    <s v="Middenduin-oost"/>
    <d v="2020-07-29T11:00:00"/>
    <n v="4"/>
    <x v="22"/>
    <s v="Crocothemis erythraea"/>
    <n v="1"/>
    <x v="1"/>
    <x v="9"/>
    <n v="7"/>
    <x v="2"/>
  </r>
  <r>
    <x v="10"/>
    <s v="Middenduin-oost"/>
    <d v="2020-07-29T11:00:00"/>
    <n v="4"/>
    <x v="17"/>
    <s v="Sympetrum vulgatum"/>
    <n v="1"/>
    <x v="1"/>
    <x v="9"/>
    <n v="7"/>
    <x v="2"/>
  </r>
  <r>
    <x v="10"/>
    <s v="Middenduin-oost"/>
    <d v="2020-08-12T10:30:00"/>
    <n v="4"/>
    <x v="3"/>
    <s v="Enallagma cyathigerum"/>
    <n v="1"/>
    <x v="1"/>
    <x v="9"/>
    <n v="8"/>
    <x v="1"/>
  </r>
  <r>
    <x v="10"/>
    <s v="Middenduin-oost"/>
    <d v="2020-08-12T10:30:00"/>
    <n v="4"/>
    <x v="14"/>
    <s v="Aeshna mixta"/>
    <n v="4"/>
    <x v="1"/>
    <x v="9"/>
    <n v="8"/>
    <x v="3"/>
  </r>
  <r>
    <x v="10"/>
    <s v="Middenduin-oost"/>
    <d v="2020-08-12T10:30:00"/>
    <n v="4"/>
    <x v="9"/>
    <s v="Anax imperator"/>
    <n v="1"/>
    <x v="1"/>
    <x v="9"/>
    <n v="8"/>
    <x v="3"/>
  </r>
  <r>
    <x v="10"/>
    <s v="Middenduin-oost"/>
    <d v="2020-08-12T10:30:00"/>
    <n v="4"/>
    <x v="23"/>
    <s v="Sympetrum striolatum/vulgatum"/>
    <n v="31"/>
    <x v="1"/>
    <x v="9"/>
    <n v="8"/>
    <x v="2"/>
  </r>
  <r>
    <x v="10"/>
    <s v="Middenduin-oost"/>
    <d v="2020-08-12T10:30:00"/>
    <n v="4"/>
    <x v="17"/>
    <s v="Sympetrum vulgatum"/>
    <n v="2"/>
    <x v="1"/>
    <x v="9"/>
    <n v="8"/>
    <x v="2"/>
  </r>
  <r>
    <x v="10"/>
    <s v="Middenduin-oost"/>
    <d v="2020-08-12T10:30:00"/>
    <n v="1"/>
    <x v="14"/>
    <s v="Aeshna mixta"/>
    <n v="6"/>
    <x v="1"/>
    <x v="9"/>
    <n v="8"/>
    <x v="3"/>
  </r>
  <r>
    <x v="10"/>
    <s v="Middenduin-oost"/>
    <d v="2020-08-12T10:30:00"/>
    <n v="4"/>
    <x v="22"/>
    <s v="Crocothemis erythraea"/>
    <n v="1"/>
    <x v="1"/>
    <x v="9"/>
    <n v="8"/>
    <x v="2"/>
  </r>
  <r>
    <x v="10"/>
    <s v="Middenduin-oost"/>
    <d v="2020-09-02T11:00:00"/>
    <n v="4"/>
    <x v="13"/>
    <s v="Chalcolestes viridis"/>
    <n v="1"/>
    <x v="1"/>
    <x v="9"/>
    <n v="9"/>
    <x v="0"/>
  </r>
  <r>
    <x v="10"/>
    <s v="Middenduin-oost"/>
    <d v="2020-09-02T11:00:00"/>
    <n v="4"/>
    <x v="27"/>
    <s v="Aeshna cyanea"/>
    <n v="1"/>
    <x v="1"/>
    <x v="9"/>
    <n v="9"/>
    <x v="3"/>
  </r>
  <r>
    <x v="10"/>
    <s v="Middenduin-oost"/>
    <d v="2020-09-02T11:00:00"/>
    <n v="4"/>
    <x v="14"/>
    <s v="Aeshna mixta"/>
    <n v="23"/>
    <x v="1"/>
    <x v="9"/>
    <n v="9"/>
    <x v="3"/>
  </r>
  <r>
    <x v="10"/>
    <s v="Middenduin-oost"/>
    <d v="2020-09-02T11:00:00"/>
    <n v="4"/>
    <x v="12"/>
    <s v="Sympetrum striolatum"/>
    <n v="5"/>
    <x v="1"/>
    <x v="9"/>
    <n v="9"/>
    <x v="2"/>
  </r>
  <r>
    <x v="10"/>
    <s v="Middenduin-oost"/>
    <d v="2020-09-02T11:00:00"/>
    <n v="4"/>
    <x v="23"/>
    <s v="Sympetrum striolatum/vulgatum"/>
    <n v="14"/>
    <x v="1"/>
    <x v="9"/>
    <n v="9"/>
    <x v="2"/>
  </r>
  <r>
    <x v="10"/>
    <s v="Middenduin-oost"/>
    <d v="2020-09-02T11:00:00"/>
    <n v="1"/>
    <x v="14"/>
    <s v="Aeshna mixta"/>
    <n v="17"/>
    <x v="1"/>
    <x v="9"/>
    <n v="9"/>
    <x v="3"/>
  </r>
  <r>
    <x v="10"/>
    <s v="Middenduin-oost"/>
    <d v="2020-09-02T11:00:00"/>
    <n v="1"/>
    <x v="23"/>
    <s v="Sympetrum striolatum/vulgatum"/>
    <n v="5"/>
    <x v="1"/>
    <x v="9"/>
    <n v="9"/>
    <x v="2"/>
  </r>
  <r>
    <x v="10"/>
    <s v="Middenduin-oost"/>
    <d v="2020-09-02T11:00:00"/>
    <n v="4"/>
    <x v="3"/>
    <s v="Enallagma cyathigerum"/>
    <n v="1"/>
    <x v="1"/>
    <x v="9"/>
    <n v="9"/>
    <x v="1"/>
  </r>
  <r>
    <x v="10"/>
    <s v="Middenduin-oost"/>
    <d v="2020-09-02T11:00:00"/>
    <n v="4"/>
    <x v="17"/>
    <s v="Sympetrum vulgatum"/>
    <n v="1"/>
    <x v="1"/>
    <x v="9"/>
    <n v="9"/>
    <x v="2"/>
  </r>
  <r>
    <x v="10"/>
    <s v="Middenduin-oost"/>
    <d v="2020-09-16T13:40:00"/>
    <n v="4"/>
    <x v="14"/>
    <s v="Aeshna mixta"/>
    <n v="6"/>
    <x v="1"/>
    <x v="9"/>
    <n v="9"/>
    <x v="3"/>
  </r>
  <r>
    <x v="10"/>
    <s v="Middenduin-oost"/>
    <d v="2020-09-16T13:40:00"/>
    <n v="4"/>
    <x v="23"/>
    <s v="Sympetrum striolatum/vulgatum"/>
    <n v="17"/>
    <x v="1"/>
    <x v="9"/>
    <n v="9"/>
    <x v="2"/>
  </r>
  <r>
    <x v="10"/>
    <s v="Middenduin-oost"/>
    <d v="2020-09-16T13:40:00"/>
    <n v="1"/>
    <x v="14"/>
    <s v="Aeshna mixta"/>
    <n v="7"/>
    <x v="1"/>
    <x v="9"/>
    <n v="9"/>
    <x v="3"/>
  </r>
  <r>
    <x v="10"/>
    <s v="Middenduin-oost"/>
    <d v="2020-09-16T13:40:00"/>
    <n v="1"/>
    <x v="23"/>
    <s v="Sympetrum striolatum/vulgatum"/>
    <n v="25"/>
    <x v="1"/>
    <x v="9"/>
    <n v="9"/>
    <x v="2"/>
  </r>
  <r>
    <x v="10"/>
    <s v="Middenduin-oost"/>
    <d v="2020-09-16T13:40:00"/>
    <n v="4"/>
    <x v="12"/>
    <s v="Sympetrum striolatum"/>
    <n v="1"/>
    <x v="1"/>
    <x v="9"/>
    <n v="9"/>
    <x v="2"/>
  </r>
  <r>
    <x v="10"/>
    <s v="Middenduin-oost"/>
    <d v="2021-05-31T12:50:00"/>
    <n v="4"/>
    <x v="2"/>
    <s v="Pyrrhosoma nymphula"/>
    <n v="2"/>
    <x v="1"/>
    <x v="11"/>
    <n v="5"/>
    <x v="1"/>
  </r>
  <r>
    <x v="10"/>
    <s v="Middenduin-oost"/>
    <d v="2021-05-31T12:50:00"/>
    <n v="4"/>
    <x v="6"/>
    <s v="Coenagrion puella"/>
    <n v="1"/>
    <x v="1"/>
    <x v="11"/>
    <n v="5"/>
    <x v="1"/>
  </r>
  <r>
    <x v="10"/>
    <s v="Middenduin-oost"/>
    <d v="2021-05-31T12:50:00"/>
    <n v="4"/>
    <x v="7"/>
    <s v="Brachytron pratense"/>
    <n v="1"/>
    <x v="1"/>
    <x v="11"/>
    <n v="5"/>
    <x v="3"/>
  </r>
  <r>
    <x v="10"/>
    <s v="Middenduin-oost"/>
    <d v="2021-05-31T12:50:00"/>
    <n v="4"/>
    <x v="1"/>
    <s v="Ischnura elegans"/>
    <n v="1"/>
    <x v="1"/>
    <x v="11"/>
    <n v="5"/>
    <x v="1"/>
  </r>
  <r>
    <x v="10"/>
    <s v="Middenduin-oost"/>
    <d v="2021-05-31T12:50:00"/>
    <n v="4"/>
    <x v="3"/>
    <s v="Enallagma cyathigerum"/>
    <n v="4"/>
    <x v="1"/>
    <x v="11"/>
    <n v="5"/>
    <x v="1"/>
  </r>
  <r>
    <x v="10"/>
    <s v="Middenduin-oost"/>
    <d v="2021-05-31T12:50:00"/>
    <n v="4"/>
    <x v="26"/>
    <s v="Erythromma najas"/>
    <n v="3"/>
    <x v="1"/>
    <x v="11"/>
    <n v="5"/>
    <x v="1"/>
  </r>
  <r>
    <x v="10"/>
    <s v="Middenduin-oost"/>
    <d v="2021-05-31T12:50:00"/>
    <n v="3"/>
    <x v="2"/>
    <s v="Pyrrhosoma nymphula"/>
    <n v="2"/>
    <x v="1"/>
    <x v="11"/>
    <n v="5"/>
    <x v="1"/>
  </r>
  <r>
    <x v="10"/>
    <s v="Middenduin-oost"/>
    <d v="2021-05-31T12:50:00"/>
    <n v="3"/>
    <x v="7"/>
    <s v="Brachytron pratense"/>
    <n v="6"/>
    <x v="1"/>
    <x v="11"/>
    <n v="5"/>
    <x v="3"/>
  </r>
  <r>
    <x v="10"/>
    <s v="Middenduin-oost"/>
    <d v="2021-05-31T12:50:00"/>
    <n v="3"/>
    <x v="26"/>
    <s v="Erythromma najas"/>
    <n v="4"/>
    <x v="1"/>
    <x v="11"/>
    <n v="5"/>
    <x v="1"/>
  </r>
  <r>
    <x v="10"/>
    <s v="Middenduin-oost"/>
    <d v="2021-05-31T12:50:00"/>
    <n v="3"/>
    <x v="3"/>
    <s v="Enallagma cyathigerum"/>
    <n v="1"/>
    <x v="1"/>
    <x v="11"/>
    <n v="5"/>
    <x v="1"/>
  </r>
  <r>
    <x v="10"/>
    <s v="Middenduin-oost"/>
    <d v="2021-05-31T12:50:00"/>
    <n v="3"/>
    <x v="6"/>
    <s v="Coenagrion puella"/>
    <n v="1"/>
    <x v="1"/>
    <x v="11"/>
    <n v="5"/>
    <x v="1"/>
  </r>
  <r>
    <x v="10"/>
    <s v="Middenduin-oost"/>
    <d v="2021-05-31T12:50:00"/>
    <n v="4"/>
    <x v="4"/>
    <s v="Coenagrion pulchellum"/>
    <n v="5"/>
    <x v="1"/>
    <x v="11"/>
    <n v="5"/>
    <x v="1"/>
  </r>
  <r>
    <x v="10"/>
    <s v="Middenduin-oost"/>
    <d v="2021-05-31T12:50:00"/>
    <n v="4"/>
    <x v="31"/>
    <s v="Cordulia aenea"/>
    <n v="1"/>
    <x v="1"/>
    <x v="11"/>
    <n v="5"/>
    <x v="4"/>
  </r>
  <r>
    <x v="10"/>
    <s v="Middenduin-oost"/>
    <d v="2021-06-09T11:20:00"/>
    <n v="4"/>
    <x v="7"/>
    <s v="Brachytron pratense"/>
    <n v="3"/>
    <x v="1"/>
    <x v="11"/>
    <n v="6"/>
    <x v="3"/>
  </r>
  <r>
    <x v="10"/>
    <s v="Middenduin-oost"/>
    <d v="2021-06-09T11:20:00"/>
    <n v="4"/>
    <x v="9"/>
    <s v="Anax imperator"/>
    <n v="3"/>
    <x v="1"/>
    <x v="11"/>
    <n v="6"/>
    <x v="3"/>
  </r>
  <r>
    <x v="10"/>
    <s v="Middenduin-oost"/>
    <d v="2021-06-09T11:20:00"/>
    <n v="4"/>
    <x v="20"/>
    <s v="Anax parthenope"/>
    <n v="1"/>
    <x v="1"/>
    <x v="11"/>
    <n v="6"/>
    <x v="3"/>
  </r>
  <r>
    <x v="10"/>
    <s v="Middenduin-oost"/>
    <d v="2021-06-09T11:20:00"/>
    <n v="3"/>
    <x v="31"/>
    <s v="Cordulia aenea"/>
    <n v="2"/>
    <x v="1"/>
    <x v="11"/>
    <n v="6"/>
    <x v="4"/>
  </r>
  <r>
    <x v="10"/>
    <s v="Middenduin-oost"/>
    <d v="2021-06-09T11:20:00"/>
    <n v="4"/>
    <x v="26"/>
    <s v="Erythromma najas"/>
    <n v="18"/>
    <x v="1"/>
    <x v="11"/>
    <n v="6"/>
    <x v="1"/>
  </r>
  <r>
    <x v="10"/>
    <s v="Middenduin-oost"/>
    <d v="2021-06-09T11:20:00"/>
    <n v="4"/>
    <x v="5"/>
    <s v="Orthetrum cancellatum"/>
    <n v="1"/>
    <x v="1"/>
    <x v="11"/>
    <n v="6"/>
    <x v="2"/>
  </r>
  <r>
    <x v="10"/>
    <s v="Middenduin-oost"/>
    <d v="2021-06-09T11:20:00"/>
    <n v="3"/>
    <x v="3"/>
    <s v="Enallagma cyathigerum"/>
    <n v="25"/>
    <x v="1"/>
    <x v="11"/>
    <n v="6"/>
    <x v="1"/>
  </r>
  <r>
    <x v="10"/>
    <s v="Middenduin-oost"/>
    <d v="2021-06-09T11:20:00"/>
    <n v="4"/>
    <x v="31"/>
    <s v="Cordulia aenea"/>
    <n v="1"/>
    <x v="1"/>
    <x v="11"/>
    <n v="6"/>
    <x v="4"/>
  </r>
  <r>
    <x v="10"/>
    <s v="Middenduin-oost"/>
    <d v="2021-06-09T11:20:00"/>
    <n v="3"/>
    <x v="26"/>
    <s v="Erythromma najas"/>
    <n v="11"/>
    <x v="1"/>
    <x v="11"/>
    <n v="6"/>
    <x v="1"/>
  </r>
  <r>
    <x v="10"/>
    <s v="Middenduin-oost"/>
    <d v="2021-06-09T11:20:00"/>
    <n v="4"/>
    <x v="8"/>
    <s v="Aeshna isoceles"/>
    <n v="1"/>
    <x v="1"/>
    <x v="11"/>
    <n v="6"/>
    <x v="3"/>
  </r>
  <r>
    <x v="10"/>
    <s v="Middenduin-oost"/>
    <d v="2021-06-09T11:20:00"/>
    <n v="3"/>
    <x v="8"/>
    <s v="Aeshna isoceles"/>
    <n v="2"/>
    <x v="1"/>
    <x v="11"/>
    <n v="6"/>
    <x v="3"/>
  </r>
  <r>
    <x v="10"/>
    <s v="Middenduin-oost"/>
    <d v="2021-06-09T11:20:00"/>
    <n v="3"/>
    <x v="7"/>
    <s v="Brachytron pratense"/>
    <n v="4"/>
    <x v="1"/>
    <x v="11"/>
    <n v="6"/>
    <x v="3"/>
  </r>
  <r>
    <x v="10"/>
    <s v="Middenduin-oost"/>
    <d v="2021-06-09T11:20:00"/>
    <n v="3"/>
    <x v="1"/>
    <s v="Ischnura elegans"/>
    <n v="1"/>
    <x v="1"/>
    <x v="11"/>
    <n v="6"/>
    <x v="1"/>
  </r>
  <r>
    <x v="10"/>
    <s v="Middenduin-oost"/>
    <d v="2021-06-09T11:20:00"/>
    <n v="3"/>
    <x v="6"/>
    <s v="Coenagrion puella"/>
    <n v="1"/>
    <x v="1"/>
    <x v="11"/>
    <n v="6"/>
    <x v="1"/>
  </r>
  <r>
    <x v="10"/>
    <s v="Middenduin-oost"/>
    <d v="2021-06-09T11:20:00"/>
    <n v="3"/>
    <x v="10"/>
    <s v="Libellula quadrimaculata"/>
    <n v="2"/>
    <x v="1"/>
    <x v="11"/>
    <n v="6"/>
    <x v="2"/>
  </r>
  <r>
    <x v="10"/>
    <s v="Middenduin-oost"/>
    <d v="2021-06-09T11:20:00"/>
    <n v="4"/>
    <x v="3"/>
    <s v="Enallagma cyathigerum"/>
    <n v="34"/>
    <x v="1"/>
    <x v="11"/>
    <n v="6"/>
    <x v="1"/>
  </r>
  <r>
    <x v="10"/>
    <s v="Middenduin-oost"/>
    <d v="2021-06-23T13:25:00"/>
    <n v="4"/>
    <x v="3"/>
    <s v="Enallagma cyathigerum"/>
    <n v="9"/>
    <x v="1"/>
    <x v="11"/>
    <n v="6"/>
    <x v="1"/>
  </r>
  <r>
    <x v="10"/>
    <s v="Middenduin-oost"/>
    <d v="2021-06-23T13:25:00"/>
    <n v="4"/>
    <x v="5"/>
    <s v="Orthetrum cancellatum"/>
    <n v="2"/>
    <x v="1"/>
    <x v="11"/>
    <n v="6"/>
    <x v="2"/>
  </r>
  <r>
    <x v="10"/>
    <s v="Middenduin-oost"/>
    <d v="2021-06-23T13:25:00"/>
    <n v="4"/>
    <x v="6"/>
    <s v="Coenagrion puella"/>
    <n v="4"/>
    <x v="1"/>
    <x v="11"/>
    <n v="6"/>
    <x v="1"/>
  </r>
  <r>
    <x v="10"/>
    <s v="Middenduin-oost"/>
    <d v="2021-06-23T13:25:00"/>
    <n v="4"/>
    <x v="1"/>
    <s v="Ischnura elegans"/>
    <n v="3"/>
    <x v="1"/>
    <x v="11"/>
    <n v="6"/>
    <x v="1"/>
  </r>
  <r>
    <x v="10"/>
    <s v="Middenduin-oost"/>
    <d v="2021-06-23T13:25:00"/>
    <n v="4"/>
    <x v="26"/>
    <s v="Erythromma najas"/>
    <n v="5"/>
    <x v="1"/>
    <x v="11"/>
    <n v="6"/>
    <x v="1"/>
  </r>
  <r>
    <x v="10"/>
    <s v="Middenduin-oost"/>
    <d v="2021-06-23T13:25:00"/>
    <n v="3"/>
    <x v="26"/>
    <s v="Erythromma najas"/>
    <n v="3"/>
    <x v="1"/>
    <x v="11"/>
    <n v="6"/>
    <x v="1"/>
  </r>
  <r>
    <x v="10"/>
    <s v="Middenduin-oost"/>
    <d v="2021-06-23T13:25:00"/>
    <n v="3"/>
    <x v="8"/>
    <s v="Aeshna isoceles"/>
    <n v="1"/>
    <x v="1"/>
    <x v="11"/>
    <n v="6"/>
    <x v="3"/>
  </r>
  <r>
    <x v="10"/>
    <s v="Middenduin-oost"/>
    <d v="2021-06-23T13:25:00"/>
    <n v="3"/>
    <x v="5"/>
    <s v="Orthetrum cancellatum"/>
    <n v="2"/>
    <x v="1"/>
    <x v="11"/>
    <n v="6"/>
    <x v="2"/>
  </r>
  <r>
    <x v="10"/>
    <s v="Middenduin-oost"/>
    <d v="2021-06-23T13:25:00"/>
    <n v="3"/>
    <x v="6"/>
    <s v="Coenagrion puella"/>
    <n v="2"/>
    <x v="1"/>
    <x v="11"/>
    <n v="6"/>
    <x v="1"/>
  </r>
  <r>
    <x v="10"/>
    <s v="Middenduin-oost"/>
    <d v="2021-06-23T13:25:00"/>
    <n v="3"/>
    <x v="9"/>
    <s v="Anax imperator"/>
    <n v="4"/>
    <x v="1"/>
    <x v="11"/>
    <n v="6"/>
    <x v="3"/>
  </r>
  <r>
    <x v="10"/>
    <s v="Middenduin-oost"/>
    <d v="2021-06-23T13:25:00"/>
    <n v="3"/>
    <x v="3"/>
    <s v="Enallagma cyathigerum"/>
    <n v="9"/>
    <x v="1"/>
    <x v="11"/>
    <n v="6"/>
    <x v="1"/>
  </r>
  <r>
    <x v="10"/>
    <s v="Middenduin-oost"/>
    <d v="2021-06-23T13:25:00"/>
    <n v="3"/>
    <x v="1"/>
    <s v="Ischnura elegans"/>
    <n v="1"/>
    <x v="1"/>
    <x v="11"/>
    <n v="6"/>
    <x v="1"/>
  </r>
  <r>
    <x v="10"/>
    <s v="Middenduin-oost"/>
    <d v="2021-06-23T13:25:00"/>
    <n v="4"/>
    <x v="22"/>
    <s v="Crocothemis erythraea"/>
    <n v="3"/>
    <x v="1"/>
    <x v="11"/>
    <n v="6"/>
    <x v="2"/>
  </r>
  <r>
    <x v="10"/>
    <s v="Middenduin-oost"/>
    <d v="2021-06-23T13:25:00"/>
    <n v="4"/>
    <x v="9"/>
    <s v="Anax imperator"/>
    <n v="7"/>
    <x v="1"/>
    <x v="11"/>
    <n v="6"/>
    <x v="3"/>
  </r>
  <r>
    <x v="10"/>
    <s v="Middenduin-oost"/>
    <d v="2021-07-16T13:35:00"/>
    <n v="3"/>
    <x v="9"/>
    <s v="Anax imperator"/>
    <n v="5"/>
    <x v="1"/>
    <x v="11"/>
    <n v="7"/>
    <x v="3"/>
  </r>
  <r>
    <x v="10"/>
    <s v="Middenduin-oost"/>
    <d v="2021-07-16T13:35:00"/>
    <n v="3"/>
    <x v="1"/>
    <s v="Ischnura elegans"/>
    <n v="2"/>
    <x v="1"/>
    <x v="11"/>
    <n v="7"/>
    <x v="1"/>
  </r>
  <r>
    <x v="10"/>
    <s v="Middenduin-oost"/>
    <d v="2021-07-16T13:35:00"/>
    <n v="4"/>
    <x v="9"/>
    <s v="Anax imperator"/>
    <n v="4"/>
    <x v="1"/>
    <x v="11"/>
    <n v="7"/>
    <x v="3"/>
  </r>
  <r>
    <x v="10"/>
    <s v="Middenduin-oost"/>
    <d v="2021-07-16T13:35:00"/>
    <n v="4"/>
    <x v="20"/>
    <s v="Anax parthenope"/>
    <n v="4"/>
    <x v="1"/>
    <x v="11"/>
    <n v="7"/>
    <x v="3"/>
  </r>
  <r>
    <x v="10"/>
    <s v="Middenduin-oost"/>
    <d v="2021-07-16T13:35:00"/>
    <n v="4"/>
    <x v="1"/>
    <s v="Ischnura elegans"/>
    <n v="5"/>
    <x v="1"/>
    <x v="11"/>
    <n v="7"/>
    <x v="1"/>
  </r>
  <r>
    <x v="10"/>
    <s v="Middenduin-oost"/>
    <d v="2021-07-16T13:35:00"/>
    <n v="4"/>
    <x v="3"/>
    <s v="Enallagma cyathigerum"/>
    <n v="10"/>
    <x v="1"/>
    <x v="11"/>
    <n v="7"/>
    <x v="1"/>
  </r>
  <r>
    <x v="10"/>
    <s v="Middenduin-oost"/>
    <d v="2021-07-16T13:35:00"/>
    <n v="4"/>
    <x v="12"/>
    <s v="Sympetrum striolatum"/>
    <n v="3"/>
    <x v="1"/>
    <x v="11"/>
    <n v="7"/>
    <x v="2"/>
  </r>
  <r>
    <x v="10"/>
    <s v="Middenduin-oost"/>
    <d v="2021-07-16T13:35:00"/>
    <n v="4"/>
    <x v="22"/>
    <s v="Crocothemis erythraea"/>
    <n v="1"/>
    <x v="1"/>
    <x v="11"/>
    <n v="7"/>
    <x v="2"/>
  </r>
  <r>
    <x v="10"/>
    <s v="Middenduin-oost"/>
    <d v="2021-07-16T13:35:00"/>
    <n v="4"/>
    <x v="5"/>
    <s v="Orthetrum cancellatum"/>
    <n v="1"/>
    <x v="1"/>
    <x v="11"/>
    <n v="7"/>
    <x v="2"/>
  </r>
  <r>
    <x v="10"/>
    <s v="Middenduin-oost"/>
    <d v="2021-07-16T13:35:00"/>
    <n v="3"/>
    <x v="5"/>
    <s v="Orthetrum cancellatum"/>
    <n v="3"/>
    <x v="1"/>
    <x v="11"/>
    <n v="7"/>
    <x v="2"/>
  </r>
  <r>
    <x v="10"/>
    <s v="Middenduin-oost"/>
    <d v="2021-07-16T13:35:00"/>
    <n v="3"/>
    <x v="3"/>
    <s v="Enallagma cyathigerum"/>
    <n v="4"/>
    <x v="1"/>
    <x v="11"/>
    <n v="7"/>
    <x v="1"/>
  </r>
  <r>
    <x v="10"/>
    <s v="Middenduin-oost"/>
    <d v="2021-07-16T13:35:00"/>
    <n v="3"/>
    <x v="20"/>
    <s v="Anax parthenope"/>
    <n v="2"/>
    <x v="1"/>
    <x v="11"/>
    <n v="7"/>
    <x v="3"/>
  </r>
  <r>
    <x v="10"/>
    <s v="Middenduin-oost"/>
    <d v="2021-07-16T13:35:00"/>
    <n v="3"/>
    <x v="8"/>
    <s v="Aeshna isoceles"/>
    <n v="1"/>
    <x v="1"/>
    <x v="11"/>
    <n v="7"/>
    <x v="3"/>
  </r>
  <r>
    <x v="10"/>
    <s v="Middenduin-oost"/>
    <d v="2021-07-16T13:35:00"/>
    <n v="3"/>
    <x v="22"/>
    <s v="Crocothemis erythraea"/>
    <n v="1"/>
    <x v="1"/>
    <x v="11"/>
    <n v="7"/>
    <x v="2"/>
  </r>
  <r>
    <x v="10"/>
    <s v="Middenduin-oost"/>
    <d v="2021-07-16T13:35:00"/>
    <n v="3"/>
    <x v="12"/>
    <s v="Sympetrum striolatum"/>
    <n v="2"/>
    <x v="1"/>
    <x v="11"/>
    <n v="7"/>
    <x v="2"/>
  </r>
  <r>
    <x v="10"/>
    <s v="Middenduin-oost"/>
    <d v="2021-07-23T15:50:00"/>
    <n v="4"/>
    <x v="5"/>
    <s v="Orthetrum cancellatum"/>
    <n v="1"/>
    <x v="1"/>
    <x v="11"/>
    <n v="7"/>
    <x v="2"/>
  </r>
  <r>
    <x v="10"/>
    <s v="Middenduin-oost"/>
    <d v="2021-07-23T15:50:00"/>
    <n v="4"/>
    <x v="9"/>
    <s v="Anax imperator"/>
    <n v="3"/>
    <x v="1"/>
    <x v="11"/>
    <n v="7"/>
    <x v="3"/>
  </r>
  <r>
    <x v="10"/>
    <s v="Middenduin-oost"/>
    <d v="2021-07-23T15:50:00"/>
    <n v="3"/>
    <x v="9"/>
    <s v="Anax imperator"/>
    <n v="4"/>
    <x v="1"/>
    <x v="11"/>
    <n v="7"/>
    <x v="3"/>
  </r>
  <r>
    <x v="10"/>
    <s v="Middenduin-oost"/>
    <d v="2021-07-23T15:50:00"/>
    <n v="3"/>
    <x v="8"/>
    <s v="Aeshna isoceles"/>
    <n v="1"/>
    <x v="1"/>
    <x v="11"/>
    <n v="7"/>
    <x v="3"/>
  </r>
  <r>
    <x v="10"/>
    <s v="Middenduin-oost"/>
    <d v="2021-07-23T15:50:00"/>
    <n v="4"/>
    <x v="22"/>
    <s v="Crocothemis erythraea"/>
    <n v="1"/>
    <x v="1"/>
    <x v="11"/>
    <n v="7"/>
    <x v="2"/>
  </r>
  <r>
    <x v="10"/>
    <s v="Middenduin-oost"/>
    <d v="2021-07-23T15:50:00"/>
    <n v="4"/>
    <x v="3"/>
    <s v="Enallagma cyathigerum"/>
    <n v="7"/>
    <x v="1"/>
    <x v="11"/>
    <n v="7"/>
    <x v="1"/>
  </r>
  <r>
    <x v="10"/>
    <s v="Middenduin-oost"/>
    <d v="2021-07-23T15:50:00"/>
    <n v="3"/>
    <x v="3"/>
    <s v="Enallagma cyathigerum"/>
    <n v="3"/>
    <x v="1"/>
    <x v="11"/>
    <n v="7"/>
    <x v="1"/>
  </r>
  <r>
    <x v="10"/>
    <s v="Middenduin-oost"/>
    <d v="2021-08-11T11:00:00"/>
    <n v="4"/>
    <x v="16"/>
    <s v="Sympetrum sanguineum"/>
    <n v="1"/>
    <x v="1"/>
    <x v="11"/>
    <n v="8"/>
    <x v="2"/>
  </r>
  <r>
    <x v="10"/>
    <s v="Middenduin-oost"/>
    <d v="2021-08-11T11:00:00"/>
    <n v="4"/>
    <x v="17"/>
    <s v="Sympetrum vulgatum"/>
    <n v="26"/>
    <x v="1"/>
    <x v="11"/>
    <n v="8"/>
    <x v="2"/>
  </r>
  <r>
    <x v="10"/>
    <s v="Middenduin-oost"/>
    <d v="2021-08-11T11:00:00"/>
    <n v="4"/>
    <x v="3"/>
    <s v="Enallagma cyathigerum"/>
    <n v="22"/>
    <x v="1"/>
    <x v="11"/>
    <n v="8"/>
    <x v="1"/>
  </r>
  <r>
    <x v="10"/>
    <s v="Middenduin-oost"/>
    <d v="2021-08-11T11:00:00"/>
    <n v="4"/>
    <x v="14"/>
    <s v="Aeshna mixta"/>
    <n v="2"/>
    <x v="1"/>
    <x v="11"/>
    <n v="8"/>
    <x v="3"/>
  </r>
  <r>
    <x v="10"/>
    <s v="Middenduin-oost"/>
    <d v="2021-08-11T11:00:00"/>
    <n v="4"/>
    <x v="9"/>
    <s v="Anax imperator"/>
    <n v="2"/>
    <x v="1"/>
    <x v="11"/>
    <n v="8"/>
    <x v="3"/>
  </r>
  <r>
    <x v="10"/>
    <s v="Middenduin-oost"/>
    <d v="2021-08-11T11:00:00"/>
    <n v="4"/>
    <x v="1"/>
    <s v="Ischnura elegans"/>
    <n v="1"/>
    <x v="1"/>
    <x v="11"/>
    <n v="8"/>
    <x v="1"/>
  </r>
  <r>
    <x v="10"/>
    <s v="Middenduin-oost"/>
    <d v="2021-08-11T11:00:00"/>
    <n v="4"/>
    <x v="20"/>
    <s v="Anax parthenope"/>
    <n v="1"/>
    <x v="1"/>
    <x v="11"/>
    <n v="8"/>
    <x v="3"/>
  </r>
  <r>
    <x v="10"/>
    <s v="Middenduin-oost"/>
    <d v="2021-08-11T11:00:00"/>
    <n v="3"/>
    <x v="3"/>
    <s v="Enallagma cyathigerum"/>
    <n v="13"/>
    <x v="1"/>
    <x v="11"/>
    <n v="8"/>
    <x v="1"/>
  </r>
  <r>
    <x v="10"/>
    <s v="Middenduin-oost"/>
    <d v="2021-08-11T11:00:00"/>
    <n v="3"/>
    <x v="9"/>
    <s v="Anax imperator"/>
    <n v="2"/>
    <x v="1"/>
    <x v="11"/>
    <n v="8"/>
    <x v="3"/>
  </r>
  <r>
    <x v="10"/>
    <s v="Middenduin-oost"/>
    <d v="2021-08-11T11:00:00"/>
    <n v="3"/>
    <x v="6"/>
    <s v="Coenagrion puella"/>
    <n v="1"/>
    <x v="1"/>
    <x v="11"/>
    <n v="8"/>
    <x v="1"/>
  </r>
  <r>
    <x v="10"/>
    <s v="Middenduin-oost"/>
    <d v="2021-08-11T11:00:00"/>
    <n v="3"/>
    <x v="12"/>
    <s v="Sympetrum striolatum"/>
    <n v="4"/>
    <x v="1"/>
    <x v="11"/>
    <n v="8"/>
    <x v="2"/>
  </r>
  <r>
    <x v="10"/>
    <s v="Middenduin-oost"/>
    <d v="2021-08-11T11:00:00"/>
    <n v="3"/>
    <x v="17"/>
    <s v="Sympetrum vulgatum"/>
    <n v="7"/>
    <x v="1"/>
    <x v="11"/>
    <n v="8"/>
    <x v="2"/>
  </r>
  <r>
    <x v="10"/>
    <s v="Middenduin-oost"/>
    <d v="2021-09-03T11:30:00"/>
    <n v="3"/>
    <x v="12"/>
    <s v="Sympetrum striolatum"/>
    <n v="22"/>
    <x v="1"/>
    <x v="11"/>
    <n v="9"/>
    <x v="2"/>
  </r>
  <r>
    <x v="10"/>
    <s v="Middenduin-oost"/>
    <d v="2021-09-03T11:30:00"/>
    <n v="4"/>
    <x v="27"/>
    <s v="Aeshna cyanea"/>
    <n v="2"/>
    <x v="1"/>
    <x v="11"/>
    <n v="9"/>
    <x v="3"/>
  </r>
  <r>
    <x v="10"/>
    <s v="Middenduin-oost"/>
    <d v="2021-09-03T11:30:00"/>
    <n v="3"/>
    <x v="27"/>
    <s v="Aeshna cyanea"/>
    <n v="2"/>
    <x v="1"/>
    <x v="11"/>
    <n v="9"/>
    <x v="3"/>
  </r>
  <r>
    <x v="10"/>
    <s v="Middenduin-oost"/>
    <d v="2021-09-03T11:30:00"/>
    <n v="3"/>
    <x v="23"/>
    <s v="Sympetrum striolatum/vulgatum"/>
    <n v="11"/>
    <x v="1"/>
    <x v="11"/>
    <n v="9"/>
    <x v="2"/>
  </r>
  <r>
    <x v="10"/>
    <s v="Middenduin-oost"/>
    <d v="2021-09-03T11:30:00"/>
    <n v="3"/>
    <x v="16"/>
    <s v="Sympetrum sanguineum"/>
    <n v="1"/>
    <x v="1"/>
    <x v="11"/>
    <n v="9"/>
    <x v="2"/>
  </r>
  <r>
    <x v="10"/>
    <s v="Middenduin-oost"/>
    <d v="2021-09-03T11:30:00"/>
    <n v="4"/>
    <x v="12"/>
    <s v="Sympetrum striolatum"/>
    <n v="12"/>
    <x v="1"/>
    <x v="11"/>
    <n v="9"/>
    <x v="2"/>
  </r>
  <r>
    <x v="10"/>
    <s v="Middenduin-oost"/>
    <d v="2021-09-03T11:30:00"/>
    <n v="3"/>
    <x v="13"/>
    <s v="Chalcolestes viridis"/>
    <n v="5"/>
    <x v="1"/>
    <x v="11"/>
    <n v="9"/>
    <x v="0"/>
  </r>
  <r>
    <x v="10"/>
    <s v="Middenduin-oost"/>
    <d v="2021-09-03T11:30:00"/>
    <n v="3"/>
    <x v="1"/>
    <s v="Ischnura elegans"/>
    <n v="1"/>
    <x v="1"/>
    <x v="11"/>
    <n v="9"/>
    <x v="1"/>
  </r>
  <r>
    <x v="10"/>
    <s v="Middenduin-oost"/>
    <d v="2021-09-03T11:30:00"/>
    <n v="4"/>
    <x v="14"/>
    <s v="Aeshna mixta"/>
    <n v="6"/>
    <x v="1"/>
    <x v="11"/>
    <n v="9"/>
    <x v="3"/>
  </r>
  <r>
    <x v="10"/>
    <s v="Middenduin-oost"/>
    <d v="2021-09-03T11:30:00"/>
    <n v="3"/>
    <x v="14"/>
    <s v="Aeshna mixta"/>
    <n v="1"/>
    <x v="1"/>
    <x v="11"/>
    <n v="9"/>
    <x v="3"/>
  </r>
  <r>
    <x v="10"/>
    <s v="Middenduin-oost"/>
    <d v="2021-09-03T11:30:00"/>
    <n v="4"/>
    <x v="3"/>
    <s v="Enallagma cyathigerum"/>
    <n v="2"/>
    <x v="1"/>
    <x v="11"/>
    <n v="9"/>
    <x v="1"/>
  </r>
  <r>
    <x v="10"/>
    <s v="Middenduin-oost"/>
    <d v="2021-09-03T11:30:00"/>
    <n v="3"/>
    <x v="17"/>
    <s v="Sympetrum vulgatum"/>
    <n v="2"/>
    <x v="1"/>
    <x v="11"/>
    <n v="9"/>
    <x v="2"/>
  </r>
  <r>
    <x v="10"/>
    <s v="Middenduin-oost"/>
    <d v="2021-09-18T12:45:00"/>
    <n v="4"/>
    <x v="12"/>
    <s v="Sympetrum striolatum"/>
    <n v="3"/>
    <x v="1"/>
    <x v="11"/>
    <n v="9"/>
    <x v="2"/>
  </r>
  <r>
    <x v="10"/>
    <s v="Middenduin-oost"/>
    <d v="2021-09-18T12:45:00"/>
    <n v="4"/>
    <x v="3"/>
    <s v="Enallagma cyathigerum"/>
    <n v="1"/>
    <x v="1"/>
    <x v="11"/>
    <n v="9"/>
    <x v="1"/>
  </r>
  <r>
    <x v="10"/>
    <s v="Middenduin-oost"/>
    <d v="2021-09-18T12:45:00"/>
    <n v="3"/>
    <x v="14"/>
    <s v="Aeshna mixta"/>
    <n v="12"/>
    <x v="1"/>
    <x v="11"/>
    <n v="9"/>
    <x v="3"/>
  </r>
  <r>
    <x v="10"/>
    <s v="Middenduin-oost"/>
    <d v="2021-09-18T12:45:00"/>
    <n v="3"/>
    <x v="23"/>
    <s v="Sympetrum striolatum/vulgatum"/>
    <n v="24"/>
    <x v="1"/>
    <x v="11"/>
    <n v="9"/>
    <x v="2"/>
  </r>
  <r>
    <x v="10"/>
    <s v="Middenduin-oost"/>
    <d v="2021-09-18T12:45:00"/>
    <n v="3"/>
    <x v="13"/>
    <s v="Chalcolestes viridis"/>
    <n v="5"/>
    <x v="1"/>
    <x v="11"/>
    <n v="9"/>
    <x v="0"/>
  </r>
  <r>
    <x v="10"/>
    <s v="Middenduin-oost"/>
    <d v="2020-05-08T12:00:00"/>
    <n v="4"/>
    <x v="2"/>
    <s v="Pyrrhosoma nymphula"/>
    <n v="7"/>
    <x v="1"/>
    <x v="9"/>
    <n v="5"/>
    <x v="1"/>
  </r>
  <r>
    <x v="10"/>
    <s v="Middenduin-oost"/>
    <d v="2020-05-08T12:00:00"/>
    <n v="4"/>
    <x v="3"/>
    <s v="Enallagma cyathigerum"/>
    <n v="1"/>
    <x v="1"/>
    <x v="9"/>
    <n v="5"/>
    <x v="1"/>
  </r>
  <r>
    <x v="10"/>
    <s v="Middenduin-oost"/>
    <d v="2020-05-08T12:00:00"/>
    <n v="4"/>
    <x v="7"/>
    <s v="Brachytron pratense"/>
    <n v="2"/>
    <x v="1"/>
    <x v="9"/>
    <n v="5"/>
    <x v="3"/>
  </r>
  <r>
    <x v="10"/>
    <s v="Middenduin-oost"/>
    <d v="2020-05-08T12:00:00"/>
    <n v="1"/>
    <x v="2"/>
    <s v="Pyrrhosoma nymphula"/>
    <n v="8"/>
    <x v="1"/>
    <x v="9"/>
    <n v="5"/>
    <x v="1"/>
  </r>
  <r>
    <x v="10"/>
    <s v="Middenduin-oost"/>
    <d v="2020-05-08T12:00:00"/>
    <n v="1"/>
    <x v="3"/>
    <s v="Enallagma cyathigerum"/>
    <n v="6"/>
    <x v="1"/>
    <x v="9"/>
    <n v="5"/>
    <x v="1"/>
  </r>
  <r>
    <x v="10"/>
    <s v="Middenduin-oost"/>
    <d v="2020-05-08T12:00:00"/>
    <n v="1"/>
    <x v="7"/>
    <s v="Brachytron pratense"/>
    <n v="6"/>
    <x v="1"/>
    <x v="9"/>
    <n v="5"/>
    <x v="3"/>
  </r>
  <r>
    <x v="10"/>
    <s v="Middenduin-oost"/>
    <d v="2020-05-08T12:00:00"/>
    <n v="4"/>
    <x v="31"/>
    <s v="Cordulia aenea"/>
    <n v="1"/>
    <x v="1"/>
    <x v="9"/>
    <n v="5"/>
    <x v="4"/>
  </r>
  <r>
    <x v="11"/>
    <s v="Spinnenkop"/>
    <d v="2010-05-03T14:30:00"/>
    <n v="1"/>
    <x v="0"/>
    <s v="Sympecma fusca"/>
    <n v="4"/>
    <x v="1"/>
    <x v="0"/>
    <n v="5"/>
    <x v="0"/>
  </r>
  <r>
    <x v="11"/>
    <s v="Spinnenkop"/>
    <d v="2010-05-03T14:30:00"/>
    <n v="1"/>
    <x v="1"/>
    <s v="Ischnura elegans"/>
    <n v="3"/>
    <x v="1"/>
    <x v="0"/>
    <n v="5"/>
    <x v="1"/>
  </r>
  <r>
    <x v="11"/>
    <s v="Spinnenkop"/>
    <d v="2010-05-03T14:30:00"/>
    <n v="1"/>
    <x v="2"/>
    <s v="Pyrrhosoma nymphula"/>
    <n v="5"/>
    <x v="1"/>
    <x v="0"/>
    <n v="5"/>
    <x v="1"/>
  </r>
  <r>
    <x v="11"/>
    <s v="Spinnenkop"/>
    <d v="2010-05-03T14:30:00"/>
    <n v="1"/>
    <x v="3"/>
    <s v="Enallagma cyathigerum"/>
    <n v="9"/>
    <x v="1"/>
    <x v="0"/>
    <n v="5"/>
    <x v="1"/>
  </r>
  <r>
    <x v="11"/>
    <s v="Spinnenkop"/>
    <d v="2010-05-03T14:30:00"/>
    <n v="1"/>
    <x v="6"/>
    <s v="Coenagrion puella"/>
    <n v="12"/>
    <x v="1"/>
    <x v="0"/>
    <n v="5"/>
    <x v="1"/>
  </r>
  <r>
    <x v="11"/>
    <s v="Spinnenkop"/>
    <d v="2010-05-03T14:30:00"/>
    <n v="1"/>
    <x v="7"/>
    <s v="Brachytron pratense"/>
    <n v="1"/>
    <x v="1"/>
    <x v="0"/>
    <n v="5"/>
    <x v="3"/>
  </r>
  <r>
    <x v="11"/>
    <s v="Spinnenkop"/>
    <d v="2010-05-03T14:30:00"/>
    <n v="1"/>
    <x v="34"/>
    <s v="Libellula depressa"/>
    <n v="2"/>
    <x v="1"/>
    <x v="0"/>
    <n v="5"/>
    <x v="2"/>
  </r>
  <r>
    <x v="11"/>
    <s v="Spinnenkop"/>
    <d v="2010-05-03T14:30:00"/>
    <n v="1"/>
    <x v="10"/>
    <s v="Libellula quadrimaculata"/>
    <n v="9"/>
    <x v="1"/>
    <x v="0"/>
    <n v="5"/>
    <x v="2"/>
  </r>
  <r>
    <x v="11"/>
    <s v="Spinnenkop"/>
    <d v="2010-05-03T14:30:00"/>
    <n v="1"/>
    <x v="5"/>
    <s v="Orthetrum cancellatum"/>
    <n v="3"/>
    <x v="1"/>
    <x v="0"/>
    <n v="5"/>
    <x v="2"/>
  </r>
  <r>
    <x v="11"/>
    <s v="Spinnenkop"/>
    <d v="2010-05-03T14:30:00"/>
    <n v="2"/>
    <x v="0"/>
    <s v="Sympecma fusca"/>
    <n v="2"/>
    <x v="1"/>
    <x v="0"/>
    <n v="5"/>
    <x v="0"/>
  </r>
  <r>
    <x v="11"/>
    <s v="Spinnenkop"/>
    <d v="2010-05-03T14:30:00"/>
    <n v="2"/>
    <x v="1"/>
    <s v="Ischnura elegans"/>
    <n v="7"/>
    <x v="1"/>
    <x v="0"/>
    <n v="5"/>
    <x v="1"/>
  </r>
  <r>
    <x v="11"/>
    <s v="Spinnenkop"/>
    <d v="2010-05-03T14:30:00"/>
    <n v="2"/>
    <x v="2"/>
    <s v="Pyrrhosoma nymphula"/>
    <n v="15"/>
    <x v="1"/>
    <x v="0"/>
    <n v="5"/>
    <x v="1"/>
  </r>
  <r>
    <x v="11"/>
    <s v="Spinnenkop"/>
    <d v="2010-05-03T14:30:00"/>
    <n v="2"/>
    <x v="3"/>
    <s v="Enallagma cyathigerum"/>
    <n v="11"/>
    <x v="1"/>
    <x v="0"/>
    <n v="5"/>
    <x v="1"/>
  </r>
  <r>
    <x v="11"/>
    <s v="Spinnenkop"/>
    <d v="2010-05-03T14:30:00"/>
    <n v="2"/>
    <x v="6"/>
    <s v="Coenagrion puella"/>
    <n v="17"/>
    <x v="1"/>
    <x v="0"/>
    <n v="5"/>
    <x v="1"/>
  </r>
  <r>
    <x v="11"/>
    <s v="Spinnenkop"/>
    <d v="2010-05-03T14:30:00"/>
    <n v="2"/>
    <x v="7"/>
    <s v="Brachytron pratense"/>
    <n v="2"/>
    <x v="1"/>
    <x v="0"/>
    <n v="5"/>
    <x v="3"/>
  </r>
  <r>
    <x v="11"/>
    <s v="Spinnenkop"/>
    <d v="2010-05-03T14:30:00"/>
    <n v="2"/>
    <x v="34"/>
    <s v="Libellula depressa"/>
    <n v="4"/>
    <x v="1"/>
    <x v="0"/>
    <n v="5"/>
    <x v="2"/>
  </r>
  <r>
    <x v="11"/>
    <s v="Spinnenkop"/>
    <d v="2010-05-03T14:30:00"/>
    <n v="2"/>
    <x v="10"/>
    <s v="Libellula quadrimaculata"/>
    <n v="10"/>
    <x v="1"/>
    <x v="0"/>
    <n v="5"/>
    <x v="2"/>
  </r>
  <r>
    <x v="11"/>
    <s v="Spinnenkop"/>
    <d v="2010-05-03T14:30:00"/>
    <n v="2"/>
    <x v="5"/>
    <s v="Orthetrum cancellatum"/>
    <n v="4"/>
    <x v="1"/>
    <x v="0"/>
    <n v="5"/>
    <x v="2"/>
  </r>
  <r>
    <x v="11"/>
    <s v="Spinnenkop"/>
    <d v="2010-05-03T14:30:00"/>
    <n v="4"/>
    <x v="7"/>
    <s v="Brachytron pratense"/>
    <n v="1"/>
    <x v="1"/>
    <x v="0"/>
    <n v="5"/>
    <x v="3"/>
  </r>
  <r>
    <x v="11"/>
    <s v="Spinnenkop"/>
    <d v="2010-05-03T14:30:00"/>
    <n v="4"/>
    <x v="9"/>
    <s v="Anax imperator"/>
    <n v="1"/>
    <x v="1"/>
    <x v="0"/>
    <n v="5"/>
    <x v="3"/>
  </r>
  <r>
    <x v="11"/>
    <s v="Spinnenkop"/>
    <d v="2010-05-03T14:30:00"/>
    <n v="4"/>
    <x v="34"/>
    <s v="Libellula depressa"/>
    <n v="3"/>
    <x v="1"/>
    <x v="0"/>
    <n v="5"/>
    <x v="2"/>
  </r>
  <r>
    <x v="11"/>
    <s v="Spinnenkop"/>
    <d v="2010-05-03T14:30:00"/>
    <n v="4"/>
    <x v="10"/>
    <s v="Libellula quadrimaculata"/>
    <n v="4"/>
    <x v="1"/>
    <x v="0"/>
    <n v="5"/>
    <x v="2"/>
  </r>
  <r>
    <x v="11"/>
    <s v="Spinnenkop"/>
    <d v="2010-06-17T14:30:00"/>
    <n v="1"/>
    <x v="1"/>
    <s v="Ischnura elegans"/>
    <n v="8"/>
    <x v="1"/>
    <x v="0"/>
    <n v="6"/>
    <x v="1"/>
  </r>
  <r>
    <x v="11"/>
    <s v="Spinnenkop"/>
    <d v="2010-06-17T14:30:00"/>
    <n v="1"/>
    <x v="2"/>
    <s v="Pyrrhosoma nymphula"/>
    <n v="9"/>
    <x v="1"/>
    <x v="0"/>
    <n v="6"/>
    <x v="1"/>
  </r>
  <r>
    <x v="11"/>
    <s v="Spinnenkop"/>
    <d v="2010-06-17T14:30:00"/>
    <n v="1"/>
    <x v="3"/>
    <s v="Enallagma cyathigerum"/>
    <n v="22"/>
    <x v="1"/>
    <x v="0"/>
    <n v="6"/>
    <x v="1"/>
  </r>
  <r>
    <x v="11"/>
    <s v="Spinnenkop"/>
    <d v="2010-06-17T14:30:00"/>
    <n v="1"/>
    <x v="6"/>
    <s v="Coenagrion puella"/>
    <n v="43"/>
    <x v="1"/>
    <x v="0"/>
    <n v="6"/>
    <x v="1"/>
  </r>
  <r>
    <x v="11"/>
    <s v="Spinnenkop"/>
    <d v="2010-06-17T14:30:00"/>
    <n v="1"/>
    <x v="8"/>
    <s v="Aeshna isoceles"/>
    <n v="1"/>
    <x v="1"/>
    <x v="0"/>
    <n v="6"/>
    <x v="3"/>
  </r>
  <r>
    <x v="11"/>
    <s v="Spinnenkop"/>
    <d v="2010-06-17T14:30:00"/>
    <n v="1"/>
    <x v="9"/>
    <s v="Anax imperator"/>
    <n v="3"/>
    <x v="1"/>
    <x v="0"/>
    <n v="6"/>
    <x v="3"/>
  </r>
  <r>
    <x v="11"/>
    <s v="Spinnenkop"/>
    <d v="2010-06-17T14:30:00"/>
    <n v="1"/>
    <x v="34"/>
    <s v="Libellula depressa"/>
    <n v="3"/>
    <x v="1"/>
    <x v="0"/>
    <n v="6"/>
    <x v="2"/>
  </r>
  <r>
    <x v="11"/>
    <s v="Spinnenkop"/>
    <d v="2010-06-17T14:30:00"/>
    <n v="1"/>
    <x v="10"/>
    <s v="Libellula quadrimaculata"/>
    <n v="9"/>
    <x v="1"/>
    <x v="0"/>
    <n v="6"/>
    <x v="2"/>
  </r>
  <r>
    <x v="11"/>
    <s v="Spinnenkop"/>
    <d v="2010-06-17T14:30:00"/>
    <n v="1"/>
    <x v="5"/>
    <s v="Orthetrum cancellatum"/>
    <n v="5"/>
    <x v="1"/>
    <x v="0"/>
    <n v="6"/>
    <x v="2"/>
  </r>
  <r>
    <x v="11"/>
    <s v="Spinnenkop"/>
    <d v="2010-06-17T14:30:00"/>
    <n v="2"/>
    <x v="1"/>
    <s v="Ischnura elegans"/>
    <n v="6"/>
    <x v="1"/>
    <x v="0"/>
    <n v="6"/>
    <x v="1"/>
  </r>
  <r>
    <x v="11"/>
    <s v="Spinnenkop"/>
    <d v="2010-06-17T14:30:00"/>
    <n v="2"/>
    <x v="2"/>
    <s v="Pyrrhosoma nymphula"/>
    <n v="3"/>
    <x v="1"/>
    <x v="0"/>
    <n v="6"/>
    <x v="1"/>
  </r>
  <r>
    <x v="11"/>
    <s v="Spinnenkop"/>
    <d v="2010-06-17T14:30:00"/>
    <n v="2"/>
    <x v="3"/>
    <s v="Enallagma cyathigerum"/>
    <n v="13"/>
    <x v="1"/>
    <x v="0"/>
    <n v="6"/>
    <x v="1"/>
  </r>
  <r>
    <x v="11"/>
    <s v="Spinnenkop"/>
    <d v="2010-06-17T14:30:00"/>
    <n v="2"/>
    <x v="6"/>
    <s v="Coenagrion puella"/>
    <n v="53"/>
    <x v="1"/>
    <x v="0"/>
    <n v="6"/>
    <x v="1"/>
  </r>
  <r>
    <x v="11"/>
    <s v="Spinnenkop"/>
    <d v="2010-06-17T14:30:00"/>
    <n v="2"/>
    <x v="7"/>
    <s v="Brachytron pratense"/>
    <n v="2"/>
    <x v="1"/>
    <x v="0"/>
    <n v="6"/>
    <x v="3"/>
  </r>
  <r>
    <x v="11"/>
    <s v="Spinnenkop"/>
    <d v="2010-06-17T14:30:00"/>
    <n v="2"/>
    <x v="8"/>
    <s v="Aeshna isoceles"/>
    <n v="3"/>
    <x v="1"/>
    <x v="0"/>
    <n v="6"/>
    <x v="3"/>
  </r>
  <r>
    <x v="11"/>
    <s v="Spinnenkop"/>
    <d v="2010-06-17T14:30:00"/>
    <n v="2"/>
    <x v="9"/>
    <s v="Anax imperator"/>
    <n v="2"/>
    <x v="1"/>
    <x v="0"/>
    <n v="6"/>
    <x v="3"/>
  </r>
  <r>
    <x v="11"/>
    <s v="Spinnenkop"/>
    <d v="2010-06-17T14:30:00"/>
    <n v="2"/>
    <x v="34"/>
    <s v="Libellula depressa"/>
    <n v="3"/>
    <x v="1"/>
    <x v="0"/>
    <n v="6"/>
    <x v="2"/>
  </r>
  <r>
    <x v="11"/>
    <s v="Spinnenkop"/>
    <d v="2010-06-17T14:30:00"/>
    <n v="2"/>
    <x v="10"/>
    <s v="Libellula quadrimaculata"/>
    <n v="25"/>
    <x v="1"/>
    <x v="0"/>
    <n v="6"/>
    <x v="2"/>
  </r>
  <r>
    <x v="11"/>
    <s v="Spinnenkop"/>
    <d v="2010-06-17T14:30:00"/>
    <n v="2"/>
    <x v="5"/>
    <s v="Orthetrum cancellatum"/>
    <n v="2"/>
    <x v="1"/>
    <x v="0"/>
    <n v="6"/>
    <x v="2"/>
  </r>
  <r>
    <x v="11"/>
    <s v="Spinnenkop"/>
    <d v="2010-06-17T14:30:00"/>
    <n v="4"/>
    <x v="9"/>
    <s v="Anax imperator"/>
    <n v="2"/>
    <x v="1"/>
    <x v="0"/>
    <n v="6"/>
    <x v="3"/>
  </r>
  <r>
    <x v="11"/>
    <s v="Spinnenkop"/>
    <d v="2010-06-17T14:30:00"/>
    <n v="4"/>
    <x v="34"/>
    <s v="Libellula depressa"/>
    <n v="2"/>
    <x v="1"/>
    <x v="0"/>
    <n v="6"/>
    <x v="2"/>
  </r>
  <r>
    <x v="11"/>
    <s v="Spinnenkop"/>
    <d v="2010-06-17T14:30:00"/>
    <n v="4"/>
    <x v="10"/>
    <s v="Libellula quadrimaculata"/>
    <n v="4"/>
    <x v="1"/>
    <x v="0"/>
    <n v="6"/>
    <x v="2"/>
  </r>
  <r>
    <x v="11"/>
    <s v="Spinnenkop"/>
    <d v="2010-07-01T14:30:00"/>
    <n v="1"/>
    <x v="1"/>
    <s v="Ischnura elegans"/>
    <n v="19"/>
    <x v="1"/>
    <x v="0"/>
    <n v="7"/>
    <x v="1"/>
  </r>
  <r>
    <x v="11"/>
    <s v="Spinnenkop"/>
    <d v="2010-07-01T14:30:00"/>
    <n v="1"/>
    <x v="2"/>
    <s v="Pyrrhosoma nymphula"/>
    <n v="2"/>
    <x v="1"/>
    <x v="0"/>
    <n v="7"/>
    <x v="1"/>
  </r>
  <r>
    <x v="11"/>
    <s v="Spinnenkop"/>
    <d v="2010-07-01T14:30:00"/>
    <n v="1"/>
    <x v="3"/>
    <s v="Enallagma cyathigerum"/>
    <n v="13"/>
    <x v="1"/>
    <x v="0"/>
    <n v="7"/>
    <x v="1"/>
  </r>
  <r>
    <x v="11"/>
    <s v="Spinnenkop"/>
    <d v="2010-07-01T14:30:00"/>
    <n v="1"/>
    <x v="6"/>
    <s v="Coenagrion puella"/>
    <n v="31"/>
    <x v="1"/>
    <x v="0"/>
    <n v="7"/>
    <x v="1"/>
  </r>
  <r>
    <x v="11"/>
    <s v="Spinnenkop"/>
    <d v="2010-07-01T14:30:00"/>
    <n v="1"/>
    <x v="4"/>
    <s v="Coenagrion pulchellum"/>
    <n v="3"/>
    <x v="1"/>
    <x v="0"/>
    <n v="7"/>
    <x v="1"/>
  </r>
  <r>
    <x v="11"/>
    <s v="Spinnenkop"/>
    <d v="2010-07-01T14:30:00"/>
    <n v="1"/>
    <x v="30"/>
    <s v="Erythromma viridulum"/>
    <n v="2"/>
    <x v="1"/>
    <x v="0"/>
    <n v="7"/>
    <x v="1"/>
  </r>
  <r>
    <x v="11"/>
    <s v="Spinnenkop"/>
    <d v="2010-07-01T14:30:00"/>
    <n v="1"/>
    <x v="8"/>
    <s v="Aeshna isoceles"/>
    <n v="2"/>
    <x v="1"/>
    <x v="0"/>
    <n v="7"/>
    <x v="3"/>
  </r>
  <r>
    <x v="11"/>
    <s v="Spinnenkop"/>
    <d v="2010-07-01T14:30:00"/>
    <n v="1"/>
    <x v="9"/>
    <s v="Anax imperator"/>
    <n v="2"/>
    <x v="1"/>
    <x v="0"/>
    <n v="7"/>
    <x v="3"/>
  </r>
  <r>
    <x v="11"/>
    <s v="Spinnenkop"/>
    <d v="2010-07-01T14:30:00"/>
    <n v="1"/>
    <x v="34"/>
    <s v="Libellula depressa"/>
    <n v="2"/>
    <x v="1"/>
    <x v="0"/>
    <n v="7"/>
    <x v="2"/>
  </r>
  <r>
    <x v="11"/>
    <s v="Spinnenkop"/>
    <d v="2010-07-01T14:30:00"/>
    <n v="1"/>
    <x v="10"/>
    <s v="Libellula quadrimaculata"/>
    <n v="8"/>
    <x v="1"/>
    <x v="0"/>
    <n v="7"/>
    <x v="2"/>
  </r>
  <r>
    <x v="11"/>
    <s v="Spinnenkop"/>
    <d v="2010-07-01T14:30:00"/>
    <n v="1"/>
    <x v="5"/>
    <s v="Orthetrum cancellatum"/>
    <n v="3"/>
    <x v="1"/>
    <x v="0"/>
    <n v="7"/>
    <x v="2"/>
  </r>
  <r>
    <x v="11"/>
    <s v="Spinnenkop"/>
    <d v="2010-07-01T14:30:00"/>
    <n v="2"/>
    <x v="1"/>
    <s v="Ischnura elegans"/>
    <n v="8"/>
    <x v="1"/>
    <x v="0"/>
    <n v="7"/>
    <x v="1"/>
  </r>
  <r>
    <x v="11"/>
    <s v="Spinnenkop"/>
    <d v="2010-07-01T14:30:00"/>
    <n v="2"/>
    <x v="2"/>
    <s v="Pyrrhosoma nymphula"/>
    <n v="3"/>
    <x v="1"/>
    <x v="0"/>
    <n v="7"/>
    <x v="1"/>
  </r>
  <r>
    <x v="11"/>
    <s v="Spinnenkop"/>
    <d v="2010-07-01T14:30:00"/>
    <n v="2"/>
    <x v="3"/>
    <s v="Enallagma cyathigerum"/>
    <n v="15"/>
    <x v="1"/>
    <x v="0"/>
    <n v="7"/>
    <x v="1"/>
  </r>
  <r>
    <x v="11"/>
    <s v="Spinnenkop"/>
    <d v="2010-07-01T14:30:00"/>
    <n v="2"/>
    <x v="6"/>
    <s v="Coenagrion puella"/>
    <n v="69"/>
    <x v="1"/>
    <x v="0"/>
    <n v="7"/>
    <x v="1"/>
  </r>
  <r>
    <x v="11"/>
    <s v="Spinnenkop"/>
    <d v="2010-07-01T14:30:00"/>
    <n v="2"/>
    <x v="4"/>
    <s v="Coenagrion pulchellum"/>
    <n v="7"/>
    <x v="1"/>
    <x v="0"/>
    <n v="7"/>
    <x v="1"/>
  </r>
  <r>
    <x v="11"/>
    <s v="Spinnenkop"/>
    <d v="2010-07-01T14:30:00"/>
    <n v="2"/>
    <x v="30"/>
    <s v="Erythromma viridulum"/>
    <n v="7"/>
    <x v="1"/>
    <x v="0"/>
    <n v="7"/>
    <x v="1"/>
  </r>
  <r>
    <x v="11"/>
    <s v="Spinnenkop"/>
    <d v="2010-07-01T14:30:00"/>
    <n v="2"/>
    <x v="8"/>
    <s v="Aeshna isoceles"/>
    <n v="3"/>
    <x v="1"/>
    <x v="0"/>
    <n v="7"/>
    <x v="3"/>
  </r>
  <r>
    <x v="11"/>
    <s v="Spinnenkop"/>
    <d v="2010-07-01T14:30:00"/>
    <n v="2"/>
    <x v="9"/>
    <s v="Anax imperator"/>
    <n v="7"/>
    <x v="1"/>
    <x v="0"/>
    <n v="7"/>
    <x v="3"/>
  </r>
  <r>
    <x v="11"/>
    <s v="Spinnenkop"/>
    <d v="2010-07-01T14:30:00"/>
    <n v="2"/>
    <x v="10"/>
    <s v="Libellula quadrimaculata"/>
    <n v="13"/>
    <x v="1"/>
    <x v="0"/>
    <n v="7"/>
    <x v="2"/>
  </r>
  <r>
    <x v="11"/>
    <s v="Spinnenkop"/>
    <d v="2010-07-01T14:30:00"/>
    <n v="4"/>
    <x v="9"/>
    <s v="Anax imperator"/>
    <n v="3"/>
    <x v="1"/>
    <x v="0"/>
    <n v="7"/>
    <x v="3"/>
  </r>
  <r>
    <x v="11"/>
    <s v="Spinnenkop"/>
    <d v="2010-07-01T14:30:00"/>
    <n v="4"/>
    <x v="10"/>
    <s v="Libellula quadrimaculata"/>
    <n v="6"/>
    <x v="1"/>
    <x v="0"/>
    <n v="7"/>
    <x v="2"/>
  </r>
  <r>
    <x v="11"/>
    <s v="Spinnenkop"/>
    <d v="2010-07-01T14:30:00"/>
    <n v="4"/>
    <x v="5"/>
    <s v="Orthetrum cancellatum"/>
    <n v="3"/>
    <x v="1"/>
    <x v="0"/>
    <n v="7"/>
    <x v="2"/>
  </r>
  <r>
    <x v="11"/>
    <s v="Spinnenkop"/>
    <d v="2010-07-19T12:55:00"/>
    <n v="1"/>
    <x v="25"/>
    <s v="Lestes barbarus"/>
    <n v="16"/>
    <x v="1"/>
    <x v="0"/>
    <n v="7"/>
    <x v="0"/>
  </r>
  <r>
    <x v="11"/>
    <s v="Spinnenkop"/>
    <d v="2010-07-19T12:55:00"/>
    <n v="1"/>
    <x v="13"/>
    <s v="Chalcolestes viridis"/>
    <n v="4"/>
    <x v="1"/>
    <x v="0"/>
    <n v="7"/>
    <x v="0"/>
  </r>
  <r>
    <x v="11"/>
    <s v="Spinnenkop"/>
    <d v="2010-07-19T12:55:00"/>
    <n v="1"/>
    <x v="1"/>
    <s v="Ischnura elegans"/>
    <n v="14"/>
    <x v="1"/>
    <x v="0"/>
    <n v="7"/>
    <x v="1"/>
  </r>
  <r>
    <x v="11"/>
    <s v="Spinnenkop"/>
    <d v="2010-07-19T12:55:00"/>
    <n v="1"/>
    <x v="3"/>
    <s v="Enallagma cyathigerum"/>
    <n v="12"/>
    <x v="1"/>
    <x v="0"/>
    <n v="7"/>
    <x v="1"/>
  </r>
  <r>
    <x v="11"/>
    <s v="Spinnenkop"/>
    <d v="2010-07-19T12:55:00"/>
    <n v="1"/>
    <x v="6"/>
    <s v="Coenagrion puella"/>
    <n v="19"/>
    <x v="1"/>
    <x v="0"/>
    <n v="7"/>
    <x v="1"/>
  </r>
  <r>
    <x v="11"/>
    <s v="Spinnenkop"/>
    <d v="2010-07-19T12:55:00"/>
    <n v="1"/>
    <x v="30"/>
    <s v="Erythromma viridulum"/>
    <n v="7"/>
    <x v="1"/>
    <x v="0"/>
    <n v="7"/>
    <x v="1"/>
  </r>
  <r>
    <x v="11"/>
    <s v="Spinnenkop"/>
    <d v="2010-07-19T12:55:00"/>
    <n v="1"/>
    <x v="27"/>
    <s v="Aeshna cyanea"/>
    <n v="2"/>
    <x v="1"/>
    <x v="0"/>
    <n v="7"/>
    <x v="3"/>
  </r>
  <r>
    <x v="11"/>
    <s v="Spinnenkop"/>
    <d v="2010-07-19T12:55:00"/>
    <n v="1"/>
    <x v="8"/>
    <s v="Aeshna isoceles"/>
    <n v="2"/>
    <x v="1"/>
    <x v="0"/>
    <n v="7"/>
    <x v="3"/>
  </r>
  <r>
    <x v="11"/>
    <s v="Spinnenkop"/>
    <d v="2010-07-19T12:55:00"/>
    <n v="1"/>
    <x v="9"/>
    <s v="Anax imperator"/>
    <n v="3"/>
    <x v="1"/>
    <x v="0"/>
    <n v="7"/>
    <x v="3"/>
  </r>
  <r>
    <x v="11"/>
    <s v="Spinnenkop"/>
    <d v="2010-07-19T12:55:00"/>
    <n v="1"/>
    <x v="5"/>
    <s v="Orthetrum cancellatum"/>
    <n v="9"/>
    <x v="1"/>
    <x v="0"/>
    <n v="7"/>
    <x v="2"/>
  </r>
  <r>
    <x v="11"/>
    <s v="Spinnenkop"/>
    <d v="2010-07-19T12:55:00"/>
    <n v="1"/>
    <x v="16"/>
    <s v="Sympetrum sanguineum"/>
    <n v="2"/>
    <x v="1"/>
    <x v="0"/>
    <n v="7"/>
    <x v="2"/>
  </r>
  <r>
    <x v="11"/>
    <s v="Spinnenkop"/>
    <d v="2010-07-19T12:55:00"/>
    <n v="1"/>
    <x v="12"/>
    <s v="Sympetrum striolatum"/>
    <n v="1"/>
    <x v="1"/>
    <x v="0"/>
    <n v="7"/>
    <x v="2"/>
  </r>
  <r>
    <x v="11"/>
    <s v="Spinnenkop"/>
    <d v="2010-07-19T12:55:00"/>
    <n v="2"/>
    <x v="1"/>
    <s v="Ischnura elegans"/>
    <n v="19"/>
    <x v="1"/>
    <x v="0"/>
    <n v="7"/>
    <x v="1"/>
  </r>
  <r>
    <x v="11"/>
    <s v="Spinnenkop"/>
    <d v="2010-07-19T12:55:00"/>
    <n v="2"/>
    <x v="3"/>
    <s v="Enallagma cyathigerum"/>
    <n v="3"/>
    <x v="1"/>
    <x v="0"/>
    <n v="7"/>
    <x v="1"/>
  </r>
  <r>
    <x v="11"/>
    <s v="Spinnenkop"/>
    <d v="2010-07-19T12:55:00"/>
    <n v="2"/>
    <x v="6"/>
    <s v="Coenagrion puella"/>
    <n v="56"/>
    <x v="1"/>
    <x v="0"/>
    <n v="7"/>
    <x v="1"/>
  </r>
  <r>
    <x v="11"/>
    <s v="Spinnenkop"/>
    <d v="2010-07-19T12:55:00"/>
    <n v="2"/>
    <x v="26"/>
    <s v="Erythromma najas"/>
    <n v="2"/>
    <x v="1"/>
    <x v="0"/>
    <n v="7"/>
    <x v="1"/>
  </r>
  <r>
    <x v="11"/>
    <s v="Spinnenkop"/>
    <d v="2010-07-19T12:55:00"/>
    <n v="2"/>
    <x v="30"/>
    <s v="Erythromma viridulum"/>
    <n v="43"/>
    <x v="1"/>
    <x v="0"/>
    <n v="7"/>
    <x v="1"/>
  </r>
  <r>
    <x v="11"/>
    <s v="Spinnenkop"/>
    <d v="2010-07-19T12:55:00"/>
    <n v="2"/>
    <x v="8"/>
    <s v="Aeshna isoceles"/>
    <n v="1"/>
    <x v="1"/>
    <x v="0"/>
    <n v="7"/>
    <x v="3"/>
  </r>
  <r>
    <x v="11"/>
    <s v="Spinnenkop"/>
    <d v="2010-07-19T12:55:00"/>
    <n v="2"/>
    <x v="9"/>
    <s v="Anax imperator"/>
    <n v="3"/>
    <x v="1"/>
    <x v="0"/>
    <n v="7"/>
    <x v="3"/>
  </r>
  <r>
    <x v="11"/>
    <s v="Spinnenkop"/>
    <d v="2010-07-19T12:55:00"/>
    <n v="2"/>
    <x v="10"/>
    <s v="Libellula quadrimaculata"/>
    <n v="1"/>
    <x v="1"/>
    <x v="0"/>
    <n v="7"/>
    <x v="2"/>
  </r>
  <r>
    <x v="11"/>
    <s v="Spinnenkop"/>
    <d v="2010-07-19T12:55:00"/>
    <n v="2"/>
    <x v="5"/>
    <s v="Orthetrum cancellatum"/>
    <n v="5"/>
    <x v="1"/>
    <x v="0"/>
    <n v="7"/>
    <x v="2"/>
  </r>
  <r>
    <x v="11"/>
    <s v="Spinnenkop"/>
    <d v="2010-07-19T12:55:00"/>
    <n v="2"/>
    <x v="16"/>
    <s v="Sympetrum sanguineum"/>
    <n v="2"/>
    <x v="1"/>
    <x v="0"/>
    <n v="7"/>
    <x v="2"/>
  </r>
  <r>
    <x v="11"/>
    <s v="Spinnenkop"/>
    <d v="2010-07-19T12:55:00"/>
    <n v="2"/>
    <x v="12"/>
    <s v="Sympetrum striolatum"/>
    <n v="2"/>
    <x v="1"/>
    <x v="0"/>
    <n v="7"/>
    <x v="2"/>
  </r>
  <r>
    <x v="11"/>
    <s v="Spinnenkop"/>
    <d v="2010-07-19T12:55:00"/>
    <n v="4"/>
    <x v="9"/>
    <s v="Anax imperator"/>
    <n v="1"/>
    <x v="1"/>
    <x v="0"/>
    <n v="7"/>
    <x v="3"/>
  </r>
  <r>
    <x v="11"/>
    <s v="Spinnenkop"/>
    <d v="2010-07-19T12:55:00"/>
    <n v="4"/>
    <x v="5"/>
    <s v="Orthetrum cancellatum"/>
    <n v="1"/>
    <x v="1"/>
    <x v="0"/>
    <n v="7"/>
    <x v="2"/>
  </r>
  <r>
    <x v="11"/>
    <s v="Spinnenkop"/>
    <d v="2010-08-02T13:15:00"/>
    <n v="1"/>
    <x v="25"/>
    <s v="Lestes barbarus"/>
    <n v="3"/>
    <x v="1"/>
    <x v="0"/>
    <n v="8"/>
    <x v="0"/>
  </r>
  <r>
    <x v="11"/>
    <s v="Spinnenkop"/>
    <d v="2010-08-02T13:15:00"/>
    <n v="1"/>
    <x v="1"/>
    <s v="Ischnura elegans"/>
    <n v="36"/>
    <x v="1"/>
    <x v="0"/>
    <n v="8"/>
    <x v="1"/>
  </r>
  <r>
    <x v="11"/>
    <s v="Spinnenkop"/>
    <d v="2010-08-02T13:15:00"/>
    <n v="1"/>
    <x v="3"/>
    <s v="Enallagma cyathigerum"/>
    <n v="3"/>
    <x v="1"/>
    <x v="0"/>
    <n v="8"/>
    <x v="1"/>
  </r>
  <r>
    <x v="11"/>
    <s v="Spinnenkop"/>
    <d v="2010-08-02T13:15:00"/>
    <n v="1"/>
    <x v="6"/>
    <s v="Coenagrion puella"/>
    <n v="4"/>
    <x v="1"/>
    <x v="0"/>
    <n v="8"/>
    <x v="1"/>
  </r>
  <r>
    <x v="11"/>
    <s v="Spinnenkop"/>
    <d v="2010-08-02T13:15:00"/>
    <n v="1"/>
    <x v="26"/>
    <s v="Erythromma najas"/>
    <n v="1"/>
    <x v="1"/>
    <x v="0"/>
    <n v="8"/>
    <x v="1"/>
  </r>
  <r>
    <x v="11"/>
    <s v="Spinnenkop"/>
    <d v="2010-08-02T13:15:00"/>
    <n v="1"/>
    <x v="30"/>
    <s v="Erythromma viridulum"/>
    <n v="17"/>
    <x v="1"/>
    <x v="0"/>
    <n v="8"/>
    <x v="1"/>
  </r>
  <r>
    <x v="11"/>
    <s v="Spinnenkop"/>
    <d v="2010-08-02T13:15:00"/>
    <n v="1"/>
    <x v="27"/>
    <s v="Aeshna cyanea"/>
    <n v="1"/>
    <x v="1"/>
    <x v="0"/>
    <n v="8"/>
    <x v="3"/>
  </r>
  <r>
    <x v="11"/>
    <s v="Spinnenkop"/>
    <d v="2010-08-02T13:15:00"/>
    <n v="1"/>
    <x v="9"/>
    <s v="Anax imperator"/>
    <n v="1"/>
    <x v="1"/>
    <x v="0"/>
    <n v="8"/>
    <x v="3"/>
  </r>
  <r>
    <x v="11"/>
    <s v="Spinnenkop"/>
    <d v="2010-08-02T13:15:00"/>
    <n v="1"/>
    <x v="5"/>
    <s v="Orthetrum cancellatum"/>
    <n v="3"/>
    <x v="1"/>
    <x v="0"/>
    <n v="8"/>
    <x v="2"/>
  </r>
  <r>
    <x v="11"/>
    <s v="Spinnenkop"/>
    <d v="2010-08-02T13:15:00"/>
    <n v="1"/>
    <x v="29"/>
    <s v="Sympetrum fonscolombii"/>
    <n v="1"/>
    <x v="1"/>
    <x v="0"/>
    <n v="8"/>
    <x v="2"/>
  </r>
  <r>
    <x v="11"/>
    <s v="Spinnenkop"/>
    <d v="2010-08-02T13:15:00"/>
    <n v="1"/>
    <x v="16"/>
    <s v="Sympetrum sanguineum"/>
    <n v="2"/>
    <x v="1"/>
    <x v="0"/>
    <n v="8"/>
    <x v="2"/>
  </r>
  <r>
    <x v="11"/>
    <s v="Spinnenkop"/>
    <d v="2010-08-02T13:15:00"/>
    <n v="1"/>
    <x v="12"/>
    <s v="Sympetrum striolatum"/>
    <n v="1"/>
    <x v="1"/>
    <x v="0"/>
    <n v="8"/>
    <x v="2"/>
  </r>
  <r>
    <x v="11"/>
    <s v="Spinnenkop"/>
    <d v="2010-08-02T13:15:00"/>
    <n v="2"/>
    <x v="1"/>
    <s v="Ischnura elegans"/>
    <n v="24"/>
    <x v="1"/>
    <x v="0"/>
    <n v="8"/>
    <x v="1"/>
  </r>
  <r>
    <x v="11"/>
    <s v="Spinnenkop"/>
    <d v="2010-08-02T13:15:00"/>
    <n v="2"/>
    <x v="3"/>
    <s v="Enallagma cyathigerum"/>
    <n v="7"/>
    <x v="1"/>
    <x v="0"/>
    <n v="8"/>
    <x v="1"/>
  </r>
  <r>
    <x v="11"/>
    <s v="Spinnenkop"/>
    <d v="2010-08-02T13:15:00"/>
    <n v="2"/>
    <x v="6"/>
    <s v="Coenagrion puella"/>
    <n v="13"/>
    <x v="1"/>
    <x v="0"/>
    <n v="8"/>
    <x v="1"/>
  </r>
  <r>
    <x v="11"/>
    <s v="Spinnenkop"/>
    <d v="2010-08-02T13:15:00"/>
    <n v="2"/>
    <x v="26"/>
    <s v="Erythromma najas"/>
    <n v="2"/>
    <x v="1"/>
    <x v="0"/>
    <n v="8"/>
    <x v="1"/>
  </r>
  <r>
    <x v="11"/>
    <s v="Spinnenkop"/>
    <d v="2010-08-02T13:15:00"/>
    <n v="2"/>
    <x v="30"/>
    <s v="Erythromma viridulum"/>
    <n v="52"/>
    <x v="1"/>
    <x v="0"/>
    <n v="8"/>
    <x v="1"/>
  </r>
  <r>
    <x v="11"/>
    <s v="Spinnenkop"/>
    <d v="2010-08-02T13:15:00"/>
    <n v="2"/>
    <x v="27"/>
    <s v="Aeshna cyanea"/>
    <n v="3"/>
    <x v="1"/>
    <x v="0"/>
    <n v="8"/>
    <x v="3"/>
  </r>
  <r>
    <x v="11"/>
    <s v="Spinnenkop"/>
    <d v="2010-08-02T13:15:00"/>
    <n v="2"/>
    <x v="9"/>
    <s v="Anax imperator"/>
    <n v="4"/>
    <x v="1"/>
    <x v="0"/>
    <n v="8"/>
    <x v="3"/>
  </r>
  <r>
    <x v="11"/>
    <s v="Spinnenkop"/>
    <d v="2010-08-02T13:15:00"/>
    <n v="2"/>
    <x v="5"/>
    <s v="Orthetrum cancellatum"/>
    <n v="1"/>
    <x v="1"/>
    <x v="0"/>
    <n v="8"/>
    <x v="2"/>
  </r>
  <r>
    <x v="11"/>
    <s v="Spinnenkop"/>
    <d v="2010-08-02T13:15:00"/>
    <n v="2"/>
    <x v="29"/>
    <s v="Sympetrum fonscolombii"/>
    <n v="1"/>
    <x v="1"/>
    <x v="0"/>
    <n v="8"/>
    <x v="2"/>
  </r>
  <r>
    <x v="11"/>
    <s v="Spinnenkop"/>
    <d v="2010-08-02T13:15:00"/>
    <n v="2"/>
    <x v="16"/>
    <s v="Sympetrum sanguineum"/>
    <n v="4"/>
    <x v="1"/>
    <x v="0"/>
    <n v="8"/>
    <x v="2"/>
  </r>
  <r>
    <x v="11"/>
    <s v="Spinnenkop"/>
    <d v="2010-08-02T13:15:00"/>
    <n v="2"/>
    <x v="12"/>
    <s v="Sympetrum striolatum"/>
    <n v="8"/>
    <x v="1"/>
    <x v="0"/>
    <n v="8"/>
    <x v="2"/>
  </r>
  <r>
    <x v="11"/>
    <s v="Spinnenkop"/>
    <d v="2010-08-02T13:15:00"/>
    <n v="2"/>
    <x v="17"/>
    <s v="Sympetrum vulgatum"/>
    <n v="2"/>
    <x v="1"/>
    <x v="0"/>
    <n v="8"/>
    <x v="2"/>
  </r>
  <r>
    <x v="11"/>
    <s v="Spinnenkop"/>
    <d v="2010-08-02T13:15:00"/>
    <n v="4"/>
    <x v="9"/>
    <s v="Anax imperator"/>
    <n v="2"/>
    <x v="1"/>
    <x v="0"/>
    <n v="8"/>
    <x v="3"/>
  </r>
  <r>
    <x v="11"/>
    <s v="Spinnenkop"/>
    <d v="2010-08-02T13:15:00"/>
    <n v="4"/>
    <x v="5"/>
    <s v="Orthetrum cancellatum"/>
    <n v="2"/>
    <x v="1"/>
    <x v="0"/>
    <n v="8"/>
    <x v="2"/>
  </r>
  <r>
    <x v="11"/>
    <s v="Spinnenkop"/>
    <d v="2010-08-19T14:00:00"/>
    <n v="1"/>
    <x v="25"/>
    <s v="Lestes barbarus"/>
    <n v="4"/>
    <x v="1"/>
    <x v="0"/>
    <n v="8"/>
    <x v="0"/>
  </r>
  <r>
    <x v="11"/>
    <s v="Spinnenkop"/>
    <d v="2010-08-19T14:00:00"/>
    <n v="1"/>
    <x v="11"/>
    <s v="Lestes sponsa"/>
    <n v="3"/>
    <x v="1"/>
    <x v="0"/>
    <n v="8"/>
    <x v="0"/>
  </r>
  <r>
    <x v="11"/>
    <s v="Spinnenkop"/>
    <d v="2010-08-19T14:00:00"/>
    <n v="1"/>
    <x v="13"/>
    <s v="Chalcolestes viridis"/>
    <n v="7"/>
    <x v="1"/>
    <x v="0"/>
    <n v="8"/>
    <x v="0"/>
  </r>
  <r>
    <x v="11"/>
    <s v="Spinnenkop"/>
    <d v="2010-08-19T14:00:00"/>
    <n v="1"/>
    <x v="1"/>
    <s v="Ischnura elegans"/>
    <n v="16"/>
    <x v="1"/>
    <x v="0"/>
    <n v="8"/>
    <x v="1"/>
  </r>
  <r>
    <x v="11"/>
    <s v="Spinnenkop"/>
    <d v="2010-08-19T14:00:00"/>
    <n v="1"/>
    <x v="3"/>
    <s v="Enallagma cyathigerum"/>
    <n v="10"/>
    <x v="1"/>
    <x v="0"/>
    <n v="8"/>
    <x v="1"/>
  </r>
  <r>
    <x v="11"/>
    <s v="Spinnenkop"/>
    <d v="2010-08-19T14:00:00"/>
    <n v="1"/>
    <x v="6"/>
    <s v="Coenagrion puella"/>
    <n v="25"/>
    <x v="1"/>
    <x v="0"/>
    <n v="8"/>
    <x v="1"/>
  </r>
  <r>
    <x v="11"/>
    <s v="Spinnenkop"/>
    <d v="2010-08-19T14:00:00"/>
    <n v="1"/>
    <x v="30"/>
    <s v="Erythromma viridulum"/>
    <n v="10"/>
    <x v="1"/>
    <x v="0"/>
    <n v="8"/>
    <x v="1"/>
  </r>
  <r>
    <x v="11"/>
    <s v="Spinnenkop"/>
    <d v="2010-08-19T14:00:00"/>
    <n v="1"/>
    <x v="27"/>
    <s v="Aeshna cyanea"/>
    <n v="2"/>
    <x v="1"/>
    <x v="0"/>
    <n v="8"/>
    <x v="3"/>
  </r>
  <r>
    <x v="11"/>
    <s v="Spinnenkop"/>
    <d v="2010-08-19T14:00:00"/>
    <n v="1"/>
    <x v="9"/>
    <s v="Anax imperator"/>
    <n v="6"/>
    <x v="1"/>
    <x v="0"/>
    <n v="8"/>
    <x v="3"/>
  </r>
  <r>
    <x v="11"/>
    <s v="Spinnenkop"/>
    <d v="2010-08-19T14:00:00"/>
    <n v="1"/>
    <x v="29"/>
    <s v="Sympetrum fonscolombii"/>
    <n v="2"/>
    <x v="1"/>
    <x v="0"/>
    <n v="8"/>
    <x v="2"/>
  </r>
  <r>
    <x v="11"/>
    <s v="Spinnenkop"/>
    <d v="2010-08-19T14:00:00"/>
    <n v="1"/>
    <x v="16"/>
    <s v="Sympetrum sanguineum"/>
    <n v="2"/>
    <x v="1"/>
    <x v="0"/>
    <n v="8"/>
    <x v="2"/>
  </r>
  <r>
    <x v="11"/>
    <s v="Spinnenkop"/>
    <d v="2010-08-19T14:00:00"/>
    <n v="1"/>
    <x v="12"/>
    <s v="Sympetrum striolatum"/>
    <n v="6"/>
    <x v="1"/>
    <x v="0"/>
    <n v="8"/>
    <x v="2"/>
  </r>
  <r>
    <x v="11"/>
    <s v="Spinnenkop"/>
    <d v="2010-08-19T14:00:00"/>
    <n v="1"/>
    <x v="17"/>
    <s v="Sympetrum vulgatum"/>
    <n v="4"/>
    <x v="1"/>
    <x v="0"/>
    <n v="8"/>
    <x v="2"/>
  </r>
  <r>
    <x v="11"/>
    <s v="Spinnenkop"/>
    <d v="2010-08-19T14:00:00"/>
    <n v="2"/>
    <x v="11"/>
    <s v="Lestes sponsa"/>
    <n v="3"/>
    <x v="1"/>
    <x v="0"/>
    <n v="8"/>
    <x v="0"/>
  </r>
  <r>
    <x v="11"/>
    <s v="Spinnenkop"/>
    <d v="2010-08-19T14:00:00"/>
    <n v="2"/>
    <x v="19"/>
    <s v="Lestes virens"/>
    <n v="4"/>
    <x v="1"/>
    <x v="0"/>
    <n v="8"/>
    <x v="0"/>
  </r>
  <r>
    <x v="11"/>
    <s v="Spinnenkop"/>
    <d v="2010-08-19T14:00:00"/>
    <n v="2"/>
    <x v="13"/>
    <s v="Chalcolestes viridis"/>
    <n v="5"/>
    <x v="1"/>
    <x v="0"/>
    <n v="8"/>
    <x v="0"/>
  </r>
  <r>
    <x v="11"/>
    <s v="Spinnenkop"/>
    <d v="2010-08-19T14:00:00"/>
    <n v="2"/>
    <x v="1"/>
    <s v="Ischnura elegans"/>
    <n v="12"/>
    <x v="1"/>
    <x v="0"/>
    <n v="8"/>
    <x v="1"/>
  </r>
  <r>
    <x v="11"/>
    <s v="Spinnenkop"/>
    <d v="2010-08-19T14:00:00"/>
    <n v="2"/>
    <x v="3"/>
    <s v="Enallagma cyathigerum"/>
    <n v="9"/>
    <x v="1"/>
    <x v="0"/>
    <n v="8"/>
    <x v="1"/>
  </r>
  <r>
    <x v="11"/>
    <s v="Spinnenkop"/>
    <d v="2010-08-19T14:00:00"/>
    <n v="2"/>
    <x v="6"/>
    <s v="Coenagrion puella"/>
    <n v="27"/>
    <x v="1"/>
    <x v="0"/>
    <n v="8"/>
    <x v="1"/>
  </r>
  <r>
    <x v="11"/>
    <s v="Spinnenkop"/>
    <d v="2010-08-19T14:00:00"/>
    <n v="2"/>
    <x v="30"/>
    <s v="Erythromma viridulum"/>
    <n v="33"/>
    <x v="1"/>
    <x v="0"/>
    <n v="8"/>
    <x v="1"/>
  </r>
  <r>
    <x v="11"/>
    <s v="Spinnenkop"/>
    <d v="2010-08-19T14:00:00"/>
    <n v="2"/>
    <x v="14"/>
    <s v="Aeshna mixta"/>
    <n v="6"/>
    <x v="1"/>
    <x v="0"/>
    <n v="8"/>
    <x v="3"/>
  </r>
  <r>
    <x v="11"/>
    <s v="Spinnenkop"/>
    <d v="2010-08-19T14:00:00"/>
    <n v="2"/>
    <x v="9"/>
    <s v="Anax imperator"/>
    <n v="6"/>
    <x v="1"/>
    <x v="0"/>
    <n v="8"/>
    <x v="3"/>
  </r>
  <r>
    <x v="11"/>
    <s v="Spinnenkop"/>
    <d v="2010-08-19T14:00:00"/>
    <n v="2"/>
    <x v="16"/>
    <s v="Sympetrum sanguineum"/>
    <n v="4"/>
    <x v="1"/>
    <x v="0"/>
    <n v="8"/>
    <x v="2"/>
  </r>
  <r>
    <x v="11"/>
    <s v="Spinnenkop"/>
    <d v="2010-08-19T14:00:00"/>
    <n v="2"/>
    <x v="12"/>
    <s v="Sympetrum striolatum"/>
    <n v="22"/>
    <x v="1"/>
    <x v="0"/>
    <n v="8"/>
    <x v="2"/>
  </r>
  <r>
    <x v="11"/>
    <s v="Spinnenkop"/>
    <d v="2010-08-19T14:00:00"/>
    <n v="2"/>
    <x v="17"/>
    <s v="Sympetrum vulgatum"/>
    <n v="9"/>
    <x v="1"/>
    <x v="0"/>
    <n v="8"/>
    <x v="2"/>
  </r>
  <r>
    <x v="11"/>
    <s v="Spinnenkop"/>
    <d v="2010-08-19T14:00:00"/>
    <n v="4"/>
    <x v="9"/>
    <s v="Anax imperator"/>
    <n v="4"/>
    <x v="1"/>
    <x v="0"/>
    <n v="8"/>
    <x v="3"/>
  </r>
  <r>
    <x v="11"/>
    <s v="Spinnenkop"/>
    <d v="2011-05-02T12:45:00"/>
    <n v="1"/>
    <x v="0"/>
    <s v="Sympecma fusca"/>
    <n v="2"/>
    <x v="1"/>
    <x v="1"/>
    <n v="5"/>
    <x v="0"/>
  </r>
  <r>
    <x v="11"/>
    <s v="Spinnenkop"/>
    <d v="2011-05-02T12:45:00"/>
    <n v="1"/>
    <x v="1"/>
    <s v="Ischnura elegans"/>
    <n v="1"/>
    <x v="1"/>
    <x v="1"/>
    <n v="5"/>
    <x v="1"/>
  </r>
  <r>
    <x v="11"/>
    <s v="Spinnenkop"/>
    <d v="2011-05-02T12:45:00"/>
    <n v="1"/>
    <x v="2"/>
    <s v="Pyrrhosoma nymphula"/>
    <n v="9"/>
    <x v="1"/>
    <x v="1"/>
    <n v="5"/>
    <x v="1"/>
  </r>
  <r>
    <x v="11"/>
    <s v="Spinnenkop"/>
    <d v="2011-05-02T12:45:00"/>
    <n v="1"/>
    <x v="6"/>
    <s v="Coenagrion puella"/>
    <n v="2"/>
    <x v="1"/>
    <x v="1"/>
    <n v="5"/>
    <x v="1"/>
  </r>
  <r>
    <x v="11"/>
    <s v="Spinnenkop"/>
    <d v="2011-05-02T12:45:00"/>
    <n v="2"/>
    <x v="0"/>
    <s v="Sympecma fusca"/>
    <n v="1"/>
    <x v="1"/>
    <x v="1"/>
    <n v="5"/>
    <x v="0"/>
  </r>
  <r>
    <x v="11"/>
    <s v="Spinnenkop"/>
    <d v="2011-05-02T12:45:00"/>
    <n v="2"/>
    <x v="1"/>
    <s v="Ischnura elegans"/>
    <n v="7"/>
    <x v="1"/>
    <x v="1"/>
    <n v="5"/>
    <x v="1"/>
  </r>
  <r>
    <x v="11"/>
    <s v="Spinnenkop"/>
    <d v="2011-05-02T12:45:00"/>
    <n v="2"/>
    <x v="2"/>
    <s v="Pyrrhosoma nymphula"/>
    <n v="14"/>
    <x v="1"/>
    <x v="1"/>
    <n v="5"/>
    <x v="1"/>
  </r>
  <r>
    <x v="11"/>
    <s v="Spinnenkop"/>
    <d v="2011-05-02T12:45:00"/>
    <n v="2"/>
    <x v="6"/>
    <s v="Coenagrion puella"/>
    <n v="2"/>
    <x v="1"/>
    <x v="1"/>
    <n v="5"/>
    <x v="1"/>
  </r>
  <r>
    <x v="11"/>
    <s v="Spinnenkop"/>
    <d v="2011-05-02T12:45:00"/>
    <n v="2"/>
    <x v="7"/>
    <s v="Brachytron pratense"/>
    <n v="3"/>
    <x v="1"/>
    <x v="1"/>
    <n v="5"/>
    <x v="3"/>
  </r>
  <r>
    <x v="11"/>
    <s v="Spinnenkop"/>
    <d v="2011-05-02T12:45:00"/>
    <n v="2"/>
    <x v="34"/>
    <s v="Libellula depressa"/>
    <n v="1"/>
    <x v="1"/>
    <x v="1"/>
    <n v="5"/>
    <x v="2"/>
  </r>
  <r>
    <x v="11"/>
    <s v="Spinnenkop"/>
    <d v="2011-05-02T12:45:00"/>
    <n v="2"/>
    <x v="10"/>
    <s v="Libellula quadrimaculata"/>
    <n v="3"/>
    <x v="1"/>
    <x v="1"/>
    <n v="5"/>
    <x v="2"/>
  </r>
  <r>
    <x v="11"/>
    <s v="Spinnenkop"/>
    <d v="2011-05-02T12:45:00"/>
    <n v="2"/>
    <x v="18"/>
    <s v="Leucorrhinia rubicunda"/>
    <n v="3"/>
    <x v="1"/>
    <x v="1"/>
    <n v="5"/>
    <x v="2"/>
  </r>
  <r>
    <x v="11"/>
    <s v="Spinnenkop"/>
    <d v="2011-05-20T12:30:00"/>
    <n v="1"/>
    <x v="1"/>
    <s v="Ischnura elegans"/>
    <n v="12"/>
    <x v="1"/>
    <x v="1"/>
    <n v="5"/>
    <x v="1"/>
  </r>
  <r>
    <x v="11"/>
    <s v="Spinnenkop"/>
    <d v="2011-05-20T12:30:00"/>
    <n v="1"/>
    <x v="2"/>
    <s v="Pyrrhosoma nymphula"/>
    <n v="20"/>
    <x v="1"/>
    <x v="1"/>
    <n v="5"/>
    <x v="1"/>
  </r>
  <r>
    <x v="11"/>
    <s v="Spinnenkop"/>
    <d v="2011-05-20T12:30:00"/>
    <n v="1"/>
    <x v="3"/>
    <s v="Enallagma cyathigerum"/>
    <n v="17"/>
    <x v="1"/>
    <x v="1"/>
    <n v="5"/>
    <x v="1"/>
  </r>
  <r>
    <x v="11"/>
    <s v="Spinnenkop"/>
    <d v="2011-05-20T12:30:00"/>
    <n v="1"/>
    <x v="6"/>
    <s v="Coenagrion puella"/>
    <n v="253"/>
    <x v="1"/>
    <x v="1"/>
    <n v="5"/>
    <x v="1"/>
  </r>
  <r>
    <x v="11"/>
    <s v="Spinnenkop"/>
    <d v="2011-05-20T12:30:00"/>
    <n v="1"/>
    <x v="4"/>
    <s v="Coenagrion pulchellum"/>
    <n v="15"/>
    <x v="1"/>
    <x v="1"/>
    <n v="5"/>
    <x v="1"/>
  </r>
  <r>
    <x v="11"/>
    <s v="Spinnenkop"/>
    <d v="2011-05-20T12:30:00"/>
    <n v="1"/>
    <x v="26"/>
    <s v="Erythromma najas"/>
    <n v="3"/>
    <x v="1"/>
    <x v="1"/>
    <n v="5"/>
    <x v="1"/>
  </r>
  <r>
    <x v="11"/>
    <s v="Spinnenkop"/>
    <d v="2011-05-20T12:30:00"/>
    <n v="1"/>
    <x v="7"/>
    <s v="Brachytron pratense"/>
    <n v="2"/>
    <x v="1"/>
    <x v="1"/>
    <n v="5"/>
    <x v="3"/>
  </r>
  <r>
    <x v="11"/>
    <s v="Spinnenkop"/>
    <d v="2011-05-20T12:30:00"/>
    <n v="1"/>
    <x v="9"/>
    <s v="Anax imperator"/>
    <n v="1"/>
    <x v="1"/>
    <x v="1"/>
    <n v="5"/>
    <x v="3"/>
  </r>
  <r>
    <x v="11"/>
    <s v="Spinnenkop"/>
    <d v="2011-05-20T12:30:00"/>
    <n v="1"/>
    <x v="10"/>
    <s v="Libellula quadrimaculata"/>
    <n v="11"/>
    <x v="1"/>
    <x v="1"/>
    <n v="5"/>
    <x v="2"/>
  </r>
  <r>
    <x v="11"/>
    <s v="Spinnenkop"/>
    <d v="2011-05-20T12:30:00"/>
    <n v="1"/>
    <x v="5"/>
    <s v="Orthetrum cancellatum"/>
    <n v="1"/>
    <x v="1"/>
    <x v="1"/>
    <n v="5"/>
    <x v="2"/>
  </r>
  <r>
    <x v="11"/>
    <s v="Spinnenkop"/>
    <d v="2011-05-20T12:30:00"/>
    <n v="1"/>
    <x v="18"/>
    <s v="Leucorrhinia rubicunda"/>
    <n v="1"/>
    <x v="1"/>
    <x v="1"/>
    <n v="5"/>
    <x v="2"/>
  </r>
  <r>
    <x v="11"/>
    <s v="Spinnenkop"/>
    <d v="2011-05-20T12:30:00"/>
    <n v="2"/>
    <x v="1"/>
    <s v="Ischnura elegans"/>
    <n v="7"/>
    <x v="1"/>
    <x v="1"/>
    <n v="5"/>
    <x v="1"/>
  </r>
  <r>
    <x v="11"/>
    <s v="Spinnenkop"/>
    <d v="2011-05-20T12:30:00"/>
    <n v="2"/>
    <x v="2"/>
    <s v="Pyrrhosoma nymphula"/>
    <n v="18"/>
    <x v="1"/>
    <x v="1"/>
    <n v="5"/>
    <x v="1"/>
  </r>
  <r>
    <x v="11"/>
    <s v="Spinnenkop"/>
    <d v="2011-05-20T12:30:00"/>
    <n v="2"/>
    <x v="3"/>
    <s v="Enallagma cyathigerum"/>
    <n v="8"/>
    <x v="1"/>
    <x v="1"/>
    <n v="5"/>
    <x v="1"/>
  </r>
  <r>
    <x v="11"/>
    <s v="Spinnenkop"/>
    <d v="2011-05-20T12:30:00"/>
    <n v="2"/>
    <x v="6"/>
    <s v="Coenagrion puella"/>
    <n v="153"/>
    <x v="1"/>
    <x v="1"/>
    <n v="5"/>
    <x v="1"/>
  </r>
  <r>
    <x v="11"/>
    <s v="Spinnenkop"/>
    <d v="2011-05-20T12:30:00"/>
    <n v="2"/>
    <x v="4"/>
    <s v="Coenagrion pulchellum"/>
    <n v="18"/>
    <x v="1"/>
    <x v="1"/>
    <n v="5"/>
    <x v="1"/>
  </r>
  <r>
    <x v="11"/>
    <s v="Spinnenkop"/>
    <d v="2011-05-20T12:30:00"/>
    <n v="2"/>
    <x v="26"/>
    <s v="Erythromma najas"/>
    <n v="6"/>
    <x v="1"/>
    <x v="1"/>
    <n v="5"/>
    <x v="1"/>
  </r>
  <r>
    <x v="11"/>
    <s v="Spinnenkop"/>
    <d v="2011-05-20T12:30:00"/>
    <n v="2"/>
    <x v="30"/>
    <s v="Erythromma viridulum"/>
    <n v="14"/>
    <x v="1"/>
    <x v="1"/>
    <n v="5"/>
    <x v="1"/>
  </r>
  <r>
    <x v="11"/>
    <s v="Spinnenkop"/>
    <d v="2011-05-20T12:30:00"/>
    <n v="2"/>
    <x v="9"/>
    <s v="Anax imperator"/>
    <n v="1"/>
    <x v="1"/>
    <x v="1"/>
    <n v="5"/>
    <x v="3"/>
  </r>
  <r>
    <x v="11"/>
    <s v="Spinnenkop"/>
    <d v="2011-05-20T12:30:00"/>
    <n v="2"/>
    <x v="10"/>
    <s v="Libellula quadrimaculata"/>
    <n v="23"/>
    <x v="1"/>
    <x v="1"/>
    <n v="5"/>
    <x v="2"/>
  </r>
  <r>
    <x v="11"/>
    <s v="Spinnenkop"/>
    <d v="2011-05-20T12:30:00"/>
    <n v="2"/>
    <x v="5"/>
    <s v="Orthetrum cancellatum"/>
    <n v="2"/>
    <x v="1"/>
    <x v="1"/>
    <n v="5"/>
    <x v="2"/>
  </r>
  <r>
    <x v="11"/>
    <s v="Spinnenkop"/>
    <d v="2011-05-20T12:30:00"/>
    <n v="2"/>
    <x v="18"/>
    <s v="Leucorrhinia rubicunda"/>
    <n v="8"/>
    <x v="1"/>
    <x v="1"/>
    <n v="5"/>
    <x v="2"/>
  </r>
  <r>
    <x v="11"/>
    <s v="Spinnenkop"/>
    <d v="2011-05-20T12:30:00"/>
    <n v="4"/>
    <x v="9"/>
    <s v="Anax imperator"/>
    <n v="1"/>
    <x v="1"/>
    <x v="1"/>
    <n v="5"/>
    <x v="3"/>
  </r>
  <r>
    <x v="11"/>
    <s v="Spinnenkop"/>
    <d v="2011-05-20T12:30:00"/>
    <n v="4"/>
    <x v="10"/>
    <s v="Libellula quadrimaculata"/>
    <n v="4"/>
    <x v="1"/>
    <x v="1"/>
    <n v="5"/>
    <x v="2"/>
  </r>
  <r>
    <x v="11"/>
    <s v="Spinnenkop"/>
    <d v="2011-05-20T12:30:00"/>
    <n v="4"/>
    <x v="5"/>
    <s v="Orthetrum cancellatum"/>
    <n v="1"/>
    <x v="1"/>
    <x v="1"/>
    <n v="5"/>
    <x v="2"/>
  </r>
  <r>
    <x v="11"/>
    <s v="Spinnenkop"/>
    <d v="2011-05-20T12:30:00"/>
    <n v="4"/>
    <x v="18"/>
    <s v="Leucorrhinia rubicunda"/>
    <n v="2"/>
    <x v="1"/>
    <x v="1"/>
    <n v="5"/>
    <x v="2"/>
  </r>
  <r>
    <x v="11"/>
    <s v="Spinnenkop"/>
    <d v="2011-06-03T13:15:00"/>
    <n v="1"/>
    <x v="1"/>
    <s v="Ischnura elegans"/>
    <n v="21"/>
    <x v="1"/>
    <x v="1"/>
    <n v="6"/>
    <x v="1"/>
  </r>
  <r>
    <x v="11"/>
    <s v="Spinnenkop"/>
    <d v="2011-06-03T13:15:00"/>
    <n v="1"/>
    <x v="2"/>
    <s v="Pyrrhosoma nymphula"/>
    <n v="9"/>
    <x v="1"/>
    <x v="1"/>
    <n v="6"/>
    <x v="1"/>
  </r>
  <r>
    <x v="11"/>
    <s v="Spinnenkop"/>
    <d v="2011-06-03T13:15:00"/>
    <n v="1"/>
    <x v="3"/>
    <s v="Enallagma cyathigerum"/>
    <n v="15"/>
    <x v="1"/>
    <x v="1"/>
    <n v="6"/>
    <x v="1"/>
  </r>
  <r>
    <x v="11"/>
    <s v="Spinnenkop"/>
    <d v="2011-06-03T13:15:00"/>
    <n v="1"/>
    <x v="6"/>
    <s v="Coenagrion puella"/>
    <n v="168"/>
    <x v="1"/>
    <x v="1"/>
    <n v="6"/>
    <x v="1"/>
  </r>
  <r>
    <x v="11"/>
    <s v="Spinnenkop"/>
    <d v="2011-06-03T13:15:00"/>
    <n v="1"/>
    <x v="4"/>
    <s v="Coenagrion pulchellum"/>
    <n v="12"/>
    <x v="1"/>
    <x v="1"/>
    <n v="6"/>
    <x v="1"/>
  </r>
  <r>
    <x v="11"/>
    <s v="Spinnenkop"/>
    <d v="2011-06-03T13:15:00"/>
    <n v="1"/>
    <x v="26"/>
    <s v="Erythromma najas"/>
    <n v="4"/>
    <x v="1"/>
    <x v="1"/>
    <n v="6"/>
    <x v="1"/>
  </r>
  <r>
    <x v="11"/>
    <s v="Spinnenkop"/>
    <d v="2011-06-03T13:15:00"/>
    <n v="1"/>
    <x v="7"/>
    <s v="Brachytron pratense"/>
    <n v="2"/>
    <x v="1"/>
    <x v="1"/>
    <n v="6"/>
    <x v="3"/>
  </r>
  <r>
    <x v="11"/>
    <s v="Spinnenkop"/>
    <d v="2011-06-03T13:15:00"/>
    <n v="1"/>
    <x v="9"/>
    <s v="Anax imperator"/>
    <n v="4"/>
    <x v="1"/>
    <x v="1"/>
    <n v="6"/>
    <x v="3"/>
  </r>
  <r>
    <x v="11"/>
    <s v="Spinnenkop"/>
    <d v="2011-06-03T13:15:00"/>
    <n v="1"/>
    <x v="10"/>
    <s v="Libellula quadrimaculata"/>
    <n v="18"/>
    <x v="1"/>
    <x v="1"/>
    <n v="6"/>
    <x v="2"/>
  </r>
  <r>
    <x v="11"/>
    <s v="Spinnenkop"/>
    <d v="2011-06-03T13:15:00"/>
    <n v="1"/>
    <x v="5"/>
    <s v="Orthetrum cancellatum"/>
    <n v="5"/>
    <x v="1"/>
    <x v="1"/>
    <n v="6"/>
    <x v="2"/>
  </r>
  <r>
    <x v="11"/>
    <s v="Spinnenkop"/>
    <d v="2011-06-03T13:15:00"/>
    <n v="2"/>
    <x v="1"/>
    <s v="Ischnura elegans"/>
    <n v="27"/>
    <x v="1"/>
    <x v="1"/>
    <n v="6"/>
    <x v="1"/>
  </r>
  <r>
    <x v="11"/>
    <s v="Spinnenkop"/>
    <d v="2011-06-03T13:15:00"/>
    <n v="2"/>
    <x v="2"/>
    <s v="Pyrrhosoma nymphula"/>
    <n v="5"/>
    <x v="1"/>
    <x v="1"/>
    <n v="6"/>
    <x v="1"/>
  </r>
  <r>
    <x v="11"/>
    <s v="Spinnenkop"/>
    <d v="2011-06-03T13:15:00"/>
    <n v="2"/>
    <x v="3"/>
    <s v="Enallagma cyathigerum"/>
    <n v="13"/>
    <x v="1"/>
    <x v="1"/>
    <n v="6"/>
    <x v="1"/>
  </r>
  <r>
    <x v="11"/>
    <s v="Spinnenkop"/>
    <d v="2011-06-03T13:15:00"/>
    <n v="2"/>
    <x v="6"/>
    <s v="Coenagrion puella"/>
    <n v="169"/>
    <x v="1"/>
    <x v="1"/>
    <n v="6"/>
    <x v="1"/>
  </r>
  <r>
    <x v="11"/>
    <s v="Spinnenkop"/>
    <d v="2011-06-03T13:15:00"/>
    <n v="2"/>
    <x v="4"/>
    <s v="Coenagrion pulchellum"/>
    <n v="9"/>
    <x v="1"/>
    <x v="1"/>
    <n v="6"/>
    <x v="1"/>
  </r>
  <r>
    <x v="11"/>
    <s v="Spinnenkop"/>
    <d v="2011-06-03T13:15:00"/>
    <n v="2"/>
    <x v="30"/>
    <s v="Erythromma viridulum"/>
    <n v="3"/>
    <x v="1"/>
    <x v="1"/>
    <n v="6"/>
    <x v="1"/>
  </r>
  <r>
    <x v="11"/>
    <s v="Spinnenkop"/>
    <d v="2011-06-03T13:15:00"/>
    <n v="2"/>
    <x v="7"/>
    <s v="Brachytron pratense"/>
    <n v="2"/>
    <x v="1"/>
    <x v="1"/>
    <n v="6"/>
    <x v="3"/>
  </r>
  <r>
    <x v="11"/>
    <s v="Spinnenkop"/>
    <d v="2011-06-03T13:15:00"/>
    <n v="2"/>
    <x v="8"/>
    <s v="Aeshna isoceles"/>
    <n v="2"/>
    <x v="1"/>
    <x v="1"/>
    <n v="6"/>
    <x v="3"/>
  </r>
  <r>
    <x v="11"/>
    <s v="Spinnenkop"/>
    <d v="2011-06-03T13:15:00"/>
    <n v="2"/>
    <x v="9"/>
    <s v="Anax imperator"/>
    <n v="6"/>
    <x v="1"/>
    <x v="1"/>
    <n v="6"/>
    <x v="3"/>
  </r>
  <r>
    <x v="11"/>
    <s v="Spinnenkop"/>
    <d v="2011-06-03T13:15:00"/>
    <n v="2"/>
    <x v="10"/>
    <s v="Libellula quadrimaculata"/>
    <n v="36"/>
    <x v="1"/>
    <x v="1"/>
    <n v="6"/>
    <x v="2"/>
  </r>
  <r>
    <x v="11"/>
    <s v="Spinnenkop"/>
    <d v="2011-06-03T13:15:00"/>
    <n v="2"/>
    <x v="5"/>
    <s v="Orthetrum cancellatum"/>
    <n v="3"/>
    <x v="1"/>
    <x v="1"/>
    <n v="6"/>
    <x v="2"/>
  </r>
  <r>
    <x v="11"/>
    <s v="Spinnenkop"/>
    <d v="2011-06-03T13:15:00"/>
    <n v="4"/>
    <x v="9"/>
    <s v="Anax imperator"/>
    <n v="3"/>
    <x v="1"/>
    <x v="1"/>
    <n v="6"/>
    <x v="3"/>
  </r>
  <r>
    <x v="11"/>
    <s v="Spinnenkop"/>
    <d v="2011-06-03T13:15:00"/>
    <n v="4"/>
    <x v="10"/>
    <s v="Libellula quadrimaculata"/>
    <n v="12"/>
    <x v="1"/>
    <x v="1"/>
    <n v="6"/>
    <x v="2"/>
  </r>
  <r>
    <x v="11"/>
    <s v="Spinnenkop"/>
    <d v="2011-06-27T12:40:00"/>
    <n v="1"/>
    <x v="1"/>
    <s v="Ischnura elegans"/>
    <n v="36"/>
    <x v="1"/>
    <x v="1"/>
    <n v="6"/>
    <x v="1"/>
  </r>
  <r>
    <x v="11"/>
    <s v="Spinnenkop"/>
    <d v="2011-06-27T12:40:00"/>
    <n v="1"/>
    <x v="3"/>
    <s v="Enallagma cyathigerum"/>
    <n v="20"/>
    <x v="1"/>
    <x v="1"/>
    <n v="6"/>
    <x v="1"/>
  </r>
  <r>
    <x v="11"/>
    <s v="Spinnenkop"/>
    <d v="2011-06-27T12:40:00"/>
    <n v="1"/>
    <x v="6"/>
    <s v="Coenagrion puella"/>
    <n v="168"/>
    <x v="1"/>
    <x v="1"/>
    <n v="6"/>
    <x v="1"/>
  </r>
  <r>
    <x v="11"/>
    <s v="Spinnenkop"/>
    <d v="2011-06-27T12:40:00"/>
    <n v="1"/>
    <x v="4"/>
    <s v="Coenagrion pulchellum"/>
    <n v="11"/>
    <x v="1"/>
    <x v="1"/>
    <n v="6"/>
    <x v="1"/>
  </r>
  <r>
    <x v="11"/>
    <s v="Spinnenkop"/>
    <d v="2011-06-27T12:40:00"/>
    <n v="1"/>
    <x v="30"/>
    <s v="Erythromma viridulum"/>
    <n v="34"/>
    <x v="1"/>
    <x v="1"/>
    <n v="6"/>
    <x v="1"/>
  </r>
  <r>
    <x v="11"/>
    <s v="Spinnenkop"/>
    <d v="2011-06-27T12:40:00"/>
    <n v="1"/>
    <x v="8"/>
    <s v="Aeshna isoceles"/>
    <n v="1"/>
    <x v="1"/>
    <x v="1"/>
    <n v="6"/>
    <x v="3"/>
  </r>
  <r>
    <x v="11"/>
    <s v="Spinnenkop"/>
    <d v="2011-06-27T12:40:00"/>
    <n v="1"/>
    <x v="9"/>
    <s v="Anax imperator"/>
    <n v="7"/>
    <x v="1"/>
    <x v="1"/>
    <n v="6"/>
    <x v="3"/>
  </r>
  <r>
    <x v="11"/>
    <s v="Spinnenkop"/>
    <d v="2011-06-27T12:40:00"/>
    <n v="1"/>
    <x v="10"/>
    <s v="Libellula quadrimaculata"/>
    <n v="17"/>
    <x v="1"/>
    <x v="1"/>
    <n v="6"/>
    <x v="2"/>
  </r>
  <r>
    <x v="11"/>
    <s v="Spinnenkop"/>
    <d v="2011-06-27T12:40:00"/>
    <n v="1"/>
    <x v="5"/>
    <s v="Orthetrum cancellatum"/>
    <n v="3"/>
    <x v="1"/>
    <x v="1"/>
    <n v="6"/>
    <x v="2"/>
  </r>
  <r>
    <x v="11"/>
    <s v="Spinnenkop"/>
    <d v="2011-06-27T12:40:00"/>
    <n v="2"/>
    <x v="1"/>
    <s v="Ischnura elegans"/>
    <n v="17"/>
    <x v="1"/>
    <x v="1"/>
    <n v="6"/>
    <x v="1"/>
  </r>
  <r>
    <x v="11"/>
    <s v="Spinnenkop"/>
    <d v="2011-06-27T12:40:00"/>
    <n v="2"/>
    <x v="3"/>
    <s v="Enallagma cyathigerum"/>
    <n v="14"/>
    <x v="1"/>
    <x v="1"/>
    <n v="6"/>
    <x v="1"/>
  </r>
  <r>
    <x v="11"/>
    <s v="Spinnenkop"/>
    <d v="2011-06-27T12:40:00"/>
    <n v="2"/>
    <x v="6"/>
    <s v="Coenagrion puella"/>
    <n v="110"/>
    <x v="1"/>
    <x v="1"/>
    <n v="6"/>
    <x v="1"/>
  </r>
  <r>
    <x v="11"/>
    <s v="Spinnenkop"/>
    <d v="2011-06-27T12:40:00"/>
    <n v="2"/>
    <x v="4"/>
    <s v="Coenagrion pulchellum"/>
    <n v="6"/>
    <x v="1"/>
    <x v="1"/>
    <n v="6"/>
    <x v="1"/>
  </r>
  <r>
    <x v="11"/>
    <s v="Spinnenkop"/>
    <d v="2011-06-27T12:40:00"/>
    <n v="2"/>
    <x v="26"/>
    <s v="Erythromma najas"/>
    <n v="5"/>
    <x v="1"/>
    <x v="1"/>
    <n v="6"/>
    <x v="1"/>
  </r>
  <r>
    <x v="11"/>
    <s v="Spinnenkop"/>
    <d v="2011-06-27T12:40:00"/>
    <n v="2"/>
    <x v="30"/>
    <s v="Erythromma viridulum"/>
    <n v="16"/>
    <x v="1"/>
    <x v="1"/>
    <n v="6"/>
    <x v="1"/>
  </r>
  <r>
    <x v="11"/>
    <s v="Spinnenkop"/>
    <d v="2011-06-27T12:40:00"/>
    <n v="2"/>
    <x v="8"/>
    <s v="Aeshna isoceles"/>
    <n v="3"/>
    <x v="1"/>
    <x v="1"/>
    <n v="6"/>
    <x v="3"/>
  </r>
  <r>
    <x v="11"/>
    <s v="Spinnenkop"/>
    <d v="2011-06-27T12:40:00"/>
    <n v="2"/>
    <x v="9"/>
    <s v="Anax imperator"/>
    <n v="4"/>
    <x v="1"/>
    <x v="1"/>
    <n v="6"/>
    <x v="3"/>
  </r>
  <r>
    <x v="11"/>
    <s v="Spinnenkop"/>
    <d v="2011-06-27T12:40:00"/>
    <n v="2"/>
    <x v="10"/>
    <s v="Libellula quadrimaculata"/>
    <n v="8"/>
    <x v="1"/>
    <x v="1"/>
    <n v="6"/>
    <x v="2"/>
  </r>
  <r>
    <x v="11"/>
    <s v="Spinnenkop"/>
    <d v="2011-06-27T12:40:00"/>
    <n v="2"/>
    <x v="5"/>
    <s v="Orthetrum cancellatum"/>
    <n v="1"/>
    <x v="1"/>
    <x v="1"/>
    <n v="6"/>
    <x v="2"/>
  </r>
  <r>
    <x v="11"/>
    <s v="Spinnenkop"/>
    <d v="2011-06-27T12:40:00"/>
    <n v="4"/>
    <x v="8"/>
    <s v="Aeshna isoceles"/>
    <n v="1"/>
    <x v="1"/>
    <x v="1"/>
    <n v="6"/>
    <x v="3"/>
  </r>
  <r>
    <x v="11"/>
    <s v="Spinnenkop"/>
    <d v="2011-06-27T12:40:00"/>
    <n v="4"/>
    <x v="9"/>
    <s v="Anax imperator"/>
    <n v="7"/>
    <x v="1"/>
    <x v="1"/>
    <n v="6"/>
    <x v="3"/>
  </r>
  <r>
    <x v="11"/>
    <s v="Spinnenkop"/>
    <d v="2011-06-27T12:40:00"/>
    <n v="4"/>
    <x v="10"/>
    <s v="Libellula quadrimaculata"/>
    <n v="4"/>
    <x v="1"/>
    <x v="1"/>
    <n v="6"/>
    <x v="2"/>
  </r>
  <r>
    <x v="11"/>
    <s v="Spinnenkop"/>
    <d v="2011-07-15T15:00:00"/>
    <n v="1"/>
    <x v="1"/>
    <s v="Ischnura elegans"/>
    <n v="43"/>
    <x v="1"/>
    <x v="1"/>
    <n v="7"/>
    <x v="1"/>
  </r>
  <r>
    <x v="11"/>
    <s v="Spinnenkop"/>
    <d v="2011-07-15T15:00:00"/>
    <n v="1"/>
    <x v="3"/>
    <s v="Enallagma cyathigerum"/>
    <n v="2"/>
    <x v="1"/>
    <x v="1"/>
    <n v="7"/>
    <x v="1"/>
  </r>
  <r>
    <x v="11"/>
    <s v="Spinnenkop"/>
    <d v="2011-07-15T15:00:00"/>
    <n v="1"/>
    <x v="6"/>
    <s v="Coenagrion puella"/>
    <n v="11"/>
    <x v="1"/>
    <x v="1"/>
    <n v="7"/>
    <x v="1"/>
  </r>
  <r>
    <x v="11"/>
    <s v="Spinnenkop"/>
    <d v="2011-07-15T15:00:00"/>
    <n v="1"/>
    <x v="30"/>
    <s v="Erythromma viridulum"/>
    <n v="6"/>
    <x v="1"/>
    <x v="1"/>
    <n v="7"/>
    <x v="1"/>
  </r>
  <r>
    <x v="11"/>
    <s v="Spinnenkop"/>
    <d v="2011-07-15T15:00:00"/>
    <n v="1"/>
    <x v="9"/>
    <s v="Anax imperator"/>
    <n v="6"/>
    <x v="1"/>
    <x v="1"/>
    <n v="7"/>
    <x v="3"/>
  </r>
  <r>
    <x v="11"/>
    <s v="Spinnenkop"/>
    <d v="2011-07-15T15:00:00"/>
    <n v="1"/>
    <x v="5"/>
    <s v="Orthetrum cancellatum"/>
    <n v="3"/>
    <x v="1"/>
    <x v="1"/>
    <n v="7"/>
    <x v="2"/>
  </r>
  <r>
    <x v="11"/>
    <s v="Spinnenkop"/>
    <d v="2011-07-15T15:00:00"/>
    <n v="2"/>
    <x v="1"/>
    <s v="Ischnura elegans"/>
    <n v="14"/>
    <x v="1"/>
    <x v="1"/>
    <n v="7"/>
    <x v="1"/>
  </r>
  <r>
    <x v="11"/>
    <s v="Spinnenkop"/>
    <d v="2011-07-15T15:00:00"/>
    <n v="2"/>
    <x v="6"/>
    <s v="Coenagrion puella"/>
    <n v="7"/>
    <x v="1"/>
    <x v="1"/>
    <n v="7"/>
    <x v="1"/>
  </r>
  <r>
    <x v="11"/>
    <s v="Spinnenkop"/>
    <d v="2011-07-15T15:00:00"/>
    <n v="2"/>
    <x v="30"/>
    <s v="Erythromma viridulum"/>
    <n v="26"/>
    <x v="1"/>
    <x v="1"/>
    <n v="7"/>
    <x v="1"/>
  </r>
  <r>
    <x v="11"/>
    <s v="Spinnenkop"/>
    <d v="2011-07-15T15:00:00"/>
    <n v="2"/>
    <x v="8"/>
    <s v="Aeshna isoceles"/>
    <n v="1"/>
    <x v="1"/>
    <x v="1"/>
    <n v="7"/>
    <x v="3"/>
  </r>
  <r>
    <x v="11"/>
    <s v="Spinnenkop"/>
    <d v="2011-07-15T15:00:00"/>
    <n v="2"/>
    <x v="9"/>
    <s v="Anax imperator"/>
    <n v="7"/>
    <x v="1"/>
    <x v="1"/>
    <n v="7"/>
    <x v="3"/>
  </r>
  <r>
    <x v="11"/>
    <s v="Spinnenkop"/>
    <d v="2011-07-15T15:00:00"/>
    <n v="2"/>
    <x v="12"/>
    <s v="Sympetrum striolatum"/>
    <n v="4"/>
    <x v="1"/>
    <x v="1"/>
    <n v="7"/>
    <x v="2"/>
  </r>
  <r>
    <x v="11"/>
    <s v="Spinnenkop"/>
    <d v="2011-07-15T15:00:00"/>
    <n v="4"/>
    <x v="14"/>
    <s v="Aeshna mixta"/>
    <n v="1"/>
    <x v="1"/>
    <x v="1"/>
    <n v="7"/>
    <x v="3"/>
  </r>
  <r>
    <x v="11"/>
    <s v="Spinnenkop"/>
    <d v="2011-07-15T15:00:00"/>
    <n v="4"/>
    <x v="9"/>
    <s v="Anax imperator"/>
    <n v="3"/>
    <x v="1"/>
    <x v="1"/>
    <n v="7"/>
    <x v="3"/>
  </r>
  <r>
    <x v="11"/>
    <s v="Spinnenkop"/>
    <d v="2011-07-28T14:30:00"/>
    <n v="1"/>
    <x v="1"/>
    <s v="Ischnura elegans"/>
    <n v="20"/>
    <x v="1"/>
    <x v="1"/>
    <n v="7"/>
    <x v="1"/>
  </r>
  <r>
    <x v="11"/>
    <s v="Spinnenkop"/>
    <d v="2011-07-28T14:30:00"/>
    <n v="1"/>
    <x v="3"/>
    <s v="Enallagma cyathigerum"/>
    <n v="2"/>
    <x v="1"/>
    <x v="1"/>
    <n v="7"/>
    <x v="1"/>
  </r>
  <r>
    <x v="11"/>
    <s v="Spinnenkop"/>
    <d v="2011-07-28T14:30:00"/>
    <n v="1"/>
    <x v="6"/>
    <s v="Coenagrion puella"/>
    <n v="4"/>
    <x v="1"/>
    <x v="1"/>
    <n v="7"/>
    <x v="1"/>
  </r>
  <r>
    <x v="11"/>
    <s v="Spinnenkop"/>
    <d v="2011-07-28T14:30:00"/>
    <n v="1"/>
    <x v="30"/>
    <s v="Erythromma viridulum"/>
    <n v="16"/>
    <x v="1"/>
    <x v="1"/>
    <n v="7"/>
    <x v="1"/>
  </r>
  <r>
    <x v="11"/>
    <s v="Spinnenkop"/>
    <d v="2011-07-28T14:30:00"/>
    <n v="1"/>
    <x v="14"/>
    <s v="Aeshna mixta"/>
    <n v="1"/>
    <x v="1"/>
    <x v="1"/>
    <n v="7"/>
    <x v="3"/>
  </r>
  <r>
    <x v="11"/>
    <s v="Spinnenkop"/>
    <d v="2011-07-28T14:30:00"/>
    <n v="1"/>
    <x v="9"/>
    <s v="Anax imperator"/>
    <n v="2"/>
    <x v="1"/>
    <x v="1"/>
    <n v="7"/>
    <x v="3"/>
  </r>
  <r>
    <x v="11"/>
    <s v="Spinnenkop"/>
    <d v="2011-07-28T14:30:00"/>
    <n v="1"/>
    <x v="12"/>
    <s v="Sympetrum striolatum"/>
    <n v="1"/>
    <x v="1"/>
    <x v="1"/>
    <n v="7"/>
    <x v="2"/>
  </r>
  <r>
    <x v="11"/>
    <s v="Spinnenkop"/>
    <d v="2011-07-28T14:30:00"/>
    <n v="2"/>
    <x v="1"/>
    <s v="Ischnura elegans"/>
    <n v="5"/>
    <x v="1"/>
    <x v="1"/>
    <n v="7"/>
    <x v="1"/>
  </r>
  <r>
    <x v="11"/>
    <s v="Spinnenkop"/>
    <d v="2011-07-28T14:30:00"/>
    <n v="2"/>
    <x v="6"/>
    <s v="Coenagrion puella"/>
    <n v="3"/>
    <x v="1"/>
    <x v="1"/>
    <n v="7"/>
    <x v="1"/>
  </r>
  <r>
    <x v="11"/>
    <s v="Spinnenkop"/>
    <d v="2011-07-28T14:30:00"/>
    <n v="2"/>
    <x v="30"/>
    <s v="Erythromma viridulum"/>
    <n v="19"/>
    <x v="1"/>
    <x v="1"/>
    <n v="7"/>
    <x v="1"/>
  </r>
  <r>
    <x v="11"/>
    <s v="Spinnenkop"/>
    <d v="2011-07-28T14:30:00"/>
    <n v="2"/>
    <x v="14"/>
    <s v="Aeshna mixta"/>
    <n v="1"/>
    <x v="1"/>
    <x v="1"/>
    <n v="7"/>
    <x v="3"/>
  </r>
  <r>
    <x v="11"/>
    <s v="Spinnenkop"/>
    <d v="2011-07-28T14:30:00"/>
    <n v="2"/>
    <x v="9"/>
    <s v="Anax imperator"/>
    <n v="2"/>
    <x v="1"/>
    <x v="1"/>
    <n v="7"/>
    <x v="3"/>
  </r>
  <r>
    <x v="11"/>
    <s v="Spinnenkop"/>
    <d v="2011-07-28T14:30:00"/>
    <n v="2"/>
    <x v="12"/>
    <s v="Sympetrum striolatum"/>
    <n v="4"/>
    <x v="1"/>
    <x v="1"/>
    <n v="7"/>
    <x v="2"/>
  </r>
  <r>
    <x v="11"/>
    <s v="Spinnenkop"/>
    <d v="2011-07-28T14:30:00"/>
    <n v="4"/>
    <x v="14"/>
    <s v="Aeshna mixta"/>
    <n v="1"/>
    <x v="1"/>
    <x v="1"/>
    <n v="7"/>
    <x v="3"/>
  </r>
  <r>
    <x v="11"/>
    <s v="Spinnenkop"/>
    <d v="2011-07-28T14:30:00"/>
    <n v="4"/>
    <x v="9"/>
    <s v="Anax imperator"/>
    <n v="2"/>
    <x v="1"/>
    <x v="1"/>
    <n v="7"/>
    <x v="3"/>
  </r>
  <r>
    <x v="11"/>
    <s v="Spinnenkop"/>
    <d v="2011-08-22T13:40:00"/>
    <n v="1"/>
    <x v="13"/>
    <s v="Chalcolestes viridis"/>
    <n v="1"/>
    <x v="1"/>
    <x v="1"/>
    <n v="8"/>
    <x v="0"/>
  </r>
  <r>
    <x v="11"/>
    <s v="Spinnenkop"/>
    <d v="2011-08-22T13:40:00"/>
    <n v="1"/>
    <x v="1"/>
    <s v="Ischnura elegans"/>
    <n v="18"/>
    <x v="1"/>
    <x v="1"/>
    <n v="8"/>
    <x v="1"/>
  </r>
  <r>
    <x v="11"/>
    <s v="Spinnenkop"/>
    <d v="2011-08-22T13:40:00"/>
    <n v="1"/>
    <x v="3"/>
    <s v="Enallagma cyathigerum"/>
    <n v="3"/>
    <x v="1"/>
    <x v="1"/>
    <n v="8"/>
    <x v="1"/>
  </r>
  <r>
    <x v="11"/>
    <s v="Spinnenkop"/>
    <d v="2011-08-22T13:40:00"/>
    <n v="1"/>
    <x v="6"/>
    <s v="Coenagrion puella"/>
    <n v="9"/>
    <x v="1"/>
    <x v="1"/>
    <n v="8"/>
    <x v="1"/>
  </r>
  <r>
    <x v="11"/>
    <s v="Spinnenkop"/>
    <d v="2011-08-22T13:40:00"/>
    <n v="1"/>
    <x v="30"/>
    <s v="Erythromma viridulum"/>
    <n v="9"/>
    <x v="1"/>
    <x v="1"/>
    <n v="8"/>
    <x v="1"/>
  </r>
  <r>
    <x v="11"/>
    <s v="Spinnenkop"/>
    <d v="2011-08-22T13:40:00"/>
    <n v="1"/>
    <x v="12"/>
    <s v="Sympetrum striolatum"/>
    <n v="8"/>
    <x v="1"/>
    <x v="1"/>
    <n v="8"/>
    <x v="2"/>
  </r>
  <r>
    <x v="11"/>
    <s v="Spinnenkop"/>
    <d v="2011-08-22T13:40:00"/>
    <n v="2"/>
    <x v="11"/>
    <s v="Lestes sponsa"/>
    <n v="1"/>
    <x v="1"/>
    <x v="1"/>
    <n v="8"/>
    <x v="0"/>
  </r>
  <r>
    <x v="11"/>
    <s v="Spinnenkop"/>
    <d v="2011-08-22T13:40:00"/>
    <n v="2"/>
    <x v="1"/>
    <s v="Ischnura elegans"/>
    <n v="7"/>
    <x v="1"/>
    <x v="1"/>
    <n v="8"/>
    <x v="1"/>
  </r>
  <r>
    <x v="11"/>
    <s v="Spinnenkop"/>
    <d v="2011-08-22T13:40:00"/>
    <n v="2"/>
    <x v="6"/>
    <s v="Coenagrion puella"/>
    <n v="4"/>
    <x v="1"/>
    <x v="1"/>
    <n v="8"/>
    <x v="1"/>
  </r>
  <r>
    <x v="11"/>
    <s v="Spinnenkop"/>
    <d v="2011-08-22T13:40:00"/>
    <n v="2"/>
    <x v="30"/>
    <s v="Erythromma viridulum"/>
    <n v="10"/>
    <x v="1"/>
    <x v="1"/>
    <n v="8"/>
    <x v="1"/>
  </r>
  <r>
    <x v="11"/>
    <s v="Spinnenkop"/>
    <d v="2011-08-22T13:40:00"/>
    <n v="2"/>
    <x v="14"/>
    <s v="Aeshna mixta"/>
    <n v="7"/>
    <x v="1"/>
    <x v="1"/>
    <n v="8"/>
    <x v="3"/>
  </r>
  <r>
    <x v="11"/>
    <s v="Spinnenkop"/>
    <d v="2011-08-22T13:40:00"/>
    <n v="2"/>
    <x v="9"/>
    <s v="Anax imperator"/>
    <n v="2"/>
    <x v="1"/>
    <x v="1"/>
    <n v="8"/>
    <x v="3"/>
  </r>
  <r>
    <x v="11"/>
    <s v="Spinnenkop"/>
    <d v="2011-08-22T13:40:00"/>
    <n v="2"/>
    <x v="16"/>
    <s v="Sympetrum sanguineum"/>
    <n v="1"/>
    <x v="1"/>
    <x v="1"/>
    <n v="8"/>
    <x v="2"/>
  </r>
  <r>
    <x v="11"/>
    <s v="Spinnenkop"/>
    <d v="2011-08-22T13:40:00"/>
    <n v="2"/>
    <x v="12"/>
    <s v="Sympetrum striolatum"/>
    <n v="15"/>
    <x v="1"/>
    <x v="1"/>
    <n v="8"/>
    <x v="2"/>
  </r>
  <r>
    <x v="11"/>
    <s v="Spinnenkop"/>
    <d v="2011-08-22T13:40:00"/>
    <n v="2"/>
    <x v="17"/>
    <s v="Sympetrum vulgatum"/>
    <n v="6"/>
    <x v="1"/>
    <x v="1"/>
    <n v="8"/>
    <x v="2"/>
  </r>
  <r>
    <x v="11"/>
    <s v="Spinnenkop"/>
    <d v="2011-08-22T13:40:00"/>
    <n v="4"/>
    <x v="9"/>
    <s v="Anax imperator"/>
    <n v="3"/>
    <x v="1"/>
    <x v="1"/>
    <n v="8"/>
    <x v="3"/>
  </r>
  <r>
    <x v="11"/>
    <s v="Spinnenkop"/>
    <d v="2012-05-18T12:00:00"/>
    <n v="1"/>
    <x v="1"/>
    <s v="Ischnura elegans"/>
    <n v="2"/>
    <x v="1"/>
    <x v="2"/>
    <n v="5"/>
    <x v="1"/>
  </r>
  <r>
    <x v="11"/>
    <s v="Spinnenkop"/>
    <d v="2012-05-18T12:00:00"/>
    <n v="1"/>
    <x v="2"/>
    <s v="Pyrrhosoma nymphula"/>
    <n v="21"/>
    <x v="1"/>
    <x v="2"/>
    <n v="5"/>
    <x v="1"/>
  </r>
  <r>
    <x v="11"/>
    <s v="Spinnenkop"/>
    <d v="2012-05-18T12:00:00"/>
    <n v="1"/>
    <x v="4"/>
    <s v="Coenagrion pulchellum"/>
    <n v="1"/>
    <x v="1"/>
    <x v="2"/>
    <n v="5"/>
    <x v="1"/>
  </r>
  <r>
    <x v="11"/>
    <s v="Spinnenkop"/>
    <d v="2012-05-18T12:00:00"/>
    <n v="2"/>
    <x v="1"/>
    <s v="Ischnura elegans"/>
    <n v="1"/>
    <x v="1"/>
    <x v="2"/>
    <n v="5"/>
    <x v="1"/>
  </r>
  <r>
    <x v="11"/>
    <s v="Spinnenkop"/>
    <d v="2012-05-18T12:00:00"/>
    <n v="2"/>
    <x v="2"/>
    <s v="Pyrrhosoma nymphula"/>
    <n v="15"/>
    <x v="1"/>
    <x v="2"/>
    <n v="5"/>
    <x v="1"/>
  </r>
  <r>
    <x v="11"/>
    <s v="Spinnenkop"/>
    <d v="2012-05-18T12:00:00"/>
    <n v="2"/>
    <x v="10"/>
    <s v="Libellula quadrimaculata"/>
    <n v="3"/>
    <x v="1"/>
    <x v="2"/>
    <n v="5"/>
    <x v="2"/>
  </r>
  <r>
    <x v="11"/>
    <s v="Spinnenkop"/>
    <d v="2012-06-14T14:30:00"/>
    <n v="1"/>
    <x v="1"/>
    <s v="Ischnura elegans"/>
    <n v="7"/>
    <x v="1"/>
    <x v="2"/>
    <n v="6"/>
    <x v="1"/>
  </r>
  <r>
    <x v="11"/>
    <s v="Spinnenkop"/>
    <d v="2012-06-14T14:30:00"/>
    <n v="1"/>
    <x v="2"/>
    <s v="Pyrrhosoma nymphula"/>
    <n v="6"/>
    <x v="1"/>
    <x v="2"/>
    <n v="6"/>
    <x v="1"/>
  </r>
  <r>
    <x v="11"/>
    <s v="Spinnenkop"/>
    <d v="2012-06-14T14:30:00"/>
    <n v="1"/>
    <x v="3"/>
    <s v="Enallagma cyathigerum"/>
    <n v="8"/>
    <x v="1"/>
    <x v="2"/>
    <n v="6"/>
    <x v="1"/>
  </r>
  <r>
    <x v="11"/>
    <s v="Spinnenkop"/>
    <d v="2012-06-14T14:30:00"/>
    <n v="1"/>
    <x v="6"/>
    <s v="Coenagrion puella"/>
    <n v="41"/>
    <x v="1"/>
    <x v="2"/>
    <n v="6"/>
    <x v="1"/>
  </r>
  <r>
    <x v="11"/>
    <s v="Spinnenkop"/>
    <d v="2012-06-14T14:30:00"/>
    <n v="1"/>
    <x v="4"/>
    <s v="Coenagrion pulchellum"/>
    <n v="3"/>
    <x v="1"/>
    <x v="2"/>
    <n v="6"/>
    <x v="1"/>
  </r>
  <r>
    <x v="11"/>
    <s v="Spinnenkop"/>
    <d v="2012-06-14T14:30:00"/>
    <n v="1"/>
    <x v="9"/>
    <s v="Anax imperator"/>
    <n v="1"/>
    <x v="1"/>
    <x v="2"/>
    <n v="6"/>
    <x v="3"/>
  </r>
  <r>
    <x v="11"/>
    <s v="Spinnenkop"/>
    <d v="2012-06-14T14:30:00"/>
    <n v="1"/>
    <x v="10"/>
    <s v="Libellula quadrimaculata"/>
    <n v="18"/>
    <x v="1"/>
    <x v="2"/>
    <n v="6"/>
    <x v="2"/>
  </r>
  <r>
    <x v="11"/>
    <s v="Spinnenkop"/>
    <d v="2012-06-14T14:30:00"/>
    <n v="1"/>
    <x v="5"/>
    <s v="Orthetrum cancellatum"/>
    <n v="1"/>
    <x v="1"/>
    <x v="2"/>
    <n v="6"/>
    <x v="2"/>
  </r>
  <r>
    <x v="11"/>
    <s v="Spinnenkop"/>
    <d v="2012-06-14T14:30:00"/>
    <n v="2"/>
    <x v="1"/>
    <s v="Ischnura elegans"/>
    <n v="5"/>
    <x v="1"/>
    <x v="2"/>
    <n v="6"/>
    <x v="1"/>
  </r>
  <r>
    <x v="11"/>
    <s v="Spinnenkop"/>
    <d v="2012-06-14T14:30:00"/>
    <n v="2"/>
    <x v="2"/>
    <s v="Pyrrhosoma nymphula"/>
    <n v="13"/>
    <x v="1"/>
    <x v="2"/>
    <n v="6"/>
    <x v="1"/>
  </r>
  <r>
    <x v="11"/>
    <s v="Spinnenkop"/>
    <d v="2012-06-14T14:30:00"/>
    <n v="2"/>
    <x v="3"/>
    <s v="Enallagma cyathigerum"/>
    <n v="5"/>
    <x v="1"/>
    <x v="2"/>
    <n v="6"/>
    <x v="1"/>
  </r>
  <r>
    <x v="11"/>
    <s v="Spinnenkop"/>
    <d v="2012-06-14T14:30:00"/>
    <n v="2"/>
    <x v="6"/>
    <s v="Coenagrion puella"/>
    <n v="48"/>
    <x v="1"/>
    <x v="2"/>
    <n v="6"/>
    <x v="1"/>
  </r>
  <r>
    <x v="11"/>
    <s v="Spinnenkop"/>
    <d v="2012-06-14T14:30:00"/>
    <n v="2"/>
    <x v="4"/>
    <s v="Coenagrion pulchellum"/>
    <n v="3"/>
    <x v="1"/>
    <x v="2"/>
    <n v="6"/>
    <x v="1"/>
  </r>
  <r>
    <x v="11"/>
    <s v="Spinnenkop"/>
    <d v="2012-06-14T14:30:00"/>
    <n v="2"/>
    <x v="7"/>
    <s v="Brachytron pratense"/>
    <n v="1"/>
    <x v="1"/>
    <x v="2"/>
    <n v="6"/>
    <x v="3"/>
  </r>
  <r>
    <x v="11"/>
    <s v="Spinnenkop"/>
    <d v="2012-06-14T14:30:00"/>
    <n v="2"/>
    <x v="8"/>
    <s v="Aeshna isoceles"/>
    <n v="3"/>
    <x v="1"/>
    <x v="2"/>
    <n v="6"/>
    <x v="3"/>
  </r>
  <r>
    <x v="11"/>
    <s v="Spinnenkop"/>
    <d v="2012-06-14T14:30:00"/>
    <n v="2"/>
    <x v="9"/>
    <s v="Anax imperator"/>
    <n v="1"/>
    <x v="1"/>
    <x v="2"/>
    <n v="6"/>
    <x v="3"/>
  </r>
  <r>
    <x v="11"/>
    <s v="Spinnenkop"/>
    <d v="2012-06-14T14:30:00"/>
    <n v="2"/>
    <x v="10"/>
    <s v="Libellula quadrimaculata"/>
    <n v="17"/>
    <x v="1"/>
    <x v="2"/>
    <n v="6"/>
    <x v="2"/>
  </r>
  <r>
    <x v="11"/>
    <s v="Spinnenkop"/>
    <d v="2012-06-14T14:30:00"/>
    <n v="2"/>
    <x v="18"/>
    <s v="Leucorrhinia rubicunda"/>
    <n v="1"/>
    <x v="1"/>
    <x v="2"/>
    <n v="6"/>
    <x v="2"/>
  </r>
  <r>
    <x v="11"/>
    <s v="Spinnenkop"/>
    <d v="2012-06-14T14:30:00"/>
    <n v="4"/>
    <x v="8"/>
    <s v="Aeshna isoceles"/>
    <n v="1"/>
    <x v="1"/>
    <x v="2"/>
    <n v="6"/>
    <x v="3"/>
  </r>
  <r>
    <x v="11"/>
    <s v="Spinnenkop"/>
    <d v="2012-06-14T14:30:00"/>
    <n v="4"/>
    <x v="9"/>
    <s v="Anax imperator"/>
    <n v="1"/>
    <x v="1"/>
    <x v="2"/>
    <n v="6"/>
    <x v="3"/>
  </r>
  <r>
    <x v="11"/>
    <s v="Spinnenkop"/>
    <d v="2012-06-14T14:30:00"/>
    <n v="4"/>
    <x v="10"/>
    <s v="Libellula quadrimaculata"/>
    <n v="9"/>
    <x v="1"/>
    <x v="2"/>
    <n v="6"/>
    <x v="2"/>
  </r>
  <r>
    <x v="11"/>
    <s v="Spinnenkop"/>
    <d v="2012-06-14T14:30:00"/>
    <n v="4"/>
    <x v="5"/>
    <s v="Orthetrum cancellatum"/>
    <n v="1"/>
    <x v="1"/>
    <x v="2"/>
    <n v="6"/>
    <x v="2"/>
  </r>
  <r>
    <x v="11"/>
    <s v="Spinnenkop"/>
    <d v="2012-06-28T14:15:00"/>
    <n v="1"/>
    <x v="3"/>
    <s v="Enallagma cyathigerum"/>
    <n v="13"/>
    <x v="1"/>
    <x v="2"/>
    <n v="6"/>
    <x v="1"/>
  </r>
  <r>
    <x v="11"/>
    <s v="Spinnenkop"/>
    <d v="2012-06-28T14:15:00"/>
    <n v="1"/>
    <x v="6"/>
    <s v="Coenagrion puella"/>
    <n v="59"/>
    <x v="1"/>
    <x v="2"/>
    <n v="6"/>
    <x v="1"/>
  </r>
  <r>
    <x v="11"/>
    <s v="Spinnenkop"/>
    <d v="2012-06-28T14:15:00"/>
    <n v="1"/>
    <x v="4"/>
    <s v="Coenagrion pulchellum"/>
    <n v="12"/>
    <x v="1"/>
    <x v="2"/>
    <n v="6"/>
    <x v="1"/>
  </r>
  <r>
    <x v="11"/>
    <s v="Spinnenkop"/>
    <d v="2012-06-28T14:15:00"/>
    <n v="1"/>
    <x v="26"/>
    <s v="Erythromma najas"/>
    <n v="5"/>
    <x v="1"/>
    <x v="2"/>
    <n v="6"/>
    <x v="1"/>
  </r>
  <r>
    <x v="11"/>
    <s v="Spinnenkop"/>
    <d v="2012-06-28T14:15:00"/>
    <n v="1"/>
    <x v="30"/>
    <s v="Erythromma viridulum"/>
    <n v="23"/>
    <x v="1"/>
    <x v="2"/>
    <n v="6"/>
    <x v="1"/>
  </r>
  <r>
    <x v="11"/>
    <s v="Spinnenkop"/>
    <d v="2012-06-28T14:15:00"/>
    <n v="1"/>
    <x v="9"/>
    <s v="Anax imperator"/>
    <n v="6"/>
    <x v="1"/>
    <x v="2"/>
    <n v="6"/>
    <x v="3"/>
  </r>
  <r>
    <x v="11"/>
    <s v="Spinnenkop"/>
    <d v="2012-06-28T14:15:00"/>
    <n v="1"/>
    <x v="34"/>
    <s v="Libellula depressa"/>
    <n v="3"/>
    <x v="1"/>
    <x v="2"/>
    <n v="6"/>
    <x v="2"/>
  </r>
  <r>
    <x v="11"/>
    <s v="Spinnenkop"/>
    <d v="2012-06-28T14:15:00"/>
    <n v="1"/>
    <x v="10"/>
    <s v="Libellula quadrimaculata"/>
    <n v="12"/>
    <x v="1"/>
    <x v="2"/>
    <n v="6"/>
    <x v="2"/>
  </r>
  <r>
    <x v="11"/>
    <s v="Spinnenkop"/>
    <d v="2012-06-28T14:15:00"/>
    <n v="1"/>
    <x v="5"/>
    <s v="Orthetrum cancellatum"/>
    <n v="7"/>
    <x v="1"/>
    <x v="2"/>
    <n v="6"/>
    <x v="2"/>
  </r>
  <r>
    <x v="11"/>
    <s v="Spinnenkop"/>
    <d v="2012-06-28T14:15:00"/>
    <n v="1"/>
    <x v="29"/>
    <s v="Sympetrum fonscolombii"/>
    <n v="3"/>
    <x v="1"/>
    <x v="2"/>
    <n v="6"/>
    <x v="2"/>
  </r>
  <r>
    <x v="11"/>
    <s v="Spinnenkop"/>
    <d v="2012-06-28T14:15:00"/>
    <n v="1"/>
    <x v="12"/>
    <s v="Sympetrum striolatum"/>
    <n v="3"/>
    <x v="1"/>
    <x v="2"/>
    <n v="6"/>
    <x v="2"/>
  </r>
  <r>
    <x v="11"/>
    <s v="Spinnenkop"/>
    <d v="2012-06-28T14:15:00"/>
    <n v="2"/>
    <x v="3"/>
    <s v="Enallagma cyathigerum"/>
    <n v="18"/>
    <x v="1"/>
    <x v="2"/>
    <n v="6"/>
    <x v="1"/>
  </r>
  <r>
    <x v="11"/>
    <s v="Spinnenkop"/>
    <d v="2012-06-28T14:15:00"/>
    <n v="2"/>
    <x v="6"/>
    <s v="Coenagrion puella"/>
    <n v="42"/>
    <x v="1"/>
    <x v="2"/>
    <n v="6"/>
    <x v="1"/>
  </r>
  <r>
    <x v="11"/>
    <s v="Spinnenkop"/>
    <d v="2012-06-28T14:15:00"/>
    <n v="2"/>
    <x v="4"/>
    <s v="Coenagrion pulchellum"/>
    <n v="6"/>
    <x v="1"/>
    <x v="2"/>
    <n v="6"/>
    <x v="1"/>
  </r>
  <r>
    <x v="11"/>
    <s v="Spinnenkop"/>
    <d v="2012-06-28T14:15:00"/>
    <n v="2"/>
    <x v="30"/>
    <s v="Erythromma viridulum"/>
    <n v="34"/>
    <x v="1"/>
    <x v="2"/>
    <n v="6"/>
    <x v="1"/>
  </r>
  <r>
    <x v="11"/>
    <s v="Spinnenkop"/>
    <d v="2012-06-28T14:15:00"/>
    <n v="2"/>
    <x v="8"/>
    <s v="Aeshna isoceles"/>
    <n v="3"/>
    <x v="1"/>
    <x v="2"/>
    <n v="6"/>
    <x v="3"/>
  </r>
  <r>
    <x v="11"/>
    <s v="Spinnenkop"/>
    <d v="2012-06-28T14:15:00"/>
    <n v="2"/>
    <x v="9"/>
    <s v="Anax imperator"/>
    <n v="8"/>
    <x v="1"/>
    <x v="2"/>
    <n v="6"/>
    <x v="3"/>
  </r>
  <r>
    <x v="11"/>
    <s v="Spinnenkop"/>
    <d v="2012-06-28T14:15:00"/>
    <n v="2"/>
    <x v="10"/>
    <s v="Libellula quadrimaculata"/>
    <n v="14"/>
    <x v="1"/>
    <x v="2"/>
    <n v="6"/>
    <x v="2"/>
  </r>
  <r>
    <x v="11"/>
    <s v="Spinnenkop"/>
    <d v="2012-06-28T14:15:00"/>
    <n v="2"/>
    <x v="5"/>
    <s v="Orthetrum cancellatum"/>
    <n v="6"/>
    <x v="1"/>
    <x v="2"/>
    <n v="6"/>
    <x v="2"/>
  </r>
  <r>
    <x v="11"/>
    <s v="Spinnenkop"/>
    <d v="2012-06-28T14:15:00"/>
    <n v="2"/>
    <x v="12"/>
    <s v="Sympetrum striolatum"/>
    <n v="4"/>
    <x v="1"/>
    <x v="2"/>
    <n v="6"/>
    <x v="2"/>
  </r>
  <r>
    <x v="11"/>
    <s v="Spinnenkop"/>
    <d v="2012-06-28T14:15:00"/>
    <n v="4"/>
    <x v="9"/>
    <s v="Anax imperator"/>
    <n v="3"/>
    <x v="1"/>
    <x v="2"/>
    <n v="6"/>
    <x v="3"/>
  </r>
  <r>
    <x v="11"/>
    <s v="Spinnenkop"/>
    <d v="2012-06-28T14:15:00"/>
    <n v="4"/>
    <x v="10"/>
    <s v="Libellula quadrimaculata"/>
    <n v="4"/>
    <x v="1"/>
    <x v="2"/>
    <n v="6"/>
    <x v="2"/>
  </r>
  <r>
    <x v="11"/>
    <s v="Spinnenkop"/>
    <d v="2012-06-28T14:15:00"/>
    <n v="4"/>
    <x v="5"/>
    <s v="Orthetrum cancellatum"/>
    <n v="3"/>
    <x v="1"/>
    <x v="2"/>
    <n v="6"/>
    <x v="2"/>
  </r>
  <r>
    <x v="11"/>
    <s v="Spinnenkop"/>
    <d v="2012-07-02T13:30:00"/>
    <n v="1"/>
    <x v="1"/>
    <s v="Ischnura elegans"/>
    <n v="37"/>
    <x v="1"/>
    <x v="2"/>
    <n v="7"/>
    <x v="1"/>
  </r>
  <r>
    <x v="11"/>
    <s v="Spinnenkop"/>
    <d v="2012-07-02T13:30:00"/>
    <n v="1"/>
    <x v="2"/>
    <s v="Pyrrhosoma nymphula"/>
    <n v="10"/>
    <x v="1"/>
    <x v="2"/>
    <n v="7"/>
    <x v="1"/>
  </r>
  <r>
    <x v="11"/>
    <s v="Spinnenkop"/>
    <d v="2012-07-02T13:30:00"/>
    <n v="1"/>
    <x v="3"/>
    <s v="Enallagma cyathigerum"/>
    <n v="5"/>
    <x v="1"/>
    <x v="2"/>
    <n v="7"/>
    <x v="1"/>
  </r>
  <r>
    <x v="11"/>
    <s v="Spinnenkop"/>
    <d v="2012-07-02T13:30:00"/>
    <n v="1"/>
    <x v="6"/>
    <s v="Coenagrion puella"/>
    <n v="81"/>
    <x v="1"/>
    <x v="2"/>
    <n v="7"/>
    <x v="1"/>
  </r>
  <r>
    <x v="11"/>
    <s v="Spinnenkop"/>
    <d v="2012-07-02T13:30:00"/>
    <n v="1"/>
    <x v="4"/>
    <s v="Coenagrion pulchellum"/>
    <n v="4"/>
    <x v="1"/>
    <x v="2"/>
    <n v="7"/>
    <x v="1"/>
  </r>
  <r>
    <x v="11"/>
    <s v="Spinnenkop"/>
    <d v="2012-07-02T13:30:00"/>
    <n v="1"/>
    <x v="8"/>
    <s v="Aeshna isoceles"/>
    <n v="4"/>
    <x v="1"/>
    <x v="2"/>
    <n v="7"/>
    <x v="3"/>
  </r>
  <r>
    <x v="11"/>
    <s v="Spinnenkop"/>
    <d v="2012-07-02T13:30:00"/>
    <n v="1"/>
    <x v="9"/>
    <s v="Anax imperator"/>
    <n v="1"/>
    <x v="1"/>
    <x v="2"/>
    <n v="7"/>
    <x v="3"/>
  </r>
  <r>
    <x v="11"/>
    <s v="Spinnenkop"/>
    <d v="2012-07-02T13:30:00"/>
    <n v="1"/>
    <x v="34"/>
    <s v="Libellula depressa"/>
    <n v="2"/>
    <x v="1"/>
    <x v="2"/>
    <n v="7"/>
    <x v="2"/>
  </r>
  <r>
    <x v="11"/>
    <s v="Spinnenkop"/>
    <d v="2012-07-02T13:30:00"/>
    <n v="1"/>
    <x v="10"/>
    <s v="Libellula quadrimaculata"/>
    <n v="14"/>
    <x v="1"/>
    <x v="2"/>
    <n v="7"/>
    <x v="2"/>
  </r>
  <r>
    <x v="11"/>
    <s v="Spinnenkop"/>
    <d v="2012-07-02T13:30:00"/>
    <n v="1"/>
    <x v="5"/>
    <s v="Orthetrum cancellatum"/>
    <n v="5"/>
    <x v="1"/>
    <x v="2"/>
    <n v="7"/>
    <x v="2"/>
  </r>
  <r>
    <x v="11"/>
    <s v="Spinnenkop"/>
    <d v="2012-07-02T13:30:00"/>
    <n v="1"/>
    <x v="29"/>
    <s v="Sympetrum fonscolombii"/>
    <n v="3"/>
    <x v="1"/>
    <x v="2"/>
    <n v="7"/>
    <x v="2"/>
  </r>
  <r>
    <x v="11"/>
    <s v="Spinnenkop"/>
    <d v="2012-07-02T13:30:00"/>
    <n v="1"/>
    <x v="12"/>
    <s v="Sympetrum striolatum"/>
    <n v="3"/>
    <x v="1"/>
    <x v="2"/>
    <n v="7"/>
    <x v="2"/>
  </r>
  <r>
    <x v="11"/>
    <s v="Spinnenkop"/>
    <d v="2012-07-02T13:30:00"/>
    <n v="2"/>
    <x v="1"/>
    <s v="Ischnura elegans"/>
    <n v="23"/>
    <x v="1"/>
    <x v="2"/>
    <n v="7"/>
    <x v="1"/>
  </r>
  <r>
    <x v="11"/>
    <s v="Spinnenkop"/>
    <d v="2012-07-02T13:30:00"/>
    <n v="2"/>
    <x v="2"/>
    <s v="Pyrrhosoma nymphula"/>
    <n v="2"/>
    <x v="1"/>
    <x v="2"/>
    <n v="7"/>
    <x v="1"/>
  </r>
  <r>
    <x v="11"/>
    <s v="Spinnenkop"/>
    <d v="2012-07-02T13:30:00"/>
    <n v="2"/>
    <x v="3"/>
    <s v="Enallagma cyathigerum"/>
    <n v="2"/>
    <x v="1"/>
    <x v="2"/>
    <n v="7"/>
    <x v="1"/>
  </r>
  <r>
    <x v="11"/>
    <s v="Spinnenkop"/>
    <d v="2012-07-02T13:30:00"/>
    <n v="2"/>
    <x v="6"/>
    <s v="Coenagrion puella"/>
    <n v="79"/>
    <x v="1"/>
    <x v="2"/>
    <n v="7"/>
    <x v="1"/>
  </r>
  <r>
    <x v="11"/>
    <s v="Spinnenkop"/>
    <d v="2012-07-02T13:30:00"/>
    <n v="2"/>
    <x v="4"/>
    <s v="Coenagrion pulchellum"/>
    <n v="7"/>
    <x v="1"/>
    <x v="2"/>
    <n v="7"/>
    <x v="1"/>
  </r>
  <r>
    <x v="11"/>
    <s v="Spinnenkop"/>
    <d v="2012-07-02T13:30:00"/>
    <n v="2"/>
    <x v="8"/>
    <s v="Aeshna isoceles"/>
    <n v="2"/>
    <x v="1"/>
    <x v="2"/>
    <n v="7"/>
    <x v="3"/>
  </r>
  <r>
    <x v="11"/>
    <s v="Spinnenkop"/>
    <d v="2012-07-02T13:30:00"/>
    <n v="2"/>
    <x v="9"/>
    <s v="Anax imperator"/>
    <n v="3"/>
    <x v="1"/>
    <x v="2"/>
    <n v="7"/>
    <x v="3"/>
  </r>
  <r>
    <x v="11"/>
    <s v="Spinnenkop"/>
    <d v="2012-07-02T13:30:00"/>
    <n v="2"/>
    <x v="10"/>
    <s v="Libellula quadrimaculata"/>
    <n v="15"/>
    <x v="1"/>
    <x v="2"/>
    <n v="7"/>
    <x v="2"/>
  </r>
  <r>
    <x v="11"/>
    <s v="Spinnenkop"/>
    <d v="2012-07-02T13:30:00"/>
    <n v="2"/>
    <x v="12"/>
    <s v="Sympetrum striolatum"/>
    <n v="4"/>
    <x v="1"/>
    <x v="2"/>
    <n v="7"/>
    <x v="2"/>
  </r>
  <r>
    <x v="11"/>
    <s v="Spinnenkop"/>
    <d v="2012-07-02T13:30:00"/>
    <n v="4"/>
    <x v="8"/>
    <s v="Aeshna isoceles"/>
    <n v="1"/>
    <x v="1"/>
    <x v="2"/>
    <n v="7"/>
    <x v="3"/>
  </r>
  <r>
    <x v="11"/>
    <s v="Spinnenkop"/>
    <d v="2012-07-02T13:30:00"/>
    <n v="4"/>
    <x v="9"/>
    <s v="Anax imperator"/>
    <n v="1"/>
    <x v="1"/>
    <x v="2"/>
    <n v="7"/>
    <x v="3"/>
  </r>
  <r>
    <x v="11"/>
    <s v="Spinnenkop"/>
    <d v="2012-07-02T13:30:00"/>
    <n v="4"/>
    <x v="10"/>
    <s v="Libellula quadrimaculata"/>
    <n v="2"/>
    <x v="1"/>
    <x v="2"/>
    <n v="7"/>
    <x v="2"/>
  </r>
  <r>
    <x v="11"/>
    <s v="Spinnenkop"/>
    <d v="2012-07-26T14:30:00"/>
    <n v="1"/>
    <x v="1"/>
    <s v="Ischnura elegans"/>
    <n v="46"/>
    <x v="1"/>
    <x v="2"/>
    <n v="7"/>
    <x v="1"/>
  </r>
  <r>
    <x v="11"/>
    <s v="Spinnenkop"/>
    <d v="2012-07-26T14:30:00"/>
    <n v="1"/>
    <x v="3"/>
    <s v="Enallagma cyathigerum"/>
    <n v="9"/>
    <x v="1"/>
    <x v="2"/>
    <n v="7"/>
    <x v="1"/>
  </r>
  <r>
    <x v="11"/>
    <s v="Spinnenkop"/>
    <d v="2012-07-26T14:30:00"/>
    <n v="1"/>
    <x v="6"/>
    <s v="Coenagrion puella"/>
    <n v="23"/>
    <x v="1"/>
    <x v="2"/>
    <n v="7"/>
    <x v="1"/>
  </r>
  <r>
    <x v="11"/>
    <s v="Spinnenkop"/>
    <d v="2012-07-26T14:30:00"/>
    <n v="1"/>
    <x v="30"/>
    <s v="Erythromma viridulum"/>
    <n v="13"/>
    <x v="1"/>
    <x v="2"/>
    <n v="7"/>
    <x v="1"/>
  </r>
  <r>
    <x v="11"/>
    <s v="Spinnenkop"/>
    <d v="2012-07-26T14:30:00"/>
    <n v="1"/>
    <x v="9"/>
    <s v="Anax imperator"/>
    <n v="4"/>
    <x v="1"/>
    <x v="2"/>
    <n v="7"/>
    <x v="3"/>
  </r>
  <r>
    <x v="11"/>
    <s v="Spinnenkop"/>
    <d v="2012-07-26T14:30:00"/>
    <n v="1"/>
    <x v="10"/>
    <s v="Libellula quadrimaculata"/>
    <n v="1"/>
    <x v="1"/>
    <x v="2"/>
    <n v="7"/>
    <x v="2"/>
  </r>
  <r>
    <x v="11"/>
    <s v="Spinnenkop"/>
    <d v="2012-07-26T14:30:00"/>
    <n v="1"/>
    <x v="5"/>
    <s v="Orthetrum cancellatum"/>
    <n v="2"/>
    <x v="1"/>
    <x v="2"/>
    <n v="7"/>
    <x v="2"/>
  </r>
  <r>
    <x v="11"/>
    <s v="Spinnenkop"/>
    <d v="2012-07-26T14:30:00"/>
    <n v="1"/>
    <x v="29"/>
    <s v="Sympetrum fonscolombii"/>
    <n v="1"/>
    <x v="1"/>
    <x v="2"/>
    <n v="7"/>
    <x v="2"/>
  </r>
  <r>
    <x v="11"/>
    <s v="Spinnenkop"/>
    <d v="2012-07-26T14:30:00"/>
    <n v="1"/>
    <x v="12"/>
    <s v="Sympetrum striolatum"/>
    <n v="7"/>
    <x v="1"/>
    <x v="2"/>
    <n v="7"/>
    <x v="2"/>
  </r>
  <r>
    <x v="11"/>
    <s v="Spinnenkop"/>
    <d v="2012-07-26T14:30:00"/>
    <n v="1"/>
    <x v="17"/>
    <s v="Sympetrum vulgatum"/>
    <n v="2"/>
    <x v="1"/>
    <x v="2"/>
    <n v="7"/>
    <x v="2"/>
  </r>
  <r>
    <x v="11"/>
    <s v="Spinnenkop"/>
    <d v="2012-07-26T14:30:00"/>
    <n v="2"/>
    <x v="11"/>
    <s v="Lestes sponsa"/>
    <n v="2"/>
    <x v="1"/>
    <x v="2"/>
    <n v="7"/>
    <x v="0"/>
  </r>
  <r>
    <x v="11"/>
    <s v="Spinnenkop"/>
    <d v="2012-07-26T14:30:00"/>
    <n v="2"/>
    <x v="1"/>
    <s v="Ischnura elegans"/>
    <n v="40"/>
    <x v="1"/>
    <x v="2"/>
    <n v="7"/>
    <x v="1"/>
  </r>
  <r>
    <x v="11"/>
    <s v="Spinnenkop"/>
    <d v="2012-07-26T14:30:00"/>
    <n v="2"/>
    <x v="3"/>
    <s v="Enallagma cyathigerum"/>
    <n v="4"/>
    <x v="1"/>
    <x v="2"/>
    <n v="7"/>
    <x v="1"/>
  </r>
  <r>
    <x v="11"/>
    <s v="Spinnenkop"/>
    <d v="2012-07-26T14:30:00"/>
    <n v="2"/>
    <x v="6"/>
    <s v="Coenagrion puella"/>
    <n v="16"/>
    <x v="1"/>
    <x v="2"/>
    <n v="7"/>
    <x v="1"/>
  </r>
  <r>
    <x v="11"/>
    <s v="Spinnenkop"/>
    <d v="2012-07-26T14:30:00"/>
    <n v="2"/>
    <x v="30"/>
    <s v="Erythromma viridulum"/>
    <n v="39"/>
    <x v="1"/>
    <x v="2"/>
    <n v="7"/>
    <x v="1"/>
  </r>
  <r>
    <x v="11"/>
    <s v="Spinnenkop"/>
    <d v="2012-07-26T14:30:00"/>
    <n v="2"/>
    <x v="9"/>
    <s v="Anax imperator"/>
    <n v="3"/>
    <x v="1"/>
    <x v="2"/>
    <n v="7"/>
    <x v="3"/>
  </r>
  <r>
    <x v="11"/>
    <s v="Spinnenkop"/>
    <d v="2012-07-26T14:30:00"/>
    <n v="2"/>
    <x v="10"/>
    <s v="Libellula quadrimaculata"/>
    <n v="3"/>
    <x v="1"/>
    <x v="2"/>
    <n v="7"/>
    <x v="2"/>
  </r>
  <r>
    <x v="11"/>
    <s v="Spinnenkop"/>
    <d v="2012-07-26T14:30:00"/>
    <n v="2"/>
    <x v="12"/>
    <s v="Sympetrum striolatum"/>
    <n v="3"/>
    <x v="1"/>
    <x v="2"/>
    <n v="7"/>
    <x v="2"/>
  </r>
  <r>
    <x v="11"/>
    <s v="Spinnenkop"/>
    <d v="2012-07-26T14:30:00"/>
    <n v="4"/>
    <x v="9"/>
    <s v="Anax imperator"/>
    <n v="2"/>
    <x v="1"/>
    <x v="2"/>
    <n v="7"/>
    <x v="3"/>
  </r>
  <r>
    <x v="11"/>
    <s v="Spinnenkop"/>
    <d v="2012-07-26T14:30:00"/>
    <n v="4"/>
    <x v="10"/>
    <s v="Libellula quadrimaculata"/>
    <n v="1"/>
    <x v="1"/>
    <x v="2"/>
    <n v="7"/>
    <x v="2"/>
  </r>
  <r>
    <x v="11"/>
    <s v="Spinnenkop"/>
    <d v="2012-08-16T14:15:00"/>
    <n v="1"/>
    <x v="13"/>
    <s v="Chalcolestes viridis"/>
    <n v="3"/>
    <x v="1"/>
    <x v="2"/>
    <n v="8"/>
    <x v="0"/>
  </r>
  <r>
    <x v="11"/>
    <s v="Spinnenkop"/>
    <d v="2012-08-16T14:15:00"/>
    <n v="1"/>
    <x v="1"/>
    <s v="Ischnura elegans"/>
    <n v="16"/>
    <x v="1"/>
    <x v="2"/>
    <n v="8"/>
    <x v="1"/>
  </r>
  <r>
    <x v="11"/>
    <s v="Spinnenkop"/>
    <d v="2012-08-16T14:15:00"/>
    <n v="1"/>
    <x v="3"/>
    <s v="Enallagma cyathigerum"/>
    <n v="6"/>
    <x v="1"/>
    <x v="2"/>
    <n v="8"/>
    <x v="1"/>
  </r>
  <r>
    <x v="11"/>
    <s v="Spinnenkop"/>
    <d v="2012-08-16T14:15:00"/>
    <n v="1"/>
    <x v="6"/>
    <s v="Coenagrion puella"/>
    <n v="13"/>
    <x v="1"/>
    <x v="2"/>
    <n v="8"/>
    <x v="1"/>
  </r>
  <r>
    <x v="11"/>
    <s v="Spinnenkop"/>
    <d v="2012-08-16T14:15:00"/>
    <n v="1"/>
    <x v="30"/>
    <s v="Erythromma viridulum"/>
    <n v="83"/>
    <x v="1"/>
    <x v="2"/>
    <n v="8"/>
    <x v="1"/>
  </r>
  <r>
    <x v="11"/>
    <s v="Spinnenkop"/>
    <d v="2012-08-16T14:15:00"/>
    <n v="1"/>
    <x v="27"/>
    <s v="Aeshna cyanea"/>
    <n v="2"/>
    <x v="1"/>
    <x v="2"/>
    <n v="8"/>
    <x v="3"/>
  </r>
  <r>
    <x v="11"/>
    <s v="Spinnenkop"/>
    <d v="2012-08-16T14:15:00"/>
    <n v="1"/>
    <x v="14"/>
    <s v="Aeshna mixta"/>
    <n v="3"/>
    <x v="1"/>
    <x v="2"/>
    <n v="8"/>
    <x v="3"/>
  </r>
  <r>
    <x v="11"/>
    <s v="Spinnenkop"/>
    <d v="2012-08-16T14:15:00"/>
    <n v="1"/>
    <x v="9"/>
    <s v="Anax imperator"/>
    <n v="2"/>
    <x v="1"/>
    <x v="2"/>
    <n v="8"/>
    <x v="3"/>
  </r>
  <r>
    <x v="11"/>
    <s v="Spinnenkop"/>
    <d v="2012-08-16T14:15:00"/>
    <n v="1"/>
    <x v="29"/>
    <s v="Sympetrum fonscolombii"/>
    <n v="1"/>
    <x v="1"/>
    <x v="2"/>
    <n v="8"/>
    <x v="2"/>
  </r>
  <r>
    <x v="11"/>
    <s v="Spinnenkop"/>
    <d v="2012-08-16T14:15:00"/>
    <n v="1"/>
    <x v="12"/>
    <s v="Sympetrum striolatum"/>
    <n v="1"/>
    <x v="1"/>
    <x v="2"/>
    <n v="8"/>
    <x v="2"/>
  </r>
  <r>
    <x v="11"/>
    <s v="Spinnenkop"/>
    <d v="2012-08-16T14:15:00"/>
    <n v="2"/>
    <x v="11"/>
    <s v="Lestes sponsa"/>
    <n v="2"/>
    <x v="1"/>
    <x v="2"/>
    <n v="8"/>
    <x v="0"/>
  </r>
  <r>
    <x v="11"/>
    <s v="Spinnenkop"/>
    <d v="2012-08-16T14:15:00"/>
    <n v="2"/>
    <x v="1"/>
    <s v="Ischnura elegans"/>
    <n v="12"/>
    <x v="1"/>
    <x v="2"/>
    <n v="8"/>
    <x v="1"/>
  </r>
  <r>
    <x v="11"/>
    <s v="Spinnenkop"/>
    <d v="2012-08-16T14:15:00"/>
    <n v="2"/>
    <x v="3"/>
    <s v="Enallagma cyathigerum"/>
    <n v="2"/>
    <x v="1"/>
    <x v="2"/>
    <n v="8"/>
    <x v="1"/>
  </r>
  <r>
    <x v="11"/>
    <s v="Spinnenkop"/>
    <d v="2012-08-16T14:15:00"/>
    <n v="2"/>
    <x v="6"/>
    <s v="Coenagrion puella"/>
    <n v="6"/>
    <x v="1"/>
    <x v="2"/>
    <n v="8"/>
    <x v="1"/>
  </r>
  <r>
    <x v="11"/>
    <s v="Spinnenkop"/>
    <d v="2012-08-16T14:15:00"/>
    <n v="2"/>
    <x v="30"/>
    <s v="Erythromma viridulum"/>
    <n v="48"/>
    <x v="1"/>
    <x v="2"/>
    <n v="8"/>
    <x v="1"/>
  </r>
  <r>
    <x v="11"/>
    <s v="Spinnenkop"/>
    <d v="2012-08-16T14:15:00"/>
    <n v="2"/>
    <x v="14"/>
    <s v="Aeshna mixta"/>
    <n v="2"/>
    <x v="1"/>
    <x v="2"/>
    <n v="8"/>
    <x v="3"/>
  </r>
  <r>
    <x v="11"/>
    <s v="Spinnenkop"/>
    <d v="2012-08-16T14:15:00"/>
    <n v="2"/>
    <x v="9"/>
    <s v="Anax imperator"/>
    <n v="5"/>
    <x v="1"/>
    <x v="2"/>
    <n v="8"/>
    <x v="3"/>
  </r>
  <r>
    <x v="11"/>
    <s v="Spinnenkop"/>
    <d v="2012-08-16T14:15:00"/>
    <n v="2"/>
    <x v="12"/>
    <s v="Sympetrum striolatum"/>
    <n v="3"/>
    <x v="1"/>
    <x v="2"/>
    <n v="8"/>
    <x v="2"/>
  </r>
  <r>
    <x v="11"/>
    <s v="Spinnenkop"/>
    <d v="2012-08-16T14:15:00"/>
    <n v="2"/>
    <x v="17"/>
    <s v="Sympetrum vulgatum"/>
    <n v="2"/>
    <x v="1"/>
    <x v="2"/>
    <n v="8"/>
    <x v="2"/>
  </r>
  <r>
    <x v="11"/>
    <s v="Spinnenkop"/>
    <d v="2012-08-16T14:15:00"/>
    <n v="4"/>
    <x v="14"/>
    <s v="Aeshna mixta"/>
    <n v="1"/>
    <x v="1"/>
    <x v="2"/>
    <n v="8"/>
    <x v="3"/>
  </r>
  <r>
    <x v="11"/>
    <s v="Spinnenkop"/>
    <d v="2012-08-16T14:15:00"/>
    <n v="4"/>
    <x v="9"/>
    <s v="Anax imperator"/>
    <n v="2"/>
    <x v="1"/>
    <x v="2"/>
    <n v="8"/>
    <x v="3"/>
  </r>
  <r>
    <x v="11"/>
    <s v="Spinnenkop"/>
    <d v="2013-05-03T14:00:00"/>
    <n v="1"/>
    <x v="2"/>
    <s v="Pyrrhosoma nymphula"/>
    <n v="8"/>
    <x v="1"/>
    <x v="3"/>
    <n v="5"/>
    <x v="1"/>
  </r>
  <r>
    <x v="11"/>
    <s v="Spinnenkop"/>
    <d v="2013-05-03T14:00:00"/>
    <n v="2"/>
    <x v="2"/>
    <s v="Pyrrhosoma nymphula"/>
    <n v="12"/>
    <x v="1"/>
    <x v="3"/>
    <n v="5"/>
    <x v="1"/>
  </r>
  <r>
    <x v="11"/>
    <s v="Spinnenkop"/>
    <d v="2013-05-30T14:15:00"/>
    <n v="1"/>
    <x v="1"/>
    <s v="Ischnura elegans"/>
    <n v="7"/>
    <x v="1"/>
    <x v="3"/>
    <n v="5"/>
    <x v="1"/>
  </r>
  <r>
    <x v="11"/>
    <s v="Spinnenkop"/>
    <d v="2013-05-30T14:15:00"/>
    <n v="1"/>
    <x v="2"/>
    <s v="Pyrrhosoma nymphula"/>
    <n v="9"/>
    <x v="1"/>
    <x v="3"/>
    <n v="5"/>
    <x v="1"/>
  </r>
  <r>
    <x v="11"/>
    <s v="Spinnenkop"/>
    <d v="2013-05-30T14:15:00"/>
    <n v="1"/>
    <x v="6"/>
    <s v="Coenagrion puella"/>
    <n v="13"/>
    <x v="1"/>
    <x v="3"/>
    <n v="5"/>
    <x v="1"/>
  </r>
  <r>
    <x v="11"/>
    <s v="Spinnenkop"/>
    <d v="2013-05-30T14:15:00"/>
    <n v="1"/>
    <x v="10"/>
    <s v="Libellula quadrimaculata"/>
    <n v="3"/>
    <x v="1"/>
    <x v="3"/>
    <n v="5"/>
    <x v="2"/>
  </r>
  <r>
    <x v="11"/>
    <s v="Spinnenkop"/>
    <d v="2013-05-30T14:15:00"/>
    <n v="2"/>
    <x v="1"/>
    <s v="Ischnura elegans"/>
    <n v="8"/>
    <x v="1"/>
    <x v="3"/>
    <n v="5"/>
    <x v="1"/>
  </r>
  <r>
    <x v="11"/>
    <s v="Spinnenkop"/>
    <d v="2013-05-30T14:15:00"/>
    <n v="2"/>
    <x v="2"/>
    <s v="Pyrrhosoma nymphula"/>
    <n v="12"/>
    <x v="1"/>
    <x v="3"/>
    <n v="5"/>
    <x v="1"/>
  </r>
  <r>
    <x v="11"/>
    <s v="Spinnenkop"/>
    <d v="2013-05-30T14:15:00"/>
    <n v="2"/>
    <x v="6"/>
    <s v="Coenagrion puella"/>
    <n v="13"/>
    <x v="1"/>
    <x v="3"/>
    <n v="5"/>
    <x v="1"/>
  </r>
  <r>
    <x v="11"/>
    <s v="Spinnenkop"/>
    <d v="2013-05-30T14:15:00"/>
    <n v="2"/>
    <x v="7"/>
    <s v="Brachytron pratense"/>
    <n v="3"/>
    <x v="1"/>
    <x v="3"/>
    <n v="5"/>
    <x v="3"/>
  </r>
  <r>
    <x v="11"/>
    <s v="Spinnenkop"/>
    <d v="2013-05-30T14:15:00"/>
    <n v="2"/>
    <x v="10"/>
    <s v="Libellula quadrimaculata"/>
    <n v="7"/>
    <x v="1"/>
    <x v="3"/>
    <n v="5"/>
    <x v="2"/>
  </r>
  <r>
    <x v="11"/>
    <s v="Spinnenkop"/>
    <d v="2013-05-30T14:15:00"/>
    <n v="2"/>
    <x v="18"/>
    <s v="Leucorrhinia rubicunda"/>
    <n v="2"/>
    <x v="1"/>
    <x v="3"/>
    <n v="5"/>
    <x v="2"/>
  </r>
  <r>
    <x v="11"/>
    <s v="Spinnenkop"/>
    <d v="2013-05-30T14:15:00"/>
    <n v="4"/>
    <x v="10"/>
    <s v="Libellula quadrimaculata"/>
    <n v="4"/>
    <x v="1"/>
    <x v="3"/>
    <n v="5"/>
    <x v="2"/>
  </r>
  <r>
    <x v="11"/>
    <s v="Spinnenkop"/>
    <d v="2013-06-24T12:30:00"/>
    <n v="1"/>
    <x v="1"/>
    <s v="Ischnura elegans"/>
    <n v="37"/>
    <x v="1"/>
    <x v="3"/>
    <n v="6"/>
    <x v="1"/>
  </r>
  <r>
    <x v="11"/>
    <s v="Spinnenkop"/>
    <d v="2013-06-24T12:30:00"/>
    <n v="1"/>
    <x v="2"/>
    <s v="Pyrrhosoma nymphula"/>
    <n v="6"/>
    <x v="1"/>
    <x v="3"/>
    <n v="6"/>
    <x v="1"/>
  </r>
  <r>
    <x v="11"/>
    <s v="Spinnenkop"/>
    <d v="2013-06-24T12:30:00"/>
    <n v="1"/>
    <x v="3"/>
    <s v="Enallagma cyathigerum"/>
    <n v="4"/>
    <x v="1"/>
    <x v="3"/>
    <n v="6"/>
    <x v="1"/>
  </r>
  <r>
    <x v="11"/>
    <s v="Spinnenkop"/>
    <d v="2013-06-24T12:30:00"/>
    <n v="1"/>
    <x v="6"/>
    <s v="Coenagrion puella"/>
    <n v="28"/>
    <x v="1"/>
    <x v="3"/>
    <n v="6"/>
    <x v="1"/>
  </r>
  <r>
    <x v="11"/>
    <s v="Spinnenkop"/>
    <d v="2013-06-24T12:30:00"/>
    <n v="1"/>
    <x v="4"/>
    <s v="Coenagrion pulchellum"/>
    <n v="4"/>
    <x v="1"/>
    <x v="3"/>
    <n v="6"/>
    <x v="1"/>
  </r>
  <r>
    <x v="11"/>
    <s v="Spinnenkop"/>
    <d v="2013-06-24T12:30:00"/>
    <n v="1"/>
    <x v="26"/>
    <s v="Erythromma najas"/>
    <n v="2"/>
    <x v="1"/>
    <x v="3"/>
    <n v="6"/>
    <x v="1"/>
  </r>
  <r>
    <x v="11"/>
    <s v="Spinnenkop"/>
    <d v="2013-06-24T12:30:00"/>
    <n v="1"/>
    <x v="9"/>
    <s v="Anax imperator"/>
    <n v="1"/>
    <x v="1"/>
    <x v="3"/>
    <n v="6"/>
    <x v="3"/>
  </r>
  <r>
    <x v="11"/>
    <s v="Spinnenkop"/>
    <d v="2013-06-24T12:30:00"/>
    <n v="1"/>
    <x v="10"/>
    <s v="Libellula quadrimaculata"/>
    <n v="1"/>
    <x v="1"/>
    <x v="3"/>
    <n v="6"/>
    <x v="2"/>
  </r>
  <r>
    <x v="11"/>
    <s v="Spinnenkop"/>
    <d v="2013-06-24T12:30:00"/>
    <n v="1"/>
    <x v="5"/>
    <s v="Orthetrum cancellatum"/>
    <n v="2"/>
    <x v="1"/>
    <x v="3"/>
    <n v="6"/>
    <x v="2"/>
  </r>
  <r>
    <x v="11"/>
    <s v="Spinnenkop"/>
    <d v="2013-06-24T12:30:00"/>
    <n v="1"/>
    <x v="29"/>
    <s v="Sympetrum fonscolombii"/>
    <n v="1"/>
    <x v="1"/>
    <x v="3"/>
    <n v="6"/>
    <x v="2"/>
  </r>
  <r>
    <x v="11"/>
    <s v="Spinnenkop"/>
    <d v="2013-06-24T12:30:00"/>
    <n v="2"/>
    <x v="1"/>
    <s v="Ischnura elegans"/>
    <n v="15"/>
    <x v="1"/>
    <x v="3"/>
    <n v="6"/>
    <x v="1"/>
  </r>
  <r>
    <x v="11"/>
    <s v="Spinnenkop"/>
    <d v="2013-06-24T12:30:00"/>
    <n v="2"/>
    <x v="3"/>
    <s v="Enallagma cyathigerum"/>
    <n v="1"/>
    <x v="1"/>
    <x v="3"/>
    <n v="6"/>
    <x v="1"/>
  </r>
  <r>
    <x v="11"/>
    <s v="Spinnenkop"/>
    <d v="2013-06-24T12:30:00"/>
    <n v="2"/>
    <x v="6"/>
    <s v="Coenagrion puella"/>
    <n v="17"/>
    <x v="1"/>
    <x v="3"/>
    <n v="6"/>
    <x v="1"/>
  </r>
  <r>
    <x v="11"/>
    <s v="Spinnenkop"/>
    <d v="2013-06-24T12:30:00"/>
    <n v="2"/>
    <x v="9"/>
    <s v="Anax imperator"/>
    <n v="2"/>
    <x v="1"/>
    <x v="3"/>
    <n v="6"/>
    <x v="3"/>
  </r>
  <r>
    <x v="11"/>
    <s v="Spinnenkop"/>
    <d v="2013-06-24T12:30:00"/>
    <n v="2"/>
    <x v="10"/>
    <s v="Libellula quadrimaculata"/>
    <n v="7"/>
    <x v="1"/>
    <x v="3"/>
    <n v="6"/>
    <x v="2"/>
  </r>
  <r>
    <x v="11"/>
    <s v="Spinnenkop"/>
    <d v="2013-06-24T12:30:00"/>
    <n v="2"/>
    <x v="5"/>
    <s v="Orthetrum cancellatum"/>
    <n v="1"/>
    <x v="1"/>
    <x v="3"/>
    <n v="6"/>
    <x v="2"/>
  </r>
  <r>
    <x v="11"/>
    <s v="Spinnenkop"/>
    <d v="2013-06-24T12:30:00"/>
    <n v="4"/>
    <x v="10"/>
    <s v="Libellula quadrimaculata"/>
    <n v="3"/>
    <x v="1"/>
    <x v="3"/>
    <n v="6"/>
    <x v="2"/>
  </r>
  <r>
    <x v="11"/>
    <s v="Spinnenkop"/>
    <d v="2013-07-04T14:15:00"/>
    <n v="1"/>
    <x v="1"/>
    <s v="Ischnura elegans"/>
    <n v="51"/>
    <x v="1"/>
    <x v="3"/>
    <n v="7"/>
    <x v="1"/>
  </r>
  <r>
    <x v="11"/>
    <s v="Spinnenkop"/>
    <d v="2013-07-04T14:15:00"/>
    <n v="1"/>
    <x v="2"/>
    <s v="Pyrrhosoma nymphula"/>
    <n v="4"/>
    <x v="1"/>
    <x v="3"/>
    <n v="7"/>
    <x v="1"/>
  </r>
  <r>
    <x v="11"/>
    <s v="Spinnenkop"/>
    <d v="2013-07-04T14:15:00"/>
    <n v="1"/>
    <x v="3"/>
    <s v="Enallagma cyathigerum"/>
    <n v="8"/>
    <x v="1"/>
    <x v="3"/>
    <n v="7"/>
    <x v="1"/>
  </r>
  <r>
    <x v="11"/>
    <s v="Spinnenkop"/>
    <d v="2013-07-04T14:15:00"/>
    <n v="1"/>
    <x v="6"/>
    <s v="Coenagrion puella"/>
    <n v="53"/>
    <x v="1"/>
    <x v="3"/>
    <n v="7"/>
    <x v="1"/>
  </r>
  <r>
    <x v="11"/>
    <s v="Spinnenkop"/>
    <d v="2013-07-04T14:15:00"/>
    <n v="1"/>
    <x v="4"/>
    <s v="Coenagrion pulchellum"/>
    <n v="4"/>
    <x v="1"/>
    <x v="3"/>
    <n v="7"/>
    <x v="1"/>
  </r>
  <r>
    <x v="11"/>
    <s v="Spinnenkop"/>
    <d v="2013-07-04T14:15:00"/>
    <n v="1"/>
    <x v="26"/>
    <s v="Erythromma najas"/>
    <n v="7"/>
    <x v="1"/>
    <x v="3"/>
    <n v="7"/>
    <x v="1"/>
  </r>
  <r>
    <x v="11"/>
    <s v="Spinnenkop"/>
    <d v="2013-07-04T14:15:00"/>
    <n v="1"/>
    <x v="30"/>
    <s v="Erythromma viridulum"/>
    <n v="12"/>
    <x v="1"/>
    <x v="3"/>
    <n v="7"/>
    <x v="1"/>
  </r>
  <r>
    <x v="11"/>
    <s v="Spinnenkop"/>
    <d v="2013-07-04T14:15:00"/>
    <n v="1"/>
    <x v="9"/>
    <s v="Anax imperator"/>
    <n v="6"/>
    <x v="1"/>
    <x v="3"/>
    <n v="7"/>
    <x v="3"/>
  </r>
  <r>
    <x v="11"/>
    <s v="Spinnenkop"/>
    <d v="2013-07-04T14:15:00"/>
    <n v="1"/>
    <x v="34"/>
    <s v="Libellula depressa"/>
    <n v="4"/>
    <x v="1"/>
    <x v="3"/>
    <n v="7"/>
    <x v="2"/>
  </r>
  <r>
    <x v="11"/>
    <s v="Spinnenkop"/>
    <d v="2013-07-04T14:15:00"/>
    <n v="1"/>
    <x v="10"/>
    <s v="Libellula quadrimaculata"/>
    <n v="11"/>
    <x v="1"/>
    <x v="3"/>
    <n v="7"/>
    <x v="2"/>
  </r>
  <r>
    <x v="11"/>
    <s v="Spinnenkop"/>
    <d v="2013-07-04T14:15:00"/>
    <n v="1"/>
    <x v="5"/>
    <s v="Orthetrum cancellatum"/>
    <n v="4"/>
    <x v="1"/>
    <x v="3"/>
    <n v="7"/>
    <x v="2"/>
  </r>
  <r>
    <x v="11"/>
    <s v="Spinnenkop"/>
    <d v="2013-07-04T14:15:00"/>
    <n v="1"/>
    <x v="29"/>
    <s v="Sympetrum fonscolombii"/>
    <n v="3"/>
    <x v="1"/>
    <x v="3"/>
    <n v="7"/>
    <x v="2"/>
  </r>
  <r>
    <x v="11"/>
    <s v="Spinnenkop"/>
    <d v="2013-07-04T14:15:00"/>
    <n v="2"/>
    <x v="1"/>
    <s v="Ischnura elegans"/>
    <n v="8"/>
    <x v="1"/>
    <x v="3"/>
    <n v="7"/>
    <x v="1"/>
  </r>
  <r>
    <x v="11"/>
    <s v="Spinnenkop"/>
    <d v="2013-07-04T14:15:00"/>
    <n v="2"/>
    <x v="2"/>
    <s v="Pyrrhosoma nymphula"/>
    <n v="4"/>
    <x v="1"/>
    <x v="3"/>
    <n v="7"/>
    <x v="1"/>
  </r>
  <r>
    <x v="11"/>
    <s v="Spinnenkop"/>
    <d v="2013-07-04T14:15:00"/>
    <n v="2"/>
    <x v="3"/>
    <s v="Enallagma cyathigerum"/>
    <n v="6"/>
    <x v="1"/>
    <x v="3"/>
    <n v="7"/>
    <x v="1"/>
  </r>
  <r>
    <x v="11"/>
    <s v="Spinnenkop"/>
    <d v="2013-07-04T14:15:00"/>
    <n v="2"/>
    <x v="6"/>
    <s v="Coenagrion puella"/>
    <n v="28"/>
    <x v="1"/>
    <x v="3"/>
    <n v="7"/>
    <x v="1"/>
  </r>
  <r>
    <x v="11"/>
    <s v="Spinnenkop"/>
    <d v="2013-07-04T14:15:00"/>
    <n v="2"/>
    <x v="30"/>
    <s v="Erythromma viridulum"/>
    <n v="13"/>
    <x v="1"/>
    <x v="3"/>
    <n v="7"/>
    <x v="1"/>
  </r>
  <r>
    <x v="11"/>
    <s v="Spinnenkop"/>
    <d v="2013-07-04T14:15:00"/>
    <n v="2"/>
    <x v="7"/>
    <s v="Brachytron pratense"/>
    <n v="2"/>
    <x v="1"/>
    <x v="3"/>
    <n v="7"/>
    <x v="3"/>
  </r>
  <r>
    <x v="11"/>
    <s v="Spinnenkop"/>
    <d v="2013-07-04T14:15:00"/>
    <n v="2"/>
    <x v="8"/>
    <s v="Aeshna isoceles"/>
    <n v="3"/>
    <x v="1"/>
    <x v="3"/>
    <n v="7"/>
    <x v="3"/>
  </r>
  <r>
    <x v="11"/>
    <s v="Spinnenkop"/>
    <d v="2013-07-04T14:15:00"/>
    <n v="2"/>
    <x v="9"/>
    <s v="Anax imperator"/>
    <n v="6"/>
    <x v="1"/>
    <x v="3"/>
    <n v="7"/>
    <x v="3"/>
  </r>
  <r>
    <x v="11"/>
    <s v="Spinnenkop"/>
    <d v="2013-07-04T14:15:00"/>
    <n v="2"/>
    <x v="10"/>
    <s v="Libellula quadrimaculata"/>
    <n v="11"/>
    <x v="1"/>
    <x v="3"/>
    <n v="7"/>
    <x v="2"/>
  </r>
  <r>
    <x v="11"/>
    <s v="Spinnenkop"/>
    <d v="2013-07-04T14:15:00"/>
    <n v="2"/>
    <x v="5"/>
    <s v="Orthetrum cancellatum"/>
    <n v="7"/>
    <x v="1"/>
    <x v="3"/>
    <n v="7"/>
    <x v="2"/>
  </r>
  <r>
    <x v="11"/>
    <s v="Spinnenkop"/>
    <d v="2013-07-04T14:15:00"/>
    <n v="4"/>
    <x v="9"/>
    <s v="Anax imperator"/>
    <n v="4"/>
    <x v="1"/>
    <x v="3"/>
    <n v="7"/>
    <x v="3"/>
  </r>
  <r>
    <x v="11"/>
    <s v="Spinnenkop"/>
    <d v="2013-07-04T14:15:00"/>
    <n v="4"/>
    <x v="10"/>
    <s v="Libellula quadrimaculata"/>
    <n v="6"/>
    <x v="1"/>
    <x v="3"/>
    <n v="7"/>
    <x v="2"/>
  </r>
  <r>
    <x v="11"/>
    <s v="Spinnenkop"/>
    <d v="2013-07-18T14:15:00"/>
    <n v="1"/>
    <x v="1"/>
    <s v="Ischnura elegans"/>
    <n v="191"/>
    <x v="1"/>
    <x v="3"/>
    <n v="7"/>
    <x v="1"/>
  </r>
  <r>
    <x v="11"/>
    <s v="Spinnenkop"/>
    <d v="2013-07-18T14:15:00"/>
    <n v="1"/>
    <x v="2"/>
    <s v="Pyrrhosoma nymphula"/>
    <n v="4"/>
    <x v="1"/>
    <x v="3"/>
    <n v="7"/>
    <x v="1"/>
  </r>
  <r>
    <x v="11"/>
    <s v="Spinnenkop"/>
    <d v="2013-07-18T14:15:00"/>
    <n v="1"/>
    <x v="3"/>
    <s v="Enallagma cyathigerum"/>
    <n v="9"/>
    <x v="1"/>
    <x v="3"/>
    <n v="7"/>
    <x v="1"/>
  </r>
  <r>
    <x v="11"/>
    <s v="Spinnenkop"/>
    <d v="2013-07-18T14:15:00"/>
    <n v="1"/>
    <x v="6"/>
    <s v="Coenagrion puella"/>
    <n v="72"/>
    <x v="1"/>
    <x v="3"/>
    <n v="7"/>
    <x v="1"/>
  </r>
  <r>
    <x v="11"/>
    <s v="Spinnenkop"/>
    <d v="2013-07-18T14:15:00"/>
    <n v="1"/>
    <x v="8"/>
    <s v="Aeshna isoceles"/>
    <n v="2"/>
    <x v="1"/>
    <x v="3"/>
    <n v="7"/>
    <x v="3"/>
  </r>
  <r>
    <x v="11"/>
    <s v="Spinnenkop"/>
    <d v="2013-07-18T14:15:00"/>
    <n v="1"/>
    <x v="9"/>
    <s v="Anax imperator"/>
    <n v="2"/>
    <x v="1"/>
    <x v="3"/>
    <n v="7"/>
    <x v="3"/>
  </r>
  <r>
    <x v="11"/>
    <s v="Spinnenkop"/>
    <d v="2013-07-18T14:15:00"/>
    <n v="1"/>
    <x v="10"/>
    <s v="Libellula quadrimaculata"/>
    <n v="2"/>
    <x v="1"/>
    <x v="3"/>
    <n v="7"/>
    <x v="2"/>
  </r>
  <r>
    <x v="11"/>
    <s v="Spinnenkop"/>
    <d v="2013-07-18T14:15:00"/>
    <n v="1"/>
    <x v="5"/>
    <s v="Orthetrum cancellatum"/>
    <n v="1"/>
    <x v="1"/>
    <x v="3"/>
    <n v="7"/>
    <x v="2"/>
  </r>
  <r>
    <x v="11"/>
    <s v="Spinnenkop"/>
    <d v="2013-07-18T14:15:00"/>
    <n v="2"/>
    <x v="1"/>
    <s v="Ischnura elegans"/>
    <n v="69"/>
    <x v="1"/>
    <x v="3"/>
    <n v="7"/>
    <x v="1"/>
  </r>
  <r>
    <x v="11"/>
    <s v="Spinnenkop"/>
    <d v="2013-07-18T14:15:00"/>
    <n v="2"/>
    <x v="2"/>
    <s v="Pyrrhosoma nymphula"/>
    <n v="6"/>
    <x v="1"/>
    <x v="3"/>
    <n v="7"/>
    <x v="1"/>
  </r>
  <r>
    <x v="11"/>
    <s v="Spinnenkop"/>
    <d v="2013-07-18T14:15:00"/>
    <n v="2"/>
    <x v="3"/>
    <s v="Enallagma cyathigerum"/>
    <n v="4"/>
    <x v="1"/>
    <x v="3"/>
    <n v="7"/>
    <x v="1"/>
  </r>
  <r>
    <x v="11"/>
    <s v="Spinnenkop"/>
    <d v="2013-07-18T14:15:00"/>
    <n v="2"/>
    <x v="6"/>
    <s v="Coenagrion puella"/>
    <n v="49"/>
    <x v="1"/>
    <x v="3"/>
    <n v="7"/>
    <x v="1"/>
  </r>
  <r>
    <x v="11"/>
    <s v="Spinnenkop"/>
    <d v="2013-07-18T14:15:00"/>
    <n v="2"/>
    <x v="8"/>
    <s v="Aeshna isoceles"/>
    <n v="3"/>
    <x v="1"/>
    <x v="3"/>
    <n v="7"/>
    <x v="3"/>
  </r>
  <r>
    <x v="11"/>
    <s v="Spinnenkop"/>
    <d v="2013-07-18T14:15:00"/>
    <n v="2"/>
    <x v="9"/>
    <s v="Anax imperator"/>
    <n v="3"/>
    <x v="1"/>
    <x v="3"/>
    <n v="7"/>
    <x v="3"/>
  </r>
  <r>
    <x v="11"/>
    <s v="Spinnenkop"/>
    <d v="2013-07-18T14:15:00"/>
    <n v="2"/>
    <x v="10"/>
    <s v="Libellula quadrimaculata"/>
    <n v="3"/>
    <x v="1"/>
    <x v="3"/>
    <n v="7"/>
    <x v="2"/>
  </r>
  <r>
    <x v="11"/>
    <s v="Spinnenkop"/>
    <d v="2013-07-18T14:15:00"/>
    <n v="2"/>
    <x v="5"/>
    <s v="Orthetrum cancellatum"/>
    <n v="1"/>
    <x v="1"/>
    <x v="3"/>
    <n v="7"/>
    <x v="2"/>
  </r>
  <r>
    <x v="11"/>
    <s v="Spinnenkop"/>
    <d v="2013-07-18T14:15:00"/>
    <n v="4"/>
    <x v="8"/>
    <s v="Aeshna isoceles"/>
    <n v="1"/>
    <x v="1"/>
    <x v="3"/>
    <n v="7"/>
    <x v="3"/>
  </r>
  <r>
    <x v="11"/>
    <s v="Spinnenkop"/>
    <d v="2013-07-18T14:15:00"/>
    <n v="4"/>
    <x v="9"/>
    <s v="Anax imperator"/>
    <n v="2"/>
    <x v="1"/>
    <x v="3"/>
    <n v="7"/>
    <x v="3"/>
  </r>
  <r>
    <x v="11"/>
    <s v="Spinnenkop"/>
    <d v="2013-07-18T14:15:00"/>
    <n v="4"/>
    <x v="10"/>
    <s v="Libellula quadrimaculata"/>
    <n v="3"/>
    <x v="1"/>
    <x v="3"/>
    <n v="7"/>
    <x v="2"/>
  </r>
  <r>
    <x v="11"/>
    <s v="Spinnenkop"/>
    <d v="2013-07-25T14:00:00"/>
    <n v="1"/>
    <x v="1"/>
    <s v="Ischnura elegans"/>
    <n v="514"/>
    <x v="1"/>
    <x v="3"/>
    <n v="7"/>
    <x v="1"/>
  </r>
  <r>
    <x v="11"/>
    <s v="Spinnenkop"/>
    <d v="2013-07-25T14:00:00"/>
    <n v="1"/>
    <x v="2"/>
    <s v="Pyrrhosoma nymphula"/>
    <n v="1"/>
    <x v="1"/>
    <x v="3"/>
    <n v="7"/>
    <x v="1"/>
  </r>
  <r>
    <x v="11"/>
    <s v="Spinnenkop"/>
    <d v="2013-07-25T14:00:00"/>
    <n v="1"/>
    <x v="3"/>
    <s v="Enallagma cyathigerum"/>
    <n v="4"/>
    <x v="1"/>
    <x v="3"/>
    <n v="7"/>
    <x v="1"/>
  </r>
  <r>
    <x v="11"/>
    <s v="Spinnenkop"/>
    <d v="2013-07-25T14:00:00"/>
    <n v="1"/>
    <x v="6"/>
    <s v="Coenagrion puella"/>
    <n v="84"/>
    <x v="1"/>
    <x v="3"/>
    <n v="7"/>
    <x v="1"/>
  </r>
  <r>
    <x v="11"/>
    <s v="Spinnenkop"/>
    <d v="2013-07-25T14:00:00"/>
    <n v="1"/>
    <x v="30"/>
    <s v="Erythromma viridulum"/>
    <n v="25"/>
    <x v="1"/>
    <x v="3"/>
    <n v="7"/>
    <x v="1"/>
  </r>
  <r>
    <x v="11"/>
    <s v="Spinnenkop"/>
    <d v="2013-07-25T14:00:00"/>
    <n v="1"/>
    <x v="27"/>
    <s v="Aeshna cyanea"/>
    <n v="2"/>
    <x v="1"/>
    <x v="3"/>
    <n v="7"/>
    <x v="3"/>
  </r>
  <r>
    <x v="11"/>
    <s v="Spinnenkop"/>
    <d v="2013-07-25T14:00:00"/>
    <n v="1"/>
    <x v="9"/>
    <s v="Anax imperator"/>
    <n v="6"/>
    <x v="1"/>
    <x v="3"/>
    <n v="7"/>
    <x v="3"/>
  </r>
  <r>
    <x v="11"/>
    <s v="Spinnenkop"/>
    <d v="2013-07-25T14:00:00"/>
    <n v="1"/>
    <x v="5"/>
    <s v="Orthetrum cancellatum"/>
    <n v="1"/>
    <x v="1"/>
    <x v="3"/>
    <n v="7"/>
    <x v="2"/>
  </r>
  <r>
    <x v="11"/>
    <s v="Spinnenkop"/>
    <d v="2013-07-25T14:00:00"/>
    <n v="2"/>
    <x v="1"/>
    <s v="Ischnura elegans"/>
    <n v="356"/>
    <x v="1"/>
    <x v="3"/>
    <n v="7"/>
    <x v="1"/>
  </r>
  <r>
    <x v="11"/>
    <s v="Spinnenkop"/>
    <d v="2013-07-25T14:00:00"/>
    <n v="2"/>
    <x v="2"/>
    <s v="Pyrrhosoma nymphula"/>
    <n v="1"/>
    <x v="1"/>
    <x v="3"/>
    <n v="7"/>
    <x v="1"/>
  </r>
  <r>
    <x v="11"/>
    <s v="Spinnenkop"/>
    <d v="2013-07-25T14:00:00"/>
    <n v="2"/>
    <x v="6"/>
    <s v="Coenagrion puella"/>
    <n v="96"/>
    <x v="1"/>
    <x v="3"/>
    <n v="7"/>
    <x v="1"/>
  </r>
  <r>
    <x v="11"/>
    <s v="Spinnenkop"/>
    <d v="2013-07-25T14:00:00"/>
    <n v="2"/>
    <x v="26"/>
    <s v="Erythromma najas"/>
    <n v="4"/>
    <x v="1"/>
    <x v="3"/>
    <n v="7"/>
    <x v="1"/>
  </r>
  <r>
    <x v="11"/>
    <s v="Spinnenkop"/>
    <d v="2013-07-25T14:00:00"/>
    <n v="2"/>
    <x v="30"/>
    <s v="Erythromma viridulum"/>
    <n v="109"/>
    <x v="1"/>
    <x v="3"/>
    <n v="7"/>
    <x v="1"/>
  </r>
  <r>
    <x v="11"/>
    <s v="Spinnenkop"/>
    <d v="2013-07-25T14:00:00"/>
    <n v="2"/>
    <x v="8"/>
    <s v="Aeshna isoceles"/>
    <n v="2"/>
    <x v="1"/>
    <x v="3"/>
    <n v="7"/>
    <x v="3"/>
  </r>
  <r>
    <x v="11"/>
    <s v="Spinnenkop"/>
    <d v="2013-07-25T14:00:00"/>
    <n v="2"/>
    <x v="9"/>
    <s v="Anax imperator"/>
    <n v="2"/>
    <x v="1"/>
    <x v="3"/>
    <n v="7"/>
    <x v="3"/>
  </r>
  <r>
    <x v="11"/>
    <s v="Spinnenkop"/>
    <d v="2013-07-25T14:00:00"/>
    <n v="2"/>
    <x v="10"/>
    <s v="Libellula quadrimaculata"/>
    <n v="1"/>
    <x v="1"/>
    <x v="3"/>
    <n v="7"/>
    <x v="2"/>
  </r>
  <r>
    <x v="11"/>
    <s v="Spinnenkop"/>
    <d v="2013-07-25T14:00:00"/>
    <n v="2"/>
    <x v="5"/>
    <s v="Orthetrum cancellatum"/>
    <n v="1"/>
    <x v="1"/>
    <x v="3"/>
    <n v="7"/>
    <x v="2"/>
  </r>
  <r>
    <x v="11"/>
    <s v="Spinnenkop"/>
    <d v="2013-07-25T14:00:00"/>
    <n v="2"/>
    <x v="15"/>
    <s v="Sympetrum danae"/>
    <n v="4"/>
    <x v="1"/>
    <x v="3"/>
    <n v="7"/>
    <x v="2"/>
  </r>
  <r>
    <x v="11"/>
    <s v="Spinnenkop"/>
    <d v="2013-07-25T14:00:00"/>
    <n v="2"/>
    <x v="12"/>
    <s v="Sympetrum striolatum"/>
    <n v="1"/>
    <x v="1"/>
    <x v="3"/>
    <n v="7"/>
    <x v="2"/>
  </r>
  <r>
    <x v="11"/>
    <s v="Spinnenkop"/>
    <d v="2013-07-25T14:00:00"/>
    <n v="4"/>
    <x v="9"/>
    <s v="Anax imperator"/>
    <n v="1"/>
    <x v="1"/>
    <x v="3"/>
    <n v="7"/>
    <x v="3"/>
  </r>
  <r>
    <x v="11"/>
    <s v="Spinnenkop"/>
    <d v="2013-07-25T14:00:00"/>
    <n v="4"/>
    <x v="10"/>
    <s v="Libellula quadrimaculata"/>
    <n v="1"/>
    <x v="1"/>
    <x v="3"/>
    <n v="7"/>
    <x v="2"/>
  </r>
  <r>
    <x v="11"/>
    <s v="Spinnenkop"/>
    <d v="2013-08-02T12:15:00"/>
    <n v="1"/>
    <x v="1"/>
    <s v="Ischnura elegans"/>
    <n v="197"/>
    <x v="1"/>
    <x v="3"/>
    <n v="8"/>
    <x v="1"/>
  </r>
  <r>
    <x v="11"/>
    <s v="Spinnenkop"/>
    <d v="2013-08-02T12:15:00"/>
    <n v="1"/>
    <x v="3"/>
    <s v="Enallagma cyathigerum"/>
    <n v="5"/>
    <x v="1"/>
    <x v="3"/>
    <n v="8"/>
    <x v="1"/>
  </r>
  <r>
    <x v="11"/>
    <s v="Spinnenkop"/>
    <d v="2013-08-02T12:15:00"/>
    <n v="1"/>
    <x v="6"/>
    <s v="Coenagrion puella"/>
    <n v="72"/>
    <x v="1"/>
    <x v="3"/>
    <n v="8"/>
    <x v="1"/>
  </r>
  <r>
    <x v="11"/>
    <s v="Spinnenkop"/>
    <d v="2013-08-02T12:15:00"/>
    <n v="1"/>
    <x v="30"/>
    <s v="Erythromma viridulum"/>
    <n v="31"/>
    <x v="1"/>
    <x v="3"/>
    <n v="8"/>
    <x v="1"/>
  </r>
  <r>
    <x v="11"/>
    <s v="Spinnenkop"/>
    <d v="2013-08-02T12:15:00"/>
    <n v="1"/>
    <x v="27"/>
    <s v="Aeshna cyanea"/>
    <n v="1"/>
    <x v="1"/>
    <x v="3"/>
    <n v="8"/>
    <x v="3"/>
  </r>
  <r>
    <x v="11"/>
    <s v="Spinnenkop"/>
    <d v="2013-08-02T12:15:00"/>
    <n v="1"/>
    <x v="9"/>
    <s v="Anax imperator"/>
    <n v="5"/>
    <x v="1"/>
    <x v="3"/>
    <n v="8"/>
    <x v="3"/>
  </r>
  <r>
    <x v="11"/>
    <s v="Spinnenkop"/>
    <d v="2013-08-02T12:15:00"/>
    <n v="1"/>
    <x v="10"/>
    <s v="Libellula quadrimaculata"/>
    <n v="1"/>
    <x v="1"/>
    <x v="3"/>
    <n v="8"/>
    <x v="2"/>
  </r>
  <r>
    <x v="11"/>
    <s v="Spinnenkop"/>
    <d v="2013-08-02T12:15:00"/>
    <n v="1"/>
    <x v="5"/>
    <s v="Orthetrum cancellatum"/>
    <n v="1"/>
    <x v="1"/>
    <x v="3"/>
    <n v="8"/>
    <x v="2"/>
  </r>
  <r>
    <x v="11"/>
    <s v="Spinnenkop"/>
    <d v="2013-08-02T12:15:00"/>
    <n v="1"/>
    <x v="12"/>
    <s v="Sympetrum striolatum"/>
    <n v="8"/>
    <x v="1"/>
    <x v="3"/>
    <n v="8"/>
    <x v="2"/>
  </r>
  <r>
    <x v="11"/>
    <s v="Spinnenkop"/>
    <d v="2013-08-02T12:15:00"/>
    <n v="2"/>
    <x v="1"/>
    <s v="Ischnura elegans"/>
    <n v="106"/>
    <x v="1"/>
    <x v="3"/>
    <n v="8"/>
    <x v="1"/>
  </r>
  <r>
    <x v="11"/>
    <s v="Spinnenkop"/>
    <d v="2013-08-02T12:15:00"/>
    <n v="2"/>
    <x v="6"/>
    <s v="Coenagrion puella"/>
    <n v="53"/>
    <x v="1"/>
    <x v="3"/>
    <n v="8"/>
    <x v="1"/>
  </r>
  <r>
    <x v="11"/>
    <s v="Spinnenkop"/>
    <d v="2013-08-02T12:15:00"/>
    <n v="2"/>
    <x v="30"/>
    <s v="Erythromma viridulum"/>
    <n v="62"/>
    <x v="1"/>
    <x v="3"/>
    <n v="8"/>
    <x v="1"/>
  </r>
  <r>
    <x v="11"/>
    <s v="Spinnenkop"/>
    <d v="2013-08-02T12:15:00"/>
    <n v="2"/>
    <x v="27"/>
    <s v="Aeshna cyanea"/>
    <n v="1"/>
    <x v="1"/>
    <x v="3"/>
    <n v="8"/>
    <x v="3"/>
  </r>
  <r>
    <x v="11"/>
    <s v="Spinnenkop"/>
    <d v="2013-08-02T12:15:00"/>
    <n v="2"/>
    <x v="8"/>
    <s v="Aeshna isoceles"/>
    <n v="2"/>
    <x v="1"/>
    <x v="3"/>
    <n v="8"/>
    <x v="3"/>
  </r>
  <r>
    <x v="11"/>
    <s v="Spinnenkop"/>
    <d v="2013-08-02T12:15:00"/>
    <n v="2"/>
    <x v="9"/>
    <s v="Anax imperator"/>
    <n v="4"/>
    <x v="1"/>
    <x v="3"/>
    <n v="8"/>
    <x v="3"/>
  </r>
  <r>
    <x v="11"/>
    <s v="Spinnenkop"/>
    <d v="2013-08-02T12:15:00"/>
    <n v="2"/>
    <x v="15"/>
    <s v="Sympetrum danae"/>
    <n v="4"/>
    <x v="1"/>
    <x v="3"/>
    <n v="8"/>
    <x v="2"/>
  </r>
  <r>
    <x v="11"/>
    <s v="Spinnenkop"/>
    <d v="2013-08-02T12:15:00"/>
    <n v="2"/>
    <x v="12"/>
    <s v="Sympetrum striolatum"/>
    <n v="6"/>
    <x v="1"/>
    <x v="3"/>
    <n v="8"/>
    <x v="2"/>
  </r>
  <r>
    <x v="11"/>
    <s v="Spinnenkop"/>
    <d v="2013-08-02T12:15:00"/>
    <n v="4"/>
    <x v="9"/>
    <s v="Anax imperator"/>
    <n v="4"/>
    <x v="1"/>
    <x v="3"/>
    <n v="8"/>
    <x v="3"/>
  </r>
  <r>
    <x v="11"/>
    <s v="Spinnenkop"/>
    <d v="2013-08-09T12:30:00"/>
    <n v="1"/>
    <x v="11"/>
    <s v="Lestes sponsa"/>
    <n v="1"/>
    <x v="1"/>
    <x v="3"/>
    <n v="8"/>
    <x v="0"/>
  </r>
  <r>
    <x v="11"/>
    <s v="Spinnenkop"/>
    <d v="2013-08-09T12:30:00"/>
    <n v="1"/>
    <x v="1"/>
    <s v="Ischnura elegans"/>
    <n v="118"/>
    <x v="1"/>
    <x v="3"/>
    <n v="8"/>
    <x v="1"/>
  </r>
  <r>
    <x v="11"/>
    <s v="Spinnenkop"/>
    <d v="2013-08-09T12:30:00"/>
    <n v="1"/>
    <x v="3"/>
    <s v="Enallagma cyathigerum"/>
    <n v="3"/>
    <x v="1"/>
    <x v="3"/>
    <n v="8"/>
    <x v="1"/>
  </r>
  <r>
    <x v="11"/>
    <s v="Spinnenkop"/>
    <d v="2013-08-09T12:30:00"/>
    <n v="1"/>
    <x v="6"/>
    <s v="Coenagrion puella"/>
    <n v="10"/>
    <x v="1"/>
    <x v="3"/>
    <n v="8"/>
    <x v="1"/>
  </r>
  <r>
    <x v="11"/>
    <s v="Spinnenkop"/>
    <d v="2013-08-09T12:30:00"/>
    <n v="1"/>
    <x v="30"/>
    <s v="Erythromma viridulum"/>
    <n v="12"/>
    <x v="1"/>
    <x v="3"/>
    <n v="8"/>
    <x v="1"/>
  </r>
  <r>
    <x v="11"/>
    <s v="Spinnenkop"/>
    <d v="2013-08-09T12:30:00"/>
    <n v="1"/>
    <x v="9"/>
    <s v="Anax imperator"/>
    <n v="3"/>
    <x v="1"/>
    <x v="3"/>
    <n v="8"/>
    <x v="3"/>
  </r>
  <r>
    <x v="11"/>
    <s v="Spinnenkop"/>
    <d v="2013-08-09T12:30:00"/>
    <n v="1"/>
    <x v="5"/>
    <s v="Orthetrum cancellatum"/>
    <n v="5"/>
    <x v="1"/>
    <x v="3"/>
    <n v="8"/>
    <x v="2"/>
  </r>
  <r>
    <x v="11"/>
    <s v="Spinnenkop"/>
    <d v="2013-08-09T12:30:00"/>
    <n v="1"/>
    <x v="12"/>
    <s v="Sympetrum striolatum"/>
    <n v="4"/>
    <x v="1"/>
    <x v="3"/>
    <n v="8"/>
    <x v="2"/>
  </r>
  <r>
    <x v="11"/>
    <s v="Spinnenkop"/>
    <d v="2013-08-09T12:30:00"/>
    <n v="2"/>
    <x v="0"/>
    <s v="Sympecma fusca"/>
    <n v="1"/>
    <x v="1"/>
    <x v="3"/>
    <n v="8"/>
    <x v="0"/>
  </r>
  <r>
    <x v="11"/>
    <s v="Spinnenkop"/>
    <d v="2013-08-09T12:30:00"/>
    <n v="2"/>
    <x v="1"/>
    <s v="Ischnura elegans"/>
    <n v="66"/>
    <x v="1"/>
    <x v="3"/>
    <n v="8"/>
    <x v="1"/>
  </r>
  <r>
    <x v="11"/>
    <s v="Spinnenkop"/>
    <d v="2013-08-09T12:30:00"/>
    <n v="2"/>
    <x v="3"/>
    <s v="Enallagma cyathigerum"/>
    <n v="4"/>
    <x v="1"/>
    <x v="3"/>
    <n v="8"/>
    <x v="1"/>
  </r>
  <r>
    <x v="11"/>
    <s v="Spinnenkop"/>
    <d v="2013-08-09T12:30:00"/>
    <n v="2"/>
    <x v="6"/>
    <s v="Coenagrion puella"/>
    <n v="15"/>
    <x v="1"/>
    <x v="3"/>
    <n v="8"/>
    <x v="1"/>
  </r>
  <r>
    <x v="11"/>
    <s v="Spinnenkop"/>
    <d v="2013-08-09T12:30:00"/>
    <n v="2"/>
    <x v="30"/>
    <s v="Erythromma viridulum"/>
    <n v="84"/>
    <x v="1"/>
    <x v="3"/>
    <n v="8"/>
    <x v="1"/>
  </r>
  <r>
    <x v="11"/>
    <s v="Spinnenkop"/>
    <d v="2013-08-09T12:30:00"/>
    <n v="2"/>
    <x v="27"/>
    <s v="Aeshna cyanea"/>
    <n v="1"/>
    <x v="1"/>
    <x v="3"/>
    <n v="8"/>
    <x v="3"/>
  </r>
  <r>
    <x v="11"/>
    <s v="Spinnenkop"/>
    <d v="2013-08-09T12:30:00"/>
    <n v="2"/>
    <x v="9"/>
    <s v="Anax imperator"/>
    <n v="1"/>
    <x v="1"/>
    <x v="3"/>
    <n v="8"/>
    <x v="3"/>
  </r>
  <r>
    <x v="11"/>
    <s v="Spinnenkop"/>
    <d v="2013-08-09T12:30:00"/>
    <n v="2"/>
    <x v="5"/>
    <s v="Orthetrum cancellatum"/>
    <n v="2"/>
    <x v="1"/>
    <x v="3"/>
    <n v="8"/>
    <x v="2"/>
  </r>
  <r>
    <x v="11"/>
    <s v="Spinnenkop"/>
    <d v="2013-08-09T12:30:00"/>
    <n v="2"/>
    <x v="16"/>
    <s v="Sympetrum sanguineum"/>
    <n v="2"/>
    <x v="1"/>
    <x v="3"/>
    <n v="8"/>
    <x v="2"/>
  </r>
  <r>
    <x v="11"/>
    <s v="Spinnenkop"/>
    <d v="2013-08-09T12:30:00"/>
    <n v="2"/>
    <x v="12"/>
    <s v="Sympetrum striolatum"/>
    <n v="11"/>
    <x v="1"/>
    <x v="3"/>
    <n v="8"/>
    <x v="2"/>
  </r>
  <r>
    <x v="11"/>
    <s v="Spinnenkop"/>
    <d v="2013-08-09T12:30:00"/>
    <n v="4"/>
    <x v="9"/>
    <s v="Anax imperator"/>
    <n v="2"/>
    <x v="1"/>
    <x v="3"/>
    <n v="8"/>
    <x v="3"/>
  </r>
  <r>
    <x v="11"/>
    <s v="Spinnenkop"/>
    <d v="2013-08-23T12:10:00"/>
    <n v="1"/>
    <x v="1"/>
    <s v="Ischnura elegans"/>
    <n v="43"/>
    <x v="1"/>
    <x v="3"/>
    <n v="8"/>
    <x v="1"/>
  </r>
  <r>
    <x v="11"/>
    <s v="Spinnenkop"/>
    <d v="2013-08-23T12:10:00"/>
    <n v="1"/>
    <x v="3"/>
    <s v="Enallagma cyathigerum"/>
    <n v="1"/>
    <x v="1"/>
    <x v="3"/>
    <n v="8"/>
    <x v="1"/>
  </r>
  <r>
    <x v="11"/>
    <s v="Spinnenkop"/>
    <d v="2013-08-23T12:10:00"/>
    <n v="1"/>
    <x v="6"/>
    <s v="Coenagrion puella"/>
    <n v="4"/>
    <x v="1"/>
    <x v="3"/>
    <n v="8"/>
    <x v="1"/>
  </r>
  <r>
    <x v="11"/>
    <s v="Spinnenkop"/>
    <d v="2013-08-23T12:10:00"/>
    <n v="1"/>
    <x v="30"/>
    <s v="Erythromma viridulum"/>
    <n v="55"/>
    <x v="1"/>
    <x v="3"/>
    <n v="8"/>
    <x v="1"/>
  </r>
  <r>
    <x v="11"/>
    <s v="Spinnenkop"/>
    <d v="2013-08-23T12:10:00"/>
    <n v="1"/>
    <x v="27"/>
    <s v="Aeshna cyanea"/>
    <n v="2"/>
    <x v="1"/>
    <x v="3"/>
    <n v="8"/>
    <x v="3"/>
  </r>
  <r>
    <x v="11"/>
    <s v="Spinnenkop"/>
    <d v="2013-08-23T12:10:00"/>
    <n v="1"/>
    <x v="14"/>
    <s v="Aeshna mixta"/>
    <n v="9"/>
    <x v="1"/>
    <x v="3"/>
    <n v="8"/>
    <x v="3"/>
  </r>
  <r>
    <x v="11"/>
    <s v="Spinnenkop"/>
    <d v="2013-08-23T12:10:00"/>
    <n v="1"/>
    <x v="9"/>
    <s v="Anax imperator"/>
    <n v="3"/>
    <x v="1"/>
    <x v="3"/>
    <n v="8"/>
    <x v="3"/>
  </r>
  <r>
    <x v="11"/>
    <s v="Spinnenkop"/>
    <d v="2013-08-23T12:10:00"/>
    <n v="1"/>
    <x v="16"/>
    <s v="Sympetrum sanguineum"/>
    <n v="3"/>
    <x v="1"/>
    <x v="3"/>
    <n v="8"/>
    <x v="2"/>
  </r>
  <r>
    <x v="11"/>
    <s v="Spinnenkop"/>
    <d v="2013-08-23T12:10:00"/>
    <n v="1"/>
    <x v="12"/>
    <s v="Sympetrum striolatum"/>
    <n v="69"/>
    <x v="1"/>
    <x v="3"/>
    <n v="8"/>
    <x v="2"/>
  </r>
  <r>
    <x v="11"/>
    <s v="Spinnenkop"/>
    <d v="2013-08-23T12:10:00"/>
    <n v="1"/>
    <x v="17"/>
    <s v="Sympetrum vulgatum"/>
    <n v="20"/>
    <x v="1"/>
    <x v="3"/>
    <n v="8"/>
    <x v="2"/>
  </r>
  <r>
    <x v="11"/>
    <s v="Spinnenkop"/>
    <d v="2013-08-23T12:10:00"/>
    <n v="2"/>
    <x v="13"/>
    <s v="Chalcolestes viridis"/>
    <n v="4"/>
    <x v="1"/>
    <x v="3"/>
    <n v="8"/>
    <x v="0"/>
  </r>
  <r>
    <x v="11"/>
    <s v="Spinnenkop"/>
    <d v="2013-08-23T12:10:00"/>
    <n v="2"/>
    <x v="1"/>
    <s v="Ischnura elegans"/>
    <n v="30"/>
    <x v="1"/>
    <x v="3"/>
    <n v="8"/>
    <x v="1"/>
  </r>
  <r>
    <x v="11"/>
    <s v="Spinnenkop"/>
    <d v="2013-08-23T12:10:00"/>
    <n v="2"/>
    <x v="3"/>
    <s v="Enallagma cyathigerum"/>
    <n v="1"/>
    <x v="1"/>
    <x v="3"/>
    <n v="8"/>
    <x v="1"/>
  </r>
  <r>
    <x v="11"/>
    <s v="Spinnenkop"/>
    <d v="2013-08-23T12:10:00"/>
    <n v="2"/>
    <x v="6"/>
    <s v="Coenagrion puella"/>
    <n v="1"/>
    <x v="1"/>
    <x v="3"/>
    <n v="8"/>
    <x v="1"/>
  </r>
  <r>
    <x v="11"/>
    <s v="Spinnenkop"/>
    <d v="2013-08-23T12:10:00"/>
    <n v="2"/>
    <x v="30"/>
    <s v="Erythromma viridulum"/>
    <n v="35"/>
    <x v="1"/>
    <x v="3"/>
    <n v="8"/>
    <x v="1"/>
  </r>
  <r>
    <x v="11"/>
    <s v="Spinnenkop"/>
    <d v="2013-08-23T12:10:00"/>
    <n v="2"/>
    <x v="14"/>
    <s v="Aeshna mixta"/>
    <n v="11"/>
    <x v="1"/>
    <x v="3"/>
    <n v="8"/>
    <x v="3"/>
  </r>
  <r>
    <x v="11"/>
    <s v="Spinnenkop"/>
    <d v="2013-08-23T12:10:00"/>
    <n v="2"/>
    <x v="9"/>
    <s v="Anax imperator"/>
    <n v="4"/>
    <x v="1"/>
    <x v="3"/>
    <n v="8"/>
    <x v="3"/>
  </r>
  <r>
    <x v="11"/>
    <s v="Spinnenkop"/>
    <d v="2013-08-23T12:10:00"/>
    <n v="2"/>
    <x v="16"/>
    <s v="Sympetrum sanguineum"/>
    <n v="2"/>
    <x v="1"/>
    <x v="3"/>
    <n v="8"/>
    <x v="2"/>
  </r>
  <r>
    <x v="11"/>
    <s v="Spinnenkop"/>
    <d v="2013-08-23T12:10:00"/>
    <n v="2"/>
    <x v="12"/>
    <s v="Sympetrum striolatum"/>
    <n v="68"/>
    <x v="1"/>
    <x v="3"/>
    <n v="8"/>
    <x v="2"/>
  </r>
  <r>
    <x v="11"/>
    <s v="Spinnenkop"/>
    <d v="2013-08-23T12:10:00"/>
    <n v="2"/>
    <x v="17"/>
    <s v="Sympetrum vulgatum"/>
    <n v="14"/>
    <x v="1"/>
    <x v="3"/>
    <n v="8"/>
    <x v="2"/>
  </r>
  <r>
    <x v="11"/>
    <s v="Spinnenkop"/>
    <d v="2013-08-23T12:10:00"/>
    <n v="4"/>
    <x v="14"/>
    <s v="Aeshna mixta"/>
    <n v="2"/>
    <x v="1"/>
    <x v="3"/>
    <n v="8"/>
    <x v="3"/>
  </r>
  <r>
    <x v="11"/>
    <s v="Spinnenkop"/>
    <d v="2013-08-23T12:10:00"/>
    <n v="4"/>
    <x v="9"/>
    <s v="Anax imperator"/>
    <n v="2"/>
    <x v="1"/>
    <x v="3"/>
    <n v="8"/>
    <x v="3"/>
  </r>
  <r>
    <x v="11"/>
    <s v="Spinnenkop"/>
    <d v="2014-05-15T14:30:00"/>
    <n v="1"/>
    <x v="0"/>
    <s v="Sympecma fusca"/>
    <n v="1"/>
    <x v="1"/>
    <x v="4"/>
    <n v="5"/>
    <x v="0"/>
  </r>
  <r>
    <x v="11"/>
    <s v="Spinnenkop"/>
    <d v="2014-05-15T14:30:00"/>
    <n v="1"/>
    <x v="1"/>
    <s v="Ischnura elegans"/>
    <n v="2"/>
    <x v="1"/>
    <x v="4"/>
    <n v="5"/>
    <x v="1"/>
  </r>
  <r>
    <x v="11"/>
    <s v="Spinnenkop"/>
    <d v="2014-05-15T14:30:00"/>
    <n v="1"/>
    <x v="2"/>
    <s v="Pyrrhosoma nymphula"/>
    <n v="10"/>
    <x v="1"/>
    <x v="4"/>
    <n v="5"/>
    <x v="1"/>
  </r>
  <r>
    <x v="11"/>
    <s v="Spinnenkop"/>
    <d v="2014-05-15T14:30:00"/>
    <n v="2"/>
    <x v="0"/>
    <s v="Sympecma fusca"/>
    <n v="2"/>
    <x v="1"/>
    <x v="4"/>
    <n v="5"/>
    <x v="0"/>
  </r>
  <r>
    <x v="11"/>
    <s v="Spinnenkop"/>
    <d v="2014-05-15T14:30:00"/>
    <n v="2"/>
    <x v="2"/>
    <s v="Pyrrhosoma nymphula"/>
    <n v="26"/>
    <x v="1"/>
    <x v="4"/>
    <n v="5"/>
    <x v="1"/>
  </r>
  <r>
    <x v="11"/>
    <s v="Spinnenkop"/>
    <d v="2014-05-15T14:30:00"/>
    <n v="2"/>
    <x v="31"/>
    <s v="Cordulia aenea"/>
    <n v="2"/>
    <x v="1"/>
    <x v="4"/>
    <n v="5"/>
    <x v="4"/>
  </r>
  <r>
    <x v="11"/>
    <s v="Spinnenkop"/>
    <d v="2014-05-22T14:40:00"/>
    <n v="1"/>
    <x v="0"/>
    <s v="Sympecma fusca"/>
    <n v="1"/>
    <x v="1"/>
    <x v="4"/>
    <n v="5"/>
    <x v="0"/>
  </r>
  <r>
    <x v="11"/>
    <s v="Spinnenkop"/>
    <d v="2014-05-22T14:40:00"/>
    <n v="1"/>
    <x v="1"/>
    <s v="Ischnura elegans"/>
    <n v="31"/>
    <x v="1"/>
    <x v="4"/>
    <n v="5"/>
    <x v="1"/>
  </r>
  <r>
    <x v="11"/>
    <s v="Spinnenkop"/>
    <d v="2014-05-22T14:40:00"/>
    <n v="1"/>
    <x v="2"/>
    <s v="Pyrrhosoma nymphula"/>
    <n v="54"/>
    <x v="1"/>
    <x v="4"/>
    <n v="5"/>
    <x v="1"/>
  </r>
  <r>
    <x v="11"/>
    <s v="Spinnenkop"/>
    <d v="2014-05-22T14:40:00"/>
    <n v="1"/>
    <x v="3"/>
    <s v="Enallagma cyathigerum"/>
    <n v="3"/>
    <x v="1"/>
    <x v="4"/>
    <n v="5"/>
    <x v="1"/>
  </r>
  <r>
    <x v="11"/>
    <s v="Spinnenkop"/>
    <d v="2014-05-22T14:40:00"/>
    <n v="1"/>
    <x v="6"/>
    <s v="Coenagrion puella"/>
    <n v="26"/>
    <x v="1"/>
    <x v="4"/>
    <n v="5"/>
    <x v="1"/>
  </r>
  <r>
    <x v="11"/>
    <s v="Spinnenkop"/>
    <d v="2014-05-22T14:40:00"/>
    <n v="1"/>
    <x v="7"/>
    <s v="Brachytron pratense"/>
    <n v="1"/>
    <x v="1"/>
    <x v="4"/>
    <n v="5"/>
    <x v="3"/>
  </r>
  <r>
    <x v="11"/>
    <s v="Spinnenkop"/>
    <d v="2014-05-22T14:40:00"/>
    <n v="1"/>
    <x v="10"/>
    <s v="Libellula quadrimaculata"/>
    <n v="10"/>
    <x v="1"/>
    <x v="4"/>
    <n v="5"/>
    <x v="2"/>
  </r>
  <r>
    <x v="11"/>
    <s v="Spinnenkop"/>
    <d v="2014-05-22T14:40:00"/>
    <n v="1"/>
    <x v="5"/>
    <s v="Orthetrum cancellatum"/>
    <n v="2"/>
    <x v="1"/>
    <x v="4"/>
    <n v="5"/>
    <x v="2"/>
  </r>
  <r>
    <x v="11"/>
    <s v="Spinnenkop"/>
    <d v="2014-05-22T14:40:00"/>
    <n v="2"/>
    <x v="1"/>
    <s v="Ischnura elegans"/>
    <n v="4"/>
    <x v="1"/>
    <x v="4"/>
    <n v="5"/>
    <x v="1"/>
  </r>
  <r>
    <x v="11"/>
    <s v="Spinnenkop"/>
    <d v="2014-05-22T14:40:00"/>
    <n v="2"/>
    <x v="2"/>
    <s v="Pyrrhosoma nymphula"/>
    <n v="11"/>
    <x v="1"/>
    <x v="4"/>
    <n v="5"/>
    <x v="1"/>
  </r>
  <r>
    <x v="11"/>
    <s v="Spinnenkop"/>
    <d v="2014-05-22T14:40:00"/>
    <n v="2"/>
    <x v="3"/>
    <s v="Enallagma cyathigerum"/>
    <n v="2"/>
    <x v="1"/>
    <x v="4"/>
    <n v="5"/>
    <x v="1"/>
  </r>
  <r>
    <x v="11"/>
    <s v="Spinnenkop"/>
    <d v="2014-05-22T14:40:00"/>
    <n v="2"/>
    <x v="6"/>
    <s v="Coenagrion puella"/>
    <n v="25"/>
    <x v="1"/>
    <x v="4"/>
    <n v="5"/>
    <x v="1"/>
  </r>
  <r>
    <x v="11"/>
    <s v="Spinnenkop"/>
    <d v="2014-05-22T14:40:00"/>
    <n v="2"/>
    <x v="7"/>
    <s v="Brachytron pratense"/>
    <n v="1"/>
    <x v="1"/>
    <x v="4"/>
    <n v="5"/>
    <x v="3"/>
  </r>
  <r>
    <x v="11"/>
    <s v="Spinnenkop"/>
    <d v="2014-05-22T14:40:00"/>
    <n v="2"/>
    <x v="31"/>
    <s v="Cordulia aenea"/>
    <n v="8"/>
    <x v="1"/>
    <x v="4"/>
    <n v="5"/>
    <x v="4"/>
  </r>
  <r>
    <x v="11"/>
    <s v="Spinnenkop"/>
    <d v="2014-05-22T14:40:00"/>
    <n v="2"/>
    <x v="10"/>
    <s v="Libellula quadrimaculata"/>
    <n v="9"/>
    <x v="1"/>
    <x v="4"/>
    <n v="5"/>
    <x v="2"/>
  </r>
  <r>
    <x v="11"/>
    <s v="Spinnenkop"/>
    <d v="2014-06-05T12:20:00"/>
    <n v="1"/>
    <x v="1"/>
    <s v="Ischnura elegans"/>
    <n v="7"/>
    <x v="1"/>
    <x v="4"/>
    <n v="6"/>
    <x v="1"/>
  </r>
  <r>
    <x v="11"/>
    <s v="Spinnenkop"/>
    <d v="2014-06-05T12:20:00"/>
    <n v="1"/>
    <x v="2"/>
    <s v="Pyrrhosoma nymphula"/>
    <n v="9"/>
    <x v="1"/>
    <x v="4"/>
    <n v="6"/>
    <x v="1"/>
  </r>
  <r>
    <x v="11"/>
    <s v="Spinnenkop"/>
    <d v="2014-06-05T12:20:00"/>
    <n v="1"/>
    <x v="3"/>
    <s v="Enallagma cyathigerum"/>
    <n v="7"/>
    <x v="1"/>
    <x v="4"/>
    <n v="6"/>
    <x v="1"/>
  </r>
  <r>
    <x v="11"/>
    <s v="Spinnenkop"/>
    <d v="2014-06-05T12:20:00"/>
    <n v="1"/>
    <x v="6"/>
    <s v="Coenagrion puella"/>
    <n v="65"/>
    <x v="1"/>
    <x v="4"/>
    <n v="6"/>
    <x v="1"/>
  </r>
  <r>
    <x v="11"/>
    <s v="Spinnenkop"/>
    <d v="2014-06-05T12:20:00"/>
    <n v="1"/>
    <x v="9"/>
    <s v="Anax imperator"/>
    <n v="3"/>
    <x v="1"/>
    <x v="4"/>
    <n v="6"/>
    <x v="3"/>
  </r>
  <r>
    <x v="11"/>
    <s v="Spinnenkop"/>
    <d v="2014-06-05T12:20:00"/>
    <n v="1"/>
    <x v="10"/>
    <s v="Libellula quadrimaculata"/>
    <n v="10"/>
    <x v="1"/>
    <x v="4"/>
    <n v="6"/>
    <x v="2"/>
  </r>
  <r>
    <x v="11"/>
    <s v="Spinnenkop"/>
    <d v="2014-06-05T12:20:00"/>
    <n v="1"/>
    <x v="5"/>
    <s v="Orthetrum cancellatum"/>
    <n v="1"/>
    <x v="1"/>
    <x v="4"/>
    <n v="6"/>
    <x v="2"/>
  </r>
  <r>
    <x v="11"/>
    <s v="Spinnenkop"/>
    <d v="2014-06-05T12:20:00"/>
    <n v="2"/>
    <x v="1"/>
    <s v="Ischnura elegans"/>
    <n v="2"/>
    <x v="1"/>
    <x v="4"/>
    <n v="6"/>
    <x v="1"/>
  </r>
  <r>
    <x v="11"/>
    <s v="Spinnenkop"/>
    <d v="2014-06-05T12:20:00"/>
    <n v="2"/>
    <x v="2"/>
    <s v="Pyrrhosoma nymphula"/>
    <n v="7"/>
    <x v="1"/>
    <x v="4"/>
    <n v="6"/>
    <x v="1"/>
  </r>
  <r>
    <x v="11"/>
    <s v="Spinnenkop"/>
    <d v="2014-06-05T12:20:00"/>
    <n v="2"/>
    <x v="3"/>
    <s v="Enallagma cyathigerum"/>
    <n v="9"/>
    <x v="1"/>
    <x v="4"/>
    <n v="6"/>
    <x v="1"/>
  </r>
  <r>
    <x v="11"/>
    <s v="Spinnenkop"/>
    <d v="2014-06-05T12:20:00"/>
    <n v="2"/>
    <x v="6"/>
    <s v="Coenagrion puella"/>
    <n v="29"/>
    <x v="1"/>
    <x v="4"/>
    <n v="6"/>
    <x v="1"/>
  </r>
  <r>
    <x v="11"/>
    <s v="Spinnenkop"/>
    <d v="2014-06-05T12:20:00"/>
    <n v="2"/>
    <x v="4"/>
    <s v="Coenagrion pulchellum"/>
    <n v="3"/>
    <x v="1"/>
    <x v="4"/>
    <n v="6"/>
    <x v="1"/>
  </r>
  <r>
    <x v="11"/>
    <s v="Spinnenkop"/>
    <d v="2014-06-05T12:20:00"/>
    <n v="2"/>
    <x v="8"/>
    <s v="Aeshna isoceles"/>
    <n v="1"/>
    <x v="1"/>
    <x v="4"/>
    <n v="6"/>
    <x v="3"/>
  </r>
  <r>
    <x v="11"/>
    <s v="Spinnenkop"/>
    <d v="2014-06-05T12:20:00"/>
    <n v="2"/>
    <x v="9"/>
    <s v="Anax imperator"/>
    <n v="6"/>
    <x v="1"/>
    <x v="4"/>
    <n v="6"/>
    <x v="3"/>
  </r>
  <r>
    <x v="11"/>
    <s v="Spinnenkop"/>
    <d v="2014-06-05T12:20:00"/>
    <n v="2"/>
    <x v="31"/>
    <s v="Cordulia aenea"/>
    <n v="3"/>
    <x v="1"/>
    <x v="4"/>
    <n v="6"/>
    <x v="4"/>
  </r>
  <r>
    <x v="11"/>
    <s v="Spinnenkop"/>
    <d v="2014-06-05T12:20:00"/>
    <n v="2"/>
    <x v="10"/>
    <s v="Libellula quadrimaculata"/>
    <n v="15"/>
    <x v="1"/>
    <x v="4"/>
    <n v="6"/>
    <x v="2"/>
  </r>
  <r>
    <x v="11"/>
    <s v="Spinnenkop"/>
    <d v="2014-06-05T12:20:00"/>
    <n v="4"/>
    <x v="9"/>
    <s v="Anax imperator"/>
    <n v="2"/>
    <x v="1"/>
    <x v="4"/>
    <n v="6"/>
    <x v="3"/>
  </r>
  <r>
    <x v="11"/>
    <s v="Spinnenkop"/>
    <d v="2014-06-05T12:20:00"/>
    <n v="4"/>
    <x v="10"/>
    <s v="Libellula quadrimaculata"/>
    <n v="4"/>
    <x v="1"/>
    <x v="4"/>
    <n v="6"/>
    <x v="2"/>
  </r>
  <r>
    <x v="11"/>
    <s v="Spinnenkop"/>
    <d v="2014-06-12T14:15:00"/>
    <n v="1"/>
    <x v="1"/>
    <s v="Ischnura elegans"/>
    <n v="14"/>
    <x v="1"/>
    <x v="4"/>
    <n v="6"/>
    <x v="1"/>
  </r>
  <r>
    <x v="11"/>
    <s v="Spinnenkop"/>
    <d v="2014-06-12T14:15:00"/>
    <n v="1"/>
    <x v="2"/>
    <s v="Pyrrhosoma nymphula"/>
    <n v="12"/>
    <x v="1"/>
    <x v="4"/>
    <n v="6"/>
    <x v="1"/>
  </r>
  <r>
    <x v="11"/>
    <s v="Spinnenkop"/>
    <d v="2014-06-12T14:15:00"/>
    <n v="1"/>
    <x v="3"/>
    <s v="Enallagma cyathigerum"/>
    <n v="13"/>
    <x v="1"/>
    <x v="4"/>
    <n v="6"/>
    <x v="1"/>
  </r>
  <r>
    <x v="11"/>
    <s v="Spinnenkop"/>
    <d v="2014-06-12T14:15:00"/>
    <n v="1"/>
    <x v="6"/>
    <s v="Coenagrion puella"/>
    <n v="78"/>
    <x v="1"/>
    <x v="4"/>
    <n v="6"/>
    <x v="1"/>
  </r>
  <r>
    <x v="11"/>
    <s v="Spinnenkop"/>
    <d v="2014-06-12T14:15:00"/>
    <n v="1"/>
    <x v="4"/>
    <s v="Coenagrion pulchellum"/>
    <n v="3"/>
    <x v="1"/>
    <x v="4"/>
    <n v="6"/>
    <x v="1"/>
  </r>
  <r>
    <x v="11"/>
    <s v="Spinnenkop"/>
    <d v="2014-06-12T14:15:00"/>
    <n v="1"/>
    <x v="9"/>
    <s v="Anax imperator"/>
    <n v="3"/>
    <x v="1"/>
    <x v="4"/>
    <n v="6"/>
    <x v="3"/>
  </r>
  <r>
    <x v="11"/>
    <s v="Spinnenkop"/>
    <d v="2014-06-12T14:15:00"/>
    <n v="1"/>
    <x v="10"/>
    <s v="Libellula quadrimaculata"/>
    <n v="9"/>
    <x v="1"/>
    <x v="4"/>
    <n v="6"/>
    <x v="2"/>
  </r>
  <r>
    <x v="11"/>
    <s v="Spinnenkop"/>
    <d v="2014-06-12T14:15:00"/>
    <n v="1"/>
    <x v="5"/>
    <s v="Orthetrum cancellatum"/>
    <n v="2"/>
    <x v="1"/>
    <x v="4"/>
    <n v="6"/>
    <x v="2"/>
  </r>
  <r>
    <x v="11"/>
    <s v="Spinnenkop"/>
    <d v="2014-06-12T14:15:00"/>
    <n v="2"/>
    <x v="1"/>
    <s v="Ischnura elegans"/>
    <n v="2"/>
    <x v="1"/>
    <x v="4"/>
    <n v="6"/>
    <x v="1"/>
  </r>
  <r>
    <x v="11"/>
    <s v="Spinnenkop"/>
    <d v="2014-06-12T14:15:00"/>
    <n v="2"/>
    <x v="2"/>
    <s v="Pyrrhosoma nymphula"/>
    <n v="2"/>
    <x v="1"/>
    <x v="4"/>
    <n v="6"/>
    <x v="1"/>
  </r>
  <r>
    <x v="11"/>
    <s v="Spinnenkop"/>
    <d v="2014-06-12T14:15:00"/>
    <n v="2"/>
    <x v="3"/>
    <s v="Enallagma cyathigerum"/>
    <n v="5"/>
    <x v="1"/>
    <x v="4"/>
    <n v="6"/>
    <x v="1"/>
  </r>
  <r>
    <x v="11"/>
    <s v="Spinnenkop"/>
    <d v="2014-06-12T14:15:00"/>
    <n v="2"/>
    <x v="6"/>
    <s v="Coenagrion puella"/>
    <n v="42"/>
    <x v="1"/>
    <x v="4"/>
    <n v="6"/>
    <x v="1"/>
  </r>
  <r>
    <x v="11"/>
    <s v="Spinnenkop"/>
    <d v="2014-06-12T14:15:00"/>
    <n v="2"/>
    <x v="26"/>
    <s v="Erythromma najas"/>
    <n v="1"/>
    <x v="1"/>
    <x v="4"/>
    <n v="6"/>
    <x v="1"/>
  </r>
  <r>
    <x v="11"/>
    <s v="Spinnenkop"/>
    <d v="2014-06-12T14:15:00"/>
    <n v="2"/>
    <x v="8"/>
    <s v="Aeshna isoceles"/>
    <n v="1"/>
    <x v="1"/>
    <x v="4"/>
    <n v="6"/>
    <x v="3"/>
  </r>
  <r>
    <x v="11"/>
    <s v="Spinnenkop"/>
    <d v="2014-06-12T14:15:00"/>
    <n v="2"/>
    <x v="9"/>
    <s v="Anax imperator"/>
    <n v="4"/>
    <x v="1"/>
    <x v="4"/>
    <n v="6"/>
    <x v="3"/>
  </r>
  <r>
    <x v="11"/>
    <s v="Spinnenkop"/>
    <d v="2014-06-12T14:15:00"/>
    <n v="2"/>
    <x v="31"/>
    <s v="Cordulia aenea"/>
    <n v="3"/>
    <x v="1"/>
    <x v="4"/>
    <n v="6"/>
    <x v="4"/>
  </r>
  <r>
    <x v="11"/>
    <s v="Spinnenkop"/>
    <d v="2014-06-12T14:15:00"/>
    <n v="2"/>
    <x v="10"/>
    <s v="Libellula quadrimaculata"/>
    <n v="16"/>
    <x v="1"/>
    <x v="4"/>
    <n v="6"/>
    <x v="2"/>
  </r>
  <r>
    <x v="11"/>
    <s v="Spinnenkop"/>
    <d v="2014-06-12T14:15:00"/>
    <n v="2"/>
    <x v="5"/>
    <s v="Orthetrum cancellatum"/>
    <n v="2"/>
    <x v="1"/>
    <x v="4"/>
    <n v="6"/>
    <x v="2"/>
  </r>
  <r>
    <x v="11"/>
    <s v="Spinnenkop"/>
    <d v="2014-06-12T14:15:00"/>
    <n v="4"/>
    <x v="8"/>
    <s v="Aeshna isoceles"/>
    <n v="1"/>
    <x v="1"/>
    <x v="4"/>
    <n v="6"/>
    <x v="3"/>
  </r>
  <r>
    <x v="11"/>
    <s v="Spinnenkop"/>
    <d v="2014-06-12T14:15:00"/>
    <n v="4"/>
    <x v="9"/>
    <s v="Anax imperator"/>
    <n v="2"/>
    <x v="1"/>
    <x v="4"/>
    <n v="6"/>
    <x v="3"/>
  </r>
  <r>
    <x v="11"/>
    <s v="Spinnenkop"/>
    <d v="2014-06-12T14:15:00"/>
    <n v="4"/>
    <x v="10"/>
    <s v="Libellula quadrimaculata"/>
    <n v="6"/>
    <x v="1"/>
    <x v="4"/>
    <n v="6"/>
    <x v="2"/>
  </r>
  <r>
    <x v="11"/>
    <s v="Spinnenkop"/>
    <d v="2014-06-26T14:30:00"/>
    <n v="1"/>
    <x v="1"/>
    <s v="Ischnura elegans"/>
    <n v="22"/>
    <x v="1"/>
    <x v="4"/>
    <n v="6"/>
    <x v="1"/>
  </r>
  <r>
    <x v="11"/>
    <s v="Spinnenkop"/>
    <d v="2014-06-26T14:30:00"/>
    <n v="1"/>
    <x v="2"/>
    <s v="Pyrrhosoma nymphula"/>
    <n v="1"/>
    <x v="1"/>
    <x v="4"/>
    <n v="6"/>
    <x v="1"/>
  </r>
  <r>
    <x v="11"/>
    <s v="Spinnenkop"/>
    <d v="2014-06-26T14:30:00"/>
    <n v="1"/>
    <x v="3"/>
    <s v="Enallagma cyathigerum"/>
    <n v="6"/>
    <x v="1"/>
    <x v="4"/>
    <n v="6"/>
    <x v="1"/>
  </r>
  <r>
    <x v="11"/>
    <s v="Spinnenkop"/>
    <d v="2014-06-26T14:30:00"/>
    <n v="1"/>
    <x v="6"/>
    <s v="Coenagrion puella"/>
    <n v="48"/>
    <x v="1"/>
    <x v="4"/>
    <n v="6"/>
    <x v="1"/>
  </r>
  <r>
    <x v="11"/>
    <s v="Spinnenkop"/>
    <d v="2014-06-26T14:30:00"/>
    <n v="1"/>
    <x v="4"/>
    <s v="Coenagrion pulchellum"/>
    <n v="3"/>
    <x v="1"/>
    <x v="4"/>
    <n v="6"/>
    <x v="1"/>
  </r>
  <r>
    <x v="11"/>
    <s v="Spinnenkop"/>
    <d v="2014-06-26T14:30:00"/>
    <n v="1"/>
    <x v="10"/>
    <s v="Libellula quadrimaculata"/>
    <n v="4"/>
    <x v="1"/>
    <x v="4"/>
    <n v="6"/>
    <x v="2"/>
  </r>
  <r>
    <x v="11"/>
    <s v="Spinnenkop"/>
    <d v="2014-06-26T14:30:00"/>
    <n v="1"/>
    <x v="5"/>
    <s v="Orthetrum cancellatum"/>
    <n v="1"/>
    <x v="1"/>
    <x v="4"/>
    <n v="6"/>
    <x v="2"/>
  </r>
  <r>
    <x v="11"/>
    <s v="Spinnenkop"/>
    <d v="2014-06-26T14:30:00"/>
    <n v="2"/>
    <x v="1"/>
    <s v="Ischnura elegans"/>
    <n v="8"/>
    <x v="1"/>
    <x v="4"/>
    <n v="6"/>
    <x v="1"/>
  </r>
  <r>
    <x v="11"/>
    <s v="Spinnenkop"/>
    <d v="2014-06-26T14:30:00"/>
    <n v="2"/>
    <x v="3"/>
    <s v="Enallagma cyathigerum"/>
    <n v="8"/>
    <x v="1"/>
    <x v="4"/>
    <n v="6"/>
    <x v="1"/>
  </r>
  <r>
    <x v="11"/>
    <s v="Spinnenkop"/>
    <d v="2014-06-26T14:30:00"/>
    <n v="2"/>
    <x v="6"/>
    <s v="Coenagrion puella"/>
    <n v="27"/>
    <x v="1"/>
    <x v="4"/>
    <n v="6"/>
    <x v="1"/>
  </r>
  <r>
    <x v="11"/>
    <s v="Spinnenkop"/>
    <d v="2014-06-26T14:30:00"/>
    <n v="2"/>
    <x v="8"/>
    <s v="Aeshna isoceles"/>
    <n v="1"/>
    <x v="1"/>
    <x v="4"/>
    <n v="6"/>
    <x v="3"/>
  </r>
  <r>
    <x v="11"/>
    <s v="Spinnenkop"/>
    <d v="2014-06-26T14:30:00"/>
    <n v="2"/>
    <x v="9"/>
    <s v="Anax imperator"/>
    <n v="4"/>
    <x v="1"/>
    <x v="4"/>
    <n v="6"/>
    <x v="3"/>
  </r>
  <r>
    <x v="11"/>
    <s v="Spinnenkop"/>
    <d v="2014-06-26T14:30:00"/>
    <n v="2"/>
    <x v="31"/>
    <s v="Cordulia aenea"/>
    <n v="1"/>
    <x v="1"/>
    <x v="4"/>
    <n v="6"/>
    <x v="4"/>
  </r>
  <r>
    <x v="11"/>
    <s v="Spinnenkop"/>
    <d v="2014-06-26T14:30:00"/>
    <n v="2"/>
    <x v="10"/>
    <s v="Libellula quadrimaculata"/>
    <n v="8"/>
    <x v="1"/>
    <x v="4"/>
    <n v="6"/>
    <x v="2"/>
  </r>
  <r>
    <x v="11"/>
    <s v="Spinnenkop"/>
    <d v="2014-06-26T14:30:00"/>
    <n v="2"/>
    <x v="5"/>
    <s v="Orthetrum cancellatum"/>
    <n v="1"/>
    <x v="1"/>
    <x v="4"/>
    <n v="6"/>
    <x v="2"/>
  </r>
  <r>
    <x v="11"/>
    <s v="Spinnenkop"/>
    <d v="2014-06-26T14:30:00"/>
    <n v="4"/>
    <x v="9"/>
    <s v="Anax imperator"/>
    <n v="1"/>
    <x v="1"/>
    <x v="4"/>
    <n v="6"/>
    <x v="3"/>
  </r>
  <r>
    <x v="11"/>
    <s v="Spinnenkop"/>
    <d v="2014-06-26T14:30:00"/>
    <n v="4"/>
    <x v="10"/>
    <s v="Libellula quadrimaculata"/>
    <n v="4"/>
    <x v="1"/>
    <x v="4"/>
    <n v="6"/>
    <x v="2"/>
  </r>
  <r>
    <x v="11"/>
    <s v="Spinnenkop"/>
    <d v="2014-07-03T14:20:00"/>
    <n v="1"/>
    <x v="1"/>
    <s v="Ischnura elegans"/>
    <n v="90"/>
    <x v="1"/>
    <x v="4"/>
    <n v="7"/>
    <x v="1"/>
  </r>
  <r>
    <x v="11"/>
    <s v="Spinnenkop"/>
    <d v="2014-07-03T14:20:00"/>
    <n v="1"/>
    <x v="2"/>
    <s v="Pyrrhosoma nymphula"/>
    <n v="1"/>
    <x v="1"/>
    <x v="4"/>
    <n v="7"/>
    <x v="1"/>
  </r>
  <r>
    <x v="11"/>
    <s v="Spinnenkop"/>
    <d v="2014-07-03T14:20:00"/>
    <n v="1"/>
    <x v="3"/>
    <s v="Enallagma cyathigerum"/>
    <n v="14"/>
    <x v="1"/>
    <x v="4"/>
    <n v="7"/>
    <x v="1"/>
  </r>
  <r>
    <x v="11"/>
    <s v="Spinnenkop"/>
    <d v="2014-07-03T14:20:00"/>
    <n v="1"/>
    <x v="6"/>
    <s v="Coenagrion puella"/>
    <n v="22"/>
    <x v="1"/>
    <x v="4"/>
    <n v="7"/>
    <x v="1"/>
  </r>
  <r>
    <x v="11"/>
    <s v="Spinnenkop"/>
    <d v="2014-07-03T14:20:00"/>
    <n v="1"/>
    <x v="4"/>
    <s v="Coenagrion pulchellum"/>
    <n v="8"/>
    <x v="1"/>
    <x v="4"/>
    <n v="7"/>
    <x v="1"/>
  </r>
  <r>
    <x v="11"/>
    <s v="Spinnenkop"/>
    <d v="2014-07-03T14:20:00"/>
    <n v="1"/>
    <x v="34"/>
    <s v="Libellula depressa"/>
    <n v="1"/>
    <x v="1"/>
    <x v="4"/>
    <n v="7"/>
    <x v="2"/>
  </r>
  <r>
    <x v="11"/>
    <s v="Spinnenkop"/>
    <d v="2014-07-03T14:20:00"/>
    <n v="1"/>
    <x v="10"/>
    <s v="Libellula quadrimaculata"/>
    <n v="3"/>
    <x v="1"/>
    <x v="4"/>
    <n v="7"/>
    <x v="2"/>
  </r>
  <r>
    <x v="11"/>
    <s v="Spinnenkop"/>
    <d v="2014-07-03T14:20:00"/>
    <n v="1"/>
    <x v="5"/>
    <s v="Orthetrum cancellatum"/>
    <n v="2"/>
    <x v="1"/>
    <x v="4"/>
    <n v="7"/>
    <x v="2"/>
  </r>
  <r>
    <x v="11"/>
    <s v="Spinnenkop"/>
    <d v="2014-07-03T14:20:00"/>
    <n v="1"/>
    <x v="12"/>
    <s v="Sympetrum striolatum"/>
    <n v="1"/>
    <x v="1"/>
    <x v="4"/>
    <n v="7"/>
    <x v="2"/>
  </r>
  <r>
    <x v="11"/>
    <s v="Spinnenkop"/>
    <d v="2014-07-03T14:20:00"/>
    <n v="2"/>
    <x v="1"/>
    <s v="Ischnura elegans"/>
    <n v="16"/>
    <x v="1"/>
    <x v="4"/>
    <n v="7"/>
    <x v="1"/>
  </r>
  <r>
    <x v="11"/>
    <s v="Spinnenkop"/>
    <d v="2014-07-03T14:20:00"/>
    <n v="2"/>
    <x v="3"/>
    <s v="Enallagma cyathigerum"/>
    <n v="4"/>
    <x v="1"/>
    <x v="4"/>
    <n v="7"/>
    <x v="1"/>
  </r>
  <r>
    <x v="11"/>
    <s v="Spinnenkop"/>
    <d v="2014-07-03T14:20:00"/>
    <n v="2"/>
    <x v="6"/>
    <s v="Coenagrion puella"/>
    <n v="22"/>
    <x v="1"/>
    <x v="4"/>
    <n v="7"/>
    <x v="1"/>
  </r>
  <r>
    <x v="11"/>
    <s v="Spinnenkop"/>
    <d v="2014-07-03T14:20:00"/>
    <n v="2"/>
    <x v="9"/>
    <s v="Anax imperator"/>
    <n v="4"/>
    <x v="1"/>
    <x v="4"/>
    <n v="7"/>
    <x v="3"/>
  </r>
  <r>
    <x v="11"/>
    <s v="Spinnenkop"/>
    <d v="2014-07-03T14:20:00"/>
    <n v="2"/>
    <x v="34"/>
    <s v="Libellula depressa"/>
    <n v="1"/>
    <x v="1"/>
    <x v="4"/>
    <n v="7"/>
    <x v="2"/>
  </r>
  <r>
    <x v="11"/>
    <s v="Spinnenkop"/>
    <d v="2014-07-03T14:20:00"/>
    <n v="2"/>
    <x v="10"/>
    <s v="Libellula quadrimaculata"/>
    <n v="1"/>
    <x v="1"/>
    <x v="4"/>
    <n v="7"/>
    <x v="2"/>
  </r>
  <r>
    <x v="11"/>
    <s v="Spinnenkop"/>
    <d v="2014-07-03T14:20:00"/>
    <n v="2"/>
    <x v="5"/>
    <s v="Orthetrum cancellatum"/>
    <n v="3"/>
    <x v="1"/>
    <x v="4"/>
    <n v="7"/>
    <x v="2"/>
  </r>
  <r>
    <x v="11"/>
    <s v="Spinnenkop"/>
    <d v="2014-07-03T14:20:00"/>
    <n v="4"/>
    <x v="9"/>
    <s v="Anax imperator"/>
    <n v="1"/>
    <x v="1"/>
    <x v="4"/>
    <n v="7"/>
    <x v="3"/>
  </r>
  <r>
    <x v="11"/>
    <s v="Spinnenkop"/>
    <d v="2014-07-03T14:20:00"/>
    <n v="4"/>
    <x v="10"/>
    <s v="Libellula quadrimaculata"/>
    <n v="1"/>
    <x v="1"/>
    <x v="4"/>
    <n v="7"/>
    <x v="2"/>
  </r>
  <r>
    <x v="11"/>
    <s v="Spinnenkop"/>
    <d v="2014-07-11T12:30:00"/>
    <n v="1"/>
    <x v="25"/>
    <s v="Lestes barbarus"/>
    <n v="1"/>
    <x v="1"/>
    <x v="4"/>
    <n v="7"/>
    <x v="0"/>
  </r>
  <r>
    <x v="11"/>
    <s v="Spinnenkop"/>
    <d v="2014-07-11T12:30:00"/>
    <n v="1"/>
    <x v="11"/>
    <s v="Lestes sponsa"/>
    <n v="2"/>
    <x v="1"/>
    <x v="4"/>
    <n v="7"/>
    <x v="0"/>
  </r>
  <r>
    <x v="11"/>
    <s v="Spinnenkop"/>
    <d v="2014-07-11T12:30:00"/>
    <n v="1"/>
    <x v="1"/>
    <s v="Ischnura elegans"/>
    <n v="53"/>
    <x v="1"/>
    <x v="4"/>
    <n v="7"/>
    <x v="1"/>
  </r>
  <r>
    <x v="11"/>
    <s v="Spinnenkop"/>
    <d v="2014-07-11T12:30:00"/>
    <n v="1"/>
    <x v="3"/>
    <s v="Enallagma cyathigerum"/>
    <n v="5"/>
    <x v="1"/>
    <x v="4"/>
    <n v="7"/>
    <x v="1"/>
  </r>
  <r>
    <x v="11"/>
    <s v="Spinnenkop"/>
    <d v="2014-07-11T12:30:00"/>
    <n v="1"/>
    <x v="6"/>
    <s v="Coenagrion puella"/>
    <n v="13"/>
    <x v="1"/>
    <x v="4"/>
    <n v="7"/>
    <x v="1"/>
  </r>
  <r>
    <x v="11"/>
    <s v="Spinnenkop"/>
    <d v="2014-07-11T12:30:00"/>
    <n v="1"/>
    <x v="26"/>
    <s v="Erythromma najas"/>
    <n v="5"/>
    <x v="1"/>
    <x v="4"/>
    <n v="7"/>
    <x v="1"/>
  </r>
  <r>
    <x v="11"/>
    <s v="Spinnenkop"/>
    <d v="2014-07-11T12:30:00"/>
    <n v="1"/>
    <x v="30"/>
    <s v="Erythromma viridulum"/>
    <n v="16"/>
    <x v="1"/>
    <x v="4"/>
    <n v="7"/>
    <x v="1"/>
  </r>
  <r>
    <x v="11"/>
    <s v="Spinnenkop"/>
    <d v="2014-07-11T12:30:00"/>
    <n v="1"/>
    <x v="9"/>
    <s v="Anax imperator"/>
    <n v="3"/>
    <x v="1"/>
    <x v="4"/>
    <n v="7"/>
    <x v="3"/>
  </r>
  <r>
    <x v="11"/>
    <s v="Spinnenkop"/>
    <d v="2014-07-11T12:30:00"/>
    <n v="1"/>
    <x v="5"/>
    <s v="Orthetrum cancellatum"/>
    <n v="1"/>
    <x v="1"/>
    <x v="4"/>
    <n v="7"/>
    <x v="2"/>
  </r>
  <r>
    <x v="11"/>
    <s v="Spinnenkop"/>
    <d v="2014-07-11T12:30:00"/>
    <n v="2"/>
    <x v="1"/>
    <s v="Ischnura elegans"/>
    <n v="11"/>
    <x v="1"/>
    <x v="4"/>
    <n v="7"/>
    <x v="1"/>
  </r>
  <r>
    <x v="11"/>
    <s v="Spinnenkop"/>
    <d v="2014-07-11T12:30:00"/>
    <n v="2"/>
    <x v="3"/>
    <s v="Enallagma cyathigerum"/>
    <n v="3"/>
    <x v="1"/>
    <x v="4"/>
    <n v="7"/>
    <x v="1"/>
  </r>
  <r>
    <x v="11"/>
    <s v="Spinnenkop"/>
    <d v="2014-07-11T12:30:00"/>
    <n v="2"/>
    <x v="6"/>
    <s v="Coenagrion puella"/>
    <n v="31"/>
    <x v="1"/>
    <x v="4"/>
    <n v="7"/>
    <x v="1"/>
  </r>
  <r>
    <x v="11"/>
    <s v="Spinnenkop"/>
    <d v="2014-07-11T12:30:00"/>
    <n v="2"/>
    <x v="30"/>
    <s v="Erythromma viridulum"/>
    <n v="19"/>
    <x v="1"/>
    <x v="4"/>
    <n v="7"/>
    <x v="1"/>
  </r>
  <r>
    <x v="11"/>
    <s v="Spinnenkop"/>
    <d v="2014-07-11T12:30:00"/>
    <n v="2"/>
    <x v="27"/>
    <s v="Aeshna cyanea"/>
    <n v="1"/>
    <x v="1"/>
    <x v="4"/>
    <n v="7"/>
    <x v="3"/>
  </r>
  <r>
    <x v="11"/>
    <s v="Spinnenkop"/>
    <d v="2014-07-11T12:30:00"/>
    <n v="2"/>
    <x v="9"/>
    <s v="Anax imperator"/>
    <n v="3"/>
    <x v="1"/>
    <x v="4"/>
    <n v="7"/>
    <x v="3"/>
  </r>
  <r>
    <x v="11"/>
    <s v="Spinnenkop"/>
    <d v="2014-07-11T12:30:00"/>
    <n v="2"/>
    <x v="10"/>
    <s v="Libellula quadrimaculata"/>
    <n v="4"/>
    <x v="1"/>
    <x v="4"/>
    <n v="7"/>
    <x v="2"/>
  </r>
  <r>
    <x v="11"/>
    <s v="Spinnenkop"/>
    <d v="2014-07-11T12:30:00"/>
    <n v="2"/>
    <x v="5"/>
    <s v="Orthetrum cancellatum"/>
    <n v="2"/>
    <x v="1"/>
    <x v="4"/>
    <n v="7"/>
    <x v="2"/>
  </r>
  <r>
    <x v="11"/>
    <s v="Spinnenkop"/>
    <d v="2014-07-11T12:30:00"/>
    <n v="4"/>
    <x v="9"/>
    <s v="Anax imperator"/>
    <n v="1"/>
    <x v="1"/>
    <x v="4"/>
    <n v="7"/>
    <x v="3"/>
  </r>
  <r>
    <x v="11"/>
    <s v="Spinnenkop"/>
    <d v="2014-07-11T12:30:00"/>
    <n v="4"/>
    <x v="10"/>
    <s v="Libellula quadrimaculata"/>
    <n v="2"/>
    <x v="1"/>
    <x v="4"/>
    <n v="7"/>
    <x v="2"/>
  </r>
  <r>
    <x v="11"/>
    <s v="Spinnenkop"/>
    <d v="2014-07-11T12:30:00"/>
    <n v="4"/>
    <x v="5"/>
    <s v="Orthetrum cancellatum"/>
    <n v="1"/>
    <x v="1"/>
    <x v="4"/>
    <n v="7"/>
    <x v="2"/>
  </r>
  <r>
    <x v="11"/>
    <s v="Spinnenkop"/>
    <d v="2014-07-18T12:00:00"/>
    <n v="1"/>
    <x v="0"/>
    <s v="Sympecma fusca"/>
    <n v="1"/>
    <x v="1"/>
    <x v="4"/>
    <n v="7"/>
    <x v="0"/>
  </r>
  <r>
    <x v="11"/>
    <s v="Spinnenkop"/>
    <d v="2014-07-18T12:00:00"/>
    <n v="1"/>
    <x v="25"/>
    <s v="Lestes barbarus"/>
    <n v="1"/>
    <x v="1"/>
    <x v="4"/>
    <n v="7"/>
    <x v="0"/>
  </r>
  <r>
    <x v="11"/>
    <s v="Spinnenkop"/>
    <d v="2014-07-18T12:00:00"/>
    <n v="1"/>
    <x v="11"/>
    <s v="Lestes sponsa"/>
    <n v="3"/>
    <x v="1"/>
    <x v="4"/>
    <n v="7"/>
    <x v="0"/>
  </r>
  <r>
    <x v="11"/>
    <s v="Spinnenkop"/>
    <d v="2014-07-18T12:00:00"/>
    <n v="1"/>
    <x v="1"/>
    <s v="Ischnura elegans"/>
    <n v="54"/>
    <x v="1"/>
    <x v="4"/>
    <n v="7"/>
    <x v="1"/>
  </r>
  <r>
    <x v="11"/>
    <s v="Spinnenkop"/>
    <d v="2014-07-18T12:00:00"/>
    <n v="1"/>
    <x v="3"/>
    <s v="Enallagma cyathigerum"/>
    <n v="13"/>
    <x v="1"/>
    <x v="4"/>
    <n v="7"/>
    <x v="1"/>
  </r>
  <r>
    <x v="11"/>
    <s v="Spinnenkop"/>
    <d v="2014-07-18T12:00:00"/>
    <n v="1"/>
    <x v="6"/>
    <s v="Coenagrion puella"/>
    <n v="49"/>
    <x v="1"/>
    <x v="4"/>
    <n v="7"/>
    <x v="1"/>
  </r>
  <r>
    <x v="11"/>
    <s v="Spinnenkop"/>
    <d v="2014-07-18T12:00:00"/>
    <n v="1"/>
    <x v="26"/>
    <s v="Erythromma najas"/>
    <n v="4"/>
    <x v="1"/>
    <x v="4"/>
    <n v="7"/>
    <x v="1"/>
  </r>
  <r>
    <x v="11"/>
    <s v="Spinnenkop"/>
    <d v="2014-07-18T12:00:00"/>
    <n v="1"/>
    <x v="30"/>
    <s v="Erythromma viridulum"/>
    <n v="20"/>
    <x v="1"/>
    <x v="4"/>
    <n v="7"/>
    <x v="1"/>
  </r>
  <r>
    <x v="11"/>
    <s v="Spinnenkop"/>
    <d v="2014-07-18T12:00:00"/>
    <n v="1"/>
    <x v="27"/>
    <s v="Aeshna cyanea"/>
    <n v="1"/>
    <x v="1"/>
    <x v="4"/>
    <n v="7"/>
    <x v="3"/>
  </r>
  <r>
    <x v="11"/>
    <s v="Spinnenkop"/>
    <d v="2014-07-18T12:00:00"/>
    <n v="1"/>
    <x v="9"/>
    <s v="Anax imperator"/>
    <n v="5"/>
    <x v="1"/>
    <x v="4"/>
    <n v="7"/>
    <x v="3"/>
  </r>
  <r>
    <x v="11"/>
    <s v="Spinnenkop"/>
    <d v="2014-07-18T12:00:00"/>
    <n v="1"/>
    <x v="10"/>
    <s v="Libellula quadrimaculata"/>
    <n v="2"/>
    <x v="1"/>
    <x v="4"/>
    <n v="7"/>
    <x v="2"/>
  </r>
  <r>
    <x v="11"/>
    <s v="Spinnenkop"/>
    <d v="2014-07-18T12:00:00"/>
    <n v="1"/>
    <x v="5"/>
    <s v="Orthetrum cancellatum"/>
    <n v="2"/>
    <x v="1"/>
    <x v="4"/>
    <n v="7"/>
    <x v="2"/>
  </r>
  <r>
    <x v="11"/>
    <s v="Spinnenkop"/>
    <d v="2014-07-18T12:00:00"/>
    <n v="1"/>
    <x v="12"/>
    <s v="Sympetrum striolatum"/>
    <n v="8"/>
    <x v="1"/>
    <x v="4"/>
    <n v="7"/>
    <x v="2"/>
  </r>
  <r>
    <x v="11"/>
    <s v="Spinnenkop"/>
    <d v="2014-07-18T12:00:00"/>
    <n v="1"/>
    <x v="17"/>
    <s v="Sympetrum vulgatum"/>
    <n v="5"/>
    <x v="1"/>
    <x v="4"/>
    <n v="7"/>
    <x v="2"/>
  </r>
  <r>
    <x v="11"/>
    <s v="Spinnenkop"/>
    <d v="2014-07-18T12:00:00"/>
    <n v="2"/>
    <x v="0"/>
    <s v="Sympecma fusca"/>
    <n v="1"/>
    <x v="1"/>
    <x v="4"/>
    <n v="7"/>
    <x v="0"/>
  </r>
  <r>
    <x v="11"/>
    <s v="Spinnenkop"/>
    <d v="2014-07-18T12:00:00"/>
    <n v="2"/>
    <x v="1"/>
    <s v="Ischnura elegans"/>
    <n v="24"/>
    <x v="1"/>
    <x v="4"/>
    <n v="7"/>
    <x v="1"/>
  </r>
  <r>
    <x v="11"/>
    <s v="Spinnenkop"/>
    <d v="2014-07-18T12:00:00"/>
    <n v="2"/>
    <x v="3"/>
    <s v="Enallagma cyathigerum"/>
    <n v="10"/>
    <x v="1"/>
    <x v="4"/>
    <n v="7"/>
    <x v="1"/>
  </r>
  <r>
    <x v="11"/>
    <s v="Spinnenkop"/>
    <d v="2014-07-18T12:00:00"/>
    <n v="2"/>
    <x v="6"/>
    <s v="Coenagrion puella"/>
    <n v="58"/>
    <x v="1"/>
    <x v="4"/>
    <n v="7"/>
    <x v="1"/>
  </r>
  <r>
    <x v="11"/>
    <s v="Spinnenkop"/>
    <d v="2014-07-18T12:00:00"/>
    <n v="2"/>
    <x v="26"/>
    <s v="Erythromma najas"/>
    <n v="3"/>
    <x v="1"/>
    <x v="4"/>
    <n v="7"/>
    <x v="1"/>
  </r>
  <r>
    <x v="11"/>
    <s v="Spinnenkop"/>
    <d v="2014-07-18T12:00:00"/>
    <n v="2"/>
    <x v="30"/>
    <s v="Erythromma viridulum"/>
    <n v="14"/>
    <x v="1"/>
    <x v="4"/>
    <n v="7"/>
    <x v="1"/>
  </r>
  <r>
    <x v="11"/>
    <s v="Spinnenkop"/>
    <d v="2014-07-18T12:00:00"/>
    <n v="2"/>
    <x v="9"/>
    <s v="Anax imperator"/>
    <n v="4"/>
    <x v="1"/>
    <x v="4"/>
    <n v="7"/>
    <x v="3"/>
  </r>
  <r>
    <x v="11"/>
    <s v="Spinnenkop"/>
    <d v="2014-07-18T12:00:00"/>
    <n v="2"/>
    <x v="12"/>
    <s v="Sympetrum striolatum"/>
    <n v="8"/>
    <x v="1"/>
    <x v="4"/>
    <n v="7"/>
    <x v="2"/>
  </r>
  <r>
    <x v="11"/>
    <s v="Spinnenkop"/>
    <d v="2014-07-18T12:00:00"/>
    <n v="2"/>
    <x v="17"/>
    <s v="Sympetrum vulgatum"/>
    <n v="5"/>
    <x v="1"/>
    <x v="4"/>
    <n v="7"/>
    <x v="2"/>
  </r>
  <r>
    <x v="11"/>
    <s v="Spinnenkop"/>
    <d v="2014-07-18T12:00:00"/>
    <n v="4"/>
    <x v="9"/>
    <s v="Anax imperator"/>
    <n v="3"/>
    <x v="1"/>
    <x v="4"/>
    <n v="7"/>
    <x v="3"/>
  </r>
  <r>
    <x v="11"/>
    <s v="Spinnenkop"/>
    <d v="2014-07-24T14:15:00"/>
    <n v="1"/>
    <x v="11"/>
    <s v="Lestes sponsa"/>
    <n v="3"/>
    <x v="1"/>
    <x v="4"/>
    <n v="7"/>
    <x v="0"/>
  </r>
  <r>
    <x v="11"/>
    <s v="Spinnenkop"/>
    <d v="2014-07-24T14:15:00"/>
    <n v="1"/>
    <x v="1"/>
    <s v="Ischnura elegans"/>
    <n v="104"/>
    <x v="1"/>
    <x v="4"/>
    <n v="7"/>
    <x v="1"/>
  </r>
  <r>
    <x v="11"/>
    <s v="Spinnenkop"/>
    <d v="2014-07-24T14:15:00"/>
    <n v="1"/>
    <x v="3"/>
    <s v="Enallagma cyathigerum"/>
    <n v="12"/>
    <x v="1"/>
    <x v="4"/>
    <n v="7"/>
    <x v="1"/>
  </r>
  <r>
    <x v="11"/>
    <s v="Spinnenkop"/>
    <d v="2014-07-24T14:15:00"/>
    <n v="1"/>
    <x v="6"/>
    <s v="Coenagrion puella"/>
    <n v="55"/>
    <x v="1"/>
    <x v="4"/>
    <n v="7"/>
    <x v="1"/>
  </r>
  <r>
    <x v="11"/>
    <s v="Spinnenkop"/>
    <d v="2014-07-24T14:15:00"/>
    <n v="1"/>
    <x v="26"/>
    <s v="Erythromma najas"/>
    <n v="6"/>
    <x v="1"/>
    <x v="4"/>
    <n v="7"/>
    <x v="1"/>
  </r>
  <r>
    <x v="11"/>
    <s v="Spinnenkop"/>
    <d v="2014-07-24T14:15:00"/>
    <n v="1"/>
    <x v="30"/>
    <s v="Erythromma viridulum"/>
    <n v="84"/>
    <x v="1"/>
    <x v="4"/>
    <n v="7"/>
    <x v="1"/>
  </r>
  <r>
    <x v="11"/>
    <s v="Spinnenkop"/>
    <d v="2014-07-24T14:15:00"/>
    <n v="1"/>
    <x v="9"/>
    <s v="Anax imperator"/>
    <n v="4"/>
    <x v="1"/>
    <x v="4"/>
    <n v="7"/>
    <x v="3"/>
  </r>
  <r>
    <x v="11"/>
    <s v="Spinnenkop"/>
    <d v="2014-07-24T14:15:00"/>
    <n v="1"/>
    <x v="5"/>
    <s v="Orthetrum cancellatum"/>
    <n v="1"/>
    <x v="1"/>
    <x v="4"/>
    <n v="7"/>
    <x v="2"/>
  </r>
  <r>
    <x v="11"/>
    <s v="Spinnenkop"/>
    <d v="2014-07-24T14:15:00"/>
    <n v="1"/>
    <x v="12"/>
    <s v="Sympetrum striolatum"/>
    <n v="3"/>
    <x v="1"/>
    <x v="4"/>
    <n v="7"/>
    <x v="2"/>
  </r>
  <r>
    <x v="11"/>
    <s v="Spinnenkop"/>
    <d v="2014-07-24T14:15:00"/>
    <n v="1"/>
    <x v="17"/>
    <s v="Sympetrum vulgatum"/>
    <n v="3"/>
    <x v="1"/>
    <x v="4"/>
    <n v="7"/>
    <x v="2"/>
  </r>
  <r>
    <x v="11"/>
    <s v="Spinnenkop"/>
    <d v="2014-07-24T14:15:00"/>
    <n v="2"/>
    <x v="1"/>
    <s v="Ischnura elegans"/>
    <n v="54"/>
    <x v="1"/>
    <x v="4"/>
    <n v="7"/>
    <x v="1"/>
  </r>
  <r>
    <x v="11"/>
    <s v="Spinnenkop"/>
    <d v="2014-07-24T14:15:00"/>
    <n v="2"/>
    <x v="3"/>
    <s v="Enallagma cyathigerum"/>
    <n v="12"/>
    <x v="1"/>
    <x v="4"/>
    <n v="7"/>
    <x v="1"/>
  </r>
  <r>
    <x v="11"/>
    <s v="Spinnenkop"/>
    <d v="2014-07-24T14:15:00"/>
    <n v="2"/>
    <x v="6"/>
    <s v="Coenagrion puella"/>
    <n v="61"/>
    <x v="1"/>
    <x v="4"/>
    <n v="7"/>
    <x v="1"/>
  </r>
  <r>
    <x v="11"/>
    <s v="Spinnenkop"/>
    <d v="2014-07-24T14:15:00"/>
    <n v="2"/>
    <x v="30"/>
    <s v="Erythromma viridulum"/>
    <n v="55"/>
    <x v="1"/>
    <x v="4"/>
    <n v="7"/>
    <x v="1"/>
  </r>
  <r>
    <x v="11"/>
    <s v="Spinnenkop"/>
    <d v="2014-07-24T14:15:00"/>
    <n v="2"/>
    <x v="9"/>
    <s v="Anax imperator"/>
    <n v="7"/>
    <x v="1"/>
    <x v="4"/>
    <n v="7"/>
    <x v="3"/>
  </r>
  <r>
    <x v="11"/>
    <s v="Spinnenkop"/>
    <d v="2014-07-24T14:15:00"/>
    <n v="2"/>
    <x v="12"/>
    <s v="Sympetrum striolatum"/>
    <n v="7"/>
    <x v="1"/>
    <x v="4"/>
    <n v="7"/>
    <x v="2"/>
  </r>
  <r>
    <x v="11"/>
    <s v="Spinnenkop"/>
    <d v="2014-07-24T14:15:00"/>
    <n v="2"/>
    <x v="17"/>
    <s v="Sympetrum vulgatum"/>
    <n v="3"/>
    <x v="1"/>
    <x v="4"/>
    <n v="7"/>
    <x v="2"/>
  </r>
  <r>
    <x v="11"/>
    <s v="Spinnenkop"/>
    <d v="2014-07-24T14:15:00"/>
    <n v="4"/>
    <x v="9"/>
    <s v="Anax imperator"/>
    <n v="2"/>
    <x v="1"/>
    <x v="4"/>
    <n v="7"/>
    <x v="3"/>
  </r>
  <r>
    <x v="11"/>
    <s v="Spinnenkop"/>
    <d v="2014-07-31T14:15:00"/>
    <n v="1"/>
    <x v="11"/>
    <s v="Lestes sponsa"/>
    <n v="7"/>
    <x v="1"/>
    <x v="4"/>
    <n v="7"/>
    <x v="0"/>
  </r>
  <r>
    <x v="11"/>
    <s v="Spinnenkop"/>
    <d v="2014-07-31T14:15:00"/>
    <n v="1"/>
    <x v="13"/>
    <s v="Chalcolestes viridis"/>
    <n v="7"/>
    <x v="1"/>
    <x v="4"/>
    <n v="7"/>
    <x v="0"/>
  </r>
  <r>
    <x v="11"/>
    <s v="Spinnenkop"/>
    <d v="2014-07-31T14:15:00"/>
    <n v="1"/>
    <x v="1"/>
    <s v="Ischnura elegans"/>
    <n v="127"/>
    <x v="1"/>
    <x v="4"/>
    <n v="7"/>
    <x v="1"/>
  </r>
  <r>
    <x v="11"/>
    <s v="Spinnenkop"/>
    <d v="2014-07-31T14:15:00"/>
    <n v="1"/>
    <x v="3"/>
    <s v="Enallagma cyathigerum"/>
    <n v="12"/>
    <x v="1"/>
    <x v="4"/>
    <n v="7"/>
    <x v="1"/>
  </r>
  <r>
    <x v="11"/>
    <s v="Spinnenkop"/>
    <d v="2014-07-31T14:15:00"/>
    <n v="1"/>
    <x v="6"/>
    <s v="Coenagrion puella"/>
    <n v="133"/>
    <x v="1"/>
    <x v="4"/>
    <n v="7"/>
    <x v="1"/>
  </r>
  <r>
    <x v="11"/>
    <s v="Spinnenkop"/>
    <d v="2014-07-31T14:15:00"/>
    <n v="1"/>
    <x v="26"/>
    <s v="Erythromma najas"/>
    <n v="8"/>
    <x v="1"/>
    <x v="4"/>
    <n v="7"/>
    <x v="1"/>
  </r>
  <r>
    <x v="11"/>
    <s v="Spinnenkop"/>
    <d v="2014-07-31T14:15:00"/>
    <n v="1"/>
    <x v="30"/>
    <s v="Erythromma viridulum"/>
    <n v="125"/>
    <x v="1"/>
    <x v="4"/>
    <n v="7"/>
    <x v="1"/>
  </r>
  <r>
    <x v="11"/>
    <s v="Spinnenkop"/>
    <d v="2014-07-31T14:15:00"/>
    <n v="1"/>
    <x v="9"/>
    <s v="Anax imperator"/>
    <n v="5"/>
    <x v="1"/>
    <x v="4"/>
    <n v="7"/>
    <x v="3"/>
  </r>
  <r>
    <x v="11"/>
    <s v="Spinnenkop"/>
    <d v="2014-07-31T14:15:00"/>
    <n v="1"/>
    <x v="10"/>
    <s v="Libellula quadrimaculata"/>
    <n v="4"/>
    <x v="1"/>
    <x v="4"/>
    <n v="7"/>
    <x v="2"/>
  </r>
  <r>
    <x v="11"/>
    <s v="Spinnenkop"/>
    <d v="2014-07-31T14:15:00"/>
    <n v="1"/>
    <x v="5"/>
    <s v="Orthetrum cancellatum"/>
    <n v="4"/>
    <x v="1"/>
    <x v="4"/>
    <n v="7"/>
    <x v="2"/>
  </r>
  <r>
    <x v="11"/>
    <s v="Spinnenkop"/>
    <d v="2014-07-31T14:15:00"/>
    <n v="1"/>
    <x v="29"/>
    <s v="Sympetrum fonscolombii"/>
    <n v="1"/>
    <x v="1"/>
    <x v="4"/>
    <n v="7"/>
    <x v="2"/>
  </r>
  <r>
    <x v="11"/>
    <s v="Spinnenkop"/>
    <d v="2014-07-31T14:15:00"/>
    <n v="1"/>
    <x v="12"/>
    <s v="Sympetrum striolatum"/>
    <n v="8"/>
    <x v="1"/>
    <x v="4"/>
    <n v="7"/>
    <x v="2"/>
  </r>
  <r>
    <x v="11"/>
    <s v="Spinnenkop"/>
    <d v="2014-07-31T14:15:00"/>
    <n v="1"/>
    <x v="17"/>
    <s v="Sympetrum vulgatum"/>
    <n v="4"/>
    <x v="1"/>
    <x v="4"/>
    <n v="7"/>
    <x v="2"/>
  </r>
  <r>
    <x v="11"/>
    <s v="Spinnenkop"/>
    <d v="2014-07-31T14:15:00"/>
    <n v="2"/>
    <x v="11"/>
    <s v="Lestes sponsa"/>
    <n v="7"/>
    <x v="1"/>
    <x v="4"/>
    <n v="7"/>
    <x v="0"/>
  </r>
  <r>
    <x v="11"/>
    <s v="Spinnenkop"/>
    <d v="2014-07-31T14:15:00"/>
    <n v="2"/>
    <x v="1"/>
    <s v="Ischnura elegans"/>
    <n v="66"/>
    <x v="1"/>
    <x v="4"/>
    <n v="7"/>
    <x v="1"/>
  </r>
  <r>
    <x v="11"/>
    <s v="Spinnenkop"/>
    <d v="2014-07-31T14:15:00"/>
    <n v="2"/>
    <x v="3"/>
    <s v="Enallagma cyathigerum"/>
    <n v="13"/>
    <x v="1"/>
    <x v="4"/>
    <n v="7"/>
    <x v="1"/>
  </r>
  <r>
    <x v="11"/>
    <s v="Spinnenkop"/>
    <d v="2014-07-31T14:15:00"/>
    <n v="2"/>
    <x v="6"/>
    <s v="Coenagrion puella"/>
    <n v="110"/>
    <x v="1"/>
    <x v="4"/>
    <n v="7"/>
    <x v="1"/>
  </r>
  <r>
    <x v="11"/>
    <s v="Spinnenkop"/>
    <d v="2014-07-31T14:15:00"/>
    <n v="2"/>
    <x v="26"/>
    <s v="Erythromma najas"/>
    <n v="7"/>
    <x v="1"/>
    <x v="4"/>
    <n v="7"/>
    <x v="1"/>
  </r>
  <r>
    <x v="11"/>
    <s v="Spinnenkop"/>
    <d v="2014-07-31T14:15:00"/>
    <n v="2"/>
    <x v="30"/>
    <s v="Erythromma viridulum"/>
    <n v="117"/>
    <x v="1"/>
    <x v="4"/>
    <n v="7"/>
    <x v="1"/>
  </r>
  <r>
    <x v="11"/>
    <s v="Spinnenkop"/>
    <d v="2014-07-31T14:15:00"/>
    <n v="2"/>
    <x v="27"/>
    <s v="Aeshna cyanea"/>
    <n v="2"/>
    <x v="1"/>
    <x v="4"/>
    <n v="7"/>
    <x v="3"/>
  </r>
  <r>
    <x v="11"/>
    <s v="Spinnenkop"/>
    <d v="2014-07-31T14:15:00"/>
    <n v="2"/>
    <x v="9"/>
    <s v="Anax imperator"/>
    <n v="7"/>
    <x v="1"/>
    <x v="4"/>
    <n v="7"/>
    <x v="3"/>
  </r>
  <r>
    <x v="11"/>
    <s v="Spinnenkop"/>
    <d v="2014-07-31T14:15:00"/>
    <n v="2"/>
    <x v="10"/>
    <s v="Libellula quadrimaculata"/>
    <n v="7"/>
    <x v="1"/>
    <x v="4"/>
    <n v="7"/>
    <x v="2"/>
  </r>
  <r>
    <x v="11"/>
    <s v="Spinnenkop"/>
    <d v="2014-07-31T14:15:00"/>
    <n v="2"/>
    <x v="5"/>
    <s v="Orthetrum cancellatum"/>
    <n v="3"/>
    <x v="1"/>
    <x v="4"/>
    <n v="7"/>
    <x v="2"/>
  </r>
  <r>
    <x v="11"/>
    <s v="Spinnenkop"/>
    <d v="2014-07-31T14:15:00"/>
    <n v="2"/>
    <x v="15"/>
    <s v="Sympetrum danae"/>
    <n v="3"/>
    <x v="1"/>
    <x v="4"/>
    <n v="7"/>
    <x v="2"/>
  </r>
  <r>
    <x v="11"/>
    <s v="Spinnenkop"/>
    <d v="2014-07-31T14:15:00"/>
    <n v="2"/>
    <x v="12"/>
    <s v="Sympetrum striolatum"/>
    <n v="12"/>
    <x v="1"/>
    <x v="4"/>
    <n v="7"/>
    <x v="2"/>
  </r>
  <r>
    <x v="11"/>
    <s v="Spinnenkop"/>
    <d v="2014-07-31T14:15:00"/>
    <n v="2"/>
    <x v="17"/>
    <s v="Sympetrum vulgatum"/>
    <n v="7"/>
    <x v="1"/>
    <x v="4"/>
    <n v="7"/>
    <x v="2"/>
  </r>
  <r>
    <x v="11"/>
    <s v="Spinnenkop"/>
    <d v="2014-07-31T14:15:00"/>
    <n v="4"/>
    <x v="9"/>
    <s v="Anax imperator"/>
    <n v="4"/>
    <x v="1"/>
    <x v="4"/>
    <n v="7"/>
    <x v="3"/>
  </r>
  <r>
    <x v="11"/>
    <s v="Spinnenkop"/>
    <d v="2014-07-31T14:15:00"/>
    <n v="4"/>
    <x v="10"/>
    <s v="Libellula quadrimaculata"/>
    <n v="3"/>
    <x v="1"/>
    <x v="4"/>
    <n v="7"/>
    <x v="2"/>
  </r>
  <r>
    <x v="11"/>
    <s v="Spinnenkop"/>
    <d v="2015-05-21T14:15:00"/>
    <n v="1"/>
    <x v="0"/>
    <s v="Sympecma fusca"/>
    <n v="6"/>
    <x v="1"/>
    <x v="5"/>
    <n v="5"/>
    <x v="0"/>
  </r>
  <r>
    <x v="11"/>
    <s v="Spinnenkop"/>
    <d v="2015-05-21T14:15:00"/>
    <n v="1"/>
    <x v="1"/>
    <s v="Ischnura elegans"/>
    <n v="40"/>
    <x v="1"/>
    <x v="5"/>
    <n v="5"/>
    <x v="1"/>
  </r>
  <r>
    <x v="11"/>
    <s v="Spinnenkop"/>
    <d v="2015-05-21T14:15:00"/>
    <n v="1"/>
    <x v="2"/>
    <s v="Pyrrhosoma nymphula"/>
    <n v="19"/>
    <x v="1"/>
    <x v="5"/>
    <n v="5"/>
    <x v="1"/>
  </r>
  <r>
    <x v="11"/>
    <s v="Spinnenkop"/>
    <d v="2015-05-21T14:15:00"/>
    <n v="1"/>
    <x v="3"/>
    <s v="Enallagma cyathigerum"/>
    <n v="12"/>
    <x v="1"/>
    <x v="5"/>
    <n v="5"/>
    <x v="1"/>
  </r>
  <r>
    <x v="11"/>
    <s v="Spinnenkop"/>
    <d v="2015-05-21T14:15:00"/>
    <n v="1"/>
    <x v="6"/>
    <s v="Coenagrion puella"/>
    <n v="30"/>
    <x v="1"/>
    <x v="5"/>
    <n v="5"/>
    <x v="1"/>
  </r>
  <r>
    <x v="11"/>
    <s v="Spinnenkop"/>
    <d v="2015-05-21T14:15:00"/>
    <n v="1"/>
    <x v="4"/>
    <s v="Coenagrion pulchellum"/>
    <n v="7"/>
    <x v="1"/>
    <x v="5"/>
    <n v="5"/>
    <x v="1"/>
  </r>
  <r>
    <x v="11"/>
    <s v="Spinnenkop"/>
    <d v="2015-05-21T14:15:00"/>
    <n v="1"/>
    <x v="7"/>
    <s v="Brachytron pratense"/>
    <n v="1"/>
    <x v="1"/>
    <x v="5"/>
    <n v="5"/>
    <x v="3"/>
  </r>
  <r>
    <x v="11"/>
    <s v="Spinnenkop"/>
    <d v="2015-05-21T14:15:00"/>
    <n v="1"/>
    <x v="10"/>
    <s v="Libellula quadrimaculata"/>
    <n v="18"/>
    <x v="1"/>
    <x v="5"/>
    <n v="5"/>
    <x v="2"/>
  </r>
  <r>
    <x v="11"/>
    <s v="Spinnenkop"/>
    <d v="2015-05-21T14:15:00"/>
    <n v="2"/>
    <x v="1"/>
    <s v="Ischnura elegans"/>
    <n v="41"/>
    <x v="1"/>
    <x v="5"/>
    <n v="5"/>
    <x v="1"/>
  </r>
  <r>
    <x v="11"/>
    <s v="Spinnenkop"/>
    <d v="2015-05-21T14:15:00"/>
    <n v="2"/>
    <x v="2"/>
    <s v="Pyrrhosoma nymphula"/>
    <n v="37"/>
    <x v="1"/>
    <x v="5"/>
    <n v="5"/>
    <x v="1"/>
  </r>
  <r>
    <x v="11"/>
    <s v="Spinnenkop"/>
    <d v="2015-05-21T14:15:00"/>
    <n v="2"/>
    <x v="3"/>
    <s v="Enallagma cyathigerum"/>
    <n v="22"/>
    <x v="1"/>
    <x v="5"/>
    <n v="5"/>
    <x v="1"/>
  </r>
  <r>
    <x v="11"/>
    <s v="Spinnenkop"/>
    <d v="2015-05-21T14:15:00"/>
    <n v="2"/>
    <x v="6"/>
    <s v="Coenagrion puella"/>
    <n v="37"/>
    <x v="1"/>
    <x v="5"/>
    <n v="5"/>
    <x v="1"/>
  </r>
  <r>
    <x v="11"/>
    <s v="Spinnenkop"/>
    <d v="2015-05-21T14:15:00"/>
    <n v="2"/>
    <x v="7"/>
    <s v="Brachytron pratense"/>
    <n v="4"/>
    <x v="1"/>
    <x v="5"/>
    <n v="5"/>
    <x v="3"/>
  </r>
  <r>
    <x v="11"/>
    <s v="Spinnenkop"/>
    <d v="2015-05-21T14:15:00"/>
    <n v="2"/>
    <x v="10"/>
    <s v="Libellula quadrimaculata"/>
    <n v="23"/>
    <x v="1"/>
    <x v="5"/>
    <n v="5"/>
    <x v="2"/>
  </r>
  <r>
    <x v="11"/>
    <s v="Spinnenkop"/>
    <d v="2015-05-21T14:15:00"/>
    <n v="4"/>
    <x v="10"/>
    <s v="Libellula quadrimaculata"/>
    <n v="6"/>
    <x v="1"/>
    <x v="5"/>
    <n v="5"/>
    <x v="2"/>
  </r>
  <r>
    <x v="11"/>
    <s v="Spinnenkop"/>
    <d v="2015-06-05T13:40:00"/>
    <n v="1"/>
    <x v="0"/>
    <s v="Sympecma fusca"/>
    <n v="2"/>
    <x v="1"/>
    <x v="5"/>
    <n v="6"/>
    <x v="0"/>
  </r>
  <r>
    <x v="11"/>
    <s v="Spinnenkop"/>
    <d v="2015-06-05T13:40:00"/>
    <n v="1"/>
    <x v="1"/>
    <s v="Ischnura elegans"/>
    <n v="21"/>
    <x v="1"/>
    <x v="5"/>
    <n v="6"/>
    <x v="1"/>
  </r>
  <r>
    <x v="11"/>
    <s v="Spinnenkop"/>
    <d v="2015-06-05T13:40:00"/>
    <n v="1"/>
    <x v="2"/>
    <s v="Pyrrhosoma nymphula"/>
    <n v="8"/>
    <x v="1"/>
    <x v="5"/>
    <n v="6"/>
    <x v="1"/>
  </r>
  <r>
    <x v="11"/>
    <s v="Spinnenkop"/>
    <d v="2015-06-05T13:40:00"/>
    <n v="1"/>
    <x v="3"/>
    <s v="Enallagma cyathigerum"/>
    <n v="3"/>
    <x v="1"/>
    <x v="5"/>
    <n v="6"/>
    <x v="1"/>
  </r>
  <r>
    <x v="11"/>
    <s v="Spinnenkop"/>
    <d v="2015-06-05T13:40:00"/>
    <n v="1"/>
    <x v="6"/>
    <s v="Coenagrion puella"/>
    <n v="111"/>
    <x v="1"/>
    <x v="5"/>
    <n v="6"/>
    <x v="1"/>
  </r>
  <r>
    <x v="11"/>
    <s v="Spinnenkop"/>
    <d v="2015-06-05T13:40:00"/>
    <n v="1"/>
    <x v="4"/>
    <s v="Coenagrion pulchellum"/>
    <n v="9"/>
    <x v="1"/>
    <x v="5"/>
    <n v="6"/>
    <x v="1"/>
  </r>
  <r>
    <x v="11"/>
    <s v="Spinnenkop"/>
    <d v="2015-06-05T13:40:00"/>
    <n v="1"/>
    <x v="7"/>
    <s v="Brachytron pratense"/>
    <n v="2"/>
    <x v="1"/>
    <x v="5"/>
    <n v="6"/>
    <x v="3"/>
  </r>
  <r>
    <x v="11"/>
    <s v="Spinnenkop"/>
    <d v="2015-06-05T13:40:00"/>
    <n v="1"/>
    <x v="34"/>
    <s v="Libellula depressa"/>
    <n v="2"/>
    <x v="1"/>
    <x v="5"/>
    <n v="6"/>
    <x v="2"/>
  </r>
  <r>
    <x v="11"/>
    <s v="Spinnenkop"/>
    <d v="2015-06-05T13:40:00"/>
    <n v="1"/>
    <x v="10"/>
    <s v="Libellula quadrimaculata"/>
    <n v="29"/>
    <x v="1"/>
    <x v="5"/>
    <n v="6"/>
    <x v="2"/>
  </r>
  <r>
    <x v="11"/>
    <s v="Spinnenkop"/>
    <d v="2015-06-05T13:40:00"/>
    <n v="2"/>
    <x v="1"/>
    <s v="Ischnura elegans"/>
    <n v="7"/>
    <x v="1"/>
    <x v="5"/>
    <n v="6"/>
    <x v="1"/>
  </r>
  <r>
    <x v="11"/>
    <s v="Spinnenkop"/>
    <d v="2015-06-05T13:40:00"/>
    <n v="2"/>
    <x v="2"/>
    <s v="Pyrrhosoma nymphula"/>
    <n v="3"/>
    <x v="1"/>
    <x v="5"/>
    <n v="6"/>
    <x v="1"/>
  </r>
  <r>
    <x v="11"/>
    <s v="Spinnenkop"/>
    <d v="2015-06-05T13:40:00"/>
    <n v="2"/>
    <x v="3"/>
    <s v="Enallagma cyathigerum"/>
    <n v="7"/>
    <x v="1"/>
    <x v="5"/>
    <n v="6"/>
    <x v="1"/>
  </r>
  <r>
    <x v="11"/>
    <s v="Spinnenkop"/>
    <d v="2015-06-05T13:40:00"/>
    <n v="2"/>
    <x v="6"/>
    <s v="Coenagrion puella"/>
    <n v="33"/>
    <x v="1"/>
    <x v="5"/>
    <n v="6"/>
    <x v="1"/>
  </r>
  <r>
    <x v="11"/>
    <s v="Spinnenkop"/>
    <d v="2015-06-05T13:40:00"/>
    <n v="2"/>
    <x v="7"/>
    <s v="Brachytron pratense"/>
    <n v="3"/>
    <x v="1"/>
    <x v="5"/>
    <n v="6"/>
    <x v="3"/>
  </r>
  <r>
    <x v="11"/>
    <s v="Spinnenkop"/>
    <d v="2015-06-05T13:40:00"/>
    <n v="2"/>
    <x v="31"/>
    <s v="Cordulia aenea"/>
    <n v="3"/>
    <x v="1"/>
    <x v="5"/>
    <n v="6"/>
    <x v="4"/>
  </r>
  <r>
    <x v="11"/>
    <s v="Spinnenkop"/>
    <d v="2015-06-05T13:40:00"/>
    <n v="2"/>
    <x v="10"/>
    <s v="Libellula quadrimaculata"/>
    <n v="14"/>
    <x v="1"/>
    <x v="5"/>
    <n v="6"/>
    <x v="2"/>
  </r>
  <r>
    <x v="11"/>
    <s v="Spinnenkop"/>
    <d v="2015-06-05T13:40:00"/>
    <n v="4"/>
    <x v="10"/>
    <s v="Libellula quadrimaculata"/>
    <n v="4"/>
    <x v="1"/>
    <x v="5"/>
    <n v="6"/>
    <x v="2"/>
  </r>
  <r>
    <x v="11"/>
    <s v="Spinnenkop"/>
    <d v="2015-06-22T13:10:00"/>
    <n v="1"/>
    <x v="1"/>
    <s v="Ischnura elegans"/>
    <n v="213"/>
    <x v="1"/>
    <x v="5"/>
    <n v="6"/>
    <x v="1"/>
  </r>
  <r>
    <x v="11"/>
    <s v="Spinnenkop"/>
    <d v="2015-06-22T13:10:00"/>
    <n v="1"/>
    <x v="3"/>
    <s v="Enallagma cyathigerum"/>
    <n v="3"/>
    <x v="1"/>
    <x v="5"/>
    <n v="6"/>
    <x v="1"/>
  </r>
  <r>
    <x v="11"/>
    <s v="Spinnenkop"/>
    <d v="2015-06-22T13:10:00"/>
    <n v="1"/>
    <x v="6"/>
    <s v="Coenagrion puella"/>
    <n v="10"/>
    <x v="1"/>
    <x v="5"/>
    <n v="6"/>
    <x v="1"/>
  </r>
  <r>
    <x v="11"/>
    <s v="Spinnenkop"/>
    <d v="2015-06-22T13:10:00"/>
    <n v="1"/>
    <x v="4"/>
    <s v="Coenagrion pulchellum"/>
    <n v="2"/>
    <x v="1"/>
    <x v="5"/>
    <n v="6"/>
    <x v="1"/>
  </r>
  <r>
    <x v="11"/>
    <s v="Spinnenkop"/>
    <d v="2015-06-22T13:10:00"/>
    <n v="1"/>
    <x v="34"/>
    <s v="Libellula depressa"/>
    <n v="1"/>
    <x v="1"/>
    <x v="5"/>
    <n v="6"/>
    <x v="2"/>
  </r>
  <r>
    <x v="11"/>
    <s v="Spinnenkop"/>
    <d v="2015-06-22T13:10:00"/>
    <n v="1"/>
    <x v="10"/>
    <s v="Libellula quadrimaculata"/>
    <n v="5"/>
    <x v="1"/>
    <x v="5"/>
    <n v="6"/>
    <x v="2"/>
  </r>
  <r>
    <x v="11"/>
    <s v="Spinnenkop"/>
    <d v="2015-06-22T13:10:00"/>
    <n v="1"/>
    <x v="5"/>
    <s v="Orthetrum cancellatum"/>
    <n v="1"/>
    <x v="1"/>
    <x v="5"/>
    <n v="6"/>
    <x v="2"/>
  </r>
  <r>
    <x v="11"/>
    <s v="Spinnenkop"/>
    <d v="2015-06-22T13:10:00"/>
    <n v="1"/>
    <x v="29"/>
    <s v="Sympetrum fonscolombii"/>
    <n v="1"/>
    <x v="1"/>
    <x v="5"/>
    <n v="6"/>
    <x v="2"/>
  </r>
  <r>
    <x v="11"/>
    <s v="Spinnenkop"/>
    <d v="2015-06-22T13:10:00"/>
    <n v="2"/>
    <x v="0"/>
    <s v="Sympecma fusca"/>
    <n v="1"/>
    <x v="1"/>
    <x v="5"/>
    <n v="6"/>
    <x v="0"/>
  </r>
  <r>
    <x v="11"/>
    <s v="Spinnenkop"/>
    <d v="2015-06-22T13:10:00"/>
    <n v="2"/>
    <x v="1"/>
    <s v="Ischnura elegans"/>
    <n v="61"/>
    <x v="1"/>
    <x v="5"/>
    <n v="6"/>
    <x v="1"/>
  </r>
  <r>
    <x v="11"/>
    <s v="Spinnenkop"/>
    <d v="2015-06-22T13:10:00"/>
    <n v="2"/>
    <x v="6"/>
    <s v="Coenagrion puella"/>
    <n v="2"/>
    <x v="1"/>
    <x v="5"/>
    <n v="6"/>
    <x v="1"/>
  </r>
  <r>
    <x v="11"/>
    <s v="Spinnenkop"/>
    <d v="2015-06-22T13:10:00"/>
    <n v="2"/>
    <x v="7"/>
    <s v="Brachytron pratense"/>
    <n v="1"/>
    <x v="1"/>
    <x v="5"/>
    <n v="6"/>
    <x v="3"/>
  </r>
  <r>
    <x v="11"/>
    <s v="Spinnenkop"/>
    <d v="2015-06-22T13:10:00"/>
    <n v="2"/>
    <x v="9"/>
    <s v="Anax imperator"/>
    <n v="2"/>
    <x v="1"/>
    <x v="5"/>
    <n v="6"/>
    <x v="3"/>
  </r>
  <r>
    <x v="11"/>
    <s v="Spinnenkop"/>
    <d v="2015-06-22T13:10:00"/>
    <n v="2"/>
    <x v="31"/>
    <s v="Cordulia aenea"/>
    <n v="1"/>
    <x v="1"/>
    <x v="5"/>
    <n v="6"/>
    <x v="4"/>
  </r>
  <r>
    <x v="11"/>
    <s v="Spinnenkop"/>
    <d v="2015-06-22T13:10:00"/>
    <n v="2"/>
    <x v="10"/>
    <s v="Libellula quadrimaculata"/>
    <n v="9"/>
    <x v="1"/>
    <x v="5"/>
    <n v="6"/>
    <x v="2"/>
  </r>
  <r>
    <x v="11"/>
    <s v="Spinnenkop"/>
    <d v="2015-07-16T14:15:00"/>
    <n v="1"/>
    <x v="11"/>
    <s v="Lestes sponsa"/>
    <n v="1"/>
    <x v="1"/>
    <x v="5"/>
    <n v="7"/>
    <x v="0"/>
  </r>
  <r>
    <x v="11"/>
    <s v="Spinnenkop"/>
    <d v="2015-07-16T14:15:00"/>
    <n v="1"/>
    <x v="1"/>
    <s v="Ischnura elegans"/>
    <n v="133"/>
    <x v="1"/>
    <x v="5"/>
    <n v="7"/>
    <x v="1"/>
  </r>
  <r>
    <x v="11"/>
    <s v="Spinnenkop"/>
    <d v="2015-07-16T14:15:00"/>
    <n v="1"/>
    <x v="3"/>
    <s v="Enallagma cyathigerum"/>
    <n v="11"/>
    <x v="1"/>
    <x v="5"/>
    <n v="7"/>
    <x v="1"/>
  </r>
  <r>
    <x v="11"/>
    <s v="Spinnenkop"/>
    <d v="2015-07-16T14:15:00"/>
    <n v="1"/>
    <x v="6"/>
    <s v="Coenagrion puella"/>
    <n v="10"/>
    <x v="1"/>
    <x v="5"/>
    <n v="7"/>
    <x v="1"/>
  </r>
  <r>
    <x v="11"/>
    <s v="Spinnenkop"/>
    <d v="2015-07-16T14:15:00"/>
    <n v="1"/>
    <x v="26"/>
    <s v="Erythromma najas"/>
    <n v="17"/>
    <x v="1"/>
    <x v="5"/>
    <n v="7"/>
    <x v="1"/>
  </r>
  <r>
    <x v="11"/>
    <s v="Spinnenkop"/>
    <d v="2015-07-16T14:15:00"/>
    <n v="1"/>
    <x v="30"/>
    <s v="Erythromma viridulum"/>
    <n v="72"/>
    <x v="1"/>
    <x v="5"/>
    <n v="7"/>
    <x v="1"/>
  </r>
  <r>
    <x v="11"/>
    <s v="Spinnenkop"/>
    <d v="2015-07-16T14:15:00"/>
    <n v="1"/>
    <x v="9"/>
    <s v="Anax imperator"/>
    <n v="4"/>
    <x v="1"/>
    <x v="5"/>
    <n v="7"/>
    <x v="3"/>
  </r>
  <r>
    <x v="11"/>
    <s v="Spinnenkop"/>
    <d v="2015-07-16T14:15:00"/>
    <n v="1"/>
    <x v="10"/>
    <s v="Libellula quadrimaculata"/>
    <n v="2"/>
    <x v="1"/>
    <x v="5"/>
    <n v="7"/>
    <x v="2"/>
  </r>
  <r>
    <x v="11"/>
    <s v="Spinnenkop"/>
    <d v="2015-07-16T14:15:00"/>
    <n v="1"/>
    <x v="5"/>
    <s v="Orthetrum cancellatum"/>
    <n v="2"/>
    <x v="1"/>
    <x v="5"/>
    <n v="7"/>
    <x v="2"/>
  </r>
  <r>
    <x v="11"/>
    <s v="Spinnenkop"/>
    <d v="2015-07-16T14:15:00"/>
    <n v="1"/>
    <x v="12"/>
    <s v="Sympetrum striolatum"/>
    <n v="8"/>
    <x v="1"/>
    <x v="5"/>
    <n v="7"/>
    <x v="2"/>
  </r>
  <r>
    <x v="11"/>
    <s v="Spinnenkop"/>
    <d v="2015-07-16T14:15:00"/>
    <n v="1"/>
    <x v="20"/>
    <s v="Anax parthenope"/>
    <n v="1"/>
    <x v="1"/>
    <x v="5"/>
    <n v="7"/>
    <x v="3"/>
  </r>
  <r>
    <x v="11"/>
    <s v="Spinnenkop"/>
    <d v="2015-07-16T14:15:00"/>
    <n v="2"/>
    <x v="1"/>
    <s v="Ischnura elegans"/>
    <n v="156"/>
    <x v="1"/>
    <x v="5"/>
    <n v="7"/>
    <x v="1"/>
  </r>
  <r>
    <x v="11"/>
    <s v="Spinnenkop"/>
    <d v="2015-07-16T14:15:00"/>
    <n v="2"/>
    <x v="3"/>
    <s v="Enallagma cyathigerum"/>
    <n v="2"/>
    <x v="1"/>
    <x v="5"/>
    <n v="7"/>
    <x v="1"/>
  </r>
  <r>
    <x v="11"/>
    <s v="Spinnenkop"/>
    <d v="2015-07-16T14:15:00"/>
    <n v="2"/>
    <x v="6"/>
    <s v="Coenagrion puella"/>
    <n v="18"/>
    <x v="1"/>
    <x v="5"/>
    <n v="7"/>
    <x v="1"/>
  </r>
  <r>
    <x v="11"/>
    <s v="Spinnenkop"/>
    <d v="2015-07-16T14:15:00"/>
    <n v="2"/>
    <x v="30"/>
    <s v="Erythromma viridulum"/>
    <n v="170"/>
    <x v="1"/>
    <x v="5"/>
    <n v="7"/>
    <x v="1"/>
  </r>
  <r>
    <x v="11"/>
    <s v="Spinnenkop"/>
    <d v="2015-07-16T14:15:00"/>
    <n v="2"/>
    <x v="8"/>
    <s v="Aeshna isoceles"/>
    <n v="1"/>
    <x v="1"/>
    <x v="5"/>
    <n v="7"/>
    <x v="3"/>
  </r>
  <r>
    <x v="11"/>
    <s v="Spinnenkop"/>
    <d v="2015-07-16T14:15:00"/>
    <n v="2"/>
    <x v="9"/>
    <s v="Anax imperator"/>
    <n v="3"/>
    <x v="1"/>
    <x v="5"/>
    <n v="7"/>
    <x v="3"/>
  </r>
  <r>
    <x v="11"/>
    <s v="Spinnenkop"/>
    <d v="2015-07-16T14:15:00"/>
    <n v="2"/>
    <x v="10"/>
    <s v="Libellula quadrimaculata"/>
    <n v="1"/>
    <x v="1"/>
    <x v="5"/>
    <n v="7"/>
    <x v="2"/>
  </r>
  <r>
    <x v="11"/>
    <s v="Spinnenkop"/>
    <d v="2015-07-16T14:15:00"/>
    <n v="2"/>
    <x v="29"/>
    <s v="Sympetrum fonscolombii"/>
    <n v="1"/>
    <x v="1"/>
    <x v="5"/>
    <n v="7"/>
    <x v="2"/>
  </r>
  <r>
    <x v="11"/>
    <s v="Spinnenkop"/>
    <d v="2015-07-16T14:15:00"/>
    <n v="4"/>
    <x v="9"/>
    <s v="Anax imperator"/>
    <n v="3"/>
    <x v="1"/>
    <x v="5"/>
    <n v="7"/>
    <x v="3"/>
  </r>
  <r>
    <x v="11"/>
    <s v="Spinnenkop"/>
    <d v="2015-07-16T14:15:00"/>
    <n v="4"/>
    <x v="5"/>
    <s v="Orthetrum cancellatum"/>
    <n v="1"/>
    <x v="1"/>
    <x v="5"/>
    <n v="7"/>
    <x v="2"/>
  </r>
  <r>
    <x v="11"/>
    <s v="Spinnenkop"/>
    <d v="2015-07-16T14:15:00"/>
    <n v="4"/>
    <x v="20"/>
    <s v="Anax parthenope"/>
    <n v="1"/>
    <x v="1"/>
    <x v="5"/>
    <n v="7"/>
    <x v="3"/>
  </r>
  <r>
    <x v="11"/>
    <s v="Spinnenkop"/>
    <d v="2015-07-30T14:50:00"/>
    <n v="1"/>
    <x v="11"/>
    <s v="Lestes sponsa"/>
    <n v="2"/>
    <x v="1"/>
    <x v="5"/>
    <n v="7"/>
    <x v="0"/>
  </r>
  <r>
    <x v="11"/>
    <s v="Spinnenkop"/>
    <d v="2015-07-30T14:50:00"/>
    <n v="1"/>
    <x v="1"/>
    <s v="Ischnura elegans"/>
    <n v="125"/>
    <x v="1"/>
    <x v="5"/>
    <n v="7"/>
    <x v="1"/>
  </r>
  <r>
    <x v="11"/>
    <s v="Spinnenkop"/>
    <d v="2015-07-30T14:50:00"/>
    <n v="1"/>
    <x v="3"/>
    <s v="Enallagma cyathigerum"/>
    <n v="4"/>
    <x v="1"/>
    <x v="5"/>
    <n v="7"/>
    <x v="1"/>
  </r>
  <r>
    <x v="11"/>
    <s v="Spinnenkop"/>
    <d v="2015-07-30T14:50:00"/>
    <n v="1"/>
    <x v="6"/>
    <s v="Coenagrion puella"/>
    <n v="8"/>
    <x v="1"/>
    <x v="5"/>
    <n v="7"/>
    <x v="1"/>
  </r>
  <r>
    <x v="11"/>
    <s v="Spinnenkop"/>
    <d v="2015-07-30T14:50:00"/>
    <n v="1"/>
    <x v="30"/>
    <s v="Erythromma viridulum"/>
    <n v="3"/>
    <x v="1"/>
    <x v="5"/>
    <n v="7"/>
    <x v="1"/>
  </r>
  <r>
    <x v="11"/>
    <s v="Spinnenkop"/>
    <d v="2015-07-30T14:50:00"/>
    <n v="1"/>
    <x v="27"/>
    <s v="Aeshna cyanea"/>
    <n v="1"/>
    <x v="1"/>
    <x v="5"/>
    <n v="7"/>
    <x v="3"/>
  </r>
  <r>
    <x v="11"/>
    <s v="Spinnenkop"/>
    <d v="2015-07-30T14:50:00"/>
    <n v="1"/>
    <x v="9"/>
    <s v="Anax imperator"/>
    <n v="4"/>
    <x v="1"/>
    <x v="5"/>
    <n v="7"/>
    <x v="3"/>
  </r>
  <r>
    <x v="11"/>
    <s v="Spinnenkop"/>
    <d v="2015-07-30T14:50:00"/>
    <n v="1"/>
    <x v="12"/>
    <s v="Sympetrum striolatum"/>
    <n v="9"/>
    <x v="1"/>
    <x v="5"/>
    <n v="7"/>
    <x v="2"/>
  </r>
  <r>
    <x v="11"/>
    <s v="Spinnenkop"/>
    <d v="2015-07-30T14:50:00"/>
    <n v="1"/>
    <x v="17"/>
    <s v="Sympetrum vulgatum"/>
    <n v="1"/>
    <x v="1"/>
    <x v="5"/>
    <n v="7"/>
    <x v="2"/>
  </r>
  <r>
    <x v="11"/>
    <s v="Spinnenkop"/>
    <d v="2015-07-30T14:50:00"/>
    <n v="2"/>
    <x v="19"/>
    <s v="Lestes virens"/>
    <n v="2"/>
    <x v="1"/>
    <x v="5"/>
    <n v="7"/>
    <x v="0"/>
  </r>
  <r>
    <x v="11"/>
    <s v="Spinnenkop"/>
    <d v="2015-07-30T14:50:00"/>
    <n v="2"/>
    <x v="1"/>
    <s v="Ischnura elegans"/>
    <n v="101"/>
    <x v="1"/>
    <x v="5"/>
    <n v="7"/>
    <x v="1"/>
  </r>
  <r>
    <x v="11"/>
    <s v="Spinnenkop"/>
    <d v="2015-07-30T14:50:00"/>
    <n v="2"/>
    <x v="3"/>
    <s v="Enallagma cyathigerum"/>
    <n v="2"/>
    <x v="1"/>
    <x v="5"/>
    <n v="7"/>
    <x v="1"/>
  </r>
  <r>
    <x v="11"/>
    <s v="Spinnenkop"/>
    <d v="2015-07-30T14:50:00"/>
    <n v="2"/>
    <x v="6"/>
    <s v="Coenagrion puella"/>
    <n v="13"/>
    <x v="1"/>
    <x v="5"/>
    <n v="7"/>
    <x v="1"/>
  </r>
  <r>
    <x v="11"/>
    <s v="Spinnenkop"/>
    <d v="2015-07-30T14:50:00"/>
    <n v="2"/>
    <x v="26"/>
    <s v="Erythromma najas"/>
    <n v="6"/>
    <x v="1"/>
    <x v="5"/>
    <n v="7"/>
    <x v="1"/>
  </r>
  <r>
    <x v="11"/>
    <s v="Spinnenkop"/>
    <d v="2015-07-30T14:50:00"/>
    <n v="2"/>
    <x v="30"/>
    <s v="Erythromma viridulum"/>
    <n v="30"/>
    <x v="1"/>
    <x v="5"/>
    <n v="7"/>
    <x v="1"/>
  </r>
  <r>
    <x v="11"/>
    <s v="Spinnenkop"/>
    <d v="2015-07-30T14:50:00"/>
    <n v="2"/>
    <x v="8"/>
    <s v="Aeshna isoceles"/>
    <n v="1"/>
    <x v="1"/>
    <x v="5"/>
    <n v="7"/>
    <x v="3"/>
  </r>
  <r>
    <x v="11"/>
    <s v="Spinnenkop"/>
    <d v="2015-07-30T14:50:00"/>
    <n v="2"/>
    <x v="9"/>
    <s v="Anax imperator"/>
    <n v="3"/>
    <x v="1"/>
    <x v="5"/>
    <n v="7"/>
    <x v="3"/>
  </r>
  <r>
    <x v="11"/>
    <s v="Spinnenkop"/>
    <d v="2015-07-30T14:50:00"/>
    <n v="2"/>
    <x v="20"/>
    <s v="Anax parthenope"/>
    <n v="1"/>
    <x v="1"/>
    <x v="5"/>
    <n v="7"/>
    <x v="3"/>
  </r>
  <r>
    <x v="11"/>
    <s v="Spinnenkop"/>
    <d v="2015-07-30T14:50:00"/>
    <n v="2"/>
    <x v="5"/>
    <s v="Orthetrum cancellatum"/>
    <n v="1"/>
    <x v="1"/>
    <x v="5"/>
    <n v="7"/>
    <x v="2"/>
  </r>
  <r>
    <x v="11"/>
    <s v="Spinnenkop"/>
    <d v="2015-07-30T14:50:00"/>
    <n v="2"/>
    <x v="12"/>
    <s v="Sympetrum striolatum"/>
    <n v="2"/>
    <x v="1"/>
    <x v="5"/>
    <n v="7"/>
    <x v="2"/>
  </r>
  <r>
    <x v="11"/>
    <s v="Spinnenkop"/>
    <d v="2015-07-30T14:50:00"/>
    <n v="2"/>
    <x v="17"/>
    <s v="Sympetrum vulgatum"/>
    <n v="3"/>
    <x v="1"/>
    <x v="5"/>
    <n v="7"/>
    <x v="2"/>
  </r>
  <r>
    <x v="11"/>
    <s v="Spinnenkop"/>
    <d v="2015-07-30T14:50:00"/>
    <n v="4"/>
    <x v="9"/>
    <s v="Anax imperator"/>
    <n v="2"/>
    <x v="1"/>
    <x v="5"/>
    <n v="7"/>
    <x v="3"/>
  </r>
  <r>
    <x v="11"/>
    <s v="Spinnenkop"/>
    <d v="2015-08-06T15:00:00"/>
    <n v="1"/>
    <x v="19"/>
    <s v="Lestes virens"/>
    <n v="1"/>
    <x v="1"/>
    <x v="5"/>
    <n v="8"/>
    <x v="0"/>
  </r>
  <r>
    <x v="11"/>
    <s v="Spinnenkop"/>
    <d v="2015-08-06T15:00:00"/>
    <n v="1"/>
    <x v="1"/>
    <s v="Ischnura elegans"/>
    <n v="101"/>
    <x v="1"/>
    <x v="5"/>
    <n v="8"/>
    <x v="1"/>
  </r>
  <r>
    <x v="11"/>
    <s v="Spinnenkop"/>
    <d v="2015-08-06T15:00:00"/>
    <n v="1"/>
    <x v="3"/>
    <s v="Enallagma cyathigerum"/>
    <n v="10"/>
    <x v="1"/>
    <x v="5"/>
    <n v="8"/>
    <x v="1"/>
  </r>
  <r>
    <x v="11"/>
    <s v="Spinnenkop"/>
    <d v="2015-08-06T15:00:00"/>
    <n v="1"/>
    <x v="6"/>
    <s v="Coenagrion puella"/>
    <n v="39"/>
    <x v="1"/>
    <x v="5"/>
    <n v="8"/>
    <x v="1"/>
  </r>
  <r>
    <x v="11"/>
    <s v="Spinnenkop"/>
    <d v="2015-08-06T15:00:00"/>
    <n v="1"/>
    <x v="26"/>
    <s v="Erythromma najas"/>
    <n v="4"/>
    <x v="1"/>
    <x v="5"/>
    <n v="8"/>
    <x v="1"/>
  </r>
  <r>
    <x v="11"/>
    <s v="Spinnenkop"/>
    <d v="2015-08-06T15:00:00"/>
    <n v="1"/>
    <x v="30"/>
    <s v="Erythromma viridulum"/>
    <n v="47"/>
    <x v="1"/>
    <x v="5"/>
    <n v="8"/>
    <x v="1"/>
  </r>
  <r>
    <x v="11"/>
    <s v="Spinnenkop"/>
    <d v="2015-08-06T15:00:00"/>
    <n v="1"/>
    <x v="27"/>
    <s v="Aeshna cyanea"/>
    <n v="6"/>
    <x v="1"/>
    <x v="5"/>
    <n v="8"/>
    <x v="3"/>
  </r>
  <r>
    <x v="11"/>
    <s v="Spinnenkop"/>
    <d v="2015-08-06T15:00:00"/>
    <n v="1"/>
    <x v="9"/>
    <s v="Anax imperator"/>
    <n v="4"/>
    <x v="1"/>
    <x v="5"/>
    <n v="8"/>
    <x v="3"/>
  </r>
  <r>
    <x v="11"/>
    <s v="Spinnenkop"/>
    <d v="2015-08-06T15:00:00"/>
    <n v="1"/>
    <x v="12"/>
    <s v="Sympetrum striolatum"/>
    <n v="2"/>
    <x v="1"/>
    <x v="5"/>
    <n v="8"/>
    <x v="2"/>
  </r>
  <r>
    <x v="11"/>
    <s v="Spinnenkop"/>
    <d v="2015-08-06T15:00:00"/>
    <n v="2"/>
    <x v="1"/>
    <s v="Ischnura elegans"/>
    <n v="49"/>
    <x v="1"/>
    <x v="5"/>
    <n v="8"/>
    <x v="1"/>
  </r>
  <r>
    <x v="11"/>
    <s v="Spinnenkop"/>
    <d v="2015-08-06T15:00:00"/>
    <n v="2"/>
    <x v="3"/>
    <s v="Enallagma cyathigerum"/>
    <n v="3"/>
    <x v="1"/>
    <x v="5"/>
    <n v="8"/>
    <x v="1"/>
  </r>
  <r>
    <x v="11"/>
    <s v="Spinnenkop"/>
    <d v="2015-08-06T15:00:00"/>
    <n v="2"/>
    <x v="6"/>
    <s v="Coenagrion puella"/>
    <n v="5"/>
    <x v="1"/>
    <x v="5"/>
    <n v="8"/>
    <x v="1"/>
  </r>
  <r>
    <x v="11"/>
    <s v="Spinnenkop"/>
    <d v="2015-08-06T15:00:00"/>
    <n v="2"/>
    <x v="30"/>
    <s v="Erythromma viridulum"/>
    <n v="110"/>
    <x v="1"/>
    <x v="5"/>
    <n v="8"/>
    <x v="1"/>
  </r>
  <r>
    <x v="11"/>
    <s v="Spinnenkop"/>
    <d v="2015-08-06T15:00:00"/>
    <n v="2"/>
    <x v="27"/>
    <s v="Aeshna cyanea"/>
    <n v="1"/>
    <x v="1"/>
    <x v="5"/>
    <n v="8"/>
    <x v="3"/>
  </r>
  <r>
    <x v="11"/>
    <s v="Spinnenkop"/>
    <d v="2015-08-06T15:00:00"/>
    <n v="2"/>
    <x v="9"/>
    <s v="Anax imperator"/>
    <n v="3"/>
    <x v="1"/>
    <x v="5"/>
    <n v="8"/>
    <x v="3"/>
  </r>
  <r>
    <x v="11"/>
    <s v="Spinnenkop"/>
    <d v="2015-08-06T15:00:00"/>
    <n v="4"/>
    <x v="9"/>
    <s v="Anax imperator"/>
    <n v="1"/>
    <x v="1"/>
    <x v="5"/>
    <n v="8"/>
    <x v="3"/>
  </r>
  <r>
    <x v="11"/>
    <s v="Spinnenkop"/>
    <d v="2015-08-15T15:00:00"/>
    <n v="1"/>
    <x v="11"/>
    <s v="Lestes sponsa"/>
    <n v="6"/>
    <x v="1"/>
    <x v="5"/>
    <n v="8"/>
    <x v="0"/>
  </r>
  <r>
    <x v="11"/>
    <s v="Spinnenkop"/>
    <d v="2015-08-15T15:00:00"/>
    <n v="1"/>
    <x v="13"/>
    <s v="Chalcolestes viridis"/>
    <n v="18"/>
    <x v="1"/>
    <x v="5"/>
    <n v="8"/>
    <x v="0"/>
  </r>
  <r>
    <x v="11"/>
    <s v="Spinnenkop"/>
    <d v="2015-08-15T15:00:00"/>
    <n v="1"/>
    <x v="1"/>
    <s v="Ischnura elegans"/>
    <n v="112"/>
    <x v="1"/>
    <x v="5"/>
    <n v="8"/>
    <x v="1"/>
  </r>
  <r>
    <x v="11"/>
    <s v="Spinnenkop"/>
    <d v="2015-08-15T15:00:00"/>
    <n v="1"/>
    <x v="3"/>
    <s v="Enallagma cyathigerum"/>
    <n v="8"/>
    <x v="1"/>
    <x v="5"/>
    <n v="8"/>
    <x v="1"/>
  </r>
  <r>
    <x v="11"/>
    <s v="Spinnenkop"/>
    <d v="2015-08-15T15:00:00"/>
    <n v="1"/>
    <x v="6"/>
    <s v="Coenagrion puella"/>
    <n v="16"/>
    <x v="1"/>
    <x v="5"/>
    <n v="8"/>
    <x v="1"/>
  </r>
  <r>
    <x v="11"/>
    <s v="Spinnenkop"/>
    <d v="2015-08-15T15:00:00"/>
    <n v="1"/>
    <x v="30"/>
    <s v="Erythromma viridulum"/>
    <n v="98"/>
    <x v="1"/>
    <x v="5"/>
    <n v="8"/>
    <x v="1"/>
  </r>
  <r>
    <x v="11"/>
    <s v="Spinnenkop"/>
    <d v="2015-08-15T15:00:00"/>
    <n v="1"/>
    <x v="14"/>
    <s v="Aeshna mixta"/>
    <n v="3"/>
    <x v="1"/>
    <x v="5"/>
    <n v="8"/>
    <x v="3"/>
  </r>
  <r>
    <x v="11"/>
    <s v="Spinnenkop"/>
    <d v="2015-08-15T15:00:00"/>
    <n v="1"/>
    <x v="9"/>
    <s v="Anax imperator"/>
    <n v="1"/>
    <x v="1"/>
    <x v="5"/>
    <n v="8"/>
    <x v="3"/>
  </r>
  <r>
    <x v="11"/>
    <s v="Spinnenkop"/>
    <d v="2015-08-15T15:00:00"/>
    <n v="1"/>
    <x v="12"/>
    <s v="Sympetrum striolatum"/>
    <n v="14"/>
    <x v="1"/>
    <x v="5"/>
    <n v="8"/>
    <x v="2"/>
  </r>
  <r>
    <x v="11"/>
    <s v="Spinnenkop"/>
    <d v="2015-08-15T15:00:00"/>
    <n v="1"/>
    <x v="17"/>
    <s v="Sympetrum vulgatum"/>
    <n v="9"/>
    <x v="1"/>
    <x v="5"/>
    <n v="8"/>
    <x v="2"/>
  </r>
  <r>
    <x v="11"/>
    <s v="Spinnenkop"/>
    <d v="2015-08-15T15:00:00"/>
    <n v="2"/>
    <x v="11"/>
    <s v="Lestes sponsa"/>
    <n v="12"/>
    <x v="1"/>
    <x v="5"/>
    <n v="8"/>
    <x v="0"/>
  </r>
  <r>
    <x v="11"/>
    <s v="Spinnenkop"/>
    <d v="2015-08-15T15:00:00"/>
    <n v="2"/>
    <x v="13"/>
    <s v="Chalcolestes viridis"/>
    <n v="3"/>
    <x v="1"/>
    <x v="5"/>
    <n v="8"/>
    <x v="0"/>
  </r>
  <r>
    <x v="11"/>
    <s v="Spinnenkop"/>
    <d v="2015-08-15T15:00:00"/>
    <n v="2"/>
    <x v="1"/>
    <s v="Ischnura elegans"/>
    <n v="56"/>
    <x v="1"/>
    <x v="5"/>
    <n v="8"/>
    <x v="1"/>
  </r>
  <r>
    <x v="11"/>
    <s v="Spinnenkop"/>
    <d v="2015-08-15T15:00:00"/>
    <n v="2"/>
    <x v="3"/>
    <s v="Enallagma cyathigerum"/>
    <n v="6"/>
    <x v="1"/>
    <x v="5"/>
    <n v="8"/>
    <x v="1"/>
  </r>
  <r>
    <x v="11"/>
    <s v="Spinnenkop"/>
    <d v="2015-08-15T15:00:00"/>
    <n v="2"/>
    <x v="6"/>
    <s v="Coenagrion puella"/>
    <n v="24"/>
    <x v="1"/>
    <x v="5"/>
    <n v="8"/>
    <x v="1"/>
  </r>
  <r>
    <x v="11"/>
    <s v="Spinnenkop"/>
    <d v="2015-08-15T15:00:00"/>
    <n v="2"/>
    <x v="30"/>
    <s v="Erythromma viridulum"/>
    <n v="126"/>
    <x v="1"/>
    <x v="5"/>
    <n v="8"/>
    <x v="1"/>
  </r>
  <r>
    <x v="11"/>
    <s v="Spinnenkop"/>
    <d v="2015-08-15T15:00:00"/>
    <n v="2"/>
    <x v="14"/>
    <s v="Aeshna mixta"/>
    <n v="4"/>
    <x v="1"/>
    <x v="5"/>
    <n v="8"/>
    <x v="3"/>
  </r>
  <r>
    <x v="11"/>
    <s v="Spinnenkop"/>
    <d v="2015-08-15T15:00:00"/>
    <n v="2"/>
    <x v="9"/>
    <s v="Anax imperator"/>
    <n v="2"/>
    <x v="1"/>
    <x v="5"/>
    <n v="8"/>
    <x v="3"/>
  </r>
  <r>
    <x v="11"/>
    <s v="Spinnenkop"/>
    <d v="2015-08-15T15:00:00"/>
    <n v="2"/>
    <x v="12"/>
    <s v="Sympetrum striolatum"/>
    <n v="23"/>
    <x v="1"/>
    <x v="5"/>
    <n v="8"/>
    <x v="2"/>
  </r>
  <r>
    <x v="11"/>
    <s v="Spinnenkop"/>
    <d v="2015-08-15T15:00:00"/>
    <n v="2"/>
    <x v="17"/>
    <s v="Sympetrum vulgatum"/>
    <n v="12"/>
    <x v="1"/>
    <x v="5"/>
    <n v="8"/>
    <x v="2"/>
  </r>
  <r>
    <x v="11"/>
    <s v="Spinnenkop"/>
    <d v="2015-08-15T15:00:00"/>
    <n v="4"/>
    <x v="14"/>
    <s v="Aeshna mixta"/>
    <n v="2"/>
    <x v="1"/>
    <x v="5"/>
    <n v="8"/>
    <x v="3"/>
  </r>
  <r>
    <x v="11"/>
    <s v="Spinnenkop"/>
    <d v="2015-08-15T15:00:00"/>
    <n v="4"/>
    <x v="9"/>
    <s v="Anax imperator"/>
    <n v="1"/>
    <x v="1"/>
    <x v="5"/>
    <n v="8"/>
    <x v="3"/>
  </r>
  <r>
    <x v="11"/>
    <s v="Spinnenkop"/>
    <d v="2015-08-22T15:00:00"/>
    <n v="1"/>
    <x v="11"/>
    <s v="Lestes sponsa"/>
    <n v="9"/>
    <x v="1"/>
    <x v="5"/>
    <n v="8"/>
    <x v="0"/>
  </r>
  <r>
    <x v="11"/>
    <s v="Spinnenkop"/>
    <d v="2015-08-22T15:00:00"/>
    <n v="1"/>
    <x v="13"/>
    <s v="Chalcolestes viridis"/>
    <n v="21"/>
    <x v="1"/>
    <x v="5"/>
    <n v="8"/>
    <x v="0"/>
  </r>
  <r>
    <x v="11"/>
    <s v="Spinnenkop"/>
    <d v="2015-08-22T15:00:00"/>
    <n v="1"/>
    <x v="1"/>
    <s v="Ischnura elegans"/>
    <n v="98"/>
    <x v="1"/>
    <x v="5"/>
    <n v="8"/>
    <x v="1"/>
  </r>
  <r>
    <x v="11"/>
    <s v="Spinnenkop"/>
    <d v="2015-08-22T15:00:00"/>
    <n v="1"/>
    <x v="3"/>
    <s v="Enallagma cyathigerum"/>
    <n v="7"/>
    <x v="1"/>
    <x v="5"/>
    <n v="8"/>
    <x v="1"/>
  </r>
  <r>
    <x v="11"/>
    <s v="Spinnenkop"/>
    <d v="2015-08-22T15:00:00"/>
    <n v="1"/>
    <x v="6"/>
    <s v="Coenagrion puella"/>
    <n v="15"/>
    <x v="1"/>
    <x v="5"/>
    <n v="8"/>
    <x v="1"/>
  </r>
  <r>
    <x v="11"/>
    <s v="Spinnenkop"/>
    <d v="2015-08-22T15:00:00"/>
    <n v="1"/>
    <x v="30"/>
    <s v="Erythromma viridulum"/>
    <n v="112"/>
    <x v="1"/>
    <x v="5"/>
    <n v="8"/>
    <x v="1"/>
  </r>
  <r>
    <x v="11"/>
    <s v="Spinnenkop"/>
    <d v="2015-08-22T15:00:00"/>
    <n v="1"/>
    <x v="27"/>
    <s v="Aeshna cyanea"/>
    <n v="2"/>
    <x v="1"/>
    <x v="5"/>
    <n v="8"/>
    <x v="3"/>
  </r>
  <r>
    <x v="11"/>
    <s v="Spinnenkop"/>
    <d v="2015-08-22T15:00:00"/>
    <n v="1"/>
    <x v="9"/>
    <s v="Anax imperator"/>
    <n v="1"/>
    <x v="1"/>
    <x v="5"/>
    <n v="8"/>
    <x v="3"/>
  </r>
  <r>
    <x v="11"/>
    <s v="Spinnenkop"/>
    <d v="2015-08-22T15:00:00"/>
    <n v="1"/>
    <x v="12"/>
    <s v="Sympetrum striolatum"/>
    <n v="36"/>
    <x v="1"/>
    <x v="5"/>
    <n v="8"/>
    <x v="2"/>
  </r>
  <r>
    <x v="11"/>
    <s v="Spinnenkop"/>
    <d v="2015-08-22T15:00:00"/>
    <n v="1"/>
    <x v="17"/>
    <s v="Sympetrum vulgatum"/>
    <n v="19"/>
    <x v="1"/>
    <x v="5"/>
    <n v="8"/>
    <x v="2"/>
  </r>
  <r>
    <x v="11"/>
    <s v="Spinnenkop"/>
    <d v="2015-08-22T15:00:00"/>
    <n v="2"/>
    <x v="11"/>
    <s v="Lestes sponsa"/>
    <n v="14"/>
    <x v="1"/>
    <x v="5"/>
    <n v="8"/>
    <x v="0"/>
  </r>
  <r>
    <x v="11"/>
    <s v="Spinnenkop"/>
    <d v="2015-08-22T15:00:00"/>
    <n v="2"/>
    <x v="13"/>
    <s v="Chalcolestes viridis"/>
    <n v="6"/>
    <x v="1"/>
    <x v="5"/>
    <n v="8"/>
    <x v="0"/>
  </r>
  <r>
    <x v="11"/>
    <s v="Spinnenkop"/>
    <d v="2015-08-22T15:00:00"/>
    <n v="2"/>
    <x v="1"/>
    <s v="Ischnura elegans"/>
    <n v="46"/>
    <x v="1"/>
    <x v="5"/>
    <n v="8"/>
    <x v="1"/>
  </r>
  <r>
    <x v="11"/>
    <s v="Spinnenkop"/>
    <d v="2015-08-22T15:00:00"/>
    <n v="2"/>
    <x v="3"/>
    <s v="Enallagma cyathigerum"/>
    <n v="4"/>
    <x v="1"/>
    <x v="5"/>
    <n v="8"/>
    <x v="1"/>
  </r>
  <r>
    <x v="11"/>
    <s v="Spinnenkop"/>
    <d v="2015-08-22T15:00:00"/>
    <n v="2"/>
    <x v="6"/>
    <s v="Coenagrion puella"/>
    <n v="21"/>
    <x v="1"/>
    <x v="5"/>
    <n v="8"/>
    <x v="1"/>
  </r>
  <r>
    <x v="11"/>
    <s v="Spinnenkop"/>
    <d v="2015-08-22T15:00:00"/>
    <n v="2"/>
    <x v="30"/>
    <s v="Erythromma viridulum"/>
    <n v="169"/>
    <x v="1"/>
    <x v="5"/>
    <n v="8"/>
    <x v="1"/>
  </r>
  <r>
    <x v="11"/>
    <s v="Spinnenkop"/>
    <d v="2015-08-22T15:00:00"/>
    <n v="2"/>
    <x v="27"/>
    <s v="Aeshna cyanea"/>
    <n v="1"/>
    <x v="1"/>
    <x v="5"/>
    <n v="8"/>
    <x v="3"/>
  </r>
  <r>
    <x v="11"/>
    <s v="Spinnenkop"/>
    <d v="2015-08-22T15:00:00"/>
    <n v="2"/>
    <x v="9"/>
    <s v="Anax imperator"/>
    <n v="2"/>
    <x v="1"/>
    <x v="5"/>
    <n v="8"/>
    <x v="3"/>
  </r>
  <r>
    <x v="11"/>
    <s v="Spinnenkop"/>
    <d v="2015-08-22T15:00:00"/>
    <n v="2"/>
    <x v="12"/>
    <s v="Sympetrum striolatum"/>
    <n v="42"/>
    <x v="1"/>
    <x v="5"/>
    <n v="8"/>
    <x v="2"/>
  </r>
  <r>
    <x v="11"/>
    <s v="Spinnenkop"/>
    <d v="2015-08-22T15:00:00"/>
    <n v="2"/>
    <x v="17"/>
    <s v="Sympetrum vulgatum"/>
    <n v="14"/>
    <x v="1"/>
    <x v="5"/>
    <n v="8"/>
    <x v="2"/>
  </r>
  <r>
    <x v="11"/>
    <s v="Spinnenkop"/>
    <d v="2015-08-22T15:00:00"/>
    <n v="4"/>
    <x v="9"/>
    <s v="Anax imperator"/>
    <n v="2"/>
    <x v="1"/>
    <x v="5"/>
    <n v="8"/>
    <x v="3"/>
  </r>
  <r>
    <x v="11"/>
    <s v="Spinnenkop"/>
    <d v="2016-05-10T13:45:00"/>
    <n v="1"/>
    <x v="0"/>
    <s v="Sympecma fusca"/>
    <n v="2"/>
    <x v="1"/>
    <x v="6"/>
    <n v="5"/>
    <x v="0"/>
  </r>
  <r>
    <x v="11"/>
    <s v="Spinnenkop"/>
    <d v="2016-05-10T13:45:00"/>
    <n v="1"/>
    <x v="1"/>
    <s v="Ischnura elegans"/>
    <n v="2"/>
    <x v="1"/>
    <x v="6"/>
    <n v="5"/>
    <x v="1"/>
  </r>
  <r>
    <x v="11"/>
    <s v="Spinnenkop"/>
    <d v="2016-05-10T13:45:00"/>
    <n v="1"/>
    <x v="2"/>
    <s v="Pyrrhosoma nymphula"/>
    <n v="5"/>
    <x v="1"/>
    <x v="6"/>
    <n v="5"/>
    <x v="1"/>
  </r>
  <r>
    <x v="11"/>
    <s v="Spinnenkop"/>
    <d v="2016-05-10T13:45:00"/>
    <n v="2"/>
    <x v="2"/>
    <s v="Pyrrhosoma nymphula"/>
    <n v="8"/>
    <x v="1"/>
    <x v="6"/>
    <n v="5"/>
    <x v="1"/>
  </r>
  <r>
    <x v="11"/>
    <s v="Spinnenkop"/>
    <d v="2016-05-10T13:45:00"/>
    <n v="2"/>
    <x v="31"/>
    <s v="Cordulia aenea"/>
    <n v="2"/>
    <x v="1"/>
    <x v="6"/>
    <n v="5"/>
    <x v="4"/>
  </r>
  <r>
    <x v="11"/>
    <s v="Spinnenkop"/>
    <d v="2016-05-10T13:45:00"/>
    <n v="2"/>
    <x v="10"/>
    <s v="Libellula quadrimaculata"/>
    <n v="1"/>
    <x v="1"/>
    <x v="6"/>
    <n v="5"/>
    <x v="2"/>
  </r>
  <r>
    <x v="11"/>
    <s v="Spinnenkop"/>
    <d v="2016-05-10T13:45:00"/>
    <n v="4"/>
    <x v="10"/>
    <s v="Libellula quadrimaculata"/>
    <n v="2"/>
    <x v="1"/>
    <x v="6"/>
    <n v="5"/>
    <x v="2"/>
  </r>
  <r>
    <x v="11"/>
    <s v="Spinnenkop"/>
    <d v="2016-05-16T13:00:00"/>
    <n v="1"/>
    <x v="0"/>
    <s v="Sympecma fusca"/>
    <n v="4"/>
    <x v="1"/>
    <x v="6"/>
    <n v="5"/>
    <x v="0"/>
  </r>
  <r>
    <x v="11"/>
    <s v="Spinnenkop"/>
    <d v="2016-05-16T13:00:00"/>
    <n v="1"/>
    <x v="1"/>
    <s v="Ischnura elegans"/>
    <n v="13"/>
    <x v="1"/>
    <x v="6"/>
    <n v="5"/>
    <x v="1"/>
  </r>
  <r>
    <x v="11"/>
    <s v="Spinnenkop"/>
    <d v="2016-05-16T13:00:00"/>
    <n v="1"/>
    <x v="2"/>
    <s v="Pyrrhosoma nymphula"/>
    <n v="11"/>
    <x v="1"/>
    <x v="6"/>
    <n v="5"/>
    <x v="1"/>
  </r>
  <r>
    <x v="11"/>
    <s v="Spinnenkop"/>
    <d v="2016-05-16T13:00:00"/>
    <n v="1"/>
    <x v="3"/>
    <s v="Enallagma cyathigerum"/>
    <n v="2"/>
    <x v="1"/>
    <x v="6"/>
    <n v="5"/>
    <x v="1"/>
  </r>
  <r>
    <x v="11"/>
    <s v="Spinnenkop"/>
    <d v="2016-05-16T13:00:00"/>
    <n v="1"/>
    <x v="10"/>
    <s v="Libellula quadrimaculata"/>
    <n v="4"/>
    <x v="1"/>
    <x v="6"/>
    <n v="5"/>
    <x v="2"/>
  </r>
  <r>
    <x v="11"/>
    <s v="Spinnenkop"/>
    <d v="2016-05-16T13:00:00"/>
    <n v="2"/>
    <x v="1"/>
    <s v="Ischnura elegans"/>
    <n v="6"/>
    <x v="1"/>
    <x v="6"/>
    <n v="5"/>
    <x v="1"/>
  </r>
  <r>
    <x v="11"/>
    <s v="Spinnenkop"/>
    <d v="2016-05-16T13:00:00"/>
    <n v="2"/>
    <x v="2"/>
    <s v="Pyrrhosoma nymphula"/>
    <n v="12"/>
    <x v="1"/>
    <x v="6"/>
    <n v="5"/>
    <x v="1"/>
  </r>
  <r>
    <x v="11"/>
    <s v="Spinnenkop"/>
    <d v="2016-05-16T13:00:00"/>
    <n v="2"/>
    <x v="7"/>
    <s v="Brachytron pratense"/>
    <n v="2"/>
    <x v="1"/>
    <x v="6"/>
    <n v="5"/>
    <x v="3"/>
  </r>
  <r>
    <x v="11"/>
    <s v="Spinnenkop"/>
    <d v="2016-05-16T13:00:00"/>
    <n v="2"/>
    <x v="31"/>
    <s v="Cordulia aenea"/>
    <n v="9"/>
    <x v="1"/>
    <x v="6"/>
    <n v="5"/>
    <x v="4"/>
  </r>
  <r>
    <x v="11"/>
    <s v="Spinnenkop"/>
    <d v="2016-05-16T13:00:00"/>
    <n v="2"/>
    <x v="34"/>
    <s v="Libellula depressa"/>
    <n v="2"/>
    <x v="1"/>
    <x v="6"/>
    <n v="5"/>
    <x v="2"/>
  </r>
  <r>
    <x v="11"/>
    <s v="Spinnenkop"/>
    <d v="2016-05-16T13:00:00"/>
    <n v="2"/>
    <x v="10"/>
    <s v="Libellula quadrimaculata"/>
    <n v="2"/>
    <x v="1"/>
    <x v="6"/>
    <n v="5"/>
    <x v="2"/>
  </r>
  <r>
    <x v="11"/>
    <s v="Spinnenkop"/>
    <d v="2016-05-16T13:00:00"/>
    <n v="2"/>
    <x v="18"/>
    <s v="Leucorrhinia rubicunda"/>
    <n v="2"/>
    <x v="1"/>
    <x v="6"/>
    <n v="5"/>
    <x v="2"/>
  </r>
  <r>
    <x v="11"/>
    <s v="Spinnenkop"/>
    <d v="2016-05-16T13:00:00"/>
    <n v="4"/>
    <x v="31"/>
    <s v="Cordulia aenea"/>
    <n v="2"/>
    <x v="1"/>
    <x v="6"/>
    <n v="5"/>
    <x v="4"/>
  </r>
  <r>
    <x v="11"/>
    <s v="Spinnenkop"/>
    <d v="2016-05-16T13:00:00"/>
    <n v="4"/>
    <x v="10"/>
    <s v="Libellula quadrimaculata"/>
    <n v="3"/>
    <x v="1"/>
    <x v="6"/>
    <n v="5"/>
    <x v="2"/>
  </r>
  <r>
    <x v="11"/>
    <s v="Spinnenkop"/>
    <d v="2016-05-26T15:30:00"/>
    <n v="1"/>
    <x v="1"/>
    <s v="Ischnura elegans"/>
    <n v="7"/>
    <x v="1"/>
    <x v="6"/>
    <n v="5"/>
    <x v="1"/>
  </r>
  <r>
    <x v="11"/>
    <s v="Spinnenkop"/>
    <d v="2016-05-26T15:30:00"/>
    <n v="1"/>
    <x v="2"/>
    <s v="Pyrrhosoma nymphula"/>
    <n v="4"/>
    <x v="1"/>
    <x v="6"/>
    <n v="5"/>
    <x v="1"/>
  </r>
  <r>
    <x v="11"/>
    <s v="Spinnenkop"/>
    <d v="2016-05-26T15:30:00"/>
    <n v="1"/>
    <x v="3"/>
    <s v="Enallagma cyathigerum"/>
    <n v="2"/>
    <x v="1"/>
    <x v="6"/>
    <n v="5"/>
    <x v="1"/>
  </r>
  <r>
    <x v="11"/>
    <s v="Spinnenkop"/>
    <d v="2016-05-26T15:30:00"/>
    <n v="1"/>
    <x v="6"/>
    <s v="Coenagrion puella"/>
    <n v="3"/>
    <x v="1"/>
    <x v="6"/>
    <n v="5"/>
    <x v="1"/>
  </r>
  <r>
    <x v="11"/>
    <s v="Spinnenkop"/>
    <d v="2016-05-26T15:30:00"/>
    <n v="1"/>
    <x v="7"/>
    <s v="Brachytron pratense"/>
    <n v="2"/>
    <x v="1"/>
    <x v="6"/>
    <n v="5"/>
    <x v="3"/>
  </r>
  <r>
    <x v="11"/>
    <s v="Spinnenkop"/>
    <d v="2016-05-26T15:30:00"/>
    <n v="1"/>
    <x v="31"/>
    <s v="Cordulia aenea"/>
    <n v="4"/>
    <x v="1"/>
    <x v="6"/>
    <n v="5"/>
    <x v="4"/>
  </r>
  <r>
    <x v="11"/>
    <s v="Spinnenkop"/>
    <d v="2016-05-26T15:30:00"/>
    <n v="1"/>
    <x v="10"/>
    <s v="Libellula quadrimaculata"/>
    <n v="2"/>
    <x v="1"/>
    <x v="6"/>
    <n v="5"/>
    <x v="2"/>
  </r>
  <r>
    <x v="11"/>
    <s v="Spinnenkop"/>
    <d v="2016-05-26T15:30:00"/>
    <n v="2"/>
    <x v="1"/>
    <s v="Ischnura elegans"/>
    <n v="5"/>
    <x v="1"/>
    <x v="6"/>
    <n v="5"/>
    <x v="1"/>
  </r>
  <r>
    <x v="11"/>
    <s v="Spinnenkop"/>
    <d v="2016-05-26T15:30:00"/>
    <n v="2"/>
    <x v="2"/>
    <s v="Pyrrhosoma nymphula"/>
    <n v="11"/>
    <x v="1"/>
    <x v="6"/>
    <n v="5"/>
    <x v="1"/>
  </r>
  <r>
    <x v="11"/>
    <s v="Spinnenkop"/>
    <d v="2016-05-26T15:30:00"/>
    <n v="2"/>
    <x v="6"/>
    <s v="Coenagrion puella"/>
    <n v="4"/>
    <x v="1"/>
    <x v="6"/>
    <n v="5"/>
    <x v="1"/>
  </r>
  <r>
    <x v="11"/>
    <s v="Spinnenkop"/>
    <d v="2016-05-26T15:30:00"/>
    <n v="2"/>
    <x v="7"/>
    <s v="Brachytron pratense"/>
    <n v="3"/>
    <x v="1"/>
    <x v="6"/>
    <n v="5"/>
    <x v="3"/>
  </r>
  <r>
    <x v="11"/>
    <s v="Spinnenkop"/>
    <d v="2016-05-26T15:30:00"/>
    <n v="2"/>
    <x v="31"/>
    <s v="Cordulia aenea"/>
    <n v="6"/>
    <x v="1"/>
    <x v="6"/>
    <n v="5"/>
    <x v="4"/>
  </r>
  <r>
    <x v="11"/>
    <s v="Spinnenkop"/>
    <d v="2016-05-26T15:30:00"/>
    <n v="2"/>
    <x v="10"/>
    <s v="Libellula quadrimaculata"/>
    <n v="2"/>
    <x v="1"/>
    <x v="6"/>
    <n v="5"/>
    <x v="2"/>
  </r>
  <r>
    <x v="11"/>
    <s v="Spinnenkop"/>
    <d v="2016-05-26T15:30:00"/>
    <n v="4"/>
    <x v="10"/>
    <s v="Libellula quadrimaculata"/>
    <n v="2"/>
    <x v="1"/>
    <x v="6"/>
    <n v="5"/>
    <x v="2"/>
  </r>
  <r>
    <x v="11"/>
    <s v="Spinnenkop"/>
    <d v="2016-06-01T14:00:00"/>
    <n v="1"/>
    <x v="1"/>
    <s v="Ischnura elegans"/>
    <n v="8"/>
    <x v="1"/>
    <x v="6"/>
    <n v="6"/>
    <x v="1"/>
  </r>
  <r>
    <x v="11"/>
    <s v="Spinnenkop"/>
    <d v="2016-06-01T14:00:00"/>
    <n v="1"/>
    <x v="2"/>
    <s v="Pyrrhosoma nymphula"/>
    <n v="4"/>
    <x v="1"/>
    <x v="6"/>
    <n v="6"/>
    <x v="1"/>
  </r>
  <r>
    <x v="11"/>
    <s v="Spinnenkop"/>
    <d v="2016-06-01T14:00:00"/>
    <n v="1"/>
    <x v="3"/>
    <s v="Enallagma cyathigerum"/>
    <n v="5"/>
    <x v="1"/>
    <x v="6"/>
    <n v="6"/>
    <x v="1"/>
  </r>
  <r>
    <x v="11"/>
    <s v="Spinnenkop"/>
    <d v="2016-06-01T14:00:00"/>
    <n v="1"/>
    <x v="6"/>
    <s v="Coenagrion puella"/>
    <n v="16"/>
    <x v="1"/>
    <x v="6"/>
    <n v="6"/>
    <x v="1"/>
  </r>
  <r>
    <x v="11"/>
    <s v="Spinnenkop"/>
    <d v="2016-06-01T14:00:00"/>
    <n v="1"/>
    <x v="4"/>
    <s v="Coenagrion pulchellum"/>
    <n v="7"/>
    <x v="1"/>
    <x v="6"/>
    <n v="6"/>
    <x v="1"/>
  </r>
  <r>
    <x v="11"/>
    <s v="Spinnenkop"/>
    <d v="2016-06-01T14:00:00"/>
    <n v="1"/>
    <x v="9"/>
    <s v="Anax imperator"/>
    <n v="4"/>
    <x v="1"/>
    <x v="6"/>
    <n v="6"/>
    <x v="3"/>
  </r>
  <r>
    <x v="11"/>
    <s v="Spinnenkop"/>
    <d v="2016-06-01T14:00:00"/>
    <n v="1"/>
    <x v="31"/>
    <s v="Cordulia aenea"/>
    <n v="3"/>
    <x v="1"/>
    <x v="6"/>
    <n v="6"/>
    <x v="4"/>
  </r>
  <r>
    <x v="11"/>
    <s v="Spinnenkop"/>
    <d v="2016-06-01T14:00:00"/>
    <n v="1"/>
    <x v="10"/>
    <s v="Libellula quadrimaculata"/>
    <n v="11"/>
    <x v="1"/>
    <x v="6"/>
    <n v="6"/>
    <x v="2"/>
  </r>
  <r>
    <x v="11"/>
    <s v="Spinnenkop"/>
    <d v="2016-06-01T14:00:00"/>
    <n v="1"/>
    <x v="5"/>
    <s v="Orthetrum cancellatum"/>
    <n v="1"/>
    <x v="1"/>
    <x v="6"/>
    <n v="6"/>
    <x v="2"/>
  </r>
  <r>
    <x v="11"/>
    <s v="Spinnenkop"/>
    <d v="2016-06-01T14:00:00"/>
    <n v="2"/>
    <x v="1"/>
    <s v="Ischnura elegans"/>
    <n v="9"/>
    <x v="1"/>
    <x v="6"/>
    <n v="6"/>
    <x v="1"/>
  </r>
  <r>
    <x v="11"/>
    <s v="Spinnenkop"/>
    <d v="2016-06-01T14:00:00"/>
    <n v="2"/>
    <x v="3"/>
    <s v="Enallagma cyathigerum"/>
    <n v="3"/>
    <x v="1"/>
    <x v="6"/>
    <n v="6"/>
    <x v="1"/>
  </r>
  <r>
    <x v="11"/>
    <s v="Spinnenkop"/>
    <d v="2016-06-01T14:00:00"/>
    <n v="2"/>
    <x v="6"/>
    <s v="Coenagrion puella"/>
    <n v="19"/>
    <x v="1"/>
    <x v="6"/>
    <n v="6"/>
    <x v="1"/>
  </r>
  <r>
    <x v="11"/>
    <s v="Spinnenkop"/>
    <d v="2016-06-01T14:00:00"/>
    <n v="2"/>
    <x v="7"/>
    <s v="Brachytron pratense"/>
    <n v="3"/>
    <x v="1"/>
    <x v="6"/>
    <n v="6"/>
    <x v="3"/>
  </r>
  <r>
    <x v="11"/>
    <s v="Spinnenkop"/>
    <d v="2016-06-01T14:00:00"/>
    <n v="2"/>
    <x v="8"/>
    <s v="Aeshna isoceles"/>
    <n v="1"/>
    <x v="1"/>
    <x v="6"/>
    <n v="6"/>
    <x v="3"/>
  </r>
  <r>
    <x v="11"/>
    <s v="Spinnenkop"/>
    <d v="2016-06-01T14:00:00"/>
    <n v="2"/>
    <x v="9"/>
    <s v="Anax imperator"/>
    <n v="4"/>
    <x v="1"/>
    <x v="6"/>
    <n v="6"/>
    <x v="3"/>
  </r>
  <r>
    <x v="11"/>
    <s v="Spinnenkop"/>
    <d v="2016-06-01T14:00:00"/>
    <n v="2"/>
    <x v="20"/>
    <s v="Anax parthenope"/>
    <n v="1"/>
    <x v="1"/>
    <x v="6"/>
    <n v="6"/>
    <x v="3"/>
  </r>
  <r>
    <x v="11"/>
    <s v="Spinnenkop"/>
    <d v="2016-06-01T14:00:00"/>
    <n v="2"/>
    <x v="31"/>
    <s v="Cordulia aenea"/>
    <n v="6"/>
    <x v="1"/>
    <x v="6"/>
    <n v="6"/>
    <x v="4"/>
  </r>
  <r>
    <x v="11"/>
    <s v="Spinnenkop"/>
    <d v="2016-06-01T14:00:00"/>
    <n v="2"/>
    <x v="10"/>
    <s v="Libellula quadrimaculata"/>
    <n v="10"/>
    <x v="1"/>
    <x v="6"/>
    <n v="6"/>
    <x v="2"/>
  </r>
  <r>
    <x v="11"/>
    <s v="Spinnenkop"/>
    <d v="2016-06-01T14:00:00"/>
    <n v="4"/>
    <x v="9"/>
    <s v="Anax imperator"/>
    <n v="2"/>
    <x v="1"/>
    <x v="6"/>
    <n v="6"/>
    <x v="3"/>
  </r>
  <r>
    <x v="11"/>
    <s v="Spinnenkop"/>
    <d v="2016-06-01T14:00:00"/>
    <n v="4"/>
    <x v="10"/>
    <s v="Libellula quadrimaculata"/>
    <n v="4"/>
    <x v="1"/>
    <x v="6"/>
    <n v="6"/>
    <x v="2"/>
  </r>
  <r>
    <x v="11"/>
    <s v="Spinnenkop"/>
    <d v="2016-06-17T13:15:00"/>
    <n v="1"/>
    <x v="1"/>
    <s v="Ischnura elegans"/>
    <n v="13"/>
    <x v="1"/>
    <x v="6"/>
    <n v="6"/>
    <x v="1"/>
  </r>
  <r>
    <x v="11"/>
    <s v="Spinnenkop"/>
    <d v="2016-06-17T13:15:00"/>
    <n v="1"/>
    <x v="3"/>
    <s v="Enallagma cyathigerum"/>
    <n v="5"/>
    <x v="1"/>
    <x v="6"/>
    <n v="6"/>
    <x v="1"/>
  </r>
  <r>
    <x v="11"/>
    <s v="Spinnenkop"/>
    <d v="2016-06-17T13:15:00"/>
    <n v="1"/>
    <x v="6"/>
    <s v="Coenagrion puella"/>
    <n v="31"/>
    <x v="1"/>
    <x v="6"/>
    <n v="6"/>
    <x v="1"/>
  </r>
  <r>
    <x v="11"/>
    <s v="Spinnenkop"/>
    <d v="2016-06-17T13:15:00"/>
    <n v="1"/>
    <x v="4"/>
    <s v="Coenagrion pulchellum"/>
    <n v="8"/>
    <x v="1"/>
    <x v="6"/>
    <n v="6"/>
    <x v="1"/>
  </r>
  <r>
    <x v="11"/>
    <s v="Spinnenkop"/>
    <d v="2016-06-17T13:15:00"/>
    <n v="1"/>
    <x v="9"/>
    <s v="Anax imperator"/>
    <n v="5"/>
    <x v="1"/>
    <x v="6"/>
    <n v="6"/>
    <x v="3"/>
  </r>
  <r>
    <x v="11"/>
    <s v="Spinnenkop"/>
    <d v="2016-06-17T13:15:00"/>
    <n v="1"/>
    <x v="31"/>
    <s v="Cordulia aenea"/>
    <n v="2"/>
    <x v="1"/>
    <x v="6"/>
    <n v="6"/>
    <x v="4"/>
  </r>
  <r>
    <x v="11"/>
    <s v="Spinnenkop"/>
    <d v="2016-06-17T13:15:00"/>
    <n v="1"/>
    <x v="10"/>
    <s v="Libellula quadrimaculata"/>
    <n v="12"/>
    <x v="1"/>
    <x v="6"/>
    <n v="6"/>
    <x v="2"/>
  </r>
  <r>
    <x v="11"/>
    <s v="Spinnenkop"/>
    <d v="2016-06-17T13:15:00"/>
    <n v="1"/>
    <x v="5"/>
    <s v="Orthetrum cancellatum"/>
    <n v="3"/>
    <x v="1"/>
    <x v="6"/>
    <n v="6"/>
    <x v="2"/>
  </r>
  <r>
    <x v="11"/>
    <s v="Spinnenkop"/>
    <d v="2016-06-17T13:15:00"/>
    <n v="2"/>
    <x v="1"/>
    <s v="Ischnura elegans"/>
    <n v="7"/>
    <x v="1"/>
    <x v="6"/>
    <n v="6"/>
    <x v="1"/>
  </r>
  <r>
    <x v="11"/>
    <s v="Spinnenkop"/>
    <d v="2016-06-17T13:15:00"/>
    <n v="2"/>
    <x v="3"/>
    <s v="Enallagma cyathigerum"/>
    <n v="2"/>
    <x v="1"/>
    <x v="6"/>
    <n v="6"/>
    <x v="1"/>
  </r>
  <r>
    <x v="11"/>
    <s v="Spinnenkop"/>
    <d v="2016-06-17T13:15:00"/>
    <n v="2"/>
    <x v="6"/>
    <s v="Coenagrion puella"/>
    <n v="28"/>
    <x v="1"/>
    <x v="6"/>
    <n v="6"/>
    <x v="1"/>
  </r>
  <r>
    <x v="11"/>
    <s v="Spinnenkop"/>
    <d v="2016-06-17T13:15:00"/>
    <n v="2"/>
    <x v="7"/>
    <s v="Brachytron pratense"/>
    <n v="2"/>
    <x v="1"/>
    <x v="6"/>
    <n v="6"/>
    <x v="3"/>
  </r>
  <r>
    <x v="11"/>
    <s v="Spinnenkop"/>
    <d v="2016-06-17T13:15:00"/>
    <n v="2"/>
    <x v="9"/>
    <s v="Anax imperator"/>
    <n v="6"/>
    <x v="1"/>
    <x v="6"/>
    <n v="6"/>
    <x v="3"/>
  </r>
  <r>
    <x v="11"/>
    <s v="Spinnenkop"/>
    <d v="2016-06-17T13:15:00"/>
    <n v="2"/>
    <x v="20"/>
    <s v="Anax parthenope"/>
    <n v="1"/>
    <x v="1"/>
    <x v="6"/>
    <n v="6"/>
    <x v="3"/>
  </r>
  <r>
    <x v="11"/>
    <s v="Spinnenkop"/>
    <d v="2016-06-17T13:15:00"/>
    <n v="2"/>
    <x v="31"/>
    <s v="Cordulia aenea"/>
    <n v="6"/>
    <x v="1"/>
    <x v="6"/>
    <n v="6"/>
    <x v="4"/>
  </r>
  <r>
    <x v="11"/>
    <s v="Spinnenkop"/>
    <d v="2016-06-17T13:15:00"/>
    <n v="2"/>
    <x v="10"/>
    <s v="Libellula quadrimaculata"/>
    <n v="9"/>
    <x v="1"/>
    <x v="6"/>
    <n v="6"/>
    <x v="2"/>
  </r>
  <r>
    <x v="11"/>
    <s v="Spinnenkop"/>
    <d v="2016-06-17T13:15:00"/>
    <n v="2"/>
    <x v="5"/>
    <s v="Orthetrum cancellatum"/>
    <n v="3"/>
    <x v="1"/>
    <x v="6"/>
    <n v="6"/>
    <x v="2"/>
  </r>
  <r>
    <x v="11"/>
    <s v="Spinnenkop"/>
    <d v="2016-06-17T13:15:00"/>
    <n v="2"/>
    <x v="18"/>
    <s v="Leucorrhinia rubicunda"/>
    <n v="2"/>
    <x v="1"/>
    <x v="6"/>
    <n v="6"/>
    <x v="2"/>
  </r>
  <r>
    <x v="11"/>
    <s v="Spinnenkop"/>
    <d v="2016-06-17T13:15:00"/>
    <n v="2"/>
    <x v="24"/>
    <s v="Leucorrhinia pectoralis"/>
    <n v="1"/>
    <x v="1"/>
    <x v="6"/>
    <n v="6"/>
    <x v="2"/>
  </r>
  <r>
    <x v="11"/>
    <s v="Spinnenkop"/>
    <d v="2016-06-17T13:15:00"/>
    <n v="4"/>
    <x v="10"/>
    <s v="Libellula quadrimaculata"/>
    <n v="6"/>
    <x v="1"/>
    <x v="6"/>
    <n v="6"/>
    <x v="2"/>
  </r>
  <r>
    <x v="11"/>
    <s v="Spinnenkop"/>
    <d v="2016-07-12T14:40:00"/>
    <n v="1"/>
    <x v="1"/>
    <s v="Ischnura elegans"/>
    <n v="45"/>
    <x v="1"/>
    <x v="6"/>
    <n v="7"/>
    <x v="1"/>
  </r>
  <r>
    <x v="11"/>
    <s v="Spinnenkop"/>
    <d v="2016-07-12T14:40:00"/>
    <n v="1"/>
    <x v="3"/>
    <s v="Enallagma cyathigerum"/>
    <n v="11"/>
    <x v="1"/>
    <x v="6"/>
    <n v="7"/>
    <x v="1"/>
  </r>
  <r>
    <x v="11"/>
    <s v="Spinnenkop"/>
    <d v="2016-07-12T14:40:00"/>
    <n v="1"/>
    <x v="6"/>
    <s v="Coenagrion puella"/>
    <n v="21"/>
    <x v="1"/>
    <x v="6"/>
    <n v="7"/>
    <x v="1"/>
  </r>
  <r>
    <x v="11"/>
    <s v="Spinnenkop"/>
    <d v="2016-07-12T14:40:00"/>
    <n v="1"/>
    <x v="4"/>
    <s v="Coenagrion pulchellum"/>
    <n v="7"/>
    <x v="1"/>
    <x v="6"/>
    <n v="7"/>
    <x v="1"/>
  </r>
  <r>
    <x v="11"/>
    <s v="Spinnenkop"/>
    <d v="2016-07-12T14:40:00"/>
    <n v="1"/>
    <x v="9"/>
    <s v="Anax imperator"/>
    <n v="2"/>
    <x v="1"/>
    <x v="6"/>
    <n v="7"/>
    <x v="3"/>
  </r>
  <r>
    <x v="11"/>
    <s v="Spinnenkop"/>
    <d v="2016-07-12T14:40:00"/>
    <n v="1"/>
    <x v="10"/>
    <s v="Libellula quadrimaculata"/>
    <n v="4"/>
    <x v="1"/>
    <x v="6"/>
    <n v="7"/>
    <x v="2"/>
  </r>
  <r>
    <x v="11"/>
    <s v="Spinnenkop"/>
    <d v="2016-07-12T14:40:00"/>
    <n v="1"/>
    <x v="5"/>
    <s v="Orthetrum cancellatum"/>
    <n v="2"/>
    <x v="1"/>
    <x v="6"/>
    <n v="7"/>
    <x v="2"/>
  </r>
  <r>
    <x v="11"/>
    <s v="Spinnenkop"/>
    <d v="2016-07-12T14:40:00"/>
    <n v="1"/>
    <x v="12"/>
    <s v="Sympetrum striolatum"/>
    <n v="5"/>
    <x v="1"/>
    <x v="6"/>
    <n v="7"/>
    <x v="2"/>
  </r>
  <r>
    <x v="11"/>
    <s v="Spinnenkop"/>
    <d v="2016-07-12T14:40:00"/>
    <n v="2"/>
    <x v="1"/>
    <s v="Ischnura elegans"/>
    <n v="18"/>
    <x v="1"/>
    <x v="6"/>
    <n v="7"/>
    <x v="1"/>
  </r>
  <r>
    <x v="11"/>
    <s v="Spinnenkop"/>
    <d v="2016-07-12T14:40:00"/>
    <n v="2"/>
    <x v="6"/>
    <s v="Coenagrion puella"/>
    <n v="22"/>
    <x v="1"/>
    <x v="6"/>
    <n v="7"/>
    <x v="1"/>
  </r>
  <r>
    <x v="11"/>
    <s v="Spinnenkop"/>
    <d v="2016-07-12T14:40:00"/>
    <n v="2"/>
    <x v="4"/>
    <s v="Coenagrion pulchellum"/>
    <n v="3"/>
    <x v="1"/>
    <x v="6"/>
    <n v="7"/>
    <x v="1"/>
  </r>
  <r>
    <x v="11"/>
    <s v="Spinnenkop"/>
    <d v="2016-07-12T14:40:00"/>
    <n v="2"/>
    <x v="9"/>
    <s v="Anax imperator"/>
    <n v="3"/>
    <x v="1"/>
    <x v="6"/>
    <n v="7"/>
    <x v="3"/>
  </r>
  <r>
    <x v="11"/>
    <s v="Spinnenkop"/>
    <d v="2016-07-12T14:40:00"/>
    <n v="2"/>
    <x v="10"/>
    <s v="Libellula quadrimaculata"/>
    <n v="3"/>
    <x v="1"/>
    <x v="6"/>
    <n v="7"/>
    <x v="2"/>
  </r>
  <r>
    <x v="11"/>
    <s v="Spinnenkop"/>
    <d v="2016-07-12T14:40:00"/>
    <n v="2"/>
    <x v="12"/>
    <s v="Sympetrum striolatum"/>
    <n v="8"/>
    <x v="1"/>
    <x v="6"/>
    <n v="7"/>
    <x v="2"/>
  </r>
  <r>
    <x v="11"/>
    <s v="Spinnenkop"/>
    <d v="2016-07-12T14:40:00"/>
    <n v="4"/>
    <x v="9"/>
    <s v="Anax imperator"/>
    <n v="4"/>
    <x v="1"/>
    <x v="6"/>
    <n v="7"/>
    <x v="3"/>
  </r>
  <r>
    <x v="11"/>
    <s v="Spinnenkop"/>
    <d v="2016-07-12T14:40:00"/>
    <n v="4"/>
    <x v="10"/>
    <s v="Libellula quadrimaculata"/>
    <n v="4"/>
    <x v="1"/>
    <x v="6"/>
    <n v="7"/>
    <x v="2"/>
  </r>
  <r>
    <x v="11"/>
    <s v="Spinnenkop"/>
    <d v="2016-07-26T12:30:00"/>
    <n v="1"/>
    <x v="11"/>
    <s v="Lestes sponsa"/>
    <n v="3"/>
    <x v="1"/>
    <x v="6"/>
    <n v="7"/>
    <x v="0"/>
  </r>
  <r>
    <x v="11"/>
    <s v="Spinnenkop"/>
    <d v="2016-07-26T12:30:00"/>
    <n v="1"/>
    <x v="13"/>
    <s v="Chalcolestes viridis"/>
    <n v="4"/>
    <x v="1"/>
    <x v="6"/>
    <n v="7"/>
    <x v="0"/>
  </r>
  <r>
    <x v="11"/>
    <s v="Spinnenkop"/>
    <d v="2016-07-26T12:30:00"/>
    <n v="1"/>
    <x v="1"/>
    <s v="Ischnura elegans"/>
    <n v="85"/>
    <x v="1"/>
    <x v="6"/>
    <n v="7"/>
    <x v="1"/>
  </r>
  <r>
    <x v="11"/>
    <s v="Spinnenkop"/>
    <d v="2016-07-26T12:30:00"/>
    <n v="1"/>
    <x v="3"/>
    <s v="Enallagma cyathigerum"/>
    <n v="13"/>
    <x v="1"/>
    <x v="6"/>
    <n v="7"/>
    <x v="1"/>
  </r>
  <r>
    <x v="11"/>
    <s v="Spinnenkop"/>
    <d v="2016-07-26T12:30:00"/>
    <n v="1"/>
    <x v="6"/>
    <s v="Coenagrion puella"/>
    <n v="44"/>
    <x v="1"/>
    <x v="6"/>
    <n v="7"/>
    <x v="1"/>
  </r>
  <r>
    <x v="11"/>
    <s v="Spinnenkop"/>
    <d v="2016-07-26T12:30:00"/>
    <n v="1"/>
    <x v="26"/>
    <s v="Erythromma najas"/>
    <n v="8"/>
    <x v="1"/>
    <x v="6"/>
    <n v="7"/>
    <x v="1"/>
  </r>
  <r>
    <x v="11"/>
    <s v="Spinnenkop"/>
    <d v="2016-07-26T12:30:00"/>
    <n v="1"/>
    <x v="30"/>
    <s v="Erythromma viridulum"/>
    <n v="75"/>
    <x v="1"/>
    <x v="6"/>
    <n v="7"/>
    <x v="1"/>
  </r>
  <r>
    <x v="11"/>
    <s v="Spinnenkop"/>
    <d v="2016-07-26T12:30:00"/>
    <n v="1"/>
    <x v="9"/>
    <s v="Anax imperator"/>
    <n v="3"/>
    <x v="1"/>
    <x v="6"/>
    <n v="7"/>
    <x v="3"/>
  </r>
  <r>
    <x v="11"/>
    <s v="Spinnenkop"/>
    <d v="2016-07-26T12:30:00"/>
    <n v="1"/>
    <x v="10"/>
    <s v="Libellula quadrimaculata"/>
    <n v="2"/>
    <x v="1"/>
    <x v="6"/>
    <n v="7"/>
    <x v="2"/>
  </r>
  <r>
    <x v="11"/>
    <s v="Spinnenkop"/>
    <d v="2016-07-26T12:30:00"/>
    <n v="1"/>
    <x v="5"/>
    <s v="Orthetrum cancellatum"/>
    <n v="1"/>
    <x v="1"/>
    <x v="6"/>
    <n v="7"/>
    <x v="2"/>
  </r>
  <r>
    <x v="11"/>
    <s v="Spinnenkop"/>
    <d v="2016-07-26T12:30:00"/>
    <n v="1"/>
    <x v="16"/>
    <s v="Sympetrum sanguineum"/>
    <n v="2"/>
    <x v="1"/>
    <x v="6"/>
    <n v="7"/>
    <x v="2"/>
  </r>
  <r>
    <x v="11"/>
    <s v="Spinnenkop"/>
    <d v="2016-07-26T12:30:00"/>
    <n v="1"/>
    <x v="12"/>
    <s v="Sympetrum striolatum"/>
    <n v="17"/>
    <x v="1"/>
    <x v="6"/>
    <n v="7"/>
    <x v="2"/>
  </r>
  <r>
    <x v="11"/>
    <s v="Spinnenkop"/>
    <d v="2016-07-26T12:30:00"/>
    <n v="1"/>
    <x v="17"/>
    <s v="Sympetrum vulgatum"/>
    <n v="12"/>
    <x v="1"/>
    <x v="6"/>
    <n v="7"/>
    <x v="2"/>
  </r>
  <r>
    <x v="11"/>
    <s v="Spinnenkop"/>
    <d v="2016-07-26T12:30:00"/>
    <n v="2"/>
    <x v="1"/>
    <s v="Ischnura elegans"/>
    <n v="52"/>
    <x v="1"/>
    <x v="6"/>
    <n v="7"/>
    <x v="1"/>
  </r>
  <r>
    <x v="11"/>
    <s v="Spinnenkop"/>
    <d v="2016-07-26T12:30:00"/>
    <n v="2"/>
    <x v="3"/>
    <s v="Enallagma cyathigerum"/>
    <n v="12"/>
    <x v="1"/>
    <x v="6"/>
    <n v="7"/>
    <x v="1"/>
  </r>
  <r>
    <x v="11"/>
    <s v="Spinnenkop"/>
    <d v="2016-07-26T12:30:00"/>
    <n v="2"/>
    <x v="6"/>
    <s v="Coenagrion puella"/>
    <n v="41"/>
    <x v="1"/>
    <x v="6"/>
    <n v="7"/>
    <x v="1"/>
  </r>
  <r>
    <x v="11"/>
    <s v="Spinnenkop"/>
    <d v="2016-07-26T12:30:00"/>
    <n v="2"/>
    <x v="30"/>
    <s v="Erythromma viridulum"/>
    <n v="109"/>
    <x v="1"/>
    <x v="6"/>
    <n v="7"/>
    <x v="1"/>
  </r>
  <r>
    <x v="11"/>
    <s v="Spinnenkop"/>
    <d v="2016-07-26T12:30:00"/>
    <n v="2"/>
    <x v="27"/>
    <s v="Aeshna cyanea"/>
    <n v="1"/>
    <x v="1"/>
    <x v="6"/>
    <n v="7"/>
    <x v="3"/>
  </r>
  <r>
    <x v="11"/>
    <s v="Spinnenkop"/>
    <d v="2016-07-26T12:30:00"/>
    <n v="2"/>
    <x v="9"/>
    <s v="Anax imperator"/>
    <n v="3"/>
    <x v="1"/>
    <x v="6"/>
    <n v="7"/>
    <x v="3"/>
  </r>
  <r>
    <x v="11"/>
    <s v="Spinnenkop"/>
    <d v="2016-07-26T12:30:00"/>
    <n v="2"/>
    <x v="20"/>
    <s v="Anax parthenope"/>
    <n v="1"/>
    <x v="1"/>
    <x v="6"/>
    <n v="7"/>
    <x v="3"/>
  </r>
  <r>
    <x v="11"/>
    <s v="Spinnenkop"/>
    <d v="2016-07-26T12:30:00"/>
    <n v="2"/>
    <x v="15"/>
    <s v="Sympetrum danae"/>
    <n v="3"/>
    <x v="1"/>
    <x v="6"/>
    <n v="7"/>
    <x v="2"/>
  </r>
  <r>
    <x v="11"/>
    <s v="Spinnenkop"/>
    <d v="2016-07-26T12:30:00"/>
    <n v="2"/>
    <x v="16"/>
    <s v="Sympetrum sanguineum"/>
    <n v="1"/>
    <x v="1"/>
    <x v="6"/>
    <n v="7"/>
    <x v="2"/>
  </r>
  <r>
    <x v="11"/>
    <s v="Spinnenkop"/>
    <d v="2016-07-26T12:30:00"/>
    <n v="2"/>
    <x v="12"/>
    <s v="Sympetrum striolatum"/>
    <n v="13"/>
    <x v="1"/>
    <x v="6"/>
    <n v="7"/>
    <x v="2"/>
  </r>
  <r>
    <x v="11"/>
    <s v="Spinnenkop"/>
    <d v="2016-07-26T12:30:00"/>
    <n v="2"/>
    <x v="17"/>
    <s v="Sympetrum vulgatum"/>
    <n v="3"/>
    <x v="1"/>
    <x v="6"/>
    <n v="7"/>
    <x v="2"/>
  </r>
  <r>
    <x v="11"/>
    <s v="Spinnenkop"/>
    <d v="2016-07-26T12:30:00"/>
    <n v="4"/>
    <x v="9"/>
    <s v="Anax imperator"/>
    <n v="3"/>
    <x v="1"/>
    <x v="6"/>
    <n v="7"/>
    <x v="3"/>
  </r>
  <r>
    <x v="11"/>
    <s v="Spinnenkop"/>
    <d v="2016-08-08T13:15:00"/>
    <n v="1"/>
    <x v="1"/>
    <s v="Ischnura elegans"/>
    <n v="47"/>
    <x v="1"/>
    <x v="6"/>
    <n v="8"/>
    <x v="1"/>
  </r>
  <r>
    <x v="11"/>
    <s v="Spinnenkop"/>
    <d v="2016-08-08T13:15:00"/>
    <n v="1"/>
    <x v="3"/>
    <s v="Enallagma cyathigerum"/>
    <n v="8"/>
    <x v="1"/>
    <x v="6"/>
    <n v="8"/>
    <x v="1"/>
  </r>
  <r>
    <x v="11"/>
    <s v="Spinnenkop"/>
    <d v="2016-08-08T13:15:00"/>
    <n v="1"/>
    <x v="6"/>
    <s v="Coenagrion puella"/>
    <n v="12"/>
    <x v="1"/>
    <x v="6"/>
    <n v="8"/>
    <x v="1"/>
  </r>
  <r>
    <x v="11"/>
    <s v="Spinnenkop"/>
    <d v="2016-08-08T13:15:00"/>
    <n v="1"/>
    <x v="30"/>
    <s v="Erythromma viridulum"/>
    <n v="96"/>
    <x v="1"/>
    <x v="6"/>
    <n v="8"/>
    <x v="1"/>
  </r>
  <r>
    <x v="11"/>
    <s v="Spinnenkop"/>
    <d v="2016-08-08T13:15:00"/>
    <n v="1"/>
    <x v="9"/>
    <s v="Anax imperator"/>
    <n v="1"/>
    <x v="1"/>
    <x v="6"/>
    <n v="8"/>
    <x v="3"/>
  </r>
  <r>
    <x v="11"/>
    <s v="Spinnenkop"/>
    <d v="2016-08-08T13:15:00"/>
    <n v="1"/>
    <x v="12"/>
    <s v="Sympetrum striolatum"/>
    <n v="12"/>
    <x v="1"/>
    <x v="6"/>
    <n v="8"/>
    <x v="2"/>
  </r>
  <r>
    <x v="11"/>
    <s v="Spinnenkop"/>
    <d v="2016-08-08T13:15:00"/>
    <n v="1"/>
    <x v="17"/>
    <s v="Sympetrum vulgatum"/>
    <n v="7"/>
    <x v="1"/>
    <x v="6"/>
    <n v="8"/>
    <x v="2"/>
  </r>
  <r>
    <x v="11"/>
    <s v="Spinnenkop"/>
    <d v="2016-08-08T13:15:00"/>
    <n v="2"/>
    <x v="1"/>
    <s v="Ischnura elegans"/>
    <n v="6"/>
    <x v="1"/>
    <x v="6"/>
    <n v="8"/>
    <x v="1"/>
  </r>
  <r>
    <x v="11"/>
    <s v="Spinnenkop"/>
    <d v="2016-08-08T13:15:00"/>
    <n v="2"/>
    <x v="6"/>
    <s v="Coenagrion puella"/>
    <n v="8"/>
    <x v="1"/>
    <x v="6"/>
    <n v="8"/>
    <x v="1"/>
  </r>
  <r>
    <x v="11"/>
    <s v="Spinnenkop"/>
    <d v="2016-08-08T13:15:00"/>
    <n v="2"/>
    <x v="30"/>
    <s v="Erythromma viridulum"/>
    <n v="48"/>
    <x v="1"/>
    <x v="6"/>
    <n v="8"/>
    <x v="1"/>
  </r>
  <r>
    <x v="11"/>
    <s v="Spinnenkop"/>
    <d v="2016-08-08T13:15:00"/>
    <n v="2"/>
    <x v="9"/>
    <s v="Anax imperator"/>
    <n v="1"/>
    <x v="1"/>
    <x v="6"/>
    <n v="8"/>
    <x v="3"/>
  </r>
  <r>
    <x v="11"/>
    <s v="Spinnenkop"/>
    <d v="2016-08-08T13:15:00"/>
    <n v="2"/>
    <x v="12"/>
    <s v="Sympetrum striolatum"/>
    <n v="10"/>
    <x v="1"/>
    <x v="6"/>
    <n v="8"/>
    <x v="2"/>
  </r>
  <r>
    <x v="11"/>
    <s v="Spinnenkop"/>
    <d v="2016-08-08T13:15:00"/>
    <n v="2"/>
    <x v="17"/>
    <s v="Sympetrum vulgatum"/>
    <n v="6"/>
    <x v="1"/>
    <x v="6"/>
    <n v="8"/>
    <x v="2"/>
  </r>
  <r>
    <x v="11"/>
    <s v="Spinnenkop"/>
    <d v="2016-08-08T13:15:00"/>
    <n v="4"/>
    <x v="9"/>
    <s v="Anax imperator"/>
    <n v="1"/>
    <x v="1"/>
    <x v="6"/>
    <n v="8"/>
    <x v="3"/>
  </r>
  <r>
    <x v="11"/>
    <s v="Spinnenkop"/>
    <d v="2016-08-18T13:30:00"/>
    <n v="1"/>
    <x v="1"/>
    <s v="Ischnura elegans"/>
    <n v="30"/>
    <x v="1"/>
    <x v="6"/>
    <n v="8"/>
    <x v="1"/>
  </r>
  <r>
    <x v="11"/>
    <s v="Spinnenkop"/>
    <d v="2016-08-18T13:30:00"/>
    <n v="1"/>
    <x v="3"/>
    <s v="Enallagma cyathigerum"/>
    <n v="12"/>
    <x v="1"/>
    <x v="6"/>
    <n v="8"/>
    <x v="1"/>
  </r>
  <r>
    <x v="11"/>
    <s v="Spinnenkop"/>
    <d v="2016-08-18T13:30:00"/>
    <n v="1"/>
    <x v="6"/>
    <s v="Coenagrion puella"/>
    <n v="12"/>
    <x v="1"/>
    <x v="6"/>
    <n v="8"/>
    <x v="1"/>
  </r>
  <r>
    <x v="11"/>
    <s v="Spinnenkop"/>
    <d v="2016-08-18T13:30:00"/>
    <n v="1"/>
    <x v="30"/>
    <s v="Erythromma viridulum"/>
    <n v="71"/>
    <x v="1"/>
    <x v="6"/>
    <n v="8"/>
    <x v="1"/>
  </r>
  <r>
    <x v="11"/>
    <s v="Spinnenkop"/>
    <d v="2016-08-18T13:30:00"/>
    <n v="1"/>
    <x v="27"/>
    <s v="Aeshna cyanea"/>
    <n v="1"/>
    <x v="1"/>
    <x v="6"/>
    <n v="8"/>
    <x v="3"/>
  </r>
  <r>
    <x v="11"/>
    <s v="Spinnenkop"/>
    <d v="2016-08-18T13:30:00"/>
    <n v="1"/>
    <x v="14"/>
    <s v="Aeshna mixta"/>
    <n v="2"/>
    <x v="1"/>
    <x v="6"/>
    <n v="8"/>
    <x v="3"/>
  </r>
  <r>
    <x v="11"/>
    <s v="Spinnenkop"/>
    <d v="2016-08-18T13:30:00"/>
    <n v="1"/>
    <x v="9"/>
    <s v="Anax imperator"/>
    <n v="2"/>
    <x v="1"/>
    <x v="6"/>
    <n v="8"/>
    <x v="3"/>
  </r>
  <r>
    <x v="11"/>
    <s v="Spinnenkop"/>
    <d v="2016-08-18T13:30:00"/>
    <n v="1"/>
    <x v="12"/>
    <s v="Sympetrum striolatum"/>
    <n v="56"/>
    <x v="1"/>
    <x v="6"/>
    <n v="8"/>
    <x v="2"/>
  </r>
  <r>
    <x v="11"/>
    <s v="Spinnenkop"/>
    <d v="2016-08-18T13:30:00"/>
    <n v="1"/>
    <x v="17"/>
    <s v="Sympetrum vulgatum"/>
    <n v="22"/>
    <x v="1"/>
    <x v="6"/>
    <n v="8"/>
    <x v="2"/>
  </r>
  <r>
    <x v="11"/>
    <s v="Spinnenkop"/>
    <d v="2016-08-18T13:30:00"/>
    <n v="2"/>
    <x v="11"/>
    <s v="Lestes sponsa"/>
    <n v="12"/>
    <x v="1"/>
    <x v="6"/>
    <n v="8"/>
    <x v="0"/>
  </r>
  <r>
    <x v="11"/>
    <s v="Spinnenkop"/>
    <d v="2016-08-18T13:30:00"/>
    <n v="2"/>
    <x v="13"/>
    <s v="Chalcolestes viridis"/>
    <n v="8"/>
    <x v="1"/>
    <x v="6"/>
    <n v="8"/>
    <x v="0"/>
  </r>
  <r>
    <x v="11"/>
    <s v="Spinnenkop"/>
    <d v="2016-08-18T13:30:00"/>
    <n v="2"/>
    <x v="1"/>
    <s v="Ischnura elegans"/>
    <n v="30"/>
    <x v="1"/>
    <x v="6"/>
    <n v="8"/>
    <x v="1"/>
  </r>
  <r>
    <x v="11"/>
    <s v="Spinnenkop"/>
    <d v="2016-08-18T13:30:00"/>
    <n v="2"/>
    <x v="3"/>
    <s v="Enallagma cyathigerum"/>
    <n v="14"/>
    <x v="1"/>
    <x v="6"/>
    <n v="8"/>
    <x v="1"/>
  </r>
  <r>
    <x v="11"/>
    <s v="Spinnenkop"/>
    <d v="2016-08-18T13:30:00"/>
    <n v="2"/>
    <x v="30"/>
    <s v="Erythromma viridulum"/>
    <n v="72"/>
    <x v="1"/>
    <x v="6"/>
    <n v="8"/>
    <x v="1"/>
  </r>
  <r>
    <x v="11"/>
    <s v="Spinnenkop"/>
    <d v="2016-08-18T13:30:00"/>
    <n v="2"/>
    <x v="14"/>
    <s v="Aeshna mixta"/>
    <n v="8"/>
    <x v="1"/>
    <x v="6"/>
    <n v="8"/>
    <x v="3"/>
  </r>
  <r>
    <x v="11"/>
    <s v="Spinnenkop"/>
    <d v="2016-08-18T13:30:00"/>
    <n v="2"/>
    <x v="9"/>
    <s v="Anax imperator"/>
    <n v="2"/>
    <x v="1"/>
    <x v="6"/>
    <n v="8"/>
    <x v="3"/>
  </r>
  <r>
    <x v="11"/>
    <s v="Spinnenkop"/>
    <d v="2016-08-18T13:30:00"/>
    <n v="2"/>
    <x v="15"/>
    <s v="Sympetrum danae"/>
    <n v="2"/>
    <x v="1"/>
    <x v="6"/>
    <n v="8"/>
    <x v="2"/>
  </r>
  <r>
    <x v="11"/>
    <s v="Spinnenkop"/>
    <d v="2016-08-18T13:30:00"/>
    <n v="2"/>
    <x v="12"/>
    <s v="Sympetrum striolatum"/>
    <n v="54"/>
    <x v="1"/>
    <x v="6"/>
    <n v="8"/>
    <x v="2"/>
  </r>
  <r>
    <x v="11"/>
    <s v="Spinnenkop"/>
    <d v="2016-08-18T13:30:00"/>
    <n v="2"/>
    <x v="17"/>
    <s v="Sympetrum vulgatum"/>
    <n v="16"/>
    <x v="1"/>
    <x v="6"/>
    <n v="8"/>
    <x v="2"/>
  </r>
  <r>
    <x v="11"/>
    <s v="Spinnenkop"/>
    <d v="2016-08-18T13:30:00"/>
    <n v="4"/>
    <x v="9"/>
    <s v="Anax imperator"/>
    <n v="2"/>
    <x v="1"/>
    <x v="6"/>
    <n v="8"/>
    <x v="3"/>
  </r>
  <r>
    <x v="11"/>
    <s v="Spinnenkop"/>
    <d v="2016-09-23T12:40:00"/>
    <n v="1"/>
    <x v="11"/>
    <s v="Lestes sponsa"/>
    <n v="6"/>
    <x v="1"/>
    <x v="6"/>
    <n v="9"/>
    <x v="0"/>
  </r>
  <r>
    <x v="11"/>
    <s v="Spinnenkop"/>
    <d v="2016-09-23T12:40:00"/>
    <n v="1"/>
    <x v="13"/>
    <s v="Chalcolestes viridis"/>
    <n v="18"/>
    <x v="1"/>
    <x v="6"/>
    <n v="9"/>
    <x v="0"/>
  </r>
  <r>
    <x v="11"/>
    <s v="Spinnenkop"/>
    <d v="2016-09-23T12:40:00"/>
    <n v="1"/>
    <x v="27"/>
    <s v="Aeshna cyanea"/>
    <n v="1"/>
    <x v="1"/>
    <x v="6"/>
    <n v="9"/>
    <x v="3"/>
  </r>
  <r>
    <x v="11"/>
    <s v="Spinnenkop"/>
    <d v="2016-09-23T12:40:00"/>
    <n v="1"/>
    <x v="14"/>
    <s v="Aeshna mixta"/>
    <n v="2"/>
    <x v="1"/>
    <x v="6"/>
    <n v="9"/>
    <x v="3"/>
  </r>
  <r>
    <x v="11"/>
    <s v="Spinnenkop"/>
    <d v="2016-09-23T12:40:00"/>
    <n v="1"/>
    <x v="12"/>
    <s v="Sympetrum striolatum"/>
    <n v="46"/>
    <x v="1"/>
    <x v="6"/>
    <n v="9"/>
    <x v="2"/>
  </r>
  <r>
    <x v="11"/>
    <s v="Spinnenkop"/>
    <d v="2016-09-23T12:40:00"/>
    <n v="1"/>
    <x v="17"/>
    <s v="Sympetrum vulgatum"/>
    <n v="32"/>
    <x v="1"/>
    <x v="6"/>
    <n v="9"/>
    <x v="2"/>
  </r>
  <r>
    <x v="11"/>
    <s v="Spinnenkop"/>
    <d v="2016-09-23T12:40:00"/>
    <n v="2"/>
    <x v="11"/>
    <s v="Lestes sponsa"/>
    <n v="6"/>
    <x v="1"/>
    <x v="6"/>
    <n v="9"/>
    <x v="0"/>
  </r>
  <r>
    <x v="11"/>
    <s v="Spinnenkop"/>
    <d v="2016-09-23T12:40:00"/>
    <n v="2"/>
    <x v="13"/>
    <s v="Chalcolestes viridis"/>
    <n v="12"/>
    <x v="1"/>
    <x v="6"/>
    <n v="9"/>
    <x v="0"/>
  </r>
  <r>
    <x v="11"/>
    <s v="Spinnenkop"/>
    <d v="2016-09-23T12:40:00"/>
    <n v="2"/>
    <x v="1"/>
    <s v="Ischnura elegans"/>
    <n v="1"/>
    <x v="1"/>
    <x v="6"/>
    <n v="9"/>
    <x v="1"/>
  </r>
  <r>
    <x v="11"/>
    <s v="Spinnenkop"/>
    <d v="2016-09-23T12:40:00"/>
    <n v="2"/>
    <x v="3"/>
    <s v="Enallagma cyathigerum"/>
    <n v="1"/>
    <x v="1"/>
    <x v="6"/>
    <n v="9"/>
    <x v="1"/>
  </r>
  <r>
    <x v="11"/>
    <s v="Spinnenkop"/>
    <d v="2016-09-23T12:40:00"/>
    <n v="2"/>
    <x v="14"/>
    <s v="Aeshna mixta"/>
    <n v="8"/>
    <x v="1"/>
    <x v="6"/>
    <n v="9"/>
    <x v="3"/>
  </r>
  <r>
    <x v="11"/>
    <s v="Spinnenkop"/>
    <d v="2016-09-23T12:40:00"/>
    <n v="2"/>
    <x v="15"/>
    <s v="Sympetrum danae"/>
    <n v="2"/>
    <x v="1"/>
    <x v="6"/>
    <n v="9"/>
    <x v="2"/>
  </r>
  <r>
    <x v="11"/>
    <s v="Spinnenkop"/>
    <d v="2016-09-23T12:40:00"/>
    <n v="2"/>
    <x v="12"/>
    <s v="Sympetrum striolatum"/>
    <n v="30"/>
    <x v="1"/>
    <x v="6"/>
    <n v="9"/>
    <x v="2"/>
  </r>
  <r>
    <x v="11"/>
    <s v="Spinnenkop"/>
    <d v="2016-09-23T12:40:00"/>
    <n v="2"/>
    <x v="17"/>
    <s v="Sympetrum vulgatum"/>
    <n v="24"/>
    <x v="1"/>
    <x v="6"/>
    <n v="9"/>
    <x v="2"/>
  </r>
  <r>
    <x v="11"/>
    <s v="Spinnenkop"/>
    <d v="2016-09-23T12:40:00"/>
    <n v="4"/>
    <x v="14"/>
    <s v="Aeshna mixta"/>
    <n v="2"/>
    <x v="1"/>
    <x v="6"/>
    <n v="9"/>
    <x v="3"/>
  </r>
  <r>
    <x v="11"/>
    <s v="Spinnenkop"/>
    <d v="2017-05-11T14:20:00"/>
    <n v="4"/>
    <x v="2"/>
    <s v="Pyrrhosoma nymphula"/>
    <n v="12"/>
    <x v="1"/>
    <x v="7"/>
    <n v="5"/>
    <x v="1"/>
  </r>
  <r>
    <x v="11"/>
    <s v="Spinnenkop"/>
    <d v="2017-05-11T14:20:00"/>
    <n v="1"/>
    <x v="2"/>
    <s v="Pyrrhosoma nymphula"/>
    <n v="5"/>
    <x v="1"/>
    <x v="7"/>
    <n v="5"/>
    <x v="1"/>
  </r>
  <r>
    <x v="11"/>
    <s v="Spinnenkop"/>
    <d v="2017-05-19T13:00:00"/>
    <n v="4"/>
    <x v="10"/>
    <s v="Libellula quadrimaculata"/>
    <n v="4"/>
    <x v="1"/>
    <x v="7"/>
    <n v="5"/>
    <x v="2"/>
  </r>
  <r>
    <x v="11"/>
    <s v="Spinnenkop"/>
    <d v="2017-05-19T13:00:00"/>
    <n v="1"/>
    <x v="10"/>
    <s v="Libellula quadrimaculata"/>
    <n v="6"/>
    <x v="1"/>
    <x v="7"/>
    <n v="5"/>
    <x v="2"/>
  </r>
  <r>
    <x v="11"/>
    <s v="Spinnenkop"/>
    <d v="2017-05-19T13:00:00"/>
    <n v="4"/>
    <x v="7"/>
    <s v="Brachytron pratense"/>
    <n v="5"/>
    <x v="1"/>
    <x v="7"/>
    <n v="5"/>
    <x v="3"/>
  </r>
  <r>
    <x v="11"/>
    <s v="Spinnenkop"/>
    <d v="2017-05-19T13:00:00"/>
    <n v="4"/>
    <x v="9"/>
    <s v="Anax imperator"/>
    <n v="1"/>
    <x v="1"/>
    <x v="7"/>
    <n v="5"/>
    <x v="3"/>
  </r>
  <r>
    <x v="11"/>
    <s v="Spinnenkop"/>
    <d v="2017-05-19T13:00:00"/>
    <n v="4"/>
    <x v="1"/>
    <s v="Ischnura elegans"/>
    <n v="13"/>
    <x v="1"/>
    <x v="7"/>
    <n v="5"/>
    <x v="1"/>
  </r>
  <r>
    <x v="11"/>
    <s v="Spinnenkop"/>
    <d v="2017-05-19T13:00:00"/>
    <n v="4"/>
    <x v="31"/>
    <s v="Cordulia aenea"/>
    <n v="6"/>
    <x v="1"/>
    <x v="7"/>
    <n v="5"/>
    <x v="4"/>
  </r>
  <r>
    <x v="11"/>
    <s v="Spinnenkop"/>
    <d v="2017-05-19T13:00:00"/>
    <n v="4"/>
    <x v="2"/>
    <s v="Pyrrhosoma nymphula"/>
    <n v="13"/>
    <x v="1"/>
    <x v="7"/>
    <n v="5"/>
    <x v="1"/>
  </r>
  <r>
    <x v="11"/>
    <s v="Spinnenkop"/>
    <d v="2017-05-19T13:00:00"/>
    <n v="4"/>
    <x v="3"/>
    <s v="Enallagma cyathigerum"/>
    <n v="2"/>
    <x v="1"/>
    <x v="7"/>
    <n v="5"/>
    <x v="1"/>
  </r>
  <r>
    <x v="11"/>
    <s v="Spinnenkop"/>
    <d v="2017-05-19T13:00:00"/>
    <n v="4"/>
    <x v="6"/>
    <s v="Coenagrion puella"/>
    <n v="6"/>
    <x v="1"/>
    <x v="7"/>
    <n v="5"/>
    <x v="1"/>
  </r>
  <r>
    <x v="11"/>
    <s v="Spinnenkop"/>
    <d v="2017-05-29T13:00:00"/>
    <n v="4"/>
    <x v="5"/>
    <s v="Orthetrum cancellatum"/>
    <n v="5"/>
    <x v="1"/>
    <x v="7"/>
    <n v="5"/>
    <x v="2"/>
  </r>
  <r>
    <x v="11"/>
    <s v="Spinnenkop"/>
    <d v="2017-05-29T13:00:00"/>
    <n v="4"/>
    <x v="9"/>
    <s v="Anax imperator"/>
    <n v="1"/>
    <x v="1"/>
    <x v="7"/>
    <n v="5"/>
    <x v="3"/>
  </r>
  <r>
    <x v="11"/>
    <s v="Spinnenkop"/>
    <d v="2017-05-29T13:00:00"/>
    <n v="4"/>
    <x v="34"/>
    <s v="Libellula depressa"/>
    <n v="2"/>
    <x v="1"/>
    <x v="7"/>
    <n v="5"/>
    <x v="2"/>
  </r>
  <r>
    <x v="11"/>
    <s v="Spinnenkop"/>
    <d v="2017-05-29T13:00:00"/>
    <n v="1"/>
    <x v="5"/>
    <s v="Orthetrum cancellatum"/>
    <n v="3"/>
    <x v="1"/>
    <x v="7"/>
    <n v="5"/>
    <x v="2"/>
  </r>
  <r>
    <x v="11"/>
    <s v="Spinnenkop"/>
    <d v="2017-05-29T13:00:00"/>
    <n v="1"/>
    <x v="9"/>
    <s v="Anax imperator"/>
    <n v="5"/>
    <x v="1"/>
    <x v="7"/>
    <n v="5"/>
    <x v="3"/>
  </r>
  <r>
    <x v="11"/>
    <s v="Spinnenkop"/>
    <d v="2017-05-29T13:00:00"/>
    <n v="1"/>
    <x v="34"/>
    <s v="Libellula depressa"/>
    <n v="2"/>
    <x v="1"/>
    <x v="7"/>
    <n v="5"/>
    <x v="2"/>
  </r>
  <r>
    <x v="11"/>
    <s v="Spinnenkop"/>
    <d v="2017-05-29T13:00:00"/>
    <n v="4"/>
    <x v="6"/>
    <s v="Coenagrion puella"/>
    <n v="218"/>
    <x v="1"/>
    <x v="7"/>
    <n v="5"/>
    <x v="1"/>
  </r>
  <r>
    <x v="11"/>
    <s v="Spinnenkop"/>
    <d v="2017-05-29T13:00:00"/>
    <n v="4"/>
    <x v="7"/>
    <s v="Brachytron pratense"/>
    <n v="5"/>
    <x v="1"/>
    <x v="7"/>
    <n v="5"/>
    <x v="3"/>
  </r>
  <r>
    <x v="11"/>
    <s v="Spinnenkop"/>
    <d v="2017-05-29T13:00:00"/>
    <n v="4"/>
    <x v="26"/>
    <s v="Erythromma najas"/>
    <n v="15"/>
    <x v="1"/>
    <x v="7"/>
    <n v="5"/>
    <x v="1"/>
  </r>
  <r>
    <x v="11"/>
    <s v="Spinnenkop"/>
    <d v="2017-05-29T13:00:00"/>
    <n v="4"/>
    <x v="1"/>
    <s v="Ischnura elegans"/>
    <n v="29"/>
    <x v="1"/>
    <x v="7"/>
    <n v="5"/>
    <x v="1"/>
  </r>
  <r>
    <x v="11"/>
    <s v="Spinnenkop"/>
    <d v="2017-05-29T13:00:00"/>
    <n v="4"/>
    <x v="31"/>
    <s v="Cordulia aenea"/>
    <n v="8"/>
    <x v="1"/>
    <x v="7"/>
    <n v="5"/>
    <x v="4"/>
  </r>
  <r>
    <x v="11"/>
    <s v="Spinnenkop"/>
    <d v="2017-05-29T13:00:00"/>
    <n v="4"/>
    <x v="4"/>
    <s v="Coenagrion pulchellum"/>
    <n v="12"/>
    <x v="1"/>
    <x v="7"/>
    <n v="5"/>
    <x v="1"/>
  </r>
  <r>
    <x v="11"/>
    <s v="Spinnenkop"/>
    <d v="2017-05-29T13:00:00"/>
    <n v="4"/>
    <x v="8"/>
    <s v="Aeshna isoceles"/>
    <n v="4"/>
    <x v="1"/>
    <x v="7"/>
    <n v="5"/>
    <x v="3"/>
  </r>
  <r>
    <x v="11"/>
    <s v="Spinnenkop"/>
    <d v="2017-05-29T13:00:00"/>
    <n v="4"/>
    <x v="2"/>
    <s v="Pyrrhosoma nymphula"/>
    <n v="16"/>
    <x v="1"/>
    <x v="7"/>
    <n v="5"/>
    <x v="1"/>
  </r>
  <r>
    <x v="11"/>
    <s v="Spinnenkop"/>
    <d v="2017-05-29T13:00:00"/>
    <n v="4"/>
    <x v="3"/>
    <s v="Enallagma cyathigerum"/>
    <n v="28"/>
    <x v="1"/>
    <x v="7"/>
    <n v="5"/>
    <x v="1"/>
  </r>
  <r>
    <x v="11"/>
    <s v="Spinnenkop"/>
    <d v="2017-05-29T13:00:00"/>
    <n v="4"/>
    <x v="10"/>
    <s v="Libellula quadrimaculata"/>
    <n v="57"/>
    <x v="1"/>
    <x v="7"/>
    <n v="5"/>
    <x v="2"/>
  </r>
  <r>
    <x v="11"/>
    <s v="Spinnenkop"/>
    <d v="2017-06-22T13:50:00"/>
    <n v="4"/>
    <x v="9"/>
    <s v="Anax imperator"/>
    <n v="2"/>
    <x v="1"/>
    <x v="7"/>
    <n v="6"/>
    <x v="3"/>
  </r>
  <r>
    <x v="11"/>
    <s v="Spinnenkop"/>
    <d v="2017-06-22T13:50:00"/>
    <n v="4"/>
    <x v="31"/>
    <s v="Cordulia aenea"/>
    <n v="3"/>
    <x v="1"/>
    <x v="7"/>
    <n v="6"/>
    <x v="4"/>
  </r>
  <r>
    <x v="11"/>
    <s v="Spinnenkop"/>
    <d v="2017-06-22T13:50:00"/>
    <n v="4"/>
    <x v="10"/>
    <s v="Libellula quadrimaculata"/>
    <n v="9"/>
    <x v="1"/>
    <x v="7"/>
    <n v="6"/>
    <x v="2"/>
  </r>
  <r>
    <x v="11"/>
    <s v="Spinnenkop"/>
    <d v="2017-06-22T13:50:00"/>
    <n v="1"/>
    <x v="9"/>
    <s v="Anax imperator"/>
    <n v="9"/>
    <x v="1"/>
    <x v="7"/>
    <n v="6"/>
    <x v="3"/>
  </r>
  <r>
    <x v="11"/>
    <s v="Spinnenkop"/>
    <d v="2017-06-22T13:50:00"/>
    <n v="1"/>
    <x v="31"/>
    <s v="Cordulia aenea"/>
    <n v="6"/>
    <x v="1"/>
    <x v="7"/>
    <n v="6"/>
    <x v="4"/>
  </r>
  <r>
    <x v="11"/>
    <s v="Spinnenkop"/>
    <d v="2017-06-22T13:50:00"/>
    <n v="1"/>
    <x v="10"/>
    <s v="Libellula quadrimaculata"/>
    <n v="28"/>
    <x v="1"/>
    <x v="7"/>
    <n v="6"/>
    <x v="2"/>
  </r>
  <r>
    <x v="11"/>
    <s v="Spinnenkop"/>
    <d v="2017-06-22T13:50:00"/>
    <n v="4"/>
    <x v="6"/>
    <s v="Coenagrion puella"/>
    <n v="72"/>
    <x v="1"/>
    <x v="7"/>
    <n v="6"/>
    <x v="1"/>
  </r>
  <r>
    <x v="11"/>
    <s v="Spinnenkop"/>
    <d v="2017-06-22T13:50:00"/>
    <n v="4"/>
    <x v="5"/>
    <s v="Orthetrum cancellatum"/>
    <n v="12"/>
    <x v="1"/>
    <x v="7"/>
    <n v="6"/>
    <x v="2"/>
  </r>
  <r>
    <x v="11"/>
    <s v="Spinnenkop"/>
    <d v="2017-06-22T13:50:00"/>
    <n v="4"/>
    <x v="26"/>
    <s v="Erythromma najas"/>
    <n v="4"/>
    <x v="1"/>
    <x v="7"/>
    <n v="6"/>
    <x v="1"/>
  </r>
  <r>
    <x v="11"/>
    <s v="Spinnenkop"/>
    <d v="2017-06-22T13:50:00"/>
    <n v="4"/>
    <x v="1"/>
    <s v="Ischnura elegans"/>
    <n v="50"/>
    <x v="1"/>
    <x v="7"/>
    <n v="6"/>
    <x v="1"/>
  </r>
  <r>
    <x v="11"/>
    <s v="Spinnenkop"/>
    <d v="2017-06-22T13:50:00"/>
    <n v="4"/>
    <x v="8"/>
    <s v="Aeshna isoceles"/>
    <n v="2"/>
    <x v="1"/>
    <x v="7"/>
    <n v="6"/>
    <x v="3"/>
  </r>
  <r>
    <x v="11"/>
    <s v="Spinnenkop"/>
    <d v="2017-06-22T13:50:00"/>
    <n v="4"/>
    <x v="3"/>
    <s v="Enallagma cyathigerum"/>
    <n v="25"/>
    <x v="1"/>
    <x v="7"/>
    <n v="6"/>
    <x v="1"/>
  </r>
  <r>
    <x v="11"/>
    <s v="Spinnenkop"/>
    <d v="2017-06-22T13:50:00"/>
    <n v="4"/>
    <x v="20"/>
    <s v="Anax parthenope"/>
    <n v="1"/>
    <x v="1"/>
    <x v="7"/>
    <n v="6"/>
    <x v="3"/>
  </r>
  <r>
    <x v="11"/>
    <s v="Spinnenkop"/>
    <d v="2017-07-10T13:00:00"/>
    <n v="4"/>
    <x v="5"/>
    <s v="Orthetrum cancellatum"/>
    <n v="1"/>
    <x v="1"/>
    <x v="7"/>
    <n v="7"/>
    <x v="2"/>
  </r>
  <r>
    <x v="11"/>
    <s v="Spinnenkop"/>
    <d v="2017-07-10T13:00:00"/>
    <n v="4"/>
    <x v="9"/>
    <s v="Anax imperator"/>
    <n v="2"/>
    <x v="1"/>
    <x v="7"/>
    <n v="7"/>
    <x v="3"/>
  </r>
  <r>
    <x v="11"/>
    <s v="Spinnenkop"/>
    <d v="2017-07-10T13:00:00"/>
    <n v="4"/>
    <x v="10"/>
    <s v="Libellula quadrimaculata"/>
    <n v="2"/>
    <x v="1"/>
    <x v="7"/>
    <n v="7"/>
    <x v="2"/>
  </r>
  <r>
    <x v="11"/>
    <s v="Spinnenkop"/>
    <d v="2017-07-10T13:00:00"/>
    <n v="1"/>
    <x v="5"/>
    <s v="Orthetrum cancellatum"/>
    <n v="2"/>
    <x v="1"/>
    <x v="7"/>
    <n v="7"/>
    <x v="2"/>
  </r>
  <r>
    <x v="11"/>
    <s v="Spinnenkop"/>
    <d v="2017-07-10T13:00:00"/>
    <n v="1"/>
    <x v="9"/>
    <s v="Anax imperator"/>
    <n v="1"/>
    <x v="1"/>
    <x v="7"/>
    <n v="7"/>
    <x v="3"/>
  </r>
  <r>
    <x v="11"/>
    <s v="Spinnenkop"/>
    <d v="2017-07-10T13:00:00"/>
    <n v="1"/>
    <x v="10"/>
    <s v="Libellula quadrimaculata"/>
    <n v="4"/>
    <x v="1"/>
    <x v="7"/>
    <n v="7"/>
    <x v="2"/>
  </r>
  <r>
    <x v="11"/>
    <s v="Spinnenkop"/>
    <d v="2017-07-10T13:00:00"/>
    <n v="4"/>
    <x v="6"/>
    <s v="Coenagrion puella"/>
    <n v="68"/>
    <x v="1"/>
    <x v="7"/>
    <n v="7"/>
    <x v="1"/>
  </r>
  <r>
    <x v="11"/>
    <s v="Spinnenkop"/>
    <d v="2017-07-10T13:00:00"/>
    <n v="4"/>
    <x v="12"/>
    <s v="Sympetrum striolatum"/>
    <n v="20"/>
    <x v="1"/>
    <x v="7"/>
    <n v="7"/>
    <x v="2"/>
  </r>
  <r>
    <x v="11"/>
    <s v="Spinnenkop"/>
    <d v="2017-07-10T13:00:00"/>
    <n v="4"/>
    <x v="1"/>
    <s v="Ischnura elegans"/>
    <n v="85"/>
    <x v="1"/>
    <x v="7"/>
    <n v="7"/>
    <x v="1"/>
  </r>
  <r>
    <x v="11"/>
    <s v="Spinnenkop"/>
    <d v="2017-07-10T13:00:00"/>
    <n v="4"/>
    <x v="4"/>
    <s v="Coenagrion pulchellum"/>
    <n v="2"/>
    <x v="1"/>
    <x v="7"/>
    <n v="7"/>
    <x v="1"/>
  </r>
  <r>
    <x v="11"/>
    <s v="Spinnenkop"/>
    <d v="2017-07-10T13:00:00"/>
    <n v="4"/>
    <x v="3"/>
    <s v="Enallagma cyathigerum"/>
    <n v="12"/>
    <x v="1"/>
    <x v="7"/>
    <n v="7"/>
    <x v="1"/>
  </r>
  <r>
    <x v="11"/>
    <s v="Spinnenkop"/>
    <d v="2017-07-19T12:45:00"/>
    <n v="4"/>
    <x v="5"/>
    <s v="Orthetrum cancellatum"/>
    <n v="4"/>
    <x v="1"/>
    <x v="7"/>
    <n v="7"/>
    <x v="2"/>
  </r>
  <r>
    <x v="11"/>
    <s v="Spinnenkop"/>
    <d v="2017-07-19T12:45:00"/>
    <n v="4"/>
    <x v="9"/>
    <s v="Anax imperator"/>
    <n v="2"/>
    <x v="1"/>
    <x v="7"/>
    <n v="7"/>
    <x v="3"/>
  </r>
  <r>
    <x v="11"/>
    <s v="Spinnenkop"/>
    <d v="2017-07-19T12:45:00"/>
    <n v="1"/>
    <x v="5"/>
    <s v="Orthetrum cancellatum"/>
    <n v="13"/>
    <x v="1"/>
    <x v="7"/>
    <n v="7"/>
    <x v="2"/>
  </r>
  <r>
    <x v="11"/>
    <s v="Spinnenkop"/>
    <d v="2017-07-19T12:45:00"/>
    <n v="4"/>
    <x v="6"/>
    <s v="Coenagrion puella"/>
    <n v="41"/>
    <x v="1"/>
    <x v="7"/>
    <n v="7"/>
    <x v="1"/>
  </r>
  <r>
    <x v="11"/>
    <s v="Spinnenkop"/>
    <d v="2017-07-19T12:45:00"/>
    <n v="4"/>
    <x v="12"/>
    <s v="Sympetrum striolatum"/>
    <n v="4"/>
    <x v="1"/>
    <x v="7"/>
    <n v="7"/>
    <x v="2"/>
  </r>
  <r>
    <x v="11"/>
    <s v="Spinnenkop"/>
    <d v="2017-07-19T12:45:00"/>
    <n v="1"/>
    <x v="9"/>
    <s v="Anax imperator"/>
    <n v="7"/>
    <x v="1"/>
    <x v="7"/>
    <n v="7"/>
    <x v="3"/>
  </r>
  <r>
    <x v="11"/>
    <s v="Spinnenkop"/>
    <d v="2017-07-19T12:45:00"/>
    <n v="4"/>
    <x v="1"/>
    <s v="Ischnura elegans"/>
    <n v="15"/>
    <x v="1"/>
    <x v="7"/>
    <n v="7"/>
    <x v="1"/>
  </r>
  <r>
    <x v="11"/>
    <s v="Spinnenkop"/>
    <d v="2017-07-19T12:45:00"/>
    <n v="4"/>
    <x v="31"/>
    <s v="Cordulia aenea"/>
    <n v="2"/>
    <x v="1"/>
    <x v="7"/>
    <n v="7"/>
    <x v="4"/>
  </r>
  <r>
    <x v="11"/>
    <s v="Spinnenkop"/>
    <d v="2017-07-19T12:45:00"/>
    <n v="4"/>
    <x v="3"/>
    <s v="Enallagma cyathigerum"/>
    <n v="29"/>
    <x v="1"/>
    <x v="7"/>
    <n v="7"/>
    <x v="1"/>
  </r>
  <r>
    <x v="11"/>
    <s v="Spinnenkop"/>
    <d v="2017-07-19T12:45:00"/>
    <n v="4"/>
    <x v="30"/>
    <s v="Erythromma viridulum"/>
    <n v="73"/>
    <x v="1"/>
    <x v="7"/>
    <n v="7"/>
    <x v="1"/>
  </r>
  <r>
    <x v="11"/>
    <s v="Spinnenkop"/>
    <d v="2017-08-07T13:00:00"/>
    <n v="4"/>
    <x v="9"/>
    <s v="Anax imperator"/>
    <n v="1"/>
    <x v="1"/>
    <x v="7"/>
    <n v="8"/>
    <x v="3"/>
  </r>
  <r>
    <x v="11"/>
    <s v="Spinnenkop"/>
    <d v="2017-08-07T13:00:00"/>
    <n v="1"/>
    <x v="9"/>
    <s v="Anax imperator"/>
    <n v="2"/>
    <x v="1"/>
    <x v="7"/>
    <n v="8"/>
    <x v="3"/>
  </r>
  <r>
    <x v="11"/>
    <s v="Spinnenkop"/>
    <d v="2017-08-07T13:00:00"/>
    <n v="4"/>
    <x v="6"/>
    <s v="Coenagrion puella"/>
    <n v="14"/>
    <x v="1"/>
    <x v="7"/>
    <n v="8"/>
    <x v="1"/>
  </r>
  <r>
    <x v="11"/>
    <s v="Spinnenkop"/>
    <d v="2017-08-07T13:00:00"/>
    <n v="4"/>
    <x v="12"/>
    <s v="Sympetrum striolatum"/>
    <n v="17"/>
    <x v="1"/>
    <x v="7"/>
    <n v="8"/>
    <x v="2"/>
  </r>
  <r>
    <x v="11"/>
    <s v="Spinnenkop"/>
    <d v="2017-08-07T13:00:00"/>
    <n v="4"/>
    <x v="30"/>
    <s v="Erythromma viridulum"/>
    <n v="111"/>
    <x v="1"/>
    <x v="7"/>
    <n v="8"/>
    <x v="1"/>
  </r>
  <r>
    <x v="11"/>
    <s v="Spinnenkop"/>
    <d v="2017-08-07T13:00:00"/>
    <n v="4"/>
    <x v="1"/>
    <s v="Ischnura elegans"/>
    <n v="25"/>
    <x v="1"/>
    <x v="7"/>
    <n v="8"/>
    <x v="1"/>
  </r>
  <r>
    <x v="11"/>
    <s v="Spinnenkop"/>
    <d v="2017-08-07T13:00:00"/>
    <n v="4"/>
    <x v="17"/>
    <s v="Sympetrum vulgatum"/>
    <n v="12"/>
    <x v="1"/>
    <x v="7"/>
    <n v="8"/>
    <x v="2"/>
  </r>
  <r>
    <x v="11"/>
    <s v="Spinnenkop"/>
    <d v="2017-08-07T13:00:00"/>
    <n v="4"/>
    <x v="3"/>
    <s v="Enallagma cyathigerum"/>
    <n v="8"/>
    <x v="1"/>
    <x v="7"/>
    <n v="8"/>
    <x v="1"/>
  </r>
  <r>
    <x v="11"/>
    <s v="Spinnenkop"/>
    <d v="2017-08-28T13:00:00"/>
    <n v="4"/>
    <x v="9"/>
    <s v="Anax imperator"/>
    <n v="2"/>
    <x v="1"/>
    <x v="7"/>
    <n v="8"/>
    <x v="3"/>
  </r>
  <r>
    <x v="11"/>
    <s v="Spinnenkop"/>
    <d v="2017-08-28T13:00:00"/>
    <n v="1"/>
    <x v="9"/>
    <s v="Anax imperator"/>
    <n v="3"/>
    <x v="1"/>
    <x v="7"/>
    <n v="8"/>
    <x v="3"/>
  </r>
  <r>
    <x v="11"/>
    <s v="Spinnenkop"/>
    <d v="2017-08-28T13:00:00"/>
    <n v="4"/>
    <x v="6"/>
    <s v="Coenagrion puella"/>
    <n v="8"/>
    <x v="1"/>
    <x v="7"/>
    <n v="8"/>
    <x v="1"/>
  </r>
  <r>
    <x v="11"/>
    <s v="Spinnenkop"/>
    <d v="2017-08-28T13:00:00"/>
    <n v="4"/>
    <x v="27"/>
    <s v="Aeshna cyanea"/>
    <n v="1"/>
    <x v="1"/>
    <x v="7"/>
    <n v="8"/>
    <x v="3"/>
  </r>
  <r>
    <x v="11"/>
    <s v="Spinnenkop"/>
    <d v="2017-08-28T13:00:00"/>
    <n v="4"/>
    <x v="12"/>
    <s v="Sympetrum striolatum"/>
    <n v="70"/>
    <x v="1"/>
    <x v="7"/>
    <n v="8"/>
    <x v="2"/>
  </r>
  <r>
    <x v="11"/>
    <s v="Spinnenkop"/>
    <d v="2017-08-28T13:00:00"/>
    <n v="4"/>
    <x v="13"/>
    <s v="Chalcolestes viridis"/>
    <n v="22"/>
    <x v="1"/>
    <x v="7"/>
    <n v="8"/>
    <x v="0"/>
  </r>
  <r>
    <x v="11"/>
    <s v="Spinnenkop"/>
    <d v="2017-08-28T13:00:00"/>
    <n v="4"/>
    <x v="30"/>
    <s v="Erythromma viridulum"/>
    <n v="69"/>
    <x v="1"/>
    <x v="7"/>
    <n v="8"/>
    <x v="1"/>
  </r>
  <r>
    <x v="11"/>
    <s v="Spinnenkop"/>
    <d v="2017-08-28T13:00:00"/>
    <n v="4"/>
    <x v="1"/>
    <s v="Ischnura elegans"/>
    <n v="36"/>
    <x v="1"/>
    <x v="7"/>
    <n v="8"/>
    <x v="1"/>
  </r>
  <r>
    <x v="11"/>
    <s v="Spinnenkop"/>
    <d v="2017-08-28T13:00:00"/>
    <n v="4"/>
    <x v="14"/>
    <s v="Aeshna mixta"/>
    <n v="8"/>
    <x v="1"/>
    <x v="7"/>
    <n v="8"/>
    <x v="3"/>
  </r>
  <r>
    <x v="11"/>
    <s v="Spinnenkop"/>
    <d v="2017-08-28T13:00:00"/>
    <n v="4"/>
    <x v="17"/>
    <s v="Sympetrum vulgatum"/>
    <n v="20"/>
    <x v="1"/>
    <x v="7"/>
    <n v="8"/>
    <x v="2"/>
  </r>
  <r>
    <x v="11"/>
    <s v="Spinnenkop"/>
    <d v="2017-08-28T13:00:00"/>
    <n v="4"/>
    <x v="3"/>
    <s v="Enallagma cyathigerum"/>
    <n v="26"/>
    <x v="1"/>
    <x v="7"/>
    <n v="8"/>
    <x v="1"/>
  </r>
  <r>
    <x v="11"/>
    <s v="Spinnenkop"/>
    <d v="2017-08-28T13:00:00"/>
    <n v="4"/>
    <x v="11"/>
    <s v="Lestes sponsa"/>
    <n v="12"/>
    <x v="1"/>
    <x v="7"/>
    <n v="8"/>
    <x v="0"/>
  </r>
  <r>
    <x v="11"/>
    <s v="Spinnenkop"/>
    <d v="2017-09-11T13:00:00"/>
    <n v="4"/>
    <x v="9"/>
    <s v="Anax imperator"/>
    <n v="1"/>
    <x v="1"/>
    <x v="7"/>
    <n v="9"/>
    <x v="3"/>
  </r>
  <r>
    <x v="11"/>
    <s v="Spinnenkop"/>
    <d v="2017-09-11T13:00:00"/>
    <n v="4"/>
    <x v="14"/>
    <s v="Aeshna mixta"/>
    <n v="3"/>
    <x v="1"/>
    <x v="7"/>
    <n v="9"/>
    <x v="3"/>
  </r>
  <r>
    <x v="11"/>
    <s v="Spinnenkop"/>
    <d v="2017-09-11T13:00:00"/>
    <n v="1"/>
    <x v="9"/>
    <s v="Anax imperator"/>
    <n v="1"/>
    <x v="1"/>
    <x v="7"/>
    <n v="9"/>
    <x v="3"/>
  </r>
  <r>
    <x v="11"/>
    <s v="Spinnenkop"/>
    <d v="2017-09-11T13:00:00"/>
    <n v="1"/>
    <x v="14"/>
    <s v="Aeshna mixta"/>
    <n v="4"/>
    <x v="1"/>
    <x v="7"/>
    <n v="9"/>
    <x v="3"/>
  </r>
  <r>
    <x v="11"/>
    <s v="Spinnenkop"/>
    <d v="2017-09-11T13:00:00"/>
    <n v="4"/>
    <x v="6"/>
    <s v="Coenagrion puella"/>
    <n v="5"/>
    <x v="1"/>
    <x v="7"/>
    <n v="9"/>
    <x v="1"/>
  </r>
  <r>
    <x v="11"/>
    <s v="Spinnenkop"/>
    <d v="2017-09-11T13:00:00"/>
    <n v="4"/>
    <x v="27"/>
    <s v="Aeshna cyanea"/>
    <n v="2"/>
    <x v="1"/>
    <x v="7"/>
    <n v="9"/>
    <x v="3"/>
  </r>
  <r>
    <x v="11"/>
    <s v="Spinnenkop"/>
    <d v="2017-09-11T13:00:00"/>
    <n v="4"/>
    <x v="0"/>
    <s v="Sympecma fusca"/>
    <n v="2"/>
    <x v="1"/>
    <x v="7"/>
    <n v="9"/>
    <x v="0"/>
  </r>
  <r>
    <x v="11"/>
    <s v="Spinnenkop"/>
    <d v="2017-09-11T13:00:00"/>
    <n v="4"/>
    <x v="12"/>
    <s v="Sympetrum striolatum"/>
    <n v="64"/>
    <x v="1"/>
    <x v="7"/>
    <n v="9"/>
    <x v="2"/>
  </r>
  <r>
    <x v="11"/>
    <s v="Spinnenkop"/>
    <d v="2017-09-11T13:00:00"/>
    <n v="4"/>
    <x v="5"/>
    <s v="Orthetrum cancellatum"/>
    <n v="1"/>
    <x v="1"/>
    <x v="7"/>
    <n v="9"/>
    <x v="2"/>
  </r>
  <r>
    <x v="11"/>
    <s v="Spinnenkop"/>
    <d v="2017-09-11T13:00:00"/>
    <n v="4"/>
    <x v="11"/>
    <s v="Lestes sponsa"/>
    <n v="28"/>
    <x v="1"/>
    <x v="7"/>
    <n v="9"/>
    <x v="0"/>
  </r>
  <r>
    <x v="11"/>
    <s v="Spinnenkop"/>
    <d v="2017-09-11T13:00:00"/>
    <n v="4"/>
    <x v="13"/>
    <s v="Chalcolestes viridis"/>
    <n v="24"/>
    <x v="1"/>
    <x v="7"/>
    <n v="9"/>
    <x v="0"/>
  </r>
  <r>
    <x v="11"/>
    <s v="Spinnenkop"/>
    <d v="2017-09-11T13:00:00"/>
    <n v="4"/>
    <x v="30"/>
    <s v="Erythromma viridulum"/>
    <n v="30"/>
    <x v="1"/>
    <x v="7"/>
    <n v="9"/>
    <x v="1"/>
  </r>
  <r>
    <x v="11"/>
    <s v="Spinnenkop"/>
    <d v="2017-09-11T13:00:00"/>
    <n v="4"/>
    <x v="1"/>
    <s v="Ischnura elegans"/>
    <n v="20"/>
    <x v="1"/>
    <x v="7"/>
    <n v="9"/>
    <x v="1"/>
  </r>
  <r>
    <x v="11"/>
    <s v="Spinnenkop"/>
    <d v="2017-09-11T13:00:00"/>
    <n v="4"/>
    <x v="17"/>
    <s v="Sympetrum vulgatum"/>
    <n v="40"/>
    <x v="1"/>
    <x v="7"/>
    <n v="9"/>
    <x v="2"/>
  </r>
  <r>
    <x v="11"/>
    <s v="Spinnenkop"/>
    <d v="2017-09-11T13:00:00"/>
    <n v="4"/>
    <x v="3"/>
    <s v="Enallagma cyathigerum"/>
    <n v="20"/>
    <x v="1"/>
    <x v="7"/>
    <n v="9"/>
    <x v="1"/>
  </r>
  <r>
    <x v="11"/>
    <s v="Spinnenkop"/>
    <d v="2017-09-25T13:15:00"/>
    <n v="4"/>
    <x v="9"/>
    <s v="Anax imperator"/>
    <n v="1"/>
    <x v="1"/>
    <x v="7"/>
    <n v="9"/>
    <x v="3"/>
  </r>
  <r>
    <x v="11"/>
    <s v="Spinnenkop"/>
    <d v="2017-09-25T13:15:00"/>
    <n v="4"/>
    <x v="14"/>
    <s v="Aeshna mixta"/>
    <n v="3"/>
    <x v="1"/>
    <x v="7"/>
    <n v="9"/>
    <x v="3"/>
  </r>
  <r>
    <x v="11"/>
    <s v="Spinnenkop"/>
    <d v="2017-09-25T13:15:00"/>
    <n v="1"/>
    <x v="14"/>
    <s v="Aeshna mixta"/>
    <n v="3"/>
    <x v="1"/>
    <x v="7"/>
    <n v="9"/>
    <x v="3"/>
  </r>
  <r>
    <x v="11"/>
    <s v="Spinnenkop"/>
    <d v="2017-09-25T13:15:00"/>
    <n v="4"/>
    <x v="27"/>
    <s v="Aeshna cyanea"/>
    <n v="2"/>
    <x v="1"/>
    <x v="7"/>
    <n v="9"/>
    <x v="3"/>
  </r>
  <r>
    <x v="11"/>
    <s v="Spinnenkop"/>
    <d v="2017-09-25T13:15:00"/>
    <n v="4"/>
    <x v="0"/>
    <s v="Sympecma fusca"/>
    <n v="3"/>
    <x v="1"/>
    <x v="7"/>
    <n v="9"/>
    <x v="0"/>
  </r>
  <r>
    <x v="11"/>
    <s v="Spinnenkop"/>
    <d v="2017-09-25T13:15:00"/>
    <n v="4"/>
    <x v="12"/>
    <s v="Sympetrum striolatum"/>
    <n v="38"/>
    <x v="1"/>
    <x v="7"/>
    <n v="9"/>
    <x v="2"/>
  </r>
  <r>
    <x v="11"/>
    <s v="Spinnenkop"/>
    <d v="2017-09-25T13:15:00"/>
    <n v="4"/>
    <x v="11"/>
    <s v="Lestes sponsa"/>
    <n v="41"/>
    <x v="1"/>
    <x v="7"/>
    <n v="9"/>
    <x v="0"/>
  </r>
  <r>
    <x v="11"/>
    <s v="Spinnenkop"/>
    <d v="2017-09-25T13:15:00"/>
    <n v="4"/>
    <x v="30"/>
    <s v="Erythromma viridulum"/>
    <n v="14"/>
    <x v="1"/>
    <x v="7"/>
    <n v="9"/>
    <x v="1"/>
  </r>
  <r>
    <x v="11"/>
    <s v="Spinnenkop"/>
    <d v="2017-09-25T13:15:00"/>
    <n v="4"/>
    <x v="1"/>
    <s v="Ischnura elegans"/>
    <n v="6"/>
    <x v="1"/>
    <x v="7"/>
    <n v="9"/>
    <x v="1"/>
  </r>
  <r>
    <x v="11"/>
    <s v="Spinnenkop"/>
    <d v="2017-09-25T13:15:00"/>
    <n v="4"/>
    <x v="17"/>
    <s v="Sympetrum vulgatum"/>
    <n v="37"/>
    <x v="1"/>
    <x v="7"/>
    <n v="9"/>
    <x v="2"/>
  </r>
  <r>
    <x v="11"/>
    <s v="Spinnenkop"/>
    <d v="2017-09-25T13:15:00"/>
    <n v="4"/>
    <x v="3"/>
    <s v="Enallagma cyathigerum"/>
    <n v="12"/>
    <x v="1"/>
    <x v="7"/>
    <n v="9"/>
    <x v="1"/>
  </r>
  <r>
    <x v="11"/>
    <s v="Spinnenkop"/>
    <d v="2018-05-03T13:50:00"/>
    <n v="4"/>
    <x v="10"/>
    <s v="Libellula quadrimaculata"/>
    <n v="3"/>
    <x v="1"/>
    <x v="10"/>
    <n v="5"/>
    <x v="2"/>
  </r>
  <r>
    <x v="11"/>
    <s v="Spinnenkop"/>
    <d v="2018-05-03T13:50:00"/>
    <n v="4"/>
    <x v="2"/>
    <s v="Pyrrhosoma nymphula"/>
    <n v="5"/>
    <x v="1"/>
    <x v="10"/>
    <n v="5"/>
    <x v="1"/>
  </r>
  <r>
    <x v="11"/>
    <s v="Spinnenkop"/>
    <d v="2018-05-11T13:20:00"/>
    <n v="4"/>
    <x v="18"/>
    <s v="Leucorrhinia rubicunda"/>
    <n v="2"/>
    <x v="1"/>
    <x v="10"/>
    <n v="5"/>
    <x v="2"/>
  </r>
  <r>
    <x v="11"/>
    <s v="Spinnenkop"/>
    <d v="2018-05-11T13:20:00"/>
    <n v="4"/>
    <x v="31"/>
    <s v="Cordulia aenea"/>
    <n v="3"/>
    <x v="1"/>
    <x v="10"/>
    <n v="5"/>
    <x v="4"/>
  </r>
  <r>
    <x v="11"/>
    <s v="Spinnenkop"/>
    <d v="2018-05-11T13:20:00"/>
    <n v="1"/>
    <x v="18"/>
    <s v="Leucorrhinia rubicunda"/>
    <n v="5"/>
    <x v="1"/>
    <x v="10"/>
    <n v="5"/>
    <x v="2"/>
  </r>
  <r>
    <x v="11"/>
    <s v="Spinnenkop"/>
    <d v="2018-05-11T13:20:00"/>
    <n v="1"/>
    <x v="31"/>
    <s v="Cordulia aenea"/>
    <n v="9"/>
    <x v="1"/>
    <x v="10"/>
    <n v="5"/>
    <x v="4"/>
  </r>
  <r>
    <x v="11"/>
    <s v="Spinnenkop"/>
    <d v="2018-05-11T13:20:00"/>
    <n v="4"/>
    <x v="4"/>
    <s v="Coenagrion pulchellum"/>
    <n v="2"/>
    <x v="1"/>
    <x v="10"/>
    <n v="5"/>
    <x v="1"/>
  </r>
  <r>
    <x v="11"/>
    <s v="Spinnenkop"/>
    <d v="2018-05-11T13:20:00"/>
    <n v="4"/>
    <x v="2"/>
    <s v="Pyrrhosoma nymphula"/>
    <n v="23"/>
    <x v="1"/>
    <x v="10"/>
    <n v="5"/>
    <x v="1"/>
  </r>
  <r>
    <x v="11"/>
    <s v="Spinnenkop"/>
    <d v="2018-05-28T12:15:00"/>
    <n v="4"/>
    <x v="9"/>
    <s v="Anax imperator"/>
    <n v="2"/>
    <x v="1"/>
    <x v="10"/>
    <n v="5"/>
    <x v="3"/>
  </r>
  <r>
    <x v="11"/>
    <s v="Spinnenkop"/>
    <d v="2018-05-28T12:15:00"/>
    <n v="4"/>
    <x v="10"/>
    <s v="Libellula quadrimaculata"/>
    <n v="8"/>
    <x v="1"/>
    <x v="10"/>
    <n v="5"/>
    <x v="2"/>
  </r>
  <r>
    <x v="11"/>
    <s v="Spinnenkop"/>
    <d v="2018-05-28T12:15:00"/>
    <n v="1"/>
    <x v="9"/>
    <s v="Anax imperator"/>
    <n v="8"/>
    <x v="1"/>
    <x v="10"/>
    <n v="5"/>
    <x v="3"/>
  </r>
  <r>
    <x v="11"/>
    <s v="Spinnenkop"/>
    <d v="2018-05-28T12:15:00"/>
    <n v="4"/>
    <x v="6"/>
    <s v="Coenagrion puella"/>
    <n v="144"/>
    <x v="1"/>
    <x v="10"/>
    <n v="5"/>
    <x v="1"/>
  </r>
  <r>
    <x v="11"/>
    <s v="Spinnenkop"/>
    <d v="2018-05-28T12:15:00"/>
    <n v="4"/>
    <x v="5"/>
    <s v="Orthetrum cancellatum"/>
    <n v="8"/>
    <x v="1"/>
    <x v="10"/>
    <n v="5"/>
    <x v="2"/>
  </r>
  <r>
    <x v="11"/>
    <s v="Spinnenkop"/>
    <d v="2018-05-28T12:15:00"/>
    <n v="4"/>
    <x v="7"/>
    <s v="Brachytron pratense"/>
    <n v="3"/>
    <x v="1"/>
    <x v="10"/>
    <n v="5"/>
    <x v="3"/>
  </r>
  <r>
    <x v="11"/>
    <s v="Spinnenkop"/>
    <d v="2018-05-28T12:15:00"/>
    <n v="4"/>
    <x v="26"/>
    <s v="Erythromma najas"/>
    <n v="8"/>
    <x v="1"/>
    <x v="10"/>
    <n v="5"/>
    <x v="1"/>
  </r>
  <r>
    <x v="11"/>
    <s v="Spinnenkop"/>
    <d v="2018-05-28T12:15:00"/>
    <n v="4"/>
    <x v="1"/>
    <s v="Ischnura elegans"/>
    <n v="12"/>
    <x v="1"/>
    <x v="10"/>
    <n v="5"/>
    <x v="1"/>
  </r>
  <r>
    <x v="11"/>
    <s v="Spinnenkop"/>
    <d v="2018-05-28T12:15:00"/>
    <n v="4"/>
    <x v="18"/>
    <s v="Leucorrhinia rubicunda"/>
    <n v="1"/>
    <x v="1"/>
    <x v="10"/>
    <n v="5"/>
    <x v="2"/>
  </r>
  <r>
    <x v="11"/>
    <s v="Spinnenkop"/>
    <d v="2018-05-28T12:15:00"/>
    <n v="4"/>
    <x v="34"/>
    <s v="Libellula depressa"/>
    <n v="3"/>
    <x v="1"/>
    <x v="10"/>
    <n v="5"/>
    <x v="2"/>
  </r>
  <r>
    <x v="11"/>
    <s v="Spinnenkop"/>
    <d v="2018-05-28T12:15:00"/>
    <n v="4"/>
    <x v="31"/>
    <s v="Cordulia aenea"/>
    <n v="7"/>
    <x v="1"/>
    <x v="10"/>
    <n v="5"/>
    <x v="4"/>
  </r>
  <r>
    <x v="11"/>
    <s v="Spinnenkop"/>
    <d v="2018-05-28T12:15:00"/>
    <n v="1"/>
    <x v="10"/>
    <s v="Libellula quadrimaculata"/>
    <n v="43"/>
    <x v="1"/>
    <x v="10"/>
    <n v="5"/>
    <x v="2"/>
  </r>
  <r>
    <x v="11"/>
    <s v="Spinnenkop"/>
    <d v="2018-05-28T12:15:00"/>
    <n v="4"/>
    <x v="8"/>
    <s v="Aeshna isoceles"/>
    <n v="4"/>
    <x v="1"/>
    <x v="10"/>
    <n v="5"/>
    <x v="3"/>
  </r>
  <r>
    <x v="11"/>
    <s v="Spinnenkop"/>
    <d v="2018-05-28T12:15:00"/>
    <n v="4"/>
    <x v="2"/>
    <s v="Pyrrhosoma nymphula"/>
    <n v="2"/>
    <x v="1"/>
    <x v="10"/>
    <n v="5"/>
    <x v="1"/>
  </r>
  <r>
    <x v="11"/>
    <s v="Spinnenkop"/>
    <d v="2018-05-28T12:15:00"/>
    <n v="4"/>
    <x v="3"/>
    <s v="Enallagma cyathigerum"/>
    <n v="18"/>
    <x v="1"/>
    <x v="10"/>
    <n v="5"/>
    <x v="1"/>
  </r>
  <r>
    <x v="11"/>
    <s v="Spinnenkop"/>
    <d v="2018-05-28T12:15:00"/>
    <n v="4"/>
    <x v="4"/>
    <s v="Coenagrion pulchellum"/>
    <n v="153"/>
    <x v="1"/>
    <x v="10"/>
    <n v="5"/>
    <x v="1"/>
  </r>
  <r>
    <x v="11"/>
    <s v="Spinnenkop"/>
    <d v="2018-06-15T12:30:00"/>
    <n v="4"/>
    <x v="9"/>
    <s v="Anax imperator"/>
    <n v="4"/>
    <x v="1"/>
    <x v="10"/>
    <n v="6"/>
    <x v="3"/>
  </r>
  <r>
    <x v="11"/>
    <s v="Spinnenkop"/>
    <d v="2018-06-15T12:30:00"/>
    <n v="4"/>
    <x v="31"/>
    <s v="Cordulia aenea"/>
    <n v="1"/>
    <x v="1"/>
    <x v="10"/>
    <n v="6"/>
    <x v="4"/>
  </r>
  <r>
    <x v="11"/>
    <s v="Spinnenkop"/>
    <d v="2018-06-15T12:30:00"/>
    <n v="4"/>
    <x v="10"/>
    <s v="Libellula quadrimaculata"/>
    <n v="4"/>
    <x v="1"/>
    <x v="10"/>
    <n v="6"/>
    <x v="2"/>
  </r>
  <r>
    <x v="11"/>
    <s v="Spinnenkop"/>
    <d v="2018-06-15T12:30:00"/>
    <n v="4"/>
    <x v="20"/>
    <s v="Anax parthenope"/>
    <n v="2"/>
    <x v="1"/>
    <x v="10"/>
    <n v="6"/>
    <x v="3"/>
  </r>
  <r>
    <x v="11"/>
    <s v="Spinnenkop"/>
    <d v="2018-06-15T12:30:00"/>
    <n v="1"/>
    <x v="9"/>
    <s v="Anax imperator"/>
    <n v="11"/>
    <x v="1"/>
    <x v="10"/>
    <n v="6"/>
    <x v="3"/>
  </r>
  <r>
    <x v="11"/>
    <s v="Spinnenkop"/>
    <d v="2018-06-15T12:30:00"/>
    <n v="1"/>
    <x v="31"/>
    <s v="Cordulia aenea"/>
    <n v="6"/>
    <x v="1"/>
    <x v="10"/>
    <n v="6"/>
    <x v="4"/>
  </r>
  <r>
    <x v="11"/>
    <s v="Spinnenkop"/>
    <d v="2018-06-15T12:30:00"/>
    <n v="1"/>
    <x v="10"/>
    <s v="Libellula quadrimaculata"/>
    <n v="18"/>
    <x v="1"/>
    <x v="10"/>
    <n v="6"/>
    <x v="2"/>
  </r>
  <r>
    <x v="11"/>
    <s v="Spinnenkop"/>
    <d v="2018-06-15T12:30:00"/>
    <n v="1"/>
    <x v="20"/>
    <s v="Anax parthenope"/>
    <n v="3"/>
    <x v="1"/>
    <x v="10"/>
    <n v="6"/>
    <x v="3"/>
  </r>
  <r>
    <x v="11"/>
    <s v="Spinnenkop"/>
    <d v="2018-06-15T12:30:00"/>
    <n v="4"/>
    <x v="6"/>
    <s v="Coenagrion puella"/>
    <n v="176"/>
    <x v="1"/>
    <x v="10"/>
    <n v="6"/>
    <x v="1"/>
  </r>
  <r>
    <x v="11"/>
    <s v="Spinnenkop"/>
    <d v="2018-06-15T12:30:00"/>
    <n v="4"/>
    <x v="5"/>
    <s v="Orthetrum cancellatum"/>
    <n v="6"/>
    <x v="1"/>
    <x v="10"/>
    <n v="6"/>
    <x v="2"/>
  </r>
  <r>
    <x v="11"/>
    <s v="Spinnenkop"/>
    <d v="2018-06-15T12:30:00"/>
    <n v="4"/>
    <x v="26"/>
    <s v="Erythromma najas"/>
    <n v="14"/>
    <x v="1"/>
    <x v="10"/>
    <n v="6"/>
    <x v="1"/>
  </r>
  <r>
    <x v="11"/>
    <s v="Spinnenkop"/>
    <d v="2018-06-15T12:30:00"/>
    <n v="4"/>
    <x v="1"/>
    <s v="Ischnura elegans"/>
    <n v="53"/>
    <x v="1"/>
    <x v="10"/>
    <n v="6"/>
    <x v="1"/>
  </r>
  <r>
    <x v="11"/>
    <s v="Spinnenkop"/>
    <d v="2018-06-15T12:30:00"/>
    <n v="4"/>
    <x v="14"/>
    <s v="Aeshna mixta"/>
    <n v="2"/>
    <x v="1"/>
    <x v="10"/>
    <n v="6"/>
    <x v="3"/>
  </r>
  <r>
    <x v="11"/>
    <s v="Spinnenkop"/>
    <d v="2018-06-15T12:30:00"/>
    <n v="4"/>
    <x v="34"/>
    <s v="Libellula depressa"/>
    <n v="1"/>
    <x v="1"/>
    <x v="10"/>
    <n v="6"/>
    <x v="2"/>
  </r>
  <r>
    <x v="11"/>
    <s v="Spinnenkop"/>
    <d v="2018-06-15T12:30:00"/>
    <n v="4"/>
    <x v="4"/>
    <s v="Coenagrion pulchellum"/>
    <n v="43"/>
    <x v="1"/>
    <x v="10"/>
    <n v="6"/>
    <x v="1"/>
  </r>
  <r>
    <x v="11"/>
    <s v="Spinnenkop"/>
    <d v="2018-06-15T12:30:00"/>
    <n v="4"/>
    <x v="2"/>
    <s v="Pyrrhosoma nymphula"/>
    <n v="1"/>
    <x v="1"/>
    <x v="10"/>
    <n v="6"/>
    <x v="1"/>
  </r>
  <r>
    <x v="11"/>
    <s v="Spinnenkop"/>
    <d v="2018-06-15T12:30:00"/>
    <n v="4"/>
    <x v="3"/>
    <s v="Enallagma cyathigerum"/>
    <n v="27"/>
    <x v="1"/>
    <x v="10"/>
    <n v="6"/>
    <x v="1"/>
  </r>
  <r>
    <x v="11"/>
    <s v="Spinnenkop"/>
    <d v="2018-06-15T12:30:00"/>
    <n v="4"/>
    <x v="32"/>
    <s v="Leucorrhinia caudalis"/>
    <n v="1"/>
    <x v="1"/>
    <x v="10"/>
    <n v="6"/>
    <x v="2"/>
  </r>
  <r>
    <x v="11"/>
    <s v="Spinnenkop"/>
    <d v="2018-06-15T12:30:00"/>
    <n v="4"/>
    <x v="22"/>
    <s v="Crocothemis erythraea"/>
    <n v="3"/>
    <x v="1"/>
    <x v="10"/>
    <n v="6"/>
    <x v="2"/>
  </r>
  <r>
    <x v="11"/>
    <s v="Spinnenkop"/>
    <d v="2018-06-28T13:50:00"/>
    <n v="4"/>
    <x v="5"/>
    <s v="Orthetrum cancellatum"/>
    <n v="3"/>
    <x v="1"/>
    <x v="10"/>
    <n v="6"/>
    <x v="2"/>
  </r>
  <r>
    <x v="11"/>
    <s v="Spinnenkop"/>
    <d v="2018-06-28T13:50:00"/>
    <n v="4"/>
    <x v="9"/>
    <s v="Anax imperator"/>
    <n v="4"/>
    <x v="1"/>
    <x v="10"/>
    <n v="6"/>
    <x v="3"/>
  </r>
  <r>
    <x v="11"/>
    <s v="Spinnenkop"/>
    <d v="2018-06-28T13:50:00"/>
    <n v="4"/>
    <x v="22"/>
    <s v="Crocothemis erythraea"/>
    <n v="1"/>
    <x v="1"/>
    <x v="10"/>
    <n v="6"/>
    <x v="2"/>
  </r>
  <r>
    <x v="11"/>
    <s v="Spinnenkop"/>
    <d v="2018-06-28T13:50:00"/>
    <n v="1"/>
    <x v="5"/>
    <s v="Orthetrum cancellatum"/>
    <n v="13"/>
    <x v="1"/>
    <x v="10"/>
    <n v="6"/>
    <x v="2"/>
  </r>
  <r>
    <x v="11"/>
    <s v="Spinnenkop"/>
    <d v="2018-06-28T13:50:00"/>
    <n v="1"/>
    <x v="9"/>
    <s v="Anax imperator"/>
    <n v="10"/>
    <x v="1"/>
    <x v="10"/>
    <n v="6"/>
    <x v="3"/>
  </r>
  <r>
    <x v="11"/>
    <s v="Spinnenkop"/>
    <d v="2018-06-28T13:50:00"/>
    <n v="4"/>
    <x v="6"/>
    <s v="Coenagrion puella"/>
    <n v="64"/>
    <x v="1"/>
    <x v="10"/>
    <n v="6"/>
    <x v="1"/>
  </r>
  <r>
    <x v="11"/>
    <s v="Spinnenkop"/>
    <d v="2018-06-28T13:50:00"/>
    <n v="4"/>
    <x v="1"/>
    <s v="Ischnura elegans"/>
    <n v="76"/>
    <x v="1"/>
    <x v="10"/>
    <n v="6"/>
    <x v="1"/>
  </r>
  <r>
    <x v="11"/>
    <s v="Spinnenkop"/>
    <d v="2018-06-28T13:50:00"/>
    <n v="4"/>
    <x v="31"/>
    <s v="Cordulia aenea"/>
    <n v="3"/>
    <x v="1"/>
    <x v="10"/>
    <n v="6"/>
    <x v="4"/>
  </r>
  <r>
    <x v="11"/>
    <s v="Spinnenkop"/>
    <d v="2018-06-28T13:50:00"/>
    <n v="4"/>
    <x v="4"/>
    <s v="Coenagrion pulchellum"/>
    <n v="6"/>
    <x v="1"/>
    <x v="10"/>
    <n v="6"/>
    <x v="1"/>
  </r>
  <r>
    <x v="11"/>
    <s v="Spinnenkop"/>
    <d v="2018-06-28T13:50:00"/>
    <n v="4"/>
    <x v="10"/>
    <s v="Libellula quadrimaculata"/>
    <n v="6"/>
    <x v="1"/>
    <x v="10"/>
    <n v="6"/>
    <x v="2"/>
  </r>
  <r>
    <x v="11"/>
    <s v="Spinnenkop"/>
    <d v="2018-06-28T13:50:00"/>
    <n v="4"/>
    <x v="8"/>
    <s v="Aeshna isoceles"/>
    <n v="1"/>
    <x v="1"/>
    <x v="10"/>
    <n v="6"/>
    <x v="3"/>
  </r>
  <r>
    <x v="11"/>
    <s v="Spinnenkop"/>
    <d v="2018-06-28T13:50:00"/>
    <n v="4"/>
    <x v="3"/>
    <s v="Enallagma cyathigerum"/>
    <n v="14"/>
    <x v="1"/>
    <x v="10"/>
    <n v="6"/>
    <x v="1"/>
  </r>
  <r>
    <x v="11"/>
    <s v="Spinnenkop"/>
    <d v="2018-07-05T12:25:00"/>
    <n v="4"/>
    <x v="5"/>
    <s v="Orthetrum cancellatum"/>
    <n v="4"/>
    <x v="1"/>
    <x v="10"/>
    <n v="7"/>
    <x v="2"/>
  </r>
  <r>
    <x v="11"/>
    <s v="Spinnenkop"/>
    <d v="2018-07-05T12:25:00"/>
    <n v="4"/>
    <x v="9"/>
    <s v="Anax imperator"/>
    <n v="4"/>
    <x v="1"/>
    <x v="10"/>
    <n v="7"/>
    <x v="3"/>
  </r>
  <r>
    <x v="11"/>
    <s v="Spinnenkop"/>
    <d v="2018-07-05T12:25:00"/>
    <n v="4"/>
    <x v="10"/>
    <s v="Libellula quadrimaculata"/>
    <n v="6"/>
    <x v="1"/>
    <x v="10"/>
    <n v="7"/>
    <x v="2"/>
  </r>
  <r>
    <x v="11"/>
    <s v="Spinnenkop"/>
    <d v="2018-07-05T12:25:00"/>
    <n v="1"/>
    <x v="5"/>
    <s v="Orthetrum cancellatum"/>
    <n v="8"/>
    <x v="1"/>
    <x v="10"/>
    <n v="7"/>
    <x v="2"/>
  </r>
  <r>
    <x v="11"/>
    <s v="Spinnenkop"/>
    <d v="2018-07-05T12:25:00"/>
    <n v="1"/>
    <x v="9"/>
    <s v="Anax imperator"/>
    <n v="5"/>
    <x v="1"/>
    <x v="10"/>
    <n v="7"/>
    <x v="3"/>
  </r>
  <r>
    <x v="11"/>
    <s v="Spinnenkop"/>
    <d v="2018-07-05T12:25:00"/>
    <n v="1"/>
    <x v="10"/>
    <s v="Libellula quadrimaculata"/>
    <n v="10"/>
    <x v="1"/>
    <x v="10"/>
    <n v="7"/>
    <x v="2"/>
  </r>
  <r>
    <x v="11"/>
    <s v="Spinnenkop"/>
    <d v="2018-07-05T12:25:00"/>
    <n v="4"/>
    <x v="6"/>
    <s v="Coenagrion puella"/>
    <n v="39"/>
    <x v="1"/>
    <x v="10"/>
    <n v="7"/>
    <x v="1"/>
  </r>
  <r>
    <x v="11"/>
    <s v="Spinnenkop"/>
    <d v="2018-07-05T12:25:00"/>
    <n v="4"/>
    <x v="12"/>
    <s v="Sympetrum striolatum"/>
    <n v="4"/>
    <x v="1"/>
    <x v="10"/>
    <n v="7"/>
    <x v="2"/>
  </r>
  <r>
    <x v="11"/>
    <s v="Spinnenkop"/>
    <d v="2018-07-05T12:25:00"/>
    <n v="4"/>
    <x v="30"/>
    <s v="Erythromma viridulum"/>
    <n v="32"/>
    <x v="1"/>
    <x v="10"/>
    <n v="7"/>
    <x v="1"/>
  </r>
  <r>
    <x v="11"/>
    <s v="Spinnenkop"/>
    <d v="2018-07-05T12:25:00"/>
    <n v="4"/>
    <x v="1"/>
    <s v="Ischnura elegans"/>
    <n v="53"/>
    <x v="1"/>
    <x v="10"/>
    <n v="7"/>
    <x v="1"/>
  </r>
  <r>
    <x v="11"/>
    <s v="Spinnenkop"/>
    <d v="2018-07-05T12:25:00"/>
    <n v="4"/>
    <x v="3"/>
    <s v="Enallagma cyathigerum"/>
    <n v="18"/>
    <x v="1"/>
    <x v="10"/>
    <n v="7"/>
    <x v="1"/>
  </r>
  <r>
    <x v="11"/>
    <s v="Spinnenkop"/>
    <d v="2018-07-12T14:00:00"/>
    <n v="4"/>
    <x v="5"/>
    <s v="Orthetrum cancellatum"/>
    <n v="2"/>
    <x v="1"/>
    <x v="10"/>
    <n v="7"/>
    <x v="2"/>
  </r>
  <r>
    <x v="11"/>
    <s v="Spinnenkop"/>
    <d v="2018-07-12T14:00:00"/>
    <n v="4"/>
    <x v="9"/>
    <s v="Anax imperator"/>
    <n v="3"/>
    <x v="1"/>
    <x v="10"/>
    <n v="7"/>
    <x v="3"/>
  </r>
  <r>
    <x v="11"/>
    <s v="Spinnenkop"/>
    <d v="2018-07-12T14:00:00"/>
    <n v="4"/>
    <x v="10"/>
    <s v="Libellula quadrimaculata"/>
    <n v="1"/>
    <x v="1"/>
    <x v="10"/>
    <n v="7"/>
    <x v="2"/>
  </r>
  <r>
    <x v="11"/>
    <s v="Spinnenkop"/>
    <d v="2018-07-12T14:00:00"/>
    <n v="1"/>
    <x v="5"/>
    <s v="Orthetrum cancellatum"/>
    <n v="8"/>
    <x v="1"/>
    <x v="10"/>
    <n v="7"/>
    <x v="2"/>
  </r>
  <r>
    <x v="11"/>
    <s v="Spinnenkop"/>
    <d v="2018-07-12T14:00:00"/>
    <n v="1"/>
    <x v="9"/>
    <s v="Anax imperator"/>
    <n v="5"/>
    <x v="1"/>
    <x v="10"/>
    <n v="7"/>
    <x v="3"/>
  </r>
  <r>
    <x v="11"/>
    <s v="Spinnenkop"/>
    <d v="2018-07-12T14:00:00"/>
    <n v="4"/>
    <x v="6"/>
    <s v="Coenagrion puella"/>
    <n v="6"/>
    <x v="1"/>
    <x v="10"/>
    <n v="7"/>
    <x v="1"/>
  </r>
  <r>
    <x v="11"/>
    <s v="Spinnenkop"/>
    <d v="2018-07-12T14:00:00"/>
    <n v="4"/>
    <x v="12"/>
    <s v="Sympetrum striolatum"/>
    <n v="4"/>
    <x v="1"/>
    <x v="10"/>
    <n v="7"/>
    <x v="2"/>
  </r>
  <r>
    <x v="11"/>
    <s v="Spinnenkop"/>
    <d v="2018-07-12T14:00:00"/>
    <n v="4"/>
    <x v="30"/>
    <s v="Erythromma viridulum"/>
    <n v="49"/>
    <x v="1"/>
    <x v="10"/>
    <n v="7"/>
    <x v="1"/>
  </r>
  <r>
    <x v="11"/>
    <s v="Spinnenkop"/>
    <d v="2018-07-12T14:00:00"/>
    <n v="4"/>
    <x v="1"/>
    <s v="Ischnura elegans"/>
    <n v="187"/>
    <x v="1"/>
    <x v="10"/>
    <n v="7"/>
    <x v="1"/>
  </r>
  <r>
    <x v="11"/>
    <s v="Spinnenkop"/>
    <d v="2018-07-12T14:00:00"/>
    <n v="4"/>
    <x v="3"/>
    <s v="Enallagma cyathigerum"/>
    <n v="5"/>
    <x v="1"/>
    <x v="10"/>
    <n v="7"/>
    <x v="1"/>
  </r>
  <r>
    <x v="11"/>
    <s v="Spinnenkop"/>
    <d v="2018-07-26T14:00:00"/>
    <n v="4"/>
    <x v="9"/>
    <s v="Anax imperator"/>
    <n v="3"/>
    <x v="1"/>
    <x v="10"/>
    <n v="7"/>
    <x v="3"/>
  </r>
  <r>
    <x v="11"/>
    <s v="Spinnenkop"/>
    <d v="2018-07-26T14:00:00"/>
    <n v="1"/>
    <x v="9"/>
    <s v="Anax imperator"/>
    <n v="18"/>
    <x v="1"/>
    <x v="10"/>
    <n v="7"/>
    <x v="3"/>
  </r>
  <r>
    <x v="11"/>
    <s v="Spinnenkop"/>
    <d v="2018-07-26T14:00:00"/>
    <n v="4"/>
    <x v="6"/>
    <s v="Coenagrion puella"/>
    <n v="7"/>
    <x v="1"/>
    <x v="10"/>
    <n v="7"/>
    <x v="1"/>
  </r>
  <r>
    <x v="11"/>
    <s v="Spinnenkop"/>
    <d v="2018-07-26T14:00:00"/>
    <n v="4"/>
    <x v="0"/>
    <s v="Sympecma fusca"/>
    <n v="1"/>
    <x v="1"/>
    <x v="10"/>
    <n v="7"/>
    <x v="0"/>
  </r>
  <r>
    <x v="11"/>
    <s v="Spinnenkop"/>
    <d v="2018-07-26T14:00:00"/>
    <n v="4"/>
    <x v="12"/>
    <s v="Sympetrum striolatum"/>
    <n v="2"/>
    <x v="1"/>
    <x v="10"/>
    <n v="7"/>
    <x v="2"/>
  </r>
  <r>
    <x v="11"/>
    <s v="Spinnenkop"/>
    <d v="2018-07-26T14:00:00"/>
    <n v="4"/>
    <x v="5"/>
    <s v="Orthetrum cancellatum"/>
    <n v="2"/>
    <x v="1"/>
    <x v="10"/>
    <n v="7"/>
    <x v="2"/>
  </r>
  <r>
    <x v="11"/>
    <s v="Spinnenkop"/>
    <d v="2018-07-26T14:00:00"/>
    <n v="4"/>
    <x v="30"/>
    <s v="Erythromma viridulum"/>
    <n v="159"/>
    <x v="1"/>
    <x v="10"/>
    <n v="7"/>
    <x v="1"/>
  </r>
  <r>
    <x v="11"/>
    <s v="Spinnenkop"/>
    <d v="2018-07-26T14:00:00"/>
    <n v="4"/>
    <x v="1"/>
    <s v="Ischnura elegans"/>
    <n v="58"/>
    <x v="1"/>
    <x v="10"/>
    <n v="7"/>
    <x v="1"/>
  </r>
  <r>
    <x v="11"/>
    <s v="Spinnenkop"/>
    <d v="2018-07-26T14:00:00"/>
    <n v="4"/>
    <x v="3"/>
    <s v="Enallagma cyathigerum"/>
    <n v="16"/>
    <x v="1"/>
    <x v="10"/>
    <n v="7"/>
    <x v="1"/>
  </r>
  <r>
    <x v="11"/>
    <s v="Spinnenkop"/>
    <d v="2018-08-02T14:10:00"/>
    <n v="4"/>
    <x v="9"/>
    <s v="Anax imperator"/>
    <n v="4"/>
    <x v="1"/>
    <x v="10"/>
    <n v="8"/>
    <x v="3"/>
  </r>
  <r>
    <x v="11"/>
    <s v="Spinnenkop"/>
    <d v="2018-08-02T14:10:00"/>
    <n v="1"/>
    <x v="9"/>
    <s v="Anax imperator"/>
    <n v="11"/>
    <x v="1"/>
    <x v="10"/>
    <n v="8"/>
    <x v="3"/>
  </r>
  <r>
    <x v="11"/>
    <s v="Spinnenkop"/>
    <d v="2018-08-02T14:10:00"/>
    <n v="4"/>
    <x v="6"/>
    <s v="Coenagrion puella"/>
    <n v="15"/>
    <x v="1"/>
    <x v="10"/>
    <n v="8"/>
    <x v="1"/>
  </r>
  <r>
    <x v="11"/>
    <s v="Spinnenkop"/>
    <d v="2018-08-02T14:10:00"/>
    <n v="4"/>
    <x v="12"/>
    <s v="Sympetrum striolatum"/>
    <n v="10"/>
    <x v="1"/>
    <x v="10"/>
    <n v="8"/>
    <x v="2"/>
  </r>
  <r>
    <x v="11"/>
    <s v="Spinnenkop"/>
    <d v="2018-08-02T14:10:00"/>
    <n v="4"/>
    <x v="1"/>
    <s v="Ischnura elegans"/>
    <n v="36"/>
    <x v="1"/>
    <x v="10"/>
    <n v="8"/>
    <x v="1"/>
  </r>
  <r>
    <x v="11"/>
    <s v="Spinnenkop"/>
    <d v="2018-08-02T14:10:00"/>
    <n v="4"/>
    <x v="14"/>
    <s v="Aeshna mixta"/>
    <n v="3"/>
    <x v="1"/>
    <x v="10"/>
    <n v="8"/>
    <x v="3"/>
  </r>
  <r>
    <x v="11"/>
    <s v="Spinnenkop"/>
    <d v="2018-08-02T14:10:00"/>
    <n v="4"/>
    <x v="17"/>
    <s v="Sympetrum vulgatum"/>
    <n v="5"/>
    <x v="1"/>
    <x v="10"/>
    <n v="8"/>
    <x v="2"/>
  </r>
  <r>
    <x v="11"/>
    <s v="Spinnenkop"/>
    <d v="2018-08-02T14:10:00"/>
    <n v="4"/>
    <x v="3"/>
    <s v="Enallagma cyathigerum"/>
    <n v="14"/>
    <x v="1"/>
    <x v="10"/>
    <n v="8"/>
    <x v="1"/>
  </r>
  <r>
    <x v="11"/>
    <s v="Spinnenkop"/>
    <d v="2018-08-02T14:10:00"/>
    <n v="4"/>
    <x v="30"/>
    <s v="Erythromma viridulum"/>
    <n v="98"/>
    <x v="1"/>
    <x v="10"/>
    <n v="8"/>
    <x v="1"/>
  </r>
  <r>
    <x v="11"/>
    <s v="Spinnenkop"/>
    <d v="2018-08-16T14:30:00"/>
    <n v="4"/>
    <x v="9"/>
    <s v="Anax imperator"/>
    <n v="2"/>
    <x v="1"/>
    <x v="10"/>
    <n v="8"/>
    <x v="3"/>
  </r>
  <r>
    <x v="11"/>
    <s v="Spinnenkop"/>
    <d v="2018-08-16T14:30:00"/>
    <n v="1"/>
    <x v="9"/>
    <s v="Anax imperator"/>
    <n v="3"/>
    <x v="1"/>
    <x v="10"/>
    <n v="8"/>
    <x v="3"/>
  </r>
  <r>
    <x v="11"/>
    <s v="Spinnenkop"/>
    <d v="2018-08-16T14:30:00"/>
    <n v="4"/>
    <x v="6"/>
    <s v="Coenagrion puella"/>
    <n v="5"/>
    <x v="1"/>
    <x v="10"/>
    <n v="8"/>
    <x v="1"/>
  </r>
  <r>
    <x v="11"/>
    <s v="Spinnenkop"/>
    <d v="2018-08-16T14:30:00"/>
    <n v="4"/>
    <x v="12"/>
    <s v="Sympetrum striolatum"/>
    <n v="42"/>
    <x v="1"/>
    <x v="10"/>
    <n v="8"/>
    <x v="2"/>
  </r>
  <r>
    <x v="11"/>
    <s v="Spinnenkop"/>
    <d v="2018-08-16T14:30:00"/>
    <n v="4"/>
    <x v="30"/>
    <s v="Erythromma viridulum"/>
    <n v="28"/>
    <x v="1"/>
    <x v="10"/>
    <n v="8"/>
    <x v="1"/>
  </r>
  <r>
    <x v="11"/>
    <s v="Spinnenkop"/>
    <d v="2018-08-16T14:30:00"/>
    <n v="4"/>
    <x v="1"/>
    <s v="Ischnura elegans"/>
    <n v="10"/>
    <x v="1"/>
    <x v="10"/>
    <n v="8"/>
    <x v="1"/>
  </r>
  <r>
    <x v="11"/>
    <s v="Spinnenkop"/>
    <d v="2018-08-16T14:30:00"/>
    <n v="4"/>
    <x v="14"/>
    <s v="Aeshna mixta"/>
    <n v="8"/>
    <x v="1"/>
    <x v="10"/>
    <n v="8"/>
    <x v="3"/>
  </r>
  <r>
    <x v="11"/>
    <s v="Spinnenkop"/>
    <d v="2018-08-16T14:30:00"/>
    <n v="4"/>
    <x v="17"/>
    <s v="Sympetrum vulgatum"/>
    <n v="26"/>
    <x v="1"/>
    <x v="10"/>
    <n v="8"/>
    <x v="2"/>
  </r>
  <r>
    <x v="11"/>
    <s v="Spinnenkop"/>
    <d v="2018-08-16T14:30:00"/>
    <n v="4"/>
    <x v="3"/>
    <s v="Enallagma cyathigerum"/>
    <n v="15"/>
    <x v="1"/>
    <x v="10"/>
    <n v="8"/>
    <x v="1"/>
  </r>
  <r>
    <x v="11"/>
    <s v="Spinnenkop"/>
    <d v="2019-05-16T12:30:00"/>
    <n v="4"/>
    <x v="7"/>
    <s v="Brachytron pratense"/>
    <n v="1"/>
    <x v="1"/>
    <x v="8"/>
    <n v="5"/>
    <x v="3"/>
  </r>
  <r>
    <x v="11"/>
    <s v="Spinnenkop"/>
    <d v="2019-05-16T12:30:00"/>
    <n v="4"/>
    <x v="31"/>
    <s v="Cordulia aenea"/>
    <n v="3"/>
    <x v="1"/>
    <x v="8"/>
    <n v="5"/>
    <x v="4"/>
  </r>
  <r>
    <x v="11"/>
    <s v="Spinnenkop"/>
    <d v="2019-05-16T12:30:00"/>
    <n v="4"/>
    <x v="10"/>
    <s v="Libellula quadrimaculata"/>
    <n v="2"/>
    <x v="1"/>
    <x v="8"/>
    <n v="5"/>
    <x v="2"/>
  </r>
  <r>
    <x v="11"/>
    <s v="Spinnenkop"/>
    <d v="2019-05-16T12:30:00"/>
    <n v="1"/>
    <x v="7"/>
    <s v="Brachytron pratense"/>
    <n v="1"/>
    <x v="1"/>
    <x v="8"/>
    <n v="5"/>
    <x v="3"/>
  </r>
  <r>
    <x v="11"/>
    <s v="Spinnenkop"/>
    <d v="2019-05-16T12:30:00"/>
    <n v="1"/>
    <x v="31"/>
    <s v="Cordulia aenea"/>
    <n v="6"/>
    <x v="1"/>
    <x v="8"/>
    <n v="5"/>
    <x v="4"/>
  </r>
  <r>
    <x v="11"/>
    <s v="Spinnenkop"/>
    <d v="2019-05-16T12:30:00"/>
    <n v="1"/>
    <x v="10"/>
    <s v="Libellula quadrimaculata"/>
    <n v="5"/>
    <x v="1"/>
    <x v="8"/>
    <n v="5"/>
    <x v="2"/>
  </r>
  <r>
    <x v="11"/>
    <s v="Spinnenkop"/>
    <d v="2019-05-16T12:30:00"/>
    <n v="4"/>
    <x v="6"/>
    <s v="Coenagrion puella"/>
    <n v="7"/>
    <x v="1"/>
    <x v="8"/>
    <n v="5"/>
    <x v="1"/>
  </r>
  <r>
    <x v="11"/>
    <s v="Spinnenkop"/>
    <d v="2019-05-16T12:30:00"/>
    <n v="4"/>
    <x v="2"/>
    <s v="Pyrrhosoma nymphula"/>
    <n v="9"/>
    <x v="1"/>
    <x v="8"/>
    <n v="5"/>
    <x v="1"/>
  </r>
  <r>
    <x v="11"/>
    <s v="Spinnenkop"/>
    <d v="2019-05-16T12:30:00"/>
    <n v="4"/>
    <x v="3"/>
    <s v="Enallagma cyathigerum"/>
    <n v="14"/>
    <x v="1"/>
    <x v="8"/>
    <n v="5"/>
    <x v="1"/>
  </r>
  <r>
    <x v="11"/>
    <s v="Spinnenkop"/>
    <d v="2019-05-16T12:30:00"/>
    <n v="4"/>
    <x v="4"/>
    <s v="Coenagrion pulchellum"/>
    <n v="5"/>
    <x v="1"/>
    <x v="8"/>
    <n v="5"/>
    <x v="1"/>
  </r>
  <r>
    <x v="11"/>
    <s v="Spinnenkop"/>
    <d v="2019-05-22T12:30:00"/>
    <n v="4"/>
    <x v="31"/>
    <s v="Cordulia aenea"/>
    <n v="3"/>
    <x v="1"/>
    <x v="8"/>
    <n v="5"/>
    <x v="4"/>
  </r>
  <r>
    <x v="11"/>
    <s v="Spinnenkop"/>
    <d v="2019-05-22T12:30:00"/>
    <n v="4"/>
    <x v="10"/>
    <s v="Libellula quadrimaculata"/>
    <n v="2"/>
    <x v="1"/>
    <x v="8"/>
    <n v="5"/>
    <x v="2"/>
  </r>
  <r>
    <x v="11"/>
    <s v="Spinnenkop"/>
    <d v="2019-05-22T12:30:00"/>
    <n v="1"/>
    <x v="31"/>
    <s v="Cordulia aenea"/>
    <n v="9"/>
    <x v="1"/>
    <x v="8"/>
    <n v="5"/>
    <x v="4"/>
  </r>
  <r>
    <x v="11"/>
    <s v="Spinnenkop"/>
    <d v="2019-05-22T12:30:00"/>
    <n v="1"/>
    <x v="10"/>
    <s v="Libellula quadrimaculata"/>
    <n v="6"/>
    <x v="1"/>
    <x v="8"/>
    <n v="5"/>
    <x v="2"/>
  </r>
  <r>
    <x v="11"/>
    <s v="Spinnenkop"/>
    <d v="2019-05-22T12:30:00"/>
    <n v="4"/>
    <x v="6"/>
    <s v="Coenagrion puella"/>
    <n v="16"/>
    <x v="1"/>
    <x v="8"/>
    <n v="5"/>
    <x v="1"/>
  </r>
  <r>
    <x v="11"/>
    <s v="Spinnenkop"/>
    <d v="2019-05-22T12:30:00"/>
    <n v="4"/>
    <x v="0"/>
    <s v="Sympecma fusca"/>
    <n v="4"/>
    <x v="1"/>
    <x v="8"/>
    <n v="5"/>
    <x v="0"/>
  </r>
  <r>
    <x v="11"/>
    <s v="Spinnenkop"/>
    <d v="2019-05-22T12:30:00"/>
    <n v="4"/>
    <x v="7"/>
    <s v="Brachytron pratense"/>
    <n v="2"/>
    <x v="1"/>
    <x v="8"/>
    <n v="5"/>
    <x v="3"/>
  </r>
  <r>
    <x v="11"/>
    <s v="Spinnenkop"/>
    <d v="2019-05-22T12:30:00"/>
    <n v="4"/>
    <x v="1"/>
    <s v="Ischnura elegans"/>
    <n v="20"/>
    <x v="1"/>
    <x v="8"/>
    <n v="5"/>
    <x v="1"/>
  </r>
  <r>
    <x v="11"/>
    <s v="Spinnenkop"/>
    <d v="2019-05-22T12:30:00"/>
    <n v="4"/>
    <x v="4"/>
    <s v="Coenagrion pulchellum"/>
    <n v="6"/>
    <x v="1"/>
    <x v="8"/>
    <n v="5"/>
    <x v="1"/>
  </r>
  <r>
    <x v="11"/>
    <s v="Spinnenkop"/>
    <d v="2019-05-22T12:30:00"/>
    <n v="4"/>
    <x v="2"/>
    <s v="Pyrrhosoma nymphula"/>
    <n v="26"/>
    <x v="1"/>
    <x v="8"/>
    <n v="5"/>
    <x v="1"/>
  </r>
  <r>
    <x v="11"/>
    <s v="Spinnenkop"/>
    <d v="2019-05-29T11:40:00"/>
    <n v="4"/>
    <x v="9"/>
    <s v="Anax imperator"/>
    <n v="2"/>
    <x v="1"/>
    <x v="8"/>
    <n v="5"/>
    <x v="3"/>
  </r>
  <r>
    <x v="11"/>
    <s v="Spinnenkop"/>
    <d v="2019-05-29T11:40:00"/>
    <n v="4"/>
    <x v="34"/>
    <s v="Libellula depressa"/>
    <n v="1"/>
    <x v="1"/>
    <x v="8"/>
    <n v="5"/>
    <x v="2"/>
  </r>
  <r>
    <x v="11"/>
    <s v="Spinnenkop"/>
    <d v="2019-05-29T11:40:00"/>
    <n v="4"/>
    <x v="31"/>
    <s v="Cordulia aenea"/>
    <n v="2"/>
    <x v="1"/>
    <x v="8"/>
    <n v="5"/>
    <x v="4"/>
  </r>
  <r>
    <x v="11"/>
    <s v="Spinnenkop"/>
    <d v="2019-05-29T11:40:00"/>
    <n v="4"/>
    <x v="10"/>
    <s v="Libellula quadrimaculata"/>
    <n v="4"/>
    <x v="1"/>
    <x v="8"/>
    <n v="5"/>
    <x v="2"/>
  </r>
  <r>
    <x v="11"/>
    <s v="Spinnenkop"/>
    <d v="2019-05-29T11:40:00"/>
    <n v="1"/>
    <x v="9"/>
    <s v="Anax imperator"/>
    <n v="1"/>
    <x v="1"/>
    <x v="8"/>
    <n v="5"/>
    <x v="3"/>
  </r>
  <r>
    <x v="11"/>
    <s v="Spinnenkop"/>
    <d v="2019-05-29T11:40:00"/>
    <n v="1"/>
    <x v="31"/>
    <s v="Cordulia aenea"/>
    <n v="15"/>
    <x v="1"/>
    <x v="8"/>
    <n v="5"/>
    <x v="4"/>
  </r>
  <r>
    <x v="11"/>
    <s v="Spinnenkop"/>
    <d v="2019-05-29T11:40:00"/>
    <n v="1"/>
    <x v="10"/>
    <s v="Libellula quadrimaculata"/>
    <n v="20"/>
    <x v="1"/>
    <x v="8"/>
    <n v="5"/>
    <x v="2"/>
  </r>
  <r>
    <x v="11"/>
    <s v="Spinnenkop"/>
    <d v="2019-05-29T11:40:00"/>
    <n v="4"/>
    <x v="6"/>
    <s v="Coenagrion puella"/>
    <n v="16"/>
    <x v="1"/>
    <x v="8"/>
    <n v="5"/>
    <x v="1"/>
  </r>
  <r>
    <x v="11"/>
    <s v="Spinnenkop"/>
    <d v="2019-05-29T11:40:00"/>
    <n v="4"/>
    <x v="0"/>
    <s v="Sympecma fusca"/>
    <n v="8"/>
    <x v="1"/>
    <x v="8"/>
    <n v="5"/>
    <x v="0"/>
  </r>
  <r>
    <x v="11"/>
    <s v="Spinnenkop"/>
    <d v="2019-05-29T11:40:00"/>
    <n v="4"/>
    <x v="5"/>
    <s v="Orthetrum cancellatum"/>
    <n v="5"/>
    <x v="1"/>
    <x v="8"/>
    <n v="5"/>
    <x v="2"/>
  </r>
  <r>
    <x v="11"/>
    <s v="Spinnenkop"/>
    <d v="2019-05-29T11:40:00"/>
    <n v="4"/>
    <x v="7"/>
    <s v="Brachytron pratense"/>
    <n v="2"/>
    <x v="1"/>
    <x v="8"/>
    <n v="5"/>
    <x v="3"/>
  </r>
  <r>
    <x v="11"/>
    <s v="Spinnenkop"/>
    <d v="2019-05-29T11:40:00"/>
    <n v="4"/>
    <x v="1"/>
    <s v="Ischnura elegans"/>
    <n v="15"/>
    <x v="1"/>
    <x v="8"/>
    <n v="5"/>
    <x v="1"/>
  </r>
  <r>
    <x v="11"/>
    <s v="Spinnenkop"/>
    <d v="2019-05-29T11:40:00"/>
    <n v="4"/>
    <x v="32"/>
    <s v="Leucorrhinia caudalis"/>
    <n v="3"/>
    <x v="1"/>
    <x v="8"/>
    <n v="5"/>
    <x v="2"/>
  </r>
  <r>
    <x v="11"/>
    <s v="Spinnenkop"/>
    <d v="2019-05-29T11:40:00"/>
    <n v="4"/>
    <x v="4"/>
    <s v="Coenagrion pulchellum"/>
    <n v="6"/>
    <x v="1"/>
    <x v="8"/>
    <n v="5"/>
    <x v="1"/>
  </r>
  <r>
    <x v="11"/>
    <s v="Spinnenkop"/>
    <d v="2019-05-29T11:40:00"/>
    <n v="4"/>
    <x v="2"/>
    <s v="Pyrrhosoma nymphula"/>
    <n v="38"/>
    <x v="1"/>
    <x v="8"/>
    <n v="5"/>
    <x v="1"/>
  </r>
  <r>
    <x v="11"/>
    <s v="Spinnenkop"/>
    <d v="2019-06-20T12:15:00"/>
    <n v="4"/>
    <x v="5"/>
    <s v="Orthetrum cancellatum"/>
    <n v="4"/>
    <x v="1"/>
    <x v="8"/>
    <n v="6"/>
    <x v="2"/>
  </r>
  <r>
    <x v="11"/>
    <s v="Spinnenkop"/>
    <d v="2019-06-20T12:15:00"/>
    <n v="4"/>
    <x v="9"/>
    <s v="Anax imperator"/>
    <n v="6"/>
    <x v="1"/>
    <x v="8"/>
    <n v="6"/>
    <x v="3"/>
  </r>
  <r>
    <x v="11"/>
    <s v="Spinnenkop"/>
    <d v="2019-06-20T12:15:00"/>
    <n v="4"/>
    <x v="10"/>
    <s v="Libellula quadrimaculata"/>
    <n v="4"/>
    <x v="1"/>
    <x v="8"/>
    <n v="6"/>
    <x v="2"/>
  </r>
  <r>
    <x v="11"/>
    <s v="Spinnenkop"/>
    <d v="2019-06-20T12:15:00"/>
    <n v="1"/>
    <x v="5"/>
    <s v="Orthetrum cancellatum"/>
    <n v="7"/>
    <x v="1"/>
    <x v="8"/>
    <n v="6"/>
    <x v="2"/>
  </r>
  <r>
    <x v="11"/>
    <s v="Spinnenkop"/>
    <d v="2019-06-20T12:15:00"/>
    <n v="1"/>
    <x v="9"/>
    <s v="Anax imperator"/>
    <n v="7"/>
    <x v="1"/>
    <x v="8"/>
    <n v="6"/>
    <x v="3"/>
  </r>
  <r>
    <x v="11"/>
    <s v="Spinnenkop"/>
    <d v="2019-06-20T12:15:00"/>
    <n v="1"/>
    <x v="10"/>
    <s v="Libellula quadrimaculata"/>
    <n v="18"/>
    <x v="1"/>
    <x v="8"/>
    <n v="6"/>
    <x v="2"/>
  </r>
  <r>
    <x v="11"/>
    <s v="Spinnenkop"/>
    <d v="2019-06-20T12:15:00"/>
    <n v="4"/>
    <x v="6"/>
    <s v="Coenagrion puella"/>
    <n v="70"/>
    <x v="1"/>
    <x v="8"/>
    <n v="6"/>
    <x v="1"/>
  </r>
  <r>
    <x v="11"/>
    <s v="Spinnenkop"/>
    <d v="2019-06-20T12:15:00"/>
    <n v="4"/>
    <x v="12"/>
    <s v="Sympetrum striolatum"/>
    <n v="4"/>
    <x v="1"/>
    <x v="8"/>
    <n v="6"/>
    <x v="2"/>
  </r>
  <r>
    <x v="11"/>
    <s v="Spinnenkop"/>
    <d v="2019-06-20T12:15:00"/>
    <n v="4"/>
    <x v="26"/>
    <s v="Erythromma najas"/>
    <n v="11"/>
    <x v="1"/>
    <x v="8"/>
    <n v="6"/>
    <x v="1"/>
  </r>
  <r>
    <x v="11"/>
    <s v="Spinnenkop"/>
    <d v="2019-06-20T12:15:00"/>
    <n v="4"/>
    <x v="1"/>
    <s v="Ischnura elegans"/>
    <n v="38"/>
    <x v="1"/>
    <x v="8"/>
    <n v="6"/>
    <x v="1"/>
  </r>
  <r>
    <x v="11"/>
    <s v="Spinnenkop"/>
    <d v="2019-06-20T12:15:00"/>
    <n v="4"/>
    <x v="34"/>
    <s v="Libellula depressa"/>
    <n v="1"/>
    <x v="1"/>
    <x v="8"/>
    <n v="6"/>
    <x v="2"/>
  </r>
  <r>
    <x v="11"/>
    <s v="Spinnenkop"/>
    <d v="2019-06-20T12:15:00"/>
    <n v="4"/>
    <x v="31"/>
    <s v="Cordulia aenea"/>
    <n v="7"/>
    <x v="1"/>
    <x v="8"/>
    <n v="6"/>
    <x v="4"/>
  </r>
  <r>
    <x v="11"/>
    <s v="Spinnenkop"/>
    <d v="2019-06-20T12:15:00"/>
    <n v="4"/>
    <x v="2"/>
    <s v="Pyrrhosoma nymphula"/>
    <n v="9"/>
    <x v="1"/>
    <x v="8"/>
    <n v="6"/>
    <x v="1"/>
  </r>
  <r>
    <x v="11"/>
    <s v="Spinnenkop"/>
    <d v="2019-06-20T12:15:00"/>
    <n v="4"/>
    <x v="22"/>
    <s v="Crocothemis erythraea"/>
    <n v="4"/>
    <x v="1"/>
    <x v="8"/>
    <n v="6"/>
    <x v="2"/>
  </r>
  <r>
    <x v="11"/>
    <s v="Spinnenkop"/>
    <d v="2019-06-20T12:15:00"/>
    <n v="4"/>
    <x v="3"/>
    <s v="Enallagma cyathigerum"/>
    <n v="20"/>
    <x v="1"/>
    <x v="8"/>
    <n v="6"/>
    <x v="1"/>
  </r>
  <r>
    <x v="11"/>
    <s v="Spinnenkop"/>
    <d v="2019-06-20T12:15:00"/>
    <n v="4"/>
    <x v="29"/>
    <s v="Sympetrum fonscolombii"/>
    <n v="5"/>
    <x v="1"/>
    <x v="8"/>
    <n v="6"/>
    <x v="2"/>
  </r>
  <r>
    <x v="11"/>
    <s v="Spinnenkop"/>
    <d v="2019-06-28T12:00:00"/>
    <n v="4"/>
    <x v="5"/>
    <s v="Orthetrum cancellatum"/>
    <n v="2"/>
    <x v="1"/>
    <x v="8"/>
    <n v="6"/>
    <x v="2"/>
  </r>
  <r>
    <x v="11"/>
    <s v="Spinnenkop"/>
    <d v="2019-06-28T12:00:00"/>
    <n v="4"/>
    <x v="9"/>
    <s v="Anax imperator"/>
    <n v="5"/>
    <x v="1"/>
    <x v="8"/>
    <n v="6"/>
    <x v="3"/>
  </r>
  <r>
    <x v="11"/>
    <s v="Spinnenkop"/>
    <d v="2019-06-28T12:00:00"/>
    <n v="4"/>
    <x v="10"/>
    <s v="Libellula quadrimaculata"/>
    <n v="3"/>
    <x v="1"/>
    <x v="8"/>
    <n v="6"/>
    <x v="2"/>
  </r>
  <r>
    <x v="11"/>
    <s v="Spinnenkop"/>
    <d v="2019-06-28T12:00:00"/>
    <n v="4"/>
    <x v="6"/>
    <s v="Coenagrion puella"/>
    <n v="76"/>
    <x v="1"/>
    <x v="8"/>
    <n v="6"/>
    <x v="1"/>
  </r>
  <r>
    <x v="11"/>
    <s v="Spinnenkop"/>
    <d v="2019-06-28T12:00:00"/>
    <n v="4"/>
    <x v="12"/>
    <s v="Sympetrum striolatum"/>
    <n v="5"/>
    <x v="1"/>
    <x v="8"/>
    <n v="6"/>
    <x v="2"/>
  </r>
  <r>
    <x v="11"/>
    <s v="Spinnenkop"/>
    <d v="2019-06-28T12:00:00"/>
    <n v="1"/>
    <x v="5"/>
    <s v="Orthetrum cancellatum"/>
    <n v="6"/>
    <x v="1"/>
    <x v="8"/>
    <n v="6"/>
    <x v="2"/>
  </r>
  <r>
    <x v="11"/>
    <s v="Spinnenkop"/>
    <d v="2019-06-28T12:00:00"/>
    <n v="1"/>
    <x v="9"/>
    <s v="Anax imperator"/>
    <n v="5"/>
    <x v="1"/>
    <x v="8"/>
    <n v="6"/>
    <x v="3"/>
  </r>
  <r>
    <x v="11"/>
    <s v="Spinnenkop"/>
    <d v="2019-06-28T12:00:00"/>
    <n v="1"/>
    <x v="10"/>
    <s v="Libellula quadrimaculata"/>
    <n v="15"/>
    <x v="1"/>
    <x v="8"/>
    <n v="6"/>
    <x v="2"/>
  </r>
  <r>
    <x v="11"/>
    <s v="Spinnenkop"/>
    <d v="2019-06-28T12:00:00"/>
    <n v="4"/>
    <x v="30"/>
    <s v="Erythromma viridulum"/>
    <n v="6"/>
    <x v="1"/>
    <x v="8"/>
    <n v="6"/>
    <x v="1"/>
  </r>
  <r>
    <x v="11"/>
    <s v="Spinnenkop"/>
    <d v="2019-06-28T12:00:00"/>
    <n v="4"/>
    <x v="1"/>
    <s v="Ischnura elegans"/>
    <n v="89"/>
    <x v="1"/>
    <x v="8"/>
    <n v="6"/>
    <x v="1"/>
  </r>
  <r>
    <x v="11"/>
    <s v="Spinnenkop"/>
    <d v="2019-06-28T12:00:00"/>
    <n v="4"/>
    <x v="34"/>
    <s v="Libellula depressa"/>
    <n v="1"/>
    <x v="1"/>
    <x v="8"/>
    <n v="6"/>
    <x v="2"/>
  </r>
  <r>
    <x v="11"/>
    <s v="Spinnenkop"/>
    <d v="2019-06-28T12:00:00"/>
    <n v="4"/>
    <x v="31"/>
    <s v="Cordulia aenea"/>
    <n v="2"/>
    <x v="1"/>
    <x v="8"/>
    <n v="6"/>
    <x v="4"/>
  </r>
  <r>
    <x v="11"/>
    <s v="Spinnenkop"/>
    <d v="2019-06-28T12:00:00"/>
    <n v="4"/>
    <x v="2"/>
    <s v="Pyrrhosoma nymphula"/>
    <n v="6"/>
    <x v="1"/>
    <x v="8"/>
    <n v="6"/>
    <x v="1"/>
  </r>
  <r>
    <x v="11"/>
    <s v="Spinnenkop"/>
    <d v="2019-06-28T12:00:00"/>
    <n v="4"/>
    <x v="22"/>
    <s v="Crocothemis erythraea"/>
    <n v="5"/>
    <x v="1"/>
    <x v="8"/>
    <n v="6"/>
    <x v="2"/>
  </r>
  <r>
    <x v="11"/>
    <s v="Spinnenkop"/>
    <d v="2019-06-28T12:00:00"/>
    <n v="4"/>
    <x v="3"/>
    <s v="Enallagma cyathigerum"/>
    <n v="19"/>
    <x v="1"/>
    <x v="8"/>
    <n v="6"/>
    <x v="1"/>
  </r>
  <r>
    <x v="11"/>
    <s v="Spinnenkop"/>
    <d v="2019-06-28T12:00:00"/>
    <n v="4"/>
    <x v="29"/>
    <s v="Sympetrum fonscolombii"/>
    <n v="12"/>
    <x v="1"/>
    <x v="8"/>
    <n v="6"/>
    <x v="2"/>
  </r>
  <r>
    <x v="11"/>
    <s v="Spinnenkop"/>
    <d v="2019-06-28T12:00:00"/>
    <n v="4"/>
    <x v="26"/>
    <s v="Erythromma najas"/>
    <n v="13"/>
    <x v="1"/>
    <x v="8"/>
    <n v="6"/>
    <x v="1"/>
  </r>
  <r>
    <x v="11"/>
    <s v="Spinnenkop"/>
    <d v="2019-07-08T12:15:00"/>
    <n v="4"/>
    <x v="5"/>
    <s v="Orthetrum cancellatum"/>
    <n v="3"/>
    <x v="1"/>
    <x v="8"/>
    <n v="7"/>
    <x v="2"/>
  </r>
  <r>
    <x v="11"/>
    <s v="Spinnenkop"/>
    <d v="2019-07-08T12:15:00"/>
    <n v="4"/>
    <x v="9"/>
    <s v="Anax imperator"/>
    <n v="3"/>
    <x v="1"/>
    <x v="8"/>
    <n v="7"/>
    <x v="3"/>
  </r>
  <r>
    <x v="11"/>
    <s v="Spinnenkop"/>
    <d v="2019-07-08T12:15:00"/>
    <n v="4"/>
    <x v="22"/>
    <s v="Crocothemis erythraea"/>
    <n v="1"/>
    <x v="1"/>
    <x v="8"/>
    <n v="7"/>
    <x v="2"/>
  </r>
  <r>
    <x v="11"/>
    <s v="Spinnenkop"/>
    <d v="2019-07-08T12:15:00"/>
    <n v="1"/>
    <x v="5"/>
    <s v="Orthetrum cancellatum"/>
    <n v="8"/>
    <x v="1"/>
    <x v="8"/>
    <n v="7"/>
    <x v="2"/>
  </r>
  <r>
    <x v="11"/>
    <s v="Spinnenkop"/>
    <d v="2019-07-08T12:15:00"/>
    <n v="1"/>
    <x v="9"/>
    <s v="Anax imperator"/>
    <n v="9"/>
    <x v="1"/>
    <x v="8"/>
    <n v="7"/>
    <x v="3"/>
  </r>
  <r>
    <x v="11"/>
    <s v="Spinnenkop"/>
    <d v="2019-07-08T12:15:00"/>
    <n v="1"/>
    <x v="22"/>
    <s v="Crocothemis erythraea"/>
    <n v="2"/>
    <x v="1"/>
    <x v="8"/>
    <n v="7"/>
    <x v="2"/>
  </r>
  <r>
    <x v="11"/>
    <s v="Spinnenkop"/>
    <d v="2019-07-08T12:15:00"/>
    <n v="4"/>
    <x v="6"/>
    <s v="Coenagrion puella"/>
    <n v="53"/>
    <x v="1"/>
    <x v="8"/>
    <n v="7"/>
    <x v="1"/>
  </r>
  <r>
    <x v="11"/>
    <s v="Spinnenkop"/>
    <d v="2019-07-08T12:15:00"/>
    <n v="4"/>
    <x v="12"/>
    <s v="Sympetrum striolatum"/>
    <n v="27"/>
    <x v="1"/>
    <x v="8"/>
    <n v="7"/>
    <x v="2"/>
  </r>
  <r>
    <x v="11"/>
    <s v="Spinnenkop"/>
    <d v="2019-07-08T12:15:00"/>
    <n v="4"/>
    <x v="30"/>
    <s v="Erythromma viridulum"/>
    <n v="35"/>
    <x v="1"/>
    <x v="8"/>
    <n v="7"/>
    <x v="1"/>
  </r>
  <r>
    <x v="11"/>
    <s v="Spinnenkop"/>
    <d v="2019-07-08T12:15:00"/>
    <n v="4"/>
    <x v="1"/>
    <s v="Ischnura elegans"/>
    <n v="91"/>
    <x v="1"/>
    <x v="8"/>
    <n v="7"/>
    <x v="1"/>
  </r>
  <r>
    <x v="11"/>
    <s v="Spinnenkop"/>
    <d v="2019-07-08T12:15:00"/>
    <n v="4"/>
    <x v="3"/>
    <s v="Enallagma cyathigerum"/>
    <n v="20"/>
    <x v="1"/>
    <x v="8"/>
    <n v="7"/>
    <x v="1"/>
  </r>
  <r>
    <x v="11"/>
    <s v="Spinnenkop"/>
    <d v="2019-07-29T13:00:00"/>
    <n v="4"/>
    <x v="9"/>
    <s v="Anax imperator"/>
    <n v="6"/>
    <x v="1"/>
    <x v="8"/>
    <n v="7"/>
    <x v="3"/>
  </r>
  <r>
    <x v="11"/>
    <s v="Spinnenkop"/>
    <d v="2019-07-29T13:00:00"/>
    <n v="4"/>
    <x v="22"/>
    <s v="Crocothemis erythraea"/>
    <n v="1"/>
    <x v="1"/>
    <x v="8"/>
    <n v="7"/>
    <x v="2"/>
  </r>
  <r>
    <x v="11"/>
    <s v="Spinnenkop"/>
    <d v="2019-07-29T13:00:00"/>
    <n v="4"/>
    <x v="20"/>
    <s v="Anax parthenope"/>
    <n v="1"/>
    <x v="1"/>
    <x v="8"/>
    <n v="7"/>
    <x v="3"/>
  </r>
  <r>
    <x v="11"/>
    <s v="Spinnenkop"/>
    <d v="2019-07-29T13:00:00"/>
    <n v="1"/>
    <x v="9"/>
    <s v="Anax imperator"/>
    <n v="11"/>
    <x v="1"/>
    <x v="8"/>
    <n v="7"/>
    <x v="3"/>
  </r>
  <r>
    <x v="11"/>
    <s v="Spinnenkop"/>
    <d v="2019-07-29T13:00:00"/>
    <n v="1"/>
    <x v="22"/>
    <s v="Crocothemis erythraea"/>
    <n v="1"/>
    <x v="1"/>
    <x v="8"/>
    <n v="7"/>
    <x v="2"/>
  </r>
  <r>
    <x v="11"/>
    <s v="Spinnenkop"/>
    <d v="2019-07-29T13:00:00"/>
    <n v="1"/>
    <x v="20"/>
    <s v="Anax parthenope"/>
    <n v="1"/>
    <x v="1"/>
    <x v="8"/>
    <n v="7"/>
    <x v="3"/>
  </r>
  <r>
    <x v="11"/>
    <s v="Spinnenkop"/>
    <d v="2019-07-29T13:00:00"/>
    <n v="4"/>
    <x v="6"/>
    <s v="Coenagrion puella"/>
    <n v="40"/>
    <x v="1"/>
    <x v="8"/>
    <n v="7"/>
    <x v="1"/>
  </r>
  <r>
    <x v="11"/>
    <s v="Spinnenkop"/>
    <d v="2019-07-29T13:00:00"/>
    <n v="4"/>
    <x v="12"/>
    <s v="Sympetrum striolatum"/>
    <n v="26"/>
    <x v="1"/>
    <x v="8"/>
    <n v="7"/>
    <x v="2"/>
  </r>
  <r>
    <x v="11"/>
    <s v="Spinnenkop"/>
    <d v="2019-07-29T13:00:00"/>
    <n v="4"/>
    <x v="5"/>
    <s v="Orthetrum cancellatum"/>
    <n v="1"/>
    <x v="1"/>
    <x v="8"/>
    <n v="7"/>
    <x v="2"/>
  </r>
  <r>
    <x v="11"/>
    <s v="Spinnenkop"/>
    <d v="2019-07-29T13:00:00"/>
    <n v="4"/>
    <x v="30"/>
    <s v="Erythromma viridulum"/>
    <n v="120"/>
    <x v="1"/>
    <x v="8"/>
    <n v="7"/>
    <x v="1"/>
  </r>
  <r>
    <x v="11"/>
    <s v="Spinnenkop"/>
    <d v="2019-07-29T13:00:00"/>
    <n v="4"/>
    <x v="1"/>
    <s v="Ischnura elegans"/>
    <n v="100"/>
    <x v="1"/>
    <x v="8"/>
    <n v="7"/>
    <x v="1"/>
  </r>
  <r>
    <x v="11"/>
    <s v="Spinnenkop"/>
    <d v="2019-07-29T13:00:00"/>
    <n v="4"/>
    <x v="3"/>
    <s v="Enallagma cyathigerum"/>
    <n v="43"/>
    <x v="1"/>
    <x v="8"/>
    <n v="7"/>
    <x v="1"/>
  </r>
  <r>
    <x v="11"/>
    <s v="Spinnenkop"/>
    <d v="2019-08-08T12:15:00"/>
    <n v="4"/>
    <x v="9"/>
    <s v="Anax imperator"/>
    <n v="4"/>
    <x v="1"/>
    <x v="8"/>
    <n v="8"/>
    <x v="3"/>
  </r>
  <r>
    <x v="11"/>
    <s v="Spinnenkop"/>
    <d v="2019-08-08T12:15:00"/>
    <n v="4"/>
    <x v="22"/>
    <s v="Crocothemis erythraea"/>
    <n v="3"/>
    <x v="1"/>
    <x v="8"/>
    <n v="8"/>
    <x v="2"/>
  </r>
  <r>
    <x v="11"/>
    <s v="Spinnenkop"/>
    <d v="2019-08-08T12:15:00"/>
    <n v="4"/>
    <x v="20"/>
    <s v="Anax parthenope"/>
    <n v="1"/>
    <x v="1"/>
    <x v="8"/>
    <n v="8"/>
    <x v="3"/>
  </r>
  <r>
    <x v="11"/>
    <s v="Spinnenkop"/>
    <d v="2019-08-08T12:15:00"/>
    <n v="1"/>
    <x v="9"/>
    <s v="Anax imperator"/>
    <n v="6"/>
    <x v="1"/>
    <x v="8"/>
    <n v="8"/>
    <x v="3"/>
  </r>
  <r>
    <x v="11"/>
    <s v="Spinnenkop"/>
    <d v="2019-08-08T12:15:00"/>
    <n v="1"/>
    <x v="22"/>
    <s v="Crocothemis erythraea"/>
    <n v="2"/>
    <x v="1"/>
    <x v="8"/>
    <n v="8"/>
    <x v="2"/>
  </r>
  <r>
    <x v="11"/>
    <s v="Spinnenkop"/>
    <d v="2019-08-08T12:15:00"/>
    <n v="1"/>
    <x v="20"/>
    <s v="Anax parthenope"/>
    <n v="2"/>
    <x v="1"/>
    <x v="8"/>
    <n v="8"/>
    <x v="3"/>
  </r>
  <r>
    <x v="11"/>
    <s v="Spinnenkop"/>
    <d v="2019-08-08T12:15:00"/>
    <n v="4"/>
    <x v="6"/>
    <s v="Coenagrion puella"/>
    <n v="27"/>
    <x v="1"/>
    <x v="8"/>
    <n v="8"/>
    <x v="1"/>
  </r>
  <r>
    <x v="11"/>
    <s v="Spinnenkop"/>
    <d v="2019-08-08T12:15:00"/>
    <n v="4"/>
    <x v="12"/>
    <s v="Sympetrum striolatum"/>
    <n v="26"/>
    <x v="1"/>
    <x v="8"/>
    <n v="8"/>
    <x v="2"/>
  </r>
  <r>
    <x v="11"/>
    <s v="Spinnenkop"/>
    <d v="2019-08-08T12:15:00"/>
    <n v="4"/>
    <x v="5"/>
    <s v="Orthetrum cancellatum"/>
    <n v="3"/>
    <x v="1"/>
    <x v="8"/>
    <n v="8"/>
    <x v="2"/>
  </r>
  <r>
    <x v="11"/>
    <s v="Spinnenkop"/>
    <d v="2019-08-08T12:15:00"/>
    <n v="4"/>
    <x v="30"/>
    <s v="Erythromma viridulum"/>
    <n v="130"/>
    <x v="1"/>
    <x v="8"/>
    <n v="8"/>
    <x v="1"/>
  </r>
  <r>
    <x v="11"/>
    <s v="Spinnenkop"/>
    <d v="2019-08-08T12:15:00"/>
    <n v="4"/>
    <x v="1"/>
    <s v="Ischnura elegans"/>
    <n v="181"/>
    <x v="1"/>
    <x v="8"/>
    <n v="8"/>
    <x v="1"/>
  </r>
  <r>
    <x v="11"/>
    <s v="Spinnenkop"/>
    <d v="2019-08-08T12:15:00"/>
    <n v="4"/>
    <x v="17"/>
    <s v="Sympetrum vulgatum"/>
    <n v="3"/>
    <x v="1"/>
    <x v="8"/>
    <n v="8"/>
    <x v="2"/>
  </r>
  <r>
    <x v="11"/>
    <s v="Spinnenkop"/>
    <d v="2019-08-08T12:15:00"/>
    <n v="4"/>
    <x v="3"/>
    <s v="Enallagma cyathigerum"/>
    <n v="29"/>
    <x v="1"/>
    <x v="8"/>
    <n v="8"/>
    <x v="1"/>
  </r>
  <r>
    <x v="11"/>
    <s v="Spinnenkop"/>
    <d v="2019-08-21T12:25:00"/>
    <n v="4"/>
    <x v="9"/>
    <s v="Anax imperator"/>
    <n v="2"/>
    <x v="1"/>
    <x v="8"/>
    <n v="8"/>
    <x v="3"/>
  </r>
  <r>
    <x v="11"/>
    <s v="Spinnenkop"/>
    <d v="2019-08-21T12:25:00"/>
    <n v="4"/>
    <x v="20"/>
    <s v="Anax parthenope"/>
    <n v="1"/>
    <x v="1"/>
    <x v="8"/>
    <n v="8"/>
    <x v="3"/>
  </r>
  <r>
    <x v="11"/>
    <s v="Spinnenkop"/>
    <d v="2019-08-21T12:25:00"/>
    <n v="1"/>
    <x v="9"/>
    <s v="Anax imperator"/>
    <n v="2"/>
    <x v="1"/>
    <x v="8"/>
    <n v="8"/>
    <x v="3"/>
  </r>
  <r>
    <x v="11"/>
    <s v="Spinnenkop"/>
    <d v="2019-08-21T12:25:00"/>
    <n v="1"/>
    <x v="20"/>
    <s v="Anax parthenope"/>
    <n v="1"/>
    <x v="1"/>
    <x v="8"/>
    <n v="8"/>
    <x v="3"/>
  </r>
  <r>
    <x v="11"/>
    <s v="Spinnenkop"/>
    <d v="2019-08-21T12:25:00"/>
    <n v="4"/>
    <x v="12"/>
    <s v="Sympetrum striolatum"/>
    <n v="78"/>
    <x v="1"/>
    <x v="8"/>
    <n v="8"/>
    <x v="2"/>
  </r>
  <r>
    <x v="11"/>
    <s v="Spinnenkop"/>
    <d v="2019-08-21T12:25:00"/>
    <n v="4"/>
    <x v="5"/>
    <s v="Orthetrum cancellatum"/>
    <n v="1"/>
    <x v="1"/>
    <x v="8"/>
    <n v="8"/>
    <x v="2"/>
  </r>
  <r>
    <x v="11"/>
    <s v="Spinnenkop"/>
    <d v="2019-08-21T12:25:00"/>
    <n v="4"/>
    <x v="30"/>
    <s v="Erythromma viridulum"/>
    <n v="40"/>
    <x v="1"/>
    <x v="8"/>
    <n v="8"/>
    <x v="1"/>
  </r>
  <r>
    <x v="11"/>
    <s v="Spinnenkop"/>
    <d v="2019-08-21T12:25:00"/>
    <n v="4"/>
    <x v="1"/>
    <s v="Ischnura elegans"/>
    <n v="30"/>
    <x v="1"/>
    <x v="8"/>
    <n v="8"/>
    <x v="1"/>
  </r>
  <r>
    <x v="11"/>
    <s v="Spinnenkop"/>
    <d v="2019-08-21T12:25:00"/>
    <n v="4"/>
    <x v="14"/>
    <s v="Aeshna mixta"/>
    <n v="7"/>
    <x v="1"/>
    <x v="8"/>
    <n v="8"/>
    <x v="3"/>
  </r>
  <r>
    <x v="11"/>
    <s v="Spinnenkop"/>
    <d v="2019-08-21T12:25:00"/>
    <n v="4"/>
    <x v="17"/>
    <s v="Sympetrum vulgatum"/>
    <n v="23"/>
    <x v="1"/>
    <x v="8"/>
    <n v="8"/>
    <x v="2"/>
  </r>
  <r>
    <x v="11"/>
    <s v="Spinnenkop"/>
    <d v="2019-08-21T12:25:00"/>
    <n v="4"/>
    <x v="3"/>
    <s v="Enallagma cyathigerum"/>
    <n v="16"/>
    <x v="1"/>
    <x v="8"/>
    <n v="8"/>
    <x v="1"/>
  </r>
  <r>
    <x v="11"/>
    <s v="Spinnenkop"/>
    <d v="2019-09-05T12:15:00"/>
    <n v="4"/>
    <x v="9"/>
    <s v="Anax imperator"/>
    <n v="1"/>
    <x v="1"/>
    <x v="8"/>
    <n v="9"/>
    <x v="3"/>
  </r>
  <r>
    <x v="11"/>
    <s v="Spinnenkop"/>
    <d v="2019-09-05T12:15:00"/>
    <n v="4"/>
    <x v="14"/>
    <s v="Aeshna mixta"/>
    <n v="2"/>
    <x v="1"/>
    <x v="8"/>
    <n v="9"/>
    <x v="3"/>
  </r>
  <r>
    <x v="11"/>
    <s v="Spinnenkop"/>
    <d v="2019-09-05T12:15:00"/>
    <n v="1"/>
    <x v="9"/>
    <s v="Anax imperator"/>
    <n v="1"/>
    <x v="1"/>
    <x v="8"/>
    <n v="9"/>
    <x v="3"/>
  </r>
  <r>
    <x v="11"/>
    <s v="Spinnenkop"/>
    <d v="2019-09-05T12:15:00"/>
    <n v="1"/>
    <x v="14"/>
    <s v="Aeshna mixta"/>
    <n v="8"/>
    <x v="1"/>
    <x v="8"/>
    <n v="9"/>
    <x v="3"/>
  </r>
  <r>
    <x v="11"/>
    <s v="Spinnenkop"/>
    <d v="2019-09-05T12:15:00"/>
    <n v="4"/>
    <x v="12"/>
    <s v="Sympetrum striolatum"/>
    <n v="86"/>
    <x v="1"/>
    <x v="8"/>
    <n v="9"/>
    <x v="2"/>
  </r>
  <r>
    <x v="11"/>
    <s v="Spinnenkop"/>
    <d v="2019-09-05T12:15:00"/>
    <n v="4"/>
    <x v="30"/>
    <s v="Erythromma viridulum"/>
    <n v="24"/>
    <x v="1"/>
    <x v="8"/>
    <n v="9"/>
    <x v="1"/>
  </r>
  <r>
    <x v="11"/>
    <s v="Spinnenkop"/>
    <d v="2019-09-05T12:15:00"/>
    <n v="4"/>
    <x v="1"/>
    <s v="Ischnura elegans"/>
    <n v="33"/>
    <x v="1"/>
    <x v="8"/>
    <n v="9"/>
    <x v="1"/>
  </r>
  <r>
    <x v="11"/>
    <s v="Spinnenkop"/>
    <d v="2019-09-05T12:15:00"/>
    <n v="4"/>
    <x v="17"/>
    <s v="Sympetrum vulgatum"/>
    <n v="40"/>
    <x v="1"/>
    <x v="8"/>
    <n v="9"/>
    <x v="2"/>
  </r>
  <r>
    <x v="11"/>
    <s v="Spinnenkop"/>
    <d v="2019-09-05T12:15:00"/>
    <n v="4"/>
    <x v="3"/>
    <s v="Enallagma cyathigerum"/>
    <n v="16"/>
    <x v="1"/>
    <x v="8"/>
    <n v="9"/>
    <x v="1"/>
  </r>
  <r>
    <x v="11"/>
    <s v="Spinnenkop"/>
    <d v="2020-05-18T12:30:00"/>
    <n v="4"/>
    <x v="31"/>
    <s v="Cordulia aenea"/>
    <n v="2"/>
    <x v="1"/>
    <x v="9"/>
    <n v="5"/>
    <x v="4"/>
  </r>
  <r>
    <x v="11"/>
    <s v="Spinnenkop"/>
    <d v="2020-05-18T12:30:00"/>
    <n v="1"/>
    <x v="31"/>
    <s v="Cordulia aenea"/>
    <n v="8"/>
    <x v="1"/>
    <x v="9"/>
    <n v="5"/>
    <x v="4"/>
  </r>
  <r>
    <x v="11"/>
    <s v="Spinnenkop"/>
    <d v="2020-05-18T12:30:00"/>
    <n v="4"/>
    <x v="7"/>
    <s v="Brachytron pratense"/>
    <n v="1"/>
    <x v="1"/>
    <x v="9"/>
    <n v="5"/>
    <x v="3"/>
  </r>
  <r>
    <x v="11"/>
    <s v="Spinnenkop"/>
    <d v="2020-05-18T12:30:00"/>
    <n v="4"/>
    <x v="34"/>
    <s v="Libellula depressa"/>
    <n v="1"/>
    <x v="1"/>
    <x v="9"/>
    <n v="5"/>
    <x v="2"/>
  </r>
  <r>
    <x v="11"/>
    <s v="Spinnenkop"/>
    <d v="2020-05-18T12:30:00"/>
    <n v="4"/>
    <x v="4"/>
    <s v="Coenagrion pulchellum"/>
    <n v="5"/>
    <x v="1"/>
    <x v="9"/>
    <n v="5"/>
    <x v="1"/>
  </r>
  <r>
    <x v="11"/>
    <s v="Spinnenkop"/>
    <d v="2020-05-18T12:30:00"/>
    <n v="4"/>
    <x v="10"/>
    <s v="Libellula quadrimaculata"/>
    <n v="4"/>
    <x v="1"/>
    <x v="9"/>
    <n v="5"/>
    <x v="2"/>
  </r>
  <r>
    <x v="11"/>
    <s v="Spinnenkop"/>
    <d v="2020-05-18T12:30:00"/>
    <n v="4"/>
    <x v="2"/>
    <s v="Pyrrhosoma nymphula"/>
    <n v="22"/>
    <x v="1"/>
    <x v="9"/>
    <n v="5"/>
    <x v="1"/>
  </r>
  <r>
    <x v="11"/>
    <s v="Spinnenkop"/>
    <d v="2020-05-18T12:30:00"/>
    <n v="4"/>
    <x v="6"/>
    <s v="Coenagrion puella"/>
    <n v="7"/>
    <x v="1"/>
    <x v="9"/>
    <n v="5"/>
    <x v="1"/>
  </r>
  <r>
    <x v="11"/>
    <s v="Spinnenkop"/>
    <d v="2020-05-27T11:45:00"/>
    <n v="4"/>
    <x v="9"/>
    <s v="Anax imperator"/>
    <n v="2"/>
    <x v="1"/>
    <x v="9"/>
    <n v="5"/>
    <x v="3"/>
  </r>
  <r>
    <x v="11"/>
    <s v="Spinnenkop"/>
    <d v="2020-05-27T11:45:00"/>
    <n v="4"/>
    <x v="31"/>
    <s v="Cordulia aenea"/>
    <n v="3"/>
    <x v="1"/>
    <x v="9"/>
    <n v="5"/>
    <x v="4"/>
  </r>
  <r>
    <x v="11"/>
    <s v="Spinnenkop"/>
    <d v="2020-05-27T11:45:00"/>
    <n v="4"/>
    <x v="10"/>
    <s v="Libellula quadrimaculata"/>
    <n v="6"/>
    <x v="1"/>
    <x v="9"/>
    <n v="5"/>
    <x v="2"/>
  </r>
  <r>
    <x v="11"/>
    <s v="Spinnenkop"/>
    <d v="2020-05-27T11:45:00"/>
    <n v="1"/>
    <x v="9"/>
    <s v="Anax imperator"/>
    <n v="2"/>
    <x v="1"/>
    <x v="9"/>
    <n v="5"/>
    <x v="3"/>
  </r>
  <r>
    <x v="11"/>
    <s v="Spinnenkop"/>
    <d v="2020-05-27T11:45:00"/>
    <n v="1"/>
    <x v="31"/>
    <s v="Cordulia aenea"/>
    <n v="16"/>
    <x v="1"/>
    <x v="9"/>
    <n v="5"/>
    <x v="4"/>
  </r>
  <r>
    <x v="11"/>
    <s v="Spinnenkop"/>
    <d v="2020-05-27T11:45:00"/>
    <n v="1"/>
    <x v="10"/>
    <s v="Libellula quadrimaculata"/>
    <n v="27"/>
    <x v="1"/>
    <x v="9"/>
    <n v="5"/>
    <x v="2"/>
  </r>
  <r>
    <x v="11"/>
    <s v="Spinnenkop"/>
    <d v="2020-05-27T11:45:00"/>
    <n v="4"/>
    <x v="6"/>
    <s v="Coenagrion puella"/>
    <n v="28"/>
    <x v="1"/>
    <x v="9"/>
    <n v="5"/>
    <x v="1"/>
  </r>
  <r>
    <x v="11"/>
    <s v="Spinnenkop"/>
    <d v="2020-05-27T11:45:00"/>
    <n v="4"/>
    <x v="5"/>
    <s v="Orthetrum cancellatum"/>
    <n v="4"/>
    <x v="1"/>
    <x v="9"/>
    <n v="5"/>
    <x v="2"/>
  </r>
  <r>
    <x v="11"/>
    <s v="Spinnenkop"/>
    <d v="2020-05-27T11:45:00"/>
    <n v="4"/>
    <x v="7"/>
    <s v="Brachytron pratense"/>
    <n v="2"/>
    <x v="1"/>
    <x v="9"/>
    <n v="5"/>
    <x v="3"/>
  </r>
  <r>
    <x v="11"/>
    <s v="Spinnenkop"/>
    <d v="2020-05-27T11:45:00"/>
    <n v="4"/>
    <x v="1"/>
    <s v="Ischnura elegans"/>
    <n v="19"/>
    <x v="1"/>
    <x v="9"/>
    <n v="5"/>
    <x v="1"/>
  </r>
  <r>
    <x v="11"/>
    <s v="Spinnenkop"/>
    <d v="2020-05-27T11:45:00"/>
    <n v="4"/>
    <x v="4"/>
    <s v="Coenagrion pulchellum"/>
    <n v="3"/>
    <x v="1"/>
    <x v="9"/>
    <n v="5"/>
    <x v="1"/>
  </r>
  <r>
    <x v="11"/>
    <s v="Spinnenkop"/>
    <d v="2020-05-27T11:45:00"/>
    <n v="4"/>
    <x v="2"/>
    <s v="Pyrrhosoma nymphula"/>
    <n v="25"/>
    <x v="1"/>
    <x v="9"/>
    <n v="5"/>
    <x v="1"/>
  </r>
  <r>
    <x v="11"/>
    <s v="Spinnenkop"/>
    <d v="2020-05-27T11:45:00"/>
    <n v="4"/>
    <x v="3"/>
    <s v="Enallagma cyathigerum"/>
    <n v="2"/>
    <x v="1"/>
    <x v="9"/>
    <n v="5"/>
    <x v="1"/>
  </r>
  <r>
    <x v="11"/>
    <s v="Spinnenkop"/>
    <d v="2020-06-17T11:00:00"/>
    <n v="4"/>
    <x v="9"/>
    <s v="Anax imperator"/>
    <n v="3"/>
    <x v="1"/>
    <x v="9"/>
    <n v="6"/>
    <x v="3"/>
  </r>
  <r>
    <x v="11"/>
    <s v="Spinnenkop"/>
    <d v="2020-06-17T11:00:00"/>
    <n v="4"/>
    <x v="10"/>
    <s v="Libellula quadrimaculata"/>
    <n v="4"/>
    <x v="1"/>
    <x v="9"/>
    <n v="6"/>
    <x v="2"/>
  </r>
  <r>
    <x v="11"/>
    <s v="Spinnenkop"/>
    <d v="2020-06-17T11:00:00"/>
    <n v="4"/>
    <x v="22"/>
    <s v="Crocothemis erythraea"/>
    <n v="1"/>
    <x v="1"/>
    <x v="9"/>
    <n v="6"/>
    <x v="2"/>
  </r>
  <r>
    <x v="11"/>
    <s v="Spinnenkop"/>
    <d v="2020-06-17T11:00:00"/>
    <n v="1"/>
    <x v="9"/>
    <s v="Anax imperator"/>
    <n v="10"/>
    <x v="1"/>
    <x v="9"/>
    <n v="6"/>
    <x v="3"/>
  </r>
  <r>
    <x v="11"/>
    <s v="Spinnenkop"/>
    <d v="2020-06-17T11:00:00"/>
    <n v="1"/>
    <x v="10"/>
    <s v="Libellula quadrimaculata"/>
    <n v="25"/>
    <x v="1"/>
    <x v="9"/>
    <n v="6"/>
    <x v="2"/>
  </r>
  <r>
    <x v="11"/>
    <s v="Spinnenkop"/>
    <d v="2020-06-17T11:00:00"/>
    <n v="1"/>
    <x v="22"/>
    <s v="Crocothemis erythraea"/>
    <n v="2"/>
    <x v="1"/>
    <x v="9"/>
    <n v="6"/>
    <x v="2"/>
  </r>
  <r>
    <x v="11"/>
    <s v="Spinnenkop"/>
    <d v="2020-06-17T11:00:00"/>
    <n v="4"/>
    <x v="5"/>
    <s v="Orthetrum cancellatum"/>
    <n v="4"/>
    <x v="1"/>
    <x v="9"/>
    <n v="6"/>
    <x v="2"/>
  </r>
  <r>
    <x v="11"/>
    <s v="Spinnenkop"/>
    <d v="2020-06-17T11:00:00"/>
    <n v="4"/>
    <x v="1"/>
    <s v="Ischnura elegans"/>
    <n v="19"/>
    <x v="1"/>
    <x v="9"/>
    <n v="6"/>
    <x v="1"/>
  </r>
  <r>
    <x v="11"/>
    <s v="Spinnenkop"/>
    <d v="2020-06-17T11:00:00"/>
    <n v="4"/>
    <x v="31"/>
    <s v="Cordulia aenea"/>
    <n v="15"/>
    <x v="1"/>
    <x v="9"/>
    <n v="6"/>
    <x v="4"/>
  </r>
  <r>
    <x v="11"/>
    <s v="Spinnenkop"/>
    <d v="2020-06-17T11:00:00"/>
    <n v="4"/>
    <x v="4"/>
    <s v="Coenagrion pulchellum"/>
    <n v="30"/>
    <x v="1"/>
    <x v="9"/>
    <n v="6"/>
    <x v="1"/>
  </r>
  <r>
    <x v="11"/>
    <s v="Spinnenkop"/>
    <d v="2020-06-17T11:00:00"/>
    <n v="4"/>
    <x v="3"/>
    <s v="Enallagma cyathigerum"/>
    <n v="4"/>
    <x v="1"/>
    <x v="9"/>
    <n v="6"/>
    <x v="1"/>
  </r>
  <r>
    <x v="11"/>
    <s v="Spinnenkop"/>
    <d v="2020-06-17T11:00:00"/>
    <n v="4"/>
    <x v="29"/>
    <s v="Sympetrum fonscolombii"/>
    <n v="5"/>
    <x v="1"/>
    <x v="9"/>
    <n v="6"/>
    <x v="2"/>
  </r>
  <r>
    <x v="11"/>
    <s v="Spinnenkop"/>
    <d v="2020-06-17T11:00:00"/>
    <n v="4"/>
    <x v="6"/>
    <s v="Coenagrion puella"/>
    <n v="74"/>
    <x v="1"/>
    <x v="9"/>
    <n v="6"/>
    <x v="1"/>
  </r>
  <r>
    <x v="11"/>
    <s v="Spinnenkop"/>
    <d v="2020-07-13T12:10:00"/>
    <n v="4"/>
    <x v="5"/>
    <s v="Orthetrum cancellatum"/>
    <n v="2"/>
    <x v="1"/>
    <x v="9"/>
    <n v="7"/>
    <x v="2"/>
  </r>
  <r>
    <x v="11"/>
    <s v="Spinnenkop"/>
    <d v="2020-07-13T12:10:00"/>
    <n v="4"/>
    <x v="9"/>
    <s v="Anax imperator"/>
    <n v="3"/>
    <x v="1"/>
    <x v="9"/>
    <n v="7"/>
    <x v="3"/>
  </r>
  <r>
    <x v="11"/>
    <s v="Spinnenkop"/>
    <d v="2020-07-13T12:10:00"/>
    <n v="4"/>
    <x v="10"/>
    <s v="Libellula quadrimaculata"/>
    <n v="2"/>
    <x v="1"/>
    <x v="9"/>
    <n v="7"/>
    <x v="2"/>
  </r>
  <r>
    <x v="11"/>
    <s v="Spinnenkop"/>
    <d v="2020-07-13T12:10:00"/>
    <n v="4"/>
    <x v="22"/>
    <s v="Crocothemis erythraea"/>
    <n v="4"/>
    <x v="1"/>
    <x v="9"/>
    <n v="7"/>
    <x v="2"/>
  </r>
  <r>
    <x v="11"/>
    <s v="Spinnenkop"/>
    <d v="2020-07-13T12:10:00"/>
    <n v="4"/>
    <x v="3"/>
    <s v="Enallagma cyathigerum"/>
    <n v="4"/>
    <x v="1"/>
    <x v="9"/>
    <n v="7"/>
    <x v="1"/>
  </r>
  <r>
    <x v="11"/>
    <s v="Spinnenkop"/>
    <d v="2020-07-13T12:10:00"/>
    <n v="1"/>
    <x v="5"/>
    <s v="Orthetrum cancellatum"/>
    <n v="16"/>
    <x v="1"/>
    <x v="9"/>
    <n v="7"/>
    <x v="2"/>
  </r>
  <r>
    <x v="11"/>
    <s v="Spinnenkop"/>
    <d v="2020-07-13T12:10:00"/>
    <n v="1"/>
    <x v="9"/>
    <s v="Anax imperator"/>
    <n v="1"/>
    <x v="1"/>
    <x v="9"/>
    <n v="7"/>
    <x v="3"/>
  </r>
  <r>
    <x v="11"/>
    <s v="Spinnenkop"/>
    <d v="2020-07-13T12:10:00"/>
    <n v="1"/>
    <x v="10"/>
    <s v="Libellula quadrimaculata"/>
    <n v="2"/>
    <x v="1"/>
    <x v="9"/>
    <n v="7"/>
    <x v="2"/>
  </r>
  <r>
    <x v="11"/>
    <s v="Spinnenkop"/>
    <d v="2020-07-13T12:10:00"/>
    <n v="1"/>
    <x v="22"/>
    <s v="Crocothemis erythraea"/>
    <n v="8"/>
    <x v="1"/>
    <x v="9"/>
    <n v="7"/>
    <x v="2"/>
  </r>
  <r>
    <x v="11"/>
    <s v="Spinnenkop"/>
    <d v="2020-07-13T12:10:00"/>
    <n v="1"/>
    <x v="3"/>
    <s v="Enallagma cyathigerum"/>
    <n v="29"/>
    <x v="1"/>
    <x v="9"/>
    <n v="7"/>
    <x v="1"/>
  </r>
  <r>
    <x v="11"/>
    <s v="Spinnenkop"/>
    <d v="2020-07-13T12:10:00"/>
    <n v="4"/>
    <x v="6"/>
    <s v="Coenagrion puella"/>
    <n v="65"/>
    <x v="1"/>
    <x v="9"/>
    <n v="7"/>
    <x v="1"/>
  </r>
  <r>
    <x v="11"/>
    <s v="Spinnenkop"/>
    <d v="2020-07-13T12:10:00"/>
    <n v="4"/>
    <x v="12"/>
    <s v="Sympetrum striolatum"/>
    <n v="13"/>
    <x v="1"/>
    <x v="9"/>
    <n v="7"/>
    <x v="2"/>
  </r>
  <r>
    <x v="11"/>
    <s v="Spinnenkop"/>
    <d v="2020-07-13T12:10:00"/>
    <n v="4"/>
    <x v="1"/>
    <s v="Ischnura elegans"/>
    <n v="70"/>
    <x v="1"/>
    <x v="9"/>
    <n v="7"/>
    <x v="1"/>
  </r>
  <r>
    <x v="11"/>
    <s v="Spinnenkop"/>
    <d v="2020-07-13T12:10:00"/>
    <n v="4"/>
    <x v="31"/>
    <s v="Cordulia aenea"/>
    <n v="5"/>
    <x v="1"/>
    <x v="9"/>
    <n v="7"/>
    <x v="4"/>
  </r>
  <r>
    <x v="11"/>
    <s v="Spinnenkop"/>
    <d v="2020-07-31T11:15:00"/>
    <n v="4"/>
    <x v="9"/>
    <s v="Anax imperator"/>
    <n v="3"/>
    <x v="1"/>
    <x v="9"/>
    <n v="7"/>
    <x v="3"/>
  </r>
  <r>
    <x v="11"/>
    <s v="Spinnenkop"/>
    <d v="2020-07-31T11:15:00"/>
    <n v="4"/>
    <x v="22"/>
    <s v="Crocothemis erythraea"/>
    <n v="2"/>
    <x v="1"/>
    <x v="9"/>
    <n v="7"/>
    <x v="2"/>
  </r>
  <r>
    <x v="11"/>
    <s v="Spinnenkop"/>
    <d v="2020-07-31T11:15:00"/>
    <n v="4"/>
    <x v="20"/>
    <s v="Anax parthenope"/>
    <n v="1"/>
    <x v="1"/>
    <x v="9"/>
    <n v="7"/>
    <x v="3"/>
  </r>
  <r>
    <x v="11"/>
    <s v="Spinnenkop"/>
    <d v="2020-07-31T11:15:00"/>
    <n v="1"/>
    <x v="9"/>
    <s v="Anax imperator"/>
    <n v="7"/>
    <x v="1"/>
    <x v="9"/>
    <n v="7"/>
    <x v="3"/>
  </r>
  <r>
    <x v="11"/>
    <s v="Spinnenkop"/>
    <d v="2020-07-31T11:15:00"/>
    <n v="1"/>
    <x v="22"/>
    <s v="Crocothemis erythraea"/>
    <n v="2"/>
    <x v="1"/>
    <x v="9"/>
    <n v="7"/>
    <x v="2"/>
  </r>
  <r>
    <x v="11"/>
    <s v="Spinnenkop"/>
    <d v="2020-07-31T11:15:00"/>
    <n v="1"/>
    <x v="20"/>
    <s v="Anax parthenope"/>
    <n v="1"/>
    <x v="1"/>
    <x v="9"/>
    <n v="7"/>
    <x v="3"/>
  </r>
  <r>
    <x v="11"/>
    <s v="Spinnenkop"/>
    <d v="2020-07-31T11:15:00"/>
    <n v="4"/>
    <x v="6"/>
    <s v="Coenagrion puella"/>
    <n v="24"/>
    <x v="1"/>
    <x v="9"/>
    <n v="7"/>
    <x v="1"/>
  </r>
  <r>
    <x v="11"/>
    <s v="Spinnenkop"/>
    <d v="2020-07-31T11:15:00"/>
    <n v="4"/>
    <x v="12"/>
    <s v="Sympetrum striolatum"/>
    <n v="38"/>
    <x v="1"/>
    <x v="9"/>
    <n v="7"/>
    <x v="2"/>
  </r>
  <r>
    <x v="11"/>
    <s v="Spinnenkop"/>
    <d v="2020-07-31T11:15:00"/>
    <n v="4"/>
    <x v="5"/>
    <s v="Orthetrum cancellatum"/>
    <n v="3"/>
    <x v="1"/>
    <x v="9"/>
    <n v="7"/>
    <x v="2"/>
  </r>
  <r>
    <x v="11"/>
    <s v="Spinnenkop"/>
    <d v="2020-07-31T11:15:00"/>
    <n v="4"/>
    <x v="30"/>
    <s v="Erythromma viridulum"/>
    <n v="20"/>
    <x v="1"/>
    <x v="9"/>
    <n v="7"/>
    <x v="1"/>
  </r>
  <r>
    <x v="11"/>
    <s v="Spinnenkop"/>
    <d v="2020-07-31T11:15:00"/>
    <n v="4"/>
    <x v="1"/>
    <s v="Ischnura elegans"/>
    <n v="94"/>
    <x v="1"/>
    <x v="9"/>
    <n v="7"/>
    <x v="1"/>
  </r>
  <r>
    <x v="11"/>
    <s v="Spinnenkop"/>
    <d v="2020-07-31T11:15:00"/>
    <n v="4"/>
    <x v="17"/>
    <s v="Sympetrum vulgatum"/>
    <n v="6"/>
    <x v="1"/>
    <x v="9"/>
    <n v="7"/>
    <x v="2"/>
  </r>
  <r>
    <x v="11"/>
    <s v="Spinnenkop"/>
    <d v="2020-07-31T11:15:00"/>
    <n v="4"/>
    <x v="3"/>
    <s v="Enallagma cyathigerum"/>
    <n v="24"/>
    <x v="1"/>
    <x v="9"/>
    <n v="7"/>
    <x v="1"/>
  </r>
  <r>
    <x v="11"/>
    <s v="Spinnenkop"/>
    <d v="2020-08-21T11:50:00"/>
    <n v="4"/>
    <x v="9"/>
    <s v="Anax imperator"/>
    <n v="4"/>
    <x v="1"/>
    <x v="9"/>
    <n v="8"/>
    <x v="3"/>
  </r>
  <r>
    <x v="11"/>
    <s v="Spinnenkop"/>
    <d v="2020-08-21T11:50:00"/>
    <n v="4"/>
    <x v="22"/>
    <s v="Crocothemis erythraea"/>
    <n v="3"/>
    <x v="1"/>
    <x v="9"/>
    <n v="8"/>
    <x v="2"/>
  </r>
  <r>
    <x v="11"/>
    <s v="Spinnenkop"/>
    <d v="2020-08-21T11:50:00"/>
    <n v="4"/>
    <x v="20"/>
    <s v="Anax parthenope"/>
    <n v="1"/>
    <x v="1"/>
    <x v="9"/>
    <n v="8"/>
    <x v="3"/>
  </r>
  <r>
    <x v="11"/>
    <s v="Spinnenkop"/>
    <d v="2020-08-21T11:50:00"/>
    <n v="1"/>
    <x v="9"/>
    <s v="Anax imperator"/>
    <n v="6"/>
    <x v="1"/>
    <x v="9"/>
    <n v="8"/>
    <x v="3"/>
  </r>
  <r>
    <x v="11"/>
    <s v="Spinnenkop"/>
    <d v="2020-08-21T11:50:00"/>
    <n v="4"/>
    <x v="6"/>
    <s v="Coenagrion puella"/>
    <n v="29"/>
    <x v="1"/>
    <x v="9"/>
    <n v="8"/>
    <x v="1"/>
  </r>
  <r>
    <x v="11"/>
    <s v="Spinnenkop"/>
    <d v="2020-08-21T11:50:00"/>
    <n v="4"/>
    <x v="27"/>
    <s v="Aeshna cyanea"/>
    <n v="2"/>
    <x v="1"/>
    <x v="9"/>
    <n v="8"/>
    <x v="3"/>
  </r>
  <r>
    <x v="11"/>
    <s v="Spinnenkop"/>
    <d v="2020-08-21T11:50:00"/>
    <n v="4"/>
    <x v="12"/>
    <s v="Sympetrum striolatum"/>
    <n v="54"/>
    <x v="1"/>
    <x v="9"/>
    <n v="8"/>
    <x v="2"/>
  </r>
  <r>
    <x v="11"/>
    <s v="Spinnenkop"/>
    <d v="2020-08-21T11:50:00"/>
    <n v="4"/>
    <x v="13"/>
    <s v="Chalcolestes viridis"/>
    <n v="5"/>
    <x v="1"/>
    <x v="9"/>
    <n v="8"/>
    <x v="0"/>
  </r>
  <r>
    <x v="11"/>
    <s v="Spinnenkop"/>
    <d v="2020-08-21T11:50:00"/>
    <n v="4"/>
    <x v="30"/>
    <s v="Erythromma viridulum"/>
    <n v="10"/>
    <x v="1"/>
    <x v="9"/>
    <n v="8"/>
    <x v="1"/>
  </r>
  <r>
    <x v="11"/>
    <s v="Spinnenkop"/>
    <d v="2020-08-21T11:50:00"/>
    <n v="4"/>
    <x v="1"/>
    <s v="Ischnura elegans"/>
    <n v="33"/>
    <x v="1"/>
    <x v="9"/>
    <n v="8"/>
    <x v="1"/>
  </r>
  <r>
    <x v="11"/>
    <s v="Spinnenkop"/>
    <d v="2020-08-21T11:50:00"/>
    <n v="1"/>
    <x v="22"/>
    <s v="Crocothemis erythraea"/>
    <n v="7"/>
    <x v="1"/>
    <x v="9"/>
    <n v="8"/>
    <x v="2"/>
  </r>
  <r>
    <x v="11"/>
    <s v="Spinnenkop"/>
    <d v="2020-08-21T11:50:00"/>
    <n v="1"/>
    <x v="20"/>
    <s v="Anax parthenope"/>
    <n v="1"/>
    <x v="1"/>
    <x v="9"/>
    <n v="8"/>
    <x v="3"/>
  </r>
  <r>
    <x v="11"/>
    <s v="Spinnenkop"/>
    <d v="2020-08-21T11:50:00"/>
    <n v="4"/>
    <x v="14"/>
    <s v="Aeshna mixta"/>
    <n v="6"/>
    <x v="1"/>
    <x v="9"/>
    <n v="8"/>
    <x v="3"/>
  </r>
  <r>
    <x v="11"/>
    <s v="Spinnenkop"/>
    <d v="2020-08-21T11:50:00"/>
    <n v="4"/>
    <x v="17"/>
    <s v="Sympetrum vulgatum"/>
    <n v="18"/>
    <x v="1"/>
    <x v="9"/>
    <n v="8"/>
    <x v="2"/>
  </r>
  <r>
    <x v="11"/>
    <s v="Spinnenkop"/>
    <d v="2020-08-21T11:50:00"/>
    <n v="4"/>
    <x v="3"/>
    <s v="Enallagma cyathigerum"/>
    <n v="18"/>
    <x v="1"/>
    <x v="9"/>
    <n v="8"/>
    <x v="1"/>
  </r>
  <r>
    <x v="11"/>
    <s v="Spinnenkop"/>
    <d v="2020-09-16T12:15:00"/>
    <n v="4"/>
    <x v="14"/>
    <s v="Aeshna mixta"/>
    <n v="2"/>
    <x v="1"/>
    <x v="9"/>
    <n v="9"/>
    <x v="3"/>
  </r>
  <r>
    <x v="11"/>
    <s v="Spinnenkop"/>
    <d v="2020-09-16T12:15:00"/>
    <n v="1"/>
    <x v="14"/>
    <s v="Aeshna mixta"/>
    <n v="8"/>
    <x v="1"/>
    <x v="9"/>
    <n v="9"/>
    <x v="3"/>
  </r>
  <r>
    <x v="11"/>
    <s v="Spinnenkop"/>
    <d v="2020-09-16T12:15:00"/>
    <n v="4"/>
    <x v="6"/>
    <s v="Coenagrion puella"/>
    <n v="3"/>
    <x v="1"/>
    <x v="9"/>
    <n v="9"/>
    <x v="1"/>
  </r>
  <r>
    <x v="11"/>
    <s v="Spinnenkop"/>
    <d v="2020-09-16T12:15:00"/>
    <n v="4"/>
    <x v="27"/>
    <s v="Aeshna cyanea"/>
    <n v="1"/>
    <x v="1"/>
    <x v="9"/>
    <n v="9"/>
    <x v="3"/>
  </r>
  <r>
    <x v="11"/>
    <s v="Spinnenkop"/>
    <d v="2020-09-16T12:15:00"/>
    <n v="4"/>
    <x v="16"/>
    <s v="Sympetrum sanguineum"/>
    <n v="8"/>
    <x v="1"/>
    <x v="9"/>
    <n v="9"/>
    <x v="2"/>
  </r>
  <r>
    <x v="11"/>
    <s v="Spinnenkop"/>
    <d v="2020-09-16T12:15:00"/>
    <n v="4"/>
    <x v="12"/>
    <s v="Sympetrum striolatum"/>
    <n v="56"/>
    <x v="1"/>
    <x v="9"/>
    <n v="9"/>
    <x v="2"/>
  </r>
  <r>
    <x v="11"/>
    <s v="Spinnenkop"/>
    <d v="2020-09-16T12:15:00"/>
    <n v="4"/>
    <x v="11"/>
    <s v="Lestes sponsa"/>
    <n v="10"/>
    <x v="1"/>
    <x v="9"/>
    <n v="9"/>
    <x v="0"/>
  </r>
  <r>
    <x v="11"/>
    <s v="Spinnenkop"/>
    <d v="2020-09-16T12:15:00"/>
    <n v="4"/>
    <x v="13"/>
    <s v="Chalcolestes viridis"/>
    <n v="9"/>
    <x v="1"/>
    <x v="9"/>
    <n v="9"/>
    <x v="0"/>
  </r>
  <r>
    <x v="11"/>
    <s v="Spinnenkop"/>
    <d v="2020-09-16T12:15:00"/>
    <n v="4"/>
    <x v="1"/>
    <s v="Ischnura elegans"/>
    <n v="7"/>
    <x v="1"/>
    <x v="9"/>
    <n v="9"/>
    <x v="1"/>
  </r>
  <r>
    <x v="11"/>
    <s v="Spinnenkop"/>
    <d v="2020-09-16T12:15:00"/>
    <n v="4"/>
    <x v="17"/>
    <s v="Sympetrum vulgatum"/>
    <n v="24"/>
    <x v="1"/>
    <x v="9"/>
    <n v="9"/>
    <x v="2"/>
  </r>
  <r>
    <x v="11"/>
    <s v="Spinnenkop"/>
    <d v="2021-05-12T11:15:00"/>
    <n v="4"/>
    <x v="31"/>
    <s v="Cordulia aenea"/>
    <n v="1"/>
    <x v="1"/>
    <x v="11"/>
    <n v="5"/>
    <x v="4"/>
  </r>
  <r>
    <x v="11"/>
    <s v="Spinnenkop"/>
    <d v="2021-05-12T11:15:00"/>
    <n v="4"/>
    <x v="2"/>
    <s v="Pyrrhosoma nymphula"/>
    <n v="5"/>
    <x v="1"/>
    <x v="11"/>
    <n v="5"/>
    <x v="1"/>
  </r>
  <r>
    <x v="11"/>
    <s v="Spinnenkop"/>
    <d v="2021-05-26T11:30:00"/>
    <n v="4"/>
    <x v="6"/>
    <s v="Coenagrion puella"/>
    <n v="12"/>
    <x v="1"/>
    <x v="11"/>
    <n v="5"/>
    <x v="1"/>
  </r>
  <r>
    <x v="11"/>
    <s v="Spinnenkop"/>
    <d v="2021-05-26T11:30:00"/>
    <n v="4"/>
    <x v="1"/>
    <s v="Ischnura elegans"/>
    <n v="6"/>
    <x v="1"/>
    <x v="11"/>
    <n v="5"/>
    <x v="1"/>
  </r>
  <r>
    <x v="11"/>
    <s v="Spinnenkop"/>
    <d v="2021-05-26T11:30:00"/>
    <n v="4"/>
    <x v="31"/>
    <s v="Cordulia aenea"/>
    <n v="1"/>
    <x v="1"/>
    <x v="11"/>
    <n v="5"/>
    <x v="4"/>
  </r>
  <r>
    <x v="11"/>
    <s v="Spinnenkop"/>
    <d v="2021-05-26T11:30:00"/>
    <n v="4"/>
    <x v="2"/>
    <s v="Pyrrhosoma nymphula"/>
    <n v="1"/>
    <x v="1"/>
    <x v="11"/>
    <n v="5"/>
    <x v="1"/>
  </r>
  <r>
    <x v="11"/>
    <s v="Spinnenkop"/>
    <d v="2021-07-07T11:20:00"/>
    <n v="4"/>
    <x v="9"/>
    <s v="Anax imperator"/>
    <n v="5"/>
    <x v="1"/>
    <x v="11"/>
    <n v="7"/>
    <x v="3"/>
  </r>
  <r>
    <x v="11"/>
    <s v="Spinnenkop"/>
    <d v="2021-07-07T11:20:00"/>
    <n v="3"/>
    <x v="9"/>
    <s v="Anax imperator"/>
    <n v="3"/>
    <x v="1"/>
    <x v="11"/>
    <n v="7"/>
    <x v="3"/>
  </r>
  <r>
    <x v="11"/>
    <s v="Spinnenkop"/>
    <d v="2021-07-07T11:20:00"/>
    <n v="4"/>
    <x v="26"/>
    <s v="Erythromma najas"/>
    <n v="3"/>
    <x v="1"/>
    <x v="11"/>
    <n v="7"/>
    <x v="1"/>
  </r>
  <r>
    <x v="11"/>
    <s v="Spinnenkop"/>
    <d v="2021-07-07T11:20:00"/>
    <n v="4"/>
    <x v="1"/>
    <s v="Ischnura elegans"/>
    <n v="40"/>
    <x v="1"/>
    <x v="11"/>
    <n v="7"/>
    <x v="1"/>
  </r>
  <r>
    <x v="11"/>
    <s v="Spinnenkop"/>
    <d v="2021-07-07T11:20:00"/>
    <n v="4"/>
    <x v="10"/>
    <s v="Libellula quadrimaculata"/>
    <n v="11"/>
    <x v="1"/>
    <x v="11"/>
    <n v="7"/>
    <x v="2"/>
  </r>
  <r>
    <x v="11"/>
    <s v="Spinnenkop"/>
    <d v="2021-07-07T11:20:00"/>
    <n v="3"/>
    <x v="3"/>
    <s v="Enallagma cyathigerum"/>
    <n v="10"/>
    <x v="1"/>
    <x v="11"/>
    <n v="7"/>
    <x v="1"/>
  </r>
  <r>
    <x v="11"/>
    <s v="Spinnenkop"/>
    <d v="2021-07-07T11:20:00"/>
    <n v="3"/>
    <x v="20"/>
    <s v="Anax parthenope"/>
    <n v="1"/>
    <x v="1"/>
    <x v="11"/>
    <n v="7"/>
    <x v="3"/>
  </r>
  <r>
    <x v="11"/>
    <s v="Spinnenkop"/>
    <d v="2021-07-07T11:20:00"/>
    <n v="4"/>
    <x v="6"/>
    <s v="Coenagrion puella"/>
    <n v="58"/>
    <x v="1"/>
    <x v="11"/>
    <n v="7"/>
    <x v="1"/>
  </r>
  <r>
    <x v="11"/>
    <s v="Spinnenkop"/>
    <d v="2021-07-07T11:20:00"/>
    <n v="4"/>
    <x v="12"/>
    <s v="Sympetrum striolatum"/>
    <n v="6"/>
    <x v="1"/>
    <x v="11"/>
    <n v="7"/>
    <x v="2"/>
  </r>
  <r>
    <x v="11"/>
    <s v="Spinnenkop"/>
    <d v="2021-07-07T11:20:00"/>
    <n v="4"/>
    <x v="5"/>
    <s v="Orthetrum cancellatum"/>
    <n v="3"/>
    <x v="1"/>
    <x v="11"/>
    <n v="7"/>
    <x v="2"/>
  </r>
  <r>
    <x v="11"/>
    <s v="Spinnenkop"/>
    <d v="2021-07-07T11:20:00"/>
    <n v="4"/>
    <x v="31"/>
    <s v="Cordulia aenea"/>
    <n v="4"/>
    <x v="1"/>
    <x v="11"/>
    <n v="7"/>
    <x v="4"/>
  </r>
  <r>
    <x v="11"/>
    <s v="Spinnenkop"/>
    <d v="2021-07-07T11:20:00"/>
    <n v="3"/>
    <x v="31"/>
    <s v="Cordulia aenea"/>
    <n v="1"/>
    <x v="1"/>
    <x v="11"/>
    <n v="7"/>
    <x v="4"/>
  </r>
  <r>
    <x v="11"/>
    <s v="Spinnenkop"/>
    <d v="2021-07-07T11:20:00"/>
    <n v="3"/>
    <x v="10"/>
    <s v="Libellula quadrimaculata"/>
    <n v="2"/>
    <x v="1"/>
    <x v="11"/>
    <n v="7"/>
    <x v="2"/>
  </r>
  <r>
    <x v="11"/>
    <s v="Spinnenkop"/>
    <d v="2021-07-07T11:20:00"/>
    <n v="4"/>
    <x v="22"/>
    <s v="Crocothemis erythraea"/>
    <n v="8"/>
    <x v="1"/>
    <x v="11"/>
    <n v="7"/>
    <x v="2"/>
  </r>
  <r>
    <x v="11"/>
    <s v="Spinnenkop"/>
    <d v="2021-07-07T11:20:00"/>
    <n v="3"/>
    <x v="22"/>
    <s v="Crocothemis erythraea"/>
    <n v="2"/>
    <x v="1"/>
    <x v="11"/>
    <n v="7"/>
    <x v="2"/>
  </r>
  <r>
    <x v="11"/>
    <s v="Spinnenkop"/>
    <d v="2021-07-07T11:20:00"/>
    <n v="4"/>
    <x v="3"/>
    <s v="Enallagma cyathigerum"/>
    <n v="20"/>
    <x v="1"/>
    <x v="11"/>
    <n v="7"/>
    <x v="1"/>
  </r>
  <r>
    <x v="11"/>
    <s v="Spinnenkop"/>
    <d v="2021-07-07T11:20:00"/>
    <n v="4"/>
    <x v="23"/>
    <s v="Sympetrum striolatum/vulgatum"/>
    <n v="20"/>
    <x v="1"/>
    <x v="11"/>
    <n v="7"/>
    <x v="2"/>
  </r>
  <r>
    <x v="11"/>
    <s v="Spinnenkop"/>
    <d v="2021-06-09T11:00:00"/>
    <n v="3"/>
    <x v="26"/>
    <s v="Erythromma najas"/>
    <n v="4"/>
    <x v="1"/>
    <x v="11"/>
    <n v="6"/>
    <x v="1"/>
  </r>
  <r>
    <x v="11"/>
    <s v="Spinnenkop"/>
    <d v="2021-06-09T11:00:00"/>
    <n v="4"/>
    <x v="26"/>
    <s v="Erythromma najas"/>
    <n v="2"/>
    <x v="1"/>
    <x v="11"/>
    <n v="6"/>
    <x v="1"/>
  </r>
  <r>
    <x v="11"/>
    <s v="Spinnenkop"/>
    <d v="2021-06-09T11:00:00"/>
    <n v="4"/>
    <x v="10"/>
    <s v="Libellula quadrimaculata"/>
    <n v="80"/>
    <x v="1"/>
    <x v="11"/>
    <n v="6"/>
    <x v="2"/>
  </r>
  <r>
    <x v="11"/>
    <s v="Spinnenkop"/>
    <d v="2021-06-09T11:00:00"/>
    <n v="4"/>
    <x v="1"/>
    <s v="Ischnura elegans"/>
    <n v="10"/>
    <x v="1"/>
    <x v="11"/>
    <n v="6"/>
    <x v="1"/>
  </r>
  <r>
    <x v="11"/>
    <s v="Spinnenkop"/>
    <d v="2021-06-09T11:00:00"/>
    <n v="3"/>
    <x v="1"/>
    <s v="Ischnura elegans"/>
    <n v="4"/>
    <x v="1"/>
    <x v="11"/>
    <n v="6"/>
    <x v="1"/>
  </r>
  <r>
    <x v="11"/>
    <s v="Spinnenkop"/>
    <d v="2021-06-09T11:00:00"/>
    <n v="4"/>
    <x v="31"/>
    <s v="Cordulia aenea"/>
    <n v="7"/>
    <x v="1"/>
    <x v="11"/>
    <n v="6"/>
    <x v="4"/>
  </r>
  <r>
    <x v="11"/>
    <s v="Spinnenkop"/>
    <d v="2021-06-09T11:00:00"/>
    <n v="3"/>
    <x v="31"/>
    <s v="Cordulia aenea"/>
    <n v="2"/>
    <x v="1"/>
    <x v="11"/>
    <n v="6"/>
    <x v="4"/>
  </r>
  <r>
    <x v="11"/>
    <s v="Spinnenkop"/>
    <d v="2021-06-09T11:00:00"/>
    <n v="4"/>
    <x v="2"/>
    <s v="Pyrrhosoma nymphula"/>
    <n v="2"/>
    <x v="1"/>
    <x v="11"/>
    <n v="6"/>
    <x v="1"/>
  </r>
  <r>
    <x v="11"/>
    <s v="Spinnenkop"/>
    <d v="2021-06-09T11:00:00"/>
    <n v="4"/>
    <x v="3"/>
    <s v="Enallagma cyathigerum"/>
    <n v="35"/>
    <x v="1"/>
    <x v="11"/>
    <n v="6"/>
    <x v="1"/>
  </r>
  <r>
    <x v="11"/>
    <s v="Spinnenkop"/>
    <d v="2021-06-09T11:00:00"/>
    <n v="3"/>
    <x v="3"/>
    <s v="Enallagma cyathigerum"/>
    <n v="20"/>
    <x v="1"/>
    <x v="11"/>
    <n v="6"/>
    <x v="1"/>
  </r>
  <r>
    <x v="11"/>
    <s v="Spinnenkop"/>
    <d v="2021-06-09T11:00:00"/>
    <n v="4"/>
    <x v="5"/>
    <s v="Orthetrum cancellatum"/>
    <n v="8"/>
    <x v="1"/>
    <x v="11"/>
    <n v="6"/>
    <x v="2"/>
  </r>
  <r>
    <x v="11"/>
    <s v="Spinnenkop"/>
    <d v="2021-06-09T11:00:00"/>
    <n v="4"/>
    <x v="9"/>
    <s v="Anax imperator"/>
    <n v="8"/>
    <x v="1"/>
    <x v="11"/>
    <n v="6"/>
    <x v="3"/>
  </r>
  <r>
    <x v="11"/>
    <s v="Spinnenkop"/>
    <d v="2021-06-09T11:00:00"/>
    <n v="3"/>
    <x v="9"/>
    <s v="Anax imperator"/>
    <n v="1"/>
    <x v="1"/>
    <x v="11"/>
    <n v="6"/>
    <x v="3"/>
  </r>
  <r>
    <x v="11"/>
    <s v="Spinnenkop"/>
    <d v="2021-06-09T11:00:00"/>
    <n v="3"/>
    <x v="10"/>
    <s v="Libellula quadrimaculata"/>
    <n v="8"/>
    <x v="1"/>
    <x v="11"/>
    <n v="6"/>
    <x v="2"/>
  </r>
  <r>
    <x v="11"/>
    <s v="Spinnenkop"/>
    <d v="2021-06-09T11:00:00"/>
    <n v="4"/>
    <x v="6"/>
    <s v="Coenagrion puella"/>
    <n v="10"/>
    <x v="1"/>
    <x v="11"/>
    <n v="6"/>
    <x v="1"/>
  </r>
  <r>
    <x v="11"/>
    <s v="Spinnenkop"/>
    <d v="2021-06-23T11:00:00"/>
    <n v="4"/>
    <x v="12"/>
    <s v="Sympetrum striolatum"/>
    <n v="5"/>
    <x v="1"/>
    <x v="11"/>
    <n v="6"/>
    <x v="2"/>
  </r>
  <r>
    <x v="11"/>
    <s v="Spinnenkop"/>
    <d v="2021-06-23T11:00:00"/>
    <n v="4"/>
    <x v="5"/>
    <s v="Orthetrum cancellatum"/>
    <n v="5"/>
    <x v="1"/>
    <x v="11"/>
    <n v="6"/>
    <x v="2"/>
  </r>
  <r>
    <x v="11"/>
    <s v="Spinnenkop"/>
    <d v="2021-06-23T11:00:00"/>
    <n v="4"/>
    <x v="9"/>
    <s v="Anax imperator"/>
    <n v="4"/>
    <x v="1"/>
    <x v="11"/>
    <n v="6"/>
    <x v="3"/>
  </r>
  <r>
    <x v="11"/>
    <s v="Spinnenkop"/>
    <d v="2021-06-23T11:00:00"/>
    <n v="4"/>
    <x v="26"/>
    <s v="Erythromma najas"/>
    <n v="1"/>
    <x v="1"/>
    <x v="11"/>
    <n v="6"/>
    <x v="1"/>
  </r>
  <r>
    <x v="11"/>
    <s v="Spinnenkop"/>
    <d v="2021-06-23T11:00:00"/>
    <n v="3"/>
    <x v="26"/>
    <s v="Erythromma najas"/>
    <n v="3"/>
    <x v="1"/>
    <x v="11"/>
    <n v="6"/>
    <x v="1"/>
  </r>
  <r>
    <x v="11"/>
    <s v="Spinnenkop"/>
    <d v="2021-06-23T11:00:00"/>
    <n v="4"/>
    <x v="1"/>
    <s v="Ischnura elegans"/>
    <n v="42"/>
    <x v="1"/>
    <x v="11"/>
    <n v="6"/>
    <x v="1"/>
  </r>
  <r>
    <x v="11"/>
    <s v="Spinnenkop"/>
    <d v="2021-06-23T11:00:00"/>
    <n v="3"/>
    <x v="1"/>
    <s v="Ischnura elegans"/>
    <n v="8"/>
    <x v="1"/>
    <x v="11"/>
    <n v="6"/>
    <x v="1"/>
  </r>
  <r>
    <x v="11"/>
    <s v="Spinnenkop"/>
    <d v="2021-06-23T11:00:00"/>
    <n v="4"/>
    <x v="34"/>
    <s v="Libellula depressa"/>
    <n v="1"/>
    <x v="1"/>
    <x v="11"/>
    <n v="6"/>
    <x v="2"/>
  </r>
  <r>
    <x v="11"/>
    <s v="Spinnenkop"/>
    <d v="2021-06-23T11:00:00"/>
    <n v="4"/>
    <x v="10"/>
    <s v="Libellula quadrimaculata"/>
    <n v="4"/>
    <x v="1"/>
    <x v="11"/>
    <n v="6"/>
    <x v="2"/>
  </r>
  <r>
    <x v="11"/>
    <s v="Spinnenkop"/>
    <d v="2021-06-23T11:00:00"/>
    <n v="4"/>
    <x v="22"/>
    <s v="Crocothemis erythraea"/>
    <n v="6"/>
    <x v="1"/>
    <x v="11"/>
    <n v="6"/>
    <x v="2"/>
  </r>
  <r>
    <x v="11"/>
    <s v="Spinnenkop"/>
    <d v="2021-06-23T11:00:00"/>
    <n v="4"/>
    <x v="3"/>
    <s v="Enallagma cyathigerum"/>
    <n v="5"/>
    <x v="1"/>
    <x v="11"/>
    <n v="6"/>
    <x v="1"/>
  </r>
  <r>
    <x v="11"/>
    <s v="Spinnenkop"/>
    <d v="2021-06-23T11:00:00"/>
    <n v="3"/>
    <x v="3"/>
    <s v="Enallagma cyathigerum"/>
    <n v="3"/>
    <x v="1"/>
    <x v="11"/>
    <n v="6"/>
    <x v="1"/>
  </r>
  <r>
    <x v="11"/>
    <s v="Spinnenkop"/>
    <d v="2021-06-23T11:00:00"/>
    <n v="4"/>
    <x v="20"/>
    <s v="Anax parthenope"/>
    <n v="1"/>
    <x v="1"/>
    <x v="11"/>
    <n v="6"/>
    <x v="3"/>
  </r>
  <r>
    <x v="11"/>
    <s v="Spinnenkop"/>
    <d v="2021-06-23T11:00:00"/>
    <n v="4"/>
    <x v="25"/>
    <s v="Lestes barbarus"/>
    <n v="3"/>
    <x v="1"/>
    <x v="11"/>
    <n v="6"/>
    <x v="0"/>
  </r>
  <r>
    <x v="11"/>
    <s v="Spinnenkop"/>
    <d v="2021-06-23T11:00:00"/>
    <n v="4"/>
    <x v="6"/>
    <s v="Coenagrion puella"/>
    <n v="10"/>
    <x v="1"/>
    <x v="11"/>
    <n v="6"/>
    <x v="1"/>
  </r>
  <r>
    <x v="11"/>
    <s v="Spinnenkop"/>
    <d v="2021-06-23T11:00:00"/>
    <n v="4"/>
    <x v="31"/>
    <s v="Cordulia aenea"/>
    <n v="2"/>
    <x v="1"/>
    <x v="11"/>
    <n v="6"/>
    <x v="4"/>
  </r>
  <r>
    <x v="11"/>
    <s v="Spinnenkop"/>
    <d v="2021-08-04T11:00:00"/>
    <n v="4"/>
    <x v="9"/>
    <s v="Anax imperator"/>
    <n v="5"/>
    <x v="1"/>
    <x v="11"/>
    <n v="8"/>
    <x v="3"/>
  </r>
  <r>
    <x v="11"/>
    <s v="Spinnenkop"/>
    <d v="2021-08-04T11:00:00"/>
    <n v="4"/>
    <x v="1"/>
    <s v="Ischnura elegans"/>
    <n v="75"/>
    <x v="1"/>
    <x v="11"/>
    <n v="8"/>
    <x v="1"/>
  </r>
  <r>
    <x v="11"/>
    <s v="Spinnenkop"/>
    <d v="2021-08-04T11:00:00"/>
    <n v="4"/>
    <x v="6"/>
    <s v="Coenagrion puella"/>
    <n v="7"/>
    <x v="1"/>
    <x v="11"/>
    <n v="8"/>
    <x v="1"/>
  </r>
  <r>
    <x v="11"/>
    <s v="Spinnenkop"/>
    <d v="2021-08-04T11:00:00"/>
    <n v="4"/>
    <x v="23"/>
    <s v="Sympetrum striolatum/vulgatum"/>
    <n v="140"/>
    <x v="1"/>
    <x v="11"/>
    <n v="8"/>
    <x v="2"/>
  </r>
  <r>
    <x v="11"/>
    <s v="Spinnenkop"/>
    <d v="2021-08-04T11:00:00"/>
    <n v="4"/>
    <x v="13"/>
    <s v="Chalcolestes viridis"/>
    <n v="9"/>
    <x v="1"/>
    <x v="11"/>
    <n v="8"/>
    <x v="0"/>
  </r>
  <r>
    <x v="11"/>
    <s v="Spinnenkop"/>
    <d v="2021-08-04T11:00:00"/>
    <n v="3"/>
    <x v="23"/>
    <s v="Sympetrum striolatum/vulgatum"/>
    <n v="5"/>
    <x v="1"/>
    <x v="11"/>
    <n v="8"/>
    <x v="2"/>
  </r>
  <r>
    <x v="11"/>
    <s v="Spinnenkop"/>
    <d v="2021-08-04T11:00:00"/>
    <n v="3"/>
    <x v="22"/>
    <s v="Crocothemis erythraea"/>
    <n v="3"/>
    <x v="1"/>
    <x v="11"/>
    <n v="8"/>
    <x v="2"/>
  </r>
  <r>
    <x v="11"/>
    <s v="Spinnenkop"/>
    <d v="2021-08-04T11:00:00"/>
    <n v="4"/>
    <x v="30"/>
    <s v="Erythromma viridulum"/>
    <n v="9"/>
    <x v="1"/>
    <x v="11"/>
    <n v="8"/>
    <x v="1"/>
  </r>
  <r>
    <x v="11"/>
    <s v="Spinnenkop"/>
    <d v="2021-08-04T11:00:00"/>
    <n v="4"/>
    <x v="5"/>
    <s v="Orthetrum cancellatum"/>
    <n v="2"/>
    <x v="1"/>
    <x v="11"/>
    <n v="8"/>
    <x v="2"/>
  </r>
  <r>
    <x v="11"/>
    <s v="Spinnenkop"/>
    <d v="2021-08-04T11:00:00"/>
    <n v="3"/>
    <x v="1"/>
    <s v="Ischnura elegans"/>
    <n v="5"/>
    <x v="1"/>
    <x v="11"/>
    <n v="8"/>
    <x v="1"/>
  </r>
  <r>
    <x v="11"/>
    <s v="Spinnenkop"/>
    <d v="2021-08-04T11:00:00"/>
    <n v="4"/>
    <x v="22"/>
    <s v="Crocothemis erythraea"/>
    <n v="2"/>
    <x v="1"/>
    <x v="11"/>
    <n v="8"/>
    <x v="2"/>
  </r>
  <r>
    <x v="11"/>
    <s v="Spinnenkop"/>
    <d v="2021-08-04T11:00:00"/>
    <n v="3"/>
    <x v="30"/>
    <s v="Erythromma viridulum"/>
    <n v="4"/>
    <x v="1"/>
    <x v="11"/>
    <n v="8"/>
    <x v="1"/>
  </r>
  <r>
    <x v="11"/>
    <s v="Spinnenkop"/>
    <d v="2021-08-04T11:00:00"/>
    <n v="3"/>
    <x v="9"/>
    <s v="Anax imperator"/>
    <n v="1"/>
    <x v="1"/>
    <x v="11"/>
    <n v="8"/>
    <x v="3"/>
  </r>
  <r>
    <x v="11"/>
    <s v="Spinnenkop"/>
    <d v="2021-08-04T11:00:00"/>
    <n v="3"/>
    <x v="20"/>
    <s v="Anax parthenope"/>
    <n v="1"/>
    <x v="1"/>
    <x v="11"/>
    <n v="8"/>
    <x v="3"/>
  </r>
  <r>
    <x v="11"/>
    <s v="Spinnenkop"/>
    <d v="2021-08-04T11:00:00"/>
    <n v="4"/>
    <x v="20"/>
    <s v="Anax parthenope"/>
    <n v="3"/>
    <x v="1"/>
    <x v="11"/>
    <n v="8"/>
    <x v="3"/>
  </r>
  <r>
    <x v="11"/>
    <s v="Spinnenkop"/>
    <d v="2021-08-04T11:00:00"/>
    <n v="4"/>
    <x v="3"/>
    <s v="Enallagma cyathigerum"/>
    <n v="12"/>
    <x v="1"/>
    <x v="11"/>
    <n v="8"/>
    <x v="1"/>
  </r>
  <r>
    <x v="11"/>
    <s v="Spinnenkop"/>
    <d v="2021-08-04T11:00:00"/>
    <n v="3"/>
    <x v="26"/>
    <s v="Erythromma najas"/>
    <n v="5"/>
    <x v="1"/>
    <x v="11"/>
    <n v="8"/>
    <x v="1"/>
  </r>
  <r>
    <x v="11"/>
    <s v="Spinnenkop"/>
    <d v="2021-08-25T11:00:00"/>
    <n v="4"/>
    <x v="1"/>
    <s v="Ischnura elegans"/>
    <n v="19"/>
    <x v="1"/>
    <x v="11"/>
    <n v="8"/>
    <x v="1"/>
  </r>
  <r>
    <x v="11"/>
    <s v="Spinnenkop"/>
    <d v="2021-08-25T11:00:00"/>
    <n v="4"/>
    <x v="3"/>
    <s v="Enallagma cyathigerum"/>
    <n v="12"/>
    <x v="1"/>
    <x v="11"/>
    <n v="8"/>
    <x v="1"/>
  </r>
  <r>
    <x v="11"/>
    <s v="Spinnenkop"/>
    <d v="2021-08-25T11:00:00"/>
    <n v="4"/>
    <x v="23"/>
    <s v="Sympetrum striolatum/vulgatum"/>
    <n v="35"/>
    <x v="1"/>
    <x v="11"/>
    <n v="8"/>
    <x v="2"/>
  </r>
  <r>
    <x v="11"/>
    <s v="Spinnenkop"/>
    <d v="2021-08-25T11:00:00"/>
    <n v="4"/>
    <x v="12"/>
    <s v="Sympetrum striolatum"/>
    <n v="5"/>
    <x v="1"/>
    <x v="11"/>
    <n v="8"/>
    <x v="2"/>
  </r>
  <r>
    <x v="11"/>
    <s v="Spinnenkop"/>
    <d v="2021-08-25T11:00:00"/>
    <n v="4"/>
    <x v="9"/>
    <s v="Anax imperator"/>
    <n v="3"/>
    <x v="1"/>
    <x v="11"/>
    <n v="8"/>
    <x v="3"/>
  </r>
  <r>
    <x v="11"/>
    <s v="Spinnenkop"/>
    <d v="2021-08-25T11:00:00"/>
    <n v="4"/>
    <x v="30"/>
    <s v="Erythromma viridulum"/>
    <n v="11"/>
    <x v="1"/>
    <x v="11"/>
    <n v="8"/>
    <x v="1"/>
  </r>
  <r>
    <x v="11"/>
    <s v="Spinnenkop"/>
    <d v="2021-08-25T11:00:00"/>
    <n v="4"/>
    <x v="20"/>
    <s v="Anax parthenope"/>
    <n v="1"/>
    <x v="1"/>
    <x v="11"/>
    <n v="8"/>
    <x v="3"/>
  </r>
  <r>
    <x v="11"/>
    <s v="Spinnenkop"/>
    <d v="2021-08-25T11:00:00"/>
    <n v="4"/>
    <x v="2"/>
    <s v="Pyrrhosoma nymphula"/>
    <n v="4"/>
    <x v="1"/>
    <x v="11"/>
    <n v="8"/>
    <x v="1"/>
  </r>
  <r>
    <x v="11"/>
    <s v="Spinnenkop"/>
    <d v="2021-08-25T11:00:00"/>
    <n v="4"/>
    <x v="6"/>
    <s v="Coenagrion puella"/>
    <n v="2"/>
    <x v="1"/>
    <x v="11"/>
    <n v="8"/>
    <x v="1"/>
  </r>
  <r>
    <x v="11"/>
    <s v="Spinnenkop"/>
    <d v="2021-08-25T11:00:00"/>
    <n v="4"/>
    <x v="16"/>
    <s v="Sympetrum sanguineum"/>
    <n v="2"/>
    <x v="1"/>
    <x v="11"/>
    <n v="8"/>
    <x v="2"/>
  </r>
  <r>
    <x v="11"/>
    <s v="Spinnenkop"/>
    <d v="2021-08-25T11:00:00"/>
    <n v="3"/>
    <x v="9"/>
    <s v="Anax imperator"/>
    <n v="2"/>
    <x v="1"/>
    <x v="11"/>
    <n v="8"/>
    <x v="3"/>
  </r>
  <r>
    <x v="11"/>
    <s v="Spinnenkop"/>
    <d v="2021-08-25T11:00:00"/>
    <n v="3"/>
    <x v="30"/>
    <s v="Erythromma viridulum"/>
    <n v="2"/>
    <x v="1"/>
    <x v="11"/>
    <n v="8"/>
    <x v="1"/>
  </r>
  <r>
    <x v="11"/>
    <s v="Spinnenkop"/>
    <d v="2021-08-25T11:00:00"/>
    <n v="3"/>
    <x v="1"/>
    <s v="Ischnura elegans"/>
    <n v="5"/>
    <x v="1"/>
    <x v="11"/>
    <n v="8"/>
    <x v="1"/>
  </r>
  <r>
    <x v="11"/>
    <s v="Spinnenkop"/>
    <d v="2021-09-10T14:00:00"/>
    <n v="4"/>
    <x v="27"/>
    <s v="Aeshna cyanea"/>
    <n v="2"/>
    <x v="1"/>
    <x v="11"/>
    <n v="9"/>
    <x v="3"/>
  </r>
  <r>
    <x v="11"/>
    <s v="Spinnenkop"/>
    <d v="2021-09-10T14:00:00"/>
    <n v="4"/>
    <x v="1"/>
    <s v="Ischnura elegans"/>
    <n v="12"/>
    <x v="1"/>
    <x v="11"/>
    <n v="9"/>
    <x v="1"/>
  </r>
  <r>
    <x v="11"/>
    <s v="Spinnenkop"/>
    <d v="2021-09-10T14:00:00"/>
    <n v="4"/>
    <x v="12"/>
    <s v="Sympetrum striolatum"/>
    <n v="2"/>
    <x v="1"/>
    <x v="11"/>
    <n v="9"/>
    <x v="2"/>
  </r>
  <r>
    <x v="11"/>
    <s v="Spinnenkop"/>
    <d v="2021-09-10T14:00:00"/>
    <n v="4"/>
    <x v="13"/>
    <s v="Chalcolestes viridis"/>
    <n v="1"/>
    <x v="1"/>
    <x v="11"/>
    <n v="9"/>
    <x v="0"/>
  </r>
  <r>
    <x v="11"/>
    <s v="Spinnenkop"/>
    <d v="2021-09-10T14:00:00"/>
    <n v="4"/>
    <x v="3"/>
    <s v="Enallagma cyathigerum"/>
    <n v="4"/>
    <x v="1"/>
    <x v="11"/>
    <n v="9"/>
    <x v="1"/>
  </r>
  <r>
    <x v="11"/>
    <s v="Spinnenkop"/>
    <d v="2021-09-10T14:00:00"/>
    <n v="4"/>
    <x v="14"/>
    <s v="Aeshna mixta"/>
    <n v="12"/>
    <x v="1"/>
    <x v="11"/>
    <n v="9"/>
    <x v="3"/>
  </r>
  <r>
    <x v="11"/>
    <s v="Spinnenkop"/>
    <d v="2021-09-10T14:00:00"/>
    <n v="4"/>
    <x v="9"/>
    <s v="Anax imperator"/>
    <n v="3"/>
    <x v="1"/>
    <x v="11"/>
    <n v="9"/>
    <x v="3"/>
  </r>
  <r>
    <x v="11"/>
    <s v="Spinnenkop"/>
    <d v="2021-09-10T14:00:00"/>
    <n v="4"/>
    <x v="11"/>
    <s v="Lestes sponsa"/>
    <n v="1"/>
    <x v="1"/>
    <x v="11"/>
    <n v="9"/>
    <x v="0"/>
  </r>
  <r>
    <x v="11"/>
    <s v="Spinnenkop"/>
    <d v="2021-09-10T14:00:00"/>
    <n v="3"/>
    <x v="11"/>
    <s v="Lestes sponsa"/>
    <n v="2"/>
    <x v="1"/>
    <x v="11"/>
    <n v="9"/>
    <x v="0"/>
  </r>
  <r>
    <x v="11"/>
    <s v="Spinnenkop"/>
    <d v="2021-09-10T14:00:00"/>
    <n v="3"/>
    <x v="1"/>
    <s v="Ischnura elegans"/>
    <n v="9"/>
    <x v="1"/>
    <x v="11"/>
    <n v="9"/>
    <x v="1"/>
  </r>
  <r>
    <x v="11"/>
    <s v="Spinnenkop"/>
    <d v="2021-09-10T14:00:00"/>
    <n v="3"/>
    <x v="9"/>
    <s v="Anax imperator"/>
    <n v="1"/>
    <x v="1"/>
    <x v="11"/>
    <n v="9"/>
    <x v="3"/>
  </r>
  <r>
    <x v="11"/>
    <s v="Spinnenkop"/>
    <d v="2021-09-10T14:00:00"/>
    <n v="3"/>
    <x v="3"/>
    <s v="Enallagma cyathigerum"/>
    <n v="2"/>
    <x v="1"/>
    <x v="11"/>
    <n v="9"/>
    <x v="1"/>
  </r>
  <r>
    <x v="11"/>
    <s v="Spinnenkop"/>
    <d v="2020-04-22T12:15:00"/>
    <n v="4"/>
    <x v="2"/>
    <s v="Pyrrhosoma nymphula"/>
    <n v="11"/>
    <x v="1"/>
    <x v="9"/>
    <n v="4"/>
    <x v="1"/>
  </r>
  <r>
    <x v="12"/>
    <s v="Klein Olmen"/>
    <d v="2010-06-04T13:00:00"/>
    <n v="1"/>
    <x v="1"/>
    <s v="Ischnura elegans"/>
    <n v="2"/>
    <x v="1"/>
    <x v="0"/>
    <n v="6"/>
    <x v="1"/>
  </r>
  <r>
    <x v="12"/>
    <s v="Klein Olmen"/>
    <d v="2010-06-04T13:00:00"/>
    <n v="1"/>
    <x v="3"/>
    <s v="Enallagma cyathigerum"/>
    <n v="41"/>
    <x v="1"/>
    <x v="0"/>
    <n v="6"/>
    <x v="1"/>
  </r>
  <r>
    <x v="12"/>
    <s v="Klein Olmen"/>
    <d v="2010-06-04T13:00:00"/>
    <n v="2"/>
    <x v="3"/>
    <s v="Enallagma cyathigerum"/>
    <n v="29"/>
    <x v="1"/>
    <x v="0"/>
    <n v="6"/>
    <x v="1"/>
  </r>
  <r>
    <x v="12"/>
    <s v="Klein Olmen"/>
    <d v="2010-06-22T14:10:00"/>
    <n v="1"/>
    <x v="3"/>
    <s v="Enallagma cyathigerum"/>
    <n v="182"/>
    <x v="1"/>
    <x v="0"/>
    <n v="6"/>
    <x v="1"/>
  </r>
  <r>
    <x v="12"/>
    <s v="Klein Olmen"/>
    <d v="2010-06-22T14:10:00"/>
    <n v="2"/>
    <x v="3"/>
    <s v="Enallagma cyathigerum"/>
    <n v="184"/>
    <x v="1"/>
    <x v="0"/>
    <n v="6"/>
    <x v="1"/>
  </r>
  <r>
    <x v="12"/>
    <s v="Klein Olmen"/>
    <d v="2010-06-22T14:10:00"/>
    <n v="2"/>
    <x v="5"/>
    <s v="Orthetrum cancellatum"/>
    <n v="4"/>
    <x v="1"/>
    <x v="0"/>
    <n v="6"/>
    <x v="2"/>
  </r>
  <r>
    <x v="12"/>
    <s v="Klein Olmen"/>
    <d v="2010-06-22T14:10:00"/>
    <n v="4"/>
    <x v="9"/>
    <s v="Anax imperator"/>
    <n v="4"/>
    <x v="1"/>
    <x v="0"/>
    <n v="6"/>
    <x v="3"/>
  </r>
  <r>
    <x v="12"/>
    <s v="Klein Olmen"/>
    <d v="2010-06-22T14:10:00"/>
    <n v="4"/>
    <x v="5"/>
    <s v="Orthetrum cancellatum"/>
    <n v="4"/>
    <x v="1"/>
    <x v="0"/>
    <n v="6"/>
    <x v="2"/>
  </r>
  <r>
    <x v="12"/>
    <s v="Klein Olmen"/>
    <d v="2010-06-22T14:10:00"/>
    <n v="5"/>
    <x v="5"/>
    <s v="Orthetrum cancellatum"/>
    <n v="1"/>
    <x v="1"/>
    <x v="0"/>
    <n v="6"/>
    <x v="2"/>
  </r>
  <r>
    <x v="12"/>
    <s v="Klein Olmen"/>
    <d v="2010-06-30T12:55:00"/>
    <n v="1"/>
    <x v="3"/>
    <s v="Enallagma cyathigerum"/>
    <n v="220"/>
    <x v="1"/>
    <x v="0"/>
    <n v="6"/>
    <x v="1"/>
  </r>
  <r>
    <x v="12"/>
    <s v="Klein Olmen"/>
    <d v="2010-06-30T12:55:00"/>
    <n v="1"/>
    <x v="5"/>
    <s v="Orthetrum cancellatum"/>
    <n v="1"/>
    <x v="1"/>
    <x v="0"/>
    <n v="6"/>
    <x v="2"/>
  </r>
  <r>
    <x v="12"/>
    <s v="Klein Olmen"/>
    <d v="2010-06-30T12:55:00"/>
    <n v="2"/>
    <x v="3"/>
    <s v="Enallagma cyathigerum"/>
    <n v="55"/>
    <x v="1"/>
    <x v="0"/>
    <n v="6"/>
    <x v="1"/>
  </r>
  <r>
    <x v="12"/>
    <s v="Klein Olmen"/>
    <d v="2010-06-30T12:55:00"/>
    <n v="4"/>
    <x v="9"/>
    <s v="Anax imperator"/>
    <n v="1"/>
    <x v="1"/>
    <x v="0"/>
    <n v="6"/>
    <x v="3"/>
  </r>
  <r>
    <x v="12"/>
    <s v="Klein Olmen"/>
    <d v="2010-06-30T12:55:00"/>
    <n v="4"/>
    <x v="5"/>
    <s v="Orthetrum cancellatum"/>
    <n v="1"/>
    <x v="1"/>
    <x v="0"/>
    <n v="6"/>
    <x v="2"/>
  </r>
  <r>
    <x v="12"/>
    <s v="Klein Olmen"/>
    <d v="2010-06-30T12:55:00"/>
    <n v="5"/>
    <x v="5"/>
    <s v="Orthetrum cancellatum"/>
    <n v="1"/>
    <x v="1"/>
    <x v="0"/>
    <n v="6"/>
    <x v="2"/>
  </r>
  <r>
    <x v="12"/>
    <s v="Klein Olmen"/>
    <d v="2010-08-09T13:50:00"/>
    <n v="1"/>
    <x v="1"/>
    <s v="Ischnura elegans"/>
    <n v="1"/>
    <x v="1"/>
    <x v="0"/>
    <n v="8"/>
    <x v="1"/>
  </r>
  <r>
    <x v="12"/>
    <s v="Klein Olmen"/>
    <d v="2010-08-09T13:50:00"/>
    <n v="2"/>
    <x v="3"/>
    <s v="Enallagma cyathigerum"/>
    <n v="4"/>
    <x v="1"/>
    <x v="0"/>
    <n v="8"/>
    <x v="1"/>
  </r>
  <r>
    <x v="12"/>
    <s v="Klein Olmen"/>
    <d v="2010-08-09T13:50:00"/>
    <n v="2"/>
    <x v="9"/>
    <s v="Anax imperator"/>
    <n v="4"/>
    <x v="1"/>
    <x v="0"/>
    <n v="8"/>
    <x v="3"/>
  </r>
  <r>
    <x v="12"/>
    <s v="Klein Olmen"/>
    <d v="2010-08-09T13:50:00"/>
    <n v="4"/>
    <x v="9"/>
    <s v="Anax imperator"/>
    <n v="1"/>
    <x v="1"/>
    <x v="0"/>
    <n v="8"/>
    <x v="3"/>
  </r>
  <r>
    <x v="12"/>
    <s v="Klein Olmen"/>
    <d v="2010-09-01T13:35:00"/>
    <n v="1"/>
    <x v="1"/>
    <s v="Ischnura elegans"/>
    <n v="1"/>
    <x v="1"/>
    <x v="0"/>
    <n v="9"/>
    <x v="1"/>
  </r>
  <r>
    <x v="12"/>
    <s v="Klein Olmen"/>
    <d v="2010-09-01T13:35:00"/>
    <n v="1"/>
    <x v="3"/>
    <s v="Enallagma cyathigerum"/>
    <n v="4"/>
    <x v="1"/>
    <x v="0"/>
    <n v="9"/>
    <x v="1"/>
  </r>
  <r>
    <x v="12"/>
    <s v="Klein Olmen"/>
    <d v="2010-09-01T13:35:00"/>
    <n v="1"/>
    <x v="9"/>
    <s v="Anax imperator"/>
    <n v="1"/>
    <x v="1"/>
    <x v="0"/>
    <n v="9"/>
    <x v="3"/>
  </r>
  <r>
    <x v="12"/>
    <s v="Klein Olmen"/>
    <d v="2010-09-01T13:35:00"/>
    <n v="2"/>
    <x v="9"/>
    <s v="Anax imperator"/>
    <n v="2"/>
    <x v="1"/>
    <x v="0"/>
    <n v="9"/>
    <x v="3"/>
  </r>
  <r>
    <x v="12"/>
    <s v="Klein Olmen"/>
    <d v="2010-09-01T13:35:00"/>
    <n v="2"/>
    <x v="12"/>
    <s v="Sympetrum striolatum"/>
    <n v="1"/>
    <x v="1"/>
    <x v="0"/>
    <n v="9"/>
    <x v="2"/>
  </r>
  <r>
    <x v="12"/>
    <s v="Klein Olmen"/>
    <d v="2010-09-06T14:10:00"/>
    <n v="2"/>
    <x v="3"/>
    <s v="Enallagma cyathigerum"/>
    <n v="4"/>
    <x v="1"/>
    <x v="0"/>
    <n v="9"/>
    <x v="1"/>
  </r>
  <r>
    <x v="12"/>
    <s v="Klein Olmen"/>
    <d v="2010-09-06T14:10:00"/>
    <n v="2"/>
    <x v="16"/>
    <s v="Sympetrum sanguineum"/>
    <n v="4"/>
    <x v="1"/>
    <x v="0"/>
    <n v="9"/>
    <x v="2"/>
  </r>
  <r>
    <x v="12"/>
    <s v="Klein Olmen"/>
    <d v="2011-05-06T14:15:00"/>
    <n v="1"/>
    <x v="1"/>
    <s v="Ischnura elegans"/>
    <n v="1"/>
    <x v="1"/>
    <x v="1"/>
    <n v="5"/>
    <x v="1"/>
  </r>
  <r>
    <x v="12"/>
    <s v="Klein Olmen"/>
    <d v="2011-05-06T14:15:00"/>
    <n v="1"/>
    <x v="10"/>
    <s v="Libellula quadrimaculata"/>
    <n v="1"/>
    <x v="1"/>
    <x v="1"/>
    <n v="5"/>
    <x v="2"/>
  </r>
  <r>
    <x v="12"/>
    <s v="Klein Olmen"/>
    <d v="2011-05-06T14:15:00"/>
    <n v="1"/>
    <x v="3"/>
    <s v="Enallagma cyathigerum"/>
    <n v="170"/>
    <x v="1"/>
    <x v="1"/>
    <n v="5"/>
    <x v="1"/>
  </r>
  <r>
    <x v="12"/>
    <s v="Klein Olmen"/>
    <d v="2011-05-06T14:15:00"/>
    <n v="2"/>
    <x v="1"/>
    <s v="Ischnura elegans"/>
    <n v="11"/>
    <x v="1"/>
    <x v="1"/>
    <n v="5"/>
    <x v="1"/>
  </r>
  <r>
    <x v="12"/>
    <s v="Klein Olmen"/>
    <d v="2011-05-06T14:15:00"/>
    <n v="2"/>
    <x v="10"/>
    <s v="Libellula quadrimaculata"/>
    <n v="1"/>
    <x v="1"/>
    <x v="1"/>
    <n v="5"/>
    <x v="2"/>
  </r>
  <r>
    <x v="12"/>
    <s v="Klein Olmen"/>
    <d v="2011-05-06T14:15:00"/>
    <n v="2"/>
    <x v="3"/>
    <s v="Enallagma cyathigerum"/>
    <n v="170"/>
    <x v="1"/>
    <x v="1"/>
    <n v="5"/>
    <x v="1"/>
  </r>
  <r>
    <x v="12"/>
    <s v="Klein Olmen"/>
    <d v="2011-05-06T14:15:00"/>
    <n v="2"/>
    <x v="0"/>
    <s v="Sympecma fusca"/>
    <n v="1"/>
    <x v="1"/>
    <x v="1"/>
    <n v="5"/>
    <x v="0"/>
  </r>
  <r>
    <x v="12"/>
    <s v="Klein Olmen"/>
    <d v="2011-05-20T15:30:00"/>
    <n v="1"/>
    <x v="10"/>
    <s v="Libellula quadrimaculata"/>
    <n v="1"/>
    <x v="1"/>
    <x v="1"/>
    <n v="5"/>
    <x v="2"/>
  </r>
  <r>
    <x v="12"/>
    <s v="Klein Olmen"/>
    <d v="2011-05-20T15:30:00"/>
    <n v="1"/>
    <x v="3"/>
    <s v="Enallagma cyathigerum"/>
    <n v="47"/>
    <x v="1"/>
    <x v="1"/>
    <n v="5"/>
    <x v="1"/>
  </r>
  <r>
    <x v="12"/>
    <s v="Klein Olmen"/>
    <d v="2011-05-20T15:30:00"/>
    <n v="2"/>
    <x v="3"/>
    <s v="Enallagma cyathigerum"/>
    <n v="4"/>
    <x v="1"/>
    <x v="1"/>
    <n v="5"/>
    <x v="1"/>
  </r>
  <r>
    <x v="12"/>
    <s v="Klein Olmen"/>
    <d v="2011-05-20T15:30:00"/>
    <n v="5"/>
    <x v="5"/>
    <s v="Orthetrum cancellatum"/>
    <n v="2"/>
    <x v="1"/>
    <x v="1"/>
    <n v="5"/>
    <x v="2"/>
  </r>
  <r>
    <x v="12"/>
    <s v="Klein Olmen"/>
    <d v="2011-06-03T15:15:00"/>
    <n v="1"/>
    <x v="5"/>
    <s v="Orthetrum cancellatum"/>
    <n v="13"/>
    <x v="1"/>
    <x v="1"/>
    <n v="6"/>
    <x v="2"/>
  </r>
  <r>
    <x v="12"/>
    <s v="Klein Olmen"/>
    <d v="2011-06-03T15:15:00"/>
    <n v="1"/>
    <x v="9"/>
    <s v="Anax imperator"/>
    <n v="1"/>
    <x v="1"/>
    <x v="1"/>
    <n v="6"/>
    <x v="3"/>
  </r>
  <r>
    <x v="12"/>
    <s v="Klein Olmen"/>
    <d v="2011-06-03T15:15:00"/>
    <n v="1"/>
    <x v="3"/>
    <s v="Enallagma cyathigerum"/>
    <n v="530"/>
    <x v="1"/>
    <x v="1"/>
    <n v="6"/>
    <x v="1"/>
  </r>
  <r>
    <x v="12"/>
    <s v="Klein Olmen"/>
    <d v="2011-06-03T15:15:00"/>
    <n v="2"/>
    <x v="5"/>
    <s v="Orthetrum cancellatum"/>
    <n v="10"/>
    <x v="1"/>
    <x v="1"/>
    <n v="6"/>
    <x v="2"/>
  </r>
  <r>
    <x v="12"/>
    <s v="Klein Olmen"/>
    <d v="2011-06-03T15:15:00"/>
    <n v="2"/>
    <x v="9"/>
    <s v="Anax imperator"/>
    <n v="1"/>
    <x v="1"/>
    <x v="1"/>
    <n v="6"/>
    <x v="3"/>
  </r>
  <r>
    <x v="12"/>
    <s v="Klein Olmen"/>
    <d v="2011-06-03T15:15:00"/>
    <n v="2"/>
    <x v="3"/>
    <s v="Enallagma cyathigerum"/>
    <n v="30"/>
    <x v="1"/>
    <x v="1"/>
    <n v="6"/>
    <x v="1"/>
  </r>
  <r>
    <x v="12"/>
    <s v="Klein Olmen"/>
    <d v="2011-06-03T15:15:00"/>
    <n v="4"/>
    <x v="5"/>
    <s v="Orthetrum cancellatum"/>
    <n v="11"/>
    <x v="1"/>
    <x v="1"/>
    <n v="6"/>
    <x v="2"/>
  </r>
  <r>
    <x v="12"/>
    <s v="Klein Olmen"/>
    <d v="2011-06-03T15:15:00"/>
    <n v="4"/>
    <x v="9"/>
    <s v="Anax imperator"/>
    <n v="1"/>
    <x v="1"/>
    <x v="1"/>
    <n v="6"/>
    <x v="3"/>
  </r>
  <r>
    <x v="12"/>
    <s v="Klein Olmen"/>
    <d v="2011-06-03T15:15:00"/>
    <n v="5"/>
    <x v="5"/>
    <s v="Orthetrum cancellatum"/>
    <n v="10"/>
    <x v="1"/>
    <x v="1"/>
    <n v="6"/>
    <x v="2"/>
  </r>
  <r>
    <x v="12"/>
    <s v="Klein Olmen"/>
    <d v="2011-06-03T15:15:00"/>
    <n v="5"/>
    <x v="9"/>
    <s v="Anax imperator"/>
    <n v="10"/>
    <x v="1"/>
    <x v="1"/>
    <n v="6"/>
    <x v="3"/>
  </r>
  <r>
    <x v="12"/>
    <s v="Klein Olmen"/>
    <d v="2011-06-14T15:00:00"/>
    <n v="1"/>
    <x v="5"/>
    <s v="Orthetrum cancellatum"/>
    <n v="8"/>
    <x v="1"/>
    <x v="1"/>
    <n v="6"/>
    <x v="2"/>
  </r>
  <r>
    <x v="12"/>
    <s v="Klein Olmen"/>
    <d v="2011-06-14T15:00:00"/>
    <n v="1"/>
    <x v="3"/>
    <s v="Enallagma cyathigerum"/>
    <n v="126"/>
    <x v="1"/>
    <x v="1"/>
    <n v="6"/>
    <x v="1"/>
  </r>
  <r>
    <x v="12"/>
    <s v="Klein Olmen"/>
    <d v="2011-06-14T15:00:00"/>
    <n v="2"/>
    <x v="5"/>
    <s v="Orthetrum cancellatum"/>
    <n v="5"/>
    <x v="1"/>
    <x v="1"/>
    <n v="6"/>
    <x v="2"/>
  </r>
  <r>
    <x v="12"/>
    <s v="Klein Olmen"/>
    <d v="2011-06-14T15:00:00"/>
    <n v="2"/>
    <x v="3"/>
    <s v="Enallagma cyathigerum"/>
    <n v="52"/>
    <x v="1"/>
    <x v="1"/>
    <n v="6"/>
    <x v="1"/>
  </r>
  <r>
    <x v="12"/>
    <s v="Klein Olmen"/>
    <d v="2011-06-14T15:00:00"/>
    <n v="4"/>
    <x v="5"/>
    <s v="Orthetrum cancellatum"/>
    <n v="5"/>
    <x v="1"/>
    <x v="1"/>
    <n v="6"/>
    <x v="2"/>
  </r>
  <r>
    <x v="12"/>
    <s v="Klein Olmen"/>
    <d v="2011-06-14T15:00:00"/>
    <n v="4"/>
    <x v="9"/>
    <s v="Anax imperator"/>
    <n v="2"/>
    <x v="1"/>
    <x v="1"/>
    <n v="6"/>
    <x v="3"/>
  </r>
  <r>
    <x v="12"/>
    <s v="Klein Olmen"/>
    <d v="2011-06-14T15:00:00"/>
    <n v="5"/>
    <x v="9"/>
    <s v="Anax imperator"/>
    <n v="2"/>
    <x v="1"/>
    <x v="1"/>
    <n v="6"/>
    <x v="3"/>
  </r>
  <r>
    <x v="12"/>
    <s v="Klein Olmen"/>
    <d v="2011-06-14T15:00:00"/>
    <n v="5"/>
    <x v="5"/>
    <s v="Orthetrum cancellatum"/>
    <n v="5"/>
    <x v="1"/>
    <x v="1"/>
    <n v="6"/>
    <x v="2"/>
  </r>
  <r>
    <x v="12"/>
    <s v="Klein Olmen"/>
    <d v="2011-06-30T15:00:00"/>
    <n v="1"/>
    <x v="5"/>
    <s v="Orthetrum cancellatum"/>
    <n v="1"/>
    <x v="1"/>
    <x v="1"/>
    <n v="6"/>
    <x v="2"/>
  </r>
  <r>
    <x v="12"/>
    <s v="Klein Olmen"/>
    <d v="2011-06-30T15:00:00"/>
    <n v="1"/>
    <x v="9"/>
    <s v="Anax imperator"/>
    <n v="4"/>
    <x v="1"/>
    <x v="1"/>
    <n v="6"/>
    <x v="3"/>
  </r>
  <r>
    <x v="12"/>
    <s v="Klein Olmen"/>
    <d v="2011-06-30T15:00:00"/>
    <n v="1"/>
    <x v="3"/>
    <s v="Enallagma cyathigerum"/>
    <n v="15"/>
    <x v="1"/>
    <x v="1"/>
    <n v="6"/>
    <x v="1"/>
  </r>
  <r>
    <x v="12"/>
    <s v="Klein Olmen"/>
    <d v="2011-06-30T15:00:00"/>
    <n v="2"/>
    <x v="23"/>
    <s v="Sympetrum striolatum/vulgatum"/>
    <n v="1"/>
    <x v="1"/>
    <x v="1"/>
    <n v="6"/>
    <x v="2"/>
  </r>
  <r>
    <x v="12"/>
    <s v="Klein Olmen"/>
    <d v="2011-06-30T15:00:00"/>
    <n v="2"/>
    <x v="3"/>
    <s v="Enallagma cyathigerum"/>
    <n v="26"/>
    <x v="1"/>
    <x v="1"/>
    <n v="6"/>
    <x v="1"/>
  </r>
  <r>
    <x v="12"/>
    <s v="Klein Olmen"/>
    <d v="2011-06-30T15:00:00"/>
    <n v="4"/>
    <x v="9"/>
    <s v="Anax imperator"/>
    <n v="2"/>
    <x v="1"/>
    <x v="1"/>
    <n v="6"/>
    <x v="3"/>
  </r>
  <r>
    <x v="12"/>
    <s v="Klein Olmen"/>
    <d v="2011-06-30T15:00:00"/>
    <n v="4"/>
    <x v="5"/>
    <s v="Orthetrum cancellatum"/>
    <n v="1"/>
    <x v="1"/>
    <x v="1"/>
    <n v="6"/>
    <x v="2"/>
  </r>
  <r>
    <x v="12"/>
    <s v="Klein Olmen"/>
    <d v="2011-06-30T15:00:00"/>
    <n v="5"/>
    <x v="9"/>
    <s v="Anax imperator"/>
    <n v="3"/>
    <x v="1"/>
    <x v="1"/>
    <n v="6"/>
    <x v="3"/>
  </r>
  <r>
    <x v="12"/>
    <s v="Klein Olmen"/>
    <d v="2011-06-30T15:00:00"/>
    <n v="5"/>
    <x v="5"/>
    <s v="Orthetrum cancellatum"/>
    <n v="3"/>
    <x v="1"/>
    <x v="1"/>
    <n v="6"/>
    <x v="2"/>
  </r>
  <r>
    <x v="12"/>
    <s v="Klein Olmen"/>
    <d v="2011-07-15T15:00:00"/>
    <n v="1"/>
    <x v="5"/>
    <s v="Orthetrum cancellatum"/>
    <n v="1"/>
    <x v="1"/>
    <x v="1"/>
    <n v="7"/>
    <x v="2"/>
  </r>
  <r>
    <x v="12"/>
    <s v="Klein Olmen"/>
    <d v="2011-07-15T15:00:00"/>
    <n v="1"/>
    <x v="9"/>
    <s v="Anax imperator"/>
    <n v="1"/>
    <x v="1"/>
    <x v="1"/>
    <n v="7"/>
    <x v="3"/>
  </r>
  <r>
    <x v="12"/>
    <s v="Klein Olmen"/>
    <d v="2011-07-15T15:00:00"/>
    <n v="1"/>
    <x v="3"/>
    <s v="Enallagma cyathigerum"/>
    <n v="59"/>
    <x v="1"/>
    <x v="1"/>
    <n v="7"/>
    <x v="1"/>
  </r>
  <r>
    <x v="12"/>
    <s v="Klein Olmen"/>
    <d v="2011-07-15T15:00:00"/>
    <n v="2"/>
    <x v="9"/>
    <s v="Anax imperator"/>
    <n v="1"/>
    <x v="1"/>
    <x v="1"/>
    <n v="7"/>
    <x v="3"/>
  </r>
  <r>
    <x v="12"/>
    <s v="Klein Olmen"/>
    <d v="2011-07-15T15:00:00"/>
    <n v="2"/>
    <x v="3"/>
    <s v="Enallagma cyathigerum"/>
    <n v="2"/>
    <x v="1"/>
    <x v="1"/>
    <n v="7"/>
    <x v="1"/>
  </r>
  <r>
    <x v="12"/>
    <s v="Klein Olmen"/>
    <d v="2011-07-15T15:00:00"/>
    <n v="4"/>
    <x v="9"/>
    <s v="Anax imperator"/>
    <n v="5"/>
    <x v="1"/>
    <x v="1"/>
    <n v="7"/>
    <x v="3"/>
  </r>
  <r>
    <x v="12"/>
    <s v="Klein Olmen"/>
    <d v="2011-07-15T15:00:00"/>
    <n v="4"/>
    <x v="5"/>
    <s v="Orthetrum cancellatum"/>
    <n v="2"/>
    <x v="1"/>
    <x v="1"/>
    <n v="7"/>
    <x v="2"/>
  </r>
  <r>
    <x v="12"/>
    <s v="Klein Olmen"/>
    <d v="2011-07-15T15:00:00"/>
    <n v="5"/>
    <x v="9"/>
    <s v="Anax imperator"/>
    <n v="3"/>
    <x v="1"/>
    <x v="1"/>
    <n v="7"/>
    <x v="3"/>
  </r>
  <r>
    <x v="12"/>
    <s v="Klein Olmen"/>
    <d v="2011-07-15T15:00:00"/>
    <n v="5"/>
    <x v="5"/>
    <s v="Orthetrum cancellatum"/>
    <n v="4"/>
    <x v="1"/>
    <x v="1"/>
    <n v="7"/>
    <x v="2"/>
  </r>
  <r>
    <x v="12"/>
    <s v="Klein Olmen"/>
    <d v="2011-07-28T15:00:00"/>
    <n v="1"/>
    <x v="1"/>
    <s v="Ischnura elegans"/>
    <n v="1"/>
    <x v="1"/>
    <x v="1"/>
    <n v="7"/>
    <x v="1"/>
  </r>
  <r>
    <x v="12"/>
    <s v="Klein Olmen"/>
    <d v="2011-07-28T15:00:00"/>
    <n v="1"/>
    <x v="3"/>
    <s v="Enallagma cyathigerum"/>
    <n v="18"/>
    <x v="1"/>
    <x v="1"/>
    <n v="7"/>
    <x v="1"/>
  </r>
  <r>
    <x v="12"/>
    <s v="Klein Olmen"/>
    <d v="2011-07-28T15:00:00"/>
    <n v="2"/>
    <x v="3"/>
    <s v="Enallagma cyathigerum"/>
    <n v="5"/>
    <x v="1"/>
    <x v="1"/>
    <n v="7"/>
    <x v="1"/>
  </r>
  <r>
    <x v="12"/>
    <s v="Klein Olmen"/>
    <d v="2011-07-28T15:00:00"/>
    <n v="5"/>
    <x v="9"/>
    <s v="Anax imperator"/>
    <n v="5"/>
    <x v="1"/>
    <x v="1"/>
    <n v="7"/>
    <x v="3"/>
  </r>
  <r>
    <x v="12"/>
    <s v="Klein Olmen"/>
    <d v="2011-07-28T15:00:00"/>
    <n v="5"/>
    <x v="5"/>
    <s v="Orthetrum cancellatum"/>
    <n v="1"/>
    <x v="1"/>
    <x v="1"/>
    <n v="7"/>
    <x v="2"/>
  </r>
  <r>
    <x v="12"/>
    <s v="Klein Olmen"/>
    <d v="2011-09-02T14:30:00"/>
    <n v="1"/>
    <x v="23"/>
    <s v="Sympetrum striolatum/vulgatum"/>
    <n v="1"/>
    <x v="1"/>
    <x v="1"/>
    <n v="9"/>
    <x v="2"/>
  </r>
  <r>
    <x v="12"/>
    <s v="Klein Olmen"/>
    <d v="2011-09-02T14:30:00"/>
    <n v="1"/>
    <x v="3"/>
    <s v="Enallagma cyathigerum"/>
    <n v="102"/>
    <x v="1"/>
    <x v="1"/>
    <n v="9"/>
    <x v="1"/>
  </r>
  <r>
    <x v="12"/>
    <s v="Klein Olmen"/>
    <d v="2011-09-02T14:30:00"/>
    <n v="2"/>
    <x v="23"/>
    <s v="Sympetrum striolatum/vulgatum"/>
    <n v="1"/>
    <x v="1"/>
    <x v="1"/>
    <n v="9"/>
    <x v="2"/>
  </r>
  <r>
    <x v="12"/>
    <s v="Klein Olmen"/>
    <d v="2011-09-02T14:30:00"/>
    <n v="2"/>
    <x v="3"/>
    <s v="Enallagma cyathigerum"/>
    <n v="15"/>
    <x v="1"/>
    <x v="1"/>
    <n v="9"/>
    <x v="1"/>
  </r>
  <r>
    <x v="12"/>
    <s v="Klein Olmen"/>
    <d v="2011-09-02T14:30:00"/>
    <n v="5"/>
    <x v="9"/>
    <s v="Anax imperator"/>
    <n v="2"/>
    <x v="1"/>
    <x v="1"/>
    <n v="9"/>
    <x v="3"/>
  </r>
  <r>
    <x v="12"/>
    <s v="Klein Olmen"/>
    <d v="2011-09-15T15:00:00"/>
    <n v="1"/>
    <x v="23"/>
    <s v="Sympetrum striolatum/vulgatum"/>
    <n v="1"/>
    <x v="1"/>
    <x v="1"/>
    <n v="9"/>
    <x v="2"/>
  </r>
  <r>
    <x v="12"/>
    <s v="Klein Olmen"/>
    <d v="2011-09-15T15:00:00"/>
    <n v="1"/>
    <x v="3"/>
    <s v="Enallagma cyathigerum"/>
    <n v="64"/>
    <x v="1"/>
    <x v="1"/>
    <n v="9"/>
    <x v="1"/>
  </r>
  <r>
    <x v="12"/>
    <s v="Klein Olmen"/>
    <d v="2011-09-15T15:00:00"/>
    <n v="2"/>
    <x v="23"/>
    <s v="Sympetrum striolatum/vulgatum"/>
    <n v="1"/>
    <x v="1"/>
    <x v="1"/>
    <n v="9"/>
    <x v="2"/>
  </r>
  <r>
    <x v="12"/>
    <s v="Klein Olmen"/>
    <d v="2011-09-15T15:00:00"/>
    <n v="2"/>
    <x v="3"/>
    <s v="Enallagma cyathigerum"/>
    <n v="50"/>
    <x v="1"/>
    <x v="1"/>
    <n v="9"/>
    <x v="1"/>
  </r>
  <r>
    <x v="12"/>
    <s v="Klein Olmen"/>
    <d v="2011-09-15T15:00:00"/>
    <n v="4"/>
    <x v="9"/>
    <s v="Anax imperator"/>
    <n v="1"/>
    <x v="1"/>
    <x v="1"/>
    <n v="9"/>
    <x v="3"/>
  </r>
  <r>
    <x v="12"/>
    <s v="Klein Olmen"/>
    <d v="2012-05-11T15:00:00"/>
    <n v="1"/>
    <x v="3"/>
    <s v="Enallagma cyathigerum"/>
    <n v="5"/>
    <x v="1"/>
    <x v="2"/>
    <n v="5"/>
    <x v="1"/>
  </r>
  <r>
    <x v="12"/>
    <s v="Klein Olmen"/>
    <d v="2012-05-25T15:00:00"/>
    <n v="1"/>
    <x v="3"/>
    <s v="Enallagma cyathigerum"/>
    <n v="94"/>
    <x v="1"/>
    <x v="2"/>
    <n v="5"/>
    <x v="1"/>
  </r>
  <r>
    <x v="12"/>
    <s v="Klein Olmen"/>
    <d v="2012-05-25T15:00:00"/>
    <n v="1"/>
    <x v="29"/>
    <s v="Sympetrum fonscolombii"/>
    <n v="1"/>
    <x v="1"/>
    <x v="2"/>
    <n v="5"/>
    <x v="2"/>
  </r>
  <r>
    <x v="12"/>
    <s v="Klein Olmen"/>
    <d v="2012-05-25T15:00:00"/>
    <n v="2"/>
    <x v="3"/>
    <s v="Enallagma cyathigerum"/>
    <n v="6"/>
    <x v="1"/>
    <x v="2"/>
    <n v="5"/>
    <x v="1"/>
  </r>
  <r>
    <x v="12"/>
    <s v="Klein Olmen"/>
    <d v="2012-05-25T15:00:00"/>
    <n v="5"/>
    <x v="10"/>
    <s v="Libellula quadrimaculata"/>
    <n v="3"/>
    <x v="1"/>
    <x v="2"/>
    <n v="5"/>
    <x v="2"/>
  </r>
  <r>
    <x v="12"/>
    <s v="Klein Olmen"/>
    <d v="2012-05-25T15:00:00"/>
    <n v="5"/>
    <x v="29"/>
    <s v="Sympetrum fonscolombii"/>
    <n v="1"/>
    <x v="1"/>
    <x v="2"/>
    <n v="5"/>
    <x v="2"/>
  </r>
  <r>
    <x v="12"/>
    <s v="Klein Olmen"/>
    <d v="2012-06-08T15:00:00"/>
    <n v="1"/>
    <x v="3"/>
    <s v="Enallagma cyathigerum"/>
    <n v="1"/>
    <x v="1"/>
    <x v="2"/>
    <n v="6"/>
    <x v="1"/>
  </r>
  <r>
    <x v="12"/>
    <s v="Klein Olmen"/>
    <d v="2012-06-08T15:00:00"/>
    <n v="2"/>
    <x v="3"/>
    <s v="Enallagma cyathigerum"/>
    <n v="1"/>
    <x v="1"/>
    <x v="2"/>
    <n v="6"/>
    <x v="1"/>
  </r>
  <r>
    <x v="12"/>
    <s v="Klein Olmen"/>
    <d v="2012-06-08T15:00:00"/>
    <n v="4"/>
    <x v="5"/>
    <s v="Orthetrum cancellatum"/>
    <n v="1"/>
    <x v="1"/>
    <x v="2"/>
    <n v="6"/>
    <x v="2"/>
  </r>
  <r>
    <x v="12"/>
    <s v="Klein Olmen"/>
    <d v="2012-06-21T15:00:00"/>
    <n v="1"/>
    <x v="5"/>
    <s v="Orthetrum cancellatum"/>
    <n v="3"/>
    <x v="1"/>
    <x v="2"/>
    <n v="6"/>
    <x v="2"/>
  </r>
  <r>
    <x v="12"/>
    <s v="Klein Olmen"/>
    <d v="2012-06-21T15:00:00"/>
    <n v="1"/>
    <x v="9"/>
    <s v="Anax imperator"/>
    <n v="1"/>
    <x v="1"/>
    <x v="2"/>
    <n v="6"/>
    <x v="3"/>
  </r>
  <r>
    <x v="12"/>
    <s v="Klein Olmen"/>
    <d v="2012-06-21T15:00:00"/>
    <n v="1"/>
    <x v="3"/>
    <s v="Enallagma cyathigerum"/>
    <n v="10"/>
    <x v="1"/>
    <x v="2"/>
    <n v="6"/>
    <x v="1"/>
  </r>
  <r>
    <x v="12"/>
    <s v="Klein Olmen"/>
    <d v="2012-06-21T15:00:00"/>
    <n v="2"/>
    <x v="5"/>
    <s v="Orthetrum cancellatum"/>
    <n v="3"/>
    <x v="1"/>
    <x v="2"/>
    <n v="6"/>
    <x v="2"/>
  </r>
  <r>
    <x v="12"/>
    <s v="Klein Olmen"/>
    <d v="2012-06-21T15:00:00"/>
    <n v="4"/>
    <x v="5"/>
    <s v="Orthetrum cancellatum"/>
    <n v="3"/>
    <x v="1"/>
    <x v="2"/>
    <n v="6"/>
    <x v="2"/>
  </r>
  <r>
    <x v="12"/>
    <s v="Klein Olmen"/>
    <d v="2012-06-21T15:00:00"/>
    <n v="5"/>
    <x v="5"/>
    <s v="Orthetrum cancellatum"/>
    <n v="4"/>
    <x v="1"/>
    <x v="2"/>
    <n v="6"/>
    <x v="2"/>
  </r>
  <r>
    <x v="12"/>
    <s v="Klein Olmen"/>
    <d v="2012-06-21T15:00:00"/>
    <n v="5"/>
    <x v="9"/>
    <s v="Anax imperator"/>
    <n v="4"/>
    <x v="1"/>
    <x v="2"/>
    <n v="6"/>
    <x v="3"/>
  </r>
  <r>
    <x v="12"/>
    <s v="Klein Olmen"/>
    <d v="2012-07-06T15:30:00"/>
    <n v="1"/>
    <x v="12"/>
    <s v="Sympetrum striolatum"/>
    <n v="1"/>
    <x v="1"/>
    <x v="2"/>
    <n v="7"/>
    <x v="2"/>
  </r>
  <r>
    <x v="12"/>
    <s v="Klein Olmen"/>
    <d v="2012-07-06T15:30:00"/>
    <n v="1"/>
    <x v="5"/>
    <s v="Orthetrum cancellatum"/>
    <n v="2"/>
    <x v="1"/>
    <x v="2"/>
    <n v="7"/>
    <x v="2"/>
  </r>
  <r>
    <x v="12"/>
    <s v="Klein Olmen"/>
    <d v="2012-07-06T15:30:00"/>
    <n v="1"/>
    <x v="3"/>
    <s v="Enallagma cyathigerum"/>
    <n v="9"/>
    <x v="1"/>
    <x v="2"/>
    <n v="7"/>
    <x v="1"/>
  </r>
  <r>
    <x v="12"/>
    <s v="Klein Olmen"/>
    <d v="2012-07-06T15:30:00"/>
    <n v="2"/>
    <x v="5"/>
    <s v="Orthetrum cancellatum"/>
    <n v="3"/>
    <x v="1"/>
    <x v="2"/>
    <n v="7"/>
    <x v="2"/>
  </r>
  <r>
    <x v="12"/>
    <s v="Klein Olmen"/>
    <d v="2012-07-06T15:30:00"/>
    <n v="2"/>
    <x v="9"/>
    <s v="Anax imperator"/>
    <n v="2"/>
    <x v="1"/>
    <x v="2"/>
    <n v="7"/>
    <x v="3"/>
  </r>
  <r>
    <x v="12"/>
    <s v="Klein Olmen"/>
    <d v="2012-07-06T15:30:00"/>
    <n v="2"/>
    <x v="3"/>
    <s v="Enallagma cyathigerum"/>
    <n v="150"/>
    <x v="1"/>
    <x v="2"/>
    <n v="7"/>
    <x v="1"/>
  </r>
  <r>
    <x v="12"/>
    <s v="Klein Olmen"/>
    <d v="2012-07-06T15:30:00"/>
    <n v="4"/>
    <x v="5"/>
    <s v="Orthetrum cancellatum"/>
    <n v="2"/>
    <x v="1"/>
    <x v="2"/>
    <n v="7"/>
    <x v="2"/>
  </r>
  <r>
    <x v="12"/>
    <s v="Klein Olmen"/>
    <d v="2012-07-06T15:30:00"/>
    <n v="4"/>
    <x v="9"/>
    <s v="Anax imperator"/>
    <n v="1"/>
    <x v="1"/>
    <x v="2"/>
    <n v="7"/>
    <x v="3"/>
  </r>
  <r>
    <x v="12"/>
    <s v="Klein Olmen"/>
    <d v="2012-07-06T15:30:00"/>
    <n v="5"/>
    <x v="5"/>
    <s v="Orthetrum cancellatum"/>
    <n v="3"/>
    <x v="1"/>
    <x v="2"/>
    <n v="7"/>
    <x v="2"/>
  </r>
  <r>
    <x v="12"/>
    <s v="Klein Olmen"/>
    <d v="2012-07-06T15:30:00"/>
    <n v="5"/>
    <x v="9"/>
    <s v="Anax imperator"/>
    <n v="2"/>
    <x v="1"/>
    <x v="2"/>
    <n v="7"/>
    <x v="3"/>
  </r>
  <r>
    <x v="12"/>
    <s v="Klein Olmen"/>
    <d v="2012-08-17T15:00:00"/>
    <n v="1"/>
    <x v="16"/>
    <s v="Sympetrum sanguineum"/>
    <n v="4"/>
    <x v="1"/>
    <x v="2"/>
    <n v="8"/>
    <x v="2"/>
  </r>
  <r>
    <x v="12"/>
    <s v="Klein Olmen"/>
    <d v="2012-08-17T15:00:00"/>
    <n v="1"/>
    <x v="9"/>
    <s v="Anax imperator"/>
    <n v="2"/>
    <x v="1"/>
    <x v="2"/>
    <n v="8"/>
    <x v="3"/>
  </r>
  <r>
    <x v="12"/>
    <s v="Klein Olmen"/>
    <d v="2012-08-17T15:00:00"/>
    <n v="1"/>
    <x v="17"/>
    <s v="Sympetrum vulgatum"/>
    <n v="3"/>
    <x v="1"/>
    <x v="2"/>
    <n v="8"/>
    <x v="2"/>
  </r>
  <r>
    <x v="12"/>
    <s v="Klein Olmen"/>
    <d v="2012-08-17T15:00:00"/>
    <n v="1"/>
    <x v="3"/>
    <s v="Enallagma cyathigerum"/>
    <n v="55"/>
    <x v="1"/>
    <x v="2"/>
    <n v="8"/>
    <x v="1"/>
  </r>
  <r>
    <x v="12"/>
    <s v="Klein Olmen"/>
    <d v="2012-08-17T15:00:00"/>
    <n v="2"/>
    <x v="16"/>
    <s v="Sympetrum sanguineum"/>
    <n v="2"/>
    <x v="1"/>
    <x v="2"/>
    <n v="8"/>
    <x v="2"/>
  </r>
  <r>
    <x v="12"/>
    <s v="Klein Olmen"/>
    <d v="2012-08-17T15:00:00"/>
    <n v="2"/>
    <x v="3"/>
    <s v="Enallagma cyathigerum"/>
    <n v="53"/>
    <x v="1"/>
    <x v="2"/>
    <n v="8"/>
    <x v="1"/>
  </r>
  <r>
    <x v="12"/>
    <s v="Klein Olmen"/>
    <d v="2012-08-17T15:00:00"/>
    <n v="4"/>
    <x v="9"/>
    <s v="Anax imperator"/>
    <n v="1"/>
    <x v="1"/>
    <x v="2"/>
    <n v="8"/>
    <x v="3"/>
  </r>
  <r>
    <x v="12"/>
    <s v="Klein Olmen"/>
    <d v="2012-08-17T15:00:00"/>
    <n v="5"/>
    <x v="9"/>
    <s v="Anax imperator"/>
    <n v="4"/>
    <x v="1"/>
    <x v="2"/>
    <n v="8"/>
    <x v="3"/>
  </r>
  <r>
    <x v="12"/>
    <s v="Klein Olmen"/>
    <d v="2012-08-31T15:00:00"/>
    <n v="1"/>
    <x v="3"/>
    <s v="Enallagma cyathigerum"/>
    <n v="2"/>
    <x v="1"/>
    <x v="2"/>
    <n v="8"/>
    <x v="1"/>
  </r>
  <r>
    <x v="12"/>
    <s v="Klein Olmen"/>
    <d v="2012-08-31T15:00:00"/>
    <n v="2"/>
    <x v="3"/>
    <s v="Enallagma cyathigerum"/>
    <n v="2"/>
    <x v="1"/>
    <x v="2"/>
    <n v="8"/>
    <x v="1"/>
  </r>
  <r>
    <x v="12"/>
    <s v="Klein Olmen"/>
    <d v="2012-08-31T15:00:00"/>
    <n v="4"/>
    <x v="9"/>
    <s v="Anax imperator"/>
    <n v="1"/>
    <x v="1"/>
    <x v="2"/>
    <n v="8"/>
    <x v="3"/>
  </r>
  <r>
    <x v="12"/>
    <s v="Klein Olmen"/>
    <d v="2013-06-07T12:15:00"/>
    <n v="1"/>
    <x v="5"/>
    <s v="Orthetrum cancellatum"/>
    <n v="1"/>
    <x v="1"/>
    <x v="3"/>
    <n v="6"/>
    <x v="2"/>
  </r>
  <r>
    <x v="12"/>
    <s v="Klein Olmen"/>
    <d v="2013-06-07T12:15:00"/>
    <n v="1"/>
    <x v="3"/>
    <s v="Enallagma cyathigerum"/>
    <n v="90"/>
    <x v="1"/>
    <x v="3"/>
    <n v="6"/>
    <x v="1"/>
  </r>
  <r>
    <x v="12"/>
    <s v="Klein Olmen"/>
    <d v="2013-06-07T12:15:00"/>
    <n v="2"/>
    <x v="5"/>
    <s v="Orthetrum cancellatum"/>
    <n v="1"/>
    <x v="1"/>
    <x v="3"/>
    <n v="6"/>
    <x v="2"/>
  </r>
  <r>
    <x v="12"/>
    <s v="Klein Olmen"/>
    <d v="2013-06-07T12:15:00"/>
    <n v="2"/>
    <x v="3"/>
    <s v="Enallagma cyathigerum"/>
    <n v="60"/>
    <x v="1"/>
    <x v="3"/>
    <n v="6"/>
    <x v="1"/>
  </r>
  <r>
    <x v="12"/>
    <s v="Klein Olmen"/>
    <d v="2013-06-07T12:15:00"/>
    <n v="5"/>
    <x v="5"/>
    <s v="Orthetrum cancellatum"/>
    <n v="2"/>
    <x v="1"/>
    <x v="3"/>
    <n v="6"/>
    <x v="2"/>
  </r>
  <r>
    <x v="12"/>
    <s v="Klein Olmen"/>
    <d v="2013-07-05T15:00:00"/>
    <n v="1"/>
    <x v="5"/>
    <s v="Orthetrum cancellatum"/>
    <n v="4"/>
    <x v="1"/>
    <x v="3"/>
    <n v="7"/>
    <x v="2"/>
  </r>
  <r>
    <x v="12"/>
    <s v="Klein Olmen"/>
    <d v="2013-07-05T15:00:00"/>
    <n v="1"/>
    <x v="9"/>
    <s v="Anax imperator"/>
    <n v="1"/>
    <x v="1"/>
    <x v="3"/>
    <n v="7"/>
    <x v="3"/>
  </r>
  <r>
    <x v="12"/>
    <s v="Klein Olmen"/>
    <d v="2013-07-05T15:00:00"/>
    <n v="1"/>
    <x v="3"/>
    <s v="Enallagma cyathigerum"/>
    <n v="320"/>
    <x v="1"/>
    <x v="3"/>
    <n v="7"/>
    <x v="1"/>
  </r>
  <r>
    <x v="12"/>
    <s v="Klein Olmen"/>
    <d v="2013-07-05T15:00:00"/>
    <n v="2"/>
    <x v="5"/>
    <s v="Orthetrum cancellatum"/>
    <n v="5"/>
    <x v="1"/>
    <x v="3"/>
    <n v="7"/>
    <x v="2"/>
  </r>
  <r>
    <x v="12"/>
    <s v="Klein Olmen"/>
    <d v="2013-07-05T15:00:00"/>
    <n v="2"/>
    <x v="9"/>
    <s v="Anax imperator"/>
    <n v="5"/>
    <x v="1"/>
    <x v="3"/>
    <n v="7"/>
    <x v="3"/>
  </r>
  <r>
    <x v="12"/>
    <s v="Klein Olmen"/>
    <d v="2013-07-05T15:00:00"/>
    <n v="2"/>
    <x v="3"/>
    <s v="Enallagma cyathigerum"/>
    <n v="120"/>
    <x v="1"/>
    <x v="3"/>
    <n v="7"/>
    <x v="1"/>
  </r>
  <r>
    <x v="12"/>
    <s v="Klein Olmen"/>
    <d v="2013-07-05T15:00:00"/>
    <n v="4"/>
    <x v="5"/>
    <s v="Orthetrum cancellatum"/>
    <n v="4"/>
    <x v="1"/>
    <x v="3"/>
    <n v="7"/>
    <x v="2"/>
  </r>
  <r>
    <x v="12"/>
    <s v="Klein Olmen"/>
    <d v="2013-07-05T15:00:00"/>
    <n v="4"/>
    <x v="9"/>
    <s v="Anax imperator"/>
    <n v="12"/>
    <x v="1"/>
    <x v="3"/>
    <n v="7"/>
    <x v="3"/>
  </r>
  <r>
    <x v="12"/>
    <s v="Klein Olmen"/>
    <d v="2013-07-05T15:00:00"/>
    <n v="5"/>
    <x v="5"/>
    <s v="Orthetrum cancellatum"/>
    <n v="7"/>
    <x v="1"/>
    <x v="3"/>
    <n v="7"/>
    <x v="2"/>
  </r>
  <r>
    <x v="12"/>
    <s v="Klein Olmen"/>
    <d v="2013-07-05T15:00:00"/>
    <n v="5"/>
    <x v="9"/>
    <s v="Anax imperator"/>
    <n v="8"/>
    <x v="1"/>
    <x v="3"/>
    <n v="7"/>
    <x v="3"/>
  </r>
  <r>
    <x v="12"/>
    <s v="Klein Olmen"/>
    <d v="2013-08-16T13:30:00"/>
    <n v="1"/>
    <x v="23"/>
    <s v="Sympetrum striolatum/vulgatum"/>
    <n v="3"/>
    <x v="1"/>
    <x v="3"/>
    <n v="8"/>
    <x v="2"/>
  </r>
  <r>
    <x v="12"/>
    <s v="Klein Olmen"/>
    <d v="2013-08-16T13:30:00"/>
    <n v="1"/>
    <x v="9"/>
    <s v="Anax imperator"/>
    <n v="1"/>
    <x v="1"/>
    <x v="3"/>
    <n v="8"/>
    <x v="3"/>
  </r>
  <r>
    <x v="12"/>
    <s v="Klein Olmen"/>
    <d v="2013-08-16T13:30:00"/>
    <n v="1"/>
    <x v="1"/>
    <s v="Ischnura elegans"/>
    <n v="1"/>
    <x v="1"/>
    <x v="3"/>
    <n v="8"/>
    <x v="1"/>
  </r>
  <r>
    <x v="12"/>
    <s v="Klein Olmen"/>
    <d v="2013-08-16T13:30:00"/>
    <n v="1"/>
    <x v="3"/>
    <s v="Enallagma cyathigerum"/>
    <n v="83"/>
    <x v="1"/>
    <x v="3"/>
    <n v="8"/>
    <x v="1"/>
  </r>
  <r>
    <x v="12"/>
    <s v="Klein Olmen"/>
    <d v="2013-08-16T13:30:00"/>
    <n v="2"/>
    <x v="23"/>
    <s v="Sympetrum striolatum/vulgatum"/>
    <n v="3"/>
    <x v="1"/>
    <x v="3"/>
    <n v="8"/>
    <x v="2"/>
  </r>
  <r>
    <x v="12"/>
    <s v="Klein Olmen"/>
    <d v="2013-08-16T13:30:00"/>
    <n v="2"/>
    <x v="5"/>
    <s v="Orthetrum cancellatum"/>
    <n v="1"/>
    <x v="1"/>
    <x v="3"/>
    <n v="8"/>
    <x v="2"/>
  </r>
  <r>
    <x v="12"/>
    <s v="Klein Olmen"/>
    <d v="2013-08-16T13:30:00"/>
    <n v="2"/>
    <x v="9"/>
    <s v="Anax imperator"/>
    <n v="2"/>
    <x v="1"/>
    <x v="3"/>
    <n v="8"/>
    <x v="3"/>
  </r>
  <r>
    <x v="12"/>
    <s v="Klein Olmen"/>
    <d v="2013-08-16T13:30:00"/>
    <n v="2"/>
    <x v="3"/>
    <s v="Enallagma cyathigerum"/>
    <n v="35"/>
    <x v="1"/>
    <x v="3"/>
    <n v="8"/>
    <x v="1"/>
  </r>
  <r>
    <x v="12"/>
    <s v="Klein Olmen"/>
    <d v="2013-08-16T13:30:00"/>
    <n v="4"/>
    <x v="5"/>
    <s v="Orthetrum cancellatum"/>
    <n v="5"/>
    <x v="1"/>
    <x v="3"/>
    <n v="8"/>
    <x v="2"/>
  </r>
  <r>
    <x v="12"/>
    <s v="Klein Olmen"/>
    <d v="2013-08-16T13:30:00"/>
    <n v="4"/>
    <x v="9"/>
    <s v="Anax imperator"/>
    <n v="2"/>
    <x v="1"/>
    <x v="3"/>
    <n v="8"/>
    <x v="3"/>
  </r>
  <r>
    <x v="12"/>
    <s v="Klein Olmen"/>
    <d v="2013-08-16T13:30:00"/>
    <n v="5"/>
    <x v="9"/>
    <s v="Anax imperator"/>
    <n v="5"/>
    <x v="1"/>
    <x v="3"/>
    <n v="8"/>
    <x v="3"/>
  </r>
  <r>
    <x v="12"/>
    <s v="Klein Olmen"/>
    <d v="2013-08-30T11:30:00"/>
    <n v="1"/>
    <x v="3"/>
    <s v="Enallagma cyathigerum"/>
    <n v="4"/>
    <x v="1"/>
    <x v="3"/>
    <n v="8"/>
    <x v="1"/>
  </r>
  <r>
    <x v="12"/>
    <s v="Klein Olmen"/>
    <d v="2013-09-06T11:30:00"/>
    <n v="1"/>
    <x v="23"/>
    <s v="Sympetrum striolatum/vulgatum"/>
    <n v="1"/>
    <x v="1"/>
    <x v="3"/>
    <n v="9"/>
    <x v="2"/>
  </r>
  <r>
    <x v="12"/>
    <s v="Klein Olmen"/>
    <d v="2013-09-06T11:30:00"/>
    <n v="1"/>
    <x v="9"/>
    <s v="Anax imperator"/>
    <n v="2"/>
    <x v="1"/>
    <x v="3"/>
    <n v="9"/>
    <x v="3"/>
  </r>
  <r>
    <x v="12"/>
    <s v="Klein Olmen"/>
    <d v="2013-09-06T11:30:00"/>
    <n v="1"/>
    <x v="1"/>
    <s v="Ischnura elegans"/>
    <n v="2"/>
    <x v="1"/>
    <x v="3"/>
    <n v="9"/>
    <x v="1"/>
  </r>
  <r>
    <x v="12"/>
    <s v="Klein Olmen"/>
    <d v="2013-09-06T11:30:00"/>
    <n v="1"/>
    <x v="3"/>
    <s v="Enallagma cyathigerum"/>
    <n v="32"/>
    <x v="1"/>
    <x v="3"/>
    <n v="9"/>
    <x v="1"/>
  </r>
  <r>
    <x v="12"/>
    <s v="Klein Olmen"/>
    <d v="2013-09-06T11:30:00"/>
    <n v="2"/>
    <x v="3"/>
    <s v="Enallagma cyathigerum"/>
    <n v="33"/>
    <x v="1"/>
    <x v="3"/>
    <n v="9"/>
    <x v="1"/>
  </r>
  <r>
    <x v="12"/>
    <s v="Klein Olmen"/>
    <d v="2013-09-06T11:30:00"/>
    <n v="4"/>
    <x v="9"/>
    <s v="Anax imperator"/>
    <n v="1"/>
    <x v="1"/>
    <x v="3"/>
    <n v="9"/>
    <x v="3"/>
  </r>
  <r>
    <x v="12"/>
    <s v="Klein Olmen"/>
    <d v="2013-09-06T11:30:00"/>
    <n v="5"/>
    <x v="9"/>
    <s v="Anax imperator"/>
    <n v="2"/>
    <x v="1"/>
    <x v="3"/>
    <n v="9"/>
    <x v="3"/>
  </r>
  <r>
    <x v="12"/>
    <s v="Klein Olmen"/>
    <d v="2014-05-16T14:00:00"/>
    <n v="1"/>
    <x v="3"/>
    <s v="Enallagma cyathigerum"/>
    <n v="70"/>
    <x v="1"/>
    <x v="4"/>
    <n v="5"/>
    <x v="1"/>
  </r>
  <r>
    <x v="12"/>
    <s v="Klein Olmen"/>
    <d v="2014-05-16T14:00:00"/>
    <n v="2"/>
    <x v="10"/>
    <s v="Libellula quadrimaculata"/>
    <n v="1"/>
    <x v="1"/>
    <x v="4"/>
    <n v="5"/>
    <x v="2"/>
  </r>
  <r>
    <x v="12"/>
    <s v="Klein Olmen"/>
    <d v="2014-05-16T14:00:00"/>
    <n v="2"/>
    <x v="3"/>
    <s v="Enallagma cyathigerum"/>
    <n v="40"/>
    <x v="1"/>
    <x v="4"/>
    <n v="5"/>
    <x v="1"/>
  </r>
  <r>
    <x v="12"/>
    <s v="Klein Olmen"/>
    <d v="2014-05-16T14:00:00"/>
    <n v="4"/>
    <x v="34"/>
    <s v="Libellula depressa"/>
    <n v="3"/>
    <x v="1"/>
    <x v="4"/>
    <n v="5"/>
    <x v="2"/>
  </r>
  <r>
    <x v="12"/>
    <s v="Klein Olmen"/>
    <d v="2014-06-13T14:55:00"/>
    <n v="1"/>
    <x v="12"/>
    <s v="Sympetrum striolatum"/>
    <n v="1"/>
    <x v="1"/>
    <x v="4"/>
    <n v="6"/>
    <x v="2"/>
  </r>
  <r>
    <x v="12"/>
    <s v="Klein Olmen"/>
    <d v="2014-06-13T14:55:00"/>
    <n v="1"/>
    <x v="5"/>
    <s v="Orthetrum cancellatum"/>
    <n v="3"/>
    <x v="1"/>
    <x v="4"/>
    <n v="6"/>
    <x v="2"/>
  </r>
  <r>
    <x v="12"/>
    <s v="Klein Olmen"/>
    <d v="2014-06-13T14:55:00"/>
    <n v="1"/>
    <x v="9"/>
    <s v="Anax imperator"/>
    <n v="3"/>
    <x v="1"/>
    <x v="4"/>
    <n v="6"/>
    <x v="3"/>
  </r>
  <r>
    <x v="12"/>
    <s v="Klein Olmen"/>
    <d v="2014-06-13T14:55:00"/>
    <n v="1"/>
    <x v="3"/>
    <s v="Enallagma cyathigerum"/>
    <n v="100"/>
    <x v="1"/>
    <x v="4"/>
    <n v="6"/>
    <x v="1"/>
  </r>
  <r>
    <x v="12"/>
    <s v="Klein Olmen"/>
    <d v="2014-06-13T14:55:00"/>
    <n v="2"/>
    <x v="5"/>
    <s v="Orthetrum cancellatum"/>
    <n v="3"/>
    <x v="1"/>
    <x v="4"/>
    <n v="6"/>
    <x v="2"/>
  </r>
  <r>
    <x v="12"/>
    <s v="Klein Olmen"/>
    <d v="2014-06-13T14:55:00"/>
    <n v="2"/>
    <x v="9"/>
    <s v="Anax imperator"/>
    <n v="2"/>
    <x v="1"/>
    <x v="4"/>
    <n v="6"/>
    <x v="3"/>
  </r>
  <r>
    <x v="12"/>
    <s v="Klein Olmen"/>
    <d v="2014-06-13T14:55:00"/>
    <n v="2"/>
    <x v="3"/>
    <s v="Enallagma cyathigerum"/>
    <n v="150"/>
    <x v="1"/>
    <x v="4"/>
    <n v="6"/>
    <x v="1"/>
  </r>
  <r>
    <x v="12"/>
    <s v="Klein Olmen"/>
    <d v="2014-06-13T14:55:00"/>
    <n v="4"/>
    <x v="9"/>
    <s v="Anax imperator"/>
    <n v="11"/>
    <x v="1"/>
    <x v="4"/>
    <n v="6"/>
    <x v="3"/>
  </r>
  <r>
    <x v="12"/>
    <s v="Klein Olmen"/>
    <d v="2014-06-13T14:55:00"/>
    <n v="5"/>
    <x v="9"/>
    <s v="Anax imperator"/>
    <n v="7"/>
    <x v="1"/>
    <x v="4"/>
    <n v="6"/>
    <x v="3"/>
  </r>
  <r>
    <x v="12"/>
    <s v="Klein Olmen"/>
    <d v="2014-06-27T14:30:00"/>
    <n v="1"/>
    <x v="5"/>
    <s v="Orthetrum cancellatum"/>
    <n v="1"/>
    <x v="1"/>
    <x v="4"/>
    <n v="6"/>
    <x v="2"/>
  </r>
  <r>
    <x v="12"/>
    <s v="Klein Olmen"/>
    <d v="2014-06-27T14:30:00"/>
    <n v="1"/>
    <x v="9"/>
    <s v="Anax imperator"/>
    <n v="1"/>
    <x v="1"/>
    <x v="4"/>
    <n v="6"/>
    <x v="3"/>
  </r>
  <r>
    <x v="12"/>
    <s v="Klein Olmen"/>
    <d v="2014-06-27T14:30:00"/>
    <n v="1"/>
    <x v="3"/>
    <s v="Enallagma cyathigerum"/>
    <n v="30"/>
    <x v="1"/>
    <x v="4"/>
    <n v="6"/>
    <x v="1"/>
  </r>
  <r>
    <x v="12"/>
    <s v="Klein Olmen"/>
    <d v="2014-06-27T14:30:00"/>
    <n v="2"/>
    <x v="12"/>
    <s v="Sympetrum striolatum"/>
    <n v="4"/>
    <x v="1"/>
    <x v="4"/>
    <n v="6"/>
    <x v="2"/>
  </r>
  <r>
    <x v="12"/>
    <s v="Klein Olmen"/>
    <d v="2014-06-27T14:30:00"/>
    <n v="2"/>
    <x v="5"/>
    <s v="Orthetrum cancellatum"/>
    <n v="3"/>
    <x v="1"/>
    <x v="4"/>
    <n v="6"/>
    <x v="2"/>
  </r>
  <r>
    <x v="12"/>
    <s v="Klein Olmen"/>
    <d v="2014-06-27T14:30:00"/>
    <n v="2"/>
    <x v="9"/>
    <s v="Anax imperator"/>
    <n v="1"/>
    <x v="1"/>
    <x v="4"/>
    <n v="6"/>
    <x v="3"/>
  </r>
  <r>
    <x v="12"/>
    <s v="Klein Olmen"/>
    <d v="2014-06-27T14:30:00"/>
    <n v="2"/>
    <x v="1"/>
    <s v="Ischnura elegans"/>
    <n v="2"/>
    <x v="1"/>
    <x v="4"/>
    <n v="6"/>
    <x v="1"/>
  </r>
  <r>
    <x v="12"/>
    <s v="Klein Olmen"/>
    <d v="2014-06-27T14:30:00"/>
    <n v="2"/>
    <x v="3"/>
    <s v="Enallagma cyathigerum"/>
    <n v="40"/>
    <x v="1"/>
    <x v="4"/>
    <n v="6"/>
    <x v="1"/>
  </r>
  <r>
    <x v="12"/>
    <s v="Klein Olmen"/>
    <d v="2014-06-27T14:30:00"/>
    <n v="4"/>
    <x v="5"/>
    <s v="Orthetrum cancellatum"/>
    <n v="1"/>
    <x v="1"/>
    <x v="4"/>
    <n v="6"/>
    <x v="2"/>
  </r>
  <r>
    <x v="12"/>
    <s v="Klein Olmen"/>
    <d v="2014-06-27T14:30:00"/>
    <n v="4"/>
    <x v="9"/>
    <s v="Anax imperator"/>
    <n v="6"/>
    <x v="1"/>
    <x v="4"/>
    <n v="6"/>
    <x v="3"/>
  </r>
  <r>
    <x v="12"/>
    <s v="Klein Olmen"/>
    <d v="2014-06-27T14:30:00"/>
    <n v="5"/>
    <x v="5"/>
    <s v="Orthetrum cancellatum"/>
    <n v="3"/>
    <x v="1"/>
    <x v="4"/>
    <n v="6"/>
    <x v="2"/>
  </r>
  <r>
    <x v="12"/>
    <s v="Klein Olmen"/>
    <d v="2014-06-27T14:30:00"/>
    <n v="5"/>
    <x v="9"/>
    <s v="Anax imperator"/>
    <n v="2"/>
    <x v="1"/>
    <x v="4"/>
    <n v="6"/>
    <x v="3"/>
  </r>
  <r>
    <x v="12"/>
    <s v="Klein Olmen"/>
    <d v="2014-07-18T11:00:00"/>
    <n v="1"/>
    <x v="5"/>
    <s v="Orthetrum cancellatum"/>
    <n v="2"/>
    <x v="1"/>
    <x v="4"/>
    <n v="7"/>
    <x v="2"/>
  </r>
  <r>
    <x v="12"/>
    <s v="Klein Olmen"/>
    <d v="2014-07-18T11:00:00"/>
    <n v="1"/>
    <x v="3"/>
    <s v="Enallagma cyathigerum"/>
    <n v="130"/>
    <x v="1"/>
    <x v="4"/>
    <n v="7"/>
    <x v="1"/>
  </r>
  <r>
    <x v="12"/>
    <s v="Klein Olmen"/>
    <d v="2014-07-18T11:00:00"/>
    <n v="2"/>
    <x v="5"/>
    <s v="Orthetrum cancellatum"/>
    <n v="1"/>
    <x v="1"/>
    <x v="4"/>
    <n v="7"/>
    <x v="2"/>
  </r>
  <r>
    <x v="12"/>
    <s v="Klein Olmen"/>
    <d v="2014-07-18T11:00:00"/>
    <n v="2"/>
    <x v="3"/>
    <s v="Enallagma cyathigerum"/>
    <n v="30"/>
    <x v="1"/>
    <x v="4"/>
    <n v="7"/>
    <x v="1"/>
  </r>
  <r>
    <x v="12"/>
    <s v="Klein Olmen"/>
    <d v="2014-07-18T11:00:00"/>
    <n v="4"/>
    <x v="5"/>
    <s v="Orthetrum cancellatum"/>
    <n v="4"/>
    <x v="1"/>
    <x v="4"/>
    <n v="7"/>
    <x v="2"/>
  </r>
  <r>
    <x v="12"/>
    <s v="Klein Olmen"/>
    <d v="2014-07-18T11:00:00"/>
    <n v="5"/>
    <x v="5"/>
    <s v="Orthetrum cancellatum"/>
    <n v="5"/>
    <x v="1"/>
    <x v="4"/>
    <n v="7"/>
    <x v="2"/>
  </r>
  <r>
    <x v="12"/>
    <s v="Klein Olmen"/>
    <d v="2014-07-18T11:00:00"/>
    <n v="5"/>
    <x v="9"/>
    <s v="Anax imperator"/>
    <n v="3"/>
    <x v="1"/>
    <x v="4"/>
    <n v="7"/>
    <x v="3"/>
  </r>
  <r>
    <x v="12"/>
    <s v="Klein Olmen"/>
    <d v="2014-07-30T14:40:00"/>
    <n v="1"/>
    <x v="1"/>
    <s v="Ischnura elegans"/>
    <n v="1"/>
    <x v="1"/>
    <x v="4"/>
    <n v="7"/>
    <x v="1"/>
  </r>
  <r>
    <x v="12"/>
    <s v="Klein Olmen"/>
    <d v="2014-07-30T14:40:00"/>
    <n v="1"/>
    <x v="3"/>
    <s v="Enallagma cyathigerum"/>
    <n v="150"/>
    <x v="1"/>
    <x v="4"/>
    <n v="7"/>
    <x v="1"/>
  </r>
  <r>
    <x v="12"/>
    <s v="Klein Olmen"/>
    <d v="2014-07-30T14:40:00"/>
    <n v="1"/>
    <x v="9"/>
    <s v="Anax imperator"/>
    <n v="1"/>
    <x v="1"/>
    <x v="4"/>
    <n v="7"/>
    <x v="3"/>
  </r>
  <r>
    <x v="12"/>
    <s v="Klein Olmen"/>
    <d v="2014-07-30T14:40:00"/>
    <n v="1"/>
    <x v="5"/>
    <s v="Orthetrum cancellatum"/>
    <n v="2"/>
    <x v="1"/>
    <x v="4"/>
    <n v="7"/>
    <x v="2"/>
  </r>
  <r>
    <x v="12"/>
    <s v="Klein Olmen"/>
    <d v="2014-07-30T14:40:00"/>
    <n v="2"/>
    <x v="3"/>
    <s v="Enallagma cyathigerum"/>
    <n v="50"/>
    <x v="1"/>
    <x v="4"/>
    <n v="7"/>
    <x v="1"/>
  </r>
  <r>
    <x v="12"/>
    <s v="Klein Olmen"/>
    <d v="2014-07-30T14:40:00"/>
    <n v="2"/>
    <x v="9"/>
    <s v="Anax imperator"/>
    <n v="1"/>
    <x v="1"/>
    <x v="4"/>
    <n v="7"/>
    <x v="3"/>
  </r>
  <r>
    <x v="12"/>
    <s v="Klein Olmen"/>
    <d v="2014-07-30T14:40:00"/>
    <n v="4"/>
    <x v="5"/>
    <s v="Orthetrum cancellatum"/>
    <n v="2"/>
    <x v="1"/>
    <x v="4"/>
    <n v="7"/>
    <x v="2"/>
  </r>
  <r>
    <x v="12"/>
    <s v="Klein Olmen"/>
    <d v="2014-08-01T12:00:00"/>
    <n v="1"/>
    <x v="23"/>
    <s v="Sympetrum striolatum/vulgatum"/>
    <n v="1"/>
    <x v="1"/>
    <x v="4"/>
    <n v="8"/>
    <x v="2"/>
  </r>
  <r>
    <x v="12"/>
    <s v="Klein Olmen"/>
    <d v="2014-08-01T12:00:00"/>
    <n v="1"/>
    <x v="5"/>
    <s v="Orthetrum cancellatum"/>
    <n v="1"/>
    <x v="1"/>
    <x v="4"/>
    <n v="8"/>
    <x v="2"/>
  </r>
  <r>
    <x v="12"/>
    <s v="Klein Olmen"/>
    <d v="2014-08-01T12:00:00"/>
    <n v="1"/>
    <x v="9"/>
    <s v="Anax imperator"/>
    <n v="2"/>
    <x v="1"/>
    <x v="4"/>
    <n v="8"/>
    <x v="3"/>
  </r>
  <r>
    <x v="12"/>
    <s v="Klein Olmen"/>
    <d v="2014-08-01T12:00:00"/>
    <n v="1"/>
    <x v="1"/>
    <s v="Ischnura elegans"/>
    <n v="1"/>
    <x v="1"/>
    <x v="4"/>
    <n v="8"/>
    <x v="1"/>
  </r>
  <r>
    <x v="12"/>
    <s v="Klein Olmen"/>
    <d v="2014-08-01T12:00:00"/>
    <n v="1"/>
    <x v="3"/>
    <s v="Enallagma cyathigerum"/>
    <n v="300"/>
    <x v="1"/>
    <x v="4"/>
    <n v="8"/>
    <x v="1"/>
  </r>
  <r>
    <x v="12"/>
    <s v="Klein Olmen"/>
    <d v="2014-08-01T12:00:00"/>
    <n v="1"/>
    <x v="25"/>
    <s v="Lestes barbarus"/>
    <n v="1"/>
    <x v="1"/>
    <x v="4"/>
    <n v="8"/>
    <x v="0"/>
  </r>
  <r>
    <x v="12"/>
    <s v="Klein Olmen"/>
    <d v="2014-08-01T12:00:00"/>
    <n v="2"/>
    <x v="6"/>
    <s v="Coenagrion puella"/>
    <n v="1"/>
    <x v="1"/>
    <x v="4"/>
    <n v="8"/>
    <x v="1"/>
  </r>
  <r>
    <x v="12"/>
    <s v="Klein Olmen"/>
    <d v="2014-08-01T12:00:00"/>
    <n v="2"/>
    <x v="23"/>
    <s v="Sympetrum striolatum/vulgatum"/>
    <n v="4"/>
    <x v="1"/>
    <x v="4"/>
    <n v="8"/>
    <x v="2"/>
  </r>
  <r>
    <x v="12"/>
    <s v="Klein Olmen"/>
    <d v="2014-08-01T12:00:00"/>
    <n v="2"/>
    <x v="9"/>
    <s v="Anax imperator"/>
    <n v="4"/>
    <x v="1"/>
    <x v="4"/>
    <n v="8"/>
    <x v="3"/>
  </r>
  <r>
    <x v="12"/>
    <s v="Klein Olmen"/>
    <d v="2014-08-01T12:00:00"/>
    <n v="2"/>
    <x v="1"/>
    <s v="Ischnura elegans"/>
    <n v="4"/>
    <x v="1"/>
    <x v="4"/>
    <n v="8"/>
    <x v="1"/>
  </r>
  <r>
    <x v="12"/>
    <s v="Klein Olmen"/>
    <d v="2014-08-01T12:00:00"/>
    <n v="2"/>
    <x v="3"/>
    <s v="Enallagma cyathigerum"/>
    <n v="400"/>
    <x v="1"/>
    <x v="4"/>
    <n v="8"/>
    <x v="1"/>
  </r>
  <r>
    <x v="12"/>
    <s v="Klein Olmen"/>
    <d v="2014-08-01T12:00:00"/>
    <n v="4"/>
    <x v="9"/>
    <s v="Anax imperator"/>
    <n v="2"/>
    <x v="1"/>
    <x v="4"/>
    <n v="8"/>
    <x v="3"/>
  </r>
  <r>
    <x v="12"/>
    <s v="Klein Olmen"/>
    <d v="2014-08-01T12:00:00"/>
    <n v="5"/>
    <x v="9"/>
    <s v="Anax imperator"/>
    <n v="1"/>
    <x v="1"/>
    <x v="4"/>
    <n v="8"/>
    <x v="3"/>
  </r>
  <r>
    <x v="12"/>
    <s v="Klein Olmen"/>
    <d v="2014-08-15T14:45:00"/>
    <n v="1"/>
    <x v="23"/>
    <s v="Sympetrum striolatum/vulgatum"/>
    <n v="4"/>
    <x v="1"/>
    <x v="4"/>
    <n v="8"/>
    <x v="2"/>
  </r>
  <r>
    <x v="12"/>
    <s v="Klein Olmen"/>
    <d v="2014-08-15T14:45:00"/>
    <n v="1"/>
    <x v="3"/>
    <s v="Enallagma cyathigerum"/>
    <n v="45"/>
    <x v="1"/>
    <x v="4"/>
    <n v="8"/>
    <x v="1"/>
  </r>
  <r>
    <x v="12"/>
    <s v="Klein Olmen"/>
    <d v="2014-08-15T14:45:00"/>
    <n v="2"/>
    <x v="18"/>
    <s v="Leucorrhinia rubicunda"/>
    <n v="3"/>
    <x v="1"/>
    <x v="4"/>
    <n v="8"/>
    <x v="2"/>
  </r>
  <r>
    <x v="12"/>
    <s v="Klein Olmen"/>
    <d v="2014-08-15T14:45:00"/>
    <n v="2"/>
    <x v="3"/>
    <s v="Enallagma cyathigerum"/>
    <n v="50"/>
    <x v="1"/>
    <x v="4"/>
    <n v="8"/>
    <x v="1"/>
  </r>
  <r>
    <x v="12"/>
    <s v="Klein Olmen"/>
    <d v="2014-08-15T14:45:00"/>
    <n v="5"/>
    <x v="9"/>
    <s v="Anax imperator"/>
    <n v="2"/>
    <x v="1"/>
    <x v="4"/>
    <n v="8"/>
    <x v="3"/>
  </r>
  <r>
    <x v="12"/>
    <s v="Klein Olmen"/>
    <d v="2014-09-12T11:00:00"/>
    <n v="1"/>
    <x v="1"/>
    <s v="Ischnura elegans"/>
    <n v="8"/>
    <x v="1"/>
    <x v="4"/>
    <n v="9"/>
    <x v="1"/>
  </r>
  <r>
    <x v="12"/>
    <s v="Klein Olmen"/>
    <d v="2014-09-12T11:00:00"/>
    <n v="1"/>
    <x v="3"/>
    <s v="Enallagma cyathigerum"/>
    <n v="7"/>
    <x v="1"/>
    <x v="4"/>
    <n v="9"/>
    <x v="1"/>
  </r>
  <r>
    <x v="12"/>
    <s v="Klein Olmen"/>
    <d v="2014-09-12T11:00:00"/>
    <n v="2"/>
    <x v="1"/>
    <s v="Ischnura elegans"/>
    <n v="2"/>
    <x v="1"/>
    <x v="4"/>
    <n v="9"/>
    <x v="1"/>
  </r>
  <r>
    <x v="12"/>
    <s v="Klein Olmen"/>
    <d v="2014-09-12T11:00:00"/>
    <n v="2"/>
    <x v="3"/>
    <s v="Enallagma cyathigerum"/>
    <n v="2"/>
    <x v="1"/>
    <x v="4"/>
    <n v="9"/>
    <x v="1"/>
  </r>
  <r>
    <x v="12"/>
    <s v="Klein Olmen"/>
    <d v="2014-09-12T11:00:00"/>
    <n v="4"/>
    <x v="9"/>
    <s v="Anax imperator"/>
    <n v="1"/>
    <x v="1"/>
    <x v="4"/>
    <n v="9"/>
    <x v="3"/>
  </r>
  <r>
    <x v="12"/>
    <s v="Klein Olmen"/>
    <d v="2014-09-12T11:00:00"/>
    <n v="5"/>
    <x v="9"/>
    <s v="Anax imperator"/>
    <n v="2"/>
    <x v="1"/>
    <x v="4"/>
    <n v="9"/>
    <x v="3"/>
  </r>
  <r>
    <x v="12"/>
    <s v="Klein Olmen"/>
    <d v="2015-05-20T11:30:00"/>
    <n v="1"/>
    <x v="3"/>
    <s v="Enallagma cyathigerum"/>
    <n v="1"/>
    <x v="1"/>
    <x v="5"/>
    <n v="5"/>
    <x v="1"/>
  </r>
  <r>
    <x v="12"/>
    <s v="Klein Olmen"/>
    <d v="2015-05-20T11:30:00"/>
    <n v="2"/>
    <x v="3"/>
    <s v="Enallagma cyathigerum"/>
    <n v="40"/>
    <x v="1"/>
    <x v="5"/>
    <n v="5"/>
    <x v="1"/>
  </r>
  <r>
    <x v="12"/>
    <s v="Klein Olmen"/>
    <d v="2015-06-10T11:00:00"/>
    <n v="1"/>
    <x v="3"/>
    <s v="Enallagma cyathigerum"/>
    <n v="3"/>
    <x v="1"/>
    <x v="5"/>
    <n v="6"/>
    <x v="1"/>
  </r>
  <r>
    <x v="12"/>
    <s v="Klein Olmen"/>
    <d v="2015-06-10T11:00:00"/>
    <n v="2"/>
    <x v="3"/>
    <s v="Enallagma cyathigerum"/>
    <n v="20"/>
    <x v="1"/>
    <x v="5"/>
    <n v="6"/>
    <x v="1"/>
  </r>
  <r>
    <x v="12"/>
    <s v="Klein Olmen"/>
    <d v="2015-06-10T11:00:00"/>
    <n v="5"/>
    <x v="9"/>
    <s v="Anax imperator"/>
    <n v="1"/>
    <x v="1"/>
    <x v="5"/>
    <n v="6"/>
    <x v="3"/>
  </r>
  <r>
    <x v="12"/>
    <s v="Klein Olmen"/>
    <d v="2015-06-10T11:00:00"/>
    <n v="5"/>
    <x v="10"/>
    <s v="Libellula quadrimaculata"/>
    <n v="1"/>
    <x v="1"/>
    <x v="5"/>
    <n v="6"/>
    <x v="2"/>
  </r>
  <r>
    <x v="12"/>
    <s v="Klein Olmen"/>
    <d v="2015-07-07T15:00:00"/>
    <n v="1"/>
    <x v="5"/>
    <s v="Orthetrum cancellatum"/>
    <n v="1"/>
    <x v="1"/>
    <x v="5"/>
    <n v="7"/>
    <x v="2"/>
  </r>
  <r>
    <x v="12"/>
    <s v="Klein Olmen"/>
    <d v="2015-07-07T15:00:00"/>
    <n v="1"/>
    <x v="9"/>
    <s v="Anax imperator"/>
    <n v="2"/>
    <x v="1"/>
    <x v="5"/>
    <n v="7"/>
    <x v="3"/>
  </r>
  <r>
    <x v="12"/>
    <s v="Klein Olmen"/>
    <d v="2015-07-07T15:00:00"/>
    <n v="1"/>
    <x v="3"/>
    <s v="Enallagma cyathigerum"/>
    <n v="15"/>
    <x v="1"/>
    <x v="5"/>
    <n v="7"/>
    <x v="1"/>
  </r>
  <r>
    <x v="12"/>
    <s v="Klein Olmen"/>
    <d v="2015-07-07T15:00:00"/>
    <n v="2"/>
    <x v="5"/>
    <s v="Orthetrum cancellatum"/>
    <n v="2"/>
    <x v="1"/>
    <x v="5"/>
    <n v="7"/>
    <x v="2"/>
  </r>
  <r>
    <x v="12"/>
    <s v="Klein Olmen"/>
    <d v="2015-07-07T15:00:00"/>
    <n v="2"/>
    <x v="9"/>
    <s v="Anax imperator"/>
    <n v="2"/>
    <x v="1"/>
    <x v="5"/>
    <n v="7"/>
    <x v="3"/>
  </r>
  <r>
    <x v="12"/>
    <s v="Klein Olmen"/>
    <d v="2015-07-07T15:00:00"/>
    <n v="2"/>
    <x v="3"/>
    <s v="Enallagma cyathigerum"/>
    <n v="50"/>
    <x v="1"/>
    <x v="5"/>
    <n v="7"/>
    <x v="1"/>
  </r>
  <r>
    <x v="12"/>
    <s v="Klein Olmen"/>
    <d v="2015-07-07T15:00:00"/>
    <n v="4"/>
    <x v="5"/>
    <s v="Orthetrum cancellatum"/>
    <n v="2"/>
    <x v="1"/>
    <x v="5"/>
    <n v="7"/>
    <x v="2"/>
  </r>
  <r>
    <x v="12"/>
    <s v="Klein Olmen"/>
    <d v="2015-07-07T15:00:00"/>
    <n v="4"/>
    <x v="9"/>
    <s v="Anax imperator"/>
    <n v="3"/>
    <x v="1"/>
    <x v="5"/>
    <n v="7"/>
    <x v="3"/>
  </r>
  <r>
    <x v="12"/>
    <s v="Klein Olmen"/>
    <d v="2015-07-07T15:00:00"/>
    <n v="5"/>
    <x v="5"/>
    <s v="Orthetrum cancellatum"/>
    <n v="5"/>
    <x v="1"/>
    <x v="5"/>
    <n v="7"/>
    <x v="2"/>
  </r>
  <r>
    <x v="12"/>
    <s v="Klein Olmen"/>
    <d v="2015-07-07T15:00:00"/>
    <n v="5"/>
    <x v="9"/>
    <s v="Anax imperator"/>
    <n v="2"/>
    <x v="1"/>
    <x v="5"/>
    <n v="7"/>
    <x v="3"/>
  </r>
  <r>
    <x v="12"/>
    <s v="Klein Olmen"/>
    <d v="2015-08-07T11:00:00"/>
    <n v="1"/>
    <x v="9"/>
    <s v="Anax imperator"/>
    <n v="1"/>
    <x v="1"/>
    <x v="5"/>
    <n v="8"/>
    <x v="3"/>
  </r>
  <r>
    <x v="12"/>
    <s v="Klein Olmen"/>
    <d v="2015-08-07T11:00:00"/>
    <n v="1"/>
    <x v="3"/>
    <s v="Enallagma cyathigerum"/>
    <n v="5"/>
    <x v="1"/>
    <x v="5"/>
    <n v="8"/>
    <x v="1"/>
  </r>
  <r>
    <x v="12"/>
    <s v="Klein Olmen"/>
    <d v="2015-08-07T11:00:00"/>
    <n v="2"/>
    <x v="23"/>
    <s v="Sympetrum striolatum/vulgatum"/>
    <n v="2"/>
    <x v="1"/>
    <x v="5"/>
    <n v="8"/>
    <x v="2"/>
  </r>
  <r>
    <x v="12"/>
    <s v="Klein Olmen"/>
    <d v="2015-08-07T11:00:00"/>
    <n v="2"/>
    <x v="5"/>
    <s v="Orthetrum cancellatum"/>
    <n v="1"/>
    <x v="1"/>
    <x v="5"/>
    <n v="8"/>
    <x v="2"/>
  </r>
  <r>
    <x v="12"/>
    <s v="Klein Olmen"/>
    <d v="2015-08-07T11:00:00"/>
    <n v="2"/>
    <x v="9"/>
    <s v="Anax imperator"/>
    <n v="1"/>
    <x v="1"/>
    <x v="5"/>
    <n v="8"/>
    <x v="3"/>
  </r>
  <r>
    <x v="12"/>
    <s v="Klein Olmen"/>
    <d v="2015-08-07T11:00:00"/>
    <n v="2"/>
    <x v="3"/>
    <s v="Enallagma cyathigerum"/>
    <n v="3"/>
    <x v="1"/>
    <x v="5"/>
    <n v="8"/>
    <x v="1"/>
  </r>
  <r>
    <x v="12"/>
    <s v="Klein Olmen"/>
    <d v="2015-08-07T11:00:00"/>
    <n v="4"/>
    <x v="5"/>
    <s v="Orthetrum cancellatum"/>
    <n v="2"/>
    <x v="1"/>
    <x v="5"/>
    <n v="8"/>
    <x v="2"/>
  </r>
  <r>
    <x v="12"/>
    <s v="Klein Olmen"/>
    <d v="2015-08-07T11:00:00"/>
    <n v="4"/>
    <x v="9"/>
    <s v="Anax imperator"/>
    <n v="2"/>
    <x v="1"/>
    <x v="5"/>
    <n v="8"/>
    <x v="3"/>
  </r>
  <r>
    <x v="12"/>
    <s v="Klein Olmen"/>
    <d v="2015-08-07T11:00:00"/>
    <n v="5"/>
    <x v="9"/>
    <s v="Anax imperator"/>
    <n v="2"/>
    <x v="1"/>
    <x v="5"/>
    <n v="8"/>
    <x v="3"/>
  </r>
  <r>
    <x v="12"/>
    <s v="Klein Olmen"/>
    <d v="2016-05-11T11:00:00"/>
    <n v="1"/>
    <x v="3"/>
    <s v="Enallagma cyathigerum"/>
    <n v="3"/>
    <x v="1"/>
    <x v="6"/>
    <n v="5"/>
    <x v="1"/>
  </r>
  <r>
    <x v="12"/>
    <s v="Klein Olmen"/>
    <d v="2016-05-11T11:00:00"/>
    <n v="2"/>
    <x v="3"/>
    <s v="Enallagma cyathigerum"/>
    <n v="4"/>
    <x v="1"/>
    <x v="6"/>
    <n v="5"/>
    <x v="1"/>
  </r>
  <r>
    <x v="12"/>
    <s v="Klein Olmen"/>
    <d v="2016-06-01T14:00:00"/>
    <n v="1"/>
    <x v="3"/>
    <s v="Enallagma cyathigerum"/>
    <n v="10"/>
    <x v="1"/>
    <x v="6"/>
    <n v="6"/>
    <x v="1"/>
  </r>
  <r>
    <x v="12"/>
    <s v="Klein Olmen"/>
    <d v="2016-06-01T14:00:00"/>
    <n v="2"/>
    <x v="23"/>
    <s v="Sympetrum striolatum/vulgatum"/>
    <n v="2"/>
    <x v="1"/>
    <x v="6"/>
    <n v="6"/>
    <x v="2"/>
  </r>
  <r>
    <x v="12"/>
    <s v="Klein Olmen"/>
    <d v="2016-06-01T14:00:00"/>
    <n v="2"/>
    <x v="5"/>
    <s v="Orthetrum cancellatum"/>
    <n v="2"/>
    <x v="1"/>
    <x v="6"/>
    <n v="6"/>
    <x v="2"/>
  </r>
  <r>
    <x v="12"/>
    <s v="Klein Olmen"/>
    <d v="2016-06-01T14:00:00"/>
    <n v="2"/>
    <x v="10"/>
    <s v="Libellula quadrimaculata"/>
    <n v="1"/>
    <x v="1"/>
    <x v="6"/>
    <n v="6"/>
    <x v="2"/>
  </r>
  <r>
    <x v="12"/>
    <s v="Klein Olmen"/>
    <d v="2016-06-01T14:00:00"/>
    <n v="2"/>
    <x v="3"/>
    <s v="Enallagma cyathigerum"/>
    <n v="15"/>
    <x v="1"/>
    <x v="6"/>
    <n v="6"/>
    <x v="1"/>
  </r>
  <r>
    <x v="12"/>
    <s v="Klein Olmen"/>
    <d v="2016-06-01T14:00:00"/>
    <n v="4"/>
    <x v="5"/>
    <s v="Orthetrum cancellatum"/>
    <n v="2"/>
    <x v="1"/>
    <x v="6"/>
    <n v="6"/>
    <x v="2"/>
  </r>
  <r>
    <x v="12"/>
    <s v="Klein Olmen"/>
    <d v="2016-06-01T14:00:00"/>
    <n v="4"/>
    <x v="9"/>
    <s v="Anax imperator"/>
    <n v="1"/>
    <x v="1"/>
    <x v="6"/>
    <n v="6"/>
    <x v="3"/>
  </r>
  <r>
    <x v="12"/>
    <s v="Klein Olmen"/>
    <d v="2016-06-01T14:00:00"/>
    <n v="5"/>
    <x v="9"/>
    <s v="Anax imperator"/>
    <n v="1"/>
    <x v="1"/>
    <x v="6"/>
    <n v="6"/>
    <x v="3"/>
  </r>
  <r>
    <x v="12"/>
    <s v="Klein Olmen"/>
    <d v="2016-06-01T14:00:00"/>
    <n v="5"/>
    <x v="10"/>
    <s v="Libellula quadrimaculata"/>
    <n v="3"/>
    <x v="1"/>
    <x v="6"/>
    <n v="6"/>
    <x v="2"/>
  </r>
  <r>
    <x v="12"/>
    <s v="Klein Olmen"/>
    <d v="2016-07-13T15:00:00"/>
    <n v="1"/>
    <x v="3"/>
    <s v="Enallagma cyathigerum"/>
    <n v="2"/>
    <x v="1"/>
    <x v="6"/>
    <n v="7"/>
    <x v="1"/>
  </r>
  <r>
    <x v="12"/>
    <s v="Klein Olmen"/>
    <d v="2016-07-13T15:00:00"/>
    <n v="2"/>
    <x v="9"/>
    <s v="Anax imperator"/>
    <n v="1"/>
    <x v="1"/>
    <x v="6"/>
    <n v="7"/>
    <x v="3"/>
  </r>
  <r>
    <x v="12"/>
    <s v="Klein Olmen"/>
    <d v="2016-07-13T15:00:00"/>
    <n v="2"/>
    <x v="3"/>
    <s v="Enallagma cyathigerum"/>
    <n v="2"/>
    <x v="1"/>
    <x v="6"/>
    <n v="7"/>
    <x v="1"/>
  </r>
  <r>
    <x v="12"/>
    <s v="Klein Olmen"/>
    <d v="2016-07-13T15:00:00"/>
    <n v="4"/>
    <x v="9"/>
    <s v="Anax imperator"/>
    <n v="2"/>
    <x v="1"/>
    <x v="6"/>
    <n v="7"/>
    <x v="3"/>
  </r>
  <r>
    <x v="12"/>
    <s v="Klein Olmen"/>
    <d v="2016-07-13T15:00:00"/>
    <n v="5"/>
    <x v="5"/>
    <s v="Orthetrum cancellatum"/>
    <n v="2"/>
    <x v="1"/>
    <x v="6"/>
    <n v="7"/>
    <x v="2"/>
  </r>
  <r>
    <x v="12"/>
    <s v="Klein Olmen"/>
    <d v="2016-07-13T15:00:00"/>
    <n v="5"/>
    <x v="9"/>
    <s v="Anax imperator"/>
    <n v="9"/>
    <x v="1"/>
    <x v="6"/>
    <n v="7"/>
    <x v="3"/>
  </r>
  <r>
    <x v="12"/>
    <s v="Klein Olmen"/>
    <d v="2016-08-05T15:00:00"/>
    <n v="1"/>
    <x v="3"/>
    <s v="Enallagma cyathigerum"/>
    <n v="15"/>
    <x v="1"/>
    <x v="6"/>
    <n v="8"/>
    <x v="1"/>
  </r>
  <r>
    <x v="12"/>
    <s v="Klein Olmen"/>
    <d v="2016-08-05T15:00:00"/>
    <n v="2"/>
    <x v="12"/>
    <s v="Sympetrum striolatum"/>
    <n v="1"/>
    <x v="1"/>
    <x v="6"/>
    <n v="8"/>
    <x v="2"/>
  </r>
  <r>
    <x v="12"/>
    <s v="Klein Olmen"/>
    <d v="2016-08-05T15:00:00"/>
    <n v="2"/>
    <x v="9"/>
    <s v="Anax imperator"/>
    <n v="3"/>
    <x v="1"/>
    <x v="6"/>
    <n v="8"/>
    <x v="3"/>
  </r>
  <r>
    <x v="12"/>
    <s v="Klein Olmen"/>
    <d v="2016-08-05T15:00:00"/>
    <n v="2"/>
    <x v="1"/>
    <s v="Ischnura elegans"/>
    <n v="7"/>
    <x v="1"/>
    <x v="6"/>
    <n v="8"/>
    <x v="1"/>
  </r>
  <r>
    <x v="12"/>
    <s v="Klein Olmen"/>
    <d v="2016-08-05T15:00:00"/>
    <n v="2"/>
    <x v="3"/>
    <s v="Enallagma cyathigerum"/>
    <n v="50"/>
    <x v="1"/>
    <x v="6"/>
    <n v="8"/>
    <x v="1"/>
  </r>
  <r>
    <x v="12"/>
    <s v="Klein Olmen"/>
    <d v="2016-08-05T15:00:00"/>
    <n v="4"/>
    <x v="9"/>
    <s v="Anax imperator"/>
    <n v="6"/>
    <x v="1"/>
    <x v="6"/>
    <n v="8"/>
    <x v="3"/>
  </r>
  <r>
    <x v="12"/>
    <s v="Klein Olmen"/>
    <d v="2016-08-05T15:00:00"/>
    <n v="5"/>
    <x v="5"/>
    <s v="Orthetrum cancellatum"/>
    <n v="1"/>
    <x v="1"/>
    <x v="6"/>
    <n v="8"/>
    <x v="2"/>
  </r>
  <r>
    <x v="12"/>
    <s v="Klein Olmen"/>
    <d v="2016-08-05T15:00:00"/>
    <n v="5"/>
    <x v="9"/>
    <s v="Anax imperator"/>
    <n v="10"/>
    <x v="1"/>
    <x v="6"/>
    <n v="8"/>
    <x v="3"/>
  </r>
  <r>
    <x v="12"/>
    <s v="Klein Olmen"/>
    <d v="2016-09-07T11:30:00"/>
    <n v="1"/>
    <x v="23"/>
    <s v="Sympetrum striolatum/vulgatum"/>
    <n v="116"/>
    <x v="1"/>
    <x v="6"/>
    <n v="9"/>
    <x v="2"/>
  </r>
  <r>
    <x v="12"/>
    <s v="Klein Olmen"/>
    <d v="2016-09-07T11:30:00"/>
    <n v="1"/>
    <x v="9"/>
    <s v="Anax imperator"/>
    <n v="1"/>
    <x v="1"/>
    <x v="6"/>
    <n v="9"/>
    <x v="3"/>
  </r>
  <r>
    <x v="12"/>
    <s v="Klein Olmen"/>
    <d v="2016-09-07T11:30:00"/>
    <n v="1"/>
    <x v="3"/>
    <s v="Enallagma cyathigerum"/>
    <n v="7"/>
    <x v="1"/>
    <x v="6"/>
    <n v="9"/>
    <x v="1"/>
  </r>
  <r>
    <x v="12"/>
    <s v="Klein Olmen"/>
    <d v="2016-09-07T11:30:00"/>
    <n v="2"/>
    <x v="23"/>
    <s v="Sympetrum striolatum/vulgatum"/>
    <n v="44"/>
    <x v="1"/>
    <x v="6"/>
    <n v="9"/>
    <x v="2"/>
  </r>
  <r>
    <x v="12"/>
    <s v="Klein Olmen"/>
    <d v="2016-09-07T11:30:00"/>
    <n v="2"/>
    <x v="9"/>
    <s v="Anax imperator"/>
    <n v="1"/>
    <x v="1"/>
    <x v="6"/>
    <n v="9"/>
    <x v="3"/>
  </r>
  <r>
    <x v="12"/>
    <s v="Klein Olmen"/>
    <d v="2016-09-07T11:30:00"/>
    <n v="2"/>
    <x v="3"/>
    <s v="Enallagma cyathigerum"/>
    <n v="4"/>
    <x v="1"/>
    <x v="6"/>
    <n v="9"/>
    <x v="1"/>
  </r>
  <r>
    <x v="12"/>
    <s v="Klein Olmen"/>
    <d v="2016-09-07T11:30:00"/>
    <n v="5"/>
    <x v="9"/>
    <s v="Anax imperator"/>
    <n v="1"/>
    <x v="1"/>
    <x v="6"/>
    <n v="9"/>
    <x v="3"/>
  </r>
  <r>
    <x v="12"/>
    <s v="Klein Olmen"/>
    <d v="2017-05-11T15:00:00"/>
    <n v="4"/>
    <x v="3"/>
    <s v="Enallagma cyathigerum"/>
    <n v="4"/>
    <x v="1"/>
    <x v="7"/>
    <n v="5"/>
    <x v="1"/>
  </r>
  <r>
    <x v="12"/>
    <s v="Klein Olmen"/>
    <d v="2017-05-11T15:00:00"/>
    <n v="5"/>
    <x v="2"/>
    <s v="Pyrrhosoma nymphula"/>
    <n v="2"/>
    <x v="1"/>
    <x v="7"/>
    <n v="5"/>
    <x v="1"/>
  </r>
  <r>
    <x v="12"/>
    <s v="Klein Olmen"/>
    <d v="2017-05-11T15:00:00"/>
    <n v="5"/>
    <x v="3"/>
    <s v="Enallagma cyathigerum"/>
    <n v="6"/>
    <x v="1"/>
    <x v="7"/>
    <n v="5"/>
    <x v="1"/>
  </r>
  <r>
    <x v="12"/>
    <s v="Klein Olmen"/>
    <d v="2017-05-11T15:00:00"/>
    <n v="1"/>
    <x v="3"/>
    <s v="Enallagma cyathigerum"/>
    <n v="4"/>
    <x v="1"/>
    <x v="7"/>
    <n v="5"/>
    <x v="1"/>
  </r>
  <r>
    <x v="12"/>
    <s v="Klein Olmen"/>
    <d v="2017-05-26T11:15:00"/>
    <n v="4"/>
    <x v="0"/>
    <s v="Sympecma fusca"/>
    <n v="4"/>
    <x v="1"/>
    <x v="7"/>
    <n v="5"/>
    <x v="0"/>
  </r>
  <r>
    <x v="12"/>
    <s v="Klein Olmen"/>
    <d v="2017-05-26T11:15:00"/>
    <n v="4"/>
    <x v="5"/>
    <s v="Orthetrum cancellatum"/>
    <n v="2"/>
    <x v="1"/>
    <x v="7"/>
    <n v="5"/>
    <x v="2"/>
  </r>
  <r>
    <x v="12"/>
    <s v="Klein Olmen"/>
    <d v="2017-05-26T11:15:00"/>
    <n v="4"/>
    <x v="1"/>
    <s v="Ischnura elegans"/>
    <n v="1"/>
    <x v="1"/>
    <x v="7"/>
    <n v="5"/>
    <x v="1"/>
  </r>
  <r>
    <x v="12"/>
    <s v="Klein Olmen"/>
    <d v="2017-05-26T11:15:00"/>
    <n v="4"/>
    <x v="3"/>
    <s v="Enallagma cyathigerum"/>
    <n v="120"/>
    <x v="1"/>
    <x v="7"/>
    <n v="5"/>
    <x v="1"/>
  </r>
  <r>
    <x v="12"/>
    <s v="Klein Olmen"/>
    <d v="2017-05-26T11:15:00"/>
    <n v="4"/>
    <x v="29"/>
    <s v="Sympetrum fonscolombii"/>
    <n v="2"/>
    <x v="1"/>
    <x v="7"/>
    <n v="5"/>
    <x v="2"/>
  </r>
  <r>
    <x v="12"/>
    <s v="Klein Olmen"/>
    <d v="2017-05-26T11:15:00"/>
    <n v="5"/>
    <x v="0"/>
    <s v="Sympecma fusca"/>
    <n v="4"/>
    <x v="1"/>
    <x v="7"/>
    <n v="5"/>
    <x v="0"/>
  </r>
  <r>
    <x v="12"/>
    <s v="Klein Olmen"/>
    <d v="2017-05-26T11:15:00"/>
    <n v="5"/>
    <x v="5"/>
    <s v="Orthetrum cancellatum"/>
    <n v="2"/>
    <x v="1"/>
    <x v="7"/>
    <n v="5"/>
    <x v="2"/>
  </r>
  <r>
    <x v="12"/>
    <s v="Klein Olmen"/>
    <d v="2017-05-26T11:15:00"/>
    <n v="5"/>
    <x v="9"/>
    <s v="Anax imperator"/>
    <n v="3"/>
    <x v="1"/>
    <x v="7"/>
    <n v="5"/>
    <x v="3"/>
  </r>
  <r>
    <x v="12"/>
    <s v="Klein Olmen"/>
    <d v="2017-05-26T11:15:00"/>
    <n v="5"/>
    <x v="1"/>
    <s v="Ischnura elegans"/>
    <n v="1"/>
    <x v="1"/>
    <x v="7"/>
    <n v="5"/>
    <x v="1"/>
  </r>
  <r>
    <x v="12"/>
    <s v="Klein Olmen"/>
    <d v="2017-05-26T11:15:00"/>
    <n v="5"/>
    <x v="34"/>
    <s v="Libellula depressa"/>
    <n v="1"/>
    <x v="1"/>
    <x v="7"/>
    <n v="5"/>
    <x v="2"/>
  </r>
  <r>
    <x v="12"/>
    <s v="Klein Olmen"/>
    <d v="2017-05-26T11:15:00"/>
    <n v="5"/>
    <x v="10"/>
    <s v="Libellula quadrimaculata"/>
    <n v="6"/>
    <x v="1"/>
    <x v="7"/>
    <n v="5"/>
    <x v="2"/>
  </r>
  <r>
    <x v="12"/>
    <s v="Klein Olmen"/>
    <d v="2017-05-26T11:15:00"/>
    <n v="5"/>
    <x v="3"/>
    <s v="Enallagma cyathigerum"/>
    <n v="380"/>
    <x v="1"/>
    <x v="7"/>
    <n v="5"/>
    <x v="1"/>
  </r>
  <r>
    <x v="12"/>
    <s v="Klein Olmen"/>
    <d v="2017-05-26T11:15:00"/>
    <n v="5"/>
    <x v="29"/>
    <s v="Sympetrum fonscolombii"/>
    <n v="2"/>
    <x v="1"/>
    <x v="7"/>
    <n v="5"/>
    <x v="2"/>
  </r>
  <r>
    <x v="12"/>
    <s v="Klein Olmen"/>
    <d v="2017-05-26T11:15:00"/>
    <n v="1"/>
    <x v="5"/>
    <s v="Orthetrum cancellatum"/>
    <n v="3"/>
    <x v="1"/>
    <x v="7"/>
    <n v="5"/>
    <x v="2"/>
  </r>
  <r>
    <x v="12"/>
    <s v="Klein Olmen"/>
    <d v="2017-05-26T11:15:00"/>
    <n v="1"/>
    <x v="3"/>
    <s v="Enallagma cyathigerum"/>
    <n v="300"/>
    <x v="1"/>
    <x v="7"/>
    <n v="5"/>
    <x v="1"/>
  </r>
  <r>
    <x v="12"/>
    <s v="Klein Olmen"/>
    <d v="2017-05-26T11:15:00"/>
    <n v="1"/>
    <x v="29"/>
    <s v="Sympetrum fonscolombii"/>
    <n v="3"/>
    <x v="1"/>
    <x v="7"/>
    <n v="5"/>
    <x v="2"/>
  </r>
  <r>
    <x v="12"/>
    <s v="Klein Olmen"/>
    <d v="2017-05-26T11:15:00"/>
    <n v="4"/>
    <x v="10"/>
    <s v="Libellula quadrimaculata"/>
    <n v="2"/>
    <x v="1"/>
    <x v="7"/>
    <n v="5"/>
    <x v="2"/>
  </r>
  <r>
    <x v="12"/>
    <s v="Klein Olmen"/>
    <d v="2017-06-26T11:00:00"/>
    <n v="4"/>
    <x v="9"/>
    <s v="Anax imperator"/>
    <n v="1"/>
    <x v="1"/>
    <x v="7"/>
    <n v="6"/>
    <x v="3"/>
  </r>
  <r>
    <x v="12"/>
    <s v="Klein Olmen"/>
    <d v="2017-06-26T11:00:00"/>
    <n v="4"/>
    <x v="1"/>
    <s v="Ischnura elegans"/>
    <n v="1"/>
    <x v="1"/>
    <x v="7"/>
    <n v="6"/>
    <x v="1"/>
  </r>
  <r>
    <x v="12"/>
    <s v="Klein Olmen"/>
    <d v="2017-06-26T11:00:00"/>
    <n v="4"/>
    <x v="29"/>
    <s v="Sympetrum fonscolombii"/>
    <n v="1"/>
    <x v="1"/>
    <x v="7"/>
    <n v="6"/>
    <x v="2"/>
  </r>
  <r>
    <x v="12"/>
    <s v="Klein Olmen"/>
    <d v="2017-06-26T11:00:00"/>
    <n v="5"/>
    <x v="9"/>
    <s v="Anax imperator"/>
    <n v="5"/>
    <x v="1"/>
    <x v="7"/>
    <n v="6"/>
    <x v="3"/>
  </r>
  <r>
    <x v="12"/>
    <s v="Klein Olmen"/>
    <d v="2017-06-26T11:00:00"/>
    <n v="5"/>
    <x v="1"/>
    <s v="Ischnura elegans"/>
    <n v="2"/>
    <x v="1"/>
    <x v="7"/>
    <n v="6"/>
    <x v="1"/>
  </r>
  <r>
    <x v="12"/>
    <s v="Klein Olmen"/>
    <d v="2017-06-26T11:00:00"/>
    <n v="5"/>
    <x v="3"/>
    <s v="Enallagma cyathigerum"/>
    <n v="12"/>
    <x v="1"/>
    <x v="7"/>
    <n v="6"/>
    <x v="1"/>
  </r>
  <r>
    <x v="12"/>
    <s v="Klein Olmen"/>
    <d v="2017-06-26T11:00:00"/>
    <n v="1"/>
    <x v="9"/>
    <s v="Anax imperator"/>
    <n v="1"/>
    <x v="1"/>
    <x v="7"/>
    <n v="6"/>
    <x v="3"/>
  </r>
  <r>
    <x v="12"/>
    <s v="Klein Olmen"/>
    <d v="2017-06-26T11:00:00"/>
    <n v="4"/>
    <x v="23"/>
    <s v="Sympetrum striolatum/vulgatum"/>
    <n v="1"/>
    <x v="1"/>
    <x v="7"/>
    <n v="6"/>
    <x v="2"/>
  </r>
  <r>
    <x v="12"/>
    <s v="Klein Olmen"/>
    <d v="2017-07-05T14:00:00"/>
    <n v="4"/>
    <x v="9"/>
    <s v="Anax imperator"/>
    <n v="3"/>
    <x v="1"/>
    <x v="7"/>
    <n v="7"/>
    <x v="3"/>
  </r>
  <r>
    <x v="12"/>
    <s v="Klein Olmen"/>
    <d v="2017-07-05T14:00:00"/>
    <n v="4"/>
    <x v="5"/>
    <s v="Orthetrum cancellatum"/>
    <n v="1"/>
    <x v="1"/>
    <x v="7"/>
    <n v="7"/>
    <x v="2"/>
  </r>
  <r>
    <x v="12"/>
    <s v="Klein Olmen"/>
    <d v="2017-07-05T14:00:00"/>
    <n v="5"/>
    <x v="9"/>
    <s v="Anax imperator"/>
    <n v="2"/>
    <x v="1"/>
    <x v="7"/>
    <n v="7"/>
    <x v="3"/>
  </r>
  <r>
    <x v="12"/>
    <s v="Klein Olmen"/>
    <d v="2017-07-05T14:00:00"/>
    <n v="1"/>
    <x v="9"/>
    <s v="Anax imperator"/>
    <n v="15"/>
    <x v="1"/>
    <x v="7"/>
    <n v="7"/>
    <x v="3"/>
  </r>
  <r>
    <x v="12"/>
    <s v="Klein Olmen"/>
    <d v="2017-07-05T14:00:00"/>
    <n v="4"/>
    <x v="6"/>
    <s v="Coenagrion puella"/>
    <n v="10"/>
    <x v="1"/>
    <x v="7"/>
    <n v="7"/>
    <x v="1"/>
  </r>
  <r>
    <x v="12"/>
    <s v="Klein Olmen"/>
    <d v="2017-07-05T14:00:00"/>
    <n v="4"/>
    <x v="26"/>
    <s v="Erythromma najas"/>
    <n v="10"/>
    <x v="1"/>
    <x v="7"/>
    <n v="7"/>
    <x v="1"/>
  </r>
  <r>
    <x v="12"/>
    <s v="Klein Olmen"/>
    <d v="2017-07-05T14:00:00"/>
    <n v="4"/>
    <x v="3"/>
    <s v="Enallagma cyathigerum"/>
    <n v="15"/>
    <x v="1"/>
    <x v="7"/>
    <n v="7"/>
    <x v="1"/>
  </r>
  <r>
    <x v="12"/>
    <s v="Klein Olmen"/>
    <d v="2017-07-12T12:00:00"/>
    <n v="4"/>
    <x v="9"/>
    <s v="Anax imperator"/>
    <n v="2"/>
    <x v="1"/>
    <x v="7"/>
    <n v="7"/>
    <x v="3"/>
  </r>
  <r>
    <x v="12"/>
    <s v="Klein Olmen"/>
    <d v="2017-07-12T12:00:00"/>
    <n v="5"/>
    <x v="9"/>
    <s v="Anax imperator"/>
    <n v="2"/>
    <x v="1"/>
    <x v="7"/>
    <n v="7"/>
    <x v="3"/>
  </r>
  <r>
    <x v="12"/>
    <s v="Klein Olmen"/>
    <d v="2017-07-12T12:00:00"/>
    <n v="5"/>
    <x v="3"/>
    <s v="Enallagma cyathigerum"/>
    <n v="1"/>
    <x v="1"/>
    <x v="7"/>
    <n v="7"/>
    <x v="1"/>
  </r>
  <r>
    <x v="12"/>
    <s v="Klein Olmen"/>
    <d v="2017-07-12T12:00:00"/>
    <n v="1"/>
    <x v="9"/>
    <s v="Anax imperator"/>
    <n v="3"/>
    <x v="1"/>
    <x v="7"/>
    <n v="7"/>
    <x v="3"/>
  </r>
  <r>
    <x v="12"/>
    <s v="Klein Olmen"/>
    <d v="2017-07-12T12:00:00"/>
    <n v="4"/>
    <x v="3"/>
    <s v="Enallagma cyathigerum"/>
    <n v="1"/>
    <x v="1"/>
    <x v="7"/>
    <n v="7"/>
    <x v="1"/>
  </r>
  <r>
    <x v="12"/>
    <s v="Klein Olmen"/>
    <d v="2017-07-18T11:00:00"/>
    <n v="4"/>
    <x v="9"/>
    <s v="Anax imperator"/>
    <n v="1"/>
    <x v="1"/>
    <x v="7"/>
    <n v="7"/>
    <x v="3"/>
  </r>
  <r>
    <x v="12"/>
    <s v="Klein Olmen"/>
    <d v="2017-07-18T11:00:00"/>
    <n v="4"/>
    <x v="3"/>
    <s v="Enallagma cyathigerum"/>
    <n v="70"/>
    <x v="1"/>
    <x v="7"/>
    <n v="7"/>
    <x v="1"/>
  </r>
  <r>
    <x v="12"/>
    <s v="Klein Olmen"/>
    <d v="2017-07-18T11:00:00"/>
    <n v="5"/>
    <x v="5"/>
    <s v="Orthetrum cancellatum"/>
    <n v="1"/>
    <x v="1"/>
    <x v="7"/>
    <n v="7"/>
    <x v="2"/>
  </r>
  <r>
    <x v="12"/>
    <s v="Klein Olmen"/>
    <d v="2017-07-18T11:00:00"/>
    <n v="5"/>
    <x v="1"/>
    <s v="Ischnura elegans"/>
    <n v="1"/>
    <x v="1"/>
    <x v="7"/>
    <n v="7"/>
    <x v="1"/>
  </r>
  <r>
    <x v="12"/>
    <s v="Klein Olmen"/>
    <d v="2017-07-18T11:00:00"/>
    <n v="5"/>
    <x v="3"/>
    <s v="Enallagma cyathigerum"/>
    <n v="30"/>
    <x v="1"/>
    <x v="7"/>
    <n v="7"/>
    <x v="1"/>
  </r>
  <r>
    <x v="12"/>
    <s v="Klein Olmen"/>
    <d v="2017-07-18T11:00:00"/>
    <n v="1"/>
    <x v="3"/>
    <s v="Enallagma cyathigerum"/>
    <n v="2"/>
    <x v="1"/>
    <x v="7"/>
    <n v="7"/>
    <x v="1"/>
  </r>
  <r>
    <x v="12"/>
    <s v="Klein Olmen"/>
    <d v="2017-08-15T13:00:00"/>
    <n v="4"/>
    <x v="1"/>
    <s v="Ischnura elegans"/>
    <n v="2"/>
    <x v="1"/>
    <x v="7"/>
    <n v="8"/>
    <x v="1"/>
  </r>
  <r>
    <x v="12"/>
    <s v="Klein Olmen"/>
    <d v="2017-08-15T13:00:00"/>
    <n v="4"/>
    <x v="3"/>
    <s v="Enallagma cyathigerum"/>
    <n v="10"/>
    <x v="1"/>
    <x v="7"/>
    <n v="8"/>
    <x v="1"/>
  </r>
  <r>
    <x v="12"/>
    <s v="Klein Olmen"/>
    <d v="2017-08-15T13:00:00"/>
    <n v="5"/>
    <x v="9"/>
    <s v="Anax imperator"/>
    <n v="1"/>
    <x v="1"/>
    <x v="7"/>
    <n v="8"/>
    <x v="3"/>
  </r>
  <r>
    <x v="12"/>
    <s v="Klein Olmen"/>
    <d v="2017-08-15T13:00:00"/>
    <n v="5"/>
    <x v="3"/>
    <s v="Enallagma cyathigerum"/>
    <n v="20"/>
    <x v="1"/>
    <x v="7"/>
    <n v="8"/>
    <x v="1"/>
  </r>
  <r>
    <x v="12"/>
    <s v="Klein Olmen"/>
    <d v="2017-08-15T13:00:00"/>
    <n v="1"/>
    <x v="3"/>
    <s v="Enallagma cyathigerum"/>
    <n v="20"/>
    <x v="1"/>
    <x v="7"/>
    <n v="8"/>
    <x v="1"/>
  </r>
  <r>
    <x v="12"/>
    <s v="Klein Olmen"/>
    <d v="2017-08-15T13:00:00"/>
    <n v="4"/>
    <x v="9"/>
    <s v="Anax imperator"/>
    <n v="1"/>
    <x v="1"/>
    <x v="7"/>
    <n v="8"/>
    <x v="3"/>
  </r>
  <r>
    <x v="12"/>
    <s v="Klein Olmen"/>
    <d v="2017-08-23T11:45:00"/>
    <n v="4"/>
    <x v="23"/>
    <s v="Sympetrum striolatum/vulgatum"/>
    <n v="1"/>
    <x v="1"/>
    <x v="7"/>
    <n v="8"/>
    <x v="2"/>
  </r>
  <r>
    <x v="12"/>
    <s v="Klein Olmen"/>
    <d v="2017-08-23T11:45:00"/>
    <n v="4"/>
    <x v="9"/>
    <s v="Anax imperator"/>
    <n v="1"/>
    <x v="1"/>
    <x v="7"/>
    <n v="8"/>
    <x v="3"/>
  </r>
  <r>
    <x v="12"/>
    <s v="Klein Olmen"/>
    <d v="2017-08-23T11:45:00"/>
    <n v="4"/>
    <x v="3"/>
    <s v="Enallagma cyathigerum"/>
    <n v="7"/>
    <x v="1"/>
    <x v="7"/>
    <n v="8"/>
    <x v="1"/>
  </r>
  <r>
    <x v="12"/>
    <s v="Klein Olmen"/>
    <d v="2017-08-23T11:45:00"/>
    <n v="5"/>
    <x v="23"/>
    <s v="Sympetrum striolatum/vulgatum"/>
    <n v="5"/>
    <x v="1"/>
    <x v="7"/>
    <n v="8"/>
    <x v="2"/>
  </r>
  <r>
    <x v="12"/>
    <s v="Klein Olmen"/>
    <d v="2017-08-23T11:45:00"/>
    <n v="5"/>
    <x v="9"/>
    <s v="Anax imperator"/>
    <n v="2"/>
    <x v="1"/>
    <x v="7"/>
    <n v="8"/>
    <x v="3"/>
  </r>
  <r>
    <x v="12"/>
    <s v="Klein Olmen"/>
    <d v="2017-08-23T11:45:00"/>
    <n v="5"/>
    <x v="17"/>
    <s v="Sympetrum vulgatum"/>
    <n v="2"/>
    <x v="1"/>
    <x v="7"/>
    <n v="8"/>
    <x v="2"/>
  </r>
  <r>
    <x v="12"/>
    <s v="Klein Olmen"/>
    <d v="2017-08-23T11:45:00"/>
    <n v="5"/>
    <x v="3"/>
    <s v="Enallagma cyathigerum"/>
    <n v="30"/>
    <x v="1"/>
    <x v="7"/>
    <n v="8"/>
    <x v="1"/>
  </r>
  <r>
    <x v="12"/>
    <s v="Klein Olmen"/>
    <d v="2017-08-23T11:45:00"/>
    <n v="1"/>
    <x v="23"/>
    <s v="Sympetrum striolatum/vulgatum"/>
    <n v="3"/>
    <x v="1"/>
    <x v="7"/>
    <n v="8"/>
    <x v="2"/>
  </r>
  <r>
    <x v="12"/>
    <s v="Klein Olmen"/>
    <d v="2017-08-23T11:45:00"/>
    <n v="1"/>
    <x v="9"/>
    <s v="Anax imperator"/>
    <n v="1"/>
    <x v="1"/>
    <x v="7"/>
    <n v="8"/>
    <x v="3"/>
  </r>
  <r>
    <x v="12"/>
    <s v="Klein Olmen"/>
    <d v="2017-08-23T11:45:00"/>
    <n v="1"/>
    <x v="3"/>
    <s v="Enallagma cyathigerum"/>
    <n v="60"/>
    <x v="1"/>
    <x v="7"/>
    <n v="8"/>
    <x v="1"/>
  </r>
  <r>
    <x v="12"/>
    <s v="Klein Olmen"/>
    <d v="2018-05-30T11:00:00"/>
    <n v="4"/>
    <x v="5"/>
    <s v="Orthetrum cancellatum"/>
    <n v="2"/>
    <x v="1"/>
    <x v="10"/>
    <n v="5"/>
    <x v="2"/>
  </r>
  <r>
    <x v="12"/>
    <s v="Klein Olmen"/>
    <d v="2018-05-30T11:00:00"/>
    <n v="4"/>
    <x v="3"/>
    <s v="Enallagma cyathigerum"/>
    <n v="510"/>
    <x v="1"/>
    <x v="10"/>
    <n v="5"/>
    <x v="1"/>
  </r>
  <r>
    <x v="12"/>
    <s v="Klein Olmen"/>
    <d v="2018-05-30T11:00:00"/>
    <n v="5"/>
    <x v="5"/>
    <s v="Orthetrum cancellatum"/>
    <n v="5"/>
    <x v="1"/>
    <x v="10"/>
    <n v="5"/>
    <x v="2"/>
  </r>
  <r>
    <x v="12"/>
    <s v="Klein Olmen"/>
    <d v="2018-05-30T11:00:00"/>
    <n v="5"/>
    <x v="9"/>
    <s v="Anax imperator"/>
    <n v="1"/>
    <x v="1"/>
    <x v="10"/>
    <n v="5"/>
    <x v="3"/>
  </r>
  <r>
    <x v="12"/>
    <s v="Klein Olmen"/>
    <d v="2018-05-30T11:00:00"/>
    <n v="5"/>
    <x v="3"/>
    <s v="Enallagma cyathigerum"/>
    <n v="380"/>
    <x v="1"/>
    <x v="10"/>
    <n v="5"/>
    <x v="1"/>
  </r>
  <r>
    <x v="12"/>
    <s v="Klein Olmen"/>
    <d v="2018-05-30T11:00:00"/>
    <n v="1"/>
    <x v="5"/>
    <s v="Orthetrum cancellatum"/>
    <n v="3"/>
    <x v="1"/>
    <x v="10"/>
    <n v="5"/>
    <x v="2"/>
  </r>
  <r>
    <x v="12"/>
    <s v="Klein Olmen"/>
    <d v="2018-05-30T11:00:00"/>
    <n v="1"/>
    <x v="3"/>
    <s v="Enallagma cyathigerum"/>
    <n v="760"/>
    <x v="1"/>
    <x v="10"/>
    <n v="5"/>
    <x v="1"/>
  </r>
  <r>
    <x v="12"/>
    <s v="Klein Olmen"/>
    <d v="2018-05-30T11:00:00"/>
    <n v="4"/>
    <x v="10"/>
    <s v="Libellula quadrimaculata"/>
    <n v="2"/>
    <x v="1"/>
    <x v="10"/>
    <n v="5"/>
    <x v="2"/>
  </r>
  <r>
    <x v="12"/>
    <s v="Klein Olmen"/>
    <d v="2018-05-30T11:00:00"/>
    <n v="4"/>
    <x v="1"/>
    <s v="Ischnura elegans"/>
    <n v="1"/>
    <x v="1"/>
    <x v="10"/>
    <n v="5"/>
    <x v="1"/>
  </r>
  <r>
    <x v="12"/>
    <s v="Klein Olmen"/>
    <d v="2018-06-16T11:00:00"/>
    <n v="4"/>
    <x v="5"/>
    <s v="Orthetrum cancellatum"/>
    <n v="1"/>
    <x v="1"/>
    <x v="10"/>
    <n v="6"/>
    <x v="2"/>
  </r>
  <r>
    <x v="12"/>
    <s v="Klein Olmen"/>
    <d v="2018-06-16T11:00:00"/>
    <n v="4"/>
    <x v="3"/>
    <s v="Enallagma cyathigerum"/>
    <n v="6"/>
    <x v="1"/>
    <x v="10"/>
    <n v="6"/>
    <x v="1"/>
  </r>
  <r>
    <x v="12"/>
    <s v="Klein Olmen"/>
    <d v="2018-06-16T11:00:00"/>
    <n v="1"/>
    <x v="3"/>
    <s v="Enallagma cyathigerum"/>
    <n v="6"/>
    <x v="1"/>
    <x v="10"/>
    <n v="6"/>
    <x v="1"/>
  </r>
  <r>
    <x v="12"/>
    <s v="Klein Olmen"/>
    <d v="2018-06-30T13:40:00"/>
    <n v="4"/>
    <x v="5"/>
    <s v="Orthetrum cancellatum"/>
    <n v="1"/>
    <x v="1"/>
    <x v="10"/>
    <n v="6"/>
    <x v="2"/>
  </r>
  <r>
    <x v="12"/>
    <s v="Klein Olmen"/>
    <d v="2018-06-30T13:40:00"/>
    <n v="4"/>
    <x v="9"/>
    <s v="Anax imperator"/>
    <n v="6"/>
    <x v="1"/>
    <x v="10"/>
    <n v="6"/>
    <x v="3"/>
  </r>
  <r>
    <x v="12"/>
    <s v="Klein Olmen"/>
    <d v="2018-06-30T13:40:00"/>
    <n v="4"/>
    <x v="3"/>
    <s v="Enallagma cyathigerum"/>
    <n v="30"/>
    <x v="1"/>
    <x v="10"/>
    <n v="6"/>
    <x v="1"/>
  </r>
  <r>
    <x v="12"/>
    <s v="Klein Olmen"/>
    <d v="2018-06-30T13:40:00"/>
    <n v="5"/>
    <x v="5"/>
    <s v="Orthetrum cancellatum"/>
    <n v="5"/>
    <x v="1"/>
    <x v="10"/>
    <n v="6"/>
    <x v="2"/>
  </r>
  <r>
    <x v="12"/>
    <s v="Klein Olmen"/>
    <d v="2018-06-30T13:40:00"/>
    <n v="5"/>
    <x v="9"/>
    <s v="Anax imperator"/>
    <n v="15"/>
    <x v="1"/>
    <x v="10"/>
    <n v="6"/>
    <x v="3"/>
  </r>
  <r>
    <x v="12"/>
    <s v="Klein Olmen"/>
    <d v="2018-06-30T13:40:00"/>
    <n v="5"/>
    <x v="3"/>
    <s v="Enallagma cyathigerum"/>
    <n v="70"/>
    <x v="1"/>
    <x v="10"/>
    <n v="6"/>
    <x v="1"/>
  </r>
  <r>
    <x v="12"/>
    <s v="Klein Olmen"/>
    <d v="2018-06-30T13:40:00"/>
    <n v="1"/>
    <x v="5"/>
    <s v="Orthetrum cancellatum"/>
    <n v="5"/>
    <x v="1"/>
    <x v="10"/>
    <n v="6"/>
    <x v="2"/>
  </r>
  <r>
    <x v="12"/>
    <s v="Klein Olmen"/>
    <d v="2018-06-30T13:40:00"/>
    <n v="1"/>
    <x v="9"/>
    <s v="Anax imperator"/>
    <n v="4"/>
    <x v="1"/>
    <x v="10"/>
    <n v="6"/>
    <x v="3"/>
  </r>
  <r>
    <x v="12"/>
    <s v="Klein Olmen"/>
    <d v="2018-06-30T13:40:00"/>
    <n v="1"/>
    <x v="3"/>
    <s v="Enallagma cyathigerum"/>
    <n v="45"/>
    <x v="1"/>
    <x v="10"/>
    <n v="6"/>
    <x v="1"/>
  </r>
  <r>
    <x v="12"/>
    <s v="Klein Olmen"/>
    <d v="2018-07-20T14:45:00"/>
    <n v="4"/>
    <x v="5"/>
    <s v="Orthetrum cancellatum"/>
    <n v="4"/>
    <x v="1"/>
    <x v="10"/>
    <n v="7"/>
    <x v="2"/>
  </r>
  <r>
    <x v="12"/>
    <s v="Klein Olmen"/>
    <d v="2018-07-20T14:45:00"/>
    <n v="4"/>
    <x v="9"/>
    <s v="Anax imperator"/>
    <n v="13"/>
    <x v="1"/>
    <x v="10"/>
    <n v="7"/>
    <x v="3"/>
  </r>
  <r>
    <x v="12"/>
    <s v="Klein Olmen"/>
    <d v="2018-07-20T14:45:00"/>
    <n v="4"/>
    <x v="3"/>
    <s v="Enallagma cyathigerum"/>
    <n v="80"/>
    <x v="1"/>
    <x v="10"/>
    <n v="7"/>
    <x v="1"/>
  </r>
  <r>
    <x v="12"/>
    <s v="Klein Olmen"/>
    <d v="2018-07-20T14:45:00"/>
    <n v="5"/>
    <x v="5"/>
    <s v="Orthetrum cancellatum"/>
    <n v="2"/>
    <x v="1"/>
    <x v="10"/>
    <n v="7"/>
    <x v="2"/>
  </r>
  <r>
    <x v="12"/>
    <s v="Klein Olmen"/>
    <d v="2018-07-20T14:45:00"/>
    <n v="5"/>
    <x v="9"/>
    <s v="Anax imperator"/>
    <n v="15"/>
    <x v="1"/>
    <x v="10"/>
    <n v="7"/>
    <x v="3"/>
  </r>
  <r>
    <x v="12"/>
    <s v="Klein Olmen"/>
    <d v="2018-07-20T14:45:00"/>
    <n v="5"/>
    <x v="3"/>
    <s v="Enallagma cyathigerum"/>
    <n v="55"/>
    <x v="1"/>
    <x v="10"/>
    <n v="7"/>
    <x v="1"/>
  </r>
  <r>
    <x v="12"/>
    <s v="Klein Olmen"/>
    <d v="2018-07-20T14:45:00"/>
    <n v="5"/>
    <x v="30"/>
    <s v="Erythromma viridulum"/>
    <n v="10"/>
    <x v="1"/>
    <x v="10"/>
    <n v="7"/>
    <x v="1"/>
  </r>
  <r>
    <x v="12"/>
    <s v="Klein Olmen"/>
    <d v="2018-07-20T14:45:00"/>
    <n v="1"/>
    <x v="5"/>
    <s v="Orthetrum cancellatum"/>
    <n v="5"/>
    <x v="1"/>
    <x v="10"/>
    <n v="7"/>
    <x v="2"/>
  </r>
  <r>
    <x v="12"/>
    <s v="Klein Olmen"/>
    <d v="2018-07-20T14:45:00"/>
    <n v="1"/>
    <x v="9"/>
    <s v="Anax imperator"/>
    <n v="3"/>
    <x v="1"/>
    <x v="10"/>
    <n v="7"/>
    <x v="3"/>
  </r>
  <r>
    <x v="12"/>
    <s v="Klein Olmen"/>
    <d v="2018-07-20T14:45:00"/>
    <n v="1"/>
    <x v="3"/>
    <s v="Enallagma cyathigerum"/>
    <n v="5"/>
    <x v="1"/>
    <x v="10"/>
    <n v="7"/>
    <x v="1"/>
  </r>
  <r>
    <x v="12"/>
    <s v="Klein Olmen"/>
    <d v="2018-08-02T15:30:00"/>
    <n v="4"/>
    <x v="5"/>
    <s v="Orthetrum cancellatum"/>
    <n v="3"/>
    <x v="1"/>
    <x v="10"/>
    <n v="8"/>
    <x v="2"/>
  </r>
  <r>
    <x v="12"/>
    <s v="Klein Olmen"/>
    <d v="2018-08-02T15:30:00"/>
    <n v="4"/>
    <x v="9"/>
    <s v="Anax imperator"/>
    <n v="5"/>
    <x v="1"/>
    <x v="10"/>
    <n v="8"/>
    <x v="3"/>
  </r>
  <r>
    <x v="12"/>
    <s v="Klein Olmen"/>
    <d v="2018-08-02T15:30:00"/>
    <n v="4"/>
    <x v="1"/>
    <s v="Ischnura elegans"/>
    <n v="2"/>
    <x v="1"/>
    <x v="10"/>
    <n v="8"/>
    <x v="1"/>
  </r>
  <r>
    <x v="12"/>
    <s v="Klein Olmen"/>
    <d v="2018-08-02T15:30:00"/>
    <n v="4"/>
    <x v="3"/>
    <s v="Enallagma cyathigerum"/>
    <n v="250"/>
    <x v="1"/>
    <x v="10"/>
    <n v="8"/>
    <x v="1"/>
  </r>
  <r>
    <x v="12"/>
    <s v="Klein Olmen"/>
    <d v="2018-08-02T15:30:00"/>
    <n v="4"/>
    <x v="20"/>
    <s v="Anax parthenope"/>
    <n v="2"/>
    <x v="1"/>
    <x v="10"/>
    <n v="8"/>
    <x v="3"/>
  </r>
  <r>
    <x v="12"/>
    <s v="Klein Olmen"/>
    <d v="2018-08-02T15:30:00"/>
    <n v="5"/>
    <x v="9"/>
    <s v="Anax imperator"/>
    <n v="6"/>
    <x v="1"/>
    <x v="10"/>
    <n v="8"/>
    <x v="3"/>
  </r>
  <r>
    <x v="12"/>
    <s v="Klein Olmen"/>
    <d v="2018-08-02T15:30:00"/>
    <n v="5"/>
    <x v="1"/>
    <s v="Ischnura elegans"/>
    <n v="5"/>
    <x v="1"/>
    <x v="10"/>
    <n v="8"/>
    <x v="1"/>
  </r>
  <r>
    <x v="12"/>
    <s v="Klein Olmen"/>
    <d v="2018-08-02T15:30:00"/>
    <n v="5"/>
    <x v="3"/>
    <s v="Enallagma cyathigerum"/>
    <n v="50"/>
    <x v="1"/>
    <x v="10"/>
    <n v="8"/>
    <x v="1"/>
  </r>
  <r>
    <x v="12"/>
    <s v="Klein Olmen"/>
    <d v="2018-08-02T15:30:00"/>
    <n v="5"/>
    <x v="20"/>
    <s v="Anax parthenope"/>
    <n v="2"/>
    <x v="1"/>
    <x v="10"/>
    <n v="8"/>
    <x v="3"/>
  </r>
  <r>
    <x v="12"/>
    <s v="Klein Olmen"/>
    <d v="2018-08-02T15:30:00"/>
    <n v="1"/>
    <x v="5"/>
    <s v="Orthetrum cancellatum"/>
    <n v="3"/>
    <x v="1"/>
    <x v="10"/>
    <n v="8"/>
    <x v="2"/>
  </r>
  <r>
    <x v="12"/>
    <s v="Klein Olmen"/>
    <d v="2018-08-02T15:30:00"/>
    <n v="1"/>
    <x v="9"/>
    <s v="Anax imperator"/>
    <n v="2"/>
    <x v="1"/>
    <x v="10"/>
    <n v="8"/>
    <x v="3"/>
  </r>
  <r>
    <x v="12"/>
    <s v="Klein Olmen"/>
    <d v="2018-08-02T15:30:00"/>
    <n v="1"/>
    <x v="3"/>
    <s v="Enallagma cyathigerum"/>
    <n v="150"/>
    <x v="1"/>
    <x v="10"/>
    <n v="8"/>
    <x v="1"/>
  </r>
  <r>
    <x v="12"/>
    <s v="Klein Olmen"/>
    <d v="2019-06-28T15:00:00"/>
    <n v="4"/>
    <x v="5"/>
    <s v="Orthetrum cancellatum"/>
    <n v="2"/>
    <x v="1"/>
    <x v="8"/>
    <n v="6"/>
    <x v="2"/>
  </r>
  <r>
    <x v="12"/>
    <s v="Klein Olmen"/>
    <d v="2019-06-28T15:00:00"/>
    <n v="4"/>
    <x v="9"/>
    <s v="Anax imperator"/>
    <n v="7"/>
    <x v="1"/>
    <x v="8"/>
    <n v="6"/>
    <x v="3"/>
  </r>
  <r>
    <x v="12"/>
    <s v="Klein Olmen"/>
    <d v="2019-06-28T15:00:00"/>
    <n v="4"/>
    <x v="1"/>
    <s v="Ischnura elegans"/>
    <n v="1"/>
    <x v="1"/>
    <x v="8"/>
    <n v="6"/>
    <x v="1"/>
  </r>
  <r>
    <x v="12"/>
    <s v="Klein Olmen"/>
    <d v="2019-06-28T15:00:00"/>
    <n v="4"/>
    <x v="3"/>
    <s v="Enallagma cyathigerum"/>
    <n v="25"/>
    <x v="1"/>
    <x v="8"/>
    <n v="6"/>
    <x v="1"/>
  </r>
  <r>
    <x v="12"/>
    <s v="Klein Olmen"/>
    <d v="2019-06-28T15:00:00"/>
    <n v="4"/>
    <x v="29"/>
    <s v="Sympetrum fonscolombii"/>
    <n v="5"/>
    <x v="1"/>
    <x v="8"/>
    <n v="6"/>
    <x v="2"/>
  </r>
  <r>
    <x v="12"/>
    <s v="Klein Olmen"/>
    <d v="2019-06-28T15:00:00"/>
    <n v="5"/>
    <x v="5"/>
    <s v="Orthetrum cancellatum"/>
    <n v="5"/>
    <x v="1"/>
    <x v="8"/>
    <n v="6"/>
    <x v="2"/>
  </r>
  <r>
    <x v="12"/>
    <s v="Klein Olmen"/>
    <d v="2019-06-28T15:00:00"/>
    <n v="5"/>
    <x v="9"/>
    <s v="Anax imperator"/>
    <n v="13"/>
    <x v="1"/>
    <x v="8"/>
    <n v="6"/>
    <x v="3"/>
  </r>
  <r>
    <x v="12"/>
    <s v="Klein Olmen"/>
    <d v="2019-06-28T15:00:00"/>
    <n v="5"/>
    <x v="1"/>
    <s v="Ischnura elegans"/>
    <n v="7"/>
    <x v="1"/>
    <x v="8"/>
    <n v="6"/>
    <x v="1"/>
  </r>
  <r>
    <x v="12"/>
    <s v="Klein Olmen"/>
    <d v="2019-06-28T15:00:00"/>
    <n v="5"/>
    <x v="3"/>
    <s v="Enallagma cyathigerum"/>
    <n v="18"/>
    <x v="1"/>
    <x v="8"/>
    <n v="6"/>
    <x v="1"/>
  </r>
  <r>
    <x v="12"/>
    <s v="Klein Olmen"/>
    <d v="2019-06-28T15:00:00"/>
    <n v="5"/>
    <x v="29"/>
    <s v="Sympetrum fonscolombii"/>
    <n v="7"/>
    <x v="1"/>
    <x v="8"/>
    <n v="6"/>
    <x v="2"/>
  </r>
  <r>
    <x v="12"/>
    <s v="Klein Olmen"/>
    <d v="2019-06-28T15:00:00"/>
    <n v="1"/>
    <x v="5"/>
    <s v="Orthetrum cancellatum"/>
    <n v="5"/>
    <x v="1"/>
    <x v="8"/>
    <n v="6"/>
    <x v="2"/>
  </r>
  <r>
    <x v="12"/>
    <s v="Klein Olmen"/>
    <d v="2019-06-28T15:00:00"/>
    <n v="1"/>
    <x v="9"/>
    <s v="Anax imperator"/>
    <n v="2"/>
    <x v="1"/>
    <x v="8"/>
    <n v="6"/>
    <x v="3"/>
  </r>
  <r>
    <x v="12"/>
    <s v="Klein Olmen"/>
    <d v="2019-06-28T15:00:00"/>
    <n v="1"/>
    <x v="3"/>
    <s v="Enallagma cyathigerum"/>
    <n v="20"/>
    <x v="1"/>
    <x v="8"/>
    <n v="6"/>
    <x v="1"/>
  </r>
  <r>
    <x v="12"/>
    <s v="Klein Olmen"/>
    <d v="2019-06-28T15:00:00"/>
    <n v="1"/>
    <x v="29"/>
    <s v="Sympetrum fonscolombii"/>
    <n v="1"/>
    <x v="1"/>
    <x v="8"/>
    <n v="6"/>
    <x v="2"/>
  </r>
  <r>
    <x v="12"/>
    <s v="Klein Olmen"/>
    <d v="2019-07-19T11:00:00"/>
    <n v="4"/>
    <x v="5"/>
    <s v="Orthetrum cancellatum"/>
    <n v="2"/>
    <x v="1"/>
    <x v="8"/>
    <n v="7"/>
    <x v="2"/>
  </r>
  <r>
    <x v="12"/>
    <s v="Klein Olmen"/>
    <d v="2019-07-19T11:00:00"/>
    <n v="4"/>
    <x v="9"/>
    <s v="Anax imperator"/>
    <n v="6"/>
    <x v="1"/>
    <x v="8"/>
    <n v="7"/>
    <x v="3"/>
  </r>
  <r>
    <x v="12"/>
    <s v="Klein Olmen"/>
    <d v="2019-07-19T11:00:00"/>
    <n v="4"/>
    <x v="1"/>
    <s v="Ischnura elegans"/>
    <n v="1"/>
    <x v="1"/>
    <x v="8"/>
    <n v="7"/>
    <x v="1"/>
  </r>
  <r>
    <x v="12"/>
    <s v="Klein Olmen"/>
    <d v="2019-07-19T11:00:00"/>
    <n v="4"/>
    <x v="3"/>
    <s v="Enallagma cyathigerum"/>
    <n v="10"/>
    <x v="1"/>
    <x v="8"/>
    <n v="7"/>
    <x v="1"/>
  </r>
  <r>
    <x v="12"/>
    <s v="Klein Olmen"/>
    <d v="2019-07-19T11:00:00"/>
    <n v="5"/>
    <x v="6"/>
    <s v="Coenagrion puella"/>
    <n v="2"/>
    <x v="1"/>
    <x v="8"/>
    <n v="7"/>
    <x v="1"/>
  </r>
  <r>
    <x v="12"/>
    <s v="Klein Olmen"/>
    <d v="2019-07-19T11:00:00"/>
    <n v="5"/>
    <x v="5"/>
    <s v="Orthetrum cancellatum"/>
    <n v="2"/>
    <x v="1"/>
    <x v="8"/>
    <n v="7"/>
    <x v="2"/>
  </r>
  <r>
    <x v="12"/>
    <s v="Klein Olmen"/>
    <d v="2019-07-19T11:00:00"/>
    <n v="5"/>
    <x v="9"/>
    <s v="Anax imperator"/>
    <n v="3"/>
    <x v="1"/>
    <x v="8"/>
    <n v="7"/>
    <x v="3"/>
  </r>
  <r>
    <x v="12"/>
    <s v="Klein Olmen"/>
    <d v="2019-07-19T11:00:00"/>
    <n v="5"/>
    <x v="3"/>
    <s v="Enallagma cyathigerum"/>
    <n v="5"/>
    <x v="1"/>
    <x v="8"/>
    <n v="7"/>
    <x v="1"/>
  </r>
  <r>
    <x v="12"/>
    <s v="Klein Olmen"/>
    <d v="2019-07-19T11:00:00"/>
    <n v="1"/>
    <x v="5"/>
    <s v="Orthetrum cancellatum"/>
    <n v="2"/>
    <x v="1"/>
    <x v="8"/>
    <n v="7"/>
    <x v="2"/>
  </r>
  <r>
    <x v="12"/>
    <s v="Klein Olmen"/>
    <d v="2019-07-19T11:00:00"/>
    <n v="1"/>
    <x v="3"/>
    <s v="Enallagma cyathigerum"/>
    <n v="2"/>
    <x v="1"/>
    <x v="8"/>
    <n v="7"/>
    <x v="1"/>
  </r>
  <r>
    <x v="12"/>
    <s v="Klein Olmen"/>
    <d v="2019-07-19T11:00:00"/>
    <n v="4"/>
    <x v="6"/>
    <s v="Coenagrion puella"/>
    <n v="1"/>
    <x v="1"/>
    <x v="8"/>
    <n v="7"/>
    <x v="1"/>
  </r>
  <r>
    <x v="12"/>
    <s v="Klein Olmen"/>
    <d v="2019-07-19T11:00:00"/>
    <n v="4"/>
    <x v="12"/>
    <s v="Sympetrum striolatum"/>
    <n v="1"/>
    <x v="1"/>
    <x v="8"/>
    <n v="7"/>
    <x v="2"/>
  </r>
  <r>
    <x v="12"/>
    <s v="Klein Olmen"/>
    <d v="2019-08-04T13:30:00"/>
    <n v="4"/>
    <x v="6"/>
    <s v="Coenagrion puella"/>
    <n v="1"/>
    <x v="1"/>
    <x v="8"/>
    <n v="8"/>
    <x v="1"/>
  </r>
  <r>
    <x v="12"/>
    <s v="Klein Olmen"/>
    <d v="2019-08-04T13:30:00"/>
    <n v="4"/>
    <x v="16"/>
    <s v="Sympetrum sanguineum"/>
    <n v="1"/>
    <x v="1"/>
    <x v="8"/>
    <n v="8"/>
    <x v="2"/>
  </r>
  <r>
    <x v="12"/>
    <s v="Klein Olmen"/>
    <d v="2019-08-04T13:30:00"/>
    <n v="4"/>
    <x v="9"/>
    <s v="Anax imperator"/>
    <n v="4"/>
    <x v="1"/>
    <x v="8"/>
    <n v="8"/>
    <x v="3"/>
  </r>
  <r>
    <x v="12"/>
    <s v="Klein Olmen"/>
    <d v="2019-08-04T13:30:00"/>
    <n v="4"/>
    <x v="1"/>
    <s v="Ischnura elegans"/>
    <n v="2"/>
    <x v="1"/>
    <x v="8"/>
    <n v="8"/>
    <x v="1"/>
  </r>
  <r>
    <x v="12"/>
    <s v="Klein Olmen"/>
    <d v="2019-08-04T13:30:00"/>
    <n v="4"/>
    <x v="3"/>
    <s v="Enallagma cyathigerum"/>
    <n v="30"/>
    <x v="1"/>
    <x v="8"/>
    <n v="8"/>
    <x v="1"/>
  </r>
  <r>
    <x v="12"/>
    <s v="Klein Olmen"/>
    <d v="2019-08-04T13:30:00"/>
    <n v="5"/>
    <x v="16"/>
    <s v="Sympetrum sanguineum"/>
    <n v="4"/>
    <x v="1"/>
    <x v="8"/>
    <n v="8"/>
    <x v="2"/>
  </r>
  <r>
    <x v="12"/>
    <s v="Klein Olmen"/>
    <d v="2019-08-04T13:30:00"/>
    <n v="5"/>
    <x v="9"/>
    <s v="Anax imperator"/>
    <n v="4"/>
    <x v="1"/>
    <x v="8"/>
    <n v="8"/>
    <x v="3"/>
  </r>
  <r>
    <x v="12"/>
    <s v="Klein Olmen"/>
    <d v="2019-08-04T13:30:00"/>
    <n v="5"/>
    <x v="3"/>
    <s v="Enallagma cyathigerum"/>
    <n v="5"/>
    <x v="1"/>
    <x v="8"/>
    <n v="8"/>
    <x v="1"/>
  </r>
  <r>
    <x v="12"/>
    <s v="Klein Olmen"/>
    <d v="2019-08-04T13:30:00"/>
    <n v="1"/>
    <x v="9"/>
    <s v="Anax imperator"/>
    <n v="2"/>
    <x v="1"/>
    <x v="8"/>
    <n v="8"/>
    <x v="3"/>
  </r>
  <r>
    <x v="12"/>
    <s v="Klein Olmen"/>
    <d v="2019-08-04T13:30:00"/>
    <n v="1"/>
    <x v="3"/>
    <s v="Enallagma cyathigerum"/>
    <n v="7"/>
    <x v="1"/>
    <x v="8"/>
    <n v="8"/>
    <x v="1"/>
  </r>
  <r>
    <x v="12"/>
    <s v="Klein Olmen"/>
    <d v="2019-08-04T13:30:00"/>
    <n v="4"/>
    <x v="20"/>
    <s v="Anax parthenope"/>
    <n v="1"/>
    <x v="1"/>
    <x v="8"/>
    <n v="8"/>
    <x v="3"/>
  </r>
  <r>
    <x v="12"/>
    <s v="Klein Olmen"/>
    <d v="2019-08-28T11:00:00"/>
    <n v="4"/>
    <x v="3"/>
    <s v="Enallagma cyathigerum"/>
    <n v="15"/>
    <x v="1"/>
    <x v="8"/>
    <n v="8"/>
    <x v="1"/>
  </r>
  <r>
    <x v="12"/>
    <s v="Klein Olmen"/>
    <d v="2019-08-28T11:00:00"/>
    <n v="5"/>
    <x v="17"/>
    <s v="Sympetrum vulgatum"/>
    <n v="1"/>
    <x v="1"/>
    <x v="8"/>
    <n v="8"/>
    <x v="2"/>
  </r>
  <r>
    <x v="12"/>
    <s v="Klein Olmen"/>
    <d v="2019-08-28T11:00:00"/>
    <n v="5"/>
    <x v="3"/>
    <s v="Enallagma cyathigerum"/>
    <n v="12"/>
    <x v="1"/>
    <x v="8"/>
    <n v="8"/>
    <x v="1"/>
  </r>
  <r>
    <x v="12"/>
    <s v="Klein Olmen"/>
    <d v="2019-08-28T11:00:00"/>
    <n v="1"/>
    <x v="3"/>
    <s v="Enallagma cyathigerum"/>
    <n v="4"/>
    <x v="1"/>
    <x v="8"/>
    <n v="8"/>
    <x v="1"/>
  </r>
  <r>
    <x v="12"/>
    <s v="Klein Olmen"/>
    <d v="2020-05-07T12:30:00"/>
    <n v="4"/>
    <x v="0"/>
    <s v="Sympecma fusca"/>
    <n v="12"/>
    <x v="1"/>
    <x v="9"/>
    <n v="5"/>
    <x v="0"/>
  </r>
  <r>
    <x v="12"/>
    <s v="Klein Olmen"/>
    <d v="2020-05-07T12:30:00"/>
    <n v="4"/>
    <x v="3"/>
    <s v="Enallagma cyathigerum"/>
    <n v="25"/>
    <x v="1"/>
    <x v="9"/>
    <n v="5"/>
    <x v="1"/>
  </r>
  <r>
    <x v="12"/>
    <s v="Klein Olmen"/>
    <d v="2020-05-07T12:30:00"/>
    <n v="5"/>
    <x v="3"/>
    <s v="Enallagma cyathigerum"/>
    <n v="1"/>
    <x v="1"/>
    <x v="9"/>
    <n v="5"/>
    <x v="1"/>
  </r>
  <r>
    <x v="12"/>
    <s v="Klein Olmen"/>
    <d v="2020-05-07T12:30:00"/>
    <n v="4"/>
    <x v="4"/>
    <s v="Coenagrion pulchellum"/>
    <n v="1"/>
    <x v="1"/>
    <x v="9"/>
    <n v="5"/>
    <x v="1"/>
  </r>
  <r>
    <x v="12"/>
    <s v="Klein Olmen"/>
    <d v="2020-05-28T14:00:00"/>
    <n v="4"/>
    <x v="0"/>
    <s v="Sympecma fusca"/>
    <n v="1"/>
    <x v="1"/>
    <x v="9"/>
    <n v="5"/>
    <x v="0"/>
  </r>
  <r>
    <x v="12"/>
    <s v="Klein Olmen"/>
    <d v="2020-05-28T14:00:00"/>
    <n v="4"/>
    <x v="9"/>
    <s v="Anax imperator"/>
    <n v="5"/>
    <x v="1"/>
    <x v="9"/>
    <n v="5"/>
    <x v="3"/>
  </r>
  <r>
    <x v="12"/>
    <s v="Klein Olmen"/>
    <d v="2020-05-28T14:00:00"/>
    <n v="4"/>
    <x v="1"/>
    <s v="Ischnura elegans"/>
    <n v="1"/>
    <x v="1"/>
    <x v="9"/>
    <n v="5"/>
    <x v="1"/>
  </r>
  <r>
    <x v="12"/>
    <s v="Klein Olmen"/>
    <d v="2020-05-28T14:00:00"/>
    <n v="4"/>
    <x v="10"/>
    <s v="Libellula quadrimaculata"/>
    <n v="4"/>
    <x v="1"/>
    <x v="9"/>
    <n v="5"/>
    <x v="2"/>
  </r>
  <r>
    <x v="12"/>
    <s v="Klein Olmen"/>
    <d v="2020-05-28T14:00:00"/>
    <n v="4"/>
    <x v="3"/>
    <s v="Enallagma cyathigerum"/>
    <n v="750"/>
    <x v="1"/>
    <x v="9"/>
    <n v="5"/>
    <x v="1"/>
  </r>
  <r>
    <x v="12"/>
    <s v="Klein Olmen"/>
    <d v="2020-05-28T14:00:00"/>
    <n v="4"/>
    <x v="5"/>
    <s v="Orthetrum cancellatum"/>
    <n v="4"/>
    <x v="1"/>
    <x v="9"/>
    <n v="5"/>
    <x v="2"/>
  </r>
  <r>
    <x v="12"/>
    <s v="Klein Olmen"/>
    <d v="2020-05-28T14:00:00"/>
    <n v="5"/>
    <x v="5"/>
    <s v="Orthetrum cancellatum"/>
    <n v="1"/>
    <x v="1"/>
    <x v="9"/>
    <n v="5"/>
    <x v="2"/>
  </r>
  <r>
    <x v="12"/>
    <s v="Klein Olmen"/>
    <d v="2020-05-28T14:00:00"/>
    <n v="5"/>
    <x v="9"/>
    <s v="Anax imperator"/>
    <n v="1"/>
    <x v="1"/>
    <x v="9"/>
    <n v="5"/>
    <x v="3"/>
  </r>
  <r>
    <x v="12"/>
    <s v="Klein Olmen"/>
    <d v="2020-05-28T14:00:00"/>
    <n v="5"/>
    <x v="3"/>
    <s v="Enallagma cyathigerum"/>
    <n v="30"/>
    <x v="1"/>
    <x v="9"/>
    <n v="5"/>
    <x v="1"/>
  </r>
  <r>
    <x v="12"/>
    <s v="Klein Olmen"/>
    <d v="2020-05-28T14:00:00"/>
    <n v="1"/>
    <x v="5"/>
    <s v="Orthetrum cancellatum"/>
    <n v="1"/>
    <x v="1"/>
    <x v="9"/>
    <n v="5"/>
    <x v="2"/>
  </r>
  <r>
    <x v="12"/>
    <s v="Klein Olmen"/>
    <d v="2020-05-28T14:00:00"/>
    <n v="1"/>
    <x v="3"/>
    <s v="Enallagma cyathigerum"/>
    <n v="150"/>
    <x v="1"/>
    <x v="9"/>
    <n v="5"/>
    <x v="1"/>
  </r>
  <r>
    <x v="12"/>
    <s v="Klein Olmen"/>
    <d v="2020-05-28T14:00:00"/>
    <n v="4"/>
    <x v="6"/>
    <s v="Coenagrion puella"/>
    <n v="50"/>
    <x v="1"/>
    <x v="9"/>
    <n v="5"/>
    <x v="1"/>
  </r>
  <r>
    <x v="12"/>
    <s v="Klein Olmen"/>
    <d v="2020-06-02T12:30:00"/>
    <n v="4"/>
    <x v="9"/>
    <s v="Anax imperator"/>
    <n v="10"/>
    <x v="1"/>
    <x v="9"/>
    <n v="6"/>
    <x v="3"/>
  </r>
  <r>
    <x v="12"/>
    <s v="Klein Olmen"/>
    <d v="2020-06-02T12:30:00"/>
    <n v="4"/>
    <x v="5"/>
    <s v="Orthetrum cancellatum"/>
    <n v="2"/>
    <x v="1"/>
    <x v="9"/>
    <n v="6"/>
    <x v="2"/>
  </r>
  <r>
    <x v="12"/>
    <s v="Klein Olmen"/>
    <d v="2020-06-02T12:30:00"/>
    <n v="4"/>
    <x v="29"/>
    <s v="Sympetrum fonscolombii"/>
    <n v="3"/>
    <x v="1"/>
    <x v="9"/>
    <n v="6"/>
    <x v="2"/>
  </r>
  <r>
    <x v="12"/>
    <s v="Klein Olmen"/>
    <d v="2020-06-02T12:30:00"/>
    <n v="4"/>
    <x v="10"/>
    <s v="Libellula quadrimaculata"/>
    <n v="5"/>
    <x v="1"/>
    <x v="9"/>
    <n v="6"/>
    <x v="2"/>
  </r>
  <r>
    <x v="12"/>
    <s v="Klein Olmen"/>
    <d v="2020-06-02T12:30:00"/>
    <n v="4"/>
    <x v="3"/>
    <s v="Enallagma cyathigerum"/>
    <n v="350"/>
    <x v="1"/>
    <x v="9"/>
    <n v="6"/>
    <x v="1"/>
  </r>
  <r>
    <x v="12"/>
    <s v="Klein Olmen"/>
    <d v="2020-06-02T12:30:00"/>
    <n v="4"/>
    <x v="15"/>
    <s v="Sympetrum danae"/>
    <n v="1"/>
    <x v="1"/>
    <x v="9"/>
    <n v="6"/>
    <x v="2"/>
  </r>
  <r>
    <x v="12"/>
    <s v="Klein Olmen"/>
    <d v="2020-06-02T12:30:00"/>
    <n v="5"/>
    <x v="9"/>
    <s v="Anax imperator"/>
    <n v="8"/>
    <x v="1"/>
    <x v="9"/>
    <n v="6"/>
    <x v="3"/>
  </r>
  <r>
    <x v="12"/>
    <s v="Klein Olmen"/>
    <d v="2020-06-02T12:30:00"/>
    <n v="5"/>
    <x v="5"/>
    <s v="Orthetrum cancellatum"/>
    <n v="3"/>
    <x v="1"/>
    <x v="9"/>
    <n v="6"/>
    <x v="2"/>
  </r>
  <r>
    <x v="12"/>
    <s v="Klein Olmen"/>
    <d v="2020-06-02T12:30:00"/>
    <n v="5"/>
    <x v="10"/>
    <s v="Libellula quadrimaculata"/>
    <n v="2"/>
    <x v="1"/>
    <x v="9"/>
    <n v="6"/>
    <x v="2"/>
  </r>
  <r>
    <x v="12"/>
    <s v="Klein Olmen"/>
    <d v="2020-06-02T12:30:00"/>
    <n v="5"/>
    <x v="29"/>
    <s v="Sympetrum fonscolombii"/>
    <n v="1"/>
    <x v="1"/>
    <x v="9"/>
    <n v="6"/>
    <x v="2"/>
  </r>
  <r>
    <x v="12"/>
    <s v="Klein Olmen"/>
    <d v="2020-06-02T12:30:00"/>
    <n v="5"/>
    <x v="3"/>
    <s v="Enallagma cyathigerum"/>
    <n v="370"/>
    <x v="1"/>
    <x v="9"/>
    <n v="6"/>
    <x v="1"/>
  </r>
  <r>
    <x v="12"/>
    <s v="Klein Olmen"/>
    <d v="2020-06-02T12:30:00"/>
    <n v="1"/>
    <x v="9"/>
    <s v="Anax imperator"/>
    <n v="2"/>
    <x v="1"/>
    <x v="9"/>
    <n v="6"/>
    <x v="3"/>
  </r>
  <r>
    <x v="12"/>
    <s v="Klein Olmen"/>
    <d v="2020-06-02T12:30:00"/>
    <n v="1"/>
    <x v="5"/>
    <s v="Orthetrum cancellatum"/>
    <n v="2"/>
    <x v="1"/>
    <x v="9"/>
    <n v="6"/>
    <x v="2"/>
  </r>
  <r>
    <x v="12"/>
    <s v="Klein Olmen"/>
    <d v="2020-06-02T12:30:00"/>
    <n v="1"/>
    <x v="3"/>
    <s v="Enallagma cyathigerum"/>
    <n v="250"/>
    <x v="1"/>
    <x v="9"/>
    <n v="6"/>
    <x v="1"/>
  </r>
  <r>
    <x v="12"/>
    <s v="Klein Olmen"/>
    <d v="2020-06-02T12:30:00"/>
    <n v="4"/>
    <x v="1"/>
    <s v="Ischnura elegans"/>
    <n v="2"/>
    <x v="1"/>
    <x v="9"/>
    <n v="6"/>
    <x v="1"/>
  </r>
  <r>
    <x v="12"/>
    <s v="Klein Olmen"/>
    <d v="2020-06-17T11:30:00"/>
    <n v="4"/>
    <x v="3"/>
    <s v="Enallagma cyathigerum"/>
    <n v="130"/>
    <x v="1"/>
    <x v="9"/>
    <n v="6"/>
    <x v="1"/>
  </r>
  <r>
    <x v="12"/>
    <s v="Klein Olmen"/>
    <d v="2020-06-17T11:30:00"/>
    <n v="4"/>
    <x v="1"/>
    <s v="Ischnura elegans"/>
    <n v="5"/>
    <x v="1"/>
    <x v="9"/>
    <n v="6"/>
    <x v="1"/>
  </r>
  <r>
    <x v="12"/>
    <s v="Klein Olmen"/>
    <d v="2020-06-17T11:30:00"/>
    <n v="4"/>
    <x v="5"/>
    <s v="Orthetrum cancellatum"/>
    <n v="1"/>
    <x v="1"/>
    <x v="9"/>
    <n v="6"/>
    <x v="2"/>
  </r>
  <r>
    <x v="12"/>
    <s v="Klein Olmen"/>
    <d v="2020-06-17T11:30:00"/>
    <n v="4"/>
    <x v="9"/>
    <s v="Anax imperator"/>
    <n v="3"/>
    <x v="1"/>
    <x v="9"/>
    <n v="6"/>
    <x v="3"/>
  </r>
  <r>
    <x v="12"/>
    <s v="Klein Olmen"/>
    <d v="2020-06-17T11:30:00"/>
    <n v="5"/>
    <x v="3"/>
    <s v="Enallagma cyathigerum"/>
    <n v="180"/>
    <x v="1"/>
    <x v="9"/>
    <n v="6"/>
    <x v="1"/>
  </r>
  <r>
    <x v="12"/>
    <s v="Klein Olmen"/>
    <d v="2020-06-17T11:30:00"/>
    <n v="5"/>
    <x v="5"/>
    <s v="Orthetrum cancellatum"/>
    <n v="5"/>
    <x v="1"/>
    <x v="9"/>
    <n v="6"/>
    <x v="2"/>
  </r>
  <r>
    <x v="12"/>
    <s v="Klein Olmen"/>
    <d v="2020-06-17T11:30:00"/>
    <n v="5"/>
    <x v="9"/>
    <s v="Anax imperator"/>
    <n v="5"/>
    <x v="1"/>
    <x v="9"/>
    <n v="6"/>
    <x v="3"/>
  </r>
  <r>
    <x v="12"/>
    <s v="Klein Olmen"/>
    <d v="2020-06-17T11:30:00"/>
    <n v="5"/>
    <x v="20"/>
    <s v="Anax parthenope"/>
    <n v="2"/>
    <x v="1"/>
    <x v="9"/>
    <n v="6"/>
    <x v="3"/>
  </r>
  <r>
    <x v="12"/>
    <s v="Klein Olmen"/>
    <d v="2020-06-17T11:30:00"/>
    <n v="5"/>
    <x v="29"/>
    <s v="Sympetrum fonscolombii"/>
    <n v="3"/>
    <x v="1"/>
    <x v="9"/>
    <n v="6"/>
    <x v="2"/>
  </r>
  <r>
    <x v="12"/>
    <s v="Klein Olmen"/>
    <d v="2020-06-17T11:30:00"/>
    <n v="1"/>
    <x v="3"/>
    <s v="Enallagma cyathigerum"/>
    <n v="70"/>
    <x v="1"/>
    <x v="9"/>
    <n v="6"/>
    <x v="1"/>
  </r>
  <r>
    <x v="12"/>
    <s v="Klein Olmen"/>
    <d v="2020-07-15T13:45:00"/>
    <n v="4"/>
    <x v="3"/>
    <s v="Enallagma cyathigerum"/>
    <n v="250"/>
    <x v="1"/>
    <x v="9"/>
    <n v="7"/>
    <x v="1"/>
  </r>
  <r>
    <x v="12"/>
    <s v="Klein Olmen"/>
    <d v="2020-07-15T13:45:00"/>
    <n v="4"/>
    <x v="1"/>
    <s v="Ischnura elegans"/>
    <n v="4"/>
    <x v="1"/>
    <x v="9"/>
    <n v="7"/>
    <x v="1"/>
  </r>
  <r>
    <x v="12"/>
    <s v="Klein Olmen"/>
    <d v="2020-07-15T13:45:00"/>
    <n v="4"/>
    <x v="5"/>
    <s v="Orthetrum cancellatum"/>
    <n v="2"/>
    <x v="1"/>
    <x v="9"/>
    <n v="7"/>
    <x v="2"/>
  </r>
  <r>
    <x v="12"/>
    <s v="Klein Olmen"/>
    <d v="2020-07-15T13:45:00"/>
    <n v="4"/>
    <x v="9"/>
    <s v="Anax imperator"/>
    <n v="8"/>
    <x v="1"/>
    <x v="9"/>
    <n v="7"/>
    <x v="3"/>
  </r>
  <r>
    <x v="12"/>
    <s v="Klein Olmen"/>
    <d v="2020-07-15T13:45:00"/>
    <n v="5"/>
    <x v="3"/>
    <s v="Enallagma cyathigerum"/>
    <n v="70"/>
    <x v="1"/>
    <x v="9"/>
    <n v="7"/>
    <x v="1"/>
  </r>
  <r>
    <x v="12"/>
    <s v="Klein Olmen"/>
    <d v="2020-07-15T13:45:00"/>
    <n v="5"/>
    <x v="1"/>
    <s v="Ischnura elegans"/>
    <n v="1"/>
    <x v="1"/>
    <x v="9"/>
    <n v="7"/>
    <x v="1"/>
  </r>
  <r>
    <x v="12"/>
    <s v="Klein Olmen"/>
    <d v="2020-07-15T13:45:00"/>
    <n v="5"/>
    <x v="5"/>
    <s v="Orthetrum cancellatum"/>
    <n v="2"/>
    <x v="1"/>
    <x v="9"/>
    <n v="7"/>
    <x v="2"/>
  </r>
  <r>
    <x v="12"/>
    <s v="Klein Olmen"/>
    <d v="2020-07-15T13:45:00"/>
    <n v="5"/>
    <x v="9"/>
    <s v="Anax imperator"/>
    <n v="5"/>
    <x v="1"/>
    <x v="9"/>
    <n v="7"/>
    <x v="3"/>
  </r>
  <r>
    <x v="12"/>
    <s v="Klein Olmen"/>
    <d v="2020-07-15T13:45:00"/>
    <n v="5"/>
    <x v="23"/>
    <s v="Sympetrum striolatum/vulgatum"/>
    <n v="1"/>
    <x v="1"/>
    <x v="9"/>
    <n v="7"/>
    <x v="2"/>
  </r>
  <r>
    <x v="12"/>
    <s v="Klein Olmen"/>
    <d v="2020-07-15T13:45:00"/>
    <n v="1"/>
    <x v="3"/>
    <s v="Enallagma cyathigerum"/>
    <n v="17"/>
    <x v="1"/>
    <x v="9"/>
    <n v="7"/>
    <x v="1"/>
  </r>
  <r>
    <x v="12"/>
    <s v="Klein Olmen"/>
    <d v="2020-07-15T13:45:00"/>
    <n v="1"/>
    <x v="5"/>
    <s v="Orthetrum cancellatum"/>
    <n v="3"/>
    <x v="1"/>
    <x v="9"/>
    <n v="7"/>
    <x v="2"/>
  </r>
  <r>
    <x v="12"/>
    <s v="Klein Olmen"/>
    <d v="2020-07-15T13:45:00"/>
    <n v="1"/>
    <x v="9"/>
    <s v="Anax imperator"/>
    <n v="3"/>
    <x v="1"/>
    <x v="9"/>
    <n v="7"/>
    <x v="3"/>
  </r>
  <r>
    <x v="12"/>
    <s v="Klein Olmen"/>
    <d v="2020-08-07T10:59:20"/>
    <n v="4"/>
    <x v="5"/>
    <s v="Orthetrum cancellatum"/>
    <n v="3"/>
    <x v="1"/>
    <x v="9"/>
    <n v="8"/>
    <x v="2"/>
  </r>
  <r>
    <x v="12"/>
    <s v="Klein Olmen"/>
    <d v="2020-08-07T10:59:20"/>
    <n v="4"/>
    <x v="16"/>
    <s v="Sympetrum sanguineum"/>
    <n v="3"/>
    <x v="1"/>
    <x v="9"/>
    <n v="8"/>
    <x v="2"/>
  </r>
  <r>
    <x v="12"/>
    <s v="Klein Olmen"/>
    <d v="2020-08-07T10:59:20"/>
    <n v="4"/>
    <x v="9"/>
    <s v="Anax imperator"/>
    <n v="6"/>
    <x v="1"/>
    <x v="9"/>
    <n v="8"/>
    <x v="3"/>
  </r>
  <r>
    <x v="12"/>
    <s v="Klein Olmen"/>
    <d v="2020-08-07T10:59:20"/>
    <n v="4"/>
    <x v="1"/>
    <s v="Ischnura elegans"/>
    <n v="6"/>
    <x v="1"/>
    <x v="9"/>
    <n v="8"/>
    <x v="1"/>
  </r>
  <r>
    <x v="12"/>
    <s v="Klein Olmen"/>
    <d v="2020-08-07T10:59:20"/>
    <n v="4"/>
    <x v="23"/>
    <s v="Sympetrum striolatum/vulgatum"/>
    <n v="15"/>
    <x v="1"/>
    <x v="9"/>
    <n v="8"/>
    <x v="2"/>
  </r>
  <r>
    <x v="12"/>
    <s v="Klein Olmen"/>
    <d v="2020-08-07T10:59:20"/>
    <n v="4"/>
    <x v="17"/>
    <s v="Sympetrum vulgatum"/>
    <n v="1"/>
    <x v="1"/>
    <x v="9"/>
    <n v="8"/>
    <x v="2"/>
  </r>
  <r>
    <x v="12"/>
    <s v="Klein Olmen"/>
    <d v="2020-08-07T10:59:20"/>
    <n v="4"/>
    <x v="3"/>
    <s v="Enallagma cyathigerum"/>
    <n v="1"/>
    <x v="1"/>
    <x v="9"/>
    <n v="8"/>
    <x v="1"/>
  </r>
  <r>
    <x v="12"/>
    <s v="Klein Olmen"/>
    <d v="2020-08-07T10:59:20"/>
    <n v="5"/>
    <x v="23"/>
    <s v="Sympetrum striolatum/vulgatum"/>
    <n v="24"/>
    <x v="1"/>
    <x v="9"/>
    <n v="8"/>
    <x v="2"/>
  </r>
  <r>
    <x v="12"/>
    <s v="Klein Olmen"/>
    <d v="2020-08-07T10:59:20"/>
    <n v="5"/>
    <x v="16"/>
    <s v="Sympetrum sanguineum"/>
    <n v="3"/>
    <x v="1"/>
    <x v="9"/>
    <n v="8"/>
    <x v="2"/>
  </r>
  <r>
    <x v="12"/>
    <s v="Klein Olmen"/>
    <d v="2020-08-07T10:59:20"/>
    <n v="5"/>
    <x v="5"/>
    <s v="Orthetrum cancellatum"/>
    <n v="5"/>
    <x v="1"/>
    <x v="9"/>
    <n v="8"/>
    <x v="2"/>
  </r>
  <r>
    <x v="12"/>
    <s v="Klein Olmen"/>
    <d v="2020-08-07T10:59:20"/>
    <n v="5"/>
    <x v="9"/>
    <s v="Anax imperator"/>
    <n v="3"/>
    <x v="1"/>
    <x v="9"/>
    <n v="8"/>
    <x v="3"/>
  </r>
  <r>
    <x v="12"/>
    <s v="Klein Olmen"/>
    <d v="2020-08-07T10:59:20"/>
    <n v="5"/>
    <x v="3"/>
    <s v="Enallagma cyathigerum"/>
    <n v="70"/>
    <x v="1"/>
    <x v="9"/>
    <n v="8"/>
    <x v="1"/>
  </r>
  <r>
    <x v="12"/>
    <s v="Klein Olmen"/>
    <d v="2020-08-07T10:59:20"/>
    <n v="5"/>
    <x v="1"/>
    <s v="Ischnura elegans"/>
    <n v="2"/>
    <x v="1"/>
    <x v="9"/>
    <n v="8"/>
    <x v="1"/>
  </r>
  <r>
    <x v="12"/>
    <s v="Klein Olmen"/>
    <d v="2020-08-07T10:59:20"/>
    <n v="1"/>
    <x v="23"/>
    <s v="Sympetrum striolatum/vulgatum"/>
    <n v="16"/>
    <x v="1"/>
    <x v="9"/>
    <n v="8"/>
    <x v="2"/>
  </r>
  <r>
    <x v="12"/>
    <s v="Klein Olmen"/>
    <d v="2020-08-07T10:59:20"/>
    <n v="1"/>
    <x v="9"/>
    <s v="Anax imperator"/>
    <n v="1"/>
    <x v="1"/>
    <x v="9"/>
    <n v="8"/>
    <x v="3"/>
  </r>
  <r>
    <x v="12"/>
    <s v="Klein Olmen"/>
    <d v="2020-08-07T10:59:20"/>
    <n v="1"/>
    <x v="3"/>
    <s v="Enallagma cyathigerum"/>
    <n v="46"/>
    <x v="1"/>
    <x v="9"/>
    <n v="8"/>
    <x v="1"/>
  </r>
  <r>
    <x v="12"/>
    <s v="Klein Olmen"/>
    <d v="2020-08-07T10:59:20"/>
    <n v="1"/>
    <x v="5"/>
    <s v="Orthetrum cancellatum"/>
    <n v="3"/>
    <x v="1"/>
    <x v="9"/>
    <n v="8"/>
    <x v="2"/>
  </r>
  <r>
    <x v="12"/>
    <s v="Klein Olmen"/>
    <d v="2020-08-07T10:59:20"/>
    <n v="1"/>
    <x v="1"/>
    <s v="Ischnura elegans"/>
    <n v="1"/>
    <x v="1"/>
    <x v="9"/>
    <n v="8"/>
    <x v="1"/>
  </r>
  <r>
    <x v="12"/>
    <s v="Klein Olmen"/>
    <d v="2020-08-20T13:44:06"/>
    <n v="4"/>
    <x v="3"/>
    <s v="Enallagma cyathigerum"/>
    <n v="36"/>
    <x v="1"/>
    <x v="9"/>
    <n v="8"/>
    <x v="1"/>
  </r>
  <r>
    <x v="12"/>
    <s v="Klein Olmen"/>
    <d v="2020-08-20T13:44:06"/>
    <n v="4"/>
    <x v="1"/>
    <s v="Ischnura elegans"/>
    <n v="4"/>
    <x v="1"/>
    <x v="9"/>
    <n v="8"/>
    <x v="1"/>
  </r>
  <r>
    <x v="12"/>
    <s v="Klein Olmen"/>
    <d v="2020-08-20T13:44:06"/>
    <n v="4"/>
    <x v="9"/>
    <s v="Anax imperator"/>
    <n v="4"/>
    <x v="1"/>
    <x v="9"/>
    <n v="8"/>
    <x v="3"/>
  </r>
  <r>
    <x v="12"/>
    <s v="Klein Olmen"/>
    <d v="2020-08-20T13:44:06"/>
    <n v="4"/>
    <x v="23"/>
    <s v="Sympetrum striolatum/vulgatum"/>
    <n v="7"/>
    <x v="1"/>
    <x v="9"/>
    <n v="8"/>
    <x v="2"/>
  </r>
  <r>
    <x v="12"/>
    <s v="Klein Olmen"/>
    <d v="2020-08-20T13:44:06"/>
    <n v="4"/>
    <x v="5"/>
    <s v="Orthetrum cancellatum"/>
    <n v="1"/>
    <x v="1"/>
    <x v="9"/>
    <n v="8"/>
    <x v="2"/>
  </r>
  <r>
    <x v="12"/>
    <s v="Klein Olmen"/>
    <d v="2020-08-20T13:44:06"/>
    <n v="5"/>
    <x v="9"/>
    <s v="Anax imperator"/>
    <n v="10"/>
    <x v="1"/>
    <x v="9"/>
    <n v="8"/>
    <x v="3"/>
  </r>
  <r>
    <x v="12"/>
    <s v="Klein Olmen"/>
    <d v="2020-08-20T13:44:06"/>
    <n v="5"/>
    <x v="3"/>
    <s v="Enallagma cyathigerum"/>
    <n v="17"/>
    <x v="1"/>
    <x v="9"/>
    <n v="8"/>
    <x v="1"/>
  </r>
  <r>
    <x v="12"/>
    <s v="Klein Olmen"/>
    <d v="2020-08-20T13:44:06"/>
    <n v="5"/>
    <x v="23"/>
    <s v="Sympetrum striolatum/vulgatum"/>
    <n v="18"/>
    <x v="1"/>
    <x v="9"/>
    <n v="8"/>
    <x v="2"/>
  </r>
  <r>
    <x v="12"/>
    <s v="Klein Olmen"/>
    <d v="2020-08-20T13:44:06"/>
    <n v="5"/>
    <x v="5"/>
    <s v="Orthetrum cancellatum"/>
    <n v="2"/>
    <x v="1"/>
    <x v="9"/>
    <n v="8"/>
    <x v="2"/>
  </r>
  <r>
    <x v="12"/>
    <s v="Klein Olmen"/>
    <d v="2020-08-20T13:44:06"/>
    <n v="5"/>
    <x v="1"/>
    <s v="Ischnura elegans"/>
    <n v="10"/>
    <x v="1"/>
    <x v="9"/>
    <n v="8"/>
    <x v="1"/>
  </r>
  <r>
    <x v="12"/>
    <s v="Klein Olmen"/>
    <d v="2020-08-20T13:44:06"/>
    <n v="5"/>
    <x v="13"/>
    <s v="Chalcolestes viridis"/>
    <n v="2"/>
    <x v="1"/>
    <x v="9"/>
    <n v="8"/>
    <x v="0"/>
  </r>
  <r>
    <x v="12"/>
    <s v="Klein Olmen"/>
    <d v="2020-08-20T13:44:06"/>
    <n v="1"/>
    <x v="3"/>
    <s v="Enallagma cyathigerum"/>
    <n v="28"/>
    <x v="1"/>
    <x v="9"/>
    <n v="8"/>
    <x v="1"/>
  </r>
  <r>
    <x v="12"/>
    <s v="Klein Olmen"/>
    <d v="2020-08-20T13:44:06"/>
    <n v="1"/>
    <x v="23"/>
    <s v="Sympetrum striolatum/vulgatum"/>
    <n v="2"/>
    <x v="1"/>
    <x v="9"/>
    <n v="8"/>
    <x v="2"/>
  </r>
  <r>
    <x v="12"/>
    <s v="Klein Olmen"/>
    <d v="2020-08-20T13:44:06"/>
    <n v="1"/>
    <x v="5"/>
    <s v="Orthetrum cancellatum"/>
    <n v="4"/>
    <x v="1"/>
    <x v="9"/>
    <n v="8"/>
    <x v="2"/>
  </r>
  <r>
    <x v="12"/>
    <s v="Klein Olmen"/>
    <d v="2020-08-20T13:44:06"/>
    <n v="1"/>
    <x v="9"/>
    <s v="Anax imperator"/>
    <n v="1"/>
    <x v="1"/>
    <x v="9"/>
    <n v="8"/>
    <x v="3"/>
  </r>
  <r>
    <x v="12"/>
    <s v="Klein Olmen"/>
    <d v="2020-09-22T13:25:00"/>
    <n v="4"/>
    <x v="23"/>
    <s v="Sympetrum striolatum/vulgatum"/>
    <n v="27"/>
    <x v="1"/>
    <x v="9"/>
    <n v="9"/>
    <x v="2"/>
  </r>
  <r>
    <x v="12"/>
    <s v="Klein Olmen"/>
    <d v="2020-09-22T13:25:00"/>
    <n v="4"/>
    <x v="3"/>
    <s v="Enallagma cyathigerum"/>
    <n v="7"/>
    <x v="1"/>
    <x v="9"/>
    <n v="9"/>
    <x v="1"/>
  </r>
  <r>
    <x v="12"/>
    <s v="Klein Olmen"/>
    <d v="2020-09-22T13:25:00"/>
    <n v="4"/>
    <x v="12"/>
    <s v="Sympetrum striolatum"/>
    <n v="1"/>
    <x v="1"/>
    <x v="9"/>
    <n v="9"/>
    <x v="2"/>
  </r>
  <r>
    <x v="12"/>
    <s v="Klein Olmen"/>
    <d v="2020-09-22T13:25:00"/>
    <n v="4"/>
    <x v="9"/>
    <s v="Anax imperator"/>
    <n v="1"/>
    <x v="1"/>
    <x v="9"/>
    <n v="9"/>
    <x v="3"/>
  </r>
  <r>
    <x v="12"/>
    <s v="Klein Olmen"/>
    <d v="2020-09-22T13:25:00"/>
    <n v="5"/>
    <x v="3"/>
    <s v="Enallagma cyathigerum"/>
    <n v="4"/>
    <x v="1"/>
    <x v="9"/>
    <n v="9"/>
    <x v="1"/>
  </r>
  <r>
    <x v="12"/>
    <s v="Klein Olmen"/>
    <d v="2020-09-22T13:25:00"/>
    <n v="5"/>
    <x v="9"/>
    <s v="Anax imperator"/>
    <n v="2"/>
    <x v="1"/>
    <x v="9"/>
    <n v="9"/>
    <x v="3"/>
  </r>
  <r>
    <x v="12"/>
    <s v="Klein Olmen"/>
    <d v="2020-09-22T13:25:00"/>
    <n v="5"/>
    <x v="23"/>
    <s v="Sympetrum striolatum/vulgatum"/>
    <n v="7"/>
    <x v="1"/>
    <x v="9"/>
    <n v="9"/>
    <x v="2"/>
  </r>
  <r>
    <x v="12"/>
    <s v="Klein Olmen"/>
    <d v="2020-09-22T13:25:00"/>
    <n v="1"/>
    <x v="23"/>
    <s v="Sympetrum striolatum/vulgatum"/>
    <n v="15"/>
    <x v="1"/>
    <x v="9"/>
    <n v="9"/>
    <x v="2"/>
  </r>
  <r>
    <x v="12"/>
    <s v="Klein Olmen"/>
    <d v="2020-09-22T13:25:00"/>
    <n v="1"/>
    <x v="3"/>
    <s v="Enallagma cyathigerum"/>
    <n v="3"/>
    <x v="1"/>
    <x v="9"/>
    <n v="9"/>
    <x v="1"/>
  </r>
  <r>
    <x v="12"/>
    <s v="Klein Olmen"/>
    <d v="2021-05-29T14:15:00"/>
    <n v="4"/>
    <x v="3"/>
    <s v="Enallagma cyathigerum"/>
    <n v="5"/>
    <x v="1"/>
    <x v="11"/>
    <n v="5"/>
    <x v="1"/>
  </r>
  <r>
    <x v="12"/>
    <s v="Klein Olmen"/>
    <d v="2021-05-29T14:15:00"/>
    <n v="5"/>
    <x v="3"/>
    <s v="Enallagma cyathigerum"/>
    <n v="15"/>
    <x v="1"/>
    <x v="11"/>
    <n v="5"/>
    <x v="1"/>
  </r>
  <r>
    <x v="12"/>
    <s v="Klein Olmen"/>
    <d v="2021-06-15T14:30:00"/>
    <n v="4"/>
    <x v="1"/>
    <s v="Ischnura elegans"/>
    <n v="1"/>
    <x v="1"/>
    <x v="11"/>
    <n v="6"/>
    <x v="1"/>
  </r>
  <r>
    <x v="12"/>
    <s v="Klein Olmen"/>
    <d v="2021-06-15T14:30:00"/>
    <n v="4"/>
    <x v="10"/>
    <s v="Libellula quadrimaculata"/>
    <n v="3"/>
    <x v="1"/>
    <x v="11"/>
    <n v="6"/>
    <x v="2"/>
  </r>
  <r>
    <x v="12"/>
    <s v="Klein Olmen"/>
    <d v="2021-06-15T14:30:00"/>
    <n v="4"/>
    <x v="25"/>
    <s v="Lestes barbarus"/>
    <n v="1"/>
    <x v="1"/>
    <x v="11"/>
    <n v="6"/>
    <x v="0"/>
  </r>
  <r>
    <x v="12"/>
    <s v="Klein Olmen"/>
    <d v="2021-06-15T14:30:00"/>
    <n v="4"/>
    <x v="3"/>
    <s v="Enallagma cyathigerum"/>
    <n v="150"/>
    <x v="1"/>
    <x v="11"/>
    <n v="6"/>
    <x v="1"/>
  </r>
  <r>
    <x v="12"/>
    <s v="Klein Olmen"/>
    <d v="2021-06-15T14:30:00"/>
    <n v="3"/>
    <x v="3"/>
    <s v="Enallagma cyathigerum"/>
    <n v="70"/>
    <x v="1"/>
    <x v="11"/>
    <n v="6"/>
    <x v="1"/>
  </r>
  <r>
    <x v="12"/>
    <s v="Klein Olmen"/>
    <d v="2021-06-15T14:30:00"/>
    <n v="4"/>
    <x v="5"/>
    <s v="Orthetrum cancellatum"/>
    <n v="12"/>
    <x v="1"/>
    <x v="11"/>
    <n v="6"/>
    <x v="2"/>
  </r>
  <r>
    <x v="12"/>
    <s v="Klein Olmen"/>
    <d v="2021-06-15T14:30:00"/>
    <n v="4"/>
    <x v="9"/>
    <s v="Anax imperator"/>
    <n v="4"/>
    <x v="1"/>
    <x v="11"/>
    <n v="6"/>
    <x v="3"/>
  </r>
  <r>
    <x v="12"/>
    <s v="Klein Olmen"/>
    <d v="2021-06-15T14:30:00"/>
    <n v="3"/>
    <x v="9"/>
    <s v="Anax imperator"/>
    <n v="6"/>
    <x v="1"/>
    <x v="11"/>
    <n v="6"/>
    <x v="3"/>
  </r>
  <r>
    <x v="12"/>
    <s v="Klein Olmen"/>
    <d v="2021-06-28T11:30:00"/>
    <n v="4"/>
    <x v="3"/>
    <s v="Enallagma cyathigerum"/>
    <n v="150"/>
    <x v="1"/>
    <x v="11"/>
    <n v="6"/>
    <x v="1"/>
  </r>
  <r>
    <x v="12"/>
    <s v="Klein Olmen"/>
    <d v="2021-06-28T11:30:00"/>
    <n v="4"/>
    <x v="31"/>
    <s v="Cordulia aenea"/>
    <n v="3"/>
    <x v="1"/>
    <x v="11"/>
    <n v="6"/>
    <x v="4"/>
  </r>
  <r>
    <x v="12"/>
    <s v="Klein Olmen"/>
    <d v="2021-06-28T11:30:00"/>
    <n v="4"/>
    <x v="5"/>
    <s v="Orthetrum cancellatum"/>
    <n v="5"/>
    <x v="1"/>
    <x v="11"/>
    <n v="6"/>
    <x v="2"/>
  </r>
  <r>
    <x v="12"/>
    <s v="Klein Olmen"/>
    <d v="2021-06-28T11:30:00"/>
    <n v="4"/>
    <x v="9"/>
    <s v="Anax imperator"/>
    <n v="5"/>
    <x v="1"/>
    <x v="11"/>
    <n v="6"/>
    <x v="3"/>
  </r>
  <r>
    <x v="12"/>
    <s v="Klein Olmen"/>
    <d v="2021-06-28T11:30:00"/>
    <n v="4"/>
    <x v="10"/>
    <s v="Libellula quadrimaculata"/>
    <n v="1"/>
    <x v="1"/>
    <x v="11"/>
    <n v="6"/>
    <x v="2"/>
  </r>
  <r>
    <x v="12"/>
    <s v="Klein Olmen"/>
    <d v="2021-06-28T11:30:00"/>
    <n v="4"/>
    <x v="20"/>
    <s v="Anax parthenope"/>
    <n v="1"/>
    <x v="1"/>
    <x v="11"/>
    <n v="6"/>
    <x v="3"/>
  </r>
  <r>
    <x v="12"/>
    <s v="Klein Olmen"/>
    <d v="2021-06-28T11:30:00"/>
    <n v="4"/>
    <x v="22"/>
    <s v="Crocothemis erythraea"/>
    <n v="1"/>
    <x v="1"/>
    <x v="11"/>
    <n v="6"/>
    <x v="2"/>
  </r>
  <r>
    <x v="12"/>
    <s v="Klein Olmen"/>
    <d v="2021-06-28T11:30:00"/>
    <n v="3"/>
    <x v="9"/>
    <s v="Anax imperator"/>
    <n v="2"/>
    <x v="1"/>
    <x v="11"/>
    <n v="6"/>
    <x v="3"/>
  </r>
  <r>
    <x v="12"/>
    <s v="Klein Olmen"/>
    <d v="2021-06-28T11:30:00"/>
    <n v="3"/>
    <x v="31"/>
    <s v="Cordulia aenea"/>
    <n v="2"/>
    <x v="1"/>
    <x v="11"/>
    <n v="6"/>
    <x v="4"/>
  </r>
  <r>
    <x v="12"/>
    <s v="Klein Olmen"/>
    <d v="2021-06-28T11:30:00"/>
    <n v="3"/>
    <x v="3"/>
    <s v="Enallagma cyathigerum"/>
    <n v="50"/>
    <x v="1"/>
    <x v="11"/>
    <n v="6"/>
    <x v="1"/>
  </r>
  <r>
    <x v="12"/>
    <s v="Klein Olmen"/>
    <d v="2021-06-28T11:30:00"/>
    <n v="3"/>
    <x v="5"/>
    <s v="Orthetrum cancellatum"/>
    <n v="3"/>
    <x v="1"/>
    <x v="11"/>
    <n v="6"/>
    <x v="2"/>
  </r>
  <r>
    <x v="12"/>
    <s v="Klein Olmen"/>
    <d v="2021-06-28T11:30:00"/>
    <n v="3"/>
    <x v="22"/>
    <s v="Crocothemis erythraea"/>
    <n v="5"/>
    <x v="1"/>
    <x v="11"/>
    <n v="6"/>
    <x v="2"/>
  </r>
  <r>
    <x v="12"/>
    <s v="Klein Olmen"/>
    <d v="2021-07-08T13:00:00"/>
    <n v="3"/>
    <x v="3"/>
    <s v="Enallagma cyathigerum"/>
    <n v="25"/>
    <x v="1"/>
    <x v="11"/>
    <n v="7"/>
    <x v="1"/>
  </r>
  <r>
    <x v="12"/>
    <s v="Klein Olmen"/>
    <d v="2021-07-08T13:00:00"/>
    <n v="4"/>
    <x v="5"/>
    <s v="Orthetrum cancellatum"/>
    <n v="2"/>
    <x v="1"/>
    <x v="11"/>
    <n v="7"/>
    <x v="2"/>
  </r>
  <r>
    <x v="12"/>
    <s v="Klein Olmen"/>
    <d v="2021-07-08T13:00:00"/>
    <n v="4"/>
    <x v="3"/>
    <s v="Enallagma cyathigerum"/>
    <n v="85"/>
    <x v="1"/>
    <x v="11"/>
    <n v="7"/>
    <x v="1"/>
  </r>
  <r>
    <x v="12"/>
    <s v="Klein Olmen"/>
    <d v="2021-07-08T13:00:00"/>
    <n v="3"/>
    <x v="5"/>
    <s v="Orthetrum cancellatum"/>
    <n v="1"/>
    <x v="1"/>
    <x v="11"/>
    <n v="7"/>
    <x v="2"/>
  </r>
  <r>
    <x v="12"/>
    <s v="Klein Olmen"/>
    <d v="2021-07-08T13:00:00"/>
    <n v="3"/>
    <x v="31"/>
    <s v="Cordulia aenea"/>
    <n v="2"/>
    <x v="1"/>
    <x v="11"/>
    <n v="7"/>
    <x v="4"/>
  </r>
  <r>
    <x v="12"/>
    <s v="Klein Olmen"/>
    <d v="2021-07-08T13:00:00"/>
    <n v="3"/>
    <x v="20"/>
    <s v="Anax parthenope"/>
    <n v="1"/>
    <x v="1"/>
    <x v="11"/>
    <n v="7"/>
    <x v="3"/>
  </r>
  <r>
    <x v="12"/>
    <s v="Klein Olmen"/>
    <d v="2021-07-22T13:00:00"/>
    <n v="4"/>
    <x v="3"/>
    <s v="Enallagma cyathigerum"/>
    <n v="35"/>
    <x v="1"/>
    <x v="11"/>
    <n v="7"/>
    <x v="1"/>
  </r>
  <r>
    <x v="12"/>
    <s v="Klein Olmen"/>
    <d v="2021-07-22T13:00:00"/>
    <n v="3"/>
    <x v="3"/>
    <s v="Enallagma cyathigerum"/>
    <n v="25"/>
    <x v="1"/>
    <x v="11"/>
    <n v="7"/>
    <x v="1"/>
  </r>
  <r>
    <x v="12"/>
    <s v="Klein Olmen"/>
    <d v="2021-07-22T13:00:00"/>
    <n v="4"/>
    <x v="12"/>
    <s v="Sympetrum striolatum"/>
    <n v="10"/>
    <x v="1"/>
    <x v="11"/>
    <n v="7"/>
    <x v="2"/>
  </r>
  <r>
    <x v="12"/>
    <s v="Klein Olmen"/>
    <d v="2021-07-22T13:00:00"/>
    <n v="4"/>
    <x v="23"/>
    <s v="Sympetrum striolatum/vulgatum"/>
    <n v="15"/>
    <x v="1"/>
    <x v="11"/>
    <n v="7"/>
    <x v="2"/>
  </r>
  <r>
    <x v="12"/>
    <s v="Klein Olmen"/>
    <d v="2021-07-22T13:00:00"/>
    <n v="4"/>
    <x v="9"/>
    <s v="Anax imperator"/>
    <n v="1"/>
    <x v="1"/>
    <x v="11"/>
    <n v="7"/>
    <x v="3"/>
  </r>
  <r>
    <x v="12"/>
    <s v="Klein Olmen"/>
    <d v="2021-08-12T15:00:00"/>
    <n v="3"/>
    <x v="3"/>
    <s v="Enallagma cyathigerum"/>
    <n v="75"/>
    <x v="1"/>
    <x v="11"/>
    <n v="8"/>
    <x v="1"/>
  </r>
  <r>
    <x v="12"/>
    <s v="Klein Olmen"/>
    <d v="2021-08-12T15:00:00"/>
    <n v="3"/>
    <x v="1"/>
    <s v="Ischnura elegans"/>
    <n v="2"/>
    <x v="1"/>
    <x v="11"/>
    <n v="8"/>
    <x v="1"/>
  </r>
  <r>
    <x v="12"/>
    <s v="Klein Olmen"/>
    <d v="2021-08-12T15:00:00"/>
    <n v="3"/>
    <x v="9"/>
    <s v="Anax imperator"/>
    <n v="3"/>
    <x v="1"/>
    <x v="11"/>
    <n v="8"/>
    <x v="3"/>
  </r>
  <r>
    <x v="12"/>
    <s v="Klein Olmen"/>
    <d v="2021-08-12T15:00:00"/>
    <n v="4"/>
    <x v="3"/>
    <s v="Enallagma cyathigerum"/>
    <n v="85"/>
    <x v="1"/>
    <x v="11"/>
    <n v="8"/>
    <x v="1"/>
  </r>
  <r>
    <x v="12"/>
    <s v="Klein Olmen"/>
    <d v="2021-08-12T15:00:00"/>
    <n v="4"/>
    <x v="12"/>
    <s v="Sympetrum striolatum"/>
    <n v="10"/>
    <x v="1"/>
    <x v="11"/>
    <n v="8"/>
    <x v="2"/>
  </r>
  <r>
    <x v="12"/>
    <s v="Klein Olmen"/>
    <d v="2021-08-30T14:30:00"/>
    <n v="3"/>
    <x v="3"/>
    <s v="Enallagma cyathigerum"/>
    <n v="40"/>
    <x v="1"/>
    <x v="11"/>
    <n v="8"/>
    <x v="1"/>
  </r>
  <r>
    <x v="12"/>
    <s v="Klein Olmen"/>
    <d v="2021-08-30T14:30:00"/>
    <n v="3"/>
    <x v="1"/>
    <s v="Ischnura elegans"/>
    <n v="6"/>
    <x v="1"/>
    <x v="11"/>
    <n v="8"/>
    <x v="1"/>
  </r>
  <r>
    <x v="12"/>
    <s v="Klein Olmen"/>
    <d v="2021-08-30T14:30:00"/>
    <n v="3"/>
    <x v="9"/>
    <s v="Anax imperator"/>
    <n v="1"/>
    <x v="1"/>
    <x v="11"/>
    <n v="8"/>
    <x v="3"/>
  </r>
  <r>
    <x v="12"/>
    <s v="Klein Olmen"/>
    <d v="2021-08-30T14:30:00"/>
    <n v="3"/>
    <x v="12"/>
    <s v="Sympetrum striolatum"/>
    <n v="12"/>
    <x v="1"/>
    <x v="11"/>
    <n v="8"/>
    <x v="2"/>
  </r>
  <r>
    <x v="12"/>
    <s v="Klein Olmen"/>
    <d v="2021-08-30T14:30:00"/>
    <n v="3"/>
    <x v="14"/>
    <s v="Aeshna mixta"/>
    <n v="1"/>
    <x v="1"/>
    <x v="11"/>
    <n v="8"/>
    <x v="3"/>
  </r>
  <r>
    <x v="12"/>
    <s v="Klein Olmen"/>
    <d v="2021-08-30T14:30:00"/>
    <n v="4"/>
    <x v="3"/>
    <s v="Enallagma cyathigerum"/>
    <n v="25"/>
    <x v="1"/>
    <x v="11"/>
    <n v="8"/>
    <x v="1"/>
  </r>
  <r>
    <x v="12"/>
    <s v="Klein Olmen"/>
    <d v="2021-08-30T14:30:00"/>
    <n v="4"/>
    <x v="1"/>
    <s v="Ischnura elegans"/>
    <n v="6"/>
    <x v="1"/>
    <x v="11"/>
    <n v="8"/>
    <x v="1"/>
  </r>
  <r>
    <x v="12"/>
    <s v="Klein Olmen"/>
    <d v="2021-08-30T14:30:00"/>
    <n v="4"/>
    <x v="9"/>
    <s v="Anax imperator"/>
    <n v="1"/>
    <x v="1"/>
    <x v="11"/>
    <n v="8"/>
    <x v="3"/>
  </r>
  <r>
    <x v="12"/>
    <s v="Klein Olmen"/>
    <d v="2021-08-30T14:30:00"/>
    <n v="4"/>
    <x v="12"/>
    <s v="Sympetrum striolatum"/>
    <n v="120"/>
    <x v="1"/>
    <x v="11"/>
    <n v="8"/>
    <x v="2"/>
  </r>
  <r>
    <x v="12"/>
    <s v="Klein Olmen"/>
    <d v="2021-08-30T14:30:00"/>
    <n v="4"/>
    <x v="14"/>
    <s v="Aeshna mixta"/>
    <n v="1"/>
    <x v="1"/>
    <x v="11"/>
    <n v="8"/>
    <x v="3"/>
  </r>
  <r>
    <x v="12"/>
    <s v="Klein Olmen"/>
    <d v="2021-09-19T14:30:00"/>
    <n v="4"/>
    <x v="23"/>
    <s v="Sympetrum striolatum/vulgatum"/>
    <n v="3"/>
    <x v="1"/>
    <x v="11"/>
    <n v="9"/>
    <x v="2"/>
  </r>
  <r>
    <x v="12"/>
    <s v="Klein Olmen"/>
    <d v="2021-09-19T14:30:00"/>
    <n v="3"/>
    <x v="14"/>
    <s v="Aeshna mixta"/>
    <n v="1"/>
    <x v="1"/>
    <x v="11"/>
    <n v="9"/>
    <x v="3"/>
  </r>
  <r>
    <x v="12"/>
    <s v="Klein Olmen"/>
    <d v="2021-09-19T14:30:00"/>
    <n v="3"/>
    <x v="3"/>
    <s v="Enallagma cyathigerum"/>
    <n v="2"/>
    <x v="1"/>
    <x v="11"/>
    <n v="9"/>
    <x v="1"/>
  </r>
  <r>
    <x v="12"/>
    <s v="Klein Olmen"/>
    <d v="2021-09-19T14:30:00"/>
    <n v="4"/>
    <x v="14"/>
    <s v="Aeshna mixta"/>
    <n v="2"/>
    <x v="1"/>
    <x v="11"/>
    <n v="9"/>
    <x v="3"/>
  </r>
  <r>
    <x v="12"/>
    <s v="Klein Olmen"/>
    <d v="2020-04-23T14:30:00"/>
    <n v="4"/>
    <x v="0"/>
    <s v="Sympecma fusca"/>
    <n v="1"/>
    <x v="1"/>
    <x v="9"/>
    <n v="4"/>
    <x v="0"/>
  </r>
  <r>
    <x v="12"/>
    <s v="Klein Olmen"/>
    <d v="2020-04-23T14:30:00"/>
    <n v="5"/>
    <x v="0"/>
    <s v="Sympecma fusca"/>
    <n v="3"/>
    <x v="1"/>
    <x v="9"/>
    <n v="4"/>
    <x v="0"/>
  </r>
  <r>
    <x v="13"/>
    <s v="Grote Pan"/>
    <d v="2010-06-04T13:45:00"/>
    <n v="1"/>
    <x v="3"/>
    <s v="Enallagma cyathigerum"/>
    <n v="11"/>
    <x v="1"/>
    <x v="0"/>
    <n v="6"/>
    <x v="1"/>
  </r>
  <r>
    <x v="13"/>
    <s v="Grote Pan"/>
    <d v="2010-06-04T13:45:00"/>
    <n v="1"/>
    <x v="5"/>
    <s v="Orthetrum cancellatum"/>
    <n v="3"/>
    <x v="1"/>
    <x v="0"/>
    <n v="6"/>
    <x v="2"/>
  </r>
  <r>
    <x v="13"/>
    <s v="Grote Pan"/>
    <d v="2010-06-04T13:45:00"/>
    <n v="2"/>
    <x v="5"/>
    <s v="Orthetrum cancellatum"/>
    <n v="4"/>
    <x v="1"/>
    <x v="0"/>
    <n v="6"/>
    <x v="2"/>
  </r>
  <r>
    <x v="13"/>
    <s v="Grote Pan"/>
    <d v="2010-06-22T14:50:00"/>
    <n v="1"/>
    <x v="1"/>
    <s v="Ischnura elegans"/>
    <n v="1"/>
    <x v="1"/>
    <x v="0"/>
    <n v="6"/>
    <x v="1"/>
  </r>
  <r>
    <x v="13"/>
    <s v="Grote Pan"/>
    <d v="2010-06-22T14:50:00"/>
    <n v="1"/>
    <x v="3"/>
    <s v="Enallagma cyathigerum"/>
    <n v="10"/>
    <x v="1"/>
    <x v="0"/>
    <n v="6"/>
    <x v="1"/>
  </r>
  <r>
    <x v="13"/>
    <s v="Grote Pan"/>
    <d v="2010-06-22T14:50:00"/>
    <n v="1"/>
    <x v="9"/>
    <s v="Anax imperator"/>
    <n v="3"/>
    <x v="1"/>
    <x v="0"/>
    <n v="6"/>
    <x v="3"/>
  </r>
  <r>
    <x v="13"/>
    <s v="Grote Pan"/>
    <d v="2010-06-22T14:50:00"/>
    <n v="1"/>
    <x v="5"/>
    <s v="Orthetrum cancellatum"/>
    <n v="3"/>
    <x v="1"/>
    <x v="0"/>
    <n v="6"/>
    <x v="2"/>
  </r>
  <r>
    <x v="13"/>
    <s v="Grote Pan"/>
    <d v="2010-06-22T14:50:00"/>
    <n v="2"/>
    <x v="3"/>
    <s v="Enallagma cyathigerum"/>
    <n v="17"/>
    <x v="1"/>
    <x v="0"/>
    <n v="6"/>
    <x v="1"/>
  </r>
  <r>
    <x v="13"/>
    <s v="Grote Pan"/>
    <d v="2010-06-22T14:50:00"/>
    <n v="2"/>
    <x v="9"/>
    <s v="Anax imperator"/>
    <n v="2"/>
    <x v="1"/>
    <x v="0"/>
    <n v="6"/>
    <x v="3"/>
  </r>
  <r>
    <x v="13"/>
    <s v="Grote Pan"/>
    <d v="2010-06-22T14:50:00"/>
    <n v="2"/>
    <x v="5"/>
    <s v="Orthetrum cancellatum"/>
    <n v="1"/>
    <x v="1"/>
    <x v="0"/>
    <n v="6"/>
    <x v="2"/>
  </r>
  <r>
    <x v="13"/>
    <s v="Grote Pan"/>
    <d v="2010-06-22T14:50:00"/>
    <n v="4"/>
    <x v="9"/>
    <s v="Anax imperator"/>
    <n v="1"/>
    <x v="1"/>
    <x v="0"/>
    <n v="6"/>
    <x v="3"/>
  </r>
  <r>
    <x v="13"/>
    <s v="Grote Pan"/>
    <d v="2010-06-22T14:50:00"/>
    <n v="4"/>
    <x v="5"/>
    <s v="Orthetrum cancellatum"/>
    <n v="3"/>
    <x v="1"/>
    <x v="0"/>
    <n v="6"/>
    <x v="2"/>
  </r>
  <r>
    <x v="13"/>
    <s v="Grote Pan"/>
    <d v="2010-06-30T13:30:00"/>
    <n v="1"/>
    <x v="3"/>
    <s v="Enallagma cyathigerum"/>
    <n v="2"/>
    <x v="1"/>
    <x v="0"/>
    <n v="6"/>
    <x v="1"/>
  </r>
  <r>
    <x v="13"/>
    <s v="Grote Pan"/>
    <d v="2010-06-30T13:30:00"/>
    <n v="1"/>
    <x v="5"/>
    <s v="Orthetrum cancellatum"/>
    <n v="3"/>
    <x v="1"/>
    <x v="0"/>
    <n v="6"/>
    <x v="2"/>
  </r>
  <r>
    <x v="13"/>
    <s v="Grote Pan"/>
    <d v="2010-06-30T13:30:00"/>
    <n v="2"/>
    <x v="5"/>
    <s v="Orthetrum cancellatum"/>
    <n v="2"/>
    <x v="1"/>
    <x v="0"/>
    <n v="6"/>
    <x v="2"/>
  </r>
  <r>
    <x v="13"/>
    <s v="Grote Pan"/>
    <d v="2010-06-30T13:30:00"/>
    <n v="4"/>
    <x v="5"/>
    <s v="Orthetrum cancellatum"/>
    <n v="2"/>
    <x v="1"/>
    <x v="0"/>
    <n v="6"/>
    <x v="2"/>
  </r>
  <r>
    <x v="13"/>
    <s v="Grote Pan"/>
    <d v="2010-08-09T14:30:00"/>
    <n v="1"/>
    <x v="1"/>
    <s v="Ischnura elegans"/>
    <n v="1"/>
    <x v="1"/>
    <x v="0"/>
    <n v="8"/>
    <x v="1"/>
  </r>
  <r>
    <x v="13"/>
    <s v="Grote Pan"/>
    <d v="2010-08-09T14:30:00"/>
    <n v="2"/>
    <x v="3"/>
    <s v="Enallagma cyathigerum"/>
    <n v="4"/>
    <x v="1"/>
    <x v="0"/>
    <n v="8"/>
    <x v="1"/>
  </r>
  <r>
    <x v="13"/>
    <s v="Grote Pan"/>
    <d v="2010-08-09T14:30:00"/>
    <n v="2"/>
    <x v="9"/>
    <s v="Anax imperator"/>
    <n v="4"/>
    <x v="1"/>
    <x v="0"/>
    <n v="8"/>
    <x v="3"/>
  </r>
  <r>
    <x v="13"/>
    <s v="Grote Pan"/>
    <d v="2010-08-09T14:30:00"/>
    <n v="4"/>
    <x v="9"/>
    <s v="Anax imperator"/>
    <n v="1"/>
    <x v="1"/>
    <x v="0"/>
    <n v="8"/>
    <x v="3"/>
  </r>
  <r>
    <x v="13"/>
    <s v="Grote Pan"/>
    <d v="2010-09-01T14:15:00"/>
    <n v="1"/>
    <x v="1"/>
    <s v="Ischnura elegans"/>
    <n v="1"/>
    <x v="1"/>
    <x v="0"/>
    <n v="9"/>
    <x v="1"/>
  </r>
  <r>
    <x v="13"/>
    <s v="Grote Pan"/>
    <d v="2010-09-01T14:15:00"/>
    <n v="1"/>
    <x v="3"/>
    <s v="Enallagma cyathigerum"/>
    <n v="4"/>
    <x v="1"/>
    <x v="0"/>
    <n v="9"/>
    <x v="1"/>
  </r>
  <r>
    <x v="13"/>
    <s v="Grote Pan"/>
    <d v="2010-09-01T14:15:00"/>
    <n v="1"/>
    <x v="9"/>
    <s v="Anax imperator"/>
    <n v="1"/>
    <x v="1"/>
    <x v="0"/>
    <n v="9"/>
    <x v="3"/>
  </r>
  <r>
    <x v="13"/>
    <s v="Grote Pan"/>
    <d v="2010-09-01T14:15:00"/>
    <n v="1"/>
    <x v="12"/>
    <s v="Sympetrum striolatum"/>
    <n v="1"/>
    <x v="1"/>
    <x v="0"/>
    <n v="9"/>
    <x v="2"/>
  </r>
  <r>
    <x v="13"/>
    <s v="Grote Pan"/>
    <d v="2010-09-01T14:15:00"/>
    <n v="2"/>
    <x v="9"/>
    <s v="Anax imperator"/>
    <n v="2"/>
    <x v="1"/>
    <x v="0"/>
    <n v="9"/>
    <x v="3"/>
  </r>
  <r>
    <x v="13"/>
    <s v="Grote Pan"/>
    <d v="2010-09-06T14:50:00"/>
    <n v="1"/>
    <x v="3"/>
    <s v="Enallagma cyathigerum"/>
    <n v="4"/>
    <x v="1"/>
    <x v="0"/>
    <n v="9"/>
    <x v="1"/>
  </r>
  <r>
    <x v="13"/>
    <s v="Grote Pan"/>
    <d v="2010-09-06T14:50:00"/>
    <n v="1"/>
    <x v="16"/>
    <s v="Sympetrum sanguineum"/>
    <n v="2"/>
    <x v="1"/>
    <x v="0"/>
    <n v="9"/>
    <x v="2"/>
  </r>
  <r>
    <x v="13"/>
    <s v="Grote Pan"/>
    <d v="2010-09-06T14:50:00"/>
    <n v="2"/>
    <x v="16"/>
    <s v="Sympetrum sanguineum"/>
    <n v="2"/>
    <x v="1"/>
    <x v="0"/>
    <n v="9"/>
    <x v="2"/>
  </r>
  <r>
    <x v="13"/>
    <s v="Grote Pan"/>
    <d v="2011-05-06T12:30:00"/>
    <n v="1"/>
    <x v="0"/>
    <s v="Sympecma fusca"/>
    <n v="2"/>
    <x v="1"/>
    <x v="1"/>
    <n v="5"/>
    <x v="0"/>
  </r>
  <r>
    <x v="13"/>
    <s v="Grote Pan"/>
    <d v="2011-05-06T12:30:00"/>
    <n v="1"/>
    <x v="1"/>
    <s v="Ischnura elegans"/>
    <n v="1"/>
    <x v="1"/>
    <x v="1"/>
    <n v="5"/>
    <x v="1"/>
  </r>
  <r>
    <x v="13"/>
    <s v="Grote Pan"/>
    <d v="2011-05-06T12:30:00"/>
    <n v="1"/>
    <x v="10"/>
    <s v="Libellula quadrimaculata"/>
    <n v="2"/>
    <x v="1"/>
    <x v="1"/>
    <n v="5"/>
    <x v="2"/>
  </r>
  <r>
    <x v="13"/>
    <s v="Grote Pan"/>
    <d v="2011-05-06T12:30:00"/>
    <n v="1"/>
    <x v="3"/>
    <s v="Enallagma cyathigerum"/>
    <n v="10"/>
    <x v="1"/>
    <x v="1"/>
    <n v="5"/>
    <x v="1"/>
  </r>
  <r>
    <x v="13"/>
    <s v="Grote Pan"/>
    <d v="2011-05-06T12:30:00"/>
    <n v="2"/>
    <x v="0"/>
    <s v="Sympecma fusca"/>
    <n v="2"/>
    <x v="1"/>
    <x v="1"/>
    <n v="5"/>
    <x v="0"/>
  </r>
  <r>
    <x v="13"/>
    <s v="Grote Pan"/>
    <d v="2011-05-06T12:30:00"/>
    <n v="2"/>
    <x v="1"/>
    <s v="Ischnura elegans"/>
    <n v="1"/>
    <x v="1"/>
    <x v="1"/>
    <n v="5"/>
    <x v="1"/>
  </r>
  <r>
    <x v="13"/>
    <s v="Grote Pan"/>
    <d v="2011-05-06T12:30:00"/>
    <n v="2"/>
    <x v="10"/>
    <s v="Libellula quadrimaculata"/>
    <n v="2"/>
    <x v="1"/>
    <x v="1"/>
    <n v="5"/>
    <x v="2"/>
  </r>
  <r>
    <x v="13"/>
    <s v="Grote Pan"/>
    <d v="2011-05-06T12:30:00"/>
    <n v="2"/>
    <x v="3"/>
    <s v="Enallagma cyathigerum"/>
    <n v="1"/>
    <x v="1"/>
    <x v="1"/>
    <n v="5"/>
    <x v="1"/>
  </r>
  <r>
    <x v="13"/>
    <s v="Grote Pan"/>
    <d v="2011-05-06T12:30:00"/>
    <n v="4"/>
    <x v="10"/>
    <s v="Libellula quadrimaculata"/>
    <n v="3"/>
    <x v="1"/>
    <x v="1"/>
    <n v="5"/>
    <x v="2"/>
  </r>
  <r>
    <x v="13"/>
    <s v="Grote Pan"/>
    <d v="2011-05-20T14:10:00"/>
    <n v="1"/>
    <x v="6"/>
    <s v="Coenagrion puella"/>
    <n v="2"/>
    <x v="1"/>
    <x v="1"/>
    <n v="5"/>
    <x v="1"/>
  </r>
  <r>
    <x v="13"/>
    <s v="Grote Pan"/>
    <d v="2011-05-20T14:10:00"/>
    <n v="1"/>
    <x v="5"/>
    <s v="Orthetrum cancellatum"/>
    <n v="1"/>
    <x v="1"/>
    <x v="1"/>
    <n v="5"/>
    <x v="2"/>
  </r>
  <r>
    <x v="13"/>
    <s v="Grote Pan"/>
    <d v="2011-05-20T14:10:00"/>
    <n v="1"/>
    <x v="1"/>
    <s v="Ischnura elegans"/>
    <n v="2"/>
    <x v="1"/>
    <x v="1"/>
    <n v="5"/>
    <x v="1"/>
  </r>
  <r>
    <x v="13"/>
    <s v="Grote Pan"/>
    <d v="2011-05-20T14:10:00"/>
    <n v="1"/>
    <x v="3"/>
    <s v="Enallagma cyathigerum"/>
    <n v="2"/>
    <x v="1"/>
    <x v="1"/>
    <n v="5"/>
    <x v="1"/>
  </r>
  <r>
    <x v="13"/>
    <s v="Grote Pan"/>
    <d v="2011-05-20T14:10:00"/>
    <n v="2"/>
    <x v="5"/>
    <s v="Orthetrum cancellatum"/>
    <n v="2"/>
    <x v="1"/>
    <x v="1"/>
    <n v="5"/>
    <x v="2"/>
  </r>
  <r>
    <x v="13"/>
    <s v="Grote Pan"/>
    <d v="2011-05-20T14:10:00"/>
    <n v="2"/>
    <x v="34"/>
    <s v="Libellula depressa"/>
    <n v="1"/>
    <x v="1"/>
    <x v="1"/>
    <n v="5"/>
    <x v="2"/>
  </r>
  <r>
    <x v="13"/>
    <s v="Grote Pan"/>
    <d v="2011-05-20T14:10:00"/>
    <n v="2"/>
    <x v="3"/>
    <s v="Enallagma cyathigerum"/>
    <n v="4"/>
    <x v="1"/>
    <x v="1"/>
    <n v="5"/>
    <x v="1"/>
  </r>
  <r>
    <x v="13"/>
    <s v="Grote Pan"/>
    <d v="2011-05-20T14:10:00"/>
    <n v="4"/>
    <x v="10"/>
    <s v="Libellula quadrimaculata"/>
    <n v="1"/>
    <x v="1"/>
    <x v="1"/>
    <n v="5"/>
    <x v="2"/>
  </r>
  <r>
    <x v="13"/>
    <s v="Grote Pan"/>
    <d v="2011-06-03T14:00:00"/>
    <n v="1"/>
    <x v="0"/>
    <s v="Sympecma fusca"/>
    <n v="1"/>
    <x v="1"/>
    <x v="1"/>
    <n v="6"/>
    <x v="0"/>
  </r>
  <r>
    <x v="13"/>
    <s v="Grote Pan"/>
    <d v="2011-06-03T14:00:00"/>
    <n v="1"/>
    <x v="5"/>
    <s v="Orthetrum cancellatum"/>
    <n v="7"/>
    <x v="1"/>
    <x v="1"/>
    <n v="6"/>
    <x v="2"/>
  </r>
  <r>
    <x v="13"/>
    <s v="Grote Pan"/>
    <d v="2011-06-03T14:00:00"/>
    <n v="1"/>
    <x v="9"/>
    <s v="Anax imperator"/>
    <n v="1"/>
    <x v="1"/>
    <x v="1"/>
    <n v="6"/>
    <x v="3"/>
  </r>
  <r>
    <x v="13"/>
    <s v="Grote Pan"/>
    <d v="2011-06-03T14:00:00"/>
    <n v="1"/>
    <x v="34"/>
    <s v="Libellula depressa"/>
    <n v="1"/>
    <x v="1"/>
    <x v="1"/>
    <n v="6"/>
    <x v="2"/>
  </r>
  <r>
    <x v="13"/>
    <s v="Grote Pan"/>
    <d v="2011-06-03T14:00:00"/>
    <n v="1"/>
    <x v="10"/>
    <s v="Libellula quadrimaculata"/>
    <n v="1"/>
    <x v="1"/>
    <x v="1"/>
    <n v="6"/>
    <x v="2"/>
  </r>
  <r>
    <x v="13"/>
    <s v="Grote Pan"/>
    <d v="2011-06-03T14:00:00"/>
    <n v="1"/>
    <x v="3"/>
    <s v="Enallagma cyathigerum"/>
    <n v="8"/>
    <x v="1"/>
    <x v="1"/>
    <n v="6"/>
    <x v="1"/>
  </r>
  <r>
    <x v="13"/>
    <s v="Grote Pan"/>
    <d v="2011-06-03T14:00:00"/>
    <n v="2"/>
    <x v="5"/>
    <s v="Orthetrum cancellatum"/>
    <n v="5"/>
    <x v="1"/>
    <x v="1"/>
    <n v="6"/>
    <x v="2"/>
  </r>
  <r>
    <x v="13"/>
    <s v="Grote Pan"/>
    <d v="2011-06-03T14:00:00"/>
    <n v="2"/>
    <x v="9"/>
    <s v="Anax imperator"/>
    <n v="5"/>
    <x v="1"/>
    <x v="1"/>
    <n v="6"/>
    <x v="3"/>
  </r>
  <r>
    <x v="13"/>
    <s v="Grote Pan"/>
    <d v="2011-06-03T14:00:00"/>
    <n v="2"/>
    <x v="1"/>
    <s v="Ischnura elegans"/>
    <n v="1"/>
    <x v="1"/>
    <x v="1"/>
    <n v="6"/>
    <x v="1"/>
  </r>
  <r>
    <x v="13"/>
    <s v="Grote Pan"/>
    <d v="2011-06-03T14:00:00"/>
    <n v="2"/>
    <x v="3"/>
    <s v="Enallagma cyathigerum"/>
    <n v="3"/>
    <x v="1"/>
    <x v="1"/>
    <n v="6"/>
    <x v="1"/>
  </r>
  <r>
    <x v="13"/>
    <s v="Grote Pan"/>
    <d v="2011-06-03T14:00:00"/>
    <n v="4"/>
    <x v="5"/>
    <s v="Orthetrum cancellatum"/>
    <n v="5"/>
    <x v="1"/>
    <x v="1"/>
    <n v="6"/>
    <x v="2"/>
  </r>
  <r>
    <x v="13"/>
    <s v="Grote Pan"/>
    <d v="2011-06-03T14:00:00"/>
    <n v="4"/>
    <x v="9"/>
    <s v="Anax imperator"/>
    <n v="6"/>
    <x v="1"/>
    <x v="1"/>
    <n v="6"/>
    <x v="3"/>
  </r>
  <r>
    <x v="13"/>
    <s v="Grote Pan"/>
    <d v="2011-06-03T14:00:00"/>
    <n v="4"/>
    <x v="34"/>
    <s v="Libellula depressa"/>
    <n v="3"/>
    <x v="1"/>
    <x v="1"/>
    <n v="6"/>
    <x v="2"/>
  </r>
  <r>
    <x v="13"/>
    <s v="Grote Pan"/>
    <d v="2011-06-03T14:00:00"/>
    <n v="4"/>
    <x v="10"/>
    <s v="Libellula quadrimaculata"/>
    <n v="2"/>
    <x v="1"/>
    <x v="1"/>
    <n v="6"/>
    <x v="2"/>
  </r>
  <r>
    <x v="13"/>
    <s v="Grote Pan"/>
    <d v="2011-06-14T15:30:00"/>
    <n v="1"/>
    <x v="5"/>
    <s v="Orthetrum cancellatum"/>
    <n v="2"/>
    <x v="1"/>
    <x v="1"/>
    <n v="6"/>
    <x v="2"/>
  </r>
  <r>
    <x v="13"/>
    <s v="Grote Pan"/>
    <d v="2011-06-14T15:30:00"/>
    <n v="1"/>
    <x v="9"/>
    <s v="Anax imperator"/>
    <n v="1"/>
    <x v="1"/>
    <x v="1"/>
    <n v="6"/>
    <x v="3"/>
  </r>
  <r>
    <x v="13"/>
    <s v="Grote Pan"/>
    <d v="2011-06-14T15:30:00"/>
    <n v="1"/>
    <x v="1"/>
    <s v="Ischnura elegans"/>
    <n v="5"/>
    <x v="1"/>
    <x v="1"/>
    <n v="6"/>
    <x v="1"/>
  </r>
  <r>
    <x v="13"/>
    <s v="Grote Pan"/>
    <d v="2011-06-14T15:30:00"/>
    <n v="1"/>
    <x v="34"/>
    <s v="Libellula depressa"/>
    <n v="1"/>
    <x v="1"/>
    <x v="1"/>
    <n v="6"/>
    <x v="2"/>
  </r>
  <r>
    <x v="13"/>
    <s v="Grote Pan"/>
    <d v="2011-06-14T15:30:00"/>
    <n v="1"/>
    <x v="3"/>
    <s v="Enallagma cyathigerum"/>
    <n v="4"/>
    <x v="1"/>
    <x v="1"/>
    <n v="6"/>
    <x v="1"/>
  </r>
  <r>
    <x v="13"/>
    <s v="Grote Pan"/>
    <d v="2011-06-14T15:30:00"/>
    <n v="2"/>
    <x v="5"/>
    <s v="Orthetrum cancellatum"/>
    <n v="8"/>
    <x v="1"/>
    <x v="1"/>
    <n v="6"/>
    <x v="2"/>
  </r>
  <r>
    <x v="13"/>
    <s v="Grote Pan"/>
    <d v="2011-06-14T15:30:00"/>
    <n v="2"/>
    <x v="9"/>
    <s v="Anax imperator"/>
    <n v="3"/>
    <x v="1"/>
    <x v="1"/>
    <n v="6"/>
    <x v="3"/>
  </r>
  <r>
    <x v="13"/>
    <s v="Grote Pan"/>
    <d v="2011-06-14T15:30:00"/>
    <n v="2"/>
    <x v="1"/>
    <s v="Ischnura elegans"/>
    <n v="2"/>
    <x v="1"/>
    <x v="1"/>
    <n v="6"/>
    <x v="1"/>
  </r>
  <r>
    <x v="13"/>
    <s v="Grote Pan"/>
    <d v="2011-06-14T15:30:00"/>
    <n v="2"/>
    <x v="3"/>
    <s v="Enallagma cyathigerum"/>
    <n v="2"/>
    <x v="1"/>
    <x v="1"/>
    <n v="6"/>
    <x v="1"/>
  </r>
  <r>
    <x v="13"/>
    <s v="Grote Pan"/>
    <d v="2011-06-14T15:30:00"/>
    <n v="4"/>
    <x v="5"/>
    <s v="Orthetrum cancellatum"/>
    <n v="3"/>
    <x v="1"/>
    <x v="1"/>
    <n v="6"/>
    <x v="2"/>
  </r>
  <r>
    <x v="13"/>
    <s v="Grote Pan"/>
    <d v="2011-06-30T15:30:00"/>
    <n v="1"/>
    <x v="9"/>
    <s v="Anax imperator"/>
    <n v="2"/>
    <x v="1"/>
    <x v="1"/>
    <n v="6"/>
    <x v="3"/>
  </r>
  <r>
    <x v="13"/>
    <s v="Grote Pan"/>
    <d v="2011-06-30T15:30:00"/>
    <n v="1"/>
    <x v="3"/>
    <s v="Enallagma cyathigerum"/>
    <n v="5"/>
    <x v="1"/>
    <x v="1"/>
    <n v="6"/>
    <x v="1"/>
  </r>
  <r>
    <x v="13"/>
    <s v="Grote Pan"/>
    <d v="2011-06-30T15:30:00"/>
    <n v="2"/>
    <x v="5"/>
    <s v="Orthetrum cancellatum"/>
    <n v="2"/>
    <x v="1"/>
    <x v="1"/>
    <n v="6"/>
    <x v="2"/>
  </r>
  <r>
    <x v="13"/>
    <s v="Grote Pan"/>
    <d v="2011-06-30T15:30:00"/>
    <n v="2"/>
    <x v="9"/>
    <s v="Anax imperator"/>
    <n v="3"/>
    <x v="1"/>
    <x v="1"/>
    <n v="6"/>
    <x v="3"/>
  </r>
  <r>
    <x v="13"/>
    <s v="Grote Pan"/>
    <d v="2011-06-30T15:30:00"/>
    <n v="2"/>
    <x v="1"/>
    <s v="Ischnura elegans"/>
    <n v="3"/>
    <x v="1"/>
    <x v="1"/>
    <n v="6"/>
    <x v="1"/>
  </r>
  <r>
    <x v="13"/>
    <s v="Grote Pan"/>
    <d v="2011-06-30T15:30:00"/>
    <n v="2"/>
    <x v="3"/>
    <s v="Enallagma cyathigerum"/>
    <n v="7"/>
    <x v="1"/>
    <x v="1"/>
    <n v="6"/>
    <x v="1"/>
  </r>
  <r>
    <x v="13"/>
    <s v="Grote Pan"/>
    <d v="2011-06-30T15:30:00"/>
    <n v="4"/>
    <x v="5"/>
    <s v="Orthetrum cancellatum"/>
    <n v="3"/>
    <x v="1"/>
    <x v="1"/>
    <n v="6"/>
    <x v="2"/>
  </r>
  <r>
    <x v="13"/>
    <s v="Grote Pan"/>
    <d v="2011-07-15T15:40:00"/>
    <n v="1"/>
    <x v="9"/>
    <s v="Anax imperator"/>
    <n v="3"/>
    <x v="1"/>
    <x v="1"/>
    <n v="7"/>
    <x v="3"/>
  </r>
  <r>
    <x v="13"/>
    <s v="Grote Pan"/>
    <d v="2011-07-15T15:40:00"/>
    <n v="1"/>
    <x v="1"/>
    <s v="Ischnura elegans"/>
    <n v="2"/>
    <x v="1"/>
    <x v="1"/>
    <n v="7"/>
    <x v="1"/>
  </r>
  <r>
    <x v="13"/>
    <s v="Grote Pan"/>
    <d v="2011-07-15T15:40:00"/>
    <n v="2"/>
    <x v="9"/>
    <s v="Anax imperator"/>
    <n v="2"/>
    <x v="1"/>
    <x v="1"/>
    <n v="7"/>
    <x v="3"/>
  </r>
  <r>
    <x v="13"/>
    <s v="Grote Pan"/>
    <d v="2011-07-15T15:40:00"/>
    <n v="2"/>
    <x v="1"/>
    <s v="Ischnura elegans"/>
    <n v="2"/>
    <x v="1"/>
    <x v="1"/>
    <n v="7"/>
    <x v="1"/>
  </r>
  <r>
    <x v="13"/>
    <s v="Grote Pan"/>
    <d v="2011-07-15T15:40:00"/>
    <n v="4"/>
    <x v="9"/>
    <s v="Anax imperator"/>
    <n v="9"/>
    <x v="1"/>
    <x v="1"/>
    <n v="7"/>
    <x v="3"/>
  </r>
  <r>
    <x v="13"/>
    <s v="Grote Pan"/>
    <d v="2011-07-28T15:45:00"/>
    <n v="1"/>
    <x v="9"/>
    <s v="Anax imperator"/>
    <n v="2"/>
    <x v="1"/>
    <x v="1"/>
    <n v="7"/>
    <x v="3"/>
  </r>
  <r>
    <x v="13"/>
    <s v="Grote Pan"/>
    <d v="2011-07-28T15:45:00"/>
    <n v="1"/>
    <x v="1"/>
    <s v="Ischnura elegans"/>
    <n v="2"/>
    <x v="1"/>
    <x v="1"/>
    <n v="7"/>
    <x v="1"/>
  </r>
  <r>
    <x v="13"/>
    <s v="Grote Pan"/>
    <d v="2011-07-28T15:45:00"/>
    <n v="2"/>
    <x v="9"/>
    <s v="Anax imperator"/>
    <n v="4"/>
    <x v="1"/>
    <x v="1"/>
    <n v="7"/>
    <x v="3"/>
  </r>
  <r>
    <x v="13"/>
    <s v="Grote Pan"/>
    <d v="2011-07-28T15:45:00"/>
    <n v="2"/>
    <x v="1"/>
    <s v="Ischnura elegans"/>
    <n v="5"/>
    <x v="1"/>
    <x v="1"/>
    <n v="7"/>
    <x v="1"/>
  </r>
  <r>
    <x v="13"/>
    <s v="Grote Pan"/>
    <d v="2011-07-28T15:45:00"/>
    <n v="4"/>
    <x v="9"/>
    <s v="Anax imperator"/>
    <n v="1"/>
    <x v="1"/>
    <x v="1"/>
    <n v="7"/>
    <x v="3"/>
  </r>
  <r>
    <x v="13"/>
    <s v="Grote Pan"/>
    <d v="2011-09-02T15:10:00"/>
    <n v="1"/>
    <x v="23"/>
    <s v="Sympetrum striolatum/vulgatum"/>
    <n v="1"/>
    <x v="1"/>
    <x v="1"/>
    <n v="9"/>
    <x v="2"/>
  </r>
  <r>
    <x v="13"/>
    <s v="Grote Pan"/>
    <d v="2011-09-02T15:10:00"/>
    <n v="1"/>
    <x v="9"/>
    <s v="Anax imperator"/>
    <n v="2"/>
    <x v="1"/>
    <x v="1"/>
    <n v="9"/>
    <x v="3"/>
  </r>
  <r>
    <x v="13"/>
    <s v="Grote Pan"/>
    <d v="2011-09-02T15:10:00"/>
    <n v="1"/>
    <x v="1"/>
    <s v="Ischnura elegans"/>
    <n v="1"/>
    <x v="1"/>
    <x v="1"/>
    <n v="9"/>
    <x v="1"/>
  </r>
  <r>
    <x v="13"/>
    <s v="Grote Pan"/>
    <d v="2011-09-02T15:10:00"/>
    <n v="1"/>
    <x v="3"/>
    <s v="Enallagma cyathigerum"/>
    <n v="8"/>
    <x v="1"/>
    <x v="1"/>
    <n v="9"/>
    <x v="1"/>
  </r>
  <r>
    <x v="13"/>
    <s v="Grote Pan"/>
    <d v="2011-09-02T15:10:00"/>
    <n v="2"/>
    <x v="1"/>
    <s v="Ischnura elegans"/>
    <n v="2"/>
    <x v="1"/>
    <x v="1"/>
    <n v="9"/>
    <x v="1"/>
  </r>
  <r>
    <x v="13"/>
    <s v="Grote Pan"/>
    <d v="2011-09-15T15:30:00"/>
    <n v="1"/>
    <x v="23"/>
    <s v="Sympetrum striolatum/vulgatum"/>
    <n v="1"/>
    <x v="1"/>
    <x v="1"/>
    <n v="9"/>
    <x v="2"/>
  </r>
  <r>
    <x v="13"/>
    <s v="Grote Pan"/>
    <d v="2011-09-15T15:30:00"/>
    <n v="1"/>
    <x v="9"/>
    <s v="Anax imperator"/>
    <n v="1"/>
    <x v="1"/>
    <x v="1"/>
    <n v="9"/>
    <x v="3"/>
  </r>
  <r>
    <x v="13"/>
    <s v="Grote Pan"/>
    <d v="2011-09-15T15:30:00"/>
    <n v="1"/>
    <x v="1"/>
    <s v="Ischnura elegans"/>
    <n v="1"/>
    <x v="1"/>
    <x v="1"/>
    <n v="9"/>
    <x v="1"/>
  </r>
  <r>
    <x v="13"/>
    <s v="Grote Pan"/>
    <d v="2011-09-15T15:30:00"/>
    <n v="1"/>
    <x v="14"/>
    <s v="Aeshna mixta"/>
    <n v="2"/>
    <x v="1"/>
    <x v="1"/>
    <n v="9"/>
    <x v="3"/>
  </r>
  <r>
    <x v="13"/>
    <s v="Grote Pan"/>
    <d v="2011-09-15T15:30:00"/>
    <n v="1"/>
    <x v="3"/>
    <s v="Enallagma cyathigerum"/>
    <n v="7"/>
    <x v="1"/>
    <x v="1"/>
    <n v="9"/>
    <x v="1"/>
  </r>
  <r>
    <x v="13"/>
    <s v="Grote Pan"/>
    <d v="2011-09-15T15:30:00"/>
    <n v="2"/>
    <x v="23"/>
    <s v="Sympetrum striolatum/vulgatum"/>
    <n v="1"/>
    <x v="1"/>
    <x v="1"/>
    <n v="9"/>
    <x v="2"/>
  </r>
  <r>
    <x v="13"/>
    <s v="Grote Pan"/>
    <d v="2012-05-25T15:30:00"/>
    <n v="1"/>
    <x v="1"/>
    <s v="Ischnura elegans"/>
    <n v="2"/>
    <x v="1"/>
    <x v="2"/>
    <n v="5"/>
    <x v="1"/>
  </r>
  <r>
    <x v="13"/>
    <s v="Grote Pan"/>
    <d v="2012-05-25T15:30:00"/>
    <n v="1"/>
    <x v="3"/>
    <s v="Enallagma cyathigerum"/>
    <n v="24"/>
    <x v="1"/>
    <x v="2"/>
    <n v="5"/>
    <x v="1"/>
  </r>
  <r>
    <x v="13"/>
    <s v="Grote Pan"/>
    <d v="2012-05-25T15:30:00"/>
    <n v="2"/>
    <x v="3"/>
    <s v="Enallagma cyathigerum"/>
    <n v="15"/>
    <x v="1"/>
    <x v="2"/>
    <n v="5"/>
    <x v="1"/>
  </r>
  <r>
    <x v="13"/>
    <s v="Grote Pan"/>
    <d v="2012-05-25T15:30:00"/>
    <n v="4"/>
    <x v="10"/>
    <s v="Libellula quadrimaculata"/>
    <n v="2"/>
    <x v="1"/>
    <x v="2"/>
    <n v="5"/>
    <x v="2"/>
  </r>
  <r>
    <x v="13"/>
    <s v="Grote Pan"/>
    <d v="2012-06-21T15:30:00"/>
    <n v="1"/>
    <x v="5"/>
    <s v="Orthetrum cancellatum"/>
    <n v="3"/>
    <x v="1"/>
    <x v="2"/>
    <n v="6"/>
    <x v="2"/>
  </r>
  <r>
    <x v="13"/>
    <s v="Grote Pan"/>
    <d v="2012-06-21T15:30:00"/>
    <n v="1"/>
    <x v="9"/>
    <s v="Anax imperator"/>
    <n v="2"/>
    <x v="1"/>
    <x v="2"/>
    <n v="6"/>
    <x v="3"/>
  </r>
  <r>
    <x v="13"/>
    <s v="Grote Pan"/>
    <d v="2012-06-21T15:30:00"/>
    <n v="1"/>
    <x v="1"/>
    <s v="Ischnura elegans"/>
    <n v="1"/>
    <x v="1"/>
    <x v="2"/>
    <n v="6"/>
    <x v="1"/>
  </r>
  <r>
    <x v="13"/>
    <s v="Grote Pan"/>
    <d v="2012-06-21T15:30:00"/>
    <n v="1"/>
    <x v="10"/>
    <s v="Libellula quadrimaculata"/>
    <n v="1"/>
    <x v="1"/>
    <x v="2"/>
    <n v="6"/>
    <x v="2"/>
  </r>
  <r>
    <x v="13"/>
    <s v="Grote Pan"/>
    <d v="2012-06-21T15:30:00"/>
    <n v="1"/>
    <x v="3"/>
    <s v="Enallagma cyathigerum"/>
    <n v="12"/>
    <x v="1"/>
    <x v="2"/>
    <n v="6"/>
    <x v="1"/>
  </r>
  <r>
    <x v="13"/>
    <s v="Grote Pan"/>
    <d v="2012-06-21T15:30:00"/>
    <n v="2"/>
    <x v="5"/>
    <s v="Orthetrum cancellatum"/>
    <n v="3"/>
    <x v="1"/>
    <x v="2"/>
    <n v="6"/>
    <x v="2"/>
  </r>
  <r>
    <x v="13"/>
    <s v="Grote Pan"/>
    <d v="2012-06-21T15:30:00"/>
    <n v="2"/>
    <x v="9"/>
    <s v="Anax imperator"/>
    <n v="1"/>
    <x v="1"/>
    <x v="2"/>
    <n v="6"/>
    <x v="3"/>
  </r>
  <r>
    <x v="13"/>
    <s v="Grote Pan"/>
    <d v="2012-06-21T15:30:00"/>
    <n v="2"/>
    <x v="3"/>
    <s v="Enallagma cyathigerum"/>
    <n v="1"/>
    <x v="1"/>
    <x v="2"/>
    <n v="6"/>
    <x v="1"/>
  </r>
  <r>
    <x v="13"/>
    <s v="Grote Pan"/>
    <d v="2012-06-21T15:30:00"/>
    <n v="4"/>
    <x v="5"/>
    <s v="Orthetrum cancellatum"/>
    <n v="7"/>
    <x v="1"/>
    <x v="2"/>
    <n v="6"/>
    <x v="2"/>
  </r>
  <r>
    <x v="13"/>
    <s v="Grote Pan"/>
    <d v="2012-06-21T15:30:00"/>
    <n v="4"/>
    <x v="9"/>
    <s v="Anax imperator"/>
    <n v="2"/>
    <x v="1"/>
    <x v="2"/>
    <n v="6"/>
    <x v="3"/>
  </r>
  <r>
    <x v="13"/>
    <s v="Grote Pan"/>
    <d v="2012-07-06T15:00:00"/>
    <n v="1"/>
    <x v="12"/>
    <s v="Sympetrum striolatum"/>
    <n v="2"/>
    <x v="1"/>
    <x v="2"/>
    <n v="7"/>
    <x v="2"/>
  </r>
  <r>
    <x v="13"/>
    <s v="Grote Pan"/>
    <d v="2012-07-06T15:00:00"/>
    <n v="1"/>
    <x v="5"/>
    <s v="Orthetrum cancellatum"/>
    <n v="2"/>
    <x v="1"/>
    <x v="2"/>
    <n v="7"/>
    <x v="2"/>
  </r>
  <r>
    <x v="13"/>
    <s v="Grote Pan"/>
    <d v="2012-07-06T15:00:00"/>
    <n v="1"/>
    <x v="9"/>
    <s v="Anax imperator"/>
    <n v="2"/>
    <x v="1"/>
    <x v="2"/>
    <n v="7"/>
    <x v="3"/>
  </r>
  <r>
    <x v="13"/>
    <s v="Grote Pan"/>
    <d v="2012-07-06T15:00:00"/>
    <n v="1"/>
    <x v="1"/>
    <s v="Ischnura elegans"/>
    <n v="1"/>
    <x v="1"/>
    <x v="2"/>
    <n v="7"/>
    <x v="1"/>
  </r>
  <r>
    <x v="13"/>
    <s v="Grote Pan"/>
    <d v="2012-07-06T15:00:00"/>
    <n v="1"/>
    <x v="3"/>
    <s v="Enallagma cyathigerum"/>
    <n v="10"/>
    <x v="1"/>
    <x v="2"/>
    <n v="7"/>
    <x v="1"/>
  </r>
  <r>
    <x v="13"/>
    <s v="Grote Pan"/>
    <d v="2012-07-06T15:00:00"/>
    <n v="2"/>
    <x v="5"/>
    <s v="Orthetrum cancellatum"/>
    <n v="2"/>
    <x v="1"/>
    <x v="2"/>
    <n v="7"/>
    <x v="2"/>
  </r>
  <r>
    <x v="13"/>
    <s v="Grote Pan"/>
    <d v="2012-07-06T15:00:00"/>
    <n v="2"/>
    <x v="9"/>
    <s v="Anax imperator"/>
    <n v="1"/>
    <x v="1"/>
    <x v="2"/>
    <n v="7"/>
    <x v="3"/>
  </r>
  <r>
    <x v="13"/>
    <s v="Grote Pan"/>
    <d v="2012-07-06T15:00:00"/>
    <n v="2"/>
    <x v="1"/>
    <s v="Ischnura elegans"/>
    <n v="1"/>
    <x v="1"/>
    <x v="2"/>
    <n v="7"/>
    <x v="1"/>
  </r>
  <r>
    <x v="13"/>
    <s v="Grote Pan"/>
    <d v="2012-07-06T15:00:00"/>
    <n v="2"/>
    <x v="3"/>
    <s v="Enallagma cyathigerum"/>
    <n v="3"/>
    <x v="1"/>
    <x v="2"/>
    <n v="7"/>
    <x v="1"/>
  </r>
  <r>
    <x v="13"/>
    <s v="Grote Pan"/>
    <d v="2012-07-06T15:00:00"/>
    <n v="4"/>
    <x v="5"/>
    <s v="Orthetrum cancellatum"/>
    <n v="3"/>
    <x v="1"/>
    <x v="2"/>
    <n v="7"/>
    <x v="2"/>
  </r>
  <r>
    <x v="13"/>
    <s v="Grote Pan"/>
    <d v="2012-07-06T15:00:00"/>
    <n v="4"/>
    <x v="9"/>
    <s v="Anax imperator"/>
    <n v="8"/>
    <x v="1"/>
    <x v="2"/>
    <n v="7"/>
    <x v="3"/>
  </r>
  <r>
    <x v="13"/>
    <s v="Grote Pan"/>
    <d v="2012-08-17T15:30:00"/>
    <n v="1"/>
    <x v="9"/>
    <s v="Anax imperator"/>
    <n v="2"/>
    <x v="1"/>
    <x v="2"/>
    <n v="8"/>
    <x v="3"/>
  </r>
  <r>
    <x v="13"/>
    <s v="Grote Pan"/>
    <d v="2012-08-17T15:30:00"/>
    <n v="1"/>
    <x v="1"/>
    <s v="Ischnura elegans"/>
    <n v="1"/>
    <x v="1"/>
    <x v="2"/>
    <n v="8"/>
    <x v="1"/>
  </r>
  <r>
    <x v="13"/>
    <s v="Grote Pan"/>
    <d v="2012-08-17T15:30:00"/>
    <n v="1"/>
    <x v="17"/>
    <s v="Sympetrum vulgatum"/>
    <n v="4"/>
    <x v="1"/>
    <x v="2"/>
    <n v="8"/>
    <x v="2"/>
  </r>
  <r>
    <x v="13"/>
    <s v="Grote Pan"/>
    <d v="2012-08-17T15:30:00"/>
    <n v="1"/>
    <x v="3"/>
    <s v="Enallagma cyathigerum"/>
    <n v="22"/>
    <x v="1"/>
    <x v="2"/>
    <n v="8"/>
    <x v="1"/>
  </r>
  <r>
    <x v="13"/>
    <s v="Grote Pan"/>
    <d v="2012-08-17T15:30:00"/>
    <n v="2"/>
    <x v="9"/>
    <s v="Anax imperator"/>
    <n v="2"/>
    <x v="1"/>
    <x v="2"/>
    <n v="8"/>
    <x v="3"/>
  </r>
  <r>
    <x v="13"/>
    <s v="Grote Pan"/>
    <d v="2012-08-17T15:30:00"/>
    <n v="2"/>
    <x v="17"/>
    <s v="Sympetrum vulgatum"/>
    <n v="2"/>
    <x v="1"/>
    <x v="2"/>
    <n v="8"/>
    <x v="2"/>
  </r>
  <r>
    <x v="13"/>
    <s v="Grote Pan"/>
    <d v="2012-08-17T15:30:00"/>
    <n v="2"/>
    <x v="3"/>
    <s v="Enallagma cyathigerum"/>
    <n v="13"/>
    <x v="1"/>
    <x v="2"/>
    <n v="8"/>
    <x v="1"/>
  </r>
  <r>
    <x v="13"/>
    <s v="Grote Pan"/>
    <d v="2012-08-17T15:30:00"/>
    <n v="4"/>
    <x v="9"/>
    <s v="Anax imperator"/>
    <n v="7"/>
    <x v="1"/>
    <x v="2"/>
    <n v="8"/>
    <x v="3"/>
  </r>
  <r>
    <x v="13"/>
    <s v="Grote Pan"/>
    <d v="2012-08-31T15:30:00"/>
    <n v="2"/>
    <x v="3"/>
    <s v="Enallagma cyathigerum"/>
    <n v="2"/>
    <x v="1"/>
    <x v="2"/>
    <n v="8"/>
    <x v="1"/>
  </r>
  <r>
    <x v="13"/>
    <s v="Grote Pan"/>
    <d v="2013-06-07T13:00:00"/>
    <n v="1"/>
    <x v="1"/>
    <s v="Ischnura elegans"/>
    <n v="2"/>
    <x v="1"/>
    <x v="3"/>
    <n v="6"/>
    <x v="1"/>
  </r>
  <r>
    <x v="13"/>
    <s v="Grote Pan"/>
    <d v="2013-06-07T13:00:00"/>
    <n v="1"/>
    <x v="3"/>
    <s v="Enallagma cyathigerum"/>
    <n v="1"/>
    <x v="1"/>
    <x v="3"/>
    <n v="6"/>
    <x v="1"/>
  </r>
  <r>
    <x v="13"/>
    <s v="Grote Pan"/>
    <d v="2013-06-07T13:00:00"/>
    <n v="2"/>
    <x v="1"/>
    <s v="Ischnura elegans"/>
    <n v="5"/>
    <x v="1"/>
    <x v="3"/>
    <n v="6"/>
    <x v="1"/>
  </r>
  <r>
    <x v="13"/>
    <s v="Grote Pan"/>
    <d v="2013-06-07T13:00:00"/>
    <n v="2"/>
    <x v="3"/>
    <s v="Enallagma cyathigerum"/>
    <n v="21"/>
    <x v="1"/>
    <x v="3"/>
    <n v="6"/>
    <x v="1"/>
  </r>
  <r>
    <x v="13"/>
    <s v="Grote Pan"/>
    <d v="2013-06-07T13:00:00"/>
    <n v="4"/>
    <x v="10"/>
    <s v="Libellula quadrimaculata"/>
    <n v="4"/>
    <x v="1"/>
    <x v="3"/>
    <n v="6"/>
    <x v="2"/>
  </r>
  <r>
    <x v="13"/>
    <s v="Grote Pan"/>
    <d v="2013-07-05T15:00:00"/>
    <n v="1"/>
    <x v="9"/>
    <s v="Anax imperator"/>
    <n v="3"/>
    <x v="1"/>
    <x v="3"/>
    <n v="7"/>
    <x v="3"/>
  </r>
  <r>
    <x v="13"/>
    <s v="Grote Pan"/>
    <d v="2013-07-05T15:00:00"/>
    <n v="1"/>
    <x v="1"/>
    <s v="Ischnura elegans"/>
    <n v="3"/>
    <x v="1"/>
    <x v="3"/>
    <n v="7"/>
    <x v="1"/>
  </r>
  <r>
    <x v="13"/>
    <s v="Grote Pan"/>
    <d v="2013-07-05T15:00:00"/>
    <n v="1"/>
    <x v="3"/>
    <s v="Enallagma cyathigerum"/>
    <n v="15"/>
    <x v="1"/>
    <x v="3"/>
    <n v="7"/>
    <x v="1"/>
  </r>
  <r>
    <x v="13"/>
    <s v="Grote Pan"/>
    <d v="2013-07-05T15:00:00"/>
    <n v="2"/>
    <x v="9"/>
    <s v="Anax imperator"/>
    <n v="2"/>
    <x v="1"/>
    <x v="3"/>
    <n v="7"/>
    <x v="3"/>
  </r>
  <r>
    <x v="13"/>
    <s v="Grote Pan"/>
    <d v="2013-07-05T15:00:00"/>
    <n v="2"/>
    <x v="34"/>
    <s v="Libellula depressa"/>
    <n v="3"/>
    <x v="1"/>
    <x v="3"/>
    <n v="7"/>
    <x v="2"/>
  </r>
  <r>
    <x v="13"/>
    <s v="Grote Pan"/>
    <d v="2013-07-05T15:00:00"/>
    <n v="2"/>
    <x v="3"/>
    <s v="Enallagma cyathigerum"/>
    <n v="7"/>
    <x v="1"/>
    <x v="3"/>
    <n v="7"/>
    <x v="1"/>
  </r>
  <r>
    <x v="13"/>
    <s v="Grote Pan"/>
    <d v="2013-07-05T15:00:00"/>
    <n v="4"/>
    <x v="5"/>
    <s v="Orthetrum cancellatum"/>
    <n v="9"/>
    <x v="1"/>
    <x v="3"/>
    <n v="7"/>
    <x v="2"/>
  </r>
  <r>
    <x v="13"/>
    <s v="Grote Pan"/>
    <d v="2013-07-05T15:00:00"/>
    <n v="4"/>
    <x v="9"/>
    <s v="Anax imperator"/>
    <n v="18"/>
    <x v="1"/>
    <x v="3"/>
    <n v="7"/>
    <x v="3"/>
  </r>
  <r>
    <x v="13"/>
    <s v="Grote Pan"/>
    <d v="2013-07-05T15:00:00"/>
    <n v="4"/>
    <x v="34"/>
    <s v="Libellula depressa"/>
    <n v="2"/>
    <x v="1"/>
    <x v="3"/>
    <n v="7"/>
    <x v="2"/>
  </r>
  <r>
    <x v="13"/>
    <s v="Grote Pan"/>
    <d v="2013-07-05T15:00:00"/>
    <n v="4"/>
    <x v="10"/>
    <s v="Libellula quadrimaculata"/>
    <n v="6"/>
    <x v="1"/>
    <x v="3"/>
    <n v="7"/>
    <x v="2"/>
  </r>
  <r>
    <x v="13"/>
    <s v="Grote Pan"/>
    <d v="2013-08-16T14:15:00"/>
    <n v="1"/>
    <x v="23"/>
    <s v="Sympetrum striolatum/vulgatum"/>
    <n v="4"/>
    <x v="1"/>
    <x v="3"/>
    <n v="8"/>
    <x v="2"/>
  </r>
  <r>
    <x v="13"/>
    <s v="Grote Pan"/>
    <d v="2013-08-16T14:15:00"/>
    <n v="1"/>
    <x v="9"/>
    <s v="Anax imperator"/>
    <n v="1"/>
    <x v="1"/>
    <x v="3"/>
    <n v="8"/>
    <x v="3"/>
  </r>
  <r>
    <x v="13"/>
    <s v="Grote Pan"/>
    <d v="2013-08-16T14:15:00"/>
    <n v="1"/>
    <x v="1"/>
    <s v="Ischnura elegans"/>
    <n v="2"/>
    <x v="1"/>
    <x v="3"/>
    <n v="8"/>
    <x v="1"/>
  </r>
  <r>
    <x v="13"/>
    <s v="Grote Pan"/>
    <d v="2013-08-16T14:15:00"/>
    <n v="1"/>
    <x v="3"/>
    <s v="Enallagma cyathigerum"/>
    <n v="5"/>
    <x v="1"/>
    <x v="3"/>
    <n v="8"/>
    <x v="1"/>
  </r>
  <r>
    <x v="13"/>
    <s v="Grote Pan"/>
    <d v="2013-08-16T14:15:00"/>
    <n v="2"/>
    <x v="9"/>
    <s v="Anax imperator"/>
    <n v="1"/>
    <x v="1"/>
    <x v="3"/>
    <n v="8"/>
    <x v="3"/>
  </r>
  <r>
    <x v="13"/>
    <s v="Grote Pan"/>
    <d v="2013-08-16T14:15:00"/>
    <n v="2"/>
    <x v="3"/>
    <s v="Enallagma cyathigerum"/>
    <n v="25"/>
    <x v="1"/>
    <x v="3"/>
    <n v="8"/>
    <x v="1"/>
  </r>
  <r>
    <x v="13"/>
    <s v="Grote Pan"/>
    <d v="2013-08-16T14:15:00"/>
    <n v="4"/>
    <x v="9"/>
    <s v="Anax imperator"/>
    <n v="4"/>
    <x v="1"/>
    <x v="3"/>
    <n v="8"/>
    <x v="3"/>
  </r>
  <r>
    <x v="13"/>
    <s v="Grote Pan"/>
    <d v="2013-08-30T11:00:00"/>
    <n v="1"/>
    <x v="3"/>
    <s v="Enallagma cyathigerum"/>
    <n v="1"/>
    <x v="1"/>
    <x v="3"/>
    <n v="8"/>
    <x v="1"/>
  </r>
  <r>
    <x v="13"/>
    <s v="Grote Pan"/>
    <d v="2013-08-30T11:00:00"/>
    <n v="2"/>
    <x v="3"/>
    <s v="Enallagma cyathigerum"/>
    <n v="1"/>
    <x v="1"/>
    <x v="3"/>
    <n v="8"/>
    <x v="1"/>
  </r>
  <r>
    <x v="13"/>
    <s v="Grote Pan"/>
    <d v="2013-09-06T11:30:00"/>
    <n v="1"/>
    <x v="9"/>
    <s v="Anax imperator"/>
    <n v="1"/>
    <x v="1"/>
    <x v="3"/>
    <n v="9"/>
    <x v="3"/>
  </r>
  <r>
    <x v="13"/>
    <s v="Grote Pan"/>
    <d v="2013-09-06T11:30:00"/>
    <n v="1"/>
    <x v="3"/>
    <s v="Enallagma cyathigerum"/>
    <n v="2"/>
    <x v="1"/>
    <x v="3"/>
    <n v="9"/>
    <x v="1"/>
  </r>
  <r>
    <x v="13"/>
    <s v="Grote Pan"/>
    <d v="2013-09-06T11:30:00"/>
    <n v="4"/>
    <x v="9"/>
    <s v="Anax imperator"/>
    <n v="1"/>
    <x v="1"/>
    <x v="3"/>
    <n v="9"/>
    <x v="3"/>
  </r>
  <r>
    <x v="13"/>
    <s v="Grote Pan"/>
    <d v="2014-05-16T14:45:00"/>
    <n v="1"/>
    <x v="1"/>
    <s v="Ischnura elegans"/>
    <n v="2"/>
    <x v="1"/>
    <x v="4"/>
    <n v="5"/>
    <x v="1"/>
  </r>
  <r>
    <x v="13"/>
    <s v="Grote Pan"/>
    <d v="2014-05-16T14:45:00"/>
    <n v="1"/>
    <x v="10"/>
    <s v="Libellula quadrimaculata"/>
    <n v="2"/>
    <x v="1"/>
    <x v="4"/>
    <n v="5"/>
    <x v="2"/>
  </r>
  <r>
    <x v="13"/>
    <s v="Grote Pan"/>
    <d v="2014-05-16T14:45:00"/>
    <n v="1"/>
    <x v="3"/>
    <s v="Enallagma cyathigerum"/>
    <n v="7"/>
    <x v="1"/>
    <x v="4"/>
    <n v="5"/>
    <x v="1"/>
  </r>
  <r>
    <x v="13"/>
    <s v="Grote Pan"/>
    <d v="2014-05-16T14:45:00"/>
    <n v="2"/>
    <x v="1"/>
    <s v="Ischnura elegans"/>
    <n v="7"/>
    <x v="1"/>
    <x v="4"/>
    <n v="5"/>
    <x v="1"/>
  </r>
  <r>
    <x v="13"/>
    <s v="Grote Pan"/>
    <d v="2014-05-16T14:45:00"/>
    <n v="2"/>
    <x v="10"/>
    <s v="Libellula quadrimaculata"/>
    <n v="2"/>
    <x v="1"/>
    <x v="4"/>
    <n v="5"/>
    <x v="2"/>
  </r>
  <r>
    <x v="13"/>
    <s v="Grote Pan"/>
    <d v="2014-05-16T14:45:00"/>
    <n v="2"/>
    <x v="3"/>
    <s v="Enallagma cyathigerum"/>
    <n v="12"/>
    <x v="1"/>
    <x v="4"/>
    <n v="5"/>
    <x v="1"/>
  </r>
  <r>
    <x v="13"/>
    <s v="Grote Pan"/>
    <d v="2014-05-16T14:45:00"/>
    <n v="4"/>
    <x v="10"/>
    <s v="Libellula quadrimaculata"/>
    <n v="2"/>
    <x v="1"/>
    <x v="4"/>
    <n v="5"/>
    <x v="2"/>
  </r>
  <r>
    <x v="13"/>
    <s v="Grote Pan"/>
    <d v="2014-06-13T16:00:00"/>
    <n v="1"/>
    <x v="5"/>
    <s v="Orthetrum cancellatum"/>
    <n v="4"/>
    <x v="1"/>
    <x v="4"/>
    <n v="6"/>
    <x v="2"/>
  </r>
  <r>
    <x v="13"/>
    <s v="Grote Pan"/>
    <d v="2014-06-13T16:00:00"/>
    <n v="1"/>
    <x v="9"/>
    <s v="Anax imperator"/>
    <n v="1"/>
    <x v="1"/>
    <x v="4"/>
    <n v="6"/>
    <x v="3"/>
  </r>
  <r>
    <x v="13"/>
    <s v="Grote Pan"/>
    <d v="2014-06-13T16:00:00"/>
    <n v="1"/>
    <x v="1"/>
    <s v="Ischnura elegans"/>
    <n v="15"/>
    <x v="1"/>
    <x v="4"/>
    <n v="6"/>
    <x v="1"/>
  </r>
  <r>
    <x v="13"/>
    <s v="Grote Pan"/>
    <d v="2014-06-13T16:00:00"/>
    <n v="1"/>
    <x v="3"/>
    <s v="Enallagma cyathigerum"/>
    <n v="1"/>
    <x v="1"/>
    <x v="4"/>
    <n v="6"/>
    <x v="1"/>
  </r>
  <r>
    <x v="13"/>
    <s v="Grote Pan"/>
    <d v="2014-06-13T16:00:00"/>
    <n v="2"/>
    <x v="5"/>
    <s v="Orthetrum cancellatum"/>
    <n v="7"/>
    <x v="1"/>
    <x v="4"/>
    <n v="6"/>
    <x v="2"/>
  </r>
  <r>
    <x v="13"/>
    <s v="Grote Pan"/>
    <d v="2014-06-13T16:00:00"/>
    <n v="2"/>
    <x v="9"/>
    <s v="Anax imperator"/>
    <n v="2"/>
    <x v="1"/>
    <x v="4"/>
    <n v="6"/>
    <x v="3"/>
  </r>
  <r>
    <x v="13"/>
    <s v="Grote Pan"/>
    <d v="2014-06-13T16:00:00"/>
    <n v="2"/>
    <x v="1"/>
    <s v="Ischnura elegans"/>
    <n v="13"/>
    <x v="1"/>
    <x v="4"/>
    <n v="6"/>
    <x v="1"/>
  </r>
  <r>
    <x v="13"/>
    <s v="Grote Pan"/>
    <d v="2014-06-13T16:00:00"/>
    <n v="2"/>
    <x v="3"/>
    <s v="Enallagma cyathigerum"/>
    <n v="5"/>
    <x v="1"/>
    <x v="4"/>
    <n v="6"/>
    <x v="1"/>
  </r>
  <r>
    <x v="13"/>
    <s v="Grote Pan"/>
    <d v="2014-06-13T16:00:00"/>
    <n v="4"/>
    <x v="5"/>
    <s v="Orthetrum cancellatum"/>
    <n v="4"/>
    <x v="1"/>
    <x v="4"/>
    <n v="6"/>
    <x v="2"/>
  </r>
  <r>
    <x v="13"/>
    <s v="Grote Pan"/>
    <d v="2014-06-13T16:00:00"/>
    <n v="4"/>
    <x v="9"/>
    <s v="Anax imperator"/>
    <n v="7"/>
    <x v="1"/>
    <x v="4"/>
    <n v="6"/>
    <x v="3"/>
  </r>
  <r>
    <x v="13"/>
    <s v="Grote Pan"/>
    <d v="2014-06-27T15:15:00"/>
    <n v="1"/>
    <x v="12"/>
    <s v="Sympetrum striolatum"/>
    <n v="4"/>
    <x v="1"/>
    <x v="4"/>
    <n v="6"/>
    <x v="2"/>
  </r>
  <r>
    <x v="13"/>
    <s v="Grote Pan"/>
    <d v="2014-06-27T15:15:00"/>
    <n v="1"/>
    <x v="9"/>
    <s v="Anax imperator"/>
    <n v="1"/>
    <x v="1"/>
    <x v="4"/>
    <n v="6"/>
    <x v="3"/>
  </r>
  <r>
    <x v="13"/>
    <s v="Grote Pan"/>
    <d v="2014-06-27T15:15:00"/>
    <n v="1"/>
    <x v="1"/>
    <s v="Ischnura elegans"/>
    <n v="2"/>
    <x v="1"/>
    <x v="4"/>
    <n v="6"/>
    <x v="1"/>
  </r>
  <r>
    <x v="13"/>
    <s v="Grote Pan"/>
    <d v="2014-06-27T15:15:00"/>
    <n v="1"/>
    <x v="3"/>
    <s v="Enallagma cyathigerum"/>
    <n v="3"/>
    <x v="1"/>
    <x v="4"/>
    <n v="6"/>
    <x v="1"/>
  </r>
  <r>
    <x v="13"/>
    <s v="Grote Pan"/>
    <d v="2014-06-27T15:15:00"/>
    <n v="2"/>
    <x v="12"/>
    <s v="Sympetrum striolatum"/>
    <n v="2"/>
    <x v="1"/>
    <x v="4"/>
    <n v="6"/>
    <x v="2"/>
  </r>
  <r>
    <x v="13"/>
    <s v="Grote Pan"/>
    <d v="2014-06-27T15:15:00"/>
    <n v="2"/>
    <x v="5"/>
    <s v="Orthetrum cancellatum"/>
    <n v="3"/>
    <x v="1"/>
    <x v="4"/>
    <n v="6"/>
    <x v="2"/>
  </r>
  <r>
    <x v="13"/>
    <s v="Grote Pan"/>
    <d v="2014-06-27T15:15:00"/>
    <n v="2"/>
    <x v="9"/>
    <s v="Anax imperator"/>
    <n v="4"/>
    <x v="1"/>
    <x v="4"/>
    <n v="6"/>
    <x v="3"/>
  </r>
  <r>
    <x v="13"/>
    <s v="Grote Pan"/>
    <d v="2014-06-27T15:15:00"/>
    <n v="2"/>
    <x v="1"/>
    <s v="Ischnura elegans"/>
    <n v="10"/>
    <x v="1"/>
    <x v="4"/>
    <n v="6"/>
    <x v="1"/>
  </r>
  <r>
    <x v="13"/>
    <s v="Grote Pan"/>
    <d v="2014-06-27T15:15:00"/>
    <n v="2"/>
    <x v="3"/>
    <s v="Enallagma cyathigerum"/>
    <n v="2"/>
    <x v="1"/>
    <x v="4"/>
    <n v="6"/>
    <x v="1"/>
  </r>
  <r>
    <x v="13"/>
    <s v="Grote Pan"/>
    <d v="2014-06-27T15:15:00"/>
    <n v="4"/>
    <x v="9"/>
    <s v="Anax imperator"/>
    <n v="3"/>
    <x v="1"/>
    <x v="4"/>
    <n v="6"/>
    <x v="3"/>
  </r>
  <r>
    <x v="13"/>
    <s v="Grote Pan"/>
    <d v="2014-07-18T11:45:00"/>
    <n v="1"/>
    <x v="12"/>
    <s v="Sympetrum striolatum"/>
    <n v="1"/>
    <x v="1"/>
    <x v="4"/>
    <n v="7"/>
    <x v="2"/>
  </r>
  <r>
    <x v="13"/>
    <s v="Grote Pan"/>
    <d v="2014-07-18T11:45:00"/>
    <n v="1"/>
    <x v="5"/>
    <s v="Orthetrum cancellatum"/>
    <n v="1"/>
    <x v="1"/>
    <x v="4"/>
    <n v="7"/>
    <x v="2"/>
  </r>
  <r>
    <x v="13"/>
    <s v="Grote Pan"/>
    <d v="2014-07-18T11:45:00"/>
    <n v="1"/>
    <x v="1"/>
    <s v="Ischnura elegans"/>
    <n v="1"/>
    <x v="1"/>
    <x v="4"/>
    <n v="7"/>
    <x v="1"/>
  </r>
  <r>
    <x v="13"/>
    <s v="Grote Pan"/>
    <d v="2014-07-18T11:45:00"/>
    <n v="1"/>
    <x v="3"/>
    <s v="Enallagma cyathigerum"/>
    <n v="4"/>
    <x v="1"/>
    <x v="4"/>
    <n v="7"/>
    <x v="1"/>
  </r>
  <r>
    <x v="13"/>
    <s v="Grote Pan"/>
    <d v="2014-07-18T11:45:00"/>
    <n v="2"/>
    <x v="12"/>
    <s v="Sympetrum striolatum"/>
    <n v="2"/>
    <x v="1"/>
    <x v="4"/>
    <n v="7"/>
    <x v="2"/>
  </r>
  <r>
    <x v="13"/>
    <s v="Grote Pan"/>
    <d v="2014-07-18T11:45:00"/>
    <n v="2"/>
    <x v="5"/>
    <s v="Orthetrum cancellatum"/>
    <n v="2"/>
    <x v="1"/>
    <x v="4"/>
    <n v="7"/>
    <x v="2"/>
  </r>
  <r>
    <x v="13"/>
    <s v="Grote Pan"/>
    <d v="2014-07-18T11:45:00"/>
    <n v="2"/>
    <x v="9"/>
    <s v="Anax imperator"/>
    <n v="1"/>
    <x v="1"/>
    <x v="4"/>
    <n v="7"/>
    <x v="3"/>
  </r>
  <r>
    <x v="13"/>
    <s v="Grote Pan"/>
    <d v="2014-07-18T11:45:00"/>
    <n v="2"/>
    <x v="1"/>
    <s v="Ischnura elegans"/>
    <n v="2"/>
    <x v="1"/>
    <x v="4"/>
    <n v="7"/>
    <x v="1"/>
  </r>
  <r>
    <x v="13"/>
    <s v="Grote Pan"/>
    <d v="2014-07-18T11:45:00"/>
    <n v="2"/>
    <x v="3"/>
    <s v="Enallagma cyathigerum"/>
    <n v="1"/>
    <x v="1"/>
    <x v="4"/>
    <n v="7"/>
    <x v="1"/>
  </r>
  <r>
    <x v="13"/>
    <s v="Grote Pan"/>
    <d v="2014-07-18T11:45:00"/>
    <n v="4"/>
    <x v="5"/>
    <s v="Orthetrum cancellatum"/>
    <n v="2"/>
    <x v="1"/>
    <x v="4"/>
    <n v="7"/>
    <x v="2"/>
  </r>
  <r>
    <x v="13"/>
    <s v="Grote Pan"/>
    <d v="2014-07-18T11:45:00"/>
    <n v="4"/>
    <x v="9"/>
    <s v="Anax imperator"/>
    <n v="5"/>
    <x v="1"/>
    <x v="4"/>
    <n v="7"/>
    <x v="3"/>
  </r>
  <r>
    <x v="13"/>
    <s v="Grote Pan"/>
    <d v="2014-07-30T13:50:00"/>
    <n v="1"/>
    <x v="1"/>
    <s v="Ischnura elegans"/>
    <n v="20"/>
    <x v="1"/>
    <x v="4"/>
    <n v="7"/>
    <x v="1"/>
  </r>
  <r>
    <x v="13"/>
    <s v="Grote Pan"/>
    <d v="2014-07-30T13:50:00"/>
    <n v="1"/>
    <x v="3"/>
    <s v="Enallagma cyathigerum"/>
    <n v="20"/>
    <x v="1"/>
    <x v="4"/>
    <n v="7"/>
    <x v="1"/>
  </r>
  <r>
    <x v="13"/>
    <s v="Grote Pan"/>
    <d v="2014-07-30T13:50:00"/>
    <n v="1"/>
    <x v="9"/>
    <s v="Anax imperator"/>
    <n v="2"/>
    <x v="1"/>
    <x v="4"/>
    <n v="7"/>
    <x v="3"/>
  </r>
  <r>
    <x v="13"/>
    <s v="Grote Pan"/>
    <d v="2014-07-30T13:50:00"/>
    <n v="1"/>
    <x v="30"/>
    <s v="Erythromma viridulum"/>
    <n v="10"/>
    <x v="1"/>
    <x v="4"/>
    <n v="7"/>
    <x v="1"/>
  </r>
  <r>
    <x v="13"/>
    <s v="Grote Pan"/>
    <d v="2014-07-30T13:50:00"/>
    <n v="1"/>
    <x v="25"/>
    <s v="Lestes barbarus"/>
    <n v="2"/>
    <x v="1"/>
    <x v="4"/>
    <n v="7"/>
    <x v="0"/>
  </r>
  <r>
    <x v="13"/>
    <s v="Grote Pan"/>
    <d v="2014-07-30T13:50:00"/>
    <n v="2"/>
    <x v="1"/>
    <s v="Ischnura elegans"/>
    <n v="2"/>
    <x v="1"/>
    <x v="4"/>
    <n v="7"/>
    <x v="1"/>
  </r>
  <r>
    <x v="13"/>
    <s v="Grote Pan"/>
    <d v="2014-07-30T13:50:00"/>
    <n v="2"/>
    <x v="3"/>
    <s v="Enallagma cyathigerum"/>
    <n v="3"/>
    <x v="1"/>
    <x v="4"/>
    <n v="7"/>
    <x v="1"/>
  </r>
  <r>
    <x v="13"/>
    <s v="Grote Pan"/>
    <d v="2014-07-30T13:50:00"/>
    <n v="2"/>
    <x v="30"/>
    <s v="Erythromma viridulum"/>
    <n v="3"/>
    <x v="1"/>
    <x v="4"/>
    <n v="7"/>
    <x v="1"/>
  </r>
  <r>
    <x v="13"/>
    <s v="Grote Pan"/>
    <d v="2014-07-30T13:50:00"/>
    <n v="2"/>
    <x v="9"/>
    <s v="Anax imperator"/>
    <n v="1"/>
    <x v="1"/>
    <x v="4"/>
    <n v="7"/>
    <x v="3"/>
  </r>
  <r>
    <x v="13"/>
    <s v="Grote Pan"/>
    <d v="2014-07-30T13:50:00"/>
    <n v="2"/>
    <x v="23"/>
    <s v="Sympetrum striolatum/vulgatum"/>
    <n v="2"/>
    <x v="1"/>
    <x v="4"/>
    <n v="7"/>
    <x v="2"/>
  </r>
  <r>
    <x v="13"/>
    <s v="Grote Pan"/>
    <d v="2014-07-30T13:50:00"/>
    <n v="4"/>
    <x v="9"/>
    <s v="Anax imperator"/>
    <n v="1"/>
    <x v="1"/>
    <x v="4"/>
    <n v="7"/>
    <x v="3"/>
  </r>
  <r>
    <x v="13"/>
    <s v="Grote Pan"/>
    <d v="2014-08-01T15:30:00"/>
    <n v="1"/>
    <x v="9"/>
    <s v="Anax imperator"/>
    <n v="1"/>
    <x v="1"/>
    <x v="4"/>
    <n v="8"/>
    <x v="3"/>
  </r>
  <r>
    <x v="13"/>
    <s v="Grote Pan"/>
    <d v="2014-08-01T15:30:00"/>
    <n v="1"/>
    <x v="1"/>
    <s v="Ischnura elegans"/>
    <n v="13"/>
    <x v="1"/>
    <x v="4"/>
    <n v="8"/>
    <x v="1"/>
  </r>
  <r>
    <x v="13"/>
    <s v="Grote Pan"/>
    <d v="2014-08-01T15:30:00"/>
    <n v="1"/>
    <x v="3"/>
    <s v="Enallagma cyathigerum"/>
    <n v="10"/>
    <x v="1"/>
    <x v="4"/>
    <n v="8"/>
    <x v="1"/>
  </r>
  <r>
    <x v="13"/>
    <s v="Grote Pan"/>
    <d v="2014-08-01T15:30:00"/>
    <n v="2"/>
    <x v="9"/>
    <s v="Anax imperator"/>
    <n v="1"/>
    <x v="1"/>
    <x v="4"/>
    <n v="8"/>
    <x v="3"/>
  </r>
  <r>
    <x v="13"/>
    <s v="Grote Pan"/>
    <d v="2014-08-01T15:30:00"/>
    <n v="2"/>
    <x v="1"/>
    <s v="Ischnura elegans"/>
    <n v="17"/>
    <x v="1"/>
    <x v="4"/>
    <n v="8"/>
    <x v="1"/>
  </r>
  <r>
    <x v="13"/>
    <s v="Grote Pan"/>
    <d v="2014-08-01T15:30:00"/>
    <n v="2"/>
    <x v="3"/>
    <s v="Enallagma cyathigerum"/>
    <n v="6"/>
    <x v="1"/>
    <x v="4"/>
    <n v="8"/>
    <x v="1"/>
  </r>
  <r>
    <x v="13"/>
    <s v="Grote Pan"/>
    <d v="2014-08-01T15:30:00"/>
    <n v="4"/>
    <x v="9"/>
    <s v="Anax imperator"/>
    <n v="1"/>
    <x v="1"/>
    <x v="4"/>
    <n v="8"/>
    <x v="3"/>
  </r>
  <r>
    <x v="13"/>
    <s v="Grote Pan"/>
    <d v="2014-08-15T15:30:00"/>
    <n v="1"/>
    <x v="12"/>
    <s v="Sympetrum striolatum"/>
    <n v="1"/>
    <x v="1"/>
    <x v="4"/>
    <n v="8"/>
    <x v="2"/>
  </r>
  <r>
    <x v="13"/>
    <s v="Grote Pan"/>
    <d v="2014-08-15T15:30:00"/>
    <n v="1"/>
    <x v="1"/>
    <s v="Ischnura elegans"/>
    <n v="9"/>
    <x v="1"/>
    <x v="4"/>
    <n v="8"/>
    <x v="1"/>
  </r>
  <r>
    <x v="13"/>
    <s v="Grote Pan"/>
    <d v="2014-08-15T15:30:00"/>
    <n v="1"/>
    <x v="3"/>
    <s v="Enallagma cyathigerum"/>
    <n v="2"/>
    <x v="1"/>
    <x v="4"/>
    <n v="8"/>
    <x v="1"/>
  </r>
  <r>
    <x v="13"/>
    <s v="Grote Pan"/>
    <d v="2014-08-15T15:30:00"/>
    <n v="2"/>
    <x v="12"/>
    <s v="Sympetrum striolatum"/>
    <n v="1"/>
    <x v="1"/>
    <x v="4"/>
    <n v="8"/>
    <x v="2"/>
  </r>
  <r>
    <x v="13"/>
    <s v="Grote Pan"/>
    <d v="2014-08-15T15:30:00"/>
    <n v="2"/>
    <x v="1"/>
    <s v="Ischnura elegans"/>
    <n v="1"/>
    <x v="1"/>
    <x v="4"/>
    <n v="8"/>
    <x v="1"/>
  </r>
  <r>
    <x v="13"/>
    <s v="Grote Pan"/>
    <d v="2014-08-15T15:30:00"/>
    <n v="2"/>
    <x v="3"/>
    <s v="Enallagma cyathigerum"/>
    <n v="1"/>
    <x v="1"/>
    <x v="4"/>
    <n v="8"/>
    <x v="1"/>
  </r>
  <r>
    <x v="13"/>
    <s v="Grote Pan"/>
    <d v="2014-08-15T15:30:00"/>
    <n v="4"/>
    <x v="9"/>
    <s v="Anax imperator"/>
    <n v="3"/>
    <x v="1"/>
    <x v="4"/>
    <n v="8"/>
    <x v="3"/>
  </r>
  <r>
    <x v="13"/>
    <s v="Grote Pan"/>
    <d v="2015-05-20T11:00:00"/>
    <n v="1"/>
    <x v="3"/>
    <s v="Enallagma cyathigerum"/>
    <n v="1"/>
    <x v="1"/>
    <x v="5"/>
    <n v="5"/>
    <x v="1"/>
  </r>
  <r>
    <x v="13"/>
    <s v="Grote Pan"/>
    <d v="2015-06-10T11:30:00"/>
    <n v="1"/>
    <x v="1"/>
    <s v="Ischnura elegans"/>
    <n v="3"/>
    <x v="1"/>
    <x v="5"/>
    <n v="6"/>
    <x v="1"/>
  </r>
  <r>
    <x v="13"/>
    <s v="Grote Pan"/>
    <d v="2015-06-10T11:30:00"/>
    <n v="1"/>
    <x v="10"/>
    <s v="Libellula quadrimaculata"/>
    <n v="1"/>
    <x v="1"/>
    <x v="5"/>
    <n v="6"/>
    <x v="2"/>
  </r>
  <r>
    <x v="13"/>
    <s v="Grote Pan"/>
    <d v="2015-06-10T11:30:00"/>
    <n v="1"/>
    <x v="3"/>
    <s v="Enallagma cyathigerum"/>
    <n v="2"/>
    <x v="1"/>
    <x v="5"/>
    <n v="6"/>
    <x v="1"/>
  </r>
  <r>
    <x v="13"/>
    <s v="Grote Pan"/>
    <d v="2015-06-10T11:30:00"/>
    <n v="2"/>
    <x v="3"/>
    <s v="Enallagma cyathigerum"/>
    <n v="1"/>
    <x v="1"/>
    <x v="5"/>
    <n v="6"/>
    <x v="1"/>
  </r>
  <r>
    <x v="13"/>
    <s v="Grote Pan"/>
    <d v="2015-06-10T11:30:00"/>
    <n v="4"/>
    <x v="10"/>
    <s v="Libellula quadrimaculata"/>
    <n v="4"/>
    <x v="1"/>
    <x v="5"/>
    <n v="6"/>
    <x v="2"/>
  </r>
  <r>
    <x v="13"/>
    <s v="Grote Pan"/>
    <d v="2015-07-07T15:30:00"/>
    <n v="1"/>
    <x v="5"/>
    <s v="Orthetrum cancellatum"/>
    <n v="3"/>
    <x v="1"/>
    <x v="5"/>
    <n v="7"/>
    <x v="2"/>
  </r>
  <r>
    <x v="13"/>
    <s v="Grote Pan"/>
    <d v="2015-07-07T15:30:00"/>
    <n v="1"/>
    <x v="9"/>
    <s v="Anax imperator"/>
    <n v="4"/>
    <x v="1"/>
    <x v="5"/>
    <n v="7"/>
    <x v="3"/>
  </r>
  <r>
    <x v="13"/>
    <s v="Grote Pan"/>
    <d v="2015-07-07T15:30:00"/>
    <n v="1"/>
    <x v="1"/>
    <s v="Ischnura elegans"/>
    <n v="1"/>
    <x v="1"/>
    <x v="5"/>
    <n v="7"/>
    <x v="1"/>
  </r>
  <r>
    <x v="13"/>
    <s v="Grote Pan"/>
    <d v="2015-07-07T15:30:00"/>
    <n v="1"/>
    <x v="3"/>
    <s v="Enallagma cyathigerum"/>
    <n v="1"/>
    <x v="1"/>
    <x v="5"/>
    <n v="7"/>
    <x v="1"/>
  </r>
  <r>
    <x v="13"/>
    <s v="Grote Pan"/>
    <d v="2015-07-07T15:30:00"/>
    <n v="2"/>
    <x v="5"/>
    <s v="Orthetrum cancellatum"/>
    <n v="7"/>
    <x v="1"/>
    <x v="5"/>
    <n v="7"/>
    <x v="2"/>
  </r>
  <r>
    <x v="13"/>
    <s v="Grote Pan"/>
    <d v="2015-07-07T15:30:00"/>
    <n v="2"/>
    <x v="9"/>
    <s v="Anax imperator"/>
    <n v="4"/>
    <x v="1"/>
    <x v="5"/>
    <n v="7"/>
    <x v="3"/>
  </r>
  <r>
    <x v="13"/>
    <s v="Grote Pan"/>
    <d v="2015-07-07T15:30:00"/>
    <n v="2"/>
    <x v="3"/>
    <s v="Enallagma cyathigerum"/>
    <n v="3"/>
    <x v="1"/>
    <x v="5"/>
    <n v="7"/>
    <x v="1"/>
  </r>
  <r>
    <x v="13"/>
    <s v="Grote Pan"/>
    <d v="2015-07-07T15:30:00"/>
    <n v="4"/>
    <x v="5"/>
    <s v="Orthetrum cancellatum"/>
    <n v="7"/>
    <x v="1"/>
    <x v="5"/>
    <n v="7"/>
    <x v="2"/>
  </r>
  <r>
    <x v="13"/>
    <s v="Grote Pan"/>
    <d v="2015-07-07T15:30:00"/>
    <n v="4"/>
    <x v="9"/>
    <s v="Anax imperator"/>
    <n v="7"/>
    <x v="1"/>
    <x v="5"/>
    <n v="7"/>
    <x v="3"/>
  </r>
  <r>
    <x v="13"/>
    <s v="Grote Pan"/>
    <d v="2015-08-07T11:30:00"/>
    <n v="1"/>
    <x v="9"/>
    <s v="Anax imperator"/>
    <n v="1"/>
    <x v="1"/>
    <x v="5"/>
    <n v="8"/>
    <x v="3"/>
  </r>
  <r>
    <x v="13"/>
    <s v="Grote Pan"/>
    <d v="2015-08-07T11:30:00"/>
    <n v="1"/>
    <x v="30"/>
    <s v="Erythromma viridulum"/>
    <n v="1"/>
    <x v="1"/>
    <x v="5"/>
    <n v="8"/>
    <x v="1"/>
  </r>
  <r>
    <x v="13"/>
    <s v="Grote Pan"/>
    <d v="2015-08-07T11:30:00"/>
    <n v="1"/>
    <x v="1"/>
    <s v="Ischnura elegans"/>
    <n v="1"/>
    <x v="1"/>
    <x v="5"/>
    <n v="8"/>
    <x v="1"/>
  </r>
  <r>
    <x v="13"/>
    <s v="Grote Pan"/>
    <d v="2015-08-07T11:30:00"/>
    <n v="2"/>
    <x v="9"/>
    <s v="Anax imperator"/>
    <n v="1"/>
    <x v="1"/>
    <x v="5"/>
    <n v="8"/>
    <x v="3"/>
  </r>
  <r>
    <x v="13"/>
    <s v="Grote Pan"/>
    <d v="2015-08-07T11:30:00"/>
    <n v="2"/>
    <x v="30"/>
    <s v="Erythromma viridulum"/>
    <n v="2"/>
    <x v="1"/>
    <x v="5"/>
    <n v="8"/>
    <x v="1"/>
  </r>
  <r>
    <x v="13"/>
    <s v="Grote Pan"/>
    <d v="2015-08-07T11:30:00"/>
    <n v="2"/>
    <x v="3"/>
    <s v="Enallagma cyathigerum"/>
    <n v="1"/>
    <x v="1"/>
    <x v="5"/>
    <n v="8"/>
    <x v="1"/>
  </r>
  <r>
    <x v="13"/>
    <s v="Grote Pan"/>
    <d v="2015-08-07T11:30:00"/>
    <n v="4"/>
    <x v="5"/>
    <s v="Orthetrum cancellatum"/>
    <n v="1"/>
    <x v="1"/>
    <x v="5"/>
    <n v="8"/>
    <x v="2"/>
  </r>
  <r>
    <x v="13"/>
    <s v="Grote Pan"/>
    <d v="2015-08-07T11:30:00"/>
    <n v="4"/>
    <x v="9"/>
    <s v="Anax imperator"/>
    <n v="8"/>
    <x v="1"/>
    <x v="5"/>
    <n v="8"/>
    <x v="3"/>
  </r>
  <r>
    <x v="13"/>
    <s v="Grote Pan"/>
    <d v="2016-06-01T14:30:00"/>
    <n v="1"/>
    <x v="10"/>
    <s v="Libellula quadrimaculata"/>
    <n v="1"/>
    <x v="1"/>
    <x v="6"/>
    <n v="6"/>
    <x v="2"/>
  </r>
  <r>
    <x v="13"/>
    <s v="Grote Pan"/>
    <d v="2016-06-01T14:30:00"/>
    <n v="2"/>
    <x v="3"/>
    <s v="Enallagma cyathigerum"/>
    <n v="2"/>
    <x v="1"/>
    <x v="6"/>
    <n v="6"/>
    <x v="1"/>
  </r>
  <r>
    <x v="13"/>
    <s v="Grote Pan"/>
    <d v="2016-06-01T14:30:00"/>
    <n v="4"/>
    <x v="10"/>
    <s v="Libellula quadrimaculata"/>
    <n v="3"/>
    <x v="1"/>
    <x v="6"/>
    <n v="6"/>
    <x v="2"/>
  </r>
  <r>
    <x v="13"/>
    <s v="Grote Pan"/>
    <d v="2016-07-13T15:30:00"/>
    <n v="1"/>
    <x v="5"/>
    <s v="Orthetrum cancellatum"/>
    <n v="1"/>
    <x v="1"/>
    <x v="6"/>
    <n v="7"/>
    <x v="2"/>
  </r>
  <r>
    <x v="13"/>
    <s v="Grote Pan"/>
    <d v="2016-07-13T15:30:00"/>
    <n v="2"/>
    <x v="9"/>
    <s v="Anax imperator"/>
    <n v="4"/>
    <x v="1"/>
    <x v="6"/>
    <n v="7"/>
    <x v="3"/>
  </r>
  <r>
    <x v="13"/>
    <s v="Grote Pan"/>
    <d v="2016-07-13T15:30:00"/>
    <n v="2"/>
    <x v="1"/>
    <s v="Ischnura elegans"/>
    <n v="2"/>
    <x v="1"/>
    <x v="6"/>
    <n v="7"/>
    <x v="1"/>
  </r>
  <r>
    <x v="13"/>
    <s v="Grote Pan"/>
    <d v="2016-07-13T15:30:00"/>
    <n v="2"/>
    <x v="3"/>
    <s v="Enallagma cyathigerum"/>
    <n v="2"/>
    <x v="1"/>
    <x v="6"/>
    <n v="7"/>
    <x v="1"/>
  </r>
  <r>
    <x v="13"/>
    <s v="Grote Pan"/>
    <d v="2016-07-13T15:30:00"/>
    <n v="4"/>
    <x v="9"/>
    <s v="Anax imperator"/>
    <n v="2"/>
    <x v="1"/>
    <x v="6"/>
    <n v="7"/>
    <x v="3"/>
  </r>
  <r>
    <x v="13"/>
    <s v="Grote Pan"/>
    <d v="2016-08-05T15:30:00"/>
    <n v="1"/>
    <x v="23"/>
    <s v="Sympetrum striolatum/vulgatum"/>
    <n v="3"/>
    <x v="1"/>
    <x v="6"/>
    <n v="8"/>
    <x v="2"/>
  </r>
  <r>
    <x v="13"/>
    <s v="Grote Pan"/>
    <d v="2016-08-05T15:30:00"/>
    <n v="1"/>
    <x v="9"/>
    <s v="Anax imperator"/>
    <n v="2"/>
    <x v="1"/>
    <x v="6"/>
    <n v="8"/>
    <x v="3"/>
  </r>
  <r>
    <x v="13"/>
    <s v="Grote Pan"/>
    <d v="2016-08-05T15:30:00"/>
    <n v="1"/>
    <x v="1"/>
    <s v="Ischnura elegans"/>
    <n v="6"/>
    <x v="1"/>
    <x v="6"/>
    <n v="8"/>
    <x v="1"/>
  </r>
  <r>
    <x v="13"/>
    <s v="Grote Pan"/>
    <d v="2016-08-05T15:30:00"/>
    <n v="1"/>
    <x v="3"/>
    <s v="Enallagma cyathigerum"/>
    <n v="8"/>
    <x v="1"/>
    <x v="6"/>
    <n v="8"/>
    <x v="1"/>
  </r>
  <r>
    <x v="13"/>
    <s v="Grote Pan"/>
    <d v="2016-08-05T15:30:00"/>
    <n v="2"/>
    <x v="1"/>
    <s v="Ischnura elegans"/>
    <n v="3"/>
    <x v="1"/>
    <x v="6"/>
    <n v="8"/>
    <x v="1"/>
  </r>
  <r>
    <x v="13"/>
    <s v="Grote Pan"/>
    <d v="2016-08-05T15:30:00"/>
    <n v="2"/>
    <x v="3"/>
    <s v="Enallagma cyathigerum"/>
    <n v="9"/>
    <x v="1"/>
    <x v="6"/>
    <n v="8"/>
    <x v="1"/>
  </r>
  <r>
    <x v="13"/>
    <s v="Grote Pan"/>
    <d v="2016-08-05T15:30:00"/>
    <n v="4"/>
    <x v="9"/>
    <s v="Anax imperator"/>
    <n v="8"/>
    <x v="1"/>
    <x v="6"/>
    <n v="8"/>
    <x v="3"/>
  </r>
  <r>
    <x v="13"/>
    <s v="Grote Pan"/>
    <d v="2016-09-07T11:00:00"/>
    <n v="1"/>
    <x v="23"/>
    <s v="Sympetrum striolatum/vulgatum"/>
    <n v="12"/>
    <x v="1"/>
    <x v="6"/>
    <n v="9"/>
    <x v="2"/>
  </r>
  <r>
    <x v="13"/>
    <s v="Grote Pan"/>
    <d v="2016-09-07T11:00:00"/>
    <n v="1"/>
    <x v="1"/>
    <s v="Ischnura elegans"/>
    <n v="2"/>
    <x v="1"/>
    <x v="6"/>
    <n v="9"/>
    <x v="1"/>
  </r>
  <r>
    <x v="13"/>
    <s v="Grote Pan"/>
    <d v="2016-09-07T11:00:00"/>
    <n v="1"/>
    <x v="3"/>
    <s v="Enallagma cyathigerum"/>
    <n v="1"/>
    <x v="1"/>
    <x v="6"/>
    <n v="9"/>
    <x v="1"/>
  </r>
  <r>
    <x v="13"/>
    <s v="Grote Pan"/>
    <d v="2016-09-07T11:00:00"/>
    <n v="2"/>
    <x v="23"/>
    <s v="Sympetrum striolatum/vulgatum"/>
    <n v="16"/>
    <x v="1"/>
    <x v="6"/>
    <n v="9"/>
    <x v="2"/>
  </r>
  <r>
    <x v="13"/>
    <s v="Grote Pan"/>
    <d v="2016-09-07T11:00:00"/>
    <n v="2"/>
    <x v="9"/>
    <s v="Anax imperator"/>
    <n v="2"/>
    <x v="1"/>
    <x v="6"/>
    <n v="9"/>
    <x v="3"/>
  </r>
  <r>
    <x v="13"/>
    <s v="Grote Pan"/>
    <d v="2016-09-07T11:00:00"/>
    <n v="4"/>
    <x v="9"/>
    <s v="Anax imperator"/>
    <n v="1"/>
    <x v="1"/>
    <x v="6"/>
    <n v="9"/>
    <x v="3"/>
  </r>
  <r>
    <x v="13"/>
    <s v="Grote Pan"/>
    <d v="2016-09-28T11:00:00"/>
    <n v="1"/>
    <x v="17"/>
    <s v="Sympetrum vulgatum"/>
    <n v="1"/>
    <x v="1"/>
    <x v="6"/>
    <n v="9"/>
    <x v="2"/>
  </r>
  <r>
    <x v="13"/>
    <s v="Grote Pan"/>
    <d v="2017-05-26T12:00:00"/>
    <n v="4"/>
    <x v="9"/>
    <s v="Anax imperator"/>
    <n v="2"/>
    <x v="1"/>
    <x v="7"/>
    <n v="5"/>
    <x v="3"/>
  </r>
  <r>
    <x v="13"/>
    <s v="Grote Pan"/>
    <d v="2017-05-26T12:00:00"/>
    <n v="4"/>
    <x v="1"/>
    <s v="Ischnura elegans"/>
    <n v="2"/>
    <x v="1"/>
    <x v="7"/>
    <n v="5"/>
    <x v="1"/>
  </r>
  <r>
    <x v="13"/>
    <s v="Grote Pan"/>
    <d v="2017-05-26T12:00:00"/>
    <n v="4"/>
    <x v="10"/>
    <s v="Libellula quadrimaculata"/>
    <n v="8"/>
    <x v="1"/>
    <x v="7"/>
    <n v="5"/>
    <x v="2"/>
  </r>
  <r>
    <x v="13"/>
    <s v="Grote Pan"/>
    <d v="2017-05-26T12:00:00"/>
    <n v="4"/>
    <x v="3"/>
    <s v="Enallagma cyathigerum"/>
    <n v="50"/>
    <x v="1"/>
    <x v="7"/>
    <n v="5"/>
    <x v="1"/>
  </r>
  <r>
    <x v="13"/>
    <s v="Grote Pan"/>
    <d v="2017-05-26T12:00:00"/>
    <n v="1"/>
    <x v="9"/>
    <s v="Anax imperator"/>
    <n v="1"/>
    <x v="1"/>
    <x v="7"/>
    <n v="5"/>
    <x v="3"/>
  </r>
  <r>
    <x v="13"/>
    <s v="Grote Pan"/>
    <d v="2017-05-26T12:00:00"/>
    <n v="1"/>
    <x v="1"/>
    <s v="Ischnura elegans"/>
    <n v="2"/>
    <x v="1"/>
    <x v="7"/>
    <n v="5"/>
    <x v="1"/>
  </r>
  <r>
    <x v="13"/>
    <s v="Grote Pan"/>
    <d v="2017-05-26T12:00:00"/>
    <n v="1"/>
    <x v="3"/>
    <s v="Enallagma cyathigerum"/>
    <n v="25"/>
    <x v="1"/>
    <x v="7"/>
    <n v="5"/>
    <x v="1"/>
  </r>
  <r>
    <x v="13"/>
    <s v="Grote Pan"/>
    <d v="2017-05-26T12:00:00"/>
    <n v="4"/>
    <x v="34"/>
    <s v="Libellula depressa"/>
    <n v="2"/>
    <x v="1"/>
    <x v="7"/>
    <n v="5"/>
    <x v="2"/>
  </r>
  <r>
    <x v="13"/>
    <s v="Grote Pan"/>
    <d v="2017-05-26T12:00:00"/>
    <n v="4"/>
    <x v="5"/>
    <s v="Orthetrum cancellatum"/>
    <n v="2"/>
    <x v="1"/>
    <x v="7"/>
    <n v="5"/>
    <x v="2"/>
  </r>
  <r>
    <x v="13"/>
    <s v="Grote Pan"/>
    <d v="2017-06-27T11:45:00"/>
    <n v="4"/>
    <x v="9"/>
    <s v="Anax imperator"/>
    <n v="3"/>
    <x v="1"/>
    <x v="7"/>
    <n v="6"/>
    <x v="3"/>
  </r>
  <r>
    <x v="13"/>
    <s v="Grote Pan"/>
    <d v="2017-06-27T11:45:00"/>
    <n v="4"/>
    <x v="3"/>
    <s v="Enallagma cyathigerum"/>
    <n v="8"/>
    <x v="1"/>
    <x v="7"/>
    <n v="6"/>
    <x v="1"/>
  </r>
  <r>
    <x v="13"/>
    <s v="Grote Pan"/>
    <d v="2017-06-27T11:45:00"/>
    <n v="1"/>
    <x v="9"/>
    <s v="Anax imperator"/>
    <n v="2"/>
    <x v="1"/>
    <x v="7"/>
    <n v="6"/>
    <x v="3"/>
  </r>
  <r>
    <x v="13"/>
    <s v="Grote Pan"/>
    <d v="2017-07-05T13:25:00"/>
    <n v="4"/>
    <x v="5"/>
    <s v="Orthetrum cancellatum"/>
    <n v="1"/>
    <x v="1"/>
    <x v="7"/>
    <n v="7"/>
    <x v="2"/>
  </r>
  <r>
    <x v="13"/>
    <s v="Grote Pan"/>
    <d v="2017-07-05T13:25:00"/>
    <n v="4"/>
    <x v="1"/>
    <s v="Ischnura elegans"/>
    <n v="3"/>
    <x v="1"/>
    <x v="7"/>
    <n v="7"/>
    <x v="1"/>
  </r>
  <r>
    <x v="13"/>
    <s v="Grote Pan"/>
    <d v="2017-07-05T13:25:00"/>
    <n v="4"/>
    <x v="3"/>
    <s v="Enallagma cyathigerum"/>
    <n v="2"/>
    <x v="1"/>
    <x v="7"/>
    <n v="7"/>
    <x v="1"/>
  </r>
  <r>
    <x v="13"/>
    <s v="Grote Pan"/>
    <d v="2017-07-12T12:30:00"/>
    <n v="4"/>
    <x v="9"/>
    <s v="Anax imperator"/>
    <n v="1"/>
    <x v="1"/>
    <x v="7"/>
    <n v="7"/>
    <x v="3"/>
  </r>
  <r>
    <x v="13"/>
    <s v="Grote Pan"/>
    <d v="2017-07-12T12:30:00"/>
    <n v="4"/>
    <x v="1"/>
    <s v="Ischnura elegans"/>
    <n v="3"/>
    <x v="1"/>
    <x v="7"/>
    <n v="7"/>
    <x v="1"/>
  </r>
  <r>
    <x v="13"/>
    <s v="Grote Pan"/>
    <d v="2017-07-12T12:30:00"/>
    <n v="4"/>
    <x v="3"/>
    <s v="Enallagma cyathigerum"/>
    <n v="15"/>
    <x v="1"/>
    <x v="7"/>
    <n v="7"/>
    <x v="1"/>
  </r>
  <r>
    <x v="13"/>
    <s v="Grote Pan"/>
    <d v="2017-07-12T12:30:00"/>
    <n v="1"/>
    <x v="9"/>
    <s v="Anax imperator"/>
    <n v="1"/>
    <x v="1"/>
    <x v="7"/>
    <n v="7"/>
    <x v="3"/>
  </r>
  <r>
    <x v="13"/>
    <s v="Grote Pan"/>
    <d v="2017-07-12T12:30:00"/>
    <n v="1"/>
    <x v="1"/>
    <s v="Ischnura elegans"/>
    <n v="2"/>
    <x v="1"/>
    <x v="7"/>
    <n v="7"/>
    <x v="1"/>
  </r>
  <r>
    <x v="13"/>
    <s v="Grote Pan"/>
    <d v="2017-07-12T12:30:00"/>
    <n v="1"/>
    <x v="3"/>
    <s v="Enallagma cyathigerum"/>
    <n v="5"/>
    <x v="1"/>
    <x v="7"/>
    <n v="7"/>
    <x v="1"/>
  </r>
  <r>
    <x v="13"/>
    <s v="Grote Pan"/>
    <d v="2017-07-18T12:00:00"/>
    <n v="4"/>
    <x v="5"/>
    <s v="Orthetrum cancellatum"/>
    <n v="3"/>
    <x v="1"/>
    <x v="7"/>
    <n v="7"/>
    <x v="2"/>
  </r>
  <r>
    <x v="13"/>
    <s v="Grote Pan"/>
    <d v="2017-07-18T12:00:00"/>
    <n v="4"/>
    <x v="3"/>
    <s v="Enallagma cyathigerum"/>
    <n v="6"/>
    <x v="1"/>
    <x v="7"/>
    <n v="7"/>
    <x v="1"/>
  </r>
  <r>
    <x v="13"/>
    <s v="Grote Pan"/>
    <d v="2017-07-18T12:00:00"/>
    <n v="1"/>
    <x v="5"/>
    <s v="Orthetrum cancellatum"/>
    <n v="1"/>
    <x v="1"/>
    <x v="7"/>
    <n v="7"/>
    <x v="2"/>
  </r>
  <r>
    <x v="13"/>
    <s v="Grote Pan"/>
    <d v="2017-07-18T12:00:00"/>
    <n v="4"/>
    <x v="9"/>
    <s v="Anax imperator"/>
    <n v="1"/>
    <x v="1"/>
    <x v="7"/>
    <n v="7"/>
    <x v="3"/>
  </r>
  <r>
    <x v="13"/>
    <s v="Grote Pan"/>
    <d v="2017-08-23T12:30:00"/>
    <n v="4"/>
    <x v="16"/>
    <s v="Sympetrum sanguineum"/>
    <n v="2"/>
    <x v="1"/>
    <x v="7"/>
    <n v="8"/>
    <x v="2"/>
  </r>
  <r>
    <x v="13"/>
    <s v="Grote Pan"/>
    <d v="2017-08-23T12:30:00"/>
    <n v="4"/>
    <x v="23"/>
    <s v="Sympetrum striolatum/vulgatum"/>
    <n v="6"/>
    <x v="1"/>
    <x v="7"/>
    <n v="8"/>
    <x v="2"/>
  </r>
  <r>
    <x v="13"/>
    <s v="Grote Pan"/>
    <d v="2017-08-23T12:30:00"/>
    <n v="4"/>
    <x v="9"/>
    <s v="Anax imperator"/>
    <n v="3"/>
    <x v="1"/>
    <x v="7"/>
    <n v="8"/>
    <x v="3"/>
  </r>
  <r>
    <x v="13"/>
    <s v="Grote Pan"/>
    <d v="2017-08-23T12:30:00"/>
    <n v="4"/>
    <x v="13"/>
    <s v="Chalcolestes viridis"/>
    <n v="2"/>
    <x v="1"/>
    <x v="7"/>
    <n v="8"/>
    <x v="0"/>
  </r>
  <r>
    <x v="13"/>
    <s v="Grote Pan"/>
    <d v="2017-08-23T12:30:00"/>
    <n v="4"/>
    <x v="3"/>
    <s v="Enallagma cyathigerum"/>
    <n v="3"/>
    <x v="1"/>
    <x v="7"/>
    <n v="8"/>
    <x v="1"/>
  </r>
  <r>
    <x v="13"/>
    <s v="Grote Pan"/>
    <d v="2017-08-23T12:30:00"/>
    <n v="1"/>
    <x v="9"/>
    <s v="Anax imperator"/>
    <n v="1"/>
    <x v="1"/>
    <x v="7"/>
    <n v="8"/>
    <x v="3"/>
  </r>
  <r>
    <x v="13"/>
    <s v="Grote Pan"/>
    <d v="2018-05-30T11:30:00"/>
    <n v="4"/>
    <x v="3"/>
    <s v="Enallagma cyathigerum"/>
    <n v="23"/>
    <x v="1"/>
    <x v="10"/>
    <n v="5"/>
    <x v="1"/>
  </r>
  <r>
    <x v="13"/>
    <s v="Grote Pan"/>
    <d v="2018-05-30T11:30:00"/>
    <n v="4"/>
    <x v="1"/>
    <s v="Ischnura elegans"/>
    <n v="4"/>
    <x v="1"/>
    <x v="10"/>
    <n v="5"/>
    <x v="1"/>
  </r>
  <r>
    <x v="13"/>
    <s v="Grote Pan"/>
    <d v="2018-05-30T11:30:00"/>
    <n v="4"/>
    <x v="10"/>
    <s v="Libellula quadrimaculata"/>
    <n v="3"/>
    <x v="1"/>
    <x v="10"/>
    <n v="5"/>
    <x v="2"/>
  </r>
  <r>
    <x v="13"/>
    <s v="Grote Pan"/>
    <d v="2018-05-30T11:30:00"/>
    <n v="4"/>
    <x v="26"/>
    <s v="Erythromma najas"/>
    <n v="7"/>
    <x v="1"/>
    <x v="10"/>
    <n v="5"/>
    <x v="1"/>
  </r>
  <r>
    <x v="13"/>
    <s v="Grote Pan"/>
    <d v="2018-05-30T11:30:00"/>
    <n v="1"/>
    <x v="3"/>
    <s v="Enallagma cyathigerum"/>
    <n v="20"/>
    <x v="1"/>
    <x v="10"/>
    <n v="5"/>
    <x v="1"/>
  </r>
  <r>
    <x v="13"/>
    <s v="Grote Pan"/>
    <d v="2018-05-30T11:30:00"/>
    <n v="1"/>
    <x v="1"/>
    <s v="Ischnura elegans"/>
    <n v="13"/>
    <x v="1"/>
    <x v="10"/>
    <n v="5"/>
    <x v="1"/>
  </r>
  <r>
    <x v="13"/>
    <s v="Grote Pan"/>
    <d v="2018-05-30T11:30:00"/>
    <n v="1"/>
    <x v="26"/>
    <s v="Erythromma najas"/>
    <n v="2"/>
    <x v="1"/>
    <x v="10"/>
    <n v="5"/>
    <x v="1"/>
  </r>
  <r>
    <x v="13"/>
    <s v="Grote Pan"/>
    <d v="2018-05-30T11:30:00"/>
    <n v="4"/>
    <x v="9"/>
    <s v="Anax imperator"/>
    <n v="1"/>
    <x v="1"/>
    <x v="10"/>
    <n v="5"/>
    <x v="3"/>
  </r>
  <r>
    <x v="13"/>
    <s v="Grote Pan"/>
    <d v="2018-06-16T11:30:00"/>
    <n v="4"/>
    <x v="1"/>
    <s v="Ischnura elegans"/>
    <n v="4"/>
    <x v="1"/>
    <x v="10"/>
    <n v="6"/>
    <x v="1"/>
  </r>
  <r>
    <x v="13"/>
    <s v="Grote Pan"/>
    <d v="2018-06-16T11:30:00"/>
    <n v="4"/>
    <x v="3"/>
    <s v="Enallagma cyathigerum"/>
    <n v="4"/>
    <x v="1"/>
    <x v="10"/>
    <n v="6"/>
    <x v="1"/>
  </r>
  <r>
    <x v="13"/>
    <s v="Grote Pan"/>
    <d v="2018-06-16T11:30:00"/>
    <n v="1"/>
    <x v="3"/>
    <s v="Enallagma cyathigerum"/>
    <n v="1"/>
    <x v="1"/>
    <x v="10"/>
    <n v="6"/>
    <x v="1"/>
  </r>
  <r>
    <x v="13"/>
    <s v="Grote Pan"/>
    <d v="2018-06-30T14:00:00"/>
    <n v="4"/>
    <x v="16"/>
    <s v="Sympetrum sanguineum"/>
    <n v="1"/>
    <x v="1"/>
    <x v="10"/>
    <n v="6"/>
    <x v="2"/>
  </r>
  <r>
    <x v="13"/>
    <s v="Grote Pan"/>
    <d v="2018-06-30T14:00:00"/>
    <n v="4"/>
    <x v="5"/>
    <s v="Orthetrum cancellatum"/>
    <n v="7"/>
    <x v="1"/>
    <x v="10"/>
    <n v="6"/>
    <x v="2"/>
  </r>
  <r>
    <x v="13"/>
    <s v="Grote Pan"/>
    <d v="2018-06-30T14:00:00"/>
    <n v="4"/>
    <x v="9"/>
    <s v="Anax imperator"/>
    <n v="17"/>
    <x v="1"/>
    <x v="10"/>
    <n v="6"/>
    <x v="3"/>
  </r>
  <r>
    <x v="13"/>
    <s v="Grote Pan"/>
    <d v="2018-06-30T14:00:00"/>
    <n v="4"/>
    <x v="1"/>
    <s v="Ischnura elegans"/>
    <n v="1"/>
    <x v="1"/>
    <x v="10"/>
    <n v="6"/>
    <x v="1"/>
  </r>
  <r>
    <x v="13"/>
    <s v="Grote Pan"/>
    <d v="2018-06-30T14:00:00"/>
    <n v="4"/>
    <x v="3"/>
    <s v="Enallagma cyathigerum"/>
    <n v="10"/>
    <x v="1"/>
    <x v="10"/>
    <n v="6"/>
    <x v="1"/>
  </r>
  <r>
    <x v="13"/>
    <s v="Grote Pan"/>
    <d v="2018-06-30T14:00:00"/>
    <n v="1"/>
    <x v="5"/>
    <s v="Orthetrum cancellatum"/>
    <n v="3"/>
    <x v="1"/>
    <x v="10"/>
    <n v="6"/>
    <x v="2"/>
  </r>
  <r>
    <x v="13"/>
    <s v="Grote Pan"/>
    <d v="2018-06-30T14:00:00"/>
    <n v="1"/>
    <x v="9"/>
    <s v="Anax imperator"/>
    <n v="3"/>
    <x v="1"/>
    <x v="10"/>
    <n v="6"/>
    <x v="3"/>
  </r>
  <r>
    <x v="13"/>
    <s v="Grote Pan"/>
    <d v="2018-06-30T14:00:00"/>
    <n v="1"/>
    <x v="3"/>
    <s v="Enallagma cyathigerum"/>
    <n v="10"/>
    <x v="1"/>
    <x v="10"/>
    <n v="6"/>
    <x v="1"/>
  </r>
  <r>
    <x v="13"/>
    <s v="Grote Pan"/>
    <d v="2018-07-20T15:30:00"/>
    <n v="4"/>
    <x v="9"/>
    <s v="Anax imperator"/>
    <n v="15"/>
    <x v="1"/>
    <x v="10"/>
    <n v="7"/>
    <x v="3"/>
  </r>
  <r>
    <x v="13"/>
    <s v="Grote Pan"/>
    <d v="2018-07-20T15:30:00"/>
    <n v="4"/>
    <x v="30"/>
    <s v="Erythromma viridulum"/>
    <n v="6"/>
    <x v="1"/>
    <x v="10"/>
    <n v="7"/>
    <x v="1"/>
  </r>
  <r>
    <x v="13"/>
    <s v="Grote Pan"/>
    <d v="2018-07-20T15:30:00"/>
    <n v="4"/>
    <x v="1"/>
    <s v="Ischnura elegans"/>
    <n v="5"/>
    <x v="1"/>
    <x v="10"/>
    <n v="7"/>
    <x v="1"/>
  </r>
  <r>
    <x v="13"/>
    <s v="Grote Pan"/>
    <d v="2018-07-20T15:30:00"/>
    <n v="4"/>
    <x v="3"/>
    <s v="Enallagma cyathigerum"/>
    <n v="14"/>
    <x v="1"/>
    <x v="10"/>
    <n v="7"/>
    <x v="1"/>
  </r>
  <r>
    <x v="13"/>
    <s v="Grote Pan"/>
    <d v="2018-07-20T15:30:00"/>
    <n v="4"/>
    <x v="5"/>
    <s v="Orthetrum cancellatum"/>
    <n v="3"/>
    <x v="1"/>
    <x v="10"/>
    <n v="7"/>
    <x v="2"/>
  </r>
  <r>
    <x v="13"/>
    <s v="Grote Pan"/>
    <d v="2018-07-20T15:30:00"/>
    <n v="1"/>
    <x v="9"/>
    <s v="Anax imperator"/>
    <n v="6"/>
    <x v="1"/>
    <x v="10"/>
    <n v="7"/>
    <x v="3"/>
  </r>
  <r>
    <x v="13"/>
    <s v="Grote Pan"/>
    <d v="2018-07-20T15:30:00"/>
    <n v="1"/>
    <x v="3"/>
    <s v="Enallagma cyathigerum"/>
    <n v="5"/>
    <x v="1"/>
    <x v="10"/>
    <n v="7"/>
    <x v="1"/>
  </r>
  <r>
    <x v="13"/>
    <s v="Grote Pan"/>
    <d v="2018-07-20T15:30:00"/>
    <n v="1"/>
    <x v="5"/>
    <s v="Orthetrum cancellatum"/>
    <n v="1"/>
    <x v="1"/>
    <x v="10"/>
    <n v="7"/>
    <x v="2"/>
  </r>
  <r>
    <x v="13"/>
    <s v="Grote Pan"/>
    <d v="2018-08-02T16:00:00"/>
    <n v="4"/>
    <x v="9"/>
    <s v="Anax imperator"/>
    <n v="3"/>
    <x v="1"/>
    <x v="10"/>
    <n v="8"/>
    <x v="3"/>
  </r>
  <r>
    <x v="13"/>
    <s v="Grote Pan"/>
    <d v="2018-08-02T16:00:00"/>
    <n v="4"/>
    <x v="30"/>
    <s v="Erythromma viridulum"/>
    <n v="6"/>
    <x v="1"/>
    <x v="10"/>
    <n v="8"/>
    <x v="1"/>
  </r>
  <r>
    <x v="13"/>
    <s v="Grote Pan"/>
    <d v="2018-08-02T16:00:00"/>
    <n v="4"/>
    <x v="1"/>
    <s v="Ischnura elegans"/>
    <n v="6"/>
    <x v="1"/>
    <x v="10"/>
    <n v="8"/>
    <x v="1"/>
  </r>
  <r>
    <x v="13"/>
    <s v="Grote Pan"/>
    <d v="2018-08-02T16:00:00"/>
    <n v="4"/>
    <x v="3"/>
    <s v="Enallagma cyathigerum"/>
    <n v="4"/>
    <x v="1"/>
    <x v="10"/>
    <n v="8"/>
    <x v="1"/>
  </r>
  <r>
    <x v="13"/>
    <s v="Grote Pan"/>
    <d v="2018-08-02T16:00:00"/>
    <n v="4"/>
    <x v="20"/>
    <s v="Anax parthenope"/>
    <n v="1"/>
    <x v="1"/>
    <x v="10"/>
    <n v="8"/>
    <x v="3"/>
  </r>
  <r>
    <x v="13"/>
    <s v="Grote Pan"/>
    <d v="2018-08-02T16:00:00"/>
    <n v="1"/>
    <x v="9"/>
    <s v="Anax imperator"/>
    <n v="7"/>
    <x v="1"/>
    <x v="10"/>
    <n v="8"/>
    <x v="3"/>
  </r>
  <r>
    <x v="13"/>
    <s v="Grote Pan"/>
    <d v="2018-08-02T16:00:00"/>
    <n v="1"/>
    <x v="1"/>
    <s v="Ischnura elegans"/>
    <n v="9"/>
    <x v="1"/>
    <x v="10"/>
    <n v="8"/>
    <x v="1"/>
  </r>
  <r>
    <x v="13"/>
    <s v="Grote Pan"/>
    <d v="2018-08-02T16:00:00"/>
    <n v="1"/>
    <x v="3"/>
    <s v="Enallagma cyathigerum"/>
    <n v="8"/>
    <x v="1"/>
    <x v="10"/>
    <n v="8"/>
    <x v="1"/>
  </r>
  <r>
    <x v="13"/>
    <s v="Grote Pan"/>
    <d v="2018-08-02T16:00:00"/>
    <n v="4"/>
    <x v="5"/>
    <s v="Orthetrum cancellatum"/>
    <n v="1"/>
    <x v="1"/>
    <x v="10"/>
    <n v="8"/>
    <x v="2"/>
  </r>
  <r>
    <x v="13"/>
    <s v="Grote Pan"/>
    <d v="2018-08-02T16:00:00"/>
    <n v="1"/>
    <x v="20"/>
    <s v="Anax parthenope"/>
    <n v="1"/>
    <x v="1"/>
    <x v="10"/>
    <n v="8"/>
    <x v="3"/>
  </r>
  <r>
    <x v="13"/>
    <s v="Grote Pan"/>
    <d v="2019-06-28T15:00:00"/>
    <n v="4"/>
    <x v="5"/>
    <s v="Orthetrum cancellatum"/>
    <n v="8"/>
    <x v="1"/>
    <x v="8"/>
    <n v="6"/>
    <x v="2"/>
  </r>
  <r>
    <x v="13"/>
    <s v="Grote Pan"/>
    <d v="2019-06-28T15:00:00"/>
    <n v="4"/>
    <x v="9"/>
    <s v="Anax imperator"/>
    <n v="11"/>
    <x v="1"/>
    <x v="8"/>
    <n v="6"/>
    <x v="3"/>
  </r>
  <r>
    <x v="13"/>
    <s v="Grote Pan"/>
    <d v="2019-06-28T15:00:00"/>
    <n v="4"/>
    <x v="1"/>
    <s v="Ischnura elegans"/>
    <n v="11"/>
    <x v="1"/>
    <x v="8"/>
    <n v="6"/>
    <x v="1"/>
  </r>
  <r>
    <x v="13"/>
    <s v="Grote Pan"/>
    <d v="2019-06-28T15:00:00"/>
    <n v="4"/>
    <x v="3"/>
    <s v="Enallagma cyathigerum"/>
    <n v="14"/>
    <x v="1"/>
    <x v="8"/>
    <n v="6"/>
    <x v="1"/>
  </r>
  <r>
    <x v="13"/>
    <s v="Grote Pan"/>
    <d v="2019-06-28T15:00:00"/>
    <n v="4"/>
    <x v="25"/>
    <s v="Lestes barbarus"/>
    <n v="2"/>
    <x v="1"/>
    <x v="8"/>
    <n v="6"/>
    <x v="0"/>
  </r>
  <r>
    <x v="13"/>
    <s v="Grote Pan"/>
    <d v="2019-06-28T15:00:00"/>
    <n v="1"/>
    <x v="5"/>
    <s v="Orthetrum cancellatum"/>
    <n v="2"/>
    <x v="1"/>
    <x v="8"/>
    <n v="6"/>
    <x v="2"/>
  </r>
  <r>
    <x v="13"/>
    <s v="Grote Pan"/>
    <d v="2019-06-28T15:00:00"/>
    <n v="1"/>
    <x v="9"/>
    <s v="Anax imperator"/>
    <n v="1"/>
    <x v="1"/>
    <x v="8"/>
    <n v="6"/>
    <x v="3"/>
  </r>
  <r>
    <x v="13"/>
    <s v="Grote Pan"/>
    <d v="2019-06-28T15:00:00"/>
    <n v="1"/>
    <x v="1"/>
    <s v="Ischnura elegans"/>
    <n v="1"/>
    <x v="1"/>
    <x v="8"/>
    <n v="6"/>
    <x v="1"/>
  </r>
  <r>
    <x v="13"/>
    <s v="Grote Pan"/>
    <d v="2019-06-28T15:00:00"/>
    <n v="1"/>
    <x v="3"/>
    <s v="Enallagma cyathigerum"/>
    <n v="1"/>
    <x v="1"/>
    <x v="8"/>
    <n v="6"/>
    <x v="1"/>
  </r>
  <r>
    <x v="13"/>
    <s v="Grote Pan"/>
    <d v="2019-07-19T12:00:00"/>
    <n v="4"/>
    <x v="9"/>
    <s v="Anax imperator"/>
    <n v="8"/>
    <x v="1"/>
    <x v="8"/>
    <n v="7"/>
    <x v="3"/>
  </r>
  <r>
    <x v="13"/>
    <s v="Grote Pan"/>
    <d v="2019-07-19T12:00:00"/>
    <n v="4"/>
    <x v="30"/>
    <s v="Erythromma viridulum"/>
    <n v="2"/>
    <x v="1"/>
    <x v="8"/>
    <n v="7"/>
    <x v="1"/>
  </r>
  <r>
    <x v="13"/>
    <s v="Grote Pan"/>
    <d v="2019-07-19T12:00:00"/>
    <n v="4"/>
    <x v="1"/>
    <s v="Ischnura elegans"/>
    <n v="5"/>
    <x v="1"/>
    <x v="8"/>
    <n v="7"/>
    <x v="1"/>
  </r>
  <r>
    <x v="13"/>
    <s v="Grote Pan"/>
    <d v="2019-07-19T12:00:00"/>
    <n v="4"/>
    <x v="3"/>
    <s v="Enallagma cyathigerum"/>
    <n v="1"/>
    <x v="1"/>
    <x v="8"/>
    <n v="7"/>
    <x v="1"/>
  </r>
  <r>
    <x v="13"/>
    <s v="Grote Pan"/>
    <d v="2019-07-19T12:00:00"/>
    <n v="1"/>
    <x v="9"/>
    <s v="Anax imperator"/>
    <n v="5"/>
    <x v="1"/>
    <x v="8"/>
    <n v="7"/>
    <x v="3"/>
  </r>
  <r>
    <x v="13"/>
    <s v="Grote Pan"/>
    <d v="2019-07-19T12:00:00"/>
    <n v="1"/>
    <x v="1"/>
    <s v="Ischnura elegans"/>
    <n v="1"/>
    <x v="1"/>
    <x v="8"/>
    <n v="7"/>
    <x v="1"/>
  </r>
  <r>
    <x v="13"/>
    <s v="Grote Pan"/>
    <d v="2019-07-19T12:00:00"/>
    <n v="1"/>
    <x v="3"/>
    <s v="Enallagma cyathigerum"/>
    <n v="2"/>
    <x v="1"/>
    <x v="8"/>
    <n v="7"/>
    <x v="1"/>
  </r>
  <r>
    <x v="13"/>
    <s v="Grote Pan"/>
    <d v="2019-07-19T12:00:00"/>
    <n v="4"/>
    <x v="20"/>
    <s v="Anax parthenope"/>
    <n v="1"/>
    <x v="1"/>
    <x v="8"/>
    <n v="7"/>
    <x v="3"/>
  </r>
  <r>
    <x v="13"/>
    <s v="Grote Pan"/>
    <d v="2019-08-04T15:00:00"/>
    <n v="4"/>
    <x v="9"/>
    <s v="Anax imperator"/>
    <n v="6"/>
    <x v="1"/>
    <x v="8"/>
    <n v="8"/>
    <x v="3"/>
  </r>
  <r>
    <x v="13"/>
    <s v="Grote Pan"/>
    <d v="2019-08-04T15:00:00"/>
    <n v="4"/>
    <x v="30"/>
    <s v="Erythromma viridulum"/>
    <n v="1"/>
    <x v="1"/>
    <x v="8"/>
    <n v="8"/>
    <x v="1"/>
  </r>
  <r>
    <x v="13"/>
    <s v="Grote Pan"/>
    <d v="2019-08-04T15:00:00"/>
    <n v="4"/>
    <x v="1"/>
    <s v="Ischnura elegans"/>
    <n v="1"/>
    <x v="1"/>
    <x v="8"/>
    <n v="8"/>
    <x v="1"/>
  </r>
  <r>
    <x v="13"/>
    <s v="Grote Pan"/>
    <d v="2019-08-04T15:00:00"/>
    <n v="4"/>
    <x v="3"/>
    <s v="Enallagma cyathigerum"/>
    <n v="18"/>
    <x v="1"/>
    <x v="8"/>
    <n v="8"/>
    <x v="1"/>
  </r>
  <r>
    <x v="13"/>
    <s v="Grote Pan"/>
    <d v="2019-08-04T15:00:00"/>
    <n v="1"/>
    <x v="9"/>
    <s v="Anax imperator"/>
    <n v="2"/>
    <x v="1"/>
    <x v="8"/>
    <n v="8"/>
    <x v="3"/>
  </r>
  <r>
    <x v="13"/>
    <s v="Grote Pan"/>
    <d v="2019-08-04T15:00:00"/>
    <n v="1"/>
    <x v="1"/>
    <s v="Ischnura elegans"/>
    <n v="1"/>
    <x v="1"/>
    <x v="8"/>
    <n v="8"/>
    <x v="1"/>
  </r>
  <r>
    <x v="13"/>
    <s v="Grote Pan"/>
    <d v="2019-08-04T15:00:00"/>
    <n v="1"/>
    <x v="3"/>
    <s v="Enallagma cyathigerum"/>
    <n v="8"/>
    <x v="1"/>
    <x v="8"/>
    <n v="8"/>
    <x v="1"/>
  </r>
  <r>
    <x v="13"/>
    <s v="Grote Pan"/>
    <d v="2019-08-04T15:00:00"/>
    <n v="4"/>
    <x v="12"/>
    <s v="Sympetrum striolatum"/>
    <n v="2"/>
    <x v="1"/>
    <x v="8"/>
    <n v="8"/>
    <x v="2"/>
  </r>
  <r>
    <x v="13"/>
    <s v="Grote Pan"/>
    <d v="2019-08-28T11:30:00"/>
    <n v="4"/>
    <x v="1"/>
    <s v="Ischnura elegans"/>
    <n v="2"/>
    <x v="1"/>
    <x v="8"/>
    <n v="8"/>
    <x v="1"/>
  </r>
  <r>
    <x v="13"/>
    <s v="Grote Pan"/>
    <d v="2019-08-28T11:30:00"/>
    <n v="4"/>
    <x v="17"/>
    <s v="Sympetrum vulgatum"/>
    <n v="1"/>
    <x v="1"/>
    <x v="8"/>
    <n v="8"/>
    <x v="2"/>
  </r>
  <r>
    <x v="13"/>
    <s v="Grote Pan"/>
    <d v="2019-08-28T11:30:00"/>
    <n v="4"/>
    <x v="3"/>
    <s v="Enallagma cyathigerum"/>
    <n v="5"/>
    <x v="1"/>
    <x v="8"/>
    <n v="8"/>
    <x v="1"/>
  </r>
  <r>
    <x v="13"/>
    <s v="Grote Pan"/>
    <d v="2020-05-07T13:30:00"/>
    <n v="4"/>
    <x v="0"/>
    <s v="Sympecma fusca"/>
    <n v="1"/>
    <x v="1"/>
    <x v="9"/>
    <n v="5"/>
    <x v="0"/>
  </r>
  <r>
    <x v="13"/>
    <s v="Grote Pan"/>
    <d v="2020-05-07T13:30:00"/>
    <n v="4"/>
    <x v="3"/>
    <s v="Enallagma cyathigerum"/>
    <n v="2"/>
    <x v="1"/>
    <x v="9"/>
    <n v="5"/>
    <x v="1"/>
  </r>
  <r>
    <x v="13"/>
    <s v="Grote Pan"/>
    <d v="2020-05-28T15:00:00"/>
    <n v="4"/>
    <x v="9"/>
    <s v="Anax imperator"/>
    <n v="1"/>
    <x v="1"/>
    <x v="9"/>
    <n v="5"/>
    <x v="3"/>
  </r>
  <r>
    <x v="13"/>
    <s v="Grote Pan"/>
    <d v="2020-05-28T15:00:00"/>
    <n v="4"/>
    <x v="3"/>
    <s v="Enallagma cyathigerum"/>
    <n v="2"/>
    <x v="1"/>
    <x v="9"/>
    <n v="5"/>
    <x v="1"/>
  </r>
  <r>
    <x v="13"/>
    <s v="Grote Pan"/>
    <d v="2020-05-28T15:00:00"/>
    <n v="1"/>
    <x v="9"/>
    <s v="Anax imperator"/>
    <n v="4"/>
    <x v="1"/>
    <x v="9"/>
    <n v="5"/>
    <x v="3"/>
  </r>
  <r>
    <x v="13"/>
    <s v="Grote Pan"/>
    <d v="2020-05-28T15:00:00"/>
    <n v="1"/>
    <x v="3"/>
    <s v="Enallagma cyathigerum"/>
    <n v="50"/>
    <x v="1"/>
    <x v="9"/>
    <n v="5"/>
    <x v="1"/>
  </r>
  <r>
    <x v="13"/>
    <s v="Grote Pan"/>
    <d v="2020-05-28T15:00:00"/>
    <n v="4"/>
    <x v="5"/>
    <s v="Orthetrum cancellatum"/>
    <n v="5"/>
    <x v="1"/>
    <x v="9"/>
    <n v="5"/>
    <x v="2"/>
  </r>
  <r>
    <x v="13"/>
    <s v="Grote Pan"/>
    <d v="2020-05-28T15:00:00"/>
    <n v="4"/>
    <x v="1"/>
    <s v="Ischnura elegans"/>
    <n v="1"/>
    <x v="1"/>
    <x v="9"/>
    <n v="5"/>
    <x v="1"/>
  </r>
  <r>
    <x v="13"/>
    <s v="Grote Pan"/>
    <d v="2020-05-28T15:00:00"/>
    <n v="4"/>
    <x v="34"/>
    <s v="Libellula depressa"/>
    <n v="5"/>
    <x v="1"/>
    <x v="9"/>
    <n v="5"/>
    <x v="2"/>
  </r>
  <r>
    <x v="13"/>
    <s v="Grote Pan"/>
    <d v="2020-05-28T15:00:00"/>
    <n v="4"/>
    <x v="10"/>
    <s v="Libellula quadrimaculata"/>
    <n v="1"/>
    <x v="1"/>
    <x v="9"/>
    <n v="5"/>
    <x v="2"/>
  </r>
  <r>
    <x v="13"/>
    <s v="Grote Pan"/>
    <d v="2020-06-02T13:30:00"/>
    <n v="4"/>
    <x v="5"/>
    <s v="Orthetrum cancellatum"/>
    <n v="22"/>
    <x v="1"/>
    <x v="9"/>
    <n v="6"/>
    <x v="2"/>
  </r>
  <r>
    <x v="13"/>
    <s v="Grote Pan"/>
    <d v="2020-06-02T13:30:00"/>
    <n v="4"/>
    <x v="9"/>
    <s v="Anax imperator"/>
    <n v="12"/>
    <x v="1"/>
    <x v="9"/>
    <n v="6"/>
    <x v="3"/>
  </r>
  <r>
    <x v="13"/>
    <s v="Grote Pan"/>
    <d v="2020-06-02T13:30:00"/>
    <n v="4"/>
    <x v="3"/>
    <s v="Enallagma cyathigerum"/>
    <n v="15"/>
    <x v="1"/>
    <x v="9"/>
    <n v="6"/>
    <x v="1"/>
  </r>
  <r>
    <x v="13"/>
    <s v="Grote Pan"/>
    <d v="2020-06-02T13:30:00"/>
    <n v="4"/>
    <x v="1"/>
    <s v="Ischnura elegans"/>
    <n v="2"/>
    <x v="1"/>
    <x v="9"/>
    <n v="6"/>
    <x v="1"/>
  </r>
  <r>
    <x v="13"/>
    <s v="Grote Pan"/>
    <d v="2020-06-02T13:30:00"/>
    <n v="1"/>
    <x v="5"/>
    <s v="Orthetrum cancellatum"/>
    <n v="10"/>
    <x v="1"/>
    <x v="9"/>
    <n v="6"/>
    <x v="2"/>
  </r>
  <r>
    <x v="13"/>
    <s v="Grote Pan"/>
    <d v="2020-06-02T13:30:00"/>
    <n v="1"/>
    <x v="9"/>
    <s v="Anax imperator"/>
    <n v="4"/>
    <x v="1"/>
    <x v="9"/>
    <n v="6"/>
    <x v="3"/>
  </r>
  <r>
    <x v="13"/>
    <s v="Grote Pan"/>
    <d v="2020-06-02T13:30:00"/>
    <n v="1"/>
    <x v="3"/>
    <s v="Enallagma cyathigerum"/>
    <n v="15"/>
    <x v="1"/>
    <x v="9"/>
    <n v="6"/>
    <x v="1"/>
  </r>
  <r>
    <x v="13"/>
    <s v="Grote Pan"/>
    <d v="2020-06-02T13:30:00"/>
    <n v="4"/>
    <x v="10"/>
    <s v="Libellula quadrimaculata"/>
    <n v="2"/>
    <x v="1"/>
    <x v="9"/>
    <n v="6"/>
    <x v="2"/>
  </r>
  <r>
    <x v="13"/>
    <s v="Grote Pan"/>
    <d v="2020-06-02T13:30:00"/>
    <n v="4"/>
    <x v="34"/>
    <s v="Libellula depressa"/>
    <n v="4"/>
    <x v="1"/>
    <x v="9"/>
    <n v="6"/>
    <x v="2"/>
  </r>
  <r>
    <x v="13"/>
    <s v="Grote Pan"/>
    <d v="2020-06-17T12:30:00"/>
    <n v="4"/>
    <x v="9"/>
    <s v="Anax imperator"/>
    <n v="10"/>
    <x v="1"/>
    <x v="9"/>
    <n v="6"/>
    <x v="3"/>
  </r>
  <r>
    <x v="13"/>
    <s v="Grote Pan"/>
    <d v="2020-06-17T12:30:00"/>
    <n v="4"/>
    <x v="5"/>
    <s v="Orthetrum cancellatum"/>
    <n v="8"/>
    <x v="1"/>
    <x v="9"/>
    <n v="6"/>
    <x v="2"/>
  </r>
  <r>
    <x v="13"/>
    <s v="Grote Pan"/>
    <d v="2020-06-17T12:30:00"/>
    <n v="4"/>
    <x v="3"/>
    <s v="Enallagma cyathigerum"/>
    <n v="25"/>
    <x v="1"/>
    <x v="9"/>
    <n v="6"/>
    <x v="1"/>
  </r>
  <r>
    <x v="13"/>
    <s v="Grote Pan"/>
    <d v="2020-06-17T12:30:00"/>
    <n v="4"/>
    <x v="1"/>
    <s v="Ischnura elegans"/>
    <n v="2"/>
    <x v="1"/>
    <x v="9"/>
    <n v="6"/>
    <x v="1"/>
  </r>
  <r>
    <x v="13"/>
    <s v="Grote Pan"/>
    <d v="2020-06-17T12:30:00"/>
    <n v="1"/>
    <x v="9"/>
    <s v="Anax imperator"/>
    <n v="2"/>
    <x v="1"/>
    <x v="9"/>
    <n v="6"/>
    <x v="3"/>
  </r>
  <r>
    <x v="13"/>
    <s v="Grote Pan"/>
    <d v="2020-06-17T12:30:00"/>
    <n v="1"/>
    <x v="5"/>
    <s v="Orthetrum cancellatum"/>
    <n v="3"/>
    <x v="1"/>
    <x v="9"/>
    <n v="6"/>
    <x v="2"/>
  </r>
  <r>
    <x v="13"/>
    <s v="Grote Pan"/>
    <d v="2020-06-17T12:30:00"/>
    <n v="1"/>
    <x v="3"/>
    <s v="Enallagma cyathigerum"/>
    <n v="2"/>
    <x v="1"/>
    <x v="9"/>
    <n v="6"/>
    <x v="1"/>
  </r>
  <r>
    <x v="13"/>
    <s v="Grote Pan"/>
    <d v="2020-07-15T14:15:00"/>
    <n v="4"/>
    <x v="9"/>
    <s v="Anax imperator"/>
    <n v="10"/>
    <x v="1"/>
    <x v="9"/>
    <n v="7"/>
    <x v="3"/>
  </r>
  <r>
    <x v="13"/>
    <s v="Grote Pan"/>
    <d v="2020-07-15T14:15:00"/>
    <n v="4"/>
    <x v="20"/>
    <s v="Anax parthenope"/>
    <n v="2"/>
    <x v="1"/>
    <x v="9"/>
    <n v="7"/>
    <x v="3"/>
  </r>
  <r>
    <x v="13"/>
    <s v="Grote Pan"/>
    <d v="2020-07-15T14:15:00"/>
    <n v="4"/>
    <x v="5"/>
    <s v="Orthetrum cancellatum"/>
    <n v="3"/>
    <x v="1"/>
    <x v="9"/>
    <n v="7"/>
    <x v="2"/>
  </r>
  <r>
    <x v="13"/>
    <s v="Grote Pan"/>
    <d v="2020-07-15T14:15:00"/>
    <n v="4"/>
    <x v="3"/>
    <s v="Enallagma cyathigerum"/>
    <n v="13"/>
    <x v="1"/>
    <x v="9"/>
    <n v="7"/>
    <x v="1"/>
  </r>
  <r>
    <x v="13"/>
    <s v="Grote Pan"/>
    <d v="2020-07-15T14:15:00"/>
    <n v="1"/>
    <x v="9"/>
    <s v="Anax imperator"/>
    <n v="4"/>
    <x v="1"/>
    <x v="9"/>
    <n v="7"/>
    <x v="3"/>
  </r>
  <r>
    <x v="13"/>
    <s v="Grote Pan"/>
    <d v="2020-07-15T14:15:00"/>
    <n v="1"/>
    <x v="5"/>
    <s v="Orthetrum cancellatum"/>
    <n v="1"/>
    <x v="1"/>
    <x v="9"/>
    <n v="7"/>
    <x v="2"/>
  </r>
  <r>
    <x v="13"/>
    <s v="Grote Pan"/>
    <d v="2020-07-15T14:15:00"/>
    <n v="1"/>
    <x v="3"/>
    <s v="Enallagma cyathigerum"/>
    <n v="5"/>
    <x v="1"/>
    <x v="9"/>
    <n v="7"/>
    <x v="1"/>
  </r>
  <r>
    <x v="13"/>
    <s v="Grote Pan"/>
    <d v="2020-07-15T14:15:00"/>
    <n v="4"/>
    <x v="17"/>
    <s v="Sympetrum vulgatum"/>
    <n v="2"/>
    <x v="1"/>
    <x v="9"/>
    <n v="7"/>
    <x v="2"/>
  </r>
  <r>
    <x v="13"/>
    <s v="Grote Pan"/>
    <d v="2020-08-07T12:11:54"/>
    <n v="4"/>
    <x v="9"/>
    <s v="Anax imperator"/>
    <n v="15"/>
    <x v="1"/>
    <x v="9"/>
    <n v="8"/>
    <x v="3"/>
  </r>
  <r>
    <x v="13"/>
    <s v="Grote Pan"/>
    <d v="2020-08-07T12:11:54"/>
    <n v="4"/>
    <x v="5"/>
    <s v="Orthetrum cancellatum"/>
    <n v="4"/>
    <x v="1"/>
    <x v="9"/>
    <n v="8"/>
    <x v="2"/>
  </r>
  <r>
    <x v="13"/>
    <s v="Grote Pan"/>
    <d v="2020-08-07T12:11:54"/>
    <n v="4"/>
    <x v="23"/>
    <s v="Sympetrum striolatum/vulgatum"/>
    <n v="8"/>
    <x v="1"/>
    <x v="9"/>
    <n v="8"/>
    <x v="2"/>
  </r>
  <r>
    <x v="13"/>
    <s v="Grote Pan"/>
    <d v="2020-08-07T12:11:54"/>
    <n v="4"/>
    <x v="3"/>
    <s v="Enallagma cyathigerum"/>
    <n v="34"/>
    <x v="1"/>
    <x v="9"/>
    <n v="8"/>
    <x v="1"/>
  </r>
  <r>
    <x v="13"/>
    <s v="Grote Pan"/>
    <d v="2020-08-07T12:11:54"/>
    <n v="4"/>
    <x v="16"/>
    <s v="Sympetrum sanguineum"/>
    <n v="1"/>
    <x v="1"/>
    <x v="9"/>
    <n v="8"/>
    <x v="2"/>
  </r>
  <r>
    <x v="13"/>
    <s v="Grote Pan"/>
    <d v="2020-08-07T12:11:54"/>
    <n v="4"/>
    <x v="1"/>
    <s v="Ischnura elegans"/>
    <n v="15"/>
    <x v="1"/>
    <x v="9"/>
    <n v="8"/>
    <x v="1"/>
  </r>
  <r>
    <x v="13"/>
    <s v="Grote Pan"/>
    <d v="2020-08-07T12:11:54"/>
    <n v="1"/>
    <x v="9"/>
    <s v="Anax imperator"/>
    <n v="2"/>
    <x v="1"/>
    <x v="9"/>
    <n v="8"/>
    <x v="3"/>
  </r>
  <r>
    <x v="13"/>
    <s v="Grote Pan"/>
    <d v="2020-08-07T12:11:54"/>
    <n v="1"/>
    <x v="3"/>
    <s v="Enallagma cyathigerum"/>
    <n v="12"/>
    <x v="1"/>
    <x v="9"/>
    <n v="8"/>
    <x v="1"/>
  </r>
  <r>
    <x v="13"/>
    <s v="Grote Pan"/>
    <d v="2020-08-07T12:11:54"/>
    <n v="1"/>
    <x v="5"/>
    <s v="Orthetrum cancellatum"/>
    <n v="3"/>
    <x v="1"/>
    <x v="9"/>
    <n v="8"/>
    <x v="2"/>
  </r>
  <r>
    <x v="13"/>
    <s v="Grote Pan"/>
    <d v="2020-08-07T12:11:54"/>
    <n v="1"/>
    <x v="23"/>
    <s v="Sympetrum striolatum/vulgatum"/>
    <n v="4"/>
    <x v="1"/>
    <x v="9"/>
    <n v="8"/>
    <x v="2"/>
  </r>
  <r>
    <x v="13"/>
    <s v="Grote Pan"/>
    <d v="2020-08-07T12:11:54"/>
    <n v="1"/>
    <x v="1"/>
    <s v="Ischnura elegans"/>
    <n v="5"/>
    <x v="1"/>
    <x v="9"/>
    <n v="8"/>
    <x v="1"/>
  </r>
  <r>
    <x v="13"/>
    <s v="Grote Pan"/>
    <d v="2020-08-07T12:11:54"/>
    <n v="4"/>
    <x v="26"/>
    <s v="Erythromma najas"/>
    <n v="5"/>
    <x v="1"/>
    <x v="9"/>
    <n v="8"/>
    <x v="1"/>
  </r>
  <r>
    <x v="13"/>
    <s v="Grote Pan"/>
    <d v="2020-08-07T12:11:54"/>
    <n v="4"/>
    <x v="12"/>
    <s v="Sympetrum striolatum"/>
    <n v="1"/>
    <x v="1"/>
    <x v="9"/>
    <n v="8"/>
    <x v="2"/>
  </r>
  <r>
    <x v="13"/>
    <s v="Grote Pan"/>
    <d v="2020-08-20T14:42:38"/>
    <n v="4"/>
    <x v="9"/>
    <s v="Anax imperator"/>
    <n v="3"/>
    <x v="1"/>
    <x v="9"/>
    <n v="8"/>
    <x v="3"/>
  </r>
  <r>
    <x v="13"/>
    <s v="Grote Pan"/>
    <d v="2020-08-20T14:42:38"/>
    <n v="4"/>
    <x v="3"/>
    <s v="Enallagma cyathigerum"/>
    <n v="14"/>
    <x v="1"/>
    <x v="9"/>
    <n v="8"/>
    <x v="1"/>
  </r>
  <r>
    <x v="13"/>
    <s v="Grote Pan"/>
    <d v="2020-08-20T14:42:38"/>
    <n v="4"/>
    <x v="23"/>
    <s v="Sympetrum striolatum/vulgatum"/>
    <n v="5"/>
    <x v="1"/>
    <x v="9"/>
    <n v="8"/>
    <x v="2"/>
  </r>
  <r>
    <x v="13"/>
    <s v="Grote Pan"/>
    <d v="2020-08-20T14:42:38"/>
    <n v="4"/>
    <x v="30"/>
    <s v="Erythromma viridulum"/>
    <n v="17"/>
    <x v="1"/>
    <x v="9"/>
    <n v="8"/>
    <x v="1"/>
  </r>
  <r>
    <x v="13"/>
    <s v="Grote Pan"/>
    <d v="2020-08-20T14:42:38"/>
    <n v="4"/>
    <x v="1"/>
    <s v="Ischnura elegans"/>
    <n v="6"/>
    <x v="1"/>
    <x v="9"/>
    <n v="8"/>
    <x v="1"/>
  </r>
  <r>
    <x v="13"/>
    <s v="Grote Pan"/>
    <d v="2020-08-20T14:42:38"/>
    <n v="1"/>
    <x v="3"/>
    <s v="Enallagma cyathigerum"/>
    <n v="12"/>
    <x v="1"/>
    <x v="9"/>
    <n v="8"/>
    <x v="1"/>
  </r>
  <r>
    <x v="13"/>
    <s v="Grote Pan"/>
    <d v="2020-08-20T14:42:38"/>
    <n v="1"/>
    <x v="23"/>
    <s v="Sympetrum striolatum/vulgatum"/>
    <n v="2"/>
    <x v="1"/>
    <x v="9"/>
    <n v="8"/>
    <x v="2"/>
  </r>
  <r>
    <x v="13"/>
    <s v="Grote Pan"/>
    <d v="2020-08-20T14:42:38"/>
    <n v="1"/>
    <x v="9"/>
    <s v="Anax imperator"/>
    <n v="1"/>
    <x v="1"/>
    <x v="9"/>
    <n v="8"/>
    <x v="3"/>
  </r>
  <r>
    <x v="13"/>
    <s v="Grote Pan"/>
    <d v="2020-09-22T14:20:04"/>
    <n v="4"/>
    <x v="1"/>
    <s v="Ischnura elegans"/>
    <n v="1"/>
    <x v="1"/>
    <x v="9"/>
    <n v="9"/>
    <x v="1"/>
  </r>
  <r>
    <x v="13"/>
    <s v="Grote Pan"/>
    <d v="2020-09-22T14:20:04"/>
    <n v="4"/>
    <x v="9"/>
    <s v="Anax imperator"/>
    <n v="1"/>
    <x v="1"/>
    <x v="9"/>
    <n v="9"/>
    <x v="3"/>
  </r>
  <r>
    <x v="13"/>
    <s v="Grote Pan"/>
    <d v="2020-09-22T14:20:04"/>
    <n v="4"/>
    <x v="23"/>
    <s v="Sympetrum striolatum/vulgatum"/>
    <n v="2"/>
    <x v="1"/>
    <x v="9"/>
    <n v="9"/>
    <x v="2"/>
  </r>
  <r>
    <x v="13"/>
    <s v="Grote Pan"/>
    <d v="2020-09-22T14:20:04"/>
    <n v="1"/>
    <x v="9"/>
    <s v="Anax imperator"/>
    <n v="1"/>
    <x v="1"/>
    <x v="9"/>
    <n v="9"/>
    <x v="3"/>
  </r>
  <r>
    <x v="13"/>
    <s v="Grote Pan"/>
    <d v="2021-05-29T15:15:00"/>
    <n v="3"/>
    <x v="10"/>
    <s v="Libellula quadrimaculata"/>
    <n v="1"/>
    <x v="1"/>
    <x v="11"/>
    <n v="5"/>
    <x v="2"/>
  </r>
  <r>
    <x v="13"/>
    <s v="Grote Pan"/>
    <d v="2021-05-29T15:15:00"/>
    <n v="4"/>
    <x v="3"/>
    <s v="Enallagma cyathigerum"/>
    <n v="1"/>
    <x v="1"/>
    <x v="11"/>
    <n v="5"/>
    <x v="1"/>
  </r>
  <r>
    <x v="13"/>
    <s v="Grote Pan"/>
    <d v="2021-05-29T15:15:00"/>
    <n v="3"/>
    <x v="3"/>
    <s v="Enallagma cyathigerum"/>
    <n v="1"/>
    <x v="1"/>
    <x v="11"/>
    <n v="5"/>
    <x v="1"/>
  </r>
  <r>
    <x v="13"/>
    <s v="Grote Pan"/>
    <d v="2021-05-29T15:15:00"/>
    <n v="3"/>
    <x v="31"/>
    <s v="Cordulia aenea"/>
    <n v="1"/>
    <x v="1"/>
    <x v="11"/>
    <n v="5"/>
    <x v="4"/>
  </r>
  <r>
    <x v="13"/>
    <s v="Grote Pan"/>
    <d v="2021-06-15T16:00:00"/>
    <n v="4"/>
    <x v="1"/>
    <s v="Ischnura elegans"/>
    <n v="70"/>
    <x v="1"/>
    <x v="11"/>
    <n v="6"/>
    <x v="1"/>
  </r>
  <r>
    <x v="13"/>
    <s v="Grote Pan"/>
    <d v="2021-06-15T16:00:00"/>
    <n v="3"/>
    <x v="1"/>
    <s v="Ischnura elegans"/>
    <n v="30"/>
    <x v="1"/>
    <x v="11"/>
    <n v="6"/>
    <x v="1"/>
  </r>
  <r>
    <x v="13"/>
    <s v="Grote Pan"/>
    <d v="2021-06-15T16:00:00"/>
    <n v="3"/>
    <x v="9"/>
    <s v="Anax imperator"/>
    <n v="5"/>
    <x v="1"/>
    <x v="11"/>
    <n v="6"/>
    <x v="3"/>
  </r>
  <r>
    <x v="13"/>
    <s v="Grote Pan"/>
    <d v="2021-06-15T16:00:00"/>
    <n v="4"/>
    <x v="34"/>
    <s v="Libellula depressa"/>
    <n v="1"/>
    <x v="1"/>
    <x v="11"/>
    <n v="6"/>
    <x v="2"/>
  </r>
  <r>
    <x v="13"/>
    <s v="Grote Pan"/>
    <d v="2021-06-15T16:00:00"/>
    <n v="4"/>
    <x v="3"/>
    <s v="Enallagma cyathigerum"/>
    <n v="10"/>
    <x v="1"/>
    <x v="11"/>
    <n v="6"/>
    <x v="1"/>
  </r>
  <r>
    <x v="13"/>
    <s v="Grote Pan"/>
    <d v="2021-06-15T16:00:00"/>
    <n v="3"/>
    <x v="3"/>
    <s v="Enallagma cyathigerum"/>
    <n v="10"/>
    <x v="1"/>
    <x v="11"/>
    <n v="6"/>
    <x v="1"/>
  </r>
  <r>
    <x v="13"/>
    <s v="Grote Pan"/>
    <d v="2021-06-15T16:00:00"/>
    <n v="4"/>
    <x v="5"/>
    <s v="Orthetrum cancellatum"/>
    <n v="4"/>
    <x v="1"/>
    <x v="11"/>
    <n v="6"/>
    <x v="2"/>
  </r>
  <r>
    <x v="13"/>
    <s v="Grote Pan"/>
    <d v="2021-06-15T16:00:00"/>
    <n v="3"/>
    <x v="5"/>
    <s v="Orthetrum cancellatum"/>
    <n v="5"/>
    <x v="1"/>
    <x v="11"/>
    <n v="6"/>
    <x v="2"/>
  </r>
  <r>
    <x v="13"/>
    <s v="Grote Pan"/>
    <d v="2021-06-15T16:00:00"/>
    <n v="4"/>
    <x v="9"/>
    <s v="Anax imperator"/>
    <n v="8"/>
    <x v="1"/>
    <x v="11"/>
    <n v="6"/>
    <x v="3"/>
  </r>
  <r>
    <x v="13"/>
    <s v="Grote Pan"/>
    <d v="2021-06-15T16:00:00"/>
    <n v="3"/>
    <x v="34"/>
    <s v="Libellula depressa"/>
    <n v="3"/>
    <x v="1"/>
    <x v="11"/>
    <n v="6"/>
    <x v="2"/>
  </r>
  <r>
    <x v="13"/>
    <s v="Grote Pan"/>
    <d v="2021-06-15T16:00:00"/>
    <n v="3"/>
    <x v="25"/>
    <s v="Lestes barbarus"/>
    <n v="1"/>
    <x v="1"/>
    <x v="11"/>
    <n v="6"/>
    <x v="0"/>
  </r>
  <r>
    <x v="13"/>
    <s v="Grote Pan"/>
    <d v="2021-06-28T13:00:00"/>
    <n v="4"/>
    <x v="1"/>
    <s v="Ischnura elegans"/>
    <n v="25"/>
    <x v="1"/>
    <x v="11"/>
    <n v="6"/>
    <x v="1"/>
  </r>
  <r>
    <x v="13"/>
    <s v="Grote Pan"/>
    <d v="2021-06-28T13:00:00"/>
    <n v="3"/>
    <x v="1"/>
    <s v="Ischnura elegans"/>
    <n v="20"/>
    <x v="1"/>
    <x v="11"/>
    <n v="6"/>
    <x v="1"/>
  </r>
  <r>
    <x v="13"/>
    <s v="Grote Pan"/>
    <d v="2021-06-28T13:00:00"/>
    <n v="4"/>
    <x v="3"/>
    <s v="Enallagma cyathigerum"/>
    <n v="20"/>
    <x v="1"/>
    <x v="11"/>
    <n v="6"/>
    <x v="1"/>
  </r>
  <r>
    <x v="13"/>
    <s v="Grote Pan"/>
    <d v="2021-06-28T13:00:00"/>
    <n v="3"/>
    <x v="3"/>
    <s v="Enallagma cyathigerum"/>
    <n v="25"/>
    <x v="1"/>
    <x v="11"/>
    <n v="6"/>
    <x v="1"/>
  </r>
  <r>
    <x v="13"/>
    <s v="Grote Pan"/>
    <d v="2021-06-28T13:00:00"/>
    <n v="4"/>
    <x v="12"/>
    <s v="Sympetrum striolatum"/>
    <n v="3"/>
    <x v="1"/>
    <x v="11"/>
    <n v="6"/>
    <x v="2"/>
  </r>
  <r>
    <x v="13"/>
    <s v="Grote Pan"/>
    <d v="2021-06-28T13:00:00"/>
    <n v="3"/>
    <x v="12"/>
    <s v="Sympetrum striolatum"/>
    <n v="1"/>
    <x v="1"/>
    <x v="11"/>
    <n v="6"/>
    <x v="2"/>
  </r>
  <r>
    <x v="13"/>
    <s v="Grote Pan"/>
    <d v="2021-06-28T13:00:00"/>
    <n v="4"/>
    <x v="5"/>
    <s v="Orthetrum cancellatum"/>
    <n v="2"/>
    <x v="1"/>
    <x v="11"/>
    <n v="6"/>
    <x v="2"/>
  </r>
  <r>
    <x v="13"/>
    <s v="Grote Pan"/>
    <d v="2021-06-28T13:00:00"/>
    <n v="3"/>
    <x v="5"/>
    <s v="Orthetrum cancellatum"/>
    <n v="1"/>
    <x v="1"/>
    <x v="11"/>
    <n v="6"/>
    <x v="2"/>
  </r>
  <r>
    <x v="13"/>
    <s v="Grote Pan"/>
    <d v="2021-06-28T13:00:00"/>
    <n v="3"/>
    <x v="9"/>
    <s v="Anax imperator"/>
    <n v="1"/>
    <x v="1"/>
    <x v="11"/>
    <n v="6"/>
    <x v="3"/>
  </r>
  <r>
    <x v="13"/>
    <s v="Grote Pan"/>
    <d v="2021-06-28T13:00:00"/>
    <n v="4"/>
    <x v="25"/>
    <s v="Lestes barbarus"/>
    <n v="1"/>
    <x v="1"/>
    <x v="11"/>
    <n v="6"/>
    <x v="0"/>
  </r>
  <r>
    <x v="13"/>
    <s v="Grote Pan"/>
    <d v="2021-07-08T14:00:00"/>
    <n v="3"/>
    <x v="5"/>
    <s v="Orthetrum cancellatum"/>
    <n v="1"/>
    <x v="1"/>
    <x v="11"/>
    <n v="7"/>
    <x v="2"/>
  </r>
  <r>
    <x v="13"/>
    <s v="Grote Pan"/>
    <d v="2021-07-08T14:00:00"/>
    <n v="4"/>
    <x v="9"/>
    <s v="Anax imperator"/>
    <n v="1"/>
    <x v="1"/>
    <x v="11"/>
    <n v="7"/>
    <x v="3"/>
  </r>
  <r>
    <x v="13"/>
    <s v="Grote Pan"/>
    <d v="2021-07-08T14:00:00"/>
    <n v="4"/>
    <x v="12"/>
    <s v="Sympetrum striolatum"/>
    <n v="3"/>
    <x v="1"/>
    <x v="11"/>
    <n v="7"/>
    <x v="2"/>
  </r>
  <r>
    <x v="13"/>
    <s v="Grote Pan"/>
    <d v="2021-07-08T14:00:00"/>
    <n v="3"/>
    <x v="9"/>
    <s v="Anax imperator"/>
    <n v="3"/>
    <x v="1"/>
    <x v="11"/>
    <n v="7"/>
    <x v="3"/>
  </r>
  <r>
    <x v="13"/>
    <s v="Grote Pan"/>
    <d v="2021-07-08T14:00:00"/>
    <n v="4"/>
    <x v="3"/>
    <s v="Enallagma cyathigerum"/>
    <n v="5"/>
    <x v="1"/>
    <x v="11"/>
    <n v="7"/>
    <x v="1"/>
  </r>
  <r>
    <x v="13"/>
    <s v="Grote Pan"/>
    <d v="2021-07-08T14:00:00"/>
    <n v="3"/>
    <x v="3"/>
    <s v="Enallagma cyathigerum"/>
    <n v="4"/>
    <x v="1"/>
    <x v="11"/>
    <n v="7"/>
    <x v="1"/>
  </r>
  <r>
    <x v="13"/>
    <s v="Grote Pan"/>
    <d v="2021-07-22T14:00:00"/>
    <n v="4"/>
    <x v="2"/>
    <s v="Pyrrhosoma nymphula"/>
    <n v="1"/>
    <x v="1"/>
    <x v="11"/>
    <n v="7"/>
    <x v="1"/>
  </r>
  <r>
    <x v="13"/>
    <s v="Grote Pan"/>
    <d v="2021-07-22T14:00:00"/>
    <n v="4"/>
    <x v="12"/>
    <s v="Sympetrum striolatum"/>
    <n v="7"/>
    <x v="1"/>
    <x v="11"/>
    <n v="7"/>
    <x v="2"/>
  </r>
  <r>
    <x v="13"/>
    <s v="Grote Pan"/>
    <d v="2021-07-22T14:00:00"/>
    <n v="4"/>
    <x v="23"/>
    <s v="Sympetrum striolatum/vulgatum"/>
    <n v="8"/>
    <x v="1"/>
    <x v="11"/>
    <n v="7"/>
    <x v="2"/>
  </r>
  <r>
    <x v="13"/>
    <s v="Grote Pan"/>
    <d v="2021-08-12T16:00:00"/>
    <n v="3"/>
    <x v="3"/>
    <s v="Enallagma cyathigerum"/>
    <n v="8"/>
    <x v="1"/>
    <x v="11"/>
    <n v="8"/>
    <x v="1"/>
  </r>
  <r>
    <x v="13"/>
    <s v="Grote Pan"/>
    <d v="2021-08-12T16:00:00"/>
    <n v="4"/>
    <x v="3"/>
    <s v="Enallagma cyathigerum"/>
    <n v="10"/>
    <x v="1"/>
    <x v="11"/>
    <n v="8"/>
    <x v="1"/>
  </r>
  <r>
    <x v="13"/>
    <s v="Grote Pan"/>
    <d v="2021-08-12T16:00:00"/>
    <n v="4"/>
    <x v="1"/>
    <s v="Ischnura elegans"/>
    <n v="3"/>
    <x v="1"/>
    <x v="11"/>
    <n v="8"/>
    <x v="1"/>
  </r>
  <r>
    <x v="13"/>
    <s v="Grote Pan"/>
    <d v="2021-08-12T16:00:00"/>
    <n v="3"/>
    <x v="1"/>
    <s v="Ischnura elegans"/>
    <n v="3"/>
    <x v="1"/>
    <x v="11"/>
    <n v="8"/>
    <x v="1"/>
  </r>
  <r>
    <x v="13"/>
    <s v="Grote Pan"/>
    <d v="2021-08-12T16:00:00"/>
    <n v="4"/>
    <x v="9"/>
    <s v="Anax imperator"/>
    <n v="5"/>
    <x v="1"/>
    <x v="11"/>
    <n v="8"/>
    <x v="3"/>
  </r>
  <r>
    <x v="13"/>
    <s v="Grote Pan"/>
    <d v="2021-08-12T16:00:00"/>
    <n v="3"/>
    <x v="9"/>
    <s v="Anax imperator"/>
    <n v="1"/>
    <x v="1"/>
    <x v="11"/>
    <n v="8"/>
    <x v="3"/>
  </r>
  <r>
    <x v="13"/>
    <s v="Grote Pan"/>
    <d v="2021-08-30T15:45:00"/>
    <n v="4"/>
    <x v="6"/>
    <s v="Coenagrion puella"/>
    <n v="10"/>
    <x v="1"/>
    <x v="11"/>
    <n v="8"/>
    <x v="1"/>
  </r>
  <r>
    <x v="13"/>
    <s v="Grote Pan"/>
    <d v="2021-08-30T15:45:00"/>
    <n v="3"/>
    <x v="6"/>
    <s v="Coenagrion puella"/>
    <n v="2"/>
    <x v="1"/>
    <x v="11"/>
    <n v="8"/>
    <x v="1"/>
  </r>
  <r>
    <x v="13"/>
    <s v="Grote Pan"/>
    <d v="2021-08-30T15:45:00"/>
    <n v="4"/>
    <x v="1"/>
    <s v="Ischnura elegans"/>
    <n v="8"/>
    <x v="1"/>
    <x v="11"/>
    <n v="8"/>
    <x v="1"/>
  </r>
  <r>
    <x v="13"/>
    <s v="Grote Pan"/>
    <d v="2021-08-30T15:45:00"/>
    <n v="4"/>
    <x v="9"/>
    <s v="Anax imperator"/>
    <n v="4"/>
    <x v="1"/>
    <x v="11"/>
    <n v="8"/>
    <x v="3"/>
  </r>
  <r>
    <x v="13"/>
    <s v="Grote Pan"/>
    <d v="2021-08-30T15:45:00"/>
    <n v="3"/>
    <x v="9"/>
    <s v="Anax imperator"/>
    <n v="1"/>
    <x v="1"/>
    <x v="11"/>
    <n v="8"/>
    <x v="3"/>
  </r>
  <r>
    <x v="13"/>
    <s v="Grote Pan"/>
    <d v="2021-08-30T15:45:00"/>
    <n v="4"/>
    <x v="12"/>
    <s v="Sympetrum striolatum"/>
    <n v="15"/>
    <x v="1"/>
    <x v="11"/>
    <n v="8"/>
    <x v="2"/>
  </r>
  <r>
    <x v="13"/>
    <s v="Grote Pan"/>
    <d v="2021-08-30T15:45:00"/>
    <n v="4"/>
    <x v="14"/>
    <s v="Aeshna mixta"/>
    <n v="1"/>
    <x v="1"/>
    <x v="11"/>
    <n v="8"/>
    <x v="3"/>
  </r>
  <r>
    <x v="13"/>
    <s v="Grote Pan"/>
    <d v="2021-09-19T15:30:00"/>
    <n v="4"/>
    <x v="14"/>
    <s v="Aeshna mixta"/>
    <n v="10"/>
    <x v="1"/>
    <x v="11"/>
    <n v="9"/>
    <x v="3"/>
  </r>
  <r>
    <x v="13"/>
    <s v="Grote Pan"/>
    <d v="2021-09-19T15:30:00"/>
    <n v="3"/>
    <x v="9"/>
    <s v="Anax imperator"/>
    <n v="1"/>
    <x v="1"/>
    <x v="11"/>
    <n v="9"/>
    <x v="3"/>
  </r>
  <r>
    <x v="13"/>
    <s v="Grote Pan"/>
    <d v="2021-09-19T15:30:00"/>
    <n v="3"/>
    <x v="14"/>
    <s v="Aeshna mixta"/>
    <n v="2"/>
    <x v="1"/>
    <x v="11"/>
    <n v="9"/>
    <x v="3"/>
  </r>
  <r>
    <x v="13"/>
    <s v="Grote Pan"/>
    <d v="2021-09-19T15:30:00"/>
    <n v="4"/>
    <x v="9"/>
    <s v="Anax imperator"/>
    <n v="1"/>
    <x v="1"/>
    <x v="11"/>
    <n v="9"/>
    <x v="3"/>
  </r>
  <r>
    <x v="13"/>
    <s v="Grote Pan"/>
    <d v="2020-04-23T15:30:00"/>
    <n v="4"/>
    <x v="0"/>
    <s v="Sympecma fusca"/>
    <n v="1"/>
    <x v="1"/>
    <x v="9"/>
    <n v="4"/>
    <x v="0"/>
  </r>
  <r>
    <x v="14"/>
    <s v="MD west/Zanderijvaart 2"/>
    <d v="2010-06-04T13:50:00"/>
    <n v="1"/>
    <x v="1"/>
    <s v="Ischnura elegans"/>
    <n v="1"/>
    <x v="1"/>
    <x v="0"/>
    <n v="6"/>
    <x v="1"/>
  </r>
  <r>
    <x v="14"/>
    <s v="MD west/Zanderijvaart 2"/>
    <d v="2010-06-04T13:50:00"/>
    <n v="1"/>
    <x v="2"/>
    <s v="Pyrrhosoma nymphula"/>
    <n v="2"/>
    <x v="1"/>
    <x v="0"/>
    <n v="6"/>
    <x v="1"/>
  </r>
  <r>
    <x v="14"/>
    <s v="MD west/Zanderijvaart 2"/>
    <d v="2010-06-04T13:50:00"/>
    <n v="1"/>
    <x v="3"/>
    <s v="Enallagma cyathigerum"/>
    <n v="8"/>
    <x v="1"/>
    <x v="0"/>
    <n v="6"/>
    <x v="1"/>
  </r>
  <r>
    <x v="14"/>
    <s v="MD west/Zanderijvaart 2"/>
    <d v="2010-06-04T13:50:00"/>
    <n v="2"/>
    <x v="4"/>
    <s v="Coenagrion pulchellum"/>
    <n v="12"/>
    <x v="1"/>
    <x v="0"/>
    <n v="6"/>
    <x v="1"/>
  </r>
  <r>
    <x v="14"/>
    <s v="MD west/Zanderijvaart 2"/>
    <d v="2010-06-04T13:50:00"/>
    <n v="2"/>
    <x v="2"/>
    <s v="Pyrrhosoma nymphula"/>
    <n v="2"/>
    <x v="1"/>
    <x v="0"/>
    <n v="6"/>
    <x v="1"/>
  </r>
  <r>
    <x v="14"/>
    <s v="MD west/Zanderijvaart 2"/>
    <d v="2010-06-04T13:50:00"/>
    <n v="2"/>
    <x v="3"/>
    <s v="Enallagma cyathigerum"/>
    <n v="11"/>
    <x v="1"/>
    <x v="0"/>
    <n v="6"/>
    <x v="1"/>
  </r>
  <r>
    <x v="14"/>
    <s v="MD west/Zanderijvaart 2"/>
    <d v="2010-06-04T13:50:00"/>
    <n v="4"/>
    <x v="9"/>
    <s v="Anax imperator"/>
    <n v="2"/>
    <x v="1"/>
    <x v="0"/>
    <n v="6"/>
    <x v="3"/>
  </r>
  <r>
    <x v="14"/>
    <s v="MD west/Zanderijvaart 2"/>
    <d v="2010-06-04T13:50:00"/>
    <n v="4"/>
    <x v="10"/>
    <s v="Libellula quadrimaculata"/>
    <n v="2"/>
    <x v="1"/>
    <x v="0"/>
    <n v="6"/>
    <x v="2"/>
  </r>
  <r>
    <x v="14"/>
    <s v="MD west/Zanderijvaart 2"/>
    <d v="2010-06-27T12:30:00"/>
    <n v="1"/>
    <x v="9"/>
    <s v="Anax imperator"/>
    <n v="3"/>
    <x v="1"/>
    <x v="0"/>
    <n v="6"/>
    <x v="3"/>
  </r>
  <r>
    <x v="14"/>
    <s v="MD west/Zanderijvaart 2"/>
    <d v="2010-06-27T12:30:00"/>
    <n v="1"/>
    <x v="4"/>
    <s v="Coenagrion pulchellum"/>
    <n v="2"/>
    <x v="1"/>
    <x v="0"/>
    <n v="6"/>
    <x v="1"/>
  </r>
  <r>
    <x v="14"/>
    <s v="MD west/Zanderijvaart 2"/>
    <d v="2010-06-27T12:30:00"/>
    <n v="1"/>
    <x v="10"/>
    <s v="Libellula quadrimaculata"/>
    <n v="1"/>
    <x v="1"/>
    <x v="0"/>
    <n v="6"/>
    <x v="2"/>
  </r>
  <r>
    <x v="14"/>
    <s v="MD west/Zanderijvaart 2"/>
    <d v="2010-06-27T12:30:00"/>
    <n v="1"/>
    <x v="8"/>
    <s v="Aeshna isoceles"/>
    <n v="4"/>
    <x v="1"/>
    <x v="0"/>
    <n v="6"/>
    <x v="3"/>
  </r>
  <r>
    <x v="14"/>
    <s v="MD west/Zanderijvaart 2"/>
    <d v="2010-06-27T12:30:00"/>
    <n v="1"/>
    <x v="3"/>
    <s v="Enallagma cyathigerum"/>
    <n v="2"/>
    <x v="1"/>
    <x v="0"/>
    <n v="6"/>
    <x v="1"/>
  </r>
  <r>
    <x v="14"/>
    <s v="MD west/Zanderijvaart 2"/>
    <d v="2010-06-27T12:30:00"/>
    <n v="2"/>
    <x v="9"/>
    <s v="Anax imperator"/>
    <n v="1"/>
    <x v="1"/>
    <x v="0"/>
    <n v="6"/>
    <x v="3"/>
  </r>
  <r>
    <x v="14"/>
    <s v="MD west/Zanderijvaart 2"/>
    <d v="2010-06-27T12:30:00"/>
    <n v="2"/>
    <x v="4"/>
    <s v="Coenagrion pulchellum"/>
    <n v="6"/>
    <x v="1"/>
    <x v="0"/>
    <n v="6"/>
    <x v="1"/>
  </r>
  <r>
    <x v="14"/>
    <s v="MD west/Zanderijvaart 2"/>
    <d v="2010-06-27T12:30:00"/>
    <n v="2"/>
    <x v="8"/>
    <s v="Aeshna isoceles"/>
    <n v="2"/>
    <x v="1"/>
    <x v="0"/>
    <n v="6"/>
    <x v="3"/>
  </r>
  <r>
    <x v="14"/>
    <s v="MD west/Zanderijvaart 2"/>
    <d v="2010-06-27T12:30:00"/>
    <n v="4"/>
    <x v="5"/>
    <s v="Orthetrum cancellatum"/>
    <n v="2"/>
    <x v="1"/>
    <x v="0"/>
    <n v="6"/>
    <x v="2"/>
  </r>
  <r>
    <x v="14"/>
    <s v="MD west/Zanderijvaart 2"/>
    <d v="2010-06-27T12:30:00"/>
    <n v="4"/>
    <x v="9"/>
    <s v="Anax imperator"/>
    <n v="1"/>
    <x v="1"/>
    <x v="0"/>
    <n v="6"/>
    <x v="3"/>
  </r>
  <r>
    <x v="14"/>
    <s v="MD west/Zanderijvaart 2"/>
    <d v="2010-06-27T12:30:00"/>
    <n v="4"/>
    <x v="8"/>
    <s v="Aeshna isoceles"/>
    <n v="2"/>
    <x v="1"/>
    <x v="0"/>
    <n v="6"/>
    <x v="3"/>
  </r>
  <r>
    <x v="14"/>
    <s v="MD west/Zanderijvaart 2"/>
    <d v="2010-07-06T11:30:00"/>
    <n v="1"/>
    <x v="3"/>
    <s v="Enallagma cyathigerum"/>
    <n v="8"/>
    <x v="1"/>
    <x v="0"/>
    <n v="7"/>
    <x v="1"/>
  </r>
  <r>
    <x v="14"/>
    <s v="MD west/Zanderijvaart 2"/>
    <d v="2010-07-06T11:30:00"/>
    <n v="2"/>
    <x v="1"/>
    <s v="Ischnura elegans"/>
    <n v="1"/>
    <x v="1"/>
    <x v="0"/>
    <n v="7"/>
    <x v="1"/>
  </r>
  <r>
    <x v="14"/>
    <s v="MD west/Zanderijvaart 2"/>
    <d v="2010-07-06T11:30:00"/>
    <n v="2"/>
    <x v="3"/>
    <s v="Enallagma cyathigerum"/>
    <n v="3"/>
    <x v="1"/>
    <x v="0"/>
    <n v="7"/>
    <x v="1"/>
  </r>
  <r>
    <x v="14"/>
    <s v="MD west/Zanderijvaart 2"/>
    <d v="2010-07-06T11:30:00"/>
    <n v="4"/>
    <x v="5"/>
    <s v="Orthetrum cancellatum"/>
    <n v="1"/>
    <x v="1"/>
    <x v="0"/>
    <n v="7"/>
    <x v="2"/>
  </r>
  <r>
    <x v="14"/>
    <s v="MD west/Zanderijvaart 2"/>
    <d v="2010-07-20T12:15:00"/>
    <n v="1"/>
    <x v="3"/>
    <s v="Enallagma cyathigerum"/>
    <n v="2"/>
    <x v="1"/>
    <x v="0"/>
    <n v="7"/>
    <x v="1"/>
  </r>
  <r>
    <x v="14"/>
    <s v="MD west/Zanderijvaart 2"/>
    <d v="2010-07-20T12:15:00"/>
    <n v="2"/>
    <x v="26"/>
    <s v="Erythromma najas"/>
    <n v="8"/>
    <x v="1"/>
    <x v="0"/>
    <n v="7"/>
    <x v="1"/>
  </r>
  <r>
    <x v="14"/>
    <s v="MD west/Zanderijvaart 2"/>
    <d v="2010-07-20T12:15:00"/>
    <n v="2"/>
    <x v="13"/>
    <s v="Chalcolestes viridis"/>
    <n v="1"/>
    <x v="1"/>
    <x v="0"/>
    <n v="7"/>
    <x v="0"/>
  </r>
  <r>
    <x v="14"/>
    <s v="MD west/Zanderijvaart 2"/>
    <d v="2010-07-20T12:15:00"/>
    <n v="2"/>
    <x v="3"/>
    <s v="Enallagma cyathigerum"/>
    <n v="10"/>
    <x v="1"/>
    <x v="0"/>
    <n v="7"/>
    <x v="1"/>
  </r>
  <r>
    <x v="14"/>
    <s v="MD west/Zanderijvaart 2"/>
    <d v="2010-07-20T12:15:00"/>
    <n v="4"/>
    <x v="9"/>
    <s v="Anax imperator"/>
    <n v="1"/>
    <x v="1"/>
    <x v="0"/>
    <n v="7"/>
    <x v="3"/>
  </r>
  <r>
    <x v="14"/>
    <s v="MD west/Zanderijvaart 2"/>
    <d v="2010-07-20T12:15:00"/>
    <n v="4"/>
    <x v="8"/>
    <s v="Aeshna isoceles"/>
    <n v="1"/>
    <x v="1"/>
    <x v="0"/>
    <n v="7"/>
    <x v="3"/>
  </r>
  <r>
    <x v="14"/>
    <s v="MD west/Zanderijvaart 2"/>
    <d v="2010-08-03T12:30:00"/>
    <n v="1"/>
    <x v="12"/>
    <s v="Sympetrum striolatum"/>
    <n v="1"/>
    <x v="1"/>
    <x v="0"/>
    <n v="8"/>
    <x v="2"/>
  </r>
  <r>
    <x v="14"/>
    <s v="MD west/Zanderijvaart 2"/>
    <d v="2010-08-03T12:30:00"/>
    <n v="1"/>
    <x v="3"/>
    <s v="Enallagma cyathigerum"/>
    <n v="1"/>
    <x v="1"/>
    <x v="0"/>
    <n v="8"/>
    <x v="1"/>
  </r>
  <r>
    <x v="14"/>
    <s v="MD west/Zanderijvaart 2"/>
    <d v="2010-08-03T12:30:00"/>
    <n v="2"/>
    <x v="26"/>
    <s v="Erythromma najas"/>
    <n v="2"/>
    <x v="1"/>
    <x v="0"/>
    <n v="8"/>
    <x v="1"/>
  </r>
  <r>
    <x v="14"/>
    <s v="MD west/Zanderijvaart 2"/>
    <d v="2010-08-03T12:30:00"/>
    <n v="2"/>
    <x v="17"/>
    <s v="Sympetrum vulgatum"/>
    <n v="3"/>
    <x v="1"/>
    <x v="0"/>
    <n v="8"/>
    <x v="2"/>
  </r>
  <r>
    <x v="14"/>
    <s v="MD west/Zanderijvaart 2"/>
    <d v="2010-08-03T12:30:00"/>
    <n v="2"/>
    <x v="3"/>
    <s v="Enallagma cyathigerum"/>
    <n v="5"/>
    <x v="1"/>
    <x v="0"/>
    <n v="8"/>
    <x v="1"/>
  </r>
  <r>
    <x v="14"/>
    <s v="MD west/Zanderijvaart 2"/>
    <d v="2010-08-03T12:30:00"/>
    <n v="4"/>
    <x v="9"/>
    <s v="Anax imperator"/>
    <n v="1"/>
    <x v="1"/>
    <x v="0"/>
    <n v="8"/>
    <x v="3"/>
  </r>
  <r>
    <x v="14"/>
    <s v="MD west/Zanderijvaart 2"/>
    <d v="2010-08-11T12:00:00"/>
    <n v="1"/>
    <x v="17"/>
    <s v="Sympetrum vulgatum"/>
    <n v="2"/>
    <x v="1"/>
    <x v="0"/>
    <n v="8"/>
    <x v="2"/>
  </r>
  <r>
    <x v="14"/>
    <s v="MD west/Zanderijvaart 2"/>
    <d v="2010-08-11T12:00:00"/>
    <n v="2"/>
    <x v="0"/>
    <s v="Sympecma fusca"/>
    <n v="11"/>
    <x v="1"/>
    <x v="0"/>
    <n v="8"/>
    <x v="0"/>
  </r>
  <r>
    <x v="14"/>
    <s v="MD west/Zanderijvaart 2"/>
    <d v="2010-08-11T12:00:00"/>
    <n v="2"/>
    <x v="12"/>
    <s v="Sympetrum striolatum"/>
    <n v="2"/>
    <x v="1"/>
    <x v="0"/>
    <n v="8"/>
    <x v="2"/>
  </r>
  <r>
    <x v="14"/>
    <s v="MD west/Zanderijvaart 2"/>
    <d v="2010-08-11T12:00:00"/>
    <n v="2"/>
    <x v="17"/>
    <s v="Sympetrum vulgatum"/>
    <n v="5"/>
    <x v="1"/>
    <x v="0"/>
    <n v="8"/>
    <x v="2"/>
  </r>
  <r>
    <x v="14"/>
    <s v="MD west/Zanderijvaart 2"/>
    <d v="2010-08-11T12:00:00"/>
    <n v="2"/>
    <x v="3"/>
    <s v="Enallagma cyathigerum"/>
    <n v="2"/>
    <x v="1"/>
    <x v="0"/>
    <n v="8"/>
    <x v="1"/>
  </r>
  <r>
    <x v="14"/>
    <s v="MD west/Zanderijvaart 2"/>
    <d v="2010-08-11T12:00:00"/>
    <n v="4"/>
    <x v="9"/>
    <s v="Anax imperator"/>
    <n v="2"/>
    <x v="1"/>
    <x v="0"/>
    <n v="8"/>
    <x v="3"/>
  </r>
  <r>
    <x v="14"/>
    <s v="MD west/Zanderijvaart 2"/>
    <d v="2010-08-20T13:05:00"/>
    <n v="1"/>
    <x v="27"/>
    <s v="Aeshna cyanea"/>
    <n v="1"/>
    <x v="1"/>
    <x v="0"/>
    <n v="8"/>
    <x v="3"/>
  </r>
  <r>
    <x v="14"/>
    <s v="MD west/Zanderijvaart 2"/>
    <d v="2010-08-20T13:05:00"/>
    <n v="1"/>
    <x v="17"/>
    <s v="Sympetrum vulgatum"/>
    <n v="1"/>
    <x v="1"/>
    <x v="0"/>
    <n v="8"/>
    <x v="2"/>
  </r>
  <r>
    <x v="14"/>
    <s v="MD west/Zanderijvaart 2"/>
    <d v="2010-08-20T13:05:00"/>
    <n v="2"/>
    <x v="11"/>
    <s v="Lestes sponsa"/>
    <n v="2"/>
    <x v="1"/>
    <x v="0"/>
    <n v="8"/>
    <x v="0"/>
  </r>
  <r>
    <x v="14"/>
    <s v="MD west/Zanderijvaart 2"/>
    <d v="2010-08-20T13:05:00"/>
    <n v="2"/>
    <x v="9"/>
    <s v="Anax imperator"/>
    <n v="1"/>
    <x v="1"/>
    <x v="0"/>
    <n v="8"/>
    <x v="3"/>
  </r>
  <r>
    <x v="14"/>
    <s v="MD west/Zanderijvaart 2"/>
    <d v="2010-08-20T13:05:00"/>
    <n v="2"/>
    <x v="13"/>
    <s v="Chalcolestes viridis"/>
    <n v="6"/>
    <x v="1"/>
    <x v="0"/>
    <n v="8"/>
    <x v="0"/>
  </r>
  <r>
    <x v="14"/>
    <s v="MD west/Zanderijvaart 2"/>
    <d v="2010-08-20T13:05:00"/>
    <n v="2"/>
    <x v="1"/>
    <s v="Ischnura elegans"/>
    <n v="1"/>
    <x v="1"/>
    <x v="0"/>
    <n v="8"/>
    <x v="1"/>
  </r>
  <r>
    <x v="14"/>
    <s v="MD west/Zanderijvaart 2"/>
    <d v="2010-08-20T13:05:00"/>
    <n v="2"/>
    <x v="14"/>
    <s v="Aeshna mixta"/>
    <n v="2"/>
    <x v="1"/>
    <x v="0"/>
    <n v="8"/>
    <x v="3"/>
  </r>
  <r>
    <x v="14"/>
    <s v="MD west/Zanderijvaart 2"/>
    <d v="2010-08-20T13:05:00"/>
    <n v="2"/>
    <x v="17"/>
    <s v="Sympetrum vulgatum"/>
    <n v="6"/>
    <x v="1"/>
    <x v="0"/>
    <n v="8"/>
    <x v="2"/>
  </r>
  <r>
    <x v="14"/>
    <s v="MD west/Zanderijvaart 2"/>
    <d v="2010-08-20T13:05:00"/>
    <n v="2"/>
    <x v="3"/>
    <s v="Enallagma cyathigerum"/>
    <n v="4"/>
    <x v="1"/>
    <x v="0"/>
    <n v="8"/>
    <x v="1"/>
  </r>
  <r>
    <x v="14"/>
    <s v="MD west/Zanderijvaart 2"/>
    <d v="2010-08-20T13:05:00"/>
    <n v="4"/>
    <x v="9"/>
    <s v="Anax imperator"/>
    <n v="3"/>
    <x v="1"/>
    <x v="0"/>
    <n v="8"/>
    <x v="3"/>
  </r>
  <r>
    <x v="14"/>
    <s v="MD west/Zanderijvaart 2"/>
    <d v="2010-09-03T14:30:00"/>
    <n v="1"/>
    <x v="0"/>
    <s v="Sympecma fusca"/>
    <n v="7"/>
    <x v="1"/>
    <x v="0"/>
    <n v="9"/>
    <x v="0"/>
  </r>
  <r>
    <x v="14"/>
    <s v="MD west/Zanderijvaart 2"/>
    <d v="2010-09-03T14:30:00"/>
    <n v="1"/>
    <x v="9"/>
    <s v="Anax imperator"/>
    <n v="1"/>
    <x v="1"/>
    <x v="0"/>
    <n v="9"/>
    <x v="3"/>
  </r>
  <r>
    <x v="14"/>
    <s v="MD west/Zanderijvaart 2"/>
    <d v="2010-09-03T14:30:00"/>
    <n v="1"/>
    <x v="17"/>
    <s v="Sympetrum vulgatum"/>
    <n v="1"/>
    <x v="1"/>
    <x v="0"/>
    <n v="9"/>
    <x v="2"/>
  </r>
  <r>
    <x v="14"/>
    <s v="MD west/Zanderijvaart 2"/>
    <d v="2010-09-03T14:30:00"/>
    <n v="2"/>
    <x v="0"/>
    <s v="Sympecma fusca"/>
    <n v="6"/>
    <x v="1"/>
    <x v="0"/>
    <n v="9"/>
    <x v="0"/>
  </r>
  <r>
    <x v="14"/>
    <s v="MD west/Zanderijvaart 2"/>
    <d v="2010-09-03T14:30:00"/>
    <n v="2"/>
    <x v="17"/>
    <s v="Sympetrum vulgatum"/>
    <n v="3"/>
    <x v="1"/>
    <x v="0"/>
    <n v="9"/>
    <x v="2"/>
  </r>
  <r>
    <x v="14"/>
    <s v="MD west/Zanderijvaart 2"/>
    <d v="2010-09-03T14:30:00"/>
    <n v="4"/>
    <x v="9"/>
    <s v="Anax imperator"/>
    <n v="1"/>
    <x v="1"/>
    <x v="0"/>
    <n v="9"/>
    <x v="3"/>
  </r>
  <r>
    <x v="14"/>
    <s v="MD west/Zanderijvaart 2"/>
    <d v="2011-05-20T13:00:00"/>
    <n v="1"/>
    <x v="0"/>
    <s v="Sympecma fusca"/>
    <n v="1"/>
    <x v="1"/>
    <x v="1"/>
    <n v="5"/>
    <x v="0"/>
  </r>
  <r>
    <x v="14"/>
    <s v="MD west/Zanderijvaart 2"/>
    <d v="2011-05-20T13:00:00"/>
    <n v="1"/>
    <x v="1"/>
    <s v="Ischnura elegans"/>
    <n v="2"/>
    <x v="1"/>
    <x v="1"/>
    <n v="5"/>
    <x v="1"/>
  </r>
  <r>
    <x v="14"/>
    <s v="MD west/Zanderijvaart 2"/>
    <d v="2011-05-20T13:00:00"/>
    <n v="1"/>
    <x v="2"/>
    <s v="Pyrrhosoma nymphula"/>
    <n v="16"/>
    <x v="1"/>
    <x v="1"/>
    <n v="5"/>
    <x v="1"/>
  </r>
  <r>
    <x v="14"/>
    <s v="MD west/Zanderijvaart 2"/>
    <d v="2011-05-20T13:00:00"/>
    <n v="1"/>
    <x v="3"/>
    <s v="Enallagma cyathigerum"/>
    <n v="7"/>
    <x v="1"/>
    <x v="1"/>
    <n v="5"/>
    <x v="1"/>
  </r>
  <r>
    <x v="14"/>
    <s v="MD west/Zanderijvaart 2"/>
    <d v="2011-05-20T13:00:00"/>
    <n v="1"/>
    <x v="6"/>
    <s v="Coenagrion puella"/>
    <n v="4"/>
    <x v="1"/>
    <x v="1"/>
    <n v="5"/>
    <x v="1"/>
  </r>
  <r>
    <x v="14"/>
    <s v="MD west/Zanderijvaart 2"/>
    <d v="2011-05-20T13:00:00"/>
    <n v="1"/>
    <x v="4"/>
    <s v="Coenagrion pulchellum"/>
    <n v="68"/>
    <x v="1"/>
    <x v="1"/>
    <n v="5"/>
    <x v="1"/>
  </r>
  <r>
    <x v="14"/>
    <s v="MD west/Zanderijvaart 2"/>
    <d v="2011-05-20T13:00:00"/>
    <n v="1"/>
    <x v="7"/>
    <s v="Brachytron pratense"/>
    <n v="1"/>
    <x v="1"/>
    <x v="1"/>
    <n v="5"/>
    <x v="3"/>
  </r>
  <r>
    <x v="14"/>
    <s v="MD west/Zanderijvaart 2"/>
    <d v="2011-05-20T13:00:00"/>
    <n v="1"/>
    <x v="8"/>
    <s v="Aeshna isoceles"/>
    <n v="2"/>
    <x v="1"/>
    <x v="1"/>
    <n v="5"/>
    <x v="3"/>
  </r>
  <r>
    <x v="14"/>
    <s v="MD west/Zanderijvaart 2"/>
    <d v="2011-05-20T13:00:00"/>
    <n v="1"/>
    <x v="10"/>
    <s v="Libellula quadrimaculata"/>
    <n v="7"/>
    <x v="1"/>
    <x v="1"/>
    <n v="5"/>
    <x v="2"/>
  </r>
  <r>
    <x v="14"/>
    <s v="MD west/Zanderijvaart 2"/>
    <d v="2011-05-20T13:00:00"/>
    <n v="2"/>
    <x v="0"/>
    <s v="Sympecma fusca"/>
    <n v="2"/>
    <x v="1"/>
    <x v="1"/>
    <n v="5"/>
    <x v="0"/>
  </r>
  <r>
    <x v="14"/>
    <s v="MD west/Zanderijvaart 2"/>
    <d v="2011-05-20T13:00:00"/>
    <n v="2"/>
    <x v="1"/>
    <s v="Ischnura elegans"/>
    <n v="2"/>
    <x v="1"/>
    <x v="1"/>
    <n v="5"/>
    <x v="1"/>
  </r>
  <r>
    <x v="14"/>
    <s v="MD west/Zanderijvaart 2"/>
    <d v="2011-05-20T13:00:00"/>
    <n v="2"/>
    <x v="2"/>
    <s v="Pyrrhosoma nymphula"/>
    <n v="7"/>
    <x v="1"/>
    <x v="1"/>
    <n v="5"/>
    <x v="1"/>
  </r>
  <r>
    <x v="14"/>
    <s v="MD west/Zanderijvaart 2"/>
    <d v="2011-05-20T13:00:00"/>
    <n v="2"/>
    <x v="7"/>
    <s v="Brachytron pratense"/>
    <n v="2"/>
    <x v="1"/>
    <x v="1"/>
    <n v="5"/>
    <x v="3"/>
  </r>
  <r>
    <x v="14"/>
    <s v="MD west/Zanderijvaart 2"/>
    <d v="2011-05-20T13:00:00"/>
    <n v="2"/>
    <x v="9"/>
    <s v="Anax imperator"/>
    <n v="1"/>
    <x v="1"/>
    <x v="1"/>
    <n v="5"/>
    <x v="3"/>
  </r>
  <r>
    <x v="14"/>
    <s v="MD west/Zanderijvaart 2"/>
    <d v="2011-05-20T13:00:00"/>
    <n v="2"/>
    <x v="5"/>
    <s v="Orthetrum cancellatum"/>
    <n v="1"/>
    <x v="1"/>
    <x v="1"/>
    <n v="5"/>
    <x v="2"/>
  </r>
  <r>
    <x v="14"/>
    <s v="MD west/Zanderijvaart 2"/>
    <d v="2011-05-20T13:00:00"/>
    <n v="4"/>
    <x v="7"/>
    <s v="Brachytron pratense"/>
    <n v="4"/>
    <x v="1"/>
    <x v="1"/>
    <n v="5"/>
    <x v="3"/>
  </r>
  <r>
    <x v="14"/>
    <s v="MD west/Zanderijvaart 2"/>
    <d v="2011-05-20T13:00:00"/>
    <n v="4"/>
    <x v="9"/>
    <s v="Anax imperator"/>
    <n v="1"/>
    <x v="1"/>
    <x v="1"/>
    <n v="5"/>
    <x v="3"/>
  </r>
  <r>
    <x v="14"/>
    <s v="MD west/Zanderijvaart 2"/>
    <d v="2011-05-20T13:00:00"/>
    <n v="4"/>
    <x v="10"/>
    <s v="Libellula quadrimaculata"/>
    <n v="1"/>
    <x v="1"/>
    <x v="1"/>
    <n v="5"/>
    <x v="2"/>
  </r>
  <r>
    <x v="14"/>
    <s v="MD west/Zanderijvaart 2"/>
    <d v="2011-06-01T13:50:00"/>
    <n v="1"/>
    <x v="1"/>
    <s v="Ischnura elegans"/>
    <n v="8"/>
    <x v="1"/>
    <x v="1"/>
    <n v="6"/>
    <x v="1"/>
  </r>
  <r>
    <x v="14"/>
    <s v="MD west/Zanderijvaart 2"/>
    <d v="2011-06-01T13:50:00"/>
    <n v="1"/>
    <x v="2"/>
    <s v="Pyrrhosoma nymphula"/>
    <n v="4"/>
    <x v="1"/>
    <x v="1"/>
    <n v="6"/>
    <x v="1"/>
  </r>
  <r>
    <x v="14"/>
    <s v="MD west/Zanderijvaart 2"/>
    <d v="2011-06-01T13:50:00"/>
    <n v="1"/>
    <x v="4"/>
    <s v="Coenagrion pulchellum"/>
    <n v="70"/>
    <x v="1"/>
    <x v="1"/>
    <n v="6"/>
    <x v="1"/>
  </r>
  <r>
    <x v="14"/>
    <s v="MD west/Zanderijvaart 2"/>
    <d v="2011-06-01T13:50:00"/>
    <n v="1"/>
    <x v="8"/>
    <s v="Aeshna isoceles"/>
    <n v="1"/>
    <x v="1"/>
    <x v="1"/>
    <n v="6"/>
    <x v="3"/>
  </r>
  <r>
    <x v="14"/>
    <s v="MD west/Zanderijvaart 2"/>
    <d v="2011-06-01T13:50:00"/>
    <n v="1"/>
    <x v="9"/>
    <s v="Anax imperator"/>
    <n v="2"/>
    <x v="1"/>
    <x v="1"/>
    <n v="6"/>
    <x v="3"/>
  </r>
  <r>
    <x v="14"/>
    <s v="MD west/Zanderijvaart 2"/>
    <d v="2011-06-01T13:50:00"/>
    <n v="1"/>
    <x v="10"/>
    <s v="Libellula quadrimaculata"/>
    <n v="1"/>
    <x v="1"/>
    <x v="1"/>
    <n v="6"/>
    <x v="2"/>
  </r>
  <r>
    <x v="14"/>
    <s v="MD west/Zanderijvaart 2"/>
    <d v="2011-06-01T13:50:00"/>
    <n v="2"/>
    <x v="1"/>
    <s v="Ischnura elegans"/>
    <n v="2"/>
    <x v="1"/>
    <x v="1"/>
    <n v="6"/>
    <x v="1"/>
  </r>
  <r>
    <x v="14"/>
    <s v="MD west/Zanderijvaart 2"/>
    <d v="2011-06-01T13:50:00"/>
    <n v="2"/>
    <x v="2"/>
    <s v="Pyrrhosoma nymphula"/>
    <n v="3"/>
    <x v="1"/>
    <x v="1"/>
    <n v="6"/>
    <x v="1"/>
  </r>
  <r>
    <x v="14"/>
    <s v="MD west/Zanderijvaart 2"/>
    <d v="2011-06-01T13:50:00"/>
    <n v="2"/>
    <x v="6"/>
    <s v="Coenagrion puella"/>
    <n v="2"/>
    <x v="1"/>
    <x v="1"/>
    <n v="6"/>
    <x v="1"/>
  </r>
  <r>
    <x v="14"/>
    <s v="MD west/Zanderijvaart 2"/>
    <d v="2011-06-01T13:50:00"/>
    <n v="2"/>
    <x v="4"/>
    <s v="Coenagrion pulchellum"/>
    <n v="61"/>
    <x v="1"/>
    <x v="1"/>
    <n v="6"/>
    <x v="1"/>
  </r>
  <r>
    <x v="14"/>
    <s v="MD west/Zanderijvaart 2"/>
    <d v="2011-06-01T13:50:00"/>
    <n v="2"/>
    <x v="7"/>
    <s v="Brachytron pratense"/>
    <n v="2"/>
    <x v="1"/>
    <x v="1"/>
    <n v="6"/>
    <x v="3"/>
  </r>
  <r>
    <x v="14"/>
    <s v="MD west/Zanderijvaart 2"/>
    <d v="2011-06-01T13:50:00"/>
    <n v="2"/>
    <x v="8"/>
    <s v="Aeshna isoceles"/>
    <n v="3"/>
    <x v="1"/>
    <x v="1"/>
    <n v="6"/>
    <x v="3"/>
  </r>
  <r>
    <x v="14"/>
    <s v="MD west/Zanderijvaart 2"/>
    <d v="2011-06-01T13:50:00"/>
    <n v="2"/>
    <x v="9"/>
    <s v="Anax imperator"/>
    <n v="3"/>
    <x v="1"/>
    <x v="1"/>
    <n v="6"/>
    <x v="3"/>
  </r>
  <r>
    <x v="14"/>
    <s v="MD west/Zanderijvaart 2"/>
    <d v="2011-06-01T13:50:00"/>
    <n v="2"/>
    <x v="10"/>
    <s v="Libellula quadrimaculata"/>
    <n v="2"/>
    <x v="1"/>
    <x v="1"/>
    <n v="6"/>
    <x v="2"/>
  </r>
  <r>
    <x v="14"/>
    <s v="MD west/Zanderijvaart 2"/>
    <d v="2011-06-01T13:50:00"/>
    <n v="4"/>
    <x v="8"/>
    <s v="Aeshna isoceles"/>
    <n v="5"/>
    <x v="1"/>
    <x v="1"/>
    <n v="6"/>
    <x v="3"/>
  </r>
  <r>
    <x v="14"/>
    <s v="MD west/Zanderijvaart 2"/>
    <d v="2011-06-01T13:50:00"/>
    <n v="4"/>
    <x v="9"/>
    <s v="Anax imperator"/>
    <n v="2"/>
    <x v="1"/>
    <x v="1"/>
    <n v="6"/>
    <x v="3"/>
  </r>
  <r>
    <x v="14"/>
    <s v="MD west/Zanderijvaart 2"/>
    <d v="2011-06-01T13:50:00"/>
    <n v="4"/>
    <x v="10"/>
    <s v="Libellula quadrimaculata"/>
    <n v="3"/>
    <x v="1"/>
    <x v="1"/>
    <n v="6"/>
    <x v="2"/>
  </r>
  <r>
    <x v="14"/>
    <s v="MD west/Zanderijvaart 2"/>
    <d v="2011-06-24T14:35:00"/>
    <n v="1"/>
    <x v="4"/>
    <s v="Coenagrion pulchellum"/>
    <n v="4"/>
    <x v="1"/>
    <x v="1"/>
    <n v="6"/>
    <x v="1"/>
  </r>
  <r>
    <x v="14"/>
    <s v="MD west/Zanderijvaart 2"/>
    <d v="2011-06-24T14:35:00"/>
    <n v="2"/>
    <x v="1"/>
    <s v="Ischnura elegans"/>
    <n v="2"/>
    <x v="1"/>
    <x v="1"/>
    <n v="6"/>
    <x v="1"/>
  </r>
  <r>
    <x v="14"/>
    <s v="MD west/Zanderijvaart 2"/>
    <d v="2011-06-24T14:35:00"/>
    <n v="2"/>
    <x v="3"/>
    <s v="Enallagma cyathigerum"/>
    <n v="11"/>
    <x v="1"/>
    <x v="1"/>
    <n v="6"/>
    <x v="1"/>
  </r>
  <r>
    <x v="14"/>
    <s v="MD west/Zanderijvaart 2"/>
    <d v="2011-06-24T14:35:00"/>
    <n v="2"/>
    <x v="4"/>
    <s v="Coenagrion pulchellum"/>
    <n v="25"/>
    <x v="1"/>
    <x v="1"/>
    <n v="6"/>
    <x v="1"/>
  </r>
  <r>
    <x v="14"/>
    <s v="MD west/Zanderijvaart 2"/>
    <d v="2011-06-24T14:35:00"/>
    <n v="4"/>
    <x v="9"/>
    <s v="Anax imperator"/>
    <n v="4"/>
    <x v="1"/>
    <x v="1"/>
    <n v="6"/>
    <x v="3"/>
  </r>
  <r>
    <x v="14"/>
    <s v="MD west/Zanderijvaart 2"/>
    <d v="2011-07-03T11:40:00"/>
    <n v="1"/>
    <x v="3"/>
    <s v="Enallagma cyathigerum"/>
    <n v="5"/>
    <x v="1"/>
    <x v="1"/>
    <n v="7"/>
    <x v="1"/>
  </r>
  <r>
    <x v="14"/>
    <s v="MD west/Zanderijvaart 2"/>
    <d v="2011-07-03T11:40:00"/>
    <n v="1"/>
    <x v="6"/>
    <s v="Coenagrion puella"/>
    <n v="2"/>
    <x v="1"/>
    <x v="1"/>
    <n v="7"/>
    <x v="1"/>
  </r>
  <r>
    <x v="14"/>
    <s v="MD west/Zanderijvaart 2"/>
    <d v="2011-07-03T11:40:00"/>
    <n v="1"/>
    <x v="5"/>
    <s v="Orthetrum cancellatum"/>
    <n v="2"/>
    <x v="1"/>
    <x v="1"/>
    <n v="7"/>
    <x v="2"/>
  </r>
  <r>
    <x v="14"/>
    <s v="MD west/Zanderijvaart 2"/>
    <d v="2011-07-03T11:40:00"/>
    <n v="2"/>
    <x v="3"/>
    <s v="Enallagma cyathigerum"/>
    <n v="6"/>
    <x v="1"/>
    <x v="1"/>
    <n v="7"/>
    <x v="1"/>
  </r>
  <r>
    <x v="14"/>
    <s v="MD west/Zanderijvaart 2"/>
    <d v="2011-07-03T11:40:00"/>
    <n v="2"/>
    <x v="6"/>
    <s v="Coenagrion puella"/>
    <n v="2"/>
    <x v="1"/>
    <x v="1"/>
    <n v="7"/>
    <x v="1"/>
  </r>
  <r>
    <x v="14"/>
    <s v="MD west/Zanderijvaart 2"/>
    <d v="2011-07-03T11:40:00"/>
    <n v="4"/>
    <x v="9"/>
    <s v="Anax imperator"/>
    <n v="5"/>
    <x v="1"/>
    <x v="1"/>
    <n v="7"/>
    <x v="3"/>
  </r>
  <r>
    <x v="14"/>
    <s v="MD west/Zanderijvaart 2"/>
    <d v="2011-07-20T12:05:00"/>
    <n v="1"/>
    <x v="3"/>
    <s v="Enallagma cyathigerum"/>
    <n v="3"/>
    <x v="1"/>
    <x v="1"/>
    <n v="7"/>
    <x v="1"/>
  </r>
  <r>
    <x v="14"/>
    <s v="MD west/Zanderijvaart 2"/>
    <d v="2011-07-20T12:05:00"/>
    <n v="1"/>
    <x v="17"/>
    <s v="Sympetrum vulgatum"/>
    <n v="1"/>
    <x v="1"/>
    <x v="1"/>
    <n v="7"/>
    <x v="2"/>
  </r>
  <r>
    <x v="14"/>
    <s v="MD west/Zanderijvaart 2"/>
    <d v="2011-07-20T12:05:00"/>
    <n v="2"/>
    <x v="3"/>
    <s v="Enallagma cyathigerum"/>
    <n v="10"/>
    <x v="1"/>
    <x v="1"/>
    <n v="7"/>
    <x v="1"/>
  </r>
  <r>
    <x v="14"/>
    <s v="MD west/Zanderijvaart 2"/>
    <d v="2011-07-27T13:15:00"/>
    <n v="1"/>
    <x v="3"/>
    <s v="Enallagma cyathigerum"/>
    <n v="1"/>
    <x v="1"/>
    <x v="1"/>
    <n v="7"/>
    <x v="1"/>
  </r>
  <r>
    <x v="14"/>
    <s v="MD west/Zanderijvaart 2"/>
    <d v="2011-07-27T13:15:00"/>
    <n v="2"/>
    <x v="1"/>
    <s v="Ischnura elegans"/>
    <n v="2"/>
    <x v="1"/>
    <x v="1"/>
    <n v="7"/>
    <x v="1"/>
  </r>
  <r>
    <x v="14"/>
    <s v="MD west/Zanderijvaart 2"/>
    <d v="2011-07-27T13:15:00"/>
    <n v="2"/>
    <x v="3"/>
    <s v="Enallagma cyathigerum"/>
    <n v="4"/>
    <x v="1"/>
    <x v="1"/>
    <n v="7"/>
    <x v="1"/>
  </r>
  <r>
    <x v="14"/>
    <s v="MD west/Zanderijvaart 2"/>
    <d v="2011-07-27T13:15:00"/>
    <n v="2"/>
    <x v="9"/>
    <s v="Anax imperator"/>
    <n v="1"/>
    <x v="1"/>
    <x v="1"/>
    <n v="7"/>
    <x v="3"/>
  </r>
  <r>
    <x v="14"/>
    <s v="MD west/Zanderijvaart 2"/>
    <d v="2011-08-05T12:40:00"/>
    <n v="2"/>
    <x v="3"/>
    <s v="Enallagma cyathigerum"/>
    <n v="2"/>
    <x v="1"/>
    <x v="1"/>
    <n v="8"/>
    <x v="1"/>
  </r>
  <r>
    <x v="14"/>
    <s v="MD west/Zanderijvaart 2"/>
    <d v="2011-08-05T12:40:00"/>
    <n v="2"/>
    <x v="17"/>
    <s v="Sympetrum vulgatum"/>
    <n v="1"/>
    <x v="1"/>
    <x v="1"/>
    <n v="8"/>
    <x v="2"/>
  </r>
  <r>
    <x v="14"/>
    <s v="MD west/Zanderijvaart 2"/>
    <d v="2011-08-05T12:40:00"/>
    <n v="4"/>
    <x v="9"/>
    <s v="Anax imperator"/>
    <n v="4"/>
    <x v="1"/>
    <x v="1"/>
    <n v="8"/>
    <x v="3"/>
  </r>
  <r>
    <x v="14"/>
    <s v="MD west/Zanderijvaart 2"/>
    <d v="2011-08-22T12:00:00"/>
    <n v="1"/>
    <x v="17"/>
    <s v="Sympetrum vulgatum"/>
    <n v="2"/>
    <x v="1"/>
    <x v="1"/>
    <n v="8"/>
    <x v="2"/>
  </r>
  <r>
    <x v="14"/>
    <s v="MD west/Zanderijvaart 2"/>
    <d v="2011-08-22T12:00:00"/>
    <n v="2"/>
    <x v="3"/>
    <s v="Enallagma cyathigerum"/>
    <n v="2"/>
    <x v="1"/>
    <x v="1"/>
    <n v="8"/>
    <x v="1"/>
  </r>
  <r>
    <x v="14"/>
    <s v="MD west/Zanderijvaart 2"/>
    <d v="2011-08-22T12:00:00"/>
    <n v="2"/>
    <x v="14"/>
    <s v="Aeshna mixta"/>
    <n v="1"/>
    <x v="1"/>
    <x v="1"/>
    <n v="8"/>
    <x v="3"/>
  </r>
  <r>
    <x v="14"/>
    <s v="MD west/Zanderijvaart 2"/>
    <d v="2011-08-22T12:00:00"/>
    <n v="2"/>
    <x v="17"/>
    <s v="Sympetrum vulgatum"/>
    <n v="2"/>
    <x v="1"/>
    <x v="1"/>
    <n v="8"/>
    <x v="2"/>
  </r>
  <r>
    <x v="14"/>
    <s v="MD west/Zanderijvaart 2"/>
    <d v="2011-08-22T12:00:00"/>
    <n v="4"/>
    <x v="9"/>
    <s v="Anax imperator"/>
    <n v="1"/>
    <x v="1"/>
    <x v="1"/>
    <n v="8"/>
    <x v="3"/>
  </r>
  <r>
    <x v="14"/>
    <s v="MD west/Zanderijvaart 2"/>
    <d v="2011-09-16T11:30:00"/>
    <n v="1"/>
    <x v="14"/>
    <s v="Aeshna mixta"/>
    <n v="2"/>
    <x v="1"/>
    <x v="1"/>
    <n v="9"/>
    <x v="3"/>
  </r>
  <r>
    <x v="14"/>
    <s v="MD west/Zanderijvaart 2"/>
    <d v="2011-09-16T11:30:00"/>
    <n v="2"/>
    <x v="1"/>
    <s v="Ischnura elegans"/>
    <n v="1"/>
    <x v="1"/>
    <x v="1"/>
    <n v="9"/>
    <x v="1"/>
  </r>
  <r>
    <x v="14"/>
    <s v="MD west/Zanderijvaart 2"/>
    <d v="2011-09-16T11:30:00"/>
    <n v="2"/>
    <x v="14"/>
    <s v="Aeshna mixta"/>
    <n v="1"/>
    <x v="1"/>
    <x v="1"/>
    <n v="9"/>
    <x v="3"/>
  </r>
  <r>
    <x v="14"/>
    <s v="MD west/Zanderijvaart 2"/>
    <d v="2011-09-30T12:45:00"/>
    <n v="1"/>
    <x v="13"/>
    <s v="Chalcolestes viridis"/>
    <n v="4"/>
    <x v="1"/>
    <x v="1"/>
    <n v="9"/>
    <x v="0"/>
  </r>
  <r>
    <x v="14"/>
    <s v="MD west/Zanderijvaart 2"/>
    <d v="2011-09-30T12:45:00"/>
    <n v="1"/>
    <x v="14"/>
    <s v="Aeshna mixta"/>
    <n v="2"/>
    <x v="1"/>
    <x v="1"/>
    <n v="9"/>
    <x v="3"/>
  </r>
  <r>
    <x v="14"/>
    <s v="MD west/Zanderijvaart 2"/>
    <d v="2011-09-30T12:45:00"/>
    <n v="1"/>
    <x v="12"/>
    <s v="Sympetrum striolatum"/>
    <n v="51"/>
    <x v="1"/>
    <x v="1"/>
    <n v="9"/>
    <x v="2"/>
  </r>
  <r>
    <x v="14"/>
    <s v="MD west/Zanderijvaart 2"/>
    <d v="2011-09-30T12:45:00"/>
    <n v="2"/>
    <x v="13"/>
    <s v="Chalcolestes viridis"/>
    <n v="6"/>
    <x v="1"/>
    <x v="1"/>
    <n v="9"/>
    <x v="0"/>
  </r>
  <r>
    <x v="14"/>
    <s v="MD west/Zanderijvaart 2"/>
    <d v="2011-09-30T12:45:00"/>
    <n v="2"/>
    <x v="1"/>
    <s v="Ischnura elegans"/>
    <n v="1"/>
    <x v="1"/>
    <x v="1"/>
    <n v="9"/>
    <x v="1"/>
  </r>
  <r>
    <x v="14"/>
    <s v="MD west/Zanderijvaart 2"/>
    <d v="2011-09-30T12:45:00"/>
    <n v="2"/>
    <x v="12"/>
    <s v="Sympetrum striolatum"/>
    <n v="27"/>
    <x v="1"/>
    <x v="1"/>
    <n v="9"/>
    <x v="2"/>
  </r>
  <r>
    <x v="14"/>
    <s v="MD west/Zanderijvaart 2"/>
    <d v="2011-09-30T12:45:00"/>
    <n v="4"/>
    <x v="14"/>
    <s v="Aeshna mixta"/>
    <n v="1"/>
    <x v="1"/>
    <x v="1"/>
    <n v="9"/>
    <x v="3"/>
  </r>
  <r>
    <x v="14"/>
    <s v="MD west/Zanderijvaart 2"/>
    <d v="2012-05-22T14:30:00"/>
    <n v="1"/>
    <x v="1"/>
    <s v="Ischnura elegans"/>
    <n v="1"/>
    <x v="1"/>
    <x v="2"/>
    <n v="5"/>
    <x v="1"/>
  </r>
  <r>
    <x v="14"/>
    <s v="MD west/Zanderijvaart 2"/>
    <d v="2012-05-22T14:30:00"/>
    <n v="1"/>
    <x v="2"/>
    <s v="Pyrrhosoma nymphula"/>
    <n v="5"/>
    <x v="1"/>
    <x v="2"/>
    <n v="5"/>
    <x v="1"/>
  </r>
  <r>
    <x v="14"/>
    <s v="MD west/Zanderijvaart 2"/>
    <d v="2012-05-22T14:30:00"/>
    <n v="1"/>
    <x v="3"/>
    <s v="Enallagma cyathigerum"/>
    <n v="6"/>
    <x v="1"/>
    <x v="2"/>
    <n v="5"/>
    <x v="1"/>
  </r>
  <r>
    <x v="14"/>
    <s v="MD west/Zanderijvaart 2"/>
    <d v="2012-05-22T14:30:00"/>
    <n v="1"/>
    <x v="4"/>
    <s v="Coenagrion pulchellum"/>
    <n v="17"/>
    <x v="1"/>
    <x v="2"/>
    <n v="5"/>
    <x v="1"/>
  </r>
  <r>
    <x v="14"/>
    <s v="MD west/Zanderijvaart 2"/>
    <d v="2012-05-22T14:30:00"/>
    <n v="2"/>
    <x v="1"/>
    <s v="Ischnura elegans"/>
    <n v="1"/>
    <x v="1"/>
    <x v="2"/>
    <n v="5"/>
    <x v="1"/>
  </r>
  <r>
    <x v="14"/>
    <s v="MD west/Zanderijvaart 2"/>
    <d v="2012-05-22T14:30:00"/>
    <n v="2"/>
    <x v="2"/>
    <s v="Pyrrhosoma nymphula"/>
    <n v="6"/>
    <x v="1"/>
    <x v="2"/>
    <n v="5"/>
    <x v="1"/>
  </r>
  <r>
    <x v="14"/>
    <s v="MD west/Zanderijvaart 2"/>
    <d v="2012-05-22T14:30:00"/>
    <n v="2"/>
    <x v="4"/>
    <s v="Coenagrion pulchellum"/>
    <n v="15"/>
    <x v="1"/>
    <x v="2"/>
    <n v="5"/>
    <x v="1"/>
  </r>
  <r>
    <x v="14"/>
    <s v="MD west/Zanderijvaart 2"/>
    <d v="2012-05-22T14:30:00"/>
    <n v="2"/>
    <x v="7"/>
    <s v="Brachytron pratense"/>
    <n v="4"/>
    <x v="1"/>
    <x v="2"/>
    <n v="5"/>
    <x v="3"/>
  </r>
  <r>
    <x v="14"/>
    <s v="MD west/Zanderijvaart 2"/>
    <d v="2012-05-22T14:30:00"/>
    <n v="4"/>
    <x v="7"/>
    <s v="Brachytron pratense"/>
    <n v="6"/>
    <x v="1"/>
    <x v="2"/>
    <n v="5"/>
    <x v="3"/>
  </r>
  <r>
    <x v="14"/>
    <s v="MD west/Zanderijvaart 2"/>
    <d v="2012-05-22T14:30:00"/>
    <n v="4"/>
    <x v="10"/>
    <s v="Libellula quadrimaculata"/>
    <n v="7"/>
    <x v="1"/>
    <x v="2"/>
    <n v="5"/>
    <x v="2"/>
  </r>
  <r>
    <x v="14"/>
    <s v="MD west/Zanderijvaart 2"/>
    <d v="2012-06-08T12:30:00"/>
    <n v="1"/>
    <x v="1"/>
    <s v="Ischnura elegans"/>
    <n v="2"/>
    <x v="1"/>
    <x v="2"/>
    <n v="6"/>
    <x v="1"/>
  </r>
  <r>
    <x v="14"/>
    <s v="MD west/Zanderijvaart 2"/>
    <d v="2012-06-08T12:30:00"/>
    <n v="1"/>
    <x v="6"/>
    <s v="Coenagrion puella"/>
    <n v="1"/>
    <x v="1"/>
    <x v="2"/>
    <n v="6"/>
    <x v="1"/>
  </r>
  <r>
    <x v="14"/>
    <s v="MD west/Zanderijvaart 2"/>
    <d v="2012-06-08T12:30:00"/>
    <n v="1"/>
    <x v="4"/>
    <s v="Coenagrion pulchellum"/>
    <n v="7"/>
    <x v="1"/>
    <x v="2"/>
    <n v="6"/>
    <x v="1"/>
  </r>
  <r>
    <x v="14"/>
    <s v="MD west/Zanderijvaart 2"/>
    <d v="2012-06-08T12:30:00"/>
    <n v="2"/>
    <x v="1"/>
    <s v="Ischnura elegans"/>
    <n v="5"/>
    <x v="1"/>
    <x v="2"/>
    <n v="6"/>
    <x v="1"/>
  </r>
  <r>
    <x v="14"/>
    <s v="MD west/Zanderijvaart 2"/>
    <d v="2012-06-08T12:30:00"/>
    <n v="2"/>
    <x v="2"/>
    <s v="Pyrrhosoma nymphula"/>
    <n v="1"/>
    <x v="1"/>
    <x v="2"/>
    <n v="6"/>
    <x v="1"/>
  </r>
  <r>
    <x v="14"/>
    <s v="MD west/Zanderijvaart 2"/>
    <d v="2012-06-08T12:30:00"/>
    <n v="2"/>
    <x v="6"/>
    <s v="Coenagrion puella"/>
    <n v="2"/>
    <x v="1"/>
    <x v="2"/>
    <n v="6"/>
    <x v="1"/>
  </r>
  <r>
    <x v="14"/>
    <s v="MD west/Zanderijvaart 2"/>
    <d v="2012-06-08T12:30:00"/>
    <n v="2"/>
    <x v="4"/>
    <s v="Coenagrion pulchellum"/>
    <n v="25"/>
    <x v="1"/>
    <x v="2"/>
    <n v="6"/>
    <x v="1"/>
  </r>
  <r>
    <x v="14"/>
    <s v="MD west/Zanderijvaart 2"/>
    <d v="2012-06-08T12:30:00"/>
    <n v="4"/>
    <x v="9"/>
    <s v="Anax imperator"/>
    <n v="1"/>
    <x v="1"/>
    <x v="2"/>
    <n v="6"/>
    <x v="3"/>
  </r>
  <r>
    <x v="14"/>
    <s v="MD west/Zanderijvaart 2"/>
    <d v="2012-06-19T13:00:00"/>
    <n v="1"/>
    <x v="1"/>
    <s v="Ischnura elegans"/>
    <n v="1"/>
    <x v="1"/>
    <x v="2"/>
    <n v="6"/>
    <x v="1"/>
  </r>
  <r>
    <x v="14"/>
    <s v="MD west/Zanderijvaart 2"/>
    <d v="2012-06-19T13:00:00"/>
    <n v="1"/>
    <x v="4"/>
    <s v="Coenagrion pulchellum"/>
    <n v="21"/>
    <x v="1"/>
    <x v="2"/>
    <n v="6"/>
    <x v="1"/>
  </r>
  <r>
    <x v="14"/>
    <s v="MD west/Zanderijvaart 2"/>
    <d v="2012-06-19T13:00:00"/>
    <n v="2"/>
    <x v="1"/>
    <s v="Ischnura elegans"/>
    <n v="1"/>
    <x v="1"/>
    <x v="2"/>
    <n v="6"/>
    <x v="1"/>
  </r>
  <r>
    <x v="14"/>
    <s v="MD west/Zanderijvaart 2"/>
    <d v="2012-06-19T13:00:00"/>
    <n v="2"/>
    <x v="4"/>
    <s v="Coenagrion pulchellum"/>
    <n v="27"/>
    <x v="1"/>
    <x v="2"/>
    <n v="6"/>
    <x v="1"/>
  </r>
  <r>
    <x v="14"/>
    <s v="MD west/Zanderijvaart 2"/>
    <d v="2012-06-19T13:00:00"/>
    <n v="2"/>
    <x v="7"/>
    <s v="Brachytron pratense"/>
    <n v="1"/>
    <x v="1"/>
    <x v="2"/>
    <n v="6"/>
    <x v="3"/>
  </r>
  <r>
    <x v="14"/>
    <s v="MD west/Zanderijvaart 2"/>
    <d v="2012-06-19T13:00:00"/>
    <n v="2"/>
    <x v="8"/>
    <s v="Aeshna isoceles"/>
    <n v="3"/>
    <x v="1"/>
    <x v="2"/>
    <n v="6"/>
    <x v="3"/>
  </r>
  <r>
    <x v="14"/>
    <s v="MD west/Zanderijvaart 2"/>
    <d v="2012-06-19T13:00:00"/>
    <n v="4"/>
    <x v="7"/>
    <s v="Brachytron pratense"/>
    <n v="1"/>
    <x v="1"/>
    <x v="2"/>
    <n v="6"/>
    <x v="3"/>
  </r>
  <r>
    <x v="14"/>
    <s v="MD west/Zanderijvaart 2"/>
    <d v="2012-06-19T13:00:00"/>
    <n v="4"/>
    <x v="8"/>
    <s v="Aeshna isoceles"/>
    <n v="4"/>
    <x v="1"/>
    <x v="2"/>
    <n v="6"/>
    <x v="3"/>
  </r>
  <r>
    <x v="14"/>
    <s v="MD west/Zanderijvaart 2"/>
    <d v="2012-06-19T13:00:00"/>
    <n v="4"/>
    <x v="9"/>
    <s v="Anax imperator"/>
    <n v="3"/>
    <x v="1"/>
    <x v="2"/>
    <n v="6"/>
    <x v="3"/>
  </r>
  <r>
    <x v="14"/>
    <s v="MD west/Zanderijvaart 2"/>
    <d v="2012-06-28T13:15:00"/>
    <n v="1"/>
    <x v="4"/>
    <s v="Coenagrion pulchellum"/>
    <n v="21"/>
    <x v="1"/>
    <x v="2"/>
    <n v="6"/>
    <x v="1"/>
  </r>
  <r>
    <x v="14"/>
    <s v="MD west/Zanderijvaart 2"/>
    <d v="2012-06-28T13:15:00"/>
    <n v="2"/>
    <x v="1"/>
    <s v="Ischnura elegans"/>
    <n v="2"/>
    <x v="1"/>
    <x v="2"/>
    <n v="6"/>
    <x v="1"/>
  </r>
  <r>
    <x v="14"/>
    <s v="MD west/Zanderijvaart 2"/>
    <d v="2012-06-28T13:15:00"/>
    <n v="2"/>
    <x v="4"/>
    <s v="Coenagrion pulchellum"/>
    <n v="15"/>
    <x v="1"/>
    <x v="2"/>
    <n v="6"/>
    <x v="1"/>
  </r>
  <r>
    <x v="14"/>
    <s v="MD west/Zanderijvaart 2"/>
    <d v="2012-06-28T13:15:00"/>
    <n v="2"/>
    <x v="8"/>
    <s v="Aeshna isoceles"/>
    <n v="5"/>
    <x v="1"/>
    <x v="2"/>
    <n v="6"/>
    <x v="3"/>
  </r>
  <r>
    <x v="14"/>
    <s v="MD west/Zanderijvaart 2"/>
    <d v="2012-06-28T13:15:00"/>
    <n v="4"/>
    <x v="8"/>
    <s v="Aeshna isoceles"/>
    <n v="6"/>
    <x v="1"/>
    <x v="2"/>
    <n v="6"/>
    <x v="3"/>
  </r>
  <r>
    <x v="14"/>
    <s v="MD west/Zanderijvaart 2"/>
    <d v="2012-06-28T13:15:00"/>
    <n v="4"/>
    <x v="9"/>
    <s v="Anax imperator"/>
    <n v="6"/>
    <x v="1"/>
    <x v="2"/>
    <n v="6"/>
    <x v="3"/>
  </r>
  <r>
    <x v="14"/>
    <s v="MD west/Zanderijvaart 2"/>
    <d v="2012-06-28T13:15:00"/>
    <n v="4"/>
    <x v="10"/>
    <s v="Libellula quadrimaculata"/>
    <n v="2"/>
    <x v="1"/>
    <x v="2"/>
    <n v="6"/>
    <x v="2"/>
  </r>
  <r>
    <x v="14"/>
    <s v="MD west/Zanderijvaart 2"/>
    <d v="2012-07-16T11:10:00"/>
    <n v="1"/>
    <x v="4"/>
    <s v="Coenagrion pulchellum"/>
    <n v="5"/>
    <x v="1"/>
    <x v="2"/>
    <n v="7"/>
    <x v="1"/>
  </r>
  <r>
    <x v="14"/>
    <s v="MD west/Zanderijvaart 2"/>
    <d v="2012-07-16T11:10:00"/>
    <n v="2"/>
    <x v="13"/>
    <s v="Chalcolestes viridis"/>
    <n v="2"/>
    <x v="1"/>
    <x v="2"/>
    <n v="7"/>
    <x v="0"/>
  </r>
  <r>
    <x v="14"/>
    <s v="MD west/Zanderijvaart 2"/>
    <d v="2012-07-16T11:10:00"/>
    <n v="2"/>
    <x v="1"/>
    <s v="Ischnura elegans"/>
    <n v="3"/>
    <x v="1"/>
    <x v="2"/>
    <n v="7"/>
    <x v="1"/>
  </r>
  <r>
    <x v="14"/>
    <s v="MD west/Zanderijvaart 2"/>
    <d v="2012-07-16T11:10:00"/>
    <n v="2"/>
    <x v="6"/>
    <s v="Coenagrion puella"/>
    <n v="18"/>
    <x v="1"/>
    <x v="2"/>
    <n v="7"/>
    <x v="1"/>
  </r>
  <r>
    <x v="14"/>
    <s v="MD west/Zanderijvaart 2"/>
    <d v="2012-07-16T11:10:00"/>
    <n v="2"/>
    <x v="4"/>
    <s v="Coenagrion pulchellum"/>
    <n v="3"/>
    <x v="1"/>
    <x v="2"/>
    <n v="7"/>
    <x v="1"/>
  </r>
  <r>
    <x v="14"/>
    <s v="MD west/Zanderijvaart 2"/>
    <d v="2012-07-28T11:00:00"/>
    <n v="1"/>
    <x v="1"/>
    <s v="Ischnura elegans"/>
    <n v="1"/>
    <x v="1"/>
    <x v="2"/>
    <n v="7"/>
    <x v="1"/>
  </r>
  <r>
    <x v="14"/>
    <s v="MD west/Zanderijvaart 2"/>
    <d v="2012-07-28T11:00:00"/>
    <n v="1"/>
    <x v="3"/>
    <s v="Enallagma cyathigerum"/>
    <n v="12"/>
    <x v="1"/>
    <x v="2"/>
    <n v="7"/>
    <x v="1"/>
  </r>
  <r>
    <x v="14"/>
    <s v="MD west/Zanderijvaart 2"/>
    <d v="2012-07-28T11:00:00"/>
    <n v="1"/>
    <x v="23"/>
    <s v="Sympetrum striolatum/vulgatum"/>
    <n v="1"/>
    <x v="1"/>
    <x v="2"/>
    <n v="7"/>
    <x v="2"/>
  </r>
  <r>
    <x v="14"/>
    <s v="MD west/Zanderijvaart 2"/>
    <d v="2012-07-28T11:00:00"/>
    <n v="2"/>
    <x v="13"/>
    <s v="Chalcolestes viridis"/>
    <n v="4"/>
    <x v="1"/>
    <x v="2"/>
    <n v="7"/>
    <x v="0"/>
  </r>
  <r>
    <x v="14"/>
    <s v="MD west/Zanderijvaart 2"/>
    <d v="2012-07-28T11:00:00"/>
    <n v="2"/>
    <x v="1"/>
    <s v="Ischnura elegans"/>
    <n v="1"/>
    <x v="1"/>
    <x v="2"/>
    <n v="7"/>
    <x v="1"/>
  </r>
  <r>
    <x v="14"/>
    <s v="MD west/Zanderijvaart 2"/>
    <d v="2012-07-28T11:00:00"/>
    <n v="2"/>
    <x v="3"/>
    <s v="Enallagma cyathigerum"/>
    <n v="10"/>
    <x v="1"/>
    <x v="2"/>
    <n v="7"/>
    <x v="1"/>
  </r>
  <r>
    <x v="14"/>
    <s v="MD west/Zanderijvaart 2"/>
    <d v="2012-08-08T13:50:00"/>
    <n v="1"/>
    <x v="3"/>
    <s v="Enallagma cyathigerum"/>
    <n v="4"/>
    <x v="1"/>
    <x v="2"/>
    <n v="8"/>
    <x v="1"/>
  </r>
  <r>
    <x v="14"/>
    <s v="MD west/Zanderijvaart 2"/>
    <d v="2012-08-08T13:50:00"/>
    <n v="2"/>
    <x v="0"/>
    <s v="Sympecma fusca"/>
    <n v="2"/>
    <x v="1"/>
    <x v="2"/>
    <n v="8"/>
    <x v="0"/>
  </r>
  <r>
    <x v="14"/>
    <s v="MD west/Zanderijvaart 2"/>
    <d v="2012-08-08T13:50:00"/>
    <n v="2"/>
    <x v="3"/>
    <s v="Enallagma cyathigerum"/>
    <n v="6"/>
    <x v="1"/>
    <x v="2"/>
    <n v="8"/>
    <x v="1"/>
  </r>
  <r>
    <x v="14"/>
    <s v="MD west/Zanderijvaart 2"/>
    <d v="2012-08-08T13:50:00"/>
    <n v="2"/>
    <x v="17"/>
    <s v="Sympetrum vulgatum"/>
    <n v="2"/>
    <x v="1"/>
    <x v="2"/>
    <n v="8"/>
    <x v="2"/>
  </r>
  <r>
    <x v="14"/>
    <s v="MD west/Zanderijvaart 2"/>
    <d v="2012-08-08T13:50:00"/>
    <n v="4"/>
    <x v="8"/>
    <s v="Aeshna isoceles"/>
    <n v="1"/>
    <x v="1"/>
    <x v="2"/>
    <n v="8"/>
    <x v="3"/>
  </r>
  <r>
    <x v="14"/>
    <s v="MD west/Zanderijvaart 2"/>
    <d v="2012-08-08T13:50:00"/>
    <n v="4"/>
    <x v="9"/>
    <s v="Anax imperator"/>
    <n v="2"/>
    <x v="1"/>
    <x v="2"/>
    <n v="8"/>
    <x v="3"/>
  </r>
  <r>
    <x v="14"/>
    <s v="MD west/Zanderijvaart 2"/>
    <d v="2012-08-15T13:45:00"/>
    <n v="1"/>
    <x v="3"/>
    <s v="Enallagma cyathigerum"/>
    <n v="2"/>
    <x v="1"/>
    <x v="2"/>
    <n v="8"/>
    <x v="1"/>
  </r>
  <r>
    <x v="14"/>
    <s v="MD west/Zanderijvaart 2"/>
    <d v="2012-08-15T13:45:00"/>
    <n v="1"/>
    <x v="17"/>
    <s v="Sympetrum vulgatum"/>
    <n v="3"/>
    <x v="1"/>
    <x v="2"/>
    <n v="8"/>
    <x v="2"/>
  </r>
  <r>
    <x v="14"/>
    <s v="MD west/Zanderijvaart 2"/>
    <d v="2012-08-15T13:45:00"/>
    <n v="2"/>
    <x v="0"/>
    <s v="Sympecma fusca"/>
    <n v="1"/>
    <x v="1"/>
    <x v="2"/>
    <n v="8"/>
    <x v="0"/>
  </r>
  <r>
    <x v="14"/>
    <s v="MD west/Zanderijvaart 2"/>
    <d v="2012-08-15T13:45:00"/>
    <n v="2"/>
    <x v="13"/>
    <s v="Chalcolestes viridis"/>
    <n v="1"/>
    <x v="1"/>
    <x v="2"/>
    <n v="8"/>
    <x v="0"/>
  </r>
  <r>
    <x v="14"/>
    <s v="MD west/Zanderijvaart 2"/>
    <d v="2012-08-15T13:45:00"/>
    <n v="2"/>
    <x v="3"/>
    <s v="Enallagma cyathigerum"/>
    <n v="4"/>
    <x v="1"/>
    <x v="2"/>
    <n v="8"/>
    <x v="1"/>
  </r>
  <r>
    <x v="14"/>
    <s v="MD west/Zanderijvaart 2"/>
    <d v="2012-08-15T13:45:00"/>
    <n v="4"/>
    <x v="9"/>
    <s v="Anax imperator"/>
    <n v="1"/>
    <x v="1"/>
    <x v="2"/>
    <n v="8"/>
    <x v="3"/>
  </r>
  <r>
    <x v="14"/>
    <s v="MD west/Zanderijvaart 2"/>
    <d v="2012-08-22T14:05:00"/>
    <n v="1"/>
    <x v="0"/>
    <s v="Sympecma fusca"/>
    <n v="1"/>
    <x v="1"/>
    <x v="2"/>
    <n v="8"/>
    <x v="0"/>
  </r>
  <r>
    <x v="14"/>
    <s v="MD west/Zanderijvaart 2"/>
    <d v="2012-08-22T14:05:00"/>
    <n v="1"/>
    <x v="3"/>
    <s v="Enallagma cyathigerum"/>
    <n v="2"/>
    <x v="1"/>
    <x v="2"/>
    <n v="8"/>
    <x v="1"/>
  </r>
  <r>
    <x v="14"/>
    <s v="MD west/Zanderijvaart 2"/>
    <d v="2012-08-22T14:05:00"/>
    <n v="2"/>
    <x v="0"/>
    <s v="Sympecma fusca"/>
    <n v="2"/>
    <x v="1"/>
    <x v="2"/>
    <n v="8"/>
    <x v="0"/>
  </r>
  <r>
    <x v="14"/>
    <s v="MD west/Zanderijvaart 2"/>
    <d v="2012-08-22T14:05:00"/>
    <n v="2"/>
    <x v="17"/>
    <s v="Sympetrum vulgatum"/>
    <n v="3"/>
    <x v="1"/>
    <x v="2"/>
    <n v="8"/>
    <x v="2"/>
  </r>
  <r>
    <x v="14"/>
    <s v="MD west/Zanderijvaart 2"/>
    <d v="2012-09-05T12:25:00"/>
    <n v="1"/>
    <x v="16"/>
    <s v="Sympetrum sanguineum"/>
    <n v="1"/>
    <x v="1"/>
    <x v="2"/>
    <n v="9"/>
    <x v="2"/>
  </r>
  <r>
    <x v="14"/>
    <s v="MD west/Zanderijvaart 2"/>
    <d v="2012-09-05T12:25:00"/>
    <n v="1"/>
    <x v="17"/>
    <s v="Sympetrum vulgatum"/>
    <n v="3"/>
    <x v="1"/>
    <x v="2"/>
    <n v="9"/>
    <x v="2"/>
  </r>
  <r>
    <x v="14"/>
    <s v="MD west/Zanderijvaart 2"/>
    <d v="2012-09-05T12:25:00"/>
    <n v="2"/>
    <x v="0"/>
    <s v="Sympecma fusca"/>
    <n v="3"/>
    <x v="1"/>
    <x v="2"/>
    <n v="9"/>
    <x v="0"/>
  </r>
  <r>
    <x v="14"/>
    <s v="MD west/Zanderijvaart 2"/>
    <d v="2012-09-05T12:25:00"/>
    <n v="2"/>
    <x v="23"/>
    <s v="Sympetrum striolatum/vulgatum"/>
    <n v="1"/>
    <x v="1"/>
    <x v="2"/>
    <n v="9"/>
    <x v="2"/>
  </r>
  <r>
    <x v="14"/>
    <s v="MD west/Zanderijvaart 2"/>
    <d v="2012-09-05T12:25:00"/>
    <n v="2"/>
    <x v="17"/>
    <s v="Sympetrum vulgatum"/>
    <n v="7"/>
    <x v="1"/>
    <x v="2"/>
    <n v="9"/>
    <x v="2"/>
  </r>
  <r>
    <x v="14"/>
    <s v="MD west/Zanderijvaart 2"/>
    <d v="2012-09-05T12:25:00"/>
    <n v="4"/>
    <x v="14"/>
    <s v="Aeshna mixta"/>
    <n v="2"/>
    <x v="1"/>
    <x v="2"/>
    <n v="9"/>
    <x v="3"/>
  </r>
  <r>
    <x v="14"/>
    <s v="MD west/Zanderijvaart 2"/>
    <d v="2013-05-31T13:35:00"/>
    <n v="1"/>
    <x v="2"/>
    <s v="Pyrrhosoma nymphula"/>
    <n v="9"/>
    <x v="1"/>
    <x v="3"/>
    <n v="5"/>
    <x v="1"/>
  </r>
  <r>
    <x v="14"/>
    <s v="MD west/Zanderijvaart 2"/>
    <d v="2013-05-31T13:35:00"/>
    <n v="1"/>
    <x v="6"/>
    <s v="Coenagrion puella"/>
    <n v="4"/>
    <x v="1"/>
    <x v="3"/>
    <n v="5"/>
    <x v="1"/>
  </r>
  <r>
    <x v="14"/>
    <s v="MD west/Zanderijvaart 2"/>
    <d v="2013-05-31T13:35:00"/>
    <n v="1"/>
    <x v="4"/>
    <s v="Coenagrion pulchellum"/>
    <n v="6"/>
    <x v="1"/>
    <x v="3"/>
    <n v="5"/>
    <x v="1"/>
  </r>
  <r>
    <x v="14"/>
    <s v="MD west/Zanderijvaart 2"/>
    <d v="2013-05-31T13:35:00"/>
    <n v="2"/>
    <x v="0"/>
    <s v="Sympecma fusca"/>
    <n v="7"/>
    <x v="1"/>
    <x v="3"/>
    <n v="5"/>
    <x v="0"/>
  </r>
  <r>
    <x v="14"/>
    <s v="MD west/Zanderijvaart 2"/>
    <d v="2013-05-31T13:35:00"/>
    <n v="2"/>
    <x v="2"/>
    <s v="Pyrrhosoma nymphula"/>
    <n v="8"/>
    <x v="1"/>
    <x v="3"/>
    <n v="5"/>
    <x v="1"/>
  </r>
  <r>
    <x v="14"/>
    <s v="MD west/Zanderijvaart 2"/>
    <d v="2013-05-31T13:35:00"/>
    <n v="2"/>
    <x v="3"/>
    <s v="Enallagma cyathigerum"/>
    <n v="1"/>
    <x v="1"/>
    <x v="3"/>
    <n v="5"/>
    <x v="1"/>
  </r>
  <r>
    <x v="14"/>
    <s v="MD west/Zanderijvaart 2"/>
    <d v="2013-05-31T13:35:00"/>
    <n v="2"/>
    <x v="4"/>
    <s v="Coenagrion pulchellum"/>
    <n v="5"/>
    <x v="1"/>
    <x v="3"/>
    <n v="5"/>
    <x v="1"/>
  </r>
  <r>
    <x v="14"/>
    <s v="MD west/Zanderijvaart 2"/>
    <d v="2013-06-04T15:15:00"/>
    <n v="1"/>
    <x v="2"/>
    <s v="Pyrrhosoma nymphula"/>
    <n v="1"/>
    <x v="1"/>
    <x v="3"/>
    <n v="6"/>
    <x v="1"/>
  </r>
  <r>
    <x v="14"/>
    <s v="MD west/Zanderijvaart 2"/>
    <d v="2013-06-04T15:15:00"/>
    <n v="1"/>
    <x v="7"/>
    <s v="Brachytron pratense"/>
    <n v="1"/>
    <x v="1"/>
    <x v="3"/>
    <n v="6"/>
    <x v="3"/>
  </r>
  <r>
    <x v="14"/>
    <s v="MD west/Zanderijvaart 2"/>
    <d v="2013-06-04T15:15:00"/>
    <n v="2"/>
    <x v="2"/>
    <s v="Pyrrhosoma nymphula"/>
    <n v="2"/>
    <x v="1"/>
    <x v="3"/>
    <n v="6"/>
    <x v="1"/>
  </r>
  <r>
    <x v="14"/>
    <s v="MD west/Zanderijvaart 2"/>
    <d v="2013-06-04T15:15:00"/>
    <n v="4"/>
    <x v="10"/>
    <s v="Libellula quadrimaculata"/>
    <n v="1"/>
    <x v="1"/>
    <x v="3"/>
    <n v="6"/>
    <x v="2"/>
  </r>
  <r>
    <x v="14"/>
    <s v="MD west/Zanderijvaart 2"/>
    <d v="2013-06-12T12:20:00"/>
    <n v="1"/>
    <x v="1"/>
    <s v="Ischnura elegans"/>
    <n v="10"/>
    <x v="1"/>
    <x v="3"/>
    <n v="6"/>
    <x v="1"/>
  </r>
  <r>
    <x v="14"/>
    <s v="MD west/Zanderijvaart 2"/>
    <d v="2013-06-12T12:20:00"/>
    <n v="1"/>
    <x v="3"/>
    <s v="Enallagma cyathigerum"/>
    <n v="1"/>
    <x v="1"/>
    <x v="3"/>
    <n v="6"/>
    <x v="1"/>
  </r>
  <r>
    <x v="14"/>
    <s v="MD west/Zanderijvaart 2"/>
    <d v="2013-06-12T12:20:00"/>
    <n v="1"/>
    <x v="4"/>
    <s v="Coenagrion pulchellum"/>
    <n v="13"/>
    <x v="1"/>
    <x v="3"/>
    <n v="6"/>
    <x v="1"/>
  </r>
  <r>
    <x v="14"/>
    <s v="MD west/Zanderijvaart 2"/>
    <d v="2013-06-12T12:20:00"/>
    <n v="2"/>
    <x v="0"/>
    <s v="Sympecma fusca"/>
    <n v="2"/>
    <x v="1"/>
    <x v="3"/>
    <n v="6"/>
    <x v="0"/>
  </r>
  <r>
    <x v="14"/>
    <s v="MD west/Zanderijvaart 2"/>
    <d v="2013-06-12T12:20:00"/>
    <n v="2"/>
    <x v="1"/>
    <s v="Ischnura elegans"/>
    <n v="3"/>
    <x v="1"/>
    <x v="3"/>
    <n v="6"/>
    <x v="1"/>
  </r>
  <r>
    <x v="14"/>
    <s v="MD west/Zanderijvaart 2"/>
    <d v="2013-06-12T12:20:00"/>
    <n v="2"/>
    <x v="2"/>
    <s v="Pyrrhosoma nymphula"/>
    <n v="1"/>
    <x v="1"/>
    <x v="3"/>
    <n v="6"/>
    <x v="1"/>
  </r>
  <r>
    <x v="14"/>
    <s v="MD west/Zanderijvaart 2"/>
    <d v="2013-06-12T12:20:00"/>
    <n v="2"/>
    <x v="4"/>
    <s v="Coenagrion pulchellum"/>
    <n v="16"/>
    <x v="1"/>
    <x v="3"/>
    <n v="6"/>
    <x v="1"/>
  </r>
  <r>
    <x v="14"/>
    <s v="MD west/Zanderijvaart 2"/>
    <d v="2013-06-26T15:05:00"/>
    <n v="1"/>
    <x v="1"/>
    <s v="Ischnura elegans"/>
    <n v="8"/>
    <x v="1"/>
    <x v="3"/>
    <n v="6"/>
    <x v="1"/>
  </r>
  <r>
    <x v="14"/>
    <s v="MD west/Zanderijvaart 2"/>
    <d v="2013-06-26T15:05:00"/>
    <n v="1"/>
    <x v="3"/>
    <s v="Enallagma cyathigerum"/>
    <n v="1"/>
    <x v="1"/>
    <x v="3"/>
    <n v="6"/>
    <x v="1"/>
  </r>
  <r>
    <x v="14"/>
    <s v="MD west/Zanderijvaart 2"/>
    <d v="2013-06-26T15:05:00"/>
    <n v="1"/>
    <x v="4"/>
    <s v="Coenagrion pulchellum"/>
    <n v="16"/>
    <x v="1"/>
    <x v="3"/>
    <n v="6"/>
    <x v="1"/>
  </r>
  <r>
    <x v="14"/>
    <s v="MD west/Zanderijvaart 2"/>
    <d v="2013-06-26T15:05:00"/>
    <n v="1"/>
    <x v="8"/>
    <s v="Aeshna isoceles"/>
    <n v="1"/>
    <x v="1"/>
    <x v="3"/>
    <n v="6"/>
    <x v="3"/>
  </r>
  <r>
    <x v="14"/>
    <s v="MD west/Zanderijvaart 2"/>
    <d v="2013-06-26T15:05:00"/>
    <n v="2"/>
    <x v="1"/>
    <s v="Ischnura elegans"/>
    <n v="4"/>
    <x v="1"/>
    <x v="3"/>
    <n v="6"/>
    <x v="1"/>
  </r>
  <r>
    <x v="14"/>
    <s v="MD west/Zanderijvaart 2"/>
    <d v="2013-06-26T15:05:00"/>
    <n v="2"/>
    <x v="4"/>
    <s v="Coenagrion pulchellum"/>
    <n v="2"/>
    <x v="1"/>
    <x v="3"/>
    <n v="6"/>
    <x v="1"/>
  </r>
  <r>
    <x v="14"/>
    <s v="MD west/Zanderijvaart 2"/>
    <d v="2013-06-26T15:05:00"/>
    <n v="2"/>
    <x v="8"/>
    <s v="Aeshna isoceles"/>
    <n v="4"/>
    <x v="1"/>
    <x v="3"/>
    <n v="6"/>
    <x v="3"/>
  </r>
  <r>
    <x v="14"/>
    <s v="MD west/Zanderijvaart 2"/>
    <d v="2013-06-26T15:05:00"/>
    <n v="2"/>
    <x v="9"/>
    <s v="Anax imperator"/>
    <n v="3"/>
    <x v="1"/>
    <x v="3"/>
    <n v="6"/>
    <x v="3"/>
  </r>
  <r>
    <x v="14"/>
    <s v="MD west/Zanderijvaart 2"/>
    <d v="2013-06-26T15:05:00"/>
    <n v="4"/>
    <x v="8"/>
    <s v="Aeshna isoceles"/>
    <n v="3"/>
    <x v="1"/>
    <x v="3"/>
    <n v="6"/>
    <x v="3"/>
  </r>
  <r>
    <x v="14"/>
    <s v="MD west/Zanderijvaart 2"/>
    <d v="2013-06-26T15:05:00"/>
    <n v="4"/>
    <x v="9"/>
    <s v="Anax imperator"/>
    <n v="3"/>
    <x v="1"/>
    <x v="3"/>
    <n v="6"/>
    <x v="3"/>
  </r>
  <r>
    <x v="14"/>
    <s v="MD west/Zanderijvaart 2"/>
    <d v="2013-07-07T11:55:00"/>
    <n v="1"/>
    <x v="6"/>
    <s v="Coenagrion puella"/>
    <n v="2"/>
    <x v="1"/>
    <x v="3"/>
    <n v="7"/>
    <x v="1"/>
  </r>
  <r>
    <x v="14"/>
    <s v="MD west/Zanderijvaart 2"/>
    <d v="2013-07-07T11:55:00"/>
    <n v="1"/>
    <x v="9"/>
    <s v="Anax imperator"/>
    <n v="1"/>
    <x v="1"/>
    <x v="3"/>
    <n v="7"/>
    <x v="3"/>
  </r>
  <r>
    <x v="14"/>
    <s v="MD west/Zanderijvaart 2"/>
    <d v="2013-07-07T11:55:00"/>
    <n v="2"/>
    <x v="1"/>
    <s v="Ischnura elegans"/>
    <n v="4"/>
    <x v="1"/>
    <x v="3"/>
    <n v="7"/>
    <x v="1"/>
  </r>
  <r>
    <x v="14"/>
    <s v="MD west/Zanderijvaart 2"/>
    <d v="2013-07-07T11:55:00"/>
    <n v="2"/>
    <x v="9"/>
    <s v="Anax imperator"/>
    <n v="1"/>
    <x v="1"/>
    <x v="3"/>
    <n v="7"/>
    <x v="3"/>
  </r>
  <r>
    <x v="14"/>
    <s v="MD west/Zanderijvaart 2"/>
    <d v="2013-07-07T11:55:00"/>
    <n v="4"/>
    <x v="8"/>
    <s v="Aeshna isoceles"/>
    <n v="1"/>
    <x v="1"/>
    <x v="3"/>
    <n v="7"/>
    <x v="3"/>
  </r>
  <r>
    <x v="14"/>
    <s v="MD west/Zanderijvaart 2"/>
    <d v="2013-07-15T12:40:00"/>
    <n v="1"/>
    <x v="1"/>
    <s v="Ischnura elegans"/>
    <n v="2"/>
    <x v="1"/>
    <x v="3"/>
    <n v="7"/>
    <x v="1"/>
  </r>
  <r>
    <x v="14"/>
    <s v="MD west/Zanderijvaart 2"/>
    <d v="2013-07-15T12:40:00"/>
    <n v="1"/>
    <x v="3"/>
    <s v="Enallagma cyathigerum"/>
    <n v="2"/>
    <x v="1"/>
    <x v="3"/>
    <n v="7"/>
    <x v="1"/>
  </r>
  <r>
    <x v="14"/>
    <s v="MD west/Zanderijvaart 2"/>
    <d v="2013-07-15T12:40:00"/>
    <n v="1"/>
    <x v="4"/>
    <s v="Coenagrion pulchellum"/>
    <n v="3"/>
    <x v="1"/>
    <x v="3"/>
    <n v="7"/>
    <x v="1"/>
  </r>
  <r>
    <x v="14"/>
    <s v="MD west/Zanderijvaart 2"/>
    <d v="2013-07-15T12:40:00"/>
    <n v="1"/>
    <x v="9"/>
    <s v="Anax imperator"/>
    <n v="1"/>
    <x v="1"/>
    <x v="3"/>
    <n v="7"/>
    <x v="3"/>
  </r>
  <r>
    <x v="14"/>
    <s v="MD west/Zanderijvaart 2"/>
    <d v="2013-07-15T12:40:00"/>
    <n v="2"/>
    <x v="0"/>
    <s v="Sympecma fusca"/>
    <n v="2"/>
    <x v="1"/>
    <x v="3"/>
    <n v="7"/>
    <x v="0"/>
  </r>
  <r>
    <x v="14"/>
    <s v="MD west/Zanderijvaart 2"/>
    <d v="2013-07-15T12:40:00"/>
    <n v="2"/>
    <x v="1"/>
    <s v="Ischnura elegans"/>
    <n v="5"/>
    <x v="1"/>
    <x v="3"/>
    <n v="7"/>
    <x v="1"/>
  </r>
  <r>
    <x v="14"/>
    <s v="MD west/Zanderijvaart 2"/>
    <d v="2013-07-15T12:40:00"/>
    <n v="2"/>
    <x v="4"/>
    <s v="Coenagrion pulchellum"/>
    <n v="4"/>
    <x v="1"/>
    <x v="3"/>
    <n v="7"/>
    <x v="1"/>
  </r>
  <r>
    <x v="14"/>
    <s v="MD west/Zanderijvaart 2"/>
    <d v="2013-07-15T12:40:00"/>
    <n v="2"/>
    <x v="7"/>
    <s v="Brachytron pratense"/>
    <n v="1"/>
    <x v="1"/>
    <x v="3"/>
    <n v="7"/>
    <x v="3"/>
  </r>
  <r>
    <x v="14"/>
    <s v="MD west/Zanderijvaart 2"/>
    <d v="2013-07-15T12:40:00"/>
    <n v="2"/>
    <x v="23"/>
    <s v="Sympetrum striolatum/vulgatum"/>
    <n v="1"/>
    <x v="1"/>
    <x v="3"/>
    <n v="7"/>
    <x v="2"/>
  </r>
  <r>
    <x v="14"/>
    <s v="MD west/Zanderijvaart 2"/>
    <d v="2013-07-15T12:40:00"/>
    <n v="4"/>
    <x v="8"/>
    <s v="Aeshna isoceles"/>
    <n v="2"/>
    <x v="1"/>
    <x v="3"/>
    <n v="7"/>
    <x v="3"/>
  </r>
  <r>
    <x v="14"/>
    <s v="MD west/Zanderijvaart 2"/>
    <d v="2013-07-15T12:40:00"/>
    <n v="4"/>
    <x v="9"/>
    <s v="Anax imperator"/>
    <n v="4"/>
    <x v="1"/>
    <x v="3"/>
    <n v="7"/>
    <x v="3"/>
  </r>
  <r>
    <x v="14"/>
    <s v="MD west/Zanderijvaart 2"/>
    <d v="2013-07-15T12:40:00"/>
    <n v="4"/>
    <x v="10"/>
    <s v="Libellula quadrimaculata"/>
    <n v="1"/>
    <x v="1"/>
    <x v="3"/>
    <n v="7"/>
    <x v="2"/>
  </r>
  <r>
    <x v="14"/>
    <s v="MD west/Zanderijvaart 2"/>
    <d v="2013-07-24T14:05:00"/>
    <n v="1"/>
    <x v="13"/>
    <s v="Chalcolestes viridis"/>
    <n v="2"/>
    <x v="1"/>
    <x v="3"/>
    <n v="7"/>
    <x v="0"/>
  </r>
  <r>
    <x v="14"/>
    <s v="MD west/Zanderijvaart 2"/>
    <d v="2013-07-24T14:05:00"/>
    <n v="2"/>
    <x v="1"/>
    <s v="Ischnura elegans"/>
    <n v="8"/>
    <x v="1"/>
    <x v="3"/>
    <n v="7"/>
    <x v="1"/>
  </r>
  <r>
    <x v="14"/>
    <s v="MD west/Zanderijvaart 2"/>
    <d v="2013-07-24T14:05:00"/>
    <n v="2"/>
    <x v="3"/>
    <s v="Enallagma cyathigerum"/>
    <n v="2"/>
    <x v="1"/>
    <x v="3"/>
    <n v="7"/>
    <x v="1"/>
  </r>
  <r>
    <x v="14"/>
    <s v="MD west/Zanderijvaart 2"/>
    <d v="2013-07-24T14:05:00"/>
    <n v="2"/>
    <x v="13"/>
    <s v="Chalcolestes viridis"/>
    <n v="1"/>
    <x v="1"/>
    <x v="3"/>
    <n v="7"/>
    <x v="0"/>
  </r>
  <r>
    <x v="14"/>
    <s v="MD west/Zanderijvaart 2"/>
    <d v="2013-07-24T14:05:00"/>
    <n v="2"/>
    <x v="8"/>
    <s v="Aeshna isoceles"/>
    <n v="1"/>
    <x v="1"/>
    <x v="3"/>
    <n v="7"/>
    <x v="3"/>
  </r>
  <r>
    <x v="14"/>
    <s v="MD west/Zanderijvaart 2"/>
    <d v="2013-07-24T14:05:00"/>
    <n v="4"/>
    <x v="8"/>
    <s v="Aeshna isoceles"/>
    <n v="1"/>
    <x v="1"/>
    <x v="3"/>
    <n v="7"/>
    <x v="3"/>
  </r>
  <r>
    <x v="14"/>
    <s v="MD west/Zanderijvaart 2"/>
    <d v="2013-08-06T13:10:00"/>
    <n v="1"/>
    <x v="1"/>
    <s v="Ischnura elegans"/>
    <n v="1"/>
    <x v="1"/>
    <x v="3"/>
    <n v="8"/>
    <x v="1"/>
  </r>
  <r>
    <x v="14"/>
    <s v="MD west/Zanderijvaart 2"/>
    <d v="2013-08-06T13:10:00"/>
    <n v="1"/>
    <x v="3"/>
    <s v="Enallagma cyathigerum"/>
    <n v="2"/>
    <x v="1"/>
    <x v="3"/>
    <n v="8"/>
    <x v="1"/>
  </r>
  <r>
    <x v="14"/>
    <s v="MD west/Zanderijvaart 2"/>
    <d v="2013-08-06T13:10:00"/>
    <n v="1"/>
    <x v="17"/>
    <s v="Sympetrum vulgatum"/>
    <n v="1"/>
    <x v="1"/>
    <x v="3"/>
    <n v="8"/>
    <x v="2"/>
  </r>
  <r>
    <x v="14"/>
    <s v="MD west/Zanderijvaart 2"/>
    <d v="2013-08-06T13:10:00"/>
    <n v="2"/>
    <x v="3"/>
    <s v="Enallagma cyathigerum"/>
    <n v="8"/>
    <x v="1"/>
    <x v="3"/>
    <n v="8"/>
    <x v="1"/>
  </r>
  <r>
    <x v="14"/>
    <s v="MD west/Zanderijvaart 2"/>
    <d v="2013-08-06T13:10:00"/>
    <n v="2"/>
    <x v="17"/>
    <s v="Sympetrum vulgatum"/>
    <n v="2"/>
    <x v="1"/>
    <x v="3"/>
    <n v="8"/>
    <x v="2"/>
  </r>
  <r>
    <x v="14"/>
    <s v="MD west/Zanderijvaart 2"/>
    <d v="2013-08-06T13:10:00"/>
    <n v="4"/>
    <x v="9"/>
    <s v="Anax imperator"/>
    <n v="1"/>
    <x v="1"/>
    <x v="3"/>
    <n v="8"/>
    <x v="3"/>
  </r>
  <r>
    <x v="14"/>
    <s v="MD west/Zanderijvaart 2"/>
    <d v="2013-08-16T13:00:00"/>
    <n v="1"/>
    <x v="0"/>
    <s v="Sympecma fusca"/>
    <n v="1"/>
    <x v="1"/>
    <x v="3"/>
    <n v="8"/>
    <x v="0"/>
  </r>
  <r>
    <x v="14"/>
    <s v="MD west/Zanderijvaart 2"/>
    <d v="2013-08-16T13:00:00"/>
    <n v="1"/>
    <x v="23"/>
    <s v="Sympetrum striolatum/vulgatum"/>
    <n v="3"/>
    <x v="1"/>
    <x v="3"/>
    <n v="8"/>
    <x v="2"/>
  </r>
  <r>
    <x v="14"/>
    <s v="MD west/Zanderijvaart 2"/>
    <d v="2013-08-16T13:00:00"/>
    <n v="1"/>
    <x v="3"/>
    <s v="Enallagma cyathigerum"/>
    <n v="4"/>
    <x v="1"/>
    <x v="3"/>
    <n v="8"/>
    <x v="1"/>
  </r>
  <r>
    <x v="14"/>
    <s v="MD west/Zanderijvaart 2"/>
    <d v="2013-08-16T13:00:00"/>
    <n v="2"/>
    <x v="13"/>
    <s v="Chalcolestes viridis"/>
    <n v="1"/>
    <x v="1"/>
    <x v="3"/>
    <n v="8"/>
    <x v="0"/>
  </r>
  <r>
    <x v="14"/>
    <s v="MD west/Zanderijvaart 2"/>
    <d v="2013-08-16T13:00:00"/>
    <n v="2"/>
    <x v="17"/>
    <s v="Sympetrum vulgatum"/>
    <n v="3"/>
    <x v="1"/>
    <x v="3"/>
    <n v="8"/>
    <x v="2"/>
  </r>
  <r>
    <x v="14"/>
    <s v="MD west/Zanderijvaart 2"/>
    <d v="2013-08-16T13:00:00"/>
    <n v="2"/>
    <x v="3"/>
    <s v="Enallagma cyathigerum"/>
    <n v="4"/>
    <x v="1"/>
    <x v="3"/>
    <n v="8"/>
    <x v="1"/>
  </r>
  <r>
    <x v="14"/>
    <s v="MD west/Zanderijvaart 2"/>
    <d v="2013-08-16T13:00:00"/>
    <n v="4"/>
    <x v="9"/>
    <s v="Anax imperator"/>
    <n v="2"/>
    <x v="1"/>
    <x v="3"/>
    <n v="8"/>
    <x v="3"/>
  </r>
  <r>
    <x v="14"/>
    <s v="MD west/Zanderijvaart 2"/>
    <d v="2013-08-28T13:15:00"/>
    <n v="1"/>
    <x v="14"/>
    <s v="Aeshna mixta"/>
    <n v="3"/>
    <x v="1"/>
    <x v="3"/>
    <n v="8"/>
    <x v="3"/>
  </r>
  <r>
    <x v="14"/>
    <s v="MD west/Zanderijvaart 2"/>
    <d v="2013-08-28T13:15:00"/>
    <n v="1"/>
    <x v="17"/>
    <s v="Sympetrum vulgatum"/>
    <n v="8"/>
    <x v="1"/>
    <x v="3"/>
    <n v="8"/>
    <x v="2"/>
  </r>
  <r>
    <x v="14"/>
    <s v="MD west/Zanderijvaart 2"/>
    <d v="2013-08-28T13:15:00"/>
    <n v="2"/>
    <x v="0"/>
    <s v="Sympecma fusca"/>
    <n v="2"/>
    <x v="1"/>
    <x v="3"/>
    <n v="8"/>
    <x v="0"/>
  </r>
  <r>
    <x v="14"/>
    <s v="MD west/Zanderijvaart 2"/>
    <d v="2013-08-28T13:15:00"/>
    <n v="2"/>
    <x v="9"/>
    <s v="Anax imperator"/>
    <n v="1"/>
    <x v="1"/>
    <x v="3"/>
    <n v="8"/>
    <x v="3"/>
  </r>
  <r>
    <x v="14"/>
    <s v="MD west/Zanderijvaart 2"/>
    <d v="2013-08-28T13:15:00"/>
    <n v="2"/>
    <x v="17"/>
    <s v="Sympetrum vulgatum"/>
    <n v="2"/>
    <x v="1"/>
    <x v="3"/>
    <n v="8"/>
    <x v="2"/>
  </r>
  <r>
    <x v="14"/>
    <s v="MD west/Zanderijvaart 2"/>
    <d v="2013-09-30T14:10:00"/>
    <n v="1"/>
    <x v="23"/>
    <s v="Sympetrum striolatum/vulgatum"/>
    <n v="18"/>
    <x v="1"/>
    <x v="3"/>
    <n v="9"/>
    <x v="2"/>
  </r>
  <r>
    <x v="14"/>
    <s v="MD west/Zanderijvaart 2"/>
    <d v="2013-09-30T14:10:00"/>
    <n v="2"/>
    <x v="14"/>
    <s v="Aeshna mixta"/>
    <n v="2"/>
    <x v="1"/>
    <x v="3"/>
    <n v="9"/>
    <x v="3"/>
  </r>
  <r>
    <x v="14"/>
    <s v="MD west/Zanderijvaart 2"/>
    <d v="2013-09-30T14:10:00"/>
    <n v="2"/>
    <x v="23"/>
    <s v="Sympetrum striolatum/vulgatum"/>
    <n v="27"/>
    <x v="1"/>
    <x v="3"/>
    <n v="9"/>
    <x v="2"/>
  </r>
  <r>
    <x v="14"/>
    <s v="MD west/Zanderijvaart 2"/>
    <d v="2013-09-30T14:10:00"/>
    <n v="4"/>
    <x v="14"/>
    <s v="Aeshna mixta"/>
    <n v="3"/>
    <x v="1"/>
    <x v="3"/>
    <n v="9"/>
    <x v="3"/>
  </r>
  <r>
    <x v="14"/>
    <s v="MD west/Zanderijvaart 2"/>
    <d v="2014-05-27T12:20:00"/>
    <n v="1"/>
    <x v="1"/>
    <s v="Ischnura elegans"/>
    <n v="6"/>
    <x v="1"/>
    <x v="4"/>
    <n v="5"/>
    <x v="1"/>
  </r>
  <r>
    <x v="14"/>
    <s v="MD west/Zanderijvaart 2"/>
    <d v="2014-05-27T12:20:00"/>
    <n v="1"/>
    <x v="6"/>
    <s v="Coenagrion puella"/>
    <n v="4"/>
    <x v="1"/>
    <x v="4"/>
    <n v="5"/>
    <x v="1"/>
  </r>
  <r>
    <x v="14"/>
    <s v="MD west/Zanderijvaart 2"/>
    <d v="2014-05-27T12:20:00"/>
    <n v="1"/>
    <x v="4"/>
    <s v="Coenagrion pulchellum"/>
    <n v="12"/>
    <x v="1"/>
    <x v="4"/>
    <n v="5"/>
    <x v="1"/>
  </r>
  <r>
    <x v="14"/>
    <s v="MD west/Zanderijvaart 2"/>
    <d v="2014-05-27T12:20:00"/>
    <n v="1"/>
    <x v="8"/>
    <s v="Aeshna isoceles"/>
    <n v="2"/>
    <x v="1"/>
    <x v="4"/>
    <n v="5"/>
    <x v="3"/>
  </r>
  <r>
    <x v="14"/>
    <s v="MD west/Zanderijvaart 2"/>
    <d v="2014-05-27T12:20:00"/>
    <n v="1"/>
    <x v="9"/>
    <s v="Anax imperator"/>
    <n v="2"/>
    <x v="1"/>
    <x v="4"/>
    <n v="5"/>
    <x v="3"/>
  </r>
  <r>
    <x v="14"/>
    <s v="MD west/Zanderijvaart 2"/>
    <d v="2014-05-27T12:20:00"/>
    <n v="2"/>
    <x v="2"/>
    <s v="Pyrrhosoma nymphula"/>
    <n v="1"/>
    <x v="1"/>
    <x v="4"/>
    <n v="5"/>
    <x v="1"/>
  </r>
  <r>
    <x v="14"/>
    <s v="MD west/Zanderijvaart 2"/>
    <d v="2014-05-27T12:20:00"/>
    <n v="2"/>
    <x v="6"/>
    <s v="Coenagrion puella"/>
    <n v="1"/>
    <x v="1"/>
    <x v="4"/>
    <n v="5"/>
    <x v="1"/>
  </r>
  <r>
    <x v="14"/>
    <s v="MD west/Zanderijvaart 2"/>
    <d v="2014-05-27T12:20:00"/>
    <n v="2"/>
    <x v="4"/>
    <s v="Coenagrion pulchellum"/>
    <n v="3"/>
    <x v="1"/>
    <x v="4"/>
    <n v="5"/>
    <x v="1"/>
  </r>
  <r>
    <x v="14"/>
    <s v="MD west/Zanderijvaart 2"/>
    <d v="2014-05-27T12:20:00"/>
    <n v="2"/>
    <x v="9"/>
    <s v="Anax imperator"/>
    <n v="1"/>
    <x v="1"/>
    <x v="4"/>
    <n v="5"/>
    <x v="3"/>
  </r>
  <r>
    <x v="14"/>
    <s v="MD west/Zanderijvaart 2"/>
    <d v="2014-05-27T12:20:00"/>
    <n v="4"/>
    <x v="8"/>
    <s v="Aeshna isoceles"/>
    <n v="1"/>
    <x v="1"/>
    <x v="4"/>
    <n v="5"/>
    <x v="3"/>
  </r>
  <r>
    <x v="14"/>
    <s v="MD west/Zanderijvaart 2"/>
    <d v="2014-05-27T12:20:00"/>
    <n v="4"/>
    <x v="9"/>
    <s v="Anax imperator"/>
    <n v="3"/>
    <x v="1"/>
    <x v="4"/>
    <n v="5"/>
    <x v="3"/>
  </r>
  <r>
    <x v="14"/>
    <s v="MD west/Zanderijvaart 2"/>
    <d v="2014-05-27T12:20:00"/>
    <n v="4"/>
    <x v="10"/>
    <s v="Libellula quadrimaculata"/>
    <n v="1"/>
    <x v="1"/>
    <x v="4"/>
    <n v="5"/>
    <x v="2"/>
  </r>
  <r>
    <x v="14"/>
    <s v="MD west/Zanderijvaart 2"/>
    <d v="2014-05-27T12:20:00"/>
    <n v="4"/>
    <x v="5"/>
    <s v="Orthetrum cancellatum"/>
    <n v="1"/>
    <x v="1"/>
    <x v="4"/>
    <n v="5"/>
    <x v="2"/>
  </r>
  <r>
    <x v="14"/>
    <s v="MD west/Zanderijvaart 2"/>
    <d v="2014-06-13T12:30:00"/>
    <n v="1"/>
    <x v="1"/>
    <s v="Ischnura elegans"/>
    <n v="5"/>
    <x v="1"/>
    <x v="4"/>
    <n v="6"/>
    <x v="1"/>
  </r>
  <r>
    <x v="14"/>
    <s v="MD west/Zanderijvaart 2"/>
    <d v="2014-06-13T12:30:00"/>
    <n v="1"/>
    <x v="6"/>
    <s v="Coenagrion puella"/>
    <n v="1"/>
    <x v="1"/>
    <x v="4"/>
    <n v="6"/>
    <x v="1"/>
  </r>
  <r>
    <x v="14"/>
    <s v="MD west/Zanderijvaart 2"/>
    <d v="2014-06-13T12:30:00"/>
    <n v="1"/>
    <x v="4"/>
    <s v="Coenagrion pulchellum"/>
    <n v="4"/>
    <x v="1"/>
    <x v="4"/>
    <n v="6"/>
    <x v="1"/>
  </r>
  <r>
    <x v="14"/>
    <s v="MD west/Zanderijvaart 2"/>
    <d v="2014-06-13T12:30:00"/>
    <n v="1"/>
    <x v="8"/>
    <s v="Aeshna isoceles"/>
    <n v="2"/>
    <x v="1"/>
    <x v="4"/>
    <n v="6"/>
    <x v="3"/>
  </r>
  <r>
    <x v="14"/>
    <s v="MD west/Zanderijvaart 2"/>
    <d v="2014-06-13T12:30:00"/>
    <n v="1"/>
    <x v="9"/>
    <s v="Anax imperator"/>
    <n v="4"/>
    <x v="1"/>
    <x v="4"/>
    <n v="6"/>
    <x v="3"/>
  </r>
  <r>
    <x v="14"/>
    <s v="MD west/Zanderijvaart 2"/>
    <d v="2014-06-13T12:30:00"/>
    <n v="1"/>
    <x v="10"/>
    <s v="Libellula quadrimaculata"/>
    <n v="1"/>
    <x v="1"/>
    <x v="4"/>
    <n v="6"/>
    <x v="2"/>
  </r>
  <r>
    <x v="14"/>
    <s v="MD west/Zanderijvaart 2"/>
    <d v="2014-06-13T12:30:00"/>
    <n v="2"/>
    <x v="0"/>
    <s v="Sympecma fusca"/>
    <n v="1"/>
    <x v="1"/>
    <x v="4"/>
    <n v="6"/>
    <x v="0"/>
  </r>
  <r>
    <x v="14"/>
    <s v="MD west/Zanderijvaart 2"/>
    <d v="2014-06-13T12:30:00"/>
    <n v="2"/>
    <x v="1"/>
    <s v="Ischnura elegans"/>
    <n v="9"/>
    <x v="1"/>
    <x v="4"/>
    <n v="6"/>
    <x v="1"/>
  </r>
  <r>
    <x v="14"/>
    <s v="MD west/Zanderijvaart 2"/>
    <d v="2014-06-13T12:30:00"/>
    <n v="2"/>
    <x v="4"/>
    <s v="Coenagrion pulchellum"/>
    <n v="3"/>
    <x v="1"/>
    <x v="4"/>
    <n v="6"/>
    <x v="1"/>
  </r>
  <r>
    <x v="14"/>
    <s v="MD west/Zanderijvaart 2"/>
    <d v="2014-06-13T12:30:00"/>
    <n v="2"/>
    <x v="8"/>
    <s v="Aeshna isoceles"/>
    <n v="1"/>
    <x v="1"/>
    <x v="4"/>
    <n v="6"/>
    <x v="3"/>
  </r>
  <r>
    <x v="14"/>
    <s v="MD west/Zanderijvaart 2"/>
    <d v="2014-06-13T12:30:00"/>
    <n v="2"/>
    <x v="9"/>
    <s v="Anax imperator"/>
    <n v="3"/>
    <x v="1"/>
    <x v="4"/>
    <n v="6"/>
    <x v="3"/>
  </r>
  <r>
    <x v="14"/>
    <s v="MD west/Zanderijvaart 2"/>
    <d v="2014-06-13T12:30:00"/>
    <n v="2"/>
    <x v="12"/>
    <s v="Sympetrum striolatum"/>
    <n v="1"/>
    <x v="1"/>
    <x v="4"/>
    <n v="6"/>
    <x v="2"/>
  </r>
  <r>
    <x v="14"/>
    <s v="MD west/Zanderijvaart 2"/>
    <d v="2014-06-13T12:30:00"/>
    <n v="4"/>
    <x v="7"/>
    <s v="Brachytron pratense"/>
    <n v="1"/>
    <x v="1"/>
    <x v="4"/>
    <n v="6"/>
    <x v="3"/>
  </r>
  <r>
    <x v="14"/>
    <s v="MD west/Zanderijvaart 2"/>
    <d v="2014-06-13T12:30:00"/>
    <n v="4"/>
    <x v="8"/>
    <s v="Aeshna isoceles"/>
    <n v="3"/>
    <x v="1"/>
    <x v="4"/>
    <n v="6"/>
    <x v="3"/>
  </r>
  <r>
    <x v="14"/>
    <s v="MD west/Zanderijvaart 2"/>
    <d v="2014-06-13T12:30:00"/>
    <n v="4"/>
    <x v="9"/>
    <s v="Anax imperator"/>
    <n v="6"/>
    <x v="1"/>
    <x v="4"/>
    <n v="6"/>
    <x v="3"/>
  </r>
  <r>
    <x v="14"/>
    <s v="MD west/Zanderijvaart 2"/>
    <d v="2014-06-21T12:20:00"/>
    <n v="1"/>
    <x v="1"/>
    <s v="Ischnura elegans"/>
    <n v="11"/>
    <x v="1"/>
    <x v="4"/>
    <n v="6"/>
    <x v="1"/>
  </r>
  <r>
    <x v="14"/>
    <s v="MD west/Zanderijvaart 2"/>
    <d v="2014-06-21T12:20:00"/>
    <n v="1"/>
    <x v="4"/>
    <s v="Coenagrion pulchellum"/>
    <n v="11"/>
    <x v="1"/>
    <x v="4"/>
    <n v="6"/>
    <x v="1"/>
  </r>
  <r>
    <x v="14"/>
    <s v="MD west/Zanderijvaart 2"/>
    <d v="2014-06-21T12:20:00"/>
    <n v="1"/>
    <x v="9"/>
    <s v="Anax imperator"/>
    <n v="1"/>
    <x v="1"/>
    <x v="4"/>
    <n v="6"/>
    <x v="3"/>
  </r>
  <r>
    <x v="14"/>
    <s v="MD west/Zanderijvaart 2"/>
    <d v="2014-06-21T12:20:00"/>
    <n v="2"/>
    <x v="1"/>
    <s v="Ischnura elegans"/>
    <n v="12"/>
    <x v="1"/>
    <x v="4"/>
    <n v="6"/>
    <x v="1"/>
  </r>
  <r>
    <x v="14"/>
    <s v="MD west/Zanderijvaart 2"/>
    <d v="2014-06-21T12:20:00"/>
    <n v="2"/>
    <x v="3"/>
    <s v="Enallagma cyathigerum"/>
    <n v="4"/>
    <x v="1"/>
    <x v="4"/>
    <n v="6"/>
    <x v="1"/>
  </r>
  <r>
    <x v="14"/>
    <s v="MD west/Zanderijvaart 2"/>
    <d v="2014-06-21T12:20:00"/>
    <n v="2"/>
    <x v="4"/>
    <s v="Coenagrion pulchellum"/>
    <n v="1"/>
    <x v="1"/>
    <x v="4"/>
    <n v="6"/>
    <x v="1"/>
  </r>
  <r>
    <x v="14"/>
    <s v="MD west/Zanderijvaart 2"/>
    <d v="2014-06-21T12:20:00"/>
    <n v="4"/>
    <x v="8"/>
    <s v="Aeshna isoceles"/>
    <n v="3"/>
    <x v="1"/>
    <x v="4"/>
    <n v="6"/>
    <x v="3"/>
  </r>
  <r>
    <x v="14"/>
    <s v="MD west/Zanderijvaart 2"/>
    <d v="2014-06-21T12:20:00"/>
    <n v="4"/>
    <x v="9"/>
    <s v="Anax imperator"/>
    <n v="6"/>
    <x v="1"/>
    <x v="4"/>
    <n v="6"/>
    <x v="3"/>
  </r>
  <r>
    <x v="14"/>
    <s v="MD west/Zanderijvaart 2"/>
    <d v="2014-06-29T11:45:00"/>
    <n v="1"/>
    <x v="1"/>
    <s v="Ischnura elegans"/>
    <n v="4"/>
    <x v="1"/>
    <x v="4"/>
    <n v="6"/>
    <x v="1"/>
  </r>
  <r>
    <x v="14"/>
    <s v="MD west/Zanderijvaart 2"/>
    <d v="2014-06-29T11:45:00"/>
    <n v="1"/>
    <x v="6"/>
    <s v="Coenagrion puella"/>
    <n v="1"/>
    <x v="1"/>
    <x v="4"/>
    <n v="6"/>
    <x v="1"/>
  </r>
  <r>
    <x v="14"/>
    <s v="MD west/Zanderijvaart 2"/>
    <d v="2014-06-29T11:45:00"/>
    <n v="1"/>
    <x v="4"/>
    <s v="Coenagrion pulchellum"/>
    <n v="3"/>
    <x v="1"/>
    <x v="4"/>
    <n v="6"/>
    <x v="1"/>
  </r>
  <r>
    <x v="14"/>
    <s v="MD west/Zanderijvaart 2"/>
    <d v="2014-06-29T11:45:00"/>
    <n v="1"/>
    <x v="9"/>
    <s v="Anax imperator"/>
    <n v="3"/>
    <x v="1"/>
    <x v="4"/>
    <n v="6"/>
    <x v="3"/>
  </r>
  <r>
    <x v="14"/>
    <s v="MD west/Zanderijvaart 2"/>
    <d v="2014-06-29T11:45:00"/>
    <n v="2"/>
    <x v="1"/>
    <s v="Ischnura elegans"/>
    <n v="8"/>
    <x v="1"/>
    <x v="4"/>
    <n v="6"/>
    <x v="1"/>
  </r>
  <r>
    <x v="14"/>
    <s v="MD west/Zanderijvaart 2"/>
    <d v="2014-06-29T11:45:00"/>
    <n v="2"/>
    <x v="4"/>
    <s v="Coenagrion pulchellum"/>
    <n v="1"/>
    <x v="1"/>
    <x v="4"/>
    <n v="6"/>
    <x v="1"/>
  </r>
  <r>
    <x v="14"/>
    <s v="MD west/Zanderijvaart 2"/>
    <d v="2014-06-29T11:45:00"/>
    <n v="2"/>
    <x v="9"/>
    <s v="Anax imperator"/>
    <n v="5"/>
    <x v="1"/>
    <x v="4"/>
    <n v="6"/>
    <x v="3"/>
  </r>
  <r>
    <x v="14"/>
    <s v="MD west/Zanderijvaart 2"/>
    <d v="2014-06-29T11:45:00"/>
    <n v="4"/>
    <x v="9"/>
    <s v="Anax imperator"/>
    <n v="6"/>
    <x v="1"/>
    <x v="4"/>
    <n v="6"/>
    <x v="3"/>
  </r>
  <r>
    <x v="14"/>
    <s v="MD west/Zanderijvaart 2"/>
    <d v="2014-07-30T12:00:00"/>
    <n v="1"/>
    <x v="0"/>
    <s v="Sympecma fusca"/>
    <n v="1"/>
    <x v="1"/>
    <x v="4"/>
    <n v="7"/>
    <x v="0"/>
  </r>
  <r>
    <x v="14"/>
    <s v="MD west/Zanderijvaart 2"/>
    <d v="2014-07-30T12:00:00"/>
    <n v="1"/>
    <x v="1"/>
    <s v="Ischnura elegans"/>
    <n v="1"/>
    <x v="1"/>
    <x v="4"/>
    <n v="7"/>
    <x v="1"/>
  </r>
  <r>
    <x v="14"/>
    <s v="MD west/Zanderijvaart 2"/>
    <d v="2014-07-30T12:00:00"/>
    <n v="1"/>
    <x v="16"/>
    <s v="Sympetrum sanguineum"/>
    <n v="1"/>
    <x v="1"/>
    <x v="4"/>
    <n v="7"/>
    <x v="2"/>
  </r>
  <r>
    <x v="14"/>
    <s v="MD west/Zanderijvaart 2"/>
    <d v="2014-07-30T12:00:00"/>
    <n v="1"/>
    <x v="17"/>
    <s v="Sympetrum vulgatum"/>
    <n v="3"/>
    <x v="1"/>
    <x v="4"/>
    <n v="7"/>
    <x v="2"/>
  </r>
  <r>
    <x v="14"/>
    <s v="MD west/Zanderijvaart 2"/>
    <d v="2014-07-30T12:00:00"/>
    <n v="2"/>
    <x v="1"/>
    <s v="Ischnura elegans"/>
    <n v="2"/>
    <x v="1"/>
    <x v="4"/>
    <n v="7"/>
    <x v="1"/>
  </r>
  <r>
    <x v="14"/>
    <s v="MD west/Zanderijvaart 2"/>
    <d v="2014-07-30T12:00:00"/>
    <n v="2"/>
    <x v="3"/>
    <s v="Enallagma cyathigerum"/>
    <n v="4"/>
    <x v="1"/>
    <x v="4"/>
    <n v="7"/>
    <x v="1"/>
  </r>
  <r>
    <x v="14"/>
    <s v="MD west/Zanderijvaart 2"/>
    <d v="2014-07-30T12:00:00"/>
    <n v="2"/>
    <x v="16"/>
    <s v="Sympetrum sanguineum"/>
    <n v="2"/>
    <x v="1"/>
    <x v="4"/>
    <n v="7"/>
    <x v="2"/>
  </r>
  <r>
    <x v="14"/>
    <s v="MD west/Zanderijvaart 2"/>
    <d v="2014-07-30T12:00:00"/>
    <n v="2"/>
    <x v="17"/>
    <s v="Sympetrum vulgatum"/>
    <n v="3"/>
    <x v="1"/>
    <x v="4"/>
    <n v="7"/>
    <x v="2"/>
  </r>
  <r>
    <x v="14"/>
    <s v="MD west/Zanderijvaart 2"/>
    <d v="2014-07-30T12:00:00"/>
    <n v="4"/>
    <x v="9"/>
    <s v="Anax imperator"/>
    <n v="1"/>
    <x v="1"/>
    <x v="4"/>
    <n v="7"/>
    <x v="3"/>
  </r>
  <r>
    <x v="14"/>
    <s v="MD west/Zanderijvaart 2"/>
    <d v="2014-08-13T13:40:00"/>
    <n v="1"/>
    <x v="3"/>
    <s v="Enallagma cyathigerum"/>
    <n v="1"/>
    <x v="1"/>
    <x v="4"/>
    <n v="8"/>
    <x v="1"/>
  </r>
  <r>
    <x v="14"/>
    <s v="MD west/Zanderijvaart 2"/>
    <d v="2014-08-13T13:40:00"/>
    <n v="1"/>
    <x v="17"/>
    <s v="Sympetrum vulgatum"/>
    <n v="2"/>
    <x v="1"/>
    <x v="4"/>
    <n v="8"/>
    <x v="2"/>
  </r>
  <r>
    <x v="14"/>
    <s v="MD west/Zanderijvaart 2"/>
    <d v="2014-08-13T13:40:00"/>
    <n v="2"/>
    <x v="0"/>
    <s v="Sympecma fusca"/>
    <n v="1"/>
    <x v="1"/>
    <x v="4"/>
    <n v="8"/>
    <x v="0"/>
  </r>
  <r>
    <x v="14"/>
    <s v="MD west/Zanderijvaart 2"/>
    <d v="2014-08-13T13:40:00"/>
    <n v="2"/>
    <x v="13"/>
    <s v="Chalcolestes viridis"/>
    <n v="1"/>
    <x v="1"/>
    <x v="4"/>
    <n v="8"/>
    <x v="0"/>
  </r>
  <r>
    <x v="14"/>
    <s v="MD west/Zanderijvaart 2"/>
    <d v="2014-08-13T13:40:00"/>
    <n v="2"/>
    <x v="3"/>
    <s v="Enallagma cyathigerum"/>
    <n v="1"/>
    <x v="1"/>
    <x v="4"/>
    <n v="8"/>
    <x v="1"/>
  </r>
  <r>
    <x v="14"/>
    <s v="MD west/Zanderijvaart 2"/>
    <d v="2014-08-13T13:40:00"/>
    <n v="2"/>
    <x v="16"/>
    <s v="Sympetrum sanguineum"/>
    <n v="1"/>
    <x v="1"/>
    <x v="4"/>
    <n v="8"/>
    <x v="2"/>
  </r>
  <r>
    <x v="14"/>
    <s v="MD west/Zanderijvaart 2"/>
    <d v="2014-08-13T13:40:00"/>
    <n v="2"/>
    <x v="17"/>
    <s v="Sympetrum vulgatum"/>
    <n v="10"/>
    <x v="1"/>
    <x v="4"/>
    <n v="8"/>
    <x v="2"/>
  </r>
  <r>
    <x v="14"/>
    <s v="MD west/Zanderijvaart 2"/>
    <d v="2014-08-13T13:40:00"/>
    <n v="4"/>
    <x v="14"/>
    <s v="Aeshna mixta"/>
    <n v="1"/>
    <x v="1"/>
    <x v="4"/>
    <n v="8"/>
    <x v="3"/>
  </r>
  <r>
    <x v="14"/>
    <s v="MD west/Zanderijvaart 2"/>
    <d v="2014-08-20T14:30:00"/>
    <n v="1"/>
    <x v="16"/>
    <s v="Sympetrum sanguineum"/>
    <n v="1"/>
    <x v="1"/>
    <x v="4"/>
    <n v="8"/>
    <x v="2"/>
  </r>
  <r>
    <x v="14"/>
    <s v="MD west/Zanderijvaart 2"/>
    <d v="2014-08-20T14:30:00"/>
    <n v="1"/>
    <x v="0"/>
    <s v="Sympecma fusca"/>
    <n v="1"/>
    <x v="1"/>
    <x v="4"/>
    <n v="8"/>
    <x v="0"/>
  </r>
  <r>
    <x v="14"/>
    <s v="MD west/Zanderijvaart 2"/>
    <d v="2014-08-20T14:30:00"/>
    <n v="1"/>
    <x v="1"/>
    <s v="Ischnura elegans"/>
    <n v="1"/>
    <x v="1"/>
    <x v="4"/>
    <n v="8"/>
    <x v="1"/>
  </r>
  <r>
    <x v="14"/>
    <s v="MD west/Zanderijvaart 2"/>
    <d v="2014-08-20T14:30:00"/>
    <n v="1"/>
    <x v="17"/>
    <s v="Sympetrum vulgatum"/>
    <n v="2"/>
    <x v="1"/>
    <x v="4"/>
    <n v="8"/>
    <x v="2"/>
  </r>
  <r>
    <x v="14"/>
    <s v="MD west/Zanderijvaart 2"/>
    <d v="2014-08-20T14:30:00"/>
    <n v="2"/>
    <x v="16"/>
    <s v="Sympetrum sanguineum"/>
    <n v="2"/>
    <x v="1"/>
    <x v="4"/>
    <n v="8"/>
    <x v="2"/>
  </r>
  <r>
    <x v="14"/>
    <s v="MD west/Zanderijvaart 2"/>
    <d v="2014-08-20T14:30:00"/>
    <n v="2"/>
    <x v="1"/>
    <s v="Ischnura elegans"/>
    <n v="2"/>
    <x v="1"/>
    <x v="4"/>
    <n v="8"/>
    <x v="1"/>
  </r>
  <r>
    <x v="14"/>
    <s v="MD west/Zanderijvaart 2"/>
    <d v="2014-08-20T14:30:00"/>
    <n v="2"/>
    <x v="17"/>
    <s v="Sympetrum vulgatum"/>
    <n v="3"/>
    <x v="1"/>
    <x v="4"/>
    <n v="8"/>
    <x v="2"/>
  </r>
  <r>
    <x v="14"/>
    <s v="MD west/Zanderijvaart 2"/>
    <d v="2014-08-20T14:30:00"/>
    <n v="4"/>
    <x v="0"/>
    <s v="Sympecma fusca"/>
    <n v="1"/>
    <x v="1"/>
    <x v="4"/>
    <n v="8"/>
    <x v="0"/>
  </r>
  <r>
    <x v="14"/>
    <s v="MD west/Zanderijvaart 2"/>
    <d v="2014-08-20T14:30:00"/>
    <n v="4"/>
    <x v="9"/>
    <s v="Anax imperator"/>
    <n v="1"/>
    <x v="1"/>
    <x v="4"/>
    <n v="8"/>
    <x v="3"/>
  </r>
  <r>
    <x v="14"/>
    <s v="MD west/Zanderijvaart 2"/>
    <d v="2014-09-03T11:35:00"/>
    <n v="1"/>
    <x v="17"/>
    <s v="Sympetrum vulgatum"/>
    <n v="8"/>
    <x v="1"/>
    <x v="4"/>
    <n v="9"/>
    <x v="2"/>
  </r>
  <r>
    <x v="14"/>
    <s v="MD west/Zanderijvaart 2"/>
    <d v="2014-09-03T11:35:00"/>
    <n v="2"/>
    <x v="3"/>
    <s v="Enallagma cyathigerum"/>
    <n v="1"/>
    <x v="1"/>
    <x v="4"/>
    <n v="9"/>
    <x v="1"/>
  </r>
  <r>
    <x v="14"/>
    <s v="MD west/Zanderijvaart 2"/>
    <d v="2014-09-03T11:35:00"/>
    <n v="2"/>
    <x v="14"/>
    <s v="Aeshna mixta"/>
    <n v="1"/>
    <x v="1"/>
    <x v="4"/>
    <n v="9"/>
    <x v="3"/>
  </r>
  <r>
    <x v="14"/>
    <s v="MD west/Zanderijvaart 2"/>
    <d v="2014-09-03T11:35:00"/>
    <n v="2"/>
    <x v="17"/>
    <s v="Sympetrum vulgatum"/>
    <n v="10"/>
    <x v="1"/>
    <x v="4"/>
    <n v="9"/>
    <x v="2"/>
  </r>
  <r>
    <x v="14"/>
    <s v="MD west/Zanderijvaart 2"/>
    <d v="2014-09-03T11:35:00"/>
    <n v="4"/>
    <x v="27"/>
    <s v="Aeshna cyanea"/>
    <n v="1"/>
    <x v="1"/>
    <x v="4"/>
    <n v="9"/>
    <x v="3"/>
  </r>
  <r>
    <x v="14"/>
    <s v="MD west/Zanderijvaart 2"/>
    <d v="2014-09-03T11:35:00"/>
    <n v="4"/>
    <x v="14"/>
    <s v="Aeshna mixta"/>
    <n v="3"/>
    <x v="1"/>
    <x v="4"/>
    <n v="9"/>
    <x v="3"/>
  </r>
  <r>
    <x v="14"/>
    <s v="MD west/Zanderijvaart 2"/>
    <d v="2014-09-10T13:25:00"/>
    <n v="1"/>
    <x v="23"/>
    <s v="Sympetrum striolatum/vulgatum"/>
    <n v="2"/>
    <x v="1"/>
    <x v="4"/>
    <n v="9"/>
    <x v="2"/>
  </r>
  <r>
    <x v="14"/>
    <s v="MD west/Zanderijvaart 2"/>
    <d v="2014-09-17T14:35:00"/>
    <n v="2"/>
    <x v="14"/>
    <s v="Aeshna mixta"/>
    <n v="1"/>
    <x v="1"/>
    <x v="4"/>
    <n v="9"/>
    <x v="3"/>
  </r>
  <r>
    <x v="14"/>
    <s v="MD west/Zanderijvaart 2"/>
    <d v="2014-09-17T14:35:00"/>
    <n v="2"/>
    <x v="17"/>
    <s v="Sympetrum vulgatum"/>
    <n v="2"/>
    <x v="1"/>
    <x v="4"/>
    <n v="9"/>
    <x v="2"/>
  </r>
  <r>
    <x v="14"/>
    <s v="MD west/Zanderijvaart 2"/>
    <d v="2014-09-17T14:35:00"/>
    <n v="4"/>
    <x v="14"/>
    <s v="Aeshna mixta"/>
    <n v="1"/>
    <x v="1"/>
    <x v="4"/>
    <n v="9"/>
    <x v="3"/>
  </r>
  <r>
    <x v="14"/>
    <s v="MD west/Zanderijvaart 2"/>
    <d v="2014-09-19T12:45:00"/>
    <n v="1"/>
    <x v="1"/>
    <s v="Ischnura elegans"/>
    <n v="2"/>
    <x v="1"/>
    <x v="4"/>
    <n v="9"/>
    <x v="1"/>
  </r>
  <r>
    <x v="14"/>
    <s v="MD west/Zanderijvaart 2"/>
    <d v="2014-09-19T12:45:00"/>
    <n v="1"/>
    <x v="23"/>
    <s v="Sympetrum striolatum/vulgatum"/>
    <n v="33"/>
    <x v="1"/>
    <x v="4"/>
    <n v="9"/>
    <x v="2"/>
  </r>
  <r>
    <x v="14"/>
    <s v="MD west/Zanderijvaart 2"/>
    <d v="2014-09-19T12:45:00"/>
    <n v="2"/>
    <x v="1"/>
    <s v="Ischnura elegans"/>
    <n v="5"/>
    <x v="1"/>
    <x v="4"/>
    <n v="9"/>
    <x v="1"/>
  </r>
  <r>
    <x v="14"/>
    <s v="MD west/Zanderijvaart 2"/>
    <d v="2014-09-19T12:45:00"/>
    <n v="2"/>
    <x v="23"/>
    <s v="Sympetrum striolatum/vulgatum"/>
    <n v="33"/>
    <x v="1"/>
    <x v="4"/>
    <n v="9"/>
    <x v="2"/>
  </r>
  <r>
    <x v="14"/>
    <s v="MD west/Zanderijvaart 2"/>
    <d v="2014-09-19T12:45:00"/>
    <n v="4"/>
    <x v="14"/>
    <s v="Aeshna mixta"/>
    <n v="2"/>
    <x v="1"/>
    <x v="4"/>
    <n v="9"/>
    <x v="3"/>
  </r>
  <r>
    <x v="14"/>
    <s v="MD west/Zanderijvaart 2"/>
    <d v="2015-05-13T12:50:00"/>
    <n v="1"/>
    <x v="0"/>
    <s v="Sympecma fusca"/>
    <n v="2"/>
    <x v="1"/>
    <x v="5"/>
    <n v="5"/>
    <x v="0"/>
  </r>
  <r>
    <x v="14"/>
    <s v="MD west/Zanderijvaart 2"/>
    <d v="2015-05-13T12:50:00"/>
    <n v="1"/>
    <x v="1"/>
    <s v="Ischnura elegans"/>
    <n v="1"/>
    <x v="1"/>
    <x v="5"/>
    <n v="5"/>
    <x v="1"/>
  </r>
  <r>
    <x v="14"/>
    <s v="MD west/Zanderijvaart 2"/>
    <d v="2015-05-13T12:50:00"/>
    <n v="1"/>
    <x v="2"/>
    <s v="Pyrrhosoma nymphula"/>
    <n v="1"/>
    <x v="1"/>
    <x v="5"/>
    <n v="5"/>
    <x v="1"/>
  </r>
  <r>
    <x v="14"/>
    <s v="MD west/Zanderijvaart 2"/>
    <d v="2015-05-13T12:50:00"/>
    <n v="1"/>
    <x v="4"/>
    <s v="Coenagrion pulchellum"/>
    <n v="5"/>
    <x v="1"/>
    <x v="5"/>
    <n v="5"/>
    <x v="1"/>
  </r>
  <r>
    <x v="14"/>
    <s v="MD west/Zanderijvaart 2"/>
    <d v="2015-05-13T12:50:00"/>
    <n v="2"/>
    <x v="0"/>
    <s v="Sympecma fusca"/>
    <n v="1"/>
    <x v="1"/>
    <x v="5"/>
    <n v="5"/>
    <x v="0"/>
  </r>
  <r>
    <x v="14"/>
    <s v="MD west/Zanderijvaart 2"/>
    <d v="2015-05-13T12:50:00"/>
    <n v="2"/>
    <x v="2"/>
    <s v="Pyrrhosoma nymphula"/>
    <n v="5"/>
    <x v="1"/>
    <x v="5"/>
    <n v="5"/>
    <x v="1"/>
  </r>
  <r>
    <x v="14"/>
    <s v="MD west/Zanderijvaart 2"/>
    <d v="2015-05-27T15:20:00"/>
    <n v="1"/>
    <x v="0"/>
    <s v="Sympecma fusca"/>
    <n v="2"/>
    <x v="1"/>
    <x v="5"/>
    <n v="5"/>
    <x v="0"/>
  </r>
  <r>
    <x v="14"/>
    <s v="MD west/Zanderijvaart 2"/>
    <d v="2015-05-27T15:20:00"/>
    <n v="1"/>
    <x v="4"/>
    <s v="Coenagrion pulchellum"/>
    <n v="5"/>
    <x v="1"/>
    <x v="5"/>
    <n v="5"/>
    <x v="1"/>
  </r>
  <r>
    <x v="14"/>
    <s v="MD west/Zanderijvaart 2"/>
    <d v="2015-05-27T15:20:00"/>
    <n v="1"/>
    <x v="2"/>
    <s v="Pyrrhosoma nymphula"/>
    <n v="1"/>
    <x v="1"/>
    <x v="5"/>
    <n v="5"/>
    <x v="1"/>
  </r>
  <r>
    <x v="14"/>
    <s v="MD west/Zanderijvaart 2"/>
    <d v="2015-05-27T15:20:00"/>
    <n v="2"/>
    <x v="0"/>
    <s v="Sympecma fusca"/>
    <n v="2"/>
    <x v="1"/>
    <x v="5"/>
    <n v="5"/>
    <x v="0"/>
  </r>
  <r>
    <x v="14"/>
    <s v="MD west/Zanderijvaart 2"/>
    <d v="2015-05-27T15:20:00"/>
    <n v="2"/>
    <x v="26"/>
    <s v="Erythromma najas"/>
    <n v="1"/>
    <x v="1"/>
    <x v="5"/>
    <n v="5"/>
    <x v="1"/>
  </r>
  <r>
    <x v="14"/>
    <s v="MD west/Zanderijvaart 2"/>
    <d v="2015-05-27T15:20:00"/>
    <n v="2"/>
    <x v="1"/>
    <s v="Ischnura elegans"/>
    <n v="1"/>
    <x v="1"/>
    <x v="5"/>
    <n v="5"/>
    <x v="1"/>
  </r>
  <r>
    <x v="14"/>
    <s v="MD west/Zanderijvaart 2"/>
    <d v="2015-05-27T15:20:00"/>
    <n v="2"/>
    <x v="4"/>
    <s v="Coenagrion pulchellum"/>
    <n v="7"/>
    <x v="1"/>
    <x v="5"/>
    <n v="5"/>
    <x v="1"/>
  </r>
  <r>
    <x v="14"/>
    <s v="MD west/Zanderijvaart 2"/>
    <d v="2015-06-10T13:45:00"/>
    <n v="1"/>
    <x v="6"/>
    <s v="Coenagrion puella"/>
    <n v="4"/>
    <x v="1"/>
    <x v="5"/>
    <n v="6"/>
    <x v="1"/>
  </r>
  <r>
    <x v="14"/>
    <s v="MD west/Zanderijvaart 2"/>
    <d v="2015-06-10T13:45:00"/>
    <n v="1"/>
    <x v="4"/>
    <s v="Coenagrion pulchellum"/>
    <n v="6"/>
    <x v="1"/>
    <x v="5"/>
    <n v="6"/>
    <x v="1"/>
  </r>
  <r>
    <x v="14"/>
    <s v="MD west/Zanderijvaart 2"/>
    <d v="2015-06-10T13:45:00"/>
    <n v="1"/>
    <x v="26"/>
    <s v="Erythromma najas"/>
    <n v="1"/>
    <x v="1"/>
    <x v="5"/>
    <n v="6"/>
    <x v="1"/>
  </r>
  <r>
    <x v="14"/>
    <s v="MD west/Zanderijvaart 2"/>
    <d v="2015-06-10T13:45:00"/>
    <n v="1"/>
    <x v="7"/>
    <s v="Brachytron pratense"/>
    <n v="1"/>
    <x v="1"/>
    <x v="5"/>
    <n v="6"/>
    <x v="3"/>
  </r>
  <r>
    <x v="14"/>
    <s v="MD west/Zanderijvaart 2"/>
    <d v="2015-06-10T13:45:00"/>
    <n v="1"/>
    <x v="8"/>
    <s v="Aeshna isoceles"/>
    <n v="2"/>
    <x v="1"/>
    <x v="5"/>
    <n v="6"/>
    <x v="3"/>
  </r>
  <r>
    <x v="14"/>
    <s v="MD west/Zanderijvaart 2"/>
    <d v="2015-06-10T13:45:00"/>
    <n v="2"/>
    <x v="6"/>
    <s v="Coenagrion puella"/>
    <n v="10"/>
    <x v="1"/>
    <x v="5"/>
    <n v="6"/>
    <x v="1"/>
  </r>
  <r>
    <x v="14"/>
    <s v="MD west/Zanderijvaart 2"/>
    <d v="2015-06-10T13:45:00"/>
    <n v="2"/>
    <x v="7"/>
    <s v="Brachytron pratense"/>
    <n v="2"/>
    <x v="1"/>
    <x v="5"/>
    <n v="6"/>
    <x v="3"/>
  </r>
  <r>
    <x v="14"/>
    <s v="MD west/Zanderijvaart 2"/>
    <d v="2015-06-10T13:45:00"/>
    <n v="2"/>
    <x v="8"/>
    <s v="Aeshna isoceles"/>
    <n v="2"/>
    <x v="1"/>
    <x v="5"/>
    <n v="6"/>
    <x v="3"/>
  </r>
  <r>
    <x v="14"/>
    <s v="MD west/Zanderijvaart 2"/>
    <d v="2015-06-10T13:45:00"/>
    <n v="2"/>
    <x v="9"/>
    <s v="Anax imperator"/>
    <n v="2"/>
    <x v="1"/>
    <x v="5"/>
    <n v="6"/>
    <x v="3"/>
  </r>
  <r>
    <x v="14"/>
    <s v="MD west/Zanderijvaart 2"/>
    <d v="2015-06-10T13:45:00"/>
    <n v="2"/>
    <x v="10"/>
    <s v="Libellula quadrimaculata"/>
    <n v="1"/>
    <x v="1"/>
    <x v="5"/>
    <n v="6"/>
    <x v="2"/>
  </r>
  <r>
    <x v="14"/>
    <s v="MD west/Zanderijvaart 2"/>
    <d v="2015-06-10T13:45:00"/>
    <n v="4"/>
    <x v="7"/>
    <s v="Brachytron pratense"/>
    <n v="3"/>
    <x v="1"/>
    <x v="5"/>
    <n v="6"/>
    <x v="3"/>
  </r>
  <r>
    <x v="14"/>
    <s v="MD west/Zanderijvaart 2"/>
    <d v="2015-06-10T13:45:00"/>
    <n v="4"/>
    <x v="8"/>
    <s v="Aeshna isoceles"/>
    <n v="6"/>
    <x v="1"/>
    <x v="5"/>
    <n v="6"/>
    <x v="3"/>
  </r>
  <r>
    <x v="14"/>
    <s v="MD west/Zanderijvaart 2"/>
    <d v="2015-06-10T13:45:00"/>
    <n v="4"/>
    <x v="10"/>
    <s v="Libellula quadrimaculata"/>
    <n v="1"/>
    <x v="1"/>
    <x v="5"/>
    <n v="6"/>
    <x v="2"/>
  </r>
  <r>
    <x v="14"/>
    <s v="MD west/Zanderijvaart 2"/>
    <d v="2015-06-25T12:40:00"/>
    <n v="1"/>
    <x v="1"/>
    <s v="Ischnura elegans"/>
    <n v="3"/>
    <x v="1"/>
    <x v="5"/>
    <n v="6"/>
    <x v="1"/>
  </r>
  <r>
    <x v="14"/>
    <s v="MD west/Zanderijvaart 2"/>
    <d v="2015-06-25T12:40:00"/>
    <n v="1"/>
    <x v="6"/>
    <s v="Coenagrion puella"/>
    <n v="2"/>
    <x v="1"/>
    <x v="5"/>
    <n v="6"/>
    <x v="1"/>
  </r>
  <r>
    <x v="14"/>
    <s v="MD west/Zanderijvaart 2"/>
    <d v="2015-06-25T12:40:00"/>
    <n v="1"/>
    <x v="4"/>
    <s v="Coenagrion pulchellum"/>
    <n v="1"/>
    <x v="1"/>
    <x v="5"/>
    <n v="6"/>
    <x v="1"/>
  </r>
  <r>
    <x v="14"/>
    <s v="MD west/Zanderijvaart 2"/>
    <d v="2015-06-25T12:40:00"/>
    <n v="1"/>
    <x v="9"/>
    <s v="Anax imperator"/>
    <n v="1"/>
    <x v="1"/>
    <x v="5"/>
    <n v="6"/>
    <x v="3"/>
  </r>
  <r>
    <x v="14"/>
    <s v="MD west/Zanderijvaart 2"/>
    <d v="2015-06-25T12:40:00"/>
    <n v="2"/>
    <x v="6"/>
    <s v="Coenagrion puella"/>
    <n v="5"/>
    <x v="1"/>
    <x v="5"/>
    <n v="6"/>
    <x v="1"/>
  </r>
  <r>
    <x v="14"/>
    <s v="MD west/Zanderijvaart 2"/>
    <d v="2015-06-25T12:40:00"/>
    <n v="2"/>
    <x v="4"/>
    <s v="Coenagrion pulchellum"/>
    <n v="1"/>
    <x v="1"/>
    <x v="5"/>
    <n v="6"/>
    <x v="1"/>
  </r>
  <r>
    <x v="14"/>
    <s v="MD west/Zanderijvaart 2"/>
    <d v="2015-06-25T12:40:00"/>
    <n v="2"/>
    <x v="9"/>
    <s v="Anax imperator"/>
    <n v="1"/>
    <x v="1"/>
    <x v="5"/>
    <n v="6"/>
    <x v="3"/>
  </r>
  <r>
    <x v="14"/>
    <s v="MD west/Zanderijvaart 2"/>
    <d v="2015-06-25T12:40:00"/>
    <n v="4"/>
    <x v="8"/>
    <s v="Aeshna isoceles"/>
    <n v="4"/>
    <x v="1"/>
    <x v="5"/>
    <n v="6"/>
    <x v="3"/>
  </r>
  <r>
    <x v="14"/>
    <s v="MD west/Zanderijvaart 2"/>
    <d v="2015-06-25T12:40:00"/>
    <n v="4"/>
    <x v="9"/>
    <s v="Anax imperator"/>
    <n v="3"/>
    <x v="1"/>
    <x v="5"/>
    <n v="6"/>
    <x v="3"/>
  </r>
  <r>
    <x v="14"/>
    <s v="MD west/Zanderijvaart 2"/>
    <d v="2015-07-11T12:00:00"/>
    <n v="1"/>
    <x v="4"/>
    <s v="Coenagrion pulchellum"/>
    <n v="2"/>
    <x v="1"/>
    <x v="5"/>
    <n v="7"/>
    <x v="1"/>
  </r>
  <r>
    <x v="14"/>
    <s v="MD west/Zanderijvaart 2"/>
    <d v="2015-07-11T12:00:00"/>
    <n v="1"/>
    <x v="8"/>
    <s v="Aeshna isoceles"/>
    <n v="1"/>
    <x v="1"/>
    <x v="5"/>
    <n v="7"/>
    <x v="3"/>
  </r>
  <r>
    <x v="14"/>
    <s v="MD west/Zanderijvaart 2"/>
    <d v="2015-07-11T12:00:00"/>
    <n v="1"/>
    <x v="9"/>
    <s v="Anax imperator"/>
    <n v="1"/>
    <x v="1"/>
    <x v="5"/>
    <n v="7"/>
    <x v="3"/>
  </r>
  <r>
    <x v="14"/>
    <s v="MD west/Zanderijvaart 2"/>
    <d v="2015-07-11T12:00:00"/>
    <n v="2"/>
    <x v="1"/>
    <s v="Ischnura elegans"/>
    <n v="2"/>
    <x v="1"/>
    <x v="5"/>
    <n v="7"/>
    <x v="1"/>
  </r>
  <r>
    <x v="14"/>
    <s v="MD west/Zanderijvaart 2"/>
    <d v="2015-07-11T12:00:00"/>
    <n v="2"/>
    <x v="9"/>
    <s v="Anax imperator"/>
    <n v="1"/>
    <x v="1"/>
    <x v="5"/>
    <n v="7"/>
    <x v="3"/>
  </r>
  <r>
    <x v="14"/>
    <s v="MD west/Zanderijvaart 2"/>
    <d v="2015-07-11T12:00:00"/>
    <n v="4"/>
    <x v="8"/>
    <s v="Aeshna isoceles"/>
    <n v="1"/>
    <x v="1"/>
    <x v="5"/>
    <n v="7"/>
    <x v="3"/>
  </r>
  <r>
    <x v="14"/>
    <s v="MD west/Zanderijvaart 2"/>
    <d v="2015-07-11T12:00:00"/>
    <n v="4"/>
    <x v="9"/>
    <s v="Anax imperator"/>
    <n v="5"/>
    <x v="1"/>
    <x v="5"/>
    <n v="7"/>
    <x v="3"/>
  </r>
  <r>
    <x v="14"/>
    <s v="MD west/Zanderijvaart 2"/>
    <d v="2015-07-11T12:00:00"/>
    <n v="4"/>
    <x v="10"/>
    <s v="Libellula quadrimaculata"/>
    <n v="2"/>
    <x v="1"/>
    <x v="5"/>
    <n v="7"/>
    <x v="2"/>
  </r>
  <r>
    <x v="14"/>
    <s v="MD west/Zanderijvaart 2"/>
    <d v="2015-07-22T14:15:00"/>
    <n v="1"/>
    <x v="9"/>
    <s v="Anax imperator"/>
    <n v="2"/>
    <x v="1"/>
    <x v="5"/>
    <n v="7"/>
    <x v="3"/>
  </r>
  <r>
    <x v="14"/>
    <s v="MD west/Zanderijvaart 2"/>
    <d v="2015-07-22T14:15:00"/>
    <n v="2"/>
    <x v="13"/>
    <s v="Chalcolestes viridis"/>
    <n v="1"/>
    <x v="1"/>
    <x v="5"/>
    <n v="7"/>
    <x v="0"/>
  </r>
  <r>
    <x v="14"/>
    <s v="MD west/Zanderijvaart 2"/>
    <d v="2015-07-22T14:15:00"/>
    <n v="2"/>
    <x v="3"/>
    <s v="Enallagma cyathigerum"/>
    <n v="1"/>
    <x v="1"/>
    <x v="5"/>
    <n v="7"/>
    <x v="1"/>
  </r>
  <r>
    <x v="14"/>
    <s v="MD west/Zanderijvaart 2"/>
    <d v="2015-07-22T14:15:00"/>
    <n v="4"/>
    <x v="9"/>
    <s v="Anax imperator"/>
    <n v="3"/>
    <x v="1"/>
    <x v="5"/>
    <n v="7"/>
    <x v="3"/>
  </r>
  <r>
    <x v="14"/>
    <s v="MD west/Zanderijvaart 2"/>
    <d v="2015-08-07T12:30:00"/>
    <n v="1"/>
    <x v="3"/>
    <s v="Enallagma cyathigerum"/>
    <n v="1"/>
    <x v="1"/>
    <x v="5"/>
    <n v="8"/>
    <x v="1"/>
  </r>
  <r>
    <x v="14"/>
    <s v="MD west/Zanderijvaart 2"/>
    <d v="2015-08-07T12:30:00"/>
    <n v="1"/>
    <x v="17"/>
    <s v="Sympetrum vulgatum"/>
    <n v="8"/>
    <x v="1"/>
    <x v="5"/>
    <n v="8"/>
    <x v="2"/>
  </r>
  <r>
    <x v="14"/>
    <s v="MD west/Zanderijvaart 2"/>
    <d v="2015-08-07T12:30:00"/>
    <n v="2"/>
    <x v="3"/>
    <s v="Enallagma cyathigerum"/>
    <n v="2"/>
    <x v="1"/>
    <x v="5"/>
    <n v="8"/>
    <x v="1"/>
  </r>
  <r>
    <x v="14"/>
    <s v="MD west/Zanderijvaart 2"/>
    <d v="2015-08-07T12:30:00"/>
    <n v="2"/>
    <x v="16"/>
    <s v="Sympetrum sanguineum"/>
    <n v="3"/>
    <x v="1"/>
    <x v="5"/>
    <n v="8"/>
    <x v="2"/>
  </r>
  <r>
    <x v="14"/>
    <s v="MD west/Zanderijvaart 2"/>
    <d v="2015-08-07T12:30:00"/>
    <n v="2"/>
    <x v="17"/>
    <s v="Sympetrum vulgatum"/>
    <n v="23"/>
    <x v="1"/>
    <x v="5"/>
    <n v="8"/>
    <x v="2"/>
  </r>
  <r>
    <x v="14"/>
    <s v="MD west/Zanderijvaart 2"/>
    <d v="2015-08-07T12:30:00"/>
    <n v="4"/>
    <x v="9"/>
    <s v="Anax imperator"/>
    <n v="1"/>
    <x v="1"/>
    <x v="5"/>
    <n v="8"/>
    <x v="3"/>
  </r>
  <r>
    <x v="14"/>
    <s v="MD west/Zanderijvaart 2"/>
    <d v="2015-08-21T14:10:00"/>
    <n v="1"/>
    <x v="0"/>
    <s v="Sympecma fusca"/>
    <n v="30"/>
    <x v="1"/>
    <x v="5"/>
    <n v="8"/>
    <x v="0"/>
  </r>
  <r>
    <x v="14"/>
    <s v="MD west/Zanderijvaart 2"/>
    <d v="2015-08-21T14:10:00"/>
    <n v="1"/>
    <x v="3"/>
    <s v="Enallagma cyathigerum"/>
    <n v="1"/>
    <x v="1"/>
    <x v="5"/>
    <n v="8"/>
    <x v="1"/>
  </r>
  <r>
    <x v="14"/>
    <s v="MD west/Zanderijvaart 2"/>
    <d v="2015-08-21T14:10:00"/>
    <n v="1"/>
    <x v="17"/>
    <s v="Sympetrum vulgatum"/>
    <n v="17"/>
    <x v="1"/>
    <x v="5"/>
    <n v="8"/>
    <x v="2"/>
  </r>
  <r>
    <x v="14"/>
    <s v="MD west/Zanderijvaart 2"/>
    <d v="2015-08-21T14:10:00"/>
    <n v="2"/>
    <x v="0"/>
    <s v="Sympecma fusca"/>
    <n v="37"/>
    <x v="1"/>
    <x v="5"/>
    <n v="8"/>
    <x v="0"/>
  </r>
  <r>
    <x v="14"/>
    <s v="MD west/Zanderijvaart 2"/>
    <d v="2015-08-21T14:10:00"/>
    <n v="2"/>
    <x v="3"/>
    <s v="Enallagma cyathigerum"/>
    <n v="3"/>
    <x v="1"/>
    <x v="5"/>
    <n v="8"/>
    <x v="1"/>
  </r>
  <r>
    <x v="14"/>
    <s v="MD west/Zanderijvaart 2"/>
    <d v="2015-08-21T14:10:00"/>
    <n v="2"/>
    <x v="16"/>
    <s v="Sympetrum sanguineum"/>
    <n v="2"/>
    <x v="1"/>
    <x v="5"/>
    <n v="8"/>
    <x v="2"/>
  </r>
  <r>
    <x v="14"/>
    <s v="MD west/Zanderijvaart 2"/>
    <d v="2015-08-21T14:10:00"/>
    <n v="2"/>
    <x v="17"/>
    <s v="Sympetrum vulgatum"/>
    <n v="7"/>
    <x v="1"/>
    <x v="5"/>
    <n v="8"/>
    <x v="2"/>
  </r>
  <r>
    <x v="14"/>
    <s v="MD west/Zanderijvaart 2"/>
    <d v="2015-08-21T14:10:00"/>
    <n v="4"/>
    <x v="0"/>
    <s v="Sympecma fusca"/>
    <n v="13"/>
    <x v="1"/>
    <x v="5"/>
    <n v="8"/>
    <x v="0"/>
  </r>
  <r>
    <x v="14"/>
    <s v="MD west/Zanderijvaart 2"/>
    <d v="2015-08-21T14:10:00"/>
    <n v="4"/>
    <x v="27"/>
    <s v="Aeshna cyanea"/>
    <n v="1"/>
    <x v="1"/>
    <x v="5"/>
    <n v="8"/>
    <x v="3"/>
  </r>
  <r>
    <x v="14"/>
    <s v="MD west/Zanderijvaart 2"/>
    <d v="2015-08-21T14:10:00"/>
    <n v="4"/>
    <x v="14"/>
    <s v="Aeshna mixta"/>
    <n v="2"/>
    <x v="1"/>
    <x v="5"/>
    <n v="8"/>
    <x v="3"/>
  </r>
  <r>
    <x v="14"/>
    <s v="MD west/Zanderijvaart 2"/>
    <d v="2015-08-21T14:10:00"/>
    <n v="4"/>
    <x v="9"/>
    <s v="Anax imperator"/>
    <n v="1"/>
    <x v="1"/>
    <x v="5"/>
    <n v="8"/>
    <x v="3"/>
  </r>
  <r>
    <x v="14"/>
    <s v="MD west/Zanderijvaart 2"/>
    <d v="2015-09-09T13:55:00"/>
    <n v="1"/>
    <x v="0"/>
    <s v="Sympecma fusca"/>
    <n v="17"/>
    <x v="1"/>
    <x v="5"/>
    <n v="9"/>
    <x v="0"/>
  </r>
  <r>
    <x v="14"/>
    <s v="MD west/Zanderijvaart 2"/>
    <d v="2015-09-09T13:55:00"/>
    <n v="1"/>
    <x v="14"/>
    <s v="Aeshna mixta"/>
    <n v="1"/>
    <x v="1"/>
    <x v="5"/>
    <n v="9"/>
    <x v="3"/>
  </r>
  <r>
    <x v="14"/>
    <s v="MD west/Zanderijvaart 2"/>
    <d v="2015-09-09T13:55:00"/>
    <n v="1"/>
    <x v="12"/>
    <s v="Sympetrum striolatum"/>
    <n v="6"/>
    <x v="1"/>
    <x v="5"/>
    <n v="9"/>
    <x v="2"/>
  </r>
  <r>
    <x v="14"/>
    <s v="MD west/Zanderijvaart 2"/>
    <d v="2015-09-09T13:55:00"/>
    <n v="2"/>
    <x v="0"/>
    <s v="Sympecma fusca"/>
    <n v="8"/>
    <x v="1"/>
    <x v="5"/>
    <n v="9"/>
    <x v="0"/>
  </r>
  <r>
    <x v="14"/>
    <s v="MD west/Zanderijvaart 2"/>
    <d v="2015-09-09T13:55:00"/>
    <n v="2"/>
    <x v="14"/>
    <s v="Aeshna mixta"/>
    <n v="3"/>
    <x v="1"/>
    <x v="5"/>
    <n v="9"/>
    <x v="3"/>
  </r>
  <r>
    <x v="14"/>
    <s v="MD west/Zanderijvaart 2"/>
    <d v="2015-09-09T13:55:00"/>
    <n v="2"/>
    <x v="12"/>
    <s v="Sympetrum striolatum"/>
    <n v="2"/>
    <x v="1"/>
    <x v="5"/>
    <n v="9"/>
    <x v="2"/>
  </r>
  <r>
    <x v="14"/>
    <s v="MD west/Zanderijvaart 2"/>
    <d v="2015-09-09T13:55:00"/>
    <n v="4"/>
    <x v="14"/>
    <s v="Aeshna mixta"/>
    <n v="5"/>
    <x v="1"/>
    <x v="5"/>
    <n v="9"/>
    <x v="3"/>
  </r>
  <r>
    <x v="14"/>
    <s v="MD west/Zanderijvaart 2"/>
    <d v="2016-05-06T12:10:00"/>
    <n v="2"/>
    <x v="0"/>
    <s v="Sympecma fusca"/>
    <n v="24"/>
    <x v="1"/>
    <x v="6"/>
    <n v="5"/>
    <x v="0"/>
  </r>
  <r>
    <x v="14"/>
    <s v="MD west/Zanderijvaart 2"/>
    <d v="2016-05-06T12:10:00"/>
    <n v="4"/>
    <x v="10"/>
    <s v="Libellula quadrimaculata"/>
    <n v="1"/>
    <x v="1"/>
    <x v="6"/>
    <n v="5"/>
    <x v="2"/>
  </r>
  <r>
    <x v="14"/>
    <s v="MD west/Zanderijvaart 2"/>
    <d v="2016-06-05T12:25:00"/>
    <n v="1"/>
    <x v="1"/>
    <s v="Ischnura elegans"/>
    <n v="5"/>
    <x v="1"/>
    <x v="6"/>
    <n v="6"/>
    <x v="1"/>
  </r>
  <r>
    <x v="14"/>
    <s v="MD west/Zanderijvaart 2"/>
    <d v="2016-06-05T12:25:00"/>
    <n v="1"/>
    <x v="6"/>
    <s v="Coenagrion puella"/>
    <n v="3"/>
    <x v="1"/>
    <x v="6"/>
    <n v="6"/>
    <x v="1"/>
  </r>
  <r>
    <x v="14"/>
    <s v="MD west/Zanderijvaart 2"/>
    <d v="2016-06-05T12:25:00"/>
    <n v="1"/>
    <x v="4"/>
    <s v="Coenagrion pulchellum"/>
    <n v="33"/>
    <x v="1"/>
    <x v="6"/>
    <n v="6"/>
    <x v="1"/>
  </r>
  <r>
    <x v="14"/>
    <s v="MD west/Zanderijvaart 2"/>
    <d v="2016-06-05T12:25:00"/>
    <n v="1"/>
    <x v="8"/>
    <s v="Aeshna isoceles"/>
    <n v="2"/>
    <x v="1"/>
    <x v="6"/>
    <n v="6"/>
    <x v="3"/>
  </r>
  <r>
    <x v="14"/>
    <s v="MD west/Zanderijvaart 2"/>
    <d v="2016-06-05T12:25:00"/>
    <n v="1"/>
    <x v="10"/>
    <s v="Libellula quadrimaculata"/>
    <n v="2"/>
    <x v="1"/>
    <x v="6"/>
    <n v="6"/>
    <x v="2"/>
  </r>
  <r>
    <x v="14"/>
    <s v="MD west/Zanderijvaart 2"/>
    <d v="2016-06-05T12:25:00"/>
    <n v="2"/>
    <x v="1"/>
    <s v="Ischnura elegans"/>
    <n v="3"/>
    <x v="1"/>
    <x v="6"/>
    <n v="6"/>
    <x v="1"/>
  </r>
  <r>
    <x v="14"/>
    <s v="MD west/Zanderijvaart 2"/>
    <d v="2016-06-05T12:25:00"/>
    <n v="2"/>
    <x v="2"/>
    <s v="Pyrrhosoma nymphula"/>
    <n v="2"/>
    <x v="1"/>
    <x v="6"/>
    <n v="6"/>
    <x v="1"/>
  </r>
  <r>
    <x v="14"/>
    <s v="MD west/Zanderijvaart 2"/>
    <d v="2016-06-05T12:25:00"/>
    <n v="2"/>
    <x v="4"/>
    <s v="Coenagrion pulchellum"/>
    <n v="15"/>
    <x v="1"/>
    <x v="6"/>
    <n v="6"/>
    <x v="1"/>
  </r>
  <r>
    <x v="14"/>
    <s v="MD west/Zanderijvaart 2"/>
    <d v="2016-06-05T12:25:00"/>
    <n v="2"/>
    <x v="7"/>
    <s v="Brachytron pratense"/>
    <n v="6"/>
    <x v="1"/>
    <x v="6"/>
    <n v="6"/>
    <x v="3"/>
  </r>
  <r>
    <x v="14"/>
    <s v="MD west/Zanderijvaart 2"/>
    <d v="2016-06-05T12:25:00"/>
    <n v="2"/>
    <x v="8"/>
    <s v="Aeshna isoceles"/>
    <n v="3"/>
    <x v="1"/>
    <x v="6"/>
    <n v="6"/>
    <x v="3"/>
  </r>
  <r>
    <x v="14"/>
    <s v="MD west/Zanderijvaart 2"/>
    <d v="2016-06-05T12:25:00"/>
    <n v="2"/>
    <x v="10"/>
    <s v="Libellula quadrimaculata"/>
    <n v="1"/>
    <x v="1"/>
    <x v="6"/>
    <n v="6"/>
    <x v="2"/>
  </r>
  <r>
    <x v="14"/>
    <s v="MD west/Zanderijvaart 2"/>
    <d v="2016-06-05T12:25:00"/>
    <n v="4"/>
    <x v="7"/>
    <s v="Brachytron pratense"/>
    <n v="6"/>
    <x v="1"/>
    <x v="6"/>
    <n v="6"/>
    <x v="3"/>
  </r>
  <r>
    <x v="14"/>
    <s v="MD west/Zanderijvaart 2"/>
    <d v="2016-06-05T12:25:00"/>
    <n v="4"/>
    <x v="8"/>
    <s v="Aeshna isoceles"/>
    <n v="10"/>
    <x v="1"/>
    <x v="6"/>
    <n v="6"/>
    <x v="3"/>
  </r>
  <r>
    <x v="14"/>
    <s v="MD west/Zanderijvaart 2"/>
    <d v="2016-06-05T12:25:00"/>
    <n v="4"/>
    <x v="9"/>
    <s v="Anax imperator"/>
    <n v="5"/>
    <x v="1"/>
    <x v="6"/>
    <n v="6"/>
    <x v="3"/>
  </r>
  <r>
    <x v="14"/>
    <s v="MD west/Zanderijvaart 2"/>
    <d v="2016-06-05T12:25:00"/>
    <n v="4"/>
    <x v="10"/>
    <s v="Libellula quadrimaculata"/>
    <n v="2"/>
    <x v="1"/>
    <x v="6"/>
    <n v="6"/>
    <x v="2"/>
  </r>
  <r>
    <x v="14"/>
    <s v="MD west/Zanderijvaart 2"/>
    <d v="2016-06-19T14:10:00"/>
    <n v="1"/>
    <x v="1"/>
    <s v="Ischnura elegans"/>
    <n v="5"/>
    <x v="1"/>
    <x v="6"/>
    <n v="6"/>
    <x v="1"/>
  </r>
  <r>
    <x v="14"/>
    <s v="MD west/Zanderijvaart 2"/>
    <d v="2016-06-19T14:10:00"/>
    <n v="1"/>
    <x v="6"/>
    <s v="Coenagrion puella"/>
    <n v="1"/>
    <x v="1"/>
    <x v="6"/>
    <n v="6"/>
    <x v="1"/>
  </r>
  <r>
    <x v="14"/>
    <s v="MD west/Zanderijvaart 2"/>
    <d v="2016-06-19T14:10:00"/>
    <n v="1"/>
    <x v="4"/>
    <s v="Coenagrion pulchellum"/>
    <n v="4"/>
    <x v="1"/>
    <x v="6"/>
    <n v="6"/>
    <x v="1"/>
  </r>
  <r>
    <x v="14"/>
    <s v="MD west/Zanderijvaart 2"/>
    <d v="2016-06-19T14:10:00"/>
    <n v="1"/>
    <x v="9"/>
    <s v="Anax imperator"/>
    <n v="2"/>
    <x v="1"/>
    <x v="6"/>
    <n v="6"/>
    <x v="3"/>
  </r>
  <r>
    <x v="14"/>
    <s v="MD west/Zanderijvaart 2"/>
    <d v="2016-06-19T14:10:00"/>
    <n v="2"/>
    <x v="1"/>
    <s v="Ischnura elegans"/>
    <n v="6"/>
    <x v="1"/>
    <x v="6"/>
    <n v="6"/>
    <x v="1"/>
  </r>
  <r>
    <x v="14"/>
    <s v="MD west/Zanderijvaart 2"/>
    <d v="2016-06-19T14:10:00"/>
    <n v="2"/>
    <x v="3"/>
    <s v="Enallagma cyathigerum"/>
    <n v="1"/>
    <x v="1"/>
    <x v="6"/>
    <n v="6"/>
    <x v="1"/>
  </r>
  <r>
    <x v="14"/>
    <s v="MD west/Zanderijvaart 2"/>
    <d v="2016-06-19T14:10:00"/>
    <n v="2"/>
    <x v="6"/>
    <s v="Coenagrion puella"/>
    <n v="4"/>
    <x v="1"/>
    <x v="6"/>
    <n v="6"/>
    <x v="1"/>
  </r>
  <r>
    <x v="14"/>
    <s v="MD west/Zanderijvaart 2"/>
    <d v="2016-06-19T14:10:00"/>
    <n v="2"/>
    <x v="4"/>
    <s v="Coenagrion pulchellum"/>
    <n v="6"/>
    <x v="1"/>
    <x v="6"/>
    <n v="6"/>
    <x v="1"/>
  </r>
  <r>
    <x v="14"/>
    <s v="MD west/Zanderijvaart 2"/>
    <d v="2016-06-19T14:10:00"/>
    <n v="2"/>
    <x v="9"/>
    <s v="Anax imperator"/>
    <n v="1"/>
    <x v="1"/>
    <x v="6"/>
    <n v="6"/>
    <x v="3"/>
  </r>
  <r>
    <x v="14"/>
    <s v="MD west/Zanderijvaart 2"/>
    <d v="2016-06-19T14:10:00"/>
    <n v="4"/>
    <x v="8"/>
    <s v="Aeshna isoceles"/>
    <n v="2"/>
    <x v="1"/>
    <x v="6"/>
    <n v="6"/>
    <x v="3"/>
  </r>
  <r>
    <x v="14"/>
    <s v="MD west/Zanderijvaart 2"/>
    <d v="2016-06-19T14:10:00"/>
    <n v="4"/>
    <x v="9"/>
    <s v="Anax imperator"/>
    <n v="8"/>
    <x v="1"/>
    <x v="6"/>
    <n v="6"/>
    <x v="3"/>
  </r>
  <r>
    <x v="14"/>
    <s v="MD west/Zanderijvaart 2"/>
    <d v="2016-06-19T14:10:00"/>
    <n v="4"/>
    <x v="10"/>
    <s v="Libellula quadrimaculata"/>
    <n v="3"/>
    <x v="1"/>
    <x v="6"/>
    <n v="6"/>
    <x v="2"/>
  </r>
  <r>
    <x v="14"/>
    <s v="MD west/Zanderijvaart 2"/>
    <d v="2016-07-22T12:50:00"/>
    <n v="2"/>
    <x v="13"/>
    <s v="Chalcolestes viridis"/>
    <n v="1"/>
    <x v="1"/>
    <x v="6"/>
    <n v="7"/>
    <x v="0"/>
  </r>
  <r>
    <x v="14"/>
    <s v="MD west/Zanderijvaart 2"/>
    <d v="2016-07-22T12:50:00"/>
    <n v="2"/>
    <x v="3"/>
    <s v="Enallagma cyathigerum"/>
    <n v="1"/>
    <x v="1"/>
    <x v="6"/>
    <n v="7"/>
    <x v="1"/>
  </r>
  <r>
    <x v="14"/>
    <s v="MD west/Zanderijvaart 2"/>
    <d v="2016-07-30T15:15:00"/>
    <n v="1"/>
    <x v="12"/>
    <s v="Sympetrum striolatum"/>
    <n v="2"/>
    <x v="1"/>
    <x v="6"/>
    <n v="7"/>
    <x v="2"/>
  </r>
  <r>
    <x v="14"/>
    <s v="MD west/Zanderijvaart 2"/>
    <d v="2016-07-30T15:15:00"/>
    <n v="2"/>
    <x v="1"/>
    <s v="Ischnura elegans"/>
    <n v="2"/>
    <x v="1"/>
    <x v="6"/>
    <n v="7"/>
    <x v="1"/>
  </r>
  <r>
    <x v="14"/>
    <s v="MD west/Zanderijvaart 2"/>
    <d v="2016-07-30T15:15:00"/>
    <n v="2"/>
    <x v="3"/>
    <s v="Enallagma cyathigerum"/>
    <n v="4"/>
    <x v="1"/>
    <x v="6"/>
    <n v="7"/>
    <x v="1"/>
  </r>
  <r>
    <x v="14"/>
    <s v="MD west/Zanderijvaart 2"/>
    <d v="2016-07-30T15:15:00"/>
    <n v="2"/>
    <x v="12"/>
    <s v="Sympetrum striolatum"/>
    <n v="1"/>
    <x v="1"/>
    <x v="6"/>
    <n v="7"/>
    <x v="2"/>
  </r>
  <r>
    <x v="14"/>
    <s v="MD west/Zanderijvaart 2"/>
    <d v="2016-08-17T12:40:00"/>
    <n v="1"/>
    <x v="23"/>
    <s v="Sympetrum striolatum/vulgatum"/>
    <n v="6"/>
    <x v="1"/>
    <x v="6"/>
    <n v="8"/>
    <x v="2"/>
  </r>
  <r>
    <x v="14"/>
    <s v="MD west/Zanderijvaart 2"/>
    <d v="2016-08-17T12:40:00"/>
    <n v="2"/>
    <x v="17"/>
    <s v="Sympetrum vulgatum"/>
    <n v="5"/>
    <x v="1"/>
    <x v="6"/>
    <n v="8"/>
    <x v="2"/>
  </r>
  <r>
    <x v="14"/>
    <s v="MD west/Zanderijvaart 2"/>
    <d v="2016-08-26T12:30:00"/>
    <n v="1"/>
    <x v="23"/>
    <s v="Sympetrum striolatum/vulgatum"/>
    <n v="1"/>
    <x v="1"/>
    <x v="6"/>
    <n v="8"/>
    <x v="2"/>
  </r>
  <r>
    <x v="14"/>
    <s v="MD west/Zanderijvaart 2"/>
    <d v="2016-08-26T12:30:00"/>
    <n v="2"/>
    <x v="12"/>
    <s v="Sympetrum striolatum"/>
    <n v="1"/>
    <x v="1"/>
    <x v="6"/>
    <n v="8"/>
    <x v="2"/>
  </r>
  <r>
    <x v="14"/>
    <s v="MD west/Zanderijvaart 2"/>
    <d v="2016-08-26T12:30:00"/>
    <n v="2"/>
    <x v="23"/>
    <s v="Sympetrum striolatum/vulgatum"/>
    <n v="1"/>
    <x v="1"/>
    <x v="6"/>
    <n v="8"/>
    <x v="2"/>
  </r>
  <r>
    <x v="14"/>
    <s v="MD west/Zanderijvaart 2"/>
    <d v="2016-08-26T12:30:00"/>
    <n v="4"/>
    <x v="14"/>
    <s v="Aeshna mixta"/>
    <n v="1"/>
    <x v="1"/>
    <x v="6"/>
    <n v="8"/>
    <x v="3"/>
  </r>
  <r>
    <x v="14"/>
    <s v="MD west/Zanderijvaart 2"/>
    <d v="2016-09-07T13:00:00"/>
    <n v="1"/>
    <x v="14"/>
    <s v="Aeshna mixta"/>
    <n v="3"/>
    <x v="1"/>
    <x v="6"/>
    <n v="9"/>
    <x v="3"/>
  </r>
  <r>
    <x v="14"/>
    <s v="MD west/Zanderijvaart 2"/>
    <d v="2016-09-07T13:00:00"/>
    <n v="1"/>
    <x v="23"/>
    <s v="Sympetrum striolatum/vulgatum"/>
    <n v="1"/>
    <x v="1"/>
    <x v="6"/>
    <n v="9"/>
    <x v="2"/>
  </r>
  <r>
    <x v="14"/>
    <s v="MD west/Zanderijvaart 2"/>
    <d v="2016-09-07T13:00:00"/>
    <n v="2"/>
    <x v="14"/>
    <s v="Aeshna mixta"/>
    <n v="2"/>
    <x v="1"/>
    <x v="6"/>
    <n v="9"/>
    <x v="3"/>
  </r>
  <r>
    <x v="14"/>
    <s v="MD west/Zanderijvaart 2"/>
    <d v="2016-09-07T13:00:00"/>
    <n v="2"/>
    <x v="23"/>
    <s v="Sympetrum striolatum/vulgatum"/>
    <n v="3"/>
    <x v="1"/>
    <x v="6"/>
    <n v="9"/>
    <x v="2"/>
  </r>
  <r>
    <x v="14"/>
    <s v="MD west/Zanderijvaart 2"/>
    <d v="2016-09-07T13:00:00"/>
    <n v="4"/>
    <x v="14"/>
    <s v="Aeshna mixta"/>
    <n v="7"/>
    <x v="1"/>
    <x v="6"/>
    <n v="9"/>
    <x v="3"/>
  </r>
  <r>
    <x v="14"/>
    <s v="MD west/Zanderijvaart 2"/>
    <d v="2017-05-17T12:45:00"/>
    <n v="4"/>
    <x v="6"/>
    <s v="Coenagrion puella"/>
    <n v="3"/>
    <x v="1"/>
    <x v="7"/>
    <n v="5"/>
    <x v="1"/>
  </r>
  <r>
    <x v="14"/>
    <s v="MD west/Zanderijvaart 2"/>
    <d v="2017-05-17T12:45:00"/>
    <n v="4"/>
    <x v="0"/>
    <s v="Sympecma fusca"/>
    <n v="8"/>
    <x v="1"/>
    <x v="7"/>
    <n v="5"/>
    <x v="0"/>
  </r>
  <r>
    <x v="14"/>
    <s v="MD west/Zanderijvaart 2"/>
    <d v="2017-05-17T12:45:00"/>
    <n v="4"/>
    <x v="7"/>
    <s v="Brachytron pratense"/>
    <n v="6"/>
    <x v="1"/>
    <x v="7"/>
    <n v="5"/>
    <x v="3"/>
  </r>
  <r>
    <x v="14"/>
    <s v="MD west/Zanderijvaart 2"/>
    <d v="2017-05-17T12:45:00"/>
    <n v="4"/>
    <x v="1"/>
    <s v="Ischnura elegans"/>
    <n v="2"/>
    <x v="1"/>
    <x v="7"/>
    <n v="5"/>
    <x v="1"/>
  </r>
  <r>
    <x v="14"/>
    <s v="MD west/Zanderijvaart 2"/>
    <d v="2017-05-17T12:45:00"/>
    <n v="4"/>
    <x v="4"/>
    <s v="Coenagrion pulchellum"/>
    <n v="6"/>
    <x v="1"/>
    <x v="7"/>
    <n v="5"/>
    <x v="1"/>
  </r>
  <r>
    <x v="14"/>
    <s v="MD west/Zanderijvaart 2"/>
    <d v="2017-05-17T12:45:00"/>
    <n v="4"/>
    <x v="10"/>
    <s v="Libellula quadrimaculata"/>
    <n v="8"/>
    <x v="1"/>
    <x v="7"/>
    <n v="5"/>
    <x v="2"/>
  </r>
  <r>
    <x v="14"/>
    <s v="MD west/Zanderijvaart 2"/>
    <d v="2017-05-17T12:45:00"/>
    <n v="4"/>
    <x v="2"/>
    <s v="Pyrrhosoma nymphula"/>
    <n v="18"/>
    <x v="1"/>
    <x v="7"/>
    <n v="5"/>
    <x v="1"/>
  </r>
  <r>
    <x v="14"/>
    <s v="MD west/Zanderijvaart 2"/>
    <d v="2017-05-17T12:45:00"/>
    <n v="3"/>
    <x v="0"/>
    <s v="Sympecma fusca"/>
    <n v="4"/>
    <x v="1"/>
    <x v="7"/>
    <n v="5"/>
    <x v="0"/>
  </r>
  <r>
    <x v="14"/>
    <s v="MD west/Zanderijvaart 2"/>
    <d v="2017-05-17T12:45:00"/>
    <n v="3"/>
    <x v="7"/>
    <s v="Brachytron pratense"/>
    <n v="2"/>
    <x v="1"/>
    <x v="7"/>
    <n v="5"/>
    <x v="3"/>
  </r>
  <r>
    <x v="14"/>
    <s v="MD west/Zanderijvaart 2"/>
    <d v="2017-05-17T12:45:00"/>
    <n v="3"/>
    <x v="31"/>
    <s v="Cordulia aenea"/>
    <n v="1"/>
    <x v="1"/>
    <x v="7"/>
    <n v="5"/>
    <x v="4"/>
  </r>
  <r>
    <x v="14"/>
    <s v="MD west/Zanderijvaart 2"/>
    <d v="2017-05-17T12:45:00"/>
    <n v="3"/>
    <x v="4"/>
    <s v="Coenagrion pulchellum"/>
    <n v="11"/>
    <x v="1"/>
    <x v="7"/>
    <n v="5"/>
    <x v="1"/>
  </r>
  <r>
    <x v="14"/>
    <s v="MD west/Zanderijvaart 2"/>
    <d v="2017-05-17T12:45:00"/>
    <n v="3"/>
    <x v="2"/>
    <s v="Pyrrhosoma nymphula"/>
    <n v="2"/>
    <x v="1"/>
    <x v="7"/>
    <n v="5"/>
    <x v="1"/>
  </r>
  <r>
    <x v="14"/>
    <s v="MD west/Zanderijvaart 2"/>
    <d v="2017-05-31T14:00:00"/>
    <n v="4"/>
    <x v="1"/>
    <s v="Ischnura elegans"/>
    <n v="8"/>
    <x v="1"/>
    <x v="7"/>
    <n v="5"/>
    <x v="1"/>
  </r>
  <r>
    <x v="14"/>
    <s v="MD west/Zanderijvaart 2"/>
    <d v="2017-05-31T14:00:00"/>
    <n v="4"/>
    <x v="2"/>
    <s v="Pyrrhosoma nymphula"/>
    <n v="3"/>
    <x v="1"/>
    <x v="7"/>
    <n v="5"/>
    <x v="1"/>
  </r>
  <r>
    <x v="14"/>
    <s v="MD west/Zanderijvaart 2"/>
    <d v="2017-05-31T14:00:00"/>
    <n v="4"/>
    <x v="6"/>
    <s v="Coenagrion puella"/>
    <n v="23"/>
    <x v="1"/>
    <x v="7"/>
    <n v="5"/>
    <x v="1"/>
  </r>
  <r>
    <x v="14"/>
    <s v="MD west/Zanderijvaart 2"/>
    <d v="2017-05-31T14:00:00"/>
    <n v="4"/>
    <x v="4"/>
    <s v="Coenagrion pulchellum"/>
    <n v="2"/>
    <x v="1"/>
    <x v="7"/>
    <n v="5"/>
    <x v="1"/>
  </r>
  <r>
    <x v="14"/>
    <s v="MD west/Zanderijvaart 2"/>
    <d v="2017-05-31T14:00:00"/>
    <n v="4"/>
    <x v="7"/>
    <s v="Brachytron pratense"/>
    <n v="5"/>
    <x v="1"/>
    <x v="7"/>
    <n v="5"/>
    <x v="3"/>
  </r>
  <r>
    <x v="14"/>
    <s v="MD west/Zanderijvaart 2"/>
    <d v="2017-05-31T14:00:00"/>
    <n v="4"/>
    <x v="8"/>
    <s v="Aeshna isoceles"/>
    <n v="11"/>
    <x v="1"/>
    <x v="7"/>
    <n v="5"/>
    <x v="3"/>
  </r>
  <r>
    <x v="14"/>
    <s v="MD west/Zanderijvaart 2"/>
    <d v="2017-05-31T14:00:00"/>
    <n v="4"/>
    <x v="20"/>
    <s v="Anax parthenope"/>
    <n v="1"/>
    <x v="1"/>
    <x v="7"/>
    <n v="5"/>
    <x v="3"/>
  </r>
  <r>
    <x v="14"/>
    <s v="MD west/Zanderijvaart 2"/>
    <d v="2017-05-31T14:00:00"/>
    <n v="4"/>
    <x v="10"/>
    <s v="Libellula quadrimaculata"/>
    <n v="13"/>
    <x v="1"/>
    <x v="7"/>
    <n v="5"/>
    <x v="2"/>
  </r>
  <r>
    <x v="14"/>
    <s v="MD west/Zanderijvaart 2"/>
    <d v="2017-05-31T14:00:00"/>
    <n v="3"/>
    <x v="0"/>
    <s v="Sympecma fusca"/>
    <n v="1"/>
    <x v="1"/>
    <x v="7"/>
    <n v="5"/>
    <x v="0"/>
  </r>
  <r>
    <x v="14"/>
    <s v="MD west/Zanderijvaart 2"/>
    <d v="2017-05-31T14:00:00"/>
    <n v="3"/>
    <x v="9"/>
    <s v="Anax imperator"/>
    <n v="3"/>
    <x v="1"/>
    <x v="7"/>
    <n v="5"/>
    <x v="3"/>
  </r>
  <r>
    <x v="14"/>
    <s v="MD west/Zanderijvaart 2"/>
    <d v="2017-05-31T14:00:00"/>
    <n v="3"/>
    <x v="1"/>
    <s v="Ischnura elegans"/>
    <n v="9"/>
    <x v="1"/>
    <x v="7"/>
    <n v="5"/>
    <x v="1"/>
  </r>
  <r>
    <x v="14"/>
    <s v="MD west/Zanderijvaart 2"/>
    <d v="2017-05-31T14:00:00"/>
    <n v="3"/>
    <x v="4"/>
    <s v="Coenagrion pulchellum"/>
    <n v="5"/>
    <x v="1"/>
    <x v="7"/>
    <n v="5"/>
    <x v="1"/>
  </r>
  <r>
    <x v="14"/>
    <s v="MD west/Zanderijvaart 2"/>
    <d v="2017-05-31T14:00:00"/>
    <n v="3"/>
    <x v="10"/>
    <s v="Libellula quadrimaculata"/>
    <n v="8"/>
    <x v="1"/>
    <x v="7"/>
    <n v="5"/>
    <x v="2"/>
  </r>
  <r>
    <x v="14"/>
    <s v="MD west/Zanderijvaart 2"/>
    <d v="2017-05-31T14:00:00"/>
    <n v="3"/>
    <x v="8"/>
    <s v="Aeshna isoceles"/>
    <n v="8"/>
    <x v="1"/>
    <x v="7"/>
    <n v="5"/>
    <x v="3"/>
  </r>
  <r>
    <x v="14"/>
    <s v="MD west/Zanderijvaart 2"/>
    <d v="2017-05-31T14:00:00"/>
    <n v="3"/>
    <x v="2"/>
    <s v="Pyrrhosoma nymphula"/>
    <n v="3"/>
    <x v="1"/>
    <x v="7"/>
    <n v="5"/>
    <x v="1"/>
  </r>
  <r>
    <x v="14"/>
    <s v="MD west/Zanderijvaart 2"/>
    <d v="2017-06-11T12:20:00"/>
    <n v="4"/>
    <x v="1"/>
    <s v="Ischnura elegans"/>
    <n v="4"/>
    <x v="1"/>
    <x v="7"/>
    <n v="6"/>
    <x v="1"/>
  </r>
  <r>
    <x v="14"/>
    <s v="MD west/Zanderijvaart 2"/>
    <d v="2017-06-11T12:20:00"/>
    <n v="4"/>
    <x v="6"/>
    <s v="Coenagrion puella"/>
    <n v="10"/>
    <x v="1"/>
    <x v="7"/>
    <n v="6"/>
    <x v="1"/>
  </r>
  <r>
    <x v="14"/>
    <s v="MD west/Zanderijvaart 2"/>
    <d v="2017-06-11T12:20:00"/>
    <n v="4"/>
    <x v="7"/>
    <s v="Brachytron pratense"/>
    <n v="1"/>
    <x v="1"/>
    <x v="7"/>
    <n v="6"/>
    <x v="3"/>
  </r>
  <r>
    <x v="14"/>
    <s v="MD west/Zanderijvaart 2"/>
    <d v="2017-06-11T12:20:00"/>
    <n v="4"/>
    <x v="8"/>
    <s v="Aeshna isoceles"/>
    <n v="5"/>
    <x v="1"/>
    <x v="7"/>
    <n v="6"/>
    <x v="3"/>
  </r>
  <r>
    <x v="14"/>
    <s v="MD west/Zanderijvaart 2"/>
    <d v="2017-06-11T12:20:00"/>
    <n v="4"/>
    <x v="9"/>
    <s v="Anax imperator"/>
    <n v="4"/>
    <x v="1"/>
    <x v="7"/>
    <n v="6"/>
    <x v="3"/>
  </r>
  <r>
    <x v="14"/>
    <s v="MD west/Zanderijvaart 2"/>
    <d v="2017-06-11T12:20:00"/>
    <n v="4"/>
    <x v="10"/>
    <s v="Libellula quadrimaculata"/>
    <n v="8"/>
    <x v="1"/>
    <x v="7"/>
    <n v="6"/>
    <x v="2"/>
  </r>
  <r>
    <x v="14"/>
    <s v="MD west/Zanderijvaart 2"/>
    <d v="2017-06-11T12:20:00"/>
    <n v="3"/>
    <x v="6"/>
    <s v="Coenagrion puella"/>
    <n v="9"/>
    <x v="1"/>
    <x v="7"/>
    <n v="6"/>
    <x v="1"/>
  </r>
  <r>
    <x v="14"/>
    <s v="MD west/Zanderijvaart 2"/>
    <d v="2017-06-11T12:20:00"/>
    <n v="3"/>
    <x v="9"/>
    <s v="Anax imperator"/>
    <n v="1"/>
    <x v="1"/>
    <x v="7"/>
    <n v="6"/>
    <x v="3"/>
  </r>
  <r>
    <x v="14"/>
    <s v="MD west/Zanderijvaart 2"/>
    <d v="2017-06-11T12:20:00"/>
    <n v="3"/>
    <x v="1"/>
    <s v="Ischnura elegans"/>
    <n v="1"/>
    <x v="1"/>
    <x v="7"/>
    <n v="6"/>
    <x v="1"/>
  </r>
  <r>
    <x v="14"/>
    <s v="MD west/Zanderijvaart 2"/>
    <d v="2017-06-11T12:20:00"/>
    <n v="3"/>
    <x v="4"/>
    <s v="Coenagrion pulchellum"/>
    <n v="15"/>
    <x v="1"/>
    <x v="7"/>
    <n v="6"/>
    <x v="1"/>
  </r>
  <r>
    <x v="14"/>
    <s v="MD west/Zanderijvaart 2"/>
    <d v="2017-06-11T12:20:00"/>
    <n v="3"/>
    <x v="10"/>
    <s v="Libellula quadrimaculata"/>
    <n v="8"/>
    <x v="1"/>
    <x v="7"/>
    <n v="6"/>
    <x v="2"/>
  </r>
  <r>
    <x v="14"/>
    <s v="MD west/Zanderijvaart 2"/>
    <d v="2017-06-11T12:20:00"/>
    <n v="3"/>
    <x v="3"/>
    <s v="Enallagma cyathigerum"/>
    <n v="1"/>
    <x v="1"/>
    <x v="7"/>
    <n v="6"/>
    <x v="1"/>
  </r>
  <r>
    <x v="14"/>
    <s v="MD west/Zanderijvaart 2"/>
    <d v="2017-06-11T12:20:00"/>
    <n v="3"/>
    <x v="8"/>
    <s v="Aeshna isoceles"/>
    <n v="4"/>
    <x v="1"/>
    <x v="7"/>
    <n v="6"/>
    <x v="3"/>
  </r>
  <r>
    <x v="14"/>
    <s v="MD west/Zanderijvaart 2"/>
    <d v="2017-07-05T13:35:00"/>
    <n v="4"/>
    <x v="1"/>
    <s v="Ischnura elegans"/>
    <n v="9"/>
    <x v="1"/>
    <x v="7"/>
    <n v="7"/>
    <x v="1"/>
  </r>
  <r>
    <x v="14"/>
    <s v="MD west/Zanderijvaart 2"/>
    <d v="2017-07-05T13:35:00"/>
    <n v="4"/>
    <x v="3"/>
    <s v="Enallagma cyathigerum"/>
    <n v="2"/>
    <x v="1"/>
    <x v="7"/>
    <n v="7"/>
    <x v="1"/>
  </r>
  <r>
    <x v="14"/>
    <s v="MD west/Zanderijvaart 2"/>
    <d v="2017-07-05T13:35:00"/>
    <n v="4"/>
    <x v="4"/>
    <s v="Coenagrion pulchellum"/>
    <n v="3"/>
    <x v="1"/>
    <x v="7"/>
    <n v="7"/>
    <x v="1"/>
  </r>
  <r>
    <x v="14"/>
    <s v="MD west/Zanderijvaart 2"/>
    <d v="2017-07-05T13:35:00"/>
    <n v="4"/>
    <x v="8"/>
    <s v="Aeshna isoceles"/>
    <n v="1"/>
    <x v="1"/>
    <x v="7"/>
    <n v="7"/>
    <x v="3"/>
  </r>
  <r>
    <x v="14"/>
    <s v="MD west/Zanderijvaart 2"/>
    <d v="2017-07-05T13:35:00"/>
    <n v="4"/>
    <x v="9"/>
    <s v="Anax imperator"/>
    <n v="4"/>
    <x v="1"/>
    <x v="7"/>
    <n v="7"/>
    <x v="3"/>
  </r>
  <r>
    <x v="14"/>
    <s v="MD west/Zanderijvaart 2"/>
    <d v="2017-07-05T13:35:00"/>
    <n v="4"/>
    <x v="10"/>
    <s v="Libellula quadrimaculata"/>
    <n v="5"/>
    <x v="1"/>
    <x v="7"/>
    <n v="7"/>
    <x v="2"/>
  </r>
  <r>
    <x v="14"/>
    <s v="MD west/Zanderijvaart 2"/>
    <d v="2017-07-05T13:35:00"/>
    <n v="4"/>
    <x v="5"/>
    <s v="Orthetrum cancellatum"/>
    <n v="1"/>
    <x v="1"/>
    <x v="7"/>
    <n v="7"/>
    <x v="2"/>
  </r>
  <r>
    <x v="14"/>
    <s v="MD west/Zanderijvaart 2"/>
    <d v="2017-07-05T13:35:00"/>
    <n v="3"/>
    <x v="1"/>
    <s v="Ischnura elegans"/>
    <n v="5"/>
    <x v="1"/>
    <x v="7"/>
    <n v="7"/>
    <x v="1"/>
  </r>
  <r>
    <x v="14"/>
    <s v="MD west/Zanderijvaart 2"/>
    <d v="2017-07-05T13:35:00"/>
    <n v="3"/>
    <x v="17"/>
    <s v="Sympetrum vulgatum"/>
    <n v="1"/>
    <x v="1"/>
    <x v="7"/>
    <n v="7"/>
    <x v="2"/>
  </r>
  <r>
    <x v="14"/>
    <s v="MD west/Zanderijvaart 2"/>
    <d v="2017-07-05T13:35:00"/>
    <n v="3"/>
    <x v="4"/>
    <s v="Coenagrion pulchellum"/>
    <n v="1"/>
    <x v="1"/>
    <x v="7"/>
    <n v="7"/>
    <x v="1"/>
  </r>
  <r>
    <x v="14"/>
    <s v="MD west/Zanderijvaart 2"/>
    <d v="2017-07-05T13:35:00"/>
    <n v="3"/>
    <x v="3"/>
    <s v="Enallagma cyathigerum"/>
    <n v="1"/>
    <x v="1"/>
    <x v="7"/>
    <n v="7"/>
    <x v="1"/>
  </r>
  <r>
    <x v="14"/>
    <s v="MD west/Zanderijvaart 2"/>
    <d v="2017-07-09T12:55:00"/>
    <n v="4"/>
    <x v="1"/>
    <s v="Ischnura elegans"/>
    <n v="1"/>
    <x v="1"/>
    <x v="7"/>
    <n v="7"/>
    <x v="1"/>
  </r>
  <r>
    <x v="14"/>
    <s v="MD west/Zanderijvaart 2"/>
    <d v="2017-07-09T12:55:00"/>
    <n v="4"/>
    <x v="4"/>
    <s v="Coenagrion pulchellum"/>
    <n v="3"/>
    <x v="1"/>
    <x v="7"/>
    <n v="7"/>
    <x v="1"/>
  </r>
  <r>
    <x v="14"/>
    <s v="MD west/Zanderijvaart 2"/>
    <d v="2017-07-09T12:55:00"/>
    <n v="4"/>
    <x v="8"/>
    <s v="Aeshna isoceles"/>
    <n v="2"/>
    <x v="1"/>
    <x v="7"/>
    <n v="7"/>
    <x v="3"/>
  </r>
  <r>
    <x v="14"/>
    <s v="MD west/Zanderijvaart 2"/>
    <d v="2017-07-09T12:55:00"/>
    <n v="4"/>
    <x v="9"/>
    <s v="Anax imperator"/>
    <n v="9"/>
    <x v="1"/>
    <x v="7"/>
    <n v="7"/>
    <x v="3"/>
  </r>
  <r>
    <x v="14"/>
    <s v="MD west/Zanderijvaart 2"/>
    <d v="2017-07-09T12:55:00"/>
    <n v="4"/>
    <x v="10"/>
    <s v="Libellula quadrimaculata"/>
    <n v="6"/>
    <x v="1"/>
    <x v="7"/>
    <n v="7"/>
    <x v="2"/>
  </r>
  <r>
    <x v="14"/>
    <s v="MD west/Zanderijvaart 2"/>
    <d v="2017-07-09T12:55:00"/>
    <n v="3"/>
    <x v="23"/>
    <s v="Sympetrum striolatum/vulgatum"/>
    <n v="1"/>
    <x v="1"/>
    <x v="7"/>
    <n v="7"/>
    <x v="2"/>
  </r>
  <r>
    <x v="14"/>
    <s v="MD west/Zanderijvaart 2"/>
    <d v="2017-07-09T12:55:00"/>
    <n v="3"/>
    <x v="9"/>
    <s v="Anax imperator"/>
    <n v="1"/>
    <x v="1"/>
    <x v="7"/>
    <n v="7"/>
    <x v="3"/>
  </r>
  <r>
    <x v="14"/>
    <s v="MD west/Zanderijvaart 2"/>
    <d v="2017-07-09T12:55:00"/>
    <n v="3"/>
    <x v="1"/>
    <s v="Ischnura elegans"/>
    <n v="3"/>
    <x v="1"/>
    <x v="7"/>
    <n v="7"/>
    <x v="1"/>
  </r>
  <r>
    <x v="14"/>
    <s v="MD west/Zanderijvaart 2"/>
    <d v="2017-07-26T13:50:00"/>
    <n v="4"/>
    <x v="1"/>
    <s v="Ischnura elegans"/>
    <n v="1"/>
    <x v="1"/>
    <x v="7"/>
    <n v="7"/>
    <x v="1"/>
  </r>
  <r>
    <x v="14"/>
    <s v="MD west/Zanderijvaart 2"/>
    <d v="2017-07-26T13:50:00"/>
    <n v="4"/>
    <x v="8"/>
    <s v="Aeshna isoceles"/>
    <n v="2"/>
    <x v="1"/>
    <x v="7"/>
    <n v="7"/>
    <x v="3"/>
  </r>
  <r>
    <x v="14"/>
    <s v="MD west/Zanderijvaart 2"/>
    <d v="2017-07-26T13:50:00"/>
    <n v="4"/>
    <x v="9"/>
    <s v="Anax imperator"/>
    <n v="1"/>
    <x v="1"/>
    <x v="7"/>
    <n v="7"/>
    <x v="3"/>
  </r>
  <r>
    <x v="14"/>
    <s v="MD west/Zanderijvaart 2"/>
    <d v="2017-07-26T13:50:00"/>
    <n v="4"/>
    <x v="12"/>
    <s v="Sympetrum striolatum"/>
    <n v="1"/>
    <x v="1"/>
    <x v="7"/>
    <n v="7"/>
    <x v="2"/>
  </r>
  <r>
    <x v="14"/>
    <s v="MD west/Zanderijvaart 2"/>
    <d v="2017-07-26T13:50:00"/>
    <n v="4"/>
    <x v="17"/>
    <s v="Sympetrum vulgatum"/>
    <n v="6"/>
    <x v="1"/>
    <x v="7"/>
    <n v="7"/>
    <x v="2"/>
  </r>
  <r>
    <x v="14"/>
    <s v="MD west/Zanderijvaart 2"/>
    <d v="2017-07-26T13:50:00"/>
    <n v="3"/>
    <x v="23"/>
    <s v="Sympetrum striolatum/vulgatum"/>
    <n v="1"/>
    <x v="1"/>
    <x v="7"/>
    <n v="7"/>
    <x v="2"/>
  </r>
  <r>
    <x v="14"/>
    <s v="MD west/Zanderijvaart 2"/>
    <d v="2017-07-26T13:50:00"/>
    <n v="3"/>
    <x v="9"/>
    <s v="Anax imperator"/>
    <n v="2"/>
    <x v="1"/>
    <x v="7"/>
    <n v="7"/>
    <x v="3"/>
  </r>
  <r>
    <x v="14"/>
    <s v="MD west/Zanderijvaart 2"/>
    <d v="2017-07-26T13:50:00"/>
    <n v="3"/>
    <x v="17"/>
    <s v="Sympetrum vulgatum"/>
    <n v="1"/>
    <x v="1"/>
    <x v="7"/>
    <n v="7"/>
    <x v="2"/>
  </r>
  <r>
    <x v="14"/>
    <s v="MD west/Zanderijvaart 2"/>
    <d v="2017-07-26T13:50:00"/>
    <n v="3"/>
    <x v="20"/>
    <s v="Anax parthenope"/>
    <n v="1"/>
    <x v="1"/>
    <x v="7"/>
    <n v="7"/>
    <x v="3"/>
  </r>
  <r>
    <x v="14"/>
    <s v="MD west/Zanderijvaart 2"/>
    <d v="2017-08-16T13:30:00"/>
    <n v="4"/>
    <x v="0"/>
    <s v="Sympecma fusca"/>
    <n v="8"/>
    <x v="1"/>
    <x v="7"/>
    <n v="8"/>
    <x v="0"/>
  </r>
  <r>
    <x v="14"/>
    <s v="MD west/Zanderijvaart 2"/>
    <d v="2017-08-16T13:30:00"/>
    <n v="4"/>
    <x v="1"/>
    <s v="Ischnura elegans"/>
    <n v="1"/>
    <x v="1"/>
    <x v="7"/>
    <n v="8"/>
    <x v="1"/>
  </r>
  <r>
    <x v="14"/>
    <s v="MD west/Zanderijvaart 2"/>
    <d v="2017-08-16T13:30:00"/>
    <n v="4"/>
    <x v="3"/>
    <s v="Enallagma cyathigerum"/>
    <n v="1"/>
    <x v="1"/>
    <x v="7"/>
    <n v="8"/>
    <x v="1"/>
  </r>
  <r>
    <x v="14"/>
    <s v="MD west/Zanderijvaart 2"/>
    <d v="2017-08-16T13:30:00"/>
    <n v="4"/>
    <x v="14"/>
    <s v="Aeshna mixta"/>
    <n v="1"/>
    <x v="1"/>
    <x v="7"/>
    <n v="8"/>
    <x v="3"/>
  </r>
  <r>
    <x v="14"/>
    <s v="MD west/Zanderijvaart 2"/>
    <d v="2017-08-16T13:30:00"/>
    <n v="4"/>
    <x v="9"/>
    <s v="Anax imperator"/>
    <n v="2"/>
    <x v="1"/>
    <x v="7"/>
    <n v="8"/>
    <x v="3"/>
  </r>
  <r>
    <x v="14"/>
    <s v="MD west/Zanderijvaart 2"/>
    <d v="2017-08-16T13:30:00"/>
    <n v="3"/>
    <x v="0"/>
    <s v="Sympecma fusca"/>
    <n v="1"/>
    <x v="1"/>
    <x v="7"/>
    <n v="8"/>
    <x v="0"/>
  </r>
  <r>
    <x v="14"/>
    <s v="MD west/Zanderijvaart 2"/>
    <d v="2017-08-16T13:30:00"/>
    <n v="3"/>
    <x v="23"/>
    <s v="Sympetrum striolatum/vulgatum"/>
    <n v="1"/>
    <x v="1"/>
    <x v="7"/>
    <n v="8"/>
    <x v="2"/>
  </r>
  <r>
    <x v="14"/>
    <s v="MD west/Zanderijvaart 2"/>
    <d v="2017-09-03T13:00:00"/>
    <n v="4"/>
    <x v="3"/>
    <s v="Enallagma cyathigerum"/>
    <n v="1"/>
    <x v="1"/>
    <x v="7"/>
    <n v="9"/>
    <x v="1"/>
  </r>
  <r>
    <x v="14"/>
    <s v="MD west/Zanderijvaart 2"/>
    <d v="2017-09-03T13:00:00"/>
    <n v="4"/>
    <x v="23"/>
    <s v="Sympetrum striolatum/vulgatum"/>
    <n v="6"/>
    <x v="1"/>
    <x v="7"/>
    <n v="9"/>
    <x v="2"/>
  </r>
  <r>
    <x v="14"/>
    <s v="MD west/Zanderijvaart 2"/>
    <d v="2017-09-03T13:00:00"/>
    <n v="3"/>
    <x v="23"/>
    <s v="Sympetrum striolatum/vulgatum"/>
    <n v="2"/>
    <x v="1"/>
    <x v="7"/>
    <n v="9"/>
    <x v="2"/>
  </r>
  <r>
    <x v="14"/>
    <s v="MD west/Zanderijvaart 2"/>
    <d v="2017-09-03T13:00:00"/>
    <n v="3"/>
    <x v="17"/>
    <s v="Sympetrum vulgatum"/>
    <n v="2"/>
    <x v="1"/>
    <x v="7"/>
    <n v="9"/>
    <x v="2"/>
  </r>
  <r>
    <x v="14"/>
    <s v="MD west/Zanderijvaart 2"/>
    <d v="2017-09-07T14:10:00"/>
    <n v="4"/>
    <x v="16"/>
    <s v="Sympetrum sanguineum"/>
    <n v="2"/>
    <x v="1"/>
    <x v="7"/>
    <n v="9"/>
    <x v="2"/>
  </r>
  <r>
    <x v="14"/>
    <s v="MD west/Zanderijvaart 2"/>
    <d v="2017-09-07T14:10:00"/>
    <n v="4"/>
    <x v="17"/>
    <s v="Sympetrum vulgatum"/>
    <n v="3"/>
    <x v="1"/>
    <x v="7"/>
    <n v="9"/>
    <x v="2"/>
  </r>
  <r>
    <x v="14"/>
    <s v="MD west/Zanderijvaart 2"/>
    <d v="2017-09-27T14:20:00"/>
    <n v="4"/>
    <x v="14"/>
    <s v="Aeshna mixta"/>
    <n v="4"/>
    <x v="1"/>
    <x v="7"/>
    <n v="9"/>
    <x v="3"/>
  </r>
  <r>
    <x v="14"/>
    <s v="MD west/Zanderijvaart 2"/>
    <d v="2017-09-27T14:20:00"/>
    <n v="4"/>
    <x v="23"/>
    <s v="Sympetrum striolatum/vulgatum"/>
    <n v="3"/>
    <x v="1"/>
    <x v="7"/>
    <n v="9"/>
    <x v="2"/>
  </r>
  <r>
    <x v="14"/>
    <s v="MD west/Zanderijvaart 2"/>
    <d v="2017-09-27T14:20:00"/>
    <n v="3"/>
    <x v="13"/>
    <s v="Chalcolestes viridis"/>
    <n v="2"/>
    <x v="1"/>
    <x v="7"/>
    <n v="9"/>
    <x v="0"/>
  </r>
  <r>
    <x v="14"/>
    <s v="MD west/Zanderijvaart 2"/>
    <d v="2017-09-27T14:20:00"/>
    <n v="3"/>
    <x v="14"/>
    <s v="Aeshna mixta"/>
    <n v="1"/>
    <x v="1"/>
    <x v="7"/>
    <n v="9"/>
    <x v="3"/>
  </r>
  <r>
    <x v="14"/>
    <s v="MD west/Zanderijvaart 2"/>
    <d v="2017-09-27T14:20:00"/>
    <n v="3"/>
    <x v="23"/>
    <s v="Sympetrum striolatum/vulgatum"/>
    <n v="4"/>
    <x v="1"/>
    <x v="7"/>
    <n v="9"/>
    <x v="2"/>
  </r>
  <r>
    <x v="14"/>
    <s v="MD west/Zanderijvaart 2"/>
    <d v="2018-05-23T14:30:00"/>
    <n v="4"/>
    <x v="1"/>
    <s v="Ischnura elegans"/>
    <n v="14"/>
    <x v="1"/>
    <x v="10"/>
    <n v="5"/>
    <x v="1"/>
  </r>
  <r>
    <x v="14"/>
    <s v="MD west/Zanderijvaart 2"/>
    <d v="2018-05-23T14:30:00"/>
    <n v="4"/>
    <x v="2"/>
    <s v="Pyrrhosoma nymphula"/>
    <n v="1"/>
    <x v="1"/>
    <x v="10"/>
    <n v="5"/>
    <x v="1"/>
  </r>
  <r>
    <x v="14"/>
    <s v="MD west/Zanderijvaart 2"/>
    <d v="2018-05-23T14:30:00"/>
    <n v="4"/>
    <x v="6"/>
    <s v="Coenagrion puella"/>
    <n v="6"/>
    <x v="1"/>
    <x v="10"/>
    <n v="5"/>
    <x v="1"/>
  </r>
  <r>
    <x v="14"/>
    <s v="MD west/Zanderijvaart 2"/>
    <d v="2018-05-23T14:30:00"/>
    <n v="4"/>
    <x v="4"/>
    <s v="Coenagrion pulchellum"/>
    <n v="6"/>
    <x v="1"/>
    <x v="10"/>
    <n v="5"/>
    <x v="1"/>
  </r>
  <r>
    <x v="14"/>
    <s v="MD west/Zanderijvaart 2"/>
    <d v="2018-05-23T14:30:00"/>
    <n v="4"/>
    <x v="7"/>
    <s v="Brachytron pratense"/>
    <n v="2"/>
    <x v="1"/>
    <x v="10"/>
    <n v="5"/>
    <x v="3"/>
  </r>
  <r>
    <x v="14"/>
    <s v="MD west/Zanderijvaart 2"/>
    <d v="2018-05-23T14:30:00"/>
    <n v="4"/>
    <x v="8"/>
    <s v="Aeshna isoceles"/>
    <n v="3"/>
    <x v="1"/>
    <x v="10"/>
    <n v="5"/>
    <x v="3"/>
  </r>
  <r>
    <x v="14"/>
    <s v="MD west/Zanderijvaart 2"/>
    <d v="2018-05-23T14:30:00"/>
    <n v="3"/>
    <x v="1"/>
    <s v="Ischnura elegans"/>
    <n v="16"/>
    <x v="1"/>
    <x v="10"/>
    <n v="5"/>
    <x v="1"/>
  </r>
  <r>
    <x v="14"/>
    <s v="MD west/Zanderijvaart 2"/>
    <d v="2018-05-23T14:30:00"/>
    <n v="3"/>
    <x v="2"/>
    <s v="Pyrrhosoma nymphula"/>
    <n v="1"/>
    <x v="1"/>
    <x v="10"/>
    <n v="5"/>
    <x v="1"/>
  </r>
  <r>
    <x v="14"/>
    <s v="MD west/Zanderijvaart 2"/>
    <d v="2018-05-23T14:30:00"/>
    <n v="3"/>
    <x v="6"/>
    <s v="Coenagrion puella"/>
    <n v="9"/>
    <x v="1"/>
    <x v="10"/>
    <n v="5"/>
    <x v="1"/>
  </r>
  <r>
    <x v="14"/>
    <s v="MD west/Zanderijvaart 2"/>
    <d v="2018-05-23T14:30:00"/>
    <n v="3"/>
    <x v="4"/>
    <s v="Coenagrion pulchellum"/>
    <n v="16"/>
    <x v="1"/>
    <x v="10"/>
    <n v="5"/>
    <x v="1"/>
  </r>
  <r>
    <x v="14"/>
    <s v="MD west/Zanderijvaart 2"/>
    <d v="2018-05-23T14:30:00"/>
    <n v="3"/>
    <x v="7"/>
    <s v="Brachytron pratense"/>
    <n v="3"/>
    <x v="1"/>
    <x v="10"/>
    <n v="5"/>
    <x v="3"/>
  </r>
  <r>
    <x v="14"/>
    <s v="MD west/Zanderijvaart 2"/>
    <d v="2018-05-23T14:30:00"/>
    <n v="3"/>
    <x v="8"/>
    <s v="Aeshna isoceles"/>
    <n v="7"/>
    <x v="1"/>
    <x v="10"/>
    <n v="5"/>
    <x v="3"/>
  </r>
  <r>
    <x v="14"/>
    <s v="MD west/Zanderijvaart 2"/>
    <d v="2018-05-23T14:30:00"/>
    <n v="3"/>
    <x v="10"/>
    <s v="Libellula quadrimaculata"/>
    <n v="3"/>
    <x v="1"/>
    <x v="10"/>
    <n v="5"/>
    <x v="2"/>
  </r>
  <r>
    <x v="14"/>
    <s v="MD west/Zanderijvaart 2"/>
    <d v="2018-05-30T11:40:00"/>
    <n v="4"/>
    <x v="1"/>
    <s v="Ischnura elegans"/>
    <n v="18"/>
    <x v="1"/>
    <x v="10"/>
    <n v="5"/>
    <x v="1"/>
  </r>
  <r>
    <x v="14"/>
    <s v="MD west/Zanderijvaart 2"/>
    <d v="2018-05-30T11:40:00"/>
    <n v="4"/>
    <x v="2"/>
    <s v="Pyrrhosoma nymphula"/>
    <n v="9"/>
    <x v="1"/>
    <x v="10"/>
    <n v="5"/>
    <x v="1"/>
  </r>
  <r>
    <x v="14"/>
    <s v="MD west/Zanderijvaart 2"/>
    <d v="2018-05-30T11:40:00"/>
    <n v="4"/>
    <x v="4"/>
    <s v="Coenagrion pulchellum"/>
    <n v="19"/>
    <x v="1"/>
    <x v="10"/>
    <n v="5"/>
    <x v="1"/>
  </r>
  <r>
    <x v="14"/>
    <s v="MD west/Zanderijvaart 2"/>
    <d v="2018-05-30T11:40:00"/>
    <n v="4"/>
    <x v="26"/>
    <s v="Erythromma najas"/>
    <n v="3"/>
    <x v="1"/>
    <x v="10"/>
    <n v="5"/>
    <x v="1"/>
  </r>
  <r>
    <x v="14"/>
    <s v="MD west/Zanderijvaart 2"/>
    <d v="2018-05-30T11:40:00"/>
    <n v="4"/>
    <x v="7"/>
    <s v="Brachytron pratense"/>
    <n v="3"/>
    <x v="1"/>
    <x v="10"/>
    <n v="5"/>
    <x v="3"/>
  </r>
  <r>
    <x v="14"/>
    <s v="MD west/Zanderijvaart 2"/>
    <d v="2018-05-30T11:40:00"/>
    <n v="4"/>
    <x v="8"/>
    <s v="Aeshna isoceles"/>
    <n v="13"/>
    <x v="1"/>
    <x v="10"/>
    <n v="5"/>
    <x v="3"/>
  </r>
  <r>
    <x v="14"/>
    <s v="MD west/Zanderijvaart 2"/>
    <d v="2018-05-30T11:40:00"/>
    <n v="4"/>
    <x v="9"/>
    <s v="Anax imperator"/>
    <n v="6"/>
    <x v="1"/>
    <x v="10"/>
    <n v="5"/>
    <x v="3"/>
  </r>
  <r>
    <x v="14"/>
    <s v="MD west/Zanderijvaart 2"/>
    <d v="2018-05-30T11:40:00"/>
    <n v="4"/>
    <x v="20"/>
    <s v="Anax parthenope"/>
    <n v="1"/>
    <x v="1"/>
    <x v="10"/>
    <n v="5"/>
    <x v="3"/>
  </r>
  <r>
    <x v="14"/>
    <s v="MD west/Zanderijvaart 2"/>
    <d v="2018-05-30T11:40:00"/>
    <n v="4"/>
    <x v="31"/>
    <s v="Cordulia aenea"/>
    <n v="4"/>
    <x v="1"/>
    <x v="10"/>
    <n v="5"/>
    <x v="4"/>
  </r>
  <r>
    <x v="14"/>
    <s v="MD west/Zanderijvaart 2"/>
    <d v="2018-05-30T11:40:00"/>
    <n v="4"/>
    <x v="10"/>
    <s v="Libellula quadrimaculata"/>
    <n v="17"/>
    <x v="1"/>
    <x v="10"/>
    <n v="5"/>
    <x v="2"/>
  </r>
  <r>
    <x v="14"/>
    <s v="MD west/Zanderijvaart 2"/>
    <d v="2018-05-30T11:40:00"/>
    <n v="4"/>
    <x v="24"/>
    <s v="Leucorrhinia pectoralis"/>
    <n v="1"/>
    <x v="1"/>
    <x v="10"/>
    <n v="5"/>
    <x v="2"/>
  </r>
  <r>
    <x v="14"/>
    <s v="MD west/Zanderijvaart 2"/>
    <d v="2018-05-30T11:40:00"/>
    <n v="3"/>
    <x v="1"/>
    <s v="Ischnura elegans"/>
    <n v="3"/>
    <x v="1"/>
    <x v="10"/>
    <n v="5"/>
    <x v="1"/>
  </r>
  <r>
    <x v="14"/>
    <s v="MD west/Zanderijvaart 2"/>
    <d v="2018-05-30T11:40:00"/>
    <n v="3"/>
    <x v="4"/>
    <s v="Coenagrion pulchellum"/>
    <n v="14"/>
    <x v="1"/>
    <x v="10"/>
    <n v="5"/>
    <x v="1"/>
  </r>
  <r>
    <x v="14"/>
    <s v="MD west/Zanderijvaart 2"/>
    <d v="2018-05-30T11:40:00"/>
    <n v="3"/>
    <x v="7"/>
    <s v="Brachytron pratense"/>
    <n v="2"/>
    <x v="1"/>
    <x v="10"/>
    <n v="5"/>
    <x v="3"/>
  </r>
  <r>
    <x v="14"/>
    <s v="MD west/Zanderijvaart 2"/>
    <d v="2018-05-30T11:40:00"/>
    <n v="3"/>
    <x v="9"/>
    <s v="Anax imperator"/>
    <n v="5"/>
    <x v="1"/>
    <x v="10"/>
    <n v="5"/>
    <x v="3"/>
  </r>
  <r>
    <x v="14"/>
    <s v="MD west/Zanderijvaart 2"/>
    <d v="2018-05-30T11:40:00"/>
    <n v="3"/>
    <x v="10"/>
    <s v="Libellula quadrimaculata"/>
    <n v="8"/>
    <x v="1"/>
    <x v="10"/>
    <n v="5"/>
    <x v="2"/>
  </r>
  <r>
    <x v="14"/>
    <s v="MD west/Zanderijvaart 2"/>
    <d v="2018-05-30T11:40:00"/>
    <n v="3"/>
    <x v="8"/>
    <s v="Aeshna isoceles"/>
    <n v="4"/>
    <x v="1"/>
    <x v="10"/>
    <n v="5"/>
    <x v="3"/>
  </r>
  <r>
    <x v="14"/>
    <s v="MD west/Zanderijvaart 2"/>
    <d v="2018-06-27T12:15:00"/>
    <n v="4"/>
    <x v="1"/>
    <s v="Ischnura elegans"/>
    <n v="8"/>
    <x v="1"/>
    <x v="10"/>
    <n v="6"/>
    <x v="1"/>
  </r>
  <r>
    <x v="14"/>
    <s v="MD west/Zanderijvaart 2"/>
    <d v="2018-06-27T12:15:00"/>
    <n v="4"/>
    <x v="4"/>
    <s v="Coenagrion pulchellum"/>
    <n v="3"/>
    <x v="1"/>
    <x v="10"/>
    <n v="6"/>
    <x v="1"/>
  </r>
  <r>
    <x v="14"/>
    <s v="MD west/Zanderijvaart 2"/>
    <d v="2018-06-27T12:15:00"/>
    <n v="3"/>
    <x v="1"/>
    <s v="Ischnura elegans"/>
    <n v="1"/>
    <x v="1"/>
    <x v="10"/>
    <n v="6"/>
    <x v="1"/>
  </r>
  <r>
    <x v="14"/>
    <s v="MD west/Zanderijvaart 2"/>
    <d v="2018-06-27T12:15:00"/>
    <n v="3"/>
    <x v="4"/>
    <s v="Coenagrion pulchellum"/>
    <n v="4"/>
    <x v="1"/>
    <x v="10"/>
    <n v="6"/>
    <x v="1"/>
  </r>
  <r>
    <x v="14"/>
    <s v="MD west/Zanderijvaart 2"/>
    <d v="2018-06-27T12:15:00"/>
    <n v="3"/>
    <x v="9"/>
    <s v="Anax imperator"/>
    <n v="4"/>
    <x v="1"/>
    <x v="10"/>
    <n v="6"/>
    <x v="3"/>
  </r>
  <r>
    <x v="14"/>
    <s v="MD west/Zanderijvaart 2"/>
    <d v="2018-06-27T12:15:00"/>
    <n v="3"/>
    <x v="5"/>
    <s v="Orthetrum cancellatum"/>
    <n v="3"/>
    <x v="1"/>
    <x v="10"/>
    <n v="6"/>
    <x v="2"/>
  </r>
  <r>
    <x v="14"/>
    <s v="MD west/Zanderijvaart 2"/>
    <d v="2018-07-01T14:25:00"/>
    <n v="4"/>
    <x v="1"/>
    <s v="Ischnura elegans"/>
    <n v="3"/>
    <x v="1"/>
    <x v="10"/>
    <n v="7"/>
    <x v="1"/>
  </r>
  <r>
    <x v="14"/>
    <s v="MD west/Zanderijvaart 2"/>
    <d v="2018-07-01T14:25:00"/>
    <n v="4"/>
    <x v="6"/>
    <s v="Coenagrion puella"/>
    <n v="3"/>
    <x v="1"/>
    <x v="10"/>
    <n v="7"/>
    <x v="1"/>
  </r>
  <r>
    <x v="14"/>
    <s v="MD west/Zanderijvaart 2"/>
    <d v="2018-07-01T14:25:00"/>
    <n v="4"/>
    <x v="4"/>
    <s v="Coenagrion pulchellum"/>
    <n v="2"/>
    <x v="1"/>
    <x v="10"/>
    <n v="7"/>
    <x v="1"/>
  </r>
  <r>
    <x v="14"/>
    <s v="MD west/Zanderijvaart 2"/>
    <d v="2018-07-01T14:25:00"/>
    <n v="4"/>
    <x v="8"/>
    <s v="Aeshna isoceles"/>
    <n v="2"/>
    <x v="1"/>
    <x v="10"/>
    <n v="7"/>
    <x v="3"/>
  </r>
  <r>
    <x v="14"/>
    <s v="MD west/Zanderijvaart 2"/>
    <d v="2018-07-01T14:25:00"/>
    <n v="4"/>
    <x v="9"/>
    <s v="Anax imperator"/>
    <n v="3"/>
    <x v="1"/>
    <x v="10"/>
    <n v="7"/>
    <x v="3"/>
  </r>
  <r>
    <x v="14"/>
    <s v="MD west/Zanderijvaart 2"/>
    <d v="2018-07-01T14:25:00"/>
    <n v="4"/>
    <x v="10"/>
    <s v="Libellula quadrimaculata"/>
    <n v="5"/>
    <x v="1"/>
    <x v="10"/>
    <n v="7"/>
    <x v="2"/>
  </r>
  <r>
    <x v="14"/>
    <s v="MD west/Zanderijvaart 2"/>
    <d v="2018-07-01T14:25:00"/>
    <n v="3"/>
    <x v="4"/>
    <s v="Coenagrion pulchellum"/>
    <n v="1"/>
    <x v="1"/>
    <x v="10"/>
    <n v="7"/>
    <x v="1"/>
  </r>
  <r>
    <x v="14"/>
    <s v="MD west/Zanderijvaart 2"/>
    <d v="2018-07-01T14:25:00"/>
    <n v="3"/>
    <x v="8"/>
    <s v="Aeshna isoceles"/>
    <n v="1"/>
    <x v="1"/>
    <x v="10"/>
    <n v="7"/>
    <x v="3"/>
  </r>
  <r>
    <x v="14"/>
    <s v="MD west/Zanderijvaart 2"/>
    <d v="2018-07-01T14:25:00"/>
    <n v="3"/>
    <x v="9"/>
    <s v="Anax imperator"/>
    <n v="1"/>
    <x v="1"/>
    <x v="10"/>
    <n v="7"/>
    <x v="3"/>
  </r>
  <r>
    <x v="14"/>
    <s v="MD west/Zanderijvaart 2"/>
    <d v="2018-07-01T14:25:00"/>
    <n v="3"/>
    <x v="10"/>
    <s v="Libellula quadrimaculata"/>
    <n v="1"/>
    <x v="1"/>
    <x v="10"/>
    <n v="7"/>
    <x v="2"/>
  </r>
  <r>
    <x v="14"/>
    <s v="MD west/Zanderijvaart 2"/>
    <d v="2018-07-11T11:55:00"/>
    <n v="4"/>
    <x v="13"/>
    <s v="Chalcolestes viridis"/>
    <n v="2"/>
    <x v="1"/>
    <x v="10"/>
    <n v="7"/>
    <x v="0"/>
  </r>
  <r>
    <x v="14"/>
    <s v="MD west/Zanderijvaart 2"/>
    <d v="2018-07-11T11:55:00"/>
    <n v="4"/>
    <x v="3"/>
    <s v="Enallagma cyathigerum"/>
    <n v="4"/>
    <x v="1"/>
    <x v="10"/>
    <n v="7"/>
    <x v="1"/>
  </r>
  <r>
    <x v="14"/>
    <s v="MD west/Zanderijvaart 2"/>
    <d v="2018-07-11T11:55:00"/>
    <n v="4"/>
    <x v="9"/>
    <s v="Anax imperator"/>
    <n v="2"/>
    <x v="1"/>
    <x v="10"/>
    <n v="7"/>
    <x v="3"/>
  </r>
  <r>
    <x v="14"/>
    <s v="MD west/Zanderijvaart 2"/>
    <d v="2018-07-11T11:55:00"/>
    <n v="3"/>
    <x v="3"/>
    <s v="Enallagma cyathigerum"/>
    <n v="1"/>
    <x v="1"/>
    <x v="10"/>
    <n v="7"/>
    <x v="1"/>
  </r>
  <r>
    <x v="14"/>
    <s v="MD west/Zanderijvaart 2"/>
    <d v="2018-07-11T11:55:00"/>
    <n v="3"/>
    <x v="9"/>
    <s v="Anax imperator"/>
    <n v="2"/>
    <x v="1"/>
    <x v="10"/>
    <n v="7"/>
    <x v="3"/>
  </r>
  <r>
    <x v="14"/>
    <s v="MD west/Zanderijvaart 2"/>
    <d v="2018-07-11T11:55:00"/>
    <n v="3"/>
    <x v="5"/>
    <s v="Orthetrum cancellatum"/>
    <n v="1"/>
    <x v="1"/>
    <x v="10"/>
    <n v="7"/>
    <x v="2"/>
  </r>
  <r>
    <x v="14"/>
    <s v="MD west/Zanderijvaart 2"/>
    <d v="2018-07-20T13:00:00"/>
    <n v="4"/>
    <x v="0"/>
    <s v="Sympecma fusca"/>
    <n v="1"/>
    <x v="1"/>
    <x v="10"/>
    <n v="7"/>
    <x v="0"/>
  </r>
  <r>
    <x v="14"/>
    <s v="MD west/Zanderijvaart 2"/>
    <d v="2018-07-20T13:00:00"/>
    <n v="4"/>
    <x v="1"/>
    <s v="Ischnura elegans"/>
    <n v="1"/>
    <x v="1"/>
    <x v="10"/>
    <n v="7"/>
    <x v="1"/>
  </r>
  <r>
    <x v="14"/>
    <s v="MD west/Zanderijvaart 2"/>
    <d v="2018-07-20T13:00:00"/>
    <n v="4"/>
    <x v="9"/>
    <s v="Anax imperator"/>
    <n v="2"/>
    <x v="1"/>
    <x v="10"/>
    <n v="7"/>
    <x v="3"/>
  </r>
  <r>
    <x v="14"/>
    <s v="MD west/Zanderijvaart 2"/>
    <d v="2018-07-20T13:00:00"/>
    <n v="4"/>
    <x v="10"/>
    <s v="Libellula quadrimaculata"/>
    <n v="2"/>
    <x v="1"/>
    <x v="10"/>
    <n v="7"/>
    <x v="2"/>
  </r>
  <r>
    <x v="14"/>
    <s v="MD west/Zanderijvaart 2"/>
    <d v="2018-07-20T13:00:00"/>
    <n v="4"/>
    <x v="12"/>
    <s v="Sympetrum striolatum"/>
    <n v="2"/>
    <x v="1"/>
    <x v="10"/>
    <n v="7"/>
    <x v="2"/>
  </r>
  <r>
    <x v="14"/>
    <s v="MD west/Zanderijvaart 2"/>
    <d v="2018-07-20T13:00:00"/>
    <n v="4"/>
    <x v="23"/>
    <s v="Sympetrum striolatum/vulgatum"/>
    <n v="3"/>
    <x v="1"/>
    <x v="10"/>
    <n v="7"/>
    <x v="2"/>
  </r>
  <r>
    <x v="14"/>
    <s v="MD west/Zanderijvaart 2"/>
    <d v="2018-07-20T13:00:00"/>
    <n v="3"/>
    <x v="23"/>
    <s v="Sympetrum striolatum/vulgatum"/>
    <n v="1"/>
    <x v="1"/>
    <x v="10"/>
    <n v="7"/>
    <x v="2"/>
  </r>
  <r>
    <x v="14"/>
    <s v="MD west/Zanderijvaart 2"/>
    <d v="2018-07-20T13:00:00"/>
    <n v="3"/>
    <x v="17"/>
    <s v="Sympetrum vulgatum"/>
    <n v="1"/>
    <x v="1"/>
    <x v="10"/>
    <n v="7"/>
    <x v="2"/>
  </r>
  <r>
    <x v="14"/>
    <s v="MD west/Zanderijvaart 2"/>
    <d v="2018-08-08T11:45:00"/>
    <n v="4"/>
    <x v="0"/>
    <s v="Sympecma fusca"/>
    <n v="6"/>
    <x v="1"/>
    <x v="10"/>
    <n v="8"/>
    <x v="0"/>
  </r>
  <r>
    <x v="14"/>
    <s v="MD west/Zanderijvaart 2"/>
    <d v="2018-08-08T11:45:00"/>
    <n v="4"/>
    <x v="1"/>
    <s v="Ischnura elegans"/>
    <n v="1"/>
    <x v="1"/>
    <x v="10"/>
    <n v="8"/>
    <x v="1"/>
  </r>
  <r>
    <x v="14"/>
    <s v="MD west/Zanderijvaart 2"/>
    <d v="2018-08-08T11:45:00"/>
    <n v="4"/>
    <x v="3"/>
    <s v="Enallagma cyathigerum"/>
    <n v="1"/>
    <x v="1"/>
    <x v="10"/>
    <n v="8"/>
    <x v="1"/>
  </r>
  <r>
    <x v="14"/>
    <s v="MD west/Zanderijvaart 2"/>
    <d v="2018-08-08T11:45:00"/>
    <n v="3"/>
    <x v="0"/>
    <s v="Sympecma fusca"/>
    <n v="25"/>
    <x v="1"/>
    <x v="10"/>
    <n v="8"/>
    <x v="0"/>
  </r>
  <r>
    <x v="14"/>
    <s v="MD west/Zanderijvaart 2"/>
    <d v="2018-08-08T11:45:00"/>
    <n v="3"/>
    <x v="3"/>
    <s v="Enallagma cyathigerum"/>
    <n v="2"/>
    <x v="1"/>
    <x v="10"/>
    <n v="8"/>
    <x v="1"/>
  </r>
  <r>
    <x v="14"/>
    <s v="MD west/Zanderijvaart 2"/>
    <d v="2018-08-15T13:10:00"/>
    <n v="4"/>
    <x v="0"/>
    <s v="Sympecma fusca"/>
    <n v="22"/>
    <x v="1"/>
    <x v="10"/>
    <n v="8"/>
    <x v="0"/>
  </r>
  <r>
    <x v="14"/>
    <s v="MD west/Zanderijvaart 2"/>
    <d v="2018-08-15T13:10:00"/>
    <n v="4"/>
    <x v="3"/>
    <s v="Enallagma cyathigerum"/>
    <n v="1"/>
    <x v="1"/>
    <x v="10"/>
    <n v="8"/>
    <x v="1"/>
  </r>
  <r>
    <x v="14"/>
    <s v="MD west/Zanderijvaart 2"/>
    <d v="2018-08-15T13:10:00"/>
    <n v="3"/>
    <x v="0"/>
    <s v="Sympecma fusca"/>
    <n v="14"/>
    <x v="1"/>
    <x v="10"/>
    <n v="8"/>
    <x v="0"/>
  </r>
  <r>
    <x v="14"/>
    <s v="MD west/Zanderijvaart 2"/>
    <d v="2018-08-17T13:45:00"/>
    <n v="4"/>
    <x v="27"/>
    <s v="Aeshna cyanea"/>
    <n v="2"/>
    <x v="1"/>
    <x v="10"/>
    <n v="8"/>
    <x v="3"/>
  </r>
  <r>
    <x v="14"/>
    <s v="MD west/Zanderijvaart 2"/>
    <d v="2018-08-17T13:45:00"/>
    <n v="4"/>
    <x v="14"/>
    <s v="Aeshna mixta"/>
    <n v="4"/>
    <x v="1"/>
    <x v="10"/>
    <n v="8"/>
    <x v="3"/>
  </r>
  <r>
    <x v="14"/>
    <s v="MD west/Zanderijvaart 2"/>
    <d v="2018-08-17T13:45:00"/>
    <n v="4"/>
    <x v="9"/>
    <s v="Anax imperator"/>
    <n v="1"/>
    <x v="1"/>
    <x v="10"/>
    <n v="8"/>
    <x v="3"/>
  </r>
  <r>
    <x v="14"/>
    <s v="MD west/Zanderijvaart 2"/>
    <d v="2018-08-17T13:45:00"/>
    <n v="4"/>
    <x v="17"/>
    <s v="Sympetrum vulgatum"/>
    <n v="4"/>
    <x v="1"/>
    <x v="10"/>
    <n v="8"/>
    <x v="2"/>
  </r>
  <r>
    <x v="14"/>
    <s v="MD west/Zanderijvaart 2"/>
    <d v="2018-08-17T13:45:00"/>
    <n v="3"/>
    <x v="0"/>
    <s v="Sympecma fusca"/>
    <n v="3"/>
    <x v="1"/>
    <x v="10"/>
    <n v="8"/>
    <x v="0"/>
  </r>
  <r>
    <x v="14"/>
    <s v="MD west/Zanderijvaart 2"/>
    <d v="2018-08-17T13:45:00"/>
    <n v="3"/>
    <x v="14"/>
    <s v="Aeshna mixta"/>
    <n v="2"/>
    <x v="1"/>
    <x v="10"/>
    <n v="8"/>
    <x v="3"/>
  </r>
  <r>
    <x v="14"/>
    <s v="MD west/Zanderijvaart 2"/>
    <d v="2018-08-17T13:45:00"/>
    <n v="3"/>
    <x v="17"/>
    <s v="Sympetrum vulgatum"/>
    <n v="3"/>
    <x v="1"/>
    <x v="10"/>
    <n v="8"/>
    <x v="2"/>
  </r>
  <r>
    <x v="14"/>
    <s v="MD west/Zanderijvaart 2"/>
    <d v="2018-09-07T13:30:00"/>
    <n v="4"/>
    <x v="0"/>
    <s v="Sympecma fusca"/>
    <n v="2"/>
    <x v="1"/>
    <x v="10"/>
    <n v="9"/>
    <x v="0"/>
  </r>
  <r>
    <x v="14"/>
    <s v="MD west/Zanderijvaart 2"/>
    <d v="2018-09-07T13:30:00"/>
    <n v="4"/>
    <x v="23"/>
    <s v="Sympetrum striolatum/vulgatum"/>
    <n v="7"/>
    <x v="1"/>
    <x v="10"/>
    <n v="9"/>
    <x v="2"/>
  </r>
  <r>
    <x v="14"/>
    <s v="MD west/Zanderijvaart 2"/>
    <d v="2018-09-07T13:30:00"/>
    <n v="3"/>
    <x v="0"/>
    <s v="Sympecma fusca"/>
    <n v="1"/>
    <x v="1"/>
    <x v="10"/>
    <n v="9"/>
    <x v="0"/>
  </r>
  <r>
    <x v="14"/>
    <s v="MD west/Zanderijvaart 2"/>
    <d v="2018-09-07T13:30:00"/>
    <n v="3"/>
    <x v="17"/>
    <s v="Sympetrum vulgatum"/>
    <n v="3"/>
    <x v="1"/>
    <x v="10"/>
    <n v="9"/>
    <x v="2"/>
  </r>
  <r>
    <x v="14"/>
    <s v="MD west/Zanderijvaart 2"/>
    <d v="2018-09-07T13:30:00"/>
    <n v="3"/>
    <x v="3"/>
    <s v="Enallagma cyathigerum"/>
    <n v="3"/>
    <x v="1"/>
    <x v="10"/>
    <n v="9"/>
    <x v="1"/>
  </r>
  <r>
    <x v="14"/>
    <s v="MD west/Zanderijvaart 2"/>
    <d v="2018-09-19T14:25:00"/>
    <n v="4"/>
    <x v="14"/>
    <s v="Aeshna mixta"/>
    <n v="3"/>
    <x v="1"/>
    <x v="10"/>
    <n v="9"/>
    <x v="3"/>
  </r>
  <r>
    <x v="14"/>
    <s v="MD west/Zanderijvaart 2"/>
    <d v="2018-09-19T14:25:00"/>
    <n v="3"/>
    <x v="14"/>
    <s v="Aeshna mixta"/>
    <n v="2"/>
    <x v="1"/>
    <x v="10"/>
    <n v="9"/>
    <x v="3"/>
  </r>
  <r>
    <x v="14"/>
    <s v="MD west/Zanderijvaart 2"/>
    <d v="2019-05-10T13:50:00"/>
    <n v="4"/>
    <x v="0"/>
    <s v="Sympecma fusca"/>
    <n v="1"/>
    <x v="1"/>
    <x v="8"/>
    <n v="5"/>
    <x v="0"/>
  </r>
  <r>
    <x v="14"/>
    <s v="MD west/Zanderijvaart 2"/>
    <d v="2019-05-10T13:50:00"/>
    <n v="4"/>
    <x v="4"/>
    <s v="Coenagrion pulchellum"/>
    <n v="2"/>
    <x v="1"/>
    <x v="8"/>
    <n v="5"/>
    <x v="1"/>
  </r>
  <r>
    <x v="14"/>
    <s v="MD west/Zanderijvaart 2"/>
    <d v="2019-05-10T13:50:00"/>
    <n v="3"/>
    <x v="0"/>
    <s v="Sympecma fusca"/>
    <n v="2"/>
    <x v="1"/>
    <x v="8"/>
    <n v="5"/>
    <x v="0"/>
  </r>
  <r>
    <x v="14"/>
    <s v="MD west/Zanderijvaart 2"/>
    <d v="2019-05-10T13:50:00"/>
    <n v="3"/>
    <x v="6"/>
    <s v="Coenagrion puella"/>
    <n v="3"/>
    <x v="1"/>
    <x v="8"/>
    <n v="5"/>
    <x v="1"/>
  </r>
  <r>
    <x v="14"/>
    <s v="MD west/Zanderijvaart 2"/>
    <d v="2019-05-10T13:50:00"/>
    <n v="3"/>
    <x v="4"/>
    <s v="Coenagrion pulchellum"/>
    <n v="2"/>
    <x v="1"/>
    <x v="8"/>
    <n v="5"/>
    <x v="1"/>
  </r>
  <r>
    <x v="14"/>
    <s v="MD west/Zanderijvaart 2"/>
    <d v="2019-05-22T13:55:00"/>
    <n v="4"/>
    <x v="0"/>
    <s v="Sympecma fusca"/>
    <n v="2"/>
    <x v="1"/>
    <x v="8"/>
    <n v="5"/>
    <x v="0"/>
  </r>
  <r>
    <x v="14"/>
    <s v="MD west/Zanderijvaart 2"/>
    <d v="2019-05-22T13:55:00"/>
    <n v="4"/>
    <x v="1"/>
    <s v="Ischnura elegans"/>
    <n v="2"/>
    <x v="1"/>
    <x v="8"/>
    <n v="5"/>
    <x v="1"/>
  </r>
  <r>
    <x v="14"/>
    <s v="MD west/Zanderijvaart 2"/>
    <d v="2019-05-22T13:55:00"/>
    <n v="4"/>
    <x v="2"/>
    <s v="Pyrrhosoma nymphula"/>
    <n v="7"/>
    <x v="1"/>
    <x v="8"/>
    <n v="5"/>
    <x v="1"/>
  </r>
  <r>
    <x v="14"/>
    <s v="MD west/Zanderijvaart 2"/>
    <d v="2019-05-22T13:55:00"/>
    <n v="4"/>
    <x v="4"/>
    <s v="Coenagrion pulchellum"/>
    <n v="6"/>
    <x v="1"/>
    <x v="8"/>
    <n v="5"/>
    <x v="1"/>
  </r>
  <r>
    <x v="14"/>
    <s v="MD west/Zanderijvaart 2"/>
    <d v="2019-05-22T13:55:00"/>
    <n v="4"/>
    <x v="7"/>
    <s v="Brachytron pratense"/>
    <n v="3"/>
    <x v="1"/>
    <x v="8"/>
    <n v="5"/>
    <x v="3"/>
  </r>
  <r>
    <x v="14"/>
    <s v="MD west/Zanderijvaart 2"/>
    <d v="2019-05-22T13:55:00"/>
    <n v="4"/>
    <x v="31"/>
    <s v="Cordulia aenea"/>
    <n v="4"/>
    <x v="1"/>
    <x v="8"/>
    <n v="5"/>
    <x v="4"/>
  </r>
  <r>
    <x v="14"/>
    <s v="MD west/Zanderijvaart 2"/>
    <d v="2019-05-22T13:55:00"/>
    <n v="4"/>
    <x v="10"/>
    <s v="Libellula quadrimaculata"/>
    <n v="4"/>
    <x v="1"/>
    <x v="8"/>
    <n v="5"/>
    <x v="2"/>
  </r>
  <r>
    <x v="14"/>
    <s v="MD west/Zanderijvaart 2"/>
    <d v="2019-05-22T13:55:00"/>
    <n v="3"/>
    <x v="0"/>
    <s v="Sympecma fusca"/>
    <n v="3"/>
    <x v="1"/>
    <x v="8"/>
    <n v="5"/>
    <x v="0"/>
  </r>
  <r>
    <x v="14"/>
    <s v="MD west/Zanderijvaart 2"/>
    <d v="2019-05-22T13:55:00"/>
    <n v="3"/>
    <x v="1"/>
    <s v="Ischnura elegans"/>
    <n v="4"/>
    <x v="1"/>
    <x v="8"/>
    <n v="5"/>
    <x v="1"/>
  </r>
  <r>
    <x v="14"/>
    <s v="MD west/Zanderijvaart 2"/>
    <d v="2019-05-22T13:55:00"/>
    <n v="3"/>
    <x v="6"/>
    <s v="Coenagrion puella"/>
    <n v="8"/>
    <x v="1"/>
    <x v="8"/>
    <n v="5"/>
    <x v="1"/>
  </r>
  <r>
    <x v="14"/>
    <s v="MD west/Zanderijvaart 2"/>
    <d v="2019-05-22T13:55:00"/>
    <n v="3"/>
    <x v="4"/>
    <s v="Coenagrion pulchellum"/>
    <n v="10"/>
    <x v="1"/>
    <x v="8"/>
    <n v="5"/>
    <x v="1"/>
  </r>
  <r>
    <x v="14"/>
    <s v="MD west/Zanderijvaart 2"/>
    <d v="2019-05-22T13:55:00"/>
    <n v="3"/>
    <x v="7"/>
    <s v="Brachytron pratense"/>
    <n v="3"/>
    <x v="1"/>
    <x v="8"/>
    <n v="5"/>
    <x v="3"/>
  </r>
  <r>
    <x v="14"/>
    <s v="MD west/Zanderijvaart 2"/>
    <d v="2019-05-22T13:55:00"/>
    <n v="3"/>
    <x v="2"/>
    <s v="Pyrrhosoma nymphula"/>
    <n v="3"/>
    <x v="1"/>
    <x v="8"/>
    <n v="5"/>
    <x v="1"/>
  </r>
  <r>
    <x v="14"/>
    <s v="MD west/Zanderijvaart 2"/>
    <d v="2019-06-05T15:25:00"/>
    <n v="4"/>
    <x v="1"/>
    <s v="Ischnura elegans"/>
    <n v="4"/>
    <x v="1"/>
    <x v="8"/>
    <n v="6"/>
    <x v="1"/>
  </r>
  <r>
    <x v="14"/>
    <s v="MD west/Zanderijvaart 2"/>
    <d v="2019-06-05T15:25:00"/>
    <n v="4"/>
    <x v="6"/>
    <s v="Coenagrion puella"/>
    <n v="5"/>
    <x v="1"/>
    <x v="8"/>
    <n v="6"/>
    <x v="1"/>
  </r>
  <r>
    <x v="14"/>
    <s v="MD west/Zanderijvaart 2"/>
    <d v="2019-06-05T15:25:00"/>
    <n v="4"/>
    <x v="4"/>
    <s v="Coenagrion pulchellum"/>
    <n v="6"/>
    <x v="1"/>
    <x v="8"/>
    <n v="6"/>
    <x v="1"/>
  </r>
  <r>
    <x v="14"/>
    <s v="MD west/Zanderijvaart 2"/>
    <d v="2019-06-05T15:25:00"/>
    <n v="4"/>
    <x v="9"/>
    <s v="Anax imperator"/>
    <n v="4"/>
    <x v="1"/>
    <x v="8"/>
    <n v="6"/>
    <x v="3"/>
  </r>
  <r>
    <x v="14"/>
    <s v="MD west/Zanderijvaart 2"/>
    <d v="2019-06-05T15:25:00"/>
    <n v="3"/>
    <x v="1"/>
    <s v="Ischnura elegans"/>
    <n v="10"/>
    <x v="1"/>
    <x v="8"/>
    <n v="6"/>
    <x v="1"/>
  </r>
  <r>
    <x v="14"/>
    <s v="MD west/Zanderijvaart 2"/>
    <d v="2019-06-05T15:25:00"/>
    <n v="3"/>
    <x v="4"/>
    <s v="Coenagrion pulchellum"/>
    <n v="5"/>
    <x v="1"/>
    <x v="8"/>
    <n v="6"/>
    <x v="1"/>
  </r>
  <r>
    <x v="14"/>
    <s v="MD west/Zanderijvaart 2"/>
    <d v="2019-06-05T15:25:00"/>
    <n v="3"/>
    <x v="8"/>
    <s v="Aeshna isoceles"/>
    <n v="1"/>
    <x v="1"/>
    <x v="8"/>
    <n v="6"/>
    <x v="3"/>
  </r>
  <r>
    <x v="14"/>
    <s v="MD west/Zanderijvaart 2"/>
    <d v="2019-06-05T15:25:00"/>
    <n v="3"/>
    <x v="9"/>
    <s v="Anax imperator"/>
    <n v="2"/>
    <x v="1"/>
    <x v="8"/>
    <n v="6"/>
    <x v="3"/>
  </r>
  <r>
    <x v="14"/>
    <s v="MD west/Zanderijvaart 2"/>
    <d v="2019-06-30T13:50:00"/>
    <n v="4"/>
    <x v="0"/>
    <s v="Sympecma fusca"/>
    <n v="1"/>
    <x v="1"/>
    <x v="8"/>
    <n v="6"/>
    <x v="0"/>
  </r>
  <r>
    <x v="14"/>
    <s v="MD west/Zanderijvaart 2"/>
    <d v="2019-06-30T13:50:00"/>
    <n v="4"/>
    <x v="1"/>
    <s v="Ischnura elegans"/>
    <n v="9"/>
    <x v="1"/>
    <x v="8"/>
    <n v="6"/>
    <x v="1"/>
  </r>
  <r>
    <x v="14"/>
    <s v="MD west/Zanderijvaart 2"/>
    <d v="2019-06-30T13:50:00"/>
    <n v="4"/>
    <x v="4"/>
    <s v="Coenagrion pulchellum"/>
    <n v="2"/>
    <x v="1"/>
    <x v="8"/>
    <n v="6"/>
    <x v="1"/>
  </r>
  <r>
    <x v="14"/>
    <s v="MD west/Zanderijvaart 2"/>
    <d v="2019-06-30T13:50:00"/>
    <n v="4"/>
    <x v="8"/>
    <s v="Aeshna isoceles"/>
    <n v="4"/>
    <x v="1"/>
    <x v="8"/>
    <n v="6"/>
    <x v="3"/>
  </r>
  <r>
    <x v="14"/>
    <s v="MD west/Zanderijvaart 2"/>
    <d v="2019-06-30T13:50:00"/>
    <n v="4"/>
    <x v="9"/>
    <s v="Anax imperator"/>
    <n v="5"/>
    <x v="1"/>
    <x v="8"/>
    <n v="6"/>
    <x v="3"/>
  </r>
  <r>
    <x v="14"/>
    <s v="MD west/Zanderijvaart 2"/>
    <d v="2019-06-30T13:50:00"/>
    <n v="4"/>
    <x v="10"/>
    <s v="Libellula quadrimaculata"/>
    <n v="1"/>
    <x v="1"/>
    <x v="8"/>
    <n v="6"/>
    <x v="2"/>
  </r>
  <r>
    <x v="14"/>
    <s v="MD west/Zanderijvaart 2"/>
    <d v="2019-06-30T13:50:00"/>
    <n v="3"/>
    <x v="1"/>
    <s v="Ischnura elegans"/>
    <n v="6"/>
    <x v="1"/>
    <x v="8"/>
    <n v="6"/>
    <x v="1"/>
  </r>
  <r>
    <x v="14"/>
    <s v="MD west/Zanderijvaart 2"/>
    <d v="2019-06-30T13:50:00"/>
    <n v="3"/>
    <x v="4"/>
    <s v="Coenagrion pulchellum"/>
    <n v="1"/>
    <x v="1"/>
    <x v="8"/>
    <n v="6"/>
    <x v="1"/>
  </r>
  <r>
    <x v="14"/>
    <s v="MD west/Zanderijvaart 2"/>
    <d v="2019-06-30T13:50:00"/>
    <n v="3"/>
    <x v="8"/>
    <s v="Aeshna isoceles"/>
    <n v="3"/>
    <x v="1"/>
    <x v="8"/>
    <n v="6"/>
    <x v="3"/>
  </r>
  <r>
    <x v="14"/>
    <s v="MD west/Zanderijvaart 2"/>
    <d v="2019-06-30T13:50:00"/>
    <n v="3"/>
    <x v="9"/>
    <s v="Anax imperator"/>
    <n v="4"/>
    <x v="1"/>
    <x v="8"/>
    <n v="6"/>
    <x v="3"/>
  </r>
  <r>
    <x v="14"/>
    <s v="MD west/Zanderijvaart 2"/>
    <d v="2019-07-05T14:35:00"/>
    <n v="4"/>
    <x v="0"/>
    <s v="Sympecma fusca"/>
    <n v="3"/>
    <x v="1"/>
    <x v="8"/>
    <n v="7"/>
    <x v="0"/>
  </r>
  <r>
    <x v="14"/>
    <s v="MD west/Zanderijvaart 2"/>
    <d v="2019-07-05T14:35:00"/>
    <n v="4"/>
    <x v="1"/>
    <s v="Ischnura elegans"/>
    <n v="8"/>
    <x v="1"/>
    <x v="8"/>
    <n v="7"/>
    <x v="1"/>
  </r>
  <r>
    <x v="14"/>
    <s v="MD west/Zanderijvaart 2"/>
    <d v="2019-07-05T14:35:00"/>
    <n v="4"/>
    <x v="8"/>
    <s v="Aeshna isoceles"/>
    <n v="1"/>
    <x v="1"/>
    <x v="8"/>
    <n v="7"/>
    <x v="3"/>
  </r>
  <r>
    <x v="14"/>
    <s v="MD west/Zanderijvaart 2"/>
    <d v="2019-07-05T14:35:00"/>
    <n v="4"/>
    <x v="9"/>
    <s v="Anax imperator"/>
    <n v="1"/>
    <x v="1"/>
    <x v="8"/>
    <n v="7"/>
    <x v="3"/>
  </r>
  <r>
    <x v="14"/>
    <s v="MD west/Zanderijvaart 2"/>
    <d v="2019-07-05T14:35:00"/>
    <n v="3"/>
    <x v="1"/>
    <s v="Ischnura elegans"/>
    <n v="3"/>
    <x v="1"/>
    <x v="8"/>
    <n v="7"/>
    <x v="1"/>
  </r>
  <r>
    <x v="14"/>
    <s v="MD west/Zanderijvaart 2"/>
    <d v="2019-07-05T14:35:00"/>
    <n v="3"/>
    <x v="8"/>
    <s v="Aeshna isoceles"/>
    <n v="2"/>
    <x v="1"/>
    <x v="8"/>
    <n v="7"/>
    <x v="3"/>
  </r>
  <r>
    <x v="14"/>
    <s v="MD west/Zanderijvaart 2"/>
    <d v="2019-07-05T14:35:00"/>
    <n v="3"/>
    <x v="12"/>
    <s v="Sympetrum striolatum"/>
    <n v="1"/>
    <x v="1"/>
    <x v="8"/>
    <n v="7"/>
    <x v="2"/>
  </r>
  <r>
    <x v="14"/>
    <s v="MD west/Zanderijvaart 2"/>
    <d v="2019-07-19T12:50:00"/>
    <n v="4"/>
    <x v="13"/>
    <s v="Chalcolestes viridis"/>
    <n v="1"/>
    <x v="1"/>
    <x v="8"/>
    <n v="7"/>
    <x v="0"/>
  </r>
  <r>
    <x v="14"/>
    <s v="MD west/Zanderijvaart 2"/>
    <d v="2019-07-19T12:50:00"/>
    <n v="4"/>
    <x v="1"/>
    <s v="Ischnura elegans"/>
    <n v="1"/>
    <x v="1"/>
    <x v="8"/>
    <n v="7"/>
    <x v="1"/>
  </r>
  <r>
    <x v="14"/>
    <s v="MD west/Zanderijvaart 2"/>
    <d v="2019-07-19T12:50:00"/>
    <n v="4"/>
    <x v="8"/>
    <s v="Aeshna isoceles"/>
    <n v="1"/>
    <x v="1"/>
    <x v="8"/>
    <n v="7"/>
    <x v="3"/>
  </r>
  <r>
    <x v="14"/>
    <s v="MD west/Zanderijvaart 2"/>
    <d v="2019-07-19T12:50:00"/>
    <n v="4"/>
    <x v="9"/>
    <s v="Anax imperator"/>
    <n v="4"/>
    <x v="1"/>
    <x v="8"/>
    <n v="7"/>
    <x v="3"/>
  </r>
  <r>
    <x v="14"/>
    <s v="MD west/Zanderijvaart 2"/>
    <d v="2019-07-19T12:50:00"/>
    <n v="4"/>
    <x v="23"/>
    <s v="Sympetrum striolatum/vulgatum"/>
    <n v="5"/>
    <x v="1"/>
    <x v="8"/>
    <n v="7"/>
    <x v="2"/>
  </r>
  <r>
    <x v="14"/>
    <s v="MD west/Zanderijvaart 2"/>
    <d v="2019-07-19T12:50:00"/>
    <n v="3"/>
    <x v="8"/>
    <s v="Aeshna isoceles"/>
    <n v="5"/>
    <x v="1"/>
    <x v="8"/>
    <n v="7"/>
    <x v="3"/>
  </r>
  <r>
    <x v="14"/>
    <s v="MD west/Zanderijvaart 2"/>
    <d v="2019-07-19T12:50:00"/>
    <n v="3"/>
    <x v="9"/>
    <s v="Anax imperator"/>
    <n v="1"/>
    <x v="1"/>
    <x v="8"/>
    <n v="7"/>
    <x v="3"/>
  </r>
  <r>
    <x v="14"/>
    <s v="MD west/Zanderijvaart 2"/>
    <d v="2019-07-19T12:50:00"/>
    <n v="3"/>
    <x v="12"/>
    <s v="Sympetrum striolatum"/>
    <n v="2"/>
    <x v="1"/>
    <x v="8"/>
    <n v="7"/>
    <x v="2"/>
  </r>
  <r>
    <x v="14"/>
    <s v="MD west/Zanderijvaart 2"/>
    <d v="2019-07-19T12:50:00"/>
    <n v="3"/>
    <x v="23"/>
    <s v="Sympetrum striolatum/vulgatum"/>
    <n v="2"/>
    <x v="1"/>
    <x v="8"/>
    <n v="7"/>
    <x v="2"/>
  </r>
  <r>
    <x v="14"/>
    <s v="MD west/Zanderijvaart 2"/>
    <d v="2019-07-19T12:50:00"/>
    <n v="3"/>
    <x v="17"/>
    <s v="Sympetrum vulgatum"/>
    <n v="2"/>
    <x v="1"/>
    <x v="8"/>
    <n v="7"/>
    <x v="2"/>
  </r>
  <r>
    <x v="14"/>
    <s v="MD west/Zanderijvaart 2"/>
    <d v="2019-08-14T13:20:00"/>
    <n v="4"/>
    <x v="0"/>
    <s v="Sympecma fusca"/>
    <n v="1"/>
    <x v="1"/>
    <x v="8"/>
    <n v="8"/>
    <x v="0"/>
  </r>
  <r>
    <x v="14"/>
    <s v="MD west/Zanderijvaart 2"/>
    <d v="2019-08-14T13:20:00"/>
    <n v="4"/>
    <x v="1"/>
    <s v="Ischnura elegans"/>
    <n v="6"/>
    <x v="1"/>
    <x v="8"/>
    <n v="8"/>
    <x v="1"/>
  </r>
  <r>
    <x v="14"/>
    <s v="MD west/Zanderijvaart 2"/>
    <d v="2019-08-14T13:20:00"/>
    <n v="4"/>
    <x v="3"/>
    <s v="Enallagma cyathigerum"/>
    <n v="1"/>
    <x v="1"/>
    <x v="8"/>
    <n v="8"/>
    <x v="1"/>
  </r>
  <r>
    <x v="14"/>
    <s v="MD west/Zanderijvaart 2"/>
    <d v="2019-08-14T13:20:00"/>
    <n v="4"/>
    <x v="9"/>
    <s v="Anax imperator"/>
    <n v="2"/>
    <x v="1"/>
    <x v="8"/>
    <n v="8"/>
    <x v="3"/>
  </r>
  <r>
    <x v="14"/>
    <s v="MD west/Zanderijvaart 2"/>
    <d v="2019-08-14T13:20:00"/>
    <n v="4"/>
    <x v="23"/>
    <s v="Sympetrum striolatum/vulgatum"/>
    <n v="19"/>
    <x v="1"/>
    <x v="8"/>
    <n v="8"/>
    <x v="2"/>
  </r>
  <r>
    <x v="14"/>
    <s v="MD west/Zanderijvaart 2"/>
    <d v="2019-08-14T13:20:00"/>
    <n v="4"/>
    <x v="17"/>
    <s v="Sympetrum vulgatum"/>
    <n v="2"/>
    <x v="1"/>
    <x v="8"/>
    <n v="8"/>
    <x v="2"/>
  </r>
  <r>
    <x v="14"/>
    <s v="MD west/Zanderijvaart 2"/>
    <d v="2019-08-14T13:20:00"/>
    <n v="3"/>
    <x v="5"/>
    <s v="Orthetrum cancellatum"/>
    <n v="1"/>
    <x v="1"/>
    <x v="8"/>
    <n v="8"/>
    <x v="2"/>
  </r>
  <r>
    <x v="14"/>
    <s v="MD west/Zanderijvaart 2"/>
    <d v="2019-08-14T13:20:00"/>
    <n v="3"/>
    <x v="23"/>
    <s v="Sympetrum striolatum/vulgatum"/>
    <n v="6"/>
    <x v="1"/>
    <x v="8"/>
    <n v="8"/>
    <x v="2"/>
  </r>
  <r>
    <x v="14"/>
    <s v="MD west/Zanderijvaart 2"/>
    <d v="2019-08-14T13:20:00"/>
    <n v="3"/>
    <x v="0"/>
    <s v="Sympecma fusca"/>
    <n v="1"/>
    <x v="1"/>
    <x v="8"/>
    <n v="8"/>
    <x v="0"/>
  </r>
  <r>
    <x v="14"/>
    <s v="MD west/Zanderijvaart 2"/>
    <d v="2019-08-21T13:55:00"/>
    <n v="4"/>
    <x v="3"/>
    <s v="Enallagma cyathigerum"/>
    <n v="1"/>
    <x v="1"/>
    <x v="8"/>
    <n v="8"/>
    <x v="1"/>
  </r>
  <r>
    <x v="14"/>
    <s v="MD west/Zanderijvaart 2"/>
    <d v="2019-08-21T13:55:00"/>
    <n v="4"/>
    <x v="26"/>
    <s v="Erythromma najas"/>
    <n v="1"/>
    <x v="1"/>
    <x v="8"/>
    <n v="8"/>
    <x v="1"/>
  </r>
  <r>
    <x v="14"/>
    <s v="MD west/Zanderijvaart 2"/>
    <d v="2019-08-21T13:55:00"/>
    <n v="4"/>
    <x v="9"/>
    <s v="Anax imperator"/>
    <n v="2"/>
    <x v="1"/>
    <x v="8"/>
    <n v="8"/>
    <x v="3"/>
  </r>
  <r>
    <x v="14"/>
    <s v="MD west/Zanderijvaart 2"/>
    <d v="2019-08-21T13:55:00"/>
    <n v="4"/>
    <x v="16"/>
    <s v="Sympetrum sanguineum"/>
    <n v="2"/>
    <x v="1"/>
    <x v="8"/>
    <n v="8"/>
    <x v="2"/>
  </r>
  <r>
    <x v="14"/>
    <s v="MD west/Zanderijvaart 2"/>
    <d v="2019-08-21T13:55:00"/>
    <n v="4"/>
    <x v="23"/>
    <s v="Sympetrum striolatum/vulgatum"/>
    <n v="3"/>
    <x v="1"/>
    <x v="8"/>
    <n v="8"/>
    <x v="2"/>
  </r>
  <r>
    <x v="14"/>
    <s v="MD west/Zanderijvaart 2"/>
    <d v="2019-08-21T13:55:00"/>
    <n v="4"/>
    <x v="17"/>
    <s v="Sympetrum vulgatum"/>
    <n v="2"/>
    <x v="1"/>
    <x v="8"/>
    <n v="8"/>
    <x v="2"/>
  </r>
  <r>
    <x v="14"/>
    <s v="MD west/Zanderijvaart 2"/>
    <d v="2019-08-21T13:55:00"/>
    <n v="4"/>
    <x v="0"/>
    <s v="Sympecma fusca"/>
    <n v="1"/>
    <x v="1"/>
    <x v="8"/>
    <n v="8"/>
    <x v="0"/>
  </r>
  <r>
    <x v="14"/>
    <s v="MD west/Zanderijvaart 2"/>
    <d v="2019-08-21T13:55:00"/>
    <n v="3"/>
    <x v="13"/>
    <s v="Chalcolestes viridis"/>
    <n v="2"/>
    <x v="1"/>
    <x v="8"/>
    <n v="8"/>
    <x v="0"/>
  </r>
  <r>
    <x v="14"/>
    <s v="MD west/Zanderijvaart 2"/>
    <d v="2019-08-21T13:55:00"/>
    <n v="3"/>
    <x v="14"/>
    <s v="Aeshna mixta"/>
    <n v="1"/>
    <x v="1"/>
    <x v="8"/>
    <n v="8"/>
    <x v="3"/>
  </r>
  <r>
    <x v="14"/>
    <s v="MD west/Zanderijvaart 2"/>
    <d v="2019-08-21T13:55:00"/>
    <n v="3"/>
    <x v="16"/>
    <s v="Sympetrum sanguineum"/>
    <n v="1"/>
    <x v="1"/>
    <x v="8"/>
    <n v="8"/>
    <x v="2"/>
  </r>
  <r>
    <x v="14"/>
    <s v="MD west/Zanderijvaart 2"/>
    <d v="2019-08-21T13:55:00"/>
    <n v="3"/>
    <x v="23"/>
    <s v="Sympetrum striolatum/vulgatum"/>
    <n v="6"/>
    <x v="1"/>
    <x v="8"/>
    <n v="8"/>
    <x v="2"/>
  </r>
  <r>
    <x v="14"/>
    <s v="MD west/Zanderijvaart 2"/>
    <d v="2019-08-21T13:55:00"/>
    <n v="3"/>
    <x v="17"/>
    <s v="Sympetrum vulgatum"/>
    <n v="2"/>
    <x v="1"/>
    <x v="8"/>
    <n v="8"/>
    <x v="2"/>
  </r>
  <r>
    <x v="14"/>
    <s v="MD west/Zanderijvaart 2"/>
    <d v="2019-09-21T13:30:00"/>
    <n v="4"/>
    <x v="13"/>
    <s v="Chalcolestes viridis"/>
    <n v="2"/>
    <x v="1"/>
    <x v="8"/>
    <n v="9"/>
    <x v="0"/>
  </r>
  <r>
    <x v="14"/>
    <s v="MD west/Zanderijvaart 2"/>
    <d v="2019-09-21T13:30:00"/>
    <n v="4"/>
    <x v="14"/>
    <s v="Aeshna mixta"/>
    <n v="2"/>
    <x v="1"/>
    <x v="8"/>
    <n v="9"/>
    <x v="3"/>
  </r>
  <r>
    <x v="14"/>
    <s v="MD west/Zanderijvaart 2"/>
    <d v="2019-09-21T13:30:00"/>
    <n v="4"/>
    <x v="12"/>
    <s v="Sympetrum striolatum"/>
    <n v="3"/>
    <x v="1"/>
    <x v="8"/>
    <n v="9"/>
    <x v="2"/>
  </r>
  <r>
    <x v="14"/>
    <s v="MD west/Zanderijvaart 2"/>
    <d v="2019-09-21T13:30:00"/>
    <n v="4"/>
    <x v="23"/>
    <s v="Sympetrum striolatum/vulgatum"/>
    <n v="6"/>
    <x v="1"/>
    <x v="8"/>
    <n v="9"/>
    <x v="2"/>
  </r>
  <r>
    <x v="14"/>
    <s v="MD west/Zanderijvaart 2"/>
    <d v="2019-09-21T13:30:00"/>
    <n v="4"/>
    <x v="29"/>
    <s v="Sympetrum fonscolombii"/>
    <n v="1"/>
    <x v="1"/>
    <x v="8"/>
    <n v="9"/>
    <x v="2"/>
  </r>
  <r>
    <x v="14"/>
    <s v="MD west/Zanderijvaart 2"/>
    <d v="2019-09-21T13:30:00"/>
    <n v="3"/>
    <x v="0"/>
    <s v="Sympecma fusca"/>
    <n v="3"/>
    <x v="1"/>
    <x v="8"/>
    <n v="9"/>
    <x v="0"/>
  </r>
  <r>
    <x v="14"/>
    <s v="MD west/Zanderijvaart 2"/>
    <d v="2019-09-21T13:30:00"/>
    <n v="3"/>
    <x v="14"/>
    <s v="Aeshna mixta"/>
    <n v="2"/>
    <x v="1"/>
    <x v="8"/>
    <n v="9"/>
    <x v="3"/>
  </r>
  <r>
    <x v="14"/>
    <s v="MD west/Zanderijvaart 2"/>
    <d v="2019-09-21T13:30:00"/>
    <n v="3"/>
    <x v="12"/>
    <s v="Sympetrum striolatum"/>
    <n v="3"/>
    <x v="1"/>
    <x v="8"/>
    <n v="9"/>
    <x v="2"/>
  </r>
  <r>
    <x v="14"/>
    <s v="MD west/Zanderijvaart 2"/>
    <d v="2019-09-21T13:30:00"/>
    <n v="3"/>
    <x v="23"/>
    <s v="Sympetrum striolatum/vulgatum"/>
    <n v="2"/>
    <x v="1"/>
    <x v="8"/>
    <n v="9"/>
    <x v="2"/>
  </r>
  <r>
    <x v="14"/>
    <s v="MD west/Zanderijvaart 2"/>
    <d v="2019-09-21T13:30:00"/>
    <n v="3"/>
    <x v="17"/>
    <s v="Sympetrum vulgatum"/>
    <n v="1"/>
    <x v="1"/>
    <x v="8"/>
    <n v="9"/>
    <x v="2"/>
  </r>
  <r>
    <x v="14"/>
    <s v="MD west/Zanderijvaart 2"/>
    <d v="2020-05-30T13:00:00"/>
    <n v="4"/>
    <x v="0"/>
    <s v="Sympecma fusca"/>
    <n v="15"/>
    <x v="1"/>
    <x v="9"/>
    <n v="5"/>
    <x v="0"/>
  </r>
  <r>
    <x v="14"/>
    <s v="MD west/Zanderijvaart 2"/>
    <d v="2020-05-30T13:00:00"/>
    <n v="4"/>
    <x v="1"/>
    <s v="Ischnura elegans"/>
    <n v="6"/>
    <x v="1"/>
    <x v="9"/>
    <n v="5"/>
    <x v="1"/>
  </r>
  <r>
    <x v="14"/>
    <s v="MD west/Zanderijvaart 2"/>
    <d v="2020-05-30T13:00:00"/>
    <n v="4"/>
    <x v="2"/>
    <s v="Pyrrhosoma nymphula"/>
    <n v="2"/>
    <x v="1"/>
    <x v="9"/>
    <n v="5"/>
    <x v="1"/>
  </r>
  <r>
    <x v="14"/>
    <s v="MD west/Zanderijvaart 2"/>
    <d v="2020-05-30T13:00:00"/>
    <n v="4"/>
    <x v="6"/>
    <s v="Coenagrion puella"/>
    <n v="37"/>
    <x v="1"/>
    <x v="9"/>
    <n v="5"/>
    <x v="1"/>
  </r>
  <r>
    <x v="14"/>
    <s v="MD west/Zanderijvaart 2"/>
    <d v="2020-05-30T13:00:00"/>
    <n v="4"/>
    <x v="4"/>
    <s v="Coenagrion pulchellum"/>
    <n v="8"/>
    <x v="1"/>
    <x v="9"/>
    <n v="5"/>
    <x v="1"/>
  </r>
  <r>
    <x v="14"/>
    <s v="MD west/Zanderijvaart 2"/>
    <d v="2020-05-30T13:00:00"/>
    <n v="4"/>
    <x v="7"/>
    <s v="Brachytron pratense"/>
    <n v="4"/>
    <x v="1"/>
    <x v="9"/>
    <n v="5"/>
    <x v="3"/>
  </r>
  <r>
    <x v="14"/>
    <s v="MD west/Zanderijvaart 2"/>
    <d v="2020-05-30T13:00:00"/>
    <n v="4"/>
    <x v="8"/>
    <s v="Aeshna isoceles"/>
    <n v="6"/>
    <x v="1"/>
    <x v="9"/>
    <n v="5"/>
    <x v="3"/>
  </r>
  <r>
    <x v="14"/>
    <s v="MD west/Zanderijvaart 2"/>
    <d v="2020-05-30T13:00:00"/>
    <n v="4"/>
    <x v="9"/>
    <s v="Anax imperator"/>
    <n v="2"/>
    <x v="1"/>
    <x v="9"/>
    <n v="5"/>
    <x v="3"/>
  </r>
  <r>
    <x v="14"/>
    <s v="MD west/Zanderijvaart 2"/>
    <d v="2020-05-30T13:00:00"/>
    <n v="4"/>
    <x v="31"/>
    <s v="Cordulia aenea"/>
    <n v="2"/>
    <x v="1"/>
    <x v="9"/>
    <n v="5"/>
    <x v="4"/>
  </r>
  <r>
    <x v="14"/>
    <s v="MD west/Zanderijvaart 2"/>
    <d v="2020-05-30T13:00:00"/>
    <n v="4"/>
    <x v="10"/>
    <s v="Libellula quadrimaculata"/>
    <n v="1"/>
    <x v="1"/>
    <x v="9"/>
    <n v="5"/>
    <x v="2"/>
  </r>
  <r>
    <x v="14"/>
    <s v="MD west/Zanderijvaart 2"/>
    <d v="2020-05-30T13:00:00"/>
    <n v="3"/>
    <x v="1"/>
    <s v="Ischnura elegans"/>
    <n v="3"/>
    <x v="1"/>
    <x v="9"/>
    <n v="5"/>
    <x v="1"/>
  </r>
  <r>
    <x v="14"/>
    <s v="MD west/Zanderijvaart 2"/>
    <d v="2020-05-30T13:00:00"/>
    <n v="3"/>
    <x v="6"/>
    <s v="Coenagrion puella"/>
    <n v="7"/>
    <x v="1"/>
    <x v="9"/>
    <n v="5"/>
    <x v="1"/>
  </r>
  <r>
    <x v="14"/>
    <s v="MD west/Zanderijvaart 2"/>
    <d v="2020-05-30T13:00:00"/>
    <n v="3"/>
    <x v="4"/>
    <s v="Coenagrion pulchellum"/>
    <n v="1"/>
    <x v="1"/>
    <x v="9"/>
    <n v="5"/>
    <x v="1"/>
  </r>
  <r>
    <x v="14"/>
    <s v="MD west/Zanderijvaart 2"/>
    <d v="2020-05-30T13:00:00"/>
    <n v="3"/>
    <x v="7"/>
    <s v="Brachytron pratense"/>
    <n v="1"/>
    <x v="1"/>
    <x v="9"/>
    <n v="5"/>
    <x v="3"/>
  </r>
  <r>
    <x v="14"/>
    <s v="MD west/Zanderijvaart 2"/>
    <d v="2020-05-30T13:00:00"/>
    <n v="3"/>
    <x v="8"/>
    <s v="Aeshna isoceles"/>
    <n v="5"/>
    <x v="1"/>
    <x v="9"/>
    <n v="5"/>
    <x v="3"/>
  </r>
  <r>
    <x v="14"/>
    <s v="MD west/Zanderijvaart 2"/>
    <d v="2020-05-30T13:00:00"/>
    <n v="3"/>
    <x v="9"/>
    <s v="Anax imperator"/>
    <n v="1"/>
    <x v="1"/>
    <x v="9"/>
    <n v="5"/>
    <x v="3"/>
  </r>
  <r>
    <x v="14"/>
    <s v="MD west/Zanderijvaart 2"/>
    <d v="2020-05-30T13:00:00"/>
    <n v="3"/>
    <x v="10"/>
    <s v="Libellula quadrimaculata"/>
    <n v="2"/>
    <x v="1"/>
    <x v="9"/>
    <n v="5"/>
    <x v="2"/>
  </r>
  <r>
    <x v="14"/>
    <s v="MD west/Zanderijvaart 2"/>
    <d v="2020-05-30T13:00:00"/>
    <n v="3"/>
    <x v="2"/>
    <s v="Pyrrhosoma nymphula"/>
    <n v="1"/>
    <x v="1"/>
    <x v="9"/>
    <n v="5"/>
    <x v="1"/>
  </r>
  <r>
    <x v="14"/>
    <s v="MD west/Zanderijvaart 2"/>
    <d v="2020-06-13T12:40:00"/>
    <n v="4"/>
    <x v="1"/>
    <s v="Ischnura elegans"/>
    <n v="6"/>
    <x v="1"/>
    <x v="9"/>
    <n v="6"/>
    <x v="1"/>
  </r>
  <r>
    <x v="14"/>
    <s v="MD west/Zanderijvaart 2"/>
    <d v="2020-06-13T12:40:00"/>
    <n v="4"/>
    <x v="2"/>
    <s v="Pyrrhosoma nymphula"/>
    <n v="2"/>
    <x v="1"/>
    <x v="9"/>
    <n v="6"/>
    <x v="1"/>
  </r>
  <r>
    <x v="14"/>
    <s v="MD west/Zanderijvaart 2"/>
    <d v="2020-06-13T12:40:00"/>
    <n v="4"/>
    <x v="6"/>
    <s v="Coenagrion puella"/>
    <n v="12"/>
    <x v="1"/>
    <x v="9"/>
    <n v="6"/>
    <x v="1"/>
  </r>
  <r>
    <x v="14"/>
    <s v="MD west/Zanderijvaart 2"/>
    <d v="2020-06-13T12:40:00"/>
    <n v="4"/>
    <x v="4"/>
    <s v="Coenagrion pulchellum"/>
    <n v="4"/>
    <x v="1"/>
    <x v="9"/>
    <n v="6"/>
    <x v="1"/>
  </r>
  <r>
    <x v="14"/>
    <s v="MD west/Zanderijvaart 2"/>
    <d v="2020-06-13T12:40:00"/>
    <n v="4"/>
    <x v="8"/>
    <s v="Aeshna isoceles"/>
    <n v="7"/>
    <x v="1"/>
    <x v="9"/>
    <n v="6"/>
    <x v="3"/>
  </r>
  <r>
    <x v="14"/>
    <s v="MD west/Zanderijvaart 2"/>
    <d v="2020-06-13T12:40:00"/>
    <n v="4"/>
    <x v="9"/>
    <s v="Anax imperator"/>
    <n v="2"/>
    <x v="1"/>
    <x v="9"/>
    <n v="6"/>
    <x v="3"/>
  </r>
  <r>
    <x v="14"/>
    <s v="MD west/Zanderijvaart 2"/>
    <d v="2020-06-13T12:40:00"/>
    <n v="4"/>
    <x v="10"/>
    <s v="Libellula quadrimaculata"/>
    <n v="4"/>
    <x v="1"/>
    <x v="9"/>
    <n v="6"/>
    <x v="2"/>
  </r>
  <r>
    <x v="14"/>
    <s v="MD west/Zanderijvaart 2"/>
    <d v="2020-06-13T12:40:00"/>
    <n v="3"/>
    <x v="1"/>
    <s v="Ischnura elegans"/>
    <n v="9"/>
    <x v="1"/>
    <x v="9"/>
    <n v="6"/>
    <x v="1"/>
  </r>
  <r>
    <x v="14"/>
    <s v="MD west/Zanderijvaart 2"/>
    <d v="2020-06-13T12:40:00"/>
    <n v="3"/>
    <x v="6"/>
    <s v="Coenagrion puella"/>
    <n v="17"/>
    <x v="1"/>
    <x v="9"/>
    <n v="6"/>
    <x v="1"/>
  </r>
  <r>
    <x v="14"/>
    <s v="MD west/Zanderijvaart 2"/>
    <d v="2020-06-13T12:40:00"/>
    <n v="3"/>
    <x v="4"/>
    <s v="Coenagrion pulchellum"/>
    <n v="2"/>
    <x v="1"/>
    <x v="9"/>
    <n v="6"/>
    <x v="1"/>
  </r>
  <r>
    <x v="14"/>
    <s v="MD west/Zanderijvaart 2"/>
    <d v="2020-06-13T12:40:00"/>
    <n v="3"/>
    <x v="8"/>
    <s v="Aeshna isoceles"/>
    <n v="2"/>
    <x v="1"/>
    <x v="9"/>
    <n v="6"/>
    <x v="3"/>
  </r>
  <r>
    <x v="14"/>
    <s v="MD west/Zanderijvaart 2"/>
    <d v="2020-06-13T12:40:00"/>
    <n v="3"/>
    <x v="9"/>
    <s v="Anax imperator"/>
    <n v="4"/>
    <x v="1"/>
    <x v="9"/>
    <n v="6"/>
    <x v="3"/>
  </r>
  <r>
    <x v="14"/>
    <s v="MD west/Zanderijvaart 2"/>
    <d v="2020-06-13T12:40:00"/>
    <n v="3"/>
    <x v="10"/>
    <s v="Libellula quadrimaculata"/>
    <n v="3"/>
    <x v="1"/>
    <x v="9"/>
    <n v="6"/>
    <x v="2"/>
  </r>
  <r>
    <x v="14"/>
    <s v="MD west/Zanderijvaart 2"/>
    <d v="2020-06-13T12:40:00"/>
    <n v="3"/>
    <x v="22"/>
    <s v="Crocothemis erythraea"/>
    <n v="1"/>
    <x v="1"/>
    <x v="9"/>
    <n v="6"/>
    <x v="2"/>
  </r>
  <r>
    <x v="14"/>
    <s v="MD west/Zanderijvaart 2"/>
    <d v="2020-06-13T12:40:00"/>
    <n v="3"/>
    <x v="5"/>
    <s v="Orthetrum cancellatum"/>
    <n v="2"/>
    <x v="1"/>
    <x v="9"/>
    <n v="6"/>
    <x v="2"/>
  </r>
  <r>
    <x v="14"/>
    <s v="MD west/Zanderijvaart 2"/>
    <d v="2020-07-11T12:25:00"/>
    <n v="4"/>
    <x v="1"/>
    <s v="Ischnura elegans"/>
    <n v="5"/>
    <x v="1"/>
    <x v="9"/>
    <n v="7"/>
    <x v="1"/>
  </r>
  <r>
    <x v="14"/>
    <s v="MD west/Zanderijvaart 2"/>
    <d v="2020-07-11T12:25:00"/>
    <n v="4"/>
    <x v="9"/>
    <s v="Anax imperator"/>
    <n v="6"/>
    <x v="1"/>
    <x v="9"/>
    <n v="7"/>
    <x v="3"/>
  </r>
  <r>
    <x v="14"/>
    <s v="MD west/Zanderijvaart 2"/>
    <d v="2020-07-11T12:25:00"/>
    <n v="4"/>
    <x v="16"/>
    <s v="Sympetrum sanguineum"/>
    <n v="2"/>
    <x v="1"/>
    <x v="9"/>
    <n v="7"/>
    <x v="2"/>
  </r>
  <r>
    <x v="14"/>
    <s v="MD west/Zanderijvaart 2"/>
    <d v="2020-07-11T12:25:00"/>
    <n v="3"/>
    <x v="3"/>
    <s v="Enallagma cyathigerum"/>
    <n v="2"/>
    <x v="1"/>
    <x v="9"/>
    <n v="7"/>
    <x v="1"/>
  </r>
  <r>
    <x v="14"/>
    <s v="MD west/Zanderijvaart 2"/>
    <d v="2020-07-11T12:25:00"/>
    <n v="3"/>
    <x v="5"/>
    <s v="Orthetrum cancellatum"/>
    <n v="1"/>
    <x v="1"/>
    <x v="9"/>
    <n v="7"/>
    <x v="2"/>
  </r>
  <r>
    <x v="14"/>
    <s v="MD west/Zanderijvaart 2"/>
    <d v="2020-07-11T12:25:00"/>
    <n v="3"/>
    <x v="16"/>
    <s v="Sympetrum sanguineum"/>
    <n v="4"/>
    <x v="1"/>
    <x v="9"/>
    <n v="7"/>
    <x v="2"/>
  </r>
  <r>
    <x v="14"/>
    <s v="MD west/Zanderijvaart 2"/>
    <d v="2020-07-11T12:25:00"/>
    <n v="3"/>
    <x v="12"/>
    <s v="Sympetrum striolatum"/>
    <n v="4"/>
    <x v="1"/>
    <x v="9"/>
    <n v="7"/>
    <x v="2"/>
  </r>
  <r>
    <x v="14"/>
    <s v="MD west/Zanderijvaart 2"/>
    <d v="2020-07-11T12:25:00"/>
    <n v="3"/>
    <x v="17"/>
    <s v="Sympetrum vulgatum"/>
    <n v="1"/>
    <x v="1"/>
    <x v="9"/>
    <n v="7"/>
    <x v="2"/>
  </r>
  <r>
    <x v="14"/>
    <s v="MD west/Zanderijvaart 2"/>
    <d v="2020-07-29T12:40:00"/>
    <n v="4"/>
    <x v="0"/>
    <s v="Sympecma fusca"/>
    <n v="1"/>
    <x v="1"/>
    <x v="9"/>
    <n v="7"/>
    <x v="0"/>
  </r>
  <r>
    <x v="14"/>
    <s v="MD west/Zanderijvaart 2"/>
    <d v="2020-07-29T12:40:00"/>
    <n v="4"/>
    <x v="1"/>
    <s v="Ischnura elegans"/>
    <n v="2"/>
    <x v="1"/>
    <x v="9"/>
    <n v="7"/>
    <x v="1"/>
  </r>
  <r>
    <x v="14"/>
    <s v="MD west/Zanderijvaart 2"/>
    <d v="2020-07-29T12:40:00"/>
    <n v="4"/>
    <x v="3"/>
    <s v="Enallagma cyathigerum"/>
    <n v="5"/>
    <x v="1"/>
    <x v="9"/>
    <n v="7"/>
    <x v="1"/>
  </r>
  <r>
    <x v="14"/>
    <s v="MD west/Zanderijvaart 2"/>
    <d v="2020-07-29T12:40:00"/>
    <n v="4"/>
    <x v="9"/>
    <s v="Anax imperator"/>
    <n v="4"/>
    <x v="1"/>
    <x v="9"/>
    <n v="7"/>
    <x v="3"/>
  </r>
  <r>
    <x v="14"/>
    <s v="MD west/Zanderijvaart 2"/>
    <d v="2020-07-29T12:40:00"/>
    <n v="4"/>
    <x v="20"/>
    <s v="Anax parthenope"/>
    <n v="1"/>
    <x v="1"/>
    <x v="9"/>
    <n v="7"/>
    <x v="3"/>
  </r>
  <r>
    <x v="14"/>
    <s v="MD west/Zanderijvaart 2"/>
    <d v="2020-07-29T12:40:00"/>
    <n v="4"/>
    <x v="16"/>
    <s v="Sympetrum sanguineum"/>
    <n v="1"/>
    <x v="1"/>
    <x v="9"/>
    <n v="7"/>
    <x v="2"/>
  </r>
  <r>
    <x v="14"/>
    <s v="MD west/Zanderijvaart 2"/>
    <d v="2020-07-29T12:40:00"/>
    <n v="4"/>
    <x v="12"/>
    <s v="Sympetrum striolatum"/>
    <n v="2"/>
    <x v="1"/>
    <x v="9"/>
    <n v="7"/>
    <x v="2"/>
  </r>
  <r>
    <x v="14"/>
    <s v="MD west/Zanderijvaart 2"/>
    <d v="2020-07-29T12:40:00"/>
    <n v="4"/>
    <x v="23"/>
    <s v="Sympetrum striolatum/vulgatum"/>
    <n v="1"/>
    <x v="1"/>
    <x v="9"/>
    <n v="7"/>
    <x v="2"/>
  </r>
  <r>
    <x v="14"/>
    <s v="MD west/Zanderijvaart 2"/>
    <d v="2020-07-29T12:40:00"/>
    <n v="4"/>
    <x v="17"/>
    <s v="Sympetrum vulgatum"/>
    <n v="6"/>
    <x v="1"/>
    <x v="9"/>
    <n v="7"/>
    <x v="2"/>
  </r>
  <r>
    <x v="14"/>
    <s v="MD west/Zanderijvaart 2"/>
    <d v="2020-07-29T12:40:00"/>
    <n v="3"/>
    <x v="3"/>
    <s v="Enallagma cyathigerum"/>
    <n v="6"/>
    <x v="1"/>
    <x v="9"/>
    <n v="7"/>
    <x v="1"/>
  </r>
  <r>
    <x v="14"/>
    <s v="MD west/Zanderijvaart 2"/>
    <d v="2020-07-29T12:40:00"/>
    <n v="3"/>
    <x v="17"/>
    <s v="Sympetrum vulgatum"/>
    <n v="2"/>
    <x v="1"/>
    <x v="9"/>
    <n v="7"/>
    <x v="2"/>
  </r>
  <r>
    <x v="14"/>
    <s v="MD west/Zanderijvaart 2"/>
    <d v="2020-07-29T12:40:00"/>
    <n v="3"/>
    <x v="9"/>
    <s v="Anax imperator"/>
    <n v="1"/>
    <x v="1"/>
    <x v="9"/>
    <n v="7"/>
    <x v="3"/>
  </r>
  <r>
    <x v="14"/>
    <s v="MD west/Zanderijvaart 2"/>
    <d v="2020-08-12T11:10:00"/>
    <n v="4"/>
    <x v="3"/>
    <s v="Enallagma cyathigerum"/>
    <n v="1"/>
    <x v="1"/>
    <x v="9"/>
    <n v="8"/>
    <x v="1"/>
  </r>
  <r>
    <x v="14"/>
    <s v="MD west/Zanderijvaart 2"/>
    <d v="2020-08-12T11:10:00"/>
    <n v="4"/>
    <x v="9"/>
    <s v="Anax imperator"/>
    <n v="1"/>
    <x v="1"/>
    <x v="9"/>
    <n v="8"/>
    <x v="3"/>
  </r>
  <r>
    <x v="14"/>
    <s v="MD west/Zanderijvaart 2"/>
    <d v="2020-08-12T11:10:00"/>
    <n v="4"/>
    <x v="16"/>
    <s v="Sympetrum sanguineum"/>
    <n v="1"/>
    <x v="1"/>
    <x v="9"/>
    <n v="8"/>
    <x v="2"/>
  </r>
  <r>
    <x v="14"/>
    <s v="MD west/Zanderijvaart 2"/>
    <d v="2020-08-12T11:10:00"/>
    <n v="4"/>
    <x v="23"/>
    <s v="Sympetrum striolatum/vulgatum"/>
    <n v="5"/>
    <x v="1"/>
    <x v="9"/>
    <n v="8"/>
    <x v="2"/>
  </r>
  <r>
    <x v="14"/>
    <s v="MD west/Zanderijvaart 2"/>
    <d v="2020-08-12T11:10:00"/>
    <n v="3"/>
    <x v="9"/>
    <s v="Anax imperator"/>
    <n v="1"/>
    <x v="1"/>
    <x v="9"/>
    <n v="8"/>
    <x v="3"/>
  </r>
  <r>
    <x v="14"/>
    <s v="MD west/Zanderijvaart 2"/>
    <d v="2020-09-02T12:05:00"/>
    <n v="4"/>
    <x v="1"/>
    <s v="Ischnura elegans"/>
    <n v="1"/>
    <x v="1"/>
    <x v="9"/>
    <n v="9"/>
    <x v="1"/>
  </r>
  <r>
    <x v="14"/>
    <s v="MD west/Zanderijvaart 2"/>
    <d v="2020-09-02T12:05:00"/>
    <n v="4"/>
    <x v="3"/>
    <s v="Enallagma cyathigerum"/>
    <n v="1"/>
    <x v="1"/>
    <x v="9"/>
    <n v="9"/>
    <x v="1"/>
  </r>
  <r>
    <x v="14"/>
    <s v="MD west/Zanderijvaart 2"/>
    <d v="2020-09-02T12:05:00"/>
    <n v="4"/>
    <x v="14"/>
    <s v="Aeshna mixta"/>
    <n v="3"/>
    <x v="1"/>
    <x v="9"/>
    <n v="9"/>
    <x v="3"/>
  </r>
  <r>
    <x v="14"/>
    <s v="MD west/Zanderijvaart 2"/>
    <d v="2020-09-02T12:05:00"/>
    <n v="4"/>
    <x v="12"/>
    <s v="Sympetrum striolatum"/>
    <n v="7"/>
    <x v="1"/>
    <x v="9"/>
    <n v="9"/>
    <x v="2"/>
  </r>
  <r>
    <x v="14"/>
    <s v="MD west/Zanderijvaart 2"/>
    <d v="2020-09-02T12:05:00"/>
    <n v="4"/>
    <x v="23"/>
    <s v="Sympetrum striolatum/vulgatum"/>
    <n v="20"/>
    <x v="1"/>
    <x v="9"/>
    <n v="9"/>
    <x v="2"/>
  </r>
  <r>
    <x v="14"/>
    <s v="MD west/Zanderijvaart 2"/>
    <d v="2020-09-02T12:05:00"/>
    <n v="3"/>
    <x v="14"/>
    <s v="Aeshna mixta"/>
    <n v="2"/>
    <x v="1"/>
    <x v="9"/>
    <n v="9"/>
    <x v="3"/>
  </r>
  <r>
    <x v="14"/>
    <s v="MD west/Zanderijvaart 2"/>
    <d v="2020-09-02T12:05:00"/>
    <n v="3"/>
    <x v="12"/>
    <s v="Sympetrum striolatum"/>
    <n v="3"/>
    <x v="1"/>
    <x v="9"/>
    <n v="9"/>
    <x v="2"/>
  </r>
  <r>
    <x v="14"/>
    <s v="MD west/Zanderijvaart 2"/>
    <d v="2020-09-02T12:05:00"/>
    <n v="3"/>
    <x v="23"/>
    <s v="Sympetrum striolatum/vulgatum"/>
    <n v="4"/>
    <x v="1"/>
    <x v="9"/>
    <n v="9"/>
    <x v="2"/>
  </r>
  <r>
    <x v="14"/>
    <s v="MD west/Zanderijvaart 2"/>
    <d v="2020-09-16T14:45:00"/>
    <n v="4"/>
    <x v="27"/>
    <s v="Aeshna cyanea"/>
    <n v="1"/>
    <x v="1"/>
    <x v="9"/>
    <n v="9"/>
    <x v="3"/>
  </r>
  <r>
    <x v="14"/>
    <s v="MD west/Zanderijvaart 2"/>
    <d v="2021-05-31T14:20:00"/>
    <n v="4"/>
    <x v="4"/>
    <s v="Coenagrion pulchellum"/>
    <n v="2"/>
    <x v="1"/>
    <x v="11"/>
    <n v="5"/>
    <x v="1"/>
  </r>
  <r>
    <x v="14"/>
    <s v="MD west/Zanderijvaart 2"/>
    <d v="2021-05-31T14:20:00"/>
    <n v="4"/>
    <x v="31"/>
    <s v="Cordulia aenea"/>
    <n v="5"/>
    <x v="1"/>
    <x v="11"/>
    <n v="5"/>
    <x v="4"/>
  </r>
  <r>
    <x v="14"/>
    <s v="MD west/Zanderijvaart 2"/>
    <d v="2021-05-31T14:20:00"/>
    <n v="4"/>
    <x v="0"/>
    <s v="Sympecma fusca"/>
    <n v="3"/>
    <x v="1"/>
    <x v="11"/>
    <n v="5"/>
    <x v="0"/>
  </r>
  <r>
    <x v="14"/>
    <s v="MD west/Zanderijvaart 2"/>
    <d v="2021-05-31T14:20:00"/>
    <n v="4"/>
    <x v="6"/>
    <s v="Coenagrion puella"/>
    <n v="1"/>
    <x v="1"/>
    <x v="11"/>
    <n v="5"/>
    <x v="1"/>
  </r>
  <r>
    <x v="14"/>
    <s v="MD west/Zanderijvaart 2"/>
    <d v="2021-05-31T14:20:00"/>
    <n v="3"/>
    <x v="31"/>
    <s v="Cordulia aenea"/>
    <n v="2"/>
    <x v="1"/>
    <x v="11"/>
    <n v="5"/>
    <x v="4"/>
  </r>
  <r>
    <x v="14"/>
    <s v="MD west/Zanderijvaart 2"/>
    <d v="2021-05-31T14:20:00"/>
    <n v="3"/>
    <x v="7"/>
    <s v="Brachytron pratense"/>
    <n v="5"/>
    <x v="1"/>
    <x v="11"/>
    <n v="5"/>
    <x v="3"/>
  </r>
  <r>
    <x v="14"/>
    <s v="MD west/Zanderijvaart 2"/>
    <d v="2021-05-31T14:20:00"/>
    <n v="3"/>
    <x v="0"/>
    <s v="Sympecma fusca"/>
    <n v="5"/>
    <x v="1"/>
    <x v="11"/>
    <n v="5"/>
    <x v="0"/>
  </r>
  <r>
    <x v="14"/>
    <s v="MD west/Zanderijvaart 2"/>
    <d v="2021-05-31T14:20:00"/>
    <n v="3"/>
    <x v="1"/>
    <s v="Ischnura elegans"/>
    <n v="2"/>
    <x v="1"/>
    <x v="11"/>
    <n v="5"/>
    <x v="1"/>
  </r>
  <r>
    <x v="14"/>
    <s v="MD west/Zanderijvaart 2"/>
    <d v="2021-05-31T14:20:00"/>
    <n v="3"/>
    <x v="2"/>
    <s v="Pyrrhosoma nymphula"/>
    <n v="8"/>
    <x v="1"/>
    <x v="11"/>
    <n v="5"/>
    <x v="1"/>
  </r>
  <r>
    <x v="14"/>
    <s v="MD west/Zanderijvaart 2"/>
    <d v="2021-06-09T12:45:00"/>
    <n v="3"/>
    <x v="0"/>
    <s v="Sympecma fusca"/>
    <n v="3"/>
    <x v="1"/>
    <x v="11"/>
    <n v="6"/>
    <x v="0"/>
  </r>
  <r>
    <x v="14"/>
    <s v="MD west/Zanderijvaart 2"/>
    <d v="2021-06-09T12:45:00"/>
    <n v="3"/>
    <x v="31"/>
    <s v="Cordulia aenea"/>
    <n v="2"/>
    <x v="1"/>
    <x v="11"/>
    <n v="6"/>
    <x v="4"/>
  </r>
  <r>
    <x v="14"/>
    <s v="MD west/Zanderijvaart 2"/>
    <d v="2021-06-09T12:45:00"/>
    <n v="4"/>
    <x v="10"/>
    <s v="Libellula quadrimaculata"/>
    <n v="3"/>
    <x v="1"/>
    <x v="11"/>
    <n v="6"/>
    <x v="2"/>
  </r>
  <r>
    <x v="14"/>
    <s v="MD west/Zanderijvaart 2"/>
    <d v="2021-06-09T12:45:00"/>
    <n v="4"/>
    <x v="8"/>
    <s v="Aeshna isoceles"/>
    <n v="2"/>
    <x v="1"/>
    <x v="11"/>
    <n v="6"/>
    <x v="3"/>
  </r>
  <r>
    <x v="14"/>
    <s v="MD west/Zanderijvaart 2"/>
    <d v="2021-06-09T12:45:00"/>
    <n v="4"/>
    <x v="31"/>
    <s v="Cordulia aenea"/>
    <n v="2"/>
    <x v="1"/>
    <x v="11"/>
    <n v="6"/>
    <x v="4"/>
  </r>
  <r>
    <x v="14"/>
    <s v="MD west/Zanderijvaart 2"/>
    <d v="2021-06-09T12:45:00"/>
    <n v="4"/>
    <x v="1"/>
    <s v="Ischnura elegans"/>
    <n v="2"/>
    <x v="1"/>
    <x v="11"/>
    <n v="6"/>
    <x v="1"/>
  </r>
  <r>
    <x v="14"/>
    <s v="MD west/Zanderijvaart 2"/>
    <d v="2021-06-09T12:45:00"/>
    <n v="4"/>
    <x v="7"/>
    <s v="Brachytron pratense"/>
    <n v="1"/>
    <x v="1"/>
    <x v="11"/>
    <n v="6"/>
    <x v="3"/>
  </r>
  <r>
    <x v="14"/>
    <s v="MD west/Zanderijvaart 2"/>
    <d v="2021-06-09T12:45:00"/>
    <n v="4"/>
    <x v="9"/>
    <s v="Anax imperator"/>
    <n v="1"/>
    <x v="1"/>
    <x v="11"/>
    <n v="6"/>
    <x v="3"/>
  </r>
  <r>
    <x v="14"/>
    <s v="MD west/Zanderijvaart 2"/>
    <d v="2021-06-09T12:45:00"/>
    <n v="3"/>
    <x v="1"/>
    <s v="Ischnura elegans"/>
    <n v="11"/>
    <x v="1"/>
    <x v="11"/>
    <n v="6"/>
    <x v="1"/>
  </r>
  <r>
    <x v="14"/>
    <s v="MD west/Zanderijvaart 2"/>
    <d v="2021-06-09T12:45:00"/>
    <n v="3"/>
    <x v="8"/>
    <s v="Aeshna isoceles"/>
    <n v="2"/>
    <x v="1"/>
    <x v="11"/>
    <n v="6"/>
    <x v="3"/>
  </r>
  <r>
    <x v="14"/>
    <s v="MD west/Zanderijvaart 2"/>
    <d v="2021-06-09T12:45:00"/>
    <n v="3"/>
    <x v="9"/>
    <s v="Anax imperator"/>
    <n v="7"/>
    <x v="1"/>
    <x v="11"/>
    <n v="6"/>
    <x v="3"/>
  </r>
  <r>
    <x v="14"/>
    <s v="MD west/Zanderijvaart 2"/>
    <d v="2021-06-09T12:45:00"/>
    <n v="3"/>
    <x v="3"/>
    <s v="Enallagma cyathigerum"/>
    <n v="14"/>
    <x v="1"/>
    <x v="11"/>
    <n v="6"/>
    <x v="1"/>
  </r>
  <r>
    <x v="14"/>
    <s v="MD west/Zanderijvaart 2"/>
    <d v="2021-06-09T12:45:00"/>
    <n v="3"/>
    <x v="10"/>
    <s v="Libellula quadrimaculata"/>
    <n v="8"/>
    <x v="1"/>
    <x v="11"/>
    <n v="6"/>
    <x v="2"/>
  </r>
  <r>
    <x v="14"/>
    <s v="MD west/Zanderijvaart 2"/>
    <d v="2021-06-09T12:45:00"/>
    <n v="4"/>
    <x v="2"/>
    <s v="Pyrrhosoma nymphula"/>
    <n v="1"/>
    <x v="1"/>
    <x v="11"/>
    <n v="6"/>
    <x v="1"/>
  </r>
  <r>
    <x v="14"/>
    <s v="MD west/Zanderijvaart 2"/>
    <d v="2021-06-09T12:45:00"/>
    <n v="3"/>
    <x v="7"/>
    <s v="Brachytron pratense"/>
    <n v="1"/>
    <x v="1"/>
    <x v="11"/>
    <n v="6"/>
    <x v="3"/>
  </r>
  <r>
    <x v="14"/>
    <s v="MD west/Zanderijvaart 2"/>
    <d v="2021-06-09T12:45:00"/>
    <n v="3"/>
    <x v="2"/>
    <s v="Pyrrhosoma nymphula"/>
    <n v="2"/>
    <x v="1"/>
    <x v="11"/>
    <n v="6"/>
    <x v="1"/>
  </r>
  <r>
    <x v="14"/>
    <s v="MD west/Zanderijvaart 2"/>
    <d v="2021-06-09T12:45:00"/>
    <n v="4"/>
    <x v="0"/>
    <s v="Sympecma fusca"/>
    <n v="1"/>
    <x v="1"/>
    <x v="11"/>
    <n v="6"/>
    <x v="0"/>
  </r>
  <r>
    <x v="14"/>
    <s v="MD west/Zanderijvaart 2"/>
    <d v="2021-06-09T12:45:00"/>
    <n v="4"/>
    <x v="3"/>
    <s v="Enallagma cyathigerum"/>
    <n v="1"/>
    <x v="1"/>
    <x v="11"/>
    <n v="6"/>
    <x v="1"/>
  </r>
  <r>
    <x v="14"/>
    <s v="MD west/Zanderijvaart 2"/>
    <d v="2021-06-23T14:30:00"/>
    <n v="4"/>
    <x v="1"/>
    <s v="Ischnura elegans"/>
    <n v="5"/>
    <x v="1"/>
    <x v="11"/>
    <n v="6"/>
    <x v="1"/>
  </r>
  <r>
    <x v="14"/>
    <s v="MD west/Zanderijvaart 2"/>
    <d v="2021-06-23T14:30:00"/>
    <n v="4"/>
    <x v="3"/>
    <s v="Enallagma cyathigerum"/>
    <n v="1"/>
    <x v="1"/>
    <x v="11"/>
    <n v="6"/>
    <x v="1"/>
  </r>
  <r>
    <x v="14"/>
    <s v="MD west/Zanderijvaart 2"/>
    <d v="2021-06-23T14:30:00"/>
    <n v="4"/>
    <x v="9"/>
    <s v="Anax imperator"/>
    <n v="1"/>
    <x v="1"/>
    <x v="11"/>
    <n v="6"/>
    <x v="3"/>
  </r>
  <r>
    <x v="14"/>
    <s v="MD west/Zanderijvaart 2"/>
    <d v="2021-06-23T14:30:00"/>
    <n v="3"/>
    <x v="10"/>
    <s v="Libellula quadrimaculata"/>
    <n v="1"/>
    <x v="1"/>
    <x v="11"/>
    <n v="6"/>
    <x v="2"/>
  </r>
  <r>
    <x v="14"/>
    <s v="MD west/Zanderijvaart 2"/>
    <d v="2021-06-23T14:30:00"/>
    <n v="3"/>
    <x v="3"/>
    <s v="Enallagma cyathigerum"/>
    <n v="6"/>
    <x v="1"/>
    <x v="11"/>
    <n v="6"/>
    <x v="1"/>
  </r>
  <r>
    <x v="14"/>
    <s v="MD west/Zanderijvaart 2"/>
    <d v="2021-06-23T14:30:00"/>
    <n v="3"/>
    <x v="1"/>
    <s v="Ischnura elegans"/>
    <n v="3"/>
    <x v="1"/>
    <x v="11"/>
    <n v="6"/>
    <x v="1"/>
  </r>
  <r>
    <x v="14"/>
    <s v="MD west/Zanderijvaart 2"/>
    <d v="2021-06-23T14:30:00"/>
    <n v="4"/>
    <x v="22"/>
    <s v="Crocothemis erythraea"/>
    <n v="1"/>
    <x v="1"/>
    <x v="11"/>
    <n v="6"/>
    <x v="2"/>
  </r>
  <r>
    <x v="14"/>
    <s v="MD west/Zanderijvaart 2"/>
    <d v="2021-07-16T14:40:00"/>
    <n v="4"/>
    <x v="9"/>
    <s v="Anax imperator"/>
    <n v="1"/>
    <x v="1"/>
    <x v="11"/>
    <n v="7"/>
    <x v="3"/>
  </r>
  <r>
    <x v="14"/>
    <s v="MD west/Zanderijvaart 2"/>
    <d v="2021-07-16T14:40:00"/>
    <n v="3"/>
    <x v="9"/>
    <s v="Anax imperator"/>
    <n v="3"/>
    <x v="1"/>
    <x v="11"/>
    <n v="7"/>
    <x v="3"/>
  </r>
  <r>
    <x v="14"/>
    <s v="MD west/Zanderijvaart 2"/>
    <d v="2021-07-16T14:40:00"/>
    <n v="4"/>
    <x v="1"/>
    <s v="Ischnura elegans"/>
    <n v="2"/>
    <x v="1"/>
    <x v="11"/>
    <n v="7"/>
    <x v="1"/>
  </r>
  <r>
    <x v="14"/>
    <s v="MD west/Zanderijvaart 2"/>
    <d v="2021-07-16T14:40:00"/>
    <n v="3"/>
    <x v="1"/>
    <s v="Ischnura elegans"/>
    <n v="6"/>
    <x v="1"/>
    <x v="11"/>
    <n v="7"/>
    <x v="1"/>
  </r>
  <r>
    <x v="14"/>
    <s v="MD west/Zanderijvaart 2"/>
    <d v="2021-07-16T14:40:00"/>
    <n v="4"/>
    <x v="3"/>
    <s v="Enallagma cyathigerum"/>
    <n v="1"/>
    <x v="1"/>
    <x v="11"/>
    <n v="7"/>
    <x v="1"/>
  </r>
  <r>
    <x v="14"/>
    <s v="MD west/Zanderijvaart 2"/>
    <d v="2021-07-16T14:40:00"/>
    <n v="4"/>
    <x v="22"/>
    <s v="Crocothemis erythraea"/>
    <n v="2"/>
    <x v="1"/>
    <x v="11"/>
    <n v="7"/>
    <x v="2"/>
  </r>
  <r>
    <x v="14"/>
    <s v="MD west/Zanderijvaart 2"/>
    <d v="2021-07-23T14:30:00"/>
    <n v="4"/>
    <x v="16"/>
    <s v="Sympetrum sanguineum"/>
    <n v="1"/>
    <x v="1"/>
    <x v="11"/>
    <n v="7"/>
    <x v="2"/>
  </r>
  <r>
    <x v="14"/>
    <s v="MD west/Zanderijvaart 2"/>
    <d v="2021-07-23T14:30:00"/>
    <n v="4"/>
    <x v="0"/>
    <s v="Sympecma fusca"/>
    <n v="1"/>
    <x v="1"/>
    <x v="11"/>
    <n v="7"/>
    <x v="0"/>
  </r>
  <r>
    <x v="14"/>
    <s v="MD west/Zanderijvaart 2"/>
    <d v="2021-07-23T14:30:00"/>
    <n v="4"/>
    <x v="23"/>
    <s v="Sympetrum striolatum/vulgatum"/>
    <n v="4"/>
    <x v="1"/>
    <x v="11"/>
    <n v="7"/>
    <x v="2"/>
  </r>
  <r>
    <x v="14"/>
    <s v="MD west/Zanderijvaart 2"/>
    <d v="2021-07-23T14:30:00"/>
    <n v="4"/>
    <x v="9"/>
    <s v="Anax imperator"/>
    <n v="2"/>
    <x v="1"/>
    <x v="11"/>
    <n v="7"/>
    <x v="3"/>
  </r>
  <r>
    <x v="14"/>
    <s v="MD west/Zanderijvaart 2"/>
    <d v="2021-07-23T14:30:00"/>
    <n v="3"/>
    <x v="9"/>
    <s v="Anax imperator"/>
    <n v="2"/>
    <x v="1"/>
    <x v="11"/>
    <n v="7"/>
    <x v="3"/>
  </r>
  <r>
    <x v="14"/>
    <s v="MD west/Zanderijvaart 2"/>
    <d v="2021-07-23T14:30:00"/>
    <n v="3"/>
    <x v="1"/>
    <s v="Ischnura elegans"/>
    <n v="4"/>
    <x v="1"/>
    <x v="11"/>
    <n v="7"/>
    <x v="1"/>
  </r>
  <r>
    <x v="14"/>
    <s v="MD west/Zanderijvaart 2"/>
    <d v="2021-07-23T14:30:00"/>
    <n v="3"/>
    <x v="10"/>
    <s v="Libellula quadrimaculata"/>
    <n v="1"/>
    <x v="1"/>
    <x v="11"/>
    <n v="7"/>
    <x v="2"/>
  </r>
  <r>
    <x v="14"/>
    <s v="MD west/Zanderijvaart 2"/>
    <d v="2021-07-23T14:30:00"/>
    <n v="4"/>
    <x v="8"/>
    <s v="Aeshna isoceles"/>
    <n v="1"/>
    <x v="1"/>
    <x v="11"/>
    <n v="7"/>
    <x v="3"/>
  </r>
  <r>
    <x v="14"/>
    <s v="MD west/Zanderijvaart 2"/>
    <d v="2021-07-23T14:30:00"/>
    <n v="4"/>
    <x v="3"/>
    <s v="Enallagma cyathigerum"/>
    <n v="2"/>
    <x v="1"/>
    <x v="11"/>
    <n v="7"/>
    <x v="1"/>
  </r>
  <r>
    <x v="14"/>
    <s v="MD west/Zanderijvaart 2"/>
    <d v="2021-07-23T14:30:00"/>
    <n v="3"/>
    <x v="23"/>
    <s v="Sympetrum striolatum/vulgatum"/>
    <n v="2"/>
    <x v="1"/>
    <x v="11"/>
    <n v="7"/>
    <x v="2"/>
  </r>
  <r>
    <x v="14"/>
    <s v="MD west/Zanderijvaart 2"/>
    <d v="2021-08-11T12:20:00"/>
    <n v="3"/>
    <x v="3"/>
    <s v="Enallagma cyathigerum"/>
    <n v="1"/>
    <x v="1"/>
    <x v="11"/>
    <n v="8"/>
    <x v="1"/>
  </r>
  <r>
    <x v="14"/>
    <s v="MD west/Zanderijvaart 2"/>
    <d v="2021-08-11T12:20:00"/>
    <n v="4"/>
    <x v="0"/>
    <s v="Sympecma fusca"/>
    <n v="1"/>
    <x v="1"/>
    <x v="11"/>
    <n v="8"/>
    <x v="0"/>
  </r>
  <r>
    <x v="14"/>
    <s v="MD west/Zanderijvaart 2"/>
    <d v="2021-08-11T12:20:00"/>
    <n v="4"/>
    <x v="16"/>
    <s v="Sympetrum sanguineum"/>
    <n v="2"/>
    <x v="1"/>
    <x v="11"/>
    <n v="8"/>
    <x v="2"/>
  </r>
  <r>
    <x v="14"/>
    <s v="MD west/Zanderijvaart 2"/>
    <d v="2021-08-11T12:20:00"/>
    <n v="4"/>
    <x v="23"/>
    <s v="Sympetrum striolatum/vulgatum"/>
    <n v="5"/>
    <x v="1"/>
    <x v="11"/>
    <n v="8"/>
    <x v="2"/>
  </r>
  <r>
    <x v="14"/>
    <s v="MD west/Zanderijvaart 2"/>
    <d v="2021-08-11T12:20:00"/>
    <n v="4"/>
    <x v="12"/>
    <s v="Sympetrum striolatum"/>
    <n v="4"/>
    <x v="1"/>
    <x v="11"/>
    <n v="8"/>
    <x v="2"/>
  </r>
  <r>
    <x v="14"/>
    <s v="MD west/Zanderijvaart 2"/>
    <d v="2021-08-11T12:20:00"/>
    <n v="4"/>
    <x v="17"/>
    <s v="Sympetrum vulgatum"/>
    <n v="4"/>
    <x v="1"/>
    <x v="11"/>
    <n v="8"/>
    <x v="2"/>
  </r>
  <r>
    <x v="14"/>
    <s v="MD west/Zanderijvaart 2"/>
    <d v="2021-08-11T12:20:00"/>
    <n v="3"/>
    <x v="17"/>
    <s v="Sympetrum vulgatum"/>
    <n v="11"/>
    <x v="1"/>
    <x v="11"/>
    <n v="8"/>
    <x v="2"/>
  </r>
  <r>
    <x v="14"/>
    <s v="MD west/Zanderijvaart 2"/>
    <d v="2021-08-11T12:20:00"/>
    <n v="3"/>
    <x v="16"/>
    <s v="Sympetrum sanguineum"/>
    <n v="2"/>
    <x v="1"/>
    <x v="11"/>
    <n v="8"/>
    <x v="2"/>
  </r>
  <r>
    <x v="14"/>
    <s v="MD west/Zanderijvaart 2"/>
    <d v="2021-08-11T12:20:00"/>
    <n v="3"/>
    <x v="12"/>
    <s v="Sympetrum striolatum"/>
    <n v="2"/>
    <x v="1"/>
    <x v="11"/>
    <n v="8"/>
    <x v="2"/>
  </r>
  <r>
    <x v="14"/>
    <s v="MD west/Zanderijvaart 2"/>
    <d v="2021-08-11T12:20:00"/>
    <n v="3"/>
    <x v="9"/>
    <s v="Anax imperator"/>
    <n v="2"/>
    <x v="1"/>
    <x v="11"/>
    <n v="8"/>
    <x v="3"/>
  </r>
  <r>
    <x v="14"/>
    <s v="MD west/Zanderijvaart 2"/>
    <d v="2021-08-11T12:20:00"/>
    <n v="4"/>
    <x v="22"/>
    <s v="Crocothemis erythraea"/>
    <n v="1"/>
    <x v="1"/>
    <x v="11"/>
    <n v="8"/>
    <x v="2"/>
  </r>
  <r>
    <x v="14"/>
    <s v="MD west/Zanderijvaart 2"/>
    <d v="2021-09-03T12:30:00"/>
    <n v="3"/>
    <x v="16"/>
    <s v="Sympetrum sanguineum"/>
    <n v="2"/>
    <x v="1"/>
    <x v="11"/>
    <n v="9"/>
    <x v="2"/>
  </r>
  <r>
    <x v="14"/>
    <s v="MD west/Zanderijvaart 2"/>
    <d v="2021-09-03T12:30:00"/>
    <n v="4"/>
    <x v="0"/>
    <s v="Sympecma fusca"/>
    <n v="8"/>
    <x v="1"/>
    <x v="11"/>
    <n v="9"/>
    <x v="0"/>
  </r>
  <r>
    <x v="14"/>
    <s v="MD west/Zanderijvaart 2"/>
    <d v="2021-09-03T12:30:00"/>
    <n v="3"/>
    <x v="23"/>
    <s v="Sympetrum striolatum/vulgatum"/>
    <n v="26"/>
    <x v="1"/>
    <x v="11"/>
    <n v="9"/>
    <x v="2"/>
  </r>
  <r>
    <x v="14"/>
    <s v="MD west/Zanderijvaart 2"/>
    <d v="2021-09-03T12:30:00"/>
    <n v="4"/>
    <x v="23"/>
    <s v="Sympetrum striolatum/vulgatum"/>
    <n v="1"/>
    <x v="1"/>
    <x v="11"/>
    <n v="9"/>
    <x v="2"/>
  </r>
  <r>
    <x v="14"/>
    <s v="MD west/Zanderijvaart 2"/>
    <d v="2021-09-03T12:30:00"/>
    <n v="4"/>
    <x v="12"/>
    <s v="Sympetrum striolatum"/>
    <n v="2"/>
    <x v="1"/>
    <x v="11"/>
    <n v="9"/>
    <x v="2"/>
  </r>
  <r>
    <x v="14"/>
    <s v="MD west/Zanderijvaart 2"/>
    <d v="2021-09-03T12:30:00"/>
    <n v="4"/>
    <x v="17"/>
    <s v="Sympetrum vulgatum"/>
    <n v="1"/>
    <x v="1"/>
    <x v="11"/>
    <n v="9"/>
    <x v="2"/>
  </r>
  <r>
    <x v="14"/>
    <s v="MD west/Zanderijvaart 2"/>
    <d v="2021-09-03T12:30:00"/>
    <n v="3"/>
    <x v="17"/>
    <s v="Sympetrum vulgatum"/>
    <n v="2"/>
    <x v="1"/>
    <x v="11"/>
    <n v="9"/>
    <x v="2"/>
  </r>
  <r>
    <x v="14"/>
    <s v="MD west/Zanderijvaart 2"/>
    <d v="2021-09-03T12:30:00"/>
    <n v="3"/>
    <x v="3"/>
    <s v="Enallagma cyathigerum"/>
    <n v="3"/>
    <x v="1"/>
    <x v="11"/>
    <n v="9"/>
    <x v="1"/>
  </r>
  <r>
    <x v="14"/>
    <s v="MD west/Zanderijvaart 2"/>
    <d v="2021-09-18T13:50:00"/>
    <n v="3"/>
    <x v="23"/>
    <s v="Sympetrum striolatum/vulgatum"/>
    <n v="15"/>
    <x v="1"/>
    <x v="11"/>
    <n v="9"/>
    <x v="2"/>
  </r>
  <r>
    <x v="14"/>
    <s v="MD west/Zanderijvaart 2"/>
    <d v="2021-09-18T13:50:00"/>
    <n v="3"/>
    <x v="12"/>
    <s v="Sympetrum striolatum"/>
    <n v="3"/>
    <x v="1"/>
    <x v="11"/>
    <n v="9"/>
    <x v="2"/>
  </r>
  <r>
    <x v="14"/>
    <s v="MD west/Zanderijvaart 2"/>
    <d v="2021-09-18T13:50:00"/>
    <n v="3"/>
    <x v="14"/>
    <s v="Aeshna mixta"/>
    <n v="3"/>
    <x v="1"/>
    <x v="11"/>
    <n v="9"/>
    <x v="3"/>
  </r>
  <r>
    <x v="14"/>
    <s v="MD west/Zanderijvaart 2"/>
    <d v="2021-09-18T13:50:00"/>
    <n v="4"/>
    <x v="23"/>
    <s v="Sympetrum striolatum/vulgatum"/>
    <n v="5"/>
    <x v="1"/>
    <x v="11"/>
    <n v="9"/>
    <x v="2"/>
  </r>
  <r>
    <x v="14"/>
    <s v="MD west/Zanderijvaart 2"/>
    <d v="2021-09-18T13:50:00"/>
    <n v="3"/>
    <x v="17"/>
    <s v="Sympetrum vulgatum"/>
    <n v="1"/>
    <x v="1"/>
    <x v="11"/>
    <n v="9"/>
    <x v="2"/>
  </r>
  <r>
    <x v="14"/>
    <s v="MD west/Zanderijvaart 2"/>
    <d v="2020-05-08T12:40:00"/>
    <n v="4"/>
    <x v="0"/>
    <s v="Sympecma fusca"/>
    <n v="8"/>
    <x v="1"/>
    <x v="9"/>
    <n v="5"/>
    <x v="0"/>
  </r>
  <r>
    <x v="14"/>
    <s v="MD west/Zanderijvaart 2"/>
    <d v="2020-05-08T12:40:00"/>
    <n v="4"/>
    <x v="2"/>
    <s v="Pyrrhosoma nymphula"/>
    <n v="8"/>
    <x v="1"/>
    <x v="9"/>
    <n v="5"/>
    <x v="1"/>
  </r>
  <r>
    <x v="14"/>
    <s v="MD west/Zanderijvaart 2"/>
    <d v="2020-05-08T12:40:00"/>
    <n v="4"/>
    <x v="7"/>
    <s v="Brachytron pratense"/>
    <n v="3"/>
    <x v="1"/>
    <x v="9"/>
    <n v="5"/>
    <x v="3"/>
  </r>
  <r>
    <x v="14"/>
    <s v="MD west/Zanderijvaart 2"/>
    <d v="2020-05-08T12:40:00"/>
    <n v="4"/>
    <x v="31"/>
    <s v="Cordulia aenea"/>
    <n v="2"/>
    <x v="1"/>
    <x v="9"/>
    <n v="5"/>
    <x v="4"/>
  </r>
  <r>
    <x v="14"/>
    <s v="MD west/Zanderijvaart 2"/>
    <d v="2020-05-08T12:40:00"/>
    <n v="3"/>
    <x v="2"/>
    <s v="Pyrrhosoma nymphula"/>
    <n v="5"/>
    <x v="1"/>
    <x v="9"/>
    <n v="5"/>
    <x v="1"/>
  </r>
  <r>
    <x v="14"/>
    <s v="MD west/Zanderijvaart 2"/>
    <d v="2020-05-08T12:40:00"/>
    <n v="3"/>
    <x v="3"/>
    <s v="Enallagma cyathigerum"/>
    <n v="1"/>
    <x v="1"/>
    <x v="9"/>
    <n v="5"/>
    <x v="1"/>
  </r>
  <r>
    <x v="14"/>
    <s v="MD west/Zanderijvaart 2"/>
    <d v="2020-05-08T12:40:00"/>
    <n v="3"/>
    <x v="10"/>
    <s v="Libellula quadrimaculata"/>
    <n v="1"/>
    <x v="1"/>
    <x v="9"/>
    <n v="5"/>
    <x v="2"/>
  </r>
  <r>
    <x v="14"/>
    <s v="MD west/Zanderijvaart 2"/>
    <d v="2020-05-08T12:40:00"/>
    <n v="3"/>
    <x v="0"/>
    <s v="Sympecma fusca"/>
    <n v="3"/>
    <x v="1"/>
    <x v="9"/>
    <n v="5"/>
    <x v="0"/>
  </r>
  <r>
    <x v="14"/>
    <s v="MD west/Zanderijvaart 2"/>
    <d v="2020-06-20T14:45:00"/>
    <n v="4"/>
    <x v="1"/>
    <s v="Ischnura elegans"/>
    <n v="10"/>
    <x v="1"/>
    <x v="9"/>
    <n v="6"/>
    <x v="1"/>
  </r>
  <r>
    <x v="14"/>
    <s v="MD west/Zanderijvaart 2"/>
    <d v="2020-06-20T14:45:00"/>
    <n v="4"/>
    <x v="4"/>
    <s v="Coenagrion pulchellum"/>
    <n v="5"/>
    <x v="1"/>
    <x v="9"/>
    <n v="6"/>
    <x v="1"/>
  </r>
  <r>
    <x v="14"/>
    <s v="MD west/Zanderijvaart 2"/>
    <d v="2020-06-20T14:45:00"/>
    <n v="4"/>
    <x v="8"/>
    <s v="Aeshna isoceles"/>
    <n v="4"/>
    <x v="1"/>
    <x v="9"/>
    <n v="6"/>
    <x v="3"/>
  </r>
  <r>
    <x v="14"/>
    <s v="MD west/Zanderijvaart 2"/>
    <d v="2020-06-20T14:45:00"/>
    <n v="4"/>
    <x v="9"/>
    <s v="Anax imperator"/>
    <n v="4"/>
    <x v="1"/>
    <x v="9"/>
    <n v="6"/>
    <x v="3"/>
  </r>
  <r>
    <x v="14"/>
    <s v="MD west/Zanderijvaart 2"/>
    <d v="2020-06-20T14:45:00"/>
    <n v="4"/>
    <x v="10"/>
    <s v="Libellula quadrimaculata"/>
    <n v="3"/>
    <x v="1"/>
    <x v="9"/>
    <n v="6"/>
    <x v="2"/>
  </r>
  <r>
    <x v="14"/>
    <s v="MD west/Zanderijvaart 2"/>
    <d v="2020-06-20T14:45:00"/>
    <n v="3"/>
    <x v="1"/>
    <s v="Ischnura elegans"/>
    <n v="16"/>
    <x v="1"/>
    <x v="9"/>
    <n v="6"/>
    <x v="1"/>
  </r>
  <r>
    <x v="14"/>
    <s v="MD west/Zanderijvaart 2"/>
    <d v="2020-06-20T14:45:00"/>
    <n v="3"/>
    <x v="4"/>
    <s v="Coenagrion pulchellum"/>
    <n v="6"/>
    <x v="1"/>
    <x v="9"/>
    <n v="6"/>
    <x v="1"/>
  </r>
  <r>
    <x v="14"/>
    <s v="MD west/Zanderijvaart 2"/>
    <d v="2020-06-20T14:45:00"/>
    <n v="3"/>
    <x v="8"/>
    <s v="Aeshna isoceles"/>
    <n v="7"/>
    <x v="1"/>
    <x v="9"/>
    <n v="6"/>
    <x v="3"/>
  </r>
  <r>
    <x v="14"/>
    <s v="MD west/Zanderijvaart 2"/>
    <d v="2020-06-20T14:45:00"/>
    <n v="3"/>
    <x v="9"/>
    <s v="Anax imperator"/>
    <n v="3"/>
    <x v="1"/>
    <x v="9"/>
    <n v="6"/>
    <x v="3"/>
  </r>
  <r>
    <x v="14"/>
    <s v="MD west/Zanderijvaart 2"/>
    <d v="2020-06-20T14:45:00"/>
    <n v="3"/>
    <x v="10"/>
    <s v="Libellula quadrimaculata"/>
    <n v="2"/>
    <x v="1"/>
    <x v="9"/>
    <n v="6"/>
    <x v="2"/>
  </r>
  <r>
    <x v="15"/>
    <s v="Noordduinen Oude Huis"/>
    <d v="2010-05-15T14:10:00"/>
    <n v="1"/>
    <x v="0"/>
    <s v="Sympecma fusca"/>
    <n v="5"/>
    <x v="1"/>
    <x v="0"/>
    <n v="5"/>
    <x v="0"/>
  </r>
  <r>
    <x v="15"/>
    <s v="Noordduinen Oude Huis"/>
    <d v="2010-05-15T14:10:00"/>
    <n v="1"/>
    <x v="6"/>
    <s v="Coenagrion puella"/>
    <n v="3"/>
    <x v="1"/>
    <x v="0"/>
    <n v="5"/>
    <x v="1"/>
  </r>
  <r>
    <x v="15"/>
    <s v="Noordduinen Oude Huis"/>
    <d v="2010-05-15T14:10:00"/>
    <n v="2"/>
    <x v="0"/>
    <s v="Sympecma fusca"/>
    <n v="1"/>
    <x v="1"/>
    <x v="0"/>
    <n v="5"/>
    <x v="0"/>
  </r>
  <r>
    <x v="15"/>
    <s v="Noordduinen Oude Huis"/>
    <d v="2010-05-15T14:10:00"/>
    <n v="4"/>
    <x v="0"/>
    <s v="Sympecma fusca"/>
    <n v="6"/>
    <x v="1"/>
    <x v="0"/>
    <n v="5"/>
    <x v="0"/>
  </r>
  <r>
    <x v="15"/>
    <s v="Noordduinen Oude Huis"/>
    <d v="2010-05-25T14:15:00"/>
    <n v="1"/>
    <x v="1"/>
    <s v="Ischnura elegans"/>
    <n v="4"/>
    <x v="1"/>
    <x v="0"/>
    <n v="5"/>
    <x v="1"/>
  </r>
  <r>
    <x v="15"/>
    <s v="Noordduinen Oude Huis"/>
    <d v="2010-05-25T14:15:00"/>
    <n v="1"/>
    <x v="2"/>
    <s v="Pyrrhosoma nymphula"/>
    <n v="6"/>
    <x v="1"/>
    <x v="0"/>
    <n v="5"/>
    <x v="1"/>
  </r>
  <r>
    <x v="15"/>
    <s v="Noordduinen Oude Huis"/>
    <d v="2010-05-25T14:15:00"/>
    <n v="1"/>
    <x v="6"/>
    <s v="Coenagrion puella"/>
    <n v="4"/>
    <x v="1"/>
    <x v="0"/>
    <n v="5"/>
    <x v="1"/>
  </r>
  <r>
    <x v="15"/>
    <s v="Noordduinen Oude Huis"/>
    <d v="2010-05-25T14:15:00"/>
    <n v="1"/>
    <x v="4"/>
    <s v="Coenagrion pulchellum"/>
    <n v="1"/>
    <x v="1"/>
    <x v="0"/>
    <n v="5"/>
    <x v="1"/>
  </r>
  <r>
    <x v="15"/>
    <s v="Noordduinen Oude Huis"/>
    <d v="2010-05-25T14:15:00"/>
    <n v="1"/>
    <x v="10"/>
    <s v="Libellula quadrimaculata"/>
    <n v="1"/>
    <x v="1"/>
    <x v="0"/>
    <n v="5"/>
    <x v="2"/>
  </r>
  <r>
    <x v="15"/>
    <s v="Noordduinen Oude Huis"/>
    <d v="2010-05-25T14:15:00"/>
    <n v="2"/>
    <x v="0"/>
    <s v="Sympecma fusca"/>
    <n v="4"/>
    <x v="1"/>
    <x v="0"/>
    <n v="5"/>
    <x v="0"/>
  </r>
  <r>
    <x v="15"/>
    <s v="Noordduinen Oude Huis"/>
    <d v="2010-05-25T14:15:00"/>
    <n v="2"/>
    <x v="1"/>
    <s v="Ischnura elegans"/>
    <n v="4"/>
    <x v="1"/>
    <x v="0"/>
    <n v="5"/>
    <x v="1"/>
  </r>
  <r>
    <x v="15"/>
    <s v="Noordduinen Oude Huis"/>
    <d v="2010-05-25T14:15:00"/>
    <n v="2"/>
    <x v="2"/>
    <s v="Pyrrhosoma nymphula"/>
    <n v="4"/>
    <x v="1"/>
    <x v="0"/>
    <n v="5"/>
    <x v="1"/>
  </r>
  <r>
    <x v="15"/>
    <s v="Noordduinen Oude Huis"/>
    <d v="2010-05-25T14:15:00"/>
    <n v="2"/>
    <x v="6"/>
    <s v="Coenagrion puella"/>
    <n v="4"/>
    <x v="1"/>
    <x v="0"/>
    <n v="5"/>
    <x v="1"/>
  </r>
  <r>
    <x v="15"/>
    <s v="Noordduinen Oude Huis"/>
    <d v="2010-05-25T14:15:00"/>
    <n v="4"/>
    <x v="0"/>
    <s v="Sympecma fusca"/>
    <n v="6"/>
    <x v="1"/>
    <x v="0"/>
    <n v="5"/>
    <x v="0"/>
  </r>
  <r>
    <x v="15"/>
    <s v="Noordduinen Oude Huis"/>
    <d v="2010-06-06T11:45:00"/>
    <n v="1"/>
    <x v="0"/>
    <s v="Sympecma fusca"/>
    <n v="1"/>
    <x v="1"/>
    <x v="0"/>
    <n v="6"/>
    <x v="0"/>
  </r>
  <r>
    <x v="15"/>
    <s v="Noordduinen Oude Huis"/>
    <d v="2010-06-06T11:45:00"/>
    <n v="1"/>
    <x v="1"/>
    <s v="Ischnura elegans"/>
    <n v="2"/>
    <x v="1"/>
    <x v="0"/>
    <n v="6"/>
    <x v="1"/>
  </r>
  <r>
    <x v="15"/>
    <s v="Noordduinen Oude Huis"/>
    <d v="2010-06-06T11:45:00"/>
    <n v="1"/>
    <x v="2"/>
    <s v="Pyrrhosoma nymphula"/>
    <n v="2"/>
    <x v="1"/>
    <x v="0"/>
    <n v="6"/>
    <x v="1"/>
  </r>
  <r>
    <x v="15"/>
    <s v="Noordduinen Oude Huis"/>
    <d v="2010-06-06T11:45:00"/>
    <n v="1"/>
    <x v="3"/>
    <s v="Enallagma cyathigerum"/>
    <n v="17"/>
    <x v="1"/>
    <x v="0"/>
    <n v="6"/>
    <x v="1"/>
  </r>
  <r>
    <x v="15"/>
    <s v="Noordduinen Oude Huis"/>
    <d v="2010-06-06T11:45:00"/>
    <n v="1"/>
    <x v="6"/>
    <s v="Coenagrion puella"/>
    <n v="3"/>
    <x v="1"/>
    <x v="0"/>
    <n v="6"/>
    <x v="1"/>
  </r>
  <r>
    <x v="15"/>
    <s v="Noordduinen Oude Huis"/>
    <d v="2010-06-06T11:45:00"/>
    <n v="1"/>
    <x v="7"/>
    <s v="Brachytron pratense"/>
    <n v="1"/>
    <x v="1"/>
    <x v="0"/>
    <n v="6"/>
    <x v="3"/>
  </r>
  <r>
    <x v="15"/>
    <s v="Noordduinen Oude Huis"/>
    <d v="2010-06-06T11:45:00"/>
    <n v="1"/>
    <x v="10"/>
    <s v="Libellula quadrimaculata"/>
    <n v="1"/>
    <x v="1"/>
    <x v="0"/>
    <n v="6"/>
    <x v="2"/>
  </r>
  <r>
    <x v="15"/>
    <s v="Noordduinen Oude Huis"/>
    <d v="2010-06-06T11:45:00"/>
    <n v="2"/>
    <x v="0"/>
    <s v="Sympecma fusca"/>
    <n v="1"/>
    <x v="1"/>
    <x v="0"/>
    <n v="6"/>
    <x v="0"/>
  </r>
  <r>
    <x v="15"/>
    <s v="Noordduinen Oude Huis"/>
    <d v="2010-06-06T11:45:00"/>
    <n v="2"/>
    <x v="3"/>
    <s v="Enallagma cyathigerum"/>
    <n v="48"/>
    <x v="1"/>
    <x v="0"/>
    <n v="6"/>
    <x v="1"/>
  </r>
  <r>
    <x v="15"/>
    <s v="Noordduinen Oude Huis"/>
    <d v="2010-06-06T11:45:00"/>
    <n v="2"/>
    <x v="6"/>
    <s v="Coenagrion puella"/>
    <n v="6"/>
    <x v="1"/>
    <x v="0"/>
    <n v="6"/>
    <x v="1"/>
  </r>
  <r>
    <x v="15"/>
    <s v="Noordduinen Oude Huis"/>
    <d v="2010-06-25T11:30:00"/>
    <n v="1"/>
    <x v="0"/>
    <s v="Sympecma fusca"/>
    <n v="2"/>
    <x v="1"/>
    <x v="0"/>
    <n v="6"/>
    <x v="0"/>
  </r>
  <r>
    <x v="15"/>
    <s v="Noordduinen Oude Huis"/>
    <d v="2010-06-25T11:30:00"/>
    <n v="1"/>
    <x v="1"/>
    <s v="Ischnura elegans"/>
    <n v="6"/>
    <x v="1"/>
    <x v="0"/>
    <n v="6"/>
    <x v="1"/>
  </r>
  <r>
    <x v="15"/>
    <s v="Noordduinen Oude Huis"/>
    <d v="2010-06-25T11:30:00"/>
    <n v="1"/>
    <x v="2"/>
    <s v="Pyrrhosoma nymphula"/>
    <n v="1"/>
    <x v="1"/>
    <x v="0"/>
    <n v="6"/>
    <x v="1"/>
  </r>
  <r>
    <x v="15"/>
    <s v="Noordduinen Oude Huis"/>
    <d v="2010-06-25T11:30:00"/>
    <n v="1"/>
    <x v="3"/>
    <s v="Enallagma cyathigerum"/>
    <n v="9"/>
    <x v="1"/>
    <x v="0"/>
    <n v="6"/>
    <x v="1"/>
  </r>
  <r>
    <x v="15"/>
    <s v="Noordduinen Oude Huis"/>
    <d v="2010-06-25T11:30:00"/>
    <n v="1"/>
    <x v="9"/>
    <s v="Anax imperator"/>
    <n v="2"/>
    <x v="1"/>
    <x v="0"/>
    <n v="6"/>
    <x v="3"/>
  </r>
  <r>
    <x v="15"/>
    <s v="Noordduinen Oude Huis"/>
    <d v="2010-06-25T11:30:00"/>
    <n v="1"/>
    <x v="10"/>
    <s v="Libellula quadrimaculata"/>
    <n v="2"/>
    <x v="1"/>
    <x v="0"/>
    <n v="6"/>
    <x v="2"/>
  </r>
  <r>
    <x v="15"/>
    <s v="Noordduinen Oude Huis"/>
    <d v="2010-06-25T11:30:00"/>
    <n v="2"/>
    <x v="1"/>
    <s v="Ischnura elegans"/>
    <n v="1"/>
    <x v="1"/>
    <x v="0"/>
    <n v="6"/>
    <x v="1"/>
  </r>
  <r>
    <x v="15"/>
    <s v="Noordduinen Oude Huis"/>
    <d v="2010-06-25T11:30:00"/>
    <n v="2"/>
    <x v="3"/>
    <s v="Enallagma cyathigerum"/>
    <n v="7"/>
    <x v="1"/>
    <x v="0"/>
    <n v="6"/>
    <x v="1"/>
  </r>
  <r>
    <x v="15"/>
    <s v="Noordduinen Oude Huis"/>
    <d v="2010-06-25T11:30:00"/>
    <n v="2"/>
    <x v="9"/>
    <s v="Anax imperator"/>
    <n v="1"/>
    <x v="1"/>
    <x v="0"/>
    <n v="6"/>
    <x v="3"/>
  </r>
  <r>
    <x v="15"/>
    <s v="Noordduinen Oude Huis"/>
    <d v="2010-06-25T11:30:00"/>
    <n v="4"/>
    <x v="9"/>
    <s v="Anax imperator"/>
    <n v="1"/>
    <x v="1"/>
    <x v="0"/>
    <n v="6"/>
    <x v="3"/>
  </r>
  <r>
    <x v="15"/>
    <s v="Noordduinen Oude Huis"/>
    <d v="2010-07-06T11:45:00"/>
    <n v="1"/>
    <x v="3"/>
    <s v="Enallagma cyathigerum"/>
    <n v="7"/>
    <x v="1"/>
    <x v="0"/>
    <n v="7"/>
    <x v="1"/>
  </r>
  <r>
    <x v="15"/>
    <s v="Noordduinen Oude Huis"/>
    <d v="2010-07-06T11:45:00"/>
    <n v="1"/>
    <x v="6"/>
    <s v="Coenagrion puella"/>
    <n v="1"/>
    <x v="1"/>
    <x v="0"/>
    <n v="7"/>
    <x v="1"/>
  </r>
  <r>
    <x v="15"/>
    <s v="Noordduinen Oude Huis"/>
    <d v="2010-07-06T11:45:00"/>
    <n v="1"/>
    <x v="30"/>
    <s v="Erythromma viridulum"/>
    <n v="3"/>
    <x v="1"/>
    <x v="0"/>
    <n v="7"/>
    <x v="1"/>
  </r>
  <r>
    <x v="15"/>
    <s v="Noordduinen Oude Huis"/>
    <d v="2010-07-06T11:45:00"/>
    <n v="1"/>
    <x v="9"/>
    <s v="Anax imperator"/>
    <n v="2"/>
    <x v="1"/>
    <x v="0"/>
    <n v="7"/>
    <x v="3"/>
  </r>
  <r>
    <x v="15"/>
    <s v="Noordduinen Oude Huis"/>
    <d v="2010-07-06T11:45:00"/>
    <n v="2"/>
    <x v="1"/>
    <s v="Ischnura elegans"/>
    <n v="3"/>
    <x v="1"/>
    <x v="0"/>
    <n v="7"/>
    <x v="1"/>
  </r>
  <r>
    <x v="15"/>
    <s v="Noordduinen Oude Huis"/>
    <d v="2010-07-06T11:45:00"/>
    <n v="2"/>
    <x v="3"/>
    <s v="Enallagma cyathigerum"/>
    <n v="4"/>
    <x v="1"/>
    <x v="0"/>
    <n v="7"/>
    <x v="1"/>
  </r>
  <r>
    <x v="15"/>
    <s v="Noordduinen Oude Huis"/>
    <d v="2010-07-06T11:45:00"/>
    <n v="2"/>
    <x v="30"/>
    <s v="Erythromma viridulum"/>
    <n v="2"/>
    <x v="1"/>
    <x v="0"/>
    <n v="7"/>
    <x v="1"/>
  </r>
  <r>
    <x v="15"/>
    <s v="Noordduinen Oude Huis"/>
    <d v="2010-07-06T11:45:00"/>
    <n v="4"/>
    <x v="9"/>
    <s v="Anax imperator"/>
    <n v="2"/>
    <x v="1"/>
    <x v="0"/>
    <n v="7"/>
    <x v="3"/>
  </r>
  <r>
    <x v="15"/>
    <s v="Noordduinen Oude Huis"/>
    <d v="2010-07-19T14:35:00"/>
    <n v="1"/>
    <x v="1"/>
    <s v="Ischnura elegans"/>
    <n v="2"/>
    <x v="1"/>
    <x v="0"/>
    <n v="7"/>
    <x v="1"/>
  </r>
  <r>
    <x v="15"/>
    <s v="Noordduinen Oude Huis"/>
    <d v="2010-07-19T14:35:00"/>
    <n v="1"/>
    <x v="3"/>
    <s v="Enallagma cyathigerum"/>
    <n v="3"/>
    <x v="1"/>
    <x v="0"/>
    <n v="7"/>
    <x v="1"/>
  </r>
  <r>
    <x v="15"/>
    <s v="Noordduinen Oude Huis"/>
    <d v="2010-07-19T14:35:00"/>
    <n v="1"/>
    <x v="6"/>
    <s v="Coenagrion puella"/>
    <n v="3"/>
    <x v="1"/>
    <x v="0"/>
    <n v="7"/>
    <x v="1"/>
  </r>
  <r>
    <x v="15"/>
    <s v="Noordduinen Oude Huis"/>
    <d v="2010-07-19T14:35:00"/>
    <n v="1"/>
    <x v="30"/>
    <s v="Erythromma viridulum"/>
    <n v="2"/>
    <x v="1"/>
    <x v="0"/>
    <n v="7"/>
    <x v="1"/>
  </r>
  <r>
    <x v="15"/>
    <s v="Noordduinen Oude Huis"/>
    <d v="2010-07-19T14:35:00"/>
    <n v="1"/>
    <x v="8"/>
    <s v="Aeshna isoceles"/>
    <n v="2"/>
    <x v="1"/>
    <x v="0"/>
    <n v="7"/>
    <x v="3"/>
  </r>
  <r>
    <x v="15"/>
    <s v="Noordduinen Oude Huis"/>
    <d v="2010-07-19T14:35:00"/>
    <n v="1"/>
    <x v="9"/>
    <s v="Anax imperator"/>
    <n v="2"/>
    <x v="1"/>
    <x v="0"/>
    <n v="7"/>
    <x v="3"/>
  </r>
  <r>
    <x v="15"/>
    <s v="Noordduinen Oude Huis"/>
    <d v="2010-07-19T14:35:00"/>
    <n v="2"/>
    <x v="1"/>
    <s v="Ischnura elegans"/>
    <n v="10"/>
    <x v="1"/>
    <x v="0"/>
    <n v="7"/>
    <x v="1"/>
  </r>
  <r>
    <x v="15"/>
    <s v="Noordduinen Oude Huis"/>
    <d v="2010-07-19T14:35:00"/>
    <n v="2"/>
    <x v="3"/>
    <s v="Enallagma cyathigerum"/>
    <n v="8"/>
    <x v="1"/>
    <x v="0"/>
    <n v="7"/>
    <x v="1"/>
  </r>
  <r>
    <x v="15"/>
    <s v="Noordduinen Oude Huis"/>
    <d v="2010-07-19T14:35:00"/>
    <n v="2"/>
    <x v="6"/>
    <s v="Coenagrion puella"/>
    <n v="1"/>
    <x v="1"/>
    <x v="0"/>
    <n v="7"/>
    <x v="1"/>
  </r>
  <r>
    <x v="15"/>
    <s v="Noordduinen Oude Huis"/>
    <d v="2010-07-19T14:35:00"/>
    <n v="2"/>
    <x v="4"/>
    <s v="Coenagrion pulchellum"/>
    <n v="3"/>
    <x v="1"/>
    <x v="0"/>
    <n v="7"/>
    <x v="1"/>
  </r>
  <r>
    <x v="15"/>
    <s v="Noordduinen Oude Huis"/>
    <d v="2010-07-19T14:35:00"/>
    <n v="2"/>
    <x v="30"/>
    <s v="Erythromma viridulum"/>
    <n v="1"/>
    <x v="1"/>
    <x v="0"/>
    <n v="7"/>
    <x v="1"/>
  </r>
  <r>
    <x v="15"/>
    <s v="Noordduinen Oude Huis"/>
    <d v="2010-07-19T14:35:00"/>
    <n v="2"/>
    <x v="9"/>
    <s v="Anax imperator"/>
    <n v="2"/>
    <x v="1"/>
    <x v="0"/>
    <n v="7"/>
    <x v="3"/>
  </r>
  <r>
    <x v="15"/>
    <s v="Noordduinen Oude Huis"/>
    <d v="2010-07-19T14:35:00"/>
    <n v="2"/>
    <x v="16"/>
    <s v="Sympetrum sanguineum"/>
    <n v="4"/>
    <x v="1"/>
    <x v="0"/>
    <n v="7"/>
    <x v="2"/>
  </r>
  <r>
    <x v="15"/>
    <s v="Noordduinen Oude Huis"/>
    <d v="2010-07-19T14:35:00"/>
    <n v="4"/>
    <x v="9"/>
    <s v="Anax imperator"/>
    <n v="1"/>
    <x v="1"/>
    <x v="0"/>
    <n v="7"/>
    <x v="3"/>
  </r>
  <r>
    <x v="15"/>
    <s v="Noordduinen Oude Huis"/>
    <d v="2010-08-02T13:15:00"/>
    <n v="1"/>
    <x v="1"/>
    <s v="Ischnura elegans"/>
    <n v="4"/>
    <x v="1"/>
    <x v="0"/>
    <n v="8"/>
    <x v="1"/>
  </r>
  <r>
    <x v="15"/>
    <s v="Noordduinen Oude Huis"/>
    <d v="2010-08-02T13:15:00"/>
    <n v="1"/>
    <x v="3"/>
    <s v="Enallagma cyathigerum"/>
    <n v="4"/>
    <x v="1"/>
    <x v="0"/>
    <n v="8"/>
    <x v="1"/>
  </r>
  <r>
    <x v="15"/>
    <s v="Noordduinen Oude Huis"/>
    <d v="2010-08-02T13:15:00"/>
    <n v="1"/>
    <x v="6"/>
    <s v="Coenagrion puella"/>
    <n v="2"/>
    <x v="1"/>
    <x v="0"/>
    <n v="8"/>
    <x v="1"/>
  </r>
  <r>
    <x v="15"/>
    <s v="Noordduinen Oude Huis"/>
    <d v="2010-08-02T13:15:00"/>
    <n v="1"/>
    <x v="30"/>
    <s v="Erythromma viridulum"/>
    <n v="6"/>
    <x v="1"/>
    <x v="0"/>
    <n v="8"/>
    <x v="1"/>
  </r>
  <r>
    <x v="15"/>
    <s v="Noordduinen Oude Huis"/>
    <d v="2010-08-02T13:15:00"/>
    <n v="1"/>
    <x v="9"/>
    <s v="Anax imperator"/>
    <n v="2"/>
    <x v="1"/>
    <x v="0"/>
    <n v="8"/>
    <x v="3"/>
  </r>
  <r>
    <x v="15"/>
    <s v="Noordduinen Oude Huis"/>
    <d v="2010-08-02T13:15:00"/>
    <n v="1"/>
    <x v="16"/>
    <s v="Sympetrum sanguineum"/>
    <n v="1"/>
    <x v="1"/>
    <x v="0"/>
    <n v="8"/>
    <x v="2"/>
  </r>
  <r>
    <x v="15"/>
    <s v="Noordduinen Oude Huis"/>
    <d v="2010-08-02T13:15:00"/>
    <n v="1"/>
    <x v="11"/>
    <s v="Lestes sponsa"/>
    <n v="2"/>
    <x v="1"/>
    <x v="0"/>
    <n v="8"/>
    <x v="0"/>
  </r>
  <r>
    <x v="15"/>
    <s v="Noordduinen Oude Huis"/>
    <d v="2010-08-02T13:15:00"/>
    <n v="2"/>
    <x v="1"/>
    <s v="Ischnura elegans"/>
    <n v="6"/>
    <x v="1"/>
    <x v="0"/>
    <n v="8"/>
    <x v="1"/>
  </r>
  <r>
    <x v="15"/>
    <s v="Noordduinen Oude Huis"/>
    <d v="2010-08-02T13:15:00"/>
    <n v="2"/>
    <x v="3"/>
    <s v="Enallagma cyathigerum"/>
    <n v="4"/>
    <x v="1"/>
    <x v="0"/>
    <n v="8"/>
    <x v="1"/>
  </r>
  <r>
    <x v="15"/>
    <s v="Noordduinen Oude Huis"/>
    <d v="2010-08-02T13:15:00"/>
    <n v="2"/>
    <x v="4"/>
    <s v="Coenagrion pulchellum"/>
    <n v="2"/>
    <x v="1"/>
    <x v="0"/>
    <n v="8"/>
    <x v="1"/>
  </r>
  <r>
    <x v="15"/>
    <s v="Noordduinen Oude Huis"/>
    <d v="2010-08-02T13:15:00"/>
    <n v="2"/>
    <x v="30"/>
    <s v="Erythromma viridulum"/>
    <n v="3"/>
    <x v="1"/>
    <x v="0"/>
    <n v="8"/>
    <x v="1"/>
  </r>
  <r>
    <x v="15"/>
    <s v="Noordduinen Oude Huis"/>
    <d v="2010-08-02T13:15:00"/>
    <n v="4"/>
    <x v="9"/>
    <s v="Anax imperator"/>
    <n v="2"/>
    <x v="1"/>
    <x v="0"/>
    <n v="8"/>
    <x v="3"/>
  </r>
  <r>
    <x v="15"/>
    <s v="Noordduinen Oude Huis"/>
    <d v="2010-08-14T14:00:00"/>
    <n v="1"/>
    <x v="1"/>
    <s v="Ischnura elegans"/>
    <n v="5"/>
    <x v="1"/>
    <x v="0"/>
    <n v="8"/>
    <x v="1"/>
  </r>
  <r>
    <x v="15"/>
    <s v="Noordduinen Oude Huis"/>
    <d v="2010-08-14T14:00:00"/>
    <n v="1"/>
    <x v="3"/>
    <s v="Enallagma cyathigerum"/>
    <n v="10"/>
    <x v="1"/>
    <x v="0"/>
    <n v="8"/>
    <x v="1"/>
  </r>
  <r>
    <x v="15"/>
    <s v="Noordduinen Oude Huis"/>
    <d v="2010-08-14T14:00:00"/>
    <n v="1"/>
    <x v="6"/>
    <s v="Coenagrion puella"/>
    <n v="5"/>
    <x v="1"/>
    <x v="0"/>
    <n v="8"/>
    <x v="1"/>
  </r>
  <r>
    <x v="15"/>
    <s v="Noordduinen Oude Huis"/>
    <d v="2010-08-14T14:00:00"/>
    <n v="1"/>
    <x v="30"/>
    <s v="Erythromma viridulum"/>
    <n v="4"/>
    <x v="1"/>
    <x v="0"/>
    <n v="8"/>
    <x v="1"/>
  </r>
  <r>
    <x v="15"/>
    <s v="Noordduinen Oude Huis"/>
    <d v="2010-08-14T14:00:00"/>
    <n v="1"/>
    <x v="9"/>
    <s v="Anax imperator"/>
    <n v="2"/>
    <x v="1"/>
    <x v="0"/>
    <n v="8"/>
    <x v="3"/>
  </r>
  <r>
    <x v="15"/>
    <s v="Noordduinen Oude Huis"/>
    <d v="2010-08-14T14:00:00"/>
    <n v="1"/>
    <x v="23"/>
    <s v="Sympetrum striolatum/vulgatum"/>
    <n v="2"/>
    <x v="1"/>
    <x v="0"/>
    <n v="8"/>
    <x v="2"/>
  </r>
  <r>
    <x v="15"/>
    <s v="Noordduinen Oude Huis"/>
    <d v="2010-08-14T14:00:00"/>
    <n v="1"/>
    <x v="13"/>
    <s v="Chalcolestes viridis"/>
    <n v="2"/>
    <x v="1"/>
    <x v="0"/>
    <n v="8"/>
    <x v="0"/>
  </r>
  <r>
    <x v="15"/>
    <s v="Noordduinen Oude Huis"/>
    <d v="2010-08-14T14:00:00"/>
    <n v="2"/>
    <x v="25"/>
    <s v="Lestes barbarus"/>
    <n v="2"/>
    <x v="1"/>
    <x v="0"/>
    <n v="8"/>
    <x v="0"/>
  </r>
  <r>
    <x v="15"/>
    <s v="Noordduinen Oude Huis"/>
    <d v="2010-08-14T14:00:00"/>
    <n v="2"/>
    <x v="1"/>
    <s v="Ischnura elegans"/>
    <n v="8"/>
    <x v="1"/>
    <x v="0"/>
    <n v="8"/>
    <x v="1"/>
  </r>
  <r>
    <x v="15"/>
    <s v="Noordduinen Oude Huis"/>
    <d v="2010-08-14T14:00:00"/>
    <n v="2"/>
    <x v="3"/>
    <s v="Enallagma cyathigerum"/>
    <n v="2"/>
    <x v="1"/>
    <x v="0"/>
    <n v="8"/>
    <x v="1"/>
  </r>
  <r>
    <x v="15"/>
    <s v="Noordduinen Oude Huis"/>
    <d v="2010-08-14T14:00:00"/>
    <n v="2"/>
    <x v="6"/>
    <s v="Coenagrion puella"/>
    <n v="2"/>
    <x v="1"/>
    <x v="0"/>
    <n v="8"/>
    <x v="1"/>
  </r>
  <r>
    <x v="15"/>
    <s v="Noordduinen Oude Huis"/>
    <d v="2010-08-14T14:00:00"/>
    <n v="2"/>
    <x v="4"/>
    <s v="Coenagrion pulchellum"/>
    <n v="1"/>
    <x v="1"/>
    <x v="0"/>
    <n v="8"/>
    <x v="1"/>
  </r>
  <r>
    <x v="15"/>
    <s v="Noordduinen Oude Huis"/>
    <d v="2010-08-14T14:00:00"/>
    <n v="2"/>
    <x v="7"/>
    <s v="Brachytron pratense"/>
    <n v="1"/>
    <x v="1"/>
    <x v="0"/>
    <n v="8"/>
    <x v="3"/>
  </r>
  <r>
    <x v="15"/>
    <s v="Noordduinen Oude Huis"/>
    <d v="2010-08-14T14:00:00"/>
    <n v="2"/>
    <x v="16"/>
    <s v="Sympetrum sanguineum"/>
    <n v="3"/>
    <x v="1"/>
    <x v="0"/>
    <n v="8"/>
    <x v="2"/>
  </r>
  <r>
    <x v="15"/>
    <s v="Noordduinen Oude Huis"/>
    <d v="2010-08-14T14:00:00"/>
    <n v="2"/>
    <x v="23"/>
    <s v="Sympetrum striolatum/vulgatum"/>
    <n v="1"/>
    <x v="1"/>
    <x v="0"/>
    <n v="8"/>
    <x v="2"/>
  </r>
  <r>
    <x v="15"/>
    <s v="Noordduinen Oude Huis"/>
    <d v="2010-08-14T14:00:00"/>
    <n v="4"/>
    <x v="7"/>
    <s v="Brachytron pratense"/>
    <n v="1"/>
    <x v="1"/>
    <x v="0"/>
    <n v="8"/>
    <x v="3"/>
  </r>
  <r>
    <x v="15"/>
    <s v="Noordduinen Oude Huis"/>
    <d v="2010-08-14T14:00:00"/>
    <n v="4"/>
    <x v="9"/>
    <s v="Anax imperator"/>
    <n v="2"/>
    <x v="1"/>
    <x v="0"/>
    <n v="8"/>
    <x v="3"/>
  </r>
  <r>
    <x v="15"/>
    <s v="Noordduinen Oude Huis"/>
    <d v="2010-08-31T13:00:00"/>
    <n v="1"/>
    <x v="3"/>
    <s v="Enallagma cyathigerum"/>
    <n v="1"/>
    <x v="1"/>
    <x v="0"/>
    <n v="8"/>
    <x v="1"/>
  </r>
  <r>
    <x v="15"/>
    <s v="Noordduinen Oude Huis"/>
    <d v="2010-08-31T13:00:00"/>
    <n v="1"/>
    <x v="6"/>
    <s v="Coenagrion puella"/>
    <n v="3"/>
    <x v="1"/>
    <x v="0"/>
    <n v="8"/>
    <x v="1"/>
  </r>
  <r>
    <x v="15"/>
    <s v="Noordduinen Oude Huis"/>
    <d v="2010-08-31T13:00:00"/>
    <n v="1"/>
    <x v="14"/>
    <s v="Aeshna mixta"/>
    <n v="3"/>
    <x v="1"/>
    <x v="0"/>
    <n v="8"/>
    <x v="3"/>
  </r>
  <r>
    <x v="15"/>
    <s v="Noordduinen Oude Huis"/>
    <d v="2010-08-31T13:00:00"/>
    <n v="1"/>
    <x v="16"/>
    <s v="Sympetrum sanguineum"/>
    <n v="2"/>
    <x v="1"/>
    <x v="0"/>
    <n v="8"/>
    <x v="2"/>
  </r>
  <r>
    <x v="15"/>
    <s v="Noordduinen Oude Huis"/>
    <d v="2010-08-31T13:00:00"/>
    <n v="1"/>
    <x v="23"/>
    <s v="Sympetrum striolatum/vulgatum"/>
    <n v="1"/>
    <x v="1"/>
    <x v="0"/>
    <n v="8"/>
    <x v="2"/>
  </r>
  <r>
    <x v="15"/>
    <s v="Noordduinen Oude Huis"/>
    <d v="2010-08-31T13:00:00"/>
    <n v="2"/>
    <x v="1"/>
    <s v="Ischnura elegans"/>
    <n v="2"/>
    <x v="1"/>
    <x v="0"/>
    <n v="8"/>
    <x v="1"/>
  </r>
  <r>
    <x v="15"/>
    <s v="Noordduinen Oude Huis"/>
    <d v="2010-08-31T13:00:00"/>
    <n v="2"/>
    <x v="9"/>
    <s v="Anax imperator"/>
    <n v="1"/>
    <x v="1"/>
    <x v="0"/>
    <n v="8"/>
    <x v="3"/>
  </r>
  <r>
    <x v="15"/>
    <s v="Noordduinen Oude Huis"/>
    <d v="2010-08-31T13:00:00"/>
    <n v="2"/>
    <x v="16"/>
    <s v="Sympetrum sanguineum"/>
    <n v="1"/>
    <x v="1"/>
    <x v="0"/>
    <n v="8"/>
    <x v="2"/>
  </r>
  <r>
    <x v="15"/>
    <s v="Noordduinen Oude Huis"/>
    <d v="2010-08-31T13:00:00"/>
    <n v="4"/>
    <x v="27"/>
    <s v="Aeshna cyanea"/>
    <n v="2"/>
    <x v="1"/>
    <x v="0"/>
    <n v="8"/>
    <x v="3"/>
  </r>
  <r>
    <x v="15"/>
    <s v="Noordduinen Oude Huis"/>
    <d v="2010-08-31T13:00:00"/>
    <n v="4"/>
    <x v="14"/>
    <s v="Aeshna mixta"/>
    <n v="4"/>
    <x v="1"/>
    <x v="0"/>
    <n v="8"/>
    <x v="3"/>
  </r>
  <r>
    <x v="15"/>
    <s v="Noordduinen Oude Huis"/>
    <d v="2010-08-31T13:00:00"/>
    <n v="4"/>
    <x v="9"/>
    <s v="Anax imperator"/>
    <n v="2"/>
    <x v="1"/>
    <x v="0"/>
    <n v="8"/>
    <x v="3"/>
  </r>
  <r>
    <x v="15"/>
    <s v="Noordduinen Oude Huis"/>
    <d v="2011-05-07T11:50:00"/>
    <n v="1"/>
    <x v="1"/>
    <s v="Ischnura elegans"/>
    <n v="2"/>
    <x v="1"/>
    <x v="1"/>
    <n v="5"/>
    <x v="1"/>
  </r>
  <r>
    <x v="15"/>
    <s v="Noordduinen Oude Huis"/>
    <d v="2011-05-07T11:50:00"/>
    <n v="1"/>
    <x v="21"/>
    <s v="Ischnura pumilio"/>
    <n v="2"/>
    <x v="1"/>
    <x v="1"/>
    <n v="5"/>
    <x v="1"/>
  </r>
  <r>
    <x v="15"/>
    <s v="Noordduinen Oude Huis"/>
    <d v="2011-05-07T11:50:00"/>
    <n v="1"/>
    <x v="2"/>
    <s v="Pyrrhosoma nymphula"/>
    <n v="7"/>
    <x v="1"/>
    <x v="1"/>
    <n v="5"/>
    <x v="1"/>
  </r>
  <r>
    <x v="15"/>
    <s v="Noordduinen Oude Huis"/>
    <d v="2011-05-07T11:50:00"/>
    <n v="1"/>
    <x v="3"/>
    <s v="Enallagma cyathigerum"/>
    <n v="1"/>
    <x v="1"/>
    <x v="1"/>
    <n v="5"/>
    <x v="1"/>
  </r>
  <r>
    <x v="15"/>
    <s v="Noordduinen Oude Huis"/>
    <d v="2011-05-07T11:50:00"/>
    <n v="2"/>
    <x v="0"/>
    <s v="Sympecma fusca"/>
    <n v="1"/>
    <x v="1"/>
    <x v="1"/>
    <n v="5"/>
    <x v="0"/>
  </r>
  <r>
    <x v="15"/>
    <s v="Noordduinen Oude Huis"/>
    <d v="2011-05-07T11:50:00"/>
    <n v="2"/>
    <x v="1"/>
    <s v="Ischnura elegans"/>
    <n v="3"/>
    <x v="1"/>
    <x v="1"/>
    <n v="5"/>
    <x v="1"/>
  </r>
  <r>
    <x v="15"/>
    <s v="Noordduinen Oude Huis"/>
    <d v="2011-05-07T11:50:00"/>
    <n v="2"/>
    <x v="21"/>
    <s v="Ischnura pumilio"/>
    <n v="2"/>
    <x v="1"/>
    <x v="1"/>
    <n v="5"/>
    <x v="1"/>
  </r>
  <r>
    <x v="15"/>
    <s v="Noordduinen Oude Huis"/>
    <d v="2011-05-07T11:50:00"/>
    <n v="2"/>
    <x v="2"/>
    <s v="Pyrrhosoma nymphula"/>
    <n v="11"/>
    <x v="1"/>
    <x v="1"/>
    <n v="5"/>
    <x v="1"/>
  </r>
  <r>
    <x v="15"/>
    <s v="Noordduinen Oude Huis"/>
    <d v="2011-05-07T11:50:00"/>
    <n v="2"/>
    <x v="6"/>
    <s v="Coenagrion puella"/>
    <n v="2"/>
    <x v="1"/>
    <x v="1"/>
    <n v="5"/>
    <x v="1"/>
  </r>
  <r>
    <x v="15"/>
    <s v="Noordduinen Oude Huis"/>
    <d v="2011-05-07T11:50:00"/>
    <n v="2"/>
    <x v="5"/>
    <s v="Orthetrum cancellatum"/>
    <n v="2"/>
    <x v="1"/>
    <x v="1"/>
    <n v="5"/>
    <x v="2"/>
  </r>
  <r>
    <x v="15"/>
    <s v="Noordduinen Oude Huis"/>
    <d v="2011-05-07T11:50:00"/>
    <n v="2"/>
    <x v="34"/>
    <s v="Libellula depressa"/>
    <n v="3"/>
    <x v="1"/>
    <x v="1"/>
    <n v="5"/>
    <x v="2"/>
  </r>
  <r>
    <x v="15"/>
    <s v="Noordduinen Oude Huis"/>
    <d v="2011-05-07T11:50:00"/>
    <n v="4"/>
    <x v="9"/>
    <s v="Anax imperator"/>
    <n v="2"/>
    <x v="1"/>
    <x v="1"/>
    <n v="5"/>
    <x v="3"/>
  </r>
  <r>
    <x v="15"/>
    <s v="Noordduinen Oude Huis"/>
    <d v="2011-05-07T11:50:00"/>
    <n v="4"/>
    <x v="5"/>
    <s v="Orthetrum cancellatum"/>
    <n v="2"/>
    <x v="1"/>
    <x v="1"/>
    <n v="5"/>
    <x v="2"/>
  </r>
  <r>
    <x v="15"/>
    <s v="Noordduinen Oude Huis"/>
    <d v="2011-05-20T10:05:00"/>
    <n v="1"/>
    <x v="0"/>
    <s v="Sympecma fusca"/>
    <n v="2"/>
    <x v="1"/>
    <x v="1"/>
    <n v="5"/>
    <x v="0"/>
  </r>
  <r>
    <x v="15"/>
    <s v="Noordduinen Oude Huis"/>
    <d v="2011-05-20T10:05:00"/>
    <n v="1"/>
    <x v="11"/>
    <s v="Lestes sponsa"/>
    <n v="1"/>
    <x v="1"/>
    <x v="1"/>
    <n v="5"/>
    <x v="0"/>
  </r>
  <r>
    <x v="15"/>
    <s v="Noordduinen Oude Huis"/>
    <d v="2011-05-20T10:05:00"/>
    <n v="1"/>
    <x v="2"/>
    <s v="Pyrrhosoma nymphula"/>
    <n v="1"/>
    <x v="1"/>
    <x v="1"/>
    <n v="5"/>
    <x v="1"/>
  </r>
  <r>
    <x v="15"/>
    <s v="Noordduinen Oude Huis"/>
    <d v="2011-05-20T10:05:00"/>
    <n v="1"/>
    <x v="3"/>
    <s v="Enallagma cyathigerum"/>
    <n v="3"/>
    <x v="1"/>
    <x v="1"/>
    <n v="5"/>
    <x v="1"/>
  </r>
  <r>
    <x v="15"/>
    <s v="Noordduinen Oude Huis"/>
    <d v="2011-05-20T10:05:00"/>
    <n v="1"/>
    <x v="6"/>
    <s v="Coenagrion puella"/>
    <n v="3"/>
    <x v="1"/>
    <x v="1"/>
    <n v="5"/>
    <x v="1"/>
  </r>
  <r>
    <x v="15"/>
    <s v="Noordduinen Oude Huis"/>
    <d v="2011-05-20T10:05:00"/>
    <n v="1"/>
    <x v="9"/>
    <s v="Anax imperator"/>
    <n v="1"/>
    <x v="1"/>
    <x v="1"/>
    <n v="5"/>
    <x v="3"/>
  </r>
  <r>
    <x v="15"/>
    <s v="Noordduinen Oude Huis"/>
    <d v="2011-05-20T10:05:00"/>
    <n v="2"/>
    <x v="0"/>
    <s v="Sympecma fusca"/>
    <n v="1"/>
    <x v="1"/>
    <x v="1"/>
    <n v="5"/>
    <x v="0"/>
  </r>
  <r>
    <x v="15"/>
    <s v="Noordduinen Oude Huis"/>
    <d v="2011-05-20T10:05:00"/>
    <n v="2"/>
    <x v="1"/>
    <s v="Ischnura elegans"/>
    <n v="30"/>
    <x v="1"/>
    <x v="1"/>
    <n v="5"/>
    <x v="1"/>
  </r>
  <r>
    <x v="15"/>
    <s v="Noordduinen Oude Huis"/>
    <d v="2011-05-20T10:05:00"/>
    <n v="2"/>
    <x v="3"/>
    <s v="Enallagma cyathigerum"/>
    <n v="5"/>
    <x v="1"/>
    <x v="1"/>
    <n v="5"/>
    <x v="1"/>
  </r>
  <r>
    <x v="15"/>
    <s v="Noordduinen Oude Huis"/>
    <d v="2011-05-20T10:05:00"/>
    <n v="2"/>
    <x v="6"/>
    <s v="Coenagrion puella"/>
    <n v="5"/>
    <x v="1"/>
    <x v="1"/>
    <n v="5"/>
    <x v="1"/>
  </r>
  <r>
    <x v="15"/>
    <s v="Noordduinen Oude Huis"/>
    <d v="2011-05-20T10:05:00"/>
    <n v="2"/>
    <x v="10"/>
    <s v="Libellula quadrimaculata"/>
    <n v="2"/>
    <x v="1"/>
    <x v="1"/>
    <n v="5"/>
    <x v="2"/>
  </r>
  <r>
    <x v="15"/>
    <s v="Noordduinen Oude Huis"/>
    <d v="2011-05-20T10:05:00"/>
    <n v="2"/>
    <x v="5"/>
    <s v="Orthetrum cancellatum"/>
    <n v="1"/>
    <x v="1"/>
    <x v="1"/>
    <n v="5"/>
    <x v="2"/>
  </r>
  <r>
    <x v="15"/>
    <s v="Noordduinen Oude Huis"/>
    <d v="2011-05-20T10:05:00"/>
    <n v="2"/>
    <x v="18"/>
    <s v="Leucorrhinia rubicunda"/>
    <n v="1"/>
    <x v="1"/>
    <x v="1"/>
    <n v="5"/>
    <x v="2"/>
  </r>
  <r>
    <x v="15"/>
    <s v="Noordduinen Oude Huis"/>
    <d v="2011-05-20T10:05:00"/>
    <n v="4"/>
    <x v="9"/>
    <s v="Anax imperator"/>
    <n v="2"/>
    <x v="1"/>
    <x v="1"/>
    <n v="5"/>
    <x v="3"/>
  </r>
  <r>
    <x v="15"/>
    <s v="Noordduinen Oude Huis"/>
    <d v="2011-05-30T12:30:00"/>
    <n v="1"/>
    <x v="1"/>
    <s v="Ischnura elegans"/>
    <n v="5"/>
    <x v="1"/>
    <x v="1"/>
    <n v="5"/>
    <x v="1"/>
  </r>
  <r>
    <x v="15"/>
    <s v="Noordduinen Oude Huis"/>
    <d v="2011-05-30T12:30:00"/>
    <n v="1"/>
    <x v="2"/>
    <s v="Pyrrhosoma nymphula"/>
    <n v="1"/>
    <x v="1"/>
    <x v="1"/>
    <n v="5"/>
    <x v="1"/>
  </r>
  <r>
    <x v="15"/>
    <s v="Noordduinen Oude Huis"/>
    <d v="2011-05-30T12:30:00"/>
    <n v="1"/>
    <x v="3"/>
    <s v="Enallagma cyathigerum"/>
    <n v="20"/>
    <x v="1"/>
    <x v="1"/>
    <n v="5"/>
    <x v="1"/>
  </r>
  <r>
    <x v="15"/>
    <s v="Noordduinen Oude Huis"/>
    <d v="2011-05-30T12:30:00"/>
    <n v="1"/>
    <x v="35"/>
    <s v="Aeshna grandis"/>
    <n v="1"/>
    <x v="1"/>
    <x v="1"/>
    <n v="5"/>
    <x v="3"/>
  </r>
  <r>
    <x v="15"/>
    <s v="Noordduinen Oude Huis"/>
    <d v="2011-05-30T12:30:00"/>
    <n v="1"/>
    <x v="9"/>
    <s v="Anax imperator"/>
    <n v="3"/>
    <x v="1"/>
    <x v="1"/>
    <n v="5"/>
    <x v="3"/>
  </r>
  <r>
    <x v="15"/>
    <s v="Noordduinen Oude Huis"/>
    <d v="2011-05-30T12:30:00"/>
    <n v="1"/>
    <x v="5"/>
    <s v="Orthetrum cancellatum"/>
    <n v="6"/>
    <x v="1"/>
    <x v="1"/>
    <n v="5"/>
    <x v="2"/>
  </r>
  <r>
    <x v="15"/>
    <s v="Noordduinen Oude Huis"/>
    <d v="2011-05-30T12:30:00"/>
    <n v="2"/>
    <x v="1"/>
    <s v="Ischnura elegans"/>
    <n v="40"/>
    <x v="1"/>
    <x v="1"/>
    <n v="5"/>
    <x v="1"/>
  </r>
  <r>
    <x v="15"/>
    <s v="Noordduinen Oude Huis"/>
    <d v="2011-05-30T12:30:00"/>
    <n v="2"/>
    <x v="2"/>
    <s v="Pyrrhosoma nymphula"/>
    <n v="1"/>
    <x v="1"/>
    <x v="1"/>
    <n v="5"/>
    <x v="1"/>
  </r>
  <r>
    <x v="15"/>
    <s v="Noordduinen Oude Huis"/>
    <d v="2011-05-30T12:30:00"/>
    <n v="2"/>
    <x v="3"/>
    <s v="Enallagma cyathigerum"/>
    <n v="30"/>
    <x v="1"/>
    <x v="1"/>
    <n v="5"/>
    <x v="1"/>
  </r>
  <r>
    <x v="15"/>
    <s v="Noordduinen Oude Huis"/>
    <d v="2011-05-30T12:30:00"/>
    <n v="2"/>
    <x v="7"/>
    <s v="Brachytron pratense"/>
    <n v="1"/>
    <x v="1"/>
    <x v="1"/>
    <n v="5"/>
    <x v="3"/>
  </r>
  <r>
    <x v="15"/>
    <s v="Noordduinen Oude Huis"/>
    <d v="2011-05-30T12:30:00"/>
    <n v="2"/>
    <x v="35"/>
    <s v="Aeshna grandis"/>
    <n v="3"/>
    <x v="1"/>
    <x v="1"/>
    <n v="5"/>
    <x v="3"/>
  </r>
  <r>
    <x v="15"/>
    <s v="Noordduinen Oude Huis"/>
    <d v="2011-05-30T12:30:00"/>
    <n v="2"/>
    <x v="9"/>
    <s v="Anax imperator"/>
    <n v="3"/>
    <x v="1"/>
    <x v="1"/>
    <n v="5"/>
    <x v="3"/>
  </r>
  <r>
    <x v="15"/>
    <s v="Noordduinen Oude Huis"/>
    <d v="2011-05-30T12:30:00"/>
    <n v="2"/>
    <x v="10"/>
    <s v="Libellula quadrimaculata"/>
    <n v="1"/>
    <x v="1"/>
    <x v="1"/>
    <n v="5"/>
    <x v="2"/>
  </r>
  <r>
    <x v="15"/>
    <s v="Noordduinen Oude Huis"/>
    <d v="2011-05-30T12:30:00"/>
    <n v="4"/>
    <x v="9"/>
    <s v="Anax imperator"/>
    <n v="4"/>
    <x v="1"/>
    <x v="1"/>
    <n v="5"/>
    <x v="3"/>
  </r>
  <r>
    <x v="15"/>
    <s v="Noordduinen Oude Huis"/>
    <d v="2011-05-30T12:30:00"/>
    <n v="4"/>
    <x v="10"/>
    <s v="Libellula quadrimaculata"/>
    <n v="1"/>
    <x v="1"/>
    <x v="1"/>
    <n v="5"/>
    <x v="2"/>
  </r>
  <r>
    <x v="15"/>
    <s v="Noordduinen Oude Huis"/>
    <d v="2011-05-30T12:30:00"/>
    <n v="4"/>
    <x v="5"/>
    <s v="Orthetrum cancellatum"/>
    <n v="2"/>
    <x v="1"/>
    <x v="1"/>
    <n v="5"/>
    <x v="2"/>
  </r>
  <r>
    <x v="15"/>
    <s v="Noordduinen Oude Huis"/>
    <d v="2011-06-15T10:20:00"/>
    <n v="1"/>
    <x v="8"/>
    <s v="Aeshna isoceles"/>
    <n v="1"/>
    <x v="1"/>
    <x v="1"/>
    <n v="6"/>
    <x v="3"/>
  </r>
  <r>
    <x v="15"/>
    <s v="Noordduinen Oude Huis"/>
    <d v="2011-06-15T10:20:00"/>
    <n v="2"/>
    <x v="1"/>
    <s v="Ischnura elegans"/>
    <n v="16"/>
    <x v="1"/>
    <x v="1"/>
    <n v="6"/>
    <x v="1"/>
  </r>
  <r>
    <x v="15"/>
    <s v="Noordduinen Oude Huis"/>
    <d v="2011-06-15T10:20:00"/>
    <n v="2"/>
    <x v="3"/>
    <s v="Enallagma cyathigerum"/>
    <n v="2"/>
    <x v="1"/>
    <x v="1"/>
    <n v="6"/>
    <x v="1"/>
  </r>
  <r>
    <x v="15"/>
    <s v="Noordduinen Oude Huis"/>
    <d v="2011-06-27T12:30:00"/>
    <n v="1"/>
    <x v="3"/>
    <s v="Enallagma cyathigerum"/>
    <n v="3"/>
    <x v="1"/>
    <x v="1"/>
    <n v="6"/>
    <x v="1"/>
  </r>
  <r>
    <x v="15"/>
    <s v="Noordduinen Oude Huis"/>
    <d v="2011-06-27T12:30:00"/>
    <n v="1"/>
    <x v="8"/>
    <s v="Aeshna isoceles"/>
    <n v="1"/>
    <x v="1"/>
    <x v="1"/>
    <n v="6"/>
    <x v="3"/>
  </r>
  <r>
    <x v="15"/>
    <s v="Noordduinen Oude Huis"/>
    <d v="2011-06-27T12:30:00"/>
    <n v="1"/>
    <x v="9"/>
    <s v="Anax imperator"/>
    <n v="1"/>
    <x v="1"/>
    <x v="1"/>
    <n v="6"/>
    <x v="3"/>
  </r>
  <r>
    <x v="15"/>
    <s v="Noordduinen Oude Huis"/>
    <d v="2011-06-27T12:30:00"/>
    <n v="1"/>
    <x v="5"/>
    <s v="Orthetrum cancellatum"/>
    <n v="3"/>
    <x v="1"/>
    <x v="1"/>
    <n v="6"/>
    <x v="2"/>
  </r>
  <r>
    <x v="15"/>
    <s v="Noordduinen Oude Huis"/>
    <d v="2011-06-27T12:30:00"/>
    <n v="2"/>
    <x v="8"/>
    <s v="Aeshna isoceles"/>
    <n v="2"/>
    <x v="1"/>
    <x v="1"/>
    <n v="6"/>
    <x v="3"/>
  </r>
  <r>
    <x v="15"/>
    <s v="Noordduinen Oude Huis"/>
    <d v="2011-06-27T12:30:00"/>
    <n v="2"/>
    <x v="9"/>
    <s v="Anax imperator"/>
    <n v="2"/>
    <x v="1"/>
    <x v="1"/>
    <n v="6"/>
    <x v="3"/>
  </r>
  <r>
    <x v="15"/>
    <s v="Noordduinen Oude Huis"/>
    <d v="2011-06-27T12:30:00"/>
    <n v="2"/>
    <x v="5"/>
    <s v="Orthetrum cancellatum"/>
    <n v="1"/>
    <x v="1"/>
    <x v="1"/>
    <n v="6"/>
    <x v="2"/>
  </r>
  <r>
    <x v="15"/>
    <s v="Noordduinen Oude Huis"/>
    <d v="2011-06-27T12:30:00"/>
    <n v="4"/>
    <x v="9"/>
    <s v="Anax imperator"/>
    <n v="2"/>
    <x v="1"/>
    <x v="1"/>
    <n v="6"/>
    <x v="3"/>
  </r>
  <r>
    <x v="15"/>
    <s v="Noordduinen Oude Huis"/>
    <d v="2011-06-30T12:00:00"/>
    <n v="1"/>
    <x v="3"/>
    <s v="Enallagma cyathigerum"/>
    <n v="5"/>
    <x v="1"/>
    <x v="1"/>
    <n v="6"/>
    <x v="1"/>
  </r>
  <r>
    <x v="15"/>
    <s v="Noordduinen Oude Huis"/>
    <d v="2011-06-30T12:00:00"/>
    <n v="1"/>
    <x v="6"/>
    <s v="Coenagrion puella"/>
    <n v="2"/>
    <x v="1"/>
    <x v="1"/>
    <n v="6"/>
    <x v="1"/>
  </r>
  <r>
    <x v="15"/>
    <s v="Noordduinen Oude Huis"/>
    <d v="2011-06-30T12:00:00"/>
    <n v="1"/>
    <x v="9"/>
    <s v="Anax imperator"/>
    <n v="3"/>
    <x v="1"/>
    <x v="1"/>
    <n v="6"/>
    <x v="3"/>
  </r>
  <r>
    <x v="15"/>
    <s v="Noordduinen Oude Huis"/>
    <d v="2011-06-30T12:00:00"/>
    <n v="1"/>
    <x v="5"/>
    <s v="Orthetrum cancellatum"/>
    <n v="1"/>
    <x v="1"/>
    <x v="1"/>
    <n v="6"/>
    <x v="2"/>
  </r>
  <r>
    <x v="15"/>
    <s v="Noordduinen Oude Huis"/>
    <d v="2011-06-30T12:00:00"/>
    <n v="2"/>
    <x v="13"/>
    <s v="Chalcolestes viridis"/>
    <n v="2"/>
    <x v="1"/>
    <x v="1"/>
    <n v="6"/>
    <x v="0"/>
  </r>
  <r>
    <x v="15"/>
    <s v="Noordduinen Oude Huis"/>
    <d v="2011-06-30T12:00:00"/>
    <n v="2"/>
    <x v="1"/>
    <s v="Ischnura elegans"/>
    <n v="7"/>
    <x v="1"/>
    <x v="1"/>
    <n v="6"/>
    <x v="1"/>
  </r>
  <r>
    <x v="15"/>
    <s v="Noordduinen Oude Huis"/>
    <d v="2011-06-30T12:00:00"/>
    <n v="2"/>
    <x v="3"/>
    <s v="Enallagma cyathigerum"/>
    <n v="6"/>
    <x v="1"/>
    <x v="1"/>
    <n v="6"/>
    <x v="1"/>
  </r>
  <r>
    <x v="15"/>
    <s v="Noordduinen Oude Huis"/>
    <d v="2011-06-30T12:00:00"/>
    <n v="2"/>
    <x v="6"/>
    <s v="Coenagrion puella"/>
    <n v="2"/>
    <x v="1"/>
    <x v="1"/>
    <n v="6"/>
    <x v="1"/>
  </r>
  <r>
    <x v="15"/>
    <s v="Noordduinen Oude Huis"/>
    <d v="2011-06-30T12:00:00"/>
    <n v="2"/>
    <x v="9"/>
    <s v="Anax imperator"/>
    <n v="3"/>
    <x v="1"/>
    <x v="1"/>
    <n v="6"/>
    <x v="3"/>
  </r>
  <r>
    <x v="15"/>
    <s v="Noordduinen Oude Huis"/>
    <d v="2011-06-30T12:00:00"/>
    <n v="4"/>
    <x v="9"/>
    <s v="Anax imperator"/>
    <n v="4"/>
    <x v="1"/>
    <x v="1"/>
    <n v="6"/>
    <x v="3"/>
  </r>
  <r>
    <x v="15"/>
    <s v="Noordduinen Oude Huis"/>
    <d v="2011-07-11T11:50:00"/>
    <n v="1"/>
    <x v="1"/>
    <s v="Ischnura elegans"/>
    <n v="1"/>
    <x v="1"/>
    <x v="1"/>
    <n v="7"/>
    <x v="1"/>
  </r>
  <r>
    <x v="15"/>
    <s v="Noordduinen Oude Huis"/>
    <d v="2011-07-11T11:50:00"/>
    <n v="1"/>
    <x v="3"/>
    <s v="Enallagma cyathigerum"/>
    <n v="5"/>
    <x v="1"/>
    <x v="1"/>
    <n v="7"/>
    <x v="1"/>
  </r>
  <r>
    <x v="15"/>
    <s v="Noordduinen Oude Huis"/>
    <d v="2011-07-11T11:50:00"/>
    <n v="1"/>
    <x v="30"/>
    <s v="Erythromma viridulum"/>
    <n v="4"/>
    <x v="1"/>
    <x v="1"/>
    <n v="7"/>
    <x v="1"/>
  </r>
  <r>
    <x v="15"/>
    <s v="Noordduinen Oude Huis"/>
    <d v="2011-07-11T11:50:00"/>
    <n v="1"/>
    <x v="9"/>
    <s v="Anax imperator"/>
    <n v="2"/>
    <x v="1"/>
    <x v="1"/>
    <n v="7"/>
    <x v="3"/>
  </r>
  <r>
    <x v="15"/>
    <s v="Noordduinen Oude Huis"/>
    <d v="2011-07-11T11:50:00"/>
    <n v="1"/>
    <x v="10"/>
    <s v="Libellula quadrimaculata"/>
    <n v="1"/>
    <x v="1"/>
    <x v="1"/>
    <n v="7"/>
    <x v="2"/>
  </r>
  <r>
    <x v="15"/>
    <s v="Noordduinen Oude Huis"/>
    <d v="2011-07-11T11:50:00"/>
    <n v="1"/>
    <x v="5"/>
    <s v="Orthetrum cancellatum"/>
    <n v="1"/>
    <x v="1"/>
    <x v="1"/>
    <n v="7"/>
    <x v="2"/>
  </r>
  <r>
    <x v="15"/>
    <s v="Noordduinen Oude Huis"/>
    <d v="2011-07-11T11:50:00"/>
    <n v="2"/>
    <x v="1"/>
    <s v="Ischnura elegans"/>
    <n v="1"/>
    <x v="1"/>
    <x v="1"/>
    <n v="7"/>
    <x v="1"/>
  </r>
  <r>
    <x v="15"/>
    <s v="Noordduinen Oude Huis"/>
    <d v="2011-07-11T11:50:00"/>
    <n v="2"/>
    <x v="3"/>
    <s v="Enallagma cyathigerum"/>
    <n v="7"/>
    <x v="1"/>
    <x v="1"/>
    <n v="7"/>
    <x v="1"/>
  </r>
  <r>
    <x v="15"/>
    <s v="Noordduinen Oude Huis"/>
    <d v="2011-07-11T11:50:00"/>
    <n v="2"/>
    <x v="30"/>
    <s v="Erythromma viridulum"/>
    <n v="2"/>
    <x v="1"/>
    <x v="1"/>
    <n v="7"/>
    <x v="1"/>
  </r>
  <r>
    <x v="15"/>
    <s v="Noordduinen Oude Huis"/>
    <d v="2011-07-11T11:50:00"/>
    <n v="2"/>
    <x v="23"/>
    <s v="Sympetrum striolatum/vulgatum"/>
    <n v="1"/>
    <x v="1"/>
    <x v="1"/>
    <n v="7"/>
    <x v="2"/>
  </r>
  <r>
    <x v="15"/>
    <s v="Noordduinen Oude Huis"/>
    <d v="2011-07-11T11:50:00"/>
    <n v="4"/>
    <x v="8"/>
    <s v="Aeshna isoceles"/>
    <n v="1"/>
    <x v="1"/>
    <x v="1"/>
    <n v="7"/>
    <x v="3"/>
  </r>
  <r>
    <x v="15"/>
    <s v="Noordduinen Oude Huis"/>
    <d v="2011-07-11T11:50:00"/>
    <n v="4"/>
    <x v="9"/>
    <s v="Anax imperator"/>
    <n v="2"/>
    <x v="1"/>
    <x v="1"/>
    <n v="7"/>
    <x v="3"/>
  </r>
  <r>
    <x v="15"/>
    <s v="Noordduinen Oude Huis"/>
    <d v="2011-07-28T14:30:00"/>
    <n v="1"/>
    <x v="3"/>
    <s v="Enallagma cyathigerum"/>
    <n v="3"/>
    <x v="1"/>
    <x v="1"/>
    <n v="7"/>
    <x v="1"/>
  </r>
  <r>
    <x v="15"/>
    <s v="Noordduinen Oude Huis"/>
    <d v="2011-07-28T14:30:00"/>
    <n v="1"/>
    <x v="30"/>
    <s v="Erythromma viridulum"/>
    <n v="2"/>
    <x v="1"/>
    <x v="1"/>
    <n v="7"/>
    <x v="1"/>
  </r>
  <r>
    <x v="15"/>
    <s v="Noordduinen Oude Huis"/>
    <d v="2011-07-28T14:30:00"/>
    <n v="1"/>
    <x v="9"/>
    <s v="Anax imperator"/>
    <n v="2"/>
    <x v="1"/>
    <x v="1"/>
    <n v="7"/>
    <x v="3"/>
  </r>
  <r>
    <x v="15"/>
    <s v="Noordduinen Oude Huis"/>
    <d v="2011-07-28T14:30:00"/>
    <n v="2"/>
    <x v="1"/>
    <s v="Ischnura elegans"/>
    <n v="2"/>
    <x v="1"/>
    <x v="1"/>
    <n v="7"/>
    <x v="1"/>
  </r>
  <r>
    <x v="15"/>
    <s v="Noordduinen Oude Huis"/>
    <d v="2011-07-28T14:30:00"/>
    <n v="4"/>
    <x v="9"/>
    <s v="Anax imperator"/>
    <n v="3"/>
    <x v="1"/>
    <x v="1"/>
    <n v="7"/>
    <x v="3"/>
  </r>
  <r>
    <x v="15"/>
    <s v="Noordduinen Oude Huis"/>
    <d v="2011-08-17T13:05:00"/>
    <n v="1"/>
    <x v="1"/>
    <s v="Ischnura elegans"/>
    <n v="1"/>
    <x v="1"/>
    <x v="1"/>
    <n v="8"/>
    <x v="1"/>
  </r>
  <r>
    <x v="15"/>
    <s v="Noordduinen Oude Huis"/>
    <d v="2011-08-17T13:05:00"/>
    <n v="1"/>
    <x v="3"/>
    <s v="Enallagma cyathigerum"/>
    <n v="3"/>
    <x v="1"/>
    <x v="1"/>
    <n v="8"/>
    <x v="1"/>
  </r>
  <r>
    <x v="15"/>
    <s v="Noordduinen Oude Huis"/>
    <d v="2011-08-17T13:05:00"/>
    <n v="1"/>
    <x v="30"/>
    <s v="Erythromma viridulum"/>
    <n v="3"/>
    <x v="1"/>
    <x v="1"/>
    <n v="8"/>
    <x v="1"/>
  </r>
  <r>
    <x v="15"/>
    <s v="Noordduinen Oude Huis"/>
    <d v="2011-08-17T13:05:00"/>
    <n v="1"/>
    <x v="23"/>
    <s v="Sympetrum striolatum/vulgatum"/>
    <n v="4"/>
    <x v="1"/>
    <x v="1"/>
    <n v="8"/>
    <x v="2"/>
  </r>
  <r>
    <x v="15"/>
    <s v="Noordduinen Oude Huis"/>
    <d v="2011-08-17T13:05:00"/>
    <n v="2"/>
    <x v="1"/>
    <s v="Ischnura elegans"/>
    <n v="6"/>
    <x v="1"/>
    <x v="1"/>
    <n v="8"/>
    <x v="1"/>
  </r>
  <r>
    <x v="15"/>
    <s v="Noordduinen Oude Huis"/>
    <d v="2011-08-17T13:05:00"/>
    <n v="2"/>
    <x v="2"/>
    <s v="Pyrrhosoma nymphula"/>
    <n v="3"/>
    <x v="1"/>
    <x v="1"/>
    <n v="8"/>
    <x v="1"/>
  </r>
  <r>
    <x v="15"/>
    <s v="Noordduinen Oude Huis"/>
    <d v="2011-08-17T13:05:00"/>
    <n v="2"/>
    <x v="3"/>
    <s v="Enallagma cyathigerum"/>
    <n v="3"/>
    <x v="1"/>
    <x v="1"/>
    <n v="8"/>
    <x v="1"/>
  </r>
  <r>
    <x v="15"/>
    <s v="Noordduinen Oude Huis"/>
    <d v="2011-08-17T13:05:00"/>
    <n v="2"/>
    <x v="23"/>
    <s v="Sympetrum striolatum/vulgatum"/>
    <n v="1"/>
    <x v="1"/>
    <x v="1"/>
    <n v="8"/>
    <x v="2"/>
  </r>
  <r>
    <x v="15"/>
    <s v="Noordduinen Oude Huis"/>
    <d v="2011-08-17T13:05:00"/>
    <n v="2"/>
    <x v="9"/>
    <s v="Anax imperator"/>
    <n v="1"/>
    <x v="1"/>
    <x v="1"/>
    <n v="8"/>
    <x v="3"/>
  </r>
  <r>
    <x v="15"/>
    <s v="Noordduinen Oude Huis"/>
    <d v="2011-08-17T13:05:00"/>
    <n v="2"/>
    <x v="29"/>
    <s v="Sympetrum fonscolombii"/>
    <n v="2"/>
    <x v="1"/>
    <x v="1"/>
    <n v="8"/>
    <x v="2"/>
  </r>
  <r>
    <x v="15"/>
    <s v="Noordduinen Oude Huis"/>
    <d v="2011-08-17T13:05:00"/>
    <n v="4"/>
    <x v="9"/>
    <s v="Anax imperator"/>
    <n v="4"/>
    <x v="1"/>
    <x v="1"/>
    <n v="8"/>
    <x v="3"/>
  </r>
  <r>
    <x v="15"/>
    <s v="Noordduinen Oude Huis"/>
    <d v="2011-08-17T13:05:00"/>
    <n v="4"/>
    <x v="5"/>
    <s v="Orthetrum cancellatum"/>
    <n v="1"/>
    <x v="1"/>
    <x v="1"/>
    <n v="8"/>
    <x v="2"/>
  </r>
  <r>
    <x v="15"/>
    <s v="Noordduinen Oude Huis"/>
    <d v="2011-09-01T15:00:00"/>
    <n v="1"/>
    <x v="1"/>
    <s v="Ischnura elegans"/>
    <n v="2"/>
    <x v="1"/>
    <x v="1"/>
    <n v="9"/>
    <x v="1"/>
  </r>
  <r>
    <x v="15"/>
    <s v="Noordduinen Oude Huis"/>
    <d v="2011-09-01T15:00:00"/>
    <n v="1"/>
    <x v="3"/>
    <s v="Enallagma cyathigerum"/>
    <n v="2"/>
    <x v="1"/>
    <x v="1"/>
    <n v="9"/>
    <x v="1"/>
  </r>
  <r>
    <x v="15"/>
    <s v="Noordduinen Oude Huis"/>
    <d v="2011-09-01T15:00:00"/>
    <n v="1"/>
    <x v="4"/>
    <s v="Coenagrion pulchellum"/>
    <n v="1"/>
    <x v="1"/>
    <x v="1"/>
    <n v="9"/>
    <x v="1"/>
  </r>
  <r>
    <x v="15"/>
    <s v="Noordduinen Oude Huis"/>
    <d v="2011-09-01T15:00:00"/>
    <n v="1"/>
    <x v="30"/>
    <s v="Erythromma viridulum"/>
    <n v="2"/>
    <x v="1"/>
    <x v="1"/>
    <n v="9"/>
    <x v="1"/>
  </r>
  <r>
    <x v="15"/>
    <s v="Noordduinen Oude Huis"/>
    <d v="2011-09-01T15:00:00"/>
    <n v="1"/>
    <x v="14"/>
    <s v="Aeshna mixta"/>
    <n v="1"/>
    <x v="1"/>
    <x v="1"/>
    <n v="9"/>
    <x v="3"/>
  </r>
  <r>
    <x v="15"/>
    <s v="Noordduinen Oude Huis"/>
    <d v="2011-09-01T15:00:00"/>
    <n v="2"/>
    <x v="1"/>
    <s v="Ischnura elegans"/>
    <n v="2"/>
    <x v="1"/>
    <x v="1"/>
    <n v="9"/>
    <x v="1"/>
  </r>
  <r>
    <x v="15"/>
    <s v="Noordduinen Oude Huis"/>
    <d v="2011-09-01T15:00:00"/>
    <n v="2"/>
    <x v="3"/>
    <s v="Enallagma cyathigerum"/>
    <n v="3"/>
    <x v="1"/>
    <x v="1"/>
    <n v="9"/>
    <x v="1"/>
  </r>
  <r>
    <x v="15"/>
    <s v="Noordduinen Oude Huis"/>
    <d v="2011-09-01T15:00:00"/>
    <n v="2"/>
    <x v="14"/>
    <s v="Aeshna mixta"/>
    <n v="4"/>
    <x v="1"/>
    <x v="1"/>
    <n v="9"/>
    <x v="3"/>
  </r>
  <r>
    <x v="15"/>
    <s v="Noordduinen Oude Huis"/>
    <d v="2011-09-01T15:00:00"/>
    <n v="2"/>
    <x v="9"/>
    <s v="Anax imperator"/>
    <n v="1"/>
    <x v="1"/>
    <x v="1"/>
    <n v="9"/>
    <x v="3"/>
  </r>
  <r>
    <x v="15"/>
    <s v="Noordduinen Oude Huis"/>
    <d v="2011-09-01T15:00:00"/>
    <n v="2"/>
    <x v="23"/>
    <s v="Sympetrum striolatum/vulgatum"/>
    <n v="2"/>
    <x v="1"/>
    <x v="1"/>
    <n v="9"/>
    <x v="2"/>
  </r>
  <r>
    <x v="15"/>
    <s v="Noordduinen Oude Huis"/>
    <d v="2011-09-01T15:00:00"/>
    <n v="4"/>
    <x v="14"/>
    <s v="Aeshna mixta"/>
    <n v="4"/>
    <x v="1"/>
    <x v="1"/>
    <n v="9"/>
    <x v="3"/>
  </r>
  <r>
    <x v="15"/>
    <s v="Noordduinen Oude Huis"/>
    <d v="2011-09-01T15:00:00"/>
    <n v="4"/>
    <x v="36"/>
    <s v="Aeshna affinis"/>
    <n v="2"/>
    <x v="1"/>
    <x v="1"/>
    <n v="9"/>
    <x v="3"/>
  </r>
  <r>
    <x v="15"/>
    <s v="Noordduinen Oude Huis"/>
    <d v="2012-05-18T14:30:00"/>
    <n v="1"/>
    <x v="2"/>
    <s v="Pyrrhosoma nymphula"/>
    <n v="4"/>
    <x v="1"/>
    <x v="2"/>
    <n v="5"/>
    <x v="1"/>
  </r>
  <r>
    <x v="15"/>
    <s v="Noordduinen Oude Huis"/>
    <d v="2012-05-18T14:30:00"/>
    <n v="1"/>
    <x v="3"/>
    <s v="Enallagma cyathigerum"/>
    <n v="7"/>
    <x v="1"/>
    <x v="2"/>
    <n v="5"/>
    <x v="1"/>
  </r>
  <r>
    <x v="15"/>
    <s v="Noordduinen Oude Huis"/>
    <d v="2012-05-18T14:30:00"/>
    <n v="2"/>
    <x v="1"/>
    <s v="Ischnura elegans"/>
    <n v="4"/>
    <x v="1"/>
    <x v="2"/>
    <n v="5"/>
    <x v="1"/>
  </r>
  <r>
    <x v="15"/>
    <s v="Noordduinen Oude Huis"/>
    <d v="2012-05-18T14:30:00"/>
    <n v="2"/>
    <x v="2"/>
    <s v="Pyrrhosoma nymphula"/>
    <n v="17"/>
    <x v="1"/>
    <x v="2"/>
    <n v="5"/>
    <x v="1"/>
  </r>
  <r>
    <x v="15"/>
    <s v="Noordduinen Oude Huis"/>
    <d v="2012-05-18T14:30:00"/>
    <n v="2"/>
    <x v="3"/>
    <s v="Enallagma cyathigerum"/>
    <n v="1"/>
    <x v="1"/>
    <x v="2"/>
    <n v="5"/>
    <x v="1"/>
  </r>
  <r>
    <x v="15"/>
    <s v="Noordduinen Oude Huis"/>
    <d v="2012-05-21T15:10:00"/>
    <n v="1"/>
    <x v="1"/>
    <s v="Ischnura elegans"/>
    <n v="4"/>
    <x v="1"/>
    <x v="2"/>
    <n v="5"/>
    <x v="1"/>
  </r>
  <r>
    <x v="15"/>
    <s v="Noordduinen Oude Huis"/>
    <d v="2012-05-21T15:10:00"/>
    <n v="1"/>
    <x v="2"/>
    <s v="Pyrrhosoma nymphula"/>
    <n v="1"/>
    <x v="1"/>
    <x v="2"/>
    <n v="5"/>
    <x v="1"/>
  </r>
  <r>
    <x v="15"/>
    <s v="Noordduinen Oude Huis"/>
    <d v="2012-05-21T15:10:00"/>
    <n v="1"/>
    <x v="6"/>
    <s v="Coenagrion puella"/>
    <n v="1"/>
    <x v="1"/>
    <x v="2"/>
    <n v="5"/>
    <x v="1"/>
  </r>
  <r>
    <x v="15"/>
    <s v="Noordduinen Oude Huis"/>
    <d v="2012-05-21T15:10:00"/>
    <n v="1"/>
    <x v="4"/>
    <s v="Coenagrion pulchellum"/>
    <n v="3"/>
    <x v="1"/>
    <x v="2"/>
    <n v="5"/>
    <x v="1"/>
  </r>
  <r>
    <x v="15"/>
    <s v="Noordduinen Oude Huis"/>
    <d v="2012-05-21T15:10:00"/>
    <n v="1"/>
    <x v="10"/>
    <s v="Libellula quadrimaculata"/>
    <n v="1"/>
    <x v="1"/>
    <x v="2"/>
    <n v="5"/>
    <x v="2"/>
  </r>
  <r>
    <x v="15"/>
    <s v="Noordduinen Oude Huis"/>
    <d v="2012-05-21T15:10:00"/>
    <n v="2"/>
    <x v="3"/>
    <s v="Enallagma cyathigerum"/>
    <n v="2"/>
    <x v="1"/>
    <x v="2"/>
    <n v="5"/>
    <x v="1"/>
  </r>
  <r>
    <x v="15"/>
    <s v="Noordduinen Oude Huis"/>
    <d v="2012-05-23T11:00:00"/>
    <n v="1"/>
    <x v="0"/>
    <s v="Sympecma fusca"/>
    <n v="1"/>
    <x v="1"/>
    <x v="2"/>
    <n v="5"/>
    <x v="0"/>
  </r>
  <r>
    <x v="15"/>
    <s v="Noordduinen Oude Huis"/>
    <d v="2012-05-23T11:00:00"/>
    <n v="1"/>
    <x v="1"/>
    <s v="Ischnura elegans"/>
    <n v="3"/>
    <x v="1"/>
    <x v="2"/>
    <n v="5"/>
    <x v="1"/>
  </r>
  <r>
    <x v="15"/>
    <s v="Noordduinen Oude Huis"/>
    <d v="2012-05-23T11:00:00"/>
    <n v="1"/>
    <x v="2"/>
    <s v="Pyrrhosoma nymphula"/>
    <n v="10"/>
    <x v="1"/>
    <x v="2"/>
    <n v="5"/>
    <x v="1"/>
  </r>
  <r>
    <x v="15"/>
    <s v="Noordduinen Oude Huis"/>
    <d v="2012-05-23T11:00:00"/>
    <n v="1"/>
    <x v="3"/>
    <s v="Enallagma cyathigerum"/>
    <n v="15"/>
    <x v="1"/>
    <x v="2"/>
    <n v="5"/>
    <x v="1"/>
  </r>
  <r>
    <x v="15"/>
    <s v="Noordduinen Oude Huis"/>
    <d v="2012-05-23T11:00:00"/>
    <n v="1"/>
    <x v="4"/>
    <s v="Coenagrion pulchellum"/>
    <n v="2"/>
    <x v="1"/>
    <x v="2"/>
    <n v="5"/>
    <x v="1"/>
  </r>
  <r>
    <x v="15"/>
    <s v="Noordduinen Oude Huis"/>
    <d v="2012-05-23T11:00:00"/>
    <n v="1"/>
    <x v="7"/>
    <s v="Brachytron pratense"/>
    <n v="2"/>
    <x v="1"/>
    <x v="2"/>
    <n v="5"/>
    <x v="3"/>
  </r>
  <r>
    <x v="15"/>
    <s v="Noordduinen Oude Huis"/>
    <d v="2012-05-23T11:00:00"/>
    <n v="1"/>
    <x v="10"/>
    <s v="Libellula quadrimaculata"/>
    <n v="4"/>
    <x v="1"/>
    <x v="2"/>
    <n v="5"/>
    <x v="2"/>
  </r>
  <r>
    <x v="15"/>
    <s v="Noordduinen Oude Huis"/>
    <d v="2012-05-23T11:00:00"/>
    <n v="2"/>
    <x v="0"/>
    <s v="Sympecma fusca"/>
    <n v="2"/>
    <x v="1"/>
    <x v="2"/>
    <n v="5"/>
    <x v="0"/>
  </r>
  <r>
    <x v="15"/>
    <s v="Noordduinen Oude Huis"/>
    <d v="2012-05-23T11:00:00"/>
    <n v="2"/>
    <x v="1"/>
    <s v="Ischnura elegans"/>
    <n v="1"/>
    <x v="1"/>
    <x v="2"/>
    <n v="5"/>
    <x v="1"/>
  </r>
  <r>
    <x v="15"/>
    <s v="Noordduinen Oude Huis"/>
    <d v="2012-05-23T11:00:00"/>
    <n v="2"/>
    <x v="3"/>
    <s v="Enallagma cyathigerum"/>
    <n v="7"/>
    <x v="1"/>
    <x v="2"/>
    <n v="5"/>
    <x v="1"/>
  </r>
  <r>
    <x v="15"/>
    <s v="Noordduinen Oude Huis"/>
    <d v="2012-05-23T11:00:00"/>
    <n v="2"/>
    <x v="6"/>
    <s v="Coenagrion puella"/>
    <n v="2"/>
    <x v="1"/>
    <x v="2"/>
    <n v="5"/>
    <x v="1"/>
  </r>
  <r>
    <x v="15"/>
    <s v="Noordduinen Oude Huis"/>
    <d v="2012-05-23T11:00:00"/>
    <n v="2"/>
    <x v="7"/>
    <s v="Brachytron pratense"/>
    <n v="2"/>
    <x v="1"/>
    <x v="2"/>
    <n v="5"/>
    <x v="3"/>
  </r>
  <r>
    <x v="15"/>
    <s v="Noordduinen Oude Huis"/>
    <d v="2012-05-23T11:00:00"/>
    <n v="2"/>
    <x v="10"/>
    <s v="Libellula quadrimaculata"/>
    <n v="1"/>
    <x v="1"/>
    <x v="2"/>
    <n v="5"/>
    <x v="2"/>
  </r>
  <r>
    <x v="15"/>
    <s v="Noordduinen Oude Huis"/>
    <d v="2012-05-23T11:00:00"/>
    <n v="4"/>
    <x v="7"/>
    <s v="Brachytron pratense"/>
    <n v="2"/>
    <x v="1"/>
    <x v="2"/>
    <n v="5"/>
    <x v="3"/>
  </r>
  <r>
    <x v="15"/>
    <s v="Noordduinen Oude Huis"/>
    <d v="2012-05-23T11:00:00"/>
    <n v="4"/>
    <x v="10"/>
    <s v="Libellula quadrimaculata"/>
    <n v="4"/>
    <x v="1"/>
    <x v="2"/>
    <n v="5"/>
    <x v="2"/>
  </r>
  <r>
    <x v="15"/>
    <s v="Noordduinen Oude Huis"/>
    <d v="2012-06-07T15:20:00"/>
    <n v="1"/>
    <x v="1"/>
    <s v="Ischnura elegans"/>
    <n v="13"/>
    <x v="1"/>
    <x v="2"/>
    <n v="6"/>
    <x v="1"/>
  </r>
  <r>
    <x v="15"/>
    <s v="Noordduinen Oude Huis"/>
    <d v="2012-06-07T15:20:00"/>
    <n v="1"/>
    <x v="3"/>
    <s v="Enallagma cyathigerum"/>
    <n v="5"/>
    <x v="1"/>
    <x v="2"/>
    <n v="6"/>
    <x v="1"/>
  </r>
  <r>
    <x v="15"/>
    <s v="Noordduinen Oude Huis"/>
    <d v="2012-06-07T15:20:00"/>
    <n v="1"/>
    <x v="6"/>
    <s v="Coenagrion puella"/>
    <n v="1"/>
    <x v="1"/>
    <x v="2"/>
    <n v="6"/>
    <x v="1"/>
  </r>
  <r>
    <x v="15"/>
    <s v="Noordduinen Oude Huis"/>
    <d v="2012-06-07T15:20:00"/>
    <n v="2"/>
    <x v="1"/>
    <s v="Ischnura elegans"/>
    <n v="1"/>
    <x v="1"/>
    <x v="2"/>
    <n v="6"/>
    <x v="1"/>
  </r>
  <r>
    <x v="15"/>
    <s v="Noordduinen Oude Huis"/>
    <d v="2012-06-07T15:20:00"/>
    <n v="2"/>
    <x v="3"/>
    <s v="Enallagma cyathigerum"/>
    <n v="3"/>
    <x v="1"/>
    <x v="2"/>
    <n v="6"/>
    <x v="1"/>
  </r>
  <r>
    <x v="15"/>
    <s v="Noordduinen Oude Huis"/>
    <d v="2012-06-07T15:20:00"/>
    <n v="2"/>
    <x v="7"/>
    <s v="Brachytron pratense"/>
    <n v="1"/>
    <x v="1"/>
    <x v="2"/>
    <n v="6"/>
    <x v="3"/>
  </r>
  <r>
    <x v="15"/>
    <s v="Noordduinen Oude Huis"/>
    <d v="2012-06-07T15:20:00"/>
    <n v="2"/>
    <x v="8"/>
    <s v="Aeshna isoceles"/>
    <n v="1"/>
    <x v="1"/>
    <x v="2"/>
    <n v="6"/>
    <x v="3"/>
  </r>
  <r>
    <x v="15"/>
    <s v="Noordduinen Oude Huis"/>
    <d v="2012-06-07T15:20:00"/>
    <n v="2"/>
    <x v="9"/>
    <s v="Anax imperator"/>
    <n v="2"/>
    <x v="1"/>
    <x v="2"/>
    <n v="6"/>
    <x v="3"/>
  </r>
  <r>
    <x v="15"/>
    <s v="Noordduinen Oude Huis"/>
    <d v="2012-06-07T15:20:00"/>
    <n v="2"/>
    <x v="5"/>
    <s v="Orthetrum cancellatum"/>
    <n v="2"/>
    <x v="1"/>
    <x v="2"/>
    <n v="6"/>
    <x v="2"/>
  </r>
  <r>
    <x v="15"/>
    <s v="Noordduinen Oude Huis"/>
    <d v="2012-06-07T15:20:00"/>
    <n v="4"/>
    <x v="8"/>
    <s v="Aeshna isoceles"/>
    <n v="1"/>
    <x v="1"/>
    <x v="2"/>
    <n v="6"/>
    <x v="3"/>
  </r>
  <r>
    <x v="15"/>
    <s v="Noordduinen Oude Huis"/>
    <d v="2012-06-07T15:20:00"/>
    <n v="4"/>
    <x v="9"/>
    <s v="Anax imperator"/>
    <n v="3"/>
    <x v="1"/>
    <x v="2"/>
    <n v="6"/>
    <x v="3"/>
  </r>
  <r>
    <x v="15"/>
    <s v="Noordduinen Oude Huis"/>
    <d v="2012-06-07T15:20:00"/>
    <n v="4"/>
    <x v="5"/>
    <s v="Orthetrum cancellatum"/>
    <n v="1"/>
    <x v="1"/>
    <x v="2"/>
    <n v="6"/>
    <x v="2"/>
  </r>
  <r>
    <x v="15"/>
    <s v="Noordduinen Oude Huis"/>
    <d v="2012-06-20T15:00:00"/>
    <n v="1"/>
    <x v="1"/>
    <s v="Ischnura elegans"/>
    <n v="2"/>
    <x v="1"/>
    <x v="2"/>
    <n v="6"/>
    <x v="1"/>
  </r>
  <r>
    <x v="15"/>
    <s v="Noordduinen Oude Huis"/>
    <d v="2012-06-20T15:00:00"/>
    <n v="1"/>
    <x v="3"/>
    <s v="Enallagma cyathigerum"/>
    <n v="3"/>
    <x v="1"/>
    <x v="2"/>
    <n v="6"/>
    <x v="1"/>
  </r>
  <r>
    <x v="15"/>
    <s v="Noordduinen Oude Huis"/>
    <d v="2012-06-20T15:00:00"/>
    <n v="1"/>
    <x v="6"/>
    <s v="Coenagrion puella"/>
    <n v="3"/>
    <x v="1"/>
    <x v="2"/>
    <n v="6"/>
    <x v="1"/>
  </r>
  <r>
    <x v="15"/>
    <s v="Noordduinen Oude Huis"/>
    <d v="2012-06-20T15:00:00"/>
    <n v="1"/>
    <x v="8"/>
    <s v="Aeshna isoceles"/>
    <n v="1"/>
    <x v="1"/>
    <x v="2"/>
    <n v="6"/>
    <x v="3"/>
  </r>
  <r>
    <x v="15"/>
    <s v="Noordduinen Oude Huis"/>
    <d v="2012-06-20T15:00:00"/>
    <n v="1"/>
    <x v="9"/>
    <s v="Anax imperator"/>
    <n v="2"/>
    <x v="1"/>
    <x v="2"/>
    <n v="6"/>
    <x v="3"/>
  </r>
  <r>
    <x v="15"/>
    <s v="Noordduinen Oude Huis"/>
    <d v="2012-06-20T15:00:00"/>
    <n v="1"/>
    <x v="10"/>
    <s v="Libellula quadrimaculata"/>
    <n v="1"/>
    <x v="1"/>
    <x v="2"/>
    <n v="6"/>
    <x v="2"/>
  </r>
  <r>
    <x v="15"/>
    <s v="Noordduinen Oude Huis"/>
    <d v="2012-06-20T15:00:00"/>
    <n v="2"/>
    <x v="1"/>
    <s v="Ischnura elegans"/>
    <n v="1"/>
    <x v="1"/>
    <x v="2"/>
    <n v="6"/>
    <x v="1"/>
  </r>
  <r>
    <x v="15"/>
    <s v="Noordduinen Oude Huis"/>
    <d v="2012-06-20T15:00:00"/>
    <n v="2"/>
    <x v="3"/>
    <s v="Enallagma cyathigerum"/>
    <n v="6"/>
    <x v="1"/>
    <x v="2"/>
    <n v="6"/>
    <x v="1"/>
  </r>
  <r>
    <x v="15"/>
    <s v="Noordduinen Oude Huis"/>
    <d v="2012-06-20T15:00:00"/>
    <n v="2"/>
    <x v="8"/>
    <s v="Aeshna isoceles"/>
    <n v="2"/>
    <x v="1"/>
    <x v="2"/>
    <n v="6"/>
    <x v="3"/>
  </r>
  <r>
    <x v="15"/>
    <s v="Noordduinen Oude Huis"/>
    <d v="2012-06-20T15:00:00"/>
    <n v="2"/>
    <x v="9"/>
    <s v="Anax imperator"/>
    <n v="2"/>
    <x v="1"/>
    <x v="2"/>
    <n v="6"/>
    <x v="3"/>
  </r>
  <r>
    <x v="15"/>
    <s v="Noordduinen Oude Huis"/>
    <d v="2012-06-20T15:00:00"/>
    <n v="2"/>
    <x v="10"/>
    <s v="Libellula quadrimaculata"/>
    <n v="1"/>
    <x v="1"/>
    <x v="2"/>
    <n v="6"/>
    <x v="2"/>
  </r>
  <r>
    <x v="15"/>
    <s v="Noordduinen Oude Huis"/>
    <d v="2012-06-20T15:00:00"/>
    <n v="4"/>
    <x v="8"/>
    <s v="Aeshna isoceles"/>
    <n v="1"/>
    <x v="1"/>
    <x v="2"/>
    <n v="6"/>
    <x v="3"/>
  </r>
  <r>
    <x v="15"/>
    <s v="Noordduinen Oude Huis"/>
    <d v="2012-06-20T15:00:00"/>
    <n v="4"/>
    <x v="9"/>
    <s v="Anax imperator"/>
    <n v="1"/>
    <x v="1"/>
    <x v="2"/>
    <n v="6"/>
    <x v="3"/>
  </r>
  <r>
    <x v="15"/>
    <s v="Noordduinen Oude Huis"/>
    <d v="2012-06-28T12:15:00"/>
    <n v="1"/>
    <x v="1"/>
    <s v="Ischnura elegans"/>
    <n v="2"/>
    <x v="1"/>
    <x v="2"/>
    <n v="6"/>
    <x v="1"/>
  </r>
  <r>
    <x v="15"/>
    <s v="Noordduinen Oude Huis"/>
    <d v="2012-06-28T12:15:00"/>
    <n v="1"/>
    <x v="3"/>
    <s v="Enallagma cyathigerum"/>
    <n v="13"/>
    <x v="1"/>
    <x v="2"/>
    <n v="6"/>
    <x v="1"/>
  </r>
  <r>
    <x v="15"/>
    <s v="Noordduinen Oude Huis"/>
    <d v="2012-06-28T12:15:00"/>
    <n v="1"/>
    <x v="8"/>
    <s v="Aeshna isoceles"/>
    <n v="1"/>
    <x v="1"/>
    <x v="2"/>
    <n v="6"/>
    <x v="3"/>
  </r>
  <r>
    <x v="15"/>
    <s v="Noordduinen Oude Huis"/>
    <d v="2012-06-28T12:15:00"/>
    <n v="1"/>
    <x v="9"/>
    <s v="Anax imperator"/>
    <n v="2"/>
    <x v="1"/>
    <x v="2"/>
    <n v="6"/>
    <x v="3"/>
  </r>
  <r>
    <x v="15"/>
    <s v="Noordduinen Oude Huis"/>
    <d v="2012-06-28T12:15:00"/>
    <n v="2"/>
    <x v="1"/>
    <s v="Ischnura elegans"/>
    <n v="2"/>
    <x v="1"/>
    <x v="2"/>
    <n v="6"/>
    <x v="1"/>
  </r>
  <r>
    <x v="15"/>
    <s v="Noordduinen Oude Huis"/>
    <d v="2012-06-28T12:15:00"/>
    <n v="2"/>
    <x v="3"/>
    <s v="Enallagma cyathigerum"/>
    <n v="7"/>
    <x v="1"/>
    <x v="2"/>
    <n v="6"/>
    <x v="1"/>
  </r>
  <r>
    <x v="15"/>
    <s v="Noordduinen Oude Huis"/>
    <d v="2012-06-28T12:15:00"/>
    <n v="2"/>
    <x v="6"/>
    <s v="Coenagrion puella"/>
    <n v="2"/>
    <x v="1"/>
    <x v="2"/>
    <n v="6"/>
    <x v="1"/>
  </r>
  <r>
    <x v="15"/>
    <s v="Noordduinen Oude Huis"/>
    <d v="2012-06-28T12:15:00"/>
    <n v="2"/>
    <x v="8"/>
    <s v="Aeshna isoceles"/>
    <n v="2"/>
    <x v="1"/>
    <x v="2"/>
    <n v="6"/>
    <x v="3"/>
  </r>
  <r>
    <x v="15"/>
    <s v="Noordduinen Oude Huis"/>
    <d v="2012-06-28T12:15:00"/>
    <n v="2"/>
    <x v="9"/>
    <s v="Anax imperator"/>
    <n v="2"/>
    <x v="1"/>
    <x v="2"/>
    <n v="6"/>
    <x v="3"/>
  </r>
  <r>
    <x v="15"/>
    <s v="Noordduinen Oude Huis"/>
    <d v="2012-06-28T12:15:00"/>
    <n v="2"/>
    <x v="10"/>
    <s v="Libellula quadrimaculata"/>
    <n v="2"/>
    <x v="1"/>
    <x v="2"/>
    <n v="6"/>
    <x v="2"/>
  </r>
  <r>
    <x v="15"/>
    <s v="Noordduinen Oude Huis"/>
    <d v="2012-06-28T12:15:00"/>
    <n v="4"/>
    <x v="9"/>
    <s v="Anax imperator"/>
    <n v="2"/>
    <x v="1"/>
    <x v="2"/>
    <n v="6"/>
    <x v="3"/>
  </r>
  <r>
    <x v="15"/>
    <s v="Noordduinen Oude Huis"/>
    <d v="2012-07-20T15:00:00"/>
    <n v="1"/>
    <x v="0"/>
    <s v="Sympecma fusca"/>
    <n v="1"/>
    <x v="1"/>
    <x v="2"/>
    <n v="7"/>
    <x v="0"/>
  </r>
  <r>
    <x v="15"/>
    <s v="Noordduinen Oude Huis"/>
    <d v="2012-07-20T15:00:00"/>
    <n v="1"/>
    <x v="1"/>
    <s v="Ischnura elegans"/>
    <n v="3"/>
    <x v="1"/>
    <x v="2"/>
    <n v="7"/>
    <x v="1"/>
  </r>
  <r>
    <x v="15"/>
    <s v="Noordduinen Oude Huis"/>
    <d v="2012-07-20T15:00:00"/>
    <n v="1"/>
    <x v="3"/>
    <s v="Enallagma cyathigerum"/>
    <n v="3"/>
    <x v="1"/>
    <x v="2"/>
    <n v="7"/>
    <x v="1"/>
  </r>
  <r>
    <x v="15"/>
    <s v="Noordduinen Oude Huis"/>
    <d v="2012-07-20T15:00:00"/>
    <n v="1"/>
    <x v="9"/>
    <s v="Anax imperator"/>
    <n v="3"/>
    <x v="1"/>
    <x v="2"/>
    <n v="7"/>
    <x v="3"/>
  </r>
  <r>
    <x v="15"/>
    <s v="Noordduinen Oude Huis"/>
    <d v="2012-07-20T15:00:00"/>
    <n v="2"/>
    <x v="1"/>
    <s v="Ischnura elegans"/>
    <n v="9"/>
    <x v="1"/>
    <x v="2"/>
    <n v="7"/>
    <x v="1"/>
  </r>
  <r>
    <x v="15"/>
    <s v="Noordduinen Oude Huis"/>
    <d v="2012-07-20T15:00:00"/>
    <n v="2"/>
    <x v="3"/>
    <s v="Enallagma cyathigerum"/>
    <n v="1"/>
    <x v="1"/>
    <x v="2"/>
    <n v="7"/>
    <x v="1"/>
  </r>
  <r>
    <x v="15"/>
    <s v="Noordduinen Oude Huis"/>
    <d v="2012-07-20T15:00:00"/>
    <n v="2"/>
    <x v="9"/>
    <s v="Anax imperator"/>
    <n v="1"/>
    <x v="1"/>
    <x v="2"/>
    <n v="7"/>
    <x v="3"/>
  </r>
  <r>
    <x v="15"/>
    <s v="Noordduinen Oude Huis"/>
    <d v="2012-07-20T15:00:00"/>
    <n v="4"/>
    <x v="9"/>
    <s v="Anax imperator"/>
    <n v="2"/>
    <x v="1"/>
    <x v="2"/>
    <n v="7"/>
    <x v="3"/>
  </r>
  <r>
    <x v="15"/>
    <s v="Noordduinen Oude Huis"/>
    <d v="2012-08-08T11:30:00"/>
    <n v="1"/>
    <x v="1"/>
    <s v="Ischnura elegans"/>
    <n v="2"/>
    <x v="1"/>
    <x v="2"/>
    <n v="8"/>
    <x v="1"/>
  </r>
  <r>
    <x v="15"/>
    <s v="Noordduinen Oude Huis"/>
    <d v="2012-08-08T11:30:00"/>
    <n v="1"/>
    <x v="3"/>
    <s v="Enallagma cyathigerum"/>
    <n v="3"/>
    <x v="1"/>
    <x v="2"/>
    <n v="8"/>
    <x v="1"/>
  </r>
  <r>
    <x v="15"/>
    <s v="Noordduinen Oude Huis"/>
    <d v="2012-08-08T11:30:00"/>
    <n v="1"/>
    <x v="9"/>
    <s v="Anax imperator"/>
    <n v="2"/>
    <x v="1"/>
    <x v="2"/>
    <n v="8"/>
    <x v="3"/>
  </r>
  <r>
    <x v="15"/>
    <s v="Noordduinen Oude Huis"/>
    <d v="2012-08-08T11:30:00"/>
    <n v="2"/>
    <x v="1"/>
    <s v="Ischnura elegans"/>
    <n v="1"/>
    <x v="1"/>
    <x v="2"/>
    <n v="8"/>
    <x v="1"/>
  </r>
  <r>
    <x v="15"/>
    <s v="Noordduinen Oude Huis"/>
    <d v="2012-08-08T11:30:00"/>
    <n v="2"/>
    <x v="6"/>
    <s v="Coenagrion puella"/>
    <n v="1"/>
    <x v="1"/>
    <x v="2"/>
    <n v="8"/>
    <x v="1"/>
  </r>
  <r>
    <x v="15"/>
    <s v="Noordduinen Oude Huis"/>
    <d v="2012-08-08T11:30:00"/>
    <n v="4"/>
    <x v="9"/>
    <s v="Anax imperator"/>
    <n v="2"/>
    <x v="1"/>
    <x v="2"/>
    <n v="8"/>
    <x v="3"/>
  </r>
  <r>
    <x v="15"/>
    <s v="Noordduinen Oude Huis"/>
    <d v="2012-08-13T11:15:00"/>
    <n v="1"/>
    <x v="1"/>
    <s v="Ischnura elegans"/>
    <n v="12"/>
    <x v="1"/>
    <x v="2"/>
    <n v="8"/>
    <x v="1"/>
  </r>
  <r>
    <x v="15"/>
    <s v="Noordduinen Oude Huis"/>
    <d v="2012-08-13T11:15:00"/>
    <n v="1"/>
    <x v="2"/>
    <s v="Pyrrhosoma nymphula"/>
    <n v="2"/>
    <x v="1"/>
    <x v="2"/>
    <n v="8"/>
    <x v="1"/>
  </r>
  <r>
    <x v="15"/>
    <s v="Noordduinen Oude Huis"/>
    <d v="2012-08-13T11:15:00"/>
    <n v="1"/>
    <x v="3"/>
    <s v="Enallagma cyathigerum"/>
    <n v="20"/>
    <x v="1"/>
    <x v="2"/>
    <n v="8"/>
    <x v="1"/>
  </r>
  <r>
    <x v="15"/>
    <s v="Noordduinen Oude Huis"/>
    <d v="2012-08-13T11:15:00"/>
    <n v="1"/>
    <x v="6"/>
    <s v="Coenagrion puella"/>
    <n v="1"/>
    <x v="1"/>
    <x v="2"/>
    <n v="8"/>
    <x v="1"/>
  </r>
  <r>
    <x v="15"/>
    <s v="Noordduinen Oude Huis"/>
    <d v="2012-08-13T11:15:00"/>
    <n v="1"/>
    <x v="4"/>
    <s v="Coenagrion pulchellum"/>
    <n v="2"/>
    <x v="1"/>
    <x v="2"/>
    <n v="8"/>
    <x v="1"/>
  </r>
  <r>
    <x v="15"/>
    <s v="Noordduinen Oude Huis"/>
    <d v="2012-08-13T11:15:00"/>
    <n v="1"/>
    <x v="7"/>
    <s v="Brachytron pratense"/>
    <n v="1"/>
    <x v="1"/>
    <x v="2"/>
    <n v="8"/>
    <x v="3"/>
  </r>
  <r>
    <x v="15"/>
    <s v="Noordduinen Oude Huis"/>
    <d v="2012-08-13T11:15:00"/>
    <n v="2"/>
    <x v="1"/>
    <s v="Ischnura elegans"/>
    <n v="1"/>
    <x v="1"/>
    <x v="2"/>
    <n v="8"/>
    <x v="1"/>
  </r>
  <r>
    <x v="15"/>
    <s v="Noordduinen Oude Huis"/>
    <d v="2012-08-13T11:15:00"/>
    <n v="2"/>
    <x v="6"/>
    <s v="Coenagrion puella"/>
    <n v="2"/>
    <x v="1"/>
    <x v="2"/>
    <n v="8"/>
    <x v="1"/>
  </r>
  <r>
    <x v="15"/>
    <s v="Noordduinen Oude Huis"/>
    <d v="2012-08-13T11:15:00"/>
    <n v="2"/>
    <x v="9"/>
    <s v="Anax imperator"/>
    <n v="1"/>
    <x v="1"/>
    <x v="2"/>
    <n v="8"/>
    <x v="3"/>
  </r>
  <r>
    <x v="15"/>
    <s v="Noordduinen Oude Huis"/>
    <d v="2012-08-13T11:15:00"/>
    <n v="4"/>
    <x v="9"/>
    <s v="Anax imperator"/>
    <n v="2"/>
    <x v="1"/>
    <x v="2"/>
    <n v="8"/>
    <x v="3"/>
  </r>
  <r>
    <x v="15"/>
    <s v="Noordduinen Oude Huis"/>
    <d v="2012-08-30T11:00:00"/>
    <n v="1"/>
    <x v="3"/>
    <s v="Enallagma cyathigerum"/>
    <n v="2"/>
    <x v="1"/>
    <x v="2"/>
    <n v="8"/>
    <x v="1"/>
  </r>
  <r>
    <x v="15"/>
    <s v="Noordduinen Oude Huis"/>
    <d v="2012-08-30T11:00:00"/>
    <n v="2"/>
    <x v="1"/>
    <s v="Ischnura elegans"/>
    <n v="20"/>
    <x v="1"/>
    <x v="2"/>
    <n v="8"/>
    <x v="1"/>
  </r>
  <r>
    <x v="15"/>
    <s v="Noordduinen Oude Huis"/>
    <d v="2012-08-30T11:00:00"/>
    <n v="2"/>
    <x v="3"/>
    <s v="Enallagma cyathigerum"/>
    <n v="25"/>
    <x v="1"/>
    <x v="2"/>
    <n v="8"/>
    <x v="1"/>
  </r>
  <r>
    <x v="15"/>
    <s v="Noordduinen Oude Huis"/>
    <d v="2012-08-30T11:00:00"/>
    <n v="2"/>
    <x v="6"/>
    <s v="Coenagrion puella"/>
    <n v="5"/>
    <x v="1"/>
    <x v="2"/>
    <n v="8"/>
    <x v="1"/>
  </r>
  <r>
    <x v="15"/>
    <s v="Noordduinen Oude Huis"/>
    <d v="2012-08-30T11:00:00"/>
    <n v="2"/>
    <x v="17"/>
    <s v="Sympetrum vulgatum"/>
    <n v="1"/>
    <x v="1"/>
    <x v="2"/>
    <n v="8"/>
    <x v="2"/>
  </r>
  <r>
    <x v="15"/>
    <s v="Noordduinen Oude Huis"/>
    <d v="2013-06-04T12:00:00"/>
    <n v="1"/>
    <x v="1"/>
    <s v="Ischnura elegans"/>
    <n v="5"/>
    <x v="1"/>
    <x v="3"/>
    <n v="6"/>
    <x v="1"/>
  </r>
  <r>
    <x v="15"/>
    <s v="Noordduinen Oude Huis"/>
    <d v="2013-06-04T12:00:00"/>
    <n v="1"/>
    <x v="2"/>
    <s v="Pyrrhosoma nymphula"/>
    <n v="2"/>
    <x v="1"/>
    <x v="3"/>
    <n v="6"/>
    <x v="1"/>
  </r>
  <r>
    <x v="15"/>
    <s v="Noordduinen Oude Huis"/>
    <d v="2013-06-04T12:00:00"/>
    <n v="1"/>
    <x v="3"/>
    <s v="Enallagma cyathigerum"/>
    <n v="9"/>
    <x v="1"/>
    <x v="3"/>
    <n v="6"/>
    <x v="1"/>
  </r>
  <r>
    <x v="15"/>
    <s v="Noordduinen Oude Huis"/>
    <d v="2013-06-04T12:00:00"/>
    <n v="2"/>
    <x v="0"/>
    <s v="Sympecma fusca"/>
    <n v="2"/>
    <x v="1"/>
    <x v="3"/>
    <n v="6"/>
    <x v="0"/>
  </r>
  <r>
    <x v="15"/>
    <s v="Noordduinen Oude Huis"/>
    <d v="2013-06-04T12:00:00"/>
    <n v="2"/>
    <x v="7"/>
    <s v="Brachytron pratense"/>
    <n v="1"/>
    <x v="1"/>
    <x v="3"/>
    <n v="6"/>
    <x v="3"/>
  </r>
  <r>
    <x v="15"/>
    <s v="Noordduinen Oude Huis"/>
    <d v="2013-06-04T12:00:00"/>
    <n v="2"/>
    <x v="26"/>
    <s v="Erythromma najas"/>
    <n v="2"/>
    <x v="1"/>
    <x v="3"/>
    <n v="6"/>
    <x v="1"/>
  </r>
  <r>
    <x v="15"/>
    <s v="Noordduinen Oude Huis"/>
    <d v="2013-06-04T12:00:00"/>
    <n v="2"/>
    <x v="3"/>
    <s v="Enallagma cyathigerum"/>
    <n v="4"/>
    <x v="1"/>
    <x v="3"/>
    <n v="6"/>
    <x v="1"/>
  </r>
  <r>
    <x v="15"/>
    <s v="Noordduinen Oude Huis"/>
    <d v="2013-06-04T12:00:00"/>
    <n v="4"/>
    <x v="9"/>
    <s v="Anax imperator"/>
    <n v="1"/>
    <x v="1"/>
    <x v="3"/>
    <n v="6"/>
    <x v="3"/>
  </r>
  <r>
    <x v="15"/>
    <s v="Noordduinen Oude Huis"/>
    <d v="2013-07-02T12:30:00"/>
    <n v="1"/>
    <x v="6"/>
    <s v="Coenagrion puella"/>
    <n v="10"/>
    <x v="1"/>
    <x v="3"/>
    <n v="7"/>
    <x v="1"/>
  </r>
  <r>
    <x v="15"/>
    <s v="Noordduinen Oude Huis"/>
    <d v="2013-07-02T12:30:00"/>
    <n v="1"/>
    <x v="23"/>
    <s v="Sympetrum striolatum/vulgatum"/>
    <n v="2"/>
    <x v="1"/>
    <x v="3"/>
    <n v="7"/>
    <x v="2"/>
  </r>
  <r>
    <x v="15"/>
    <s v="Noordduinen Oude Huis"/>
    <d v="2013-07-02T12:30:00"/>
    <n v="1"/>
    <x v="5"/>
    <s v="Orthetrum cancellatum"/>
    <n v="1"/>
    <x v="1"/>
    <x v="3"/>
    <n v="7"/>
    <x v="2"/>
  </r>
  <r>
    <x v="15"/>
    <s v="Noordduinen Oude Huis"/>
    <d v="2013-07-02T12:30:00"/>
    <n v="1"/>
    <x v="1"/>
    <s v="Ischnura elegans"/>
    <n v="12"/>
    <x v="1"/>
    <x v="3"/>
    <n v="7"/>
    <x v="1"/>
  </r>
  <r>
    <x v="15"/>
    <s v="Noordduinen Oude Huis"/>
    <d v="2013-07-02T12:30:00"/>
    <n v="1"/>
    <x v="4"/>
    <s v="Coenagrion pulchellum"/>
    <n v="2"/>
    <x v="1"/>
    <x v="3"/>
    <n v="7"/>
    <x v="1"/>
  </r>
  <r>
    <x v="15"/>
    <s v="Noordduinen Oude Huis"/>
    <d v="2013-07-02T12:30:00"/>
    <n v="1"/>
    <x v="10"/>
    <s v="Libellula quadrimaculata"/>
    <n v="1"/>
    <x v="1"/>
    <x v="3"/>
    <n v="7"/>
    <x v="2"/>
  </r>
  <r>
    <x v="15"/>
    <s v="Noordduinen Oude Huis"/>
    <d v="2013-07-02T12:30:00"/>
    <n v="1"/>
    <x v="2"/>
    <s v="Pyrrhosoma nymphula"/>
    <n v="2"/>
    <x v="1"/>
    <x v="3"/>
    <n v="7"/>
    <x v="1"/>
  </r>
  <r>
    <x v="15"/>
    <s v="Noordduinen Oude Huis"/>
    <d v="2013-07-02T12:30:00"/>
    <n v="1"/>
    <x v="3"/>
    <s v="Enallagma cyathigerum"/>
    <n v="18"/>
    <x v="1"/>
    <x v="3"/>
    <n v="7"/>
    <x v="1"/>
  </r>
  <r>
    <x v="15"/>
    <s v="Noordduinen Oude Huis"/>
    <d v="2013-07-02T12:30:00"/>
    <n v="2"/>
    <x v="6"/>
    <s v="Coenagrion puella"/>
    <n v="8"/>
    <x v="1"/>
    <x v="3"/>
    <n v="7"/>
    <x v="1"/>
  </r>
  <r>
    <x v="15"/>
    <s v="Noordduinen Oude Huis"/>
    <d v="2013-07-02T12:30:00"/>
    <n v="2"/>
    <x v="9"/>
    <s v="Anax imperator"/>
    <n v="1"/>
    <x v="1"/>
    <x v="3"/>
    <n v="7"/>
    <x v="3"/>
  </r>
  <r>
    <x v="15"/>
    <s v="Noordduinen Oude Huis"/>
    <d v="2013-07-02T12:30:00"/>
    <n v="2"/>
    <x v="1"/>
    <s v="Ischnura elegans"/>
    <n v="10"/>
    <x v="1"/>
    <x v="3"/>
    <n v="7"/>
    <x v="1"/>
  </r>
  <r>
    <x v="15"/>
    <s v="Noordduinen Oude Huis"/>
    <d v="2013-07-02T12:30:00"/>
    <n v="2"/>
    <x v="10"/>
    <s v="Libellula quadrimaculata"/>
    <n v="1"/>
    <x v="1"/>
    <x v="3"/>
    <n v="7"/>
    <x v="2"/>
  </r>
  <r>
    <x v="15"/>
    <s v="Noordduinen Oude Huis"/>
    <d v="2013-07-02T12:30:00"/>
    <n v="2"/>
    <x v="2"/>
    <s v="Pyrrhosoma nymphula"/>
    <n v="1"/>
    <x v="1"/>
    <x v="3"/>
    <n v="7"/>
    <x v="1"/>
  </r>
  <r>
    <x v="15"/>
    <s v="Noordduinen Oude Huis"/>
    <d v="2013-07-02T12:30:00"/>
    <n v="2"/>
    <x v="3"/>
    <s v="Enallagma cyathigerum"/>
    <n v="14"/>
    <x v="1"/>
    <x v="3"/>
    <n v="7"/>
    <x v="1"/>
  </r>
  <r>
    <x v="15"/>
    <s v="Noordduinen Oude Huis"/>
    <d v="2013-07-02T12:30:00"/>
    <n v="4"/>
    <x v="5"/>
    <s v="Orthetrum cancellatum"/>
    <n v="2"/>
    <x v="1"/>
    <x v="3"/>
    <n v="7"/>
    <x v="2"/>
  </r>
  <r>
    <x v="15"/>
    <s v="Noordduinen Oude Huis"/>
    <d v="2013-07-02T12:30:00"/>
    <n v="4"/>
    <x v="7"/>
    <s v="Brachytron pratense"/>
    <n v="1"/>
    <x v="1"/>
    <x v="3"/>
    <n v="7"/>
    <x v="3"/>
  </r>
  <r>
    <x v="15"/>
    <s v="Noordduinen Oude Huis"/>
    <d v="2013-07-02T12:30:00"/>
    <n v="4"/>
    <x v="9"/>
    <s v="Anax imperator"/>
    <n v="2"/>
    <x v="1"/>
    <x v="3"/>
    <n v="7"/>
    <x v="3"/>
  </r>
  <r>
    <x v="15"/>
    <s v="Noordduinen Oude Huis"/>
    <d v="2013-07-02T12:30:00"/>
    <n v="4"/>
    <x v="10"/>
    <s v="Libellula quadrimaculata"/>
    <n v="3"/>
    <x v="1"/>
    <x v="3"/>
    <n v="7"/>
    <x v="2"/>
  </r>
  <r>
    <x v="15"/>
    <s v="Noordduinen Oude Huis"/>
    <d v="2013-07-02T12:30:00"/>
    <n v="4"/>
    <x v="8"/>
    <s v="Aeshna isoceles"/>
    <n v="1"/>
    <x v="1"/>
    <x v="3"/>
    <n v="7"/>
    <x v="3"/>
  </r>
  <r>
    <x v="15"/>
    <s v="Noordduinen Oude Huis"/>
    <d v="2013-07-13T11:30:00"/>
    <n v="1"/>
    <x v="9"/>
    <s v="Anax imperator"/>
    <n v="2"/>
    <x v="1"/>
    <x v="3"/>
    <n v="7"/>
    <x v="3"/>
  </r>
  <r>
    <x v="15"/>
    <s v="Noordduinen Oude Huis"/>
    <d v="2013-07-13T11:30:00"/>
    <n v="1"/>
    <x v="30"/>
    <s v="Erythromma viridulum"/>
    <n v="1"/>
    <x v="1"/>
    <x v="3"/>
    <n v="7"/>
    <x v="1"/>
  </r>
  <r>
    <x v="15"/>
    <s v="Noordduinen Oude Huis"/>
    <d v="2013-07-13T11:30:00"/>
    <n v="1"/>
    <x v="1"/>
    <s v="Ischnura elegans"/>
    <n v="6"/>
    <x v="1"/>
    <x v="3"/>
    <n v="7"/>
    <x v="1"/>
  </r>
  <r>
    <x v="15"/>
    <s v="Noordduinen Oude Huis"/>
    <d v="2013-07-13T11:30:00"/>
    <n v="1"/>
    <x v="3"/>
    <s v="Enallagma cyathigerum"/>
    <n v="3"/>
    <x v="1"/>
    <x v="3"/>
    <n v="7"/>
    <x v="1"/>
  </r>
  <r>
    <x v="15"/>
    <s v="Noordduinen Oude Huis"/>
    <d v="2013-07-13T11:30:00"/>
    <n v="2"/>
    <x v="5"/>
    <s v="Orthetrum cancellatum"/>
    <n v="1"/>
    <x v="1"/>
    <x v="3"/>
    <n v="7"/>
    <x v="2"/>
  </r>
  <r>
    <x v="15"/>
    <s v="Noordduinen Oude Huis"/>
    <d v="2013-07-13T11:30:00"/>
    <n v="2"/>
    <x v="9"/>
    <s v="Anax imperator"/>
    <n v="1"/>
    <x v="1"/>
    <x v="3"/>
    <n v="7"/>
    <x v="3"/>
  </r>
  <r>
    <x v="15"/>
    <s v="Noordduinen Oude Huis"/>
    <d v="2013-07-13T11:30:00"/>
    <n v="2"/>
    <x v="8"/>
    <s v="Aeshna isoceles"/>
    <n v="2"/>
    <x v="1"/>
    <x v="3"/>
    <n v="7"/>
    <x v="3"/>
  </r>
  <r>
    <x v="15"/>
    <s v="Noordduinen Oude Huis"/>
    <d v="2013-07-13T11:30:00"/>
    <n v="2"/>
    <x v="3"/>
    <s v="Enallagma cyathigerum"/>
    <n v="3"/>
    <x v="1"/>
    <x v="3"/>
    <n v="7"/>
    <x v="1"/>
  </r>
  <r>
    <x v="15"/>
    <s v="Noordduinen Oude Huis"/>
    <d v="2013-07-13T11:30:00"/>
    <n v="4"/>
    <x v="9"/>
    <s v="Anax imperator"/>
    <n v="2"/>
    <x v="1"/>
    <x v="3"/>
    <n v="7"/>
    <x v="3"/>
  </r>
  <r>
    <x v="15"/>
    <s v="Noordduinen Oude Huis"/>
    <d v="2013-07-13T11:30:00"/>
    <n v="4"/>
    <x v="8"/>
    <s v="Aeshna isoceles"/>
    <n v="2"/>
    <x v="1"/>
    <x v="3"/>
    <n v="7"/>
    <x v="3"/>
  </r>
  <r>
    <x v="15"/>
    <s v="Noordduinen Oude Huis"/>
    <d v="2013-07-25T12:15:00"/>
    <n v="1"/>
    <x v="9"/>
    <s v="Anax imperator"/>
    <n v="1"/>
    <x v="1"/>
    <x v="3"/>
    <n v="7"/>
    <x v="3"/>
  </r>
  <r>
    <x v="15"/>
    <s v="Noordduinen Oude Huis"/>
    <d v="2013-07-25T12:15:00"/>
    <n v="1"/>
    <x v="30"/>
    <s v="Erythromma viridulum"/>
    <n v="72"/>
    <x v="1"/>
    <x v="3"/>
    <n v="7"/>
    <x v="1"/>
  </r>
  <r>
    <x v="15"/>
    <s v="Noordduinen Oude Huis"/>
    <d v="2013-07-25T12:15:00"/>
    <n v="1"/>
    <x v="1"/>
    <s v="Ischnura elegans"/>
    <n v="16"/>
    <x v="1"/>
    <x v="3"/>
    <n v="7"/>
    <x v="1"/>
  </r>
  <r>
    <x v="15"/>
    <s v="Noordduinen Oude Huis"/>
    <d v="2013-07-25T12:15:00"/>
    <n v="1"/>
    <x v="8"/>
    <s v="Aeshna isoceles"/>
    <n v="1"/>
    <x v="1"/>
    <x v="3"/>
    <n v="7"/>
    <x v="3"/>
  </r>
  <r>
    <x v="15"/>
    <s v="Noordduinen Oude Huis"/>
    <d v="2013-07-25T12:15:00"/>
    <n v="1"/>
    <x v="3"/>
    <s v="Enallagma cyathigerum"/>
    <n v="16"/>
    <x v="1"/>
    <x v="3"/>
    <n v="7"/>
    <x v="1"/>
  </r>
  <r>
    <x v="15"/>
    <s v="Noordduinen Oude Huis"/>
    <d v="2013-07-25T12:15:00"/>
    <n v="2"/>
    <x v="5"/>
    <s v="Orthetrum cancellatum"/>
    <n v="1"/>
    <x v="1"/>
    <x v="3"/>
    <n v="7"/>
    <x v="2"/>
  </r>
  <r>
    <x v="15"/>
    <s v="Noordduinen Oude Huis"/>
    <d v="2013-07-25T12:15:00"/>
    <n v="2"/>
    <x v="9"/>
    <s v="Anax imperator"/>
    <n v="1"/>
    <x v="1"/>
    <x v="3"/>
    <n v="7"/>
    <x v="3"/>
  </r>
  <r>
    <x v="15"/>
    <s v="Noordduinen Oude Huis"/>
    <d v="2013-07-25T12:15:00"/>
    <n v="2"/>
    <x v="30"/>
    <s v="Erythromma viridulum"/>
    <n v="42"/>
    <x v="1"/>
    <x v="3"/>
    <n v="7"/>
    <x v="1"/>
  </r>
  <r>
    <x v="15"/>
    <s v="Noordduinen Oude Huis"/>
    <d v="2013-07-25T12:15:00"/>
    <n v="2"/>
    <x v="1"/>
    <s v="Ischnura elegans"/>
    <n v="5"/>
    <x v="1"/>
    <x v="3"/>
    <n v="7"/>
    <x v="1"/>
  </r>
  <r>
    <x v="15"/>
    <s v="Noordduinen Oude Huis"/>
    <d v="2013-07-25T12:15:00"/>
    <n v="2"/>
    <x v="3"/>
    <s v="Enallagma cyathigerum"/>
    <n v="15"/>
    <x v="1"/>
    <x v="3"/>
    <n v="7"/>
    <x v="1"/>
  </r>
  <r>
    <x v="15"/>
    <s v="Noordduinen Oude Huis"/>
    <d v="2013-07-25T12:15:00"/>
    <n v="2"/>
    <x v="12"/>
    <s v="Sympetrum striolatum"/>
    <n v="2"/>
    <x v="1"/>
    <x v="3"/>
    <n v="7"/>
    <x v="2"/>
  </r>
  <r>
    <x v="15"/>
    <s v="Noordduinen Oude Huis"/>
    <d v="2013-07-25T12:15:00"/>
    <n v="4"/>
    <x v="9"/>
    <s v="Anax imperator"/>
    <n v="2"/>
    <x v="1"/>
    <x v="3"/>
    <n v="7"/>
    <x v="3"/>
  </r>
  <r>
    <x v="15"/>
    <s v="Noordduinen Oude Huis"/>
    <d v="2013-08-16T12:00:00"/>
    <n v="1"/>
    <x v="23"/>
    <s v="Sympetrum striolatum/vulgatum"/>
    <n v="3"/>
    <x v="1"/>
    <x v="3"/>
    <n v="8"/>
    <x v="2"/>
  </r>
  <r>
    <x v="15"/>
    <s v="Noordduinen Oude Huis"/>
    <d v="2013-08-16T12:00:00"/>
    <n v="1"/>
    <x v="5"/>
    <s v="Orthetrum cancellatum"/>
    <n v="1"/>
    <x v="1"/>
    <x v="3"/>
    <n v="8"/>
    <x v="2"/>
  </r>
  <r>
    <x v="15"/>
    <s v="Noordduinen Oude Huis"/>
    <d v="2013-08-16T12:00:00"/>
    <n v="1"/>
    <x v="9"/>
    <s v="Anax imperator"/>
    <n v="2"/>
    <x v="1"/>
    <x v="3"/>
    <n v="8"/>
    <x v="3"/>
  </r>
  <r>
    <x v="15"/>
    <s v="Noordduinen Oude Huis"/>
    <d v="2013-08-16T12:00:00"/>
    <n v="1"/>
    <x v="30"/>
    <s v="Erythromma viridulum"/>
    <n v="20"/>
    <x v="1"/>
    <x v="3"/>
    <n v="8"/>
    <x v="1"/>
  </r>
  <r>
    <x v="15"/>
    <s v="Noordduinen Oude Huis"/>
    <d v="2013-08-16T12:00:00"/>
    <n v="1"/>
    <x v="1"/>
    <s v="Ischnura elegans"/>
    <n v="9"/>
    <x v="1"/>
    <x v="3"/>
    <n v="8"/>
    <x v="1"/>
  </r>
  <r>
    <x v="15"/>
    <s v="Noordduinen Oude Huis"/>
    <d v="2013-08-16T12:00:00"/>
    <n v="1"/>
    <x v="3"/>
    <s v="Enallagma cyathigerum"/>
    <n v="32"/>
    <x v="1"/>
    <x v="3"/>
    <n v="8"/>
    <x v="1"/>
  </r>
  <r>
    <x v="15"/>
    <s v="Noordduinen Oude Huis"/>
    <d v="2013-08-16T12:00:00"/>
    <n v="2"/>
    <x v="23"/>
    <s v="Sympetrum striolatum/vulgatum"/>
    <n v="2"/>
    <x v="1"/>
    <x v="3"/>
    <n v="8"/>
    <x v="2"/>
  </r>
  <r>
    <x v="15"/>
    <s v="Noordduinen Oude Huis"/>
    <d v="2013-08-16T12:00:00"/>
    <n v="2"/>
    <x v="11"/>
    <s v="Lestes sponsa"/>
    <n v="1"/>
    <x v="1"/>
    <x v="3"/>
    <n v="8"/>
    <x v="0"/>
  </r>
  <r>
    <x v="15"/>
    <s v="Noordduinen Oude Huis"/>
    <d v="2013-08-16T12:00:00"/>
    <n v="2"/>
    <x v="9"/>
    <s v="Anax imperator"/>
    <n v="1"/>
    <x v="1"/>
    <x v="3"/>
    <n v="8"/>
    <x v="3"/>
  </r>
  <r>
    <x v="15"/>
    <s v="Noordduinen Oude Huis"/>
    <d v="2013-08-16T12:00:00"/>
    <n v="2"/>
    <x v="30"/>
    <s v="Erythromma viridulum"/>
    <n v="6"/>
    <x v="1"/>
    <x v="3"/>
    <n v="8"/>
    <x v="1"/>
  </r>
  <r>
    <x v="15"/>
    <s v="Noordduinen Oude Huis"/>
    <d v="2013-08-16T12:00:00"/>
    <n v="2"/>
    <x v="1"/>
    <s v="Ischnura elegans"/>
    <n v="15"/>
    <x v="1"/>
    <x v="3"/>
    <n v="8"/>
    <x v="1"/>
  </r>
  <r>
    <x v="15"/>
    <s v="Noordduinen Oude Huis"/>
    <d v="2013-08-16T12:00:00"/>
    <n v="2"/>
    <x v="3"/>
    <s v="Enallagma cyathigerum"/>
    <n v="26"/>
    <x v="1"/>
    <x v="3"/>
    <n v="8"/>
    <x v="1"/>
  </r>
  <r>
    <x v="15"/>
    <s v="Noordduinen Oude Huis"/>
    <d v="2013-08-16T12:00:00"/>
    <n v="4"/>
    <x v="5"/>
    <s v="Orthetrum cancellatum"/>
    <n v="1"/>
    <x v="1"/>
    <x v="3"/>
    <n v="8"/>
    <x v="2"/>
  </r>
  <r>
    <x v="15"/>
    <s v="Noordduinen Oude Huis"/>
    <d v="2013-08-16T12:00:00"/>
    <n v="4"/>
    <x v="9"/>
    <s v="Anax imperator"/>
    <n v="4"/>
    <x v="1"/>
    <x v="3"/>
    <n v="8"/>
    <x v="3"/>
  </r>
  <r>
    <x v="15"/>
    <s v="Noordduinen Oude Huis"/>
    <d v="2013-08-16T12:00:00"/>
    <n v="4"/>
    <x v="14"/>
    <s v="Aeshna mixta"/>
    <n v="2"/>
    <x v="1"/>
    <x v="3"/>
    <n v="8"/>
    <x v="3"/>
  </r>
  <r>
    <x v="15"/>
    <s v="Noordduinen Oude Huis"/>
    <d v="2013-08-27T11:30:00"/>
    <n v="1"/>
    <x v="9"/>
    <s v="Anax imperator"/>
    <n v="2"/>
    <x v="1"/>
    <x v="3"/>
    <n v="8"/>
    <x v="3"/>
  </r>
  <r>
    <x v="15"/>
    <s v="Noordduinen Oude Huis"/>
    <d v="2013-08-27T11:30:00"/>
    <n v="1"/>
    <x v="30"/>
    <s v="Erythromma viridulum"/>
    <n v="3"/>
    <x v="1"/>
    <x v="3"/>
    <n v="8"/>
    <x v="1"/>
  </r>
  <r>
    <x v="15"/>
    <s v="Noordduinen Oude Huis"/>
    <d v="2013-08-27T11:30:00"/>
    <n v="1"/>
    <x v="1"/>
    <s v="Ischnura elegans"/>
    <n v="2"/>
    <x v="1"/>
    <x v="3"/>
    <n v="8"/>
    <x v="1"/>
  </r>
  <r>
    <x v="15"/>
    <s v="Noordduinen Oude Huis"/>
    <d v="2013-08-27T11:30:00"/>
    <n v="1"/>
    <x v="14"/>
    <s v="Aeshna mixta"/>
    <n v="3"/>
    <x v="1"/>
    <x v="3"/>
    <n v="8"/>
    <x v="3"/>
  </r>
  <r>
    <x v="15"/>
    <s v="Noordduinen Oude Huis"/>
    <d v="2013-08-27T11:30:00"/>
    <n v="1"/>
    <x v="3"/>
    <s v="Enallagma cyathigerum"/>
    <n v="3"/>
    <x v="1"/>
    <x v="3"/>
    <n v="8"/>
    <x v="1"/>
  </r>
  <r>
    <x v="15"/>
    <s v="Noordduinen Oude Huis"/>
    <d v="2013-08-27T11:30:00"/>
    <n v="2"/>
    <x v="9"/>
    <s v="Anax imperator"/>
    <n v="1"/>
    <x v="1"/>
    <x v="3"/>
    <n v="8"/>
    <x v="3"/>
  </r>
  <r>
    <x v="15"/>
    <s v="Noordduinen Oude Huis"/>
    <d v="2013-08-27T11:30:00"/>
    <n v="2"/>
    <x v="30"/>
    <s v="Erythromma viridulum"/>
    <n v="8"/>
    <x v="1"/>
    <x v="3"/>
    <n v="8"/>
    <x v="1"/>
  </r>
  <r>
    <x v="15"/>
    <s v="Noordduinen Oude Huis"/>
    <d v="2013-08-27T11:30:00"/>
    <n v="2"/>
    <x v="14"/>
    <s v="Aeshna mixta"/>
    <n v="2"/>
    <x v="1"/>
    <x v="3"/>
    <n v="8"/>
    <x v="3"/>
  </r>
  <r>
    <x v="15"/>
    <s v="Noordduinen Oude Huis"/>
    <d v="2013-08-27T11:30:00"/>
    <n v="2"/>
    <x v="3"/>
    <s v="Enallagma cyathigerum"/>
    <n v="6"/>
    <x v="1"/>
    <x v="3"/>
    <n v="8"/>
    <x v="1"/>
  </r>
  <r>
    <x v="15"/>
    <s v="Noordduinen Oude Huis"/>
    <d v="2013-08-27T11:30:00"/>
    <n v="4"/>
    <x v="9"/>
    <s v="Anax imperator"/>
    <n v="1"/>
    <x v="1"/>
    <x v="3"/>
    <n v="8"/>
    <x v="3"/>
  </r>
  <r>
    <x v="15"/>
    <s v="Noordduinen Oude Huis"/>
    <d v="2013-08-27T11:30:00"/>
    <n v="4"/>
    <x v="14"/>
    <s v="Aeshna mixta"/>
    <n v="7"/>
    <x v="1"/>
    <x v="3"/>
    <n v="8"/>
    <x v="3"/>
  </r>
  <r>
    <x v="15"/>
    <s v="Noordduinen Oude Huis"/>
    <d v="2014-05-05T15:00:00"/>
    <n v="1"/>
    <x v="6"/>
    <s v="Coenagrion puella"/>
    <n v="2"/>
    <x v="1"/>
    <x v="4"/>
    <n v="5"/>
    <x v="1"/>
  </r>
  <r>
    <x v="15"/>
    <s v="Noordduinen Oude Huis"/>
    <d v="2014-05-05T15:00:00"/>
    <n v="1"/>
    <x v="0"/>
    <s v="Sympecma fusca"/>
    <n v="18"/>
    <x v="1"/>
    <x v="4"/>
    <n v="5"/>
    <x v="0"/>
  </r>
  <r>
    <x v="15"/>
    <s v="Noordduinen Oude Huis"/>
    <d v="2014-05-05T15:00:00"/>
    <n v="1"/>
    <x v="1"/>
    <s v="Ischnura elegans"/>
    <n v="1"/>
    <x v="1"/>
    <x v="4"/>
    <n v="5"/>
    <x v="1"/>
  </r>
  <r>
    <x v="15"/>
    <s v="Noordduinen Oude Huis"/>
    <d v="2014-05-05T15:00:00"/>
    <n v="1"/>
    <x v="2"/>
    <s v="Pyrrhosoma nymphula"/>
    <n v="2"/>
    <x v="1"/>
    <x v="4"/>
    <n v="5"/>
    <x v="1"/>
  </r>
  <r>
    <x v="15"/>
    <s v="Noordduinen Oude Huis"/>
    <d v="2014-05-05T15:00:00"/>
    <n v="1"/>
    <x v="3"/>
    <s v="Enallagma cyathigerum"/>
    <n v="7"/>
    <x v="1"/>
    <x v="4"/>
    <n v="5"/>
    <x v="1"/>
  </r>
  <r>
    <x v="15"/>
    <s v="Noordduinen Oude Huis"/>
    <d v="2014-05-05T15:00:00"/>
    <n v="2"/>
    <x v="0"/>
    <s v="Sympecma fusca"/>
    <n v="3"/>
    <x v="1"/>
    <x v="4"/>
    <n v="5"/>
    <x v="0"/>
  </r>
  <r>
    <x v="15"/>
    <s v="Noordduinen Oude Huis"/>
    <d v="2014-05-05T15:00:00"/>
    <n v="2"/>
    <x v="1"/>
    <s v="Ischnura elegans"/>
    <n v="3"/>
    <x v="1"/>
    <x v="4"/>
    <n v="5"/>
    <x v="1"/>
  </r>
  <r>
    <x v="15"/>
    <s v="Noordduinen Oude Huis"/>
    <d v="2014-05-05T15:00:00"/>
    <n v="2"/>
    <x v="4"/>
    <s v="Coenagrion pulchellum"/>
    <n v="5"/>
    <x v="1"/>
    <x v="4"/>
    <n v="5"/>
    <x v="1"/>
  </r>
  <r>
    <x v="15"/>
    <s v="Noordduinen Oude Huis"/>
    <d v="2014-05-05T15:00:00"/>
    <n v="2"/>
    <x v="2"/>
    <s v="Pyrrhosoma nymphula"/>
    <n v="4"/>
    <x v="1"/>
    <x v="4"/>
    <n v="5"/>
    <x v="1"/>
  </r>
  <r>
    <x v="15"/>
    <s v="Noordduinen Oude Huis"/>
    <d v="2014-05-05T15:00:00"/>
    <n v="2"/>
    <x v="3"/>
    <s v="Enallagma cyathigerum"/>
    <n v="5"/>
    <x v="1"/>
    <x v="4"/>
    <n v="5"/>
    <x v="1"/>
  </r>
  <r>
    <x v="15"/>
    <s v="Noordduinen Oude Huis"/>
    <d v="2014-05-19T14:30:00"/>
    <n v="1"/>
    <x v="6"/>
    <s v="Coenagrion puella"/>
    <n v="8"/>
    <x v="1"/>
    <x v="4"/>
    <n v="5"/>
    <x v="1"/>
  </r>
  <r>
    <x v="15"/>
    <s v="Noordduinen Oude Huis"/>
    <d v="2014-05-19T14:30:00"/>
    <n v="1"/>
    <x v="0"/>
    <s v="Sympecma fusca"/>
    <n v="2"/>
    <x v="1"/>
    <x v="4"/>
    <n v="5"/>
    <x v="0"/>
  </r>
  <r>
    <x v="15"/>
    <s v="Noordduinen Oude Huis"/>
    <d v="2014-05-19T14:30:00"/>
    <n v="1"/>
    <x v="26"/>
    <s v="Erythromma najas"/>
    <n v="8"/>
    <x v="1"/>
    <x v="4"/>
    <n v="5"/>
    <x v="1"/>
  </r>
  <r>
    <x v="15"/>
    <s v="Noordduinen Oude Huis"/>
    <d v="2014-05-19T14:30:00"/>
    <n v="1"/>
    <x v="1"/>
    <s v="Ischnura elegans"/>
    <n v="7"/>
    <x v="1"/>
    <x v="4"/>
    <n v="5"/>
    <x v="1"/>
  </r>
  <r>
    <x v="15"/>
    <s v="Noordduinen Oude Huis"/>
    <d v="2014-05-19T14:30:00"/>
    <n v="1"/>
    <x v="10"/>
    <s v="Libellula quadrimaculata"/>
    <n v="3"/>
    <x v="1"/>
    <x v="4"/>
    <n v="5"/>
    <x v="2"/>
  </r>
  <r>
    <x v="15"/>
    <s v="Noordduinen Oude Huis"/>
    <d v="2014-05-19T14:30:00"/>
    <n v="1"/>
    <x v="2"/>
    <s v="Pyrrhosoma nymphula"/>
    <n v="6"/>
    <x v="1"/>
    <x v="4"/>
    <n v="5"/>
    <x v="1"/>
  </r>
  <r>
    <x v="15"/>
    <s v="Noordduinen Oude Huis"/>
    <d v="2014-05-19T14:30:00"/>
    <n v="1"/>
    <x v="3"/>
    <s v="Enallagma cyathigerum"/>
    <n v="2"/>
    <x v="1"/>
    <x v="4"/>
    <n v="5"/>
    <x v="1"/>
  </r>
  <r>
    <x v="15"/>
    <s v="Noordduinen Oude Huis"/>
    <d v="2014-05-19T14:30:00"/>
    <n v="2"/>
    <x v="6"/>
    <s v="Coenagrion puella"/>
    <n v="9"/>
    <x v="1"/>
    <x v="4"/>
    <n v="5"/>
    <x v="1"/>
  </r>
  <r>
    <x v="15"/>
    <s v="Noordduinen Oude Huis"/>
    <d v="2014-05-19T14:30:00"/>
    <n v="2"/>
    <x v="26"/>
    <s v="Erythromma najas"/>
    <n v="2"/>
    <x v="1"/>
    <x v="4"/>
    <n v="5"/>
    <x v="1"/>
  </r>
  <r>
    <x v="15"/>
    <s v="Noordduinen Oude Huis"/>
    <d v="2014-05-19T14:30:00"/>
    <n v="2"/>
    <x v="1"/>
    <s v="Ischnura elegans"/>
    <n v="1"/>
    <x v="1"/>
    <x v="4"/>
    <n v="5"/>
    <x v="1"/>
  </r>
  <r>
    <x v="15"/>
    <s v="Noordduinen Oude Huis"/>
    <d v="2014-05-19T14:30:00"/>
    <n v="2"/>
    <x v="10"/>
    <s v="Libellula quadrimaculata"/>
    <n v="1"/>
    <x v="1"/>
    <x v="4"/>
    <n v="5"/>
    <x v="2"/>
  </r>
  <r>
    <x v="15"/>
    <s v="Noordduinen Oude Huis"/>
    <d v="2014-05-19T14:30:00"/>
    <n v="2"/>
    <x v="2"/>
    <s v="Pyrrhosoma nymphula"/>
    <n v="1"/>
    <x v="1"/>
    <x v="4"/>
    <n v="5"/>
    <x v="1"/>
  </r>
  <r>
    <x v="15"/>
    <s v="Noordduinen Oude Huis"/>
    <d v="2014-05-19T14:30:00"/>
    <n v="2"/>
    <x v="3"/>
    <s v="Enallagma cyathigerum"/>
    <n v="8"/>
    <x v="1"/>
    <x v="4"/>
    <n v="5"/>
    <x v="1"/>
  </r>
  <r>
    <x v="15"/>
    <s v="Noordduinen Oude Huis"/>
    <d v="2014-05-19T14:30:00"/>
    <n v="4"/>
    <x v="10"/>
    <s v="Libellula quadrimaculata"/>
    <n v="4"/>
    <x v="1"/>
    <x v="4"/>
    <n v="5"/>
    <x v="2"/>
  </r>
  <r>
    <x v="15"/>
    <s v="Noordduinen Oude Huis"/>
    <d v="2014-06-06T11:30:00"/>
    <n v="1"/>
    <x v="6"/>
    <s v="Coenagrion puella"/>
    <n v="5"/>
    <x v="1"/>
    <x v="4"/>
    <n v="6"/>
    <x v="1"/>
  </r>
  <r>
    <x v="15"/>
    <s v="Noordduinen Oude Huis"/>
    <d v="2014-06-06T11:30:00"/>
    <n v="1"/>
    <x v="9"/>
    <s v="Anax imperator"/>
    <n v="2"/>
    <x v="1"/>
    <x v="4"/>
    <n v="6"/>
    <x v="3"/>
  </r>
  <r>
    <x v="15"/>
    <s v="Noordduinen Oude Huis"/>
    <d v="2014-06-06T11:30:00"/>
    <n v="1"/>
    <x v="26"/>
    <s v="Erythromma najas"/>
    <n v="2"/>
    <x v="1"/>
    <x v="4"/>
    <n v="6"/>
    <x v="1"/>
  </r>
  <r>
    <x v="15"/>
    <s v="Noordduinen Oude Huis"/>
    <d v="2014-06-06T11:30:00"/>
    <n v="1"/>
    <x v="1"/>
    <s v="Ischnura elegans"/>
    <n v="40"/>
    <x v="1"/>
    <x v="4"/>
    <n v="6"/>
    <x v="1"/>
  </r>
  <r>
    <x v="15"/>
    <s v="Noordduinen Oude Huis"/>
    <d v="2014-06-06T11:30:00"/>
    <n v="1"/>
    <x v="4"/>
    <s v="Coenagrion pulchellum"/>
    <n v="2"/>
    <x v="1"/>
    <x v="4"/>
    <n v="6"/>
    <x v="1"/>
  </r>
  <r>
    <x v="15"/>
    <s v="Noordduinen Oude Huis"/>
    <d v="2014-06-06T11:30:00"/>
    <n v="1"/>
    <x v="3"/>
    <s v="Enallagma cyathigerum"/>
    <n v="13"/>
    <x v="1"/>
    <x v="4"/>
    <n v="6"/>
    <x v="1"/>
  </r>
  <r>
    <x v="15"/>
    <s v="Noordduinen Oude Huis"/>
    <d v="2014-06-06T11:30:00"/>
    <n v="2"/>
    <x v="5"/>
    <s v="Orthetrum cancellatum"/>
    <n v="2"/>
    <x v="1"/>
    <x v="4"/>
    <n v="6"/>
    <x v="2"/>
  </r>
  <r>
    <x v="15"/>
    <s v="Noordduinen Oude Huis"/>
    <d v="2014-06-06T11:30:00"/>
    <n v="2"/>
    <x v="7"/>
    <s v="Brachytron pratense"/>
    <n v="1"/>
    <x v="1"/>
    <x v="4"/>
    <n v="6"/>
    <x v="3"/>
  </r>
  <r>
    <x v="15"/>
    <s v="Noordduinen Oude Huis"/>
    <d v="2014-06-06T11:30:00"/>
    <n v="2"/>
    <x v="9"/>
    <s v="Anax imperator"/>
    <n v="2"/>
    <x v="1"/>
    <x v="4"/>
    <n v="6"/>
    <x v="3"/>
  </r>
  <r>
    <x v="15"/>
    <s v="Noordduinen Oude Huis"/>
    <d v="2014-06-06T11:30:00"/>
    <n v="2"/>
    <x v="26"/>
    <s v="Erythromma najas"/>
    <n v="3"/>
    <x v="1"/>
    <x v="4"/>
    <n v="6"/>
    <x v="1"/>
  </r>
  <r>
    <x v="15"/>
    <s v="Noordduinen Oude Huis"/>
    <d v="2014-06-06T11:30:00"/>
    <n v="2"/>
    <x v="1"/>
    <s v="Ischnura elegans"/>
    <n v="2"/>
    <x v="1"/>
    <x v="4"/>
    <n v="6"/>
    <x v="1"/>
  </r>
  <r>
    <x v="15"/>
    <s v="Noordduinen Oude Huis"/>
    <d v="2014-06-06T11:30:00"/>
    <n v="2"/>
    <x v="4"/>
    <s v="Coenagrion pulchellum"/>
    <n v="2"/>
    <x v="1"/>
    <x v="4"/>
    <n v="6"/>
    <x v="1"/>
  </r>
  <r>
    <x v="15"/>
    <s v="Noordduinen Oude Huis"/>
    <d v="2014-06-06T11:30:00"/>
    <n v="2"/>
    <x v="3"/>
    <s v="Enallagma cyathigerum"/>
    <n v="24"/>
    <x v="1"/>
    <x v="4"/>
    <n v="6"/>
    <x v="1"/>
  </r>
  <r>
    <x v="15"/>
    <s v="Noordduinen Oude Huis"/>
    <d v="2014-06-06T11:30:00"/>
    <n v="4"/>
    <x v="9"/>
    <s v="Anax imperator"/>
    <n v="3"/>
    <x v="1"/>
    <x v="4"/>
    <n v="6"/>
    <x v="3"/>
  </r>
  <r>
    <x v="15"/>
    <s v="Noordduinen Oude Huis"/>
    <d v="2014-06-23T12:00:00"/>
    <n v="1"/>
    <x v="12"/>
    <s v="Sympetrum striolatum"/>
    <n v="3"/>
    <x v="1"/>
    <x v="4"/>
    <n v="6"/>
    <x v="2"/>
  </r>
  <r>
    <x v="15"/>
    <s v="Noordduinen Oude Huis"/>
    <d v="2014-06-23T12:00:00"/>
    <n v="1"/>
    <x v="5"/>
    <s v="Orthetrum cancellatum"/>
    <n v="1"/>
    <x v="1"/>
    <x v="4"/>
    <n v="6"/>
    <x v="2"/>
  </r>
  <r>
    <x v="15"/>
    <s v="Noordduinen Oude Huis"/>
    <d v="2014-06-23T12:00:00"/>
    <n v="1"/>
    <x v="9"/>
    <s v="Anax imperator"/>
    <n v="1"/>
    <x v="1"/>
    <x v="4"/>
    <n v="6"/>
    <x v="3"/>
  </r>
  <r>
    <x v="15"/>
    <s v="Noordduinen Oude Huis"/>
    <d v="2014-06-23T12:00:00"/>
    <n v="1"/>
    <x v="26"/>
    <s v="Erythromma najas"/>
    <n v="1"/>
    <x v="1"/>
    <x v="4"/>
    <n v="6"/>
    <x v="1"/>
  </r>
  <r>
    <x v="15"/>
    <s v="Noordduinen Oude Huis"/>
    <d v="2014-06-23T12:00:00"/>
    <n v="1"/>
    <x v="1"/>
    <s v="Ischnura elegans"/>
    <n v="16"/>
    <x v="1"/>
    <x v="4"/>
    <n v="6"/>
    <x v="1"/>
  </r>
  <r>
    <x v="15"/>
    <s v="Noordduinen Oude Huis"/>
    <d v="2014-06-23T12:00:00"/>
    <n v="1"/>
    <x v="4"/>
    <s v="Coenagrion pulchellum"/>
    <n v="1"/>
    <x v="1"/>
    <x v="4"/>
    <n v="6"/>
    <x v="1"/>
  </r>
  <r>
    <x v="15"/>
    <s v="Noordduinen Oude Huis"/>
    <d v="2014-06-23T12:00:00"/>
    <n v="1"/>
    <x v="3"/>
    <s v="Enallagma cyathigerum"/>
    <n v="1"/>
    <x v="1"/>
    <x v="4"/>
    <n v="6"/>
    <x v="1"/>
  </r>
  <r>
    <x v="15"/>
    <s v="Noordduinen Oude Huis"/>
    <d v="2014-06-23T12:00:00"/>
    <n v="2"/>
    <x v="12"/>
    <s v="Sympetrum striolatum"/>
    <n v="7"/>
    <x v="1"/>
    <x v="4"/>
    <n v="6"/>
    <x v="2"/>
  </r>
  <r>
    <x v="15"/>
    <s v="Noordduinen Oude Huis"/>
    <d v="2014-06-23T12:00:00"/>
    <n v="2"/>
    <x v="5"/>
    <s v="Orthetrum cancellatum"/>
    <n v="1"/>
    <x v="1"/>
    <x v="4"/>
    <n v="6"/>
    <x v="2"/>
  </r>
  <r>
    <x v="15"/>
    <s v="Noordduinen Oude Huis"/>
    <d v="2014-06-23T12:00:00"/>
    <n v="2"/>
    <x v="9"/>
    <s v="Anax imperator"/>
    <n v="2"/>
    <x v="1"/>
    <x v="4"/>
    <n v="6"/>
    <x v="3"/>
  </r>
  <r>
    <x v="15"/>
    <s v="Noordduinen Oude Huis"/>
    <d v="2014-06-23T12:00:00"/>
    <n v="2"/>
    <x v="1"/>
    <s v="Ischnura elegans"/>
    <n v="1"/>
    <x v="1"/>
    <x v="4"/>
    <n v="6"/>
    <x v="1"/>
  </r>
  <r>
    <x v="15"/>
    <s v="Noordduinen Oude Huis"/>
    <d v="2014-06-23T12:00:00"/>
    <n v="2"/>
    <x v="8"/>
    <s v="Aeshna isoceles"/>
    <n v="1"/>
    <x v="1"/>
    <x v="4"/>
    <n v="6"/>
    <x v="3"/>
  </r>
  <r>
    <x v="15"/>
    <s v="Noordduinen Oude Huis"/>
    <d v="2014-06-23T12:00:00"/>
    <n v="2"/>
    <x v="3"/>
    <s v="Enallagma cyathigerum"/>
    <n v="6"/>
    <x v="1"/>
    <x v="4"/>
    <n v="6"/>
    <x v="1"/>
  </r>
  <r>
    <x v="15"/>
    <s v="Noordduinen Oude Huis"/>
    <d v="2014-06-23T12:00:00"/>
    <n v="4"/>
    <x v="5"/>
    <s v="Orthetrum cancellatum"/>
    <n v="2"/>
    <x v="1"/>
    <x v="4"/>
    <n v="6"/>
    <x v="2"/>
  </r>
  <r>
    <x v="15"/>
    <s v="Noordduinen Oude Huis"/>
    <d v="2014-06-23T12:00:00"/>
    <n v="4"/>
    <x v="9"/>
    <s v="Anax imperator"/>
    <n v="3"/>
    <x v="1"/>
    <x v="4"/>
    <n v="6"/>
    <x v="3"/>
  </r>
  <r>
    <x v="15"/>
    <s v="Noordduinen Oude Huis"/>
    <d v="2014-06-23T12:00:00"/>
    <n v="4"/>
    <x v="8"/>
    <s v="Aeshna isoceles"/>
    <n v="1"/>
    <x v="1"/>
    <x v="4"/>
    <n v="6"/>
    <x v="3"/>
  </r>
  <r>
    <x v="15"/>
    <s v="Noordduinen Oude Huis"/>
    <d v="2014-07-04T12:30:00"/>
    <n v="1"/>
    <x v="5"/>
    <s v="Orthetrum cancellatum"/>
    <n v="1"/>
    <x v="1"/>
    <x v="4"/>
    <n v="7"/>
    <x v="2"/>
  </r>
  <r>
    <x v="15"/>
    <s v="Noordduinen Oude Huis"/>
    <d v="2014-07-04T12:30:00"/>
    <n v="1"/>
    <x v="9"/>
    <s v="Anax imperator"/>
    <n v="2"/>
    <x v="1"/>
    <x v="4"/>
    <n v="7"/>
    <x v="3"/>
  </r>
  <r>
    <x v="15"/>
    <s v="Noordduinen Oude Huis"/>
    <d v="2014-07-04T12:30:00"/>
    <n v="1"/>
    <x v="30"/>
    <s v="Erythromma viridulum"/>
    <n v="25"/>
    <x v="1"/>
    <x v="4"/>
    <n v="7"/>
    <x v="1"/>
  </r>
  <r>
    <x v="15"/>
    <s v="Noordduinen Oude Huis"/>
    <d v="2014-07-04T12:30:00"/>
    <n v="1"/>
    <x v="1"/>
    <s v="Ischnura elegans"/>
    <n v="16"/>
    <x v="1"/>
    <x v="4"/>
    <n v="7"/>
    <x v="1"/>
  </r>
  <r>
    <x v="15"/>
    <s v="Noordduinen Oude Huis"/>
    <d v="2014-07-04T12:30:00"/>
    <n v="1"/>
    <x v="3"/>
    <s v="Enallagma cyathigerum"/>
    <n v="12"/>
    <x v="1"/>
    <x v="4"/>
    <n v="7"/>
    <x v="1"/>
  </r>
  <r>
    <x v="15"/>
    <s v="Noordduinen Oude Huis"/>
    <d v="2014-07-04T12:30:00"/>
    <n v="2"/>
    <x v="5"/>
    <s v="Orthetrum cancellatum"/>
    <n v="2"/>
    <x v="1"/>
    <x v="4"/>
    <n v="7"/>
    <x v="2"/>
  </r>
  <r>
    <x v="15"/>
    <s v="Noordduinen Oude Huis"/>
    <d v="2014-07-04T12:30:00"/>
    <n v="2"/>
    <x v="9"/>
    <s v="Anax imperator"/>
    <n v="1"/>
    <x v="1"/>
    <x v="4"/>
    <n v="7"/>
    <x v="3"/>
  </r>
  <r>
    <x v="15"/>
    <s v="Noordduinen Oude Huis"/>
    <d v="2014-07-04T12:30:00"/>
    <n v="2"/>
    <x v="30"/>
    <s v="Erythromma viridulum"/>
    <n v="16"/>
    <x v="1"/>
    <x v="4"/>
    <n v="7"/>
    <x v="1"/>
  </r>
  <r>
    <x v="15"/>
    <s v="Noordduinen Oude Huis"/>
    <d v="2014-07-04T12:30:00"/>
    <n v="2"/>
    <x v="1"/>
    <s v="Ischnura elegans"/>
    <n v="5"/>
    <x v="1"/>
    <x v="4"/>
    <n v="7"/>
    <x v="1"/>
  </r>
  <r>
    <x v="15"/>
    <s v="Noordduinen Oude Huis"/>
    <d v="2014-07-04T12:30:00"/>
    <n v="2"/>
    <x v="8"/>
    <s v="Aeshna isoceles"/>
    <n v="1"/>
    <x v="1"/>
    <x v="4"/>
    <n v="7"/>
    <x v="3"/>
  </r>
  <r>
    <x v="15"/>
    <s v="Noordduinen Oude Huis"/>
    <d v="2014-07-04T12:30:00"/>
    <n v="4"/>
    <x v="5"/>
    <s v="Orthetrum cancellatum"/>
    <n v="1"/>
    <x v="1"/>
    <x v="4"/>
    <n v="7"/>
    <x v="2"/>
  </r>
  <r>
    <x v="15"/>
    <s v="Noordduinen Oude Huis"/>
    <d v="2014-07-04T12:30:00"/>
    <n v="4"/>
    <x v="8"/>
    <s v="Aeshna isoceles"/>
    <n v="2"/>
    <x v="1"/>
    <x v="4"/>
    <n v="7"/>
    <x v="3"/>
  </r>
  <r>
    <x v="15"/>
    <s v="Noordduinen Oude Huis"/>
    <d v="2014-07-30T11:40:00"/>
    <n v="1"/>
    <x v="1"/>
    <s v="Ischnura elegans"/>
    <n v="5"/>
    <x v="1"/>
    <x v="4"/>
    <n v="7"/>
    <x v="1"/>
  </r>
  <r>
    <x v="15"/>
    <s v="Noordduinen Oude Huis"/>
    <d v="2014-07-30T11:40:00"/>
    <n v="1"/>
    <x v="3"/>
    <s v="Enallagma cyathigerum"/>
    <n v="1"/>
    <x v="1"/>
    <x v="4"/>
    <n v="7"/>
    <x v="1"/>
  </r>
  <r>
    <x v="15"/>
    <s v="Noordduinen Oude Huis"/>
    <d v="2014-07-30T11:40:00"/>
    <n v="1"/>
    <x v="26"/>
    <s v="Erythromma najas"/>
    <n v="18"/>
    <x v="1"/>
    <x v="4"/>
    <n v="7"/>
    <x v="1"/>
  </r>
  <r>
    <x v="15"/>
    <s v="Noordduinen Oude Huis"/>
    <d v="2014-07-30T11:40:00"/>
    <n v="1"/>
    <x v="9"/>
    <s v="Anax imperator"/>
    <n v="4"/>
    <x v="1"/>
    <x v="4"/>
    <n v="7"/>
    <x v="3"/>
  </r>
  <r>
    <x v="15"/>
    <s v="Noordduinen Oude Huis"/>
    <d v="2014-09-02T14:30:00"/>
    <n v="1"/>
    <x v="9"/>
    <s v="Anax imperator"/>
    <n v="1"/>
    <x v="1"/>
    <x v="4"/>
    <n v="9"/>
    <x v="3"/>
  </r>
  <r>
    <x v="15"/>
    <s v="Noordduinen Oude Huis"/>
    <d v="2014-09-02T14:30:00"/>
    <n v="1"/>
    <x v="1"/>
    <s v="Ischnura elegans"/>
    <n v="1"/>
    <x v="1"/>
    <x v="4"/>
    <n v="9"/>
    <x v="1"/>
  </r>
  <r>
    <x v="15"/>
    <s v="Noordduinen Oude Huis"/>
    <d v="2014-09-02T14:30:00"/>
    <n v="1"/>
    <x v="14"/>
    <s v="Aeshna mixta"/>
    <n v="1"/>
    <x v="1"/>
    <x v="4"/>
    <n v="9"/>
    <x v="3"/>
  </r>
  <r>
    <x v="15"/>
    <s v="Noordduinen Oude Huis"/>
    <d v="2014-09-02T14:30:00"/>
    <n v="1"/>
    <x v="3"/>
    <s v="Enallagma cyathigerum"/>
    <n v="2"/>
    <x v="1"/>
    <x v="4"/>
    <n v="9"/>
    <x v="1"/>
  </r>
  <r>
    <x v="15"/>
    <s v="Noordduinen Oude Huis"/>
    <d v="2014-09-02T14:30:00"/>
    <n v="2"/>
    <x v="9"/>
    <s v="Anax imperator"/>
    <n v="1"/>
    <x v="1"/>
    <x v="4"/>
    <n v="9"/>
    <x v="3"/>
  </r>
  <r>
    <x v="15"/>
    <s v="Noordduinen Oude Huis"/>
    <d v="2014-09-02T14:30:00"/>
    <n v="2"/>
    <x v="14"/>
    <s v="Aeshna mixta"/>
    <n v="2"/>
    <x v="1"/>
    <x v="4"/>
    <n v="9"/>
    <x v="3"/>
  </r>
  <r>
    <x v="15"/>
    <s v="Noordduinen Oude Huis"/>
    <d v="2014-09-02T14:30:00"/>
    <n v="4"/>
    <x v="9"/>
    <s v="Anax imperator"/>
    <n v="2"/>
    <x v="1"/>
    <x v="4"/>
    <n v="9"/>
    <x v="3"/>
  </r>
  <r>
    <x v="15"/>
    <s v="Noordduinen Oude Huis"/>
    <d v="2014-09-02T14:30:00"/>
    <n v="4"/>
    <x v="14"/>
    <s v="Aeshna mixta"/>
    <n v="3"/>
    <x v="1"/>
    <x v="4"/>
    <n v="9"/>
    <x v="3"/>
  </r>
  <r>
    <x v="15"/>
    <s v="Noordduinen Oude Huis"/>
    <d v="2014-09-08T14:30:00"/>
    <n v="1"/>
    <x v="14"/>
    <s v="Aeshna mixta"/>
    <n v="3"/>
    <x v="1"/>
    <x v="4"/>
    <n v="9"/>
    <x v="3"/>
  </r>
  <r>
    <x v="15"/>
    <s v="Noordduinen Oude Huis"/>
    <d v="2014-09-08T14:30:00"/>
    <n v="2"/>
    <x v="9"/>
    <s v="Anax imperator"/>
    <n v="1"/>
    <x v="1"/>
    <x v="4"/>
    <n v="9"/>
    <x v="3"/>
  </r>
  <r>
    <x v="15"/>
    <s v="Noordduinen Oude Huis"/>
    <d v="2014-09-08T14:30:00"/>
    <n v="2"/>
    <x v="14"/>
    <s v="Aeshna mixta"/>
    <n v="2"/>
    <x v="1"/>
    <x v="4"/>
    <n v="9"/>
    <x v="3"/>
  </r>
  <r>
    <x v="15"/>
    <s v="Noordduinen Oude Huis"/>
    <d v="2014-09-08T14:30:00"/>
    <n v="2"/>
    <x v="3"/>
    <s v="Enallagma cyathigerum"/>
    <n v="3"/>
    <x v="1"/>
    <x v="4"/>
    <n v="9"/>
    <x v="1"/>
  </r>
  <r>
    <x v="15"/>
    <s v="Noordduinen Oude Huis"/>
    <d v="2014-09-08T14:30:00"/>
    <n v="4"/>
    <x v="9"/>
    <s v="Anax imperator"/>
    <n v="1"/>
    <x v="1"/>
    <x v="4"/>
    <n v="9"/>
    <x v="3"/>
  </r>
  <r>
    <x v="15"/>
    <s v="Noordduinen Oude Huis"/>
    <d v="2014-09-08T14:30:00"/>
    <n v="4"/>
    <x v="14"/>
    <s v="Aeshna mixta"/>
    <n v="3"/>
    <x v="1"/>
    <x v="4"/>
    <n v="9"/>
    <x v="3"/>
  </r>
  <r>
    <x v="15"/>
    <s v="Noordduinen Oude Huis"/>
    <d v="2014-09-30T12:30:00"/>
    <n v="1"/>
    <x v="23"/>
    <s v="Sympetrum striolatum/vulgatum"/>
    <n v="6"/>
    <x v="1"/>
    <x v="4"/>
    <n v="9"/>
    <x v="2"/>
  </r>
  <r>
    <x v="15"/>
    <s v="Noordduinen Oude Huis"/>
    <d v="2014-09-30T12:30:00"/>
    <n v="1"/>
    <x v="13"/>
    <s v="Chalcolestes viridis"/>
    <n v="3"/>
    <x v="1"/>
    <x v="4"/>
    <n v="9"/>
    <x v="0"/>
  </r>
  <r>
    <x v="15"/>
    <s v="Noordduinen Oude Huis"/>
    <d v="2014-09-30T12:30:00"/>
    <n v="1"/>
    <x v="1"/>
    <s v="Ischnura elegans"/>
    <n v="1"/>
    <x v="1"/>
    <x v="4"/>
    <n v="9"/>
    <x v="1"/>
  </r>
  <r>
    <x v="15"/>
    <s v="Noordduinen Oude Huis"/>
    <d v="2014-09-30T12:30:00"/>
    <n v="1"/>
    <x v="14"/>
    <s v="Aeshna mixta"/>
    <n v="2"/>
    <x v="1"/>
    <x v="4"/>
    <n v="9"/>
    <x v="3"/>
  </r>
  <r>
    <x v="15"/>
    <s v="Noordduinen Oude Huis"/>
    <d v="2014-09-30T12:30:00"/>
    <n v="2"/>
    <x v="23"/>
    <s v="Sympetrum striolatum/vulgatum"/>
    <n v="4"/>
    <x v="1"/>
    <x v="4"/>
    <n v="9"/>
    <x v="2"/>
  </r>
  <r>
    <x v="15"/>
    <s v="Noordduinen Oude Huis"/>
    <d v="2014-09-30T12:30:00"/>
    <n v="2"/>
    <x v="1"/>
    <s v="Ischnura elegans"/>
    <n v="1"/>
    <x v="1"/>
    <x v="4"/>
    <n v="9"/>
    <x v="1"/>
  </r>
  <r>
    <x v="15"/>
    <s v="Noordduinen Oude Huis"/>
    <d v="2015-05-11T11:00:00"/>
    <n v="1"/>
    <x v="0"/>
    <s v="Sympecma fusca"/>
    <n v="3"/>
    <x v="1"/>
    <x v="5"/>
    <n v="5"/>
    <x v="0"/>
  </r>
  <r>
    <x v="15"/>
    <s v="Noordduinen Oude Huis"/>
    <d v="2015-05-11T11:00:00"/>
    <n v="1"/>
    <x v="1"/>
    <s v="Ischnura elegans"/>
    <n v="12"/>
    <x v="1"/>
    <x v="5"/>
    <n v="5"/>
    <x v="1"/>
  </r>
  <r>
    <x v="15"/>
    <s v="Noordduinen Oude Huis"/>
    <d v="2015-05-11T11:00:00"/>
    <n v="1"/>
    <x v="2"/>
    <s v="Pyrrhosoma nymphula"/>
    <n v="4"/>
    <x v="1"/>
    <x v="5"/>
    <n v="5"/>
    <x v="1"/>
  </r>
  <r>
    <x v="15"/>
    <s v="Noordduinen Oude Huis"/>
    <d v="2015-05-11T11:00:00"/>
    <n v="2"/>
    <x v="0"/>
    <s v="Sympecma fusca"/>
    <n v="3"/>
    <x v="1"/>
    <x v="5"/>
    <n v="5"/>
    <x v="0"/>
  </r>
  <r>
    <x v="15"/>
    <s v="Noordduinen Oude Huis"/>
    <d v="2015-05-11T11:00:00"/>
    <n v="4"/>
    <x v="0"/>
    <s v="Sympecma fusca"/>
    <n v="2"/>
    <x v="1"/>
    <x v="5"/>
    <n v="5"/>
    <x v="0"/>
  </r>
  <r>
    <x v="15"/>
    <s v="Noordduinen Oude Huis"/>
    <d v="2015-06-29T11:00:00"/>
    <n v="1"/>
    <x v="0"/>
    <s v="Sympecma fusca"/>
    <n v="1"/>
    <x v="1"/>
    <x v="5"/>
    <n v="6"/>
    <x v="0"/>
  </r>
  <r>
    <x v="15"/>
    <s v="Noordduinen Oude Huis"/>
    <d v="2015-06-29T11:00:00"/>
    <n v="1"/>
    <x v="5"/>
    <s v="Orthetrum cancellatum"/>
    <n v="2"/>
    <x v="1"/>
    <x v="5"/>
    <n v="6"/>
    <x v="2"/>
  </r>
  <r>
    <x v="15"/>
    <s v="Noordduinen Oude Huis"/>
    <d v="2015-06-29T11:00:00"/>
    <n v="1"/>
    <x v="9"/>
    <s v="Anax imperator"/>
    <n v="3"/>
    <x v="1"/>
    <x v="5"/>
    <n v="6"/>
    <x v="3"/>
  </r>
  <r>
    <x v="15"/>
    <s v="Noordduinen Oude Huis"/>
    <d v="2015-06-29T11:00:00"/>
    <n v="1"/>
    <x v="30"/>
    <s v="Erythromma viridulum"/>
    <n v="1"/>
    <x v="1"/>
    <x v="5"/>
    <n v="6"/>
    <x v="1"/>
  </r>
  <r>
    <x v="15"/>
    <s v="Noordduinen Oude Huis"/>
    <d v="2015-06-29T11:00:00"/>
    <n v="1"/>
    <x v="1"/>
    <s v="Ischnura elegans"/>
    <n v="12"/>
    <x v="1"/>
    <x v="5"/>
    <n v="6"/>
    <x v="1"/>
  </r>
  <r>
    <x v="15"/>
    <s v="Noordduinen Oude Huis"/>
    <d v="2015-06-29T11:00:00"/>
    <n v="1"/>
    <x v="34"/>
    <s v="Libellula depressa"/>
    <n v="1"/>
    <x v="1"/>
    <x v="5"/>
    <n v="6"/>
    <x v="2"/>
  </r>
  <r>
    <x v="15"/>
    <s v="Noordduinen Oude Huis"/>
    <d v="2015-06-29T11:00:00"/>
    <n v="1"/>
    <x v="8"/>
    <s v="Aeshna isoceles"/>
    <n v="1"/>
    <x v="1"/>
    <x v="5"/>
    <n v="6"/>
    <x v="3"/>
  </r>
  <r>
    <x v="15"/>
    <s v="Noordduinen Oude Huis"/>
    <d v="2015-06-29T11:00:00"/>
    <n v="1"/>
    <x v="3"/>
    <s v="Enallagma cyathigerum"/>
    <n v="8"/>
    <x v="1"/>
    <x v="5"/>
    <n v="6"/>
    <x v="1"/>
  </r>
  <r>
    <x v="15"/>
    <s v="Noordduinen Oude Huis"/>
    <d v="2015-06-29T11:00:00"/>
    <n v="2"/>
    <x v="5"/>
    <s v="Orthetrum cancellatum"/>
    <n v="1"/>
    <x v="1"/>
    <x v="5"/>
    <n v="6"/>
    <x v="2"/>
  </r>
  <r>
    <x v="15"/>
    <s v="Noordduinen Oude Huis"/>
    <d v="2015-06-29T11:00:00"/>
    <n v="2"/>
    <x v="9"/>
    <s v="Anax imperator"/>
    <n v="3"/>
    <x v="1"/>
    <x v="5"/>
    <n v="6"/>
    <x v="3"/>
  </r>
  <r>
    <x v="15"/>
    <s v="Noordduinen Oude Huis"/>
    <d v="2015-06-29T11:00:00"/>
    <n v="2"/>
    <x v="30"/>
    <s v="Erythromma viridulum"/>
    <n v="2"/>
    <x v="1"/>
    <x v="5"/>
    <n v="6"/>
    <x v="1"/>
  </r>
  <r>
    <x v="15"/>
    <s v="Noordduinen Oude Huis"/>
    <d v="2015-06-29T11:00:00"/>
    <n v="2"/>
    <x v="1"/>
    <s v="Ischnura elegans"/>
    <n v="4"/>
    <x v="1"/>
    <x v="5"/>
    <n v="6"/>
    <x v="1"/>
  </r>
  <r>
    <x v="15"/>
    <s v="Noordduinen Oude Huis"/>
    <d v="2015-06-29T11:00:00"/>
    <n v="2"/>
    <x v="3"/>
    <s v="Enallagma cyathigerum"/>
    <n v="6"/>
    <x v="1"/>
    <x v="5"/>
    <n v="6"/>
    <x v="1"/>
  </r>
  <r>
    <x v="15"/>
    <s v="Noordduinen Oude Huis"/>
    <d v="2015-06-29T11:00:00"/>
    <n v="4"/>
    <x v="9"/>
    <s v="Anax imperator"/>
    <n v="1"/>
    <x v="1"/>
    <x v="5"/>
    <n v="6"/>
    <x v="3"/>
  </r>
  <r>
    <x v="15"/>
    <s v="Noordduinen Oude Huis"/>
    <d v="2015-06-29T11:00:00"/>
    <n v="4"/>
    <x v="10"/>
    <s v="Libellula quadrimaculata"/>
    <n v="1"/>
    <x v="1"/>
    <x v="5"/>
    <n v="6"/>
    <x v="2"/>
  </r>
  <r>
    <x v="15"/>
    <s v="Noordduinen Oude Huis"/>
    <d v="2015-07-03T14:00:00"/>
    <n v="1"/>
    <x v="6"/>
    <s v="Coenagrion puella"/>
    <n v="3"/>
    <x v="1"/>
    <x v="5"/>
    <n v="7"/>
    <x v="1"/>
  </r>
  <r>
    <x v="15"/>
    <s v="Noordduinen Oude Huis"/>
    <d v="2015-07-03T14:00:00"/>
    <n v="1"/>
    <x v="12"/>
    <s v="Sympetrum striolatum"/>
    <n v="2"/>
    <x v="1"/>
    <x v="5"/>
    <n v="7"/>
    <x v="2"/>
  </r>
  <r>
    <x v="15"/>
    <s v="Noordduinen Oude Huis"/>
    <d v="2015-07-03T14:00:00"/>
    <n v="1"/>
    <x v="5"/>
    <s v="Orthetrum cancellatum"/>
    <n v="1"/>
    <x v="1"/>
    <x v="5"/>
    <n v="7"/>
    <x v="2"/>
  </r>
  <r>
    <x v="15"/>
    <s v="Noordduinen Oude Huis"/>
    <d v="2015-07-03T14:00:00"/>
    <n v="1"/>
    <x v="9"/>
    <s v="Anax imperator"/>
    <n v="2"/>
    <x v="1"/>
    <x v="5"/>
    <n v="7"/>
    <x v="3"/>
  </r>
  <r>
    <x v="15"/>
    <s v="Noordduinen Oude Huis"/>
    <d v="2015-07-03T14:00:00"/>
    <n v="1"/>
    <x v="30"/>
    <s v="Erythromma viridulum"/>
    <n v="7"/>
    <x v="1"/>
    <x v="5"/>
    <n v="7"/>
    <x v="1"/>
  </r>
  <r>
    <x v="15"/>
    <s v="Noordduinen Oude Huis"/>
    <d v="2015-07-03T14:00:00"/>
    <n v="1"/>
    <x v="1"/>
    <s v="Ischnura elegans"/>
    <n v="30"/>
    <x v="1"/>
    <x v="5"/>
    <n v="7"/>
    <x v="1"/>
  </r>
  <r>
    <x v="15"/>
    <s v="Noordduinen Oude Huis"/>
    <d v="2015-07-03T14:00:00"/>
    <n v="1"/>
    <x v="8"/>
    <s v="Aeshna isoceles"/>
    <n v="2"/>
    <x v="1"/>
    <x v="5"/>
    <n v="7"/>
    <x v="3"/>
  </r>
  <r>
    <x v="15"/>
    <s v="Noordduinen Oude Huis"/>
    <d v="2015-07-03T14:00:00"/>
    <n v="1"/>
    <x v="2"/>
    <s v="Pyrrhosoma nymphula"/>
    <n v="1"/>
    <x v="1"/>
    <x v="5"/>
    <n v="7"/>
    <x v="1"/>
  </r>
  <r>
    <x v="15"/>
    <s v="Noordduinen Oude Huis"/>
    <d v="2015-07-03T14:00:00"/>
    <n v="1"/>
    <x v="3"/>
    <s v="Enallagma cyathigerum"/>
    <n v="11"/>
    <x v="1"/>
    <x v="5"/>
    <n v="7"/>
    <x v="1"/>
  </r>
  <r>
    <x v="15"/>
    <s v="Noordduinen Oude Huis"/>
    <d v="2015-07-03T14:00:00"/>
    <n v="2"/>
    <x v="5"/>
    <s v="Orthetrum cancellatum"/>
    <n v="2"/>
    <x v="1"/>
    <x v="5"/>
    <n v="7"/>
    <x v="2"/>
  </r>
  <r>
    <x v="15"/>
    <s v="Noordduinen Oude Huis"/>
    <d v="2015-07-03T14:00:00"/>
    <n v="2"/>
    <x v="9"/>
    <s v="Anax imperator"/>
    <n v="2"/>
    <x v="1"/>
    <x v="5"/>
    <n v="7"/>
    <x v="3"/>
  </r>
  <r>
    <x v="15"/>
    <s v="Noordduinen Oude Huis"/>
    <d v="2015-07-03T14:00:00"/>
    <n v="2"/>
    <x v="30"/>
    <s v="Erythromma viridulum"/>
    <n v="19"/>
    <x v="1"/>
    <x v="5"/>
    <n v="7"/>
    <x v="1"/>
  </r>
  <r>
    <x v="15"/>
    <s v="Noordduinen Oude Huis"/>
    <d v="2015-07-03T14:00:00"/>
    <n v="2"/>
    <x v="1"/>
    <s v="Ischnura elegans"/>
    <n v="1"/>
    <x v="1"/>
    <x v="5"/>
    <n v="7"/>
    <x v="1"/>
  </r>
  <r>
    <x v="15"/>
    <s v="Noordduinen Oude Huis"/>
    <d v="2015-07-03T14:00:00"/>
    <n v="2"/>
    <x v="3"/>
    <s v="Enallagma cyathigerum"/>
    <n v="3"/>
    <x v="1"/>
    <x v="5"/>
    <n v="7"/>
    <x v="1"/>
  </r>
  <r>
    <x v="15"/>
    <s v="Noordduinen Oude Huis"/>
    <d v="2015-07-03T14:00:00"/>
    <n v="4"/>
    <x v="0"/>
    <s v="Sympecma fusca"/>
    <n v="1"/>
    <x v="1"/>
    <x v="5"/>
    <n v="7"/>
    <x v="0"/>
  </r>
  <r>
    <x v="15"/>
    <s v="Noordduinen Oude Huis"/>
    <d v="2015-07-03T14:00:00"/>
    <n v="4"/>
    <x v="9"/>
    <s v="Anax imperator"/>
    <n v="4"/>
    <x v="1"/>
    <x v="5"/>
    <n v="7"/>
    <x v="3"/>
  </r>
  <r>
    <x v="15"/>
    <s v="Noordduinen Oude Huis"/>
    <d v="2015-07-03T14:00:00"/>
    <n v="4"/>
    <x v="8"/>
    <s v="Aeshna isoceles"/>
    <n v="2"/>
    <x v="1"/>
    <x v="5"/>
    <n v="7"/>
    <x v="3"/>
  </r>
  <r>
    <x v="15"/>
    <s v="Noordduinen Oude Huis"/>
    <d v="2015-07-18T12:00:00"/>
    <n v="1"/>
    <x v="23"/>
    <s v="Sympetrum striolatum/vulgatum"/>
    <n v="1"/>
    <x v="1"/>
    <x v="5"/>
    <n v="7"/>
    <x v="2"/>
  </r>
  <r>
    <x v="15"/>
    <s v="Noordduinen Oude Huis"/>
    <d v="2015-07-18T12:00:00"/>
    <n v="1"/>
    <x v="5"/>
    <s v="Orthetrum cancellatum"/>
    <n v="1"/>
    <x v="1"/>
    <x v="5"/>
    <n v="7"/>
    <x v="2"/>
  </r>
  <r>
    <x v="15"/>
    <s v="Noordduinen Oude Huis"/>
    <d v="2015-07-18T12:00:00"/>
    <n v="1"/>
    <x v="9"/>
    <s v="Anax imperator"/>
    <n v="3"/>
    <x v="1"/>
    <x v="5"/>
    <n v="7"/>
    <x v="3"/>
  </r>
  <r>
    <x v="15"/>
    <s v="Noordduinen Oude Huis"/>
    <d v="2015-07-18T12:00:00"/>
    <n v="1"/>
    <x v="30"/>
    <s v="Erythromma viridulum"/>
    <n v="1"/>
    <x v="1"/>
    <x v="5"/>
    <n v="7"/>
    <x v="1"/>
  </r>
  <r>
    <x v="15"/>
    <s v="Noordduinen Oude Huis"/>
    <d v="2015-07-18T12:00:00"/>
    <n v="1"/>
    <x v="1"/>
    <s v="Ischnura elegans"/>
    <n v="5"/>
    <x v="1"/>
    <x v="5"/>
    <n v="7"/>
    <x v="1"/>
  </r>
  <r>
    <x v="15"/>
    <s v="Noordduinen Oude Huis"/>
    <d v="2015-07-18T12:00:00"/>
    <n v="1"/>
    <x v="3"/>
    <s v="Enallagma cyathigerum"/>
    <n v="11"/>
    <x v="1"/>
    <x v="5"/>
    <n v="7"/>
    <x v="1"/>
  </r>
  <r>
    <x v="15"/>
    <s v="Noordduinen Oude Huis"/>
    <d v="2015-07-18T12:00:00"/>
    <n v="2"/>
    <x v="5"/>
    <s v="Orthetrum cancellatum"/>
    <n v="2"/>
    <x v="1"/>
    <x v="5"/>
    <n v="7"/>
    <x v="2"/>
  </r>
  <r>
    <x v="15"/>
    <s v="Noordduinen Oude Huis"/>
    <d v="2015-07-18T12:00:00"/>
    <n v="2"/>
    <x v="30"/>
    <s v="Erythromma viridulum"/>
    <n v="3"/>
    <x v="1"/>
    <x v="5"/>
    <n v="7"/>
    <x v="1"/>
  </r>
  <r>
    <x v="15"/>
    <s v="Noordduinen Oude Huis"/>
    <d v="2015-07-18T12:00:00"/>
    <n v="2"/>
    <x v="1"/>
    <s v="Ischnura elegans"/>
    <n v="2"/>
    <x v="1"/>
    <x v="5"/>
    <n v="7"/>
    <x v="1"/>
  </r>
  <r>
    <x v="15"/>
    <s v="Noordduinen Oude Huis"/>
    <d v="2015-07-18T12:00:00"/>
    <n v="2"/>
    <x v="3"/>
    <s v="Enallagma cyathigerum"/>
    <n v="5"/>
    <x v="1"/>
    <x v="5"/>
    <n v="7"/>
    <x v="1"/>
  </r>
  <r>
    <x v="15"/>
    <s v="Noordduinen Oude Huis"/>
    <d v="2015-07-18T12:00:00"/>
    <n v="4"/>
    <x v="5"/>
    <s v="Orthetrum cancellatum"/>
    <n v="1"/>
    <x v="1"/>
    <x v="5"/>
    <n v="7"/>
    <x v="2"/>
  </r>
  <r>
    <x v="15"/>
    <s v="Noordduinen Oude Huis"/>
    <d v="2015-07-18T12:00:00"/>
    <n v="4"/>
    <x v="8"/>
    <s v="Aeshna isoceles"/>
    <n v="1"/>
    <x v="1"/>
    <x v="5"/>
    <n v="7"/>
    <x v="3"/>
  </r>
  <r>
    <x v="15"/>
    <s v="Noordduinen Oude Huis"/>
    <d v="2015-07-24T13:00:00"/>
    <n v="1"/>
    <x v="9"/>
    <s v="Anax imperator"/>
    <n v="2"/>
    <x v="1"/>
    <x v="5"/>
    <n v="7"/>
    <x v="3"/>
  </r>
  <r>
    <x v="15"/>
    <s v="Noordduinen Oude Huis"/>
    <d v="2015-07-24T13:00:00"/>
    <n v="1"/>
    <x v="30"/>
    <s v="Erythromma viridulum"/>
    <n v="13"/>
    <x v="1"/>
    <x v="5"/>
    <n v="7"/>
    <x v="1"/>
  </r>
  <r>
    <x v="15"/>
    <s v="Noordduinen Oude Huis"/>
    <d v="2015-07-24T13:00:00"/>
    <n v="1"/>
    <x v="1"/>
    <s v="Ischnura elegans"/>
    <n v="2"/>
    <x v="1"/>
    <x v="5"/>
    <n v="7"/>
    <x v="1"/>
  </r>
  <r>
    <x v="15"/>
    <s v="Noordduinen Oude Huis"/>
    <d v="2015-07-24T13:00:00"/>
    <n v="2"/>
    <x v="30"/>
    <s v="Erythromma viridulum"/>
    <n v="9"/>
    <x v="1"/>
    <x v="5"/>
    <n v="7"/>
    <x v="1"/>
  </r>
  <r>
    <x v="15"/>
    <s v="Noordduinen Oude Huis"/>
    <d v="2015-07-24T13:00:00"/>
    <n v="2"/>
    <x v="1"/>
    <s v="Ischnura elegans"/>
    <n v="2"/>
    <x v="1"/>
    <x v="5"/>
    <n v="7"/>
    <x v="1"/>
  </r>
  <r>
    <x v="15"/>
    <s v="Noordduinen Oude Huis"/>
    <d v="2015-08-03T12:00:00"/>
    <n v="1"/>
    <x v="23"/>
    <s v="Sympetrum striolatum/vulgatum"/>
    <n v="1"/>
    <x v="1"/>
    <x v="5"/>
    <n v="8"/>
    <x v="2"/>
  </r>
  <r>
    <x v="15"/>
    <s v="Noordduinen Oude Huis"/>
    <d v="2015-08-03T12:00:00"/>
    <n v="1"/>
    <x v="9"/>
    <s v="Anax imperator"/>
    <n v="2"/>
    <x v="1"/>
    <x v="5"/>
    <n v="8"/>
    <x v="3"/>
  </r>
  <r>
    <x v="15"/>
    <s v="Noordduinen Oude Huis"/>
    <d v="2015-08-03T12:00:00"/>
    <n v="1"/>
    <x v="30"/>
    <s v="Erythromma viridulum"/>
    <n v="14"/>
    <x v="1"/>
    <x v="5"/>
    <n v="8"/>
    <x v="1"/>
  </r>
  <r>
    <x v="15"/>
    <s v="Noordduinen Oude Huis"/>
    <d v="2015-08-03T12:00:00"/>
    <n v="1"/>
    <x v="1"/>
    <s v="Ischnura elegans"/>
    <n v="4"/>
    <x v="1"/>
    <x v="5"/>
    <n v="8"/>
    <x v="1"/>
  </r>
  <r>
    <x v="15"/>
    <s v="Noordduinen Oude Huis"/>
    <d v="2015-08-03T12:00:00"/>
    <n v="1"/>
    <x v="3"/>
    <s v="Enallagma cyathigerum"/>
    <n v="9"/>
    <x v="1"/>
    <x v="5"/>
    <n v="8"/>
    <x v="1"/>
  </r>
  <r>
    <x v="15"/>
    <s v="Noordduinen Oude Huis"/>
    <d v="2015-08-03T12:00:00"/>
    <n v="2"/>
    <x v="23"/>
    <s v="Sympetrum striolatum/vulgatum"/>
    <n v="2"/>
    <x v="1"/>
    <x v="5"/>
    <n v="8"/>
    <x v="2"/>
  </r>
  <r>
    <x v="15"/>
    <s v="Noordduinen Oude Huis"/>
    <d v="2015-08-03T12:00:00"/>
    <n v="2"/>
    <x v="9"/>
    <s v="Anax imperator"/>
    <n v="2"/>
    <x v="1"/>
    <x v="5"/>
    <n v="8"/>
    <x v="3"/>
  </r>
  <r>
    <x v="15"/>
    <s v="Noordduinen Oude Huis"/>
    <d v="2015-08-03T12:00:00"/>
    <n v="2"/>
    <x v="30"/>
    <s v="Erythromma viridulum"/>
    <n v="2"/>
    <x v="1"/>
    <x v="5"/>
    <n v="8"/>
    <x v="1"/>
  </r>
  <r>
    <x v="15"/>
    <s v="Noordduinen Oude Huis"/>
    <d v="2015-08-03T12:00:00"/>
    <n v="2"/>
    <x v="3"/>
    <s v="Enallagma cyathigerum"/>
    <n v="1"/>
    <x v="1"/>
    <x v="5"/>
    <n v="8"/>
    <x v="1"/>
  </r>
  <r>
    <x v="15"/>
    <s v="Noordduinen Oude Huis"/>
    <d v="2015-08-03T12:00:00"/>
    <n v="4"/>
    <x v="9"/>
    <s v="Anax imperator"/>
    <n v="1"/>
    <x v="1"/>
    <x v="5"/>
    <n v="8"/>
    <x v="3"/>
  </r>
  <r>
    <x v="15"/>
    <s v="Noordduinen Oude Huis"/>
    <d v="2015-08-20T11:30:00"/>
    <n v="1"/>
    <x v="23"/>
    <s v="Sympetrum striolatum/vulgatum"/>
    <n v="3"/>
    <x v="1"/>
    <x v="5"/>
    <n v="8"/>
    <x v="2"/>
  </r>
  <r>
    <x v="15"/>
    <s v="Noordduinen Oude Huis"/>
    <d v="2015-08-20T11:30:00"/>
    <n v="1"/>
    <x v="9"/>
    <s v="Anax imperator"/>
    <n v="2"/>
    <x v="1"/>
    <x v="5"/>
    <n v="8"/>
    <x v="3"/>
  </r>
  <r>
    <x v="15"/>
    <s v="Noordduinen Oude Huis"/>
    <d v="2015-08-20T11:30:00"/>
    <n v="1"/>
    <x v="14"/>
    <s v="Aeshna mixta"/>
    <n v="1"/>
    <x v="1"/>
    <x v="5"/>
    <n v="8"/>
    <x v="3"/>
  </r>
  <r>
    <x v="15"/>
    <s v="Noordduinen Oude Huis"/>
    <d v="2015-08-20T11:30:00"/>
    <n v="1"/>
    <x v="3"/>
    <s v="Enallagma cyathigerum"/>
    <n v="1"/>
    <x v="1"/>
    <x v="5"/>
    <n v="8"/>
    <x v="1"/>
  </r>
  <r>
    <x v="15"/>
    <s v="Noordduinen Oude Huis"/>
    <d v="2015-08-20T11:30:00"/>
    <n v="2"/>
    <x v="16"/>
    <s v="Sympetrum sanguineum"/>
    <n v="2"/>
    <x v="1"/>
    <x v="5"/>
    <n v="8"/>
    <x v="2"/>
  </r>
  <r>
    <x v="15"/>
    <s v="Noordduinen Oude Huis"/>
    <d v="2015-08-20T11:30:00"/>
    <n v="2"/>
    <x v="23"/>
    <s v="Sympetrum striolatum/vulgatum"/>
    <n v="1"/>
    <x v="1"/>
    <x v="5"/>
    <n v="8"/>
    <x v="2"/>
  </r>
  <r>
    <x v="15"/>
    <s v="Noordduinen Oude Huis"/>
    <d v="2015-08-20T11:30:00"/>
    <n v="2"/>
    <x v="9"/>
    <s v="Anax imperator"/>
    <n v="3"/>
    <x v="1"/>
    <x v="5"/>
    <n v="8"/>
    <x v="3"/>
  </r>
  <r>
    <x v="15"/>
    <s v="Noordduinen Oude Huis"/>
    <d v="2015-08-20T11:30:00"/>
    <n v="2"/>
    <x v="1"/>
    <s v="Ischnura elegans"/>
    <n v="1"/>
    <x v="1"/>
    <x v="5"/>
    <n v="8"/>
    <x v="1"/>
  </r>
  <r>
    <x v="15"/>
    <s v="Noordduinen Oude Huis"/>
    <d v="2015-08-20T11:30:00"/>
    <n v="2"/>
    <x v="14"/>
    <s v="Aeshna mixta"/>
    <n v="3"/>
    <x v="1"/>
    <x v="5"/>
    <n v="8"/>
    <x v="3"/>
  </r>
  <r>
    <x v="15"/>
    <s v="Noordduinen Oude Huis"/>
    <d v="2015-08-20T11:30:00"/>
    <n v="4"/>
    <x v="9"/>
    <s v="Anax imperator"/>
    <n v="3"/>
    <x v="1"/>
    <x v="5"/>
    <n v="8"/>
    <x v="3"/>
  </r>
  <r>
    <x v="15"/>
    <s v="Noordduinen Oude Huis"/>
    <d v="2015-08-20T11:30:00"/>
    <n v="4"/>
    <x v="14"/>
    <s v="Aeshna mixta"/>
    <n v="3"/>
    <x v="1"/>
    <x v="5"/>
    <n v="8"/>
    <x v="3"/>
  </r>
  <r>
    <x v="15"/>
    <s v="Noordduinen Oude Huis"/>
    <d v="2015-09-30T11:15:00"/>
    <n v="1"/>
    <x v="1"/>
    <s v="Ischnura elegans"/>
    <n v="1"/>
    <x v="1"/>
    <x v="5"/>
    <n v="9"/>
    <x v="1"/>
  </r>
  <r>
    <x v="15"/>
    <s v="Noordduinen Oude Huis"/>
    <d v="2015-09-30T11:15:00"/>
    <n v="4"/>
    <x v="14"/>
    <s v="Aeshna mixta"/>
    <n v="1"/>
    <x v="1"/>
    <x v="5"/>
    <n v="9"/>
    <x v="3"/>
  </r>
  <r>
    <x v="15"/>
    <s v="Noordduinen Oude Huis"/>
    <d v="2016-05-09T15:00:00"/>
    <n v="1"/>
    <x v="0"/>
    <s v="Sympecma fusca"/>
    <n v="1"/>
    <x v="1"/>
    <x v="6"/>
    <n v="5"/>
    <x v="0"/>
  </r>
  <r>
    <x v="15"/>
    <s v="Noordduinen Oude Huis"/>
    <d v="2016-05-09T15:00:00"/>
    <n v="1"/>
    <x v="3"/>
    <s v="Enallagma cyathigerum"/>
    <n v="4"/>
    <x v="1"/>
    <x v="6"/>
    <n v="5"/>
    <x v="1"/>
  </r>
  <r>
    <x v="15"/>
    <s v="Noordduinen Oude Huis"/>
    <d v="2016-05-09T15:00:00"/>
    <n v="2"/>
    <x v="1"/>
    <s v="Ischnura elegans"/>
    <n v="1"/>
    <x v="1"/>
    <x v="6"/>
    <n v="5"/>
    <x v="1"/>
  </r>
  <r>
    <x v="15"/>
    <s v="Noordduinen Oude Huis"/>
    <d v="2016-06-04T15:15:00"/>
    <n v="1"/>
    <x v="26"/>
    <s v="Erythromma najas"/>
    <n v="5"/>
    <x v="1"/>
    <x v="6"/>
    <n v="6"/>
    <x v="1"/>
  </r>
  <r>
    <x v="15"/>
    <s v="Noordduinen Oude Huis"/>
    <d v="2016-06-04T15:15:00"/>
    <n v="1"/>
    <x v="1"/>
    <s v="Ischnura elegans"/>
    <n v="19"/>
    <x v="1"/>
    <x v="6"/>
    <n v="6"/>
    <x v="1"/>
  </r>
  <r>
    <x v="15"/>
    <s v="Noordduinen Oude Huis"/>
    <d v="2016-06-04T15:15:00"/>
    <n v="1"/>
    <x v="4"/>
    <s v="Coenagrion pulchellum"/>
    <n v="2"/>
    <x v="1"/>
    <x v="6"/>
    <n v="6"/>
    <x v="1"/>
  </r>
  <r>
    <x v="15"/>
    <s v="Noordduinen Oude Huis"/>
    <d v="2016-06-04T15:15:00"/>
    <n v="1"/>
    <x v="3"/>
    <s v="Enallagma cyathigerum"/>
    <n v="4"/>
    <x v="1"/>
    <x v="6"/>
    <n v="6"/>
    <x v="1"/>
  </r>
  <r>
    <x v="15"/>
    <s v="Noordduinen Oude Huis"/>
    <d v="2016-06-04T15:15:00"/>
    <n v="2"/>
    <x v="6"/>
    <s v="Coenagrion puella"/>
    <n v="7"/>
    <x v="1"/>
    <x v="6"/>
    <n v="6"/>
    <x v="1"/>
  </r>
  <r>
    <x v="15"/>
    <s v="Noordduinen Oude Huis"/>
    <d v="2016-06-04T15:15:00"/>
    <n v="2"/>
    <x v="26"/>
    <s v="Erythromma najas"/>
    <n v="4"/>
    <x v="1"/>
    <x v="6"/>
    <n v="6"/>
    <x v="1"/>
  </r>
  <r>
    <x v="15"/>
    <s v="Noordduinen Oude Huis"/>
    <d v="2016-06-04T15:15:00"/>
    <n v="2"/>
    <x v="1"/>
    <s v="Ischnura elegans"/>
    <n v="10"/>
    <x v="1"/>
    <x v="6"/>
    <n v="6"/>
    <x v="1"/>
  </r>
  <r>
    <x v="15"/>
    <s v="Noordduinen Oude Huis"/>
    <d v="2016-06-04T15:15:00"/>
    <n v="2"/>
    <x v="8"/>
    <s v="Aeshna isoceles"/>
    <n v="1"/>
    <x v="1"/>
    <x v="6"/>
    <n v="6"/>
    <x v="3"/>
  </r>
  <r>
    <x v="15"/>
    <s v="Noordduinen Oude Huis"/>
    <d v="2016-06-04T15:15:00"/>
    <n v="2"/>
    <x v="3"/>
    <s v="Enallagma cyathigerum"/>
    <n v="8"/>
    <x v="1"/>
    <x v="6"/>
    <n v="6"/>
    <x v="1"/>
  </r>
  <r>
    <x v="15"/>
    <s v="Noordduinen Oude Huis"/>
    <d v="2016-06-04T15:15:00"/>
    <n v="4"/>
    <x v="9"/>
    <s v="Anax imperator"/>
    <n v="2"/>
    <x v="1"/>
    <x v="6"/>
    <n v="6"/>
    <x v="3"/>
  </r>
  <r>
    <x v="15"/>
    <s v="Noordduinen Oude Huis"/>
    <d v="2016-06-04T15:15:00"/>
    <n v="4"/>
    <x v="34"/>
    <s v="Libellula depressa"/>
    <n v="1"/>
    <x v="1"/>
    <x v="6"/>
    <n v="6"/>
    <x v="2"/>
  </r>
  <r>
    <x v="15"/>
    <s v="Noordduinen Oude Huis"/>
    <d v="2016-06-04T15:15:00"/>
    <n v="4"/>
    <x v="8"/>
    <s v="Aeshna isoceles"/>
    <n v="2"/>
    <x v="1"/>
    <x v="6"/>
    <n v="6"/>
    <x v="3"/>
  </r>
  <r>
    <x v="15"/>
    <s v="Noordduinen Oude Huis"/>
    <d v="2016-06-22T13:30:00"/>
    <n v="1"/>
    <x v="5"/>
    <s v="Orthetrum cancellatum"/>
    <n v="2"/>
    <x v="1"/>
    <x v="6"/>
    <n v="6"/>
    <x v="2"/>
  </r>
  <r>
    <x v="15"/>
    <s v="Noordduinen Oude Huis"/>
    <d v="2016-06-22T13:30:00"/>
    <n v="1"/>
    <x v="9"/>
    <s v="Anax imperator"/>
    <n v="1"/>
    <x v="1"/>
    <x v="6"/>
    <n v="6"/>
    <x v="3"/>
  </r>
  <r>
    <x v="15"/>
    <s v="Noordduinen Oude Huis"/>
    <d v="2016-06-22T13:30:00"/>
    <n v="1"/>
    <x v="26"/>
    <s v="Erythromma najas"/>
    <n v="4"/>
    <x v="1"/>
    <x v="6"/>
    <n v="6"/>
    <x v="1"/>
  </r>
  <r>
    <x v="15"/>
    <s v="Noordduinen Oude Huis"/>
    <d v="2016-06-22T13:30:00"/>
    <n v="1"/>
    <x v="1"/>
    <s v="Ischnura elegans"/>
    <n v="16"/>
    <x v="1"/>
    <x v="6"/>
    <n v="6"/>
    <x v="1"/>
  </r>
  <r>
    <x v="15"/>
    <s v="Noordduinen Oude Huis"/>
    <d v="2016-06-22T13:30:00"/>
    <n v="1"/>
    <x v="4"/>
    <s v="Coenagrion pulchellum"/>
    <n v="1"/>
    <x v="1"/>
    <x v="6"/>
    <n v="6"/>
    <x v="1"/>
  </r>
  <r>
    <x v="15"/>
    <s v="Noordduinen Oude Huis"/>
    <d v="2016-06-22T13:30:00"/>
    <n v="1"/>
    <x v="3"/>
    <s v="Enallagma cyathigerum"/>
    <n v="11"/>
    <x v="1"/>
    <x v="6"/>
    <n v="6"/>
    <x v="1"/>
  </r>
  <r>
    <x v="15"/>
    <s v="Noordduinen Oude Huis"/>
    <d v="2016-06-22T13:30:00"/>
    <n v="2"/>
    <x v="6"/>
    <s v="Coenagrion puella"/>
    <n v="1"/>
    <x v="1"/>
    <x v="6"/>
    <n v="6"/>
    <x v="1"/>
  </r>
  <r>
    <x v="15"/>
    <s v="Noordduinen Oude Huis"/>
    <d v="2016-06-22T13:30:00"/>
    <n v="2"/>
    <x v="5"/>
    <s v="Orthetrum cancellatum"/>
    <n v="4"/>
    <x v="1"/>
    <x v="6"/>
    <n v="6"/>
    <x v="2"/>
  </r>
  <r>
    <x v="15"/>
    <s v="Noordduinen Oude Huis"/>
    <d v="2016-06-22T13:30:00"/>
    <n v="2"/>
    <x v="9"/>
    <s v="Anax imperator"/>
    <n v="1"/>
    <x v="1"/>
    <x v="6"/>
    <n v="6"/>
    <x v="3"/>
  </r>
  <r>
    <x v="15"/>
    <s v="Noordduinen Oude Huis"/>
    <d v="2016-06-22T13:30:00"/>
    <n v="2"/>
    <x v="26"/>
    <s v="Erythromma najas"/>
    <n v="9"/>
    <x v="1"/>
    <x v="6"/>
    <n v="6"/>
    <x v="1"/>
  </r>
  <r>
    <x v="15"/>
    <s v="Noordduinen Oude Huis"/>
    <d v="2016-06-22T13:30:00"/>
    <n v="2"/>
    <x v="1"/>
    <s v="Ischnura elegans"/>
    <n v="5"/>
    <x v="1"/>
    <x v="6"/>
    <n v="6"/>
    <x v="1"/>
  </r>
  <r>
    <x v="15"/>
    <s v="Noordduinen Oude Huis"/>
    <d v="2016-06-22T13:30:00"/>
    <n v="2"/>
    <x v="8"/>
    <s v="Aeshna isoceles"/>
    <n v="1"/>
    <x v="1"/>
    <x v="6"/>
    <n v="6"/>
    <x v="3"/>
  </r>
  <r>
    <x v="15"/>
    <s v="Noordduinen Oude Huis"/>
    <d v="2016-06-22T13:30:00"/>
    <n v="2"/>
    <x v="3"/>
    <s v="Enallagma cyathigerum"/>
    <n v="3"/>
    <x v="1"/>
    <x v="6"/>
    <n v="6"/>
    <x v="1"/>
  </r>
  <r>
    <x v="15"/>
    <s v="Noordduinen Oude Huis"/>
    <d v="2016-06-22T13:30:00"/>
    <n v="2"/>
    <x v="31"/>
    <s v="Cordulia aenea"/>
    <n v="1"/>
    <x v="1"/>
    <x v="6"/>
    <n v="6"/>
    <x v="4"/>
  </r>
  <r>
    <x v="15"/>
    <s v="Noordduinen Oude Huis"/>
    <d v="2016-06-22T13:30:00"/>
    <n v="4"/>
    <x v="9"/>
    <s v="Anax imperator"/>
    <n v="2"/>
    <x v="1"/>
    <x v="6"/>
    <n v="6"/>
    <x v="3"/>
  </r>
  <r>
    <x v="15"/>
    <s v="Noordduinen Oude Huis"/>
    <d v="2016-06-22T13:30:00"/>
    <n v="4"/>
    <x v="8"/>
    <s v="Aeshna isoceles"/>
    <n v="1"/>
    <x v="1"/>
    <x v="6"/>
    <n v="6"/>
    <x v="3"/>
  </r>
  <r>
    <x v="15"/>
    <s v="Noordduinen Oude Huis"/>
    <d v="2016-07-04T12:30:00"/>
    <n v="1"/>
    <x v="12"/>
    <s v="Sympetrum striolatum"/>
    <n v="1"/>
    <x v="1"/>
    <x v="6"/>
    <n v="7"/>
    <x v="2"/>
  </r>
  <r>
    <x v="15"/>
    <s v="Noordduinen Oude Huis"/>
    <d v="2016-07-04T12:30:00"/>
    <n v="1"/>
    <x v="5"/>
    <s v="Orthetrum cancellatum"/>
    <n v="1"/>
    <x v="1"/>
    <x v="6"/>
    <n v="7"/>
    <x v="2"/>
  </r>
  <r>
    <x v="15"/>
    <s v="Noordduinen Oude Huis"/>
    <d v="2016-07-04T12:30:00"/>
    <n v="1"/>
    <x v="26"/>
    <s v="Erythromma najas"/>
    <n v="1"/>
    <x v="1"/>
    <x v="6"/>
    <n v="7"/>
    <x v="1"/>
  </r>
  <r>
    <x v="15"/>
    <s v="Noordduinen Oude Huis"/>
    <d v="2016-07-04T12:30:00"/>
    <n v="1"/>
    <x v="1"/>
    <s v="Ischnura elegans"/>
    <n v="5"/>
    <x v="1"/>
    <x v="6"/>
    <n v="7"/>
    <x v="1"/>
  </r>
  <r>
    <x v="15"/>
    <s v="Noordduinen Oude Huis"/>
    <d v="2016-07-04T12:30:00"/>
    <n v="1"/>
    <x v="3"/>
    <s v="Enallagma cyathigerum"/>
    <n v="3"/>
    <x v="1"/>
    <x v="6"/>
    <n v="7"/>
    <x v="1"/>
  </r>
  <r>
    <x v="15"/>
    <s v="Noordduinen Oude Huis"/>
    <d v="2016-07-04T12:30:00"/>
    <n v="2"/>
    <x v="5"/>
    <s v="Orthetrum cancellatum"/>
    <n v="1"/>
    <x v="1"/>
    <x v="6"/>
    <n v="7"/>
    <x v="2"/>
  </r>
  <r>
    <x v="15"/>
    <s v="Noordduinen Oude Huis"/>
    <d v="2016-07-04T12:30:00"/>
    <n v="2"/>
    <x v="9"/>
    <s v="Anax imperator"/>
    <n v="3"/>
    <x v="1"/>
    <x v="6"/>
    <n v="7"/>
    <x v="3"/>
  </r>
  <r>
    <x v="15"/>
    <s v="Noordduinen Oude Huis"/>
    <d v="2016-07-04T12:30:00"/>
    <n v="2"/>
    <x v="26"/>
    <s v="Erythromma najas"/>
    <n v="8"/>
    <x v="1"/>
    <x v="6"/>
    <n v="7"/>
    <x v="1"/>
  </r>
  <r>
    <x v="15"/>
    <s v="Noordduinen Oude Huis"/>
    <d v="2016-07-04T12:30:00"/>
    <n v="2"/>
    <x v="3"/>
    <s v="Enallagma cyathigerum"/>
    <n v="3"/>
    <x v="1"/>
    <x v="6"/>
    <n v="7"/>
    <x v="1"/>
  </r>
  <r>
    <x v="15"/>
    <s v="Noordduinen Oude Huis"/>
    <d v="2016-07-04T12:30:00"/>
    <n v="4"/>
    <x v="9"/>
    <s v="Anax imperator"/>
    <n v="5"/>
    <x v="1"/>
    <x v="6"/>
    <n v="7"/>
    <x v="3"/>
  </r>
  <r>
    <x v="15"/>
    <s v="Noordduinen Oude Huis"/>
    <d v="2016-07-04T12:30:00"/>
    <n v="4"/>
    <x v="8"/>
    <s v="Aeshna isoceles"/>
    <n v="1"/>
    <x v="1"/>
    <x v="6"/>
    <n v="7"/>
    <x v="3"/>
  </r>
  <r>
    <x v="15"/>
    <s v="Noordduinen Oude Huis"/>
    <d v="2016-07-29T14:30:00"/>
    <n v="1"/>
    <x v="9"/>
    <s v="Anax imperator"/>
    <n v="4"/>
    <x v="1"/>
    <x v="6"/>
    <n v="7"/>
    <x v="3"/>
  </r>
  <r>
    <x v="15"/>
    <s v="Noordduinen Oude Huis"/>
    <d v="2016-07-29T14:30:00"/>
    <n v="1"/>
    <x v="1"/>
    <s v="Ischnura elegans"/>
    <n v="39"/>
    <x v="1"/>
    <x v="6"/>
    <n v="7"/>
    <x v="1"/>
  </r>
  <r>
    <x v="15"/>
    <s v="Noordduinen Oude Huis"/>
    <d v="2016-07-29T14:30:00"/>
    <n v="1"/>
    <x v="3"/>
    <s v="Enallagma cyathigerum"/>
    <n v="37"/>
    <x v="1"/>
    <x v="6"/>
    <n v="7"/>
    <x v="1"/>
  </r>
  <r>
    <x v="15"/>
    <s v="Noordduinen Oude Huis"/>
    <d v="2016-07-29T14:30:00"/>
    <n v="2"/>
    <x v="9"/>
    <s v="Anax imperator"/>
    <n v="3"/>
    <x v="1"/>
    <x v="6"/>
    <n v="7"/>
    <x v="3"/>
  </r>
  <r>
    <x v="15"/>
    <s v="Noordduinen Oude Huis"/>
    <d v="2016-07-29T14:30:00"/>
    <n v="2"/>
    <x v="1"/>
    <s v="Ischnura elegans"/>
    <n v="47"/>
    <x v="1"/>
    <x v="6"/>
    <n v="7"/>
    <x v="1"/>
  </r>
  <r>
    <x v="15"/>
    <s v="Noordduinen Oude Huis"/>
    <d v="2016-07-29T14:30:00"/>
    <n v="2"/>
    <x v="3"/>
    <s v="Enallagma cyathigerum"/>
    <n v="31"/>
    <x v="1"/>
    <x v="6"/>
    <n v="7"/>
    <x v="1"/>
  </r>
  <r>
    <x v="15"/>
    <s v="Noordduinen Oude Huis"/>
    <d v="2016-07-29T14:30:00"/>
    <n v="4"/>
    <x v="9"/>
    <s v="Anax imperator"/>
    <n v="4"/>
    <x v="1"/>
    <x v="6"/>
    <n v="7"/>
    <x v="3"/>
  </r>
  <r>
    <x v="15"/>
    <s v="Noordduinen Oude Huis"/>
    <d v="2016-08-01T11:00:00"/>
    <n v="1"/>
    <x v="9"/>
    <s v="Anax imperator"/>
    <n v="2"/>
    <x v="1"/>
    <x v="6"/>
    <n v="8"/>
    <x v="3"/>
  </r>
  <r>
    <x v="15"/>
    <s v="Noordduinen Oude Huis"/>
    <d v="2016-08-01T11:00:00"/>
    <n v="1"/>
    <x v="30"/>
    <s v="Erythromma viridulum"/>
    <n v="5"/>
    <x v="1"/>
    <x v="6"/>
    <n v="8"/>
    <x v="1"/>
  </r>
  <r>
    <x v="15"/>
    <s v="Noordduinen Oude Huis"/>
    <d v="2016-08-01T11:00:00"/>
    <n v="1"/>
    <x v="1"/>
    <s v="Ischnura elegans"/>
    <n v="6"/>
    <x v="1"/>
    <x v="6"/>
    <n v="8"/>
    <x v="1"/>
  </r>
  <r>
    <x v="15"/>
    <s v="Noordduinen Oude Huis"/>
    <d v="2016-08-01T11:00:00"/>
    <n v="1"/>
    <x v="3"/>
    <s v="Enallagma cyathigerum"/>
    <n v="8"/>
    <x v="1"/>
    <x v="6"/>
    <n v="8"/>
    <x v="1"/>
  </r>
  <r>
    <x v="15"/>
    <s v="Noordduinen Oude Huis"/>
    <d v="2016-08-01T11:00:00"/>
    <n v="2"/>
    <x v="9"/>
    <s v="Anax imperator"/>
    <n v="3"/>
    <x v="1"/>
    <x v="6"/>
    <n v="8"/>
    <x v="3"/>
  </r>
  <r>
    <x v="15"/>
    <s v="Noordduinen Oude Huis"/>
    <d v="2016-08-01T11:00:00"/>
    <n v="2"/>
    <x v="30"/>
    <s v="Erythromma viridulum"/>
    <n v="3"/>
    <x v="1"/>
    <x v="6"/>
    <n v="8"/>
    <x v="1"/>
  </r>
  <r>
    <x v="15"/>
    <s v="Noordduinen Oude Huis"/>
    <d v="2016-08-01T11:00:00"/>
    <n v="2"/>
    <x v="1"/>
    <s v="Ischnura elegans"/>
    <n v="1"/>
    <x v="1"/>
    <x v="6"/>
    <n v="8"/>
    <x v="1"/>
  </r>
  <r>
    <x v="15"/>
    <s v="Noordduinen Oude Huis"/>
    <d v="2016-08-01T11:00:00"/>
    <n v="2"/>
    <x v="3"/>
    <s v="Enallagma cyathigerum"/>
    <n v="4"/>
    <x v="1"/>
    <x v="6"/>
    <n v="8"/>
    <x v="1"/>
  </r>
  <r>
    <x v="15"/>
    <s v="Noordduinen Oude Huis"/>
    <d v="2017-05-06T11:00:00"/>
    <n v="3"/>
    <x v="1"/>
    <s v="Ischnura elegans"/>
    <n v="15"/>
    <x v="1"/>
    <x v="7"/>
    <n v="5"/>
    <x v="1"/>
  </r>
  <r>
    <x v="15"/>
    <s v="Noordduinen Oude Huis"/>
    <d v="2017-05-06T11:00:00"/>
    <n v="3"/>
    <x v="2"/>
    <s v="Pyrrhosoma nymphula"/>
    <n v="3"/>
    <x v="1"/>
    <x v="7"/>
    <n v="5"/>
    <x v="1"/>
  </r>
  <r>
    <x v="15"/>
    <s v="Noordduinen Oude Huis"/>
    <d v="2017-05-06T11:00:00"/>
    <n v="3"/>
    <x v="0"/>
    <s v="Sympecma fusca"/>
    <n v="7"/>
    <x v="1"/>
    <x v="7"/>
    <n v="5"/>
    <x v="0"/>
  </r>
  <r>
    <x v="15"/>
    <s v="Noordduinen Oude Huis"/>
    <d v="2017-06-17T11:00:00"/>
    <n v="4"/>
    <x v="9"/>
    <s v="Anax imperator"/>
    <n v="1"/>
    <x v="1"/>
    <x v="7"/>
    <n v="6"/>
    <x v="3"/>
  </r>
  <r>
    <x v="15"/>
    <s v="Noordduinen Oude Huis"/>
    <d v="2017-06-17T11:00:00"/>
    <n v="4"/>
    <x v="10"/>
    <s v="Libellula quadrimaculata"/>
    <n v="1"/>
    <x v="1"/>
    <x v="7"/>
    <n v="6"/>
    <x v="2"/>
  </r>
  <r>
    <x v="15"/>
    <s v="Noordduinen Oude Huis"/>
    <d v="2017-06-17T11:00:00"/>
    <n v="4"/>
    <x v="8"/>
    <s v="Aeshna isoceles"/>
    <n v="1"/>
    <x v="1"/>
    <x v="7"/>
    <n v="6"/>
    <x v="3"/>
  </r>
  <r>
    <x v="15"/>
    <s v="Noordduinen Oude Huis"/>
    <d v="2017-06-17T11:00:00"/>
    <n v="3"/>
    <x v="0"/>
    <s v="Sympecma fusca"/>
    <n v="1"/>
    <x v="1"/>
    <x v="7"/>
    <n v="6"/>
    <x v="0"/>
  </r>
  <r>
    <x v="15"/>
    <s v="Noordduinen Oude Huis"/>
    <d v="2017-06-17T11:00:00"/>
    <n v="3"/>
    <x v="5"/>
    <s v="Orthetrum cancellatum"/>
    <n v="3"/>
    <x v="1"/>
    <x v="7"/>
    <n v="6"/>
    <x v="2"/>
  </r>
  <r>
    <x v="15"/>
    <s v="Noordduinen Oude Huis"/>
    <d v="2017-06-17T11:00:00"/>
    <n v="3"/>
    <x v="9"/>
    <s v="Anax imperator"/>
    <n v="5"/>
    <x v="1"/>
    <x v="7"/>
    <n v="6"/>
    <x v="3"/>
  </r>
  <r>
    <x v="15"/>
    <s v="Noordduinen Oude Huis"/>
    <d v="2017-06-17T11:00:00"/>
    <n v="3"/>
    <x v="1"/>
    <s v="Ischnura elegans"/>
    <n v="18"/>
    <x v="1"/>
    <x v="7"/>
    <n v="6"/>
    <x v="1"/>
  </r>
  <r>
    <x v="15"/>
    <s v="Noordduinen Oude Huis"/>
    <d v="2017-06-17T11:00:00"/>
    <n v="3"/>
    <x v="34"/>
    <s v="Libellula depressa"/>
    <n v="1"/>
    <x v="1"/>
    <x v="7"/>
    <n v="6"/>
    <x v="2"/>
  </r>
  <r>
    <x v="15"/>
    <s v="Noordduinen Oude Huis"/>
    <d v="2017-06-17T11:00:00"/>
    <n v="3"/>
    <x v="8"/>
    <s v="Aeshna isoceles"/>
    <n v="1"/>
    <x v="1"/>
    <x v="7"/>
    <n v="6"/>
    <x v="3"/>
  </r>
  <r>
    <x v="15"/>
    <s v="Noordduinen Oude Huis"/>
    <d v="2017-06-17T11:00:00"/>
    <n v="3"/>
    <x v="3"/>
    <s v="Enallagma cyathigerum"/>
    <n v="15"/>
    <x v="1"/>
    <x v="7"/>
    <n v="6"/>
    <x v="1"/>
  </r>
  <r>
    <x v="15"/>
    <s v="Noordduinen Oude Huis"/>
    <d v="2017-07-09T11:30:00"/>
    <n v="3"/>
    <x v="6"/>
    <s v="Coenagrion puella"/>
    <n v="3"/>
    <x v="1"/>
    <x v="7"/>
    <n v="7"/>
    <x v="1"/>
  </r>
  <r>
    <x v="15"/>
    <s v="Noordduinen Oude Huis"/>
    <d v="2017-07-09T11:30:00"/>
    <n v="3"/>
    <x v="12"/>
    <s v="Sympetrum striolatum"/>
    <n v="2"/>
    <x v="1"/>
    <x v="7"/>
    <n v="7"/>
    <x v="2"/>
  </r>
  <r>
    <x v="15"/>
    <s v="Noordduinen Oude Huis"/>
    <d v="2017-07-09T11:30:00"/>
    <n v="3"/>
    <x v="5"/>
    <s v="Orthetrum cancellatum"/>
    <n v="2"/>
    <x v="1"/>
    <x v="7"/>
    <n v="7"/>
    <x v="2"/>
  </r>
  <r>
    <x v="15"/>
    <s v="Noordduinen Oude Huis"/>
    <d v="2017-07-09T11:30:00"/>
    <n v="3"/>
    <x v="30"/>
    <s v="Erythromma viridulum"/>
    <n v="23"/>
    <x v="1"/>
    <x v="7"/>
    <n v="7"/>
    <x v="1"/>
  </r>
  <r>
    <x v="15"/>
    <s v="Noordduinen Oude Huis"/>
    <d v="2017-07-09T11:30:00"/>
    <n v="3"/>
    <x v="1"/>
    <s v="Ischnura elegans"/>
    <n v="28"/>
    <x v="1"/>
    <x v="7"/>
    <n v="7"/>
    <x v="1"/>
  </r>
  <r>
    <x v="15"/>
    <s v="Noordduinen Oude Huis"/>
    <d v="2017-07-09T11:30:00"/>
    <n v="3"/>
    <x v="8"/>
    <s v="Aeshna isoceles"/>
    <n v="2"/>
    <x v="1"/>
    <x v="7"/>
    <n v="7"/>
    <x v="3"/>
  </r>
  <r>
    <x v="15"/>
    <s v="Noordduinen Oude Huis"/>
    <d v="2017-07-09T11:30:00"/>
    <n v="3"/>
    <x v="2"/>
    <s v="Pyrrhosoma nymphula"/>
    <n v="1"/>
    <x v="1"/>
    <x v="7"/>
    <n v="7"/>
    <x v="1"/>
  </r>
  <r>
    <x v="15"/>
    <s v="Noordduinen Oude Huis"/>
    <d v="2017-07-09T11:30:00"/>
    <n v="3"/>
    <x v="3"/>
    <s v="Enallagma cyathigerum"/>
    <n v="16"/>
    <x v="1"/>
    <x v="7"/>
    <n v="7"/>
    <x v="1"/>
  </r>
  <r>
    <x v="15"/>
    <s v="Noordduinen Oude Huis"/>
    <d v="2017-07-09T11:30:00"/>
    <n v="3"/>
    <x v="9"/>
    <s v="Anax imperator"/>
    <n v="4"/>
    <x v="1"/>
    <x v="7"/>
    <n v="7"/>
    <x v="3"/>
  </r>
  <r>
    <x v="15"/>
    <s v="Noordduinen Oude Huis"/>
    <d v="2017-07-19T11:15:00"/>
    <n v="4"/>
    <x v="9"/>
    <s v="Anax imperator"/>
    <n v="1"/>
    <x v="1"/>
    <x v="7"/>
    <n v="7"/>
    <x v="3"/>
  </r>
  <r>
    <x v="15"/>
    <s v="Noordduinen Oude Huis"/>
    <d v="2017-07-19T11:15:00"/>
    <n v="3"/>
    <x v="12"/>
    <s v="Sympetrum striolatum"/>
    <n v="3"/>
    <x v="1"/>
    <x v="7"/>
    <n v="7"/>
    <x v="2"/>
  </r>
  <r>
    <x v="15"/>
    <s v="Noordduinen Oude Huis"/>
    <d v="2017-07-19T11:15:00"/>
    <n v="3"/>
    <x v="9"/>
    <s v="Anax imperator"/>
    <n v="3"/>
    <x v="1"/>
    <x v="7"/>
    <n v="7"/>
    <x v="3"/>
  </r>
  <r>
    <x v="15"/>
    <s v="Noordduinen Oude Huis"/>
    <d v="2017-07-19T11:15:00"/>
    <n v="3"/>
    <x v="30"/>
    <s v="Erythromma viridulum"/>
    <n v="20"/>
    <x v="1"/>
    <x v="7"/>
    <n v="7"/>
    <x v="1"/>
  </r>
  <r>
    <x v="15"/>
    <s v="Noordduinen Oude Huis"/>
    <d v="2017-07-19T11:15:00"/>
    <n v="3"/>
    <x v="1"/>
    <s v="Ischnura elegans"/>
    <n v="6"/>
    <x v="1"/>
    <x v="7"/>
    <n v="7"/>
    <x v="1"/>
  </r>
  <r>
    <x v="15"/>
    <s v="Noordduinen Oude Huis"/>
    <d v="2017-08-14T13:00:00"/>
    <n v="4"/>
    <x v="9"/>
    <s v="Anax imperator"/>
    <n v="3"/>
    <x v="1"/>
    <x v="7"/>
    <n v="8"/>
    <x v="3"/>
  </r>
  <r>
    <x v="15"/>
    <s v="Noordduinen Oude Huis"/>
    <d v="2017-08-14T13:00:00"/>
    <n v="3"/>
    <x v="16"/>
    <s v="Sympetrum sanguineum"/>
    <n v="1"/>
    <x v="1"/>
    <x v="7"/>
    <n v="8"/>
    <x v="2"/>
  </r>
  <r>
    <x v="15"/>
    <s v="Noordduinen Oude Huis"/>
    <d v="2017-08-14T13:00:00"/>
    <n v="3"/>
    <x v="9"/>
    <s v="Anax imperator"/>
    <n v="4"/>
    <x v="1"/>
    <x v="7"/>
    <n v="8"/>
    <x v="3"/>
  </r>
  <r>
    <x v="15"/>
    <s v="Noordduinen Oude Huis"/>
    <d v="2017-08-14T13:00:00"/>
    <n v="3"/>
    <x v="30"/>
    <s v="Erythromma viridulum"/>
    <n v="3"/>
    <x v="1"/>
    <x v="7"/>
    <n v="8"/>
    <x v="1"/>
  </r>
  <r>
    <x v="15"/>
    <s v="Noordduinen Oude Huis"/>
    <d v="2017-08-14T13:00:00"/>
    <n v="3"/>
    <x v="1"/>
    <s v="Ischnura elegans"/>
    <n v="6"/>
    <x v="1"/>
    <x v="7"/>
    <n v="8"/>
    <x v="1"/>
  </r>
  <r>
    <x v="15"/>
    <s v="Noordduinen Oude Huis"/>
    <d v="2017-08-14T13:00:00"/>
    <n v="3"/>
    <x v="14"/>
    <s v="Aeshna mixta"/>
    <n v="1"/>
    <x v="1"/>
    <x v="7"/>
    <n v="8"/>
    <x v="3"/>
  </r>
  <r>
    <x v="15"/>
    <s v="Noordduinen Oude Huis"/>
    <d v="2017-08-14T13:00:00"/>
    <n v="3"/>
    <x v="17"/>
    <s v="Sympetrum vulgatum"/>
    <n v="1"/>
    <x v="1"/>
    <x v="7"/>
    <n v="8"/>
    <x v="2"/>
  </r>
  <r>
    <x v="15"/>
    <s v="Noordduinen Oude Huis"/>
    <d v="2017-08-14T13:00:00"/>
    <n v="3"/>
    <x v="8"/>
    <s v="Aeshna isoceles"/>
    <n v="1"/>
    <x v="1"/>
    <x v="7"/>
    <n v="8"/>
    <x v="3"/>
  </r>
  <r>
    <x v="15"/>
    <s v="Noordduinen Oude Huis"/>
    <d v="2017-08-14T13:00:00"/>
    <n v="3"/>
    <x v="12"/>
    <s v="Sympetrum striolatum"/>
    <n v="2"/>
    <x v="1"/>
    <x v="7"/>
    <n v="8"/>
    <x v="2"/>
  </r>
  <r>
    <x v="15"/>
    <s v="Noordduinen Oude Huis"/>
    <d v="2017-09-04T12:00:00"/>
    <n v="4"/>
    <x v="14"/>
    <s v="Aeshna mixta"/>
    <n v="4"/>
    <x v="1"/>
    <x v="7"/>
    <n v="9"/>
    <x v="3"/>
  </r>
  <r>
    <x v="15"/>
    <s v="Noordduinen Oude Huis"/>
    <d v="2017-09-04T12:00:00"/>
    <n v="3"/>
    <x v="12"/>
    <s v="Sympetrum striolatum"/>
    <n v="1"/>
    <x v="1"/>
    <x v="7"/>
    <n v="9"/>
    <x v="2"/>
  </r>
  <r>
    <x v="15"/>
    <s v="Noordduinen Oude Huis"/>
    <d v="2017-09-04T12:00:00"/>
    <n v="3"/>
    <x v="9"/>
    <s v="Anax imperator"/>
    <n v="2"/>
    <x v="1"/>
    <x v="7"/>
    <n v="9"/>
    <x v="3"/>
  </r>
  <r>
    <x v="15"/>
    <s v="Noordduinen Oude Huis"/>
    <d v="2017-09-04T12:00:00"/>
    <n v="3"/>
    <x v="1"/>
    <s v="Ischnura elegans"/>
    <n v="1"/>
    <x v="1"/>
    <x v="7"/>
    <n v="9"/>
    <x v="1"/>
  </r>
  <r>
    <x v="15"/>
    <s v="Noordduinen Oude Huis"/>
    <d v="2017-09-04T12:00:00"/>
    <n v="3"/>
    <x v="14"/>
    <s v="Aeshna mixta"/>
    <n v="5"/>
    <x v="1"/>
    <x v="7"/>
    <n v="9"/>
    <x v="3"/>
  </r>
  <r>
    <x v="15"/>
    <s v="Noordduinen Oude Huis"/>
    <d v="2017-09-04T12:00:00"/>
    <n v="3"/>
    <x v="3"/>
    <s v="Enallagma cyathigerum"/>
    <n v="1"/>
    <x v="1"/>
    <x v="7"/>
    <n v="9"/>
    <x v="1"/>
  </r>
  <r>
    <x v="15"/>
    <s v="Noordduinen Oude Huis"/>
    <d v="2019-06-29T15:00:00"/>
    <n v="4"/>
    <x v="9"/>
    <s v="Anax imperator"/>
    <n v="3"/>
    <x v="1"/>
    <x v="8"/>
    <n v="6"/>
    <x v="3"/>
  </r>
  <r>
    <x v="15"/>
    <s v="Noordduinen Oude Huis"/>
    <d v="2019-06-29T15:00:00"/>
    <n v="4"/>
    <x v="8"/>
    <s v="Aeshna isoceles"/>
    <n v="2"/>
    <x v="1"/>
    <x v="8"/>
    <n v="6"/>
    <x v="3"/>
  </r>
  <r>
    <x v="15"/>
    <s v="Noordduinen Oude Huis"/>
    <d v="2019-06-29T15:00:00"/>
    <n v="4"/>
    <x v="20"/>
    <s v="Anax parthenope"/>
    <n v="1"/>
    <x v="1"/>
    <x v="8"/>
    <n v="6"/>
    <x v="3"/>
  </r>
  <r>
    <x v="15"/>
    <s v="Noordduinen Oude Huis"/>
    <d v="2019-06-29T15:00:00"/>
    <n v="3"/>
    <x v="16"/>
    <s v="Sympetrum sanguineum"/>
    <n v="2"/>
    <x v="1"/>
    <x v="8"/>
    <n v="6"/>
    <x v="2"/>
  </r>
  <r>
    <x v="15"/>
    <s v="Noordduinen Oude Huis"/>
    <d v="2019-06-29T15:00:00"/>
    <n v="3"/>
    <x v="9"/>
    <s v="Anax imperator"/>
    <n v="6"/>
    <x v="1"/>
    <x v="8"/>
    <n v="6"/>
    <x v="3"/>
  </r>
  <r>
    <x v="15"/>
    <s v="Noordduinen Oude Huis"/>
    <d v="2019-06-29T15:00:00"/>
    <n v="3"/>
    <x v="26"/>
    <s v="Erythromma najas"/>
    <n v="3"/>
    <x v="1"/>
    <x v="8"/>
    <n v="6"/>
    <x v="1"/>
  </r>
  <r>
    <x v="15"/>
    <s v="Noordduinen Oude Huis"/>
    <d v="2019-06-29T15:00:00"/>
    <n v="3"/>
    <x v="30"/>
    <s v="Erythromma viridulum"/>
    <n v="25"/>
    <x v="1"/>
    <x v="8"/>
    <n v="6"/>
    <x v="1"/>
  </r>
  <r>
    <x v="15"/>
    <s v="Noordduinen Oude Huis"/>
    <d v="2019-06-29T15:00:00"/>
    <n v="3"/>
    <x v="1"/>
    <s v="Ischnura elegans"/>
    <n v="1"/>
    <x v="1"/>
    <x v="8"/>
    <n v="6"/>
    <x v="1"/>
  </r>
  <r>
    <x v="15"/>
    <s v="Noordduinen Oude Huis"/>
    <d v="2019-06-29T15:00:00"/>
    <n v="3"/>
    <x v="31"/>
    <s v="Cordulia aenea"/>
    <n v="1"/>
    <x v="1"/>
    <x v="8"/>
    <n v="6"/>
    <x v="4"/>
  </r>
  <r>
    <x v="15"/>
    <s v="Noordduinen Oude Huis"/>
    <d v="2019-06-29T15:00:00"/>
    <n v="3"/>
    <x v="10"/>
    <s v="Libellula quadrimaculata"/>
    <n v="1"/>
    <x v="1"/>
    <x v="8"/>
    <n v="6"/>
    <x v="2"/>
  </r>
  <r>
    <x v="15"/>
    <s v="Noordduinen Oude Huis"/>
    <d v="2019-06-29T15:00:00"/>
    <n v="3"/>
    <x v="8"/>
    <s v="Aeshna isoceles"/>
    <n v="3"/>
    <x v="1"/>
    <x v="8"/>
    <n v="6"/>
    <x v="3"/>
  </r>
  <r>
    <x v="15"/>
    <s v="Noordduinen Oude Huis"/>
    <d v="2019-06-29T15:00:00"/>
    <n v="3"/>
    <x v="3"/>
    <s v="Enallagma cyathigerum"/>
    <n v="20"/>
    <x v="1"/>
    <x v="8"/>
    <n v="6"/>
    <x v="1"/>
  </r>
  <r>
    <x v="15"/>
    <s v="Noordduinen Oude Huis"/>
    <d v="2019-06-29T15:00:00"/>
    <n v="3"/>
    <x v="5"/>
    <s v="Orthetrum cancellatum"/>
    <n v="6"/>
    <x v="1"/>
    <x v="8"/>
    <n v="6"/>
    <x v="2"/>
  </r>
  <r>
    <x v="15"/>
    <s v="Noordduinen Oude Huis"/>
    <d v="2020-06-12T14:00:00"/>
    <n v="4"/>
    <x v="9"/>
    <s v="Anax imperator"/>
    <n v="1"/>
    <x v="1"/>
    <x v="9"/>
    <n v="6"/>
    <x v="3"/>
  </r>
  <r>
    <x v="15"/>
    <s v="Noordduinen Oude Huis"/>
    <d v="2020-06-12T14:00:00"/>
    <n v="4"/>
    <x v="8"/>
    <s v="Aeshna isoceles"/>
    <n v="1"/>
    <x v="1"/>
    <x v="9"/>
    <n v="6"/>
    <x v="3"/>
  </r>
  <r>
    <x v="15"/>
    <s v="Noordduinen Oude Huis"/>
    <d v="2020-06-12T14:00:00"/>
    <n v="3"/>
    <x v="9"/>
    <s v="Anax imperator"/>
    <n v="4"/>
    <x v="1"/>
    <x v="9"/>
    <n v="6"/>
    <x v="3"/>
  </r>
  <r>
    <x v="15"/>
    <s v="Noordduinen Oude Huis"/>
    <d v="2020-06-12T14:00:00"/>
    <n v="3"/>
    <x v="26"/>
    <s v="Erythromma najas"/>
    <n v="2"/>
    <x v="1"/>
    <x v="9"/>
    <n v="6"/>
    <x v="1"/>
  </r>
  <r>
    <x v="15"/>
    <s v="Noordduinen Oude Huis"/>
    <d v="2020-06-12T14:00:00"/>
    <n v="3"/>
    <x v="8"/>
    <s v="Aeshna isoceles"/>
    <n v="1"/>
    <x v="1"/>
    <x v="9"/>
    <n v="6"/>
    <x v="3"/>
  </r>
  <r>
    <x v="15"/>
    <s v="Noordduinen Oude Huis"/>
    <d v="2020-06-12T14:00:00"/>
    <n v="3"/>
    <x v="5"/>
    <s v="Orthetrum cancellatum"/>
    <n v="8"/>
    <x v="1"/>
    <x v="9"/>
    <n v="6"/>
    <x v="2"/>
  </r>
  <r>
    <x v="15"/>
    <s v="Noordduinen Oude Huis"/>
    <d v="2020-06-12T14:00:00"/>
    <n v="3"/>
    <x v="1"/>
    <s v="Ischnura elegans"/>
    <n v="5"/>
    <x v="1"/>
    <x v="9"/>
    <n v="6"/>
    <x v="1"/>
  </r>
  <r>
    <x v="15"/>
    <s v="Noordduinen Oude Huis"/>
    <d v="2020-06-12T14:00:00"/>
    <n v="3"/>
    <x v="31"/>
    <s v="Cordulia aenea"/>
    <n v="2"/>
    <x v="1"/>
    <x v="9"/>
    <n v="6"/>
    <x v="4"/>
  </r>
  <r>
    <x v="15"/>
    <s v="Noordduinen Oude Huis"/>
    <d v="2020-06-12T14:00:00"/>
    <n v="3"/>
    <x v="10"/>
    <s v="Libellula quadrimaculata"/>
    <n v="3"/>
    <x v="1"/>
    <x v="9"/>
    <n v="6"/>
    <x v="2"/>
  </r>
  <r>
    <x v="15"/>
    <s v="Noordduinen Oude Huis"/>
    <d v="2020-06-26T13:30:00"/>
    <n v="4"/>
    <x v="5"/>
    <s v="Orthetrum cancellatum"/>
    <n v="1"/>
    <x v="1"/>
    <x v="9"/>
    <n v="6"/>
    <x v="2"/>
  </r>
  <r>
    <x v="15"/>
    <s v="Noordduinen Oude Huis"/>
    <d v="2020-06-26T13:30:00"/>
    <n v="4"/>
    <x v="9"/>
    <s v="Anax imperator"/>
    <n v="1"/>
    <x v="1"/>
    <x v="9"/>
    <n v="6"/>
    <x v="3"/>
  </r>
  <r>
    <x v="15"/>
    <s v="Noordduinen Oude Huis"/>
    <d v="2020-06-26T13:30:00"/>
    <n v="4"/>
    <x v="10"/>
    <s v="Libellula quadrimaculata"/>
    <n v="1"/>
    <x v="1"/>
    <x v="9"/>
    <n v="6"/>
    <x v="2"/>
  </r>
  <r>
    <x v="15"/>
    <s v="Noordduinen Oude Huis"/>
    <d v="2020-06-26T13:30:00"/>
    <n v="4"/>
    <x v="8"/>
    <s v="Aeshna isoceles"/>
    <n v="1"/>
    <x v="1"/>
    <x v="9"/>
    <n v="6"/>
    <x v="3"/>
  </r>
  <r>
    <x v="15"/>
    <s v="Noordduinen Oude Huis"/>
    <d v="2020-06-26T13:30:00"/>
    <n v="3"/>
    <x v="5"/>
    <s v="Orthetrum cancellatum"/>
    <n v="5"/>
    <x v="1"/>
    <x v="9"/>
    <n v="6"/>
    <x v="2"/>
  </r>
  <r>
    <x v="15"/>
    <s v="Noordduinen Oude Huis"/>
    <d v="2020-06-26T13:30:00"/>
    <n v="3"/>
    <x v="9"/>
    <s v="Anax imperator"/>
    <n v="4"/>
    <x v="1"/>
    <x v="9"/>
    <n v="6"/>
    <x v="3"/>
  </r>
  <r>
    <x v="15"/>
    <s v="Noordduinen Oude Huis"/>
    <d v="2020-06-26T13:30:00"/>
    <n v="3"/>
    <x v="26"/>
    <s v="Erythromma najas"/>
    <n v="5"/>
    <x v="1"/>
    <x v="9"/>
    <n v="6"/>
    <x v="1"/>
  </r>
  <r>
    <x v="15"/>
    <s v="Noordduinen Oude Huis"/>
    <d v="2020-06-26T13:30:00"/>
    <n v="3"/>
    <x v="1"/>
    <s v="Ischnura elegans"/>
    <n v="1"/>
    <x v="1"/>
    <x v="9"/>
    <n v="6"/>
    <x v="1"/>
  </r>
  <r>
    <x v="15"/>
    <s v="Noordduinen Oude Huis"/>
    <d v="2020-06-26T13:30:00"/>
    <n v="3"/>
    <x v="10"/>
    <s v="Libellula quadrimaculata"/>
    <n v="6"/>
    <x v="1"/>
    <x v="9"/>
    <n v="6"/>
    <x v="2"/>
  </r>
  <r>
    <x v="15"/>
    <s v="Noordduinen Oude Huis"/>
    <d v="2020-06-26T13:30:00"/>
    <n v="3"/>
    <x v="22"/>
    <s v="Crocothemis erythraea"/>
    <n v="2"/>
    <x v="1"/>
    <x v="9"/>
    <n v="6"/>
    <x v="2"/>
  </r>
  <r>
    <x v="15"/>
    <s v="Noordduinen Oude Huis"/>
    <d v="2020-06-26T13:30:00"/>
    <n v="3"/>
    <x v="3"/>
    <s v="Enallagma cyathigerum"/>
    <n v="8"/>
    <x v="1"/>
    <x v="9"/>
    <n v="6"/>
    <x v="1"/>
  </r>
  <r>
    <x v="15"/>
    <s v="Noordduinen Oude Huis"/>
    <d v="2020-06-26T13:30:00"/>
    <n v="3"/>
    <x v="20"/>
    <s v="Anax parthenope"/>
    <n v="1"/>
    <x v="1"/>
    <x v="9"/>
    <n v="6"/>
    <x v="3"/>
  </r>
  <r>
    <x v="15"/>
    <s v="Noordduinen Oude Huis"/>
    <d v="2020-06-26T13:30:00"/>
    <n v="3"/>
    <x v="30"/>
    <s v="Erythromma viridulum"/>
    <n v="15"/>
    <x v="1"/>
    <x v="9"/>
    <n v="6"/>
    <x v="1"/>
  </r>
  <r>
    <x v="15"/>
    <s v="Noordduinen Oude Huis"/>
    <d v="2020-07-23T13:30:00"/>
    <n v="4"/>
    <x v="9"/>
    <s v="Anax imperator"/>
    <n v="2"/>
    <x v="1"/>
    <x v="9"/>
    <n v="7"/>
    <x v="3"/>
  </r>
  <r>
    <x v="15"/>
    <s v="Noordduinen Oude Huis"/>
    <d v="2020-07-23T13:30:00"/>
    <n v="3"/>
    <x v="5"/>
    <s v="Orthetrum cancellatum"/>
    <n v="1"/>
    <x v="1"/>
    <x v="9"/>
    <n v="7"/>
    <x v="2"/>
  </r>
  <r>
    <x v="15"/>
    <s v="Noordduinen Oude Huis"/>
    <d v="2020-07-23T13:30:00"/>
    <n v="3"/>
    <x v="9"/>
    <s v="Anax imperator"/>
    <n v="2"/>
    <x v="1"/>
    <x v="9"/>
    <n v="7"/>
    <x v="3"/>
  </r>
  <r>
    <x v="15"/>
    <s v="Noordduinen Oude Huis"/>
    <d v="2020-07-23T13:30:00"/>
    <n v="3"/>
    <x v="30"/>
    <s v="Erythromma viridulum"/>
    <n v="15"/>
    <x v="1"/>
    <x v="9"/>
    <n v="7"/>
    <x v="1"/>
  </r>
  <r>
    <x v="15"/>
    <s v="Noordduinen Oude Huis"/>
    <d v="2020-07-23T13:30:00"/>
    <n v="3"/>
    <x v="3"/>
    <s v="Enallagma cyathigerum"/>
    <n v="2"/>
    <x v="1"/>
    <x v="9"/>
    <n v="7"/>
    <x v="1"/>
  </r>
  <r>
    <x v="15"/>
    <s v="Noordduinen Oude Huis"/>
    <d v="2020-08-06T12:00:00"/>
    <n v="4"/>
    <x v="12"/>
    <s v="Sympetrum striolatum"/>
    <n v="1"/>
    <x v="1"/>
    <x v="9"/>
    <n v="8"/>
    <x v="2"/>
  </r>
  <r>
    <x v="15"/>
    <s v="Noordduinen Oude Huis"/>
    <d v="2020-08-06T12:00:00"/>
    <n v="4"/>
    <x v="9"/>
    <s v="Anax imperator"/>
    <n v="2"/>
    <x v="1"/>
    <x v="9"/>
    <n v="8"/>
    <x v="3"/>
  </r>
  <r>
    <x v="15"/>
    <s v="Noordduinen Oude Huis"/>
    <d v="2020-08-06T12:00:00"/>
    <n v="3"/>
    <x v="5"/>
    <s v="Orthetrum cancellatum"/>
    <n v="4"/>
    <x v="1"/>
    <x v="9"/>
    <n v="8"/>
    <x v="2"/>
  </r>
  <r>
    <x v="15"/>
    <s v="Noordduinen Oude Huis"/>
    <d v="2020-08-06T12:00:00"/>
    <n v="3"/>
    <x v="9"/>
    <s v="Anax imperator"/>
    <n v="5"/>
    <x v="1"/>
    <x v="9"/>
    <n v="8"/>
    <x v="3"/>
  </r>
  <r>
    <x v="15"/>
    <s v="Noordduinen Oude Huis"/>
    <d v="2020-08-06T12:00:00"/>
    <n v="3"/>
    <x v="26"/>
    <s v="Erythromma najas"/>
    <n v="10"/>
    <x v="1"/>
    <x v="9"/>
    <n v="8"/>
    <x v="1"/>
  </r>
  <r>
    <x v="15"/>
    <s v="Noordduinen Oude Huis"/>
    <d v="2020-08-06T12:00:00"/>
    <n v="3"/>
    <x v="1"/>
    <s v="Ischnura elegans"/>
    <n v="1"/>
    <x v="1"/>
    <x v="9"/>
    <n v="8"/>
    <x v="1"/>
  </r>
  <r>
    <x v="15"/>
    <s v="Noordduinen Oude Huis"/>
    <d v="2020-09-07T14:00:00"/>
    <n v="4"/>
    <x v="14"/>
    <s v="Aeshna mixta"/>
    <n v="3"/>
    <x v="1"/>
    <x v="9"/>
    <n v="9"/>
    <x v="3"/>
  </r>
  <r>
    <x v="15"/>
    <s v="Noordduinen Oude Huis"/>
    <d v="2020-09-07T14:00:00"/>
    <n v="3"/>
    <x v="14"/>
    <s v="Aeshna mixta"/>
    <n v="5"/>
    <x v="1"/>
    <x v="9"/>
    <n v="9"/>
    <x v="3"/>
  </r>
  <r>
    <x v="15"/>
    <s v="Noordduinen Oude Huis"/>
    <d v="2020-09-07T14:00:00"/>
    <n v="3"/>
    <x v="3"/>
    <s v="Enallagma cyathigerum"/>
    <n v="4"/>
    <x v="1"/>
    <x v="9"/>
    <n v="9"/>
    <x v="1"/>
  </r>
  <r>
    <x v="15"/>
    <s v="Noordduinen Oude Huis"/>
    <d v="2020-09-21T13:00:00"/>
    <n v="4"/>
    <x v="12"/>
    <s v="Sympetrum striolatum"/>
    <n v="1"/>
    <x v="1"/>
    <x v="9"/>
    <n v="9"/>
    <x v="2"/>
  </r>
  <r>
    <x v="15"/>
    <s v="Noordduinen Oude Huis"/>
    <d v="2020-09-21T13:00:00"/>
    <n v="4"/>
    <x v="23"/>
    <s v="Sympetrum striolatum/vulgatum"/>
    <n v="1"/>
    <x v="1"/>
    <x v="9"/>
    <n v="9"/>
    <x v="2"/>
  </r>
  <r>
    <x v="15"/>
    <s v="Noordduinen Oude Huis"/>
    <d v="2020-09-21T13:00:00"/>
    <n v="4"/>
    <x v="14"/>
    <s v="Aeshna mixta"/>
    <n v="6"/>
    <x v="1"/>
    <x v="9"/>
    <n v="9"/>
    <x v="3"/>
  </r>
  <r>
    <x v="15"/>
    <s v="Noordduinen Oude Huis"/>
    <d v="2020-09-21T13:00:00"/>
    <n v="3"/>
    <x v="23"/>
    <s v="Sympetrum striolatum/vulgatum"/>
    <n v="6"/>
    <x v="1"/>
    <x v="9"/>
    <n v="9"/>
    <x v="2"/>
  </r>
  <r>
    <x v="15"/>
    <s v="Noordduinen Oude Huis"/>
    <d v="2020-09-21T13:00:00"/>
    <n v="3"/>
    <x v="13"/>
    <s v="Chalcolestes viridis"/>
    <n v="3"/>
    <x v="1"/>
    <x v="9"/>
    <n v="9"/>
    <x v="0"/>
  </r>
  <r>
    <x v="15"/>
    <s v="Noordduinen Oude Huis"/>
    <d v="2020-09-21T13:00:00"/>
    <n v="3"/>
    <x v="14"/>
    <s v="Aeshna mixta"/>
    <n v="8"/>
    <x v="1"/>
    <x v="9"/>
    <n v="9"/>
    <x v="3"/>
  </r>
  <r>
    <x v="15"/>
    <s v="Noordduinen Oude Huis"/>
    <d v="2020-09-21T13:00:00"/>
    <n v="3"/>
    <x v="3"/>
    <s v="Enallagma cyathigerum"/>
    <n v="1"/>
    <x v="1"/>
    <x v="9"/>
    <n v="9"/>
    <x v="1"/>
  </r>
  <r>
    <x v="15"/>
    <s v="Noordduinen Oude Huis"/>
    <d v="2020-06-02T14:00:00"/>
    <n v="4"/>
    <x v="10"/>
    <s v="Libellula quadrimaculata"/>
    <n v="4"/>
    <x v="1"/>
    <x v="9"/>
    <n v="6"/>
    <x v="2"/>
  </r>
  <r>
    <x v="15"/>
    <s v="Noordduinen Oude Huis"/>
    <d v="2020-06-02T14:00:00"/>
    <n v="4"/>
    <x v="8"/>
    <s v="Aeshna isoceles"/>
    <n v="2"/>
    <x v="1"/>
    <x v="9"/>
    <n v="6"/>
    <x v="3"/>
  </r>
  <r>
    <x v="15"/>
    <s v="Noordduinen Oude Huis"/>
    <d v="2020-06-02T14:00:00"/>
    <n v="3"/>
    <x v="6"/>
    <s v="Coenagrion puella"/>
    <n v="30"/>
    <x v="1"/>
    <x v="9"/>
    <n v="6"/>
    <x v="1"/>
  </r>
  <r>
    <x v="15"/>
    <s v="Noordduinen Oude Huis"/>
    <d v="2020-06-02T14:00:00"/>
    <n v="3"/>
    <x v="0"/>
    <s v="Sympecma fusca"/>
    <n v="1"/>
    <x v="1"/>
    <x v="9"/>
    <n v="6"/>
    <x v="0"/>
  </r>
  <r>
    <x v="15"/>
    <s v="Noordduinen Oude Huis"/>
    <d v="2020-06-02T14:00:00"/>
    <n v="3"/>
    <x v="5"/>
    <s v="Orthetrum cancellatum"/>
    <n v="20"/>
    <x v="1"/>
    <x v="9"/>
    <n v="6"/>
    <x v="2"/>
  </r>
  <r>
    <x v="15"/>
    <s v="Noordduinen Oude Huis"/>
    <d v="2020-06-02T14:00:00"/>
    <n v="3"/>
    <x v="9"/>
    <s v="Anax imperator"/>
    <n v="4"/>
    <x v="1"/>
    <x v="9"/>
    <n v="6"/>
    <x v="3"/>
  </r>
  <r>
    <x v="15"/>
    <s v="Noordduinen Oude Huis"/>
    <d v="2020-06-02T14:00:00"/>
    <n v="3"/>
    <x v="26"/>
    <s v="Erythromma najas"/>
    <n v="30"/>
    <x v="1"/>
    <x v="9"/>
    <n v="6"/>
    <x v="1"/>
  </r>
  <r>
    <x v="15"/>
    <s v="Noordduinen Oude Huis"/>
    <d v="2020-06-02T14:00:00"/>
    <n v="3"/>
    <x v="1"/>
    <s v="Ischnura elegans"/>
    <n v="30"/>
    <x v="1"/>
    <x v="9"/>
    <n v="6"/>
    <x v="1"/>
  </r>
  <r>
    <x v="15"/>
    <s v="Noordduinen Oude Huis"/>
    <d v="2020-06-02T14:00:00"/>
    <n v="3"/>
    <x v="34"/>
    <s v="Libellula depressa"/>
    <n v="10"/>
    <x v="1"/>
    <x v="9"/>
    <n v="6"/>
    <x v="2"/>
  </r>
  <r>
    <x v="15"/>
    <s v="Noordduinen Oude Huis"/>
    <d v="2020-06-02T14:00:00"/>
    <n v="3"/>
    <x v="8"/>
    <s v="Aeshna isoceles"/>
    <n v="1"/>
    <x v="1"/>
    <x v="9"/>
    <n v="6"/>
    <x v="3"/>
  </r>
  <r>
    <x v="15"/>
    <s v="Noordduinen Oude Huis"/>
    <d v="2020-06-02T14:00:00"/>
    <n v="3"/>
    <x v="3"/>
    <s v="Enallagma cyathigerum"/>
    <n v="20"/>
    <x v="1"/>
    <x v="9"/>
    <n v="6"/>
    <x v="1"/>
  </r>
  <r>
    <x v="15"/>
    <s v="Noordduinen Oude Huis"/>
    <d v="2020-06-02T14:00:00"/>
    <n v="3"/>
    <x v="20"/>
    <s v="Anax parthenope"/>
    <n v="2"/>
    <x v="1"/>
    <x v="9"/>
    <n v="6"/>
    <x v="3"/>
  </r>
  <r>
    <x v="16"/>
    <s v="De Batterij I"/>
    <d v="2010-05-20T14:45:00"/>
    <n v="1"/>
    <x v="1"/>
    <s v="Ischnura elegans"/>
    <n v="4"/>
    <x v="2"/>
    <x v="0"/>
    <n v="5"/>
    <x v="1"/>
  </r>
  <r>
    <x v="16"/>
    <s v="De Batterij I"/>
    <d v="2010-05-20T14:45:00"/>
    <n v="1"/>
    <x v="2"/>
    <s v="Pyrrhosoma nymphula"/>
    <n v="19"/>
    <x v="2"/>
    <x v="0"/>
    <n v="5"/>
    <x v="1"/>
  </r>
  <r>
    <x v="16"/>
    <s v="De Batterij I"/>
    <d v="2010-05-20T14:45:00"/>
    <n v="1"/>
    <x v="4"/>
    <s v="Coenagrion pulchellum"/>
    <n v="8"/>
    <x v="2"/>
    <x v="0"/>
    <n v="5"/>
    <x v="1"/>
  </r>
  <r>
    <x v="16"/>
    <s v="De Batterij I"/>
    <d v="2010-05-20T14:45:00"/>
    <n v="1"/>
    <x v="7"/>
    <s v="Brachytron pratense"/>
    <n v="1"/>
    <x v="2"/>
    <x v="0"/>
    <n v="5"/>
    <x v="3"/>
  </r>
  <r>
    <x v="16"/>
    <s v="De Batterij I"/>
    <d v="2010-05-20T14:45:00"/>
    <n v="2"/>
    <x v="1"/>
    <s v="Ischnura elegans"/>
    <n v="3"/>
    <x v="2"/>
    <x v="0"/>
    <n v="5"/>
    <x v="1"/>
  </r>
  <r>
    <x v="16"/>
    <s v="De Batterij I"/>
    <d v="2010-05-20T14:45:00"/>
    <n v="2"/>
    <x v="2"/>
    <s v="Pyrrhosoma nymphula"/>
    <n v="8"/>
    <x v="2"/>
    <x v="0"/>
    <n v="5"/>
    <x v="1"/>
  </r>
  <r>
    <x v="16"/>
    <s v="De Batterij I"/>
    <d v="2010-05-20T14:45:00"/>
    <n v="2"/>
    <x v="4"/>
    <s v="Coenagrion pulchellum"/>
    <n v="3"/>
    <x v="2"/>
    <x v="0"/>
    <n v="5"/>
    <x v="1"/>
  </r>
  <r>
    <x v="16"/>
    <s v="De Batterij I"/>
    <d v="2010-05-20T14:45:00"/>
    <n v="2"/>
    <x v="7"/>
    <s v="Brachytron pratense"/>
    <n v="1"/>
    <x v="2"/>
    <x v="0"/>
    <n v="5"/>
    <x v="3"/>
  </r>
  <r>
    <x v="16"/>
    <s v="De Batterij I"/>
    <d v="2010-05-20T14:45:00"/>
    <n v="2"/>
    <x v="34"/>
    <s v="Libellula depressa"/>
    <n v="3"/>
    <x v="2"/>
    <x v="0"/>
    <n v="5"/>
    <x v="2"/>
  </r>
  <r>
    <x v="16"/>
    <s v="De Batterij I"/>
    <d v="2010-05-20T14:45:00"/>
    <n v="2"/>
    <x v="10"/>
    <s v="Libellula quadrimaculata"/>
    <n v="1"/>
    <x v="2"/>
    <x v="0"/>
    <n v="5"/>
    <x v="2"/>
  </r>
  <r>
    <x v="16"/>
    <s v="De Batterij I"/>
    <d v="2010-05-20T14:45:00"/>
    <n v="4"/>
    <x v="7"/>
    <s v="Brachytron pratense"/>
    <n v="2"/>
    <x v="2"/>
    <x v="0"/>
    <n v="5"/>
    <x v="3"/>
  </r>
  <r>
    <x v="16"/>
    <s v="De Batterij I"/>
    <d v="2010-06-13T13:30:00"/>
    <n v="1"/>
    <x v="1"/>
    <s v="Ischnura elegans"/>
    <n v="7"/>
    <x v="2"/>
    <x v="0"/>
    <n v="6"/>
    <x v="1"/>
  </r>
  <r>
    <x v="16"/>
    <s v="De Batterij I"/>
    <d v="2010-06-13T13:30:00"/>
    <n v="1"/>
    <x v="2"/>
    <s v="Pyrrhosoma nymphula"/>
    <n v="11"/>
    <x v="2"/>
    <x v="0"/>
    <n v="6"/>
    <x v="1"/>
  </r>
  <r>
    <x v="16"/>
    <s v="De Batterij I"/>
    <d v="2010-06-13T13:30:00"/>
    <n v="1"/>
    <x v="4"/>
    <s v="Coenagrion pulchellum"/>
    <n v="12"/>
    <x v="2"/>
    <x v="0"/>
    <n v="6"/>
    <x v="1"/>
  </r>
  <r>
    <x v="16"/>
    <s v="De Batterij I"/>
    <d v="2010-06-13T13:30:00"/>
    <n v="1"/>
    <x v="26"/>
    <s v="Erythromma najas"/>
    <n v="4"/>
    <x v="2"/>
    <x v="0"/>
    <n v="6"/>
    <x v="1"/>
  </r>
  <r>
    <x v="16"/>
    <s v="De Batterij I"/>
    <d v="2010-06-13T13:30:00"/>
    <n v="1"/>
    <x v="8"/>
    <s v="Aeshna isoceles"/>
    <n v="2"/>
    <x v="2"/>
    <x v="0"/>
    <n v="6"/>
    <x v="3"/>
  </r>
  <r>
    <x v="16"/>
    <s v="De Batterij I"/>
    <d v="2010-06-13T13:30:00"/>
    <n v="1"/>
    <x v="34"/>
    <s v="Libellula depressa"/>
    <n v="4"/>
    <x v="2"/>
    <x v="0"/>
    <n v="6"/>
    <x v="2"/>
  </r>
  <r>
    <x v="16"/>
    <s v="De Batterij I"/>
    <d v="2010-06-13T13:30:00"/>
    <n v="1"/>
    <x v="5"/>
    <s v="Orthetrum cancellatum"/>
    <n v="2"/>
    <x v="2"/>
    <x v="0"/>
    <n v="6"/>
    <x v="2"/>
  </r>
  <r>
    <x v="16"/>
    <s v="De Batterij I"/>
    <d v="2010-06-13T13:30:00"/>
    <n v="2"/>
    <x v="1"/>
    <s v="Ischnura elegans"/>
    <n v="7"/>
    <x v="2"/>
    <x v="0"/>
    <n v="6"/>
    <x v="1"/>
  </r>
  <r>
    <x v="16"/>
    <s v="De Batterij I"/>
    <d v="2010-06-13T13:30:00"/>
    <n v="2"/>
    <x v="2"/>
    <s v="Pyrrhosoma nymphula"/>
    <n v="4"/>
    <x v="2"/>
    <x v="0"/>
    <n v="6"/>
    <x v="1"/>
  </r>
  <r>
    <x v="16"/>
    <s v="De Batterij I"/>
    <d v="2010-06-13T13:30:00"/>
    <n v="2"/>
    <x v="4"/>
    <s v="Coenagrion pulchellum"/>
    <n v="11"/>
    <x v="2"/>
    <x v="0"/>
    <n v="6"/>
    <x v="1"/>
  </r>
  <r>
    <x v="16"/>
    <s v="De Batterij I"/>
    <d v="2010-06-13T13:30:00"/>
    <n v="2"/>
    <x v="26"/>
    <s v="Erythromma najas"/>
    <n v="5"/>
    <x v="2"/>
    <x v="0"/>
    <n v="6"/>
    <x v="1"/>
  </r>
  <r>
    <x v="16"/>
    <s v="De Batterij I"/>
    <d v="2010-06-13T13:30:00"/>
    <n v="2"/>
    <x v="8"/>
    <s v="Aeshna isoceles"/>
    <n v="2"/>
    <x v="2"/>
    <x v="0"/>
    <n v="6"/>
    <x v="3"/>
  </r>
  <r>
    <x v="16"/>
    <s v="De Batterij I"/>
    <d v="2010-06-13T13:30:00"/>
    <n v="2"/>
    <x v="34"/>
    <s v="Libellula depressa"/>
    <n v="4"/>
    <x v="2"/>
    <x v="0"/>
    <n v="6"/>
    <x v="2"/>
  </r>
  <r>
    <x v="16"/>
    <s v="De Batterij I"/>
    <d v="2010-06-13T13:30:00"/>
    <n v="2"/>
    <x v="5"/>
    <s v="Orthetrum cancellatum"/>
    <n v="5"/>
    <x v="2"/>
    <x v="0"/>
    <n v="6"/>
    <x v="2"/>
  </r>
  <r>
    <x v="16"/>
    <s v="De Batterij I"/>
    <d v="2010-06-13T13:30:00"/>
    <n v="4"/>
    <x v="8"/>
    <s v="Aeshna isoceles"/>
    <n v="1"/>
    <x v="2"/>
    <x v="0"/>
    <n v="6"/>
    <x v="3"/>
  </r>
  <r>
    <x v="16"/>
    <s v="De Batterij I"/>
    <d v="2010-06-13T13:30:00"/>
    <n v="4"/>
    <x v="34"/>
    <s v="Libellula depressa"/>
    <n v="1"/>
    <x v="2"/>
    <x v="0"/>
    <n v="6"/>
    <x v="2"/>
  </r>
  <r>
    <x v="16"/>
    <s v="De Batterij I"/>
    <d v="2010-06-13T13:30:00"/>
    <n v="4"/>
    <x v="10"/>
    <s v="Libellula quadrimaculata"/>
    <n v="1"/>
    <x v="2"/>
    <x v="0"/>
    <n v="6"/>
    <x v="2"/>
  </r>
  <r>
    <x v="16"/>
    <s v="De Batterij I"/>
    <d v="2010-06-13T13:30:00"/>
    <n v="4"/>
    <x v="5"/>
    <s v="Orthetrum cancellatum"/>
    <n v="1"/>
    <x v="2"/>
    <x v="0"/>
    <n v="6"/>
    <x v="2"/>
  </r>
  <r>
    <x v="16"/>
    <s v="De Batterij I"/>
    <d v="2010-06-24T13:15:00"/>
    <n v="1"/>
    <x v="1"/>
    <s v="Ischnura elegans"/>
    <n v="11"/>
    <x v="2"/>
    <x v="0"/>
    <n v="6"/>
    <x v="1"/>
  </r>
  <r>
    <x v="16"/>
    <s v="De Batterij I"/>
    <d v="2010-06-24T13:15:00"/>
    <n v="1"/>
    <x v="4"/>
    <s v="Coenagrion pulchellum"/>
    <n v="10"/>
    <x v="2"/>
    <x v="0"/>
    <n v="6"/>
    <x v="1"/>
  </r>
  <r>
    <x v="16"/>
    <s v="De Batterij I"/>
    <d v="2010-06-24T13:15:00"/>
    <n v="1"/>
    <x v="26"/>
    <s v="Erythromma najas"/>
    <n v="7"/>
    <x v="2"/>
    <x v="0"/>
    <n v="6"/>
    <x v="1"/>
  </r>
  <r>
    <x v="16"/>
    <s v="De Batterij I"/>
    <d v="2010-06-24T13:15:00"/>
    <n v="1"/>
    <x v="8"/>
    <s v="Aeshna isoceles"/>
    <n v="3"/>
    <x v="2"/>
    <x v="0"/>
    <n v="6"/>
    <x v="3"/>
  </r>
  <r>
    <x v="16"/>
    <s v="De Batterij I"/>
    <d v="2010-06-24T13:15:00"/>
    <n v="1"/>
    <x v="34"/>
    <s v="Libellula depressa"/>
    <n v="2"/>
    <x v="2"/>
    <x v="0"/>
    <n v="6"/>
    <x v="2"/>
  </r>
  <r>
    <x v="16"/>
    <s v="De Batterij I"/>
    <d v="2010-06-24T13:15:00"/>
    <n v="1"/>
    <x v="5"/>
    <s v="Orthetrum cancellatum"/>
    <n v="5"/>
    <x v="2"/>
    <x v="0"/>
    <n v="6"/>
    <x v="2"/>
  </r>
  <r>
    <x v="16"/>
    <s v="De Batterij I"/>
    <d v="2010-06-24T13:15:00"/>
    <n v="2"/>
    <x v="1"/>
    <s v="Ischnura elegans"/>
    <n v="15"/>
    <x v="2"/>
    <x v="0"/>
    <n v="6"/>
    <x v="1"/>
  </r>
  <r>
    <x v="16"/>
    <s v="De Batterij I"/>
    <d v="2010-06-24T13:15:00"/>
    <n v="2"/>
    <x v="4"/>
    <s v="Coenagrion pulchellum"/>
    <n v="10"/>
    <x v="2"/>
    <x v="0"/>
    <n v="6"/>
    <x v="1"/>
  </r>
  <r>
    <x v="16"/>
    <s v="De Batterij I"/>
    <d v="2010-06-24T13:15:00"/>
    <n v="2"/>
    <x v="8"/>
    <s v="Aeshna isoceles"/>
    <n v="1"/>
    <x v="2"/>
    <x v="0"/>
    <n v="6"/>
    <x v="3"/>
  </r>
  <r>
    <x v="16"/>
    <s v="De Batterij I"/>
    <d v="2010-06-24T13:15:00"/>
    <n v="2"/>
    <x v="34"/>
    <s v="Libellula depressa"/>
    <n v="3"/>
    <x v="2"/>
    <x v="0"/>
    <n v="6"/>
    <x v="2"/>
  </r>
  <r>
    <x v="16"/>
    <s v="De Batterij I"/>
    <d v="2010-06-24T13:15:00"/>
    <n v="2"/>
    <x v="5"/>
    <s v="Orthetrum cancellatum"/>
    <n v="6"/>
    <x v="2"/>
    <x v="0"/>
    <n v="6"/>
    <x v="2"/>
  </r>
  <r>
    <x v="16"/>
    <s v="De Batterij I"/>
    <d v="2010-07-08T14:30:00"/>
    <n v="1"/>
    <x v="1"/>
    <s v="Ischnura elegans"/>
    <n v="33"/>
    <x v="2"/>
    <x v="0"/>
    <n v="7"/>
    <x v="1"/>
  </r>
  <r>
    <x v="16"/>
    <s v="De Batterij I"/>
    <d v="2010-07-08T14:30:00"/>
    <n v="1"/>
    <x v="4"/>
    <s v="Coenagrion pulchellum"/>
    <n v="14"/>
    <x v="2"/>
    <x v="0"/>
    <n v="7"/>
    <x v="1"/>
  </r>
  <r>
    <x v="16"/>
    <s v="De Batterij I"/>
    <d v="2010-07-08T14:30:00"/>
    <n v="1"/>
    <x v="9"/>
    <s v="Anax imperator"/>
    <n v="1"/>
    <x v="2"/>
    <x v="0"/>
    <n v="7"/>
    <x v="3"/>
  </r>
  <r>
    <x v="16"/>
    <s v="De Batterij I"/>
    <d v="2010-07-08T14:30:00"/>
    <n v="1"/>
    <x v="34"/>
    <s v="Libellula depressa"/>
    <n v="3"/>
    <x v="2"/>
    <x v="0"/>
    <n v="7"/>
    <x v="2"/>
  </r>
  <r>
    <x v="16"/>
    <s v="De Batterij I"/>
    <d v="2010-07-08T14:30:00"/>
    <n v="1"/>
    <x v="10"/>
    <s v="Libellula quadrimaculata"/>
    <n v="1"/>
    <x v="2"/>
    <x v="0"/>
    <n v="7"/>
    <x v="2"/>
  </r>
  <r>
    <x v="16"/>
    <s v="De Batterij I"/>
    <d v="2010-07-08T14:30:00"/>
    <n v="1"/>
    <x v="5"/>
    <s v="Orthetrum cancellatum"/>
    <n v="10"/>
    <x v="2"/>
    <x v="0"/>
    <n v="7"/>
    <x v="2"/>
  </r>
  <r>
    <x v="16"/>
    <s v="De Batterij I"/>
    <d v="2010-07-08T14:30:00"/>
    <n v="2"/>
    <x v="1"/>
    <s v="Ischnura elegans"/>
    <n v="21"/>
    <x v="2"/>
    <x v="0"/>
    <n v="7"/>
    <x v="1"/>
  </r>
  <r>
    <x v="16"/>
    <s v="De Batterij I"/>
    <d v="2010-07-08T14:30:00"/>
    <n v="2"/>
    <x v="4"/>
    <s v="Coenagrion pulchellum"/>
    <n v="25"/>
    <x v="2"/>
    <x v="0"/>
    <n v="7"/>
    <x v="1"/>
  </r>
  <r>
    <x v="16"/>
    <s v="De Batterij I"/>
    <d v="2010-07-08T14:30:00"/>
    <n v="2"/>
    <x v="34"/>
    <s v="Libellula depressa"/>
    <n v="1"/>
    <x v="2"/>
    <x v="0"/>
    <n v="7"/>
    <x v="2"/>
  </r>
  <r>
    <x v="16"/>
    <s v="De Batterij I"/>
    <d v="2010-07-08T14:30:00"/>
    <n v="2"/>
    <x v="10"/>
    <s v="Libellula quadrimaculata"/>
    <n v="2"/>
    <x v="2"/>
    <x v="0"/>
    <n v="7"/>
    <x v="2"/>
  </r>
  <r>
    <x v="16"/>
    <s v="De Batterij I"/>
    <d v="2010-07-08T14:30:00"/>
    <n v="2"/>
    <x v="5"/>
    <s v="Orthetrum cancellatum"/>
    <n v="5"/>
    <x v="2"/>
    <x v="0"/>
    <n v="7"/>
    <x v="2"/>
  </r>
  <r>
    <x v="16"/>
    <s v="De Batterij I"/>
    <d v="2010-07-08T14:30:00"/>
    <n v="4"/>
    <x v="9"/>
    <s v="Anax imperator"/>
    <n v="1"/>
    <x v="2"/>
    <x v="0"/>
    <n v="7"/>
    <x v="3"/>
  </r>
  <r>
    <x v="16"/>
    <s v="De Batterij I"/>
    <d v="2010-07-08T14:30:00"/>
    <n v="4"/>
    <x v="10"/>
    <s v="Libellula quadrimaculata"/>
    <n v="2"/>
    <x v="2"/>
    <x v="0"/>
    <n v="7"/>
    <x v="2"/>
  </r>
  <r>
    <x v="16"/>
    <s v="De Batterij I"/>
    <d v="2010-07-08T14:30:00"/>
    <n v="4"/>
    <x v="5"/>
    <s v="Orthetrum cancellatum"/>
    <n v="4"/>
    <x v="2"/>
    <x v="0"/>
    <n v="7"/>
    <x v="2"/>
  </r>
  <r>
    <x v="16"/>
    <s v="De Batterij I"/>
    <d v="2010-08-01T12:30:00"/>
    <n v="1"/>
    <x v="1"/>
    <s v="Ischnura elegans"/>
    <n v="19"/>
    <x v="2"/>
    <x v="0"/>
    <n v="8"/>
    <x v="1"/>
  </r>
  <r>
    <x v="16"/>
    <s v="De Batterij I"/>
    <d v="2010-08-01T12:30:00"/>
    <n v="1"/>
    <x v="4"/>
    <s v="Coenagrion pulchellum"/>
    <n v="3"/>
    <x v="2"/>
    <x v="0"/>
    <n v="8"/>
    <x v="1"/>
  </r>
  <r>
    <x v="16"/>
    <s v="De Batterij I"/>
    <d v="2010-08-01T12:30:00"/>
    <n v="1"/>
    <x v="30"/>
    <s v="Erythromma viridulum"/>
    <n v="4"/>
    <x v="2"/>
    <x v="0"/>
    <n v="8"/>
    <x v="1"/>
  </r>
  <r>
    <x v="16"/>
    <s v="De Batterij I"/>
    <d v="2010-08-01T12:30:00"/>
    <n v="1"/>
    <x v="8"/>
    <s v="Aeshna isoceles"/>
    <n v="1"/>
    <x v="2"/>
    <x v="0"/>
    <n v="8"/>
    <x v="3"/>
  </r>
  <r>
    <x v="16"/>
    <s v="De Batterij I"/>
    <d v="2010-08-01T12:30:00"/>
    <n v="1"/>
    <x v="9"/>
    <s v="Anax imperator"/>
    <n v="1"/>
    <x v="2"/>
    <x v="0"/>
    <n v="8"/>
    <x v="3"/>
  </r>
  <r>
    <x v="16"/>
    <s v="De Batterij I"/>
    <d v="2010-08-01T12:30:00"/>
    <n v="1"/>
    <x v="5"/>
    <s v="Orthetrum cancellatum"/>
    <n v="4"/>
    <x v="2"/>
    <x v="0"/>
    <n v="8"/>
    <x v="2"/>
  </r>
  <r>
    <x v="16"/>
    <s v="De Batterij I"/>
    <d v="2010-08-01T12:30:00"/>
    <n v="1"/>
    <x v="12"/>
    <s v="Sympetrum striolatum"/>
    <n v="2"/>
    <x v="2"/>
    <x v="0"/>
    <n v="8"/>
    <x v="2"/>
  </r>
  <r>
    <x v="16"/>
    <s v="De Batterij I"/>
    <d v="2010-08-01T12:30:00"/>
    <n v="1"/>
    <x v="17"/>
    <s v="Sympetrum vulgatum"/>
    <n v="4"/>
    <x v="2"/>
    <x v="0"/>
    <n v="8"/>
    <x v="2"/>
  </r>
  <r>
    <x v="16"/>
    <s v="De Batterij I"/>
    <d v="2010-08-01T12:30:00"/>
    <n v="2"/>
    <x v="13"/>
    <s v="Chalcolestes viridis"/>
    <n v="3"/>
    <x v="2"/>
    <x v="0"/>
    <n v="8"/>
    <x v="0"/>
  </r>
  <r>
    <x v="16"/>
    <s v="De Batterij I"/>
    <d v="2010-08-01T12:30:00"/>
    <n v="2"/>
    <x v="1"/>
    <s v="Ischnura elegans"/>
    <n v="9"/>
    <x v="2"/>
    <x v="0"/>
    <n v="8"/>
    <x v="1"/>
  </r>
  <r>
    <x v="16"/>
    <s v="De Batterij I"/>
    <d v="2010-08-01T12:30:00"/>
    <n v="2"/>
    <x v="30"/>
    <s v="Erythromma viridulum"/>
    <n v="1"/>
    <x v="2"/>
    <x v="0"/>
    <n v="8"/>
    <x v="1"/>
  </r>
  <r>
    <x v="16"/>
    <s v="De Batterij I"/>
    <d v="2010-08-01T12:30:00"/>
    <n v="2"/>
    <x v="8"/>
    <s v="Aeshna isoceles"/>
    <n v="1"/>
    <x v="2"/>
    <x v="0"/>
    <n v="8"/>
    <x v="3"/>
  </r>
  <r>
    <x v="16"/>
    <s v="De Batterij I"/>
    <d v="2010-08-01T12:30:00"/>
    <n v="2"/>
    <x v="9"/>
    <s v="Anax imperator"/>
    <n v="1"/>
    <x v="2"/>
    <x v="0"/>
    <n v="8"/>
    <x v="3"/>
  </r>
  <r>
    <x v="16"/>
    <s v="De Batterij I"/>
    <d v="2010-08-01T12:30:00"/>
    <n v="2"/>
    <x v="12"/>
    <s v="Sympetrum striolatum"/>
    <n v="4"/>
    <x v="2"/>
    <x v="0"/>
    <n v="8"/>
    <x v="2"/>
  </r>
  <r>
    <x v="16"/>
    <s v="De Batterij I"/>
    <d v="2010-08-01T12:30:00"/>
    <n v="2"/>
    <x v="17"/>
    <s v="Sympetrum vulgatum"/>
    <n v="6"/>
    <x v="2"/>
    <x v="0"/>
    <n v="8"/>
    <x v="2"/>
  </r>
  <r>
    <x v="16"/>
    <s v="De Batterij I"/>
    <d v="2010-08-01T12:30:00"/>
    <n v="4"/>
    <x v="8"/>
    <s v="Aeshna isoceles"/>
    <n v="1"/>
    <x v="2"/>
    <x v="0"/>
    <n v="8"/>
    <x v="3"/>
  </r>
  <r>
    <x v="16"/>
    <s v="De Batterij I"/>
    <d v="2010-08-01T12:30:00"/>
    <n v="4"/>
    <x v="5"/>
    <s v="Orthetrum cancellatum"/>
    <n v="1"/>
    <x v="2"/>
    <x v="0"/>
    <n v="8"/>
    <x v="2"/>
  </r>
  <r>
    <x v="16"/>
    <s v="De Batterij I"/>
    <d v="2010-08-24T13:45:00"/>
    <n v="1"/>
    <x v="11"/>
    <s v="Lestes sponsa"/>
    <n v="3"/>
    <x v="2"/>
    <x v="0"/>
    <n v="8"/>
    <x v="0"/>
  </r>
  <r>
    <x v="16"/>
    <s v="De Batterij I"/>
    <d v="2010-08-24T13:45:00"/>
    <n v="1"/>
    <x v="13"/>
    <s v="Chalcolestes viridis"/>
    <n v="2"/>
    <x v="2"/>
    <x v="0"/>
    <n v="8"/>
    <x v="0"/>
  </r>
  <r>
    <x v="16"/>
    <s v="De Batterij I"/>
    <d v="2010-08-24T13:45:00"/>
    <n v="1"/>
    <x v="1"/>
    <s v="Ischnura elegans"/>
    <n v="7"/>
    <x v="2"/>
    <x v="0"/>
    <n v="8"/>
    <x v="1"/>
  </r>
  <r>
    <x v="16"/>
    <s v="De Batterij I"/>
    <d v="2010-08-24T13:45:00"/>
    <n v="1"/>
    <x v="4"/>
    <s v="Coenagrion pulchellum"/>
    <n v="3"/>
    <x v="2"/>
    <x v="0"/>
    <n v="8"/>
    <x v="1"/>
  </r>
  <r>
    <x v="16"/>
    <s v="De Batterij I"/>
    <d v="2010-08-24T13:45:00"/>
    <n v="1"/>
    <x v="30"/>
    <s v="Erythromma viridulum"/>
    <n v="4"/>
    <x v="2"/>
    <x v="0"/>
    <n v="8"/>
    <x v="1"/>
  </r>
  <r>
    <x v="16"/>
    <s v="De Batterij I"/>
    <d v="2010-08-24T13:45:00"/>
    <n v="1"/>
    <x v="14"/>
    <s v="Aeshna mixta"/>
    <n v="2"/>
    <x v="2"/>
    <x v="0"/>
    <n v="8"/>
    <x v="3"/>
  </r>
  <r>
    <x v="16"/>
    <s v="De Batterij I"/>
    <d v="2010-08-24T13:45:00"/>
    <n v="1"/>
    <x v="9"/>
    <s v="Anax imperator"/>
    <n v="2"/>
    <x v="2"/>
    <x v="0"/>
    <n v="8"/>
    <x v="3"/>
  </r>
  <r>
    <x v="16"/>
    <s v="De Batterij I"/>
    <d v="2010-08-24T13:45:00"/>
    <n v="1"/>
    <x v="5"/>
    <s v="Orthetrum cancellatum"/>
    <n v="2"/>
    <x v="2"/>
    <x v="0"/>
    <n v="8"/>
    <x v="2"/>
  </r>
  <r>
    <x v="16"/>
    <s v="De Batterij I"/>
    <d v="2010-08-24T13:45:00"/>
    <n v="1"/>
    <x v="12"/>
    <s v="Sympetrum striolatum"/>
    <n v="12"/>
    <x v="2"/>
    <x v="0"/>
    <n v="8"/>
    <x v="2"/>
  </r>
  <r>
    <x v="16"/>
    <s v="De Batterij I"/>
    <d v="2010-08-24T13:45:00"/>
    <n v="1"/>
    <x v="17"/>
    <s v="Sympetrum vulgatum"/>
    <n v="6"/>
    <x v="2"/>
    <x v="0"/>
    <n v="8"/>
    <x v="2"/>
  </r>
  <r>
    <x v="16"/>
    <s v="De Batterij I"/>
    <d v="2010-08-24T13:45:00"/>
    <n v="2"/>
    <x v="11"/>
    <s v="Lestes sponsa"/>
    <n v="3"/>
    <x v="2"/>
    <x v="0"/>
    <n v="8"/>
    <x v="0"/>
  </r>
  <r>
    <x v="16"/>
    <s v="De Batterij I"/>
    <d v="2010-08-24T13:45:00"/>
    <n v="2"/>
    <x v="13"/>
    <s v="Chalcolestes viridis"/>
    <n v="2"/>
    <x v="2"/>
    <x v="0"/>
    <n v="8"/>
    <x v="0"/>
  </r>
  <r>
    <x v="16"/>
    <s v="De Batterij I"/>
    <d v="2010-08-24T13:45:00"/>
    <n v="2"/>
    <x v="1"/>
    <s v="Ischnura elegans"/>
    <n v="12"/>
    <x v="2"/>
    <x v="0"/>
    <n v="8"/>
    <x v="1"/>
  </r>
  <r>
    <x v="16"/>
    <s v="De Batterij I"/>
    <d v="2010-08-24T13:45:00"/>
    <n v="2"/>
    <x v="4"/>
    <s v="Coenagrion pulchellum"/>
    <n v="3"/>
    <x v="2"/>
    <x v="0"/>
    <n v="8"/>
    <x v="1"/>
  </r>
  <r>
    <x v="16"/>
    <s v="De Batterij I"/>
    <d v="2010-08-24T13:45:00"/>
    <n v="2"/>
    <x v="30"/>
    <s v="Erythromma viridulum"/>
    <n v="4"/>
    <x v="2"/>
    <x v="0"/>
    <n v="8"/>
    <x v="1"/>
  </r>
  <r>
    <x v="16"/>
    <s v="De Batterij I"/>
    <d v="2010-08-24T13:45:00"/>
    <n v="2"/>
    <x v="14"/>
    <s v="Aeshna mixta"/>
    <n v="3"/>
    <x v="2"/>
    <x v="0"/>
    <n v="8"/>
    <x v="3"/>
  </r>
  <r>
    <x v="16"/>
    <s v="De Batterij I"/>
    <d v="2010-08-24T13:45:00"/>
    <n v="2"/>
    <x v="9"/>
    <s v="Anax imperator"/>
    <n v="2"/>
    <x v="2"/>
    <x v="0"/>
    <n v="8"/>
    <x v="3"/>
  </r>
  <r>
    <x v="16"/>
    <s v="De Batterij I"/>
    <d v="2010-08-24T13:45:00"/>
    <n v="2"/>
    <x v="5"/>
    <s v="Orthetrum cancellatum"/>
    <n v="2"/>
    <x v="2"/>
    <x v="0"/>
    <n v="8"/>
    <x v="2"/>
  </r>
  <r>
    <x v="16"/>
    <s v="De Batterij I"/>
    <d v="2010-08-24T13:45:00"/>
    <n v="2"/>
    <x v="12"/>
    <s v="Sympetrum striolatum"/>
    <n v="9"/>
    <x v="2"/>
    <x v="0"/>
    <n v="8"/>
    <x v="2"/>
  </r>
  <r>
    <x v="16"/>
    <s v="De Batterij I"/>
    <d v="2010-08-24T13:45:00"/>
    <n v="2"/>
    <x v="17"/>
    <s v="Sympetrum vulgatum"/>
    <n v="3"/>
    <x v="2"/>
    <x v="0"/>
    <n v="8"/>
    <x v="2"/>
  </r>
  <r>
    <x v="16"/>
    <s v="De Batterij I"/>
    <d v="2010-08-24T13:45:00"/>
    <n v="4"/>
    <x v="14"/>
    <s v="Aeshna mixta"/>
    <n v="3"/>
    <x v="2"/>
    <x v="0"/>
    <n v="8"/>
    <x v="3"/>
  </r>
  <r>
    <x v="16"/>
    <s v="De Batterij I"/>
    <d v="2010-08-24T13:45:00"/>
    <n v="4"/>
    <x v="9"/>
    <s v="Anax imperator"/>
    <n v="2"/>
    <x v="2"/>
    <x v="0"/>
    <n v="8"/>
    <x v="3"/>
  </r>
  <r>
    <x v="16"/>
    <s v="De Batterij I"/>
    <d v="2010-08-24T13:45:00"/>
    <n v="4"/>
    <x v="5"/>
    <s v="Orthetrum cancellatum"/>
    <n v="1"/>
    <x v="2"/>
    <x v="0"/>
    <n v="8"/>
    <x v="2"/>
  </r>
  <r>
    <x v="16"/>
    <s v="De Batterij I"/>
    <d v="2011-05-08T13:30:00"/>
    <n v="1"/>
    <x v="1"/>
    <s v="Ischnura elegans"/>
    <n v="4"/>
    <x v="2"/>
    <x v="1"/>
    <n v="5"/>
    <x v="1"/>
  </r>
  <r>
    <x v="16"/>
    <s v="De Batterij I"/>
    <d v="2011-05-08T13:30:00"/>
    <n v="1"/>
    <x v="2"/>
    <s v="Pyrrhosoma nymphula"/>
    <n v="17"/>
    <x v="2"/>
    <x v="1"/>
    <n v="5"/>
    <x v="1"/>
  </r>
  <r>
    <x v="16"/>
    <s v="De Batterij I"/>
    <d v="2011-05-08T13:30:00"/>
    <n v="1"/>
    <x v="4"/>
    <s v="Coenagrion pulchellum"/>
    <n v="6"/>
    <x v="2"/>
    <x v="1"/>
    <n v="5"/>
    <x v="1"/>
  </r>
  <r>
    <x v="16"/>
    <s v="De Batterij I"/>
    <d v="2011-05-08T13:30:00"/>
    <n v="1"/>
    <x v="30"/>
    <s v="Erythromma viridulum"/>
    <n v="5"/>
    <x v="2"/>
    <x v="1"/>
    <n v="5"/>
    <x v="1"/>
  </r>
  <r>
    <x v="16"/>
    <s v="De Batterij I"/>
    <d v="2011-05-08T13:30:00"/>
    <n v="1"/>
    <x v="7"/>
    <s v="Brachytron pratense"/>
    <n v="3"/>
    <x v="2"/>
    <x v="1"/>
    <n v="5"/>
    <x v="3"/>
  </r>
  <r>
    <x v="16"/>
    <s v="De Batterij I"/>
    <d v="2011-05-08T13:30:00"/>
    <n v="1"/>
    <x v="34"/>
    <s v="Libellula depressa"/>
    <n v="9"/>
    <x v="2"/>
    <x v="1"/>
    <n v="5"/>
    <x v="2"/>
  </r>
  <r>
    <x v="16"/>
    <s v="De Batterij I"/>
    <d v="2011-05-08T13:30:00"/>
    <n v="1"/>
    <x v="10"/>
    <s v="Libellula quadrimaculata"/>
    <n v="3"/>
    <x v="2"/>
    <x v="1"/>
    <n v="5"/>
    <x v="2"/>
  </r>
  <r>
    <x v="16"/>
    <s v="De Batterij I"/>
    <d v="2011-05-08T13:30:00"/>
    <n v="2"/>
    <x v="1"/>
    <s v="Ischnura elegans"/>
    <n v="5"/>
    <x v="2"/>
    <x v="1"/>
    <n v="5"/>
    <x v="1"/>
  </r>
  <r>
    <x v="16"/>
    <s v="De Batterij I"/>
    <d v="2011-05-08T13:30:00"/>
    <n v="2"/>
    <x v="2"/>
    <s v="Pyrrhosoma nymphula"/>
    <n v="42"/>
    <x v="2"/>
    <x v="1"/>
    <n v="5"/>
    <x v="1"/>
  </r>
  <r>
    <x v="16"/>
    <s v="De Batterij I"/>
    <d v="2011-05-08T13:30:00"/>
    <n v="2"/>
    <x v="4"/>
    <s v="Coenagrion pulchellum"/>
    <n v="18"/>
    <x v="2"/>
    <x v="1"/>
    <n v="5"/>
    <x v="1"/>
  </r>
  <r>
    <x v="16"/>
    <s v="De Batterij I"/>
    <d v="2011-05-08T13:30:00"/>
    <n v="2"/>
    <x v="30"/>
    <s v="Erythromma viridulum"/>
    <n v="9"/>
    <x v="2"/>
    <x v="1"/>
    <n v="5"/>
    <x v="1"/>
  </r>
  <r>
    <x v="16"/>
    <s v="De Batterij I"/>
    <d v="2011-05-08T13:30:00"/>
    <n v="2"/>
    <x v="7"/>
    <s v="Brachytron pratense"/>
    <n v="2"/>
    <x v="2"/>
    <x v="1"/>
    <n v="5"/>
    <x v="3"/>
  </r>
  <r>
    <x v="16"/>
    <s v="De Batterij I"/>
    <d v="2011-05-08T13:30:00"/>
    <n v="2"/>
    <x v="34"/>
    <s v="Libellula depressa"/>
    <n v="4"/>
    <x v="2"/>
    <x v="1"/>
    <n v="5"/>
    <x v="2"/>
  </r>
  <r>
    <x v="16"/>
    <s v="De Batterij I"/>
    <d v="2011-05-08T13:30:00"/>
    <n v="2"/>
    <x v="10"/>
    <s v="Libellula quadrimaculata"/>
    <n v="1"/>
    <x v="2"/>
    <x v="1"/>
    <n v="5"/>
    <x v="2"/>
  </r>
  <r>
    <x v="16"/>
    <s v="De Batterij I"/>
    <d v="2011-05-08T13:30:00"/>
    <n v="4"/>
    <x v="7"/>
    <s v="Brachytron pratense"/>
    <n v="3"/>
    <x v="2"/>
    <x v="1"/>
    <n v="5"/>
    <x v="3"/>
  </r>
  <r>
    <x v="16"/>
    <s v="De Batterij I"/>
    <d v="2011-05-08T13:30:00"/>
    <n v="4"/>
    <x v="34"/>
    <s v="Libellula depressa"/>
    <n v="5"/>
    <x v="2"/>
    <x v="1"/>
    <n v="5"/>
    <x v="2"/>
  </r>
  <r>
    <x v="16"/>
    <s v="De Batterij I"/>
    <d v="2011-05-30T13:30:00"/>
    <n v="1"/>
    <x v="1"/>
    <s v="Ischnura elegans"/>
    <n v="2"/>
    <x v="2"/>
    <x v="1"/>
    <n v="5"/>
    <x v="1"/>
  </r>
  <r>
    <x v="16"/>
    <s v="De Batterij I"/>
    <d v="2011-05-30T13:30:00"/>
    <n v="1"/>
    <x v="2"/>
    <s v="Pyrrhosoma nymphula"/>
    <n v="1"/>
    <x v="2"/>
    <x v="1"/>
    <n v="5"/>
    <x v="1"/>
  </r>
  <r>
    <x v="16"/>
    <s v="De Batterij I"/>
    <d v="2011-05-30T13:30:00"/>
    <n v="1"/>
    <x v="4"/>
    <s v="Coenagrion pulchellum"/>
    <n v="6"/>
    <x v="2"/>
    <x v="1"/>
    <n v="5"/>
    <x v="1"/>
  </r>
  <r>
    <x v="16"/>
    <s v="De Batterij I"/>
    <d v="2011-05-30T13:30:00"/>
    <n v="1"/>
    <x v="8"/>
    <s v="Aeshna isoceles"/>
    <n v="3"/>
    <x v="2"/>
    <x v="1"/>
    <n v="5"/>
    <x v="3"/>
  </r>
  <r>
    <x v="16"/>
    <s v="De Batterij I"/>
    <d v="2011-05-30T13:30:00"/>
    <n v="1"/>
    <x v="34"/>
    <s v="Libellula depressa"/>
    <n v="4"/>
    <x v="2"/>
    <x v="1"/>
    <n v="5"/>
    <x v="2"/>
  </r>
  <r>
    <x v="16"/>
    <s v="De Batterij I"/>
    <d v="2011-05-30T13:30:00"/>
    <n v="1"/>
    <x v="10"/>
    <s v="Libellula quadrimaculata"/>
    <n v="2"/>
    <x v="2"/>
    <x v="1"/>
    <n v="5"/>
    <x v="2"/>
  </r>
  <r>
    <x v="16"/>
    <s v="De Batterij I"/>
    <d v="2011-05-30T13:30:00"/>
    <n v="1"/>
    <x v="5"/>
    <s v="Orthetrum cancellatum"/>
    <n v="7"/>
    <x v="2"/>
    <x v="1"/>
    <n v="5"/>
    <x v="2"/>
  </r>
  <r>
    <x v="16"/>
    <s v="De Batterij I"/>
    <d v="2011-05-30T13:30:00"/>
    <n v="2"/>
    <x v="1"/>
    <s v="Ischnura elegans"/>
    <n v="4"/>
    <x v="2"/>
    <x v="1"/>
    <n v="5"/>
    <x v="1"/>
  </r>
  <r>
    <x v="16"/>
    <s v="De Batterij I"/>
    <d v="2011-05-30T13:30:00"/>
    <n v="2"/>
    <x v="2"/>
    <s v="Pyrrhosoma nymphula"/>
    <n v="2"/>
    <x v="2"/>
    <x v="1"/>
    <n v="5"/>
    <x v="1"/>
  </r>
  <r>
    <x v="16"/>
    <s v="De Batterij I"/>
    <d v="2011-05-30T13:30:00"/>
    <n v="2"/>
    <x v="4"/>
    <s v="Coenagrion pulchellum"/>
    <n v="10"/>
    <x v="2"/>
    <x v="1"/>
    <n v="5"/>
    <x v="1"/>
  </r>
  <r>
    <x v="16"/>
    <s v="De Batterij I"/>
    <d v="2011-05-30T13:30:00"/>
    <n v="2"/>
    <x v="8"/>
    <s v="Aeshna isoceles"/>
    <n v="1"/>
    <x v="2"/>
    <x v="1"/>
    <n v="5"/>
    <x v="3"/>
  </r>
  <r>
    <x v="16"/>
    <s v="De Batterij I"/>
    <d v="2011-05-30T13:30:00"/>
    <n v="2"/>
    <x v="9"/>
    <s v="Anax imperator"/>
    <n v="1"/>
    <x v="2"/>
    <x v="1"/>
    <n v="5"/>
    <x v="3"/>
  </r>
  <r>
    <x v="16"/>
    <s v="De Batterij I"/>
    <d v="2011-05-30T13:30:00"/>
    <n v="2"/>
    <x v="34"/>
    <s v="Libellula depressa"/>
    <n v="5"/>
    <x v="2"/>
    <x v="1"/>
    <n v="5"/>
    <x v="2"/>
  </r>
  <r>
    <x v="16"/>
    <s v="De Batterij I"/>
    <d v="2011-05-30T13:30:00"/>
    <n v="2"/>
    <x v="10"/>
    <s v="Libellula quadrimaculata"/>
    <n v="2"/>
    <x v="2"/>
    <x v="1"/>
    <n v="5"/>
    <x v="2"/>
  </r>
  <r>
    <x v="16"/>
    <s v="De Batterij I"/>
    <d v="2011-05-30T13:30:00"/>
    <n v="2"/>
    <x v="5"/>
    <s v="Orthetrum cancellatum"/>
    <n v="7"/>
    <x v="2"/>
    <x v="1"/>
    <n v="5"/>
    <x v="2"/>
  </r>
  <r>
    <x v="16"/>
    <s v="De Batterij I"/>
    <d v="2011-05-30T13:30:00"/>
    <n v="4"/>
    <x v="34"/>
    <s v="Libellula depressa"/>
    <n v="2"/>
    <x v="2"/>
    <x v="1"/>
    <n v="5"/>
    <x v="2"/>
  </r>
  <r>
    <x v="16"/>
    <s v="De Batterij I"/>
    <d v="2011-05-30T13:30:00"/>
    <n v="4"/>
    <x v="10"/>
    <s v="Libellula quadrimaculata"/>
    <n v="1"/>
    <x v="2"/>
    <x v="1"/>
    <n v="5"/>
    <x v="2"/>
  </r>
  <r>
    <x v="16"/>
    <s v="De Batterij I"/>
    <d v="2011-05-30T13:30:00"/>
    <n v="4"/>
    <x v="5"/>
    <s v="Orthetrum cancellatum"/>
    <n v="3"/>
    <x v="2"/>
    <x v="1"/>
    <n v="5"/>
    <x v="2"/>
  </r>
  <r>
    <x v="16"/>
    <s v="De Batterij I"/>
    <d v="2011-06-26T13:45:00"/>
    <n v="1"/>
    <x v="1"/>
    <s v="Ischnura elegans"/>
    <n v="2"/>
    <x v="2"/>
    <x v="1"/>
    <n v="6"/>
    <x v="1"/>
  </r>
  <r>
    <x v="16"/>
    <s v="De Batterij I"/>
    <d v="2011-06-26T13:45:00"/>
    <n v="1"/>
    <x v="8"/>
    <s v="Aeshna isoceles"/>
    <n v="8"/>
    <x v="2"/>
    <x v="1"/>
    <n v="6"/>
    <x v="3"/>
  </r>
  <r>
    <x v="16"/>
    <s v="De Batterij I"/>
    <d v="2011-06-26T13:45:00"/>
    <n v="1"/>
    <x v="9"/>
    <s v="Anax imperator"/>
    <n v="1"/>
    <x v="2"/>
    <x v="1"/>
    <n v="6"/>
    <x v="3"/>
  </r>
  <r>
    <x v="16"/>
    <s v="De Batterij I"/>
    <d v="2011-06-26T13:45:00"/>
    <n v="1"/>
    <x v="10"/>
    <s v="Libellula quadrimaculata"/>
    <n v="1"/>
    <x v="2"/>
    <x v="1"/>
    <n v="6"/>
    <x v="2"/>
  </r>
  <r>
    <x v="16"/>
    <s v="De Batterij I"/>
    <d v="2011-06-26T13:45:00"/>
    <n v="1"/>
    <x v="5"/>
    <s v="Orthetrum cancellatum"/>
    <n v="3"/>
    <x v="2"/>
    <x v="1"/>
    <n v="6"/>
    <x v="2"/>
  </r>
  <r>
    <x v="16"/>
    <s v="De Batterij I"/>
    <d v="2011-06-26T13:45:00"/>
    <n v="2"/>
    <x v="1"/>
    <s v="Ischnura elegans"/>
    <n v="3"/>
    <x v="2"/>
    <x v="1"/>
    <n v="6"/>
    <x v="1"/>
  </r>
  <r>
    <x v="16"/>
    <s v="De Batterij I"/>
    <d v="2011-06-26T13:45:00"/>
    <n v="2"/>
    <x v="4"/>
    <s v="Coenagrion pulchellum"/>
    <n v="5"/>
    <x v="2"/>
    <x v="1"/>
    <n v="6"/>
    <x v="1"/>
  </r>
  <r>
    <x v="16"/>
    <s v="De Batterij I"/>
    <d v="2011-06-26T13:45:00"/>
    <n v="2"/>
    <x v="8"/>
    <s v="Aeshna isoceles"/>
    <n v="9"/>
    <x v="2"/>
    <x v="1"/>
    <n v="6"/>
    <x v="3"/>
  </r>
  <r>
    <x v="16"/>
    <s v="De Batterij I"/>
    <d v="2011-06-26T13:45:00"/>
    <n v="2"/>
    <x v="9"/>
    <s v="Anax imperator"/>
    <n v="1"/>
    <x v="2"/>
    <x v="1"/>
    <n v="6"/>
    <x v="3"/>
  </r>
  <r>
    <x v="16"/>
    <s v="De Batterij I"/>
    <d v="2011-06-26T13:45:00"/>
    <n v="2"/>
    <x v="10"/>
    <s v="Libellula quadrimaculata"/>
    <n v="7"/>
    <x v="2"/>
    <x v="1"/>
    <n v="6"/>
    <x v="2"/>
  </r>
  <r>
    <x v="16"/>
    <s v="De Batterij I"/>
    <d v="2011-06-26T13:45:00"/>
    <n v="4"/>
    <x v="8"/>
    <s v="Aeshna isoceles"/>
    <n v="1"/>
    <x v="2"/>
    <x v="1"/>
    <n v="6"/>
    <x v="3"/>
  </r>
  <r>
    <x v="16"/>
    <s v="De Batterij I"/>
    <d v="2011-06-26T13:45:00"/>
    <n v="4"/>
    <x v="9"/>
    <s v="Anax imperator"/>
    <n v="1"/>
    <x v="2"/>
    <x v="1"/>
    <n v="6"/>
    <x v="3"/>
  </r>
  <r>
    <x v="16"/>
    <s v="De Batterij I"/>
    <d v="2011-06-30T15:00:00"/>
    <n v="1"/>
    <x v="1"/>
    <s v="Ischnura elegans"/>
    <n v="1"/>
    <x v="2"/>
    <x v="1"/>
    <n v="6"/>
    <x v="1"/>
  </r>
  <r>
    <x v="16"/>
    <s v="De Batterij I"/>
    <d v="2011-06-30T15:00:00"/>
    <n v="1"/>
    <x v="8"/>
    <s v="Aeshna isoceles"/>
    <n v="1"/>
    <x v="2"/>
    <x v="1"/>
    <n v="6"/>
    <x v="3"/>
  </r>
  <r>
    <x v="16"/>
    <s v="De Batterij I"/>
    <d v="2011-06-30T15:00:00"/>
    <n v="1"/>
    <x v="10"/>
    <s v="Libellula quadrimaculata"/>
    <n v="1"/>
    <x v="2"/>
    <x v="1"/>
    <n v="6"/>
    <x v="2"/>
  </r>
  <r>
    <x v="16"/>
    <s v="De Batterij I"/>
    <d v="2011-06-30T15:00:00"/>
    <n v="1"/>
    <x v="5"/>
    <s v="Orthetrum cancellatum"/>
    <n v="1"/>
    <x v="2"/>
    <x v="1"/>
    <n v="6"/>
    <x v="2"/>
  </r>
  <r>
    <x v="16"/>
    <s v="De Batterij I"/>
    <d v="2011-06-30T15:00:00"/>
    <n v="1"/>
    <x v="3"/>
    <s v="Enallagma cyathigerum"/>
    <n v="1"/>
    <x v="2"/>
    <x v="1"/>
    <n v="6"/>
    <x v="1"/>
  </r>
  <r>
    <x v="16"/>
    <s v="De Batterij I"/>
    <d v="2011-06-30T15:00:00"/>
    <n v="2"/>
    <x v="1"/>
    <s v="Ischnura elegans"/>
    <n v="10"/>
    <x v="2"/>
    <x v="1"/>
    <n v="6"/>
    <x v="1"/>
  </r>
  <r>
    <x v="16"/>
    <s v="De Batterij I"/>
    <d v="2011-06-30T15:00:00"/>
    <n v="2"/>
    <x v="8"/>
    <s v="Aeshna isoceles"/>
    <n v="1"/>
    <x v="2"/>
    <x v="1"/>
    <n v="6"/>
    <x v="3"/>
  </r>
  <r>
    <x v="16"/>
    <s v="De Batterij I"/>
    <d v="2011-08-01T15:00:00"/>
    <n v="1"/>
    <x v="1"/>
    <s v="Ischnura elegans"/>
    <n v="10"/>
    <x v="2"/>
    <x v="1"/>
    <n v="8"/>
    <x v="1"/>
  </r>
  <r>
    <x v="16"/>
    <s v="De Batterij I"/>
    <d v="2011-08-01T15:00:00"/>
    <n v="1"/>
    <x v="9"/>
    <s v="Anax imperator"/>
    <n v="1"/>
    <x v="2"/>
    <x v="1"/>
    <n v="8"/>
    <x v="3"/>
  </r>
  <r>
    <x v="16"/>
    <s v="De Batterij I"/>
    <d v="2011-08-01T15:00:00"/>
    <n v="2"/>
    <x v="1"/>
    <s v="Ischnura elegans"/>
    <n v="7"/>
    <x v="2"/>
    <x v="1"/>
    <n v="8"/>
    <x v="1"/>
  </r>
  <r>
    <x v="16"/>
    <s v="De Batterij I"/>
    <d v="2011-08-01T15:00:00"/>
    <n v="2"/>
    <x v="5"/>
    <s v="Orthetrum cancellatum"/>
    <n v="1"/>
    <x v="2"/>
    <x v="1"/>
    <n v="8"/>
    <x v="2"/>
  </r>
  <r>
    <x v="16"/>
    <s v="De Batterij I"/>
    <d v="2011-08-01T15:00:00"/>
    <n v="2"/>
    <x v="12"/>
    <s v="Sympetrum striolatum"/>
    <n v="3"/>
    <x v="2"/>
    <x v="1"/>
    <n v="8"/>
    <x v="2"/>
  </r>
  <r>
    <x v="16"/>
    <s v="De Batterij I"/>
    <d v="2011-08-01T15:00:00"/>
    <n v="2"/>
    <x v="17"/>
    <s v="Sympetrum vulgatum"/>
    <n v="1"/>
    <x v="2"/>
    <x v="1"/>
    <n v="8"/>
    <x v="2"/>
  </r>
  <r>
    <x v="16"/>
    <s v="De Batterij I"/>
    <d v="2011-08-01T15:00:00"/>
    <n v="4"/>
    <x v="9"/>
    <s v="Anax imperator"/>
    <n v="1"/>
    <x v="2"/>
    <x v="1"/>
    <n v="8"/>
    <x v="3"/>
  </r>
  <r>
    <x v="16"/>
    <s v="De Batterij I"/>
    <d v="2011-08-21T12:15:00"/>
    <n v="1"/>
    <x v="1"/>
    <s v="Ischnura elegans"/>
    <n v="16"/>
    <x v="2"/>
    <x v="1"/>
    <n v="8"/>
    <x v="1"/>
  </r>
  <r>
    <x v="16"/>
    <s v="De Batterij I"/>
    <d v="2011-08-21T12:15:00"/>
    <n v="1"/>
    <x v="17"/>
    <s v="Sympetrum vulgatum"/>
    <n v="2"/>
    <x v="2"/>
    <x v="1"/>
    <n v="8"/>
    <x v="2"/>
  </r>
  <r>
    <x v="16"/>
    <s v="De Batterij I"/>
    <d v="2011-08-21T12:15:00"/>
    <n v="2"/>
    <x v="1"/>
    <s v="Ischnura elegans"/>
    <n v="2"/>
    <x v="2"/>
    <x v="1"/>
    <n v="8"/>
    <x v="1"/>
  </r>
  <r>
    <x v="16"/>
    <s v="De Batterij I"/>
    <d v="2011-08-21T12:15:00"/>
    <n v="2"/>
    <x v="12"/>
    <s v="Sympetrum striolatum"/>
    <n v="3"/>
    <x v="2"/>
    <x v="1"/>
    <n v="8"/>
    <x v="2"/>
  </r>
  <r>
    <x v="16"/>
    <s v="De Batterij I"/>
    <d v="2011-08-21T12:15:00"/>
    <n v="2"/>
    <x v="17"/>
    <s v="Sympetrum vulgatum"/>
    <n v="2"/>
    <x v="2"/>
    <x v="1"/>
    <n v="8"/>
    <x v="2"/>
  </r>
  <r>
    <x v="16"/>
    <s v="De Batterij I"/>
    <d v="2011-08-21T12:15:00"/>
    <n v="4"/>
    <x v="14"/>
    <s v="Aeshna mixta"/>
    <n v="2"/>
    <x v="2"/>
    <x v="1"/>
    <n v="8"/>
    <x v="3"/>
  </r>
  <r>
    <x v="16"/>
    <s v="De Batterij I"/>
    <d v="2012-06-10T12:45:00"/>
    <n v="1"/>
    <x v="1"/>
    <s v="Ischnura elegans"/>
    <n v="3"/>
    <x v="2"/>
    <x v="2"/>
    <n v="6"/>
    <x v="1"/>
  </r>
  <r>
    <x v="16"/>
    <s v="De Batterij I"/>
    <d v="2012-06-10T12:45:00"/>
    <n v="1"/>
    <x v="4"/>
    <s v="Coenagrion pulchellum"/>
    <n v="14"/>
    <x v="2"/>
    <x v="2"/>
    <n v="6"/>
    <x v="1"/>
  </r>
  <r>
    <x v="16"/>
    <s v="De Batterij I"/>
    <d v="2012-06-10T12:45:00"/>
    <n v="1"/>
    <x v="26"/>
    <s v="Erythromma najas"/>
    <n v="1"/>
    <x v="2"/>
    <x v="2"/>
    <n v="6"/>
    <x v="1"/>
  </r>
  <r>
    <x v="16"/>
    <s v="De Batterij I"/>
    <d v="2012-06-10T12:45:00"/>
    <n v="1"/>
    <x v="7"/>
    <s v="Brachytron pratense"/>
    <n v="1"/>
    <x v="2"/>
    <x v="2"/>
    <n v="6"/>
    <x v="3"/>
  </r>
  <r>
    <x v="16"/>
    <s v="De Batterij I"/>
    <d v="2012-06-10T12:45:00"/>
    <n v="1"/>
    <x v="8"/>
    <s v="Aeshna isoceles"/>
    <n v="2"/>
    <x v="2"/>
    <x v="2"/>
    <n v="6"/>
    <x v="3"/>
  </r>
  <r>
    <x v="16"/>
    <s v="De Batterij I"/>
    <d v="2012-06-10T12:45:00"/>
    <n v="2"/>
    <x v="1"/>
    <s v="Ischnura elegans"/>
    <n v="4"/>
    <x v="2"/>
    <x v="2"/>
    <n v="6"/>
    <x v="1"/>
  </r>
  <r>
    <x v="16"/>
    <s v="De Batterij I"/>
    <d v="2012-06-10T12:45:00"/>
    <n v="2"/>
    <x v="4"/>
    <s v="Coenagrion pulchellum"/>
    <n v="18"/>
    <x v="2"/>
    <x v="2"/>
    <n v="6"/>
    <x v="1"/>
  </r>
  <r>
    <x v="16"/>
    <s v="De Batterij I"/>
    <d v="2012-06-10T12:45:00"/>
    <n v="2"/>
    <x v="34"/>
    <s v="Libellula depressa"/>
    <n v="1"/>
    <x v="2"/>
    <x v="2"/>
    <n v="6"/>
    <x v="2"/>
  </r>
  <r>
    <x v="16"/>
    <s v="De Batterij I"/>
    <d v="2012-06-10T12:45:00"/>
    <n v="2"/>
    <x v="5"/>
    <s v="Orthetrum cancellatum"/>
    <n v="1"/>
    <x v="2"/>
    <x v="2"/>
    <n v="6"/>
    <x v="2"/>
  </r>
  <r>
    <x v="16"/>
    <s v="De Batterij I"/>
    <d v="2012-06-28T15:30:00"/>
    <n v="1"/>
    <x v="3"/>
    <s v="Enallagma cyathigerum"/>
    <n v="1"/>
    <x v="2"/>
    <x v="2"/>
    <n v="6"/>
    <x v="1"/>
  </r>
  <r>
    <x v="16"/>
    <s v="De Batterij I"/>
    <d v="2012-06-28T15:30:00"/>
    <n v="2"/>
    <x v="1"/>
    <s v="Ischnura elegans"/>
    <n v="3"/>
    <x v="2"/>
    <x v="2"/>
    <n v="6"/>
    <x v="1"/>
  </r>
  <r>
    <x v="16"/>
    <s v="De Batterij I"/>
    <d v="2012-06-28T15:30:00"/>
    <n v="2"/>
    <x v="4"/>
    <s v="Coenagrion pulchellum"/>
    <n v="2"/>
    <x v="2"/>
    <x v="2"/>
    <n v="6"/>
    <x v="1"/>
  </r>
  <r>
    <x v="16"/>
    <s v="De Batterij I"/>
    <d v="2012-07-05T15:10:00"/>
    <n v="1"/>
    <x v="1"/>
    <s v="Ischnura elegans"/>
    <n v="6"/>
    <x v="2"/>
    <x v="2"/>
    <n v="7"/>
    <x v="1"/>
  </r>
  <r>
    <x v="16"/>
    <s v="De Batterij I"/>
    <d v="2012-07-05T15:10:00"/>
    <n v="1"/>
    <x v="4"/>
    <s v="Coenagrion pulchellum"/>
    <n v="4"/>
    <x v="2"/>
    <x v="2"/>
    <n v="7"/>
    <x v="1"/>
  </r>
  <r>
    <x v="16"/>
    <s v="De Batterij I"/>
    <d v="2012-07-05T15:10:00"/>
    <n v="2"/>
    <x v="1"/>
    <s v="Ischnura elegans"/>
    <n v="1"/>
    <x v="2"/>
    <x v="2"/>
    <n v="7"/>
    <x v="1"/>
  </r>
  <r>
    <x v="16"/>
    <s v="De Batterij I"/>
    <d v="2012-07-05T15:10:00"/>
    <n v="2"/>
    <x v="5"/>
    <s v="Orthetrum cancellatum"/>
    <n v="1"/>
    <x v="2"/>
    <x v="2"/>
    <n v="7"/>
    <x v="2"/>
  </r>
  <r>
    <x v="16"/>
    <s v="De Batterij I"/>
    <d v="2012-07-26T14:50:00"/>
    <n v="1"/>
    <x v="1"/>
    <s v="Ischnura elegans"/>
    <n v="8"/>
    <x v="2"/>
    <x v="2"/>
    <n v="7"/>
    <x v="1"/>
  </r>
  <r>
    <x v="16"/>
    <s v="De Batterij I"/>
    <d v="2012-07-26T14:50:00"/>
    <n v="1"/>
    <x v="8"/>
    <s v="Aeshna isoceles"/>
    <n v="1"/>
    <x v="2"/>
    <x v="2"/>
    <n v="7"/>
    <x v="3"/>
  </r>
  <r>
    <x v="16"/>
    <s v="De Batterij I"/>
    <d v="2012-07-26T14:50:00"/>
    <n v="2"/>
    <x v="1"/>
    <s v="Ischnura elegans"/>
    <n v="3"/>
    <x v="2"/>
    <x v="2"/>
    <n v="7"/>
    <x v="1"/>
  </r>
  <r>
    <x v="16"/>
    <s v="De Batterij I"/>
    <d v="2012-08-16T15:25:00"/>
    <n v="1"/>
    <x v="15"/>
    <s v="Sympetrum danae"/>
    <n v="1"/>
    <x v="2"/>
    <x v="2"/>
    <n v="8"/>
    <x v="2"/>
  </r>
  <r>
    <x v="16"/>
    <s v="De Batterij I"/>
    <d v="2012-08-16T15:25:00"/>
    <n v="2"/>
    <x v="1"/>
    <s v="Ischnura elegans"/>
    <n v="1"/>
    <x v="2"/>
    <x v="2"/>
    <n v="8"/>
    <x v="1"/>
  </r>
  <r>
    <x v="16"/>
    <s v="De Batterij I"/>
    <d v="2012-08-23T15:35:00"/>
    <n v="1"/>
    <x v="14"/>
    <s v="Aeshna mixta"/>
    <n v="1"/>
    <x v="2"/>
    <x v="2"/>
    <n v="8"/>
    <x v="3"/>
  </r>
  <r>
    <x v="16"/>
    <s v="De Batterij I"/>
    <d v="2012-08-23T15:35:00"/>
    <n v="1"/>
    <x v="15"/>
    <s v="Sympetrum danae"/>
    <n v="1"/>
    <x v="2"/>
    <x v="2"/>
    <n v="8"/>
    <x v="2"/>
  </r>
  <r>
    <x v="16"/>
    <s v="De Batterij I"/>
    <d v="2012-08-23T15:35:00"/>
    <n v="2"/>
    <x v="5"/>
    <s v="Orthetrum cancellatum"/>
    <n v="1"/>
    <x v="2"/>
    <x v="2"/>
    <n v="8"/>
    <x v="2"/>
  </r>
  <r>
    <x v="16"/>
    <s v="De Batterij I"/>
    <d v="2012-08-23T15:35:00"/>
    <n v="2"/>
    <x v="15"/>
    <s v="Sympetrum danae"/>
    <n v="1"/>
    <x v="2"/>
    <x v="2"/>
    <n v="8"/>
    <x v="2"/>
  </r>
  <r>
    <x v="16"/>
    <s v="De Batterij I"/>
    <d v="2013-06-06T15:00:00"/>
    <n v="1"/>
    <x v="4"/>
    <s v="Coenagrion pulchellum"/>
    <n v="9"/>
    <x v="2"/>
    <x v="3"/>
    <n v="6"/>
    <x v="1"/>
  </r>
  <r>
    <x v="16"/>
    <s v="De Batterij I"/>
    <d v="2013-06-06T15:00:00"/>
    <n v="2"/>
    <x v="1"/>
    <s v="Ischnura elegans"/>
    <n v="2"/>
    <x v="2"/>
    <x v="3"/>
    <n v="6"/>
    <x v="1"/>
  </r>
  <r>
    <x v="16"/>
    <s v="De Batterij I"/>
    <d v="2013-06-06T15:00:00"/>
    <n v="2"/>
    <x v="4"/>
    <s v="Coenagrion pulchellum"/>
    <n v="7"/>
    <x v="2"/>
    <x v="3"/>
    <n v="6"/>
    <x v="1"/>
  </r>
  <r>
    <x v="16"/>
    <s v="De Batterij I"/>
    <d v="2013-06-06T15:00:00"/>
    <n v="2"/>
    <x v="34"/>
    <s v="Libellula depressa"/>
    <n v="1"/>
    <x v="2"/>
    <x v="3"/>
    <n v="6"/>
    <x v="2"/>
  </r>
  <r>
    <x v="16"/>
    <s v="De Batterij I"/>
    <d v="2013-06-06T15:00:00"/>
    <n v="4"/>
    <x v="34"/>
    <s v="Libellula depressa"/>
    <n v="2"/>
    <x v="2"/>
    <x v="3"/>
    <n v="6"/>
    <x v="2"/>
  </r>
  <r>
    <x v="16"/>
    <s v="De Batterij I"/>
    <d v="2013-06-06T15:00:00"/>
    <n v="4"/>
    <x v="10"/>
    <s v="Libellula quadrimaculata"/>
    <n v="1"/>
    <x v="2"/>
    <x v="3"/>
    <n v="6"/>
    <x v="2"/>
  </r>
  <r>
    <x v="16"/>
    <s v="De Batterij I"/>
    <d v="2013-06-06T15:00:00"/>
    <n v="4"/>
    <x v="5"/>
    <s v="Orthetrum cancellatum"/>
    <n v="1"/>
    <x v="2"/>
    <x v="3"/>
    <n v="6"/>
    <x v="2"/>
  </r>
  <r>
    <x v="16"/>
    <s v="De Batterij I"/>
    <d v="2013-06-30T14:00:00"/>
    <n v="1"/>
    <x v="4"/>
    <s v="Coenagrion pulchellum"/>
    <n v="9"/>
    <x v="2"/>
    <x v="3"/>
    <n v="6"/>
    <x v="1"/>
  </r>
  <r>
    <x v="16"/>
    <s v="De Batterij I"/>
    <d v="2013-06-30T14:00:00"/>
    <n v="1"/>
    <x v="9"/>
    <s v="Anax imperator"/>
    <n v="1"/>
    <x v="2"/>
    <x v="3"/>
    <n v="6"/>
    <x v="3"/>
  </r>
  <r>
    <x v="16"/>
    <s v="De Batterij I"/>
    <d v="2013-06-30T14:00:00"/>
    <n v="1"/>
    <x v="10"/>
    <s v="Libellula quadrimaculata"/>
    <n v="1"/>
    <x v="2"/>
    <x v="3"/>
    <n v="6"/>
    <x v="2"/>
  </r>
  <r>
    <x v="16"/>
    <s v="De Batterij I"/>
    <d v="2013-06-30T14:00:00"/>
    <n v="2"/>
    <x v="1"/>
    <s v="Ischnura elegans"/>
    <n v="1"/>
    <x v="2"/>
    <x v="3"/>
    <n v="6"/>
    <x v="1"/>
  </r>
  <r>
    <x v="16"/>
    <s v="De Batterij I"/>
    <d v="2013-06-30T14:00:00"/>
    <n v="2"/>
    <x v="4"/>
    <s v="Coenagrion pulchellum"/>
    <n v="6"/>
    <x v="2"/>
    <x v="3"/>
    <n v="6"/>
    <x v="1"/>
  </r>
  <r>
    <x v="16"/>
    <s v="De Batterij I"/>
    <d v="2013-06-30T14:00:00"/>
    <n v="2"/>
    <x v="10"/>
    <s v="Libellula quadrimaculata"/>
    <n v="2"/>
    <x v="2"/>
    <x v="3"/>
    <n v="6"/>
    <x v="2"/>
  </r>
  <r>
    <x v="16"/>
    <s v="De Batterij I"/>
    <d v="2013-06-30T14:00:00"/>
    <n v="4"/>
    <x v="10"/>
    <s v="Libellula quadrimaculata"/>
    <n v="2"/>
    <x v="2"/>
    <x v="3"/>
    <n v="6"/>
    <x v="2"/>
  </r>
  <r>
    <x v="16"/>
    <s v="De Batterij I"/>
    <d v="2013-07-07T13:40:00"/>
    <n v="1"/>
    <x v="4"/>
    <s v="Coenagrion pulchellum"/>
    <n v="5"/>
    <x v="2"/>
    <x v="3"/>
    <n v="7"/>
    <x v="1"/>
  </r>
  <r>
    <x v="16"/>
    <s v="De Batterij I"/>
    <d v="2013-07-07T13:40:00"/>
    <n v="1"/>
    <x v="8"/>
    <s v="Aeshna isoceles"/>
    <n v="4"/>
    <x v="2"/>
    <x v="3"/>
    <n v="7"/>
    <x v="3"/>
  </r>
  <r>
    <x v="16"/>
    <s v="De Batterij I"/>
    <d v="2013-07-07T13:40:00"/>
    <n v="2"/>
    <x v="1"/>
    <s v="Ischnura elegans"/>
    <n v="1"/>
    <x v="2"/>
    <x v="3"/>
    <n v="7"/>
    <x v="1"/>
  </r>
  <r>
    <x v="16"/>
    <s v="De Batterij I"/>
    <d v="2013-07-07T13:40:00"/>
    <n v="2"/>
    <x v="4"/>
    <s v="Coenagrion pulchellum"/>
    <n v="6"/>
    <x v="2"/>
    <x v="3"/>
    <n v="7"/>
    <x v="1"/>
  </r>
  <r>
    <x v="16"/>
    <s v="De Batterij I"/>
    <d v="2013-07-07T13:40:00"/>
    <n v="2"/>
    <x v="8"/>
    <s v="Aeshna isoceles"/>
    <n v="2"/>
    <x v="2"/>
    <x v="3"/>
    <n v="7"/>
    <x v="3"/>
  </r>
  <r>
    <x v="16"/>
    <s v="De Batterij I"/>
    <d v="2013-07-07T13:40:00"/>
    <n v="2"/>
    <x v="10"/>
    <s v="Libellula quadrimaculata"/>
    <n v="1"/>
    <x v="2"/>
    <x v="3"/>
    <n v="7"/>
    <x v="2"/>
  </r>
  <r>
    <x v="16"/>
    <s v="De Batterij I"/>
    <d v="2013-07-07T13:40:00"/>
    <n v="2"/>
    <x v="5"/>
    <s v="Orthetrum cancellatum"/>
    <n v="1"/>
    <x v="2"/>
    <x v="3"/>
    <n v="7"/>
    <x v="2"/>
  </r>
  <r>
    <x v="16"/>
    <s v="De Batterij I"/>
    <d v="2013-07-07T13:40:00"/>
    <n v="4"/>
    <x v="10"/>
    <s v="Libellula quadrimaculata"/>
    <n v="1"/>
    <x v="2"/>
    <x v="3"/>
    <n v="7"/>
    <x v="2"/>
  </r>
  <r>
    <x v="16"/>
    <s v="De Batterij I"/>
    <d v="2013-07-19T13:40:00"/>
    <n v="1"/>
    <x v="1"/>
    <s v="Ischnura elegans"/>
    <n v="1"/>
    <x v="2"/>
    <x v="3"/>
    <n v="7"/>
    <x v="1"/>
  </r>
  <r>
    <x v="16"/>
    <s v="De Batterij I"/>
    <d v="2013-07-19T13:40:00"/>
    <n v="1"/>
    <x v="4"/>
    <s v="Coenagrion pulchellum"/>
    <n v="2"/>
    <x v="2"/>
    <x v="3"/>
    <n v="7"/>
    <x v="1"/>
  </r>
  <r>
    <x v="16"/>
    <s v="De Batterij I"/>
    <d v="2013-07-19T13:40:00"/>
    <n v="2"/>
    <x v="1"/>
    <s v="Ischnura elegans"/>
    <n v="2"/>
    <x v="2"/>
    <x v="3"/>
    <n v="7"/>
    <x v="1"/>
  </r>
  <r>
    <x v="16"/>
    <s v="De Batterij I"/>
    <d v="2013-08-01T15:15:00"/>
    <n v="2"/>
    <x v="1"/>
    <s v="Ischnura elegans"/>
    <n v="6"/>
    <x v="2"/>
    <x v="3"/>
    <n v="8"/>
    <x v="1"/>
  </r>
  <r>
    <x v="16"/>
    <s v="De Batterij I"/>
    <d v="2013-08-01T15:15:00"/>
    <n v="2"/>
    <x v="12"/>
    <s v="Sympetrum striolatum"/>
    <n v="1"/>
    <x v="2"/>
    <x v="3"/>
    <n v="8"/>
    <x v="2"/>
  </r>
  <r>
    <x v="16"/>
    <s v="De Batterij I"/>
    <d v="2013-08-08T15:15:00"/>
    <n v="1"/>
    <x v="1"/>
    <s v="Ischnura elegans"/>
    <n v="1"/>
    <x v="2"/>
    <x v="3"/>
    <n v="8"/>
    <x v="1"/>
  </r>
  <r>
    <x v="16"/>
    <s v="De Batterij I"/>
    <d v="2013-08-08T15:15:00"/>
    <n v="1"/>
    <x v="12"/>
    <s v="Sympetrum striolatum"/>
    <n v="1"/>
    <x v="2"/>
    <x v="3"/>
    <n v="8"/>
    <x v="2"/>
  </r>
  <r>
    <x v="16"/>
    <s v="De Batterij I"/>
    <d v="2013-08-26T12:35:00"/>
    <n v="1"/>
    <x v="12"/>
    <s v="Sympetrum striolatum"/>
    <n v="5"/>
    <x v="2"/>
    <x v="3"/>
    <n v="8"/>
    <x v="2"/>
  </r>
  <r>
    <x v="16"/>
    <s v="De Batterij I"/>
    <d v="2013-08-26T12:35:00"/>
    <n v="2"/>
    <x v="12"/>
    <s v="Sympetrum striolatum"/>
    <n v="1"/>
    <x v="2"/>
    <x v="3"/>
    <n v="8"/>
    <x v="2"/>
  </r>
  <r>
    <x v="16"/>
    <s v="De Batterij I"/>
    <d v="2014-05-04T14:30:00"/>
    <n v="1"/>
    <x v="1"/>
    <s v="Ischnura elegans"/>
    <n v="1"/>
    <x v="2"/>
    <x v="4"/>
    <n v="5"/>
    <x v="1"/>
  </r>
  <r>
    <x v="16"/>
    <s v="De Batterij I"/>
    <d v="2014-05-18T13:50:00"/>
    <n v="1"/>
    <x v="1"/>
    <s v="Ischnura elegans"/>
    <n v="3"/>
    <x v="2"/>
    <x v="4"/>
    <n v="5"/>
    <x v="1"/>
  </r>
  <r>
    <x v="16"/>
    <s v="De Batterij I"/>
    <d v="2014-05-18T13:50:00"/>
    <n v="1"/>
    <x v="4"/>
    <s v="Coenagrion pulchellum"/>
    <n v="9"/>
    <x v="2"/>
    <x v="4"/>
    <n v="5"/>
    <x v="1"/>
  </r>
  <r>
    <x v="16"/>
    <s v="De Batterij I"/>
    <d v="2014-05-18T13:50:00"/>
    <n v="1"/>
    <x v="7"/>
    <s v="Brachytron pratense"/>
    <n v="3"/>
    <x v="2"/>
    <x v="4"/>
    <n v="5"/>
    <x v="3"/>
  </r>
  <r>
    <x v="16"/>
    <s v="De Batterij I"/>
    <d v="2014-05-18T13:50:00"/>
    <n v="2"/>
    <x v="1"/>
    <s v="Ischnura elegans"/>
    <n v="5"/>
    <x v="2"/>
    <x v="4"/>
    <n v="5"/>
    <x v="1"/>
  </r>
  <r>
    <x v="16"/>
    <s v="De Batterij I"/>
    <d v="2014-05-18T13:50:00"/>
    <n v="2"/>
    <x v="2"/>
    <s v="Pyrrhosoma nymphula"/>
    <n v="4"/>
    <x v="2"/>
    <x v="4"/>
    <n v="5"/>
    <x v="1"/>
  </r>
  <r>
    <x v="16"/>
    <s v="De Batterij I"/>
    <d v="2014-05-18T13:50:00"/>
    <n v="2"/>
    <x v="4"/>
    <s v="Coenagrion pulchellum"/>
    <n v="12"/>
    <x v="2"/>
    <x v="4"/>
    <n v="5"/>
    <x v="1"/>
  </r>
  <r>
    <x v="16"/>
    <s v="De Batterij I"/>
    <d v="2014-05-18T13:50:00"/>
    <n v="2"/>
    <x v="7"/>
    <s v="Brachytron pratense"/>
    <n v="3"/>
    <x v="2"/>
    <x v="4"/>
    <n v="5"/>
    <x v="3"/>
  </r>
  <r>
    <x v="16"/>
    <s v="De Batterij I"/>
    <d v="2014-05-18T13:50:00"/>
    <n v="4"/>
    <x v="7"/>
    <s v="Brachytron pratense"/>
    <n v="2"/>
    <x v="2"/>
    <x v="4"/>
    <n v="5"/>
    <x v="3"/>
  </r>
  <r>
    <x v="16"/>
    <s v="De Batterij I"/>
    <d v="2014-06-01T13:15:00"/>
    <n v="1"/>
    <x v="1"/>
    <s v="Ischnura elegans"/>
    <n v="6"/>
    <x v="2"/>
    <x v="4"/>
    <n v="6"/>
    <x v="1"/>
  </r>
  <r>
    <x v="16"/>
    <s v="De Batterij I"/>
    <d v="2014-06-01T13:15:00"/>
    <n v="1"/>
    <x v="4"/>
    <s v="Coenagrion pulchellum"/>
    <n v="4"/>
    <x v="2"/>
    <x v="4"/>
    <n v="6"/>
    <x v="1"/>
  </r>
  <r>
    <x v="16"/>
    <s v="De Batterij I"/>
    <d v="2014-06-01T13:15:00"/>
    <n v="2"/>
    <x v="1"/>
    <s v="Ischnura elegans"/>
    <n v="1"/>
    <x v="2"/>
    <x v="4"/>
    <n v="6"/>
    <x v="1"/>
  </r>
  <r>
    <x v="16"/>
    <s v="De Batterij I"/>
    <d v="2014-06-01T13:15:00"/>
    <n v="2"/>
    <x v="4"/>
    <s v="Coenagrion pulchellum"/>
    <n v="22"/>
    <x v="2"/>
    <x v="4"/>
    <n v="6"/>
    <x v="1"/>
  </r>
  <r>
    <x v="16"/>
    <s v="De Batterij I"/>
    <d v="2014-06-13T14:00:00"/>
    <n v="1"/>
    <x v="1"/>
    <s v="Ischnura elegans"/>
    <n v="8"/>
    <x v="2"/>
    <x v="4"/>
    <n v="6"/>
    <x v="1"/>
  </r>
  <r>
    <x v="16"/>
    <s v="De Batterij I"/>
    <d v="2014-06-13T14:00:00"/>
    <n v="1"/>
    <x v="4"/>
    <s v="Coenagrion pulchellum"/>
    <n v="5"/>
    <x v="2"/>
    <x v="4"/>
    <n v="6"/>
    <x v="1"/>
  </r>
  <r>
    <x v="16"/>
    <s v="De Batterij I"/>
    <d v="2014-06-13T14:00:00"/>
    <n v="1"/>
    <x v="8"/>
    <s v="Aeshna isoceles"/>
    <n v="2"/>
    <x v="2"/>
    <x v="4"/>
    <n v="6"/>
    <x v="3"/>
  </r>
  <r>
    <x v="16"/>
    <s v="De Batterij I"/>
    <d v="2014-06-13T14:00:00"/>
    <n v="1"/>
    <x v="9"/>
    <s v="Anax imperator"/>
    <n v="1"/>
    <x v="2"/>
    <x v="4"/>
    <n v="6"/>
    <x v="3"/>
  </r>
  <r>
    <x v="16"/>
    <s v="De Batterij I"/>
    <d v="2014-06-13T14:00:00"/>
    <n v="1"/>
    <x v="5"/>
    <s v="Orthetrum cancellatum"/>
    <n v="3"/>
    <x v="2"/>
    <x v="4"/>
    <n v="6"/>
    <x v="2"/>
  </r>
  <r>
    <x v="16"/>
    <s v="De Batterij I"/>
    <d v="2014-06-13T14:00:00"/>
    <n v="2"/>
    <x v="1"/>
    <s v="Ischnura elegans"/>
    <n v="3"/>
    <x v="2"/>
    <x v="4"/>
    <n v="6"/>
    <x v="1"/>
  </r>
  <r>
    <x v="16"/>
    <s v="De Batterij I"/>
    <d v="2014-06-13T14:00:00"/>
    <n v="2"/>
    <x v="4"/>
    <s v="Coenagrion pulchellum"/>
    <n v="19"/>
    <x v="2"/>
    <x v="4"/>
    <n v="6"/>
    <x v="1"/>
  </r>
  <r>
    <x v="16"/>
    <s v="De Batterij I"/>
    <d v="2014-06-13T14:00:00"/>
    <n v="2"/>
    <x v="8"/>
    <s v="Aeshna isoceles"/>
    <n v="2"/>
    <x v="2"/>
    <x v="4"/>
    <n v="6"/>
    <x v="3"/>
  </r>
  <r>
    <x v="16"/>
    <s v="De Batterij I"/>
    <d v="2014-06-13T14:00:00"/>
    <n v="2"/>
    <x v="5"/>
    <s v="Orthetrum cancellatum"/>
    <n v="1"/>
    <x v="2"/>
    <x v="4"/>
    <n v="6"/>
    <x v="2"/>
  </r>
  <r>
    <x v="16"/>
    <s v="De Batterij I"/>
    <d v="2014-06-13T14:00:00"/>
    <n v="4"/>
    <x v="5"/>
    <s v="Orthetrum cancellatum"/>
    <n v="2"/>
    <x v="2"/>
    <x v="4"/>
    <n v="6"/>
    <x v="2"/>
  </r>
  <r>
    <x v="16"/>
    <s v="De Batterij I"/>
    <d v="2014-06-27T14:15:00"/>
    <n v="1"/>
    <x v="1"/>
    <s v="Ischnura elegans"/>
    <n v="12"/>
    <x v="2"/>
    <x v="4"/>
    <n v="6"/>
    <x v="1"/>
  </r>
  <r>
    <x v="16"/>
    <s v="De Batterij I"/>
    <d v="2014-06-27T14:15:00"/>
    <n v="1"/>
    <x v="4"/>
    <s v="Coenagrion pulchellum"/>
    <n v="7"/>
    <x v="2"/>
    <x v="4"/>
    <n v="6"/>
    <x v="1"/>
  </r>
  <r>
    <x v="16"/>
    <s v="De Batterij I"/>
    <d v="2014-06-27T14:15:00"/>
    <n v="1"/>
    <x v="8"/>
    <s v="Aeshna isoceles"/>
    <n v="4"/>
    <x v="2"/>
    <x v="4"/>
    <n v="6"/>
    <x v="3"/>
  </r>
  <r>
    <x v="16"/>
    <s v="De Batterij I"/>
    <d v="2014-06-27T14:15:00"/>
    <n v="1"/>
    <x v="9"/>
    <s v="Anax imperator"/>
    <n v="2"/>
    <x v="2"/>
    <x v="4"/>
    <n v="6"/>
    <x v="3"/>
  </r>
  <r>
    <x v="16"/>
    <s v="De Batterij I"/>
    <d v="2014-06-27T14:15:00"/>
    <n v="1"/>
    <x v="5"/>
    <s v="Orthetrum cancellatum"/>
    <n v="4"/>
    <x v="2"/>
    <x v="4"/>
    <n v="6"/>
    <x v="2"/>
  </r>
  <r>
    <x v="16"/>
    <s v="De Batterij I"/>
    <d v="2014-06-27T14:15:00"/>
    <n v="1"/>
    <x v="12"/>
    <s v="Sympetrum striolatum"/>
    <n v="4"/>
    <x v="2"/>
    <x v="4"/>
    <n v="6"/>
    <x v="2"/>
  </r>
  <r>
    <x v="16"/>
    <s v="De Batterij I"/>
    <d v="2014-06-27T14:15:00"/>
    <n v="2"/>
    <x v="1"/>
    <s v="Ischnura elegans"/>
    <n v="4"/>
    <x v="2"/>
    <x v="4"/>
    <n v="6"/>
    <x v="1"/>
  </r>
  <r>
    <x v="16"/>
    <s v="De Batterij I"/>
    <d v="2014-06-27T14:15:00"/>
    <n v="2"/>
    <x v="4"/>
    <s v="Coenagrion pulchellum"/>
    <n v="23"/>
    <x v="2"/>
    <x v="4"/>
    <n v="6"/>
    <x v="1"/>
  </r>
  <r>
    <x v="16"/>
    <s v="De Batterij I"/>
    <d v="2014-06-27T14:15:00"/>
    <n v="2"/>
    <x v="8"/>
    <s v="Aeshna isoceles"/>
    <n v="4"/>
    <x v="2"/>
    <x v="4"/>
    <n v="6"/>
    <x v="3"/>
  </r>
  <r>
    <x v="16"/>
    <s v="De Batterij I"/>
    <d v="2014-06-27T14:15:00"/>
    <n v="2"/>
    <x v="9"/>
    <s v="Anax imperator"/>
    <n v="2"/>
    <x v="2"/>
    <x v="4"/>
    <n v="6"/>
    <x v="3"/>
  </r>
  <r>
    <x v="16"/>
    <s v="De Batterij I"/>
    <d v="2014-06-27T14:15:00"/>
    <n v="2"/>
    <x v="5"/>
    <s v="Orthetrum cancellatum"/>
    <n v="3"/>
    <x v="2"/>
    <x v="4"/>
    <n v="6"/>
    <x v="2"/>
  </r>
  <r>
    <x v="16"/>
    <s v="De Batterij I"/>
    <d v="2014-06-27T14:15:00"/>
    <n v="2"/>
    <x v="12"/>
    <s v="Sympetrum striolatum"/>
    <n v="3"/>
    <x v="2"/>
    <x v="4"/>
    <n v="6"/>
    <x v="2"/>
  </r>
  <r>
    <x v="16"/>
    <s v="De Batterij I"/>
    <d v="2014-06-27T14:15:00"/>
    <n v="4"/>
    <x v="8"/>
    <s v="Aeshna isoceles"/>
    <n v="4"/>
    <x v="2"/>
    <x v="4"/>
    <n v="6"/>
    <x v="3"/>
  </r>
  <r>
    <x v="16"/>
    <s v="De Batterij I"/>
    <d v="2014-06-27T14:15:00"/>
    <n v="4"/>
    <x v="9"/>
    <s v="Anax imperator"/>
    <n v="2"/>
    <x v="2"/>
    <x v="4"/>
    <n v="6"/>
    <x v="3"/>
  </r>
  <r>
    <x v="16"/>
    <s v="De Batterij I"/>
    <d v="2014-06-27T14:15:00"/>
    <n v="4"/>
    <x v="5"/>
    <s v="Orthetrum cancellatum"/>
    <n v="3"/>
    <x v="2"/>
    <x v="4"/>
    <n v="6"/>
    <x v="2"/>
  </r>
  <r>
    <x v="16"/>
    <s v="De Batterij I"/>
    <d v="2014-07-04T14:10:00"/>
    <n v="1"/>
    <x v="1"/>
    <s v="Ischnura elegans"/>
    <n v="10"/>
    <x v="2"/>
    <x v="4"/>
    <n v="7"/>
    <x v="1"/>
  </r>
  <r>
    <x v="16"/>
    <s v="De Batterij I"/>
    <d v="2014-07-04T14:10:00"/>
    <n v="1"/>
    <x v="4"/>
    <s v="Coenagrion pulchellum"/>
    <n v="5"/>
    <x v="2"/>
    <x v="4"/>
    <n v="7"/>
    <x v="1"/>
  </r>
  <r>
    <x v="16"/>
    <s v="De Batterij I"/>
    <d v="2014-07-04T14:10:00"/>
    <n v="1"/>
    <x v="30"/>
    <s v="Erythromma viridulum"/>
    <n v="4"/>
    <x v="2"/>
    <x v="4"/>
    <n v="7"/>
    <x v="1"/>
  </r>
  <r>
    <x v="16"/>
    <s v="De Batterij I"/>
    <d v="2014-07-04T14:10:00"/>
    <n v="1"/>
    <x v="8"/>
    <s v="Aeshna isoceles"/>
    <n v="5"/>
    <x v="2"/>
    <x v="4"/>
    <n v="7"/>
    <x v="3"/>
  </r>
  <r>
    <x v="16"/>
    <s v="De Batterij I"/>
    <d v="2014-07-04T14:10:00"/>
    <n v="1"/>
    <x v="9"/>
    <s v="Anax imperator"/>
    <n v="1"/>
    <x v="2"/>
    <x v="4"/>
    <n v="7"/>
    <x v="3"/>
  </r>
  <r>
    <x v="16"/>
    <s v="De Batterij I"/>
    <d v="2014-07-04T14:10:00"/>
    <n v="1"/>
    <x v="5"/>
    <s v="Orthetrum cancellatum"/>
    <n v="1"/>
    <x v="2"/>
    <x v="4"/>
    <n v="7"/>
    <x v="2"/>
  </r>
  <r>
    <x v="16"/>
    <s v="De Batterij I"/>
    <d v="2014-07-04T14:10:00"/>
    <n v="1"/>
    <x v="12"/>
    <s v="Sympetrum striolatum"/>
    <n v="3"/>
    <x v="2"/>
    <x v="4"/>
    <n v="7"/>
    <x v="2"/>
  </r>
  <r>
    <x v="16"/>
    <s v="De Batterij I"/>
    <d v="2014-07-04T14:10:00"/>
    <n v="2"/>
    <x v="1"/>
    <s v="Ischnura elegans"/>
    <n v="5"/>
    <x v="2"/>
    <x v="4"/>
    <n v="7"/>
    <x v="1"/>
  </r>
  <r>
    <x v="16"/>
    <s v="De Batterij I"/>
    <d v="2014-07-04T14:10:00"/>
    <n v="2"/>
    <x v="4"/>
    <s v="Coenagrion pulchellum"/>
    <n v="3"/>
    <x v="2"/>
    <x v="4"/>
    <n v="7"/>
    <x v="1"/>
  </r>
  <r>
    <x v="16"/>
    <s v="De Batterij I"/>
    <d v="2014-07-04T14:10:00"/>
    <n v="2"/>
    <x v="8"/>
    <s v="Aeshna isoceles"/>
    <n v="2"/>
    <x v="2"/>
    <x v="4"/>
    <n v="7"/>
    <x v="3"/>
  </r>
  <r>
    <x v="16"/>
    <s v="De Batterij I"/>
    <d v="2014-07-04T14:10:00"/>
    <n v="2"/>
    <x v="9"/>
    <s v="Anax imperator"/>
    <n v="1"/>
    <x v="2"/>
    <x v="4"/>
    <n v="7"/>
    <x v="3"/>
  </r>
  <r>
    <x v="16"/>
    <s v="De Batterij I"/>
    <d v="2014-07-04T14:10:00"/>
    <n v="2"/>
    <x v="12"/>
    <s v="Sympetrum striolatum"/>
    <n v="1"/>
    <x v="2"/>
    <x v="4"/>
    <n v="7"/>
    <x v="2"/>
  </r>
  <r>
    <x v="16"/>
    <s v="De Batterij I"/>
    <d v="2014-07-04T14:10:00"/>
    <n v="4"/>
    <x v="8"/>
    <s v="Aeshna isoceles"/>
    <n v="1"/>
    <x v="2"/>
    <x v="4"/>
    <n v="7"/>
    <x v="3"/>
  </r>
  <r>
    <x v="16"/>
    <s v="De Batterij I"/>
    <d v="2014-07-04T14:10:00"/>
    <n v="4"/>
    <x v="9"/>
    <s v="Anax imperator"/>
    <n v="1"/>
    <x v="2"/>
    <x v="4"/>
    <n v="7"/>
    <x v="3"/>
  </r>
  <r>
    <x v="16"/>
    <s v="De Batterij I"/>
    <d v="2014-07-10T15:40:00"/>
    <n v="1"/>
    <x v="1"/>
    <s v="Ischnura elegans"/>
    <n v="26"/>
    <x v="2"/>
    <x v="4"/>
    <n v="7"/>
    <x v="1"/>
  </r>
  <r>
    <x v="16"/>
    <s v="De Batterij I"/>
    <d v="2014-07-10T15:40:00"/>
    <n v="1"/>
    <x v="4"/>
    <s v="Coenagrion pulchellum"/>
    <n v="2"/>
    <x v="2"/>
    <x v="4"/>
    <n v="7"/>
    <x v="1"/>
  </r>
  <r>
    <x v="16"/>
    <s v="De Batterij I"/>
    <d v="2014-07-10T15:40:00"/>
    <n v="2"/>
    <x v="1"/>
    <s v="Ischnura elegans"/>
    <n v="4"/>
    <x v="2"/>
    <x v="4"/>
    <n v="7"/>
    <x v="1"/>
  </r>
  <r>
    <x v="16"/>
    <s v="De Batterij I"/>
    <d v="2014-07-10T15:40:00"/>
    <n v="2"/>
    <x v="4"/>
    <s v="Coenagrion pulchellum"/>
    <n v="1"/>
    <x v="2"/>
    <x v="4"/>
    <n v="7"/>
    <x v="1"/>
  </r>
  <r>
    <x v="16"/>
    <s v="De Batterij I"/>
    <d v="2014-07-10T15:40:00"/>
    <n v="2"/>
    <x v="9"/>
    <s v="Anax imperator"/>
    <n v="1"/>
    <x v="2"/>
    <x v="4"/>
    <n v="7"/>
    <x v="3"/>
  </r>
  <r>
    <x v="16"/>
    <s v="De Batterij I"/>
    <d v="2014-07-10T15:40:00"/>
    <n v="2"/>
    <x v="10"/>
    <s v="Libellula quadrimaculata"/>
    <n v="1"/>
    <x v="2"/>
    <x v="4"/>
    <n v="7"/>
    <x v="2"/>
  </r>
  <r>
    <x v="16"/>
    <s v="De Batterij I"/>
    <d v="2014-07-10T15:40:00"/>
    <n v="2"/>
    <x v="17"/>
    <s v="Sympetrum vulgatum"/>
    <n v="1"/>
    <x v="2"/>
    <x v="4"/>
    <n v="7"/>
    <x v="2"/>
  </r>
  <r>
    <x v="16"/>
    <s v="De Batterij I"/>
    <d v="2014-07-17T15:30:00"/>
    <n v="1"/>
    <x v="1"/>
    <s v="Ischnura elegans"/>
    <n v="38"/>
    <x v="2"/>
    <x v="4"/>
    <n v="7"/>
    <x v="1"/>
  </r>
  <r>
    <x v="16"/>
    <s v="De Batterij I"/>
    <d v="2014-07-17T15:30:00"/>
    <n v="2"/>
    <x v="1"/>
    <s v="Ischnura elegans"/>
    <n v="7"/>
    <x v="2"/>
    <x v="4"/>
    <n v="7"/>
    <x v="1"/>
  </r>
  <r>
    <x v="16"/>
    <s v="De Batterij I"/>
    <d v="2014-07-17T15:30:00"/>
    <n v="2"/>
    <x v="5"/>
    <s v="Orthetrum cancellatum"/>
    <n v="2"/>
    <x v="2"/>
    <x v="4"/>
    <n v="7"/>
    <x v="2"/>
  </r>
  <r>
    <x v="16"/>
    <s v="De Batterij I"/>
    <d v="2014-07-17T15:30:00"/>
    <n v="2"/>
    <x v="15"/>
    <s v="Sympetrum danae"/>
    <n v="1"/>
    <x v="2"/>
    <x v="4"/>
    <n v="7"/>
    <x v="2"/>
  </r>
  <r>
    <x v="16"/>
    <s v="De Batterij I"/>
    <d v="2014-08-07T15:35:00"/>
    <n v="1"/>
    <x v="1"/>
    <s v="Ischnura elegans"/>
    <n v="2"/>
    <x v="2"/>
    <x v="4"/>
    <n v="8"/>
    <x v="1"/>
  </r>
  <r>
    <x v="16"/>
    <s v="De Batterij I"/>
    <d v="2014-08-07T15:35:00"/>
    <n v="2"/>
    <x v="5"/>
    <s v="Orthetrum cancellatum"/>
    <n v="1"/>
    <x v="2"/>
    <x v="4"/>
    <n v="8"/>
    <x v="2"/>
  </r>
  <r>
    <x v="16"/>
    <s v="De Batterij I"/>
    <d v="2014-08-07T15:35:00"/>
    <n v="2"/>
    <x v="12"/>
    <s v="Sympetrum striolatum"/>
    <n v="1"/>
    <x v="2"/>
    <x v="4"/>
    <n v="8"/>
    <x v="2"/>
  </r>
  <r>
    <x v="16"/>
    <s v="De Batterij I"/>
    <d v="2015-06-04T14:20:00"/>
    <n v="1"/>
    <x v="4"/>
    <s v="Coenagrion pulchellum"/>
    <n v="16"/>
    <x v="2"/>
    <x v="5"/>
    <n v="6"/>
    <x v="1"/>
  </r>
  <r>
    <x v="16"/>
    <s v="De Batterij I"/>
    <d v="2015-06-04T14:20:00"/>
    <n v="1"/>
    <x v="8"/>
    <s v="Aeshna isoceles"/>
    <n v="2"/>
    <x v="2"/>
    <x v="5"/>
    <n v="6"/>
    <x v="3"/>
  </r>
  <r>
    <x v="16"/>
    <s v="De Batterij I"/>
    <d v="2015-06-04T14:20:00"/>
    <n v="1"/>
    <x v="34"/>
    <s v="Libellula depressa"/>
    <n v="1"/>
    <x v="2"/>
    <x v="5"/>
    <n v="6"/>
    <x v="2"/>
  </r>
  <r>
    <x v="16"/>
    <s v="De Batterij I"/>
    <d v="2015-06-04T14:20:00"/>
    <n v="1"/>
    <x v="10"/>
    <s v="Libellula quadrimaculata"/>
    <n v="1"/>
    <x v="2"/>
    <x v="5"/>
    <n v="6"/>
    <x v="2"/>
  </r>
  <r>
    <x v="16"/>
    <s v="De Batterij I"/>
    <d v="2015-06-04T14:20:00"/>
    <n v="2"/>
    <x v="3"/>
    <s v="Enallagma cyathigerum"/>
    <n v="2"/>
    <x v="2"/>
    <x v="5"/>
    <n v="6"/>
    <x v="1"/>
  </r>
  <r>
    <x v="16"/>
    <s v="De Batterij I"/>
    <d v="2015-06-04T14:20:00"/>
    <n v="2"/>
    <x v="4"/>
    <s v="Coenagrion pulchellum"/>
    <n v="23"/>
    <x v="2"/>
    <x v="5"/>
    <n v="6"/>
    <x v="1"/>
  </r>
  <r>
    <x v="16"/>
    <s v="De Batterij I"/>
    <d v="2015-06-04T14:20:00"/>
    <n v="2"/>
    <x v="8"/>
    <s v="Aeshna isoceles"/>
    <n v="3"/>
    <x v="2"/>
    <x v="5"/>
    <n v="6"/>
    <x v="3"/>
  </r>
  <r>
    <x v="16"/>
    <s v="De Batterij I"/>
    <d v="2015-06-04T14:20:00"/>
    <n v="2"/>
    <x v="10"/>
    <s v="Libellula quadrimaculata"/>
    <n v="4"/>
    <x v="2"/>
    <x v="5"/>
    <n v="6"/>
    <x v="2"/>
  </r>
  <r>
    <x v="16"/>
    <s v="De Batterij I"/>
    <d v="2015-06-04T14:20:00"/>
    <n v="4"/>
    <x v="7"/>
    <s v="Brachytron pratense"/>
    <n v="1"/>
    <x v="2"/>
    <x v="5"/>
    <n v="6"/>
    <x v="3"/>
  </r>
  <r>
    <x v="16"/>
    <s v="De Batterij I"/>
    <d v="2015-06-04T14:20:00"/>
    <n v="4"/>
    <x v="10"/>
    <s v="Libellula quadrimaculata"/>
    <n v="1"/>
    <x v="2"/>
    <x v="5"/>
    <n v="6"/>
    <x v="2"/>
  </r>
  <r>
    <x v="16"/>
    <s v="De Batterij I"/>
    <d v="2015-06-11T14:25:00"/>
    <n v="1"/>
    <x v="4"/>
    <s v="Coenagrion pulchellum"/>
    <n v="12"/>
    <x v="2"/>
    <x v="5"/>
    <n v="6"/>
    <x v="1"/>
  </r>
  <r>
    <x v="16"/>
    <s v="De Batterij I"/>
    <d v="2015-06-11T14:25:00"/>
    <n v="1"/>
    <x v="8"/>
    <s v="Aeshna isoceles"/>
    <n v="1"/>
    <x v="2"/>
    <x v="5"/>
    <n v="6"/>
    <x v="3"/>
  </r>
  <r>
    <x v="16"/>
    <s v="De Batterij I"/>
    <d v="2015-06-11T14:25:00"/>
    <n v="1"/>
    <x v="34"/>
    <s v="Libellula depressa"/>
    <n v="1"/>
    <x v="2"/>
    <x v="5"/>
    <n v="6"/>
    <x v="2"/>
  </r>
  <r>
    <x v="16"/>
    <s v="De Batterij I"/>
    <d v="2015-06-11T14:25:00"/>
    <n v="2"/>
    <x v="1"/>
    <s v="Ischnura elegans"/>
    <n v="2"/>
    <x v="2"/>
    <x v="5"/>
    <n v="6"/>
    <x v="1"/>
  </r>
  <r>
    <x v="16"/>
    <s v="De Batterij I"/>
    <d v="2015-06-11T14:25:00"/>
    <n v="2"/>
    <x v="4"/>
    <s v="Coenagrion pulchellum"/>
    <n v="8"/>
    <x v="2"/>
    <x v="5"/>
    <n v="6"/>
    <x v="1"/>
  </r>
  <r>
    <x v="16"/>
    <s v="De Batterij I"/>
    <d v="2015-06-11T14:25:00"/>
    <n v="2"/>
    <x v="8"/>
    <s v="Aeshna isoceles"/>
    <n v="1"/>
    <x v="2"/>
    <x v="5"/>
    <n v="6"/>
    <x v="3"/>
  </r>
  <r>
    <x v="16"/>
    <s v="De Batterij I"/>
    <d v="2015-06-11T14:25:00"/>
    <n v="2"/>
    <x v="10"/>
    <s v="Libellula quadrimaculata"/>
    <n v="4"/>
    <x v="2"/>
    <x v="5"/>
    <n v="6"/>
    <x v="2"/>
  </r>
  <r>
    <x v="16"/>
    <s v="De Batterij I"/>
    <d v="2015-06-11T14:25:00"/>
    <n v="4"/>
    <x v="10"/>
    <s v="Libellula quadrimaculata"/>
    <n v="2"/>
    <x v="2"/>
    <x v="5"/>
    <n v="6"/>
    <x v="2"/>
  </r>
  <r>
    <x v="16"/>
    <s v="De Batterij I"/>
    <d v="2015-06-29T14:00:00"/>
    <n v="1"/>
    <x v="1"/>
    <s v="Ischnura elegans"/>
    <n v="3"/>
    <x v="2"/>
    <x v="5"/>
    <n v="6"/>
    <x v="1"/>
  </r>
  <r>
    <x v="16"/>
    <s v="De Batterij I"/>
    <d v="2015-06-29T14:00:00"/>
    <n v="1"/>
    <x v="4"/>
    <s v="Coenagrion pulchellum"/>
    <n v="8"/>
    <x v="2"/>
    <x v="5"/>
    <n v="6"/>
    <x v="1"/>
  </r>
  <r>
    <x v="16"/>
    <s v="De Batterij I"/>
    <d v="2015-06-29T14:00:00"/>
    <n v="1"/>
    <x v="8"/>
    <s v="Aeshna isoceles"/>
    <n v="2"/>
    <x v="2"/>
    <x v="5"/>
    <n v="6"/>
    <x v="3"/>
  </r>
  <r>
    <x v="16"/>
    <s v="De Batterij I"/>
    <d v="2015-06-29T14:00:00"/>
    <n v="1"/>
    <x v="10"/>
    <s v="Libellula quadrimaculata"/>
    <n v="1"/>
    <x v="2"/>
    <x v="5"/>
    <n v="6"/>
    <x v="2"/>
  </r>
  <r>
    <x v="16"/>
    <s v="De Batterij I"/>
    <d v="2015-06-29T14:00:00"/>
    <n v="2"/>
    <x v="1"/>
    <s v="Ischnura elegans"/>
    <n v="1"/>
    <x v="2"/>
    <x v="5"/>
    <n v="6"/>
    <x v="1"/>
  </r>
  <r>
    <x v="16"/>
    <s v="De Batterij I"/>
    <d v="2015-06-29T14:00:00"/>
    <n v="2"/>
    <x v="4"/>
    <s v="Coenagrion pulchellum"/>
    <n v="7"/>
    <x v="2"/>
    <x v="5"/>
    <n v="6"/>
    <x v="1"/>
  </r>
  <r>
    <x v="16"/>
    <s v="De Batterij I"/>
    <d v="2015-06-29T14:00:00"/>
    <n v="2"/>
    <x v="8"/>
    <s v="Aeshna isoceles"/>
    <n v="1"/>
    <x v="2"/>
    <x v="5"/>
    <n v="6"/>
    <x v="3"/>
  </r>
  <r>
    <x v="16"/>
    <s v="De Batterij I"/>
    <d v="2015-06-29T14:00:00"/>
    <n v="2"/>
    <x v="9"/>
    <s v="Anax imperator"/>
    <n v="1"/>
    <x v="2"/>
    <x v="5"/>
    <n v="6"/>
    <x v="3"/>
  </r>
  <r>
    <x v="16"/>
    <s v="De Batterij I"/>
    <d v="2015-06-29T14:00:00"/>
    <n v="2"/>
    <x v="5"/>
    <s v="Orthetrum cancellatum"/>
    <n v="1"/>
    <x v="2"/>
    <x v="5"/>
    <n v="6"/>
    <x v="2"/>
  </r>
  <r>
    <x v="16"/>
    <s v="De Batterij I"/>
    <d v="2015-06-29T14:00:00"/>
    <n v="4"/>
    <x v="8"/>
    <s v="Aeshna isoceles"/>
    <n v="2"/>
    <x v="2"/>
    <x v="5"/>
    <n v="6"/>
    <x v="3"/>
  </r>
  <r>
    <x v="16"/>
    <s v="De Batterij I"/>
    <d v="2015-06-29T14:00:00"/>
    <n v="4"/>
    <x v="10"/>
    <s v="Libellula quadrimaculata"/>
    <n v="1"/>
    <x v="2"/>
    <x v="5"/>
    <n v="6"/>
    <x v="2"/>
  </r>
  <r>
    <x v="16"/>
    <s v="De Batterij I"/>
    <d v="2015-07-23T15:15:00"/>
    <n v="1"/>
    <x v="1"/>
    <s v="Ischnura elegans"/>
    <n v="12"/>
    <x v="2"/>
    <x v="5"/>
    <n v="7"/>
    <x v="1"/>
  </r>
  <r>
    <x v="16"/>
    <s v="De Batterij I"/>
    <d v="2015-07-23T15:15:00"/>
    <n v="1"/>
    <x v="8"/>
    <s v="Aeshna isoceles"/>
    <n v="1"/>
    <x v="2"/>
    <x v="5"/>
    <n v="7"/>
    <x v="3"/>
  </r>
  <r>
    <x v="16"/>
    <s v="De Batterij I"/>
    <d v="2015-07-23T15:15:00"/>
    <n v="2"/>
    <x v="1"/>
    <s v="Ischnura elegans"/>
    <n v="2"/>
    <x v="2"/>
    <x v="5"/>
    <n v="7"/>
    <x v="1"/>
  </r>
  <r>
    <x v="16"/>
    <s v="De Batterij I"/>
    <d v="2015-07-23T15:15:00"/>
    <n v="2"/>
    <x v="9"/>
    <s v="Anax imperator"/>
    <n v="1"/>
    <x v="2"/>
    <x v="5"/>
    <n v="7"/>
    <x v="3"/>
  </r>
  <r>
    <x v="16"/>
    <s v="De Batterij I"/>
    <d v="2015-07-23T15:15:00"/>
    <n v="4"/>
    <x v="9"/>
    <s v="Anax imperator"/>
    <n v="1"/>
    <x v="2"/>
    <x v="5"/>
    <n v="7"/>
    <x v="3"/>
  </r>
  <r>
    <x v="16"/>
    <s v="De Batterij I"/>
    <d v="2015-07-23T15:15:00"/>
    <n v="4"/>
    <x v="5"/>
    <s v="Orthetrum cancellatum"/>
    <n v="1"/>
    <x v="2"/>
    <x v="5"/>
    <n v="7"/>
    <x v="2"/>
  </r>
  <r>
    <x v="16"/>
    <s v="De Batterij I"/>
    <d v="2016-05-08T14:00:00"/>
    <n v="1"/>
    <x v="1"/>
    <s v="Ischnura elegans"/>
    <n v="2"/>
    <x v="2"/>
    <x v="6"/>
    <n v="5"/>
    <x v="1"/>
  </r>
  <r>
    <x v="16"/>
    <s v="De Batterij I"/>
    <d v="2016-05-08T14:00:00"/>
    <n v="1"/>
    <x v="2"/>
    <s v="Pyrrhosoma nymphula"/>
    <n v="4"/>
    <x v="2"/>
    <x v="6"/>
    <n v="5"/>
    <x v="1"/>
  </r>
  <r>
    <x v="16"/>
    <s v="De Batterij I"/>
    <d v="2016-05-08T14:00:00"/>
    <n v="1"/>
    <x v="7"/>
    <s v="Brachytron pratense"/>
    <n v="2"/>
    <x v="2"/>
    <x v="6"/>
    <n v="5"/>
    <x v="3"/>
  </r>
  <r>
    <x v="16"/>
    <s v="De Batterij I"/>
    <d v="2016-05-08T14:00:00"/>
    <n v="2"/>
    <x v="1"/>
    <s v="Ischnura elegans"/>
    <n v="3"/>
    <x v="2"/>
    <x v="6"/>
    <n v="5"/>
    <x v="1"/>
  </r>
  <r>
    <x v="16"/>
    <s v="De Batterij I"/>
    <d v="2016-05-08T14:00:00"/>
    <n v="2"/>
    <x v="2"/>
    <s v="Pyrrhosoma nymphula"/>
    <n v="6"/>
    <x v="2"/>
    <x v="6"/>
    <n v="5"/>
    <x v="1"/>
  </r>
  <r>
    <x v="16"/>
    <s v="De Batterij I"/>
    <d v="2016-05-08T14:00:00"/>
    <n v="4"/>
    <x v="7"/>
    <s v="Brachytron pratense"/>
    <n v="1"/>
    <x v="2"/>
    <x v="6"/>
    <n v="5"/>
    <x v="3"/>
  </r>
  <r>
    <x v="16"/>
    <s v="De Batterij I"/>
    <d v="2016-05-27T14:20:00"/>
    <n v="1"/>
    <x v="1"/>
    <s v="Ischnura elegans"/>
    <n v="4"/>
    <x v="2"/>
    <x v="6"/>
    <n v="5"/>
    <x v="1"/>
  </r>
  <r>
    <x v="16"/>
    <s v="De Batterij I"/>
    <d v="2016-05-27T14:20:00"/>
    <n v="1"/>
    <x v="4"/>
    <s v="Coenagrion pulchellum"/>
    <n v="6"/>
    <x v="2"/>
    <x v="6"/>
    <n v="5"/>
    <x v="1"/>
  </r>
  <r>
    <x v="16"/>
    <s v="De Batterij I"/>
    <d v="2016-05-27T14:20:00"/>
    <n v="1"/>
    <x v="7"/>
    <s v="Brachytron pratense"/>
    <n v="2"/>
    <x v="2"/>
    <x v="6"/>
    <n v="5"/>
    <x v="3"/>
  </r>
  <r>
    <x v="16"/>
    <s v="De Batterij I"/>
    <d v="2016-05-27T14:20:00"/>
    <n v="1"/>
    <x v="34"/>
    <s v="Libellula depressa"/>
    <n v="1"/>
    <x v="2"/>
    <x v="6"/>
    <n v="5"/>
    <x v="2"/>
  </r>
  <r>
    <x v="16"/>
    <s v="De Batterij I"/>
    <d v="2016-05-27T14:20:00"/>
    <n v="2"/>
    <x v="1"/>
    <s v="Ischnura elegans"/>
    <n v="4"/>
    <x v="2"/>
    <x v="6"/>
    <n v="5"/>
    <x v="1"/>
  </r>
  <r>
    <x v="16"/>
    <s v="De Batterij I"/>
    <d v="2016-05-27T14:20:00"/>
    <n v="2"/>
    <x v="7"/>
    <s v="Brachytron pratense"/>
    <n v="1"/>
    <x v="2"/>
    <x v="6"/>
    <n v="5"/>
    <x v="3"/>
  </r>
  <r>
    <x v="16"/>
    <s v="De Batterij I"/>
    <d v="2016-05-27T14:20:00"/>
    <n v="2"/>
    <x v="34"/>
    <s v="Libellula depressa"/>
    <n v="1"/>
    <x v="2"/>
    <x v="6"/>
    <n v="5"/>
    <x v="2"/>
  </r>
  <r>
    <x v="16"/>
    <s v="De Batterij I"/>
    <d v="2016-05-27T14:20:00"/>
    <n v="4"/>
    <x v="7"/>
    <s v="Brachytron pratense"/>
    <n v="2"/>
    <x v="2"/>
    <x v="6"/>
    <n v="5"/>
    <x v="3"/>
  </r>
  <r>
    <x v="16"/>
    <s v="De Batterij I"/>
    <d v="2016-05-27T14:20:00"/>
    <n v="4"/>
    <x v="10"/>
    <s v="Libellula quadrimaculata"/>
    <n v="1"/>
    <x v="2"/>
    <x v="6"/>
    <n v="5"/>
    <x v="2"/>
  </r>
  <r>
    <x v="16"/>
    <s v="De Batterij I"/>
    <d v="2016-05-27T14:20:00"/>
    <n v="4"/>
    <x v="5"/>
    <s v="Orthetrum cancellatum"/>
    <n v="2"/>
    <x v="2"/>
    <x v="6"/>
    <n v="5"/>
    <x v="2"/>
  </r>
  <r>
    <x v="16"/>
    <s v="De Batterij I"/>
    <d v="2016-06-09T15:40:00"/>
    <n v="1"/>
    <x v="1"/>
    <s v="Ischnura elegans"/>
    <n v="7"/>
    <x v="2"/>
    <x v="6"/>
    <n v="6"/>
    <x v="1"/>
  </r>
  <r>
    <x v="16"/>
    <s v="De Batterij I"/>
    <d v="2016-06-09T15:40:00"/>
    <n v="1"/>
    <x v="26"/>
    <s v="Erythromma najas"/>
    <n v="5"/>
    <x v="2"/>
    <x v="6"/>
    <n v="6"/>
    <x v="1"/>
  </r>
  <r>
    <x v="16"/>
    <s v="De Batterij I"/>
    <d v="2016-06-09T15:40:00"/>
    <n v="1"/>
    <x v="8"/>
    <s v="Aeshna isoceles"/>
    <n v="1"/>
    <x v="2"/>
    <x v="6"/>
    <n v="6"/>
    <x v="3"/>
  </r>
  <r>
    <x v="16"/>
    <s v="De Batterij I"/>
    <d v="2016-06-09T15:40:00"/>
    <n v="1"/>
    <x v="34"/>
    <s v="Libellula depressa"/>
    <n v="2"/>
    <x v="2"/>
    <x v="6"/>
    <n v="6"/>
    <x v="2"/>
  </r>
  <r>
    <x v="16"/>
    <s v="De Batterij I"/>
    <d v="2016-06-09T15:40:00"/>
    <n v="1"/>
    <x v="5"/>
    <s v="Orthetrum cancellatum"/>
    <n v="3"/>
    <x v="2"/>
    <x v="6"/>
    <n v="6"/>
    <x v="2"/>
  </r>
  <r>
    <x v="16"/>
    <s v="De Batterij I"/>
    <d v="2016-06-09T15:40:00"/>
    <n v="2"/>
    <x v="1"/>
    <s v="Ischnura elegans"/>
    <n v="7"/>
    <x v="2"/>
    <x v="6"/>
    <n v="6"/>
    <x v="1"/>
  </r>
  <r>
    <x v="16"/>
    <s v="De Batterij I"/>
    <d v="2016-06-09T15:40:00"/>
    <n v="2"/>
    <x v="4"/>
    <s v="Coenagrion pulchellum"/>
    <n v="14"/>
    <x v="2"/>
    <x v="6"/>
    <n v="6"/>
    <x v="1"/>
  </r>
  <r>
    <x v="16"/>
    <s v="De Batterij I"/>
    <d v="2016-06-09T15:40:00"/>
    <n v="2"/>
    <x v="26"/>
    <s v="Erythromma najas"/>
    <n v="7"/>
    <x v="2"/>
    <x v="6"/>
    <n v="6"/>
    <x v="1"/>
  </r>
  <r>
    <x v="16"/>
    <s v="De Batterij I"/>
    <d v="2016-06-09T15:40:00"/>
    <n v="2"/>
    <x v="34"/>
    <s v="Libellula depressa"/>
    <n v="2"/>
    <x v="2"/>
    <x v="6"/>
    <n v="6"/>
    <x v="2"/>
  </r>
  <r>
    <x v="16"/>
    <s v="De Batterij I"/>
    <d v="2016-06-09T15:40:00"/>
    <n v="2"/>
    <x v="5"/>
    <s v="Orthetrum cancellatum"/>
    <n v="2"/>
    <x v="2"/>
    <x v="6"/>
    <n v="6"/>
    <x v="2"/>
  </r>
  <r>
    <x v="16"/>
    <s v="De Batterij I"/>
    <d v="2016-06-09T15:40:00"/>
    <n v="4"/>
    <x v="8"/>
    <s v="Aeshna isoceles"/>
    <n v="1"/>
    <x v="2"/>
    <x v="6"/>
    <n v="6"/>
    <x v="3"/>
  </r>
  <r>
    <x v="16"/>
    <s v="De Batterij I"/>
    <d v="2016-06-09T15:40:00"/>
    <n v="4"/>
    <x v="34"/>
    <s v="Libellula depressa"/>
    <n v="1"/>
    <x v="2"/>
    <x v="6"/>
    <n v="6"/>
    <x v="2"/>
  </r>
  <r>
    <x v="16"/>
    <s v="De Batterij I"/>
    <d v="2016-06-26T13:40:00"/>
    <n v="1"/>
    <x v="1"/>
    <s v="Ischnura elegans"/>
    <n v="4"/>
    <x v="2"/>
    <x v="6"/>
    <n v="6"/>
    <x v="1"/>
  </r>
  <r>
    <x v="16"/>
    <s v="De Batterij I"/>
    <d v="2016-06-26T13:40:00"/>
    <n v="1"/>
    <x v="4"/>
    <s v="Coenagrion pulchellum"/>
    <n v="6"/>
    <x v="2"/>
    <x v="6"/>
    <n v="6"/>
    <x v="1"/>
  </r>
  <r>
    <x v="16"/>
    <s v="De Batterij I"/>
    <d v="2016-06-26T13:40:00"/>
    <n v="1"/>
    <x v="8"/>
    <s v="Aeshna isoceles"/>
    <n v="1"/>
    <x v="2"/>
    <x v="6"/>
    <n v="6"/>
    <x v="3"/>
  </r>
  <r>
    <x v="16"/>
    <s v="De Batterij I"/>
    <d v="2016-06-26T13:40:00"/>
    <n v="1"/>
    <x v="34"/>
    <s v="Libellula depressa"/>
    <n v="1"/>
    <x v="2"/>
    <x v="6"/>
    <n v="6"/>
    <x v="2"/>
  </r>
  <r>
    <x v="16"/>
    <s v="De Batterij I"/>
    <d v="2016-06-26T13:40:00"/>
    <n v="1"/>
    <x v="5"/>
    <s v="Orthetrum cancellatum"/>
    <n v="4"/>
    <x v="2"/>
    <x v="6"/>
    <n v="6"/>
    <x v="2"/>
  </r>
  <r>
    <x v="16"/>
    <s v="De Batterij I"/>
    <d v="2016-06-26T13:40:00"/>
    <n v="2"/>
    <x v="1"/>
    <s v="Ischnura elegans"/>
    <n v="6"/>
    <x v="2"/>
    <x v="6"/>
    <n v="6"/>
    <x v="1"/>
  </r>
  <r>
    <x v="16"/>
    <s v="De Batterij I"/>
    <d v="2016-06-26T13:40:00"/>
    <n v="2"/>
    <x v="4"/>
    <s v="Coenagrion pulchellum"/>
    <n v="8"/>
    <x v="2"/>
    <x v="6"/>
    <n v="6"/>
    <x v="1"/>
  </r>
  <r>
    <x v="16"/>
    <s v="De Batterij I"/>
    <d v="2016-06-26T13:40:00"/>
    <n v="2"/>
    <x v="26"/>
    <s v="Erythromma najas"/>
    <n v="3"/>
    <x v="2"/>
    <x v="6"/>
    <n v="6"/>
    <x v="1"/>
  </r>
  <r>
    <x v="16"/>
    <s v="De Batterij I"/>
    <d v="2016-06-26T13:40:00"/>
    <n v="2"/>
    <x v="8"/>
    <s v="Aeshna isoceles"/>
    <n v="1"/>
    <x v="2"/>
    <x v="6"/>
    <n v="6"/>
    <x v="3"/>
  </r>
  <r>
    <x v="16"/>
    <s v="De Batterij I"/>
    <d v="2016-06-26T13:40:00"/>
    <n v="2"/>
    <x v="34"/>
    <s v="Libellula depressa"/>
    <n v="1"/>
    <x v="2"/>
    <x v="6"/>
    <n v="6"/>
    <x v="2"/>
  </r>
  <r>
    <x v="16"/>
    <s v="De Batterij I"/>
    <d v="2016-06-26T13:40:00"/>
    <n v="2"/>
    <x v="5"/>
    <s v="Orthetrum cancellatum"/>
    <n v="3"/>
    <x v="2"/>
    <x v="6"/>
    <n v="6"/>
    <x v="2"/>
  </r>
  <r>
    <x v="16"/>
    <s v="De Batterij I"/>
    <d v="2016-06-26T13:40:00"/>
    <n v="4"/>
    <x v="5"/>
    <s v="Orthetrum cancellatum"/>
    <n v="2"/>
    <x v="2"/>
    <x v="6"/>
    <n v="6"/>
    <x v="2"/>
  </r>
  <r>
    <x v="16"/>
    <s v="De Batterij I"/>
    <d v="2016-07-17T14:00:00"/>
    <n v="1"/>
    <x v="1"/>
    <s v="Ischnura elegans"/>
    <n v="7"/>
    <x v="2"/>
    <x v="6"/>
    <n v="7"/>
    <x v="1"/>
  </r>
  <r>
    <x v="16"/>
    <s v="De Batterij I"/>
    <d v="2016-07-17T14:00:00"/>
    <n v="1"/>
    <x v="26"/>
    <s v="Erythromma najas"/>
    <n v="8"/>
    <x v="2"/>
    <x v="6"/>
    <n v="7"/>
    <x v="1"/>
  </r>
  <r>
    <x v="16"/>
    <s v="De Batterij I"/>
    <d v="2016-07-17T14:00:00"/>
    <n v="1"/>
    <x v="5"/>
    <s v="Orthetrum cancellatum"/>
    <n v="2"/>
    <x v="2"/>
    <x v="6"/>
    <n v="7"/>
    <x v="2"/>
  </r>
  <r>
    <x v="16"/>
    <s v="De Batterij I"/>
    <d v="2016-07-17T14:00:00"/>
    <n v="2"/>
    <x v="1"/>
    <s v="Ischnura elegans"/>
    <n v="5"/>
    <x v="2"/>
    <x v="6"/>
    <n v="7"/>
    <x v="1"/>
  </r>
  <r>
    <x v="16"/>
    <s v="De Batterij I"/>
    <d v="2016-07-17T14:00:00"/>
    <n v="2"/>
    <x v="9"/>
    <s v="Anax imperator"/>
    <n v="1"/>
    <x v="2"/>
    <x v="6"/>
    <n v="7"/>
    <x v="3"/>
  </r>
  <r>
    <x v="16"/>
    <s v="De Batterij I"/>
    <d v="2016-07-17T14:00:00"/>
    <n v="2"/>
    <x v="5"/>
    <s v="Orthetrum cancellatum"/>
    <n v="2"/>
    <x v="2"/>
    <x v="6"/>
    <n v="7"/>
    <x v="2"/>
  </r>
  <r>
    <x v="16"/>
    <s v="De Batterij I"/>
    <d v="2016-07-17T14:00:00"/>
    <n v="2"/>
    <x v="12"/>
    <s v="Sympetrum striolatum"/>
    <n v="1"/>
    <x v="2"/>
    <x v="6"/>
    <n v="7"/>
    <x v="2"/>
  </r>
  <r>
    <x v="16"/>
    <s v="De Batterij I"/>
    <d v="2016-07-17T14:00:00"/>
    <n v="4"/>
    <x v="8"/>
    <s v="Aeshna isoceles"/>
    <n v="2"/>
    <x v="2"/>
    <x v="6"/>
    <n v="7"/>
    <x v="3"/>
  </r>
  <r>
    <x v="16"/>
    <s v="De Batterij I"/>
    <d v="2016-07-17T14:00:00"/>
    <n v="4"/>
    <x v="9"/>
    <s v="Anax imperator"/>
    <n v="1"/>
    <x v="2"/>
    <x v="6"/>
    <n v="7"/>
    <x v="3"/>
  </r>
  <r>
    <x v="16"/>
    <s v="De Batterij I"/>
    <d v="2016-09-18T14:00:00"/>
    <n v="1"/>
    <x v="11"/>
    <s v="Lestes sponsa"/>
    <n v="6"/>
    <x v="2"/>
    <x v="6"/>
    <n v="9"/>
    <x v="0"/>
  </r>
  <r>
    <x v="16"/>
    <s v="De Batterij I"/>
    <d v="2016-09-18T14:00:00"/>
    <n v="1"/>
    <x v="1"/>
    <s v="Ischnura elegans"/>
    <n v="8"/>
    <x v="2"/>
    <x v="6"/>
    <n v="9"/>
    <x v="1"/>
  </r>
  <r>
    <x v="16"/>
    <s v="De Batterij I"/>
    <d v="2016-09-18T14:00:00"/>
    <n v="1"/>
    <x v="14"/>
    <s v="Aeshna mixta"/>
    <n v="6"/>
    <x v="2"/>
    <x v="6"/>
    <n v="9"/>
    <x v="3"/>
  </r>
  <r>
    <x v="16"/>
    <s v="De Batterij I"/>
    <d v="2016-09-18T14:00:00"/>
    <n v="1"/>
    <x v="12"/>
    <s v="Sympetrum striolatum"/>
    <n v="16"/>
    <x v="2"/>
    <x v="6"/>
    <n v="9"/>
    <x v="2"/>
  </r>
  <r>
    <x v="16"/>
    <s v="De Batterij I"/>
    <d v="2016-09-18T14:00:00"/>
    <n v="1"/>
    <x v="17"/>
    <s v="Sympetrum vulgatum"/>
    <n v="8"/>
    <x v="2"/>
    <x v="6"/>
    <n v="9"/>
    <x v="2"/>
  </r>
  <r>
    <x v="16"/>
    <s v="De Batterij I"/>
    <d v="2016-09-18T14:00:00"/>
    <n v="2"/>
    <x v="11"/>
    <s v="Lestes sponsa"/>
    <n v="6"/>
    <x v="2"/>
    <x v="6"/>
    <n v="9"/>
    <x v="0"/>
  </r>
  <r>
    <x v="16"/>
    <s v="De Batterij I"/>
    <d v="2016-09-18T14:00:00"/>
    <n v="2"/>
    <x v="1"/>
    <s v="Ischnura elegans"/>
    <n v="3"/>
    <x v="2"/>
    <x v="6"/>
    <n v="9"/>
    <x v="1"/>
  </r>
  <r>
    <x v="16"/>
    <s v="De Batterij I"/>
    <d v="2016-09-18T14:00:00"/>
    <n v="2"/>
    <x v="14"/>
    <s v="Aeshna mixta"/>
    <n v="4"/>
    <x v="2"/>
    <x v="6"/>
    <n v="9"/>
    <x v="3"/>
  </r>
  <r>
    <x v="16"/>
    <s v="De Batterij I"/>
    <d v="2016-09-18T14:00:00"/>
    <n v="2"/>
    <x v="12"/>
    <s v="Sympetrum striolatum"/>
    <n v="23"/>
    <x v="2"/>
    <x v="6"/>
    <n v="9"/>
    <x v="2"/>
  </r>
  <r>
    <x v="16"/>
    <s v="De Batterij I"/>
    <d v="2016-09-18T14:00:00"/>
    <n v="2"/>
    <x v="17"/>
    <s v="Sympetrum vulgatum"/>
    <n v="12"/>
    <x v="2"/>
    <x v="6"/>
    <n v="9"/>
    <x v="2"/>
  </r>
  <r>
    <x v="16"/>
    <s v="De Batterij I"/>
    <d v="2016-09-18T14:00:00"/>
    <n v="4"/>
    <x v="14"/>
    <s v="Aeshna mixta"/>
    <n v="2"/>
    <x v="2"/>
    <x v="6"/>
    <n v="9"/>
    <x v="3"/>
  </r>
  <r>
    <x v="16"/>
    <s v="De Batterij I"/>
    <d v="2016-09-18T14:00:00"/>
    <n v="4"/>
    <x v="5"/>
    <s v="Orthetrum cancellatum"/>
    <n v="1"/>
    <x v="2"/>
    <x v="6"/>
    <n v="9"/>
    <x v="2"/>
  </r>
  <r>
    <x v="16"/>
    <s v="De Batterij I"/>
    <d v="2017-05-14T14:00:00"/>
    <n v="4"/>
    <x v="7"/>
    <s v="Brachytron pratense"/>
    <n v="1"/>
    <x v="2"/>
    <x v="7"/>
    <n v="5"/>
    <x v="3"/>
  </r>
  <r>
    <x v="16"/>
    <s v="De Batterij I"/>
    <d v="2017-05-14T14:00:00"/>
    <n v="3"/>
    <x v="1"/>
    <s v="Ischnura elegans"/>
    <n v="10"/>
    <x v="2"/>
    <x v="7"/>
    <n v="5"/>
    <x v="1"/>
  </r>
  <r>
    <x v="16"/>
    <s v="De Batterij I"/>
    <d v="2017-05-14T14:00:00"/>
    <n v="3"/>
    <x v="4"/>
    <s v="Coenagrion pulchellum"/>
    <n v="19"/>
    <x v="2"/>
    <x v="7"/>
    <n v="5"/>
    <x v="1"/>
  </r>
  <r>
    <x v="16"/>
    <s v="De Batterij I"/>
    <d v="2017-05-14T14:00:00"/>
    <n v="3"/>
    <x v="2"/>
    <s v="Pyrrhosoma nymphula"/>
    <n v="12"/>
    <x v="2"/>
    <x v="7"/>
    <n v="5"/>
    <x v="1"/>
  </r>
  <r>
    <x v="16"/>
    <s v="De Batterij I"/>
    <d v="2017-05-14T14:00:00"/>
    <n v="3"/>
    <x v="7"/>
    <s v="Brachytron pratense"/>
    <n v="4"/>
    <x v="2"/>
    <x v="7"/>
    <n v="5"/>
    <x v="3"/>
  </r>
  <r>
    <x v="16"/>
    <s v="De Batterij I"/>
    <d v="2017-05-25T13:30:00"/>
    <n v="4"/>
    <x v="7"/>
    <s v="Brachytron pratense"/>
    <n v="2"/>
    <x v="2"/>
    <x v="7"/>
    <n v="5"/>
    <x v="3"/>
  </r>
  <r>
    <x v="16"/>
    <s v="De Batterij I"/>
    <d v="2017-05-25T13:30:00"/>
    <n v="3"/>
    <x v="7"/>
    <s v="Brachytron pratense"/>
    <n v="2"/>
    <x v="2"/>
    <x v="7"/>
    <n v="5"/>
    <x v="3"/>
  </r>
  <r>
    <x v="16"/>
    <s v="De Batterij I"/>
    <d v="2017-05-25T13:30:00"/>
    <n v="3"/>
    <x v="26"/>
    <s v="Erythromma najas"/>
    <n v="10"/>
    <x v="2"/>
    <x v="7"/>
    <n v="5"/>
    <x v="1"/>
  </r>
  <r>
    <x v="16"/>
    <s v="De Batterij I"/>
    <d v="2017-05-25T13:30:00"/>
    <n v="3"/>
    <x v="1"/>
    <s v="Ischnura elegans"/>
    <n v="33"/>
    <x v="2"/>
    <x v="7"/>
    <n v="5"/>
    <x v="1"/>
  </r>
  <r>
    <x v="16"/>
    <s v="De Batterij I"/>
    <d v="2017-05-25T13:30:00"/>
    <n v="3"/>
    <x v="34"/>
    <s v="Libellula depressa"/>
    <n v="2"/>
    <x v="2"/>
    <x v="7"/>
    <n v="5"/>
    <x v="2"/>
  </r>
  <r>
    <x v="16"/>
    <s v="De Batterij I"/>
    <d v="2017-05-25T13:30:00"/>
    <n v="3"/>
    <x v="4"/>
    <s v="Coenagrion pulchellum"/>
    <n v="79"/>
    <x v="2"/>
    <x v="7"/>
    <n v="5"/>
    <x v="1"/>
  </r>
  <r>
    <x v="16"/>
    <s v="De Batterij I"/>
    <d v="2017-05-25T13:30:00"/>
    <n v="3"/>
    <x v="2"/>
    <s v="Pyrrhosoma nymphula"/>
    <n v="16"/>
    <x v="2"/>
    <x v="7"/>
    <n v="5"/>
    <x v="1"/>
  </r>
  <r>
    <x v="16"/>
    <s v="De Batterij I"/>
    <d v="2017-06-11T13:50:00"/>
    <n v="4"/>
    <x v="10"/>
    <s v="Libellula quadrimaculata"/>
    <n v="2"/>
    <x v="2"/>
    <x v="7"/>
    <n v="6"/>
    <x v="2"/>
  </r>
  <r>
    <x v="16"/>
    <s v="De Batterij I"/>
    <d v="2017-06-11T13:50:00"/>
    <n v="3"/>
    <x v="5"/>
    <s v="Orthetrum cancellatum"/>
    <n v="1"/>
    <x v="2"/>
    <x v="7"/>
    <n v="6"/>
    <x v="2"/>
  </r>
  <r>
    <x v="16"/>
    <s v="De Batterij I"/>
    <d v="2017-06-11T13:50:00"/>
    <n v="3"/>
    <x v="7"/>
    <s v="Brachytron pratense"/>
    <n v="2"/>
    <x v="2"/>
    <x v="7"/>
    <n v="6"/>
    <x v="3"/>
  </r>
  <r>
    <x v="16"/>
    <s v="De Batterij I"/>
    <d v="2017-06-11T13:50:00"/>
    <n v="3"/>
    <x v="26"/>
    <s v="Erythromma najas"/>
    <n v="8"/>
    <x v="2"/>
    <x v="7"/>
    <n v="6"/>
    <x v="1"/>
  </r>
  <r>
    <x v="16"/>
    <s v="De Batterij I"/>
    <d v="2017-06-11T13:50:00"/>
    <n v="3"/>
    <x v="4"/>
    <s v="Coenagrion pulchellum"/>
    <n v="20"/>
    <x v="2"/>
    <x v="7"/>
    <n v="6"/>
    <x v="1"/>
  </r>
  <r>
    <x v="16"/>
    <s v="De Batterij I"/>
    <d v="2017-06-11T13:50:00"/>
    <n v="3"/>
    <x v="10"/>
    <s v="Libellula quadrimaculata"/>
    <n v="4"/>
    <x v="2"/>
    <x v="7"/>
    <n v="6"/>
    <x v="2"/>
  </r>
  <r>
    <x v="16"/>
    <s v="De Batterij I"/>
    <d v="2017-06-11T13:50:00"/>
    <n v="3"/>
    <x v="8"/>
    <s v="Aeshna isoceles"/>
    <n v="5"/>
    <x v="2"/>
    <x v="7"/>
    <n v="6"/>
    <x v="3"/>
  </r>
  <r>
    <x v="16"/>
    <s v="De Batterij I"/>
    <d v="2017-06-11T13:50:00"/>
    <n v="3"/>
    <x v="1"/>
    <s v="Ischnura elegans"/>
    <n v="12"/>
    <x v="2"/>
    <x v="7"/>
    <n v="6"/>
    <x v="1"/>
  </r>
  <r>
    <x v="16"/>
    <s v="De Batterij I"/>
    <d v="2017-07-09T13:40:00"/>
    <n v="4"/>
    <x v="9"/>
    <s v="Anax imperator"/>
    <n v="1"/>
    <x v="2"/>
    <x v="7"/>
    <n v="7"/>
    <x v="3"/>
  </r>
  <r>
    <x v="16"/>
    <s v="De Batterij I"/>
    <d v="2017-07-09T13:40:00"/>
    <n v="4"/>
    <x v="8"/>
    <s v="Aeshna isoceles"/>
    <n v="1"/>
    <x v="2"/>
    <x v="7"/>
    <n v="7"/>
    <x v="3"/>
  </r>
  <r>
    <x v="16"/>
    <s v="De Batterij I"/>
    <d v="2017-07-09T13:40:00"/>
    <n v="3"/>
    <x v="12"/>
    <s v="Sympetrum striolatum"/>
    <n v="2"/>
    <x v="2"/>
    <x v="7"/>
    <n v="7"/>
    <x v="2"/>
  </r>
  <r>
    <x v="16"/>
    <s v="De Batterij I"/>
    <d v="2017-07-09T13:40:00"/>
    <n v="3"/>
    <x v="5"/>
    <s v="Orthetrum cancellatum"/>
    <n v="3"/>
    <x v="2"/>
    <x v="7"/>
    <n v="7"/>
    <x v="2"/>
  </r>
  <r>
    <x v="16"/>
    <s v="De Batterij I"/>
    <d v="2017-07-09T13:40:00"/>
    <n v="3"/>
    <x v="9"/>
    <s v="Anax imperator"/>
    <n v="1"/>
    <x v="2"/>
    <x v="7"/>
    <n v="7"/>
    <x v="3"/>
  </r>
  <r>
    <x v="16"/>
    <s v="De Batterij I"/>
    <d v="2017-07-09T13:40:00"/>
    <n v="3"/>
    <x v="30"/>
    <s v="Erythromma viridulum"/>
    <n v="6"/>
    <x v="2"/>
    <x v="7"/>
    <n v="7"/>
    <x v="1"/>
  </r>
  <r>
    <x v="16"/>
    <s v="De Batterij I"/>
    <d v="2017-07-09T13:40:00"/>
    <n v="3"/>
    <x v="1"/>
    <s v="Ischnura elegans"/>
    <n v="14"/>
    <x v="2"/>
    <x v="7"/>
    <n v="7"/>
    <x v="1"/>
  </r>
  <r>
    <x v="16"/>
    <s v="De Batterij I"/>
    <d v="2017-07-09T13:40:00"/>
    <n v="3"/>
    <x v="4"/>
    <s v="Coenagrion pulchellum"/>
    <n v="2"/>
    <x v="2"/>
    <x v="7"/>
    <n v="7"/>
    <x v="1"/>
  </r>
  <r>
    <x v="16"/>
    <s v="De Batterij I"/>
    <d v="2017-08-06T13:15:00"/>
    <n v="4"/>
    <x v="5"/>
    <s v="Orthetrum cancellatum"/>
    <n v="1"/>
    <x v="2"/>
    <x v="7"/>
    <n v="8"/>
    <x v="2"/>
  </r>
  <r>
    <x v="16"/>
    <s v="De Batterij I"/>
    <d v="2017-08-06T13:15:00"/>
    <n v="3"/>
    <x v="12"/>
    <s v="Sympetrum striolatum"/>
    <n v="3"/>
    <x v="2"/>
    <x v="7"/>
    <n v="8"/>
    <x v="2"/>
  </r>
  <r>
    <x v="16"/>
    <s v="De Batterij I"/>
    <d v="2017-08-06T13:15:00"/>
    <n v="3"/>
    <x v="1"/>
    <s v="Ischnura elegans"/>
    <n v="10"/>
    <x v="2"/>
    <x v="7"/>
    <n v="8"/>
    <x v="1"/>
  </r>
  <r>
    <x v="16"/>
    <s v="De Batterij I"/>
    <d v="2017-08-06T13:15:00"/>
    <n v="3"/>
    <x v="17"/>
    <s v="Sympetrum vulgatum"/>
    <n v="2"/>
    <x v="2"/>
    <x v="7"/>
    <n v="8"/>
    <x v="2"/>
  </r>
  <r>
    <x v="16"/>
    <s v="De Batterij I"/>
    <d v="2017-08-27T13:35:00"/>
    <n v="4"/>
    <x v="14"/>
    <s v="Aeshna mixta"/>
    <n v="2"/>
    <x v="2"/>
    <x v="7"/>
    <n v="8"/>
    <x v="3"/>
  </r>
  <r>
    <x v="16"/>
    <s v="De Batterij I"/>
    <d v="2017-08-27T13:35:00"/>
    <n v="3"/>
    <x v="12"/>
    <s v="Sympetrum striolatum"/>
    <n v="10"/>
    <x v="2"/>
    <x v="7"/>
    <n v="8"/>
    <x v="2"/>
  </r>
  <r>
    <x v="16"/>
    <s v="De Batterij I"/>
    <d v="2017-08-27T13:35:00"/>
    <n v="3"/>
    <x v="5"/>
    <s v="Orthetrum cancellatum"/>
    <n v="1"/>
    <x v="2"/>
    <x v="7"/>
    <n v="8"/>
    <x v="2"/>
  </r>
  <r>
    <x v="16"/>
    <s v="De Batterij I"/>
    <d v="2017-08-27T13:35:00"/>
    <n v="3"/>
    <x v="11"/>
    <s v="Lestes sponsa"/>
    <n v="4"/>
    <x v="2"/>
    <x v="7"/>
    <n v="8"/>
    <x v="0"/>
  </r>
  <r>
    <x v="16"/>
    <s v="De Batterij I"/>
    <d v="2017-08-27T13:35:00"/>
    <n v="3"/>
    <x v="1"/>
    <s v="Ischnura elegans"/>
    <n v="6"/>
    <x v="2"/>
    <x v="7"/>
    <n v="8"/>
    <x v="1"/>
  </r>
  <r>
    <x v="16"/>
    <s v="De Batterij I"/>
    <d v="2017-08-27T13:35:00"/>
    <n v="3"/>
    <x v="14"/>
    <s v="Aeshna mixta"/>
    <n v="4"/>
    <x v="2"/>
    <x v="7"/>
    <n v="8"/>
    <x v="3"/>
  </r>
  <r>
    <x v="16"/>
    <s v="De Batterij I"/>
    <d v="2017-08-27T13:35:00"/>
    <n v="3"/>
    <x v="17"/>
    <s v="Sympetrum vulgatum"/>
    <n v="7"/>
    <x v="2"/>
    <x v="7"/>
    <n v="8"/>
    <x v="2"/>
  </r>
  <r>
    <x v="16"/>
    <s v="De Batterij I"/>
    <d v="2017-08-27T13:35:00"/>
    <n v="3"/>
    <x v="4"/>
    <s v="Coenagrion pulchellum"/>
    <n v="2"/>
    <x v="2"/>
    <x v="7"/>
    <n v="8"/>
    <x v="1"/>
  </r>
  <r>
    <x v="16"/>
    <s v="De Batterij I"/>
    <d v="2017-09-10T13:30:00"/>
    <n v="4"/>
    <x v="1"/>
    <s v="Ischnura elegans"/>
    <n v="1"/>
    <x v="2"/>
    <x v="7"/>
    <n v="9"/>
    <x v="1"/>
  </r>
  <r>
    <x v="16"/>
    <s v="De Batterij I"/>
    <d v="2017-09-10T13:30:00"/>
    <n v="3"/>
    <x v="12"/>
    <s v="Sympetrum striolatum"/>
    <n v="8"/>
    <x v="2"/>
    <x v="7"/>
    <n v="9"/>
    <x v="2"/>
  </r>
  <r>
    <x v="16"/>
    <s v="De Batterij I"/>
    <d v="2017-09-10T13:30:00"/>
    <n v="3"/>
    <x v="1"/>
    <s v="Ischnura elegans"/>
    <n v="4"/>
    <x v="2"/>
    <x v="7"/>
    <n v="9"/>
    <x v="1"/>
  </r>
  <r>
    <x v="16"/>
    <s v="De Batterij I"/>
    <d v="2017-09-10T13:30:00"/>
    <n v="3"/>
    <x v="17"/>
    <s v="Sympetrum vulgatum"/>
    <n v="5"/>
    <x v="2"/>
    <x v="7"/>
    <n v="9"/>
    <x v="2"/>
  </r>
  <r>
    <x v="16"/>
    <s v="De Batterij I"/>
    <d v="2017-09-24T14:15:00"/>
    <n v="4"/>
    <x v="14"/>
    <s v="Aeshna mixta"/>
    <n v="3"/>
    <x v="2"/>
    <x v="7"/>
    <n v="9"/>
    <x v="3"/>
  </r>
  <r>
    <x v="16"/>
    <s v="De Batterij I"/>
    <d v="2017-09-24T14:15:00"/>
    <n v="3"/>
    <x v="12"/>
    <s v="Sympetrum striolatum"/>
    <n v="14"/>
    <x v="2"/>
    <x v="7"/>
    <n v="9"/>
    <x v="2"/>
  </r>
  <r>
    <x v="16"/>
    <s v="De Batterij I"/>
    <d v="2017-09-24T14:15:00"/>
    <n v="3"/>
    <x v="11"/>
    <s v="Lestes sponsa"/>
    <n v="2"/>
    <x v="2"/>
    <x v="7"/>
    <n v="9"/>
    <x v="0"/>
  </r>
  <r>
    <x v="16"/>
    <s v="De Batterij I"/>
    <d v="2017-09-24T14:15:00"/>
    <n v="3"/>
    <x v="14"/>
    <s v="Aeshna mixta"/>
    <n v="2"/>
    <x v="2"/>
    <x v="7"/>
    <n v="9"/>
    <x v="3"/>
  </r>
  <r>
    <x v="16"/>
    <s v="De Batterij I"/>
    <d v="2017-09-24T14:15:00"/>
    <n v="3"/>
    <x v="17"/>
    <s v="Sympetrum vulgatum"/>
    <n v="11"/>
    <x v="2"/>
    <x v="7"/>
    <n v="9"/>
    <x v="2"/>
  </r>
  <r>
    <x v="16"/>
    <s v="De Batterij I"/>
    <d v="2017-09-24T14:15:00"/>
    <n v="3"/>
    <x v="1"/>
    <s v="Ischnura elegans"/>
    <n v="5"/>
    <x v="2"/>
    <x v="7"/>
    <n v="9"/>
    <x v="1"/>
  </r>
  <r>
    <x v="16"/>
    <s v="De Batterij I"/>
    <d v="2018-05-07T13:30:00"/>
    <n v="4"/>
    <x v="7"/>
    <s v="Brachytron pratense"/>
    <n v="3"/>
    <x v="2"/>
    <x v="10"/>
    <n v="5"/>
    <x v="3"/>
  </r>
  <r>
    <x v="16"/>
    <s v="De Batterij I"/>
    <d v="2018-05-07T13:30:00"/>
    <n v="3"/>
    <x v="7"/>
    <s v="Brachytron pratense"/>
    <n v="2"/>
    <x v="2"/>
    <x v="10"/>
    <n v="5"/>
    <x v="3"/>
  </r>
  <r>
    <x v="16"/>
    <s v="De Batterij I"/>
    <d v="2018-05-07T13:30:00"/>
    <n v="3"/>
    <x v="1"/>
    <s v="Ischnura elegans"/>
    <n v="11"/>
    <x v="2"/>
    <x v="10"/>
    <n v="5"/>
    <x v="1"/>
  </r>
  <r>
    <x v="16"/>
    <s v="De Batterij I"/>
    <d v="2018-05-07T13:30:00"/>
    <n v="3"/>
    <x v="4"/>
    <s v="Coenagrion pulchellum"/>
    <n v="19"/>
    <x v="2"/>
    <x v="10"/>
    <n v="5"/>
    <x v="1"/>
  </r>
  <r>
    <x v="16"/>
    <s v="De Batterij I"/>
    <d v="2018-05-07T13:30:00"/>
    <n v="3"/>
    <x v="2"/>
    <s v="Pyrrhosoma nymphula"/>
    <n v="30"/>
    <x v="2"/>
    <x v="10"/>
    <n v="5"/>
    <x v="1"/>
  </r>
  <r>
    <x v="16"/>
    <s v="De Batterij I"/>
    <d v="2018-05-27T13:25:00"/>
    <n v="4"/>
    <x v="7"/>
    <s v="Brachytron pratense"/>
    <n v="1"/>
    <x v="2"/>
    <x v="10"/>
    <n v="5"/>
    <x v="3"/>
  </r>
  <r>
    <x v="16"/>
    <s v="De Batterij I"/>
    <d v="2018-05-27T13:25:00"/>
    <n v="4"/>
    <x v="10"/>
    <s v="Libellula quadrimaculata"/>
    <n v="5"/>
    <x v="2"/>
    <x v="10"/>
    <n v="5"/>
    <x v="2"/>
  </r>
  <r>
    <x v="16"/>
    <s v="De Batterij I"/>
    <d v="2018-05-27T13:25:00"/>
    <n v="4"/>
    <x v="8"/>
    <s v="Aeshna isoceles"/>
    <n v="4"/>
    <x v="2"/>
    <x v="10"/>
    <n v="5"/>
    <x v="3"/>
  </r>
  <r>
    <x v="16"/>
    <s v="De Batterij I"/>
    <d v="2018-05-27T13:25:00"/>
    <n v="3"/>
    <x v="5"/>
    <s v="Orthetrum cancellatum"/>
    <n v="2"/>
    <x v="2"/>
    <x v="10"/>
    <n v="5"/>
    <x v="2"/>
  </r>
  <r>
    <x v="16"/>
    <s v="De Batterij I"/>
    <d v="2018-05-27T13:25:00"/>
    <n v="3"/>
    <x v="7"/>
    <s v="Brachytron pratense"/>
    <n v="2"/>
    <x v="2"/>
    <x v="10"/>
    <n v="5"/>
    <x v="3"/>
  </r>
  <r>
    <x v="16"/>
    <s v="De Batterij I"/>
    <d v="2018-05-27T13:25:00"/>
    <n v="3"/>
    <x v="26"/>
    <s v="Erythromma najas"/>
    <n v="7"/>
    <x v="2"/>
    <x v="10"/>
    <n v="5"/>
    <x v="1"/>
  </r>
  <r>
    <x v="16"/>
    <s v="De Batterij I"/>
    <d v="2018-05-27T13:25:00"/>
    <n v="3"/>
    <x v="30"/>
    <s v="Erythromma viridulum"/>
    <n v="7"/>
    <x v="2"/>
    <x v="10"/>
    <n v="5"/>
    <x v="1"/>
  </r>
  <r>
    <x v="16"/>
    <s v="De Batterij I"/>
    <d v="2018-05-27T13:25:00"/>
    <n v="3"/>
    <x v="1"/>
    <s v="Ischnura elegans"/>
    <n v="7"/>
    <x v="2"/>
    <x v="10"/>
    <n v="5"/>
    <x v="1"/>
  </r>
  <r>
    <x v="16"/>
    <s v="De Batterij I"/>
    <d v="2018-05-27T13:25:00"/>
    <n v="3"/>
    <x v="34"/>
    <s v="Libellula depressa"/>
    <n v="4"/>
    <x v="2"/>
    <x v="10"/>
    <n v="5"/>
    <x v="2"/>
  </r>
  <r>
    <x v="16"/>
    <s v="De Batterij I"/>
    <d v="2018-05-27T13:25:00"/>
    <n v="3"/>
    <x v="4"/>
    <s v="Coenagrion pulchellum"/>
    <n v="36"/>
    <x v="2"/>
    <x v="10"/>
    <n v="5"/>
    <x v="1"/>
  </r>
  <r>
    <x v="16"/>
    <s v="De Batterij I"/>
    <d v="2018-05-27T13:25:00"/>
    <n v="3"/>
    <x v="10"/>
    <s v="Libellula quadrimaculata"/>
    <n v="13"/>
    <x v="2"/>
    <x v="10"/>
    <n v="5"/>
    <x v="2"/>
  </r>
  <r>
    <x v="16"/>
    <s v="De Batterij I"/>
    <d v="2018-05-27T13:25:00"/>
    <n v="3"/>
    <x v="8"/>
    <s v="Aeshna isoceles"/>
    <n v="5"/>
    <x v="2"/>
    <x v="10"/>
    <n v="5"/>
    <x v="3"/>
  </r>
  <r>
    <x v="16"/>
    <s v="De Batterij I"/>
    <d v="2018-05-27T13:25:00"/>
    <n v="3"/>
    <x v="2"/>
    <s v="Pyrrhosoma nymphula"/>
    <n v="5"/>
    <x v="2"/>
    <x v="10"/>
    <n v="5"/>
    <x v="1"/>
  </r>
  <r>
    <x v="16"/>
    <s v="De Batterij I"/>
    <d v="2018-06-07T15:10:00"/>
    <n v="4"/>
    <x v="5"/>
    <s v="Orthetrum cancellatum"/>
    <n v="2"/>
    <x v="2"/>
    <x v="10"/>
    <n v="6"/>
    <x v="2"/>
  </r>
  <r>
    <x v="16"/>
    <s v="De Batterij I"/>
    <d v="2018-06-07T15:10:00"/>
    <n v="4"/>
    <x v="10"/>
    <s v="Libellula quadrimaculata"/>
    <n v="2"/>
    <x v="2"/>
    <x v="10"/>
    <n v="6"/>
    <x v="2"/>
  </r>
  <r>
    <x v="16"/>
    <s v="De Batterij I"/>
    <d v="2018-06-07T15:10:00"/>
    <n v="4"/>
    <x v="8"/>
    <s v="Aeshna isoceles"/>
    <n v="3"/>
    <x v="2"/>
    <x v="10"/>
    <n v="6"/>
    <x v="3"/>
  </r>
  <r>
    <x v="16"/>
    <s v="De Batterij I"/>
    <d v="2018-06-07T15:10:00"/>
    <n v="3"/>
    <x v="5"/>
    <s v="Orthetrum cancellatum"/>
    <n v="4"/>
    <x v="2"/>
    <x v="10"/>
    <n v="6"/>
    <x v="2"/>
  </r>
  <r>
    <x v="16"/>
    <s v="De Batterij I"/>
    <d v="2018-06-07T15:10:00"/>
    <n v="3"/>
    <x v="26"/>
    <s v="Erythromma najas"/>
    <n v="7"/>
    <x v="2"/>
    <x v="10"/>
    <n v="6"/>
    <x v="1"/>
  </r>
  <r>
    <x v="16"/>
    <s v="De Batterij I"/>
    <d v="2018-06-07T15:10:00"/>
    <n v="3"/>
    <x v="1"/>
    <s v="Ischnura elegans"/>
    <n v="9"/>
    <x v="2"/>
    <x v="10"/>
    <n v="6"/>
    <x v="1"/>
  </r>
  <r>
    <x v="16"/>
    <s v="De Batterij I"/>
    <d v="2018-06-07T15:10:00"/>
    <n v="3"/>
    <x v="4"/>
    <s v="Coenagrion pulchellum"/>
    <n v="27"/>
    <x v="2"/>
    <x v="10"/>
    <n v="6"/>
    <x v="1"/>
  </r>
  <r>
    <x v="16"/>
    <s v="De Batterij I"/>
    <d v="2018-06-07T15:10:00"/>
    <n v="3"/>
    <x v="10"/>
    <s v="Libellula quadrimaculata"/>
    <n v="9"/>
    <x v="2"/>
    <x v="10"/>
    <n v="6"/>
    <x v="2"/>
  </r>
  <r>
    <x v="16"/>
    <s v="De Batterij I"/>
    <d v="2018-06-07T15:10:00"/>
    <n v="3"/>
    <x v="8"/>
    <s v="Aeshna isoceles"/>
    <n v="3"/>
    <x v="2"/>
    <x v="10"/>
    <n v="6"/>
    <x v="3"/>
  </r>
  <r>
    <x v="16"/>
    <s v="De Batterij I"/>
    <d v="2018-06-07T15:10:00"/>
    <n v="3"/>
    <x v="24"/>
    <s v="Leucorrhinia pectoralis"/>
    <n v="1"/>
    <x v="2"/>
    <x v="10"/>
    <n v="6"/>
    <x v="2"/>
  </r>
  <r>
    <x v="16"/>
    <s v="De Batterij I"/>
    <d v="2018-06-29T13:05:00"/>
    <n v="4"/>
    <x v="5"/>
    <s v="Orthetrum cancellatum"/>
    <n v="2"/>
    <x v="2"/>
    <x v="10"/>
    <n v="6"/>
    <x v="2"/>
  </r>
  <r>
    <x v="16"/>
    <s v="De Batterij I"/>
    <d v="2018-06-29T13:05:00"/>
    <n v="4"/>
    <x v="9"/>
    <s v="Anax imperator"/>
    <n v="1"/>
    <x v="2"/>
    <x v="10"/>
    <n v="6"/>
    <x v="3"/>
  </r>
  <r>
    <x v="16"/>
    <s v="De Batterij I"/>
    <d v="2018-06-29T13:05:00"/>
    <n v="4"/>
    <x v="10"/>
    <s v="Libellula quadrimaculata"/>
    <n v="2"/>
    <x v="2"/>
    <x v="10"/>
    <n v="6"/>
    <x v="2"/>
  </r>
  <r>
    <x v="16"/>
    <s v="De Batterij I"/>
    <d v="2018-06-29T13:05:00"/>
    <n v="3"/>
    <x v="12"/>
    <s v="Sympetrum striolatum"/>
    <n v="3"/>
    <x v="2"/>
    <x v="10"/>
    <n v="6"/>
    <x v="2"/>
  </r>
  <r>
    <x v="16"/>
    <s v="De Batterij I"/>
    <d v="2018-06-29T13:05:00"/>
    <n v="3"/>
    <x v="5"/>
    <s v="Orthetrum cancellatum"/>
    <n v="6"/>
    <x v="2"/>
    <x v="10"/>
    <n v="6"/>
    <x v="2"/>
  </r>
  <r>
    <x v="16"/>
    <s v="De Batterij I"/>
    <d v="2018-06-29T13:05:00"/>
    <n v="3"/>
    <x v="30"/>
    <s v="Erythromma viridulum"/>
    <n v="7"/>
    <x v="2"/>
    <x v="10"/>
    <n v="6"/>
    <x v="1"/>
  </r>
  <r>
    <x v="16"/>
    <s v="De Batterij I"/>
    <d v="2018-06-29T13:05:00"/>
    <n v="3"/>
    <x v="1"/>
    <s v="Ischnura elegans"/>
    <n v="20"/>
    <x v="2"/>
    <x v="10"/>
    <n v="6"/>
    <x v="1"/>
  </r>
  <r>
    <x v="16"/>
    <s v="De Batterij I"/>
    <d v="2018-06-29T13:05:00"/>
    <n v="3"/>
    <x v="4"/>
    <s v="Coenagrion pulchellum"/>
    <n v="33"/>
    <x v="2"/>
    <x v="10"/>
    <n v="6"/>
    <x v="1"/>
  </r>
  <r>
    <x v="16"/>
    <s v="De Batterij I"/>
    <d v="2018-06-29T13:05:00"/>
    <n v="3"/>
    <x v="10"/>
    <s v="Libellula quadrimaculata"/>
    <n v="6"/>
    <x v="2"/>
    <x v="10"/>
    <n v="6"/>
    <x v="2"/>
  </r>
  <r>
    <x v="16"/>
    <s v="De Batterij I"/>
    <d v="2019-05-24T12:45:00"/>
    <n v="4"/>
    <x v="7"/>
    <s v="Brachytron pratense"/>
    <n v="2"/>
    <x v="2"/>
    <x v="8"/>
    <n v="5"/>
    <x v="3"/>
  </r>
  <r>
    <x v="16"/>
    <s v="De Batterij I"/>
    <d v="2019-05-24T12:45:00"/>
    <n v="4"/>
    <x v="10"/>
    <s v="Libellula quadrimaculata"/>
    <n v="3"/>
    <x v="2"/>
    <x v="8"/>
    <n v="5"/>
    <x v="2"/>
  </r>
  <r>
    <x v="16"/>
    <s v="De Batterij I"/>
    <d v="2019-05-24T12:45:00"/>
    <n v="4"/>
    <x v="8"/>
    <s v="Aeshna isoceles"/>
    <n v="1"/>
    <x v="2"/>
    <x v="8"/>
    <n v="5"/>
    <x v="3"/>
  </r>
  <r>
    <x v="16"/>
    <s v="De Batterij I"/>
    <d v="2019-05-24T12:45:00"/>
    <n v="3"/>
    <x v="7"/>
    <s v="Brachytron pratense"/>
    <n v="2"/>
    <x v="2"/>
    <x v="8"/>
    <n v="5"/>
    <x v="3"/>
  </r>
  <r>
    <x v="16"/>
    <s v="De Batterij I"/>
    <d v="2019-05-24T12:45:00"/>
    <n v="3"/>
    <x v="34"/>
    <s v="Libellula depressa"/>
    <n v="1"/>
    <x v="2"/>
    <x v="8"/>
    <n v="5"/>
    <x v="2"/>
  </r>
  <r>
    <x v="16"/>
    <s v="De Batterij I"/>
    <d v="2019-05-24T12:45:00"/>
    <n v="3"/>
    <x v="4"/>
    <s v="Coenagrion pulchellum"/>
    <n v="59"/>
    <x v="2"/>
    <x v="8"/>
    <n v="5"/>
    <x v="1"/>
  </r>
  <r>
    <x v="16"/>
    <s v="De Batterij I"/>
    <d v="2019-05-24T12:45:00"/>
    <n v="3"/>
    <x v="10"/>
    <s v="Libellula quadrimaculata"/>
    <n v="5"/>
    <x v="2"/>
    <x v="8"/>
    <n v="5"/>
    <x v="2"/>
  </r>
  <r>
    <x v="16"/>
    <s v="De Batterij I"/>
    <d v="2019-05-24T12:45:00"/>
    <n v="3"/>
    <x v="2"/>
    <s v="Pyrrhosoma nymphula"/>
    <n v="8"/>
    <x v="2"/>
    <x v="8"/>
    <n v="5"/>
    <x v="1"/>
  </r>
  <r>
    <x v="16"/>
    <s v="De Batterij I"/>
    <d v="2019-05-24T12:45:00"/>
    <n v="3"/>
    <x v="3"/>
    <s v="Enallagma cyathigerum"/>
    <n v="31"/>
    <x v="2"/>
    <x v="8"/>
    <n v="5"/>
    <x v="1"/>
  </r>
  <r>
    <x v="16"/>
    <s v="De Batterij I"/>
    <d v="2019-06-17T12:45:00"/>
    <n v="4"/>
    <x v="10"/>
    <s v="Libellula quadrimaculata"/>
    <n v="2"/>
    <x v="2"/>
    <x v="8"/>
    <n v="6"/>
    <x v="2"/>
  </r>
  <r>
    <x v="16"/>
    <s v="De Batterij I"/>
    <d v="2019-06-17T12:45:00"/>
    <n v="4"/>
    <x v="8"/>
    <s v="Aeshna isoceles"/>
    <n v="4"/>
    <x v="2"/>
    <x v="8"/>
    <n v="6"/>
    <x v="3"/>
  </r>
  <r>
    <x v="16"/>
    <s v="De Batterij I"/>
    <d v="2019-06-17T12:45:00"/>
    <n v="3"/>
    <x v="5"/>
    <s v="Orthetrum cancellatum"/>
    <n v="3"/>
    <x v="2"/>
    <x v="8"/>
    <n v="6"/>
    <x v="2"/>
  </r>
  <r>
    <x v="16"/>
    <s v="De Batterij I"/>
    <d v="2019-06-17T12:45:00"/>
    <n v="3"/>
    <x v="9"/>
    <s v="Anax imperator"/>
    <n v="2"/>
    <x v="2"/>
    <x v="8"/>
    <n v="6"/>
    <x v="3"/>
  </r>
  <r>
    <x v="16"/>
    <s v="De Batterij I"/>
    <d v="2019-06-17T12:45:00"/>
    <n v="3"/>
    <x v="26"/>
    <s v="Erythromma najas"/>
    <n v="4"/>
    <x v="2"/>
    <x v="8"/>
    <n v="6"/>
    <x v="1"/>
  </r>
  <r>
    <x v="16"/>
    <s v="De Batterij I"/>
    <d v="2019-06-17T12:45:00"/>
    <n v="3"/>
    <x v="10"/>
    <s v="Libellula quadrimaculata"/>
    <n v="3"/>
    <x v="2"/>
    <x v="8"/>
    <n v="6"/>
    <x v="2"/>
  </r>
  <r>
    <x v="16"/>
    <s v="De Batterij I"/>
    <d v="2019-06-17T12:45:00"/>
    <n v="3"/>
    <x v="8"/>
    <s v="Aeshna isoceles"/>
    <n v="1"/>
    <x v="2"/>
    <x v="8"/>
    <n v="6"/>
    <x v="3"/>
  </r>
  <r>
    <x v="16"/>
    <s v="De Batterij I"/>
    <d v="2019-06-17T12:45:00"/>
    <n v="3"/>
    <x v="3"/>
    <s v="Enallagma cyathigerum"/>
    <n v="14"/>
    <x v="2"/>
    <x v="8"/>
    <n v="6"/>
    <x v="1"/>
  </r>
  <r>
    <x v="16"/>
    <s v="De Batterij I"/>
    <d v="2019-06-17T12:45:00"/>
    <n v="3"/>
    <x v="4"/>
    <s v="Coenagrion pulchellum"/>
    <n v="19"/>
    <x v="2"/>
    <x v="8"/>
    <n v="6"/>
    <x v="1"/>
  </r>
  <r>
    <x v="16"/>
    <s v="De Batterij I"/>
    <d v="2019-06-23T12:50:00"/>
    <n v="4"/>
    <x v="9"/>
    <s v="Anax imperator"/>
    <n v="1"/>
    <x v="2"/>
    <x v="8"/>
    <n v="6"/>
    <x v="3"/>
  </r>
  <r>
    <x v="16"/>
    <s v="De Batterij I"/>
    <d v="2019-06-23T12:50:00"/>
    <n v="4"/>
    <x v="10"/>
    <s v="Libellula quadrimaculata"/>
    <n v="2"/>
    <x v="2"/>
    <x v="8"/>
    <n v="6"/>
    <x v="2"/>
  </r>
  <r>
    <x v="16"/>
    <s v="De Batterij I"/>
    <d v="2019-06-23T12:50:00"/>
    <n v="3"/>
    <x v="12"/>
    <s v="Sympetrum striolatum"/>
    <n v="7"/>
    <x v="2"/>
    <x v="8"/>
    <n v="6"/>
    <x v="2"/>
  </r>
  <r>
    <x v="16"/>
    <s v="De Batterij I"/>
    <d v="2019-06-23T12:50:00"/>
    <n v="3"/>
    <x v="5"/>
    <s v="Orthetrum cancellatum"/>
    <n v="7"/>
    <x v="2"/>
    <x v="8"/>
    <n v="6"/>
    <x v="2"/>
  </r>
  <r>
    <x v="16"/>
    <s v="De Batterij I"/>
    <d v="2019-06-23T12:50:00"/>
    <n v="3"/>
    <x v="9"/>
    <s v="Anax imperator"/>
    <n v="4"/>
    <x v="2"/>
    <x v="8"/>
    <n v="6"/>
    <x v="3"/>
  </r>
  <r>
    <x v="16"/>
    <s v="De Batterij I"/>
    <d v="2019-06-23T12:50:00"/>
    <n v="3"/>
    <x v="26"/>
    <s v="Erythromma najas"/>
    <n v="8"/>
    <x v="2"/>
    <x v="8"/>
    <n v="6"/>
    <x v="1"/>
  </r>
  <r>
    <x v="16"/>
    <s v="De Batterij I"/>
    <d v="2019-06-23T12:50:00"/>
    <n v="3"/>
    <x v="30"/>
    <s v="Erythromma viridulum"/>
    <n v="9"/>
    <x v="2"/>
    <x v="8"/>
    <n v="6"/>
    <x v="1"/>
  </r>
  <r>
    <x v="16"/>
    <s v="De Batterij I"/>
    <d v="2019-06-23T12:50:00"/>
    <n v="3"/>
    <x v="1"/>
    <s v="Ischnura elegans"/>
    <n v="16"/>
    <x v="2"/>
    <x v="8"/>
    <n v="6"/>
    <x v="1"/>
  </r>
  <r>
    <x v="16"/>
    <s v="De Batterij I"/>
    <d v="2019-06-23T12:50:00"/>
    <n v="3"/>
    <x v="4"/>
    <s v="Coenagrion pulchellum"/>
    <n v="40"/>
    <x v="2"/>
    <x v="8"/>
    <n v="6"/>
    <x v="1"/>
  </r>
  <r>
    <x v="16"/>
    <s v="De Batterij I"/>
    <d v="2019-06-23T12:50:00"/>
    <n v="3"/>
    <x v="10"/>
    <s v="Libellula quadrimaculata"/>
    <n v="7"/>
    <x v="2"/>
    <x v="8"/>
    <n v="6"/>
    <x v="2"/>
  </r>
  <r>
    <x v="16"/>
    <s v="De Batterij I"/>
    <d v="2019-06-23T12:50:00"/>
    <n v="3"/>
    <x v="8"/>
    <s v="Aeshna isoceles"/>
    <n v="3"/>
    <x v="2"/>
    <x v="8"/>
    <n v="6"/>
    <x v="3"/>
  </r>
  <r>
    <x v="16"/>
    <s v="De Batterij I"/>
    <d v="2019-07-07T12:45:00"/>
    <n v="4"/>
    <x v="5"/>
    <s v="Orthetrum cancellatum"/>
    <n v="3"/>
    <x v="2"/>
    <x v="8"/>
    <n v="7"/>
    <x v="2"/>
  </r>
  <r>
    <x v="16"/>
    <s v="De Batterij I"/>
    <d v="2019-07-07T12:45:00"/>
    <n v="3"/>
    <x v="5"/>
    <s v="Orthetrum cancellatum"/>
    <n v="3"/>
    <x v="2"/>
    <x v="8"/>
    <n v="7"/>
    <x v="2"/>
  </r>
  <r>
    <x v="16"/>
    <s v="De Batterij I"/>
    <d v="2019-07-07T12:45:00"/>
    <n v="3"/>
    <x v="30"/>
    <s v="Erythromma viridulum"/>
    <n v="29"/>
    <x v="2"/>
    <x v="8"/>
    <n v="7"/>
    <x v="1"/>
  </r>
  <r>
    <x v="16"/>
    <s v="De Batterij I"/>
    <d v="2019-07-07T12:45:00"/>
    <n v="3"/>
    <x v="1"/>
    <s v="Ischnura elegans"/>
    <n v="19"/>
    <x v="2"/>
    <x v="8"/>
    <n v="7"/>
    <x v="1"/>
  </r>
  <r>
    <x v="16"/>
    <s v="De Batterij I"/>
    <d v="2019-07-07T12:45:00"/>
    <n v="3"/>
    <x v="17"/>
    <s v="Sympetrum vulgatum"/>
    <n v="1"/>
    <x v="2"/>
    <x v="8"/>
    <n v="7"/>
    <x v="2"/>
  </r>
  <r>
    <x v="16"/>
    <s v="De Batterij I"/>
    <d v="2019-07-07T12:45:00"/>
    <n v="3"/>
    <x v="8"/>
    <s v="Aeshna isoceles"/>
    <n v="3"/>
    <x v="2"/>
    <x v="8"/>
    <n v="7"/>
    <x v="3"/>
  </r>
  <r>
    <x v="16"/>
    <s v="De Batterij I"/>
    <d v="2019-07-07T12:45:00"/>
    <n v="3"/>
    <x v="12"/>
    <s v="Sympetrum striolatum"/>
    <n v="14"/>
    <x v="2"/>
    <x v="8"/>
    <n v="7"/>
    <x v="2"/>
  </r>
  <r>
    <x v="16"/>
    <s v="De Batterij I"/>
    <d v="2019-07-28T12:45:00"/>
    <n v="4"/>
    <x v="5"/>
    <s v="Orthetrum cancellatum"/>
    <n v="2"/>
    <x v="2"/>
    <x v="8"/>
    <n v="7"/>
    <x v="2"/>
  </r>
  <r>
    <x v="16"/>
    <s v="De Batterij I"/>
    <d v="2019-07-28T12:45:00"/>
    <n v="3"/>
    <x v="12"/>
    <s v="Sympetrum striolatum"/>
    <n v="16"/>
    <x v="2"/>
    <x v="8"/>
    <n v="7"/>
    <x v="2"/>
  </r>
  <r>
    <x v="16"/>
    <s v="De Batterij I"/>
    <d v="2019-07-28T12:45:00"/>
    <n v="3"/>
    <x v="5"/>
    <s v="Orthetrum cancellatum"/>
    <n v="3"/>
    <x v="2"/>
    <x v="8"/>
    <n v="7"/>
    <x v="2"/>
  </r>
  <r>
    <x v="16"/>
    <s v="De Batterij I"/>
    <d v="2019-07-28T12:45:00"/>
    <n v="3"/>
    <x v="30"/>
    <s v="Erythromma viridulum"/>
    <n v="22"/>
    <x v="2"/>
    <x v="8"/>
    <n v="7"/>
    <x v="1"/>
  </r>
  <r>
    <x v="16"/>
    <s v="De Batterij I"/>
    <d v="2019-07-28T12:45:00"/>
    <n v="3"/>
    <x v="1"/>
    <s v="Ischnura elegans"/>
    <n v="19"/>
    <x v="2"/>
    <x v="8"/>
    <n v="7"/>
    <x v="1"/>
  </r>
  <r>
    <x v="16"/>
    <s v="De Batterij I"/>
    <d v="2019-07-28T12:45:00"/>
    <n v="3"/>
    <x v="17"/>
    <s v="Sympetrum vulgatum"/>
    <n v="5"/>
    <x v="2"/>
    <x v="8"/>
    <n v="7"/>
    <x v="2"/>
  </r>
  <r>
    <x v="16"/>
    <s v="De Batterij I"/>
    <d v="2019-07-28T12:45:00"/>
    <n v="3"/>
    <x v="8"/>
    <s v="Aeshna isoceles"/>
    <n v="2"/>
    <x v="2"/>
    <x v="8"/>
    <n v="7"/>
    <x v="3"/>
  </r>
  <r>
    <x v="16"/>
    <s v="De Batterij I"/>
    <d v="2019-08-09T13:10:00"/>
    <n v="4"/>
    <x v="14"/>
    <s v="Aeshna mixta"/>
    <n v="1"/>
    <x v="2"/>
    <x v="8"/>
    <n v="8"/>
    <x v="3"/>
  </r>
  <r>
    <x v="16"/>
    <s v="De Batterij I"/>
    <d v="2019-08-09T13:10:00"/>
    <n v="3"/>
    <x v="12"/>
    <s v="Sympetrum striolatum"/>
    <n v="24"/>
    <x v="2"/>
    <x v="8"/>
    <n v="8"/>
    <x v="2"/>
  </r>
  <r>
    <x v="16"/>
    <s v="De Batterij I"/>
    <d v="2019-08-09T13:10:00"/>
    <n v="3"/>
    <x v="30"/>
    <s v="Erythromma viridulum"/>
    <n v="20"/>
    <x v="2"/>
    <x v="8"/>
    <n v="8"/>
    <x v="1"/>
  </r>
  <r>
    <x v="16"/>
    <s v="De Batterij I"/>
    <d v="2019-08-09T13:10:00"/>
    <n v="3"/>
    <x v="1"/>
    <s v="Ischnura elegans"/>
    <n v="19"/>
    <x v="2"/>
    <x v="8"/>
    <n v="8"/>
    <x v="1"/>
  </r>
  <r>
    <x v="16"/>
    <s v="De Batterij I"/>
    <d v="2019-08-09T13:10:00"/>
    <n v="3"/>
    <x v="14"/>
    <s v="Aeshna mixta"/>
    <n v="4"/>
    <x v="2"/>
    <x v="8"/>
    <n v="8"/>
    <x v="3"/>
  </r>
  <r>
    <x v="16"/>
    <s v="De Batterij I"/>
    <d v="2019-08-09T13:10:00"/>
    <n v="3"/>
    <x v="17"/>
    <s v="Sympetrum vulgatum"/>
    <n v="15"/>
    <x v="2"/>
    <x v="8"/>
    <n v="8"/>
    <x v="2"/>
  </r>
  <r>
    <x v="16"/>
    <s v="De Batterij I"/>
    <d v="2019-08-26T13:00:00"/>
    <n v="4"/>
    <x v="9"/>
    <s v="Anax imperator"/>
    <n v="2"/>
    <x v="2"/>
    <x v="8"/>
    <n v="8"/>
    <x v="3"/>
  </r>
  <r>
    <x v="16"/>
    <s v="De Batterij I"/>
    <d v="2019-08-26T13:00:00"/>
    <n v="3"/>
    <x v="12"/>
    <s v="Sympetrum striolatum"/>
    <n v="25"/>
    <x v="2"/>
    <x v="8"/>
    <n v="8"/>
    <x v="2"/>
  </r>
  <r>
    <x v="16"/>
    <s v="De Batterij I"/>
    <d v="2019-08-26T13:00:00"/>
    <n v="3"/>
    <x v="9"/>
    <s v="Anax imperator"/>
    <n v="1"/>
    <x v="2"/>
    <x v="8"/>
    <n v="8"/>
    <x v="3"/>
  </r>
  <r>
    <x v="16"/>
    <s v="De Batterij I"/>
    <d v="2019-08-26T13:00:00"/>
    <n v="3"/>
    <x v="1"/>
    <s v="Ischnura elegans"/>
    <n v="12"/>
    <x v="2"/>
    <x v="8"/>
    <n v="8"/>
    <x v="1"/>
  </r>
  <r>
    <x v="16"/>
    <s v="De Batterij I"/>
    <d v="2019-08-26T13:00:00"/>
    <n v="3"/>
    <x v="17"/>
    <s v="Sympetrum vulgatum"/>
    <n v="14"/>
    <x v="2"/>
    <x v="8"/>
    <n v="8"/>
    <x v="2"/>
  </r>
  <r>
    <x v="16"/>
    <s v="De Batterij I"/>
    <d v="2019-09-06T13:00:00"/>
    <n v="4"/>
    <x v="14"/>
    <s v="Aeshna mixta"/>
    <n v="3"/>
    <x v="2"/>
    <x v="8"/>
    <n v="9"/>
    <x v="3"/>
  </r>
  <r>
    <x v="16"/>
    <s v="De Batterij I"/>
    <d v="2019-09-06T13:00:00"/>
    <n v="3"/>
    <x v="12"/>
    <s v="Sympetrum striolatum"/>
    <n v="45"/>
    <x v="2"/>
    <x v="8"/>
    <n v="9"/>
    <x v="2"/>
  </r>
  <r>
    <x v="16"/>
    <s v="De Batterij I"/>
    <d v="2019-09-06T13:00:00"/>
    <n v="3"/>
    <x v="1"/>
    <s v="Ischnura elegans"/>
    <n v="6"/>
    <x v="2"/>
    <x v="8"/>
    <n v="9"/>
    <x v="1"/>
  </r>
  <r>
    <x v="16"/>
    <s v="De Batterij I"/>
    <d v="2019-09-06T13:00:00"/>
    <n v="3"/>
    <x v="14"/>
    <s v="Aeshna mixta"/>
    <n v="4"/>
    <x v="2"/>
    <x v="8"/>
    <n v="9"/>
    <x v="3"/>
  </r>
  <r>
    <x v="16"/>
    <s v="De Batterij I"/>
    <d v="2019-09-06T13:00:00"/>
    <n v="3"/>
    <x v="17"/>
    <s v="Sympetrum vulgatum"/>
    <n v="23"/>
    <x v="2"/>
    <x v="8"/>
    <n v="9"/>
    <x v="2"/>
  </r>
  <r>
    <x v="16"/>
    <s v="De Batterij I"/>
    <d v="2020-06-01T13:20:00"/>
    <n v="4"/>
    <x v="9"/>
    <s v="Anax imperator"/>
    <n v="1"/>
    <x v="2"/>
    <x v="9"/>
    <n v="6"/>
    <x v="3"/>
  </r>
  <r>
    <x v="16"/>
    <s v="De Batterij I"/>
    <d v="2020-06-01T13:20:00"/>
    <n v="4"/>
    <x v="10"/>
    <s v="Libellula quadrimaculata"/>
    <n v="8"/>
    <x v="2"/>
    <x v="9"/>
    <n v="6"/>
    <x v="2"/>
  </r>
  <r>
    <x v="16"/>
    <s v="De Batterij I"/>
    <d v="2020-06-01T13:20:00"/>
    <n v="4"/>
    <x v="8"/>
    <s v="Aeshna isoceles"/>
    <n v="4"/>
    <x v="2"/>
    <x v="9"/>
    <n v="6"/>
    <x v="3"/>
  </r>
  <r>
    <x v="16"/>
    <s v="De Batterij I"/>
    <d v="2020-06-01T13:20:00"/>
    <n v="3"/>
    <x v="5"/>
    <s v="Orthetrum cancellatum"/>
    <n v="4"/>
    <x v="2"/>
    <x v="9"/>
    <n v="6"/>
    <x v="2"/>
  </r>
  <r>
    <x v="16"/>
    <s v="De Batterij I"/>
    <d v="2020-06-01T13:20:00"/>
    <n v="3"/>
    <x v="26"/>
    <s v="Erythromma najas"/>
    <n v="9"/>
    <x v="2"/>
    <x v="9"/>
    <n v="6"/>
    <x v="1"/>
  </r>
  <r>
    <x v="16"/>
    <s v="De Batterij I"/>
    <d v="2020-06-01T13:20:00"/>
    <n v="3"/>
    <x v="1"/>
    <s v="Ischnura elegans"/>
    <n v="24"/>
    <x v="2"/>
    <x v="9"/>
    <n v="6"/>
    <x v="1"/>
  </r>
  <r>
    <x v="16"/>
    <s v="De Batterij I"/>
    <d v="2020-06-01T13:20:00"/>
    <n v="3"/>
    <x v="34"/>
    <s v="Libellula depressa"/>
    <n v="1"/>
    <x v="2"/>
    <x v="9"/>
    <n v="6"/>
    <x v="2"/>
  </r>
  <r>
    <x v="16"/>
    <s v="De Batterij I"/>
    <d v="2020-06-01T13:20:00"/>
    <n v="3"/>
    <x v="4"/>
    <s v="Coenagrion pulchellum"/>
    <n v="79"/>
    <x v="2"/>
    <x v="9"/>
    <n v="6"/>
    <x v="1"/>
  </r>
  <r>
    <x v="16"/>
    <s v="De Batterij I"/>
    <d v="2020-06-01T13:20:00"/>
    <n v="3"/>
    <x v="10"/>
    <s v="Libellula quadrimaculata"/>
    <n v="24"/>
    <x v="2"/>
    <x v="9"/>
    <n v="6"/>
    <x v="2"/>
  </r>
  <r>
    <x v="16"/>
    <s v="De Batterij I"/>
    <d v="2020-06-01T13:20:00"/>
    <n v="3"/>
    <x v="8"/>
    <s v="Aeshna isoceles"/>
    <n v="4"/>
    <x v="2"/>
    <x v="9"/>
    <n v="6"/>
    <x v="3"/>
  </r>
  <r>
    <x v="16"/>
    <s v="De Batterij I"/>
    <d v="2020-06-26T13:00:00"/>
    <n v="4"/>
    <x v="5"/>
    <s v="Orthetrum cancellatum"/>
    <n v="2"/>
    <x v="2"/>
    <x v="9"/>
    <n v="6"/>
    <x v="2"/>
  </r>
  <r>
    <x v="16"/>
    <s v="De Batterij I"/>
    <d v="2020-06-26T13:00:00"/>
    <n v="4"/>
    <x v="10"/>
    <s v="Libellula quadrimaculata"/>
    <n v="5"/>
    <x v="2"/>
    <x v="9"/>
    <n v="6"/>
    <x v="2"/>
  </r>
  <r>
    <x v="16"/>
    <s v="De Batterij I"/>
    <d v="2020-06-26T13:00:00"/>
    <n v="4"/>
    <x v="8"/>
    <s v="Aeshna isoceles"/>
    <n v="1"/>
    <x v="2"/>
    <x v="9"/>
    <n v="6"/>
    <x v="3"/>
  </r>
  <r>
    <x v="16"/>
    <s v="De Batterij I"/>
    <d v="2020-06-26T13:00:00"/>
    <n v="3"/>
    <x v="12"/>
    <s v="Sympetrum striolatum"/>
    <n v="7"/>
    <x v="2"/>
    <x v="9"/>
    <n v="6"/>
    <x v="2"/>
  </r>
  <r>
    <x v="16"/>
    <s v="De Batterij I"/>
    <d v="2020-06-26T13:00:00"/>
    <n v="3"/>
    <x v="5"/>
    <s v="Orthetrum cancellatum"/>
    <n v="5"/>
    <x v="2"/>
    <x v="9"/>
    <n v="6"/>
    <x v="2"/>
  </r>
  <r>
    <x v="16"/>
    <s v="De Batterij I"/>
    <d v="2020-06-26T13:00:00"/>
    <n v="3"/>
    <x v="1"/>
    <s v="Ischnura elegans"/>
    <n v="28"/>
    <x v="2"/>
    <x v="9"/>
    <n v="6"/>
    <x v="1"/>
  </r>
  <r>
    <x v="16"/>
    <s v="De Batterij I"/>
    <d v="2020-06-26T13:00:00"/>
    <n v="3"/>
    <x v="4"/>
    <s v="Coenagrion pulchellum"/>
    <n v="16"/>
    <x v="2"/>
    <x v="9"/>
    <n v="6"/>
    <x v="1"/>
  </r>
  <r>
    <x v="16"/>
    <s v="De Batterij I"/>
    <d v="2020-06-26T13:00:00"/>
    <n v="3"/>
    <x v="10"/>
    <s v="Libellula quadrimaculata"/>
    <n v="7"/>
    <x v="2"/>
    <x v="9"/>
    <n v="6"/>
    <x v="2"/>
  </r>
  <r>
    <x v="16"/>
    <s v="De Batterij I"/>
    <d v="2020-06-26T13:00:00"/>
    <n v="3"/>
    <x v="8"/>
    <s v="Aeshna isoceles"/>
    <n v="1"/>
    <x v="2"/>
    <x v="9"/>
    <n v="6"/>
    <x v="3"/>
  </r>
  <r>
    <x v="16"/>
    <s v="De Batterij I"/>
    <d v="2020-07-22T13:00:00"/>
    <n v="4"/>
    <x v="5"/>
    <s v="Orthetrum cancellatum"/>
    <n v="2"/>
    <x v="2"/>
    <x v="9"/>
    <n v="7"/>
    <x v="2"/>
  </r>
  <r>
    <x v="16"/>
    <s v="De Batterij I"/>
    <d v="2020-07-22T13:00:00"/>
    <n v="3"/>
    <x v="5"/>
    <s v="Orthetrum cancellatum"/>
    <n v="7"/>
    <x v="2"/>
    <x v="9"/>
    <n v="7"/>
    <x v="2"/>
  </r>
  <r>
    <x v="16"/>
    <s v="De Batterij I"/>
    <d v="2020-07-22T13:00:00"/>
    <n v="3"/>
    <x v="26"/>
    <s v="Erythromma najas"/>
    <n v="4"/>
    <x v="2"/>
    <x v="9"/>
    <n v="7"/>
    <x v="1"/>
  </r>
  <r>
    <x v="16"/>
    <s v="De Batterij I"/>
    <d v="2020-07-22T13:00:00"/>
    <n v="3"/>
    <x v="1"/>
    <s v="Ischnura elegans"/>
    <n v="20"/>
    <x v="2"/>
    <x v="9"/>
    <n v="7"/>
    <x v="1"/>
  </r>
  <r>
    <x v="16"/>
    <s v="De Batterij I"/>
    <d v="2020-07-22T13:00:00"/>
    <n v="3"/>
    <x v="12"/>
    <s v="Sympetrum striolatum"/>
    <n v="10"/>
    <x v="2"/>
    <x v="9"/>
    <n v="7"/>
    <x v="2"/>
  </r>
  <r>
    <x v="16"/>
    <s v="De Batterij I"/>
    <d v="2020-08-19T13:40:00"/>
    <n v="4"/>
    <x v="5"/>
    <s v="Orthetrum cancellatum"/>
    <n v="2"/>
    <x v="2"/>
    <x v="9"/>
    <n v="8"/>
    <x v="2"/>
  </r>
  <r>
    <x v="16"/>
    <s v="De Batterij I"/>
    <d v="2020-08-19T13:40:00"/>
    <n v="3"/>
    <x v="12"/>
    <s v="Sympetrum striolatum"/>
    <n v="20"/>
    <x v="2"/>
    <x v="9"/>
    <n v="8"/>
    <x v="2"/>
  </r>
  <r>
    <x v="16"/>
    <s v="De Batterij I"/>
    <d v="2020-08-19T13:40:00"/>
    <n v="3"/>
    <x v="5"/>
    <s v="Orthetrum cancellatum"/>
    <n v="3"/>
    <x v="2"/>
    <x v="9"/>
    <n v="8"/>
    <x v="2"/>
  </r>
  <r>
    <x v="16"/>
    <s v="De Batterij I"/>
    <d v="2020-08-19T13:40:00"/>
    <n v="3"/>
    <x v="1"/>
    <s v="Ischnura elegans"/>
    <n v="10"/>
    <x v="2"/>
    <x v="9"/>
    <n v="8"/>
    <x v="1"/>
  </r>
  <r>
    <x v="16"/>
    <s v="De Batterij I"/>
    <d v="2020-08-19T13:40:00"/>
    <n v="3"/>
    <x v="17"/>
    <s v="Sympetrum vulgatum"/>
    <n v="8"/>
    <x v="2"/>
    <x v="9"/>
    <n v="8"/>
    <x v="2"/>
  </r>
  <r>
    <x v="16"/>
    <s v="De Batterij I"/>
    <d v="2020-05-21T12:10:00"/>
    <n v="4"/>
    <x v="7"/>
    <s v="Brachytron pratense"/>
    <n v="2"/>
    <x v="2"/>
    <x v="9"/>
    <n v="5"/>
    <x v="3"/>
  </r>
  <r>
    <x v="16"/>
    <s v="De Batterij I"/>
    <d v="2020-05-21T12:10:00"/>
    <n v="4"/>
    <x v="10"/>
    <s v="Libellula quadrimaculata"/>
    <n v="3"/>
    <x v="2"/>
    <x v="9"/>
    <n v="5"/>
    <x v="2"/>
  </r>
  <r>
    <x v="16"/>
    <s v="De Batterij I"/>
    <d v="2020-05-21T12:10:00"/>
    <n v="3"/>
    <x v="4"/>
    <s v="Coenagrion pulchellum"/>
    <n v="51"/>
    <x v="2"/>
    <x v="9"/>
    <n v="5"/>
    <x v="1"/>
  </r>
  <r>
    <x v="16"/>
    <s v="De Batterij I"/>
    <d v="2020-05-21T12:10:00"/>
    <n v="3"/>
    <x v="10"/>
    <s v="Libellula quadrimaculata"/>
    <n v="16"/>
    <x v="2"/>
    <x v="9"/>
    <n v="5"/>
    <x v="2"/>
  </r>
  <r>
    <x v="16"/>
    <s v="De Batterij I"/>
    <d v="2020-05-21T12:10:00"/>
    <n v="3"/>
    <x v="1"/>
    <s v="Ischnura elegans"/>
    <n v="11"/>
    <x v="2"/>
    <x v="9"/>
    <n v="5"/>
    <x v="1"/>
  </r>
  <r>
    <x v="16"/>
    <s v="De Batterij I"/>
    <d v="2020-05-21T12:10:00"/>
    <n v="3"/>
    <x v="34"/>
    <s v="Libellula depressa"/>
    <n v="1"/>
    <x v="2"/>
    <x v="9"/>
    <n v="5"/>
    <x v="2"/>
  </r>
  <r>
    <x v="17"/>
    <s v="De Batterij II"/>
    <d v="2010-05-20T14:00:00"/>
    <n v="1"/>
    <x v="1"/>
    <s v="Ischnura elegans"/>
    <n v="4"/>
    <x v="2"/>
    <x v="0"/>
    <n v="5"/>
    <x v="1"/>
  </r>
  <r>
    <x v="17"/>
    <s v="De Batterij II"/>
    <d v="2010-05-20T14:00:00"/>
    <n v="1"/>
    <x v="2"/>
    <s v="Pyrrhosoma nymphula"/>
    <n v="17"/>
    <x v="2"/>
    <x v="0"/>
    <n v="5"/>
    <x v="1"/>
  </r>
  <r>
    <x v="17"/>
    <s v="De Batterij II"/>
    <d v="2010-05-20T14:00:00"/>
    <n v="1"/>
    <x v="4"/>
    <s v="Coenagrion pulchellum"/>
    <n v="6"/>
    <x v="2"/>
    <x v="0"/>
    <n v="5"/>
    <x v="1"/>
  </r>
  <r>
    <x v="17"/>
    <s v="De Batterij II"/>
    <d v="2010-05-20T14:00:00"/>
    <n v="2"/>
    <x v="1"/>
    <s v="Ischnura elegans"/>
    <n v="3"/>
    <x v="2"/>
    <x v="0"/>
    <n v="5"/>
    <x v="1"/>
  </r>
  <r>
    <x v="17"/>
    <s v="De Batterij II"/>
    <d v="2010-05-20T14:00:00"/>
    <n v="2"/>
    <x v="2"/>
    <s v="Pyrrhosoma nymphula"/>
    <n v="35"/>
    <x v="2"/>
    <x v="0"/>
    <n v="5"/>
    <x v="1"/>
  </r>
  <r>
    <x v="17"/>
    <s v="De Batterij II"/>
    <d v="2010-05-20T14:00:00"/>
    <n v="2"/>
    <x v="4"/>
    <s v="Coenagrion pulchellum"/>
    <n v="12"/>
    <x v="2"/>
    <x v="0"/>
    <n v="5"/>
    <x v="1"/>
  </r>
  <r>
    <x v="17"/>
    <s v="De Batterij II"/>
    <d v="2010-05-20T14:00:00"/>
    <n v="2"/>
    <x v="7"/>
    <s v="Brachytron pratense"/>
    <n v="3"/>
    <x v="2"/>
    <x v="0"/>
    <n v="5"/>
    <x v="3"/>
  </r>
  <r>
    <x v="17"/>
    <s v="De Batterij II"/>
    <d v="2010-05-20T14:00:00"/>
    <n v="4"/>
    <x v="7"/>
    <s v="Brachytron pratense"/>
    <n v="2"/>
    <x v="2"/>
    <x v="0"/>
    <n v="5"/>
    <x v="3"/>
  </r>
  <r>
    <x v="17"/>
    <s v="De Batterij II"/>
    <d v="2010-06-13T12:00:00"/>
    <n v="1"/>
    <x v="1"/>
    <s v="Ischnura elegans"/>
    <n v="1"/>
    <x v="2"/>
    <x v="0"/>
    <n v="6"/>
    <x v="1"/>
  </r>
  <r>
    <x v="17"/>
    <s v="De Batterij II"/>
    <d v="2010-06-13T12:00:00"/>
    <n v="1"/>
    <x v="2"/>
    <s v="Pyrrhosoma nymphula"/>
    <n v="1"/>
    <x v="2"/>
    <x v="0"/>
    <n v="6"/>
    <x v="1"/>
  </r>
  <r>
    <x v="17"/>
    <s v="De Batterij II"/>
    <d v="2010-06-13T12:00:00"/>
    <n v="1"/>
    <x v="4"/>
    <s v="Coenagrion pulchellum"/>
    <n v="12"/>
    <x v="2"/>
    <x v="0"/>
    <n v="6"/>
    <x v="1"/>
  </r>
  <r>
    <x v="17"/>
    <s v="De Batterij II"/>
    <d v="2010-06-13T12:00:00"/>
    <n v="2"/>
    <x v="1"/>
    <s v="Ischnura elegans"/>
    <n v="1"/>
    <x v="2"/>
    <x v="0"/>
    <n v="6"/>
    <x v="1"/>
  </r>
  <r>
    <x v="17"/>
    <s v="De Batterij II"/>
    <d v="2010-06-13T12:00:00"/>
    <n v="2"/>
    <x v="4"/>
    <s v="Coenagrion pulchellum"/>
    <n v="5"/>
    <x v="2"/>
    <x v="0"/>
    <n v="6"/>
    <x v="1"/>
  </r>
  <r>
    <x v="17"/>
    <s v="De Batterij II"/>
    <d v="2010-06-24T12:00:00"/>
    <n v="1"/>
    <x v="1"/>
    <s v="Ischnura elegans"/>
    <n v="4"/>
    <x v="2"/>
    <x v="0"/>
    <n v="6"/>
    <x v="1"/>
  </r>
  <r>
    <x v="17"/>
    <s v="De Batterij II"/>
    <d v="2010-06-24T12:00:00"/>
    <n v="1"/>
    <x v="4"/>
    <s v="Coenagrion pulchellum"/>
    <n v="9"/>
    <x v="2"/>
    <x v="0"/>
    <n v="6"/>
    <x v="1"/>
  </r>
  <r>
    <x v="17"/>
    <s v="De Batterij II"/>
    <d v="2010-06-24T12:00:00"/>
    <n v="1"/>
    <x v="8"/>
    <s v="Aeshna isoceles"/>
    <n v="1"/>
    <x v="2"/>
    <x v="0"/>
    <n v="6"/>
    <x v="3"/>
  </r>
  <r>
    <x v="17"/>
    <s v="De Batterij II"/>
    <d v="2010-06-24T12:00:00"/>
    <n v="1"/>
    <x v="5"/>
    <s v="Orthetrum cancellatum"/>
    <n v="1"/>
    <x v="2"/>
    <x v="0"/>
    <n v="6"/>
    <x v="2"/>
  </r>
  <r>
    <x v="17"/>
    <s v="De Batterij II"/>
    <d v="2010-06-24T12:00:00"/>
    <n v="2"/>
    <x v="1"/>
    <s v="Ischnura elegans"/>
    <n v="5"/>
    <x v="2"/>
    <x v="0"/>
    <n v="6"/>
    <x v="1"/>
  </r>
  <r>
    <x v="17"/>
    <s v="De Batterij II"/>
    <d v="2010-06-24T12:00:00"/>
    <n v="2"/>
    <x v="4"/>
    <s v="Coenagrion pulchellum"/>
    <n v="7"/>
    <x v="2"/>
    <x v="0"/>
    <n v="6"/>
    <x v="1"/>
  </r>
  <r>
    <x v="17"/>
    <s v="De Batterij II"/>
    <d v="2010-06-24T12:00:00"/>
    <n v="2"/>
    <x v="8"/>
    <s v="Aeshna isoceles"/>
    <n v="1"/>
    <x v="2"/>
    <x v="0"/>
    <n v="6"/>
    <x v="3"/>
  </r>
  <r>
    <x v="17"/>
    <s v="De Batterij II"/>
    <d v="2010-06-24T12:00:00"/>
    <n v="2"/>
    <x v="5"/>
    <s v="Orthetrum cancellatum"/>
    <n v="1"/>
    <x v="2"/>
    <x v="0"/>
    <n v="6"/>
    <x v="2"/>
  </r>
  <r>
    <x v="17"/>
    <s v="De Batterij II"/>
    <d v="2010-07-08T14:00:00"/>
    <n v="1"/>
    <x v="1"/>
    <s v="Ischnura elegans"/>
    <n v="3"/>
    <x v="2"/>
    <x v="0"/>
    <n v="7"/>
    <x v="1"/>
  </r>
  <r>
    <x v="17"/>
    <s v="De Batterij II"/>
    <d v="2010-07-08T14:00:00"/>
    <n v="1"/>
    <x v="4"/>
    <s v="Coenagrion pulchellum"/>
    <n v="4"/>
    <x v="2"/>
    <x v="0"/>
    <n v="7"/>
    <x v="1"/>
  </r>
  <r>
    <x v="17"/>
    <s v="De Batterij II"/>
    <d v="2010-07-08T14:00:00"/>
    <n v="1"/>
    <x v="9"/>
    <s v="Anax imperator"/>
    <n v="1"/>
    <x v="2"/>
    <x v="0"/>
    <n v="7"/>
    <x v="3"/>
  </r>
  <r>
    <x v="17"/>
    <s v="De Batterij II"/>
    <d v="2010-07-08T14:00:00"/>
    <n v="1"/>
    <x v="34"/>
    <s v="Libellula depressa"/>
    <n v="1"/>
    <x v="2"/>
    <x v="0"/>
    <n v="7"/>
    <x v="2"/>
  </r>
  <r>
    <x v="17"/>
    <s v="De Batterij II"/>
    <d v="2010-07-08T14:00:00"/>
    <n v="1"/>
    <x v="5"/>
    <s v="Orthetrum cancellatum"/>
    <n v="1"/>
    <x v="2"/>
    <x v="0"/>
    <n v="7"/>
    <x v="2"/>
  </r>
  <r>
    <x v="17"/>
    <s v="De Batterij II"/>
    <d v="2010-07-08T14:00:00"/>
    <n v="2"/>
    <x v="1"/>
    <s v="Ischnura elegans"/>
    <n v="3"/>
    <x v="2"/>
    <x v="0"/>
    <n v="7"/>
    <x v="1"/>
  </r>
  <r>
    <x v="17"/>
    <s v="De Batterij II"/>
    <d v="2010-07-08T14:00:00"/>
    <n v="2"/>
    <x v="4"/>
    <s v="Coenagrion pulchellum"/>
    <n v="3"/>
    <x v="2"/>
    <x v="0"/>
    <n v="7"/>
    <x v="1"/>
  </r>
  <r>
    <x v="17"/>
    <s v="De Batterij II"/>
    <d v="2010-07-08T14:00:00"/>
    <n v="2"/>
    <x v="8"/>
    <s v="Aeshna isoceles"/>
    <n v="1"/>
    <x v="2"/>
    <x v="0"/>
    <n v="7"/>
    <x v="3"/>
  </r>
  <r>
    <x v="17"/>
    <s v="De Batterij II"/>
    <d v="2010-07-08T14:00:00"/>
    <n v="2"/>
    <x v="9"/>
    <s v="Anax imperator"/>
    <n v="1"/>
    <x v="2"/>
    <x v="0"/>
    <n v="7"/>
    <x v="3"/>
  </r>
  <r>
    <x v="17"/>
    <s v="De Batterij II"/>
    <d v="2010-07-08T14:00:00"/>
    <n v="2"/>
    <x v="5"/>
    <s v="Orthetrum cancellatum"/>
    <n v="1"/>
    <x v="2"/>
    <x v="0"/>
    <n v="7"/>
    <x v="2"/>
  </r>
  <r>
    <x v="17"/>
    <s v="De Batterij II"/>
    <d v="2010-07-08T14:00:00"/>
    <n v="4"/>
    <x v="9"/>
    <s v="Anax imperator"/>
    <n v="2"/>
    <x v="2"/>
    <x v="0"/>
    <n v="7"/>
    <x v="3"/>
  </r>
  <r>
    <x v="17"/>
    <s v="De Batterij II"/>
    <d v="2010-07-08T14:00:00"/>
    <n v="4"/>
    <x v="5"/>
    <s v="Orthetrum cancellatum"/>
    <n v="2"/>
    <x v="2"/>
    <x v="0"/>
    <n v="7"/>
    <x v="2"/>
  </r>
  <r>
    <x v="17"/>
    <s v="De Batterij II"/>
    <d v="2010-08-01T12:00:00"/>
    <n v="1"/>
    <x v="1"/>
    <s v="Ischnura elegans"/>
    <n v="3"/>
    <x v="2"/>
    <x v="0"/>
    <n v="8"/>
    <x v="1"/>
  </r>
  <r>
    <x v="17"/>
    <s v="De Batterij II"/>
    <d v="2010-08-01T12:00:00"/>
    <n v="1"/>
    <x v="12"/>
    <s v="Sympetrum striolatum"/>
    <n v="2"/>
    <x v="2"/>
    <x v="0"/>
    <n v="8"/>
    <x v="2"/>
  </r>
  <r>
    <x v="17"/>
    <s v="De Batterij II"/>
    <d v="2010-08-01T12:00:00"/>
    <n v="2"/>
    <x v="1"/>
    <s v="Ischnura elegans"/>
    <n v="2"/>
    <x v="2"/>
    <x v="0"/>
    <n v="8"/>
    <x v="1"/>
  </r>
  <r>
    <x v="17"/>
    <s v="De Batterij II"/>
    <d v="2010-08-01T12:00:00"/>
    <n v="2"/>
    <x v="4"/>
    <s v="Coenagrion pulchellum"/>
    <n v="4"/>
    <x v="2"/>
    <x v="0"/>
    <n v="8"/>
    <x v="1"/>
  </r>
  <r>
    <x v="17"/>
    <s v="De Batterij II"/>
    <d v="2010-08-01T12:00:00"/>
    <n v="2"/>
    <x v="9"/>
    <s v="Anax imperator"/>
    <n v="2"/>
    <x v="2"/>
    <x v="0"/>
    <n v="8"/>
    <x v="3"/>
  </r>
  <r>
    <x v="17"/>
    <s v="De Batterij II"/>
    <d v="2010-08-01T12:00:00"/>
    <n v="2"/>
    <x v="5"/>
    <s v="Orthetrum cancellatum"/>
    <n v="1"/>
    <x v="2"/>
    <x v="0"/>
    <n v="8"/>
    <x v="2"/>
  </r>
  <r>
    <x v="17"/>
    <s v="De Batterij II"/>
    <d v="2010-08-01T12:00:00"/>
    <n v="2"/>
    <x v="12"/>
    <s v="Sympetrum striolatum"/>
    <n v="3"/>
    <x v="2"/>
    <x v="0"/>
    <n v="8"/>
    <x v="2"/>
  </r>
  <r>
    <x v="17"/>
    <s v="De Batterij II"/>
    <d v="2010-08-01T12:00:00"/>
    <n v="2"/>
    <x v="17"/>
    <s v="Sympetrum vulgatum"/>
    <n v="1"/>
    <x v="2"/>
    <x v="0"/>
    <n v="8"/>
    <x v="2"/>
  </r>
  <r>
    <x v="17"/>
    <s v="De Batterij II"/>
    <d v="2010-08-24T14:00:00"/>
    <n v="1"/>
    <x v="1"/>
    <s v="Ischnura elegans"/>
    <n v="4"/>
    <x v="2"/>
    <x v="0"/>
    <n v="8"/>
    <x v="1"/>
  </r>
  <r>
    <x v="17"/>
    <s v="De Batterij II"/>
    <d v="2010-08-24T14:00:00"/>
    <n v="1"/>
    <x v="4"/>
    <s v="Coenagrion pulchellum"/>
    <n v="2"/>
    <x v="2"/>
    <x v="0"/>
    <n v="8"/>
    <x v="1"/>
  </r>
  <r>
    <x v="17"/>
    <s v="De Batterij II"/>
    <d v="2010-08-24T14:00:00"/>
    <n v="1"/>
    <x v="14"/>
    <s v="Aeshna mixta"/>
    <n v="3"/>
    <x v="2"/>
    <x v="0"/>
    <n v="8"/>
    <x v="3"/>
  </r>
  <r>
    <x v="17"/>
    <s v="De Batterij II"/>
    <d v="2010-08-24T14:00:00"/>
    <n v="1"/>
    <x v="9"/>
    <s v="Anax imperator"/>
    <n v="1"/>
    <x v="2"/>
    <x v="0"/>
    <n v="8"/>
    <x v="3"/>
  </r>
  <r>
    <x v="17"/>
    <s v="De Batterij II"/>
    <d v="2010-08-24T14:00:00"/>
    <n v="1"/>
    <x v="5"/>
    <s v="Orthetrum cancellatum"/>
    <n v="1"/>
    <x v="2"/>
    <x v="0"/>
    <n v="8"/>
    <x v="2"/>
  </r>
  <r>
    <x v="17"/>
    <s v="De Batterij II"/>
    <d v="2010-08-24T14:00:00"/>
    <n v="1"/>
    <x v="12"/>
    <s v="Sympetrum striolatum"/>
    <n v="8"/>
    <x v="2"/>
    <x v="0"/>
    <n v="8"/>
    <x v="2"/>
  </r>
  <r>
    <x v="17"/>
    <s v="De Batterij II"/>
    <d v="2010-08-24T14:00:00"/>
    <n v="1"/>
    <x v="17"/>
    <s v="Sympetrum vulgatum"/>
    <n v="3"/>
    <x v="2"/>
    <x v="0"/>
    <n v="8"/>
    <x v="2"/>
  </r>
  <r>
    <x v="17"/>
    <s v="De Batterij II"/>
    <d v="2010-08-24T14:00:00"/>
    <n v="2"/>
    <x v="1"/>
    <s v="Ischnura elegans"/>
    <n v="5"/>
    <x v="2"/>
    <x v="0"/>
    <n v="8"/>
    <x v="1"/>
  </r>
  <r>
    <x v="17"/>
    <s v="De Batterij II"/>
    <d v="2010-08-24T14:00:00"/>
    <n v="2"/>
    <x v="14"/>
    <s v="Aeshna mixta"/>
    <n v="1"/>
    <x v="2"/>
    <x v="0"/>
    <n v="8"/>
    <x v="3"/>
  </r>
  <r>
    <x v="17"/>
    <s v="De Batterij II"/>
    <d v="2010-08-24T14:00:00"/>
    <n v="2"/>
    <x v="9"/>
    <s v="Anax imperator"/>
    <n v="1"/>
    <x v="2"/>
    <x v="0"/>
    <n v="8"/>
    <x v="3"/>
  </r>
  <r>
    <x v="17"/>
    <s v="De Batterij II"/>
    <d v="2010-08-24T14:00:00"/>
    <n v="2"/>
    <x v="12"/>
    <s v="Sympetrum striolatum"/>
    <n v="9"/>
    <x v="2"/>
    <x v="0"/>
    <n v="8"/>
    <x v="2"/>
  </r>
  <r>
    <x v="17"/>
    <s v="De Batterij II"/>
    <d v="2010-08-24T14:00:00"/>
    <n v="2"/>
    <x v="17"/>
    <s v="Sympetrum vulgatum"/>
    <n v="4"/>
    <x v="2"/>
    <x v="0"/>
    <n v="8"/>
    <x v="2"/>
  </r>
  <r>
    <x v="17"/>
    <s v="De Batterij II"/>
    <d v="2010-08-24T14:00:00"/>
    <n v="4"/>
    <x v="9"/>
    <s v="Anax imperator"/>
    <n v="1"/>
    <x v="2"/>
    <x v="0"/>
    <n v="8"/>
    <x v="3"/>
  </r>
  <r>
    <x v="17"/>
    <s v="De Batterij II"/>
    <d v="2011-05-08T12:15:00"/>
    <n v="1"/>
    <x v="4"/>
    <s v="Coenagrion pulchellum"/>
    <n v="14"/>
    <x v="2"/>
    <x v="1"/>
    <n v="5"/>
    <x v="1"/>
  </r>
  <r>
    <x v="17"/>
    <s v="De Batterij II"/>
    <d v="2011-05-08T12:15:00"/>
    <n v="1"/>
    <x v="1"/>
    <s v="Ischnura elegans"/>
    <n v="2"/>
    <x v="2"/>
    <x v="1"/>
    <n v="5"/>
    <x v="1"/>
  </r>
  <r>
    <x v="17"/>
    <s v="De Batterij II"/>
    <d v="2011-05-08T12:15:00"/>
    <n v="1"/>
    <x v="2"/>
    <s v="Pyrrhosoma nymphula"/>
    <n v="8"/>
    <x v="2"/>
    <x v="1"/>
    <n v="5"/>
    <x v="1"/>
  </r>
  <r>
    <x v="17"/>
    <s v="De Batterij II"/>
    <d v="2011-05-08T12:15:00"/>
    <n v="1"/>
    <x v="7"/>
    <s v="Brachytron pratense"/>
    <n v="5"/>
    <x v="2"/>
    <x v="1"/>
    <n v="5"/>
    <x v="3"/>
  </r>
  <r>
    <x v="17"/>
    <s v="De Batterij II"/>
    <d v="2011-05-08T12:15:00"/>
    <n v="1"/>
    <x v="34"/>
    <s v="Libellula depressa"/>
    <n v="1"/>
    <x v="2"/>
    <x v="1"/>
    <n v="5"/>
    <x v="2"/>
  </r>
  <r>
    <x v="17"/>
    <s v="De Batterij II"/>
    <d v="2011-05-08T12:15:00"/>
    <n v="1"/>
    <x v="10"/>
    <s v="Libellula quadrimaculata"/>
    <n v="1"/>
    <x v="2"/>
    <x v="1"/>
    <n v="5"/>
    <x v="2"/>
  </r>
  <r>
    <x v="17"/>
    <s v="De Batterij II"/>
    <d v="2011-05-08T12:15:00"/>
    <n v="2"/>
    <x v="4"/>
    <s v="Coenagrion pulchellum"/>
    <n v="13"/>
    <x v="2"/>
    <x v="1"/>
    <n v="5"/>
    <x v="1"/>
  </r>
  <r>
    <x v="17"/>
    <s v="De Batterij II"/>
    <d v="2011-05-08T12:15:00"/>
    <n v="2"/>
    <x v="2"/>
    <s v="Pyrrhosoma nymphula"/>
    <n v="19"/>
    <x v="2"/>
    <x v="1"/>
    <n v="5"/>
    <x v="1"/>
  </r>
  <r>
    <x v="17"/>
    <s v="De Batterij II"/>
    <d v="2011-05-08T12:15:00"/>
    <n v="2"/>
    <x v="7"/>
    <s v="Brachytron pratense"/>
    <n v="5"/>
    <x v="2"/>
    <x v="1"/>
    <n v="5"/>
    <x v="3"/>
  </r>
  <r>
    <x v="17"/>
    <s v="De Batterij II"/>
    <d v="2011-05-08T12:15:00"/>
    <n v="2"/>
    <x v="10"/>
    <s v="Libellula quadrimaculata"/>
    <n v="2"/>
    <x v="2"/>
    <x v="1"/>
    <n v="5"/>
    <x v="2"/>
  </r>
  <r>
    <x v="17"/>
    <s v="De Batterij II"/>
    <d v="2011-05-08T12:15:00"/>
    <n v="2"/>
    <x v="30"/>
    <s v="Erythromma viridulum"/>
    <n v="2"/>
    <x v="2"/>
    <x v="1"/>
    <n v="5"/>
    <x v="1"/>
  </r>
  <r>
    <x v="17"/>
    <s v="De Batterij II"/>
    <d v="2011-05-08T12:15:00"/>
    <n v="4"/>
    <x v="7"/>
    <s v="Brachytron pratense"/>
    <n v="2"/>
    <x v="2"/>
    <x v="1"/>
    <n v="5"/>
    <x v="3"/>
  </r>
  <r>
    <x v="17"/>
    <s v="De Batterij II"/>
    <d v="2011-05-30T12:45:00"/>
    <n v="1"/>
    <x v="2"/>
    <s v="Pyrrhosoma nymphula"/>
    <n v="1"/>
    <x v="2"/>
    <x v="1"/>
    <n v="5"/>
    <x v="1"/>
  </r>
  <r>
    <x v="17"/>
    <s v="De Batterij II"/>
    <d v="2011-05-30T12:45:00"/>
    <n v="1"/>
    <x v="4"/>
    <s v="Coenagrion pulchellum"/>
    <n v="16"/>
    <x v="2"/>
    <x v="1"/>
    <n v="5"/>
    <x v="1"/>
  </r>
  <r>
    <x v="17"/>
    <s v="De Batterij II"/>
    <d v="2011-05-30T12:45:00"/>
    <n v="1"/>
    <x v="26"/>
    <s v="Erythromma najas"/>
    <n v="1"/>
    <x v="2"/>
    <x v="1"/>
    <n v="5"/>
    <x v="1"/>
  </r>
  <r>
    <x v="17"/>
    <s v="De Batterij II"/>
    <d v="2011-05-30T12:45:00"/>
    <n v="1"/>
    <x v="7"/>
    <s v="Brachytron pratense"/>
    <n v="1"/>
    <x v="2"/>
    <x v="1"/>
    <n v="5"/>
    <x v="3"/>
  </r>
  <r>
    <x v="17"/>
    <s v="De Batterij II"/>
    <d v="2011-05-30T12:45:00"/>
    <n v="2"/>
    <x v="1"/>
    <s v="Ischnura elegans"/>
    <n v="2"/>
    <x v="2"/>
    <x v="1"/>
    <n v="5"/>
    <x v="1"/>
  </r>
  <r>
    <x v="17"/>
    <s v="De Batterij II"/>
    <d v="2011-05-30T12:45:00"/>
    <n v="2"/>
    <x v="4"/>
    <s v="Coenagrion pulchellum"/>
    <n v="7"/>
    <x v="2"/>
    <x v="1"/>
    <n v="5"/>
    <x v="1"/>
  </r>
  <r>
    <x v="17"/>
    <s v="De Batterij II"/>
    <d v="2011-05-30T12:45:00"/>
    <n v="4"/>
    <x v="7"/>
    <s v="Brachytron pratense"/>
    <n v="1"/>
    <x v="2"/>
    <x v="1"/>
    <n v="5"/>
    <x v="3"/>
  </r>
  <r>
    <x v="17"/>
    <s v="De Batterij II"/>
    <d v="2011-06-26T13:00:00"/>
    <n v="1"/>
    <x v="1"/>
    <s v="Ischnura elegans"/>
    <n v="5"/>
    <x v="2"/>
    <x v="1"/>
    <n v="6"/>
    <x v="1"/>
  </r>
  <r>
    <x v="17"/>
    <s v="De Batterij II"/>
    <d v="2011-06-26T13:00:00"/>
    <n v="1"/>
    <x v="4"/>
    <s v="Coenagrion pulchellum"/>
    <n v="5"/>
    <x v="2"/>
    <x v="1"/>
    <n v="6"/>
    <x v="1"/>
  </r>
  <r>
    <x v="17"/>
    <s v="De Batterij II"/>
    <d v="2011-06-26T13:00:00"/>
    <n v="1"/>
    <x v="8"/>
    <s v="Aeshna isoceles"/>
    <n v="1"/>
    <x v="2"/>
    <x v="1"/>
    <n v="6"/>
    <x v="3"/>
  </r>
  <r>
    <x v="17"/>
    <s v="De Batterij II"/>
    <d v="2011-06-26T13:00:00"/>
    <n v="1"/>
    <x v="9"/>
    <s v="Anax imperator"/>
    <n v="1"/>
    <x v="2"/>
    <x v="1"/>
    <n v="6"/>
    <x v="3"/>
  </r>
  <r>
    <x v="17"/>
    <s v="De Batterij II"/>
    <d v="2011-06-26T13:00:00"/>
    <n v="1"/>
    <x v="5"/>
    <s v="Orthetrum cancellatum"/>
    <n v="1"/>
    <x v="2"/>
    <x v="1"/>
    <n v="6"/>
    <x v="2"/>
  </r>
  <r>
    <x v="17"/>
    <s v="De Batterij II"/>
    <d v="2011-06-26T13:00:00"/>
    <n v="2"/>
    <x v="1"/>
    <s v="Ischnura elegans"/>
    <n v="3"/>
    <x v="2"/>
    <x v="1"/>
    <n v="6"/>
    <x v="1"/>
  </r>
  <r>
    <x v="17"/>
    <s v="De Batterij II"/>
    <d v="2011-06-26T13:00:00"/>
    <n v="2"/>
    <x v="4"/>
    <s v="Coenagrion pulchellum"/>
    <n v="4"/>
    <x v="2"/>
    <x v="1"/>
    <n v="6"/>
    <x v="1"/>
  </r>
  <r>
    <x v="17"/>
    <s v="De Batterij II"/>
    <d v="2011-06-26T13:00:00"/>
    <n v="2"/>
    <x v="8"/>
    <s v="Aeshna isoceles"/>
    <n v="1"/>
    <x v="2"/>
    <x v="1"/>
    <n v="6"/>
    <x v="3"/>
  </r>
  <r>
    <x v="17"/>
    <s v="De Batterij II"/>
    <d v="2011-06-26T13:00:00"/>
    <n v="4"/>
    <x v="8"/>
    <s v="Aeshna isoceles"/>
    <n v="2"/>
    <x v="2"/>
    <x v="1"/>
    <n v="6"/>
    <x v="3"/>
  </r>
  <r>
    <x v="17"/>
    <s v="De Batterij II"/>
    <d v="2011-06-26T13:00:00"/>
    <n v="4"/>
    <x v="5"/>
    <s v="Orthetrum cancellatum"/>
    <n v="1"/>
    <x v="2"/>
    <x v="1"/>
    <n v="6"/>
    <x v="2"/>
  </r>
  <r>
    <x v="17"/>
    <s v="De Batterij II"/>
    <d v="2011-06-30T14:30:00"/>
    <n v="1"/>
    <x v="5"/>
    <s v="Orthetrum cancellatum"/>
    <n v="1"/>
    <x v="2"/>
    <x v="1"/>
    <n v="6"/>
    <x v="2"/>
  </r>
  <r>
    <x v="17"/>
    <s v="De Batterij II"/>
    <d v="2011-06-30T14:30:00"/>
    <n v="2"/>
    <x v="1"/>
    <s v="Ischnura elegans"/>
    <n v="2"/>
    <x v="2"/>
    <x v="1"/>
    <n v="6"/>
    <x v="1"/>
  </r>
  <r>
    <x v="17"/>
    <s v="De Batterij II"/>
    <d v="2011-06-30T14:30:00"/>
    <n v="2"/>
    <x v="4"/>
    <s v="Coenagrion pulchellum"/>
    <n v="1"/>
    <x v="2"/>
    <x v="1"/>
    <n v="6"/>
    <x v="1"/>
  </r>
  <r>
    <x v="17"/>
    <s v="De Batterij II"/>
    <d v="2011-08-01T14:30:00"/>
    <n v="1"/>
    <x v="1"/>
    <s v="Ischnura elegans"/>
    <n v="5"/>
    <x v="2"/>
    <x v="1"/>
    <n v="8"/>
    <x v="1"/>
  </r>
  <r>
    <x v="17"/>
    <s v="De Batterij II"/>
    <d v="2011-08-01T14:30:00"/>
    <n v="1"/>
    <x v="5"/>
    <s v="Orthetrum cancellatum"/>
    <n v="1"/>
    <x v="2"/>
    <x v="1"/>
    <n v="8"/>
    <x v="2"/>
  </r>
  <r>
    <x v="17"/>
    <s v="De Batterij II"/>
    <d v="2011-08-01T14:30:00"/>
    <n v="2"/>
    <x v="1"/>
    <s v="Ischnura elegans"/>
    <n v="2"/>
    <x v="2"/>
    <x v="1"/>
    <n v="8"/>
    <x v="1"/>
  </r>
  <r>
    <x v="17"/>
    <s v="De Batterij II"/>
    <d v="2011-08-01T14:30:00"/>
    <n v="2"/>
    <x v="12"/>
    <s v="Sympetrum striolatum"/>
    <n v="1"/>
    <x v="2"/>
    <x v="1"/>
    <n v="8"/>
    <x v="2"/>
  </r>
  <r>
    <x v="17"/>
    <s v="De Batterij II"/>
    <d v="2011-08-01T14:30:00"/>
    <n v="4"/>
    <x v="5"/>
    <s v="Orthetrum cancellatum"/>
    <n v="2"/>
    <x v="2"/>
    <x v="1"/>
    <n v="8"/>
    <x v="2"/>
  </r>
  <r>
    <x v="17"/>
    <s v="De Batterij II"/>
    <d v="2011-08-21T11:30:00"/>
    <n v="1"/>
    <x v="13"/>
    <s v="Chalcolestes viridis"/>
    <n v="1"/>
    <x v="2"/>
    <x v="1"/>
    <n v="8"/>
    <x v="0"/>
  </r>
  <r>
    <x v="17"/>
    <s v="De Batterij II"/>
    <d v="2011-08-21T11:30:00"/>
    <n v="1"/>
    <x v="12"/>
    <s v="Sympetrum striolatum"/>
    <n v="2"/>
    <x v="2"/>
    <x v="1"/>
    <n v="8"/>
    <x v="2"/>
  </r>
  <r>
    <x v="17"/>
    <s v="De Batterij II"/>
    <d v="2011-08-21T11:30:00"/>
    <n v="2"/>
    <x v="1"/>
    <s v="Ischnura elegans"/>
    <n v="1"/>
    <x v="2"/>
    <x v="1"/>
    <n v="8"/>
    <x v="1"/>
  </r>
  <r>
    <x v="17"/>
    <s v="De Batterij II"/>
    <d v="2011-08-21T11:30:00"/>
    <n v="2"/>
    <x v="14"/>
    <s v="Aeshna mixta"/>
    <n v="2"/>
    <x v="2"/>
    <x v="1"/>
    <n v="8"/>
    <x v="3"/>
  </r>
  <r>
    <x v="17"/>
    <s v="De Batterij II"/>
    <d v="2011-08-21T11:30:00"/>
    <n v="2"/>
    <x v="12"/>
    <s v="Sympetrum striolatum"/>
    <n v="1"/>
    <x v="2"/>
    <x v="1"/>
    <n v="8"/>
    <x v="2"/>
  </r>
  <r>
    <x v="17"/>
    <s v="De Batterij II"/>
    <d v="2011-08-21T11:30:00"/>
    <n v="2"/>
    <x v="0"/>
    <s v="Sympecma fusca"/>
    <n v="1"/>
    <x v="2"/>
    <x v="1"/>
    <n v="8"/>
    <x v="0"/>
  </r>
  <r>
    <x v="17"/>
    <s v="De Batterij II"/>
    <d v="2012-05-13T12:40:00"/>
    <n v="1"/>
    <x v="2"/>
    <s v="Pyrrhosoma nymphula"/>
    <n v="7"/>
    <x v="2"/>
    <x v="2"/>
    <n v="5"/>
    <x v="1"/>
  </r>
  <r>
    <x v="17"/>
    <s v="De Batterij II"/>
    <d v="2012-05-13T12:40:00"/>
    <n v="1"/>
    <x v="4"/>
    <s v="Coenagrion pulchellum"/>
    <n v="2"/>
    <x v="2"/>
    <x v="2"/>
    <n v="5"/>
    <x v="1"/>
  </r>
  <r>
    <x v="17"/>
    <s v="De Batterij II"/>
    <d v="2012-05-13T12:40:00"/>
    <n v="2"/>
    <x v="2"/>
    <s v="Pyrrhosoma nymphula"/>
    <n v="4"/>
    <x v="2"/>
    <x v="2"/>
    <n v="5"/>
    <x v="1"/>
  </r>
  <r>
    <x v="17"/>
    <s v="De Batterij II"/>
    <d v="2012-05-13T12:40:00"/>
    <n v="2"/>
    <x v="4"/>
    <s v="Coenagrion pulchellum"/>
    <n v="18"/>
    <x v="2"/>
    <x v="2"/>
    <n v="5"/>
    <x v="1"/>
  </r>
  <r>
    <x v="17"/>
    <s v="De Batterij II"/>
    <d v="2012-06-10T12:00:00"/>
    <n v="1"/>
    <x v="1"/>
    <s v="Ischnura elegans"/>
    <n v="1"/>
    <x v="2"/>
    <x v="2"/>
    <n v="6"/>
    <x v="1"/>
  </r>
  <r>
    <x v="17"/>
    <s v="De Batterij II"/>
    <d v="2012-06-10T12:00:00"/>
    <n v="1"/>
    <x v="2"/>
    <s v="Pyrrhosoma nymphula"/>
    <n v="4"/>
    <x v="2"/>
    <x v="2"/>
    <n v="6"/>
    <x v="1"/>
  </r>
  <r>
    <x v="17"/>
    <s v="De Batterij II"/>
    <d v="2012-06-10T12:00:00"/>
    <n v="1"/>
    <x v="4"/>
    <s v="Coenagrion pulchellum"/>
    <n v="38"/>
    <x v="2"/>
    <x v="2"/>
    <n v="6"/>
    <x v="1"/>
  </r>
  <r>
    <x v="17"/>
    <s v="De Batterij II"/>
    <d v="2012-06-10T12:00:00"/>
    <n v="1"/>
    <x v="26"/>
    <s v="Erythromma najas"/>
    <n v="4"/>
    <x v="2"/>
    <x v="2"/>
    <n v="6"/>
    <x v="1"/>
  </r>
  <r>
    <x v="17"/>
    <s v="De Batterij II"/>
    <d v="2012-06-10T12:00:00"/>
    <n v="1"/>
    <x v="10"/>
    <s v="Libellula quadrimaculata"/>
    <n v="2"/>
    <x v="2"/>
    <x v="2"/>
    <n v="6"/>
    <x v="2"/>
  </r>
  <r>
    <x v="17"/>
    <s v="De Batterij II"/>
    <d v="2012-06-10T12:00:00"/>
    <n v="1"/>
    <x v="5"/>
    <s v="Orthetrum cancellatum"/>
    <n v="1"/>
    <x v="2"/>
    <x v="2"/>
    <n v="6"/>
    <x v="2"/>
  </r>
  <r>
    <x v="17"/>
    <s v="De Batterij II"/>
    <d v="2012-06-10T12:00:00"/>
    <n v="2"/>
    <x v="1"/>
    <s v="Ischnura elegans"/>
    <n v="6"/>
    <x v="2"/>
    <x v="2"/>
    <n v="6"/>
    <x v="1"/>
  </r>
  <r>
    <x v="17"/>
    <s v="De Batterij II"/>
    <d v="2012-06-10T12:00:00"/>
    <n v="2"/>
    <x v="2"/>
    <s v="Pyrrhosoma nymphula"/>
    <n v="7"/>
    <x v="2"/>
    <x v="2"/>
    <n v="6"/>
    <x v="1"/>
  </r>
  <r>
    <x v="17"/>
    <s v="De Batterij II"/>
    <d v="2012-06-10T12:00:00"/>
    <n v="2"/>
    <x v="4"/>
    <s v="Coenagrion pulchellum"/>
    <n v="35"/>
    <x v="2"/>
    <x v="2"/>
    <n v="6"/>
    <x v="1"/>
  </r>
  <r>
    <x v="17"/>
    <s v="De Batterij II"/>
    <d v="2012-06-10T12:00:00"/>
    <n v="2"/>
    <x v="26"/>
    <s v="Erythromma najas"/>
    <n v="3"/>
    <x v="2"/>
    <x v="2"/>
    <n v="6"/>
    <x v="1"/>
  </r>
  <r>
    <x v="17"/>
    <s v="De Batterij II"/>
    <d v="2012-06-28T15:00:00"/>
    <n v="1"/>
    <x v="1"/>
    <s v="Ischnura elegans"/>
    <n v="6"/>
    <x v="2"/>
    <x v="2"/>
    <n v="6"/>
    <x v="1"/>
  </r>
  <r>
    <x v="17"/>
    <s v="De Batterij II"/>
    <d v="2012-06-28T15:00:00"/>
    <n v="1"/>
    <x v="4"/>
    <s v="Coenagrion pulchellum"/>
    <n v="12"/>
    <x v="2"/>
    <x v="2"/>
    <n v="6"/>
    <x v="1"/>
  </r>
  <r>
    <x v="17"/>
    <s v="De Batterij II"/>
    <d v="2012-06-28T15:00:00"/>
    <n v="1"/>
    <x v="3"/>
    <s v="Enallagma cyathigerum"/>
    <n v="3"/>
    <x v="2"/>
    <x v="2"/>
    <n v="6"/>
    <x v="1"/>
  </r>
  <r>
    <x v="17"/>
    <s v="De Batterij II"/>
    <d v="2012-06-28T15:00:00"/>
    <n v="2"/>
    <x v="1"/>
    <s v="Ischnura elegans"/>
    <n v="6"/>
    <x v="2"/>
    <x v="2"/>
    <n v="6"/>
    <x v="1"/>
  </r>
  <r>
    <x v="17"/>
    <s v="De Batterij II"/>
    <d v="2012-06-28T15:00:00"/>
    <n v="2"/>
    <x v="4"/>
    <s v="Coenagrion pulchellum"/>
    <n v="9"/>
    <x v="2"/>
    <x v="2"/>
    <n v="6"/>
    <x v="1"/>
  </r>
  <r>
    <x v="17"/>
    <s v="De Batterij II"/>
    <d v="2012-06-28T15:00:00"/>
    <n v="2"/>
    <x v="3"/>
    <s v="Enallagma cyathigerum"/>
    <n v="2"/>
    <x v="2"/>
    <x v="2"/>
    <n v="6"/>
    <x v="1"/>
  </r>
  <r>
    <x v="17"/>
    <s v="De Batterij II"/>
    <d v="2012-06-28T15:00:00"/>
    <n v="4"/>
    <x v="9"/>
    <s v="Anax imperator"/>
    <n v="1"/>
    <x v="2"/>
    <x v="2"/>
    <n v="6"/>
    <x v="3"/>
  </r>
  <r>
    <x v="17"/>
    <s v="De Batterij II"/>
    <d v="2012-07-05T14:30:00"/>
    <n v="1"/>
    <x v="1"/>
    <s v="Ischnura elegans"/>
    <n v="3"/>
    <x v="2"/>
    <x v="2"/>
    <n v="7"/>
    <x v="1"/>
  </r>
  <r>
    <x v="17"/>
    <s v="De Batterij II"/>
    <d v="2012-07-05T14:30:00"/>
    <n v="1"/>
    <x v="4"/>
    <s v="Coenagrion pulchellum"/>
    <n v="23"/>
    <x v="2"/>
    <x v="2"/>
    <n v="7"/>
    <x v="1"/>
  </r>
  <r>
    <x v="17"/>
    <s v="De Batterij II"/>
    <d v="2012-07-05T14:30:00"/>
    <n v="2"/>
    <x v="1"/>
    <s v="Ischnura elegans"/>
    <n v="4"/>
    <x v="2"/>
    <x v="2"/>
    <n v="7"/>
    <x v="1"/>
  </r>
  <r>
    <x v="17"/>
    <s v="De Batterij II"/>
    <d v="2012-07-05T14:30:00"/>
    <n v="2"/>
    <x v="4"/>
    <s v="Coenagrion pulchellum"/>
    <n v="7"/>
    <x v="2"/>
    <x v="2"/>
    <n v="7"/>
    <x v="1"/>
  </r>
  <r>
    <x v="17"/>
    <s v="De Batterij II"/>
    <d v="2012-07-26T14:15:00"/>
    <n v="1"/>
    <x v="1"/>
    <s v="Ischnura elegans"/>
    <n v="2"/>
    <x v="2"/>
    <x v="2"/>
    <n v="7"/>
    <x v="1"/>
  </r>
  <r>
    <x v="17"/>
    <s v="De Batterij II"/>
    <d v="2012-07-26T14:15:00"/>
    <n v="1"/>
    <x v="4"/>
    <s v="Coenagrion pulchellum"/>
    <n v="4"/>
    <x v="2"/>
    <x v="2"/>
    <n v="7"/>
    <x v="1"/>
  </r>
  <r>
    <x v="17"/>
    <s v="De Batterij II"/>
    <d v="2012-07-26T14:15:00"/>
    <n v="1"/>
    <x v="8"/>
    <s v="Aeshna isoceles"/>
    <n v="2"/>
    <x v="2"/>
    <x v="2"/>
    <n v="7"/>
    <x v="3"/>
  </r>
  <r>
    <x v="17"/>
    <s v="De Batterij II"/>
    <d v="2012-07-26T14:15:00"/>
    <n v="2"/>
    <x v="4"/>
    <s v="Coenagrion pulchellum"/>
    <n v="1"/>
    <x v="2"/>
    <x v="2"/>
    <n v="7"/>
    <x v="1"/>
  </r>
  <r>
    <x v="17"/>
    <s v="De Batterij II"/>
    <d v="2012-07-26T14:15:00"/>
    <n v="2"/>
    <x v="12"/>
    <s v="Sympetrum striolatum"/>
    <n v="1"/>
    <x v="2"/>
    <x v="2"/>
    <n v="7"/>
    <x v="2"/>
  </r>
  <r>
    <x v="17"/>
    <s v="De Batterij II"/>
    <d v="2012-07-26T14:15:00"/>
    <n v="4"/>
    <x v="8"/>
    <s v="Aeshna isoceles"/>
    <n v="2"/>
    <x v="2"/>
    <x v="2"/>
    <n v="7"/>
    <x v="3"/>
  </r>
  <r>
    <x v="17"/>
    <s v="De Batterij II"/>
    <d v="2012-08-16T14:30:00"/>
    <n v="1"/>
    <x v="12"/>
    <s v="Sympetrum striolatum"/>
    <n v="1"/>
    <x v="2"/>
    <x v="2"/>
    <n v="8"/>
    <x v="2"/>
  </r>
  <r>
    <x v="17"/>
    <s v="De Batterij II"/>
    <d v="2012-08-16T14:30:00"/>
    <n v="1"/>
    <x v="15"/>
    <s v="Sympetrum danae"/>
    <n v="2"/>
    <x v="2"/>
    <x v="2"/>
    <n v="8"/>
    <x v="2"/>
  </r>
  <r>
    <x v="17"/>
    <s v="De Batterij II"/>
    <d v="2012-08-16T14:30:00"/>
    <n v="2"/>
    <x v="1"/>
    <s v="Ischnura elegans"/>
    <n v="1"/>
    <x v="2"/>
    <x v="2"/>
    <n v="8"/>
    <x v="1"/>
  </r>
  <r>
    <x v="17"/>
    <s v="De Batterij II"/>
    <d v="2012-08-16T14:30:00"/>
    <n v="2"/>
    <x v="15"/>
    <s v="Sympetrum danae"/>
    <n v="2"/>
    <x v="2"/>
    <x v="2"/>
    <n v="8"/>
    <x v="2"/>
  </r>
  <r>
    <x v="17"/>
    <s v="De Batterij II"/>
    <d v="2012-08-16T14:30:00"/>
    <n v="4"/>
    <x v="9"/>
    <s v="Anax imperator"/>
    <n v="2"/>
    <x v="2"/>
    <x v="2"/>
    <n v="8"/>
    <x v="3"/>
  </r>
  <r>
    <x v="17"/>
    <s v="De Batterij II"/>
    <d v="2012-08-23T14:50:00"/>
    <n v="1"/>
    <x v="1"/>
    <s v="Ischnura elegans"/>
    <n v="1"/>
    <x v="2"/>
    <x v="2"/>
    <n v="8"/>
    <x v="1"/>
  </r>
  <r>
    <x v="17"/>
    <s v="De Batterij II"/>
    <d v="2012-08-23T14:50:00"/>
    <n v="1"/>
    <x v="15"/>
    <s v="Sympetrum danae"/>
    <n v="3"/>
    <x v="2"/>
    <x v="2"/>
    <n v="8"/>
    <x v="2"/>
  </r>
  <r>
    <x v="17"/>
    <s v="De Batterij II"/>
    <d v="2012-08-23T14:50:00"/>
    <n v="1"/>
    <x v="17"/>
    <s v="Sympetrum vulgatum"/>
    <n v="3"/>
    <x v="2"/>
    <x v="2"/>
    <n v="8"/>
    <x v="2"/>
  </r>
  <r>
    <x v="17"/>
    <s v="De Batterij II"/>
    <d v="2012-08-23T14:50:00"/>
    <n v="2"/>
    <x v="14"/>
    <s v="Aeshna mixta"/>
    <n v="3"/>
    <x v="2"/>
    <x v="2"/>
    <n v="8"/>
    <x v="3"/>
  </r>
  <r>
    <x v="17"/>
    <s v="De Batterij II"/>
    <d v="2012-08-23T14:50:00"/>
    <n v="2"/>
    <x v="15"/>
    <s v="Sympetrum danae"/>
    <n v="3"/>
    <x v="2"/>
    <x v="2"/>
    <n v="8"/>
    <x v="2"/>
  </r>
  <r>
    <x v="17"/>
    <s v="De Batterij II"/>
    <d v="2012-08-23T14:50:00"/>
    <n v="2"/>
    <x v="17"/>
    <s v="Sympetrum vulgatum"/>
    <n v="2"/>
    <x v="2"/>
    <x v="2"/>
    <n v="8"/>
    <x v="2"/>
  </r>
  <r>
    <x v="17"/>
    <s v="De Batterij II"/>
    <d v="2012-08-23T14:50:00"/>
    <n v="4"/>
    <x v="14"/>
    <s v="Aeshna mixta"/>
    <n v="1"/>
    <x v="2"/>
    <x v="2"/>
    <n v="8"/>
    <x v="3"/>
  </r>
  <r>
    <x v="17"/>
    <s v="De Batterij II"/>
    <d v="2012-08-23T14:50:00"/>
    <n v="4"/>
    <x v="9"/>
    <s v="Anax imperator"/>
    <n v="1"/>
    <x v="2"/>
    <x v="2"/>
    <n v="8"/>
    <x v="3"/>
  </r>
  <r>
    <x v="17"/>
    <s v="De Batterij II"/>
    <d v="2013-05-05T12:30:00"/>
    <n v="1"/>
    <x v="2"/>
    <s v="Pyrrhosoma nymphula"/>
    <n v="3"/>
    <x v="2"/>
    <x v="3"/>
    <n v="5"/>
    <x v="1"/>
  </r>
  <r>
    <x v="17"/>
    <s v="De Batterij II"/>
    <d v="2013-05-05T12:30:00"/>
    <n v="2"/>
    <x v="2"/>
    <s v="Pyrrhosoma nymphula"/>
    <n v="11"/>
    <x v="2"/>
    <x v="3"/>
    <n v="5"/>
    <x v="1"/>
  </r>
  <r>
    <x v="17"/>
    <s v="De Batterij II"/>
    <d v="2013-05-05T12:30:00"/>
    <n v="2"/>
    <x v="4"/>
    <s v="Coenagrion pulchellum"/>
    <n v="4"/>
    <x v="2"/>
    <x v="3"/>
    <n v="5"/>
    <x v="1"/>
  </r>
  <r>
    <x v="17"/>
    <s v="De Batterij II"/>
    <d v="2013-06-06T14:30:00"/>
    <n v="1"/>
    <x v="1"/>
    <s v="Ischnura elegans"/>
    <n v="2"/>
    <x v="2"/>
    <x v="3"/>
    <n v="6"/>
    <x v="1"/>
  </r>
  <r>
    <x v="17"/>
    <s v="De Batterij II"/>
    <d v="2013-06-06T14:30:00"/>
    <n v="1"/>
    <x v="2"/>
    <s v="Pyrrhosoma nymphula"/>
    <n v="12"/>
    <x v="2"/>
    <x v="3"/>
    <n v="6"/>
    <x v="1"/>
  </r>
  <r>
    <x v="17"/>
    <s v="De Batterij II"/>
    <d v="2013-06-06T14:30:00"/>
    <n v="1"/>
    <x v="4"/>
    <s v="Coenagrion pulchellum"/>
    <n v="43"/>
    <x v="2"/>
    <x v="3"/>
    <n v="6"/>
    <x v="1"/>
  </r>
  <r>
    <x v="17"/>
    <s v="De Batterij II"/>
    <d v="2013-06-06T14:30:00"/>
    <n v="1"/>
    <x v="26"/>
    <s v="Erythromma najas"/>
    <n v="3"/>
    <x v="2"/>
    <x v="3"/>
    <n v="6"/>
    <x v="1"/>
  </r>
  <r>
    <x v="17"/>
    <s v="De Batterij II"/>
    <d v="2013-06-06T14:30:00"/>
    <n v="1"/>
    <x v="7"/>
    <s v="Brachytron pratense"/>
    <n v="1"/>
    <x v="2"/>
    <x v="3"/>
    <n v="6"/>
    <x v="3"/>
  </r>
  <r>
    <x v="17"/>
    <s v="De Batterij II"/>
    <d v="2013-06-06T14:30:00"/>
    <n v="1"/>
    <x v="10"/>
    <s v="Libellula quadrimaculata"/>
    <n v="6"/>
    <x v="2"/>
    <x v="3"/>
    <n v="6"/>
    <x v="2"/>
  </r>
  <r>
    <x v="17"/>
    <s v="De Batterij II"/>
    <d v="2013-06-06T14:30:00"/>
    <n v="2"/>
    <x v="0"/>
    <s v="Sympecma fusca"/>
    <n v="2"/>
    <x v="2"/>
    <x v="3"/>
    <n v="6"/>
    <x v="0"/>
  </r>
  <r>
    <x v="17"/>
    <s v="De Batterij II"/>
    <d v="2013-06-06T14:30:00"/>
    <n v="2"/>
    <x v="1"/>
    <s v="Ischnura elegans"/>
    <n v="3"/>
    <x v="2"/>
    <x v="3"/>
    <n v="6"/>
    <x v="1"/>
  </r>
  <r>
    <x v="17"/>
    <s v="De Batterij II"/>
    <d v="2013-06-06T14:30:00"/>
    <n v="2"/>
    <x v="2"/>
    <s v="Pyrrhosoma nymphula"/>
    <n v="7"/>
    <x v="2"/>
    <x v="3"/>
    <n v="6"/>
    <x v="1"/>
  </r>
  <r>
    <x v="17"/>
    <s v="De Batterij II"/>
    <d v="2013-06-06T14:30:00"/>
    <n v="2"/>
    <x v="4"/>
    <s v="Coenagrion pulchellum"/>
    <n v="53"/>
    <x v="2"/>
    <x v="3"/>
    <n v="6"/>
    <x v="1"/>
  </r>
  <r>
    <x v="17"/>
    <s v="De Batterij II"/>
    <d v="2013-06-06T14:30:00"/>
    <n v="2"/>
    <x v="7"/>
    <s v="Brachytron pratense"/>
    <n v="2"/>
    <x v="2"/>
    <x v="3"/>
    <n v="6"/>
    <x v="3"/>
  </r>
  <r>
    <x v="17"/>
    <s v="De Batterij II"/>
    <d v="2013-06-06T14:30:00"/>
    <n v="2"/>
    <x v="8"/>
    <s v="Aeshna isoceles"/>
    <n v="1"/>
    <x v="2"/>
    <x v="3"/>
    <n v="6"/>
    <x v="3"/>
  </r>
  <r>
    <x v="17"/>
    <s v="De Batterij II"/>
    <d v="2013-06-06T14:30:00"/>
    <n v="2"/>
    <x v="10"/>
    <s v="Libellula quadrimaculata"/>
    <n v="2"/>
    <x v="2"/>
    <x v="3"/>
    <n v="6"/>
    <x v="2"/>
  </r>
  <r>
    <x v="17"/>
    <s v="De Batterij II"/>
    <d v="2013-06-06T14:30:00"/>
    <n v="4"/>
    <x v="7"/>
    <s v="Brachytron pratense"/>
    <n v="2"/>
    <x v="2"/>
    <x v="3"/>
    <n v="6"/>
    <x v="3"/>
  </r>
  <r>
    <x v="17"/>
    <s v="De Batterij II"/>
    <d v="2013-06-06T14:30:00"/>
    <n v="4"/>
    <x v="10"/>
    <s v="Libellula quadrimaculata"/>
    <n v="4"/>
    <x v="2"/>
    <x v="3"/>
    <n v="6"/>
    <x v="2"/>
  </r>
  <r>
    <x v="17"/>
    <s v="De Batterij II"/>
    <d v="2013-06-30T13:15:00"/>
    <n v="1"/>
    <x v="1"/>
    <s v="Ischnura elegans"/>
    <n v="1"/>
    <x v="2"/>
    <x v="3"/>
    <n v="6"/>
    <x v="1"/>
  </r>
  <r>
    <x v="17"/>
    <s v="De Batterij II"/>
    <d v="2013-06-30T13:15:00"/>
    <n v="1"/>
    <x v="2"/>
    <s v="Pyrrhosoma nymphula"/>
    <n v="2"/>
    <x v="2"/>
    <x v="3"/>
    <n v="6"/>
    <x v="1"/>
  </r>
  <r>
    <x v="17"/>
    <s v="De Batterij II"/>
    <d v="2013-06-30T13:15:00"/>
    <n v="1"/>
    <x v="4"/>
    <s v="Coenagrion pulchellum"/>
    <n v="18"/>
    <x v="2"/>
    <x v="3"/>
    <n v="6"/>
    <x v="1"/>
  </r>
  <r>
    <x v="17"/>
    <s v="De Batterij II"/>
    <d v="2013-06-30T13:15:00"/>
    <n v="1"/>
    <x v="10"/>
    <s v="Libellula quadrimaculata"/>
    <n v="1"/>
    <x v="2"/>
    <x v="3"/>
    <n v="6"/>
    <x v="2"/>
  </r>
  <r>
    <x v="17"/>
    <s v="De Batterij II"/>
    <d v="2013-06-30T13:15:00"/>
    <n v="2"/>
    <x v="1"/>
    <s v="Ischnura elegans"/>
    <n v="2"/>
    <x v="2"/>
    <x v="3"/>
    <n v="6"/>
    <x v="1"/>
  </r>
  <r>
    <x v="17"/>
    <s v="De Batterij II"/>
    <d v="2013-06-30T13:15:00"/>
    <n v="2"/>
    <x v="4"/>
    <s v="Coenagrion pulchellum"/>
    <n v="2"/>
    <x v="2"/>
    <x v="3"/>
    <n v="6"/>
    <x v="1"/>
  </r>
  <r>
    <x v="17"/>
    <s v="De Batterij II"/>
    <d v="2013-06-30T13:15:00"/>
    <n v="2"/>
    <x v="10"/>
    <s v="Libellula quadrimaculata"/>
    <n v="1"/>
    <x v="2"/>
    <x v="3"/>
    <n v="6"/>
    <x v="2"/>
  </r>
  <r>
    <x v="17"/>
    <s v="De Batterij II"/>
    <d v="2013-06-30T13:15:00"/>
    <n v="4"/>
    <x v="10"/>
    <s v="Libellula quadrimaculata"/>
    <n v="1"/>
    <x v="2"/>
    <x v="3"/>
    <n v="6"/>
    <x v="2"/>
  </r>
  <r>
    <x v="17"/>
    <s v="De Batterij II"/>
    <d v="2013-06-30T13:15:00"/>
    <n v="4"/>
    <x v="5"/>
    <s v="Orthetrum cancellatum"/>
    <n v="1"/>
    <x v="2"/>
    <x v="3"/>
    <n v="6"/>
    <x v="2"/>
  </r>
  <r>
    <x v="17"/>
    <s v="De Batterij II"/>
    <d v="2013-07-07T12:15:00"/>
    <n v="1"/>
    <x v="1"/>
    <s v="Ischnura elegans"/>
    <n v="2"/>
    <x v="2"/>
    <x v="3"/>
    <n v="7"/>
    <x v="1"/>
  </r>
  <r>
    <x v="17"/>
    <s v="De Batterij II"/>
    <d v="2013-07-07T12:15:00"/>
    <n v="1"/>
    <x v="4"/>
    <s v="Coenagrion pulchellum"/>
    <n v="6"/>
    <x v="2"/>
    <x v="3"/>
    <n v="7"/>
    <x v="1"/>
  </r>
  <r>
    <x v="17"/>
    <s v="De Batterij II"/>
    <d v="2013-07-07T12:15:00"/>
    <n v="1"/>
    <x v="8"/>
    <s v="Aeshna isoceles"/>
    <n v="2"/>
    <x v="2"/>
    <x v="3"/>
    <n v="7"/>
    <x v="3"/>
  </r>
  <r>
    <x v="17"/>
    <s v="De Batterij II"/>
    <d v="2013-07-07T12:15:00"/>
    <n v="1"/>
    <x v="5"/>
    <s v="Orthetrum cancellatum"/>
    <n v="1"/>
    <x v="2"/>
    <x v="3"/>
    <n v="7"/>
    <x v="2"/>
  </r>
  <r>
    <x v="17"/>
    <s v="De Batterij II"/>
    <d v="2013-07-07T12:15:00"/>
    <n v="2"/>
    <x v="4"/>
    <s v="Coenagrion pulchellum"/>
    <n v="6"/>
    <x v="2"/>
    <x v="3"/>
    <n v="7"/>
    <x v="1"/>
  </r>
  <r>
    <x v="17"/>
    <s v="De Batterij II"/>
    <d v="2013-07-07T12:15:00"/>
    <n v="4"/>
    <x v="8"/>
    <s v="Aeshna isoceles"/>
    <n v="1"/>
    <x v="2"/>
    <x v="3"/>
    <n v="7"/>
    <x v="3"/>
  </r>
  <r>
    <x v="17"/>
    <s v="De Batterij II"/>
    <d v="2013-07-07T12:15:00"/>
    <n v="4"/>
    <x v="10"/>
    <s v="Libellula quadrimaculata"/>
    <n v="3"/>
    <x v="2"/>
    <x v="3"/>
    <n v="7"/>
    <x v="2"/>
  </r>
  <r>
    <x v="17"/>
    <s v="De Batterij II"/>
    <d v="2013-07-19T13:00:00"/>
    <n v="1"/>
    <x v="4"/>
    <s v="Coenagrion pulchellum"/>
    <n v="4"/>
    <x v="2"/>
    <x v="3"/>
    <n v="7"/>
    <x v="1"/>
  </r>
  <r>
    <x v="17"/>
    <s v="De Batterij II"/>
    <d v="2013-07-19T13:00:00"/>
    <n v="1"/>
    <x v="10"/>
    <s v="Libellula quadrimaculata"/>
    <n v="1"/>
    <x v="2"/>
    <x v="3"/>
    <n v="7"/>
    <x v="2"/>
  </r>
  <r>
    <x v="17"/>
    <s v="De Batterij II"/>
    <d v="2013-07-19T13:00:00"/>
    <n v="1"/>
    <x v="5"/>
    <s v="Orthetrum cancellatum"/>
    <n v="1"/>
    <x v="2"/>
    <x v="3"/>
    <n v="7"/>
    <x v="2"/>
  </r>
  <r>
    <x v="17"/>
    <s v="De Batterij II"/>
    <d v="2013-08-01T14:25:00"/>
    <n v="1"/>
    <x v="1"/>
    <s v="Ischnura elegans"/>
    <n v="6"/>
    <x v="2"/>
    <x v="3"/>
    <n v="8"/>
    <x v="1"/>
  </r>
  <r>
    <x v="17"/>
    <s v="De Batterij II"/>
    <d v="2013-08-01T14:25:00"/>
    <n v="1"/>
    <x v="34"/>
    <s v="Libellula depressa"/>
    <n v="2"/>
    <x v="2"/>
    <x v="3"/>
    <n v="8"/>
    <x v="2"/>
  </r>
  <r>
    <x v="17"/>
    <s v="De Batterij II"/>
    <d v="2013-08-01T14:25:00"/>
    <n v="1"/>
    <x v="5"/>
    <s v="Orthetrum cancellatum"/>
    <n v="5"/>
    <x v="2"/>
    <x v="3"/>
    <n v="8"/>
    <x v="2"/>
  </r>
  <r>
    <x v="17"/>
    <s v="De Batterij II"/>
    <d v="2013-08-01T14:25:00"/>
    <n v="2"/>
    <x v="1"/>
    <s v="Ischnura elegans"/>
    <n v="8"/>
    <x v="2"/>
    <x v="3"/>
    <n v="8"/>
    <x v="1"/>
  </r>
  <r>
    <x v="17"/>
    <s v="De Batterij II"/>
    <d v="2013-08-01T14:25:00"/>
    <n v="2"/>
    <x v="26"/>
    <s v="Erythromma najas"/>
    <n v="1"/>
    <x v="2"/>
    <x v="3"/>
    <n v="8"/>
    <x v="1"/>
  </r>
  <r>
    <x v="17"/>
    <s v="De Batterij II"/>
    <d v="2013-08-01T14:25:00"/>
    <n v="2"/>
    <x v="34"/>
    <s v="Libellula depressa"/>
    <n v="1"/>
    <x v="2"/>
    <x v="3"/>
    <n v="8"/>
    <x v="2"/>
  </r>
  <r>
    <x v="17"/>
    <s v="De Batterij II"/>
    <d v="2013-08-01T14:25:00"/>
    <n v="2"/>
    <x v="5"/>
    <s v="Orthetrum cancellatum"/>
    <n v="8"/>
    <x v="2"/>
    <x v="3"/>
    <n v="8"/>
    <x v="2"/>
  </r>
  <r>
    <x v="17"/>
    <s v="De Batterij II"/>
    <d v="2013-08-01T14:25:00"/>
    <n v="4"/>
    <x v="34"/>
    <s v="Libellula depressa"/>
    <n v="1"/>
    <x v="2"/>
    <x v="3"/>
    <n v="8"/>
    <x v="2"/>
  </r>
  <r>
    <x v="17"/>
    <s v="De Batterij II"/>
    <d v="2013-08-01T14:25:00"/>
    <n v="4"/>
    <x v="5"/>
    <s v="Orthetrum cancellatum"/>
    <n v="5"/>
    <x v="2"/>
    <x v="3"/>
    <n v="8"/>
    <x v="2"/>
  </r>
  <r>
    <x v="17"/>
    <s v="De Batterij II"/>
    <d v="2013-08-08T14:20:00"/>
    <n v="1"/>
    <x v="1"/>
    <s v="Ischnura elegans"/>
    <n v="4"/>
    <x v="2"/>
    <x v="3"/>
    <n v="8"/>
    <x v="1"/>
  </r>
  <r>
    <x v="17"/>
    <s v="De Batterij II"/>
    <d v="2013-08-08T14:20:00"/>
    <n v="1"/>
    <x v="34"/>
    <s v="Libellula depressa"/>
    <n v="1"/>
    <x v="2"/>
    <x v="3"/>
    <n v="8"/>
    <x v="2"/>
  </r>
  <r>
    <x v="17"/>
    <s v="De Batterij II"/>
    <d v="2013-08-08T14:20:00"/>
    <n v="1"/>
    <x v="5"/>
    <s v="Orthetrum cancellatum"/>
    <n v="2"/>
    <x v="2"/>
    <x v="3"/>
    <n v="8"/>
    <x v="2"/>
  </r>
  <r>
    <x v="17"/>
    <s v="De Batterij II"/>
    <d v="2013-08-08T14:20:00"/>
    <n v="2"/>
    <x v="1"/>
    <s v="Ischnura elegans"/>
    <n v="5"/>
    <x v="2"/>
    <x v="3"/>
    <n v="8"/>
    <x v="1"/>
  </r>
  <r>
    <x v="17"/>
    <s v="De Batterij II"/>
    <d v="2013-08-08T14:20:00"/>
    <n v="2"/>
    <x v="34"/>
    <s v="Libellula depressa"/>
    <n v="1"/>
    <x v="2"/>
    <x v="3"/>
    <n v="8"/>
    <x v="2"/>
  </r>
  <r>
    <x v="17"/>
    <s v="De Batterij II"/>
    <d v="2013-08-08T14:20:00"/>
    <n v="2"/>
    <x v="5"/>
    <s v="Orthetrum cancellatum"/>
    <n v="6"/>
    <x v="2"/>
    <x v="3"/>
    <n v="8"/>
    <x v="2"/>
  </r>
  <r>
    <x v="17"/>
    <s v="De Batterij II"/>
    <d v="2013-08-08T14:20:00"/>
    <n v="2"/>
    <x v="21"/>
    <s v="Ischnura pumilio"/>
    <n v="1"/>
    <x v="2"/>
    <x v="3"/>
    <n v="8"/>
    <x v="1"/>
  </r>
  <r>
    <x v="17"/>
    <s v="De Batterij II"/>
    <d v="2013-08-08T14:20:00"/>
    <n v="4"/>
    <x v="34"/>
    <s v="Libellula depressa"/>
    <n v="1"/>
    <x v="2"/>
    <x v="3"/>
    <n v="8"/>
    <x v="2"/>
  </r>
  <r>
    <x v="17"/>
    <s v="De Batterij II"/>
    <d v="2013-08-08T14:20:00"/>
    <n v="4"/>
    <x v="5"/>
    <s v="Orthetrum cancellatum"/>
    <n v="3"/>
    <x v="2"/>
    <x v="3"/>
    <n v="8"/>
    <x v="2"/>
  </r>
  <r>
    <x v="17"/>
    <s v="De Batterij II"/>
    <d v="2014-05-04T12:30:00"/>
    <n v="2"/>
    <x v="4"/>
    <s v="Coenagrion pulchellum"/>
    <n v="1"/>
    <x v="2"/>
    <x v="4"/>
    <n v="5"/>
    <x v="1"/>
  </r>
  <r>
    <x v="17"/>
    <s v="De Batterij II"/>
    <d v="2014-05-16T12:45:00"/>
    <n v="1"/>
    <x v="2"/>
    <s v="Pyrrhosoma nymphula"/>
    <n v="6"/>
    <x v="2"/>
    <x v="4"/>
    <n v="5"/>
    <x v="1"/>
  </r>
  <r>
    <x v="17"/>
    <s v="De Batterij II"/>
    <d v="2014-05-16T12:45:00"/>
    <n v="1"/>
    <x v="4"/>
    <s v="Coenagrion pulchellum"/>
    <n v="5"/>
    <x v="2"/>
    <x v="4"/>
    <n v="5"/>
    <x v="1"/>
  </r>
  <r>
    <x v="17"/>
    <s v="De Batterij II"/>
    <d v="2014-05-16T12:45:00"/>
    <n v="1"/>
    <x v="7"/>
    <s v="Brachytron pratense"/>
    <n v="3"/>
    <x v="2"/>
    <x v="4"/>
    <n v="5"/>
    <x v="3"/>
  </r>
  <r>
    <x v="17"/>
    <s v="De Batterij II"/>
    <d v="2014-05-16T12:45:00"/>
    <n v="1"/>
    <x v="34"/>
    <s v="Libellula depressa"/>
    <n v="1"/>
    <x v="2"/>
    <x v="4"/>
    <n v="5"/>
    <x v="2"/>
  </r>
  <r>
    <x v="17"/>
    <s v="De Batterij II"/>
    <d v="2014-05-16T12:45:00"/>
    <n v="2"/>
    <x v="1"/>
    <s v="Ischnura elegans"/>
    <n v="4"/>
    <x v="2"/>
    <x v="4"/>
    <n v="5"/>
    <x v="1"/>
  </r>
  <r>
    <x v="17"/>
    <s v="De Batterij II"/>
    <d v="2014-05-16T12:45:00"/>
    <n v="2"/>
    <x v="2"/>
    <s v="Pyrrhosoma nymphula"/>
    <n v="16"/>
    <x v="2"/>
    <x v="4"/>
    <n v="5"/>
    <x v="1"/>
  </r>
  <r>
    <x v="17"/>
    <s v="De Batterij II"/>
    <d v="2014-05-16T12:45:00"/>
    <n v="2"/>
    <x v="4"/>
    <s v="Coenagrion pulchellum"/>
    <n v="6"/>
    <x v="2"/>
    <x v="4"/>
    <n v="5"/>
    <x v="1"/>
  </r>
  <r>
    <x v="17"/>
    <s v="De Batterij II"/>
    <d v="2014-05-16T12:45:00"/>
    <n v="2"/>
    <x v="7"/>
    <s v="Brachytron pratense"/>
    <n v="2"/>
    <x v="2"/>
    <x v="4"/>
    <n v="5"/>
    <x v="3"/>
  </r>
  <r>
    <x v="17"/>
    <s v="De Batterij II"/>
    <d v="2014-05-16T12:45:00"/>
    <n v="2"/>
    <x v="10"/>
    <s v="Libellula quadrimaculata"/>
    <n v="2"/>
    <x v="2"/>
    <x v="4"/>
    <n v="5"/>
    <x v="2"/>
  </r>
  <r>
    <x v="17"/>
    <s v="De Batterij II"/>
    <d v="2014-05-16T12:45:00"/>
    <n v="4"/>
    <x v="7"/>
    <s v="Brachytron pratense"/>
    <n v="3"/>
    <x v="2"/>
    <x v="4"/>
    <n v="5"/>
    <x v="3"/>
  </r>
  <r>
    <x v="17"/>
    <s v="De Batterij II"/>
    <d v="2014-06-01T12:05:00"/>
    <n v="1"/>
    <x v="2"/>
    <s v="Pyrrhosoma nymphula"/>
    <n v="2"/>
    <x v="2"/>
    <x v="4"/>
    <n v="6"/>
    <x v="1"/>
  </r>
  <r>
    <x v="17"/>
    <s v="De Batterij II"/>
    <d v="2014-06-01T12:05:00"/>
    <n v="1"/>
    <x v="4"/>
    <s v="Coenagrion pulchellum"/>
    <n v="1"/>
    <x v="2"/>
    <x v="4"/>
    <n v="6"/>
    <x v="1"/>
  </r>
  <r>
    <x v="17"/>
    <s v="De Batterij II"/>
    <d v="2014-06-01T12:05:00"/>
    <n v="2"/>
    <x v="1"/>
    <s v="Ischnura elegans"/>
    <n v="2"/>
    <x v="2"/>
    <x v="4"/>
    <n v="6"/>
    <x v="1"/>
  </r>
  <r>
    <x v="17"/>
    <s v="De Batterij II"/>
    <d v="2014-06-01T12:05:00"/>
    <n v="2"/>
    <x v="4"/>
    <s v="Coenagrion pulchellum"/>
    <n v="9"/>
    <x v="2"/>
    <x v="4"/>
    <n v="6"/>
    <x v="1"/>
  </r>
  <r>
    <x v="17"/>
    <s v="De Batterij II"/>
    <d v="2014-06-01T12:05:00"/>
    <n v="2"/>
    <x v="10"/>
    <s v="Libellula quadrimaculata"/>
    <n v="1"/>
    <x v="2"/>
    <x v="4"/>
    <n v="6"/>
    <x v="2"/>
  </r>
  <r>
    <x v="17"/>
    <s v="De Batterij II"/>
    <d v="2014-06-01T12:05:00"/>
    <n v="4"/>
    <x v="7"/>
    <s v="Brachytron pratense"/>
    <n v="2"/>
    <x v="2"/>
    <x v="4"/>
    <n v="6"/>
    <x v="3"/>
  </r>
  <r>
    <x v="17"/>
    <s v="De Batterij II"/>
    <d v="2014-06-13T13:05:00"/>
    <n v="1"/>
    <x v="1"/>
    <s v="Ischnura elegans"/>
    <n v="5"/>
    <x v="2"/>
    <x v="4"/>
    <n v="6"/>
    <x v="1"/>
  </r>
  <r>
    <x v="17"/>
    <s v="De Batterij II"/>
    <d v="2014-06-13T13:05:00"/>
    <n v="1"/>
    <x v="21"/>
    <s v="Ischnura pumilio"/>
    <n v="3"/>
    <x v="2"/>
    <x v="4"/>
    <n v="6"/>
    <x v="1"/>
  </r>
  <r>
    <x v="17"/>
    <s v="De Batterij II"/>
    <d v="2014-06-13T13:05:00"/>
    <n v="1"/>
    <x v="4"/>
    <s v="Coenagrion pulchellum"/>
    <n v="12"/>
    <x v="2"/>
    <x v="4"/>
    <n v="6"/>
    <x v="1"/>
  </r>
  <r>
    <x v="17"/>
    <s v="De Batterij II"/>
    <d v="2014-06-13T13:05:00"/>
    <n v="1"/>
    <x v="5"/>
    <s v="Orthetrum cancellatum"/>
    <n v="1"/>
    <x v="2"/>
    <x v="4"/>
    <n v="6"/>
    <x v="2"/>
  </r>
  <r>
    <x v="17"/>
    <s v="De Batterij II"/>
    <d v="2014-06-13T13:05:00"/>
    <n v="2"/>
    <x v="1"/>
    <s v="Ischnura elegans"/>
    <n v="5"/>
    <x v="2"/>
    <x v="4"/>
    <n v="6"/>
    <x v="1"/>
  </r>
  <r>
    <x v="17"/>
    <s v="De Batterij II"/>
    <d v="2014-06-13T13:05:00"/>
    <n v="2"/>
    <x v="21"/>
    <s v="Ischnura pumilio"/>
    <n v="2"/>
    <x v="2"/>
    <x v="4"/>
    <n v="6"/>
    <x v="1"/>
  </r>
  <r>
    <x v="17"/>
    <s v="De Batterij II"/>
    <d v="2014-06-13T13:05:00"/>
    <n v="2"/>
    <x v="4"/>
    <s v="Coenagrion pulchellum"/>
    <n v="11"/>
    <x v="2"/>
    <x v="4"/>
    <n v="6"/>
    <x v="1"/>
  </r>
  <r>
    <x v="17"/>
    <s v="De Batterij II"/>
    <d v="2014-06-13T13:05:00"/>
    <n v="2"/>
    <x v="8"/>
    <s v="Aeshna isoceles"/>
    <n v="2"/>
    <x v="2"/>
    <x v="4"/>
    <n v="6"/>
    <x v="3"/>
  </r>
  <r>
    <x v="17"/>
    <s v="De Batterij II"/>
    <d v="2014-06-13T13:05:00"/>
    <n v="2"/>
    <x v="34"/>
    <s v="Libellula depressa"/>
    <n v="1"/>
    <x v="2"/>
    <x v="4"/>
    <n v="6"/>
    <x v="2"/>
  </r>
  <r>
    <x v="17"/>
    <s v="De Batterij II"/>
    <d v="2014-06-13T13:05:00"/>
    <n v="2"/>
    <x v="10"/>
    <s v="Libellula quadrimaculata"/>
    <n v="1"/>
    <x v="2"/>
    <x v="4"/>
    <n v="6"/>
    <x v="2"/>
  </r>
  <r>
    <x v="17"/>
    <s v="De Batterij II"/>
    <d v="2014-06-13T13:05:00"/>
    <n v="2"/>
    <x v="5"/>
    <s v="Orthetrum cancellatum"/>
    <n v="1"/>
    <x v="2"/>
    <x v="4"/>
    <n v="6"/>
    <x v="2"/>
  </r>
  <r>
    <x v="17"/>
    <s v="De Batterij II"/>
    <d v="2014-06-13T13:05:00"/>
    <n v="4"/>
    <x v="8"/>
    <s v="Aeshna isoceles"/>
    <n v="2"/>
    <x v="2"/>
    <x v="4"/>
    <n v="6"/>
    <x v="3"/>
  </r>
  <r>
    <x v="17"/>
    <s v="De Batterij II"/>
    <d v="2014-06-13T13:05:00"/>
    <n v="4"/>
    <x v="34"/>
    <s v="Libellula depressa"/>
    <n v="1"/>
    <x v="2"/>
    <x v="4"/>
    <n v="6"/>
    <x v="2"/>
  </r>
  <r>
    <x v="17"/>
    <s v="De Batterij II"/>
    <d v="2014-06-13T13:05:00"/>
    <n v="4"/>
    <x v="5"/>
    <s v="Orthetrum cancellatum"/>
    <n v="2"/>
    <x v="2"/>
    <x v="4"/>
    <n v="6"/>
    <x v="2"/>
  </r>
  <r>
    <x v="17"/>
    <s v="De Batterij II"/>
    <d v="2014-06-27T13:00:00"/>
    <n v="1"/>
    <x v="1"/>
    <s v="Ischnura elegans"/>
    <n v="12"/>
    <x v="2"/>
    <x v="4"/>
    <n v="6"/>
    <x v="1"/>
  </r>
  <r>
    <x v="17"/>
    <s v="De Batterij II"/>
    <d v="2014-06-27T13:00:00"/>
    <n v="1"/>
    <x v="21"/>
    <s v="Ischnura pumilio"/>
    <n v="4"/>
    <x v="2"/>
    <x v="4"/>
    <n v="6"/>
    <x v="1"/>
  </r>
  <r>
    <x v="17"/>
    <s v="De Batterij II"/>
    <d v="2014-06-27T13:00:00"/>
    <n v="1"/>
    <x v="4"/>
    <s v="Coenagrion pulchellum"/>
    <n v="13"/>
    <x v="2"/>
    <x v="4"/>
    <n v="6"/>
    <x v="1"/>
  </r>
  <r>
    <x v="17"/>
    <s v="De Batterij II"/>
    <d v="2014-06-27T13:00:00"/>
    <n v="1"/>
    <x v="8"/>
    <s v="Aeshna isoceles"/>
    <n v="2"/>
    <x v="2"/>
    <x v="4"/>
    <n v="6"/>
    <x v="3"/>
  </r>
  <r>
    <x v="17"/>
    <s v="De Batterij II"/>
    <d v="2014-06-27T13:00:00"/>
    <n v="1"/>
    <x v="10"/>
    <s v="Libellula quadrimaculata"/>
    <n v="2"/>
    <x v="2"/>
    <x v="4"/>
    <n v="6"/>
    <x v="2"/>
  </r>
  <r>
    <x v="17"/>
    <s v="De Batterij II"/>
    <d v="2014-06-27T13:00:00"/>
    <n v="1"/>
    <x v="5"/>
    <s v="Orthetrum cancellatum"/>
    <n v="2"/>
    <x v="2"/>
    <x v="4"/>
    <n v="6"/>
    <x v="2"/>
  </r>
  <r>
    <x v="17"/>
    <s v="De Batterij II"/>
    <d v="2014-06-27T13:00:00"/>
    <n v="1"/>
    <x v="16"/>
    <s v="Sympetrum sanguineum"/>
    <n v="2"/>
    <x v="2"/>
    <x v="4"/>
    <n v="6"/>
    <x v="2"/>
  </r>
  <r>
    <x v="17"/>
    <s v="De Batterij II"/>
    <d v="2014-06-27T13:00:00"/>
    <n v="2"/>
    <x v="1"/>
    <s v="Ischnura elegans"/>
    <n v="13"/>
    <x v="2"/>
    <x v="4"/>
    <n v="6"/>
    <x v="1"/>
  </r>
  <r>
    <x v="17"/>
    <s v="De Batterij II"/>
    <d v="2014-06-27T13:00:00"/>
    <n v="2"/>
    <x v="21"/>
    <s v="Ischnura pumilio"/>
    <n v="3"/>
    <x v="2"/>
    <x v="4"/>
    <n v="6"/>
    <x v="1"/>
  </r>
  <r>
    <x v="17"/>
    <s v="De Batterij II"/>
    <d v="2014-06-27T13:00:00"/>
    <n v="2"/>
    <x v="4"/>
    <s v="Coenagrion pulchellum"/>
    <n v="12"/>
    <x v="2"/>
    <x v="4"/>
    <n v="6"/>
    <x v="1"/>
  </r>
  <r>
    <x v="17"/>
    <s v="De Batterij II"/>
    <d v="2014-06-27T13:00:00"/>
    <n v="2"/>
    <x v="8"/>
    <s v="Aeshna isoceles"/>
    <n v="3"/>
    <x v="2"/>
    <x v="4"/>
    <n v="6"/>
    <x v="3"/>
  </r>
  <r>
    <x v="17"/>
    <s v="De Batterij II"/>
    <d v="2014-06-27T13:00:00"/>
    <n v="2"/>
    <x v="9"/>
    <s v="Anax imperator"/>
    <n v="1"/>
    <x v="2"/>
    <x v="4"/>
    <n v="6"/>
    <x v="3"/>
  </r>
  <r>
    <x v="17"/>
    <s v="De Batterij II"/>
    <d v="2014-06-27T13:00:00"/>
    <n v="2"/>
    <x v="34"/>
    <s v="Libellula depressa"/>
    <n v="1"/>
    <x v="2"/>
    <x v="4"/>
    <n v="6"/>
    <x v="2"/>
  </r>
  <r>
    <x v="17"/>
    <s v="De Batterij II"/>
    <d v="2014-06-27T13:00:00"/>
    <n v="2"/>
    <x v="10"/>
    <s v="Libellula quadrimaculata"/>
    <n v="2"/>
    <x v="2"/>
    <x v="4"/>
    <n v="6"/>
    <x v="2"/>
  </r>
  <r>
    <x v="17"/>
    <s v="De Batterij II"/>
    <d v="2014-06-27T13:00:00"/>
    <n v="2"/>
    <x v="5"/>
    <s v="Orthetrum cancellatum"/>
    <n v="1"/>
    <x v="2"/>
    <x v="4"/>
    <n v="6"/>
    <x v="2"/>
  </r>
  <r>
    <x v="17"/>
    <s v="De Batterij II"/>
    <d v="2014-06-27T13:00:00"/>
    <n v="2"/>
    <x v="16"/>
    <s v="Sympetrum sanguineum"/>
    <n v="3"/>
    <x v="2"/>
    <x v="4"/>
    <n v="6"/>
    <x v="2"/>
  </r>
  <r>
    <x v="17"/>
    <s v="De Batterij II"/>
    <d v="2014-06-27T13:00:00"/>
    <n v="4"/>
    <x v="8"/>
    <s v="Aeshna isoceles"/>
    <n v="3"/>
    <x v="2"/>
    <x v="4"/>
    <n v="6"/>
    <x v="3"/>
  </r>
  <r>
    <x v="17"/>
    <s v="De Batterij II"/>
    <d v="2014-06-27T13:00:00"/>
    <n v="4"/>
    <x v="9"/>
    <s v="Anax imperator"/>
    <n v="1"/>
    <x v="2"/>
    <x v="4"/>
    <n v="6"/>
    <x v="3"/>
  </r>
  <r>
    <x v="17"/>
    <s v="De Batterij II"/>
    <d v="2014-06-27T13:00:00"/>
    <n v="4"/>
    <x v="5"/>
    <s v="Orthetrum cancellatum"/>
    <n v="2"/>
    <x v="2"/>
    <x v="4"/>
    <n v="6"/>
    <x v="2"/>
  </r>
  <r>
    <x v="17"/>
    <s v="De Batterij II"/>
    <d v="2014-07-04T13:10:00"/>
    <n v="1"/>
    <x v="1"/>
    <s v="Ischnura elegans"/>
    <n v="3"/>
    <x v="2"/>
    <x v="4"/>
    <n v="7"/>
    <x v="1"/>
  </r>
  <r>
    <x v="17"/>
    <s v="De Batterij II"/>
    <d v="2014-07-04T13:10:00"/>
    <n v="1"/>
    <x v="4"/>
    <s v="Coenagrion pulchellum"/>
    <n v="4"/>
    <x v="2"/>
    <x v="4"/>
    <n v="7"/>
    <x v="1"/>
  </r>
  <r>
    <x v="17"/>
    <s v="De Batterij II"/>
    <d v="2014-07-04T13:10:00"/>
    <n v="1"/>
    <x v="8"/>
    <s v="Aeshna isoceles"/>
    <n v="1"/>
    <x v="2"/>
    <x v="4"/>
    <n v="7"/>
    <x v="3"/>
  </r>
  <r>
    <x v="17"/>
    <s v="De Batterij II"/>
    <d v="2014-07-04T13:10:00"/>
    <n v="1"/>
    <x v="5"/>
    <s v="Orthetrum cancellatum"/>
    <n v="1"/>
    <x v="2"/>
    <x v="4"/>
    <n v="7"/>
    <x v="2"/>
  </r>
  <r>
    <x v="17"/>
    <s v="De Batterij II"/>
    <d v="2014-07-04T13:10:00"/>
    <n v="2"/>
    <x v="1"/>
    <s v="Ischnura elegans"/>
    <n v="4"/>
    <x v="2"/>
    <x v="4"/>
    <n v="7"/>
    <x v="1"/>
  </r>
  <r>
    <x v="17"/>
    <s v="De Batterij II"/>
    <d v="2014-07-04T13:10:00"/>
    <n v="2"/>
    <x v="4"/>
    <s v="Coenagrion pulchellum"/>
    <n v="3"/>
    <x v="2"/>
    <x v="4"/>
    <n v="7"/>
    <x v="1"/>
  </r>
  <r>
    <x v="17"/>
    <s v="De Batterij II"/>
    <d v="2014-07-04T13:10:00"/>
    <n v="2"/>
    <x v="8"/>
    <s v="Aeshna isoceles"/>
    <n v="1"/>
    <x v="2"/>
    <x v="4"/>
    <n v="7"/>
    <x v="3"/>
  </r>
  <r>
    <x v="17"/>
    <s v="De Batterij II"/>
    <d v="2014-07-04T13:10:00"/>
    <n v="2"/>
    <x v="34"/>
    <s v="Libellula depressa"/>
    <n v="1"/>
    <x v="2"/>
    <x v="4"/>
    <n v="7"/>
    <x v="2"/>
  </r>
  <r>
    <x v="17"/>
    <s v="De Batterij II"/>
    <d v="2014-07-04T13:10:00"/>
    <n v="2"/>
    <x v="5"/>
    <s v="Orthetrum cancellatum"/>
    <n v="1"/>
    <x v="2"/>
    <x v="4"/>
    <n v="7"/>
    <x v="2"/>
  </r>
  <r>
    <x v="17"/>
    <s v="De Batterij II"/>
    <d v="2014-07-04T13:10:00"/>
    <n v="4"/>
    <x v="8"/>
    <s v="Aeshna isoceles"/>
    <n v="2"/>
    <x v="2"/>
    <x v="4"/>
    <n v="7"/>
    <x v="3"/>
  </r>
  <r>
    <x v="17"/>
    <s v="De Batterij II"/>
    <d v="2014-07-04T13:10:00"/>
    <n v="4"/>
    <x v="34"/>
    <s v="Libellula depressa"/>
    <n v="1"/>
    <x v="2"/>
    <x v="4"/>
    <n v="7"/>
    <x v="2"/>
  </r>
  <r>
    <x v="17"/>
    <s v="De Batterij II"/>
    <d v="2014-07-04T13:10:00"/>
    <n v="4"/>
    <x v="5"/>
    <s v="Orthetrum cancellatum"/>
    <n v="1"/>
    <x v="2"/>
    <x v="4"/>
    <n v="7"/>
    <x v="2"/>
  </r>
  <r>
    <x v="17"/>
    <s v="De Batterij II"/>
    <d v="2014-07-10T14:50:00"/>
    <n v="1"/>
    <x v="1"/>
    <s v="Ischnura elegans"/>
    <n v="4"/>
    <x v="2"/>
    <x v="4"/>
    <n v="7"/>
    <x v="1"/>
  </r>
  <r>
    <x v="17"/>
    <s v="De Batterij II"/>
    <d v="2014-07-10T14:50:00"/>
    <n v="1"/>
    <x v="26"/>
    <s v="Erythromma najas"/>
    <n v="1"/>
    <x v="2"/>
    <x v="4"/>
    <n v="7"/>
    <x v="1"/>
  </r>
  <r>
    <x v="17"/>
    <s v="De Batterij II"/>
    <d v="2014-07-10T14:50:00"/>
    <n v="2"/>
    <x v="1"/>
    <s v="Ischnura elegans"/>
    <n v="2"/>
    <x v="2"/>
    <x v="4"/>
    <n v="7"/>
    <x v="1"/>
  </r>
  <r>
    <x v="17"/>
    <s v="De Batterij II"/>
    <d v="2014-07-10T14:50:00"/>
    <n v="4"/>
    <x v="8"/>
    <s v="Aeshna isoceles"/>
    <n v="2"/>
    <x v="2"/>
    <x v="4"/>
    <n v="7"/>
    <x v="3"/>
  </r>
  <r>
    <x v="17"/>
    <s v="De Batterij II"/>
    <d v="2014-07-10T14:50:00"/>
    <n v="4"/>
    <x v="34"/>
    <s v="Libellula depressa"/>
    <n v="1"/>
    <x v="2"/>
    <x v="4"/>
    <n v="7"/>
    <x v="2"/>
  </r>
  <r>
    <x v="17"/>
    <s v="De Batterij II"/>
    <d v="2014-07-10T14:50:00"/>
    <n v="4"/>
    <x v="5"/>
    <s v="Orthetrum cancellatum"/>
    <n v="1"/>
    <x v="2"/>
    <x v="4"/>
    <n v="7"/>
    <x v="2"/>
  </r>
  <r>
    <x v="17"/>
    <s v="De Batterij II"/>
    <d v="2014-07-17T14:40:00"/>
    <n v="1"/>
    <x v="1"/>
    <s v="Ischnura elegans"/>
    <n v="1"/>
    <x v="2"/>
    <x v="4"/>
    <n v="7"/>
    <x v="1"/>
  </r>
  <r>
    <x v="17"/>
    <s v="De Batterij II"/>
    <d v="2014-07-17T14:40:00"/>
    <n v="2"/>
    <x v="9"/>
    <s v="Anax imperator"/>
    <n v="1"/>
    <x v="2"/>
    <x v="4"/>
    <n v="7"/>
    <x v="3"/>
  </r>
  <r>
    <x v="17"/>
    <s v="De Batterij II"/>
    <d v="2014-07-17T14:40:00"/>
    <n v="2"/>
    <x v="5"/>
    <s v="Orthetrum cancellatum"/>
    <n v="1"/>
    <x v="2"/>
    <x v="4"/>
    <n v="7"/>
    <x v="2"/>
  </r>
  <r>
    <x v="17"/>
    <s v="De Batterij II"/>
    <d v="2014-07-17T14:40:00"/>
    <n v="2"/>
    <x v="17"/>
    <s v="Sympetrum vulgatum"/>
    <n v="1"/>
    <x v="2"/>
    <x v="4"/>
    <n v="7"/>
    <x v="2"/>
  </r>
  <r>
    <x v="17"/>
    <s v="De Batterij II"/>
    <d v="2014-07-17T14:40:00"/>
    <n v="4"/>
    <x v="8"/>
    <s v="Aeshna isoceles"/>
    <n v="1"/>
    <x v="2"/>
    <x v="4"/>
    <n v="7"/>
    <x v="3"/>
  </r>
  <r>
    <x v="17"/>
    <s v="De Batterij II"/>
    <d v="2014-07-17T14:40:00"/>
    <n v="4"/>
    <x v="9"/>
    <s v="Anax imperator"/>
    <n v="1"/>
    <x v="2"/>
    <x v="4"/>
    <n v="7"/>
    <x v="3"/>
  </r>
  <r>
    <x v="17"/>
    <s v="De Batterij II"/>
    <d v="2014-08-07T14:45:00"/>
    <n v="1"/>
    <x v="1"/>
    <s v="Ischnura elegans"/>
    <n v="3"/>
    <x v="2"/>
    <x v="4"/>
    <n v="8"/>
    <x v="1"/>
  </r>
  <r>
    <x v="17"/>
    <s v="De Batterij II"/>
    <d v="2014-08-07T14:45:00"/>
    <n v="1"/>
    <x v="17"/>
    <s v="Sympetrum vulgatum"/>
    <n v="2"/>
    <x v="2"/>
    <x v="4"/>
    <n v="8"/>
    <x v="2"/>
  </r>
  <r>
    <x v="17"/>
    <s v="De Batterij II"/>
    <d v="2014-08-07T14:45:00"/>
    <n v="1"/>
    <x v="11"/>
    <s v="Lestes sponsa"/>
    <n v="1"/>
    <x v="2"/>
    <x v="4"/>
    <n v="8"/>
    <x v="0"/>
  </r>
  <r>
    <x v="17"/>
    <s v="De Batterij II"/>
    <d v="2014-08-07T14:45:00"/>
    <n v="2"/>
    <x v="1"/>
    <s v="Ischnura elegans"/>
    <n v="3"/>
    <x v="2"/>
    <x v="4"/>
    <n v="8"/>
    <x v="1"/>
  </r>
  <r>
    <x v="17"/>
    <s v="De Batterij II"/>
    <d v="2014-08-07T14:45:00"/>
    <n v="2"/>
    <x v="14"/>
    <s v="Aeshna mixta"/>
    <n v="1"/>
    <x v="2"/>
    <x v="4"/>
    <n v="8"/>
    <x v="3"/>
  </r>
  <r>
    <x v="17"/>
    <s v="De Batterij II"/>
    <d v="2014-08-07T14:45:00"/>
    <n v="2"/>
    <x v="9"/>
    <s v="Anax imperator"/>
    <n v="1"/>
    <x v="2"/>
    <x v="4"/>
    <n v="8"/>
    <x v="3"/>
  </r>
  <r>
    <x v="17"/>
    <s v="De Batterij II"/>
    <d v="2014-08-07T14:45:00"/>
    <n v="2"/>
    <x v="17"/>
    <s v="Sympetrum vulgatum"/>
    <n v="3"/>
    <x v="2"/>
    <x v="4"/>
    <n v="8"/>
    <x v="2"/>
  </r>
  <r>
    <x v="17"/>
    <s v="De Batterij II"/>
    <d v="2014-08-07T14:45:00"/>
    <n v="4"/>
    <x v="14"/>
    <s v="Aeshna mixta"/>
    <n v="1"/>
    <x v="2"/>
    <x v="4"/>
    <n v="8"/>
    <x v="3"/>
  </r>
  <r>
    <x v="17"/>
    <s v="De Batterij II"/>
    <d v="2014-08-07T14:45:00"/>
    <n v="4"/>
    <x v="9"/>
    <s v="Anax imperator"/>
    <n v="2"/>
    <x v="2"/>
    <x v="4"/>
    <n v="8"/>
    <x v="3"/>
  </r>
  <r>
    <x v="17"/>
    <s v="De Batterij II"/>
    <d v="2015-06-04T13:20:00"/>
    <n v="1"/>
    <x v="1"/>
    <s v="Ischnura elegans"/>
    <n v="3"/>
    <x v="2"/>
    <x v="5"/>
    <n v="6"/>
    <x v="1"/>
  </r>
  <r>
    <x v="17"/>
    <s v="De Batterij II"/>
    <d v="2015-06-04T13:20:00"/>
    <n v="1"/>
    <x v="2"/>
    <s v="Pyrrhosoma nymphula"/>
    <n v="2"/>
    <x v="2"/>
    <x v="5"/>
    <n v="6"/>
    <x v="1"/>
  </r>
  <r>
    <x v="17"/>
    <s v="De Batterij II"/>
    <d v="2015-06-04T13:20:00"/>
    <n v="1"/>
    <x v="4"/>
    <s v="Coenagrion pulchellum"/>
    <n v="53"/>
    <x v="2"/>
    <x v="5"/>
    <n v="6"/>
    <x v="1"/>
  </r>
  <r>
    <x v="17"/>
    <s v="De Batterij II"/>
    <d v="2015-06-04T13:20:00"/>
    <n v="1"/>
    <x v="7"/>
    <s v="Brachytron pratense"/>
    <n v="1"/>
    <x v="2"/>
    <x v="5"/>
    <n v="6"/>
    <x v="3"/>
  </r>
  <r>
    <x v="17"/>
    <s v="De Batterij II"/>
    <d v="2015-06-04T13:20:00"/>
    <n v="1"/>
    <x v="8"/>
    <s v="Aeshna isoceles"/>
    <n v="1"/>
    <x v="2"/>
    <x v="5"/>
    <n v="6"/>
    <x v="3"/>
  </r>
  <r>
    <x v="17"/>
    <s v="De Batterij II"/>
    <d v="2015-06-04T13:20:00"/>
    <n v="1"/>
    <x v="34"/>
    <s v="Libellula depressa"/>
    <n v="1"/>
    <x v="2"/>
    <x v="5"/>
    <n v="6"/>
    <x v="2"/>
  </r>
  <r>
    <x v="17"/>
    <s v="De Batterij II"/>
    <d v="2015-06-04T13:20:00"/>
    <n v="1"/>
    <x v="10"/>
    <s v="Libellula quadrimaculata"/>
    <n v="1"/>
    <x v="2"/>
    <x v="5"/>
    <n v="6"/>
    <x v="2"/>
  </r>
  <r>
    <x v="17"/>
    <s v="De Batterij II"/>
    <d v="2015-06-04T13:20:00"/>
    <n v="2"/>
    <x v="1"/>
    <s v="Ischnura elegans"/>
    <n v="1"/>
    <x v="2"/>
    <x v="5"/>
    <n v="6"/>
    <x v="1"/>
  </r>
  <r>
    <x v="17"/>
    <s v="De Batterij II"/>
    <d v="2015-06-04T13:20:00"/>
    <n v="2"/>
    <x v="2"/>
    <s v="Pyrrhosoma nymphula"/>
    <n v="6"/>
    <x v="2"/>
    <x v="5"/>
    <n v="6"/>
    <x v="1"/>
  </r>
  <r>
    <x v="17"/>
    <s v="De Batterij II"/>
    <d v="2015-06-04T13:20:00"/>
    <n v="2"/>
    <x v="4"/>
    <s v="Coenagrion pulchellum"/>
    <n v="20"/>
    <x v="2"/>
    <x v="5"/>
    <n v="6"/>
    <x v="1"/>
  </r>
  <r>
    <x v="17"/>
    <s v="De Batterij II"/>
    <d v="2015-06-04T13:20:00"/>
    <n v="2"/>
    <x v="7"/>
    <s v="Brachytron pratense"/>
    <n v="2"/>
    <x v="2"/>
    <x v="5"/>
    <n v="6"/>
    <x v="3"/>
  </r>
  <r>
    <x v="17"/>
    <s v="De Batterij II"/>
    <d v="2015-06-04T13:20:00"/>
    <n v="2"/>
    <x v="8"/>
    <s v="Aeshna isoceles"/>
    <n v="2"/>
    <x v="2"/>
    <x v="5"/>
    <n v="6"/>
    <x v="3"/>
  </r>
  <r>
    <x v="17"/>
    <s v="De Batterij II"/>
    <d v="2015-06-04T13:20:00"/>
    <n v="2"/>
    <x v="34"/>
    <s v="Libellula depressa"/>
    <n v="1"/>
    <x v="2"/>
    <x v="5"/>
    <n v="6"/>
    <x v="2"/>
  </r>
  <r>
    <x v="17"/>
    <s v="De Batterij II"/>
    <d v="2015-06-04T13:20:00"/>
    <n v="4"/>
    <x v="7"/>
    <s v="Brachytron pratense"/>
    <n v="1"/>
    <x v="2"/>
    <x v="5"/>
    <n v="6"/>
    <x v="3"/>
  </r>
  <r>
    <x v="17"/>
    <s v="De Batterij II"/>
    <d v="2015-06-04T13:20:00"/>
    <n v="4"/>
    <x v="8"/>
    <s v="Aeshna isoceles"/>
    <n v="2"/>
    <x v="2"/>
    <x v="5"/>
    <n v="6"/>
    <x v="3"/>
  </r>
  <r>
    <x v="17"/>
    <s v="De Batterij II"/>
    <d v="2015-06-11T13:15:00"/>
    <n v="1"/>
    <x v="1"/>
    <s v="Ischnura elegans"/>
    <n v="3"/>
    <x v="2"/>
    <x v="5"/>
    <n v="6"/>
    <x v="1"/>
  </r>
  <r>
    <x v="17"/>
    <s v="De Batterij II"/>
    <d v="2015-06-11T13:15:00"/>
    <n v="1"/>
    <x v="4"/>
    <s v="Coenagrion pulchellum"/>
    <n v="14"/>
    <x v="2"/>
    <x v="5"/>
    <n v="6"/>
    <x v="1"/>
  </r>
  <r>
    <x v="17"/>
    <s v="De Batterij II"/>
    <d v="2015-06-11T13:15:00"/>
    <n v="1"/>
    <x v="7"/>
    <s v="Brachytron pratense"/>
    <n v="1"/>
    <x v="2"/>
    <x v="5"/>
    <n v="6"/>
    <x v="3"/>
  </r>
  <r>
    <x v="17"/>
    <s v="De Batterij II"/>
    <d v="2015-06-11T13:15:00"/>
    <n v="1"/>
    <x v="8"/>
    <s v="Aeshna isoceles"/>
    <n v="1"/>
    <x v="2"/>
    <x v="5"/>
    <n v="6"/>
    <x v="3"/>
  </r>
  <r>
    <x v="17"/>
    <s v="De Batterij II"/>
    <d v="2015-06-11T13:15:00"/>
    <n v="1"/>
    <x v="5"/>
    <s v="Orthetrum cancellatum"/>
    <n v="1"/>
    <x v="2"/>
    <x v="5"/>
    <n v="6"/>
    <x v="2"/>
  </r>
  <r>
    <x v="17"/>
    <s v="De Batterij II"/>
    <d v="2015-06-11T13:15:00"/>
    <n v="2"/>
    <x v="1"/>
    <s v="Ischnura elegans"/>
    <n v="2"/>
    <x v="2"/>
    <x v="5"/>
    <n v="6"/>
    <x v="1"/>
  </r>
  <r>
    <x v="17"/>
    <s v="De Batterij II"/>
    <d v="2015-06-11T13:15:00"/>
    <n v="2"/>
    <x v="4"/>
    <s v="Coenagrion pulchellum"/>
    <n v="10"/>
    <x v="2"/>
    <x v="5"/>
    <n v="6"/>
    <x v="1"/>
  </r>
  <r>
    <x v="17"/>
    <s v="De Batterij II"/>
    <d v="2015-06-11T13:15:00"/>
    <n v="4"/>
    <x v="8"/>
    <s v="Aeshna isoceles"/>
    <n v="1"/>
    <x v="2"/>
    <x v="5"/>
    <n v="6"/>
    <x v="3"/>
  </r>
  <r>
    <x v="17"/>
    <s v="De Batterij II"/>
    <d v="2015-06-29T12:45:00"/>
    <n v="1"/>
    <x v="1"/>
    <s v="Ischnura elegans"/>
    <n v="5"/>
    <x v="2"/>
    <x v="5"/>
    <n v="6"/>
    <x v="1"/>
  </r>
  <r>
    <x v="17"/>
    <s v="De Batterij II"/>
    <d v="2015-06-29T12:45:00"/>
    <n v="1"/>
    <x v="12"/>
    <s v="Sympetrum striolatum"/>
    <n v="1"/>
    <x v="2"/>
    <x v="5"/>
    <n v="6"/>
    <x v="2"/>
  </r>
  <r>
    <x v="17"/>
    <s v="De Batterij II"/>
    <d v="2015-06-29T12:45:00"/>
    <n v="2"/>
    <x v="4"/>
    <s v="Coenagrion pulchellum"/>
    <n v="1"/>
    <x v="2"/>
    <x v="5"/>
    <n v="6"/>
    <x v="1"/>
  </r>
  <r>
    <x v="17"/>
    <s v="De Batterij II"/>
    <d v="2015-07-23T14:40:00"/>
    <n v="2"/>
    <x v="9"/>
    <s v="Anax imperator"/>
    <n v="1"/>
    <x v="2"/>
    <x v="5"/>
    <n v="7"/>
    <x v="3"/>
  </r>
  <r>
    <x v="17"/>
    <s v="De Batterij II"/>
    <d v="2015-07-23T14:40:00"/>
    <n v="2"/>
    <x v="12"/>
    <s v="Sympetrum striolatum"/>
    <n v="2"/>
    <x v="2"/>
    <x v="5"/>
    <n v="7"/>
    <x v="2"/>
  </r>
  <r>
    <x v="17"/>
    <s v="De Batterij II"/>
    <d v="2016-05-08T12:45:00"/>
    <n v="1"/>
    <x v="1"/>
    <s v="Ischnura elegans"/>
    <n v="2"/>
    <x v="2"/>
    <x v="6"/>
    <n v="5"/>
    <x v="1"/>
  </r>
  <r>
    <x v="17"/>
    <s v="De Batterij II"/>
    <d v="2016-05-08T12:45:00"/>
    <n v="1"/>
    <x v="2"/>
    <s v="Pyrrhosoma nymphula"/>
    <n v="8"/>
    <x v="2"/>
    <x v="6"/>
    <n v="5"/>
    <x v="1"/>
  </r>
  <r>
    <x v="17"/>
    <s v="De Batterij II"/>
    <d v="2016-05-08T12:45:00"/>
    <n v="2"/>
    <x v="1"/>
    <s v="Ischnura elegans"/>
    <n v="5"/>
    <x v="2"/>
    <x v="6"/>
    <n v="5"/>
    <x v="1"/>
  </r>
  <r>
    <x v="17"/>
    <s v="De Batterij II"/>
    <d v="2016-05-08T12:45:00"/>
    <n v="2"/>
    <x v="2"/>
    <s v="Pyrrhosoma nymphula"/>
    <n v="11"/>
    <x v="2"/>
    <x v="6"/>
    <n v="5"/>
    <x v="1"/>
  </r>
  <r>
    <x v="17"/>
    <s v="De Batterij II"/>
    <d v="2016-05-08T12:45:00"/>
    <n v="2"/>
    <x v="7"/>
    <s v="Brachytron pratense"/>
    <n v="1"/>
    <x v="2"/>
    <x v="6"/>
    <n v="5"/>
    <x v="3"/>
  </r>
  <r>
    <x v="17"/>
    <s v="De Batterij II"/>
    <d v="2016-05-08T12:45:00"/>
    <n v="4"/>
    <x v="7"/>
    <s v="Brachytron pratense"/>
    <n v="2"/>
    <x v="2"/>
    <x v="6"/>
    <n v="5"/>
    <x v="3"/>
  </r>
  <r>
    <x v="17"/>
    <s v="De Batterij II"/>
    <d v="2016-05-27T13:15:00"/>
    <n v="1"/>
    <x v="1"/>
    <s v="Ischnura elegans"/>
    <n v="7"/>
    <x v="2"/>
    <x v="6"/>
    <n v="5"/>
    <x v="1"/>
  </r>
  <r>
    <x v="17"/>
    <s v="De Batterij II"/>
    <d v="2016-05-27T13:15:00"/>
    <n v="1"/>
    <x v="2"/>
    <s v="Pyrrhosoma nymphula"/>
    <n v="6"/>
    <x v="2"/>
    <x v="6"/>
    <n v="5"/>
    <x v="1"/>
  </r>
  <r>
    <x v="17"/>
    <s v="De Batterij II"/>
    <d v="2016-05-27T13:15:00"/>
    <n v="1"/>
    <x v="4"/>
    <s v="Coenagrion pulchellum"/>
    <n v="10"/>
    <x v="2"/>
    <x v="6"/>
    <n v="5"/>
    <x v="1"/>
  </r>
  <r>
    <x v="17"/>
    <s v="De Batterij II"/>
    <d v="2016-05-27T13:15:00"/>
    <n v="1"/>
    <x v="7"/>
    <s v="Brachytron pratense"/>
    <n v="1"/>
    <x v="2"/>
    <x v="6"/>
    <n v="5"/>
    <x v="3"/>
  </r>
  <r>
    <x v="17"/>
    <s v="De Batterij II"/>
    <d v="2016-05-27T13:15:00"/>
    <n v="1"/>
    <x v="5"/>
    <s v="Orthetrum cancellatum"/>
    <n v="2"/>
    <x v="2"/>
    <x v="6"/>
    <n v="5"/>
    <x v="2"/>
  </r>
  <r>
    <x v="17"/>
    <s v="De Batterij II"/>
    <d v="2016-05-27T13:15:00"/>
    <n v="2"/>
    <x v="1"/>
    <s v="Ischnura elegans"/>
    <n v="2"/>
    <x v="2"/>
    <x v="6"/>
    <n v="5"/>
    <x v="1"/>
  </r>
  <r>
    <x v="17"/>
    <s v="De Batterij II"/>
    <d v="2016-05-27T13:15:00"/>
    <n v="2"/>
    <x v="2"/>
    <s v="Pyrrhosoma nymphula"/>
    <n v="3"/>
    <x v="2"/>
    <x v="6"/>
    <n v="5"/>
    <x v="1"/>
  </r>
  <r>
    <x v="17"/>
    <s v="De Batterij II"/>
    <d v="2016-05-27T13:15:00"/>
    <n v="2"/>
    <x v="4"/>
    <s v="Coenagrion pulchellum"/>
    <n v="5"/>
    <x v="2"/>
    <x v="6"/>
    <n v="5"/>
    <x v="1"/>
  </r>
  <r>
    <x v="17"/>
    <s v="De Batterij II"/>
    <d v="2016-05-27T13:15:00"/>
    <n v="2"/>
    <x v="7"/>
    <s v="Brachytron pratense"/>
    <n v="1"/>
    <x v="2"/>
    <x v="6"/>
    <n v="5"/>
    <x v="3"/>
  </r>
  <r>
    <x v="17"/>
    <s v="De Batterij II"/>
    <d v="2016-05-27T13:15:00"/>
    <n v="2"/>
    <x v="5"/>
    <s v="Orthetrum cancellatum"/>
    <n v="2"/>
    <x v="2"/>
    <x v="6"/>
    <n v="5"/>
    <x v="2"/>
  </r>
  <r>
    <x v="17"/>
    <s v="De Batterij II"/>
    <d v="2016-05-27T13:15:00"/>
    <n v="4"/>
    <x v="7"/>
    <s v="Brachytron pratense"/>
    <n v="2"/>
    <x v="2"/>
    <x v="6"/>
    <n v="5"/>
    <x v="3"/>
  </r>
  <r>
    <x v="17"/>
    <s v="De Batterij II"/>
    <d v="2016-06-09T14:15:00"/>
    <n v="1"/>
    <x v="1"/>
    <s v="Ischnura elegans"/>
    <n v="5"/>
    <x v="2"/>
    <x v="6"/>
    <n v="6"/>
    <x v="1"/>
  </r>
  <r>
    <x v="17"/>
    <s v="De Batterij II"/>
    <d v="2016-06-09T14:15:00"/>
    <n v="1"/>
    <x v="4"/>
    <s v="Coenagrion pulchellum"/>
    <n v="9"/>
    <x v="2"/>
    <x v="6"/>
    <n v="6"/>
    <x v="1"/>
  </r>
  <r>
    <x v="17"/>
    <s v="De Batterij II"/>
    <d v="2016-06-09T14:15:00"/>
    <n v="1"/>
    <x v="7"/>
    <s v="Brachytron pratense"/>
    <n v="1"/>
    <x v="2"/>
    <x v="6"/>
    <n v="6"/>
    <x v="3"/>
  </r>
  <r>
    <x v="17"/>
    <s v="De Batterij II"/>
    <d v="2016-06-09T14:15:00"/>
    <n v="1"/>
    <x v="8"/>
    <s v="Aeshna isoceles"/>
    <n v="3"/>
    <x v="2"/>
    <x v="6"/>
    <n v="6"/>
    <x v="3"/>
  </r>
  <r>
    <x v="17"/>
    <s v="De Batterij II"/>
    <d v="2016-06-09T14:15:00"/>
    <n v="2"/>
    <x v="1"/>
    <s v="Ischnura elegans"/>
    <n v="5"/>
    <x v="2"/>
    <x v="6"/>
    <n v="6"/>
    <x v="1"/>
  </r>
  <r>
    <x v="17"/>
    <s v="De Batterij II"/>
    <d v="2016-06-09T14:15:00"/>
    <n v="2"/>
    <x v="4"/>
    <s v="Coenagrion pulchellum"/>
    <n v="4"/>
    <x v="2"/>
    <x v="6"/>
    <n v="6"/>
    <x v="1"/>
  </r>
  <r>
    <x v="17"/>
    <s v="De Batterij II"/>
    <d v="2016-06-09T14:15:00"/>
    <n v="2"/>
    <x v="7"/>
    <s v="Brachytron pratense"/>
    <n v="1"/>
    <x v="2"/>
    <x v="6"/>
    <n v="6"/>
    <x v="3"/>
  </r>
  <r>
    <x v="17"/>
    <s v="De Batterij II"/>
    <d v="2016-06-09T14:15:00"/>
    <n v="2"/>
    <x v="8"/>
    <s v="Aeshna isoceles"/>
    <n v="1"/>
    <x v="2"/>
    <x v="6"/>
    <n v="6"/>
    <x v="3"/>
  </r>
  <r>
    <x v="17"/>
    <s v="De Batterij II"/>
    <d v="2016-06-09T14:15:00"/>
    <n v="2"/>
    <x v="34"/>
    <s v="Libellula depressa"/>
    <n v="1"/>
    <x v="2"/>
    <x v="6"/>
    <n v="6"/>
    <x v="2"/>
  </r>
  <r>
    <x v="17"/>
    <s v="De Batterij II"/>
    <d v="2016-06-09T14:15:00"/>
    <n v="2"/>
    <x v="12"/>
    <s v="Sympetrum striolatum"/>
    <n v="1"/>
    <x v="2"/>
    <x v="6"/>
    <n v="6"/>
    <x v="2"/>
  </r>
  <r>
    <x v="17"/>
    <s v="De Batterij II"/>
    <d v="2016-06-09T14:15:00"/>
    <n v="4"/>
    <x v="7"/>
    <s v="Brachytron pratense"/>
    <n v="1"/>
    <x v="2"/>
    <x v="6"/>
    <n v="6"/>
    <x v="3"/>
  </r>
  <r>
    <x v="17"/>
    <s v="De Batterij II"/>
    <d v="2016-06-09T14:15:00"/>
    <n v="4"/>
    <x v="8"/>
    <s v="Aeshna isoceles"/>
    <n v="3"/>
    <x v="2"/>
    <x v="6"/>
    <n v="6"/>
    <x v="3"/>
  </r>
  <r>
    <x v="17"/>
    <s v="De Batterij II"/>
    <d v="2016-06-26T12:45:00"/>
    <n v="1"/>
    <x v="1"/>
    <s v="Ischnura elegans"/>
    <n v="6"/>
    <x v="2"/>
    <x v="6"/>
    <n v="6"/>
    <x v="1"/>
  </r>
  <r>
    <x v="17"/>
    <s v="De Batterij II"/>
    <d v="2016-06-26T12:45:00"/>
    <n v="1"/>
    <x v="4"/>
    <s v="Coenagrion pulchellum"/>
    <n v="12"/>
    <x v="2"/>
    <x v="6"/>
    <n v="6"/>
    <x v="1"/>
  </r>
  <r>
    <x v="17"/>
    <s v="De Batterij II"/>
    <d v="2016-06-26T12:45:00"/>
    <n v="1"/>
    <x v="8"/>
    <s v="Aeshna isoceles"/>
    <n v="1"/>
    <x v="2"/>
    <x v="6"/>
    <n v="6"/>
    <x v="3"/>
  </r>
  <r>
    <x v="17"/>
    <s v="De Batterij II"/>
    <d v="2016-06-26T12:45:00"/>
    <n v="1"/>
    <x v="12"/>
    <s v="Sympetrum striolatum"/>
    <n v="4"/>
    <x v="2"/>
    <x v="6"/>
    <n v="6"/>
    <x v="2"/>
  </r>
  <r>
    <x v="17"/>
    <s v="De Batterij II"/>
    <d v="2016-06-26T12:45:00"/>
    <n v="2"/>
    <x v="1"/>
    <s v="Ischnura elegans"/>
    <n v="4"/>
    <x v="2"/>
    <x v="6"/>
    <n v="6"/>
    <x v="1"/>
  </r>
  <r>
    <x v="17"/>
    <s v="De Batterij II"/>
    <d v="2016-06-26T12:45:00"/>
    <n v="2"/>
    <x v="4"/>
    <s v="Coenagrion pulchellum"/>
    <n v="7"/>
    <x v="2"/>
    <x v="6"/>
    <n v="6"/>
    <x v="1"/>
  </r>
  <r>
    <x v="17"/>
    <s v="De Batterij II"/>
    <d v="2016-06-26T12:45:00"/>
    <n v="2"/>
    <x v="8"/>
    <s v="Aeshna isoceles"/>
    <n v="1"/>
    <x v="2"/>
    <x v="6"/>
    <n v="6"/>
    <x v="3"/>
  </r>
  <r>
    <x v="17"/>
    <s v="De Batterij II"/>
    <d v="2016-06-26T12:45:00"/>
    <n v="2"/>
    <x v="5"/>
    <s v="Orthetrum cancellatum"/>
    <n v="2"/>
    <x v="2"/>
    <x v="6"/>
    <n v="6"/>
    <x v="2"/>
  </r>
  <r>
    <x v="17"/>
    <s v="De Batterij II"/>
    <d v="2016-06-26T12:45:00"/>
    <n v="2"/>
    <x v="12"/>
    <s v="Sympetrum striolatum"/>
    <n v="7"/>
    <x v="2"/>
    <x v="6"/>
    <n v="6"/>
    <x v="2"/>
  </r>
  <r>
    <x v="17"/>
    <s v="De Batterij II"/>
    <d v="2016-06-26T12:45:00"/>
    <n v="4"/>
    <x v="8"/>
    <s v="Aeshna isoceles"/>
    <n v="2"/>
    <x v="2"/>
    <x v="6"/>
    <n v="6"/>
    <x v="3"/>
  </r>
  <r>
    <x v="17"/>
    <s v="De Batterij II"/>
    <d v="2016-06-26T12:45:00"/>
    <n v="4"/>
    <x v="5"/>
    <s v="Orthetrum cancellatum"/>
    <n v="3"/>
    <x v="2"/>
    <x v="6"/>
    <n v="6"/>
    <x v="2"/>
  </r>
  <r>
    <x v="17"/>
    <s v="De Batterij II"/>
    <d v="2016-07-17T12:30:00"/>
    <n v="1"/>
    <x v="1"/>
    <s v="Ischnura elegans"/>
    <n v="3"/>
    <x v="2"/>
    <x v="6"/>
    <n v="7"/>
    <x v="1"/>
  </r>
  <r>
    <x v="17"/>
    <s v="De Batterij II"/>
    <d v="2016-07-17T12:30:00"/>
    <n v="1"/>
    <x v="30"/>
    <s v="Erythromma viridulum"/>
    <n v="3"/>
    <x v="2"/>
    <x v="6"/>
    <n v="7"/>
    <x v="1"/>
  </r>
  <r>
    <x v="17"/>
    <s v="De Batterij II"/>
    <d v="2016-07-17T12:30:00"/>
    <n v="1"/>
    <x v="5"/>
    <s v="Orthetrum cancellatum"/>
    <n v="3"/>
    <x v="2"/>
    <x v="6"/>
    <n v="7"/>
    <x v="2"/>
  </r>
  <r>
    <x v="17"/>
    <s v="De Batterij II"/>
    <d v="2016-07-17T12:30:00"/>
    <n v="1"/>
    <x v="12"/>
    <s v="Sympetrum striolatum"/>
    <n v="4"/>
    <x v="2"/>
    <x v="6"/>
    <n v="7"/>
    <x v="2"/>
  </r>
  <r>
    <x v="17"/>
    <s v="De Batterij II"/>
    <d v="2016-07-17T12:30:00"/>
    <n v="2"/>
    <x v="1"/>
    <s v="Ischnura elegans"/>
    <n v="7"/>
    <x v="2"/>
    <x v="6"/>
    <n v="7"/>
    <x v="1"/>
  </r>
  <r>
    <x v="17"/>
    <s v="De Batterij II"/>
    <d v="2016-07-17T12:30:00"/>
    <n v="2"/>
    <x v="26"/>
    <s v="Erythromma najas"/>
    <n v="3"/>
    <x v="2"/>
    <x v="6"/>
    <n v="7"/>
    <x v="1"/>
  </r>
  <r>
    <x v="17"/>
    <s v="De Batterij II"/>
    <d v="2016-07-17T12:30:00"/>
    <n v="2"/>
    <x v="5"/>
    <s v="Orthetrum cancellatum"/>
    <n v="2"/>
    <x v="2"/>
    <x v="6"/>
    <n v="7"/>
    <x v="2"/>
  </r>
  <r>
    <x v="17"/>
    <s v="De Batterij II"/>
    <d v="2016-07-17T12:30:00"/>
    <n v="2"/>
    <x v="12"/>
    <s v="Sympetrum striolatum"/>
    <n v="6"/>
    <x v="2"/>
    <x v="6"/>
    <n v="7"/>
    <x v="2"/>
  </r>
  <r>
    <x v="17"/>
    <s v="De Batterij II"/>
    <d v="2016-07-17T12:30:00"/>
    <n v="4"/>
    <x v="5"/>
    <s v="Orthetrum cancellatum"/>
    <n v="2"/>
    <x v="2"/>
    <x v="6"/>
    <n v="7"/>
    <x v="2"/>
  </r>
  <r>
    <x v="17"/>
    <s v="De Batterij II"/>
    <d v="2016-09-18T12:30:00"/>
    <n v="1"/>
    <x v="11"/>
    <s v="Lestes sponsa"/>
    <n v="4"/>
    <x v="2"/>
    <x v="6"/>
    <n v="9"/>
    <x v="0"/>
  </r>
  <r>
    <x v="17"/>
    <s v="De Batterij II"/>
    <d v="2016-09-18T12:30:00"/>
    <n v="1"/>
    <x v="1"/>
    <s v="Ischnura elegans"/>
    <n v="4"/>
    <x v="2"/>
    <x v="6"/>
    <n v="9"/>
    <x v="1"/>
  </r>
  <r>
    <x v="17"/>
    <s v="De Batterij II"/>
    <d v="2016-09-18T12:30:00"/>
    <n v="1"/>
    <x v="12"/>
    <s v="Sympetrum striolatum"/>
    <n v="18"/>
    <x v="2"/>
    <x v="6"/>
    <n v="9"/>
    <x v="2"/>
  </r>
  <r>
    <x v="17"/>
    <s v="De Batterij II"/>
    <d v="2016-09-18T12:30:00"/>
    <n v="1"/>
    <x v="17"/>
    <s v="Sympetrum vulgatum"/>
    <n v="12"/>
    <x v="2"/>
    <x v="6"/>
    <n v="9"/>
    <x v="2"/>
  </r>
  <r>
    <x v="17"/>
    <s v="De Batterij II"/>
    <d v="2016-09-18T12:30:00"/>
    <n v="1"/>
    <x v="14"/>
    <s v="Aeshna mixta"/>
    <n v="6"/>
    <x v="2"/>
    <x v="6"/>
    <n v="9"/>
    <x v="3"/>
  </r>
  <r>
    <x v="17"/>
    <s v="De Batterij II"/>
    <d v="2016-09-18T12:30:00"/>
    <n v="2"/>
    <x v="11"/>
    <s v="Lestes sponsa"/>
    <n v="2"/>
    <x v="2"/>
    <x v="6"/>
    <n v="9"/>
    <x v="0"/>
  </r>
  <r>
    <x v="17"/>
    <s v="De Batterij II"/>
    <d v="2016-09-18T12:30:00"/>
    <n v="2"/>
    <x v="1"/>
    <s v="Ischnura elegans"/>
    <n v="6"/>
    <x v="2"/>
    <x v="6"/>
    <n v="9"/>
    <x v="1"/>
  </r>
  <r>
    <x v="17"/>
    <s v="De Batterij II"/>
    <d v="2016-09-18T12:30:00"/>
    <n v="2"/>
    <x v="12"/>
    <s v="Sympetrum striolatum"/>
    <n v="12"/>
    <x v="2"/>
    <x v="6"/>
    <n v="9"/>
    <x v="2"/>
  </r>
  <r>
    <x v="17"/>
    <s v="De Batterij II"/>
    <d v="2016-09-18T12:30:00"/>
    <n v="2"/>
    <x v="17"/>
    <s v="Sympetrum vulgatum"/>
    <n v="6"/>
    <x v="2"/>
    <x v="6"/>
    <n v="9"/>
    <x v="2"/>
  </r>
  <r>
    <x v="17"/>
    <s v="De Batterij II"/>
    <d v="2016-09-18T12:30:00"/>
    <n v="2"/>
    <x v="14"/>
    <s v="Aeshna mixta"/>
    <n v="2"/>
    <x v="2"/>
    <x v="6"/>
    <n v="9"/>
    <x v="3"/>
  </r>
  <r>
    <x v="17"/>
    <s v="De Batterij II"/>
    <d v="2016-09-18T12:30:00"/>
    <n v="4"/>
    <x v="14"/>
    <s v="Aeshna mixta"/>
    <n v="4"/>
    <x v="2"/>
    <x v="6"/>
    <n v="9"/>
    <x v="3"/>
  </r>
  <r>
    <x v="17"/>
    <s v="De Batterij II"/>
    <d v="2017-05-14T12:45:00"/>
    <n v="3"/>
    <x v="1"/>
    <s v="Ischnura elegans"/>
    <n v="9"/>
    <x v="2"/>
    <x v="7"/>
    <n v="5"/>
    <x v="1"/>
  </r>
  <r>
    <x v="17"/>
    <s v="De Batterij II"/>
    <d v="2017-05-14T12:45:00"/>
    <n v="3"/>
    <x v="4"/>
    <s v="Coenagrion pulchellum"/>
    <n v="31"/>
    <x v="2"/>
    <x v="7"/>
    <n v="5"/>
    <x v="1"/>
  </r>
  <r>
    <x v="17"/>
    <s v="De Batterij II"/>
    <d v="2017-05-14T12:45:00"/>
    <n v="3"/>
    <x v="2"/>
    <s v="Pyrrhosoma nymphula"/>
    <n v="24"/>
    <x v="2"/>
    <x v="7"/>
    <n v="5"/>
    <x v="1"/>
  </r>
  <r>
    <x v="17"/>
    <s v="De Batterij II"/>
    <d v="2017-05-14T12:45:00"/>
    <n v="3"/>
    <x v="7"/>
    <s v="Brachytron pratense"/>
    <n v="1"/>
    <x v="2"/>
    <x v="7"/>
    <n v="5"/>
    <x v="3"/>
  </r>
  <r>
    <x v="17"/>
    <s v="De Batterij II"/>
    <d v="2017-05-25T12:10:00"/>
    <n v="4"/>
    <x v="7"/>
    <s v="Brachytron pratense"/>
    <n v="1"/>
    <x v="2"/>
    <x v="7"/>
    <n v="5"/>
    <x v="3"/>
  </r>
  <r>
    <x v="17"/>
    <s v="De Batterij II"/>
    <d v="2017-05-25T12:10:00"/>
    <n v="4"/>
    <x v="10"/>
    <s v="Libellula quadrimaculata"/>
    <n v="2"/>
    <x v="2"/>
    <x v="7"/>
    <n v="5"/>
    <x v="2"/>
  </r>
  <r>
    <x v="17"/>
    <s v="De Batterij II"/>
    <d v="2017-05-25T12:10:00"/>
    <n v="3"/>
    <x v="7"/>
    <s v="Brachytron pratense"/>
    <n v="1"/>
    <x v="2"/>
    <x v="7"/>
    <n v="5"/>
    <x v="3"/>
  </r>
  <r>
    <x v="17"/>
    <s v="De Batterij II"/>
    <d v="2017-05-25T12:10:00"/>
    <n v="3"/>
    <x v="26"/>
    <s v="Erythromma najas"/>
    <n v="16"/>
    <x v="2"/>
    <x v="7"/>
    <n v="5"/>
    <x v="1"/>
  </r>
  <r>
    <x v="17"/>
    <s v="De Batterij II"/>
    <d v="2017-05-25T12:10:00"/>
    <n v="3"/>
    <x v="1"/>
    <s v="Ischnura elegans"/>
    <n v="27"/>
    <x v="2"/>
    <x v="7"/>
    <n v="5"/>
    <x v="1"/>
  </r>
  <r>
    <x v="17"/>
    <s v="De Batterij II"/>
    <d v="2017-05-25T12:10:00"/>
    <n v="3"/>
    <x v="4"/>
    <s v="Coenagrion pulchellum"/>
    <n v="69"/>
    <x v="2"/>
    <x v="7"/>
    <n v="5"/>
    <x v="1"/>
  </r>
  <r>
    <x v="17"/>
    <s v="De Batterij II"/>
    <d v="2017-05-25T12:10:00"/>
    <n v="3"/>
    <x v="2"/>
    <s v="Pyrrhosoma nymphula"/>
    <n v="14"/>
    <x v="2"/>
    <x v="7"/>
    <n v="5"/>
    <x v="1"/>
  </r>
  <r>
    <x v="17"/>
    <s v="De Batterij II"/>
    <d v="2017-06-11T12:45:00"/>
    <n v="4"/>
    <x v="10"/>
    <s v="Libellula quadrimaculata"/>
    <n v="6"/>
    <x v="2"/>
    <x v="7"/>
    <n v="6"/>
    <x v="2"/>
  </r>
  <r>
    <x v="17"/>
    <s v="De Batterij II"/>
    <d v="2017-06-11T12:45:00"/>
    <n v="4"/>
    <x v="8"/>
    <s v="Aeshna isoceles"/>
    <n v="2"/>
    <x v="2"/>
    <x v="7"/>
    <n v="6"/>
    <x v="3"/>
  </r>
  <r>
    <x v="17"/>
    <s v="De Batterij II"/>
    <d v="2017-06-11T12:45:00"/>
    <n v="3"/>
    <x v="5"/>
    <s v="Orthetrum cancellatum"/>
    <n v="1"/>
    <x v="2"/>
    <x v="7"/>
    <n v="6"/>
    <x v="2"/>
  </r>
  <r>
    <x v="17"/>
    <s v="De Batterij II"/>
    <d v="2017-06-11T12:45:00"/>
    <n v="3"/>
    <x v="9"/>
    <s v="Anax imperator"/>
    <n v="2"/>
    <x v="2"/>
    <x v="7"/>
    <n v="6"/>
    <x v="3"/>
  </r>
  <r>
    <x v="17"/>
    <s v="De Batterij II"/>
    <d v="2017-06-11T12:45:00"/>
    <n v="3"/>
    <x v="26"/>
    <s v="Erythromma najas"/>
    <n v="8"/>
    <x v="2"/>
    <x v="7"/>
    <n v="6"/>
    <x v="1"/>
  </r>
  <r>
    <x v="17"/>
    <s v="De Batterij II"/>
    <d v="2017-06-11T12:45:00"/>
    <n v="3"/>
    <x v="1"/>
    <s v="Ischnura elegans"/>
    <n v="14"/>
    <x v="2"/>
    <x v="7"/>
    <n v="6"/>
    <x v="1"/>
  </r>
  <r>
    <x v="17"/>
    <s v="De Batterij II"/>
    <d v="2017-06-11T12:45:00"/>
    <n v="3"/>
    <x v="10"/>
    <s v="Libellula quadrimaculata"/>
    <n v="3"/>
    <x v="2"/>
    <x v="7"/>
    <n v="6"/>
    <x v="2"/>
  </r>
  <r>
    <x v="17"/>
    <s v="De Batterij II"/>
    <d v="2017-06-11T12:45:00"/>
    <n v="3"/>
    <x v="8"/>
    <s v="Aeshna isoceles"/>
    <n v="3"/>
    <x v="2"/>
    <x v="7"/>
    <n v="6"/>
    <x v="3"/>
  </r>
  <r>
    <x v="17"/>
    <s v="De Batterij II"/>
    <d v="2017-06-11T12:45:00"/>
    <n v="3"/>
    <x v="4"/>
    <s v="Coenagrion pulchellum"/>
    <n v="28"/>
    <x v="2"/>
    <x v="7"/>
    <n v="6"/>
    <x v="1"/>
  </r>
  <r>
    <x v="17"/>
    <s v="De Batterij II"/>
    <d v="2017-07-09T12:30:00"/>
    <n v="4"/>
    <x v="5"/>
    <s v="Orthetrum cancellatum"/>
    <n v="2"/>
    <x v="2"/>
    <x v="7"/>
    <n v="7"/>
    <x v="2"/>
  </r>
  <r>
    <x v="17"/>
    <s v="De Batterij II"/>
    <d v="2017-07-09T12:30:00"/>
    <n v="3"/>
    <x v="12"/>
    <s v="Sympetrum striolatum"/>
    <n v="4"/>
    <x v="2"/>
    <x v="7"/>
    <n v="7"/>
    <x v="2"/>
  </r>
  <r>
    <x v="17"/>
    <s v="De Batterij II"/>
    <d v="2017-07-09T12:30:00"/>
    <n v="3"/>
    <x v="5"/>
    <s v="Orthetrum cancellatum"/>
    <n v="4"/>
    <x v="2"/>
    <x v="7"/>
    <n v="7"/>
    <x v="2"/>
  </r>
  <r>
    <x v="17"/>
    <s v="De Batterij II"/>
    <d v="2017-07-09T12:30:00"/>
    <n v="3"/>
    <x v="26"/>
    <s v="Erythromma najas"/>
    <n v="4"/>
    <x v="2"/>
    <x v="7"/>
    <n v="7"/>
    <x v="1"/>
  </r>
  <r>
    <x v="17"/>
    <s v="De Batterij II"/>
    <d v="2017-07-09T12:30:00"/>
    <n v="3"/>
    <x v="30"/>
    <s v="Erythromma viridulum"/>
    <n v="3"/>
    <x v="2"/>
    <x v="7"/>
    <n v="7"/>
    <x v="1"/>
  </r>
  <r>
    <x v="17"/>
    <s v="De Batterij II"/>
    <d v="2017-07-09T12:30:00"/>
    <n v="3"/>
    <x v="4"/>
    <s v="Coenagrion pulchellum"/>
    <n v="3"/>
    <x v="2"/>
    <x v="7"/>
    <n v="7"/>
    <x v="1"/>
  </r>
  <r>
    <x v="17"/>
    <s v="De Batterij II"/>
    <d v="2017-07-09T12:30:00"/>
    <n v="3"/>
    <x v="1"/>
    <s v="Ischnura elegans"/>
    <n v="10"/>
    <x v="2"/>
    <x v="7"/>
    <n v="7"/>
    <x v="1"/>
  </r>
  <r>
    <x v="17"/>
    <s v="De Batterij II"/>
    <d v="2017-08-06T12:15:00"/>
    <n v="4"/>
    <x v="5"/>
    <s v="Orthetrum cancellatum"/>
    <n v="1"/>
    <x v="2"/>
    <x v="7"/>
    <n v="8"/>
    <x v="2"/>
  </r>
  <r>
    <x v="17"/>
    <s v="De Batterij II"/>
    <d v="2017-08-06T12:15:00"/>
    <n v="3"/>
    <x v="12"/>
    <s v="Sympetrum striolatum"/>
    <n v="8"/>
    <x v="2"/>
    <x v="7"/>
    <n v="8"/>
    <x v="2"/>
  </r>
  <r>
    <x v="17"/>
    <s v="De Batterij II"/>
    <d v="2017-08-06T12:15:00"/>
    <n v="3"/>
    <x v="5"/>
    <s v="Orthetrum cancellatum"/>
    <n v="2"/>
    <x v="2"/>
    <x v="7"/>
    <n v="8"/>
    <x v="2"/>
  </r>
  <r>
    <x v="17"/>
    <s v="De Batterij II"/>
    <d v="2017-08-06T12:15:00"/>
    <n v="3"/>
    <x v="1"/>
    <s v="Ischnura elegans"/>
    <n v="5"/>
    <x v="2"/>
    <x v="7"/>
    <n v="8"/>
    <x v="1"/>
  </r>
  <r>
    <x v="17"/>
    <s v="De Batterij II"/>
    <d v="2017-08-06T12:15:00"/>
    <n v="3"/>
    <x v="17"/>
    <s v="Sympetrum vulgatum"/>
    <n v="2"/>
    <x v="2"/>
    <x v="7"/>
    <n v="8"/>
    <x v="2"/>
  </r>
  <r>
    <x v="17"/>
    <s v="De Batterij II"/>
    <d v="2017-08-06T12:15:00"/>
    <n v="3"/>
    <x v="4"/>
    <s v="Coenagrion pulchellum"/>
    <n v="1"/>
    <x v="2"/>
    <x v="7"/>
    <n v="8"/>
    <x v="1"/>
  </r>
  <r>
    <x v="17"/>
    <s v="De Batterij II"/>
    <d v="2017-08-27T12:20:00"/>
    <n v="4"/>
    <x v="5"/>
    <s v="Orthetrum cancellatum"/>
    <n v="1"/>
    <x v="2"/>
    <x v="7"/>
    <n v="8"/>
    <x v="2"/>
  </r>
  <r>
    <x v="17"/>
    <s v="De Batterij II"/>
    <d v="2017-08-27T12:20:00"/>
    <n v="4"/>
    <x v="14"/>
    <s v="Aeshna mixta"/>
    <n v="4"/>
    <x v="2"/>
    <x v="7"/>
    <n v="8"/>
    <x v="3"/>
  </r>
  <r>
    <x v="17"/>
    <s v="De Batterij II"/>
    <d v="2017-08-27T12:20:00"/>
    <n v="3"/>
    <x v="12"/>
    <s v="Sympetrum striolatum"/>
    <n v="18"/>
    <x v="2"/>
    <x v="7"/>
    <n v="8"/>
    <x v="2"/>
  </r>
  <r>
    <x v="17"/>
    <s v="De Batterij II"/>
    <d v="2017-08-27T12:20:00"/>
    <n v="3"/>
    <x v="11"/>
    <s v="Lestes sponsa"/>
    <n v="3"/>
    <x v="2"/>
    <x v="7"/>
    <n v="8"/>
    <x v="0"/>
  </r>
  <r>
    <x v="17"/>
    <s v="De Batterij II"/>
    <d v="2017-08-27T12:20:00"/>
    <n v="3"/>
    <x v="1"/>
    <s v="Ischnura elegans"/>
    <n v="10"/>
    <x v="2"/>
    <x v="7"/>
    <n v="8"/>
    <x v="1"/>
  </r>
  <r>
    <x v="17"/>
    <s v="De Batterij II"/>
    <d v="2017-08-27T12:20:00"/>
    <n v="3"/>
    <x v="14"/>
    <s v="Aeshna mixta"/>
    <n v="5"/>
    <x v="2"/>
    <x v="7"/>
    <n v="8"/>
    <x v="3"/>
  </r>
  <r>
    <x v="17"/>
    <s v="De Batterij II"/>
    <d v="2017-08-27T12:20:00"/>
    <n v="3"/>
    <x v="17"/>
    <s v="Sympetrum vulgatum"/>
    <n v="6"/>
    <x v="2"/>
    <x v="7"/>
    <n v="8"/>
    <x v="2"/>
  </r>
  <r>
    <x v="17"/>
    <s v="De Batterij II"/>
    <d v="2017-08-27T12:20:00"/>
    <n v="3"/>
    <x v="4"/>
    <s v="Coenagrion pulchellum"/>
    <n v="3"/>
    <x v="2"/>
    <x v="7"/>
    <n v="8"/>
    <x v="1"/>
  </r>
  <r>
    <x v="17"/>
    <s v="De Batterij II"/>
    <d v="2017-09-10T12:30:00"/>
    <n v="4"/>
    <x v="12"/>
    <s v="Sympetrum striolatum"/>
    <n v="2"/>
    <x v="2"/>
    <x v="7"/>
    <n v="9"/>
    <x v="2"/>
  </r>
  <r>
    <x v="17"/>
    <s v="De Batterij II"/>
    <d v="2017-09-10T12:30:00"/>
    <n v="4"/>
    <x v="14"/>
    <s v="Aeshna mixta"/>
    <n v="1"/>
    <x v="2"/>
    <x v="7"/>
    <n v="9"/>
    <x v="3"/>
  </r>
  <r>
    <x v="17"/>
    <s v="De Batterij II"/>
    <d v="2017-09-10T12:30:00"/>
    <n v="3"/>
    <x v="11"/>
    <s v="Lestes sponsa"/>
    <n v="1"/>
    <x v="2"/>
    <x v="7"/>
    <n v="9"/>
    <x v="0"/>
  </r>
  <r>
    <x v="17"/>
    <s v="De Batterij II"/>
    <d v="2017-09-10T12:30:00"/>
    <n v="3"/>
    <x v="1"/>
    <s v="Ischnura elegans"/>
    <n v="3"/>
    <x v="2"/>
    <x v="7"/>
    <n v="9"/>
    <x v="1"/>
  </r>
  <r>
    <x v="17"/>
    <s v="De Batterij II"/>
    <d v="2017-09-10T12:30:00"/>
    <n v="3"/>
    <x v="14"/>
    <s v="Aeshna mixta"/>
    <n v="5"/>
    <x v="2"/>
    <x v="7"/>
    <n v="9"/>
    <x v="3"/>
  </r>
  <r>
    <x v="17"/>
    <s v="De Batterij II"/>
    <d v="2017-09-10T12:30:00"/>
    <n v="3"/>
    <x v="17"/>
    <s v="Sympetrum vulgatum"/>
    <n v="6"/>
    <x v="2"/>
    <x v="7"/>
    <n v="9"/>
    <x v="2"/>
  </r>
  <r>
    <x v="17"/>
    <s v="De Batterij II"/>
    <d v="2017-09-10T12:30:00"/>
    <n v="3"/>
    <x v="12"/>
    <s v="Sympetrum striolatum"/>
    <n v="14"/>
    <x v="2"/>
    <x v="7"/>
    <n v="9"/>
    <x v="2"/>
  </r>
  <r>
    <x v="17"/>
    <s v="De Batterij II"/>
    <d v="2017-09-24T13:00:00"/>
    <n v="4"/>
    <x v="14"/>
    <s v="Aeshna mixta"/>
    <n v="2"/>
    <x v="2"/>
    <x v="7"/>
    <n v="9"/>
    <x v="3"/>
  </r>
  <r>
    <x v="17"/>
    <s v="De Batterij II"/>
    <d v="2017-09-24T13:00:00"/>
    <n v="3"/>
    <x v="12"/>
    <s v="Sympetrum striolatum"/>
    <n v="15"/>
    <x v="2"/>
    <x v="7"/>
    <n v="9"/>
    <x v="2"/>
  </r>
  <r>
    <x v="17"/>
    <s v="De Batterij II"/>
    <d v="2017-09-24T13:00:00"/>
    <n v="3"/>
    <x v="11"/>
    <s v="Lestes sponsa"/>
    <n v="2"/>
    <x v="2"/>
    <x v="7"/>
    <n v="9"/>
    <x v="0"/>
  </r>
  <r>
    <x v="17"/>
    <s v="De Batterij II"/>
    <d v="2017-09-24T13:00:00"/>
    <n v="3"/>
    <x v="1"/>
    <s v="Ischnura elegans"/>
    <n v="3"/>
    <x v="2"/>
    <x v="7"/>
    <n v="9"/>
    <x v="1"/>
  </r>
  <r>
    <x v="17"/>
    <s v="De Batterij II"/>
    <d v="2017-09-24T13:00:00"/>
    <n v="3"/>
    <x v="14"/>
    <s v="Aeshna mixta"/>
    <n v="3"/>
    <x v="2"/>
    <x v="7"/>
    <n v="9"/>
    <x v="3"/>
  </r>
  <r>
    <x v="17"/>
    <s v="De Batterij II"/>
    <d v="2017-09-24T13:00:00"/>
    <n v="3"/>
    <x v="17"/>
    <s v="Sympetrum vulgatum"/>
    <n v="9"/>
    <x v="2"/>
    <x v="7"/>
    <n v="9"/>
    <x v="2"/>
  </r>
  <r>
    <x v="17"/>
    <s v="De Batterij II"/>
    <d v="2018-05-07T12:30:00"/>
    <n v="4"/>
    <x v="7"/>
    <s v="Brachytron pratense"/>
    <n v="1"/>
    <x v="2"/>
    <x v="10"/>
    <n v="5"/>
    <x v="3"/>
  </r>
  <r>
    <x v="17"/>
    <s v="De Batterij II"/>
    <d v="2018-05-07T12:30:00"/>
    <n v="3"/>
    <x v="0"/>
    <s v="Sympecma fusca"/>
    <n v="2"/>
    <x v="2"/>
    <x v="10"/>
    <n v="5"/>
    <x v="0"/>
  </r>
  <r>
    <x v="17"/>
    <s v="De Batterij II"/>
    <d v="2018-05-07T12:30:00"/>
    <n v="3"/>
    <x v="7"/>
    <s v="Brachytron pratense"/>
    <n v="1"/>
    <x v="2"/>
    <x v="10"/>
    <n v="5"/>
    <x v="3"/>
  </r>
  <r>
    <x v="17"/>
    <s v="De Batterij II"/>
    <d v="2018-05-07T12:30:00"/>
    <n v="3"/>
    <x v="1"/>
    <s v="Ischnura elegans"/>
    <n v="14"/>
    <x v="2"/>
    <x v="10"/>
    <n v="5"/>
    <x v="1"/>
  </r>
  <r>
    <x v="17"/>
    <s v="De Batterij II"/>
    <d v="2018-05-07T12:30:00"/>
    <n v="3"/>
    <x v="4"/>
    <s v="Coenagrion pulchellum"/>
    <n v="14"/>
    <x v="2"/>
    <x v="10"/>
    <n v="5"/>
    <x v="1"/>
  </r>
  <r>
    <x v="17"/>
    <s v="De Batterij II"/>
    <d v="2018-05-07T12:30:00"/>
    <n v="3"/>
    <x v="2"/>
    <s v="Pyrrhosoma nymphula"/>
    <n v="11"/>
    <x v="2"/>
    <x v="10"/>
    <n v="5"/>
    <x v="1"/>
  </r>
  <r>
    <x v="17"/>
    <s v="De Batterij II"/>
    <d v="2018-05-27T12:35:00"/>
    <n v="4"/>
    <x v="5"/>
    <s v="Orthetrum cancellatum"/>
    <n v="1"/>
    <x v="2"/>
    <x v="10"/>
    <n v="5"/>
    <x v="2"/>
  </r>
  <r>
    <x v="17"/>
    <s v="De Batterij II"/>
    <d v="2018-05-27T12:35:00"/>
    <n v="4"/>
    <x v="10"/>
    <s v="Libellula quadrimaculata"/>
    <n v="5"/>
    <x v="2"/>
    <x v="10"/>
    <n v="5"/>
    <x v="2"/>
  </r>
  <r>
    <x v="17"/>
    <s v="De Batterij II"/>
    <d v="2018-05-27T12:35:00"/>
    <n v="4"/>
    <x v="8"/>
    <s v="Aeshna isoceles"/>
    <n v="2"/>
    <x v="2"/>
    <x v="10"/>
    <n v="5"/>
    <x v="3"/>
  </r>
  <r>
    <x v="17"/>
    <s v="De Batterij II"/>
    <d v="2018-05-27T12:35:00"/>
    <n v="3"/>
    <x v="26"/>
    <s v="Erythromma najas"/>
    <n v="8"/>
    <x v="2"/>
    <x v="10"/>
    <n v="5"/>
    <x v="1"/>
  </r>
  <r>
    <x v="17"/>
    <s v="De Batterij II"/>
    <d v="2018-05-27T12:35:00"/>
    <n v="3"/>
    <x v="1"/>
    <s v="Ischnura elegans"/>
    <n v="7"/>
    <x v="2"/>
    <x v="10"/>
    <n v="5"/>
    <x v="1"/>
  </r>
  <r>
    <x v="17"/>
    <s v="De Batterij II"/>
    <d v="2018-05-27T12:35:00"/>
    <n v="3"/>
    <x v="4"/>
    <s v="Coenagrion pulchellum"/>
    <n v="26"/>
    <x v="2"/>
    <x v="10"/>
    <n v="5"/>
    <x v="1"/>
  </r>
  <r>
    <x v="17"/>
    <s v="De Batterij II"/>
    <d v="2018-05-27T12:35:00"/>
    <n v="3"/>
    <x v="10"/>
    <s v="Libellula quadrimaculata"/>
    <n v="5"/>
    <x v="2"/>
    <x v="10"/>
    <n v="5"/>
    <x v="2"/>
  </r>
  <r>
    <x v="17"/>
    <s v="De Batterij II"/>
    <d v="2018-05-27T12:35:00"/>
    <n v="3"/>
    <x v="8"/>
    <s v="Aeshna isoceles"/>
    <n v="5"/>
    <x v="2"/>
    <x v="10"/>
    <n v="5"/>
    <x v="3"/>
  </r>
  <r>
    <x v="17"/>
    <s v="De Batterij II"/>
    <d v="2018-06-07T14:25:00"/>
    <n v="4"/>
    <x v="5"/>
    <s v="Orthetrum cancellatum"/>
    <n v="2"/>
    <x v="2"/>
    <x v="10"/>
    <n v="6"/>
    <x v="2"/>
  </r>
  <r>
    <x v="17"/>
    <s v="De Batterij II"/>
    <d v="2018-06-07T14:25:00"/>
    <n v="4"/>
    <x v="9"/>
    <s v="Anax imperator"/>
    <n v="2"/>
    <x v="2"/>
    <x v="10"/>
    <n v="6"/>
    <x v="3"/>
  </r>
  <r>
    <x v="17"/>
    <s v="De Batterij II"/>
    <d v="2018-06-07T14:25:00"/>
    <n v="4"/>
    <x v="10"/>
    <s v="Libellula quadrimaculata"/>
    <n v="7"/>
    <x v="2"/>
    <x v="10"/>
    <n v="6"/>
    <x v="2"/>
  </r>
  <r>
    <x v="17"/>
    <s v="De Batterij II"/>
    <d v="2018-06-07T14:25:00"/>
    <n v="4"/>
    <x v="8"/>
    <s v="Aeshna isoceles"/>
    <n v="3"/>
    <x v="2"/>
    <x v="10"/>
    <n v="6"/>
    <x v="3"/>
  </r>
  <r>
    <x v="17"/>
    <s v="De Batterij II"/>
    <d v="2018-06-07T14:25:00"/>
    <n v="3"/>
    <x v="1"/>
    <s v="Ischnura elegans"/>
    <n v="6"/>
    <x v="2"/>
    <x v="10"/>
    <n v="6"/>
    <x v="1"/>
  </r>
  <r>
    <x v="17"/>
    <s v="De Batterij II"/>
    <d v="2018-06-07T14:25:00"/>
    <n v="3"/>
    <x v="4"/>
    <s v="Coenagrion pulchellum"/>
    <n v="16"/>
    <x v="2"/>
    <x v="10"/>
    <n v="6"/>
    <x v="1"/>
  </r>
  <r>
    <x v="17"/>
    <s v="De Batterij II"/>
    <d v="2018-06-07T14:25:00"/>
    <n v="3"/>
    <x v="10"/>
    <s v="Libellula quadrimaculata"/>
    <n v="3"/>
    <x v="2"/>
    <x v="10"/>
    <n v="6"/>
    <x v="2"/>
  </r>
  <r>
    <x v="17"/>
    <s v="De Batterij II"/>
    <d v="2018-06-07T14:25:00"/>
    <n v="3"/>
    <x v="8"/>
    <s v="Aeshna isoceles"/>
    <n v="4"/>
    <x v="2"/>
    <x v="10"/>
    <n v="6"/>
    <x v="3"/>
  </r>
  <r>
    <x v="17"/>
    <s v="De Batterij II"/>
    <d v="2019-05-24T12:20:00"/>
    <n v="3"/>
    <x v="4"/>
    <s v="Coenagrion pulchellum"/>
    <n v="8"/>
    <x v="2"/>
    <x v="8"/>
    <n v="5"/>
    <x v="1"/>
  </r>
  <r>
    <x v="17"/>
    <s v="De Batterij II"/>
    <d v="2019-06-17T11:55:00"/>
    <n v="4"/>
    <x v="5"/>
    <s v="Orthetrum cancellatum"/>
    <n v="2"/>
    <x v="2"/>
    <x v="8"/>
    <n v="6"/>
    <x v="2"/>
  </r>
  <r>
    <x v="17"/>
    <s v="De Batterij II"/>
    <d v="2019-06-17T11:55:00"/>
    <n v="4"/>
    <x v="10"/>
    <s v="Libellula quadrimaculata"/>
    <n v="4"/>
    <x v="2"/>
    <x v="8"/>
    <n v="6"/>
    <x v="2"/>
  </r>
  <r>
    <x v="17"/>
    <s v="De Batterij II"/>
    <d v="2019-06-17T11:55:00"/>
    <n v="3"/>
    <x v="5"/>
    <s v="Orthetrum cancellatum"/>
    <n v="1"/>
    <x v="2"/>
    <x v="8"/>
    <n v="6"/>
    <x v="2"/>
  </r>
  <r>
    <x v="17"/>
    <s v="De Batterij II"/>
    <d v="2019-06-17T11:55:00"/>
    <n v="3"/>
    <x v="9"/>
    <s v="Anax imperator"/>
    <n v="1"/>
    <x v="2"/>
    <x v="8"/>
    <n v="6"/>
    <x v="3"/>
  </r>
  <r>
    <x v="17"/>
    <s v="De Batterij II"/>
    <d v="2019-06-17T11:55:00"/>
    <n v="3"/>
    <x v="1"/>
    <s v="Ischnura elegans"/>
    <n v="5"/>
    <x v="2"/>
    <x v="8"/>
    <n v="6"/>
    <x v="1"/>
  </r>
  <r>
    <x v="17"/>
    <s v="De Batterij II"/>
    <d v="2019-06-17T11:55:00"/>
    <n v="3"/>
    <x v="4"/>
    <s v="Coenagrion pulchellum"/>
    <n v="8"/>
    <x v="2"/>
    <x v="8"/>
    <n v="6"/>
    <x v="1"/>
  </r>
  <r>
    <x v="17"/>
    <s v="De Batterij II"/>
    <d v="2019-06-17T11:55:00"/>
    <n v="3"/>
    <x v="10"/>
    <s v="Libellula quadrimaculata"/>
    <n v="3"/>
    <x v="2"/>
    <x v="8"/>
    <n v="6"/>
    <x v="2"/>
  </r>
  <r>
    <x v="17"/>
    <s v="De Batterij II"/>
    <d v="2019-06-23T12:00:00"/>
    <n v="3"/>
    <x v="12"/>
    <s v="Sympetrum striolatum"/>
    <n v="4"/>
    <x v="2"/>
    <x v="8"/>
    <n v="6"/>
    <x v="2"/>
  </r>
  <r>
    <x v="17"/>
    <s v="De Batterij II"/>
    <d v="2019-06-23T12:00:00"/>
    <n v="3"/>
    <x v="5"/>
    <s v="Orthetrum cancellatum"/>
    <n v="2"/>
    <x v="2"/>
    <x v="8"/>
    <n v="6"/>
    <x v="2"/>
  </r>
  <r>
    <x v="17"/>
    <s v="De Batterij II"/>
    <d v="2019-06-23T12:00:00"/>
    <n v="3"/>
    <x v="9"/>
    <s v="Anax imperator"/>
    <n v="3"/>
    <x v="2"/>
    <x v="8"/>
    <n v="6"/>
    <x v="3"/>
  </r>
  <r>
    <x v="17"/>
    <s v="De Batterij II"/>
    <d v="2019-06-23T12:00:00"/>
    <n v="3"/>
    <x v="1"/>
    <s v="Ischnura elegans"/>
    <n v="12"/>
    <x v="2"/>
    <x v="8"/>
    <n v="6"/>
    <x v="1"/>
  </r>
  <r>
    <x v="17"/>
    <s v="De Batterij II"/>
    <d v="2019-06-23T12:00:00"/>
    <n v="3"/>
    <x v="4"/>
    <s v="Coenagrion pulchellum"/>
    <n v="6"/>
    <x v="2"/>
    <x v="8"/>
    <n v="6"/>
    <x v="1"/>
  </r>
  <r>
    <x v="17"/>
    <s v="De Batterij II"/>
    <d v="2019-06-23T12:00:00"/>
    <n v="3"/>
    <x v="10"/>
    <s v="Libellula quadrimaculata"/>
    <n v="8"/>
    <x v="2"/>
    <x v="8"/>
    <n v="6"/>
    <x v="2"/>
  </r>
  <r>
    <x v="17"/>
    <s v="De Batterij II"/>
    <d v="2019-07-07T12:10:00"/>
    <n v="3"/>
    <x v="12"/>
    <s v="Sympetrum striolatum"/>
    <n v="12"/>
    <x v="2"/>
    <x v="8"/>
    <n v="7"/>
    <x v="2"/>
  </r>
  <r>
    <x v="17"/>
    <s v="De Batterij II"/>
    <d v="2019-07-07T12:10:00"/>
    <n v="3"/>
    <x v="1"/>
    <s v="Ischnura elegans"/>
    <n v="3"/>
    <x v="2"/>
    <x v="8"/>
    <n v="7"/>
    <x v="1"/>
  </r>
  <r>
    <x v="17"/>
    <s v="De Batterij II"/>
    <d v="2019-07-07T12:10:00"/>
    <n v="3"/>
    <x v="17"/>
    <s v="Sympetrum vulgatum"/>
    <n v="5"/>
    <x v="2"/>
    <x v="8"/>
    <n v="7"/>
    <x v="2"/>
  </r>
  <r>
    <x v="17"/>
    <s v="De Batterij II"/>
    <d v="2019-07-07T12:10:00"/>
    <n v="3"/>
    <x v="8"/>
    <s v="Aeshna isoceles"/>
    <n v="1"/>
    <x v="2"/>
    <x v="8"/>
    <n v="7"/>
    <x v="3"/>
  </r>
  <r>
    <x v="17"/>
    <s v="De Batterij II"/>
    <d v="2019-07-28T12:05:00"/>
    <n v="3"/>
    <x v="12"/>
    <s v="Sympetrum striolatum"/>
    <n v="16"/>
    <x v="2"/>
    <x v="8"/>
    <n v="7"/>
    <x v="2"/>
  </r>
  <r>
    <x v="17"/>
    <s v="De Batterij II"/>
    <d v="2019-07-28T12:05:00"/>
    <n v="3"/>
    <x v="5"/>
    <s v="Orthetrum cancellatum"/>
    <n v="1"/>
    <x v="2"/>
    <x v="8"/>
    <n v="7"/>
    <x v="2"/>
  </r>
  <r>
    <x v="17"/>
    <s v="De Batterij II"/>
    <d v="2019-07-28T12:05:00"/>
    <n v="3"/>
    <x v="1"/>
    <s v="Ischnura elegans"/>
    <n v="4"/>
    <x v="2"/>
    <x v="8"/>
    <n v="7"/>
    <x v="1"/>
  </r>
  <r>
    <x v="17"/>
    <s v="De Batterij II"/>
    <d v="2019-07-28T12:05:00"/>
    <n v="3"/>
    <x v="17"/>
    <s v="Sympetrum vulgatum"/>
    <n v="7"/>
    <x v="2"/>
    <x v="8"/>
    <n v="7"/>
    <x v="2"/>
  </r>
  <r>
    <x v="17"/>
    <s v="De Batterij II"/>
    <d v="2019-07-28T12:05:00"/>
    <n v="3"/>
    <x v="8"/>
    <s v="Aeshna isoceles"/>
    <n v="1"/>
    <x v="2"/>
    <x v="8"/>
    <n v="7"/>
    <x v="3"/>
  </r>
  <r>
    <x v="17"/>
    <s v="De Batterij II"/>
    <d v="2019-08-09T12:10:00"/>
    <n v="3"/>
    <x v="12"/>
    <s v="Sympetrum striolatum"/>
    <n v="12"/>
    <x v="2"/>
    <x v="8"/>
    <n v="8"/>
    <x v="2"/>
  </r>
  <r>
    <x v="17"/>
    <s v="De Batterij II"/>
    <d v="2019-08-09T12:10:00"/>
    <n v="3"/>
    <x v="5"/>
    <s v="Orthetrum cancellatum"/>
    <n v="1"/>
    <x v="2"/>
    <x v="8"/>
    <n v="8"/>
    <x v="2"/>
  </r>
  <r>
    <x v="17"/>
    <s v="De Batterij II"/>
    <d v="2019-08-09T12:10:00"/>
    <n v="3"/>
    <x v="1"/>
    <s v="Ischnura elegans"/>
    <n v="2"/>
    <x v="2"/>
    <x v="8"/>
    <n v="8"/>
    <x v="1"/>
  </r>
  <r>
    <x v="17"/>
    <s v="De Batterij II"/>
    <d v="2019-08-09T12:10:00"/>
    <n v="3"/>
    <x v="17"/>
    <s v="Sympetrum vulgatum"/>
    <n v="4"/>
    <x v="2"/>
    <x v="8"/>
    <n v="8"/>
    <x v="2"/>
  </r>
  <r>
    <x v="17"/>
    <s v="De Batterij II"/>
    <d v="2019-08-26T12:05:00"/>
    <n v="4"/>
    <x v="9"/>
    <s v="Anax imperator"/>
    <n v="1"/>
    <x v="2"/>
    <x v="8"/>
    <n v="8"/>
    <x v="3"/>
  </r>
  <r>
    <x v="17"/>
    <s v="De Batterij II"/>
    <d v="2019-08-26T12:05:00"/>
    <n v="3"/>
    <x v="12"/>
    <s v="Sympetrum striolatum"/>
    <n v="21"/>
    <x v="2"/>
    <x v="8"/>
    <n v="8"/>
    <x v="2"/>
  </r>
  <r>
    <x v="17"/>
    <s v="De Batterij II"/>
    <d v="2019-08-26T12:05:00"/>
    <n v="3"/>
    <x v="9"/>
    <s v="Anax imperator"/>
    <n v="2"/>
    <x v="2"/>
    <x v="8"/>
    <n v="8"/>
    <x v="3"/>
  </r>
  <r>
    <x v="17"/>
    <s v="De Batterij II"/>
    <d v="2019-08-26T12:05:00"/>
    <n v="3"/>
    <x v="1"/>
    <s v="Ischnura elegans"/>
    <n v="2"/>
    <x v="2"/>
    <x v="8"/>
    <n v="8"/>
    <x v="1"/>
  </r>
  <r>
    <x v="17"/>
    <s v="De Batterij II"/>
    <d v="2019-08-26T12:05:00"/>
    <n v="3"/>
    <x v="17"/>
    <s v="Sympetrum vulgatum"/>
    <n v="9"/>
    <x v="2"/>
    <x v="8"/>
    <n v="8"/>
    <x v="2"/>
  </r>
  <r>
    <x v="17"/>
    <s v="De Batterij II"/>
    <d v="2019-09-06T11:55:00"/>
    <n v="4"/>
    <x v="14"/>
    <s v="Aeshna mixta"/>
    <n v="2"/>
    <x v="2"/>
    <x v="8"/>
    <n v="9"/>
    <x v="3"/>
  </r>
  <r>
    <x v="17"/>
    <s v="De Batterij II"/>
    <d v="2019-09-06T11:55:00"/>
    <n v="3"/>
    <x v="12"/>
    <s v="Sympetrum striolatum"/>
    <n v="42"/>
    <x v="2"/>
    <x v="8"/>
    <n v="9"/>
    <x v="2"/>
  </r>
  <r>
    <x v="17"/>
    <s v="De Batterij II"/>
    <d v="2019-09-06T11:55:00"/>
    <n v="3"/>
    <x v="1"/>
    <s v="Ischnura elegans"/>
    <n v="8"/>
    <x v="2"/>
    <x v="8"/>
    <n v="9"/>
    <x v="1"/>
  </r>
  <r>
    <x v="17"/>
    <s v="De Batterij II"/>
    <d v="2019-09-06T11:55:00"/>
    <n v="3"/>
    <x v="14"/>
    <s v="Aeshna mixta"/>
    <n v="3"/>
    <x v="2"/>
    <x v="8"/>
    <n v="9"/>
    <x v="3"/>
  </r>
  <r>
    <x v="17"/>
    <s v="De Batterij II"/>
    <d v="2019-09-06T11:55:00"/>
    <n v="3"/>
    <x v="17"/>
    <s v="Sympetrum vulgatum"/>
    <n v="26"/>
    <x v="2"/>
    <x v="8"/>
    <n v="9"/>
    <x v="2"/>
  </r>
  <r>
    <x v="17"/>
    <s v="De Batterij II"/>
    <d v="2020-06-26T11:50:00"/>
    <n v="3"/>
    <x v="1"/>
    <s v="Ischnura elegans"/>
    <n v="6"/>
    <x v="2"/>
    <x v="9"/>
    <n v="6"/>
    <x v="1"/>
  </r>
  <r>
    <x v="17"/>
    <s v="De Batterij II"/>
    <d v="2020-06-26T11:50:00"/>
    <n v="3"/>
    <x v="4"/>
    <s v="Coenagrion pulchellum"/>
    <n v="4"/>
    <x v="2"/>
    <x v="9"/>
    <n v="6"/>
    <x v="1"/>
  </r>
  <r>
    <x v="17"/>
    <s v="De Batterij II"/>
    <d v="2020-06-26T11:50:00"/>
    <n v="3"/>
    <x v="10"/>
    <s v="Libellula quadrimaculata"/>
    <n v="7"/>
    <x v="2"/>
    <x v="9"/>
    <n v="6"/>
    <x v="2"/>
  </r>
  <r>
    <x v="17"/>
    <s v="De Batterij II"/>
    <d v="2020-07-22T12:10:00"/>
    <n v="3"/>
    <x v="12"/>
    <s v="Sympetrum striolatum"/>
    <n v="5"/>
    <x v="2"/>
    <x v="9"/>
    <n v="7"/>
    <x v="2"/>
  </r>
  <r>
    <x v="17"/>
    <s v="De Batterij II"/>
    <d v="2020-07-22T12:10:00"/>
    <n v="3"/>
    <x v="5"/>
    <s v="Orthetrum cancellatum"/>
    <n v="1"/>
    <x v="2"/>
    <x v="9"/>
    <n v="7"/>
    <x v="2"/>
  </r>
  <r>
    <x v="17"/>
    <s v="De Batterij II"/>
    <d v="2020-07-22T12:10:00"/>
    <n v="3"/>
    <x v="1"/>
    <s v="Ischnura elegans"/>
    <n v="4"/>
    <x v="2"/>
    <x v="9"/>
    <n v="7"/>
    <x v="1"/>
  </r>
  <r>
    <x v="17"/>
    <s v="De Batterij II"/>
    <d v="2020-08-19T12:30:00"/>
    <n v="3"/>
    <x v="12"/>
    <s v="Sympetrum striolatum"/>
    <n v="4"/>
    <x v="2"/>
    <x v="9"/>
    <n v="8"/>
    <x v="2"/>
  </r>
  <r>
    <x v="17"/>
    <s v="De Batterij II"/>
    <d v="2020-08-19T12:30:00"/>
    <n v="3"/>
    <x v="5"/>
    <s v="Orthetrum cancellatum"/>
    <n v="1"/>
    <x v="2"/>
    <x v="9"/>
    <n v="8"/>
    <x v="2"/>
  </r>
  <r>
    <x v="17"/>
    <s v="De Batterij II"/>
    <d v="2020-08-19T12:30:00"/>
    <n v="3"/>
    <x v="1"/>
    <s v="Ischnura elegans"/>
    <n v="6"/>
    <x v="2"/>
    <x v="9"/>
    <n v="8"/>
    <x v="1"/>
  </r>
  <r>
    <x v="17"/>
    <s v="De Batterij II"/>
    <d v="2020-05-21T11:55:00"/>
    <n v="4"/>
    <x v="7"/>
    <s v="Brachytron pratense"/>
    <n v="2"/>
    <x v="2"/>
    <x v="9"/>
    <n v="5"/>
    <x v="3"/>
  </r>
  <r>
    <x v="17"/>
    <s v="De Batterij II"/>
    <d v="2020-05-21T11:55:00"/>
    <n v="4"/>
    <x v="10"/>
    <s v="Libellula quadrimaculata"/>
    <n v="9"/>
    <x v="2"/>
    <x v="9"/>
    <n v="5"/>
    <x v="2"/>
  </r>
  <r>
    <x v="17"/>
    <s v="De Batterij II"/>
    <d v="2020-05-21T11:55:00"/>
    <n v="3"/>
    <x v="7"/>
    <s v="Brachytron pratense"/>
    <n v="1"/>
    <x v="2"/>
    <x v="9"/>
    <n v="5"/>
    <x v="3"/>
  </r>
  <r>
    <x v="17"/>
    <s v="De Batterij II"/>
    <d v="2020-05-21T11:55:00"/>
    <n v="3"/>
    <x v="1"/>
    <s v="Ischnura elegans"/>
    <n v="9"/>
    <x v="2"/>
    <x v="9"/>
    <n v="5"/>
    <x v="1"/>
  </r>
  <r>
    <x v="17"/>
    <s v="De Batterij II"/>
    <d v="2020-05-21T11:55:00"/>
    <n v="3"/>
    <x v="4"/>
    <s v="Coenagrion pulchellum"/>
    <n v="47"/>
    <x v="2"/>
    <x v="9"/>
    <n v="5"/>
    <x v="1"/>
  </r>
  <r>
    <x v="17"/>
    <s v="De Batterij II"/>
    <d v="2020-05-21T11:55:00"/>
    <n v="3"/>
    <x v="10"/>
    <s v="Libellula quadrimaculata"/>
    <n v="8"/>
    <x v="2"/>
    <x v="9"/>
    <n v="5"/>
    <x v="2"/>
  </r>
  <r>
    <x v="18"/>
    <s v="Schapenkamp I"/>
    <d v="2010-05-16T14:00:00"/>
    <n v="4"/>
    <x v="10"/>
    <s v="Libellula quadrimaculata"/>
    <n v="1"/>
    <x v="1"/>
    <x v="0"/>
    <n v="5"/>
    <x v="2"/>
  </r>
  <r>
    <x v="18"/>
    <s v="Schapenkamp I"/>
    <d v="2010-05-23T12:00:00"/>
    <n v="1"/>
    <x v="6"/>
    <s v="Coenagrion puella"/>
    <n v="1"/>
    <x v="1"/>
    <x v="0"/>
    <n v="5"/>
    <x v="1"/>
  </r>
  <r>
    <x v="18"/>
    <s v="Schapenkamp I"/>
    <d v="2010-05-23T12:00:00"/>
    <n v="1"/>
    <x v="0"/>
    <s v="Sympecma fusca"/>
    <n v="34"/>
    <x v="1"/>
    <x v="0"/>
    <n v="5"/>
    <x v="0"/>
  </r>
  <r>
    <x v="18"/>
    <s v="Schapenkamp I"/>
    <d v="2010-05-23T12:00:00"/>
    <n v="1"/>
    <x v="10"/>
    <s v="Libellula quadrimaculata"/>
    <n v="10"/>
    <x v="1"/>
    <x v="0"/>
    <n v="5"/>
    <x v="2"/>
  </r>
  <r>
    <x v="18"/>
    <s v="Schapenkamp I"/>
    <d v="2010-05-23T12:00:00"/>
    <n v="1"/>
    <x v="3"/>
    <s v="Enallagma cyathigerum"/>
    <n v="3"/>
    <x v="1"/>
    <x v="0"/>
    <n v="5"/>
    <x v="1"/>
  </r>
  <r>
    <x v="18"/>
    <s v="Schapenkamp I"/>
    <d v="2010-05-23T12:00:00"/>
    <n v="2"/>
    <x v="0"/>
    <s v="Sympecma fusca"/>
    <n v="3"/>
    <x v="1"/>
    <x v="0"/>
    <n v="5"/>
    <x v="0"/>
  </r>
  <r>
    <x v="18"/>
    <s v="Schapenkamp I"/>
    <d v="2010-05-23T12:00:00"/>
    <n v="2"/>
    <x v="10"/>
    <s v="Libellula quadrimaculata"/>
    <n v="2"/>
    <x v="1"/>
    <x v="0"/>
    <n v="5"/>
    <x v="2"/>
  </r>
  <r>
    <x v="18"/>
    <s v="Schapenkamp I"/>
    <d v="2010-05-23T12:00:00"/>
    <n v="2"/>
    <x v="3"/>
    <s v="Enallagma cyathigerum"/>
    <n v="1"/>
    <x v="1"/>
    <x v="0"/>
    <n v="5"/>
    <x v="1"/>
  </r>
  <r>
    <x v="18"/>
    <s v="Schapenkamp I"/>
    <d v="2010-05-23T12:00:00"/>
    <n v="4"/>
    <x v="0"/>
    <s v="Sympecma fusca"/>
    <n v="5"/>
    <x v="1"/>
    <x v="0"/>
    <n v="5"/>
    <x v="0"/>
  </r>
  <r>
    <x v="18"/>
    <s v="Schapenkamp I"/>
    <d v="2010-05-23T12:00:00"/>
    <n v="4"/>
    <x v="10"/>
    <s v="Libellula quadrimaculata"/>
    <n v="1"/>
    <x v="1"/>
    <x v="0"/>
    <n v="5"/>
    <x v="2"/>
  </r>
  <r>
    <x v="18"/>
    <s v="Schapenkamp I"/>
    <d v="2010-05-23T12:00:00"/>
    <n v="5"/>
    <x v="0"/>
    <s v="Sympecma fusca"/>
    <n v="7"/>
    <x v="1"/>
    <x v="0"/>
    <n v="5"/>
    <x v="0"/>
  </r>
  <r>
    <x v="18"/>
    <s v="Schapenkamp I"/>
    <d v="2010-05-23T12:00:00"/>
    <n v="5"/>
    <x v="10"/>
    <s v="Libellula quadrimaculata"/>
    <n v="3"/>
    <x v="1"/>
    <x v="0"/>
    <n v="5"/>
    <x v="2"/>
  </r>
  <r>
    <x v="18"/>
    <s v="Schapenkamp I"/>
    <d v="2010-06-04T11:30:00"/>
    <n v="1"/>
    <x v="5"/>
    <s v="Orthetrum cancellatum"/>
    <n v="2"/>
    <x v="1"/>
    <x v="0"/>
    <n v="6"/>
    <x v="2"/>
  </r>
  <r>
    <x v="18"/>
    <s v="Schapenkamp I"/>
    <d v="2010-06-04T11:30:00"/>
    <n v="1"/>
    <x v="7"/>
    <s v="Brachytron pratense"/>
    <n v="1"/>
    <x v="1"/>
    <x v="0"/>
    <n v="6"/>
    <x v="3"/>
  </r>
  <r>
    <x v="18"/>
    <s v="Schapenkamp I"/>
    <d v="2010-06-04T11:30:00"/>
    <n v="1"/>
    <x v="1"/>
    <s v="Ischnura elegans"/>
    <n v="5"/>
    <x v="1"/>
    <x v="0"/>
    <n v="6"/>
    <x v="1"/>
  </r>
  <r>
    <x v="18"/>
    <s v="Schapenkamp I"/>
    <d v="2010-06-04T11:30:00"/>
    <n v="1"/>
    <x v="10"/>
    <s v="Libellula quadrimaculata"/>
    <n v="21"/>
    <x v="1"/>
    <x v="0"/>
    <n v="6"/>
    <x v="2"/>
  </r>
  <r>
    <x v="18"/>
    <s v="Schapenkamp I"/>
    <d v="2010-06-04T11:30:00"/>
    <n v="1"/>
    <x v="3"/>
    <s v="Enallagma cyathigerum"/>
    <n v="40"/>
    <x v="1"/>
    <x v="0"/>
    <n v="6"/>
    <x v="1"/>
  </r>
  <r>
    <x v="18"/>
    <s v="Schapenkamp I"/>
    <d v="2010-06-04T11:30:00"/>
    <n v="2"/>
    <x v="5"/>
    <s v="Orthetrum cancellatum"/>
    <n v="1"/>
    <x v="1"/>
    <x v="0"/>
    <n v="6"/>
    <x v="2"/>
  </r>
  <r>
    <x v="18"/>
    <s v="Schapenkamp I"/>
    <d v="2010-06-04T11:30:00"/>
    <n v="2"/>
    <x v="10"/>
    <s v="Libellula quadrimaculata"/>
    <n v="5"/>
    <x v="1"/>
    <x v="0"/>
    <n v="6"/>
    <x v="2"/>
  </r>
  <r>
    <x v="18"/>
    <s v="Schapenkamp I"/>
    <d v="2010-06-04T11:30:00"/>
    <n v="2"/>
    <x v="3"/>
    <s v="Enallagma cyathigerum"/>
    <n v="3"/>
    <x v="1"/>
    <x v="0"/>
    <n v="6"/>
    <x v="1"/>
  </r>
  <r>
    <x v="18"/>
    <s v="Schapenkamp I"/>
    <d v="2010-06-04T11:30:00"/>
    <n v="4"/>
    <x v="0"/>
    <s v="Sympecma fusca"/>
    <n v="2"/>
    <x v="1"/>
    <x v="0"/>
    <n v="6"/>
    <x v="0"/>
  </r>
  <r>
    <x v="18"/>
    <s v="Schapenkamp I"/>
    <d v="2010-06-04T11:30:00"/>
    <n v="4"/>
    <x v="5"/>
    <s v="Orthetrum cancellatum"/>
    <n v="1"/>
    <x v="1"/>
    <x v="0"/>
    <n v="6"/>
    <x v="2"/>
  </r>
  <r>
    <x v="18"/>
    <s v="Schapenkamp I"/>
    <d v="2010-06-04T11:30:00"/>
    <n v="4"/>
    <x v="7"/>
    <s v="Brachytron pratense"/>
    <n v="1"/>
    <x v="1"/>
    <x v="0"/>
    <n v="6"/>
    <x v="3"/>
  </r>
  <r>
    <x v="18"/>
    <s v="Schapenkamp I"/>
    <d v="2010-06-04T11:30:00"/>
    <n v="4"/>
    <x v="10"/>
    <s v="Libellula quadrimaculata"/>
    <n v="6"/>
    <x v="1"/>
    <x v="0"/>
    <n v="6"/>
    <x v="2"/>
  </r>
  <r>
    <x v="18"/>
    <s v="Schapenkamp I"/>
    <d v="2010-06-04T11:30:00"/>
    <n v="5"/>
    <x v="0"/>
    <s v="Sympecma fusca"/>
    <n v="4"/>
    <x v="1"/>
    <x v="0"/>
    <n v="6"/>
    <x v="0"/>
  </r>
  <r>
    <x v="18"/>
    <s v="Schapenkamp I"/>
    <d v="2010-06-04T11:30:00"/>
    <n v="5"/>
    <x v="7"/>
    <s v="Brachytron pratense"/>
    <n v="3"/>
    <x v="1"/>
    <x v="0"/>
    <n v="6"/>
    <x v="3"/>
  </r>
  <r>
    <x v="18"/>
    <s v="Schapenkamp I"/>
    <d v="2010-06-04T11:30:00"/>
    <n v="5"/>
    <x v="9"/>
    <s v="Anax imperator"/>
    <n v="1"/>
    <x v="1"/>
    <x v="0"/>
    <n v="6"/>
    <x v="3"/>
  </r>
  <r>
    <x v="18"/>
    <s v="Schapenkamp I"/>
    <d v="2010-06-04T11:30:00"/>
    <n v="5"/>
    <x v="10"/>
    <s v="Libellula quadrimaculata"/>
    <n v="12"/>
    <x v="1"/>
    <x v="0"/>
    <n v="6"/>
    <x v="2"/>
  </r>
  <r>
    <x v="18"/>
    <s v="Schapenkamp I"/>
    <d v="2010-06-26T12:30:00"/>
    <n v="1"/>
    <x v="5"/>
    <s v="Orthetrum cancellatum"/>
    <n v="6"/>
    <x v="1"/>
    <x v="0"/>
    <n v="6"/>
    <x v="2"/>
  </r>
  <r>
    <x v="18"/>
    <s v="Schapenkamp I"/>
    <d v="2010-06-26T12:30:00"/>
    <n v="1"/>
    <x v="9"/>
    <s v="Anax imperator"/>
    <n v="2"/>
    <x v="1"/>
    <x v="0"/>
    <n v="6"/>
    <x v="3"/>
  </r>
  <r>
    <x v="18"/>
    <s v="Schapenkamp I"/>
    <d v="2010-06-26T12:30:00"/>
    <n v="1"/>
    <x v="34"/>
    <s v="Libellula depressa"/>
    <n v="1"/>
    <x v="1"/>
    <x v="0"/>
    <n v="6"/>
    <x v="2"/>
  </r>
  <r>
    <x v="18"/>
    <s v="Schapenkamp I"/>
    <d v="2010-06-26T12:30:00"/>
    <n v="1"/>
    <x v="10"/>
    <s v="Libellula quadrimaculata"/>
    <n v="18"/>
    <x v="1"/>
    <x v="0"/>
    <n v="6"/>
    <x v="2"/>
  </r>
  <r>
    <x v="18"/>
    <s v="Schapenkamp I"/>
    <d v="2010-06-26T12:30:00"/>
    <n v="1"/>
    <x v="6"/>
    <s v="Coenagrion puella"/>
    <n v="1"/>
    <x v="1"/>
    <x v="0"/>
    <n v="6"/>
    <x v="1"/>
  </r>
  <r>
    <x v="18"/>
    <s v="Schapenkamp I"/>
    <d v="2010-06-26T12:30:00"/>
    <n v="1"/>
    <x v="1"/>
    <s v="Ischnura elegans"/>
    <n v="11"/>
    <x v="1"/>
    <x v="0"/>
    <n v="6"/>
    <x v="1"/>
  </r>
  <r>
    <x v="18"/>
    <s v="Schapenkamp I"/>
    <d v="2010-06-26T12:30:00"/>
    <n v="1"/>
    <x v="17"/>
    <s v="Sympetrum vulgatum"/>
    <n v="2"/>
    <x v="1"/>
    <x v="0"/>
    <n v="6"/>
    <x v="2"/>
  </r>
  <r>
    <x v="18"/>
    <s v="Schapenkamp I"/>
    <d v="2010-06-26T12:30:00"/>
    <n v="1"/>
    <x v="4"/>
    <s v="Coenagrion pulchellum"/>
    <n v="4"/>
    <x v="1"/>
    <x v="0"/>
    <n v="6"/>
    <x v="1"/>
  </r>
  <r>
    <x v="18"/>
    <s v="Schapenkamp I"/>
    <d v="2010-06-26T12:30:00"/>
    <n v="1"/>
    <x v="3"/>
    <s v="Enallagma cyathigerum"/>
    <n v="11"/>
    <x v="1"/>
    <x v="0"/>
    <n v="6"/>
    <x v="1"/>
  </r>
  <r>
    <x v="18"/>
    <s v="Schapenkamp I"/>
    <d v="2010-06-26T12:30:00"/>
    <n v="1"/>
    <x v="2"/>
    <s v="Pyrrhosoma nymphula"/>
    <n v="3"/>
    <x v="1"/>
    <x v="0"/>
    <n v="6"/>
    <x v="1"/>
  </r>
  <r>
    <x v="18"/>
    <s v="Schapenkamp I"/>
    <d v="2010-06-26T12:30:00"/>
    <n v="2"/>
    <x v="5"/>
    <s v="Orthetrum cancellatum"/>
    <n v="2"/>
    <x v="1"/>
    <x v="0"/>
    <n v="6"/>
    <x v="2"/>
  </r>
  <r>
    <x v="18"/>
    <s v="Schapenkamp I"/>
    <d v="2010-06-26T12:30:00"/>
    <n v="2"/>
    <x v="1"/>
    <s v="Ischnura elegans"/>
    <n v="2"/>
    <x v="1"/>
    <x v="0"/>
    <n v="6"/>
    <x v="1"/>
  </r>
  <r>
    <x v="18"/>
    <s v="Schapenkamp I"/>
    <d v="2010-06-26T12:30:00"/>
    <n v="2"/>
    <x v="17"/>
    <s v="Sympetrum vulgatum"/>
    <n v="1"/>
    <x v="1"/>
    <x v="0"/>
    <n v="6"/>
    <x v="2"/>
  </r>
  <r>
    <x v="18"/>
    <s v="Schapenkamp I"/>
    <d v="2010-06-26T12:30:00"/>
    <n v="2"/>
    <x v="10"/>
    <s v="Libellula quadrimaculata"/>
    <n v="2"/>
    <x v="1"/>
    <x v="0"/>
    <n v="6"/>
    <x v="2"/>
  </r>
  <r>
    <x v="18"/>
    <s v="Schapenkamp I"/>
    <d v="2010-06-26T12:30:00"/>
    <n v="2"/>
    <x v="3"/>
    <s v="Enallagma cyathigerum"/>
    <n v="4"/>
    <x v="1"/>
    <x v="0"/>
    <n v="6"/>
    <x v="1"/>
  </r>
  <r>
    <x v="18"/>
    <s v="Schapenkamp I"/>
    <d v="2010-06-26T12:30:00"/>
    <n v="4"/>
    <x v="5"/>
    <s v="Orthetrum cancellatum"/>
    <n v="3"/>
    <x v="1"/>
    <x v="0"/>
    <n v="6"/>
    <x v="2"/>
  </r>
  <r>
    <x v="18"/>
    <s v="Schapenkamp I"/>
    <d v="2010-06-26T12:30:00"/>
    <n v="4"/>
    <x v="10"/>
    <s v="Libellula quadrimaculata"/>
    <n v="2"/>
    <x v="1"/>
    <x v="0"/>
    <n v="6"/>
    <x v="2"/>
  </r>
  <r>
    <x v="18"/>
    <s v="Schapenkamp I"/>
    <d v="2010-06-26T12:30:00"/>
    <n v="5"/>
    <x v="5"/>
    <s v="Orthetrum cancellatum"/>
    <n v="9"/>
    <x v="1"/>
    <x v="0"/>
    <n v="6"/>
    <x v="2"/>
  </r>
  <r>
    <x v="18"/>
    <s v="Schapenkamp I"/>
    <d v="2010-06-26T12:30:00"/>
    <n v="5"/>
    <x v="9"/>
    <s v="Anax imperator"/>
    <n v="1"/>
    <x v="1"/>
    <x v="0"/>
    <n v="6"/>
    <x v="3"/>
  </r>
  <r>
    <x v="18"/>
    <s v="Schapenkamp I"/>
    <d v="2010-06-26T12:30:00"/>
    <n v="5"/>
    <x v="34"/>
    <s v="Libellula depressa"/>
    <n v="1"/>
    <x v="1"/>
    <x v="0"/>
    <n v="6"/>
    <x v="2"/>
  </r>
  <r>
    <x v="18"/>
    <s v="Schapenkamp I"/>
    <d v="2010-06-26T12:30:00"/>
    <n v="5"/>
    <x v="10"/>
    <s v="Libellula quadrimaculata"/>
    <n v="6"/>
    <x v="1"/>
    <x v="0"/>
    <n v="6"/>
    <x v="2"/>
  </r>
  <r>
    <x v="18"/>
    <s v="Schapenkamp I"/>
    <d v="2010-06-26T12:30:00"/>
    <n v="5"/>
    <x v="8"/>
    <s v="Aeshna isoceles"/>
    <n v="1"/>
    <x v="1"/>
    <x v="0"/>
    <n v="6"/>
    <x v="3"/>
  </r>
  <r>
    <x v="18"/>
    <s v="Schapenkamp I"/>
    <d v="2010-07-11T13:12:00"/>
    <n v="1"/>
    <x v="6"/>
    <s v="Coenagrion puella"/>
    <n v="1"/>
    <x v="1"/>
    <x v="0"/>
    <n v="7"/>
    <x v="1"/>
  </r>
  <r>
    <x v="18"/>
    <s v="Schapenkamp I"/>
    <d v="2010-07-11T13:12:00"/>
    <n v="1"/>
    <x v="12"/>
    <s v="Sympetrum striolatum"/>
    <n v="1"/>
    <x v="1"/>
    <x v="0"/>
    <n v="7"/>
    <x v="2"/>
  </r>
  <r>
    <x v="18"/>
    <s v="Schapenkamp I"/>
    <d v="2010-07-11T13:12:00"/>
    <n v="1"/>
    <x v="5"/>
    <s v="Orthetrum cancellatum"/>
    <n v="6"/>
    <x v="1"/>
    <x v="0"/>
    <n v="7"/>
    <x v="2"/>
  </r>
  <r>
    <x v="18"/>
    <s v="Schapenkamp I"/>
    <d v="2010-07-11T13:12:00"/>
    <n v="1"/>
    <x v="9"/>
    <s v="Anax imperator"/>
    <n v="5"/>
    <x v="1"/>
    <x v="0"/>
    <n v="7"/>
    <x v="3"/>
  </r>
  <r>
    <x v="18"/>
    <s v="Schapenkamp I"/>
    <d v="2010-07-11T13:12:00"/>
    <n v="1"/>
    <x v="1"/>
    <s v="Ischnura elegans"/>
    <n v="1"/>
    <x v="1"/>
    <x v="0"/>
    <n v="7"/>
    <x v="1"/>
  </r>
  <r>
    <x v="18"/>
    <s v="Schapenkamp I"/>
    <d v="2010-07-11T13:12:00"/>
    <n v="2"/>
    <x v="6"/>
    <s v="Coenagrion puella"/>
    <n v="1"/>
    <x v="1"/>
    <x v="0"/>
    <n v="7"/>
    <x v="1"/>
  </r>
  <r>
    <x v="18"/>
    <s v="Schapenkamp I"/>
    <d v="2010-07-11T13:12:00"/>
    <n v="2"/>
    <x v="5"/>
    <s v="Orthetrum cancellatum"/>
    <n v="2"/>
    <x v="1"/>
    <x v="0"/>
    <n v="7"/>
    <x v="2"/>
  </r>
  <r>
    <x v="18"/>
    <s v="Schapenkamp I"/>
    <d v="2010-07-11T13:12:00"/>
    <n v="2"/>
    <x v="9"/>
    <s v="Anax imperator"/>
    <n v="2"/>
    <x v="1"/>
    <x v="0"/>
    <n v="7"/>
    <x v="3"/>
  </r>
  <r>
    <x v="18"/>
    <s v="Schapenkamp I"/>
    <d v="2010-07-11T13:12:00"/>
    <n v="2"/>
    <x v="3"/>
    <s v="Enallagma cyathigerum"/>
    <n v="7"/>
    <x v="1"/>
    <x v="0"/>
    <n v="7"/>
    <x v="1"/>
  </r>
  <r>
    <x v="18"/>
    <s v="Schapenkamp I"/>
    <d v="2010-07-11T13:12:00"/>
    <n v="4"/>
    <x v="5"/>
    <s v="Orthetrum cancellatum"/>
    <n v="5"/>
    <x v="1"/>
    <x v="0"/>
    <n v="7"/>
    <x v="2"/>
  </r>
  <r>
    <x v="18"/>
    <s v="Schapenkamp I"/>
    <d v="2010-07-11T13:12:00"/>
    <n v="4"/>
    <x v="10"/>
    <s v="Libellula quadrimaculata"/>
    <n v="1"/>
    <x v="1"/>
    <x v="0"/>
    <n v="7"/>
    <x v="2"/>
  </r>
  <r>
    <x v="18"/>
    <s v="Schapenkamp I"/>
    <d v="2010-07-11T13:12:00"/>
    <n v="5"/>
    <x v="5"/>
    <s v="Orthetrum cancellatum"/>
    <n v="9"/>
    <x v="1"/>
    <x v="0"/>
    <n v="7"/>
    <x v="2"/>
  </r>
  <r>
    <x v="18"/>
    <s v="Schapenkamp I"/>
    <d v="2010-07-11T13:12:00"/>
    <n v="5"/>
    <x v="9"/>
    <s v="Anax imperator"/>
    <n v="4"/>
    <x v="1"/>
    <x v="0"/>
    <n v="7"/>
    <x v="3"/>
  </r>
  <r>
    <x v="18"/>
    <s v="Schapenkamp I"/>
    <d v="2010-07-11T13:12:00"/>
    <n v="5"/>
    <x v="10"/>
    <s v="Libellula quadrimaculata"/>
    <n v="2"/>
    <x v="1"/>
    <x v="0"/>
    <n v="7"/>
    <x v="2"/>
  </r>
  <r>
    <x v="18"/>
    <s v="Schapenkamp I"/>
    <d v="2010-07-27T11:30:00"/>
    <n v="1"/>
    <x v="5"/>
    <s v="Orthetrum cancellatum"/>
    <n v="1"/>
    <x v="1"/>
    <x v="0"/>
    <n v="7"/>
    <x v="2"/>
  </r>
  <r>
    <x v="18"/>
    <s v="Schapenkamp I"/>
    <d v="2010-07-27T11:30:00"/>
    <n v="1"/>
    <x v="11"/>
    <s v="Lestes sponsa"/>
    <n v="1"/>
    <x v="1"/>
    <x v="0"/>
    <n v="7"/>
    <x v="0"/>
  </r>
  <r>
    <x v="18"/>
    <s v="Schapenkamp I"/>
    <d v="2010-07-27T11:30:00"/>
    <n v="1"/>
    <x v="1"/>
    <s v="Ischnura elegans"/>
    <n v="5"/>
    <x v="1"/>
    <x v="0"/>
    <n v="7"/>
    <x v="1"/>
  </r>
  <r>
    <x v="18"/>
    <s v="Schapenkamp I"/>
    <d v="2010-07-27T11:30:00"/>
    <n v="1"/>
    <x v="3"/>
    <s v="Enallagma cyathigerum"/>
    <n v="7"/>
    <x v="1"/>
    <x v="0"/>
    <n v="7"/>
    <x v="1"/>
  </r>
  <r>
    <x v="18"/>
    <s v="Schapenkamp I"/>
    <d v="2010-08-03T12:00:00"/>
    <n v="1"/>
    <x v="12"/>
    <s v="Sympetrum striolatum"/>
    <n v="12"/>
    <x v="1"/>
    <x v="0"/>
    <n v="8"/>
    <x v="2"/>
  </r>
  <r>
    <x v="18"/>
    <s v="Schapenkamp I"/>
    <d v="2010-08-03T12:00:00"/>
    <n v="1"/>
    <x v="5"/>
    <s v="Orthetrum cancellatum"/>
    <n v="1"/>
    <x v="1"/>
    <x v="0"/>
    <n v="8"/>
    <x v="2"/>
  </r>
  <r>
    <x v="18"/>
    <s v="Schapenkamp I"/>
    <d v="2010-08-03T12:00:00"/>
    <n v="1"/>
    <x v="11"/>
    <s v="Lestes sponsa"/>
    <n v="1"/>
    <x v="1"/>
    <x v="0"/>
    <n v="8"/>
    <x v="0"/>
  </r>
  <r>
    <x v="18"/>
    <s v="Schapenkamp I"/>
    <d v="2010-08-03T12:00:00"/>
    <n v="1"/>
    <x v="1"/>
    <s v="Ischnura elegans"/>
    <n v="12"/>
    <x v="1"/>
    <x v="0"/>
    <n v="8"/>
    <x v="1"/>
  </r>
  <r>
    <x v="18"/>
    <s v="Schapenkamp I"/>
    <d v="2010-08-03T12:00:00"/>
    <n v="1"/>
    <x v="3"/>
    <s v="Enallagma cyathigerum"/>
    <n v="22"/>
    <x v="1"/>
    <x v="0"/>
    <n v="8"/>
    <x v="1"/>
  </r>
  <r>
    <x v="18"/>
    <s v="Schapenkamp I"/>
    <d v="2010-08-03T12:00:00"/>
    <n v="1"/>
    <x v="9"/>
    <s v="Anax imperator"/>
    <n v="2"/>
    <x v="1"/>
    <x v="0"/>
    <n v="8"/>
    <x v="3"/>
  </r>
  <r>
    <x v="18"/>
    <s v="Schapenkamp I"/>
    <d v="2010-08-03T12:00:00"/>
    <n v="1"/>
    <x v="16"/>
    <s v="Sympetrum sanguineum"/>
    <n v="1"/>
    <x v="1"/>
    <x v="0"/>
    <n v="8"/>
    <x v="2"/>
  </r>
  <r>
    <x v="18"/>
    <s v="Schapenkamp I"/>
    <d v="2010-08-03T12:00:00"/>
    <n v="2"/>
    <x v="0"/>
    <s v="Sympecma fusca"/>
    <n v="1"/>
    <x v="1"/>
    <x v="0"/>
    <n v="8"/>
    <x v="0"/>
  </r>
  <r>
    <x v="18"/>
    <s v="Schapenkamp I"/>
    <d v="2010-08-03T12:00:00"/>
    <n v="2"/>
    <x v="12"/>
    <s v="Sympetrum striolatum"/>
    <n v="1"/>
    <x v="1"/>
    <x v="0"/>
    <n v="8"/>
    <x v="2"/>
  </r>
  <r>
    <x v="18"/>
    <s v="Schapenkamp I"/>
    <d v="2010-08-03T12:00:00"/>
    <n v="2"/>
    <x v="3"/>
    <s v="Enallagma cyathigerum"/>
    <n v="4"/>
    <x v="1"/>
    <x v="0"/>
    <n v="8"/>
    <x v="1"/>
  </r>
  <r>
    <x v="18"/>
    <s v="Schapenkamp I"/>
    <d v="2010-08-03T12:00:00"/>
    <n v="4"/>
    <x v="5"/>
    <s v="Orthetrum cancellatum"/>
    <n v="1"/>
    <x v="1"/>
    <x v="0"/>
    <n v="8"/>
    <x v="2"/>
  </r>
  <r>
    <x v="18"/>
    <s v="Schapenkamp I"/>
    <d v="2010-08-03T12:00:00"/>
    <n v="5"/>
    <x v="5"/>
    <s v="Orthetrum cancellatum"/>
    <n v="2"/>
    <x v="1"/>
    <x v="0"/>
    <n v="8"/>
    <x v="2"/>
  </r>
  <r>
    <x v="18"/>
    <s v="Schapenkamp I"/>
    <d v="2010-08-03T12:00:00"/>
    <n v="5"/>
    <x v="9"/>
    <s v="Anax imperator"/>
    <n v="1"/>
    <x v="1"/>
    <x v="0"/>
    <n v="8"/>
    <x v="3"/>
  </r>
  <r>
    <x v="18"/>
    <s v="Schapenkamp I"/>
    <d v="2010-08-14T11:30:00"/>
    <n v="1"/>
    <x v="5"/>
    <s v="Orthetrum cancellatum"/>
    <n v="3"/>
    <x v="1"/>
    <x v="0"/>
    <n v="8"/>
    <x v="2"/>
  </r>
  <r>
    <x v="18"/>
    <s v="Schapenkamp I"/>
    <d v="2010-08-14T11:30:00"/>
    <n v="1"/>
    <x v="11"/>
    <s v="Lestes sponsa"/>
    <n v="1"/>
    <x v="1"/>
    <x v="0"/>
    <n v="8"/>
    <x v="0"/>
  </r>
  <r>
    <x v="18"/>
    <s v="Schapenkamp I"/>
    <d v="2010-08-14T11:30:00"/>
    <n v="1"/>
    <x v="9"/>
    <s v="Anax imperator"/>
    <n v="2"/>
    <x v="1"/>
    <x v="0"/>
    <n v="8"/>
    <x v="3"/>
  </r>
  <r>
    <x v="18"/>
    <s v="Schapenkamp I"/>
    <d v="2010-08-14T11:30:00"/>
    <n v="1"/>
    <x v="1"/>
    <s v="Ischnura elegans"/>
    <n v="41"/>
    <x v="1"/>
    <x v="0"/>
    <n v="8"/>
    <x v="1"/>
  </r>
  <r>
    <x v="18"/>
    <s v="Schapenkamp I"/>
    <d v="2010-08-14T11:30:00"/>
    <n v="1"/>
    <x v="3"/>
    <s v="Enallagma cyathigerum"/>
    <n v="48"/>
    <x v="1"/>
    <x v="0"/>
    <n v="8"/>
    <x v="1"/>
  </r>
  <r>
    <x v="18"/>
    <s v="Schapenkamp I"/>
    <d v="2010-08-14T11:30:00"/>
    <n v="1"/>
    <x v="12"/>
    <s v="Sympetrum striolatum"/>
    <n v="1"/>
    <x v="1"/>
    <x v="0"/>
    <n v="8"/>
    <x v="2"/>
  </r>
  <r>
    <x v="18"/>
    <s v="Schapenkamp I"/>
    <d v="2010-08-14T11:30:00"/>
    <n v="1"/>
    <x v="14"/>
    <s v="Aeshna mixta"/>
    <n v="1"/>
    <x v="1"/>
    <x v="0"/>
    <n v="8"/>
    <x v="3"/>
  </r>
  <r>
    <x v="18"/>
    <s v="Schapenkamp I"/>
    <d v="2010-08-14T11:30:00"/>
    <n v="1"/>
    <x v="23"/>
    <s v="Sympetrum striolatum/vulgatum"/>
    <n v="16"/>
    <x v="1"/>
    <x v="0"/>
    <n v="8"/>
    <x v="2"/>
  </r>
  <r>
    <x v="18"/>
    <s v="Schapenkamp I"/>
    <d v="2010-08-14T11:30:00"/>
    <n v="2"/>
    <x v="16"/>
    <s v="Sympetrum sanguineum"/>
    <n v="1"/>
    <x v="1"/>
    <x v="0"/>
    <n v="8"/>
    <x v="2"/>
  </r>
  <r>
    <x v="18"/>
    <s v="Schapenkamp I"/>
    <d v="2010-08-14T11:30:00"/>
    <n v="2"/>
    <x v="1"/>
    <s v="Ischnura elegans"/>
    <n v="15"/>
    <x v="1"/>
    <x v="0"/>
    <n v="8"/>
    <x v="1"/>
  </r>
  <r>
    <x v="18"/>
    <s v="Schapenkamp I"/>
    <d v="2010-08-14T11:30:00"/>
    <n v="2"/>
    <x v="3"/>
    <s v="Enallagma cyathigerum"/>
    <n v="21"/>
    <x v="1"/>
    <x v="0"/>
    <n v="8"/>
    <x v="1"/>
  </r>
  <r>
    <x v="18"/>
    <s v="Schapenkamp I"/>
    <d v="2010-08-14T11:30:00"/>
    <n v="2"/>
    <x v="25"/>
    <s v="Lestes barbarus"/>
    <n v="2"/>
    <x v="1"/>
    <x v="0"/>
    <n v="8"/>
    <x v="0"/>
  </r>
  <r>
    <x v="18"/>
    <s v="Schapenkamp I"/>
    <d v="2010-08-14T11:30:00"/>
    <n v="2"/>
    <x v="23"/>
    <s v="Sympetrum striolatum/vulgatum"/>
    <n v="3"/>
    <x v="1"/>
    <x v="0"/>
    <n v="8"/>
    <x v="2"/>
  </r>
  <r>
    <x v="18"/>
    <s v="Schapenkamp I"/>
    <d v="2010-08-14T11:30:00"/>
    <n v="4"/>
    <x v="9"/>
    <s v="Anax imperator"/>
    <n v="1"/>
    <x v="1"/>
    <x v="0"/>
    <n v="8"/>
    <x v="3"/>
  </r>
  <r>
    <x v="18"/>
    <s v="Schapenkamp I"/>
    <d v="2010-08-14T11:30:00"/>
    <n v="5"/>
    <x v="9"/>
    <s v="Anax imperator"/>
    <n v="2"/>
    <x v="1"/>
    <x v="0"/>
    <n v="8"/>
    <x v="3"/>
  </r>
  <r>
    <x v="18"/>
    <s v="Schapenkamp I"/>
    <d v="2010-09-05T11:00:00"/>
    <n v="1"/>
    <x v="12"/>
    <s v="Sympetrum striolatum"/>
    <n v="1"/>
    <x v="1"/>
    <x v="0"/>
    <n v="9"/>
    <x v="2"/>
  </r>
  <r>
    <x v="18"/>
    <s v="Schapenkamp I"/>
    <d v="2010-09-05T11:00:00"/>
    <n v="1"/>
    <x v="1"/>
    <s v="Ischnura elegans"/>
    <n v="16"/>
    <x v="1"/>
    <x v="0"/>
    <n v="9"/>
    <x v="1"/>
  </r>
  <r>
    <x v="18"/>
    <s v="Schapenkamp I"/>
    <d v="2010-09-05T11:00:00"/>
    <n v="1"/>
    <x v="14"/>
    <s v="Aeshna mixta"/>
    <n v="1"/>
    <x v="1"/>
    <x v="0"/>
    <n v="9"/>
    <x v="3"/>
  </r>
  <r>
    <x v="18"/>
    <s v="Schapenkamp I"/>
    <d v="2010-09-05T11:00:00"/>
    <n v="1"/>
    <x v="19"/>
    <s v="Lestes virens"/>
    <n v="1"/>
    <x v="1"/>
    <x v="0"/>
    <n v="9"/>
    <x v="0"/>
  </r>
  <r>
    <x v="18"/>
    <s v="Schapenkamp I"/>
    <d v="2010-09-05T11:00:00"/>
    <n v="1"/>
    <x v="3"/>
    <s v="Enallagma cyathigerum"/>
    <n v="17"/>
    <x v="1"/>
    <x v="0"/>
    <n v="9"/>
    <x v="1"/>
  </r>
  <r>
    <x v="18"/>
    <s v="Schapenkamp I"/>
    <d v="2010-09-05T11:00:00"/>
    <n v="2"/>
    <x v="12"/>
    <s v="Sympetrum striolatum"/>
    <n v="2"/>
    <x v="1"/>
    <x v="0"/>
    <n v="9"/>
    <x v="2"/>
  </r>
  <r>
    <x v="18"/>
    <s v="Schapenkamp I"/>
    <d v="2010-09-05T11:00:00"/>
    <n v="2"/>
    <x v="3"/>
    <s v="Enallagma cyathigerum"/>
    <n v="6"/>
    <x v="1"/>
    <x v="0"/>
    <n v="9"/>
    <x v="1"/>
  </r>
  <r>
    <x v="18"/>
    <s v="Schapenkamp I"/>
    <d v="2011-05-02T13:00:00"/>
    <n v="1"/>
    <x v="0"/>
    <s v="Sympecma fusca"/>
    <n v="3"/>
    <x v="1"/>
    <x v="1"/>
    <n v="5"/>
    <x v="0"/>
  </r>
  <r>
    <x v="18"/>
    <s v="Schapenkamp I"/>
    <d v="2011-05-02T13:00:00"/>
    <n v="1"/>
    <x v="10"/>
    <s v="Libellula quadrimaculata"/>
    <n v="1"/>
    <x v="1"/>
    <x v="1"/>
    <n v="5"/>
    <x v="2"/>
  </r>
  <r>
    <x v="18"/>
    <s v="Schapenkamp I"/>
    <d v="2011-05-02T13:00:00"/>
    <n v="1"/>
    <x v="3"/>
    <s v="Enallagma cyathigerum"/>
    <n v="6"/>
    <x v="1"/>
    <x v="1"/>
    <n v="5"/>
    <x v="1"/>
  </r>
  <r>
    <x v="18"/>
    <s v="Schapenkamp I"/>
    <d v="2011-05-02T13:00:00"/>
    <n v="2"/>
    <x v="3"/>
    <s v="Enallagma cyathigerum"/>
    <n v="2"/>
    <x v="1"/>
    <x v="1"/>
    <n v="5"/>
    <x v="1"/>
  </r>
  <r>
    <x v="18"/>
    <s v="Schapenkamp I"/>
    <d v="2011-05-02T13:00:00"/>
    <n v="4"/>
    <x v="0"/>
    <s v="Sympecma fusca"/>
    <n v="2"/>
    <x v="1"/>
    <x v="1"/>
    <n v="5"/>
    <x v="0"/>
  </r>
  <r>
    <x v="18"/>
    <s v="Schapenkamp I"/>
    <d v="2011-05-02T13:00:00"/>
    <n v="4"/>
    <x v="10"/>
    <s v="Libellula quadrimaculata"/>
    <n v="4"/>
    <x v="1"/>
    <x v="1"/>
    <n v="5"/>
    <x v="2"/>
  </r>
  <r>
    <x v="18"/>
    <s v="Schapenkamp I"/>
    <d v="2011-05-02T13:00:00"/>
    <n v="5"/>
    <x v="0"/>
    <s v="Sympecma fusca"/>
    <n v="9"/>
    <x v="1"/>
    <x v="1"/>
    <n v="5"/>
    <x v="0"/>
  </r>
  <r>
    <x v="18"/>
    <s v="Schapenkamp I"/>
    <d v="2011-05-02T13:00:00"/>
    <n v="5"/>
    <x v="10"/>
    <s v="Libellula quadrimaculata"/>
    <n v="1"/>
    <x v="1"/>
    <x v="1"/>
    <n v="5"/>
    <x v="2"/>
  </r>
  <r>
    <x v="18"/>
    <s v="Schapenkamp I"/>
    <d v="2011-05-21T12:45:00"/>
    <n v="1"/>
    <x v="6"/>
    <s v="Coenagrion puella"/>
    <n v="3"/>
    <x v="1"/>
    <x v="1"/>
    <n v="5"/>
    <x v="1"/>
  </r>
  <r>
    <x v="18"/>
    <s v="Schapenkamp I"/>
    <d v="2011-05-21T12:45:00"/>
    <n v="1"/>
    <x v="0"/>
    <s v="Sympecma fusca"/>
    <n v="6"/>
    <x v="1"/>
    <x v="1"/>
    <n v="5"/>
    <x v="0"/>
  </r>
  <r>
    <x v="18"/>
    <s v="Schapenkamp I"/>
    <d v="2011-05-21T12:45:00"/>
    <n v="1"/>
    <x v="5"/>
    <s v="Orthetrum cancellatum"/>
    <n v="4"/>
    <x v="1"/>
    <x v="1"/>
    <n v="5"/>
    <x v="2"/>
  </r>
  <r>
    <x v="18"/>
    <s v="Schapenkamp I"/>
    <d v="2011-05-21T12:45:00"/>
    <n v="1"/>
    <x v="7"/>
    <s v="Brachytron pratense"/>
    <n v="2"/>
    <x v="1"/>
    <x v="1"/>
    <n v="5"/>
    <x v="3"/>
  </r>
  <r>
    <x v="18"/>
    <s v="Schapenkamp I"/>
    <d v="2011-05-21T12:45:00"/>
    <n v="1"/>
    <x v="1"/>
    <s v="Ischnura elegans"/>
    <n v="3"/>
    <x v="1"/>
    <x v="1"/>
    <n v="5"/>
    <x v="1"/>
  </r>
  <r>
    <x v="18"/>
    <s v="Schapenkamp I"/>
    <d v="2011-05-21T12:45:00"/>
    <n v="1"/>
    <x v="34"/>
    <s v="Libellula depressa"/>
    <n v="1"/>
    <x v="1"/>
    <x v="1"/>
    <n v="5"/>
    <x v="2"/>
  </r>
  <r>
    <x v="18"/>
    <s v="Schapenkamp I"/>
    <d v="2011-05-21T12:45:00"/>
    <n v="1"/>
    <x v="10"/>
    <s v="Libellula quadrimaculata"/>
    <n v="18"/>
    <x v="1"/>
    <x v="1"/>
    <n v="5"/>
    <x v="2"/>
  </r>
  <r>
    <x v="18"/>
    <s v="Schapenkamp I"/>
    <d v="2011-05-21T12:45:00"/>
    <n v="1"/>
    <x v="3"/>
    <s v="Enallagma cyathigerum"/>
    <n v="19"/>
    <x v="1"/>
    <x v="1"/>
    <n v="5"/>
    <x v="1"/>
  </r>
  <r>
    <x v="18"/>
    <s v="Schapenkamp I"/>
    <d v="2011-05-21T12:45:00"/>
    <n v="2"/>
    <x v="5"/>
    <s v="Orthetrum cancellatum"/>
    <n v="4"/>
    <x v="1"/>
    <x v="1"/>
    <n v="5"/>
    <x v="2"/>
  </r>
  <r>
    <x v="18"/>
    <s v="Schapenkamp I"/>
    <d v="2011-05-21T12:45:00"/>
    <n v="2"/>
    <x v="10"/>
    <s v="Libellula quadrimaculata"/>
    <n v="9"/>
    <x v="1"/>
    <x v="1"/>
    <n v="5"/>
    <x v="2"/>
  </r>
  <r>
    <x v="18"/>
    <s v="Schapenkamp I"/>
    <d v="2011-05-21T12:45:00"/>
    <n v="2"/>
    <x v="3"/>
    <s v="Enallagma cyathigerum"/>
    <n v="1"/>
    <x v="1"/>
    <x v="1"/>
    <n v="5"/>
    <x v="1"/>
  </r>
  <r>
    <x v="18"/>
    <s v="Schapenkamp I"/>
    <d v="2011-05-21T12:45:00"/>
    <n v="2"/>
    <x v="29"/>
    <s v="Sympetrum fonscolombii"/>
    <n v="1"/>
    <x v="1"/>
    <x v="1"/>
    <n v="5"/>
    <x v="2"/>
  </r>
  <r>
    <x v="18"/>
    <s v="Schapenkamp I"/>
    <d v="2011-05-21T12:45:00"/>
    <n v="4"/>
    <x v="0"/>
    <s v="Sympecma fusca"/>
    <n v="2"/>
    <x v="1"/>
    <x v="1"/>
    <n v="5"/>
    <x v="0"/>
  </r>
  <r>
    <x v="18"/>
    <s v="Schapenkamp I"/>
    <d v="2011-05-21T12:45:00"/>
    <n v="4"/>
    <x v="5"/>
    <s v="Orthetrum cancellatum"/>
    <n v="2"/>
    <x v="1"/>
    <x v="1"/>
    <n v="5"/>
    <x v="2"/>
  </r>
  <r>
    <x v="18"/>
    <s v="Schapenkamp I"/>
    <d v="2011-05-21T12:45:00"/>
    <n v="4"/>
    <x v="10"/>
    <s v="Libellula quadrimaculata"/>
    <n v="9"/>
    <x v="1"/>
    <x v="1"/>
    <n v="5"/>
    <x v="2"/>
  </r>
  <r>
    <x v="18"/>
    <s v="Schapenkamp I"/>
    <d v="2011-05-21T12:45:00"/>
    <n v="5"/>
    <x v="0"/>
    <s v="Sympecma fusca"/>
    <n v="2"/>
    <x v="1"/>
    <x v="1"/>
    <n v="5"/>
    <x v="0"/>
  </r>
  <r>
    <x v="18"/>
    <s v="Schapenkamp I"/>
    <d v="2011-05-21T12:45:00"/>
    <n v="5"/>
    <x v="5"/>
    <s v="Orthetrum cancellatum"/>
    <n v="1"/>
    <x v="1"/>
    <x v="1"/>
    <n v="5"/>
    <x v="2"/>
  </r>
  <r>
    <x v="18"/>
    <s v="Schapenkamp I"/>
    <d v="2011-05-21T12:45:00"/>
    <n v="5"/>
    <x v="9"/>
    <s v="Anax imperator"/>
    <n v="1"/>
    <x v="1"/>
    <x v="1"/>
    <n v="5"/>
    <x v="3"/>
  </r>
  <r>
    <x v="18"/>
    <s v="Schapenkamp I"/>
    <d v="2011-05-21T12:45:00"/>
    <n v="5"/>
    <x v="34"/>
    <s v="Libellula depressa"/>
    <n v="2"/>
    <x v="1"/>
    <x v="1"/>
    <n v="5"/>
    <x v="2"/>
  </r>
  <r>
    <x v="18"/>
    <s v="Schapenkamp I"/>
    <d v="2011-05-21T12:45:00"/>
    <n v="5"/>
    <x v="10"/>
    <s v="Libellula quadrimaculata"/>
    <n v="14"/>
    <x v="1"/>
    <x v="1"/>
    <n v="5"/>
    <x v="2"/>
  </r>
  <r>
    <x v="18"/>
    <s v="Schapenkamp I"/>
    <d v="2011-06-03T14:15:00"/>
    <n v="1"/>
    <x v="6"/>
    <s v="Coenagrion puella"/>
    <n v="12"/>
    <x v="1"/>
    <x v="1"/>
    <n v="6"/>
    <x v="1"/>
  </r>
  <r>
    <x v="18"/>
    <s v="Schapenkamp I"/>
    <d v="2011-06-03T14:15:00"/>
    <n v="1"/>
    <x v="0"/>
    <s v="Sympecma fusca"/>
    <n v="2"/>
    <x v="1"/>
    <x v="1"/>
    <n v="6"/>
    <x v="0"/>
  </r>
  <r>
    <x v="18"/>
    <s v="Schapenkamp I"/>
    <d v="2011-06-03T14:15:00"/>
    <n v="1"/>
    <x v="5"/>
    <s v="Orthetrum cancellatum"/>
    <n v="1"/>
    <x v="1"/>
    <x v="1"/>
    <n v="6"/>
    <x v="2"/>
  </r>
  <r>
    <x v="18"/>
    <s v="Schapenkamp I"/>
    <d v="2011-06-03T14:15:00"/>
    <n v="1"/>
    <x v="7"/>
    <s v="Brachytron pratense"/>
    <n v="1"/>
    <x v="1"/>
    <x v="1"/>
    <n v="6"/>
    <x v="3"/>
  </r>
  <r>
    <x v="18"/>
    <s v="Schapenkamp I"/>
    <d v="2011-06-03T14:15:00"/>
    <n v="1"/>
    <x v="9"/>
    <s v="Anax imperator"/>
    <n v="1"/>
    <x v="1"/>
    <x v="1"/>
    <n v="6"/>
    <x v="3"/>
  </r>
  <r>
    <x v="18"/>
    <s v="Schapenkamp I"/>
    <d v="2011-06-03T14:15:00"/>
    <n v="1"/>
    <x v="1"/>
    <s v="Ischnura elegans"/>
    <n v="2"/>
    <x v="1"/>
    <x v="1"/>
    <n v="6"/>
    <x v="1"/>
  </r>
  <r>
    <x v="18"/>
    <s v="Schapenkamp I"/>
    <d v="2011-06-03T14:15:00"/>
    <n v="1"/>
    <x v="10"/>
    <s v="Libellula quadrimaculata"/>
    <n v="12"/>
    <x v="1"/>
    <x v="1"/>
    <n v="6"/>
    <x v="2"/>
  </r>
  <r>
    <x v="18"/>
    <s v="Schapenkamp I"/>
    <d v="2011-06-03T14:15:00"/>
    <n v="1"/>
    <x v="8"/>
    <s v="Aeshna isoceles"/>
    <n v="1"/>
    <x v="1"/>
    <x v="1"/>
    <n v="6"/>
    <x v="3"/>
  </r>
  <r>
    <x v="18"/>
    <s v="Schapenkamp I"/>
    <d v="2011-06-03T14:15:00"/>
    <n v="1"/>
    <x v="3"/>
    <s v="Enallagma cyathigerum"/>
    <n v="47"/>
    <x v="1"/>
    <x v="1"/>
    <n v="6"/>
    <x v="1"/>
  </r>
  <r>
    <x v="18"/>
    <s v="Schapenkamp I"/>
    <d v="2011-06-03T14:15:00"/>
    <n v="2"/>
    <x v="5"/>
    <s v="Orthetrum cancellatum"/>
    <n v="3"/>
    <x v="1"/>
    <x v="1"/>
    <n v="6"/>
    <x v="2"/>
  </r>
  <r>
    <x v="18"/>
    <s v="Schapenkamp I"/>
    <d v="2011-06-03T14:15:00"/>
    <n v="2"/>
    <x v="10"/>
    <s v="Libellula quadrimaculata"/>
    <n v="5"/>
    <x v="1"/>
    <x v="1"/>
    <n v="6"/>
    <x v="2"/>
  </r>
  <r>
    <x v="18"/>
    <s v="Schapenkamp I"/>
    <d v="2011-06-03T14:15:00"/>
    <n v="2"/>
    <x v="3"/>
    <s v="Enallagma cyathigerum"/>
    <n v="11"/>
    <x v="1"/>
    <x v="1"/>
    <n v="6"/>
    <x v="1"/>
  </r>
  <r>
    <x v="18"/>
    <s v="Schapenkamp I"/>
    <d v="2011-06-03T14:15:00"/>
    <n v="4"/>
    <x v="0"/>
    <s v="Sympecma fusca"/>
    <n v="3"/>
    <x v="1"/>
    <x v="1"/>
    <n v="6"/>
    <x v="0"/>
  </r>
  <r>
    <x v="18"/>
    <s v="Schapenkamp I"/>
    <d v="2011-06-03T14:15:00"/>
    <n v="4"/>
    <x v="5"/>
    <s v="Orthetrum cancellatum"/>
    <n v="1"/>
    <x v="1"/>
    <x v="1"/>
    <n v="6"/>
    <x v="2"/>
  </r>
  <r>
    <x v="18"/>
    <s v="Schapenkamp I"/>
    <d v="2011-06-03T14:15:00"/>
    <n v="4"/>
    <x v="9"/>
    <s v="Anax imperator"/>
    <n v="1"/>
    <x v="1"/>
    <x v="1"/>
    <n v="6"/>
    <x v="3"/>
  </r>
  <r>
    <x v="18"/>
    <s v="Schapenkamp I"/>
    <d v="2011-06-03T14:15:00"/>
    <n v="4"/>
    <x v="10"/>
    <s v="Libellula quadrimaculata"/>
    <n v="4"/>
    <x v="1"/>
    <x v="1"/>
    <n v="6"/>
    <x v="2"/>
  </r>
  <r>
    <x v="18"/>
    <s v="Schapenkamp I"/>
    <d v="2011-06-03T14:15:00"/>
    <n v="4"/>
    <x v="8"/>
    <s v="Aeshna isoceles"/>
    <n v="1"/>
    <x v="1"/>
    <x v="1"/>
    <n v="6"/>
    <x v="3"/>
  </r>
  <r>
    <x v="18"/>
    <s v="Schapenkamp I"/>
    <d v="2011-06-03T14:15:00"/>
    <n v="5"/>
    <x v="0"/>
    <s v="Sympecma fusca"/>
    <n v="8"/>
    <x v="1"/>
    <x v="1"/>
    <n v="6"/>
    <x v="0"/>
  </r>
  <r>
    <x v="18"/>
    <s v="Schapenkamp I"/>
    <d v="2011-06-03T14:15:00"/>
    <n v="5"/>
    <x v="5"/>
    <s v="Orthetrum cancellatum"/>
    <n v="5"/>
    <x v="1"/>
    <x v="1"/>
    <n v="6"/>
    <x v="2"/>
  </r>
  <r>
    <x v="18"/>
    <s v="Schapenkamp I"/>
    <d v="2011-06-03T14:15:00"/>
    <n v="5"/>
    <x v="9"/>
    <s v="Anax imperator"/>
    <n v="1"/>
    <x v="1"/>
    <x v="1"/>
    <n v="6"/>
    <x v="3"/>
  </r>
  <r>
    <x v="18"/>
    <s v="Schapenkamp I"/>
    <d v="2011-06-03T14:15:00"/>
    <n v="5"/>
    <x v="10"/>
    <s v="Libellula quadrimaculata"/>
    <n v="12"/>
    <x v="1"/>
    <x v="1"/>
    <n v="6"/>
    <x v="2"/>
  </r>
  <r>
    <x v="18"/>
    <s v="Schapenkamp I"/>
    <d v="2011-06-03T14:15:00"/>
    <n v="5"/>
    <x v="8"/>
    <s v="Aeshna isoceles"/>
    <n v="1"/>
    <x v="1"/>
    <x v="1"/>
    <n v="6"/>
    <x v="3"/>
  </r>
  <r>
    <x v="18"/>
    <s v="Schapenkamp I"/>
    <d v="2011-07-03T14:00:00"/>
    <n v="1"/>
    <x v="12"/>
    <s v="Sympetrum striolatum"/>
    <n v="23"/>
    <x v="1"/>
    <x v="1"/>
    <n v="7"/>
    <x v="2"/>
  </r>
  <r>
    <x v="18"/>
    <s v="Schapenkamp I"/>
    <d v="2011-07-03T14:00:00"/>
    <n v="1"/>
    <x v="5"/>
    <s v="Orthetrum cancellatum"/>
    <n v="1"/>
    <x v="1"/>
    <x v="1"/>
    <n v="7"/>
    <x v="2"/>
  </r>
  <r>
    <x v="18"/>
    <s v="Schapenkamp I"/>
    <d v="2011-07-03T14:00:00"/>
    <n v="1"/>
    <x v="9"/>
    <s v="Anax imperator"/>
    <n v="1"/>
    <x v="1"/>
    <x v="1"/>
    <n v="7"/>
    <x v="3"/>
  </r>
  <r>
    <x v="18"/>
    <s v="Schapenkamp I"/>
    <d v="2011-07-03T14:00:00"/>
    <n v="1"/>
    <x v="1"/>
    <s v="Ischnura elegans"/>
    <n v="28"/>
    <x v="1"/>
    <x v="1"/>
    <n v="7"/>
    <x v="1"/>
  </r>
  <r>
    <x v="18"/>
    <s v="Schapenkamp I"/>
    <d v="2011-07-03T14:00:00"/>
    <n v="1"/>
    <x v="10"/>
    <s v="Libellula quadrimaculata"/>
    <n v="1"/>
    <x v="1"/>
    <x v="1"/>
    <n v="7"/>
    <x v="2"/>
  </r>
  <r>
    <x v="18"/>
    <s v="Schapenkamp I"/>
    <d v="2011-07-03T14:00:00"/>
    <n v="1"/>
    <x v="3"/>
    <s v="Enallagma cyathigerum"/>
    <n v="9"/>
    <x v="1"/>
    <x v="1"/>
    <n v="7"/>
    <x v="1"/>
  </r>
  <r>
    <x v="18"/>
    <s v="Schapenkamp I"/>
    <d v="2011-07-03T14:00:00"/>
    <n v="2"/>
    <x v="12"/>
    <s v="Sympetrum striolatum"/>
    <n v="3"/>
    <x v="1"/>
    <x v="1"/>
    <n v="7"/>
    <x v="2"/>
  </r>
  <r>
    <x v="18"/>
    <s v="Schapenkamp I"/>
    <d v="2011-07-03T14:00:00"/>
    <n v="2"/>
    <x v="5"/>
    <s v="Orthetrum cancellatum"/>
    <n v="1"/>
    <x v="1"/>
    <x v="1"/>
    <n v="7"/>
    <x v="2"/>
  </r>
  <r>
    <x v="18"/>
    <s v="Schapenkamp I"/>
    <d v="2011-07-03T14:00:00"/>
    <n v="2"/>
    <x v="1"/>
    <s v="Ischnura elegans"/>
    <n v="1"/>
    <x v="1"/>
    <x v="1"/>
    <n v="7"/>
    <x v="1"/>
  </r>
  <r>
    <x v="18"/>
    <s v="Schapenkamp I"/>
    <d v="2011-07-03T14:00:00"/>
    <n v="2"/>
    <x v="17"/>
    <s v="Sympetrum vulgatum"/>
    <n v="1"/>
    <x v="1"/>
    <x v="1"/>
    <n v="7"/>
    <x v="2"/>
  </r>
  <r>
    <x v="18"/>
    <s v="Schapenkamp I"/>
    <d v="2011-07-03T14:00:00"/>
    <n v="2"/>
    <x v="3"/>
    <s v="Enallagma cyathigerum"/>
    <n v="4"/>
    <x v="1"/>
    <x v="1"/>
    <n v="7"/>
    <x v="1"/>
  </r>
  <r>
    <x v="18"/>
    <s v="Schapenkamp I"/>
    <d v="2011-07-03T14:00:00"/>
    <n v="4"/>
    <x v="5"/>
    <s v="Orthetrum cancellatum"/>
    <n v="1"/>
    <x v="1"/>
    <x v="1"/>
    <n v="7"/>
    <x v="2"/>
  </r>
  <r>
    <x v="18"/>
    <s v="Schapenkamp I"/>
    <d v="2011-07-03T14:00:00"/>
    <n v="5"/>
    <x v="0"/>
    <s v="Sympecma fusca"/>
    <n v="1"/>
    <x v="1"/>
    <x v="1"/>
    <n v="7"/>
    <x v="0"/>
  </r>
  <r>
    <x v="18"/>
    <s v="Schapenkamp I"/>
    <d v="2011-07-03T14:00:00"/>
    <n v="5"/>
    <x v="9"/>
    <s v="Anax imperator"/>
    <n v="2"/>
    <x v="1"/>
    <x v="1"/>
    <n v="7"/>
    <x v="3"/>
  </r>
  <r>
    <x v="18"/>
    <s v="Schapenkamp I"/>
    <d v="2011-08-04T12:30:00"/>
    <n v="1"/>
    <x v="0"/>
    <s v="Sympecma fusca"/>
    <n v="1"/>
    <x v="1"/>
    <x v="1"/>
    <n v="8"/>
    <x v="0"/>
  </r>
  <r>
    <x v="18"/>
    <s v="Schapenkamp I"/>
    <d v="2011-08-04T12:30:00"/>
    <n v="1"/>
    <x v="12"/>
    <s v="Sympetrum striolatum"/>
    <n v="11"/>
    <x v="1"/>
    <x v="1"/>
    <n v="8"/>
    <x v="2"/>
  </r>
  <r>
    <x v="18"/>
    <s v="Schapenkamp I"/>
    <d v="2011-08-04T12:30:00"/>
    <n v="1"/>
    <x v="9"/>
    <s v="Anax imperator"/>
    <n v="4"/>
    <x v="1"/>
    <x v="1"/>
    <n v="8"/>
    <x v="3"/>
  </r>
  <r>
    <x v="18"/>
    <s v="Schapenkamp I"/>
    <d v="2011-08-04T12:30:00"/>
    <n v="1"/>
    <x v="1"/>
    <s v="Ischnura elegans"/>
    <n v="13"/>
    <x v="1"/>
    <x v="1"/>
    <n v="8"/>
    <x v="1"/>
  </r>
  <r>
    <x v="18"/>
    <s v="Schapenkamp I"/>
    <d v="2011-08-04T12:30:00"/>
    <n v="1"/>
    <x v="14"/>
    <s v="Aeshna mixta"/>
    <n v="1"/>
    <x v="1"/>
    <x v="1"/>
    <n v="8"/>
    <x v="3"/>
  </r>
  <r>
    <x v="18"/>
    <s v="Schapenkamp I"/>
    <d v="2011-08-04T12:30:00"/>
    <n v="1"/>
    <x v="17"/>
    <s v="Sympetrum vulgatum"/>
    <n v="9"/>
    <x v="1"/>
    <x v="1"/>
    <n v="8"/>
    <x v="2"/>
  </r>
  <r>
    <x v="18"/>
    <s v="Schapenkamp I"/>
    <d v="2011-08-04T12:30:00"/>
    <n v="1"/>
    <x v="3"/>
    <s v="Enallagma cyathigerum"/>
    <n v="10"/>
    <x v="1"/>
    <x v="1"/>
    <n v="8"/>
    <x v="1"/>
  </r>
  <r>
    <x v="18"/>
    <s v="Schapenkamp I"/>
    <d v="2011-08-04T12:30:00"/>
    <n v="2"/>
    <x v="12"/>
    <s v="Sympetrum striolatum"/>
    <n v="7"/>
    <x v="1"/>
    <x v="1"/>
    <n v="8"/>
    <x v="2"/>
  </r>
  <r>
    <x v="18"/>
    <s v="Schapenkamp I"/>
    <d v="2011-08-04T12:30:00"/>
    <n v="2"/>
    <x v="9"/>
    <s v="Anax imperator"/>
    <n v="1"/>
    <x v="1"/>
    <x v="1"/>
    <n v="8"/>
    <x v="3"/>
  </r>
  <r>
    <x v="18"/>
    <s v="Schapenkamp I"/>
    <d v="2011-08-04T12:30:00"/>
    <n v="2"/>
    <x v="1"/>
    <s v="Ischnura elegans"/>
    <n v="1"/>
    <x v="1"/>
    <x v="1"/>
    <n v="8"/>
    <x v="1"/>
  </r>
  <r>
    <x v="18"/>
    <s v="Schapenkamp I"/>
    <d v="2011-08-04T12:30:00"/>
    <n v="2"/>
    <x v="17"/>
    <s v="Sympetrum vulgatum"/>
    <n v="7"/>
    <x v="1"/>
    <x v="1"/>
    <n v="8"/>
    <x v="2"/>
  </r>
  <r>
    <x v="18"/>
    <s v="Schapenkamp I"/>
    <d v="2011-08-04T12:30:00"/>
    <n v="2"/>
    <x v="3"/>
    <s v="Enallagma cyathigerum"/>
    <n v="5"/>
    <x v="1"/>
    <x v="1"/>
    <n v="8"/>
    <x v="1"/>
  </r>
  <r>
    <x v="18"/>
    <s v="Schapenkamp I"/>
    <d v="2011-08-04T12:30:00"/>
    <n v="4"/>
    <x v="0"/>
    <s v="Sympecma fusca"/>
    <n v="2"/>
    <x v="1"/>
    <x v="1"/>
    <n v="8"/>
    <x v="0"/>
  </r>
  <r>
    <x v="18"/>
    <s v="Schapenkamp I"/>
    <d v="2011-08-04T12:30:00"/>
    <n v="4"/>
    <x v="9"/>
    <s v="Anax imperator"/>
    <n v="2"/>
    <x v="1"/>
    <x v="1"/>
    <n v="8"/>
    <x v="3"/>
  </r>
  <r>
    <x v="18"/>
    <s v="Schapenkamp I"/>
    <d v="2011-08-04T12:30:00"/>
    <n v="4"/>
    <x v="14"/>
    <s v="Aeshna mixta"/>
    <n v="2"/>
    <x v="1"/>
    <x v="1"/>
    <n v="8"/>
    <x v="3"/>
  </r>
  <r>
    <x v="18"/>
    <s v="Schapenkamp I"/>
    <d v="2011-08-04T12:30:00"/>
    <n v="5"/>
    <x v="0"/>
    <s v="Sympecma fusca"/>
    <n v="3"/>
    <x v="1"/>
    <x v="1"/>
    <n v="8"/>
    <x v="0"/>
  </r>
  <r>
    <x v="18"/>
    <s v="Schapenkamp I"/>
    <d v="2011-08-04T12:30:00"/>
    <n v="5"/>
    <x v="9"/>
    <s v="Anax imperator"/>
    <n v="4"/>
    <x v="1"/>
    <x v="1"/>
    <n v="8"/>
    <x v="3"/>
  </r>
  <r>
    <x v="18"/>
    <s v="Schapenkamp I"/>
    <d v="2011-08-04T12:30:00"/>
    <n v="5"/>
    <x v="14"/>
    <s v="Aeshna mixta"/>
    <n v="1"/>
    <x v="1"/>
    <x v="1"/>
    <n v="8"/>
    <x v="3"/>
  </r>
  <r>
    <x v="18"/>
    <s v="Schapenkamp I"/>
    <d v="2011-08-23T12:00:00"/>
    <n v="1"/>
    <x v="0"/>
    <s v="Sympecma fusca"/>
    <n v="2"/>
    <x v="1"/>
    <x v="1"/>
    <n v="8"/>
    <x v="0"/>
  </r>
  <r>
    <x v="18"/>
    <s v="Schapenkamp I"/>
    <d v="2011-08-23T12:00:00"/>
    <n v="1"/>
    <x v="23"/>
    <s v="Sympetrum striolatum/vulgatum"/>
    <n v="6"/>
    <x v="1"/>
    <x v="1"/>
    <n v="8"/>
    <x v="2"/>
  </r>
  <r>
    <x v="18"/>
    <s v="Schapenkamp I"/>
    <d v="2011-08-23T12:00:00"/>
    <n v="1"/>
    <x v="1"/>
    <s v="Ischnura elegans"/>
    <n v="11"/>
    <x v="1"/>
    <x v="1"/>
    <n v="8"/>
    <x v="1"/>
  </r>
  <r>
    <x v="18"/>
    <s v="Schapenkamp I"/>
    <d v="2011-08-23T12:00:00"/>
    <n v="1"/>
    <x v="14"/>
    <s v="Aeshna mixta"/>
    <n v="6"/>
    <x v="1"/>
    <x v="1"/>
    <n v="8"/>
    <x v="3"/>
  </r>
  <r>
    <x v="18"/>
    <s v="Schapenkamp I"/>
    <d v="2011-08-23T12:00:00"/>
    <n v="1"/>
    <x v="3"/>
    <s v="Enallagma cyathigerum"/>
    <n v="20"/>
    <x v="1"/>
    <x v="1"/>
    <n v="8"/>
    <x v="1"/>
  </r>
  <r>
    <x v="18"/>
    <s v="Schapenkamp I"/>
    <d v="2011-08-23T12:00:00"/>
    <n v="2"/>
    <x v="12"/>
    <s v="Sympetrum striolatum"/>
    <n v="1"/>
    <x v="1"/>
    <x v="1"/>
    <n v="8"/>
    <x v="2"/>
  </r>
  <r>
    <x v="18"/>
    <s v="Schapenkamp I"/>
    <d v="2011-08-23T12:00:00"/>
    <n v="2"/>
    <x v="23"/>
    <s v="Sympetrum striolatum/vulgatum"/>
    <n v="4"/>
    <x v="1"/>
    <x v="1"/>
    <n v="8"/>
    <x v="2"/>
  </r>
  <r>
    <x v="18"/>
    <s v="Schapenkamp I"/>
    <d v="2011-08-23T12:00:00"/>
    <n v="2"/>
    <x v="1"/>
    <s v="Ischnura elegans"/>
    <n v="6"/>
    <x v="1"/>
    <x v="1"/>
    <n v="8"/>
    <x v="1"/>
  </r>
  <r>
    <x v="18"/>
    <s v="Schapenkamp I"/>
    <d v="2011-08-23T12:00:00"/>
    <n v="2"/>
    <x v="3"/>
    <s v="Enallagma cyathigerum"/>
    <n v="6"/>
    <x v="1"/>
    <x v="1"/>
    <n v="8"/>
    <x v="1"/>
  </r>
  <r>
    <x v="18"/>
    <s v="Schapenkamp I"/>
    <d v="2011-08-23T12:00:00"/>
    <n v="4"/>
    <x v="9"/>
    <s v="Anax imperator"/>
    <n v="1"/>
    <x v="1"/>
    <x v="1"/>
    <n v="8"/>
    <x v="3"/>
  </r>
  <r>
    <x v="18"/>
    <s v="Schapenkamp I"/>
    <d v="2011-09-10T14:00:00"/>
    <n v="1"/>
    <x v="16"/>
    <s v="Sympetrum sanguineum"/>
    <n v="1"/>
    <x v="1"/>
    <x v="1"/>
    <n v="9"/>
    <x v="2"/>
  </r>
  <r>
    <x v="18"/>
    <s v="Schapenkamp I"/>
    <d v="2011-09-10T14:00:00"/>
    <n v="1"/>
    <x v="23"/>
    <s v="Sympetrum striolatum/vulgatum"/>
    <n v="10"/>
    <x v="1"/>
    <x v="1"/>
    <n v="9"/>
    <x v="2"/>
  </r>
  <r>
    <x v="18"/>
    <s v="Schapenkamp I"/>
    <d v="2011-09-10T14:00:00"/>
    <n v="1"/>
    <x v="9"/>
    <s v="Anax imperator"/>
    <n v="1"/>
    <x v="1"/>
    <x v="1"/>
    <n v="9"/>
    <x v="3"/>
  </r>
  <r>
    <x v="18"/>
    <s v="Schapenkamp I"/>
    <d v="2011-09-10T14:00:00"/>
    <n v="1"/>
    <x v="1"/>
    <s v="Ischnura elegans"/>
    <n v="1"/>
    <x v="1"/>
    <x v="1"/>
    <n v="9"/>
    <x v="1"/>
  </r>
  <r>
    <x v="18"/>
    <s v="Schapenkamp I"/>
    <d v="2011-09-10T14:00:00"/>
    <n v="1"/>
    <x v="14"/>
    <s v="Aeshna mixta"/>
    <n v="2"/>
    <x v="1"/>
    <x v="1"/>
    <n v="9"/>
    <x v="3"/>
  </r>
  <r>
    <x v="18"/>
    <s v="Schapenkamp I"/>
    <d v="2011-09-10T14:00:00"/>
    <n v="1"/>
    <x v="3"/>
    <s v="Enallagma cyathigerum"/>
    <n v="14"/>
    <x v="1"/>
    <x v="1"/>
    <n v="9"/>
    <x v="1"/>
  </r>
  <r>
    <x v="18"/>
    <s v="Schapenkamp I"/>
    <d v="2011-09-10T14:00:00"/>
    <n v="2"/>
    <x v="23"/>
    <s v="Sympetrum striolatum/vulgatum"/>
    <n v="2"/>
    <x v="1"/>
    <x v="1"/>
    <n v="9"/>
    <x v="2"/>
  </r>
  <r>
    <x v="18"/>
    <s v="Schapenkamp I"/>
    <d v="2011-09-10T14:00:00"/>
    <n v="2"/>
    <x v="9"/>
    <s v="Anax imperator"/>
    <n v="1"/>
    <x v="1"/>
    <x v="1"/>
    <n v="9"/>
    <x v="3"/>
  </r>
  <r>
    <x v="18"/>
    <s v="Schapenkamp I"/>
    <d v="2011-09-10T14:00:00"/>
    <n v="2"/>
    <x v="1"/>
    <s v="Ischnura elegans"/>
    <n v="1"/>
    <x v="1"/>
    <x v="1"/>
    <n v="9"/>
    <x v="1"/>
  </r>
  <r>
    <x v="18"/>
    <s v="Schapenkamp I"/>
    <d v="2011-09-10T14:00:00"/>
    <n v="2"/>
    <x v="14"/>
    <s v="Aeshna mixta"/>
    <n v="1"/>
    <x v="1"/>
    <x v="1"/>
    <n v="9"/>
    <x v="3"/>
  </r>
  <r>
    <x v="18"/>
    <s v="Schapenkamp I"/>
    <d v="2011-09-10T14:00:00"/>
    <n v="2"/>
    <x v="3"/>
    <s v="Enallagma cyathigerum"/>
    <n v="13"/>
    <x v="1"/>
    <x v="1"/>
    <n v="9"/>
    <x v="1"/>
  </r>
  <r>
    <x v="18"/>
    <s v="Schapenkamp I"/>
    <d v="2011-09-10T14:00:00"/>
    <n v="4"/>
    <x v="9"/>
    <s v="Anax imperator"/>
    <n v="2"/>
    <x v="1"/>
    <x v="1"/>
    <n v="9"/>
    <x v="3"/>
  </r>
  <r>
    <x v="18"/>
    <s v="Schapenkamp I"/>
    <d v="2011-09-10T14:00:00"/>
    <n v="4"/>
    <x v="14"/>
    <s v="Aeshna mixta"/>
    <n v="2"/>
    <x v="1"/>
    <x v="1"/>
    <n v="9"/>
    <x v="3"/>
  </r>
  <r>
    <x v="18"/>
    <s v="Schapenkamp I"/>
    <d v="2011-09-10T14:00:00"/>
    <n v="5"/>
    <x v="9"/>
    <s v="Anax imperator"/>
    <n v="2"/>
    <x v="1"/>
    <x v="1"/>
    <n v="9"/>
    <x v="3"/>
  </r>
  <r>
    <x v="18"/>
    <s v="Schapenkamp I"/>
    <d v="2011-09-10T14:00:00"/>
    <n v="5"/>
    <x v="14"/>
    <s v="Aeshna mixta"/>
    <n v="11"/>
    <x v="1"/>
    <x v="1"/>
    <n v="9"/>
    <x v="3"/>
  </r>
  <r>
    <x v="18"/>
    <s v="Schapenkamp I"/>
    <d v="2011-09-30T15:00:00"/>
    <n v="1"/>
    <x v="16"/>
    <s v="Sympetrum sanguineum"/>
    <n v="2"/>
    <x v="1"/>
    <x v="1"/>
    <n v="9"/>
    <x v="2"/>
  </r>
  <r>
    <x v="18"/>
    <s v="Schapenkamp I"/>
    <d v="2011-09-30T15:00:00"/>
    <n v="1"/>
    <x v="12"/>
    <s v="Sympetrum striolatum"/>
    <n v="3"/>
    <x v="1"/>
    <x v="1"/>
    <n v="9"/>
    <x v="2"/>
  </r>
  <r>
    <x v="18"/>
    <s v="Schapenkamp I"/>
    <d v="2011-09-30T15:00:00"/>
    <n v="1"/>
    <x v="14"/>
    <s v="Aeshna mixta"/>
    <n v="9"/>
    <x v="1"/>
    <x v="1"/>
    <n v="9"/>
    <x v="3"/>
  </r>
  <r>
    <x v="18"/>
    <s v="Schapenkamp I"/>
    <d v="2011-09-30T15:00:00"/>
    <n v="1"/>
    <x v="3"/>
    <s v="Enallagma cyathigerum"/>
    <n v="6"/>
    <x v="1"/>
    <x v="1"/>
    <n v="9"/>
    <x v="1"/>
  </r>
  <r>
    <x v="18"/>
    <s v="Schapenkamp I"/>
    <d v="2011-09-30T15:00:00"/>
    <n v="2"/>
    <x v="12"/>
    <s v="Sympetrum striolatum"/>
    <n v="1"/>
    <x v="1"/>
    <x v="1"/>
    <n v="9"/>
    <x v="2"/>
  </r>
  <r>
    <x v="18"/>
    <s v="Schapenkamp I"/>
    <d v="2011-09-30T15:00:00"/>
    <n v="2"/>
    <x v="14"/>
    <s v="Aeshna mixta"/>
    <n v="3"/>
    <x v="1"/>
    <x v="1"/>
    <n v="9"/>
    <x v="3"/>
  </r>
  <r>
    <x v="18"/>
    <s v="Schapenkamp I"/>
    <d v="2011-09-30T15:00:00"/>
    <n v="2"/>
    <x v="3"/>
    <s v="Enallagma cyathigerum"/>
    <n v="12"/>
    <x v="1"/>
    <x v="1"/>
    <n v="9"/>
    <x v="1"/>
  </r>
  <r>
    <x v="18"/>
    <s v="Schapenkamp I"/>
    <d v="2011-09-30T15:00:00"/>
    <n v="4"/>
    <x v="14"/>
    <s v="Aeshna mixta"/>
    <n v="2"/>
    <x v="1"/>
    <x v="1"/>
    <n v="9"/>
    <x v="3"/>
  </r>
  <r>
    <x v="18"/>
    <s v="Schapenkamp I"/>
    <d v="2011-09-30T15:00:00"/>
    <n v="5"/>
    <x v="0"/>
    <s v="Sympecma fusca"/>
    <n v="1"/>
    <x v="1"/>
    <x v="1"/>
    <n v="9"/>
    <x v="0"/>
  </r>
  <r>
    <x v="18"/>
    <s v="Schapenkamp I"/>
    <d v="2011-09-30T15:00:00"/>
    <n v="5"/>
    <x v="14"/>
    <s v="Aeshna mixta"/>
    <n v="14"/>
    <x v="1"/>
    <x v="1"/>
    <n v="9"/>
    <x v="3"/>
  </r>
  <r>
    <x v="18"/>
    <s v="Schapenkamp I"/>
    <d v="2012-05-22T14:00:00"/>
    <n v="1"/>
    <x v="6"/>
    <s v="Coenagrion puella"/>
    <n v="5"/>
    <x v="1"/>
    <x v="2"/>
    <n v="5"/>
    <x v="1"/>
  </r>
  <r>
    <x v="18"/>
    <s v="Schapenkamp I"/>
    <d v="2012-05-22T14:00:00"/>
    <n v="1"/>
    <x v="0"/>
    <s v="Sympecma fusca"/>
    <n v="5"/>
    <x v="1"/>
    <x v="2"/>
    <n v="5"/>
    <x v="0"/>
  </r>
  <r>
    <x v="18"/>
    <s v="Schapenkamp I"/>
    <d v="2012-05-22T14:00:00"/>
    <n v="1"/>
    <x v="7"/>
    <s v="Brachytron pratense"/>
    <n v="2"/>
    <x v="1"/>
    <x v="2"/>
    <n v="5"/>
    <x v="3"/>
  </r>
  <r>
    <x v="18"/>
    <s v="Schapenkamp I"/>
    <d v="2012-05-22T14:00:00"/>
    <n v="1"/>
    <x v="1"/>
    <s v="Ischnura elegans"/>
    <n v="11"/>
    <x v="1"/>
    <x v="2"/>
    <n v="5"/>
    <x v="1"/>
  </r>
  <r>
    <x v="18"/>
    <s v="Schapenkamp I"/>
    <d v="2012-05-22T14:00:00"/>
    <n v="1"/>
    <x v="34"/>
    <s v="Libellula depressa"/>
    <n v="1"/>
    <x v="1"/>
    <x v="2"/>
    <n v="5"/>
    <x v="2"/>
  </r>
  <r>
    <x v="18"/>
    <s v="Schapenkamp I"/>
    <d v="2012-05-22T14:00:00"/>
    <n v="1"/>
    <x v="10"/>
    <s v="Libellula quadrimaculata"/>
    <n v="12"/>
    <x v="1"/>
    <x v="2"/>
    <n v="5"/>
    <x v="2"/>
  </r>
  <r>
    <x v="18"/>
    <s v="Schapenkamp I"/>
    <d v="2012-05-22T14:00:00"/>
    <n v="1"/>
    <x v="2"/>
    <s v="Pyrrhosoma nymphula"/>
    <n v="1"/>
    <x v="1"/>
    <x v="2"/>
    <n v="5"/>
    <x v="1"/>
  </r>
  <r>
    <x v="18"/>
    <s v="Schapenkamp I"/>
    <d v="2012-05-22T14:00:00"/>
    <n v="1"/>
    <x v="3"/>
    <s v="Enallagma cyathigerum"/>
    <n v="6"/>
    <x v="1"/>
    <x v="2"/>
    <n v="5"/>
    <x v="1"/>
  </r>
  <r>
    <x v="18"/>
    <s v="Schapenkamp I"/>
    <d v="2012-05-22T14:00:00"/>
    <n v="2"/>
    <x v="0"/>
    <s v="Sympecma fusca"/>
    <n v="4"/>
    <x v="1"/>
    <x v="2"/>
    <n v="5"/>
    <x v="0"/>
  </r>
  <r>
    <x v="18"/>
    <s v="Schapenkamp I"/>
    <d v="2012-05-22T14:00:00"/>
    <n v="2"/>
    <x v="5"/>
    <s v="Orthetrum cancellatum"/>
    <n v="1"/>
    <x v="1"/>
    <x v="2"/>
    <n v="5"/>
    <x v="2"/>
  </r>
  <r>
    <x v="18"/>
    <s v="Schapenkamp I"/>
    <d v="2012-05-22T14:00:00"/>
    <n v="2"/>
    <x v="1"/>
    <s v="Ischnura elegans"/>
    <n v="2"/>
    <x v="1"/>
    <x v="2"/>
    <n v="5"/>
    <x v="1"/>
  </r>
  <r>
    <x v="18"/>
    <s v="Schapenkamp I"/>
    <d v="2012-05-22T14:00:00"/>
    <n v="2"/>
    <x v="10"/>
    <s v="Libellula quadrimaculata"/>
    <n v="6"/>
    <x v="1"/>
    <x v="2"/>
    <n v="5"/>
    <x v="2"/>
  </r>
  <r>
    <x v="18"/>
    <s v="Schapenkamp I"/>
    <d v="2012-05-22T14:00:00"/>
    <n v="2"/>
    <x v="3"/>
    <s v="Enallagma cyathigerum"/>
    <n v="5"/>
    <x v="1"/>
    <x v="2"/>
    <n v="5"/>
    <x v="1"/>
  </r>
  <r>
    <x v="18"/>
    <s v="Schapenkamp I"/>
    <d v="2012-05-22T14:00:00"/>
    <n v="4"/>
    <x v="0"/>
    <s v="Sympecma fusca"/>
    <n v="3"/>
    <x v="1"/>
    <x v="2"/>
    <n v="5"/>
    <x v="0"/>
  </r>
  <r>
    <x v="18"/>
    <s v="Schapenkamp I"/>
    <d v="2012-05-22T14:00:00"/>
    <n v="4"/>
    <x v="5"/>
    <s v="Orthetrum cancellatum"/>
    <n v="1"/>
    <x v="1"/>
    <x v="2"/>
    <n v="5"/>
    <x v="2"/>
  </r>
  <r>
    <x v="18"/>
    <s v="Schapenkamp I"/>
    <d v="2012-05-22T14:00:00"/>
    <n v="4"/>
    <x v="7"/>
    <s v="Brachytron pratense"/>
    <n v="2"/>
    <x v="1"/>
    <x v="2"/>
    <n v="5"/>
    <x v="3"/>
  </r>
  <r>
    <x v="18"/>
    <s v="Schapenkamp I"/>
    <d v="2012-05-22T14:00:00"/>
    <n v="4"/>
    <x v="10"/>
    <s v="Libellula quadrimaculata"/>
    <n v="6"/>
    <x v="1"/>
    <x v="2"/>
    <n v="5"/>
    <x v="2"/>
  </r>
  <r>
    <x v="18"/>
    <s v="Schapenkamp I"/>
    <d v="2012-05-22T14:00:00"/>
    <n v="5"/>
    <x v="0"/>
    <s v="Sympecma fusca"/>
    <n v="4"/>
    <x v="1"/>
    <x v="2"/>
    <n v="5"/>
    <x v="0"/>
  </r>
  <r>
    <x v="18"/>
    <s v="Schapenkamp I"/>
    <d v="2012-05-22T14:00:00"/>
    <n v="5"/>
    <x v="7"/>
    <s v="Brachytron pratense"/>
    <n v="1"/>
    <x v="1"/>
    <x v="2"/>
    <n v="5"/>
    <x v="3"/>
  </r>
  <r>
    <x v="18"/>
    <s v="Schapenkamp I"/>
    <d v="2012-05-22T14:00:00"/>
    <n v="5"/>
    <x v="10"/>
    <s v="Libellula quadrimaculata"/>
    <n v="8"/>
    <x v="1"/>
    <x v="2"/>
    <n v="5"/>
    <x v="2"/>
  </r>
  <r>
    <x v="18"/>
    <s v="Schapenkamp I"/>
    <d v="2012-05-27T12:30:00"/>
    <n v="1"/>
    <x v="5"/>
    <s v="Orthetrum cancellatum"/>
    <n v="3"/>
    <x v="1"/>
    <x v="2"/>
    <n v="5"/>
    <x v="2"/>
  </r>
  <r>
    <x v="18"/>
    <s v="Schapenkamp I"/>
    <d v="2012-05-27T12:30:00"/>
    <n v="1"/>
    <x v="7"/>
    <s v="Brachytron pratense"/>
    <n v="4"/>
    <x v="1"/>
    <x v="2"/>
    <n v="5"/>
    <x v="3"/>
  </r>
  <r>
    <x v="18"/>
    <s v="Schapenkamp I"/>
    <d v="2012-05-27T12:30:00"/>
    <n v="1"/>
    <x v="9"/>
    <s v="Anax imperator"/>
    <n v="1"/>
    <x v="1"/>
    <x v="2"/>
    <n v="5"/>
    <x v="3"/>
  </r>
  <r>
    <x v="18"/>
    <s v="Schapenkamp I"/>
    <d v="2012-05-27T12:30:00"/>
    <n v="1"/>
    <x v="1"/>
    <s v="Ischnura elegans"/>
    <n v="15"/>
    <x v="1"/>
    <x v="2"/>
    <n v="5"/>
    <x v="1"/>
  </r>
  <r>
    <x v="18"/>
    <s v="Schapenkamp I"/>
    <d v="2012-05-27T12:30:00"/>
    <n v="1"/>
    <x v="4"/>
    <s v="Coenagrion pulchellum"/>
    <n v="1"/>
    <x v="1"/>
    <x v="2"/>
    <n v="5"/>
    <x v="1"/>
  </r>
  <r>
    <x v="18"/>
    <s v="Schapenkamp I"/>
    <d v="2012-05-27T12:30:00"/>
    <n v="1"/>
    <x v="10"/>
    <s v="Libellula quadrimaculata"/>
    <n v="13"/>
    <x v="1"/>
    <x v="2"/>
    <n v="5"/>
    <x v="2"/>
  </r>
  <r>
    <x v="18"/>
    <s v="Schapenkamp I"/>
    <d v="2012-05-27T12:30:00"/>
    <n v="1"/>
    <x v="3"/>
    <s v="Enallagma cyathigerum"/>
    <n v="61"/>
    <x v="1"/>
    <x v="2"/>
    <n v="5"/>
    <x v="1"/>
  </r>
  <r>
    <x v="18"/>
    <s v="Schapenkamp I"/>
    <d v="2012-05-27T12:30:00"/>
    <n v="2"/>
    <x v="5"/>
    <s v="Orthetrum cancellatum"/>
    <n v="3"/>
    <x v="1"/>
    <x v="2"/>
    <n v="5"/>
    <x v="2"/>
  </r>
  <r>
    <x v="18"/>
    <s v="Schapenkamp I"/>
    <d v="2012-05-27T12:30:00"/>
    <n v="2"/>
    <x v="1"/>
    <s v="Ischnura elegans"/>
    <n v="7"/>
    <x v="1"/>
    <x v="2"/>
    <n v="5"/>
    <x v="1"/>
  </r>
  <r>
    <x v="18"/>
    <s v="Schapenkamp I"/>
    <d v="2012-05-27T12:30:00"/>
    <n v="2"/>
    <x v="10"/>
    <s v="Libellula quadrimaculata"/>
    <n v="2"/>
    <x v="1"/>
    <x v="2"/>
    <n v="5"/>
    <x v="2"/>
  </r>
  <r>
    <x v="18"/>
    <s v="Schapenkamp I"/>
    <d v="2012-05-27T12:30:00"/>
    <n v="2"/>
    <x v="3"/>
    <s v="Enallagma cyathigerum"/>
    <n v="8"/>
    <x v="1"/>
    <x v="2"/>
    <n v="5"/>
    <x v="1"/>
  </r>
  <r>
    <x v="18"/>
    <s v="Schapenkamp I"/>
    <d v="2012-05-27T12:30:00"/>
    <n v="4"/>
    <x v="5"/>
    <s v="Orthetrum cancellatum"/>
    <n v="2"/>
    <x v="1"/>
    <x v="2"/>
    <n v="5"/>
    <x v="2"/>
  </r>
  <r>
    <x v="18"/>
    <s v="Schapenkamp I"/>
    <d v="2012-05-27T12:30:00"/>
    <n v="4"/>
    <x v="7"/>
    <s v="Brachytron pratense"/>
    <n v="1"/>
    <x v="1"/>
    <x v="2"/>
    <n v="5"/>
    <x v="3"/>
  </r>
  <r>
    <x v="18"/>
    <s v="Schapenkamp I"/>
    <d v="2012-05-27T12:30:00"/>
    <n v="4"/>
    <x v="9"/>
    <s v="Anax imperator"/>
    <n v="1"/>
    <x v="1"/>
    <x v="2"/>
    <n v="5"/>
    <x v="3"/>
  </r>
  <r>
    <x v="18"/>
    <s v="Schapenkamp I"/>
    <d v="2012-05-27T12:30:00"/>
    <n v="4"/>
    <x v="10"/>
    <s v="Libellula quadrimaculata"/>
    <n v="2"/>
    <x v="1"/>
    <x v="2"/>
    <n v="5"/>
    <x v="2"/>
  </r>
  <r>
    <x v="18"/>
    <s v="Schapenkamp I"/>
    <d v="2012-05-27T12:30:00"/>
    <n v="5"/>
    <x v="0"/>
    <s v="Sympecma fusca"/>
    <n v="3"/>
    <x v="1"/>
    <x v="2"/>
    <n v="5"/>
    <x v="0"/>
  </r>
  <r>
    <x v="18"/>
    <s v="Schapenkamp I"/>
    <d v="2012-05-27T12:30:00"/>
    <n v="5"/>
    <x v="5"/>
    <s v="Orthetrum cancellatum"/>
    <n v="3"/>
    <x v="1"/>
    <x v="2"/>
    <n v="5"/>
    <x v="2"/>
  </r>
  <r>
    <x v="18"/>
    <s v="Schapenkamp I"/>
    <d v="2012-05-27T12:30:00"/>
    <n v="5"/>
    <x v="7"/>
    <s v="Brachytron pratense"/>
    <n v="1"/>
    <x v="1"/>
    <x v="2"/>
    <n v="5"/>
    <x v="3"/>
  </r>
  <r>
    <x v="18"/>
    <s v="Schapenkamp I"/>
    <d v="2012-05-27T12:30:00"/>
    <n v="5"/>
    <x v="9"/>
    <s v="Anax imperator"/>
    <n v="2"/>
    <x v="1"/>
    <x v="2"/>
    <n v="5"/>
    <x v="3"/>
  </r>
  <r>
    <x v="18"/>
    <s v="Schapenkamp I"/>
    <d v="2012-05-27T12:30:00"/>
    <n v="5"/>
    <x v="34"/>
    <s v="Libellula depressa"/>
    <n v="2"/>
    <x v="1"/>
    <x v="2"/>
    <n v="5"/>
    <x v="2"/>
  </r>
  <r>
    <x v="18"/>
    <s v="Schapenkamp I"/>
    <d v="2012-05-27T12:30:00"/>
    <n v="5"/>
    <x v="10"/>
    <s v="Libellula quadrimaculata"/>
    <n v="14"/>
    <x v="1"/>
    <x v="2"/>
    <n v="5"/>
    <x v="2"/>
  </r>
  <r>
    <x v="18"/>
    <s v="Schapenkamp I"/>
    <d v="2012-06-10T14:00:00"/>
    <n v="1"/>
    <x v="6"/>
    <s v="Coenagrion puella"/>
    <n v="8"/>
    <x v="1"/>
    <x v="2"/>
    <n v="6"/>
    <x v="1"/>
  </r>
  <r>
    <x v="18"/>
    <s v="Schapenkamp I"/>
    <d v="2012-06-10T14:00:00"/>
    <n v="1"/>
    <x v="5"/>
    <s v="Orthetrum cancellatum"/>
    <n v="4"/>
    <x v="1"/>
    <x v="2"/>
    <n v="6"/>
    <x v="2"/>
  </r>
  <r>
    <x v="18"/>
    <s v="Schapenkamp I"/>
    <d v="2012-06-10T14:00:00"/>
    <n v="1"/>
    <x v="7"/>
    <s v="Brachytron pratense"/>
    <n v="1"/>
    <x v="1"/>
    <x v="2"/>
    <n v="6"/>
    <x v="3"/>
  </r>
  <r>
    <x v="18"/>
    <s v="Schapenkamp I"/>
    <d v="2012-06-10T14:00:00"/>
    <n v="1"/>
    <x v="9"/>
    <s v="Anax imperator"/>
    <n v="2"/>
    <x v="1"/>
    <x v="2"/>
    <n v="6"/>
    <x v="3"/>
  </r>
  <r>
    <x v="18"/>
    <s v="Schapenkamp I"/>
    <d v="2012-06-10T14:00:00"/>
    <n v="1"/>
    <x v="1"/>
    <s v="Ischnura elegans"/>
    <n v="20"/>
    <x v="1"/>
    <x v="2"/>
    <n v="6"/>
    <x v="1"/>
  </r>
  <r>
    <x v="18"/>
    <s v="Schapenkamp I"/>
    <d v="2012-06-10T14:00:00"/>
    <n v="1"/>
    <x v="10"/>
    <s v="Libellula quadrimaculata"/>
    <n v="5"/>
    <x v="1"/>
    <x v="2"/>
    <n v="6"/>
    <x v="2"/>
  </r>
  <r>
    <x v="18"/>
    <s v="Schapenkamp I"/>
    <d v="2012-06-10T14:00:00"/>
    <n v="1"/>
    <x v="8"/>
    <s v="Aeshna isoceles"/>
    <n v="4"/>
    <x v="1"/>
    <x v="2"/>
    <n v="6"/>
    <x v="3"/>
  </r>
  <r>
    <x v="18"/>
    <s v="Schapenkamp I"/>
    <d v="2012-06-10T14:00:00"/>
    <n v="1"/>
    <x v="3"/>
    <s v="Enallagma cyathigerum"/>
    <n v="20"/>
    <x v="1"/>
    <x v="2"/>
    <n v="6"/>
    <x v="1"/>
  </r>
  <r>
    <x v="18"/>
    <s v="Schapenkamp I"/>
    <d v="2012-06-10T14:00:00"/>
    <n v="2"/>
    <x v="5"/>
    <s v="Orthetrum cancellatum"/>
    <n v="2"/>
    <x v="1"/>
    <x v="2"/>
    <n v="6"/>
    <x v="2"/>
  </r>
  <r>
    <x v="18"/>
    <s v="Schapenkamp I"/>
    <d v="2012-06-10T14:00:00"/>
    <n v="2"/>
    <x v="9"/>
    <s v="Anax imperator"/>
    <n v="1"/>
    <x v="1"/>
    <x v="2"/>
    <n v="6"/>
    <x v="3"/>
  </r>
  <r>
    <x v="18"/>
    <s v="Schapenkamp I"/>
    <d v="2012-06-10T14:00:00"/>
    <n v="2"/>
    <x v="1"/>
    <s v="Ischnura elegans"/>
    <n v="4"/>
    <x v="1"/>
    <x v="2"/>
    <n v="6"/>
    <x v="1"/>
  </r>
  <r>
    <x v="18"/>
    <s v="Schapenkamp I"/>
    <d v="2012-06-10T14:00:00"/>
    <n v="2"/>
    <x v="3"/>
    <s v="Enallagma cyathigerum"/>
    <n v="8"/>
    <x v="1"/>
    <x v="2"/>
    <n v="6"/>
    <x v="1"/>
  </r>
  <r>
    <x v="18"/>
    <s v="Schapenkamp I"/>
    <d v="2012-06-10T14:00:00"/>
    <n v="4"/>
    <x v="5"/>
    <s v="Orthetrum cancellatum"/>
    <n v="5"/>
    <x v="1"/>
    <x v="2"/>
    <n v="6"/>
    <x v="2"/>
  </r>
  <r>
    <x v="18"/>
    <s v="Schapenkamp I"/>
    <d v="2012-06-10T14:00:00"/>
    <n v="4"/>
    <x v="7"/>
    <s v="Brachytron pratense"/>
    <n v="1"/>
    <x v="1"/>
    <x v="2"/>
    <n v="6"/>
    <x v="3"/>
  </r>
  <r>
    <x v="18"/>
    <s v="Schapenkamp I"/>
    <d v="2012-06-10T14:00:00"/>
    <n v="4"/>
    <x v="9"/>
    <s v="Anax imperator"/>
    <n v="2"/>
    <x v="1"/>
    <x v="2"/>
    <n v="6"/>
    <x v="3"/>
  </r>
  <r>
    <x v="18"/>
    <s v="Schapenkamp I"/>
    <d v="2012-06-10T14:00:00"/>
    <n v="4"/>
    <x v="10"/>
    <s v="Libellula quadrimaculata"/>
    <n v="3"/>
    <x v="1"/>
    <x v="2"/>
    <n v="6"/>
    <x v="2"/>
  </r>
  <r>
    <x v="18"/>
    <s v="Schapenkamp I"/>
    <d v="2012-06-10T14:00:00"/>
    <n v="4"/>
    <x v="8"/>
    <s v="Aeshna isoceles"/>
    <n v="1"/>
    <x v="1"/>
    <x v="2"/>
    <n v="6"/>
    <x v="3"/>
  </r>
  <r>
    <x v="18"/>
    <s v="Schapenkamp I"/>
    <d v="2012-06-10T14:00:00"/>
    <n v="5"/>
    <x v="0"/>
    <s v="Sympecma fusca"/>
    <n v="2"/>
    <x v="1"/>
    <x v="2"/>
    <n v="6"/>
    <x v="0"/>
  </r>
  <r>
    <x v="18"/>
    <s v="Schapenkamp I"/>
    <d v="2012-06-10T14:00:00"/>
    <n v="5"/>
    <x v="5"/>
    <s v="Orthetrum cancellatum"/>
    <n v="1"/>
    <x v="1"/>
    <x v="2"/>
    <n v="6"/>
    <x v="2"/>
  </r>
  <r>
    <x v="18"/>
    <s v="Schapenkamp I"/>
    <d v="2012-06-10T14:00:00"/>
    <n v="5"/>
    <x v="9"/>
    <s v="Anax imperator"/>
    <n v="1"/>
    <x v="1"/>
    <x v="2"/>
    <n v="6"/>
    <x v="3"/>
  </r>
  <r>
    <x v="18"/>
    <s v="Schapenkamp I"/>
    <d v="2012-06-10T14:00:00"/>
    <n v="5"/>
    <x v="10"/>
    <s v="Libellula quadrimaculata"/>
    <n v="11"/>
    <x v="1"/>
    <x v="2"/>
    <n v="6"/>
    <x v="2"/>
  </r>
  <r>
    <x v="18"/>
    <s v="Schapenkamp I"/>
    <d v="2012-06-30T14:00:00"/>
    <n v="1"/>
    <x v="12"/>
    <s v="Sympetrum striolatum"/>
    <n v="1"/>
    <x v="1"/>
    <x v="2"/>
    <n v="6"/>
    <x v="2"/>
  </r>
  <r>
    <x v="18"/>
    <s v="Schapenkamp I"/>
    <d v="2012-06-30T14:00:00"/>
    <n v="1"/>
    <x v="23"/>
    <s v="Sympetrum striolatum/vulgatum"/>
    <n v="2"/>
    <x v="1"/>
    <x v="2"/>
    <n v="6"/>
    <x v="2"/>
  </r>
  <r>
    <x v="18"/>
    <s v="Schapenkamp I"/>
    <d v="2012-06-30T14:00:00"/>
    <n v="1"/>
    <x v="9"/>
    <s v="Anax imperator"/>
    <n v="1"/>
    <x v="1"/>
    <x v="2"/>
    <n v="6"/>
    <x v="3"/>
  </r>
  <r>
    <x v="18"/>
    <s v="Schapenkamp I"/>
    <d v="2012-06-30T14:00:00"/>
    <n v="1"/>
    <x v="1"/>
    <s v="Ischnura elegans"/>
    <n v="13"/>
    <x v="1"/>
    <x v="2"/>
    <n v="6"/>
    <x v="1"/>
  </r>
  <r>
    <x v="18"/>
    <s v="Schapenkamp I"/>
    <d v="2012-06-30T14:00:00"/>
    <n v="1"/>
    <x v="34"/>
    <s v="Libellula depressa"/>
    <n v="1"/>
    <x v="1"/>
    <x v="2"/>
    <n v="6"/>
    <x v="2"/>
  </r>
  <r>
    <x v="18"/>
    <s v="Schapenkamp I"/>
    <d v="2012-06-30T14:00:00"/>
    <n v="1"/>
    <x v="10"/>
    <s v="Libellula quadrimaculata"/>
    <n v="2"/>
    <x v="1"/>
    <x v="2"/>
    <n v="6"/>
    <x v="2"/>
  </r>
  <r>
    <x v="18"/>
    <s v="Schapenkamp I"/>
    <d v="2012-06-30T14:00:00"/>
    <n v="1"/>
    <x v="3"/>
    <s v="Enallagma cyathigerum"/>
    <n v="15"/>
    <x v="1"/>
    <x v="2"/>
    <n v="6"/>
    <x v="1"/>
  </r>
  <r>
    <x v="18"/>
    <s v="Schapenkamp I"/>
    <d v="2012-06-30T14:00:00"/>
    <n v="2"/>
    <x v="5"/>
    <s v="Orthetrum cancellatum"/>
    <n v="3"/>
    <x v="1"/>
    <x v="2"/>
    <n v="6"/>
    <x v="2"/>
  </r>
  <r>
    <x v="18"/>
    <s v="Schapenkamp I"/>
    <d v="2012-06-30T14:00:00"/>
    <n v="2"/>
    <x v="9"/>
    <s v="Anax imperator"/>
    <n v="1"/>
    <x v="1"/>
    <x v="2"/>
    <n v="6"/>
    <x v="3"/>
  </r>
  <r>
    <x v="18"/>
    <s v="Schapenkamp I"/>
    <d v="2012-06-30T14:00:00"/>
    <n v="2"/>
    <x v="1"/>
    <s v="Ischnura elegans"/>
    <n v="2"/>
    <x v="1"/>
    <x v="2"/>
    <n v="6"/>
    <x v="1"/>
  </r>
  <r>
    <x v="18"/>
    <s v="Schapenkamp I"/>
    <d v="2012-06-30T14:00:00"/>
    <n v="2"/>
    <x v="3"/>
    <s v="Enallagma cyathigerum"/>
    <n v="6"/>
    <x v="1"/>
    <x v="2"/>
    <n v="6"/>
    <x v="1"/>
  </r>
  <r>
    <x v="18"/>
    <s v="Schapenkamp I"/>
    <d v="2012-06-30T14:00:00"/>
    <n v="4"/>
    <x v="5"/>
    <s v="Orthetrum cancellatum"/>
    <n v="1"/>
    <x v="1"/>
    <x v="2"/>
    <n v="6"/>
    <x v="2"/>
  </r>
  <r>
    <x v="18"/>
    <s v="Schapenkamp I"/>
    <d v="2012-06-30T14:00:00"/>
    <n v="4"/>
    <x v="9"/>
    <s v="Anax imperator"/>
    <n v="1"/>
    <x v="1"/>
    <x v="2"/>
    <n v="6"/>
    <x v="3"/>
  </r>
  <r>
    <x v="18"/>
    <s v="Schapenkamp I"/>
    <d v="2012-06-30T14:00:00"/>
    <n v="4"/>
    <x v="10"/>
    <s v="Libellula quadrimaculata"/>
    <n v="1"/>
    <x v="1"/>
    <x v="2"/>
    <n v="6"/>
    <x v="2"/>
  </r>
  <r>
    <x v="18"/>
    <s v="Schapenkamp I"/>
    <d v="2012-06-30T14:00:00"/>
    <n v="5"/>
    <x v="5"/>
    <s v="Orthetrum cancellatum"/>
    <n v="4"/>
    <x v="1"/>
    <x v="2"/>
    <n v="6"/>
    <x v="2"/>
  </r>
  <r>
    <x v="18"/>
    <s v="Schapenkamp I"/>
    <d v="2012-06-30T14:00:00"/>
    <n v="5"/>
    <x v="9"/>
    <s v="Anax imperator"/>
    <n v="1"/>
    <x v="1"/>
    <x v="2"/>
    <n v="6"/>
    <x v="3"/>
  </r>
  <r>
    <x v="18"/>
    <s v="Schapenkamp I"/>
    <d v="2012-06-30T14:00:00"/>
    <n v="5"/>
    <x v="10"/>
    <s v="Libellula quadrimaculata"/>
    <n v="3"/>
    <x v="1"/>
    <x v="2"/>
    <n v="6"/>
    <x v="2"/>
  </r>
  <r>
    <x v="18"/>
    <s v="Schapenkamp I"/>
    <d v="2012-07-07T12:45:00"/>
    <n v="1"/>
    <x v="12"/>
    <s v="Sympetrum striolatum"/>
    <n v="27"/>
    <x v="1"/>
    <x v="2"/>
    <n v="7"/>
    <x v="2"/>
  </r>
  <r>
    <x v="18"/>
    <s v="Schapenkamp I"/>
    <d v="2012-07-07T12:45:00"/>
    <n v="1"/>
    <x v="5"/>
    <s v="Orthetrum cancellatum"/>
    <n v="1"/>
    <x v="1"/>
    <x v="2"/>
    <n v="7"/>
    <x v="2"/>
  </r>
  <r>
    <x v="18"/>
    <s v="Schapenkamp I"/>
    <d v="2012-07-07T12:45:00"/>
    <n v="1"/>
    <x v="9"/>
    <s v="Anax imperator"/>
    <n v="3"/>
    <x v="1"/>
    <x v="2"/>
    <n v="7"/>
    <x v="3"/>
  </r>
  <r>
    <x v="18"/>
    <s v="Schapenkamp I"/>
    <d v="2012-07-07T12:45:00"/>
    <n v="1"/>
    <x v="1"/>
    <s v="Ischnura elegans"/>
    <n v="22"/>
    <x v="1"/>
    <x v="2"/>
    <n v="7"/>
    <x v="1"/>
  </r>
  <r>
    <x v="18"/>
    <s v="Schapenkamp I"/>
    <d v="2012-07-07T12:45:00"/>
    <n v="1"/>
    <x v="17"/>
    <s v="Sympetrum vulgatum"/>
    <n v="14"/>
    <x v="1"/>
    <x v="2"/>
    <n v="7"/>
    <x v="2"/>
  </r>
  <r>
    <x v="18"/>
    <s v="Schapenkamp I"/>
    <d v="2012-07-07T12:45:00"/>
    <n v="1"/>
    <x v="10"/>
    <s v="Libellula quadrimaculata"/>
    <n v="1"/>
    <x v="1"/>
    <x v="2"/>
    <n v="7"/>
    <x v="2"/>
  </r>
  <r>
    <x v="18"/>
    <s v="Schapenkamp I"/>
    <d v="2012-07-07T12:45:00"/>
    <n v="1"/>
    <x v="3"/>
    <s v="Enallagma cyathigerum"/>
    <n v="3"/>
    <x v="1"/>
    <x v="2"/>
    <n v="7"/>
    <x v="1"/>
  </r>
  <r>
    <x v="18"/>
    <s v="Schapenkamp I"/>
    <d v="2012-07-07T12:45:00"/>
    <n v="2"/>
    <x v="12"/>
    <s v="Sympetrum striolatum"/>
    <n v="2"/>
    <x v="1"/>
    <x v="2"/>
    <n v="7"/>
    <x v="2"/>
  </r>
  <r>
    <x v="18"/>
    <s v="Schapenkamp I"/>
    <d v="2012-07-07T12:45:00"/>
    <n v="2"/>
    <x v="3"/>
    <s v="Enallagma cyathigerum"/>
    <n v="3"/>
    <x v="1"/>
    <x v="2"/>
    <n v="7"/>
    <x v="1"/>
  </r>
  <r>
    <x v="18"/>
    <s v="Schapenkamp I"/>
    <d v="2012-07-07T12:45:00"/>
    <n v="5"/>
    <x v="9"/>
    <s v="Anax imperator"/>
    <n v="1"/>
    <x v="1"/>
    <x v="2"/>
    <n v="7"/>
    <x v="3"/>
  </r>
  <r>
    <x v="18"/>
    <s v="Schapenkamp I"/>
    <d v="2012-08-12T13:30:00"/>
    <n v="1"/>
    <x v="12"/>
    <s v="Sympetrum striolatum"/>
    <n v="3"/>
    <x v="1"/>
    <x v="2"/>
    <n v="8"/>
    <x v="2"/>
  </r>
  <r>
    <x v="18"/>
    <s v="Schapenkamp I"/>
    <d v="2012-08-12T13:30:00"/>
    <n v="1"/>
    <x v="23"/>
    <s v="Sympetrum striolatum/vulgatum"/>
    <n v="25"/>
    <x v="1"/>
    <x v="2"/>
    <n v="8"/>
    <x v="2"/>
  </r>
  <r>
    <x v="18"/>
    <s v="Schapenkamp I"/>
    <d v="2012-08-12T13:30:00"/>
    <n v="1"/>
    <x v="9"/>
    <s v="Anax imperator"/>
    <n v="2"/>
    <x v="1"/>
    <x v="2"/>
    <n v="8"/>
    <x v="3"/>
  </r>
  <r>
    <x v="18"/>
    <s v="Schapenkamp I"/>
    <d v="2012-08-12T13:30:00"/>
    <n v="1"/>
    <x v="1"/>
    <s v="Ischnura elegans"/>
    <n v="14"/>
    <x v="1"/>
    <x v="2"/>
    <n v="8"/>
    <x v="1"/>
  </r>
  <r>
    <x v="18"/>
    <s v="Schapenkamp I"/>
    <d v="2012-08-12T13:30:00"/>
    <n v="1"/>
    <x v="17"/>
    <s v="Sympetrum vulgatum"/>
    <n v="3"/>
    <x v="1"/>
    <x v="2"/>
    <n v="8"/>
    <x v="2"/>
  </r>
  <r>
    <x v="18"/>
    <s v="Schapenkamp I"/>
    <d v="2012-08-12T13:30:00"/>
    <n v="1"/>
    <x v="3"/>
    <s v="Enallagma cyathigerum"/>
    <n v="32"/>
    <x v="1"/>
    <x v="2"/>
    <n v="8"/>
    <x v="1"/>
  </r>
  <r>
    <x v="18"/>
    <s v="Schapenkamp I"/>
    <d v="2012-08-12T13:30:00"/>
    <n v="1"/>
    <x v="16"/>
    <s v="Sympetrum sanguineum"/>
    <n v="1"/>
    <x v="1"/>
    <x v="2"/>
    <n v="8"/>
    <x v="2"/>
  </r>
  <r>
    <x v="18"/>
    <s v="Schapenkamp I"/>
    <d v="2012-08-12T13:30:00"/>
    <n v="1"/>
    <x v="11"/>
    <s v="Lestes sponsa"/>
    <n v="1"/>
    <x v="1"/>
    <x v="2"/>
    <n v="8"/>
    <x v="0"/>
  </r>
  <r>
    <x v="18"/>
    <s v="Schapenkamp I"/>
    <d v="2012-08-12T13:30:00"/>
    <n v="2"/>
    <x v="12"/>
    <s v="Sympetrum striolatum"/>
    <n v="4"/>
    <x v="1"/>
    <x v="2"/>
    <n v="8"/>
    <x v="2"/>
  </r>
  <r>
    <x v="18"/>
    <s v="Schapenkamp I"/>
    <d v="2012-08-12T13:30:00"/>
    <n v="2"/>
    <x v="5"/>
    <s v="Orthetrum cancellatum"/>
    <n v="1"/>
    <x v="1"/>
    <x v="2"/>
    <n v="8"/>
    <x v="2"/>
  </r>
  <r>
    <x v="18"/>
    <s v="Schapenkamp I"/>
    <d v="2012-08-12T13:30:00"/>
    <n v="2"/>
    <x v="1"/>
    <s v="Ischnura elegans"/>
    <n v="1"/>
    <x v="1"/>
    <x v="2"/>
    <n v="8"/>
    <x v="1"/>
  </r>
  <r>
    <x v="18"/>
    <s v="Schapenkamp I"/>
    <d v="2012-08-12T13:30:00"/>
    <n v="2"/>
    <x v="17"/>
    <s v="Sympetrum vulgatum"/>
    <n v="4"/>
    <x v="1"/>
    <x v="2"/>
    <n v="8"/>
    <x v="2"/>
  </r>
  <r>
    <x v="18"/>
    <s v="Schapenkamp I"/>
    <d v="2012-08-12T13:30:00"/>
    <n v="2"/>
    <x v="3"/>
    <s v="Enallagma cyathigerum"/>
    <n v="15"/>
    <x v="1"/>
    <x v="2"/>
    <n v="8"/>
    <x v="1"/>
  </r>
  <r>
    <x v="18"/>
    <s v="Schapenkamp I"/>
    <d v="2012-08-12T13:30:00"/>
    <n v="4"/>
    <x v="5"/>
    <s v="Orthetrum cancellatum"/>
    <n v="1"/>
    <x v="1"/>
    <x v="2"/>
    <n v="8"/>
    <x v="2"/>
  </r>
  <r>
    <x v="18"/>
    <s v="Schapenkamp I"/>
    <d v="2012-08-12T13:30:00"/>
    <n v="4"/>
    <x v="9"/>
    <s v="Anax imperator"/>
    <n v="2"/>
    <x v="1"/>
    <x v="2"/>
    <n v="8"/>
    <x v="3"/>
  </r>
  <r>
    <x v="18"/>
    <s v="Schapenkamp I"/>
    <d v="2012-08-12T13:30:00"/>
    <n v="5"/>
    <x v="9"/>
    <s v="Anax imperator"/>
    <n v="1"/>
    <x v="1"/>
    <x v="2"/>
    <n v="8"/>
    <x v="3"/>
  </r>
  <r>
    <x v="18"/>
    <s v="Schapenkamp I"/>
    <d v="2012-08-12T13:30:00"/>
    <n v="5"/>
    <x v="14"/>
    <s v="Aeshna mixta"/>
    <n v="1"/>
    <x v="1"/>
    <x v="2"/>
    <n v="8"/>
    <x v="3"/>
  </r>
  <r>
    <x v="18"/>
    <s v="Schapenkamp I"/>
    <d v="2012-08-18T12:30:00"/>
    <n v="1"/>
    <x v="0"/>
    <s v="Sympecma fusca"/>
    <n v="2"/>
    <x v="1"/>
    <x v="2"/>
    <n v="8"/>
    <x v="0"/>
  </r>
  <r>
    <x v="18"/>
    <s v="Schapenkamp I"/>
    <d v="2012-08-18T12:30:00"/>
    <n v="1"/>
    <x v="12"/>
    <s v="Sympetrum striolatum"/>
    <n v="1"/>
    <x v="1"/>
    <x v="2"/>
    <n v="8"/>
    <x v="2"/>
  </r>
  <r>
    <x v="18"/>
    <s v="Schapenkamp I"/>
    <d v="2012-08-18T12:30:00"/>
    <n v="1"/>
    <x v="23"/>
    <s v="Sympetrum striolatum/vulgatum"/>
    <n v="35"/>
    <x v="1"/>
    <x v="2"/>
    <n v="8"/>
    <x v="2"/>
  </r>
  <r>
    <x v="18"/>
    <s v="Schapenkamp I"/>
    <d v="2012-08-18T12:30:00"/>
    <n v="1"/>
    <x v="9"/>
    <s v="Anax imperator"/>
    <n v="1"/>
    <x v="1"/>
    <x v="2"/>
    <n v="8"/>
    <x v="3"/>
  </r>
  <r>
    <x v="18"/>
    <s v="Schapenkamp I"/>
    <d v="2012-08-18T12:30:00"/>
    <n v="1"/>
    <x v="1"/>
    <s v="Ischnura elegans"/>
    <n v="8"/>
    <x v="1"/>
    <x v="2"/>
    <n v="8"/>
    <x v="1"/>
  </r>
  <r>
    <x v="18"/>
    <s v="Schapenkamp I"/>
    <d v="2012-08-18T12:30:00"/>
    <n v="1"/>
    <x v="19"/>
    <s v="Lestes virens"/>
    <n v="1"/>
    <x v="1"/>
    <x v="2"/>
    <n v="8"/>
    <x v="0"/>
  </r>
  <r>
    <x v="18"/>
    <s v="Schapenkamp I"/>
    <d v="2012-08-18T12:30:00"/>
    <n v="1"/>
    <x v="3"/>
    <s v="Enallagma cyathigerum"/>
    <n v="13"/>
    <x v="1"/>
    <x v="2"/>
    <n v="8"/>
    <x v="1"/>
  </r>
  <r>
    <x v="18"/>
    <s v="Schapenkamp I"/>
    <d v="2012-08-18T12:30:00"/>
    <n v="1"/>
    <x v="15"/>
    <s v="Sympetrum danae"/>
    <n v="8"/>
    <x v="1"/>
    <x v="2"/>
    <n v="8"/>
    <x v="2"/>
  </r>
  <r>
    <x v="18"/>
    <s v="Schapenkamp I"/>
    <d v="2012-08-18T12:30:00"/>
    <n v="1"/>
    <x v="30"/>
    <s v="Erythromma viridulum"/>
    <n v="4"/>
    <x v="1"/>
    <x v="2"/>
    <n v="8"/>
    <x v="1"/>
  </r>
  <r>
    <x v="18"/>
    <s v="Schapenkamp I"/>
    <d v="2012-08-18T12:30:00"/>
    <n v="2"/>
    <x v="12"/>
    <s v="Sympetrum striolatum"/>
    <n v="2"/>
    <x v="1"/>
    <x v="2"/>
    <n v="8"/>
    <x v="2"/>
  </r>
  <r>
    <x v="18"/>
    <s v="Schapenkamp I"/>
    <d v="2012-08-18T12:30:00"/>
    <n v="2"/>
    <x v="23"/>
    <s v="Sympetrum striolatum/vulgatum"/>
    <n v="18"/>
    <x v="1"/>
    <x v="2"/>
    <n v="8"/>
    <x v="2"/>
  </r>
  <r>
    <x v="18"/>
    <s v="Schapenkamp I"/>
    <d v="2012-08-18T12:30:00"/>
    <n v="2"/>
    <x v="1"/>
    <s v="Ischnura elegans"/>
    <n v="4"/>
    <x v="1"/>
    <x v="2"/>
    <n v="8"/>
    <x v="1"/>
  </r>
  <r>
    <x v="18"/>
    <s v="Schapenkamp I"/>
    <d v="2012-08-18T12:30:00"/>
    <n v="2"/>
    <x v="17"/>
    <s v="Sympetrum vulgatum"/>
    <n v="2"/>
    <x v="1"/>
    <x v="2"/>
    <n v="8"/>
    <x v="2"/>
  </r>
  <r>
    <x v="18"/>
    <s v="Schapenkamp I"/>
    <d v="2012-08-18T12:30:00"/>
    <n v="2"/>
    <x v="15"/>
    <s v="Sympetrum danae"/>
    <n v="2"/>
    <x v="1"/>
    <x v="2"/>
    <n v="8"/>
    <x v="2"/>
  </r>
  <r>
    <x v="18"/>
    <s v="Schapenkamp I"/>
    <d v="2012-08-18T12:30:00"/>
    <n v="4"/>
    <x v="0"/>
    <s v="Sympecma fusca"/>
    <n v="1"/>
    <x v="1"/>
    <x v="2"/>
    <n v="8"/>
    <x v="0"/>
  </r>
  <r>
    <x v="18"/>
    <s v="Schapenkamp I"/>
    <d v="2012-08-18T12:30:00"/>
    <n v="4"/>
    <x v="9"/>
    <s v="Anax imperator"/>
    <n v="1"/>
    <x v="1"/>
    <x v="2"/>
    <n v="8"/>
    <x v="3"/>
  </r>
  <r>
    <x v="18"/>
    <s v="Schapenkamp I"/>
    <d v="2012-08-18T12:30:00"/>
    <n v="4"/>
    <x v="14"/>
    <s v="Aeshna mixta"/>
    <n v="3"/>
    <x v="1"/>
    <x v="2"/>
    <n v="8"/>
    <x v="3"/>
  </r>
  <r>
    <x v="18"/>
    <s v="Schapenkamp I"/>
    <d v="2012-08-18T12:30:00"/>
    <n v="5"/>
    <x v="9"/>
    <s v="Anax imperator"/>
    <n v="1"/>
    <x v="1"/>
    <x v="2"/>
    <n v="8"/>
    <x v="3"/>
  </r>
  <r>
    <x v="18"/>
    <s v="Schapenkamp I"/>
    <d v="2012-08-18T12:30:00"/>
    <n v="5"/>
    <x v="14"/>
    <s v="Aeshna mixta"/>
    <n v="3"/>
    <x v="1"/>
    <x v="2"/>
    <n v="8"/>
    <x v="3"/>
  </r>
  <r>
    <x v="18"/>
    <s v="Schapenkamp I"/>
    <d v="2012-08-28T12:15:00"/>
    <n v="1"/>
    <x v="9"/>
    <s v="Anax imperator"/>
    <n v="6"/>
    <x v="1"/>
    <x v="2"/>
    <n v="8"/>
    <x v="3"/>
  </r>
  <r>
    <x v="18"/>
    <s v="Schapenkamp I"/>
    <d v="2012-08-28T12:15:00"/>
    <n v="1"/>
    <x v="1"/>
    <s v="Ischnura elegans"/>
    <n v="18"/>
    <x v="1"/>
    <x v="2"/>
    <n v="8"/>
    <x v="1"/>
  </r>
  <r>
    <x v="18"/>
    <s v="Schapenkamp I"/>
    <d v="2012-08-28T12:15:00"/>
    <n v="1"/>
    <x v="14"/>
    <s v="Aeshna mixta"/>
    <n v="5"/>
    <x v="1"/>
    <x v="2"/>
    <n v="8"/>
    <x v="3"/>
  </r>
  <r>
    <x v="18"/>
    <s v="Schapenkamp I"/>
    <d v="2012-08-28T12:15:00"/>
    <n v="1"/>
    <x v="19"/>
    <s v="Lestes virens"/>
    <n v="4"/>
    <x v="1"/>
    <x v="2"/>
    <n v="8"/>
    <x v="0"/>
  </r>
  <r>
    <x v="18"/>
    <s v="Schapenkamp I"/>
    <d v="2012-08-28T12:15:00"/>
    <n v="1"/>
    <x v="3"/>
    <s v="Enallagma cyathigerum"/>
    <n v="75"/>
    <x v="1"/>
    <x v="2"/>
    <n v="8"/>
    <x v="1"/>
  </r>
  <r>
    <x v="18"/>
    <s v="Schapenkamp I"/>
    <d v="2012-08-28T12:15:00"/>
    <n v="1"/>
    <x v="15"/>
    <s v="Sympetrum danae"/>
    <n v="1"/>
    <x v="1"/>
    <x v="2"/>
    <n v="8"/>
    <x v="2"/>
  </r>
  <r>
    <x v="18"/>
    <s v="Schapenkamp I"/>
    <d v="2012-08-28T12:15:00"/>
    <n v="2"/>
    <x v="1"/>
    <s v="Ischnura elegans"/>
    <n v="1"/>
    <x v="1"/>
    <x v="2"/>
    <n v="8"/>
    <x v="1"/>
  </r>
  <r>
    <x v="18"/>
    <s v="Schapenkamp I"/>
    <d v="2012-08-28T12:15:00"/>
    <n v="2"/>
    <x v="14"/>
    <s v="Aeshna mixta"/>
    <n v="1"/>
    <x v="1"/>
    <x v="2"/>
    <n v="8"/>
    <x v="3"/>
  </r>
  <r>
    <x v="18"/>
    <s v="Schapenkamp I"/>
    <d v="2012-08-28T12:15:00"/>
    <n v="2"/>
    <x v="17"/>
    <s v="Sympetrum vulgatum"/>
    <n v="1"/>
    <x v="1"/>
    <x v="2"/>
    <n v="8"/>
    <x v="2"/>
  </r>
  <r>
    <x v="18"/>
    <s v="Schapenkamp I"/>
    <d v="2012-08-28T12:15:00"/>
    <n v="2"/>
    <x v="19"/>
    <s v="Lestes virens"/>
    <n v="1"/>
    <x v="1"/>
    <x v="2"/>
    <n v="8"/>
    <x v="0"/>
  </r>
  <r>
    <x v="18"/>
    <s v="Schapenkamp I"/>
    <d v="2012-08-28T12:15:00"/>
    <n v="2"/>
    <x v="3"/>
    <s v="Enallagma cyathigerum"/>
    <n v="13"/>
    <x v="1"/>
    <x v="2"/>
    <n v="8"/>
    <x v="1"/>
  </r>
  <r>
    <x v="18"/>
    <s v="Schapenkamp I"/>
    <d v="2012-08-28T12:15:00"/>
    <n v="4"/>
    <x v="9"/>
    <s v="Anax imperator"/>
    <n v="1"/>
    <x v="1"/>
    <x v="2"/>
    <n v="8"/>
    <x v="3"/>
  </r>
  <r>
    <x v="18"/>
    <s v="Schapenkamp I"/>
    <d v="2012-08-28T12:15:00"/>
    <n v="5"/>
    <x v="9"/>
    <s v="Anax imperator"/>
    <n v="7"/>
    <x v="1"/>
    <x v="2"/>
    <n v="8"/>
    <x v="3"/>
  </r>
  <r>
    <x v="18"/>
    <s v="Schapenkamp I"/>
    <d v="2012-08-28T12:15:00"/>
    <n v="5"/>
    <x v="14"/>
    <s v="Aeshna mixta"/>
    <n v="14"/>
    <x v="1"/>
    <x v="2"/>
    <n v="8"/>
    <x v="3"/>
  </r>
  <r>
    <x v="18"/>
    <s v="Schapenkamp I"/>
    <d v="2013-05-05T14:00:00"/>
    <n v="1"/>
    <x v="0"/>
    <s v="Sympecma fusca"/>
    <n v="2"/>
    <x v="1"/>
    <x v="3"/>
    <n v="5"/>
    <x v="0"/>
  </r>
  <r>
    <x v="18"/>
    <s v="Schapenkamp I"/>
    <d v="2013-05-05T14:00:00"/>
    <n v="2"/>
    <x v="0"/>
    <s v="Sympecma fusca"/>
    <n v="9"/>
    <x v="1"/>
    <x v="3"/>
    <n v="5"/>
    <x v="0"/>
  </r>
  <r>
    <x v="18"/>
    <s v="Schapenkamp I"/>
    <d v="2013-05-05T14:00:00"/>
    <n v="4"/>
    <x v="0"/>
    <s v="Sympecma fusca"/>
    <n v="9"/>
    <x v="1"/>
    <x v="3"/>
    <n v="5"/>
    <x v="0"/>
  </r>
  <r>
    <x v="18"/>
    <s v="Schapenkamp I"/>
    <d v="2013-05-05T14:00:00"/>
    <n v="5"/>
    <x v="0"/>
    <s v="Sympecma fusca"/>
    <n v="10"/>
    <x v="1"/>
    <x v="3"/>
    <n v="5"/>
    <x v="0"/>
  </r>
  <r>
    <x v="18"/>
    <s v="Schapenkamp I"/>
    <d v="2013-05-19T15:00:00"/>
    <n v="5"/>
    <x v="0"/>
    <s v="Sympecma fusca"/>
    <n v="1"/>
    <x v="1"/>
    <x v="3"/>
    <n v="5"/>
    <x v="0"/>
  </r>
  <r>
    <x v="18"/>
    <s v="Schapenkamp I"/>
    <d v="2013-06-02T12:45:00"/>
    <n v="1"/>
    <x v="1"/>
    <s v="Ischnura elegans"/>
    <n v="2"/>
    <x v="1"/>
    <x v="3"/>
    <n v="6"/>
    <x v="1"/>
  </r>
  <r>
    <x v="18"/>
    <s v="Schapenkamp I"/>
    <d v="2013-06-02T12:45:00"/>
    <n v="1"/>
    <x v="4"/>
    <s v="Coenagrion pulchellum"/>
    <n v="1"/>
    <x v="1"/>
    <x v="3"/>
    <n v="6"/>
    <x v="1"/>
  </r>
  <r>
    <x v="18"/>
    <s v="Schapenkamp I"/>
    <d v="2013-06-02T12:45:00"/>
    <n v="1"/>
    <x v="10"/>
    <s v="Libellula quadrimaculata"/>
    <n v="1"/>
    <x v="1"/>
    <x v="3"/>
    <n v="6"/>
    <x v="2"/>
  </r>
  <r>
    <x v="18"/>
    <s v="Schapenkamp I"/>
    <d v="2013-06-02T12:45:00"/>
    <n v="1"/>
    <x v="3"/>
    <s v="Enallagma cyathigerum"/>
    <n v="1"/>
    <x v="1"/>
    <x v="3"/>
    <n v="6"/>
    <x v="1"/>
  </r>
  <r>
    <x v="18"/>
    <s v="Schapenkamp I"/>
    <d v="2013-06-02T12:45:00"/>
    <n v="2"/>
    <x v="5"/>
    <s v="Orthetrum cancellatum"/>
    <n v="2"/>
    <x v="1"/>
    <x v="3"/>
    <n v="6"/>
    <x v="2"/>
  </r>
  <r>
    <x v="18"/>
    <s v="Schapenkamp I"/>
    <d v="2013-06-02T12:45:00"/>
    <n v="2"/>
    <x v="1"/>
    <s v="Ischnura elegans"/>
    <n v="2"/>
    <x v="1"/>
    <x v="3"/>
    <n v="6"/>
    <x v="1"/>
  </r>
  <r>
    <x v="18"/>
    <s v="Schapenkamp I"/>
    <d v="2013-06-02T12:45:00"/>
    <n v="2"/>
    <x v="10"/>
    <s v="Libellula quadrimaculata"/>
    <n v="2"/>
    <x v="1"/>
    <x v="3"/>
    <n v="6"/>
    <x v="2"/>
  </r>
  <r>
    <x v="18"/>
    <s v="Schapenkamp I"/>
    <d v="2013-06-02T12:45:00"/>
    <n v="2"/>
    <x v="3"/>
    <s v="Enallagma cyathigerum"/>
    <n v="1"/>
    <x v="1"/>
    <x v="3"/>
    <n v="6"/>
    <x v="1"/>
  </r>
  <r>
    <x v="18"/>
    <s v="Schapenkamp I"/>
    <d v="2013-06-02T12:45:00"/>
    <n v="4"/>
    <x v="0"/>
    <s v="Sympecma fusca"/>
    <n v="11"/>
    <x v="1"/>
    <x v="3"/>
    <n v="6"/>
    <x v="0"/>
  </r>
  <r>
    <x v="18"/>
    <s v="Schapenkamp I"/>
    <d v="2013-06-02T12:45:00"/>
    <n v="4"/>
    <x v="5"/>
    <s v="Orthetrum cancellatum"/>
    <n v="1"/>
    <x v="1"/>
    <x v="3"/>
    <n v="6"/>
    <x v="2"/>
  </r>
  <r>
    <x v="18"/>
    <s v="Schapenkamp I"/>
    <d v="2013-06-02T12:45:00"/>
    <n v="4"/>
    <x v="9"/>
    <s v="Anax imperator"/>
    <n v="1"/>
    <x v="1"/>
    <x v="3"/>
    <n v="6"/>
    <x v="3"/>
  </r>
  <r>
    <x v="18"/>
    <s v="Schapenkamp I"/>
    <d v="2013-06-02T12:45:00"/>
    <n v="4"/>
    <x v="10"/>
    <s v="Libellula quadrimaculata"/>
    <n v="2"/>
    <x v="1"/>
    <x v="3"/>
    <n v="6"/>
    <x v="2"/>
  </r>
  <r>
    <x v="18"/>
    <s v="Schapenkamp I"/>
    <d v="2013-06-02T12:45:00"/>
    <n v="5"/>
    <x v="0"/>
    <s v="Sympecma fusca"/>
    <n v="17"/>
    <x v="1"/>
    <x v="3"/>
    <n v="6"/>
    <x v="0"/>
  </r>
  <r>
    <x v="18"/>
    <s v="Schapenkamp I"/>
    <d v="2013-06-02T12:45:00"/>
    <n v="5"/>
    <x v="7"/>
    <s v="Brachytron pratense"/>
    <n v="2"/>
    <x v="1"/>
    <x v="3"/>
    <n v="6"/>
    <x v="3"/>
  </r>
  <r>
    <x v="18"/>
    <s v="Schapenkamp I"/>
    <d v="2013-06-02T12:45:00"/>
    <n v="5"/>
    <x v="9"/>
    <s v="Anax imperator"/>
    <n v="1"/>
    <x v="1"/>
    <x v="3"/>
    <n v="6"/>
    <x v="3"/>
  </r>
  <r>
    <x v="18"/>
    <s v="Schapenkamp I"/>
    <d v="2013-06-02T12:45:00"/>
    <n v="5"/>
    <x v="10"/>
    <s v="Libellula quadrimaculata"/>
    <n v="2"/>
    <x v="1"/>
    <x v="3"/>
    <n v="6"/>
    <x v="2"/>
  </r>
  <r>
    <x v="18"/>
    <s v="Schapenkamp I"/>
    <d v="2013-07-02T14:00:00"/>
    <n v="1"/>
    <x v="12"/>
    <s v="Sympetrum striolatum"/>
    <n v="13"/>
    <x v="1"/>
    <x v="3"/>
    <n v="7"/>
    <x v="2"/>
  </r>
  <r>
    <x v="18"/>
    <s v="Schapenkamp I"/>
    <d v="2013-07-02T14:00:00"/>
    <n v="1"/>
    <x v="5"/>
    <s v="Orthetrum cancellatum"/>
    <n v="11"/>
    <x v="1"/>
    <x v="3"/>
    <n v="7"/>
    <x v="2"/>
  </r>
  <r>
    <x v="18"/>
    <s v="Schapenkamp I"/>
    <d v="2013-07-02T14:00:00"/>
    <n v="1"/>
    <x v="9"/>
    <s v="Anax imperator"/>
    <n v="5"/>
    <x v="1"/>
    <x v="3"/>
    <n v="7"/>
    <x v="3"/>
  </r>
  <r>
    <x v="18"/>
    <s v="Schapenkamp I"/>
    <d v="2013-07-02T14:00:00"/>
    <n v="1"/>
    <x v="1"/>
    <s v="Ischnura elegans"/>
    <n v="145"/>
    <x v="1"/>
    <x v="3"/>
    <n v="7"/>
    <x v="1"/>
  </r>
  <r>
    <x v="18"/>
    <s v="Schapenkamp I"/>
    <d v="2013-07-02T14:00:00"/>
    <n v="1"/>
    <x v="10"/>
    <s v="Libellula quadrimaculata"/>
    <n v="4"/>
    <x v="1"/>
    <x v="3"/>
    <n v="7"/>
    <x v="2"/>
  </r>
  <r>
    <x v="18"/>
    <s v="Schapenkamp I"/>
    <d v="2013-07-02T14:00:00"/>
    <n v="1"/>
    <x v="8"/>
    <s v="Aeshna isoceles"/>
    <n v="1"/>
    <x v="1"/>
    <x v="3"/>
    <n v="7"/>
    <x v="3"/>
  </r>
  <r>
    <x v="18"/>
    <s v="Schapenkamp I"/>
    <d v="2013-07-02T14:00:00"/>
    <n v="1"/>
    <x v="3"/>
    <s v="Enallagma cyathigerum"/>
    <n v="255"/>
    <x v="1"/>
    <x v="3"/>
    <n v="7"/>
    <x v="1"/>
  </r>
  <r>
    <x v="18"/>
    <s v="Schapenkamp I"/>
    <d v="2013-07-02T14:00:00"/>
    <n v="2"/>
    <x v="5"/>
    <s v="Orthetrum cancellatum"/>
    <n v="6"/>
    <x v="1"/>
    <x v="3"/>
    <n v="7"/>
    <x v="2"/>
  </r>
  <r>
    <x v="18"/>
    <s v="Schapenkamp I"/>
    <d v="2013-07-02T14:00:00"/>
    <n v="2"/>
    <x v="1"/>
    <s v="Ischnura elegans"/>
    <n v="30"/>
    <x v="1"/>
    <x v="3"/>
    <n v="7"/>
    <x v="1"/>
  </r>
  <r>
    <x v="18"/>
    <s v="Schapenkamp I"/>
    <d v="2013-07-02T14:00:00"/>
    <n v="2"/>
    <x v="10"/>
    <s v="Libellula quadrimaculata"/>
    <n v="1"/>
    <x v="1"/>
    <x v="3"/>
    <n v="7"/>
    <x v="2"/>
  </r>
  <r>
    <x v="18"/>
    <s v="Schapenkamp I"/>
    <d v="2013-07-02T14:00:00"/>
    <n v="2"/>
    <x v="3"/>
    <s v="Enallagma cyathigerum"/>
    <n v="74"/>
    <x v="1"/>
    <x v="3"/>
    <n v="7"/>
    <x v="1"/>
  </r>
  <r>
    <x v="18"/>
    <s v="Schapenkamp I"/>
    <d v="2013-07-02T14:00:00"/>
    <n v="4"/>
    <x v="9"/>
    <s v="Anax imperator"/>
    <n v="1"/>
    <x v="1"/>
    <x v="3"/>
    <n v="7"/>
    <x v="3"/>
  </r>
  <r>
    <x v="18"/>
    <s v="Schapenkamp I"/>
    <d v="2013-07-02T14:00:00"/>
    <n v="4"/>
    <x v="10"/>
    <s v="Libellula quadrimaculata"/>
    <n v="3"/>
    <x v="1"/>
    <x v="3"/>
    <n v="7"/>
    <x v="2"/>
  </r>
  <r>
    <x v="18"/>
    <s v="Schapenkamp I"/>
    <d v="2013-07-02T14:00:00"/>
    <n v="5"/>
    <x v="5"/>
    <s v="Orthetrum cancellatum"/>
    <n v="1"/>
    <x v="1"/>
    <x v="3"/>
    <n v="7"/>
    <x v="2"/>
  </r>
  <r>
    <x v="18"/>
    <s v="Schapenkamp I"/>
    <d v="2013-07-02T14:00:00"/>
    <n v="5"/>
    <x v="9"/>
    <s v="Anax imperator"/>
    <n v="1"/>
    <x v="1"/>
    <x v="3"/>
    <n v="7"/>
    <x v="3"/>
  </r>
  <r>
    <x v="18"/>
    <s v="Schapenkamp I"/>
    <d v="2013-07-02T14:00:00"/>
    <n v="5"/>
    <x v="10"/>
    <s v="Libellula quadrimaculata"/>
    <n v="3"/>
    <x v="1"/>
    <x v="3"/>
    <n v="7"/>
    <x v="2"/>
  </r>
  <r>
    <x v="18"/>
    <s v="Schapenkamp I"/>
    <d v="2013-07-09T14:00:00"/>
    <n v="1"/>
    <x v="5"/>
    <s v="Orthetrum cancellatum"/>
    <n v="1"/>
    <x v="1"/>
    <x v="3"/>
    <n v="7"/>
    <x v="2"/>
  </r>
  <r>
    <x v="18"/>
    <s v="Schapenkamp I"/>
    <d v="2013-07-09T14:00:00"/>
    <n v="1"/>
    <x v="1"/>
    <s v="Ischnura elegans"/>
    <n v="75"/>
    <x v="1"/>
    <x v="3"/>
    <n v="7"/>
    <x v="1"/>
  </r>
  <r>
    <x v="18"/>
    <s v="Schapenkamp I"/>
    <d v="2013-07-09T14:00:00"/>
    <n v="1"/>
    <x v="10"/>
    <s v="Libellula quadrimaculata"/>
    <n v="1"/>
    <x v="1"/>
    <x v="3"/>
    <n v="7"/>
    <x v="2"/>
  </r>
  <r>
    <x v="18"/>
    <s v="Schapenkamp I"/>
    <d v="2013-07-09T14:00:00"/>
    <n v="1"/>
    <x v="8"/>
    <s v="Aeshna isoceles"/>
    <n v="2"/>
    <x v="1"/>
    <x v="3"/>
    <n v="7"/>
    <x v="3"/>
  </r>
  <r>
    <x v="18"/>
    <s v="Schapenkamp I"/>
    <d v="2013-07-09T14:00:00"/>
    <n v="1"/>
    <x v="3"/>
    <s v="Enallagma cyathigerum"/>
    <n v="27"/>
    <x v="1"/>
    <x v="3"/>
    <n v="7"/>
    <x v="1"/>
  </r>
  <r>
    <x v="18"/>
    <s v="Schapenkamp I"/>
    <d v="2013-07-09T14:00:00"/>
    <n v="2"/>
    <x v="9"/>
    <s v="Anax imperator"/>
    <n v="3"/>
    <x v="1"/>
    <x v="3"/>
    <n v="7"/>
    <x v="3"/>
  </r>
  <r>
    <x v="18"/>
    <s v="Schapenkamp I"/>
    <d v="2013-07-09T14:00:00"/>
    <n v="2"/>
    <x v="30"/>
    <s v="Erythromma viridulum"/>
    <n v="1"/>
    <x v="1"/>
    <x v="3"/>
    <n v="7"/>
    <x v="1"/>
  </r>
  <r>
    <x v="18"/>
    <s v="Schapenkamp I"/>
    <d v="2013-07-09T14:00:00"/>
    <n v="2"/>
    <x v="1"/>
    <s v="Ischnura elegans"/>
    <n v="13"/>
    <x v="1"/>
    <x v="3"/>
    <n v="7"/>
    <x v="1"/>
  </r>
  <r>
    <x v="18"/>
    <s v="Schapenkamp I"/>
    <d v="2013-07-09T14:00:00"/>
    <n v="2"/>
    <x v="3"/>
    <s v="Enallagma cyathigerum"/>
    <n v="31"/>
    <x v="1"/>
    <x v="3"/>
    <n v="7"/>
    <x v="1"/>
  </r>
  <r>
    <x v="18"/>
    <s v="Schapenkamp I"/>
    <d v="2013-07-09T14:00:00"/>
    <n v="4"/>
    <x v="0"/>
    <s v="Sympecma fusca"/>
    <n v="1"/>
    <x v="1"/>
    <x v="3"/>
    <n v="7"/>
    <x v="0"/>
  </r>
  <r>
    <x v="18"/>
    <s v="Schapenkamp I"/>
    <d v="2013-07-09T14:00:00"/>
    <n v="4"/>
    <x v="9"/>
    <s v="Anax imperator"/>
    <n v="1"/>
    <x v="1"/>
    <x v="3"/>
    <n v="7"/>
    <x v="3"/>
  </r>
  <r>
    <x v="18"/>
    <s v="Schapenkamp I"/>
    <d v="2013-07-09T14:00:00"/>
    <n v="4"/>
    <x v="10"/>
    <s v="Libellula quadrimaculata"/>
    <n v="1"/>
    <x v="1"/>
    <x v="3"/>
    <n v="7"/>
    <x v="2"/>
  </r>
  <r>
    <x v="18"/>
    <s v="Schapenkamp I"/>
    <d v="2013-07-09T14:00:00"/>
    <n v="4"/>
    <x v="8"/>
    <s v="Aeshna isoceles"/>
    <n v="2"/>
    <x v="1"/>
    <x v="3"/>
    <n v="7"/>
    <x v="3"/>
  </r>
  <r>
    <x v="18"/>
    <s v="Schapenkamp I"/>
    <d v="2013-07-09T14:00:00"/>
    <n v="5"/>
    <x v="9"/>
    <s v="Anax imperator"/>
    <n v="3"/>
    <x v="1"/>
    <x v="3"/>
    <n v="7"/>
    <x v="3"/>
  </r>
  <r>
    <x v="18"/>
    <s v="Schapenkamp I"/>
    <d v="2013-07-09T14:00:00"/>
    <n v="5"/>
    <x v="10"/>
    <s v="Libellula quadrimaculata"/>
    <n v="1"/>
    <x v="1"/>
    <x v="3"/>
    <n v="7"/>
    <x v="2"/>
  </r>
  <r>
    <x v="18"/>
    <s v="Schapenkamp I"/>
    <d v="2013-07-09T14:00:00"/>
    <n v="5"/>
    <x v="8"/>
    <s v="Aeshna isoceles"/>
    <n v="4"/>
    <x v="1"/>
    <x v="3"/>
    <n v="7"/>
    <x v="3"/>
  </r>
  <r>
    <x v="18"/>
    <s v="Schapenkamp I"/>
    <d v="2013-07-21T14:00:00"/>
    <n v="1"/>
    <x v="12"/>
    <s v="Sympetrum striolatum"/>
    <n v="2"/>
    <x v="1"/>
    <x v="3"/>
    <n v="7"/>
    <x v="2"/>
  </r>
  <r>
    <x v="18"/>
    <s v="Schapenkamp I"/>
    <d v="2013-07-21T14:00:00"/>
    <n v="1"/>
    <x v="5"/>
    <s v="Orthetrum cancellatum"/>
    <n v="1"/>
    <x v="1"/>
    <x v="3"/>
    <n v="7"/>
    <x v="2"/>
  </r>
  <r>
    <x v="18"/>
    <s v="Schapenkamp I"/>
    <d v="2013-07-21T14:00:00"/>
    <n v="1"/>
    <x v="11"/>
    <s v="Lestes sponsa"/>
    <n v="4"/>
    <x v="1"/>
    <x v="3"/>
    <n v="7"/>
    <x v="0"/>
  </r>
  <r>
    <x v="18"/>
    <s v="Schapenkamp I"/>
    <d v="2013-07-21T14:00:00"/>
    <n v="1"/>
    <x v="9"/>
    <s v="Anax imperator"/>
    <n v="2"/>
    <x v="1"/>
    <x v="3"/>
    <n v="7"/>
    <x v="3"/>
  </r>
  <r>
    <x v="18"/>
    <s v="Schapenkamp I"/>
    <d v="2013-07-21T14:00:00"/>
    <n v="1"/>
    <x v="30"/>
    <s v="Erythromma viridulum"/>
    <n v="9"/>
    <x v="1"/>
    <x v="3"/>
    <n v="7"/>
    <x v="1"/>
  </r>
  <r>
    <x v="18"/>
    <s v="Schapenkamp I"/>
    <d v="2013-07-21T14:00:00"/>
    <n v="1"/>
    <x v="1"/>
    <s v="Ischnura elegans"/>
    <n v="78"/>
    <x v="1"/>
    <x v="3"/>
    <n v="7"/>
    <x v="1"/>
  </r>
  <r>
    <x v="18"/>
    <s v="Schapenkamp I"/>
    <d v="2013-07-21T14:00:00"/>
    <n v="1"/>
    <x v="17"/>
    <s v="Sympetrum vulgatum"/>
    <n v="2"/>
    <x v="1"/>
    <x v="3"/>
    <n v="7"/>
    <x v="2"/>
  </r>
  <r>
    <x v="18"/>
    <s v="Schapenkamp I"/>
    <d v="2013-07-21T14:00:00"/>
    <n v="1"/>
    <x v="10"/>
    <s v="Libellula quadrimaculata"/>
    <n v="4"/>
    <x v="1"/>
    <x v="3"/>
    <n v="7"/>
    <x v="2"/>
  </r>
  <r>
    <x v="18"/>
    <s v="Schapenkamp I"/>
    <d v="2013-07-21T14:00:00"/>
    <n v="1"/>
    <x v="8"/>
    <s v="Aeshna isoceles"/>
    <n v="2"/>
    <x v="1"/>
    <x v="3"/>
    <n v="7"/>
    <x v="3"/>
  </r>
  <r>
    <x v="18"/>
    <s v="Schapenkamp I"/>
    <d v="2013-07-21T14:00:00"/>
    <n v="1"/>
    <x v="3"/>
    <s v="Enallagma cyathigerum"/>
    <n v="35"/>
    <x v="1"/>
    <x v="3"/>
    <n v="7"/>
    <x v="1"/>
  </r>
  <r>
    <x v="18"/>
    <s v="Schapenkamp I"/>
    <d v="2013-07-21T14:00:00"/>
    <n v="2"/>
    <x v="5"/>
    <s v="Orthetrum cancellatum"/>
    <n v="2"/>
    <x v="1"/>
    <x v="3"/>
    <n v="7"/>
    <x v="2"/>
  </r>
  <r>
    <x v="18"/>
    <s v="Schapenkamp I"/>
    <d v="2013-07-21T14:00:00"/>
    <n v="2"/>
    <x v="11"/>
    <s v="Lestes sponsa"/>
    <n v="2"/>
    <x v="1"/>
    <x v="3"/>
    <n v="7"/>
    <x v="0"/>
  </r>
  <r>
    <x v="18"/>
    <s v="Schapenkamp I"/>
    <d v="2013-07-21T14:00:00"/>
    <n v="2"/>
    <x v="9"/>
    <s v="Anax imperator"/>
    <n v="1"/>
    <x v="1"/>
    <x v="3"/>
    <n v="7"/>
    <x v="3"/>
  </r>
  <r>
    <x v="18"/>
    <s v="Schapenkamp I"/>
    <d v="2013-07-21T14:00:00"/>
    <n v="2"/>
    <x v="30"/>
    <s v="Erythromma viridulum"/>
    <n v="1"/>
    <x v="1"/>
    <x v="3"/>
    <n v="7"/>
    <x v="1"/>
  </r>
  <r>
    <x v="18"/>
    <s v="Schapenkamp I"/>
    <d v="2013-07-21T14:00:00"/>
    <n v="2"/>
    <x v="1"/>
    <s v="Ischnura elegans"/>
    <n v="5"/>
    <x v="1"/>
    <x v="3"/>
    <n v="7"/>
    <x v="1"/>
  </r>
  <r>
    <x v="18"/>
    <s v="Schapenkamp I"/>
    <d v="2013-07-21T14:00:00"/>
    <n v="2"/>
    <x v="10"/>
    <s v="Libellula quadrimaculata"/>
    <n v="1"/>
    <x v="1"/>
    <x v="3"/>
    <n v="7"/>
    <x v="2"/>
  </r>
  <r>
    <x v="18"/>
    <s v="Schapenkamp I"/>
    <d v="2013-07-21T14:00:00"/>
    <n v="2"/>
    <x v="8"/>
    <s v="Aeshna isoceles"/>
    <n v="1"/>
    <x v="1"/>
    <x v="3"/>
    <n v="7"/>
    <x v="3"/>
  </r>
  <r>
    <x v="18"/>
    <s v="Schapenkamp I"/>
    <d v="2013-07-21T14:00:00"/>
    <n v="2"/>
    <x v="3"/>
    <s v="Enallagma cyathigerum"/>
    <n v="15"/>
    <x v="1"/>
    <x v="3"/>
    <n v="7"/>
    <x v="1"/>
  </r>
  <r>
    <x v="18"/>
    <s v="Schapenkamp I"/>
    <d v="2013-07-21T14:00:00"/>
    <n v="4"/>
    <x v="5"/>
    <s v="Orthetrum cancellatum"/>
    <n v="1"/>
    <x v="1"/>
    <x v="3"/>
    <n v="7"/>
    <x v="2"/>
  </r>
  <r>
    <x v="18"/>
    <s v="Schapenkamp I"/>
    <d v="2013-07-21T14:00:00"/>
    <n v="4"/>
    <x v="9"/>
    <s v="Anax imperator"/>
    <n v="2"/>
    <x v="1"/>
    <x v="3"/>
    <n v="7"/>
    <x v="3"/>
  </r>
  <r>
    <x v="18"/>
    <s v="Schapenkamp I"/>
    <d v="2013-07-21T14:00:00"/>
    <n v="4"/>
    <x v="10"/>
    <s v="Libellula quadrimaculata"/>
    <n v="1"/>
    <x v="1"/>
    <x v="3"/>
    <n v="7"/>
    <x v="2"/>
  </r>
  <r>
    <x v="18"/>
    <s v="Schapenkamp I"/>
    <d v="2013-07-21T14:00:00"/>
    <n v="5"/>
    <x v="5"/>
    <s v="Orthetrum cancellatum"/>
    <n v="3"/>
    <x v="1"/>
    <x v="3"/>
    <n v="7"/>
    <x v="2"/>
  </r>
  <r>
    <x v="18"/>
    <s v="Schapenkamp I"/>
    <d v="2013-07-21T14:00:00"/>
    <n v="5"/>
    <x v="9"/>
    <s v="Anax imperator"/>
    <n v="5"/>
    <x v="1"/>
    <x v="3"/>
    <n v="7"/>
    <x v="3"/>
  </r>
  <r>
    <x v="18"/>
    <s v="Schapenkamp I"/>
    <d v="2013-07-21T14:00:00"/>
    <n v="5"/>
    <x v="14"/>
    <s v="Aeshna mixta"/>
    <n v="2"/>
    <x v="1"/>
    <x v="3"/>
    <n v="7"/>
    <x v="3"/>
  </r>
  <r>
    <x v="18"/>
    <s v="Schapenkamp I"/>
    <d v="2013-07-21T14:00:00"/>
    <n v="5"/>
    <x v="8"/>
    <s v="Aeshna isoceles"/>
    <n v="3"/>
    <x v="1"/>
    <x v="3"/>
    <n v="7"/>
    <x v="3"/>
  </r>
  <r>
    <x v="18"/>
    <s v="Schapenkamp I"/>
    <d v="2013-08-16T14:00:00"/>
    <n v="1"/>
    <x v="23"/>
    <s v="Sympetrum striolatum/vulgatum"/>
    <n v="13"/>
    <x v="1"/>
    <x v="3"/>
    <n v="8"/>
    <x v="2"/>
  </r>
  <r>
    <x v="18"/>
    <s v="Schapenkamp I"/>
    <d v="2013-08-16T14:00:00"/>
    <n v="1"/>
    <x v="11"/>
    <s v="Lestes sponsa"/>
    <n v="5"/>
    <x v="1"/>
    <x v="3"/>
    <n v="8"/>
    <x v="0"/>
  </r>
  <r>
    <x v="18"/>
    <s v="Schapenkamp I"/>
    <d v="2013-08-16T14:00:00"/>
    <n v="1"/>
    <x v="9"/>
    <s v="Anax imperator"/>
    <n v="1"/>
    <x v="1"/>
    <x v="3"/>
    <n v="8"/>
    <x v="3"/>
  </r>
  <r>
    <x v="18"/>
    <s v="Schapenkamp I"/>
    <d v="2013-08-16T14:00:00"/>
    <n v="1"/>
    <x v="30"/>
    <s v="Erythromma viridulum"/>
    <n v="2"/>
    <x v="1"/>
    <x v="3"/>
    <n v="8"/>
    <x v="1"/>
  </r>
  <r>
    <x v="18"/>
    <s v="Schapenkamp I"/>
    <d v="2013-08-16T14:00:00"/>
    <n v="1"/>
    <x v="1"/>
    <s v="Ischnura elegans"/>
    <n v="17"/>
    <x v="1"/>
    <x v="3"/>
    <n v="8"/>
    <x v="1"/>
  </r>
  <r>
    <x v="18"/>
    <s v="Schapenkamp I"/>
    <d v="2013-08-16T14:00:00"/>
    <n v="1"/>
    <x v="17"/>
    <s v="Sympetrum vulgatum"/>
    <n v="2"/>
    <x v="1"/>
    <x v="3"/>
    <n v="8"/>
    <x v="2"/>
  </r>
  <r>
    <x v="18"/>
    <s v="Schapenkamp I"/>
    <d v="2013-08-16T14:00:00"/>
    <n v="1"/>
    <x v="19"/>
    <s v="Lestes virens"/>
    <n v="1"/>
    <x v="1"/>
    <x v="3"/>
    <n v="8"/>
    <x v="0"/>
  </r>
  <r>
    <x v="18"/>
    <s v="Schapenkamp I"/>
    <d v="2013-08-16T14:00:00"/>
    <n v="1"/>
    <x v="3"/>
    <s v="Enallagma cyathigerum"/>
    <n v="10"/>
    <x v="1"/>
    <x v="3"/>
    <n v="8"/>
    <x v="1"/>
  </r>
  <r>
    <x v="18"/>
    <s v="Schapenkamp I"/>
    <d v="2013-08-16T14:00:00"/>
    <n v="2"/>
    <x v="9"/>
    <s v="Anax imperator"/>
    <n v="1"/>
    <x v="1"/>
    <x v="3"/>
    <n v="8"/>
    <x v="3"/>
  </r>
  <r>
    <x v="18"/>
    <s v="Schapenkamp I"/>
    <d v="2013-08-16T14:00:00"/>
    <n v="2"/>
    <x v="30"/>
    <s v="Erythromma viridulum"/>
    <n v="5"/>
    <x v="1"/>
    <x v="3"/>
    <n v="8"/>
    <x v="1"/>
  </r>
  <r>
    <x v="18"/>
    <s v="Schapenkamp I"/>
    <d v="2013-08-16T14:00:00"/>
    <n v="2"/>
    <x v="1"/>
    <s v="Ischnura elegans"/>
    <n v="5"/>
    <x v="1"/>
    <x v="3"/>
    <n v="8"/>
    <x v="1"/>
  </r>
  <r>
    <x v="18"/>
    <s v="Schapenkamp I"/>
    <d v="2013-08-16T14:00:00"/>
    <n v="2"/>
    <x v="3"/>
    <s v="Enallagma cyathigerum"/>
    <n v="19"/>
    <x v="1"/>
    <x v="3"/>
    <n v="8"/>
    <x v="1"/>
  </r>
  <r>
    <x v="18"/>
    <s v="Schapenkamp I"/>
    <d v="2013-08-16T14:00:00"/>
    <n v="4"/>
    <x v="9"/>
    <s v="Anax imperator"/>
    <n v="1"/>
    <x v="1"/>
    <x v="3"/>
    <n v="8"/>
    <x v="3"/>
  </r>
  <r>
    <x v="18"/>
    <s v="Schapenkamp I"/>
    <d v="2013-08-16T14:00:00"/>
    <n v="5"/>
    <x v="9"/>
    <s v="Anax imperator"/>
    <n v="3"/>
    <x v="1"/>
    <x v="3"/>
    <n v="8"/>
    <x v="3"/>
  </r>
  <r>
    <x v="18"/>
    <s v="Schapenkamp I"/>
    <d v="2013-08-23T14:15:00"/>
    <n v="1"/>
    <x v="16"/>
    <s v="Sympetrum sanguineum"/>
    <n v="1"/>
    <x v="1"/>
    <x v="3"/>
    <n v="8"/>
    <x v="2"/>
  </r>
  <r>
    <x v="18"/>
    <s v="Schapenkamp I"/>
    <d v="2013-08-23T14:15:00"/>
    <n v="1"/>
    <x v="23"/>
    <s v="Sympetrum striolatum/vulgatum"/>
    <n v="3"/>
    <x v="1"/>
    <x v="3"/>
    <n v="8"/>
    <x v="2"/>
  </r>
  <r>
    <x v="18"/>
    <s v="Schapenkamp I"/>
    <d v="2013-08-23T14:15:00"/>
    <n v="1"/>
    <x v="11"/>
    <s v="Lestes sponsa"/>
    <n v="15"/>
    <x v="1"/>
    <x v="3"/>
    <n v="8"/>
    <x v="0"/>
  </r>
  <r>
    <x v="18"/>
    <s v="Schapenkamp I"/>
    <d v="2013-08-23T14:15:00"/>
    <n v="1"/>
    <x v="9"/>
    <s v="Anax imperator"/>
    <n v="1"/>
    <x v="1"/>
    <x v="3"/>
    <n v="8"/>
    <x v="3"/>
  </r>
  <r>
    <x v="18"/>
    <s v="Schapenkamp I"/>
    <d v="2013-08-23T14:15:00"/>
    <n v="1"/>
    <x v="13"/>
    <s v="Chalcolestes viridis"/>
    <n v="4"/>
    <x v="1"/>
    <x v="3"/>
    <n v="8"/>
    <x v="0"/>
  </r>
  <r>
    <x v="18"/>
    <s v="Schapenkamp I"/>
    <d v="2013-08-23T14:15:00"/>
    <n v="1"/>
    <x v="30"/>
    <s v="Erythromma viridulum"/>
    <n v="5"/>
    <x v="1"/>
    <x v="3"/>
    <n v="8"/>
    <x v="1"/>
  </r>
  <r>
    <x v="18"/>
    <s v="Schapenkamp I"/>
    <d v="2013-08-23T14:15:00"/>
    <n v="1"/>
    <x v="1"/>
    <s v="Ischnura elegans"/>
    <n v="23"/>
    <x v="1"/>
    <x v="3"/>
    <n v="8"/>
    <x v="1"/>
  </r>
  <r>
    <x v="18"/>
    <s v="Schapenkamp I"/>
    <d v="2013-08-23T14:15:00"/>
    <n v="1"/>
    <x v="14"/>
    <s v="Aeshna mixta"/>
    <n v="9"/>
    <x v="1"/>
    <x v="3"/>
    <n v="8"/>
    <x v="3"/>
  </r>
  <r>
    <x v="18"/>
    <s v="Schapenkamp I"/>
    <d v="2013-08-23T14:15:00"/>
    <n v="1"/>
    <x v="10"/>
    <s v="Libellula quadrimaculata"/>
    <n v="1"/>
    <x v="1"/>
    <x v="3"/>
    <n v="8"/>
    <x v="2"/>
  </r>
  <r>
    <x v="18"/>
    <s v="Schapenkamp I"/>
    <d v="2013-08-23T14:15:00"/>
    <n v="1"/>
    <x v="3"/>
    <s v="Enallagma cyathigerum"/>
    <n v="29"/>
    <x v="1"/>
    <x v="3"/>
    <n v="8"/>
    <x v="1"/>
  </r>
  <r>
    <x v="18"/>
    <s v="Schapenkamp I"/>
    <d v="2013-08-23T14:15:00"/>
    <n v="2"/>
    <x v="16"/>
    <s v="Sympetrum sanguineum"/>
    <n v="2"/>
    <x v="1"/>
    <x v="3"/>
    <n v="8"/>
    <x v="2"/>
  </r>
  <r>
    <x v="18"/>
    <s v="Schapenkamp I"/>
    <d v="2013-08-23T14:15:00"/>
    <n v="2"/>
    <x v="9"/>
    <s v="Anax imperator"/>
    <n v="2"/>
    <x v="1"/>
    <x v="3"/>
    <n v="8"/>
    <x v="3"/>
  </r>
  <r>
    <x v="18"/>
    <s v="Schapenkamp I"/>
    <d v="2013-08-23T14:15:00"/>
    <n v="2"/>
    <x v="14"/>
    <s v="Aeshna mixta"/>
    <n v="3"/>
    <x v="1"/>
    <x v="3"/>
    <n v="8"/>
    <x v="3"/>
  </r>
  <r>
    <x v="18"/>
    <s v="Schapenkamp I"/>
    <d v="2013-08-23T14:15:00"/>
    <n v="2"/>
    <x v="10"/>
    <s v="Libellula quadrimaculata"/>
    <n v="1"/>
    <x v="1"/>
    <x v="3"/>
    <n v="8"/>
    <x v="2"/>
  </r>
  <r>
    <x v="18"/>
    <s v="Schapenkamp I"/>
    <d v="2013-08-23T14:15:00"/>
    <n v="2"/>
    <x v="3"/>
    <s v="Enallagma cyathigerum"/>
    <n v="4"/>
    <x v="1"/>
    <x v="3"/>
    <n v="8"/>
    <x v="1"/>
  </r>
  <r>
    <x v="18"/>
    <s v="Schapenkamp I"/>
    <d v="2013-08-23T14:15:00"/>
    <n v="4"/>
    <x v="9"/>
    <s v="Anax imperator"/>
    <n v="1"/>
    <x v="1"/>
    <x v="3"/>
    <n v="8"/>
    <x v="3"/>
  </r>
  <r>
    <x v="18"/>
    <s v="Schapenkamp I"/>
    <d v="2013-08-23T14:15:00"/>
    <n v="4"/>
    <x v="14"/>
    <s v="Aeshna mixta"/>
    <n v="2"/>
    <x v="1"/>
    <x v="3"/>
    <n v="8"/>
    <x v="3"/>
  </r>
  <r>
    <x v="18"/>
    <s v="Schapenkamp I"/>
    <d v="2013-08-23T14:15:00"/>
    <n v="5"/>
    <x v="9"/>
    <s v="Anax imperator"/>
    <n v="4"/>
    <x v="1"/>
    <x v="3"/>
    <n v="8"/>
    <x v="3"/>
  </r>
  <r>
    <x v="18"/>
    <s v="Schapenkamp I"/>
    <d v="2013-08-23T14:15:00"/>
    <n v="5"/>
    <x v="14"/>
    <s v="Aeshna mixta"/>
    <n v="13"/>
    <x v="1"/>
    <x v="3"/>
    <n v="8"/>
    <x v="3"/>
  </r>
  <r>
    <x v="18"/>
    <s v="Schapenkamp I"/>
    <d v="2014-05-05T14:30:00"/>
    <n v="1"/>
    <x v="0"/>
    <s v="Sympecma fusca"/>
    <n v="9"/>
    <x v="1"/>
    <x v="4"/>
    <n v="5"/>
    <x v="0"/>
  </r>
  <r>
    <x v="18"/>
    <s v="Schapenkamp I"/>
    <d v="2014-05-05T14:30:00"/>
    <n v="1"/>
    <x v="10"/>
    <s v="Libellula quadrimaculata"/>
    <n v="2"/>
    <x v="1"/>
    <x v="4"/>
    <n v="5"/>
    <x v="2"/>
  </r>
  <r>
    <x v="18"/>
    <s v="Schapenkamp I"/>
    <d v="2014-05-05T14:30:00"/>
    <n v="1"/>
    <x v="2"/>
    <s v="Pyrrhosoma nymphula"/>
    <n v="2"/>
    <x v="1"/>
    <x v="4"/>
    <n v="5"/>
    <x v="1"/>
  </r>
  <r>
    <x v="18"/>
    <s v="Schapenkamp I"/>
    <d v="2014-05-05T14:30:00"/>
    <n v="2"/>
    <x v="0"/>
    <s v="Sympecma fusca"/>
    <n v="11"/>
    <x v="1"/>
    <x v="4"/>
    <n v="5"/>
    <x v="0"/>
  </r>
  <r>
    <x v="18"/>
    <s v="Schapenkamp I"/>
    <d v="2014-05-05T14:30:00"/>
    <n v="2"/>
    <x v="10"/>
    <s v="Libellula quadrimaculata"/>
    <n v="1"/>
    <x v="1"/>
    <x v="4"/>
    <n v="5"/>
    <x v="2"/>
  </r>
  <r>
    <x v="18"/>
    <s v="Schapenkamp I"/>
    <d v="2014-05-05T14:30:00"/>
    <n v="4"/>
    <x v="0"/>
    <s v="Sympecma fusca"/>
    <n v="17"/>
    <x v="1"/>
    <x v="4"/>
    <n v="5"/>
    <x v="0"/>
  </r>
  <r>
    <x v="18"/>
    <s v="Schapenkamp I"/>
    <d v="2014-05-05T14:30:00"/>
    <n v="4"/>
    <x v="7"/>
    <s v="Brachytron pratense"/>
    <n v="1"/>
    <x v="1"/>
    <x v="4"/>
    <n v="5"/>
    <x v="3"/>
  </r>
  <r>
    <x v="18"/>
    <s v="Schapenkamp I"/>
    <d v="2014-05-05T14:30:00"/>
    <n v="5"/>
    <x v="0"/>
    <s v="Sympecma fusca"/>
    <n v="8"/>
    <x v="1"/>
    <x v="4"/>
    <n v="5"/>
    <x v="0"/>
  </r>
  <r>
    <x v="18"/>
    <s v="Schapenkamp I"/>
    <d v="2014-05-05T14:30:00"/>
    <n v="5"/>
    <x v="7"/>
    <s v="Brachytron pratense"/>
    <n v="1"/>
    <x v="1"/>
    <x v="4"/>
    <n v="5"/>
    <x v="3"/>
  </r>
  <r>
    <x v="18"/>
    <s v="Schapenkamp I"/>
    <d v="2014-05-19T13:45:00"/>
    <n v="1"/>
    <x v="6"/>
    <s v="Coenagrion puella"/>
    <n v="4"/>
    <x v="1"/>
    <x v="4"/>
    <n v="5"/>
    <x v="1"/>
  </r>
  <r>
    <x v="18"/>
    <s v="Schapenkamp I"/>
    <d v="2014-05-19T13:45:00"/>
    <n v="1"/>
    <x v="0"/>
    <s v="Sympecma fusca"/>
    <n v="1"/>
    <x v="1"/>
    <x v="4"/>
    <n v="5"/>
    <x v="0"/>
  </r>
  <r>
    <x v="18"/>
    <s v="Schapenkamp I"/>
    <d v="2014-05-19T13:45:00"/>
    <n v="1"/>
    <x v="7"/>
    <s v="Brachytron pratense"/>
    <n v="1"/>
    <x v="1"/>
    <x v="4"/>
    <n v="5"/>
    <x v="3"/>
  </r>
  <r>
    <x v="18"/>
    <s v="Schapenkamp I"/>
    <d v="2014-05-19T13:45:00"/>
    <n v="1"/>
    <x v="1"/>
    <s v="Ischnura elegans"/>
    <n v="2"/>
    <x v="1"/>
    <x v="4"/>
    <n v="5"/>
    <x v="1"/>
  </r>
  <r>
    <x v="18"/>
    <s v="Schapenkamp I"/>
    <d v="2014-05-19T13:45:00"/>
    <n v="1"/>
    <x v="10"/>
    <s v="Libellula quadrimaculata"/>
    <n v="13"/>
    <x v="1"/>
    <x v="4"/>
    <n v="5"/>
    <x v="2"/>
  </r>
  <r>
    <x v="18"/>
    <s v="Schapenkamp I"/>
    <d v="2014-05-19T13:45:00"/>
    <n v="2"/>
    <x v="6"/>
    <s v="Coenagrion puella"/>
    <n v="2"/>
    <x v="1"/>
    <x v="4"/>
    <n v="5"/>
    <x v="1"/>
  </r>
  <r>
    <x v="18"/>
    <s v="Schapenkamp I"/>
    <d v="2014-05-19T13:45:00"/>
    <n v="2"/>
    <x v="0"/>
    <s v="Sympecma fusca"/>
    <n v="7"/>
    <x v="1"/>
    <x v="4"/>
    <n v="5"/>
    <x v="0"/>
  </r>
  <r>
    <x v="18"/>
    <s v="Schapenkamp I"/>
    <d v="2014-05-19T13:45:00"/>
    <n v="2"/>
    <x v="7"/>
    <s v="Brachytron pratense"/>
    <n v="1"/>
    <x v="1"/>
    <x v="4"/>
    <n v="5"/>
    <x v="3"/>
  </r>
  <r>
    <x v="18"/>
    <s v="Schapenkamp I"/>
    <d v="2014-05-19T13:45:00"/>
    <n v="2"/>
    <x v="1"/>
    <s v="Ischnura elegans"/>
    <n v="7"/>
    <x v="1"/>
    <x v="4"/>
    <n v="5"/>
    <x v="1"/>
  </r>
  <r>
    <x v="18"/>
    <s v="Schapenkamp I"/>
    <d v="2014-05-19T13:45:00"/>
    <n v="2"/>
    <x v="10"/>
    <s v="Libellula quadrimaculata"/>
    <n v="10"/>
    <x v="1"/>
    <x v="4"/>
    <n v="5"/>
    <x v="2"/>
  </r>
  <r>
    <x v="18"/>
    <s v="Schapenkamp I"/>
    <d v="2014-05-19T13:45:00"/>
    <n v="2"/>
    <x v="3"/>
    <s v="Enallagma cyathigerum"/>
    <n v="2"/>
    <x v="1"/>
    <x v="4"/>
    <n v="5"/>
    <x v="1"/>
  </r>
  <r>
    <x v="18"/>
    <s v="Schapenkamp I"/>
    <d v="2014-05-19T13:45:00"/>
    <n v="4"/>
    <x v="0"/>
    <s v="Sympecma fusca"/>
    <n v="1"/>
    <x v="1"/>
    <x v="4"/>
    <n v="5"/>
    <x v="0"/>
  </r>
  <r>
    <x v="18"/>
    <s v="Schapenkamp I"/>
    <d v="2014-05-19T13:45:00"/>
    <n v="4"/>
    <x v="7"/>
    <s v="Brachytron pratense"/>
    <n v="1"/>
    <x v="1"/>
    <x v="4"/>
    <n v="5"/>
    <x v="3"/>
  </r>
  <r>
    <x v="18"/>
    <s v="Schapenkamp I"/>
    <d v="2014-05-19T13:45:00"/>
    <n v="4"/>
    <x v="10"/>
    <s v="Libellula quadrimaculata"/>
    <n v="7"/>
    <x v="1"/>
    <x v="4"/>
    <n v="5"/>
    <x v="2"/>
  </r>
  <r>
    <x v="18"/>
    <s v="Schapenkamp I"/>
    <d v="2014-05-19T13:45:00"/>
    <n v="5"/>
    <x v="0"/>
    <s v="Sympecma fusca"/>
    <n v="3"/>
    <x v="1"/>
    <x v="4"/>
    <n v="5"/>
    <x v="0"/>
  </r>
  <r>
    <x v="18"/>
    <s v="Schapenkamp I"/>
    <d v="2014-05-19T13:45:00"/>
    <n v="5"/>
    <x v="7"/>
    <s v="Brachytron pratense"/>
    <n v="1"/>
    <x v="1"/>
    <x v="4"/>
    <n v="5"/>
    <x v="3"/>
  </r>
  <r>
    <x v="18"/>
    <s v="Schapenkamp I"/>
    <d v="2014-05-19T13:45:00"/>
    <n v="5"/>
    <x v="10"/>
    <s v="Libellula quadrimaculata"/>
    <n v="8"/>
    <x v="1"/>
    <x v="4"/>
    <n v="5"/>
    <x v="2"/>
  </r>
  <r>
    <x v="18"/>
    <s v="Schapenkamp I"/>
    <d v="2014-06-09T12:30:00"/>
    <n v="1"/>
    <x v="6"/>
    <s v="Coenagrion puella"/>
    <n v="5"/>
    <x v="1"/>
    <x v="4"/>
    <n v="6"/>
    <x v="1"/>
  </r>
  <r>
    <x v="18"/>
    <s v="Schapenkamp I"/>
    <d v="2014-06-09T12:30:00"/>
    <n v="1"/>
    <x v="1"/>
    <s v="Ischnura elegans"/>
    <n v="9"/>
    <x v="1"/>
    <x v="4"/>
    <n v="6"/>
    <x v="1"/>
  </r>
  <r>
    <x v="18"/>
    <s v="Schapenkamp I"/>
    <d v="2014-06-09T12:30:00"/>
    <n v="1"/>
    <x v="10"/>
    <s v="Libellula quadrimaculata"/>
    <n v="4"/>
    <x v="1"/>
    <x v="4"/>
    <n v="6"/>
    <x v="2"/>
  </r>
  <r>
    <x v="18"/>
    <s v="Schapenkamp I"/>
    <d v="2014-06-09T12:30:00"/>
    <n v="1"/>
    <x v="3"/>
    <s v="Enallagma cyathigerum"/>
    <n v="9"/>
    <x v="1"/>
    <x v="4"/>
    <n v="6"/>
    <x v="1"/>
  </r>
  <r>
    <x v="18"/>
    <s v="Schapenkamp I"/>
    <d v="2014-06-09T12:30:00"/>
    <n v="2"/>
    <x v="6"/>
    <s v="Coenagrion puella"/>
    <n v="1"/>
    <x v="1"/>
    <x v="4"/>
    <n v="6"/>
    <x v="1"/>
  </r>
  <r>
    <x v="18"/>
    <s v="Schapenkamp I"/>
    <d v="2014-06-09T12:30:00"/>
    <n v="2"/>
    <x v="0"/>
    <s v="Sympecma fusca"/>
    <n v="2"/>
    <x v="1"/>
    <x v="4"/>
    <n v="6"/>
    <x v="0"/>
  </r>
  <r>
    <x v="18"/>
    <s v="Schapenkamp I"/>
    <d v="2014-06-09T12:30:00"/>
    <n v="2"/>
    <x v="5"/>
    <s v="Orthetrum cancellatum"/>
    <n v="2"/>
    <x v="1"/>
    <x v="4"/>
    <n v="6"/>
    <x v="2"/>
  </r>
  <r>
    <x v="18"/>
    <s v="Schapenkamp I"/>
    <d v="2014-06-09T12:30:00"/>
    <n v="2"/>
    <x v="1"/>
    <s v="Ischnura elegans"/>
    <n v="11"/>
    <x v="1"/>
    <x v="4"/>
    <n v="6"/>
    <x v="1"/>
  </r>
  <r>
    <x v="18"/>
    <s v="Schapenkamp I"/>
    <d v="2014-06-09T12:30:00"/>
    <n v="2"/>
    <x v="10"/>
    <s v="Libellula quadrimaculata"/>
    <n v="6"/>
    <x v="1"/>
    <x v="4"/>
    <n v="6"/>
    <x v="2"/>
  </r>
  <r>
    <x v="18"/>
    <s v="Schapenkamp I"/>
    <d v="2014-06-09T12:30:00"/>
    <n v="2"/>
    <x v="3"/>
    <s v="Enallagma cyathigerum"/>
    <n v="14"/>
    <x v="1"/>
    <x v="4"/>
    <n v="6"/>
    <x v="1"/>
  </r>
  <r>
    <x v="18"/>
    <s v="Schapenkamp I"/>
    <d v="2014-06-09T12:30:00"/>
    <n v="4"/>
    <x v="0"/>
    <s v="Sympecma fusca"/>
    <n v="2"/>
    <x v="1"/>
    <x v="4"/>
    <n v="6"/>
    <x v="0"/>
  </r>
  <r>
    <x v="18"/>
    <s v="Schapenkamp I"/>
    <d v="2014-06-09T12:30:00"/>
    <n v="4"/>
    <x v="5"/>
    <s v="Orthetrum cancellatum"/>
    <n v="1"/>
    <x v="1"/>
    <x v="4"/>
    <n v="6"/>
    <x v="2"/>
  </r>
  <r>
    <x v="18"/>
    <s v="Schapenkamp I"/>
    <d v="2014-06-09T12:30:00"/>
    <n v="4"/>
    <x v="9"/>
    <s v="Anax imperator"/>
    <n v="1"/>
    <x v="1"/>
    <x v="4"/>
    <n v="6"/>
    <x v="3"/>
  </r>
  <r>
    <x v="18"/>
    <s v="Schapenkamp I"/>
    <d v="2014-06-09T12:30:00"/>
    <n v="4"/>
    <x v="10"/>
    <s v="Libellula quadrimaculata"/>
    <n v="5"/>
    <x v="1"/>
    <x v="4"/>
    <n v="6"/>
    <x v="2"/>
  </r>
  <r>
    <x v="18"/>
    <s v="Schapenkamp I"/>
    <d v="2014-06-09T12:30:00"/>
    <n v="5"/>
    <x v="9"/>
    <s v="Anax imperator"/>
    <n v="2"/>
    <x v="1"/>
    <x v="4"/>
    <n v="6"/>
    <x v="3"/>
  </r>
  <r>
    <x v="18"/>
    <s v="Schapenkamp I"/>
    <d v="2014-06-09T12:30:00"/>
    <n v="5"/>
    <x v="10"/>
    <s v="Libellula quadrimaculata"/>
    <n v="6"/>
    <x v="1"/>
    <x v="4"/>
    <n v="6"/>
    <x v="2"/>
  </r>
  <r>
    <x v="18"/>
    <s v="Schapenkamp I"/>
    <d v="2014-06-09T12:30:00"/>
    <n v="5"/>
    <x v="24"/>
    <s v="Leucorrhinia pectoralis"/>
    <n v="1"/>
    <x v="1"/>
    <x v="4"/>
    <n v="6"/>
    <x v="2"/>
  </r>
  <r>
    <x v="18"/>
    <s v="Schapenkamp I"/>
    <d v="2014-06-23T15:15:00"/>
    <n v="1"/>
    <x v="12"/>
    <s v="Sympetrum striolatum"/>
    <n v="1"/>
    <x v="1"/>
    <x v="4"/>
    <n v="6"/>
    <x v="2"/>
  </r>
  <r>
    <x v="18"/>
    <s v="Schapenkamp I"/>
    <d v="2014-06-23T15:15:00"/>
    <n v="1"/>
    <x v="5"/>
    <s v="Orthetrum cancellatum"/>
    <n v="1"/>
    <x v="1"/>
    <x v="4"/>
    <n v="6"/>
    <x v="2"/>
  </r>
  <r>
    <x v="18"/>
    <s v="Schapenkamp I"/>
    <d v="2014-06-23T15:15:00"/>
    <n v="1"/>
    <x v="11"/>
    <s v="Lestes sponsa"/>
    <n v="4"/>
    <x v="1"/>
    <x v="4"/>
    <n v="6"/>
    <x v="0"/>
  </r>
  <r>
    <x v="18"/>
    <s v="Schapenkamp I"/>
    <d v="2014-06-23T15:15:00"/>
    <n v="1"/>
    <x v="9"/>
    <s v="Anax imperator"/>
    <n v="2"/>
    <x v="1"/>
    <x v="4"/>
    <n v="6"/>
    <x v="3"/>
  </r>
  <r>
    <x v="18"/>
    <s v="Schapenkamp I"/>
    <d v="2014-06-23T15:15:00"/>
    <n v="1"/>
    <x v="1"/>
    <s v="Ischnura elegans"/>
    <n v="15"/>
    <x v="1"/>
    <x v="4"/>
    <n v="6"/>
    <x v="1"/>
  </r>
  <r>
    <x v="18"/>
    <s v="Schapenkamp I"/>
    <d v="2014-06-23T15:15:00"/>
    <n v="1"/>
    <x v="34"/>
    <s v="Libellula depressa"/>
    <n v="1"/>
    <x v="1"/>
    <x v="4"/>
    <n v="6"/>
    <x v="2"/>
  </r>
  <r>
    <x v="18"/>
    <s v="Schapenkamp I"/>
    <d v="2014-06-23T15:15:00"/>
    <n v="1"/>
    <x v="3"/>
    <s v="Enallagma cyathigerum"/>
    <n v="5"/>
    <x v="1"/>
    <x v="4"/>
    <n v="6"/>
    <x v="1"/>
  </r>
  <r>
    <x v="18"/>
    <s v="Schapenkamp I"/>
    <d v="2014-06-23T15:15:00"/>
    <n v="2"/>
    <x v="5"/>
    <s v="Orthetrum cancellatum"/>
    <n v="1"/>
    <x v="1"/>
    <x v="4"/>
    <n v="6"/>
    <x v="2"/>
  </r>
  <r>
    <x v="18"/>
    <s v="Schapenkamp I"/>
    <d v="2014-06-23T15:15:00"/>
    <n v="2"/>
    <x v="11"/>
    <s v="Lestes sponsa"/>
    <n v="1"/>
    <x v="1"/>
    <x v="4"/>
    <n v="6"/>
    <x v="0"/>
  </r>
  <r>
    <x v="18"/>
    <s v="Schapenkamp I"/>
    <d v="2014-06-23T15:15:00"/>
    <n v="2"/>
    <x v="9"/>
    <s v="Anax imperator"/>
    <n v="2"/>
    <x v="1"/>
    <x v="4"/>
    <n v="6"/>
    <x v="3"/>
  </r>
  <r>
    <x v="18"/>
    <s v="Schapenkamp I"/>
    <d v="2014-06-23T15:15:00"/>
    <n v="2"/>
    <x v="1"/>
    <s v="Ischnura elegans"/>
    <n v="5"/>
    <x v="1"/>
    <x v="4"/>
    <n v="6"/>
    <x v="1"/>
  </r>
  <r>
    <x v="18"/>
    <s v="Schapenkamp I"/>
    <d v="2014-06-23T15:15:00"/>
    <n v="2"/>
    <x v="3"/>
    <s v="Enallagma cyathigerum"/>
    <n v="19"/>
    <x v="1"/>
    <x v="4"/>
    <n v="6"/>
    <x v="1"/>
  </r>
  <r>
    <x v="18"/>
    <s v="Schapenkamp I"/>
    <d v="2014-06-23T15:15:00"/>
    <n v="4"/>
    <x v="5"/>
    <s v="Orthetrum cancellatum"/>
    <n v="2"/>
    <x v="1"/>
    <x v="4"/>
    <n v="6"/>
    <x v="2"/>
  </r>
  <r>
    <x v="18"/>
    <s v="Schapenkamp I"/>
    <d v="2014-06-23T15:15:00"/>
    <n v="5"/>
    <x v="9"/>
    <s v="Anax imperator"/>
    <n v="5"/>
    <x v="1"/>
    <x v="4"/>
    <n v="6"/>
    <x v="3"/>
  </r>
  <r>
    <x v="18"/>
    <s v="Schapenkamp I"/>
    <d v="2014-07-03T15:15:00"/>
    <n v="1"/>
    <x v="5"/>
    <s v="Orthetrum cancellatum"/>
    <n v="1"/>
    <x v="1"/>
    <x v="4"/>
    <n v="7"/>
    <x v="2"/>
  </r>
  <r>
    <x v="18"/>
    <s v="Schapenkamp I"/>
    <d v="2014-07-03T15:15:00"/>
    <n v="1"/>
    <x v="9"/>
    <s v="Anax imperator"/>
    <n v="4"/>
    <x v="1"/>
    <x v="4"/>
    <n v="7"/>
    <x v="3"/>
  </r>
  <r>
    <x v="18"/>
    <s v="Schapenkamp I"/>
    <d v="2014-07-03T15:15:00"/>
    <n v="1"/>
    <x v="1"/>
    <s v="Ischnura elegans"/>
    <n v="6"/>
    <x v="1"/>
    <x v="4"/>
    <n v="7"/>
    <x v="1"/>
  </r>
  <r>
    <x v="18"/>
    <s v="Schapenkamp I"/>
    <d v="2014-07-03T15:15:00"/>
    <n v="1"/>
    <x v="10"/>
    <s v="Libellula quadrimaculata"/>
    <n v="2"/>
    <x v="1"/>
    <x v="4"/>
    <n v="7"/>
    <x v="2"/>
  </r>
  <r>
    <x v="18"/>
    <s v="Schapenkamp I"/>
    <d v="2014-07-03T15:15:00"/>
    <n v="1"/>
    <x v="3"/>
    <s v="Enallagma cyathigerum"/>
    <n v="3"/>
    <x v="1"/>
    <x v="4"/>
    <n v="7"/>
    <x v="1"/>
  </r>
  <r>
    <x v="18"/>
    <s v="Schapenkamp I"/>
    <d v="2014-07-03T15:15:00"/>
    <n v="2"/>
    <x v="5"/>
    <s v="Orthetrum cancellatum"/>
    <n v="3"/>
    <x v="1"/>
    <x v="4"/>
    <n v="7"/>
    <x v="2"/>
  </r>
  <r>
    <x v="18"/>
    <s v="Schapenkamp I"/>
    <d v="2014-07-03T15:15:00"/>
    <n v="2"/>
    <x v="11"/>
    <s v="Lestes sponsa"/>
    <n v="9"/>
    <x v="1"/>
    <x v="4"/>
    <n v="7"/>
    <x v="0"/>
  </r>
  <r>
    <x v="18"/>
    <s v="Schapenkamp I"/>
    <d v="2014-07-03T15:15:00"/>
    <n v="2"/>
    <x v="30"/>
    <s v="Erythromma viridulum"/>
    <n v="1"/>
    <x v="1"/>
    <x v="4"/>
    <n v="7"/>
    <x v="1"/>
  </r>
  <r>
    <x v="18"/>
    <s v="Schapenkamp I"/>
    <d v="2014-07-03T15:15:00"/>
    <n v="2"/>
    <x v="1"/>
    <s v="Ischnura elegans"/>
    <n v="9"/>
    <x v="1"/>
    <x v="4"/>
    <n v="7"/>
    <x v="1"/>
  </r>
  <r>
    <x v="18"/>
    <s v="Schapenkamp I"/>
    <d v="2014-07-03T15:15:00"/>
    <n v="2"/>
    <x v="3"/>
    <s v="Enallagma cyathigerum"/>
    <n v="23"/>
    <x v="1"/>
    <x v="4"/>
    <n v="7"/>
    <x v="1"/>
  </r>
  <r>
    <x v="18"/>
    <s v="Schapenkamp I"/>
    <d v="2014-07-03T15:15:00"/>
    <n v="4"/>
    <x v="5"/>
    <s v="Orthetrum cancellatum"/>
    <n v="1"/>
    <x v="1"/>
    <x v="4"/>
    <n v="7"/>
    <x v="2"/>
  </r>
  <r>
    <x v="18"/>
    <s v="Schapenkamp I"/>
    <d v="2014-07-03T15:15:00"/>
    <n v="4"/>
    <x v="9"/>
    <s v="Anax imperator"/>
    <n v="1"/>
    <x v="1"/>
    <x v="4"/>
    <n v="7"/>
    <x v="3"/>
  </r>
  <r>
    <x v="18"/>
    <s v="Schapenkamp I"/>
    <d v="2014-07-03T15:15:00"/>
    <n v="5"/>
    <x v="10"/>
    <s v="Libellula quadrimaculata"/>
    <n v="1"/>
    <x v="1"/>
    <x v="4"/>
    <n v="7"/>
    <x v="2"/>
  </r>
  <r>
    <x v="18"/>
    <s v="Schapenkamp I"/>
    <d v="2014-08-14T14:30:00"/>
    <n v="1"/>
    <x v="0"/>
    <s v="Sympecma fusca"/>
    <n v="1"/>
    <x v="1"/>
    <x v="4"/>
    <n v="8"/>
    <x v="0"/>
  </r>
  <r>
    <x v="18"/>
    <s v="Schapenkamp I"/>
    <d v="2014-08-14T14:30:00"/>
    <n v="1"/>
    <x v="11"/>
    <s v="Lestes sponsa"/>
    <n v="8"/>
    <x v="1"/>
    <x v="4"/>
    <n v="8"/>
    <x v="0"/>
  </r>
  <r>
    <x v="18"/>
    <s v="Schapenkamp I"/>
    <d v="2014-08-14T14:30:00"/>
    <n v="1"/>
    <x v="9"/>
    <s v="Anax imperator"/>
    <n v="1"/>
    <x v="1"/>
    <x v="4"/>
    <n v="8"/>
    <x v="3"/>
  </r>
  <r>
    <x v="18"/>
    <s v="Schapenkamp I"/>
    <d v="2014-08-14T14:30:00"/>
    <n v="1"/>
    <x v="1"/>
    <s v="Ischnura elegans"/>
    <n v="6"/>
    <x v="1"/>
    <x v="4"/>
    <n v="8"/>
    <x v="1"/>
  </r>
  <r>
    <x v="18"/>
    <s v="Schapenkamp I"/>
    <d v="2014-08-14T14:30:00"/>
    <n v="1"/>
    <x v="14"/>
    <s v="Aeshna mixta"/>
    <n v="1"/>
    <x v="1"/>
    <x v="4"/>
    <n v="8"/>
    <x v="3"/>
  </r>
  <r>
    <x v="18"/>
    <s v="Schapenkamp I"/>
    <d v="2014-08-14T14:30:00"/>
    <n v="1"/>
    <x v="3"/>
    <s v="Enallagma cyathigerum"/>
    <n v="14"/>
    <x v="1"/>
    <x v="4"/>
    <n v="8"/>
    <x v="1"/>
  </r>
  <r>
    <x v="18"/>
    <s v="Schapenkamp I"/>
    <d v="2014-08-14T14:30:00"/>
    <n v="2"/>
    <x v="0"/>
    <s v="Sympecma fusca"/>
    <n v="1"/>
    <x v="1"/>
    <x v="4"/>
    <n v="8"/>
    <x v="0"/>
  </r>
  <r>
    <x v="18"/>
    <s v="Schapenkamp I"/>
    <d v="2014-08-14T14:30:00"/>
    <n v="2"/>
    <x v="23"/>
    <s v="Sympetrum striolatum/vulgatum"/>
    <n v="1"/>
    <x v="1"/>
    <x v="4"/>
    <n v="8"/>
    <x v="2"/>
  </r>
  <r>
    <x v="18"/>
    <s v="Schapenkamp I"/>
    <d v="2014-08-14T14:30:00"/>
    <n v="2"/>
    <x v="11"/>
    <s v="Lestes sponsa"/>
    <n v="12"/>
    <x v="1"/>
    <x v="4"/>
    <n v="8"/>
    <x v="0"/>
  </r>
  <r>
    <x v="18"/>
    <s v="Schapenkamp I"/>
    <d v="2014-08-14T14:30:00"/>
    <n v="2"/>
    <x v="1"/>
    <s v="Ischnura elegans"/>
    <n v="6"/>
    <x v="1"/>
    <x v="4"/>
    <n v="8"/>
    <x v="1"/>
  </r>
  <r>
    <x v="18"/>
    <s v="Schapenkamp I"/>
    <d v="2014-08-14T14:30:00"/>
    <n v="2"/>
    <x v="17"/>
    <s v="Sympetrum vulgatum"/>
    <n v="1"/>
    <x v="1"/>
    <x v="4"/>
    <n v="8"/>
    <x v="2"/>
  </r>
  <r>
    <x v="18"/>
    <s v="Schapenkamp I"/>
    <d v="2014-08-14T14:30:00"/>
    <n v="2"/>
    <x v="19"/>
    <s v="Lestes virens"/>
    <n v="2"/>
    <x v="1"/>
    <x v="4"/>
    <n v="8"/>
    <x v="0"/>
  </r>
  <r>
    <x v="18"/>
    <s v="Schapenkamp I"/>
    <d v="2014-08-14T14:30:00"/>
    <n v="2"/>
    <x v="3"/>
    <s v="Enallagma cyathigerum"/>
    <n v="27"/>
    <x v="1"/>
    <x v="4"/>
    <n v="8"/>
    <x v="1"/>
  </r>
  <r>
    <x v="18"/>
    <s v="Schapenkamp I"/>
    <d v="2014-08-14T14:30:00"/>
    <n v="4"/>
    <x v="9"/>
    <s v="Anax imperator"/>
    <n v="1"/>
    <x v="1"/>
    <x v="4"/>
    <n v="8"/>
    <x v="3"/>
  </r>
  <r>
    <x v="18"/>
    <s v="Schapenkamp I"/>
    <d v="2014-08-14T14:30:00"/>
    <n v="4"/>
    <x v="14"/>
    <s v="Aeshna mixta"/>
    <n v="1"/>
    <x v="1"/>
    <x v="4"/>
    <n v="8"/>
    <x v="3"/>
  </r>
  <r>
    <x v="18"/>
    <s v="Schapenkamp I"/>
    <d v="2014-08-14T14:30:00"/>
    <n v="4"/>
    <x v="20"/>
    <s v="Anax parthenope"/>
    <n v="1"/>
    <x v="1"/>
    <x v="4"/>
    <n v="8"/>
    <x v="3"/>
  </r>
  <r>
    <x v="18"/>
    <s v="Schapenkamp I"/>
    <d v="2014-08-14T14:30:00"/>
    <n v="5"/>
    <x v="9"/>
    <s v="Anax imperator"/>
    <n v="1"/>
    <x v="1"/>
    <x v="4"/>
    <n v="8"/>
    <x v="3"/>
  </r>
  <r>
    <x v="18"/>
    <s v="Schapenkamp I"/>
    <d v="2014-08-14T14:30:00"/>
    <n v="5"/>
    <x v="14"/>
    <s v="Aeshna mixta"/>
    <n v="6"/>
    <x v="1"/>
    <x v="4"/>
    <n v="8"/>
    <x v="3"/>
  </r>
  <r>
    <x v="18"/>
    <s v="Schapenkamp I"/>
    <d v="2014-08-27T11:00:00"/>
    <n v="1"/>
    <x v="12"/>
    <s v="Sympetrum striolatum"/>
    <n v="3"/>
    <x v="1"/>
    <x v="4"/>
    <n v="8"/>
    <x v="2"/>
  </r>
  <r>
    <x v="18"/>
    <s v="Schapenkamp I"/>
    <d v="2014-08-27T11:00:00"/>
    <n v="1"/>
    <x v="11"/>
    <s v="Lestes sponsa"/>
    <n v="7"/>
    <x v="1"/>
    <x v="4"/>
    <n v="8"/>
    <x v="0"/>
  </r>
  <r>
    <x v="18"/>
    <s v="Schapenkamp I"/>
    <d v="2014-08-27T11:00:00"/>
    <n v="1"/>
    <x v="9"/>
    <s v="Anax imperator"/>
    <n v="1"/>
    <x v="1"/>
    <x v="4"/>
    <n v="8"/>
    <x v="3"/>
  </r>
  <r>
    <x v="18"/>
    <s v="Schapenkamp I"/>
    <d v="2014-08-27T11:00:00"/>
    <n v="1"/>
    <x v="1"/>
    <s v="Ischnura elegans"/>
    <n v="3"/>
    <x v="1"/>
    <x v="4"/>
    <n v="8"/>
    <x v="1"/>
  </r>
  <r>
    <x v="18"/>
    <s v="Schapenkamp I"/>
    <d v="2014-08-27T11:00:00"/>
    <n v="1"/>
    <x v="17"/>
    <s v="Sympetrum vulgatum"/>
    <n v="3"/>
    <x v="1"/>
    <x v="4"/>
    <n v="8"/>
    <x v="2"/>
  </r>
  <r>
    <x v="18"/>
    <s v="Schapenkamp I"/>
    <d v="2014-08-27T11:00:00"/>
    <n v="1"/>
    <x v="3"/>
    <s v="Enallagma cyathigerum"/>
    <n v="17"/>
    <x v="1"/>
    <x v="4"/>
    <n v="8"/>
    <x v="1"/>
  </r>
  <r>
    <x v="18"/>
    <s v="Schapenkamp I"/>
    <d v="2014-08-27T11:00:00"/>
    <n v="2"/>
    <x v="12"/>
    <s v="Sympetrum striolatum"/>
    <n v="2"/>
    <x v="1"/>
    <x v="4"/>
    <n v="8"/>
    <x v="2"/>
  </r>
  <r>
    <x v="18"/>
    <s v="Schapenkamp I"/>
    <d v="2014-08-27T11:00:00"/>
    <n v="2"/>
    <x v="11"/>
    <s v="Lestes sponsa"/>
    <n v="3"/>
    <x v="1"/>
    <x v="4"/>
    <n v="8"/>
    <x v="0"/>
  </r>
  <r>
    <x v="18"/>
    <s v="Schapenkamp I"/>
    <d v="2014-08-27T11:00:00"/>
    <n v="2"/>
    <x v="1"/>
    <s v="Ischnura elegans"/>
    <n v="5"/>
    <x v="1"/>
    <x v="4"/>
    <n v="8"/>
    <x v="1"/>
  </r>
  <r>
    <x v="18"/>
    <s v="Schapenkamp I"/>
    <d v="2014-08-27T11:00:00"/>
    <n v="2"/>
    <x v="3"/>
    <s v="Enallagma cyathigerum"/>
    <n v="35"/>
    <x v="1"/>
    <x v="4"/>
    <n v="8"/>
    <x v="1"/>
  </r>
  <r>
    <x v="18"/>
    <s v="Schapenkamp I"/>
    <d v="2014-08-27T11:00:00"/>
    <n v="4"/>
    <x v="14"/>
    <s v="Aeshna mixta"/>
    <n v="1"/>
    <x v="1"/>
    <x v="4"/>
    <n v="8"/>
    <x v="3"/>
  </r>
  <r>
    <x v="18"/>
    <s v="Schapenkamp I"/>
    <d v="2014-08-27T11:00:00"/>
    <n v="5"/>
    <x v="14"/>
    <s v="Aeshna mixta"/>
    <n v="4"/>
    <x v="1"/>
    <x v="4"/>
    <n v="8"/>
    <x v="3"/>
  </r>
  <r>
    <x v="18"/>
    <s v="Schapenkamp I"/>
    <d v="2014-09-03T13:00:00"/>
    <n v="1"/>
    <x v="23"/>
    <s v="Sympetrum striolatum/vulgatum"/>
    <n v="9"/>
    <x v="1"/>
    <x v="4"/>
    <n v="9"/>
    <x v="2"/>
  </r>
  <r>
    <x v="18"/>
    <s v="Schapenkamp I"/>
    <d v="2014-09-03T13:00:00"/>
    <n v="1"/>
    <x v="11"/>
    <s v="Lestes sponsa"/>
    <n v="5"/>
    <x v="1"/>
    <x v="4"/>
    <n v="9"/>
    <x v="0"/>
  </r>
  <r>
    <x v="18"/>
    <s v="Schapenkamp I"/>
    <d v="2014-09-03T13:00:00"/>
    <n v="1"/>
    <x v="9"/>
    <s v="Anax imperator"/>
    <n v="1"/>
    <x v="1"/>
    <x v="4"/>
    <n v="9"/>
    <x v="3"/>
  </r>
  <r>
    <x v="18"/>
    <s v="Schapenkamp I"/>
    <d v="2014-09-03T13:00:00"/>
    <n v="1"/>
    <x v="14"/>
    <s v="Aeshna mixta"/>
    <n v="2"/>
    <x v="1"/>
    <x v="4"/>
    <n v="9"/>
    <x v="3"/>
  </r>
  <r>
    <x v="18"/>
    <s v="Schapenkamp I"/>
    <d v="2014-09-03T13:00:00"/>
    <n v="1"/>
    <x v="17"/>
    <s v="Sympetrum vulgatum"/>
    <n v="2"/>
    <x v="1"/>
    <x v="4"/>
    <n v="9"/>
    <x v="2"/>
  </r>
  <r>
    <x v="18"/>
    <s v="Schapenkamp I"/>
    <d v="2014-09-03T13:00:00"/>
    <n v="1"/>
    <x v="3"/>
    <s v="Enallagma cyathigerum"/>
    <n v="24"/>
    <x v="1"/>
    <x v="4"/>
    <n v="9"/>
    <x v="1"/>
  </r>
  <r>
    <x v="18"/>
    <s v="Schapenkamp I"/>
    <d v="2014-09-03T13:00:00"/>
    <n v="2"/>
    <x v="16"/>
    <s v="Sympetrum sanguineum"/>
    <n v="1"/>
    <x v="1"/>
    <x v="4"/>
    <n v="9"/>
    <x v="2"/>
  </r>
  <r>
    <x v="18"/>
    <s v="Schapenkamp I"/>
    <d v="2014-09-03T13:00:00"/>
    <n v="2"/>
    <x v="12"/>
    <s v="Sympetrum striolatum"/>
    <n v="2"/>
    <x v="1"/>
    <x v="4"/>
    <n v="9"/>
    <x v="2"/>
  </r>
  <r>
    <x v="18"/>
    <s v="Schapenkamp I"/>
    <d v="2014-09-03T13:00:00"/>
    <n v="2"/>
    <x v="23"/>
    <s v="Sympetrum striolatum/vulgatum"/>
    <n v="30"/>
    <x v="1"/>
    <x v="4"/>
    <n v="9"/>
    <x v="2"/>
  </r>
  <r>
    <x v="18"/>
    <s v="Schapenkamp I"/>
    <d v="2014-09-03T13:00:00"/>
    <n v="2"/>
    <x v="11"/>
    <s v="Lestes sponsa"/>
    <n v="2"/>
    <x v="1"/>
    <x v="4"/>
    <n v="9"/>
    <x v="0"/>
  </r>
  <r>
    <x v="18"/>
    <s v="Schapenkamp I"/>
    <d v="2014-09-03T13:00:00"/>
    <n v="2"/>
    <x v="9"/>
    <s v="Anax imperator"/>
    <n v="2"/>
    <x v="1"/>
    <x v="4"/>
    <n v="9"/>
    <x v="3"/>
  </r>
  <r>
    <x v="18"/>
    <s v="Schapenkamp I"/>
    <d v="2014-09-03T13:00:00"/>
    <n v="2"/>
    <x v="1"/>
    <s v="Ischnura elegans"/>
    <n v="4"/>
    <x v="1"/>
    <x v="4"/>
    <n v="9"/>
    <x v="1"/>
  </r>
  <r>
    <x v="18"/>
    <s v="Schapenkamp I"/>
    <d v="2014-09-03T13:00:00"/>
    <n v="2"/>
    <x v="14"/>
    <s v="Aeshna mixta"/>
    <n v="3"/>
    <x v="1"/>
    <x v="4"/>
    <n v="9"/>
    <x v="3"/>
  </r>
  <r>
    <x v="18"/>
    <s v="Schapenkamp I"/>
    <d v="2014-09-03T13:00:00"/>
    <n v="2"/>
    <x v="3"/>
    <s v="Enallagma cyathigerum"/>
    <n v="25"/>
    <x v="1"/>
    <x v="4"/>
    <n v="9"/>
    <x v="1"/>
  </r>
  <r>
    <x v="18"/>
    <s v="Schapenkamp I"/>
    <d v="2014-09-03T13:00:00"/>
    <n v="4"/>
    <x v="9"/>
    <s v="Anax imperator"/>
    <n v="3"/>
    <x v="1"/>
    <x v="4"/>
    <n v="9"/>
    <x v="3"/>
  </r>
  <r>
    <x v="18"/>
    <s v="Schapenkamp I"/>
    <d v="2014-09-03T13:00:00"/>
    <n v="4"/>
    <x v="14"/>
    <s v="Aeshna mixta"/>
    <n v="6"/>
    <x v="1"/>
    <x v="4"/>
    <n v="9"/>
    <x v="3"/>
  </r>
  <r>
    <x v="18"/>
    <s v="Schapenkamp I"/>
    <d v="2014-09-03T13:00:00"/>
    <n v="5"/>
    <x v="9"/>
    <s v="Anax imperator"/>
    <n v="3"/>
    <x v="1"/>
    <x v="4"/>
    <n v="9"/>
    <x v="3"/>
  </r>
  <r>
    <x v="18"/>
    <s v="Schapenkamp I"/>
    <d v="2014-09-03T13:00:00"/>
    <n v="5"/>
    <x v="14"/>
    <s v="Aeshna mixta"/>
    <n v="7"/>
    <x v="1"/>
    <x v="4"/>
    <n v="9"/>
    <x v="3"/>
  </r>
  <r>
    <x v="18"/>
    <s v="Schapenkamp I"/>
    <d v="2014-09-08T13:30:00"/>
    <n v="1"/>
    <x v="23"/>
    <s v="Sympetrum striolatum/vulgatum"/>
    <n v="7"/>
    <x v="1"/>
    <x v="4"/>
    <n v="9"/>
    <x v="2"/>
  </r>
  <r>
    <x v="18"/>
    <s v="Schapenkamp I"/>
    <d v="2014-09-08T13:30:00"/>
    <n v="1"/>
    <x v="11"/>
    <s v="Lestes sponsa"/>
    <n v="3"/>
    <x v="1"/>
    <x v="4"/>
    <n v="9"/>
    <x v="0"/>
  </r>
  <r>
    <x v="18"/>
    <s v="Schapenkamp I"/>
    <d v="2014-09-08T13:30:00"/>
    <n v="1"/>
    <x v="13"/>
    <s v="Chalcolestes viridis"/>
    <n v="1"/>
    <x v="1"/>
    <x v="4"/>
    <n v="9"/>
    <x v="0"/>
  </r>
  <r>
    <x v="18"/>
    <s v="Schapenkamp I"/>
    <d v="2014-09-08T13:30:00"/>
    <n v="1"/>
    <x v="14"/>
    <s v="Aeshna mixta"/>
    <n v="2"/>
    <x v="1"/>
    <x v="4"/>
    <n v="9"/>
    <x v="3"/>
  </r>
  <r>
    <x v="18"/>
    <s v="Schapenkamp I"/>
    <d v="2014-09-08T13:30:00"/>
    <n v="1"/>
    <x v="19"/>
    <s v="Lestes virens"/>
    <n v="1"/>
    <x v="1"/>
    <x v="4"/>
    <n v="9"/>
    <x v="0"/>
  </r>
  <r>
    <x v="18"/>
    <s v="Schapenkamp I"/>
    <d v="2014-09-08T13:30:00"/>
    <n v="1"/>
    <x v="3"/>
    <s v="Enallagma cyathigerum"/>
    <n v="6"/>
    <x v="1"/>
    <x v="4"/>
    <n v="9"/>
    <x v="1"/>
  </r>
  <r>
    <x v="18"/>
    <s v="Schapenkamp I"/>
    <d v="2014-09-08T13:30:00"/>
    <n v="2"/>
    <x v="12"/>
    <s v="Sympetrum striolatum"/>
    <n v="3"/>
    <x v="1"/>
    <x v="4"/>
    <n v="9"/>
    <x v="2"/>
  </r>
  <r>
    <x v="18"/>
    <s v="Schapenkamp I"/>
    <d v="2014-09-08T13:30:00"/>
    <n v="2"/>
    <x v="23"/>
    <s v="Sympetrum striolatum/vulgatum"/>
    <n v="7"/>
    <x v="1"/>
    <x v="4"/>
    <n v="9"/>
    <x v="2"/>
  </r>
  <r>
    <x v="18"/>
    <s v="Schapenkamp I"/>
    <d v="2014-09-08T13:30:00"/>
    <n v="2"/>
    <x v="1"/>
    <s v="Ischnura elegans"/>
    <n v="15"/>
    <x v="1"/>
    <x v="4"/>
    <n v="9"/>
    <x v="1"/>
  </r>
  <r>
    <x v="18"/>
    <s v="Schapenkamp I"/>
    <d v="2014-09-08T13:30:00"/>
    <n v="2"/>
    <x v="3"/>
    <s v="Enallagma cyathigerum"/>
    <n v="7"/>
    <x v="1"/>
    <x v="4"/>
    <n v="9"/>
    <x v="1"/>
  </r>
  <r>
    <x v="18"/>
    <s v="Schapenkamp I"/>
    <d v="2014-09-08T13:30:00"/>
    <n v="4"/>
    <x v="9"/>
    <s v="Anax imperator"/>
    <n v="2"/>
    <x v="1"/>
    <x v="4"/>
    <n v="9"/>
    <x v="3"/>
  </r>
  <r>
    <x v="18"/>
    <s v="Schapenkamp I"/>
    <d v="2014-09-08T13:30:00"/>
    <n v="4"/>
    <x v="14"/>
    <s v="Aeshna mixta"/>
    <n v="4"/>
    <x v="1"/>
    <x v="4"/>
    <n v="9"/>
    <x v="3"/>
  </r>
  <r>
    <x v="18"/>
    <s v="Schapenkamp I"/>
    <d v="2014-09-08T13:30:00"/>
    <n v="5"/>
    <x v="9"/>
    <s v="Anax imperator"/>
    <n v="2"/>
    <x v="1"/>
    <x v="4"/>
    <n v="9"/>
    <x v="3"/>
  </r>
  <r>
    <x v="18"/>
    <s v="Schapenkamp I"/>
    <d v="2014-09-08T13:30:00"/>
    <n v="5"/>
    <x v="14"/>
    <s v="Aeshna mixta"/>
    <n v="19"/>
    <x v="1"/>
    <x v="4"/>
    <n v="9"/>
    <x v="3"/>
  </r>
  <r>
    <x v="18"/>
    <s v="Schapenkamp I"/>
    <d v="2014-09-30T14:15:00"/>
    <n v="1"/>
    <x v="12"/>
    <s v="Sympetrum striolatum"/>
    <n v="1"/>
    <x v="1"/>
    <x v="4"/>
    <n v="9"/>
    <x v="2"/>
  </r>
  <r>
    <x v="18"/>
    <s v="Schapenkamp I"/>
    <d v="2014-09-30T14:15:00"/>
    <n v="1"/>
    <x v="23"/>
    <s v="Sympetrum striolatum/vulgatum"/>
    <n v="5"/>
    <x v="1"/>
    <x v="4"/>
    <n v="9"/>
    <x v="2"/>
  </r>
  <r>
    <x v="18"/>
    <s v="Schapenkamp I"/>
    <d v="2014-09-30T14:15:00"/>
    <n v="1"/>
    <x v="13"/>
    <s v="Chalcolestes viridis"/>
    <n v="5"/>
    <x v="1"/>
    <x v="4"/>
    <n v="9"/>
    <x v="0"/>
  </r>
  <r>
    <x v="18"/>
    <s v="Schapenkamp I"/>
    <d v="2014-09-30T14:15:00"/>
    <n v="1"/>
    <x v="14"/>
    <s v="Aeshna mixta"/>
    <n v="3"/>
    <x v="1"/>
    <x v="4"/>
    <n v="9"/>
    <x v="3"/>
  </r>
  <r>
    <x v="18"/>
    <s v="Schapenkamp I"/>
    <d v="2014-09-30T14:15:00"/>
    <n v="1"/>
    <x v="15"/>
    <s v="Sympetrum danae"/>
    <n v="3"/>
    <x v="1"/>
    <x v="4"/>
    <n v="9"/>
    <x v="2"/>
  </r>
  <r>
    <x v="18"/>
    <s v="Schapenkamp I"/>
    <d v="2014-09-30T14:15:00"/>
    <n v="2"/>
    <x v="16"/>
    <s v="Sympetrum sanguineum"/>
    <n v="1"/>
    <x v="1"/>
    <x v="4"/>
    <n v="9"/>
    <x v="2"/>
  </r>
  <r>
    <x v="18"/>
    <s v="Schapenkamp I"/>
    <d v="2014-09-30T14:15:00"/>
    <n v="2"/>
    <x v="1"/>
    <s v="Ischnura elegans"/>
    <n v="1"/>
    <x v="1"/>
    <x v="4"/>
    <n v="9"/>
    <x v="1"/>
  </r>
  <r>
    <x v="18"/>
    <s v="Schapenkamp I"/>
    <d v="2014-09-30T14:15:00"/>
    <n v="2"/>
    <x v="14"/>
    <s v="Aeshna mixta"/>
    <n v="1"/>
    <x v="1"/>
    <x v="4"/>
    <n v="9"/>
    <x v="3"/>
  </r>
  <r>
    <x v="18"/>
    <s v="Schapenkamp I"/>
    <d v="2014-09-30T14:15:00"/>
    <n v="2"/>
    <x v="15"/>
    <s v="Sympetrum danae"/>
    <n v="8"/>
    <x v="1"/>
    <x v="4"/>
    <n v="9"/>
    <x v="2"/>
  </r>
  <r>
    <x v="18"/>
    <s v="Schapenkamp I"/>
    <d v="2014-09-30T14:15:00"/>
    <n v="4"/>
    <x v="14"/>
    <s v="Aeshna mixta"/>
    <n v="5"/>
    <x v="1"/>
    <x v="4"/>
    <n v="9"/>
    <x v="3"/>
  </r>
  <r>
    <x v="18"/>
    <s v="Schapenkamp I"/>
    <d v="2014-09-30T14:15:00"/>
    <n v="5"/>
    <x v="14"/>
    <s v="Aeshna mixta"/>
    <n v="6"/>
    <x v="1"/>
    <x v="4"/>
    <n v="9"/>
    <x v="3"/>
  </r>
  <r>
    <x v="18"/>
    <s v="Schapenkamp I"/>
    <d v="2015-05-11T13:45:00"/>
    <n v="1"/>
    <x v="0"/>
    <s v="Sympecma fusca"/>
    <n v="9"/>
    <x v="1"/>
    <x v="5"/>
    <n v="5"/>
    <x v="0"/>
  </r>
  <r>
    <x v="18"/>
    <s v="Schapenkamp I"/>
    <d v="2015-05-11T13:45:00"/>
    <n v="1"/>
    <x v="1"/>
    <s v="Ischnura elegans"/>
    <n v="1"/>
    <x v="1"/>
    <x v="5"/>
    <n v="5"/>
    <x v="1"/>
  </r>
  <r>
    <x v="18"/>
    <s v="Schapenkamp I"/>
    <d v="2015-05-11T13:45:00"/>
    <n v="1"/>
    <x v="3"/>
    <s v="Enallagma cyathigerum"/>
    <n v="1"/>
    <x v="1"/>
    <x v="5"/>
    <n v="5"/>
    <x v="1"/>
  </r>
  <r>
    <x v="18"/>
    <s v="Schapenkamp I"/>
    <d v="2015-05-11T13:45:00"/>
    <n v="2"/>
    <x v="0"/>
    <s v="Sympecma fusca"/>
    <n v="12"/>
    <x v="1"/>
    <x v="5"/>
    <n v="5"/>
    <x v="0"/>
  </r>
  <r>
    <x v="18"/>
    <s v="Schapenkamp I"/>
    <d v="2015-05-11T13:45:00"/>
    <n v="4"/>
    <x v="0"/>
    <s v="Sympecma fusca"/>
    <n v="5"/>
    <x v="1"/>
    <x v="5"/>
    <n v="5"/>
    <x v="0"/>
  </r>
  <r>
    <x v="18"/>
    <s v="Schapenkamp I"/>
    <d v="2015-05-11T13:45:00"/>
    <n v="5"/>
    <x v="0"/>
    <s v="Sympecma fusca"/>
    <n v="6"/>
    <x v="1"/>
    <x v="5"/>
    <n v="5"/>
    <x v="0"/>
  </r>
  <r>
    <x v="18"/>
    <s v="Schapenkamp I"/>
    <d v="2015-06-07T14:00:00"/>
    <n v="1"/>
    <x v="6"/>
    <s v="Coenagrion puella"/>
    <n v="7"/>
    <x v="1"/>
    <x v="5"/>
    <n v="6"/>
    <x v="1"/>
  </r>
  <r>
    <x v="18"/>
    <s v="Schapenkamp I"/>
    <d v="2015-06-07T14:00:00"/>
    <n v="1"/>
    <x v="0"/>
    <s v="Sympecma fusca"/>
    <n v="25"/>
    <x v="1"/>
    <x v="5"/>
    <n v="6"/>
    <x v="0"/>
  </r>
  <r>
    <x v="18"/>
    <s v="Schapenkamp I"/>
    <d v="2015-06-07T14:00:00"/>
    <n v="1"/>
    <x v="5"/>
    <s v="Orthetrum cancellatum"/>
    <n v="2"/>
    <x v="1"/>
    <x v="5"/>
    <n v="6"/>
    <x v="2"/>
  </r>
  <r>
    <x v="18"/>
    <s v="Schapenkamp I"/>
    <d v="2015-06-07T14:00:00"/>
    <n v="1"/>
    <x v="1"/>
    <s v="Ischnura elegans"/>
    <n v="23"/>
    <x v="1"/>
    <x v="5"/>
    <n v="6"/>
    <x v="1"/>
  </r>
  <r>
    <x v="18"/>
    <s v="Schapenkamp I"/>
    <d v="2015-06-07T14:00:00"/>
    <n v="1"/>
    <x v="10"/>
    <s v="Libellula quadrimaculata"/>
    <n v="15"/>
    <x v="1"/>
    <x v="5"/>
    <n v="6"/>
    <x v="2"/>
  </r>
  <r>
    <x v="18"/>
    <s v="Schapenkamp I"/>
    <d v="2015-06-07T14:00:00"/>
    <n v="1"/>
    <x v="3"/>
    <s v="Enallagma cyathigerum"/>
    <n v="9"/>
    <x v="1"/>
    <x v="5"/>
    <n v="6"/>
    <x v="1"/>
  </r>
  <r>
    <x v="18"/>
    <s v="Schapenkamp I"/>
    <d v="2015-06-07T14:00:00"/>
    <n v="1"/>
    <x v="29"/>
    <s v="Sympetrum fonscolombii"/>
    <n v="1"/>
    <x v="1"/>
    <x v="5"/>
    <n v="6"/>
    <x v="2"/>
  </r>
  <r>
    <x v="18"/>
    <s v="Schapenkamp I"/>
    <d v="2015-06-07T14:00:00"/>
    <n v="2"/>
    <x v="0"/>
    <s v="Sympecma fusca"/>
    <n v="10"/>
    <x v="1"/>
    <x v="5"/>
    <n v="6"/>
    <x v="0"/>
  </r>
  <r>
    <x v="18"/>
    <s v="Schapenkamp I"/>
    <d v="2015-06-07T14:00:00"/>
    <n v="2"/>
    <x v="5"/>
    <s v="Orthetrum cancellatum"/>
    <n v="1"/>
    <x v="1"/>
    <x v="5"/>
    <n v="6"/>
    <x v="2"/>
  </r>
  <r>
    <x v="18"/>
    <s v="Schapenkamp I"/>
    <d v="2015-06-07T14:00:00"/>
    <n v="2"/>
    <x v="1"/>
    <s v="Ischnura elegans"/>
    <n v="39"/>
    <x v="1"/>
    <x v="5"/>
    <n v="6"/>
    <x v="1"/>
  </r>
  <r>
    <x v="18"/>
    <s v="Schapenkamp I"/>
    <d v="2015-06-07T14:00:00"/>
    <n v="2"/>
    <x v="10"/>
    <s v="Libellula quadrimaculata"/>
    <n v="8"/>
    <x v="1"/>
    <x v="5"/>
    <n v="6"/>
    <x v="2"/>
  </r>
  <r>
    <x v="18"/>
    <s v="Schapenkamp I"/>
    <d v="2015-06-07T14:00:00"/>
    <n v="2"/>
    <x v="3"/>
    <s v="Enallagma cyathigerum"/>
    <n v="1"/>
    <x v="1"/>
    <x v="5"/>
    <n v="6"/>
    <x v="1"/>
  </r>
  <r>
    <x v="18"/>
    <s v="Schapenkamp I"/>
    <d v="2015-06-07T14:00:00"/>
    <n v="2"/>
    <x v="29"/>
    <s v="Sympetrum fonscolombii"/>
    <n v="1"/>
    <x v="1"/>
    <x v="5"/>
    <n v="6"/>
    <x v="2"/>
  </r>
  <r>
    <x v="18"/>
    <s v="Schapenkamp I"/>
    <d v="2015-06-07T14:00:00"/>
    <n v="4"/>
    <x v="0"/>
    <s v="Sympecma fusca"/>
    <n v="14"/>
    <x v="1"/>
    <x v="5"/>
    <n v="6"/>
    <x v="0"/>
  </r>
  <r>
    <x v="18"/>
    <s v="Schapenkamp I"/>
    <d v="2015-06-07T14:00:00"/>
    <n v="4"/>
    <x v="10"/>
    <s v="Libellula quadrimaculata"/>
    <n v="22"/>
    <x v="1"/>
    <x v="5"/>
    <n v="6"/>
    <x v="2"/>
  </r>
  <r>
    <x v="18"/>
    <s v="Schapenkamp I"/>
    <d v="2015-06-07T14:00:00"/>
    <n v="5"/>
    <x v="0"/>
    <s v="Sympecma fusca"/>
    <n v="33"/>
    <x v="1"/>
    <x v="5"/>
    <n v="6"/>
    <x v="0"/>
  </r>
  <r>
    <x v="18"/>
    <s v="Schapenkamp I"/>
    <d v="2015-06-07T14:00:00"/>
    <n v="5"/>
    <x v="7"/>
    <s v="Brachytron pratense"/>
    <n v="1"/>
    <x v="1"/>
    <x v="5"/>
    <n v="6"/>
    <x v="3"/>
  </r>
  <r>
    <x v="18"/>
    <s v="Schapenkamp I"/>
    <d v="2015-06-07T14:00:00"/>
    <n v="5"/>
    <x v="9"/>
    <s v="Anax imperator"/>
    <n v="1"/>
    <x v="1"/>
    <x v="5"/>
    <n v="6"/>
    <x v="3"/>
  </r>
  <r>
    <x v="18"/>
    <s v="Schapenkamp I"/>
    <d v="2015-06-07T14:00:00"/>
    <n v="5"/>
    <x v="34"/>
    <s v="Libellula depressa"/>
    <n v="2"/>
    <x v="1"/>
    <x v="5"/>
    <n v="6"/>
    <x v="2"/>
  </r>
  <r>
    <x v="18"/>
    <s v="Schapenkamp I"/>
    <d v="2015-06-07T14:00:00"/>
    <n v="5"/>
    <x v="10"/>
    <s v="Libellula quadrimaculata"/>
    <n v="12"/>
    <x v="1"/>
    <x v="5"/>
    <n v="6"/>
    <x v="2"/>
  </r>
  <r>
    <x v="18"/>
    <s v="Schapenkamp I"/>
    <d v="2015-06-25T11:00:00"/>
    <n v="1"/>
    <x v="0"/>
    <s v="Sympecma fusca"/>
    <n v="1"/>
    <x v="1"/>
    <x v="5"/>
    <n v="6"/>
    <x v="0"/>
  </r>
  <r>
    <x v="18"/>
    <s v="Schapenkamp I"/>
    <d v="2015-06-25T11:00:00"/>
    <n v="1"/>
    <x v="5"/>
    <s v="Orthetrum cancellatum"/>
    <n v="1"/>
    <x v="1"/>
    <x v="5"/>
    <n v="6"/>
    <x v="2"/>
  </r>
  <r>
    <x v="18"/>
    <s v="Schapenkamp I"/>
    <d v="2015-06-25T11:00:00"/>
    <n v="1"/>
    <x v="9"/>
    <s v="Anax imperator"/>
    <n v="4"/>
    <x v="1"/>
    <x v="5"/>
    <n v="6"/>
    <x v="3"/>
  </r>
  <r>
    <x v="18"/>
    <s v="Schapenkamp I"/>
    <d v="2015-06-25T11:00:00"/>
    <n v="1"/>
    <x v="1"/>
    <s v="Ischnura elegans"/>
    <n v="9"/>
    <x v="1"/>
    <x v="5"/>
    <n v="6"/>
    <x v="1"/>
  </r>
  <r>
    <x v="18"/>
    <s v="Schapenkamp I"/>
    <d v="2015-06-25T11:00:00"/>
    <n v="1"/>
    <x v="10"/>
    <s v="Libellula quadrimaculata"/>
    <n v="3"/>
    <x v="1"/>
    <x v="5"/>
    <n v="6"/>
    <x v="2"/>
  </r>
  <r>
    <x v="18"/>
    <s v="Schapenkamp I"/>
    <d v="2015-06-25T11:00:00"/>
    <n v="1"/>
    <x v="3"/>
    <s v="Enallagma cyathigerum"/>
    <n v="26"/>
    <x v="1"/>
    <x v="5"/>
    <n v="6"/>
    <x v="1"/>
  </r>
  <r>
    <x v="18"/>
    <s v="Schapenkamp I"/>
    <d v="2015-06-25T11:00:00"/>
    <n v="1"/>
    <x v="25"/>
    <s v="Lestes barbarus"/>
    <n v="1"/>
    <x v="1"/>
    <x v="5"/>
    <n v="6"/>
    <x v="0"/>
  </r>
  <r>
    <x v="18"/>
    <s v="Schapenkamp I"/>
    <d v="2015-06-25T11:00:00"/>
    <n v="2"/>
    <x v="5"/>
    <s v="Orthetrum cancellatum"/>
    <n v="2"/>
    <x v="1"/>
    <x v="5"/>
    <n v="6"/>
    <x v="2"/>
  </r>
  <r>
    <x v="18"/>
    <s v="Schapenkamp I"/>
    <d v="2015-06-25T11:00:00"/>
    <n v="2"/>
    <x v="9"/>
    <s v="Anax imperator"/>
    <n v="1"/>
    <x v="1"/>
    <x v="5"/>
    <n v="6"/>
    <x v="3"/>
  </r>
  <r>
    <x v="18"/>
    <s v="Schapenkamp I"/>
    <d v="2015-06-25T11:00:00"/>
    <n v="2"/>
    <x v="1"/>
    <s v="Ischnura elegans"/>
    <n v="16"/>
    <x v="1"/>
    <x v="5"/>
    <n v="6"/>
    <x v="1"/>
  </r>
  <r>
    <x v="18"/>
    <s v="Schapenkamp I"/>
    <d v="2015-06-25T11:00:00"/>
    <n v="2"/>
    <x v="10"/>
    <s v="Libellula quadrimaculata"/>
    <n v="4"/>
    <x v="1"/>
    <x v="5"/>
    <n v="6"/>
    <x v="2"/>
  </r>
  <r>
    <x v="18"/>
    <s v="Schapenkamp I"/>
    <d v="2015-06-25T11:00:00"/>
    <n v="2"/>
    <x v="3"/>
    <s v="Enallagma cyathigerum"/>
    <n v="8"/>
    <x v="1"/>
    <x v="5"/>
    <n v="6"/>
    <x v="1"/>
  </r>
  <r>
    <x v="18"/>
    <s v="Schapenkamp I"/>
    <d v="2015-06-25T11:00:00"/>
    <n v="4"/>
    <x v="9"/>
    <s v="Anax imperator"/>
    <n v="2"/>
    <x v="1"/>
    <x v="5"/>
    <n v="6"/>
    <x v="3"/>
  </r>
  <r>
    <x v="18"/>
    <s v="Schapenkamp I"/>
    <d v="2015-06-25T11:00:00"/>
    <n v="4"/>
    <x v="10"/>
    <s v="Libellula quadrimaculata"/>
    <n v="4"/>
    <x v="1"/>
    <x v="5"/>
    <n v="6"/>
    <x v="2"/>
  </r>
  <r>
    <x v="18"/>
    <s v="Schapenkamp I"/>
    <d v="2015-06-25T11:00:00"/>
    <n v="5"/>
    <x v="0"/>
    <s v="Sympecma fusca"/>
    <n v="1"/>
    <x v="1"/>
    <x v="5"/>
    <n v="6"/>
    <x v="0"/>
  </r>
  <r>
    <x v="18"/>
    <s v="Schapenkamp I"/>
    <d v="2015-06-25T11:00:00"/>
    <n v="5"/>
    <x v="5"/>
    <s v="Orthetrum cancellatum"/>
    <n v="1"/>
    <x v="1"/>
    <x v="5"/>
    <n v="6"/>
    <x v="2"/>
  </r>
  <r>
    <x v="18"/>
    <s v="Schapenkamp I"/>
    <d v="2015-06-25T11:00:00"/>
    <n v="5"/>
    <x v="9"/>
    <s v="Anax imperator"/>
    <n v="1"/>
    <x v="1"/>
    <x v="5"/>
    <n v="6"/>
    <x v="3"/>
  </r>
  <r>
    <x v="18"/>
    <s v="Schapenkamp I"/>
    <d v="2015-06-25T11:00:00"/>
    <n v="5"/>
    <x v="10"/>
    <s v="Libellula quadrimaculata"/>
    <n v="2"/>
    <x v="1"/>
    <x v="5"/>
    <n v="6"/>
    <x v="2"/>
  </r>
  <r>
    <x v="18"/>
    <s v="Schapenkamp I"/>
    <d v="2015-06-25T11:00:00"/>
    <n v="5"/>
    <x v="8"/>
    <s v="Aeshna isoceles"/>
    <n v="1"/>
    <x v="1"/>
    <x v="5"/>
    <n v="6"/>
    <x v="3"/>
  </r>
  <r>
    <x v="18"/>
    <s v="Schapenkamp I"/>
    <d v="2015-07-02T12:00:00"/>
    <n v="1"/>
    <x v="12"/>
    <s v="Sympetrum striolatum"/>
    <n v="1"/>
    <x v="1"/>
    <x v="5"/>
    <n v="7"/>
    <x v="2"/>
  </r>
  <r>
    <x v="18"/>
    <s v="Schapenkamp I"/>
    <d v="2015-07-02T12:00:00"/>
    <n v="1"/>
    <x v="5"/>
    <s v="Orthetrum cancellatum"/>
    <n v="3"/>
    <x v="1"/>
    <x v="5"/>
    <n v="7"/>
    <x v="2"/>
  </r>
  <r>
    <x v="18"/>
    <s v="Schapenkamp I"/>
    <d v="2015-07-02T12:00:00"/>
    <n v="1"/>
    <x v="9"/>
    <s v="Anax imperator"/>
    <n v="1"/>
    <x v="1"/>
    <x v="5"/>
    <n v="7"/>
    <x v="3"/>
  </r>
  <r>
    <x v="18"/>
    <s v="Schapenkamp I"/>
    <d v="2015-07-02T12:00:00"/>
    <n v="1"/>
    <x v="1"/>
    <s v="Ischnura elegans"/>
    <n v="42"/>
    <x v="1"/>
    <x v="5"/>
    <n v="7"/>
    <x v="1"/>
  </r>
  <r>
    <x v="18"/>
    <s v="Schapenkamp I"/>
    <d v="2015-07-02T12:00:00"/>
    <n v="1"/>
    <x v="34"/>
    <s v="Libellula depressa"/>
    <n v="1"/>
    <x v="1"/>
    <x v="5"/>
    <n v="7"/>
    <x v="2"/>
  </r>
  <r>
    <x v="18"/>
    <s v="Schapenkamp I"/>
    <d v="2015-07-02T12:00:00"/>
    <n v="1"/>
    <x v="10"/>
    <s v="Libellula quadrimaculata"/>
    <n v="5"/>
    <x v="1"/>
    <x v="5"/>
    <n v="7"/>
    <x v="2"/>
  </r>
  <r>
    <x v="18"/>
    <s v="Schapenkamp I"/>
    <d v="2015-07-02T12:00:00"/>
    <n v="1"/>
    <x v="8"/>
    <s v="Aeshna isoceles"/>
    <n v="2"/>
    <x v="1"/>
    <x v="5"/>
    <n v="7"/>
    <x v="3"/>
  </r>
  <r>
    <x v="18"/>
    <s v="Schapenkamp I"/>
    <d v="2015-07-02T12:00:00"/>
    <n v="1"/>
    <x v="3"/>
    <s v="Enallagma cyathigerum"/>
    <n v="9"/>
    <x v="1"/>
    <x v="5"/>
    <n v="7"/>
    <x v="1"/>
  </r>
  <r>
    <x v="18"/>
    <s v="Schapenkamp I"/>
    <d v="2015-07-02T12:00:00"/>
    <n v="2"/>
    <x v="5"/>
    <s v="Orthetrum cancellatum"/>
    <n v="2"/>
    <x v="1"/>
    <x v="5"/>
    <n v="7"/>
    <x v="2"/>
  </r>
  <r>
    <x v="18"/>
    <s v="Schapenkamp I"/>
    <d v="2015-07-02T12:00:00"/>
    <n v="2"/>
    <x v="11"/>
    <s v="Lestes sponsa"/>
    <n v="2"/>
    <x v="1"/>
    <x v="5"/>
    <n v="7"/>
    <x v="0"/>
  </r>
  <r>
    <x v="18"/>
    <s v="Schapenkamp I"/>
    <d v="2015-07-02T12:00:00"/>
    <n v="2"/>
    <x v="30"/>
    <s v="Erythromma viridulum"/>
    <n v="3"/>
    <x v="1"/>
    <x v="5"/>
    <n v="7"/>
    <x v="1"/>
  </r>
  <r>
    <x v="18"/>
    <s v="Schapenkamp I"/>
    <d v="2015-07-02T12:00:00"/>
    <n v="2"/>
    <x v="1"/>
    <s v="Ischnura elegans"/>
    <n v="13"/>
    <x v="1"/>
    <x v="5"/>
    <n v="7"/>
    <x v="1"/>
  </r>
  <r>
    <x v="18"/>
    <s v="Schapenkamp I"/>
    <d v="2015-07-02T12:00:00"/>
    <n v="2"/>
    <x v="10"/>
    <s v="Libellula quadrimaculata"/>
    <n v="3"/>
    <x v="1"/>
    <x v="5"/>
    <n v="7"/>
    <x v="2"/>
  </r>
  <r>
    <x v="18"/>
    <s v="Schapenkamp I"/>
    <d v="2015-07-02T12:00:00"/>
    <n v="2"/>
    <x v="3"/>
    <s v="Enallagma cyathigerum"/>
    <n v="13"/>
    <x v="1"/>
    <x v="5"/>
    <n v="7"/>
    <x v="1"/>
  </r>
  <r>
    <x v="18"/>
    <s v="Schapenkamp I"/>
    <d v="2015-07-02T12:00:00"/>
    <n v="4"/>
    <x v="9"/>
    <s v="Anax imperator"/>
    <n v="1"/>
    <x v="1"/>
    <x v="5"/>
    <n v="7"/>
    <x v="3"/>
  </r>
  <r>
    <x v="18"/>
    <s v="Schapenkamp I"/>
    <d v="2015-07-02T12:00:00"/>
    <n v="4"/>
    <x v="10"/>
    <s v="Libellula quadrimaculata"/>
    <n v="2"/>
    <x v="1"/>
    <x v="5"/>
    <n v="7"/>
    <x v="2"/>
  </r>
  <r>
    <x v="18"/>
    <s v="Schapenkamp I"/>
    <d v="2015-07-02T12:00:00"/>
    <n v="5"/>
    <x v="5"/>
    <s v="Orthetrum cancellatum"/>
    <n v="1"/>
    <x v="1"/>
    <x v="5"/>
    <n v="7"/>
    <x v="2"/>
  </r>
  <r>
    <x v="18"/>
    <s v="Schapenkamp I"/>
    <d v="2015-07-02T12:00:00"/>
    <n v="5"/>
    <x v="34"/>
    <s v="Libellula depressa"/>
    <n v="1"/>
    <x v="1"/>
    <x v="5"/>
    <n v="7"/>
    <x v="2"/>
  </r>
  <r>
    <x v="18"/>
    <s v="Schapenkamp I"/>
    <d v="2015-07-02T12:00:00"/>
    <n v="5"/>
    <x v="10"/>
    <s v="Libellula quadrimaculata"/>
    <n v="3"/>
    <x v="1"/>
    <x v="5"/>
    <n v="7"/>
    <x v="2"/>
  </r>
  <r>
    <x v="18"/>
    <s v="Schapenkamp I"/>
    <d v="2015-07-02T12:00:00"/>
    <n v="5"/>
    <x v="8"/>
    <s v="Aeshna isoceles"/>
    <n v="3"/>
    <x v="1"/>
    <x v="5"/>
    <n v="7"/>
    <x v="3"/>
  </r>
  <r>
    <x v="18"/>
    <s v="Schapenkamp I"/>
    <d v="2015-07-18T13:00:00"/>
    <n v="1"/>
    <x v="12"/>
    <s v="Sympetrum striolatum"/>
    <n v="16"/>
    <x v="1"/>
    <x v="5"/>
    <n v="7"/>
    <x v="2"/>
  </r>
  <r>
    <x v="18"/>
    <s v="Schapenkamp I"/>
    <d v="2015-07-18T13:00:00"/>
    <n v="1"/>
    <x v="5"/>
    <s v="Orthetrum cancellatum"/>
    <n v="4"/>
    <x v="1"/>
    <x v="5"/>
    <n v="7"/>
    <x v="2"/>
  </r>
  <r>
    <x v="18"/>
    <s v="Schapenkamp I"/>
    <d v="2015-07-18T13:00:00"/>
    <n v="1"/>
    <x v="11"/>
    <s v="Lestes sponsa"/>
    <n v="14"/>
    <x v="1"/>
    <x v="5"/>
    <n v="7"/>
    <x v="0"/>
  </r>
  <r>
    <x v="18"/>
    <s v="Schapenkamp I"/>
    <d v="2015-07-18T13:00:00"/>
    <n v="1"/>
    <x v="9"/>
    <s v="Anax imperator"/>
    <n v="2"/>
    <x v="1"/>
    <x v="5"/>
    <n v="7"/>
    <x v="3"/>
  </r>
  <r>
    <x v="18"/>
    <s v="Schapenkamp I"/>
    <d v="2015-07-18T13:00:00"/>
    <n v="1"/>
    <x v="30"/>
    <s v="Erythromma viridulum"/>
    <n v="4"/>
    <x v="1"/>
    <x v="5"/>
    <n v="7"/>
    <x v="1"/>
  </r>
  <r>
    <x v="18"/>
    <s v="Schapenkamp I"/>
    <d v="2015-07-18T13:00:00"/>
    <n v="1"/>
    <x v="1"/>
    <s v="Ischnura elegans"/>
    <n v="56"/>
    <x v="1"/>
    <x v="5"/>
    <n v="7"/>
    <x v="1"/>
  </r>
  <r>
    <x v="18"/>
    <s v="Schapenkamp I"/>
    <d v="2015-07-18T13:00:00"/>
    <n v="1"/>
    <x v="17"/>
    <s v="Sympetrum vulgatum"/>
    <n v="4"/>
    <x v="1"/>
    <x v="5"/>
    <n v="7"/>
    <x v="2"/>
  </r>
  <r>
    <x v="18"/>
    <s v="Schapenkamp I"/>
    <d v="2015-07-18T13:00:00"/>
    <n v="1"/>
    <x v="3"/>
    <s v="Enallagma cyathigerum"/>
    <n v="23"/>
    <x v="1"/>
    <x v="5"/>
    <n v="7"/>
    <x v="1"/>
  </r>
  <r>
    <x v="18"/>
    <s v="Schapenkamp I"/>
    <d v="2015-07-18T13:00:00"/>
    <n v="2"/>
    <x v="12"/>
    <s v="Sympetrum striolatum"/>
    <n v="3"/>
    <x v="1"/>
    <x v="5"/>
    <n v="7"/>
    <x v="2"/>
  </r>
  <r>
    <x v="18"/>
    <s v="Schapenkamp I"/>
    <d v="2015-07-18T13:00:00"/>
    <n v="2"/>
    <x v="9"/>
    <s v="Anax imperator"/>
    <n v="1"/>
    <x v="1"/>
    <x v="5"/>
    <n v="7"/>
    <x v="3"/>
  </r>
  <r>
    <x v="18"/>
    <s v="Schapenkamp I"/>
    <d v="2015-07-18T13:00:00"/>
    <n v="2"/>
    <x v="30"/>
    <s v="Erythromma viridulum"/>
    <n v="1"/>
    <x v="1"/>
    <x v="5"/>
    <n v="7"/>
    <x v="1"/>
  </r>
  <r>
    <x v="18"/>
    <s v="Schapenkamp I"/>
    <d v="2015-07-18T13:00:00"/>
    <n v="2"/>
    <x v="1"/>
    <s v="Ischnura elegans"/>
    <n v="1"/>
    <x v="1"/>
    <x v="5"/>
    <n v="7"/>
    <x v="1"/>
  </r>
  <r>
    <x v="18"/>
    <s v="Schapenkamp I"/>
    <d v="2015-07-18T13:00:00"/>
    <n v="2"/>
    <x v="17"/>
    <s v="Sympetrum vulgatum"/>
    <n v="1"/>
    <x v="1"/>
    <x v="5"/>
    <n v="7"/>
    <x v="2"/>
  </r>
  <r>
    <x v="18"/>
    <s v="Schapenkamp I"/>
    <d v="2015-07-18T13:00:00"/>
    <n v="2"/>
    <x v="3"/>
    <s v="Enallagma cyathigerum"/>
    <n v="16"/>
    <x v="1"/>
    <x v="5"/>
    <n v="7"/>
    <x v="1"/>
  </r>
  <r>
    <x v="18"/>
    <s v="Schapenkamp I"/>
    <d v="2015-07-18T13:00:00"/>
    <n v="4"/>
    <x v="9"/>
    <s v="Anax imperator"/>
    <n v="2"/>
    <x v="1"/>
    <x v="5"/>
    <n v="7"/>
    <x v="3"/>
  </r>
  <r>
    <x v="18"/>
    <s v="Schapenkamp I"/>
    <d v="2015-07-18T13:00:00"/>
    <n v="5"/>
    <x v="5"/>
    <s v="Orthetrum cancellatum"/>
    <n v="6"/>
    <x v="1"/>
    <x v="5"/>
    <n v="7"/>
    <x v="2"/>
  </r>
  <r>
    <x v="18"/>
    <s v="Schapenkamp I"/>
    <d v="2015-07-18T13:00:00"/>
    <n v="5"/>
    <x v="9"/>
    <s v="Anax imperator"/>
    <n v="1"/>
    <x v="1"/>
    <x v="5"/>
    <n v="7"/>
    <x v="3"/>
  </r>
  <r>
    <x v="18"/>
    <s v="Schapenkamp I"/>
    <d v="2015-07-18T13:00:00"/>
    <n v="5"/>
    <x v="10"/>
    <s v="Libellula quadrimaculata"/>
    <n v="1"/>
    <x v="1"/>
    <x v="5"/>
    <n v="7"/>
    <x v="2"/>
  </r>
  <r>
    <x v="18"/>
    <s v="Schapenkamp I"/>
    <d v="2015-07-23T13:00:00"/>
    <n v="1"/>
    <x v="12"/>
    <s v="Sympetrum striolatum"/>
    <n v="18"/>
    <x v="1"/>
    <x v="5"/>
    <n v="7"/>
    <x v="2"/>
  </r>
  <r>
    <x v="18"/>
    <s v="Schapenkamp I"/>
    <d v="2015-07-23T13:00:00"/>
    <n v="1"/>
    <x v="5"/>
    <s v="Orthetrum cancellatum"/>
    <n v="3"/>
    <x v="1"/>
    <x v="5"/>
    <n v="7"/>
    <x v="2"/>
  </r>
  <r>
    <x v="18"/>
    <s v="Schapenkamp I"/>
    <d v="2015-07-23T13:00:00"/>
    <n v="1"/>
    <x v="11"/>
    <s v="Lestes sponsa"/>
    <n v="16"/>
    <x v="1"/>
    <x v="5"/>
    <n v="7"/>
    <x v="0"/>
  </r>
  <r>
    <x v="18"/>
    <s v="Schapenkamp I"/>
    <d v="2015-07-23T13:00:00"/>
    <n v="1"/>
    <x v="9"/>
    <s v="Anax imperator"/>
    <n v="1"/>
    <x v="1"/>
    <x v="5"/>
    <n v="7"/>
    <x v="3"/>
  </r>
  <r>
    <x v="18"/>
    <s v="Schapenkamp I"/>
    <d v="2015-07-23T13:00:00"/>
    <n v="1"/>
    <x v="30"/>
    <s v="Erythromma viridulum"/>
    <n v="1"/>
    <x v="1"/>
    <x v="5"/>
    <n v="7"/>
    <x v="1"/>
  </r>
  <r>
    <x v="18"/>
    <s v="Schapenkamp I"/>
    <d v="2015-07-23T13:00:00"/>
    <n v="1"/>
    <x v="1"/>
    <s v="Ischnura elegans"/>
    <n v="40"/>
    <x v="1"/>
    <x v="5"/>
    <n v="7"/>
    <x v="1"/>
  </r>
  <r>
    <x v="18"/>
    <s v="Schapenkamp I"/>
    <d v="2015-07-23T13:00:00"/>
    <n v="1"/>
    <x v="17"/>
    <s v="Sympetrum vulgatum"/>
    <n v="4"/>
    <x v="1"/>
    <x v="5"/>
    <n v="7"/>
    <x v="2"/>
  </r>
  <r>
    <x v="18"/>
    <s v="Schapenkamp I"/>
    <d v="2015-07-23T13:00:00"/>
    <n v="1"/>
    <x v="3"/>
    <s v="Enallagma cyathigerum"/>
    <n v="11"/>
    <x v="1"/>
    <x v="5"/>
    <n v="7"/>
    <x v="1"/>
  </r>
  <r>
    <x v="18"/>
    <s v="Schapenkamp I"/>
    <d v="2015-07-23T13:00:00"/>
    <n v="2"/>
    <x v="16"/>
    <s v="Sympetrum sanguineum"/>
    <n v="1"/>
    <x v="1"/>
    <x v="5"/>
    <n v="7"/>
    <x v="2"/>
  </r>
  <r>
    <x v="18"/>
    <s v="Schapenkamp I"/>
    <d v="2015-07-23T13:00:00"/>
    <n v="2"/>
    <x v="12"/>
    <s v="Sympetrum striolatum"/>
    <n v="3"/>
    <x v="1"/>
    <x v="5"/>
    <n v="7"/>
    <x v="2"/>
  </r>
  <r>
    <x v="18"/>
    <s v="Schapenkamp I"/>
    <d v="2015-07-23T13:00:00"/>
    <n v="2"/>
    <x v="30"/>
    <s v="Erythromma viridulum"/>
    <n v="5"/>
    <x v="1"/>
    <x v="5"/>
    <n v="7"/>
    <x v="1"/>
  </r>
  <r>
    <x v="18"/>
    <s v="Schapenkamp I"/>
    <d v="2015-07-23T13:00:00"/>
    <n v="2"/>
    <x v="1"/>
    <s v="Ischnura elegans"/>
    <n v="3"/>
    <x v="1"/>
    <x v="5"/>
    <n v="7"/>
    <x v="1"/>
  </r>
  <r>
    <x v="18"/>
    <s v="Schapenkamp I"/>
    <d v="2015-07-23T13:00:00"/>
    <n v="2"/>
    <x v="3"/>
    <s v="Enallagma cyathigerum"/>
    <n v="20"/>
    <x v="1"/>
    <x v="5"/>
    <n v="7"/>
    <x v="1"/>
  </r>
  <r>
    <x v="18"/>
    <s v="Schapenkamp I"/>
    <d v="2015-07-23T13:00:00"/>
    <n v="4"/>
    <x v="9"/>
    <s v="Anax imperator"/>
    <n v="1"/>
    <x v="1"/>
    <x v="5"/>
    <n v="7"/>
    <x v="3"/>
  </r>
  <r>
    <x v="18"/>
    <s v="Schapenkamp I"/>
    <d v="2015-07-23T13:00:00"/>
    <n v="5"/>
    <x v="5"/>
    <s v="Orthetrum cancellatum"/>
    <n v="4"/>
    <x v="1"/>
    <x v="5"/>
    <n v="7"/>
    <x v="2"/>
  </r>
  <r>
    <x v="18"/>
    <s v="Schapenkamp I"/>
    <d v="2015-07-23T13:00:00"/>
    <n v="5"/>
    <x v="9"/>
    <s v="Anax imperator"/>
    <n v="3"/>
    <x v="1"/>
    <x v="5"/>
    <n v="7"/>
    <x v="3"/>
  </r>
  <r>
    <x v="18"/>
    <s v="Schapenkamp I"/>
    <d v="2015-07-23T13:00:00"/>
    <n v="5"/>
    <x v="20"/>
    <s v="Anax parthenope"/>
    <n v="1"/>
    <x v="1"/>
    <x v="5"/>
    <n v="7"/>
    <x v="3"/>
  </r>
  <r>
    <x v="18"/>
    <s v="Schapenkamp I"/>
    <d v="2015-08-01T12:00:00"/>
    <n v="1"/>
    <x v="12"/>
    <s v="Sympetrum striolatum"/>
    <n v="13"/>
    <x v="1"/>
    <x v="5"/>
    <n v="8"/>
    <x v="2"/>
  </r>
  <r>
    <x v="18"/>
    <s v="Schapenkamp I"/>
    <d v="2015-08-01T12:00:00"/>
    <n v="1"/>
    <x v="11"/>
    <s v="Lestes sponsa"/>
    <n v="22"/>
    <x v="1"/>
    <x v="5"/>
    <n v="8"/>
    <x v="0"/>
  </r>
  <r>
    <x v="18"/>
    <s v="Schapenkamp I"/>
    <d v="2015-08-01T12:00:00"/>
    <n v="1"/>
    <x v="30"/>
    <s v="Erythromma viridulum"/>
    <n v="9"/>
    <x v="1"/>
    <x v="5"/>
    <n v="8"/>
    <x v="1"/>
  </r>
  <r>
    <x v="18"/>
    <s v="Schapenkamp I"/>
    <d v="2015-08-01T12:00:00"/>
    <n v="1"/>
    <x v="1"/>
    <s v="Ischnura elegans"/>
    <n v="13"/>
    <x v="1"/>
    <x v="5"/>
    <n v="8"/>
    <x v="1"/>
  </r>
  <r>
    <x v="18"/>
    <s v="Schapenkamp I"/>
    <d v="2015-08-01T12:00:00"/>
    <n v="1"/>
    <x v="17"/>
    <s v="Sympetrum vulgatum"/>
    <n v="25"/>
    <x v="1"/>
    <x v="5"/>
    <n v="8"/>
    <x v="2"/>
  </r>
  <r>
    <x v="18"/>
    <s v="Schapenkamp I"/>
    <d v="2015-08-01T12:00:00"/>
    <n v="1"/>
    <x v="3"/>
    <s v="Enallagma cyathigerum"/>
    <n v="12"/>
    <x v="1"/>
    <x v="5"/>
    <n v="8"/>
    <x v="1"/>
  </r>
  <r>
    <x v="18"/>
    <s v="Schapenkamp I"/>
    <d v="2015-08-01T12:00:00"/>
    <n v="2"/>
    <x v="12"/>
    <s v="Sympetrum striolatum"/>
    <n v="3"/>
    <x v="1"/>
    <x v="5"/>
    <n v="8"/>
    <x v="2"/>
  </r>
  <r>
    <x v="18"/>
    <s v="Schapenkamp I"/>
    <d v="2015-08-01T12:00:00"/>
    <n v="2"/>
    <x v="9"/>
    <s v="Anax imperator"/>
    <n v="1"/>
    <x v="1"/>
    <x v="5"/>
    <n v="8"/>
    <x v="3"/>
  </r>
  <r>
    <x v="18"/>
    <s v="Schapenkamp I"/>
    <d v="2015-08-01T12:00:00"/>
    <n v="2"/>
    <x v="30"/>
    <s v="Erythromma viridulum"/>
    <n v="19"/>
    <x v="1"/>
    <x v="5"/>
    <n v="8"/>
    <x v="1"/>
  </r>
  <r>
    <x v="18"/>
    <s v="Schapenkamp I"/>
    <d v="2015-08-01T12:00:00"/>
    <n v="2"/>
    <x v="17"/>
    <s v="Sympetrum vulgatum"/>
    <n v="3"/>
    <x v="1"/>
    <x v="5"/>
    <n v="8"/>
    <x v="2"/>
  </r>
  <r>
    <x v="18"/>
    <s v="Schapenkamp I"/>
    <d v="2015-08-01T12:00:00"/>
    <n v="2"/>
    <x v="3"/>
    <s v="Enallagma cyathigerum"/>
    <n v="14"/>
    <x v="1"/>
    <x v="5"/>
    <n v="8"/>
    <x v="1"/>
  </r>
  <r>
    <x v="18"/>
    <s v="Schapenkamp I"/>
    <d v="2015-08-01T12:00:00"/>
    <n v="4"/>
    <x v="9"/>
    <s v="Anax imperator"/>
    <n v="2"/>
    <x v="1"/>
    <x v="5"/>
    <n v="8"/>
    <x v="3"/>
  </r>
  <r>
    <x v="18"/>
    <s v="Schapenkamp I"/>
    <d v="2015-08-01T12:00:00"/>
    <n v="5"/>
    <x v="0"/>
    <s v="Sympecma fusca"/>
    <n v="1"/>
    <x v="1"/>
    <x v="5"/>
    <n v="8"/>
    <x v="0"/>
  </r>
  <r>
    <x v="18"/>
    <s v="Schapenkamp I"/>
    <d v="2015-08-01T12:00:00"/>
    <n v="5"/>
    <x v="9"/>
    <s v="Anax imperator"/>
    <n v="4"/>
    <x v="1"/>
    <x v="5"/>
    <n v="8"/>
    <x v="3"/>
  </r>
  <r>
    <x v="18"/>
    <s v="Schapenkamp I"/>
    <d v="2015-08-20T14:30:00"/>
    <n v="1"/>
    <x v="12"/>
    <s v="Sympetrum striolatum"/>
    <n v="5"/>
    <x v="1"/>
    <x v="5"/>
    <n v="8"/>
    <x v="2"/>
  </r>
  <r>
    <x v="18"/>
    <s v="Schapenkamp I"/>
    <d v="2015-08-20T14:30:00"/>
    <n v="1"/>
    <x v="23"/>
    <s v="Sympetrum striolatum/vulgatum"/>
    <n v="2"/>
    <x v="1"/>
    <x v="5"/>
    <n v="8"/>
    <x v="2"/>
  </r>
  <r>
    <x v="18"/>
    <s v="Schapenkamp I"/>
    <d v="2015-08-20T14:30:00"/>
    <n v="1"/>
    <x v="11"/>
    <s v="Lestes sponsa"/>
    <n v="22"/>
    <x v="1"/>
    <x v="5"/>
    <n v="8"/>
    <x v="0"/>
  </r>
  <r>
    <x v="18"/>
    <s v="Schapenkamp I"/>
    <d v="2015-08-20T14:30:00"/>
    <n v="1"/>
    <x v="9"/>
    <s v="Anax imperator"/>
    <n v="2"/>
    <x v="1"/>
    <x v="5"/>
    <n v="8"/>
    <x v="3"/>
  </r>
  <r>
    <x v="18"/>
    <s v="Schapenkamp I"/>
    <d v="2015-08-20T14:30:00"/>
    <n v="1"/>
    <x v="13"/>
    <s v="Chalcolestes viridis"/>
    <n v="3"/>
    <x v="1"/>
    <x v="5"/>
    <n v="8"/>
    <x v="0"/>
  </r>
  <r>
    <x v="18"/>
    <s v="Schapenkamp I"/>
    <d v="2015-08-20T14:30:00"/>
    <n v="1"/>
    <x v="30"/>
    <s v="Erythromma viridulum"/>
    <n v="2"/>
    <x v="1"/>
    <x v="5"/>
    <n v="8"/>
    <x v="1"/>
  </r>
  <r>
    <x v="18"/>
    <s v="Schapenkamp I"/>
    <d v="2015-08-20T14:30:00"/>
    <n v="1"/>
    <x v="1"/>
    <s v="Ischnura elegans"/>
    <n v="10"/>
    <x v="1"/>
    <x v="5"/>
    <n v="8"/>
    <x v="1"/>
  </r>
  <r>
    <x v="18"/>
    <s v="Schapenkamp I"/>
    <d v="2015-08-20T14:30:00"/>
    <n v="1"/>
    <x v="14"/>
    <s v="Aeshna mixta"/>
    <n v="1"/>
    <x v="1"/>
    <x v="5"/>
    <n v="8"/>
    <x v="3"/>
  </r>
  <r>
    <x v="18"/>
    <s v="Schapenkamp I"/>
    <d v="2015-08-20T14:30:00"/>
    <n v="1"/>
    <x v="17"/>
    <s v="Sympetrum vulgatum"/>
    <n v="2"/>
    <x v="1"/>
    <x v="5"/>
    <n v="8"/>
    <x v="2"/>
  </r>
  <r>
    <x v="18"/>
    <s v="Schapenkamp I"/>
    <d v="2015-08-20T14:30:00"/>
    <n v="1"/>
    <x v="19"/>
    <s v="Lestes virens"/>
    <n v="2"/>
    <x v="1"/>
    <x v="5"/>
    <n v="8"/>
    <x v="0"/>
  </r>
  <r>
    <x v="18"/>
    <s v="Schapenkamp I"/>
    <d v="2015-08-20T14:30:00"/>
    <n v="1"/>
    <x v="3"/>
    <s v="Enallagma cyathigerum"/>
    <n v="12"/>
    <x v="1"/>
    <x v="5"/>
    <n v="8"/>
    <x v="1"/>
  </r>
  <r>
    <x v="18"/>
    <s v="Schapenkamp I"/>
    <d v="2015-08-20T14:30:00"/>
    <n v="2"/>
    <x v="11"/>
    <s v="Lestes sponsa"/>
    <n v="4"/>
    <x v="1"/>
    <x v="5"/>
    <n v="8"/>
    <x v="0"/>
  </r>
  <r>
    <x v="18"/>
    <s v="Schapenkamp I"/>
    <d v="2015-08-20T14:30:00"/>
    <n v="2"/>
    <x v="9"/>
    <s v="Anax imperator"/>
    <n v="1"/>
    <x v="1"/>
    <x v="5"/>
    <n v="8"/>
    <x v="3"/>
  </r>
  <r>
    <x v="18"/>
    <s v="Schapenkamp I"/>
    <d v="2015-08-20T14:30:00"/>
    <n v="2"/>
    <x v="1"/>
    <s v="Ischnura elegans"/>
    <n v="15"/>
    <x v="1"/>
    <x v="5"/>
    <n v="8"/>
    <x v="1"/>
  </r>
  <r>
    <x v="18"/>
    <s v="Schapenkamp I"/>
    <d v="2015-08-20T14:30:00"/>
    <n v="2"/>
    <x v="3"/>
    <s v="Enallagma cyathigerum"/>
    <n v="7"/>
    <x v="1"/>
    <x v="5"/>
    <n v="8"/>
    <x v="1"/>
  </r>
  <r>
    <x v="18"/>
    <s v="Schapenkamp I"/>
    <d v="2015-08-20T14:30:00"/>
    <n v="2"/>
    <x v="12"/>
    <s v="Sympetrum striolatum"/>
    <n v="3"/>
    <x v="1"/>
    <x v="5"/>
    <n v="8"/>
    <x v="2"/>
  </r>
  <r>
    <x v="18"/>
    <s v="Schapenkamp I"/>
    <d v="2015-08-20T14:30:00"/>
    <n v="2"/>
    <x v="5"/>
    <s v="Orthetrum cancellatum"/>
    <n v="1"/>
    <x v="1"/>
    <x v="5"/>
    <n v="8"/>
    <x v="2"/>
  </r>
  <r>
    <x v="18"/>
    <s v="Schapenkamp I"/>
    <d v="2015-08-20T14:30:00"/>
    <n v="2"/>
    <x v="17"/>
    <s v="Sympetrum vulgatum"/>
    <n v="2"/>
    <x v="1"/>
    <x v="5"/>
    <n v="8"/>
    <x v="2"/>
  </r>
  <r>
    <x v="18"/>
    <s v="Schapenkamp I"/>
    <d v="2015-08-20T14:30:00"/>
    <n v="2"/>
    <x v="21"/>
    <s v="Ischnura pumilio"/>
    <n v="1"/>
    <x v="1"/>
    <x v="5"/>
    <n v="8"/>
    <x v="1"/>
  </r>
  <r>
    <x v="18"/>
    <s v="Schapenkamp I"/>
    <d v="2015-08-20T14:30:00"/>
    <n v="4"/>
    <x v="5"/>
    <s v="Orthetrum cancellatum"/>
    <n v="1"/>
    <x v="1"/>
    <x v="5"/>
    <n v="8"/>
    <x v="2"/>
  </r>
  <r>
    <x v="18"/>
    <s v="Schapenkamp I"/>
    <d v="2015-08-20T14:30:00"/>
    <n v="4"/>
    <x v="9"/>
    <s v="Anax imperator"/>
    <n v="2"/>
    <x v="1"/>
    <x v="5"/>
    <n v="8"/>
    <x v="3"/>
  </r>
  <r>
    <x v="18"/>
    <s v="Schapenkamp I"/>
    <d v="2015-08-20T14:30:00"/>
    <n v="5"/>
    <x v="9"/>
    <s v="Anax imperator"/>
    <n v="6"/>
    <x v="1"/>
    <x v="5"/>
    <n v="8"/>
    <x v="3"/>
  </r>
  <r>
    <x v="18"/>
    <s v="Schapenkamp I"/>
    <d v="2015-08-20T14:30:00"/>
    <n v="5"/>
    <x v="14"/>
    <s v="Aeshna mixta"/>
    <n v="1"/>
    <x v="1"/>
    <x v="5"/>
    <n v="8"/>
    <x v="3"/>
  </r>
  <r>
    <x v="18"/>
    <s v="Schapenkamp I"/>
    <d v="2015-09-09T12:00:00"/>
    <n v="1"/>
    <x v="16"/>
    <s v="Sympetrum sanguineum"/>
    <n v="1"/>
    <x v="1"/>
    <x v="5"/>
    <n v="9"/>
    <x v="2"/>
  </r>
  <r>
    <x v="18"/>
    <s v="Schapenkamp I"/>
    <d v="2015-09-09T12:00:00"/>
    <n v="1"/>
    <x v="12"/>
    <s v="Sympetrum striolatum"/>
    <n v="7"/>
    <x v="1"/>
    <x v="5"/>
    <n v="9"/>
    <x v="2"/>
  </r>
  <r>
    <x v="18"/>
    <s v="Schapenkamp I"/>
    <d v="2015-09-09T12:00:00"/>
    <n v="1"/>
    <x v="11"/>
    <s v="Lestes sponsa"/>
    <n v="9"/>
    <x v="1"/>
    <x v="5"/>
    <n v="9"/>
    <x v="0"/>
  </r>
  <r>
    <x v="18"/>
    <s v="Schapenkamp I"/>
    <d v="2015-09-09T12:00:00"/>
    <n v="1"/>
    <x v="13"/>
    <s v="Chalcolestes viridis"/>
    <n v="3"/>
    <x v="1"/>
    <x v="5"/>
    <n v="9"/>
    <x v="0"/>
  </r>
  <r>
    <x v="18"/>
    <s v="Schapenkamp I"/>
    <d v="2015-09-09T12:00:00"/>
    <n v="1"/>
    <x v="1"/>
    <s v="Ischnura elegans"/>
    <n v="5"/>
    <x v="1"/>
    <x v="5"/>
    <n v="9"/>
    <x v="1"/>
  </r>
  <r>
    <x v="18"/>
    <s v="Schapenkamp I"/>
    <d v="2015-09-09T12:00:00"/>
    <n v="1"/>
    <x v="14"/>
    <s v="Aeshna mixta"/>
    <n v="1"/>
    <x v="1"/>
    <x v="5"/>
    <n v="9"/>
    <x v="3"/>
  </r>
  <r>
    <x v="18"/>
    <s v="Schapenkamp I"/>
    <d v="2015-09-09T12:00:00"/>
    <n v="1"/>
    <x v="17"/>
    <s v="Sympetrum vulgatum"/>
    <n v="2"/>
    <x v="1"/>
    <x v="5"/>
    <n v="9"/>
    <x v="2"/>
  </r>
  <r>
    <x v="18"/>
    <s v="Schapenkamp I"/>
    <d v="2015-09-09T12:00:00"/>
    <n v="1"/>
    <x v="19"/>
    <s v="Lestes virens"/>
    <n v="1"/>
    <x v="1"/>
    <x v="5"/>
    <n v="9"/>
    <x v="0"/>
  </r>
  <r>
    <x v="18"/>
    <s v="Schapenkamp I"/>
    <d v="2015-09-09T12:00:00"/>
    <n v="1"/>
    <x v="3"/>
    <s v="Enallagma cyathigerum"/>
    <n v="7"/>
    <x v="1"/>
    <x v="5"/>
    <n v="9"/>
    <x v="1"/>
  </r>
  <r>
    <x v="18"/>
    <s v="Schapenkamp I"/>
    <d v="2015-09-09T12:00:00"/>
    <n v="2"/>
    <x v="12"/>
    <s v="Sympetrum striolatum"/>
    <n v="8"/>
    <x v="1"/>
    <x v="5"/>
    <n v="9"/>
    <x v="2"/>
  </r>
  <r>
    <x v="18"/>
    <s v="Schapenkamp I"/>
    <d v="2015-09-09T12:00:00"/>
    <n v="2"/>
    <x v="11"/>
    <s v="Lestes sponsa"/>
    <n v="3"/>
    <x v="1"/>
    <x v="5"/>
    <n v="9"/>
    <x v="0"/>
  </r>
  <r>
    <x v="18"/>
    <s v="Schapenkamp I"/>
    <d v="2015-09-09T12:00:00"/>
    <n v="2"/>
    <x v="1"/>
    <s v="Ischnura elegans"/>
    <n v="9"/>
    <x v="1"/>
    <x v="5"/>
    <n v="9"/>
    <x v="1"/>
  </r>
  <r>
    <x v="18"/>
    <s v="Schapenkamp I"/>
    <d v="2015-09-09T12:00:00"/>
    <n v="2"/>
    <x v="14"/>
    <s v="Aeshna mixta"/>
    <n v="1"/>
    <x v="1"/>
    <x v="5"/>
    <n v="9"/>
    <x v="3"/>
  </r>
  <r>
    <x v="18"/>
    <s v="Schapenkamp I"/>
    <d v="2015-09-09T12:00:00"/>
    <n v="2"/>
    <x v="3"/>
    <s v="Enallagma cyathigerum"/>
    <n v="12"/>
    <x v="1"/>
    <x v="5"/>
    <n v="9"/>
    <x v="1"/>
  </r>
  <r>
    <x v="18"/>
    <s v="Schapenkamp I"/>
    <d v="2015-09-09T12:00:00"/>
    <n v="4"/>
    <x v="5"/>
    <s v="Orthetrum cancellatum"/>
    <n v="1"/>
    <x v="1"/>
    <x v="5"/>
    <n v="9"/>
    <x v="2"/>
  </r>
  <r>
    <x v="18"/>
    <s v="Schapenkamp I"/>
    <d v="2015-09-09T12:00:00"/>
    <n v="4"/>
    <x v="14"/>
    <s v="Aeshna mixta"/>
    <n v="3"/>
    <x v="1"/>
    <x v="5"/>
    <n v="9"/>
    <x v="3"/>
  </r>
  <r>
    <x v="18"/>
    <s v="Schapenkamp I"/>
    <d v="2015-09-09T12:00:00"/>
    <n v="5"/>
    <x v="14"/>
    <s v="Aeshna mixta"/>
    <n v="2"/>
    <x v="1"/>
    <x v="5"/>
    <n v="9"/>
    <x v="3"/>
  </r>
  <r>
    <x v="18"/>
    <s v="Schapenkamp I"/>
    <d v="2015-09-30T12:30:00"/>
    <n v="1"/>
    <x v="12"/>
    <s v="Sympetrum striolatum"/>
    <n v="6"/>
    <x v="1"/>
    <x v="5"/>
    <n v="9"/>
    <x v="2"/>
  </r>
  <r>
    <x v="18"/>
    <s v="Schapenkamp I"/>
    <d v="2015-09-30T12:30:00"/>
    <n v="1"/>
    <x v="13"/>
    <s v="Chalcolestes viridis"/>
    <n v="2"/>
    <x v="1"/>
    <x v="5"/>
    <n v="9"/>
    <x v="0"/>
  </r>
  <r>
    <x v="18"/>
    <s v="Schapenkamp I"/>
    <d v="2015-09-30T12:30:00"/>
    <n v="1"/>
    <x v="1"/>
    <s v="Ischnura elegans"/>
    <n v="1"/>
    <x v="1"/>
    <x v="5"/>
    <n v="9"/>
    <x v="1"/>
  </r>
  <r>
    <x v="18"/>
    <s v="Schapenkamp I"/>
    <d v="2015-09-30T12:30:00"/>
    <n v="1"/>
    <x v="14"/>
    <s v="Aeshna mixta"/>
    <n v="3"/>
    <x v="1"/>
    <x v="5"/>
    <n v="9"/>
    <x v="3"/>
  </r>
  <r>
    <x v="18"/>
    <s v="Schapenkamp I"/>
    <d v="2015-09-30T12:30:00"/>
    <n v="1"/>
    <x v="17"/>
    <s v="Sympetrum vulgatum"/>
    <n v="8"/>
    <x v="1"/>
    <x v="5"/>
    <n v="9"/>
    <x v="2"/>
  </r>
  <r>
    <x v="18"/>
    <s v="Schapenkamp I"/>
    <d v="2015-09-30T12:30:00"/>
    <n v="1"/>
    <x v="15"/>
    <s v="Sympetrum danae"/>
    <n v="1"/>
    <x v="1"/>
    <x v="5"/>
    <n v="9"/>
    <x v="2"/>
  </r>
  <r>
    <x v="18"/>
    <s v="Schapenkamp I"/>
    <d v="2015-09-30T12:30:00"/>
    <n v="2"/>
    <x v="12"/>
    <s v="Sympetrum striolatum"/>
    <n v="4"/>
    <x v="1"/>
    <x v="5"/>
    <n v="9"/>
    <x v="2"/>
  </r>
  <r>
    <x v="18"/>
    <s v="Schapenkamp I"/>
    <d v="2015-09-30T12:30:00"/>
    <n v="2"/>
    <x v="17"/>
    <s v="Sympetrum vulgatum"/>
    <n v="3"/>
    <x v="1"/>
    <x v="5"/>
    <n v="9"/>
    <x v="2"/>
  </r>
  <r>
    <x v="18"/>
    <s v="Schapenkamp I"/>
    <d v="2015-09-30T12:30:00"/>
    <n v="2"/>
    <x v="19"/>
    <s v="Lestes virens"/>
    <n v="1"/>
    <x v="1"/>
    <x v="5"/>
    <n v="9"/>
    <x v="0"/>
  </r>
  <r>
    <x v="18"/>
    <s v="Schapenkamp I"/>
    <d v="2015-09-30T12:30:00"/>
    <n v="2"/>
    <x v="3"/>
    <s v="Enallagma cyathigerum"/>
    <n v="1"/>
    <x v="1"/>
    <x v="5"/>
    <n v="9"/>
    <x v="1"/>
  </r>
  <r>
    <x v="18"/>
    <s v="Schapenkamp I"/>
    <d v="2015-09-30T12:30:00"/>
    <n v="4"/>
    <x v="14"/>
    <s v="Aeshna mixta"/>
    <n v="2"/>
    <x v="1"/>
    <x v="5"/>
    <n v="9"/>
    <x v="3"/>
  </r>
  <r>
    <x v="18"/>
    <s v="Schapenkamp I"/>
    <d v="2015-09-30T12:30:00"/>
    <n v="5"/>
    <x v="14"/>
    <s v="Aeshna mixta"/>
    <n v="3"/>
    <x v="1"/>
    <x v="5"/>
    <n v="9"/>
    <x v="3"/>
  </r>
  <r>
    <x v="18"/>
    <s v="Schapenkamp I"/>
    <d v="2016-05-08T15:00:00"/>
    <n v="1"/>
    <x v="0"/>
    <s v="Sympecma fusca"/>
    <n v="2"/>
    <x v="1"/>
    <x v="6"/>
    <n v="5"/>
    <x v="0"/>
  </r>
  <r>
    <x v="18"/>
    <s v="Schapenkamp I"/>
    <d v="2016-05-08T15:00:00"/>
    <n v="2"/>
    <x v="0"/>
    <s v="Sympecma fusca"/>
    <n v="37"/>
    <x v="1"/>
    <x v="6"/>
    <n v="5"/>
    <x v="0"/>
  </r>
  <r>
    <x v="18"/>
    <s v="Schapenkamp I"/>
    <d v="2016-05-08T15:00:00"/>
    <n v="2"/>
    <x v="10"/>
    <s v="Libellula quadrimaculata"/>
    <n v="1"/>
    <x v="1"/>
    <x v="6"/>
    <n v="5"/>
    <x v="2"/>
  </r>
  <r>
    <x v="18"/>
    <s v="Schapenkamp I"/>
    <d v="2016-06-04T14:00:00"/>
    <n v="1"/>
    <x v="6"/>
    <s v="Coenagrion puella"/>
    <n v="4"/>
    <x v="1"/>
    <x v="6"/>
    <n v="6"/>
    <x v="1"/>
  </r>
  <r>
    <x v="18"/>
    <s v="Schapenkamp I"/>
    <d v="2016-06-04T14:00:00"/>
    <n v="1"/>
    <x v="24"/>
    <s v="Leucorrhinia pectoralis"/>
    <n v="1"/>
    <x v="1"/>
    <x v="6"/>
    <n v="6"/>
    <x v="2"/>
  </r>
  <r>
    <x v="18"/>
    <s v="Schapenkamp I"/>
    <d v="2016-06-04T14:00:00"/>
    <n v="1"/>
    <x v="9"/>
    <s v="Anax imperator"/>
    <n v="2"/>
    <x v="1"/>
    <x v="6"/>
    <n v="6"/>
    <x v="3"/>
  </r>
  <r>
    <x v="18"/>
    <s v="Schapenkamp I"/>
    <d v="2016-06-04T14:00:00"/>
    <n v="1"/>
    <x v="1"/>
    <s v="Ischnura elegans"/>
    <n v="10"/>
    <x v="1"/>
    <x v="6"/>
    <n v="6"/>
    <x v="1"/>
  </r>
  <r>
    <x v="18"/>
    <s v="Schapenkamp I"/>
    <d v="2016-06-04T14:00:00"/>
    <n v="1"/>
    <x v="31"/>
    <s v="Cordulia aenea"/>
    <n v="1"/>
    <x v="1"/>
    <x v="6"/>
    <n v="6"/>
    <x v="4"/>
  </r>
  <r>
    <x v="18"/>
    <s v="Schapenkamp I"/>
    <d v="2016-06-04T14:00:00"/>
    <n v="1"/>
    <x v="10"/>
    <s v="Libellula quadrimaculata"/>
    <n v="7"/>
    <x v="1"/>
    <x v="6"/>
    <n v="6"/>
    <x v="2"/>
  </r>
  <r>
    <x v="18"/>
    <s v="Schapenkamp I"/>
    <d v="2016-06-04T14:00:00"/>
    <n v="1"/>
    <x v="3"/>
    <s v="Enallagma cyathigerum"/>
    <n v="3"/>
    <x v="1"/>
    <x v="6"/>
    <n v="6"/>
    <x v="1"/>
  </r>
  <r>
    <x v="18"/>
    <s v="Schapenkamp I"/>
    <d v="2016-06-04T14:00:00"/>
    <n v="2"/>
    <x v="9"/>
    <s v="Anax imperator"/>
    <n v="3"/>
    <x v="1"/>
    <x v="6"/>
    <n v="6"/>
    <x v="3"/>
  </r>
  <r>
    <x v="18"/>
    <s v="Schapenkamp I"/>
    <d v="2016-06-04T14:00:00"/>
    <n v="2"/>
    <x v="1"/>
    <s v="Ischnura elegans"/>
    <n v="25"/>
    <x v="1"/>
    <x v="6"/>
    <n v="6"/>
    <x v="1"/>
  </r>
  <r>
    <x v="18"/>
    <s v="Schapenkamp I"/>
    <d v="2016-06-04T14:00:00"/>
    <n v="2"/>
    <x v="10"/>
    <s v="Libellula quadrimaculata"/>
    <n v="8"/>
    <x v="1"/>
    <x v="6"/>
    <n v="6"/>
    <x v="2"/>
  </r>
  <r>
    <x v="18"/>
    <s v="Schapenkamp I"/>
    <d v="2016-06-04T14:00:00"/>
    <n v="2"/>
    <x v="3"/>
    <s v="Enallagma cyathigerum"/>
    <n v="4"/>
    <x v="1"/>
    <x v="6"/>
    <n v="6"/>
    <x v="1"/>
  </r>
  <r>
    <x v="18"/>
    <s v="Schapenkamp I"/>
    <d v="2016-06-04T14:00:00"/>
    <n v="4"/>
    <x v="24"/>
    <s v="Leucorrhinia pectoralis"/>
    <n v="1"/>
    <x v="1"/>
    <x v="6"/>
    <n v="6"/>
    <x v="2"/>
  </r>
  <r>
    <x v="18"/>
    <s v="Schapenkamp I"/>
    <d v="2016-06-04T14:00:00"/>
    <n v="4"/>
    <x v="9"/>
    <s v="Anax imperator"/>
    <n v="3"/>
    <x v="1"/>
    <x v="6"/>
    <n v="6"/>
    <x v="3"/>
  </r>
  <r>
    <x v="18"/>
    <s v="Schapenkamp I"/>
    <d v="2016-06-04T14:00:00"/>
    <n v="4"/>
    <x v="10"/>
    <s v="Libellula quadrimaculata"/>
    <n v="6"/>
    <x v="1"/>
    <x v="6"/>
    <n v="6"/>
    <x v="2"/>
  </r>
  <r>
    <x v="18"/>
    <s v="Schapenkamp I"/>
    <d v="2016-06-04T14:00:00"/>
    <n v="5"/>
    <x v="24"/>
    <s v="Leucorrhinia pectoralis"/>
    <n v="4"/>
    <x v="1"/>
    <x v="6"/>
    <n v="6"/>
    <x v="2"/>
  </r>
  <r>
    <x v="18"/>
    <s v="Schapenkamp I"/>
    <d v="2016-06-04T14:00:00"/>
    <n v="5"/>
    <x v="9"/>
    <s v="Anax imperator"/>
    <n v="5"/>
    <x v="1"/>
    <x v="6"/>
    <n v="6"/>
    <x v="3"/>
  </r>
  <r>
    <x v="18"/>
    <s v="Schapenkamp I"/>
    <d v="2016-06-04T14:00:00"/>
    <n v="5"/>
    <x v="31"/>
    <s v="Cordulia aenea"/>
    <n v="1"/>
    <x v="1"/>
    <x v="6"/>
    <n v="6"/>
    <x v="4"/>
  </r>
  <r>
    <x v="18"/>
    <s v="Schapenkamp I"/>
    <d v="2016-06-04T14:00:00"/>
    <n v="5"/>
    <x v="10"/>
    <s v="Libellula quadrimaculata"/>
    <n v="14"/>
    <x v="1"/>
    <x v="6"/>
    <n v="6"/>
    <x v="2"/>
  </r>
  <r>
    <x v="18"/>
    <s v="Schapenkamp I"/>
    <d v="2016-06-08T13:00:00"/>
    <n v="1"/>
    <x v="6"/>
    <s v="Coenagrion puella"/>
    <n v="5"/>
    <x v="1"/>
    <x v="6"/>
    <n v="6"/>
    <x v="1"/>
  </r>
  <r>
    <x v="18"/>
    <s v="Schapenkamp I"/>
    <d v="2016-06-08T13:00:00"/>
    <n v="1"/>
    <x v="5"/>
    <s v="Orthetrum cancellatum"/>
    <n v="2"/>
    <x v="1"/>
    <x v="6"/>
    <n v="6"/>
    <x v="2"/>
  </r>
  <r>
    <x v="18"/>
    <s v="Schapenkamp I"/>
    <d v="2016-06-08T13:00:00"/>
    <n v="1"/>
    <x v="7"/>
    <s v="Brachytron pratense"/>
    <n v="1"/>
    <x v="1"/>
    <x v="6"/>
    <n v="6"/>
    <x v="3"/>
  </r>
  <r>
    <x v="18"/>
    <s v="Schapenkamp I"/>
    <d v="2016-06-08T13:00:00"/>
    <n v="1"/>
    <x v="9"/>
    <s v="Anax imperator"/>
    <n v="2"/>
    <x v="1"/>
    <x v="6"/>
    <n v="6"/>
    <x v="3"/>
  </r>
  <r>
    <x v="18"/>
    <s v="Schapenkamp I"/>
    <d v="2016-06-08T13:00:00"/>
    <n v="1"/>
    <x v="1"/>
    <s v="Ischnura elegans"/>
    <n v="2"/>
    <x v="1"/>
    <x v="6"/>
    <n v="6"/>
    <x v="1"/>
  </r>
  <r>
    <x v="18"/>
    <s v="Schapenkamp I"/>
    <d v="2016-06-08T13:00:00"/>
    <n v="1"/>
    <x v="10"/>
    <s v="Libellula quadrimaculata"/>
    <n v="8"/>
    <x v="1"/>
    <x v="6"/>
    <n v="6"/>
    <x v="2"/>
  </r>
  <r>
    <x v="18"/>
    <s v="Schapenkamp I"/>
    <d v="2016-06-08T13:00:00"/>
    <n v="1"/>
    <x v="3"/>
    <s v="Enallagma cyathigerum"/>
    <n v="1"/>
    <x v="1"/>
    <x v="6"/>
    <n v="6"/>
    <x v="1"/>
  </r>
  <r>
    <x v="18"/>
    <s v="Schapenkamp I"/>
    <d v="2016-06-08T13:00:00"/>
    <n v="2"/>
    <x v="6"/>
    <s v="Coenagrion puella"/>
    <n v="1"/>
    <x v="1"/>
    <x v="6"/>
    <n v="6"/>
    <x v="1"/>
  </r>
  <r>
    <x v="18"/>
    <s v="Schapenkamp I"/>
    <d v="2016-06-08T13:00:00"/>
    <n v="2"/>
    <x v="5"/>
    <s v="Orthetrum cancellatum"/>
    <n v="2"/>
    <x v="1"/>
    <x v="6"/>
    <n v="6"/>
    <x v="2"/>
  </r>
  <r>
    <x v="18"/>
    <s v="Schapenkamp I"/>
    <d v="2016-06-08T13:00:00"/>
    <n v="2"/>
    <x v="1"/>
    <s v="Ischnura elegans"/>
    <n v="17"/>
    <x v="1"/>
    <x v="6"/>
    <n v="6"/>
    <x v="1"/>
  </r>
  <r>
    <x v="18"/>
    <s v="Schapenkamp I"/>
    <d v="2016-06-08T13:00:00"/>
    <n v="2"/>
    <x v="10"/>
    <s v="Libellula quadrimaculata"/>
    <n v="2"/>
    <x v="1"/>
    <x v="6"/>
    <n v="6"/>
    <x v="2"/>
  </r>
  <r>
    <x v="18"/>
    <s v="Schapenkamp I"/>
    <d v="2016-06-08T13:00:00"/>
    <n v="2"/>
    <x v="3"/>
    <s v="Enallagma cyathigerum"/>
    <n v="2"/>
    <x v="1"/>
    <x v="6"/>
    <n v="6"/>
    <x v="1"/>
  </r>
  <r>
    <x v="18"/>
    <s v="Schapenkamp I"/>
    <d v="2016-06-08T13:00:00"/>
    <n v="4"/>
    <x v="7"/>
    <s v="Brachytron pratense"/>
    <n v="1"/>
    <x v="1"/>
    <x v="6"/>
    <n v="6"/>
    <x v="3"/>
  </r>
  <r>
    <x v="18"/>
    <s v="Schapenkamp I"/>
    <d v="2016-06-08T13:00:00"/>
    <n v="4"/>
    <x v="9"/>
    <s v="Anax imperator"/>
    <n v="1"/>
    <x v="1"/>
    <x v="6"/>
    <n v="6"/>
    <x v="3"/>
  </r>
  <r>
    <x v="18"/>
    <s v="Schapenkamp I"/>
    <d v="2016-06-08T13:00:00"/>
    <n v="4"/>
    <x v="10"/>
    <s v="Libellula quadrimaculata"/>
    <n v="6"/>
    <x v="1"/>
    <x v="6"/>
    <n v="6"/>
    <x v="2"/>
  </r>
  <r>
    <x v="18"/>
    <s v="Schapenkamp I"/>
    <d v="2016-06-08T13:00:00"/>
    <n v="5"/>
    <x v="24"/>
    <s v="Leucorrhinia pectoralis"/>
    <n v="4"/>
    <x v="1"/>
    <x v="6"/>
    <n v="6"/>
    <x v="2"/>
  </r>
  <r>
    <x v="18"/>
    <s v="Schapenkamp I"/>
    <d v="2016-06-08T13:00:00"/>
    <n v="5"/>
    <x v="9"/>
    <s v="Anax imperator"/>
    <n v="4"/>
    <x v="1"/>
    <x v="6"/>
    <n v="6"/>
    <x v="3"/>
  </r>
  <r>
    <x v="18"/>
    <s v="Schapenkamp I"/>
    <d v="2016-06-08T13:00:00"/>
    <n v="5"/>
    <x v="31"/>
    <s v="Cordulia aenea"/>
    <n v="1"/>
    <x v="1"/>
    <x v="6"/>
    <n v="6"/>
    <x v="4"/>
  </r>
  <r>
    <x v="18"/>
    <s v="Schapenkamp I"/>
    <d v="2016-06-08T13:00:00"/>
    <n v="5"/>
    <x v="10"/>
    <s v="Libellula quadrimaculata"/>
    <n v="12"/>
    <x v="1"/>
    <x v="6"/>
    <n v="6"/>
    <x v="2"/>
  </r>
  <r>
    <x v="18"/>
    <s v="Schapenkamp I"/>
    <d v="2016-06-08T13:00:00"/>
    <n v="5"/>
    <x v="8"/>
    <s v="Aeshna isoceles"/>
    <n v="1"/>
    <x v="1"/>
    <x v="6"/>
    <n v="6"/>
    <x v="3"/>
  </r>
  <r>
    <x v="18"/>
    <s v="Schapenkamp I"/>
    <d v="2016-06-19T13:00:00"/>
    <n v="1"/>
    <x v="5"/>
    <s v="Orthetrum cancellatum"/>
    <n v="2"/>
    <x v="1"/>
    <x v="6"/>
    <n v="6"/>
    <x v="2"/>
  </r>
  <r>
    <x v="18"/>
    <s v="Schapenkamp I"/>
    <d v="2016-06-19T13:00:00"/>
    <n v="1"/>
    <x v="1"/>
    <s v="Ischnura elegans"/>
    <n v="58"/>
    <x v="1"/>
    <x v="6"/>
    <n v="6"/>
    <x v="1"/>
  </r>
  <r>
    <x v="18"/>
    <s v="Schapenkamp I"/>
    <d v="2016-06-19T13:00:00"/>
    <n v="1"/>
    <x v="21"/>
    <s v="Ischnura pumilio"/>
    <n v="2"/>
    <x v="1"/>
    <x v="6"/>
    <n v="6"/>
    <x v="1"/>
  </r>
  <r>
    <x v="18"/>
    <s v="Schapenkamp I"/>
    <d v="2016-06-19T13:00:00"/>
    <n v="1"/>
    <x v="10"/>
    <s v="Libellula quadrimaculata"/>
    <n v="2"/>
    <x v="1"/>
    <x v="6"/>
    <n v="6"/>
    <x v="2"/>
  </r>
  <r>
    <x v="18"/>
    <s v="Schapenkamp I"/>
    <d v="2016-06-19T13:00:00"/>
    <n v="1"/>
    <x v="3"/>
    <s v="Enallagma cyathigerum"/>
    <n v="2"/>
    <x v="1"/>
    <x v="6"/>
    <n v="6"/>
    <x v="1"/>
  </r>
  <r>
    <x v="18"/>
    <s v="Schapenkamp I"/>
    <d v="2016-06-19T13:00:00"/>
    <n v="2"/>
    <x v="5"/>
    <s v="Orthetrum cancellatum"/>
    <n v="1"/>
    <x v="1"/>
    <x v="6"/>
    <n v="6"/>
    <x v="2"/>
  </r>
  <r>
    <x v="18"/>
    <s v="Schapenkamp I"/>
    <d v="2016-06-19T13:00:00"/>
    <n v="2"/>
    <x v="1"/>
    <s v="Ischnura elegans"/>
    <n v="14"/>
    <x v="1"/>
    <x v="6"/>
    <n v="6"/>
    <x v="1"/>
  </r>
  <r>
    <x v="18"/>
    <s v="Schapenkamp I"/>
    <d v="2016-06-19T13:00:00"/>
    <n v="2"/>
    <x v="3"/>
    <s v="Enallagma cyathigerum"/>
    <n v="16"/>
    <x v="1"/>
    <x v="6"/>
    <n v="6"/>
    <x v="1"/>
  </r>
  <r>
    <x v="18"/>
    <s v="Schapenkamp I"/>
    <d v="2016-06-19T13:00:00"/>
    <n v="4"/>
    <x v="5"/>
    <s v="Orthetrum cancellatum"/>
    <n v="1"/>
    <x v="1"/>
    <x v="6"/>
    <n v="6"/>
    <x v="2"/>
  </r>
  <r>
    <x v="18"/>
    <s v="Schapenkamp I"/>
    <d v="2016-06-19T13:00:00"/>
    <n v="4"/>
    <x v="9"/>
    <s v="Anax imperator"/>
    <n v="3"/>
    <x v="1"/>
    <x v="6"/>
    <n v="6"/>
    <x v="3"/>
  </r>
  <r>
    <x v="18"/>
    <s v="Schapenkamp I"/>
    <d v="2016-06-19T13:00:00"/>
    <n v="5"/>
    <x v="7"/>
    <s v="Brachytron pratense"/>
    <n v="1"/>
    <x v="1"/>
    <x v="6"/>
    <n v="6"/>
    <x v="3"/>
  </r>
  <r>
    <x v="18"/>
    <s v="Schapenkamp I"/>
    <d v="2016-06-19T13:00:00"/>
    <n v="5"/>
    <x v="9"/>
    <s v="Anax imperator"/>
    <n v="2"/>
    <x v="1"/>
    <x v="6"/>
    <n v="6"/>
    <x v="3"/>
  </r>
  <r>
    <x v="18"/>
    <s v="Schapenkamp I"/>
    <d v="2016-06-19T13:00:00"/>
    <n v="5"/>
    <x v="10"/>
    <s v="Libellula quadrimaculata"/>
    <n v="6"/>
    <x v="1"/>
    <x v="6"/>
    <n v="6"/>
    <x v="2"/>
  </r>
  <r>
    <x v="18"/>
    <s v="Schapenkamp I"/>
    <d v="2016-06-19T13:00:00"/>
    <n v="5"/>
    <x v="31"/>
    <s v="Cordulia aenea"/>
    <n v="1"/>
    <x v="1"/>
    <x v="6"/>
    <n v="6"/>
    <x v="4"/>
  </r>
  <r>
    <x v="18"/>
    <s v="Schapenkamp I"/>
    <d v="2016-07-04T15:00:00"/>
    <n v="1"/>
    <x v="11"/>
    <s v="Lestes sponsa"/>
    <n v="1"/>
    <x v="1"/>
    <x v="6"/>
    <n v="7"/>
    <x v="0"/>
  </r>
  <r>
    <x v="18"/>
    <s v="Schapenkamp I"/>
    <d v="2016-07-04T15:00:00"/>
    <n v="1"/>
    <x v="9"/>
    <s v="Anax imperator"/>
    <n v="3"/>
    <x v="1"/>
    <x v="6"/>
    <n v="7"/>
    <x v="3"/>
  </r>
  <r>
    <x v="18"/>
    <s v="Schapenkamp I"/>
    <d v="2016-07-04T15:00:00"/>
    <n v="1"/>
    <x v="30"/>
    <s v="Erythromma viridulum"/>
    <n v="1"/>
    <x v="1"/>
    <x v="6"/>
    <n v="7"/>
    <x v="1"/>
  </r>
  <r>
    <x v="18"/>
    <s v="Schapenkamp I"/>
    <d v="2016-07-04T15:00:00"/>
    <n v="1"/>
    <x v="1"/>
    <s v="Ischnura elegans"/>
    <n v="7"/>
    <x v="1"/>
    <x v="6"/>
    <n v="7"/>
    <x v="1"/>
  </r>
  <r>
    <x v="18"/>
    <s v="Schapenkamp I"/>
    <d v="2016-07-04T15:00:00"/>
    <n v="1"/>
    <x v="10"/>
    <s v="Libellula quadrimaculata"/>
    <n v="1"/>
    <x v="1"/>
    <x v="6"/>
    <n v="7"/>
    <x v="2"/>
  </r>
  <r>
    <x v="18"/>
    <s v="Schapenkamp I"/>
    <d v="2016-07-04T15:00:00"/>
    <n v="1"/>
    <x v="3"/>
    <s v="Enallagma cyathigerum"/>
    <n v="8"/>
    <x v="1"/>
    <x v="6"/>
    <n v="7"/>
    <x v="1"/>
  </r>
  <r>
    <x v="18"/>
    <s v="Schapenkamp I"/>
    <d v="2016-07-04T15:00:00"/>
    <n v="2"/>
    <x v="12"/>
    <s v="Sympetrum striolatum"/>
    <n v="1"/>
    <x v="1"/>
    <x v="6"/>
    <n v="7"/>
    <x v="2"/>
  </r>
  <r>
    <x v="18"/>
    <s v="Schapenkamp I"/>
    <d v="2016-07-04T15:00:00"/>
    <n v="2"/>
    <x v="5"/>
    <s v="Orthetrum cancellatum"/>
    <n v="1"/>
    <x v="1"/>
    <x v="6"/>
    <n v="7"/>
    <x v="2"/>
  </r>
  <r>
    <x v="18"/>
    <s v="Schapenkamp I"/>
    <d v="2016-07-04T15:00:00"/>
    <n v="2"/>
    <x v="11"/>
    <s v="Lestes sponsa"/>
    <n v="4"/>
    <x v="1"/>
    <x v="6"/>
    <n v="7"/>
    <x v="0"/>
  </r>
  <r>
    <x v="18"/>
    <s v="Schapenkamp I"/>
    <d v="2016-07-04T15:00:00"/>
    <n v="2"/>
    <x v="9"/>
    <s v="Anax imperator"/>
    <n v="1"/>
    <x v="1"/>
    <x v="6"/>
    <n v="7"/>
    <x v="3"/>
  </r>
  <r>
    <x v="18"/>
    <s v="Schapenkamp I"/>
    <d v="2016-07-04T15:00:00"/>
    <n v="2"/>
    <x v="1"/>
    <s v="Ischnura elegans"/>
    <n v="14"/>
    <x v="1"/>
    <x v="6"/>
    <n v="7"/>
    <x v="1"/>
  </r>
  <r>
    <x v="18"/>
    <s v="Schapenkamp I"/>
    <d v="2016-07-04T15:00:00"/>
    <n v="2"/>
    <x v="3"/>
    <s v="Enallagma cyathigerum"/>
    <n v="18"/>
    <x v="1"/>
    <x v="6"/>
    <n v="7"/>
    <x v="1"/>
  </r>
  <r>
    <x v="18"/>
    <s v="Schapenkamp I"/>
    <d v="2016-07-04T15:00:00"/>
    <n v="4"/>
    <x v="5"/>
    <s v="Orthetrum cancellatum"/>
    <n v="1"/>
    <x v="1"/>
    <x v="6"/>
    <n v="7"/>
    <x v="2"/>
  </r>
  <r>
    <x v="18"/>
    <s v="Schapenkamp I"/>
    <d v="2016-07-04T15:00:00"/>
    <n v="4"/>
    <x v="9"/>
    <s v="Anax imperator"/>
    <n v="3"/>
    <x v="1"/>
    <x v="6"/>
    <n v="7"/>
    <x v="3"/>
  </r>
  <r>
    <x v="18"/>
    <s v="Schapenkamp I"/>
    <d v="2016-07-04T15:00:00"/>
    <n v="5"/>
    <x v="9"/>
    <s v="Anax imperator"/>
    <n v="8"/>
    <x v="1"/>
    <x v="6"/>
    <n v="7"/>
    <x v="3"/>
  </r>
  <r>
    <x v="18"/>
    <s v="Schapenkamp I"/>
    <d v="2016-07-23T14:00:00"/>
    <n v="1"/>
    <x v="6"/>
    <s v="Coenagrion puella"/>
    <n v="57"/>
    <x v="1"/>
    <x v="6"/>
    <n v="7"/>
    <x v="1"/>
  </r>
  <r>
    <x v="18"/>
    <s v="Schapenkamp I"/>
    <d v="2016-07-23T14:00:00"/>
    <n v="1"/>
    <x v="11"/>
    <s v="Lestes sponsa"/>
    <n v="11"/>
    <x v="1"/>
    <x v="6"/>
    <n v="7"/>
    <x v="0"/>
  </r>
  <r>
    <x v="18"/>
    <s v="Schapenkamp I"/>
    <d v="2016-07-23T14:00:00"/>
    <n v="1"/>
    <x v="9"/>
    <s v="Anax imperator"/>
    <n v="6"/>
    <x v="1"/>
    <x v="6"/>
    <n v="7"/>
    <x v="3"/>
  </r>
  <r>
    <x v="18"/>
    <s v="Schapenkamp I"/>
    <d v="2016-07-23T14:00:00"/>
    <n v="1"/>
    <x v="1"/>
    <s v="Ischnura elegans"/>
    <n v="97"/>
    <x v="1"/>
    <x v="6"/>
    <n v="7"/>
    <x v="1"/>
  </r>
  <r>
    <x v="18"/>
    <s v="Schapenkamp I"/>
    <d v="2016-07-23T14:00:00"/>
    <n v="1"/>
    <x v="3"/>
    <s v="Enallagma cyathigerum"/>
    <n v="65"/>
    <x v="1"/>
    <x v="6"/>
    <n v="7"/>
    <x v="1"/>
  </r>
  <r>
    <x v="18"/>
    <s v="Schapenkamp I"/>
    <d v="2016-07-23T14:00:00"/>
    <n v="2"/>
    <x v="6"/>
    <s v="Coenagrion puella"/>
    <n v="32"/>
    <x v="1"/>
    <x v="6"/>
    <n v="7"/>
    <x v="1"/>
  </r>
  <r>
    <x v="18"/>
    <s v="Schapenkamp I"/>
    <d v="2016-07-23T14:00:00"/>
    <n v="2"/>
    <x v="11"/>
    <s v="Lestes sponsa"/>
    <n v="3"/>
    <x v="1"/>
    <x v="6"/>
    <n v="7"/>
    <x v="0"/>
  </r>
  <r>
    <x v="18"/>
    <s v="Schapenkamp I"/>
    <d v="2016-07-23T14:00:00"/>
    <n v="2"/>
    <x v="9"/>
    <s v="Anax imperator"/>
    <n v="4"/>
    <x v="1"/>
    <x v="6"/>
    <n v="7"/>
    <x v="3"/>
  </r>
  <r>
    <x v="18"/>
    <s v="Schapenkamp I"/>
    <d v="2016-07-23T14:00:00"/>
    <n v="2"/>
    <x v="1"/>
    <s v="Ischnura elegans"/>
    <n v="45"/>
    <x v="1"/>
    <x v="6"/>
    <n v="7"/>
    <x v="1"/>
  </r>
  <r>
    <x v="18"/>
    <s v="Schapenkamp I"/>
    <d v="2016-07-23T14:00:00"/>
    <n v="2"/>
    <x v="3"/>
    <s v="Enallagma cyathigerum"/>
    <n v="60"/>
    <x v="1"/>
    <x v="6"/>
    <n v="7"/>
    <x v="1"/>
  </r>
  <r>
    <x v="18"/>
    <s v="Schapenkamp I"/>
    <d v="2016-07-23T14:00:00"/>
    <n v="4"/>
    <x v="9"/>
    <s v="Anax imperator"/>
    <n v="15"/>
    <x v="1"/>
    <x v="6"/>
    <n v="7"/>
    <x v="3"/>
  </r>
  <r>
    <x v="18"/>
    <s v="Schapenkamp I"/>
    <d v="2016-07-23T14:00:00"/>
    <n v="5"/>
    <x v="9"/>
    <s v="Anax imperator"/>
    <n v="4"/>
    <x v="1"/>
    <x v="6"/>
    <n v="7"/>
    <x v="3"/>
  </r>
  <r>
    <x v="18"/>
    <s v="Schapenkamp I"/>
    <d v="2016-08-01T13:00:00"/>
    <n v="1"/>
    <x v="0"/>
    <s v="Sympecma fusca"/>
    <n v="1"/>
    <x v="1"/>
    <x v="6"/>
    <n v="8"/>
    <x v="0"/>
  </r>
  <r>
    <x v="18"/>
    <s v="Schapenkamp I"/>
    <d v="2016-08-01T13:00:00"/>
    <n v="1"/>
    <x v="23"/>
    <s v="Sympetrum striolatum/vulgatum"/>
    <n v="2"/>
    <x v="1"/>
    <x v="6"/>
    <n v="8"/>
    <x v="2"/>
  </r>
  <r>
    <x v="18"/>
    <s v="Schapenkamp I"/>
    <d v="2016-08-01T13:00:00"/>
    <n v="1"/>
    <x v="11"/>
    <s v="Lestes sponsa"/>
    <n v="9"/>
    <x v="1"/>
    <x v="6"/>
    <n v="8"/>
    <x v="0"/>
  </r>
  <r>
    <x v="18"/>
    <s v="Schapenkamp I"/>
    <d v="2016-08-01T13:00:00"/>
    <n v="1"/>
    <x v="9"/>
    <s v="Anax imperator"/>
    <n v="1"/>
    <x v="1"/>
    <x v="6"/>
    <n v="8"/>
    <x v="3"/>
  </r>
  <r>
    <x v="18"/>
    <s v="Schapenkamp I"/>
    <d v="2016-08-01T13:00:00"/>
    <n v="1"/>
    <x v="30"/>
    <s v="Erythromma viridulum"/>
    <n v="3"/>
    <x v="1"/>
    <x v="6"/>
    <n v="8"/>
    <x v="1"/>
  </r>
  <r>
    <x v="18"/>
    <s v="Schapenkamp I"/>
    <d v="2016-08-01T13:00:00"/>
    <n v="1"/>
    <x v="1"/>
    <s v="Ischnura elegans"/>
    <n v="22"/>
    <x v="1"/>
    <x v="6"/>
    <n v="8"/>
    <x v="1"/>
  </r>
  <r>
    <x v="18"/>
    <s v="Schapenkamp I"/>
    <d v="2016-08-01T13:00:00"/>
    <n v="1"/>
    <x v="3"/>
    <s v="Enallagma cyathigerum"/>
    <n v="13"/>
    <x v="1"/>
    <x v="6"/>
    <n v="8"/>
    <x v="1"/>
  </r>
  <r>
    <x v="18"/>
    <s v="Schapenkamp I"/>
    <d v="2016-08-01T13:00:00"/>
    <n v="2"/>
    <x v="12"/>
    <s v="Sympetrum striolatum"/>
    <n v="1"/>
    <x v="1"/>
    <x v="6"/>
    <n v="8"/>
    <x v="2"/>
  </r>
  <r>
    <x v="18"/>
    <s v="Schapenkamp I"/>
    <d v="2016-08-01T13:00:00"/>
    <n v="2"/>
    <x v="11"/>
    <s v="Lestes sponsa"/>
    <n v="21"/>
    <x v="1"/>
    <x v="6"/>
    <n v="8"/>
    <x v="0"/>
  </r>
  <r>
    <x v="18"/>
    <s v="Schapenkamp I"/>
    <d v="2016-08-01T13:00:00"/>
    <n v="2"/>
    <x v="9"/>
    <s v="Anax imperator"/>
    <n v="2"/>
    <x v="1"/>
    <x v="6"/>
    <n v="8"/>
    <x v="3"/>
  </r>
  <r>
    <x v="18"/>
    <s v="Schapenkamp I"/>
    <d v="2016-08-01T13:00:00"/>
    <n v="2"/>
    <x v="30"/>
    <s v="Erythromma viridulum"/>
    <n v="18"/>
    <x v="1"/>
    <x v="6"/>
    <n v="8"/>
    <x v="1"/>
  </r>
  <r>
    <x v="18"/>
    <s v="Schapenkamp I"/>
    <d v="2016-08-01T13:00:00"/>
    <n v="2"/>
    <x v="1"/>
    <s v="Ischnura elegans"/>
    <n v="12"/>
    <x v="1"/>
    <x v="6"/>
    <n v="8"/>
    <x v="1"/>
  </r>
  <r>
    <x v="18"/>
    <s v="Schapenkamp I"/>
    <d v="2016-08-01T13:00:00"/>
    <n v="2"/>
    <x v="3"/>
    <s v="Enallagma cyathigerum"/>
    <n v="15"/>
    <x v="1"/>
    <x v="6"/>
    <n v="8"/>
    <x v="1"/>
  </r>
  <r>
    <x v="18"/>
    <s v="Schapenkamp I"/>
    <d v="2016-08-01T13:00:00"/>
    <n v="4"/>
    <x v="9"/>
    <s v="Anax imperator"/>
    <n v="3"/>
    <x v="1"/>
    <x v="6"/>
    <n v="8"/>
    <x v="3"/>
  </r>
  <r>
    <x v="18"/>
    <s v="Schapenkamp I"/>
    <d v="2016-08-17T14:30:00"/>
    <n v="1"/>
    <x v="12"/>
    <s v="Sympetrum striolatum"/>
    <n v="3"/>
    <x v="1"/>
    <x v="6"/>
    <n v="8"/>
    <x v="2"/>
  </r>
  <r>
    <x v="18"/>
    <s v="Schapenkamp I"/>
    <d v="2016-08-17T14:30:00"/>
    <n v="1"/>
    <x v="11"/>
    <s v="Lestes sponsa"/>
    <n v="11"/>
    <x v="1"/>
    <x v="6"/>
    <n v="8"/>
    <x v="0"/>
  </r>
  <r>
    <x v="18"/>
    <s v="Schapenkamp I"/>
    <d v="2016-08-17T14:30:00"/>
    <n v="1"/>
    <x v="1"/>
    <s v="Ischnura elegans"/>
    <n v="1"/>
    <x v="1"/>
    <x v="6"/>
    <n v="8"/>
    <x v="1"/>
  </r>
  <r>
    <x v="18"/>
    <s v="Schapenkamp I"/>
    <d v="2016-08-17T14:30:00"/>
    <n v="1"/>
    <x v="14"/>
    <s v="Aeshna mixta"/>
    <n v="2"/>
    <x v="1"/>
    <x v="6"/>
    <n v="8"/>
    <x v="3"/>
  </r>
  <r>
    <x v="18"/>
    <s v="Schapenkamp I"/>
    <d v="2016-08-17T14:30:00"/>
    <n v="1"/>
    <x v="3"/>
    <s v="Enallagma cyathigerum"/>
    <n v="2"/>
    <x v="1"/>
    <x v="6"/>
    <n v="8"/>
    <x v="1"/>
  </r>
  <r>
    <x v="18"/>
    <s v="Schapenkamp I"/>
    <d v="2016-08-17T14:30:00"/>
    <n v="1"/>
    <x v="15"/>
    <s v="Sympetrum danae"/>
    <n v="1"/>
    <x v="1"/>
    <x v="6"/>
    <n v="8"/>
    <x v="2"/>
  </r>
  <r>
    <x v="18"/>
    <s v="Schapenkamp I"/>
    <d v="2016-08-17T14:30:00"/>
    <n v="2"/>
    <x v="16"/>
    <s v="Sympetrum sanguineum"/>
    <n v="1"/>
    <x v="1"/>
    <x v="6"/>
    <n v="8"/>
    <x v="2"/>
  </r>
  <r>
    <x v="18"/>
    <s v="Schapenkamp I"/>
    <d v="2016-08-17T14:30:00"/>
    <n v="2"/>
    <x v="12"/>
    <s v="Sympetrum striolatum"/>
    <n v="1"/>
    <x v="1"/>
    <x v="6"/>
    <n v="8"/>
    <x v="2"/>
  </r>
  <r>
    <x v="18"/>
    <s v="Schapenkamp I"/>
    <d v="2016-08-17T14:30:00"/>
    <n v="2"/>
    <x v="11"/>
    <s v="Lestes sponsa"/>
    <n v="4"/>
    <x v="1"/>
    <x v="6"/>
    <n v="8"/>
    <x v="0"/>
  </r>
  <r>
    <x v="18"/>
    <s v="Schapenkamp I"/>
    <d v="2016-08-17T14:30:00"/>
    <n v="2"/>
    <x v="9"/>
    <s v="Anax imperator"/>
    <n v="1"/>
    <x v="1"/>
    <x v="6"/>
    <n v="8"/>
    <x v="3"/>
  </r>
  <r>
    <x v="18"/>
    <s v="Schapenkamp I"/>
    <d v="2016-08-17T14:30:00"/>
    <n v="2"/>
    <x v="30"/>
    <s v="Erythromma viridulum"/>
    <n v="1"/>
    <x v="1"/>
    <x v="6"/>
    <n v="8"/>
    <x v="1"/>
  </r>
  <r>
    <x v="18"/>
    <s v="Schapenkamp I"/>
    <d v="2016-08-17T14:30:00"/>
    <n v="2"/>
    <x v="1"/>
    <s v="Ischnura elegans"/>
    <n v="2"/>
    <x v="1"/>
    <x v="6"/>
    <n v="8"/>
    <x v="1"/>
  </r>
  <r>
    <x v="18"/>
    <s v="Schapenkamp I"/>
    <d v="2016-08-17T14:30:00"/>
    <n v="2"/>
    <x v="14"/>
    <s v="Aeshna mixta"/>
    <n v="1"/>
    <x v="1"/>
    <x v="6"/>
    <n v="8"/>
    <x v="3"/>
  </r>
  <r>
    <x v="18"/>
    <s v="Schapenkamp I"/>
    <d v="2016-08-17T14:30:00"/>
    <n v="2"/>
    <x v="3"/>
    <s v="Enallagma cyathigerum"/>
    <n v="14"/>
    <x v="1"/>
    <x v="6"/>
    <n v="8"/>
    <x v="1"/>
  </r>
  <r>
    <x v="18"/>
    <s v="Schapenkamp I"/>
    <d v="2016-08-17T14:30:00"/>
    <n v="4"/>
    <x v="9"/>
    <s v="Anax imperator"/>
    <n v="2"/>
    <x v="1"/>
    <x v="6"/>
    <n v="8"/>
    <x v="3"/>
  </r>
  <r>
    <x v="18"/>
    <s v="Schapenkamp I"/>
    <d v="2016-08-17T14:30:00"/>
    <n v="4"/>
    <x v="14"/>
    <s v="Aeshna mixta"/>
    <n v="1"/>
    <x v="1"/>
    <x v="6"/>
    <n v="8"/>
    <x v="3"/>
  </r>
  <r>
    <x v="18"/>
    <s v="Schapenkamp I"/>
    <d v="2016-08-17T14:30:00"/>
    <n v="5"/>
    <x v="14"/>
    <s v="Aeshna mixta"/>
    <n v="3"/>
    <x v="1"/>
    <x v="6"/>
    <n v="8"/>
    <x v="3"/>
  </r>
  <r>
    <x v="18"/>
    <s v="Schapenkamp I"/>
    <d v="2016-09-01T13:00:00"/>
    <n v="1"/>
    <x v="23"/>
    <s v="Sympetrum striolatum/vulgatum"/>
    <n v="7"/>
    <x v="1"/>
    <x v="6"/>
    <n v="9"/>
    <x v="2"/>
  </r>
  <r>
    <x v="18"/>
    <s v="Schapenkamp I"/>
    <d v="2016-09-01T13:00:00"/>
    <n v="1"/>
    <x v="11"/>
    <s v="Lestes sponsa"/>
    <n v="7"/>
    <x v="1"/>
    <x v="6"/>
    <n v="9"/>
    <x v="0"/>
  </r>
  <r>
    <x v="18"/>
    <s v="Schapenkamp I"/>
    <d v="2016-09-01T13:00:00"/>
    <n v="1"/>
    <x v="30"/>
    <s v="Erythromma viridulum"/>
    <n v="1"/>
    <x v="1"/>
    <x v="6"/>
    <n v="9"/>
    <x v="1"/>
  </r>
  <r>
    <x v="18"/>
    <s v="Schapenkamp I"/>
    <d v="2016-09-01T13:00:00"/>
    <n v="1"/>
    <x v="1"/>
    <s v="Ischnura elegans"/>
    <n v="1"/>
    <x v="1"/>
    <x v="6"/>
    <n v="9"/>
    <x v="1"/>
  </r>
  <r>
    <x v="18"/>
    <s v="Schapenkamp I"/>
    <d v="2016-09-01T13:00:00"/>
    <n v="1"/>
    <x v="19"/>
    <s v="Lestes virens"/>
    <n v="2"/>
    <x v="1"/>
    <x v="6"/>
    <n v="9"/>
    <x v="0"/>
  </r>
  <r>
    <x v="18"/>
    <s v="Schapenkamp I"/>
    <d v="2016-09-01T13:00:00"/>
    <n v="1"/>
    <x v="3"/>
    <s v="Enallagma cyathigerum"/>
    <n v="1"/>
    <x v="1"/>
    <x v="6"/>
    <n v="9"/>
    <x v="1"/>
  </r>
  <r>
    <x v="18"/>
    <s v="Schapenkamp I"/>
    <d v="2016-09-01T13:00:00"/>
    <n v="2"/>
    <x v="11"/>
    <s v="Lestes sponsa"/>
    <n v="7"/>
    <x v="1"/>
    <x v="6"/>
    <n v="9"/>
    <x v="0"/>
  </r>
  <r>
    <x v="18"/>
    <s v="Schapenkamp I"/>
    <d v="2016-09-01T13:00:00"/>
    <n v="2"/>
    <x v="1"/>
    <s v="Ischnura elegans"/>
    <n v="6"/>
    <x v="1"/>
    <x v="6"/>
    <n v="9"/>
    <x v="1"/>
  </r>
  <r>
    <x v="18"/>
    <s v="Schapenkamp I"/>
    <d v="2016-09-01T13:00:00"/>
    <n v="2"/>
    <x v="19"/>
    <s v="Lestes virens"/>
    <n v="1"/>
    <x v="1"/>
    <x v="6"/>
    <n v="9"/>
    <x v="0"/>
  </r>
  <r>
    <x v="18"/>
    <s v="Schapenkamp I"/>
    <d v="2016-09-01T13:00:00"/>
    <n v="2"/>
    <x v="3"/>
    <s v="Enallagma cyathigerum"/>
    <n v="3"/>
    <x v="1"/>
    <x v="6"/>
    <n v="9"/>
    <x v="1"/>
  </r>
  <r>
    <x v="18"/>
    <s v="Schapenkamp I"/>
    <d v="2016-09-01T13:00:00"/>
    <n v="4"/>
    <x v="14"/>
    <s v="Aeshna mixta"/>
    <n v="4"/>
    <x v="1"/>
    <x v="6"/>
    <n v="9"/>
    <x v="3"/>
  </r>
  <r>
    <x v="18"/>
    <s v="Schapenkamp I"/>
    <d v="2016-09-01T13:00:00"/>
    <n v="5"/>
    <x v="9"/>
    <s v="Anax imperator"/>
    <n v="1"/>
    <x v="1"/>
    <x v="6"/>
    <n v="9"/>
    <x v="3"/>
  </r>
  <r>
    <x v="18"/>
    <s v="Schapenkamp I"/>
    <d v="2016-09-01T13:00:00"/>
    <n v="5"/>
    <x v="14"/>
    <s v="Aeshna mixta"/>
    <n v="11"/>
    <x v="1"/>
    <x v="6"/>
    <n v="9"/>
    <x v="3"/>
  </r>
  <r>
    <x v="18"/>
    <s v="Schapenkamp I"/>
    <d v="2016-09-27T13:00:00"/>
    <n v="1"/>
    <x v="12"/>
    <s v="Sympetrum striolatum"/>
    <n v="23"/>
    <x v="1"/>
    <x v="6"/>
    <n v="9"/>
    <x v="2"/>
  </r>
  <r>
    <x v="18"/>
    <s v="Schapenkamp I"/>
    <d v="2016-09-27T13:00:00"/>
    <n v="1"/>
    <x v="13"/>
    <s v="Chalcolestes viridis"/>
    <n v="2"/>
    <x v="1"/>
    <x v="6"/>
    <n v="9"/>
    <x v="0"/>
  </r>
  <r>
    <x v="18"/>
    <s v="Schapenkamp I"/>
    <d v="2016-09-27T13:00:00"/>
    <n v="1"/>
    <x v="14"/>
    <s v="Aeshna mixta"/>
    <n v="6"/>
    <x v="1"/>
    <x v="6"/>
    <n v="9"/>
    <x v="3"/>
  </r>
  <r>
    <x v="18"/>
    <s v="Schapenkamp I"/>
    <d v="2016-09-27T13:00:00"/>
    <n v="1"/>
    <x v="21"/>
    <s v="Ischnura pumilio"/>
    <n v="2"/>
    <x v="1"/>
    <x v="6"/>
    <n v="9"/>
    <x v="1"/>
  </r>
  <r>
    <x v="18"/>
    <s v="Schapenkamp I"/>
    <d v="2016-09-27T13:00:00"/>
    <n v="1"/>
    <x v="15"/>
    <s v="Sympetrum danae"/>
    <n v="1"/>
    <x v="1"/>
    <x v="6"/>
    <n v="9"/>
    <x v="2"/>
  </r>
  <r>
    <x v="18"/>
    <s v="Schapenkamp I"/>
    <d v="2016-09-27T13:00:00"/>
    <n v="2"/>
    <x v="12"/>
    <s v="Sympetrum striolatum"/>
    <n v="23"/>
    <x v="1"/>
    <x v="6"/>
    <n v="9"/>
    <x v="2"/>
  </r>
  <r>
    <x v="18"/>
    <s v="Schapenkamp I"/>
    <d v="2016-09-27T13:00:00"/>
    <n v="2"/>
    <x v="14"/>
    <s v="Aeshna mixta"/>
    <n v="1"/>
    <x v="1"/>
    <x v="6"/>
    <n v="9"/>
    <x v="3"/>
  </r>
  <r>
    <x v="18"/>
    <s v="Schapenkamp I"/>
    <d v="2016-09-27T13:00:00"/>
    <n v="4"/>
    <x v="14"/>
    <s v="Aeshna mixta"/>
    <n v="3"/>
    <x v="1"/>
    <x v="6"/>
    <n v="9"/>
    <x v="3"/>
  </r>
  <r>
    <x v="18"/>
    <s v="Schapenkamp I"/>
    <d v="2016-09-27T13:00:00"/>
    <n v="5"/>
    <x v="14"/>
    <s v="Aeshna mixta"/>
    <n v="2"/>
    <x v="1"/>
    <x v="6"/>
    <n v="9"/>
    <x v="3"/>
  </r>
  <r>
    <x v="18"/>
    <s v="Schapenkamp I"/>
    <d v="2017-05-06T13:30:00"/>
    <n v="3"/>
    <x v="0"/>
    <s v="Sympecma fusca"/>
    <n v="39"/>
    <x v="1"/>
    <x v="7"/>
    <n v="5"/>
    <x v="0"/>
  </r>
  <r>
    <x v="18"/>
    <s v="Schapenkamp I"/>
    <d v="2017-05-22T13:30:00"/>
    <n v="4"/>
    <x v="10"/>
    <s v="Libellula quadrimaculata"/>
    <n v="4"/>
    <x v="1"/>
    <x v="7"/>
    <n v="5"/>
    <x v="2"/>
  </r>
  <r>
    <x v="18"/>
    <s v="Schapenkamp I"/>
    <d v="2017-05-22T13:30:00"/>
    <n v="5"/>
    <x v="7"/>
    <s v="Brachytron pratense"/>
    <n v="1"/>
    <x v="1"/>
    <x v="7"/>
    <n v="5"/>
    <x v="3"/>
  </r>
  <r>
    <x v="18"/>
    <s v="Schapenkamp I"/>
    <d v="2017-05-22T13:30:00"/>
    <n v="5"/>
    <x v="10"/>
    <s v="Libellula quadrimaculata"/>
    <n v="7"/>
    <x v="1"/>
    <x v="7"/>
    <n v="5"/>
    <x v="2"/>
  </r>
  <r>
    <x v="18"/>
    <s v="Schapenkamp I"/>
    <d v="2017-05-22T13:30:00"/>
    <n v="3"/>
    <x v="6"/>
    <s v="Coenagrion puella"/>
    <n v="4"/>
    <x v="1"/>
    <x v="7"/>
    <n v="5"/>
    <x v="1"/>
  </r>
  <r>
    <x v="18"/>
    <s v="Schapenkamp I"/>
    <d v="2017-05-22T13:30:00"/>
    <n v="3"/>
    <x v="0"/>
    <s v="Sympecma fusca"/>
    <n v="20"/>
    <x v="1"/>
    <x v="7"/>
    <n v="5"/>
    <x v="0"/>
  </r>
  <r>
    <x v="18"/>
    <s v="Schapenkamp I"/>
    <d v="2017-05-22T13:30:00"/>
    <n v="3"/>
    <x v="7"/>
    <s v="Brachytron pratense"/>
    <n v="2"/>
    <x v="1"/>
    <x v="7"/>
    <n v="5"/>
    <x v="3"/>
  </r>
  <r>
    <x v="18"/>
    <s v="Schapenkamp I"/>
    <d v="2017-05-22T13:30:00"/>
    <n v="3"/>
    <x v="1"/>
    <s v="Ischnura elegans"/>
    <n v="4"/>
    <x v="1"/>
    <x v="7"/>
    <n v="5"/>
    <x v="1"/>
  </r>
  <r>
    <x v="18"/>
    <s v="Schapenkamp I"/>
    <d v="2017-05-22T13:30:00"/>
    <n v="3"/>
    <x v="31"/>
    <s v="Cordulia aenea"/>
    <n v="1"/>
    <x v="1"/>
    <x v="7"/>
    <n v="5"/>
    <x v="4"/>
  </r>
  <r>
    <x v="18"/>
    <s v="Schapenkamp I"/>
    <d v="2017-05-22T13:30:00"/>
    <n v="3"/>
    <x v="4"/>
    <s v="Coenagrion pulchellum"/>
    <n v="1"/>
    <x v="1"/>
    <x v="7"/>
    <n v="5"/>
    <x v="1"/>
  </r>
  <r>
    <x v="18"/>
    <s v="Schapenkamp I"/>
    <d v="2017-05-22T13:30:00"/>
    <n v="3"/>
    <x v="10"/>
    <s v="Libellula quadrimaculata"/>
    <n v="6"/>
    <x v="1"/>
    <x v="7"/>
    <n v="5"/>
    <x v="2"/>
  </r>
  <r>
    <x v="18"/>
    <s v="Schapenkamp I"/>
    <d v="2017-06-04T13:00:00"/>
    <n v="4"/>
    <x v="24"/>
    <s v="Leucorrhinia pectoralis"/>
    <n v="1"/>
    <x v="1"/>
    <x v="7"/>
    <n v="6"/>
    <x v="2"/>
  </r>
  <r>
    <x v="18"/>
    <s v="Schapenkamp I"/>
    <d v="2017-06-04T13:00:00"/>
    <n v="4"/>
    <x v="5"/>
    <s v="Orthetrum cancellatum"/>
    <n v="2"/>
    <x v="1"/>
    <x v="7"/>
    <n v="6"/>
    <x v="2"/>
  </r>
  <r>
    <x v="18"/>
    <s v="Schapenkamp I"/>
    <d v="2017-06-04T13:00:00"/>
    <n v="4"/>
    <x v="10"/>
    <s v="Libellula quadrimaculata"/>
    <n v="5"/>
    <x v="1"/>
    <x v="7"/>
    <n v="6"/>
    <x v="2"/>
  </r>
  <r>
    <x v="18"/>
    <s v="Schapenkamp I"/>
    <d v="2017-06-04T13:00:00"/>
    <n v="4"/>
    <x v="8"/>
    <s v="Aeshna isoceles"/>
    <n v="1"/>
    <x v="1"/>
    <x v="7"/>
    <n v="6"/>
    <x v="3"/>
  </r>
  <r>
    <x v="18"/>
    <s v="Schapenkamp I"/>
    <d v="2017-06-04T13:00:00"/>
    <n v="5"/>
    <x v="24"/>
    <s v="Leucorrhinia pectoralis"/>
    <n v="1"/>
    <x v="1"/>
    <x v="7"/>
    <n v="6"/>
    <x v="2"/>
  </r>
  <r>
    <x v="18"/>
    <s v="Schapenkamp I"/>
    <d v="2017-06-04T13:00:00"/>
    <n v="5"/>
    <x v="5"/>
    <s v="Orthetrum cancellatum"/>
    <n v="4"/>
    <x v="1"/>
    <x v="7"/>
    <n v="6"/>
    <x v="2"/>
  </r>
  <r>
    <x v="18"/>
    <s v="Schapenkamp I"/>
    <d v="2017-06-04T13:00:00"/>
    <n v="5"/>
    <x v="7"/>
    <s v="Brachytron pratense"/>
    <n v="2"/>
    <x v="1"/>
    <x v="7"/>
    <n v="6"/>
    <x v="3"/>
  </r>
  <r>
    <x v="18"/>
    <s v="Schapenkamp I"/>
    <d v="2017-06-04T13:00:00"/>
    <n v="5"/>
    <x v="9"/>
    <s v="Anax imperator"/>
    <n v="3"/>
    <x v="1"/>
    <x v="7"/>
    <n v="6"/>
    <x v="3"/>
  </r>
  <r>
    <x v="18"/>
    <s v="Schapenkamp I"/>
    <d v="2017-06-04T13:00:00"/>
    <n v="5"/>
    <x v="10"/>
    <s v="Libellula quadrimaculata"/>
    <n v="13"/>
    <x v="1"/>
    <x v="7"/>
    <n v="6"/>
    <x v="2"/>
  </r>
  <r>
    <x v="18"/>
    <s v="Schapenkamp I"/>
    <d v="2017-06-04T13:00:00"/>
    <n v="3"/>
    <x v="6"/>
    <s v="Coenagrion puella"/>
    <n v="1"/>
    <x v="1"/>
    <x v="7"/>
    <n v="6"/>
    <x v="1"/>
  </r>
  <r>
    <x v="18"/>
    <s v="Schapenkamp I"/>
    <d v="2017-06-04T13:00:00"/>
    <n v="3"/>
    <x v="12"/>
    <s v="Sympetrum striolatum"/>
    <n v="1"/>
    <x v="1"/>
    <x v="7"/>
    <n v="6"/>
    <x v="2"/>
  </r>
  <r>
    <x v="18"/>
    <s v="Schapenkamp I"/>
    <d v="2017-06-04T13:00:00"/>
    <n v="3"/>
    <x v="5"/>
    <s v="Orthetrum cancellatum"/>
    <n v="1"/>
    <x v="1"/>
    <x v="7"/>
    <n v="6"/>
    <x v="2"/>
  </r>
  <r>
    <x v="18"/>
    <s v="Schapenkamp I"/>
    <d v="2017-06-04T13:00:00"/>
    <n v="3"/>
    <x v="9"/>
    <s v="Anax imperator"/>
    <n v="3"/>
    <x v="1"/>
    <x v="7"/>
    <n v="6"/>
    <x v="3"/>
  </r>
  <r>
    <x v="18"/>
    <s v="Schapenkamp I"/>
    <d v="2017-06-04T13:00:00"/>
    <n v="3"/>
    <x v="1"/>
    <s v="Ischnura elegans"/>
    <n v="8"/>
    <x v="1"/>
    <x v="7"/>
    <n v="6"/>
    <x v="1"/>
  </r>
  <r>
    <x v="18"/>
    <s v="Schapenkamp I"/>
    <d v="2017-06-04T13:00:00"/>
    <n v="3"/>
    <x v="10"/>
    <s v="Libellula quadrimaculata"/>
    <n v="5"/>
    <x v="1"/>
    <x v="7"/>
    <n v="6"/>
    <x v="2"/>
  </r>
  <r>
    <x v="18"/>
    <s v="Schapenkamp I"/>
    <d v="2017-06-04T13:00:00"/>
    <n v="3"/>
    <x v="3"/>
    <s v="Enallagma cyathigerum"/>
    <n v="23"/>
    <x v="1"/>
    <x v="7"/>
    <n v="6"/>
    <x v="1"/>
  </r>
  <r>
    <x v="18"/>
    <s v="Schapenkamp I"/>
    <d v="2017-06-04T13:00:00"/>
    <n v="3"/>
    <x v="34"/>
    <s v="Libellula depressa"/>
    <n v="2"/>
    <x v="1"/>
    <x v="7"/>
    <n v="6"/>
    <x v="2"/>
  </r>
  <r>
    <x v="18"/>
    <s v="Schapenkamp I"/>
    <d v="2017-06-17T14:00:00"/>
    <n v="4"/>
    <x v="5"/>
    <s v="Orthetrum cancellatum"/>
    <n v="2"/>
    <x v="1"/>
    <x v="7"/>
    <n v="6"/>
    <x v="2"/>
  </r>
  <r>
    <x v="18"/>
    <s v="Schapenkamp I"/>
    <d v="2017-06-17T14:00:00"/>
    <n v="4"/>
    <x v="9"/>
    <s v="Anax imperator"/>
    <n v="1"/>
    <x v="1"/>
    <x v="7"/>
    <n v="6"/>
    <x v="3"/>
  </r>
  <r>
    <x v="18"/>
    <s v="Schapenkamp I"/>
    <d v="2017-06-17T14:00:00"/>
    <n v="4"/>
    <x v="10"/>
    <s v="Libellula quadrimaculata"/>
    <n v="5"/>
    <x v="1"/>
    <x v="7"/>
    <n v="6"/>
    <x v="2"/>
  </r>
  <r>
    <x v="18"/>
    <s v="Schapenkamp I"/>
    <d v="2017-06-17T14:00:00"/>
    <n v="5"/>
    <x v="5"/>
    <s v="Orthetrum cancellatum"/>
    <n v="8"/>
    <x v="1"/>
    <x v="7"/>
    <n v="6"/>
    <x v="2"/>
  </r>
  <r>
    <x v="18"/>
    <s v="Schapenkamp I"/>
    <d v="2017-06-17T14:00:00"/>
    <n v="5"/>
    <x v="7"/>
    <s v="Brachytron pratense"/>
    <n v="1"/>
    <x v="1"/>
    <x v="7"/>
    <n v="6"/>
    <x v="3"/>
  </r>
  <r>
    <x v="18"/>
    <s v="Schapenkamp I"/>
    <d v="2017-06-17T14:00:00"/>
    <n v="5"/>
    <x v="9"/>
    <s v="Anax imperator"/>
    <n v="3"/>
    <x v="1"/>
    <x v="7"/>
    <n v="6"/>
    <x v="3"/>
  </r>
  <r>
    <x v="18"/>
    <s v="Schapenkamp I"/>
    <d v="2017-06-17T14:00:00"/>
    <n v="5"/>
    <x v="34"/>
    <s v="Libellula depressa"/>
    <n v="1"/>
    <x v="1"/>
    <x v="7"/>
    <n v="6"/>
    <x v="2"/>
  </r>
  <r>
    <x v="18"/>
    <s v="Schapenkamp I"/>
    <d v="2017-06-17T14:00:00"/>
    <n v="5"/>
    <x v="10"/>
    <s v="Libellula quadrimaculata"/>
    <n v="37"/>
    <x v="1"/>
    <x v="7"/>
    <n v="6"/>
    <x v="2"/>
  </r>
  <r>
    <x v="18"/>
    <s v="Schapenkamp I"/>
    <d v="2017-06-17T14:00:00"/>
    <n v="5"/>
    <x v="8"/>
    <s v="Aeshna isoceles"/>
    <n v="3"/>
    <x v="1"/>
    <x v="7"/>
    <n v="6"/>
    <x v="3"/>
  </r>
  <r>
    <x v="18"/>
    <s v="Schapenkamp I"/>
    <d v="2017-06-17T14:00:00"/>
    <n v="3"/>
    <x v="5"/>
    <s v="Orthetrum cancellatum"/>
    <n v="10"/>
    <x v="1"/>
    <x v="7"/>
    <n v="6"/>
    <x v="2"/>
  </r>
  <r>
    <x v="18"/>
    <s v="Schapenkamp I"/>
    <d v="2017-06-17T14:00:00"/>
    <n v="3"/>
    <x v="11"/>
    <s v="Lestes sponsa"/>
    <n v="1"/>
    <x v="1"/>
    <x v="7"/>
    <n v="6"/>
    <x v="0"/>
  </r>
  <r>
    <x v="18"/>
    <s v="Schapenkamp I"/>
    <d v="2017-06-17T14:00:00"/>
    <n v="3"/>
    <x v="9"/>
    <s v="Anax imperator"/>
    <n v="1"/>
    <x v="1"/>
    <x v="7"/>
    <n v="6"/>
    <x v="3"/>
  </r>
  <r>
    <x v="18"/>
    <s v="Schapenkamp I"/>
    <d v="2017-06-17T14:00:00"/>
    <n v="3"/>
    <x v="1"/>
    <s v="Ischnura elegans"/>
    <n v="39"/>
    <x v="1"/>
    <x v="7"/>
    <n v="6"/>
    <x v="1"/>
  </r>
  <r>
    <x v="18"/>
    <s v="Schapenkamp I"/>
    <d v="2017-06-17T14:00:00"/>
    <n v="3"/>
    <x v="10"/>
    <s v="Libellula quadrimaculata"/>
    <n v="19"/>
    <x v="1"/>
    <x v="7"/>
    <n v="6"/>
    <x v="2"/>
  </r>
  <r>
    <x v="18"/>
    <s v="Schapenkamp I"/>
    <d v="2017-06-17T14:00:00"/>
    <n v="3"/>
    <x v="8"/>
    <s v="Aeshna isoceles"/>
    <n v="2"/>
    <x v="1"/>
    <x v="7"/>
    <n v="6"/>
    <x v="3"/>
  </r>
  <r>
    <x v="18"/>
    <s v="Schapenkamp I"/>
    <d v="2017-06-17T14:00:00"/>
    <n v="3"/>
    <x v="3"/>
    <s v="Enallagma cyathigerum"/>
    <n v="8"/>
    <x v="1"/>
    <x v="7"/>
    <n v="6"/>
    <x v="1"/>
  </r>
  <r>
    <x v="18"/>
    <s v="Schapenkamp I"/>
    <d v="2017-06-17T14:00:00"/>
    <n v="3"/>
    <x v="12"/>
    <s v="Sympetrum striolatum"/>
    <n v="23"/>
    <x v="1"/>
    <x v="7"/>
    <n v="6"/>
    <x v="2"/>
  </r>
  <r>
    <x v="18"/>
    <s v="Schapenkamp I"/>
    <d v="2017-07-09T15:00:00"/>
    <n v="4"/>
    <x v="5"/>
    <s v="Orthetrum cancellatum"/>
    <n v="1"/>
    <x v="1"/>
    <x v="7"/>
    <n v="7"/>
    <x v="2"/>
  </r>
  <r>
    <x v="18"/>
    <s v="Schapenkamp I"/>
    <d v="2017-07-09T15:00:00"/>
    <n v="4"/>
    <x v="9"/>
    <s v="Anax imperator"/>
    <n v="1"/>
    <x v="1"/>
    <x v="7"/>
    <n v="7"/>
    <x v="3"/>
  </r>
  <r>
    <x v="18"/>
    <s v="Schapenkamp I"/>
    <d v="2017-07-09T15:00:00"/>
    <n v="5"/>
    <x v="5"/>
    <s v="Orthetrum cancellatum"/>
    <n v="8"/>
    <x v="1"/>
    <x v="7"/>
    <n v="7"/>
    <x v="2"/>
  </r>
  <r>
    <x v="18"/>
    <s v="Schapenkamp I"/>
    <d v="2017-07-09T15:00:00"/>
    <n v="5"/>
    <x v="9"/>
    <s v="Anax imperator"/>
    <n v="3"/>
    <x v="1"/>
    <x v="7"/>
    <n v="7"/>
    <x v="3"/>
  </r>
  <r>
    <x v="18"/>
    <s v="Schapenkamp I"/>
    <d v="2017-07-09T15:00:00"/>
    <n v="5"/>
    <x v="8"/>
    <s v="Aeshna isoceles"/>
    <n v="1"/>
    <x v="1"/>
    <x v="7"/>
    <n v="7"/>
    <x v="3"/>
  </r>
  <r>
    <x v="18"/>
    <s v="Schapenkamp I"/>
    <d v="2017-07-09T15:00:00"/>
    <n v="3"/>
    <x v="16"/>
    <s v="Sympetrum sanguineum"/>
    <n v="1"/>
    <x v="1"/>
    <x v="7"/>
    <n v="7"/>
    <x v="2"/>
  </r>
  <r>
    <x v="18"/>
    <s v="Schapenkamp I"/>
    <d v="2017-07-09T15:00:00"/>
    <n v="3"/>
    <x v="12"/>
    <s v="Sympetrum striolatum"/>
    <n v="9"/>
    <x v="1"/>
    <x v="7"/>
    <n v="7"/>
    <x v="2"/>
  </r>
  <r>
    <x v="18"/>
    <s v="Schapenkamp I"/>
    <d v="2017-07-09T15:00:00"/>
    <n v="3"/>
    <x v="5"/>
    <s v="Orthetrum cancellatum"/>
    <n v="3"/>
    <x v="1"/>
    <x v="7"/>
    <n v="7"/>
    <x v="2"/>
  </r>
  <r>
    <x v="18"/>
    <s v="Schapenkamp I"/>
    <d v="2017-07-09T15:00:00"/>
    <n v="3"/>
    <x v="11"/>
    <s v="Lestes sponsa"/>
    <n v="1"/>
    <x v="1"/>
    <x v="7"/>
    <n v="7"/>
    <x v="0"/>
  </r>
  <r>
    <x v="18"/>
    <s v="Schapenkamp I"/>
    <d v="2017-07-09T15:00:00"/>
    <n v="3"/>
    <x v="9"/>
    <s v="Anax imperator"/>
    <n v="5"/>
    <x v="1"/>
    <x v="7"/>
    <n v="7"/>
    <x v="3"/>
  </r>
  <r>
    <x v="18"/>
    <s v="Schapenkamp I"/>
    <d v="2017-07-09T15:00:00"/>
    <n v="3"/>
    <x v="30"/>
    <s v="Erythromma viridulum"/>
    <n v="6"/>
    <x v="1"/>
    <x v="7"/>
    <n v="7"/>
    <x v="1"/>
  </r>
  <r>
    <x v="18"/>
    <s v="Schapenkamp I"/>
    <d v="2017-07-09T15:00:00"/>
    <n v="3"/>
    <x v="1"/>
    <s v="Ischnura elegans"/>
    <n v="8"/>
    <x v="1"/>
    <x v="7"/>
    <n v="7"/>
    <x v="1"/>
  </r>
  <r>
    <x v="18"/>
    <s v="Schapenkamp I"/>
    <d v="2017-07-09T15:00:00"/>
    <n v="3"/>
    <x v="3"/>
    <s v="Enallagma cyathigerum"/>
    <n v="21"/>
    <x v="1"/>
    <x v="7"/>
    <n v="7"/>
    <x v="1"/>
  </r>
  <r>
    <x v="18"/>
    <s v="Schapenkamp I"/>
    <d v="2017-07-09T15:00:00"/>
    <n v="3"/>
    <x v="26"/>
    <s v="Erythromma najas"/>
    <n v="2"/>
    <x v="1"/>
    <x v="7"/>
    <n v="7"/>
    <x v="1"/>
  </r>
  <r>
    <x v="18"/>
    <s v="Schapenkamp I"/>
    <d v="2017-07-19T12:00:00"/>
    <n v="4"/>
    <x v="5"/>
    <s v="Orthetrum cancellatum"/>
    <n v="2"/>
    <x v="1"/>
    <x v="7"/>
    <n v="7"/>
    <x v="2"/>
  </r>
  <r>
    <x v="18"/>
    <s v="Schapenkamp I"/>
    <d v="2017-07-19T12:00:00"/>
    <n v="4"/>
    <x v="9"/>
    <s v="Anax imperator"/>
    <n v="2"/>
    <x v="1"/>
    <x v="7"/>
    <n v="7"/>
    <x v="3"/>
  </r>
  <r>
    <x v="18"/>
    <s v="Schapenkamp I"/>
    <d v="2017-07-19T12:00:00"/>
    <n v="5"/>
    <x v="5"/>
    <s v="Orthetrum cancellatum"/>
    <n v="6"/>
    <x v="1"/>
    <x v="7"/>
    <n v="7"/>
    <x v="2"/>
  </r>
  <r>
    <x v="18"/>
    <s v="Schapenkamp I"/>
    <d v="2017-07-19T12:00:00"/>
    <n v="5"/>
    <x v="9"/>
    <s v="Anax imperator"/>
    <n v="4"/>
    <x v="1"/>
    <x v="7"/>
    <n v="7"/>
    <x v="3"/>
  </r>
  <r>
    <x v="18"/>
    <s v="Schapenkamp I"/>
    <d v="2017-07-19T12:00:00"/>
    <n v="5"/>
    <x v="8"/>
    <s v="Aeshna isoceles"/>
    <n v="1"/>
    <x v="1"/>
    <x v="7"/>
    <n v="7"/>
    <x v="3"/>
  </r>
  <r>
    <x v="18"/>
    <s v="Schapenkamp I"/>
    <d v="2017-07-19T12:00:00"/>
    <n v="5"/>
    <x v="20"/>
    <s v="Anax parthenope"/>
    <n v="1"/>
    <x v="1"/>
    <x v="7"/>
    <n v="7"/>
    <x v="3"/>
  </r>
  <r>
    <x v="18"/>
    <s v="Schapenkamp I"/>
    <d v="2017-07-19T12:00:00"/>
    <n v="3"/>
    <x v="16"/>
    <s v="Sympetrum sanguineum"/>
    <n v="1"/>
    <x v="1"/>
    <x v="7"/>
    <n v="7"/>
    <x v="2"/>
  </r>
  <r>
    <x v="18"/>
    <s v="Schapenkamp I"/>
    <d v="2017-07-19T12:00:00"/>
    <n v="3"/>
    <x v="12"/>
    <s v="Sympetrum striolatum"/>
    <n v="10"/>
    <x v="1"/>
    <x v="7"/>
    <n v="7"/>
    <x v="2"/>
  </r>
  <r>
    <x v="18"/>
    <s v="Schapenkamp I"/>
    <d v="2017-07-19T12:00:00"/>
    <n v="3"/>
    <x v="5"/>
    <s v="Orthetrum cancellatum"/>
    <n v="4"/>
    <x v="1"/>
    <x v="7"/>
    <n v="7"/>
    <x v="2"/>
  </r>
  <r>
    <x v="18"/>
    <s v="Schapenkamp I"/>
    <d v="2017-07-19T12:00:00"/>
    <n v="3"/>
    <x v="11"/>
    <s v="Lestes sponsa"/>
    <n v="1"/>
    <x v="1"/>
    <x v="7"/>
    <n v="7"/>
    <x v="0"/>
  </r>
  <r>
    <x v="18"/>
    <s v="Schapenkamp I"/>
    <d v="2017-07-19T12:00:00"/>
    <n v="3"/>
    <x v="9"/>
    <s v="Anax imperator"/>
    <n v="3"/>
    <x v="1"/>
    <x v="7"/>
    <n v="7"/>
    <x v="3"/>
  </r>
  <r>
    <x v="18"/>
    <s v="Schapenkamp I"/>
    <d v="2017-07-19T12:00:00"/>
    <n v="3"/>
    <x v="30"/>
    <s v="Erythromma viridulum"/>
    <n v="4"/>
    <x v="1"/>
    <x v="7"/>
    <n v="7"/>
    <x v="1"/>
  </r>
  <r>
    <x v="18"/>
    <s v="Schapenkamp I"/>
    <d v="2017-07-19T12:00:00"/>
    <n v="3"/>
    <x v="1"/>
    <s v="Ischnura elegans"/>
    <n v="6"/>
    <x v="1"/>
    <x v="7"/>
    <n v="7"/>
    <x v="1"/>
  </r>
  <r>
    <x v="18"/>
    <s v="Schapenkamp I"/>
    <d v="2017-07-19T12:00:00"/>
    <n v="3"/>
    <x v="3"/>
    <s v="Enallagma cyathigerum"/>
    <n v="21"/>
    <x v="1"/>
    <x v="7"/>
    <n v="7"/>
    <x v="1"/>
  </r>
  <r>
    <x v="18"/>
    <s v="Schapenkamp I"/>
    <d v="2017-08-01T12:30:00"/>
    <n v="5"/>
    <x v="9"/>
    <s v="Anax imperator"/>
    <n v="2"/>
    <x v="1"/>
    <x v="7"/>
    <n v="8"/>
    <x v="3"/>
  </r>
  <r>
    <x v="18"/>
    <s v="Schapenkamp I"/>
    <d v="2017-08-01T12:30:00"/>
    <n v="3"/>
    <x v="0"/>
    <s v="Sympecma fusca"/>
    <n v="1"/>
    <x v="1"/>
    <x v="7"/>
    <n v="8"/>
    <x v="0"/>
  </r>
  <r>
    <x v="18"/>
    <s v="Schapenkamp I"/>
    <d v="2017-08-01T12:30:00"/>
    <n v="3"/>
    <x v="12"/>
    <s v="Sympetrum striolatum"/>
    <n v="1"/>
    <x v="1"/>
    <x v="7"/>
    <n v="8"/>
    <x v="2"/>
  </r>
  <r>
    <x v="18"/>
    <s v="Schapenkamp I"/>
    <d v="2017-08-01T12:30:00"/>
    <n v="3"/>
    <x v="11"/>
    <s v="Lestes sponsa"/>
    <n v="1"/>
    <x v="1"/>
    <x v="7"/>
    <n v="8"/>
    <x v="0"/>
  </r>
  <r>
    <x v="18"/>
    <s v="Schapenkamp I"/>
    <d v="2017-08-01T12:30:00"/>
    <n v="3"/>
    <x v="9"/>
    <s v="Anax imperator"/>
    <n v="1"/>
    <x v="1"/>
    <x v="7"/>
    <n v="8"/>
    <x v="3"/>
  </r>
  <r>
    <x v="18"/>
    <s v="Schapenkamp I"/>
    <d v="2017-08-01T12:30:00"/>
    <n v="3"/>
    <x v="30"/>
    <s v="Erythromma viridulum"/>
    <n v="3"/>
    <x v="1"/>
    <x v="7"/>
    <n v="8"/>
    <x v="1"/>
  </r>
  <r>
    <x v="18"/>
    <s v="Schapenkamp I"/>
    <d v="2017-08-01T12:30:00"/>
    <n v="3"/>
    <x v="1"/>
    <s v="Ischnura elegans"/>
    <n v="6"/>
    <x v="1"/>
    <x v="7"/>
    <n v="8"/>
    <x v="1"/>
  </r>
  <r>
    <x v="18"/>
    <s v="Schapenkamp I"/>
    <d v="2017-08-01T12:30:00"/>
    <n v="3"/>
    <x v="3"/>
    <s v="Enallagma cyathigerum"/>
    <n v="9"/>
    <x v="1"/>
    <x v="7"/>
    <n v="8"/>
    <x v="1"/>
  </r>
  <r>
    <x v="18"/>
    <s v="Schapenkamp I"/>
    <d v="2017-08-22T13:00:00"/>
    <n v="4"/>
    <x v="9"/>
    <s v="Anax imperator"/>
    <n v="2"/>
    <x v="1"/>
    <x v="7"/>
    <n v="8"/>
    <x v="3"/>
  </r>
  <r>
    <x v="18"/>
    <s v="Schapenkamp I"/>
    <d v="2017-08-22T13:00:00"/>
    <n v="5"/>
    <x v="9"/>
    <s v="Anax imperator"/>
    <n v="3"/>
    <x v="1"/>
    <x v="7"/>
    <n v="8"/>
    <x v="3"/>
  </r>
  <r>
    <x v="18"/>
    <s v="Schapenkamp I"/>
    <d v="2017-08-22T13:00:00"/>
    <n v="5"/>
    <x v="14"/>
    <s v="Aeshna mixta"/>
    <n v="5"/>
    <x v="1"/>
    <x v="7"/>
    <n v="8"/>
    <x v="3"/>
  </r>
  <r>
    <x v="18"/>
    <s v="Schapenkamp I"/>
    <d v="2017-08-22T13:00:00"/>
    <n v="3"/>
    <x v="16"/>
    <s v="Sympetrum sanguineum"/>
    <n v="3"/>
    <x v="1"/>
    <x v="7"/>
    <n v="8"/>
    <x v="2"/>
  </r>
  <r>
    <x v="18"/>
    <s v="Schapenkamp I"/>
    <d v="2017-08-22T13:00:00"/>
    <n v="3"/>
    <x v="23"/>
    <s v="Sympetrum striolatum/vulgatum"/>
    <n v="10"/>
    <x v="1"/>
    <x v="7"/>
    <n v="8"/>
    <x v="2"/>
  </r>
  <r>
    <x v="18"/>
    <s v="Schapenkamp I"/>
    <d v="2017-08-22T13:00:00"/>
    <n v="3"/>
    <x v="11"/>
    <s v="Lestes sponsa"/>
    <n v="2"/>
    <x v="1"/>
    <x v="7"/>
    <n v="8"/>
    <x v="0"/>
  </r>
  <r>
    <x v="18"/>
    <s v="Schapenkamp I"/>
    <d v="2017-08-22T13:00:00"/>
    <n v="3"/>
    <x v="9"/>
    <s v="Anax imperator"/>
    <n v="2"/>
    <x v="1"/>
    <x v="7"/>
    <n v="8"/>
    <x v="3"/>
  </r>
  <r>
    <x v="18"/>
    <s v="Schapenkamp I"/>
    <d v="2017-08-22T13:00:00"/>
    <n v="3"/>
    <x v="13"/>
    <s v="Chalcolestes viridis"/>
    <n v="2"/>
    <x v="1"/>
    <x v="7"/>
    <n v="8"/>
    <x v="0"/>
  </r>
  <r>
    <x v="18"/>
    <s v="Schapenkamp I"/>
    <d v="2017-08-22T13:00:00"/>
    <n v="3"/>
    <x v="30"/>
    <s v="Erythromma viridulum"/>
    <n v="3"/>
    <x v="1"/>
    <x v="7"/>
    <n v="8"/>
    <x v="1"/>
  </r>
  <r>
    <x v="18"/>
    <s v="Schapenkamp I"/>
    <d v="2017-08-22T13:00:00"/>
    <n v="3"/>
    <x v="1"/>
    <s v="Ischnura elegans"/>
    <n v="8"/>
    <x v="1"/>
    <x v="7"/>
    <n v="8"/>
    <x v="1"/>
  </r>
  <r>
    <x v="18"/>
    <s v="Schapenkamp I"/>
    <d v="2017-08-22T13:00:00"/>
    <n v="3"/>
    <x v="3"/>
    <s v="Enallagma cyathigerum"/>
    <n v="20"/>
    <x v="1"/>
    <x v="7"/>
    <n v="8"/>
    <x v="1"/>
  </r>
  <r>
    <x v="18"/>
    <s v="Schapenkamp I"/>
    <d v="2017-09-04T13:30:00"/>
    <n v="4"/>
    <x v="14"/>
    <s v="Aeshna mixta"/>
    <n v="5"/>
    <x v="1"/>
    <x v="7"/>
    <n v="9"/>
    <x v="3"/>
  </r>
  <r>
    <x v="18"/>
    <s v="Schapenkamp I"/>
    <d v="2017-09-04T13:30:00"/>
    <n v="5"/>
    <x v="14"/>
    <s v="Aeshna mixta"/>
    <n v="5"/>
    <x v="1"/>
    <x v="7"/>
    <n v="9"/>
    <x v="3"/>
  </r>
  <r>
    <x v="18"/>
    <s v="Schapenkamp I"/>
    <d v="2017-09-04T13:30:00"/>
    <n v="3"/>
    <x v="16"/>
    <s v="Sympetrum sanguineum"/>
    <n v="1"/>
    <x v="1"/>
    <x v="7"/>
    <n v="9"/>
    <x v="2"/>
  </r>
  <r>
    <x v="18"/>
    <s v="Schapenkamp I"/>
    <d v="2017-09-04T13:30:00"/>
    <n v="3"/>
    <x v="12"/>
    <s v="Sympetrum striolatum"/>
    <n v="19"/>
    <x v="1"/>
    <x v="7"/>
    <n v="9"/>
    <x v="2"/>
  </r>
  <r>
    <x v="18"/>
    <s v="Schapenkamp I"/>
    <d v="2017-09-04T13:30:00"/>
    <n v="3"/>
    <x v="1"/>
    <s v="Ischnura elegans"/>
    <n v="4"/>
    <x v="1"/>
    <x v="7"/>
    <n v="9"/>
    <x v="1"/>
  </r>
  <r>
    <x v="18"/>
    <s v="Schapenkamp I"/>
    <d v="2017-09-04T13:30:00"/>
    <n v="3"/>
    <x v="14"/>
    <s v="Aeshna mixta"/>
    <n v="6"/>
    <x v="1"/>
    <x v="7"/>
    <n v="9"/>
    <x v="3"/>
  </r>
  <r>
    <x v="18"/>
    <s v="Schapenkamp I"/>
    <d v="2017-09-04T13:30:00"/>
    <n v="3"/>
    <x v="17"/>
    <s v="Sympetrum vulgatum"/>
    <n v="1"/>
    <x v="1"/>
    <x v="7"/>
    <n v="9"/>
    <x v="2"/>
  </r>
  <r>
    <x v="18"/>
    <s v="Schapenkamp I"/>
    <d v="2017-09-04T13:30:00"/>
    <n v="3"/>
    <x v="21"/>
    <s v="Ischnura pumilio"/>
    <n v="3"/>
    <x v="1"/>
    <x v="7"/>
    <n v="9"/>
    <x v="1"/>
  </r>
  <r>
    <x v="18"/>
    <s v="Schapenkamp I"/>
    <d v="2017-09-04T13:30:00"/>
    <n v="3"/>
    <x v="3"/>
    <s v="Enallagma cyathigerum"/>
    <n v="8"/>
    <x v="1"/>
    <x v="7"/>
    <n v="9"/>
    <x v="1"/>
  </r>
  <r>
    <x v="18"/>
    <s v="Schapenkamp I"/>
    <d v="2017-09-04T13:30:00"/>
    <n v="3"/>
    <x v="13"/>
    <s v="Chalcolestes viridis"/>
    <n v="2"/>
    <x v="1"/>
    <x v="7"/>
    <n v="9"/>
    <x v="0"/>
  </r>
  <r>
    <x v="18"/>
    <s v="Schapenkamp I"/>
    <d v="2017-09-20T11:00:00"/>
    <n v="3"/>
    <x v="12"/>
    <s v="Sympetrum striolatum"/>
    <n v="5"/>
    <x v="1"/>
    <x v="7"/>
    <n v="9"/>
    <x v="2"/>
  </r>
  <r>
    <x v="18"/>
    <s v="Schapenkamp I"/>
    <d v="2017-09-20T11:00:00"/>
    <n v="3"/>
    <x v="11"/>
    <s v="Lestes sponsa"/>
    <n v="1"/>
    <x v="1"/>
    <x v="7"/>
    <n v="9"/>
    <x v="0"/>
  </r>
  <r>
    <x v="18"/>
    <s v="Schapenkamp I"/>
    <d v="2017-09-20T11:00:00"/>
    <n v="3"/>
    <x v="1"/>
    <s v="Ischnura elegans"/>
    <n v="2"/>
    <x v="1"/>
    <x v="7"/>
    <n v="9"/>
    <x v="1"/>
  </r>
  <r>
    <x v="18"/>
    <s v="Schapenkamp I"/>
    <d v="2017-09-20T11:00:00"/>
    <n v="3"/>
    <x v="3"/>
    <s v="Enallagma cyathigerum"/>
    <n v="7"/>
    <x v="1"/>
    <x v="7"/>
    <n v="9"/>
    <x v="1"/>
  </r>
  <r>
    <x v="18"/>
    <s v="Schapenkamp I"/>
    <d v="2018-05-20T14:00:00"/>
    <n v="4"/>
    <x v="7"/>
    <s v="Brachytron pratense"/>
    <n v="1"/>
    <x v="1"/>
    <x v="10"/>
    <n v="5"/>
    <x v="3"/>
  </r>
  <r>
    <x v="18"/>
    <s v="Schapenkamp I"/>
    <d v="2018-05-20T14:00:00"/>
    <n v="4"/>
    <x v="31"/>
    <s v="Cordulia aenea"/>
    <n v="7"/>
    <x v="1"/>
    <x v="10"/>
    <n v="5"/>
    <x v="4"/>
  </r>
  <r>
    <x v="18"/>
    <s v="Schapenkamp I"/>
    <d v="2018-05-20T14:00:00"/>
    <n v="4"/>
    <x v="10"/>
    <s v="Libellula quadrimaculata"/>
    <n v="10"/>
    <x v="1"/>
    <x v="10"/>
    <n v="5"/>
    <x v="2"/>
  </r>
  <r>
    <x v="18"/>
    <s v="Schapenkamp I"/>
    <d v="2018-05-20T14:00:00"/>
    <n v="5"/>
    <x v="24"/>
    <s v="Leucorrhinia pectoralis"/>
    <n v="1"/>
    <x v="1"/>
    <x v="10"/>
    <n v="5"/>
    <x v="2"/>
  </r>
  <r>
    <x v="18"/>
    <s v="Schapenkamp I"/>
    <d v="2018-05-20T14:00:00"/>
    <n v="5"/>
    <x v="5"/>
    <s v="Orthetrum cancellatum"/>
    <n v="1"/>
    <x v="1"/>
    <x v="10"/>
    <n v="5"/>
    <x v="2"/>
  </r>
  <r>
    <x v="18"/>
    <s v="Schapenkamp I"/>
    <d v="2018-05-20T14:00:00"/>
    <n v="5"/>
    <x v="7"/>
    <s v="Brachytron pratense"/>
    <n v="2"/>
    <x v="1"/>
    <x v="10"/>
    <n v="5"/>
    <x v="3"/>
  </r>
  <r>
    <x v="18"/>
    <s v="Schapenkamp I"/>
    <d v="2018-05-20T14:00:00"/>
    <n v="5"/>
    <x v="9"/>
    <s v="Anax imperator"/>
    <n v="1"/>
    <x v="1"/>
    <x v="10"/>
    <n v="5"/>
    <x v="3"/>
  </r>
  <r>
    <x v="18"/>
    <s v="Schapenkamp I"/>
    <d v="2018-05-20T14:00:00"/>
    <n v="5"/>
    <x v="18"/>
    <s v="Leucorrhinia rubicunda"/>
    <n v="1"/>
    <x v="1"/>
    <x v="10"/>
    <n v="5"/>
    <x v="2"/>
  </r>
  <r>
    <x v="18"/>
    <s v="Schapenkamp I"/>
    <d v="2018-05-20T14:00:00"/>
    <n v="5"/>
    <x v="10"/>
    <s v="Libellula quadrimaculata"/>
    <n v="21"/>
    <x v="1"/>
    <x v="10"/>
    <n v="5"/>
    <x v="2"/>
  </r>
  <r>
    <x v="18"/>
    <s v="Schapenkamp I"/>
    <d v="2018-05-20T14:00:00"/>
    <n v="5"/>
    <x v="8"/>
    <s v="Aeshna isoceles"/>
    <n v="1"/>
    <x v="1"/>
    <x v="10"/>
    <n v="5"/>
    <x v="3"/>
  </r>
  <r>
    <x v="18"/>
    <s v="Schapenkamp I"/>
    <d v="2018-05-20T14:00:00"/>
    <n v="3"/>
    <x v="6"/>
    <s v="Coenagrion puella"/>
    <n v="55"/>
    <x v="1"/>
    <x v="10"/>
    <n v="5"/>
    <x v="1"/>
  </r>
  <r>
    <x v="18"/>
    <s v="Schapenkamp I"/>
    <d v="2018-05-20T14:00:00"/>
    <n v="3"/>
    <x v="0"/>
    <s v="Sympecma fusca"/>
    <n v="24"/>
    <x v="1"/>
    <x v="10"/>
    <n v="5"/>
    <x v="0"/>
  </r>
  <r>
    <x v="18"/>
    <s v="Schapenkamp I"/>
    <d v="2018-05-20T14:00:00"/>
    <n v="3"/>
    <x v="9"/>
    <s v="Anax imperator"/>
    <n v="1"/>
    <x v="1"/>
    <x v="10"/>
    <n v="5"/>
    <x v="3"/>
  </r>
  <r>
    <x v="18"/>
    <s v="Schapenkamp I"/>
    <d v="2018-05-20T14:00:00"/>
    <n v="3"/>
    <x v="1"/>
    <s v="Ischnura elegans"/>
    <n v="22"/>
    <x v="1"/>
    <x v="10"/>
    <n v="5"/>
    <x v="1"/>
  </r>
  <r>
    <x v="18"/>
    <s v="Schapenkamp I"/>
    <d v="2018-05-20T14:00:00"/>
    <n v="3"/>
    <x v="31"/>
    <s v="Cordulia aenea"/>
    <n v="5"/>
    <x v="1"/>
    <x v="10"/>
    <n v="5"/>
    <x v="4"/>
  </r>
  <r>
    <x v="18"/>
    <s v="Schapenkamp I"/>
    <d v="2018-05-20T14:00:00"/>
    <n v="3"/>
    <x v="4"/>
    <s v="Coenagrion pulchellum"/>
    <n v="4"/>
    <x v="1"/>
    <x v="10"/>
    <n v="5"/>
    <x v="1"/>
  </r>
  <r>
    <x v="18"/>
    <s v="Schapenkamp I"/>
    <d v="2018-05-20T14:00:00"/>
    <n v="3"/>
    <x v="10"/>
    <s v="Libellula quadrimaculata"/>
    <n v="30"/>
    <x v="1"/>
    <x v="10"/>
    <n v="5"/>
    <x v="2"/>
  </r>
  <r>
    <x v="18"/>
    <s v="Schapenkamp I"/>
    <d v="2018-05-20T14:00:00"/>
    <n v="3"/>
    <x v="8"/>
    <s v="Aeshna isoceles"/>
    <n v="1"/>
    <x v="1"/>
    <x v="10"/>
    <n v="5"/>
    <x v="3"/>
  </r>
  <r>
    <x v="18"/>
    <s v="Schapenkamp I"/>
    <d v="2018-05-20T14:00:00"/>
    <n v="3"/>
    <x v="2"/>
    <s v="Pyrrhosoma nymphula"/>
    <n v="1"/>
    <x v="1"/>
    <x v="10"/>
    <n v="5"/>
    <x v="1"/>
  </r>
  <r>
    <x v="18"/>
    <s v="Schapenkamp I"/>
    <d v="2018-05-20T14:00:00"/>
    <n v="3"/>
    <x v="3"/>
    <s v="Enallagma cyathigerum"/>
    <n v="26"/>
    <x v="1"/>
    <x v="10"/>
    <n v="5"/>
    <x v="1"/>
  </r>
  <r>
    <x v="18"/>
    <s v="Schapenkamp I"/>
    <d v="2018-06-03T13:30:00"/>
    <n v="4"/>
    <x v="24"/>
    <s v="Leucorrhinia pectoralis"/>
    <n v="16"/>
    <x v="1"/>
    <x v="10"/>
    <n v="6"/>
    <x v="2"/>
  </r>
  <r>
    <x v="18"/>
    <s v="Schapenkamp I"/>
    <d v="2018-06-03T13:30:00"/>
    <n v="4"/>
    <x v="7"/>
    <s v="Brachytron pratense"/>
    <n v="6"/>
    <x v="1"/>
    <x v="10"/>
    <n v="6"/>
    <x v="3"/>
  </r>
  <r>
    <x v="18"/>
    <s v="Schapenkamp I"/>
    <d v="2018-06-03T13:30:00"/>
    <n v="4"/>
    <x v="9"/>
    <s v="Anax imperator"/>
    <n v="9"/>
    <x v="1"/>
    <x v="10"/>
    <n v="6"/>
    <x v="3"/>
  </r>
  <r>
    <x v="18"/>
    <s v="Schapenkamp I"/>
    <d v="2018-06-03T13:30:00"/>
    <n v="4"/>
    <x v="10"/>
    <s v="Libellula quadrimaculata"/>
    <n v="22"/>
    <x v="1"/>
    <x v="10"/>
    <n v="6"/>
    <x v="2"/>
  </r>
  <r>
    <x v="18"/>
    <s v="Schapenkamp I"/>
    <d v="2018-06-03T13:30:00"/>
    <n v="4"/>
    <x v="20"/>
    <s v="Anax parthenope"/>
    <n v="1"/>
    <x v="1"/>
    <x v="10"/>
    <n v="6"/>
    <x v="3"/>
  </r>
  <r>
    <x v="18"/>
    <s v="Schapenkamp I"/>
    <d v="2018-06-03T13:30:00"/>
    <n v="5"/>
    <x v="24"/>
    <s v="Leucorrhinia pectoralis"/>
    <n v="27"/>
    <x v="1"/>
    <x v="10"/>
    <n v="6"/>
    <x v="2"/>
  </r>
  <r>
    <x v="18"/>
    <s v="Schapenkamp I"/>
    <d v="2018-06-03T13:30:00"/>
    <n v="5"/>
    <x v="5"/>
    <s v="Orthetrum cancellatum"/>
    <n v="3"/>
    <x v="1"/>
    <x v="10"/>
    <n v="6"/>
    <x v="2"/>
  </r>
  <r>
    <x v="18"/>
    <s v="Schapenkamp I"/>
    <d v="2018-06-03T13:30:00"/>
    <n v="5"/>
    <x v="7"/>
    <s v="Brachytron pratense"/>
    <n v="7"/>
    <x v="1"/>
    <x v="10"/>
    <n v="6"/>
    <x v="3"/>
  </r>
  <r>
    <x v="18"/>
    <s v="Schapenkamp I"/>
    <d v="2018-06-03T13:30:00"/>
    <n v="5"/>
    <x v="9"/>
    <s v="Anax imperator"/>
    <n v="12"/>
    <x v="1"/>
    <x v="10"/>
    <n v="6"/>
    <x v="3"/>
  </r>
  <r>
    <x v="18"/>
    <s v="Schapenkamp I"/>
    <d v="2018-06-03T13:30:00"/>
    <n v="5"/>
    <x v="31"/>
    <s v="Cordulia aenea"/>
    <n v="2"/>
    <x v="1"/>
    <x v="10"/>
    <n v="6"/>
    <x v="4"/>
  </r>
  <r>
    <x v="18"/>
    <s v="Schapenkamp I"/>
    <d v="2018-06-03T13:30:00"/>
    <n v="5"/>
    <x v="10"/>
    <s v="Libellula quadrimaculata"/>
    <n v="18"/>
    <x v="1"/>
    <x v="10"/>
    <n v="6"/>
    <x v="2"/>
  </r>
  <r>
    <x v="18"/>
    <s v="Schapenkamp I"/>
    <d v="2018-06-03T13:30:00"/>
    <n v="5"/>
    <x v="22"/>
    <s v="Crocothemis erythraea"/>
    <n v="2"/>
    <x v="1"/>
    <x v="10"/>
    <n v="6"/>
    <x v="2"/>
  </r>
  <r>
    <x v="18"/>
    <s v="Schapenkamp I"/>
    <d v="2018-06-03T13:30:00"/>
    <n v="3"/>
    <x v="6"/>
    <s v="Coenagrion puella"/>
    <n v="10"/>
    <x v="1"/>
    <x v="10"/>
    <n v="6"/>
    <x v="1"/>
  </r>
  <r>
    <x v="18"/>
    <s v="Schapenkamp I"/>
    <d v="2018-06-03T13:30:00"/>
    <n v="3"/>
    <x v="24"/>
    <s v="Leucorrhinia pectoralis"/>
    <n v="4"/>
    <x v="1"/>
    <x v="10"/>
    <n v="6"/>
    <x v="2"/>
  </r>
  <r>
    <x v="18"/>
    <s v="Schapenkamp I"/>
    <d v="2018-06-03T13:30:00"/>
    <n v="3"/>
    <x v="9"/>
    <s v="Anax imperator"/>
    <n v="12"/>
    <x v="1"/>
    <x v="10"/>
    <n v="6"/>
    <x v="3"/>
  </r>
  <r>
    <x v="18"/>
    <s v="Schapenkamp I"/>
    <d v="2018-06-03T13:30:00"/>
    <n v="3"/>
    <x v="1"/>
    <s v="Ischnura elegans"/>
    <n v="34"/>
    <x v="1"/>
    <x v="10"/>
    <n v="6"/>
    <x v="1"/>
  </r>
  <r>
    <x v="18"/>
    <s v="Schapenkamp I"/>
    <d v="2018-06-03T13:30:00"/>
    <n v="3"/>
    <x v="10"/>
    <s v="Libellula quadrimaculata"/>
    <n v="17"/>
    <x v="1"/>
    <x v="10"/>
    <n v="6"/>
    <x v="2"/>
  </r>
  <r>
    <x v="18"/>
    <s v="Schapenkamp I"/>
    <d v="2018-06-03T13:30:00"/>
    <n v="3"/>
    <x v="3"/>
    <s v="Enallagma cyathigerum"/>
    <n v="84"/>
    <x v="1"/>
    <x v="10"/>
    <n v="6"/>
    <x v="1"/>
  </r>
  <r>
    <x v="18"/>
    <s v="Schapenkamp I"/>
    <d v="2018-06-03T13:30:00"/>
    <n v="3"/>
    <x v="7"/>
    <s v="Brachytron pratense"/>
    <n v="1"/>
    <x v="1"/>
    <x v="10"/>
    <n v="6"/>
    <x v="3"/>
  </r>
  <r>
    <x v="18"/>
    <s v="Schapenkamp I"/>
    <d v="2018-06-30T13:00:00"/>
    <n v="4"/>
    <x v="10"/>
    <s v="Libellula quadrimaculata"/>
    <n v="2"/>
    <x v="1"/>
    <x v="10"/>
    <n v="6"/>
    <x v="2"/>
  </r>
  <r>
    <x v="18"/>
    <s v="Schapenkamp I"/>
    <d v="2018-06-30T13:00:00"/>
    <n v="5"/>
    <x v="9"/>
    <s v="Anax imperator"/>
    <n v="3"/>
    <x v="1"/>
    <x v="10"/>
    <n v="6"/>
    <x v="3"/>
  </r>
  <r>
    <x v="18"/>
    <s v="Schapenkamp I"/>
    <d v="2018-06-30T13:00:00"/>
    <n v="5"/>
    <x v="31"/>
    <s v="Cordulia aenea"/>
    <n v="2"/>
    <x v="1"/>
    <x v="10"/>
    <n v="6"/>
    <x v="4"/>
  </r>
  <r>
    <x v="18"/>
    <s v="Schapenkamp I"/>
    <d v="2018-06-30T13:00:00"/>
    <n v="5"/>
    <x v="10"/>
    <s v="Libellula quadrimaculata"/>
    <n v="4"/>
    <x v="1"/>
    <x v="10"/>
    <n v="6"/>
    <x v="2"/>
  </r>
  <r>
    <x v="18"/>
    <s v="Schapenkamp I"/>
    <d v="2018-06-30T13:00:00"/>
    <n v="5"/>
    <x v="8"/>
    <s v="Aeshna isoceles"/>
    <n v="1"/>
    <x v="1"/>
    <x v="10"/>
    <n v="6"/>
    <x v="3"/>
  </r>
  <r>
    <x v="18"/>
    <s v="Schapenkamp I"/>
    <d v="2018-06-30T13:00:00"/>
    <n v="3"/>
    <x v="12"/>
    <s v="Sympetrum striolatum"/>
    <n v="116"/>
    <x v="1"/>
    <x v="10"/>
    <n v="6"/>
    <x v="2"/>
  </r>
  <r>
    <x v="18"/>
    <s v="Schapenkamp I"/>
    <d v="2018-06-30T13:00:00"/>
    <n v="3"/>
    <x v="5"/>
    <s v="Orthetrum cancellatum"/>
    <n v="2"/>
    <x v="1"/>
    <x v="10"/>
    <n v="6"/>
    <x v="2"/>
  </r>
  <r>
    <x v="18"/>
    <s v="Schapenkamp I"/>
    <d v="2018-06-30T13:00:00"/>
    <n v="3"/>
    <x v="11"/>
    <s v="Lestes sponsa"/>
    <n v="1"/>
    <x v="1"/>
    <x v="10"/>
    <n v="6"/>
    <x v="0"/>
  </r>
  <r>
    <x v="18"/>
    <s v="Schapenkamp I"/>
    <d v="2018-06-30T13:00:00"/>
    <n v="3"/>
    <x v="9"/>
    <s v="Anax imperator"/>
    <n v="2"/>
    <x v="1"/>
    <x v="10"/>
    <n v="6"/>
    <x v="3"/>
  </r>
  <r>
    <x v="18"/>
    <s v="Schapenkamp I"/>
    <d v="2018-06-30T13:00:00"/>
    <n v="3"/>
    <x v="1"/>
    <s v="Ischnura elegans"/>
    <n v="9"/>
    <x v="1"/>
    <x v="10"/>
    <n v="6"/>
    <x v="1"/>
  </r>
  <r>
    <x v="18"/>
    <s v="Schapenkamp I"/>
    <d v="2018-06-30T13:00:00"/>
    <n v="3"/>
    <x v="10"/>
    <s v="Libellula quadrimaculata"/>
    <n v="5"/>
    <x v="1"/>
    <x v="10"/>
    <n v="6"/>
    <x v="2"/>
  </r>
  <r>
    <x v="18"/>
    <s v="Schapenkamp I"/>
    <d v="2018-06-30T13:00:00"/>
    <n v="3"/>
    <x v="3"/>
    <s v="Enallagma cyathigerum"/>
    <n v="12"/>
    <x v="1"/>
    <x v="10"/>
    <n v="6"/>
    <x v="1"/>
  </r>
  <r>
    <x v="18"/>
    <s v="Schapenkamp I"/>
    <d v="2018-07-14T11:30:00"/>
    <n v="4"/>
    <x v="5"/>
    <s v="Orthetrum cancellatum"/>
    <n v="2"/>
    <x v="1"/>
    <x v="10"/>
    <n v="7"/>
    <x v="2"/>
  </r>
  <r>
    <x v="18"/>
    <s v="Schapenkamp I"/>
    <d v="2018-07-14T11:30:00"/>
    <n v="4"/>
    <x v="14"/>
    <s v="Aeshna mixta"/>
    <n v="3"/>
    <x v="1"/>
    <x v="10"/>
    <n v="7"/>
    <x v="3"/>
  </r>
  <r>
    <x v="18"/>
    <s v="Schapenkamp I"/>
    <d v="2018-07-14T11:30:00"/>
    <n v="5"/>
    <x v="9"/>
    <s v="Anax imperator"/>
    <n v="3"/>
    <x v="1"/>
    <x v="10"/>
    <n v="7"/>
    <x v="3"/>
  </r>
  <r>
    <x v="18"/>
    <s v="Schapenkamp I"/>
    <d v="2018-07-14T11:30:00"/>
    <n v="5"/>
    <x v="14"/>
    <s v="Aeshna mixta"/>
    <n v="1"/>
    <x v="1"/>
    <x v="10"/>
    <n v="7"/>
    <x v="3"/>
  </r>
  <r>
    <x v="18"/>
    <s v="Schapenkamp I"/>
    <d v="2018-07-14T11:30:00"/>
    <n v="3"/>
    <x v="0"/>
    <s v="Sympecma fusca"/>
    <n v="1"/>
    <x v="1"/>
    <x v="10"/>
    <n v="7"/>
    <x v="0"/>
  </r>
  <r>
    <x v="18"/>
    <s v="Schapenkamp I"/>
    <d v="2018-07-14T11:30:00"/>
    <n v="3"/>
    <x v="12"/>
    <s v="Sympetrum striolatum"/>
    <n v="4"/>
    <x v="1"/>
    <x v="10"/>
    <n v="7"/>
    <x v="2"/>
  </r>
  <r>
    <x v="18"/>
    <s v="Schapenkamp I"/>
    <d v="2018-07-14T11:30:00"/>
    <n v="3"/>
    <x v="5"/>
    <s v="Orthetrum cancellatum"/>
    <n v="2"/>
    <x v="1"/>
    <x v="10"/>
    <n v="7"/>
    <x v="2"/>
  </r>
  <r>
    <x v="18"/>
    <s v="Schapenkamp I"/>
    <d v="2018-07-14T11:30:00"/>
    <n v="3"/>
    <x v="11"/>
    <s v="Lestes sponsa"/>
    <n v="5"/>
    <x v="1"/>
    <x v="10"/>
    <n v="7"/>
    <x v="0"/>
  </r>
  <r>
    <x v="18"/>
    <s v="Schapenkamp I"/>
    <d v="2018-07-14T11:30:00"/>
    <n v="3"/>
    <x v="9"/>
    <s v="Anax imperator"/>
    <n v="3"/>
    <x v="1"/>
    <x v="10"/>
    <n v="7"/>
    <x v="3"/>
  </r>
  <r>
    <x v="18"/>
    <s v="Schapenkamp I"/>
    <d v="2018-07-14T11:30:00"/>
    <n v="3"/>
    <x v="30"/>
    <s v="Erythromma viridulum"/>
    <n v="10"/>
    <x v="1"/>
    <x v="10"/>
    <n v="7"/>
    <x v="1"/>
  </r>
  <r>
    <x v="18"/>
    <s v="Schapenkamp I"/>
    <d v="2018-07-14T11:30:00"/>
    <n v="3"/>
    <x v="1"/>
    <s v="Ischnura elegans"/>
    <n v="21"/>
    <x v="1"/>
    <x v="10"/>
    <n v="7"/>
    <x v="1"/>
  </r>
  <r>
    <x v="18"/>
    <s v="Schapenkamp I"/>
    <d v="2018-07-14T11:30:00"/>
    <n v="3"/>
    <x v="14"/>
    <s v="Aeshna mixta"/>
    <n v="3"/>
    <x v="1"/>
    <x v="10"/>
    <n v="7"/>
    <x v="3"/>
  </r>
  <r>
    <x v="18"/>
    <s v="Schapenkamp I"/>
    <d v="2018-07-14T11:30:00"/>
    <n v="3"/>
    <x v="3"/>
    <s v="Enallagma cyathigerum"/>
    <n v="9"/>
    <x v="1"/>
    <x v="10"/>
    <n v="7"/>
    <x v="1"/>
  </r>
  <r>
    <x v="18"/>
    <s v="Schapenkamp I"/>
    <d v="2018-07-14T11:30:00"/>
    <n v="3"/>
    <x v="25"/>
    <s v="Lestes barbarus"/>
    <n v="1"/>
    <x v="1"/>
    <x v="10"/>
    <n v="7"/>
    <x v="0"/>
  </r>
  <r>
    <x v="18"/>
    <s v="Schapenkamp I"/>
    <d v="2018-08-04T12:00:00"/>
    <n v="4"/>
    <x v="14"/>
    <s v="Aeshna mixta"/>
    <n v="1"/>
    <x v="1"/>
    <x v="10"/>
    <n v="8"/>
    <x v="3"/>
  </r>
  <r>
    <x v="18"/>
    <s v="Schapenkamp I"/>
    <d v="2018-08-04T12:00:00"/>
    <n v="5"/>
    <x v="9"/>
    <s v="Anax imperator"/>
    <n v="1"/>
    <x v="1"/>
    <x v="10"/>
    <n v="8"/>
    <x v="3"/>
  </r>
  <r>
    <x v="18"/>
    <s v="Schapenkamp I"/>
    <d v="2018-08-04T12:00:00"/>
    <n v="5"/>
    <x v="14"/>
    <s v="Aeshna mixta"/>
    <n v="1"/>
    <x v="1"/>
    <x v="10"/>
    <n v="8"/>
    <x v="3"/>
  </r>
  <r>
    <x v="18"/>
    <s v="Schapenkamp I"/>
    <d v="2018-08-04T12:00:00"/>
    <n v="3"/>
    <x v="5"/>
    <s v="Orthetrum cancellatum"/>
    <n v="1"/>
    <x v="1"/>
    <x v="10"/>
    <n v="8"/>
    <x v="2"/>
  </r>
  <r>
    <x v="18"/>
    <s v="Schapenkamp I"/>
    <d v="2018-08-04T12:00:00"/>
    <n v="3"/>
    <x v="9"/>
    <s v="Anax imperator"/>
    <n v="1"/>
    <x v="1"/>
    <x v="10"/>
    <n v="8"/>
    <x v="3"/>
  </r>
  <r>
    <x v="18"/>
    <s v="Schapenkamp I"/>
    <d v="2018-08-04T12:00:00"/>
    <n v="3"/>
    <x v="30"/>
    <s v="Erythromma viridulum"/>
    <n v="3"/>
    <x v="1"/>
    <x v="10"/>
    <n v="8"/>
    <x v="1"/>
  </r>
  <r>
    <x v="18"/>
    <s v="Schapenkamp I"/>
    <d v="2018-08-04T12:00:00"/>
    <n v="3"/>
    <x v="1"/>
    <s v="Ischnura elegans"/>
    <n v="2"/>
    <x v="1"/>
    <x v="10"/>
    <n v="8"/>
    <x v="1"/>
  </r>
  <r>
    <x v="18"/>
    <s v="Schapenkamp I"/>
    <d v="2018-08-04T12:00:00"/>
    <n v="3"/>
    <x v="3"/>
    <s v="Enallagma cyathigerum"/>
    <n v="5"/>
    <x v="1"/>
    <x v="10"/>
    <n v="8"/>
    <x v="1"/>
  </r>
  <r>
    <x v="18"/>
    <s v="Schapenkamp I"/>
    <d v="2018-08-04T12:00:00"/>
    <n v="3"/>
    <x v="11"/>
    <s v="Lestes sponsa"/>
    <n v="8"/>
    <x v="1"/>
    <x v="10"/>
    <n v="8"/>
    <x v="0"/>
  </r>
  <r>
    <x v="18"/>
    <s v="Schapenkamp I"/>
    <d v="2018-08-17T13:00:00"/>
    <n v="4"/>
    <x v="9"/>
    <s v="Anax imperator"/>
    <n v="1"/>
    <x v="1"/>
    <x v="10"/>
    <n v="8"/>
    <x v="3"/>
  </r>
  <r>
    <x v="18"/>
    <s v="Schapenkamp I"/>
    <d v="2018-08-17T13:00:00"/>
    <n v="4"/>
    <x v="14"/>
    <s v="Aeshna mixta"/>
    <n v="3"/>
    <x v="1"/>
    <x v="10"/>
    <n v="8"/>
    <x v="3"/>
  </r>
  <r>
    <x v="18"/>
    <s v="Schapenkamp I"/>
    <d v="2018-08-17T13:00:00"/>
    <n v="5"/>
    <x v="9"/>
    <s v="Anax imperator"/>
    <n v="4"/>
    <x v="1"/>
    <x v="10"/>
    <n v="8"/>
    <x v="3"/>
  </r>
  <r>
    <x v="18"/>
    <s v="Schapenkamp I"/>
    <d v="2018-08-17T13:00:00"/>
    <n v="5"/>
    <x v="14"/>
    <s v="Aeshna mixta"/>
    <n v="13"/>
    <x v="1"/>
    <x v="10"/>
    <n v="8"/>
    <x v="3"/>
  </r>
  <r>
    <x v="18"/>
    <s v="Schapenkamp I"/>
    <d v="2018-08-17T13:00:00"/>
    <n v="3"/>
    <x v="16"/>
    <s v="Sympetrum sanguineum"/>
    <n v="1"/>
    <x v="1"/>
    <x v="10"/>
    <n v="8"/>
    <x v="2"/>
  </r>
  <r>
    <x v="18"/>
    <s v="Schapenkamp I"/>
    <d v="2018-08-17T13:00:00"/>
    <n v="3"/>
    <x v="11"/>
    <s v="Lestes sponsa"/>
    <n v="8"/>
    <x v="1"/>
    <x v="10"/>
    <n v="8"/>
    <x v="0"/>
  </r>
  <r>
    <x v="18"/>
    <s v="Schapenkamp I"/>
    <d v="2018-08-17T13:00:00"/>
    <n v="3"/>
    <x v="9"/>
    <s v="Anax imperator"/>
    <n v="3"/>
    <x v="1"/>
    <x v="10"/>
    <n v="8"/>
    <x v="3"/>
  </r>
  <r>
    <x v="18"/>
    <s v="Schapenkamp I"/>
    <d v="2018-08-17T13:00:00"/>
    <n v="3"/>
    <x v="13"/>
    <s v="Chalcolestes viridis"/>
    <n v="4"/>
    <x v="1"/>
    <x v="10"/>
    <n v="8"/>
    <x v="0"/>
  </r>
  <r>
    <x v="18"/>
    <s v="Schapenkamp I"/>
    <d v="2018-08-17T13:00:00"/>
    <n v="3"/>
    <x v="1"/>
    <s v="Ischnura elegans"/>
    <n v="2"/>
    <x v="1"/>
    <x v="10"/>
    <n v="8"/>
    <x v="1"/>
  </r>
  <r>
    <x v="18"/>
    <s v="Schapenkamp I"/>
    <d v="2018-08-17T13:00:00"/>
    <n v="3"/>
    <x v="14"/>
    <s v="Aeshna mixta"/>
    <n v="13"/>
    <x v="1"/>
    <x v="10"/>
    <n v="8"/>
    <x v="3"/>
  </r>
  <r>
    <x v="18"/>
    <s v="Schapenkamp I"/>
    <d v="2018-08-17T13:00:00"/>
    <n v="3"/>
    <x v="3"/>
    <s v="Enallagma cyathigerum"/>
    <n v="28"/>
    <x v="1"/>
    <x v="10"/>
    <n v="8"/>
    <x v="1"/>
  </r>
  <r>
    <x v="18"/>
    <s v="Schapenkamp I"/>
    <d v="2018-09-01T11:00:00"/>
    <n v="4"/>
    <x v="9"/>
    <s v="Anax imperator"/>
    <n v="1"/>
    <x v="1"/>
    <x v="10"/>
    <n v="9"/>
    <x v="3"/>
  </r>
  <r>
    <x v="18"/>
    <s v="Schapenkamp I"/>
    <d v="2018-09-01T11:00:00"/>
    <n v="4"/>
    <x v="14"/>
    <s v="Aeshna mixta"/>
    <n v="5"/>
    <x v="1"/>
    <x v="10"/>
    <n v="9"/>
    <x v="3"/>
  </r>
  <r>
    <x v="18"/>
    <s v="Schapenkamp I"/>
    <d v="2018-09-01T11:00:00"/>
    <n v="5"/>
    <x v="14"/>
    <s v="Aeshna mixta"/>
    <n v="4"/>
    <x v="1"/>
    <x v="10"/>
    <n v="9"/>
    <x v="3"/>
  </r>
  <r>
    <x v="18"/>
    <s v="Schapenkamp I"/>
    <d v="2018-09-01T11:00:00"/>
    <n v="3"/>
    <x v="12"/>
    <s v="Sympetrum striolatum"/>
    <n v="3"/>
    <x v="1"/>
    <x v="10"/>
    <n v="9"/>
    <x v="2"/>
  </r>
  <r>
    <x v="18"/>
    <s v="Schapenkamp I"/>
    <d v="2018-09-01T11:00:00"/>
    <n v="3"/>
    <x v="9"/>
    <s v="Anax imperator"/>
    <n v="1"/>
    <x v="1"/>
    <x v="10"/>
    <n v="9"/>
    <x v="3"/>
  </r>
  <r>
    <x v="18"/>
    <s v="Schapenkamp I"/>
    <d v="2018-09-01T11:00:00"/>
    <n v="3"/>
    <x v="1"/>
    <s v="Ischnura elegans"/>
    <n v="2"/>
    <x v="1"/>
    <x v="10"/>
    <n v="9"/>
    <x v="1"/>
  </r>
  <r>
    <x v="18"/>
    <s v="Schapenkamp I"/>
    <d v="2018-09-01T11:00:00"/>
    <n v="3"/>
    <x v="14"/>
    <s v="Aeshna mixta"/>
    <n v="5"/>
    <x v="1"/>
    <x v="10"/>
    <n v="9"/>
    <x v="3"/>
  </r>
  <r>
    <x v="18"/>
    <s v="Schapenkamp I"/>
    <d v="2018-09-01T11:00:00"/>
    <n v="3"/>
    <x v="3"/>
    <s v="Enallagma cyathigerum"/>
    <n v="7"/>
    <x v="1"/>
    <x v="10"/>
    <n v="9"/>
    <x v="1"/>
  </r>
  <r>
    <x v="18"/>
    <s v="Schapenkamp I"/>
    <d v="2018-09-01T11:00:00"/>
    <n v="3"/>
    <x v="11"/>
    <s v="Lestes sponsa"/>
    <n v="1"/>
    <x v="1"/>
    <x v="10"/>
    <n v="9"/>
    <x v="0"/>
  </r>
  <r>
    <x v="18"/>
    <s v="Schapenkamp I"/>
    <d v="2018-09-13T13:00:00"/>
    <n v="4"/>
    <x v="14"/>
    <s v="Aeshna mixta"/>
    <n v="15"/>
    <x v="1"/>
    <x v="10"/>
    <n v="9"/>
    <x v="3"/>
  </r>
  <r>
    <x v="18"/>
    <s v="Schapenkamp I"/>
    <d v="2018-09-13T13:00:00"/>
    <n v="5"/>
    <x v="14"/>
    <s v="Aeshna mixta"/>
    <n v="22"/>
    <x v="1"/>
    <x v="10"/>
    <n v="9"/>
    <x v="3"/>
  </r>
  <r>
    <x v="18"/>
    <s v="Schapenkamp I"/>
    <d v="2018-09-13T13:00:00"/>
    <n v="3"/>
    <x v="16"/>
    <s v="Sympetrum sanguineum"/>
    <n v="2"/>
    <x v="1"/>
    <x v="10"/>
    <n v="9"/>
    <x v="2"/>
  </r>
  <r>
    <x v="18"/>
    <s v="Schapenkamp I"/>
    <d v="2018-09-13T13:00:00"/>
    <n v="3"/>
    <x v="0"/>
    <s v="Sympecma fusca"/>
    <n v="1"/>
    <x v="1"/>
    <x v="10"/>
    <n v="9"/>
    <x v="0"/>
  </r>
  <r>
    <x v="18"/>
    <s v="Schapenkamp I"/>
    <d v="2018-09-13T13:00:00"/>
    <n v="3"/>
    <x v="12"/>
    <s v="Sympetrum striolatum"/>
    <n v="7"/>
    <x v="1"/>
    <x v="10"/>
    <n v="9"/>
    <x v="2"/>
  </r>
  <r>
    <x v="18"/>
    <s v="Schapenkamp I"/>
    <d v="2018-09-13T13:00:00"/>
    <n v="3"/>
    <x v="11"/>
    <s v="Lestes sponsa"/>
    <n v="2"/>
    <x v="1"/>
    <x v="10"/>
    <n v="9"/>
    <x v="0"/>
  </r>
  <r>
    <x v="18"/>
    <s v="Schapenkamp I"/>
    <d v="2018-09-13T13:00:00"/>
    <n v="3"/>
    <x v="13"/>
    <s v="Chalcolestes viridis"/>
    <n v="4"/>
    <x v="1"/>
    <x v="10"/>
    <n v="9"/>
    <x v="0"/>
  </r>
  <r>
    <x v="18"/>
    <s v="Schapenkamp I"/>
    <d v="2018-09-13T13:00:00"/>
    <n v="3"/>
    <x v="1"/>
    <s v="Ischnura elegans"/>
    <n v="2"/>
    <x v="1"/>
    <x v="10"/>
    <n v="9"/>
    <x v="1"/>
  </r>
  <r>
    <x v="18"/>
    <s v="Schapenkamp I"/>
    <d v="2018-09-13T13:00:00"/>
    <n v="3"/>
    <x v="14"/>
    <s v="Aeshna mixta"/>
    <n v="28"/>
    <x v="1"/>
    <x v="10"/>
    <n v="9"/>
    <x v="3"/>
  </r>
  <r>
    <x v="18"/>
    <s v="Schapenkamp I"/>
    <d v="2018-09-13T13:00:00"/>
    <n v="3"/>
    <x v="17"/>
    <s v="Sympetrum vulgatum"/>
    <n v="4"/>
    <x v="1"/>
    <x v="10"/>
    <n v="9"/>
    <x v="2"/>
  </r>
  <r>
    <x v="18"/>
    <s v="Schapenkamp I"/>
    <d v="2018-09-13T13:00:00"/>
    <n v="3"/>
    <x v="3"/>
    <s v="Enallagma cyathigerum"/>
    <n v="4"/>
    <x v="1"/>
    <x v="10"/>
    <n v="9"/>
    <x v="1"/>
  </r>
  <r>
    <x v="18"/>
    <s v="Schapenkamp I"/>
    <d v="2018-09-30T11:00:00"/>
    <n v="4"/>
    <x v="14"/>
    <s v="Aeshna mixta"/>
    <n v="1"/>
    <x v="1"/>
    <x v="10"/>
    <n v="9"/>
    <x v="3"/>
  </r>
  <r>
    <x v="18"/>
    <s v="Schapenkamp I"/>
    <d v="2018-09-30T11:00:00"/>
    <n v="5"/>
    <x v="14"/>
    <s v="Aeshna mixta"/>
    <n v="1"/>
    <x v="1"/>
    <x v="10"/>
    <n v="9"/>
    <x v="3"/>
  </r>
  <r>
    <x v="18"/>
    <s v="Schapenkamp I"/>
    <d v="2018-09-30T11:00:00"/>
    <n v="3"/>
    <x v="23"/>
    <s v="Sympetrum striolatum/vulgatum"/>
    <n v="3"/>
    <x v="1"/>
    <x v="10"/>
    <n v="9"/>
    <x v="2"/>
  </r>
  <r>
    <x v="18"/>
    <s v="Schapenkamp I"/>
    <d v="2018-09-30T11:00:00"/>
    <n v="3"/>
    <x v="13"/>
    <s v="Chalcolestes viridis"/>
    <n v="3"/>
    <x v="1"/>
    <x v="10"/>
    <n v="9"/>
    <x v="0"/>
  </r>
  <r>
    <x v="18"/>
    <s v="Schapenkamp I"/>
    <d v="2019-05-23T11:00:00"/>
    <n v="4"/>
    <x v="7"/>
    <s v="Brachytron pratense"/>
    <n v="2"/>
    <x v="1"/>
    <x v="8"/>
    <n v="5"/>
    <x v="3"/>
  </r>
  <r>
    <x v="18"/>
    <s v="Schapenkamp I"/>
    <d v="2019-05-23T11:00:00"/>
    <n v="4"/>
    <x v="10"/>
    <s v="Libellula quadrimaculata"/>
    <n v="5"/>
    <x v="1"/>
    <x v="8"/>
    <n v="5"/>
    <x v="2"/>
  </r>
  <r>
    <x v="18"/>
    <s v="Schapenkamp I"/>
    <d v="2019-05-23T11:00:00"/>
    <n v="5"/>
    <x v="7"/>
    <s v="Brachytron pratense"/>
    <n v="3"/>
    <x v="1"/>
    <x v="8"/>
    <n v="5"/>
    <x v="3"/>
  </r>
  <r>
    <x v="18"/>
    <s v="Schapenkamp I"/>
    <d v="2019-05-23T11:00:00"/>
    <n v="5"/>
    <x v="10"/>
    <s v="Libellula quadrimaculata"/>
    <n v="4"/>
    <x v="1"/>
    <x v="8"/>
    <n v="5"/>
    <x v="2"/>
  </r>
  <r>
    <x v="18"/>
    <s v="Schapenkamp I"/>
    <d v="2019-05-23T11:00:00"/>
    <n v="5"/>
    <x v="22"/>
    <s v="Crocothemis erythraea"/>
    <n v="1"/>
    <x v="1"/>
    <x v="8"/>
    <n v="5"/>
    <x v="2"/>
  </r>
  <r>
    <x v="18"/>
    <s v="Schapenkamp I"/>
    <d v="2019-05-23T11:00:00"/>
    <n v="3"/>
    <x v="6"/>
    <s v="Coenagrion puella"/>
    <n v="50"/>
    <x v="1"/>
    <x v="8"/>
    <n v="5"/>
    <x v="1"/>
  </r>
  <r>
    <x v="18"/>
    <s v="Schapenkamp I"/>
    <d v="2019-05-23T11:00:00"/>
    <n v="3"/>
    <x v="5"/>
    <s v="Orthetrum cancellatum"/>
    <n v="1"/>
    <x v="1"/>
    <x v="8"/>
    <n v="5"/>
    <x v="2"/>
  </r>
  <r>
    <x v="18"/>
    <s v="Schapenkamp I"/>
    <d v="2019-05-23T11:00:00"/>
    <n v="3"/>
    <x v="1"/>
    <s v="Ischnura elegans"/>
    <n v="12"/>
    <x v="1"/>
    <x v="8"/>
    <n v="5"/>
    <x v="1"/>
  </r>
  <r>
    <x v="18"/>
    <s v="Schapenkamp I"/>
    <d v="2019-05-23T11:00:00"/>
    <n v="3"/>
    <x v="4"/>
    <s v="Coenagrion pulchellum"/>
    <n v="32"/>
    <x v="1"/>
    <x v="8"/>
    <n v="5"/>
    <x v="1"/>
  </r>
  <r>
    <x v="18"/>
    <s v="Schapenkamp I"/>
    <d v="2019-05-23T11:00:00"/>
    <n v="3"/>
    <x v="10"/>
    <s v="Libellula quadrimaculata"/>
    <n v="1"/>
    <x v="1"/>
    <x v="8"/>
    <n v="5"/>
    <x v="2"/>
  </r>
  <r>
    <x v="18"/>
    <s v="Schapenkamp I"/>
    <d v="2019-05-23T11:00:00"/>
    <n v="3"/>
    <x v="2"/>
    <s v="Pyrrhosoma nymphula"/>
    <n v="2"/>
    <x v="1"/>
    <x v="8"/>
    <n v="5"/>
    <x v="1"/>
  </r>
  <r>
    <x v="18"/>
    <s v="Schapenkamp I"/>
    <d v="2019-05-23T11:00:00"/>
    <n v="3"/>
    <x v="0"/>
    <s v="Sympecma fusca"/>
    <n v="45"/>
    <x v="1"/>
    <x v="8"/>
    <n v="5"/>
    <x v="0"/>
  </r>
  <r>
    <x v="18"/>
    <s v="Schapenkamp I"/>
    <d v="2019-05-27T13:15:00"/>
    <n v="4"/>
    <x v="5"/>
    <s v="Orthetrum cancellatum"/>
    <n v="6"/>
    <x v="1"/>
    <x v="8"/>
    <n v="5"/>
    <x v="2"/>
  </r>
  <r>
    <x v="18"/>
    <s v="Schapenkamp I"/>
    <d v="2019-05-27T13:15:00"/>
    <n v="4"/>
    <x v="10"/>
    <s v="Libellula quadrimaculata"/>
    <n v="20"/>
    <x v="1"/>
    <x v="8"/>
    <n v="5"/>
    <x v="2"/>
  </r>
  <r>
    <x v="18"/>
    <s v="Schapenkamp I"/>
    <d v="2019-05-27T13:15:00"/>
    <n v="5"/>
    <x v="5"/>
    <s v="Orthetrum cancellatum"/>
    <n v="5"/>
    <x v="1"/>
    <x v="8"/>
    <n v="5"/>
    <x v="2"/>
  </r>
  <r>
    <x v="18"/>
    <s v="Schapenkamp I"/>
    <d v="2019-05-27T13:15:00"/>
    <n v="5"/>
    <x v="7"/>
    <s v="Brachytron pratense"/>
    <n v="1"/>
    <x v="1"/>
    <x v="8"/>
    <n v="5"/>
    <x v="3"/>
  </r>
  <r>
    <x v="18"/>
    <s v="Schapenkamp I"/>
    <d v="2019-05-27T13:15:00"/>
    <n v="5"/>
    <x v="34"/>
    <s v="Libellula depressa"/>
    <n v="1"/>
    <x v="1"/>
    <x v="8"/>
    <n v="5"/>
    <x v="2"/>
  </r>
  <r>
    <x v="18"/>
    <s v="Schapenkamp I"/>
    <d v="2019-05-27T13:15:00"/>
    <n v="5"/>
    <x v="10"/>
    <s v="Libellula quadrimaculata"/>
    <n v="19"/>
    <x v="1"/>
    <x v="8"/>
    <n v="5"/>
    <x v="2"/>
  </r>
  <r>
    <x v="18"/>
    <s v="Schapenkamp I"/>
    <d v="2019-05-27T13:15:00"/>
    <n v="3"/>
    <x v="6"/>
    <s v="Coenagrion puella"/>
    <n v="20"/>
    <x v="1"/>
    <x v="8"/>
    <n v="5"/>
    <x v="1"/>
  </r>
  <r>
    <x v="18"/>
    <s v="Schapenkamp I"/>
    <d v="2019-05-27T13:15:00"/>
    <n v="3"/>
    <x v="0"/>
    <s v="Sympecma fusca"/>
    <n v="10"/>
    <x v="1"/>
    <x v="8"/>
    <n v="5"/>
    <x v="0"/>
  </r>
  <r>
    <x v="18"/>
    <s v="Schapenkamp I"/>
    <d v="2019-05-27T13:15:00"/>
    <n v="3"/>
    <x v="5"/>
    <s v="Orthetrum cancellatum"/>
    <n v="9"/>
    <x v="1"/>
    <x v="8"/>
    <n v="5"/>
    <x v="2"/>
  </r>
  <r>
    <x v="18"/>
    <s v="Schapenkamp I"/>
    <d v="2019-05-27T13:15:00"/>
    <n v="3"/>
    <x v="7"/>
    <s v="Brachytron pratense"/>
    <n v="1"/>
    <x v="1"/>
    <x v="8"/>
    <n v="5"/>
    <x v="3"/>
  </r>
  <r>
    <x v="18"/>
    <s v="Schapenkamp I"/>
    <d v="2019-05-27T13:15:00"/>
    <n v="3"/>
    <x v="9"/>
    <s v="Anax imperator"/>
    <n v="1"/>
    <x v="1"/>
    <x v="8"/>
    <n v="5"/>
    <x v="3"/>
  </r>
  <r>
    <x v="18"/>
    <s v="Schapenkamp I"/>
    <d v="2019-05-27T13:15:00"/>
    <n v="3"/>
    <x v="1"/>
    <s v="Ischnura elegans"/>
    <n v="4"/>
    <x v="1"/>
    <x v="8"/>
    <n v="5"/>
    <x v="1"/>
  </r>
  <r>
    <x v="18"/>
    <s v="Schapenkamp I"/>
    <d v="2019-05-27T13:15:00"/>
    <n v="3"/>
    <x v="4"/>
    <s v="Coenagrion pulchellum"/>
    <n v="4"/>
    <x v="1"/>
    <x v="8"/>
    <n v="5"/>
    <x v="1"/>
  </r>
  <r>
    <x v="18"/>
    <s v="Schapenkamp I"/>
    <d v="2019-05-27T13:15:00"/>
    <n v="3"/>
    <x v="10"/>
    <s v="Libellula quadrimaculata"/>
    <n v="18"/>
    <x v="1"/>
    <x v="8"/>
    <n v="5"/>
    <x v="2"/>
  </r>
  <r>
    <x v="18"/>
    <s v="Schapenkamp I"/>
    <d v="2019-05-27T13:15:00"/>
    <n v="3"/>
    <x v="3"/>
    <s v="Enallagma cyathigerum"/>
    <n v="7"/>
    <x v="1"/>
    <x v="8"/>
    <n v="5"/>
    <x v="1"/>
  </r>
  <r>
    <x v="18"/>
    <s v="Schapenkamp I"/>
    <d v="2019-05-27T13:15:00"/>
    <n v="3"/>
    <x v="34"/>
    <s v="Libellula depressa"/>
    <n v="1"/>
    <x v="1"/>
    <x v="8"/>
    <n v="5"/>
    <x v="2"/>
  </r>
  <r>
    <x v="18"/>
    <s v="Schapenkamp I"/>
    <d v="2019-06-29T12:00:00"/>
    <n v="4"/>
    <x v="5"/>
    <s v="Orthetrum cancellatum"/>
    <n v="9"/>
    <x v="1"/>
    <x v="8"/>
    <n v="6"/>
    <x v="2"/>
  </r>
  <r>
    <x v="18"/>
    <s v="Schapenkamp I"/>
    <d v="2019-06-29T12:00:00"/>
    <n v="4"/>
    <x v="9"/>
    <s v="Anax imperator"/>
    <n v="3"/>
    <x v="1"/>
    <x v="8"/>
    <n v="6"/>
    <x v="3"/>
  </r>
  <r>
    <x v="18"/>
    <s v="Schapenkamp I"/>
    <d v="2019-06-29T12:00:00"/>
    <n v="4"/>
    <x v="10"/>
    <s v="Libellula quadrimaculata"/>
    <n v="6"/>
    <x v="1"/>
    <x v="8"/>
    <n v="6"/>
    <x v="2"/>
  </r>
  <r>
    <x v="18"/>
    <s v="Schapenkamp I"/>
    <d v="2019-06-29T12:00:00"/>
    <n v="5"/>
    <x v="5"/>
    <s v="Orthetrum cancellatum"/>
    <n v="8"/>
    <x v="1"/>
    <x v="8"/>
    <n v="6"/>
    <x v="2"/>
  </r>
  <r>
    <x v="18"/>
    <s v="Schapenkamp I"/>
    <d v="2019-06-29T12:00:00"/>
    <n v="5"/>
    <x v="9"/>
    <s v="Anax imperator"/>
    <n v="7"/>
    <x v="1"/>
    <x v="8"/>
    <n v="6"/>
    <x v="3"/>
  </r>
  <r>
    <x v="18"/>
    <s v="Schapenkamp I"/>
    <d v="2019-06-29T12:00:00"/>
    <n v="5"/>
    <x v="31"/>
    <s v="Cordulia aenea"/>
    <n v="1"/>
    <x v="1"/>
    <x v="8"/>
    <n v="6"/>
    <x v="4"/>
  </r>
  <r>
    <x v="18"/>
    <s v="Schapenkamp I"/>
    <d v="2019-06-29T12:00:00"/>
    <n v="5"/>
    <x v="10"/>
    <s v="Libellula quadrimaculata"/>
    <n v="10"/>
    <x v="1"/>
    <x v="8"/>
    <n v="6"/>
    <x v="2"/>
  </r>
  <r>
    <x v="18"/>
    <s v="Schapenkamp I"/>
    <d v="2019-06-29T12:00:00"/>
    <n v="3"/>
    <x v="12"/>
    <s v="Sympetrum striolatum"/>
    <n v="7"/>
    <x v="1"/>
    <x v="8"/>
    <n v="6"/>
    <x v="2"/>
  </r>
  <r>
    <x v="18"/>
    <s v="Schapenkamp I"/>
    <d v="2019-06-29T12:00:00"/>
    <n v="3"/>
    <x v="5"/>
    <s v="Orthetrum cancellatum"/>
    <n v="10"/>
    <x v="1"/>
    <x v="8"/>
    <n v="6"/>
    <x v="2"/>
  </r>
  <r>
    <x v="18"/>
    <s v="Schapenkamp I"/>
    <d v="2019-06-29T12:00:00"/>
    <n v="3"/>
    <x v="11"/>
    <s v="Lestes sponsa"/>
    <n v="4"/>
    <x v="1"/>
    <x v="8"/>
    <n v="6"/>
    <x v="0"/>
  </r>
  <r>
    <x v="18"/>
    <s v="Schapenkamp I"/>
    <d v="2019-06-29T12:00:00"/>
    <n v="3"/>
    <x v="7"/>
    <s v="Brachytron pratense"/>
    <n v="1"/>
    <x v="1"/>
    <x v="8"/>
    <n v="6"/>
    <x v="3"/>
  </r>
  <r>
    <x v="18"/>
    <s v="Schapenkamp I"/>
    <d v="2019-06-29T12:00:00"/>
    <n v="3"/>
    <x v="16"/>
    <s v="Sympetrum sanguineum"/>
    <n v="1"/>
    <x v="1"/>
    <x v="8"/>
    <n v="6"/>
    <x v="2"/>
  </r>
  <r>
    <x v="18"/>
    <s v="Schapenkamp I"/>
    <d v="2019-06-29T12:00:00"/>
    <n v="3"/>
    <x v="9"/>
    <s v="Anax imperator"/>
    <n v="10"/>
    <x v="1"/>
    <x v="8"/>
    <n v="6"/>
    <x v="3"/>
  </r>
  <r>
    <x v="18"/>
    <s v="Schapenkamp I"/>
    <d v="2019-06-29T12:00:00"/>
    <n v="3"/>
    <x v="1"/>
    <s v="Ischnura elegans"/>
    <n v="78"/>
    <x v="1"/>
    <x v="8"/>
    <n v="6"/>
    <x v="1"/>
  </r>
  <r>
    <x v="18"/>
    <s v="Schapenkamp I"/>
    <d v="2019-06-29T12:00:00"/>
    <n v="3"/>
    <x v="4"/>
    <s v="Coenagrion pulchellum"/>
    <n v="4"/>
    <x v="1"/>
    <x v="8"/>
    <n v="6"/>
    <x v="1"/>
  </r>
  <r>
    <x v="18"/>
    <s v="Schapenkamp I"/>
    <d v="2019-06-29T12:00:00"/>
    <n v="3"/>
    <x v="10"/>
    <s v="Libellula quadrimaculata"/>
    <n v="11"/>
    <x v="1"/>
    <x v="8"/>
    <n v="6"/>
    <x v="2"/>
  </r>
  <r>
    <x v="18"/>
    <s v="Schapenkamp I"/>
    <d v="2019-06-29T12:00:00"/>
    <n v="3"/>
    <x v="3"/>
    <s v="Enallagma cyathigerum"/>
    <n v="44"/>
    <x v="1"/>
    <x v="8"/>
    <n v="6"/>
    <x v="1"/>
  </r>
  <r>
    <x v="18"/>
    <s v="Schapenkamp I"/>
    <d v="2019-07-17T14:45:00"/>
    <n v="4"/>
    <x v="5"/>
    <s v="Orthetrum cancellatum"/>
    <n v="3"/>
    <x v="1"/>
    <x v="8"/>
    <n v="7"/>
    <x v="2"/>
  </r>
  <r>
    <x v="18"/>
    <s v="Schapenkamp I"/>
    <d v="2019-07-17T14:45:00"/>
    <n v="4"/>
    <x v="9"/>
    <s v="Anax imperator"/>
    <n v="2"/>
    <x v="1"/>
    <x v="8"/>
    <n v="7"/>
    <x v="3"/>
  </r>
  <r>
    <x v="18"/>
    <s v="Schapenkamp I"/>
    <d v="2019-07-17T14:45:00"/>
    <n v="5"/>
    <x v="9"/>
    <s v="Anax imperator"/>
    <n v="4"/>
    <x v="1"/>
    <x v="8"/>
    <n v="7"/>
    <x v="3"/>
  </r>
  <r>
    <x v="18"/>
    <s v="Schapenkamp I"/>
    <d v="2019-07-17T14:45:00"/>
    <n v="3"/>
    <x v="5"/>
    <s v="Orthetrum cancellatum"/>
    <n v="1"/>
    <x v="1"/>
    <x v="8"/>
    <n v="7"/>
    <x v="2"/>
  </r>
  <r>
    <x v="18"/>
    <s v="Schapenkamp I"/>
    <d v="2019-07-17T14:45:00"/>
    <n v="3"/>
    <x v="11"/>
    <s v="Lestes sponsa"/>
    <n v="3"/>
    <x v="1"/>
    <x v="8"/>
    <n v="7"/>
    <x v="0"/>
  </r>
  <r>
    <x v="18"/>
    <s v="Schapenkamp I"/>
    <d v="2019-07-17T14:45:00"/>
    <n v="3"/>
    <x v="9"/>
    <s v="Anax imperator"/>
    <n v="5"/>
    <x v="1"/>
    <x v="8"/>
    <n v="7"/>
    <x v="3"/>
  </r>
  <r>
    <x v="18"/>
    <s v="Schapenkamp I"/>
    <d v="2019-07-17T14:45:00"/>
    <n v="3"/>
    <x v="30"/>
    <s v="Erythromma viridulum"/>
    <n v="4"/>
    <x v="1"/>
    <x v="8"/>
    <n v="7"/>
    <x v="1"/>
  </r>
  <r>
    <x v="18"/>
    <s v="Schapenkamp I"/>
    <d v="2019-07-17T14:45:00"/>
    <n v="3"/>
    <x v="1"/>
    <s v="Ischnura elegans"/>
    <n v="4"/>
    <x v="1"/>
    <x v="8"/>
    <n v="7"/>
    <x v="1"/>
  </r>
  <r>
    <x v="18"/>
    <s v="Schapenkamp I"/>
    <d v="2019-07-17T14:45:00"/>
    <n v="3"/>
    <x v="17"/>
    <s v="Sympetrum vulgatum"/>
    <n v="1"/>
    <x v="1"/>
    <x v="8"/>
    <n v="7"/>
    <x v="2"/>
  </r>
  <r>
    <x v="18"/>
    <s v="Schapenkamp I"/>
    <d v="2019-07-17T14:45:00"/>
    <n v="3"/>
    <x v="3"/>
    <s v="Enallagma cyathigerum"/>
    <n v="6"/>
    <x v="1"/>
    <x v="8"/>
    <n v="7"/>
    <x v="1"/>
  </r>
  <r>
    <x v="18"/>
    <s v="Schapenkamp I"/>
    <d v="2019-07-17T14:45:00"/>
    <n v="3"/>
    <x v="25"/>
    <s v="Lestes barbarus"/>
    <n v="1"/>
    <x v="1"/>
    <x v="8"/>
    <n v="7"/>
    <x v="0"/>
  </r>
  <r>
    <x v="18"/>
    <s v="Schapenkamp I"/>
    <d v="2019-07-17T14:45:00"/>
    <n v="3"/>
    <x v="12"/>
    <s v="Sympetrum striolatum"/>
    <n v="1"/>
    <x v="1"/>
    <x v="8"/>
    <n v="7"/>
    <x v="2"/>
  </r>
  <r>
    <x v="18"/>
    <s v="Schapenkamp I"/>
    <d v="2019-08-03T11:30:00"/>
    <n v="3"/>
    <x v="0"/>
    <s v="Sympecma fusca"/>
    <n v="22"/>
    <x v="1"/>
    <x v="8"/>
    <n v="8"/>
    <x v="0"/>
  </r>
  <r>
    <x v="18"/>
    <s v="Schapenkamp I"/>
    <d v="2019-08-03T11:30:00"/>
    <n v="3"/>
    <x v="12"/>
    <s v="Sympetrum striolatum"/>
    <n v="5"/>
    <x v="1"/>
    <x v="8"/>
    <n v="8"/>
    <x v="2"/>
  </r>
  <r>
    <x v="18"/>
    <s v="Schapenkamp I"/>
    <d v="2019-08-03T11:30:00"/>
    <n v="3"/>
    <x v="11"/>
    <s v="Lestes sponsa"/>
    <n v="2"/>
    <x v="1"/>
    <x v="8"/>
    <n v="8"/>
    <x v="0"/>
  </r>
  <r>
    <x v="18"/>
    <s v="Schapenkamp I"/>
    <d v="2019-08-03T11:30:00"/>
    <n v="3"/>
    <x v="30"/>
    <s v="Erythromma viridulum"/>
    <n v="2"/>
    <x v="1"/>
    <x v="8"/>
    <n v="8"/>
    <x v="1"/>
  </r>
  <r>
    <x v="18"/>
    <s v="Schapenkamp I"/>
    <d v="2019-08-03T11:30:00"/>
    <n v="3"/>
    <x v="1"/>
    <s v="Ischnura elegans"/>
    <n v="1"/>
    <x v="1"/>
    <x v="8"/>
    <n v="8"/>
    <x v="1"/>
  </r>
  <r>
    <x v="18"/>
    <s v="Schapenkamp I"/>
    <d v="2019-08-03T11:30:00"/>
    <n v="3"/>
    <x v="17"/>
    <s v="Sympetrum vulgatum"/>
    <n v="1"/>
    <x v="1"/>
    <x v="8"/>
    <n v="8"/>
    <x v="2"/>
  </r>
  <r>
    <x v="18"/>
    <s v="Schapenkamp I"/>
    <d v="2019-08-03T11:30:00"/>
    <n v="3"/>
    <x v="21"/>
    <s v="Ischnura pumilio"/>
    <n v="1"/>
    <x v="1"/>
    <x v="8"/>
    <n v="8"/>
    <x v="1"/>
  </r>
  <r>
    <x v="18"/>
    <s v="Schapenkamp I"/>
    <d v="2019-08-03T11:30:00"/>
    <n v="3"/>
    <x v="3"/>
    <s v="Enallagma cyathigerum"/>
    <n v="7"/>
    <x v="1"/>
    <x v="8"/>
    <n v="8"/>
    <x v="1"/>
  </r>
  <r>
    <x v="18"/>
    <s v="Schapenkamp I"/>
    <d v="2019-08-27T11:45:00"/>
    <n v="4"/>
    <x v="14"/>
    <s v="Aeshna mixta"/>
    <n v="1"/>
    <x v="1"/>
    <x v="8"/>
    <n v="8"/>
    <x v="3"/>
  </r>
  <r>
    <x v="18"/>
    <s v="Schapenkamp I"/>
    <d v="2019-08-27T11:45:00"/>
    <n v="5"/>
    <x v="9"/>
    <s v="Anax imperator"/>
    <n v="5"/>
    <x v="1"/>
    <x v="8"/>
    <n v="8"/>
    <x v="3"/>
  </r>
  <r>
    <x v="18"/>
    <s v="Schapenkamp I"/>
    <d v="2019-08-27T11:45:00"/>
    <n v="5"/>
    <x v="14"/>
    <s v="Aeshna mixta"/>
    <n v="12"/>
    <x v="1"/>
    <x v="8"/>
    <n v="8"/>
    <x v="3"/>
  </r>
  <r>
    <x v="18"/>
    <s v="Schapenkamp I"/>
    <d v="2019-08-27T11:45:00"/>
    <n v="3"/>
    <x v="12"/>
    <s v="Sympetrum striolatum"/>
    <n v="17"/>
    <x v="1"/>
    <x v="8"/>
    <n v="8"/>
    <x v="2"/>
  </r>
  <r>
    <x v="18"/>
    <s v="Schapenkamp I"/>
    <d v="2019-08-27T11:45:00"/>
    <n v="3"/>
    <x v="9"/>
    <s v="Anax imperator"/>
    <n v="4"/>
    <x v="1"/>
    <x v="8"/>
    <n v="8"/>
    <x v="3"/>
  </r>
  <r>
    <x v="18"/>
    <s v="Schapenkamp I"/>
    <d v="2019-08-27T11:45:00"/>
    <n v="3"/>
    <x v="13"/>
    <s v="Chalcolestes viridis"/>
    <n v="4"/>
    <x v="1"/>
    <x v="8"/>
    <n v="8"/>
    <x v="0"/>
  </r>
  <r>
    <x v="18"/>
    <s v="Schapenkamp I"/>
    <d v="2019-08-27T11:45:00"/>
    <n v="3"/>
    <x v="1"/>
    <s v="Ischnura elegans"/>
    <n v="4"/>
    <x v="1"/>
    <x v="8"/>
    <n v="8"/>
    <x v="1"/>
  </r>
  <r>
    <x v="18"/>
    <s v="Schapenkamp I"/>
    <d v="2019-08-27T11:45:00"/>
    <n v="3"/>
    <x v="14"/>
    <s v="Aeshna mixta"/>
    <n v="2"/>
    <x v="1"/>
    <x v="8"/>
    <n v="8"/>
    <x v="3"/>
  </r>
  <r>
    <x v="18"/>
    <s v="Schapenkamp I"/>
    <d v="2019-08-27T11:45:00"/>
    <n v="3"/>
    <x v="17"/>
    <s v="Sympetrum vulgatum"/>
    <n v="4"/>
    <x v="1"/>
    <x v="8"/>
    <n v="8"/>
    <x v="2"/>
  </r>
  <r>
    <x v="18"/>
    <s v="Schapenkamp I"/>
    <d v="2019-08-27T11:45:00"/>
    <n v="3"/>
    <x v="3"/>
    <s v="Enallagma cyathigerum"/>
    <n v="5"/>
    <x v="1"/>
    <x v="8"/>
    <n v="8"/>
    <x v="1"/>
  </r>
  <r>
    <x v="18"/>
    <s v="Schapenkamp I"/>
    <d v="2019-09-14T12:00:00"/>
    <n v="4"/>
    <x v="14"/>
    <s v="Aeshna mixta"/>
    <n v="2"/>
    <x v="1"/>
    <x v="8"/>
    <n v="9"/>
    <x v="3"/>
  </r>
  <r>
    <x v="18"/>
    <s v="Schapenkamp I"/>
    <d v="2019-09-14T12:00:00"/>
    <n v="5"/>
    <x v="14"/>
    <s v="Aeshna mixta"/>
    <n v="6"/>
    <x v="1"/>
    <x v="8"/>
    <n v="9"/>
    <x v="3"/>
  </r>
  <r>
    <x v="18"/>
    <s v="Schapenkamp I"/>
    <d v="2019-09-14T12:00:00"/>
    <n v="3"/>
    <x v="12"/>
    <s v="Sympetrum striolatum"/>
    <n v="8"/>
    <x v="1"/>
    <x v="8"/>
    <n v="9"/>
    <x v="2"/>
  </r>
  <r>
    <x v="18"/>
    <s v="Schapenkamp I"/>
    <d v="2019-09-14T12:00:00"/>
    <n v="3"/>
    <x v="5"/>
    <s v="Orthetrum cancellatum"/>
    <n v="2"/>
    <x v="1"/>
    <x v="8"/>
    <n v="9"/>
    <x v="2"/>
  </r>
  <r>
    <x v="18"/>
    <s v="Schapenkamp I"/>
    <d v="2019-09-14T12:00:00"/>
    <n v="3"/>
    <x v="14"/>
    <s v="Aeshna mixta"/>
    <n v="11"/>
    <x v="1"/>
    <x v="8"/>
    <n v="9"/>
    <x v="3"/>
  </r>
  <r>
    <x v="18"/>
    <s v="Schapenkamp I"/>
    <d v="2019-09-14T12:00:00"/>
    <n v="3"/>
    <x v="17"/>
    <s v="Sympetrum vulgatum"/>
    <n v="2"/>
    <x v="1"/>
    <x v="8"/>
    <n v="9"/>
    <x v="2"/>
  </r>
  <r>
    <x v="18"/>
    <s v="Schapenkamp I"/>
    <d v="2019-09-14T12:00:00"/>
    <n v="3"/>
    <x v="21"/>
    <s v="Ischnura pumilio"/>
    <n v="1"/>
    <x v="1"/>
    <x v="8"/>
    <n v="9"/>
    <x v="1"/>
  </r>
  <r>
    <x v="18"/>
    <s v="Schapenkamp I"/>
    <d v="2020-05-21T12:45:00"/>
    <n v="4"/>
    <x v="31"/>
    <s v="Cordulia aenea"/>
    <n v="3"/>
    <x v="1"/>
    <x v="9"/>
    <n v="5"/>
    <x v="4"/>
  </r>
  <r>
    <x v="18"/>
    <s v="Schapenkamp I"/>
    <d v="2020-05-21T12:45:00"/>
    <n v="4"/>
    <x v="10"/>
    <s v="Libellula quadrimaculata"/>
    <n v="15"/>
    <x v="1"/>
    <x v="9"/>
    <n v="5"/>
    <x v="2"/>
  </r>
  <r>
    <x v="18"/>
    <s v="Schapenkamp I"/>
    <d v="2020-05-21T12:45:00"/>
    <n v="4"/>
    <x v="22"/>
    <s v="Crocothemis erythraea"/>
    <n v="1"/>
    <x v="1"/>
    <x v="9"/>
    <n v="5"/>
    <x v="2"/>
  </r>
  <r>
    <x v="18"/>
    <s v="Schapenkamp I"/>
    <d v="2020-05-21T12:45:00"/>
    <n v="5"/>
    <x v="24"/>
    <s v="Leucorrhinia pectoralis"/>
    <n v="5"/>
    <x v="1"/>
    <x v="9"/>
    <n v="5"/>
    <x v="2"/>
  </r>
  <r>
    <x v="18"/>
    <s v="Schapenkamp I"/>
    <d v="2020-05-21T12:45:00"/>
    <n v="5"/>
    <x v="7"/>
    <s v="Brachytron pratense"/>
    <n v="1"/>
    <x v="1"/>
    <x v="9"/>
    <n v="5"/>
    <x v="3"/>
  </r>
  <r>
    <x v="18"/>
    <s v="Schapenkamp I"/>
    <d v="2020-05-21T12:45:00"/>
    <n v="5"/>
    <x v="9"/>
    <s v="Anax imperator"/>
    <n v="1"/>
    <x v="1"/>
    <x v="9"/>
    <n v="5"/>
    <x v="3"/>
  </r>
  <r>
    <x v="18"/>
    <s v="Schapenkamp I"/>
    <d v="2020-05-21T12:45:00"/>
    <n v="5"/>
    <x v="31"/>
    <s v="Cordulia aenea"/>
    <n v="3"/>
    <x v="1"/>
    <x v="9"/>
    <n v="5"/>
    <x v="4"/>
  </r>
  <r>
    <x v="18"/>
    <s v="Schapenkamp I"/>
    <d v="2020-05-21T12:45:00"/>
    <n v="5"/>
    <x v="10"/>
    <s v="Libellula quadrimaculata"/>
    <n v="15"/>
    <x v="1"/>
    <x v="9"/>
    <n v="5"/>
    <x v="2"/>
  </r>
  <r>
    <x v="18"/>
    <s v="Schapenkamp I"/>
    <d v="2020-05-21T12:45:00"/>
    <n v="3"/>
    <x v="6"/>
    <s v="Coenagrion puella"/>
    <n v="155"/>
    <x v="1"/>
    <x v="9"/>
    <n v="5"/>
    <x v="1"/>
  </r>
  <r>
    <x v="18"/>
    <s v="Schapenkamp I"/>
    <d v="2020-05-21T12:45:00"/>
    <n v="3"/>
    <x v="0"/>
    <s v="Sympecma fusca"/>
    <n v="56"/>
    <x v="1"/>
    <x v="9"/>
    <n v="5"/>
    <x v="0"/>
  </r>
  <r>
    <x v="18"/>
    <s v="Schapenkamp I"/>
    <d v="2020-05-21T12:45:00"/>
    <n v="3"/>
    <x v="5"/>
    <s v="Orthetrum cancellatum"/>
    <n v="3"/>
    <x v="1"/>
    <x v="9"/>
    <n v="5"/>
    <x v="2"/>
  </r>
  <r>
    <x v="18"/>
    <s v="Schapenkamp I"/>
    <d v="2020-05-21T12:45:00"/>
    <n v="3"/>
    <x v="8"/>
    <s v="Aeshna isoceles"/>
    <n v="1"/>
    <x v="1"/>
    <x v="9"/>
    <n v="5"/>
    <x v="3"/>
  </r>
  <r>
    <x v="18"/>
    <s v="Schapenkamp I"/>
    <d v="2020-05-21T12:45:00"/>
    <n v="3"/>
    <x v="22"/>
    <s v="Crocothemis erythraea"/>
    <n v="1"/>
    <x v="1"/>
    <x v="9"/>
    <n v="5"/>
    <x v="2"/>
  </r>
  <r>
    <x v="18"/>
    <s v="Schapenkamp I"/>
    <d v="2020-05-21T12:45:00"/>
    <n v="3"/>
    <x v="7"/>
    <s v="Brachytron pratense"/>
    <n v="2"/>
    <x v="1"/>
    <x v="9"/>
    <n v="5"/>
    <x v="3"/>
  </r>
  <r>
    <x v="18"/>
    <s v="Schapenkamp I"/>
    <d v="2020-05-21T12:45:00"/>
    <n v="3"/>
    <x v="9"/>
    <s v="Anax imperator"/>
    <n v="2"/>
    <x v="1"/>
    <x v="9"/>
    <n v="5"/>
    <x v="3"/>
  </r>
  <r>
    <x v="18"/>
    <s v="Schapenkamp I"/>
    <d v="2020-05-21T12:45:00"/>
    <n v="3"/>
    <x v="1"/>
    <s v="Ischnura elegans"/>
    <n v="16"/>
    <x v="1"/>
    <x v="9"/>
    <n v="5"/>
    <x v="1"/>
  </r>
  <r>
    <x v="18"/>
    <s v="Schapenkamp I"/>
    <d v="2020-05-21T12:45:00"/>
    <n v="3"/>
    <x v="31"/>
    <s v="Cordulia aenea"/>
    <n v="1"/>
    <x v="1"/>
    <x v="9"/>
    <n v="5"/>
    <x v="4"/>
  </r>
  <r>
    <x v="18"/>
    <s v="Schapenkamp I"/>
    <d v="2020-05-21T12:45:00"/>
    <n v="3"/>
    <x v="4"/>
    <s v="Coenagrion pulchellum"/>
    <n v="2"/>
    <x v="1"/>
    <x v="9"/>
    <n v="5"/>
    <x v="1"/>
  </r>
  <r>
    <x v="18"/>
    <s v="Schapenkamp I"/>
    <d v="2020-05-21T12:45:00"/>
    <n v="3"/>
    <x v="10"/>
    <s v="Libellula quadrimaculata"/>
    <n v="21"/>
    <x v="1"/>
    <x v="9"/>
    <n v="5"/>
    <x v="2"/>
  </r>
  <r>
    <x v="18"/>
    <s v="Schapenkamp I"/>
    <d v="2020-06-02T11:30:00"/>
    <n v="4"/>
    <x v="7"/>
    <s v="Brachytron pratense"/>
    <n v="1"/>
    <x v="1"/>
    <x v="9"/>
    <n v="6"/>
    <x v="3"/>
  </r>
  <r>
    <x v="18"/>
    <s v="Schapenkamp I"/>
    <d v="2020-06-02T11:30:00"/>
    <n v="4"/>
    <x v="9"/>
    <s v="Anax imperator"/>
    <n v="2"/>
    <x v="1"/>
    <x v="9"/>
    <n v="6"/>
    <x v="3"/>
  </r>
  <r>
    <x v="18"/>
    <s v="Schapenkamp I"/>
    <d v="2020-06-02T11:30:00"/>
    <n v="4"/>
    <x v="10"/>
    <s v="Libellula quadrimaculata"/>
    <n v="14"/>
    <x v="1"/>
    <x v="9"/>
    <n v="6"/>
    <x v="2"/>
  </r>
  <r>
    <x v="18"/>
    <s v="Schapenkamp I"/>
    <d v="2020-06-02T11:30:00"/>
    <n v="5"/>
    <x v="24"/>
    <s v="Leucorrhinia pectoralis"/>
    <n v="7"/>
    <x v="1"/>
    <x v="9"/>
    <n v="6"/>
    <x v="2"/>
  </r>
  <r>
    <x v="18"/>
    <s v="Schapenkamp I"/>
    <d v="2020-06-02T11:30:00"/>
    <n v="5"/>
    <x v="7"/>
    <s v="Brachytron pratense"/>
    <n v="1"/>
    <x v="1"/>
    <x v="9"/>
    <n v="6"/>
    <x v="3"/>
  </r>
  <r>
    <x v="18"/>
    <s v="Schapenkamp I"/>
    <d v="2020-06-02T11:30:00"/>
    <n v="5"/>
    <x v="9"/>
    <s v="Anax imperator"/>
    <n v="4"/>
    <x v="1"/>
    <x v="9"/>
    <n v="6"/>
    <x v="3"/>
  </r>
  <r>
    <x v="18"/>
    <s v="Schapenkamp I"/>
    <d v="2020-06-02T11:30:00"/>
    <n v="5"/>
    <x v="31"/>
    <s v="Cordulia aenea"/>
    <n v="1"/>
    <x v="1"/>
    <x v="9"/>
    <n v="6"/>
    <x v="4"/>
  </r>
  <r>
    <x v="18"/>
    <s v="Schapenkamp I"/>
    <d v="2020-06-02T11:30:00"/>
    <n v="5"/>
    <x v="10"/>
    <s v="Libellula quadrimaculata"/>
    <n v="17"/>
    <x v="1"/>
    <x v="9"/>
    <n v="6"/>
    <x v="2"/>
  </r>
  <r>
    <x v="18"/>
    <s v="Schapenkamp I"/>
    <d v="2020-06-02T11:30:00"/>
    <n v="5"/>
    <x v="8"/>
    <s v="Aeshna isoceles"/>
    <n v="2"/>
    <x v="1"/>
    <x v="9"/>
    <n v="6"/>
    <x v="3"/>
  </r>
  <r>
    <x v="18"/>
    <s v="Schapenkamp I"/>
    <d v="2020-06-02T11:30:00"/>
    <n v="3"/>
    <x v="6"/>
    <s v="Coenagrion puella"/>
    <n v="14"/>
    <x v="1"/>
    <x v="9"/>
    <n v="6"/>
    <x v="1"/>
  </r>
  <r>
    <x v="18"/>
    <s v="Schapenkamp I"/>
    <d v="2020-06-02T11:30:00"/>
    <n v="3"/>
    <x v="0"/>
    <s v="Sympecma fusca"/>
    <n v="1"/>
    <x v="1"/>
    <x v="9"/>
    <n v="6"/>
    <x v="0"/>
  </r>
  <r>
    <x v="18"/>
    <s v="Schapenkamp I"/>
    <d v="2020-06-02T11:30:00"/>
    <n v="3"/>
    <x v="5"/>
    <s v="Orthetrum cancellatum"/>
    <n v="2"/>
    <x v="1"/>
    <x v="9"/>
    <n v="6"/>
    <x v="2"/>
  </r>
  <r>
    <x v="18"/>
    <s v="Schapenkamp I"/>
    <d v="2020-06-02T11:30:00"/>
    <n v="3"/>
    <x v="7"/>
    <s v="Brachytron pratense"/>
    <n v="3"/>
    <x v="1"/>
    <x v="9"/>
    <n v="6"/>
    <x v="3"/>
  </r>
  <r>
    <x v="18"/>
    <s v="Schapenkamp I"/>
    <d v="2020-06-02T11:30:00"/>
    <n v="3"/>
    <x v="9"/>
    <s v="Anax imperator"/>
    <n v="5"/>
    <x v="1"/>
    <x v="9"/>
    <n v="6"/>
    <x v="3"/>
  </r>
  <r>
    <x v="18"/>
    <s v="Schapenkamp I"/>
    <d v="2020-06-02T11:30:00"/>
    <n v="3"/>
    <x v="1"/>
    <s v="Ischnura elegans"/>
    <n v="15"/>
    <x v="1"/>
    <x v="9"/>
    <n v="6"/>
    <x v="1"/>
  </r>
  <r>
    <x v="18"/>
    <s v="Schapenkamp I"/>
    <d v="2020-06-02T11:30:00"/>
    <n v="3"/>
    <x v="4"/>
    <s v="Coenagrion pulchellum"/>
    <n v="1"/>
    <x v="1"/>
    <x v="9"/>
    <n v="6"/>
    <x v="1"/>
  </r>
  <r>
    <x v="18"/>
    <s v="Schapenkamp I"/>
    <d v="2020-06-02T11:30:00"/>
    <n v="3"/>
    <x v="10"/>
    <s v="Libellula quadrimaculata"/>
    <n v="27"/>
    <x v="1"/>
    <x v="9"/>
    <n v="6"/>
    <x v="2"/>
  </r>
  <r>
    <x v="18"/>
    <s v="Schapenkamp I"/>
    <d v="2020-06-02T11:30:00"/>
    <n v="3"/>
    <x v="8"/>
    <s v="Aeshna isoceles"/>
    <n v="1"/>
    <x v="1"/>
    <x v="9"/>
    <n v="6"/>
    <x v="3"/>
  </r>
  <r>
    <x v="18"/>
    <s v="Schapenkamp I"/>
    <d v="2020-06-02T11:30:00"/>
    <n v="3"/>
    <x v="2"/>
    <s v="Pyrrhosoma nymphula"/>
    <n v="1"/>
    <x v="1"/>
    <x v="9"/>
    <n v="6"/>
    <x v="1"/>
  </r>
  <r>
    <x v="18"/>
    <s v="Schapenkamp I"/>
    <d v="2020-06-02T11:30:00"/>
    <n v="3"/>
    <x v="3"/>
    <s v="Enallagma cyathigerum"/>
    <n v="9"/>
    <x v="1"/>
    <x v="9"/>
    <n v="6"/>
    <x v="1"/>
  </r>
  <r>
    <x v="18"/>
    <s v="Schapenkamp I"/>
    <d v="2020-06-24T11:45:00"/>
    <n v="4"/>
    <x v="24"/>
    <s v="Leucorrhinia pectoralis"/>
    <n v="2"/>
    <x v="1"/>
    <x v="9"/>
    <n v="6"/>
    <x v="2"/>
  </r>
  <r>
    <x v="18"/>
    <s v="Schapenkamp I"/>
    <d v="2020-06-24T11:45:00"/>
    <n v="4"/>
    <x v="5"/>
    <s v="Orthetrum cancellatum"/>
    <n v="2"/>
    <x v="1"/>
    <x v="9"/>
    <n v="6"/>
    <x v="2"/>
  </r>
  <r>
    <x v="18"/>
    <s v="Schapenkamp I"/>
    <d v="2020-06-24T11:45:00"/>
    <n v="4"/>
    <x v="9"/>
    <s v="Anax imperator"/>
    <n v="3"/>
    <x v="1"/>
    <x v="9"/>
    <n v="6"/>
    <x v="3"/>
  </r>
  <r>
    <x v="18"/>
    <s v="Schapenkamp I"/>
    <d v="2020-06-24T11:45:00"/>
    <n v="4"/>
    <x v="31"/>
    <s v="Cordulia aenea"/>
    <n v="2"/>
    <x v="1"/>
    <x v="9"/>
    <n v="6"/>
    <x v="4"/>
  </r>
  <r>
    <x v="18"/>
    <s v="Schapenkamp I"/>
    <d v="2020-06-24T11:45:00"/>
    <n v="4"/>
    <x v="10"/>
    <s v="Libellula quadrimaculata"/>
    <n v="5"/>
    <x v="1"/>
    <x v="9"/>
    <n v="6"/>
    <x v="2"/>
  </r>
  <r>
    <x v="18"/>
    <s v="Schapenkamp I"/>
    <d v="2020-06-24T11:45:00"/>
    <n v="4"/>
    <x v="8"/>
    <s v="Aeshna isoceles"/>
    <n v="3"/>
    <x v="1"/>
    <x v="9"/>
    <n v="6"/>
    <x v="3"/>
  </r>
  <r>
    <x v="18"/>
    <s v="Schapenkamp I"/>
    <d v="2020-06-24T11:45:00"/>
    <n v="5"/>
    <x v="24"/>
    <s v="Leucorrhinia pectoralis"/>
    <n v="1"/>
    <x v="1"/>
    <x v="9"/>
    <n v="6"/>
    <x v="2"/>
  </r>
  <r>
    <x v="18"/>
    <s v="Schapenkamp I"/>
    <d v="2020-06-24T11:45:00"/>
    <n v="5"/>
    <x v="5"/>
    <s v="Orthetrum cancellatum"/>
    <n v="1"/>
    <x v="1"/>
    <x v="9"/>
    <n v="6"/>
    <x v="2"/>
  </r>
  <r>
    <x v="18"/>
    <s v="Schapenkamp I"/>
    <d v="2020-06-24T11:45:00"/>
    <n v="5"/>
    <x v="9"/>
    <s v="Anax imperator"/>
    <n v="1"/>
    <x v="1"/>
    <x v="9"/>
    <n v="6"/>
    <x v="3"/>
  </r>
  <r>
    <x v="18"/>
    <s v="Schapenkamp I"/>
    <d v="2020-06-24T11:45:00"/>
    <n v="5"/>
    <x v="10"/>
    <s v="Libellula quadrimaculata"/>
    <n v="3"/>
    <x v="1"/>
    <x v="9"/>
    <n v="6"/>
    <x v="2"/>
  </r>
  <r>
    <x v="18"/>
    <s v="Schapenkamp I"/>
    <d v="2020-06-24T11:45:00"/>
    <n v="3"/>
    <x v="12"/>
    <s v="Sympetrum striolatum"/>
    <n v="92"/>
    <x v="1"/>
    <x v="9"/>
    <n v="6"/>
    <x v="2"/>
  </r>
  <r>
    <x v="18"/>
    <s v="Schapenkamp I"/>
    <d v="2020-06-24T11:45:00"/>
    <n v="3"/>
    <x v="5"/>
    <s v="Orthetrum cancellatum"/>
    <n v="1"/>
    <x v="1"/>
    <x v="9"/>
    <n v="6"/>
    <x v="2"/>
  </r>
  <r>
    <x v="18"/>
    <s v="Schapenkamp I"/>
    <d v="2020-06-24T11:45:00"/>
    <n v="3"/>
    <x v="11"/>
    <s v="Lestes sponsa"/>
    <n v="5"/>
    <x v="1"/>
    <x v="9"/>
    <n v="6"/>
    <x v="0"/>
  </r>
  <r>
    <x v="18"/>
    <s v="Schapenkamp I"/>
    <d v="2020-06-24T11:45:00"/>
    <n v="3"/>
    <x v="9"/>
    <s v="Anax imperator"/>
    <n v="3"/>
    <x v="1"/>
    <x v="9"/>
    <n v="6"/>
    <x v="3"/>
  </r>
  <r>
    <x v="18"/>
    <s v="Schapenkamp I"/>
    <d v="2020-06-24T11:45:00"/>
    <n v="3"/>
    <x v="1"/>
    <s v="Ischnura elegans"/>
    <n v="5"/>
    <x v="1"/>
    <x v="9"/>
    <n v="6"/>
    <x v="1"/>
  </r>
  <r>
    <x v="18"/>
    <s v="Schapenkamp I"/>
    <d v="2020-06-24T11:45:00"/>
    <n v="3"/>
    <x v="31"/>
    <s v="Cordulia aenea"/>
    <n v="1"/>
    <x v="1"/>
    <x v="9"/>
    <n v="6"/>
    <x v="4"/>
  </r>
  <r>
    <x v="18"/>
    <s v="Schapenkamp I"/>
    <d v="2020-06-24T11:45:00"/>
    <n v="3"/>
    <x v="10"/>
    <s v="Libellula quadrimaculata"/>
    <n v="3"/>
    <x v="1"/>
    <x v="9"/>
    <n v="6"/>
    <x v="2"/>
  </r>
  <r>
    <x v="18"/>
    <s v="Schapenkamp I"/>
    <d v="2020-06-24T11:45:00"/>
    <n v="3"/>
    <x v="8"/>
    <s v="Aeshna isoceles"/>
    <n v="1"/>
    <x v="1"/>
    <x v="9"/>
    <n v="6"/>
    <x v="3"/>
  </r>
  <r>
    <x v="18"/>
    <s v="Schapenkamp I"/>
    <d v="2020-06-24T11:45:00"/>
    <n v="3"/>
    <x v="3"/>
    <s v="Enallagma cyathigerum"/>
    <n v="55"/>
    <x v="1"/>
    <x v="9"/>
    <n v="6"/>
    <x v="1"/>
  </r>
  <r>
    <x v="18"/>
    <s v="Schapenkamp I"/>
    <d v="2020-07-13T12:00:00"/>
    <n v="4"/>
    <x v="9"/>
    <s v="Anax imperator"/>
    <n v="1"/>
    <x v="1"/>
    <x v="9"/>
    <n v="7"/>
    <x v="3"/>
  </r>
  <r>
    <x v="18"/>
    <s v="Schapenkamp I"/>
    <d v="2020-07-13T12:00:00"/>
    <n v="5"/>
    <x v="5"/>
    <s v="Orthetrum cancellatum"/>
    <n v="1"/>
    <x v="1"/>
    <x v="9"/>
    <n v="7"/>
    <x v="2"/>
  </r>
  <r>
    <x v="18"/>
    <s v="Schapenkamp I"/>
    <d v="2020-07-13T12:00:00"/>
    <n v="5"/>
    <x v="9"/>
    <s v="Anax imperator"/>
    <n v="4"/>
    <x v="1"/>
    <x v="9"/>
    <n v="7"/>
    <x v="3"/>
  </r>
  <r>
    <x v="18"/>
    <s v="Schapenkamp I"/>
    <d v="2020-07-13T12:00:00"/>
    <n v="5"/>
    <x v="10"/>
    <s v="Libellula quadrimaculata"/>
    <n v="2"/>
    <x v="1"/>
    <x v="9"/>
    <n v="7"/>
    <x v="2"/>
  </r>
  <r>
    <x v="18"/>
    <s v="Schapenkamp I"/>
    <d v="2020-07-13T12:00:00"/>
    <n v="5"/>
    <x v="22"/>
    <s v="Crocothemis erythraea"/>
    <n v="1"/>
    <x v="1"/>
    <x v="9"/>
    <n v="7"/>
    <x v="2"/>
  </r>
  <r>
    <x v="18"/>
    <s v="Schapenkamp I"/>
    <d v="2020-07-13T12:00:00"/>
    <n v="5"/>
    <x v="20"/>
    <s v="Anax parthenope"/>
    <n v="1"/>
    <x v="1"/>
    <x v="9"/>
    <n v="7"/>
    <x v="3"/>
  </r>
  <r>
    <x v="18"/>
    <s v="Schapenkamp I"/>
    <d v="2020-07-13T12:00:00"/>
    <n v="3"/>
    <x v="12"/>
    <s v="Sympetrum striolatum"/>
    <n v="30"/>
    <x v="1"/>
    <x v="9"/>
    <n v="7"/>
    <x v="2"/>
  </r>
  <r>
    <x v="18"/>
    <s v="Schapenkamp I"/>
    <d v="2020-07-13T12:00:00"/>
    <n v="3"/>
    <x v="11"/>
    <s v="Lestes sponsa"/>
    <n v="12"/>
    <x v="1"/>
    <x v="9"/>
    <n v="7"/>
    <x v="0"/>
  </r>
  <r>
    <x v="18"/>
    <s v="Schapenkamp I"/>
    <d v="2020-07-13T12:00:00"/>
    <n v="3"/>
    <x v="9"/>
    <s v="Anax imperator"/>
    <n v="2"/>
    <x v="1"/>
    <x v="9"/>
    <n v="7"/>
    <x v="3"/>
  </r>
  <r>
    <x v="18"/>
    <s v="Schapenkamp I"/>
    <d v="2020-07-13T12:00:00"/>
    <n v="3"/>
    <x v="1"/>
    <s v="Ischnura elegans"/>
    <n v="30"/>
    <x v="1"/>
    <x v="9"/>
    <n v="7"/>
    <x v="1"/>
  </r>
  <r>
    <x v="18"/>
    <s v="Schapenkamp I"/>
    <d v="2020-07-13T12:00:00"/>
    <n v="3"/>
    <x v="17"/>
    <s v="Sympetrum vulgatum"/>
    <n v="6"/>
    <x v="1"/>
    <x v="9"/>
    <n v="7"/>
    <x v="2"/>
  </r>
  <r>
    <x v="18"/>
    <s v="Schapenkamp I"/>
    <d v="2020-07-13T12:00:00"/>
    <n v="3"/>
    <x v="19"/>
    <s v="Lestes virens"/>
    <n v="1"/>
    <x v="1"/>
    <x v="9"/>
    <n v="7"/>
    <x v="0"/>
  </r>
  <r>
    <x v="18"/>
    <s v="Schapenkamp I"/>
    <d v="2020-07-13T12:00:00"/>
    <n v="3"/>
    <x v="22"/>
    <s v="Crocothemis erythraea"/>
    <n v="1"/>
    <x v="1"/>
    <x v="9"/>
    <n v="7"/>
    <x v="2"/>
  </r>
  <r>
    <x v="18"/>
    <s v="Schapenkamp I"/>
    <d v="2020-07-13T12:00:00"/>
    <n v="3"/>
    <x v="3"/>
    <s v="Enallagma cyathigerum"/>
    <n v="60"/>
    <x v="1"/>
    <x v="9"/>
    <n v="7"/>
    <x v="1"/>
  </r>
  <r>
    <x v="18"/>
    <s v="Schapenkamp I"/>
    <d v="2020-08-06T13:00:00"/>
    <n v="4"/>
    <x v="9"/>
    <s v="Anax imperator"/>
    <n v="1"/>
    <x v="1"/>
    <x v="9"/>
    <n v="8"/>
    <x v="3"/>
  </r>
  <r>
    <x v="18"/>
    <s v="Schapenkamp I"/>
    <d v="2020-08-06T13:00:00"/>
    <n v="4"/>
    <x v="14"/>
    <s v="Aeshna mixta"/>
    <n v="1"/>
    <x v="1"/>
    <x v="9"/>
    <n v="8"/>
    <x v="3"/>
  </r>
  <r>
    <x v="18"/>
    <s v="Schapenkamp I"/>
    <d v="2020-08-06T13:00:00"/>
    <n v="5"/>
    <x v="9"/>
    <s v="Anax imperator"/>
    <n v="1"/>
    <x v="1"/>
    <x v="9"/>
    <n v="8"/>
    <x v="3"/>
  </r>
  <r>
    <x v="18"/>
    <s v="Schapenkamp I"/>
    <d v="2020-08-06T13:00:00"/>
    <n v="5"/>
    <x v="14"/>
    <s v="Aeshna mixta"/>
    <n v="1"/>
    <x v="1"/>
    <x v="9"/>
    <n v="8"/>
    <x v="3"/>
  </r>
  <r>
    <x v="18"/>
    <s v="Schapenkamp I"/>
    <d v="2020-08-06T13:00:00"/>
    <n v="3"/>
    <x v="0"/>
    <s v="Sympecma fusca"/>
    <n v="1"/>
    <x v="1"/>
    <x v="9"/>
    <n v="8"/>
    <x v="0"/>
  </r>
  <r>
    <x v="18"/>
    <s v="Schapenkamp I"/>
    <d v="2020-08-06T13:00:00"/>
    <n v="3"/>
    <x v="11"/>
    <s v="Lestes sponsa"/>
    <n v="4"/>
    <x v="1"/>
    <x v="9"/>
    <n v="8"/>
    <x v="0"/>
  </r>
  <r>
    <x v="18"/>
    <s v="Schapenkamp I"/>
    <d v="2020-08-06T13:00:00"/>
    <n v="3"/>
    <x v="1"/>
    <s v="Ischnura elegans"/>
    <n v="12"/>
    <x v="1"/>
    <x v="9"/>
    <n v="8"/>
    <x v="1"/>
  </r>
  <r>
    <x v="18"/>
    <s v="Schapenkamp I"/>
    <d v="2020-08-06T13:00:00"/>
    <n v="3"/>
    <x v="19"/>
    <s v="Lestes virens"/>
    <n v="1"/>
    <x v="1"/>
    <x v="9"/>
    <n v="8"/>
    <x v="0"/>
  </r>
  <r>
    <x v="18"/>
    <s v="Schapenkamp I"/>
    <d v="2020-08-06T13:00:00"/>
    <n v="3"/>
    <x v="3"/>
    <s v="Enallagma cyathigerum"/>
    <n v="50"/>
    <x v="1"/>
    <x v="9"/>
    <n v="8"/>
    <x v="1"/>
  </r>
  <r>
    <x v="18"/>
    <s v="Schapenkamp I"/>
    <d v="2020-09-17T14:45:00"/>
    <n v="4"/>
    <x v="14"/>
    <s v="Aeshna mixta"/>
    <n v="6"/>
    <x v="1"/>
    <x v="9"/>
    <n v="9"/>
    <x v="3"/>
  </r>
  <r>
    <x v="18"/>
    <s v="Schapenkamp I"/>
    <d v="2020-09-17T14:45:00"/>
    <n v="5"/>
    <x v="14"/>
    <s v="Aeshna mixta"/>
    <n v="7"/>
    <x v="1"/>
    <x v="9"/>
    <n v="9"/>
    <x v="3"/>
  </r>
  <r>
    <x v="18"/>
    <s v="Schapenkamp I"/>
    <d v="2020-09-17T14:45:00"/>
    <n v="3"/>
    <x v="11"/>
    <s v="Lestes sponsa"/>
    <n v="1"/>
    <x v="1"/>
    <x v="9"/>
    <n v="9"/>
    <x v="0"/>
  </r>
  <r>
    <x v="18"/>
    <s v="Schapenkamp I"/>
    <d v="2020-09-17T14:45:00"/>
    <n v="3"/>
    <x v="13"/>
    <s v="Chalcolestes viridis"/>
    <n v="1"/>
    <x v="1"/>
    <x v="9"/>
    <n v="9"/>
    <x v="0"/>
  </r>
  <r>
    <x v="18"/>
    <s v="Schapenkamp I"/>
    <d v="2020-09-17T14:45:00"/>
    <n v="3"/>
    <x v="1"/>
    <s v="Ischnura elegans"/>
    <n v="1"/>
    <x v="1"/>
    <x v="9"/>
    <n v="9"/>
    <x v="1"/>
  </r>
  <r>
    <x v="18"/>
    <s v="Schapenkamp I"/>
    <d v="2020-09-17T14:45:00"/>
    <n v="3"/>
    <x v="14"/>
    <s v="Aeshna mixta"/>
    <n v="3"/>
    <x v="1"/>
    <x v="9"/>
    <n v="9"/>
    <x v="3"/>
  </r>
  <r>
    <x v="18"/>
    <s v="Schapenkamp I"/>
    <d v="2020-09-17T14:45:00"/>
    <n v="3"/>
    <x v="3"/>
    <s v="Enallagma cyathigerum"/>
    <n v="1"/>
    <x v="1"/>
    <x v="9"/>
    <n v="9"/>
    <x v="1"/>
  </r>
  <r>
    <x v="18"/>
    <s v="Schapenkamp I"/>
    <d v="2020-09-26T13:15:00"/>
    <n v="4"/>
    <x v="14"/>
    <s v="Aeshna mixta"/>
    <n v="1"/>
    <x v="1"/>
    <x v="9"/>
    <n v="9"/>
    <x v="3"/>
  </r>
  <r>
    <x v="18"/>
    <s v="Schapenkamp I"/>
    <d v="2020-09-26T13:15:00"/>
    <n v="5"/>
    <x v="14"/>
    <s v="Aeshna mixta"/>
    <n v="3"/>
    <x v="1"/>
    <x v="9"/>
    <n v="9"/>
    <x v="3"/>
  </r>
  <r>
    <x v="18"/>
    <s v="Schapenkamp I"/>
    <d v="2020-09-26T13:15:00"/>
    <n v="3"/>
    <x v="16"/>
    <s v="Sympetrum sanguineum"/>
    <n v="1"/>
    <x v="1"/>
    <x v="9"/>
    <n v="9"/>
    <x v="2"/>
  </r>
  <r>
    <x v="18"/>
    <s v="Schapenkamp I"/>
    <d v="2020-09-26T13:15:00"/>
    <n v="3"/>
    <x v="12"/>
    <s v="Sympetrum striolatum"/>
    <n v="5"/>
    <x v="1"/>
    <x v="9"/>
    <n v="9"/>
    <x v="2"/>
  </r>
  <r>
    <x v="18"/>
    <s v="Schapenkamp I"/>
    <d v="2020-09-26T13:15:00"/>
    <n v="3"/>
    <x v="11"/>
    <s v="Lestes sponsa"/>
    <n v="1"/>
    <x v="1"/>
    <x v="9"/>
    <n v="9"/>
    <x v="0"/>
  </r>
  <r>
    <x v="18"/>
    <s v="Schapenkamp I"/>
    <d v="2020-09-26T13:15:00"/>
    <n v="3"/>
    <x v="13"/>
    <s v="Chalcolestes viridis"/>
    <n v="2"/>
    <x v="1"/>
    <x v="9"/>
    <n v="9"/>
    <x v="0"/>
  </r>
  <r>
    <x v="18"/>
    <s v="Schapenkamp I"/>
    <d v="2020-09-26T13:15:00"/>
    <n v="3"/>
    <x v="14"/>
    <s v="Aeshna mixta"/>
    <n v="2"/>
    <x v="1"/>
    <x v="9"/>
    <n v="9"/>
    <x v="3"/>
  </r>
  <r>
    <x v="18"/>
    <s v="Schapenkamp I"/>
    <d v="2020-09-26T13:15:00"/>
    <n v="3"/>
    <x v="17"/>
    <s v="Sympetrum vulgatum"/>
    <n v="1"/>
    <x v="1"/>
    <x v="9"/>
    <n v="9"/>
    <x v="2"/>
  </r>
  <r>
    <x v="18"/>
    <s v="Schapenkamp I"/>
    <d v="2021-05-13T12:50:00"/>
    <n v="4"/>
    <x v="0"/>
    <s v="Sympecma fusca"/>
    <n v="56"/>
    <x v="1"/>
    <x v="11"/>
    <n v="5"/>
    <x v="0"/>
  </r>
  <r>
    <x v="18"/>
    <s v="Schapenkamp I"/>
    <d v="2021-05-13T12:50:00"/>
    <n v="4"/>
    <x v="1"/>
    <s v="Ischnura elegans"/>
    <n v="1"/>
    <x v="1"/>
    <x v="11"/>
    <n v="5"/>
    <x v="1"/>
  </r>
  <r>
    <x v="18"/>
    <s v="Schapenkamp I"/>
    <d v="2021-05-13T12:50:00"/>
    <n v="4"/>
    <x v="6"/>
    <s v="Coenagrion puella"/>
    <n v="2"/>
    <x v="1"/>
    <x v="11"/>
    <n v="5"/>
    <x v="1"/>
  </r>
  <r>
    <x v="18"/>
    <s v="Schapenkamp I"/>
    <d v="2021-05-13T12:50:00"/>
    <n v="4"/>
    <x v="2"/>
    <s v="Pyrrhosoma nymphula"/>
    <n v="1"/>
    <x v="1"/>
    <x v="11"/>
    <n v="5"/>
    <x v="1"/>
  </r>
  <r>
    <x v="18"/>
    <s v="Schapenkamp I"/>
    <d v="2021-05-30T12:00:00"/>
    <n v="3"/>
    <x v="10"/>
    <s v="Libellula quadrimaculata"/>
    <n v="11"/>
    <x v="1"/>
    <x v="11"/>
    <n v="5"/>
    <x v="2"/>
  </r>
  <r>
    <x v="18"/>
    <s v="Schapenkamp I"/>
    <d v="2021-05-30T12:00:00"/>
    <n v="4"/>
    <x v="6"/>
    <s v="Coenagrion puella"/>
    <n v="27"/>
    <x v="1"/>
    <x v="11"/>
    <n v="5"/>
    <x v="1"/>
  </r>
  <r>
    <x v="18"/>
    <s v="Schapenkamp I"/>
    <d v="2021-05-30T12:00:00"/>
    <n v="4"/>
    <x v="0"/>
    <s v="Sympecma fusca"/>
    <n v="44"/>
    <x v="1"/>
    <x v="11"/>
    <n v="5"/>
    <x v="0"/>
  </r>
  <r>
    <x v="18"/>
    <s v="Schapenkamp I"/>
    <d v="2021-05-30T12:00:00"/>
    <n v="4"/>
    <x v="1"/>
    <s v="Ischnura elegans"/>
    <n v="4"/>
    <x v="1"/>
    <x v="11"/>
    <n v="5"/>
    <x v="1"/>
  </r>
  <r>
    <x v="18"/>
    <s v="Schapenkamp I"/>
    <d v="2021-05-30T12:00:00"/>
    <n v="4"/>
    <x v="7"/>
    <s v="Brachytron pratense"/>
    <n v="5"/>
    <x v="1"/>
    <x v="11"/>
    <n v="5"/>
    <x v="3"/>
  </r>
  <r>
    <x v="18"/>
    <s v="Schapenkamp I"/>
    <d v="2021-05-30T12:00:00"/>
    <n v="4"/>
    <x v="4"/>
    <s v="Coenagrion pulchellum"/>
    <n v="4"/>
    <x v="1"/>
    <x v="11"/>
    <n v="5"/>
    <x v="1"/>
  </r>
  <r>
    <x v="18"/>
    <s v="Schapenkamp I"/>
    <d v="2021-05-30T12:00:00"/>
    <n v="4"/>
    <x v="2"/>
    <s v="Pyrrhosoma nymphula"/>
    <n v="3"/>
    <x v="1"/>
    <x v="11"/>
    <n v="5"/>
    <x v="1"/>
  </r>
  <r>
    <x v="18"/>
    <s v="Schapenkamp I"/>
    <d v="2021-05-30T12:00:00"/>
    <n v="4"/>
    <x v="10"/>
    <s v="Libellula quadrimaculata"/>
    <n v="16"/>
    <x v="1"/>
    <x v="11"/>
    <n v="5"/>
    <x v="2"/>
  </r>
  <r>
    <x v="18"/>
    <s v="Schapenkamp I"/>
    <d v="2021-05-30T12:00:00"/>
    <n v="5"/>
    <x v="7"/>
    <s v="Brachytron pratense"/>
    <n v="2"/>
    <x v="1"/>
    <x v="11"/>
    <n v="5"/>
    <x v="3"/>
  </r>
  <r>
    <x v="18"/>
    <s v="Schapenkamp I"/>
    <d v="2021-05-30T12:00:00"/>
    <n v="3"/>
    <x v="7"/>
    <s v="Brachytron pratense"/>
    <n v="2"/>
    <x v="1"/>
    <x v="11"/>
    <n v="5"/>
    <x v="3"/>
  </r>
  <r>
    <x v="18"/>
    <s v="Schapenkamp I"/>
    <d v="2021-05-30T12:00:00"/>
    <n v="3"/>
    <x v="9"/>
    <s v="Anax imperator"/>
    <n v="1"/>
    <x v="1"/>
    <x v="11"/>
    <n v="5"/>
    <x v="3"/>
  </r>
  <r>
    <x v="18"/>
    <s v="Schapenkamp I"/>
    <d v="2021-05-30T12:00:00"/>
    <n v="4"/>
    <x v="31"/>
    <s v="Cordulia aenea"/>
    <n v="1"/>
    <x v="1"/>
    <x v="11"/>
    <n v="5"/>
    <x v="4"/>
  </r>
  <r>
    <x v="18"/>
    <s v="Schapenkamp I"/>
    <d v="2021-05-30T12:00:00"/>
    <n v="5"/>
    <x v="31"/>
    <s v="Cordulia aenea"/>
    <n v="3"/>
    <x v="1"/>
    <x v="11"/>
    <n v="5"/>
    <x v="4"/>
  </r>
  <r>
    <x v="18"/>
    <s v="Schapenkamp I"/>
    <d v="2021-05-30T12:00:00"/>
    <n v="3"/>
    <x v="31"/>
    <s v="Cordulia aenea"/>
    <n v="3"/>
    <x v="1"/>
    <x v="11"/>
    <n v="5"/>
    <x v="4"/>
  </r>
  <r>
    <x v="18"/>
    <s v="Schapenkamp I"/>
    <d v="2021-05-30T12:00:00"/>
    <n v="5"/>
    <x v="10"/>
    <s v="Libellula quadrimaculata"/>
    <n v="5"/>
    <x v="1"/>
    <x v="11"/>
    <n v="5"/>
    <x v="2"/>
  </r>
  <r>
    <x v="18"/>
    <s v="Schapenkamp I"/>
    <d v="2021-06-07T12:45:00"/>
    <n v="4"/>
    <x v="7"/>
    <s v="Brachytron pratense"/>
    <n v="2"/>
    <x v="1"/>
    <x v="11"/>
    <n v="6"/>
    <x v="3"/>
  </r>
  <r>
    <x v="18"/>
    <s v="Schapenkamp I"/>
    <d v="2021-06-07T12:45:00"/>
    <n v="4"/>
    <x v="6"/>
    <s v="Coenagrion puella"/>
    <n v="30"/>
    <x v="1"/>
    <x v="11"/>
    <n v="6"/>
    <x v="1"/>
  </r>
  <r>
    <x v="18"/>
    <s v="Schapenkamp I"/>
    <d v="2021-06-07T12:45:00"/>
    <n v="4"/>
    <x v="9"/>
    <s v="Anax imperator"/>
    <n v="2"/>
    <x v="1"/>
    <x v="11"/>
    <n v="6"/>
    <x v="3"/>
  </r>
  <r>
    <x v="18"/>
    <s v="Schapenkamp I"/>
    <d v="2021-06-07T12:45:00"/>
    <n v="4"/>
    <x v="1"/>
    <s v="Ischnura elegans"/>
    <n v="9"/>
    <x v="1"/>
    <x v="11"/>
    <n v="6"/>
    <x v="1"/>
  </r>
  <r>
    <x v="18"/>
    <s v="Schapenkamp I"/>
    <d v="2021-06-07T12:45:00"/>
    <n v="4"/>
    <x v="31"/>
    <s v="Cordulia aenea"/>
    <n v="2"/>
    <x v="1"/>
    <x v="11"/>
    <n v="6"/>
    <x v="4"/>
  </r>
  <r>
    <x v="18"/>
    <s v="Schapenkamp I"/>
    <d v="2021-06-07T12:45:00"/>
    <n v="4"/>
    <x v="4"/>
    <s v="Coenagrion pulchellum"/>
    <n v="4"/>
    <x v="1"/>
    <x v="11"/>
    <n v="6"/>
    <x v="1"/>
  </r>
  <r>
    <x v="18"/>
    <s v="Schapenkamp I"/>
    <d v="2021-06-07T12:45:00"/>
    <n v="4"/>
    <x v="0"/>
    <s v="Sympecma fusca"/>
    <n v="19"/>
    <x v="1"/>
    <x v="11"/>
    <n v="6"/>
    <x v="0"/>
  </r>
  <r>
    <x v="18"/>
    <s v="Schapenkamp I"/>
    <d v="2021-06-07T12:45:00"/>
    <n v="4"/>
    <x v="2"/>
    <s v="Pyrrhosoma nymphula"/>
    <n v="2"/>
    <x v="1"/>
    <x v="11"/>
    <n v="6"/>
    <x v="1"/>
  </r>
  <r>
    <x v="18"/>
    <s v="Schapenkamp I"/>
    <d v="2021-06-07T12:45:00"/>
    <n v="4"/>
    <x v="8"/>
    <s v="Aeshna isoceles"/>
    <n v="1"/>
    <x v="1"/>
    <x v="11"/>
    <n v="6"/>
    <x v="3"/>
  </r>
  <r>
    <x v="18"/>
    <s v="Schapenkamp I"/>
    <d v="2021-06-07T12:45:00"/>
    <n v="4"/>
    <x v="10"/>
    <s v="Libellula quadrimaculata"/>
    <n v="12"/>
    <x v="1"/>
    <x v="11"/>
    <n v="6"/>
    <x v="2"/>
  </r>
  <r>
    <x v="18"/>
    <s v="Schapenkamp I"/>
    <d v="2021-06-07T12:45:00"/>
    <n v="3"/>
    <x v="10"/>
    <s v="Libellula quadrimaculata"/>
    <n v="17"/>
    <x v="1"/>
    <x v="11"/>
    <n v="6"/>
    <x v="2"/>
  </r>
  <r>
    <x v="18"/>
    <s v="Schapenkamp I"/>
    <d v="2021-06-07T12:45:00"/>
    <n v="3"/>
    <x v="8"/>
    <s v="Aeshna isoceles"/>
    <n v="3"/>
    <x v="1"/>
    <x v="11"/>
    <n v="6"/>
    <x v="3"/>
  </r>
  <r>
    <x v="18"/>
    <s v="Schapenkamp I"/>
    <d v="2021-06-07T12:45:00"/>
    <n v="3"/>
    <x v="5"/>
    <s v="Orthetrum cancellatum"/>
    <n v="1"/>
    <x v="1"/>
    <x v="11"/>
    <n v="6"/>
    <x v="2"/>
  </r>
  <r>
    <x v="18"/>
    <s v="Schapenkamp I"/>
    <d v="2021-06-07T12:45:00"/>
    <n v="3"/>
    <x v="7"/>
    <s v="Brachytron pratense"/>
    <n v="8"/>
    <x v="1"/>
    <x v="11"/>
    <n v="6"/>
    <x v="3"/>
  </r>
  <r>
    <x v="18"/>
    <s v="Schapenkamp I"/>
    <d v="2021-06-07T12:45:00"/>
    <n v="3"/>
    <x v="9"/>
    <s v="Anax imperator"/>
    <n v="1"/>
    <x v="1"/>
    <x v="11"/>
    <n v="6"/>
    <x v="3"/>
  </r>
  <r>
    <x v="18"/>
    <s v="Schapenkamp I"/>
    <d v="2021-06-07T12:45:00"/>
    <n v="3"/>
    <x v="31"/>
    <s v="Cordulia aenea"/>
    <n v="1"/>
    <x v="1"/>
    <x v="11"/>
    <n v="6"/>
    <x v="4"/>
  </r>
  <r>
    <x v="18"/>
    <s v="Schapenkamp I"/>
    <d v="2021-06-07T12:45:00"/>
    <n v="5"/>
    <x v="10"/>
    <s v="Libellula quadrimaculata"/>
    <n v="14"/>
    <x v="1"/>
    <x v="11"/>
    <n v="6"/>
    <x v="2"/>
  </r>
  <r>
    <x v="18"/>
    <s v="Schapenkamp I"/>
    <d v="2021-06-07T12:45:00"/>
    <n v="5"/>
    <x v="9"/>
    <s v="Anax imperator"/>
    <n v="3"/>
    <x v="1"/>
    <x v="11"/>
    <n v="6"/>
    <x v="3"/>
  </r>
  <r>
    <x v="18"/>
    <s v="Schapenkamp I"/>
    <d v="2021-06-07T12:45:00"/>
    <n v="5"/>
    <x v="7"/>
    <s v="Brachytron pratense"/>
    <n v="2"/>
    <x v="1"/>
    <x v="11"/>
    <n v="6"/>
    <x v="3"/>
  </r>
  <r>
    <x v="18"/>
    <s v="Schapenkamp I"/>
    <d v="2021-06-07T12:45:00"/>
    <n v="5"/>
    <x v="8"/>
    <s v="Aeshna isoceles"/>
    <n v="2"/>
    <x v="1"/>
    <x v="11"/>
    <n v="6"/>
    <x v="3"/>
  </r>
  <r>
    <x v="18"/>
    <s v="Schapenkamp I"/>
    <d v="2021-06-07T12:45:00"/>
    <n v="5"/>
    <x v="31"/>
    <s v="Cordulia aenea"/>
    <n v="1"/>
    <x v="1"/>
    <x v="11"/>
    <n v="6"/>
    <x v="4"/>
  </r>
  <r>
    <x v="18"/>
    <s v="Schapenkamp I"/>
    <d v="2021-06-07T12:45:00"/>
    <n v="5"/>
    <x v="5"/>
    <s v="Orthetrum cancellatum"/>
    <n v="1"/>
    <x v="1"/>
    <x v="11"/>
    <n v="6"/>
    <x v="2"/>
  </r>
  <r>
    <x v="18"/>
    <s v="Schapenkamp I"/>
    <d v="2021-07-17T13:00:00"/>
    <n v="4"/>
    <x v="11"/>
    <s v="Lestes sponsa"/>
    <n v="20"/>
    <x v="1"/>
    <x v="11"/>
    <n v="7"/>
    <x v="0"/>
  </r>
  <r>
    <x v="18"/>
    <s v="Schapenkamp I"/>
    <d v="2021-07-17T13:00:00"/>
    <n v="4"/>
    <x v="1"/>
    <s v="Ischnura elegans"/>
    <n v="220"/>
    <x v="1"/>
    <x v="11"/>
    <n v="7"/>
    <x v="1"/>
  </r>
  <r>
    <x v="18"/>
    <s v="Schapenkamp I"/>
    <d v="2021-07-17T13:00:00"/>
    <n v="4"/>
    <x v="10"/>
    <s v="Libellula quadrimaculata"/>
    <n v="1"/>
    <x v="1"/>
    <x v="11"/>
    <n v="7"/>
    <x v="2"/>
  </r>
  <r>
    <x v="18"/>
    <s v="Schapenkamp I"/>
    <d v="2021-07-17T13:00:00"/>
    <n v="4"/>
    <x v="3"/>
    <s v="Enallagma cyathigerum"/>
    <n v="77"/>
    <x v="1"/>
    <x v="11"/>
    <n v="7"/>
    <x v="1"/>
  </r>
  <r>
    <x v="18"/>
    <s v="Schapenkamp I"/>
    <d v="2021-07-17T13:00:00"/>
    <n v="5"/>
    <x v="20"/>
    <s v="Anax parthenope"/>
    <n v="1"/>
    <x v="1"/>
    <x v="11"/>
    <n v="7"/>
    <x v="3"/>
  </r>
  <r>
    <x v="18"/>
    <s v="Schapenkamp I"/>
    <d v="2021-07-17T13:00:00"/>
    <n v="5"/>
    <x v="10"/>
    <s v="Libellula quadrimaculata"/>
    <n v="2"/>
    <x v="1"/>
    <x v="11"/>
    <n v="7"/>
    <x v="2"/>
  </r>
  <r>
    <x v="18"/>
    <s v="Schapenkamp I"/>
    <d v="2021-07-17T13:00:00"/>
    <n v="5"/>
    <x v="9"/>
    <s v="Anax imperator"/>
    <n v="1"/>
    <x v="1"/>
    <x v="11"/>
    <n v="7"/>
    <x v="3"/>
  </r>
  <r>
    <x v="18"/>
    <s v="Schapenkamp I"/>
    <d v="2021-07-17T13:00:00"/>
    <n v="3"/>
    <x v="9"/>
    <s v="Anax imperator"/>
    <n v="4"/>
    <x v="1"/>
    <x v="11"/>
    <n v="7"/>
    <x v="3"/>
  </r>
  <r>
    <x v="18"/>
    <s v="Schapenkamp I"/>
    <d v="2021-07-17T13:00:00"/>
    <n v="3"/>
    <x v="31"/>
    <s v="Cordulia aenea"/>
    <n v="1"/>
    <x v="1"/>
    <x v="11"/>
    <n v="7"/>
    <x v="4"/>
  </r>
  <r>
    <x v="18"/>
    <s v="Schapenkamp I"/>
    <d v="2021-07-17T13:00:00"/>
    <n v="4"/>
    <x v="6"/>
    <s v="Coenagrion puella"/>
    <n v="1"/>
    <x v="1"/>
    <x v="11"/>
    <n v="7"/>
    <x v="1"/>
  </r>
  <r>
    <x v="18"/>
    <s v="Schapenkamp I"/>
    <d v="2021-07-17T13:00:00"/>
    <n v="4"/>
    <x v="12"/>
    <s v="Sympetrum striolatum"/>
    <n v="7"/>
    <x v="1"/>
    <x v="11"/>
    <n v="7"/>
    <x v="2"/>
  </r>
  <r>
    <x v="18"/>
    <s v="Schapenkamp I"/>
    <d v="2021-07-17T13:00:00"/>
    <n v="4"/>
    <x v="9"/>
    <s v="Anax imperator"/>
    <n v="6"/>
    <x v="1"/>
    <x v="11"/>
    <n v="7"/>
    <x v="3"/>
  </r>
  <r>
    <x v="18"/>
    <s v="Schapenkamp I"/>
    <d v="2021-06-12T11:30:00"/>
    <n v="4"/>
    <x v="5"/>
    <s v="Orthetrum cancellatum"/>
    <n v="1"/>
    <x v="1"/>
    <x v="11"/>
    <n v="6"/>
    <x v="2"/>
  </r>
  <r>
    <x v="18"/>
    <s v="Schapenkamp I"/>
    <d v="2021-06-12T11:30:00"/>
    <n v="3"/>
    <x v="6"/>
    <s v="Coenagrion puella"/>
    <n v="45"/>
    <x v="1"/>
    <x v="11"/>
    <n v="6"/>
    <x v="1"/>
  </r>
  <r>
    <x v="18"/>
    <s v="Schapenkamp I"/>
    <d v="2021-06-12T11:30:00"/>
    <n v="3"/>
    <x v="1"/>
    <s v="Ischnura elegans"/>
    <n v="20"/>
    <x v="1"/>
    <x v="11"/>
    <n v="6"/>
    <x v="1"/>
  </r>
  <r>
    <x v="18"/>
    <s v="Schapenkamp I"/>
    <d v="2021-06-12T11:30:00"/>
    <n v="5"/>
    <x v="10"/>
    <s v="Libellula quadrimaculata"/>
    <n v="12"/>
    <x v="1"/>
    <x v="11"/>
    <n v="6"/>
    <x v="2"/>
  </r>
  <r>
    <x v="18"/>
    <s v="Schapenkamp I"/>
    <d v="2021-06-12T11:30:00"/>
    <n v="3"/>
    <x v="0"/>
    <s v="Sympecma fusca"/>
    <n v="1"/>
    <x v="1"/>
    <x v="11"/>
    <n v="6"/>
    <x v="0"/>
  </r>
  <r>
    <x v="18"/>
    <s v="Schapenkamp I"/>
    <d v="2021-06-12T11:30:00"/>
    <n v="5"/>
    <x v="5"/>
    <s v="Orthetrum cancellatum"/>
    <n v="2"/>
    <x v="1"/>
    <x v="11"/>
    <n v="6"/>
    <x v="2"/>
  </r>
  <r>
    <x v="18"/>
    <s v="Schapenkamp I"/>
    <d v="2021-06-12T11:30:00"/>
    <n v="3"/>
    <x v="9"/>
    <s v="Anax imperator"/>
    <n v="1"/>
    <x v="1"/>
    <x v="11"/>
    <n v="6"/>
    <x v="3"/>
  </r>
  <r>
    <x v="18"/>
    <s v="Schapenkamp I"/>
    <d v="2021-06-12T11:30:00"/>
    <n v="4"/>
    <x v="9"/>
    <s v="Anax imperator"/>
    <n v="1"/>
    <x v="1"/>
    <x v="11"/>
    <n v="6"/>
    <x v="3"/>
  </r>
  <r>
    <x v="18"/>
    <s v="Schapenkamp I"/>
    <d v="2021-06-12T11:30:00"/>
    <n v="5"/>
    <x v="9"/>
    <s v="Anax imperator"/>
    <n v="2"/>
    <x v="1"/>
    <x v="11"/>
    <n v="6"/>
    <x v="3"/>
  </r>
  <r>
    <x v="18"/>
    <s v="Schapenkamp I"/>
    <d v="2021-06-12T11:30:00"/>
    <n v="3"/>
    <x v="4"/>
    <s v="Coenagrion pulchellum"/>
    <n v="3"/>
    <x v="1"/>
    <x v="11"/>
    <n v="6"/>
    <x v="1"/>
  </r>
  <r>
    <x v="18"/>
    <s v="Schapenkamp I"/>
    <d v="2021-06-12T11:30:00"/>
    <n v="3"/>
    <x v="10"/>
    <s v="Libellula quadrimaculata"/>
    <n v="5"/>
    <x v="1"/>
    <x v="11"/>
    <n v="6"/>
    <x v="2"/>
  </r>
  <r>
    <x v="18"/>
    <s v="Schapenkamp I"/>
    <d v="2021-06-12T11:30:00"/>
    <n v="4"/>
    <x v="10"/>
    <s v="Libellula quadrimaculata"/>
    <n v="3"/>
    <x v="1"/>
    <x v="11"/>
    <n v="6"/>
    <x v="2"/>
  </r>
  <r>
    <x v="18"/>
    <s v="Schapenkamp I"/>
    <d v="2021-06-12T11:30:00"/>
    <n v="3"/>
    <x v="22"/>
    <s v="Crocothemis erythraea"/>
    <n v="1"/>
    <x v="1"/>
    <x v="11"/>
    <n v="6"/>
    <x v="2"/>
  </r>
  <r>
    <x v="18"/>
    <s v="Schapenkamp I"/>
    <d v="2021-06-12T11:30:00"/>
    <n v="5"/>
    <x v="22"/>
    <s v="Crocothemis erythraea"/>
    <n v="1"/>
    <x v="1"/>
    <x v="11"/>
    <n v="6"/>
    <x v="2"/>
  </r>
  <r>
    <x v="18"/>
    <s v="Schapenkamp I"/>
    <d v="2021-06-12T11:30:00"/>
    <n v="5"/>
    <x v="8"/>
    <s v="Aeshna isoceles"/>
    <n v="1"/>
    <x v="1"/>
    <x v="11"/>
    <n v="6"/>
    <x v="3"/>
  </r>
  <r>
    <x v="18"/>
    <s v="Schapenkamp I"/>
    <d v="2020-05-07T12:00:00"/>
    <n v="4"/>
    <x v="7"/>
    <s v="Brachytron pratense"/>
    <n v="1"/>
    <x v="1"/>
    <x v="9"/>
    <n v="5"/>
    <x v="3"/>
  </r>
  <r>
    <x v="18"/>
    <s v="Schapenkamp I"/>
    <d v="2020-05-07T12:00:00"/>
    <n v="4"/>
    <x v="10"/>
    <s v="Libellula quadrimaculata"/>
    <n v="4"/>
    <x v="1"/>
    <x v="9"/>
    <n v="5"/>
    <x v="2"/>
  </r>
  <r>
    <x v="18"/>
    <s v="Schapenkamp I"/>
    <d v="2020-05-07T12:00:00"/>
    <n v="5"/>
    <x v="7"/>
    <s v="Brachytron pratense"/>
    <n v="1"/>
    <x v="1"/>
    <x v="9"/>
    <n v="5"/>
    <x v="3"/>
  </r>
  <r>
    <x v="18"/>
    <s v="Schapenkamp I"/>
    <d v="2020-05-07T12:00:00"/>
    <n v="5"/>
    <x v="10"/>
    <s v="Libellula quadrimaculata"/>
    <n v="2"/>
    <x v="1"/>
    <x v="9"/>
    <n v="5"/>
    <x v="2"/>
  </r>
  <r>
    <x v="18"/>
    <s v="Schapenkamp I"/>
    <d v="2020-05-07T12:00:00"/>
    <n v="3"/>
    <x v="0"/>
    <s v="Sympecma fusca"/>
    <n v="38"/>
    <x v="1"/>
    <x v="9"/>
    <n v="5"/>
    <x v="0"/>
  </r>
  <r>
    <x v="18"/>
    <s v="Schapenkamp I"/>
    <d v="2020-05-07T12:00:00"/>
    <n v="3"/>
    <x v="7"/>
    <s v="Brachytron pratense"/>
    <n v="1"/>
    <x v="1"/>
    <x v="9"/>
    <n v="5"/>
    <x v="3"/>
  </r>
  <r>
    <x v="18"/>
    <s v="Schapenkamp I"/>
    <d v="2020-05-07T12:00:00"/>
    <n v="3"/>
    <x v="10"/>
    <s v="Libellula quadrimaculata"/>
    <n v="1"/>
    <x v="1"/>
    <x v="9"/>
    <n v="5"/>
    <x v="2"/>
  </r>
  <r>
    <x v="19"/>
    <s v="Schapenkamp II"/>
    <d v="2010-05-23T13:00:00"/>
    <n v="1"/>
    <x v="1"/>
    <s v="Ischnura elegans"/>
    <n v="1"/>
    <x v="1"/>
    <x v="0"/>
    <n v="5"/>
    <x v="1"/>
  </r>
  <r>
    <x v="19"/>
    <s v="Schapenkamp II"/>
    <d v="2010-05-23T13:00:00"/>
    <n v="1"/>
    <x v="0"/>
    <s v="Sympecma fusca"/>
    <n v="28"/>
    <x v="1"/>
    <x v="0"/>
    <n v="5"/>
    <x v="0"/>
  </r>
  <r>
    <x v="19"/>
    <s v="Schapenkamp II"/>
    <d v="2010-05-23T13:00:00"/>
    <n v="1"/>
    <x v="10"/>
    <s v="Libellula quadrimaculata"/>
    <n v="2"/>
    <x v="1"/>
    <x v="0"/>
    <n v="5"/>
    <x v="2"/>
  </r>
  <r>
    <x v="19"/>
    <s v="Schapenkamp II"/>
    <d v="2010-05-23T13:00:00"/>
    <n v="1"/>
    <x v="3"/>
    <s v="Enallagma cyathigerum"/>
    <n v="1"/>
    <x v="1"/>
    <x v="0"/>
    <n v="5"/>
    <x v="1"/>
  </r>
  <r>
    <x v="19"/>
    <s v="Schapenkamp II"/>
    <d v="2010-06-04T13:00:00"/>
    <n v="1"/>
    <x v="5"/>
    <s v="Orthetrum cancellatum"/>
    <n v="2"/>
    <x v="1"/>
    <x v="0"/>
    <n v="6"/>
    <x v="2"/>
  </r>
  <r>
    <x v="19"/>
    <s v="Schapenkamp II"/>
    <d v="2010-06-04T13:00:00"/>
    <n v="1"/>
    <x v="1"/>
    <s v="Ischnura elegans"/>
    <n v="6"/>
    <x v="1"/>
    <x v="0"/>
    <n v="6"/>
    <x v="1"/>
  </r>
  <r>
    <x v="19"/>
    <s v="Schapenkamp II"/>
    <d v="2010-06-04T13:00:00"/>
    <n v="1"/>
    <x v="6"/>
    <s v="Coenagrion puella"/>
    <n v="13"/>
    <x v="1"/>
    <x v="0"/>
    <n v="6"/>
    <x v="1"/>
  </r>
  <r>
    <x v="19"/>
    <s v="Schapenkamp II"/>
    <d v="2010-06-04T13:00:00"/>
    <n v="1"/>
    <x v="10"/>
    <s v="Libellula quadrimaculata"/>
    <n v="10"/>
    <x v="1"/>
    <x v="0"/>
    <n v="6"/>
    <x v="2"/>
  </r>
  <r>
    <x v="19"/>
    <s v="Schapenkamp II"/>
    <d v="2010-06-04T13:00:00"/>
    <n v="1"/>
    <x v="3"/>
    <s v="Enallagma cyathigerum"/>
    <n v="1"/>
    <x v="1"/>
    <x v="0"/>
    <n v="6"/>
    <x v="1"/>
  </r>
  <r>
    <x v="19"/>
    <s v="Schapenkamp II"/>
    <d v="2010-06-26T13:45:00"/>
    <n v="1"/>
    <x v="6"/>
    <s v="Coenagrion puella"/>
    <n v="3"/>
    <x v="1"/>
    <x v="0"/>
    <n v="6"/>
    <x v="1"/>
  </r>
  <r>
    <x v="19"/>
    <s v="Schapenkamp II"/>
    <d v="2010-06-26T13:45:00"/>
    <n v="1"/>
    <x v="9"/>
    <s v="Anax imperator"/>
    <n v="1"/>
    <x v="1"/>
    <x v="0"/>
    <n v="6"/>
    <x v="3"/>
  </r>
  <r>
    <x v="19"/>
    <s v="Schapenkamp II"/>
    <d v="2010-06-26T13:45:00"/>
    <n v="1"/>
    <x v="1"/>
    <s v="Ischnura elegans"/>
    <n v="1"/>
    <x v="1"/>
    <x v="0"/>
    <n v="6"/>
    <x v="1"/>
  </r>
  <r>
    <x v="19"/>
    <s v="Schapenkamp II"/>
    <d v="2010-06-26T13:45:00"/>
    <n v="1"/>
    <x v="25"/>
    <s v="Lestes barbarus"/>
    <n v="4"/>
    <x v="1"/>
    <x v="0"/>
    <n v="6"/>
    <x v="0"/>
  </r>
  <r>
    <x v="19"/>
    <s v="Schapenkamp II"/>
    <d v="2010-06-26T13:45:00"/>
    <n v="1"/>
    <x v="5"/>
    <s v="Orthetrum cancellatum"/>
    <n v="5"/>
    <x v="1"/>
    <x v="0"/>
    <n v="6"/>
    <x v="2"/>
  </r>
  <r>
    <x v="19"/>
    <s v="Schapenkamp II"/>
    <d v="2010-06-26T13:45:00"/>
    <n v="1"/>
    <x v="10"/>
    <s v="Libellula quadrimaculata"/>
    <n v="4"/>
    <x v="1"/>
    <x v="0"/>
    <n v="6"/>
    <x v="2"/>
  </r>
  <r>
    <x v="19"/>
    <s v="Schapenkamp II"/>
    <d v="2010-06-26T13:45:00"/>
    <n v="1"/>
    <x v="3"/>
    <s v="Enallagma cyathigerum"/>
    <n v="5"/>
    <x v="1"/>
    <x v="0"/>
    <n v="6"/>
    <x v="1"/>
  </r>
  <r>
    <x v="19"/>
    <s v="Schapenkamp II"/>
    <d v="2010-06-26T13:45:00"/>
    <n v="1"/>
    <x v="23"/>
    <s v="Sympetrum striolatum/vulgatum"/>
    <n v="2"/>
    <x v="1"/>
    <x v="0"/>
    <n v="6"/>
    <x v="2"/>
  </r>
  <r>
    <x v="19"/>
    <s v="Schapenkamp II"/>
    <d v="2010-07-11T14:00:00"/>
    <n v="1"/>
    <x v="12"/>
    <s v="Sympetrum striolatum"/>
    <n v="1"/>
    <x v="1"/>
    <x v="0"/>
    <n v="7"/>
    <x v="2"/>
  </r>
  <r>
    <x v="19"/>
    <s v="Schapenkamp II"/>
    <d v="2010-07-11T14:00:00"/>
    <n v="1"/>
    <x v="13"/>
    <s v="Chalcolestes viridis"/>
    <n v="1"/>
    <x v="1"/>
    <x v="0"/>
    <n v="7"/>
    <x v="0"/>
  </r>
  <r>
    <x v="19"/>
    <s v="Schapenkamp II"/>
    <d v="2010-07-11T14:00:00"/>
    <n v="1"/>
    <x v="6"/>
    <s v="Coenagrion puella"/>
    <n v="2"/>
    <x v="1"/>
    <x v="0"/>
    <n v="7"/>
    <x v="1"/>
  </r>
  <r>
    <x v="19"/>
    <s v="Schapenkamp II"/>
    <d v="2010-07-11T14:00:00"/>
    <n v="1"/>
    <x v="5"/>
    <s v="Orthetrum cancellatum"/>
    <n v="7"/>
    <x v="1"/>
    <x v="0"/>
    <n v="7"/>
    <x v="2"/>
  </r>
  <r>
    <x v="19"/>
    <s v="Schapenkamp II"/>
    <d v="2010-07-11T14:00:00"/>
    <n v="1"/>
    <x v="9"/>
    <s v="Anax imperator"/>
    <n v="6"/>
    <x v="1"/>
    <x v="0"/>
    <n v="7"/>
    <x v="3"/>
  </r>
  <r>
    <x v="19"/>
    <s v="Schapenkamp II"/>
    <d v="2010-07-11T14:00:00"/>
    <n v="1"/>
    <x v="1"/>
    <s v="Ischnura elegans"/>
    <n v="10"/>
    <x v="1"/>
    <x v="0"/>
    <n v="7"/>
    <x v="1"/>
  </r>
  <r>
    <x v="19"/>
    <s v="Schapenkamp II"/>
    <d v="2010-07-11T14:00:00"/>
    <n v="1"/>
    <x v="3"/>
    <s v="Enallagma cyathigerum"/>
    <n v="34"/>
    <x v="1"/>
    <x v="0"/>
    <n v="7"/>
    <x v="1"/>
  </r>
  <r>
    <x v="19"/>
    <s v="Schapenkamp II"/>
    <d v="2010-07-11T14:00:00"/>
    <n v="1"/>
    <x v="25"/>
    <s v="Lestes barbarus"/>
    <n v="6"/>
    <x v="1"/>
    <x v="0"/>
    <n v="7"/>
    <x v="0"/>
  </r>
  <r>
    <x v="19"/>
    <s v="Schapenkamp II"/>
    <d v="2010-07-27T12:30:00"/>
    <n v="1"/>
    <x v="11"/>
    <s v="Lestes sponsa"/>
    <n v="4"/>
    <x v="1"/>
    <x v="0"/>
    <n v="7"/>
    <x v="0"/>
  </r>
  <r>
    <x v="19"/>
    <s v="Schapenkamp II"/>
    <d v="2010-07-27T12:30:00"/>
    <n v="1"/>
    <x v="1"/>
    <s v="Ischnura elegans"/>
    <n v="2"/>
    <x v="1"/>
    <x v="0"/>
    <n v="7"/>
    <x v="1"/>
  </r>
  <r>
    <x v="19"/>
    <s v="Schapenkamp II"/>
    <d v="2010-07-27T12:30:00"/>
    <n v="1"/>
    <x v="3"/>
    <s v="Enallagma cyathigerum"/>
    <n v="14"/>
    <x v="1"/>
    <x v="0"/>
    <n v="7"/>
    <x v="1"/>
  </r>
  <r>
    <x v="19"/>
    <s v="Schapenkamp II"/>
    <d v="2010-07-27T12:30:00"/>
    <n v="1"/>
    <x v="25"/>
    <s v="Lestes barbarus"/>
    <n v="1"/>
    <x v="1"/>
    <x v="0"/>
    <n v="7"/>
    <x v="0"/>
  </r>
  <r>
    <x v="19"/>
    <s v="Schapenkamp II"/>
    <d v="2010-08-03T13:30:00"/>
    <n v="1"/>
    <x v="11"/>
    <s v="Lestes sponsa"/>
    <n v="5"/>
    <x v="1"/>
    <x v="0"/>
    <n v="8"/>
    <x v="0"/>
  </r>
  <r>
    <x v="19"/>
    <s v="Schapenkamp II"/>
    <d v="2010-08-03T13:30:00"/>
    <n v="1"/>
    <x v="12"/>
    <s v="Sympetrum striolatum"/>
    <n v="1"/>
    <x v="1"/>
    <x v="0"/>
    <n v="8"/>
    <x v="2"/>
  </r>
  <r>
    <x v="19"/>
    <s v="Schapenkamp II"/>
    <d v="2010-08-03T13:30:00"/>
    <n v="1"/>
    <x v="1"/>
    <s v="Ischnura elegans"/>
    <n v="14"/>
    <x v="1"/>
    <x v="0"/>
    <n v="8"/>
    <x v="1"/>
  </r>
  <r>
    <x v="19"/>
    <s v="Schapenkamp II"/>
    <d v="2010-08-03T13:30:00"/>
    <n v="1"/>
    <x v="17"/>
    <s v="Sympetrum vulgatum"/>
    <n v="4"/>
    <x v="1"/>
    <x v="0"/>
    <n v="8"/>
    <x v="2"/>
  </r>
  <r>
    <x v="19"/>
    <s v="Schapenkamp II"/>
    <d v="2010-08-03T13:30:00"/>
    <n v="1"/>
    <x v="9"/>
    <s v="Anax imperator"/>
    <n v="2"/>
    <x v="1"/>
    <x v="0"/>
    <n v="8"/>
    <x v="3"/>
  </r>
  <r>
    <x v="19"/>
    <s v="Schapenkamp II"/>
    <d v="2010-08-03T13:30:00"/>
    <n v="1"/>
    <x v="23"/>
    <s v="Sympetrum striolatum/vulgatum"/>
    <n v="2"/>
    <x v="1"/>
    <x v="0"/>
    <n v="8"/>
    <x v="2"/>
  </r>
  <r>
    <x v="19"/>
    <s v="Schapenkamp II"/>
    <d v="2010-08-03T13:30:00"/>
    <n v="1"/>
    <x v="3"/>
    <s v="Enallagma cyathigerum"/>
    <n v="22"/>
    <x v="1"/>
    <x v="0"/>
    <n v="8"/>
    <x v="1"/>
  </r>
  <r>
    <x v="19"/>
    <s v="Schapenkamp II"/>
    <d v="2010-08-03T13:30:00"/>
    <n v="1"/>
    <x v="25"/>
    <s v="Lestes barbarus"/>
    <n v="12"/>
    <x v="1"/>
    <x v="0"/>
    <n v="8"/>
    <x v="0"/>
  </r>
  <r>
    <x v="19"/>
    <s v="Schapenkamp II"/>
    <d v="2010-08-03T13:30:00"/>
    <n v="1"/>
    <x v="16"/>
    <s v="Sympetrum sanguineum"/>
    <n v="1"/>
    <x v="1"/>
    <x v="0"/>
    <n v="8"/>
    <x v="2"/>
  </r>
  <r>
    <x v="19"/>
    <s v="Schapenkamp II"/>
    <d v="2010-08-14T13:00:00"/>
    <n v="1"/>
    <x v="11"/>
    <s v="Lestes sponsa"/>
    <n v="1"/>
    <x v="1"/>
    <x v="0"/>
    <n v="8"/>
    <x v="0"/>
  </r>
  <r>
    <x v="19"/>
    <s v="Schapenkamp II"/>
    <d v="2010-08-14T13:00:00"/>
    <n v="1"/>
    <x v="19"/>
    <s v="Lestes virens"/>
    <n v="4"/>
    <x v="1"/>
    <x v="0"/>
    <n v="8"/>
    <x v="0"/>
  </r>
  <r>
    <x v="19"/>
    <s v="Schapenkamp II"/>
    <d v="2010-08-14T13:00:00"/>
    <n v="1"/>
    <x v="23"/>
    <s v="Sympetrum striolatum/vulgatum"/>
    <n v="19"/>
    <x v="1"/>
    <x v="0"/>
    <n v="8"/>
    <x v="2"/>
  </r>
  <r>
    <x v="19"/>
    <s v="Schapenkamp II"/>
    <d v="2010-08-14T13:00:00"/>
    <n v="1"/>
    <x v="9"/>
    <s v="Anax imperator"/>
    <n v="3"/>
    <x v="1"/>
    <x v="0"/>
    <n v="8"/>
    <x v="3"/>
  </r>
  <r>
    <x v="19"/>
    <s v="Schapenkamp II"/>
    <d v="2010-08-14T13:00:00"/>
    <n v="1"/>
    <x v="1"/>
    <s v="Ischnura elegans"/>
    <n v="26"/>
    <x v="1"/>
    <x v="0"/>
    <n v="8"/>
    <x v="1"/>
  </r>
  <r>
    <x v="19"/>
    <s v="Schapenkamp II"/>
    <d v="2010-08-14T13:00:00"/>
    <n v="1"/>
    <x v="3"/>
    <s v="Enallagma cyathigerum"/>
    <n v="36"/>
    <x v="1"/>
    <x v="0"/>
    <n v="8"/>
    <x v="1"/>
  </r>
  <r>
    <x v="19"/>
    <s v="Schapenkamp II"/>
    <d v="2010-08-14T13:00:00"/>
    <n v="1"/>
    <x v="25"/>
    <s v="Lestes barbarus"/>
    <n v="4"/>
    <x v="1"/>
    <x v="0"/>
    <n v="8"/>
    <x v="0"/>
  </r>
  <r>
    <x v="19"/>
    <s v="Schapenkamp II"/>
    <d v="2010-09-05T12:00:00"/>
    <n v="1"/>
    <x v="23"/>
    <s v="Sympetrum striolatum/vulgatum"/>
    <n v="3"/>
    <x v="1"/>
    <x v="0"/>
    <n v="9"/>
    <x v="2"/>
  </r>
  <r>
    <x v="19"/>
    <s v="Schapenkamp II"/>
    <d v="2010-09-05T12:00:00"/>
    <n v="1"/>
    <x v="14"/>
    <s v="Aeshna mixta"/>
    <n v="1"/>
    <x v="1"/>
    <x v="0"/>
    <n v="9"/>
    <x v="3"/>
  </r>
  <r>
    <x v="19"/>
    <s v="Schapenkamp II"/>
    <d v="2010-09-05T12:00:00"/>
    <n v="1"/>
    <x v="12"/>
    <s v="Sympetrum striolatum"/>
    <n v="6"/>
    <x v="1"/>
    <x v="0"/>
    <n v="9"/>
    <x v="2"/>
  </r>
  <r>
    <x v="19"/>
    <s v="Schapenkamp II"/>
    <d v="2010-09-05T12:00:00"/>
    <n v="1"/>
    <x v="13"/>
    <s v="Chalcolestes viridis"/>
    <n v="3"/>
    <x v="1"/>
    <x v="0"/>
    <n v="9"/>
    <x v="0"/>
  </r>
  <r>
    <x v="19"/>
    <s v="Schapenkamp II"/>
    <d v="2010-09-05T12:00:00"/>
    <n v="1"/>
    <x v="1"/>
    <s v="Ischnura elegans"/>
    <n v="28"/>
    <x v="1"/>
    <x v="0"/>
    <n v="9"/>
    <x v="1"/>
  </r>
  <r>
    <x v="19"/>
    <s v="Schapenkamp II"/>
    <d v="2010-09-05T12:00:00"/>
    <n v="1"/>
    <x v="17"/>
    <s v="Sympetrum vulgatum"/>
    <n v="4"/>
    <x v="1"/>
    <x v="0"/>
    <n v="9"/>
    <x v="2"/>
  </r>
  <r>
    <x v="19"/>
    <s v="Schapenkamp II"/>
    <d v="2010-09-05T12:00:00"/>
    <n v="1"/>
    <x v="3"/>
    <s v="Enallagma cyathigerum"/>
    <n v="30"/>
    <x v="1"/>
    <x v="0"/>
    <n v="9"/>
    <x v="1"/>
  </r>
  <r>
    <x v="19"/>
    <s v="Schapenkamp II"/>
    <d v="2011-05-02T13:30:00"/>
    <n v="1"/>
    <x v="1"/>
    <s v="Ischnura elegans"/>
    <n v="4"/>
    <x v="1"/>
    <x v="1"/>
    <n v="5"/>
    <x v="1"/>
  </r>
  <r>
    <x v="19"/>
    <s v="Schapenkamp II"/>
    <d v="2011-05-02T13:30:00"/>
    <n v="1"/>
    <x v="0"/>
    <s v="Sympecma fusca"/>
    <n v="8"/>
    <x v="1"/>
    <x v="1"/>
    <n v="5"/>
    <x v="0"/>
  </r>
  <r>
    <x v="19"/>
    <s v="Schapenkamp II"/>
    <d v="2011-05-02T13:30:00"/>
    <n v="1"/>
    <x v="7"/>
    <s v="Brachytron pratense"/>
    <n v="1"/>
    <x v="1"/>
    <x v="1"/>
    <n v="5"/>
    <x v="3"/>
  </r>
  <r>
    <x v="19"/>
    <s v="Schapenkamp II"/>
    <d v="2011-05-02T13:30:00"/>
    <n v="1"/>
    <x v="18"/>
    <s v="Leucorrhinia rubicunda"/>
    <n v="1"/>
    <x v="1"/>
    <x v="1"/>
    <n v="5"/>
    <x v="2"/>
  </r>
  <r>
    <x v="19"/>
    <s v="Schapenkamp II"/>
    <d v="2011-05-02T13:30:00"/>
    <n v="1"/>
    <x v="10"/>
    <s v="Libellula quadrimaculata"/>
    <n v="4"/>
    <x v="1"/>
    <x v="1"/>
    <n v="5"/>
    <x v="2"/>
  </r>
  <r>
    <x v="19"/>
    <s v="Schapenkamp II"/>
    <d v="2011-05-02T13:30:00"/>
    <n v="1"/>
    <x v="3"/>
    <s v="Enallagma cyathigerum"/>
    <n v="5"/>
    <x v="1"/>
    <x v="1"/>
    <n v="5"/>
    <x v="1"/>
  </r>
  <r>
    <x v="19"/>
    <s v="Schapenkamp II"/>
    <d v="2011-05-21T12:00:00"/>
    <n v="1"/>
    <x v="7"/>
    <s v="Brachytron pratense"/>
    <n v="1"/>
    <x v="1"/>
    <x v="1"/>
    <n v="5"/>
    <x v="3"/>
  </r>
  <r>
    <x v="19"/>
    <s v="Schapenkamp II"/>
    <d v="2011-05-21T12:00:00"/>
    <n v="1"/>
    <x v="6"/>
    <s v="Coenagrion puella"/>
    <n v="11"/>
    <x v="1"/>
    <x v="1"/>
    <n v="5"/>
    <x v="1"/>
  </r>
  <r>
    <x v="19"/>
    <s v="Schapenkamp II"/>
    <d v="2011-05-21T12:00:00"/>
    <n v="1"/>
    <x v="0"/>
    <s v="Sympecma fusca"/>
    <n v="2"/>
    <x v="1"/>
    <x v="1"/>
    <n v="5"/>
    <x v="0"/>
  </r>
  <r>
    <x v="19"/>
    <s v="Schapenkamp II"/>
    <d v="2011-05-21T12:00:00"/>
    <n v="1"/>
    <x v="5"/>
    <s v="Orthetrum cancellatum"/>
    <n v="4"/>
    <x v="1"/>
    <x v="1"/>
    <n v="5"/>
    <x v="2"/>
  </r>
  <r>
    <x v="19"/>
    <s v="Schapenkamp II"/>
    <d v="2011-05-21T12:00:00"/>
    <n v="1"/>
    <x v="9"/>
    <s v="Anax imperator"/>
    <n v="10"/>
    <x v="1"/>
    <x v="1"/>
    <n v="5"/>
    <x v="3"/>
  </r>
  <r>
    <x v="19"/>
    <s v="Schapenkamp II"/>
    <d v="2011-05-21T12:00:00"/>
    <n v="1"/>
    <x v="1"/>
    <s v="Ischnura elegans"/>
    <n v="20"/>
    <x v="1"/>
    <x v="1"/>
    <n v="5"/>
    <x v="1"/>
  </r>
  <r>
    <x v="19"/>
    <s v="Schapenkamp II"/>
    <d v="2011-05-21T12:00:00"/>
    <n v="1"/>
    <x v="10"/>
    <s v="Libellula quadrimaculata"/>
    <n v="31"/>
    <x v="1"/>
    <x v="1"/>
    <n v="5"/>
    <x v="2"/>
  </r>
  <r>
    <x v="19"/>
    <s v="Schapenkamp II"/>
    <d v="2011-05-21T12:00:00"/>
    <n v="1"/>
    <x v="8"/>
    <s v="Aeshna isoceles"/>
    <n v="1"/>
    <x v="1"/>
    <x v="1"/>
    <n v="5"/>
    <x v="3"/>
  </r>
  <r>
    <x v="19"/>
    <s v="Schapenkamp II"/>
    <d v="2011-05-21T12:00:00"/>
    <n v="1"/>
    <x v="3"/>
    <s v="Enallagma cyathigerum"/>
    <n v="25"/>
    <x v="1"/>
    <x v="1"/>
    <n v="5"/>
    <x v="1"/>
  </r>
  <r>
    <x v="19"/>
    <s v="Schapenkamp II"/>
    <d v="2011-06-03T13:30:00"/>
    <n v="1"/>
    <x v="6"/>
    <s v="Coenagrion puella"/>
    <n v="4"/>
    <x v="1"/>
    <x v="1"/>
    <n v="6"/>
    <x v="1"/>
  </r>
  <r>
    <x v="19"/>
    <s v="Schapenkamp II"/>
    <d v="2011-06-03T13:30:00"/>
    <n v="1"/>
    <x v="11"/>
    <s v="Lestes sponsa"/>
    <n v="1"/>
    <x v="1"/>
    <x v="1"/>
    <n v="6"/>
    <x v="0"/>
  </r>
  <r>
    <x v="19"/>
    <s v="Schapenkamp II"/>
    <d v="2011-06-03T13:30:00"/>
    <n v="1"/>
    <x v="12"/>
    <s v="Sympetrum striolatum"/>
    <n v="5"/>
    <x v="1"/>
    <x v="1"/>
    <n v="6"/>
    <x v="2"/>
  </r>
  <r>
    <x v="19"/>
    <s v="Schapenkamp II"/>
    <d v="2011-06-03T13:30:00"/>
    <n v="1"/>
    <x v="5"/>
    <s v="Orthetrum cancellatum"/>
    <n v="8"/>
    <x v="1"/>
    <x v="1"/>
    <n v="6"/>
    <x v="2"/>
  </r>
  <r>
    <x v="19"/>
    <s v="Schapenkamp II"/>
    <d v="2011-06-03T13:30:00"/>
    <n v="1"/>
    <x v="9"/>
    <s v="Anax imperator"/>
    <n v="3"/>
    <x v="1"/>
    <x v="1"/>
    <n v="6"/>
    <x v="3"/>
  </r>
  <r>
    <x v="19"/>
    <s v="Schapenkamp II"/>
    <d v="2011-06-03T13:30:00"/>
    <n v="1"/>
    <x v="1"/>
    <s v="Ischnura elegans"/>
    <n v="30"/>
    <x v="1"/>
    <x v="1"/>
    <n v="6"/>
    <x v="1"/>
  </r>
  <r>
    <x v="19"/>
    <s v="Schapenkamp II"/>
    <d v="2011-06-03T13:30:00"/>
    <n v="1"/>
    <x v="10"/>
    <s v="Libellula quadrimaculata"/>
    <n v="6"/>
    <x v="1"/>
    <x v="1"/>
    <n v="6"/>
    <x v="2"/>
  </r>
  <r>
    <x v="19"/>
    <s v="Schapenkamp II"/>
    <d v="2011-06-03T13:30:00"/>
    <n v="1"/>
    <x v="3"/>
    <s v="Enallagma cyathigerum"/>
    <n v="21"/>
    <x v="1"/>
    <x v="1"/>
    <n v="6"/>
    <x v="1"/>
  </r>
  <r>
    <x v="19"/>
    <s v="Schapenkamp II"/>
    <d v="2011-07-03T12:45:00"/>
    <n v="1"/>
    <x v="5"/>
    <s v="Orthetrum cancellatum"/>
    <n v="1"/>
    <x v="1"/>
    <x v="1"/>
    <n v="7"/>
    <x v="2"/>
  </r>
  <r>
    <x v="19"/>
    <s v="Schapenkamp II"/>
    <d v="2011-07-03T12:45:00"/>
    <n v="1"/>
    <x v="11"/>
    <s v="Lestes sponsa"/>
    <n v="2"/>
    <x v="1"/>
    <x v="1"/>
    <n v="7"/>
    <x v="0"/>
  </r>
  <r>
    <x v="19"/>
    <s v="Schapenkamp II"/>
    <d v="2011-07-03T12:45:00"/>
    <n v="1"/>
    <x v="12"/>
    <s v="Sympetrum striolatum"/>
    <n v="28"/>
    <x v="1"/>
    <x v="1"/>
    <n v="7"/>
    <x v="2"/>
  </r>
  <r>
    <x v="19"/>
    <s v="Schapenkamp II"/>
    <d v="2011-07-03T12:45:00"/>
    <n v="1"/>
    <x v="9"/>
    <s v="Anax imperator"/>
    <n v="5"/>
    <x v="1"/>
    <x v="1"/>
    <n v="7"/>
    <x v="3"/>
  </r>
  <r>
    <x v="19"/>
    <s v="Schapenkamp II"/>
    <d v="2011-07-03T12:45:00"/>
    <n v="1"/>
    <x v="1"/>
    <s v="Ischnura elegans"/>
    <n v="26"/>
    <x v="1"/>
    <x v="1"/>
    <n v="7"/>
    <x v="1"/>
  </r>
  <r>
    <x v="19"/>
    <s v="Schapenkamp II"/>
    <d v="2011-07-03T12:45:00"/>
    <n v="1"/>
    <x v="3"/>
    <s v="Enallagma cyathigerum"/>
    <n v="15"/>
    <x v="1"/>
    <x v="1"/>
    <n v="7"/>
    <x v="1"/>
  </r>
  <r>
    <x v="19"/>
    <s v="Schapenkamp II"/>
    <d v="2011-08-04T13:30:00"/>
    <n v="1"/>
    <x v="14"/>
    <s v="Aeshna mixta"/>
    <n v="2"/>
    <x v="1"/>
    <x v="1"/>
    <n v="8"/>
    <x v="3"/>
  </r>
  <r>
    <x v="19"/>
    <s v="Schapenkamp II"/>
    <d v="2011-08-04T13:30:00"/>
    <n v="1"/>
    <x v="12"/>
    <s v="Sympetrum striolatum"/>
    <n v="17"/>
    <x v="1"/>
    <x v="1"/>
    <n v="8"/>
    <x v="2"/>
  </r>
  <r>
    <x v="19"/>
    <s v="Schapenkamp II"/>
    <d v="2011-08-04T13:30:00"/>
    <n v="1"/>
    <x v="11"/>
    <s v="Lestes sponsa"/>
    <n v="1"/>
    <x v="1"/>
    <x v="1"/>
    <n v="8"/>
    <x v="0"/>
  </r>
  <r>
    <x v="19"/>
    <s v="Schapenkamp II"/>
    <d v="2011-08-04T13:30:00"/>
    <n v="1"/>
    <x v="9"/>
    <s v="Anax imperator"/>
    <n v="7"/>
    <x v="1"/>
    <x v="1"/>
    <n v="8"/>
    <x v="3"/>
  </r>
  <r>
    <x v="19"/>
    <s v="Schapenkamp II"/>
    <d v="2011-08-04T13:30:00"/>
    <n v="1"/>
    <x v="1"/>
    <s v="Ischnura elegans"/>
    <n v="27"/>
    <x v="1"/>
    <x v="1"/>
    <n v="8"/>
    <x v="1"/>
  </r>
  <r>
    <x v="19"/>
    <s v="Schapenkamp II"/>
    <d v="2011-08-04T13:30:00"/>
    <n v="1"/>
    <x v="17"/>
    <s v="Sympetrum vulgatum"/>
    <n v="13"/>
    <x v="1"/>
    <x v="1"/>
    <n v="8"/>
    <x v="2"/>
  </r>
  <r>
    <x v="19"/>
    <s v="Schapenkamp II"/>
    <d v="2011-08-04T13:30:00"/>
    <n v="1"/>
    <x v="19"/>
    <s v="Lestes virens"/>
    <n v="1"/>
    <x v="1"/>
    <x v="1"/>
    <n v="8"/>
    <x v="0"/>
  </r>
  <r>
    <x v="19"/>
    <s v="Schapenkamp II"/>
    <d v="2011-08-04T13:30:00"/>
    <n v="1"/>
    <x v="3"/>
    <s v="Enallagma cyathigerum"/>
    <n v="90"/>
    <x v="1"/>
    <x v="1"/>
    <n v="8"/>
    <x v="1"/>
  </r>
  <r>
    <x v="19"/>
    <s v="Schapenkamp II"/>
    <d v="2011-08-23T12:00:00"/>
    <n v="1"/>
    <x v="19"/>
    <s v="Lestes virens"/>
    <n v="1"/>
    <x v="1"/>
    <x v="1"/>
    <n v="8"/>
    <x v="0"/>
  </r>
  <r>
    <x v="19"/>
    <s v="Schapenkamp II"/>
    <d v="2011-08-23T12:00:00"/>
    <n v="1"/>
    <x v="23"/>
    <s v="Sympetrum striolatum/vulgatum"/>
    <n v="30"/>
    <x v="1"/>
    <x v="1"/>
    <n v="8"/>
    <x v="2"/>
  </r>
  <r>
    <x v="19"/>
    <s v="Schapenkamp II"/>
    <d v="2011-08-23T12:00:00"/>
    <n v="1"/>
    <x v="9"/>
    <s v="Anax imperator"/>
    <n v="1"/>
    <x v="1"/>
    <x v="1"/>
    <n v="8"/>
    <x v="3"/>
  </r>
  <r>
    <x v="19"/>
    <s v="Schapenkamp II"/>
    <d v="2011-08-23T12:00:00"/>
    <n v="1"/>
    <x v="1"/>
    <s v="Ischnura elegans"/>
    <n v="19"/>
    <x v="1"/>
    <x v="1"/>
    <n v="8"/>
    <x v="1"/>
  </r>
  <r>
    <x v="19"/>
    <s v="Schapenkamp II"/>
    <d v="2011-08-23T12:00:00"/>
    <n v="1"/>
    <x v="3"/>
    <s v="Enallagma cyathigerum"/>
    <n v="36"/>
    <x v="1"/>
    <x v="1"/>
    <n v="8"/>
    <x v="1"/>
  </r>
  <r>
    <x v="19"/>
    <s v="Schapenkamp II"/>
    <d v="2011-09-10T13:00:00"/>
    <n v="1"/>
    <x v="13"/>
    <s v="Chalcolestes viridis"/>
    <n v="1"/>
    <x v="1"/>
    <x v="1"/>
    <n v="9"/>
    <x v="0"/>
  </r>
  <r>
    <x v="19"/>
    <s v="Schapenkamp II"/>
    <d v="2011-09-10T13:00:00"/>
    <n v="1"/>
    <x v="16"/>
    <s v="Sympetrum sanguineum"/>
    <n v="2"/>
    <x v="1"/>
    <x v="1"/>
    <n v="9"/>
    <x v="2"/>
  </r>
  <r>
    <x v="19"/>
    <s v="Schapenkamp II"/>
    <d v="2011-09-10T13:00:00"/>
    <n v="1"/>
    <x v="23"/>
    <s v="Sympetrum striolatum/vulgatum"/>
    <n v="15"/>
    <x v="1"/>
    <x v="1"/>
    <n v="9"/>
    <x v="2"/>
  </r>
  <r>
    <x v="19"/>
    <s v="Schapenkamp II"/>
    <d v="2011-09-10T13:00:00"/>
    <n v="1"/>
    <x v="11"/>
    <s v="Lestes sponsa"/>
    <n v="4"/>
    <x v="1"/>
    <x v="1"/>
    <n v="9"/>
    <x v="0"/>
  </r>
  <r>
    <x v="19"/>
    <s v="Schapenkamp II"/>
    <d v="2011-09-10T13:00:00"/>
    <n v="1"/>
    <x v="9"/>
    <s v="Anax imperator"/>
    <n v="4"/>
    <x v="1"/>
    <x v="1"/>
    <n v="9"/>
    <x v="3"/>
  </r>
  <r>
    <x v="19"/>
    <s v="Schapenkamp II"/>
    <d v="2011-09-10T13:00:00"/>
    <n v="1"/>
    <x v="1"/>
    <s v="Ischnura elegans"/>
    <n v="15"/>
    <x v="1"/>
    <x v="1"/>
    <n v="9"/>
    <x v="1"/>
  </r>
  <r>
    <x v="19"/>
    <s v="Schapenkamp II"/>
    <d v="2011-09-10T13:00:00"/>
    <n v="1"/>
    <x v="14"/>
    <s v="Aeshna mixta"/>
    <n v="8"/>
    <x v="1"/>
    <x v="1"/>
    <n v="9"/>
    <x v="3"/>
  </r>
  <r>
    <x v="19"/>
    <s v="Schapenkamp II"/>
    <d v="2011-09-10T13:00:00"/>
    <n v="1"/>
    <x v="17"/>
    <s v="Sympetrum vulgatum"/>
    <n v="1"/>
    <x v="1"/>
    <x v="1"/>
    <n v="9"/>
    <x v="2"/>
  </r>
  <r>
    <x v="19"/>
    <s v="Schapenkamp II"/>
    <d v="2011-09-10T13:00:00"/>
    <n v="1"/>
    <x v="3"/>
    <s v="Enallagma cyathigerum"/>
    <n v="52"/>
    <x v="1"/>
    <x v="1"/>
    <n v="9"/>
    <x v="1"/>
  </r>
  <r>
    <x v="19"/>
    <s v="Schapenkamp II"/>
    <d v="2011-09-30T14:00:00"/>
    <n v="1"/>
    <x v="16"/>
    <s v="Sympetrum sanguineum"/>
    <n v="6"/>
    <x v="1"/>
    <x v="1"/>
    <n v="9"/>
    <x v="2"/>
  </r>
  <r>
    <x v="19"/>
    <s v="Schapenkamp II"/>
    <d v="2011-09-30T14:00:00"/>
    <n v="1"/>
    <x v="12"/>
    <s v="Sympetrum striolatum"/>
    <n v="7"/>
    <x v="1"/>
    <x v="1"/>
    <n v="9"/>
    <x v="2"/>
  </r>
  <r>
    <x v="19"/>
    <s v="Schapenkamp II"/>
    <d v="2011-09-30T14:00:00"/>
    <n v="1"/>
    <x v="13"/>
    <s v="Chalcolestes viridis"/>
    <n v="2"/>
    <x v="1"/>
    <x v="1"/>
    <n v="9"/>
    <x v="0"/>
  </r>
  <r>
    <x v="19"/>
    <s v="Schapenkamp II"/>
    <d v="2011-09-30T14:00:00"/>
    <n v="1"/>
    <x v="1"/>
    <s v="Ischnura elegans"/>
    <n v="6"/>
    <x v="1"/>
    <x v="1"/>
    <n v="9"/>
    <x v="1"/>
  </r>
  <r>
    <x v="19"/>
    <s v="Schapenkamp II"/>
    <d v="2011-09-30T14:00:00"/>
    <n v="1"/>
    <x v="14"/>
    <s v="Aeshna mixta"/>
    <n v="7"/>
    <x v="1"/>
    <x v="1"/>
    <n v="9"/>
    <x v="3"/>
  </r>
  <r>
    <x v="19"/>
    <s v="Schapenkamp II"/>
    <d v="2011-09-30T14:00:00"/>
    <n v="1"/>
    <x v="17"/>
    <s v="Sympetrum vulgatum"/>
    <n v="1"/>
    <x v="1"/>
    <x v="1"/>
    <n v="9"/>
    <x v="2"/>
  </r>
  <r>
    <x v="19"/>
    <s v="Schapenkamp II"/>
    <d v="2011-09-30T14:00:00"/>
    <n v="1"/>
    <x v="3"/>
    <s v="Enallagma cyathigerum"/>
    <n v="12"/>
    <x v="1"/>
    <x v="1"/>
    <n v="9"/>
    <x v="1"/>
  </r>
  <r>
    <x v="19"/>
    <s v="Schapenkamp II"/>
    <d v="2012-05-22T14:45:00"/>
    <n v="1"/>
    <x v="6"/>
    <s v="Coenagrion puella"/>
    <n v="4"/>
    <x v="1"/>
    <x v="2"/>
    <n v="5"/>
    <x v="1"/>
  </r>
  <r>
    <x v="19"/>
    <s v="Schapenkamp II"/>
    <d v="2012-05-22T14:45:00"/>
    <n v="1"/>
    <x v="0"/>
    <s v="Sympecma fusca"/>
    <n v="7"/>
    <x v="1"/>
    <x v="2"/>
    <n v="5"/>
    <x v="0"/>
  </r>
  <r>
    <x v="19"/>
    <s v="Schapenkamp II"/>
    <d v="2012-05-22T14:45:00"/>
    <n v="1"/>
    <x v="7"/>
    <s v="Brachytron pratense"/>
    <n v="2"/>
    <x v="1"/>
    <x v="2"/>
    <n v="5"/>
    <x v="3"/>
  </r>
  <r>
    <x v="19"/>
    <s v="Schapenkamp II"/>
    <d v="2012-05-22T14:45:00"/>
    <n v="1"/>
    <x v="1"/>
    <s v="Ischnura elegans"/>
    <n v="18"/>
    <x v="1"/>
    <x v="2"/>
    <n v="5"/>
    <x v="1"/>
  </r>
  <r>
    <x v="19"/>
    <s v="Schapenkamp II"/>
    <d v="2012-05-22T14:45:00"/>
    <n v="1"/>
    <x v="10"/>
    <s v="Libellula quadrimaculata"/>
    <n v="10"/>
    <x v="1"/>
    <x v="2"/>
    <n v="5"/>
    <x v="2"/>
  </r>
  <r>
    <x v="19"/>
    <s v="Schapenkamp II"/>
    <d v="2012-05-22T14:45:00"/>
    <n v="1"/>
    <x v="3"/>
    <s v="Enallagma cyathigerum"/>
    <n v="8"/>
    <x v="1"/>
    <x v="2"/>
    <n v="5"/>
    <x v="1"/>
  </r>
  <r>
    <x v="19"/>
    <s v="Schapenkamp II"/>
    <d v="2012-05-27T13:30:00"/>
    <n v="1"/>
    <x v="0"/>
    <s v="Sympecma fusca"/>
    <n v="2"/>
    <x v="1"/>
    <x v="2"/>
    <n v="5"/>
    <x v="0"/>
  </r>
  <r>
    <x v="19"/>
    <s v="Schapenkamp II"/>
    <d v="2012-05-27T13:30:00"/>
    <n v="1"/>
    <x v="6"/>
    <s v="Coenagrion puella"/>
    <n v="22"/>
    <x v="1"/>
    <x v="2"/>
    <n v="5"/>
    <x v="1"/>
  </r>
  <r>
    <x v="19"/>
    <s v="Schapenkamp II"/>
    <d v="2012-05-27T13:30:00"/>
    <n v="1"/>
    <x v="5"/>
    <s v="Orthetrum cancellatum"/>
    <n v="4"/>
    <x v="1"/>
    <x v="2"/>
    <n v="5"/>
    <x v="2"/>
  </r>
  <r>
    <x v="19"/>
    <s v="Schapenkamp II"/>
    <d v="2012-05-27T13:30:00"/>
    <n v="1"/>
    <x v="7"/>
    <s v="Brachytron pratense"/>
    <n v="2"/>
    <x v="1"/>
    <x v="2"/>
    <n v="5"/>
    <x v="3"/>
  </r>
  <r>
    <x v="19"/>
    <s v="Schapenkamp II"/>
    <d v="2012-05-27T13:30:00"/>
    <n v="1"/>
    <x v="9"/>
    <s v="Anax imperator"/>
    <n v="2"/>
    <x v="1"/>
    <x v="2"/>
    <n v="5"/>
    <x v="3"/>
  </r>
  <r>
    <x v="19"/>
    <s v="Schapenkamp II"/>
    <d v="2012-05-27T13:30:00"/>
    <n v="1"/>
    <x v="1"/>
    <s v="Ischnura elegans"/>
    <n v="21"/>
    <x v="1"/>
    <x v="2"/>
    <n v="5"/>
    <x v="1"/>
  </r>
  <r>
    <x v="19"/>
    <s v="Schapenkamp II"/>
    <d v="2012-05-27T13:30:00"/>
    <n v="1"/>
    <x v="10"/>
    <s v="Libellula quadrimaculata"/>
    <n v="11"/>
    <x v="1"/>
    <x v="2"/>
    <n v="5"/>
    <x v="2"/>
  </r>
  <r>
    <x v="19"/>
    <s v="Schapenkamp II"/>
    <d v="2012-05-27T13:30:00"/>
    <n v="1"/>
    <x v="3"/>
    <s v="Enallagma cyathigerum"/>
    <n v="9"/>
    <x v="1"/>
    <x v="2"/>
    <n v="5"/>
    <x v="1"/>
  </r>
  <r>
    <x v="19"/>
    <s v="Schapenkamp II"/>
    <d v="2012-05-27T13:30:00"/>
    <n v="1"/>
    <x v="4"/>
    <s v="Coenagrion pulchellum"/>
    <n v="4"/>
    <x v="1"/>
    <x v="2"/>
    <n v="5"/>
    <x v="1"/>
  </r>
  <r>
    <x v="19"/>
    <s v="Schapenkamp II"/>
    <d v="2012-06-10T15:00:00"/>
    <n v="1"/>
    <x v="0"/>
    <s v="Sympecma fusca"/>
    <n v="3"/>
    <x v="1"/>
    <x v="2"/>
    <n v="6"/>
    <x v="0"/>
  </r>
  <r>
    <x v="19"/>
    <s v="Schapenkamp II"/>
    <d v="2012-06-10T15:00:00"/>
    <n v="1"/>
    <x v="9"/>
    <s v="Anax imperator"/>
    <n v="1"/>
    <x v="1"/>
    <x v="2"/>
    <n v="6"/>
    <x v="3"/>
  </r>
  <r>
    <x v="19"/>
    <s v="Schapenkamp II"/>
    <d v="2012-06-10T15:00:00"/>
    <n v="1"/>
    <x v="8"/>
    <s v="Aeshna isoceles"/>
    <n v="2"/>
    <x v="1"/>
    <x v="2"/>
    <n v="6"/>
    <x v="3"/>
  </r>
  <r>
    <x v="19"/>
    <s v="Schapenkamp II"/>
    <d v="2012-06-10T15:00:00"/>
    <n v="1"/>
    <x v="34"/>
    <s v="Libellula depressa"/>
    <n v="1"/>
    <x v="1"/>
    <x v="2"/>
    <n v="6"/>
    <x v="2"/>
  </r>
  <r>
    <x v="19"/>
    <s v="Schapenkamp II"/>
    <d v="2012-06-10T15:00:00"/>
    <n v="1"/>
    <x v="6"/>
    <s v="Coenagrion puella"/>
    <n v="3"/>
    <x v="1"/>
    <x v="2"/>
    <n v="6"/>
    <x v="1"/>
  </r>
  <r>
    <x v="19"/>
    <s v="Schapenkamp II"/>
    <d v="2012-06-10T15:00:00"/>
    <n v="1"/>
    <x v="5"/>
    <s v="Orthetrum cancellatum"/>
    <n v="9"/>
    <x v="1"/>
    <x v="2"/>
    <n v="6"/>
    <x v="2"/>
  </r>
  <r>
    <x v="19"/>
    <s v="Schapenkamp II"/>
    <d v="2012-06-10T15:00:00"/>
    <n v="1"/>
    <x v="1"/>
    <s v="Ischnura elegans"/>
    <n v="40"/>
    <x v="1"/>
    <x v="2"/>
    <n v="6"/>
    <x v="1"/>
  </r>
  <r>
    <x v="19"/>
    <s v="Schapenkamp II"/>
    <d v="2012-06-10T15:00:00"/>
    <n v="1"/>
    <x v="10"/>
    <s v="Libellula quadrimaculata"/>
    <n v="13"/>
    <x v="1"/>
    <x v="2"/>
    <n v="6"/>
    <x v="2"/>
  </r>
  <r>
    <x v="19"/>
    <s v="Schapenkamp II"/>
    <d v="2012-06-10T15:00:00"/>
    <n v="1"/>
    <x v="3"/>
    <s v="Enallagma cyathigerum"/>
    <n v="16"/>
    <x v="1"/>
    <x v="2"/>
    <n v="6"/>
    <x v="1"/>
  </r>
  <r>
    <x v="19"/>
    <s v="Schapenkamp II"/>
    <d v="2012-06-30T12:45:00"/>
    <n v="1"/>
    <x v="12"/>
    <s v="Sympetrum striolatum"/>
    <n v="14"/>
    <x v="1"/>
    <x v="2"/>
    <n v="6"/>
    <x v="2"/>
  </r>
  <r>
    <x v="19"/>
    <s v="Schapenkamp II"/>
    <d v="2012-06-30T12:45:00"/>
    <n v="1"/>
    <x v="16"/>
    <s v="Sympetrum sanguineum"/>
    <n v="1"/>
    <x v="1"/>
    <x v="2"/>
    <n v="6"/>
    <x v="2"/>
  </r>
  <r>
    <x v="19"/>
    <s v="Schapenkamp II"/>
    <d v="2012-06-30T12:45:00"/>
    <n v="1"/>
    <x v="23"/>
    <s v="Sympetrum striolatum/vulgatum"/>
    <n v="5"/>
    <x v="1"/>
    <x v="2"/>
    <n v="6"/>
    <x v="2"/>
  </r>
  <r>
    <x v="19"/>
    <s v="Schapenkamp II"/>
    <d v="2012-06-30T12:45:00"/>
    <n v="1"/>
    <x v="5"/>
    <s v="Orthetrum cancellatum"/>
    <n v="2"/>
    <x v="1"/>
    <x v="2"/>
    <n v="6"/>
    <x v="2"/>
  </r>
  <r>
    <x v="19"/>
    <s v="Schapenkamp II"/>
    <d v="2012-06-30T12:45:00"/>
    <n v="1"/>
    <x v="9"/>
    <s v="Anax imperator"/>
    <n v="4"/>
    <x v="1"/>
    <x v="2"/>
    <n v="6"/>
    <x v="3"/>
  </r>
  <r>
    <x v="19"/>
    <s v="Schapenkamp II"/>
    <d v="2012-06-30T12:45:00"/>
    <n v="1"/>
    <x v="1"/>
    <s v="Ischnura elegans"/>
    <n v="11"/>
    <x v="1"/>
    <x v="2"/>
    <n v="6"/>
    <x v="1"/>
  </r>
  <r>
    <x v="19"/>
    <s v="Schapenkamp II"/>
    <d v="2012-06-30T12:45:00"/>
    <n v="1"/>
    <x v="17"/>
    <s v="Sympetrum vulgatum"/>
    <n v="1"/>
    <x v="1"/>
    <x v="2"/>
    <n v="6"/>
    <x v="2"/>
  </r>
  <r>
    <x v="19"/>
    <s v="Schapenkamp II"/>
    <d v="2012-06-30T12:45:00"/>
    <n v="1"/>
    <x v="3"/>
    <s v="Enallagma cyathigerum"/>
    <n v="17"/>
    <x v="1"/>
    <x v="2"/>
    <n v="6"/>
    <x v="1"/>
  </r>
  <r>
    <x v="19"/>
    <s v="Schapenkamp II"/>
    <d v="2012-07-07T13:30:00"/>
    <n v="1"/>
    <x v="6"/>
    <s v="Coenagrion puella"/>
    <n v="2"/>
    <x v="1"/>
    <x v="2"/>
    <n v="7"/>
    <x v="1"/>
  </r>
  <r>
    <x v="19"/>
    <s v="Schapenkamp II"/>
    <d v="2012-07-07T13:30:00"/>
    <n v="1"/>
    <x v="11"/>
    <s v="Lestes sponsa"/>
    <n v="1"/>
    <x v="1"/>
    <x v="2"/>
    <n v="7"/>
    <x v="0"/>
  </r>
  <r>
    <x v="19"/>
    <s v="Schapenkamp II"/>
    <d v="2012-07-07T13:30:00"/>
    <n v="1"/>
    <x v="1"/>
    <s v="Ischnura elegans"/>
    <n v="17"/>
    <x v="1"/>
    <x v="2"/>
    <n v="7"/>
    <x v="1"/>
  </r>
  <r>
    <x v="19"/>
    <s v="Schapenkamp II"/>
    <d v="2012-07-07T13:30:00"/>
    <n v="1"/>
    <x v="12"/>
    <s v="Sympetrum striolatum"/>
    <n v="15"/>
    <x v="1"/>
    <x v="2"/>
    <n v="7"/>
    <x v="2"/>
  </r>
  <r>
    <x v="19"/>
    <s v="Schapenkamp II"/>
    <d v="2012-07-07T13:30:00"/>
    <n v="1"/>
    <x v="9"/>
    <s v="Anax imperator"/>
    <n v="2"/>
    <x v="1"/>
    <x v="2"/>
    <n v="7"/>
    <x v="3"/>
  </r>
  <r>
    <x v="19"/>
    <s v="Schapenkamp II"/>
    <d v="2012-07-07T13:30:00"/>
    <n v="1"/>
    <x v="3"/>
    <s v="Enallagma cyathigerum"/>
    <n v="5"/>
    <x v="1"/>
    <x v="2"/>
    <n v="7"/>
    <x v="1"/>
  </r>
  <r>
    <x v="19"/>
    <s v="Schapenkamp II"/>
    <d v="2012-08-12T12:30:00"/>
    <n v="1"/>
    <x v="1"/>
    <s v="Ischnura elegans"/>
    <n v="2"/>
    <x v="1"/>
    <x v="2"/>
    <n v="8"/>
    <x v="1"/>
  </r>
  <r>
    <x v="19"/>
    <s v="Schapenkamp II"/>
    <d v="2012-08-12T12:30:00"/>
    <n v="1"/>
    <x v="33"/>
    <s v="Lestes dryas"/>
    <n v="1"/>
    <x v="1"/>
    <x v="2"/>
    <n v="8"/>
    <x v="0"/>
  </r>
  <r>
    <x v="19"/>
    <s v="Schapenkamp II"/>
    <d v="2012-08-12T12:30:00"/>
    <n v="1"/>
    <x v="12"/>
    <s v="Sympetrum striolatum"/>
    <n v="17"/>
    <x v="1"/>
    <x v="2"/>
    <n v="8"/>
    <x v="2"/>
  </r>
  <r>
    <x v="19"/>
    <s v="Schapenkamp II"/>
    <d v="2012-08-12T12:30:00"/>
    <n v="1"/>
    <x v="9"/>
    <s v="Anax imperator"/>
    <n v="3"/>
    <x v="1"/>
    <x v="2"/>
    <n v="8"/>
    <x v="3"/>
  </r>
  <r>
    <x v="19"/>
    <s v="Schapenkamp II"/>
    <d v="2012-08-12T12:30:00"/>
    <n v="1"/>
    <x v="3"/>
    <s v="Enallagma cyathigerum"/>
    <n v="25"/>
    <x v="1"/>
    <x v="2"/>
    <n v="8"/>
    <x v="1"/>
  </r>
  <r>
    <x v="19"/>
    <s v="Schapenkamp II"/>
    <d v="2012-08-18T11:30:00"/>
    <n v="1"/>
    <x v="23"/>
    <s v="Sympetrum striolatum/vulgatum"/>
    <n v="33"/>
    <x v="1"/>
    <x v="2"/>
    <n v="8"/>
    <x v="2"/>
  </r>
  <r>
    <x v="19"/>
    <s v="Schapenkamp II"/>
    <d v="2012-08-18T11:30:00"/>
    <n v="1"/>
    <x v="11"/>
    <s v="Lestes sponsa"/>
    <n v="5"/>
    <x v="1"/>
    <x v="2"/>
    <n v="8"/>
    <x v="0"/>
  </r>
  <r>
    <x v="19"/>
    <s v="Schapenkamp II"/>
    <d v="2012-08-18T11:30:00"/>
    <n v="1"/>
    <x v="9"/>
    <s v="Anax imperator"/>
    <n v="2"/>
    <x v="1"/>
    <x v="2"/>
    <n v="8"/>
    <x v="3"/>
  </r>
  <r>
    <x v="19"/>
    <s v="Schapenkamp II"/>
    <d v="2012-08-18T11:30:00"/>
    <n v="1"/>
    <x v="1"/>
    <s v="Ischnura elegans"/>
    <n v="12"/>
    <x v="1"/>
    <x v="2"/>
    <n v="8"/>
    <x v="1"/>
  </r>
  <r>
    <x v="19"/>
    <s v="Schapenkamp II"/>
    <d v="2012-08-18T11:30:00"/>
    <n v="1"/>
    <x v="3"/>
    <s v="Enallagma cyathigerum"/>
    <n v="14"/>
    <x v="1"/>
    <x v="2"/>
    <n v="8"/>
    <x v="1"/>
  </r>
  <r>
    <x v="19"/>
    <s v="Schapenkamp II"/>
    <d v="2012-08-18T11:30:00"/>
    <n v="1"/>
    <x v="15"/>
    <s v="Sympetrum danae"/>
    <n v="7"/>
    <x v="1"/>
    <x v="2"/>
    <n v="8"/>
    <x v="2"/>
  </r>
  <r>
    <x v="19"/>
    <s v="Schapenkamp II"/>
    <d v="2012-08-18T11:30:00"/>
    <n v="1"/>
    <x v="25"/>
    <s v="Lestes barbarus"/>
    <n v="2"/>
    <x v="1"/>
    <x v="2"/>
    <n v="8"/>
    <x v="0"/>
  </r>
  <r>
    <x v="19"/>
    <s v="Schapenkamp II"/>
    <d v="2012-08-28T13:15:00"/>
    <n v="1"/>
    <x v="11"/>
    <s v="Lestes sponsa"/>
    <n v="5"/>
    <x v="1"/>
    <x v="2"/>
    <n v="8"/>
    <x v="0"/>
  </r>
  <r>
    <x v="19"/>
    <s v="Schapenkamp II"/>
    <d v="2012-08-28T13:15:00"/>
    <n v="1"/>
    <x v="9"/>
    <s v="Anax imperator"/>
    <n v="3"/>
    <x v="1"/>
    <x v="2"/>
    <n v="8"/>
    <x v="3"/>
  </r>
  <r>
    <x v="19"/>
    <s v="Schapenkamp II"/>
    <d v="2012-08-28T13:15:00"/>
    <n v="1"/>
    <x v="16"/>
    <s v="Sympetrum sanguineum"/>
    <n v="2"/>
    <x v="1"/>
    <x v="2"/>
    <n v="8"/>
    <x v="2"/>
  </r>
  <r>
    <x v="19"/>
    <s v="Schapenkamp II"/>
    <d v="2012-08-28T13:15:00"/>
    <n v="1"/>
    <x v="1"/>
    <s v="Ischnura elegans"/>
    <n v="20"/>
    <x v="1"/>
    <x v="2"/>
    <n v="8"/>
    <x v="1"/>
  </r>
  <r>
    <x v="19"/>
    <s v="Schapenkamp II"/>
    <d v="2012-08-28T13:15:00"/>
    <n v="1"/>
    <x v="14"/>
    <s v="Aeshna mixta"/>
    <n v="14"/>
    <x v="1"/>
    <x v="2"/>
    <n v="8"/>
    <x v="3"/>
  </r>
  <r>
    <x v="19"/>
    <s v="Schapenkamp II"/>
    <d v="2012-08-28T13:15:00"/>
    <n v="1"/>
    <x v="25"/>
    <s v="Lestes barbarus"/>
    <n v="2"/>
    <x v="1"/>
    <x v="2"/>
    <n v="8"/>
    <x v="0"/>
  </r>
  <r>
    <x v="19"/>
    <s v="Schapenkamp II"/>
    <d v="2012-08-28T13:15:00"/>
    <n v="1"/>
    <x v="3"/>
    <s v="Enallagma cyathigerum"/>
    <n v="147"/>
    <x v="1"/>
    <x v="2"/>
    <n v="8"/>
    <x v="1"/>
  </r>
  <r>
    <x v="19"/>
    <s v="Schapenkamp II"/>
    <d v="2013-05-05T14:00:00"/>
    <n v="1"/>
    <x v="0"/>
    <s v="Sympecma fusca"/>
    <n v="55"/>
    <x v="1"/>
    <x v="3"/>
    <n v="5"/>
    <x v="0"/>
  </r>
  <r>
    <x v="19"/>
    <s v="Schapenkamp II"/>
    <d v="2013-05-19T14:30:00"/>
    <n v="1"/>
    <x v="10"/>
    <s v="Libellula quadrimaculata"/>
    <n v="1"/>
    <x v="1"/>
    <x v="3"/>
    <n v="5"/>
    <x v="2"/>
  </r>
  <r>
    <x v="19"/>
    <s v="Schapenkamp II"/>
    <d v="2013-05-19T14:30:00"/>
    <n v="1"/>
    <x v="2"/>
    <s v="Pyrrhosoma nymphula"/>
    <n v="1"/>
    <x v="1"/>
    <x v="3"/>
    <n v="5"/>
    <x v="1"/>
  </r>
  <r>
    <x v="19"/>
    <s v="Schapenkamp II"/>
    <d v="2013-06-02T12:00:00"/>
    <n v="1"/>
    <x v="2"/>
    <s v="Pyrrhosoma nymphula"/>
    <n v="3"/>
    <x v="1"/>
    <x v="3"/>
    <n v="6"/>
    <x v="1"/>
  </r>
  <r>
    <x v="19"/>
    <s v="Schapenkamp II"/>
    <d v="2013-06-02T12:00:00"/>
    <n v="1"/>
    <x v="6"/>
    <s v="Coenagrion puella"/>
    <n v="2"/>
    <x v="1"/>
    <x v="3"/>
    <n v="6"/>
    <x v="1"/>
  </r>
  <r>
    <x v="19"/>
    <s v="Schapenkamp II"/>
    <d v="2013-06-02T12:00:00"/>
    <n v="1"/>
    <x v="0"/>
    <s v="Sympecma fusca"/>
    <n v="2"/>
    <x v="1"/>
    <x v="3"/>
    <n v="6"/>
    <x v="0"/>
  </r>
  <r>
    <x v="19"/>
    <s v="Schapenkamp II"/>
    <d v="2013-06-02T12:00:00"/>
    <n v="1"/>
    <x v="5"/>
    <s v="Orthetrum cancellatum"/>
    <n v="3"/>
    <x v="1"/>
    <x v="3"/>
    <n v="6"/>
    <x v="2"/>
  </r>
  <r>
    <x v="19"/>
    <s v="Schapenkamp II"/>
    <d v="2013-06-02T12:00:00"/>
    <n v="1"/>
    <x v="9"/>
    <s v="Anax imperator"/>
    <n v="1"/>
    <x v="1"/>
    <x v="3"/>
    <n v="6"/>
    <x v="3"/>
  </r>
  <r>
    <x v="19"/>
    <s v="Schapenkamp II"/>
    <d v="2013-06-02T12:00:00"/>
    <n v="1"/>
    <x v="1"/>
    <s v="Ischnura elegans"/>
    <n v="82"/>
    <x v="1"/>
    <x v="3"/>
    <n v="6"/>
    <x v="1"/>
  </r>
  <r>
    <x v="19"/>
    <s v="Schapenkamp II"/>
    <d v="2013-06-02T12:00:00"/>
    <n v="1"/>
    <x v="4"/>
    <s v="Coenagrion pulchellum"/>
    <n v="2"/>
    <x v="1"/>
    <x v="3"/>
    <n v="6"/>
    <x v="1"/>
  </r>
  <r>
    <x v="19"/>
    <s v="Schapenkamp II"/>
    <d v="2013-06-02T12:00:00"/>
    <n v="1"/>
    <x v="10"/>
    <s v="Libellula quadrimaculata"/>
    <n v="3"/>
    <x v="1"/>
    <x v="3"/>
    <n v="6"/>
    <x v="2"/>
  </r>
  <r>
    <x v="19"/>
    <s v="Schapenkamp II"/>
    <d v="2013-06-02T12:00:00"/>
    <n v="1"/>
    <x v="3"/>
    <s v="Enallagma cyathigerum"/>
    <n v="3"/>
    <x v="1"/>
    <x v="3"/>
    <n v="6"/>
    <x v="1"/>
  </r>
  <r>
    <x v="19"/>
    <s v="Schapenkamp II"/>
    <d v="2013-07-02T14:50:00"/>
    <n v="1"/>
    <x v="1"/>
    <s v="Ischnura elegans"/>
    <n v="16"/>
    <x v="1"/>
    <x v="3"/>
    <n v="7"/>
    <x v="1"/>
  </r>
  <r>
    <x v="19"/>
    <s v="Schapenkamp II"/>
    <d v="2013-07-02T14:50:00"/>
    <n v="1"/>
    <x v="10"/>
    <s v="Libellula quadrimaculata"/>
    <n v="2"/>
    <x v="1"/>
    <x v="3"/>
    <n v="7"/>
    <x v="2"/>
  </r>
  <r>
    <x v="19"/>
    <s v="Schapenkamp II"/>
    <d v="2013-07-02T14:50:00"/>
    <n v="1"/>
    <x v="3"/>
    <s v="Enallagma cyathigerum"/>
    <n v="67"/>
    <x v="1"/>
    <x v="3"/>
    <n v="7"/>
    <x v="1"/>
  </r>
  <r>
    <x v="19"/>
    <s v="Schapenkamp II"/>
    <d v="2013-07-02T14:50:00"/>
    <n v="1"/>
    <x v="12"/>
    <s v="Sympetrum striolatum"/>
    <n v="110"/>
    <x v="1"/>
    <x v="3"/>
    <n v="7"/>
    <x v="2"/>
  </r>
  <r>
    <x v="19"/>
    <s v="Schapenkamp II"/>
    <d v="2013-07-02T14:50:00"/>
    <n v="1"/>
    <x v="5"/>
    <s v="Orthetrum cancellatum"/>
    <n v="1"/>
    <x v="1"/>
    <x v="3"/>
    <n v="7"/>
    <x v="2"/>
  </r>
  <r>
    <x v="19"/>
    <s v="Schapenkamp II"/>
    <d v="2013-07-02T14:50:00"/>
    <n v="1"/>
    <x v="25"/>
    <s v="Lestes barbarus"/>
    <n v="8"/>
    <x v="1"/>
    <x v="3"/>
    <n v="7"/>
    <x v="0"/>
  </r>
  <r>
    <x v="19"/>
    <s v="Schapenkamp II"/>
    <d v="2013-07-09T13:00:00"/>
    <n v="1"/>
    <x v="0"/>
    <s v="Sympecma fusca"/>
    <n v="1"/>
    <x v="1"/>
    <x v="3"/>
    <n v="7"/>
    <x v="0"/>
  </r>
  <r>
    <x v="19"/>
    <s v="Schapenkamp II"/>
    <d v="2013-07-09T13:00:00"/>
    <n v="1"/>
    <x v="6"/>
    <s v="Coenagrion puella"/>
    <n v="1"/>
    <x v="1"/>
    <x v="3"/>
    <n v="7"/>
    <x v="1"/>
  </r>
  <r>
    <x v="19"/>
    <s v="Schapenkamp II"/>
    <d v="2013-07-09T13:00:00"/>
    <n v="1"/>
    <x v="12"/>
    <s v="Sympetrum striolatum"/>
    <n v="21"/>
    <x v="1"/>
    <x v="3"/>
    <n v="7"/>
    <x v="2"/>
  </r>
  <r>
    <x v="19"/>
    <s v="Schapenkamp II"/>
    <d v="2013-07-09T13:00:00"/>
    <n v="1"/>
    <x v="5"/>
    <s v="Orthetrum cancellatum"/>
    <n v="2"/>
    <x v="1"/>
    <x v="3"/>
    <n v="7"/>
    <x v="2"/>
  </r>
  <r>
    <x v="19"/>
    <s v="Schapenkamp II"/>
    <d v="2013-07-09T13:00:00"/>
    <n v="1"/>
    <x v="11"/>
    <s v="Lestes sponsa"/>
    <n v="7"/>
    <x v="1"/>
    <x v="3"/>
    <n v="7"/>
    <x v="0"/>
  </r>
  <r>
    <x v="19"/>
    <s v="Schapenkamp II"/>
    <d v="2013-07-09T13:00:00"/>
    <n v="1"/>
    <x v="9"/>
    <s v="Anax imperator"/>
    <n v="5"/>
    <x v="1"/>
    <x v="3"/>
    <n v="7"/>
    <x v="3"/>
  </r>
  <r>
    <x v="19"/>
    <s v="Schapenkamp II"/>
    <d v="2013-07-09T13:00:00"/>
    <n v="1"/>
    <x v="1"/>
    <s v="Ischnura elegans"/>
    <n v="122"/>
    <x v="1"/>
    <x v="3"/>
    <n v="7"/>
    <x v="1"/>
  </r>
  <r>
    <x v="19"/>
    <s v="Schapenkamp II"/>
    <d v="2013-07-09T13:00:00"/>
    <n v="1"/>
    <x v="8"/>
    <s v="Aeshna isoceles"/>
    <n v="3"/>
    <x v="1"/>
    <x v="3"/>
    <n v="7"/>
    <x v="3"/>
  </r>
  <r>
    <x v="19"/>
    <s v="Schapenkamp II"/>
    <d v="2013-07-09T13:00:00"/>
    <n v="1"/>
    <x v="3"/>
    <s v="Enallagma cyathigerum"/>
    <n v="51"/>
    <x v="1"/>
    <x v="3"/>
    <n v="7"/>
    <x v="1"/>
  </r>
  <r>
    <x v="19"/>
    <s v="Schapenkamp II"/>
    <d v="2013-07-21T15:15:00"/>
    <n v="1"/>
    <x v="30"/>
    <s v="Erythromma viridulum"/>
    <n v="2"/>
    <x v="1"/>
    <x v="3"/>
    <n v="7"/>
    <x v="1"/>
  </r>
  <r>
    <x v="19"/>
    <s v="Schapenkamp II"/>
    <d v="2013-07-21T15:15:00"/>
    <n v="1"/>
    <x v="12"/>
    <s v="Sympetrum striolatum"/>
    <n v="18"/>
    <x v="1"/>
    <x v="3"/>
    <n v="7"/>
    <x v="2"/>
  </r>
  <r>
    <x v="19"/>
    <s v="Schapenkamp II"/>
    <d v="2013-07-21T15:15:00"/>
    <n v="1"/>
    <x v="5"/>
    <s v="Orthetrum cancellatum"/>
    <n v="9"/>
    <x v="1"/>
    <x v="3"/>
    <n v="7"/>
    <x v="2"/>
  </r>
  <r>
    <x v="19"/>
    <s v="Schapenkamp II"/>
    <d v="2013-07-21T15:15:00"/>
    <n v="1"/>
    <x v="11"/>
    <s v="Lestes sponsa"/>
    <n v="15"/>
    <x v="1"/>
    <x v="3"/>
    <n v="7"/>
    <x v="0"/>
  </r>
  <r>
    <x v="19"/>
    <s v="Schapenkamp II"/>
    <d v="2013-07-21T15:15:00"/>
    <n v="1"/>
    <x v="9"/>
    <s v="Anax imperator"/>
    <n v="4"/>
    <x v="1"/>
    <x v="3"/>
    <n v="7"/>
    <x v="3"/>
  </r>
  <r>
    <x v="19"/>
    <s v="Schapenkamp II"/>
    <d v="2013-07-21T15:15:00"/>
    <n v="1"/>
    <x v="1"/>
    <s v="Ischnura elegans"/>
    <n v="79"/>
    <x v="1"/>
    <x v="3"/>
    <n v="7"/>
    <x v="1"/>
  </r>
  <r>
    <x v="19"/>
    <s v="Schapenkamp II"/>
    <d v="2013-07-21T15:15:00"/>
    <n v="1"/>
    <x v="17"/>
    <s v="Sympetrum vulgatum"/>
    <n v="51"/>
    <x v="1"/>
    <x v="3"/>
    <n v="7"/>
    <x v="2"/>
  </r>
  <r>
    <x v="19"/>
    <s v="Schapenkamp II"/>
    <d v="2013-07-21T15:15:00"/>
    <n v="1"/>
    <x v="10"/>
    <s v="Libellula quadrimaculata"/>
    <n v="5"/>
    <x v="1"/>
    <x v="3"/>
    <n v="7"/>
    <x v="2"/>
  </r>
  <r>
    <x v="19"/>
    <s v="Schapenkamp II"/>
    <d v="2013-07-21T15:15:00"/>
    <n v="1"/>
    <x v="8"/>
    <s v="Aeshna isoceles"/>
    <n v="6"/>
    <x v="1"/>
    <x v="3"/>
    <n v="7"/>
    <x v="3"/>
  </r>
  <r>
    <x v="19"/>
    <s v="Schapenkamp II"/>
    <d v="2013-07-21T15:15:00"/>
    <n v="1"/>
    <x v="3"/>
    <s v="Enallagma cyathigerum"/>
    <n v="73"/>
    <x v="1"/>
    <x v="3"/>
    <n v="7"/>
    <x v="1"/>
  </r>
  <r>
    <x v="19"/>
    <s v="Schapenkamp II"/>
    <d v="2013-07-21T15:15:00"/>
    <n v="1"/>
    <x v="25"/>
    <s v="Lestes barbarus"/>
    <n v="5"/>
    <x v="1"/>
    <x v="3"/>
    <n v="7"/>
    <x v="0"/>
  </r>
  <r>
    <x v="19"/>
    <s v="Schapenkamp II"/>
    <d v="2013-08-16T14:45:00"/>
    <n v="1"/>
    <x v="0"/>
    <s v="Sympecma fusca"/>
    <n v="1"/>
    <x v="1"/>
    <x v="3"/>
    <n v="8"/>
    <x v="0"/>
  </r>
  <r>
    <x v="19"/>
    <s v="Schapenkamp II"/>
    <d v="2013-08-16T14:45:00"/>
    <n v="1"/>
    <x v="23"/>
    <s v="Sympetrum striolatum/vulgatum"/>
    <n v="7"/>
    <x v="1"/>
    <x v="3"/>
    <n v="8"/>
    <x v="2"/>
  </r>
  <r>
    <x v="19"/>
    <s v="Schapenkamp II"/>
    <d v="2013-08-16T14:45:00"/>
    <n v="1"/>
    <x v="11"/>
    <s v="Lestes sponsa"/>
    <n v="22"/>
    <x v="1"/>
    <x v="3"/>
    <n v="8"/>
    <x v="0"/>
  </r>
  <r>
    <x v="19"/>
    <s v="Schapenkamp II"/>
    <d v="2013-08-16T14:45:00"/>
    <n v="1"/>
    <x v="9"/>
    <s v="Anax imperator"/>
    <n v="3"/>
    <x v="1"/>
    <x v="3"/>
    <n v="8"/>
    <x v="3"/>
  </r>
  <r>
    <x v="19"/>
    <s v="Schapenkamp II"/>
    <d v="2013-08-16T14:45:00"/>
    <n v="1"/>
    <x v="17"/>
    <s v="Sympetrum vulgatum"/>
    <n v="1"/>
    <x v="1"/>
    <x v="3"/>
    <n v="8"/>
    <x v="2"/>
  </r>
  <r>
    <x v="19"/>
    <s v="Schapenkamp II"/>
    <d v="2013-08-16T14:45:00"/>
    <n v="1"/>
    <x v="30"/>
    <s v="Erythromma viridulum"/>
    <n v="2"/>
    <x v="1"/>
    <x v="3"/>
    <n v="8"/>
    <x v="1"/>
  </r>
  <r>
    <x v="19"/>
    <s v="Schapenkamp II"/>
    <d v="2013-08-16T14:45:00"/>
    <n v="1"/>
    <x v="1"/>
    <s v="Ischnura elegans"/>
    <n v="20"/>
    <x v="1"/>
    <x v="3"/>
    <n v="8"/>
    <x v="1"/>
  </r>
  <r>
    <x v="19"/>
    <s v="Schapenkamp II"/>
    <d v="2013-08-16T14:45:00"/>
    <n v="1"/>
    <x v="3"/>
    <s v="Enallagma cyathigerum"/>
    <n v="10"/>
    <x v="1"/>
    <x v="3"/>
    <n v="8"/>
    <x v="1"/>
  </r>
  <r>
    <x v="19"/>
    <s v="Schapenkamp II"/>
    <d v="2013-08-16T14:45:00"/>
    <n v="1"/>
    <x v="25"/>
    <s v="Lestes barbarus"/>
    <n v="6"/>
    <x v="1"/>
    <x v="3"/>
    <n v="8"/>
    <x v="0"/>
  </r>
  <r>
    <x v="19"/>
    <s v="Schapenkamp II"/>
    <d v="2013-08-23T15:20:00"/>
    <n v="1"/>
    <x v="23"/>
    <s v="Sympetrum striolatum/vulgatum"/>
    <n v="1"/>
    <x v="1"/>
    <x v="3"/>
    <n v="8"/>
    <x v="2"/>
  </r>
  <r>
    <x v="19"/>
    <s v="Schapenkamp II"/>
    <d v="2013-08-23T15:20:00"/>
    <n v="1"/>
    <x v="30"/>
    <s v="Erythromma viridulum"/>
    <n v="1"/>
    <x v="1"/>
    <x v="3"/>
    <n v="8"/>
    <x v="1"/>
  </r>
  <r>
    <x v="19"/>
    <s v="Schapenkamp II"/>
    <d v="2013-08-23T15:20:00"/>
    <n v="1"/>
    <x v="16"/>
    <s v="Sympetrum sanguineum"/>
    <n v="2"/>
    <x v="1"/>
    <x v="3"/>
    <n v="8"/>
    <x v="2"/>
  </r>
  <r>
    <x v="19"/>
    <s v="Schapenkamp II"/>
    <d v="2013-08-23T15:20:00"/>
    <n v="1"/>
    <x v="11"/>
    <s v="Lestes sponsa"/>
    <n v="17"/>
    <x v="1"/>
    <x v="3"/>
    <n v="8"/>
    <x v="0"/>
  </r>
  <r>
    <x v="19"/>
    <s v="Schapenkamp II"/>
    <d v="2013-08-23T15:20:00"/>
    <n v="1"/>
    <x v="9"/>
    <s v="Anax imperator"/>
    <n v="2"/>
    <x v="1"/>
    <x v="3"/>
    <n v="8"/>
    <x v="3"/>
  </r>
  <r>
    <x v="19"/>
    <s v="Schapenkamp II"/>
    <d v="2013-08-23T15:20:00"/>
    <n v="1"/>
    <x v="1"/>
    <s v="Ischnura elegans"/>
    <n v="13"/>
    <x v="1"/>
    <x v="3"/>
    <n v="8"/>
    <x v="1"/>
  </r>
  <r>
    <x v="19"/>
    <s v="Schapenkamp II"/>
    <d v="2013-08-23T15:20:00"/>
    <n v="1"/>
    <x v="14"/>
    <s v="Aeshna mixta"/>
    <n v="7"/>
    <x v="1"/>
    <x v="3"/>
    <n v="8"/>
    <x v="3"/>
  </r>
  <r>
    <x v="19"/>
    <s v="Schapenkamp II"/>
    <d v="2013-08-23T15:20:00"/>
    <n v="1"/>
    <x v="19"/>
    <s v="Lestes virens"/>
    <n v="4"/>
    <x v="1"/>
    <x v="3"/>
    <n v="8"/>
    <x v="0"/>
  </r>
  <r>
    <x v="19"/>
    <s v="Schapenkamp II"/>
    <d v="2013-08-23T15:20:00"/>
    <n v="1"/>
    <x v="3"/>
    <s v="Enallagma cyathigerum"/>
    <n v="10"/>
    <x v="1"/>
    <x v="3"/>
    <n v="8"/>
    <x v="1"/>
  </r>
  <r>
    <x v="19"/>
    <s v="Schapenkamp II"/>
    <d v="2013-08-23T15:20:00"/>
    <n v="1"/>
    <x v="15"/>
    <s v="Sympetrum danae"/>
    <n v="1"/>
    <x v="1"/>
    <x v="3"/>
    <n v="8"/>
    <x v="2"/>
  </r>
  <r>
    <x v="19"/>
    <s v="Schapenkamp II"/>
    <d v="2013-08-23T15:20:00"/>
    <n v="1"/>
    <x v="25"/>
    <s v="Lestes barbarus"/>
    <n v="6"/>
    <x v="1"/>
    <x v="3"/>
    <n v="8"/>
    <x v="0"/>
  </r>
  <r>
    <x v="19"/>
    <s v="Schapenkamp II"/>
    <d v="2014-05-05T13:30:00"/>
    <n v="1"/>
    <x v="4"/>
    <s v="Coenagrion pulchellum"/>
    <n v="2"/>
    <x v="1"/>
    <x v="4"/>
    <n v="5"/>
    <x v="1"/>
  </r>
  <r>
    <x v="19"/>
    <s v="Schapenkamp II"/>
    <d v="2014-05-05T13:30:00"/>
    <n v="1"/>
    <x v="2"/>
    <s v="Pyrrhosoma nymphula"/>
    <n v="2"/>
    <x v="1"/>
    <x v="4"/>
    <n v="5"/>
    <x v="1"/>
  </r>
  <r>
    <x v="19"/>
    <s v="Schapenkamp II"/>
    <d v="2014-05-05T13:30:00"/>
    <n v="1"/>
    <x v="3"/>
    <s v="Enallagma cyathigerum"/>
    <n v="3"/>
    <x v="1"/>
    <x v="4"/>
    <n v="5"/>
    <x v="1"/>
  </r>
  <r>
    <x v="19"/>
    <s v="Schapenkamp II"/>
    <d v="2014-05-05T13:30:00"/>
    <n v="1"/>
    <x v="0"/>
    <s v="Sympecma fusca"/>
    <n v="183"/>
    <x v="1"/>
    <x v="4"/>
    <n v="5"/>
    <x v="0"/>
  </r>
  <r>
    <x v="19"/>
    <s v="Schapenkamp II"/>
    <d v="2014-05-05T13:30:00"/>
    <n v="1"/>
    <x v="7"/>
    <s v="Brachytron pratense"/>
    <n v="3"/>
    <x v="1"/>
    <x v="4"/>
    <n v="5"/>
    <x v="3"/>
  </r>
  <r>
    <x v="19"/>
    <s v="Schapenkamp II"/>
    <d v="2014-05-05T13:30:00"/>
    <n v="1"/>
    <x v="10"/>
    <s v="Libellula quadrimaculata"/>
    <n v="4"/>
    <x v="1"/>
    <x v="4"/>
    <n v="5"/>
    <x v="2"/>
  </r>
  <r>
    <x v="19"/>
    <s v="Schapenkamp II"/>
    <d v="2014-05-19T13:00:00"/>
    <n v="1"/>
    <x v="6"/>
    <s v="Coenagrion puella"/>
    <n v="91"/>
    <x v="1"/>
    <x v="4"/>
    <n v="5"/>
    <x v="1"/>
  </r>
  <r>
    <x v="19"/>
    <s v="Schapenkamp II"/>
    <d v="2014-05-19T13:00:00"/>
    <n v="1"/>
    <x v="0"/>
    <s v="Sympecma fusca"/>
    <n v="26"/>
    <x v="1"/>
    <x v="4"/>
    <n v="5"/>
    <x v="0"/>
  </r>
  <r>
    <x v="19"/>
    <s v="Schapenkamp II"/>
    <d v="2014-05-19T13:00:00"/>
    <n v="1"/>
    <x v="7"/>
    <s v="Brachytron pratense"/>
    <n v="4"/>
    <x v="1"/>
    <x v="4"/>
    <n v="5"/>
    <x v="3"/>
  </r>
  <r>
    <x v="19"/>
    <s v="Schapenkamp II"/>
    <d v="2014-05-19T13:00:00"/>
    <n v="1"/>
    <x v="1"/>
    <s v="Ischnura elegans"/>
    <n v="52"/>
    <x v="1"/>
    <x v="4"/>
    <n v="5"/>
    <x v="1"/>
  </r>
  <r>
    <x v="19"/>
    <s v="Schapenkamp II"/>
    <d v="2014-05-19T13:00:00"/>
    <n v="1"/>
    <x v="10"/>
    <s v="Libellula quadrimaculata"/>
    <n v="17"/>
    <x v="1"/>
    <x v="4"/>
    <n v="5"/>
    <x v="2"/>
  </r>
  <r>
    <x v="19"/>
    <s v="Schapenkamp II"/>
    <d v="2014-05-19T13:00:00"/>
    <n v="1"/>
    <x v="8"/>
    <s v="Aeshna isoceles"/>
    <n v="1"/>
    <x v="1"/>
    <x v="4"/>
    <n v="5"/>
    <x v="3"/>
  </r>
  <r>
    <x v="19"/>
    <s v="Schapenkamp II"/>
    <d v="2014-05-19T13:00:00"/>
    <n v="1"/>
    <x v="2"/>
    <s v="Pyrrhosoma nymphula"/>
    <n v="2"/>
    <x v="1"/>
    <x v="4"/>
    <n v="5"/>
    <x v="1"/>
  </r>
  <r>
    <x v="19"/>
    <s v="Schapenkamp II"/>
    <d v="2014-05-19T13:00:00"/>
    <n v="1"/>
    <x v="3"/>
    <s v="Enallagma cyathigerum"/>
    <n v="6"/>
    <x v="1"/>
    <x v="4"/>
    <n v="5"/>
    <x v="1"/>
  </r>
  <r>
    <x v="19"/>
    <s v="Schapenkamp II"/>
    <d v="2014-06-09T13:30:00"/>
    <n v="1"/>
    <x v="6"/>
    <s v="Coenagrion puella"/>
    <n v="81"/>
    <x v="1"/>
    <x v="4"/>
    <n v="6"/>
    <x v="1"/>
  </r>
  <r>
    <x v="19"/>
    <s v="Schapenkamp II"/>
    <d v="2014-06-09T13:30:00"/>
    <n v="1"/>
    <x v="0"/>
    <s v="Sympecma fusca"/>
    <n v="4"/>
    <x v="1"/>
    <x v="4"/>
    <n v="6"/>
    <x v="0"/>
  </r>
  <r>
    <x v="19"/>
    <s v="Schapenkamp II"/>
    <d v="2014-06-09T13:30:00"/>
    <n v="1"/>
    <x v="11"/>
    <s v="Lestes sponsa"/>
    <n v="1"/>
    <x v="1"/>
    <x v="4"/>
    <n v="6"/>
    <x v="0"/>
  </r>
  <r>
    <x v="19"/>
    <s v="Schapenkamp II"/>
    <d v="2014-06-09T13:30:00"/>
    <n v="1"/>
    <x v="9"/>
    <s v="Anax imperator"/>
    <n v="4"/>
    <x v="1"/>
    <x v="4"/>
    <n v="6"/>
    <x v="3"/>
  </r>
  <r>
    <x v="19"/>
    <s v="Schapenkamp II"/>
    <d v="2014-06-09T13:30:00"/>
    <n v="1"/>
    <x v="1"/>
    <s v="Ischnura elegans"/>
    <n v="150"/>
    <x v="1"/>
    <x v="4"/>
    <n v="6"/>
    <x v="1"/>
  </r>
  <r>
    <x v="19"/>
    <s v="Schapenkamp II"/>
    <d v="2014-06-09T13:30:00"/>
    <n v="1"/>
    <x v="4"/>
    <s v="Coenagrion pulchellum"/>
    <n v="7"/>
    <x v="1"/>
    <x v="4"/>
    <n v="6"/>
    <x v="1"/>
  </r>
  <r>
    <x v="19"/>
    <s v="Schapenkamp II"/>
    <d v="2014-06-09T13:30:00"/>
    <n v="1"/>
    <x v="10"/>
    <s v="Libellula quadrimaculata"/>
    <n v="16"/>
    <x v="1"/>
    <x v="4"/>
    <n v="6"/>
    <x v="2"/>
  </r>
  <r>
    <x v="19"/>
    <s v="Schapenkamp II"/>
    <d v="2014-06-09T13:30:00"/>
    <n v="1"/>
    <x v="8"/>
    <s v="Aeshna isoceles"/>
    <n v="5"/>
    <x v="1"/>
    <x v="4"/>
    <n v="6"/>
    <x v="3"/>
  </r>
  <r>
    <x v="19"/>
    <s v="Schapenkamp II"/>
    <d v="2014-06-09T13:30:00"/>
    <n v="1"/>
    <x v="3"/>
    <s v="Enallagma cyathigerum"/>
    <n v="10"/>
    <x v="1"/>
    <x v="4"/>
    <n v="6"/>
    <x v="1"/>
  </r>
  <r>
    <x v="19"/>
    <s v="Schapenkamp II"/>
    <d v="2014-06-09T13:30:00"/>
    <n v="1"/>
    <x v="25"/>
    <s v="Lestes barbarus"/>
    <n v="10"/>
    <x v="1"/>
    <x v="4"/>
    <n v="6"/>
    <x v="0"/>
  </r>
  <r>
    <x v="19"/>
    <s v="Schapenkamp II"/>
    <d v="2014-06-23T14:30:00"/>
    <n v="1"/>
    <x v="5"/>
    <s v="Orthetrum cancellatum"/>
    <n v="2"/>
    <x v="1"/>
    <x v="4"/>
    <n v="6"/>
    <x v="2"/>
  </r>
  <r>
    <x v="19"/>
    <s v="Schapenkamp II"/>
    <d v="2014-06-23T14:30:00"/>
    <n v="1"/>
    <x v="12"/>
    <s v="Sympetrum striolatum"/>
    <n v="67"/>
    <x v="1"/>
    <x v="4"/>
    <n v="6"/>
    <x v="2"/>
  </r>
  <r>
    <x v="19"/>
    <s v="Schapenkamp II"/>
    <d v="2014-06-23T14:30:00"/>
    <n v="1"/>
    <x v="9"/>
    <s v="Anax imperator"/>
    <n v="5"/>
    <x v="1"/>
    <x v="4"/>
    <n v="6"/>
    <x v="3"/>
  </r>
  <r>
    <x v="19"/>
    <s v="Schapenkamp II"/>
    <d v="2014-06-23T14:30:00"/>
    <n v="1"/>
    <x v="1"/>
    <s v="Ischnura elegans"/>
    <n v="122"/>
    <x v="1"/>
    <x v="4"/>
    <n v="6"/>
    <x v="1"/>
  </r>
  <r>
    <x v="19"/>
    <s v="Schapenkamp II"/>
    <d v="2014-06-23T14:30:00"/>
    <n v="1"/>
    <x v="11"/>
    <s v="Lestes sponsa"/>
    <n v="5"/>
    <x v="1"/>
    <x v="4"/>
    <n v="6"/>
    <x v="0"/>
  </r>
  <r>
    <x v="19"/>
    <s v="Schapenkamp II"/>
    <d v="2014-06-23T14:30:00"/>
    <n v="1"/>
    <x v="4"/>
    <s v="Coenagrion pulchellum"/>
    <n v="2"/>
    <x v="1"/>
    <x v="4"/>
    <n v="6"/>
    <x v="1"/>
  </r>
  <r>
    <x v="19"/>
    <s v="Schapenkamp II"/>
    <d v="2014-06-23T14:30:00"/>
    <n v="1"/>
    <x v="10"/>
    <s v="Libellula quadrimaculata"/>
    <n v="2"/>
    <x v="1"/>
    <x v="4"/>
    <n v="6"/>
    <x v="2"/>
  </r>
  <r>
    <x v="19"/>
    <s v="Schapenkamp II"/>
    <d v="2014-06-23T14:30:00"/>
    <n v="1"/>
    <x v="8"/>
    <s v="Aeshna isoceles"/>
    <n v="1"/>
    <x v="1"/>
    <x v="4"/>
    <n v="6"/>
    <x v="3"/>
  </r>
  <r>
    <x v="19"/>
    <s v="Schapenkamp II"/>
    <d v="2014-06-23T14:30:00"/>
    <n v="1"/>
    <x v="3"/>
    <s v="Enallagma cyathigerum"/>
    <n v="25"/>
    <x v="1"/>
    <x v="4"/>
    <n v="6"/>
    <x v="1"/>
  </r>
  <r>
    <x v="19"/>
    <s v="Schapenkamp II"/>
    <d v="2014-06-23T14:30:00"/>
    <n v="1"/>
    <x v="25"/>
    <s v="Lestes barbarus"/>
    <n v="2"/>
    <x v="1"/>
    <x v="4"/>
    <n v="6"/>
    <x v="0"/>
  </r>
  <r>
    <x v="19"/>
    <s v="Schapenkamp II"/>
    <d v="2014-06-23T14:30:00"/>
    <n v="1"/>
    <x v="6"/>
    <s v="Coenagrion puella"/>
    <n v="4"/>
    <x v="1"/>
    <x v="4"/>
    <n v="6"/>
    <x v="1"/>
  </r>
  <r>
    <x v="19"/>
    <s v="Schapenkamp II"/>
    <d v="2014-07-03T14:30:00"/>
    <n v="1"/>
    <x v="12"/>
    <s v="Sympetrum striolatum"/>
    <n v="29"/>
    <x v="1"/>
    <x v="4"/>
    <n v="7"/>
    <x v="2"/>
  </r>
  <r>
    <x v="19"/>
    <s v="Schapenkamp II"/>
    <d v="2014-07-03T14:30:00"/>
    <n v="1"/>
    <x v="5"/>
    <s v="Orthetrum cancellatum"/>
    <n v="6"/>
    <x v="1"/>
    <x v="4"/>
    <n v="7"/>
    <x v="2"/>
  </r>
  <r>
    <x v="19"/>
    <s v="Schapenkamp II"/>
    <d v="2014-07-03T14:30:00"/>
    <n v="1"/>
    <x v="11"/>
    <s v="Lestes sponsa"/>
    <n v="21"/>
    <x v="1"/>
    <x v="4"/>
    <n v="7"/>
    <x v="0"/>
  </r>
  <r>
    <x v="19"/>
    <s v="Schapenkamp II"/>
    <d v="2014-07-03T14:30:00"/>
    <n v="1"/>
    <x v="9"/>
    <s v="Anax imperator"/>
    <n v="7"/>
    <x v="1"/>
    <x v="4"/>
    <n v="7"/>
    <x v="3"/>
  </r>
  <r>
    <x v="19"/>
    <s v="Schapenkamp II"/>
    <d v="2014-07-03T14:30:00"/>
    <n v="1"/>
    <x v="1"/>
    <s v="Ischnura elegans"/>
    <n v="47"/>
    <x v="1"/>
    <x v="4"/>
    <n v="7"/>
    <x v="1"/>
  </r>
  <r>
    <x v="19"/>
    <s v="Schapenkamp II"/>
    <d v="2014-07-03T14:30:00"/>
    <n v="1"/>
    <x v="10"/>
    <s v="Libellula quadrimaculata"/>
    <n v="1"/>
    <x v="1"/>
    <x v="4"/>
    <n v="7"/>
    <x v="2"/>
  </r>
  <r>
    <x v="19"/>
    <s v="Schapenkamp II"/>
    <d v="2014-07-03T14:30:00"/>
    <n v="1"/>
    <x v="3"/>
    <s v="Enallagma cyathigerum"/>
    <n v="14"/>
    <x v="1"/>
    <x v="4"/>
    <n v="7"/>
    <x v="1"/>
  </r>
  <r>
    <x v="19"/>
    <s v="Schapenkamp II"/>
    <d v="2014-07-03T14:30:00"/>
    <n v="1"/>
    <x v="25"/>
    <s v="Lestes barbarus"/>
    <n v="1"/>
    <x v="1"/>
    <x v="4"/>
    <n v="7"/>
    <x v="0"/>
  </r>
  <r>
    <x v="19"/>
    <s v="Schapenkamp II"/>
    <d v="2014-08-14T15:30:00"/>
    <n v="1"/>
    <x v="17"/>
    <s v="Sympetrum vulgatum"/>
    <n v="1"/>
    <x v="1"/>
    <x v="4"/>
    <n v="8"/>
    <x v="2"/>
  </r>
  <r>
    <x v="19"/>
    <s v="Schapenkamp II"/>
    <d v="2014-08-14T15:30:00"/>
    <n v="1"/>
    <x v="0"/>
    <s v="Sympecma fusca"/>
    <n v="3"/>
    <x v="1"/>
    <x v="4"/>
    <n v="8"/>
    <x v="0"/>
  </r>
  <r>
    <x v="19"/>
    <s v="Schapenkamp II"/>
    <d v="2014-08-14T15:30:00"/>
    <n v="1"/>
    <x v="11"/>
    <s v="Lestes sponsa"/>
    <n v="11"/>
    <x v="1"/>
    <x v="4"/>
    <n v="8"/>
    <x v="0"/>
  </r>
  <r>
    <x v="19"/>
    <s v="Schapenkamp II"/>
    <d v="2014-08-14T15:30:00"/>
    <n v="1"/>
    <x v="9"/>
    <s v="Anax imperator"/>
    <n v="1"/>
    <x v="1"/>
    <x v="4"/>
    <n v="8"/>
    <x v="3"/>
  </r>
  <r>
    <x v="19"/>
    <s v="Schapenkamp II"/>
    <d v="2014-08-14T15:30:00"/>
    <n v="1"/>
    <x v="1"/>
    <s v="Ischnura elegans"/>
    <n v="24"/>
    <x v="1"/>
    <x v="4"/>
    <n v="8"/>
    <x v="1"/>
  </r>
  <r>
    <x v="19"/>
    <s v="Schapenkamp II"/>
    <d v="2014-08-14T15:30:00"/>
    <n v="1"/>
    <x v="14"/>
    <s v="Aeshna mixta"/>
    <n v="4"/>
    <x v="1"/>
    <x v="4"/>
    <n v="8"/>
    <x v="3"/>
  </r>
  <r>
    <x v="19"/>
    <s v="Schapenkamp II"/>
    <d v="2014-08-14T15:30:00"/>
    <n v="1"/>
    <x v="19"/>
    <s v="Lestes virens"/>
    <n v="2"/>
    <x v="1"/>
    <x v="4"/>
    <n v="8"/>
    <x v="0"/>
  </r>
  <r>
    <x v="19"/>
    <s v="Schapenkamp II"/>
    <d v="2014-08-14T15:30:00"/>
    <n v="1"/>
    <x v="3"/>
    <s v="Enallagma cyathigerum"/>
    <n v="24"/>
    <x v="1"/>
    <x v="4"/>
    <n v="8"/>
    <x v="1"/>
  </r>
  <r>
    <x v="19"/>
    <s v="Schapenkamp II"/>
    <d v="2014-08-27T12:00:00"/>
    <n v="1"/>
    <x v="0"/>
    <s v="Sympecma fusca"/>
    <n v="1"/>
    <x v="1"/>
    <x v="4"/>
    <n v="8"/>
    <x v="0"/>
  </r>
  <r>
    <x v="19"/>
    <s v="Schapenkamp II"/>
    <d v="2014-08-27T12:00:00"/>
    <n v="1"/>
    <x v="12"/>
    <s v="Sympetrum striolatum"/>
    <n v="6"/>
    <x v="1"/>
    <x v="4"/>
    <n v="8"/>
    <x v="2"/>
  </r>
  <r>
    <x v="19"/>
    <s v="Schapenkamp II"/>
    <d v="2014-08-27T12:00:00"/>
    <n v="1"/>
    <x v="11"/>
    <s v="Lestes sponsa"/>
    <n v="4"/>
    <x v="1"/>
    <x v="4"/>
    <n v="8"/>
    <x v="0"/>
  </r>
  <r>
    <x v="19"/>
    <s v="Schapenkamp II"/>
    <d v="2014-08-27T12:00:00"/>
    <n v="1"/>
    <x v="9"/>
    <s v="Anax imperator"/>
    <n v="3"/>
    <x v="1"/>
    <x v="4"/>
    <n v="8"/>
    <x v="3"/>
  </r>
  <r>
    <x v="19"/>
    <s v="Schapenkamp II"/>
    <d v="2014-08-27T12:00:00"/>
    <n v="1"/>
    <x v="1"/>
    <s v="Ischnura elegans"/>
    <n v="14"/>
    <x v="1"/>
    <x v="4"/>
    <n v="8"/>
    <x v="1"/>
  </r>
  <r>
    <x v="19"/>
    <s v="Schapenkamp II"/>
    <d v="2014-08-27T12:00:00"/>
    <n v="1"/>
    <x v="14"/>
    <s v="Aeshna mixta"/>
    <n v="2"/>
    <x v="1"/>
    <x v="4"/>
    <n v="8"/>
    <x v="3"/>
  </r>
  <r>
    <x v="19"/>
    <s v="Schapenkamp II"/>
    <d v="2014-08-27T12:00:00"/>
    <n v="1"/>
    <x v="19"/>
    <s v="Lestes virens"/>
    <n v="1"/>
    <x v="1"/>
    <x v="4"/>
    <n v="8"/>
    <x v="0"/>
  </r>
  <r>
    <x v="19"/>
    <s v="Schapenkamp II"/>
    <d v="2014-08-27T12:00:00"/>
    <n v="1"/>
    <x v="3"/>
    <s v="Enallagma cyathigerum"/>
    <n v="39"/>
    <x v="1"/>
    <x v="4"/>
    <n v="8"/>
    <x v="1"/>
  </r>
  <r>
    <x v="19"/>
    <s v="Schapenkamp II"/>
    <d v="2014-09-03T14:00:00"/>
    <n v="1"/>
    <x v="23"/>
    <s v="Sympetrum striolatum/vulgatum"/>
    <n v="9"/>
    <x v="1"/>
    <x v="4"/>
    <n v="9"/>
    <x v="2"/>
  </r>
  <r>
    <x v="19"/>
    <s v="Schapenkamp II"/>
    <d v="2014-09-03T14:00:00"/>
    <n v="1"/>
    <x v="11"/>
    <s v="Lestes sponsa"/>
    <n v="6"/>
    <x v="1"/>
    <x v="4"/>
    <n v="9"/>
    <x v="0"/>
  </r>
  <r>
    <x v="19"/>
    <s v="Schapenkamp II"/>
    <d v="2014-09-03T14:00:00"/>
    <n v="1"/>
    <x v="9"/>
    <s v="Anax imperator"/>
    <n v="2"/>
    <x v="1"/>
    <x v="4"/>
    <n v="9"/>
    <x v="3"/>
  </r>
  <r>
    <x v="19"/>
    <s v="Schapenkamp II"/>
    <d v="2014-09-03T14:00:00"/>
    <n v="1"/>
    <x v="13"/>
    <s v="Chalcolestes viridis"/>
    <n v="5"/>
    <x v="1"/>
    <x v="4"/>
    <n v="9"/>
    <x v="0"/>
  </r>
  <r>
    <x v="19"/>
    <s v="Schapenkamp II"/>
    <d v="2014-09-03T14:00:00"/>
    <n v="1"/>
    <x v="1"/>
    <s v="Ischnura elegans"/>
    <n v="32"/>
    <x v="1"/>
    <x v="4"/>
    <n v="9"/>
    <x v="1"/>
  </r>
  <r>
    <x v="19"/>
    <s v="Schapenkamp II"/>
    <d v="2014-09-03T14:00:00"/>
    <n v="1"/>
    <x v="19"/>
    <s v="Lestes virens"/>
    <n v="1"/>
    <x v="1"/>
    <x v="4"/>
    <n v="9"/>
    <x v="0"/>
  </r>
  <r>
    <x v="19"/>
    <s v="Schapenkamp II"/>
    <d v="2014-09-03T14:00:00"/>
    <n v="1"/>
    <x v="3"/>
    <s v="Enallagma cyathigerum"/>
    <n v="23"/>
    <x v="1"/>
    <x v="4"/>
    <n v="9"/>
    <x v="1"/>
  </r>
  <r>
    <x v="19"/>
    <s v="Schapenkamp II"/>
    <d v="2014-09-08T12:30:00"/>
    <n v="1"/>
    <x v="12"/>
    <s v="Sympetrum striolatum"/>
    <n v="3"/>
    <x v="1"/>
    <x v="4"/>
    <n v="9"/>
    <x v="2"/>
  </r>
  <r>
    <x v="19"/>
    <s v="Schapenkamp II"/>
    <d v="2014-09-08T12:30:00"/>
    <n v="1"/>
    <x v="23"/>
    <s v="Sympetrum striolatum/vulgatum"/>
    <n v="31"/>
    <x v="1"/>
    <x v="4"/>
    <n v="9"/>
    <x v="2"/>
  </r>
  <r>
    <x v="19"/>
    <s v="Schapenkamp II"/>
    <d v="2014-09-08T12:30:00"/>
    <n v="1"/>
    <x v="11"/>
    <s v="Lestes sponsa"/>
    <n v="3"/>
    <x v="1"/>
    <x v="4"/>
    <n v="9"/>
    <x v="0"/>
  </r>
  <r>
    <x v="19"/>
    <s v="Schapenkamp II"/>
    <d v="2014-09-08T12:30:00"/>
    <n v="1"/>
    <x v="9"/>
    <s v="Anax imperator"/>
    <n v="2"/>
    <x v="1"/>
    <x v="4"/>
    <n v="9"/>
    <x v="3"/>
  </r>
  <r>
    <x v="19"/>
    <s v="Schapenkamp II"/>
    <d v="2014-09-08T12:30:00"/>
    <n v="1"/>
    <x v="1"/>
    <s v="Ischnura elegans"/>
    <n v="8"/>
    <x v="1"/>
    <x v="4"/>
    <n v="9"/>
    <x v="1"/>
  </r>
  <r>
    <x v="19"/>
    <s v="Schapenkamp II"/>
    <d v="2014-09-08T12:30:00"/>
    <n v="1"/>
    <x v="14"/>
    <s v="Aeshna mixta"/>
    <n v="11"/>
    <x v="1"/>
    <x v="4"/>
    <n v="9"/>
    <x v="3"/>
  </r>
  <r>
    <x v="19"/>
    <s v="Schapenkamp II"/>
    <d v="2014-09-08T12:30:00"/>
    <n v="1"/>
    <x v="3"/>
    <s v="Enallagma cyathigerum"/>
    <n v="7"/>
    <x v="1"/>
    <x v="4"/>
    <n v="9"/>
    <x v="1"/>
  </r>
  <r>
    <x v="19"/>
    <s v="Schapenkamp II"/>
    <d v="2014-09-30T15:00:00"/>
    <n v="1"/>
    <x v="19"/>
    <s v="Lestes virens"/>
    <n v="2"/>
    <x v="1"/>
    <x v="4"/>
    <n v="9"/>
    <x v="0"/>
  </r>
  <r>
    <x v="19"/>
    <s v="Schapenkamp II"/>
    <d v="2014-09-30T15:00:00"/>
    <n v="1"/>
    <x v="23"/>
    <s v="Sympetrum striolatum/vulgatum"/>
    <n v="5"/>
    <x v="1"/>
    <x v="4"/>
    <n v="9"/>
    <x v="2"/>
  </r>
  <r>
    <x v="19"/>
    <s v="Schapenkamp II"/>
    <d v="2014-09-30T15:00:00"/>
    <n v="1"/>
    <x v="13"/>
    <s v="Chalcolestes viridis"/>
    <n v="1"/>
    <x v="1"/>
    <x v="4"/>
    <n v="9"/>
    <x v="0"/>
  </r>
  <r>
    <x v="19"/>
    <s v="Schapenkamp II"/>
    <d v="2014-09-30T15:00:00"/>
    <n v="1"/>
    <x v="14"/>
    <s v="Aeshna mixta"/>
    <n v="4"/>
    <x v="1"/>
    <x v="4"/>
    <n v="9"/>
    <x v="3"/>
  </r>
  <r>
    <x v="19"/>
    <s v="Schapenkamp II"/>
    <d v="2014-09-30T15:00:00"/>
    <n v="1"/>
    <x v="15"/>
    <s v="Sympetrum danae"/>
    <n v="4"/>
    <x v="1"/>
    <x v="4"/>
    <n v="9"/>
    <x v="2"/>
  </r>
  <r>
    <x v="19"/>
    <s v="Schapenkamp II"/>
    <d v="2015-05-11T13:00:00"/>
    <n v="1"/>
    <x v="0"/>
    <s v="Sympecma fusca"/>
    <n v="31"/>
    <x v="1"/>
    <x v="5"/>
    <n v="5"/>
    <x v="0"/>
  </r>
  <r>
    <x v="19"/>
    <s v="Schapenkamp II"/>
    <d v="2015-05-11T13:00:00"/>
    <n v="1"/>
    <x v="1"/>
    <s v="Ischnura elegans"/>
    <n v="1"/>
    <x v="1"/>
    <x v="5"/>
    <n v="5"/>
    <x v="1"/>
  </r>
  <r>
    <x v="19"/>
    <s v="Schapenkamp II"/>
    <d v="2015-05-11T13:00:00"/>
    <n v="1"/>
    <x v="3"/>
    <s v="Enallagma cyathigerum"/>
    <n v="2"/>
    <x v="1"/>
    <x v="5"/>
    <n v="5"/>
    <x v="1"/>
  </r>
  <r>
    <x v="19"/>
    <s v="Schapenkamp II"/>
    <d v="2015-06-07T13:00:00"/>
    <n v="1"/>
    <x v="29"/>
    <s v="Sympetrum fonscolombii"/>
    <n v="1"/>
    <x v="1"/>
    <x v="5"/>
    <n v="6"/>
    <x v="2"/>
  </r>
  <r>
    <x v="19"/>
    <s v="Schapenkamp II"/>
    <d v="2015-06-07T13:00:00"/>
    <n v="1"/>
    <x v="6"/>
    <s v="Coenagrion puella"/>
    <n v="34"/>
    <x v="1"/>
    <x v="5"/>
    <n v="6"/>
    <x v="1"/>
  </r>
  <r>
    <x v="19"/>
    <s v="Schapenkamp II"/>
    <d v="2015-06-07T13:00:00"/>
    <n v="1"/>
    <x v="0"/>
    <s v="Sympecma fusca"/>
    <n v="30"/>
    <x v="1"/>
    <x v="5"/>
    <n v="6"/>
    <x v="0"/>
  </r>
  <r>
    <x v="19"/>
    <s v="Schapenkamp II"/>
    <d v="2015-06-07T13:00:00"/>
    <n v="1"/>
    <x v="5"/>
    <s v="Orthetrum cancellatum"/>
    <n v="1"/>
    <x v="1"/>
    <x v="5"/>
    <n v="6"/>
    <x v="2"/>
  </r>
  <r>
    <x v="19"/>
    <s v="Schapenkamp II"/>
    <d v="2015-06-07T13:00:00"/>
    <n v="1"/>
    <x v="7"/>
    <s v="Brachytron pratense"/>
    <n v="1"/>
    <x v="1"/>
    <x v="5"/>
    <n v="6"/>
    <x v="3"/>
  </r>
  <r>
    <x v="19"/>
    <s v="Schapenkamp II"/>
    <d v="2015-06-07T13:00:00"/>
    <n v="1"/>
    <x v="9"/>
    <s v="Anax imperator"/>
    <n v="2"/>
    <x v="1"/>
    <x v="5"/>
    <n v="6"/>
    <x v="3"/>
  </r>
  <r>
    <x v="19"/>
    <s v="Schapenkamp II"/>
    <d v="2015-06-07T13:00:00"/>
    <n v="1"/>
    <x v="1"/>
    <s v="Ischnura elegans"/>
    <n v="165"/>
    <x v="1"/>
    <x v="5"/>
    <n v="6"/>
    <x v="1"/>
  </r>
  <r>
    <x v="19"/>
    <s v="Schapenkamp II"/>
    <d v="2015-06-07T13:00:00"/>
    <n v="1"/>
    <x v="4"/>
    <s v="Coenagrion pulchellum"/>
    <n v="6"/>
    <x v="1"/>
    <x v="5"/>
    <n v="6"/>
    <x v="1"/>
  </r>
  <r>
    <x v="19"/>
    <s v="Schapenkamp II"/>
    <d v="2015-06-07T13:00:00"/>
    <n v="1"/>
    <x v="10"/>
    <s v="Libellula quadrimaculata"/>
    <n v="22"/>
    <x v="1"/>
    <x v="5"/>
    <n v="6"/>
    <x v="2"/>
  </r>
  <r>
    <x v="19"/>
    <s v="Schapenkamp II"/>
    <d v="2015-06-07T13:00:00"/>
    <n v="1"/>
    <x v="2"/>
    <s v="Pyrrhosoma nymphula"/>
    <n v="1"/>
    <x v="1"/>
    <x v="5"/>
    <n v="6"/>
    <x v="1"/>
  </r>
  <r>
    <x v="19"/>
    <s v="Schapenkamp II"/>
    <d v="2015-06-25T13:00:00"/>
    <n v="1"/>
    <x v="4"/>
    <s v="Coenagrion pulchellum"/>
    <n v="1"/>
    <x v="1"/>
    <x v="5"/>
    <n v="6"/>
    <x v="1"/>
  </r>
  <r>
    <x v="19"/>
    <s v="Schapenkamp II"/>
    <d v="2015-06-25T13:00:00"/>
    <n v="1"/>
    <x v="8"/>
    <s v="Aeshna isoceles"/>
    <n v="1"/>
    <x v="1"/>
    <x v="5"/>
    <n v="6"/>
    <x v="3"/>
  </r>
  <r>
    <x v="19"/>
    <s v="Schapenkamp II"/>
    <d v="2015-06-25T13:00:00"/>
    <n v="1"/>
    <x v="23"/>
    <s v="Sympetrum striolatum/vulgatum"/>
    <n v="1"/>
    <x v="1"/>
    <x v="5"/>
    <n v="6"/>
    <x v="2"/>
  </r>
  <r>
    <x v="19"/>
    <s v="Schapenkamp II"/>
    <d v="2015-06-25T13:00:00"/>
    <n v="1"/>
    <x v="5"/>
    <s v="Orthetrum cancellatum"/>
    <n v="3"/>
    <x v="1"/>
    <x v="5"/>
    <n v="6"/>
    <x v="2"/>
  </r>
  <r>
    <x v="19"/>
    <s v="Schapenkamp II"/>
    <d v="2015-06-25T13:00:00"/>
    <n v="1"/>
    <x v="9"/>
    <s v="Anax imperator"/>
    <n v="2"/>
    <x v="1"/>
    <x v="5"/>
    <n v="6"/>
    <x v="3"/>
  </r>
  <r>
    <x v="19"/>
    <s v="Schapenkamp II"/>
    <d v="2015-06-25T13:00:00"/>
    <n v="1"/>
    <x v="1"/>
    <s v="Ischnura elegans"/>
    <n v="136"/>
    <x v="1"/>
    <x v="5"/>
    <n v="6"/>
    <x v="1"/>
  </r>
  <r>
    <x v="19"/>
    <s v="Schapenkamp II"/>
    <d v="2015-06-25T13:00:00"/>
    <n v="1"/>
    <x v="10"/>
    <s v="Libellula quadrimaculata"/>
    <n v="9"/>
    <x v="1"/>
    <x v="5"/>
    <n v="6"/>
    <x v="2"/>
  </r>
  <r>
    <x v="19"/>
    <s v="Schapenkamp II"/>
    <d v="2015-06-25T13:00:00"/>
    <n v="1"/>
    <x v="3"/>
    <s v="Enallagma cyathigerum"/>
    <n v="14"/>
    <x v="1"/>
    <x v="5"/>
    <n v="6"/>
    <x v="1"/>
  </r>
  <r>
    <x v="19"/>
    <s v="Schapenkamp II"/>
    <d v="2015-07-02T11:00:00"/>
    <n v="1"/>
    <x v="25"/>
    <s v="Lestes barbarus"/>
    <n v="1"/>
    <x v="1"/>
    <x v="5"/>
    <n v="7"/>
    <x v="0"/>
  </r>
  <r>
    <x v="19"/>
    <s v="Schapenkamp II"/>
    <d v="2015-07-02T11:00:00"/>
    <n v="1"/>
    <x v="12"/>
    <s v="Sympetrum striolatum"/>
    <n v="12"/>
    <x v="1"/>
    <x v="5"/>
    <n v="7"/>
    <x v="2"/>
  </r>
  <r>
    <x v="19"/>
    <s v="Schapenkamp II"/>
    <d v="2015-07-02T11:00:00"/>
    <n v="1"/>
    <x v="5"/>
    <s v="Orthetrum cancellatum"/>
    <n v="2"/>
    <x v="1"/>
    <x v="5"/>
    <n v="7"/>
    <x v="2"/>
  </r>
  <r>
    <x v="19"/>
    <s v="Schapenkamp II"/>
    <d v="2015-07-02T11:00:00"/>
    <n v="1"/>
    <x v="11"/>
    <s v="Lestes sponsa"/>
    <n v="7"/>
    <x v="1"/>
    <x v="5"/>
    <n v="7"/>
    <x v="0"/>
  </r>
  <r>
    <x v="19"/>
    <s v="Schapenkamp II"/>
    <d v="2015-07-02T11:00:00"/>
    <n v="1"/>
    <x v="9"/>
    <s v="Anax imperator"/>
    <n v="3"/>
    <x v="1"/>
    <x v="5"/>
    <n v="7"/>
    <x v="3"/>
  </r>
  <r>
    <x v="19"/>
    <s v="Schapenkamp II"/>
    <d v="2015-07-02T11:00:00"/>
    <n v="1"/>
    <x v="1"/>
    <s v="Ischnura elegans"/>
    <n v="207"/>
    <x v="1"/>
    <x v="5"/>
    <n v="7"/>
    <x v="1"/>
  </r>
  <r>
    <x v="19"/>
    <s v="Schapenkamp II"/>
    <d v="2015-07-02T11:00:00"/>
    <n v="1"/>
    <x v="10"/>
    <s v="Libellula quadrimaculata"/>
    <n v="13"/>
    <x v="1"/>
    <x v="5"/>
    <n v="7"/>
    <x v="2"/>
  </r>
  <r>
    <x v="19"/>
    <s v="Schapenkamp II"/>
    <d v="2015-07-02T11:00:00"/>
    <n v="1"/>
    <x v="8"/>
    <s v="Aeshna isoceles"/>
    <n v="1"/>
    <x v="1"/>
    <x v="5"/>
    <n v="7"/>
    <x v="3"/>
  </r>
  <r>
    <x v="19"/>
    <s v="Schapenkamp II"/>
    <d v="2015-07-02T11:00:00"/>
    <n v="1"/>
    <x v="3"/>
    <s v="Enallagma cyathigerum"/>
    <n v="9"/>
    <x v="1"/>
    <x v="5"/>
    <n v="7"/>
    <x v="1"/>
  </r>
  <r>
    <x v="19"/>
    <s v="Schapenkamp II"/>
    <d v="2015-07-18T13:45:00"/>
    <n v="1"/>
    <x v="12"/>
    <s v="Sympetrum striolatum"/>
    <n v="11"/>
    <x v="1"/>
    <x v="5"/>
    <n v="7"/>
    <x v="2"/>
  </r>
  <r>
    <x v="19"/>
    <s v="Schapenkamp II"/>
    <d v="2015-07-18T13:45:00"/>
    <n v="1"/>
    <x v="5"/>
    <s v="Orthetrum cancellatum"/>
    <n v="5"/>
    <x v="1"/>
    <x v="5"/>
    <n v="7"/>
    <x v="2"/>
  </r>
  <r>
    <x v="19"/>
    <s v="Schapenkamp II"/>
    <d v="2015-07-18T13:45:00"/>
    <n v="1"/>
    <x v="11"/>
    <s v="Lestes sponsa"/>
    <n v="12"/>
    <x v="1"/>
    <x v="5"/>
    <n v="7"/>
    <x v="0"/>
  </r>
  <r>
    <x v="19"/>
    <s v="Schapenkamp II"/>
    <d v="2015-07-18T13:45:00"/>
    <n v="1"/>
    <x v="1"/>
    <s v="Ischnura elegans"/>
    <n v="21"/>
    <x v="1"/>
    <x v="5"/>
    <n v="7"/>
    <x v="1"/>
  </r>
  <r>
    <x v="19"/>
    <s v="Schapenkamp II"/>
    <d v="2015-07-18T13:45:00"/>
    <n v="1"/>
    <x v="3"/>
    <s v="Enallagma cyathigerum"/>
    <n v="25"/>
    <x v="1"/>
    <x v="5"/>
    <n v="7"/>
    <x v="1"/>
  </r>
  <r>
    <x v="19"/>
    <s v="Schapenkamp II"/>
    <d v="2015-07-18T13:45:00"/>
    <n v="1"/>
    <x v="30"/>
    <s v="Erythromma viridulum"/>
    <n v="2"/>
    <x v="1"/>
    <x v="5"/>
    <n v="7"/>
    <x v="1"/>
  </r>
  <r>
    <x v="19"/>
    <s v="Schapenkamp II"/>
    <d v="2015-07-23T14:00:00"/>
    <n v="1"/>
    <x v="5"/>
    <s v="Orthetrum cancellatum"/>
    <n v="1"/>
    <x v="1"/>
    <x v="5"/>
    <n v="7"/>
    <x v="2"/>
  </r>
  <r>
    <x v="19"/>
    <s v="Schapenkamp II"/>
    <d v="2015-07-23T14:00:00"/>
    <n v="1"/>
    <x v="17"/>
    <s v="Sympetrum vulgatum"/>
    <n v="1"/>
    <x v="1"/>
    <x v="5"/>
    <n v="7"/>
    <x v="2"/>
  </r>
  <r>
    <x v="19"/>
    <s v="Schapenkamp II"/>
    <d v="2015-07-23T14:00:00"/>
    <n v="1"/>
    <x v="12"/>
    <s v="Sympetrum striolatum"/>
    <n v="6"/>
    <x v="1"/>
    <x v="5"/>
    <n v="7"/>
    <x v="2"/>
  </r>
  <r>
    <x v="19"/>
    <s v="Schapenkamp II"/>
    <d v="2015-07-23T14:00:00"/>
    <n v="1"/>
    <x v="11"/>
    <s v="Lestes sponsa"/>
    <n v="16"/>
    <x v="1"/>
    <x v="5"/>
    <n v="7"/>
    <x v="0"/>
  </r>
  <r>
    <x v="19"/>
    <s v="Schapenkamp II"/>
    <d v="2015-07-23T14:00:00"/>
    <n v="1"/>
    <x v="9"/>
    <s v="Anax imperator"/>
    <n v="3"/>
    <x v="1"/>
    <x v="5"/>
    <n v="7"/>
    <x v="3"/>
  </r>
  <r>
    <x v="19"/>
    <s v="Schapenkamp II"/>
    <d v="2015-07-23T14:00:00"/>
    <n v="1"/>
    <x v="30"/>
    <s v="Erythromma viridulum"/>
    <n v="3"/>
    <x v="1"/>
    <x v="5"/>
    <n v="7"/>
    <x v="1"/>
  </r>
  <r>
    <x v="19"/>
    <s v="Schapenkamp II"/>
    <d v="2015-07-23T14:00:00"/>
    <n v="1"/>
    <x v="1"/>
    <s v="Ischnura elegans"/>
    <n v="16"/>
    <x v="1"/>
    <x v="5"/>
    <n v="7"/>
    <x v="1"/>
  </r>
  <r>
    <x v="19"/>
    <s v="Schapenkamp II"/>
    <d v="2015-07-23T14:00:00"/>
    <n v="1"/>
    <x v="3"/>
    <s v="Enallagma cyathigerum"/>
    <n v="15"/>
    <x v="1"/>
    <x v="5"/>
    <n v="7"/>
    <x v="1"/>
  </r>
  <r>
    <x v="19"/>
    <s v="Schapenkamp II"/>
    <d v="2015-08-01T13:00:00"/>
    <n v="1"/>
    <x v="12"/>
    <s v="Sympetrum striolatum"/>
    <n v="1"/>
    <x v="1"/>
    <x v="5"/>
    <n v="8"/>
    <x v="2"/>
  </r>
  <r>
    <x v="19"/>
    <s v="Schapenkamp II"/>
    <d v="2015-08-01T13:00:00"/>
    <n v="1"/>
    <x v="9"/>
    <s v="Anax imperator"/>
    <n v="1"/>
    <x v="1"/>
    <x v="5"/>
    <n v="8"/>
    <x v="3"/>
  </r>
  <r>
    <x v="19"/>
    <s v="Schapenkamp II"/>
    <d v="2015-08-01T13:00:00"/>
    <n v="1"/>
    <x v="11"/>
    <s v="Lestes sponsa"/>
    <n v="16"/>
    <x v="1"/>
    <x v="5"/>
    <n v="8"/>
    <x v="0"/>
  </r>
  <r>
    <x v="19"/>
    <s v="Schapenkamp II"/>
    <d v="2015-08-01T13:00:00"/>
    <n v="1"/>
    <x v="30"/>
    <s v="Erythromma viridulum"/>
    <n v="15"/>
    <x v="1"/>
    <x v="5"/>
    <n v="8"/>
    <x v="1"/>
  </r>
  <r>
    <x v="19"/>
    <s v="Schapenkamp II"/>
    <d v="2015-08-01T13:00:00"/>
    <n v="1"/>
    <x v="1"/>
    <s v="Ischnura elegans"/>
    <n v="26"/>
    <x v="1"/>
    <x v="5"/>
    <n v="8"/>
    <x v="1"/>
  </r>
  <r>
    <x v="19"/>
    <s v="Schapenkamp II"/>
    <d v="2015-08-01T13:00:00"/>
    <n v="1"/>
    <x v="17"/>
    <s v="Sympetrum vulgatum"/>
    <n v="5"/>
    <x v="1"/>
    <x v="5"/>
    <n v="8"/>
    <x v="2"/>
  </r>
  <r>
    <x v="19"/>
    <s v="Schapenkamp II"/>
    <d v="2015-08-01T13:00:00"/>
    <n v="1"/>
    <x v="3"/>
    <s v="Enallagma cyathigerum"/>
    <n v="18"/>
    <x v="1"/>
    <x v="5"/>
    <n v="8"/>
    <x v="1"/>
  </r>
  <r>
    <x v="19"/>
    <s v="Schapenkamp II"/>
    <d v="2015-08-20T13:30:00"/>
    <n v="1"/>
    <x v="19"/>
    <s v="Lestes virens"/>
    <n v="1"/>
    <x v="1"/>
    <x v="5"/>
    <n v="8"/>
    <x v="0"/>
  </r>
  <r>
    <x v="19"/>
    <s v="Schapenkamp II"/>
    <d v="2015-08-20T13:30:00"/>
    <n v="1"/>
    <x v="23"/>
    <s v="Sympetrum striolatum/vulgatum"/>
    <n v="25"/>
    <x v="1"/>
    <x v="5"/>
    <n v="8"/>
    <x v="2"/>
  </r>
  <r>
    <x v="19"/>
    <s v="Schapenkamp II"/>
    <d v="2015-08-20T13:30:00"/>
    <n v="1"/>
    <x v="11"/>
    <s v="Lestes sponsa"/>
    <n v="11"/>
    <x v="1"/>
    <x v="5"/>
    <n v="8"/>
    <x v="0"/>
  </r>
  <r>
    <x v="19"/>
    <s v="Schapenkamp II"/>
    <d v="2015-08-20T13:30:00"/>
    <n v="1"/>
    <x v="9"/>
    <s v="Anax imperator"/>
    <n v="2"/>
    <x v="1"/>
    <x v="5"/>
    <n v="8"/>
    <x v="3"/>
  </r>
  <r>
    <x v="19"/>
    <s v="Schapenkamp II"/>
    <d v="2015-08-20T13:30:00"/>
    <n v="1"/>
    <x v="1"/>
    <s v="Ischnura elegans"/>
    <n v="21"/>
    <x v="1"/>
    <x v="5"/>
    <n v="8"/>
    <x v="1"/>
  </r>
  <r>
    <x v="19"/>
    <s v="Schapenkamp II"/>
    <d v="2015-08-20T13:30:00"/>
    <n v="1"/>
    <x v="3"/>
    <s v="Enallagma cyathigerum"/>
    <n v="17"/>
    <x v="1"/>
    <x v="5"/>
    <n v="8"/>
    <x v="1"/>
  </r>
  <r>
    <x v="19"/>
    <s v="Schapenkamp II"/>
    <d v="2015-09-09T13:00:00"/>
    <n v="1"/>
    <x v="16"/>
    <s v="Sympetrum sanguineum"/>
    <n v="1"/>
    <x v="1"/>
    <x v="5"/>
    <n v="9"/>
    <x v="2"/>
  </r>
  <r>
    <x v="19"/>
    <s v="Schapenkamp II"/>
    <d v="2015-09-09T13:00:00"/>
    <n v="1"/>
    <x v="5"/>
    <s v="Orthetrum cancellatum"/>
    <n v="1"/>
    <x v="1"/>
    <x v="5"/>
    <n v="9"/>
    <x v="2"/>
  </r>
  <r>
    <x v="19"/>
    <s v="Schapenkamp II"/>
    <d v="2015-09-09T13:00:00"/>
    <n v="1"/>
    <x v="11"/>
    <s v="Lestes sponsa"/>
    <n v="3"/>
    <x v="1"/>
    <x v="5"/>
    <n v="9"/>
    <x v="0"/>
  </r>
  <r>
    <x v="19"/>
    <s v="Schapenkamp II"/>
    <d v="2015-09-09T13:00:00"/>
    <n v="1"/>
    <x v="19"/>
    <s v="Lestes virens"/>
    <n v="2"/>
    <x v="1"/>
    <x v="5"/>
    <n v="9"/>
    <x v="0"/>
  </r>
  <r>
    <x v="19"/>
    <s v="Schapenkamp II"/>
    <d v="2015-09-09T13:00:00"/>
    <n v="1"/>
    <x v="12"/>
    <s v="Sympetrum striolatum"/>
    <n v="7"/>
    <x v="1"/>
    <x v="5"/>
    <n v="9"/>
    <x v="2"/>
  </r>
  <r>
    <x v="19"/>
    <s v="Schapenkamp II"/>
    <d v="2015-09-09T13:00:00"/>
    <n v="1"/>
    <x v="23"/>
    <s v="Sympetrum striolatum/vulgatum"/>
    <n v="22"/>
    <x v="1"/>
    <x v="5"/>
    <n v="9"/>
    <x v="2"/>
  </r>
  <r>
    <x v="19"/>
    <s v="Schapenkamp II"/>
    <d v="2015-09-09T13:00:00"/>
    <n v="1"/>
    <x v="1"/>
    <s v="Ischnura elegans"/>
    <n v="11"/>
    <x v="1"/>
    <x v="5"/>
    <n v="9"/>
    <x v="1"/>
  </r>
  <r>
    <x v="19"/>
    <s v="Schapenkamp II"/>
    <d v="2015-09-09T13:00:00"/>
    <n v="1"/>
    <x v="17"/>
    <s v="Sympetrum vulgatum"/>
    <n v="4"/>
    <x v="1"/>
    <x v="5"/>
    <n v="9"/>
    <x v="2"/>
  </r>
  <r>
    <x v="19"/>
    <s v="Schapenkamp II"/>
    <d v="2015-09-09T13:00:00"/>
    <n v="1"/>
    <x v="3"/>
    <s v="Enallagma cyathigerum"/>
    <n v="13"/>
    <x v="1"/>
    <x v="5"/>
    <n v="9"/>
    <x v="1"/>
  </r>
  <r>
    <x v="19"/>
    <s v="Schapenkamp II"/>
    <d v="2015-09-09T13:00:00"/>
    <n v="1"/>
    <x v="25"/>
    <s v="Lestes barbarus"/>
    <n v="1"/>
    <x v="1"/>
    <x v="5"/>
    <n v="9"/>
    <x v="0"/>
  </r>
  <r>
    <x v="19"/>
    <s v="Schapenkamp II"/>
    <d v="2015-09-30T14:30:00"/>
    <n v="1"/>
    <x v="16"/>
    <s v="Sympetrum sanguineum"/>
    <n v="2"/>
    <x v="1"/>
    <x v="5"/>
    <n v="9"/>
    <x v="2"/>
  </r>
  <r>
    <x v="19"/>
    <s v="Schapenkamp II"/>
    <d v="2015-09-30T14:30:00"/>
    <n v="1"/>
    <x v="12"/>
    <s v="Sympetrum striolatum"/>
    <n v="12"/>
    <x v="1"/>
    <x v="5"/>
    <n v="9"/>
    <x v="2"/>
  </r>
  <r>
    <x v="19"/>
    <s v="Schapenkamp II"/>
    <d v="2015-09-30T14:30:00"/>
    <n v="1"/>
    <x v="1"/>
    <s v="Ischnura elegans"/>
    <n v="2"/>
    <x v="1"/>
    <x v="5"/>
    <n v="9"/>
    <x v="1"/>
  </r>
  <r>
    <x v="19"/>
    <s v="Schapenkamp II"/>
    <d v="2015-09-30T14:30:00"/>
    <n v="1"/>
    <x v="14"/>
    <s v="Aeshna mixta"/>
    <n v="3"/>
    <x v="1"/>
    <x v="5"/>
    <n v="9"/>
    <x v="3"/>
  </r>
  <r>
    <x v="19"/>
    <s v="Schapenkamp II"/>
    <d v="2015-09-30T14:30:00"/>
    <n v="1"/>
    <x v="17"/>
    <s v="Sympetrum vulgatum"/>
    <n v="17"/>
    <x v="1"/>
    <x v="5"/>
    <n v="9"/>
    <x v="2"/>
  </r>
  <r>
    <x v="19"/>
    <s v="Schapenkamp II"/>
    <d v="2015-09-30T14:30:00"/>
    <n v="1"/>
    <x v="15"/>
    <s v="Sympetrum danae"/>
    <n v="1"/>
    <x v="1"/>
    <x v="5"/>
    <n v="9"/>
    <x v="2"/>
  </r>
  <r>
    <x v="19"/>
    <s v="Schapenkamp II"/>
    <d v="2016-05-08T14:00:00"/>
    <n v="1"/>
    <x v="3"/>
    <s v="Enallagma cyathigerum"/>
    <n v="1"/>
    <x v="1"/>
    <x v="6"/>
    <n v="5"/>
    <x v="1"/>
  </r>
  <r>
    <x v="19"/>
    <s v="Schapenkamp II"/>
    <d v="2016-05-08T14:00:00"/>
    <n v="1"/>
    <x v="0"/>
    <s v="Sympecma fusca"/>
    <n v="23"/>
    <x v="1"/>
    <x v="6"/>
    <n v="5"/>
    <x v="0"/>
  </r>
  <r>
    <x v="19"/>
    <s v="Schapenkamp II"/>
    <d v="2016-05-08T14:00:00"/>
    <n v="1"/>
    <x v="1"/>
    <s v="Ischnura elegans"/>
    <n v="4"/>
    <x v="1"/>
    <x v="6"/>
    <n v="5"/>
    <x v="1"/>
  </r>
  <r>
    <x v="19"/>
    <s v="Schapenkamp II"/>
    <d v="2016-05-08T14:00:00"/>
    <n v="1"/>
    <x v="2"/>
    <s v="Pyrrhosoma nymphula"/>
    <n v="2"/>
    <x v="1"/>
    <x v="6"/>
    <n v="5"/>
    <x v="1"/>
  </r>
  <r>
    <x v="19"/>
    <s v="Schapenkamp II"/>
    <d v="2016-05-08T14:00:00"/>
    <n v="1"/>
    <x v="10"/>
    <s v="Libellula quadrimaculata"/>
    <n v="3"/>
    <x v="1"/>
    <x v="6"/>
    <n v="5"/>
    <x v="2"/>
  </r>
  <r>
    <x v="19"/>
    <s v="Schapenkamp II"/>
    <d v="2016-06-04T13:00:00"/>
    <n v="1"/>
    <x v="4"/>
    <s v="Coenagrion pulchellum"/>
    <n v="1"/>
    <x v="1"/>
    <x v="6"/>
    <n v="6"/>
    <x v="1"/>
  </r>
  <r>
    <x v="19"/>
    <s v="Schapenkamp II"/>
    <d v="2016-06-04T13:00:00"/>
    <n v="1"/>
    <x v="6"/>
    <s v="Coenagrion puella"/>
    <n v="29"/>
    <x v="1"/>
    <x v="6"/>
    <n v="6"/>
    <x v="1"/>
  </r>
  <r>
    <x v="19"/>
    <s v="Schapenkamp II"/>
    <d v="2016-06-04T13:00:00"/>
    <n v="1"/>
    <x v="9"/>
    <s v="Anax imperator"/>
    <n v="2"/>
    <x v="1"/>
    <x v="6"/>
    <n v="6"/>
    <x v="3"/>
  </r>
  <r>
    <x v="19"/>
    <s v="Schapenkamp II"/>
    <d v="2016-06-04T13:00:00"/>
    <n v="1"/>
    <x v="1"/>
    <s v="Ischnura elegans"/>
    <n v="83"/>
    <x v="1"/>
    <x v="6"/>
    <n v="6"/>
    <x v="1"/>
  </r>
  <r>
    <x v="19"/>
    <s v="Schapenkamp II"/>
    <d v="2016-06-04T13:00:00"/>
    <n v="1"/>
    <x v="18"/>
    <s v="Leucorrhinia rubicunda"/>
    <n v="3"/>
    <x v="1"/>
    <x v="6"/>
    <n v="6"/>
    <x v="2"/>
  </r>
  <r>
    <x v="19"/>
    <s v="Schapenkamp II"/>
    <d v="2016-06-04T13:00:00"/>
    <n v="1"/>
    <x v="10"/>
    <s v="Libellula quadrimaculata"/>
    <n v="20"/>
    <x v="1"/>
    <x v="6"/>
    <n v="6"/>
    <x v="2"/>
  </r>
  <r>
    <x v="19"/>
    <s v="Schapenkamp II"/>
    <d v="2016-06-04T13:00:00"/>
    <n v="1"/>
    <x v="8"/>
    <s v="Aeshna isoceles"/>
    <n v="1"/>
    <x v="1"/>
    <x v="6"/>
    <n v="6"/>
    <x v="3"/>
  </r>
  <r>
    <x v="19"/>
    <s v="Schapenkamp II"/>
    <d v="2016-06-04T13:00:00"/>
    <n v="1"/>
    <x v="3"/>
    <s v="Enallagma cyathigerum"/>
    <n v="2"/>
    <x v="1"/>
    <x v="6"/>
    <n v="6"/>
    <x v="1"/>
  </r>
  <r>
    <x v="19"/>
    <s v="Schapenkamp II"/>
    <d v="2016-06-08T14:00:00"/>
    <n v="1"/>
    <x v="4"/>
    <s v="Coenagrion pulchellum"/>
    <n v="1"/>
    <x v="1"/>
    <x v="6"/>
    <n v="6"/>
    <x v="1"/>
  </r>
  <r>
    <x v="19"/>
    <s v="Schapenkamp II"/>
    <d v="2016-06-08T14:00:00"/>
    <n v="1"/>
    <x v="3"/>
    <s v="Enallagma cyathigerum"/>
    <n v="8"/>
    <x v="1"/>
    <x v="6"/>
    <n v="6"/>
    <x v="1"/>
  </r>
  <r>
    <x v="19"/>
    <s v="Schapenkamp II"/>
    <d v="2016-06-08T14:00:00"/>
    <n v="1"/>
    <x v="6"/>
    <s v="Coenagrion puella"/>
    <n v="28"/>
    <x v="1"/>
    <x v="6"/>
    <n v="6"/>
    <x v="1"/>
  </r>
  <r>
    <x v="19"/>
    <s v="Schapenkamp II"/>
    <d v="2016-06-08T14:00:00"/>
    <n v="1"/>
    <x v="1"/>
    <s v="Ischnura elegans"/>
    <n v="141"/>
    <x v="1"/>
    <x v="6"/>
    <n v="6"/>
    <x v="1"/>
  </r>
  <r>
    <x v="19"/>
    <s v="Schapenkamp II"/>
    <d v="2016-06-08T14:00:00"/>
    <n v="1"/>
    <x v="10"/>
    <s v="Libellula quadrimaculata"/>
    <n v="12"/>
    <x v="1"/>
    <x v="6"/>
    <n v="6"/>
    <x v="2"/>
  </r>
  <r>
    <x v="19"/>
    <s v="Schapenkamp II"/>
    <d v="2016-06-08T14:00:00"/>
    <n v="1"/>
    <x v="8"/>
    <s v="Aeshna isoceles"/>
    <n v="1"/>
    <x v="1"/>
    <x v="6"/>
    <n v="6"/>
    <x v="3"/>
  </r>
  <r>
    <x v="19"/>
    <s v="Schapenkamp II"/>
    <d v="2016-06-08T14:00:00"/>
    <n v="1"/>
    <x v="0"/>
    <s v="Sympecma fusca"/>
    <n v="2"/>
    <x v="1"/>
    <x v="6"/>
    <n v="6"/>
    <x v="0"/>
  </r>
  <r>
    <x v="19"/>
    <s v="Schapenkamp II"/>
    <d v="2016-06-08T14:00:00"/>
    <n v="1"/>
    <x v="9"/>
    <s v="Anax imperator"/>
    <n v="2"/>
    <x v="1"/>
    <x v="6"/>
    <n v="6"/>
    <x v="3"/>
  </r>
  <r>
    <x v="19"/>
    <s v="Schapenkamp II"/>
    <d v="2016-06-08T14:00:00"/>
    <n v="1"/>
    <x v="18"/>
    <s v="Leucorrhinia rubicunda"/>
    <n v="1"/>
    <x v="1"/>
    <x v="6"/>
    <n v="6"/>
    <x v="2"/>
  </r>
  <r>
    <x v="19"/>
    <s v="Schapenkamp II"/>
    <d v="2016-06-08T14:00:00"/>
    <n v="1"/>
    <x v="2"/>
    <s v="Pyrrhosoma nymphula"/>
    <n v="1"/>
    <x v="1"/>
    <x v="6"/>
    <n v="6"/>
    <x v="1"/>
  </r>
  <r>
    <x v="19"/>
    <s v="Schapenkamp II"/>
    <d v="2016-06-08T14:00:00"/>
    <n v="1"/>
    <x v="24"/>
    <s v="Leucorrhinia pectoralis"/>
    <n v="2"/>
    <x v="1"/>
    <x v="6"/>
    <n v="6"/>
    <x v="2"/>
  </r>
  <r>
    <x v="19"/>
    <s v="Schapenkamp II"/>
    <d v="2016-06-19T12:00:00"/>
    <n v="1"/>
    <x v="29"/>
    <s v="Sympetrum fonscolombii"/>
    <n v="2"/>
    <x v="1"/>
    <x v="6"/>
    <n v="6"/>
    <x v="2"/>
  </r>
  <r>
    <x v="19"/>
    <s v="Schapenkamp II"/>
    <d v="2016-06-19T12:00:00"/>
    <n v="1"/>
    <x v="16"/>
    <s v="Sympetrum sanguineum"/>
    <n v="1"/>
    <x v="1"/>
    <x v="6"/>
    <n v="6"/>
    <x v="2"/>
  </r>
  <r>
    <x v="19"/>
    <s v="Schapenkamp II"/>
    <d v="2016-06-19T12:00:00"/>
    <n v="1"/>
    <x v="12"/>
    <s v="Sympetrum striolatum"/>
    <n v="10"/>
    <x v="1"/>
    <x v="6"/>
    <n v="6"/>
    <x v="2"/>
  </r>
  <r>
    <x v="19"/>
    <s v="Schapenkamp II"/>
    <d v="2016-06-19T12:00:00"/>
    <n v="1"/>
    <x v="23"/>
    <s v="Sympetrum striolatum/vulgatum"/>
    <n v="10"/>
    <x v="1"/>
    <x v="6"/>
    <n v="6"/>
    <x v="2"/>
  </r>
  <r>
    <x v="19"/>
    <s v="Schapenkamp II"/>
    <d v="2016-06-19T12:00:00"/>
    <n v="1"/>
    <x v="5"/>
    <s v="Orthetrum cancellatum"/>
    <n v="2"/>
    <x v="1"/>
    <x v="6"/>
    <n v="6"/>
    <x v="2"/>
  </r>
  <r>
    <x v="19"/>
    <s v="Schapenkamp II"/>
    <d v="2016-06-19T12:00:00"/>
    <n v="1"/>
    <x v="11"/>
    <s v="Lestes sponsa"/>
    <n v="1"/>
    <x v="1"/>
    <x v="6"/>
    <n v="6"/>
    <x v="0"/>
  </r>
  <r>
    <x v="19"/>
    <s v="Schapenkamp II"/>
    <d v="2016-06-19T12:00:00"/>
    <n v="1"/>
    <x v="9"/>
    <s v="Anax imperator"/>
    <n v="4"/>
    <x v="1"/>
    <x v="6"/>
    <n v="6"/>
    <x v="3"/>
  </r>
  <r>
    <x v="19"/>
    <s v="Schapenkamp II"/>
    <d v="2016-06-19T12:00:00"/>
    <n v="1"/>
    <x v="1"/>
    <s v="Ischnura elegans"/>
    <n v="50"/>
    <x v="1"/>
    <x v="6"/>
    <n v="6"/>
    <x v="1"/>
  </r>
  <r>
    <x v="19"/>
    <s v="Schapenkamp II"/>
    <d v="2016-06-19T12:00:00"/>
    <n v="1"/>
    <x v="17"/>
    <s v="Sympetrum vulgatum"/>
    <n v="1"/>
    <x v="1"/>
    <x v="6"/>
    <n v="6"/>
    <x v="2"/>
  </r>
  <r>
    <x v="19"/>
    <s v="Schapenkamp II"/>
    <d v="2016-06-19T12:00:00"/>
    <n v="1"/>
    <x v="19"/>
    <s v="Lestes virens"/>
    <n v="2"/>
    <x v="1"/>
    <x v="6"/>
    <n v="6"/>
    <x v="0"/>
  </r>
  <r>
    <x v="19"/>
    <s v="Schapenkamp II"/>
    <d v="2016-06-19T12:00:00"/>
    <n v="1"/>
    <x v="10"/>
    <s v="Libellula quadrimaculata"/>
    <n v="3"/>
    <x v="1"/>
    <x v="6"/>
    <n v="6"/>
    <x v="2"/>
  </r>
  <r>
    <x v="19"/>
    <s v="Schapenkamp II"/>
    <d v="2016-06-19T12:00:00"/>
    <n v="1"/>
    <x v="8"/>
    <s v="Aeshna isoceles"/>
    <n v="1"/>
    <x v="1"/>
    <x v="6"/>
    <n v="6"/>
    <x v="3"/>
  </r>
  <r>
    <x v="19"/>
    <s v="Schapenkamp II"/>
    <d v="2016-06-19T12:00:00"/>
    <n v="1"/>
    <x v="3"/>
    <s v="Enallagma cyathigerum"/>
    <n v="7"/>
    <x v="1"/>
    <x v="6"/>
    <n v="6"/>
    <x v="1"/>
  </r>
  <r>
    <x v="19"/>
    <s v="Schapenkamp II"/>
    <d v="2016-06-19T12:00:00"/>
    <n v="1"/>
    <x v="25"/>
    <s v="Lestes barbarus"/>
    <n v="2"/>
    <x v="1"/>
    <x v="6"/>
    <n v="6"/>
    <x v="0"/>
  </r>
  <r>
    <x v="19"/>
    <s v="Schapenkamp II"/>
    <d v="2016-06-19T12:00:00"/>
    <n v="1"/>
    <x v="31"/>
    <s v="Cordulia aenea"/>
    <n v="1"/>
    <x v="1"/>
    <x v="6"/>
    <n v="6"/>
    <x v="4"/>
  </r>
  <r>
    <x v="19"/>
    <s v="Schapenkamp II"/>
    <d v="2016-07-04T14:00:00"/>
    <n v="1"/>
    <x v="1"/>
    <s v="Ischnura elegans"/>
    <n v="6"/>
    <x v="1"/>
    <x v="6"/>
    <n v="7"/>
    <x v="1"/>
  </r>
  <r>
    <x v="19"/>
    <s v="Schapenkamp II"/>
    <d v="2016-07-04T14:00:00"/>
    <n v="1"/>
    <x v="23"/>
    <s v="Sympetrum striolatum/vulgatum"/>
    <n v="5"/>
    <x v="1"/>
    <x v="6"/>
    <n v="7"/>
    <x v="2"/>
  </r>
  <r>
    <x v="19"/>
    <s v="Schapenkamp II"/>
    <d v="2016-07-04T14:00:00"/>
    <n v="1"/>
    <x v="11"/>
    <s v="Lestes sponsa"/>
    <n v="18"/>
    <x v="1"/>
    <x v="6"/>
    <n v="7"/>
    <x v="0"/>
  </r>
  <r>
    <x v="19"/>
    <s v="Schapenkamp II"/>
    <d v="2016-07-04T14:00:00"/>
    <n v="1"/>
    <x v="9"/>
    <s v="Anax imperator"/>
    <n v="6"/>
    <x v="1"/>
    <x v="6"/>
    <n v="7"/>
    <x v="3"/>
  </r>
  <r>
    <x v="19"/>
    <s v="Schapenkamp II"/>
    <d v="2016-07-04T14:00:00"/>
    <n v="1"/>
    <x v="8"/>
    <s v="Aeshna isoceles"/>
    <n v="3"/>
    <x v="1"/>
    <x v="6"/>
    <n v="7"/>
    <x v="3"/>
  </r>
  <r>
    <x v="19"/>
    <s v="Schapenkamp II"/>
    <d v="2016-07-04T14:00:00"/>
    <n v="1"/>
    <x v="3"/>
    <s v="Enallagma cyathigerum"/>
    <n v="29"/>
    <x v="1"/>
    <x v="6"/>
    <n v="7"/>
    <x v="1"/>
  </r>
  <r>
    <x v="19"/>
    <s v="Schapenkamp II"/>
    <d v="2016-07-23T14:50:00"/>
    <n v="1"/>
    <x v="6"/>
    <s v="Coenagrion puella"/>
    <n v="69"/>
    <x v="1"/>
    <x v="6"/>
    <n v="7"/>
    <x v="1"/>
  </r>
  <r>
    <x v="19"/>
    <s v="Schapenkamp II"/>
    <d v="2016-07-23T14:50:00"/>
    <n v="1"/>
    <x v="11"/>
    <s v="Lestes sponsa"/>
    <n v="12"/>
    <x v="1"/>
    <x v="6"/>
    <n v="7"/>
    <x v="0"/>
  </r>
  <r>
    <x v="19"/>
    <s v="Schapenkamp II"/>
    <d v="2016-07-23T14:50:00"/>
    <n v="1"/>
    <x v="9"/>
    <s v="Anax imperator"/>
    <n v="4"/>
    <x v="1"/>
    <x v="6"/>
    <n v="7"/>
    <x v="3"/>
  </r>
  <r>
    <x v="19"/>
    <s v="Schapenkamp II"/>
    <d v="2016-07-23T14:50:00"/>
    <n v="1"/>
    <x v="1"/>
    <s v="Ischnura elegans"/>
    <n v="164"/>
    <x v="1"/>
    <x v="6"/>
    <n v="7"/>
    <x v="1"/>
  </r>
  <r>
    <x v="19"/>
    <s v="Schapenkamp II"/>
    <d v="2016-07-23T14:50:00"/>
    <n v="1"/>
    <x v="17"/>
    <s v="Sympetrum vulgatum"/>
    <n v="5"/>
    <x v="1"/>
    <x v="6"/>
    <n v="7"/>
    <x v="2"/>
  </r>
  <r>
    <x v="19"/>
    <s v="Schapenkamp II"/>
    <d v="2016-07-23T14:50:00"/>
    <n v="1"/>
    <x v="3"/>
    <s v="Enallagma cyathigerum"/>
    <n v="135"/>
    <x v="1"/>
    <x v="6"/>
    <n v="7"/>
    <x v="1"/>
  </r>
  <r>
    <x v="19"/>
    <s v="Schapenkamp II"/>
    <d v="2016-08-01T14:00:00"/>
    <n v="1"/>
    <x v="11"/>
    <s v="Lestes sponsa"/>
    <n v="32"/>
    <x v="1"/>
    <x v="6"/>
    <n v="8"/>
    <x v="0"/>
  </r>
  <r>
    <x v="19"/>
    <s v="Schapenkamp II"/>
    <d v="2016-08-01T14:00:00"/>
    <n v="1"/>
    <x v="19"/>
    <s v="Lestes virens"/>
    <n v="1"/>
    <x v="1"/>
    <x v="6"/>
    <n v="8"/>
    <x v="0"/>
  </r>
  <r>
    <x v="19"/>
    <s v="Schapenkamp II"/>
    <d v="2016-08-01T14:00:00"/>
    <n v="1"/>
    <x v="6"/>
    <s v="Coenagrion puella"/>
    <n v="1"/>
    <x v="1"/>
    <x v="6"/>
    <n v="8"/>
    <x v="1"/>
  </r>
  <r>
    <x v="19"/>
    <s v="Schapenkamp II"/>
    <d v="2016-08-01T14:00:00"/>
    <n v="1"/>
    <x v="0"/>
    <s v="Sympecma fusca"/>
    <n v="1"/>
    <x v="1"/>
    <x v="6"/>
    <n v="8"/>
    <x v="0"/>
  </r>
  <r>
    <x v="19"/>
    <s v="Schapenkamp II"/>
    <d v="2016-08-01T14:00:00"/>
    <n v="1"/>
    <x v="12"/>
    <s v="Sympetrum striolatum"/>
    <n v="1"/>
    <x v="1"/>
    <x v="6"/>
    <n v="8"/>
    <x v="2"/>
  </r>
  <r>
    <x v="19"/>
    <s v="Schapenkamp II"/>
    <d v="2016-08-01T14:00:00"/>
    <n v="1"/>
    <x v="9"/>
    <s v="Anax imperator"/>
    <n v="2"/>
    <x v="1"/>
    <x v="6"/>
    <n v="8"/>
    <x v="3"/>
  </r>
  <r>
    <x v="19"/>
    <s v="Schapenkamp II"/>
    <d v="2016-08-01T14:00:00"/>
    <n v="1"/>
    <x v="30"/>
    <s v="Erythromma viridulum"/>
    <n v="1"/>
    <x v="1"/>
    <x v="6"/>
    <n v="8"/>
    <x v="1"/>
  </r>
  <r>
    <x v="19"/>
    <s v="Schapenkamp II"/>
    <d v="2016-08-01T14:00:00"/>
    <n v="1"/>
    <x v="1"/>
    <s v="Ischnura elegans"/>
    <n v="88"/>
    <x v="1"/>
    <x v="6"/>
    <n v="8"/>
    <x v="1"/>
  </r>
  <r>
    <x v="19"/>
    <s v="Schapenkamp II"/>
    <d v="2016-08-01T14:00:00"/>
    <n v="1"/>
    <x v="17"/>
    <s v="Sympetrum vulgatum"/>
    <n v="3"/>
    <x v="1"/>
    <x v="6"/>
    <n v="8"/>
    <x v="2"/>
  </r>
  <r>
    <x v="19"/>
    <s v="Schapenkamp II"/>
    <d v="2016-08-01T14:00:00"/>
    <n v="1"/>
    <x v="3"/>
    <s v="Enallagma cyathigerum"/>
    <n v="10"/>
    <x v="1"/>
    <x v="6"/>
    <n v="8"/>
    <x v="1"/>
  </r>
  <r>
    <x v="19"/>
    <s v="Schapenkamp II"/>
    <d v="2016-08-17T13:30:00"/>
    <n v="1"/>
    <x v="12"/>
    <s v="Sympetrum striolatum"/>
    <n v="11"/>
    <x v="1"/>
    <x v="6"/>
    <n v="8"/>
    <x v="2"/>
  </r>
  <r>
    <x v="19"/>
    <s v="Schapenkamp II"/>
    <d v="2016-08-17T13:30:00"/>
    <n v="1"/>
    <x v="11"/>
    <s v="Lestes sponsa"/>
    <n v="11"/>
    <x v="1"/>
    <x v="6"/>
    <n v="8"/>
    <x v="0"/>
  </r>
  <r>
    <x v="19"/>
    <s v="Schapenkamp II"/>
    <d v="2016-08-17T13:30:00"/>
    <n v="1"/>
    <x v="9"/>
    <s v="Anax imperator"/>
    <n v="3"/>
    <x v="1"/>
    <x v="6"/>
    <n v="8"/>
    <x v="3"/>
  </r>
  <r>
    <x v="19"/>
    <s v="Schapenkamp II"/>
    <d v="2016-08-17T13:30:00"/>
    <n v="1"/>
    <x v="30"/>
    <s v="Erythromma viridulum"/>
    <n v="1"/>
    <x v="1"/>
    <x v="6"/>
    <n v="8"/>
    <x v="1"/>
  </r>
  <r>
    <x v="19"/>
    <s v="Schapenkamp II"/>
    <d v="2016-08-17T13:30:00"/>
    <n v="1"/>
    <x v="1"/>
    <s v="Ischnura elegans"/>
    <n v="22"/>
    <x v="1"/>
    <x v="6"/>
    <n v="8"/>
    <x v="1"/>
  </r>
  <r>
    <x v="19"/>
    <s v="Schapenkamp II"/>
    <d v="2016-08-17T13:30:00"/>
    <n v="1"/>
    <x v="17"/>
    <s v="Sympetrum vulgatum"/>
    <n v="2"/>
    <x v="1"/>
    <x v="6"/>
    <n v="8"/>
    <x v="2"/>
  </r>
  <r>
    <x v="19"/>
    <s v="Schapenkamp II"/>
    <d v="2016-08-17T13:30:00"/>
    <n v="1"/>
    <x v="19"/>
    <s v="Lestes virens"/>
    <n v="3"/>
    <x v="1"/>
    <x v="6"/>
    <n v="8"/>
    <x v="0"/>
  </r>
  <r>
    <x v="19"/>
    <s v="Schapenkamp II"/>
    <d v="2016-08-17T13:30:00"/>
    <n v="1"/>
    <x v="3"/>
    <s v="Enallagma cyathigerum"/>
    <n v="3"/>
    <x v="1"/>
    <x v="6"/>
    <n v="8"/>
    <x v="1"/>
  </r>
  <r>
    <x v="19"/>
    <s v="Schapenkamp II"/>
    <d v="2016-09-01T14:00:00"/>
    <n v="1"/>
    <x v="14"/>
    <s v="Aeshna mixta"/>
    <n v="1"/>
    <x v="1"/>
    <x v="6"/>
    <n v="9"/>
    <x v="3"/>
  </r>
  <r>
    <x v="19"/>
    <s v="Schapenkamp II"/>
    <d v="2016-09-01T14:00:00"/>
    <n v="1"/>
    <x v="3"/>
    <s v="Enallagma cyathigerum"/>
    <n v="1"/>
    <x v="1"/>
    <x v="6"/>
    <n v="9"/>
    <x v="1"/>
  </r>
  <r>
    <x v="19"/>
    <s v="Schapenkamp II"/>
    <d v="2016-09-01T14:00:00"/>
    <n v="1"/>
    <x v="23"/>
    <s v="Sympetrum striolatum/vulgatum"/>
    <n v="11"/>
    <x v="1"/>
    <x v="6"/>
    <n v="9"/>
    <x v="2"/>
  </r>
  <r>
    <x v="19"/>
    <s v="Schapenkamp II"/>
    <d v="2016-09-01T14:00:00"/>
    <n v="1"/>
    <x v="11"/>
    <s v="Lestes sponsa"/>
    <n v="13"/>
    <x v="1"/>
    <x v="6"/>
    <n v="9"/>
    <x v="0"/>
  </r>
  <r>
    <x v="19"/>
    <s v="Schapenkamp II"/>
    <d v="2016-09-01T14:00:00"/>
    <n v="1"/>
    <x v="1"/>
    <s v="Ischnura elegans"/>
    <n v="6"/>
    <x v="1"/>
    <x v="6"/>
    <n v="9"/>
    <x v="1"/>
  </r>
  <r>
    <x v="19"/>
    <s v="Schapenkamp II"/>
    <d v="2016-09-01T14:00:00"/>
    <n v="1"/>
    <x v="17"/>
    <s v="Sympetrum vulgatum"/>
    <n v="2"/>
    <x v="1"/>
    <x v="6"/>
    <n v="9"/>
    <x v="2"/>
  </r>
  <r>
    <x v="19"/>
    <s v="Schapenkamp II"/>
    <d v="2016-09-01T14:00:00"/>
    <n v="1"/>
    <x v="19"/>
    <s v="Lestes virens"/>
    <n v="6"/>
    <x v="1"/>
    <x v="6"/>
    <n v="9"/>
    <x v="0"/>
  </r>
  <r>
    <x v="19"/>
    <s v="Schapenkamp II"/>
    <d v="2016-09-01T14:00:00"/>
    <n v="1"/>
    <x v="15"/>
    <s v="Sympetrum danae"/>
    <n v="4"/>
    <x v="1"/>
    <x v="6"/>
    <n v="9"/>
    <x v="2"/>
  </r>
  <r>
    <x v="19"/>
    <s v="Schapenkamp II"/>
    <d v="2016-09-27T14:00:00"/>
    <n v="1"/>
    <x v="16"/>
    <s v="Sympetrum sanguineum"/>
    <n v="1"/>
    <x v="1"/>
    <x v="6"/>
    <n v="9"/>
    <x v="2"/>
  </r>
  <r>
    <x v="19"/>
    <s v="Schapenkamp II"/>
    <d v="2016-09-27T14:00:00"/>
    <n v="1"/>
    <x v="11"/>
    <s v="Lestes sponsa"/>
    <n v="1"/>
    <x v="1"/>
    <x v="6"/>
    <n v="9"/>
    <x v="0"/>
  </r>
  <r>
    <x v="19"/>
    <s v="Schapenkamp II"/>
    <d v="2016-09-27T14:00:00"/>
    <n v="1"/>
    <x v="1"/>
    <s v="Ischnura elegans"/>
    <n v="1"/>
    <x v="1"/>
    <x v="6"/>
    <n v="9"/>
    <x v="1"/>
  </r>
  <r>
    <x v="19"/>
    <s v="Schapenkamp II"/>
    <d v="2016-09-27T14:00:00"/>
    <n v="1"/>
    <x v="12"/>
    <s v="Sympetrum striolatum"/>
    <n v="18"/>
    <x v="1"/>
    <x v="6"/>
    <n v="9"/>
    <x v="2"/>
  </r>
  <r>
    <x v="19"/>
    <s v="Schapenkamp II"/>
    <d v="2016-09-27T14:00:00"/>
    <n v="1"/>
    <x v="14"/>
    <s v="Aeshna mixta"/>
    <n v="4"/>
    <x v="1"/>
    <x v="6"/>
    <n v="9"/>
    <x v="3"/>
  </r>
  <r>
    <x v="19"/>
    <s v="Schapenkamp II"/>
    <d v="2017-05-06T12:30:00"/>
    <n v="1"/>
    <x v="1"/>
    <s v="Ischnura elegans"/>
    <n v="1"/>
    <x v="1"/>
    <x v="7"/>
    <n v="5"/>
    <x v="1"/>
  </r>
  <r>
    <x v="19"/>
    <s v="Schapenkamp II"/>
    <d v="2017-05-06T12:30:00"/>
    <n v="1"/>
    <x v="0"/>
    <s v="Sympecma fusca"/>
    <n v="57"/>
    <x v="1"/>
    <x v="7"/>
    <n v="5"/>
    <x v="0"/>
  </r>
  <r>
    <x v="19"/>
    <s v="Schapenkamp II"/>
    <d v="2017-05-22T12:30:00"/>
    <n v="1"/>
    <x v="0"/>
    <s v="Sympecma fusca"/>
    <n v="16"/>
    <x v="1"/>
    <x v="7"/>
    <n v="5"/>
    <x v="0"/>
  </r>
  <r>
    <x v="19"/>
    <s v="Schapenkamp II"/>
    <d v="2017-05-22T12:30:00"/>
    <n v="1"/>
    <x v="5"/>
    <s v="Orthetrum cancellatum"/>
    <n v="3"/>
    <x v="1"/>
    <x v="7"/>
    <n v="5"/>
    <x v="2"/>
  </r>
  <r>
    <x v="19"/>
    <s v="Schapenkamp II"/>
    <d v="2017-05-22T12:30:00"/>
    <n v="1"/>
    <x v="7"/>
    <s v="Brachytron pratense"/>
    <n v="4"/>
    <x v="1"/>
    <x v="7"/>
    <n v="5"/>
    <x v="3"/>
  </r>
  <r>
    <x v="19"/>
    <s v="Schapenkamp II"/>
    <d v="2017-05-22T12:30:00"/>
    <n v="1"/>
    <x v="1"/>
    <s v="Ischnura elegans"/>
    <n v="69"/>
    <x v="1"/>
    <x v="7"/>
    <n v="5"/>
    <x v="1"/>
  </r>
  <r>
    <x v="19"/>
    <s v="Schapenkamp II"/>
    <d v="2017-05-22T12:30:00"/>
    <n v="1"/>
    <x v="31"/>
    <s v="Cordulia aenea"/>
    <n v="1"/>
    <x v="1"/>
    <x v="7"/>
    <n v="5"/>
    <x v="4"/>
  </r>
  <r>
    <x v="19"/>
    <s v="Schapenkamp II"/>
    <d v="2017-05-22T12:30:00"/>
    <n v="1"/>
    <x v="4"/>
    <s v="Coenagrion pulchellum"/>
    <n v="2"/>
    <x v="1"/>
    <x v="7"/>
    <n v="5"/>
    <x v="1"/>
  </r>
  <r>
    <x v="19"/>
    <s v="Schapenkamp II"/>
    <d v="2017-05-22T12:30:00"/>
    <n v="1"/>
    <x v="10"/>
    <s v="Libellula quadrimaculata"/>
    <n v="18"/>
    <x v="1"/>
    <x v="7"/>
    <n v="5"/>
    <x v="2"/>
  </r>
  <r>
    <x v="19"/>
    <s v="Schapenkamp II"/>
    <d v="2017-05-22T12:30:00"/>
    <n v="1"/>
    <x v="3"/>
    <s v="Enallagma cyathigerum"/>
    <n v="2"/>
    <x v="1"/>
    <x v="7"/>
    <n v="5"/>
    <x v="1"/>
  </r>
  <r>
    <x v="19"/>
    <s v="Schapenkamp II"/>
    <d v="2017-06-04T12:00:00"/>
    <n v="1"/>
    <x v="6"/>
    <s v="Coenagrion puella"/>
    <n v="15"/>
    <x v="1"/>
    <x v="7"/>
    <n v="6"/>
    <x v="1"/>
  </r>
  <r>
    <x v="19"/>
    <s v="Schapenkamp II"/>
    <d v="2017-06-04T12:00:00"/>
    <n v="1"/>
    <x v="12"/>
    <s v="Sympetrum striolatum"/>
    <n v="14"/>
    <x v="1"/>
    <x v="7"/>
    <n v="6"/>
    <x v="2"/>
  </r>
  <r>
    <x v="19"/>
    <s v="Schapenkamp II"/>
    <d v="2017-06-04T12:00:00"/>
    <n v="1"/>
    <x v="5"/>
    <s v="Orthetrum cancellatum"/>
    <n v="1"/>
    <x v="1"/>
    <x v="7"/>
    <n v="6"/>
    <x v="2"/>
  </r>
  <r>
    <x v="19"/>
    <s v="Schapenkamp II"/>
    <d v="2017-06-04T12:00:00"/>
    <n v="1"/>
    <x v="1"/>
    <s v="Ischnura elegans"/>
    <n v="81"/>
    <x v="1"/>
    <x v="7"/>
    <n v="6"/>
    <x v="1"/>
  </r>
  <r>
    <x v="19"/>
    <s v="Schapenkamp II"/>
    <d v="2017-06-04T12:00:00"/>
    <n v="1"/>
    <x v="21"/>
    <s v="Ischnura pumilio"/>
    <n v="1"/>
    <x v="1"/>
    <x v="7"/>
    <n v="6"/>
    <x v="1"/>
  </r>
  <r>
    <x v="19"/>
    <s v="Schapenkamp II"/>
    <d v="2017-06-04T12:00:00"/>
    <n v="1"/>
    <x v="10"/>
    <s v="Libellula quadrimaculata"/>
    <n v="6"/>
    <x v="1"/>
    <x v="7"/>
    <n v="6"/>
    <x v="2"/>
  </r>
  <r>
    <x v="19"/>
    <s v="Schapenkamp II"/>
    <d v="2017-06-04T12:00:00"/>
    <n v="1"/>
    <x v="8"/>
    <s v="Aeshna isoceles"/>
    <n v="1"/>
    <x v="1"/>
    <x v="7"/>
    <n v="6"/>
    <x v="3"/>
  </r>
  <r>
    <x v="19"/>
    <s v="Schapenkamp II"/>
    <d v="2017-06-04T12:00:00"/>
    <n v="1"/>
    <x v="3"/>
    <s v="Enallagma cyathigerum"/>
    <n v="19"/>
    <x v="1"/>
    <x v="7"/>
    <n v="6"/>
    <x v="1"/>
  </r>
  <r>
    <x v="19"/>
    <s v="Schapenkamp II"/>
    <d v="2017-06-04T12:00:00"/>
    <n v="1"/>
    <x v="9"/>
    <s v="Anax imperator"/>
    <n v="2"/>
    <x v="1"/>
    <x v="7"/>
    <n v="6"/>
    <x v="3"/>
  </r>
  <r>
    <x v="19"/>
    <s v="Schapenkamp II"/>
    <d v="2017-06-17T13:00:00"/>
    <n v="1"/>
    <x v="12"/>
    <s v="Sympetrum striolatum"/>
    <n v="7"/>
    <x v="1"/>
    <x v="7"/>
    <n v="6"/>
    <x v="2"/>
  </r>
  <r>
    <x v="19"/>
    <s v="Schapenkamp II"/>
    <d v="2017-06-17T13:00:00"/>
    <n v="1"/>
    <x v="5"/>
    <s v="Orthetrum cancellatum"/>
    <n v="7"/>
    <x v="1"/>
    <x v="7"/>
    <n v="6"/>
    <x v="2"/>
  </r>
  <r>
    <x v="19"/>
    <s v="Schapenkamp II"/>
    <d v="2017-06-17T13:00:00"/>
    <n v="1"/>
    <x v="11"/>
    <s v="Lestes sponsa"/>
    <n v="2"/>
    <x v="1"/>
    <x v="7"/>
    <n v="6"/>
    <x v="0"/>
  </r>
  <r>
    <x v="19"/>
    <s v="Schapenkamp II"/>
    <d v="2017-06-17T13:00:00"/>
    <n v="1"/>
    <x v="9"/>
    <s v="Anax imperator"/>
    <n v="3"/>
    <x v="1"/>
    <x v="7"/>
    <n v="6"/>
    <x v="3"/>
  </r>
  <r>
    <x v="19"/>
    <s v="Schapenkamp II"/>
    <d v="2017-06-17T13:00:00"/>
    <n v="1"/>
    <x v="1"/>
    <s v="Ischnura elegans"/>
    <n v="164"/>
    <x v="1"/>
    <x v="7"/>
    <n v="6"/>
    <x v="1"/>
  </r>
  <r>
    <x v="19"/>
    <s v="Schapenkamp II"/>
    <d v="2017-06-17T13:00:00"/>
    <n v="1"/>
    <x v="10"/>
    <s v="Libellula quadrimaculata"/>
    <n v="14"/>
    <x v="1"/>
    <x v="7"/>
    <n v="6"/>
    <x v="2"/>
  </r>
  <r>
    <x v="19"/>
    <s v="Schapenkamp II"/>
    <d v="2017-06-17T13:00:00"/>
    <n v="1"/>
    <x v="8"/>
    <s v="Aeshna isoceles"/>
    <n v="1"/>
    <x v="1"/>
    <x v="7"/>
    <n v="6"/>
    <x v="3"/>
  </r>
  <r>
    <x v="19"/>
    <s v="Schapenkamp II"/>
    <d v="2017-06-17T13:00:00"/>
    <n v="1"/>
    <x v="3"/>
    <s v="Enallagma cyathigerum"/>
    <n v="12"/>
    <x v="1"/>
    <x v="7"/>
    <n v="6"/>
    <x v="1"/>
  </r>
  <r>
    <x v="19"/>
    <s v="Schapenkamp II"/>
    <d v="2017-06-17T13:00:00"/>
    <n v="1"/>
    <x v="4"/>
    <s v="Coenagrion pulchellum"/>
    <n v="1"/>
    <x v="1"/>
    <x v="7"/>
    <n v="6"/>
    <x v="1"/>
  </r>
  <r>
    <x v="19"/>
    <s v="Schapenkamp II"/>
    <d v="2017-06-17T13:00:00"/>
    <n v="1"/>
    <x v="6"/>
    <s v="Coenagrion puella"/>
    <n v="2"/>
    <x v="1"/>
    <x v="7"/>
    <n v="6"/>
    <x v="1"/>
  </r>
  <r>
    <x v="19"/>
    <s v="Schapenkamp II"/>
    <d v="2017-07-09T14:00:00"/>
    <n v="1"/>
    <x v="12"/>
    <s v="Sympetrum striolatum"/>
    <n v="21"/>
    <x v="1"/>
    <x v="7"/>
    <n v="7"/>
    <x v="2"/>
  </r>
  <r>
    <x v="19"/>
    <s v="Schapenkamp II"/>
    <d v="2017-07-09T14:00:00"/>
    <n v="1"/>
    <x v="5"/>
    <s v="Orthetrum cancellatum"/>
    <n v="6"/>
    <x v="1"/>
    <x v="7"/>
    <n v="7"/>
    <x v="2"/>
  </r>
  <r>
    <x v="19"/>
    <s v="Schapenkamp II"/>
    <d v="2017-07-09T14:00:00"/>
    <n v="1"/>
    <x v="11"/>
    <s v="Lestes sponsa"/>
    <n v="5"/>
    <x v="1"/>
    <x v="7"/>
    <n v="7"/>
    <x v="0"/>
  </r>
  <r>
    <x v="19"/>
    <s v="Schapenkamp II"/>
    <d v="2017-07-09T14:00:00"/>
    <n v="1"/>
    <x v="9"/>
    <s v="Anax imperator"/>
    <n v="2"/>
    <x v="1"/>
    <x v="7"/>
    <n v="7"/>
    <x v="3"/>
  </r>
  <r>
    <x v="19"/>
    <s v="Schapenkamp II"/>
    <d v="2017-07-09T14:00:00"/>
    <n v="1"/>
    <x v="30"/>
    <s v="Erythromma viridulum"/>
    <n v="1"/>
    <x v="1"/>
    <x v="7"/>
    <n v="7"/>
    <x v="1"/>
  </r>
  <r>
    <x v="19"/>
    <s v="Schapenkamp II"/>
    <d v="2017-07-09T14:00:00"/>
    <n v="1"/>
    <x v="1"/>
    <s v="Ischnura elegans"/>
    <n v="44"/>
    <x v="1"/>
    <x v="7"/>
    <n v="7"/>
    <x v="1"/>
  </r>
  <r>
    <x v="19"/>
    <s v="Schapenkamp II"/>
    <d v="2017-07-09T14:00:00"/>
    <n v="1"/>
    <x v="34"/>
    <s v="Libellula depressa"/>
    <n v="1"/>
    <x v="1"/>
    <x v="7"/>
    <n v="7"/>
    <x v="2"/>
  </r>
  <r>
    <x v="19"/>
    <s v="Schapenkamp II"/>
    <d v="2017-07-09T14:00:00"/>
    <n v="1"/>
    <x v="17"/>
    <s v="Sympetrum vulgatum"/>
    <n v="6"/>
    <x v="1"/>
    <x v="7"/>
    <n v="7"/>
    <x v="2"/>
  </r>
  <r>
    <x v="19"/>
    <s v="Schapenkamp II"/>
    <d v="2017-07-09T14:00:00"/>
    <n v="1"/>
    <x v="3"/>
    <s v="Enallagma cyathigerum"/>
    <n v="32"/>
    <x v="1"/>
    <x v="7"/>
    <n v="7"/>
    <x v="1"/>
  </r>
  <r>
    <x v="19"/>
    <s v="Schapenkamp II"/>
    <d v="2017-07-19T13:00:00"/>
    <n v="1"/>
    <x v="12"/>
    <s v="Sympetrum striolatum"/>
    <n v="2"/>
    <x v="1"/>
    <x v="7"/>
    <n v="7"/>
    <x v="2"/>
  </r>
  <r>
    <x v="19"/>
    <s v="Schapenkamp II"/>
    <d v="2017-07-19T13:00:00"/>
    <n v="1"/>
    <x v="5"/>
    <s v="Orthetrum cancellatum"/>
    <n v="6"/>
    <x v="1"/>
    <x v="7"/>
    <n v="7"/>
    <x v="2"/>
  </r>
  <r>
    <x v="19"/>
    <s v="Schapenkamp II"/>
    <d v="2017-07-19T13:00:00"/>
    <n v="1"/>
    <x v="11"/>
    <s v="Lestes sponsa"/>
    <n v="2"/>
    <x v="1"/>
    <x v="7"/>
    <n v="7"/>
    <x v="0"/>
  </r>
  <r>
    <x v="19"/>
    <s v="Schapenkamp II"/>
    <d v="2017-07-19T13:00:00"/>
    <n v="1"/>
    <x v="9"/>
    <s v="Anax imperator"/>
    <n v="6"/>
    <x v="1"/>
    <x v="7"/>
    <n v="7"/>
    <x v="3"/>
  </r>
  <r>
    <x v="19"/>
    <s v="Schapenkamp II"/>
    <d v="2017-07-19T13:00:00"/>
    <n v="1"/>
    <x v="1"/>
    <s v="Ischnura elegans"/>
    <n v="2"/>
    <x v="1"/>
    <x v="7"/>
    <n v="7"/>
    <x v="1"/>
  </r>
  <r>
    <x v="19"/>
    <s v="Schapenkamp II"/>
    <d v="2017-07-19T13:00:00"/>
    <n v="1"/>
    <x v="3"/>
    <s v="Enallagma cyathigerum"/>
    <n v="16"/>
    <x v="1"/>
    <x v="7"/>
    <n v="7"/>
    <x v="1"/>
  </r>
  <r>
    <x v="19"/>
    <s v="Schapenkamp II"/>
    <d v="2017-07-19T13:00:00"/>
    <n v="1"/>
    <x v="25"/>
    <s v="Lestes barbarus"/>
    <n v="1"/>
    <x v="1"/>
    <x v="7"/>
    <n v="7"/>
    <x v="0"/>
  </r>
  <r>
    <x v="19"/>
    <s v="Schapenkamp II"/>
    <d v="2017-07-19T13:00:00"/>
    <n v="1"/>
    <x v="0"/>
    <s v="Sympecma fusca"/>
    <n v="5"/>
    <x v="1"/>
    <x v="7"/>
    <n v="7"/>
    <x v="0"/>
  </r>
  <r>
    <x v="19"/>
    <s v="Schapenkamp II"/>
    <d v="2017-07-19T13:00:00"/>
    <n v="1"/>
    <x v="30"/>
    <s v="Erythromma viridulum"/>
    <n v="1"/>
    <x v="1"/>
    <x v="7"/>
    <n v="7"/>
    <x v="1"/>
  </r>
  <r>
    <x v="19"/>
    <s v="Schapenkamp II"/>
    <d v="2017-08-01T13:45:00"/>
    <n v="1"/>
    <x v="6"/>
    <s v="Coenagrion puella"/>
    <n v="1"/>
    <x v="1"/>
    <x v="7"/>
    <n v="8"/>
    <x v="1"/>
  </r>
  <r>
    <x v="19"/>
    <s v="Schapenkamp II"/>
    <d v="2017-08-01T13:45:00"/>
    <n v="1"/>
    <x v="0"/>
    <s v="Sympecma fusca"/>
    <n v="25"/>
    <x v="1"/>
    <x v="7"/>
    <n v="8"/>
    <x v="0"/>
  </r>
  <r>
    <x v="19"/>
    <s v="Schapenkamp II"/>
    <d v="2017-08-01T13:45:00"/>
    <n v="1"/>
    <x v="12"/>
    <s v="Sympetrum striolatum"/>
    <n v="2"/>
    <x v="1"/>
    <x v="7"/>
    <n v="8"/>
    <x v="2"/>
  </r>
  <r>
    <x v="19"/>
    <s v="Schapenkamp II"/>
    <d v="2017-08-01T13:45:00"/>
    <n v="1"/>
    <x v="1"/>
    <s v="Ischnura elegans"/>
    <n v="10"/>
    <x v="1"/>
    <x v="7"/>
    <n v="8"/>
    <x v="1"/>
  </r>
  <r>
    <x v="19"/>
    <s v="Schapenkamp II"/>
    <d v="2017-08-01T13:45:00"/>
    <n v="1"/>
    <x v="3"/>
    <s v="Enallagma cyathigerum"/>
    <n v="9"/>
    <x v="1"/>
    <x v="7"/>
    <n v="8"/>
    <x v="1"/>
  </r>
  <r>
    <x v="19"/>
    <s v="Schapenkamp II"/>
    <d v="2017-08-22T13:45:00"/>
    <n v="1"/>
    <x v="23"/>
    <s v="Sympetrum striolatum/vulgatum"/>
    <n v="2"/>
    <x v="1"/>
    <x v="7"/>
    <n v="8"/>
    <x v="2"/>
  </r>
  <r>
    <x v="19"/>
    <s v="Schapenkamp II"/>
    <d v="2017-08-22T13:45:00"/>
    <n v="1"/>
    <x v="5"/>
    <s v="Orthetrum cancellatum"/>
    <n v="1"/>
    <x v="1"/>
    <x v="7"/>
    <n v="8"/>
    <x v="2"/>
  </r>
  <r>
    <x v="19"/>
    <s v="Schapenkamp II"/>
    <d v="2017-08-22T13:45:00"/>
    <n v="1"/>
    <x v="1"/>
    <s v="Ischnura elegans"/>
    <n v="40"/>
    <x v="1"/>
    <x v="7"/>
    <n v="8"/>
    <x v="1"/>
  </r>
  <r>
    <x v="19"/>
    <s v="Schapenkamp II"/>
    <d v="2017-08-22T13:45:00"/>
    <n v="1"/>
    <x v="21"/>
    <s v="Ischnura pumilio"/>
    <n v="2"/>
    <x v="1"/>
    <x v="7"/>
    <n v="8"/>
    <x v="1"/>
  </r>
  <r>
    <x v="19"/>
    <s v="Schapenkamp II"/>
    <d v="2017-08-22T13:45:00"/>
    <n v="1"/>
    <x v="3"/>
    <s v="Enallagma cyathigerum"/>
    <n v="1"/>
    <x v="1"/>
    <x v="7"/>
    <n v="8"/>
    <x v="1"/>
  </r>
  <r>
    <x v="19"/>
    <s v="Schapenkamp II"/>
    <d v="2017-09-04T14:30:00"/>
    <n v="1"/>
    <x v="19"/>
    <s v="Lestes virens"/>
    <n v="1"/>
    <x v="1"/>
    <x v="7"/>
    <n v="9"/>
    <x v="0"/>
  </r>
  <r>
    <x v="19"/>
    <s v="Schapenkamp II"/>
    <d v="2017-09-04T14:30:00"/>
    <n v="1"/>
    <x v="3"/>
    <s v="Enallagma cyathigerum"/>
    <n v="8"/>
    <x v="1"/>
    <x v="7"/>
    <n v="9"/>
    <x v="1"/>
  </r>
  <r>
    <x v="19"/>
    <s v="Schapenkamp II"/>
    <d v="2017-09-04T14:30:00"/>
    <n v="1"/>
    <x v="12"/>
    <s v="Sympetrum striolatum"/>
    <n v="6"/>
    <x v="1"/>
    <x v="7"/>
    <n v="9"/>
    <x v="2"/>
  </r>
  <r>
    <x v="19"/>
    <s v="Schapenkamp II"/>
    <d v="2017-09-04T14:30:00"/>
    <n v="1"/>
    <x v="1"/>
    <s v="Ischnura elegans"/>
    <n v="8"/>
    <x v="1"/>
    <x v="7"/>
    <n v="9"/>
    <x v="1"/>
  </r>
  <r>
    <x v="19"/>
    <s v="Schapenkamp II"/>
    <d v="2017-09-04T14:30:00"/>
    <n v="1"/>
    <x v="17"/>
    <s v="Sympetrum vulgatum"/>
    <n v="3"/>
    <x v="1"/>
    <x v="7"/>
    <n v="9"/>
    <x v="2"/>
  </r>
  <r>
    <x v="19"/>
    <s v="Schapenkamp II"/>
    <d v="2017-09-20T12:15:00"/>
    <n v="1"/>
    <x v="12"/>
    <s v="Sympetrum striolatum"/>
    <n v="1"/>
    <x v="1"/>
    <x v="7"/>
    <n v="9"/>
    <x v="2"/>
  </r>
  <r>
    <x v="19"/>
    <s v="Schapenkamp II"/>
    <d v="2017-09-20T12:15:00"/>
    <n v="1"/>
    <x v="1"/>
    <s v="Ischnura elegans"/>
    <n v="5"/>
    <x v="1"/>
    <x v="7"/>
    <n v="9"/>
    <x v="1"/>
  </r>
  <r>
    <x v="19"/>
    <s v="Schapenkamp II"/>
    <d v="2017-09-20T12:15:00"/>
    <n v="1"/>
    <x v="14"/>
    <s v="Aeshna mixta"/>
    <n v="1"/>
    <x v="1"/>
    <x v="7"/>
    <n v="9"/>
    <x v="3"/>
  </r>
  <r>
    <x v="19"/>
    <s v="Schapenkamp II"/>
    <d v="2017-09-20T12:15:00"/>
    <n v="1"/>
    <x v="3"/>
    <s v="Enallagma cyathigerum"/>
    <n v="3"/>
    <x v="1"/>
    <x v="7"/>
    <n v="9"/>
    <x v="1"/>
  </r>
  <r>
    <x v="19"/>
    <s v="Schapenkamp II"/>
    <d v="2018-06-03T12:30:00"/>
    <n v="1"/>
    <x v="6"/>
    <s v="Coenagrion puella"/>
    <n v="24"/>
    <x v="1"/>
    <x v="10"/>
    <n v="6"/>
    <x v="1"/>
  </r>
  <r>
    <x v="19"/>
    <s v="Schapenkamp II"/>
    <d v="2018-06-03T12:30:00"/>
    <n v="1"/>
    <x v="0"/>
    <s v="Sympecma fusca"/>
    <n v="2"/>
    <x v="1"/>
    <x v="10"/>
    <n v="6"/>
    <x v="0"/>
  </r>
  <r>
    <x v="19"/>
    <s v="Schapenkamp II"/>
    <d v="2018-06-03T12:30:00"/>
    <n v="1"/>
    <x v="12"/>
    <s v="Sympetrum striolatum"/>
    <n v="1"/>
    <x v="1"/>
    <x v="10"/>
    <n v="6"/>
    <x v="2"/>
  </r>
  <r>
    <x v="19"/>
    <s v="Schapenkamp II"/>
    <d v="2018-06-03T12:30:00"/>
    <n v="1"/>
    <x v="24"/>
    <s v="Leucorrhinia pectoralis"/>
    <n v="13"/>
    <x v="1"/>
    <x v="10"/>
    <n v="6"/>
    <x v="2"/>
  </r>
  <r>
    <x v="19"/>
    <s v="Schapenkamp II"/>
    <d v="2018-06-03T12:30:00"/>
    <n v="1"/>
    <x v="5"/>
    <s v="Orthetrum cancellatum"/>
    <n v="3"/>
    <x v="1"/>
    <x v="10"/>
    <n v="6"/>
    <x v="2"/>
  </r>
  <r>
    <x v="19"/>
    <s v="Schapenkamp II"/>
    <d v="2018-06-03T12:30:00"/>
    <n v="1"/>
    <x v="7"/>
    <s v="Brachytron pratense"/>
    <n v="3"/>
    <x v="1"/>
    <x v="10"/>
    <n v="6"/>
    <x v="3"/>
  </r>
  <r>
    <x v="19"/>
    <s v="Schapenkamp II"/>
    <d v="2018-06-03T12:30:00"/>
    <n v="1"/>
    <x v="9"/>
    <s v="Anax imperator"/>
    <n v="7"/>
    <x v="1"/>
    <x v="10"/>
    <n v="6"/>
    <x v="3"/>
  </r>
  <r>
    <x v="19"/>
    <s v="Schapenkamp II"/>
    <d v="2018-06-03T12:30:00"/>
    <n v="1"/>
    <x v="1"/>
    <s v="Ischnura elegans"/>
    <n v="81"/>
    <x v="1"/>
    <x v="10"/>
    <n v="6"/>
    <x v="1"/>
  </r>
  <r>
    <x v="19"/>
    <s v="Schapenkamp II"/>
    <d v="2018-06-03T12:30:00"/>
    <n v="1"/>
    <x v="18"/>
    <s v="Leucorrhinia rubicunda"/>
    <n v="2"/>
    <x v="1"/>
    <x v="10"/>
    <n v="6"/>
    <x v="2"/>
  </r>
  <r>
    <x v="19"/>
    <s v="Schapenkamp II"/>
    <d v="2018-06-03T12:30:00"/>
    <n v="1"/>
    <x v="31"/>
    <s v="Cordulia aenea"/>
    <n v="1"/>
    <x v="1"/>
    <x v="10"/>
    <n v="6"/>
    <x v="4"/>
  </r>
  <r>
    <x v="19"/>
    <s v="Schapenkamp II"/>
    <d v="2018-06-03T12:30:00"/>
    <n v="1"/>
    <x v="4"/>
    <s v="Coenagrion pulchellum"/>
    <n v="3"/>
    <x v="1"/>
    <x v="10"/>
    <n v="6"/>
    <x v="1"/>
  </r>
  <r>
    <x v="19"/>
    <s v="Schapenkamp II"/>
    <d v="2018-06-03T12:30:00"/>
    <n v="1"/>
    <x v="10"/>
    <s v="Libellula quadrimaculata"/>
    <n v="13"/>
    <x v="1"/>
    <x v="10"/>
    <n v="6"/>
    <x v="2"/>
  </r>
  <r>
    <x v="19"/>
    <s v="Schapenkamp II"/>
    <d v="2018-06-03T12:30:00"/>
    <n v="1"/>
    <x v="3"/>
    <s v="Enallagma cyathigerum"/>
    <n v="49"/>
    <x v="1"/>
    <x v="10"/>
    <n v="6"/>
    <x v="1"/>
  </r>
  <r>
    <x v="19"/>
    <s v="Schapenkamp II"/>
    <d v="2018-06-29T12:00:00"/>
    <n v="1"/>
    <x v="12"/>
    <s v="Sympetrum striolatum"/>
    <n v="275"/>
    <x v="1"/>
    <x v="10"/>
    <n v="6"/>
    <x v="2"/>
  </r>
  <r>
    <x v="19"/>
    <s v="Schapenkamp II"/>
    <d v="2018-06-29T12:00:00"/>
    <n v="1"/>
    <x v="5"/>
    <s v="Orthetrum cancellatum"/>
    <n v="1"/>
    <x v="1"/>
    <x v="10"/>
    <n v="6"/>
    <x v="2"/>
  </r>
  <r>
    <x v="19"/>
    <s v="Schapenkamp II"/>
    <d v="2018-06-29T12:00:00"/>
    <n v="1"/>
    <x v="11"/>
    <s v="Lestes sponsa"/>
    <n v="2"/>
    <x v="1"/>
    <x v="10"/>
    <n v="6"/>
    <x v="0"/>
  </r>
  <r>
    <x v="19"/>
    <s v="Schapenkamp II"/>
    <d v="2018-06-29T12:00:00"/>
    <n v="1"/>
    <x v="9"/>
    <s v="Anax imperator"/>
    <n v="2"/>
    <x v="1"/>
    <x v="10"/>
    <n v="6"/>
    <x v="3"/>
  </r>
  <r>
    <x v="19"/>
    <s v="Schapenkamp II"/>
    <d v="2018-06-29T12:00:00"/>
    <n v="1"/>
    <x v="1"/>
    <s v="Ischnura elegans"/>
    <n v="240"/>
    <x v="1"/>
    <x v="10"/>
    <n v="6"/>
    <x v="1"/>
  </r>
  <r>
    <x v="19"/>
    <s v="Schapenkamp II"/>
    <d v="2018-06-29T12:00:00"/>
    <n v="1"/>
    <x v="10"/>
    <s v="Libellula quadrimaculata"/>
    <n v="3"/>
    <x v="1"/>
    <x v="10"/>
    <n v="6"/>
    <x v="2"/>
  </r>
  <r>
    <x v="19"/>
    <s v="Schapenkamp II"/>
    <d v="2018-06-29T12:00:00"/>
    <n v="1"/>
    <x v="8"/>
    <s v="Aeshna isoceles"/>
    <n v="1"/>
    <x v="1"/>
    <x v="10"/>
    <n v="6"/>
    <x v="3"/>
  </r>
  <r>
    <x v="19"/>
    <s v="Schapenkamp II"/>
    <d v="2018-06-29T12:00:00"/>
    <n v="1"/>
    <x v="3"/>
    <s v="Enallagma cyathigerum"/>
    <n v="20"/>
    <x v="1"/>
    <x v="10"/>
    <n v="6"/>
    <x v="1"/>
  </r>
  <r>
    <x v="19"/>
    <s v="Schapenkamp II"/>
    <d v="2018-07-14T13:00:00"/>
    <n v="1"/>
    <x v="12"/>
    <s v="Sympetrum striolatum"/>
    <n v="3"/>
    <x v="1"/>
    <x v="10"/>
    <n v="7"/>
    <x v="2"/>
  </r>
  <r>
    <x v="19"/>
    <s v="Schapenkamp II"/>
    <d v="2018-07-14T13:00:00"/>
    <n v="1"/>
    <x v="11"/>
    <s v="Lestes sponsa"/>
    <n v="9"/>
    <x v="1"/>
    <x v="10"/>
    <n v="7"/>
    <x v="0"/>
  </r>
  <r>
    <x v="19"/>
    <s v="Schapenkamp II"/>
    <d v="2018-07-14T13:00:00"/>
    <n v="1"/>
    <x v="9"/>
    <s v="Anax imperator"/>
    <n v="3"/>
    <x v="1"/>
    <x v="10"/>
    <n v="7"/>
    <x v="3"/>
  </r>
  <r>
    <x v="19"/>
    <s v="Schapenkamp II"/>
    <d v="2018-07-14T13:00:00"/>
    <n v="1"/>
    <x v="30"/>
    <s v="Erythromma viridulum"/>
    <n v="8"/>
    <x v="1"/>
    <x v="10"/>
    <n v="7"/>
    <x v="1"/>
  </r>
  <r>
    <x v="19"/>
    <s v="Schapenkamp II"/>
    <d v="2018-07-14T13:00:00"/>
    <n v="1"/>
    <x v="1"/>
    <s v="Ischnura elegans"/>
    <n v="137"/>
    <x v="1"/>
    <x v="10"/>
    <n v="7"/>
    <x v="1"/>
  </r>
  <r>
    <x v="19"/>
    <s v="Schapenkamp II"/>
    <d v="2018-07-14T13:00:00"/>
    <n v="1"/>
    <x v="3"/>
    <s v="Enallagma cyathigerum"/>
    <n v="15"/>
    <x v="1"/>
    <x v="10"/>
    <n v="7"/>
    <x v="1"/>
  </r>
  <r>
    <x v="19"/>
    <s v="Schapenkamp II"/>
    <d v="2018-08-04T14:00:00"/>
    <n v="1"/>
    <x v="0"/>
    <s v="Sympecma fusca"/>
    <n v="1"/>
    <x v="1"/>
    <x v="10"/>
    <n v="8"/>
    <x v="0"/>
  </r>
  <r>
    <x v="19"/>
    <s v="Schapenkamp II"/>
    <d v="2018-08-04T14:00:00"/>
    <n v="1"/>
    <x v="12"/>
    <s v="Sympetrum striolatum"/>
    <n v="1"/>
    <x v="1"/>
    <x v="10"/>
    <n v="8"/>
    <x v="2"/>
  </r>
  <r>
    <x v="19"/>
    <s v="Schapenkamp II"/>
    <d v="2018-08-04T14:00:00"/>
    <n v="1"/>
    <x v="11"/>
    <s v="Lestes sponsa"/>
    <n v="15"/>
    <x v="1"/>
    <x v="10"/>
    <n v="8"/>
    <x v="0"/>
  </r>
  <r>
    <x v="19"/>
    <s v="Schapenkamp II"/>
    <d v="2018-08-04T14:00:00"/>
    <n v="1"/>
    <x v="30"/>
    <s v="Erythromma viridulum"/>
    <n v="2"/>
    <x v="1"/>
    <x v="10"/>
    <n v="8"/>
    <x v="1"/>
  </r>
  <r>
    <x v="19"/>
    <s v="Schapenkamp II"/>
    <d v="2018-08-04T14:00:00"/>
    <n v="1"/>
    <x v="1"/>
    <s v="Ischnura elegans"/>
    <n v="2"/>
    <x v="1"/>
    <x v="10"/>
    <n v="8"/>
    <x v="1"/>
  </r>
  <r>
    <x v="19"/>
    <s v="Schapenkamp II"/>
    <d v="2018-08-04T14:00:00"/>
    <n v="1"/>
    <x v="3"/>
    <s v="Enallagma cyathigerum"/>
    <n v="1"/>
    <x v="1"/>
    <x v="10"/>
    <n v="8"/>
    <x v="1"/>
  </r>
  <r>
    <x v="19"/>
    <s v="Schapenkamp II"/>
    <d v="2018-08-04T14:00:00"/>
    <n v="1"/>
    <x v="5"/>
    <s v="Orthetrum cancellatum"/>
    <n v="1"/>
    <x v="1"/>
    <x v="10"/>
    <n v="8"/>
    <x v="2"/>
  </r>
  <r>
    <x v="19"/>
    <s v="Schapenkamp II"/>
    <d v="2018-08-04T14:00:00"/>
    <n v="1"/>
    <x v="9"/>
    <s v="Anax imperator"/>
    <n v="1"/>
    <x v="1"/>
    <x v="10"/>
    <n v="8"/>
    <x v="3"/>
  </r>
  <r>
    <x v="19"/>
    <s v="Schapenkamp II"/>
    <d v="2018-08-17T14:00:00"/>
    <n v="1"/>
    <x v="12"/>
    <s v="Sympetrum striolatum"/>
    <n v="2"/>
    <x v="1"/>
    <x v="10"/>
    <n v="8"/>
    <x v="2"/>
  </r>
  <r>
    <x v="19"/>
    <s v="Schapenkamp II"/>
    <d v="2018-08-17T14:00:00"/>
    <n v="1"/>
    <x v="11"/>
    <s v="Lestes sponsa"/>
    <n v="9"/>
    <x v="1"/>
    <x v="10"/>
    <n v="8"/>
    <x v="0"/>
  </r>
  <r>
    <x v="19"/>
    <s v="Schapenkamp II"/>
    <d v="2018-08-17T14:00:00"/>
    <n v="1"/>
    <x v="9"/>
    <s v="Anax imperator"/>
    <n v="2"/>
    <x v="1"/>
    <x v="10"/>
    <n v="8"/>
    <x v="3"/>
  </r>
  <r>
    <x v="19"/>
    <s v="Schapenkamp II"/>
    <d v="2018-08-17T14:00:00"/>
    <n v="1"/>
    <x v="1"/>
    <s v="Ischnura elegans"/>
    <n v="3"/>
    <x v="1"/>
    <x v="10"/>
    <n v="8"/>
    <x v="1"/>
  </r>
  <r>
    <x v="19"/>
    <s v="Schapenkamp II"/>
    <d v="2018-08-17T14:00:00"/>
    <n v="1"/>
    <x v="14"/>
    <s v="Aeshna mixta"/>
    <n v="5"/>
    <x v="1"/>
    <x v="10"/>
    <n v="8"/>
    <x v="3"/>
  </r>
  <r>
    <x v="19"/>
    <s v="Schapenkamp II"/>
    <d v="2018-08-17T14:00:00"/>
    <n v="1"/>
    <x v="21"/>
    <s v="Ischnura pumilio"/>
    <n v="2"/>
    <x v="1"/>
    <x v="10"/>
    <n v="8"/>
    <x v="1"/>
  </r>
  <r>
    <x v="19"/>
    <s v="Schapenkamp II"/>
    <d v="2018-08-17T14:00:00"/>
    <n v="1"/>
    <x v="3"/>
    <s v="Enallagma cyathigerum"/>
    <n v="5"/>
    <x v="1"/>
    <x v="10"/>
    <n v="8"/>
    <x v="1"/>
  </r>
  <r>
    <x v="19"/>
    <s v="Schapenkamp II"/>
    <d v="2018-09-01T11:45:00"/>
    <n v="1"/>
    <x v="11"/>
    <s v="Lestes sponsa"/>
    <n v="3"/>
    <x v="1"/>
    <x v="10"/>
    <n v="9"/>
    <x v="0"/>
  </r>
  <r>
    <x v="19"/>
    <s v="Schapenkamp II"/>
    <d v="2018-09-01T11:45:00"/>
    <n v="1"/>
    <x v="1"/>
    <s v="Ischnura elegans"/>
    <n v="3"/>
    <x v="1"/>
    <x v="10"/>
    <n v="9"/>
    <x v="1"/>
  </r>
  <r>
    <x v="19"/>
    <s v="Schapenkamp II"/>
    <d v="2018-09-01T11:45:00"/>
    <n v="1"/>
    <x v="14"/>
    <s v="Aeshna mixta"/>
    <n v="2"/>
    <x v="1"/>
    <x v="10"/>
    <n v="9"/>
    <x v="3"/>
  </r>
  <r>
    <x v="19"/>
    <s v="Schapenkamp II"/>
    <d v="2018-09-01T11:45:00"/>
    <n v="1"/>
    <x v="3"/>
    <s v="Enallagma cyathigerum"/>
    <n v="3"/>
    <x v="1"/>
    <x v="10"/>
    <n v="9"/>
    <x v="1"/>
  </r>
  <r>
    <x v="19"/>
    <s v="Schapenkamp II"/>
    <d v="2018-09-01T11:45:00"/>
    <n v="1"/>
    <x v="23"/>
    <s v="Sympetrum striolatum/vulgatum"/>
    <n v="6"/>
    <x v="1"/>
    <x v="10"/>
    <n v="9"/>
    <x v="2"/>
  </r>
  <r>
    <x v="19"/>
    <s v="Schapenkamp II"/>
    <d v="2018-09-13T14:00:00"/>
    <n v="1"/>
    <x v="16"/>
    <s v="Sympetrum sanguineum"/>
    <n v="2"/>
    <x v="1"/>
    <x v="10"/>
    <n v="9"/>
    <x v="2"/>
  </r>
  <r>
    <x v="19"/>
    <s v="Schapenkamp II"/>
    <d v="2018-09-13T14:00:00"/>
    <n v="1"/>
    <x v="12"/>
    <s v="Sympetrum striolatum"/>
    <n v="4"/>
    <x v="1"/>
    <x v="10"/>
    <n v="9"/>
    <x v="2"/>
  </r>
  <r>
    <x v="19"/>
    <s v="Schapenkamp II"/>
    <d v="2018-09-13T14:00:00"/>
    <n v="1"/>
    <x v="11"/>
    <s v="Lestes sponsa"/>
    <n v="1"/>
    <x v="1"/>
    <x v="10"/>
    <n v="9"/>
    <x v="0"/>
  </r>
  <r>
    <x v="19"/>
    <s v="Schapenkamp II"/>
    <d v="2018-09-13T14:00:00"/>
    <n v="1"/>
    <x v="1"/>
    <s v="Ischnura elegans"/>
    <n v="11"/>
    <x v="1"/>
    <x v="10"/>
    <n v="9"/>
    <x v="1"/>
  </r>
  <r>
    <x v="19"/>
    <s v="Schapenkamp II"/>
    <d v="2018-09-13T14:00:00"/>
    <n v="1"/>
    <x v="14"/>
    <s v="Aeshna mixta"/>
    <n v="33"/>
    <x v="1"/>
    <x v="10"/>
    <n v="9"/>
    <x v="3"/>
  </r>
  <r>
    <x v="19"/>
    <s v="Schapenkamp II"/>
    <d v="2018-09-13T14:00:00"/>
    <n v="1"/>
    <x v="17"/>
    <s v="Sympetrum vulgatum"/>
    <n v="5"/>
    <x v="1"/>
    <x v="10"/>
    <n v="9"/>
    <x v="2"/>
  </r>
  <r>
    <x v="19"/>
    <s v="Schapenkamp II"/>
    <d v="2018-09-13T14:00:00"/>
    <n v="1"/>
    <x v="3"/>
    <s v="Enallagma cyathigerum"/>
    <n v="1"/>
    <x v="1"/>
    <x v="10"/>
    <n v="9"/>
    <x v="1"/>
  </r>
  <r>
    <x v="19"/>
    <s v="Schapenkamp II"/>
    <d v="2018-09-30T12:00:00"/>
    <n v="1"/>
    <x v="23"/>
    <s v="Sympetrum striolatum/vulgatum"/>
    <n v="1"/>
    <x v="1"/>
    <x v="10"/>
    <n v="9"/>
    <x v="2"/>
  </r>
  <r>
    <x v="19"/>
    <s v="Schapenkamp II"/>
    <d v="2018-09-30T12:00:00"/>
    <n v="1"/>
    <x v="14"/>
    <s v="Aeshna mixta"/>
    <n v="2"/>
    <x v="1"/>
    <x v="10"/>
    <n v="9"/>
    <x v="3"/>
  </r>
  <r>
    <x v="19"/>
    <s v="Schapenkamp II"/>
    <d v="2019-05-23T12:00:00"/>
    <n v="1"/>
    <x v="6"/>
    <s v="Coenagrion puella"/>
    <n v="35"/>
    <x v="1"/>
    <x v="8"/>
    <n v="5"/>
    <x v="1"/>
  </r>
  <r>
    <x v="19"/>
    <s v="Schapenkamp II"/>
    <d v="2019-05-23T12:00:00"/>
    <n v="1"/>
    <x v="0"/>
    <s v="Sympecma fusca"/>
    <n v="38"/>
    <x v="1"/>
    <x v="8"/>
    <n v="5"/>
    <x v="0"/>
  </r>
  <r>
    <x v="19"/>
    <s v="Schapenkamp II"/>
    <d v="2019-05-23T12:00:00"/>
    <n v="1"/>
    <x v="1"/>
    <s v="Ischnura elegans"/>
    <n v="3"/>
    <x v="1"/>
    <x v="8"/>
    <n v="5"/>
    <x v="1"/>
  </r>
  <r>
    <x v="19"/>
    <s v="Schapenkamp II"/>
    <d v="2019-05-23T12:00:00"/>
    <n v="1"/>
    <x v="4"/>
    <s v="Coenagrion pulchellum"/>
    <n v="5"/>
    <x v="1"/>
    <x v="8"/>
    <n v="5"/>
    <x v="1"/>
  </r>
  <r>
    <x v="19"/>
    <s v="Schapenkamp II"/>
    <d v="2019-05-23T12:00:00"/>
    <n v="1"/>
    <x v="10"/>
    <s v="Libellula quadrimaculata"/>
    <n v="10"/>
    <x v="1"/>
    <x v="8"/>
    <n v="5"/>
    <x v="2"/>
  </r>
  <r>
    <x v="19"/>
    <s v="Schapenkamp II"/>
    <d v="2019-05-23T12:00:00"/>
    <n v="1"/>
    <x v="2"/>
    <s v="Pyrrhosoma nymphula"/>
    <n v="2"/>
    <x v="1"/>
    <x v="8"/>
    <n v="5"/>
    <x v="1"/>
  </r>
  <r>
    <x v="19"/>
    <s v="Schapenkamp II"/>
    <d v="2019-05-23T12:00:00"/>
    <n v="1"/>
    <x v="8"/>
    <s v="Aeshna isoceles"/>
    <n v="1"/>
    <x v="1"/>
    <x v="8"/>
    <n v="5"/>
    <x v="3"/>
  </r>
  <r>
    <x v="19"/>
    <s v="Schapenkamp II"/>
    <d v="2019-05-27T14:00:00"/>
    <n v="1"/>
    <x v="6"/>
    <s v="Coenagrion puella"/>
    <n v="38"/>
    <x v="1"/>
    <x v="8"/>
    <n v="5"/>
    <x v="1"/>
  </r>
  <r>
    <x v="19"/>
    <s v="Schapenkamp II"/>
    <d v="2019-05-27T14:00:00"/>
    <n v="1"/>
    <x v="0"/>
    <s v="Sympecma fusca"/>
    <n v="10"/>
    <x v="1"/>
    <x v="8"/>
    <n v="5"/>
    <x v="0"/>
  </r>
  <r>
    <x v="19"/>
    <s v="Schapenkamp II"/>
    <d v="2019-05-27T14:00:00"/>
    <n v="1"/>
    <x v="5"/>
    <s v="Orthetrum cancellatum"/>
    <n v="6"/>
    <x v="1"/>
    <x v="8"/>
    <n v="5"/>
    <x v="2"/>
  </r>
  <r>
    <x v="19"/>
    <s v="Schapenkamp II"/>
    <d v="2019-05-27T14:00:00"/>
    <n v="1"/>
    <x v="9"/>
    <s v="Anax imperator"/>
    <n v="1"/>
    <x v="1"/>
    <x v="8"/>
    <n v="5"/>
    <x v="3"/>
  </r>
  <r>
    <x v="19"/>
    <s v="Schapenkamp II"/>
    <d v="2019-05-27T14:00:00"/>
    <n v="1"/>
    <x v="1"/>
    <s v="Ischnura elegans"/>
    <n v="16"/>
    <x v="1"/>
    <x v="8"/>
    <n v="5"/>
    <x v="1"/>
  </r>
  <r>
    <x v="19"/>
    <s v="Schapenkamp II"/>
    <d v="2019-05-27T14:00:00"/>
    <n v="1"/>
    <x v="34"/>
    <s v="Libellula depressa"/>
    <n v="1"/>
    <x v="1"/>
    <x v="8"/>
    <n v="5"/>
    <x v="2"/>
  </r>
  <r>
    <x v="19"/>
    <s v="Schapenkamp II"/>
    <d v="2019-05-27T14:00:00"/>
    <n v="1"/>
    <x v="4"/>
    <s v="Coenagrion pulchellum"/>
    <n v="11"/>
    <x v="1"/>
    <x v="8"/>
    <n v="5"/>
    <x v="1"/>
  </r>
  <r>
    <x v="19"/>
    <s v="Schapenkamp II"/>
    <d v="2019-05-27T14:00:00"/>
    <n v="1"/>
    <x v="10"/>
    <s v="Libellula quadrimaculata"/>
    <n v="24"/>
    <x v="1"/>
    <x v="8"/>
    <n v="5"/>
    <x v="2"/>
  </r>
  <r>
    <x v="19"/>
    <s v="Schapenkamp II"/>
    <d v="2019-05-27T14:00:00"/>
    <n v="1"/>
    <x v="3"/>
    <s v="Enallagma cyathigerum"/>
    <n v="13"/>
    <x v="1"/>
    <x v="8"/>
    <n v="5"/>
    <x v="1"/>
  </r>
  <r>
    <x v="19"/>
    <s v="Schapenkamp II"/>
    <d v="2019-05-27T14:00:00"/>
    <n v="1"/>
    <x v="8"/>
    <s v="Aeshna isoceles"/>
    <n v="1"/>
    <x v="1"/>
    <x v="8"/>
    <n v="5"/>
    <x v="3"/>
  </r>
  <r>
    <x v="19"/>
    <s v="Schapenkamp II"/>
    <d v="2019-06-29T13:00:00"/>
    <n v="1"/>
    <x v="16"/>
    <s v="Sympetrum sanguineum"/>
    <n v="1"/>
    <x v="1"/>
    <x v="8"/>
    <n v="6"/>
    <x v="2"/>
  </r>
  <r>
    <x v="19"/>
    <s v="Schapenkamp II"/>
    <d v="2019-06-29T13:00:00"/>
    <n v="1"/>
    <x v="5"/>
    <s v="Orthetrum cancellatum"/>
    <n v="17"/>
    <x v="1"/>
    <x v="8"/>
    <n v="6"/>
    <x v="2"/>
  </r>
  <r>
    <x v="19"/>
    <s v="Schapenkamp II"/>
    <d v="2019-06-29T13:00:00"/>
    <n v="1"/>
    <x v="11"/>
    <s v="Lestes sponsa"/>
    <n v="2"/>
    <x v="1"/>
    <x v="8"/>
    <n v="6"/>
    <x v="0"/>
  </r>
  <r>
    <x v="19"/>
    <s v="Schapenkamp II"/>
    <d v="2019-06-29T13:00:00"/>
    <n v="1"/>
    <x v="9"/>
    <s v="Anax imperator"/>
    <n v="6"/>
    <x v="1"/>
    <x v="8"/>
    <n v="6"/>
    <x v="3"/>
  </r>
  <r>
    <x v="19"/>
    <s v="Schapenkamp II"/>
    <d v="2019-06-29T13:00:00"/>
    <n v="1"/>
    <x v="30"/>
    <s v="Erythromma viridulum"/>
    <n v="8"/>
    <x v="1"/>
    <x v="8"/>
    <n v="6"/>
    <x v="1"/>
  </r>
  <r>
    <x v="19"/>
    <s v="Schapenkamp II"/>
    <d v="2019-06-29T13:00:00"/>
    <n v="1"/>
    <x v="1"/>
    <s v="Ischnura elegans"/>
    <n v="161"/>
    <x v="1"/>
    <x v="8"/>
    <n v="6"/>
    <x v="1"/>
  </r>
  <r>
    <x v="19"/>
    <s v="Schapenkamp II"/>
    <d v="2019-06-29T13:00:00"/>
    <n v="1"/>
    <x v="4"/>
    <s v="Coenagrion pulchellum"/>
    <n v="1"/>
    <x v="1"/>
    <x v="8"/>
    <n v="6"/>
    <x v="1"/>
  </r>
  <r>
    <x v="19"/>
    <s v="Schapenkamp II"/>
    <d v="2019-06-29T13:00:00"/>
    <n v="1"/>
    <x v="10"/>
    <s v="Libellula quadrimaculata"/>
    <n v="12"/>
    <x v="1"/>
    <x v="8"/>
    <n v="6"/>
    <x v="2"/>
  </r>
  <r>
    <x v="19"/>
    <s v="Schapenkamp II"/>
    <d v="2019-06-29T13:00:00"/>
    <n v="1"/>
    <x v="3"/>
    <s v="Enallagma cyathigerum"/>
    <n v="13"/>
    <x v="1"/>
    <x v="8"/>
    <n v="6"/>
    <x v="1"/>
  </r>
  <r>
    <x v="19"/>
    <s v="Schapenkamp II"/>
    <d v="2019-07-17T14:00:00"/>
    <n v="1"/>
    <x v="12"/>
    <s v="Sympetrum striolatum"/>
    <n v="1"/>
    <x v="1"/>
    <x v="8"/>
    <n v="7"/>
    <x v="2"/>
  </r>
  <r>
    <x v="19"/>
    <s v="Schapenkamp II"/>
    <d v="2019-07-17T14:00:00"/>
    <n v="1"/>
    <x v="5"/>
    <s v="Orthetrum cancellatum"/>
    <n v="5"/>
    <x v="1"/>
    <x v="8"/>
    <n v="7"/>
    <x v="2"/>
  </r>
  <r>
    <x v="19"/>
    <s v="Schapenkamp II"/>
    <d v="2019-07-17T14:00:00"/>
    <n v="1"/>
    <x v="11"/>
    <s v="Lestes sponsa"/>
    <n v="10"/>
    <x v="1"/>
    <x v="8"/>
    <n v="7"/>
    <x v="0"/>
  </r>
  <r>
    <x v="19"/>
    <s v="Schapenkamp II"/>
    <d v="2019-07-17T14:00:00"/>
    <n v="1"/>
    <x v="9"/>
    <s v="Anax imperator"/>
    <n v="4"/>
    <x v="1"/>
    <x v="8"/>
    <n v="7"/>
    <x v="3"/>
  </r>
  <r>
    <x v="19"/>
    <s v="Schapenkamp II"/>
    <d v="2019-07-17T14:00:00"/>
    <n v="1"/>
    <x v="30"/>
    <s v="Erythromma viridulum"/>
    <n v="9"/>
    <x v="1"/>
    <x v="8"/>
    <n v="7"/>
    <x v="1"/>
  </r>
  <r>
    <x v="19"/>
    <s v="Schapenkamp II"/>
    <d v="2019-07-17T14:00:00"/>
    <n v="1"/>
    <x v="1"/>
    <s v="Ischnura elegans"/>
    <n v="44"/>
    <x v="1"/>
    <x v="8"/>
    <n v="7"/>
    <x v="1"/>
  </r>
  <r>
    <x v="19"/>
    <s v="Schapenkamp II"/>
    <d v="2019-07-17T14:00:00"/>
    <n v="1"/>
    <x v="17"/>
    <s v="Sympetrum vulgatum"/>
    <n v="1"/>
    <x v="1"/>
    <x v="8"/>
    <n v="7"/>
    <x v="2"/>
  </r>
  <r>
    <x v="19"/>
    <s v="Schapenkamp II"/>
    <d v="2019-07-17T14:00:00"/>
    <n v="1"/>
    <x v="21"/>
    <s v="Ischnura pumilio"/>
    <n v="1"/>
    <x v="1"/>
    <x v="8"/>
    <n v="7"/>
    <x v="1"/>
  </r>
  <r>
    <x v="19"/>
    <s v="Schapenkamp II"/>
    <d v="2019-07-17T14:00:00"/>
    <n v="1"/>
    <x v="3"/>
    <s v="Enallagma cyathigerum"/>
    <n v="60"/>
    <x v="1"/>
    <x v="8"/>
    <n v="7"/>
    <x v="1"/>
  </r>
  <r>
    <x v="19"/>
    <s v="Schapenkamp II"/>
    <d v="2019-08-03T12:30:00"/>
    <n v="1"/>
    <x v="12"/>
    <s v="Sympetrum striolatum"/>
    <n v="5"/>
    <x v="1"/>
    <x v="8"/>
    <n v="8"/>
    <x v="2"/>
  </r>
  <r>
    <x v="19"/>
    <s v="Schapenkamp II"/>
    <d v="2019-08-03T12:30:00"/>
    <n v="1"/>
    <x v="11"/>
    <s v="Lestes sponsa"/>
    <n v="3"/>
    <x v="1"/>
    <x v="8"/>
    <n v="8"/>
    <x v="0"/>
  </r>
  <r>
    <x v="19"/>
    <s v="Schapenkamp II"/>
    <d v="2019-08-03T12:30:00"/>
    <n v="1"/>
    <x v="1"/>
    <s v="Ischnura elegans"/>
    <n v="10"/>
    <x v="1"/>
    <x v="8"/>
    <n v="8"/>
    <x v="1"/>
  </r>
  <r>
    <x v="19"/>
    <s v="Schapenkamp II"/>
    <d v="2019-08-03T12:30:00"/>
    <n v="1"/>
    <x v="3"/>
    <s v="Enallagma cyathigerum"/>
    <n v="11"/>
    <x v="1"/>
    <x v="8"/>
    <n v="8"/>
    <x v="1"/>
  </r>
  <r>
    <x v="19"/>
    <s v="Schapenkamp II"/>
    <d v="2019-08-03T12:30:00"/>
    <n v="1"/>
    <x v="0"/>
    <s v="Sympecma fusca"/>
    <n v="2"/>
    <x v="1"/>
    <x v="8"/>
    <n v="8"/>
    <x v="0"/>
  </r>
  <r>
    <x v="19"/>
    <s v="Schapenkamp II"/>
    <d v="2019-08-27T12:40:00"/>
    <n v="1"/>
    <x v="12"/>
    <s v="Sympetrum striolatum"/>
    <n v="8"/>
    <x v="1"/>
    <x v="8"/>
    <n v="8"/>
    <x v="2"/>
  </r>
  <r>
    <x v="19"/>
    <s v="Schapenkamp II"/>
    <d v="2019-08-27T12:40:00"/>
    <n v="1"/>
    <x v="9"/>
    <s v="Anax imperator"/>
    <n v="3"/>
    <x v="1"/>
    <x v="8"/>
    <n v="8"/>
    <x v="3"/>
  </r>
  <r>
    <x v="19"/>
    <s v="Schapenkamp II"/>
    <d v="2019-08-27T12:40:00"/>
    <n v="1"/>
    <x v="13"/>
    <s v="Chalcolestes viridis"/>
    <n v="1"/>
    <x v="1"/>
    <x v="8"/>
    <n v="8"/>
    <x v="0"/>
  </r>
  <r>
    <x v="19"/>
    <s v="Schapenkamp II"/>
    <d v="2019-08-27T12:40:00"/>
    <n v="1"/>
    <x v="1"/>
    <s v="Ischnura elegans"/>
    <n v="68"/>
    <x v="1"/>
    <x v="8"/>
    <n v="8"/>
    <x v="1"/>
  </r>
  <r>
    <x v="19"/>
    <s v="Schapenkamp II"/>
    <d v="2019-08-27T12:40:00"/>
    <n v="1"/>
    <x v="17"/>
    <s v="Sympetrum vulgatum"/>
    <n v="7"/>
    <x v="1"/>
    <x v="8"/>
    <n v="8"/>
    <x v="2"/>
  </r>
  <r>
    <x v="19"/>
    <s v="Schapenkamp II"/>
    <d v="2019-08-27T12:40:00"/>
    <n v="1"/>
    <x v="3"/>
    <s v="Enallagma cyathigerum"/>
    <n v="34"/>
    <x v="1"/>
    <x v="8"/>
    <n v="8"/>
    <x v="1"/>
  </r>
  <r>
    <x v="19"/>
    <s v="Schapenkamp II"/>
    <d v="2019-09-14T13:00:00"/>
    <n v="1"/>
    <x v="12"/>
    <s v="Sympetrum striolatum"/>
    <n v="29"/>
    <x v="1"/>
    <x v="8"/>
    <n v="9"/>
    <x v="2"/>
  </r>
  <r>
    <x v="19"/>
    <s v="Schapenkamp II"/>
    <d v="2019-09-14T13:00:00"/>
    <n v="1"/>
    <x v="5"/>
    <s v="Orthetrum cancellatum"/>
    <n v="1"/>
    <x v="1"/>
    <x v="8"/>
    <n v="9"/>
    <x v="2"/>
  </r>
  <r>
    <x v="19"/>
    <s v="Schapenkamp II"/>
    <d v="2019-09-14T13:00:00"/>
    <n v="1"/>
    <x v="11"/>
    <s v="Lestes sponsa"/>
    <n v="3"/>
    <x v="1"/>
    <x v="8"/>
    <n v="9"/>
    <x v="0"/>
  </r>
  <r>
    <x v="19"/>
    <s v="Schapenkamp II"/>
    <d v="2019-09-14T13:00:00"/>
    <n v="1"/>
    <x v="14"/>
    <s v="Aeshna mixta"/>
    <n v="5"/>
    <x v="1"/>
    <x v="8"/>
    <n v="9"/>
    <x v="3"/>
  </r>
  <r>
    <x v="19"/>
    <s v="Schapenkamp II"/>
    <d v="2019-09-14T13:00:00"/>
    <n v="1"/>
    <x v="17"/>
    <s v="Sympetrum vulgatum"/>
    <n v="4"/>
    <x v="1"/>
    <x v="8"/>
    <n v="9"/>
    <x v="2"/>
  </r>
  <r>
    <x v="19"/>
    <s v="Schapenkamp II"/>
    <d v="2019-09-14T13:00:00"/>
    <n v="1"/>
    <x v="21"/>
    <s v="Ischnura pumilio"/>
    <n v="2"/>
    <x v="1"/>
    <x v="8"/>
    <n v="9"/>
    <x v="1"/>
  </r>
  <r>
    <x v="19"/>
    <s v="Schapenkamp II"/>
    <d v="2019-09-14T13:00:00"/>
    <n v="1"/>
    <x v="3"/>
    <s v="Enallagma cyathigerum"/>
    <n v="1"/>
    <x v="1"/>
    <x v="8"/>
    <n v="9"/>
    <x v="1"/>
  </r>
  <r>
    <x v="19"/>
    <s v="Schapenkamp II"/>
    <d v="2020-05-21T11:45:00"/>
    <n v="1"/>
    <x v="6"/>
    <s v="Coenagrion puella"/>
    <n v="87"/>
    <x v="1"/>
    <x v="9"/>
    <n v="5"/>
    <x v="1"/>
  </r>
  <r>
    <x v="19"/>
    <s v="Schapenkamp II"/>
    <d v="2020-05-21T11:45:00"/>
    <n v="1"/>
    <x v="0"/>
    <s v="Sympecma fusca"/>
    <n v="17"/>
    <x v="1"/>
    <x v="9"/>
    <n v="5"/>
    <x v="0"/>
  </r>
  <r>
    <x v="19"/>
    <s v="Schapenkamp II"/>
    <d v="2020-05-21T11:45:00"/>
    <n v="1"/>
    <x v="24"/>
    <s v="Leucorrhinia pectoralis"/>
    <n v="1"/>
    <x v="1"/>
    <x v="9"/>
    <n v="5"/>
    <x v="2"/>
  </r>
  <r>
    <x v="19"/>
    <s v="Schapenkamp II"/>
    <d v="2020-05-21T11:45:00"/>
    <n v="1"/>
    <x v="5"/>
    <s v="Orthetrum cancellatum"/>
    <n v="1"/>
    <x v="1"/>
    <x v="9"/>
    <n v="5"/>
    <x v="2"/>
  </r>
  <r>
    <x v="19"/>
    <s v="Schapenkamp II"/>
    <d v="2020-05-21T11:45:00"/>
    <n v="1"/>
    <x v="7"/>
    <s v="Brachytron pratense"/>
    <n v="2"/>
    <x v="1"/>
    <x v="9"/>
    <n v="5"/>
    <x v="3"/>
  </r>
  <r>
    <x v="19"/>
    <s v="Schapenkamp II"/>
    <d v="2020-05-21T11:45:00"/>
    <n v="1"/>
    <x v="9"/>
    <s v="Anax imperator"/>
    <n v="1"/>
    <x v="1"/>
    <x v="9"/>
    <n v="5"/>
    <x v="3"/>
  </r>
  <r>
    <x v="19"/>
    <s v="Schapenkamp II"/>
    <d v="2020-05-21T11:45:00"/>
    <n v="1"/>
    <x v="1"/>
    <s v="Ischnura elegans"/>
    <n v="9"/>
    <x v="1"/>
    <x v="9"/>
    <n v="5"/>
    <x v="1"/>
  </r>
  <r>
    <x v="19"/>
    <s v="Schapenkamp II"/>
    <d v="2020-05-21T11:45:00"/>
    <n v="1"/>
    <x v="31"/>
    <s v="Cordulia aenea"/>
    <n v="1"/>
    <x v="1"/>
    <x v="9"/>
    <n v="5"/>
    <x v="4"/>
  </r>
  <r>
    <x v="19"/>
    <s v="Schapenkamp II"/>
    <d v="2020-05-21T11:45:00"/>
    <n v="1"/>
    <x v="4"/>
    <s v="Coenagrion pulchellum"/>
    <n v="2"/>
    <x v="1"/>
    <x v="9"/>
    <n v="5"/>
    <x v="1"/>
  </r>
  <r>
    <x v="19"/>
    <s v="Schapenkamp II"/>
    <d v="2020-05-21T11:45:00"/>
    <n v="1"/>
    <x v="10"/>
    <s v="Libellula quadrimaculata"/>
    <n v="20"/>
    <x v="1"/>
    <x v="9"/>
    <n v="5"/>
    <x v="2"/>
  </r>
  <r>
    <x v="19"/>
    <s v="Schapenkamp II"/>
    <d v="2020-06-02T12:30:00"/>
    <n v="1"/>
    <x v="6"/>
    <s v="Coenagrion puella"/>
    <n v="19"/>
    <x v="1"/>
    <x v="9"/>
    <n v="6"/>
    <x v="1"/>
  </r>
  <r>
    <x v="19"/>
    <s v="Schapenkamp II"/>
    <d v="2020-06-02T12:30:00"/>
    <n v="1"/>
    <x v="0"/>
    <s v="Sympecma fusca"/>
    <n v="1"/>
    <x v="1"/>
    <x v="9"/>
    <n v="6"/>
    <x v="0"/>
  </r>
  <r>
    <x v="19"/>
    <s v="Schapenkamp II"/>
    <d v="2020-06-02T12:30:00"/>
    <n v="1"/>
    <x v="24"/>
    <s v="Leucorrhinia pectoralis"/>
    <n v="3"/>
    <x v="1"/>
    <x v="9"/>
    <n v="6"/>
    <x v="2"/>
  </r>
  <r>
    <x v="19"/>
    <s v="Schapenkamp II"/>
    <d v="2020-06-02T12:30:00"/>
    <n v="1"/>
    <x v="5"/>
    <s v="Orthetrum cancellatum"/>
    <n v="4"/>
    <x v="1"/>
    <x v="9"/>
    <n v="6"/>
    <x v="2"/>
  </r>
  <r>
    <x v="19"/>
    <s v="Schapenkamp II"/>
    <d v="2020-06-02T12:30:00"/>
    <n v="1"/>
    <x v="1"/>
    <s v="Ischnura elegans"/>
    <n v="22"/>
    <x v="1"/>
    <x v="9"/>
    <n v="6"/>
    <x v="1"/>
  </r>
  <r>
    <x v="19"/>
    <s v="Schapenkamp II"/>
    <d v="2020-06-02T12:30:00"/>
    <n v="1"/>
    <x v="4"/>
    <s v="Coenagrion pulchellum"/>
    <n v="3"/>
    <x v="1"/>
    <x v="9"/>
    <n v="6"/>
    <x v="1"/>
  </r>
  <r>
    <x v="19"/>
    <s v="Schapenkamp II"/>
    <d v="2020-06-02T12:30:00"/>
    <n v="1"/>
    <x v="10"/>
    <s v="Libellula quadrimaculata"/>
    <n v="31"/>
    <x v="1"/>
    <x v="9"/>
    <n v="6"/>
    <x v="2"/>
  </r>
  <r>
    <x v="19"/>
    <s v="Schapenkamp II"/>
    <d v="2020-06-02T12:30:00"/>
    <n v="1"/>
    <x v="8"/>
    <s v="Aeshna isoceles"/>
    <n v="1"/>
    <x v="1"/>
    <x v="9"/>
    <n v="6"/>
    <x v="3"/>
  </r>
  <r>
    <x v="19"/>
    <s v="Schapenkamp II"/>
    <d v="2020-06-02T12:30:00"/>
    <n v="1"/>
    <x v="2"/>
    <s v="Pyrrhosoma nymphula"/>
    <n v="1"/>
    <x v="1"/>
    <x v="9"/>
    <n v="6"/>
    <x v="1"/>
  </r>
  <r>
    <x v="19"/>
    <s v="Schapenkamp II"/>
    <d v="2020-06-02T12:30:00"/>
    <n v="1"/>
    <x v="3"/>
    <s v="Enallagma cyathigerum"/>
    <n v="8"/>
    <x v="1"/>
    <x v="9"/>
    <n v="6"/>
    <x v="1"/>
  </r>
  <r>
    <x v="19"/>
    <s v="Schapenkamp II"/>
    <d v="2020-06-24T13:00:00"/>
    <n v="1"/>
    <x v="5"/>
    <s v="Orthetrum cancellatum"/>
    <n v="2"/>
    <x v="1"/>
    <x v="9"/>
    <n v="6"/>
    <x v="2"/>
  </r>
  <r>
    <x v="19"/>
    <s v="Schapenkamp II"/>
    <d v="2020-06-24T13:00:00"/>
    <n v="1"/>
    <x v="11"/>
    <s v="Lestes sponsa"/>
    <n v="5"/>
    <x v="1"/>
    <x v="9"/>
    <n v="6"/>
    <x v="0"/>
  </r>
  <r>
    <x v="19"/>
    <s v="Schapenkamp II"/>
    <d v="2020-06-24T13:00:00"/>
    <n v="1"/>
    <x v="9"/>
    <s v="Anax imperator"/>
    <n v="4"/>
    <x v="1"/>
    <x v="9"/>
    <n v="6"/>
    <x v="3"/>
  </r>
  <r>
    <x v="19"/>
    <s v="Schapenkamp II"/>
    <d v="2020-06-24T13:00:00"/>
    <n v="1"/>
    <x v="1"/>
    <s v="Ischnura elegans"/>
    <n v="73"/>
    <x v="1"/>
    <x v="9"/>
    <n v="6"/>
    <x v="1"/>
  </r>
  <r>
    <x v="19"/>
    <s v="Schapenkamp II"/>
    <d v="2020-06-24T13:00:00"/>
    <n v="1"/>
    <x v="4"/>
    <s v="Coenagrion pulchellum"/>
    <n v="1"/>
    <x v="1"/>
    <x v="9"/>
    <n v="6"/>
    <x v="1"/>
  </r>
  <r>
    <x v="19"/>
    <s v="Schapenkamp II"/>
    <d v="2020-06-24T13:00:00"/>
    <n v="1"/>
    <x v="10"/>
    <s v="Libellula quadrimaculata"/>
    <n v="4"/>
    <x v="1"/>
    <x v="9"/>
    <n v="6"/>
    <x v="2"/>
  </r>
  <r>
    <x v="19"/>
    <s v="Schapenkamp II"/>
    <d v="2020-06-24T13:00:00"/>
    <n v="1"/>
    <x v="8"/>
    <s v="Aeshna isoceles"/>
    <n v="1"/>
    <x v="1"/>
    <x v="9"/>
    <n v="6"/>
    <x v="3"/>
  </r>
  <r>
    <x v="19"/>
    <s v="Schapenkamp II"/>
    <d v="2020-06-24T13:00:00"/>
    <n v="1"/>
    <x v="3"/>
    <s v="Enallagma cyathigerum"/>
    <n v="16"/>
    <x v="1"/>
    <x v="9"/>
    <n v="6"/>
    <x v="1"/>
  </r>
  <r>
    <x v="19"/>
    <s v="Schapenkamp II"/>
    <d v="2020-06-24T13:00:00"/>
    <n v="1"/>
    <x v="12"/>
    <s v="Sympetrum striolatum"/>
    <n v="44"/>
    <x v="1"/>
    <x v="9"/>
    <n v="6"/>
    <x v="2"/>
  </r>
  <r>
    <x v="19"/>
    <s v="Schapenkamp II"/>
    <d v="2020-06-24T13:00:00"/>
    <n v="1"/>
    <x v="24"/>
    <s v="Leucorrhinia pectoralis"/>
    <n v="2"/>
    <x v="1"/>
    <x v="9"/>
    <n v="6"/>
    <x v="2"/>
  </r>
  <r>
    <x v="19"/>
    <s v="Schapenkamp II"/>
    <d v="2020-07-13T13:00:00"/>
    <n v="1"/>
    <x v="20"/>
    <s v="Anax parthenope"/>
    <n v="2"/>
    <x v="1"/>
    <x v="9"/>
    <n v="7"/>
    <x v="3"/>
  </r>
  <r>
    <x v="19"/>
    <s v="Schapenkamp II"/>
    <d v="2020-07-13T13:00:00"/>
    <n v="1"/>
    <x v="12"/>
    <s v="Sympetrum striolatum"/>
    <n v="21"/>
    <x v="1"/>
    <x v="9"/>
    <n v="7"/>
    <x v="2"/>
  </r>
  <r>
    <x v="19"/>
    <s v="Schapenkamp II"/>
    <d v="2020-07-13T13:00:00"/>
    <n v="1"/>
    <x v="5"/>
    <s v="Orthetrum cancellatum"/>
    <n v="1"/>
    <x v="1"/>
    <x v="9"/>
    <n v="7"/>
    <x v="2"/>
  </r>
  <r>
    <x v="19"/>
    <s v="Schapenkamp II"/>
    <d v="2020-07-13T13:00:00"/>
    <n v="1"/>
    <x v="11"/>
    <s v="Lestes sponsa"/>
    <n v="24"/>
    <x v="1"/>
    <x v="9"/>
    <n v="7"/>
    <x v="0"/>
  </r>
  <r>
    <x v="19"/>
    <s v="Schapenkamp II"/>
    <d v="2020-07-13T13:00:00"/>
    <n v="1"/>
    <x v="9"/>
    <s v="Anax imperator"/>
    <n v="3"/>
    <x v="1"/>
    <x v="9"/>
    <n v="7"/>
    <x v="3"/>
  </r>
  <r>
    <x v="19"/>
    <s v="Schapenkamp II"/>
    <d v="2020-07-13T13:00:00"/>
    <n v="1"/>
    <x v="1"/>
    <s v="Ischnura elegans"/>
    <n v="32"/>
    <x v="1"/>
    <x v="9"/>
    <n v="7"/>
    <x v="1"/>
  </r>
  <r>
    <x v="19"/>
    <s v="Schapenkamp II"/>
    <d v="2020-07-13T13:00:00"/>
    <n v="1"/>
    <x v="17"/>
    <s v="Sympetrum vulgatum"/>
    <n v="4"/>
    <x v="1"/>
    <x v="9"/>
    <n v="7"/>
    <x v="2"/>
  </r>
  <r>
    <x v="19"/>
    <s v="Schapenkamp II"/>
    <d v="2020-07-13T13:00:00"/>
    <n v="1"/>
    <x v="8"/>
    <s v="Aeshna isoceles"/>
    <n v="1"/>
    <x v="1"/>
    <x v="9"/>
    <n v="7"/>
    <x v="3"/>
  </r>
  <r>
    <x v="19"/>
    <s v="Schapenkamp II"/>
    <d v="2020-07-13T13:00:00"/>
    <n v="1"/>
    <x v="3"/>
    <s v="Enallagma cyathigerum"/>
    <n v="51"/>
    <x v="1"/>
    <x v="9"/>
    <n v="7"/>
    <x v="1"/>
  </r>
  <r>
    <x v="19"/>
    <s v="Schapenkamp II"/>
    <d v="2020-08-06T12:00:00"/>
    <n v="1"/>
    <x v="12"/>
    <s v="Sympetrum striolatum"/>
    <n v="34"/>
    <x v="1"/>
    <x v="9"/>
    <n v="8"/>
    <x v="2"/>
  </r>
  <r>
    <x v="19"/>
    <s v="Schapenkamp II"/>
    <d v="2020-08-06T12:00:00"/>
    <n v="1"/>
    <x v="11"/>
    <s v="Lestes sponsa"/>
    <n v="17"/>
    <x v="1"/>
    <x v="9"/>
    <n v="8"/>
    <x v="0"/>
  </r>
  <r>
    <x v="19"/>
    <s v="Schapenkamp II"/>
    <d v="2020-08-06T12:00:00"/>
    <n v="1"/>
    <x v="9"/>
    <s v="Anax imperator"/>
    <n v="1"/>
    <x v="1"/>
    <x v="9"/>
    <n v="8"/>
    <x v="3"/>
  </r>
  <r>
    <x v="19"/>
    <s v="Schapenkamp II"/>
    <d v="2020-08-06T12:00:00"/>
    <n v="1"/>
    <x v="1"/>
    <s v="Ischnura elegans"/>
    <n v="42"/>
    <x v="1"/>
    <x v="9"/>
    <n v="8"/>
    <x v="1"/>
  </r>
  <r>
    <x v="19"/>
    <s v="Schapenkamp II"/>
    <d v="2020-08-06T12:00:00"/>
    <n v="1"/>
    <x v="14"/>
    <s v="Aeshna mixta"/>
    <n v="1"/>
    <x v="1"/>
    <x v="9"/>
    <n v="8"/>
    <x v="3"/>
  </r>
  <r>
    <x v="19"/>
    <s v="Schapenkamp II"/>
    <d v="2020-08-06T12:00:00"/>
    <n v="1"/>
    <x v="17"/>
    <s v="Sympetrum vulgatum"/>
    <n v="16"/>
    <x v="1"/>
    <x v="9"/>
    <n v="8"/>
    <x v="2"/>
  </r>
  <r>
    <x v="19"/>
    <s v="Schapenkamp II"/>
    <d v="2020-08-06T12:00:00"/>
    <n v="1"/>
    <x v="21"/>
    <s v="Ischnura pumilio"/>
    <n v="1"/>
    <x v="1"/>
    <x v="9"/>
    <n v="8"/>
    <x v="1"/>
  </r>
  <r>
    <x v="19"/>
    <s v="Schapenkamp II"/>
    <d v="2020-08-06T12:00:00"/>
    <n v="1"/>
    <x v="3"/>
    <s v="Enallagma cyathigerum"/>
    <n v="8"/>
    <x v="1"/>
    <x v="9"/>
    <n v="8"/>
    <x v="1"/>
  </r>
  <r>
    <x v="19"/>
    <s v="Schapenkamp II"/>
    <d v="2020-09-17T13:45:00"/>
    <n v="1"/>
    <x v="1"/>
    <s v="Ischnura elegans"/>
    <n v="2"/>
    <x v="1"/>
    <x v="9"/>
    <n v="9"/>
    <x v="1"/>
  </r>
  <r>
    <x v="19"/>
    <s v="Schapenkamp II"/>
    <d v="2020-09-17T13:45:00"/>
    <n v="1"/>
    <x v="14"/>
    <s v="Aeshna mixta"/>
    <n v="5"/>
    <x v="1"/>
    <x v="9"/>
    <n v="9"/>
    <x v="3"/>
  </r>
  <r>
    <x v="19"/>
    <s v="Schapenkamp II"/>
    <d v="2020-09-26T14:00:00"/>
    <n v="1"/>
    <x v="12"/>
    <s v="Sympetrum striolatum"/>
    <n v="4"/>
    <x v="1"/>
    <x v="9"/>
    <n v="9"/>
    <x v="2"/>
  </r>
  <r>
    <x v="19"/>
    <s v="Schapenkamp II"/>
    <d v="2020-09-26T14:00:00"/>
    <n v="1"/>
    <x v="11"/>
    <s v="Lestes sponsa"/>
    <n v="2"/>
    <x v="1"/>
    <x v="9"/>
    <n v="9"/>
    <x v="0"/>
  </r>
  <r>
    <x v="19"/>
    <s v="Schapenkamp II"/>
    <d v="2020-09-26T14:00:00"/>
    <n v="1"/>
    <x v="1"/>
    <s v="Ischnura elegans"/>
    <n v="1"/>
    <x v="1"/>
    <x v="9"/>
    <n v="9"/>
    <x v="1"/>
  </r>
  <r>
    <x v="19"/>
    <s v="Schapenkamp II"/>
    <d v="2020-09-26T14:00:00"/>
    <n v="1"/>
    <x v="14"/>
    <s v="Aeshna mixta"/>
    <n v="3"/>
    <x v="1"/>
    <x v="9"/>
    <n v="9"/>
    <x v="3"/>
  </r>
  <r>
    <x v="19"/>
    <s v="Schapenkamp II"/>
    <d v="2020-09-26T14:00:00"/>
    <n v="1"/>
    <x v="3"/>
    <s v="Enallagma cyathigerum"/>
    <n v="1"/>
    <x v="1"/>
    <x v="9"/>
    <n v="9"/>
    <x v="1"/>
  </r>
  <r>
    <x v="19"/>
    <s v="Schapenkamp II"/>
    <d v="2021-05-13T13:45:00"/>
    <n v="1"/>
    <x v="7"/>
    <s v="Brachytron pratense"/>
    <n v="3"/>
    <x v="1"/>
    <x v="11"/>
    <n v="5"/>
    <x v="3"/>
  </r>
  <r>
    <x v="19"/>
    <s v="Schapenkamp II"/>
    <d v="2021-05-13T13:45:00"/>
    <n v="1"/>
    <x v="10"/>
    <s v="Libellula quadrimaculata"/>
    <n v="3"/>
    <x v="1"/>
    <x v="11"/>
    <n v="5"/>
    <x v="2"/>
  </r>
  <r>
    <x v="19"/>
    <s v="Schapenkamp II"/>
    <d v="2021-05-13T13:45:00"/>
    <n v="1"/>
    <x v="0"/>
    <s v="Sympecma fusca"/>
    <n v="61"/>
    <x v="1"/>
    <x v="11"/>
    <n v="5"/>
    <x v="0"/>
  </r>
  <r>
    <x v="19"/>
    <s v="Schapenkamp II"/>
    <d v="2021-05-13T13:45:00"/>
    <n v="1"/>
    <x v="6"/>
    <s v="Coenagrion puella"/>
    <n v="3"/>
    <x v="1"/>
    <x v="11"/>
    <n v="5"/>
    <x v="1"/>
  </r>
  <r>
    <x v="19"/>
    <s v="Schapenkamp II"/>
    <d v="2021-05-13T13:45:00"/>
    <n v="1"/>
    <x v="2"/>
    <s v="Pyrrhosoma nymphula"/>
    <n v="2"/>
    <x v="1"/>
    <x v="11"/>
    <n v="5"/>
    <x v="1"/>
  </r>
  <r>
    <x v="19"/>
    <s v="Schapenkamp II"/>
    <d v="2021-05-30T13:00:00"/>
    <n v="1"/>
    <x v="9"/>
    <s v="Anax imperator"/>
    <n v="1"/>
    <x v="1"/>
    <x v="11"/>
    <n v="5"/>
    <x v="3"/>
  </r>
  <r>
    <x v="19"/>
    <s v="Schapenkamp II"/>
    <d v="2021-05-30T13:00:00"/>
    <n v="1"/>
    <x v="1"/>
    <s v="Ischnura elegans"/>
    <n v="1"/>
    <x v="1"/>
    <x v="11"/>
    <n v="5"/>
    <x v="1"/>
  </r>
  <r>
    <x v="19"/>
    <s v="Schapenkamp II"/>
    <d v="2021-05-30T13:00:00"/>
    <n v="1"/>
    <x v="31"/>
    <s v="Cordulia aenea"/>
    <n v="1"/>
    <x v="1"/>
    <x v="11"/>
    <n v="5"/>
    <x v="4"/>
  </r>
  <r>
    <x v="19"/>
    <s v="Schapenkamp II"/>
    <d v="2021-05-30T13:00:00"/>
    <n v="1"/>
    <x v="6"/>
    <s v="Coenagrion puella"/>
    <n v="12"/>
    <x v="1"/>
    <x v="11"/>
    <n v="5"/>
    <x v="1"/>
  </r>
  <r>
    <x v="19"/>
    <s v="Schapenkamp II"/>
    <d v="2021-05-30T13:00:00"/>
    <n v="1"/>
    <x v="0"/>
    <s v="Sympecma fusca"/>
    <n v="29"/>
    <x v="1"/>
    <x v="11"/>
    <n v="5"/>
    <x v="0"/>
  </r>
  <r>
    <x v="19"/>
    <s v="Schapenkamp II"/>
    <d v="2021-05-30T13:00:00"/>
    <n v="1"/>
    <x v="7"/>
    <s v="Brachytron pratense"/>
    <n v="4"/>
    <x v="1"/>
    <x v="11"/>
    <n v="5"/>
    <x v="3"/>
  </r>
  <r>
    <x v="19"/>
    <s v="Schapenkamp II"/>
    <d v="2021-05-30T13:00:00"/>
    <n v="1"/>
    <x v="10"/>
    <s v="Libellula quadrimaculata"/>
    <n v="18"/>
    <x v="1"/>
    <x v="11"/>
    <n v="5"/>
    <x v="2"/>
  </r>
  <r>
    <x v="19"/>
    <s v="Schapenkamp II"/>
    <d v="2021-05-30T13:00:00"/>
    <n v="1"/>
    <x v="4"/>
    <s v="Coenagrion pulchellum"/>
    <n v="1"/>
    <x v="1"/>
    <x v="11"/>
    <n v="5"/>
    <x v="1"/>
  </r>
  <r>
    <x v="19"/>
    <s v="Schapenkamp II"/>
    <d v="2021-05-30T13:00:00"/>
    <n v="1"/>
    <x v="2"/>
    <s v="Pyrrhosoma nymphula"/>
    <n v="2"/>
    <x v="1"/>
    <x v="11"/>
    <n v="5"/>
    <x v="1"/>
  </r>
  <r>
    <x v="19"/>
    <s v="Schapenkamp II"/>
    <d v="2021-06-07T13:45:00"/>
    <n v="1"/>
    <x v="8"/>
    <s v="Aeshna isoceles"/>
    <n v="3"/>
    <x v="1"/>
    <x v="11"/>
    <n v="6"/>
    <x v="3"/>
  </r>
  <r>
    <x v="19"/>
    <s v="Schapenkamp II"/>
    <d v="2021-06-07T13:45:00"/>
    <n v="1"/>
    <x v="0"/>
    <s v="Sympecma fusca"/>
    <n v="2"/>
    <x v="1"/>
    <x v="11"/>
    <n v="6"/>
    <x v="0"/>
  </r>
  <r>
    <x v="19"/>
    <s v="Schapenkamp II"/>
    <d v="2021-06-07T13:45:00"/>
    <n v="1"/>
    <x v="6"/>
    <s v="Coenagrion puella"/>
    <n v="95"/>
    <x v="1"/>
    <x v="11"/>
    <n v="6"/>
    <x v="1"/>
  </r>
  <r>
    <x v="19"/>
    <s v="Schapenkamp II"/>
    <d v="2021-06-07T13:45:00"/>
    <n v="1"/>
    <x v="7"/>
    <s v="Brachytron pratense"/>
    <n v="5"/>
    <x v="1"/>
    <x v="11"/>
    <n v="6"/>
    <x v="3"/>
  </r>
  <r>
    <x v="19"/>
    <s v="Schapenkamp II"/>
    <d v="2021-06-07T13:45:00"/>
    <n v="1"/>
    <x v="1"/>
    <s v="Ischnura elegans"/>
    <n v="10"/>
    <x v="1"/>
    <x v="11"/>
    <n v="6"/>
    <x v="1"/>
  </r>
  <r>
    <x v="19"/>
    <s v="Schapenkamp II"/>
    <d v="2021-06-07T13:45:00"/>
    <n v="1"/>
    <x v="10"/>
    <s v="Libellula quadrimaculata"/>
    <n v="19"/>
    <x v="1"/>
    <x v="11"/>
    <n v="6"/>
    <x v="2"/>
  </r>
  <r>
    <x v="19"/>
    <s v="Schapenkamp II"/>
    <d v="2021-06-07T13:45:00"/>
    <n v="1"/>
    <x v="9"/>
    <s v="Anax imperator"/>
    <n v="6"/>
    <x v="1"/>
    <x v="11"/>
    <n v="6"/>
    <x v="3"/>
  </r>
  <r>
    <x v="19"/>
    <s v="Schapenkamp II"/>
    <d v="2021-07-17T13:45:00"/>
    <n v="1"/>
    <x v="11"/>
    <s v="Lestes sponsa"/>
    <n v="15"/>
    <x v="1"/>
    <x v="11"/>
    <n v="7"/>
    <x v="0"/>
  </r>
  <r>
    <x v="19"/>
    <s v="Schapenkamp II"/>
    <d v="2021-07-17T13:45:00"/>
    <n v="1"/>
    <x v="9"/>
    <s v="Anax imperator"/>
    <n v="3"/>
    <x v="1"/>
    <x v="11"/>
    <n v="7"/>
    <x v="3"/>
  </r>
  <r>
    <x v="19"/>
    <s v="Schapenkamp II"/>
    <d v="2021-07-17T13:45:00"/>
    <n v="1"/>
    <x v="5"/>
    <s v="Orthetrum cancellatum"/>
    <n v="1"/>
    <x v="1"/>
    <x v="11"/>
    <n v="7"/>
    <x v="2"/>
  </r>
  <r>
    <x v="19"/>
    <s v="Schapenkamp II"/>
    <d v="2021-07-17T13:45:00"/>
    <n v="1"/>
    <x v="22"/>
    <s v="Crocothemis erythraea"/>
    <n v="2"/>
    <x v="1"/>
    <x v="11"/>
    <n v="7"/>
    <x v="2"/>
  </r>
  <r>
    <x v="19"/>
    <s v="Schapenkamp II"/>
    <d v="2021-07-17T13:45:00"/>
    <n v="1"/>
    <x v="1"/>
    <s v="Ischnura elegans"/>
    <n v="80"/>
    <x v="1"/>
    <x v="11"/>
    <n v="7"/>
    <x v="1"/>
  </r>
  <r>
    <x v="19"/>
    <s v="Schapenkamp II"/>
    <d v="2021-07-17T13:45:00"/>
    <n v="1"/>
    <x v="3"/>
    <s v="Enallagma cyathigerum"/>
    <n v="30"/>
    <x v="1"/>
    <x v="11"/>
    <n v="7"/>
    <x v="1"/>
  </r>
  <r>
    <x v="19"/>
    <s v="Schapenkamp II"/>
    <d v="2021-06-12T12:30:00"/>
    <n v="1"/>
    <x v="10"/>
    <s v="Libellula quadrimaculata"/>
    <n v="12"/>
    <x v="1"/>
    <x v="11"/>
    <n v="6"/>
    <x v="2"/>
  </r>
  <r>
    <x v="19"/>
    <s v="Schapenkamp II"/>
    <d v="2021-06-12T12:30:00"/>
    <n v="1"/>
    <x v="5"/>
    <s v="Orthetrum cancellatum"/>
    <n v="2"/>
    <x v="1"/>
    <x v="11"/>
    <n v="6"/>
    <x v="2"/>
  </r>
  <r>
    <x v="19"/>
    <s v="Schapenkamp II"/>
    <d v="2021-06-12T12:30:00"/>
    <n v="1"/>
    <x v="9"/>
    <s v="Anax imperator"/>
    <n v="2"/>
    <x v="1"/>
    <x v="11"/>
    <n v="6"/>
    <x v="3"/>
  </r>
  <r>
    <x v="19"/>
    <s v="Schapenkamp II"/>
    <d v="2021-06-12T12:30:00"/>
    <n v="1"/>
    <x v="22"/>
    <s v="Crocothemis erythraea"/>
    <n v="2"/>
    <x v="1"/>
    <x v="11"/>
    <n v="6"/>
    <x v="2"/>
  </r>
  <r>
    <x v="19"/>
    <s v="Schapenkamp II"/>
    <d v="2021-06-12T12:30:00"/>
    <n v="1"/>
    <x v="8"/>
    <s v="Aeshna isoceles"/>
    <n v="1"/>
    <x v="1"/>
    <x v="11"/>
    <n v="6"/>
    <x v="3"/>
  </r>
  <r>
    <x v="19"/>
    <s v="Schapenkamp II"/>
    <d v="2020-05-07T12:45:00"/>
    <n v="1"/>
    <x v="6"/>
    <s v="Coenagrion puella"/>
    <n v="4"/>
    <x v="1"/>
    <x v="9"/>
    <n v="5"/>
    <x v="1"/>
  </r>
  <r>
    <x v="19"/>
    <s v="Schapenkamp II"/>
    <d v="2020-05-07T12:45:00"/>
    <n v="1"/>
    <x v="7"/>
    <s v="Brachytron pratense"/>
    <n v="8"/>
    <x v="1"/>
    <x v="9"/>
    <n v="5"/>
    <x v="3"/>
  </r>
  <r>
    <x v="19"/>
    <s v="Schapenkamp II"/>
    <d v="2020-05-07T12:45:00"/>
    <n v="1"/>
    <x v="10"/>
    <s v="Libellula quadrimaculata"/>
    <n v="8"/>
    <x v="1"/>
    <x v="9"/>
    <n v="5"/>
    <x v="2"/>
  </r>
  <r>
    <x v="19"/>
    <s v="Schapenkamp II"/>
    <d v="2020-05-07T12:45:00"/>
    <n v="1"/>
    <x v="0"/>
    <s v="Sympecma fusca"/>
    <n v="69"/>
    <x v="1"/>
    <x v="9"/>
    <n v="5"/>
    <x v="0"/>
  </r>
  <r>
    <x v="20"/>
    <s v="Schapenkamp III"/>
    <d v="2010-05-23T14:00:00"/>
    <n v="1"/>
    <x v="10"/>
    <s v="Libellula quadrimaculata"/>
    <n v="1"/>
    <x v="1"/>
    <x v="0"/>
    <n v="5"/>
    <x v="2"/>
  </r>
  <r>
    <x v="20"/>
    <s v="Schapenkamp III"/>
    <d v="2010-05-23T14:00:00"/>
    <n v="1"/>
    <x v="0"/>
    <s v="Sympecma fusca"/>
    <n v="6"/>
    <x v="1"/>
    <x v="0"/>
    <n v="5"/>
    <x v="0"/>
  </r>
  <r>
    <x v="20"/>
    <s v="Schapenkamp III"/>
    <d v="2010-05-23T14:00:00"/>
    <n v="1"/>
    <x v="1"/>
    <s v="Ischnura elegans"/>
    <n v="1"/>
    <x v="1"/>
    <x v="0"/>
    <n v="5"/>
    <x v="1"/>
  </r>
  <r>
    <x v="20"/>
    <s v="Schapenkamp III"/>
    <d v="2010-05-23T14:00:00"/>
    <n v="1"/>
    <x v="3"/>
    <s v="Enallagma cyathigerum"/>
    <n v="1"/>
    <x v="1"/>
    <x v="0"/>
    <n v="5"/>
    <x v="1"/>
  </r>
  <r>
    <x v="20"/>
    <s v="Schapenkamp III"/>
    <d v="2010-06-04T14:00:00"/>
    <n v="1"/>
    <x v="6"/>
    <s v="Coenagrion puella"/>
    <n v="5"/>
    <x v="1"/>
    <x v="0"/>
    <n v="6"/>
    <x v="1"/>
  </r>
  <r>
    <x v="20"/>
    <s v="Schapenkamp III"/>
    <d v="2010-06-04T14:00:00"/>
    <n v="1"/>
    <x v="7"/>
    <s v="Brachytron pratense"/>
    <n v="1"/>
    <x v="1"/>
    <x v="0"/>
    <n v="6"/>
    <x v="3"/>
  </r>
  <r>
    <x v="20"/>
    <s v="Schapenkamp III"/>
    <d v="2010-06-04T14:00:00"/>
    <n v="1"/>
    <x v="10"/>
    <s v="Libellula quadrimaculata"/>
    <n v="3"/>
    <x v="1"/>
    <x v="0"/>
    <n v="6"/>
    <x v="2"/>
  </r>
  <r>
    <x v="20"/>
    <s v="Schapenkamp III"/>
    <d v="2010-06-26T14:45:00"/>
    <n v="1"/>
    <x v="25"/>
    <s v="Lestes barbarus"/>
    <n v="3"/>
    <x v="1"/>
    <x v="0"/>
    <n v="6"/>
    <x v="0"/>
  </r>
  <r>
    <x v="20"/>
    <s v="Schapenkamp III"/>
    <d v="2010-06-26T14:45:00"/>
    <n v="1"/>
    <x v="6"/>
    <s v="Coenagrion puella"/>
    <n v="6"/>
    <x v="1"/>
    <x v="0"/>
    <n v="6"/>
    <x v="1"/>
  </r>
  <r>
    <x v="20"/>
    <s v="Schapenkamp III"/>
    <d v="2010-06-26T14:45:00"/>
    <n v="1"/>
    <x v="10"/>
    <s v="Libellula quadrimaculata"/>
    <n v="4"/>
    <x v="1"/>
    <x v="0"/>
    <n v="6"/>
    <x v="2"/>
  </r>
  <r>
    <x v="20"/>
    <s v="Schapenkamp III"/>
    <d v="2010-06-26T14:45:00"/>
    <n v="1"/>
    <x v="8"/>
    <s v="Aeshna isoceles"/>
    <n v="3"/>
    <x v="1"/>
    <x v="0"/>
    <n v="6"/>
    <x v="3"/>
  </r>
  <r>
    <x v="20"/>
    <s v="Schapenkamp III"/>
    <d v="2010-06-26T14:45:00"/>
    <n v="1"/>
    <x v="1"/>
    <s v="Ischnura elegans"/>
    <n v="8"/>
    <x v="1"/>
    <x v="0"/>
    <n v="6"/>
    <x v="1"/>
  </r>
  <r>
    <x v="20"/>
    <s v="Schapenkamp III"/>
    <d v="2010-06-26T14:45:00"/>
    <n v="1"/>
    <x v="4"/>
    <s v="Coenagrion pulchellum"/>
    <n v="3"/>
    <x v="1"/>
    <x v="0"/>
    <n v="6"/>
    <x v="1"/>
  </r>
  <r>
    <x v="20"/>
    <s v="Schapenkamp III"/>
    <d v="2010-06-26T14:45:00"/>
    <n v="1"/>
    <x v="3"/>
    <s v="Enallagma cyathigerum"/>
    <n v="5"/>
    <x v="1"/>
    <x v="0"/>
    <n v="6"/>
    <x v="1"/>
  </r>
  <r>
    <x v="20"/>
    <s v="Schapenkamp III"/>
    <d v="2010-07-11T15:15:00"/>
    <n v="1"/>
    <x v="5"/>
    <s v="Orthetrum cancellatum"/>
    <n v="1"/>
    <x v="1"/>
    <x v="0"/>
    <n v="7"/>
    <x v="2"/>
  </r>
  <r>
    <x v="20"/>
    <s v="Schapenkamp III"/>
    <d v="2010-07-11T15:15:00"/>
    <n v="1"/>
    <x v="13"/>
    <s v="Chalcolestes viridis"/>
    <n v="2"/>
    <x v="1"/>
    <x v="0"/>
    <n v="7"/>
    <x v="0"/>
  </r>
  <r>
    <x v="20"/>
    <s v="Schapenkamp III"/>
    <d v="2010-07-11T15:15:00"/>
    <n v="1"/>
    <x v="1"/>
    <s v="Ischnura elegans"/>
    <n v="47"/>
    <x v="1"/>
    <x v="0"/>
    <n v="7"/>
    <x v="1"/>
  </r>
  <r>
    <x v="20"/>
    <s v="Schapenkamp III"/>
    <d v="2010-07-11T15:15:00"/>
    <n v="1"/>
    <x v="3"/>
    <s v="Enallagma cyathigerum"/>
    <n v="20"/>
    <x v="1"/>
    <x v="0"/>
    <n v="7"/>
    <x v="1"/>
  </r>
  <r>
    <x v="20"/>
    <s v="Schapenkamp III"/>
    <d v="2010-07-27T13:30:00"/>
    <n v="1"/>
    <x v="11"/>
    <s v="Lestes sponsa"/>
    <n v="2"/>
    <x v="1"/>
    <x v="0"/>
    <n v="7"/>
    <x v="0"/>
  </r>
  <r>
    <x v="20"/>
    <s v="Schapenkamp III"/>
    <d v="2010-07-27T13:30:00"/>
    <n v="1"/>
    <x v="1"/>
    <s v="Ischnura elegans"/>
    <n v="10"/>
    <x v="1"/>
    <x v="0"/>
    <n v="7"/>
    <x v="1"/>
  </r>
  <r>
    <x v="20"/>
    <s v="Schapenkamp III"/>
    <d v="2010-07-27T13:30:00"/>
    <n v="1"/>
    <x v="3"/>
    <s v="Enallagma cyathigerum"/>
    <n v="17"/>
    <x v="1"/>
    <x v="0"/>
    <n v="7"/>
    <x v="1"/>
  </r>
  <r>
    <x v="20"/>
    <s v="Schapenkamp III"/>
    <d v="2010-08-03T14:15:00"/>
    <n v="1"/>
    <x v="11"/>
    <s v="Lestes sponsa"/>
    <n v="2"/>
    <x v="1"/>
    <x v="0"/>
    <n v="8"/>
    <x v="0"/>
  </r>
  <r>
    <x v="20"/>
    <s v="Schapenkamp III"/>
    <d v="2010-08-03T14:15:00"/>
    <n v="1"/>
    <x v="9"/>
    <s v="Anax imperator"/>
    <n v="1"/>
    <x v="1"/>
    <x v="0"/>
    <n v="8"/>
    <x v="3"/>
  </r>
  <r>
    <x v="20"/>
    <s v="Schapenkamp III"/>
    <d v="2010-08-03T14:15:00"/>
    <n v="1"/>
    <x v="12"/>
    <s v="Sympetrum striolatum"/>
    <n v="4"/>
    <x v="1"/>
    <x v="0"/>
    <n v="8"/>
    <x v="2"/>
  </r>
  <r>
    <x v="20"/>
    <s v="Schapenkamp III"/>
    <d v="2010-08-03T14:15:00"/>
    <n v="1"/>
    <x v="1"/>
    <s v="Ischnura elegans"/>
    <n v="11"/>
    <x v="1"/>
    <x v="0"/>
    <n v="8"/>
    <x v="1"/>
  </r>
  <r>
    <x v="20"/>
    <s v="Schapenkamp III"/>
    <d v="2010-08-03T14:15:00"/>
    <n v="1"/>
    <x v="3"/>
    <s v="Enallagma cyathigerum"/>
    <n v="17"/>
    <x v="1"/>
    <x v="0"/>
    <n v="8"/>
    <x v="1"/>
  </r>
  <r>
    <x v="20"/>
    <s v="Schapenkamp III"/>
    <d v="2010-08-14T14:00:00"/>
    <n v="1"/>
    <x v="9"/>
    <s v="Anax imperator"/>
    <n v="1"/>
    <x v="1"/>
    <x v="0"/>
    <n v="8"/>
    <x v="3"/>
  </r>
  <r>
    <x v="20"/>
    <s v="Schapenkamp III"/>
    <d v="2010-08-14T14:00:00"/>
    <n v="1"/>
    <x v="11"/>
    <s v="Lestes sponsa"/>
    <n v="2"/>
    <x v="1"/>
    <x v="0"/>
    <n v="8"/>
    <x v="0"/>
  </r>
  <r>
    <x v="20"/>
    <s v="Schapenkamp III"/>
    <d v="2010-08-14T14:00:00"/>
    <n v="1"/>
    <x v="1"/>
    <s v="Ischnura elegans"/>
    <n v="11"/>
    <x v="1"/>
    <x v="0"/>
    <n v="8"/>
    <x v="1"/>
  </r>
  <r>
    <x v="20"/>
    <s v="Schapenkamp III"/>
    <d v="2010-08-14T14:00:00"/>
    <n v="1"/>
    <x v="17"/>
    <s v="Sympetrum vulgatum"/>
    <n v="3"/>
    <x v="1"/>
    <x v="0"/>
    <n v="8"/>
    <x v="2"/>
  </r>
  <r>
    <x v="20"/>
    <s v="Schapenkamp III"/>
    <d v="2010-08-14T14:00:00"/>
    <n v="1"/>
    <x v="3"/>
    <s v="Enallagma cyathigerum"/>
    <n v="9"/>
    <x v="1"/>
    <x v="0"/>
    <n v="8"/>
    <x v="1"/>
  </r>
  <r>
    <x v="20"/>
    <s v="Schapenkamp III"/>
    <d v="2010-08-14T14:00:00"/>
    <n v="1"/>
    <x v="23"/>
    <s v="Sympetrum striolatum/vulgatum"/>
    <n v="20"/>
    <x v="1"/>
    <x v="0"/>
    <n v="8"/>
    <x v="2"/>
  </r>
  <r>
    <x v="20"/>
    <s v="Schapenkamp III"/>
    <d v="2010-09-05T13:00:00"/>
    <n v="1"/>
    <x v="12"/>
    <s v="Sympetrum striolatum"/>
    <n v="19"/>
    <x v="1"/>
    <x v="0"/>
    <n v="9"/>
    <x v="2"/>
  </r>
  <r>
    <x v="20"/>
    <s v="Schapenkamp III"/>
    <d v="2010-09-05T13:00:00"/>
    <n v="1"/>
    <x v="23"/>
    <s v="Sympetrum striolatum/vulgatum"/>
    <n v="19"/>
    <x v="1"/>
    <x v="0"/>
    <n v="9"/>
    <x v="2"/>
  </r>
  <r>
    <x v="20"/>
    <s v="Schapenkamp III"/>
    <d v="2010-09-05T13:00:00"/>
    <n v="1"/>
    <x v="1"/>
    <s v="Ischnura elegans"/>
    <n v="18"/>
    <x v="1"/>
    <x v="0"/>
    <n v="9"/>
    <x v="1"/>
  </r>
  <r>
    <x v="20"/>
    <s v="Schapenkamp III"/>
    <d v="2010-09-05T13:00:00"/>
    <n v="1"/>
    <x v="14"/>
    <s v="Aeshna mixta"/>
    <n v="4"/>
    <x v="1"/>
    <x v="0"/>
    <n v="9"/>
    <x v="3"/>
  </r>
  <r>
    <x v="20"/>
    <s v="Schapenkamp III"/>
    <d v="2010-09-05T13:00:00"/>
    <n v="1"/>
    <x v="17"/>
    <s v="Sympetrum vulgatum"/>
    <n v="8"/>
    <x v="1"/>
    <x v="0"/>
    <n v="9"/>
    <x v="2"/>
  </r>
  <r>
    <x v="20"/>
    <s v="Schapenkamp III"/>
    <d v="2010-09-05T13:00:00"/>
    <n v="1"/>
    <x v="3"/>
    <s v="Enallagma cyathigerum"/>
    <n v="2"/>
    <x v="1"/>
    <x v="0"/>
    <n v="9"/>
    <x v="1"/>
  </r>
  <r>
    <x v="20"/>
    <s v="Schapenkamp III"/>
    <d v="2010-09-05T13:00:00"/>
    <n v="1"/>
    <x v="19"/>
    <s v="Lestes virens"/>
    <n v="1"/>
    <x v="1"/>
    <x v="0"/>
    <n v="9"/>
    <x v="0"/>
  </r>
  <r>
    <x v="20"/>
    <s v="Schapenkamp III"/>
    <d v="2011-05-02T14:30:00"/>
    <n v="1"/>
    <x v="0"/>
    <s v="Sympecma fusca"/>
    <n v="1"/>
    <x v="1"/>
    <x v="1"/>
    <n v="5"/>
    <x v="0"/>
  </r>
  <r>
    <x v="20"/>
    <s v="Schapenkamp III"/>
    <d v="2011-05-02T14:30:00"/>
    <n v="1"/>
    <x v="1"/>
    <s v="Ischnura elegans"/>
    <n v="1"/>
    <x v="1"/>
    <x v="1"/>
    <n v="5"/>
    <x v="1"/>
  </r>
  <r>
    <x v="20"/>
    <s v="Schapenkamp III"/>
    <d v="2011-05-02T14:30:00"/>
    <n v="1"/>
    <x v="4"/>
    <s v="Coenagrion pulchellum"/>
    <n v="8"/>
    <x v="1"/>
    <x v="1"/>
    <n v="5"/>
    <x v="1"/>
  </r>
  <r>
    <x v="20"/>
    <s v="Schapenkamp III"/>
    <d v="2011-05-21T14:00:00"/>
    <n v="1"/>
    <x v="7"/>
    <s v="Brachytron pratense"/>
    <n v="1"/>
    <x v="1"/>
    <x v="1"/>
    <n v="5"/>
    <x v="3"/>
  </r>
  <r>
    <x v="20"/>
    <s v="Schapenkamp III"/>
    <d v="2011-05-21T14:00:00"/>
    <n v="1"/>
    <x v="4"/>
    <s v="Coenagrion pulchellum"/>
    <n v="2"/>
    <x v="1"/>
    <x v="1"/>
    <n v="5"/>
    <x v="1"/>
  </r>
  <r>
    <x v="20"/>
    <s v="Schapenkamp III"/>
    <d v="2011-05-21T14:00:00"/>
    <n v="1"/>
    <x v="1"/>
    <s v="Ischnura elegans"/>
    <n v="15"/>
    <x v="1"/>
    <x v="1"/>
    <n v="5"/>
    <x v="1"/>
  </r>
  <r>
    <x v="20"/>
    <s v="Schapenkamp III"/>
    <d v="2011-05-21T14:00:00"/>
    <n v="1"/>
    <x v="10"/>
    <s v="Libellula quadrimaculata"/>
    <n v="14"/>
    <x v="1"/>
    <x v="1"/>
    <n v="5"/>
    <x v="2"/>
  </r>
  <r>
    <x v="20"/>
    <s v="Schapenkamp III"/>
    <d v="2011-05-21T14:00:00"/>
    <n v="1"/>
    <x v="8"/>
    <s v="Aeshna isoceles"/>
    <n v="1"/>
    <x v="1"/>
    <x v="1"/>
    <n v="5"/>
    <x v="3"/>
  </r>
  <r>
    <x v="20"/>
    <s v="Schapenkamp III"/>
    <d v="2011-05-21T14:00:00"/>
    <n v="1"/>
    <x v="3"/>
    <s v="Enallagma cyathigerum"/>
    <n v="1"/>
    <x v="1"/>
    <x v="1"/>
    <n v="5"/>
    <x v="1"/>
  </r>
  <r>
    <x v="20"/>
    <s v="Schapenkamp III"/>
    <d v="2011-06-03T13:00:00"/>
    <n v="1"/>
    <x v="4"/>
    <s v="Coenagrion pulchellum"/>
    <n v="5"/>
    <x v="1"/>
    <x v="1"/>
    <n v="6"/>
    <x v="1"/>
  </r>
  <r>
    <x v="20"/>
    <s v="Schapenkamp III"/>
    <d v="2011-06-03T13:00:00"/>
    <n v="1"/>
    <x v="12"/>
    <s v="Sympetrum striolatum"/>
    <n v="5"/>
    <x v="1"/>
    <x v="1"/>
    <n v="6"/>
    <x v="2"/>
  </r>
  <r>
    <x v="20"/>
    <s v="Schapenkamp III"/>
    <d v="2011-06-03T13:00:00"/>
    <n v="1"/>
    <x v="7"/>
    <s v="Brachytron pratense"/>
    <n v="1"/>
    <x v="1"/>
    <x v="1"/>
    <n v="6"/>
    <x v="3"/>
  </r>
  <r>
    <x v="20"/>
    <s v="Schapenkamp III"/>
    <d v="2011-06-03T13:00:00"/>
    <n v="1"/>
    <x v="1"/>
    <s v="Ischnura elegans"/>
    <n v="15"/>
    <x v="1"/>
    <x v="1"/>
    <n v="6"/>
    <x v="1"/>
  </r>
  <r>
    <x v="20"/>
    <s v="Schapenkamp III"/>
    <d v="2011-06-03T13:00:00"/>
    <n v="1"/>
    <x v="10"/>
    <s v="Libellula quadrimaculata"/>
    <n v="15"/>
    <x v="1"/>
    <x v="1"/>
    <n v="6"/>
    <x v="2"/>
  </r>
  <r>
    <x v="20"/>
    <s v="Schapenkamp III"/>
    <d v="2011-06-03T13:00:00"/>
    <n v="1"/>
    <x v="8"/>
    <s v="Aeshna isoceles"/>
    <n v="5"/>
    <x v="1"/>
    <x v="1"/>
    <n v="6"/>
    <x v="3"/>
  </r>
  <r>
    <x v="20"/>
    <s v="Schapenkamp III"/>
    <d v="2011-06-03T13:00:00"/>
    <n v="1"/>
    <x v="3"/>
    <s v="Enallagma cyathigerum"/>
    <n v="14"/>
    <x v="1"/>
    <x v="1"/>
    <n v="6"/>
    <x v="1"/>
  </r>
  <r>
    <x v="20"/>
    <s v="Schapenkamp III"/>
    <d v="2011-07-03T12:00:00"/>
    <n v="1"/>
    <x v="11"/>
    <s v="Lestes sponsa"/>
    <n v="4"/>
    <x v="1"/>
    <x v="1"/>
    <n v="7"/>
    <x v="0"/>
  </r>
  <r>
    <x v="20"/>
    <s v="Schapenkamp III"/>
    <d v="2011-07-03T12:00:00"/>
    <n v="1"/>
    <x v="12"/>
    <s v="Sympetrum striolatum"/>
    <n v="4"/>
    <x v="1"/>
    <x v="1"/>
    <n v="7"/>
    <x v="2"/>
  </r>
  <r>
    <x v="20"/>
    <s v="Schapenkamp III"/>
    <d v="2011-07-03T12:00:00"/>
    <n v="1"/>
    <x v="1"/>
    <s v="Ischnura elegans"/>
    <n v="13"/>
    <x v="1"/>
    <x v="1"/>
    <n v="7"/>
    <x v="1"/>
  </r>
  <r>
    <x v="20"/>
    <s v="Schapenkamp III"/>
    <d v="2011-07-03T12:00:00"/>
    <n v="1"/>
    <x v="3"/>
    <s v="Enallagma cyathigerum"/>
    <n v="14"/>
    <x v="1"/>
    <x v="1"/>
    <n v="7"/>
    <x v="1"/>
  </r>
  <r>
    <x v="20"/>
    <s v="Schapenkamp III"/>
    <d v="2011-08-04T11:30:00"/>
    <n v="1"/>
    <x v="16"/>
    <s v="Sympetrum sanguineum"/>
    <n v="1"/>
    <x v="1"/>
    <x v="1"/>
    <n v="8"/>
    <x v="2"/>
  </r>
  <r>
    <x v="20"/>
    <s v="Schapenkamp III"/>
    <d v="2011-08-04T11:30:00"/>
    <n v="1"/>
    <x v="19"/>
    <s v="Lestes virens"/>
    <n v="1"/>
    <x v="1"/>
    <x v="1"/>
    <n v="8"/>
    <x v="0"/>
  </r>
  <r>
    <x v="20"/>
    <s v="Schapenkamp III"/>
    <d v="2011-08-04T11:30:00"/>
    <n v="1"/>
    <x v="12"/>
    <s v="Sympetrum striolatum"/>
    <n v="19"/>
    <x v="1"/>
    <x v="1"/>
    <n v="8"/>
    <x v="2"/>
  </r>
  <r>
    <x v="20"/>
    <s v="Schapenkamp III"/>
    <d v="2011-08-04T11:30:00"/>
    <n v="1"/>
    <x v="1"/>
    <s v="Ischnura elegans"/>
    <n v="13"/>
    <x v="1"/>
    <x v="1"/>
    <n v="8"/>
    <x v="1"/>
  </r>
  <r>
    <x v="20"/>
    <s v="Schapenkamp III"/>
    <d v="2011-08-04T11:30:00"/>
    <n v="1"/>
    <x v="17"/>
    <s v="Sympetrum vulgatum"/>
    <n v="20"/>
    <x v="1"/>
    <x v="1"/>
    <n v="8"/>
    <x v="2"/>
  </r>
  <r>
    <x v="20"/>
    <s v="Schapenkamp III"/>
    <d v="2011-08-04T11:30:00"/>
    <n v="1"/>
    <x v="3"/>
    <s v="Enallagma cyathigerum"/>
    <n v="38"/>
    <x v="1"/>
    <x v="1"/>
    <n v="8"/>
    <x v="1"/>
  </r>
  <r>
    <x v="20"/>
    <s v="Schapenkamp III"/>
    <d v="2011-08-04T11:30:00"/>
    <n v="1"/>
    <x v="9"/>
    <s v="Anax imperator"/>
    <n v="2"/>
    <x v="1"/>
    <x v="1"/>
    <n v="8"/>
    <x v="3"/>
  </r>
  <r>
    <x v="20"/>
    <s v="Schapenkamp III"/>
    <d v="2011-08-23T14:00:00"/>
    <n v="1"/>
    <x v="0"/>
    <s v="Sympecma fusca"/>
    <n v="4"/>
    <x v="1"/>
    <x v="1"/>
    <n v="8"/>
    <x v="0"/>
  </r>
  <r>
    <x v="20"/>
    <s v="Schapenkamp III"/>
    <d v="2011-08-23T14:00:00"/>
    <n v="1"/>
    <x v="12"/>
    <s v="Sympetrum striolatum"/>
    <n v="6"/>
    <x v="1"/>
    <x v="1"/>
    <n v="8"/>
    <x v="2"/>
  </r>
  <r>
    <x v="20"/>
    <s v="Schapenkamp III"/>
    <d v="2011-08-23T14:00:00"/>
    <n v="1"/>
    <x v="23"/>
    <s v="Sympetrum striolatum/vulgatum"/>
    <n v="61"/>
    <x v="1"/>
    <x v="1"/>
    <n v="8"/>
    <x v="2"/>
  </r>
  <r>
    <x v="20"/>
    <s v="Schapenkamp III"/>
    <d v="2011-08-23T14:00:00"/>
    <n v="1"/>
    <x v="1"/>
    <s v="Ischnura elegans"/>
    <n v="6"/>
    <x v="1"/>
    <x v="1"/>
    <n v="8"/>
    <x v="1"/>
  </r>
  <r>
    <x v="20"/>
    <s v="Schapenkamp III"/>
    <d v="2011-08-23T14:00:00"/>
    <n v="1"/>
    <x v="14"/>
    <s v="Aeshna mixta"/>
    <n v="1"/>
    <x v="1"/>
    <x v="1"/>
    <n v="8"/>
    <x v="3"/>
  </r>
  <r>
    <x v="20"/>
    <s v="Schapenkamp III"/>
    <d v="2011-08-23T14:00:00"/>
    <n v="1"/>
    <x v="17"/>
    <s v="Sympetrum vulgatum"/>
    <n v="3"/>
    <x v="1"/>
    <x v="1"/>
    <n v="8"/>
    <x v="2"/>
  </r>
  <r>
    <x v="20"/>
    <s v="Schapenkamp III"/>
    <d v="2011-08-23T14:00:00"/>
    <n v="1"/>
    <x v="3"/>
    <s v="Enallagma cyathigerum"/>
    <n v="5"/>
    <x v="1"/>
    <x v="1"/>
    <n v="8"/>
    <x v="1"/>
  </r>
  <r>
    <x v="20"/>
    <s v="Schapenkamp III"/>
    <d v="2011-09-10T15:00:00"/>
    <n v="1"/>
    <x v="23"/>
    <s v="Sympetrum striolatum/vulgatum"/>
    <n v="3"/>
    <x v="1"/>
    <x v="1"/>
    <n v="9"/>
    <x v="2"/>
  </r>
  <r>
    <x v="20"/>
    <s v="Schapenkamp III"/>
    <d v="2011-09-10T15:00:00"/>
    <n v="1"/>
    <x v="11"/>
    <s v="Lestes sponsa"/>
    <n v="3"/>
    <x v="1"/>
    <x v="1"/>
    <n v="9"/>
    <x v="0"/>
  </r>
  <r>
    <x v="20"/>
    <s v="Schapenkamp III"/>
    <d v="2011-09-10T15:00:00"/>
    <n v="1"/>
    <x v="1"/>
    <s v="Ischnura elegans"/>
    <n v="1"/>
    <x v="1"/>
    <x v="1"/>
    <n v="9"/>
    <x v="1"/>
  </r>
  <r>
    <x v="20"/>
    <s v="Schapenkamp III"/>
    <d v="2011-09-10T15:00:00"/>
    <n v="1"/>
    <x v="14"/>
    <s v="Aeshna mixta"/>
    <n v="7"/>
    <x v="1"/>
    <x v="1"/>
    <n v="9"/>
    <x v="3"/>
  </r>
  <r>
    <x v="20"/>
    <s v="Schapenkamp III"/>
    <d v="2011-09-10T15:00:00"/>
    <n v="1"/>
    <x v="3"/>
    <s v="Enallagma cyathigerum"/>
    <n v="6"/>
    <x v="1"/>
    <x v="1"/>
    <n v="9"/>
    <x v="1"/>
  </r>
  <r>
    <x v="20"/>
    <s v="Schapenkamp III"/>
    <d v="2011-09-30T13:00:00"/>
    <n v="1"/>
    <x v="14"/>
    <s v="Aeshna mixta"/>
    <n v="2"/>
    <x v="1"/>
    <x v="1"/>
    <n v="9"/>
    <x v="3"/>
  </r>
  <r>
    <x v="20"/>
    <s v="Schapenkamp III"/>
    <d v="2011-09-30T13:00:00"/>
    <n v="1"/>
    <x v="0"/>
    <s v="Sympecma fusca"/>
    <n v="1"/>
    <x v="1"/>
    <x v="1"/>
    <n v="9"/>
    <x v="0"/>
  </r>
  <r>
    <x v="20"/>
    <s v="Schapenkamp III"/>
    <d v="2011-09-30T13:00:00"/>
    <n v="1"/>
    <x v="12"/>
    <s v="Sympetrum striolatum"/>
    <n v="3"/>
    <x v="1"/>
    <x v="1"/>
    <n v="9"/>
    <x v="2"/>
  </r>
  <r>
    <x v="20"/>
    <s v="Schapenkamp III"/>
    <d v="2011-09-30T13:00:00"/>
    <n v="1"/>
    <x v="3"/>
    <s v="Enallagma cyathigerum"/>
    <n v="4"/>
    <x v="1"/>
    <x v="1"/>
    <n v="9"/>
    <x v="1"/>
  </r>
  <r>
    <x v="20"/>
    <s v="Schapenkamp III"/>
    <d v="2011-09-30T13:00:00"/>
    <n v="1"/>
    <x v="16"/>
    <s v="Sympetrum sanguineum"/>
    <n v="3"/>
    <x v="1"/>
    <x v="1"/>
    <n v="9"/>
    <x v="2"/>
  </r>
  <r>
    <x v="20"/>
    <s v="Schapenkamp III"/>
    <d v="2011-09-30T13:00:00"/>
    <n v="1"/>
    <x v="15"/>
    <s v="Sympetrum danae"/>
    <n v="1"/>
    <x v="1"/>
    <x v="1"/>
    <n v="9"/>
    <x v="2"/>
  </r>
  <r>
    <x v="20"/>
    <s v="Schapenkamp III"/>
    <d v="2012-05-22T15:30:00"/>
    <n v="1"/>
    <x v="6"/>
    <s v="Coenagrion puella"/>
    <n v="1"/>
    <x v="1"/>
    <x v="2"/>
    <n v="5"/>
    <x v="1"/>
  </r>
  <r>
    <x v="20"/>
    <s v="Schapenkamp III"/>
    <d v="2012-05-22T15:30:00"/>
    <n v="1"/>
    <x v="0"/>
    <s v="Sympecma fusca"/>
    <n v="2"/>
    <x v="1"/>
    <x v="2"/>
    <n v="5"/>
    <x v="0"/>
  </r>
  <r>
    <x v="20"/>
    <s v="Schapenkamp III"/>
    <d v="2012-05-22T15:30:00"/>
    <n v="1"/>
    <x v="7"/>
    <s v="Brachytron pratense"/>
    <n v="2"/>
    <x v="1"/>
    <x v="2"/>
    <n v="5"/>
    <x v="3"/>
  </r>
  <r>
    <x v="20"/>
    <s v="Schapenkamp III"/>
    <d v="2012-05-22T15:30:00"/>
    <n v="1"/>
    <x v="1"/>
    <s v="Ischnura elegans"/>
    <n v="10"/>
    <x v="1"/>
    <x v="2"/>
    <n v="5"/>
    <x v="1"/>
  </r>
  <r>
    <x v="20"/>
    <s v="Schapenkamp III"/>
    <d v="2012-05-22T15:30:00"/>
    <n v="1"/>
    <x v="4"/>
    <s v="Coenagrion pulchellum"/>
    <n v="36"/>
    <x v="1"/>
    <x v="2"/>
    <n v="5"/>
    <x v="1"/>
  </r>
  <r>
    <x v="20"/>
    <s v="Schapenkamp III"/>
    <d v="2012-05-22T15:30:00"/>
    <n v="1"/>
    <x v="10"/>
    <s v="Libellula quadrimaculata"/>
    <n v="8"/>
    <x v="1"/>
    <x v="2"/>
    <n v="5"/>
    <x v="2"/>
  </r>
  <r>
    <x v="20"/>
    <s v="Schapenkamp III"/>
    <d v="2012-05-22T15:30:00"/>
    <n v="1"/>
    <x v="3"/>
    <s v="Enallagma cyathigerum"/>
    <n v="9"/>
    <x v="1"/>
    <x v="2"/>
    <n v="5"/>
    <x v="1"/>
  </r>
  <r>
    <x v="20"/>
    <s v="Schapenkamp III"/>
    <d v="2012-05-27T14:30:00"/>
    <n v="1"/>
    <x v="9"/>
    <s v="Anax imperator"/>
    <n v="2"/>
    <x v="1"/>
    <x v="2"/>
    <n v="5"/>
    <x v="3"/>
  </r>
  <r>
    <x v="20"/>
    <s v="Schapenkamp III"/>
    <d v="2012-05-27T14:30:00"/>
    <n v="1"/>
    <x v="2"/>
    <s v="Pyrrhosoma nymphula"/>
    <n v="1"/>
    <x v="1"/>
    <x v="2"/>
    <n v="5"/>
    <x v="1"/>
  </r>
  <r>
    <x v="20"/>
    <s v="Schapenkamp III"/>
    <d v="2012-05-27T14:30:00"/>
    <n v="1"/>
    <x v="6"/>
    <s v="Coenagrion puella"/>
    <n v="1"/>
    <x v="1"/>
    <x v="2"/>
    <n v="5"/>
    <x v="1"/>
  </r>
  <r>
    <x v="20"/>
    <s v="Schapenkamp III"/>
    <d v="2012-05-27T14:30:00"/>
    <n v="1"/>
    <x v="0"/>
    <s v="Sympecma fusca"/>
    <n v="2"/>
    <x v="1"/>
    <x v="2"/>
    <n v="5"/>
    <x v="0"/>
  </r>
  <r>
    <x v="20"/>
    <s v="Schapenkamp III"/>
    <d v="2012-05-27T14:30:00"/>
    <n v="1"/>
    <x v="7"/>
    <s v="Brachytron pratense"/>
    <n v="4"/>
    <x v="1"/>
    <x v="2"/>
    <n v="5"/>
    <x v="3"/>
  </r>
  <r>
    <x v="20"/>
    <s v="Schapenkamp III"/>
    <d v="2012-05-27T14:30:00"/>
    <n v="1"/>
    <x v="1"/>
    <s v="Ischnura elegans"/>
    <n v="46"/>
    <x v="1"/>
    <x v="2"/>
    <n v="5"/>
    <x v="1"/>
  </r>
  <r>
    <x v="20"/>
    <s v="Schapenkamp III"/>
    <d v="2012-05-27T14:30:00"/>
    <n v="1"/>
    <x v="4"/>
    <s v="Coenagrion pulchellum"/>
    <n v="23"/>
    <x v="1"/>
    <x v="2"/>
    <n v="5"/>
    <x v="1"/>
  </r>
  <r>
    <x v="20"/>
    <s v="Schapenkamp III"/>
    <d v="2012-05-27T14:30:00"/>
    <n v="1"/>
    <x v="10"/>
    <s v="Libellula quadrimaculata"/>
    <n v="11"/>
    <x v="1"/>
    <x v="2"/>
    <n v="5"/>
    <x v="2"/>
  </r>
  <r>
    <x v="20"/>
    <s v="Schapenkamp III"/>
    <d v="2012-05-27T14:30:00"/>
    <n v="1"/>
    <x v="3"/>
    <s v="Enallagma cyathigerum"/>
    <n v="9"/>
    <x v="1"/>
    <x v="2"/>
    <n v="5"/>
    <x v="1"/>
  </r>
  <r>
    <x v="20"/>
    <s v="Schapenkamp III"/>
    <d v="2012-06-10T15:30:00"/>
    <n v="1"/>
    <x v="7"/>
    <s v="Brachytron pratense"/>
    <n v="2"/>
    <x v="1"/>
    <x v="2"/>
    <n v="6"/>
    <x v="3"/>
  </r>
  <r>
    <x v="20"/>
    <s v="Schapenkamp III"/>
    <d v="2012-06-10T15:30:00"/>
    <n v="1"/>
    <x v="9"/>
    <s v="Anax imperator"/>
    <n v="2"/>
    <x v="1"/>
    <x v="2"/>
    <n v="6"/>
    <x v="3"/>
  </r>
  <r>
    <x v="20"/>
    <s v="Schapenkamp III"/>
    <d v="2012-06-10T15:30:00"/>
    <n v="1"/>
    <x v="1"/>
    <s v="Ischnura elegans"/>
    <n v="23"/>
    <x v="1"/>
    <x v="2"/>
    <n v="6"/>
    <x v="1"/>
  </r>
  <r>
    <x v="20"/>
    <s v="Schapenkamp III"/>
    <d v="2012-06-10T15:30:00"/>
    <n v="1"/>
    <x v="4"/>
    <s v="Coenagrion pulchellum"/>
    <n v="14"/>
    <x v="1"/>
    <x v="2"/>
    <n v="6"/>
    <x v="1"/>
  </r>
  <r>
    <x v="20"/>
    <s v="Schapenkamp III"/>
    <d v="2012-06-10T15:30:00"/>
    <n v="1"/>
    <x v="10"/>
    <s v="Libellula quadrimaculata"/>
    <n v="9"/>
    <x v="1"/>
    <x v="2"/>
    <n v="6"/>
    <x v="2"/>
  </r>
  <r>
    <x v="20"/>
    <s v="Schapenkamp III"/>
    <d v="2012-06-10T15:30:00"/>
    <n v="1"/>
    <x v="8"/>
    <s v="Aeshna isoceles"/>
    <n v="7"/>
    <x v="1"/>
    <x v="2"/>
    <n v="6"/>
    <x v="3"/>
  </r>
  <r>
    <x v="20"/>
    <s v="Schapenkamp III"/>
    <d v="2012-06-10T15:30:00"/>
    <n v="1"/>
    <x v="3"/>
    <s v="Enallagma cyathigerum"/>
    <n v="14"/>
    <x v="1"/>
    <x v="2"/>
    <n v="6"/>
    <x v="1"/>
  </r>
  <r>
    <x v="20"/>
    <s v="Schapenkamp III"/>
    <d v="2012-06-30T12:00:00"/>
    <n v="1"/>
    <x v="23"/>
    <s v="Sympetrum striolatum/vulgatum"/>
    <n v="2"/>
    <x v="1"/>
    <x v="2"/>
    <n v="6"/>
    <x v="2"/>
  </r>
  <r>
    <x v="20"/>
    <s v="Schapenkamp III"/>
    <d v="2012-06-30T12:00:00"/>
    <n v="1"/>
    <x v="9"/>
    <s v="Anax imperator"/>
    <n v="2"/>
    <x v="1"/>
    <x v="2"/>
    <n v="6"/>
    <x v="3"/>
  </r>
  <r>
    <x v="20"/>
    <s v="Schapenkamp III"/>
    <d v="2012-06-30T12:00:00"/>
    <n v="1"/>
    <x v="1"/>
    <s v="Ischnura elegans"/>
    <n v="16"/>
    <x v="1"/>
    <x v="2"/>
    <n v="6"/>
    <x v="1"/>
  </r>
  <r>
    <x v="20"/>
    <s v="Schapenkamp III"/>
    <d v="2012-06-30T12:00:00"/>
    <n v="1"/>
    <x v="3"/>
    <s v="Enallagma cyathigerum"/>
    <n v="25"/>
    <x v="1"/>
    <x v="2"/>
    <n v="6"/>
    <x v="1"/>
  </r>
  <r>
    <x v="20"/>
    <s v="Schapenkamp III"/>
    <d v="2012-07-07T12:00:00"/>
    <n v="1"/>
    <x v="12"/>
    <s v="Sympetrum striolatum"/>
    <n v="6"/>
    <x v="1"/>
    <x v="2"/>
    <n v="7"/>
    <x v="2"/>
  </r>
  <r>
    <x v="20"/>
    <s v="Schapenkamp III"/>
    <d v="2012-07-07T12:00:00"/>
    <n v="1"/>
    <x v="10"/>
    <s v="Libellula quadrimaculata"/>
    <n v="1"/>
    <x v="1"/>
    <x v="2"/>
    <n v="7"/>
    <x v="2"/>
  </r>
  <r>
    <x v="20"/>
    <s v="Schapenkamp III"/>
    <d v="2012-07-07T12:00:00"/>
    <n v="1"/>
    <x v="1"/>
    <s v="Ischnura elegans"/>
    <n v="15"/>
    <x v="1"/>
    <x v="2"/>
    <n v="7"/>
    <x v="1"/>
  </r>
  <r>
    <x v="20"/>
    <s v="Schapenkamp III"/>
    <d v="2012-07-07T12:00:00"/>
    <n v="1"/>
    <x v="8"/>
    <s v="Aeshna isoceles"/>
    <n v="1"/>
    <x v="1"/>
    <x v="2"/>
    <n v="7"/>
    <x v="3"/>
  </r>
  <r>
    <x v="20"/>
    <s v="Schapenkamp III"/>
    <d v="2012-07-07T12:00:00"/>
    <n v="1"/>
    <x v="3"/>
    <s v="Enallagma cyathigerum"/>
    <n v="15"/>
    <x v="1"/>
    <x v="2"/>
    <n v="7"/>
    <x v="1"/>
  </r>
  <r>
    <x v="20"/>
    <s v="Schapenkamp III"/>
    <d v="2012-08-12T11:30:00"/>
    <n v="1"/>
    <x v="12"/>
    <s v="Sympetrum striolatum"/>
    <n v="5"/>
    <x v="1"/>
    <x v="2"/>
    <n v="8"/>
    <x v="2"/>
  </r>
  <r>
    <x v="20"/>
    <s v="Schapenkamp III"/>
    <d v="2012-08-12T11:30:00"/>
    <n v="1"/>
    <x v="1"/>
    <s v="Ischnura elegans"/>
    <n v="3"/>
    <x v="1"/>
    <x v="2"/>
    <n v="8"/>
    <x v="1"/>
  </r>
  <r>
    <x v="20"/>
    <s v="Schapenkamp III"/>
    <d v="2012-08-12T11:30:00"/>
    <n v="1"/>
    <x v="3"/>
    <s v="Enallagma cyathigerum"/>
    <n v="22"/>
    <x v="1"/>
    <x v="2"/>
    <n v="8"/>
    <x v="1"/>
  </r>
  <r>
    <x v="20"/>
    <s v="Schapenkamp III"/>
    <d v="2012-08-18T13:30:00"/>
    <n v="1"/>
    <x v="16"/>
    <s v="Sympetrum sanguineum"/>
    <n v="1"/>
    <x v="1"/>
    <x v="2"/>
    <n v="8"/>
    <x v="2"/>
  </r>
  <r>
    <x v="20"/>
    <s v="Schapenkamp III"/>
    <d v="2012-08-18T13:30:00"/>
    <n v="1"/>
    <x v="11"/>
    <s v="Lestes sponsa"/>
    <n v="2"/>
    <x v="1"/>
    <x v="2"/>
    <n v="8"/>
    <x v="0"/>
  </r>
  <r>
    <x v="20"/>
    <s v="Schapenkamp III"/>
    <d v="2012-08-18T13:30:00"/>
    <n v="1"/>
    <x v="1"/>
    <s v="Ischnura elegans"/>
    <n v="2"/>
    <x v="1"/>
    <x v="2"/>
    <n v="8"/>
    <x v="1"/>
  </r>
  <r>
    <x v="20"/>
    <s v="Schapenkamp III"/>
    <d v="2012-08-18T13:30:00"/>
    <n v="1"/>
    <x v="3"/>
    <s v="Enallagma cyathigerum"/>
    <n v="18"/>
    <x v="1"/>
    <x v="2"/>
    <n v="8"/>
    <x v="1"/>
  </r>
  <r>
    <x v="20"/>
    <s v="Schapenkamp III"/>
    <d v="2012-08-28T14:00:00"/>
    <n v="1"/>
    <x v="23"/>
    <s v="Sympetrum striolatum/vulgatum"/>
    <n v="4"/>
    <x v="1"/>
    <x v="2"/>
    <n v="8"/>
    <x v="2"/>
  </r>
  <r>
    <x v="20"/>
    <s v="Schapenkamp III"/>
    <d v="2012-08-28T14:00:00"/>
    <n v="1"/>
    <x v="1"/>
    <s v="Ischnura elegans"/>
    <n v="14"/>
    <x v="1"/>
    <x v="2"/>
    <n v="8"/>
    <x v="1"/>
  </r>
  <r>
    <x v="20"/>
    <s v="Schapenkamp III"/>
    <d v="2012-08-28T14:00:00"/>
    <n v="1"/>
    <x v="11"/>
    <s v="Lestes sponsa"/>
    <n v="1"/>
    <x v="1"/>
    <x v="2"/>
    <n v="8"/>
    <x v="0"/>
  </r>
  <r>
    <x v="20"/>
    <s v="Schapenkamp III"/>
    <d v="2012-08-28T14:00:00"/>
    <n v="1"/>
    <x v="14"/>
    <s v="Aeshna mixta"/>
    <n v="2"/>
    <x v="1"/>
    <x v="2"/>
    <n v="8"/>
    <x v="3"/>
  </r>
  <r>
    <x v="20"/>
    <s v="Schapenkamp III"/>
    <d v="2012-08-28T14:00:00"/>
    <n v="1"/>
    <x v="3"/>
    <s v="Enallagma cyathigerum"/>
    <n v="136"/>
    <x v="1"/>
    <x v="2"/>
    <n v="8"/>
    <x v="1"/>
  </r>
  <r>
    <x v="20"/>
    <s v="Schapenkamp III"/>
    <d v="2013-05-05T12:30:00"/>
    <n v="1"/>
    <x v="0"/>
    <s v="Sympecma fusca"/>
    <n v="9"/>
    <x v="1"/>
    <x v="3"/>
    <n v="5"/>
    <x v="0"/>
  </r>
  <r>
    <x v="20"/>
    <s v="Schapenkamp III"/>
    <d v="2013-05-19T14:00:00"/>
    <n v="1"/>
    <x v="10"/>
    <s v="Libellula quadrimaculata"/>
    <n v="1"/>
    <x v="1"/>
    <x v="3"/>
    <n v="5"/>
    <x v="2"/>
  </r>
  <r>
    <x v="20"/>
    <s v="Schapenkamp III"/>
    <d v="2013-06-02T11:00:00"/>
    <n v="1"/>
    <x v="1"/>
    <s v="Ischnura elegans"/>
    <n v="3"/>
    <x v="1"/>
    <x v="3"/>
    <n v="6"/>
    <x v="1"/>
  </r>
  <r>
    <x v="20"/>
    <s v="Schapenkamp III"/>
    <d v="2013-06-02T11:00:00"/>
    <n v="1"/>
    <x v="10"/>
    <s v="Libellula quadrimaculata"/>
    <n v="1"/>
    <x v="1"/>
    <x v="3"/>
    <n v="6"/>
    <x v="2"/>
  </r>
  <r>
    <x v="20"/>
    <s v="Schapenkamp III"/>
    <d v="2013-06-02T11:00:00"/>
    <n v="1"/>
    <x v="2"/>
    <s v="Pyrrhosoma nymphula"/>
    <n v="1"/>
    <x v="1"/>
    <x v="3"/>
    <n v="6"/>
    <x v="1"/>
  </r>
  <r>
    <x v="20"/>
    <s v="Schapenkamp III"/>
    <d v="2013-06-02T11:00:00"/>
    <n v="1"/>
    <x v="3"/>
    <s v="Enallagma cyathigerum"/>
    <n v="8"/>
    <x v="1"/>
    <x v="3"/>
    <n v="6"/>
    <x v="1"/>
  </r>
  <r>
    <x v="20"/>
    <s v="Schapenkamp III"/>
    <d v="2013-06-02T11:00:00"/>
    <n v="1"/>
    <x v="6"/>
    <s v="Coenagrion puella"/>
    <n v="2"/>
    <x v="1"/>
    <x v="3"/>
    <n v="6"/>
    <x v="1"/>
  </r>
  <r>
    <x v="20"/>
    <s v="Schapenkamp III"/>
    <d v="2013-06-02T11:00:00"/>
    <n v="1"/>
    <x v="0"/>
    <s v="Sympecma fusca"/>
    <n v="4"/>
    <x v="1"/>
    <x v="3"/>
    <n v="6"/>
    <x v="0"/>
  </r>
  <r>
    <x v="20"/>
    <s v="Schapenkamp III"/>
    <d v="2013-06-02T11:00:00"/>
    <n v="1"/>
    <x v="7"/>
    <s v="Brachytron pratense"/>
    <n v="2"/>
    <x v="1"/>
    <x v="3"/>
    <n v="6"/>
    <x v="3"/>
  </r>
  <r>
    <x v="20"/>
    <s v="Schapenkamp III"/>
    <d v="2013-06-02T11:00:00"/>
    <n v="1"/>
    <x v="4"/>
    <s v="Coenagrion pulchellum"/>
    <n v="2"/>
    <x v="1"/>
    <x v="3"/>
    <n v="6"/>
    <x v="1"/>
  </r>
  <r>
    <x v="20"/>
    <s v="Schapenkamp III"/>
    <d v="2013-07-02T15:25:00"/>
    <n v="1"/>
    <x v="9"/>
    <s v="Anax imperator"/>
    <n v="2"/>
    <x v="1"/>
    <x v="3"/>
    <n v="7"/>
    <x v="3"/>
  </r>
  <r>
    <x v="20"/>
    <s v="Schapenkamp III"/>
    <d v="2013-07-02T15:25:00"/>
    <n v="1"/>
    <x v="12"/>
    <s v="Sympetrum striolatum"/>
    <n v="53"/>
    <x v="1"/>
    <x v="3"/>
    <n v="7"/>
    <x v="2"/>
  </r>
  <r>
    <x v="20"/>
    <s v="Schapenkamp III"/>
    <d v="2013-07-02T15:25:00"/>
    <n v="1"/>
    <x v="5"/>
    <s v="Orthetrum cancellatum"/>
    <n v="4"/>
    <x v="1"/>
    <x v="3"/>
    <n v="7"/>
    <x v="2"/>
  </r>
  <r>
    <x v="20"/>
    <s v="Schapenkamp III"/>
    <d v="2013-07-02T15:25:00"/>
    <n v="1"/>
    <x v="1"/>
    <s v="Ischnura elegans"/>
    <n v="102"/>
    <x v="1"/>
    <x v="3"/>
    <n v="7"/>
    <x v="1"/>
  </r>
  <r>
    <x v="20"/>
    <s v="Schapenkamp III"/>
    <d v="2013-07-02T15:25:00"/>
    <n v="1"/>
    <x v="10"/>
    <s v="Libellula quadrimaculata"/>
    <n v="7"/>
    <x v="1"/>
    <x v="3"/>
    <n v="7"/>
    <x v="2"/>
  </r>
  <r>
    <x v="20"/>
    <s v="Schapenkamp III"/>
    <d v="2013-07-02T15:25:00"/>
    <n v="1"/>
    <x v="3"/>
    <s v="Enallagma cyathigerum"/>
    <n v="99"/>
    <x v="1"/>
    <x v="3"/>
    <n v="7"/>
    <x v="1"/>
  </r>
  <r>
    <x v="20"/>
    <s v="Schapenkamp III"/>
    <d v="2013-07-02T15:25:00"/>
    <n v="1"/>
    <x v="34"/>
    <s v="Libellula depressa"/>
    <n v="2"/>
    <x v="1"/>
    <x v="3"/>
    <n v="7"/>
    <x v="2"/>
  </r>
  <r>
    <x v="20"/>
    <s v="Schapenkamp III"/>
    <d v="2013-07-09T12:00:00"/>
    <n v="1"/>
    <x v="6"/>
    <s v="Coenagrion puella"/>
    <n v="1"/>
    <x v="1"/>
    <x v="3"/>
    <n v="7"/>
    <x v="1"/>
  </r>
  <r>
    <x v="20"/>
    <s v="Schapenkamp III"/>
    <d v="2013-07-09T12:00:00"/>
    <n v="1"/>
    <x v="11"/>
    <s v="Lestes sponsa"/>
    <n v="1"/>
    <x v="1"/>
    <x v="3"/>
    <n v="7"/>
    <x v="0"/>
  </r>
  <r>
    <x v="20"/>
    <s v="Schapenkamp III"/>
    <d v="2013-07-09T12:00:00"/>
    <n v="1"/>
    <x v="12"/>
    <s v="Sympetrum striolatum"/>
    <n v="12"/>
    <x v="1"/>
    <x v="3"/>
    <n v="7"/>
    <x v="2"/>
  </r>
  <r>
    <x v="20"/>
    <s v="Schapenkamp III"/>
    <d v="2013-07-09T12:00:00"/>
    <n v="1"/>
    <x v="1"/>
    <s v="Ischnura elegans"/>
    <n v="17"/>
    <x v="1"/>
    <x v="3"/>
    <n v="7"/>
    <x v="1"/>
  </r>
  <r>
    <x v="20"/>
    <s v="Schapenkamp III"/>
    <d v="2013-07-09T12:00:00"/>
    <n v="1"/>
    <x v="10"/>
    <s v="Libellula quadrimaculata"/>
    <n v="6"/>
    <x v="1"/>
    <x v="3"/>
    <n v="7"/>
    <x v="2"/>
  </r>
  <r>
    <x v="20"/>
    <s v="Schapenkamp III"/>
    <d v="2013-07-09T12:00:00"/>
    <n v="1"/>
    <x v="3"/>
    <s v="Enallagma cyathigerum"/>
    <n v="12"/>
    <x v="1"/>
    <x v="3"/>
    <n v="7"/>
    <x v="1"/>
  </r>
  <r>
    <x v="20"/>
    <s v="Schapenkamp III"/>
    <d v="2013-07-09T12:00:00"/>
    <n v="1"/>
    <x v="33"/>
    <s v="Lestes dryas"/>
    <n v="1"/>
    <x v="1"/>
    <x v="3"/>
    <n v="7"/>
    <x v="0"/>
  </r>
  <r>
    <x v="20"/>
    <s v="Schapenkamp III"/>
    <d v="2013-07-21T13:30:00"/>
    <n v="1"/>
    <x v="12"/>
    <s v="Sympetrum striolatum"/>
    <n v="5"/>
    <x v="1"/>
    <x v="3"/>
    <n v="7"/>
    <x v="2"/>
  </r>
  <r>
    <x v="20"/>
    <s v="Schapenkamp III"/>
    <d v="2013-07-21T13:30:00"/>
    <n v="1"/>
    <x v="5"/>
    <s v="Orthetrum cancellatum"/>
    <n v="1"/>
    <x v="1"/>
    <x v="3"/>
    <n v="7"/>
    <x v="2"/>
  </r>
  <r>
    <x v="20"/>
    <s v="Schapenkamp III"/>
    <d v="2013-07-21T13:30:00"/>
    <n v="1"/>
    <x v="11"/>
    <s v="Lestes sponsa"/>
    <n v="22"/>
    <x v="1"/>
    <x v="3"/>
    <n v="7"/>
    <x v="0"/>
  </r>
  <r>
    <x v="20"/>
    <s v="Schapenkamp III"/>
    <d v="2013-07-21T13:30:00"/>
    <n v="1"/>
    <x v="9"/>
    <s v="Anax imperator"/>
    <n v="1"/>
    <x v="1"/>
    <x v="3"/>
    <n v="7"/>
    <x v="3"/>
  </r>
  <r>
    <x v="20"/>
    <s v="Schapenkamp III"/>
    <d v="2013-07-21T13:30:00"/>
    <n v="1"/>
    <x v="1"/>
    <s v="Ischnura elegans"/>
    <n v="30"/>
    <x v="1"/>
    <x v="3"/>
    <n v="7"/>
    <x v="1"/>
  </r>
  <r>
    <x v="20"/>
    <s v="Schapenkamp III"/>
    <d v="2013-07-21T13:30:00"/>
    <n v="1"/>
    <x v="17"/>
    <s v="Sympetrum vulgatum"/>
    <n v="8"/>
    <x v="1"/>
    <x v="3"/>
    <n v="7"/>
    <x v="2"/>
  </r>
  <r>
    <x v="20"/>
    <s v="Schapenkamp III"/>
    <d v="2013-07-21T13:30:00"/>
    <n v="1"/>
    <x v="4"/>
    <s v="Coenagrion pulchellum"/>
    <n v="1"/>
    <x v="1"/>
    <x v="3"/>
    <n v="7"/>
    <x v="1"/>
  </r>
  <r>
    <x v="20"/>
    <s v="Schapenkamp III"/>
    <d v="2013-07-21T13:30:00"/>
    <n v="1"/>
    <x v="8"/>
    <s v="Aeshna isoceles"/>
    <n v="2"/>
    <x v="1"/>
    <x v="3"/>
    <n v="7"/>
    <x v="3"/>
  </r>
  <r>
    <x v="20"/>
    <s v="Schapenkamp III"/>
    <d v="2013-07-21T13:30:00"/>
    <n v="1"/>
    <x v="3"/>
    <s v="Enallagma cyathigerum"/>
    <n v="18"/>
    <x v="1"/>
    <x v="3"/>
    <n v="7"/>
    <x v="1"/>
  </r>
  <r>
    <x v="20"/>
    <s v="Schapenkamp III"/>
    <d v="2013-08-16T15:25:00"/>
    <n v="1"/>
    <x v="1"/>
    <s v="Ischnura elegans"/>
    <n v="1"/>
    <x v="1"/>
    <x v="3"/>
    <n v="8"/>
    <x v="1"/>
  </r>
  <r>
    <x v="20"/>
    <s v="Schapenkamp III"/>
    <d v="2013-08-16T15:25:00"/>
    <n v="1"/>
    <x v="0"/>
    <s v="Sympecma fusca"/>
    <n v="1"/>
    <x v="1"/>
    <x v="3"/>
    <n v="8"/>
    <x v="0"/>
  </r>
  <r>
    <x v="20"/>
    <s v="Schapenkamp III"/>
    <d v="2013-08-16T15:25:00"/>
    <n v="1"/>
    <x v="12"/>
    <s v="Sympetrum striolatum"/>
    <n v="2"/>
    <x v="1"/>
    <x v="3"/>
    <n v="8"/>
    <x v="2"/>
  </r>
  <r>
    <x v="20"/>
    <s v="Schapenkamp III"/>
    <d v="2013-08-16T15:25:00"/>
    <n v="1"/>
    <x v="23"/>
    <s v="Sympetrum striolatum/vulgatum"/>
    <n v="23"/>
    <x v="1"/>
    <x v="3"/>
    <n v="8"/>
    <x v="2"/>
  </r>
  <r>
    <x v="20"/>
    <s v="Schapenkamp III"/>
    <d v="2013-08-16T15:25:00"/>
    <n v="1"/>
    <x v="11"/>
    <s v="Lestes sponsa"/>
    <n v="6"/>
    <x v="1"/>
    <x v="3"/>
    <n v="8"/>
    <x v="0"/>
  </r>
  <r>
    <x v="20"/>
    <s v="Schapenkamp III"/>
    <d v="2013-08-16T15:25:00"/>
    <n v="1"/>
    <x v="17"/>
    <s v="Sympetrum vulgatum"/>
    <n v="2"/>
    <x v="1"/>
    <x v="3"/>
    <n v="8"/>
    <x v="2"/>
  </r>
  <r>
    <x v="20"/>
    <s v="Schapenkamp III"/>
    <d v="2013-08-16T15:25:00"/>
    <n v="1"/>
    <x v="19"/>
    <s v="Lestes virens"/>
    <n v="2"/>
    <x v="1"/>
    <x v="3"/>
    <n v="8"/>
    <x v="0"/>
  </r>
  <r>
    <x v="20"/>
    <s v="Schapenkamp III"/>
    <d v="2013-08-16T15:25:00"/>
    <n v="1"/>
    <x v="3"/>
    <s v="Enallagma cyathigerum"/>
    <n v="12"/>
    <x v="1"/>
    <x v="3"/>
    <n v="8"/>
    <x v="1"/>
  </r>
  <r>
    <x v="20"/>
    <s v="Schapenkamp III"/>
    <d v="2013-08-23T13:30:00"/>
    <n v="1"/>
    <x v="12"/>
    <s v="Sympetrum striolatum"/>
    <n v="4"/>
    <x v="1"/>
    <x v="3"/>
    <n v="8"/>
    <x v="2"/>
  </r>
  <r>
    <x v="20"/>
    <s v="Schapenkamp III"/>
    <d v="2013-08-23T13:30:00"/>
    <n v="1"/>
    <x v="11"/>
    <s v="Lestes sponsa"/>
    <n v="2"/>
    <x v="1"/>
    <x v="3"/>
    <n v="8"/>
    <x v="0"/>
  </r>
  <r>
    <x v="20"/>
    <s v="Schapenkamp III"/>
    <d v="2013-08-23T13:30:00"/>
    <n v="1"/>
    <x v="19"/>
    <s v="Lestes virens"/>
    <n v="1"/>
    <x v="1"/>
    <x v="3"/>
    <n v="8"/>
    <x v="0"/>
  </r>
  <r>
    <x v="20"/>
    <s v="Schapenkamp III"/>
    <d v="2013-08-23T13:30:00"/>
    <n v="1"/>
    <x v="9"/>
    <s v="Anax imperator"/>
    <n v="2"/>
    <x v="1"/>
    <x v="3"/>
    <n v="8"/>
    <x v="3"/>
  </r>
  <r>
    <x v="20"/>
    <s v="Schapenkamp III"/>
    <d v="2013-08-23T13:30:00"/>
    <n v="1"/>
    <x v="17"/>
    <s v="Sympetrum vulgatum"/>
    <n v="15"/>
    <x v="1"/>
    <x v="3"/>
    <n v="8"/>
    <x v="2"/>
  </r>
  <r>
    <x v="20"/>
    <s v="Schapenkamp III"/>
    <d v="2013-08-23T13:30:00"/>
    <n v="1"/>
    <x v="3"/>
    <s v="Enallagma cyathigerum"/>
    <n v="2"/>
    <x v="1"/>
    <x v="3"/>
    <n v="8"/>
    <x v="1"/>
  </r>
  <r>
    <x v="20"/>
    <s v="Schapenkamp III"/>
    <d v="2014-05-05T12:30:00"/>
    <n v="1"/>
    <x v="4"/>
    <s v="Coenagrion pulchellum"/>
    <n v="2"/>
    <x v="1"/>
    <x v="4"/>
    <n v="5"/>
    <x v="1"/>
  </r>
  <r>
    <x v="20"/>
    <s v="Schapenkamp III"/>
    <d v="2014-05-05T12:30:00"/>
    <n v="1"/>
    <x v="2"/>
    <s v="Pyrrhosoma nymphula"/>
    <n v="1"/>
    <x v="1"/>
    <x v="4"/>
    <n v="5"/>
    <x v="1"/>
  </r>
  <r>
    <x v="20"/>
    <s v="Schapenkamp III"/>
    <d v="2014-05-05T12:30:00"/>
    <n v="1"/>
    <x v="3"/>
    <s v="Enallagma cyathigerum"/>
    <n v="3"/>
    <x v="1"/>
    <x v="4"/>
    <n v="5"/>
    <x v="1"/>
  </r>
  <r>
    <x v="20"/>
    <s v="Schapenkamp III"/>
    <d v="2014-05-05T12:30:00"/>
    <n v="1"/>
    <x v="6"/>
    <s v="Coenagrion puella"/>
    <n v="6"/>
    <x v="1"/>
    <x v="4"/>
    <n v="5"/>
    <x v="1"/>
  </r>
  <r>
    <x v="20"/>
    <s v="Schapenkamp III"/>
    <d v="2014-05-05T12:30:00"/>
    <n v="1"/>
    <x v="0"/>
    <s v="Sympecma fusca"/>
    <n v="19"/>
    <x v="1"/>
    <x v="4"/>
    <n v="5"/>
    <x v="0"/>
  </r>
  <r>
    <x v="20"/>
    <s v="Schapenkamp III"/>
    <d v="2014-05-05T12:30:00"/>
    <n v="1"/>
    <x v="10"/>
    <s v="Libellula quadrimaculata"/>
    <n v="1"/>
    <x v="1"/>
    <x v="4"/>
    <n v="5"/>
    <x v="2"/>
  </r>
  <r>
    <x v="20"/>
    <s v="Schapenkamp III"/>
    <d v="2014-05-19T12:00:00"/>
    <n v="1"/>
    <x v="6"/>
    <s v="Coenagrion puella"/>
    <n v="2"/>
    <x v="1"/>
    <x v="4"/>
    <n v="5"/>
    <x v="1"/>
  </r>
  <r>
    <x v="20"/>
    <s v="Schapenkamp III"/>
    <d v="2014-05-19T12:00:00"/>
    <n v="1"/>
    <x v="0"/>
    <s v="Sympecma fusca"/>
    <n v="18"/>
    <x v="1"/>
    <x v="4"/>
    <n v="5"/>
    <x v="0"/>
  </r>
  <r>
    <x v="20"/>
    <s v="Schapenkamp III"/>
    <d v="2014-05-19T12:00:00"/>
    <n v="1"/>
    <x v="7"/>
    <s v="Brachytron pratense"/>
    <n v="1"/>
    <x v="1"/>
    <x v="4"/>
    <n v="5"/>
    <x v="3"/>
  </r>
  <r>
    <x v="20"/>
    <s v="Schapenkamp III"/>
    <d v="2014-05-19T12:00:00"/>
    <n v="1"/>
    <x v="1"/>
    <s v="Ischnura elegans"/>
    <n v="15"/>
    <x v="1"/>
    <x v="4"/>
    <n v="5"/>
    <x v="1"/>
  </r>
  <r>
    <x v="20"/>
    <s v="Schapenkamp III"/>
    <d v="2014-05-19T12:00:00"/>
    <n v="1"/>
    <x v="4"/>
    <s v="Coenagrion pulchellum"/>
    <n v="9"/>
    <x v="1"/>
    <x v="4"/>
    <n v="5"/>
    <x v="1"/>
  </r>
  <r>
    <x v="20"/>
    <s v="Schapenkamp III"/>
    <d v="2014-05-19T12:00:00"/>
    <n v="1"/>
    <x v="10"/>
    <s v="Libellula quadrimaculata"/>
    <n v="15"/>
    <x v="1"/>
    <x v="4"/>
    <n v="5"/>
    <x v="2"/>
  </r>
  <r>
    <x v="20"/>
    <s v="Schapenkamp III"/>
    <d v="2014-05-19T12:00:00"/>
    <n v="1"/>
    <x v="3"/>
    <s v="Enallagma cyathigerum"/>
    <n v="4"/>
    <x v="1"/>
    <x v="4"/>
    <n v="5"/>
    <x v="1"/>
  </r>
  <r>
    <x v="20"/>
    <s v="Schapenkamp III"/>
    <d v="2014-06-09T11:30:00"/>
    <n v="1"/>
    <x v="17"/>
    <s v="Sympetrum vulgatum"/>
    <n v="7"/>
    <x v="1"/>
    <x v="4"/>
    <n v="6"/>
    <x v="2"/>
  </r>
  <r>
    <x v="20"/>
    <s v="Schapenkamp III"/>
    <d v="2014-06-09T11:30:00"/>
    <n v="1"/>
    <x v="6"/>
    <s v="Coenagrion puella"/>
    <n v="11"/>
    <x v="1"/>
    <x v="4"/>
    <n v="6"/>
    <x v="1"/>
  </r>
  <r>
    <x v="20"/>
    <s v="Schapenkamp III"/>
    <d v="2014-06-09T11:30:00"/>
    <n v="1"/>
    <x v="0"/>
    <s v="Sympecma fusca"/>
    <n v="2"/>
    <x v="1"/>
    <x v="4"/>
    <n v="6"/>
    <x v="0"/>
  </r>
  <r>
    <x v="20"/>
    <s v="Schapenkamp III"/>
    <d v="2014-06-09T11:30:00"/>
    <n v="1"/>
    <x v="9"/>
    <s v="Anax imperator"/>
    <n v="3"/>
    <x v="1"/>
    <x v="4"/>
    <n v="6"/>
    <x v="3"/>
  </r>
  <r>
    <x v="20"/>
    <s v="Schapenkamp III"/>
    <d v="2014-06-09T11:30:00"/>
    <n v="1"/>
    <x v="1"/>
    <s v="Ischnura elegans"/>
    <n v="92"/>
    <x v="1"/>
    <x v="4"/>
    <n v="6"/>
    <x v="1"/>
  </r>
  <r>
    <x v="20"/>
    <s v="Schapenkamp III"/>
    <d v="2014-06-09T11:30:00"/>
    <n v="1"/>
    <x v="4"/>
    <s v="Coenagrion pulchellum"/>
    <n v="4"/>
    <x v="1"/>
    <x v="4"/>
    <n v="6"/>
    <x v="1"/>
  </r>
  <r>
    <x v="20"/>
    <s v="Schapenkamp III"/>
    <d v="2014-06-09T11:30:00"/>
    <n v="1"/>
    <x v="10"/>
    <s v="Libellula quadrimaculata"/>
    <n v="12"/>
    <x v="1"/>
    <x v="4"/>
    <n v="6"/>
    <x v="2"/>
  </r>
  <r>
    <x v="20"/>
    <s v="Schapenkamp III"/>
    <d v="2014-06-09T11:30:00"/>
    <n v="1"/>
    <x v="8"/>
    <s v="Aeshna isoceles"/>
    <n v="1"/>
    <x v="1"/>
    <x v="4"/>
    <n v="6"/>
    <x v="3"/>
  </r>
  <r>
    <x v="20"/>
    <s v="Schapenkamp III"/>
    <d v="2014-06-09T11:30:00"/>
    <n v="1"/>
    <x v="3"/>
    <s v="Enallagma cyathigerum"/>
    <n v="12"/>
    <x v="1"/>
    <x v="4"/>
    <n v="6"/>
    <x v="1"/>
  </r>
  <r>
    <x v="20"/>
    <s v="Schapenkamp III"/>
    <d v="2014-06-09T11:30:00"/>
    <n v="1"/>
    <x v="25"/>
    <s v="Lestes barbarus"/>
    <n v="1"/>
    <x v="1"/>
    <x v="4"/>
    <n v="6"/>
    <x v="0"/>
  </r>
  <r>
    <x v="20"/>
    <s v="Schapenkamp III"/>
    <d v="2014-06-23T13:30:00"/>
    <n v="1"/>
    <x v="0"/>
    <s v="Sympecma fusca"/>
    <n v="2"/>
    <x v="1"/>
    <x v="4"/>
    <n v="6"/>
    <x v="0"/>
  </r>
  <r>
    <x v="20"/>
    <s v="Schapenkamp III"/>
    <d v="2014-06-23T13:30:00"/>
    <n v="1"/>
    <x v="11"/>
    <s v="Lestes sponsa"/>
    <n v="6"/>
    <x v="1"/>
    <x v="4"/>
    <n v="6"/>
    <x v="0"/>
  </r>
  <r>
    <x v="20"/>
    <s v="Schapenkamp III"/>
    <d v="2014-06-23T13:30:00"/>
    <n v="1"/>
    <x v="1"/>
    <s v="Ischnura elegans"/>
    <n v="73"/>
    <x v="1"/>
    <x v="4"/>
    <n v="6"/>
    <x v="1"/>
  </r>
  <r>
    <x v="20"/>
    <s v="Schapenkamp III"/>
    <d v="2014-06-23T13:30:00"/>
    <n v="1"/>
    <x v="10"/>
    <s v="Libellula quadrimaculata"/>
    <n v="3"/>
    <x v="1"/>
    <x v="4"/>
    <n v="6"/>
    <x v="2"/>
  </r>
  <r>
    <x v="20"/>
    <s v="Schapenkamp III"/>
    <d v="2014-06-23T13:30:00"/>
    <n v="1"/>
    <x v="8"/>
    <s v="Aeshna isoceles"/>
    <n v="1"/>
    <x v="1"/>
    <x v="4"/>
    <n v="6"/>
    <x v="3"/>
  </r>
  <r>
    <x v="20"/>
    <s v="Schapenkamp III"/>
    <d v="2014-06-23T13:30:00"/>
    <n v="1"/>
    <x v="3"/>
    <s v="Enallagma cyathigerum"/>
    <n v="8"/>
    <x v="1"/>
    <x v="4"/>
    <n v="6"/>
    <x v="1"/>
  </r>
  <r>
    <x v="20"/>
    <s v="Schapenkamp III"/>
    <d v="2014-06-23T13:30:00"/>
    <n v="1"/>
    <x v="12"/>
    <s v="Sympetrum striolatum"/>
    <n v="144"/>
    <x v="1"/>
    <x v="4"/>
    <n v="6"/>
    <x v="2"/>
  </r>
  <r>
    <x v="20"/>
    <s v="Schapenkamp III"/>
    <d v="2014-07-03T13:30:00"/>
    <n v="1"/>
    <x v="4"/>
    <s v="Coenagrion pulchellum"/>
    <n v="1"/>
    <x v="1"/>
    <x v="4"/>
    <n v="7"/>
    <x v="1"/>
  </r>
  <r>
    <x v="20"/>
    <s v="Schapenkamp III"/>
    <d v="2014-07-03T13:30:00"/>
    <n v="1"/>
    <x v="8"/>
    <s v="Aeshna isoceles"/>
    <n v="1"/>
    <x v="1"/>
    <x v="4"/>
    <n v="7"/>
    <x v="3"/>
  </r>
  <r>
    <x v="20"/>
    <s v="Schapenkamp III"/>
    <d v="2014-07-03T13:30:00"/>
    <n v="1"/>
    <x v="12"/>
    <s v="Sympetrum striolatum"/>
    <n v="23"/>
    <x v="1"/>
    <x v="4"/>
    <n v="7"/>
    <x v="2"/>
  </r>
  <r>
    <x v="20"/>
    <s v="Schapenkamp III"/>
    <d v="2014-07-03T13:30:00"/>
    <n v="1"/>
    <x v="11"/>
    <s v="Lestes sponsa"/>
    <n v="20"/>
    <x v="1"/>
    <x v="4"/>
    <n v="7"/>
    <x v="0"/>
  </r>
  <r>
    <x v="20"/>
    <s v="Schapenkamp III"/>
    <d v="2014-07-03T13:30:00"/>
    <n v="1"/>
    <x v="1"/>
    <s v="Ischnura elegans"/>
    <n v="85"/>
    <x v="1"/>
    <x v="4"/>
    <n v="7"/>
    <x v="1"/>
  </r>
  <r>
    <x v="20"/>
    <s v="Schapenkamp III"/>
    <d v="2014-07-03T13:30:00"/>
    <n v="1"/>
    <x v="10"/>
    <s v="Libellula quadrimaculata"/>
    <n v="3"/>
    <x v="1"/>
    <x v="4"/>
    <n v="7"/>
    <x v="2"/>
  </r>
  <r>
    <x v="20"/>
    <s v="Schapenkamp III"/>
    <d v="2014-07-03T13:30:00"/>
    <n v="1"/>
    <x v="3"/>
    <s v="Enallagma cyathigerum"/>
    <n v="4"/>
    <x v="1"/>
    <x v="4"/>
    <n v="7"/>
    <x v="1"/>
  </r>
  <r>
    <x v="20"/>
    <s v="Schapenkamp III"/>
    <d v="2014-08-14T14:00:00"/>
    <n v="1"/>
    <x v="0"/>
    <s v="Sympecma fusca"/>
    <n v="5"/>
    <x v="1"/>
    <x v="4"/>
    <n v="8"/>
    <x v="0"/>
  </r>
  <r>
    <x v="20"/>
    <s v="Schapenkamp III"/>
    <d v="2014-08-14T14:00:00"/>
    <n v="1"/>
    <x v="23"/>
    <s v="Sympetrum striolatum/vulgatum"/>
    <n v="2"/>
    <x v="1"/>
    <x v="4"/>
    <n v="8"/>
    <x v="2"/>
  </r>
  <r>
    <x v="20"/>
    <s v="Schapenkamp III"/>
    <d v="2014-08-14T14:00:00"/>
    <n v="1"/>
    <x v="11"/>
    <s v="Lestes sponsa"/>
    <n v="31"/>
    <x v="1"/>
    <x v="4"/>
    <n v="8"/>
    <x v="0"/>
  </r>
  <r>
    <x v="20"/>
    <s v="Schapenkamp III"/>
    <d v="2014-08-14T14:00:00"/>
    <n v="1"/>
    <x v="1"/>
    <s v="Ischnura elegans"/>
    <n v="3"/>
    <x v="1"/>
    <x v="4"/>
    <n v="8"/>
    <x v="1"/>
  </r>
  <r>
    <x v="20"/>
    <s v="Schapenkamp III"/>
    <d v="2014-08-14T14:00:00"/>
    <n v="1"/>
    <x v="14"/>
    <s v="Aeshna mixta"/>
    <n v="2"/>
    <x v="1"/>
    <x v="4"/>
    <n v="8"/>
    <x v="3"/>
  </r>
  <r>
    <x v="20"/>
    <s v="Schapenkamp III"/>
    <d v="2014-08-14T14:00:00"/>
    <n v="1"/>
    <x v="17"/>
    <s v="Sympetrum vulgatum"/>
    <n v="1"/>
    <x v="1"/>
    <x v="4"/>
    <n v="8"/>
    <x v="2"/>
  </r>
  <r>
    <x v="20"/>
    <s v="Schapenkamp III"/>
    <d v="2014-08-14T14:00:00"/>
    <n v="1"/>
    <x v="3"/>
    <s v="Enallagma cyathigerum"/>
    <n v="8"/>
    <x v="1"/>
    <x v="4"/>
    <n v="8"/>
    <x v="1"/>
  </r>
  <r>
    <x v="20"/>
    <s v="Schapenkamp III"/>
    <d v="2014-08-27T13:00:00"/>
    <n v="1"/>
    <x v="0"/>
    <s v="Sympecma fusca"/>
    <n v="1"/>
    <x v="1"/>
    <x v="4"/>
    <n v="8"/>
    <x v="0"/>
  </r>
  <r>
    <x v="20"/>
    <s v="Schapenkamp III"/>
    <d v="2014-08-27T13:00:00"/>
    <n v="1"/>
    <x v="12"/>
    <s v="Sympetrum striolatum"/>
    <n v="7"/>
    <x v="1"/>
    <x v="4"/>
    <n v="8"/>
    <x v="2"/>
  </r>
  <r>
    <x v="20"/>
    <s v="Schapenkamp III"/>
    <d v="2014-08-27T13:00:00"/>
    <n v="1"/>
    <x v="11"/>
    <s v="Lestes sponsa"/>
    <n v="33"/>
    <x v="1"/>
    <x v="4"/>
    <n v="8"/>
    <x v="0"/>
  </r>
  <r>
    <x v="20"/>
    <s v="Schapenkamp III"/>
    <d v="2014-08-27T13:00:00"/>
    <n v="1"/>
    <x v="1"/>
    <s v="Ischnura elegans"/>
    <n v="4"/>
    <x v="1"/>
    <x v="4"/>
    <n v="8"/>
    <x v="1"/>
  </r>
  <r>
    <x v="20"/>
    <s v="Schapenkamp III"/>
    <d v="2014-08-27T13:00:00"/>
    <n v="1"/>
    <x v="14"/>
    <s v="Aeshna mixta"/>
    <n v="3"/>
    <x v="1"/>
    <x v="4"/>
    <n v="8"/>
    <x v="3"/>
  </r>
  <r>
    <x v="20"/>
    <s v="Schapenkamp III"/>
    <d v="2014-08-27T13:00:00"/>
    <n v="1"/>
    <x v="3"/>
    <s v="Enallagma cyathigerum"/>
    <n v="14"/>
    <x v="1"/>
    <x v="4"/>
    <n v="8"/>
    <x v="1"/>
  </r>
  <r>
    <x v="20"/>
    <s v="Schapenkamp III"/>
    <d v="2014-09-03T15:00:00"/>
    <n v="1"/>
    <x v="23"/>
    <s v="Sympetrum striolatum/vulgatum"/>
    <n v="1"/>
    <x v="1"/>
    <x v="4"/>
    <n v="9"/>
    <x v="2"/>
  </r>
  <r>
    <x v="20"/>
    <s v="Schapenkamp III"/>
    <d v="2014-09-03T15:00:00"/>
    <n v="1"/>
    <x v="11"/>
    <s v="Lestes sponsa"/>
    <n v="16"/>
    <x v="1"/>
    <x v="4"/>
    <n v="9"/>
    <x v="0"/>
  </r>
  <r>
    <x v="20"/>
    <s v="Schapenkamp III"/>
    <d v="2014-09-03T15:00:00"/>
    <n v="1"/>
    <x v="1"/>
    <s v="Ischnura elegans"/>
    <n v="14"/>
    <x v="1"/>
    <x v="4"/>
    <n v="9"/>
    <x v="1"/>
  </r>
  <r>
    <x v="20"/>
    <s v="Schapenkamp III"/>
    <d v="2014-09-03T15:00:00"/>
    <n v="1"/>
    <x v="14"/>
    <s v="Aeshna mixta"/>
    <n v="2"/>
    <x v="1"/>
    <x v="4"/>
    <n v="9"/>
    <x v="3"/>
  </r>
  <r>
    <x v="20"/>
    <s v="Schapenkamp III"/>
    <d v="2014-09-03T15:00:00"/>
    <n v="1"/>
    <x v="19"/>
    <s v="Lestes virens"/>
    <n v="3"/>
    <x v="1"/>
    <x v="4"/>
    <n v="9"/>
    <x v="0"/>
  </r>
  <r>
    <x v="20"/>
    <s v="Schapenkamp III"/>
    <d v="2014-09-03T15:00:00"/>
    <n v="1"/>
    <x v="3"/>
    <s v="Enallagma cyathigerum"/>
    <n v="6"/>
    <x v="1"/>
    <x v="4"/>
    <n v="9"/>
    <x v="1"/>
  </r>
  <r>
    <x v="20"/>
    <s v="Schapenkamp III"/>
    <d v="2014-09-08T11:45:00"/>
    <n v="1"/>
    <x v="14"/>
    <s v="Aeshna mixta"/>
    <n v="1"/>
    <x v="1"/>
    <x v="4"/>
    <n v="9"/>
    <x v="3"/>
  </r>
  <r>
    <x v="20"/>
    <s v="Schapenkamp III"/>
    <d v="2014-09-08T11:45:00"/>
    <n v="1"/>
    <x v="16"/>
    <s v="Sympetrum sanguineum"/>
    <n v="2"/>
    <x v="1"/>
    <x v="4"/>
    <n v="9"/>
    <x v="2"/>
  </r>
  <r>
    <x v="20"/>
    <s v="Schapenkamp III"/>
    <d v="2014-09-08T11:45:00"/>
    <n v="1"/>
    <x v="12"/>
    <s v="Sympetrum striolatum"/>
    <n v="4"/>
    <x v="1"/>
    <x v="4"/>
    <n v="9"/>
    <x v="2"/>
  </r>
  <r>
    <x v="20"/>
    <s v="Schapenkamp III"/>
    <d v="2014-09-08T11:45:00"/>
    <n v="1"/>
    <x v="11"/>
    <s v="Lestes sponsa"/>
    <n v="9"/>
    <x v="1"/>
    <x v="4"/>
    <n v="9"/>
    <x v="0"/>
  </r>
  <r>
    <x v="20"/>
    <s v="Schapenkamp III"/>
    <d v="2014-09-08T11:45:00"/>
    <n v="1"/>
    <x v="1"/>
    <s v="Ischnura elegans"/>
    <n v="5"/>
    <x v="1"/>
    <x v="4"/>
    <n v="9"/>
    <x v="1"/>
  </r>
  <r>
    <x v="20"/>
    <s v="Schapenkamp III"/>
    <d v="2014-09-30T13:30:00"/>
    <n v="1"/>
    <x v="16"/>
    <s v="Sympetrum sanguineum"/>
    <n v="1"/>
    <x v="1"/>
    <x v="4"/>
    <n v="9"/>
    <x v="2"/>
  </r>
  <r>
    <x v="20"/>
    <s v="Schapenkamp III"/>
    <d v="2014-09-30T13:30:00"/>
    <n v="1"/>
    <x v="12"/>
    <s v="Sympetrum striolatum"/>
    <n v="3"/>
    <x v="1"/>
    <x v="4"/>
    <n v="9"/>
    <x v="2"/>
  </r>
  <r>
    <x v="20"/>
    <s v="Schapenkamp III"/>
    <d v="2014-09-30T13:30:00"/>
    <n v="1"/>
    <x v="23"/>
    <s v="Sympetrum striolatum/vulgatum"/>
    <n v="11"/>
    <x v="1"/>
    <x v="4"/>
    <n v="9"/>
    <x v="2"/>
  </r>
  <r>
    <x v="20"/>
    <s v="Schapenkamp III"/>
    <d v="2014-09-30T13:30:00"/>
    <n v="1"/>
    <x v="14"/>
    <s v="Aeshna mixta"/>
    <n v="1"/>
    <x v="1"/>
    <x v="4"/>
    <n v="9"/>
    <x v="3"/>
  </r>
  <r>
    <x v="20"/>
    <s v="Schapenkamp III"/>
    <d v="2014-09-30T13:30:00"/>
    <n v="1"/>
    <x v="15"/>
    <s v="Sympetrum danae"/>
    <n v="2"/>
    <x v="1"/>
    <x v="4"/>
    <n v="9"/>
    <x v="2"/>
  </r>
  <r>
    <x v="20"/>
    <s v="Schapenkamp III"/>
    <d v="2015-05-11T12:30:00"/>
    <n v="1"/>
    <x v="0"/>
    <s v="Sympecma fusca"/>
    <n v="8"/>
    <x v="1"/>
    <x v="5"/>
    <n v="5"/>
    <x v="0"/>
  </r>
  <r>
    <x v="20"/>
    <s v="Schapenkamp III"/>
    <d v="2015-06-07T11:30:00"/>
    <n v="1"/>
    <x v="0"/>
    <s v="Sympecma fusca"/>
    <n v="5"/>
    <x v="1"/>
    <x v="5"/>
    <n v="6"/>
    <x v="0"/>
  </r>
  <r>
    <x v="20"/>
    <s v="Schapenkamp III"/>
    <d v="2015-06-07T11:30:00"/>
    <n v="1"/>
    <x v="9"/>
    <s v="Anax imperator"/>
    <n v="3"/>
    <x v="1"/>
    <x v="5"/>
    <n v="6"/>
    <x v="3"/>
  </r>
  <r>
    <x v="20"/>
    <s v="Schapenkamp III"/>
    <d v="2015-06-07T11:30:00"/>
    <n v="1"/>
    <x v="1"/>
    <s v="Ischnura elegans"/>
    <n v="12"/>
    <x v="1"/>
    <x v="5"/>
    <n v="6"/>
    <x v="1"/>
  </r>
  <r>
    <x v="20"/>
    <s v="Schapenkamp III"/>
    <d v="2015-06-07T11:30:00"/>
    <n v="1"/>
    <x v="4"/>
    <s v="Coenagrion pulchellum"/>
    <n v="31"/>
    <x v="1"/>
    <x v="5"/>
    <n v="6"/>
    <x v="1"/>
  </r>
  <r>
    <x v="20"/>
    <s v="Schapenkamp III"/>
    <d v="2015-06-07T11:30:00"/>
    <n v="1"/>
    <x v="10"/>
    <s v="Libellula quadrimaculata"/>
    <n v="9"/>
    <x v="1"/>
    <x v="5"/>
    <n v="6"/>
    <x v="2"/>
  </r>
  <r>
    <x v="20"/>
    <s v="Schapenkamp III"/>
    <d v="2015-06-07T11:30:00"/>
    <n v="1"/>
    <x v="3"/>
    <s v="Enallagma cyathigerum"/>
    <n v="5"/>
    <x v="1"/>
    <x v="5"/>
    <n v="6"/>
    <x v="1"/>
  </r>
  <r>
    <x v="20"/>
    <s v="Schapenkamp III"/>
    <d v="2015-06-07T11:30:00"/>
    <n v="1"/>
    <x v="6"/>
    <s v="Coenagrion puella"/>
    <n v="19"/>
    <x v="1"/>
    <x v="5"/>
    <n v="6"/>
    <x v="1"/>
  </r>
  <r>
    <x v="20"/>
    <s v="Schapenkamp III"/>
    <d v="2015-06-25T12:00:00"/>
    <n v="1"/>
    <x v="0"/>
    <s v="Sympecma fusca"/>
    <n v="1"/>
    <x v="1"/>
    <x v="5"/>
    <n v="6"/>
    <x v="0"/>
  </r>
  <r>
    <x v="20"/>
    <s v="Schapenkamp III"/>
    <d v="2015-06-25T12:00:00"/>
    <n v="1"/>
    <x v="7"/>
    <s v="Brachytron pratense"/>
    <n v="1"/>
    <x v="1"/>
    <x v="5"/>
    <n v="6"/>
    <x v="3"/>
  </r>
  <r>
    <x v="20"/>
    <s v="Schapenkamp III"/>
    <d v="2015-06-25T12:00:00"/>
    <n v="1"/>
    <x v="9"/>
    <s v="Anax imperator"/>
    <n v="3"/>
    <x v="1"/>
    <x v="5"/>
    <n v="6"/>
    <x v="3"/>
  </r>
  <r>
    <x v="20"/>
    <s v="Schapenkamp III"/>
    <d v="2015-06-25T12:00:00"/>
    <n v="1"/>
    <x v="8"/>
    <s v="Aeshna isoceles"/>
    <n v="2"/>
    <x v="1"/>
    <x v="5"/>
    <n v="6"/>
    <x v="3"/>
  </r>
  <r>
    <x v="20"/>
    <s v="Schapenkamp III"/>
    <d v="2015-06-25T12:00:00"/>
    <n v="1"/>
    <x v="5"/>
    <s v="Orthetrum cancellatum"/>
    <n v="1"/>
    <x v="1"/>
    <x v="5"/>
    <n v="6"/>
    <x v="2"/>
  </r>
  <r>
    <x v="20"/>
    <s v="Schapenkamp III"/>
    <d v="2015-06-25T12:00:00"/>
    <n v="1"/>
    <x v="1"/>
    <s v="Ischnura elegans"/>
    <n v="9"/>
    <x v="1"/>
    <x v="5"/>
    <n v="6"/>
    <x v="1"/>
  </r>
  <r>
    <x v="20"/>
    <s v="Schapenkamp III"/>
    <d v="2015-06-25T12:00:00"/>
    <n v="1"/>
    <x v="4"/>
    <s v="Coenagrion pulchellum"/>
    <n v="9"/>
    <x v="1"/>
    <x v="5"/>
    <n v="6"/>
    <x v="1"/>
  </r>
  <r>
    <x v="20"/>
    <s v="Schapenkamp III"/>
    <d v="2015-06-25T12:00:00"/>
    <n v="1"/>
    <x v="10"/>
    <s v="Libellula quadrimaculata"/>
    <n v="5"/>
    <x v="1"/>
    <x v="5"/>
    <n v="6"/>
    <x v="2"/>
  </r>
  <r>
    <x v="20"/>
    <s v="Schapenkamp III"/>
    <d v="2015-06-25T12:00:00"/>
    <n v="1"/>
    <x v="3"/>
    <s v="Enallagma cyathigerum"/>
    <n v="78"/>
    <x v="1"/>
    <x v="5"/>
    <n v="6"/>
    <x v="1"/>
  </r>
  <r>
    <x v="20"/>
    <s v="Schapenkamp III"/>
    <d v="2015-07-02T15:00:00"/>
    <n v="1"/>
    <x v="5"/>
    <s v="Orthetrum cancellatum"/>
    <n v="1"/>
    <x v="1"/>
    <x v="5"/>
    <n v="7"/>
    <x v="2"/>
  </r>
  <r>
    <x v="20"/>
    <s v="Schapenkamp III"/>
    <d v="2015-07-02T15:00:00"/>
    <n v="1"/>
    <x v="15"/>
    <s v="Sympetrum danae"/>
    <n v="1"/>
    <x v="1"/>
    <x v="5"/>
    <n v="7"/>
    <x v="2"/>
  </r>
  <r>
    <x v="20"/>
    <s v="Schapenkamp III"/>
    <d v="2015-07-02T15:00:00"/>
    <n v="1"/>
    <x v="23"/>
    <s v="Sympetrum striolatum/vulgatum"/>
    <n v="2"/>
    <x v="1"/>
    <x v="5"/>
    <n v="7"/>
    <x v="2"/>
  </r>
  <r>
    <x v="20"/>
    <s v="Schapenkamp III"/>
    <d v="2015-07-02T15:00:00"/>
    <n v="1"/>
    <x v="1"/>
    <s v="Ischnura elegans"/>
    <n v="34"/>
    <x v="1"/>
    <x v="5"/>
    <n v="7"/>
    <x v="1"/>
  </r>
  <r>
    <x v="20"/>
    <s v="Schapenkamp III"/>
    <d v="2015-07-02T15:00:00"/>
    <n v="1"/>
    <x v="4"/>
    <s v="Coenagrion pulchellum"/>
    <n v="5"/>
    <x v="1"/>
    <x v="5"/>
    <n v="7"/>
    <x v="1"/>
  </r>
  <r>
    <x v="20"/>
    <s v="Schapenkamp III"/>
    <d v="2015-07-02T15:00:00"/>
    <n v="1"/>
    <x v="10"/>
    <s v="Libellula quadrimaculata"/>
    <n v="2"/>
    <x v="1"/>
    <x v="5"/>
    <n v="7"/>
    <x v="2"/>
  </r>
  <r>
    <x v="20"/>
    <s v="Schapenkamp III"/>
    <d v="2015-07-02T15:00:00"/>
    <n v="1"/>
    <x v="3"/>
    <s v="Enallagma cyathigerum"/>
    <n v="36"/>
    <x v="1"/>
    <x v="5"/>
    <n v="7"/>
    <x v="1"/>
  </r>
  <r>
    <x v="20"/>
    <s v="Schapenkamp III"/>
    <d v="2015-07-18T14:45:00"/>
    <n v="1"/>
    <x v="12"/>
    <s v="Sympetrum striolatum"/>
    <n v="2"/>
    <x v="1"/>
    <x v="5"/>
    <n v="7"/>
    <x v="2"/>
  </r>
  <r>
    <x v="20"/>
    <s v="Schapenkamp III"/>
    <d v="2015-07-18T14:45:00"/>
    <n v="1"/>
    <x v="11"/>
    <s v="Lestes sponsa"/>
    <n v="3"/>
    <x v="1"/>
    <x v="5"/>
    <n v="7"/>
    <x v="0"/>
  </r>
  <r>
    <x v="20"/>
    <s v="Schapenkamp III"/>
    <d v="2015-07-18T14:45:00"/>
    <n v="1"/>
    <x v="9"/>
    <s v="Anax imperator"/>
    <n v="2"/>
    <x v="1"/>
    <x v="5"/>
    <n v="7"/>
    <x v="3"/>
  </r>
  <r>
    <x v="20"/>
    <s v="Schapenkamp III"/>
    <d v="2015-07-18T14:45:00"/>
    <n v="1"/>
    <x v="1"/>
    <s v="Ischnura elegans"/>
    <n v="7"/>
    <x v="1"/>
    <x v="5"/>
    <n v="7"/>
    <x v="1"/>
  </r>
  <r>
    <x v="20"/>
    <s v="Schapenkamp III"/>
    <d v="2015-07-18T14:45:00"/>
    <n v="1"/>
    <x v="3"/>
    <s v="Enallagma cyathigerum"/>
    <n v="3"/>
    <x v="1"/>
    <x v="5"/>
    <n v="7"/>
    <x v="1"/>
  </r>
  <r>
    <x v="20"/>
    <s v="Schapenkamp III"/>
    <d v="2015-07-23T15:00:00"/>
    <n v="1"/>
    <x v="11"/>
    <s v="Lestes sponsa"/>
    <n v="1"/>
    <x v="1"/>
    <x v="5"/>
    <n v="7"/>
    <x v="0"/>
  </r>
  <r>
    <x v="20"/>
    <s v="Schapenkamp III"/>
    <d v="2015-07-23T15:00:00"/>
    <n v="1"/>
    <x v="9"/>
    <s v="Anax imperator"/>
    <n v="2"/>
    <x v="1"/>
    <x v="5"/>
    <n v="7"/>
    <x v="3"/>
  </r>
  <r>
    <x v="20"/>
    <s v="Schapenkamp III"/>
    <d v="2015-07-23T15:00:00"/>
    <n v="1"/>
    <x v="1"/>
    <s v="Ischnura elegans"/>
    <n v="15"/>
    <x v="1"/>
    <x v="5"/>
    <n v="7"/>
    <x v="1"/>
  </r>
  <r>
    <x v="20"/>
    <s v="Schapenkamp III"/>
    <d v="2015-07-23T15:00:00"/>
    <n v="1"/>
    <x v="3"/>
    <s v="Enallagma cyathigerum"/>
    <n v="10"/>
    <x v="1"/>
    <x v="5"/>
    <n v="7"/>
    <x v="1"/>
  </r>
  <r>
    <x v="20"/>
    <s v="Schapenkamp III"/>
    <d v="2015-08-01T14:00:00"/>
    <n v="1"/>
    <x v="9"/>
    <s v="Anax imperator"/>
    <n v="1"/>
    <x v="1"/>
    <x v="5"/>
    <n v="8"/>
    <x v="3"/>
  </r>
  <r>
    <x v="20"/>
    <s v="Schapenkamp III"/>
    <d v="2015-08-01T14:00:00"/>
    <n v="1"/>
    <x v="1"/>
    <s v="Ischnura elegans"/>
    <n v="1"/>
    <x v="1"/>
    <x v="5"/>
    <n v="8"/>
    <x v="1"/>
  </r>
  <r>
    <x v="20"/>
    <s v="Schapenkamp III"/>
    <d v="2015-08-01T14:00:00"/>
    <n v="1"/>
    <x v="23"/>
    <s v="Sympetrum striolatum/vulgatum"/>
    <n v="1"/>
    <x v="1"/>
    <x v="5"/>
    <n v="8"/>
    <x v="2"/>
  </r>
  <r>
    <x v="20"/>
    <s v="Schapenkamp III"/>
    <d v="2015-08-01T14:00:00"/>
    <n v="1"/>
    <x v="3"/>
    <s v="Enallagma cyathigerum"/>
    <n v="12"/>
    <x v="1"/>
    <x v="5"/>
    <n v="8"/>
    <x v="1"/>
  </r>
  <r>
    <x v="20"/>
    <s v="Schapenkamp III"/>
    <d v="2015-08-20T12:30:00"/>
    <n v="1"/>
    <x v="11"/>
    <s v="Lestes sponsa"/>
    <n v="1"/>
    <x v="1"/>
    <x v="5"/>
    <n v="8"/>
    <x v="0"/>
  </r>
  <r>
    <x v="20"/>
    <s v="Schapenkamp III"/>
    <d v="2015-08-20T12:30:00"/>
    <n v="1"/>
    <x v="12"/>
    <s v="Sympetrum striolatum"/>
    <n v="8"/>
    <x v="1"/>
    <x v="5"/>
    <n v="8"/>
    <x v="2"/>
  </r>
  <r>
    <x v="20"/>
    <s v="Schapenkamp III"/>
    <d v="2015-08-20T12:30:00"/>
    <n v="1"/>
    <x v="3"/>
    <s v="Enallagma cyathigerum"/>
    <n v="13"/>
    <x v="1"/>
    <x v="5"/>
    <n v="8"/>
    <x v="1"/>
  </r>
  <r>
    <x v="20"/>
    <s v="Schapenkamp III"/>
    <d v="2015-09-09T14:30:00"/>
    <n v="1"/>
    <x v="11"/>
    <s v="Lestes sponsa"/>
    <n v="1"/>
    <x v="1"/>
    <x v="5"/>
    <n v="9"/>
    <x v="0"/>
  </r>
  <r>
    <x v="20"/>
    <s v="Schapenkamp III"/>
    <d v="2015-09-09T14:30:00"/>
    <n v="1"/>
    <x v="17"/>
    <s v="Sympetrum vulgatum"/>
    <n v="2"/>
    <x v="1"/>
    <x v="5"/>
    <n v="9"/>
    <x v="2"/>
  </r>
  <r>
    <x v="20"/>
    <s v="Schapenkamp III"/>
    <d v="2015-09-09T14:30:00"/>
    <n v="1"/>
    <x v="12"/>
    <s v="Sympetrum striolatum"/>
    <n v="12"/>
    <x v="1"/>
    <x v="5"/>
    <n v="9"/>
    <x v="2"/>
  </r>
  <r>
    <x v="20"/>
    <s v="Schapenkamp III"/>
    <d v="2015-09-09T14:30:00"/>
    <n v="1"/>
    <x v="1"/>
    <s v="Ischnura elegans"/>
    <n v="7"/>
    <x v="1"/>
    <x v="5"/>
    <n v="9"/>
    <x v="1"/>
  </r>
  <r>
    <x v="20"/>
    <s v="Schapenkamp III"/>
    <d v="2015-09-09T14:30:00"/>
    <n v="1"/>
    <x v="14"/>
    <s v="Aeshna mixta"/>
    <n v="5"/>
    <x v="1"/>
    <x v="5"/>
    <n v="9"/>
    <x v="3"/>
  </r>
  <r>
    <x v="20"/>
    <s v="Schapenkamp III"/>
    <d v="2015-09-09T14:30:00"/>
    <n v="1"/>
    <x v="3"/>
    <s v="Enallagma cyathigerum"/>
    <n v="7"/>
    <x v="1"/>
    <x v="5"/>
    <n v="9"/>
    <x v="1"/>
  </r>
  <r>
    <x v="20"/>
    <s v="Schapenkamp III"/>
    <d v="2015-09-30T13:30:00"/>
    <n v="1"/>
    <x v="15"/>
    <s v="Sympetrum danae"/>
    <n v="1"/>
    <x v="1"/>
    <x v="5"/>
    <n v="9"/>
    <x v="2"/>
  </r>
  <r>
    <x v="20"/>
    <s v="Schapenkamp III"/>
    <d v="2015-09-30T13:30:00"/>
    <n v="1"/>
    <x v="12"/>
    <s v="Sympetrum striolatum"/>
    <n v="16"/>
    <x v="1"/>
    <x v="5"/>
    <n v="9"/>
    <x v="2"/>
  </r>
  <r>
    <x v="20"/>
    <s v="Schapenkamp III"/>
    <d v="2015-09-30T13:30:00"/>
    <n v="1"/>
    <x v="1"/>
    <s v="Ischnura elegans"/>
    <n v="1"/>
    <x v="1"/>
    <x v="5"/>
    <n v="9"/>
    <x v="1"/>
  </r>
  <r>
    <x v="20"/>
    <s v="Schapenkamp III"/>
    <d v="2015-09-30T13:30:00"/>
    <n v="1"/>
    <x v="14"/>
    <s v="Aeshna mixta"/>
    <n v="8"/>
    <x v="1"/>
    <x v="5"/>
    <n v="9"/>
    <x v="3"/>
  </r>
  <r>
    <x v="20"/>
    <s v="Schapenkamp III"/>
    <d v="2015-09-30T13:30:00"/>
    <n v="1"/>
    <x v="17"/>
    <s v="Sympetrum vulgatum"/>
    <n v="11"/>
    <x v="1"/>
    <x v="5"/>
    <n v="9"/>
    <x v="2"/>
  </r>
  <r>
    <x v="20"/>
    <s v="Schapenkamp III"/>
    <d v="2016-05-08T13:00:00"/>
    <n v="1"/>
    <x v="0"/>
    <s v="Sympecma fusca"/>
    <n v="9"/>
    <x v="1"/>
    <x v="6"/>
    <n v="5"/>
    <x v="0"/>
  </r>
  <r>
    <x v="20"/>
    <s v="Schapenkamp III"/>
    <d v="2016-05-08T13:00:00"/>
    <n v="1"/>
    <x v="1"/>
    <s v="Ischnura elegans"/>
    <n v="10"/>
    <x v="1"/>
    <x v="6"/>
    <n v="5"/>
    <x v="1"/>
  </r>
  <r>
    <x v="20"/>
    <s v="Schapenkamp III"/>
    <d v="2016-05-08T13:00:00"/>
    <n v="1"/>
    <x v="10"/>
    <s v="Libellula quadrimaculata"/>
    <n v="8"/>
    <x v="1"/>
    <x v="6"/>
    <n v="5"/>
    <x v="2"/>
  </r>
  <r>
    <x v="20"/>
    <s v="Schapenkamp III"/>
    <d v="2016-05-08T13:00:00"/>
    <n v="1"/>
    <x v="2"/>
    <s v="Pyrrhosoma nymphula"/>
    <n v="1"/>
    <x v="1"/>
    <x v="6"/>
    <n v="5"/>
    <x v="1"/>
  </r>
  <r>
    <x v="20"/>
    <s v="Schapenkamp III"/>
    <d v="2016-06-04T12:00:00"/>
    <n v="1"/>
    <x v="8"/>
    <s v="Aeshna isoceles"/>
    <n v="1"/>
    <x v="1"/>
    <x v="6"/>
    <n v="6"/>
    <x v="3"/>
  </r>
  <r>
    <x v="20"/>
    <s v="Schapenkamp III"/>
    <d v="2016-06-04T12:00:00"/>
    <n v="1"/>
    <x v="2"/>
    <s v="Pyrrhosoma nymphula"/>
    <n v="2"/>
    <x v="1"/>
    <x v="6"/>
    <n v="6"/>
    <x v="1"/>
  </r>
  <r>
    <x v="20"/>
    <s v="Schapenkamp III"/>
    <d v="2016-06-04T12:00:00"/>
    <n v="1"/>
    <x v="3"/>
    <s v="Enallagma cyathigerum"/>
    <n v="2"/>
    <x v="1"/>
    <x v="6"/>
    <n v="6"/>
    <x v="1"/>
  </r>
  <r>
    <x v="20"/>
    <s v="Schapenkamp III"/>
    <d v="2016-06-04T12:00:00"/>
    <n v="1"/>
    <x v="1"/>
    <s v="Ischnura elegans"/>
    <n v="15"/>
    <x v="1"/>
    <x v="6"/>
    <n v="6"/>
    <x v="1"/>
  </r>
  <r>
    <x v="20"/>
    <s v="Schapenkamp III"/>
    <d v="2016-06-04T12:00:00"/>
    <n v="1"/>
    <x v="4"/>
    <s v="Coenagrion pulchellum"/>
    <n v="7"/>
    <x v="1"/>
    <x v="6"/>
    <n v="6"/>
    <x v="1"/>
  </r>
  <r>
    <x v="20"/>
    <s v="Schapenkamp III"/>
    <d v="2016-06-04T12:00:00"/>
    <n v="1"/>
    <x v="10"/>
    <s v="Libellula quadrimaculata"/>
    <n v="10"/>
    <x v="1"/>
    <x v="6"/>
    <n v="6"/>
    <x v="2"/>
  </r>
  <r>
    <x v="20"/>
    <s v="Schapenkamp III"/>
    <d v="2016-06-04T12:00:00"/>
    <n v="1"/>
    <x v="0"/>
    <s v="Sympecma fusca"/>
    <n v="1"/>
    <x v="1"/>
    <x v="6"/>
    <n v="6"/>
    <x v="0"/>
  </r>
  <r>
    <x v="20"/>
    <s v="Schapenkamp III"/>
    <d v="2016-06-04T12:00:00"/>
    <n v="1"/>
    <x v="7"/>
    <s v="Brachytron pratense"/>
    <n v="2"/>
    <x v="1"/>
    <x v="6"/>
    <n v="6"/>
    <x v="3"/>
  </r>
  <r>
    <x v="20"/>
    <s v="Schapenkamp III"/>
    <d v="2016-06-04T12:00:00"/>
    <n v="1"/>
    <x v="24"/>
    <s v="Leucorrhinia pectoralis"/>
    <n v="1"/>
    <x v="1"/>
    <x v="6"/>
    <n v="6"/>
    <x v="2"/>
  </r>
  <r>
    <x v="20"/>
    <s v="Schapenkamp III"/>
    <d v="2016-06-08T15:00:00"/>
    <n v="1"/>
    <x v="6"/>
    <s v="Coenagrion puella"/>
    <n v="3"/>
    <x v="1"/>
    <x v="6"/>
    <n v="6"/>
    <x v="1"/>
  </r>
  <r>
    <x v="20"/>
    <s v="Schapenkamp III"/>
    <d v="2016-06-08T15:00:00"/>
    <n v="1"/>
    <x v="7"/>
    <s v="Brachytron pratense"/>
    <n v="1"/>
    <x v="1"/>
    <x v="6"/>
    <n v="6"/>
    <x v="3"/>
  </r>
  <r>
    <x v="20"/>
    <s v="Schapenkamp III"/>
    <d v="2016-06-08T15:00:00"/>
    <n v="1"/>
    <x v="1"/>
    <s v="Ischnura elegans"/>
    <n v="29"/>
    <x v="1"/>
    <x v="6"/>
    <n v="6"/>
    <x v="1"/>
  </r>
  <r>
    <x v="20"/>
    <s v="Schapenkamp III"/>
    <d v="2016-06-08T15:00:00"/>
    <n v="1"/>
    <x v="4"/>
    <s v="Coenagrion pulchellum"/>
    <n v="8"/>
    <x v="1"/>
    <x v="6"/>
    <n v="6"/>
    <x v="1"/>
  </r>
  <r>
    <x v="20"/>
    <s v="Schapenkamp III"/>
    <d v="2016-06-08T15:00:00"/>
    <n v="1"/>
    <x v="10"/>
    <s v="Libellula quadrimaculata"/>
    <n v="6"/>
    <x v="1"/>
    <x v="6"/>
    <n v="6"/>
    <x v="2"/>
  </r>
  <r>
    <x v="20"/>
    <s v="Schapenkamp III"/>
    <d v="2016-06-08T15:00:00"/>
    <n v="1"/>
    <x v="3"/>
    <s v="Enallagma cyathigerum"/>
    <n v="5"/>
    <x v="1"/>
    <x v="6"/>
    <n v="6"/>
    <x v="1"/>
  </r>
  <r>
    <x v="20"/>
    <s v="Schapenkamp III"/>
    <d v="2016-06-19T11:00:00"/>
    <n v="1"/>
    <x v="16"/>
    <s v="Sympetrum sanguineum"/>
    <n v="1"/>
    <x v="1"/>
    <x v="6"/>
    <n v="6"/>
    <x v="2"/>
  </r>
  <r>
    <x v="20"/>
    <s v="Schapenkamp III"/>
    <d v="2016-06-19T11:00:00"/>
    <n v="1"/>
    <x v="12"/>
    <s v="Sympetrum striolatum"/>
    <n v="1"/>
    <x v="1"/>
    <x v="6"/>
    <n v="6"/>
    <x v="2"/>
  </r>
  <r>
    <x v="20"/>
    <s v="Schapenkamp III"/>
    <d v="2016-06-19T11:00:00"/>
    <n v="1"/>
    <x v="9"/>
    <s v="Anax imperator"/>
    <n v="1"/>
    <x v="1"/>
    <x v="6"/>
    <n v="6"/>
    <x v="3"/>
  </r>
  <r>
    <x v="20"/>
    <s v="Schapenkamp III"/>
    <d v="2016-06-19T11:00:00"/>
    <n v="1"/>
    <x v="23"/>
    <s v="Sympetrum striolatum/vulgatum"/>
    <n v="2"/>
    <x v="1"/>
    <x v="6"/>
    <n v="6"/>
    <x v="2"/>
  </r>
  <r>
    <x v="20"/>
    <s v="Schapenkamp III"/>
    <d v="2016-06-19T11:00:00"/>
    <n v="1"/>
    <x v="1"/>
    <s v="Ischnura elegans"/>
    <n v="17"/>
    <x v="1"/>
    <x v="6"/>
    <n v="6"/>
    <x v="1"/>
  </r>
  <r>
    <x v="20"/>
    <s v="Schapenkamp III"/>
    <d v="2016-06-19T11:00:00"/>
    <n v="1"/>
    <x v="4"/>
    <s v="Coenagrion pulchellum"/>
    <n v="9"/>
    <x v="1"/>
    <x v="6"/>
    <n v="6"/>
    <x v="1"/>
  </r>
  <r>
    <x v="20"/>
    <s v="Schapenkamp III"/>
    <d v="2016-06-19T11:00:00"/>
    <n v="1"/>
    <x v="3"/>
    <s v="Enallagma cyathigerum"/>
    <n v="4"/>
    <x v="1"/>
    <x v="6"/>
    <n v="6"/>
    <x v="1"/>
  </r>
  <r>
    <x v="20"/>
    <s v="Schapenkamp III"/>
    <d v="2016-07-04T13:15:00"/>
    <n v="1"/>
    <x v="3"/>
    <s v="Enallagma cyathigerum"/>
    <n v="10"/>
    <x v="1"/>
    <x v="6"/>
    <n v="7"/>
    <x v="1"/>
  </r>
  <r>
    <x v="20"/>
    <s v="Schapenkamp III"/>
    <d v="2016-07-04T13:15:00"/>
    <n v="1"/>
    <x v="12"/>
    <s v="Sympetrum striolatum"/>
    <n v="28"/>
    <x v="1"/>
    <x v="6"/>
    <n v="7"/>
    <x v="2"/>
  </r>
  <r>
    <x v="20"/>
    <s v="Schapenkamp III"/>
    <d v="2016-07-04T13:15:00"/>
    <n v="1"/>
    <x v="11"/>
    <s v="Lestes sponsa"/>
    <n v="1"/>
    <x v="1"/>
    <x v="6"/>
    <n v="7"/>
    <x v="0"/>
  </r>
  <r>
    <x v="20"/>
    <s v="Schapenkamp III"/>
    <d v="2016-07-04T13:15:00"/>
    <n v="1"/>
    <x v="9"/>
    <s v="Anax imperator"/>
    <n v="1"/>
    <x v="1"/>
    <x v="6"/>
    <n v="7"/>
    <x v="3"/>
  </r>
  <r>
    <x v="20"/>
    <s v="Schapenkamp III"/>
    <d v="2016-07-04T13:15:00"/>
    <n v="1"/>
    <x v="1"/>
    <s v="Ischnura elegans"/>
    <n v="7"/>
    <x v="1"/>
    <x v="6"/>
    <n v="7"/>
    <x v="1"/>
  </r>
  <r>
    <x v="20"/>
    <s v="Schapenkamp III"/>
    <d v="2016-07-04T13:15:00"/>
    <n v="1"/>
    <x v="10"/>
    <s v="Libellula quadrimaculata"/>
    <n v="1"/>
    <x v="1"/>
    <x v="6"/>
    <n v="7"/>
    <x v="2"/>
  </r>
  <r>
    <x v="20"/>
    <s v="Schapenkamp III"/>
    <d v="2016-07-04T13:15:00"/>
    <n v="1"/>
    <x v="8"/>
    <s v="Aeshna isoceles"/>
    <n v="2"/>
    <x v="1"/>
    <x v="6"/>
    <n v="7"/>
    <x v="3"/>
  </r>
  <r>
    <x v="20"/>
    <s v="Schapenkamp III"/>
    <d v="2016-07-23T15:10:00"/>
    <n v="1"/>
    <x v="1"/>
    <s v="Ischnura elegans"/>
    <n v="11"/>
    <x v="1"/>
    <x v="6"/>
    <n v="7"/>
    <x v="1"/>
  </r>
  <r>
    <x v="20"/>
    <s v="Schapenkamp III"/>
    <d v="2016-07-23T15:10:00"/>
    <n v="1"/>
    <x v="6"/>
    <s v="Coenagrion puella"/>
    <n v="9"/>
    <x v="1"/>
    <x v="6"/>
    <n v="7"/>
    <x v="1"/>
  </r>
  <r>
    <x v="20"/>
    <s v="Schapenkamp III"/>
    <d v="2016-07-23T15:10:00"/>
    <n v="1"/>
    <x v="3"/>
    <s v="Enallagma cyathigerum"/>
    <n v="7"/>
    <x v="1"/>
    <x v="6"/>
    <n v="7"/>
    <x v="1"/>
  </r>
  <r>
    <x v="20"/>
    <s v="Schapenkamp III"/>
    <d v="2016-08-01T14:45:00"/>
    <n v="1"/>
    <x v="11"/>
    <s v="Lestes sponsa"/>
    <n v="1"/>
    <x v="1"/>
    <x v="6"/>
    <n v="8"/>
    <x v="0"/>
  </r>
  <r>
    <x v="20"/>
    <s v="Schapenkamp III"/>
    <d v="2016-08-01T14:45:00"/>
    <n v="1"/>
    <x v="1"/>
    <s v="Ischnura elegans"/>
    <n v="4"/>
    <x v="1"/>
    <x v="6"/>
    <n v="8"/>
    <x v="1"/>
  </r>
  <r>
    <x v="20"/>
    <s v="Schapenkamp III"/>
    <d v="2016-08-01T14:45:00"/>
    <n v="1"/>
    <x v="3"/>
    <s v="Enallagma cyathigerum"/>
    <n v="1"/>
    <x v="1"/>
    <x v="6"/>
    <n v="8"/>
    <x v="1"/>
  </r>
  <r>
    <x v="20"/>
    <s v="Schapenkamp III"/>
    <d v="2016-08-01T14:45:00"/>
    <n v="1"/>
    <x v="0"/>
    <s v="Sympecma fusca"/>
    <n v="6"/>
    <x v="1"/>
    <x v="6"/>
    <n v="8"/>
    <x v="0"/>
  </r>
  <r>
    <x v="20"/>
    <s v="Schapenkamp III"/>
    <d v="2016-08-01T14:45:00"/>
    <n v="1"/>
    <x v="12"/>
    <s v="Sympetrum striolatum"/>
    <n v="7"/>
    <x v="1"/>
    <x v="6"/>
    <n v="8"/>
    <x v="2"/>
  </r>
  <r>
    <x v="20"/>
    <s v="Schapenkamp III"/>
    <d v="2016-08-01T14:45:00"/>
    <n v="1"/>
    <x v="17"/>
    <s v="Sympetrum vulgatum"/>
    <n v="10"/>
    <x v="1"/>
    <x v="6"/>
    <n v="8"/>
    <x v="2"/>
  </r>
  <r>
    <x v="20"/>
    <s v="Schapenkamp III"/>
    <d v="2016-08-01T14:45:00"/>
    <n v="1"/>
    <x v="9"/>
    <s v="Anax imperator"/>
    <n v="1"/>
    <x v="1"/>
    <x v="6"/>
    <n v="8"/>
    <x v="3"/>
  </r>
  <r>
    <x v="20"/>
    <s v="Schapenkamp III"/>
    <d v="2016-08-17T12:30:00"/>
    <n v="1"/>
    <x v="3"/>
    <s v="Enallagma cyathigerum"/>
    <n v="3"/>
    <x v="1"/>
    <x v="6"/>
    <n v="8"/>
    <x v="1"/>
  </r>
  <r>
    <x v="20"/>
    <s v="Schapenkamp III"/>
    <d v="2016-08-17T12:30:00"/>
    <n v="1"/>
    <x v="0"/>
    <s v="Sympecma fusca"/>
    <n v="2"/>
    <x v="1"/>
    <x v="6"/>
    <n v="8"/>
    <x v="0"/>
  </r>
  <r>
    <x v="20"/>
    <s v="Schapenkamp III"/>
    <d v="2016-08-17T12:30:00"/>
    <n v="1"/>
    <x v="12"/>
    <s v="Sympetrum striolatum"/>
    <n v="55"/>
    <x v="1"/>
    <x v="6"/>
    <n v="8"/>
    <x v="2"/>
  </r>
  <r>
    <x v="20"/>
    <s v="Schapenkamp III"/>
    <d v="2016-08-17T12:30:00"/>
    <n v="1"/>
    <x v="1"/>
    <s v="Ischnura elegans"/>
    <n v="1"/>
    <x v="1"/>
    <x v="6"/>
    <n v="8"/>
    <x v="1"/>
  </r>
  <r>
    <x v="20"/>
    <s v="Schapenkamp III"/>
    <d v="2016-08-17T12:30:00"/>
    <n v="1"/>
    <x v="17"/>
    <s v="Sympetrum vulgatum"/>
    <n v="8"/>
    <x v="1"/>
    <x v="6"/>
    <n v="8"/>
    <x v="2"/>
  </r>
  <r>
    <x v="20"/>
    <s v="Schapenkamp III"/>
    <d v="2016-09-01T15:00:00"/>
    <n v="1"/>
    <x v="16"/>
    <s v="Sympetrum sanguineum"/>
    <n v="1"/>
    <x v="1"/>
    <x v="6"/>
    <n v="9"/>
    <x v="2"/>
  </r>
  <r>
    <x v="20"/>
    <s v="Schapenkamp III"/>
    <d v="2016-09-01T15:00:00"/>
    <n v="1"/>
    <x v="12"/>
    <s v="Sympetrum striolatum"/>
    <n v="13"/>
    <x v="1"/>
    <x v="6"/>
    <n v="9"/>
    <x v="2"/>
  </r>
  <r>
    <x v="20"/>
    <s v="Schapenkamp III"/>
    <d v="2016-09-01T15:00:00"/>
    <n v="1"/>
    <x v="9"/>
    <s v="Anax imperator"/>
    <n v="1"/>
    <x v="1"/>
    <x v="6"/>
    <n v="9"/>
    <x v="3"/>
  </r>
  <r>
    <x v="20"/>
    <s v="Schapenkamp III"/>
    <d v="2016-09-01T15:00:00"/>
    <n v="1"/>
    <x v="1"/>
    <s v="Ischnura elegans"/>
    <n v="1"/>
    <x v="1"/>
    <x v="6"/>
    <n v="9"/>
    <x v="1"/>
  </r>
  <r>
    <x v="20"/>
    <s v="Schapenkamp III"/>
    <d v="2016-09-01T15:00:00"/>
    <n v="1"/>
    <x v="14"/>
    <s v="Aeshna mixta"/>
    <n v="5"/>
    <x v="1"/>
    <x v="6"/>
    <n v="9"/>
    <x v="3"/>
  </r>
  <r>
    <x v="20"/>
    <s v="Schapenkamp III"/>
    <d v="2016-09-01T15:00:00"/>
    <n v="1"/>
    <x v="3"/>
    <s v="Enallagma cyathigerum"/>
    <n v="1"/>
    <x v="1"/>
    <x v="6"/>
    <n v="9"/>
    <x v="1"/>
  </r>
  <r>
    <x v="20"/>
    <s v="Schapenkamp III"/>
    <d v="2016-09-27T12:15:00"/>
    <n v="1"/>
    <x v="12"/>
    <s v="Sympetrum striolatum"/>
    <n v="10"/>
    <x v="1"/>
    <x v="6"/>
    <n v="9"/>
    <x v="2"/>
  </r>
  <r>
    <x v="20"/>
    <s v="Schapenkamp III"/>
    <d v="2017-05-06T12:00:00"/>
    <n v="1"/>
    <x v="3"/>
    <s v="Enallagma cyathigerum"/>
    <n v="1"/>
    <x v="1"/>
    <x v="7"/>
    <n v="5"/>
    <x v="1"/>
  </r>
  <r>
    <x v="20"/>
    <s v="Schapenkamp III"/>
    <d v="2017-05-06T12:00:00"/>
    <n v="1"/>
    <x v="0"/>
    <s v="Sympecma fusca"/>
    <n v="1"/>
    <x v="1"/>
    <x v="7"/>
    <n v="5"/>
    <x v="0"/>
  </r>
  <r>
    <x v="20"/>
    <s v="Schapenkamp III"/>
    <d v="2017-05-22T11:30:00"/>
    <n v="1"/>
    <x v="6"/>
    <s v="Coenagrion puella"/>
    <n v="17"/>
    <x v="1"/>
    <x v="7"/>
    <n v="5"/>
    <x v="1"/>
  </r>
  <r>
    <x v="20"/>
    <s v="Schapenkamp III"/>
    <d v="2017-05-22T11:30:00"/>
    <n v="1"/>
    <x v="0"/>
    <s v="Sympecma fusca"/>
    <n v="2"/>
    <x v="1"/>
    <x v="7"/>
    <n v="5"/>
    <x v="0"/>
  </r>
  <r>
    <x v="20"/>
    <s v="Schapenkamp III"/>
    <d v="2017-05-22T11:30:00"/>
    <n v="1"/>
    <x v="7"/>
    <s v="Brachytron pratense"/>
    <n v="5"/>
    <x v="1"/>
    <x v="7"/>
    <n v="5"/>
    <x v="3"/>
  </r>
  <r>
    <x v="20"/>
    <s v="Schapenkamp III"/>
    <d v="2017-05-22T11:30:00"/>
    <n v="1"/>
    <x v="1"/>
    <s v="Ischnura elegans"/>
    <n v="13"/>
    <x v="1"/>
    <x v="7"/>
    <n v="5"/>
    <x v="1"/>
  </r>
  <r>
    <x v="20"/>
    <s v="Schapenkamp III"/>
    <d v="2017-05-22T11:30:00"/>
    <n v="1"/>
    <x v="4"/>
    <s v="Coenagrion pulchellum"/>
    <n v="18"/>
    <x v="1"/>
    <x v="7"/>
    <n v="5"/>
    <x v="1"/>
  </r>
  <r>
    <x v="20"/>
    <s v="Schapenkamp III"/>
    <d v="2017-05-22T11:30:00"/>
    <n v="1"/>
    <x v="10"/>
    <s v="Libellula quadrimaculata"/>
    <n v="6"/>
    <x v="1"/>
    <x v="7"/>
    <n v="5"/>
    <x v="2"/>
  </r>
  <r>
    <x v="20"/>
    <s v="Schapenkamp III"/>
    <d v="2017-05-22T11:30:00"/>
    <n v="1"/>
    <x v="2"/>
    <s v="Pyrrhosoma nymphula"/>
    <n v="2"/>
    <x v="1"/>
    <x v="7"/>
    <n v="5"/>
    <x v="1"/>
  </r>
  <r>
    <x v="20"/>
    <s v="Schapenkamp III"/>
    <d v="2017-05-22T11:30:00"/>
    <n v="1"/>
    <x v="3"/>
    <s v="Enallagma cyathigerum"/>
    <n v="79"/>
    <x v="1"/>
    <x v="7"/>
    <n v="5"/>
    <x v="1"/>
  </r>
  <r>
    <x v="20"/>
    <s v="Schapenkamp III"/>
    <d v="2017-06-04T11:00:00"/>
    <n v="1"/>
    <x v="6"/>
    <s v="Coenagrion puella"/>
    <n v="25"/>
    <x v="1"/>
    <x v="7"/>
    <n v="6"/>
    <x v="1"/>
  </r>
  <r>
    <x v="20"/>
    <s v="Schapenkamp III"/>
    <d v="2017-06-04T11:00:00"/>
    <n v="1"/>
    <x v="5"/>
    <s v="Orthetrum cancellatum"/>
    <n v="2"/>
    <x v="1"/>
    <x v="7"/>
    <n v="6"/>
    <x v="2"/>
  </r>
  <r>
    <x v="20"/>
    <s v="Schapenkamp III"/>
    <d v="2017-06-04T11:00:00"/>
    <n v="1"/>
    <x v="7"/>
    <s v="Brachytron pratense"/>
    <n v="2"/>
    <x v="1"/>
    <x v="7"/>
    <n v="6"/>
    <x v="3"/>
  </r>
  <r>
    <x v="20"/>
    <s v="Schapenkamp III"/>
    <d v="2017-06-04T11:00:00"/>
    <n v="1"/>
    <x v="1"/>
    <s v="Ischnura elegans"/>
    <n v="21"/>
    <x v="1"/>
    <x v="7"/>
    <n v="6"/>
    <x v="1"/>
  </r>
  <r>
    <x v="20"/>
    <s v="Schapenkamp III"/>
    <d v="2017-06-04T11:00:00"/>
    <n v="1"/>
    <x v="4"/>
    <s v="Coenagrion pulchellum"/>
    <n v="40"/>
    <x v="1"/>
    <x v="7"/>
    <n v="6"/>
    <x v="1"/>
  </r>
  <r>
    <x v="20"/>
    <s v="Schapenkamp III"/>
    <d v="2017-06-04T11:00:00"/>
    <n v="1"/>
    <x v="8"/>
    <s v="Aeshna isoceles"/>
    <n v="1"/>
    <x v="1"/>
    <x v="7"/>
    <n v="6"/>
    <x v="3"/>
  </r>
  <r>
    <x v="20"/>
    <s v="Schapenkamp III"/>
    <d v="2017-06-04T11:00:00"/>
    <n v="1"/>
    <x v="3"/>
    <s v="Enallagma cyathigerum"/>
    <n v="64"/>
    <x v="1"/>
    <x v="7"/>
    <n v="6"/>
    <x v="1"/>
  </r>
  <r>
    <x v="20"/>
    <s v="Schapenkamp III"/>
    <d v="2017-06-04T11:00:00"/>
    <n v="1"/>
    <x v="9"/>
    <s v="Anax imperator"/>
    <n v="3"/>
    <x v="1"/>
    <x v="7"/>
    <n v="6"/>
    <x v="3"/>
  </r>
  <r>
    <x v="20"/>
    <s v="Schapenkamp III"/>
    <d v="2017-06-17T12:00:00"/>
    <n v="1"/>
    <x v="5"/>
    <s v="Orthetrum cancellatum"/>
    <n v="1"/>
    <x v="1"/>
    <x v="7"/>
    <n v="6"/>
    <x v="2"/>
  </r>
  <r>
    <x v="20"/>
    <s v="Schapenkamp III"/>
    <d v="2017-06-17T12:00:00"/>
    <n v="1"/>
    <x v="1"/>
    <s v="Ischnura elegans"/>
    <n v="13"/>
    <x v="1"/>
    <x v="7"/>
    <n v="6"/>
    <x v="1"/>
  </r>
  <r>
    <x v="20"/>
    <s v="Schapenkamp III"/>
    <d v="2017-06-17T12:00:00"/>
    <n v="1"/>
    <x v="4"/>
    <s v="Coenagrion pulchellum"/>
    <n v="1"/>
    <x v="1"/>
    <x v="7"/>
    <n v="6"/>
    <x v="1"/>
  </r>
  <r>
    <x v="20"/>
    <s v="Schapenkamp III"/>
    <d v="2017-06-17T12:00:00"/>
    <n v="1"/>
    <x v="10"/>
    <s v="Libellula quadrimaculata"/>
    <n v="1"/>
    <x v="1"/>
    <x v="7"/>
    <n v="6"/>
    <x v="2"/>
  </r>
  <r>
    <x v="20"/>
    <s v="Schapenkamp III"/>
    <d v="2017-06-17T12:00:00"/>
    <n v="1"/>
    <x v="3"/>
    <s v="Enallagma cyathigerum"/>
    <n v="36"/>
    <x v="1"/>
    <x v="7"/>
    <n v="6"/>
    <x v="1"/>
  </r>
  <r>
    <x v="20"/>
    <s v="Schapenkamp III"/>
    <d v="2017-06-17T12:00:00"/>
    <n v="1"/>
    <x v="8"/>
    <s v="Aeshna isoceles"/>
    <n v="1"/>
    <x v="1"/>
    <x v="7"/>
    <n v="6"/>
    <x v="3"/>
  </r>
  <r>
    <x v="20"/>
    <s v="Schapenkamp III"/>
    <d v="2017-07-09T13:00:00"/>
    <n v="1"/>
    <x v="23"/>
    <s v="Sympetrum striolatum/vulgatum"/>
    <n v="8"/>
    <x v="1"/>
    <x v="7"/>
    <n v="7"/>
    <x v="2"/>
  </r>
  <r>
    <x v="20"/>
    <s v="Schapenkamp III"/>
    <d v="2017-07-09T13:00:00"/>
    <n v="1"/>
    <x v="1"/>
    <s v="Ischnura elegans"/>
    <n v="1"/>
    <x v="1"/>
    <x v="7"/>
    <n v="7"/>
    <x v="1"/>
  </r>
  <r>
    <x v="20"/>
    <s v="Schapenkamp III"/>
    <d v="2017-07-09T13:00:00"/>
    <n v="1"/>
    <x v="3"/>
    <s v="Enallagma cyathigerum"/>
    <n v="43"/>
    <x v="1"/>
    <x v="7"/>
    <n v="7"/>
    <x v="1"/>
  </r>
  <r>
    <x v="20"/>
    <s v="Schapenkamp III"/>
    <d v="2017-07-19T14:00:00"/>
    <n v="1"/>
    <x v="9"/>
    <s v="Anax imperator"/>
    <n v="1"/>
    <x v="1"/>
    <x v="7"/>
    <n v="7"/>
    <x v="3"/>
  </r>
  <r>
    <x v="20"/>
    <s v="Schapenkamp III"/>
    <d v="2017-07-19T14:00:00"/>
    <n v="1"/>
    <x v="3"/>
    <s v="Enallagma cyathigerum"/>
    <n v="4"/>
    <x v="1"/>
    <x v="7"/>
    <n v="7"/>
    <x v="1"/>
  </r>
  <r>
    <x v="20"/>
    <s v="Schapenkamp III"/>
    <d v="2017-08-01T14:45:00"/>
    <n v="1"/>
    <x v="9"/>
    <s v="Anax imperator"/>
    <n v="2"/>
    <x v="1"/>
    <x v="7"/>
    <n v="8"/>
    <x v="3"/>
  </r>
  <r>
    <x v="20"/>
    <s v="Schapenkamp III"/>
    <d v="2017-08-01T14:45:00"/>
    <n v="1"/>
    <x v="3"/>
    <s v="Enallagma cyathigerum"/>
    <n v="18"/>
    <x v="1"/>
    <x v="7"/>
    <n v="8"/>
    <x v="1"/>
  </r>
  <r>
    <x v="20"/>
    <s v="Schapenkamp III"/>
    <d v="2017-08-22T14:30:00"/>
    <n v="1"/>
    <x v="12"/>
    <s v="Sympetrum striolatum"/>
    <n v="1"/>
    <x v="1"/>
    <x v="7"/>
    <n v="8"/>
    <x v="2"/>
  </r>
  <r>
    <x v="20"/>
    <s v="Schapenkamp III"/>
    <d v="2017-08-22T14:30:00"/>
    <n v="1"/>
    <x v="1"/>
    <s v="Ischnura elegans"/>
    <n v="1"/>
    <x v="1"/>
    <x v="7"/>
    <n v="8"/>
    <x v="1"/>
  </r>
  <r>
    <x v="20"/>
    <s v="Schapenkamp III"/>
    <d v="2017-08-22T14:30:00"/>
    <n v="1"/>
    <x v="3"/>
    <s v="Enallagma cyathigerum"/>
    <n v="7"/>
    <x v="1"/>
    <x v="7"/>
    <n v="8"/>
    <x v="1"/>
  </r>
  <r>
    <x v="20"/>
    <s v="Schapenkamp III"/>
    <d v="2017-09-04T13:00:00"/>
    <n v="1"/>
    <x v="3"/>
    <s v="Enallagma cyathigerum"/>
    <n v="9"/>
    <x v="1"/>
    <x v="7"/>
    <n v="9"/>
    <x v="1"/>
  </r>
  <r>
    <x v="20"/>
    <s v="Schapenkamp III"/>
    <d v="2017-09-20T13:00:00"/>
    <n v="1"/>
    <x v="3"/>
    <s v="Enallagma cyathigerum"/>
    <n v="5"/>
    <x v="1"/>
    <x v="7"/>
    <n v="9"/>
    <x v="1"/>
  </r>
  <r>
    <x v="20"/>
    <s v="Schapenkamp III"/>
    <d v="2018-05-20T12:00:00"/>
    <n v="1"/>
    <x v="0"/>
    <s v="Sympecma fusca"/>
    <n v="4"/>
    <x v="1"/>
    <x v="10"/>
    <n v="5"/>
    <x v="0"/>
  </r>
  <r>
    <x v="20"/>
    <s v="Schapenkamp III"/>
    <d v="2018-05-20T12:00:00"/>
    <n v="1"/>
    <x v="7"/>
    <s v="Brachytron pratense"/>
    <n v="1"/>
    <x v="1"/>
    <x v="10"/>
    <n v="5"/>
    <x v="3"/>
  </r>
  <r>
    <x v="20"/>
    <s v="Schapenkamp III"/>
    <d v="2018-05-20T12:00:00"/>
    <n v="1"/>
    <x v="1"/>
    <s v="Ischnura elegans"/>
    <n v="8"/>
    <x v="1"/>
    <x v="10"/>
    <n v="5"/>
    <x v="1"/>
  </r>
  <r>
    <x v="20"/>
    <s v="Schapenkamp III"/>
    <d v="2018-05-20T12:00:00"/>
    <n v="1"/>
    <x v="4"/>
    <s v="Coenagrion pulchellum"/>
    <n v="8"/>
    <x v="1"/>
    <x v="10"/>
    <n v="5"/>
    <x v="1"/>
  </r>
  <r>
    <x v="20"/>
    <s v="Schapenkamp III"/>
    <d v="2018-05-20T12:00:00"/>
    <n v="1"/>
    <x v="10"/>
    <s v="Libellula quadrimaculata"/>
    <n v="22"/>
    <x v="1"/>
    <x v="10"/>
    <n v="5"/>
    <x v="2"/>
  </r>
  <r>
    <x v="20"/>
    <s v="Schapenkamp III"/>
    <d v="2018-05-20T12:00:00"/>
    <n v="1"/>
    <x v="3"/>
    <s v="Enallagma cyathigerum"/>
    <n v="30"/>
    <x v="1"/>
    <x v="10"/>
    <n v="5"/>
    <x v="1"/>
  </r>
  <r>
    <x v="20"/>
    <s v="Schapenkamp III"/>
    <d v="2018-05-26T12:00:00"/>
    <n v="1"/>
    <x v="24"/>
    <s v="Leucorrhinia pectoralis"/>
    <n v="2"/>
    <x v="1"/>
    <x v="10"/>
    <n v="5"/>
    <x v="2"/>
  </r>
  <r>
    <x v="20"/>
    <s v="Schapenkamp III"/>
    <d v="2018-05-26T12:00:00"/>
    <n v="1"/>
    <x v="7"/>
    <s v="Brachytron pratense"/>
    <n v="3"/>
    <x v="1"/>
    <x v="10"/>
    <n v="5"/>
    <x v="3"/>
  </r>
  <r>
    <x v="20"/>
    <s v="Schapenkamp III"/>
    <d v="2018-05-26T12:00:00"/>
    <n v="1"/>
    <x v="9"/>
    <s v="Anax imperator"/>
    <n v="4"/>
    <x v="1"/>
    <x v="10"/>
    <n v="5"/>
    <x v="3"/>
  </r>
  <r>
    <x v="20"/>
    <s v="Schapenkamp III"/>
    <d v="2018-05-26T12:00:00"/>
    <n v="1"/>
    <x v="1"/>
    <s v="Ischnura elegans"/>
    <n v="4"/>
    <x v="1"/>
    <x v="10"/>
    <n v="5"/>
    <x v="1"/>
  </r>
  <r>
    <x v="20"/>
    <s v="Schapenkamp III"/>
    <d v="2018-05-26T12:00:00"/>
    <n v="1"/>
    <x v="4"/>
    <s v="Coenagrion pulchellum"/>
    <n v="12"/>
    <x v="1"/>
    <x v="10"/>
    <n v="5"/>
    <x v="1"/>
  </r>
  <r>
    <x v="20"/>
    <s v="Schapenkamp III"/>
    <d v="2018-05-26T12:00:00"/>
    <n v="1"/>
    <x v="10"/>
    <s v="Libellula quadrimaculata"/>
    <n v="14"/>
    <x v="1"/>
    <x v="10"/>
    <n v="5"/>
    <x v="2"/>
  </r>
  <r>
    <x v="20"/>
    <s v="Schapenkamp III"/>
    <d v="2018-05-26T12:00:00"/>
    <n v="1"/>
    <x v="3"/>
    <s v="Enallagma cyathigerum"/>
    <n v="1"/>
    <x v="1"/>
    <x v="10"/>
    <n v="5"/>
    <x v="1"/>
  </r>
  <r>
    <x v="20"/>
    <s v="Schapenkamp III"/>
    <d v="2018-05-26T12:00:00"/>
    <n v="1"/>
    <x v="6"/>
    <s v="Coenagrion puella"/>
    <n v="28"/>
    <x v="1"/>
    <x v="10"/>
    <n v="5"/>
    <x v="1"/>
  </r>
  <r>
    <x v="20"/>
    <s v="Schapenkamp III"/>
    <d v="2018-06-03T11:00:00"/>
    <n v="1"/>
    <x v="5"/>
    <s v="Orthetrum cancellatum"/>
    <n v="1"/>
    <x v="1"/>
    <x v="10"/>
    <n v="6"/>
    <x v="2"/>
  </r>
  <r>
    <x v="20"/>
    <s v="Schapenkamp III"/>
    <d v="2018-06-03T11:00:00"/>
    <n v="1"/>
    <x v="1"/>
    <s v="Ischnura elegans"/>
    <n v="4"/>
    <x v="1"/>
    <x v="10"/>
    <n v="6"/>
    <x v="1"/>
  </r>
  <r>
    <x v="20"/>
    <s v="Schapenkamp III"/>
    <d v="2018-06-03T11:00:00"/>
    <n v="1"/>
    <x v="10"/>
    <s v="Libellula quadrimaculata"/>
    <n v="16"/>
    <x v="1"/>
    <x v="10"/>
    <n v="6"/>
    <x v="2"/>
  </r>
  <r>
    <x v="20"/>
    <s v="Schapenkamp III"/>
    <d v="2018-06-03T11:00:00"/>
    <n v="1"/>
    <x v="8"/>
    <s v="Aeshna isoceles"/>
    <n v="1"/>
    <x v="1"/>
    <x v="10"/>
    <n v="6"/>
    <x v="3"/>
  </r>
  <r>
    <x v="20"/>
    <s v="Schapenkamp III"/>
    <d v="2018-06-03T11:00:00"/>
    <n v="1"/>
    <x v="3"/>
    <s v="Enallagma cyathigerum"/>
    <n v="37"/>
    <x v="1"/>
    <x v="10"/>
    <n v="6"/>
    <x v="1"/>
  </r>
  <r>
    <x v="20"/>
    <s v="Schapenkamp III"/>
    <d v="2018-06-03T11:00:00"/>
    <n v="1"/>
    <x v="9"/>
    <s v="Anax imperator"/>
    <n v="1"/>
    <x v="1"/>
    <x v="10"/>
    <n v="6"/>
    <x v="3"/>
  </r>
  <r>
    <x v="20"/>
    <s v="Schapenkamp III"/>
    <d v="2018-06-03T11:00:00"/>
    <n v="1"/>
    <x v="4"/>
    <s v="Coenagrion pulchellum"/>
    <n v="24"/>
    <x v="1"/>
    <x v="10"/>
    <n v="6"/>
    <x v="1"/>
  </r>
  <r>
    <x v="20"/>
    <s v="Schapenkamp III"/>
    <d v="2018-06-30T11:00:00"/>
    <n v="1"/>
    <x v="12"/>
    <s v="Sympetrum striolatum"/>
    <n v="100"/>
    <x v="1"/>
    <x v="10"/>
    <n v="6"/>
    <x v="2"/>
  </r>
  <r>
    <x v="20"/>
    <s v="Schapenkamp III"/>
    <d v="2018-06-30T11:00:00"/>
    <n v="1"/>
    <x v="11"/>
    <s v="Lestes sponsa"/>
    <n v="1"/>
    <x v="1"/>
    <x v="10"/>
    <n v="6"/>
    <x v="0"/>
  </r>
  <r>
    <x v="20"/>
    <s v="Schapenkamp III"/>
    <d v="2018-06-30T11:00:00"/>
    <n v="1"/>
    <x v="9"/>
    <s v="Anax imperator"/>
    <n v="1"/>
    <x v="1"/>
    <x v="10"/>
    <n v="6"/>
    <x v="3"/>
  </r>
  <r>
    <x v="20"/>
    <s v="Schapenkamp III"/>
    <d v="2018-06-30T11:00:00"/>
    <n v="1"/>
    <x v="1"/>
    <s v="Ischnura elegans"/>
    <n v="3"/>
    <x v="1"/>
    <x v="10"/>
    <n v="6"/>
    <x v="1"/>
  </r>
  <r>
    <x v="20"/>
    <s v="Schapenkamp III"/>
    <d v="2018-06-30T11:00:00"/>
    <n v="1"/>
    <x v="3"/>
    <s v="Enallagma cyathigerum"/>
    <n v="65"/>
    <x v="1"/>
    <x v="10"/>
    <n v="6"/>
    <x v="1"/>
  </r>
  <r>
    <x v="20"/>
    <s v="Schapenkamp III"/>
    <d v="2018-07-14T14:15:00"/>
    <n v="1"/>
    <x v="12"/>
    <s v="Sympetrum striolatum"/>
    <n v="3"/>
    <x v="1"/>
    <x v="10"/>
    <n v="7"/>
    <x v="2"/>
  </r>
  <r>
    <x v="20"/>
    <s v="Schapenkamp III"/>
    <d v="2018-07-14T14:15:00"/>
    <n v="1"/>
    <x v="9"/>
    <s v="Anax imperator"/>
    <n v="2"/>
    <x v="1"/>
    <x v="10"/>
    <n v="7"/>
    <x v="3"/>
  </r>
  <r>
    <x v="20"/>
    <s v="Schapenkamp III"/>
    <d v="2018-07-14T14:15:00"/>
    <n v="1"/>
    <x v="3"/>
    <s v="Enallagma cyathigerum"/>
    <n v="2"/>
    <x v="1"/>
    <x v="10"/>
    <n v="7"/>
    <x v="1"/>
  </r>
  <r>
    <x v="20"/>
    <s v="Schapenkamp III"/>
    <d v="2018-07-14T14:15:00"/>
    <n v="1"/>
    <x v="1"/>
    <s v="Ischnura elegans"/>
    <n v="2"/>
    <x v="1"/>
    <x v="10"/>
    <n v="7"/>
    <x v="1"/>
  </r>
  <r>
    <x v="20"/>
    <s v="Schapenkamp III"/>
    <d v="2018-08-04T15:00:00"/>
    <n v="1"/>
    <x v="12"/>
    <s v="Sympetrum striolatum"/>
    <n v="7"/>
    <x v="1"/>
    <x v="10"/>
    <n v="8"/>
    <x v="2"/>
  </r>
  <r>
    <x v="20"/>
    <s v="Schapenkamp III"/>
    <d v="2018-08-04T15:00:00"/>
    <n v="1"/>
    <x v="9"/>
    <s v="Anax imperator"/>
    <n v="2"/>
    <x v="1"/>
    <x v="10"/>
    <n v="8"/>
    <x v="3"/>
  </r>
  <r>
    <x v="20"/>
    <s v="Schapenkamp III"/>
    <d v="2018-08-04T15:00:00"/>
    <n v="1"/>
    <x v="3"/>
    <s v="Enallagma cyathigerum"/>
    <n v="1"/>
    <x v="1"/>
    <x v="10"/>
    <n v="8"/>
    <x v="1"/>
  </r>
  <r>
    <x v="20"/>
    <s v="Schapenkamp III"/>
    <d v="2018-08-17T14:30:00"/>
    <n v="1"/>
    <x v="16"/>
    <s v="Sympetrum sanguineum"/>
    <n v="1"/>
    <x v="1"/>
    <x v="10"/>
    <n v="8"/>
    <x v="2"/>
  </r>
  <r>
    <x v="20"/>
    <s v="Schapenkamp III"/>
    <d v="2018-08-17T14:30:00"/>
    <n v="1"/>
    <x v="23"/>
    <s v="Sympetrum striolatum/vulgatum"/>
    <n v="1"/>
    <x v="1"/>
    <x v="10"/>
    <n v="8"/>
    <x v="2"/>
  </r>
  <r>
    <x v="20"/>
    <s v="Schapenkamp III"/>
    <d v="2018-08-17T14:30:00"/>
    <n v="1"/>
    <x v="14"/>
    <s v="Aeshna mixta"/>
    <n v="1"/>
    <x v="1"/>
    <x v="10"/>
    <n v="8"/>
    <x v="3"/>
  </r>
  <r>
    <x v="20"/>
    <s v="Schapenkamp III"/>
    <d v="2018-09-01T12:30:00"/>
    <n v="1"/>
    <x v="12"/>
    <s v="Sympetrum striolatum"/>
    <n v="2"/>
    <x v="1"/>
    <x v="10"/>
    <n v="9"/>
    <x v="2"/>
  </r>
  <r>
    <x v="20"/>
    <s v="Schapenkamp III"/>
    <d v="2018-09-01T12:30:00"/>
    <n v="1"/>
    <x v="9"/>
    <s v="Anax imperator"/>
    <n v="1"/>
    <x v="1"/>
    <x v="10"/>
    <n v="9"/>
    <x v="3"/>
  </r>
  <r>
    <x v="20"/>
    <s v="Schapenkamp III"/>
    <d v="2018-09-13T14:45:00"/>
    <n v="1"/>
    <x v="16"/>
    <s v="Sympetrum sanguineum"/>
    <n v="1"/>
    <x v="1"/>
    <x v="10"/>
    <n v="9"/>
    <x v="2"/>
  </r>
  <r>
    <x v="20"/>
    <s v="Schapenkamp III"/>
    <d v="2018-09-13T14:45:00"/>
    <n v="1"/>
    <x v="14"/>
    <s v="Aeshna mixta"/>
    <n v="3"/>
    <x v="1"/>
    <x v="10"/>
    <n v="9"/>
    <x v="3"/>
  </r>
  <r>
    <x v="20"/>
    <s v="Schapenkamp III"/>
    <d v="2018-09-13T14:45:00"/>
    <n v="1"/>
    <x v="17"/>
    <s v="Sympetrum vulgatum"/>
    <n v="1"/>
    <x v="1"/>
    <x v="10"/>
    <n v="9"/>
    <x v="2"/>
  </r>
  <r>
    <x v="20"/>
    <s v="Schapenkamp III"/>
    <d v="2018-09-13T14:45:00"/>
    <n v="1"/>
    <x v="3"/>
    <s v="Enallagma cyathigerum"/>
    <n v="1"/>
    <x v="1"/>
    <x v="10"/>
    <n v="9"/>
    <x v="1"/>
  </r>
  <r>
    <x v="20"/>
    <s v="Schapenkamp III"/>
    <d v="2018-09-30T13:00:00"/>
    <n v="1"/>
    <x v="23"/>
    <s v="Sympetrum striolatum/vulgatum"/>
    <n v="2"/>
    <x v="1"/>
    <x v="10"/>
    <n v="9"/>
    <x v="2"/>
  </r>
  <r>
    <x v="20"/>
    <s v="Schapenkamp III"/>
    <d v="2019-05-27T15:00:00"/>
    <n v="1"/>
    <x v="6"/>
    <s v="Coenagrion puella"/>
    <n v="10"/>
    <x v="1"/>
    <x v="8"/>
    <n v="5"/>
    <x v="1"/>
  </r>
  <r>
    <x v="20"/>
    <s v="Schapenkamp III"/>
    <d v="2019-05-27T15:00:00"/>
    <n v="1"/>
    <x v="0"/>
    <s v="Sympecma fusca"/>
    <n v="2"/>
    <x v="1"/>
    <x v="8"/>
    <n v="5"/>
    <x v="0"/>
  </r>
  <r>
    <x v="20"/>
    <s v="Schapenkamp III"/>
    <d v="2019-05-27T15:00:00"/>
    <n v="1"/>
    <x v="5"/>
    <s v="Orthetrum cancellatum"/>
    <n v="1"/>
    <x v="1"/>
    <x v="8"/>
    <n v="5"/>
    <x v="2"/>
  </r>
  <r>
    <x v="20"/>
    <s v="Schapenkamp III"/>
    <d v="2019-05-27T15:00:00"/>
    <n v="1"/>
    <x v="7"/>
    <s v="Brachytron pratense"/>
    <n v="2"/>
    <x v="1"/>
    <x v="8"/>
    <n v="5"/>
    <x v="3"/>
  </r>
  <r>
    <x v="20"/>
    <s v="Schapenkamp III"/>
    <d v="2019-05-27T15:00:00"/>
    <n v="1"/>
    <x v="4"/>
    <s v="Coenagrion pulchellum"/>
    <n v="9"/>
    <x v="1"/>
    <x v="8"/>
    <n v="5"/>
    <x v="1"/>
  </r>
  <r>
    <x v="20"/>
    <s v="Schapenkamp III"/>
    <d v="2019-05-27T15:00:00"/>
    <n v="1"/>
    <x v="10"/>
    <s v="Libellula quadrimaculata"/>
    <n v="6"/>
    <x v="1"/>
    <x v="8"/>
    <n v="5"/>
    <x v="2"/>
  </r>
  <r>
    <x v="20"/>
    <s v="Schapenkamp III"/>
    <d v="2019-05-27T15:00:00"/>
    <n v="1"/>
    <x v="1"/>
    <s v="Ischnura elegans"/>
    <n v="1"/>
    <x v="1"/>
    <x v="8"/>
    <n v="5"/>
    <x v="1"/>
  </r>
  <r>
    <x v="20"/>
    <s v="Schapenkamp III"/>
    <d v="2019-06-29T14:00:00"/>
    <n v="1"/>
    <x v="12"/>
    <s v="Sympetrum striolatum"/>
    <n v="3"/>
    <x v="1"/>
    <x v="8"/>
    <n v="6"/>
    <x v="2"/>
  </r>
  <r>
    <x v="20"/>
    <s v="Schapenkamp III"/>
    <d v="2019-06-29T14:00:00"/>
    <n v="1"/>
    <x v="1"/>
    <s v="Ischnura elegans"/>
    <n v="6"/>
    <x v="1"/>
    <x v="8"/>
    <n v="6"/>
    <x v="1"/>
  </r>
  <r>
    <x v="20"/>
    <s v="Schapenkamp III"/>
    <d v="2019-06-29T14:00:00"/>
    <n v="1"/>
    <x v="4"/>
    <s v="Coenagrion pulchellum"/>
    <n v="2"/>
    <x v="1"/>
    <x v="8"/>
    <n v="6"/>
    <x v="1"/>
  </r>
  <r>
    <x v="20"/>
    <s v="Schapenkamp III"/>
    <d v="2019-06-29T14:00:00"/>
    <n v="1"/>
    <x v="10"/>
    <s v="Libellula quadrimaculata"/>
    <n v="3"/>
    <x v="1"/>
    <x v="8"/>
    <n v="6"/>
    <x v="2"/>
  </r>
  <r>
    <x v="20"/>
    <s v="Schapenkamp III"/>
    <d v="2019-06-29T14:00:00"/>
    <n v="1"/>
    <x v="8"/>
    <s v="Aeshna isoceles"/>
    <n v="2"/>
    <x v="1"/>
    <x v="8"/>
    <n v="6"/>
    <x v="3"/>
  </r>
  <r>
    <x v="20"/>
    <s v="Schapenkamp III"/>
    <d v="2019-06-29T14:00:00"/>
    <n v="1"/>
    <x v="3"/>
    <s v="Enallagma cyathigerum"/>
    <n v="16"/>
    <x v="1"/>
    <x v="8"/>
    <n v="6"/>
    <x v="1"/>
  </r>
  <r>
    <x v="20"/>
    <s v="Schapenkamp III"/>
    <d v="2019-07-17T13:30:00"/>
    <n v="1"/>
    <x v="12"/>
    <s v="Sympetrum striolatum"/>
    <n v="1"/>
    <x v="1"/>
    <x v="8"/>
    <n v="7"/>
    <x v="2"/>
  </r>
  <r>
    <x v="20"/>
    <s v="Schapenkamp III"/>
    <d v="2019-07-17T13:30:00"/>
    <n v="1"/>
    <x v="9"/>
    <s v="Anax imperator"/>
    <n v="1"/>
    <x v="1"/>
    <x v="8"/>
    <n v="7"/>
    <x v="3"/>
  </r>
  <r>
    <x v="20"/>
    <s v="Schapenkamp III"/>
    <d v="2019-07-17T13:30:00"/>
    <n v="1"/>
    <x v="3"/>
    <s v="Enallagma cyathigerum"/>
    <n v="23"/>
    <x v="1"/>
    <x v="8"/>
    <n v="7"/>
    <x v="1"/>
  </r>
  <r>
    <x v="20"/>
    <s v="Schapenkamp III"/>
    <d v="2019-07-17T13:30:00"/>
    <n v="1"/>
    <x v="5"/>
    <s v="Orthetrum cancellatum"/>
    <n v="2"/>
    <x v="1"/>
    <x v="8"/>
    <n v="7"/>
    <x v="2"/>
  </r>
  <r>
    <x v="20"/>
    <s v="Schapenkamp III"/>
    <d v="2019-08-03T14:00:00"/>
    <n v="1"/>
    <x v="9"/>
    <s v="Anax imperator"/>
    <n v="3"/>
    <x v="1"/>
    <x v="8"/>
    <n v="8"/>
    <x v="3"/>
  </r>
  <r>
    <x v="20"/>
    <s v="Schapenkamp III"/>
    <d v="2019-08-03T14:00:00"/>
    <n v="1"/>
    <x v="1"/>
    <s v="Ischnura elegans"/>
    <n v="1"/>
    <x v="1"/>
    <x v="8"/>
    <n v="8"/>
    <x v="1"/>
  </r>
  <r>
    <x v="20"/>
    <s v="Schapenkamp III"/>
    <d v="2019-08-03T14:00:00"/>
    <n v="1"/>
    <x v="3"/>
    <s v="Enallagma cyathigerum"/>
    <n v="43"/>
    <x v="1"/>
    <x v="8"/>
    <n v="8"/>
    <x v="1"/>
  </r>
  <r>
    <x v="20"/>
    <s v="Schapenkamp III"/>
    <d v="2019-08-03T14:00:00"/>
    <n v="1"/>
    <x v="20"/>
    <s v="Anax parthenope"/>
    <n v="1"/>
    <x v="1"/>
    <x v="8"/>
    <n v="8"/>
    <x v="3"/>
  </r>
  <r>
    <x v="20"/>
    <s v="Schapenkamp III"/>
    <d v="2019-08-27T13:10:00"/>
    <n v="1"/>
    <x v="17"/>
    <s v="Sympetrum vulgatum"/>
    <n v="4"/>
    <x v="1"/>
    <x v="8"/>
    <n v="8"/>
    <x v="2"/>
  </r>
  <r>
    <x v="20"/>
    <s v="Schapenkamp III"/>
    <d v="2019-08-27T13:10:00"/>
    <n v="1"/>
    <x v="3"/>
    <s v="Enallagma cyathigerum"/>
    <n v="2"/>
    <x v="1"/>
    <x v="8"/>
    <n v="8"/>
    <x v="1"/>
  </r>
  <r>
    <x v="20"/>
    <s v="Schapenkamp III"/>
    <d v="2019-09-14T14:00:00"/>
    <n v="1"/>
    <x v="16"/>
    <s v="Sympetrum sanguineum"/>
    <n v="1"/>
    <x v="1"/>
    <x v="8"/>
    <n v="9"/>
    <x v="2"/>
  </r>
  <r>
    <x v="20"/>
    <s v="Schapenkamp III"/>
    <d v="2019-09-14T14:00:00"/>
    <n v="1"/>
    <x v="3"/>
    <s v="Enallagma cyathigerum"/>
    <n v="2"/>
    <x v="1"/>
    <x v="8"/>
    <n v="9"/>
    <x v="1"/>
  </r>
  <r>
    <x v="20"/>
    <s v="Schapenkamp III"/>
    <d v="2020-05-21T11:00:00"/>
    <n v="1"/>
    <x v="0"/>
    <s v="Sympecma fusca"/>
    <n v="9"/>
    <x v="1"/>
    <x v="9"/>
    <n v="5"/>
    <x v="0"/>
  </r>
  <r>
    <x v="20"/>
    <s v="Schapenkamp III"/>
    <d v="2020-05-21T11:00:00"/>
    <n v="1"/>
    <x v="5"/>
    <s v="Orthetrum cancellatum"/>
    <n v="1"/>
    <x v="1"/>
    <x v="9"/>
    <n v="5"/>
    <x v="2"/>
  </r>
  <r>
    <x v="20"/>
    <s v="Schapenkamp III"/>
    <d v="2020-05-21T11:00:00"/>
    <n v="1"/>
    <x v="7"/>
    <s v="Brachytron pratense"/>
    <n v="4"/>
    <x v="1"/>
    <x v="9"/>
    <n v="5"/>
    <x v="3"/>
  </r>
  <r>
    <x v="20"/>
    <s v="Schapenkamp III"/>
    <d v="2020-05-21T11:00:00"/>
    <n v="1"/>
    <x v="10"/>
    <s v="Libellula quadrimaculata"/>
    <n v="9"/>
    <x v="1"/>
    <x v="9"/>
    <n v="5"/>
    <x v="2"/>
  </r>
  <r>
    <x v="20"/>
    <s v="Schapenkamp III"/>
    <d v="2020-05-21T11:00:00"/>
    <n v="1"/>
    <x v="2"/>
    <s v="Pyrrhosoma nymphula"/>
    <n v="2"/>
    <x v="1"/>
    <x v="9"/>
    <n v="5"/>
    <x v="1"/>
  </r>
  <r>
    <x v="20"/>
    <s v="Schapenkamp III"/>
    <d v="2020-05-21T11:00:00"/>
    <n v="1"/>
    <x v="3"/>
    <s v="Enallagma cyathigerum"/>
    <n v="22"/>
    <x v="1"/>
    <x v="9"/>
    <n v="5"/>
    <x v="1"/>
  </r>
  <r>
    <x v="20"/>
    <s v="Schapenkamp III"/>
    <d v="2020-05-21T11:00:00"/>
    <n v="1"/>
    <x v="4"/>
    <s v="Coenagrion pulchellum"/>
    <n v="21"/>
    <x v="1"/>
    <x v="9"/>
    <n v="5"/>
    <x v="1"/>
  </r>
  <r>
    <x v="20"/>
    <s v="Schapenkamp III"/>
    <d v="2020-06-02T11:00:00"/>
    <n v="1"/>
    <x v="6"/>
    <s v="Coenagrion puella"/>
    <n v="5"/>
    <x v="1"/>
    <x v="9"/>
    <n v="6"/>
    <x v="1"/>
  </r>
  <r>
    <x v="20"/>
    <s v="Schapenkamp III"/>
    <d v="2020-06-02T11:00:00"/>
    <n v="1"/>
    <x v="0"/>
    <s v="Sympecma fusca"/>
    <n v="2"/>
    <x v="1"/>
    <x v="9"/>
    <n v="6"/>
    <x v="0"/>
  </r>
  <r>
    <x v="20"/>
    <s v="Schapenkamp III"/>
    <d v="2020-06-02T11:00:00"/>
    <n v="1"/>
    <x v="1"/>
    <s v="Ischnura elegans"/>
    <n v="1"/>
    <x v="1"/>
    <x v="9"/>
    <n v="6"/>
    <x v="1"/>
  </r>
  <r>
    <x v="20"/>
    <s v="Schapenkamp III"/>
    <d v="2020-06-02T11:00:00"/>
    <n v="1"/>
    <x v="4"/>
    <s v="Coenagrion pulchellum"/>
    <n v="43"/>
    <x v="1"/>
    <x v="9"/>
    <n v="6"/>
    <x v="1"/>
  </r>
  <r>
    <x v="20"/>
    <s v="Schapenkamp III"/>
    <d v="2020-06-02T11:00:00"/>
    <n v="1"/>
    <x v="2"/>
    <s v="Pyrrhosoma nymphula"/>
    <n v="3"/>
    <x v="1"/>
    <x v="9"/>
    <n v="6"/>
    <x v="1"/>
  </r>
  <r>
    <x v="20"/>
    <s v="Schapenkamp III"/>
    <d v="2020-06-02T11:00:00"/>
    <n v="1"/>
    <x v="10"/>
    <s v="Libellula quadrimaculata"/>
    <n v="9"/>
    <x v="1"/>
    <x v="9"/>
    <n v="6"/>
    <x v="2"/>
  </r>
  <r>
    <x v="20"/>
    <s v="Schapenkamp III"/>
    <d v="2020-06-24T11:00:00"/>
    <n v="1"/>
    <x v="12"/>
    <s v="Sympetrum striolatum"/>
    <n v="26"/>
    <x v="1"/>
    <x v="9"/>
    <n v="6"/>
    <x v="2"/>
  </r>
  <r>
    <x v="20"/>
    <s v="Schapenkamp III"/>
    <d v="2020-06-24T11:00:00"/>
    <n v="1"/>
    <x v="11"/>
    <s v="Lestes sponsa"/>
    <n v="1"/>
    <x v="1"/>
    <x v="9"/>
    <n v="6"/>
    <x v="0"/>
  </r>
  <r>
    <x v="20"/>
    <s v="Schapenkamp III"/>
    <d v="2020-06-24T11:00:00"/>
    <n v="1"/>
    <x v="1"/>
    <s v="Ischnura elegans"/>
    <n v="14"/>
    <x v="1"/>
    <x v="9"/>
    <n v="6"/>
    <x v="1"/>
  </r>
  <r>
    <x v="20"/>
    <s v="Schapenkamp III"/>
    <d v="2020-06-24T11:00:00"/>
    <n v="1"/>
    <x v="17"/>
    <s v="Sympetrum vulgatum"/>
    <n v="8"/>
    <x v="1"/>
    <x v="9"/>
    <n v="6"/>
    <x v="2"/>
  </r>
  <r>
    <x v="20"/>
    <s v="Schapenkamp III"/>
    <d v="2020-06-24T11:00:00"/>
    <n v="1"/>
    <x v="10"/>
    <s v="Libellula quadrimaculata"/>
    <n v="5"/>
    <x v="1"/>
    <x v="9"/>
    <n v="6"/>
    <x v="2"/>
  </r>
  <r>
    <x v="20"/>
    <s v="Schapenkamp III"/>
    <d v="2020-06-24T11:00:00"/>
    <n v="1"/>
    <x v="8"/>
    <s v="Aeshna isoceles"/>
    <n v="1"/>
    <x v="1"/>
    <x v="9"/>
    <n v="6"/>
    <x v="3"/>
  </r>
  <r>
    <x v="20"/>
    <s v="Schapenkamp III"/>
    <d v="2020-06-24T11:00:00"/>
    <n v="1"/>
    <x v="3"/>
    <s v="Enallagma cyathigerum"/>
    <n v="46"/>
    <x v="1"/>
    <x v="9"/>
    <n v="6"/>
    <x v="1"/>
  </r>
  <r>
    <x v="20"/>
    <s v="Schapenkamp III"/>
    <d v="2020-07-13T14:00:00"/>
    <n v="1"/>
    <x v="12"/>
    <s v="Sympetrum striolatum"/>
    <n v="1"/>
    <x v="1"/>
    <x v="9"/>
    <n v="7"/>
    <x v="2"/>
  </r>
  <r>
    <x v="20"/>
    <s v="Schapenkamp III"/>
    <d v="2020-07-13T14:00:00"/>
    <n v="1"/>
    <x v="11"/>
    <s v="Lestes sponsa"/>
    <n v="5"/>
    <x v="1"/>
    <x v="9"/>
    <n v="7"/>
    <x v="0"/>
  </r>
  <r>
    <x v="20"/>
    <s v="Schapenkamp III"/>
    <d v="2020-07-13T14:00:00"/>
    <n v="1"/>
    <x v="9"/>
    <s v="Anax imperator"/>
    <n v="1"/>
    <x v="1"/>
    <x v="9"/>
    <n v="7"/>
    <x v="3"/>
  </r>
  <r>
    <x v="20"/>
    <s v="Schapenkamp III"/>
    <d v="2020-07-13T14:00:00"/>
    <n v="1"/>
    <x v="1"/>
    <s v="Ischnura elegans"/>
    <n v="2"/>
    <x v="1"/>
    <x v="9"/>
    <n v="7"/>
    <x v="1"/>
  </r>
  <r>
    <x v="20"/>
    <s v="Schapenkamp III"/>
    <d v="2020-07-13T14:00:00"/>
    <n v="1"/>
    <x v="3"/>
    <s v="Enallagma cyathigerum"/>
    <n v="22"/>
    <x v="1"/>
    <x v="9"/>
    <n v="7"/>
    <x v="1"/>
  </r>
  <r>
    <x v="20"/>
    <s v="Schapenkamp III"/>
    <d v="2020-08-06T11:00:00"/>
    <n v="1"/>
    <x v="12"/>
    <s v="Sympetrum striolatum"/>
    <n v="9"/>
    <x v="1"/>
    <x v="9"/>
    <n v="8"/>
    <x v="2"/>
  </r>
  <r>
    <x v="20"/>
    <s v="Schapenkamp III"/>
    <d v="2020-08-06T11:00:00"/>
    <n v="1"/>
    <x v="9"/>
    <s v="Anax imperator"/>
    <n v="1"/>
    <x v="1"/>
    <x v="9"/>
    <n v="8"/>
    <x v="3"/>
  </r>
  <r>
    <x v="20"/>
    <s v="Schapenkamp III"/>
    <d v="2020-08-06T11:00:00"/>
    <n v="1"/>
    <x v="14"/>
    <s v="Aeshna mixta"/>
    <n v="1"/>
    <x v="1"/>
    <x v="9"/>
    <n v="8"/>
    <x v="3"/>
  </r>
  <r>
    <x v="20"/>
    <s v="Schapenkamp III"/>
    <d v="2020-08-06T11:00:00"/>
    <n v="1"/>
    <x v="3"/>
    <s v="Enallagma cyathigerum"/>
    <n v="18"/>
    <x v="1"/>
    <x v="9"/>
    <n v="8"/>
    <x v="1"/>
  </r>
  <r>
    <x v="20"/>
    <s v="Schapenkamp III"/>
    <d v="2020-09-17T13:00:00"/>
    <n v="1"/>
    <x v="12"/>
    <s v="Sympetrum striolatum"/>
    <n v="2"/>
    <x v="1"/>
    <x v="9"/>
    <n v="9"/>
    <x v="2"/>
  </r>
  <r>
    <x v="20"/>
    <s v="Schapenkamp III"/>
    <d v="2020-09-17T13:00:00"/>
    <n v="1"/>
    <x v="3"/>
    <s v="Enallagma cyathigerum"/>
    <n v="2"/>
    <x v="1"/>
    <x v="9"/>
    <n v="9"/>
    <x v="1"/>
  </r>
  <r>
    <x v="20"/>
    <s v="Schapenkamp III"/>
    <d v="2020-09-17T13:00:00"/>
    <n v="1"/>
    <x v="14"/>
    <s v="Aeshna mixta"/>
    <n v="2"/>
    <x v="1"/>
    <x v="9"/>
    <n v="9"/>
    <x v="3"/>
  </r>
  <r>
    <x v="20"/>
    <s v="Schapenkamp III"/>
    <d v="2020-09-26T14:45:00"/>
    <n v="1"/>
    <x v="11"/>
    <s v="Lestes sponsa"/>
    <n v="1"/>
    <x v="1"/>
    <x v="9"/>
    <n v="9"/>
    <x v="0"/>
  </r>
  <r>
    <x v="20"/>
    <s v="Schapenkamp III"/>
    <d v="2020-09-26T14:45:00"/>
    <n v="1"/>
    <x v="1"/>
    <s v="Ischnura elegans"/>
    <n v="2"/>
    <x v="1"/>
    <x v="9"/>
    <n v="9"/>
    <x v="1"/>
  </r>
  <r>
    <x v="20"/>
    <s v="Schapenkamp III"/>
    <d v="2020-09-26T14:45:00"/>
    <n v="1"/>
    <x v="14"/>
    <s v="Aeshna mixta"/>
    <n v="2"/>
    <x v="1"/>
    <x v="9"/>
    <n v="9"/>
    <x v="3"/>
  </r>
  <r>
    <x v="20"/>
    <s v="Schapenkamp III"/>
    <d v="2020-09-26T14:45:00"/>
    <n v="1"/>
    <x v="17"/>
    <s v="Sympetrum vulgatum"/>
    <n v="1"/>
    <x v="1"/>
    <x v="9"/>
    <n v="9"/>
    <x v="2"/>
  </r>
  <r>
    <x v="20"/>
    <s v="Schapenkamp III"/>
    <d v="2021-05-13T14:35:00"/>
    <n v="1"/>
    <x v="6"/>
    <s v="Coenagrion puella"/>
    <n v="3"/>
    <x v="1"/>
    <x v="11"/>
    <n v="5"/>
    <x v="1"/>
  </r>
  <r>
    <x v="20"/>
    <s v="Schapenkamp III"/>
    <d v="2021-05-13T14:35:00"/>
    <n v="1"/>
    <x v="0"/>
    <s v="Sympecma fusca"/>
    <n v="6"/>
    <x v="1"/>
    <x v="11"/>
    <n v="5"/>
    <x v="0"/>
  </r>
  <r>
    <x v="20"/>
    <s v="Schapenkamp III"/>
    <d v="2021-05-13T14:35:00"/>
    <n v="1"/>
    <x v="4"/>
    <s v="Coenagrion pulchellum"/>
    <n v="6"/>
    <x v="1"/>
    <x v="11"/>
    <n v="5"/>
    <x v="1"/>
  </r>
  <r>
    <x v="20"/>
    <s v="Schapenkamp III"/>
    <d v="2021-05-13T14:35:00"/>
    <n v="1"/>
    <x v="10"/>
    <s v="Libellula quadrimaculata"/>
    <n v="1"/>
    <x v="1"/>
    <x v="11"/>
    <n v="5"/>
    <x v="2"/>
  </r>
  <r>
    <x v="20"/>
    <s v="Schapenkamp III"/>
    <d v="2021-05-13T14:35:00"/>
    <n v="1"/>
    <x v="2"/>
    <s v="Pyrrhosoma nymphula"/>
    <n v="3"/>
    <x v="1"/>
    <x v="11"/>
    <n v="5"/>
    <x v="1"/>
  </r>
  <r>
    <x v="20"/>
    <s v="Schapenkamp III"/>
    <d v="2021-05-13T14:35:00"/>
    <n v="1"/>
    <x v="3"/>
    <s v="Enallagma cyathigerum"/>
    <n v="1"/>
    <x v="1"/>
    <x v="11"/>
    <n v="5"/>
    <x v="1"/>
  </r>
  <r>
    <x v="20"/>
    <s v="Schapenkamp III"/>
    <d v="2021-05-30T14:00:00"/>
    <n v="1"/>
    <x v="4"/>
    <s v="Coenagrion pulchellum"/>
    <n v="79"/>
    <x v="1"/>
    <x v="11"/>
    <n v="5"/>
    <x v="1"/>
  </r>
  <r>
    <x v="20"/>
    <s v="Schapenkamp III"/>
    <d v="2021-05-30T14:00:00"/>
    <n v="1"/>
    <x v="6"/>
    <s v="Coenagrion puella"/>
    <n v="2"/>
    <x v="1"/>
    <x v="11"/>
    <n v="5"/>
    <x v="1"/>
  </r>
  <r>
    <x v="20"/>
    <s v="Schapenkamp III"/>
    <d v="2021-05-30T14:00:00"/>
    <n v="1"/>
    <x v="0"/>
    <s v="Sympecma fusca"/>
    <n v="1"/>
    <x v="1"/>
    <x v="11"/>
    <n v="5"/>
    <x v="0"/>
  </r>
  <r>
    <x v="20"/>
    <s v="Schapenkamp III"/>
    <d v="2021-05-30T14:00:00"/>
    <n v="1"/>
    <x v="7"/>
    <s v="Brachytron pratense"/>
    <n v="2"/>
    <x v="1"/>
    <x v="11"/>
    <n v="5"/>
    <x v="3"/>
  </r>
  <r>
    <x v="20"/>
    <s v="Schapenkamp III"/>
    <d v="2021-05-30T14:00:00"/>
    <n v="1"/>
    <x v="10"/>
    <s v="Libellula quadrimaculata"/>
    <n v="4"/>
    <x v="1"/>
    <x v="11"/>
    <n v="5"/>
    <x v="2"/>
  </r>
  <r>
    <x v="20"/>
    <s v="Schapenkamp III"/>
    <d v="2021-05-30T14:00:00"/>
    <n v="1"/>
    <x v="2"/>
    <s v="Pyrrhosoma nymphula"/>
    <n v="7"/>
    <x v="1"/>
    <x v="11"/>
    <n v="5"/>
    <x v="1"/>
  </r>
  <r>
    <x v="20"/>
    <s v="Schapenkamp III"/>
    <d v="2021-06-07T12:00:00"/>
    <n v="1"/>
    <x v="10"/>
    <s v="Libellula quadrimaculata"/>
    <n v="8"/>
    <x v="1"/>
    <x v="11"/>
    <n v="6"/>
    <x v="2"/>
  </r>
  <r>
    <x v="20"/>
    <s v="Schapenkamp III"/>
    <d v="2021-06-07T12:00:00"/>
    <n v="1"/>
    <x v="7"/>
    <s v="Brachytron pratense"/>
    <n v="1"/>
    <x v="1"/>
    <x v="11"/>
    <n v="6"/>
    <x v="3"/>
  </r>
  <r>
    <x v="20"/>
    <s v="Schapenkamp III"/>
    <d v="2021-06-07T12:00:00"/>
    <n v="1"/>
    <x v="8"/>
    <s v="Aeshna isoceles"/>
    <n v="2"/>
    <x v="1"/>
    <x v="11"/>
    <n v="6"/>
    <x v="3"/>
  </r>
  <r>
    <x v="20"/>
    <s v="Schapenkamp III"/>
    <d v="2021-06-07T12:00:00"/>
    <n v="1"/>
    <x v="6"/>
    <s v="Coenagrion puella"/>
    <n v="16"/>
    <x v="1"/>
    <x v="11"/>
    <n v="6"/>
    <x v="1"/>
  </r>
  <r>
    <x v="20"/>
    <s v="Schapenkamp III"/>
    <d v="2021-06-07T12:00:00"/>
    <n v="1"/>
    <x v="1"/>
    <s v="Ischnura elegans"/>
    <n v="4"/>
    <x v="1"/>
    <x v="11"/>
    <n v="6"/>
    <x v="1"/>
  </r>
  <r>
    <x v="20"/>
    <s v="Schapenkamp III"/>
    <d v="2021-06-07T12:00:00"/>
    <n v="1"/>
    <x v="2"/>
    <s v="Pyrrhosoma nymphula"/>
    <n v="3"/>
    <x v="1"/>
    <x v="11"/>
    <n v="6"/>
    <x v="1"/>
  </r>
  <r>
    <x v="20"/>
    <s v="Schapenkamp III"/>
    <d v="2021-06-07T12:00:00"/>
    <n v="1"/>
    <x v="4"/>
    <s v="Coenagrion pulchellum"/>
    <n v="170"/>
    <x v="1"/>
    <x v="11"/>
    <n v="6"/>
    <x v="1"/>
  </r>
  <r>
    <x v="20"/>
    <s v="Schapenkamp III"/>
    <d v="2021-07-17T14:30:00"/>
    <n v="1"/>
    <x v="6"/>
    <s v="Coenagrion puella"/>
    <n v="8"/>
    <x v="1"/>
    <x v="11"/>
    <n v="7"/>
    <x v="1"/>
  </r>
  <r>
    <x v="20"/>
    <s v="Schapenkamp III"/>
    <d v="2021-07-17T14:30:00"/>
    <n v="1"/>
    <x v="3"/>
    <s v="Enallagma cyathigerum"/>
    <n v="2"/>
    <x v="1"/>
    <x v="11"/>
    <n v="7"/>
    <x v="1"/>
  </r>
  <r>
    <x v="20"/>
    <s v="Schapenkamp III"/>
    <d v="2021-07-17T14:30:00"/>
    <n v="1"/>
    <x v="11"/>
    <s v="Lestes sponsa"/>
    <n v="5"/>
    <x v="1"/>
    <x v="11"/>
    <n v="7"/>
    <x v="0"/>
  </r>
  <r>
    <x v="20"/>
    <s v="Schapenkamp III"/>
    <d v="2021-07-17T14:30:00"/>
    <n v="1"/>
    <x v="1"/>
    <s v="Ischnura elegans"/>
    <n v="50"/>
    <x v="1"/>
    <x v="11"/>
    <n v="7"/>
    <x v="1"/>
  </r>
  <r>
    <x v="20"/>
    <s v="Schapenkamp III"/>
    <d v="2021-07-17T14:30:00"/>
    <n v="1"/>
    <x v="4"/>
    <s v="Coenagrion pulchellum"/>
    <n v="4"/>
    <x v="1"/>
    <x v="11"/>
    <n v="7"/>
    <x v="1"/>
  </r>
  <r>
    <x v="20"/>
    <s v="Schapenkamp III"/>
    <d v="2021-07-17T14:30:00"/>
    <n v="1"/>
    <x v="9"/>
    <s v="Anax imperator"/>
    <n v="1"/>
    <x v="1"/>
    <x v="11"/>
    <n v="7"/>
    <x v="3"/>
  </r>
  <r>
    <x v="20"/>
    <s v="Schapenkamp III"/>
    <d v="2021-06-12T13:30:00"/>
    <n v="1"/>
    <x v="6"/>
    <s v="Coenagrion puella"/>
    <n v="10"/>
    <x v="1"/>
    <x v="11"/>
    <n v="6"/>
    <x v="1"/>
  </r>
  <r>
    <x v="20"/>
    <s v="Schapenkamp III"/>
    <d v="2021-06-12T13:30:00"/>
    <n v="1"/>
    <x v="4"/>
    <s v="Coenagrion pulchellum"/>
    <n v="92"/>
    <x v="1"/>
    <x v="11"/>
    <n v="6"/>
    <x v="1"/>
  </r>
  <r>
    <x v="20"/>
    <s v="Schapenkamp III"/>
    <d v="2021-06-12T13:30:00"/>
    <n v="1"/>
    <x v="1"/>
    <s v="Ischnura elegans"/>
    <n v="12"/>
    <x v="1"/>
    <x v="11"/>
    <n v="6"/>
    <x v="1"/>
  </r>
  <r>
    <x v="20"/>
    <s v="Schapenkamp III"/>
    <d v="2021-06-12T13:30:00"/>
    <n v="1"/>
    <x v="9"/>
    <s v="Anax imperator"/>
    <n v="1"/>
    <x v="1"/>
    <x v="11"/>
    <n v="6"/>
    <x v="3"/>
  </r>
  <r>
    <x v="20"/>
    <s v="Schapenkamp III"/>
    <d v="2021-06-12T13:30:00"/>
    <n v="1"/>
    <x v="10"/>
    <s v="Libellula quadrimaculata"/>
    <n v="3"/>
    <x v="1"/>
    <x v="11"/>
    <n v="6"/>
    <x v="2"/>
  </r>
  <r>
    <x v="20"/>
    <s v="Schapenkamp III"/>
    <d v="2020-05-07T12:00:00"/>
    <n v="1"/>
    <x v="6"/>
    <s v="Coenagrion puella"/>
    <n v="10"/>
    <x v="1"/>
    <x v="9"/>
    <n v="5"/>
    <x v="1"/>
  </r>
  <r>
    <x v="20"/>
    <s v="Schapenkamp III"/>
    <d v="2020-05-07T12:00:00"/>
    <n v="1"/>
    <x v="0"/>
    <s v="Sympecma fusca"/>
    <n v="13"/>
    <x v="1"/>
    <x v="9"/>
    <n v="5"/>
    <x v="0"/>
  </r>
  <r>
    <x v="20"/>
    <s v="Schapenkamp III"/>
    <d v="2020-05-07T12:00:00"/>
    <n v="1"/>
    <x v="7"/>
    <s v="Brachytron pratense"/>
    <n v="1"/>
    <x v="1"/>
    <x v="9"/>
    <n v="5"/>
    <x v="3"/>
  </r>
  <r>
    <x v="20"/>
    <s v="Schapenkamp III"/>
    <d v="2020-05-07T12:00:00"/>
    <n v="1"/>
    <x v="4"/>
    <s v="Coenagrion pulchellum"/>
    <n v="1"/>
    <x v="1"/>
    <x v="9"/>
    <n v="5"/>
    <x v="1"/>
  </r>
  <r>
    <x v="20"/>
    <s v="Schapenkamp III"/>
    <d v="2020-05-07T12:00:00"/>
    <n v="1"/>
    <x v="10"/>
    <s v="Libellula quadrimaculata"/>
    <n v="7"/>
    <x v="1"/>
    <x v="9"/>
    <n v="5"/>
    <x v="2"/>
  </r>
  <r>
    <x v="20"/>
    <s v="Schapenkamp III"/>
    <d v="2020-05-07T12:00:00"/>
    <n v="1"/>
    <x v="2"/>
    <s v="Pyrrhosoma nymphula"/>
    <n v="3"/>
    <x v="1"/>
    <x v="9"/>
    <n v="5"/>
    <x v="1"/>
  </r>
  <r>
    <x v="21"/>
    <s v="Middenplas AWD"/>
    <d v="2021-04-20T12:05:00"/>
    <n v="1"/>
    <x v="0"/>
    <s v="Sympecma fusca"/>
    <n v="2"/>
    <x v="0"/>
    <x v="11"/>
    <n v="4"/>
    <x v="0"/>
  </r>
  <r>
    <x v="21"/>
    <s v="Middenplas AWD"/>
    <d v="2021-04-27T12:10:00"/>
    <n v="1"/>
    <x v="0"/>
    <s v="Sympecma fusca"/>
    <n v="3"/>
    <x v="0"/>
    <x v="11"/>
    <n v="4"/>
    <x v="0"/>
  </r>
  <r>
    <x v="21"/>
    <s v="Middenplas AWD"/>
    <d v="2021-04-27T12:10:00"/>
    <n v="1"/>
    <x v="2"/>
    <s v="Pyrrhosoma nymphula"/>
    <n v="12"/>
    <x v="0"/>
    <x v="11"/>
    <n v="4"/>
    <x v="1"/>
  </r>
  <r>
    <x v="21"/>
    <s v="Middenplas AWD"/>
    <d v="2021-05-18T12:15:00"/>
    <n v="1"/>
    <x v="3"/>
    <s v="Enallagma cyathigerum"/>
    <n v="25"/>
    <x v="0"/>
    <x v="11"/>
    <n v="5"/>
    <x v="1"/>
  </r>
  <r>
    <x v="21"/>
    <s v="Middenplas AWD"/>
    <d v="2021-05-18T12:15:00"/>
    <n v="1"/>
    <x v="2"/>
    <s v="Pyrrhosoma nymphula"/>
    <n v="4"/>
    <x v="0"/>
    <x v="11"/>
    <n v="5"/>
    <x v="1"/>
  </r>
  <r>
    <x v="21"/>
    <s v="Middenplas AWD"/>
    <d v="2021-05-18T12:15:00"/>
    <n v="1"/>
    <x v="0"/>
    <s v="Sympecma fusca"/>
    <n v="2"/>
    <x v="0"/>
    <x v="11"/>
    <n v="5"/>
    <x v="0"/>
  </r>
  <r>
    <x v="21"/>
    <s v="Middenplas AWD"/>
    <d v="2021-05-18T12:15:00"/>
    <n v="1"/>
    <x v="10"/>
    <s v="Libellula quadrimaculata"/>
    <n v="4"/>
    <x v="0"/>
    <x v="11"/>
    <n v="5"/>
    <x v="2"/>
  </r>
  <r>
    <x v="21"/>
    <s v="Middenplas AWD"/>
    <d v="2021-05-18T12:15:00"/>
    <n v="1"/>
    <x v="6"/>
    <s v="Coenagrion puella"/>
    <n v="13"/>
    <x v="0"/>
    <x v="11"/>
    <n v="5"/>
    <x v="1"/>
  </r>
  <r>
    <x v="21"/>
    <s v="Middenplas AWD"/>
    <d v="2021-05-18T12:15:00"/>
    <n v="1"/>
    <x v="1"/>
    <s v="Ischnura elegans"/>
    <n v="7"/>
    <x v="0"/>
    <x v="11"/>
    <n v="5"/>
    <x v="1"/>
  </r>
  <r>
    <x v="21"/>
    <s v="Middenplas AWD"/>
    <d v="2021-05-31T12:55:00"/>
    <n v="1"/>
    <x v="2"/>
    <s v="Pyrrhosoma nymphula"/>
    <n v="9"/>
    <x v="0"/>
    <x v="11"/>
    <n v="5"/>
    <x v="1"/>
  </r>
  <r>
    <x v="21"/>
    <s v="Middenplas AWD"/>
    <d v="2021-05-31T12:55:00"/>
    <n v="1"/>
    <x v="10"/>
    <s v="Libellula quadrimaculata"/>
    <n v="20"/>
    <x v="0"/>
    <x v="11"/>
    <n v="5"/>
    <x v="2"/>
  </r>
  <r>
    <x v="21"/>
    <s v="Middenplas AWD"/>
    <d v="2021-05-31T12:55:00"/>
    <n v="1"/>
    <x v="6"/>
    <s v="Coenagrion puella"/>
    <n v="67"/>
    <x v="0"/>
    <x v="11"/>
    <n v="5"/>
    <x v="1"/>
  </r>
  <r>
    <x v="21"/>
    <s v="Middenplas AWD"/>
    <d v="2021-05-31T12:55:00"/>
    <n v="1"/>
    <x v="24"/>
    <s v="Leucorrhinia pectoralis"/>
    <n v="1"/>
    <x v="0"/>
    <x v="11"/>
    <n v="5"/>
    <x v="2"/>
  </r>
  <r>
    <x v="21"/>
    <s v="Middenplas AWD"/>
    <d v="2021-05-31T12:55:00"/>
    <n v="1"/>
    <x v="3"/>
    <s v="Enallagma cyathigerum"/>
    <n v="10"/>
    <x v="0"/>
    <x v="11"/>
    <n v="5"/>
    <x v="1"/>
  </r>
  <r>
    <x v="21"/>
    <s v="Middenplas AWD"/>
    <d v="2021-05-31T12:55:00"/>
    <n v="1"/>
    <x v="7"/>
    <s v="Brachytron pratense"/>
    <n v="2"/>
    <x v="0"/>
    <x v="11"/>
    <n v="5"/>
    <x v="3"/>
  </r>
  <r>
    <x v="21"/>
    <s v="Middenplas AWD"/>
    <d v="2021-05-31T12:55:00"/>
    <n v="1"/>
    <x v="8"/>
    <s v="Aeshna isoceles"/>
    <n v="3"/>
    <x v="0"/>
    <x v="11"/>
    <n v="5"/>
    <x v="3"/>
  </r>
  <r>
    <x v="21"/>
    <s v="Middenplas AWD"/>
    <d v="2021-05-31T12:55:00"/>
    <n v="1"/>
    <x v="1"/>
    <s v="Ischnura elegans"/>
    <n v="12"/>
    <x v="0"/>
    <x v="11"/>
    <n v="5"/>
    <x v="1"/>
  </r>
  <r>
    <x v="21"/>
    <s v="Middenplas AWD"/>
    <d v="2021-06-08T11:30:00"/>
    <n v="1"/>
    <x v="7"/>
    <s v="Brachytron pratense"/>
    <n v="1"/>
    <x v="0"/>
    <x v="11"/>
    <n v="6"/>
    <x v="3"/>
  </r>
  <r>
    <x v="21"/>
    <s v="Middenplas AWD"/>
    <d v="2021-06-08T11:30:00"/>
    <n v="1"/>
    <x v="5"/>
    <s v="Orthetrum cancellatum"/>
    <n v="2"/>
    <x v="0"/>
    <x v="11"/>
    <n v="6"/>
    <x v="2"/>
  </r>
  <r>
    <x v="21"/>
    <s v="Middenplas AWD"/>
    <d v="2021-06-08T11:30:00"/>
    <n v="1"/>
    <x v="24"/>
    <s v="Leucorrhinia pectoralis"/>
    <n v="1"/>
    <x v="0"/>
    <x v="11"/>
    <n v="6"/>
    <x v="2"/>
  </r>
  <r>
    <x v="21"/>
    <s v="Middenplas AWD"/>
    <d v="2021-06-08T11:30:00"/>
    <n v="1"/>
    <x v="6"/>
    <s v="Coenagrion puella"/>
    <n v="18"/>
    <x v="0"/>
    <x v="11"/>
    <n v="6"/>
    <x v="1"/>
  </r>
  <r>
    <x v="21"/>
    <s v="Middenplas AWD"/>
    <d v="2021-06-08T11:30:00"/>
    <n v="1"/>
    <x v="3"/>
    <s v="Enallagma cyathigerum"/>
    <n v="1"/>
    <x v="0"/>
    <x v="11"/>
    <n v="6"/>
    <x v="1"/>
  </r>
  <r>
    <x v="21"/>
    <s v="Middenplas AWD"/>
    <d v="2021-06-08T11:30:00"/>
    <n v="1"/>
    <x v="10"/>
    <s v="Libellula quadrimaculata"/>
    <n v="17"/>
    <x v="0"/>
    <x v="11"/>
    <n v="6"/>
    <x v="2"/>
  </r>
  <r>
    <x v="21"/>
    <s v="Middenplas AWD"/>
    <d v="2021-06-08T11:30:00"/>
    <n v="1"/>
    <x v="1"/>
    <s v="Ischnura elegans"/>
    <n v="11"/>
    <x v="0"/>
    <x v="11"/>
    <n v="6"/>
    <x v="1"/>
  </r>
  <r>
    <x v="21"/>
    <s v="Middenplas AWD"/>
    <d v="2021-06-08T11:30:00"/>
    <n v="1"/>
    <x v="8"/>
    <s v="Aeshna isoceles"/>
    <n v="1"/>
    <x v="0"/>
    <x v="11"/>
    <n v="6"/>
    <x v="3"/>
  </r>
  <r>
    <x v="21"/>
    <s v="Middenplas AWD"/>
    <d v="2021-06-15T13:55:00"/>
    <n v="1"/>
    <x v="20"/>
    <s v="Anax parthenope"/>
    <n v="1"/>
    <x v="0"/>
    <x v="11"/>
    <n v="6"/>
    <x v="3"/>
  </r>
  <r>
    <x v="21"/>
    <s v="Middenplas AWD"/>
    <d v="2021-06-15T13:55:00"/>
    <n v="1"/>
    <x v="7"/>
    <s v="Brachytron pratense"/>
    <n v="1"/>
    <x v="0"/>
    <x v="11"/>
    <n v="6"/>
    <x v="3"/>
  </r>
  <r>
    <x v="21"/>
    <s v="Middenplas AWD"/>
    <d v="2021-06-15T13:55:00"/>
    <n v="1"/>
    <x v="10"/>
    <s v="Libellula quadrimaculata"/>
    <n v="12"/>
    <x v="0"/>
    <x v="11"/>
    <n v="6"/>
    <x v="2"/>
  </r>
  <r>
    <x v="21"/>
    <s v="Middenplas AWD"/>
    <d v="2021-06-15T13:55:00"/>
    <n v="1"/>
    <x v="1"/>
    <s v="Ischnura elegans"/>
    <n v="20"/>
    <x v="0"/>
    <x v="11"/>
    <n v="6"/>
    <x v="1"/>
  </r>
  <r>
    <x v="21"/>
    <s v="Middenplas AWD"/>
    <d v="2021-06-15T13:55:00"/>
    <n v="1"/>
    <x v="5"/>
    <s v="Orthetrum cancellatum"/>
    <n v="4"/>
    <x v="0"/>
    <x v="11"/>
    <n v="6"/>
    <x v="2"/>
  </r>
  <r>
    <x v="21"/>
    <s v="Middenplas AWD"/>
    <d v="2021-06-15T13:55:00"/>
    <n v="1"/>
    <x v="8"/>
    <s v="Aeshna isoceles"/>
    <n v="2"/>
    <x v="0"/>
    <x v="11"/>
    <n v="6"/>
    <x v="3"/>
  </r>
  <r>
    <x v="21"/>
    <s v="Middenplas AWD"/>
    <d v="2021-06-15T13:55:00"/>
    <n v="1"/>
    <x v="9"/>
    <s v="Anax imperator"/>
    <n v="1"/>
    <x v="0"/>
    <x v="11"/>
    <n v="6"/>
    <x v="3"/>
  </r>
  <r>
    <x v="21"/>
    <s v="Middenplas AWD"/>
    <d v="2021-06-15T13:55:00"/>
    <n v="1"/>
    <x v="6"/>
    <s v="Coenagrion puella"/>
    <n v="16"/>
    <x v="0"/>
    <x v="11"/>
    <n v="6"/>
    <x v="1"/>
  </r>
  <r>
    <x v="21"/>
    <s v="Middenplas AWD"/>
    <d v="2020-04-15T12:15:00"/>
    <n v="1"/>
    <x v="0"/>
    <s v="Sympecma fusca"/>
    <n v="1"/>
    <x v="0"/>
    <x v="9"/>
    <n v="4"/>
    <x v="0"/>
  </r>
  <r>
    <x v="21"/>
    <s v="Middenplas AWD"/>
    <d v="2020-04-15T12:15:00"/>
    <n v="1"/>
    <x v="2"/>
    <s v="Pyrrhosoma nymphula"/>
    <n v="21"/>
    <x v="0"/>
    <x v="9"/>
    <n v="4"/>
    <x v="1"/>
  </r>
  <r>
    <x v="21"/>
    <s v="Middenplas AWD"/>
    <d v="2020-04-23T11:35:00"/>
    <n v="1"/>
    <x v="10"/>
    <s v="Libellula quadrimaculata"/>
    <n v="2"/>
    <x v="0"/>
    <x v="9"/>
    <n v="4"/>
    <x v="2"/>
  </r>
  <r>
    <x v="21"/>
    <s v="Middenplas AWD"/>
    <d v="2020-04-23T11:35:00"/>
    <n v="1"/>
    <x v="2"/>
    <s v="Pyrrhosoma nymphula"/>
    <n v="2"/>
    <x v="0"/>
    <x v="9"/>
    <n v="4"/>
    <x v="1"/>
  </r>
  <r>
    <x v="21"/>
    <s v="Middenplas AWD"/>
    <d v="2020-05-06T12:00:00"/>
    <n v="1"/>
    <x v="7"/>
    <s v="Brachytron pratense"/>
    <n v="2"/>
    <x v="0"/>
    <x v="9"/>
    <n v="5"/>
    <x v="3"/>
  </r>
  <r>
    <x v="21"/>
    <s v="Middenplas AWD"/>
    <d v="2020-05-06T12:00:00"/>
    <n v="1"/>
    <x v="10"/>
    <s v="Libellula quadrimaculata"/>
    <n v="5"/>
    <x v="0"/>
    <x v="9"/>
    <n v="5"/>
    <x v="2"/>
  </r>
  <r>
    <x v="21"/>
    <s v="Middenplas AWD"/>
    <d v="2020-05-06T12:00:00"/>
    <n v="1"/>
    <x v="2"/>
    <s v="Pyrrhosoma nymphula"/>
    <n v="5"/>
    <x v="0"/>
    <x v="9"/>
    <n v="5"/>
    <x v="1"/>
  </r>
  <r>
    <x v="21"/>
    <s v="Middenplas AWD"/>
    <d v="2020-05-08T11:40:00"/>
    <n v="1"/>
    <x v="7"/>
    <s v="Brachytron pratense"/>
    <n v="1"/>
    <x v="0"/>
    <x v="9"/>
    <n v="5"/>
    <x v="3"/>
  </r>
  <r>
    <x v="21"/>
    <s v="Middenplas AWD"/>
    <d v="2020-05-08T11:40:00"/>
    <n v="1"/>
    <x v="10"/>
    <s v="Libellula quadrimaculata"/>
    <n v="4"/>
    <x v="0"/>
    <x v="9"/>
    <n v="5"/>
    <x v="2"/>
  </r>
  <r>
    <x v="21"/>
    <s v="Middenplas AWD"/>
    <d v="2020-05-08T11:40:00"/>
    <n v="1"/>
    <x v="2"/>
    <s v="Pyrrhosoma nymphula"/>
    <n v="5"/>
    <x v="0"/>
    <x v="9"/>
    <n v="5"/>
    <x v="1"/>
  </r>
  <r>
    <x v="21"/>
    <s v="Middenplas AWD"/>
    <d v="2020-05-08T11:40:00"/>
    <n v="1"/>
    <x v="3"/>
    <s v="Enallagma cyathigerum"/>
    <n v="5"/>
    <x v="0"/>
    <x v="9"/>
    <n v="5"/>
    <x v="1"/>
  </r>
  <r>
    <x v="21"/>
    <s v="Middenplas AWD"/>
    <d v="2020-07-30T14:05:00"/>
    <n v="1"/>
    <x v="12"/>
    <s v="Sympetrum striolatum"/>
    <n v="6"/>
    <x v="0"/>
    <x v="9"/>
    <n v="7"/>
    <x v="2"/>
  </r>
  <r>
    <x v="21"/>
    <s v="Middenplas AWD"/>
    <d v="2020-07-30T14:05:00"/>
    <n v="1"/>
    <x v="9"/>
    <s v="Anax imperator"/>
    <n v="1"/>
    <x v="0"/>
    <x v="9"/>
    <n v="7"/>
    <x v="3"/>
  </r>
  <r>
    <x v="21"/>
    <s v="Middenplas AWD"/>
    <d v="2020-07-30T14:05:00"/>
    <n v="1"/>
    <x v="1"/>
    <s v="Ischnura elegans"/>
    <n v="6"/>
    <x v="0"/>
    <x v="9"/>
    <n v="7"/>
    <x v="1"/>
  </r>
  <r>
    <x v="21"/>
    <s v="Middenplas AWD"/>
    <d v="2020-07-30T14:05:00"/>
    <n v="1"/>
    <x v="22"/>
    <s v="Crocothemis erythraea"/>
    <n v="1"/>
    <x v="0"/>
    <x v="9"/>
    <n v="7"/>
    <x v="2"/>
  </r>
  <r>
    <x v="21"/>
    <s v="Middenplas AWD"/>
    <d v="2020-07-30T14:05:00"/>
    <n v="1"/>
    <x v="3"/>
    <s v="Enallagma cyathigerum"/>
    <n v="20"/>
    <x v="0"/>
    <x v="9"/>
    <n v="7"/>
    <x v="1"/>
  </r>
  <r>
    <x v="21"/>
    <s v="Middenplas AWD"/>
    <d v="2020-07-30T14:05:00"/>
    <n v="1"/>
    <x v="17"/>
    <s v="Sympetrum vulgatum"/>
    <n v="2"/>
    <x v="0"/>
    <x v="9"/>
    <n v="7"/>
    <x v="2"/>
  </r>
  <r>
    <x v="21"/>
    <s v="Middenplas AWD"/>
    <d v="2020-07-30T14:05:00"/>
    <n v="1"/>
    <x v="11"/>
    <s v="Lestes sponsa"/>
    <n v="1"/>
    <x v="0"/>
    <x v="9"/>
    <n v="7"/>
    <x v="0"/>
  </r>
  <r>
    <x v="21"/>
    <s v="Middenplas AWD"/>
    <d v="2020-08-04T12:15:00"/>
    <n v="1"/>
    <x v="12"/>
    <s v="Sympetrum striolatum"/>
    <n v="21"/>
    <x v="0"/>
    <x v="9"/>
    <n v="8"/>
    <x v="2"/>
  </r>
  <r>
    <x v="21"/>
    <s v="Middenplas AWD"/>
    <d v="2020-08-04T12:15:00"/>
    <n v="1"/>
    <x v="11"/>
    <s v="Lestes sponsa"/>
    <n v="4"/>
    <x v="0"/>
    <x v="9"/>
    <n v="8"/>
    <x v="0"/>
  </r>
  <r>
    <x v="21"/>
    <s v="Middenplas AWD"/>
    <d v="2020-08-04T12:15:00"/>
    <n v="1"/>
    <x v="1"/>
    <s v="Ischnura elegans"/>
    <n v="1"/>
    <x v="0"/>
    <x v="9"/>
    <n v="8"/>
    <x v="1"/>
  </r>
  <r>
    <x v="21"/>
    <s v="Middenplas AWD"/>
    <d v="2020-08-04T12:15:00"/>
    <n v="1"/>
    <x v="17"/>
    <s v="Sympetrum vulgatum"/>
    <n v="20"/>
    <x v="0"/>
    <x v="9"/>
    <n v="8"/>
    <x v="2"/>
  </r>
  <r>
    <x v="21"/>
    <s v="Middenplas AWD"/>
    <d v="2020-08-04T12:15:00"/>
    <n v="1"/>
    <x v="3"/>
    <s v="Enallagma cyathigerum"/>
    <n v="10"/>
    <x v="0"/>
    <x v="9"/>
    <n v="8"/>
    <x v="1"/>
  </r>
  <r>
    <x v="21"/>
    <s v="Middenplas AWD"/>
    <d v="2020-08-04T12:15:00"/>
    <n v="1"/>
    <x v="21"/>
    <s v="Ischnura pumilio"/>
    <n v="1"/>
    <x v="0"/>
    <x v="9"/>
    <n v="8"/>
    <x v="1"/>
  </r>
  <r>
    <x v="21"/>
    <s v="Middenplas AWD"/>
    <d v="2020-09-05T13:50:00"/>
    <n v="1"/>
    <x v="0"/>
    <s v="Sympecma fusca"/>
    <n v="4"/>
    <x v="0"/>
    <x v="9"/>
    <n v="9"/>
    <x v="0"/>
  </r>
  <r>
    <x v="21"/>
    <s v="Middenplas AWD"/>
    <d v="2020-09-05T13:50:00"/>
    <n v="1"/>
    <x v="12"/>
    <s v="Sympetrum striolatum"/>
    <n v="26"/>
    <x v="0"/>
    <x v="9"/>
    <n v="9"/>
    <x v="2"/>
  </r>
  <r>
    <x v="21"/>
    <s v="Middenplas AWD"/>
    <d v="2020-09-22T14:20:00"/>
    <n v="1"/>
    <x v="12"/>
    <s v="Sympetrum striolatum"/>
    <n v="10"/>
    <x v="0"/>
    <x v="9"/>
    <n v="9"/>
    <x v="2"/>
  </r>
  <r>
    <x v="21"/>
    <s v="Middenplas AWD"/>
    <d v="2020-09-22T14:20:00"/>
    <n v="1"/>
    <x v="17"/>
    <s v="Sympetrum vulgatum"/>
    <n v="3"/>
    <x v="0"/>
    <x v="9"/>
    <n v="9"/>
    <x v="2"/>
  </r>
  <r>
    <x v="21"/>
    <s v="Middenplas AWD"/>
    <d v="2020-09-22T14:20:00"/>
    <n v="1"/>
    <x v="14"/>
    <s v="Aeshna mixta"/>
    <n v="1"/>
    <x v="0"/>
    <x v="9"/>
    <n v="9"/>
    <x v="3"/>
  </r>
  <r>
    <x v="21"/>
    <s v="Middenplas AWD"/>
    <d v="2020-09-22T14:20:00"/>
    <n v="1"/>
    <x v="13"/>
    <s v="Chalcolestes viridis"/>
    <n v="1"/>
    <x v="0"/>
    <x v="9"/>
    <n v="9"/>
    <x v="0"/>
  </r>
  <r>
    <x v="21"/>
    <s v="Middenplas AWD"/>
    <d v="2018-05-08T12:55:00"/>
    <n v="1"/>
    <x v="6"/>
    <s v="Coenagrion puella"/>
    <n v="33"/>
    <x v="0"/>
    <x v="10"/>
    <n v="5"/>
    <x v="1"/>
  </r>
  <r>
    <x v="21"/>
    <s v="Middenplas AWD"/>
    <d v="2018-05-08T12:55:00"/>
    <n v="1"/>
    <x v="7"/>
    <s v="Brachytron pratense"/>
    <n v="1"/>
    <x v="0"/>
    <x v="10"/>
    <n v="5"/>
    <x v="3"/>
  </r>
  <r>
    <x v="21"/>
    <s v="Middenplas AWD"/>
    <d v="2018-05-08T12:55:00"/>
    <n v="1"/>
    <x v="1"/>
    <s v="Ischnura elegans"/>
    <n v="80"/>
    <x v="0"/>
    <x v="10"/>
    <n v="5"/>
    <x v="1"/>
  </r>
  <r>
    <x v="21"/>
    <s v="Middenplas AWD"/>
    <d v="2018-05-08T12:55:00"/>
    <n v="1"/>
    <x v="10"/>
    <s v="Libellula quadrimaculata"/>
    <n v="20"/>
    <x v="0"/>
    <x v="10"/>
    <n v="5"/>
    <x v="2"/>
  </r>
  <r>
    <x v="21"/>
    <s v="Middenplas AWD"/>
    <d v="2018-05-08T12:55:00"/>
    <n v="1"/>
    <x v="2"/>
    <s v="Pyrrhosoma nymphula"/>
    <n v="7"/>
    <x v="0"/>
    <x v="10"/>
    <n v="5"/>
    <x v="1"/>
  </r>
  <r>
    <x v="21"/>
    <s v="Middenplas AWD"/>
    <d v="2018-05-08T12:55:00"/>
    <n v="1"/>
    <x v="3"/>
    <s v="Enallagma cyathigerum"/>
    <n v="8"/>
    <x v="0"/>
    <x v="10"/>
    <n v="5"/>
    <x v="1"/>
  </r>
  <r>
    <x v="21"/>
    <s v="Middenplas AWD"/>
    <d v="2018-05-08T12:55:00"/>
    <n v="1"/>
    <x v="18"/>
    <s v="Leucorrhinia rubicunda"/>
    <n v="5"/>
    <x v="0"/>
    <x v="10"/>
    <n v="5"/>
    <x v="2"/>
  </r>
  <r>
    <x v="21"/>
    <s v="Middenplas AWD"/>
    <d v="2018-05-29T11:50:00"/>
    <n v="1"/>
    <x v="24"/>
    <s v="Leucorrhinia pectoralis"/>
    <n v="7"/>
    <x v="0"/>
    <x v="10"/>
    <n v="5"/>
    <x v="2"/>
  </r>
  <r>
    <x v="21"/>
    <s v="Middenplas AWD"/>
    <d v="2018-05-29T11:50:00"/>
    <n v="1"/>
    <x v="1"/>
    <s v="Ischnura elegans"/>
    <n v="44"/>
    <x v="0"/>
    <x v="10"/>
    <n v="5"/>
    <x v="1"/>
  </r>
  <r>
    <x v="21"/>
    <s v="Middenplas AWD"/>
    <d v="2018-05-29T11:50:00"/>
    <n v="1"/>
    <x v="9"/>
    <s v="Anax imperator"/>
    <n v="3"/>
    <x v="0"/>
    <x v="10"/>
    <n v="5"/>
    <x v="3"/>
  </r>
  <r>
    <x v="21"/>
    <s v="Middenplas AWD"/>
    <d v="2018-05-29T11:50:00"/>
    <n v="1"/>
    <x v="6"/>
    <s v="Coenagrion puella"/>
    <n v="7"/>
    <x v="0"/>
    <x v="10"/>
    <n v="5"/>
    <x v="1"/>
  </r>
  <r>
    <x v="21"/>
    <s v="Middenplas AWD"/>
    <d v="2018-05-29T11:50:00"/>
    <n v="1"/>
    <x v="18"/>
    <s v="Leucorrhinia rubicunda"/>
    <n v="1"/>
    <x v="0"/>
    <x v="10"/>
    <n v="5"/>
    <x v="2"/>
  </r>
  <r>
    <x v="21"/>
    <s v="Middenplas AWD"/>
    <d v="2018-05-29T11:50:00"/>
    <n v="1"/>
    <x v="10"/>
    <s v="Libellula quadrimaculata"/>
    <n v="45"/>
    <x v="0"/>
    <x v="10"/>
    <n v="5"/>
    <x v="2"/>
  </r>
  <r>
    <x v="21"/>
    <s v="Middenplas AWD"/>
    <d v="2018-05-29T11:50:00"/>
    <n v="1"/>
    <x v="3"/>
    <s v="Enallagma cyathigerum"/>
    <n v="8"/>
    <x v="0"/>
    <x v="10"/>
    <n v="5"/>
    <x v="1"/>
  </r>
  <r>
    <x v="21"/>
    <s v="Middenplas AWD"/>
    <d v="2020-05-19T12:35:00"/>
    <n v="1"/>
    <x v="6"/>
    <s v="Coenagrion puella"/>
    <n v="20"/>
    <x v="0"/>
    <x v="9"/>
    <n v="5"/>
    <x v="1"/>
  </r>
  <r>
    <x v="21"/>
    <s v="Middenplas AWD"/>
    <d v="2020-05-19T12:35:00"/>
    <n v="1"/>
    <x v="24"/>
    <s v="Leucorrhinia pectoralis"/>
    <n v="4"/>
    <x v="0"/>
    <x v="9"/>
    <n v="5"/>
    <x v="2"/>
  </r>
  <r>
    <x v="21"/>
    <s v="Middenplas AWD"/>
    <d v="2020-05-19T12:35:00"/>
    <n v="1"/>
    <x v="7"/>
    <s v="Brachytron pratense"/>
    <n v="3"/>
    <x v="0"/>
    <x v="9"/>
    <n v="5"/>
    <x v="3"/>
  </r>
  <r>
    <x v="21"/>
    <s v="Middenplas AWD"/>
    <d v="2020-05-19T12:35:00"/>
    <n v="1"/>
    <x v="9"/>
    <s v="Anax imperator"/>
    <n v="3"/>
    <x v="0"/>
    <x v="9"/>
    <n v="5"/>
    <x v="3"/>
  </r>
  <r>
    <x v="21"/>
    <s v="Middenplas AWD"/>
    <d v="2020-05-19T12:35:00"/>
    <n v="1"/>
    <x v="1"/>
    <s v="Ischnura elegans"/>
    <n v="11"/>
    <x v="0"/>
    <x v="9"/>
    <n v="5"/>
    <x v="1"/>
  </r>
  <r>
    <x v="21"/>
    <s v="Middenplas AWD"/>
    <d v="2020-05-19T12:35:00"/>
    <n v="1"/>
    <x v="10"/>
    <s v="Libellula quadrimaculata"/>
    <n v="8"/>
    <x v="0"/>
    <x v="9"/>
    <n v="5"/>
    <x v="2"/>
  </r>
  <r>
    <x v="21"/>
    <s v="Middenplas AWD"/>
    <d v="2020-05-19T12:35:00"/>
    <n v="1"/>
    <x v="8"/>
    <s v="Aeshna isoceles"/>
    <n v="2"/>
    <x v="0"/>
    <x v="9"/>
    <n v="5"/>
    <x v="3"/>
  </r>
  <r>
    <x v="21"/>
    <s v="Middenplas AWD"/>
    <d v="2020-05-19T12:35:00"/>
    <n v="1"/>
    <x v="2"/>
    <s v="Pyrrhosoma nymphula"/>
    <n v="2"/>
    <x v="0"/>
    <x v="9"/>
    <n v="5"/>
    <x v="1"/>
  </r>
  <r>
    <x v="21"/>
    <s v="Middenplas AWD"/>
    <d v="2020-05-19T12:35:00"/>
    <n v="1"/>
    <x v="3"/>
    <s v="Enallagma cyathigerum"/>
    <n v="13"/>
    <x v="0"/>
    <x v="9"/>
    <n v="5"/>
    <x v="1"/>
  </r>
  <r>
    <x v="21"/>
    <s v="Middenplas AWD"/>
    <d v="2020-05-19T12:35:00"/>
    <n v="1"/>
    <x v="22"/>
    <s v="Crocothemis erythraea"/>
    <n v="2"/>
    <x v="0"/>
    <x v="9"/>
    <n v="5"/>
    <x v="2"/>
  </r>
  <r>
    <x v="21"/>
    <s v="Middenplas AWD"/>
    <d v="2018-06-06T12:45:00"/>
    <n v="1"/>
    <x v="6"/>
    <s v="Coenagrion puella"/>
    <n v="40"/>
    <x v="0"/>
    <x v="10"/>
    <n v="6"/>
    <x v="1"/>
  </r>
  <r>
    <x v="21"/>
    <s v="Middenplas AWD"/>
    <d v="2018-06-06T12:45:00"/>
    <n v="1"/>
    <x v="12"/>
    <s v="Sympetrum striolatum"/>
    <n v="1"/>
    <x v="0"/>
    <x v="10"/>
    <n v="6"/>
    <x v="2"/>
  </r>
  <r>
    <x v="21"/>
    <s v="Middenplas AWD"/>
    <d v="2018-06-06T12:45:00"/>
    <n v="1"/>
    <x v="24"/>
    <s v="Leucorrhinia pectoralis"/>
    <n v="3"/>
    <x v="0"/>
    <x v="10"/>
    <n v="6"/>
    <x v="2"/>
  </r>
  <r>
    <x v="21"/>
    <s v="Middenplas AWD"/>
    <d v="2018-06-06T12:45:00"/>
    <n v="1"/>
    <x v="5"/>
    <s v="Orthetrum cancellatum"/>
    <n v="4"/>
    <x v="0"/>
    <x v="10"/>
    <n v="6"/>
    <x v="2"/>
  </r>
  <r>
    <x v="21"/>
    <s v="Middenplas AWD"/>
    <d v="2018-06-06T12:45:00"/>
    <n v="1"/>
    <x v="9"/>
    <s v="Anax imperator"/>
    <n v="5"/>
    <x v="0"/>
    <x v="10"/>
    <n v="6"/>
    <x v="3"/>
  </r>
  <r>
    <x v="21"/>
    <s v="Middenplas AWD"/>
    <d v="2018-06-06T12:45:00"/>
    <n v="1"/>
    <x v="1"/>
    <s v="Ischnura elegans"/>
    <n v="17"/>
    <x v="0"/>
    <x v="10"/>
    <n v="6"/>
    <x v="1"/>
  </r>
  <r>
    <x v="21"/>
    <s v="Middenplas AWD"/>
    <d v="2018-06-06T12:45:00"/>
    <n v="1"/>
    <x v="10"/>
    <s v="Libellula quadrimaculata"/>
    <n v="15"/>
    <x v="0"/>
    <x v="10"/>
    <n v="6"/>
    <x v="2"/>
  </r>
  <r>
    <x v="21"/>
    <s v="Middenplas AWD"/>
    <d v="2018-06-06T12:45:00"/>
    <n v="1"/>
    <x v="8"/>
    <s v="Aeshna isoceles"/>
    <n v="2"/>
    <x v="0"/>
    <x v="10"/>
    <n v="6"/>
    <x v="3"/>
  </r>
  <r>
    <x v="21"/>
    <s v="Middenplas AWD"/>
    <d v="2020-06-02T12:10:00"/>
    <n v="1"/>
    <x v="6"/>
    <s v="Coenagrion puella"/>
    <n v="15"/>
    <x v="0"/>
    <x v="9"/>
    <n v="6"/>
    <x v="1"/>
  </r>
  <r>
    <x v="21"/>
    <s v="Middenplas AWD"/>
    <d v="2020-06-02T12:10:00"/>
    <n v="1"/>
    <x v="24"/>
    <s v="Leucorrhinia pectoralis"/>
    <n v="3"/>
    <x v="0"/>
    <x v="9"/>
    <n v="6"/>
    <x v="2"/>
  </r>
  <r>
    <x v="21"/>
    <s v="Middenplas AWD"/>
    <d v="2020-06-02T12:10:00"/>
    <n v="1"/>
    <x v="5"/>
    <s v="Orthetrum cancellatum"/>
    <n v="2"/>
    <x v="0"/>
    <x v="9"/>
    <n v="6"/>
    <x v="2"/>
  </r>
  <r>
    <x v="21"/>
    <s v="Middenplas AWD"/>
    <d v="2020-06-02T12:10:00"/>
    <n v="1"/>
    <x v="9"/>
    <s v="Anax imperator"/>
    <n v="1"/>
    <x v="0"/>
    <x v="9"/>
    <n v="6"/>
    <x v="3"/>
  </r>
  <r>
    <x v="21"/>
    <s v="Middenplas AWD"/>
    <d v="2020-06-02T12:10:00"/>
    <n v="1"/>
    <x v="1"/>
    <s v="Ischnura elegans"/>
    <n v="10"/>
    <x v="0"/>
    <x v="9"/>
    <n v="6"/>
    <x v="1"/>
  </r>
  <r>
    <x v="21"/>
    <s v="Middenplas AWD"/>
    <d v="2020-06-02T12:10:00"/>
    <n v="1"/>
    <x v="10"/>
    <s v="Libellula quadrimaculata"/>
    <n v="15"/>
    <x v="0"/>
    <x v="9"/>
    <n v="6"/>
    <x v="2"/>
  </r>
  <r>
    <x v="21"/>
    <s v="Middenplas AWD"/>
    <d v="2020-06-02T12:10:00"/>
    <n v="1"/>
    <x v="8"/>
    <s v="Aeshna isoceles"/>
    <n v="2"/>
    <x v="0"/>
    <x v="9"/>
    <n v="6"/>
    <x v="3"/>
  </r>
  <r>
    <x v="21"/>
    <s v="Middenplas AWD"/>
    <d v="2020-06-02T12:10:00"/>
    <n v="1"/>
    <x v="20"/>
    <s v="Anax parthenope"/>
    <n v="2"/>
    <x v="0"/>
    <x v="9"/>
    <n v="6"/>
    <x v="3"/>
  </r>
  <r>
    <x v="21"/>
    <s v="Middenplas AWD"/>
    <d v="2018-07-13T12:00:00"/>
    <n v="1"/>
    <x v="12"/>
    <s v="Sympetrum striolatum"/>
    <n v="26"/>
    <x v="0"/>
    <x v="10"/>
    <n v="7"/>
    <x v="2"/>
  </r>
  <r>
    <x v="21"/>
    <s v="Middenplas AWD"/>
    <d v="2018-07-13T12:00:00"/>
    <n v="1"/>
    <x v="11"/>
    <s v="Lestes sponsa"/>
    <n v="2"/>
    <x v="0"/>
    <x v="10"/>
    <n v="7"/>
    <x v="0"/>
  </r>
  <r>
    <x v="21"/>
    <s v="Middenplas AWD"/>
    <d v="2018-07-13T12:00:00"/>
    <n v="1"/>
    <x v="9"/>
    <s v="Anax imperator"/>
    <n v="2"/>
    <x v="0"/>
    <x v="10"/>
    <n v="7"/>
    <x v="3"/>
  </r>
  <r>
    <x v="21"/>
    <s v="Middenplas AWD"/>
    <d v="2018-07-13T12:00:00"/>
    <n v="1"/>
    <x v="1"/>
    <s v="Ischnura elegans"/>
    <n v="57"/>
    <x v="0"/>
    <x v="10"/>
    <n v="7"/>
    <x v="1"/>
  </r>
  <r>
    <x v="21"/>
    <s v="Middenplas AWD"/>
    <d v="2018-07-13T12:00:00"/>
    <n v="1"/>
    <x v="10"/>
    <s v="Libellula quadrimaculata"/>
    <n v="1"/>
    <x v="0"/>
    <x v="10"/>
    <n v="7"/>
    <x v="2"/>
  </r>
  <r>
    <x v="21"/>
    <s v="Middenplas AWD"/>
    <d v="2018-07-13T12:00:00"/>
    <n v="1"/>
    <x v="8"/>
    <s v="Aeshna isoceles"/>
    <n v="2"/>
    <x v="0"/>
    <x v="10"/>
    <n v="7"/>
    <x v="3"/>
  </r>
  <r>
    <x v="21"/>
    <s v="Middenplas AWD"/>
    <d v="2018-07-13T12:00:00"/>
    <n v="1"/>
    <x v="3"/>
    <s v="Enallagma cyathigerum"/>
    <n v="1"/>
    <x v="0"/>
    <x v="10"/>
    <n v="7"/>
    <x v="1"/>
  </r>
  <r>
    <x v="21"/>
    <s v="Middenplas AWD"/>
    <d v="2020-06-22T12:45:00"/>
    <n v="1"/>
    <x v="6"/>
    <s v="Coenagrion puella"/>
    <n v="4"/>
    <x v="0"/>
    <x v="9"/>
    <n v="6"/>
    <x v="1"/>
  </r>
  <r>
    <x v="21"/>
    <s v="Middenplas AWD"/>
    <d v="2020-06-22T12:45:00"/>
    <n v="1"/>
    <x v="5"/>
    <s v="Orthetrum cancellatum"/>
    <n v="5"/>
    <x v="0"/>
    <x v="9"/>
    <n v="6"/>
    <x v="2"/>
  </r>
  <r>
    <x v="21"/>
    <s v="Middenplas AWD"/>
    <d v="2020-06-22T12:45:00"/>
    <n v="1"/>
    <x v="9"/>
    <s v="Anax imperator"/>
    <n v="1"/>
    <x v="0"/>
    <x v="9"/>
    <n v="6"/>
    <x v="3"/>
  </r>
  <r>
    <x v="21"/>
    <s v="Middenplas AWD"/>
    <d v="2020-06-22T12:45:00"/>
    <n v="1"/>
    <x v="1"/>
    <s v="Ischnura elegans"/>
    <n v="20"/>
    <x v="0"/>
    <x v="9"/>
    <n v="6"/>
    <x v="1"/>
  </r>
  <r>
    <x v="21"/>
    <s v="Middenplas AWD"/>
    <d v="2020-06-22T12:45:00"/>
    <n v="1"/>
    <x v="10"/>
    <s v="Libellula quadrimaculata"/>
    <n v="3"/>
    <x v="0"/>
    <x v="9"/>
    <n v="6"/>
    <x v="2"/>
  </r>
  <r>
    <x v="21"/>
    <s v="Middenplas AWD"/>
    <d v="2020-06-22T12:45:00"/>
    <n v="1"/>
    <x v="8"/>
    <s v="Aeshna isoceles"/>
    <n v="4"/>
    <x v="0"/>
    <x v="9"/>
    <n v="6"/>
    <x v="3"/>
  </r>
  <r>
    <x v="21"/>
    <s v="Middenplas AWD"/>
    <d v="2020-06-22T12:45:00"/>
    <n v="1"/>
    <x v="22"/>
    <s v="Crocothemis erythraea"/>
    <n v="5"/>
    <x v="0"/>
    <x v="9"/>
    <n v="6"/>
    <x v="2"/>
  </r>
  <r>
    <x v="21"/>
    <s v="Middenplas AWD"/>
    <d v="2020-06-22T12:45:00"/>
    <n v="1"/>
    <x v="3"/>
    <s v="Enallagma cyathigerum"/>
    <n v="4"/>
    <x v="0"/>
    <x v="9"/>
    <n v="6"/>
    <x v="1"/>
  </r>
  <r>
    <x v="21"/>
    <s v="Middenplas AWD"/>
    <d v="2020-06-22T12:45:00"/>
    <n v="1"/>
    <x v="20"/>
    <s v="Anax parthenope"/>
    <n v="1"/>
    <x v="0"/>
    <x v="9"/>
    <n v="6"/>
    <x v="3"/>
  </r>
  <r>
    <x v="21"/>
    <s v="Middenplas AWD"/>
    <d v="2020-06-22T12:45:00"/>
    <n v="1"/>
    <x v="12"/>
    <s v="Sympetrum striolatum"/>
    <n v="7"/>
    <x v="0"/>
    <x v="9"/>
    <n v="6"/>
    <x v="2"/>
  </r>
  <r>
    <x v="21"/>
    <s v="Middenplas AWD"/>
    <d v="2018-07-03T12:00:00"/>
    <n v="1"/>
    <x v="12"/>
    <s v="Sympetrum striolatum"/>
    <n v="12"/>
    <x v="0"/>
    <x v="10"/>
    <n v="7"/>
    <x v="2"/>
  </r>
  <r>
    <x v="21"/>
    <s v="Middenplas AWD"/>
    <d v="2018-07-03T12:00:00"/>
    <n v="1"/>
    <x v="5"/>
    <s v="Orthetrum cancellatum"/>
    <n v="1"/>
    <x v="0"/>
    <x v="10"/>
    <n v="7"/>
    <x v="2"/>
  </r>
  <r>
    <x v="21"/>
    <s v="Middenplas AWD"/>
    <d v="2018-07-03T12:00:00"/>
    <n v="1"/>
    <x v="9"/>
    <s v="Anax imperator"/>
    <n v="2"/>
    <x v="0"/>
    <x v="10"/>
    <n v="7"/>
    <x v="3"/>
  </r>
  <r>
    <x v="21"/>
    <s v="Middenplas AWD"/>
    <d v="2018-07-03T12:00:00"/>
    <n v="1"/>
    <x v="1"/>
    <s v="Ischnura elegans"/>
    <n v="12"/>
    <x v="0"/>
    <x v="10"/>
    <n v="7"/>
    <x v="1"/>
  </r>
  <r>
    <x v="21"/>
    <s v="Middenplas AWD"/>
    <d v="2018-07-03T12:00:00"/>
    <n v="1"/>
    <x v="10"/>
    <s v="Libellula quadrimaculata"/>
    <n v="1"/>
    <x v="0"/>
    <x v="10"/>
    <n v="7"/>
    <x v="2"/>
  </r>
  <r>
    <x v="21"/>
    <s v="Middenplas AWD"/>
    <d v="2018-07-03T12:00:00"/>
    <n v="1"/>
    <x v="22"/>
    <s v="Crocothemis erythraea"/>
    <n v="1"/>
    <x v="0"/>
    <x v="10"/>
    <n v="7"/>
    <x v="2"/>
  </r>
  <r>
    <x v="21"/>
    <s v="Middenplas AWD"/>
    <d v="2018-07-03T12:00:00"/>
    <n v="1"/>
    <x v="3"/>
    <s v="Enallagma cyathigerum"/>
    <n v="4"/>
    <x v="0"/>
    <x v="10"/>
    <n v="7"/>
    <x v="1"/>
  </r>
  <r>
    <x v="21"/>
    <s v="Middenplas AWD"/>
    <d v="2018-07-03T12:00:00"/>
    <n v="1"/>
    <x v="20"/>
    <s v="Anax parthenope"/>
    <n v="1"/>
    <x v="0"/>
    <x v="10"/>
    <n v="7"/>
    <x v="3"/>
  </r>
  <r>
    <x v="21"/>
    <s v="Middenplas AWD"/>
    <d v="2020-07-13T14:10:00"/>
    <n v="1"/>
    <x v="6"/>
    <s v="Coenagrion puella"/>
    <n v="1"/>
    <x v="0"/>
    <x v="9"/>
    <n v="7"/>
    <x v="1"/>
  </r>
  <r>
    <x v="21"/>
    <s v="Middenplas AWD"/>
    <d v="2020-07-13T14:10:00"/>
    <n v="1"/>
    <x v="12"/>
    <s v="Sympetrum striolatum"/>
    <n v="3"/>
    <x v="0"/>
    <x v="9"/>
    <n v="7"/>
    <x v="2"/>
  </r>
  <r>
    <x v="21"/>
    <s v="Middenplas AWD"/>
    <d v="2020-07-13T14:10:00"/>
    <n v="1"/>
    <x v="9"/>
    <s v="Anax imperator"/>
    <n v="2"/>
    <x v="0"/>
    <x v="9"/>
    <n v="7"/>
    <x v="3"/>
  </r>
  <r>
    <x v="21"/>
    <s v="Middenplas AWD"/>
    <d v="2020-07-13T14:10:00"/>
    <n v="1"/>
    <x v="1"/>
    <s v="Ischnura elegans"/>
    <n v="5"/>
    <x v="0"/>
    <x v="9"/>
    <n v="7"/>
    <x v="1"/>
  </r>
  <r>
    <x v="21"/>
    <s v="Middenplas AWD"/>
    <d v="2020-07-13T14:10:00"/>
    <n v="1"/>
    <x v="3"/>
    <s v="Enallagma cyathigerum"/>
    <n v="10"/>
    <x v="0"/>
    <x v="9"/>
    <n v="7"/>
    <x v="1"/>
  </r>
  <r>
    <x v="21"/>
    <s v="Middenplas AWD"/>
    <d v="2018-07-19T14:25:00"/>
    <n v="1"/>
    <x v="12"/>
    <s v="Sympetrum striolatum"/>
    <n v="1"/>
    <x v="0"/>
    <x v="10"/>
    <n v="7"/>
    <x v="2"/>
  </r>
  <r>
    <x v="21"/>
    <s v="Middenplas AWD"/>
    <d v="2018-07-19T14:25:00"/>
    <n v="1"/>
    <x v="11"/>
    <s v="Lestes sponsa"/>
    <n v="1"/>
    <x v="0"/>
    <x v="10"/>
    <n v="7"/>
    <x v="0"/>
  </r>
  <r>
    <x v="21"/>
    <s v="Middenplas AWD"/>
    <d v="2018-07-19T14:25:00"/>
    <n v="1"/>
    <x v="9"/>
    <s v="Anax imperator"/>
    <n v="1"/>
    <x v="0"/>
    <x v="10"/>
    <n v="7"/>
    <x v="3"/>
  </r>
  <r>
    <x v="21"/>
    <s v="Middenplas AWD"/>
    <d v="2018-07-19T14:25:00"/>
    <n v="1"/>
    <x v="1"/>
    <s v="Ischnura elegans"/>
    <n v="34"/>
    <x v="0"/>
    <x v="10"/>
    <n v="7"/>
    <x v="1"/>
  </r>
  <r>
    <x v="21"/>
    <s v="Middenplas AWD"/>
    <d v="2018-07-19T14:25:00"/>
    <n v="1"/>
    <x v="17"/>
    <s v="Sympetrum vulgatum"/>
    <n v="1"/>
    <x v="0"/>
    <x v="10"/>
    <n v="7"/>
    <x v="2"/>
  </r>
  <r>
    <x v="21"/>
    <s v="Middenplas AWD"/>
    <d v="2018-07-19T14:25:00"/>
    <n v="1"/>
    <x v="3"/>
    <s v="Enallagma cyathigerum"/>
    <n v="16"/>
    <x v="0"/>
    <x v="10"/>
    <n v="7"/>
    <x v="1"/>
  </r>
  <r>
    <x v="21"/>
    <s v="Middenplas AWD"/>
    <d v="2018-08-07T11:35:00"/>
    <n v="1"/>
    <x v="12"/>
    <s v="Sympetrum striolatum"/>
    <n v="4"/>
    <x v="0"/>
    <x v="10"/>
    <n v="8"/>
    <x v="2"/>
  </r>
  <r>
    <x v="21"/>
    <s v="Middenplas AWD"/>
    <d v="2018-08-07T11:35:00"/>
    <n v="1"/>
    <x v="1"/>
    <s v="Ischnura elegans"/>
    <n v="2"/>
    <x v="0"/>
    <x v="10"/>
    <n v="8"/>
    <x v="1"/>
  </r>
  <r>
    <x v="21"/>
    <s v="Middenplas AWD"/>
    <d v="2018-08-07T11:35:00"/>
    <n v="1"/>
    <x v="3"/>
    <s v="Enallagma cyathigerum"/>
    <n v="3"/>
    <x v="0"/>
    <x v="10"/>
    <n v="8"/>
    <x v="1"/>
  </r>
  <r>
    <x v="21"/>
    <s v="Middenplas AWD"/>
    <d v="2018-08-22T12:35:00"/>
    <n v="1"/>
    <x v="12"/>
    <s v="Sympetrum striolatum"/>
    <n v="14"/>
    <x v="0"/>
    <x v="10"/>
    <n v="8"/>
    <x v="2"/>
  </r>
  <r>
    <x v="21"/>
    <s v="Middenplas AWD"/>
    <d v="2018-08-22T12:35:00"/>
    <n v="1"/>
    <x v="11"/>
    <s v="Lestes sponsa"/>
    <n v="2"/>
    <x v="0"/>
    <x v="10"/>
    <n v="8"/>
    <x v="0"/>
  </r>
  <r>
    <x v="21"/>
    <s v="Middenplas AWD"/>
    <d v="2018-08-22T12:35:00"/>
    <n v="1"/>
    <x v="13"/>
    <s v="Chalcolestes viridis"/>
    <n v="1"/>
    <x v="0"/>
    <x v="10"/>
    <n v="8"/>
    <x v="0"/>
  </r>
  <r>
    <x v="21"/>
    <s v="Middenplas AWD"/>
    <d v="2018-08-22T12:35:00"/>
    <n v="1"/>
    <x v="17"/>
    <s v="Sympetrum vulgatum"/>
    <n v="2"/>
    <x v="0"/>
    <x v="10"/>
    <n v="8"/>
    <x v="2"/>
  </r>
  <r>
    <x v="21"/>
    <s v="Middenplas AWD"/>
    <d v="2018-08-22T12:35:00"/>
    <n v="1"/>
    <x v="3"/>
    <s v="Enallagma cyathigerum"/>
    <n v="4"/>
    <x v="0"/>
    <x v="10"/>
    <n v="8"/>
    <x v="1"/>
  </r>
  <r>
    <x v="21"/>
    <s v="Middenplas AWD"/>
    <d v="2018-09-13T16:05:00"/>
    <n v="1"/>
    <x v="0"/>
    <s v="Sympecma fusca"/>
    <n v="4"/>
    <x v="0"/>
    <x v="10"/>
    <n v="9"/>
    <x v="0"/>
  </r>
  <r>
    <x v="21"/>
    <s v="Middenplas AWD"/>
    <d v="2018-09-13T16:05:00"/>
    <n v="1"/>
    <x v="12"/>
    <s v="Sympetrum striolatum"/>
    <n v="3"/>
    <x v="0"/>
    <x v="10"/>
    <n v="9"/>
    <x v="2"/>
  </r>
  <r>
    <x v="21"/>
    <s v="Middenplas AWD"/>
    <d v="2018-09-13T16:05:00"/>
    <n v="1"/>
    <x v="11"/>
    <s v="Lestes sponsa"/>
    <n v="1"/>
    <x v="0"/>
    <x v="10"/>
    <n v="9"/>
    <x v="0"/>
  </r>
  <r>
    <x v="21"/>
    <s v="Middenplas AWD"/>
    <d v="2018-09-13T16:05:00"/>
    <n v="1"/>
    <x v="13"/>
    <s v="Chalcolestes viridis"/>
    <n v="1"/>
    <x v="0"/>
    <x v="10"/>
    <n v="9"/>
    <x v="0"/>
  </r>
  <r>
    <x v="21"/>
    <s v="Middenplas AWD"/>
    <d v="2018-09-13T16:05:00"/>
    <n v="1"/>
    <x v="14"/>
    <s v="Aeshna mixta"/>
    <n v="1"/>
    <x v="0"/>
    <x v="10"/>
    <n v="9"/>
    <x v="3"/>
  </r>
  <r>
    <x v="21"/>
    <s v="Middenplas AWD"/>
    <d v="2019-05-10T14:35:00"/>
    <n v="1"/>
    <x v="6"/>
    <s v="Coenagrion puella"/>
    <n v="24"/>
    <x v="0"/>
    <x v="8"/>
    <n v="5"/>
    <x v="1"/>
  </r>
  <r>
    <x v="21"/>
    <s v="Middenplas AWD"/>
    <d v="2019-05-10T14:35:00"/>
    <n v="1"/>
    <x v="7"/>
    <s v="Brachytron pratense"/>
    <n v="3"/>
    <x v="0"/>
    <x v="8"/>
    <n v="5"/>
    <x v="3"/>
  </r>
  <r>
    <x v="21"/>
    <s v="Middenplas AWD"/>
    <d v="2019-05-10T14:35:00"/>
    <n v="1"/>
    <x v="1"/>
    <s v="Ischnura elegans"/>
    <n v="6"/>
    <x v="0"/>
    <x v="8"/>
    <n v="5"/>
    <x v="1"/>
  </r>
  <r>
    <x v="21"/>
    <s v="Middenplas AWD"/>
    <d v="2019-05-10T14:35:00"/>
    <n v="1"/>
    <x v="10"/>
    <s v="Libellula quadrimaculata"/>
    <n v="23"/>
    <x v="0"/>
    <x v="8"/>
    <n v="5"/>
    <x v="2"/>
  </r>
  <r>
    <x v="21"/>
    <s v="Middenplas AWD"/>
    <d v="2019-05-10T14:35:00"/>
    <n v="1"/>
    <x v="22"/>
    <s v="Crocothemis erythraea"/>
    <n v="7"/>
    <x v="0"/>
    <x v="8"/>
    <n v="5"/>
    <x v="2"/>
  </r>
  <r>
    <x v="21"/>
    <s v="Middenplas AWD"/>
    <d v="2019-05-10T14:35:00"/>
    <n v="1"/>
    <x v="3"/>
    <s v="Enallagma cyathigerum"/>
    <n v="20"/>
    <x v="0"/>
    <x v="8"/>
    <n v="5"/>
    <x v="1"/>
  </r>
  <r>
    <x v="21"/>
    <s v="Middenplas AWD"/>
    <d v="2019-05-10T14:35:00"/>
    <n v="1"/>
    <x v="34"/>
    <s v="Libellula depressa"/>
    <n v="1"/>
    <x v="0"/>
    <x v="8"/>
    <n v="5"/>
    <x v="2"/>
  </r>
  <r>
    <x v="21"/>
    <s v="Middenplas AWD"/>
    <d v="2019-05-23T14:05:00"/>
    <n v="1"/>
    <x v="6"/>
    <s v="Coenagrion puella"/>
    <n v="45"/>
    <x v="0"/>
    <x v="8"/>
    <n v="5"/>
    <x v="1"/>
  </r>
  <r>
    <x v="21"/>
    <s v="Middenplas AWD"/>
    <d v="2019-05-23T14:05:00"/>
    <n v="1"/>
    <x v="7"/>
    <s v="Brachytron pratense"/>
    <n v="3"/>
    <x v="0"/>
    <x v="8"/>
    <n v="5"/>
    <x v="3"/>
  </r>
  <r>
    <x v="21"/>
    <s v="Middenplas AWD"/>
    <d v="2019-05-23T14:05:00"/>
    <n v="1"/>
    <x v="9"/>
    <s v="Anax imperator"/>
    <n v="2"/>
    <x v="0"/>
    <x v="8"/>
    <n v="5"/>
    <x v="3"/>
  </r>
  <r>
    <x v="21"/>
    <s v="Middenplas AWD"/>
    <d v="2019-05-23T14:05:00"/>
    <n v="1"/>
    <x v="1"/>
    <s v="Ischnura elegans"/>
    <n v="10"/>
    <x v="0"/>
    <x v="8"/>
    <n v="5"/>
    <x v="1"/>
  </r>
  <r>
    <x v="21"/>
    <s v="Middenplas AWD"/>
    <d v="2019-05-23T14:05:00"/>
    <n v="1"/>
    <x v="10"/>
    <s v="Libellula quadrimaculata"/>
    <n v="13"/>
    <x v="0"/>
    <x v="8"/>
    <n v="5"/>
    <x v="2"/>
  </r>
  <r>
    <x v="21"/>
    <s v="Middenplas AWD"/>
    <d v="2019-05-23T14:05:00"/>
    <n v="1"/>
    <x v="8"/>
    <s v="Aeshna isoceles"/>
    <n v="1"/>
    <x v="0"/>
    <x v="8"/>
    <n v="5"/>
    <x v="3"/>
  </r>
  <r>
    <x v="21"/>
    <s v="Middenplas AWD"/>
    <d v="2019-05-23T14:05:00"/>
    <n v="1"/>
    <x v="2"/>
    <s v="Pyrrhosoma nymphula"/>
    <n v="4"/>
    <x v="0"/>
    <x v="8"/>
    <n v="5"/>
    <x v="1"/>
  </r>
  <r>
    <x v="21"/>
    <s v="Middenplas AWD"/>
    <d v="2019-05-23T14:05:00"/>
    <n v="1"/>
    <x v="3"/>
    <s v="Enallagma cyathigerum"/>
    <n v="25"/>
    <x v="0"/>
    <x v="8"/>
    <n v="5"/>
    <x v="1"/>
  </r>
  <r>
    <x v="21"/>
    <s v="Middenplas AWD"/>
    <d v="2019-06-18T12:50:00"/>
    <n v="1"/>
    <x v="6"/>
    <s v="Coenagrion puella"/>
    <n v="20"/>
    <x v="0"/>
    <x v="8"/>
    <n v="6"/>
    <x v="1"/>
  </r>
  <r>
    <x v="21"/>
    <s v="Middenplas AWD"/>
    <d v="2019-06-18T12:50:00"/>
    <n v="1"/>
    <x v="12"/>
    <s v="Sympetrum striolatum"/>
    <n v="3"/>
    <x v="0"/>
    <x v="8"/>
    <n v="6"/>
    <x v="2"/>
  </r>
  <r>
    <x v="21"/>
    <s v="Middenplas AWD"/>
    <d v="2019-06-18T12:50:00"/>
    <n v="1"/>
    <x v="1"/>
    <s v="Ischnura elegans"/>
    <n v="65"/>
    <x v="0"/>
    <x v="8"/>
    <n v="6"/>
    <x v="1"/>
  </r>
  <r>
    <x v="21"/>
    <s v="Middenplas AWD"/>
    <d v="2019-06-18T12:50:00"/>
    <n v="1"/>
    <x v="10"/>
    <s v="Libellula quadrimaculata"/>
    <n v="8"/>
    <x v="0"/>
    <x v="8"/>
    <n v="6"/>
    <x v="2"/>
  </r>
  <r>
    <x v="21"/>
    <s v="Middenplas AWD"/>
    <d v="2019-06-18T12:50:00"/>
    <n v="1"/>
    <x v="2"/>
    <s v="Pyrrhosoma nymphula"/>
    <n v="3"/>
    <x v="0"/>
    <x v="8"/>
    <n v="6"/>
    <x v="1"/>
  </r>
  <r>
    <x v="21"/>
    <s v="Middenplas AWD"/>
    <d v="2019-06-18T12:50:00"/>
    <n v="1"/>
    <x v="22"/>
    <s v="Crocothemis erythraea"/>
    <n v="2"/>
    <x v="0"/>
    <x v="8"/>
    <n v="6"/>
    <x v="2"/>
  </r>
  <r>
    <x v="21"/>
    <s v="Middenplas AWD"/>
    <d v="2019-06-18T12:50:00"/>
    <n v="1"/>
    <x v="3"/>
    <s v="Enallagma cyathigerum"/>
    <n v="6"/>
    <x v="0"/>
    <x v="8"/>
    <n v="6"/>
    <x v="1"/>
  </r>
  <r>
    <x v="21"/>
    <s v="Middenplas AWD"/>
    <d v="2019-07-05T13:00:00"/>
    <n v="1"/>
    <x v="12"/>
    <s v="Sympetrum striolatum"/>
    <n v="7"/>
    <x v="0"/>
    <x v="8"/>
    <n v="7"/>
    <x v="2"/>
  </r>
  <r>
    <x v="21"/>
    <s v="Middenplas AWD"/>
    <d v="2019-07-05T13:00:00"/>
    <n v="1"/>
    <x v="11"/>
    <s v="Lestes sponsa"/>
    <n v="2"/>
    <x v="0"/>
    <x v="8"/>
    <n v="7"/>
    <x v="0"/>
  </r>
  <r>
    <x v="21"/>
    <s v="Middenplas AWD"/>
    <d v="2019-07-05T13:00:00"/>
    <n v="1"/>
    <x v="9"/>
    <s v="Anax imperator"/>
    <n v="5"/>
    <x v="0"/>
    <x v="8"/>
    <n v="7"/>
    <x v="3"/>
  </r>
  <r>
    <x v="21"/>
    <s v="Middenplas AWD"/>
    <d v="2019-07-05T13:00:00"/>
    <n v="1"/>
    <x v="1"/>
    <s v="Ischnura elegans"/>
    <n v="12"/>
    <x v="0"/>
    <x v="8"/>
    <n v="7"/>
    <x v="1"/>
  </r>
  <r>
    <x v="21"/>
    <s v="Middenplas AWD"/>
    <d v="2019-07-05T13:00:00"/>
    <n v="1"/>
    <x v="10"/>
    <s v="Libellula quadrimaculata"/>
    <n v="8"/>
    <x v="0"/>
    <x v="8"/>
    <n v="7"/>
    <x v="2"/>
  </r>
  <r>
    <x v="21"/>
    <s v="Middenplas AWD"/>
    <d v="2019-07-05T13:00:00"/>
    <n v="1"/>
    <x v="8"/>
    <s v="Aeshna isoceles"/>
    <n v="1"/>
    <x v="0"/>
    <x v="8"/>
    <n v="7"/>
    <x v="3"/>
  </r>
  <r>
    <x v="21"/>
    <s v="Middenplas AWD"/>
    <d v="2019-07-05T13:00:00"/>
    <n v="1"/>
    <x v="3"/>
    <s v="Enallagma cyathigerum"/>
    <n v="20"/>
    <x v="0"/>
    <x v="8"/>
    <n v="7"/>
    <x v="1"/>
  </r>
  <r>
    <x v="21"/>
    <s v="Middenplas AWD"/>
    <d v="2019-07-05T13:00:00"/>
    <n v="1"/>
    <x v="20"/>
    <s v="Anax parthenope"/>
    <n v="3"/>
    <x v="0"/>
    <x v="8"/>
    <n v="7"/>
    <x v="3"/>
  </r>
  <r>
    <x v="21"/>
    <s v="Middenplas AWD"/>
    <d v="2019-07-05T13:00:00"/>
    <n v="1"/>
    <x v="16"/>
    <s v="Sympetrum sanguineum"/>
    <n v="1"/>
    <x v="0"/>
    <x v="8"/>
    <n v="7"/>
    <x v="2"/>
  </r>
  <r>
    <x v="21"/>
    <s v="Middenplas AWD"/>
    <d v="2019-09-15T12:20:00"/>
    <n v="1"/>
    <x v="17"/>
    <s v="Sympetrum vulgatum"/>
    <n v="4"/>
    <x v="0"/>
    <x v="8"/>
    <n v="9"/>
    <x v="2"/>
  </r>
  <r>
    <x v="21"/>
    <s v="Middenplas AWD"/>
    <d v="2019-09-15T12:20:00"/>
    <n v="1"/>
    <x v="12"/>
    <s v="Sympetrum striolatum"/>
    <n v="26"/>
    <x v="0"/>
    <x v="8"/>
    <n v="9"/>
    <x v="2"/>
  </r>
  <r>
    <x v="21"/>
    <s v="Middenplas AWD"/>
    <d v="2019-09-15T12:20:00"/>
    <n v="1"/>
    <x v="13"/>
    <s v="Chalcolestes viridis"/>
    <n v="1"/>
    <x v="0"/>
    <x v="8"/>
    <n v="9"/>
    <x v="0"/>
  </r>
  <r>
    <x v="21"/>
    <s v="Middenplas AWD"/>
    <d v="2021-07-09T13:30:00"/>
    <n v="1"/>
    <x v="12"/>
    <s v="Sympetrum striolatum"/>
    <n v="3"/>
    <x v="0"/>
    <x v="11"/>
    <n v="7"/>
    <x v="2"/>
  </r>
  <r>
    <x v="21"/>
    <s v="Middenplas AWD"/>
    <d v="2021-07-09T13:30:00"/>
    <n v="1"/>
    <x v="11"/>
    <s v="Lestes sponsa"/>
    <n v="4"/>
    <x v="0"/>
    <x v="11"/>
    <n v="7"/>
    <x v="0"/>
  </r>
  <r>
    <x v="21"/>
    <s v="Middenplas AWD"/>
    <d v="2021-07-09T13:30:00"/>
    <n v="1"/>
    <x v="1"/>
    <s v="Ischnura elegans"/>
    <n v="23"/>
    <x v="0"/>
    <x v="11"/>
    <n v="7"/>
    <x v="1"/>
  </r>
  <r>
    <x v="21"/>
    <s v="Middenplas AWD"/>
    <d v="2021-07-09T13:30:00"/>
    <n v="1"/>
    <x v="17"/>
    <s v="Sympetrum vulgatum"/>
    <n v="1"/>
    <x v="0"/>
    <x v="11"/>
    <n v="7"/>
    <x v="2"/>
  </r>
  <r>
    <x v="21"/>
    <s v="Middenplas AWD"/>
    <d v="2021-07-09T13:30:00"/>
    <n v="1"/>
    <x v="10"/>
    <s v="Libellula quadrimaculata"/>
    <n v="4"/>
    <x v="0"/>
    <x v="11"/>
    <n v="7"/>
    <x v="2"/>
  </r>
  <r>
    <x v="21"/>
    <s v="Middenplas AWD"/>
    <d v="2021-07-09T13:30:00"/>
    <n v="1"/>
    <x v="22"/>
    <s v="Crocothemis erythraea"/>
    <n v="4"/>
    <x v="0"/>
    <x v="11"/>
    <n v="7"/>
    <x v="2"/>
  </r>
  <r>
    <x v="21"/>
    <s v="Middenplas AWD"/>
    <d v="2021-07-20T12:00:00"/>
    <n v="1"/>
    <x v="8"/>
    <s v="Aeshna isoceles"/>
    <n v="1"/>
    <x v="0"/>
    <x v="11"/>
    <n v="7"/>
    <x v="3"/>
  </r>
  <r>
    <x v="21"/>
    <s v="Middenplas AWD"/>
    <d v="2021-07-20T12:00:00"/>
    <n v="1"/>
    <x v="3"/>
    <s v="Enallagma cyathigerum"/>
    <n v="2"/>
    <x v="0"/>
    <x v="11"/>
    <n v="7"/>
    <x v="1"/>
  </r>
  <r>
    <x v="21"/>
    <s v="Middenplas AWD"/>
    <d v="2021-07-20T12:00:00"/>
    <n v="1"/>
    <x v="22"/>
    <s v="Crocothemis erythraea"/>
    <n v="1"/>
    <x v="0"/>
    <x v="11"/>
    <n v="7"/>
    <x v="2"/>
  </r>
  <r>
    <x v="21"/>
    <s v="Middenplas AWD"/>
    <d v="2021-07-20T12:00:00"/>
    <n v="1"/>
    <x v="12"/>
    <s v="Sympetrum striolatum"/>
    <n v="11"/>
    <x v="0"/>
    <x v="11"/>
    <n v="7"/>
    <x v="2"/>
  </r>
  <r>
    <x v="21"/>
    <s v="Middenplas AWD"/>
    <d v="2021-07-20T12:00:00"/>
    <n v="1"/>
    <x v="17"/>
    <s v="Sympetrum vulgatum"/>
    <n v="6"/>
    <x v="0"/>
    <x v="11"/>
    <n v="7"/>
    <x v="2"/>
  </r>
  <r>
    <x v="21"/>
    <s v="Middenplas AWD"/>
    <d v="2021-07-20T12:00:00"/>
    <n v="1"/>
    <x v="5"/>
    <s v="Orthetrum cancellatum"/>
    <n v="1"/>
    <x v="0"/>
    <x v="11"/>
    <n v="7"/>
    <x v="2"/>
  </r>
  <r>
    <x v="21"/>
    <s v="Middenplas AWD"/>
    <d v="2021-07-20T12:00:00"/>
    <n v="1"/>
    <x v="19"/>
    <s v="Lestes virens"/>
    <n v="2"/>
    <x v="0"/>
    <x v="11"/>
    <n v="7"/>
    <x v="0"/>
  </r>
  <r>
    <x v="21"/>
    <s v="Middenplas AWD"/>
    <d v="2021-07-20T12:00:00"/>
    <n v="1"/>
    <x v="1"/>
    <s v="Ischnura elegans"/>
    <n v="10"/>
    <x v="0"/>
    <x v="11"/>
    <n v="7"/>
    <x v="1"/>
  </r>
  <r>
    <x v="21"/>
    <s v="Middenplas AWD"/>
    <d v="2021-07-20T12:00:00"/>
    <n v="1"/>
    <x v="20"/>
    <s v="Anax parthenope"/>
    <n v="2"/>
    <x v="0"/>
    <x v="11"/>
    <n v="7"/>
    <x v="3"/>
  </r>
  <r>
    <x v="21"/>
    <s v="Middenplas AWD"/>
    <d v="2021-08-03T13:10:00"/>
    <n v="1"/>
    <x v="3"/>
    <s v="Enallagma cyathigerum"/>
    <n v="15"/>
    <x v="0"/>
    <x v="11"/>
    <n v="8"/>
    <x v="1"/>
  </r>
  <r>
    <x v="21"/>
    <s v="Middenplas AWD"/>
    <d v="2021-08-03T13:10:00"/>
    <n v="1"/>
    <x v="16"/>
    <s v="Sympetrum sanguineum"/>
    <n v="2"/>
    <x v="0"/>
    <x v="11"/>
    <n v="8"/>
    <x v="2"/>
  </r>
  <r>
    <x v="21"/>
    <s v="Middenplas AWD"/>
    <d v="2021-08-03T13:10:00"/>
    <n v="1"/>
    <x v="0"/>
    <s v="Sympecma fusca"/>
    <n v="2"/>
    <x v="0"/>
    <x v="11"/>
    <n v="8"/>
    <x v="0"/>
  </r>
  <r>
    <x v="21"/>
    <s v="Middenplas AWD"/>
    <d v="2021-08-03T13:10:00"/>
    <n v="1"/>
    <x v="9"/>
    <s v="Anax imperator"/>
    <n v="2"/>
    <x v="0"/>
    <x v="11"/>
    <n v="8"/>
    <x v="3"/>
  </r>
  <r>
    <x v="21"/>
    <s v="Middenplas AWD"/>
    <d v="2021-08-03T13:10:00"/>
    <n v="1"/>
    <x v="12"/>
    <s v="Sympetrum striolatum"/>
    <n v="8"/>
    <x v="0"/>
    <x v="11"/>
    <n v="8"/>
    <x v="2"/>
  </r>
  <r>
    <x v="21"/>
    <s v="Middenplas AWD"/>
    <d v="2021-08-03T13:10:00"/>
    <n v="1"/>
    <x v="1"/>
    <s v="Ischnura elegans"/>
    <n v="15"/>
    <x v="0"/>
    <x v="11"/>
    <n v="8"/>
    <x v="1"/>
  </r>
  <r>
    <x v="21"/>
    <s v="Middenplas AWD"/>
    <d v="2021-08-03T13:10:00"/>
    <n v="1"/>
    <x v="17"/>
    <s v="Sympetrum vulgatum"/>
    <n v="1"/>
    <x v="0"/>
    <x v="11"/>
    <n v="8"/>
    <x v="2"/>
  </r>
  <r>
    <x v="21"/>
    <s v="Middenplas AWD"/>
    <d v="2021-08-24T12:45:00"/>
    <n v="1"/>
    <x v="12"/>
    <s v="Sympetrum striolatum"/>
    <n v="22"/>
    <x v="0"/>
    <x v="11"/>
    <n v="8"/>
    <x v="2"/>
  </r>
  <r>
    <x v="21"/>
    <s v="Middenplas AWD"/>
    <d v="2021-08-24T12:45:00"/>
    <n v="1"/>
    <x v="1"/>
    <s v="Ischnura elegans"/>
    <n v="2"/>
    <x v="0"/>
    <x v="11"/>
    <n v="8"/>
    <x v="1"/>
  </r>
  <r>
    <x v="21"/>
    <s v="Middenplas AWD"/>
    <d v="2021-08-24T12:45:00"/>
    <n v="1"/>
    <x v="17"/>
    <s v="Sympetrum vulgatum"/>
    <n v="19"/>
    <x v="0"/>
    <x v="11"/>
    <n v="8"/>
    <x v="2"/>
  </r>
  <r>
    <x v="21"/>
    <s v="Middenplas AWD"/>
    <d v="2021-08-24T12:45:00"/>
    <n v="1"/>
    <x v="3"/>
    <s v="Enallagma cyathigerum"/>
    <n v="5"/>
    <x v="0"/>
    <x v="11"/>
    <n v="8"/>
    <x v="1"/>
  </r>
  <r>
    <x v="21"/>
    <s v="Middenplas AWD"/>
    <d v="2021-09-21T13:25:00"/>
    <n v="1"/>
    <x v="12"/>
    <s v="Sympetrum striolatum"/>
    <n v="28"/>
    <x v="0"/>
    <x v="11"/>
    <n v="9"/>
    <x v="2"/>
  </r>
  <r>
    <x v="21"/>
    <s v="Middenplas AWD"/>
    <d v="2021-09-21T13:25:00"/>
    <n v="1"/>
    <x v="13"/>
    <s v="Chalcolestes viridis"/>
    <n v="2"/>
    <x v="0"/>
    <x v="11"/>
    <n v="9"/>
    <x v="0"/>
  </r>
  <r>
    <x v="21"/>
    <s v="Middenplas AWD"/>
    <d v="2021-08-11T12:15:00"/>
    <n v="1"/>
    <x v="16"/>
    <s v="Sympetrum sanguineum"/>
    <n v="1"/>
    <x v="0"/>
    <x v="11"/>
    <n v="8"/>
    <x v="2"/>
  </r>
  <r>
    <x v="21"/>
    <s v="Middenplas AWD"/>
    <d v="2021-08-11T12:15:00"/>
    <n v="1"/>
    <x v="0"/>
    <s v="Sympecma fusca"/>
    <n v="1"/>
    <x v="0"/>
    <x v="11"/>
    <n v="8"/>
    <x v="0"/>
  </r>
  <r>
    <x v="21"/>
    <s v="Middenplas AWD"/>
    <d v="2021-08-11T12:15:00"/>
    <n v="1"/>
    <x v="12"/>
    <s v="Sympetrum striolatum"/>
    <n v="8"/>
    <x v="0"/>
    <x v="11"/>
    <n v="8"/>
    <x v="2"/>
  </r>
  <r>
    <x v="21"/>
    <s v="Middenplas AWD"/>
    <d v="2021-08-11T12:15:00"/>
    <n v="1"/>
    <x v="11"/>
    <s v="Lestes sponsa"/>
    <n v="1"/>
    <x v="0"/>
    <x v="11"/>
    <n v="8"/>
    <x v="0"/>
  </r>
  <r>
    <x v="21"/>
    <s v="Middenplas AWD"/>
    <d v="2021-08-11T12:15:00"/>
    <n v="1"/>
    <x v="1"/>
    <s v="Ischnura elegans"/>
    <n v="2"/>
    <x v="0"/>
    <x v="11"/>
    <n v="8"/>
    <x v="1"/>
  </r>
  <r>
    <x v="21"/>
    <s v="Middenplas AWD"/>
    <d v="2021-08-11T12:15:00"/>
    <n v="1"/>
    <x v="17"/>
    <s v="Sympetrum vulgatum"/>
    <n v="10"/>
    <x v="0"/>
    <x v="11"/>
    <n v="8"/>
    <x v="2"/>
  </r>
  <r>
    <x v="21"/>
    <s v="Middenplas AWD"/>
    <d v="2021-08-11T12:15:00"/>
    <n v="1"/>
    <x v="3"/>
    <s v="Enallagma cyathigerum"/>
    <n v="7"/>
    <x v="0"/>
    <x v="11"/>
    <n v="8"/>
    <x v="1"/>
  </r>
  <r>
    <x v="22"/>
    <s v="MD-west/Dam"/>
    <d v="2010-06-04T13:50:00"/>
    <n v="1"/>
    <x v="9"/>
    <s v="Anax imperator"/>
    <n v="1"/>
    <x v="1"/>
    <x v="0"/>
    <n v="6"/>
    <x v="3"/>
  </r>
  <r>
    <x v="22"/>
    <s v="MD-west/Dam"/>
    <d v="2010-06-04T13:50:00"/>
    <n v="1"/>
    <x v="4"/>
    <s v="Coenagrion pulchellum"/>
    <n v="2"/>
    <x v="1"/>
    <x v="0"/>
    <n v="6"/>
    <x v="1"/>
  </r>
  <r>
    <x v="22"/>
    <s v="MD-west/Dam"/>
    <d v="2010-06-04T13:50:00"/>
    <n v="1"/>
    <x v="10"/>
    <s v="Libellula quadrimaculata"/>
    <n v="3"/>
    <x v="1"/>
    <x v="0"/>
    <n v="6"/>
    <x v="2"/>
  </r>
  <r>
    <x v="22"/>
    <s v="MD-west/Dam"/>
    <d v="2010-06-04T13:50:00"/>
    <n v="1"/>
    <x v="2"/>
    <s v="Pyrrhosoma nymphula"/>
    <n v="2"/>
    <x v="1"/>
    <x v="0"/>
    <n v="6"/>
    <x v="1"/>
  </r>
  <r>
    <x v="22"/>
    <s v="MD-west/Dam"/>
    <d v="2010-06-04T13:50:00"/>
    <n v="1"/>
    <x v="3"/>
    <s v="Enallagma cyathigerum"/>
    <n v="8"/>
    <x v="1"/>
    <x v="0"/>
    <n v="6"/>
    <x v="1"/>
  </r>
  <r>
    <x v="22"/>
    <s v="MD-west/Dam"/>
    <d v="2010-06-27T13:05:00"/>
    <n v="1"/>
    <x v="9"/>
    <s v="Anax imperator"/>
    <n v="2"/>
    <x v="1"/>
    <x v="0"/>
    <n v="6"/>
    <x v="3"/>
  </r>
  <r>
    <x v="22"/>
    <s v="MD-west/Dam"/>
    <d v="2010-06-27T13:05:00"/>
    <n v="1"/>
    <x v="8"/>
    <s v="Aeshna isoceles"/>
    <n v="2"/>
    <x v="1"/>
    <x v="0"/>
    <n v="6"/>
    <x v="3"/>
  </r>
  <r>
    <x v="22"/>
    <s v="MD-west/Dam"/>
    <d v="2010-06-27T13:05:00"/>
    <n v="2"/>
    <x v="3"/>
    <s v="Enallagma cyathigerum"/>
    <n v="1"/>
    <x v="1"/>
    <x v="0"/>
    <n v="6"/>
    <x v="1"/>
  </r>
  <r>
    <x v="22"/>
    <s v="MD-west/Dam"/>
    <d v="2010-06-27T13:05:00"/>
    <n v="4"/>
    <x v="9"/>
    <s v="Anax imperator"/>
    <n v="2"/>
    <x v="1"/>
    <x v="0"/>
    <n v="6"/>
    <x v="3"/>
  </r>
  <r>
    <x v="22"/>
    <s v="MD-west/Dam"/>
    <d v="2010-06-27T13:05:00"/>
    <n v="4"/>
    <x v="8"/>
    <s v="Aeshna isoceles"/>
    <n v="1"/>
    <x v="1"/>
    <x v="0"/>
    <n v="6"/>
    <x v="3"/>
  </r>
  <r>
    <x v="22"/>
    <s v="MD-west/Dam"/>
    <d v="2010-07-06T11:00:00"/>
    <n v="1"/>
    <x v="9"/>
    <s v="Anax imperator"/>
    <n v="1"/>
    <x v="1"/>
    <x v="0"/>
    <n v="7"/>
    <x v="3"/>
  </r>
  <r>
    <x v="22"/>
    <s v="MD-west/Dam"/>
    <d v="2010-07-06T11:00:00"/>
    <n v="1"/>
    <x v="3"/>
    <s v="Enallagma cyathigerum"/>
    <n v="5"/>
    <x v="1"/>
    <x v="0"/>
    <n v="7"/>
    <x v="1"/>
  </r>
  <r>
    <x v="22"/>
    <s v="MD-west/Dam"/>
    <d v="2010-07-06T11:00:00"/>
    <n v="2"/>
    <x v="3"/>
    <s v="Enallagma cyathigerum"/>
    <n v="6"/>
    <x v="1"/>
    <x v="0"/>
    <n v="7"/>
    <x v="1"/>
  </r>
  <r>
    <x v="22"/>
    <s v="MD-west/Dam"/>
    <d v="2010-07-06T11:00:00"/>
    <n v="4"/>
    <x v="5"/>
    <s v="Orthetrum cancellatum"/>
    <n v="3"/>
    <x v="1"/>
    <x v="0"/>
    <n v="7"/>
    <x v="2"/>
  </r>
  <r>
    <x v="22"/>
    <s v="MD-west/Dam"/>
    <d v="2010-07-06T11:00:00"/>
    <n v="4"/>
    <x v="9"/>
    <s v="Anax imperator"/>
    <n v="2"/>
    <x v="1"/>
    <x v="0"/>
    <n v="7"/>
    <x v="3"/>
  </r>
  <r>
    <x v="22"/>
    <s v="MD-west/Dam"/>
    <d v="2010-07-20T12:50:00"/>
    <n v="1"/>
    <x v="12"/>
    <s v="Sympetrum striolatum"/>
    <n v="4"/>
    <x v="1"/>
    <x v="0"/>
    <n v="7"/>
    <x v="2"/>
  </r>
  <r>
    <x v="22"/>
    <s v="MD-west/Dam"/>
    <d v="2010-07-20T12:50:00"/>
    <n v="1"/>
    <x v="9"/>
    <s v="Anax imperator"/>
    <n v="1"/>
    <x v="1"/>
    <x v="0"/>
    <n v="7"/>
    <x v="3"/>
  </r>
  <r>
    <x v="22"/>
    <s v="MD-west/Dam"/>
    <d v="2010-07-20T12:50:00"/>
    <n v="1"/>
    <x v="13"/>
    <s v="Chalcolestes viridis"/>
    <n v="1"/>
    <x v="1"/>
    <x v="0"/>
    <n v="7"/>
    <x v="0"/>
  </r>
  <r>
    <x v="22"/>
    <s v="MD-west/Dam"/>
    <d v="2010-07-20T12:50:00"/>
    <n v="1"/>
    <x v="3"/>
    <s v="Enallagma cyathigerum"/>
    <n v="2"/>
    <x v="1"/>
    <x v="0"/>
    <n v="7"/>
    <x v="1"/>
  </r>
  <r>
    <x v="22"/>
    <s v="MD-west/Dam"/>
    <d v="2010-07-20T12:50:00"/>
    <n v="2"/>
    <x v="9"/>
    <s v="Anax imperator"/>
    <n v="1"/>
    <x v="1"/>
    <x v="0"/>
    <n v="7"/>
    <x v="3"/>
  </r>
  <r>
    <x v="22"/>
    <s v="MD-west/Dam"/>
    <d v="2010-07-20T12:50:00"/>
    <n v="4"/>
    <x v="9"/>
    <s v="Anax imperator"/>
    <n v="1"/>
    <x v="1"/>
    <x v="0"/>
    <n v="7"/>
    <x v="3"/>
  </r>
  <r>
    <x v="22"/>
    <s v="MD-west/Dam"/>
    <d v="2010-08-03T13:00:00"/>
    <n v="1"/>
    <x v="13"/>
    <s v="Chalcolestes viridis"/>
    <n v="5"/>
    <x v="1"/>
    <x v="0"/>
    <n v="8"/>
    <x v="0"/>
  </r>
  <r>
    <x v="22"/>
    <s v="MD-west/Dam"/>
    <d v="2010-08-03T13:00:00"/>
    <n v="1"/>
    <x v="3"/>
    <s v="Enallagma cyathigerum"/>
    <n v="1"/>
    <x v="1"/>
    <x v="0"/>
    <n v="8"/>
    <x v="1"/>
  </r>
  <r>
    <x v="22"/>
    <s v="MD-west/Dam"/>
    <d v="2010-08-03T13:00:00"/>
    <n v="2"/>
    <x v="16"/>
    <s v="Sympetrum sanguineum"/>
    <n v="1"/>
    <x v="1"/>
    <x v="0"/>
    <n v="8"/>
    <x v="2"/>
  </r>
  <r>
    <x v="22"/>
    <s v="MD-west/Dam"/>
    <d v="2010-08-03T13:00:00"/>
    <n v="2"/>
    <x v="13"/>
    <s v="Chalcolestes viridis"/>
    <n v="3"/>
    <x v="1"/>
    <x v="0"/>
    <n v="8"/>
    <x v="0"/>
  </r>
  <r>
    <x v="22"/>
    <s v="MD-west/Dam"/>
    <d v="2010-08-03T13:00:00"/>
    <n v="2"/>
    <x v="23"/>
    <s v="Sympetrum striolatum/vulgatum"/>
    <n v="3"/>
    <x v="1"/>
    <x v="0"/>
    <n v="8"/>
    <x v="2"/>
  </r>
  <r>
    <x v="22"/>
    <s v="MD-west/Dam"/>
    <d v="2010-08-03T13:00:00"/>
    <n v="4"/>
    <x v="5"/>
    <s v="Orthetrum cancellatum"/>
    <n v="2"/>
    <x v="1"/>
    <x v="0"/>
    <n v="8"/>
    <x v="2"/>
  </r>
  <r>
    <x v="22"/>
    <s v="MD-west/Dam"/>
    <d v="2010-08-11T14:00:00"/>
    <n v="1"/>
    <x v="6"/>
    <s v="Coenagrion puella"/>
    <n v="3"/>
    <x v="1"/>
    <x v="0"/>
    <n v="8"/>
    <x v="1"/>
  </r>
  <r>
    <x v="22"/>
    <s v="MD-west/Dam"/>
    <d v="2010-08-11T14:00:00"/>
    <n v="1"/>
    <x v="12"/>
    <s v="Sympetrum striolatum"/>
    <n v="2"/>
    <x v="1"/>
    <x v="0"/>
    <n v="8"/>
    <x v="2"/>
  </r>
  <r>
    <x v="22"/>
    <s v="MD-west/Dam"/>
    <d v="2010-08-11T14:00:00"/>
    <n v="1"/>
    <x v="11"/>
    <s v="Lestes sponsa"/>
    <n v="2"/>
    <x v="1"/>
    <x v="0"/>
    <n v="8"/>
    <x v="0"/>
  </r>
  <r>
    <x v="22"/>
    <s v="MD-west/Dam"/>
    <d v="2010-08-11T14:00:00"/>
    <n v="1"/>
    <x v="9"/>
    <s v="Anax imperator"/>
    <n v="1"/>
    <x v="1"/>
    <x v="0"/>
    <n v="8"/>
    <x v="3"/>
  </r>
  <r>
    <x v="22"/>
    <s v="MD-west/Dam"/>
    <d v="2010-08-11T14:00:00"/>
    <n v="1"/>
    <x v="13"/>
    <s v="Chalcolestes viridis"/>
    <n v="5"/>
    <x v="1"/>
    <x v="0"/>
    <n v="8"/>
    <x v="0"/>
  </r>
  <r>
    <x v="22"/>
    <s v="MD-west/Dam"/>
    <d v="2010-08-11T14:00:00"/>
    <n v="1"/>
    <x v="1"/>
    <s v="Ischnura elegans"/>
    <n v="1"/>
    <x v="1"/>
    <x v="0"/>
    <n v="8"/>
    <x v="1"/>
  </r>
  <r>
    <x v="22"/>
    <s v="MD-west/Dam"/>
    <d v="2010-08-11T14:00:00"/>
    <n v="1"/>
    <x v="17"/>
    <s v="Sympetrum vulgatum"/>
    <n v="12"/>
    <x v="1"/>
    <x v="0"/>
    <n v="8"/>
    <x v="2"/>
  </r>
  <r>
    <x v="22"/>
    <s v="MD-west/Dam"/>
    <d v="2010-08-11T14:00:00"/>
    <n v="1"/>
    <x v="3"/>
    <s v="Enallagma cyathigerum"/>
    <n v="2"/>
    <x v="1"/>
    <x v="0"/>
    <n v="8"/>
    <x v="1"/>
  </r>
  <r>
    <x v="22"/>
    <s v="MD-west/Dam"/>
    <d v="2010-08-11T14:00:00"/>
    <n v="2"/>
    <x v="12"/>
    <s v="Sympetrum striolatum"/>
    <n v="2"/>
    <x v="1"/>
    <x v="0"/>
    <n v="8"/>
    <x v="2"/>
  </r>
  <r>
    <x v="22"/>
    <s v="MD-west/Dam"/>
    <d v="2010-08-11T14:00:00"/>
    <n v="2"/>
    <x v="9"/>
    <s v="Anax imperator"/>
    <n v="1"/>
    <x v="1"/>
    <x v="0"/>
    <n v="8"/>
    <x v="3"/>
  </r>
  <r>
    <x v="22"/>
    <s v="MD-west/Dam"/>
    <d v="2010-08-11T14:00:00"/>
    <n v="2"/>
    <x v="13"/>
    <s v="Chalcolestes viridis"/>
    <n v="1"/>
    <x v="1"/>
    <x v="0"/>
    <n v="8"/>
    <x v="0"/>
  </r>
  <r>
    <x v="22"/>
    <s v="MD-west/Dam"/>
    <d v="2010-08-11T14:00:00"/>
    <n v="2"/>
    <x v="3"/>
    <s v="Enallagma cyathigerum"/>
    <n v="1"/>
    <x v="1"/>
    <x v="0"/>
    <n v="8"/>
    <x v="1"/>
  </r>
  <r>
    <x v="22"/>
    <s v="MD-west/Dam"/>
    <d v="2010-08-11T14:00:00"/>
    <n v="4"/>
    <x v="9"/>
    <s v="Anax imperator"/>
    <n v="2"/>
    <x v="1"/>
    <x v="0"/>
    <n v="8"/>
    <x v="3"/>
  </r>
  <r>
    <x v="22"/>
    <s v="MD-west/Dam"/>
    <d v="2010-08-20T13:40:00"/>
    <n v="1"/>
    <x v="13"/>
    <s v="Chalcolestes viridis"/>
    <n v="2"/>
    <x v="1"/>
    <x v="0"/>
    <n v="8"/>
    <x v="0"/>
  </r>
  <r>
    <x v="22"/>
    <s v="MD-west/Dam"/>
    <d v="2010-08-20T13:40:00"/>
    <n v="1"/>
    <x v="1"/>
    <s v="Ischnura elegans"/>
    <n v="2"/>
    <x v="1"/>
    <x v="0"/>
    <n v="8"/>
    <x v="1"/>
  </r>
  <r>
    <x v="22"/>
    <s v="MD-west/Dam"/>
    <d v="2010-08-20T13:40:00"/>
    <n v="1"/>
    <x v="17"/>
    <s v="Sympetrum vulgatum"/>
    <n v="13"/>
    <x v="1"/>
    <x v="0"/>
    <n v="8"/>
    <x v="2"/>
  </r>
  <r>
    <x v="22"/>
    <s v="MD-west/Dam"/>
    <d v="2010-08-20T13:40:00"/>
    <n v="2"/>
    <x v="13"/>
    <s v="Chalcolestes viridis"/>
    <n v="2"/>
    <x v="1"/>
    <x v="0"/>
    <n v="8"/>
    <x v="0"/>
  </r>
  <r>
    <x v="22"/>
    <s v="MD-west/Dam"/>
    <d v="2010-08-20T13:40:00"/>
    <n v="2"/>
    <x v="17"/>
    <s v="Sympetrum vulgatum"/>
    <n v="5"/>
    <x v="1"/>
    <x v="0"/>
    <n v="8"/>
    <x v="2"/>
  </r>
  <r>
    <x v="22"/>
    <s v="MD-west/Dam"/>
    <d v="2010-08-20T13:40:00"/>
    <n v="4"/>
    <x v="14"/>
    <s v="Aeshna mixta"/>
    <n v="4"/>
    <x v="1"/>
    <x v="0"/>
    <n v="8"/>
    <x v="3"/>
  </r>
  <r>
    <x v="22"/>
    <s v="MD-west/Dam"/>
    <d v="2010-09-03T14:55:00"/>
    <n v="1"/>
    <x v="0"/>
    <s v="Sympecma fusca"/>
    <n v="1"/>
    <x v="1"/>
    <x v="0"/>
    <n v="9"/>
    <x v="0"/>
  </r>
  <r>
    <x v="22"/>
    <s v="MD-west/Dam"/>
    <d v="2010-09-03T14:55:00"/>
    <n v="1"/>
    <x v="17"/>
    <s v="Sympetrum vulgatum"/>
    <n v="2"/>
    <x v="1"/>
    <x v="0"/>
    <n v="9"/>
    <x v="2"/>
  </r>
  <r>
    <x v="22"/>
    <s v="MD-west/Dam"/>
    <d v="2010-09-03T14:55:00"/>
    <n v="2"/>
    <x v="13"/>
    <s v="Chalcolestes viridis"/>
    <n v="1"/>
    <x v="1"/>
    <x v="0"/>
    <n v="9"/>
    <x v="0"/>
  </r>
  <r>
    <x v="22"/>
    <s v="MD-west/Dam"/>
    <d v="2010-09-03T14:55:00"/>
    <n v="2"/>
    <x v="17"/>
    <s v="Sympetrum vulgatum"/>
    <n v="2"/>
    <x v="1"/>
    <x v="0"/>
    <n v="9"/>
    <x v="2"/>
  </r>
  <r>
    <x v="22"/>
    <s v="MD-west/Dam"/>
    <d v="2011-05-20T14:15:00"/>
    <n v="1"/>
    <x v="1"/>
    <s v="Ischnura elegans"/>
    <n v="2"/>
    <x v="1"/>
    <x v="1"/>
    <n v="5"/>
    <x v="1"/>
  </r>
  <r>
    <x v="22"/>
    <s v="MD-west/Dam"/>
    <d v="2011-05-20T14:15:00"/>
    <n v="1"/>
    <x v="4"/>
    <s v="Coenagrion pulchellum"/>
    <n v="3"/>
    <x v="1"/>
    <x v="1"/>
    <n v="5"/>
    <x v="1"/>
  </r>
  <r>
    <x v="22"/>
    <s v="MD-west/Dam"/>
    <d v="2011-05-20T14:15:00"/>
    <n v="1"/>
    <x v="7"/>
    <s v="Brachytron pratense"/>
    <n v="1"/>
    <x v="1"/>
    <x v="1"/>
    <n v="5"/>
    <x v="3"/>
  </r>
  <r>
    <x v="22"/>
    <s v="MD-west/Dam"/>
    <d v="2011-05-20T14:15:00"/>
    <n v="1"/>
    <x v="10"/>
    <s v="Libellula quadrimaculata"/>
    <n v="2"/>
    <x v="1"/>
    <x v="1"/>
    <n v="5"/>
    <x v="2"/>
  </r>
  <r>
    <x v="22"/>
    <s v="MD-west/Dam"/>
    <d v="2011-05-20T14:15:00"/>
    <n v="2"/>
    <x v="2"/>
    <s v="Pyrrhosoma nymphula"/>
    <n v="4"/>
    <x v="1"/>
    <x v="1"/>
    <n v="5"/>
    <x v="1"/>
  </r>
  <r>
    <x v="22"/>
    <s v="MD-west/Dam"/>
    <d v="2011-05-20T14:15:00"/>
    <n v="2"/>
    <x v="6"/>
    <s v="Coenagrion puella"/>
    <n v="2"/>
    <x v="1"/>
    <x v="1"/>
    <n v="5"/>
    <x v="1"/>
  </r>
  <r>
    <x v="22"/>
    <s v="MD-west/Dam"/>
    <d v="2011-05-20T14:15:00"/>
    <n v="2"/>
    <x v="4"/>
    <s v="Coenagrion pulchellum"/>
    <n v="1"/>
    <x v="1"/>
    <x v="1"/>
    <n v="5"/>
    <x v="1"/>
  </r>
  <r>
    <x v="22"/>
    <s v="MD-west/Dam"/>
    <d v="2011-05-20T14:15:00"/>
    <n v="2"/>
    <x v="7"/>
    <s v="Brachytron pratense"/>
    <n v="3"/>
    <x v="1"/>
    <x v="1"/>
    <n v="5"/>
    <x v="3"/>
  </r>
  <r>
    <x v="22"/>
    <s v="MD-west/Dam"/>
    <d v="2011-05-20T14:15:00"/>
    <n v="2"/>
    <x v="9"/>
    <s v="Anax imperator"/>
    <n v="1"/>
    <x v="1"/>
    <x v="1"/>
    <n v="5"/>
    <x v="3"/>
  </r>
  <r>
    <x v="22"/>
    <s v="MD-west/Dam"/>
    <d v="2011-05-20T14:15:00"/>
    <n v="2"/>
    <x v="10"/>
    <s v="Libellula quadrimaculata"/>
    <n v="1"/>
    <x v="1"/>
    <x v="1"/>
    <n v="5"/>
    <x v="2"/>
  </r>
  <r>
    <x v="22"/>
    <s v="MD-west/Dam"/>
    <d v="2011-06-01T14:45:00"/>
    <n v="1"/>
    <x v="1"/>
    <s v="Ischnura elegans"/>
    <n v="1"/>
    <x v="1"/>
    <x v="1"/>
    <n v="6"/>
    <x v="1"/>
  </r>
  <r>
    <x v="22"/>
    <s v="MD-west/Dam"/>
    <d v="2011-06-01T14:45:00"/>
    <n v="1"/>
    <x v="3"/>
    <s v="Enallagma cyathigerum"/>
    <n v="2"/>
    <x v="1"/>
    <x v="1"/>
    <n v="6"/>
    <x v="1"/>
  </r>
  <r>
    <x v="22"/>
    <s v="MD-west/Dam"/>
    <d v="2011-06-01T14:45:00"/>
    <n v="1"/>
    <x v="7"/>
    <s v="Brachytron pratense"/>
    <n v="1"/>
    <x v="1"/>
    <x v="1"/>
    <n v="6"/>
    <x v="3"/>
  </r>
  <r>
    <x v="22"/>
    <s v="MD-west/Dam"/>
    <d v="2011-06-01T14:45:00"/>
    <n v="1"/>
    <x v="9"/>
    <s v="Anax imperator"/>
    <n v="2"/>
    <x v="1"/>
    <x v="1"/>
    <n v="6"/>
    <x v="3"/>
  </r>
  <r>
    <x v="22"/>
    <s v="MD-west/Dam"/>
    <d v="2011-06-01T14:45:00"/>
    <n v="1"/>
    <x v="10"/>
    <s v="Libellula quadrimaculata"/>
    <n v="9"/>
    <x v="1"/>
    <x v="1"/>
    <n v="6"/>
    <x v="2"/>
  </r>
  <r>
    <x v="22"/>
    <s v="MD-west/Dam"/>
    <d v="2011-06-01T14:45:00"/>
    <n v="2"/>
    <x v="1"/>
    <s v="Ischnura elegans"/>
    <n v="1"/>
    <x v="1"/>
    <x v="1"/>
    <n v="6"/>
    <x v="1"/>
  </r>
  <r>
    <x v="22"/>
    <s v="MD-west/Dam"/>
    <d v="2011-06-01T14:45:00"/>
    <n v="2"/>
    <x v="3"/>
    <s v="Enallagma cyathigerum"/>
    <n v="5"/>
    <x v="1"/>
    <x v="1"/>
    <n v="6"/>
    <x v="1"/>
  </r>
  <r>
    <x v="22"/>
    <s v="MD-west/Dam"/>
    <d v="2011-06-01T14:45:00"/>
    <n v="2"/>
    <x v="6"/>
    <s v="Coenagrion puella"/>
    <n v="2"/>
    <x v="1"/>
    <x v="1"/>
    <n v="6"/>
    <x v="1"/>
  </r>
  <r>
    <x v="22"/>
    <s v="MD-west/Dam"/>
    <d v="2011-06-01T14:45:00"/>
    <n v="2"/>
    <x v="8"/>
    <s v="Aeshna isoceles"/>
    <n v="1"/>
    <x v="1"/>
    <x v="1"/>
    <n v="6"/>
    <x v="3"/>
  </r>
  <r>
    <x v="22"/>
    <s v="MD-west/Dam"/>
    <d v="2011-06-01T14:45:00"/>
    <n v="2"/>
    <x v="9"/>
    <s v="Anax imperator"/>
    <n v="1"/>
    <x v="1"/>
    <x v="1"/>
    <n v="6"/>
    <x v="3"/>
  </r>
  <r>
    <x v="22"/>
    <s v="MD-west/Dam"/>
    <d v="2011-06-01T14:45:00"/>
    <n v="4"/>
    <x v="7"/>
    <s v="Brachytron pratense"/>
    <n v="2"/>
    <x v="1"/>
    <x v="1"/>
    <n v="6"/>
    <x v="3"/>
  </r>
  <r>
    <x v="22"/>
    <s v="MD-west/Dam"/>
    <d v="2011-06-01T14:45:00"/>
    <n v="4"/>
    <x v="9"/>
    <s v="Anax imperator"/>
    <n v="1"/>
    <x v="1"/>
    <x v="1"/>
    <n v="6"/>
    <x v="3"/>
  </r>
  <r>
    <x v="22"/>
    <s v="MD-west/Dam"/>
    <d v="2011-06-24T15:15:00"/>
    <n v="1"/>
    <x v="3"/>
    <s v="Enallagma cyathigerum"/>
    <n v="1"/>
    <x v="1"/>
    <x v="1"/>
    <n v="6"/>
    <x v="1"/>
  </r>
  <r>
    <x v="22"/>
    <s v="MD-west/Dam"/>
    <d v="2011-06-24T15:15:00"/>
    <n v="4"/>
    <x v="9"/>
    <s v="Anax imperator"/>
    <n v="2"/>
    <x v="1"/>
    <x v="1"/>
    <n v="6"/>
    <x v="3"/>
  </r>
  <r>
    <x v="22"/>
    <s v="MD-west/Dam"/>
    <d v="2011-07-03T12:05:00"/>
    <n v="1"/>
    <x v="6"/>
    <s v="Coenagrion puella"/>
    <n v="1"/>
    <x v="1"/>
    <x v="1"/>
    <n v="7"/>
    <x v="1"/>
  </r>
  <r>
    <x v="22"/>
    <s v="MD-west/Dam"/>
    <d v="2011-07-03T12:05:00"/>
    <n v="1"/>
    <x v="9"/>
    <s v="Anax imperator"/>
    <n v="1"/>
    <x v="1"/>
    <x v="1"/>
    <n v="7"/>
    <x v="3"/>
  </r>
  <r>
    <x v="22"/>
    <s v="MD-west/Dam"/>
    <d v="2011-07-03T12:05:00"/>
    <n v="2"/>
    <x v="9"/>
    <s v="Anax imperator"/>
    <n v="1"/>
    <x v="1"/>
    <x v="1"/>
    <n v="7"/>
    <x v="3"/>
  </r>
  <r>
    <x v="22"/>
    <s v="MD-west/Dam"/>
    <d v="2011-07-20T12:30:00"/>
    <n v="1"/>
    <x v="9"/>
    <s v="Anax imperator"/>
    <n v="4"/>
    <x v="1"/>
    <x v="1"/>
    <n v="7"/>
    <x v="3"/>
  </r>
  <r>
    <x v="22"/>
    <s v="MD-west/Dam"/>
    <d v="2011-07-20T12:30:00"/>
    <n v="1"/>
    <x v="12"/>
    <s v="Sympetrum striolatum"/>
    <n v="1"/>
    <x v="1"/>
    <x v="1"/>
    <n v="7"/>
    <x v="2"/>
  </r>
  <r>
    <x v="22"/>
    <s v="MD-west/Dam"/>
    <d v="2011-07-20T12:30:00"/>
    <n v="2"/>
    <x v="3"/>
    <s v="Enallagma cyathigerum"/>
    <n v="3"/>
    <x v="1"/>
    <x v="1"/>
    <n v="7"/>
    <x v="1"/>
  </r>
  <r>
    <x v="22"/>
    <s v="MD-west/Dam"/>
    <d v="2011-07-20T12:30:00"/>
    <n v="2"/>
    <x v="9"/>
    <s v="Anax imperator"/>
    <n v="2"/>
    <x v="1"/>
    <x v="1"/>
    <n v="7"/>
    <x v="3"/>
  </r>
  <r>
    <x v="22"/>
    <s v="MD-west/Dam"/>
    <d v="2011-07-20T12:30:00"/>
    <n v="2"/>
    <x v="12"/>
    <s v="Sympetrum striolatum"/>
    <n v="1"/>
    <x v="1"/>
    <x v="1"/>
    <n v="7"/>
    <x v="2"/>
  </r>
  <r>
    <x v="22"/>
    <s v="MD-west/Dam"/>
    <d v="2011-07-27T13:40:00"/>
    <n v="1"/>
    <x v="3"/>
    <s v="Enallagma cyathigerum"/>
    <n v="1"/>
    <x v="1"/>
    <x v="1"/>
    <n v="7"/>
    <x v="1"/>
  </r>
  <r>
    <x v="22"/>
    <s v="MD-west/Dam"/>
    <d v="2011-07-27T13:40:00"/>
    <n v="1"/>
    <x v="12"/>
    <s v="Sympetrum striolatum"/>
    <n v="3"/>
    <x v="1"/>
    <x v="1"/>
    <n v="7"/>
    <x v="2"/>
  </r>
  <r>
    <x v="22"/>
    <s v="MD-west/Dam"/>
    <d v="2011-07-27T13:40:00"/>
    <n v="2"/>
    <x v="14"/>
    <s v="Aeshna mixta"/>
    <n v="2"/>
    <x v="1"/>
    <x v="1"/>
    <n v="7"/>
    <x v="3"/>
  </r>
  <r>
    <x v="22"/>
    <s v="MD-west/Dam"/>
    <d v="2011-07-27T13:40:00"/>
    <n v="4"/>
    <x v="9"/>
    <s v="Anax imperator"/>
    <n v="2"/>
    <x v="1"/>
    <x v="1"/>
    <n v="7"/>
    <x v="3"/>
  </r>
  <r>
    <x v="22"/>
    <s v="MD-west/Dam"/>
    <d v="2011-08-05T13:10:00"/>
    <n v="1"/>
    <x v="1"/>
    <s v="Ischnura elegans"/>
    <n v="1"/>
    <x v="1"/>
    <x v="1"/>
    <n v="8"/>
    <x v="1"/>
  </r>
  <r>
    <x v="22"/>
    <s v="MD-west/Dam"/>
    <d v="2011-08-05T13:10:00"/>
    <n v="1"/>
    <x v="3"/>
    <s v="Enallagma cyathigerum"/>
    <n v="2"/>
    <x v="1"/>
    <x v="1"/>
    <n v="8"/>
    <x v="1"/>
  </r>
  <r>
    <x v="22"/>
    <s v="MD-west/Dam"/>
    <d v="2011-08-05T13:10:00"/>
    <n v="1"/>
    <x v="9"/>
    <s v="Anax imperator"/>
    <n v="1"/>
    <x v="1"/>
    <x v="1"/>
    <n v="8"/>
    <x v="3"/>
  </r>
  <r>
    <x v="22"/>
    <s v="MD-west/Dam"/>
    <d v="2011-08-05T13:10:00"/>
    <n v="1"/>
    <x v="17"/>
    <s v="Sympetrum vulgatum"/>
    <n v="1"/>
    <x v="1"/>
    <x v="1"/>
    <n v="8"/>
    <x v="2"/>
  </r>
  <r>
    <x v="22"/>
    <s v="MD-west/Dam"/>
    <d v="2011-08-05T13:10:00"/>
    <n v="2"/>
    <x v="13"/>
    <s v="Chalcolestes viridis"/>
    <n v="1"/>
    <x v="1"/>
    <x v="1"/>
    <n v="8"/>
    <x v="0"/>
  </r>
  <r>
    <x v="22"/>
    <s v="MD-west/Dam"/>
    <d v="2011-08-05T13:10:00"/>
    <n v="2"/>
    <x v="3"/>
    <s v="Enallagma cyathigerum"/>
    <n v="3"/>
    <x v="1"/>
    <x v="1"/>
    <n v="8"/>
    <x v="1"/>
  </r>
  <r>
    <x v="22"/>
    <s v="MD-west/Dam"/>
    <d v="2011-08-05T13:10:00"/>
    <n v="2"/>
    <x v="17"/>
    <s v="Sympetrum vulgatum"/>
    <n v="2"/>
    <x v="1"/>
    <x v="1"/>
    <n v="8"/>
    <x v="2"/>
  </r>
  <r>
    <x v="22"/>
    <s v="MD-west/Dam"/>
    <d v="2011-08-05T13:10:00"/>
    <n v="4"/>
    <x v="9"/>
    <s v="Anax imperator"/>
    <n v="1"/>
    <x v="1"/>
    <x v="1"/>
    <n v="8"/>
    <x v="3"/>
  </r>
  <r>
    <x v="22"/>
    <s v="MD-west/Dam"/>
    <d v="2011-08-22T12:40:00"/>
    <n v="1"/>
    <x v="17"/>
    <s v="Sympetrum vulgatum"/>
    <n v="7"/>
    <x v="1"/>
    <x v="1"/>
    <n v="8"/>
    <x v="2"/>
  </r>
  <r>
    <x v="22"/>
    <s v="MD-west/Dam"/>
    <d v="2011-08-22T12:40:00"/>
    <n v="2"/>
    <x v="13"/>
    <s v="Chalcolestes viridis"/>
    <n v="1"/>
    <x v="1"/>
    <x v="1"/>
    <n v="8"/>
    <x v="0"/>
  </r>
  <r>
    <x v="22"/>
    <s v="MD-west/Dam"/>
    <d v="2011-08-22T12:40:00"/>
    <n v="2"/>
    <x v="9"/>
    <s v="Anax imperator"/>
    <n v="1"/>
    <x v="1"/>
    <x v="1"/>
    <n v="8"/>
    <x v="3"/>
  </r>
  <r>
    <x v="22"/>
    <s v="MD-west/Dam"/>
    <d v="2011-08-22T12:40:00"/>
    <n v="2"/>
    <x v="17"/>
    <s v="Sympetrum vulgatum"/>
    <n v="15"/>
    <x v="1"/>
    <x v="1"/>
    <n v="8"/>
    <x v="2"/>
  </r>
  <r>
    <x v="22"/>
    <s v="MD-west/Dam"/>
    <d v="2011-09-16T11:00:00"/>
    <n v="1"/>
    <x v="17"/>
    <s v="Sympetrum vulgatum"/>
    <n v="2"/>
    <x v="1"/>
    <x v="1"/>
    <n v="9"/>
    <x v="2"/>
  </r>
  <r>
    <x v="22"/>
    <s v="MD-west/Dam"/>
    <d v="2011-09-16T11:00:00"/>
    <n v="2"/>
    <x v="12"/>
    <s v="Sympetrum striolatum"/>
    <n v="1"/>
    <x v="1"/>
    <x v="1"/>
    <n v="9"/>
    <x v="2"/>
  </r>
  <r>
    <x v="22"/>
    <s v="MD-west/Dam"/>
    <d v="2011-09-30T13:25:00"/>
    <n v="1"/>
    <x v="13"/>
    <s v="Chalcolestes viridis"/>
    <n v="6"/>
    <x v="1"/>
    <x v="1"/>
    <n v="9"/>
    <x v="0"/>
  </r>
  <r>
    <x v="22"/>
    <s v="MD-west/Dam"/>
    <d v="2011-09-30T13:25:00"/>
    <n v="1"/>
    <x v="14"/>
    <s v="Aeshna mixta"/>
    <n v="1"/>
    <x v="1"/>
    <x v="1"/>
    <n v="9"/>
    <x v="3"/>
  </r>
  <r>
    <x v="22"/>
    <s v="MD-west/Dam"/>
    <d v="2011-09-30T13:25:00"/>
    <n v="1"/>
    <x v="12"/>
    <s v="Sympetrum striolatum"/>
    <n v="27"/>
    <x v="1"/>
    <x v="1"/>
    <n v="9"/>
    <x v="2"/>
  </r>
  <r>
    <x v="22"/>
    <s v="MD-west/Dam"/>
    <d v="2011-09-30T13:25:00"/>
    <n v="2"/>
    <x v="13"/>
    <s v="Chalcolestes viridis"/>
    <n v="6"/>
    <x v="1"/>
    <x v="1"/>
    <n v="9"/>
    <x v="0"/>
  </r>
  <r>
    <x v="22"/>
    <s v="MD-west/Dam"/>
    <d v="2011-09-30T13:25:00"/>
    <n v="2"/>
    <x v="14"/>
    <s v="Aeshna mixta"/>
    <n v="2"/>
    <x v="1"/>
    <x v="1"/>
    <n v="9"/>
    <x v="3"/>
  </r>
  <r>
    <x v="22"/>
    <s v="MD-west/Dam"/>
    <d v="2011-09-30T13:25:00"/>
    <n v="2"/>
    <x v="12"/>
    <s v="Sympetrum striolatum"/>
    <n v="17"/>
    <x v="1"/>
    <x v="1"/>
    <n v="9"/>
    <x v="2"/>
  </r>
  <r>
    <x v="22"/>
    <s v="MD-west/Dam"/>
    <d v="2011-09-30T13:25:00"/>
    <n v="4"/>
    <x v="14"/>
    <s v="Aeshna mixta"/>
    <n v="2"/>
    <x v="1"/>
    <x v="1"/>
    <n v="9"/>
    <x v="3"/>
  </r>
  <r>
    <x v="22"/>
    <s v="MD-west/Dam"/>
    <d v="2012-05-22T15:05:00"/>
    <n v="1"/>
    <x v="2"/>
    <s v="Pyrrhosoma nymphula"/>
    <n v="2"/>
    <x v="1"/>
    <x v="2"/>
    <n v="5"/>
    <x v="1"/>
  </r>
  <r>
    <x v="22"/>
    <s v="MD-west/Dam"/>
    <d v="2012-05-22T15:05:00"/>
    <n v="1"/>
    <x v="3"/>
    <s v="Enallagma cyathigerum"/>
    <n v="4"/>
    <x v="1"/>
    <x v="2"/>
    <n v="5"/>
    <x v="1"/>
  </r>
  <r>
    <x v="22"/>
    <s v="MD-west/Dam"/>
    <d v="2012-05-22T15:05:00"/>
    <n v="1"/>
    <x v="4"/>
    <s v="Coenagrion pulchellum"/>
    <n v="1"/>
    <x v="1"/>
    <x v="2"/>
    <n v="5"/>
    <x v="1"/>
  </r>
  <r>
    <x v="22"/>
    <s v="MD-west/Dam"/>
    <d v="2012-05-22T15:05:00"/>
    <n v="1"/>
    <x v="7"/>
    <s v="Brachytron pratense"/>
    <n v="1"/>
    <x v="1"/>
    <x v="2"/>
    <n v="5"/>
    <x v="3"/>
  </r>
  <r>
    <x v="22"/>
    <s v="MD-west/Dam"/>
    <d v="2012-05-22T15:05:00"/>
    <n v="1"/>
    <x v="10"/>
    <s v="Libellula quadrimaculata"/>
    <n v="1"/>
    <x v="1"/>
    <x v="2"/>
    <n v="5"/>
    <x v="2"/>
  </r>
  <r>
    <x v="22"/>
    <s v="MD-west/Dam"/>
    <d v="2012-05-22T15:05:00"/>
    <n v="2"/>
    <x v="2"/>
    <s v="Pyrrhosoma nymphula"/>
    <n v="16"/>
    <x v="1"/>
    <x v="2"/>
    <n v="5"/>
    <x v="1"/>
  </r>
  <r>
    <x v="22"/>
    <s v="MD-west/Dam"/>
    <d v="2012-05-22T15:05:00"/>
    <n v="2"/>
    <x v="4"/>
    <s v="Coenagrion pulchellum"/>
    <n v="10"/>
    <x v="1"/>
    <x v="2"/>
    <n v="5"/>
    <x v="1"/>
  </r>
  <r>
    <x v="22"/>
    <s v="MD-west/Dam"/>
    <d v="2012-05-22T15:05:00"/>
    <n v="2"/>
    <x v="7"/>
    <s v="Brachytron pratense"/>
    <n v="1"/>
    <x v="1"/>
    <x v="2"/>
    <n v="5"/>
    <x v="3"/>
  </r>
  <r>
    <x v="22"/>
    <s v="MD-west/Dam"/>
    <d v="2012-05-22T15:05:00"/>
    <n v="4"/>
    <x v="7"/>
    <s v="Brachytron pratense"/>
    <n v="3"/>
    <x v="1"/>
    <x v="2"/>
    <n v="5"/>
    <x v="3"/>
  </r>
  <r>
    <x v="22"/>
    <s v="MD-west/Dam"/>
    <d v="2012-05-22T15:05:00"/>
    <n v="4"/>
    <x v="10"/>
    <s v="Libellula quadrimaculata"/>
    <n v="3"/>
    <x v="1"/>
    <x v="2"/>
    <n v="5"/>
    <x v="2"/>
  </r>
  <r>
    <x v="22"/>
    <s v="MD-west/Dam"/>
    <d v="2012-06-08T13:50:00"/>
    <n v="1"/>
    <x v="1"/>
    <s v="Ischnura elegans"/>
    <n v="7"/>
    <x v="1"/>
    <x v="2"/>
    <n v="6"/>
    <x v="1"/>
  </r>
  <r>
    <x v="22"/>
    <s v="MD-west/Dam"/>
    <d v="2012-06-08T13:50:00"/>
    <n v="1"/>
    <x v="4"/>
    <s v="Coenagrion pulchellum"/>
    <n v="8"/>
    <x v="1"/>
    <x v="2"/>
    <n v="6"/>
    <x v="1"/>
  </r>
  <r>
    <x v="22"/>
    <s v="MD-west/Dam"/>
    <d v="2012-06-08T13:50:00"/>
    <n v="1"/>
    <x v="9"/>
    <s v="Anax imperator"/>
    <n v="1"/>
    <x v="1"/>
    <x v="2"/>
    <n v="6"/>
    <x v="3"/>
  </r>
  <r>
    <x v="22"/>
    <s v="MD-west/Dam"/>
    <d v="2012-06-08T13:50:00"/>
    <n v="2"/>
    <x v="1"/>
    <s v="Ischnura elegans"/>
    <n v="7"/>
    <x v="1"/>
    <x v="2"/>
    <n v="6"/>
    <x v="1"/>
  </r>
  <r>
    <x v="22"/>
    <s v="MD-west/Dam"/>
    <d v="2012-06-08T13:50:00"/>
    <n v="2"/>
    <x v="2"/>
    <s v="Pyrrhosoma nymphula"/>
    <n v="1"/>
    <x v="1"/>
    <x v="2"/>
    <n v="6"/>
    <x v="1"/>
  </r>
  <r>
    <x v="22"/>
    <s v="MD-west/Dam"/>
    <d v="2012-06-08T13:50:00"/>
    <n v="2"/>
    <x v="6"/>
    <s v="Coenagrion puella"/>
    <n v="2"/>
    <x v="1"/>
    <x v="2"/>
    <n v="6"/>
    <x v="1"/>
  </r>
  <r>
    <x v="22"/>
    <s v="MD-west/Dam"/>
    <d v="2012-06-08T13:50:00"/>
    <n v="2"/>
    <x v="4"/>
    <s v="Coenagrion pulchellum"/>
    <n v="12"/>
    <x v="1"/>
    <x v="2"/>
    <n v="6"/>
    <x v="1"/>
  </r>
  <r>
    <x v="22"/>
    <s v="MD-west/Dam"/>
    <d v="2012-06-08T13:50:00"/>
    <n v="4"/>
    <x v="7"/>
    <s v="Brachytron pratense"/>
    <n v="1"/>
    <x v="1"/>
    <x v="2"/>
    <n v="6"/>
    <x v="3"/>
  </r>
  <r>
    <x v="22"/>
    <s v="MD-west/Dam"/>
    <d v="2012-06-08T13:50:00"/>
    <n v="4"/>
    <x v="9"/>
    <s v="Anax imperator"/>
    <n v="1"/>
    <x v="1"/>
    <x v="2"/>
    <n v="6"/>
    <x v="3"/>
  </r>
  <r>
    <x v="22"/>
    <s v="MD-west/Dam"/>
    <d v="2012-06-19T14:15:00"/>
    <n v="1"/>
    <x v="1"/>
    <s v="Ischnura elegans"/>
    <n v="3"/>
    <x v="1"/>
    <x v="2"/>
    <n v="6"/>
    <x v="1"/>
  </r>
  <r>
    <x v="22"/>
    <s v="MD-west/Dam"/>
    <d v="2012-06-19T14:15:00"/>
    <n v="1"/>
    <x v="4"/>
    <s v="Coenagrion pulchellum"/>
    <n v="10"/>
    <x v="1"/>
    <x v="2"/>
    <n v="6"/>
    <x v="1"/>
  </r>
  <r>
    <x v="22"/>
    <s v="MD-west/Dam"/>
    <d v="2012-06-19T14:15:00"/>
    <n v="1"/>
    <x v="8"/>
    <s v="Aeshna isoceles"/>
    <n v="2"/>
    <x v="1"/>
    <x v="2"/>
    <n v="6"/>
    <x v="3"/>
  </r>
  <r>
    <x v="22"/>
    <s v="MD-west/Dam"/>
    <d v="2012-06-19T14:15:00"/>
    <n v="1"/>
    <x v="9"/>
    <s v="Anax imperator"/>
    <n v="1"/>
    <x v="1"/>
    <x v="2"/>
    <n v="6"/>
    <x v="3"/>
  </r>
  <r>
    <x v="22"/>
    <s v="MD-west/Dam"/>
    <d v="2012-06-19T14:15:00"/>
    <n v="1"/>
    <x v="10"/>
    <s v="Libellula quadrimaculata"/>
    <n v="6"/>
    <x v="1"/>
    <x v="2"/>
    <n v="6"/>
    <x v="2"/>
  </r>
  <r>
    <x v="22"/>
    <s v="MD-west/Dam"/>
    <d v="2012-06-19T14:15:00"/>
    <n v="2"/>
    <x v="1"/>
    <s v="Ischnura elegans"/>
    <n v="5"/>
    <x v="1"/>
    <x v="2"/>
    <n v="6"/>
    <x v="1"/>
  </r>
  <r>
    <x v="22"/>
    <s v="MD-west/Dam"/>
    <d v="2012-06-19T14:15:00"/>
    <n v="2"/>
    <x v="2"/>
    <s v="Pyrrhosoma nymphula"/>
    <n v="2"/>
    <x v="1"/>
    <x v="2"/>
    <n v="6"/>
    <x v="1"/>
  </r>
  <r>
    <x v="22"/>
    <s v="MD-west/Dam"/>
    <d v="2012-06-19T14:15:00"/>
    <n v="2"/>
    <x v="4"/>
    <s v="Coenagrion pulchellum"/>
    <n v="3"/>
    <x v="1"/>
    <x v="2"/>
    <n v="6"/>
    <x v="1"/>
  </r>
  <r>
    <x v="22"/>
    <s v="MD-west/Dam"/>
    <d v="2012-06-19T14:15:00"/>
    <n v="2"/>
    <x v="10"/>
    <s v="Libellula quadrimaculata"/>
    <n v="1"/>
    <x v="1"/>
    <x v="2"/>
    <n v="6"/>
    <x v="2"/>
  </r>
  <r>
    <x v="22"/>
    <s v="MD-west/Dam"/>
    <d v="2012-06-19T14:15:00"/>
    <n v="2"/>
    <x v="5"/>
    <s v="Orthetrum cancellatum"/>
    <n v="2"/>
    <x v="1"/>
    <x v="2"/>
    <n v="6"/>
    <x v="2"/>
  </r>
  <r>
    <x v="22"/>
    <s v="MD-west/Dam"/>
    <d v="2012-06-19T14:15:00"/>
    <n v="4"/>
    <x v="7"/>
    <s v="Brachytron pratense"/>
    <n v="1"/>
    <x v="1"/>
    <x v="2"/>
    <n v="6"/>
    <x v="3"/>
  </r>
  <r>
    <x v="22"/>
    <s v="MD-west/Dam"/>
    <d v="2012-06-19T14:15:00"/>
    <n v="4"/>
    <x v="8"/>
    <s v="Aeshna isoceles"/>
    <n v="2"/>
    <x v="1"/>
    <x v="2"/>
    <n v="6"/>
    <x v="3"/>
  </r>
  <r>
    <x v="22"/>
    <s v="MD-west/Dam"/>
    <d v="2012-06-19T14:15:00"/>
    <n v="4"/>
    <x v="9"/>
    <s v="Anax imperator"/>
    <n v="1"/>
    <x v="1"/>
    <x v="2"/>
    <n v="6"/>
    <x v="3"/>
  </r>
  <r>
    <x v="22"/>
    <s v="MD-west/Dam"/>
    <d v="2012-06-28T14:15:00"/>
    <n v="1"/>
    <x v="8"/>
    <s v="Aeshna isoceles"/>
    <n v="1"/>
    <x v="1"/>
    <x v="2"/>
    <n v="6"/>
    <x v="3"/>
  </r>
  <r>
    <x v="22"/>
    <s v="MD-west/Dam"/>
    <d v="2012-06-28T14:15:00"/>
    <n v="1"/>
    <x v="9"/>
    <s v="Anax imperator"/>
    <n v="1"/>
    <x v="1"/>
    <x v="2"/>
    <n v="6"/>
    <x v="3"/>
  </r>
  <r>
    <x v="22"/>
    <s v="MD-west/Dam"/>
    <d v="2012-06-28T14:15:00"/>
    <n v="2"/>
    <x v="8"/>
    <s v="Aeshna isoceles"/>
    <n v="3"/>
    <x v="1"/>
    <x v="2"/>
    <n v="6"/>
    <x v="3"/>
  </r>
  <r>
    <x v="22"/>
    <s v="MD-west/Dam"/>
    <d v="2012-06-28T14:15:00"/>
    <n v="2"/>
    <x v="9"/>
    <s v="Anax imperator"/>
    <n v="2"/>
    <x v="1"/>
    <x v="2"/>
    <n v="6"/>
    <x v="3"/>
  </r>
  <r>
    <x v="22"/>
    <s v="MD-west/Dam"/>
    <d v="2012-06-28T14:15:00"/>
    <n v="4"/>
    <x v="8"/>
    <s v="Aeshna isoceles"/>
    <n v="1"/>
    <x v="1"/>
    <x v="2"/>
    <n v="6"/>
    <x v="3"/>
  </r>
  <r>
    <x v="22"/>
    <s v="MD-west/Dam"/>
    <d v="2012-06-28T14:15:00"/>
    <n v="4"/>
    <x v="9"/>
    <s v="Anax imperator"/>
    <n v="2"/>
    <x v="1"/>
    <x v="2"/>
    <n v="6"/>
    <x v="3"/>
  </r>
  <r>
    <x v="22"/>
    <s v="MD-west/Dam"/>
    <d v="2012-07-28T11:30:00"/>
    <n v="1"/>
    <x v="1"/>
    <s v="Ischnura elegans"/>
    <n v="1"/>
    <x v="1"/>
    <x v="2"/>
    <n v="7"/>
    <x v="1"/>
  </r>
  <r>
    <x v="22"/>
    <s v="MD-west/Dam"/>
    <d v="2012-07-28T11:30:00"/>
    <n v="1"/>
    <x v="3"/>
    <s v="Enallagma cyathigerum"/>
    <n v="2"/>
    <x v="1"/>
    <x v="2"/>
    <n v="7"/>
    <x v="1"/>
  </r>
  <r>
    <x v="22"/>
    <s v="MD-west/Dam"/>
    <d v="2012-07-28T11:30:00"/>
    <n v="1"/>
    <x v="23"/>
    <s v="Sympetrum striolatum/vulgatum"/>
    <n v="2"/>
    <x v="1"/>
    <x v="2"/>
    <n v="7"/>
    <x v="2"/>
  </r>
  <r>
    <x v="22"/>
    <s v="MD-west/Dam"/>
    <d v="2012-07-28T11:30:00"/>
    <n v="2"/>
    <x v="3"/>
    <s v="Enallagma cyathigerum"/>
    <n v="3"/>
    <x v="1"/>
    <x v="2"/>
    <n v="7"/>
    <x v="1"/>
  </r>
  <r>
    <x v="22"/>
    <s v="MD-west/Dam"/>
    <d v="2012-07-28T11:30:00"/>
    <n v="2"/>
    <x v="34"/>
    <s v="Libellula depressa"/>
    <n v="1"/>
    <x v="1"/>
    <x v="2"/>
    <n v="7"/>
    <x v="2"/>
  </r>
  <r>
    <x v="22"/>
    <s v="MD-west/Dam"/>
    <d v="2012-07-28T11:30:00"/>
    <n v="2"/>
    <x v="23"/>
    <s v="Sympetrum striolatum/vulgatum"/>
    <n v="3"/>
    <x v="1"/>
    <x v="2"/>
    <n v="7"/>
    <x v="2"/>
  </r>
  <r>
    <x v="22"/>
    <s v="MD-west/Dam"/>
    <d v="2012-08-08T14:50:00"/>
    <n v="1"/>
    <x v="13"/>
    <s v="Chalcolestes viridis"/>
    <n v="1"/>
    <x v="1"/>
    <x v="2"/>
    <n v="8"/>
    <x v="0"/>
  </r>
  <r>
    <x v="22"/>
    <s v="MD-west/Dam"/>
    <d v="2012-08-08T14:50:00"/>
    <n v="1"/>
    <x v="9"/>
    <s v="Anax imperator"/>
    <n v="1"/>
    <x v="1"/>
    <x v="2"/>
    <n v="8"/>
    <x v="3"/>
  </r>
  <r>
    <x v="22"/>
    <s v="MD-west/Dam"/>
    <d v="2012-08-08T14:50:00"/>
    <n v="1"/>
    <x v="12"/>
    <s v="Sympetrum striolatum"/>
    <n v="4"/>
    <x v="1"/>
    <x v="2"/>
    <n v="8"/>
    <x v="2"/>
  </r>
  <r>
    <x v="22"/>
    <s v="MD-west/Dam"/>
    <d v="2012-08-08T14:50:00"/>
    <n v="2"/>
    <x v="13"/>
    <s v="Chalcolestes viridis"/>
    <n v="6"/>
    <x v="1"/>
    <x v="2"/>
    <n v="8"/>
    <x v="0"/>
  </r>
  <r>
    <x v="22"/>
    <s v="MD-west/Dam"/>
    <d v="2012-08-08T14:50:00"/>
    <n v="2"/>
    <x v="1"/>
    <s v="Ischnura elegans"/>
    <n v="1"/>
    <x v="1"/>
    <x v="2"/>
    <n v="8"/>
    <x v="1"/>
  </r>
  <r>
    <x v="22"/>
    <s v="MD-west/Dam"/>
    <d v="2012-08-08T14:50:00"/>
    <n v="2"/>
    <x v="12"/>
    <s v="Sympetrum striolatum"/>
    <n v="4"/>
    <x v="1"/>
    <x v="2"/>
    <n v="8"/>
    <x v="2"/>
  </r>
  <r>
    <x v="22"/>
    <s v="MD-west/Dam"/>
    <d v="2012-08-08T14:50:00"/>
    <n v="2"/>
    <x v="0"/>
    <s v="Sympecma fusca"/>
    <n v="2"/>
    <x v="1"/>
    <x v="2"/>
    <n v="8"/>
    <x v="0"/>
  </r>
  <r>
    <x v="22"/>
    <s v="MD-west/Dam"/>
    <d v="2012-08-08T14:50:00"/>
    <n v="2"/>
    <x v="3"/>
    <s v="Enallagma cyathigerum"/>
    <n v="4"/>
    <x v="1"/>
    <x v="2"/>
    <n v="8"/>
    <x v="1"/>
  </r>
  <r>
    <x v="22"/>
    <s v="MD-west/Dam"/>
    <d v="2012-08-08T14:50:00"/>
    <n v="2"/>
    <x v="9"/>
    <s v="Anax imperator"/>
    <n v="1"/>
    <x v="1"/>
    <x v="2"/>
    <n v="8"/>
    <x v="3"/>
  </r>
  <r>
    <x v="22"/>
    <s v="MD-west/Dam"/>
    <d v="2012-08-15T14:20:00"/>
    <n v="1"/>
    <x v="3"/>
    <s v="Enallagma cyathigerum"/>
    <n v="3"/>
    <x v="1"/>
    <x v="2"/>
    <n v="8"/>
    <x v="1"/>
  </r>
  <r>
    <x v="22"/>
    <s v="MD-west/Dam"/>
    <d v="2012-08-15T14:20:00"/>
    <n v="1"/>
    <x v="9"/>
    <s v="Anax imperator"/>
    <n v="1"/>
    <x v="1"/>
    <x v="2"/>
    <n v="8"/>
    <x v="3"/>
  </r>
  <r>
    <x v="22"/>
    <s v="MD-west/Dam"/>
    <d v="2012-08-15T14:20:00"/>
    <n v="1"/>
    <x v="12"/>
    <s v="Sympetrum striolatum"/>
    <n v="1"/>
    <x v="1"/>
    <x v="2"/>
    <n v="8"/>
    <x v="2"/>
  </r>
  <r>
    <x v="22"/>
    <s v="MD-west/Dam"/>
    <d v="2012-08-15T14:20:00"/>
    <n v="2"/>
    <x v="3"/>
    <s v="Enallagma cyathigerum"/>
    <n v="1"/>
    <x v="1"/>
    <x v="2"/>
    <n v="8"/>
    <x v="1"/>
  </r>
  <r>
    <x v="22"/>
    <s v="MD-west/Dam"/>
    <d v="2012-08-15T14:20:00"/>
    <n v="2"/>
    <x v="9"/>
    <s v="Anax imperator"/>
    <n v="1"/>
    <x v="1"/>
    <x v="2"/>
    <n v="8"/>
    <x v="3"/>
  </r>
  <r>
    <x v="22"/>
    <s v="MD-west/Dam"/>
    <d v="2012-08-15T14:20:00"/>
    <n v="2"/>
    <x v="12"/>
    <s v="Sympetrum striolatum"/>
    <n v="1"/>
    <x v="1"/>
    <x v="2"/>
    <n v="8"/>
    <x v="2"/>
  </r>
  <r>
    <x v="22"/>
    <s v="MD-west/Dam"/>
    <d v="2012-08-15T14:20:00"/>
    <n v="4"/>
    <x v="9"/>
    <s v="Anax imperator"/>
    <n v="1"/>
    <x v="1"/>
    <x v="2"/>
    <n v="8"/>
    <x v="3"/>
  </r>
  <r>
    <x v="22"/>
    <s v="MD-west/Dam"/>
    <d v="2012-08-22T14:35:00"/>
    <n v="1"/>
    <x v="3"/>
    <s v="Enallagma cyathigerum"/>
    <n v="2"/>
    <x v="1"/>
    <x v="2"/>
    <n v="8"/>
    <x v="1"/>
  </r>
  <r>
    <x v="22"/>
    <s v="MD-west/Dam"/>
    <d v="2012-08-22T14:35:00"/>
    <n v="2"/>
    <x v="0"/>
    <s v="Sympecma fusca"/>
    <n v="1"/>
    <x v="1"/>
    <x v="2"/>
    <n v="8"/>
    <x v="0"/>
  </r>
  <r>
    <x v="22"/>
    <s v="MD-west/Dam"/>
    <d v="2012-08-22T14:35:00"/>
    <n v="2"/>
    <x v="13"/>
    <s v="Chalcolestes viridis"/>
    <n v="2"/>
    <x v="1"/>
    <x v="2"/>
    <n v="8"/>
    <x v="0"/>
  </r>
  <r>
    <x v="22"/>
    <s v="MD-west/Dam"/>
    <d v="2012-08-22T14:35:00"/>
    <n v="2"/>
    <x v="12"/>
    <s v="Sympetrum striolatum"/>
    <n v="2"/>
    <x v="1"/>
    <x v="2"/>
    <n v="8"/>
    <x v="2"/>
  </r>
  <r>
    <x v="22"/>
    <s v="MD-west/Dam"/>
    <d v="2012-08-22T14:35:00"/>
    <n v="2"/>
    <x v="17"/>
    <s v="Sympetrum vulgatum"/>
    <n v="1"/>
    <x v="1"/>
    <x v="2"/>
    <n v="8"/>
    <x v="2"/>
  </r>
  <r>
    <x v="22"/>
    <s v="MD-west/Dam"/>
    <d v="2012-09-05T13:05:00"/>
    <n v="1"/>
    <x v="12"/>
    <s v="Sympetrum striolatum"/>
    <n v="8"/>
    <x v="1"/>
    <x v="2"/>
    <n v="9"/>
    <x v="2"/>
  </r>
  <r>
    <x v="22"/>
    <s v="MD-west/Dam"/>
    <d v="2012-09-05T13:05:00"/>
    <n v="2"/>
    <x v="13"/>
    <s v="Chalcolestes viridis"/>
    <n v="1"/>
    <x v="1"/>
    <x v="2"/>
    <n v="9"/>
    <x v="0"/>
  </r>
  <r>
    <x v="22"/>
    <s v="MD-west/Dam"/>
    <d v="2012-09-05T13:05:00"/>
    <n v="2"/>
    <x v="17"/>
    <s v="Sympetrum vulgatum"/>
    <n v="4"/>
    <x v="1"/>
    <x v="2"/>
    <n v="9"/>
    <x v="2"/>
  </r>
  <r>
    <x v="22"/>
    <s v="MD-west/Dam"/>
    <d v="2012-09-05T13:05:00"/>
    <n v="4"/>
    <x v="14"/>
    <s v="Aeshna mixta"/>
    <n v="8"/>
    <x v="1"/>
    <x v="2"/>
    <n v="9"/>
    <x v="3"/>
  </r>
  <r>
    <x v="22"/>
    <s v="MD-west/Dam"/>
    <d v="2013-05-31T14:20:00"/>
    <n v="1"/>
    <x v="2"/>
    <s v="Pyrrhosoma nymphula"/>
    <n v="5"/>
    <x v="1"/>
    <x v="3"/>
    <n v="5"/>
    <x v="1"/>
  </r>
  <r>
    <x v="22"/>
    <s v="MD-west/Dam"/>
    <d v="2013-05-31T14:20:00"/>
    <n v="1"/>
    <x v="10"/>
    <s v="Libellula quadrimaculata"/>
    <n v="1"/>
    <x v="1"/>
    <x v="3"/>
    <n v="5"/>
    <x v="2"/>
  </r>
  <r>
    <x v="22"/>
    <s v="MD-west/Dam"/>
    <d v="2013-05-31T14:20:00"/>
    <n v="2"/>
    <x v="2"/>
    <s v="Pyrrhosoma nymphula"/>
    <n v="11"/>
    <x v="1"/>
    <x v="3"/>
    <n v="5"/>
    <x v="1"/>
  </r>
  <r>
    <x v="22"/>
    <s v="MD-west/Dam"/>
    <d v="2013-05-31T14:20:00"/>
    <n v="2"/>
    <x v="6"/>
    <s v="Coenagrion puella"/>
    <n v="4"/>
    <x v="1"/>
    <x v="3"/>
    <n v="5"/>
    <x v="1"/>
  </r>
  <r>
    <x v="22"/>
    <s v="MD-west/Dam"/>
    <d v="2013-06-04T15:35:00"/>
    <n v="1"/>
    <x v="3"/>
    <s v="Enallagma cyathigerum"/>
    <n v="1"/>
    <x v="1"/>
    <x v="3"/>
    <n v="6"/>
    <x v="1"/>
  </r>
  <r>
    <x v="22"/>
    <s v="MD-west/Dam"/>
    <d v="2013-06-04T15:35:00"/>
    <n v="2"/>
    <x v="2"/>
    <s v="Pyrrhosoma nymphula"/>
    <n v="2"/>
    <x v="1"/>
    <x v="3"/>
    <n v="6"/>
    <x v="1"/>
  </r>
  <r>
    <x v="22"/>
    <s v="MD-west/Dam"/>
    <d v="2013-06-04T15:35:00"/>
    <n v="2"/>
    <x v="3"/>
    <s v="Enallagma cyathigerum"/>
    <n v="1"/>
    <x v="1"/>
    <x v="3"/>
    <n v="6"/>
    <x v="1"/>
  </r>
  <r>
    <x v="22"/>
    <s v="MD-west/Dam"/>
    <d v="2013-06-04T15:35:00"/>
    <n v="2"/>
    <x v="6"/>
    <s v="Coenagrion puella"/>
    <n v="1"/>
    <x v="1"/>
    <x v="3"/>
    <n v="6"/>
    <x v="1"/>
  </r>
  <r>
    <x v="22"/>
    <s v="MD-west/Dam"/>
    <d v="2013-06-04T15:35:00"/>
    <n v="2"/>
    <x v="4"/>
    <s v="Coenagrion pulchellum"/>
    <n v="1"/>
    <x v="1"/>
    <x v="3"/>
    <n v="6"/>
    <x v="1"/>
  </r>
  <r>
    <x v="22"/>
    <s v="MD-west/Dam"/>
    <d v="2013-06-04T15:35:00"/>
    <n v="2"/>
    <x v="7"/>
    <s v="Brachytron pratense"/>
    <n v="1"/>
    <x v="1"/>
    <x v="3"/>
    <n v="6"/>
    <x v="3"/>
  </r>
  <r>
    <x v="22"/>
    <s v="MD-west/Dam"/>
    <d v="2013-06-04T15:35:00"/>
    <n v="2"/>
    <x v="10"/>
    <s v="Libellula quadrimaculata"/>
    <n v="1"/>
    <x v="1"/>
    <x v="3"/>
    <n v="6"/>
    <x v="2"/>
  </r>
  <r>
    <x v="22"/>
    <s v="MD-west/Dam"/>
    <d v="2013-06-12T13:10:00"/>
    <n v="2"/>
    <x v="1"/>
    <s v="Ischnura elegans"/>
    <n v="2"/>
    <x v="1"/>
    <x v="3"/>
    <n v="6"/>
    <x v="1"/>
  </r>
  <r>
    <x v="22"/>
    <s v="MD-west/Dam"/>
    <d v="2013-06-12T13:10:00"/>
    <n v="2"/>
    <x v="4"/>
    <s v="Coenagrion pulchellum"/>
    <n v="3"/>
    <x v="1"/>
    <x v="3"/>
    <n v="6"/>
    <x v="1"/>
  </r>
  <r>
    <x v="22"/>
    <s v="MD-west/Dam"/>
    <d v="2013-06-26T15:45:00"/>
    <n v="1"/>
    <x v="9"/>
    <s v="Anax imperator"/>
    <n v="2"/>
    <x v="1"/>
    <x v="3"/>
    <n v="6"/>
    <x v="3"/>
  </r>
  <r>
    <x v="22"/>
    <s v="MD-west/Dam"/>
    <d v="2013-06-26T15:45:00"/>
    <n v="2"/>
    <x v="1"/>
    <s v="Ischnura elegans"/>
    <n v="7"/>
    <x v="1"/>
    <x v="3"/>
    <n v="6"/>
    <x v="1"/>
  </r>
  <r>
    <x v="22"/>
    <s v="MD-west/Dam"/>
    <d v="2013-06-26T15:45:00"/>
    <n v="2"/>
    <x v="6"/>
    <s v="Coenagrion puella"/>
    <n v="3"/>
    <x v="1"/>
    <x v="3"/>
    <n v="6"/>
    <x v="1"/>
  </r>
  <r>
    <x v="22"/>
    <s v="MD-west/Dam"/>
    <d v="2013-06-26T15:45:00"/>
    <n v="4"/>
    <x v="9"/>
    <s v="Anax imperator"/>
    <n v="3"/>
    <x v="1"/>
    <x v="3"/>
    <n v="6"/>
    <x v="3"/>
  </r>
  <r>
    <x v="22"/>
    <s v="MD-west/Dam"/>
    <d v="2013-07-07T12:20:00"/>
    <n v="1"/>
    <x v="1"/>
    <s v="Ischnura elegans"/>
    <n v="4"/>
    <x v="1"/>
    <x v="3"/>
    <n v="7"/>
    <x v="1"/>
  </r>
  <r>
    <x v="22"/>
    <s v="MD-west/Dam"/>
    <d v="2013-07-07T12:20:00"/>
    <n v="1"/>
    <x v="10"/>
    <s v="Libellula quadrimaculata"/>
    <n v="1"/>
    <x v="1"/>
    <x v="3"/>
    <n v="7"/>
    <x v="2"/>
  </r>
  <r>
    <x v="22"/>
    <s v="MD-west/Dam"/>
    <d v="2013-07-07T12:20:00"/>
    <n v="2"/>
    <x v="1"/>
    <s v="Ischnura elegans"/>
    <n v="3"/>
    <x v="1"/>
    <x v="3"/>
    <n v="7"/>
    <x v="1"/>
  </r>
  <r>
    <x v="22"/>
    <s v="MD-west/Dam"/>
    <d v="2013-07-07T12:20:00"/>
    <n v="2"/>
    <x v="9"/>
    <s v="Anax imperator"/>
    <n v="1"/>
    <x v="1"/>
    <x v="3"/>
    <n v="7"/>
    <x v="3"/>
  </r>
  <r>
    <x v="22"/>
    <s v="MD-west/Dam"/>
    <d v="2013-07-07T12:20:00"/>
    <n v="4"/>
    <x v="10"/>
    <s v="Libellula quadrimaculata"/>
    <n v="1"/>
    <x v="1"/>
    <x v="3"/>
    <n v="7"/>
    <x v="2"/>
  </r>
  <r>
    <x v="22"/>
    <s v="MD-west/Dam"/>
    <d v="2013-07-15T13:25:00"/>
    <n v="1"/>
    <x v="3"/>
    <s v="Enallagma cyathigerum"/>
    <n v="2"/>
    <x v="1"/>
    <x v="3"/>
    <n v="7"/>
    <x v="1"/>
  </r>
  <r>
    <x v="22"/>
    <s v="MD-west/Dam"/>
    <d v="2013-07-15T13:25:00"/>
    <n v="1"/>
    <x v="12"/>
    <s v="Sympetrum striolatum"/>
    <n v="5"/>
    <x v="1"/>
    <x v="3"/>
    <n v="7"/>
    <x v="2"/>
  </r>
  <r>
    <x v="22"/>
    <s v="MD-west/Dam"/>
    <d v="2013-07-15T13:25:00"/>
    <n v="4"/>
    <x v="9"/>
    <s v="Anax imperator"/>
    <n v="1"/>
    <x v="1"/>
    <x v="3"/>
    <n v="7"/>
    <x v="3"/>
  </r>
  <r>
    <x v="22"/>
    <s v="MD-west/Dam"/>
    <d v="2013-07-24T14:45:00"/>
    <n v="1"/>
    <x v="1"/>
    <s v="Ischnura elegans"/>
    <n v="1"/>
    <x v="1"/>
    <x v="3"/>
    <n v="7"/>
    <x v="1"/>
  </r>
  <r>
    <x v="22"/>
    <s v="MD-west/Dam"/>
    <d v="2013-07-24T14:45:00"/>
    <n v="1"/>
    <x v="3"/>
    <s v="Enallagma cyathigerum"/>
    <n v="1"/>
    <x v="1"/>
    <x v="3"/>
    <n v="7"/>
    <x v="1"/>
  </r>
  <r>
    <x v="22"/>
    <s v="MD-west/Dam"/>
    <d v="2013-07-24T14:45:00"/>
    <n v="1"/>
    <x v="23"/>
    <s v="Sympetrum striolatum/vulgatum"/>
    <n v="2"/>
    <x v="1"/>
    <x v="3"/>
    <n v="7"/>
    <x v="2"/>
  </r>
  <r>
    <x v="22"/>
    <s v="MD-west/Dam"/>
    <d v="2013-08-06T13:40:00"/>
    <n v="1"/>
    <x v="0"/>
    <s v="Sympecma fusca"/>
    <n v="1"/>
    <x v="1"/>
    <x v="3"/>
    <n v="8"/>
    <x v="0"/>
  </r>
  <r>
    <x v="22"/>
    <s v="MD-west/Dam"/>
    <d v="2013-08-06T13:40:00"/>
    <n v="1"/>
    <x v="3"/>
    <s v="Enallagma cyathigerum"/>
    <n v="1"/>
    <x v="1"/>
    <x v="3"/>
    <n v="8"/>
    <x v="1"/>
  </r>
  <r>
    <x v="22"/>
    <s v="MD-west/Dam"/>
    <d v="2013-08-06T13:40:00"/>
    <n v="1"/>
    <x v="16"/>
    <s v="Sympetrum sanguineum"/>
    <n v="1"/>
    <x v="1"/>
    <x v="3"/>
    <n v="8"/>
    <x v="2"/>
  </r>
  <r>
    <x v="22"/>
    <s v="MD-west/Dam"/>
    <d v="2013-08-06T13:40:00"/>
    <n v="1"/>
    <x v="12"/>
    <s v="Sympetrum striolatum"/>
    <n v="2"/>
    <x v="1"/>
    <x v="3"/>
    <n v="8"/>
    <x v="2"/>
  </r>
  <r>
    <x v="22"/>
    <s v="MD-west/Dam"/>
    <d v="2013-08-06T13:40:00"/>
    <n v="2"/>
    <x v="1"/>
    <s v="Ischnura elegans"/>
    <n v="2"/>
    <x v="1"/>
    <x v="3"/>
    <n v="8"/>
    <x v="1"/>
  </r>
  <r>
    <x v="22"/>
    <s v="MD-west/Dam"/>
    <d v="2013-08-06T13:40:00"/>
    <n v="2"/>
    <x v="3"/>
    <s v="Enallagma cyathigerum"/>
    <n v="12"/>
    <x v="1"/>
    <x v="3"/>
    <n v="8"/>
    <x v="1"/>
  </r>
  <r>
    <x v="22"/>
    <s v="MD-west/Dam"/>
    <d v="2013-08-06T13:40:00"/>
    <n v="2"/>
    <x v="12"/>
    <s v="Sympetrum striolatum"/>
    <n v="12"/>
    <x v="1"/>
    <x v="3"/>
    <n v="8"/>
    <x v="2"/>
  </r>
  <r>
    <x v="22"/>
    <s v="MD-west/Dam"/>
    <d v="2013-08-16T13:35:00"/>
    <n v="1"/>
    <x v="0"/>
    <s v="Sympecma fusca"/>
    <n v="1"/>
    <x v="1"/>
    <x v="3"/>
    <n v="8"/>
    <x v="0"/>
  </r>
  <r>
    <x v="22"/>
    <s v="MD-west/Dam"/>
    <d v="2013-08-16T13:35:00"/>
    <n v="1"/>
    <x v="12"/>
    <s v="Sympetrum striolatum"/>
    <n v="1"/>
    <x v="1"/>
    <x v="3"/>
    <n v="8"/>
    <x v="2"/>
  </r>
  <r>
    <x v="22"/>
    <s v="MD-west/Dam"/>
    <d v="2013-08-16T13:35:00"/>
    <n v="1"/>
    <x v="3"/>
    <s v="Enallagma cyathigerum"/>
    <n v="6"/>
    <x v="1"/>
    <x v="3"/>
    <n v="8"/>
    <x v="1"/>
  </r>
  <r>
    <x v="22"/>
    <s v="MD-west/Dam"/>
    <d v="2013-08-16T13:35:00"/>
    <n v="2"/>
    <x v="16"/>
    <s v="Sympetrum sanguineum"/>
    <n v="1"/>
    <x v="1"/>
    <x v="3"/>
    <n v="8"/>
    <x v="2"/>
  </r>
  <r>
    <x v="22"/>
    <s v="MD-west/Dam"/>
    <d v="2013-08-16T13:35:00"/>
    <n v="2"/>
    <x v="0"/>
    <s v="Sympecma fusca"/>
    <n v="1"/>
    <x v="1"/>
    <x v="3"/>
    <n v="8"/>
    <x v="0"/>
  </r>
  <r>
    <x v="22"/>
    <s v="MD-west/Dam"/>
    <d v="2013-08-16T13:35:00"/>
    <n v="2"/>
    <x v="14"/>
    <s v="Aeshna mixta"/>
    <n v="2"/>
    <x v="1"/>
    <x v="3"/>
    <n v="8"/>
    <x v="3"/>
  </r>
  <r>
    <x v="22"/>
    <s v="MD-west/Dam"/>
    <d v="2013-08-16T13:35:00"/>
    <n v="2"/>
    <x v="17"/>
    <s v="Sympetrum vulgatum"/>
    <n v="4"/>
    <x v="1"/>
    <x v="3"/>
    <n v="8"/>
    <x v="2"/>
  </r>
  <r>
    <x v="22"/>
    <s v="MD-west/Dam"/>
    <d v="2013-08-16T13:35:00"/>
    <n v="2"/>
    <x v="3"/>
    <s v="Enallagma cyathigerum"/>
    <n v="8"/>
    <x v="1"/>
    <x v="3"/>
    <n v="8"/>
    <x v="1"/>
  </r>
  <r>
    <x v="22"/>
    <s v="MD-west/Dam"/>
    <d v="2013-08-16T13:35:00"/>
    <n v="4"/>
    <x v="9"/>
    <s v="Anax imperator"/>
    <n v="3"/>
    <x v="1"/>
    <x v="3"/>
    <n v="8"/>
    <x v="3"/>
  </r>
  <r>
    <x v="22"/>
    <s v="MD-west/Dam"/>
    <d v="2013-08-16T13:35:00"/>
    <n v="4"/>
    <x v="14"/>
    <s v="Aeshna mixta"/>
    <n v="2"/>
    <x v="1"/>
    <x v="3"/>
    <n v="8"/>
    <x v="3"/>
  </r>
  <r>
    <x v="22"/>
    <s v="MD-west/Dam"/>
    <d v="2013-08-28T13:45:00"/>
    <n v="1"/>
    <x v="3"/>
    <s v="Enallagma cyathigerum"/>
    <n v="1"/>
    <x v="1"/>
    <x v="3"/>
    <n v="8"/>
    <x v="1"/>
  </r>
  <r>
    <x v="22"/>
    <s v="MD-west/Dam"/>
    <d v="2013-08-28T13:45:00"/>
    <n v="1"/>
    <x v="9"/>
    <s v="Anax imperator"/>
    <n v="1"/>
    <x v="1"/>
    <x v="3"/>
    <n v="8"/>
    <x v="3"/>
  </r>
  <r>
    <x v="22"/>
    <s v="MD-west/Dam"/>
    <d v="2013-08-28T13:45:00"/>
    <n v="1"/>
    <x v="23"/>
    <s v="Sympetrum striolatum/vulgatum"/>
    <n v="6"/>
    <x v="1"/>
    <x v="3"/>
    <n v="8"/>
    <x v="2"/>
  </r>
  <r>
    <x v="22"/>
    <s v="MD-west/Dam"/>
    <d v="2013-08-28T13:45:00"/>
    <n v="2"/>
    <x v="16"/>
    <s v="Sympetrum sanguineum"/>
    <n v="1"/>
    <x v="1"/>
    <x v="3"/>
    <n v="8"/>
    <x v="2"/>
  </r>
  <r>
    <x v="22"/>
    <s v="MD-west/Dam"/>
    <d v="2013-08-28T13:45:00"/>
    <n v="2"/>
    <x v="15"/>
    <s v="Sympetrum danae"/>
    <n v="1"/>
    <x v="1"/>
    <x v="3"/>
    <n v="8"/>
    <x v="2"/>
  </r>
  <r>
    <x v="22"/>
    <s v="MD-west/Dam"/>
    <d v="2013-08-28T13:45:00"/>
    <n v="2"/>
    <x v="14"/>
    <s v="Aeshna mixta"/>
    <n v="2"/>
    <x v="1"/>
    <x v="3"/>
    <n v="8"/>
    <x v="3"/>
  </r>
  <r>
    <x v="22"/>
    <s v="MD-west/Dam"/>
    <d v="2013-08-28T13:45:00"/>
    <n v="4"/>
    <x v="27"/>
    <s v="Aeshna cyanea"/>
    <n v="2"/>
    <x v="1"/>
    <x v="3"/>
    <n v="8"/>
    <x v="3"/>
  </r>
  <r>
    <x v="22"/>
    <s v="MD-west/Dam"/>
    <d v="2013-09-30T14:55:00"/>
    <n v="1"/>
    <x v="13"/>
    <s v="Chalcolestes viridis"/>
    <n v="2"/>
    <x v="1"/>
    <x v="3"/>
    <n v="9"/>
    <x v="0"/>
  </r>
  <r>
    <x v="22"/>
    <s v="MD-west/Dam"/>
    <d v="2013-09-30T14:55:00"/>
    <n v="1"/>
    <x v="23"/>
    <s v="Sympetrum striolatum/vulgatum"/>
    <n v="2"/>
    <x v="1"/>
    <x v="3"/>
    <n v="9"/>
    <x v="2"/>
  </r>
  <r>
    <x v="22"/>
    <s v="MD-west/Dam"/>
    <d v="2013-09-30T14:55:00"/>
    <n v="2"/>
    <x v="14"/>
    <s v="Aeshna mixta"/>
    <n v="4"/>
    <x v="1"/>
    <x v="3"/>
    <n v="9"/>
    <x v="3"/>
  </r>
  <r>
    <x v="22"/>
    <s v="MD-west/Dam"/>
    <d v="2013-09-30T14:55:00"/>
    <n v="2"/>
    <x v="23"/>
    <s v="Sympetrum striolatum/vulgatum"/>
    <n v="4"/>
    <x v="1"/>
    <x v="3"/>
    <n v="9"/>
    <x v="2"/>
  </r>
  <r>
    <x v="22"/>
    <s v="MD-west/Dam"/>
    <d v="2013-09-30T14:55:00"/>
    <n v="4"/>
    <x v="14"/>
    <s v="Aeshna mixta"/>
    <n v="4"/>
    <x v="1"/>
    <x v="3"/>
    <n v="9"/>
    <x v="3"/>
  </r>
  <r>
    <x v="22"/>
    <s v="MD-west/Dam"/>
    <d v="2014-05-27T12:35:00"/>
    <n v="1"/>
    <x v="2"/>
    <s v="Pyrrhosoma nymphula"/>
    <n v="2"/>
    <x v="1"/>
    <x v="4"/>
    <n v="5"/>
    <x v="1"/>
  </r>
  <r>
    <x v="22"/>
    <s v="MD-west/Dam"/>
    <d v="2014-05-27T12:35:00"/>
    <n v="1"/>
    <x v="10"/>
    <s v="Libellula quadrimaculata"/>
    <n v="1"/>
    <x v="1"/>
    <x v="4"/>
    <n v="5"/>
    <x v="2"/>
  </r>
  <r>
    <x v="22"/>
    <s v="MD-west/Dam"/>
    <d v="2014-05-27T12:35:00"/>
    <n v="1"/>
    <x v="5"/>
    <s v="Orthetrum cancellatum"/>
    <n v="1"/>
    <x v="1"/>
    <x v="4"/>
    <n v="5"/>
    <x v="2"/>
  </r>
  <r>
    <x v="22"/>
    <s v="MD-west/Dam"/>
    <d v="2014-05-27T12:35:00"/>
    <n v="2"/>
    <x v="6"/>
    <s v="Coenagrion puella"/>
    <n v="2"/>
    <x v="1"/>
    <x v="4"/>
    <n v="5"/>
    <x v="1"/>
  </r>
  <r>
    <x v="22"/>
    <s v="MD-west/Dam"/>
    <d v="2014-05-27T12:35:00"/>
    <n v="2"/>
    <x v="8"/>
    <s v="Aeshna isoceles"/>
    <n v="2"/>
    <x v="1"/>
    <x v="4"/>
    <n v="5"/>
    <x v="3"/>
  </r>
  <r>
    <x v="22"/>
    <s v="MD-west/Dam"/>
    <d v="2014-05-27T12:35:00"/>
    <n v="2"/>
    <x v="9"/>
    <s v="Anax imperator"/>
    <n v="1"/>
    <x v="1"/>
    <x v="4"/>
    <n v="5"/>
    <x v="3"/>
  </r>
  <r>
    <x v="22"/>
    <s v="MD-west/Dam"/>
    <d v="2014-05-27T12:35:00"/>
    <n v="2"/>
    <x v="10"/>
    <s v="Libellula quadrimaculata"/>
    <n v="1"/>
    <x v="1"/>
    <x v="4"/>
    <n v="5"/>
    <x v="2"/>
  </r>
  <r>
    <x v="22"/>
    <s v="MD-west/Dam"/>
    <d v="2014-05-27T12:35:00"/>
    <n v="2"/>
    <x v="5"/>
    <s v="Orthetrum cancellatum"/>
    <n v="1"/>
    <x v="1"/>
    <x v="4"/>
    <n v="5"/>
    <x v="2"/>
  </r>
  <r>
    <x v="22"/>
    <s v="MD-west/Dam"/>
    <d v="2014-05-27T12:35:00"/>
    <n v="4"/>
    <x v="7"/>
    <s v="Brachytron pratense"/>
    <n v="1"/>
    <x v="1"/>
    <x v="4"/>
    <n v="5"/>
    <x v="3"/>
  </r>
  <r>
    <x v="22"/>
    <s v="MD-west/Dam"/>
    <d v="2014-05-27T12:35:00"/>
    <n v="4"/>
    <x v="9"/>
    <s v="Anax imperator"/>
    <n v="1"/>
    <x v="1"/>
    <x v="4"/>
    <n v="5"/>
    <x v="3"/>
  </r>
  <r>
    <x v="22"/>
    <s v="MD-west/Dam"/>
    <d v="2014-06-13T13:20:00"/>
    <n v="1"/>
    <x v="1"/>
    <s v="Ischnura elegans"/>
    <n v="5"/>
    <x v="1"/>
    <x v="4"/>
    <n v="6"/>
    <x v="1"/>
  </r>
  <r>
    <x v="22"/>
    <s v="MD-west/Dam"/>
    <d v="2014-06-13T13:20:00"/>
    <n v="1"/>
    <x v="8"/>
    <s v="Aeshna isoceles"/>
    <n v="1"/>
    <x v="1"/>
    <x v="4"/>
    <n v="6"/>
    <x v="3"/>
  </r>
  <r>
    <x v="22"/>
    <s v="MD-west/Dam"/>
    <d v="2014-06-13T13:20:00"/>
    <n v="1"/>
    <x v="9"/>
    <s v="Anax imperator"/>
    <n v="1"/>
    <x v="1"/>
    <x v="4"/>
    <n v="6"/>
    <x v="3"/>
  </r>
  <r>
    <x v="22"/>
    <s v="MD-west/Dam"/>
    <d v="2014-06-13T13:20:00"/>
    <n v="1"/>
    <x v="10"/>
    <s v="Libellula quadrimaculata"/>
    <n v="5"/>
    <x v="1"/>
    <x v="4"/>
    <n v="6"/>
    <x v="2"/>
  </r>
  <r>
    <x v="22"/>
    <s v="MD-west/Dam"/>
    <d v="2014-06-13T13:20:00"/>
    <n v="4"/>
    <x v="8"/>
    <s v="Aeshna isoceles"/>
    <n v="1"/>
    <x v="1"/>
    <x v="4"/>
    <n v="6"/>
    <x v="3"/>
  </r>
  <r>
    <x v="22"/>
    <s v="MD-west/Dam"/>
    <d v="2014-06-13T13:20:00"/>
    <n v="4"/>
    <x v="9"/>
    <s v="Anax imperator"/>
    <n v="1"/>
    <x v="1"/>
    <x v="4"/>
    <n v="6"/>
    <x v="3"/>
  </r>
  <r>
    <x v="22"/>
    <s v="MD-west/Dam"/>
    <d v="2014-06-21T12:55:00"/>
    <n v="1"/>
    <x v="1"/>
    <s v="Ischnura elegans"/>
    <n v="11"/>
    <x v="1"/>
    <x v="4"/>
    <n v="6"/>
    <x v="1"/>
  </r>
  <r>
    <x v="22"/>
    <s v="MD-west/Dam"/>
    <d v="2014-06-21T12:55:00"/>
    <n v="1"/>
    <x v="7"/>
    <s v="Brachytron pratense"/>
    <n v="1"/>
    <x v="1"/>
    <x v="4"/>
    <n v="6"/>
    <x v="3"/>
  </r>
  <r>
    <x v="22"/>
    <s v="MD-west/Dam"/>
    <d v="2014-06-21T12:55:00"/>
    <n v="1"/>
    <x v="9"/>
    <s v="Anax imperator"/>
    <n v="1"/>
    <x v="1"/>
    <x v="4"/>
    <n v="6"/>
    <x v="3"/>
  </r>
  <r>
    <x v="22"/>
    <s v="MD-west/Dam"/>
    <d v="2014-06-21T12:55:00"/>
    <n v="1"/>
    <x v="10"/>
    <s v="Libellula quadrimaculata"/>
    <n v="3"/>
    <x v="1"/>
    <x v="4"/>
    <n v="6"/>
    <x v="2"/>
  </r>
  <r>
    <x v="22"/>
    <s v="MD-west/Dam"/>
    <d v="2014-06-21T12:55:00"/>
    <n v="2"/>
    <x v="9"/>
    <s v="Anax imperator"/>
    <n v="1"/>
    <x v="1"/>
    <x v="4"/>
    <n v="6"/>
    <x v="3"/>
  </r>
  <r>
    <x v="22"/>
    <s v="MD-west/Dam"/>
    <d v="2014-06-21T12:55:00"/>
    <n v="4"/>
    <x v="9"/>
    <s v="Anax imperator"/>
    <n v="1"/>
    <x v="1"/>
    <x v="4"/>
    <n v="6"/>
    <x v="3"/>
  </r>
  <r>
    <x v="22"/>
    <s v="MD-west/Dam"/>
    <d v="2014-06-29T12:05:00"/>
    <n v="1"/>
    <x v="9"/>
    <s v="Anax imperator"/>
    <n v="4"/>
    <x v="1"/>
    <x v="4"/>
    <n v="6"/>
    <x v="3"/>
  </r>
  <r>
    <x v="22"/>
    <s v="MD-west/Dam"/>
    <d v="2014-06-29T12:05:00"/>
    <n v="1"/>
    <x v="12"/>
    <s v="Sympetrum striolatum"/>
    <n v="1"/>
    <x v="1"/>
    <x v="4"/>
    <n v="6"/>
    <x v="2"/>
  </r>
  <r>
    <x v="22"/>
    <s v="MD-west/Dam"/>
    <d v="2014-06-29T12:05:00"/>
    <n v="2"/>
    <x v="1"/>
    <s v="Ischnura elegans"/>
    <n v="1"/>
    <x v="1"/>
    <x v="4"/>
    <n v="6"/>
    <x v="1"/>
  </r>
  <r>
    <x v="22"/>
    <s v="MD-west/Dam"/>
    <d v="2014-06-29T12:05:00"/>
    <n v="2"/>
    <x v="6"/>
    <s v="Coenagrion puella"/>
    <n v="2"/>
    <x v="1"/>
    <x v="4"/>
    <n v="6"/>
    <x v="1"/>
  </r>
  <r>
    <x v="22"/>
    <s v="MD-west/Dam"/>
    <d v="2014-06-29T12:05:00"/>
    <n v="2"/>
    <x v="9"/>
    <s v="Anax imperator"/>
    <n v="1"/>
    <x v="1"/>
    <x v="4"/>
    <n v="6"/>
    <x v="3"/>
  </r>
  <r>
    <x v="22"/>
    <s v="MD-west/Dam"/>
    <d v="2014-06-29T12:05:00"/>
    <n v="4"/>
    <x v="5"/>
    <s v="Orthetrum cancellatum"/>
    <n v="1"/>
    <x v="1"/>
    <x v="4"/>
    <n v="6"/>
    <x v="2"/>
  </r>
  <r>
    <x v="22"/>
    <s v="MD-west/Dam"/>
    <d v="2014-07-30T12:45:00"/>
    <n v="1"/>
    <x v="9"/>
    <s v="Anax imperator"/>
    <n v="2"/>
    <x v="1"/>
    <x v="4"/>
    <n v="7"/>
    <x v="3"/>
  </r>
  <r>
    <x v="22"/>
    <s v="MD-west/Dam"/>
    <d v="2014-07-30T12:45:00"/>
    <n v="1"/>
    <x v="16"/>
    <s v="Sympetrum sanguineum"/>
    <n v="1"/>
    <x v="1"/>
    <x v="4"/>
    <n v="7"/>
    <x v="2"/>
  </r>
  <r>
    <x v="22"/>
    <s v="MD-west/Dam"/>
    <d v="2014-07-30T12:45:00"/>
    <n v="1"/>
    <x v="17"/>
    <s v="Sympetrum vulgatum"/>
    <n v="8"/>
    <x v="1"/>
    <x v="4"/>
    <n v="7"/>
    <x v="2"/>
  </r>
  <r>
    <x v="22"/>
    <s v="MD-west/Dam"/>
    <d v="2014-07-30T12:45:00"/>
    <n v="2"/>
    <x v="9"/>
    <s v="Anax imperator"/>
    <n v="1"/>
    <x v="1"/>
    <x v="4"/>
    <n v="7"/>
    <x v="3"/>
  </r>
  <r>
    <x v="22"/>
    <s v="MD-west/Dam"/>
    <d v="2014-08-13T14:40:00"/>
    <n v="1"/>
    <x v="3"/>
    <s v="Enallagma cyathigerum"/>
    <n v="3"/>
    <x v="1"/>
    <x v="4"/>
    <n v="8"/>
    <x v="1"/>
  </r>
  <r>
    <x v="22"/>
    <s v="MD-west/Dam"/>
    <d v="2014-08-13T14:40:00"/>
    <n v="1"/>
    <x v="27"/>
    <s v="Aeshna cyanea"/>
    <n v="1"/>
    <x v="1"/>
    <x v="4"/>
    <n v="8"/>
    <x v="3"/>
  </r>
  <r>
    <x v="22"/>
    <s v="MD-west/Dam"/>
    <d v="2014-08-13T14:40:00"/>
    <n v="1"/>
    <x v="14"/>
    <s v="Aeshna mixta"/>
    <n v="2"/>
    <x v="1"/>
    <x v="4"/>
    <n v="8"/>
    <x v="3"/>
  </r>
  <r>
    <x v="22"/>
    <s v="MD-west/Dam"/>
    <d v="2014-08-13T14:40:00"/>
    <n v="1"/>
    <x v="9"/>
    <s v="Anax imperator"/>
    <n v="1"/>
    <x v="1"/>
    <x v="4"/>
    <n v="8"/>
    <x v="3"/>
  </r>
  <r>
    <x v="22"/>
    <s v="MD-west/Dam"/>
    <d v="2014-08-13T14:40:00"/>
    <n v="1"/>
    <x v="17"/>
    <s v="Sympetrum vulgatum"/>
    <n v="4"/>
    <x v="1"/>
    <x v="4"/>
    <n v="8"/>
    <x v="2"/>
  </r>
  <r>
    <x v="22"/>
    <s v="MD-west/Dam"/>
    <d v="2014-08-13T14:40:00"/>
    <n v="2"/>
    <x v="3"/>
    <s v="Enallagma cyathigerum"/>
    <n v="1"/>
    <x v="1"/>
    <x v="4"/>
    <n v="8"/>
    <x v="1"/>
  </r>
  <r>
    <x v="22"/>
    <s v="MD-west/Dam"/>
    <d v="2014-08-13T14:40:00"/>
    <n v="2"/>
    <x v="27"/>
    <s v="Aeshna cyanea"/>
    <n v="1"/>
    <x v="1"/>
    <x v="4"/>
    <n v="8"/>
    <x v="3"/>
  </r>
  <r>
    <x v="22"/>
    <s v="MD-west/Dam"/>
    <d v="2014-08-13T14:40:00"/>
    <n v="2"/>
    <x v="14"/>
    <s v="Aeshna mixta"/>
    <n v="3"/>
    <x v="1"/>
    <x v="4"/>
    <n v="8"/>
    <x v="3"/>
  </r>
  <r>
    <x v="22"/>
    <s v="MD-west/Dam"/>
    <d v="2014-08-20T12:30:00"/>
    <n v="1"/>
    <x v="9"/>
    <s v="Anax imperator"/>
    <n v="1"/>
    <x v="1"/>
    <x v="4"/>
    <n v="8"/>
    <x v="3"/>
  </r>
  <r>
    <x v="22"/>
    <s v="MD-west/Dam"/>
    <d v="2014-08-20T12:30:00"/>
    <n v="1"/>
    <x v="17"/>
    <s v="Sympetrum vulgatum"/>
    <n v="4"/>
    <x v="1"/>
    <x v="4"/>
    <n v="8"/>
    <x v="2"/>
  </r>
  <r>
    <x v="22"/>
    <s v="MD-west/Dam"/>
    <d v="2014-08-20T12:30:00"/>
    <n v="2"/>
    <x v="9"/>
    <s v="Anax imperator"/>
    <n v="1"/>
    <x v="1"/>
    <x v="4"/>
    <n v="8"/>
    <x v="3"/>
  </r>
  <r>
    <x v="22"/>
    <s v="MD-west/Dam"/>
    <d v="2014-09-03T13:10:00"/>
    <n v="1"/>
    <x v="27"/>
    <s v="Aeshna cyanea"/>
    <n v="1"/>
    <x v="1"/>
    <x v="4"/>
    <n v="9"/>
    <x v="3"/>
  </r>
  <r>
    <x v="22"/>
    <s v="MD-west/Dam"/>
    <d v="2014-09-03T13:10:00"/>
    <n v="1"/>
    <x v="14"/>
    <s v="Aeshna mixta"/>
    <n v="1"/>
    <x v="1"/>
    <x v="4"/>
    <n v="9"/>
    <x v="3"/>
  </r>
  <r>
    <x v="22"/>
    <s v="MD-west/Dam"/>
    <d v="2014-09-03T13:10:00"/>
    <n v="1"/>
    <x v="17"/>
    <s v="Sympetrum vulgatum"/>
    <n v="1"/>
    <x v="1"/>
    <x v="4"/>
    <n v="9"/>
    <x v="2"/>
  </r>
  <r>
    <x v="22"/>
    <s v="MD-west/Dam"/>
    <d v="2014-09-03T13:10:00"/>
    <n v="2"/>
    <x v="13"/>
    <s v="Chalcolestes viridis"/>
    <n v="2"/>
    <x v="1"/>
    <x v="4"/>
    <n v="9"/>
    <x v="0"/>
  </r>
  <r>
    <x v="22"/>
    <s v="MD-west/Dam"/>
    <d v="2014-09-03T13:10:00"/>
    <n v="2"/>
    <x v="27"/>
    <s v="Aeshna cyanea"/>
    <n v="4"/>
    <x v="1"/>
    <x v="4"/>
    <n v="9"/>
    <x v="3"/>
  </r>
  <r>
    <x v="22"/>
    <s v="MD-west/Dam"/>
    <d v="2014-09-03T13:10:00"/>
    <n v="2"/>
    <x v="17"/>
    <s v="Sympetrum vulgatum"/>
    <n v="2"/>
    <x v="1"/>
    <x v="4"/>
    <n v="9"/>
    <x v="2"/>
  </r>
  <r>
    <x v="22"/>
    <s v="MD-west/Dam"/>
    <d v="2014-09-03T13:10:00"/>
    <n v="4"/>
    <x v="27"/>
    <s v="Aeshna cyanea"/>
    <n v="2"/>
    <x v="1"/>
    <x v="4"/>
    <n v="9"/>
    <x v="3"/>
  </r>
  <r>
    <x v="22"/>
    <s v="MD-west/Dam"/>
    <d v="2014-09-03T13:10:00"/>
    <n v="4"/>
    <x v="14"/>
    <s v="Aeshna mixta"/>
    <n v="3"/>
    <x v="1"/>
    <x v="4"/>
    <n v="9"/>
    <x v="3"/>
  </r>
  <r>
    <x v="22"/>
    <s v="MD-west/Dam"/>
    <d v="2014-09-10T13:05:00"/>
    <n v="2"/>
    <x v="27"/>
    <s v="Aeshna cyanea"/>
    <n v="4"/>
    <x v="1"/>
    <x v="4"/>
    <n v="9"/>
    <x v="3"/>
  </r>
  <r>
    <x v="22"/>
    <s v="MD-west/Dam"/>
    <d v="2014-09-10T13:05:00"/>
    <n v="2"/>
    <x v="14"/>
    <s v="Aeshna mixta"/>
    <n v="3"/>
    <x v="1"/>
    <x v="4"/>
    <n v="9"/>
    <x v="3"/>
  </r>
  <r>
    <x v="22"/>
    <s v="MD-west/Dam"/>
    <d v="2014-09-10T13:05:00"/>
    <n v="2"/>
    <x v="23"/>
    <s v="Sympetrum striolatum/vulgatum"/>
    <n v="4"/>
    <x v="1"/>
    <x v="4"/>
    <n v="9"/>
    <x v="2"/>
  </r>
  <r>
    <x v="22"/>
    <s v="MD-west/Dam"/>
    <d v="2014-09-10T13:05:00"/>
    <n v="4"/>
    <x v="27"/>
    <s v="Aeshna cyanea"/>
    <n v="3"/>
    <x v="1"/>
    <x v="4"/>
    <n v="9"/>
    <x v="3"/>
  </r>
  <r>
    <x v="22"/>
    <s v="MD-west/Dam"/>
    <d v="2014-09-10T13:05:00"/>
    <n v="4"/>
    <x v="14"/>
    <s v="Aeshna mixta"/>
    <n v="1"/>
    <x v="1"/>
    <x v="4"/>
    <n v="9"/>
    <x v="3"/>
  </r>
  <r>
    <x v="22"/>
    <s v="MD-west/Dam"/>
    <d v="2014-09-17T14:35:00"/>
    <n v="1"/>
    <x v="14"/>
    <s v="Aeshna mixta"/>
    <n v="1"/>
    <x v="1"/>
    <x v="4"/>
    <n v="9"/>
    <x v="3"/>
  </r>
  <r>
    <x v="22"/>
    <s v="MD-west/Dam"/>
    <d v="2014-09-17T14:35:00"/>
    <n v="1"/>
    <x v="17"/>
    <s v="Sympetrum vulgatum"/>
    <n v="1"/>
    <x v="1"/>
    <x v="4"/>
    <n v="9"/>
    <x v="2"/>
  </r>
  <r>
    <x v="22"/>
    <s v="MD-west/Dam"/>
    <d v="2014-09-17T14:35:00"/>
    <n v="2"/>
    <x v="16"/>
    <s v="Sympetrum sanguineum"/>
    <n v="1"/>
    <x v="1"/>
    <x v="4"/>
    <n v="9"/>
    <x v="2"/>
  </r>
  <r>
    <x v="22"/>
    <s v="MD-west/Dam"/>
    <d v="2014-09-17T14:35:00"/>
    <n v="2"/>
    <x v="12"/>
    <s v="Sympetrum striolatum"/>
    <n v="1"/>
    <x v="1"/>
    <x v="4"/>
    <n v="9"/>
    <x v="2"/>
  </r>
  <r>
    <x v="22"/>
    <s v="MD-west/Dam"/>
    <d v="2014-09-17T14:35:00"/>
    <n v="2"/>
    <x v="13"/>
    <s v="Chalcolestes viridis"/>
    <n v="3"/>
    <x v="1"/>
    <x v="4"/>
    <n v="9"/>
    <x v="0"/>
  </r>
  <r>
    <x v="22"/>
    <s v="MD-west/Dam"/>
    <d v="2014-09-17T14:35:00"/>
    <n v="2"/>
    <x v="14"/>
    <s v="Aeshna mixta"/>
    <n v="2"/>
    <x v="1"/>
    <x v="4"/>
    <n v="9"/>
    <x v="3"/>
  </r>
  <r>
    <x v="22"/>
    <s v="MD-west/Dam"/>
    <d v="2014-09-17T14:35:00"/>
    <n v="2"/>
    <x v="17"/>
    <s v="Sympetrum vulgatum"/>
    <n v="2"/>
    <x v="1"/>
    <x v="4"/>
    <n v="9"/>
    <x v="2"/>
  </r>
  <r>
    <x v="22"/>
    <s v="MD-west/Dam"/>
    <d v="2014-09-17T14:35:00"/>
    <n v="4"/>
    <x v="27"/>
    <s v="Aeshna cyanea"/>
    <n v="4"/>
    <x v="1"/>
    <x v="4"/>
    <n v="9"/>
    <x v="3"/>
  </r>
  <r>
    <x v="22"/>
    <s v="MD-west/Dam"/>
    <d v="2014-09-17T14:35:00"/>
    <n v="4"/>
    <x v="9"/>
    <s v="Anax imperator"/>
    <n v="2"/>
    <x v="1"/>
    <x v="4"/>
    <n v="9"/>
    <x v="3"/>
  </r>
  <r>
    <x v="22"/>
    <s v="MD-west/Dam"/>
    <d v="2014-09-17T14:35:00"/>
    <n v="4"/>
    <x v="14"/>
    <s v="Aeshna mixta"/>
    <n v="7"/>
    <x v="1"/>
    <x v="4"/>
    <n v="9"/>
    <x v="3"/>
  </r>
  <r>
    <x v="22"/>
    <s v="MD-west/Dam"/>
    <d v="2014-09-19T13:15:00"/>
    <n v="1"/>
    <x v="17"/>
    <s v="Sympetrum vulgatum"/>
    <n v="21"/>
    <x v="1"/>
    <x v="4"/>
    <n v="9"/>
    <x v="2"/>
  </r>
  <r>
    <x v="22"/>
    <s v="MD-west/Dam"/>
    <d v="2014-09-19T13:15:00"/>
    <n v="2"/>
    <x v="13"/>
    <s v="Chalcolestes viridis"/>
    <n v="26"/>
    <x v="1"/>
    <x v="4"/>
    <n v="9"/>
    <x v="0"/>
  </r>
  <r>
    <x v="22"/>
    <s v="MD-west/Dam"/>
    <d v="2014-09-19T13:15:00"/>
    <n v="2"/>
    <x v="14"/>
    <s v="Aeshna mixta"/>
    <n v="1"/>
    <x v="1"/>
    <x v="4"/>
    <n v="9"/>
    <x v="3"/>
  </r>
  <r>
    <x v="22"/>
    <s v="MD-west/Dam"/>
    <d v="2014-09-19T13:15:00"/>
    <n v="2"/>
    <x v="23"/>
    <s v="Sympetrum striolatum/vulgatum"/>
    <n v="13"/>
    <x v="1"/>
    <x v="4"/>
    <n v="9"/>
    <x v="2"/>
  </r>
  <r>
    <x v="22"/>
    <s v="MD-west/Dam"/>
    <d v="2014-09-19T13:15:00"/>
    <n v="2"/>
    <x v="17"/>
    <s v="Sympetrum vulgatum"/>
    <n v="4"/>
    <x v="1"/>
    <x v="4"/>
    <n v="9"/>
    <x v="2"/>
  </r>
  <r>
    <x v="22"/>
    <s v="MD-west/Dam"/>
    <d v="2014-09-19T13:15:00"/>
    <n v="4"/>
    <x v="27"/>
    <s v="Aeshna cyanea"/>
    <n v="1"/>
    <x v="1"/>
    <x v="4"/>
    <n v="9"/>
    <x v="3"/>
  </r>
  <r>
    <x v="22"/>
    <s v="MD-west/Dam"/>
    <d v="2014-09-19T13:15:00"/>
    <n v="4"/>
    <x v="14"/>
    <s v="Aeshna mixta"/>
    <n v="1"/>
    <x v="1"/>
    <x v="4"/>
    <n v="9"/>
    <x v="3"/>
  </r>
  <r>
    <x v="22"/>
    <s v="MD-west/Dam"/>
    <d v="2015-05-13T13:25:00"/>
    <n v="1"/>
    <x v="1"/>
    <s v="Ischnura elegans"/>
    <n v="1"/>
    <x v="1"/>
    <x v="5"/>
    <n v="5"/>
    <x v="1"/>
  </r>
  <r>
    <x v="22"/>
    <s v="MD-west/Dam"/>
    <d v="2015-05-13T13:25:00"/>
    <n v="1"/>
    <x v="2"/>
    <s v="Pyrrhosoma nymphula"/>
    <n v="2"/>
    <x v="1"/>
    <x v="5"/>
    <n v="5"/>
    <x v="1"/>
  </r>
  <r>
    <x v="22"/>
    <s v="MD-west/Dam"/>
    <d v="2015-05-13T13:25:00"/>
    <n v="1"/>
    <x v="4"/>
    <s v="Coenagrion pulchellum"/>
    <n v="1"/>
    <x v="1"/>
    <x v="5"/>
    <n v="5"/>
    <x v="1"/>
  </r>
  <r>
    <x v="22"/>
    <s v="MD-west/Dam"/>
    <d v="2015-05-13T13:25:00"/>
    <n v="2"/>
    <x v="1"/>
    <s v="Ischnura elegans"/>
    <n v="3"/>
    <x v="1"/>
    <x v="5"/>
    <n v="5"/>
    <x v="1"/>
  </r>
  <r>
    <x v="22"/>
    <s v="MD-west/Dam"/>
    <d v="2015-05-13T13:25:00"/>
    <n v="2"/>
    <x v="2"/>
    <s v="Pyrrhosoma nymphula"/>
    <n v="9"/>
    <x v="1"/>
    <x v="5"/>
    <n v="5"/>
    <x v="1"/>
  </r>
  <r>
    <x v="22"/>
    <s v="MD-west/Dam"/>
    <d v="2015-05-27T14:40:00"/>
    <n v="1"/>
    <x v="1"/>
    <s v="Ischnura elegans"/>
    <n v="1"/>
    <x v="1"/>
    <x v="5"/>
    <n v="5"/>
    <x v="1"/>
  </r>
  <r>
    <x v="22"/>
    <s v="MD-west/Dam"/>
    <d v="2015-05-27T14:40:00"/>
    <n v="2"/>
    <x v="1"/>
    <s v="Ischnura elegans"/>
    <n v="7"/>
    <x v="1"/>
    <x v="5"/>
    <n v="5"/>
    <x v="1"/>
  </r>
  <r>
    <x v="22"/>
    <s v="MD-west/Dam"/>
    <d v="2015-06-10T14:20:00"/>
    <n v="1"/>
    <x v="1"/>
    <s v="Ischnura elegans"/>
    <n v="9"/>
    <x v="1"/>
    <x v="5"/>
    <n v="6"/>
    <x v="1"/>
  </r>
  <r>
    <x v="22"/>
    <s v="MD-west/Dam"/>
    <d v="2015-06-10T14:20:00"/>
    <n v="1"/>
    <x v="6"/>
    <s v="Coenagrion puella"/>
    <n v="47"/>
    <x v="1"/>
    <x v="5"/>
    <n v="6"/>
    <x v="1"/>
  </r>
  <r>
    <x v="22"/>
    <s v="MD-west/Dam"/>
    <d v="2015-06-10T14:20:00"/>
    <n v="1"/>
    <x v="4"/>
    <s v="Coenagrion pulchellum"/>
    <n v="2"/>
    <x v="1"/>
    <x v="5"/>
    <n v="6"/>
    <x v="1"/>
  </r>
  <r>
    <x v="22"/>
    <s v="MD-west/Dam"/>
    <d v="2015-06-10T14:20:00"/>
    <n v="1"/>
    <x v="7"/>
    <s v="Brachytron pratense"/>
    <n v="1"/>
    <x v="1"/>
    <x v="5"/>
    <n v="6"/>
    <x v="3"/>
  </r>
  <r>
    <x v="22"/>
    <s v="MD-west/Dam"/>
    <d v="2015-06-10T14:20:00"/>
    <n v="1"/>
    <x v="10"/>
    <s v="Libellula quadrimaculata"/>
    <n v="4"/>
    <x v="1"/>
    <x v="5"/>
    <n v="6"/>
    <x v="2"/>
  </r>
  <r>
    <x v="22"/>
    <s v="MD-west/Dam"/>
    <d v="2015-06-10T14:20:00"/>
    <n v="2"/>
    <x v="1"/>
    <s v="Ischnura elegans"/>
    <n v="7"/>
    <x v="1"/>
    <x v="5"/>
    <n v="6"/>
    <x v="1"/>
  </r>
  <r>
    <x v="22"/>
    <s v="MD-west/Dam"/>
    <d v="2015-06-10T14:20:00"/>
    <n v="2"/>
    <x v="2"/>
    <s v="Pyrrhosoma nymphula"/>
    <n v="1"/>
    <x v="1"/>
    <x v="5"/>
    <n v="6"/>
    <x v="1"/>
  </r>
  <r>
    <x v="22"/>
    <s v="MD-west/Dam"/>
    <d v="2015-06-10T14:20:00"/>
    <n v="2"/>
    <x v="6"/>
    <s v="Coenagrion puella"/>
    <n v="10"/>
    <x v="1"/>
    <x v="5"/>
    <n v="6"/>
    <x v="1"/>
  </r>
  <r>
    <x v="22"/>
    <s v="MD-west/Dam"/>
    <d v="2015-06-10T14:20:00"/>
    <n v="2"/>
    <x v="7"/>
    <s v="Brachytron pratense"/>
    <n v="1"/>
    <x v="1"/>
    <x v="5"/>
    <n v="6"/>
    <x v="3"/>
  </r>
  <r>
    <x v="22"/>
    <s v="MD-west/Dam"/>
    <d v="2015-06-10T14:20:00"/>
    <n v="2"/>
    <x v="8"/>
    <s v="Aeshna isoceles"/>
    <n v="1"/>
    <x v="1"/>
    <x v="5"/>
    <n v="6"/>
    <x v="3"/>
  </r>
  <r>
    <x v="22"/>
    <s v="MD-west/Dam"/>
    <d v="2015-06-10T14:20:00"/>
    <n v="2"/>
    <x v="10"/>
    <s v="Libellula quadrimaculata"/>
    <n v="2"/>
    <x v="1"/>
    <x v="5"/>
    <n v="6"/>
    <x v="2"/>
  </r>
  <r>
    <x v="22"/>
    <s v="MD-west/Dam"/>
    <d v="2015-06-10T14:20:00"/>
    <n v="4"/>
    <x v="9"/>
    <s v="Anax imperator"/>
    <n v="1"/>
    <x v="1"/>
    <x v="5"/>
    <n v="6"/>
    <x v="3"/>
  </r>
  <r>
    <x v="22"/>
    <s v="MD-west/Dam"/>
    <d v="2015-06-10T14:20:00"/>
    <n v="4"/>
    <x v="5"/>
    <s v="Orthetrum cancellatum"/>
    <n v="1"/>
    <x v="1"/>
    <x v="5"/>
    <n v="6"/>
    <x v="2"/>
  </r>
  <r>
    <x v="22"/>
    <s v="MD-west/Dam"/>
    <d v="2015-06-25T12:00:00"/>
    <n v="1"/>
    <x v="1"/>
    <s v="Ischnura elegans"/>
    <n v="2"/>
    <x v="1"/>
    <x v="5"/>
    <n v="6"/>
    <x v="1"/>
  </r>
  <r>
    <x v="22"/>
    <s v="MD-west/Dam"/>
    <d v="2015-06-25T12:00:00"/>
    <n v="1"/>
    <x v="9"/>
    <s v="Anax imperator"/>
    <n v="1"/>
    <x v="1"/>
    <x v="5"/>
    <n v="6"/>
    <x v="3"/>
  </r>
  <r>
    <x v="22"/>
    <s v="MD-west/Dam"/>
    <d v="2015-06-25T12:00:00"/>
    <n v="1"/>
    <x v="10"/>
    <s v="Libellula quadrimaculata"/>
    <n v="5"/>
    <x v="1"/>
    <x v="5"/>
    <n v="6"/>
    <x v="2"/>
  </r>
  <r>
    <x v="22"/>
    <s v="MD-west/Dam"/>
    <d v="2015-06-25T12:00:00"/>
    <n v="2"/>
    <x v="1"/>
    <s v="Ischnura elegans"/>
    <n v="2"/>
    <x v="1"/>
    <x v="5"/>
    <n v="6"/>
    <x v="1"/>
  </r>
  <r>
    <x v="22"/>
    <s v="MD-west/Dam"/>
    <d v="2015-06-25T12:00:00"/>
    <n v="2"/>
    <x v="2"/>
    <s v="Pyrrhosoma nymphula"/>
    <n v="2"/>
    <x v="1"/>
    <x v="5"/>
    <n v="6"/>
    <x v="1"/>
  </r>
  <r>
    <x v="22"/>
    <s v="MD-west/Dam"/>
    <d v="2015-06-25T12:00:00"/>
    <n v="2"/>
    <x v="6"/>
    <s v="Coenagrion puella"/>
    <n v="6"/>
    <x v="1"/>
    <x v="5"/>
    <n v="6"/>
    <x v="1"/>
  </r>
  <r>
    <x v="22"/>
    <s v="MD-west/Dam"/>
    <d v="2015-06-25T12:00:00"/>
    <n v="2"/>
    <x v="4"/>
    <s v="Coenagrion pulchellum"/>
    <n v="2"/>
    <x v="1"/>
    <x v="5"/>
    <n v="6"/>
    <x v="1"/>
  </r>
  <r>
    <x v="22"/>
    <s v="MD-west/Dam"/>
    <d v="2015-06-25T12:00:00"/>
    <n v="2"/>
    <x v="8"/>
    <s v="Aeshna isoceles"/>
    <n v="4"/>
    <x v="1"/>
    <x v="5"/>
    <n v="6"/>
    <x v="3"/>
  </r>
  <r>
    <x v="22"/>
    <s v="MD-west/Dam"/>
    <d v="2015-06-25T12:00:00"/>
    <n v="2"/>
    <x v="34"/>
    <s v="Libellula depressa"/>
    <n v="1"/>
    <x v="1"/>
    <x v="5"/>
    <n v="6"/>
    <x v="2"/>
  </r>
  <r>
    <x v="22"/>
    <s v="MD-west/Dam"/>
    <d v="2015-06-25T12:00:00"/>
    <n v="2"/>
    <x v="10"/>
    <s v="Libellula quadrimaculata"/>
    <n v="1"/>
    <x v="1"/>
    <x v="5"/>
    <n v="6"/>
    <x v="2"/>
  </r>
  <r>
    <x v="22"/>
    <s v="MD-west/Dam"/>
    <d v="2015-06-25T12:00:00"/>
    <n v="4"/>
    <x v="8"/>
    <s v="Aeshna isoceles"/>
    <n v="3"/>
    <x v="1"/>
    <x v="5"/>
    <n v="6"/>
    <x v="3"/>
  </r>
  <r>
    <x v="22"/>
    <s v="MD-west/Dam"/>
    <d v="2015-06-25T12:00:00"/>
    <n v="4"/>
    <x v="9"/>
    <s v="Anax imperator"/>
    <n v="5"/>
    <x v="1"/>
    <x v="5"/>
    <n v="6"/>
    <x v="3"/>
  </r>
  <r>
    <x v="22"/>
    <s v="MD-west/Dam"/>
    <d v="2015-06-25T12:00:00"/>
    <n v="4"/>
    <x v="34"/>
    <s v="Libellula depressa"/>
    <n v="1"/>
    <x v="1"/>
    <x v="5"/>
    <n v="6"/>
    <x v="2"/>
  </r>
  <r>
    <x v="22"/>
    <s v="MD-west/Dam"/>
    <d v="2015-07-11T12:15:00"/>
    <n v="1"/>
    <x v="1"/>
    <s v="Ischnura elegans"/>
    <n v="4"/>
    <x v="1"/>
    <x v="5"/>
    <n v="7"/>
    <x v="1"/>
  </r>
  <r>
    <x v="22"/>
    <s v="MD-west/Dam"/>
    <d v="2015-07-11T12:15:00"/>
    <n v="1"/>
    <x v="8"/>
    <s v="Aeshna isoceles"/>
    <n v="2"/>
    <x v="1"/>
    <x v="5"/>
    <n v="7"/>
    <x v="3"/>
  </r>
  <r>
    <x v="22"/>
    <s v="MD-west/Dam"/>
    <d v="2015-07-11T12:15:00"/>
    <n v="1"/>
    <x v="9"/>
    <s v="Anax imperator"/>
    <n v="3"/>
    <x v="1"/>
    <x v="5"/>
    <n v="7"/>
    <x v="3"/>
  </r>
  <r>
    <x v="22"/>
    <s v="MD-west/Dam"/>
    <d v="2015-07-11T12:15:00"/>
    <n v="1"/>
    <x v="10"/>
    <s v="Libellula quadrimaculata"/>
    <n v="1"/>
    <x v="1"/>
    <x v="5"/>
    <n v="7"/>
    <x v="2"/>
  </r>
  <r>
    <x v="22"/>
    <s v="MD-west/Dam"/>
    <d v="2015-07-11T12:15:00"/>
    <n v="2"/>
    <x v="13"/>
    <s v="Chalcolestes viridis"/>
    <n v="1"/>
    <x v="1"/>
    <x v="5"/>
    <n v="7"/>
    <x v="0"/>
  </r>
  <r>
    <x v="22"/>
    <s v="MD-west/Dam"/>
    <d v="2015-07-11T12:15:00"/>
    <n v="2"/>
    <x v="6"/>
    <s v="Coenagrion puella"/>
    <n v="1"/>
    <x v="1"/>
    <x v="5"/>
    <n v="7"/>
    <x v="1"/>
  </r>
  <r>
    <x v="22"/>
    <s v="MD-west/Dam"/>
    <d v="2015-07-11T12:15:00"/>
    <n v="2"/>
    <x v="8"/>
    <s v="Aeshna isoceles"/>
    <n v="2"/>
    <x v="1"/>
    <x v="5"/>
    <n v="7"/>
    <x v="3"/>
  </r>
  <r>
    <x v="22"/>
    <s v="MD-west/Dam"/>
    <d v="2015-07-11T12:15:00"/>
    <n v="2"/>
    <x v="9"/>
    <s v="Anax imperator"/>
    <n v="3"/>
    <x v="1"/>
    <x v="5"/>
    <n v="7"/>
    <x v="3"/>
  </r>
  <r>
    <x v="22"/>
    <s v="MD-west/Dam"/>
    <d v="2015-07-11T12:15:00"/>
    <n v="2"/>
    <x v="12"/>
    <s v="Sympetrum striolatum"/>
    <n v="4"/>
    <x v="1"/>
    <x v="5"/>
    <n v="7"/>
    <x v="2"/>
  </r>
  <r>
    <x v="22"/>
    <s v="MD-west/Dam"/>
    <d v="2015-07-11T12:15:00"/>
    <n v="4"/>
    <x v="9"/>
    <s v="Anax imperator"/>
    <n v="2"/>
    <x v="1"/>
    <x v="5"/>
    <n v="7"/>
    <x v="3"/>
  </r>
  <r>
    <x v="22"/>
    <s v="MD-west/Dam"/>
    <d v="2015-07-22T14:35:00"/>
    <n v="1"/>
    <x v="9"/>
    <s v="Anax imperator"/>
    <n v="2"/>
    <x v="1"/>
    <x v="5"/>
    <n v="7"/>
    <x v="3"/>
  </r>
  <r>
    <x v="22"/>
    <s v="MD-west/Dam"/>
    <d v="2015-07-22T14:35:00"/>
    <n v="2"/>
    <x v="13"/>
    <s v="Chalcolestes viridis"/>
    <n v="1"/>
    <x v="1"/>
    <x v="5"/>
    <n v="7"/>
    <x v="0"/>
  </r>
  <r>
    <x v="22"/>
    <s v="MD-west/Dam"/>
    <d v="2015-07-22T14:35:00"/>
    <n v="2"/>
    <x v="30"/>
    <s v="Erythromma viridulum"/>
    <n v="1"/>
    <x v="1"/>
    <x v="5"/>
    <n v="7"/>
    <x v="1"/>
  </r>
  <r>
    <x v="22"/>
    <s v="MD-west/Dam"/>
    <d v="2015-07-22T14:35:00"/>
    <n v="2"/>
    <x v="9"/>
    <s v="Anax imperator"/>
    <n v="3"/>
    <x v="1"/>
    <x v="5"/>
    <n v="7"/>
    <x v="3"/>
  </r>
  <r>
    <x v="22"/>
    <s v="MD-west/Dam"/>
    <d v="2015-07-22T14:35:00"/>
    <n v="4"/>
    <x v="9"/>
    <s v="Anax imperator"/>
    <n v="5"/>
    <x v="1"/>
    <x v="5"/>
    <n v="7"/>
    <x v="3"/>
  </r>
  <r>
    <x v="22"/>
    <s v="MD-west/Dam"/>
    <d v="2015-08-07T13:00:00"/>
    <n v="1"/>
    <x v="0"/>
    <s v="Sympecma fusca"/>
    <n v="1"/>
    <x v="1"/>
    <x v="5"/>
    <n v="8"/>
    <x v="0"/>
  </r>
  <r>
    <x v="22"/>
    <s v="MD-west/Dam"/>
    <d v="2015-08-07T13:00:00"/>
    <n v="1"/>
    <x v="9"/>
    <s v="Anax imperator"/>
    <n v="2"/>
    <x v="1"/>
    <x v="5"/>
    <n v="8"/>
    <x v="3"/>
  </r>
  <r>
    <x v="22"/>
    <s v="MD-west/Dam"/>
    <d v="2015-08-07T13:00:00"/>
    <n v="1"/>
    <x v="23"/>
    <s v="Sympetrum striolatum/vulgatum"/>
    <n v="6"/>
    <x v="1"/>
    <x v="5"/>
    <n v="8"/>
    <x v="2"/>
  </r>
  <r>
    <x v="22"/>
    <s v="MD-west/Dam"/>
    <d v="2015-08-07T13:00:00"/>
    <n v="2"/>
    <x v="0"/>
    <s v="Sympecma fusca"/>
    <n v="1"/>
    <x v="1"/>
    <x v="5"/>
    <n v="8"/>
    <x v="0"/>
  </r>
  <r>
    <x v="22"/>
    <s v="MD-west/Dam"/>
    <d v="2015-08-07T13:00:00"/>
    <n v="2"/>
    <x v="12"/>
    <s v="Sympetrum striolatum"/>
    <n v="2"/>
    <x v="1"/>
    <x v="5"/>
    <n v="8"/>
    <x v="2"/>
  </r>
  <r>
    <x v="22"/>
    <s v="MD-west/Dam"/>
    <d v="2015-08-07T13:00:00"/>
    <n v="2"/>
    <x v="17"/>
    <s v="Sympetrum vulgatum"/>
    <n v="4"/>
    <x v="1"/>
    <x v="5"/>
    <n v="8"/>
    <x v="2"/>
  </r>
  <r>
    <x v="22"/>
    <s v="MD-west/Dam"/>
    <d v="2015-08-07T13:00:00"/>
    <n v="4"/>
    <x v="9"/>
    <s v="Anax imperator"/>
    <n v="3"/>
    <x v="1"/>
    <x v="5"/>
    <n v="8"/>
    <x v="3"/>
  </r>
  <r>
    <x v="22"/>
    <s v="MD-west/Dam"/>
    <d v="2015-08-21T14:55:00"/>
    <n v="1"/>
    <x v="0"/>
    <s v="Sympecma fusca"/>
    <n v="1"/>
    <x v="1"/>
    <x v="5"/>
    <n v="8"/>
    <x v="0"/>
  </r>
  <r>
    <x v="22"/>
    <s v="MD-west/Dam"/>
    <d v="2015-08-21T14:55:00"/>
    <n v="1"/>
    <x v="23"/>
    <s v="Sympetrum striolatum/vulgatum"/>
    <n v="3"/>
    <x v="1"/>
    <x v="5"/>
    <n v="8"/>
    <x v="2"/>
  </r>
  <r>
    <x v="22"/>
    <s v="MD-west/Dam"/>
    <d v="2015-08-21T14:55:00"/>
    <n v="2"/>
    <x v="13"/>
    <s v="Chalcolestes viridis"/>
    <n v="2"/>
    <x v="1"/>
    <x v="5"/>
    <n v="8"/>
    <x v="0"/>
  </r>
  <r>
    <x v="22"/>
    <s v="MD-west/Dam"/>
    <d v="2015-08-21T14:55:00"/>
    <n v="2"/>
    <x v="3"/>
    <s v="Enallagma cyathigerum"/>
    <n v="1"/>
    <x v="1"/>
    <x v="5"/>
    <n v="8"/>
    <x v="1"/>
  </r>
  <r>
    <x v="22"/>
    <s v="MD-west/Dam"/>
    <d v="2015-08-21T14:55:00"/>
    <n v="2"/>
    <x v="14"/>
    <s v="Aeshna mixta"/>
    <n v="1"/>
    <x v="1"/>
    <x v="5"/>
    <n v="8"/>
    <x v="3"/>
  </r>
  <r>
    <x v="22"/>
    <s v="MD-west/Dam"/>
    <d v="2015-08-21T14:55:00"/>
    <n v="4"/>
    <x v="9"/>
    <s v="Anax imperator"/>
    <n v="1"/>
    <x v="1"/>
    <x v="5"/>
    <n v="8"/>
    <x v="3"/>
  </r>
  <r>
    <x v="22"/>
    <s v="MD-west/Dam"/>
    <d v="2015-09-09T14:30:00"/>
    <n v="1"/>
    <x v="1"/>
    <s v="Ischnura elegans"/>
    <n v="1"/>
    <x v="1"/>
    <x v="5"/>
    <n v="9"/>
    <x v="1"/>
  </r>
  <r>
    <x v="22"/>
    <s v="MD-west/Dam"/>
    <d v="2015-09-09T14:30:00"/>
    <n v="1"/>
    <x v="14"/>
    <s v="Aeshna mixta"/>
    <n v="2"/>
    <x v="1"/>
    <x v="5"/>
    <n v="9"/>
    <x v="3"/>
  </r>
  <r>
    <x v="22"/>
    <s v="MD-west/Dam"/>
    <d v="2015-09-09T14:30:00"/>
    <n v="1"/>
    <x v="23"/>
    <s v="Sympetrum striolatum/vulgatum"/>
    <n v="2"/>
    <x v="1"/>
    <x v="5"/>
    <n v="9"/>
    <x v="2"/>
  </r>
  <r>
    <x v="22"/>
    <s v="MD-west/Dam"/>
    <d v="2015-09-09T14:30:00"/>
    <n v="2"/>
    <x v="13"/>
    <s v="Chalcolestes viridis"/>
    <n v="90"/>
    <x v="1"/>
    <x v="5"/>
    <n v="9"/>
    <x v="0"/>
  </r>
  <r>
    <x v="22"/>
    <s v="MD-west/Dam"/>
    <d v="2015-09-09T14:30:00"/>
    <n v="2"/>
    <x v="14"/>
    <s v="Aeshna mixta"/>
    <n v="3"/>
    <x v="1"/>
    <x v="5"/>
    <n v="9"/>
    <x v="3"/>
  </r>
  <r>
    <x v="22"/>
    <s v="MD-west/Dam"/>
    <d v="2015-09-09T14:30:00"/>
    <n v="2"/>
    <x v="12"/>
    <s v="Sympetrum striolatum"/>
    <n v="12"/>
    <x v="1"/>
    <x v="5"/>
    <n v="9"/>
    <x v="2"/>
  </r>
  <r>
    <x v="22"/>
    <s v="MD-west/Dam"/>
    <d v="2015-09-09T14:30:00"/>
    <n v="4"/>
    <x v="14"/>
    <s v="Aeshna mixta"/>
    <n v="3"/>
    <x v="1"/>
    <x v="5"/>
    <n v="9"/>
    <x v="3"/>
  </r>
  <r>
    <x v="22"/>
    <s v="MD-west/Dam"/>
    <d v="2016-05-06T12:45:00"/>
    <n v="2"/>
    <x v="1"/>
    <s v="Ischnura elegans"/>
    <n v="1"/>
    <x v="1"/>
    <x v="6"/>
    <n v="5"/>
    <x v="1"/>
  </r>
  <r>
    <x v="22"/>
    <s v="MD-west/Dam"/>
    <d v="2016-05-06T12:45:00"/>
    <n v="2"/>
    <x v="2"/>
    <s v="Pyrrhosoma nymphula"/>
    <n v="3"/>
    <x v="1"/>
    <x v="6"/>
    <n v="5"/>
    <x v="1"/>
  </r>
  <r>
    <x v="22"/>
    <s v="MD-west/Dam"/>
    <d v="2016-06-05T13:10:00"/>
    <n v="1"/>
    <x v="1"/>
    <s v="Ischnura elegans"/>
    <n v="6"/>
    <x v="1"/>
    <x v="6"/>
    <n v="6"/>
    <x v="1"/>
  </r>
  <r>
    <x v="22"/>
    <s v="MD-west/Dam"/>
    <d v="2016-06-05T13:10:00"/>
    <n v="1"/>
    <x v="6"/>
    <s v="Coenagrion puella"/>
    <n v="2"/>
    <x v="1"/>
    <x v="6"/>
    <n v="6"/>
    <x v="1"/>
  </r>
  <r>
    <x v="22"/>
    <s v="MD-west/Dam"/>
    <d v="2016-06-05T13:10:00"/>
    <n v="1"/>
    <x v="4"/>
    <s v="Coenagrion pulchellum"/>
    <n v="1"/>
    <x v="1"/>
    <x v="6"/>
    <n v="6"/>
    <x v="1"/>
  </r>
  <r>
    <x v="22"/>
    <s v="MD-west/Dam"/>
    <d v="2016-06-05T13:10:00"/>
    <n v="1"/>
    <x v="7"/>
    <s v="Brachytron pratense"/>
    <n v="4"/>
    <x v="1"/>
    <x v="6"/>
    <n v="6"/>
    <x v="3"/>
  </r>
  <r>
    <x v="22"/>
    <s v="MD-west/Dam"/>
    <d v="2016-06-05T13:10:00"/>
    <n v="1"/>
    <x v="8"/>
    <s v="Aeshna isoceles"/>
    <n v="1"/>
    <x v="1"/>
    <x v="6"/>
    <n v="6"/>
    <x v="3"/>
  </r>
  <r>
    <x v="22"/>
    <s v="MD-west/Dam"/>
    <d v="2016-06-05T13:10:00"/>
    <n v="1"/>
    <x v="9"/>
    <s v="Anax imperator"/>
    <n v="1"/>
    <x v="1"/>
    <x v="6"/>
    <n v="6"/>
    <x v="3"/>
  </r>
  <r>
    <x v="22"/>
    <s v="MD-west/Dam"/>
    <d v="2016-06-05T13:10:00"/>
    <n v="1"/>
    <x v="10"/>
    <s v="Libellula quadrimaculata"/>
    <n v="3"/>
    <x v="1"/>
    <x v="6"/>
    <n v="6"/>
    <x v="2"/>
  </r>
  <r>
    <x v="22"/>
    <s v="MD-west/Dam"/>
    <d v="2016-06-05T13:10:00"/>
    <n v="1"/>
    <x v="5"/>
    <s v="Orthetrum cancellatum"/>
    <n v="1"/>
    <x v="1"/>
    <x v="6"/>
    <n v="6"/>
    <x v="2"/>
  </r>
  <r>
    <x v="22"/>
    <s v="MD-west/Dam"/>
    <d v="2016-06-05T13:10:00"/>
    <n v="2"/>
    <x v="1"/>
    <s v="Ischnura elegans"/>
    <n v="1"/>
    <x v="1"/>
    <x v="6"/>
    <n v="6"/>
    <x v="1"/>
  </r>
  <r>
    <x v="22"/>
    <s v="MD-west/Dam"/>
    <d v="2016-06-05T13:10:00"/>
    <n v="2"/>
    <x v="2"/>
    <s v="Pyrrhosoma nymphula"/>
    <n v="4"/>
    <x v="1"/>
    <x v="6"/>
    <n v="6"/>
    <x v="1"/>
  </r>
  <r>
    <x v="22"/>
    <s v="MD-west/Dam"/>
    <d v="2016-06-05T13:10:00"/>
    <n v="2"/>
    <x v="6"/>
    <s v="Coenagrion puella"/>
    <n v="5"/>
    <x v="1"/>
    <x v="6"/>
    <n v="6"/>
    <x v="1"/>
  </r>
  <r>
    <x v="22"/>
    <s v="MD-west/Dam"/>
    <d v="2016-06-05T13:10:00"/>
    <n v="2"/>
    <x v="7"/>
    <s v="Brachytron pratense"/>
    <n v="3"/>
    <x v="1"/>
    <x v="6"/>
    <n v="6"/>
    <x v="3"/>
  </r>
  <r>
    <x v="22"/>
    <s v="MD-west/Dam"/>
    <d v="2016-06-05T13:10:00"/>
    <n v="4"/>
    <x v="7"/>
    <s v="Brachytron pratense"/>
    <n v="4"/>
    <x v="1"/>
    <x v="6"/>
    <n v="6"/>
    <x v="3"/>
  </r>
  <r>
    <x v="22"/>
    <s v="MD-west/Dam"/>
    <d v="2016-06-05T13:10:00"/>
    <n v="4"/>
    <x v="8"/>
    <s v="Aeshna isoceles"/>
    <n v="1"/>
    <x v="1"/>
    <x v="6"/>
    <n v="6"/>
    <x v="3"/>
  </r>
  <r>
    <x v="22"/>
    <s v="MD-west/Dam"/>
    <d v="2016-06-05T13:10:00"/>
    <n v="4"/>
    <x v="9"/>
    <s v="Anax imperator"/>
    <n v="1"/>
    <x v="1"/>
    <x v="6"/>
    <n v="6"/>
    <x v="3"/>
  </r>
  <r>
    <x v="22"/>
    <s v="MD-west/Dam"/>
    <d v="2016-06-05T13:10:00"/>
    <n v="4"/>
    <x v="10"/>
    <s v="Libellula quadrimaculata"/>
    <n v="4"/>
    <x v="1"/>
    <x v="6"/>
    <n v="6"/>
    <x v="2"/>
  </r>
  <r>
    <x v="22"/>
    <s v="MD-west/Dam"/>
    <d v="2016-06-19T14:45:00"/>
    <n v="1"/>
    <x v="1"/>
    <s v="Ischnura elegans"/>
    <n v="4"/>
    <x v="1"/>
    <x v="6"/>
    <n v="6"/>
    <x v="1"/>
  </r>
  <r>
    <x v="22"/>
    <s v="MD-west/Dam"/>
    <d v="2016-06-19T14:45:00"/>
    <n v="1"/>
    <x v="2"/>
    <s v="Pyrrhosoma nymphula"/>
    <n v="1"/>
    <x v="1"/>
    <x v="6"/>
    <n v="6"/>
    <x v="1"/>
  </r>
  <r>
    <x v="22"/>
    <s v="MD-west/Dam"/>
    <d v="2016-06-19T14:45:00"/>
    <n v="1"/>
    <x v="9"/>
    <s v="Anax imperator"/>
    <n v="1"/>
    <x v="1"/>
    <x v="6"/>
    <n v="6"/>
    <x v="3"/>
  </r>
  <r>
    <x v="22"/>
    <s v="MD-west/Dam"/>
    <d v="2016-06-19T14:45:00"/>
    <n v="1"/>
    <x v="10"/>
    <s v="Libellula quadrimaculata"/>
    <n v="5"/>
    <x v="1"/>
    <x v="6"/>
    <n v="6"/>
    <x v="2"/>
  </r>
  <r>
    <x v="22"/>
    <s v="MD-west/Dam"/>
    <d v="2016-06-19T14:45:00"/>
    <n v="2"/>
    <x v="1"/>
    <s v="Ischnura elegans"/>
    <n v="1"/>
    <x v="1"/>
    <x v="6"/>
    <n v="6"/>
    <x v="1"/>
  </r>
  <r>
    <x v="22"/>
    <s v="MD-west/Dam"/>
    <d v="2016-06-19T14:45:00"/>
    <n v="2"/>
    <x v="3"/>
    <s v="Enallagma cyathigerum"/>
    <n v="1"/>
    <x v="1"/>
    <x v="6"/>
    <n v="6"/>
    <x v="1"/>
  </r>
  <r>
    <x v="22"/>
    <s v="MD-west/Dam"/>
    <d v="2016-06-19T14:45:00"/>
    <n v="2"/>
    <x v="6"/>
    <s v="Coenagrion puella"/>
    <n v="1"/>
    <x v="1"/>
    <x v="6"/>
    <n v="6"/>
    <x v="1"/>
  </r>
  <r>
    <x v="22"/>
    <s v="MD-west/Dam"/>
    <d v="2016-06-19T14:45:00"/>
    <n v="2"/>
    <x v="9"/>
    <s v="Anax imperator"/>
    <n v="2"/>
    <x v="1"/>
    <x v="6"/>
    <n v="6"/>
    <x v="3"/>
  </r>
  <r>
    <x v="22"/>
    <s v="MD-west/Dam"/>
    <d v="2016-06-19T14:45:00"/>
    <n v="2"/>
    <x v="5"/>
    <s v="Orthetrum cancellatum"/>
    <n v="1"/>
    <x v="1"/>
    <x v="6"/>
    <n v="6"/>
    <x v="2"/>
  </r>
  <r>
    <x v="22"/>
    <s v="MD-west/Dam"/>
    <d v="2016-06-19T14:45:00"/>
    <n v="4"/>
    <x v="8"/>
    <s v="Aeshna isoceles"/>
    <n v="1"/>
    <x v="1"/>
    <x v="6"/>
    <n v="6"/>
    <x v="3"/>
  </r>
  <r>
    <x v="22"/>
    <s v="MD-west/Dam"/>
    <d v="2016-06-19T14:45:00"/>
    <n v="4"/>
    <x v="9"/>
    <s v="Anax imperator"/>
    <n v="3"/>
    <x v="1"/>
    <x v="6"/>
    <n v="6"/>
    <x v="3"/>
  </r>
  <r>
    <x v="22"/>
    <s v="MD-west/Dam"/>
    <d v="2016-06-19T14:45:00"/>
    <n v="4"/>
    <x v="10"/>
    <s v="Libellula quadrimaculata"/>
    <n v="3"/>
    <x v="1"/>
    <x v="6"/>
    <n v="6"/>
    <x v="2"/>
  </r>
  <r>
    <x v="22"/>
    <s v="MD-west/Dam"/>
    <d v="2016-07-22T13:15:00"/>
    <n v="2"/>
    <x v="3"/>
    <s v="Enallagma cyathigerum"/>
    <n v="1"/>
    <x v="1"/>
    <x v="6"/>
    <n v="7"/>
    <x v="1"/>
  </r>
  <r>
    <x v="22"/>
    <s v="MD-west/Dam"/>
    <d v="2016-07-22T13:15:00"/>
    <n v="4"/>
    <x v="14"/>
    <s v="Aeshna mixta"/>
    <n v="1"/>
    <x v="1"/>
    <x v="6"/>
    <n v="7"/>
    <x v="3"/>
  </r>
  <r>
    <x v="22"/>
    <s v="MD-west/Dam"/>
    <d v="2016-07-22T13:15:00"/>
    <n v="4"/>
    <x v="9"/>
    <s v="Anax imperator"/>
    <n v="3"/>
    <x v="1"/>
    <x v="6"/>
    <n v="7"/>
    <x v="3"/>
  </r>
  <r>
    <x v="22"/>
    <s v="MD-west/Dam"/>
    <d v="2016-07-22T13:15:00"/>
    <n v="4"/>
    <x v="10"/>
    <s v="Libellula quadrimaculata"/>
    <n v="1"/>
    <x v="1"/>
    <x v="6"/>
    <n v="7"/>
    <x v="2"/>
  </r>
  <r>
    <x v="22"/>
    <s v="MD-west/Dam"/>
    <d v="2016-07-30T15:35:00"/>
    <n v="1"/>
    <x v="1"/>
    <s v="Ischnura elegans"/>
    <n v="1"/>
    <x v="1"/>
    <x v="6"/>
    <n v="7"/>
    <x v="1"/>
  </r>
  <r>
    <x v="22"/>
    <s v="MD-west/Dam"/>
    <d v="2016-07-30T15:35:00"/>
    <n v="2"/>
    <x v="13"/>
    <s v="Chalcolestes viridis"/>
    <n v="1"/>
    <x v="1"/>
    <x v="6"/>
    <n v="7"/>
    <x v="0"/>
  </r>
  <r>
    <x v="22"/>
    <s v="MD-west/Dam"/>
    <d v="2016-08-17T13:05:00"/>
    <n v="1"/>
    <x v="14"/>
    <s v="Aeshna mixta"/>
    <n v="2"/>
    <x v="1"/>
    <x v="6"/>
    <n v="8"/>
    <x v="3"/>
  </r>
  <r>
    <x v="22"/>
    <s v="MD-west/Dam"/>
    <d v="2016-08-17T13:05:00"/>
    <n v="1"/>
    <x v="12"/>
    <s v="Sympetrum striolatum"/>
    <n v="1"/>
    <x v="1"/>
    <x v="6"/>
    <n v="8"/>
    <x v="2"/>
  </r>
  <r>
    <x v="22"/>
    <s v="MD-west/Dam"/>
    <d v="2016-08-17T13:05:00"/>
    <n v="1"/>
    <x v="23"/>
    <s v="Sympetrum striolatum/vulgatum"/>
    <n v="1"/>
    <x v="1"/>
    <x v="6"/>
    <n v="8"/>
    <x v="2"/>
  </r>
  <r>
    <x v="22"/>
    <s v="MD-west/Dam"/>
    <d v="2016-08-17T13:05:00"/>
    <n v="1"/>
    <x v="17"/>
    <s v="Sympetrum vulgatum"/>
    <n v="5"/>
    <x v="1"/>
    <x v="6"/>
    <n v="8"/>
    <x v="2"/>
  </r>
  <r>
    <x v="22"/>
    <s v="MD-west/Dam"/>
    <d v="2016-08-17T13:05:00"/>
    <n v="2"/>
    <x v="3"/>
    <s v="Enallagma cyathigerum"/>
    <n v="1"/>
    <x v="1"/>
    <x v="6"/>
    <n v="8"/>
    <x v="1"/>
  </r>
  <r>
    <x v="22"/>
    <s v="MD-west/Dam"/>
    <d v="2016-08-17T13:05:00"/>
    <n v="2"/>
    <x v="14"/>
    <s v="Aeshna mixta"/>
    <n v="2"/>
    <x v="1"/>
    <x v="6"/>
    <n v="8"/>
    <x v="3"/>
  </r>
  <r>
    <x v="22"/>
    <s v="MD-west/Dam"/>
    <d v="2016-08-17T13:05:00"/>
    <n v="2"/>
    <x v="16"/>
    <s v="Sympetrum sanguineum"/>
    <n v="1"/>
    <x v="1"/>
    <x v="6"/>
    <n v="8"/>
    <x v="2"/>
  </r>
  <r>
    <x v="22"/>
    <s v="MD-west/Dam"/>
    <d v="2016-08-17T13:05:00"/>
    <n v="2"/>
    <x v="12"/>
    <s v="Sympetrum striolatum"/>
    <n v="2"/>
    <x v="1"/>
    <x v="6"/>
    <n v="8"/>
    <x v="2"/>
  </r>
  <r>
    <x v="22"/>
    <s v="MD-west/Dam"/>
    <d v="2016-08-17T13:05:00"/>
    <n v="2"/>
    <x v="17"/>
    <s v="Sympetrum vulgatum"/>
    <n v="7"/>
    <x v="1"/>
    <x v="6"/>
    <n v="8"/>
    <x v="2"/>
  </r>
  <r>
    <x v="22"/>
    <s v="MD-west/Dam"/>
    <d v="2016-08-17T13:05:00"/>
    <n v="4"/>
    <x v="14"/>
    <s v="Aeshna mixta"/>
    <n v="2"/>
    <x v="1"/>
    <x v="6"/>
    <n v="8"/>
    <x v="3"/>
  </r>
  <r>
    <x v="22"/>
    <s v="MD-west/Dam"/>
    <d v="2016-08-26T12:05:00"/>
    <n v="1"/>
    <x v="14"/>
    <s v="Aeshna mixta"/>
    <n v="1"/>
    <x v="1"/>
    <x v="6"/>
    <n v="8"/>
    <x v="3"/>
  </r>
  <r>
    <x v="22"/>
    <s v="MD-west/Dam"/>
    <d v="2016-08-26T12:05:00"/>
    <n v="2"/>
    <x v="0"/>
    <s v="Sympecma fusca"/>
    <n v="1"/>
    <x v="1"/>
    <x v="6"/>
    <n v="8"/>
    <x v="0"/>
  </r>
  <r>
    <x v="22"/>
    <s v="MD-west/Dam"/>
    <d v="2016-08-26T12:05:00"/>
    <n v="2"/>
    <x v="3"/>
    <s v="Enallagma cyathigerum"/>
    <n v="1"/>
    <x v="1"/>
    <x v="6"/>
    <n v="8"/>
    <x v="1"/>
  </r>
  <r>
    <x v="22"/>
    <s v="MD-west/Dam"/>
    <d v="2016-08-26T12:05:00"/>
    <n v="4"/>
    <x v="27"/>
    <s v="Aeshna cyanea"/>
    <n v="1"/>
    <x v="1"/>
    <x v="6"/>
    <n v="8"/>
    <x v="3"/>
  </r>
  <r>
    <x v="22"/>
    <s v="MD-west/Dam"/>
    <d v="2016-08-26T12:05:00"/>
    <n v="4"/>
    <x v="14"/>
    <s v="Aeshna mixta"/>
    <n v="5"/>
    <x v="1"/>
    <x v="6"/>
    <n v="8"/>
    <x v="3"/>
  </r>
  <r>
    <x v="22"/>
    <s v="MD-west/Dam"/>
    <d v="2016-08-26T12:05:00"/>
    <n v="4"/>
    <x v="9"/>
    <s v="Anax imperator"/>
    <n v="1"/>
    <x v="1"/>
    <x v="6"/>
    <n v="8"/>
    <x v="3"/>
  </r>
  <r>
    <x v="22"/>
    <s v="MD-west/Dam"/>
    <d v="2016-09-07T13:15:00"/>
    <n v="1"/>
    <x v="13"/>
    <s v="Chalcolestes viridis"/>
    <n v="3"/>
    <x v="1"/>
    <x v="6"/>
    <n v="9"/>
    <x v="0"/>
  </r>
  <r>
    <x v="22"/>
    <s v="MD-west/Dam"/>
    <d v="2016-09-07T13:15:00"/>
    <n v="1"/>
    <x v="14"/>
    <s v="Aeshna mixta"/>
    <n v="3"/>
    <x v="1"/>
    <x v="6"/>
    <n v="9"/>
    <x v="3"/>
  </r>
  <r>
    <x v="22"/>
    <s v="MD-west/Dam"/>
    <d v="2016-09-07T13:15:00"/>
    <n v="1"/>
    <x v="16"/>
    <s v="Sympetrum sanguineum"/>
    <n v="1"/>
    <x v="1"/>
    <x v="6"/>
    <n v="9"/>
    <x v="2"/>
  </r>
  <r>
    <x v="22"/>
    <s v="MD-west/Dam"/>
    <d v="2016-09-07T13:15:00"/>
    <n v="1"/>
    <x v="17"/>
    <s v="Sympetrum vulgatum"/>
    <n v="4"/>
    <x v="1"/>
    <x v="6"/>
    <n v="9"/>
    <x v="2"/>
  </r>
  <r>
    <x v="22"/>
    <s v="MD-west/Dam"/>
    <d v="2016-09-07T13:15:00"/>
    <n v="2"/>
    <x v="13"/>
    <s v="Chalcolestes viridis"/>
    <n v="4"/>
    <x v="1"/>
    <x v="6"/>
    <n v="9"/>
    <x v="0"/>
  </r>
  <r>
    <x v="22"/>
    <s v="MD-west/Dam"/>
    <d v="2016-09-07T13:15:00"/>
    <n v="2"/>
    <x v="14"/>
    <s v="Aeshna mixta"/>
    <n v="6"/>
    <x v="1"/>
    <x v="6"/>
    <n v="9"/>
    <x v="3"/>
  </r>
  <r>
    <x v="22"/>
    <s v="MD-west/Dam"/>
    <d v="2016-09-07T13:15:00"/>
    <n v="2"/>
    <x v="17"/>
    <s v="Sympetrum vulgatum"/>
    <n v="2"/>
    <x v="1"/>
    <x v="6"/>
    <n v="9"/>
    <x v="2"/>
  </r>
  <r>
    <x v="22"/>
    <s v="MD-west/Dam"/>
    <d v="2016-09-07T13:15:00"/>
    <n v="4"/>
    <x v="14"/>
    <s v="Aeshna mixta"/>
    <n v="13"/>
    <x v="1"/>
    <x v="6"/>
    <n v="9"/>
    <x v="3"/>
  </r>
  <r>
    <x v="22"/>
    <s v="MD-west/Dam"/>
    <d v="2016-09-07T13:15:00"/>
    <n v="4"/>
    <x v="9"/>
    <s v="Anax imperator"/>
    <n v="1"/>
    <x v="1"/>
    <x v="6"/>
    <n v="9"/>
    <x v="3"/>
  </r>
  <r>
    <x v="22"/>
    <s v="MD-west/Dam"/>
    <d v="2017-05-17T13:25:00"/>
    <n v="4"/>
    <x v="1"/>
    <s v="Ischnura elegans"/>
    <n v="1"/>
    <x v="1"/>
    <x v="7"/>
    <n v="5"/>
    <x v="1"/>
  </r>
  <r>
    <x v="22"/>
    <s v="MD-west/Dam"/>
    <d v="2017-05-17T13:25:00"/>
    <n v="4"/>
    <x v="2"/>
    <s v="Pyrrhosoma nymphula"/>
    <n v="3"/>
    <x v="1"/>
    <x v="7"/>
    <n v="5"/>
    <x v="1"/>
  </r>
  <r>
    <x v="22"/>
    <s v="MD-west/Dam"/>
    <d v="2017-05-17T13:25:00"/>
    <n v="4"/>
    <x v="4"/>
    <s v="Coenagrion pulchellum"/>
    <n v="1"/>
    <x v="1"/>
    <x v="7"/>
    <n v="5"/>
    <x v="1"/>
  </r>
  <r>
    <x v="22"/>
    <s v="MD-west/Dam"/>
    <d v="2017-05-17T13:25:00"/>
    <n v="4"/>
    <x v="10"/>
    <s v="Libellula quadrimaculata"/>
    <n v="2"/>
    <x v="1"/>
    <x v="7"/>
    <n v="5"/>
    <x v="2"/>
  </r>
  <r>
    <x v="22"/>
    <s v="MD-west/Dam"/>
    <d v="2017-05-17T13:25:00"/>
    <n v="3"/>
    <x v="7"/>
    <s v="Brachytron pratense"/>
    <n v="3"/>
    <x v="1"/>
    <x v="7"/>
    <n v="5"/>
    <x v="3"/>
  </r>
  <r>
    <x v="22"/>
    <s v="MD-west/Dam"/>
    <d v="2017-05-17T13:25:00"/>
    <n v="3"/>
    <x v="1"/>
    <s v="Ischnura elegans"/>
    <n v="2"/>
    <x v="1"/>
    <x v="7"/>
    <n v="5"/>
    <x v="1"/>
  </r>
  <r>
    <x v="22"/>
    <s v="MD-west/Dam"/>
    <d v="2017-05-17T13:25:00"/>
    <n v="3"/>
    <x v="31"/>
    <s v="Cordulia aenea"/>
    <n v="1"/>
    <x v="1"/>
    <x v="7"/>
    <n v="5"/>
    <x v="4"/>
  </r>
  <r>
    <x v="22"/>
    <s v="MD-west/Dam"/>
    <d v="2017-05-17T13:25:00"/>
    <n v="3"/>
    <x v="4"/>
    <s v="Coenagrion pulchellum"/>
    <n v="9"/>
    <x v="1"/>
    <x v="7"/>
    <n v="5"/>
    <x v="1"/>
  </r>
  <r>
    <x v="22"/>
    <s v="MD-west/Dam"/>
    <d v="2017-05-17T13:25:00"/>
    <n v="3"/>
    <x v="10"/>
    <s v="Libellula quadrimaculata"/>
    <n v="6"/>
    <x v="1"/>
    <x v="7"/>
    <n v="5"/>
    <x v="2"/>
  </r>
  <r>
    <x v="22"/>
    <s v="MD-west/Dam"/>
    <d v="2017-05-17T13:25:00"/>
    <n v="3"/>
    <x v="2"/>
    <s v="Pyrrhosoma nymphula"/>
    <n v="14"/>
    <x v="1"/>
    <x v="7"/>
    <n v="5"/>
    <x v="1"/>
  </r>
  <r>
    <x v="22"/>
    <s v="MD-west/Dam"/>
    <d v="2017-05-17T13:25:00"/>
    <n v="3"/>
    <x v="3"/>
    <s v="Enallagma cyathigerum"/>
    <n v="3"/>
    <x v="1"/>
    <x v="7"/>
    <n v="5"/>
    <x v="1"/>
  </r>
  <r>
    <x v="22"/>
    <s v="MD-west/Dam"/>
    <d v="2017-05-17T13:25:00"/>
    <n v="3"/>
    <x v="6"/>
    <s v="Coenagrion puella"/>
    <n v="3"/>
    <x v="1"/>
    <x v="7"/>
    <n v="5"/>
    <x v="1"/>
  </r>
  <r>
    <x v="22"/>
    <s v="MD-west/Dam"/>
    <d v="2017-05-31T14:40:00"/>
    <n v="4"/>
    <x v="0"/>
    <s v="Sympecma fusca"/>
    <n v="1"/>
    <x v="1"/>
    <x v="7"/>
    <n v="5"/>
    <x v="0"/>
  </r>
  <r>
    <x v="22"/>
    <s v="MD-west/Dam"/>
    <d v="2017-05-31T14:40:00"/>
    <n v="4"/>
    <x v="1"/>
    <s v="Ischnura elegans"/>
    <n v="1"/>
    <x v="1"/>
    <x v="7"/>
    <n v="5"/>
    <x v="1"/>
  </r>
  <r>
    <x v="22"/>
    <s v="MD-west/Dam"/>
    <d v="2017-05-31T14:40:00"/>
    <n v="4"/>
    <x v="2"/>
    <s v="Pyrrhosoma nymphula"/>
    <n v="5"/>
    <x v="1"/>
    <x v="7"/>
    <n v="5"/>
    <x v="1"/>
  </r>
  <r>
    <x v="22"/>
    <s v="MD-west/Dam"/>
    <d v="2017-05-31T14:40:00"/>
    <n v="4"/>
    <x v="3"/>
    <s v="Enallagma cyathigerum"/>
    <n v="1"/>
    <x v="1"/>
    <x v="7"/>
    <n v="5"/>
    <x v="1"/>
  </r>
  <r>
    <x v="22"/>
    <s v="MD-west/Dam"/>
    <d v="2017-05-31T14:40:00"/>
    <n v="4"/>
    <x v="6"/>
    <s v="Coenagrion puella"/>
    <n v="12"/>
    <x v="1"/>
    <x v="7"/>
    <n v="5"/>
    <x v="1"/>
  </r>
  <r>
    <x v="22"/>
    <s v="MD-west/Dam"/>
    <d v="2017-05-31T14:40:00"/>
    <n v="4"/>
    <x v="4"/>
    <s v="Coenagrion pulchellum"/>
    <n v="3"/>
    <x v="1"/>
    <x v="7"/>
    <n v="5"/>
    <x v="1"/>
  </r>
  <r>
    <x v="22"/>
    <s v="MD-west/Dam"/>
    <d v="2017-05-31T14:40:00"/>
    <n v="4"/>
    <x v="7"/>
    <s v="Brachytron pratense"/>
    <n v="4"/>
    <x v="1"/>
    <x v="7"/>
    <n v="5"/>
    <x v="3"/>
  </r>
  <r>
    <x v="22"/>
    <s v="MD-west/Dam"/>
    <d v="2017-05-31T14:40:00"/>
    <n v="4"/>
    <x v="8"/>
    <s v="Aeshna isoceles"/>
    <n v="7"/>
    <x v="1"/>
    <x v="7"/>
    <n v="5"/>
    <x v="3"/>
  </r>
  <r>
    <x v="22"/>
    <s v="MD-west/Dam"/>
    <d v="2017-05-31T14:40:00"/>
    <n v="4"/>
    <x v="9"/>
    <s v="Anax imperator"/>
    <n v="5"/>
    <x v="1"/>
    <x v="7"/>
    <n v="5"/>
    <x v="3"/>
  </r>
  <r>
    <x v="22"/>
    <s v="MD-west/Dam"/>
    <d v="2017-05-31T14:40:00"/>
    <n v="4"/>
    <x v="10"/>
    <s v="Libellula quadrimaculata"/>
    <n v="4"/>
    <x v="1"/>
    <x v="7"/>
    <n v="5"/>
    <x v="2"/>
  </r>
  <r>
    <x v="22"/>
    <s v="MD-west/Dam"/>
    <d v="2017-05-31T14:40:00"/>
    <n v="3"/>
    <x v="6"/>
    <s v="Coenagrion puella"/>
    <n v="9"/>
    <x v="1"/>
    <x v="7"/>
    <n v="5"/>
    <x v="1"/>
  </r>
  <r>
    <x v="22"/>
    <s v="MD-west/Dam"/>
    <d v="2017-05-31T14:40:00"/>
    <n v="3"/>
    <x v="7"/>
    <s v="Brachytron pratense"/>
    <n v="2"/>
    <x v="1"/>
    <x v="7"/>
    <n v="5"/>
    <x v="3"/>
  </r>
  <r>
    <x v="22"/>
    <s v="MD-west/Dam"/>
    <d v="2017-05-31T14:40:00"/>
    <n v="3"/>
    <x v="1"/>
    <s v="Ischnura elegans"/>
    <n v="1"/>
    <x v="1"/>
    <x v="7"/>
    <n v="5"/>
    <x v="1"/>
  </r>
  <r>
    <x v="22"/>
    <s v="MD-west/Dam"/>
    <d v="2017-05-31T14:40:00"/>
    <n v="3"/>
    <x v="10"/>
    <s v="Libellula quadrimaculata"/>
    <n v="8"/>
    <x v="1"/>
    <x v="7"/>
    <n v="5"/>
    <x v="2"/>
  </r>
  <r>
    <x v="22"/>
    <s v="MD-west/Dam"/>
    <d v="2017-05-31T14:40:00"/>
    <n v="3"/>
    <x v="2"/>
    <s v="Pyrrhosoma nymphula"/>
    <n v="2"/>
    <x v="1"/>
    <x v="7"/>
    <n v="5"/>
    <x v="1"/>
  </r>
  <r>
    <x v="22"/>
    <s v="MD-west/Dam"/>
    <d v="2017-05-31T14:40:00"/>
    <n v="3"/>
    <x v="3"/>
    <s v="Enallagma cyathigerum"/>
    <n v="1"/>
    <x v="1"/>
    <x v="7"/>
    <n v="5"/>
    <x v="1"/>
  </r>
  <r>
    <x v="22"/>
    <s v="MD-west/Dam"/>
    <d v="2017-06-11T13:05:00"/>
    <n v="4"/>
    <x v="2"/>
    <s v="Pyrrhosoma nymphula"/>
    <n v="3"/>
    <x v="1"/>
    <x v="7"/>
    <n v="6"/>
    <x v="1"/>
  </r>
  <r>
    <x v="22"/>
    <s v="MD-west/Dam"/>
    <d v="2017-06-11T13:05:00"/>
    <n v="4"/>
    <x v="6"/>
    <s v="Coenagrion puella"/>
    <n v="34"/>
    <x v="1"/>
    <x v="7"/>
    <n v="6"/>
    <x v="1"/>
  </r>
  <r>
    <x v="22"/>
    <s v="MD-west/Dam"/>
    <d v="2017-06-11T13:05:00"/>
    <n v="4"/>
    <x v="7"/>
    <s v="Brachytron pratense"/>
    <n v="3"/>
    <x v="1"/>
    <x v="7"/>
    <n v="6"/>
    <x v="3"/>
  </r>
  <r>
    <x v="22"/>
    <s v="MD-west/Dam"/>
    <d v="2017-06-11T13:05:00"/>
    <n v="4"/>
    <x v="8"/>
    <s v="Aeshna isoceles"/>
    <n v="6"/>
    <x v="1"/>
    <x v="7"/>
    <n v="6"/>
    <x v="3"/>
  </r>
  <r>
    <x v="22"/>
    <s v="MD-west/Dam"/>
    <d v="2017-06-11T13:05:00"/>
    <n v="4"/>
    <x v="9"/>
    <s v="Anax imperator"/>
    <n v="2"/>
    <x v="1"/>
    <x v="7"/>
    <n v="6"/>
    <x v="3"/>
  </r>
  <r>
    <x v="22"/>
    <s v="MD-west/Dam"/>
    <d v="2017-06-11T13:05:00"/>
    <n v="4"/>
    <x v="10"/>
    <s v="Libellula quadrimaculata"/>
    <n v="16"/>
    <x v="1"/>
    <x v="7"/>
    <n v="6"/>
    <x v="2"/>
  </r>
  <r>
    <x v="22"/>
    <s v="MD-west/Dam"/>
    <d v="2017-06-11T13:05:00"/>
    <n v="4"/>
    <x v="5"/>
    <s v="Orthetrum cancellatum"/>
    <n v="1"/>
    <x v="1"/>
    <x v="7"/>
    <n v="6"/>
    <x v="2"/>
  </r>
  <r>
    <x v="22"/>
    <s v="MD-west/Dam"/>
    <d v="2017-06-11T13:05:00"/>
    <n v="3"/>
    <x v="6"/>
    <s v="Coenagrion puella"/>
    <n v="2"/>
    <x v="1"/>
    <x v="7"/>
    <n v="6"/>
    <x v="1"/>
  </r>
  <r>
    <x v="22"/>
    <s v="MD-west/Dam"/>
    <d v="2017-06-11T13:05:00"/>
    <n v="3"/>
    <x v="7"/>
    <s v="Brachytron pratense"/>
    <n v="1"/>
    <x v="1"/>
    <x v="7"/>
    <n v="6"/>
    <x v="3"/>
  </r>
  <r>
    <x v="22"/>
    <s v="MD-west/Dam"/>
    <d v="2017-06-11T13:05:00"/>
    <n v="3"/>
    <x v="9"/>
    <s v="Anax imperator"/>
    <n v="1"/>
    <x v="1"/>
    <x v="7"/>
    <n v="6"/>
    <x v="3"/>
  </r>
  <r>
    <x v="22"/>
    <s v="MD-west/Dam"/>
    <d v="2017-06-11T13:05:00"/>
    <n v="3"/>
    <x v="1"/>
    <s v="Ischnura elegans"/>
    <n v="1"/>
    <x v="1"/>
    <x v="7"/>
    <n v="6"/>
    <x v="1"/>
  </r>
  <r>
    <x v="22"/>
    <s v="MD-west/Dam"/>
    <d v="2017-06-11T13:05:00"/>
    <n v="3"/>
    <x v="10"/>
    <s v="Libellula quadrimaculata"/>
    <n v="1"/>
    <x v="1"/>
    <x v="7"/>
    <n v="6"/>
    <x v="2"/>
  </r>
  <r>
    <x v="22"/>
    <s v="MD-west/Dam"/>
    <d v="2017-06-11T13:05:00"/>
    <n v="3"/>
    <x v="8"/>
    <s v="Aeshna isoceles"/>
    <n v="1"/>
    <x v="1"/>
    <x v="7"/>
    <n v="6"/>
    <x v="3"/>
  </r>
  <r>
    <x v="22"/>
    <s v="MD-west/Dam"/>
    <d v="2017-06-11T13:05:00"/>
    <n v="3"/>
    <x v="2"/>
    <s v="Pyrrhosoma nymphula"/>
    <n v="1"/>
    <x v="1"/>
    <x v="7"/>
    <n v="6"/>
    <x v="1"/>
  </r>
  <r>
    <x v="22"/>
    <s v="MD-west/Dam"/>
    <d v="2017-07-05T14:20:00"/>
    <n v="3"/>
    <x v="9"/>
    <s v="Anax imperator"/>
    <n v="2"/>
    <x v="1"/>
    <x v="7"/>
    <n v="7"/>
    <x v="3"/>
  </r>
  <r>
    <x v="22"/>
    <s v="MD-west/Dam"/>
    <d v="2017-07-05T14:20:00"/>
    <n v="3"/>
    <x v="1"/>
    <s v="Ischnura elegans"/>
    <n v="3"/>
    <x v="1"/>
    <x v="7"/>
    <n v="7"/>
    <x v="1"/>
  </r>
  <r>
    <x v="22"/>
    <s v="MD-west/Dam"/>
    <d v="2017-07-05T14:20:00"/>
    <n v="3"/>
    <x v="10"/>
    <s v="Libellula quadrimaculata"/>
    <n v="3"/>
    <x v="1"/>
    <x v="7"/>
    <n v="7"/>
    <x v="2"/>
  </r>
  <r>
    <x v="22"/>
    <s v="MD-west/Dam"/>
    <d v="2017-07-05T14:20:00"/>
    <n v="3"/>
    <x v="8"/>
    <s v="Aeshna isoceles"/>
    <n v="1"/>
    <x v="1"/>
    <x v="7"/>
    <n v="7"/>
    <x v="3"/>
  </r>
  <r>
    <x v="22"/>
    <s v="MD-west/Dam"/>
    <d v="2017-07-05T14:20:00"/>
    <n v="3"/>
    <x v="3"/>
    <s v="Enallagma cyathigerum"/>
    <n v="7"/>
    <x v="1"/>
    <x v="7"/>
    <n v="7"/>
    <x v="1"/>
  </r>
  <r>
    <x v="22"/>
    <s v="MD-west/Dam"/>
    <d v="2017-07-09T13:40:00"/>
    <n v="4"/>
    <x v="1"/>
    <s v="Ischnura elegans"/>
    <n v="2"/>
    <x v="1"/>
    <x v="7"/>
    <n v="7"/>
    <x v="1"/>
  </r>
  <r>
    <x v="22"/>
    <s v="MD-west/Dam"/>
    <d v="2017-07-09T13:40:00"/>
    <n v="4"/>
    <x v="9"/>
    <s v="Anax imperator"/>
    <n v="4"/>
    <x v="1"/>
    <x v="7"/>
    <n v="7"/>
    <x v="3"/>
  </r>
  <r>
    <x v="22"/>
    <s v="MD-west/Dam"/>
    <d v="2017-07-09T13:40:00"/>
    <n v="4"/>
    <x v="6"/>
    <s v="Coenagrion puella"/>
    <n v="6"/>
    <x v="1"/>
    <x v="7"/>
    <n v="7"/>
    <x v="1"/>
  </r>
  <r>
    <x v="22"/>
    <s v="MD-west/Dam"/>
    <d v="2017-07-09T13:40:00"/>
    <n v="4"/>
    <x v="4"/>
    <s v="Coenagrion pulchellum"/>
    <n v="3"/>
    <x v="1"/>
    <x v="7"/>
    <n v="7"/>
    <x v="1"/>
  </r>
  <r>
    <x v="22"/>
    <s v="MD-west/Dam"/>
    <d v="2017-07-09T13:40:00"/>
    <n v="3"/>
    <x v="1"/>
    <s v="Ischnura elegans"/>
    <n v="1"/>
    <x v="1"/>
    <x v="7"/>
    <n v="7"/>
    <x v="1"/>
  </r>
  <r>
    <x v="22"/>
    <s v="MD-west/Dam"/>
    <d v="2017-07-09T13:40:00"/>
    <n v="3"/>
    <x v="9"/>
    <s v="Anax imperator"/>
    <n v="3"/>
    <x v="1"/>
    <x v="7"/>
    <n v="7"/>
    <x v="3"/>
  </r>
  <r>
    <x v="22"/>
    <s v="MD-west/Dam"/>
    <d v="2017-07-26T14:15:00"/>
    <n v="4"/>
    <x v="3"/>
    <s v="Enallagma cyathigerum"/>
    <n v="2"/>
    <x v="1"/>
    <x v="7"/>
    <n v="7"/>
    <x v="1"/>
  </r>
  <r>
    <x v="22"/>
    <s v="MD-west/Dam"/>
    <d v="2017-07-26T14:15:00"/>
    <n v="4"/>
    <x v="9"/>
    <s v="Anax imperator"/>
    <n v="1"/>
    <x v="1"/>
    <x v="7"/>
    <n v="7"/>
    <x v="3"/>
  </r>
  <r>
    <x v="22"/>
    <s v="MD-west/Dam"/>
    <d v="2017-07-26T14:15:00"/>
    <n v="4"/>
    <x v="16"/>
    <s v="Sympetrum sanguineum"/>
    <n v="1"/>
    <x v="1"/>
    <x v="7"/>
    <n v="7"/>
    <x v="2"/>
  </r>
  <r>
    <x v="22"/>
    <s v="MD-west/Dam"/>
    <d v="2017-07-26T14:15:00"/>
    <n v="3"/>
    <x v="23"/>
    <s v="Sympetrum striolatum/vulgatum"/>
    <n v="6"/>
    <x v="1"/>
    <x v="7"/>
    <n v="7"/>
    <x v="2"/>
  </r>
  <r>
    <x v="22"/>
    <s v="MD-west/Dam"/>
    <d v="2017-07-26T14:15:00"/>
    <n v="3"/>
    <x v="9"/>
    <s v="Anax imperator"/>
    <n v="1"/>
    <x v="1"/>
    <x v="7"/>
    <n v="7"/>
    <x v="3"/>
  </r>
  <r>
    <x v="22"/>
    <s v="MD-west/Dam"/>
    <d v="2017-07-26T14:15:00"/>
    <n v="3"/>
    <x v="1"/>
    <s v="Ischnura elegans"/>
    <n v="3"/>
    <x v="1"/>
    <x v="7"/>
    <n v="7"/>
    <x v="1"/>
  </r>
  <r>
    <x v="22"/>
    <s v="MD-west/Dam"/>
    <d v="2017-07-26T14:15:00"/>
    <n v="3"/>
    <x v="3"/>
    <s v="Enallagma cyathigerum"/>
    <n v="1"/>
    <x v="1"/>
    <x v="7"/>
    <n v="7"/>
    <x v="1"/>
  </r>
  <r>
    <x v="22"/>
    <s v="MD-west/Dam"/>
    <d v="2017-08-16T14:00:00"/>
    <n v="4"/>
    <x v="14"/>
    <s v="Aeshna mixta"/>
    <n v="2"/>
    <x v="1"/>
    <x v="7"/>
    <n v="8"/>
    <x v="3"/>
  </r>
  <r>
    <x v="22"/>
    <s v="MD-west/Dam"/>
    <d v="2017-08-16T14:00:00"/>
    <n v="4"/>
    <x v="9"/>
    <s v="Anax imperator"/>
    <n v="1"/>
    <x v="1"/>
    <x v="7"/>
    <n v="8"/>
    <x v="3"/>
  </r>
  <r>
    <x v="22"/>
    <s v="MD-west/Dam"/>
    <d v="2017-08-16T14:00:00"/>
    <n v="4"/>
    <x v="12"/>
    <s v="Sympetrum striolatum"/>
    <n v="11"/>
    <x v="1"/>
    <x v="7"/>
    <n v="8"/>
    <x v="2"/>
  </r>
  <r>
    <x v="22"/>
    <s v="MD-west/Dam"/>
    <d v="2017-08-16T14:00:00"/>
    <n v="4"/>
    <x v="16"/>
    <s v="Sympetrum sanguineum"/>
    <n v="1"/>
    <x v="1"/>
    <x v="7"/>
    <n v="8"/>
    <x v="2"/>
  </r>
  <r>
    <x v="22"/>
    <s v="MD-west/Dam"/>
    <d v="2017-08-16T14:00:00"/>
    <n v="3"/>
    <x v="12"/>
    <s v="Sympetrum striolatum"/>
    <n v="2"/>
    <x v="1"/>
    <x v="7"/>
    <n v="8"/>
    <x v="2"/>
  </r>
  <r>
    <x v="22"/>
    <s v="MD-west/Dam"/>
    <d v="2017-08-16T14:00:00"/>
    <n v="3"/>
    <x v="1"/>
    <s v="Ischnura elegans"/>
    <n v="1"/>
    <x v="1"/>
    <x v="7"/>
    <n v="8"/>
    <x v="1"/>
  </r>
  <r>
    <x v="22"/>
    <s v="MD-west/Dam"/>
    <d v="2017-08-16T14:00:00"/>
    <n v="3"/>
    <x v="17"/>
    <s v="Sympetrum vulgatum"/>
    <n v="3"/>
    <x v="1"/>
    <x v="7"/>
    <n v="8"/>
    <x v="2"/>
  </r>
  <r>
    <x v="22"/>
    <s v="MD-west/Dam"/>
    <d v="2017-09-03T13:25:00"/>
    <n v="4"/>
    <x v="27"/>
    <s v="Aeshna cyanea"/>
    <n v="1"/>
    <x v="1"/>
    <x v="7"/>
    <n v="9"/>
    <x v="3"/>
  </r>
  <r>
    <x v="22"/>
    <s v="MD-west/Dam"/>
    <d v="2017-09-03T13:25:00"/>
    <n v="4"/>
    <x v="14"/>
    <s v="Aeshna mixta"/>
    <n v="2"/>
    <x v="1"/>
    <x v="7"/>
    <n v="9"/>
    <x v="3"/>
  </r>
  <r>
    <x v="22"/>
    <s v="MD-west/Dam"/>
    <d v="2017-09-03T13:25:00"/>
    <n v="4"/>
    <x v="13"/>
    <s v="Chalcolestes viridis"/>
    <n v="5"/>
    <x v="1"/>
    <x v="7"/>
    <n v="9"/>
    <x v="0"/>
  </r>
  <r>
    <x v="22"/>
    <s v="MD-west/Dam"/>
    <d v="2017-09-03T13:25:00"/>
    <n v="4"/>
    <x v="12"/>
    <s v="Sympetrum striolatum"/>
    <n v="14"/>
    <x v="1"/>
    <x v="7"/>
    <n v="9"/>
    <x v="2"/>
  </r>
  <r>
    <x v="22"/>
    <s v="MD-west/Dam"/>
    <d v="2017-09-03T13:25:00"/>
    <n v="3"/>
    <x v="12"/>
    <s v="Sympetrum striolatum"/>
    <n v="3"/>
    <x v="1"/>
    <x v="7"/>
    <n v="9"/>
    <x v="2"/>
  </r>
  <r>
    <x v="22"/>
    <s v="MD-west/Dam"/>
    <d v="2017-09-03T13:25:00"/>
    <n v="3"/>
    <x v="13"/>
    <s v="Chalcolestes viridis"/>
    <n v="2"/>
    <x v="1"/>
    <x v="7"/>
    <n v="9"/>
    <x v="0"/>
  </r>
  <r>
    <x v="22"/>
    <s v="MD-west/Dam"/>
    <d v="2017-09-03T13:25:00"/>
    <n v="3"/>
    <x v="14"/>
    <s v="Aeshna mixta"/>
    <n v="1"/>
    <x v="1"/>
    <x v="7"/>
    <n v="9"/>
    <x v="3"/>
  </r>
  <r>
    <x v="22"/>
    <s v="MD-west/Dam"/>
    <d v="2017-09-07T14:40:00"/>
    <n v="4"/>
    <x v="9"/>
    <s v="Anax imperator"/>
    <n v="1"/>
    <x v="1"/>
    <x v="7"/>
    <n v="9"/>
    <x v="3"/>
  </r>
  <r>
    <x v="22"/>
    <s v="MD-west/Dam"/>
    <d v="2017-09-07T14:40:00"/>
    <n v="4"/>
    <x v="16"/>
    <s v="Sympetrum sanguineum"/>
    <n v="3"/>
    <x v="1"/>
    <x v="7"/>
    <n v="9"/>
    <x v="2"/>
  </r>
  <r>
    <x v="22"/>
    <s v="MD-west/Dam"/>
    <d v="2017-09-07T14:40:00"/>
    <n v="4"/>
    <x v="12"/>
    <s v="Sympetrum striolatum"/>
    <n v="4"/>
    <x v="1"/>
    <x v="7"/>
    <n v="9"/>
    <x v="2"/>
  </r>
  <r>
    <x v="22"/>
    <s v="MD-west/Dam"/>
    <d v="2017-09-07T14:40:00"/>
    <n v="4"/>
    <x v="17"/>
    <s v="Sympetrum vulgatum"/>
    <n v="6"/>
    <x v="1"/>
    <x v="7"/>
    <n v="9"/>
    <x v="2"/>
  </r>
  <r>
    <x v="22"/>
    <s v="MD-west/Dam"/>
    <d v="2017-09-07T14:40:00"/>
    <n v="3"/>
    <x v="13"/>
    <s v="Chalcolestes viridis"/>
    <n v="3"/>
    <x v="1"/>
    <x v="7"/>
    <n v="9"/>
    <x v="0"/>
  </r>
  <r>
    <x v="22"/>
    <s v="MD-west/Dam"/>
    <d v="2017-09-07T14:40:00"/>
    <n v="3"/>
    <x v="17"/>
    <s v="Sympetrum vulgatum"/>
    <n v="3"/>
    <x v="1"/>
    <x v="7"/>
    <n v="9"/>
    <x v="2"/>
  </r>
  <r>
    <x v="22"/>
    <s v="MD-west/Dam"/>
    <d v="2017-09-27T14:45:00"/>
    <n v="4"/>
    <x v="13"/>
    <s v="Chalcolestes viridis"/>
    <n v="3"/>
    <x v="1"/>
    <x v="7"/>
    <n v="9"/>
    <x v="0"/>
  </r>
  <r>
    <x v="22"/>
    <s v="MD-west/Dam"/>
    <d v="2017-09-27T14:45:00"/>
    <n v="4"/>
    <x v="27"/>
    <s v="Aeshna cyanea"/>
    <n v="1"/>
    <x v="1"/>
    <x v="7"/>
    <n v="9"/>
    <x v="3"/>
  </r>
  <r>
    <x v="22"/>
    <s v="MD-west/Dam"/>
    <d v="2017-09-27T14:45:00"/>
    <n v="4"/>
    <x v="14"/>
    <s v="Aeshna mixta"/>
    <n v="4"/>
    <x v="1"/>
    <x v="7"/>
    <n v="9"/>
    <x v="3"/>
  </r>
  <r>
    <x v="22"/>
    <s v="MD-west/Dam"/>
    <d v="2017-09-27T14:45:00"/>
    <n v="4"/>
    <x v="23"/>
    <s v="Sympetrum striolatum/vulgatum"/>
    <n v="6"/>
    <x v="1"/>
    <x v="7"/>
    <n v="9"/>
    <x v="2"/>
  </r>
  <r>
    <x v="22"/>
    <s v="MD-west/Dam"/>
    <d v="2017-09-27T14:45:00"/>
    <n v="3"/>
    <x v="23"/>
    <s v="Sympetrum striolatum/vulgatum"/>
    <n v="4"/>
    <x v="1"/>
    <x v="7"/>
    <n v="9"/>
    <x v="2"/>
  </r>
  <r>
    <x v="22"/>
    <s v="MD-west/Dam"/>
    <d v="2017-09-27T14:45:00"/>
    <n v="3"/>
    <x v="13"/>
    <s v="Chalcolestes viridis"/>
    <n v="7"/>
    <x v="1"/>
    <x v="7"/>
    <n v="9"/>
    <x v="0"/>
  </r>
  <r>
    <x v="22"/>
    <s v="MD-west/Dam"/>
    <d v="2017-09-27T14:45:00"/>
    <n v="3"/>
    <x v="14"/>
    <s v="Aeshna mixta"/>
    <n v="5"/>
    <x v="1"/>
    <x v="7"/>
    <n v="9"/>
    <x v="3"/>
  </r>
  <r>
    <x v="22"/>
    <s v="MD-west/Dam"/>
    <d v="2018-05-02T13:50:00"/>
    <n v="4"/>
    <x v="0"/>
    <s v="Sympecma fusca"/>
    <n v="1"/>
    <x v="1"/>
    <x v="10"/>
    <n v="5"/>
    <x v="0"/>
  </r>
  <r>
    <x v="22"/>
    <s v="MD-west/Dam"/>
    <d v="2018-05-02T13:50:00"/>
    <n v="4"/>
    <x v="2"/>
    <s v="Pyrrhosoma nymphula"/>
    <n v="1"/>
    <x v="1"/>
    <x v="10"/>
    <n v="5"/>
    <x v="1"/>
  </r>
  <r>
    <x v="22"/>
    <s v="MD-west/Dam"/>
    <d v="2018-05-23T15:10:00"/>
    <n v="4"/>
    <x v="2"/>
    <s v="Pyrrhosoma nymphula"/>
    <n v="3"/>
    <x v="1"/>
    <x v="10"/>
    <n v="5"/>
    <x v="1"/>
  </r>
  <r>
    <x v="22"/>
    <s v="MD-west/Dam"/>
    <d v="2018-05-23T15:10:00"/>
    <n v="4"/>
    <x v="6"/>
    <s v="Coenagrion puella"/>
    <n v="1"/>
    <x v="1"/>
    <x v="10"/>
    <n v="5"/>
    <x v="1"/>
  </r>
  <r>
    <x v="22"/>
    <s v="MD-west/Dam"/>
    <d v="2018-05-23T15:10:00"/>
    <n v="4"/>
    <x v="4"/>
    <s v="Coenagrion pulchellum"/>
    <n v="4"/>
    <x v="1"/>
    <x v="10"/>
    <n v="5"/>
    <x v="1"/>
  </r>
  <r>
    <x v="22"/>
    <s v="MD-west/Dam"/>
    <d v="2018-05-23T15:10:00"/>
    <n v="4"/>
    <x v="7"/>
    <s v="Brachytron pratense"/>
    <n v="3"/>
    <x v="1"/>
    <x v="10"/>
    <n v="5"/>
    <x v="3"/>
  </r>
  <r>
    <x v="22"/>
    <s v="MD-west/Dam"/>
    <d v="2018-05-23T15:10:00"/>
    <n v="4"/>
    <x v="8"/>
    <s v="Aeshna isoceles"/>
    <n v="6"/>
    <x v="1"/>
    <x v="10"/>
    <n v="5"/>
    <x v="3"/>
  </r>
  <r>
    <x v="22"/>
    <s v="MD-west/Dam"/>
    <d v="2018-05-23T15:10:00"/>
    <n v="4"/>
    <x v="10"/>
    <s v="Libellula quadrimaculata"/>
    <n v="2"/>
    <x v="1"/>
    <x v="10"/>
    <n v="5"/>
    <x v="2"/>
  </r>
  <r>
    <x v="22"/>
    <s v="MD-west/Dam"/>
    <d v="2018-05-23T15:10:00"/>
    <n v="4"/>
    <x v="5"/>
    <s v="Orthetrum cancellatum"/>
    <n v="1"/>
    <x v="1"/>
    <x v="10"/>
    <n v="5"/>
    <x v="2"/>
  </r>
  <r>
    <x v="22"/>
    <s v="MD-west/Dam"/>
    <d v="2018-05-23T15:10:00"/>
    <n v="3"/>
    <x v="1"/>
    <s v="Ischnura elegans"/>
    <n v="5"/>
    <x v="1"/>
    <x v="10"/>
    <n v="5"/>
    <x v="1"/>
  </r>
  <r>
    <x v="22"/>
    <s v="MD-west/Dam"/>
    <d v="2018-05-23T15:10:00"/>
    <n v="3"/>
    <x v="2"/>
    <s v="Pyrrhosoma nymphula"/>
    <n v="3"/>
    <x v="1"/>
    <x v="10"/>
    <n v="5"/>
    <x v="1"/>
  </r>
  <r>
    <x v="22"/>
    <s v="MD-west/Dam"/>
    <d v="2018-05-23T15:10:00"/>
    <n v="3"/>
    <x v="6"/>
    <s v="Coenagrion puella"/>
    <n v="7"/>
    <x v="1"/>
    <x v="10"/>
    <n v="5"/>
    <x v="1"/>
  </r>
  <r>
    <x v="22"/>
    <s v="MD-west/Dam"/>
    <d v="2018-05-23T15:10:00"/>
    <n v="3"/>
    <x v="4"/>
    <s v="Coenagrion pulchellum"/>
    <n v="6"/>
    <x v="1"/>
    <x v="10"/>
    <n v="5"/>
    <x v="1"/>
  </r>
  <r>
    <x v="22"/>
    <s v="MD-west/Dam"/>
    <d v="2018-05-23T15:10:00"/>
    <n v="3"/>
    <x v="7"/>
    <s v="Brachytron pratense"/>
    <n v="3"/>
    <x v="1"/>
    <x v="10"/>
    <n v="5"/>
    <x v="3"/>
  </r>
  <r>
    <x v="22"/>
    <s v="MD-west/Dam"/>
    <d v="2018-05-23T15:10:00"/>
    <n v="3"/>
    <x v="8"/>
    <s v="Aeshna isoceles"/>
    <n v="1"/>
    <x v="1"/>
    <x v="10"/>
    <n v="5"/>
    <x v="3"/>
  </r>
  <r>
    <x v="22"/>
    <s v="MD-west/Dam"/>
    <d v="2018-05-23T15:10:00"/>
    <n v="3"/>
    <x v="10"/>
    <s v="Libellula quadrimaculata"/>
    <n v="3"/>
    <x v="1"/>
    <x v="10"/>
    <n v="5"/>
    <x v="2"/>
  </r>
  <r>
    <x v="22"/>
    <s v="MD-west/Dam"/>
    <d v="2018-05-23T15:10:00"/>
    <n v="3"/>
    <x v="0"/>
    <s v="Sympecma fusca"/>
    <n v="1"/>
    <x v="1"/>
    <x v="10"/>
    <n v="5"/>
    <x v="0"/>
  </r>
  <r>
    <x v="22"/>
    <s v="MD-west/Dam"/>
    <d v="2018-05-30T12:45:00"/>
    <n v="4"/>
    <x v="2"/>
    <s v="Pyrrhosoma nymphula"/>
    <n v="2"/>
    <x v="1"/>
    <x v="10"/>
    <n v="5"/>
    <x v="1"/>
  </r>
  <r>
    <x v="22"/>
    <s v="MD-west/Dam"/>
    <d v="2018-05-30T12:45:00"/>
    <n v="4"/>
    <x v="6"/>
    <s v="Coenagrion puella"/>
    <n v="5"/>
    <x v="1"/>
    <x v="10"/>
    <n v="5"/>
    <x v="1"/>
  </r>
  <r>
    <x v="22"/>
    <s v="MD-west/Dam"/>
    <d v="2018-05-30T12:45:00"/>
    <n v="4"/>
    <x v="7"/>
    <s v="Brachytron pratense"/>
    <n v="3"/>
    <x v="1"/>
    <x v="10"/>
    <n v="5"/>
    <x v="3"/>
  </r>
  <r>
    <x v="22"/>
    <s v="MD-west/Dam"/>
    <d v="2018-05-30T12:45:00"/>
    <n v="4"/>
    <x v="9"/>
    <s v="Anax imperator"/>
    <n v="6"/>
    <x v="1"/>
    <x v="10"/>
    <n v="5"/>
    <x v="3"/>
  </r>
  <r>
    <x v="22"/>
    <s v="MD-west/Dam"/>
    <d v="2018-05-30T12:45:00"/>
    <n v="4"/>
    <x v="31"/>
    <s v="Cordulia aenea"/>
    <n v="1"/>
    <x v="1"/>
    <x v="10"/>
    <n v="5"/>
    <x v="4"/>
  </r>
  <r>
    <x v="22"/>
    <s v="MD-west/Dam"/>
    <d v="2018-05-30T12:45:00"/>
    <n v="4"/>
    <x v="10"/>
    <s v="Libellula quadrimaculata"/>
    <n v="10"/>
    <x v="1"/>
    <x v="10"/>
    <n v="5"/>
    <x v="2"/>
  </r>
  <r>
    <x v="22"/>
    <s v="MD-west/Dam"/>
    <d v="2018-05-30T12:45:00"/>
    <n v="3"/>
    <x v="1"/>
    <s v="Ischnura elegans"/>
    <n v="7"/>
    <x v="1"/>
    <x v="10"/>
    <n v="5"/>
    <x v="1"/>
  </r>
  <r>
    <x v="22"/>
    <s v="MD-west/Dam"/>
    <d v="2018-05-30T12:45:00"/>
    <n v="3"/>
    <x v="2"/>
    <s v="Pyrrhosoma nymphula"/>
    <n v="5"/>
    <x v="1"/>
    <x v="10"/>
    <n v="5"/>
    <x v="1"/>
  </r>
  <r>
    <x v="22"/>
    <s v="MD-west/Dam"/>
    <d v="2018-05-30T12:45:00"/>
    <n v="3"/>
    <x v="6"/>
    <s v="Coenagrion puella"/>
    <n v="8"/>
    <x v="1"/>
    <x v="10"/>
    <n v="5"/>
    <x v="1"/>
  </r>
  <r>
    <x v="22"/>
    <s v="MD-west/Dam"/>
    <d v="2018-05-30T12:45:00"/>
    <n v="3"/>
    <x v="4"/>
    <s v="Coenagrion pulchellum"/>
    <n v="5"/>
    <x v="1"/>
    <x v="10"/>
    <n v="5"/>
    <x v="1"/>
  </r>
  <r>
    <x v="22"/>
    <s v="MD-west/Dam"/>
    <d v="2018-05-30T12:45:00"/>
    <n v="3"/>
    <x v="7"/>
    <s v="Brachytron pratense"/>
    <n v="2"/>
    <x v="1"/>
    <x v="10"/>
    <n v="5"/>
    <x v="3"/>
  </r>
  <r>
    <x v="22"/>
    <s v="MD-west/Dam"/>
    <d v="2018-05-30T12:45:00"/>
    <n v="3"/>
    <x v="8"/>
    <s v="Aeshna isoceles"/>
    <n v="4"/>
    <x v="1"/>
    <x v="10"/>
    <n v="5"/>
    <x v="3"/>
  </r>
  <r>
    <x v="22"/>
    <s v="MD-west/Dam"/>
    <d v="2018-05-30T12:45:00"/>
    <n v="3"/>
    <x v="9"/>
    <s v="Anax imperator"/>
    <n v="1"/>
    <x v="1"/>
    <x v="10"/>
    <n v="5"/>
    <x v="3"/>
  </r>
  <r>
    <x v="22"/>
    <s v="MD-west/Dam"/>
    <d v="2018-05-30T12:45:00"/>
    <n v="3"/>
    <x v="5"/>
    <s v="Orthetrum cancellatum"/>
    <n v="1"/>
    <x v="1"/>
    <x v="10"/>
    <n v="5"/>
    <x v="2"/>
  </r>
  <r>
    <x v="22"/>
    <s v="MD-west/Dam"/>
    <d v="2018-05-30T12:45:00"/>
    <n v="3"/>
    <x v="10"/>
    <s v="Libellula quadrimaculata"/>
    <n v="12"/>
    <x v="1"/>
    <x v="10"/>
    <n v="5"/>
    <x v="2"/>
  </r>
  <r>
    <x v="22"/>
    <s v="MD-west/Dam"/>
    <d v="2018-06-27T12:35:00"/>
    <n v="4"/>
    <x v="1"/>
    <s v="Ischnura elegans"/>
    <n v="2"/>
    <x v="1"/>
    <x v="10"/>
    <n v="6"/>
    <x v="1"/>
  </r>
  <r>
    <x v="22"/>
    <s v="MD-west/Dam"/>
    <d v="2018-06-27T12:35:00"/>
    <n v="4"/>
    <x v="9"/>
    <s v="Anax imperator"/>
    <n v="6"/>
    <x v="1"/>
    <x v="10"/>
    <n v="6"/>
    <x v="3"/>
  </r>
  <r>
    <x v="22"/>
    <s v="MD-west/Dam"/>
    <d v="2018-06-27T12:35:00"/>
    <n v="4"/>
    <x v="10"/>
    <s v="Libellula quadrimaculata"/>
    <n v="1"/>
    <x v="1"/>
    <x v="10"/>
    <n v="6"/>
    <x v="2"/>
  </r>
  <r>
    <x v="22"/>
    <s v="MD-west/Dam"/>
    <d v="2018-06-27T12:35:00"/>
    <n v="3"/>
    <x v="9"/>
    <s v="Anax imperator"/>
    <n v="4"/>
    <x v="1"/>
    <x v="10"/>
    <n v="6"/>
    <x v="3"/>
  </r>
  <r>
    <x v="22"/>
    <s v="MD-west/Dam"/>
    <d v="2018-06-27T12:35:00"/>
    <n v="3"/>
    <x v="5"/>
    <s v="Orthetrum cancellatum"/>
    <n v="3"/>
    <x v="1"/>
    <x v="10"/>
    <n v="6"/>
    <x v="2"/>
  </r>
  <r>
    <x v="22"/>
    <s v="MD-west/Dam"/>
    <d v="2018-07-01T14:00:00"/>
    <n v="4"/>
    <x v="9"/>
    <s v="Anax imperator"/>
    <n v="1"/>
    <x v="1"/>
    <x v="10"/>
    <n v="7"/>
    <x v="3"/>
  </r>
  <r>
    <x v="22"/>
    <s v="MD-west/Dam"/>
    <d v="2018-07-01T14:00:00"/>
    <n v="4"/>
    <x v="10"/>
    <s v="Libellula quadrimaculata"/>
    <n v="4"/>
    <x v="1"/>
    <x v="10"/>
    <n v="7"/>
    <x v="2"/>
  </r>
  <r>
    <x v="22"/>
    <s v="MD-west/Dam"/>
    <d v="2018-07-01T14:00:00"/>
    <n v="3"/>
    <x v="1"/>
    <s v="Ischnura elegans"/>
    <n v="1"/>
    <x v="1"/>
    <x v="10"/>
    <n v="7"/>
    <x v="1"/>
  </r>
  <r>
    <x v="22"/>
    <s v="MD-west/Dam"/>
    <d v="2018-07-01T14:00:00"/>
    <n v="3"/>
    <x v="6"/>
    <s v="Coenagrion puella"/>
    <n v="4"/>
    <x v="1"/>
    <x v="10"/>
    <n v="7"/>
    <x v="1"/>
  </r>
  <r>
    <x v="22"/>
    <s v="MD-west/Dam"/>
    <d v="2018-07-01T14:00:00"/>
    <n v="3"/>
    <x v="9"/>
    <s v="Anax imperator"/>
    <n v="1"/>
    <x v="1"/>
    <x v="10"/>
    <n v="7"/>
    <x v="3"/>
  </r>
  <r>
    <x v="22"/>
    <s v="MD-west/Dam"/>
    <d v="2018-07-11T12:10:00"/>
    <n v="4"/>
    <x v="9"/>
    <s v="Anax imperator"/>
    <n v="1"/>
    <x v="1"/>
    <x v="10"/>
    <n v="7"/>
    <x v="3"/>
  </r>
  <r>
    <x v="22"/>
    <s v="MD-west/Dam"/>
    <d v="2018-07-11T12:10:00"/>
    <n v="4"/>
    <x v="10"/>
    <s v="Libellula quadrimaculata"/>
    <n v="3"/>
    <x v="1"/>
    <x v="10"/>
    <n v="7"/>
    <x v="2"/>
  </r>
  <r>
    <x v="22"/>
    <s v="MD-west/Dam"/>
    <d v="2018-07-11T12:10:00"/>
    <n v="3"/>
    <x v="6"/>
    <s v="Coenagrion puella"/>
    <n v="3"/>
    <x v="1"/>
    <x v="10"/>
    <n v="7"/>
    <x v="1"/>
  </r>
  <r>
    <x v="22"/>
    <s v="MD-west/Dam"/>
    <d v="2018-07-20T13:25:00"/>
    <n v="4"/>
    <x v="14"/>
    <s v="Aeshna mixta"/>
    <n v="1"/>
    <x v="1"/>
    <x v="10"/>
    <n v="7"/>
    <x v="3"/>
  </r>
  <r>
    <x v="22"/>
    <s v="MD-west/Dam"/>
    <d v="2018-07-20T13:25:00"/>
    <n v="4"/>
    <x v="9"/>
    <s v="Anax imperator"/>
    <n v="1"/>
    <x v="1"/>
    <x v="10"/>
    <n v="7"/>
    <x v="3"/>
  </r>
  <r>
    <x v="22"/>
    <s v="MD-west/Dam"/>
    <d v="2018-07-20T13:25:00"/>
    <n v="4"/>
    <x v="10"/>
    <s v="Libellula quadrimaculata"/>
    <n v="1"/>
    <x v="1"/>
    <x v="10"/>
    <n v="7"/>
    <x v="2"/>
  </r>
  <r>
    <x v="22"/>
    <s v="MD-west/Dam"/>
    <d v="2018-07-20T13:25:00"/>
    <n v="3"/>
    <x v="3"/>
    <s v="Enallagma cyathigerum"/>
    <n v="1"/>
    <x v="1"/>
    <x v="10"/>
    <n v="7"/>
    <x v="1"/>
  </r>
  <r>
    <x v="22"/>
    <s v="MD-west/Dam"/>
    <d v="2018-08-15T13:40:00"/>
    <n v="3"/>
    <x v="1"/>
    <s v="Ischnura elegans"/>
    <n v="1"/>
    <x v="1"/>
    <x v="10"/>
    <n v="8"/>
    <x v="1"/>
  </r>
  <r>
    <x v="22"/>
    <s v="MD-west/Dam"/>
    <d v="2018-08-17T14:30:00"/>
    <n v="4"/>
    <x v="13"/>
    <s v="Chalcolestes viridis"/>
    <n v="4"/>
    <x v="1"/>
    <x v="10"/>
    <n v="8"/>
    <x v="0"/>
  </r>
  <r>
    <x v="22"/>
    <s v="MD-west/Dam"/>
    <d v="2018-08-17T14:30:00"/>
    <n v="4"/>
    <x v="9"/>
    <s v="Anax imperator"/>
    <n v="2"/>
    <x v="1"/>
    <x v="10"/>
    <n v="8"/>
    <x v="3"/>
  </r>
  <r>
    <x v="22"/>
    <s v="MD-west/Dam"/>
    <d v="2018-08-17T14:30:00"/>
    <n v="3"/>
    <x v="13"/>
    <s v="Chalcolestes viridis"/>
    <n v="1"/>
    <x v="1"/>
    <x v="10"/>
    <n v="8"/>
    <x v="0"/>
  </r>
  <r>
    <x v="22"/>
    <s v="MD-west/Dam"/>
    <d v="2018-08-17T14:30:00"/>
    <n v="3"/>
    <x v="9"/>
    <s v="Anax imperator"/>
    <n v="1"/>
    <x v="1"/>
    <x v="10"/>
    <n v="8"/>
    <x v="3"/>
  </r>
  <r>
    <x v="22"/>
    <s v="MD-west/Dam"/>
    <d v="2018-08-17T14:30:00"/>
    <n v="3"/>
    <x v="5"/>
    <s v="Orthetrum cancellatum"/>
    <n v="1"/>
    <x v="1"/>
    <x v="10"/>
    <n v="8"/>
    <x v="2"/>
  </r>
  <r>
    <x v="22"/>
    <s v="MD-west/Dam"/>
    <d v="2018-08-17T14:30:00"/>
    <n v="3"/>
    <x v="17"/>
    <s v="Sympetrum vulgatum"/>
    <n v="7"/>
    <x v="1"/>
    <x v="10"/>
    <n v="8"/>
    <x v="2"/>
  </r>
  <r>
    <x v="22"/>
    <s v="MD-west/Dam"/>
    <d v="2018-08-17T14:30:00"/>
    <n v="3"/>
    <x v="16"/>
    <s v="Sympetrum sanguineum"/>
    <n v="1"/>
    <x v="1"/>
    <x v="10"/>
    <n v="8"/>
    <x v="2"/>
  </r>
  <r>
    <x v="22"/>
    <s v="MD-west/Dam"/>
    <d v="2018-09-07T13:55:00"/>
    <n v="4"/>
    <x v="13"/>
    <s v="Chalcolestes viridis"/>
    <n v="1"/>
    <x v="1"/>
    <x v="10"/>
    <n v="9"/>
    <x v="0"/>
  </r>
  <r>
    <x v="22"/>
    <s v="MD-west/Dam"/>
    <d v="2018-09-07T13:55:00"/>
    <n v="4"/>
    <x v="14"/>
    <s v="Aeshna mixta"/>
    <n v="1"/>
    <x v="1"/>
    <x v="10"/>
    <n v="9"/>
    <x v="3"/>
  </r>
  <r>
    <x v="22"/>
    <s v="MD-west/Dam"/>
    <d v="2018-09-07T13:55:00"/>
    <n v="4"/>
    <x v="9"/>
    <s v="Anax imperator"/>
    <n v="2"/>
    <x v="1"/>
    <x v="10"/>
    <n v="9"/>
    <x v="3"/>
  </r>
  <r>
    <x v="22"/>
    <s v="MD-west/Dam"/>
    <d v="2018-09-07T13:55:00"/>
    <n v="4"/>
    <x v="12"/>
    <s v="Sympetrum striolatum"/>
    <n v="7"/>
    <x v="1"/>
    <x v="10"/>
    <n v="9"/>
    <x v="2"/>
  </r>
  <r>
    <x v="22"/>
    <s v="MD-west/Dam"/>
    <d v="2018-09-07T13:55:00"/>
    <n v="4"/>
    <x v="17"/>
    <s v="Sympetrum vulgatum"/>
    <n v="9"/>
    <x v="1"/>
    <x v="10"/>
    <n v="9"/>
    <x v="2"/>
  </r>
  <r>
    <x v="22"/>
    <s v="MD-west/Dam"/>
    <d v="2018-09-07T13:55:00"/>
    <n v="4"/>
    <x v="23"/>
    <s v="Sympetrum striolatum/vulgatum"/>
    <n v="9"/>
    <x v="1"/>
    <x v="10"/>
    <n v="9"/>
    <x v="2"/>
  </r>
  <r>
    <x v="22"/>
    <s v="MD-west/Dam"/>
    <d v="2018-09-07T13:55:00"/>
    <n v="3"/>
    <x v="13"/>
    <s v="Chalcolestes viridis"/>
    <n v="2"/>
    <x v="1"/>
    <x v="10"/>
    <n v="9"/>
    <x v="0"/>
  </r>
  <r>
    <x v="22"/>
    <s v="MD-west/Dam"/>
    <d v="2018-09-07T13:55:00"/>
    <n v="3"/>
    <x v="3"/>
    <s v="Enallagma cyathigerum"/>
    <n v="1"/>
    <x v="1"/>
    <x v="10"/>
    <n v="9"/>
    <x v="1"/>
  </r>
  <r>
    <x v="22"/>
    <s v="MD-west/Dam"/>
    <d v="2018-09-19T14:40:00"/>
    <n v="4"/>
    <x v="13"/>
    <s v="Chalcolestes viridis"/>
    <n v="6"/>
    <x v="1"/>
    <x v="10"/>
    <n v="9"/>
    <x v="0"/>
  </r>
  <r>
    <x v="22"/>
    <s v="MD-west/Dam"/>
    <d v="2018-09-19T14:40:00"/>
    <n v="4"/>
    <x v="14"/>
    <s v="Aeshna mixta"/>
    <n v="9"/>
    <x v="1"/>
    <x v="10"/>
    <n v="9"/>
    <x v="3"/>
  </r>
  <r>
    <x v="22"/>
    <s v="MD-west/Dam"/>
    <d v="2018-09-19T14:40:00"/>
    <n v="4"/>
    <x v="23"/>
    <s v="Sympetrum striolatum/vulgatum"/>
    <n v="1"/>
    <x v="1"/>
    <x v="10"/>
    <n v="9"/>
    <x v="2"/>
  </r>
  <r>
    <x v="22"/>
    <s v="MD-west/Dam"/>
    <d v="2018-09-19T14:40:00"/>
    <n v="3"/>
    <x v="13"/>
    <s v="Chalcolestes viridis"/>
    <n v="15"/>
    <x v="1"/>
    <x v="10"/>
    <n v="9"/>
    <x v="0"/>
  </r>
  <r>
    <x v="22"/>
    <s v="MD-west/Dam"/>
    <d v="2018-09-19T14:40:00"/>
    <n v="3"/>
    <x v="14"/>
    <s v="Aeshna mixta"/>
    <n v="1"/>
    <x v="1"/>
    <x v="10"/>
    <n v="9"/>
    <x v="3"/>
  </r>
  <r>
    <x v="22"/>
    <s v="MD-west/Dam"/>
    <d v="2018-09-19T14:40:00"/>
    <n v="3"/>
    <x v="23"/>
    <s v="Sympetrum striolatum/vulgatum"/>
    <n v="2"/>
    <x v="1"/>
    <x v="10"/>
    <n v="9"/>
    <x v="2"/>
  </r>
  <r>
    <x v="22"/>
    <s v="MD-west/Dam"/>
    <d v="2019-05-10T14:40:00"/>
    <n v="4"/>
    <x v="2"/>
    <s v="Pyrrhosoma nymphula"/>
    <n v="1"/>
    <x v="1"/>
    <x v="8"/>
    <n v="5"/>
    <x v="1"/>
  </r>
  <r>
    <x v="22"/>
    <s v="MD-west/Dam"/>
    <d v="2019-05-10T14:40:00"/>
    <n v="4"/>
    <x v="7"/>
    <s v="Brachytron pratense"/>
    <n v="1"/>
    <x v="1"/>
    <x v="8"/>
    <n v="5"/>
    <x v="3"/>
  </r>
  <r>
    <x v="22"/>
    <s v="MD-west/Dam"/>
    <d v="2019-05-10T14:40:00"/>
    <n v="3"/>
    <x v="1"/>
    <s v="Ischnura elegans"/>
    <n v="1"/>
    <x v="1"/>
    <x v="8"/>
    <n v="5"/>
    <x v="1"/>
  </r>
  <r>
    <x v="22"/>
    <s v="MD-west/Dam"/>
    <d v="2019-05-10T14:40:00"/>
    <n v="3"/>
    <x v="2"/>
    <s v="Pyrrhosoma nymphula"/>
    <n v="1"/>
    <x v="1"/>
    <x v="8"/>
    <n v="5"/>
    <x v="1"/>
  </r>
  <r>
    <x v="22"/>
    <s v="MD-west/Dam"/>
    <d v="2019-05-10T14:40:00"/>
    <n v="3"/>
    <x v="4"/>
    <s v="Coenagrion pulchellum"/>
    <n v="1"/>
    <x v="1"/>
    <x v="8"/>
    <n v="5"/>
    <x v="1"/>
  </r>
  <r>
    <x v="22"/>
    <s v="MD-west/Dam"/>
    <d v="2019-05-22T15:00:00"/>
    <n v="4"/>
    <x v="2"/>
    <s v="Pyrrhosoma nymphula"/>
    <n v="11"/>
    <x v="1"/>
    <x v="8"/>
    <n v="5"/>
    <x v="1"/>
  </r>
  <r>
    <x v="22"/>
    <s v="MD-west/Dam"/>
    <d v="2019-05-22T15:00:00"/>
    <n v="4"/>
    <x v="7"/>
    <s v="Brachytron pratense"/>
    <n v="3"/>
    <x v="1"/>
    <x v="8"/>
    <n v="5"/>
    <x v="3"/>
  </r>
  <r>
    <x v="22"/>
    <s v="MD-west/Dam"/>
    <d v="2019-05-22T15:00:00"/>
    <n v="3"/>
    <x v="1"/>
    <s v="Ischnura elegans"/>
    <n v="1"/>
    <x v="1"/>
    <x v="8"/>
    <n v="5"/>
    <x v="1"/>
  </r>
  <r>
    <x v="22"/>
    <s v="MD-west/Dam"/>
    <d v="2019-05-22T15:00:00"/>
    <n v="3"/>
    <x v="2"/>
    <s v="Pyrrhosoma nymphula"/>
    <n v="8"/>
    <x v="1"/>
    <x v="8"/>
    <n v="5"/>
    <x v="1"/>
  </r>
  <r>
    <x v="22"/>
    <s v="MD-west/Dam"/>
    <d v="2019-05-22T15:00:00"/>
    <n v="3"/>
    <x v="6"/>
    <s v="Coenagrion puella"/>
    <n v="6"/>
    <x v="1"/>
    <x v="8"/>
    <n v="5"/>
    <x v="1"/>
  </r>
  <r>
    <x v="22"/>
    <s v="MD-west/Dam"/>
    <d v="2019-05-22T15:00:00"/>
    <n v="3"/>
    <x v="4"/>
    <s v="Coenagrion pulchellum"/>
    <n v="16"/>
    <x v="1"/>
    <x v="8"/>
    <n v="5"/>
    <x v="1"/>
  </r>
  <r>
    <x v="22"/>
    <s v="MD-west/Dam"/>
    <d v="2019-06-05T15:50:00"/>
    <n v="3"/>
    <x v="1"/>
    <s v="Ischnura elegans"/>
    <n v="3"/>
    <x v="1"/>
    <x v="8"/>
    <n v="6"/>
    <x v="1"/>
  </r>
  <r>
    <x v="22"/>
    <s v="MD-west/Dam"/>
    <d v="2019-06-05T15:50:00"/>
    <n v="3"/>
    <x v="3"/>
    <s v="Enallagma cyathigerum"/>
    <n v="1"/>
    <x v="1"/>
    <x v="8"/>
    <n v="6"/>
    <x v="1"/>
  </r>
  <r>
    <x v="22"/>
    <s v="MD-west/Dam"/>
    <d v="2019-06-05T15:50:00"/>
    <n v="3"/>
    <x v="4"/>
    <s v="Coenagrion pulchellum"/>
    <n v="25"/>
    <x v="1"/>
    <x v="8"/>
    <n v="6"/>
    <x v="1"/>
  </r>
  <r>
    <x v="22"/>
    <s v="MD-west/Dam"/>
    <d v="2019-06-30T14:25:00"/>
    <n v="4"/>
    <x v="8"/>
    <s v="Aeshna isoceles"/>
    <n v="2"/>
    <x v="1"/>
    <x v="8"/>
    <n v="6"/>
    <x v="3"/>
  </r>
  <r>
    <x v="22"/>
    <s v="MD-west/Dam"/>
    <d v="2019-06-30T14:25:00"/>
    <n v="4"/>
    <x v="1"/>
    <s v="Ischnura elegans"/>
    <n v="1"/>
    <x v="1"/>
    <x v="8"/>
    <n v="6"/>
    <x v="1"/>
  </r>
  <r>
    <x v="22"/>
    <s v="MD-west/Dam"/>
    <d v="2019-06-30T14:25:00"/>
    <n v="3"/>
    <x v="6"/>
    <s v="Coenagrion puella"/>
    <n v="4"/>
    <x v="1"/>
    <x v="8"/>
    <n v="6"/>
    <x v="1"/>
  </r>
  <r>
    <x v="22"/>
    <s v="MD-west/Dam"/>
    <d v="2019-06-30T14:25:00"/>
    <n v="3"/>
    <x v="8"/>
    <s v="Aeshna isoceles"/>
    <n v="2"/>
    <x v="1"/>
    <x v="8"/>
    <n v="6"/>
    <x v="3"/>
  </r>
  <r>
    <x v="22"/>
    <s v="MD-west/Dam"/>
    <d v="2019-06-30T14:25:00"/>
    <n v="3"/>
    <x v="9"/>
    <s v="Anax imperator"/>
    <n v="1"/>
    <x v="1"/>
    <x v="8"/>
    <n v="6"/>
    <x v="3"/>
  </r>
  <r>
    <x v="22"/>
    <s v="MD-west/Dam"/>
    <d v="2019-06-30T14:25:00"/>
    <n v="3"/>
    <x v="10"/>
    <s v="Libellula quadrimaculata"/>
    <n v="1"/>
    <x v="1"/>
    <x v="8"/>
    <n v="6"/>
    <x v="2"/>
  </r>
  <r>
    <x v="22"/>
    <s v="MD-west/Dam"/>
    <d v="2019-07-05T15:10:00"/>
    <n v="4"/>
    <x v="1"/>
    <s v="Ischnura elegans"/>
    <n v="2"/>
    <x v="1"/>
    <x v="8"/>
    <n v="7"/>
    <x v="1"/>
  </r>
  <r>
    <x v="22"/>
    <s v="MD-west/Dam"/>
    <d v="2019-07-05T15:10:00"/>
    <n v="4"/>
    <x v="8"/>
    <s v="Aeshna isoceles"/>
    <n v="1"/>
    <x v="1"/>
    <x v="8"/>
    <n v="7"/>
    <x v="3"/>
  </r>
  <r>
    <x v="22"/>
    <s v="MD-west/Dam"/>
    <d v="2019-07-05T15:10:00"/>
    <n v="3"/>
    <x v="1"/>
    <s v="Ischnura elegans"/>
    <n v="1"/>
    <x v="1"/>
    <x v="8"/>
    <n v="7"/>
    <x v="1"/>
  </r>
  <r>
    <x v="22"/>
    <s v="MD-west/Dam"/>
    <d v="2019-07-19T13:30:00"/>
    <n v="4"/>
    <x v="9"/>
    <s v="Anax imperator"/>
    <n v="2"/>
    <x v="1"/>
    <x v="8"/>
    <n v="7"/>
    <x v="3"/>
  </r>
  <r>
    <x v="22"/>
    <s v="MD-west/Dam"/>
    <d v="2019-07-19T13:30:00"/>
    <n v="3"/>
    <x v="9"/>
    <s v="Anax imperator"/>
    <n v="3"/>
    <x v="1"/>
    <x v="8"/>
    <n v="7"/>
    <x v="3"/>
  </r>
  <r>
    <x v="22"/>
    <s v="MD-west/Dam"/>
    <d v="2019-08-14T14:00:00"/>
    <n v="4"/>
    <x v="14"/>
    <s v="Aeshna mixta"/>
    <n v="2"/>
    <x v="1"/>
    <x v="8"/>
    <n v="8"/>
    <x v="3"/>
  </r>
  <r>
    <x v="22"/>
    <s v="MD-west/Dam"/>
    <d v="2019-08-14T14:00:00"/>
    <n v="4"/>
    <x v="9"/>
    <s v="Anax imperator"/>
    <n v="1"/>
    <x v="1"/>
    <x v="8"/>
    <n v="8"/>
    <x v="3"/>
  </r>
  <r>
    <x v="22"/>
    <s v="MD-west/Dam"/>
    <d v="2019-08-14T14:00:00"/>
    <n v="4"/>
    <x v="17"/>
    <s v="Sympetrum vulgatum"/>
    <n v="5"/>
    <x v="1"/>
    <x v="8"/>
    <n v="8"/>
    <x v="2"/>
  </r>
  <r>
    <x v="22"/>
    <s v="MD-west/Dam"/>
    <d v="2019-08-14T14:00:00"/>
    <n v="3"/>
    <x v="12"/>
    <s v="Sympetrum striolatum"/>
    <n v="1"/>
    <x v="1"/>
    <x v="8"/>
    <n v="8"/>
    <x v="2"/>
  </r>
  <r>
    <x v="22"/>
    <s v="MD-west/Dam"/>
    <d v="2019-08-14T14:00:00"/>
    <n v="3"/>
    <x v="23"/>
    <s v="Sympetrum striolatum/vulgatum"/>
    <n v="3"/>
    <x v="1"/>
    <x v="8"/>
    <n v="8"/>
    <x v="2"/>
  </r>
  <r>
    <x v="22"/>
    <s v="MD-west/Dam"/>
    <d v="2019-08-21T14:25:00"/>
    <n v="4"/>
    <x v="13"/>
    <s v="Chalcolestes viridis"/>
    <n v="8"/>
    <x v="1"/>
    <x v="8"/>
    <n v="8"/>
    <x v="0"/>
  </r>
  <r>
    <x v="22"/>
    <s v="MD-west/Dam"/>
    <d v="2019-08-21T14:25:00"/>
    <n v="4"/>
    <x v="12"/>
    <s v="Sympetrum striolatum"/>
    <n v="2"/>
    <x v="1"/>
    <x v="8"/>
    <n v="8"/>
    <x v="2"/>
  </r>
  <r>
    <x v="22"/>
    <s v="MD-west/Dam"/>
    <d v="2019-08-21T14:25:00"/>
    <n v="4"/>
    <x v="23"/>
    <s v="Sympetrum striolatum/vulgatum"/>
    <n v="1"/>
    <x v="1"/>
    <x v="8"/>
    <n v="8"/>
    <x v="2"/>
  </r>
  <r>
    <x v="22"/>
    <s v="MD-west/Dam"/>
    <d v="2019-08-21T14:25:00"/>
    <n v="4"/>
    <x v="17"/>
    <s v="Sympetrum vulgatum"/>
    <n v="4"/>
    <x v="1"/>
    <x v="8"/>
    <n v="8"/>
    <x v="2"/>
  </r>
  <r>
    <x v="22"/>
    <s v="MD-west/Dam"/>
    <d v="2019-08-21T14:25:00"/>
    <n v="3"/>
    <x v="12"/>
    <s v="Sympetrum striolatum"/>
    <n v="1"/>
    <x v="1"/>
    <x v="8"/>
    <n v="8"/>
    <x v="2"/>
  </r>
  <r>
    <x v="22"/>
    <s v="MD-west/Dam"/>
    <d v="2019-08-21T14:25:00"/>
    <n v="3"/>
    <x v="23"/>
    <s v="Sympetrum striolatum/vulgatum"/>
    <n v="6"/>
    <x v="1"/>
    <x v="8"/>
    <n v="8"/>
    <x v="2"/>
  </r>
  <r>
    <x v="22"/>
    <s v="MD-west/Dam"/>
    <d v="2019-09-21T14:05:00"/>
    <n v="4"/>
    <x v="13"/>
    <s v="Chalcolestes viridis"/>
    <n v="1"/>
    <x v="1"/>
    <x v="8"/>
    <n v="9"/>
    <x v="0"/>
  </r>
  <r>
    <x v="22"/>
    <s v="MD-west/Dam"/>
    <d v="2019-09-21T14:05:00"/>
    <n v="4"/>
    <x v="14"/>
    <s v="Aeshna mixta"/>
    <n v="12"/>
    <x v="1"/>
    <x v="8"/>
    <n v="9"/>
    <x v="3"/>
  </r>
  <r>
    <x v="22"/>
    <s v="MD-west/Dam"/>
    <d v="2019-09-21T14:05:00"/>
    <n v="4"/>
    <x v="23"/>
    <s v="Sympetrum striolatum/vulgatum"/>
    <n v="9"/>
    <x v="1"/>
    <x v="8"/>
    <n v="9"/>
    <x v="2"/>
  </r>
  <r>
    <x v="22"/>
    <s v="MD-west/Dam"/>
    <d v="2019-09-21T14:05:00"/>
    <n v="3"/>
    <x v="13"/>
    <s v="Chalcolestes viridis"/>
    <n v="1"/>
    <x v="1"/>
    <x v="8"/>
    <n v="9"/>
    <x v="0"/>
  </r>
  <r>
    <x v="22"/>
    <s v="MD-west/Dam"/>
    <d v="2019-09-21T14:05:00"/>
    <n v="3"/>
    <x v="14"/>
    <s v="Aeshna mixta"/>
    <n v="3"/>
    <x v="1"/>
    <x v="8"/>
    <n v="9"/>
    <x v="3"/>
  </r>
  <r>
    <x v="22"/>
    <s v="MD-west/Dam"/>
    <d v="2019-09-21T14:05:00"/>
    <n v="3"/>
    <x v="23"/>
    <s v="Sympetrum striolatum/vulgatum"/>
    <n v="5"/>
    <x v="1"/>
    <x v="8"/>
    <n v="9"/>
    <x v="2"/>
  </r>
  <r>
    <x v="22"/>
    <s v="MD-west/Dam"/>
    <d v="2020-05-30T13:55:00"/>
    <n v="4"/>
    <x v="1"/>
    <s v="Ischnura elegans"/>
    <n v="3"/>
    <x v="1"/>
    <x v="9"/>
    <n v="5"/>
    <x v="1"/>
  </r>
  <r>
    <x v="22"/>
    <s v="MD-west/Dam"/>
    <d v="2020-05-30T13:55:00"/>
    <n v="4"/>
    <x v="2"/>
    <s v="Pyrrhosoma nymphula"/>
    <n v="3"/>
    <x v="1"/>
    <x v="9"/>
    <n v="5"/>
    <x v="1"/>
  </r>
  <r>
    <x v="22"/>
    <s v="MD-west/Dam"/>
    <d v="2020-05-30T13:55:00"/>
    <n v="4"/>
    <x v="6"/>
    <s v="Coenagrion puella"/>
    <n v="8"/>
    <x v="1"/>
    <x v="9"/>
    <n v="5"/>
    <x v="1"/>
  </r>
  <r>
    <x v="22"/>
    <s v="MD-west/Dam"/>
    <d v="2020-05-30T13:55:00"/>
    <n v="4"/>
    <x v="7"/>
    <s v="Brachytron pratense"/>
    <n v="1"/>
    <x v="1"/>
    <x v="9"/>
    <n v="5"/>
    <x v="3"/>
  </r>
  <r>
    <x v="22"/>
    <s v="MD-west/Dam"/>
    <d v="2020-05-30T13:55:00"/>
    <n v="4"/>
    <x v="10"/>
    <s v="Libellula quadrimaculata"/>
    <n v="3"/>
    <x v="1"/>
    <x v="9"/>
    <n v="5"/>
    <x v="2"/>
  </r>
  <r>
    <x v="22"/>
    <s v="MD-west/Dam"/>
    <d v="2020-05-30T13:55:00"/>
    <n v="4"/>
    <x v="5"/>
    <s v="Orthetrum cancellatum"/>
    <n v="1"/>
    <x v="1"/>
    <x v="9"/>
    <n v="5"/>
    <x v="2"/>
  </r>
  <r>
    <x v="22"/>
    <s v="MD-west/Dam"/>
    <d v="2020-05-30T13:55:00"/>
    <n v="3"/>
    <x v="2"/>
    <s v="Pyrrhosoma nymphula"/>
    <n v="4"/>
    <x v="1"/>
    <x v="9"/>
    <n v="5"/>
    <x v="1"/>
  </r>
  <r>
    <x v="22"/>
    <s v="MD-west/Dam"/>
    <d v="2020-05-30T13:55:00"/>
    <n v="3"/>
    <x v="6"/>
    <s v="Coenagrion puella"/>
    <n v="2"/>
    <x v="1"/>
    <x v="9"/>
    <n v="5"/>
    <x v="1"/>
  </r>
  <r>
    <x v="22"/>
    <s v="MD-west/Dam"/>
    <d v="2020-05-30T13:55:00"/>
    <n v="3"/>
    <x v="4"/>
    <s v="Coenagrion pulchellum"/>
    <n v="5"/>
    <x v="1"/>
    <x v="9"/>
    <n v="5"/>
    <x v="1"/>
  </r>
  <r>
    <x v="22"/>
    <s v="MD-west/Dam"/>
    <d v="2020-05-30T13:55:00"/>
    <n v="3"/>
    <x v="7"/>
    <s v="Brachytron pratense"/>
    <n v="2"/>
    <x v="1"/>
    <x v="9"/>
    <n v="5"/>
    <x v="3"/>
  </r>
  <r>
    <x v="22"/>
    <s v="MD-west/Dam"/>
    <d v="2020-05-30T13:55:00"/>
    <n v="3"/>
    <x v="10"/>
    <s v="Libellula quadrimaculata"/>
    <n v="7"/>
    <x v="1"/>
    <x v="9"/>
    <n v="5"/>
    <x v="2"/>
  </r>
  <r>
    <x v="22"/>
    <s v="MD-west/Dam"/>
    <d v="2020-06-13T13:25:00"/>
    <n v="4"/>
    <x v="1"/>
    <s v="Ischnura elegans"/>
    <n v="1"/>
    <x v="1"/>
    <x v="9"/>
    <n v="6"/>
    <x v="1"/>
  </r>
  <r>
    <x v="22"/>
    <s v="MD-west/Dam"/>
    <d v="2020-06-13T13:25:00"/>
    <n v="4"/>
    <x v="6"/>
    <s v="Coenagrion puella"/>
    <n v="9"/>
    <x v="1"/>
    <x v="9"/>
    <n v="6"/>
    <x v="1"/>
  </r>
  <r>
    <x v="22"/>
    <s v="MD-west/Dam"/>
    <d v="2020-06-13T13:25:00"/>
    <n v="4"/>
    <x v="8"/>
    <s v="Aeshna isoceles"/>
    <n v="1"/>
    <x v="1"/>
    <x v="9"/>
    <n v="6"/>
    <x v="3"/>
  </r>
  <r>
    <x v="22"/>
    <s v="MD-west/Dam"/>
    <d v="2020-06-13T13:25:00"/>
    <n v="4"/>
    <x v="9"/>
    <s v="Anax imperator"/>
    <n v="1"/>
    <x v="1"/>
    <x v="9"/>
    <n v="6"/>
    <x v="3"/>
  </r>
  <r>
    <x v="22"/>
    <s v="MD-west/Dam"/>
    <d v="2020-06-13T13:25:00"/>
    <n v="4"/>
    <x v="10"/>
    <s v="Libellula quadrimaculata"/>
    <n v="3"/>
    <x v="1"/>
    <x v="9"/>
    <n v="6"/>
    <x v="2"/>
  </r>
  <r>
    <x v="22"/>
    <s v="MD-west/Dam"/>
    <d v="2020-06-13T13:25:00"/>
    <n v="4"/>
    <x v="5"/>
    <s v="Orthetrum cancellatum"/>
    <n v="1"/>
    <x v="1"/>
    <x v="9"/>
    <n v="6"/>
    <x v="2"/>
  </r>
  <r>
    <x v="22"/>
    <s v="MD-west/Dam"/>
    <d v="2020-06-13T13:25:00"/>
    <n v="3"/>
    <x v="4"/>
    <s v="Coenagrion pulchellum"/>
    <n v="1"/>
    <x v="1"/>
    <x v="9"/>
    <n v="6"/>
    <x v="1"/>
  </r>
  <r>
    <x v="22"/>
    <s v="MD-west/Dam"/>
    <d v="2020-06-13T13:25:00"/>
    <n v="3"/>
    <x v="8"/>
    <s v="Aeshna isoceles"/>
    <n v="1"/>
    <x v="1"/>
    <x v="9"/>
    <n v="6"/>
    <x v="3"/>
  </r>
  <r>
    <x v="22"/>
    <s v="MD-west/Dam"/>
    <d v="2020-06-13T13:25:00"/>
    <n v="3"/>
    <x v="10"/>
    <s v="Libellula quadrimaculata"/>
    <n v="5"/>
    <x v="1"/>
    <x v="9"/>
    <n v="6"/>
    <x v="2"/>
  </r>
  <r>
    <x v="22"/>
    <s v="MD-west/Dam"/>
    <d v="2020-06-20T15:25:00"/>
    <n v="4"/>
    <x v="6"/>
    <s v="Coenagrion puella"/>
    <n v="6"/>
    <x v="1"/>
    <x v="9"/>
    <n v="6"/>
    <x v="1"/>
  </r>
  <r>
    <x v="22"/>
    <s v="MD-west/Dam"/>
    <d v="2020-06-20T15:25:00"/>
    <n v="4"/>
    <x v="8"/>
    <s v="Aeshna isoceles"/>
    <n v="2"/>
    <x v="1"/>
    <x v="9"/>
    <n v="6"/>
    <x v="3"/>
  </r>
  <r>
    <x v="22"/>
    <s v="MD-west/Dam"/>
    <d v="2020-06-20T15:25:00"/>
    <n v="4"/>
    <x v="10"/>
    <s v="Libellula quadrimaculata"/>
    <n v="3"/>
    <x v="1"/>
    <x v="9"/>
    <n v="6"/>
    <x v="2"/>
  </r>
  <r>
    <x v="22"/>
    <s v="MD-west/Dam"/>
    <d v="2020-06-20T15:25:00"/>
    <n v="3"/>
    <x v="1"/>
    <s v="Ischnura elegans"/>
    <n v="2"/>
    <x v="1"/>
    <x v="9"/>
    <n v="6"/>
    <x v="1"/>
  </r>
  <r>
    <x v="22"/>
    <s v="MD-west/Dam"/>
    <d v="2020-06-20T15:25:00"/>
    <n v="3"/>
    <x v="6"/>
    <s v="Coenagrion puella"/>
    <n v="1"/>
    <x v="1"/>
    <x v="9"/>
    <n v="6"/>
    <x v="1"/>
  </r>
  <r>
    <x v="22"/>
    <s v="MD-west/Dam"/>
    <d v="2020-06-20T15:25:00"/>
    <n v="3"/>
    <x v="4"/>
    <s v="Coenagrion pulchellum"/>
    <n v="1"/>
    <x v="1"/>
    <x v="9"/>
    <n v="6"/>
    <x v="1"/>
  </r>
  <r>
    <x v="22"/>
    <s v="MD-west/Dam"/>
    <d v="2020-06-20T15:25:00"/>
    <n v="3"/>
    <x v="9"/>
    <s v="Anax imperator"/>
    <n v="1"/>
    <x v="1"/>
    <x v="9"/>
    <n v="6"/>
    <x v="3"/>
  </r>
  <r>
    <x v="22"/>
    <s v="MD-west/Dam"/>
    <d v="2020-06-20T15:25:00"/>
    <n v="3"/>
    <x v="10"/>
    <s v="Libellula quadrimaculata"/>
    <n v="1"/>
    <x v="1"/>
    <x v="9"/>
    <n v="6"/>
    <x v="2"/>
  </r>
  <r>
    <x v="22"/>
    <s v="MD-west/Dam"/>
    <d v="2020-07-11T12:55:00"/>
    <n v="4"/>
    <x v="9"/>
    <s v="Anax imperator"/>
    <n v="1"/>
    <x v="1"/>
    <x v="9"/>
    <n v="7"/>
    <x v="3"/>
  </r>
  <r>
    <x v="22"/>
    <s v="MD-west/Dam"/>
    <d v="2020-07-29T13:30:00"/>
    <n v="4"/>
    <x v="12"/>
    <s v="Sympetrum striolatum"/>
    <n v="1"/>
    <x v="1"/>
    <x v="9"/>
    <n v="7"/>
    <x v="2"/>
  </r>
  <r>
    <x v="22"/>
    <s v="MD-west/Dam"/>
    <d v="2020-07-29T13:30:00"/>
    <n v="3"/>
    <x v="1"/>
    <s v="Ischnura elegans"/>
    <n v="1"/>
    <x v="1"/>
    <x v="9"/>
    <n v="7"/>
    <x v="1"/>
  </r>
  <r>
    <x v="22"/>
    <s v="MD-west/Dam"/>
    <d v="2020-08-12T11:20:00"/>
    <n v="4"/>
    <x v="1"/>
    <s v="Ischnura elegans"/>
    <n v="2"/>
    <x v="1"/>
    <x v="9"/>
    <n v="8"/>
    <x v="1"/>
  </r>
  <r>
    <x v="22"/>
    <s v="MD-west/Dam"/>
    <d v="2020-08-12T11:20:00"/>
    <n v="4"/>
    <x v="14"/>
    <s v="Aeshna mixta"/>
    <n v="1"/>
    <x v="1"/>
    <x v="9"/>
    <n v="8"/>
    <x v="3"/>
  </r>
  <r>
    <x v="22"/>
    <s v="MD-west/Dam"/>
    <d v="2020-08-12T11:20:00"/>
    <n v="4"/>
    <x v="9"/>
    <s v="Anax imperator"/>
    <n v="2"/>
    <x v="1"/>
    <x v="9"/>
    <n v="8"/>
    <x v="3"/>
  </r>
  <r>
    <x v="22"/>
    <s v="MD-west/Dam"/>
    <d v="2020-08-12T11:20:00"/>
    <n v="4"/>
    <x v="5"/>
    <s v="Orthetrum cancellatum"/>
    <n v="1"/>
    <x v="1"/>
    <x v="9"/>
    <n v="8"/>
    <x v="2"/>
  </r>
  <r>
    <x v="22"/>
    <s v="MD-west/Dam"/>
    <d v="2020-08-12T11:20:00"/>
    <n v="4"/>
    <x v="23"/>
    <s v="Sympetrum striolatum/vulgatum"/>
    <n v="5"/>
    <x v="1"/>
    <x v="9"/>
    <n v="8"/>
    <x v="2"/>
  </r>
  <r>
    <x v="22"/>
    <s v="MD-west/Dam"/>
    <d v="2020-08-12T11:20:00"/>
    <n v="3"/>
    <x v="23"/>
    <s v="Sympetrum striolatum/vulgatum"/>
    <n v="2"/>
    <x v="1"/>
    <x v="9"/>
    <n v="8"/>
    <x v="2"/>
  </r>
  <r>
    <x v="22"/>
    <s v="MD-west/Dam"/>
    <d v="2020-09-02T12:25:00"/>
    <n v="4"/>
    <x v="13"/>
    <s v="Chalcolestes viridis"/>
    <n v="3"/>
    <x v="1"/>
    <x v="9"/>
    <n v="9"/>
    <x v="0"/>
  </r>
  <r>
    <x v="22"/>
    <s v="MD-west/Dam"/>
    <d v="2020-09-02T12:25:00"/>
    <n v="4"/>
    <x v="14"/>
    <s v="Aeshna mixta"/>
    <n v="6"/>
    <x v="1"/>
    <x v="9"/>
    <n v="9"/>
    <x v="3"/>
  </r>
  <r>
    <x v="22"/>
    <s v="MD-west/Dam"/>
    <d v="2020-09-02T12:25:00"/>
    <n v="4"/>
    <x v="16"/>
    <s v="Sympetrum sanguineum"/>
    <n v="3"/>
    <x v="1"/>
    <x v="9"/>
    <n v="9"/>
    <x v="2"/>
  </r>
  <r>
    <x v="22"/>
    <s v="MD-west/Dam"/>
    <d v="2020-09-02T12:25:00"/>
    <n v="4"/>
    <x v="12"/>
    <s v="Sympetrum striolatum"/>
    <n v="5"/>
    <x v="1"/>
    <x v="9"/>
    <n v="9"/>
    <x v="2"/>
  </r>
  <r>
    <x v="22"/>
    <s v="MD-west/Dam"/>
    <d v="2020-09-02T12:25:00"/>
    <n v="4"/>
    <x v="23"/>
    <s v="Sympetrum striolatum/vulgatum"/>
    <n v="21"/>
    <x v="1"/>
    <x v="9"/>
    <n v="9"/>
    <x v="2"/>
  </r>
  <r>
    <x v="22"/>
    <s v="MD-west/Dam"/>
    <d v="2020-09-02T12:25:00"/>
    <n v="3"/>
    <x v="0"/>
    <s v="Sympecma fusca"/>
    <n v="1"/>
    <x v="1"/>
    <x v="9"/>
    <n v="9"/>
    <x v="0"/>
  </r>
  <r>
    <x v="22"/>
    <s v="MD-west/Dam"/>
    <d v="2020-09-02T12:25:00"/>
    <n v="3"/>
    <x v="13"/>
    <s v="Chalcolestes viridis"/>
    <n v="1"/>
    <x v="1"/>
    <x v="9"/>
    <n v="9"/>
    <x v="0"/>
  </r>
  <r>
    <x v="22"/>
    <s v="MD-west/Dam"/>
    <d v="2020-09-02T12:25:00"/>
    <n v="3"/>
    <x v="14"/>
    <s v="Aeshna mixta"/>
    <n v="1"/>
    <x v="1"/>
    <x v="9"/>
    <n v="9"/>
    <x v="3"/>
  </r>
  <r>
    <x v="22"/>
    <s v="MD-west/Dam"/>
    <d v="2020-09-02T12:25:00"/>
    <n v="3"/>
    <x v="23"/>
    <s v="Sympetrum striolatum/vulgatum"/>
    <n v="6"/>
    <x v="1"/>
    <x v="9"/>
    <n v="9"/>
    <x v="2"/>
  </r>
  <r>
    <x v="22"/>
    <s v="MD-west/Dam"/>
    <d v="2020-09-16T15:00:00"/>
    <n v="4"/>
    <x v="27"/>
    <s v="Aeshna cyanea"/>
    <n v="1"/>
    <x v="1"/>
    <x v="9"/>
    <n v="9"/>
    <x v="3"/>
  </r>
  <r>
    <x v="22"/>
    <s v="MD-west/Dam"/>
    <d v="2020-09-16T15:00:00"/>
    <n v="4"/>
    <x v="14"/>
    <s v="Aeshna mixta"/>
    <n v="1"/>
    <x v="1"/>
    <x v="9"/>
    <n v="9"/>
    <x v="3"/>
  </r>
  <r>
    <x v="22"/>
    <s v="MD-west/Dam"/>
    <d v="2020-09-16T15:00:00"/>
    <n v="3"/>
    <x v="13"/>
    <s v="Chalcolestes viridis"/>
    <n v="3"/>
    <x v="1"/>
    <x v="9"/>
    <n v="9"/>
    <x v="0"/>
  </r>
  <r>
    <x v="22"/>
    <s v="MD-west/Dam"/>
    <d v="2020-09-16T15:00:00"/>
    <n v="3"/>
    <x v="14"/>
    <s v="Aeshna mixta"/>
    <n v="1"/>
    <x v="1"/>
    <x v="9"/>
    <n v="9"/>
    <x v="3"/>
  </r>
  <r>
    <x v="22"/>
    <s v="MD-west/Dam"/>
    <d v="2020-09-16T15:00:00"/>
    <n v="3"/>
    <x v="23"/>
    <s v="Sympetrum striolatum/vulgatum"/>
    <n v="4"/>
    <x v="1"/>
    <x v="9"/>
    <n v="9"/>
    <x v="2"/>
  </r>
  <r>
    <x v="22"/>
    <s v="MD-west/Dam"/>
    <d v="2021-05-31T15:10:00"/>
    <n v="4"/>
    <x v="4"/>
    <s v="Coenagrion pulchellum"/>
    <n v="4"/>
    <x v="1"/>
    <x v="11"/>
    <n v="5"/>
    <x v="1"/>
  </r>
  <r>
    <x v="22"/>
    <s v="MD-west/Dam"/>
    <d v="2021-05-31T15:10:00"/>
    <n v="4"/>
    <x v="6"/>
    <s v="Coenagrion puella"/>
    <n v="8"/>
    <x v="1"/>
    <x v="11"/>
    <n v="5"/>
    <x v="1"/>
  </r>
  <r>
    <x v="22"/>
    <s v="MD-west/Dam"/>
    <d v="2021-05-31T15:10:00"/>
    <n v="4"/>
    <x v="0"/>
    <s v="Sympecma fusca"/>
    <n v="1"/>
    <x v="1"/>
    <x v="11"/>
    <n v="5"/>
    <x v="0"/>
  </r>
  <r>
    <x v="22"/>
    <s v="MD-west/Dam"/>
    <d v="2021-05-31T15:10:00"/>
    <n v="4"/>
    <x v="2"/>
    <s v="Pyrrhosoma nymphula"/>
    <n v="8"/>
    <x v="1"/>
    <x v="11"/>
    <n v="5"/>
    <x v="1"/>
  </r>
  <r>
    <x v="22"/>
    <s v="MD-west/Dam"/>
    <d v="2021-05-31T15:10:00"/>
    <n v="4"/>
    <x v="1"/>
    <s v="Ischnura elegans"/>
    <n v="1"/>
    <x v="1"/>
    <x v="11"/>
    <n v="5"/>
    <x v="1"/>
  </r>
  <r>
    <x v="22"/>
    <s v="MD-west/Dam"/>
    <d v="2021-05-31T15:10:00"/>
    <n v="3"/>
    <x v="7"/>
    <s v="Brachytron pratense"/>
    <n v="2"/>
    <x v="1"/>
    <x v="11"/>
    <n v="5"/>
    <x v="3"/>
  </r>
  <r>
    <x v="22"/>
    <s v="MD-west/Dam"/>
    <d v="2021-05-31T15:10:00"/>
    <n v="4"/>
    <x v="7"/>
    <s v="Brachytron pratense"/>
    <n v="2"/>
    <x v="1"/>
    <x v="11"/>
    <n v="5"/>
    <x v="3"/>
  </r>
  <r>
    <x v="22"/>
    <s v="MD-west/Dam"/>
    <d v="2021-06-09T13:30:00"/>
    <n v="4"/>
    <x v="7"/>
    <s v="Brachytron pratense"/>
    <n v="4"/>
    <x v="1"/>
    <x v="11"/>
    <n v="6"/>
    <x v="3"/>
  </r>
  <r>
    <x v="22"/>
    <s v="MD-west/Dam"/>
    <d v="2021-06-09T13:30:00"/>
    <n v="4"/>
    <x v="6"/>
    <s v="Coenagrion puella"/>
    <n v="2"/>
    <x v="1"/>
    <x v="11"/>
    <n v="6"/>
    <x v="1"/>
  </r>
  <r>
    <x v="22"/>
    <s v="MD-west/Dam"/>
    <d v="2021-06-09T13:30:00"/>
    <n v="4"/>
    <x v="31"/>
    <s v="Cordulia aenea"/>
    <n v="1"/>
    <x v="1"/>
    <x v="11"/>
    <n v="6"/>
    <x v="4"/>
  </r>
  <r>
    <x v="22"/>
    <s v="MD-west/Dam"/>
    <d v="2021-06-09T13:30:00"/>
    <n v="4"/>
    <x v="1"/>
    <s v="Ischnura elegans"/>
    <n v="2"/>
    <x v="1"/>
    <x v="11"/>
    <n v="6"/>
    <x v="1"/>
  </r>
  <r>
    <x v="22"/>
    <s v="MD-west/Dam"/>
    <d v="2021-06-09T13:30:00"/>
    <n v="4"/>
    <x v="10"/>
    <s v="Libellula quadrimaculata"/>
    <n v="1"/>
    <x v="1"/>
    <x v="11"/>
    <n v="6"/>
    <x v="2"/>
  </r>
  <r>
    <x v="22"/>
    <s v="MD-west/Dam"/>
    <d v="2021-06-09T13:30:00"/>
    <n v="4"/>
    <x v="8"/>
    <s v="Aeshna isoceles"/>
    <n v="3"/>
    <x v="1"/>
    <x v="11"/>
    <n v="6"/>
    <x v="3"/>
  </r>
  <r>
    <x v="22"/>
    <s v="MD-west/Dam"/>
    <d v="2021-06-09T13:30:00"/>
    <n v="4"/>
    <x v="2"/>
    <s v="Pyrrhosoma nymphula"/>
    <n v="2"/>
    <x v="1"/>
    <x v="11"/>
    <n v="6"/>
    <x v="1"/>
  </r>
  <r>
    <x v="22"/>
    <s v="MD-west/Dam"/>
    <d v="2021-06-09T13:30:00"/>
    <n v="4"/>
    <x v="9"/>
    <s v="Anax imperator"/>
    <n v="2"/>
    <x v="1"/>
    <x v="11"/>
    <n v="6"/>
    <x v="3"/>
  </r>
  <r>
    <x v="22"/>
    <s v="MD-west/Dam"/>
    <d v="2021-06-09T13:30:00"/>
    <n v="3"/>
    <x v="2"/>
    <s v="Pyrrhosoma nymphula"/>
    <n v="2"/>
    <x v="1"/>
    <x v="11"/>
    <n v="6"/>
    <x v="1"/>
  </r>
  <r>
    <x v="22"/>
    <s v="MD-west/Dam"/>
    <d v="2021-06-09T13:30:00"/>
    <n v="3"/>
    <x v="9"/>
    <s v="Anax imperator"/>
    <n v="1"/>
    <x v="1"/>
    <x v="11"/>
    <n v="6"/>
    <x v="3"/>
  </r>
  <r>
    <x v="22"/>
    <s v="MD-west/Dam"/>
    <d v="2021-06-09T13:30:00"/>
    <n v="3"/>
    <x v="10"/>
    <s v="Libellula quadrimaculata"/>
    <n v="2"/>
    <x v="1"/>
    <x v="11"/>
    <n v="6"/>
    <x v="2"/>
  </r>
  <r>
    <x v="22"/>
    <s v="MD-west/Dam"/>
    <d v="2021-06-09T13:30:00"/>
    <n v="3"/>
    <x v="6"/>
    <s v="Coenagrion puella"/>
    <n v="21"/>
    <x v="1"/>
    <x v="11"/>
    <n v="6"/>
    <x v="1"/>
  </r>
  <r>
    <x v="22"/>
    <s v="MD-west/Dam"/>
    <d v="2021-06-09T13:30:00"/>
    <n v="3"/>
    <x v="5"/>
    <s v="Orthetrum cancellatum"/>
    <n v="1"/>
    <x v="1"/>
    <x v="11"/>
    <n v="6"/>
    <x v="2"/>
  </r>
  <r>
    <x v="22"/>
    <s v="MD-west/Dam"/>
    <d v="2021-06-09T13:30:00"/>
    <n v="3"/>
    <x v="8"/>
    <s v="Aeshna isoceles"/>
    <n v="1"/>
    <x v="1"/>
    <x v="11"/>
    <n v="6"/>
    <x v="3"/>
  </r>
  <r>
    <x v="22"/>
    <s v="MD-west/Dam"/>
    <d v="2021-06-09T13:30:00"/>
    <n v="3"/>
    <x v="3"/>
    <s v="Enallagma cyathigerum"/>
    <n v="10"/>
    <x v="1"/>
    <x v="11"/>
    <n v="6"/>
    <x v="1"/>
  </r>
  <r>
    <x v="22"/>
    <s v="MD-west/Dam"/>
    <d v="2021-06-23T15:00:00"/>
    <n v="4"/>
    <x v="3"/>
    <s v="Enallagma cyathigerum"/>
    <n v="3"/>
    <x v="1"/>
    <x v="11"/>
    <n v="6"/>
    <x v="1"/>
  </r>
  <r>
    <x v="22"/>
    <s v="MD-west/Dam"/>
    <d v="2021-06-23T15:00:00"/>
    <n v="4"/>
    <x v="4"/>
    <s v="Coenagrion pulchellum"/>
    <n v="1"/>
    <x v="1"/>
    <x v="11"/>
    <n v="6"/>
    <x v="1"/>
  </r>
  <r>
    <x v="22"/>
    <s v="MD-west/Dam"/>
    <d v="2021-06-23T15:00:00"/>
    <n v="3"/>
    <x v="1"/>
    <s v="Ischnura elegans"/>
    <n v="4"/>
    <x v="1"/>
    <x v="11"/>
    <n v="6"/>
    <x v="1"/>
  </r>
  <r>
    <x v="22"/>
    <s v="MD-west/Dam"/>
    <d v="2021-06-23T15:00:00"/>
    <n v="3"/>
    <x v="4"/>
    <s v="Coenagrion pulchellum"/>
    <n v="1"/>
    <x v="1"/>
    <x v="11"/>
    <n v="6"/>
    <x v="1"/>
  </r>
  <r>
    <x v="22"/>
    <s v="MD-west/Dam"/>
    <d v="2021-06-23T15:00:00"/>
    <n v="3"/>
    <x v="3"/>
    <s v="Enallagma cyathigerum"/>
    <n v="1"/>
    <x v="1"/>
    <x v="11"/>
    <n v="6"/>
    <x v="1"/>
  </r>
  <r>
    <x v="22"/>
    <s v="MD-west/Dam"/>
    <d v="2021-07-16T15:00:00"/>
    <n v="4"/>
    <x v="9"/>
    <s v="Anax imperator"/>
    <n v="1"/>
    <x v="1"/>
    <x v="11"/>
    <n v="7"/>
    <x v="3"/>
  </r>
  <r>
    <x v="22"/>
    <s v="MD-west/Dam"/>
    <d v="2021-07-16T15:00:00"/>
    <n v="3"/>
    <x v="6"/>
    <s v="Coenagrion puella"/>
    <n v="1"/>
    <x v="1"/>
    <x v="11"/>
    <n v="7"/>
    <x v="1"/>
  </r>
  <r>
    <x v="22"/>
    <s v="MD-west/Dam"/>
    <d v="2021-07-16T15:00:00"/>
    <n v="3"/>
    <x v="9"/>
    <s v="Anax imperator"/>
    <n v="2"/>
    <x v="1"/>
    <x v="11"/>
    <n v="7"/>
    <x v="3"/>
  </r>
  <r>
    <x v="22"/>
    <s v="MD-west/Dam"/>
    <d v="2021-07-16T15:00:00"/>
    <n v="3"/>
    <x v="8"/>
    <s v="Aeshna isoceles"/>
    <n v="2"/>
    <x v="1"/>
    <x v="11"/>
    <n v="7"/>
    <x v="3"/>
  </r>
  <r>
    <x v="22"/>
    <s v="MD-west/Dam"/>
    <d v="2021-07-23T15:10:00"/>
    <n v="4"/>
    <x v="23"/>
    <s v="Sympetrum striolatum/vulgatum"/>
    <n v="1"/>
    <x v="1"/>
    <x v="11"/>
    <n v="7"/>
    <x v="2"/>
  </r>
  <r>
    <x v="22"/>
    <s v="MD-west/Dam"/>
    <d v="2021-07-23T15:10:00"/>
    <n v="4"/>
    <x v="5"/>
    <s v="Orthetrum cancellatum"/>
    <n v="1"/>
    <x v="1"/>
    <x v="11"/>
    <n v="7"/>
    <x v="2"/>
  </r>
  <r>
    <x v="22"/>
    <s v="MD-west/Dam"/>
    <d v="2021-07-23T15:10:00"/>
    <n v="4"/>
    <x v="9"/>
    <s v="Anax imperator"/>
    <n v="1"/>
    <x v="1"/>
    <x v="11"/>
    <n v="7"/>
    <x v="3"/>
  </r>
  <r>
    <x v="22"/>
    <s v="MD-west/Dam"/>
    <d v="2021-07-23T15:10:00"/>
    <n v="4"/>
    <x v="1"/>
    <s v="Ischnura elegans"/>
    <n v="1"/>
    <x v="1"/>
    <x v="11"/>
    <n v="7"/>
    <x v="1"/>
  </r>
  <r>
    <x v="22"/>
    <s v="MD-west/Dam"/>
    <d v="2021-08-11T12:50:00"/>
    <n v="4"/>
    <x v="14"/>
    <s v="Aeshna mixta"/>
    <n v="1"/>
    <x v="1"/>
    <x v="11"/>
    <n v="8"/>
    <x v="3"/>
  </r>
  <r>
    <x v="22"/>
    <s v="MD-west/Dam"/>
    <d v="2021-08-11T12:50:00"/>
    <n v="4"/>
    <x v="16"/>
    <s v="Sympetrum sanguineum"/>
    <n v="1"/>
    <x v="1"/>
    <x v="11"/>
    <n v="8"/>
    <x v="2"/>
  </r>
  <r>
    <x v="22"/>
    <s v="MD-west/Dam"/>
    <d v="2021-08-11T12:50:00"/>
    <n v="4"/>
    <x v="17"/>
    <s v="Sympetrum vulgatum"/>
    <n v="2"/>
    <x v="1"/>
    <x v="11"/>
    <n v="8"/>
    <x v="2"/>
  </r>
  <r>
    <x v="22"/>
    <s v="MD-west/Dam"/>
    <d v="2021-08-11T12:50:00"/>
    <n v="3"/>
    <x v="6"/>
    <s v="Coenagrion puella"/>
    <n v="5"/>
    <x v="1"/>
    <x v="11"/>
    <n v="8"/>
    <x v="1"/>
  </r>
  <r>
    <x v="22"/>
    <s v="MD-west/Dam"/>
    <d v="2021-08-11T12:50:00"/>
    <n v="3"/>
    <x v="1"/>
    <s v="Ischnura elegans"/>
    <n v="2"/>
    <x v="1"/>
    <x v="11"/>
    <n v="8"/>
    <x v="1"/>
  </r>
  <r>
    <x v="22"/>
    <s v="MD-west/Dam"/>
    <d v="2021-08-11T12:50:00"/>
    <n v="3"/>
    <x v="12"/>
    <s v="Sympetrum striolatum"/>
    <n v="1"/>
    <x v="1"/>
    <x v="11"/>
    <n v="8"/>
    <x v="2"/>
  </r>
  <r>
    <x v="22"/>
    <s v="MD-west/Dam"/>
    <d v="2021-08-11T12:50:00"/>
    <n v="3"/>
    <x v="23"/>
    <s v="Sympetrum striolatum/vulgatum"/>
    <n v="3"/>
    <x v="1"/>
    <x v="11"/>
    <n v="8"/>
    <x v="2"/>
  </r>
  <r>
    <x v="22"/>
    <s v="MD-west/Dam"/>
    <d v="2021-08-11T12:50:00"/>
    <n v="3"/>
    <x v="9"/>
    <s v="Anax imperator"/>
    <n v="2"/>
    <x v="1"/>
    <x v="11"/>
    <n v="8"/>
    <x v="3"/>
  </r>
  <r>
    <x v="22"/>
    <s v="MD-west/Dam"/>
    <d v="2021-08-11T12:50:00"/>
    <n v="3"/>
    <x v="30"/>
    <s v="Erythromma viridulum"/>
    <n v="6"/>
    <x v="1"/>
    <x v="11"/>
    <n v="8"/>
    <x v="1"/>
  </r>
  <r>
    <x v="22"/>
    <s v="MD-west/Dam"/>
    <d v="2021-08-11T12:50:00"/>
    <n v="3"/>
    <x v="3"/>
    <s v="Enallagma cyathigerum"/>
    <n v="2"/>
    <x v="1"/>
    <x v="11"/>
    <n v="8"/>
    <x v="1"/>
  </r>
  <r>
    <x v="22"/>
    <s v="MD-west/Dam"/>
    <d v="2021-08-11T12:50:00"/>
    <n v="3"/>
    <x v="17"/>
    <s v="Sympetrum vulgatum"/>
    <n v="2"/>
    <x v="1"/>
    <x v="11"/>
    <n v="8"/>
    <x v="2"/>
  </r>
  <r>
    <x v="22"/>
    <s v="MD-west/Dam"/>
    <d v="2021-09-03T13:05:00"/>
    <n v="4"/>
    <x v="23"/>
    <s v="Sympetrum striolatum/vulgatum"/>
    <n v="7"/>
    <x v="1"/>
    <x v="11"/>
    <n v="9"/>
    <x v="2"/>
  </r>
  <r>
    <x v="22"/>
    <s v="MD-west/Dam"/>
    <d v="2021-09-03T13:05:00"/>
    <n v="4"/>
    <x v="17"/>
    <s v="Sympetrum vulgatum"/>
    <n v="1"/>
    <x v="1"/>
    <x v="11"/>
    <n v="9"/>
    <x v="2"/>
  </r>
  <r>
    <x v="22"/>
    <s v="MD-west/Dam"/>
    <d v="2021-09-03T13:05:00"/>
    <n v="4"/>
    <x v="9"/>
    <s v="Anax imperator"/>
    <n v="1"/>
    <x v="1"/>
    <x v="11"/>
    <n v="9"/>
    <x v="3"/>
  </r>
  <r>
    <x v="22"/>
    <s v="MD-west/Dam"/>
    <d v="2021-09-03T13:05:00"/>
    <n v="4"/>
    <x v="13"/>
    <s v="Chalcolestes viridis"/>
    <n v="2"/>
    <x v="1"/>
    <x v="11"/>
    <n v="9"/>
    <x v="0"/>
  </r>
  <r>
    <x v="22"/>
    <s v="MD-west/Dam"/>
    <d v="2021-09-03T13:05:00"/>
    <n v="3"/>
    <x v="14"/>
    <s v="Aeshna mixta"/>
    <n v="3"/>
    <x v="1"/>
    <x v="11"/>
    <n v="9"/>
    <x v="3"/>
  </r>
  <r>
    <x v="22"/>
    <s v="MD-west/Dam"/>
    <d v="2021-09-03T13:05:00"/>
    <n v="4"/>
    <x v="14"/>
    <s v="Aeshna mixta"/>
    <n v="5"/>
    <x v="1"/>
    <x v="11"/>
    <n v="9"/>
    <x v="3"/>
  </r>
  <r>
    <x v="22"/>
    <s v="MD-west/Dam"/>
    <d v="2021-09-03T13:05:00"/>
    <n v="3"/>
    <x v="12"/>
    <s v="Sympetrum striolatum"/>
    <n v="25"/>
    <x v="1"/>
    <x v="11"/>
    <n v="9"/>
    <x v="2"/>
  </r>
  <r>
    <x v="22"/>
    <s v="MD-west/Dam"/>
    <d v="2021-09-03T13:05:00"/>
    <n v="3"/>
    <x v="13"/>
    <s v="Chalcolestes viridis"/>
    <n v="5"/>
    <x v="1"/>
    <x v="11"/>
    <n v="9"/>
    <x v="0"/>
  </r>
  <r>
    <x v="22"/>
    <s v="MD-west/Dam"/>
    <d v="2021-09-18T14:10:00"/>
    <n v="4"/>
    <x v="23"/>
    <s v="Sympetrum striolatum/vulgatum"/>
    <n v="10"/>
    <x v="1"/>
    <x v="11"/>
    <n v="9"/>
    <x v="2"/>
  </r>
  <r>
    <x v="22"/>
    <s v="MD-west/Dam"/>
    <d v="2021-09-18T14:10:00"/>
    <n v="4"/>
    <x v="12"/>
    <s v="Sympetrum striolatum"/>
    <n v="4"/>
    <x v="1"/>
    <x v="11"/>
    <n v="9"/>
    <x v="2"/>
  </r>
  <r>
    <x v="22"/>
    <s v="MD-west/Dam"/>
    <d v="2021-09-18T14:10:00"/>
    <n v="4"/>
    <x v="13"/>
    <s v="Chalcolestes viridis"/>
    <n v="3"/>
    <x v="1"/>
    <x v="11"/>
    <n v="9"/>
    <x v="0"/>
  </r>
  <r>
    <x v="22"/>
    <s v="MD-west/Dam"/>
    <d v="2021-09-18T14:10:00"/>
    <n v="4"/>
    <x v="14"/>
    <s v="Aeshna mixta"/>
    <n v="3"/>
    <x v="1"/>
    <x v="11"/>
    <n v="9"/>
    <x v="3"/>
  </r>
  <r>
    <x v="22"/>
    <s v="MD-west/Dam"/>
    <d v="2020-05-08T13:15:00"/>
    <n v="4"/>
    <x v="0"/>
    <s v="Sympecma fusca"/>
    <n v="4"/>
    <x v="1"/>
    <x v="9"/>
    <n v="5"/>
    <x v="0"/>
  </r>
  <r>
    <x v="22"/>
    <s v="MD-west/Dam"/>
    <d v="2020-05-08T13:15:00"/>
    <n v="4"/>
    <x v="2"/>
    <s v="Pyrrhosoma nymphula"/>
    <n v="2"/>
    <x v="1"/>
    <x v="9"/>
    <n v="5"/>
    <x v="1"/>
  </r>
  <r>
    <x v="22"/>
    <s v="MD-west/Dam"/>
    <d v="2020-05-08T13:15:00"/>
    <n v="4"/>
    <x v="7"/>
    <s v="Brachytron pratense"/>
    <n v="2"/>
    <x v="1"/>
    <x v="9"/>
    <n v="5"/>
    <x v="3"/>
  </r>
  <r>
    <x v="22"/>
    <s v="MD-west/Dam"/>
    <d v="2020-05-08T13:15:00"/>
    <n v="3"/>
    <x v="7"/>
    <s v="Brachytron pratense"/>
    <n v="2"/>
    <x v="1"/>
    <x v="9"/>
    <n v="5"/>
    <x v="3"/>
  </r>
  <r>
    <x v="22"/>
    <s v="MD-west/Dam"/>
    <d v="2020-05-08T13:15:00"/>
    <n v="3"/>
    <x v="10"/>
    <s v="Libellula quadrimaculata"/>
    <n v="3"/>
    <x v="1"/>
    <x v="9"/>
    <n v="5"/>
    <x v="2"/>
  </r>
  <r>
    <x v="23"/>
    <s v="DK Noordervlak"/>
    <d v="2010-05-22T13:30:00"/>
    <n v="1"/>
    <x v="10"/>
    <s v="Libellula quadrimaculata"/>
    <n v="1"/>
    <x v="1"/>
    <x v="0"/>
    <n v="5"/>
    <x v="2"/>
  </r>
  <r>
    <x v="23"/>
    <s v="DK Noordervlak"/>
    <d v="2010-06-04T13:15:00"/>
    <n v="1"/>
    <x v="7"/>
    <s v="Brachytron pratense"/>
    <n v="1"/>
    <x v="1"/>
    <x v="0"/>
    <n v="6"/>
    <x v="3"/>
  </r>
  <r>
    <x v="23"/>
    <s v="DK Noordervlak"/>
    <d v="2010-06-04T13:15:00"/>
    <n v="1"/>
    <x v="34"/>
    <s v="Libellula depressa"/>
    <n v="3"/>
    <x v="1"/>
    <x v="0"/>
    <n v="6"/>
    <x v="2"/>
  </r>
  <r>
    <x v="23"/>
    <s v="DK Noordervlak"/>
    <d v="2010-06-04T13:15:00"/>
    <n v="1"/>
    <x v="6"/>
    <s v="Coenagrion puella"/>
    <n v="18"/>
    <x v="1"/>
    <x v="0"/>
    <n v="6"/>
    <x v="1"/>
  </r>
  <r>
    <x v="23"/>
    <s v="DK Noordervlak"/>
    <d v="2010-06-04T13:15:00"/>
    <n v="1"/>
    <x v="10"/>
    <s v="Libellula quadrimaculata"/>
    <n v="4"/>
    <x v="1"/>
    <x v="0"/>
    <n v="6"/>
    <x v="2"/>
  </r>
  <r>
    <x v="23"/>
    <s v="DK Noordervlak"/>
    <d v="2010-08-14T13:00:00"/>
    <n v="1"/>
    <x v="12"/>
    <s v="Sympetrum striolatum"/>
    <n v="9"/>
    <x v="1"/>
    <x v="0"/>
    <n v="8"/>
    <x v="2"/>
  </r>
  <r>
    <x v="23"/>
    <s v="DK Noordervlak"/>
    <d v="2010-08-14T13:00:00"/>
    <n v="1"/>
    <x v="9"/>
    <s v="Anax imperator"/>
    <n v="2"/>
    <x v="1"/>
    <x v="0"/>
    <n v="8"/>
    <x v="3"/>
  </r>
  <r>
    <x v="23"/>
    <s v="DK Noordervlak"/>
    <d v="2010-08-14T13:00:00"/>
    <n v="1"/>
    <x v="1"/>
    <s v="Ischnura elegans"/>
    <n v="26"/>
    <x v="1"/>
    <x v="0"/>
    <n v="8"/>
    <x v="1"/>
  </r>
  <r>
    <x v="23"/>
    <s v="DK Noordervlak"/>
    <d v="2010-09-04T13:30:00"/>
    <n v="1"/>
    <x v="9"/>
    <s v="Anax imperator"/>
    <n v="1"/>
    <x v="1"/>
    <x v="0"/>
    <n v="9"/>
    <x v="3"/>
  </r>
  <r>
    <x v="23"/>
    <s v="DK Noordervlak"/>
    <d v="2010-09-04T13:30:00"/>
    <n v="1"/>
    <x v="3"/>
    <s v="Enallagma cyathigerum"/>
    <n v="1"/>
    <x v="1"/>
    <x v="0"/>
    <n v="9"/>
    <x v="1"/>
  </r>
  <r>
    <x v="23"/>
    <s v="DK Noordervlak"/>
    <d v="2010-09-04T13:30:00"/>
    <n v="1"/>
    <x v="12"/>
    <s v="Sympetrum striolatum"/>
    <n v="14"/>
    <x v="1"/>
    <x v="0"/>
    <n v="9"/>
    <x v="2"/>
  </r>
  <r>
    <x v="23"/>
    <s v="DK Noordervlak"/>
    <d v="2010-09-04T13:30:00"/>
    <n v="1"/>
    <x v="1"/>
    <s v="Ischnura elegans"/>
    <n v="14"/>
    <x v="1"/>
    <x v="0"/>
    <n v="9"/>
    <x v="1"/>
  </r>
  <r>
    <x v="23"/>
    <s v="DK Noordervlak"/>
    <d v="2010-09-21T15:30:00"/>
    <n v="1"/>
    <x v="12"/>
    <s v="Sympetrum striolatum"/>
    <n v="2"/>
    <x v="1"/>
    <x v="0"/>
    <n v="9"/>
    <x v="2"/>
  </r>
  <r>
    <x v="23"/>
    <s v="DK Noordervlak"/>
    <d v="2011-05-07T15:15:00"/>
    <n v="1"/>
    <x v="3"/>
    <s v="Enallagma cyathigerum"/>
    <n v="1"/>
    <x v="1"/>
    <x v="1"/>
    <n v="5"/>
    <x v="1"/>
  </r>
  <r>
    <x v="23"/>
    <s v="DK Noordervlak"/>
    <d v="2011-05-07T15:15:00"/>
    <n v="1"/>
    <x v="1"/>
    <s v="Ischnura elegans"/>
    <n v="3"/>
    <x v="1"/>
    <x v="1"/>
    <n v="5"/>
    <x v="1"/>
  </r>
  <r>
    <x v="23"/>
    <s v="DK Noordervlak"/>
    <d v="2011-05-07T15:15:00"/>
    <n v="1"/>
    <x v="10"/>
    <s v="Libellula quadrimaculata"/>
    <n v="11"/>
    <x v="1"/>
    <x v="1"/>
    <n v="5"/>
    <x v="2"/>
  </r>
  <r>
    <x v="23"/>
    <s v="DK Noordervlak"/>
    <d v="2011-05-07T15:15:00"/>
    <n v="1"/>
    <x v="2"/>
    <s v="Pyrrhosoma nymphula"/>
    <n v="2"/>
    <x v="1"/>
    <x v="1"/>
    <n v="5"/>
    <x v="1"/>
  </r>
  <r>
    <x v="23"/>
    <s v="DK Noordervlak"/>
    <d v="2011-05-21T13:30:00"/>
    <n v="1"/>
    <x v="7"/>
    <s v="Brachytron pratense"/>
    <n v="2"/>
    <x v="1"/>
    <x v="1"/>
    <n v="5"/>
    <x v="3"/>
  </r>
  <r>
    <x v="23"/>
    <s v="DK Noordervlak"/>
    <d v="2011-05-21T13:30:00"/>
    <n v="1"/>
    <x v="9"/>
    <s v="Anax imperator"/>
    <n v="1"/>
    <x v="1"/>
    <x v="1"/>
    <n v="5"/>
    <x v="3"/>
  </r>
  <r>
    <x v="23"/>
    <s v="DK Noordervlak"/>
    <d v="2011-05-21T13:30:00"/>
    <n v="1"/>
    <x v="2"/>
    <s v="Pyrrhosoma nymphula"/>
    <n v="2"/>
    <x v="1"/>
    <x v="1"/>
    <n v="5"/>
    <x v="1"/>
  </r>
  <r>
    <x v="23"/>
    <s v="DK Noordervlak"/>
    <d v="2011-05-21T13:30:00"/>
    <n v="1"/>
    <x v="3"/>
    <s v="Enallagma cyathigerum"/>
    <n v="6"/>
    <x v="1"/>
    <x v="1"/>
    <n v="5"/>
    <x v="1"/>
  </r>
  <r>
    <x v="23"/>
    <s v="DK Noordervlak"/>
    <d v="2011-05-21T13:30:00"/>
    <n v="1"/>
    <x v="6"/>
    <s v="Coenagrion puella"/>
    <n v="8"/>
    <x v="1"/>
    <x v="1"/>
    <n v="5"/>
    <x v="1"/>
  </r>
  <r>
    <x v="23"/>
    <s v="DK Noordervlak"/>
    <d v="2011-05-21T13:30:00"/>
    <n v="1"/>
    <x v="10"/>
    <s v="Libellula quadrimaculata"/>
    <n v="14"/>
    <x v="1"/>
    <x v="1"/>
    <n v="5"/>
    <x v="2"/>
  </r>
  <r>
    <x v="23"/>
    <s v="DK Noordervlak"/>
    <d v="2011-08-02T15:30:00"/>
    <n v="1"/>
    <x v="6"/>
    <s v="Coenagrion puella"/>
    <n v="1"/>
    <x v="1"/>
    <x v="1"/>
    <n v="8"/>
    <x v="1"/>
  </r>
  <r>
    <x v="23"/>
    <s v="DK Noordervlak"/>
    <d v="2011-08-02T15:30:00"/>
    <n v="1"/>
    <x v="3"/>
    <s v="Enallagma cyathigerum"/>
    <n v="8"/>
    <x v="1"/>
    <x v="1"/>
    <n v="8"/>
    <x v="1"/>
  </r>
  <r>
    <x v="23"/>
    <s v="DK Noordervlak"/>
    <d v="2011-08-02T15:30:00"/>
    <n v="1"/>
    <x v="12"/>
    <s v="Sympetrum striolatum"/>
    <n v="2"/>
    <x v="1"/>
    <x v="1"/>
    <n v="8"/>
    <x v="2"/>
  </r>
  <r>
    <x v="23"/>
    <s v="DK Noordervlak"/>
    <d v="2011-08-02T15:30:00"/>
    <n v="1"/>
    <x v="9"/>
    <s v="Anax imperator"/>
    <n v="2"/>
    <x v="1"/>
    <x v="1"/>
    <n v="8"/>
    <x v="3"/>
  </r>
  <r>
    <x v="23"/>
    <s v="DK Noordervlak"/>
    <d v="2011-08-02T15:30:00"/>
    <n v="1"/>
    <x v="1"/>
    <s v="Ischnura elegans"/>
    <n v="12"/>
    <x v="1"/>
    <x v="1"/>
    <n v="8"/>
    <x v="1"/>
  </r>
  <r>
    <x v="23"/>
    <s v="DK Noordervlak"/>
    <d v="2011-08-20T13:30:00"/>
    <n v="1"/>
    <x v="12"/>
    <s v="Sympetrum striolatum"/>
    <n v="4"/>
    <x v="1"/>
    <x v="1"/>
    <n v="8"/>
    <x v="2"/>
  </r>
  <r>
    <x v="23"/>
    <s v="DK Noordervlak"/>
    <d v="2011-08-20T13:30:00"/>
    <n v="1"/>
    <x v="14"/>
    <s v="Aeshna mixta"/>
    <n v="1"/>
    <x v="1"/>
    <x v="1"/>
    <n v="8"/>
    <x v="3"/>
  </r>
  <r>
    <x v="23"/>
    <s v="DK Noordervlak"/>
    <d v="2011-08-20T13:30:00"/>
    <n v="1"/>
    <x v="9"/>
    <s v="Anax imperator"/>
    <n v="4"/>
    <x v="1"/>
    <x v="1"/>
    <n v="8"/>
    <x v="3"/>
  </r>
  <r>
    <x v="23"/>
    <s v="DK Noordervlak"/>
    <d v="2011-09-02T15:30:00"/>
    <n v="1"/>
    <x v="12"/>
    <s v="Sympetrum striolatum"/>
    <n v="3"/>
    <x v="1"/>
    <x v="1"/>
    <n v="9"/>
    <x v="2"/>
  </r>
  <r>
    <x v="23"/>
    <s v="DK Noordervlak"/>
    <d v="2011-09-02T15:30:00"/>
    <n v="1"/>
    <x v="11"/>
    <s v="Lestes sponsa"/>
    <n v="1"/>
    <x v="1"/>
    <x v="1"/>
    <n v="9"/>
    <x v="0"/>
  </r>
  <r>
    <x v="23"/>
    <s v="DK Noordervlak"/>
    <d v="2011-09-02T15:30:00"/>
    <n v="1"/>
    <x v="9"/>
    <s v="Anax imperator"/>
    <n v="1"/>
    <x v="1"/>
    <x v="1"/>
    <n v="9"/>
    <x v="3"/>
  </r>
  <r>
    <x v="23"/>
    <s v="DK Noordervlak"/>
    <d v="2011-09-02T15:30:00"/>
    <n v="1"/>
    <x v="1"/>
    <s v="Ischnura elegans"/>
    <n v="14"/>
    <x v="1"/>
    <x v="1"/>
    <n v="9"/>
    <x v="1"/>
  </r>
  <r>
    <x v="23"/>
    <s v="DK Noordervlak"/>
    <d v="2011-09-02T15:30:00"/>
    <n v="1"/>
    <x v="3"/>
    <s v="Enallagma cyathigerum"/>
    <n v="3"/>
    <x v="1"/>
    <x v="1"/>
    <n v="9"/>
    <x v="1"/>
  </r>
  <r>
    <x v="23"/>
    <s v="DK Noordervlak"/>
    <d v="2011-09-02T15:30:00"/>
    <n v="1"/>
    <x v="14"/>
    <s v="Aeshna mixta"/>
    <n v="1"/>
    <x v="1"/>
    <x v="1"/>
    <n v="9"/>
    <x v="3"/>
  </r>
  <r>
    <x v="23"/>
    <s v="DK Noordervlak"/>
    <d v="2011-09-24T13:00:00"/>
    <n v="1"/>
    <x v="14"/>
    <s v="Aeshna mixta"/>
    <n v="2"/>
    <x v="1"/>
    <x v="1"/>
    <n v="9"/>
    <x v="3"/>
  </r>
  <r>
    <x v="23"/>
    <s v="DK Noordervlak"/>
    <d v="2011-09-24T13:00:00"/>
    <n v="1"/>
    <x v="3"/>
    <s v="Enallagma cyathigerum"/>
    <n v="2"/>
    <x v="1"/>
    <x v="1"/>
    <n v="9"/>
    <x v="1"/>
  </r>
  <r>
    <x v="23"/>
    <s v="DK Noordervlak"/>
    <d v="2011-09-24T13:00:00"/>
    <n v="1"/>
    <x v="12"/>
    <s v="Sympetrum striolatum"/>
    <n v="22"/>
    <x v="1"/>
    <x v="1"/>
    <n v="9"/>
    <x v="2"/>
  </r>
  <r>
    <x v="23"/>
    <s v="DK Noordervlak"/>
    <d v="2012-06-30T14:00:00"/>
    <n v="1"/>
    <x v="5"/>
    <s v="Orthetrum cancellatum"/>
    <n v="2"/>
    <x v="1"/>
    <x v="2"/>
    <n v="6"/>
    <x v="2"/>
  </r>
  <r>
    <x v="23"/>
    <s v="DK Noordervlak"/>
    <d v="2012-06-30T14:00:00"/>
    <n v="1"/>
    <x v="9"/>
    <s v="Anax imperator"/>
    <n v="1"/>
    <x v="1"/>
    <x v="2"/>
    <n v="6"/>
    <x v="3"/>
  </r>
  <r>
    <x v="23"/>
    <s v="DK Noordervlak"/>
    <d v="2012-06-30T14:00:00"/>
    <n v="1"/>
    <x v="10"/>
    <s v="Libellula quadrimaculata"/>
    <n v="2"/>
    <x v="1"/>
    <x v="2"/>
    <n v="6"/>
    <x v="2"/>
  </r>
  <r>
    <x v="23"/>
    <s v="DK Noordervlak"/>
    <d v="2012-06-30T14:00:00"/>
    <n v="1"/>
    <x v="3"/>
    <s v="Enallagma cyathigerum"/>
    <n v="5"/>
    <x v="1"/>
    <x v="2"/>
    <n v="6"/>
    <x v="1"/>
  </r>
  <r>
    <x v="23"/>
    <s v="DK Noordervlak"/>
    <d v="2012-07-23T12:00:00"/>
    <n v="1"/>
    <x v="3"/>
    <s v="Enallagma cyathigerum"/>
    <n v="2"/>
    <x v="1"/>
    <x v="2"/>
    <n v="7"/>
    <x v="1"/>
  </r>
  <r>
    <x v="23"/>
    <s v="DK Noordervlak"/>
    <d v="2012-07-23T12:00:00"/>
    <n v="1"/>
    <x v="12"/>
    <s v="Sympetrum striolatum"/>
    <n v="4"/>
    <x v="1"/>
    <x v="2"/>
    <n v="7"/>
    <x v="2"/>
  </r>
  <r>
    <x v="23"/>
    <s v="DK Noordervlak"/>
    <d v="2012-07-27T11:30:00"/>
    <n v="1"/>
    <x v="12"/>
    <s v="Sympetrum striolatum"/>
    <n v="1"/>
    <x v="1"/>
    <x v="2"/>
    <n v="7"/>
    <x v="2"/>
  </r>
  <r>
    <x v="23"/>
    <s v="DK Noordervlak"/>
    <d v="2012-08-18T12:30:00"/>
    <n v="1"/>
    <x v="3"/>
    <s v="Enallagma cyathigerum"/>
    <n v="3"/>
    <x v="1"/>
    <x v="2"/>
    <n v="8"/>
    <x v="1"/>
  </r>
  <r>
    <x v="23"/>
    <s v="DK Noordervlak"/>
    <d v="2012-08-18T12:30:00"/>
    <n v="1"/>
    <x v="15"/>
    <s v="Sympetrum danae"/>
    <n v="2"/>
    <x v="1"/>
    <x v="2"/>
    <n v="8"/>
    <x v="2"/>
  </r>
  <r>
    <x v="23"/>
    <s v="DK Noordervlak"/>
    <d v="2012-08-18T12:30:00"/>
    <n v="1"/>
    <x v="12"/>
    <s v="Sympetrum striolatum"/>
    <n v="12"/>
    <x v="1"/>
    <x v="2"/>
    <n v="8"/>
    <x v="2"/>
  </r>
  <r>
    <x v="23"/>
    <s v="DK Noordervlak"/>
    <d v="2012-08-29T15:30:00"/>
    <n v="1"/>
    <x v="12"/>
    <s v="Sympetrum striolatum"/>
    <n v="1"/>
    <x v="1"/>
    <x v="2"/>
    <n v="8"/>
    <x v="2"/>
  </r>
  <r>
    <x v="23"/>
    <s v="DK Noordervlak"/>
    <d v="2012-08-29T15:30:00"/>
    <n v="1"/>
    <x v="3"/>
    <s v="Enallagma cyathigerum"/>
    <n v="1"/>
    <x v="1"/>
    <x v="2"/>
    <n v="8"/>
    <x v="1"/>
  </r>
  <r>
    <x v="23"/>
    <s v="DK Noordervlak"/>
    <d v="2012-09-03T15:30:00"/>
    <n v="1"/>
    <x v="12"/>
    <s v="Sympetrum striolatum"/>
    <n v="1"/>
    <x v="1"/>
    <x v="2"/>
    <n v="9"/>
    <x v="2"/>
  </r>
  <r>
    <x v="23"/>
    <s v="DK Noordervlak"/>
    <d v="2012-09-03T15:30:00"/>
    <n v="1"/>
    <x v="3"/>
    <s v="Enallagma cyathigerum"/>
    <n v="1"/>
    <x v="1"/>
    <x v="2"/>
    <n v="9"/>
    <x v="1"/>
  </r>
  <r>
    <x v="23"/>
    <s v="DK Noordervlak"/>
    <d v="2012-09-03T15:30:00"/>
    <n v="1"/>
    <x v="1"/>
    <s v="Ischnura elegans"/>
    <n v="2"/>
    <x v="1"/>
    <x v="2"/>
    <n v="9"/>
    <x v="1"/>
  </r>
  <r>
    <x v="23"/>
    <s v="DK Noordervlak"/>
    <d v="2012-09-03T15:30:00"/>
    <n v="1"/>
    <x v="14"/>
    <s v="Aeshna mixta"/>
    <n v="3"/>
    <x v="1"/>
    <x v="2"/>
    <n v="9"/>
    <x v="3"/>
  </r>
  <r>
    <x v="23"/>
    <s v="DK Noordervlak"/>
    <d v="2012-09-08T14:10:00"/>
    <n v="1"/>
    <x v="13"/>
    <s v="Chalcolestes viridis"/>
    <n v="1"/>
    <x v="1"/>
    <x v="2"/>
    <n v="9"/>
    <x v="0"/>
  </r>
  <r>
    <x v="23"/>
    <s v="DK Noordervlak"/>
    <d v="2012-09-08T14:10:00"/>
    <n v="1"/>
    <x v="12"/>
    <s v="Sympetrum striolatum"/>
    <n v="7"/>
    <x v="1"/>
    <x v="2"/>
    <n v="9"/>
    <x v="2"/>
  </r>
  <r>
    <x v="23"/>
    <s v="DK Noordervlak"/>
    <d v="2012-09-08T14:10:00"/>
    <n v="1"/>
    <x v="14"/>
    <s v="Aeshna mixta"/>
    <n v="2"/>
    <x v="1"/>
    <x v="2"/>
    <n v="9"/>
    <x v="3"/>
  </r>
  <r>
    <x v="23"/>
    <s v="DK Noordervlak"/>
    <d v="2013-06-19T15:30:00"/>
    <n v="1"/>
    <x v="16"/>
    <s v="Sympetrum sanguineum"/>
    <n v="1"/>
    <x v="1"/>
    <x v="3"/>
    <n v="6"/>
    <x v="2"/>
  </r>
  <r>
    <x v="23"/>
    <s v="DK Noordervlak"/>
    <d v="2013-06-19T15:30:00"/>
    <n v="1"/>
    <x v="1"/>
    <s v="Ischnura elegans"/>
    <n v="3"/>
    <x v="1"/>
    <x v="3"/>
    <n v="6"/>
    <x v="1"/>
  </r>
  <r>
    <x v="23"/>
    <s v="DK Noordervlak"/>
    <d v="2013-06-19T15:30:00"/>
    <n v="1"/>
    <x v="2"/>
    <s v="Pyrrhosoma nymphula"/>
    <n v="1"/>
    <x v="1"/>
    <x v="3"/>
    <n v="6"/>
    <x v="1"/>
  </r>
  <r>
    <x v="23"/>
    <s v="DK Noordervlak"/>
    <d v="2013-06-19T15:30:00"/>
    <n v="1"/>
    <x v="9"/>
    <s v="Anax imperator"/>
    <n v="3"/>
    <x v="1"/>
    <x v="3"/>
    <n v="6"/>
    <x v="3"/>
  </r>
  <r>
    <x v="23"/>
    <s v="DK Noordervlak"/>
    <d v="2013-06-19T15:30:00"/>
    <n v="1"/>
    <x v="10"/>
    <s v="Libellula quadrimaculata"/>
    <n v="6"/>
    <x v="1"/>
    <x v="3"/>
    <n v="6"/>
    <x v="2"/>
  </r>
  <r>
    <x v="23"/>
    <s v="DK Noordervlak"/>
    <d v="2013-06-19T15:30:00"/>
    <n v="1"/>
    <x v="3"/>
    <s v="Enallagma cyathigerum"/>
    <n v="4"/>
    <x v="1"/>
    <x v="3"/>
    <n v="6"/>
    <x v="1"/>
  </r>
  <r>
    <x v="23"/>
    <s v="DK Noordervlak"/>
    <d v="2013-06-19T15:30:00"/>
    <n v="1"/>
    <x v="6"/>
    <s v="Coenagrion puella"/>
    <n v="3"/>
    <x v="1"/>
    <x v="3"/>
    <n v="6"/>
    <x v="1"/>
  </r>
  <r>
    <x v="23"/>
    <s v="DK Noordervlak"/>
    <d v="2013-06-26T15:30:00"/>
    <n v="1"/>
    <x v="6"/>
    <s v="Coenagrion puella"/>
    <n v="3"/>
    <x v="1"/>
    <x v="3"/>
    <n v="6"/>
    <x v="1"/>
  </r>
  <r>
    <x v="23"/>
    <s v="DK Noordervlak"/>
    <d v="2013-06-26T15:30:00"/>
    <n v="1"/>
    <x v="10"/>
    <s v="Libellula quadrimaculata"/>
    <n v="2"/>
    <x v="1"/>
    <x v="3"/>
    <n v="6"/>
    <x v="2"/>
  </r>
  <r>
    <x v="23"/>
    <s v="DK Noordervlak"/>
    <d v="2013-06-26T15:30:00"/>
    <n v="1"/>
    <x v="1"/>
    <s v="Ischnura elegans"/>
    <n v="3"/>
    <x v="1"/>
    <x v="3"/>
    <n v="6"/>
    <x v="1"/>
  </r>
  <r>
    <x v="23"/>
    <s v="DK Noordervlak"/>
    <d v="2013-07-08T11:30:00"/>
    <n v="1"/>
    <x v="10"/>
    <s v="Libellula quadrimaculata"/>
    <n v="10"/>
    <x v="1"/>
    <x v="3"/>
    <n v="7"/>
    <x v="2"/>
  </r>
  <r>
    <x v="23"/>
    <s v="DK Noordervlak"/>
    <d v="2013-07-08T11:30:00"/>
    <n v="1"/>
    <x v="3"/>
    <s v="Enallagma cyathigerum"/>
    <n v="3"/>
    <x v="1"/>
    <x v="3"/>
    <n v="7"/>
    <x v="1"/>
  </r>
  <r>
    <x v="23"/>
    <s v="DK Noordervlak"/>
    <d v="2013-07-08T11:30:00"/>
    <n v="1"/>
    <x v="9"/>
    <s v="Anax imperator"/>
    <n v="3"/>
    <x v="1"/>
    <x v="3"/>
    <n v="7"/>
    <x v="3"/>
  </r>
  <r>
    <x v="23"/>
    <s v="DK Noordervlak"/>
    <d v="2013-07-27T15:00:00"/>
    <n v="1"/>
    <x v="6"/>
    <s v="Coenagrion puella"/>
    <n v="9"/>
    <x v="1"/>
    <x v="3"/>
    <n v="7"/>
    <x v="1"/>
  </r>
  <r>
    <x v="23"/>
    <s v="DK Noordervlak"/>
    <d v="2013-07-27T15:00:00"/>
    <n v="1"/>
    <x v="9"/>
    <s v="Anax imperator"/>
    <n v="5"/>
    <x v="1"/>
    <x v="3"/>
    <n v="7"/>
    <x v="3"/>
  </r>
  <r>
    <x v="23"/>
    <s v="DK Noordervlak"/>
    <d v="2013-07-27T15:00:00"/>
    <n v="1"/>
    <x v="1"/>
    <s v="Ischnura elegans"/>
    <n v="2"/>
    <x v="1"/>
    <x v="3"/>
    <n v="7"/>
    <x v="1"/>
  </r>
  <r>
    <x v="23"/>
    <s v="DK Noordervlak"/>
    <d v="2013-07-27T15:00:00"/>
    <n v="1"/>
    <x v="25"/>
    <s v="Lestes barbarus"/>
    <n v="6"/>
    <x v="1"/>
    <x v="3"/>
    <n v="7"/>
    <x v="0"/>
  </r>
  <r>
    <x v="23"/>
    <s v="DK Noordervlak"/>
    <d v="2013-08-10T15:30:00"/>
    <n v="1"/>
    <x v="6"/>
    <s v="Coenagrion puella"/>
    <n v="2"/>
    <x v="1"/>
    <x v="3"/>
    <n v="8"/>
    <x v="1"/>
  </r>
  <r>
    <x v="23"/>
    <s v="DK Noordervlak"/>
    <d v="2013-08-10T15:30:00"/>
    <n v="1"/>
    <x v="12"/>
    <s v="Sympetrum striolatum"/>
    <n v="2"/>
    <x v="1"/>
    <x v="3"/>
    <n v="8"/>
    <x v="2"/>
  </r>
  <r>
    <x v="23"/>
    <s v="DK Noordervlak"/>
    <d v="2013-08-20T15:30:00"/>
    <n v="1"/>
    <x v="12"/>
    <s v="Sympetrum striolatum"/>
    <n v="1"/>
    <x v="1"/>
    <x v="3"/>
    <n v="8"/>
    <x v="2"/>
  </r>
  <r>
    <x v="23"/>
    <s v="DK Noordervlak"/>
    <d v="2013-08-20T15:30:00"/>
    <n v="1"/>
    <x v="11"/>
    <s v="Lestes sponsa"/>
    <n v="1"/>
    <x v="1"/>
    <x v="3"/>
    <n v="8"/>
    <x v="0"/>
  </r>
  <r>
    <x v="23"/>
    <s v="DK Noordervlak"/>
    <d v="2013-08-20T15:30:00"/>
    <n v="1"/>
    <x v="14"/>
    <s v="Aeshna mixta"/>
    <n v="1"/>
    <x v="1"/>
    <x v="3"/>
    <n v="8"/>
    <x v="3"/>
  </r>
  <r>
    <x v="23"/>
    <s v="DK Noordervlak"/>
    <d v="2013-08-20T15:30:00"/>
    <n v="1"/>
    <x v="25"/>
    <s v="Lestes barbarus"/>
    <n v="3"/>
    <x v="1"/>
    <x v="3"/>
    <n v="8"/>
    <x v="0"/>
  </r>
  <r>
    <x v="23"/>
    <s v="DK Noordervlak"/>
    <d v="2013-08-20T15:30:00"/>
    <n v="1"/>
    <x v="9"/>
    <s v="Anax imperator"/>
    <n v="3"/>
    <x v="1"/>
    <x v="3"/>
    <n v="8"/>
    <x v="3"/>
  </r>
  <r>
    <x v="23"/>
    <s v="DK Noordervlak"/>
    <d v="2013-08-20T15:30:00"/>
    <n v="1"/>
    <x v="1"/>
    <s v="Ischnura elegans"/>
    <n v="1"/>
    <x v="1"/>
    <x v="3"/>
    <n v="8"/>
    <x v="1"/>
  </r>
  <r>
    <x v="23"/>
    <s v="DK Noordervlak"/>
    <d v="2013-08-24T13:20:00"/>
    <n v="1"/>
    <x v="9"/>
    <s v="Anax imperator"/>
    <n v="1"/>
    <x v="1"/>
    <x v="3"/>
    <n v="8"/>
    <x v="3"/>
  </r>
  <r>
    <x v="23"/>
    <s v="DK Noordervlak"/>
    <d v="2013-08-24T13:20:00"/>
    <n v="1"/>
    <x v="3"/>
    <s v="Enallagma cyathigerum"/>
    <n v="3"/>
    <x v="1"/>
    <x v="3"/>
    <n v="8"/>
    <x v="1"/>
  </r>
  <r>
    <x v="23"/>
    <s v="DK Noordervlak"/>
    <d v="2013-08-24T13:20:00"/>
    <n v="1"/>
    <x v="12"/>
    <s v="Sympetrum striolatum"/>
    <n v="6"/>
    <x v="1"/>
    <x v="3"/>
    <n v="8"/>
    <x v="2"/>
  </r>
  <r>
    <x v="23"/>
    <s v="DK Noordervlak"/>
    <d v="2014-05-17T12:30:00"/>
    <n v="1"/>
    <x v="7"/>
    <s v="Brachytron pratense"/>
    <n v="1"/>
    <x v="1"/>
    <x v="4"/>
    <n v="5"/>
    <x v="3"/>
  </r>
  <r>
    <x v="23"/>
    <s v="DK Noordervlak"/>
    <d v="2014-05-17T12:30:00"/>
    <n v="1"/>
    <x v="3"/>
    <s v="Enallagma cyathigerum"/>
    <n v="3"/>
    <x v="1"/>
    <x v="4"/>
    <n v="5"/>
    <x v="1"/>
  </r>
  <r>
    <x v="23"/>
    <s v="DK Noordervlak"/>
    <d v="2014-05-17T12:30:00"/>
    <n v="1"/>
    <x v="6"/>
    <s v="Coenagrion puella"/>
    <n v="2"/>
    <x v="1"/>
    <x v="4"/>
    <n v="5"/>
    <x v="1"/>
  </r>
  <r>
    <x v="23"/>
    <s v="DK Noordervlak"/>
    <d v="2014-05-17T12:30:00"/>
    <n v="1"/>
    <x v="10"/>
    <s v="Libellula quadrimaculata"/>
    <n v="9"/>
    <x v="1"/>
    <x v="4"/>
    <n v="5"/>
    <x v="2"/>
  </r>
  <r>
    <x v="23"/>
    <s v="DK Noordervlak"/>
    <d v="2014-05-31T13:30:00"/>
    <n v="1"/>
    <x v="9"/>
    <s v="Anax imperator"/>
    <n v="1"/>
    <x v="1"/>
    <x v="4"/>
    <n v="5"/>
    <x v="3"/>
  </r>
  <r>
    <x v="23"/>
    <s v="DK Noordervlak"/>
    <d v="2014-05-31T13:30:00"/>
    <n v="1"/>
    <x v="10"/>
    <s v="Libellula quadrimaculata"/>
    <n v="3"/>
    <x v="1"/>
    <x v="4"/>
    <n v="5"/>
    <x v="2"/>
  </r>
  <r>
    <x v="23"/>
    <s v="DK Noordervlak"/>
    <d v="2014-06-14T13:50:00"/>
    <n v="1"/>
    <x v="6"/>
    <s v="Coenagrion puella"/>
    <n v="1"/>
    <x v="1"/>
    <x v="4"/>
    <n v="6"/>
    <x v="1"/>
  </r>
  <r>
    <x v="23"/>
    <s v="DK Noordervlak"/>
    <d v="2014-06-14T13:50:00"/>
    <n v="1"/>
    <x v="12"/>
    <s v="Sympetrum striolatum"/>
    <n v="20"/>
    <x v="1"/>
    <x v="4"/>
    <n v="6"/>
    <x v="2"/>
  </r>
  <r>
    <x v="23"/>
    <s v="DK Noordervlak"/>
    <d v="2014-06-14T13:50:00"/>
    <n v="1"/>
    <x v="1"/>
    <s v="Ischnura elegans"/>
    <n v="17"/>
    <x v="1"/>
    <x v="4"/>
    <n v="6"/>
    <x v="1"/>
  </r>
  <r>
    <x v="23"/>
    <s v="DK Noordervlak"/>
    <d v="2014-06-14T13:50:00"/>
    <n v="1"/>
    <x v="3"/>
    <s v="Enallagma cyathigerum"/>
    <n v="1"/>
    <x v="1"/>
    <x v="4"/>
    <n v="6"/>
    <x v="1"/>
  </r>
  <r>
    <x v="23"/>
    <s v="DK Noordervlak"/>
    <d v="2014-07-02T15:30:00"/>
    <n v="1"/>
    <x v="12"/>
    <s v="Sympetrum striolatum"/>
    <n v="2"/>
    <x v="1"/>
    <x v="4"/>
    <n v="7"/>
    <x v="2"/>
  </r>
  <r>
    <x v="23"/>
    <s v="DK Noordervlak"/>
    <d v="2014-07-02T15:30:00"/>
    <n v="1"/>
    <x v="9"/>
    <s v="Anax imperator"/>
    <n v="2"/>
    <x v="1"/>
    <x v="4"/>
    <n v="7"/>
    <x v="3"/>
  </r>
  <r>
    <x v="23"/>
    <s v="DK Noordervlak"/>
    <d v="2014-07-18T12:00:00"/>
    <n v="1"/>
    <x v="12"/>
    <s v="Sympetrum striolatum"/>
    <n v="4"/>
    <x v="1"/>
    <x v="4"/>
    <n v="7"/>
    <x v="2"/>
  </r>
  <r>
    <x v="23"/>
    <s v="DK Noordervlak"/>
    <d v="2014-07-18T12:00:00"/>
    <n v="1"/>
    <x v="3"/>
    <s v="Enallagma cyathigerum"/>
    <n v="10"/>
    <x v="1"/>
    <x v="4"/>
    <n v="7"/>
    <x v="1"/>
  </r>
  <r>
    <x v="23"/>
    <s v="DK Noordervlak"/>
    <d v="2014-07-18T12:00:00"/>
    <n v="1"/>
    <x v="9"/>
    <s v="Anax imperator"/>
    <n v="4"/>
    <x v="1"/>
    <x v="4"/>
    <n v="7"/>
    <x v="3"/>
  </r>
  <r>
    <x v="23"/>
    <s v="DK Noordervlak"/>
    <d v="2014-07-18T12:00:00"/>
    <n v="1"/>
    <x v="1"/>
    <s v="Ischnura elegans"/>
    <n v="1"/>
    <x v="1"/>
    <x v="4"/>
    <n v="7"/>
    <x v="1"/>
  </r>
  <r>
    <x v="23"/>
    <s v="DK Noordervlak"/>
    <d v="2014-08-09T15:00:00"/>
    <n v="1"/>
    <x v="12"/>
    <s v="Sympetrum striolatum"/>
    <n v="2"/>
    <x v="1"/>
    <x v="4"/>
    <n v="8"/>
    <x v="2"/>
  </r>
  <r>
    <x v="23"/>
    <s v="DK Noordervlak"/>
    <d v="2014-08-09T15:00:00"/>
    <n v="1"/>
    <x v="9"/>
    <s v="Anax imperator"/>
    <n v="3"/>
    <x v="1"/>
    <x v="4"/>
    <n v="8"/>
    <x v="3"/>
  </r>
  <r>
    <x v="23"/>
    <s v="DK Noordervlak"/>
    <d v="2014-09-12T13:50:00"/>
    <n v="1"/>
    <x v="12"/>
    <s v="Sympetrum striolatum"/>
    <n v="6"/>
    <x v="1"/>
    <x v="4"/>
    <n v="9"/>
    <x v="2"/>
  </r>
  <r>
    <x v="23"/>
    <s v="DK Noordervlak"/>
    <d v="2014-09-12T13:50:00"/>
    <n v="1"/>
    <x v="14"/>
    <s v="Aeshna mixta"/>
    <n v="7"/>
    <x v="1"/>
    <x v="4"/>
    <n v="9"/>
    <x v="3"/>
  </r>
  <r>
    <x v="23"/>
    <s v="DK Noordervlak"/>
    <d v="2015-05-26T14:45:00"/>
    <n v="1"/>
    <x v="7"/>
    <s v="Brachytron pratense"/>
    <n v="1"/>
    <x v="1"/>
    <x v="5"/>
    <n v="5"/>
    <x v="3"/>
  </r>
  <r>
    <x v="23"/>
    <s v="DK Noordervlak"/>
    <d v="2015-05-26T14:45:00"/>
    <n v="1"/>
    <x v="6"/>
    <s v="Coenagrion puella"/>
    <n v="4"/>
    <x v="1"/>
    <x v="5"/>
    <n v="5"/>
    <x v="1"/>
  </r>
  <r>
    <x v="23"/>
    <s v="DK Noordervlak"/>
    <d v="2015-05-26T14:45:00"/>
    <n v="1"/>
    <x v="10"/>
    <s v="Libellula quadrimaculata"/>
    <n v="8"/>
    <x v="1"/>
    <x v="5"/>
    <n v="5"/>
    <x v="2"/>
  </r>
  <r>
    <x v="23"/>
    <s v="DK Noordervlak"/>
    <d v="2015-06-05T15:30:00"/>
    <n v="1"/>
    <x v="3"/>
    <s v="Enallagma cyathigerum"/>
    <n v="25"/>
    <x v="1"/>
    <x v="5"/>
    <n v="6"/>
    <x v="1"/>
  </r>
  <r>
    <x v="23"/>
    <s v="DK Noordervlak"/>
    <d v="2015-06-05T15:30:00"/>
    <n v="1"/>
    <x v="22"/>
    <s v="Crocothemis erythraea"/>
    <n v="1"/>
    <x v="1"/>
    <x v="5"/>
    <n v="6"/>
    <x v="2"/>
  </r>
  <r>
    <x v="23"/>
    <s v="DK Noordervlak"/>
    <d v="2015-06-05T15:30:00"/>
    <n v="1"/>
    <x v="6"/>
    <s v="Coenagrion puella"/>
    <n v="3"/>
    <x v="1"/>
    <x v="5"/>
    <n v="6"/>
    <x v="1"/>
  </r>
  <r>
    <x v="23"/>
    <s v="DK Noordervlak"/>
    <d v="2015-06-05T15:30:00"/>
    <n v="1"/>
    <x v="9"/>
    <s v="Anax imperator"/>
    <n v="3"/>
    <x v="1"/>
    <x v="5"/>
    <n v="6"/>
    <x v="3"/>
  </r>
  <r>
    <x v="23"/>
    <s v="DK Noordervlak"/>
    <d v="2015-06-05T15:30:00"/>
    <n v="1"/>
    <x v="1"/>
    <s v="Ischnura elegans"/>
    <n v="3"/>
    <x v="1"/>
    <x v="5"/>
    <n v="6"/>
    <x v="1"/>
  </r>
  <r>
    <x v="23"/>
    <s v="DK Noordervlak"/>
    <d v="2015-06-05T15:30:00"/>
    <n v="1"/>
    <x v="10"/>
    <s v="Libellula quadrimaculata"/>
    <n v="7"/>
    <x v="1"/>
    <x v="5"/>
    <n v="6"/>
    <x v="2"/>
  </r>
  <r>
    <x v="23"/>
    <s v="DK Noordervlak"/>
    <d v="2015-06-05T15:30:00"/>
    <n v="1"/>
    <x v="2"/>
    <s v="Pyrrhosoma nymphula"/>
    <n v="2"/>
    <x v="1"/>
    <x v="5"/>
    <n v="6"/>
    <x v="1"/>
  </r>
  <r>
    <x v="23"/>
    <s v="DK Noordervlak"/>
    <d v="2015-06-26T13:50:00"/>
    <n v="1"/>
    <x v="6"/>
    <s v="Coenagrion puella"/>
    <n v="2"/>
    <x v="1"/>
    <x v="5"/>
    <n v="6"/>
    <x v="1"/>
  </r>
  <r>
    <x v="23"/>
    <s v="DK Noordervlak"/>
    <d v="2015-06-26T13:50:00"/>
    <n v="1"/>
    <x v="1"/>
    <s v="Ischnura elegans"/>
    <n v="6"/>
    <x v="1"/>
    <x v="5"/>
    <n v="6"/>
    <x v="1"/>
  </r>
  <r>
    <x v="23"/>
    <s v="DK Noordervlak"/>
    <d v="2015-06-26T13:50:00"/>
    <n v="1"/>
    <x v="10"/>
    <s v="Libellula quadrimaculata"/>
    <n v="3"/>
    <x v="1"/>
    <x v="5"/>
    <n v="6"/>
    <x v="2"/>
  </r>
  <r>
    <x v="23"/>
    <s v="DK Noordervlak"/>
    <d v="2015-06-26T13:50:00"/>
    <n v="1"/>
    <x v="3"/>
    <s v="Enallagma cyathigerum"/>
    <n v="1"/>
    <x v="1"/>
    <x v="5"/>
    <n v="6"/>
    <x v="1"/>
  </r>
  <r>
    <x v="23"/>
    <s v="DK Noordervlak"/>
    <d v="2015-06-26T13:50:00"/>
    <n v="1"/>
    <x v="9"/>
    <s v="Anax imperator"/>
    <n v="3"/>
    <x v="1"/>
    <x v="5"/>
    <n v="6"/>
    <x v="3"/>
  </r>
  <r>
    <x v="23"/>
    <s v="DK Noordervlak"/>
    <d v="2015-07-06T12:30:00"/>
    <n v="1"/>
    <x v="9"/>
    <s v="Anax imperator"/>
    <n v="2"/>
    <x v="1"/>
    <x v="5"/>
    <n v="7"/>
    <x v="3"/>
  </r>
  <r>
    <x v="23"/>
    <s v="DK Noordervlak"/>
    <d v="2015-07-06T12:30:00"/>
    <n v="1"/>
    <x v="1"/>
    <s v="Ischnura elegans"/>
    <n v="3"/>
    <x v="1"/>
    <x v="5"/>
    <n v="7"/>
    <x v="1"/>
  </r>
  <r>
    <x v="23"/>
    <s v="DK Noordervlak"/>
    <d v="2015-07-06T12:30:00"/>
    <n v="1"/>
    <x v="10"/>
    <s v="Libellula quadrimaculata"/>
    <n v="5"/>
    <x v="1"/>
    <x v="5"/>
    <n v="7"/>
    <x v="2"/>
  </r>
  <r>
    <x v="23"/>
    <s v="DK Noordervlak"/>
    <d v="2015-08-22T13:00:00"/>
    <n v="1"/>
    <x v="12"/>
    <s v="Sympetrum striolatum"/>
    <n v="32"/>
    <x v="1"/>
    <x v="5"/>
    <n v="8"/>
    <x v="2"/>
  </r>
  <r>
    <x v="23"/>
    <s v="DK Noordervlak"/>
    <d v="2015-08-22T13:00:00"/>
    <n v="1"/>
    <x v="9"/>
    <s v="Anax imperator"/>
    <n v="5"/>
    <x v="1"/>
    <x v="5"/>
    <n v="8"/>
    <x v="3"/>
  </r>
  <r>
    <x v="23"/>
    <s v="DK Noordervlak"/>
    <d v="2015-08-22T13:00:00"/>
    <n v="1"/>
    <x v="1"/>
    <s v="Ischnura elegans"/>
    <n v="4"/>
    <x v="1"/>
    <x v="5"/>
    <n v="8"/>
    <x v="1"/>
  </r>
  <r>
    <x v="23"/>
    <s v="DK Noordervlak"/>
    <d v="2015-08-29T13:00:00"/>
    <n v="1"/>
    <x v="9"/>
    <s v="Anax imperator"/>
    <n v="1"/>
    <x v="1"/>
    <x v="5"/>
    <n v="8"/>
    <x v="3"/>
  </r>
  <r>
    <x v="23"/>
    <s v="DK Noordervlak"/>
    <d v="2015-08-29T13:00:00"/>
    <n v="1"/>
    <x v="14"/>
    <s v="Aeshna mixta"/>
    <n v="1"/>
    <x v="1"/>
    <x v="5"/>
    <n v="8"/>
    <x v="3"/>
  </r>
  <r>
    <x v="23"/>
    <s v="DK Noordervlak"/>
    <d v="2015-08-29T13:00:00"/>
    <n v="1"/>
    <x v="12"/>
    <s v="Sympetrum striolatum"/>
    <n v="7"/>
    <x v="1"/>
    <x v="5"/>
    <n v="8"/>
    <x v="2"/>
  </r>
  <r>
    <x v="23"/>
    <s v="DK Noordervlak"/>
    <d v="2015-08-29T13:00:00"/>
    <n v="1"/>
    <x v="1"/>
    <s v="Ischnura elegans"/>
    <n v="1"/>
    <x v="1"/>
    <x v="5"/>
    <n v="8"/>
    <x v="1"/>
  </r>
  <r>
    <x v="23"/>
    <s v="DK Noordervlak"/>
    <d v="2016-05-28T12:30:00"/>
    <n v="1"/>
    <x v="7"/>
    <s v="Brachytron pratense"/>
    <n v="1"/>
    <x v="1"/>
    <x v="6"/>
    <n v="5"/>
    <x v="3"/>
  </r>
  <r>
    <x v="23"/>
    <s v="DK Noordervlak"/>
    <d v="2016-05-28T12:30:00"/>
    <n v="1"/>
    <x v="2"/>
    <s v="Pyrrhosoma nymphula"/>
    <n v="1"/>
    <x v="1"/>
    <x v="6"/>
    <n v="5"/>
    <x v="1"/>
  </r>
  <r>
    <x v="23"/>
    <s v="DK Noordervlak"/>
    <d v="2016-05-28T12:30:00"/>
    <n v="1"/>
    <x v="3"/>
    <s v="Enallagma cyathigerum"/>
    <n v="13"/>
    <x v="1"/>
    <x v="6"/>
    <n v="5"/>
    <x v="1"/>
  </r>
  <r>
    <x v="23"/>
    <s v="DK Noordervlak"/>
    <d v="2016-05-28T12:30:00"/>
    <n v="1"/>
    <x v="6"/>
    <s v="Coenagrion puella"/>
    <n v="4"/>
    <x v="1"/>
    <x v="6"/>
    <n v="5"/>
    <x v="1"/>
  </r>
  <r>
    <x v="23"/>
    <s v="DK Noordervlak"/>
    <d v="2016-05-28T12:30:00"/>
    <n v="1"/>
    <x v="10"/>
    <s v="Libellula quadrimaculata"/>
    <n v="6"/>
    <x v="1"/>
    <x v="6"/>
    <n v="5"/>
    <x v="2"/>
  </r>
  <r>
    <x v="23"/>
    <s v="DK Noordervlak"/>
    <d v="2016-06-11T13:00:00"/>
    <n v="1"/>
    <x v="7"/>
    <s v="Brachytron pratense"/>
    <n v="1"/>
    <x v="1"/>
    <x v="6"/>
    <n v="6"/>
    <x v="3"/>
  </r>
  <r>
    <x v="23"/>
    <s v="DK Noordervlak"/>
    <d v="2016-06-11T13:00:00"/>
    <n v="1"/>
    <x v="9"/>
    <s v="Anax imperator"/>
    <n v="3"/>
    <x v="1"/>
    <x v="6"/>
    <n v="6"/>
    <x v="3"/>
  </r>
  <r>
    <x v="23"/>
    <s v="DK Noordervlak"/>
    <d v="2016-06-11T13:00:00"/>
    <n v="1"/>
    <x v="1"/>
    <s v="Ischnura elegans"/>
    <n v="10"/>
    <x v="1"/>
    <x v="6"/>
    <n v="6"/>
    <x v="1"/>
  </r>
  <r>
    <x v="23"/>
    <s v="DK Noordervlak"/>
    <d v="2016-06-11T13:00:00"/>
    <n v="1"/>
    <x v="3"/>
    <s v="Enallagma cyathigerum"/>
    <n v="8"/>
    <x v="1"/>
    <x v="6"/>
    <n v="6"/>
    <x v="1"/>
  </r>
  <r>
    <x v="23"/>
    <s v="DK Noordervlak"/>
    <d v="2016-07-23T12:00:00"/>
    <n v="1"/>
    <x v="12"/>
    <s v="Sympetrum striolatum"/>
    <n v="20"/>
    <x v="1"/>
    <x v="6"/>
    <n v="7"/>
    <x v="2"/>
  </r>
  <r>
    <x v="23"/>
    <s v="DK Noordervlak"/>
    <d v="2016-07-23T12:00:00"/>
    <n v="1"/>
    <x v="9"/>
    <s v="Anax imperator"/>
    <n v="3"/>
    <x v="1"/>
    <x v="6"/>
    <n v="7"/>
    <x v="3"/>
  </r>
  <r>
    <x v="23"/>
    <s v="DK Noordervlak"/>
    <d v="2016-07-23T12:00:00"/>
    <n v="1"/>
    <x v="3"/>
    <s v="Enallagma cyathigerum"/>
    <n v="4"/>
    <x v="1"/>
    <x v="6"/>
    <n v="7"/>
    <x v="1"/>
  </r>
  <r>
    <x v="23"/>
    <s v="DK Noordervlak"/>
    <d v="2016-07-23T12:00:00"/>
    <n v="1"/>
    <x v="1"/>
    <s v="Ischnura elegans"/>
    <n v="4"/>
    <x v="1"/>
    <x v="6"/>
    <n v="7"/>
    <x v="1"/>
  </r>
  <r>
    <x v="23"/>
    <s v="DK Noordervlak"/>
    <d v="2016-07-30T15:10:00"/>
    <n v="1"/>
    <x v="1"/>
    <s v="Ischnura elegans"/>
    <n v="2"/>
    <x v="1"/>
    <x v="6"/>
    <n v="7"/>
    <x v="1"/>
  </r>
  <r>
    <x v="23"/>
    <s v="DK Noordervlak"/>
    <d v="2016-07-30T15:10:00"/>
    <n v="1"/>
    <x v="3"/>
    <s v="Enallagma cyathigerum"/>
    <n v="3"/>
    <x v="1"/>
    <x v="6"/>
    <n v="7"/>
    <x v="1"/>
  </r>
  <r>
    <x v="23"/>
    <s v="DK Noordervlak"/>
    <d v="2016-07-30T15:10:00"/>
    <n v="1"/>
    <x v="12"/>
    <s v="Sympetrum striolatum"/>
    <n v="7"/>
    <x v="1"/>
    <x v="6"/>
    <n v="7"/>
    <x v="2"/>
  </r>
  <r>
    <x v="23"/>
    <s v="DK Noordervlak"/>
    <d v="2016-08-23T15:40:00"/>
    <n v="1"/>
    <x v="1"/>
    <s v="Ischnura elegans"/>
    <n v="12"/>
    <x v="1"/>
    <x v="6"/>
    <n v="8"/>
    <x v="1"/>
  </r>
  <r>
    <x v="23"/>
    <s v="DK Noordervlak"/>
    <d v="2016-08-23T15:40:00"/>
    <n v="1"/>
    <x v="12"/>
    <s v="Sympetrum striolatum"/>
    <n v="2"/>
    <x v="1"/>
    <x v="6"/>
    <n v="8"/>
    <x v="2"/>
  </r>
  <r>
    <x v="23"/>
    <s v="DK Noordervlak"/>
    <d v="2016-08-23T15:40:00"/>
    <n v="1"/>
    <x v="9"/>
    <s v="Anax imperator"/>
    <n v="2"/>
    <x v="1"/>
    <x v="6"/>
    <n v="8"/>
    <x v="3"/>
  </r>
  <r>
    <x v="23"/>
    <s v="DK Noordervlak"/>
    <d v="2016-08-23T15:40:00"/>
    <n v="1"/>
    <x v="14"/>
    <s v="Aeshna mixta"/>
    <n v="5"/>
    <x v="1"/>
    <x v="6"/>
    <n v="8"/>
    <x v="3"/>
  </r>
  <r>
    <x v="23"/>
    <s v="DK Noordervlak"/>
    <d v="2016-08-27T13:00:00"/>
    <n v="1"/>
    <x v="9"/>
    <s v="Anax imperator"/>
    <n v="1"/>
    <x v="1"/>
    <x v="6"/>
    <n v="8"/>
    <x v="3"/>
  </r>
  <r>
    <x v="23"/>
    <s v="DK Noordervlak"/>
    <d v="2016-08-27T13:00:00"/>
    <n v="1"/>
    <x v="14"/>
    <s v="Aeshna mixta"/>
    <n v="1"/>
    <x v="1"/>
    <x v="6"/>
    <n v="8"/>
    <x v="3"/>
  </r>
  <r>
    <x v="23"/>
    <s v="DK Noordervlak"/>
    <d v="2016-08-27T13:00:00"/>
    <n v="1"/>
    <x v="12"/>
    <s v="Sympetrum striolatum"/>
    <n v="22"/>
    <x v="1"/>
    <x v="6"/>
    <n v="8"/>
    <x v="2"/>
  </r>
  <r>
    <x v="23"/>
    <s v="DK Noordervlak"/>
    <d v="2016-09-10T13:30:00"/>
    <n v="1"/>
    <x v="14"/>
    <s v="Aeshna mixta"/>
    <n v="2"/>
    <x v="1"/>
    <x v="6"/>
    <n v="9"/>
    <x v="3"/>
  </r>
  <r>
    <x v="23"/>
    <s v="DK Noordervlak"/>
    <d v="2016-09-10T13:30:00"/>
    <n v="1"/>
    <x v="16"/>
    <s v="Sympetrum sanguineum"/>
    <n v="1"/>
    <x v="1"/>
    <x v="6"/>
    <n v="9"/>
    <x v="2"/>
  </r>
  <r>
    <x v="23"/>
    <s v="DK Noordervlak"/>
    <d v="2016-09-10T13:30:00"/>
    <n v="1"/>
    <x v="12"/>
    <s v="Sympetrum striolatum"/>
    <n v="16"/>
    <x v="1"/>
    <x v="6"/>
    <n v="9"/>
    <x v="2"/>
  </r>
  <r>
    <x v="23"/>
    <s v="DK Noordervlak"/>
    <d v="2017-05-27T12:10:00"/>
    <n v="1"/>
    <x v="5"/>
    <s v="Orthetrum cancellatum"/>
    <n v="1"/>
    <x v="1"/>
    <x v="7"/>
    <n v="5"/>
    <x v="2"/>
  </r>
  <r>
    <x v="23"/>
    <s v="DK Noordervlak"/>
    <d v="2017-05-27T12:10:00"/>
    <n v="1"/>
    <x v="7"/>
    <s v="Brachytron pratense"/>
    <n v="1"/>
    <x v="1"/>
    <x v="7"/>
    <n v="5"/>
    <x v="3"/>
  </r>
  <r>
    <x v="23"/>
    <s v="DK Noordervlak"/>
    <d v="2017-05-27T12:10:00"/>
    <n v="1"/>
    <x v="1"/>
    <s v="Ischnura elegans"/>
    <n v="2"/>
    <x v="1"/>
    <x v="7"/>
    <n v="5"/>
    <x v="1"/>
  </r>
  <r>
    <x v="23"/>
    <s v="DK Noordervlak"/>
    <d v="2017-05-27T12:10:00"/>
    <n v="1"/>
    <x v="10"/>
    <s v="Libellula quadrimaculata"/>
    <n v="31"/>
    <x v="1"/>
    <x v="7"/>
    <n v="5"/>
    <x v="2"/>
  </r>
  <r>
    <x v="23"/>
    <s v="DK Noordervlak"/>
    <d v="2017-05-27T12:10:00"/>
    <n v="1"/>
    <x v="2"/>
    <s v="Pyrrhosoma nymphula"/>
    <n v="1"/>
    <x v="1"/>
    <x v="7"/>
    <n v="5"/>
    <x v="1"/>
  </r>
  <r>
    <x v="23"/>
    <s v="DK Noordervlak"/>
    <d v="2017-05-27T12:10:00"/>
    <n v="1"/>
    <x v="3"/>
    <s v="Enallagma cyathigerum"/>
    <n v="22"/>
    <x v="1"/>
    <x v="7"/>
    <n v="5"/>
    <x v="1"/>
  </r>
  <r>
    <x v="23"/>
    <s v="DK Noordervlak"/>
    <d v="2017-05-27T12:10:00"/>
    <n v="1"/>
    <x v="9"/>
    <s v="Anax imperator"/>
    <n v="3"/>
    <x v="1"/>
    <x v="7"/>
    <n v="5"/>
    <x v="3"/>
  </r>
  <r>
    <x v="23"/>
    <s v="DK Noordervlak"/>
    <d v="2017-05-27T12:10:00"/>
    <n v="1"/>
    <x v="34"/>
    <s v="Libellula depressa"/>
    <n v="2"/>
    <x v="1"/>
    <x v="7"/>
    <n v="5"/>
    <x v="2"/>
  </r>
  <r>
    <x v="23"/>
    <s v="DK Noordervlak"/>
    <d v="2017-05-27T12:10:00"/>
    <n v="1"/>
    <x v="6"/>
    <s v="Coenagrion puella"/>
    <n v="5"/>
    <x v="1"/>
    <x v="7"/>
    <n v="5"/>
    <x v="1"/>
  </r>
  <r>
    <x v="23"/>
    <s v="DK Noordervlak"/>
    <d v="2017-06-07T15:00:00"/>
    <n v="1"/>
    <x v="9"/>
    <s v="Anax imperator"/>
    <n v="2"/>
    <x v="1"/>
    <x v="7"/>
    <n v="6"/>
    <x v="3"/>
  </r>
  <r>
    <x v="23"/>
    <s v="DK Noordervlak"/>
    <d v="2017-06-07T15:00:00"/>
    <n v="1"/>
    <x v="1"/>
    <s v="Ischnura elegans"/>
    <n v="2"/>
    <x v="1"/>
    <x v="7"/>
    <n v="6"/>
    <x v="1"/>
  </r>
  <r>
    <x v="23"/>
    <s v="DK Noordervlak"/>
    <d v="2017-06-07T15:00:00"/>
    <n v="1"/>
    <x v="34"/>
    <s v="Libellula depressa"/>
    <n v="1"/>
    <x v="1"/>
    <x v="7"/>
    <n v="6"/>
    <x v="2"/>
  </r>
  <r>
    <x v="23"/>
    <s v="DK Noordervlak"/>
    <d v="2017-06-14T15:30:00"/>
    <n v="1"/>
    <x v="5"/>
    <s v="Orthetrum cancellatum"/>
    <n v="4"/>
    <x v="1"/>
    <x v="7"/>
    <n v="6"/>
    <x v="2"/>
  </r>
  <r>
    <x v="23"/>
    <s v="DK Noordervlak"/>
    <d v="2017-06-14T15:30:00"/>
    <n v="1"/>
    <x v="9"/>
    <s v="Anax imperator"/>
    <n v="5"/>
    <x v="1"/>
    <x v="7"/>
    <n v="6"/>
    <x v="3"/>
  </r>
  <r>
    <x v="23"/>
    <s v="DK Noordervlak"/>
    <d v="2017-06-14T15:30:00"/>
    <n v="1"/>
    <x v="1"/>
    <s v="Ischnura elegans"/>
    <n v="4"/>
    <x v="1"/>
    <x v="7"/>
    <n v="6"/>
    <x v="1"/>
  </r>
  <r>
    <x v="23"/>
    <s v="DK Noordervlak"/>
    <d v="2017-06-14T15:30:00"/>
    <n v="1"/>
    <x v="10"/>
    <s v="Libellula quadrimaculata"/>
    <n v="3"/>
    <x v="1"/>
    <x v="7"/>
    <n v="6"/>
    <x v="2"/>
  </r>
  <r>
    <x v="23"/>
    <s v="DK Noordervlak"/>
    <d v="2017-06-14T15:30:00"/>
    <n v="1"/>
    <x v="3"/>
    <s v="Enallagma cyathigerum"/>
    <n v="7"/>
    <x v="1"/>
    <x v="7"/>
    <n v="6"/>
    <x v="1"/>
  </r>
  <r>
    <x v="23"/>
    <s v="DK Noordervlak"/>
    <d v="2017-06-14T15:30:00"/>
    <n v="1"/>
    <x v="22"/>
    <s v="Crocothemis erythraea"/>
    <n v="1"/>
    <x v="1"/>
    <x v="7"/>
    <n v="6"/>
    <x v="2"/>
  </r>
  <r>
    <x v="23"/>
    <s v="DK Noordervlak"/>
    <d v="2017-08-06T14:00:00"/>
    <n v="1"/>
    <x v="12"/>
    <s v="Sympetrum striolatum"/>
    <n v="1"/>
    <x v="1"/>
    <x v="7"/>
    <n v="8"/>
    <x v="2"/>
  </r>
  <r>
    <x v="23"/>
    <s v="DK Noordervlak"/>
    <d v="2017-08-06T14:00:00"/>
    <n v="1"/>
    <x v="9"/>
    <s v="Anax imperator"/>
    <n v="2"/>
    <x v="1"/>
    <x v="7"/>
    <n v="8"/>
    <x v="3"/>
  </r>
  <r>
    <x v="23"/>
    <s v="DK Noordervlak"/>
    <d v="2017-08-13T14:30:00"/>
    <n v="1"/>
    <x v="9"/>
    <s v="Anax imperator"/>
    <n v="1"/>
    <x v="1"/>
    <x v="7"/>
    <n v="8"/>
    <x v="3"/>
  </r>
  <r>
    <x v="23"/>
    <s v="DK Noordervlak"/>
    <d v="2017-08-13T14:30:00"/>
    <n v="1"/>
    <x v="1"/>
    <s v="Ischnura elegans"/>
    <n v="1"/>
    <x v="1"/>
    <x v="7"/>
    <n v="8"/>
    <x v="1"/>
  </r>
  <r>
    <x v="23"/>
    <s v="DK Noordervlak"/>
    <d v="2017-08-26T15:00:00"/>
    <n v="1"/>
    <x v="12"/>
    <s v="Sympetrum striolatum"/>
    <n v="2"/>
    <x v="1"/>
    <x v="7"/>
    <n v="8"/>
    <x v="2"/>
  </r>
  <r>
    <x v="23"/>
    <s v="DK Noordervlak"/>
    <d v="2017-08-26T15:00:00"/>
    <n v="1"/>
    <x v="9"/>
    <s v="Anax imperator"/>
    <n v="1"/>
    <x v="1"/>
    <x v="7"/>
    <n v="8"/>
    <x v="3"/>
  </r>
  <r>
    <x v="23"/>
    <s v="DK Noordervlak"/>
    <d v="2017-09-04T13:30:00"/>
    <n v="1"/>
    <x v="12"/>
    <s v="Sympetrum striolatum"/>
    <n v="4"/>
    <x v="1"/>
    <x v="7"/>
    <n v="9"/>
    <x v="2"/>
  </r>
  <r>
    <x v="23"/>
    <s v="DK Noordervlak"/>
    <d v="2017-09-04T13:30:00"/>
    <n v="1"/>
    <x v="1"/>
    <s v="Ischnura elegans"/>
    <n v="1"/>
    <x v="1"/>
    <x v="7"/>
    <n v="9"/>
    <x v="1"/>
  </r>
  <r>
    <x v="23"/>
    <s v="DK Noordervlak"/>
    <d v="2018-05-21T11:45:00"/>
    <n v="1"/>
    <x v="7"/>
    <s v="Brachytron pratense"/>
    <n v="1"/>
    <x v="1"/>
    <x v="10"/>
    <n v="5"/>
    <x v="3"/>
  </r>
  <r>
    <x v="23"/>
    <s v="DK Noordervlak"/>
    <d v="2018-05-21T11:45:00"/>
    <n v="1"/>
    <x v="10"/>
    <s v="Libellula quadrimaculata"/>
    <n v="11"/>
    <x v="1"/>
    <x v="10"/>
    <n v="5"/>
    <x v="2"/>
  </r>
  <r>
    <x v="23"/>
    <s v="DK Noordervlak"/>
    <d v="2018-05-21T11:45:00"/>
    <n v="1"/>
    <x v="3"/>
    <s v="Enallagma cyathigerum"/>
    <n v="2"/>
    <x v="1"/>
    <x v="10"/>
    <n v="5"/>
    <x v="1"/>
  </r>
  <r>
    <x v="23"/>
    <s v="DK Noordervlak"/>
    <d v="2018-05-21T11:45:00"/>
    <n v="1"/>
    <x v="31"/>
    <s v="Cordulia aenea"/>
    <n v="1"/>
    <x v="1"/>
    <x v="10"/>
    <n v="5"/>
    <x v="4"/>
  </r>
  <r>
    <x v="23"/>
    <s v="DK Noordervlak"/>
    <d v="2018-06-16T12:00:00"/>
    <n v="1"/>
    <x v="12"/>
    <s v="Sympetrum striolatum"/>
    <n v="2"/>
    <x v="1"/>
    <x v="10"/>
    <n v="6"/>
    <x v="2"/>
  </r>
  <r>
    <x v="23"/>
    <s v="DK Noordervlak"/>
    <d v="2018-06-16T12:00:00"/>
    <n v="1"/>
    <x v="9"/>
    <s v="Anax imperator"/>
    <n v="1"/>
    <x v="1"/>
    <x v="10"/>
    <n v="6"/>
    <x v="3"/>
  </r>
  <r>
    <x v="23"/>
    <s v="DK Noordervlak"/>
    <d v="2018-06-28T15:00:00"/>
    <n v="1"/>
    <x v="9"/>
    <s v="Anax imperator"/>
    <n v="6"/>
    <x v="1"/>
    <x v="10"/>
    <n v="6"/>
    <x v="3"/>
  </r>
  <r>
    <x v="23"/>
    <s v="DK Noordervlak"/>
    <d v="2018-07-07T14:00:00"/>
    <n v="1"/>
    <x v="6"/>
    <s v="Coenagrion puella"/>
    <n v="1"/>
    <x v="1"/>
    <x v="10"/>
    <n v="7"/>
    <x v="1"/>
  </r>
  <r>
    <x v="23"/>
    <s v="DK Noordervlak"/>
    <d v="2018-07-07T14:00:00"/>
    <n v="1"/>
    <x v="12"/>
    <s v="Sympetrum striolatum"/>
    <n v="7"/>
    <x v="1"/>
    <x v="10"/>
    <n v="7"/>
    <x v="2"/>
  </r>
  <r>
    <x v="23"/>
    <s v="DK Noordervlak"/>
    <d v="2018-07-07T14:00:00"/>
    <n v="1"/>
    <x v="9"/>
    <s v="Anax imperator"/>
    <n v="5"/>
    <x v="1"/>
    <x v="10"/>
    <n v="7"/>
    <x v="3"/>
  </r>
  <r>
    <x v="23"/>
    <s v="DK Noordervlak"/>
    <d v="2018-07-21T12:30:00"/>
    <n v="1"/>
    <x v="12"/>
    <s v="Sympetrum striolatum"/>
    <n v="5"/>
    <x v="1"/>
    <x v="10"/>
    <n v="7"/>
    <x v="2"/>
  </r>
  <r>
    <x v="23"/>
    <s v="DK Noordervlak"/>
    <d v="2018-07-21T12:30:00"/>
    <n v="1"/>
    <x v="9"/>
    <s v="Anax imperator"/>
    <n v="3"/>
    <x v="1"/>
    <x v="10"/>
    <n v="7"/>
    <x v="3"/>
  </r>
  <r>
    <x v="23"/>
    <s v="DK Noordervlak"/>
    <d v="2018-07-21T12:30:00"/>
    <n v="1"/>
    <x v="1"/>
    <s v="Ischnura elegans"/>
    <n v="2"/>
    <x v="1"/>
    <x v="10"/>
    <n v="7"/>
    <x v="1"/>
  </r>
  <r>
    <x v="23"/>
    <s v="DK Noordervlak"/>
    <d v="2018-07-21T12:30:00"/>
    <n v="1"/>
    <x v="34"/>
    <s v="Libellula depressa"/>
    <n v="1"/>
    <x v="1"/>
    <x v="10"/>
    <n v="7"/>
    <x v="2"/>
  </r>
  <r>
    <x v="23"/>
    <s v="DK Noordervlak"/>
    <d v="2018-08-04T14:40:00"/>
    <n v="1"/>
    <x v="9"/>
    <s v="Anax imperator"/>
    <n v="1"/>
    <x v="1"/>
    <x v="10"/>
    <n v="8"/>
    <x v="3"/>
  </r>
  <r>
    <x v="23"/>
    <s v="DK Noordervlak"/>
    <d v="2018-08-04T14:40:00"/>
    <n v="1"/>
    <x v="3"/>
    <s v="Enallagma cyathigerum"/>
    <n v="1"/>
    <x v="1"/>
    <x v="10"/>
    <n v="8"/>
    <x v="1"/>
  </r>
  <r>
    <x v="23"/>
    <s v="DK Noordervlak"/>
    <d v="2019-05-18T12:00:00"/>
    <n v="1"/>
    <x v="7"/>
    <s v="Brachytron pratense"/>
    <n v="1"/>
    <x v="1"/>
    <x v="8"/>
    <n v="5"/>
    <x v="3"/>
  </r>
  <r>
    <x v="23"/>
    <s v="DK Noordervlak"/>
    <d v="2019-05-18T12:00:00"/>
    <n v="1"/>
    <x v="1"/>
    <s v="Ischnura elegans"/>
    <n v="3"/>
    <x v="1"/>
    <x v="8"/>
    <n v="5"/>
    <x v="1"/>
  </r>
  <r>
    <x v="23"/>
    <s v="DK Noordervlak"/>
    <d v="2019-05-18T12:00:00"/>
    <n v="1"/>
    <x v="10"/>
    <s v="Libellula quadrimaculata"/>
    <n v="3"/>
    <x v="1"/>
    <x v="8"/>
    <n v="5"/>
    <x v="2"/>
  </r>
  <r>
    <x v="23"/>
    <s v="DK Noordervlak"/>
    <d v="2019-05-18T12:00:00"/>
    <n v="1"/>
    <x v="2"/>
    <s v="Pyrrhosoma nymphula"/>
    <n v="10"/>
    <x v="1"/>
    <x v="8"/>
    <n v="5"/>
    <x v="1"/>
  </r>
  <r>
    <x v="23"/>
    <s v="DK Noordervlak"/>
    <d v="2019-06-15T13:30:00"/>
    <n v="1"/>
    <x v="9"/>
    <s v="Anax imperator"/>
    <n v="3"/>
    <x v="1"/>
    <x v="8"/>
    <n v="6"/>
    <x v="3"/>
  </r>
  <r>
    <x v="23"/>
    <s v="DK Noordervlak"/>
    <d v="2019-06-15T13:30:00"/>
    <n v="1"/>
    <x v="10"/>
    <s v="Libellula quadrimaculata"/>
    <n v="1"/>
    <x v="1"/>
    <x v="8"/>
    <n v="6"/>
    <x v="2"/>
  </r>
  <r>
    <x v="23"/>
    <s v="DK Noordervlak"/>
    <d v="2019-06-15T13:30:00"/>
    <n v="1"/>
    <x v="29"/>
    <s v="Sympetrum fonscolombii"/>
    <n v="1"/>
    <x v="1"/>
    <x v="8"/>
    <n v="6"/>
    <x v="2"/>
  </r>
  <r>
    <x v="23"/>
    <s v="DK Noordervlak"/>
    <d v="2019-07-21T13:00:00"/>
    <n v="1"/>
    <x v="12"/>
    <s v="Sympetrum striolatum"/>
    <n v="1"/>
    <x v="1"/>
    <x v="8"/>
    <n v="7"/>
    <x v="2"/>
  </r>
  <r>
    <x v="23"/>
    <s v="DK Noordervlak"/>
    <d v="2019-07-21T13:00:00"/>
    <n v="1"/>
    <x v="9"/>
    <s v="Anax imperator"/>
    <n v="2"/>
    <x v="1"/>
    <x v="8"/>
    <n v="7"/>
    <x v="3"/>
  </r>
  <r>
    <x v="23"/>
    <s v="DK Noordervlak"/>
    <d v="2019-07-21T13:00:00"/>
    <n v="1"/>
    <x v="1"/>
    <s v="Ischnura elegans"/>
    <n v="5"/>
    <x v="1"/>
    <x v="8"/>
    <n v="7"/>
    <x v="1"/>
  </r>
  <r>
    <x v="23"/>
    <s v="DK Noordervlak"/>
    <d v="2019-08-04T11:00:00"/>
    <n v="1"/>
    <x v="9"/>
    <s v="Anax imperator"/>
    <n v="2"/>
    <x v="1"/>
    <x v="8"/>
    <n v="8"/>
    <x v="3"/>
  </r>
  <r>
    <x v="23"/>
    <s v="DK Noordervlak"/>
    <d v="2019-08-04T11:00:00"/>
    <n v="1"/>
    <x v="3"/>
    <s v="Enallagma cyathigerum"/>
    <n v="5"/>
    <x v="1"/>
    <x v="8"/>
    <n v="8"/>
    <x v="1"/>
  </r>
  <r>
    <x v="23"/>
    <s v="DK Noordervlak"/>
    <d v="2019-08-17T14:00:00"/>
    <n v="1"/>
    <x v="9"/>
    <s v="Anax imperator"/>
    <n v="1"/>
    <x v="1"/>
    <x v="8"/>
    <n v="8"/>
    <x v="3"/>
  </r>
  <r>
    <x v="23"/>
    <s v="DK Noordervlak"/>
    <d v="2019-08-17T14:00:00"/>
    <n v="1"/>
    <x v="1"/>
    <s v="Ischnura elegans"/>
    <n v="1"/>
    <x v="1"/>
    <x v="8"/>
    <n v="8"/>
    <x v="1"/>
  </r>
  <r>
    <x v="23"/>
    <s v="DK Noordervlak"/>
    <d v="2019-08-24T12:00:00"/>
    <n v="1"/>
    <x v="12"/>
    <s v="Sympetrum striolatum"/>
    <n v="39"/>
    <x v="1"/>
    <x v="8"/>
    <n v="8"/>
    <x v="2"/>
  </r>
  <r>
    <x v="23"/>
    <s v="DK Noordervlak"/>
    <d v="2019-08-24T12:00:00"/>
    <n v="1"/>
    <x v="1"/>
    <s v="Ischnura elegans"/>
    <n v="1"/>
    <x v="1"/>
    <x v="8"/>
    <n v="8"/>
    <x v="1"/>
  </r>
  <r>
    <x v="23"/>
    <s v="DK Noordervlak"/>
    <d v="2019-08-24T12:00:00"/>
    <n v="1"/>
    <x v="14"/>
    <s v="Aeshna mixta"/>
    <n v="1"/>
    <x v="1"/>
    <x v="8"/>
    <n v="8"/>
    <x v="3"/>
  </r>
  <r>
    <x v="23"/>
    <s v="DK Noordervlak"/>
    <d v="2019-08-24T12:00:00"/>
    <n v="1"/>
    <x v="3"/>
    <s v="Enallagma cyathigerum"/>
    <n v="1"/>
    <x v="1"/>
    <x v="8"/>
    <n v="8"/>
    <x v="1"/>
  </r>
  <r>
    <x v="23"/>
    <s v="DK Noordervlak"/>
    <d v="2019-09-14T13:00:00"/>
    <n v="1"/>
    <x v="12"/>
    <s v="Sympetrum striolatum"/>
    <n v="34"/>
    <x v="1"/>
    <x v="8"/>
    <n v="9"/>
    <x v="2"/>
  </r>
  <r>
    <x v="23"/>
    <s v="DK Noordervlak"/>
    <d v="2019-09-14T13:00:00"/>
    <n v="1"/>
    <x v="13"/>
    <s v="Chalcolestes viridis"/>
    <n v="1"/>
    <x v="1"/>
    <x v="8"/>
    <n v="9"/>
    <x v="0"/>
  </r>
  <r>
    <x v="23"/>
    <s v="DK Noordervlak"/>
    <d v="2019-09-14T13:00:00"/>
    <n v="1"/>
    <x v="14"/>
    <s v="Aeshna mixta"/>
    <n v="4"/>
    <x v="1"/>
    <x v="8"/>
    <n v="9"/>
    <x v="3"/>
  </r>
  <r>
    <x v="23"/>
    <s v="DK Noordervlak"/>
    <d v="2020-06-03T15:40:00"/>
    <n v="1"/>
    <x v="7"/>
    <s v="Brachytron pratense"/>
    <n v="1"/>
    <x v="1"/>
    <x v="9"/>
    <n v="6"/>
    <x v="3"/>
  </r>
  <r>
    <x v="23"/>
    <s v="DK Noordervlak"/>
    <d v="2020-06-03T15:40:00"/>
    <n v="1"/>
    <x v="9"/>
    <s v="Anax imperator"/>
    <n v="3"/>
    <x v="1"/>
    <x v="9"/>
    <n v="6"/>
    <x v="3"/>
  </r>
  <r>
    <x v="23"/>
    <s v="DK Noordervlak"/>
    <d v="2020-06-12T14:00:00"/>
    <n v="1"/>
    <x v="9"/>
    <s v="Anax imperator"/>
    <n v="4"/>
    <x v="1"/>
    <x v="9"/>
    <n v="6"/>
    <x v="3"/>
  </r>
  <r>
    <x v="23"/>
    <s v="DK Noordervlak"/>
    <d v="2020-06-12T14:00:00"/>
    <n v="1"/>
    <x v="1"/>
    <s v="Ischnura elegans"/>
    <n v="1"/>
    <x v="1"/>
    <x v="9"/>
    <n v="6"/>
    <x v="1"/>
  </r>
  <r>
    <x v="23"/>
    <s v="DK Noordervlak"/>
    <d v="2020-06-12T14:00:00"/>
    <n v="1"/>
    <x v="10"/>
    <s v="Libellula quadrimaculata"/>
    <n v="3"/>
    <x v="1"/>
    <x v="9"/>
    <n v="6"/>
    <x v="2"/>
  </r>
  <r>
    <x v="23"/>
    <s v="DK Noordervlak"/>
    <d v="2020-06-12T14:00:00"/>
    <n v="1"/>
    <x v="3"/>
    <s v="Enallagma cyathigerum"/>
    <n v="1"/>
    <x v="1"/>
    <x v="9"/>
    <n v="6"/>
    <x v="1"/>
  </r>
  <r>
    <x v="23"/>
    <s v="DK Noordervlak"/>
    <d v="2020-07-18T15:00:00"/>
    <n v="1"/>
    <x v="9"/>
    <s v="Anax imperator"/>
    <n v="5"/>
    <x v="1"/>
    <x v="9"/>
    <n v="7"/>
    <x v="3"/>
  </r>
  <r>
    <x v="23"/>
    <s v="DK Noordervlak"/>
    <d v="2020-07-18T15:00:00"/>
    <n v="1"/>
    <x v="1"/>
    <s v="Ischnura elegans"/>
    <n v="3"/>
    <x v="1"/>
    <x v="9"/>
    <n v="7"/>
    <x v="1"/>
  </r>
  <r>
    <x v="23"/>
    <s v="DK Noordervlak"/>
    <d v="2020-08-08T12:00:00"/>
    <n v="1"/>
    <x v="16"/>
    <s v="Sympetrum sanguineum"/>
    <n v="1"/>
    <x v="1"/>
    <x v="9"/>
    <n v="8"/>
    <x v="2"/>
  </r>
  <r>
    <x v="23"/>
    <s v="DK Noordervlak"/>
    <d v="2020-08-08T12:00:00"/>
    <n v="1"/>
    <x v="12"/>
    <s v="Sympetrum striolatum"/>
    <n v="9"/>
    <x v="1"/>
    <x v="9"/>
    <n v="8"/>
    <x v="2"/>
  </r>
  <r>
    <x v="23"/>
    <s v="DK Noordervlak"/>
    <d v="2020-08-08T12:00:00"/>
    <n v="1"/>
    <x v="9"/>
    <s v="Anax imperator"/>
    <n v="6"/>
    <x v="1"/>
    <x v="9"/>
    <n v="8"/>
    <x v="3"/>
  </r>
  <r>
    <x v="23"/>
    <s v="DK Noordervlak"/>
    <d v="2020-08-08T12:00:00"/>
    <n v="1"/>
    <x v="1"/>
    <s v="Ischnura elegans"/>
    <n v="1"/>
    <x v="1"/>
    <x v="9"/>
    <n v="8"/>
    <x v="1"/>
  </r>
  <r>
    <x v="23"/>
    <s v="DK Noordervlak"/>
    <d v="2020-08-18T14:30:00"/>
    <n v="1"/>
    <x v="1"/>
    <s v="Ischnura elegans"/>
    <n v="1"/>
    <x v="1"/>
    <x v="9"/>
    <n v="8"/>
    <x v="1"/>
  </r>
  <r>
    <x v="23"/>
    <s v="DK Noordervlak"/>
    <d v="2020-08-18T14:30:00"/>
    <n v="1"/>
    <x v="14"/>
    <s v="Aeshna mixta"/>
    <n v="3"/>
    <x v="1"/>
    <x v="9"/>
    <n v="8"/>
    <x v="3"/>
  </r>
  <r>
    <x v="23"/>
    <s v="DK Noordervlak"/>
    <d v="2020-08-18T14:30:00"/>
    <n v="1"/>
    <x v="3"/>
    <s v="Enallagma cyathigerum"/>
    <n v="6"/>
    <x v="1"/>
    <x v="9"/>
    <n v="8"/>
    <x v="1"/>
  </r>
  <r>
    <x v="23"/>
    <s v="DK Noordervlak"/>
    <d v="2020-08-27T15:30:00"/>
    <n v="1"/>
    <x v="12"/>
    <s v="Sympetrum striolatum"/>
    <n v="7"/>
    <x v="1"/>
    <x v="9"/>
    <n v="8"/>
    <x v="2"/>
  </r>
  <r>
    <x v="23"/>
    <s v="DK Noordervlak"/>
    <d v="2020-08-27T15:30:00"/>
    <n v="1"/>
    <x v="14"/>
    <s v="Aeshna mixta"/>
    <n v="3"/>
    <x v="1"/>
    <x v="9"/>
    <n v="8"/>
    <x v="3"/>
  </r>
  <r>
    <x v="23"/>
    <s v="DK Noordervlak"/>
    <d v="2020-08-27T15:30:00"/>
    <n v="1"/>
    <x v="3"/>
    <s v="Enallagma cyathigerum"/>
    <n v="2"/>
    <x v="1"/>
    <x v="9"/>
    <n v="8"/>
    <x v="1"/>
  </r>
  <r>
    <x v="23"/>
    <s v="DK Noordervlak"/>
    <d v="2020-09-19T12:00:00"/>
    <n v="1"/>
    <x v="12"/>
    <s v="Sympetrum striolatum"/>
    <n v="18"/>
    <x v="1"/>
    <x v="9"/>
    <n v="9"/>
    <x v="2"/>
  </r>
  <r>
    <x v="23"/>
    <s v="DK Noordervlak"/>
    <d v="2020-09-19T12:00:00"/>
    <n v="1"/>
    <x v="14"/>
    <s v="Aeshna mixta"/>
    <n v="3"/>
    <x v="1"/>
    <x v="9"/>
    <n v="9"/>
    <x v="3"/>
  </r>
  <r>
    <x v="23"/>
    <s v="DK Noordervlak"/>
    <d v="2021-05-29T12:30:00"/>
    <n v="1"/>
    <x v="1"/>
    <s v="Ischnura elegans"/>
    <n v="3"/>
    <x v="1"/>
    <x v="11"/>
    <n v="5"/>
    <x v="1"/>
  </r>
  <r>
    <x v="23"/>
    <s v="DK Noordervlak"/>
    <d v="2021-05-29T12:30:00"/>
    <n v="1"/>
    <x v="10"/>
    <s v="Libellula quadrimaculata"/>
    <n v="3"/>
    <x v="1"/>
    <x v="11"/>
    <n v="5"/>
    <x v="2"/>
  </r>
  <r>
    <x v="23"/>
    <s v="DK Noordervlak"/>
    <d v="2021-05-29T12:30:00"/>
    <n v="1"/>
    <x v="34"/>
    <s v="Libellula depressa"/>
    <n v="2"/>
    <x v="1"/>
    <x v="11"/>
    <n v="5"/>
    <x v="2"/>
  </r>
  <r>
    <x v="23"/>
    <s v="DK Noordervlak"/>
    <d v="2021-07-10T12:00:00"/>
    <n v="1"/>
    <x v="10"/>
    <s v="Libellula quadrimaculata"/>
    <n v="1"/>
    <x v="1"/>
    <x v="11"/>
    <n v="7"/>
    <x v="2"/>
  </r>
  <r>
    <x v="23"/>
    <s v="DK Noordervlak"/>
    <d v="2021-07-10T12:00:00"/>
    <n v="1"/>
    <x v="22"/>
    <s v="Crocothemis erythraea"/>
    <n v="2"/>
    <x v="1"/>
    <x v="11"/>
    <n v="7"/>
    <x v="2"/>
  </r>
  <r>
    <x v="23"/>
    <s v="DK Noordervlak"/>
    <d v="2021-07-10T12:00:00"/>
    <n v="1"/>
    <x v="9"/>
    <s v="Anax imperator"/>
    <n v="1"/>
    <x v="1"/>
    <x v="11"/>
    <n v="7"/>
    <x v="3"/>
  </r>
  <r>
    <x v="23"/>
    <s v="DK Noordervlak"/>
    <d v="2021-07-10T12:00:00"/>
    <n v="1"/>
    <x v="3"/>
    <s v="Enallagma cyathigerum"/>
    <n v="4"/>
    <x v="1"/>
    <x v="11"/>
    <n v="7"/>
    <x v="1"/>
  </r>
  <r>
    <x v="23"/>
    <s v="DK Noordervlak"/>
    <d v="2021-07-19T14:30:00"/>
    <n v="1"/>
    <x v="5"/>
    <s v="Orthetrum cancellatum"/>
    <n v="1"/>
    <x v="1"/>
    <x v="11"/>
    <n v="7"/>
    <x v="2"/>
  </r>
  <r>
    <x v="23"/>
    <s v="DK Noordervlak"/>
    <d v="2021-07-19T14:30:00"/>
    <n v="1"/>
    <x v="22"/>
    <s v="Crocothemis erythraea"/>
    <n v="1"/>
    <x v="1"/>
    <x v="11"/>
    <n v="7"/>
    <x v="2"/>
  </r>
  <r>
    <x v="23"/>
    <s v="DK Noordervlak"/>
    <d v="2021-07-19T14:30:00"/>
    <n v="1"/>
    <x v="3"/>
    <s v="Enallagma cyathigerum"/>
    <n v="5"/>
    <x v="1"/>
    <x v="11"/>
    <n v="7"/>
    <x v="1"/>
  </r>
  <r>
    <x v="23"/>
    <s v="DK Noordervlak"/>
    <d v="2021-07-19T14:30:00"/>
    <n v="1"/>
    <x v="9"/>
    <s v="Anax imperator"/>
    <n v="3"/>
    <x v="1"/>
    <x v="11"/>
    <n v="7"/>
    <x v="3"/>
  </r>
  <r>
    <x v="23"/>
    <s v="DK Noordervlak"/>
    <d v="2021-08-11T15:30:00"/>
    <n v="1"/>
    <x v="12"/>
    <s v="Sympetrum striolatum"/>
    <n v="2"/>
    <x v="1"/>
    <x v="11"/>
    <n v="8"/>
    <x v="2"/>
  </r>
  <r>
    <x v="23"/>
    <s v="DK Noordervlak"/>
    <d v="2021-08-11T15:30:00"/>
    <n v="1"/>
    <x v="6"/>
    <s v="Coenagrion puella"/>
    <n v="1"/>
    <x v="1"/>
    <x v="11"/>
    <n v="8"/>
    <x v="1"/>
  </r>
  <r>
    <x v="23"/>
    <s v="DK Noordervlak"/>
    <d v="2021-08-11T15:30:00"/>
    <n v="1"/>
    <x v="9"/>
    <s v="Anax imperator"/>
    <n v="1"/>
    <x v="1"/>
    <x v="11"/>
    <n v="8"/>
    <x v="3"/>
  </r>
  <r>
    <x v="23"/>
    <s v="DK Noordervlak"/>
    <d v="2021-08-11T15:30:00"/>
    <n v="1"/>
    <x v="3"/>
    <s v="Enallagma cyathigerum"/>
    <n v="7"/>
    <x v="1"/>
    <x v="11"/>
    <n v="8"/>
    <x v="1"/>
  </r>
  <r>
    <x v="23"/>
    <s v="DK Noordervlak"/>
    <d v="2021-08-11T15:30:00"/>
    <n v="1"/>
    <x v="1"/>
    <s v="Ischnura elegans"/>
    <n v="5"/>
    <x v="1"/>
    <x v="11"/>
    <n v="8"/>
    <x v="1"/>
  </r>
  <r>
    <x v="23"/>
    <s v="DK Noordervlak"/>
    <d v="2021-08-11T15:30:00"/>
    <n v="1"/>
    <x v="25"/>
    <s v="Lestes barbarus"/>
    <n v="11"/>
    <x v="1"/>
    <x v="11"/>
    <n v="8"/>
    <x v="0"/>
  </r>
  <r>
    <x v="23"/>
    <s v="DK Noordervlak"/>
    <d v="2021-08-21T15:00:00"/>
    <n v="1"/>
    <x v="3"/>
    <s v="Enallagma cyathigerum"/>
    <n v="9"/>
    <x v="1"/>
    <x v="11"/>
    <n v="8"/>
    <x v="1"/>
  </r>
  <r>
    <x v="23"/>
    <s v="DK Noordervlak"/>
    <d v="2021-08-21T15:00:00"/>
    <n v="1"/>
    <x v="25"/>
    <s v="Lestes barbarus"/>
    <n v="5"/>
    <x v="1"/>
    <x v="11"/>
    <n v="8"/>
    <x v="0"/>
  </r>
  <r>
    <x v="23"/>
    <s v="DK Noordervlak"/>
    <d v="2021-08-21T15:00:00"/>
    <n v="1"/>
    <x v="9"/>
    <s v="Anax imperator"/>
    <n v="2"/>
    <x v="1"/>
    <x v="11"/>
    <n v="8"/>
    <x v="3"/>
  </r>
  <r>
    <x v="23"/>
    <s v="DK Noordervlak"/>
    <d v="2021-08-21T15:00:00"/>
    <n v="1"/>
    <x v="14"/>
    <s v="Aeshna mixta"/>
    <n v="1"/>
    <x v="1"/>
    <x v="11"/>
    <n v="8"/>
    <x v="3"/>
  </r>
  <r>
    <x v="23"/>
    <s v="DK Noordervlak"/>
    <d v="2021-08-21T15:00:00"/>
    <n v="1"/>
    <x v="12"/>
    <s v="Sympetrum striolatum"/>
    <n v="1"/>
    <x v="1"/>
    <x v="11"/>
    <n v="8"/>
    <x v="2"/>
  </r>
  <r>
    <x v="23"/>
    <s v="DK Noordervlak"/>
    <d v="2021-08-28T14:45:00"/>
    <n v="1"/>
    <x v="3"/>
    <s v="Enallagma cyathigerum"/>
    <n v="4"/>
    <x v="1"/>
    <x v="11"/>
    <n v="8"/>
    <x v="1"/>
  </r>
  <r>
    <x v="23"/>
    <s v="DK Noordervlak"/>
    <d v="2021-06-12T14:00:00"/>
    <n v="1"/>
    <x v="9"/>
    <s v="Anax imperator"/>
    <n v="5"/>
    <x v="1"/>
    <x v="11"/>
    <n v="6"/>
    <x v="3"/>
  </r>
  <r>
    <x v="23"/>
    <s v="DK Noordervlak"/>
    <d v="2021-06-12T14:00:00"/>
    <n v="1"/>
    <x v="10"/>
    <s v="Libellula quadrimaculata"/>
    <n v="3"/>
    <x v="1"/>
    <x v="11"/>
    <n v="6"/>
    <x v="2"/>
  </r>
  <r>
    <x v="23"/>
    <s v="DK Noordervlak"/>
    <d v="2021-06-12T14:00:00"/>
    <n v="1"/>
    <x v="34"/>
    <s v="Libellula depressa"/>
    <n v="1"/>
    <x v="1"/>
    <x v="11"/>
    <n v="6"/>
    <x v="2"/>
  </r>
  <r>
    <x v="23"/>
    <s v="DK Noordervlak"/>
    <d v="2021-06-12T14:00:00"/>
    <n v="1"/>
    <x v="5"/>
    <s v="Orthetrum cancellatum"/>
    <n v="2"/>
    <x v="1"/>
    <x v="11"/>
    <n v="6"/>
    <x v="2"/>
  </r>
  <r>
    <x v="23"/>
    <s v="DK Noordervlak"/>
    <d v="2020-05-09T15:30:00"/>
    <n v="1"/>
    <x v="1"/>
    <s v="Ischnura elegans"/>
    <n v="1"/>
    <x v="1"/>
    <x v="9"/>
    <n v="5"/>
    <x v="1"/>
  </r>
  <r>
    <x v="23"/>
    <s v="DK Noordervlak"/>
    <d v="2020-05-09T15:30:00"/>
    <n v="1"/>
    <x v="34"/>
    <s v="Libellula depressa"/>
    <n v="2"/>
    <x v="1"/>
    <x v="9"/>
    <n v="5"/>
    <x v="2"/>
  </r>
  <r>
    <x v="23"/>
    <s v="DK Noordervlak"/>
    <d v="2020-05-09T15:30:00"/>
    <n v="1"/>
    <x v="2"/>
    <s v="Pyrrhosoma nymphula"/>
    <n v="3"/>
    <x v="1"/>
    <x v="9"/>
    <n v="5"/>
    <x v="1"/>
  </r>
  <r>
    <x v="23"/>
    <s v="DK Noordervlak"/>
    <d v="2020-05-09T15:30:00"/>
    <n v="1"/>
    <x v="10"/>
    <s v="Libellula quadrimaculata"/>
    <n v="3"/>
    <x v="1"/>
    <x v="9"/>
    <n v="5"/>
    <x v="2"/>
  </r>
  <r>
    <x v="24"/>
    <s v="AWD-EVR-Lange Hoekplas"/>
    <d v="2010-05-17T14:00:00"/>
    <n v="1"/>
    <x v="0"/>
    <s v="Sympecma fusca"/>
    <n v="1"/>
    <x v="0"/>
    <x v="0"/>
    <n v="5"/>
    <x v="0"/>
  </r>
  <r>
    <x v="24"/>
    <s v="AWD-EVR-Lange Hoekplas"/>
    <d v="2010-05-17T14:00:00"/>
    <n v="1"/>
    <x v="1"/>
    <s v="Ischnura elegans"/>
    <n v="11"/>
    <x v="0"/>
    <x v="0"/>
    <n v="5"/>
    <x v="1"/>
  </r>
  <r>
    <x v="24"/>
    <s v="AWD-EVR-Lange Hoekplas"/>
    <d v="2010-05-17T14:00:00"/>
    <n v="1"/>
    <x v="2"/>
    <s v="Pyrrhosoma nymphula"/>
    <n v="154"/>
    <x v="0"/>
    <x v="0"/>
    <n v="5"/>
    <x v="1"/>
  </r>
  <r>
    <x v="24"/>
    <s v="AWD-EVR-Lange Hoekplas"/>
    <d v="2010-05-17T14:00:00"/>
    <n v="1"/>
    <x v="3"/>
    <s v="Enallagma cyathigerum"/>
    <n v="13"/>
    <x v="0"/>
    <x v="0"/>
    <n v="5"/>
    <x v="1"/>
  </r>
  <r>
    <x v="24"/>
    <s v="AWD-EVR-Lange Hoekplas"/>
    <d v="2010-05-17T14:00:00"/>
    <n v="1"/>
    <x v="6"/>
    <s v="Coenagrion puella"/>
    <n v="9"/>
    <x v="0"/>
    <x v="0"/>
    <n v="5"/>
    <x v="1"/>
  </r>
  <r>
    <x v="24"/>
    <s v="AWD-EVR-Lange Hoekplas"/>
    <d v="2010-05-17T14:00:00"/>
    <n v="1"/>
    <x v="7"/>
    <s v="Brachytron pratense"/>
    <n v="2"/>
    <x v="0"/>
    <x v="0"/>
    <n v="5"/>
    <x v="3"/>
  </r>
  <r>
    <x v="24"/>
    <s v="AWD-EVR-Lange Hoekplas"/>
    <d v="2010-05-17T14:00:00"/>
    <n v="1"/>
    <x v="10"/>
    <s v="Libellula quadrimaculata"/>
    <n v="12"/>
    <x v="0"/>
    <x v="0"/>
    <n v="5"/>
    <x v="2"/>
  </r>
  <r>
    <x v="24"/>
    <s v="AWD-EVR-Lange Hoekplas"/>
    <d v="2010-06-14T14:20:00"/>
    <n v="1"/>
    <x v="1"/>
    <s v="Ischnura elegans"/>
    <n v="71"/>
    <x v="0"/>
    <x v="0"/>
    <n v="6"/>
    <x v="1"/>
  </r>
  <r>
    <x v="24"/>
    <s v="AWD-EVR-Lange Hoekplas"/>
    <d v="2010-06-14T14:20:00"/>
    <n v="1"/>
    <x v="2"/>
    <s v="Pyrrhosoma nymphula"/>
    <n v="53"/>
    <x v="0"/>
    <x v="0"/>
    <n v="6"/>
    <x v="1"/>
  </r>
  <r>
    <x v="24"/>
    <s v="AWD-EVR-Lange Hoekplas"/>
    <d v="2010-06-14T14:20:00"/>
    <n v="1"/>
    <x v="3"/>
    <s v="Enallagma cyathigerum"/>
    <n v="34"/>
    <x v="0"/>
    <x v="0"/>
    <n v="6"/>
    <x v="1"/>
  </r>
  <r>
    <x v="24"/>
    <s v="AWD-EVR-Lange Hoekplas"/>
    <d v="2010-06-14T14:20:00"/>
    <n v="1"/>
    <x v="6"/>
    <s v="Coenagrion puella"/>
    <n v="572"/>
    <x v="0"/>
    <x v="0"/>
    <n v="6"/>
    <x v="1"/>
  </r>
  <r>
    <x v="24"/>
    <s v="AWD-EVR-Lange Hoekplas"/>
    <d v="2010-06-14T14:20:00"/>
    <n v="1"/>
    <x v="4"/>
    <s v="Coenagrion pulchellum"/>
    <n v="39"/>
    <x v="0"/>
    <x v="0"/>
    <n v="6"/>
    <x v="1"/>
  </r>
  <r>
    <x v="24"/>
    <s v="AWD-EVR-Lange Hoekplas"/>
    <d v="2010-06-14T14:20:00"/>
    <n v="1"/>
    <x v="7"/>
    <s v="Brachytron pratense"/>
    <n v="3"/>
    <x v="0"/>
    <x v="0"/>
    <n v="6"/>
    <x v="3"/>
  </r>
  <r>
    <x v="24"/>
    <s v="AWD-EVR-Lange Hoekplas"/>
    <d v="2010-06-14T14:20:00"/>
    <n v="1"/>
    <x v="8"/>
    <s v="Aeshna isoceles"/>
    <n v="6"/>
    <x v="0"/>
    <x v="0"/>
    <n v="6"/>
    <x v="3"/>
  </r>
  <r>
    <x v="24"/>
    <s v="AWD-EVR-Lange Hoekplas"/>
    <d v="2010-06-14T14:20:00"/>
    <n v="1"/>
    <x v="9"/>
    <s v="Anax imperator"/>
    <n v="4"/>
    <x v="0"/>
    <x v="0"/>
    <n v="6"/>
    <x v="3"/>
  </r>
  <r>
    <x v="24"/>
    <s v="AWD-EVR-Lange Hoekplas"/>
    <d v="2010-06-14T14:20:00"/>
    <n v="1"/>
    <x v="10"/>
    <s v="Libellula quadrimaculata"/>
    <n v="56"/>
    <x v="0"/>
    <x v="0"/>
    <n v="6"/>
    <x v="2"/>
  </r>
  <r>
    <x v="24"/>
    <s v="AWD-EVR-Lange Hoekplas"/>
    <d v="2010-06-14T14:20:00"/>
    <n v="1"/>
    <x v="5"/>
    <s v="Orthetrum cancellatum"/>
    <n v="10"/>
    <x v="0"/>
    <x v="0"/>
    <n v="6"/>
    <x v="2"/>
  </r>
  <r>
    <x v="24"/>
    <s v="AWD-EVR-Lange Hoekplas"/>
    <d v="2010-06-21T14:00:00"/>
    <n v="1"/>
    <x v="1"/>
    <s v="Ischnura elegans"/>
    <n v="47"/>
    <x v="0"/>
    <x v="0"/>
    <n v="6"/>
    <x v="1"/>
  </r>
  <r>
    <x v="24"/>
    <s v="AWD-EVR-Lange Hoekplas"/>
    <d v="2010-06-21T14:00:00"/>
    <n v="1"/>
    <x v="2"/>
    <s v="Pyrrhosoma nymphula"/>
    <n v="64"/>
    <x v="0"/>
    <x v="0"/>
    <n v="6"/>
    <x v="1"/>
  </r>
  <r>
    <x v="24"/>
    <s v="AWD-EVR-Lange Hoekplas"/>
    <d v="2010-06-21T14:00:00"/>
    <n v="1"/>
    <x v="3"/>
    <s v="Enallagma cyathigerum"/>
    <n v="10"/>
    <x v="0"/>
    <x v="0"/>
    <n v="6"/>
    <x v="1"/>
  </r>
  <r>
    <x v="24"/>
    <s v="AWD-EVR-Lange Hoekplas"/>
    <d v="2010-06-21T14:00:00"/>
    <n v="1"/>
    <x v="6"/>
    <s v="Coenagrion puella"/>
    <n v="463"/>
    <x v="0"/>
    <x v="0"/>
    <n v="6"/>
    <x v="1"/>
  </r>
  <r>
    <x v="24"/>
    <s v="AWD-EVR-Lange Hoekplas"/>
    <d v="2010-06-21T14:00:00"/>
    <n v="1"/>
    <x v="4"/>
    <s v="Coenagrion pulchellum"/>
    <n v="29"/>
    <x v="0"/>
    <x v="0"/>
    <n v="6"/>
    <x v="1"/>
  </r>
  <r>
    <x v="24"/>
    <s v="AWD-EVR-Lange Hoekplas"/>
    <d v="2010-06-21T14:00:00"/>
    <n v="1"/>
    <x v="7"/>
    <s v="Brachytron pratense"/>
    <n v="1"/>
    <x v="0"/>
    <x v="0"/>
    <n v="6"/>
    <x v="3"/>
  </r>
  <r>
    <x v="24"/>
    <s v="AWD-EVR-Lange Hoekplas"/>
    <d v="2010-06-21T14:00:00"/>
    <n v="1"/>
    <x v="8"/>
    <s v="Aeshna isoceles"/>
    <n v="4"/>
    <x v="0"/>
    <x v="0"/>
    <n v="6"/>
    <x v="3"/>
  </r>
  <r>
    <x v="24"/>
    <s v="AWD-EVR-Lange Hoekplas"/>
    <d v="2010-06-21T14:00:00"/>
    <n v="1"/>
    <x v="9"/>
    <s v="Anax imperator"/>
    <n v="4"/>
    <x v="0"/>
    <x v="0"/>
    <n v="6"/>
    <x v="3"/>
  </r>
  <r>
    <x v="24"/>
    <s v="AWD-EVR-Lange Hoekplas"/>
    <d v="2010-06-21T14:00:00"/>
    <n v="1"/>
    <x v="10"/>
    <s v="Libellula quadrimaculata"/>
    <n v="35"/>
    <x v="0"/>
    <x v="0"/>
    <n v="6"/>
    <x v="2"/>
  </r>
  <r>
    <x v="24"/>
    <s v="AWD-EVR-Lange Hoekplas"/>
    <d v="2010-06-21T14:00:00"/>
    <n v="1"/>
    <x v="5"/>
    <s v="Orthetrum cancellatum"/>
    <n v="8"/>
    <x v="0"/>
    <x v="0"/>
    <n v="6"/>
    <x v="2"/>
  </r>
  <r>
    <x v="24"/>
    <s v="AWD-EVR-Lange Hoekplas"/>
    <d v="2010-07-18T11:45:00"/>
    <n v="1"/>
    <x v="1"/>
    <s v="Ischnura elegans"/>
    <n v="19"/>
    <x v="0"/>
    <x v="0"/>
    <n v="7"/>
    <x v="1"/>
  </r>
  <r>
    <x v="24"/>
    <s v="AWD-EVR-Lange Hoekplas"/>
    <d v="2010-07-18T11:45:00"/>
    <n v="1"/>
    <x v="2"/>
    <s v="Pyrrhosoma nymphula"/>
    <n v="1"/>
    <x v="0"/>
    <x v="0"/>
    <n v="7"/>
    <x v="1"/>
  </r>
  <r>
    <x v="24"/>
    <s v="AWD-EVR-Lange Hoekplas"/>
    <d v="2010-07-18T11:45:00"/>
    <n v="1"/>
    <x v="3"/>
    <s v="Enallagma cyathigerum"/>
    <n v="3"/>
    <x v="0"/>
    <x v="0"/>
    <n v="7"/>
    <x v="1"/>
  </r>
  <r>
    <x v="24"/>
    <s v="AWD-EVR-Lange Hoekplas"/>
    <d v="2010-07-18T11:45:00"/>
    <n v="1"/>
    <x v="6"/>
    <s v="Coenagrion puella"/>
    <n v="72"/>
    <x v="0"/>
    <x v="0"/>
    <n v="7"/>
    <x v="1"/>
  </r>
  <r>
    <x v="24"/>
    <s v="AWD-EVR-Lange Hoekplas"/>
    <d v="2010-07-18T11:45:00"/>
    <n v="1"/>
    <x v="4"/>
    <s v="Coenagrion pulchellum"/>
    <n v="2"/>
    <x v="0"/>
    <x v="0"/>
    <n v="7"/>
    <x v="1"/>
  </r>
  <r>
    <x v="24"/>
    <s v="AWD-EVR-Lange Hoekplas"/>
    <d v="2010-07-18T11:45:00"/>
    <n v="1"/>
    <x v="27"/>
    <s v="Aeshna cyanea"/>
    <n v="1"/>
    <x v="0"/>
    <x v="0"/>
    <n v="7"/>
    <x v="3"/>
  </r>
  <r>
    <x v="24"/>
    <s v="AWD-EVR-Lange Hoekplas"/>
    <d v="2010-07-18T11:45:00"/>
    <n v="1"/>
    <x v="9"/>
    <s v="Anax imperator"/>
    <n v="7"/>
    <x v="0"/>
    <x v="0"/>
    <n v="7"/>
    <x v="3"/>
  </r>
  <r>
    <x v="24"/>
    <s v="AWD-EVR-Lange Hoekplas"/>
    <d v="2010-07-18T11:45:00"/>
    <n v="1"/>
    <x v="5"/>
    <s v="Orthetrum cancellatum"/>
    <n v="1"/>
    <x v="0"/>
    <x v="0"/>
    <n v="7"/>
    <x v="2"/>
  </r>
  <r>
    <x v="24"/>
    <s v="AWD-EVR-Lange Hoekplas"/>
    <d v="2010-07-18T11:45:00"/>
    <n v="1"/>
    <x v="16"/>
    <s v="Sympetrum sanguineum"/>
    <n v="1"/>
    <x v="0"/>
    <x v="0"/>
    <n v="7"/>
    <x v="2"/>
  </r>
  <r>
    <x v="24"/>
    <s v="AWD-EVR-Lange Hoekplas"/>
    <d v="2010-07-18T11:45:00"/>
    <n v="1"/>
    <x v="12"/>
    <s v="Sympetrum striolatum"/>
    <n v="1"/>
    <x v="0"/>
    <x v="0"/>
    <n v="7"/>
    <x v="2"/>
  </r>
  <r>
    <x v="24"/>
    <s v="AWD-EVR-Lange Hoekplas"/>
    <d v="2010-08-09T14:00:00"/>
    <n v="1"/>
    <x v="0"/>
    <s v="Sympecma fusca"/>
    <n v="2"/>
    <x v="0"/>
    <x v="0"/>
    <n v="8"/>
    <x v="0"/>
  </r>
  <r>
    <x v="24"/>
    <s v="AWD-EVR-Lange Hoekplas"/>
    <d v="2010-08-09T14:00:00"/>
    <n v="1"/>
    <x v="11"/>
    <s v="Lestes sponsa"/>
    <n v="3"/>
    <x v="0"/>
    <x v="0"/>
    <n v="8"/>
    <x v="0"/>
  </r>
  <r>
    <x v="24"/>
    <s v="AWD-EVR-Lange Hoekplas"/>
    <d v="2010-08-09T14:00:00"/>
    <n v="1"/>
    <x v="13"/>
    <s v="Chalcolestes viridis"/>
    <n v="3"/>
    <x v="0"/>
    <x v="0"/>
    <n v="8"/>
    <x v="0"/>
  </r>
  <r>
    <x v="24"/>
    <s v="AWD-EVR-Lange Hoekplas"/>
    <d v="2010-08-09T14:00:00"/>
    <n v="1"/>
    <x v="1"/>
    <s v="Ischnura elegans"/>
    <n v="8"/>
    <x v="0"/>
    <x v="0"/>
    <n v="8"/>
    <x v="1"/>
  </r>
  <r>
    <x v="24"/>
    <s v="AWD-EVR-Lange Hoekplas"/>
    <d v="2010-08-09T14:00:00"/>
    <n v="1"/>
    <x v="6"/>
    <s v="Coenagrion puella"/>
    <n v="67"/>
    <x v="0"/>
    <x v="0"/>
    <n v="8"/>
    <x v="1"/>
  </r>
  <r>
    <x v="24"/>
    <s v="AWD-EVR-Lange Hoekplas"/>
    <d v="2010-08-09T14:00:00"/>
    <n v="1"/>
    <x v="27"/>
    <s v="Aeshna cyanea"/>
    <n v="1"/>
    <x v="0"/>
    <x v="0"/>
    <n v="8"/>
    <x v="3"/>
  </r>
  <r>
    <x v="24"/>
    <s v="AWD-EVR-Lange Hoekplas"/>
    <d v="2010-08-09T14:00:00"/>
    <n v="1"/>
    <x v="14"/>
    <s v="Aeshna mixta"/>
    <n v="4"/>
    <x v="0"/>
    <x v="0"/>
    <n v="8"/>
    <x v="3"/>
  </r>
  <r>
    <x v="24"/>
    <s v="AWD-EVR-Lange Hoekplas"/>
    <d v="2010-08-09T14:00:00"/>
    <n v="1"/>
    <x v="16"/>
    <s v="Sympetrum sanguineum"/>
    <n v="1"/>
    <x v="0"/>
    <x v="0"/>
    <n v="8"/>
    <x v="2"/>
  </r>
  <r>
    <x v="24"/>
    <s v="AWD-EVR-Lange Hoekplas"/>
    <d v="2010-08-09T14:00:00"/>
    <n v="1"/>
    <x v="12"/>
    <s v="Sympetrum striolatum"/>
    <n v="9"/>
    <x v="0"/>
    <x v="0"/>
    <n v="8"/>
    <x v="2"/>
  </r>
  <r>
    <x v="24"/>
    <s v="AWD-EVR-Lange Hoekplas"/>
    <d v="2011-05-23T14:10:00"/>
    <n v="1"/>
    <x v="1"/>
    <s v="Ischnura elegans"/>
    <n v="2"/>
    <x v="0"/>
    <x v="1"/>
    <n v="5"/>
    <x v="1"/>
  </r>
  <r>
    <x v="24"/>
    <s v="AWD-EVR-Lange Hoekplas"/>
    <d v="2011-05-23T14:10:00"/>
    <n v="1"/>
    <x v="2"/>
    <s v="Pyrrhosoma nymphula"/>
    <n v="18"/>
    <x v="0"/>
    <x v="1"/>
    <n v="5"/>
    <x v="1"/>
  </r>
  <r>
    <x v="24"/>
    <s v="AWD-EVR-Lange Hoekplas"/>
    <d v="2011-05-23T14:10:00"/>
    <n v="1"/>
    <x v="3"/>
    <s v="Enallagma cyathigerum"/>
    <n v="2"/>
    <x v="0"/>
    <x v="1"/>
    <n v="5"/>
    <x v="1"/>
  </r>
  <r>
    <x v="24"/>
    <s v="AWD-EVR-Lange Hoekplas"/>
    <d v="2011-05-23T14:10:00"/>
    <n v="1"/>
    <x v="6"/>
    <s v="Coenagrion puella"/>
    <n v="68"/>
    <x v="0"/>
    <x v="1"/>
    <n v="5"/>
    <x v="1"/>
  </r>
  <r>
    <x v="24"/>
    <s v="AWD-EVR-Lange Hoekplas"/>
    <d v="2011-05-23T14:10:00"/>
    <n v="1"/>
    <x v="4"/>
    <s v="Coenagrion pulchellum"/>
    <n v="5"/>
    <x v="0"/>
    <x v="1"/>
    <n v="5"/>
    <x v="1"/>
  </r>
  <r>
    <x v="24"/>
    <s v="AWD-EVR-Lange Hoekplas"/>
    <d v="2011-05-23T14:10:00"/>
    <n v="1"/>
    <x v="7"/>
    <s v="Brachytron pratense"/>
    <n v="1"/>
    <x v="0"/>
    <x v="1"/>
    <n v="5"/>
    <x v="3"/>
  </r>
  <r>
    <x v="24"/>
    <s v="AWD-EVR-Lange Hoekplas"/>
    <d v="2011-05-23T14:10:00"/>
    <n v="1"/>
    <x v="8"/>
    <s v="Aeshna isoceles"/>
    <n v="2"/>
    <x v="0"/>
    <x v="1"/>
    <n v="5"/>
    <x v="3"/>
  </r>
  <r>
    <x v="24"/>
    <s v="AWD-EVR-Lange Hoekplas"/>
    <d v="2011-05-23T14:10:00"/>
    <n v="1"/>
    <x v="9"/>
    <s v="Anax imperator"/>
    <n v="4"/>
    <x v="0"/>
    <x v="1"/>
    <n v="5"/>
    <x v="3"/>
  </r>
  <r>
    <x v="24"/>
    <s v="AWD-EVR-Lange Hoekplas"/>
    <d v="2011-05-23T14:10:00"/>
    <n v="1"/>
    <x v="10"/>
    <s v="Libellula quadrimaculata"/>
    <n v="25"/>
    <x v="0"/>
    <x v="1"/>
    <n v="5"/>
    <x v="2"/>
  </r>
  <r>
    <x v="24"/>
    <s v="AWD-EVR-Lange Hoekplas"/>
    <d v="2011-05-23T14:10:00"/>
    <n v="1"/>
    <x v="5"/>
    <s v="Orthetrum cancellatum"/>
    <n v="9"/>
    <x v="0"/>
    <x v="1"/>
    <n v="5"/>
    <x v="2"/>
  </r>
  <r>
    <x v="24"/>
    <s v="AWD-EVR-Lange Hoekplas"/>
    <d v="2011-06-02T12:20:00"/>
    <n v="1"/>
    <x v="1"/>
    <s v="Ischnura elegans"/>
    <n v="17"/>
    <x v="0"/>
    <x v="1"/>
    <n v="6"/>
    <x v="1"/>
  </r>
  <r>
    <x v="24"/>
    <s v="AWD-EVR-Lange Hoekplas"/>
    <d v="2011-06-02T12:20:00"/>
    <n v="1"/>
    <x v="2"/>
    <s v="Pyrrhosoma nymphula"/>
    <n v="1"/>
    <x v="0"/>
    <x v="1"/>
    <n v="6"/>
    <x v="1"/>
  </r>
  <r>
    <x v="24"/>
    <s v="AWD-EVR-Lange Hoekplas"/>
    <d v="2011-06-02T12:20:00"/>
    <n v="1"/>
    <x v="3"/>
    <s v="Enallagma cyathigerum"/>
    <n v="11"/>
    <x v="0"/>
    <x v="1"/>
    <n v="6"/>
    <x v="1"/>
  </r>
  <r>
    <x v="24"/>
    <s v="AWD-EVR-Lange Hoekplas"/>
    <d v="2011-06-02T12:20:00"/>
    <n v="1"/>
    <x v="6"/>
    <s v="Coenagrion puella"/>
    <n v="60"/>
    <x v="0"/>
    <x v="1"/>
    <n v="6"/>
    <x v="1"/>
  </r>
  <r>
    <x v="24"/>
    <s v="AWD-EVR-Lange Hoekplas"/>
    <d v="2011-06-02T12:20:00"/>
    <n v="1"/>
    <x v="4"/>
    <s v="Coenagrion pulchellum"/>
    <n v="5"/>
    <x v="0"/>
    <x v="1"/>
    <n v="6"/>
    <x v="1"/>
  </r>
  <r>
    <x v="24"/>
    <s v="AWD-EVR-Lange Hoekplas"/>
    <d v="2011-06-02T12:20:00"/>
    <n v="1"/>
    <x v="8"/>
    <s v="Aeshna isoceles"/>
    <n v="1"/>
    <x v="0"/>
    <x v="1"/>
    <n v="6"/>
    <x v="3"/>
  </r>
  <r>
    <x v="24"/>
    <s v="AWD-EVR-Lange Hoekplas"/>
    <d v="2011-06-02T12:20:00"/>
    <n v="1"/>
    <x v="9"/>
    <s v="Anax imperator"/>
    <n v="4"/>
    <x v="0"/>
    <x v="1"/>
    <n v="6"/>
    <x v="3"/>
  </r>
  <r>
    <x v="24"/>
    <s v="AWD-EVR-Lange Hoekplas"/>
    <d v="2011-06-02T12:20:00"/>
    <n v="1"/>
    <x v="10"/>
    <s v="Libellula quadrimaculata"/>
    <n v="54"/>
    <x v="0"/>
    <x v="1"/>
    <n v="6"/>
    <x v="2"/>
  </r>
  <r>
    <x v="24"/>
    <s v="AWD-EVR-Lange Hoekplas"/>
    <d v="2011-06-02T12:20:00"/>
    <n v="1"/>
    <x v="5"/>
    <s v="Orthetrum cancellatum"/>
    <n v="10"/>
    <x v="0"/>
    <x v="1"/>
    <n v="6"/>
    <x v="2"/>
  </r>
  <r>
    <x v="24"/>
    <s v="AWD-EVR-Lange Hoekplas"/>
    <d v="2011-06-21T14:15:00"/>
    <n v="1"/>
    <x v="1"/>
    <s v="Ischnura elegans"/>
    <n v="26"/>
    <x v="0"/>
    <x v="1"/>
    <n v="6"/>
    <x v="1"/>
  </r>
  <r>
    <x v="24"/>
    <s v="AWD-EVR-Lange Hoekplas"/>
    <d v="2011-06-21T14:15:00"/>
    <n v="1"/>
    <x v="2"/>
    <s v="Pyrrhosoma nymphula"/>
    <n v="4"/>
    <x v="0"/>
    <x v="1"/>
    <n v="6"/>
    <x v="1"/>
  </r>
  <r>
    <x v="24"/>
    <s v="AWD-EVR-Lange Hoekplas"/>
    <d v="2011-06-21T14:15:00"/>
    <n v="1"/>
    <x v="6"/>
    <s v="Coenagrion puella"/>
    <n v="119"/>
    <x v="0"/>
    <x v="1"/>
    <n v="6"/>
    <x v="1"/>
  </r>
  <r>
    <x v="24"/>
    <s v="AWD-EVR-Lange Hoekplas"/>
    <d v="2011-06-21T14:15:00"/>
    <n v="1"/>
    <x v="4"/>
    <s v="Coenagrion pulchellum"/>
    <n v="3"/>
    <x v="0"/>
    <x v="1"/>
    <n v="6"/>
    <x v="1"/>
  </r>
  <r>
    <x v="24"/>
    <s v="AWD-EVR-Lange Hoekplas"/>
    <d v="2011-06-21T14:15:00"/>
    <n v="1"/>
    <x v="8"/>
    <s v="Aeshna isoceles"/>
    <n v="2"/>
    <x v="0"/>
    <x v="1"/>
    <n v="6"/>
    <x v="3"/>
  </r>
  <r>
    <x v="24"/>
    <s v="AWD-EVR-Lange Hoekplas"/>
    <d v="2011-06-21T14:15:00"/>
    <n v="1"/>
    <x v="9"/>
    <s v="Anax imperator"/>
    <n v="2"/>
    <x v="0"/>
    <x v="1"/>
    <n v="6"/>
    <x v="3"/>
  </r>
  <r>
    <x v="24"/>
    <s v="AWD-EVR-Lange Hoekplas"/>
    <d v="2011-06-21T14:15:00"/>
    <n v="1"/>
    <x v="10"/>
    <s v="Libellula quadrimaculata"/>
    <n v="2"/>
    <x v="0"/>
    <x v="1"/>
    <n v="6"/>
    <x v="2"/>
  </r>
  <r>
    <x v="24"/>
    <s v="AWD-EVR-Lange Hoekplas"/>
    <d v="2011-06-21T14:15:00"/>
    <n v="1"/>
    <x v="5"/>
    <s v="Orthetrum cancellatum"/>
    <n v="1"/>
    <x v="0"/>
    <x v="1"/>
    <n v="6"/>
    <x v="2"/>
  </r>
  <r>
    <x v="24"/>
    <s v="AWD-EVR-Lange Hoekplas"/>
    <d v="2011-07-01T13:15:00"/>
    <n v="1"/>
    <x v="1"/>
    <s v="Ischnura elegans"/>
    <n v="5"/>
    <x v="0"/>
    <x v="1"/>
    <n v="7"/>
    <x v="1"/>
  </r>
  <r>
    <x v="24"/>
    <s v="AWD-EVR-Lange Hoekplas"/>
    <d v="2011-07-01T13:15:00"/>
    <n v="1"/>
    <x v="6"/>
    <s v="Coenagrion puella"/>
    <n v="31"/>
    <x v="0"/>
    <x v="1"/>
    <n v="7"/>
    <x v="1"/>
  </r>
  <r>
    <x v="24"/>
    <s v="AWD-EVR-Lange Hoekplas"/>
    <d v="2011-07-01T13:15:00"/>
    <n v="1"/>
    <x v="4"/>
    <s v="Coenagrion pulchellum"/>
    <n v="3"/>
    <x v="0"/>
    <x v="1"/>
    <n v="7"/>
    <x v="1"/>
  </r>
  <r>
    <x v="24"/>
    <s v="AWD-EVR-Lange Hoekplas"/>
    <d v="2011-07-01T13:15:00"/>
    <n v="1"/>
    <x v="9"/>
    <s v="Anax imperator"/>
    <n v="2"/>
    <x v="0"/>
    <x v="1"/>
    <n v="7"/>
    <x v="3"/>
  </r>
  <r>
    <x v="24"/>
    <s v="AWD-EVR-Lange Hoekplas"/>
    <d v="2011-07-01T13:15:00"/>
    <n v="1"/>
    <x v="5"/>
    <s v="Orthetrum cancellatum"/>
    <n v="2"/>
    <x v="0"/>
    <x v="1"/>
    <n v="7"/>
    <x v="2"/>
  </r>
  <r>
    <x v="24"/>
    <s v="AWD-EVR-Lange Hoekplas"/>
    <d v="2011-07-01T13:15:00"/>
    <n v="1"/>
    <x v="12"/>
    <s v="Sympetrum striolatum"/>
    <n v="1"/>
    <x v="0"/>
    <x v="1"/>
    <n v="7"/>
    <x v="2"/>
  </r>
  <r>
    <x v="24"/>
    <s v="AWD-EVR-Lange Hoekplas"/>
    <d v="2011-07-10T13:00:00"/>
    <n v="1"/>
    <x v="1"/>
    <s v="Ischnura elegans"/>
    <n v="15"/>
    <x v="0"/>
    <x v="1"/>
    <n v="7"/>
    <x v="1"/>
  </r>
  <r>
    <x v="24"/>
    <s v="AWD-EVR-Lange Hoekplas"/>
    <d v="2011-07-10T13:00:00"/>
    <n v="1"/>
    <x v="6"/>
    <s v="Coenagrion puella"/>
    <n v="80"/>
    <x v="0"/>
    <x v="1"/>
    <n v="7"/>
    <x v="1"/>
  </r>
  <r>
    <x v="24"/>
    <s v="AWD-EVR-Lange Hoekplas"/>
    <d v="2011-07-10T13:00:00"/>
    <n v="1"/>
    <x v="4"/>
    <s v="Coenagrion pulchellum"/>
    <n v="3"/>
    <x v="0"/>
    <x v="1"/>
    <n v="7"/>
    <x v="1"/>
  </r>
  <r>
    <x v="24"/>
    <s v="AWD-EVR-Lange Hoekplas"/>
    <d v="2011-07-10T13:00:00"/>
    <n v="1"/>
    <x v="9"/>
    <s v="Anax imperator"/>
    <n v="2"/>
    <x v="0"/>
    <x v="1"/>
    <n v="7"/>
    <x v="3"/>
  </r>
  <r>
    <x v="24"/>
    <s v="AWD-EVR-Lange Hoekplas"/>
    <d v="2011-07-10T13:00:00"/>
    <n v="1"/>
    <x v="5"/>
    <s v="Orthetrum cancellatum"/>
    <n v="1"/>
    <x v="0"/>
    <x v="1"/>
    <n v="7"/>
    <x v="2"/>
  </r>
  <r>
    <x v="24"/>
    <s v="AWD-EVR-Lange Hoekplas"/>
    <d v="2011-08-15T13:30:00"/>
    <n v="1"/>
    <x v="0"/>
    <s v="Sympecma fusca"/>
    <n v="2"/>
    <x v="0"/>
    <x v="1"/>
    <n v="8"/>
    <x v="0"/>
  </r>
  <r>
    <x v="24"/>
    <s v="AWD-EVR-Lange Hoekplas"/>
    <d v="2011-08-15T13:30:00"/>
    <n v="1"/>
    <x v="11"/>
    <s v="Lestes sponsa"/>
    <n v="3"/>
    <x v="0"/>
    <x v="1"/>
    <n v="8"/>
    <x v="0"/>
  </r>
  <r>
    <x v="24"/>
    <s v="AWD-EVR-Lange Hoekplas"/>
    <d v="2011-08-15T13:30:00"/>
    <n v="1"/>
    <x v="13"/>
    <s v="Chalcolestes viridis"/>
    <n v="1"/>
    <x v="0"/>
    <x v="1"/>
    <n v="8"/>
    <x v="0"/>
  </r>
  <r>
    <x v="24"/>
    <s v="AWD-EVR-Lange Hoekplas"/>
    <d v="2011-08-15T13:30:00"/>
    <n v="1"/>
    <x v="1"/>
    <s v="Ischnura elegans"/>
    <n v="13"/>
    <x v="0"/>
    <x v="1"/>
    <n v="8"/>
    <x v="1"/>
  </r>
  <r>
    <x v="24"/>
    <s v="AWD-EVR-Lange Hoekplas"/>
    <d v="2011-08-15T13:30:00"/>
    <n v="1"/>
    <x v="3"/>
    <s v="Enallagma cyathigerum"/>
    <n v="5"/>
    <x v="0"/>
    <x v="1"/>
    <n v="8"/>
    <x v="1"/>
  </r>
  <r>
    <x v="24"/>
    <s v="AWD-EVR-Lange Hoekplas"/>
    <d v="2011-08-15T13:30:00"/>
    <n v="1"/>
    <x v="6"/>
    <s v="Coenagrion puella"/>
    <n v="94"/>
    <x v="0"/>
    <x v="1"/>
    <n v="8"/>
    <x v="1"/>
  </r>
  <r>
    <x v="24"/>
    <s v="AWD-EVR-Lange Hoekplas"/>
    <d v="2011-08-15T13:30:00"/>
    <n v="1"/>
    <x v="14"/>
    <s v="Aeshna mixta"/>
    <n v="2"/>
    <x v="0"/>
    <x v="1"/>
    <n v="8"/>
    <x v="3"/>
  </r>
  <r>
    <x v="24"/>
    <s v="AWD-EVR-Lange Hoekplas"/>
    <d v="2011-08-15T13:30:00"/>
    <n v="1"/>
    <x v="16"/>
    <s v="Sympetrum sanguineum"/>
    <n v="1"/>
    <x v="0"/>
    <x v="1"/>
    <n v="8"/>
    <x v="2"/>
  </r>
  <r>
    <x v="24"/>
    <s v="AWD-EVR-Lange Hoekplas"/>
    <d v="2011-08-15T13:30:00"/>
    <n v="1"/>
    <x v="12"/>
    <s v="Sympetrum striolatum"/>
    <n v="17"/>
    <x v="0"/>
    <x v="1"/>
    <n v="8"/>
    <x v="2"/>
  </r>
  <r>
    <x v="24"/>
    <s v="AWD-EVR-Lange Hoekplas"/>
    <d v="2011-08-15T13:30:00"/>
    <n v="1"/>
    <x v="17"/>
    <s v="Sympetrum vulgatum"/>
    <n v="5"/>
    <x v="0"/>
    <x v="1"/>
    <n v="8"/>
    <x v="2"/>
  </r>
  <r>
    <x v="24"/>
    <s v="AWD-EVR-Lange Hoekplas"/>
    <d v="2012-05-07T13:30:00"/>
    <n v="1"/>
    <x v="2"/>
    <s v="Pyrrhosoma nymphula"/>
    <n v="81"/>
    <x v="0"/>
    <x v="2"/>
    <n v="5"/>
    <x v="1"/>
  </r>
  <r>
    <x v="24"/>
    <s v="AWD-EVR-Lange Hoekplas"/>
    <d v="2012-05-07T13:30:00"/>
    <n v="1"/>
    <x v="3"/>
    <s v="Enallagma cyathigerum"/>
    <n v="27"/>
    <x v="0"/>
    <x v="2"/>
    <n v="5"/>
    <x v="1"/>
  </r>
  <r>
    <x v="24"/>
    <s v="AWD-EVR-Lange Hoekplas"/>
    <d v="2012-05-07T13:30:00"/>
    <n v="1"/>
    <x v="6"/>
    <s v="Coenagrion puella"/>
    <n v="15"/>
    <x v="0"/>
    <x v="2"/>
    <n v="5"/>
    <x v="1"/>
  </r>
  <r>
    <x v="24"/>
    <s v="AWD-EVR-Lange Hoekplas"/>
    <d v="2012-05-07T13:30:00"/>
    <n v="1"/>
    <x v="4"/>
    <s v="Coenagrion pulchellum"/>
    <n v="5"/>
    <x v="0"/>
    <x v="2"/>
    <n v="5"/>
    <x v="1"/>
  </r>
  <r>
    <x v="24"/>
    <s v="AWD-EVR-Lange Hoekplas"/>
    <d v="2012-05-17T12:15:00"/>
    <n v="1"/>
    <x v="1"/>
    <s v="Ischnura elegans"/>
    <n v="8"/>
    <x v="0"/>
    <x v="2"/>
    <n v="5"/>
    <x v="1"/>
  </r>
  <r>
    <x v="24"/>
    <s v="AWD-EVR-Lange Hoekplas"/>
    <d v="2012-05-17T12:15:00"/>
    <n v="1"/>
    <x v="2"/>
    <s v="Pyrrhosoma nymphula"/>
    <n v="80"/>
    <x v="0"/>
    <x v="2"/>
    <n v="5"/>
    <x v="1"/>
  </r>
  <r>
    <x v="24"/>
    <s v="AWD-EVR-Lange Hoekplas"/>
    <d v="2012-05-17T12:15:00"/>
    <n v="1"/>
    <x v="3"/>
    <s v="Enallagma cyathigerum"/>
    <n v="11"/>
    <x v="0"/>
    <x v="2"/>
    <n v="5"/>
    <x v="1"/>
  </r>
  <r>
    <x v="24"/>
    <s v="AWD-EVR-Lange Hoekplas"/>
    <d v="2012-05-17T12:15:00"/>
    <n v="1"/>
    <x v="6"/>
    <s v="Coenagrion puella"/>
    <n v="461"/>
    <x v="0"/>
    <x v="2"/>
    <n v="5"/>
    <x v="1"/>
  </r>
  <r>
    <x v="24"/>
    <s v="AWD-EVR-Lange Hoekplas"/>
    <d v="2012-05-17T12:15:00"/>
    <n v="1"/>
    <x v="4"/>
    <s v="Coenagrion pulchellum"/>
    <n v="35"/>
    <x v="0"/>
    <x v="2"/>
    <n v="5"/>
    <x v="1"/>
  </r>
  <r>
    <x v="24"/>
    <s v="AWD-EVR-Lange Hoekplas"/>
    <d v="2012-05-17T12:15:00"/>
    <n v="1"/>
    <x v="7"/>
    <s v="Brachytron pratense"/>
    <n v="8"/>
    <x v="0"/>
    <x v="2"/>
    <n v="5"/>
    <x v="3"/>
  </r>
  <r>
    <x v="24"/>
    <s v="AWD-EVR-Lange Hoekplas"/>
    <d v="2012-05-17T12:15:00"/>
    <n v="1"/>
    <x v="10"/>
    <s v="Libellula quadrimaculata"/>
    <n v="8"/>
    <x v="0"/>
    <x v="2"/>
    <n v="5"/>
    <x v="2"/>
  </r>
  <r>
    <x v="24"/>
    <s v="AWD-EVR-Lange Hoekplas"/>
    <d v="2012-06-11T14:15:00"/>
    <n v="1"/>
    <x v="1"/>
    <s v="Ischnura elegans"/>
    <n v="25"/>
    <x v="0"/>
    <x v="2"/>
    <n v="6"/>
    <x v="1"/>
  </r>
  <r>
    <x v="24"/>
    <s v="AWD-EVR-Lange Hoekplas"/>
    <d v="2012-06-11T14:15:00"/>
    <n v="1"/>
    <x v="2"/>
    <s v="Pyrrhosoma nymphula"/>
    <n v="16"/>
    <x v="0"/>
    <x v="2"/>
    <n v="6"/>
    <x v="1"/>
  </r>
  <r>
    <x v="24"/>
    <s v="AWD-EVR-Lange Hoekplas"/>
    <d v="2012-06-11T14:15:00"/>
    <n v="1"/>
    <x v="3"/>
    <s v="Enallagma cyathigerum"/>
    <n v="6"/>
    <x v="0"/>
    <x v="2"/>
    <n v="6"/>
    <x v="1"/>
  </r>
  <r>
    <x v="24"/>
    <s v="AWD-EVR-Lange Hoekplas"/>
    <d v="2012-06-11T14:15:00"/>
    <n v="1"/>
    <x v="6"/>
    <s v="Coenagrion puella"/>
    <n v="209"/>
    <x v="0"/>
    <x v="2"/>
    <n v="6"/>
    <x v="1"/>
  </r>
  <r>
    <x v="24"/>
    <s v="AWD-EVR-Lange Hoekplas"/>
    <d v="2012-06-11T14:15:00"/>
    <n v="1"/>
    <x v="4"/>
    <s v="Coenagrion pulchellum"/>
    <n v="30"/>
    <x v="0"/>
    <x v="2"/>
    <n v="6"/>
    <x v="1"/>
  </r>
  <r>
    <x v="24"/>
    <s v="AWD-EVR-Lange Hoekplas"/>
    <d v="2012-06-11T14:15:00"/>
    <n v="1"/>
    <x v="7"/>
    <s v="Brachytron pratense"/>
    <n v="3"/>
    <x v="0"/>
    <x v="2"/>
    <n v="6"/>
    <x v="3"/>
  </r>
  <r>
    <x v="24"/>
    <s v="AWD-EVR-Lange Hoekplas"/>
    <d v="2012-06-11T14:15:00"/>
    <n v="1"/>
    <x v="8"/>
    <s v="Aeshna isoceles"/>
    <n v="2"/>
    <x v="0"/>
    <x v="2"/>
    <n v="6"/>
    <x v="3"/>
  </r>
  <r>
    <x v="24"/>
    <s v="AWD-EVR-Lange Hoekplas"/>
    <d v="2012-06-11T14:15:00"/>
    <n v="1"/>
    <x v="9"/>
    <s v="Anax imperator"/>
    <n v="4"/>
    <x v="0"/>
    <x v="2"/>
    <n v="6"/>
    <x v="3"/>
  </r>
  <r>
    <x v="24"/>
    <s v="AWD-EVR-Lange Hoekplas"/>
    <d v="2012-06-11T14:15:00"/>
    <n v="1"/>
    <x v="10"/>
    <s v="Libellula quadrimaculata"/>
    <n v="52"/>
    <x v="0"/>
    <x v="2"/>
    <n v="6"/>
    <x v="2"/>
  </r>
  <r>
    <x v="24"/>
    <s v="AWD-EVR-Lange Hoekplas"/>
    <d v="2012-06-11T14:15:00"/>
    <n v="1"/>
    <x v="5"/>
    <s v="Orthetrum cancellatum"/>
    <n v="5"/>
    <x v="0"/>
    <x v="2"/>
    <n v="6"/>
    <x v="2"/>
  </r>
  <r>
    <x v="24"/>
    <s v="AWD-EVR-Lange Hoekplas"/>
    <d v="2012-07-01T13:20:00"/>
    <n v="1"/>
    <x v="1"/>
    <s v="Ischnura elegans"/>
    <n v="14"/>
    <x v="0"/>
    <x v="2"/>
    <n v="7"/>
    <x v="1"/>
  </r>
  <r>
    <x v="24"/>
    <s v="AWD-EVR-Lange Hoekplas"/>
    <d v="2012-07-01T13:20:00"/>
    <n v="1"/>
    <x v="3"/>
    <s v="Enallagma cyathigerum"/>
    <n v="17"/>
    <x v="0"/>
    <x v="2"/>
    <n v="7"/>
    <x v="1"/>
  </r>
  <r>
    <x v="24"/>
    <s v="AWD-EVR-Lange Hoekplas"/>
    <d v="2012-07-01T13:20:00"/>
    <n v="1"/>
    <x v="6"/>
    <s v="Coenagrion puella"/>
    <n v="91"/>
    <x v="0"/>
    <x v="2"/>
    <n v="7"/>
    <x v="1"/>
  </r>
  <r>
    <x v="24"/>
    <s v="AWD-EVR-Lange Hoekplas"/>
    <d v="2012-07-01T13:20:00"/>
    <n v="1"/>
    <x v="4"/>
    <s v="Coenagrion pulchellum"/>
    <n v="9"/>
    <x v="0"/>
    <x v="2"/>
    <n v="7"/>
    <x v="1"/>
  </r>
  <r>
    <x v="24"/>
    <s v="AWD-EVR-Lange Hoekplas"/>
    <d v="2012-07-01T13:20:00"/>
    <n v="1"/>
    <x v="8"/>
    <s v="Aeshna isoceles"/>
    <n v="1"/>
    <x v="0"/>
    <x v="2"/>
    <n v="7"/>
    <x v="3"/>
  </r>
  <r>
    <x v="24"/>
    <s v="AWD-EVR-Lange Hoekplas"/>
    <d v="2012-07-01T13:20:00"/>
    <n v="1"/>
    <x v="9"/>
    <s v="Anax imperator"/>
    <n v="2"/>
    <x v="0"/>
    <x v="2"/>
    <n v="7"/>
    <x v="3"/>
  </r>
  <r>
    <x v="24"/>
    <s v="AWD-EVR-Lange Hoekplas"/>
    <d v="2012-07-01T13:20:00"/>
    <n v="1"/>
    <x v="34"/>
    <s v="Libellula depressa"/>
    <n v="1"/>
    <x v="0"/>
    <x v="2"/>
    <n v="7"/>
    <x v="2"/>
  </r>
  <r>
    <x v="24"/>
    <s v="AWD-EVR-Lange Hoekplas"/>
    <d v="2012-07-01T13:20:00"/>
    <n v="1"/>
    <x v="10"/>
    <s v="Libellula quadrimaculata"/>
    <n v="1"/>
    <x v="0"/>
    <x v="2"/>
    <n v="7"/>
    <x v="2"/>
  </r>
  <r>
    <x v="24"/>
    <s v="AWD-EVR-Lange Hoekplas"/>
    <d v="2012-07-01T13:20:00"/>
    <n v="1"/>
    <x v="12"/>
    <s v="Sympetrum striolatum"/>
    <n v="2"/>
    <x v="0"/>
    <x v="2"/>
    <n v="7"/>
    <x v="2"/>
  </r>
  <r>
    <x v="24"/>
    <s v="AWD-EVR-Lange Hoekplas"/>
    <d v="2012-07-13T14:30:00"/>
    <n v="1"/>
    <x v="1"/>
    <s v="Ischnura elegans"/>
    <n v="23"/>
    <x v="0"/>
    <x v="2"/>
    <n v="7"/>
    <x v="1"/>
  </r>
  <r>
    <x v="24"/>
    <s v="AWD-EVR-Lange Hoekplas"/>
    <d v="2012-07-13T14:30:00"/>
    <n v="1"/>
    <x v="3"/>
    <s v="Enallagma cyathigerum"/>
    <n v="12"/>
    <x v="0"/>
    <x v="2"/>
    <n v="7"/>
    <x v="1"/>
  </r>
  <r>
    <x v="24"/>
    <s v="AWD-EVR-Lange Hoekplas"/>
    <d v="2012-07-13T14:30:00"/>
    <n v="1"/>
    <x v="6"/>
    <s v="Coenagrion puella"/>
    <n v="152"/>
    <x v="0"/>
    <x v="2"/>
    <n v="7"/>
    <x v="1"/>
  </r>
  <r>
    <x v="24"/>
    <s v="AWD-EVR-Lange Hoekplas"/>
    <d v="2012-07-13T14:30:00"/>
    <n v="1"/>
    <x v="4"/>
    <s v="Coenagrion pulchellum"/>
    <n v="1"/>
    <x v="0"/>
    <x v="2"/>
    <n v="7"/>
    <x v="1"/>
  </r>
  <r>
    <x v="24"/>
    <s v="AWD-EVR-Lange Hoekplas"/>
    <d v="2012-07-13T14:30:00"/>
    <n v="1"/>
    <x v="8"/>
    <s v="Aeshna isoceles"/>
    <n v="1"/>
    <x v="0"/>
    <x v="2"/>
    <n v="7"/>
    <x v="3"/>
  </r>
  <r>
    <x v="24"/>
    <s v="AWD-EVR-Lange Hoekplas"/>
    <d v="2012-07-13T14:30:00"/>
    <n v="1"/>
    <x v="9"/>
    <s v="Anax imperator"/>
    <n v="2"/>
    <x v="0"/>
    <x v="2"/>
    <n v="7"/>
    <x v="3"/>
  </r>
  <r>
    <x v="24"/>
    <s v="AWD-EVR-Lange Hoekplas"/>
    <d v="2012-07-13T14:30:00"/>
    <n v="1"/>
    <x v="10"/>
    <s v="Libellula quadrimaculata"/>
    <n v="2"/>
    <x v="0"/>
    <x v="2"/>
    <n v="7"/>
    <x v="2"/>
  </r>
  <r>
    <x v="24"/>
    <s v="AWD-EVR-Lange Hoekplas"/>
    <d v="2012-07-13T14:30:00"/>
    <n v="1"/>
    <x v="5"/>
    <s v="Orthetrum cancellatum"/>
    <n v="1"/>
    <x v="0"/>
    <x v="2"/>
    <n v="7"/>
    <x v="2"/>
  </r>
  <r>
    <x v="24"/>
    <s v="AWD-EVR-Lange Hoekplas"/>
    <d v="2012-07-13T14:30:00"/>
    <n v="1"/>
    <x v="12"/>
    <s v="Sympetrum striolatum"/>
    <n v="2"/>
    <x v="0"/>
    <x v="2"/>
    <n v="7"/>
    <x v="2"/>
  </r>
  <r>
    <x v="24"/>
    <s v="AWD-EVR-Lange Hoekplas"/>
    <d v="2012-07-23T13:15:00"/>
    <n v="1"/>
    <x v="11"/>
    <s v="Lestes sponsa"/>
    <n v="1"/>
    <x v="0"/>
    <x v="2"/>
    <n v="7"/>
    <x v="0"/>
  </r>
  <r>
    <x v="24"/>
    <s v="AWD-EVR-Lange Hoekplas"/>
    <d v="2012-07-23T13:15:00"/>
    <n v="1"/>
    <x v="1"/>
    <s v="Ischnura elegans"/>
    <n v="12"/>
    <x v="0"/>
    <x v="2"/>
    <n v="7"/>
    <x v="1"/>
  </r>
  <r>
    <x v="24"/>
    <s v="AWD-EVR-Lange Hoekplas"/>
    <d v="2012-07-23T13:15:00"/>
    <n v="1"/>
    <x v="3"/>
    <s v="Enallagma cyathigerum"/>
    <n v="9"/>
    <x v="0"/>
    <x v="2"/>
    <n v="7"/>
    <x v="1"/>
  </r>
  <r>
    <x v="24"/>
    <s v="AWD-EVR-Lange Hoekplas"/>
    <d v="2012-07-23T13:15:00"/>
    <n v="1"/>
    <x v="6"/>
    <s v="Coenagrion puella"/>
    <n v="60"/>
    <x v="0"/>
    <x v="2"/>
    <n v="7"/>
    <x v="1"/>
  </r>
  <r>
    <x v="24"/>
    <s v="AWD-EVR-Lange Hoekplas"/>
    <d v="2012-08-05T13:15:00"/>
    <n v="1"/>
    <x v="11"/>
    <s v="Lestes sponsa"/>
    <n v="1"/>
    <x v="0"/>
    <x v="2"/>
    <n v="8"/>
    <x v="0"/>
  </r>
  <r>
    <x v="24"/>
    <s v="AWD-EVR-Lange Hoekplas"/>
    <d v="2012-08-05T13:15:00"/>
    <n v="1"/>
    <x v="13"/>
    <s v="Chalcolestes viridis"/>
    <n v="1"/>
    <x v="0"/>
    <x v="2"/>
    <n v="8"/>
    <x v="0"/>
  </r>
  <r>
    <x v="24"/>
    <s v="AWD-EVR-Lange Hoekplas"/>
    <d v="2012-08-05T13:15:00"/>
    <n v="1"/>
    <x v="1"/>
    <s v="Ischnura elegans"/>
    <n v="7"/>
    <x v="0"/>
    <x v="2"/>
    <n v="8"/>
    <x v="1"/>
  </r>
  <r>
    <x v="24"/>
    <s v="AWD-EVR-Lange Hoekplas"/>
    <d v="2012-08-05T13:15:00"/>
    <n v="1"/>
    <x v="3"/>
    <s v="Enallagma cyathigerum"/>
    <n v="12"/>
    <x v="0"/>
    <x v="2"/>
    <n v="8"/>
    <x v="1"/>
  </r>
  <r>
    <x v="24"/>
    <s v="AWD-EVR-Lange Hoekplas"/>
    <d v="2012-08-05T13:15:00"/>
    <n v="1"/>
    <x v="6"/>
    <s v="Coenagrion puella"/>
    <n v="56"/>
    <x v="0"/>
    <x v="2"/>
    <n v="8"/>
    <x v="1"/>
  </r>
  <r>
    <x v="24"/>
    <s v="AWD-EVR-Lange Hoekplas"/>
    <d v="2012-08-05T13:15:00"/>
    <n v="1"/>
    <x v="14"/>
    <s v="Aeshna mixta"/>
    <n v="2"/>
    <x v="0"/>
    <x v="2"/>
    <n v="8"/>
    <x v="3"/>
  </r>
  <r>
    <x v="24"/>
    <s v="AWD-EVR-Lange Hoekplas"/>
    <d v="2012-08-05T13:15:00"/>
    <n v="1"/>
    <x v="9"/>
    <s v="Anax imperator"/>
    <n v="1"/>
    <x v="0"/>
    <x v="2"/>
    <n v="8"/>
    <x v="3"/>
  </r>
  <r>
    <x v="24"/>
    <s v="AWD-EVR-Lange Hoekplas"/>
    <d v="2012-08-05T13:15:00"/>
    <n v="1"/>
    <x v="12"/>
    <s v="Sympetrum striolatum"/>
    <n v="12"/>
    <x v="0"/>
    <x v="2"/>
    <n v="8"/>
    <x v="2"/>
  </r>
  <r>
    <x v="24"/>
    <s v="AWD-EVR-Lange Hoekplas"/>
    <d v="2012-08-05T13:15:00"/>
    <n v="1"/>
    <x v="17"/>
    <s v="Sympetrum vulgatum"/>
    <n v="2"/>
    <x v="0"/>
    <x v="2"/>
    <n v="8"/>
    <x v="2"/>
  </r>
  <r>
    <x v="24"/>
    <s v="AWD-EVR-Lange Hoekplas"/>
    <d v="2012-08-12T13:15:00"/>
    <n v="1"/>
    <x v="0"/>
    <s v="Sympecma fusca"/>
    <n v="1"/>
    <x v="0"/>
    <x v="2"/>
    <n v="8"/>
    <x v="0"/>
  </r>
  <r>
    <x v="24"/>
    <s v="AWD-EVR-Lange Hoekplas"/>
    <d v="2012-08-12T13:15:00"/>
    <n v="1"/>
    <x v="11"/>
    <s v="Lestes sponsa"/>
    <n v="4"/>
    <x v="0"/>
    <x v="2"/>
    <n v="8"/>
    <x v="0"/>
  </r>
  <r>
    <x v="24"/>
    <s v="AWD-EVR-Lange Hoekplas"/>
    <d v="2012-08-12T13:15:00"/>
    <n v="1"/>
    <x v="19"/>
    <s v="Lestes virens"/>
    <n v="1"/>
    <x v="0"/>
    <x v="2"/>
    <n v="8"/>
    <x v="0"/>
  </r>
  <r>
    <x v="24"/>
    <s v="AWD-EVR-Lange Hoekplas"/>
    <d v="2012-08-12T13:15:00"/>
    <n v="1"/>
    <x v="13"/>
    <s v="Chalcolestes viridis"/>
    <n v="2"/>
    <x v="0"/>
    <x v="2"/>
    <n v="8"/>
    <x v="0"/>
  </r>
  <r>
    <x v="24"/>
    <s v="AWD-EVR-Lange Hoekplas"/>
    <d v="2012-08-12T13:15:00"/>
    <n v="1"/>
    <x v="1"/>
    <s v="Ischnura elegans"/>
    <n v="12"/>
    <x v="0"/>
    <x v="2"/>
    <n v="8"/>
    <x v="1"/>
  </r>
  <r>
    <x v="24"/>
    <s v="AWD-EVR-Lange Hoekplas"/>
    <d v="2012-08-12T13:15:00"/>
    <n v="1"/>
    <x v="3"/>
    <s v="Enallagma cyathigerum"/>
    <n v="13"/>
    <x v="0"/>
    <x v="2"/>
    <n v="8"/>
    <x v="1"/>
  </r>
  <r>
    <x v="24"/>
    <s v="AWD-EVR-Lange Hoekplas"/>
    <d v="2012-08-12T13:15:00"/>
    <n v="1"/>
    <x v="6"/>
    <s v="Coenagrion puella"/>
    <n v="58"/>
    <x v="0"/>
    <x v="2"/>
    <n v="8"/>
    <x v="1"/>
  </r>
  <r>
    <x v="24"/>
    <s v="AWD-EVR-Lange Hoekplas"/>
    <d v="2012-08-12T13:15:00"/>
    <n v="1"/>
    <x v="14"/>
    <s v="Aeshna mixta"/>
    <n v="2"/>
    <x v="0"/>
    <x v="2"/>
    <n v="8"/>
    <x v="3"/>
  </r>
  <r>
    <x v="24"/>
    <s v="AWD-EVR-Lange Hoekplas"/>
    <d v="2012-08-12T13:15:00"/>
    <n v="1"/>
    <x v="12"/>
    <s v="Sympetrum striolatum"/>
    <n v="24"/>
    <x v="0"/>
    <x v="2"/>
    <n v="8"/>
    <x v="2"/>
  </r>
  <r>
    <x v="24"/>
    <s v="AWD-EVR-Lange Hoekplas"/>
    <d v="2012-08-12T13:15:00"/>
    <n v="1"/>
    <x v="17"/>
    <s v="Sympetrum vulgatum"/>
    <n v="3"/>
    <x v="0"/>
    <x v="2"/>
    <n v="8"/>
    <x v="2"/>
  </r>
  <r>
    <x v="24"/>
    <s v="AWD-EVR-Lange Hoekplas"/>
    <d v="2012-08-27T12:40:00"/>
    <n v="1"/>
    <x v="0"/>
    <s v="Sympecma fusca"/>
    <n v="2"/>
    <x v="0"/>
    <x v="2"/>
    <n v="8"/>
    <x v="0"/>
  </r>
  <r>
    <x v="24"/>
    <s v="AWD-EVR-Lange Hoekplas"/>
    <d v="2012-08-27T12:40:00"/>
    <n v="1"/>
    <x v="11"/>
    <s v="Lestes sponsa"/>
    <n v="1"/>
    <x v="0"/>
    <x v="2"/>
    <n v="8"/>
    <x v="0"/>
  </r>
  <r>
    <x v="24"/>
    <s v="AWD-EVR-Lange Hoekplas"/>
    <d v="2012-08-27T12:40:00"/>
    <n v="1"/>
    <x v="13"/>
    <s v="Chalcolestes viridis"/>
    <n v="2"/>
    <x v="0"/>
    <x v="2"/>
    <n v="8"/>
    <x v="0"/>
  </r>
  <r>
    <x v="24"/>
    <s v="AWD-EVR-Lange Hoekplas"/>
    <d v="2012-08-27T12:40:00"/>
    <n v="1"/>
    <x v="3"/>
    <s v="Enallagma cyathigerum"/>
    <n v="3"/>
    <x v="0"/>
    <x v="2"/>
    <n v="8"/>
    <x v="1"/>
  </r>
  <r>
    <x v="24"/>
    <s v="AWD-EVR-Lange Hoekplas"/>
    <d v="2012-08-27T12:40:00"/>
    <n v="1"/>
    <x v="6"/>
    <s v="Coenagrion puella"/>
    <n v="46"/>
    <x v="0"/>
    <x v="2"/>
    <n v="8"/>
    <x v="1"/>
  </r>
  <r>
    <x v="24"/>
    <s v="AWD-EVR-Lange Hoekplas"/>
    <d v="2012-08-27T12:40:00"/>
    <n v="1"/>
    <x v="14"/>
    <s v="Aeshna mixta"/>
    <n v="5"/>
    <x v="0"/>
    <x v="2"/>
    <n v="8"/>
    <x v="3"/>
  </r>
  <r>
    <x v="24"/>
    <s v="AWD-EVR-Lange Hoekplas"/>
    <d v="2012-08-27T12:40:00"/>
    <n v="1"/>
    <x v="12"/>
    <s v="Sympetrum striolatum"/>
    <n v="64"/>
    <x v="0"/>
    <x v="2"/>
    <n v="8"/>
    <x v="2"/>
  </r>
  <r>
    <x v="24"/>
    <s v="AWD-EVR-Lange Hoekplas"/>
    <d v="2012-08-27T12:40:00"/>
    <n v="1"/>
    <x v="17"/>
    <s v="Sympetrum vulgatum"/>
    <n v="5"/>
    <x v="0"/>
    <x v="2"/>
    <n v="8"/>
    <x v="2"/>
  </r>
  <r>
    <x v="24"/>
    <s v="AWD-EVR-Lange Hoekplas"/>
    <d v="2013-05-06T12:45:00"/>
    <n v="1"/>
    <x v="2"/>
    <s v="Pyrrhosoma nymphula"/>
    <n v="43"/>
    <x v="0"/>
    <x v="3"/>
    <n v="5"/>
    <x v="1"/>
  </r>
  <r>
    <x v="24"/>
    <s v="AWD-EVR-Lange Hoekplas"/>
    <d v="2013-05-06T12:45:00"/>
    <n v="1"/>
    <x v="10"/>
    <s v="Libellula quadrimaculata"/>
    <n v="4"/>
    <x v="0"/>
    <x v="3"/>
    <n v="5"/>
    <x v="2"/>
  </r>
  <r>
    <x v="24"/>
    <s v="AWD-EVR-Lange Hoekplas"/>
    <d v="2013-06-05T13:20:00"/>
    <n v="1"/>
    <x v="1"/>
    <s v="Ischnura elegans"/>
    <n v="18"/>
    <x v="0"/>
    <x v="3"/>
    <n v="6"/>
    <x v="1"/>
  </r>
  <r>
    <x v="24"/>
    <s v="AWD-EVR-Lange Hoekplas"/>
    <d v="2013-06-05T13:20:00"/>
    <n v="1"/>
    <x v="2"/>
    <s v="Pyrrhosoma nymphula"/>
    <n v="12"/>
    <x v="0"/>
    <x v="3"/>
    <n v="6"/>
    <x v="1"/>
  </r>
  <r>
    <x v="24"/>
    <s v="AWD-EVR-Lange Hoekplas"/>
    <d v="2013-06-05T13:20:00"/>
    <n v="1"/>
    <x v="3"/>
    <s v="Enallagma cyathigerum"/>
    <n v="20"/>
    <x v="0"/>
    <x v="3"/>
    <n v="6"/>
    <x v="1"/>
  </r>
  <r>
    <x v="24"/>
    <s v="AWD-EVR-Lange Hoekplas"/>
    <d v="2013-06-05T13:20:00"/>
    <n v="1"/>
    <x v="6"/>
    <s v="Coenagrion puella"/>
    <n v="37"/>
    <x v="0"/>
    <x v="3"/>
    <n v="6"/>
    <x v="1"/>
  </r>
  <r>
    <x v="24"/>
    <s v="AWD-EVR-Lange Hoekplas"/>
    <d v="2013-06-05T13:20:00"/>
    <n v="1"/>
    <x v="4"/>
    <s v="Coenagrion pulchellum"/>
    <n v="8"/>
    <x v="0"/>
    <x v="3"/>
    <n v="6"/>
    <x v="1"/>
  </r>
  <r>
    <x v="24"/>
    <s v="AWD-EVR-Lange Hoekplas"/>
    <d v="2013-06-05T13:20:00"/>
    <n v="1"/>
    <x v="7"/>
    <s v="Brachytron pratense"/>
    <n v="1"/>
    <x v="0"/>
    <x v="3"/>
    <n v="6"/>
    <x v="3"/>
  </r>
  <r>
    <x v="24"/>
    <s v="AWD-EVR-Lange Hoekplas"/>
    <d v="2013-06-05T13:20:00"/>
    <n v="1"/>
    <x v="10"/>
    <s v="Libellula quadrimaculata"/>
    <n v="6"/>
    <x v="0"/>
    <x v="3"/>
    <n v="6"/>
    <x v="2"/>
  </r>
  <r>
    <x v="24"/>
    <s v="AWD-EVR-Lange Hoekplas"/>
    <d v="2013-07-08T12:15:00"/>
    <n v="1"/>
    <x v="1"/>
    <s v="Ischnura elegans"/>
    <n v="4"/>
    <x v="0"/>
    <x v="3"/>
    <n v="7"/>
    <x v="1"/>
  </r>
  <r>
    <x v="24"/>
    <s v="AWD-EVR-Lange Hoekplas"/>
    <d v="2013-07-08T12:15:00"/>
    <n v="1"/>
    <x v="3"/>
    <s v="Enallagma cyathigerum"/>
    <n v="8"/>
    <x v="0"/>
    <x v="3"/>
    <n v="7"/>
    <x v="1"/>
  </r>
  <r>
    <x v="24"/>
    <s v="AWD-EVR-Lange Hoekplas"/>
    <d v="2013-07-08T12:15:00"/>
    <n v="1"/>
    <x v="6"/>
    <s v="Coenagrion puella"/>
    <n v="77"/>
    <x v="0"/>
    <x v="3"/>
    <n v="7"/>
    <x v="1"/>
  </r>
  <r>
    <x v="24"/>
    <s v="AWD-EVR-Lange Hoekplas"/>
    <d v="2013-07-08T12:15:00"/>
    <n v="1"/>
    <x v="4"/>
    <s v="Coenagrion pulchellum"/>
    <n v="3"/>
    <x v="0"/>
    <x v="3"/>
    <n v="7"/>
    <x v="1"/>
  </r>
  <r>
    <x v="24"/>
    <s v="AWD-EVR-Lange Hoekplas"/>
    <d v="2013-07-08T12:15:00"/>
    <n v="1"/>
    <x v="9"/>
    <s v="Anax imperator"/>
    <n v="3"/>
    <x v="0"/>
    <x v="3"/>
    <n v="7"/>
    <x v="3"/>
  </r>
  <r>
    <x v="24"/>
    <s v="AWD-EVR-Lange Hoekplas"/>
    <d v="2013-07-08T12:15:00"/>
    <n v="1"/>
    <x v="10"/>
    <s v="Libellula quadrimaculata"/>
    <n v="8"/>
    <x v="0"/>
    <x v="3"/>
    <n v="7"/>
    <x v="2"/>
  </r>
  <r>
    <x v="24"/>
    <s v="AWD-EVR-Lange Hoekplas"/>
    <d v="2013-07-22T11:45:00"/>
    <n v="1"/>
    <x v="11"/>
    <s v="Lestes sponsa"/>
    <n v="1"/>
    <x v="0"/>
    <x v="3"/>
    <n v="7"/>
    <x v="0"/>
  </r>
  <r>
    <x v="24"/>
    <s v="AWD-EVR-Lange Hoekplas"/>
    <d v="2013-07-22T11:45:00"/>
    <n v="1"/>
    <x v="3"/>
    <s v="Enallagma cyathigerum"/>
    <n v="1"/>
    <x v="0"/>
    <x v="3"/>
    <n v="7"/>
    <x v="1"/>
  </r>
  <r>
    <x v="24"/>
    <s v="AWD-EVR-Lange Hoekplas"/>
    <d v="2013-07-22T11:45:00"/>
    <n v="1"/>
    <x v="6"/>
    <s v="Coenagrion puella"/>
    <n v="89"/>
    <x v="0"/>
    <x v="3"/>
    <n v="7"/>
    <x v="1"/>
  </r>
  <r>
    <x v="24"/>
    <s v="AWD-EVR-Lange Hoekplas"/>
    <d v="2013-07-22T11:45:00"/>
    <n v="1"/>
    <x v="9"/>
    <s v="Anax imperator"/>
    <n v="1"/>
    <x v="0"/>
    <x v="3"/>
    <n v="7"/>
    <x v="3"/>
  </r>
  <r>
    <x v="24"/>
    <s v="AWD-EVR-Lange Hoekplas"/>
    <d v="2013-07-22T11:45:00"/>
    <n v="1"/>
    <x v="10"/>
    <s v="Libellula quadrimaculata"/>
    <n v="2"/>
    <x v="0"/>
    <x v="3"/>
    <n v="7"/>
    <x v="2"/>
  </r>
  <r>
    <x v="24"/>
    <s v="AWD-EVR-Lange Hoekplas"/>
    <d v="2013-07-22T11:45:00"/>
    <n v="1"/>
    <x v="5"/>
    <s v="Orthetrum cancellatum"/>
    <n v="2"/>
    <x v="0"/>
    <x v="3"/>
    <n v="7"/>
    <x v="2"/>
  </r>
  <r>
    <x v="24"/>
    <s v="AWD-EVR-Lange Hoekplas"/>
    <d v="2013-07-29T12:15:00"/>
    <n v="1"/>
    <x v="11"/>
    <s v="Lestes sponsa"/>
    <n v="2"/>
    <x v="0"/>
    <x v="3"/>
    <n v="7"/>
    <x v="0"/>
  </r>
  <r>
    <x v="24"/>
    <s v="AWD-EVR-Lange Hoekplas"/>
    <d v="2013-07-29T12:15:00"/>
    <n v="1"/>
    <x v="1"/>
    <s v="Ischnura elegans"/>
    <n v="4"/>
    <x v="0"/>
    <x v="3"/>
    <n v="7"/>
    <x v="1"/>
  </r>
  <r>
    <x v="24"/>
    <s v="AWD-EVR-Lange Hoekplas"/>
    <d v="2013-07-29T12:15:00"/>
    <n v="1"/>
    <x v="3"/>
    <s v="Enallagma cyathigerum"/>
    <n v="9"/>
    <x v="0"/>
    <x v="3"/>
    <n v="7"/>
    <x v="1"/>
  </r>
  <r>
    <x v="24"/>
    <s v="AWD-EVR-Lange Hoekplas"/>
    <d v="2013-07-29T12:15:00"/>
    <n v="1"/>
    <x v="6"/>
    <s v="Coenagrion puella"/>
    <n v="62"/>
    <x v="0"/>
    <x v="3"/>
    <n v="7"/>
    <x v="1"/>
  </r>
  <r>
    <x v="24"/>
    <s v="AWD-EVR-Lange Hoekplas"/>
    <d v="2013-07-29T12:15:00"/>
    <n v="1"/>
    <x v="9"/>
    <s v="Anax imperator"/>
    <n v="1"/>
    <x v="0"/>
    <x v="3"/>
    <n v="7"/>
    <x v="3"/>
  </r>
  <r>
    <x v="24"/>
    <s v="AWD-EVR-Lange Hoekplas"/>
    <d v="2013-07-29T12:15:00"/>
    <n v="1"/>
    <x v="5"/>
    <s v="Orthetrum cancellatum"/>
    <n v="1"/>
    <x v="0"/>
    <x v="3"/>
    <n v="7"/>
    <x v="2"/>
  </r>
  <r>
    <x v="24"/>
    <s v="AWD-EVR-Lange Hoekplas"/>
    <d v="2013-07-29T12:15:00"/>
    <n v="1"/>
    <x v="12"/>
    <s v="Sympetrum striolatum"/>
    <n v="3"/>
    <x v="0"/>
    <x v="3"/>
    <n v="7"/>
    <x v="2"/>
  </r>
  <r>
    <x v="24"/>
    <s v="AWD-EVR-Lange Hoekplas"/>
    <d v="2013-08-05T11:30:00"/>
    <n v="1"/>
    <x v="11"/>
    <s v="Lestes sponsa"/>
    <n v="2"/>
    <x v="0"/>
    <x v="3"/>
    <n v="8"/>
    <x v="0"/>
  </r>
  <r>
    <x v="24"/>
    <s v="AWD-EVR-Lange Hoekplas"/>
    <d v="2013-08-05T11:30:00"/>
    <n v="1"/>
    <x v="1"/>
    <s v="Ischnura elegans"/>
    <n v="2"/>
    <x v="0"/>
    <x v="3"/>
    <n v="8"/>
    <x v="1"/>
  </r>
  <r>
    <x v="24"/>
    <s v="AWD-EVR-Lange Hoekplas"/>
    <d v="2013-08-05T11:30:00"/>
    <n v="1"/>
    <x v="3"/>
    <s v="Enallagma cyathigerum"/>
    <n v="1"/>
    <x v="0"/>
    <x v="3"/>
    <n v="8"/>
    <x v="1"/>
  </r>
  <r>
    <x v="24"/>
    <s v="AWD-EVR-Lange Hoekplas"/>
    <d v="2013-08-05T11:30:00"/>
    <n v="1"/>
    <x v="6"/>
    <s v="Coenagrion puella"/>
    <n v="81"/>
    <x v="0"/>
    <x v="3"/>
    <n v="8"/>
    <x v="1"/>
  </r>
  <r>
    <x v="24"/>
    <s v="AWD-EVR-Lange Hoekplas"/>
    <d v="2013-08-05T11:30:00"/>
    <n v="1"/>
    <x v="9"/>
    <s v="Anax imperator"/>
    <n v="1"/>
    <x v="0"/>
    <x v="3"/>
    <n v="8"/>
    <x v="3"/>
  </r>
  <r>
    <x v="24"/>
    <s v="AWD-EVR-Lange Hoekplas"/>
    <d v="2013-08-05T11:30:00"/>
    <n v="1"/>
    <x v="5"/>
    <s v="Orthetrum cancellatum"/>
    <n v="2"/>
    <x v="0"/>
    <x v="3"/>
    <n v="8"/>
    <x v="2"/>
  </r>
  <r>
    <x v="24"/>
    <s v="AWD-EVR-Lange Hoekplas"/>
    <d v="2013-08-05T11:30:00"/>
    <n v="1"/>
    <x v="16"/>
    <s v="Sympetrum sanguineum"/>
    <n v="1"/>
    <x v="0"/>
    <x v="3"/>
    <n v="8"/>
    <x v="2"/>
  </r>
  <r>
    <x v="24"/>
    <s v="AWD-EVR-Lange Hoekplas"/>
    <d v="2013-08-05T11:30:00"/>
    <n v="1"/>
    <x v="12"/>
    <s v="Sympetrum striolatum"/>
    <n v="15"/>
    <x v="0"/>
    <x v="3"/>
    <n v="8"/>
    <x v="2"/>
  </r>
  <r>
    <x v="24"/>
    <s v="AWD-EVR-Lange Hoekplas"/>
    <d v="2013-08-05T11:30:00"/>
    <n v="1"/>
    <x v="17"/>
    <s v="Sympetrum vulgatum"/>
    <n v="1"/>
    <x v="0"/>
    <x v="3"/>
    <n v="8"/>
    <x v="2"/>
  </r>
  <r>
    <x v="24"/>
    <s v="AWD-EVR-Lange Hoekplas"/>
    <d v="2013-08-11T13:30:00"/>
    <n v="1"/>
    <x v="11"/>
    <s v="Lestes sponsa"/>
    <n v="6"/>
    <x v="0"/>
    <x v="3"/>
    <n v="8"/>
    <x v="0"/>
  </r>
  <r>
    <x v="24"/>
    <s v="AWD-EVR-Lange Hoekplas"/>
    <d v="2013-08-11T13:30:00"/>
    <n v="1"/>
    <x v="6"/>
    <s v="Coenagrion puella"/>
    <n v="99"/>
    <x v="0"/>
    <x v="3"/>
    <n v="8"/>
    <x v="1"/>
  </r>
  <r>
    <x v="24"/>
    <s v="AWD-EVR-Lange Hoekplas"/>
    <d v="2013-08-11T13:30:00"/>
    <n v="1"/>
    <x v="1"/>
    <s v="Ischnura elegans"/>
    <n v="1"/>
    <x v="0"/>
    <x v="3"/>
    <n v="8"/>
    <x v="1"/>
  </r>
  <r>
    <x v="24"/>
    <s v="AWD-EVR-Lange Hoekplas"/>
    <d v="2013-08-11T13:30:00"/>
    <n v="1"/>
    <x v="3"/>
    <s v="Enallagma cyathigerum"/>
    <n v="2"/>
    <x v="0"/>
    <x v="3"/>
    <n v="8"/>
    <x v="1"/>
  </r>
  <r>
    <x v="24"/>
    <s v="AWD-EVR-Lange Hoekplas"/>
    <d v="2013-08-11T13:30:00"/>
    <n v="1"/>
    <x v="27"/>
    <s v="Aeshna cyanea"/>
    <n v="1"/>
    <x v="0"/>
    <x v="3"/>
    <n v="8"/>
    <x v="3"/>
  </r>
  <r>
    <x v="24"/>
    <s v="AWD-EVR-Lange Hoekplas"/>
    <d v="2013-08-11T13:30:00"/>
    <n v="1"/>
    <x v="14"/>
    <s v="Aeshna mixta"/>
    <n v="1"/>
    <x v="0"/>
    <x v="3"/>
    <n v="8"/>
    <x v="3"/>
  </r>
  <r>
    <x v="24"/>
    <s v="AWD-EVR-Lange Hoekplas"/>
    <d v="2013-08-11T13:30:00"/>
    <n v="1"/>
    <x v="16"/>
    <s v="Sympetrum sanguineum"/>
    <n v="1"/>
    <x v="0"/>
    <x v="3"/>
    <n v="8"/>
    <x v="2"/>
  </r>
  <r>
    <x v="24"/>
    <s v="AWD-EVR-Lange Hoekplas"/>
    <d v="2013-08-11T13:30:00"/>
    <n v="1"/>
    <x v="12"/>
    <s v="Sympetrum striolatum"/>
    <n v="28"/>
    <x v="0"/>
    <x v="3"/>
    <n v="8"/>
    <x v="2"/>
  </r>
  <r>
    <x v="24"/>
    <s v="AWD-EVR-Lange Hoekplas"/>
    <d v="2013-08-11T13:30:00"/>
    <n v="1"/>
    <x v="17"/>
    <s v="Sympetrum vulgatum"/>
    <n v="4"/>
    <x v="0"/>
    <x v="3"/>
    <n v="8"/>
    <x v="2"/>
  </r>
  <r>
    <x v="24"/>
    <s v="AWD-EVR-Lange Hoekplas"/>
    <d v="2013-08-11T13:30:00"/>
    <n v="1"/>
    <x v="30"/>
    <s v="Erythromma viridulum"/>
    <n v="1"/>
    <x v="0"/>
    <x v="3"/>
    <n v="8"/>
    <x v="1"/>
  </r>
  <r>
    <x v="24"/>
    <s v="AWD-EVR-Lange Hoekplas"/>
    <d v="2013-08-18T12:20:00"/>
    <n v="1"/>
    <x v="0"/>
    <s v="Sympecma fusca"/>
    <n v="1"/>
    <x v="0"/>
    <x v="3"/>
    <n v="8"/>
    <x v="0"/>
  </r>
  <r>
    <x v="24"/>
    <s v="AWD-EVR-Lange Hoekplas"/>
    <d v="2013-08-18T12:20:00"/>
    <n v="1"/>
    <x v="11"/>
    <s v="Lestes sponsa"/>
    <n v="3"/>
    <x v="0"/>
    <x v="3"/>
    <n v="8"/>
    <x v="0"/>
  </r>
  <r>
    <x v="24"/>
    <s v="AWD-EVR-Lange Hoekplas"/>
    <d v="2013-08-18T12:20:00"/>
    <n v="1"/>
    <x v="1"/>
    <s v="Ischnura elegans"/>
    <n v="1"/>
    <x v="0"/>
    <x v="3"/>
    <n v="8"/>
    <x v="1"/>
  </r>
  <r>
    <x v="24"/>
    <s v="AWD-EVR-Lange Hoekplas"/>
    <d v="2013-08-18T12:20:00"/>
    <n v="1"/>
    <x v="3"/>
    <s v="Enallagma cyathigerum"/>
    <n v="7"/>
    <x v="0"/>
    <x v="3"/>
    <n v="8"/>
    <x v="1"/>
  </r>
  <r>
    <x v="24"/>
    <s v="AWD-EVR-Lange Hoekplas"/>
    <d v="2013-08-18T12:20:00"/>
    <n v="1"/>
    <x v="6"/>
    <s v="Coenagrion puella"/>
    <n v="45"/>
    <x v="0"/>
    <x v="3"/>
    <n v="8"/>
    <x v="1"/>
  </r>
  <r>
    <x v="24"/>
    <s v="AWD-EVR-Lange Hoekplas"/>
    <d v="2013-08-18T12:20:00"/>
    <n v="1"/>
    <x v="27"/>
    <s v="Aeshna cyanea"/>
    <n v="1"/>
    <x v="0"/>
    <x v="3"/>
    <n v="8"/>
    <x v="3"/>
  </r>
  <r>
    <x v="24"/>
    <s v="AWD-EVR-Lange Hoekplas"/>
    <d v="2013-08-18T12:20:00"/>
    <n v="1"/>
    <x v="14"/>
    <s v="Aeshna mixta"/>
    <n v="5"/>
    <x v="0"/>
    <x v="3"/>
    <n v="8"/>
    <x v="3"/>
  </r>
  <r>
    <x v="24"/>
    <s v="AWD-EVR-Lange Hoekplas"/>
    <d v="2013-08-18T12:20:00"/>
    <n v="1"/>
    <x v="16"/>
    <s v="Sympetrum sanguineum"/>
    <n v="1"/>
    <x v="0"/>
    <x v="3"/>
    <n v="8"/>
    <x v="2"/>
  </r>
  <r>
    <x v="24"/>
    <s v="AWD-EVR-Lange Hoekplas"/>
    <d v="2013-08-18T12:20:00"/>
    <n v="1"/>
    <x v="12"/>
    <s v="Sympetrum striolatum"/>
    <n v="9"/>
    <x v="0"/>
    <x v="3"/>
    <n v="8"/>
    <x v="2"/>
  </r>
  <r>
    <x v="24"/>
    <s v="AWD-EVR-Lange Hoekplas"/>
    <d v="2013-08-18T12:20:00"/>
    <n v="1"/>
    <x v="17"/>
    <s v="Sympetrum vulgatum"/>
    <n v="3"/>
    <x v="0"/>
    <x v="3"/>
    <n v="8"/>
    <x v="2"/>
  </r>
  <r>
    <x v="24"/>
    <s v="AWD-EVR-Lange Hoekplas"/>
    <d v="2014-05-05T13:00:00"/>
    <n v="1"/>
    <x v="0"/>
    <s v="Sympecma fusca"/>
    <n v="4"/>
    <x v="0"/>
    <x v="4"/>
    <n v="5"/>
    <x v="0"/>
  </r>
  <r>
    <x v="24"/>
    <s v="AWD-EVR-Lange Hoekplas"/>
    <d v="2014-05-05T13:00:00"/>
    <n v="1"/>
    <x v="1"/>
    <s v="Ischnura elegans"/>
    <n v="18"/>
    <x v="0"/>
    <x v="4"/>
    <n v="5"/>
    <x v="1"/>
  </r>
  <r>
    <x v="24"/>
    <s v="AWD-EVR-Lange Hoekplas"/>
    <d v="2014-05-05T13:00:00"/>
    <n v="1"/>
    <x v="2"/>
    <s v="Pyrrhosoma nymphula"/>
    <n v="79"/>
    <x v="0"/>
    <x v="4"/>
    <n v="5"/>
    <x v="1"/>
  </r>
  <r>
    <x v="24"/>
    <s v="AWD-EVR-Lange Hoekplas"/>
    <d v="2014-05-05T13:00:00"/>
    <n v="1"/>
    <x v="3"/>
    <s v="Enallagma cyathigerum"/>
    <n v="21"/>
    <x v="0"/>
    <x v="4"/>
    <n v="5"/>
    <x v="1"/>
  </r>
  <r>
    <x v="24"/>
    <s v="AWD-EVR-Lange Hoekplas"/>
    <d v="2014-05-05T13:00:00"/>
    <n v="1"/>
    <x v="6"/>
    <s v="Coenagrion puella"/>
    <n v="37"/>
    <x v="0"/>
    <x v="4"/>
    <n v="5"/>
    <x v="1"/>
  </r>
  <r>
    <x v="24"/>
    <s v="AWD-EVR-Lange Hoekplas"/>
    <d v="2014-05-05T13:00:00"/>
    <n v="1"/>
    <x v="4"/>
    <s v="Coenagrion pulchellum"/>
    <n v="15"/>
    <x v="0"/>
    <x v="4"/>
    <n v="5"/>
    <x v="1"/>
  </r>
  <r>
    <x v="24"/>
    <s v="AWD-EVR-Lange Hoekplas"/>
    <d v="2014-05-05T13:00:00"/>
    <n v="1"/>
    <x v="7"/>
    <s v="Brachytron pratense"/>
    <n v="4"/>
    <x v="0"/>
    <x v="4"/>
    <n v="5"/>
    <x v="3"/>
  </r>
  <r>
    <x v="24"/>
    <s v="AWD-EVR-Lange Hoekplas"/>
    <d v="2014-05-05T13:00:00"/>
    <n v="1"/>
    <x v="10"/>
    <s v="Libellula quadrimaculata"/>
    <n v="19"/>
    <x v="0"/>
    <x v="4"/>
    <n v="5"/>
    <x v="2"/>
  </r>
  <r>
    <x v="24"/>
    <s v="AWD-EVR-Lange Hoekplas"/>
    <d v="2014-05-18T12:35:00"/>
    <n v="1"/>
    <x v="1"/>
    <s v="Ischnura elegans"/>
    <n v="7"/>
    <x v="0"/>
    <x v="4"/>
    <n v="5"/>
    <x v="1"/>
  </r>
  <r>
    <x v="24"/>
    <s v="AWD-EVR-Lange Hoekplas"/>
    <d v="2014-05-18T12:35:00"/>
    <n v="1"/>
    <x v="2"/>
    <s v="Pyrrhosoma nymphula"/>
    <n v="24"/>
    <x v="0"/>
    <x v="4"/>
    <n v="5"/>
    <x v="1"/>
  </r>
  <r>
    <x v="24"/>
    <s v="AWD-EVR-Lange Hoekplas"/>
    <d v="2014-05-18T12:35:00"/>
    <n v="1"/>
    <x v="3"/>
    <s v="Enallagma cyathigerum"/>
    <n v="5"/>
    <x v="0"/>
    <x v="4"/>
    <n v="5"/>
    <x v="1"/>
  </r>
  <r>
    <x v="24"/>
    <s v="AWD-EVR-Lange Hoekplas"/>
    <d v="2014-05-18T12:35:00"/>
    <n v="1"/>
    <x v="6"/>
    <s v="Coenagrion puella"/>
    <n v="39"/>
    <x v="0"/>
    <x v="4"/>
    <n v="5"/>
    <x v="1"/>
  </r>
  <r>
    <x v="24"/>
    <s v="AWD-EVR-Lange Hoekplas"/>
    <d v="2014-05-18T12:35:00"/>
    <n v="1"/>
    <x v="4"/>
    <s v="Coenagrion pulchellum"/>
    <n v="4"/>
    <x v="0"/>
    <x v="4"/>
    <n v="5"/>
    <x v="1"/>
  </r>
  <r>
    <x v="24"/>
    <s v="AWD-EVR-Lange Hoekplas"/>
    <d v="2014-05-18T12:35:00"/>
    <n v="1"/>
    <x v="7"/>
    <s v="Brachytron pratense"/>
    <n v="2"/>
    <x v="0"/>
    <x v="4"/>
    <n v="5"/>
    <x v="3"/>
  </r>
  <r>
    <x v="24"/>
    <s v="AWD-EVR-Lange Hoekplas"/>
    <d v="2014-05-18T12:35:00"/>
    <n v="1"/>
    <x v="8"/>
    <s v="Aeshna isoceles"/>
    <n v="2"/>
    <x v="0"/>
    <x v="4"/>
    <n v="5"/>
    <x v="3"/>
  </r>
  <r>
    <x v="24"/>
    <s v="AWD-EVR-Lange Hoekplas"/>
    <d v="2014-05-18T12:35:00"/>
    <n v="1"/>
    <x v="9"/>
    <s v="Anax imperator"/>
    <n v="1"/>
    <x v="0"/>
    <x v="4"/>
    <n v="5"/>
    <x v="3"/>
  </r>
  <r>
    <x v="24"/>
    <s v="AWD-EVR-Lange Hoekplas"/>
    <d v="2014-05-18T12:35:00"/>
    <n v="1"/>
    <x v="34"/>
    <s v="Libellula depressa"/>
    <n v="1"/>
    <x v="0"/>
    <x v="4"/>
    <n v="5"/>
    <x v="2"/>
  </r>
  <r>
    <x v="24"/>
    <s v="AWD-EVR-Lange Hoekplas"/>
    <d v="2014-05-18T12:35:00"/>
    <n v="1"/>
    <x v="10"/>
    <s v="Libellula quadrimaculata"/>
    <n v="121"/>
    <x v="0"/>
    <x v="4"/>
    <n v="5"/>
    <x v="2"/>
  </r>
  <r>
    <x v="24"/>
    <s v="AWD-EVR-Lange Hoekplas"/>
    <d v="2014-05-18T12:35:00"/>
    <n v="1"/>
    <x v="18"/>
    <s v="Leucorrhinia rubicunda"/>
    <n v="3"/>
    <x v="0"/>
    <x v="4"/>
    <n v="5"/>
    <x v="2"/>
  </r>
  <r>
    <x v="24"/>
    <s v="AWD-EVR-Lange Hoekplas"/>
    <d v="2014-05-18T12:35:00"/>
    <n v="1"/>
    <x v="24"/>
    <s v="Leucorrhinia pectoralis"/>
    <n v="3"/>
    <x v="0"/>
    <x v="4"/>
    <n v="5"/>
    <x v="2"/>
  </r>
  <r>
    <x v="24"/>
    <s v="AWD-EVR-Lange Hoekplas"/>
    <d v="2014-06-02T13:20:00"/>
    <n v="1"/>
    <x v="1"/>
    <s v="Ischnura elegans"/>
    <n v="9"/>
    <x v="0"/>
    <x v="4"/>
    <n v="6"/>
    <x v="1"/>
  </r>
  <r>
    <x v="24"/>
    <s v="AWD-EVR-Lange Hoekplas"/>
    <d v="2014-06-02T13:20:00"/>
    <n v="1"/>
    <x v="2"/>
    <s v="Pyrrhosoma nymphula"/>
    <n v="3"/>
    <x v="0"/>
    <x v="4"/>
    <n v="6"/>
    <x v="1"/>
  </r>
  <r>
    <x v="24"/>
    <s v="AWD-EVR-Lange Hoekplas"/>
    <d v="2014-06-02T13:20:00"/>
    <n v="1"/>
    <x v="3"/>
    <s v="Enallagma cyathigerum"/>
    <n v="8"/>
    <x v="0"/>
    <x v="4"/>
    <n v="6"/>
    <x v="1"/>
  </r>
  <r>
    <x v="24"/>
    <s v="AWD-EVR-Lange Hoekplas"/>
    <d v="2014-06-02T13:20:00"/>
    <n v="1"/>
    <x v="6"/>
    <s v="Coenagrion puella"/>
    <n v="112"/>
    <x v="0"/>
    <x v="4"/>
    <n v="6"/>
    <x v="1"/>
  </r>
  <r>
    <x v="24"/>
    <s v="AWD-EVR-Lange Hoekplas"/>
    <d v="2014-06-02T13:20:00"/>
    <n v="1"/>
    <x v="4"/>
    <s v="Coenagrion pulchellum"/>
    <n v="21"/>
    <x v="0"/>
    <x v="4"/>
    <n v="6"/>
    <x v="1"/>
  </r>
  <r>
    <x v="24"/>
    <s v="AWD-EVR-Lange Hoekplas"/>
    <d v="2014-06-02T13:20:00"/>
    <n v="1"/>
    <x v="7"/>
    <s v="Brachytron pratense"/>
    <n v="1"/>
    <x v="0"/>
    <x v="4"/>
    <n v="6"/>
    <x v="3"/>
  </r>
  <r>
    <x v="24"/>
    <s v="AWD-EVR-Lange Hoekplas"/>
    <d v="2014-06-02T13:20:00"/>
    <n v="1"/>
    <x v="8"/>
    <s v="Aeshna isoceles"/>
    <n v="2"/>
    <x v="0"/>
    <x v="4"/>
    <n v="6"/>
    <x v="3"/>
  </r>
  <r>
    <x v="24"/>
    <s v="AWD-EVR-Lange Hoekplas"/>
    <d v="2014-06-02T13:20:00"/>
    <n v="1"/>
    <x v="9"/>
    <s v="Anax imperator"/>
    <n v="3"/>
    <x v="0"/>
    <x v="4"/>
    <n v="6"/>
    <x v="3"/>
  </r>
  <r>
    <x v="24"/>
    <s v="AWD-EVR-Lange Hoekplas"/>
    <d v="2014-06-02T13:20:00"/>
    <n v="1"/>
    <x v="10"/>
    <s v="Libellula quadrimaculata"/>
    <n v="70"/>
    <x v="0"/>
    <x v="4"/>
    <n v="6"/>
    <x v="2"/>
  </r>
  <r>
    <x v="24"/>
    <s v="AWD-EVR-Lange Hoekplas"/>
    <d v="2014-06-02T13:20:00"/>
    <n v="1"/>
    <x v="5"/>
    <s v="Orthetrum cancellatum"/>
    <n v="2"/>
    <x v="0"/>
    <x v="4"/>
    <n v="6"/>
    <x v="2"/>
  </r>
  <r>
    <x v="24"/>
    <s v="AWD-EVR-Lange Hoekplas"/>
    <d v="2014-06-02T13:20:00"/>
    <n v="1"/>
    <x v="24"/>
    <s v="Leucorrhinia pectoralis"/>
    <n v="3"/>
    <x v="0"/>
    <x v="4"/>
    <n v="6"/>
    <x v="2"/>
  </r>
  <r>
    <x v="24"/>
    <s v="AWD-EVR-Lange Hoekplas"/>
    <d v="2014-06-15T14:20:00"/>
    <n v="1"/>
    <x v="1"/>
    <s v="Ischnura elegans"/>
    <n v="17"/>
    <x v="0"/>
    <x v="4"/>
    <n v="6"/>
    <x v="1"/>
  </r>
  <r>
    <x v="24"/>
    <s v="AWD-EVR-Lange Hoekplas"/>
    <d v="2014-06-15T14:20:00"/>
    <n v="1"/>
    <x v="3"/>
    <s v="Enallagma cyathigerum"/>
    <n v="18"/>
    <x v="0"/>
    <x v="4"/>
    <n v="6"/>
    <x v="1"/>
  </r>
  <r>
    <x v="24"/>
    <s v="AWD-EVR-Lange Hoekplas"/>
    <d v="2014-06-15T14:20:00"/>
    <n v="1"/>
    <x v="6"/>
    <s v="Coenagrion puella"/>
    <n v="61"/>
    <x v="0"/>
    <x v="4"/>
    <n v="6"/>
    <x v="1"/>
  </r>
  <r>
    <x v="24"/>
    <s v="AWD-EVR-Lange Hoekplas"/>
    <d v="2014-06-15T14:20:00"/>
    <n v="1"/>
    <x v="4"/>
    <s v="Coenagrion pulchellum"/>
    <n v="5"/>
    <x v="0"/>
    <x v="4"/>
    <n v="6"/>
    <x v="1"/>
  </r>
  <r>
    <x v="24"/>
    <s v="AWD-EVR-Lange Hoekplas"/>
    <d v="2014-06-15T14:20:00"/>
    <n v="1"/>
    <x v="8"/>
    <s v="Aeshna isoceles"/>
    <n v="2"/>
    <x v="0"/>
    <x v="4"/>
    <n v="6"/>
    <x v="3"/>
  </r>
  <r>
    <x v="24"/>
    <s v="AWD-EVR-Lange Hoekplas"/>
    <d v="2014-06-15T14:20:00"/>
    <n v="1"/>
    <x v="9"/>
    <s v="Anax imperator"/>
    <n v="2"/>
    <x v="0"/>
    <x v="4"/>
    <n v="6"/>
    <x v="3"/>
  </r>
  <r>
    <x v="24"/>
    <s v="AWD-EVR-Lange Hoekplas"/>
    <d v="2014-06-15T14:20:00"/>
    <n v="1"/>
    <x v="10"/>
    <s v="Libellula quadrimaculata"/>
    <n v="17"/>
    <x v="0"/>
    <x v="4"/>
    <n v="6"/>
    <x v="2"/>
  </r>
  <r>
    <x v="24"/>
    <s v="AWD-EVR-Lange Hoekplas"/>
    <d v="2014-06-15T14:20:00"/>
    <n v="1"/>
    <x v="5"/>
    <s v="Orthetrum cancellatum"/>
    <n v="1"/>
    <x v="0"/>
    <x v="4"/>
    <n v="6"/>
    <x v="2"/>
  </r>
  <r>
    <x v="24"/>
    <s v="AWD-EVR-Lange Hoekplas"/>
    <d v="2014-06-29T13:20:00"/>
    <n v="1"/>
    <x v="11"/>
    <s v="Lestes sponsa"/>
    <n v="1"/>
    <x v="0"/>
    <x v="4"/>
    <n v="6"/>
    <x v="0"/>
  </r>
  <r>
    <x v="24"/>
    <s v="AWD-EVR-Lange Hoekplas"/>
    <d v="2014-06-29T13:20:00"/>
    <n v="1"/>
    <x v="1"/>
    <s v="Ischnura elegans"/>
    <n v="19"/>
    <x v="0"/>
    <x v="4"/>
    <n v="6"/>
    <x v="1"/>
  </r>
  <r>
    <x v="24"/>
    <s v="AWD-EVR-Lange Hoekplas"/>
    <d v="2014-06-29T13:20:00"/>
    <n v="1"/>
    <x v="3"/>
    <s v="Enallagma cyathigerum"/>
    <n v="14"/>
    <x v="0"/>
    <x v="4"/>
    <n v="6"/>
    <x v="1"/>
  </r>
  <r>
    <x v="24"/>
    <s v="AWD-EVR-Lange Hoekplas"/>
    <d v="2014-06-29T13:20:00"/>
    <n v="1"/>
    <x v="6"/>
    <s v="Coenagrion puella"/>
    <n v="66"/>
    <x v="0"/>
    <x v="4"/>
    <n v="6"/>
    <x v="1"/>
  </r>
  <r>
    <x v="24"/>
    <s v="AWD-EVR-Lange Hoekplas"/>
    <d v="2014-06-29T13:20:00"/>
    <n v="1"/>
    <x v="4"/>
    <s v="Coenagrion pulchellum"/>
    <n v="8"/>
    <x v="0"/>
    <x v="4"/>
    <n v="6"/>
    <x v="1"/>
  </r>
  <r>
    <x v="24"/>
    <s v="AWD-EVR-Lange Hoekplas"/>
    <d v="2014-06-29T13:20:00"/>
    <n v="1"/>
    <x v="8"/>
    <s v="Aeshna isoceles"/>
    <n v="1"/>
    <x v="0"/>
    <x v="4"/>
    <n v="6"/>
    <x v="3"/>
  </r>
  <r>
    <x v="24"/>
    <s v="AWD-EVR-Lange Hoekplas"/>
    <d v="2014-06-29T13:20:00"/>
    <n v="1"/>
    <x v="9"/>
    <s v="Anax imperator"/>
    <n v="2"/>
    <x v="0"/>
    <x v="4"/>
    <n v="6"/>
    <x v="3"/>
  </r>
  <r>
    <x v="24"/>
    <s v="AWD-EVR-Lange Hoekplas"/>
    <d v="2014-06-29T13:20:00"/>
    <n v="1"/>
    <x v="10"/>
    <s v="Libellula quadrimaculata"/>
    <n v="8"/>
    <x v="0"/>
    <x v="4"/>
    <n v="6"/>
    <x v="2"/>
  </r>
  <r>
    <x v="24"/>
    <s v="AWD-EVR-Lange Hoekplas"/>
    <d v="2014-06-29T13:20:00"/>
    <n v="1"/>
    <x v="5"/>
    <s v="Orthetrum cancellatum"/>
    <n v="1"/>
    <x v="0"/>
    <x v="4"/>
    <n v="6"/>
    <x v="2"/>
  </r>
  <r>
    <x v="24"/>
    <s v="AWD-EVR-Lange Hoekplas"/>
    <d v="2014-06-29T13:20:00"/>
    <n v="1"/>
    <x v="12"/>
    <s v="Sympetrum striolatum"/>
    <n v="4"/>
    <x v="0"/>
    <x v="4"/>
    <n v="6"/>
    <x v="2"/>
  </r>
  <r>
    <x v="24"/>
    <s v="AWD-EVR-Lange Hoekplas"/>
    <d v="2014-07-07T12:30:00"/>
    <n v="1"/>
    <x v="11"/>
    <s v="Lestes sponsa"/>
    <n v="3"/>
    <x v="0"/>
    <x v="4"/>
    <n v="7"/>
    <x v="0"/>
  </r>
  <r>
    <x v="24"/>
    <s v="AWD-EVR-Lange Hoekplas"/>
    <d v="2014-07-07T12:30:00"/>
    <n v="1"/>
    <x v="1"/>
    <s v="Ischnura elegans"/>
    <n v="17"/>
    <x v="0"/>
    <x v="4"/>
    <n v="7"/>
    <x v="1"/>
  </r>
  <r>
    <x v="24"/>
    <s v="AWD-EVR-Lange Hoekplas"/>
    <d v="2014-07-07T12:30:00"/>
    <n v="1"/>
    <x v="3"/>
    <s v="Enallagma cyathigerum"/>
    <n v="16"/>
    <x v="0"/>
    <x v="4"/>
    <n v="7"/>
    <x v="1"/>
  </r>
  <r>
    <x v="24"/>
    <s v="AWD-EVR-Lange Hoekplas"/>
    <d v="2014-07-07T12:30:00"/>
    <n v="1"/>
    <x v="6"/>
    <s v="Coenagrion puella"/>
    <n v="102"/>
    <x v="0"/>
    <x v="4"/>
    <n v="7"/>
    <x v="1"/>
  </r>
  <r>
    <x v="24"/>
    <s v="AWD-EVR-Lange Hoekplas"/>
    <d v="2014-07-07T12:30:00"/>
    <n v="1"/>
    <x v="4"/>
    <s v="Coenagrion pulchellum"/>
    <n v="4"/>
    <x v="0"/>
    <x v="4"/>
    <n v="7"/>
    <x v="1"/>
  </r>
  <r>
    <x v="24"/>
    <s v="AWD-EVR-Lange Hoekplas"/>
    <d v="2014-07-07T12:30:00"/>
    <n v="1"/>
    <x v="30"/>
    <s v="Erythromma viridulum"/>
    <n v="6"/>
    <x v="0"/>
    <x v="4"/>
    <n v="7"/>
    <x v="1"/>
  </r>
  <r>
    <x v="24"/>
    <s v="AWD-EVR-Lange Hoekplas"/>
    <d v="2014-07-07T12:30:00"/>
    <n v="1"/>
    <x v="8"/>
    <s v="Aeshna isoceles"/>
    <n v="2"/>
    <x v="0"/>
    <x v="4"/>
    <n v="7"/>
    <x v="3"/>
  </r>
  <r>
    <x v="24"/>
    <s v="AWD-EVR-Lange Hoekplas"/>
    <d v="2014-07-07T12:30:00"/>
    <n v="1"/>
    <x v="9"/>
    <s v="Anax imperator"/>
    <n v="4"/>
    <x v="0"/>
    <x v="4"/>
    <n v="7"/>
    <x v="3"/>
  </r>
  <r>
    <x v="24"/>
    <s v="AWD-EVR-Lange Hoekplas"/>
    <d v="2014-07-07T12:30:00"/>
    <n v="1"/>
    <x v="10"/>
    <s v="Libellula quadrimaculata"/>
    <n v="9"/>
    <x v="0"/>
    <x v="4"/>
    <n v="7"/>
    <x v="2"/>
  </r>
  <r>
    <x v="24"/>
    <s v="AWD-EVR-Lange Hoekplas"/>
    <d v="2014-07-07T12:30:00"/>
    <n v="1"/>
    <x v="5"/>
    <s v="Orthetrum cancellatum"/>
    <n v="3"/>
    <x v="0"/>
    <x v="4"/>
    <n v="7"/>
    <x v="2"/>
  </r>
  <r>
    <x v="24"/>
    <s v="AWD-EVR-Lange Hoekplas"/>
    <d v="2014-07-07T12:30:00"/>
    <n v="1"/>
    <x v="12"/>
    <s v="Sympetrum striolatum"/>
    <n v="5"/>
    <x v="0"/>
    <x v="4"/>
    <n v="7"/>
    <x v="2"/>
  </r>
  <r>
    <x v="24"/>
    <s v="AWD-EVR-Lange Hoekplas"/>
    <d v="2014-07-07T12:30:00"/>
    <n v="1"/>
    <x v="23"/>
    <s v="Sympetrum striolatum/vulgatum"/>
    <n v="1"/>
    <x v="0"/>
    <x v="4"/>
    <n v="7"/>
    <x v="2"/>
  </r>
  <r>
    <x v="24"/>
    <s v="AWD-EVR-Lange Hoekplas"/>
    <d v="2014-07-31T15:00:00"/>
    <n v="1"/>
    <x v="0"/>
    <s v="Sympecma fusca"/>
    <n v="1"/>
    <x v="0"/>
    <x v="4"/>
    <n v="7"/>
    <x v="0"/>
  </r>
  <r>
    <x v="24"/>
    <s v="AWD-EVR-Lange Hoekplas"/>
    <d v="2014-07-31T15:00:00"/>
    <n v="1"/>
    <x v="11"/>
    <s v="Lestes sponsa"/>
    <n v="21"/>
    <x v="0"/>
    <x v="4"/>
    <n v="7"/>
    <x v="0"/>
  </r>
  <r>
    <x v="24"/>
    <s v="AWD-EVR-Lange Hoekplas"/>
    <d v="2014-07-31T15:00:00"/>
    <n v="1"/>
    <x v="13"/>
    <s v="Chalcolestes viridis"/>
    <n v="6"/>
    <x v="0"/>
    <x v="4"/>
    <n v="7"/>
    <x v="0"/>
  </r>
  <r>
    <x v="24"/>
    <s v="AWD-EVR-Lange Hoekplas"/>
    <d v="2014-07-31T15:00:00"/>
    <n v="1"/>
    <x v="1"/>
    <s v="Ischnura elegans"/>
    <n v="41"/>
    <x v="0"/>
    <x v="4"/>
    <n v="7"/>
    <x v="1"/>
  </r>
  <r>
    <x v="24"/>
    <s v="AWD-EVR-Lange Hoekplas"/>
    <d v="2014-07-31T15:00:00"/>
    <n v="1"/>
    <x v="3"/>
    <s v="Enallagma cyathigerum"/>
    <n v="37"/>
    <x v="0"/>
    <x v="4"/>
    <n v="7"/>
    <x v="1"/>
  </r>
  <r>
    <x v="24"/>
    <s v="AWD-EVR-Lange Hoekplas"/>
    <d v="2014-07-31T15:00:00"/>
    <n v="1"/>
    <x v="6"/>
    <s v="Coenagrion puella"/>
    <n v="91"/>
    <x v="0"/>
    <x v="4"/>
    <n v="7"/>
    <x v="1"/>
  </r>
  <r>
    <x v="24"/>
    <s v="AWD-EVR-Lange Hoekplas"/>
    <d v="2014-07-31T15:00:00"/>
    <n v="1"/>
    <x v="4"/>
    <s v="Coenagrion pulchellum"/>
    <n v="1"/>
    <x v="0"/>
    <x v="4"/>
    <n v="7"/>
    <x v="1"/>
  </r>
  <r>
    <x v="24"/>
    <s v="AWD-EVR-Lange Hoekplas"/>
    <d v="2014-07-31T15:00:00"/>
    <n v="1"/>
    <x v="30"/>
    <s v="Erythromma viridulum"/>
    <n v="6"/>
    <x v="0"/>
    <x v="4"/>
    <n v="7"/>
    <x v="1"/>
  </r>
  <r>
    <x v="24"/>
    <s v="AWD-EVR-Lange Hoekplas"/>
    <d v="2014-07-31T15:00:00"/>
    <n v="1"/>
    <x v="9"/>
    <s v="Anax imperator"/>
    <n v="2"/>
    <x v="0"/>
    <x v="4"/>
    <n v="7"/>
    <x v="3"/>
  </r>
  <r>
    <x v="24"/>
    <s v="AWD-EVR-Lange Hoekplas"/>
    <d v="2014-07-31T15:00:00"/>
    <n v="1"/>
    <x v="10"/>
    <s v="Libellula quadrimaculata"/>
    <n v="1"/>
    <x v="0"/>
    <x v="4"/>
    <n v="7"/>
    <x v="2"/>
  </r>
  <r>
    <x v="24"/>
    <s v="AWD-EVR-Lange Hoekplas"/>
    <d v="2014-07-31T15:00:00"/>
    <n v="1"/>
    <x v="16"/>
    <s v="Sympetrum sanguineum"/>
    <n v="1"/>
    <x v="0"/>
    <x v="4"/>
    <n v="7"/>
    <x v="2"/>
  </r>
  <r>
    <x v="24"/>
    <s v="AWD-EVR-Lange Hoekplas"/>
    <d v="2014-07-31T15:00:00"/>
    <n v="1"/>
    <x v="12"/>
    <s v="Sympetrum striolatum"/>
    <n v="7"/>
    <x v="0"/>
    <x v="4"/>
    <n v="7"/>
    <x v="2"/>
  </r>
  <r>
    <x v="24"/>
    <s v="AWD-EVR-Lange Hoekplas"/>
    <d v="2014-07-31T15:00:00"/>
    <n v="1"/>
    <x v="17"/>
    <s v="Sympetrum vulgatum"/>
    <n v="6"/>
    <x v="0"/>
    <x v="4"/>
    <n v="7"/>
    <x v="2"/>
  </r>
  <r>
    <x v="24"/>
    <s v="AWD-EVR-Lange Hoekplas"/>
    <d v="2014-08-11T12:50:00"/>
    <n v="1"/>
    <x v="11"/>
    <s v="Lestes sponsa"/>
    <n v="20"/>
    <x v="0"/>
    <x v="4"/>
    <n v="8"/>
    <x v="0"/>
  </r>
  <r>
    <x v="24"/>
    <s v="AWD-EVR-Lange Hoekplas"/>
    <d v="2014-08-11T12:50:00"/>
    <n v="1"/>
    <x v="1"/>
    <s v="Ischnura elegans"/>
    <n v="22"/>
    <x v="0"/>
    <x v="4"/>
    <n v="8"/>
    <x v="1"/>
  </r>
  <r>
    <x v="24"/>
    <s v="AWD-EVR-Lange Hoekplas"/>
    <d v="2014-08-11T12:50:00"/>
    <n v="1"/>
    <x v="3"/>
    <s v="Enallagma cyathigerum"/>
    <n v="27"/>
    <x v="0"/>
    <x v="4"/>
    <n v="8"/>
    <x v="1"/>
  </r>
  <r>
    <x v="24"/>
    <s v="AWD-EVR-Lange Hoekplas"/>
    <d v="2014-08-11T12:50:00"/>
    <n v="1"/>
    <x v="6"/>
    <s v="Coenagrion puella"/>
    <n v="60"/>
    <x v="0"/>
    <x v="4"/>
    <n v="8"/>
    <x v="1"/>
  </r>
  <r>
    <x v="24"/>
    <s v="AWD-EVR-Lange Hoekplas"/>
    <d v="2014-08-11T12:50:00"/>
    <n v="1"/>
    <x v="30"/>
    <s v="Erythromma viridulum"/>
    <n v="1"/>
    <x v="0"/>
    <x v="4"/>
    <n v="8"/>
    <x v="1"/>
  </r>
  <r>
    <x v="24"/>
    <s v="AWD-EVR-Lange Hoekplas"/>
    <d v="2014-08-11T12:50:00"/>
    <n v="1"/>
    <x v="14"/>
    <s v="Aeshna mixta"/>
    <n v="3"/>
    <x v="0"/>
    <x v="4"/>
    <n v="8"/>
    <x v="3"/>
  </r>
  <r>
    <x v="24"/>
    <s v="AWD-EVR-Lange Hoekplas"/>
    <d v="2014-08-11T12:50:00"/>
    <n v="1"/>
    <x v="9"/>
    <s v="Anax imperator"/>
    <n v="1"/>
    <x v="0"/>
    <x v="4"/>
    <n v="8"/>
    <x v="3"/>
  </r>
  <r>
    <x v="24"/>
    <s v="AWD-EVR-Lange Hoekplas"/>
    <d v="2014-08-11T12:50:00"/>
    <n v="1"/>
    <x v="12"/>
    <s v="Sympetrum striolatum"/>
    <n v="27"/>
    <x v="0"/>
    <x v="4"/>
    <n v="8"/>
    <x v="2"/>
  </r>
  <r>
    <x v="24"/>
    <s v="AWD-EVR-Lange Hoekplas"/>
    <d v="2014-08-11T12:50:00"/>
    <n v="1"/>
    <x v="17"/>
    <s v="Sympetrum vulgatum"/>
    <n v="6"/>
    <x v="0"/>
    <x v="4"/>
    <n v="8"/>
    <x v="2"/>
  </r>
  <r>
    <x v="24"/>
    <s v="AWD-EVR-Lange Hoekplas"/>
    <d v="2014-08-24T12:50:00"/>
    <n v="1"/>
    <x v="0"/>
    <s v="Sympecma fusca"/>
    <n v="3"/>
    <x v="0"/>
    <x v="4"/>
    <n v="8"/>
    <x v="0"/>
  </r>
  <r>
    <x v="24"/>
    <s v="AWD-EVR-Lange Hoekplas"/>
    <d v="2014-08-24T12:50:00"/>
    <n v="1"/>
    <x v="11"/>
    <s v="Lestes sponsa"/>
    <n v="37"/>
    <x v="0"/>
    <x v="4"/>
    <n v="8"/>
    <x v="0"/>
  </r>
  <r>
    <x v="24"/>
    <s v="AWD-EVR-Lange Hoekplas"/>
    <d v="2014-08-24T12:50:00"/>
    <n v="1"/>
    <x v="13"/>
    <s v="Chalcolestes viridis"/>
    <n v="3"/>
    <x v="0"/>
    <x v="4"/>
    <n v="8"/>
    <x v="0"/>
  </r>
  <r>
    <x v="24"/>
    <s v="AWD-EVR-Lange Hoekplas"/>
    <d v="2014-08-24T12:50:00"/>
    <n v="1"/>
    <x v="1"/>
    <s v="Ischnura elegans"/>
    <n v="11"/>
    <x v="0"/>
    <x v="4"/>
    <n v="8"/>
    <x v="1"/>
  </r>
  <r>
    <x v="24"/>
    <s v="AWD-EVR-Lange Hoekplas"/>
    <d v="2014-08-24T12:50:00"/>
    <n v="1"/>
    <x v="3"/>
    <s v="Enallagma cyathigerum"/>
    <n v="8"/>
    <x v="0"/>
    <x v="4"/>
    <n v="8"/>
    <x v="1"/>
  </r>
  <r>
    <x v="24"/>
    <s v="AWD-EVR-Lange Hoekplas"/>
    <d v="2014-08-24T12:50:00"/>
    <n v="1"/>
    <x v="6"/>
    <s v="Coenagrion puella"/>
    <n v="11"/>
    <x v="0"/>
    <x v="4"/>
    <n v="8"/>
    <x v="1"/>
  </r>
  <r>
    <x v="24"/>
    <s v="AWD-EVR-Lange Hoekplas"/>
    <d v="2014-08-24T12:50:00"/>
    <n v="1"/>
    <x v="14"/>
    <s v="Aeshna mixta"/>
    <n v="2"/>
    <x v="0"/>
    <x v="4"/>
    <n v="8"/>
    <x v="3"/>
  </r>
  <r>
    <x v="24"/>
    <s v="AWD-EVR-Lange Hoekplas"/>
    <d v="2014-08-24T12:50:00"/>
    <n v="1"/>
    <x v="9"/>
    <s v="Anax imperator"/>
    <n v="1"/>
    <x v="0"/>
    <x v="4"/>
    <n v="8"/>
    <x v="3"/>
  </r>
  <r>
    <x v="24"/>
    <s v="AWD-EVR-Lange Hoekplas"/>
    <d v="2014-08-24T12:50:00"/>
    <n v="1"/>
    <x v="12"/>
    <s v="Sympetrum striolatum"/>
    <n v="20"/>
    <x v="0"/>
    <x v="4"/>
    <n v="8"/>
    <x v="2"/>
  </r>
  <r>
    <x v="24"/>
    <s v="AWD-EVR-Lange Hoekplas"/>
    <d v="2014-08-24T12:50:00"/>
    <n v="1"/>
    <x v="17"/>
    <s v="Sympetrum vulgatum"/>
    <n v="12"/>
    <x v="0"/>
    <x v="4"/>
    <n v="8"/>
    <x v="2"/>
  </r>
  <r>
    <x v="24"/>
    <s v="AWD-EVR-Lange Hoekplas"/>
    <d v="2015-05-17T12:00:00"/>
    <n v="1"/>
    <x v="0"/>
    <s v="Sympecma fusca"/>
    <n v="4"/>
    <x v="0"/>
    <x v="5"/>
    <n v="5"/>
    <x v="0"/>
  </r>
  <r>
    <x v="24"/>
    <s v="AWD-EVR-Lange Hoekplas"/>
    <d v="2015-05-17T12:00:00"/>
    <n v="1"/>
    <x v="1"/>
    <s v="Ischnura elegans"/>
    <n v="32"/>
    <x v="0"/>
    <x v="5"/>
    <n v="5"/>
    <x v="1"/>
  </r>
  <r>
    <x v="24"/>
    <s v="AWD-EVR-Lange Hoekplas"/>
    <d v="2015-05-17T12:00:00"/>
    <n v="1"/>
    <x v="2"/>
    <s v="Pyrrhosoma nymphula"/>
    <n v="31"/>
    <x v="0"/>
    <x v="5"/>
    <n v="5"/>
    <x v="1"/>
  </r>
  <r>
    <x v="24"/>
    <s v="AWD-EVR-Lange Hoekplas"/>
    <d v="2015-05-17T12:00:00"/>
    <n v="1"/>
    <x v="3"/>
    <s v="Enallagma cyathigerum"/>
    <n v="17"/>
    <x v="0"/>
    <x v="5"/>
    <n v="5"/>
    <x v="1"/>
  </r>
  <r>
    <x v="24"/>
    <s v="AWD-EVR-Lange Hoekplas"/>
    <d v="2015-05-17T12:00:00"/>
    <n v="1"/>
    <x v="6"/>
    <s v="Coenagrion puella"/>
    <n v="54"/>
    <x v="0"/>
    <x v="5"/>
    <n v="5"/>
    <x v="1"/>
  </r>
  <r>
    <x v="24"/>
    <s v="AWD-EVR-Lange Hoekplas"/>
    <d v="2015-05-17T12:00:00"/>
    <n v="1"/>
    <x v="4"/>
    <s v="Coenagrion pulchellum"/>
    <n v="2"/>
    <x v="0"/>
    <x v="5"/>
    <n v="5"/>
    <x v="1"/>
  </r>
  <r>
    <x v="24"/>
    <s v="AWD-EVR-Lange Hoekplas"/>
    <d v="2015-05-17T12:00:00"/>
    <n v="1"/>
    <x v="7"/>
    <s v="Brachytron pratense"/>
    <n v="2"/>
    <x v="0"/>
    <x v="5"/>
    <n v="5"/>
    <x v="3"/>
  </r>
  <r>
    <x v="24"/>
    <s v="AWD-EVR-Lange Hoekplas"/>
    <d v="2015-05-17T12:00:00"/>
    <n v="1"/>
    <x v="10"/>
    <s v="Libellula quadrimaculata"/>
    <n v="28"/>
    <x v="0"/>
    <x v="5"/>
    <n v="5"/>
    <x v="2"/>
  </r>
  <r>
    <x v="24"/>
    <s v="AWD-EVR-Lange Hoekplas"/>
    <d v="2015-06-01T13:10:00"/>
    <n v="1"/>
    <x v="1"/>
    <s v="Ischnura elegans"/>
    <n v="26"/>
    <x v="0"/>
    <x v="5"/>
    <n v="6"/>
    <x v="1"/>
  </r>
  <r>
    <x v="24"/>
    <s v="AWD-EVR-Lange Hoekplas"/>
    <d v="2015-06-01T13:10:00"/>
    <n v="1"/>
    <x v="2"/>
    <s v="Pyrrhosoma nymphula"/>
    <n v="18"/>
    <x v="0"/>
    <x v="5"/>
    <n v="6"/>
    <x v="1"/>
  </r>
  <r>
    <x v="24"/>
    <s v="AWD-EVR-Lange Hoekplas"/>
    <d v="2015-06-01T13:10:00"/>
    <n v="1"/>
    <x v="3"/>
    <s v="Enallagma cyathigerum"/>
    <n v="27"/>
    <x v="0"/>
    <x v="5"/>
    <n v="6"/>
    <x v="1"/>
  </r>
  <r>
    <x v="24"/>
    <s v="AWD-EVR-Lange Hoekplas"/>
    <d v="2015-06-01T13:10:00"/>
    <n v="1"/>
    <x v="6"/>
    <s v="Coenagrion puella"/>
    <n v="128"/>
    <x v="0"/>
    <x v="5"/>
    <n v="6"/>
    <x v="1"/>
  </r>
  <r>
    <x v="24"/>
    <s v="AWD-EVR-Lange Hoekplas"/>
    <d v="2015-06-01T13:10:00"/>
    <n v="1"/>
    <x v="4"/>
    <s v="Coenagrion pulchellum"/>
    <n v="22"/>
    <x v="0"/>
    <x v="5"/>
    <n v="6"/>
    <x v="1"/>
  </r>
  <r>
    <x v="24"/>
    <s v="AWD-EVR-Lange Hoekplas"/>
    <d v="2015-06-01T13:10:00"/>
    <n v="1"/>
    <x v="7"/>
    <s v="Brachytron pratense"/>
    <n v="1"/>
    <x v="0"/>
    <x v="5"/>
    <n v="6"/>
    <x v="3"/>
  </r>
  <r>
    <x v="24"/>
    <s v="AWD-EVR-Lange Hoekplas"/>
    <d v="2015-06-01T13:10:00"/>
    <n v="1"/>
    <x v="10"/>
    <s v="Libellula quadrimaculata"/>
    <n v="94"/>
    <x v="0"/>
    <x v="5"/>
    <n v="6"/>
    <x v="2"/>
  </r>
  <r>
    <x v="24"/>
    <s v="AWD-EVR-Lange Hoekplas"/>
    <d v="2015-06-01T13:10:00"/>
    <n v="1"/>
    <x v="5"/>
    <s v="Orthetrum cancellatum"/>
    <n v="1"/>
    <x v="0"/>
    <x v="5"/>
    <n v="6"/>
    <x v="2"/>
  </r>
  <r>
    <x v="24"/>
    <s v="AWD-EVR-Lange Hoekplas"/>
    <d v="2015-06-01T13:10:00"/>
    <n v="1"/>
    <x v="20"/>
    <s v="Anax parthenope"/>
    <n v="2"/>
    <x v="0"/>
    <x v="5"/>
    <n v="6"/>
    <x v="3"/>
  </r>
  <r>
    <x v="24"/>
    <s v="AWD-EVR-Lange Hoekplas"/>
    <d v="2015-06-01T13:10:00"/>
    <n v="1"/>
    <x v="9"/>
    <s v="Anax imperator"/>
    <n v="3"/>
    <x v="0"/>
    <x v="5"/>
    <n v="6"/>
    <x v="3"/>
  </r>
  <r>
    <x v="24"/>
    <s v="AWD-EVR-Lange Hoekplas"/>
    <d v="2015-06-11T15:10:00"/>
    <n v="1"/>
    <x v="1"/>
    <s v="Ischnura elegans"/>
    <n v="55"/>
    <x v="0"/>
    <x v="5"/>
    <n v="6"/>
    <x v="1"/>
  </r>
  <r>
    <x v="24"/>
    <s v="AWD-EVR-Lange Hoekplas"/>
    <d v="2015-06-11T15:10:00"/>
    <n v="1"/>
    <x v="2"/>
    <s v="Pyrrhosoma nymphula"/>
    <n v="10"/>
    <x v="0"/>
    <x v="5"/>
    <n v="6"/>
    <x v="1"/>
  </r>
  <r>
    <x v="24"/>
    <s v="AWD-EVR-Lange Hoekplas"/>
    <d v="2015-06-11T15:10:00"/>
    <n v="1"/>
    <x v="3"/>
    <s v="Enallagma cyathigerum"/>
    <n v="28"/>
    <x v="0"/>
    <x v="5"/>
    <n v="6"/>
    <x v="1"/>
  </r>
  <r>
    <x v="24"/>
    <s v="AWD-EVR-Lange Hoekplas"/>
    <d v="2015-06-11T15:10:00"/>
    <n v="1"/>
    <x v="6"/>
    <s v="Coenagrion puella"/>
    <n v="291"/>
    <x v="0"/>
    <x v="5"/>
    <n v="6"/>
    <x v="1"/>
  </r>
  <r>
    <x v="24"/>
    <s v="AWD-EVR-Lange Hoekplas"/>
    <d v="2015-06-11T15:10:00"/>
    <n v="1"/>
    <x v="4"/>
    <s v="Coenagrion pulchellum"/>
    <n v="9"/>
    <x v="0"/>
    <x v="5"/>
    <n v="6"/>
    <x v="1"/>
  </r>
  <r>
    <x v="24"/>
    <s v="AWD-EVR-Lange Hoekplas"/>
    <d v="2015-06-11T15:10:00"/>
    <n v="1"/>
    <x v="8"/>
    <s v="Aeshna isoceles"/>
    <n v="2"/>
    <x v="0"/>
    <x v="5"/>
    <n v="6"/>
    <x v="3"/>
  </r>
  <r>
    <x v="24"/>
    <s v="AWD-EVR-Lange Hoekplas"/>
    <d v="2015-06-11T15:10:00"/>
    <n v="1"/>
    <x v="10"/>
    <s v="Libellula quadrimaculata"/>
    <n v="96"/>
    <x v="0"/>
    <x v="5"/>
    <n v="6"/>
    <x v="2"/>
  </r>
  <r>
    <x v="24"/>
    <s v="AWD-EVR-Lange Hoekplas"/>
    <d v="2015-06-11T15:10:00"/>
    <n v="1"/>
    <x v="12"/>
    <s v="Sympetrum striolatum"/>
    <n v="1"/>
    <x v="0"/>
    <x v="5"/>
    <n v="6"/>
    <x v="2"/>
  </r>
  <r>
    <x v="24"/>
    <s v="AWD-EVR-Lange Hoekplas"/>
    <d v="2015-06-11T15:10:00"/>
    <n v="1"/>
    <x v="9"/>
    <s v="Anax imperator"/>
    <n v="3"/>
    <x v="0"/>
    <x v="5"/>
    <n v="6"/>
    <x v="3"/>
  </r>
  <r>
    <x v="24"/>
    <s v="AWD-EVR-Lange Hoekplas"/>
    <d v="2015-06-25T14:30:00"/>
    <n v="1"/>
    <x v="1"/>
    <s v="Ischnura elegans"/>
    <n v="107"/>
    <x v="0"/>
    <x v="5"/>
    <n v="6"/>
    <x v="1"/>
  </r>
  <r>
    <x v="24"/>
    <s v="AWD-EVR-Lange Hoekplas"/>
    <d v="2015-06-25T14:30:00"/>
    <n v="1"/>
    <x v="2"/>
    <s v="Pyrrhosoma nymphula"/>
    <n v="4"/>
    <x v="0"/>
    <x v="5"/>
    <n v="6"/>
    <x v="1"/>
  </r>
  <r>
    <x v="24"/>
    <s v="AWD-EVR-Lange Hoekplas"/>
    <d v="2015-06-25T14:30:00"/>
    <n v="1"/>
    <x v="3"/>
    <s v="Enallagma cyathigerum"/>
    <n v="14"/>
    <x v="0"/>
    <x v="5"/>
    <n v="6"/>
    <x v="1"/>
  </r>
  <r>
    <x v="24"/>
    <s v="AWD-EVR-Lange Hoekplas"/>
    <d v="2015-06-25T14:30:00"/>
    <n v="1"/>
    <x v="6"/>
    <s v="Coenagrion puella"/>
    <n v="103"/>
    <x v="0"/>
    <x v="5"/>
    <n v="6"/>
    <x v="1"/>
  </r>
  <r>
    <x v="24"/>
    <s v="AWD-EVR-Lange Hoekplas"/>
    <d v="2015-06-25T14:30:00"/>
    <n v="1"/>
    <x v="4"/>
    <s v="Coenagrion pulchellum"/>
    <n v="10"/>
    <x v="0"/>
    <x v="5"/>
    <n v="6"/>
    <x v="1"/>
  </r>
  <r>
    <x v="24"/>
    <s v="AWD-EVR-Lange Hoekplas"/>
    <d v="2015-06-25T14:30:00"/>
    <n v="1"/>
    <x v="8"/>
    <s v="Aeshna isoceles"/>
    <n v="2"/>
    <x v="0"/>
    <x v="5"/>
    <n v="6"/>
    <x v="3"/>
  </r>
  <r>
    <x v="24"/>
    <s v="AWD-EVR-Lange Hoekplas"/>
    <d v="2015-06-25T14:30:00"/>
    <n v="1"/>
    <x v="9"/>
    <s v="Anax imperator"/>
    <n v="2"/>
    <x v="0"/>
    <x v="5"/>
    <n v="6"/>
    <x v="3"/>
  </r>
  <r>
    <x v="24"/>
    <s v="AWD-EVR-Lange Hoekplas"/>
    <d v="2015-06-25T14:30:00"/>
    <n v="1"/>
    <x v="10"/>
    <s v="Libellula quadrimaculata"/>
    <n v="21"/>
    <x v="0"/>
    <x v="5"/>
    <n v="6"/>
    <x v="2"/>
  </r>
  <r>
    <x v="24"/>
    <s v="AWD-EVR-Lange Hoekplas"/>
    <d v="2015-07-05T11:00:00"/>
    <n v="1"/>
    <x v="11"/>
    <s v="Lestes sponsa"/>
    <n v="6"/>
    <x v="0"/>
    <x v="5"/>
    <n v="7"/>
    <x v="0"/>
  </r>
  <r>
    <x v="24"/>
    <s v="AWD-EVR-Lange Hoekplas"/>
    <d v="2015-07-05T11:00:00"/>
    <n v="1"/>
    <x v="19"/>
    <s v="Lestes virens"/>
    <n v="1"/>
    <x v="0"/>
    <x v="5"/>
    <n v="7"/>
    <x v="0"/>
  </r>
  <r>
    <x v="24"/>
    <s v="AWD-EVR-Lange Hoekplas"/>
    <d v="2015-07-05T11:00:00"/>
    <n v="1"/>
    <x v="1"/>
    <s v="Ischnura elegans"/>
    <n v="121"/>
    <x v="0"/>
    <x v="5"/>
    <n v="7"/>
    <x v="1"/>
  </r>
  <r>
    <x v="24"/>
    <s v="AWD-EVR-Lange Hoekplas"/>
    <d v="2015-07-05T11:00:00"/>
    <n v="1"/>
    <x v="3"/>
    <s v="Enallagma cyathigerum"/>
    <n v="14"/>
    <x v="0"/>
    <x v="5"/>
    <n v="7"/>
    <x v="1"/>
  </r>
  <r>
    <x v="24"/>
    <s v="AWD-EVR-Lange Hoekplas"/>
    <d v="2015-07-05T11:00:00"/>
    <n v="1"/>
    <x v="6"/>
    <s v="Coenagrion puella"/>
    <n v="61"/>
    <x v="0"/>
    <x v="5"/>
    <n v="7"/>
    <x v="1"/>
  </r>
  <r>
    <x v="24"/>
    <s v="AWD-EVR-Lange Hoekplas"/>
    <d v="2015-07-05T11:00:00"/>
    <n v="1"/>
    <x v="4"/>
    <s v="Coenagrion pulchellum"/>
    <n v="7"/>
    <x v="0"/>
    <x v="5"/>
    <n v="7"/>
    <x v="1"/>
  </r>
  <r>
    <x v="24"/>
    <s v="AWD-EVR-Lange Hoekplas"/>
    <d v="2015-07-05T11:00:00"/>
    <n v="1"/>
    <x v="27"/>
    <s v="Aeshna cyanea"/>
    <n v="1"/>
    <x v="0"/>
    <x v="5"/>
    <n v="7"/>
    <x v="3"/>
  </r>
  <r>
    <x v="24"/>
    <s v="AWD-EVR-Lange Hoekplas"/>
    <d v="2015-07-05T11:00:00"/>
    <n v="1"/>
    <x v="8"/>
    <s v="Aeshna isoceles"/>
    <n v="1"/>
    <x v="0"/>
    <x v="5"/>
    <n v="7"/>
    <x v="3"/>
  </r>
  <r>
    <x v="24"/>
    <s v="AWD-EVR-Lange Hoekplas"/>
    <d v="2015-07-05T11:00:00"/>
    <n v="1"/>
    <x v="9"/>
    <s v="Anax imperator"/>
    <n v="3"/>
    <x v="0"/>
    <x v="5"/>
    <n v="7"/>
    <x v="3"/>
  </r>
  <r>
    <x v="24"/>
    <s v="AWD-EVR-Lange Hoekplas"/>
    <d v="2015-07-05T11:00:00"/>
    <n v="1"/>
    <x v="20"/>
    <s v="Anax parthenope"/>
    <n v="1"/>
    <x v="0"/>
    <x v="5"/>
    <n v="7"/>
    <x v="3"/>
  </r>
  <r>
    <x v="24"/>
    <s v="AWD-EVR-Lange Hoekplas"/>
    <d v="2015-07-05T11:00:00"/>
    <n v="1"/>
    <x v="10"/>
    <s v="Libellula quadrimaculata"/>
    <n v="32"/>
    <x v="0"/>
    <x v="5"/>
    <n v="7"/>
    <x v="2"/>
  </r>
  <r>
    <x v="24"/>
    <s v="AWD-EVR-Lange Hoekplas"/>
    <d v="2015-07-05T11:00:00"/>
    <n v="1"/>
    <x v="12"/>
    <s v="Sympetrum striolatum"/>
    <n v="5"/>
    <x v="0"/>
    <x v="5"/>
    <n v="7"/>
    <x v="2"/>
  </r>
  <r>
    <x v="24"/>
    <s v="AWD-EVR-Lange Hoekplas"/>
    <d v="2015-07-09T15:40:00"/>
    <n v="1"/>
    <x v="11"/>
    <s v="Lestes sponsa"/>
    <n v="4"/>
    <x v="0"/>
    <x v="5"/>
    <n v="7"/>
    <x v="0"/>
  </r>
  <r>
    <x v="24"/>
    <s v="AWD-EVR-Lange Hoekplas"/>
    <d v="2015-07-09T15:40:00"/>
    <n v="1"/>
    <x v="19"/>
    <s v="Lestes virens"/>
    <n v="2"/>
    <x v="0"/>
    <x v="5"/>
    <n v="7"/>
    <x v="0"/>
  </r>
  <r>
    <x v="24"/>
    <s v="AWD-EVR-Lange Hoekplas"/>
    <d v="2015-07-09T15:40:00"/>
    <n v="1"/>
    <x v="1"/>
    <s v="Ischnura elegans"/>
    <n v="161"/>
    <x v="0"/>
    <x v="5"/>
    <n v="7"/>
    <x v="1"/>
  </r>
  <r>
    <x v="24"/>
    <s v="AWD-EVR-Lange Hoekplas"/>
    <d v="2015-07-09T15:40:00"/>
    <n v="1"/>
    <x v="3"/>
    <s v="Enallagma cyathigerum"/>
    <n v="4"/>
    <x v="0"/>
    <x v="5"/>
    <n v="7"/>
    <x v="1"/>
  </r>
  <r>
    <x v="24"/>
    <s v="AWD-EVR-Lange Hoekplas"/>
    <d v="2015-07-09T15:40:00"/>
    <n v="1"/>
    <x v="6"/>
    <s v="Coenagrion puella"/>
    <n v="30"/>
    <x v="0"/>
    <x v="5"/>
    <n v="7"/>
    <x v="1"/>
  </r>
  <r>
    <x v="24"/>
    <s v="AWD-EVR-Lange Hoekplas"/>
    <d v="2015-07-09T15:40:00"/>
    <n v="1"/>
    <x v="4"/>
    <s v="Coenagrion pulchellum"/>
    <n v="3"/>
    <x v="0"/>
    <x v="5"/>
    <n v="7"/>
    <x v="1"/>
  </r>
  <r>
    <x v="24"/>
    <s v="AWD-EVR-Lange Hoekplas"/>
    <d v="2015-07-09T15:40:00"/>
    <n v="1"/>
    <x v="8"/>
    <s v="Aeshna isoceles"/>
    <n v="1"/>
    <x v="0"/>
    <x v="5"/>
    <n v="7"/>
    <x v="3"/>
  </r>
  <r>
    <x v="24"/>
    <s v="AWD-EVR-Lange Hoekplas"/>
    <d v="2015-07-09T15:40:00"/>
    <n v="1"/>
    <x v="9"/>
    <s v="Anax imperator"/>
    <n v="3"/>
    <x v="0"/>
    <x v="5"/>
    <n v="7"/>
    <x v="3"/>
  </r>
  <r>
    <x v="24"/>
    <s v="AWD-EVR-Lange Hoekplas"/>
    <d v="2015-07-09T15:40:00"/>
    <n v="1"/>
    <x v="20"/>
    <s v="Anax parthenope"/>
    <n v="1"/>
    <x v="0"/>
    <x v="5"/>
    <n v="7"/>
    <x v="3"/>
  </r>
  <r>
    <x v="24"/>
    <s v="AWD-EVR-Lange Hoekplas"/>
    <d v="2015-07-09T15:40:00"/>
    <n v="1"/>
    <x v="12"/>
    <s v="Sympetrum striolatum"/>
    <n v="5"/>
    <x v="0"/>
    <x v="5"/>
    <n v="7"/>
    <x v="2"/>
  </r>
  <r>
    <x v="24"/>
    <s v="AWD-EVR-Lange Hoekplas"/>
    <d v="2015-08-02T13:00:00"/>
    <n v="1"/>
    <x v="11"/>
    <s v="Lestes sponsa"/>
    <n v="25"/>
    <x v="0"/>
    <x v="5"/>
    <n v="8"/>
    <x v="0"/>
  </r>
  <r>
    <x v="24"/>
    <s v="AWD-EVR-Lange Hoekplas"/>
    <d v="2015-08-02T13:00:00"/>
    <n v="1"/>
    <x v="19"/>
    <s v="Lestes virens"/>
    <n v="4"/>
    <x v="0"/>
    <x v="5"/>
    <n v="8"/>
    <x v="0"/>
  </r>
  <r>
    <x v="24"/>
    <s v="AWD-EVR-Lange Hoekplas"/>
    <d v="2015-08-02T13:00:00"/>
    <n v="1"/>
    <x v="1"/>
    <s v="Ischnura elegans"/>
    <n v="75"/>
    <x v="0"/>
    <x v="5"/>
    <n v="8"/>
    <x v="1"/>
  </r>
  <r>
    <x v="24"/>
    <s v="AWD-EVR-Lange Hoekplas"/>
    <d v="2015-08-02T13:00:00"/>
    <n v="1"/>
    <x v="3"/>
    <s v="Enallagma cyathigerum"/>
    <n v="10"/>
    <x v="0"/>
    <x v="5"/>
    <n v="8"/>
    <x v="1"/>
  </r>
  <r>
    <x v="24"/>
    <s v="AWD-EVR-Lange Hoekplas"/>
    <d v="2015-08-02T13:00:00"/>
    <n v="1"/>
    <x v="6"/>
    <s v="Coenagrion puella"/>
    <n v="41"/>
    <x v="0"/>
    <x v="5"/>
    <n v="8"/>
    <x v="1"/>
  </r>
  <r>
    <x v="24"/>
    <s v="AWD-EVR-Lange Hoekplas"/>
    <d v="2015-08-02T13:00:00"/>
    <n v="1"/>
    <x v="26"/>
    <s v="Erythromma najas"/>
    <n v="11"/>
    <x v="0"/>
    <x v="5"/>
    <n v="8"/>
    <x v="1"/>
  </r>
  <r>
    <x v="24"/>
    <s v="AWD-EVR-Lange Hoekplas"/>
    <d v="2015-08-02T13:00:00"/>
    <n v="1"/>
    <x v="27"/>
    <s v="Aeshna cyanea"/>
    <n v="1"/>
    <x v="0"/>
    <x v="5"/>
    <n v="8"/>
    <x v="3"/>
  </r>
  <r>
    <x v="24"/>
    <s v="AWD-EVR-Lange Hoekplas"/>
    <d v="2015-08-02T13:00:00"/>
    <n v="1"/>
    <x v="14"/>
    <s v="Aeshna mixta"/>
    <n v="1"/>
    <x v="0"/>
    <x v="5"/>
    <n v="8"/>
    <x v="3"/>
  </r>
  <r>
    <x v="24"/>
    <s v="AWD-EVR-Lange Hoekplas"/>
    <d v="2015-08-02T13:00:00"/>
    <n v="1"/>
    <x v="9"/>
    <s v="Anax imperator"/>
    <n v="2"/>
    <x v="0"/>
    <x v="5"/>
    <n v="8"/>
    <x v="3"/>
  </r>
  <r>
    <x v="24"/>
    <s v="AWD-EVR-Lange Hoekplas"/>
    <d v="2015-08-02T13:00:00"/>
    <n v="1"/>
    <x v="12"/>
    <s v="Sympetrum striolatum"/>
    <n v="24"/>
    <x v="0"/>
    <x v="5"/>
    <n v="8"/>
    <x v="2"/>
  </r>
  <r>
    <x v="24"/>
    <s v="AWD-EVR-Lange Hoekplas"/>
    <d v="2015-08-02T13:00:00"/>
    <n v="1"/>
    <x v="17"/>
    <s v="Sympetrum vulgatum"/>
    <n v="3"/>
    <x v="0"/>
    <x v="5"/>
    <n v="8"/>
    <x v="2"/>
  </r>
  <r>
    <x v="24"/>
    <s v="AWD-EVR-Lange Hoekplas"/>
    <d v="2015-08-16T12:30:00"/>
    <n v="1"/>
    <x v="11"/>
    <s v="Lestes sponsa"/>
    <n v="47"/>
    <x v="0"/>
    <x v="5"/>
    <n v="8"/>
    <x v="0"/>
  </r>
  <r>
    <x v="24"/>
    <s v="AWD-EVR-Lange Hoekplas"/>
    <d v="2015-08-16T12:30:00"/>
    <n v="1"/>
    <x v="13"/>
    <s v="Chalcolestes viridis"/>
    <n v="12"/>
    <x v="0"/>
    <x v="5"/>
    <n v="8"/>
    <x v="0"/>
  </r>
  <r>
    <x v="24"/>
    <s v="AWD-EVR-Lange Hoekplas"/>
    <d v="2015-08-16T12:30:00"/>
    <n v="1"/>
    <x v="1"/>
    <s v="Ischnura elegans"/>
    <n v="48"/>
    <x v="0"/>
    <x v="5"/>
    <n v="8"/>
    <x v="1"/>
  </r>
  <r>
    <x v="24"/>
    <s v="AWD-EVR-Lange Hoekplas"/>
    <d v="2015-08-16T12:30:00"/>
    <n v="1"/>
    <x v="3"/>
    <s v="Enallagma cyathigerum"/>
    <n v="9"/>
    <x v="0"/>
    <x v="5"/>
    <n v="8"/>
    <x v="1"/>
  </r>
  <r>
    <x v="24"/>
    <s v="AWD-EVR-Lange Hoekplas"/>
    <d v="2015-08-16T12:30:00"/>
    <n v="1"/>
    <x v="6"/>
    <s v="Coenagrion puella"/>
    <n v="38"/>
    <x v="0"/>
    <x v="5"/>
    <n v="8"/>
    <x v="1"/>
  </r>
  <r>
    <x v="24"/>
    <s v="AWD-EVR-Lange Hoekplas"/>
    <d v="2015-08-16T12:30:00"/>
    <n v="1"/>
    <x v="27"/>
    <s v="Aeshna cyanea"/>
    <n v="1"/>
    <x v="0"/>
    <x v="5"/>
    <n v="8"/>
    <x v="3"/>
  </r>
  <r>
    <x v="24"/>
    <s v="AWD-EVR-Lange Hoekplas"/>
    <d v="2015-08-16T12:30:00"/>
    <n v="1"/>
    <x v="14"/>
    <s v="Aeshna mixta"/>
    <n v="3"/>
    <x v="0"/>
    <x v="5"/>
    <n v="8"/>
    <x v="3"/>
  </r>
  <r>
    <x v="24"/>
    <s v="AWD-EVR-Lange Hoekplas"/>
    <d v="2015-08-16T12:30:00"/>
    <n v="1"/>
    <x v="9"/>
    <s v="Anax imperator"/>
    <n v="1"/>
    <x v="0"/>
    <x v="5"/>
    <n v="8"/>
    <x v="3"/>
  </r>
  <r>
    <x v="24"/>
    <s v="AWD-EVR-Lange Hoekplas"/>
    <d v="2015-08-16T12:30:00"/>
    <n v="1"/>
    <x v="20"/>
    <s v="Anax parthenope"/>
    <n v="2"/>
    <x v="0"/>
    <x v="5"/>
    <n v="8"/>
    <x v="3"/>
  </r>
  <r>
    <x v="24"/>
    <s v="AWD-EVR-Lange Hoekplas"/>
    <d v="2015-08-16T12:30:00"/>
    <n v="1"/>
    <x v="12"/>
    <s v="Sympetrum striolatum"/>
    <n v="36"/>
    <x v="0"/>
    <x v="5"/>
    <n v="8"/>
    <x v="2"/>
  </r>
  <r>
    <x v="24"/>
    <s v="AWD-EVR-Lange Hoekplas"/>
    <d v="2015-08-16T12:30:00"/>
    <n v="1"/>
    <x v="17"/>
    <s v="Sympetrum vulgatum"/>
    <n v="11"/>
    <x v="0"/>
    <x v="5"/>
    <n v="8"/>
    <x v="2"/>
  </r>
  <r>
    <x v="24"/>
    <s v="AWD-EVR-Lange Hoekplas"/>
    <d v="2015-08-23T13:30:00"/>
    <n v="1"/>
    <x v="11"/>
    <s v="Lestes sponsa"/>
    <n v="62"/>
    <x v="0"/>
    <x v="5"/>
    <n v="8"/>
    <x v="0"/>
  </r>
  <r>
    <x v="24"/>
    <s v="AWD-EVR-Lange Hoekplas"/>
    <d v="2015-08-23T13:30:00"/>
    <n v="1"/>
    <x v="13"/>
    <s v="Chalcolestes viridis"/>
    <n v="36"/>
    <x v="0"/>
    <x v="5"/>
    <n v="8"/>
    <x v="0"/>
  </r>
  <r>
    <x v="24"/>
    <s v="AWD-EVR-Lange Hoekplas"/>
    <d v="2015-08-23T13:30:00"/>
    <n v="1"/>
    <x v="1"/>
    <s v="Ischnura elegans"/>
    <n v="12"/>
    <x v="0"/>
    <x v="5"/>
    <n v="8"/>
    <x v="1"/>
  </r>
  <r>
    <x v="24"/>
    <s v="AWD-EVR-Lange Hoekplas"/>
    <d v="2015-08-23T13:30:00"/>
    <n v="1"/>
    <x v="3"/>
    <s v="Enallagma cyathigerum"/>
    <n v="7"/>
    <x v="0"/>
    <x v="5"/>
    <n v="8"/>
    <x v="1"/>
  </r>
  <r>
    <x v="24"/>
    <s v="AWD-EVR-Lange Hoekplas"/>
    <d v="2015-08-23T13:30:00"/>
    <n v="1"/>
    <x v="6"/>
    <s v="Coenagrion puella"/>
    <n v="24"/>
    <x v="0"/>
    <x v="5"/>
    <n v="8"/>
    <x v="1"/>
  </r>
  <r>
    <x v="24"/>
    <s v="AWD-EVR-Lange Hoekplas"/>
    <d v="2015-08-23T13:30:00"/>
    <n v="1"/>
    <x v="27"/>
    <s v="Aeshna cyanea"/>
    <n v="1"/>
    <x v="0"/>
    <x v="5"/>
    <n v="8"/>
    <x v="3"/>
  </r>
  <r>
    <x v="24"/>
    <s v="AWD-EVR-Lange Hoekplas"/>
    <d v="2015-08-23T13:30:00"/>
    <n v="1"/>
    <x v="14"/>
    <s v="Aeshna mixta"/>
    <n v="9"/>
    <x v="0"/>
    <x v="5"/>
    <n v="8"/>
    <x v="3"/>
  </r>
  <r>
    <x v="24"/>
    <s v="AWD-EVR-Lange Hoekplas"/>
    <d v="2015-08-23T13:30:00"/>
    <n v="1"/>
    <x v="20"/>
    <s v="Anax parthenope"/>
    <n v="1"/>
    <x v="0"/>
    <x v="5"/>
    <n v="8"/>
    <x v="3"/>
  </r>
  <r>
    <x v="24"/>
    <s v="AWD-EVR-Lange Hoekplas"/>
    <d v="2015-08-23T13:30:00"/>
    <n v="1"/>
    <x v="12"/>
    <s v="Sympetrum striolatum"/>
    <n v="67"/>
    <x v="0"/>
    <x v="5"/>
    <n v="8"/>
    <x v="2"/>
  </r>
  <r>
    <x v="24"/>
    <s v="AWD-EVR-Lange Hoekplas"/>
    <d v="2015-08-23T13:30:00"/>
    <n v="1"/>
    <x v="17"/>
    <s v="Sympetrum vulgatum"/>
    <n v="39"/>
    <x v="0"/>
    <x v="5"/>
    <n v="8"/>
    <x v="2"/>
  </r>
  <r>
    <x v="24"/>
    <s v="AWD-EVR-Lange Hoekplas"/>
    <d v="2016-05-09T12:30:00"/>
    <n v="1"/>
    <x v="0"/>
    <s v="Sympecma fusca"/>
    <n v="5"/>
    <x v="0"/>
    <x v="6"/>
    <n v="5"/>
    <x v="0"/>
  </r>
  <r>
    <x v="24"/>
    <s v="AWD-EVR-Lange Hoekplas"/>
    <d v="2016-05-09T12:30:00"/>
    <n v="1"/>
    <x v="1"/>
    <s v="Ischnura elegans"/>
    <n v="12"/>
    <x v="0"/>
    <x v="6"/>
    <n v="5"/>
    <x v="1"/>
  </r>
  <r>
    <x v="24"/>
    <s v="AWD-EVR-Lange Hoekplas"/>
    <d v="2016-05-09T12:30:00"/>
    <n v="1"/>
    <x v="2"/>
    <s v="Pyrrhosoma nymphula"/>
    <n v="22"/>
    <x v="0"/>
    <x v="6"/>
    <n v="5"/>
    <x v="1"/>
  </r>
  <r>
    <x v="24"/>
    <s v="AWD-EVR-Lange Hoekplas"/>
    <d v="2016-05-09T12:30:00"/>
    <n v="1"/>
    <x v="3"/>
    <s v="Enallagma cyathigerum"/>
    <n v="6"/>
    <x v="0"/>
    <x v="6"/>
    <n v="5"/>
    <x v="1"/>
  </r>
  <r>
    <x v="24"/>
    <s v="AWD-EVR-Lange Hoekplas"/>
    <d v="2016-05-09T12:30:00"/>
    <n v="1"/>
    <x v="6"/>
    <s v="Coenagrion puella"/>
    <n v="63"/>
    <x v="0"/>
    <x v="6"/>
    <n v="5"/>
    <x v="1"/>
  </r>
  <r>
    <x v="24"/>
    <s v="AWD-EVR-Lange Hoekplas"/>
    <d v="2016-05-09T12:30:00"/>
    <n v="1"/>
    <x v="4"/>
    <s v="Coenagrion pulchellum"/>
    <n v="19"/>
    <x v="0"/>
    <x v="6"/>
    <n v="5"/>
    <x v="1"/>
  </r>
  <r>
    <x v="24"/>
    <s v="AWD-EVR-Lange Hoekplas"/>
    <d v="2016-05-09T12:30:00"/>
    <n v="1"/>
    <x v="7"/>
    <s v="Brachytron pratense"/>
    <n v="5"/>
    <x v="0"/>
    <x v="6"/>
    <n v="5"/>
    <x v="3"/>
  </r>
  <r>
    <x v="24"/>
    <s v="AWD-EVR-Lange Hoekplas"/>
    <d v="2016-05-09T12:30:00"/>
    <n v="1"/>
    <x v="10"/>
    <s v="Libellula quadrimaculata"/>
    <n v="28"/>
    <x v="0"/>
    <x v="6"/>
    <n v="5"/>
    <x v="2"/>
  </r>
  <r>
    <x v="24"/>
    <s v="AWD-EVR-Lange Hoekplas"/>
    <d v="2016-05-09T12:30:00"/>
    <n v="1"/>
    <x v="18"/>
    <s v="Leucorrhinia rubicunda"/>
    <n v="1"/>
    <x v="0"/>
    <x v="6"/>
    <n v="5"/>
    <x v="2"/>
  </r>
  <r>
    <x v="24"/>
    <s v="AWD-EVR-Lange Hoekplas"/>
    <d v="2016-06-05T11:30:00"/>
    <n v="1"/>
    <x v="1"/>
    <s v="Ischnura elegans"/>
    <n v="52"/>
    <x v="0"/>
    <x v="6"/>
    <n v="6"/>
    <x v="1"/>
  </r>
  <r>
    <x v="24"/>
    <s v="AWD-EVR-Lange Hoekplas"/>
    <d v="2016-06-05T11:30:00"/>
    <n v="1"/>
    <x v="2"/>
    <s v="Pyrrhosoma nymphula"/>
    <n v="7"/>
    <x v="0"/>
    <x v="6"/>
    <n v="6"/>
    <x v="1"/>
  </r>
  <r>
    <x v="24"/>
    <s v="AWD-EVR-Lange Hoekplas"/>
    <d v="2016-06-05T11:30:00"/>
    <n v="1"/>
    <x v="3"/>
    <s v="Enallagma cyathigerum"/>
    <n v="13"/>
    <x v="0"/>
    <x v="6"/>
    <n v="6"/>
    <x v="1"/>
  </r>
  <r>
    <x v="24"/>
    <s v="AWD-EVR-Lange Hoekplas"/>
    <d v="2016-06-05T11:30:00"/>
    <n v="1"/>
    <x v="6"/>
    <s v="Coenagrion puella"/>
    <n v="127"/>
    <x v="0"/>
    <x v="6"/>
    <n v="6"/>
    <x v="1"/>
  </r>
  <r>
    <x v="24"/>
    <s v="AWD-EVR-Lange Hoekplas"/>
    <d v="2016-06-05T11:30:00"/>
    <n v="1"/>
    <x v="4"/>
    <s v="Coenagrion pulchellum"/>
    <n v="33"/>
    <x v="0"/>
    <x v="6"/>
    <n v="6"/>
    <x v="1"/>
  </r>
  <r>
    <x v="24"/>
    <s v="AWD-EVR-Lange Hoekplas"/>
    <d v="2016-06-05T11:30:00"/>
    <n v="1"/>
    <x v="7"/>
    <s v="Brachytron pratense"/>
    <n v="4"/>
    <x v="0"/>
    <x v="6"/>
    <n v="6"/>
    <x v="3"/>
  </r>
  <r>
    <x v="24"/>
    <s v="AWD-EVR-Lange Hoekplas"/>
    <d v="2016-06-05T11:30:00"/>
    <n v="1"/>
    <x v="8"/>
    <s v="Aeshna isoceles"/>
    <n v="3"/>
    <x v="0"/>
    <x v="6"/>
    <n v="6"/>
    <x v="3"/>
  </r>
  <r>
    <x v="24"/>
    <s v="AWD-EVR-Lange Hoekplas"/>
    <d v="2016-06-05T11:30:00"/>
    <n v="1"/>
    <x v="9"/>
    <s v="Anax imperator"/>
    <n v="5"/>
    <x v="0"/>
    <x v="6"/>
    <n v="6"/>
    <x v="3"/>
  </r>
  <r>
    <x v="24"/>
    <s v="AWD-EVR-Lange Hoekplas"/>
    <d v="2016-06-05T11:30:00"/>
    <n v="1"/>
    <x v="20"/>
    <s v="Anax parthenope"/>
    <n v="2"/>
    <x v="0"/>
    <x v="6"/>
    <n v="6"/>
    <x v="3"/>
  </r>
  <r>
    <x v="24"/>
    <s v="AWD-EVR-Lange Hoekplas"/>
    <d v="2016-06-05T11:30:00"/>
    <n v="1"/>
    <x v="10"/>
    <s v="Libellula quadrimaculata"/>
    <n v="67"/>
    <x v="0"/>
    <x v="6"/>
    <n v="6"/>
    <x v="2"/>
  </r>
  <r>
    <x v="24"/>
    <s v="AWD-EVR-Lange Hoekplas"/>
    <d v="2016-06-05T11:30:00"/>
    <n v="1"/>
    <x v="5"/>
    <s v="Orthetrum cancellatum"/>
    <n v="4"/>
    <x v="0"/>
    <x v="6"/>
    <n v="6"/>
    <x v="2"/>
  </r>
  <r>
    <x v="24"/>
    <s v="AWD-EVR-Lange Hoekplas"/>
    <d v="2016-06-05T11:30:00"/>
    <n v="1"/>
    <x v="16"/>
    <s v="Sympetrum sanguineum"/>
    <n v="1"/>
    <x v="0"/>
    <x v="6"/>
    <n v="6"/>
    <x v="2"/>
  </r>
  <r>
    <x v="24"/>
    <s v="AWD-EVR-Lange Hoekplas"/>
    <d v="2016-06-05T11:30:00"/>
    <n v="1"/>
    <x v="24"/>
    <s v="Leucorrhinia pectoralis"/>
    <n v="5"/>
    <x v="0"/>
    <x v="6"/>
    <n v="6"/>
    <x v="2"/>
  </r>
  <r>
    <x v="24"/>
    <s v="AWD-EVR-Lange Hoekplas"/>
    <d v="2016-06-05T11:30:00"/>
    <n v="1"/>
    <x v="18"/>
    <s v="Leucorrhinia rubicunda"/>
    <n v="2"/>
    <x v="0"/>
    <x v="6"/>
    <n v="6"/>
    <x v="2"/>
  </r>
  <r>
    <x v="24"/>
    <s v="AWD-EVR-Lange Hoekplas"/>
    <d v="2016-07-03T12:30:00"/>
    <n v="1"/>
    <x v="1"/>
    <s v="Ischnura elegans"/>
    <n v="53"/>
    <x v="0"/>
    <x v="6"/>
    <n v="7"/>
    <x v="1"/>
  </r>
  <r>
    <x v="24"/>
    <s v="AWD-EVR-Lange Hoekplas"/>
    <d v="2016-07-03T12:30:00"/>
    <n v="1"/>
    <x v="3"/>
    <s v="Enallagma cyathigerum"/>
    <n v="9"/>
    <x v="0"/>
    <x v="6"/>
    <n v="7"/>
    <x v="1"/>
  </r>
  <r>
    <x v="24"/>
    <s v="AWD-EVR-Lange Hoekplas"/>
    <d v="2016-07-03T12:30:00"/>
    <n v="1"/>
    <x v="6"/>
    <s v="Coenagrion puella"/>
    <n v="89"/>
    <x v="0"/>
    <x v="6"/>
    <n v="7"/>
    <x v="1"/>
  </r>
  <r>
    <x v="24"/>
    <s v="AWD-EVR-Lange Hoekplas"/>
    <d v="2016-07-03T12:30:00"/>
    <n v="1"/>
    <x v="4"/>
    <s v="Coenagrion pulchellum"/>
    <n v="6"/>
    <x v="0"/>
    <x v="6"/>
    <n v="7"/>
    <x v="1"/>
  </r>
  <r>
    <x v="24"/>
    <s v="AWD-EVR-Lange Hoekplas"/>
    <d v="2016-07-03T12:30:00"/>
    <n v="1"/>
    <x v="8"/>
    <s v="Aeshna isoceles"/>
    <n v="2"/>
    <x v="0"/>
    <x v="6"/>
    <n v="7"/>
    <x v="3"/>
  </r>
  <r>
    <x v="24"/>
    <s v="AWD-EVR-Lange Hoekplas"/>
    <d v="2016-07-03T12:30:00"/>
    <n v="1"/>
    <x v="9"/>
    <s v="Anax imperator"/>
    <n v="2"/>
    <x v="0"/>
    <x v="6"/>
    <n v="7"/>
    <x v="3"/>
  </r>
  <r>
    <x v="24"/>
    <s v="AWD-EVR-Lange Hoekplas"/>
    <d v="2016-07-03T12:30:00"/>
    <n v="1"/>
    <x v="10"/>
    <s v="Libellula quadrimaculata"/>
    <n v="12"/>
    <x v="0"/>
    <x v="6"/>
    <n v="7"/>
    <x v="2"/>
  </r>
  <r>
    <x v="24"/>
    <s v="AWD-EVR-Lange Hoekplas"/>
    <d v="2016-07-03T12:30:00"/>
    <n v="1"/>
    <x v="16"/>
    <s v="Sympetrum sanguineum"/>
    <n v="1"/>
    <x v="0"/>
    <x v="6"/>
    <n v="7"/>
    <x v="2"/>
  </r>
  <r>
    <x v="24"/>
    <s v="AWD-EVR-Lange Hoekplas"/>
    <d v="2016-07-03T12:30:00"/>
    <n v="1"/>
    <x v="12"/>
    <s v="Sympetrum striolatum"/>
    <n v="26"/>
    <x v="0"/>
    <x v="6"/>
    <n v="7"/>
    <x v="2"/>
  </r>
  <r>
    <x v="24"/>
    <s v="AWD-EVR-Lange Hoekplas"/>
    <d v="2016-07-18T12:45:00"/>
    <n v="1"/>
    <x v="11"/>
    <s v="Lestes sponsa"/>
    <n v="18"/>
    <x v="0"/>
    <x v="6"/>
    <n v="7"/>
    <x v="0"/>
  </r>
  <r>
    <x v="24"/>
    <s v="AWD-EVR-Lange Hoekplas"/>
    <d v="2016-07-18T12:45:00"/>
    <n v="1"/>
    <x v="1"/>
    <s v="Ischnura elegans"/>
    <n v="74"/>
    <x v="0"/>
    <x v="6"/>
    <n v="7"/>
    <x v="1"/>
  </r>
  <r>
    <x v="24"/>
    <s v="AWD-EVR-Lange Hoekplas"/>
    <d v="2016-07-18T12:45:00"/>
    <n v="1"/>
    <x v="3"/>
    <s v="Enallagma cyathigerum"/>
    <n v="14"/>
    <x v="0"/>
    <x v="6"/>
    <n v="7"/>
    <x v="1"/>
  </r>
  <r>
    <x v="24"/>
    <s v="AWD-EVR-Lange Hoekplas"/>
    <d v="2016-07-18T12:45:00"/>
    <n v="1"/>
    <x v="6"/>
    <s v="Coenagrion puella"/>
    <n v="58"/>
    <x v="0"/>
    <x v="6"/>
    <n v="7"/>
    <x v="1"/>
  </r>
  <r>
    <x v="24"/>
    <s v="AWD-EVR-Lange Hoekplas"/>
    <d v="2016-07-18T12:45:00"/>
    <n v="1"/>
    <x v="4"/>
    <s v="Coenagrion pulchellum"/>
    <n v="4"/>
    <x v="0"/>
    <x v="6"/>
    <n v="7"/>
    <x v="1"/>
  </r>
  <r>
    <x v="24"/>
    <s v="AWD-EVR-Lange Hoekplas"/>
    <d v="2016-07-18T12:45:00"/>
    <n v="1"/>
    <x v="9"/>
    <s v="Anax imperator"/>
    <n v="1"/>
    <x v="0"/>
    <x v="6"/>
    <n v="7"/>
    <x v="3"/>
  </r>
  <r>
    <x v="24"/>
    <s v="AWD-EVR-Lange Hoekplas"/>
    <d v="2016-07-18T12:45:00"/>
    <n v="1"/>
    <x v="20"/>
    <s v="Anax parthenope"/>
    <n v="1"/>
    <x v="0"/>
    <x v="6"/>
    <n v="7"/>
    <x v="3"/>
  </r>
  <r>
    <x v="24"/>
    <s v="AWD-EVR-Lange Hoekplas"/>
    <d v="2016-07-18T12:45:00"/>
    <n v="1"/>
    <x v="10"/>
    <s v="Libellula quadrimaculata"/>
    <n v="5"/>
    <x v="0"/>
    <x v="6"/>
    <n v="7"/>
    <x v="2"/>
  </r>
  <r>
    <x v="24"/>
    <s v="AWD-EVR-Lange Hoekplas"/>
    <d v="2016-07-18T12:45:00"/>
    <n v="1"/>
    <x v="16"/>
    <s v="Sympetrum sanguineum"/>
    <n v="2"/>
    <x v="0"/>
    <x v="6"/>
    <n v="7"/>
    <x v="2"/>
  </r>
  <r>
    <x v="24"/>
    <s v="AWD-EVR-Lange Hoekplas"/>
    <d v="2016-07-18T12:45:00"/>
    <n v="1"/>
    <x v="12"/>
    <s v="Sympetrum striolatum"/>
    <n v="6"/>
    <x v="0"/>
    <x v="6"/>
    <n v="7"/>
    <x v="2"/>
  </r>
  <r>
    <x v="24"/>
    <s v="AWD-EVR-Lange Hoekplas"/>
    <d v="2016-07-18T12:45:00"/>
    <n v="1"/>
    <x v="17"/>
    <s v="Sympetrum vulgatum"/>
    <n v="4"/>
    <x v="0"/>
    <x v="6"/>
    <n v="7"/>
    <x v="2"/>
  </r>
  <r>
    <x v="24"/>
    <s v="AWD-EVR-Lange Hoekplas"/>
    <d v="2016-08-01T13:30:00"/>
    <n v="1"/>
    <x v="11"/>
    <s v="Lestes sponsa"/>
    <n v="42"/>
    <x v="0"/>
    <x v="6"/>
    <n v="8"/>
    <x v="0"/>
  </r>
  <r>
    <x v="24"/>
    <s v="AWD-EVR-Lange Hoekplas"/>
    <d v="2016-08-01T13:30:00"/>
    <n v="1"/>
    <x v="1"/>
    <s v="Ischnura elegans"/>
    <n v="43"/>
    <x v="0"/>
    <x v="6"/>
    <n v="8"/>
    <x v="1"/>
  </r>
  <r>
    <x v="24"/>
    <s v="AWD-EVR-Lange Hoekplas"/>
    <d v="2016-08-01T13:30:00"/>
    <n v="1"/>
    <x v="3"/>
    <s v="Enallagma cyathigerum"/>
    <n v="22"/>
    <x v="0"/>
    <x v="6"/>
    <n v="8"/>
    <x v="1"/>
  </r>
  <r>
    <x v="24"/>
    <s v="AWD-EVR-Lange Hoekplas"/>
    <d v="2016-08-01T13:30:00"/>
    <n v="1"/>
    <x v="6"/>
    <s v="Coenagrion puella"/>
    <n v="44"/>
    <x v="0"/>
    <x v="6"/>
    <n v="8"/>
    <x v="1"/>
  </r>
  <r>
    <x v="24"/>
    <s v="AWD-EVR-Lange Hoekplas"/>
    <d v="2016-08-01T13:30:00"/>
    <n v="1"/>
    <x v="9"/>
    <s v="Anax imperator"/>
    <n v="3"/>
    <x v="0"/>
    <x v="6"/>
    <n v="8"/>
    <x v="3"/>
  </r>
  <r>
    <x v="24"/>
    <s v="AWD-EVR-Lange Hoekplas"/>
    <d v="2016-08-01T13:30:00"/>
    <n v="1"/>
    <x v="10"/>
    <s v="Libellula quadrimaculata"/>
    <n v="1"/>
    <x v="0"/>
    <x v="6"/>
    <n v="8"/>
    <x v="2"/>
  </r>
  <r>
    <x v="24"/>
    <s v="AWD-EVR-Lange Hoekplas"/>
    <d v="2016-08-01T13:30:00"/>
    <n v="1"/>
    <x v="12"/>
    <s v="Sympetrum striolatum"/>
    <n v="43"/>
    <x v="0"/>
    <x v="6"/>
    <n v="8"/>
    <x v="2"/>
  </r>
  <r>
    <x v="24"/>
    <s v="AWD-EVR-Lange Hoekplas"/>
    <d v="2016-08-01T13:30:00"/>
    <n v="1"/>
    <x v="17"/>
    <s v="Sympetrum vulgatum"/>
    <n v="16"/>
    <x v="0"/>
    <x v="6"/>
    <n v="8"/>
    <x v="2"/>
  </r>
  <r>
    <x v="24"/>
    <s v="AWD-EVR-Lange Hoekplas"/>
    <d v="2016-08-15T12:00:00"/>
    <n v="1"/>
    <x v="0"/>
    <s v="Sympecma fusca"/>
    <n v="1"/>
    <x v="0"/>
    <x v="6"/>
    <n v="8"/>
    <x v="0"/>
  </r>
  <r>
    <x v="24"/>
    <s v="AWD-EVR-Lange Hoekplas"/>
    <d v="2016-08-15T12:00:00"/>
    <n v="1"/>
    <x v="11"/>
    <s v="Lestes sponsa"/>
    <n v="52"/>
    <x v="0"/>
    <x v="6"/>
    <n v="8"/>
    <x v="0"/>
  </r>
  <r>
    <x v="24"/>
    <s v="AWD-EVR-Lange Hoekplas"/>
    <d v="2016-08-15T12:00:00"/>
    <n v="1"/>
    <x v="13"/>
    <s v="Chalcolestes viridis"/>
    <n v="16"/>
    <x v="0"/>
    <x v="6"/>
    <n v="8"/>
    <x v="0"/>
  </r>
  <r>
    <x v="24"/>
    <s v="AWD-EVR-Lange Hoekplas"/>
    <d v="2016-08-15T12:00:00"/>
    <n v="1"/>
    <x v="1"/>
    <s v="Ischnura elegans"/>
    <n v="13"/>
    <x v="0"/>
    <x v="6"/>
    <n v="8"/>
    <x v="1"/>
  </r>
  <r>
    <x v="24"/>
    <s v="AWD-EVR-Lange Hoekplas"/>
    <d v="2016-08-15T12:00:00"/>
    <n v="1"/>
    <x v="3"/>
    <s v="Enallagma cyathigerum"/>
    <n v="11"/>
    <x v="0"/>
    <x v="6"/>
    <n v="8"/>
    <x v="1"/>
  </r>
  <r>
    <x v="24"/>
    <s v="AWD-EVR-Lange Hoekplas"/>
    <d v="2016-08-15T12:00:00"/>
    <n v="1"/>
    <x v="6"/>
    <s v="Coenagrion puella"/>
    <n v="14"/>
    <x v="0"/>
    <x v="6"/>
    <n v="8"/>
    <x v="1"/>
  </r>
  <r>
    <x v="24"/>
    <s v="AWD-EVR-Lange Hoekplas"/>
    <d v="2016-08-15T12:00:00"/>
    <n v="1"/>
    <x v="30"/>
    <s v="Erythromma viridulum"/>
    <n v="8"/>
    <x v="0"/>
    <x v="6"/>
    <n v="8"/>
    <x v="1"/>
  </r>
  <r>
    <x v="24"/>
    <s v="AWD-EVR-Lange Hoekplas"/>
    <d v="2016-08-15T12:00:00"/>
    <n v="1"/>
    <x v="27"/>
    <s v="Aeshna cyanea"/>
    <n v="1"/>
    <x v="0"/>
    <x v="6"/>
    <n v="8"/>
    <x v="3"/>
  </r>
  <r>
    <x v="24"/>
    <s v="AWD-EVR-Lange Hoekplas"/>
    <d v="2016-08-15T12:00:00"/>
    <n v="1"/>
    <x v="14"/>
    <s v="Aeshna mixta"/>
    <n v="4"/>
    <x v="0"/>
    <x v="6"/>
    <n v="8"/>
    <x v="3"/>
  </r>
  <r>
    <x v="24"/>
    <s v="AWD-EVR-Lange Hoekplas"/>
    <d v="2016-08-15T12:00:00"/>
    <n v="1"/>
    <x v="9"/>
    <s v="Anax imperator"/>
    <n v="2"/>
    <x v="0"/>
    <x v="6"/>
    <n v="8"/>
    <x v="3"/>
  </r>
  <r>
    <x v="24"/>
    <s v="AWD-EVR-Lange Hoekplas"/>
    <d v="2016-08-15T12:00:00"/>
    <n v="1"/>
    <x v="12"/>
    <s v="Sympetrum striolatum"/>
    <n v="36"/>
    <x v="0"/>
    <x v="6"/>
    <n v="8"/>
    <x v="2"/>
  </r>
  <r>
    <x v="24"/>
    <s v="AWD-EVR-Lange Hoekplas"/>
    <d v="2016-08-15T12:00:00"/>
    <n v="1"/>
    <x v="17"/>
    <s v="Sympetrum vulgatum"/>
    <n v="13"/>
    <x v="0"/>
    <x v="6"/>
    <n v="8"/>
    <x v="2"/>
  </r>
  <r>
    <x v="24"/>
    <s v="AWD-EVR-Lange Hoekplas"/>
    <d v="2016-09-07T13:00:00"/>
    <n v="1"/>
    <x v="0"/>
    <s v="Sympecma fusca"/>
    <n v="3"/>
    <x v="0"/>
    <x v="6"/>
    <n v="9"/>
    <x v="0"/>
  </r>
  <r>
    <x v="24"/>
    <s v="AWD-EVR-Lange Hoekplas"/>
    <d v="2016-09-07T13:00:00"/>
    <n v="1"/>
    <x v="11"/>
    <s v="Lestes sponsa"/>
    <n v="42"/>
    <x v="0"/>
    <x v="6"/>
    <n v="9"/>
    <x v="0"/>
  </r>
  <r>
    <x v="24"/>
    <s v="AWD-EVR-Lange Hoekplas"/>
    <d v="2016-09-07T13:00:00"/>
    <n v="1"/>
    <x v="13"/>
    <s v="Chalcolestes viridis"/>
    <n v="36"/>
    <x v="0"/>
    <x v="6"/>
    <n v="9"/>
    <x v="0"/>
  </r>
  <r>
    <x v="24"/>
    <s v="AWD-EVR-Lange Hoekplas"/>
    <d v="2016-09-07T13:00:00"/>
    <n v="1"/>
    <x v="3"/>
    <s v="Enallagma cyathigerum"/>
    <n v="8"/>
    <x v="0"/>
    <x v="6"/>
    <n v="9"/>
    <x v="1"/>
  </r>
  <r>
    <x v="24"/>
    <s v="AWD-EVR-Lange Hoekplas"/>
    <d v="2016-09-07T13:00:00"/>
    <n v="1"/>
    <x v="14"/>
    <s v="Aeshna mixta"/>
    <n v="2"/>
    <x v="0"/>
    <x v="6"/>
    <n v="9"/>
    <x v="3"/>
  </r>
  <r>
    <x v="24"/>
    <s v="AWD-EVR-Lange Hoekplas"/>
    <d v="2016-09-07T13:00:00"/>
    <n v="1"/>
    <x v="15"/>
    <s v="Sympetrum danae"/>
    <n v="2"/>
    <x v="0"/>
    <x v="6"/>
    <n v="9"/>
    <x v="2"/>
  </r>
  <r>
    <x v="24"/>
    <s v="AWD-EVR-Lange Hoekplas"/>
    <d v="2016-09-07T13:00:00"/>
    <n v="1"/>
    <x v="12"/>
    <s v="Sympetrum striolatum"/>
    <n v="42"/>
    <x v="0"/>
    <x v="6"/>
    <n v="9"/>
    <x v="2"/>
  </r>
  <r>
    <x v="24"/>
    <s v="AWD-EVR-Lange Hoekplas"/>
    <d v="2016-09-07T13:00:00"/>
    <n v="1"/>
    <x v="17"/>
    <s v="Sympetrum vulgatum"/>
    <n v="29"/>
    <x v="0"/>
    <x v="6"/>
    <n v="9"/>
    <x v="2"/>
  </r>
  <r>
    <x v="24"/>
    <s v="AWD-EVR-Lange Hoekplas"/>
    <d v="2017-05-15T12:40:00"/>
    <n v="1"/>
    <x v="1"/>
    <s v="Ischnura elegans"/>
    <n v="34"/>
    <x v="0"/>
    <x v="7"/>
    <n v="5"/>
    <x v="1"/>
  </r>
  <r>
    <x v="24"/>
    <s v="AWD-EVR-Lange Hoekplas"/>
    <d v="2017-05-15T12:40:00"/>
    <n v="1"/>
    <x v="2"/>
    <s v="Pyrrhosoma nymphula"/>
    <n v="31"/>
    <x v="0"/>
    <x v="7"/>
    <n v="5"/>
    <x v="1"/>
  </r>
  <r>
    <x v="24"/>
    <s v="AWD-EVR-Lange Hoekplas"/>
    <d v="2017-05-15T12:40:00"/>
    <n v="1"/>
    <x v="6"/>
    <s v="Coenagrion puella"/>
    <n v="44"/>
    <x v="0"/>
    <x v="7"/>
    <n v="5"/>
    <x v="1"/>
  </r>
  <r>
    <x v="24"/>
    <s v="AWD-EVR-Lange Hoekplas"/>
    <d v="2017-05-15T12:40:00"/>
    <n v="1"/>
    <x v="4"/>
    <s v="Coenagrion pulchellum"/>
    <n v="22"/>
    <x v="0"/>
    <x v="7"/>
    <n v="5"/>
    <x v="1"/>
  </r>
  <r>
    <x v="24"/>
    <s v="AWD-EVR-Lange Hoekplas"/>
    <d v="2017-05-15T12:40:00"/>
    <n v="1"/>
    <x v="7"/>
    <s v="Brachytron pratense"/>
    <n v="6"/>
    <x v="0"/>
    <x v="7"/>
    <n v="5"/>
    <x v="3"/>
  </r>
  <r>
    <x v="24"/>
    <s v="AWD-EVR-Lange Hoekplas"/>
    <d v="2017-05-15T12:40:00"/>
    <n v="1"/>
    <x v="10"/>
    <s v="Libellula quadrimaculata"/>
    <n v="33"/>
    <x v="0"/>
    <x v="7"/>
    <n v="5"/>
    <x v="2"/>
  </r>
  <r>
    <x v="24"/>
    <s v="AWD-EVR-Lange Hoekplas"/>
    <d v="2017-05-15T12:40:00"/>
    <n v="1"/>
    <x v="0"/>
    <s v="Sympecma fusca"/>
    <n v="2"/>
    <x v="0"/>
    <x v="7"/>
    <n v="5"/>
    <x v="0"/>
  </r>
  <r>
    <x v="24"/>
    <s v="AWD-EVR-Lange Hoekplas"/>
    <d v="2017-05-22T12:30:00"/>
    <n v="1"/>
    <x v="3"/>
    <s v="Enallagma cyathigerum"/>
    <n v="142"/>
    <x v="0"/>
    <x v="7"/>
    <n v="5"/>
    <x v="1"/>
  </r>
  <r>
    <x v="24"/>
    <s v="AWD-EVR-Lange Hoekplas"/>
    <d v="2017-05-22T12:30:00"/>
    <n v="1"/>
    <x v="6"/>
    <s v="Coenagrion puella"/>
    <n v="308"/>
    <x v="0"/>
    <x v="7"/>
    <n v="5"/>
    <x v="1"/>
  </r>
  <r>
    <x v="24"/>
    <s v="AWD-EVR-Lange Hoekplas"/>
    <d v="2017-05-22T12:30:00"/>
    <n v="1"/>
    <x v="4"/>
    <s v="Coenagrion pulchellum"/>
    <n v="176"/>
    <x v="0"/>
    <x v="7"/>
    <n v="5"/>
    <x v="1"/>
  </r>
  <r>
    <x v="24"/>
    <s v="AWD-EVR-Lange Hoekplas"/>
    <d v="2017-05-22T12:30:00"/>
    <n v="1"/>
    <x v="7"/>
    <s v="Brachytron pratense"/>
    <n v="3"/>
    <x v="0"/>
    <x v="7"/>
    <n v="5"/>
    <x v="3"/>
  </r>
  <r>
    <x v="24"/>
    <s v="AWD-EVR-Lange Hoekplas"/>
    <d v="2017-05-22T12:30:00"/>
    <n v="1"/>
    <x v="8"/>
    <s v="Aeshna isoceles"/>
    <n v="2"/>
    <x v="0"/>
    <x v="7"/>
    <n v="5"/>
    <x v="3"/>
  </r>
  <r>
    <x v="24"/>
    <s v="AWD-EVR-Lange Hoekplas"/>
    <d v="2017-05-22T12:30:00"/>
    <n v="1"/>
    <x v="20"/>
    <s v="Anax parthenope"/>
    <n v="1"/>
    <x v="0"/>
    <x v="7"/>
    <n v="5"/>
    <x v="3"/>
  </r>
  <r>
    <x v="24"/>
    <s v="AWD-EVR-Lange Hoekplas"/>
    <d v="2017-05-22T12:30:00"/>
    <n v="1"/>
    <x v="10"/>
    <s v="Libellula quadrimaculata"/>
    <n v="146"/>
    <x v="0"/>
    <x v="7"/>
    <n v="5"/>
    <x v="2"/>
  </r>
  <r>
    <x v="24"/>
    <s v="AWD-EVR-Lange Hoekplas"/>
    <d v="2017-05-22T12:30:00"/>
    <n v="1"/>
    <x v="5"/>
    <s v="Orthetrum cancellatum"/>
    <n v="3"/>
    <x v="0"/>
    <x v="7"/>
    <n v="5"/>
    <x v="2"/>
  </r>
  <r>
    <x v="24"/>
    <s v="AWD-EVR-Lange Hoekplas"/>
    <d v="2017-05-22T12:30:00"/>
    <n v="1"/>
    <x v="24"/>
    <s v="Leucorrhinia pectoralis"/>
    <n v="3"/>
    <x v="0"/>
    <x v="7"/>
    <n v="5"/>
    <x v="2"/>
  </r>
  <r>
    <x v="24"/>
    <s v="AWD-EVR-Lange Hoekplas"/>
    <d v="2017-05-22T12:30:00"/>
    <n v="1"/>
    <x v="18"/>
    <s v="Leucorrhinia rubicunda"/>
    <n v="2"/>
    <x v="0"/>
    <x v="7"/>
    <n v="5"/>
    <x v="2"/>
  </r>
  <r>
    <x v="24"/>
    <s v="AWD-EVR-Lange Hoekplas"/>
    <d v="2017-05-22T12:30:00"/>
    <n v="1"/>
    <x v="9"/>
    <s v="Anax imperator"/>
    <n v="1"/>
    <x v="0"/>
    <x v="7"/>
    <n v="5"/>
    <x v="3"/>
  </r>
  <r>
    <x v="24"/>
    <s v="AWD-EVR-Lange Hoekplas"/>
    <d v="2017-05-22T12:30:00"/>
    <n v="1"/>
    <x v="2"/>
    <s v="Pyrrhosoma nymphula"/>
    <n v="29"/>
    <x v="0"/>
    <x v="7"/>
    <n v="5"/>
    <x v="1"/>
  </r>
  <r>
    <x v="24"/>
    <s v="AWD-EVR-Lange Hoekplas"/>
    <d v="2017-06-02T12:30:00"/>
    <n v="1"/>
    <x v="1"/>
    <s v="Ischnura elegans"/>
    <n v="49"/>
    <x v="0"/>
    <x v="7"/>
    <n v="6"/>
    <x v="1"/>
  </r>
  <r>
    <x v="24"/>
    <s v="AWD-EVR-Lange Hoekplas"/>
    <d v="2017-06-02T12:30:00"/>
    <n v="1"/>
    <x v="2"/>
    <s v="Pyrrhosoma nymphula"/>
    <n v="4"/>
    <x v="0"/>
    <x v="7"/>
    <n v="6"/>
    <x v="1"/>
  </r>
  <r>
    <x v="24"/>
    <s v="AWD-EVR-Lange Hoekplas"/>
    <d v="2017-06-02T12:30:00"/>
    <n v="1"/>
    <x v="6"/>
    <s v="Coenagrion puella"/>
    <n v="388"/>
    <x v="0"/>
    <x v="7"/>
    <n v="6"/>
    <x v="1"/>
  </r>
  <r>
    <x v="24"/>
    <s v="AWD-EVR-Lange Hoekplas"/>
    <d v="2017-06-02T12:30:00"/>
    <n v="1"/>
    <x v="4"/>
    <s v="Coenagrion pulchellum"/>
    <n v="63"/>
    <x v="0"/>
    <x v="7"/>
    <n v="6"/>
    <x v="1"/>
  </r>
  <r>
    <x v="24"/>
    <s v="AWD-EVR-Lange Hoekplas"/>
    <d v="2017-06-02T12:30:00"/>
    <n v="1"/>
    <x v="7"/>
    <s v="Brachytron pratense"/>
    <n v="2"/>
    <x v="0"/>
    <x v="7"/>
    <n v="6"/>
    <x v="3"/>
  </r>
  <r>
    <x v="24"/>
    <s v="AWD-EVR-Lange Hoekplas"/>
    <d v="2017-06-02T12:30:00"/>
    <n v="1"/>
    <x v="8"/>
    <s v="Aeshna isoceles"/>
    <n v="3"/>
    <x v="0"/>
    <x v="7"/>
    <n v="6"/>
    <x v="3"/>
  </r>
  <r>
    <x v="24"/>
    <s v="AWD-EVR-Lange Hoekplas"/>
    <d v="2017-06-02T12:30:00"/>
    <n v="1"/>
    <x v="9"/>
    <s v="Anax imperator"/>
    <n v="3"/>
    <x v="0"/>
    <x v="7"/>
    <n v="6"/>
    <x v="3"/>
  </r>
  <r>
    <x v="24"/>
    <s v="AWD-EVR-Lange Hoekplas"/>
    <d v="2017-06-02T12:30:00"/>
    <n v="1"/>
    <x v="20"/>
    <s v="Anax parthenope"/>
    <n v="1"/>
    <x v="0"/>
    <x v="7"/>
    <n v="6"/>
    <x v="3"/>
  </r>
  <r>
    <x v="24"/>
    <s v="AWD-EVR-Lange Hoekplas"/>
    <d v="2017-06-02T12:30:00"/>
    <n v="1"/>
    <x v="10"/>
    <s v="Libellula quadrimaculata"/>
    <n v="76"/>
    <x v="0"/>
    <x v="7"/>
    <n v="6"/>
    <x v="2"/>
  </r>
  <r>
    <x v="24"/>
    <s v="AWD-EVR-Lange Hoekplas"/>
    <d v="2017-06-02T12:30:00"/>
    <n v="1"/>
    <x v="5"/>
    <s v="Orthetrum cancellatum"/>
    <n v="4"/>
    <x v="0"/>
    <x v="7"/>
    <n v="6"/>
    <x v="2"/>
  </r>
  <r>
    <x v="24"/>
    <s v="AWD-EVR-Lange Hoekplas"/>
    <d v="2017-06-02T12:30:00"/>
    <n v="1"/>
    <x v="24"/>
    <s v="Leucorrhinia pectoralis"/>
    <n v="3"/>
    <x v="0"/>
    <x v="7"/>
    <n v="6"/>
    <x v="2"/>
  </r>
  <r>
    <x v="24"/>
    <s v="AWD-EVR-Lange Hoekplas"/>
    <d v="2017-06-19T12:15:00"/>
    <n v="1"/>
    <x v="1"/>
    <s v="Ischnura elegans"/>
    <n v="46"/>
    <x v="0"/>
    <x v="7"/>
    <n v="6"/>
    <x v="1"/>
  </r>
  <r>
    <x v="24"/>
    <s v="AWD-EVR-Lange Hoekplas"/>
    <d v="2017-06-19T12:15:00"/>
    <n v="1"/>
    <x v="3"/>
    <s v="Enallagma cyathigerum"/>
    <n v="24"/>
    <x v="0"/>
    <x v="7"/>
    <n v="6"/>
    <x v="1"/>
  </r>
  <r>
    <x v="24"/>
    <s v="AWD-EVR-Lange Hoekplas"/>
    <d v="2017-06-19T12:15:00"/>
    <n v="1"/>
    <x v="6"/>
    <s v="Coenagrion puella"/>
    <n v="164"/>
    <x v="0"/>
    <x v="7"/>
    <n v="6"/>
    <x v="1"/>
  </r>
  <r>
    <x v="24"/>
    <s v="AWD-EVR-Lange Hoekplas"/>
    <d v="2017-06-19T12:15:00"/>
    <n v="1"/>
    <x v="4"/>
    <s v="Coenagrion pulchellum"/>
    <n v="55"/>
    <x v="0"/>
    <x v="7"/>
    <n v="6"/>
    <x v="1"/>
  </r>
  <r>
    <x v="24"/>
    <s v="AWD-EVR-Lange Hoekplas"/>
    <d v="2017-06-19T12:15:00"/>
    <n v="1"/>
    <x v="7"/>
    <s v="Brachytron pratense"/>
    <n v="1"/>
    <x v="0"/>
    <x v="7"/>
    <n v="6"/>
    <x v="3"/>
  </r>
  <r>
    <x v="24"/>
    <s v="AWD-EVR-Lange Hoekplas"/>
    <d v="2017-06-19T12:15:00"/>
    <n v="1"/>
    <x v="9"/>
    <s v="Anax imperator"/>
    <n v="1"/>
    <x v="0"/>
    <x v="7"/>
    <n v="6"/>
    <x v="3"/>
  </r>
  <r>
    <x v="24"/>
    <s v="AWD-EVR-Lange Hoekplas"/>
    <d v="2017-06-19T12:15:00"/>
    <n v="1"/>
    <x v="10"/>
    <s v="Libellula quadrimaculata"/>
    <n v="28"/>
    <x v="0"/>
    <x v="7"/>
    <n v="6"/>
    <x v="2"/>
  </r>
  <r>
    <x v="24"/>
    <s v="AWD-EVR-Lange Hoekplas"/>
    <d v="2017-06-19T12:15:00"/>
    <n v="1"/>
    <x v="5"/>
    <s v="Orthetrum cancellatum"/>
    <n v="2"/>
    <x v="0"/>
    <x v="7"/>
    <n v="6"/>
    <x v="2"/>
  </r>
  <r>
    <x v="24"/>
    <s v="AWD-EVR-Lange Hoekplas"/>
    <d v="2017-06-19T12:15:00"/>
    <n v="1"/>
    <x v="24"/>
    <s v="Leucorrhinia pectoralis"/>
    <n v="2"/>
    <x v="0"/>
    <x v="7"/>
    <n v="6"/>
    <x v="2"/>
  </r>
  <r>
    <x v="24"/>
    <s v="AWD-EVR-Lange Hoekplas"/>
    <d v="2017-06-26T12:30:00"/>
    <n v="1"/>
    <x v="6"/>
    <s v="Coenagrion puella"/>
    <n v="371"/>
    <x v="0"/>
    <x v="7"/>
    <n v="6"/>
    <x v="1"/>
  </r>
  <r>
    <x v="24"/>
    <s v="AWD-EVR-Lange Hoekplas"/>
    <d v="2017-06-26T12:30:00"/>
    <n v="1"/>
    <x v="12"/>
    <s v="Sympetrum striolatum"/>
    <n v="3"/>
    <x v="0"/>
    <x v="7"/>
    <n v="6"/>
    <x v="2"/>
  </r>
  <r>
    <x v="24"/>
    <s v="AWD-EVR-Lange Hoekplas"/>
    <d v="2017-06-26T12:30:00"/>
    <n v="1"/>
    <x v="11"/>
    <s v="Lestes sponsa"/>
    <n v="9"/>
    <x v="0"/>
    <x v="7"/>
    <n v="6"/>
    <x v="0"/>
  </r>
  <r>
    <x v="24"/>
    <s v="AWD-EVR-Lange Hoekplas"/>
    <d v="2017-06-26T12:30:00"/>
    <n v="1"/>
    <x v="4"/>
    <s v="Coenagrion pulchellum"/>
    <n v="105"/>
    <x v="0"/>
    <x v="7"/>
    <n v="6"/>
    <x v="1"/>
  </r>
  <r>
    <x v="24"/>
    <s v="AWD-EVR-Lange Hoekplas"/>
    <d v="2017-06-26T12:30:00"/>
    <n v="1"/>
    <x v="8"/>
    <s v="Aeshna isoceles"/>
    <n v="1"/>
    <x v="0"/>
    <x v="7"/>
    <n v="6"/>
    <x v="3"/>
  </r>
  <r>
    <x v="24"/>
    <s v="AWD-EVR-Lange Hoekplas"/>
    <d v="2017-06-26T12:30:00"/>
    <n v="1"/>
    <x v="3"/>
    <s v="Enallagma cyathigerum"/>
    <n v="18"/>
    <x v="0"/>
    <x v="7"/>
    <n v="6"/>
    <x v="1"/>
  </r>
  <r>
    <x v="24"/>
    <s v="AWD-EVR-Lange Hoekplas"/>
    <d v="2017-06-26T12:30:00"/>
    <n v="1"/>
    <x v="9"/>
    <s v="Anax imperator"/>
    <n v="1"/>
    <x v="0"/>
    <x v="7"/>
    <n v="6"/>
    <x v="3"/>
  </r>
  <r>
    <x v="24"/>
    <s v="AWD-EVR-Lange Hoekplas"/>
    <d v="2017-06-26T12:30:00"/>
    <n v="1"/>
    <x v="1"/>
    <s v="Ischnura elegans"/>
    <n v="64"/>
    <x v="0"/>
    <x v="7"/>
    <n v="6"/>
    <x v="1"/>
  </r>
  <r>
    <x v="24"/>
    <s v="AWD-EVR-Lange Hoekplas"/>
    <d v="2017-06-26T12:30:00"/>
    <n v="1"/>
    <x v="10"/>
    <s v="Libellula quadrimaculata"/>
    <n v="14"/>
    <x v="0"/>
    <x v="7"/>
    <n v="6"/>
    <x v="2"/>
  </r>
  <r>
    <x v="24"/>
    <s v="AWD-EVR-Lange Hoekplas"/>
    <d v="2017-07-21T13:10:00"/>
    <n v="1"/>
    <x v="11"/>
    <s v="Lestes sponsa"/>
    <n v="23"/>
    <x v="0"/>
    <x v="7"/>
    <n v="7"/>
    <x v="0"/>
  </r>
  <r>
    <x v="24"/>
    <s v="AWD-EVR-Lange Hoekplas"/>
    <d v="2017-07-21T13:10:00"/>
    <n v="1"/>
    <x v="1"/>
    <s v="Ischnura elegans"/>
    <n v="48"/>
    <x v="0"/>
    <x v="7"/>
    <n v="7"/>
    <x v="1"/>
  </r>
  <r>
    <x v="24"/>
    <s v="AWD-EVR-Lange Hoekplas"/>
    <d v="2017-07-21T13:10:00"/>
    <n v="1"/>
    <x v="3"/>
    <s v="Enallagma cyathigerum"/>
    <n v="14"/>
    <x v="0"/>
    <x v="7"/>
    <n v="7"/>
    <x v="1"/>
  </r>
  <r>
    <x v="24"/>
    <s v="AWD-EVR-Lange Hoekplas"/>
    <d v="2017-07-21T13:10:00"/>
    <n v="1"/>
    <x v="6"/>
    <s v="Coenagrion puella"/>
    <n v="54"/>
    <x v="0"/>
    <x v="7"/>
    <n v="7"/>
    <x v="1"/>
  </r>
  <r>
    <x v="24"/>
    <s v="AWD-EVR-Lange Hoekplas"/>
    <d v="2017-07-21T13:10:00"/>
    <n v="1"/>
    <x v="4"/>
    <s v="Coenagrion pulchellum"/>
    <n v="3"/>
    <x v="0"/>
    <x v="7"/>
    <n v="7"/>
    <x v="1"/>
  </r>
  <r>
    <x v="24"/>
    <s v="AWD-EVR-Lange Hoekplas"/>
    <d v="2017-07-21T13:10:00"/>
    <n v="1"/>
    <x v="9"/>
    <s v="Anax imperator"/>
    <n v="1"/>
    <x v="0"/>
    <x v="7"/>
    <n v="7"/>
    <x v="3"/>
  </r>
  <r>
    <x v="24"/>
    <s v="AWD-EVR-Lange Hoekplas"/>
    <d v="2017-07-21T13:10:00"/>
    <n v="1"/>
    <x v="20"/>
    <s v="Anax parthenope"/>
    <n v="1"/>
    <x v="0"/>
    <x v="7"/>
    <n v="7"/>
    <x v="3"/>
  </r>
  <r>
    <x v="24"/>
    <s v="AWD-EVR-Lange Hoekplas"/>
    <d v="2017-07-21T13:10:00"/>
    <n v="1"/>
    <x v="10"/>
    <s v="Libellula quadrimaculata"/>
    <n v="3"/>
    <x v="0"/>
    <x v="7"/>
    <n v="7"/>
    <x v="2"/>
  </r>
  <r>
    <x v="24"/>
    <s v="AWD-EVR-Lange Hoekplas"/>
    <d v="2017-07-21T13:10:00"/>
    <n v="1"/>
    <x v="17"/>
    <s v="Sympetrum vulgatum"/>
    <n v="4"/>
    <x v="0"/>
    <x v="7"/>
    <n v="7"/>
    <x v="2"/>
  </r>
  <r>
    <x v="24"/>
    <s v="AWD-EVR-Lange Hoekplas"/>
    <d v="2017-07-21T13:10:00"/>
    <n v="1"/>
    <x v="12"/>
    <s v="Sympetrum striolatum"/>
    <n v="6"/>
    <x v="0"/>
    <x v="7"/>
    <n v="7"/>
    <x v="2"/>
  </r>
  <r>
    <x v="24"/>
    <s v="AWD-EVR-Lange Hoekplas"/>
    <d v="2017-08-11T13:45:00"/>
    <n v="1"/>
    <x v="11"/>
    <s v="Lestes sponsa"/>
    <n v="27"/>
    <x v="0"/>
    <x v="7"/>
    <n v="8"/>
    <x v="0"/>
  </r>
  <r>
    <x v="24"/>
    <s v="AWD-EVR-Lange Hoekplas"/>
    <d v="2017-08-11T13:45:00"/>
    <n v="1"/>
    <x v="13"/>
    <s v="Chalcolestes viridis"/>
    <n v="11"/>
    <x v="0"/>
    <x v="7"/>
    <n v="8"/>
    <x v="0"/>
  </r>
  <r>
    <x v="24"/>
    <s v="AWD-EVR-Lange Hoekplas"/>
    <d v="2017-08-11T13:45:00"/>
    <n v="1"/>
    <x v="1"/>
    <s v="Ischnura elegans"/>
    <n v="27"/>
    <x v="0"/>
    <x v="7"/>
    <n v="8"/>
    <x v="1"/>
  </r>
  <r>
    <x v="24"/>
    <s v="AWD-EVR-Lange Hoekplas"/>
    <d v="2017-08-11T13:45:00"/>
    <n v="1"/>
    <x v="3"/>
    <s v="Enallagma cyathigerum"/>
    <n v="16"/>
    <x v="0"/>
    <x v="7"/>
    <n v="8"/>
    <x v="1"/>
  </r>
  <r>
    <x v="24"/>
    <s v="AWD-EVR-Lange Hoekplas"/>
    <d v="2017-08-11T13:45:00"/>
    <n v="1"/>
    <x v="6"/>
    <s v="Coenagrion puella"/>
    <n v="11"/>
    <x v="0"/>
    <x v="7"/>
    <n v="8"/>
    <x v="1"/>
  </r>
  <r>
    <x v="24"/>
    <s v="AWD-EVR-Lange Hoekplas"/>
    <d v="2017-08-11T13:45:00"/>
    <n v="1"/>
    <x v="30"/>
    <s v="Erythromma viridulum"/>
    <n v="6"/>
    <x v="0"/>
    <x v="7"/>
    <n v="8"/>
    <x v="1"/>
  </r>
  <r>
    <x v="24"/>
    <s v="AWD-EVR-Lange Hoekplas"/>
    <d v="2017-08-11T13:45:00"/>
    <n v="1"/>
    <x v="8"/>
    <s v="Aeshna isoceles"/>
    <n v="4"/>
    <x v="0"/>
    <x v="7"/>
    <n v="8"/>
    <x v="3"/>
  </r>
  <r>
    <x v="24"/>
    <s v="AWD-EVR-Lange Hoekplas"/>
    <d v="2017-08-11T13:45:00"/>
    <n v="1"/>
    <x v="9"/>
    <s v="Anax imperator"/>
    <n v="1"/>
    <x v="0"/>
    <x v="7"/>
    <n v="8"/>
    <x v="3"/>
  </r>
  <r>
    <x v="24"/>
    <s v="AWD-EVR-Lange Hoekplas"/>
    <d v="2017-08-11T13:45:00"/>
    <n v="1"/>
    <x v="16"/>
    <s v="Sympetrum sanguineum"/>
    <n v="1"/>
    <x v="0"/>
    <x v="7"/>
    <n v="8"/>
    <x v="2"/>
  </r>
  <r>
    <x v="24"/>
    <s v="AWD-EVR-Lange Hoekplas"/>
    <d v="2017-08-11T13:45:00"/>
    <n v="1"/>
    <x v="12"/>
    <s v="Sympetrum striolatum"/>
    <n v="33"/>
    <x v="0"/>
    <x v="7"/>
    <n v="8"/>
    <x v="2"/>
  </r>
  <r>
    <x v="24"/>
    <s v="AWD-EVR-Lange Hoekplas"/>
    <d v="2017-08-11T13:45:00"/>
    <n v="1"/>
    <x v="17"/>
    <s v="Sympetrum vulgatum"/>
    <n v="14"/>
    <x v="0"/>
    <x v="7"/>
    <n v="8"/>
    <x v="2"/>
  </r>
  <r>
    <x v="24"/>
    <s v="AWD-EVR-Lange Hoekplas"/>
    <d v="2017-08-25T12:30:00"/>
    <n v="1"/>
    <x v="11"/>
    <s v="Lestes sponsa"/>
    <n v="50"/>
    <x v="0"/>
    <x v="7"/>
    <n v="8"/>
    <x v="0"/>
  </r>
  <r>
    <x v="24"/>
    <s v="AWD-EVR-Lange Hoekplas"/>
    <d v="2017-08-25T12:30:00"/>
    <n v="1"/>
    <x v="13"/>
    <s v="Chalcolestes viridis"/>
    <n v="21"/>
    <x v="0"/>
    <x v="7"/>
    <n v="8"/>
    <x v="0"/>
  </r>
  <r>
    <x v="24"/>
    <s v="AWD-EVR-Lange Hoekplas"/>
    <d v="2017-08-25T12:30:00"/>
    <n v="1"/>
    <x v="1"/>
    <s v="Ischnura elegans"/>
    <n v="6"/>
    <x v="0"/>
    <x v="7"/>
    <n v="8"/>
    <x v="1"/>
  </r>
  <r>
    <x v="24"/>
    <s v="AWD-EVR-Lange Hoekplas"/>
    <d v="2017-08-25T12:30:00"/>
    <n v="1"/>
    <x v="3"/>
    <s v="Enallagma cyathigerum"/>
    <n v="4"/>
    <x v="0"/>
    <x v="7"/>
    <n v="8"/>
    <x v="1"/>
  </r>
  <r>
    <x v="24"/>
    <s v="AWD-EVR-Lange Hoekplas"/>
    <d v="2017-08-25T12:30:00"/>
    <n v="1"/>
    <x v="6"/>
    <s v="Coenagrion puella"/>
    <n v="10"/>
    <x v="0"/>
    <x v="7"/>
    <n v="8"/>
    <x v="1"/>
  </r>
  <r>
    <x v="24"/>
    <s v="AWD-EVR-Lange Hoekplas"/>
    <d v="2017-08-25T12:30:00"/>
    <n v="1"/>
    <x v="14"/>
    <s v="Aeshna mixta"/>
    <n v="3"/>
    <x v="0"/>
    <x v="7"/>
    <n v="8"/>
    <x v="3"/>
  </r>
  <r>
    <x v="24"/>
    <s v="AWD-EVR-Lange Hoekplas"/>
    <d v="2017-08-25T12:30:00"/>
    <n v="1"/>
    <x v="12"/>
    <s v="Sympetrum striolatum"/>
    <n v="88"/>
    <x v="0"/>
    <x v="7"/>
    <n v="8"/>
    <x v="2"/>
  </r>
  <r>
    <x v="24"/>
    <s v="AWD-EVR-Lange Hoekplas"/>
    <d v="2017-08-25T12:30:00"/>
    <n v="1"/>
    <x v="17"/>
    <s v="Sympetrum vulgatum"/>
    <n v="57"/>
    <x v="0"/>
    <x v="7"/>
    <n v="8"/>
    <x v="2"/>
  </r>
  <r>
    <x v="24"/>
    <s v="AWD-EVR-Lange Hoekplas"/>
    <d v="2017-08-25T12:30:00"/>
    <n v="1"/>
    <x v="16"/>
    <s v="Sympetrum sanguineum"/>
    <n v="4"/>
    <x v="0"/>
    <x v="7"/>
    <n v="8"/>
    <x v="2"/>
  </r>
  <r>
    <x v="24"/>
    <s v="AWD-EVR-Lange Hoekplas"/>
    <d v="2017-09-08T12:30:00"/>
    <n v="1"/>
    <x v="0"/>
    <s v="Sympecma fusca"/>
    <n v="2"/>
    <x v="0"/>
    <x v="7"/>
    <n v="9"/>
    <x v="0"/>
  </r>
  <r>
    <x v="24"/>
    <s v="AWD-EVR-Lange Hoekplas"/>
    <d v="2017-09-08T12:30:00"/>
    <n v="1"/>
    <x v="11"/>
    <s v="Lestes sponsa"/>
    <n v="42"/>
    <x v="0"/>
    <x v="7"/>
    <n v="9"/>
    <x v="0"/>
  </r>
  <r>
    <x v="24"/>
    <s v="AWD-EVR-Lange Hoekplas"/>
    <d v="2017-09-08T12:30:00"/>
    <n v="1"/>
    <x v="13"/>
    <s v="Chalcolestes viridis"/>
    <n v="36"/>
    <x v="0"/>
    <x v="7"/>
    <n v="9"/>
    <x v="0"/>
  </r>
  <r>
    <x v="24"/>
    <s v="AWD-EVR-Lange Hoekplas"/>
    <d v="2017-09-08T12:30:00"/>
    <n v="1"/>
    <x v="3"/>
    <s v="Enallagma cyathigerum"/>
    <n v="6"/>
    <x v="0"/>
    <x v="7"/>
    <n v="9"/>
    <x v="1"/>
  </r>
  <r>
    <x v="24"/>
    <s v="AWD-EVR-Lange Hoekplas"/>
    <d v="2017-09-08T12:30:00"/>
    <n v="1"/>
    <x v="14"/>
    <s v="Aeshna mixta"/>
    <n v="4"/>
    <x v="0"/>
    <x v="7"/>
    <n v="9"/>
    <x v="3"/>
  </r>
  <r>
    <x v="24"/>
    <s v="AWD-EVR-Lange Hoekplas"/>
    <d v="2017-09-08T12:30:00"/>
    <n v="1"/>
    <x v="12"/>
    <s v="Sympetrum striolatum"/>
    <n v="48"/>
    <x v="0"/>
    <x v="7"/>
    <n v="9"/>
    <x v="2"/>
  </r>
  <r>
    <x v="24"/>
    <s v="AWD-EVR-Lange Hoekplas"/>
    <d v="2017-09-08T12:30:00"/>
    <n v="1"/>
    <x v="17"/>
    <s v="Sympetrum vulgatum"/>
    <n v="39"/>
    <x v="0"/>
    <x v="7"/>
    <n v="9"/>
    <x v="2"/>
  </r>
  <r>
    <x v="24"/>
    <s v="AWD-EVR-Lange Hoekplas"/>
    <d v="2017-09-22T12:30:00"/>
    <n v="1"/>
    <x v="11"/>
    <s v="Lestes sponsa"/>
    <n v="18"/>
    <x v="0"/>
    <x v="7"/>
    <n v="9"/>
    <x v="0"/>
  </r>
  <r>
    <x v="24"/>
    <s v="AWD-EVR-Lange Hoekplas"/>
    <d v="2017-09-22T12:30:00"/>
    <n v="1"/>
    <x v="13"/>
    <s v="Chalcolestes viridis"/>
    <n v="39"/>
    <x v="0"/>
    <x v="7"/>
    <n v="9"/>
    <x v="0"/>
  </r>
  <r>
    <x v="24"/>
    <s v="AWD-EVR-Lange Hoekplas"/>
    <d v="2017-09-22T12:30:00"/>
    <n v="1"/>
    <x v="3"/>
    <s v="Enallagma cyathigerum"/>
    <n v="4"/>
    <x v="0"/>
    <x v="7"/>
    <n v="9"/>
    <x v="1"/>
  </r>
  <r>
    <x v="24"/>
    <s v="AWD-EVR-Lange Hoekplas"/>
    <d v="2017-09-22T12:30:00"/>
    <n v="1"/>
    <x v="14"/>
    <s v="Aeshna mixta"/>
    <n v="2"/>
    <x v="0"/>
    <x v="7"/>
    <n v="9"/>
    <x v="3"/>
  </r>
  <r>
    <x v="24"/>
    <s v="AWD-EVR-Lange Hoekplas"/>
    <d v="2017-09-22T12:30:00"/>
    <n v="1"/>
    <x v="12"/>
    <s v="Sympetrum striolatum"/>
    <n v="43"/>
    <x v="0"/>
    <x v="7"/>
    <n v="9"/>
    <x v="2"/>
  </r>
  <r>
    <x v="24"/>
    <s v="AWD-EVR-Lange Hoekplas"/>
    <d v="2017-09-22T12:30:00"/>
    <n v="1"/>
    <x v="17"/>
    <s v="Sympetrum vulgatum"/>
    <n v="31"/>
    <x v="0"/>
    <x v="7"/>
    <n v="9"/>
    <x v="2"/>
  </r>
  <r>
    <x v="24"/>
    <s v="AWD-EVR-Lange Hoekplas"/>
    <d v="2017-09-22T12:30:00"/>
    <n v="1"/>
    <x v="0"/>
    <s v="Sympecma fusca"/>
    <n v="3"/>
    <x v="0"/>
    <x v="7"/>
    <n v="9"/>
    <x v="0"/>
  </r>
  <r>
    <x v="24"/>
    <s v="AWD-EVR-Lange Hoekplas"/>
    <d v="2018-05-04T14:00:00"/>
    <n v="1"/>
    <x v="6"/>
    <s v="Coenagrion puella"/>
    <n v="27"/>
    <x v="0"/>
    <x v="10"/>
    <n v="5"/>
    <x v="1"/>
  </r>
  <r>
    <x v="24"/>
    <s v="AWD-EVR-Lange Hoekplas"/>
    <d v="2018-05-04T14:00:00"/>
    <n v="1"/>
    <x v="0"/>
    <s v="Sympecma fusca"/>
    <n v="4"/>
    <x v="0"/>
    <x v="10"/>
    <n v="5"/>
    <x v="0"/>
  </r>
  <r>
    <x v="24"/>
    <s v="AWD-EVR-Lange Hoekplas"/>
    <d v="2018-05-04T14:00:00"/>
    <n v="1"/>
    <x v="1"/>
    <s v="Ischnura elegans"/>
    <n v="6"/>
    <x v="0"/>
    <x v="10"/>
    <n v="5"/>
    <x v="1"/>
  </r>
  <r>
    <x v="24"/>
    <s v="AWD-EVR-Lange Hoekplas"/>
    <d v="2018-05-04T14:00:00"/>
    <n v="1"/>
    <x v="10"/>
    <s v="Libellula quadrimaculata"/>
    <n v="4"/>
    <x v="0"/>
    <x v="10"/>
    <n v="5"/>
    <x v="2"/>
  </r>
  <r>
    <x v="24"/>
    <s v="AWD-EVR-Lange Hoekplas"/>
    <d v="2018-05-04T14:00:00"/>
    <n v="1"/>
    <x v="2"/>
    <s v="Pyrrhosoma nymphula"/>
    <n v="11"/>
    <x v="0"/>
    <x v="10"/>
    <n v="5"/>
    <x v="1"/>
  </r>
  <r>
    <x v="24"/>
    <s v="AWD-EVR-Lange Hoekplas"/>
    <d v="2018-05-04T14:00:00"/>
    <n v="1"/>
    <x v="3"/>
    <s v="Enallagma cyathigerum"/>
    <n v="14"/>
    <x v="0"/>
    <x v="10"/>
    <n v="5"/>
    <x v="1"/>
  </r>
  <r>
    <x v="24"/>
    <s v="AWD-EVR-Lange Hoekplas"/>
    <d v="2018-05-25T13:00:00"/>
    <n v="1"/>
    <x v="6"/>
    <s v="Coenagrion puella"/>
    <n v="58"/>
    <x v="0"/>
    <x v="10"/>
    <n v="5"/>
    <x v="1"/>
  </r>
  <r>
    <x v="24"/>
    <s v="AWD-EVR-Lange Hoekplas"/>
    <d v="2018-05-25T13:00:00"/>
    <n v="1"/>
    <x v="24"/>
    <s v="Leucorrhinia pectoralis"/>
    <n v="1"/>
    <x v="0"/>
    <x v="10"/>
    <n v="5"/>
    <x v="2"/>
  </r>
  <r>
    <x v="24"/>
    <s v="AWD-EVR-Lange Hoekplas"/>
    <d v="2018-05-25T13:00:00"/>
    <n v="1"/>
    <x v="5"/>
    <s v="Orthetrum cancellatum"/>
    <n v="5"/>
    <x v="0"/>
    <x v="10"/>
    <n v="5"/>
    <x v="2"/>
  </r>
  <r>
    <x v="24"/>
    <s v="AWD-EVR-Lange Hoekplas"/>
    <d v="2018-05-25T13:00:00"/>
    <n v="1"/>
    <x v="7"/>
    <s v="Brachytron pratense"/>
    <n v="6"/>
    <x v="0"/>
    <x v="10"/>
    <n v="5"/>
    <x v="3"/>
  </r>
  <r>
    <x v="24"/>
    <s v="AWD-EVR-Lange Hoekplas"/>
    <d v="2018-05-25T13:00:00"/>
    <n v="1"/>
    <x v="9"/>
    <s v="Anax imperator"/>
    <n v="2"/>
    <x v="0"/>
    <x v="10"/>
    <n v="5"/>
    <x v="3"/>
  </r>
  <r>
    <x v="24"/>
    <s v="AWD-EVR-Lange Hoekplas"/>
    <d v="2018-05-25T13:00:00"/>
    <n v="1"/>
    <x v="1"/>
    <s v="Ischnura elegans"/>
    <n v="22"/>
    <x v="0"/>
    <x v="10"/>
    <n v="5"/>
    <x v="1"/>
  </r>
  <r>
    <x v="24"/>
    <s v="AWD-EVR-Lange Hoekplas"/>
    <d v="2018-05-25T13:00:00"/>
    <n v="1"/>
    <x v="18"/>
    <s v="Leucorrhinia rubicunda"/>
    <n v="2"/>
    <x v="0"/>
    <x v="10"/>
    <n v="5"/>
    <x v="2"/>
  </r>
  <r>
    <x v="24"/>
    <s v="AWD-EVR-Lange Hoekplas"/>
    <d v="2018-05-25T13:00:00"/>
    <n v="1"/>
    <x v="10"/>
    <s v="Libellula quadrimaculata"/>
    <n v="76"/>
    <x v="0"/>
    <x v="10"/>
    <n v="5"/>
    <x v="2"/>
  </r>
  <r>
    <x v="24"/>
    <s v="AWD-EVR-Lange Hoekplas"/>
    <d v="2018-05-25T13:00:00"/>
    <n v="1"/>
    <x v="8"/>
    <s v="Aeshna isoceles"/>
    <n v="2"/>
    <x v="0"/>
    <x v="10"/>
    <n v="5"/>
    <x v="3"/>
  </r>
  <r>
    <x v="24"/>
    <s v="AWD-EVR-Lange Hoekplas"/>
    <d v="2018-05-25T13:00:00"/>
    <n v="1"/>
    <x v="3"/>
    <s v="Enallagma cyathigerum"/>
    <n v="16"/>
    <x v="0"/>
    <x v="10"/>
    <n v="5"/>
    <x v="1"/>
  </r>
  <r>
    <x v="24"/>
    <s v="AWD-EVR-Lange Hoekplas"/>
    <d v="2018-05-25T13:00:00"/>
    <n v="1"/>
    <x v="20"/>
    <s v="Anax parthenope"/>
    <n v="1"/>
    <x v="0"/>
    <x v="10"/>
    <n v="5"/>
    <x v="3"/>
  </r>
  <r>
    <x v="24"/>
    <s v="AWD-EVR-Lange Hoekplas"/>
    <d v="2018-05-25T13:00:00"/>
    <n v="1"/>
    <x v="4"/>
    <s v="Coenagrion pulchellum"/>
    <n v="7"/>
    <x v="0"/>
    <x v="10"/>
    <n v="5"/>
    <x v="1"/>
  </r>
  <r>
    <x v="24"/>
    <s v="AWD-EVR-Lange Hoekplas"/>
    <d v="2018-06-19T13:20:00"/>
    <n v="1"/>
    <x v="6"/>
    <s v="Coenagrion puella"/>
    <n v="91"/>
    <x v="0"/>
    <x v="10"/>
    <n v="6"/>
    <x v="1"/>
  </r>
  <r>
    <x v="24"/>
    <s v="AWD-EVR-Lange Hoekplas"/>
    <d v="2018-06-19T13:20:00"/>
    <n v="1"/>
    <x v="16"/>
    <s v="Sympetrum sanguineum"/>
    <n v="2"/>
    <x v="0"/>
    <x v="10"/>
    <n v="6"/>
    <x v="2"/>
  </r>
  <r>
    <x v="24"/>
    <s v="AWD-EVR-Lange Hoekplas"/>
    <d v="2018-06-19T13:20:00"/>
    <n v="1"/>
    <x v="5"/>
    <s v="Orthetrum cancellatum"/>
    <n v="5"/>
    <x v="0"/>
    <x v="10"/>
    <n v="6"/>
    <x v="2"/>
  </r>
  <r>
    <x v="24"/>
    <s v="AWD-EVR-Lange Hoekplas"/>
    <d v="2018-06-19T13:20:00"/>
    <n v="1"/>
    <x v="1"/>
    <s v="Ischnura elegans"/>
    <n v="17"/>
    <x v="0"/>
    <x v="10"/>
    <n v="6"/>
    <x v="1"/>
  </r>
  <r>
    <x v="24"/>
    <s v="AWD-EVR-Lange Hoekplas"/>
    <d v="2018-06-19T13:20:00"/>
    <n v="1"/>
    <x v="3"/>
    <s v="Enallagma cyathigerum"/>
    <n v="14"/>
    <x v="0"/>
    <x v="10"/>
    <n v="6"/>
    <x v="1"/>
  </r>
  <r>
    <x v="24"/>
    <s v="AWD-EVR-Lange Hoekplas"/>
    <d v="2018-06-19T13:20:00"/>
    <n v="1"/>
    <x v="9"/>
    <s v="Anax imperator"/>
    <n v="2"/>
    <x v="0"/>
    <x v="10"/>
    <n v="6"/>
    <x v="3"/>
  </r>
  <r>
    <x v="24"/>
    <s v="AWD-EVR-Lange Hoekplas"/>
    <d v="2018-06-19T13:20:00"/>
    <n v="1"/>
    <x v="10"/>
    <s v="Libellula quadrimaculata"/>
    <n v="27"/>
    <x v="0"/>
    <x v="10"/>
    <n v="6"/>
    <x v="2"/>
  </r>
  <r>
    <x v="24"/>
    <s v="AWD-EVR-Lange Hoekplas"/>
    <d v="2018-06-19T13:20:00"/>
    <n v="1"/>
    <x v="8"/>
    <s v="Aeshna isoceles"/>
    <n v="2"/>
    <x v="0"/>
    <x v="10"/>
    <n v="6"/>
    <x v="3"/>
  </r>
  <r>
    <x v="24"/>
    <s v="AWD-EVR-Lange Hoekplas"/>
    <d v="2018-07-02T12:00:00"/>
    <n v="1"/>
    <x v="6"/>
    <s v="Coenagrion puella"/>
    <n v="71"/>
    <x v="0"/>
    <x v="10"/>
    <n v="7"/>
    <x v="1"/>
  </r>
  <r>
    <x v="24"/>
    <s v="AWD-EVR-Lange Hoekplas"/>
    <d v="2018-07-02T12:00:00"/>
    <n v="1"/>
    <x v="27"/>
    <s v="Aeshna cyanea"/>
    <n v="1"/>
    <x v="0"/>
    <x v="10"/>
    <n v="7"/>
    <x v="3"/>
  </r>
  <r>
    <x v="24"/>
    <s v="AWD-EVR-Lange Hoekplas"/>
    <d v="2018-07-02T12:00:00"/>
    <n v="1"/>
    <x v="12"/>
    <s v="Sympetrum striolatum"/>
    <n v="1"/>
    <x v="0"/>
    <x v="10"/>
    <n v="7"/>
    <x v="2"/>
  </r>
  <r>
    <x v="24"/>
    <s v="AWD-EVR-Lange Hoekplas"/>
    <d v="2018-07-02T12:00:00"/>
    <n v="1"/>
    <x v="5"/>
    <s v="Orthetrum cancellatum"/>
    <n v="2"/>
    <x v="0"/>
    <x v="10"/>
    <n v="7"/>
    <x v="2"/>
  </r>
  <r>
    <x v="24"/>
    <s v="AWD-EVR-Lange Hoekplas"/>
    <d v="2018-07-02T12:00:00"/>
    <n v="1"/>
    <x v="9"/>
    <s v="Anax imperator"/>
    <n v="4"/>
    <x v="0"/>
    <x v="10"/>
    <n v="7"/>
    <x v="3"/>
  </r>
  <r>
    <x v="24"/>
    <s v="AWD-EVR-Lange Hoekplas"/>
    <d v="2018-07-02T12:00:00"/>
    <n v="1"/>
    <x v="1"/>
    <s v="Ischnura elegans"/>
    <n v="21"/>
    <x v="0"/>
    <x v="10"/>
    <n v="7"/>
    <x v="1"/>
  </r>
  <r>
    <x v="24"/>
    <s v="AWD-EVR-Lange Hoekplas"/>
    <d v="2018-07-02T12:00:00"/>
    <n v="1"/>
    <x v="10"/>
    <s v="Libellula quadrimaculata"/>
    <n v="13"/>
    <x v="0"/>
    <x v="10"/>
    <n v="7"/>
    <x v="2"/>
  </r>
  <r>
    <x v="24"/>
    <s v="AWD-EVR-Lange Hoekplas"/>
    <d v="2018-07-02T12:00:00"/>
    <n v="1"/>
    <x v="3"/>
    <s v="Enallagma cyathigerum"/>
    <n v="14"/>
    <x v="0"/>
    <x v="10"/>
    <n v="7"/>
    <x v="1"/>
  </r>
  <r>
    <x v="24"/>
    <s v="AWD-EVR-Lange Hoekplas"/>
    <d v="2018-07-13T12:50:00"/>
    <n v="1"/>
    <x v="12"/>
    <s v="Sympetrum striolatum"/>
    <n v="3"/>
    <x v="0"/>
    <x v="10"/>
    <n v="7"/>
    <x v="2"/>
  </r>
  <r>
    <x v="24"/>
    <s v="AWD-EVR-Lange Hoekplas"/>
    <d v="2018-07-13T12:50:00"/>
    <n v="1"/>
    <x v="5"/>
    <s v="Orthetrum cancellatum"/>
    <n v="4"/>
    <x v="0"/>
    <x v="10"/>
    <n v="7"/>
    <x v="2"/>
  </r>
  <r>
    <x v="24"/>
    <s v="AWD-EVR-Lange Hoekplas"/>
    <d v="2018-07-13T12:50:00"/>
    <n v="1"/>
    <x v="9"/>
    <s v="Anax imperator"/>
    <n v="1"/>
    <x v="0"/>
    <x v="10"/>
    <n v="7"/>
    <x v="3"/>
  </r>
  <r>
    <x v="24"/>
    <s v="AWD-EVR-Lange Hoekplas"/>
    <d v="2018-07-13T12:50:00"/>
    <n v="1"/>
    <x v="10"/>
    <s v="Libellula quadrimaculata"/>
    <n v="4"/>
    <x v="0"/>
    <x v="10"/>
    <n v="7"/>
    <x v="2"/>
  </r>
  <r>
    <x v="24"/>
    <s v="AWD-EVR-Lange Hoekplas"/>
    <d v="2018-07-13T12:50:00"/>
    <n v="1"/>
    <x v="8"/>
    <s v="Aeshna isoceles"/>
    <n v="1"/>
    <x v="0"/>
    <x v="10"/>
    <n v="7"/>
    <x v="3"/>
  </r>
  <r>
    <x v="24"/>
    <s v="AWD-EVR-Lange Hoekplas"/>
    <d v="2018-07-13T12:50:00"/>
    <n v="1"/>
    <x v="2"/>
    <s v="Pyrrhosoma nymphula"/>
    <n v="7"/>
    <x v="0"/>
    <x v="10"/>
    <n v="7"/>
    <x v="1"/>
  </r>
  <r>
    <x v="24"/>
    <s v="AWD-EVR-Lange Hoekplas"/>
    <d v="2018-07-13T12:50:00"/>
    <n v="1"/>
    <x v="3"/>
    <s v="Enallagma cyathigerum"/>
    <n v="29"/>
    <x v="0"/>
    <x v="10"/>
    <n v="7"/>
    <x v="1"/>
  </r>
  <r>
    <x v="24"/>
    <s v="AWD-EVR-Lange Hoekplas"/>
    <d v="2018-07-13T12:50:00"/>
    <n v="1"/>
    <x v="6"/>
    <s v="Coenagrion puella"/>
    <n v="51"/>
    <x v="0"/>
    <x v="10"/>
    <n v="7"/>
    <x v="1"/>
  </r>
  <r>
    <x v="24"/>
    <s v="AWD-EVR-Lange Hoekplas"/>
    <d v="2018-07-27T11:45:00"/>
    <n v="1"/>
    <x v="6"/>
    <s v="Coenagrion puella"/>
    <n v="34"/>
    <x v="0"/>
    <x v="10"/>
    <n v="7"/>
    <x v="1"/>
  </r>
  <r>
    <x v="24"/>
    <s v="AWD-EVR-Lange Hoekplas"/>
    <d v="2018-07-27T11:45:00"/>
    <n v="1"/>
    <x v="12"/>
    <s v="Sympetrum striolatum"/>
    <n v="9"/>
    <x v="0"/>
    <x v="10"/>
    <n v="7"/>
    <x v="2"/>
  </r>
  <r>
    <x v="24"/>
    <s v="AWD-EVR-Lange Hoekplas"/>
    <d v="2018-07-27T11:45:00"/>
    <n v="1"/>
    <x v="9"/>
    <s v="Anax imperator"/>
    <n v="2"/>
    <x v="0"/>
    <x v="10"/>
    <n v="7"/>
    <x v="3"/>
  </r>
  <r>
    <x v="24"/>
    <s v="AWD-EVR-Lange Hoekplas"/>
    <d v="2018-07-27T11:45:00"/>
    <n v="1"/>
    <x v="1"/>
    <s v="Ischnura elegans"/>
    <n v="32"/>
    <x v="0"/>
    <x v="10"/>
    <n v="7"/>
    <x v="1"/>
  </r>
  <r>
    <x v="24"/>
    <s v="AWD-EVR-Lange Hoekplas"/>
    <d v="2018-07-27T11:45:00"/>
    <n v="1"/>
    <x v="14"/>
    <s v="Aeshna mixta"/>
    <n v="2"/>
    <x v="0"/>
    <x v="10"/>
    <n v="7"/>
    <x v="3"/>
  </r>
  <r>
    <x v="24"/>
    <s v="AWD-EVR-Lange Hoekplas"/>
    <d v="2018-07-27T11:45:00"/>
    <n v="1"/>
    <x v="17"/>
    <s v="Sympetrum vulgatum"/>
    <n v="2"/>
    <x v="0"/>
    <x v="10"/>
    <n v="7"/>
    <x v="2"/>
  </r>
  <r>
    <x v="24"/>
    <s v="AWD-EVR-Lange Hoekplas"/>
    <d v="2018-07-27T11:45:00"/>
    <n v="1"/>
    <x v="10"/>
    <s v="Libellula quadrimaculata"/>
    <n v="1"/>
    <x v="0"/>
    <x v="10"/>
    <n v="7"/>
    <x v="2"/>
  </r>
  <r>
    <x v="24"/>
    <s v="AWD-EVR-Lange Hoekplas"/>
    <d v="2018-07-27T11:45:00"/>
    <n v="1"/>
    <x v="3"/>
    <s v="Enallagma cyathigerum"/>
    <n v="13"/>
    <x v="0"/>
    <x v="10"/>
    <n v="7"/>
    <x v="1"/>
  </r>
  <r>
    <x v="24"/>
    <s v="AWD-EVR-Lange Hoekplas"/>
    <d v="2018-08-03T12:15:00"/>
    <n v="1"/>
    <x v="6"/>
    <s v="Coenagrion puella"/>
    <n v="24"/>
    <x v="0"/>
    <x v="10"/>
    <n v="8"/>
    <x v="1"/>
  </r>
  <r>
    <x v="24"/>
    <s v="AWD-EVR-Lange Hoekplas"/>
    <d v="2018-08-03T12:15:00"/>
    <n v="1"/>
    <x v="12"/>
    <s v="Sympetrum striolatum"/>
    <n v="12"/>
    <x v="0"/>
    <x v="10"/>
    <n v="8"/>
    <x v="2"/>
  </r>
  <r>
    <x v="24"/>
    <s v="AWD-EVR-Lange Hoekplas"/>
    <d v="2018-08-03T12:15:00"/>
    <n v="1"/>
    <x v="1"/>
    <s v="Ischnura elegans"/>
    <n v="4"/>
    <x v="0"/>
    <x v="10"/>
    <n v="8"/>
    <x v="1"/>
  </r>
  <r>
    <x v="24"/>
    <s v="AWD-EVR-Lange Hoekplas"/>
    <d v="2018-08-03T12:15:00"/>
    <n v="1"/>
    <x v="17"/>
    <s v="Sympetrum vulgatum"/>
    <n v="9"/>
    <x v="0"/>
    <x v="10"/>
    <n v="8"/>
    <x v="2"/>
  </r>
  <r>
    <x v="24"/>
    <s v="AWD-EVR-Lange Hoekplas"/>
    <d v="2018-08-03T12:15:00"/>
    <n v="1"/>
    <x v="3"/>
    <s v="Enallagma cyathigerum"/>
    <n v="2"/>
    <x v="0"/>
    <x v="10"/>
    <n v="8"/>
    <x v="1"/>
  </r>
  <r>
    <x v="24"/>
    <s v="AWD-EVR-Lange Hoekplas"/>
    <d v="2018-08-17T12:35:00"/>
    <n v="1"/>
    <x v="6"/>
    <s v="Coenagrion puella"/>
    <n v="11"/>
    <x v="0"/>
    <x v="10"/>
    <n v="8"/>
    <x v="1"/>
  </r>
  <r>
    <x v="24"/>
    <s v="AWD-EVR-Lange Hoekplas"/>
    <d v="2018-08-17T12:35:00"/>
    <n v="1"/>
    <x v="12"/>
    <s v="Sympetrum striolatum"/>
    <n v="24"/>
    <x v="0"/>
    <x v="10"/>
    <n v="8"/>
    <x v="2"/>
  </r>
  <r>
    <x v="24"/>
    <s v="AWD-EVR-Lange Hoekplas"/>
    <d v="2018-08-17T12:35:00"/>
    <n v="1"/>
    <x v="17"/>
    <s v="Sympetrum vulgatum"/>
    <n v="17"/>
    <x v="0"/>
    <x v="10"/>
    <n v="8"/>
    <x v="2"/>
  </r>
  <r>
    <x v="24"/>
    <s v="AWD-EVR-Lange Hoekplas"/>
    <d v="2018-08-17T12:35:00"/>
    <n v="1"/>
    <x v="3"/>
    <s v="Enallagma cyathigerum"/>
    <n v="1"/>
    <x v="0"/>
    <x v="10"/>
    <n v="8"/>
    <x v="1"/>
  </r>
  <r>
    <x v="24"/>
    <s v="AWD-EVR-Lange Hoekplas"/>
    <d v="2019-05-09T12:15:00"/>
    <n v="1"/>
    <x v="0"/>
    <s v="Sympecma fusca"/>
    <n v="2"/>
    <x v="0"/>
    <x v="8"/>
    <n v="5"/>
    <x v="0"/>
  </r>
  <r>
    <x v="24"/>
    <s v="AWD-EVR-Lange Hoekplas"/>
    <d v="2019-05-09T12:15:00"/>
    <n v="1"/>
    <x v="2"/>
    <s v="Pyrrhosoma nymphula"/>
    <n v="21"/>
    <x v="0"/>
    <x v="8"/>
    <n v="5"/>
    <x v="1"/>
  </r>
  <r>
    <x v="24"/>
    <s v="AWD-EVR-Lange Hoekplas"/>
    <d v="2019-05-13T12:15:00"/>
    <n v="1"/>
    <x v="6"/>
    <s v="Coenagrion puella"/>
    <n v="47"/>
    <x v="0"/>
    <x v="8"/>
    <n v="5"/>
    <x v="1"/>
  </r>
  <r>
    <x v="24"/>
    <s v="AWD-EVR-Lange Hoekplas"/>
    <d v="2019-05-13T12:15:00"/>
    <n v="1"/>
    <x v="7"/>
    <s v="Brachytron pratense"/>
    <n v="2"/>
    <x v="0"/>
    <x v="8"/>
    <n v="5"/>
    <x v="3"/>
  </r>
  <r>
    <x v="24"/>
    <s v="AWD-EVR-Lange Hoekplas"/>
    <d v="2019-05-13T12:15:00"/>
    <n v="1"/>
    <x v="4"/>
    <s v="Coenagrion pulchellum"/>
    <n v="7"/>
    <x v="0"/>
    <x v="8"/>
    <n v="5"/>
    <x v="1"/>
  </r>
  <r>
    <x v="24"/>
    <s v="AWD-EVR-Lange Hoekplas"/>
    <d v="2019-05-13T12:15:00"/>
    <n v="1"/>
    <x v="10"/>
    <s v="Libellula quadrimaculata"/>
    <n v="11"/>
    <x v="0"/>
    <x v="8"/>
    <n v="5"/>
    <x v="2"/>
  </r>
  <r>
    <x v="24"/>
    <s v="AWD-EVR-Lange Hoekplas"/>
    <d v="2019-05-13T12:15:00"/>
    <n v="1"/>
    <x v="8"/>
    <s v="Aeshna isoceles"/>
    <n v="1"/>
    <x v="0"/>
    <x v="8"/>
    <n v="5"/>
    <x v="3"/>
  </r>
  <r>
    <x v="24"/>
    <s v="AWD-EVR-Lange Hoekplas"/>
    <d v="2019-05-13T12:15:00"/>
    <n v="1"/>
    <x v="2"/>
    <s v="Pyrrhosoma nymphula"/>
    <n v="21"/>
    <x v="0"/>
    <x v="8"/>
    <n v="5"/>
    <x v="1"/>
  </r>
  <r>
    <x v="24"/>
    <s v="AWD-EVR-Lange Hoekplas"/>
    <d v="2019-05-13T12:15:00"/>
    <n v="1"/>
    <x v="1"/>
    <s v="Ischnura elegans"/>
    <n v="16"/>
    <x v="0"/>
    <x v="8"/>
    <n v="5"/>
    <x v="1"/>
  </r>
  <r>
    <x v="24"/>
    <s v="AWD-EVR-Lange Hoekplas"/>
    <d v="2019-06-06T13:00:00"/>
    <n v="1"/>
    <x v="6"/>
    <s v="Coenagrion puella"/>
    <n v="55"/>
    <x v="0"/>
    <x v="8"/>
    <n v="6"/>
    <x v="1"/>
  </r>
  <r>
    <x v="24"/>
    <s v="AWD-EVR-Lange Hoekplas"/>
    <d v="2019-06-06T13:00:00"/>
    <n v="1"/>
    <x v="5"/>
    <s v="Orthetrum cancellatum"/>
    <n v="2"/>
    <x v="0"/>
    <x v="8"/>
    <n v="6"/>
    <x v="2"/>
  </r>
  <r>
    <x v="24"/>
    <s v="AWD-EVR-Lange Hoekplas"/>
    <d v="2019-06-06T13:00:00"/>
    <n v="1"/>
    <x v="7"/>
    <s v="Brachytron pratense"/>
    <n v="2"/>
    <x v="0"/>
    <x v="8"/>
    <n v="6"/>
    <x v="3"/>
  </r>
  <r>
    <x v="24"/>
    <s v="AWD-EVR-Lange Hoekplas"/>
    <d v="2019-06-06T13:00:00"/>
    <n v="1"/>
    <x v="1"/>
    <s v="Ischnura elegans"/>
    <n v="6"/>
    <x v="0"/>
    <x v="8"/>
    <n v="6"/>
    <x v="1"/>
  </r>
  <r>
    <x v="24"/>
    <s v="AWD-EVR-Lange Hoekplas"/>
    <d v="2019-06-06T13:00:00"/>
    <n v="1"/>
    <x v="4"/>
    <s v="Coenagrion pulchellum"/>
    <n v="15"/>
    <x v="0"/>
    <x v="8"/>
    <n v="6"/>
    <x v="1"/>
  </r>
  <r>
    <x v="24"/>
    <s v="AWD-EVR-Lange Hoekplas"/>
    <d v="2019-06-06T13:00:00"/>
    <n v="1"/>
    <x v="10"/>
    <s v="Libellula quadrimaculata"/>
    <n v="27"/>
    <x v="0"/>
    <x v="8"/>
    <n v="6"/>
    <x v="2"/>
  </r>
  <r>
    <x v="24"/>
    <s v="AWD-EVR-Lange Hoekplas"/>
    <d v="2019-06-06T13:00:00"/>
    <n v="1"/>
    <x v="8"/>
    <s v="Aeshna isoceles"/>
    <n v="3"/>
    <x v="0"/>
    <x v="8"/>
    <n v="6"/>
    <x v="3"/>
  </r>
  <r>
    <x v="24"/>
    <s v="AWD-EVR-Lange Hoekplas"/>
    <d v="2019-06-06T13:00:00"/>
    <n v="1"/>
    <x v="2"/>
    <s v="Pyrrhosoma nymphula"/>
    <n v="4"/>
    <x v="0"/>
    <x v="8"/>
    <n v="6"/>
    <x v="1"/>
  </r>
  <r>
    <x v="24"/>
    <s v="AWD-EVR-Lange Hoekplas"/>
    <d v="2019-06-24T12:20:00"/>
    <n v="1"/>
    <x v="6"/>
    <s v="Coenagrion puella"/>
    <n v="67"/>
    <x v="0"/>
    <x v="8"/>
    <n v="6"/>
    <x v="1"/>
  </r>
  <r>
    <x v="24"/>
    <s v="AWD-EVR-Lange Hoekplas"/>
    <d v="2019-06-24T12:20:00"/>
    <n v="1"/>
    <x v="12"/>
    <s v="Sympetrum striolatum"/>
    <n v="2"/>
    <x v="0"/>
    <x v="8"/>
    <n v="6"/>
    <x v="2"/>
  </r>
  <r>
    <x v="24"/>
    <s v="AWD-EVR-Lange Hoekplas"/>
    <d v="2019-06-24T12:20:00"/>
    <n v="1"/>
    <x v="9"/>
    <s v="Anax imperator"/>
    <n v="2"/>
    <x v="0"/>
    <x v="8"/>
    <n v="6"/>
    <x v="3"/>
  </r>
  <r>
    <x v="24"/>
    <s v="AWD-EVR-Lange Hoekplas"/>
    <d v="2019-06-24T12:20:00"/>
    <n v="1"/>
    <x v="1"/>
    <s v="Ischnura elegans"/>
    <n v="32"/>
    <x v="0"/>
    <x v="8"/>
    <n v="6"/>
    <x v="1"/>
  </r>
  <r>
    <x v="24"/>
    <s v="AWD-EVR-Lange Hoekplas"/>
    <d v="2019-06-24T12:20:00"/>
    <n v="1"/>
    <x v="4"/>
    <s v="Coenagrion pulchellum"/>
    <n v="6"/>
    <x v="0"/>
    <x v="8"/>
    <n v="6"/>
    <x v="1"/>
  </r>
  <r>
    <x v="24"/>
    <s v="AWD-EVR-Lange Hoekplas"/>
    <d v="2019-06-24T12:20:00"/>
    <n v="1"/>
    <x v="10"/>
    <s v="Libellula quadrimaculata"/>
    <n v="20"/>
    <x v="0"/>
    <x v="8"/>
    <n v="6"/>
    <x v="2"/>
  </r>
  <r>
    <x v="24"/>
    <s v="AWD-EVR-Lange Hoekplas"/>
    <d v="2019-06-24T12:20:00"/>
    <n v="1"/>
    <x v="3"/>
    <s v="Enallagma cyathigerum"/>
    <n v="9"/>
    <x v="0"/>
    <x v="8"/>
    <n v="6"/>
    <x v="1"/>
  </r>
  <r>
    <x v="24"/>
    <s v="AWD-EVR-Lange Hoekplas"/>
    <d v="2019-06-24T12:20:00"/>
    <n v="1"/>
    <x v="20"/>
    <s v="Anax parthenope"/>
    <n v="1"/>
    <x v="0"/>
    <x v="8"/>
    <n v="6"/>
    <x v="3"/>
  </r>
  <r>
    <x v="24"/>
    <s v="AWD-EVR-Lange Hoekplas"/>
    <d v="2019-07-05T12:55:00"/>
    <n v="1"/>
    <x v="6"/>
    <s v="Coenagrion puella"/>
    <n v="27"/>
    <x v="0"/>
    <x v="8"/>
    <n v="7"/>
    <x v="1"/>
  </r>
  <r>
    <x v="24"/>
    <s v="AWD-EVR-Lange Hoekplas"/>
    <d v="2019-07-05T12:55:00"/>
    <n v="1"/>
    <x v="12"/>
    <s v="Sympetrum striolatum"/>
    <n v="2"/>
    <x v="0"/>
    <x v="8"/>
    <n v="7"/>
    <x v="2"/>
  </r>
  <r>
    <x v="24"/>
    <s v="AWD-EVR-Lange Hoekplas"/>
    <d v="2019-07-05T12:55:00"/>
    <n v="1"/>
    <x v="5"/>
    <s v="Orthetrum cancellatum"/>
    <n v="3"/>
    <x v="0"/>
    <x v="8"/>
    <n v="7"/>
    <x v="2"/>
  </r>
  <r>
    <x v="24"/>
    <s v="AWD-EVR-Lange Hoekplas"/>
    <d v="2019-07-05T12:55:00"/>
    <n v="1"/>
    <x v="9"/>
    <s v="Anax imperator"/>
    <n v="4"/>
    <x v="0"/>
    <x v="8"/>
    <n v="7"/>
    <x v="3"/>
  </r>
  <r>
    <x v="24"/>
    <s v="AWD-EVR-Lange Hoekplas"/>
    <d v="2019-07-05T12:55:00"/>
    <n v="1"/>
    <x v="1"/>
    <s v="Ischnura elegans"/>
    <n v="2"/>
    <x v="0"/>
    <x v="8"/>
    <n v="7"/>
    <x v="1"/>
  </r>
  <r>
    <x v="24"/>
    <s v="AWD-EVR-Lange Hoekplas"/>
    <d v="2019-07-05T12:55:00"/>
    <n v="1"/>
    <x v="10"/>
    <s v="Libellula quadrimaculata"/>
    <n v="9"/>
    <x v="0"/>
    <x v="8"/>
    <n v="7"/>
    <x v="2"/>
  </r>
  <r>
    <x v="24"/>
    <s v="AWD-EVR-Lange Hoekplas"/>
    <d v="2019-07-05T12:55:00"/>
    <n v="1"/>
    <x v="3"/>
    <s v="Enallagma cyathigerum"/>
    <n v="2"/>
    <x v="0"/>
    <x v="8"/>
    <n v="7"/>
    <x v="1"/>
  </r>
  <r>
    <x v="24"/>
    <s v="AWD-EVR-Lange Hoekplas"/>
    <d v="2019-07-31T13:00:00"/>
    <n v="1"/>
    <x v="12"/>
    <s v="Sympetrum striolatum"/>
    <n v="122"/>
    <x v="0"/>
    <x v="8"/>
    <n v="7"/>
    <x v="2"/>
  </r>
  <r>
    <x v="24"/>
    <s v="AWD-EVR-Lange Hoekplas"/>
    <d v="2019-07-31T13:00:00"/>
    <n v="1"/>
    <x v="5"/>
    <s v="Orthetrum cancellatum"/>
    <n v="1"/>
    <x v="0"/>
    <x v="8"/>
    <n v="7"/>
    <x v="2"/>
  </r>
  <r>
    <x v="24"/>
    <s v="AWD-EVR-Lange Hoekplas"/>
    <d v="2019-07-31T13:00:00"/>
    <n v="1"/>
    <x v="11"/>
    <s v="Lestes sponsa"/>
    <n v="6"/>
    <x v="0"/>
    <x v="8"/>
    <n v="7"/>
    <x v="0"/>
  </r>
  <r>
    <x v="24"/>
    <s v="AWD-EVR-Lange Hoekplas"/>
    <d v="2019-07-31T13:00:00"/>
    <n v="1"/>
    <x v="9"/>
    <s v="Anax imperator"/>
    <n v="1"/>
    <x v="0"/>
    <x v="8"/>
    <n v="7"/>
    <x v="3"/>
  </r>
  <r>
    <x v="24"/>
    <s v="AWD-EVR-Lange Hoekplas"/>
    <d v="2019-07-31T13:00:00"/>
    <n v="1"/>
    <x v="1"/>
    <s v="Ischnura elegans"/>
    <n v="2"/>
    <x v="0"/>
    <x v="8"/>
    <n v="7"/>
    <x v="1"/>
  </r>
  <r>
    <x v="24"/>
    <s v="AWD-EVR-Lange Hoekplas"/>
    <d v="2019-07-31T13:00:00"/>
    <n v="1"/>
    <x v="17"/>
    <s v="Sympetrum vulgatum"/>
    <n v="3"/>
    <x v="0"/>
    <x v="8"/>
    <n v="7"/>
    <x v="2"/>
  </r>
  <r>
    <x v="24"/>
    <s v="AWD-EVR-Lange Hoekplas"/>
    <d v="2019-07-31T13:00:00"/>
    <n v="1"/>
    <x v="10"/>
    <s v="Libellula quadrimaculata"/>
    <n v="2"/>
    <x v="0"/>
    <x v="8"/>
    <n v="7"/>
    <x v="2"/>
  </r>
  <r>
    <x v="24"/>
    <s v="AWD-EVR-Lange Hoekplas"/>
    <d v="2019-07-31T13:00:00"/>
    <n v="1"/>
    <x v="6"/>
    <s v="Coenagrion puella"/>
    <n v="14"/>
    <x v="0"/>
    <x v="8"/>
    <n v="7"/>
    <x v="1"/>
  </r>
  <r>
    <x v="24"/>
    <s v="AWD-EVR-Lange Hoekplas"/>
    <d v="2019-08-23T14:00:00"/>
    <n v="1"/>
    <x v="6"/>
    <s v="Coenagrion puella"/>
    <n v="5"/>
    <x v="0"/>
    <x v="8"/>
    <n v="8"/>
    <x v="1"/>
  </r>
  <r>
    <x v="24"/>
    <s v="AWD-EVR-Lange Hoekplas"/>
    <d v="2019-08-23T14:00:00"/>
    <n v="1"/>
    <x v="12"/>
    <s v="Sympetrum striolatum"/>
    <n v="9"/>
    <x v="0"/>
    <x v="8"/>
    <n v="8"/>
    <x v="2"/>
  </r>
  <r>
    <x v="24"/>
    <s v="AWD-EVR-Lange Hoekplas"/>
    <d v="2019-08-23T14:00:00"/>
    <n v="1"/>
    <x v="11"/>
    <s v="Lestes sponsa"/>
    <n v="5"/>
    <x v="0"/>
    <x v="8"/>
    <n v="8"/>
    <x v="0"/>
  </r>
  <r>
    <x v="24"/>
    <s v="AWD-EVR-Lange Hoekplas"/>
    <d v="2019-08-23T14:00:00"/>
    <n v="1"/>
    <x v="17"/>
    <s v="Sympetrum vulgatum"/>
    <n v="3"/>
    <x v="0"/>
    <x v="8"/>
    <n v="8"/>
    <x v="2"/>
  </r>
  <r>
    <x v="24"/>
    <s v="AWD-EVR-Lange Hoekplas"/>
    <d v="2019-08-23T14:00:00"/>
    <n v="1"/>
    <x v="3"/>
    <s v="Enallagma cyathigerum"/>
    <n v="2"/>
    <x v="0"/>
    <x v="8"/>
    <n v="8"/>
    <x v="1"/>
  </r>
  <r>
    <x v="24"/>
    <s v="AWD-EVR-Lange Hoekplas"/>
    <d v="2019-09-02T12:40:00"/>
    <n v="1"/>
    <x v="12"/>
    <s v="Sympetrum striolatum"/>
    <n v="13"/>
    <x v="0"/>
    <x v="8"/>
    <n v="9"/>
    <x v="2"/>
  </r>
  <r>
    <x v="24"/>
    <s v="AWD-EVR-Lange Hoekplas"/>
    <d v="2019-09-02T12:40:00"/>
    <n v="1"/>
    <x v="11"/>
    <s v="Lestes sponsa"/>
    <n v="1"/>
    <x v="0"/>
    <x v="8"/>
    <n v="9"/>
    <x v="0"/>
  </r>
  <r>
    <x v="24"/>
    <s v="AWD-EVR-Lange Hoekplas"/>
    <d v="2019-09-02T12:40:00"/>
    <n v="1"/>
    <x v="1"/>
    <s v="Ischnura elegans"/>
    <n v="1"/>
    <x v="0"/>
    <x v="8"/>
    <n v="9"/>
    <x v="1"/>
  </r>
  <r>
    <x v="24"/>
    <s v="AWD-EVR-Lange Hoekplas"/>
    <d v="2019-09-02T12:40:00"/>
    <n v="1"/>
    <x v="14"/>
    <s v="Aeshna mixta"/>
    <n v="2"/>
    <x v="0"/>
    <x v="8"/>
    <n v="9"/>
    <x v="3"/>
  </r>
  <r>
    <x v="24"/>
    <s v="AWD-EVR-Lange Hoekplas"/>
    <d v="2019-09-02T12:40:00"/>
    <n v="1"/>
    <x v="17"/>
    <s v="Sympetrum vulgatum"/>
    <n v="5"/>
    <x v="0"/>
    <x v="8"/>
    <n v="9"/>
    <x v="2"/>
  </r>
  <r>
    <x v="24"/>
    <s v="AWD-EVR-Lange Hoekplas"/>
    <d v="2019-09-02T12:40:00"/>
    <n v="1"/>
    <x v="30"/>
    <s v="Erythromma viridulum"/>
    <n v="3"/>
    <x v="0"/>
    <x v="8"/>
    <n v="9"/>
    <x v="1"/>
  </r>
  <r>
    <x v="24"/>
    <s v="AWD-EVR-Lange Hoekplas"/>
    <d v="2019-09-02T12:40:00"/>
    <n v="1"/>
    <x v="6"/>
    <s v="Coenagrion puella"/>
    <n v="4"/>
    <x v="0"/>
    <x v="8"/>
    <n v="9"/>
    <x v="1"/>
  </r>
  <r>
    <x v="24"/>
    <s v="AWD-EVR-Lange Hoekplas"/>
    <d v="2019-09-15T13:10:00"/>
    <n v="1"/>
    <x v="12"/>
    <s v="Sympetrum striolatum"/>
    <n v="15"/>
    <x v="0"/>
    <x v="8"/>
    <n v="9"/>
    <x v="2"/>
  </r>
  <r>
    <x v="24"/>
    <s v="AWD-EVR-Lange Hoekplas"/>
    <d v="2019-09-15T13:10:00"/>
    <n v="1"/>
    <x v="3"/>
    <s v="Enallagma cyathigerum"/>
    <n v="2"/>
    <x v="0"/>
    <x v="8"/>
    <n v="9"/>
    <x v="1"/>
  </r>
  <r>
    <x v="24"/>
    <s v="AWD-EVR-Lange Hoekplas"/>
    <d v="2020-05-20T12:15:00"/>
    <n v="1"/>
    <x v="6"/>
    <s v="Coenagrion puella"/>
    <n v="21"/>
    <x v="0"/>
    <x v="9"/>
    <n v="5"/>
    <x v="1"/>
  </r>
  <r>
    <x v="24"/>
    <s v="AWD-EVR-Lange Hoekplas"/>
    <d v="2020-05-20T12:15:00"/>
    <n v="1"/>
    <x v="5"/>
    <s v="Orthetrum cancellatum"/>
    <n v="1"/>
    <x v="0"/>
    <x v="9"/>
    <n v="5"/>
    <x v="2"/>
  </r>
  <r>
    <x v="24"/>
    <s v="AWD-EVR-Lange Hoekplas"/>
    <d v="2020-05-20T12:15:00"/>
    <n v="1"/>
    <x v="9"/>
    <s v="Anax imperator"/>
    <n v="1"/>
    <x v="0"/>
    <x v="9"/>
    <n v="5"/>
    <x v="3"/>
  </r>
  <r>
    <x v="24"/>
    <s v="AWD-EVR-Lange Hoekplas"/>
    <d v="2020-05-20T12:15:00"/>
    <n v="1"/>
    <x v="1"/>
    <s v="Ischnura elegans"/>
    <n v="11"/>
    <x v="0"/>
    <x v="9"/>
    <n v="5"/>
    <x v="1"/>
  </r>
  <r>
    <x v="24"/>
    <s v="AWD-EVR-Lange Hoekplas"/>
    <d v="2020-05-20T12:15:00"/>
    <n v="1"/>
    <x v="4"/>
    <s v="Coenagrion pulchellum"/>
    <n v="4"/>
    <x v="0"/>
    <x v="9"/>
    <n v="5"/>
    <x v="1"/>
  </r>
  <r>
    <x v="24"/>
    <s v="AWD-EVR-Lange Hoekplas"/>
    <d v="2020-05-20T12:15:00"/>
    <n v="1"/>
    <x v="10"/>
    <s v="Libellula quadrimaculata"/>
    <n v="18"/>
    <x v="0"/>
    <x v="9"/>
    <n v="5"/>
    <x v="2"/>
  </r>
  <r>
    <x v="24"/>
    <s v="AWD-EVR-Lange Hoekplas"/>
    <d v="2020-05-20T12:15:00"/>
    <n v="1"/>
    <x v="8"/>
    <s v="Aeshna isoceles"/>
    <n v="1"/>
    <x v="0"/>
    <x v="9"/>
    <n v="5"/>
    <x v="3"/>
  </r>
  <r>
    <x v="24"/>
    <s v="AWD-EVR-Lange Hoekplas"/>
    <d v="2020-05-20T12:15:00"/>
    <n v="1"/>
    <x v="2"/>
    <s v="Pyrrhosoma nymphula"/>
    <n v="10"/>
    <x v="0"/>
    <x v="9"/>
    <n v="5"/>
    <x v="1"/>
  </r>
  <r>
    <x v="24"/>
    <s v="AWD-EVR-Lange Hoekplas"/>
    <d v="2020-05-29T12:50:00"/>
    <n v="1"/>
    <x v="6"/>
    <s v="Coenagrion puella"/>
    <n v="57"/>
    <x v="0"/>
    <x v="9"/>
    <n v="5"/>
    <x v="1"/>
  </r>
  <r>
    <x v="24"/>
    <s v="AWD-EVR-Lange Hoekplas"/>
    <d v="2020-05-29T12:50:00"/>
    <n v="1"/>
    <x v="5"/>
    <s v="Orthetrum cancellatum"/>
    <n v="1"/>
    <x v="0"/>
    <x v="9"/>
    <n v="5"/>
    <x v="2"/>
  </r>
  <r>
    <x v="24"/>
    <s v="AWD-EVR-Lange Hoekplas"/>
    <d v="2020-05-29T12:50:00"/>
    <n v="1"/>
    <x v="7"/>
    <s v="Brachytron pratense"/>
    <n v="2"/>
    <x v="0"/>
    <x v="9"/>
    <n v="5"/>
    <x v="3"/>
  </r>
  <r>
    <x v="24"/>
    <s v="AWD-EVR-Lange Hoekplas"/>
    <d v="2020-05-29T12:50:00"/>
    <n v="1"/>
    <x v="1"/>
    <s v="Ischnura elegans"/>
    <n v="10"/>
    <x v="0"/>
    <x v="9"/>
    <n v="5"/>
    <x v="1"/>
  </r>
  <r>
    <x v="24"/>
    <s v="AWD-EVR-Lange Hoekplas"/>
    <d v="2020-05-29T12:50:00"/>
    <n v="1"/>
    <x v="4"/>
    <s v="Coenagrion pulchellum"/>
    <n v="6"/>
    <x v="0"/>
    <x v="9"/>
    <n v="5"/>
    <x v="1"/>
  </r>
  <r>
    <x v="24"/>
    <s v="AWD-EVR-Lange Hoekplas"/>
    <d v="2020-05-29T12:50:00"/>
    <n v="1"/>
    <x v="10"/>
    <s v="Libellula quadrimaculata"/>
    <n v="36"/>
    <x v="0"/>
    <x v="9"/>
    <n v="5"/>
    <x v="2"/>
  </r>
  <r>
    <x v="24"/>
    <s v="AWD-EVR-Lange Hoekplas"/>
    <d v="2020-05-29T12:50:00"/>
    <n v="1"/>
    <x v="20"/>
    <s v="Anax parthenope"/>
    <n v="1"/>
    <x v="0"/>
    <x v="9"/>
    <n v="5"/>
    <x v="3"/>
  </r>
  <r>
    <x v="24"/>
    <s v="AWD-EVR-Lange Hoekplas"/>
    <d v="2020-05-29T12:50:00"/>
    <n v="1"/>
    <x v="8"/>
    <s v="Aeshna isoceles"/>
    <n v="1"/>
    <x v="0"/>
    <x v="9"/>
    <n v="5"/>
    <x v="3"/>
  </r>
  <r>
    <x v="24"/>
    <s v="AWD-EVR-Lange Hoekplas"/>
    <d v="2020-06-22T13:15:00"/>
    <n v="1"/>
    <x v="6"/>
    <s v="Coenagrion puella"/>
    <n v="48"/>
    <x v="0"/>
    <x v="9"/>
    <n v="6"/>
    <x v="1"/>
  </r>
  <r>
    <x v="24"/>
    <s v="AWD-EVR-Lange Hoekplas"/>
    <d v="2020-06-22T13:15:00"/>
    <n v="1"/>
    <x v="1"/>
    <s v="Ischnura elegans"/>
    <n v="16"/>
    <x v="0"/>
    <x v="9"/>
    <n v="6"/>
    <x v="1"/>
  </r>
  <r>
    <x v="24"/>
    <s v="AWD-EVR-Lange Hoekplas"/>
    <d v="2020-06-22T13:15:00"/>
    <n v="1"/>
    <x v="10"/>
    <s v="Libellula quadrimaculata"/>
    <n v="12"/>
    <x v="0"/>
    <x v="9"/>
    <n v="6"/>
    <x v="2"/>
  </r>
  <r>
    <x v="24"/>
    <s v="AWD-EVR-Lange Hoekplas"/>
    <d v="2020-07-15T12:20:00"/>
    <n v="1"/>
    <x v="6"/>
    <s v="Coenagrion puella"/>
    <n v="10"/>
    <x v="0"/>
    <x v="9"/>
    <n v="7"/>
    <x v="1"/>
  </r>
  <r>
    <x v="24"/>
    <s v="AWD-EVR-Lange Hoekplas"/>
    <d v="2020-07-15T12:20:00"/>
    <n v="1"/>
    <x v="12"/>
    <s v="Sympetrum striolatum"/>
    <n v="3"/>
    <x v="0"/>
    <x v="9"/>
    <n v="7"/>
    <x v="2"/>
  </r>
  <r>
    <x v="24"/>
    <s v="AWD-EVR-Lange Hoekplas"/>
    <d v="2020-07-15T12:20:00"/>
    <n v="1"/>
    <x v="1"/>
    <s v="Ischnura elegans"/>
    <n v="7"/>
    <x v="0"/>
    <x v="9"/>
    <n v="7"/>
    <x v="1"/>
  </r>
  <r>
    <x v="24"/>
    <s v="AWD-EVR-Lange Hoekplas"/>
    <d v="2020-08-20T12:50:00"/>
    <n v="1"/>
    <x v="6"/>
    <s v="Coenagrion puella"/>
    <n v="2"/>
    <x v="0"/>
    <x v="9"/>
    <n v="8"/>
    <x v="1"/>
  </r>
  <r>
    <x v="24"/>
    <s v="AWD-EVR-Lange Hoekplas"/>
    <d v="2020-08-20T12:50:00"/>
    <n v="1"/>
    <x v="12"/>
    <s v="Sympetrum striolatum"/>
    <n v="6"/>
    <x v="0"/>
    <x v="9"/>
    <n v="8"/>
    <x v="2"/>
  </r>
  <r>
    <x v="24"/>
    <s v="AWD-EVR-Lange Hoekplas"/>
    <d v="2020-08-20T12:50:00"/>
    <n v="1"/>
    <x v="1"/>
    <s v="Ischnura elegans"/>
    <n v="4"/>
    <x v="0"/>
    <x v="9"/>
    <n v="8"/>
    <x v="1"/>
  </r>
  <r>
    <x v="24"/>
    <s v="AWD-EVR-Lange Hoekplas"/>
    <d v="2020-08-20T12:50:00"/>
    <n v="1"/>
    <x v="17"/>
    <s v="Sympetrum vulgatum"/>
    <n v="4"/>
    <x v="0"/>
    <x v="9"/>
    <n v="8"/>
    <x v="2"/>
  </r>
  <r>
    <x v="24"/>
    <s v="AWD-EVR-Lange Hoekplas"/>
    <d v="2020-09-02T12:45:00"/>
    <n v="1"/>
    <x v="6"/>
    <s v="Coenagrion puella"/>
    <n v="2"/>
    <x v="0"/>
    <x v="9"/>
    <n v="9"/>
    <x v="1"/>
  </r>
  <r>
    <x v="24"/>
    <s v="AWD-EVR-Lange Hoekplas"/>
    <d v="2020-09-02T12:45:00"/>
    <n v="1"/>
    <x v="12"/>
    <s v="Sympetrum striolatum"/>
    <n v="8"/>
    <x v="0"/>
    <x v="9"/>
    <n v="9"/>
    <x v="2"/>
  </r>
  <r>
    <x v="24"/>
    <s v="AWD-EVR-Lange Hoekplas"/>
    <d v="2020-09-02T12:45:00"/>
    <n v="1"/>
    <x v="17"/>
    <s v="Sympetrum vulgatum"/>
    <n v="2"/>
    <x v="0"/>
    <x v="9"/>
    <n v="9"/>
    <x v="2"/>
  </r>
  <r>
    <x v="24"/>
    <s v="AWD-EVR-Lange Hoekplas"/>
    <d v="2021-05-31T11:45:00"/>
    <n v="1"/>
    <x v="10"/>
    <s v="Libellula quadrimaculata"/>
    <n v="25"/>
    <x v="0"/>
    <x v="11"/>
    <n v="5"/>
    <x v="2"/>
  </r>
  <r>
    <x v="24"/>
    <s v="AWD-EVR-Lange Hoekplas"/>
    <d v="2021-05-31T11:45:00"/>
    <n v="1"/>
    <x v="3"/>
    <s v="Enallagma cyathigerum"/>
    <n v="12"/>
    <x v="0"/>
    <x v="11"/>
    <n v="5"/>
    <x v="1"/>
  </r>
  <r>
    <x v="24"/>
    <s v="AWD-EVR-Lange Hoekplas"/>
    <d v="2021-05-31T11:45:00"/>
    <n v="1"/>
    <x v="7"/>
    <s v="Brachytron pratense"/>
    <n v="2"/>
    <x v="0"/>
    <x v="11"/>
    <n v="5"/>
    <x v="3"/>
  </r>
  <r>
    <x v="24"/>
    <s v="AWD-EVR-Lange Hoekplas"/>
    <d v="2021-06-09T11:45:00"/>
    <n v="1"/>
    <x v="6"/>
    <s v="Coenagrion puella"/>
    <n v="8"/>
    <x v="0"/>
    <x v="11"/>
    <n v="6"/>
    <x v="1"/>
  </r>
  <r>
    <x v="24"/>
    <s v="AWD-EVR-Lange Hoekplas"/>
    <d v="2021-06-09T11:45:00"/>
    <n v="1"/>
    <x v="10"/>
    <s v="Libellula quadrimaculata"/>
    <n v="30"/>
    <x v="0"/>
    <x v="11"/>
    <n v="6"/>
    <x v="2"/>
  </r>
  <r>
    <x v="24"/>
    <s v="AWD-EVR-Lange Hoekplas"/>
    <d v="2021-06-09T11:45:00"/>
    <n v="1"/>
    <x v="7"/>
    <s v="Brachytron pratense"/>
    <n v="1"/>
    <x v="0"/>
    <x v="11"/>
    <n v="6"/>
    <x v="3"/>
  </r>
  <r>
    <x v="24"/>
    <s v="AWD-EVR-Lange Hoekplas"/>
    <d v="2021-06-09T11:45:00"/>
    <n v="1"/>
    <x v="8"/>
    <s v="Aeshna isoceles"/>
    <n v="1"/>
    <x v="0"/>
    <x v="11"/>
    <n v="6"/>
    <x v="3"/>
  </r>
  <r>
    <x v="24"/>
    <s v="AWD-EVR-Lange Hoekplas"/>
    <d v="2021-06-09T11:45:00"/>
    <n v="1"/>
    <x v="1"/>
    <s v="Ischnura elegans"/>
    <n v="5"/>
    <x v="0"/>
    <x v="11"/>
    <n v="6"/>
    <x v="1"/>
  </r>
  <r>
    <x v="24"/>
    <s v="AWD-EVR-Lange Hoekplas"/>
    <d v="2021-06-09T11:45:00"/>
    <n v="1"/>
    <x v="3"/>
    <s v="Enallagma cyathigerum"/>
    <n v="4"/>
    <x v="0"/>
    <x v="11"/>
    <n v="6"/>
    <x v="1"/>
  </r>
  <r>
    <x v="24"/>
    <s v="AWD-EVR-Lange Hoekplas"/>
    <d v="2021-05-18T13:45:00"/>
    <n v="1"/>
    <x v="7"/>
    <s v="Brachytron pratense"/>
    <n v="1"/>
    <x v="0"/>
    <x v="11"/>
    <n v="5"/>
    <x v="3"/>
  </r>
  <r>
    <x v="24"/>
    <s v="AWD-EVR-Lange Hoekplas"/>
    <d v="2021-05-18T13:45:00"/>
    <n v="1"/>
    <x v="10"/>
    <s v="Libellula quadrimaculata"/>
    <n v="2"/>
    <x v="0"/>
    <x v="11"/>
    <n v="5"/>
    <x v="2"/>
  </r>
  <r>
    <x v="24"/>
    <s v="AWD-EVR-Lange Hoekplas"/>
    <d v="2021-05-18T13:45:00"/>
    <n v="1"/>
    <x v="2"/>
    <s v="Pyrrhosoma nymphula"/>
    <n v="12"/>
    <x v="0"/>
    <x v="11"/>
    <n v="5"/>
    <x v="1"/>
  </r>
  <r>
    <x v="24"/>
    <s v="AWD-EVR-Lange Hoekplas"/>
    <d v="2021-05-18T13:45:00"/>
    <n v="1"/>
    <x v="3"/>
    <s v="Enallagma cyathigerum"/>
    <n v="1"/>
    <x v="0"/>
    <x v="11"/>
    <n v="5"/>
    <x v="1"/>
  </r>
  <r>
    <x v="24"/>
    <s v="AWD-EVR-Lange Hoekplas"/>
    <d v="2021-07-20T12:15:00"/>
    <n v="1"/>
    <x v="22"/>
    <s v="Crocothemis erythraea"/>
    <n v="1"/>
    <x v="0"/>
    <x v="11"/>
    <n v="7"/>
    <x v="2"/>
  </r>
  <r>
    <x v="24"/>
    <s v="AWD-EVR-Lange Hoekplas"/>
    <d v="2021-07-20T12:15:00"/>
    <n v="1"/>
    <x v="12"/>
    <s v="Sympetrum striolatum"/>
    <n v="1"/>
    <x v="0"/>
    <x v="11"/>
    <n v="7"/>
    <x v="2"/>
  </r>
  <r>
    <x v="24"/>
    <s v="AWD-EVR-Lange Hoekplas"/>
    <d v="2021-07-20T12:15:00"/>
    <n v="1"/>
    <x v="10"/>
    <s v="Libellula quadrimaculata"/>
    <n v="6"/>
    <x v="0"/>
    <x v="11"/>
    <n v="7"/>
    <x v="2"/>
  </r>
  <r>
    <x v="24"/>
    <s v="AWD-EVR-Lange Hoekplas"/>
    <d v="2021-07-20T12:15:00"/>
    <n v="1"/>
    <x v="3"/>
    <s v="Enallagma cyathigerum"/>
    <n v="12"/>
    <x v="0"/>
    <x v="11"/>
    <n v="7"/>
    <x v="1"/>
  </r>
  <r>
    <x v="24"/>
    <s v="AWD-EVR-Lange Hoekplas"/>
    <d v="2021-08-30T13:00:00"/>
    <n v="1"/>
    <x v="23"/>
    <s v="Sympetrum striolatum/vulgatum"/>
    <n v="40"/>
    <x v="0"/>
    <x v="11"/>
    <n v="8"/>
    <x v="2"/>
  </r>
  <r>
    <x v="24"/>
    <s v="AWD-EVR-Lange Hoekplas"/>
    <d v="2021-08-30T13:00:00"/>
    <n v="1"/>
    <x v="3"/>
    <s v="Enallagma cyathigerum"/>
    <n v="15"/>
    <x v="0"/>
    <x v="11"/>
    <n v="8"/>
    <x v="1"/>
  </r>
  <r>
    <x v="24"/>
    <s v="AWD-EVR-Lange Hoekplas"/>
    <d v="2021-08-30T13:00:00"/>
    <n v="1"/>
    <x v="6"/>
    <s v="Coenagrion puella"/>
    <n v="12"/>
    <x v="0"/>
    <x v="11"/>
    <n v="8"/>
    <x v="1"/>
  </r>
  <r>
    <x v="24"/>
    <s v="AWD-EVR-Lange Hoekplas"/>
    <d v="2020-05-06T13:00:00"/>
    <n v="1"/>
    <x v="6"/>
    <s v="Coenagrion puella"/>
    <n v="15"/>
    <x v="0"/>
    <x v="9"/>
    <n v="5"/>
    <x v="1"/>
  </r>
  <r>
    <x v="24"/>
    <s v="AWD-EVR-Lange Hoekplas"/>
    <d v="2020-05-06T13:00:00"/>
    <n v="1"/>
    <x v="0"/>
    <s v="Sympecma fusca"/>
    <n v="1"/>
    <x v="0"/>
    <x v="9"/>
    <n v="5"/>
    <x v="0"/>
  </r>
  <r>
    <x v="24"/>
    <s v="AWD-EVR-Lange Hoekplas"/>
    <d v="2020-05-06T13:00:00"/>
    <n v="1"/>
    <x v="1"/>
    <s v="Ischnura elegans"/>
    <n v="9"/>
    <x v="0"/>
    <x v="9"/>
    <n v="5"/>
    <x v="1"/>
  </r>
  <r>
    <x v="24"/>
    <s v="AWD-EVR-Lange Hoekplas"/>
    <d v="2020-05-06T13:00:00"/>
    <n v="1"/>
    <x v="4"/>
    <s v="Coenagrion pulchellum"/>
    <n v="7"/>
    <x v="0"/>
    <x v="9"/>
    <n v="5"/>
    <x v="1"/>
  </r>
  <r>
    <x v="24"/>
    <s v="AWD-EVR-Lange Hoekplas"/>
    <d v="2020-05-06T13:00:00"/>
    <n v="1"/>
    <x v="10"/>
    <s v="Libellula quadrimaculata"/>
    <n v="10"/>
    <x v="0"/>
    <x v="9"/>
    <n v="5"/>
    <x v="2"/>
  </r>
  <r>
    <x v="24"/>
    <s v="AWD-EVR-Lange Hoekplas"/>
    <d v="2020-05-06T13:00:00"/>
    <n v="1"/>
    <x v="2"/>
    <s v="Pyrrhosoma nymphula"/>
    <n v="34"/>
    <x v="0"/>
    <x v="9"/>
    <n v="5"/>
    <x v="1"/>
  </r>
  <r>
    <x v="25"/>
    <m/>
    <m/>
    <m/>
    <x v="37"/>
    <m/>
    <m/>
    <x v="3"/>
    <x v="12"/>
    <m/>
    <x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Draaitabel3" cacheId="1" applyNumberFormats="0" applyBorderFormats="0" applyFontFormats="0" applyPatternFormats="0" applyAlignmentFormats="0" applyWidthHeightFormats="1" dataCaption="Waarden" updatedVersion="6" minRefreshableVersion="3" useAutoFormatting="1" rowGrandTotals="0" itemPrintTitles="1" createdVersion="6" indent="0" outline="1" outlineData="1" multipleFieldFilters="0" chartFormat="1" rowHeaderCaption="Jaar">
  <location ref="V11:W23" firstHeaderRow="1" firstDataRow="1" firstDataCol="1" rowPageCount="3" colPageCount="1"/>
  <pivotFields count="11">
    <pivotField axis="axisPage" multipleItemSelectionAllowed="1" showAll="0">
      <items count="27">
        <item h="1" x="0"/>
        <item h="1" x="1"/>
        <item h="1" x="24"/>
        <item h="1" x="2"/>
        <item h="1" x="3"/>
        <item h="1" x="4"/>
        <item h="1" x="5"/>
        <item h="1" x="6"/>
        <item h="1" x="7"/>
        <item h="1" x="8"/>
        <item x="23"/>
        <item h="1" x="9"/>
        <item x="10"/>
        <item x="11"/>
        <item x="12"/>
        <item x="13"/>
        <item x="22"/>
        <item x="14"/>
        <item h="1" x="16"/>
        <item h="1" x="17"/>
        <item h="1" x="15"/>
        <item x="18"/>
        <item x="19"/>
        <item x="20"/>
        <item h="1" x="21"/>
        <item h="1" x="25"/>
        <item t="default"/>
      </items>
    </pivotField>
    <pivotField showAll="0"/>
    <pivotField showAll="0"/>
    <pivotField showAll="0"/>
    <pivotField axis="axisPage" multipleItemSelectionAllowed="1" showAll="0">
      <items count="39">
        <item x="6"/>
        <item x="27"/>
        <item x="16"/>
        <item x="35"/>
        <item x="0"/>
        <item x="12"/>
        <item x="23"/>
        <item x="24"/>
        <item x="5"/>
        <item x="11"/>
        <item x="7"/>
        <item x="9"/>
        <item x="26"/>
        <item x="13"/>
        <item x="30"/>
        <item x="1"/>
        <item x="18"/>
        <item x="14"/>
        <item x="34"/>
        <item x="32"/>
        <item x="31"/>
        <item x="17"/>
        <item x="33"/>
        <item x="21"/>
        <item x="19"/>
        <item x="4"/>
        <item x="28"/>
        <item x="10"/>
        <item x="8"/>
        <item x="2"/>
        <item x="22"/>
        <item x="3"/>
        <item x="36"/>
        <item x="20"/>
        <item x="15"/>
        <item x="29"/>
        <item x="25"/>
        <item x="37"/>
        <item t="default"/>
      </items>
    </pivotField>
    <pivotField showAll="0"/>
    <pivotField dataField="1" showAll="0"/>
    <pivotField showAll="0"/>
    <pivotField axis="axisRow" showAll="0">
      <items count="14">
        <item x="0"/>
        <item x="1"/>
        <item x="2"/>
        <item x="3"/>
        <item x="4"/>
        <item x="5"/>
        <item x="6"/>
        <item x="7"/>
        <item x="10"/>
        <item x="8"/>
        <item x="9"/>
        <item x="11"/>
        <item x="12"/>
        <item t="default"/>
      </items>
    </pivotField>
    <pivotField showAll="0"/>
    <pivotField axis="axisPage" multipleItemSelectionAllowed="1" showAll="0">
      <items count="7">
        <item h="1" x="4"/>
        <item h="1" x="3"/>
        <item x="2"/>
        <item h="1" x="0"/>
        <item h="1" x="1"/>
        <item h="1" x="5"/>
        <item t="default"/>
      </items>
    </pivotField>
  </pivotFields>
  <rowFields count="1">
    <field x="8"/>
  </rowFields>
  <rowItems count="12">
    <i>
      <x/>
    </i>
    <i>
      <x v="1"/>
    </i>
    <i>
      <x v="2"/>
    </i>
    <i>
      <x v="3"/>
    </i>
    <i>
      <x v="4"/>
    </i>
    <i>
      <x v="5"/>
    </i>
    <i>
      <x v="6"/>
    </i>
    <i>
      <x v="7"/>
    </i>
    <i>
      <x v="8"/>
    </i>
    <i>
      <x v="9"/>
    </i>
    <i>
      <x v="10"/>
    </i>
    <i>
      <x v="11"/>
    </i>
  </rowItems>
  <colItems count="1">
    <i/>
  </colItems>
  <pageFields count="3">
    <pageField fld="10" hier="-1"/>
    <pageField fld="4" hier="-1"/>
    <pageField fld="0" hier="-1"/>
  </pageFields>
  <dataFields count="1">
    <dataField name="aantal indiv." fld="6" baseField="0" baseItem="0"/>
  </dataFields>
  <formats count="7">
    <format dxfId="10">
      <pivotArea type="all" dataOnly="0" outline="0" fieldPosition="0"/>
    </format>
    <format dxfId="9">
      <pivotArea outline="0" collapsedLevelsAreSubtotals="1" fieldPosition="0"/>
    </format>
    <format dxfId="8">
      <pivotArea field="8" type="button" dataOnly="0" labelOnly="1" outline="0" axis="axisRow" fieldPosition="0"/>
    </format>
    <format dxfId="7">
      <pivotArea dataOnly="0" labelOnly="1" fieldPosition="0">
        <references count="1">
          <reference field="8" count="12">
            <x v="0"/>
            <x v="1"/>
            <x v="2"/>
            <x v="3"/>
            <x v="4"/>
            <x v="5"/>
            <x v="6"/>
            <x v="7"/>
            <x v="8"/>
            <x v="9"/>
            <x v="10"/>
            <x v="11"/>
          </reference>
        </references>
      </pivotArea>
    </format>
    <format dxfId="6">
      <pivotArea dataOnly="0" labelOnly="1" grandRow="1" outline="0" fieldPosition="0"/>
    </format>
    <format dxfId="5">
      <pivotArea dataOnly="0" labelOnly="1" outline="0" axis="axisValues" fieldPosition="0"/>
    </format>
    <format dxfId="4">
      <pivotArea dataOnly="0" labelOnly="1" outline="0" axis="axisValues" fieldPosition="0"/>
    </format>
  </formats>
  <chartFormats count="14">
    <chartFormat chart="0" format="0"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8" count="1" selected="0">
            <x v="0"/>
          </reference>
        </references>
      </pivotArea>
    </chartFormat>
    <chartFormat chart="0" format="3" series="1">
      <pivotArea type="data" outline="0" fieldPosition="0">
        <references count="2">
          <reference field="4294967294" count="1" selected="0">
            <x v="0"/>
          </reference>
          <reference field="8" count="1" selected="0">
            <x v="1"/>
          </reference>
        </references>
      </pivotArea>
    </chartFormat>
    <chartFormat chart="0" format="4" series="1">
      <pivotArea type="data" outline="0" fieldPosition="0">
        <references count="2">
          <reference field="4294967294" count="1" selected="0">
            <x v="0"/>
          </reference>
          <reference field="8" count="1" selected="0">
            <x v="2"/>
          </reference>
        </references>
      </pivotArea>
    </chartFormat>
    <chartFormat chart="0" format="5" series="1">
      <pivotArea type="data" outline="0" fieldPosition="0">
        <references count="2">
          <reference field="4294967294" count="1" selected="0">
            <x v="0"/>
          </reference>
          <reference field="8" count="1" selected="0">
            <x v="3"/>
          </reference>
        </references>
      </pivotArea>
    </chartFormat>
    <chartFormat chart="0" format="6" series="1">
      <pivotArea type="data" outline="0" fieldPosition="0">
        <references count="2">
          <reference field="4294967294" count="1" selected="0">
            <x v="0"/>
          </reference>
          <reference field="8" count="1" selected="0">
            <x v="4"/>
          </reference>
        </references>
      </pivotArea>
    </chartFormat>
    <chartFormat chart="0" format="7" series="1">
      <pivotArea type="data" outline="0" fieldPosition="0">
        <references count="2">
          <reference field="4294967294" count="1" selected="0">
            <x v="0"/>
          </reference>
          <reference field="8" count="1" selected="0">
            <x v="5"/>
          </reference>
        </references>
      </pivotArea>
    </chartFormat>
    <chartFormat chart="0" format="8" series="1">
      <pivotArea type="data" outline="0" fieldPosition="0">
        <references count="2">
          <reference field="4294967294" count="1" selected="0">
            <x v="0"/>
          </reference>
          <reference field="8" count="1" selected="0">
            <x v="6"/>
          </reference>
        </references>
      </pivotArea>
    </chartFormat>
    <chartFormat chart="0" format="9" series="1">
      <pivotArea type="data" outline="0" fieldPosition="0">
        <references count="2">
          <reference field="4294967294" count="1" selected="0">
            <x v="0"/>
          </reference>
          <reference field="8" count="1" selected="0">
            <x v="7"/>
          </reference>
        </references>
      </pivotArea>
    </chartFormat>
    <chartFormat chart="0" format="10" series="1">
      <pivotArea type="data" outline="0" fieldPosition="0">
        <references count="2">
          <reference field="4294967294" count="1" selected="0">
            <x v="0"/>
          </reference>
          <reference field="8" count="1" selected="0">
            <x v="8"/>
          </reference>
        </references>
      </pivotArea>
    </chartFormat>
    <chartFormat chart="0" format="11" series="1">
      <pivotArea type="data" outline="0" fieldPosition="0">
        <references count="2">
          <reference field="4294967294" count="1" selected="0">
            <x v="0"/>
          </reference>
          <reference field="8" count="1" selected="0">
            <x v="9"/>
          </reference>
        </references>
      </pivotArea>
    </chartFormat>
    <chartFormat chart="0" format="12" series="1">
      <pivotArea type="data" outline="0" fieldPosition="0">
        <references count="2">
          <reference field="4294967294" count="1" selected="0">
            <x v="0"/>
          </reference>
          <reference field="8" count="1" selected="0">
            <x v="10"/>
          </reference>
        </references>
      </pivotArea>
    </chartFormat>
    <chartFormat chart="0" format="13" series="1">
      <pivotArea type="data" outline="0" fieldPosition="0">
        <references count="2">
          <reference field="4294967294" count="1" selected="0">
            <x v="0"/>
          </reference>
          <reference field="8" count="1" selected="0">
            <x v="11"/>
          </reference>
        </references>
      </pivotArea>
    </chartFormat>
    <chartFormat chart="0" format="14" series="1">
      <pivotArea type="data" outline="0" fieldPosition="0">
        <references count="2">
          <reference field="4294967294" count="1" selected="0">
            <x v="0"/>
          </reference>
          <reference field="8" count="1" selected="0">
            <x v="1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Draaitabel6" cacheId="1" applyNumberFormats="0" applyBorderFormats="0" applyFontFormats="0" applyPatternFormats="0" applyAlignmentFormats="0" applyWidthHeightFormats="1" dataCaption="Waarden" updatedVersion="6" minRefreshableVersion="3" rowGrandTotals="0" itemPrintTitles="1" createdVersion="6" indent="0" outline="1" outlineData="1" chartFormat="8" rowHeaderCaption="Jaar" fieldListSortAscending="1">
  <location ref="J11:K23" firstHeaderRow="1" firstDataRow="1" firstDataCol="1" rowPageCount="3" colPageCount="1"/>
  <pivotFields count="11">
    <pivotField axis="axisPage" multipleItemSelectionAllowed="1" showAll="0">
      <items count="27">
        <item h="1" x="0"/>
        <item x="1"/>
        <item x="24"/>
        <item x="2"/>
        <item x="3"/>
        <item x="4"/>
        <item x="5"/>
        <item x="6"/>
        <item x="7"/>
        <item x="8"/>
        <item h="1" x="23"/>
        <item x="9"/>
        <item h="1" x="10"/>
        <item h="1" x="11"/>
        <item h="1" x="12"/>
        <item h="1" x="13"/>
        <item h="1" x="22"/>
        <item h="1" x="14"/>
        <item h="1" x="16"/>
        <item h="1" x="17"/>
        <item h="1" x="15"/>
        <item h="1" x="18"/>
        <item h="1" x="19"/>
        <item h="1" x="20"/>
        <item x="21"/>
        <item x="25"/>
        <item t="default"/>
      </items>
    </pivotField>
    <pivotField showAll="0"/>
    <pivotField showAll="0"/>
    <pivotField showAll="0"/>
    <pivotField axis="axisPage" multipleItemSelectionAllowed="1" showAll="0">
      <items count="39">
        <item x="6"/>
        <item x="27"/>
        <item x="16"/>
        <item x="35"/>
        <item x="0"/>
        <item x="12"/>
        <item x="23"/>
        <item x="24"/>
        <item x="5"/>
        <item x="11"/>
        <item x="7"/>
        <item x="9"/>
        <item x="26"/>
        <item x="13"/>
        <item x="30"/>
        <item x="1"/>
        <item x="18"/>
        <item x="14"/>
        <item x="34"/>
        <item x="32"/>
        <item x="31"/>
        <item x="17"/>
        <item x="33"/>
        <item x="21"/>
        <item x="19"/>
        <item x="4"/>
        <item x="28"/>
        <item x="10"/>
        <item x="8"/>
        <item x="2"/>
        <item x="22"/>
        <item x="3"/>
        <item x="36"/>
        <item x="20"/>
        <item x="15"/>
        <item x="29"/>
        <item x="25"/>
        <item x="37"/>
        <item t="default"/>
      </items>
    </pivotField>
    <pivotField showAll="0"/>
    <pivotField dataField="1" showAll="0"/>
    <pivotField multipleItemSelectionAllowed="1" showAll="0">
      <items count="5">
        <item x="0"/>
        <item h="1" x="1"/>
        <item h="1" x="2"/>
        <item h="1" x="3"/>
        <item t="default"/>
      </items>
    </pivotField>
    <pivotField axis="axisRow" showAll="0">
      <items count="14">
        <item x="0"/>
        <item x="1"/>
        <item x="2"/>
        <item x="3"/>
        <item x="4"/>
        <item x="5"/>
        <item x="6"/>
        <item x="7"/>
        <item x="10"/>
        <item x="8"/>
        <item x="9"/>
        <item x="11"/>
        <item h="1" x="12"/>
        <item t="default"/>
      </items>
    </pivotField>
    <pivotField showAll="0"/>
    <pivotField axis="axisPage" multipleItemSelectionAllowed="1" showAll="0">
      <items count="7">
        <item h="1" x="4"/>
        <item h="1" x="3"/>
        <item x="2"/>
        <item h="1" x="0"/>
        <item h="1" x="1"/>
        <item h="1" x="5"/>
        <item t="default"/>
      </items>
    </pivotField>
  </pivotFields>
  <rowFields count="1">
    <field x="8"/>
  </rowFields>
  <rowItems count="12">
    <i>
      <x/>
    </i>
    <i>
      <x v="1"/>
    </i>
    <i>
      <x v="2"/>
    </i>
    <i>
      <x v="3"/>
    </i>
    <i>
      <x v="4"/>
    </i>
    <i>
      <x v="5"/>
    </i>
    <i>
      <x v="6"/>
    </i>
    <i>
      <x v="7"/>
    </i>
    <i>
      <x v="8"/>
    </i>
    <i>
      <x v="9"/>
    </i>
    <i>
      <x v="10"/>
    </i>
    <i>
      <x v="11"/>
    </i>
  </rowItems>
  <colItems count="1">
    <i/>
  </colItems>
  <pageFields count="3">
    <pageField fld="10" hier="-1"/>
    <pageField fld="4" hier="-1"/>
    <pageField fld="0" hier="-1"/>
  </pageFields>
  <dataFields count="1">
    <dataField name="aantal indiv." fld="6" baseField="0" baseItem="0"/>
  </dataFields>
  <formats count="16">
    <format dxfId="26">
      <pivotArea type="all" dataOnly="0" outline="0" fieldPosition="0"/>
    </format>
    <format dxfId="25">
      <pivotArea outline="0" collapsedLevelsAreSubtotals="1" fieldPosition="0"/>
    </format>
    <format dxfId="24">
      <pivotArea type="origin" dataOnly="0" labelOnly="1" outline="0" fieldPosition="0"/>
    </format>
    <format dxfId="23">
      <pivotArea field="7" type="button" dataOnly="0" labelOnly="1" outline="0"/>
    </format>
    <format dxfId="22">
      <pivotArea field="0" type="button" dataOnly="0" labelOnly="1" outline="0" axis="axisPage" fieldPosition="2"/>
    </format>
    <format dxfId="21">
      <pivotArea type="topRight" dataOnly="0" labelOnly="1" outline="0" fieldPosition="0"/>
    </format>
    <format dxfId="20">
      <pivotArea field="8" type="button" dataOnly="0" labelOnly="1" outline="0" axis="axisRow" fieldPosition="0"/>
    </format>
    <format dxfId="19">
      <pivotArea dataOnly="0" labelOnly="1" fieldPosition="0">
        <references count="1">
          <reference field="8" count="0"/>
        </references>
      </pivotArea>
    </format>
    <format dxfId="18">
      <pivotArea dataOnly="0" labelOnly="1" grandRow="1" outline="0" fieldPosition="0"/>
    </format>
    <format dxfId="17">
      <pivotArea dataOnly="0" labelOnly="1" grandCol="1" outline="0" fieldPosition="0"/>
    </format>
    <format dxfId="16">
      <pivotArea type="all" dataOnly="0" outline="0" fieldPosition="0"/>
    </format>
    <format dxfId="15">
      <pivotArea outline="0" collapsedLevelsAreSubtotals="1" fieldPosition="0"/>
    </format>
    <format dxfId="14">
      <pivotArea field="8" type="button" dataOnly="0" labelOnly="1" outline="0" axis="axisRow" fieldPosition="0"/>
    </format>
    <format dxfId="13">
      <pivotArea dataOnly="0" labelOnly="1" fieldPosition="0">
        <references count="1">
          <reference field="8" count="0"/>
        </references>
      </pivotArea>
    </format>
    <format dxfId="12">
      <pivotArea dataOnly="0" labelOnly="1" outline="0" axis="axisValues" fieldPosition="0"/>
    </format>
    <format dxfId="11">
      <pivotArea dataOnly="0" labelOnly="1" outline="0" axis="axisValues" fieldPosition="0"/>
    </format>
  </formats>
  <chartFormats count="31">
    <chartFormat chart="0" format="0" series="1">
      <pivotArea type="data" outline="0" fieldPosition="0">
        <references count="2">
          <reference field="4294967294" count="1" selected="0">
            <x v="0"/>
          </reference>
          <reference field="8" count="1" selected="0">
            <x v="0"/>
          </reference>
        </references>
      </pivotArea>
    </chartFormat>
    <chartFormat chart="0" format="1" series="1">
      <pivotArea type="data" outline="0" fieldPosition="0">
        <references count="2">
          <reference field="4294967294" count="1" selected="0">
            <x v="0"/>
          </reference>
          <reference field="8" count="1" selected="0">
            <x v="1"/>
          </reference>
        </references>
      </pivotArea>
    </chartFormat>
    <chartFormat chart="0" format="2" series="1">
      <pivotArea type="data" outline="0" fieldPosition="0">
        <references count="2">
          <reference field="4294967294" count="1" selected="0">
            <x v="0"/>
          </reference>
          <reference field="8" count="1" selected="0">
            <x v="2"/>
          </reference>
        </references>
      </pivotArea>
    </chartFormat>
    <chartFormat chart="0" format="3" series="1">
      <pivotArea type="data" outline="0" fieldPosition="0">
        <references count="2">
          <reference field="4294967294" count="1" selected="0">
            <x v="0"/>
          </reference>
          <reference field="8" count="1" selected="0">
            <x v="3"/>
          </reference>
        </references>
      </pivotArea>
    </chartFormat>
    <chartFormat chart="0" format="4" series="1">
      <pivotArea type="data" outline="0" fieldPosition="0">
        <references count="2">
          <reference field="4294967294" count="1" selected="0">
            <x v="0"/>
          </reference>
          <reference field="8" count="1" selected="0">
            <x v="4"/>
          </reference>
        </references>
      </pivotArea>
    </chartFormat>
    <chartFormat chart="0" format="5" series="1">
      <pivotArea type="data" outline="0" fieldPosition="0">
        <references count="2">
          <reference field="4294967294" count="1" selected="0">
            <x v="0"/>
          </reference>
          <reference field="8" count="1" selected="0">
            <x v="5"/>
          </reference>
        </references>
      </pivotArea>
    </chartFormat>
    <chartFormat chart="0" format="6" series="1">
      <pivotArea type="data" outline="0" fieldPosition="0">
        <references count="2">
          <reference field="4294967294" count="1" selected="0">
            <x v="0"/>
          </reference>
          <reference field="8" count="1" selected="0">
            <x v="6"/>
          </reference>
        </references>
      </pivotArea>
    </chartFormat>
    <chartFormat chart="0" format="7" series="1">
      <pivotArea type="data" outline="0" fieldPosition="0">
        <references count="2">
          <reference field="4294967294" count="1" selected="0">
            <x v="0"/>
          </reference>
          <reference field="8" count="1" selected="0">
            <x v="7"/>
          </reference>
        </references>
      </pivotArea>
    </chartFormat>
    <chartFormat chart="0" format="8" series="1">
      <pivotArea type="data" outline="0" fieldPosition="0">
        <references count="2">
          <reference field="4294967294" count="1" selected="0">
            <x v="0"/>
          </reference>
          <reference field="8" count="1" selected="0">
            <x v="8"/>
          </reference>
        </references>
      </pivotArea>
    </chartFormat>
    <chartFormat chart="0" format="9" series="1">
      <pivotArea type="data" outline="0" fieldPosition="0">
        <references count="2">
          <reference field="4294967294" count="1" selected="0">
            <x v="0"/>
          </reference>
          <reference field="8" count="1" selected="0">
            <x v="9"/>
          </reference>
        </references>
      </pivotArea>
    </chartFormat>
    <chartFormat chart="0" format="10" series="1">
      <pivotArea type="data" outline="0" fieldPosition="0">
        <references count="2">
          <reference field="4294967294" count="1" selected="0">
            <x v="0"/>
          </reference>
          <reference field="8" count="1" selected="0">
            <x v="10"/>
          </reference>
        </references>
      </pivotArea>
    </chartFormat>
    <chartFormat chart="0" format="11" series="1">
      <pivotArea type="data" outline="0" fieldPosition="0">
        <references count="2">
          <reference field="4294967294" count="1" selected="0">
            <x v="0"/>
          </reference>
          <reference field="8" count="1" selected="0">
            <x v="11"/>
          </reference>
        </references>
      </pivotArea>
    </chartFormat>
    <chartFormat chart="0" format="12" series="1">
      <pivotArea type="data" outline="0" fieldPosition="0">
        <references count="2">
          <reference field="4294967294" count="1" selected="0">
            <x v="0"/>
          </reference>
          <reference field="8" count="1" selected="0">
            <x v="12"/>
          </reference>
        </references>
      </pivotArea>
    </chartFormat>
    <chartFormat chart="0" format="13" series="1">
      <pivotArea type="data" outline="0" fieldPosition="0">
        <references count="1">
          <reference field="4294967294" count="1" selected="0">
            <x v="0"/>
          </reference>
        </references>
      </pivotArea>
    </chartFormat>
    <chartFormat chart="0" format="66" series="1">
      <pivotArea type="data" outline="0" fieldPosition="0">
        <references count="2">
          <reference field="4294967294" count="1" selected="0">
            <x v="0"/>
          </reference>
          <reference field="4" count="1" selected="0">
            <x v="6"/>
          </reference>
        </references>
      </pivotArea>
    </chartFormat>
    <chartFormat chart="0" format="67" series="1">
      <pivotArea type="data" outline="0" fieldPosition="0">
        <references count="2">
          <reference field="4294967294" count="1" selected="0">
            <x v="0"/>
          </reference>
          <reference field="4" count="1" selected="0">
            <x v="21"/>
          </reference>
        </references>
      </pivotArea>
    </chartFormat>
    <chartFormat chart="0" format="68" series="1">
      <pivotArea type="data" outline="0" fieldPosition="0">
        <references count="2">
          <reference field="4294967294" count="1" selected="0">
            <x v="0"/>
          </reference>
          <reference field="10" count="1" selected="0">
            <x v="4"/>
          </reference>
        </references>
      </pivotArea>
    </chartFormat>
    <chartFormat chart="0" format="69" series="1">
      <pivotArea type="data" outline="0" fieldPosition="0">
        <references count="3">
          <reference field="4294967294" count="1" selected="0">
            <x v="0"/>
          </reference>
          <reference field="4" count="1" selected="0">
            <x v="6"/>
          </reference>
          <reference field="10" count="1" selected="0">
            <x v="2"/>
          </reference>
        </references>
      </pivotArea>
    </chartFormat>
    <chartFormat chart="0" format="70" series="1">
      <pivotArea type="data" outline="0" fieldPosition="0">
        <references count="3">
          <reference field="4294967294" count="1" selected="0">
            <x v="0"/>
          </reference>
          <reference field="4" count="1" selected="0">
            <x v="21"/>
          </reference>
          <reference field="10" count="1" selected="0">
            <x v="2"/>
          </reference>
        </references>
      </pivotArea>
    </chartFormat>
    <chartFormat chart="0" format="71" series="1">
      <pivotArea type="data" outline="0" fieldPosition="0">
        <references count="2">
          <reference field="4294967294" count="1" selected="0">
            <x v="0"/>
          </reference>
          <reference field="4" count="1" selected="0">
            <x v="3"/>
          </reference>
        </references>
      </pivotArea>
    </chartFormat>
    <chartFormat chart="0" format="72" series="1">
      <pivotArea type="data" outline="0" fieldPosition="0">
        <references count="2">
          <reference field="4294967294" count="1" selected="0">
            <x v="0"/>
          </reference>
          <reference field="4" count="1" selected="0">
            <x v="10"/>
          </reference>
        </references>
      </pivotArea>
    </chartFormat>
    <chartFormat chart="0" format="73" series="1">
      <pivotArea type="data" outline="0" fieldPosition="0">
        <references count="2">
          <reference field="4294967294" count="1" selected="0">
            <x v="0"/>
          </reference>
          <reference field="4" count="1" selected="0">
            <x v="11"/>
          </reference>
        </references>
      </pivotArea>
    </chartFormat>
    <chartFormat chart="0" format="74" series="1">
      <pivotArea type="data" outline="0" fieldPosition="0">
        <references count="2">
          <reference field="4294967294" count="1" selected="0">
            <x v="0"/>
          </reference>
          <reference field="4" count="1" selected="0">
            <x v="17"/>
          </reference>
        </references>
      </pivotArea>
    </chartFormat>
    <chartFormat chart="0" format="75" series="1">
      <pivotArea type="data" outline="0" fieldPosition="0">
        <references count="2">
          <reference field="4294967294" count="1" selected="0">
            <x v="0"/>
          </reference>
          <reference field="4" count="1" selected="0">
            <x v="28"/>
          </reference>
        </references>
      </pivotArea>
    </chartFormat>
    <chartFormat chart="0" format="76" series="1">
      <pivotArea type="data" outline="0" fieldPosition="0">
        <references count="2">
          <reference field="4294967294" count="1" selected="0">
            <x v="0"/>
          </reference>
          <reference field="4" count="1" selected="0">
            <x v="32"/>
          </reference>
        </references>
      </pivotArea>
    </chartFormat>
    <chartFormat chart="0" format="77" series="1">
      <pivotArea type="data" outline="0" fieldPosition="0">
        <references count="2">
          <reference field="4294967294" count="1" selected="0">
            <x v="0"/>
          </reference>
          <reference field="4" count="1" selected="0">
            <x v="33"/>
          </reference>
        </references>
      </pivotArea>
    </chartFormat>
    <chartFormat chart="0" format="78" series="1">
      <pivotArea type="data" outline="0" fieldPosition="0">
        <references count="2">
          <reference field="4294967294" count="1" selected="0">
            <x v="0"/>
          </reference>
          <reference field="4" count="1" selected="0">
            <x v="26"/>
          </reference>
        </references>
      </pivotArea>
    </chartFormat>
    <chartFormat chart="0" format="79" series="1">
      <pivotArea type="data" outline="0" fieldPosition="0">
        <references count="2">
          <reference field="4294967294" count="1" selected="0">
            <x v="0"/>
          </reference>
          <reference field="4" count="1" selected="0">
            <x v="27"/>
          </reference>
        </references>
      </pivotArea>
    </chartFormat>
    <chartFormat chart="0" format="80" series="1">
      <pivotArea type="data" outline="0" fieldPosition="0">
        <references count="2">
          <reference field="4294967294" count="1" selected="0">
            <x v="0"/>
          </reference>
          <reference field="4" count="1" selected="0">
            <x v="30"/>
          </reference>
        </references>
      </pivotArea>
    </chartFormat>
    <chartFormat chart="0" format="81" series="1">
      <pivotArea type="data" outline="0" fieldPosition="0">
        <references count="2">
          <reference field="4294967294" count="1" selected="0">
            <x v="0"/>
          </reference>
          <reference field="4" count="1" selected="0">
            <x v="34"/>
          </reference>
        </references>
      </pivotArea>
    </chartFormat>
    <chartFormat chart="0" format="82" series="1">
      <pivotArea type="data" outline="0" fieldPosition="0">
        <references count="2">
          <reference field="4294967294" count="1" selected="0">
            <x v="0"/>
          </reference>
          <reference field="4" count="1" selected="0">
            <x v="35"/>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Draaitabel7" cacheId="1" applyNumberFormats="0" applyBorderFormats="0" applyFontFormats="0" applyPatternFormats="0" applyAlignmentFormats="0" applyWidthHeightFormats="1" dataCaption="Waarden" updatedVersion="6" minRefreshableVersion="3" useAutoFormatting="1" rowGrandTotals="0" itemPrintTitles="1" createdVersion="6" indent="0" outline="1" outlineData="1" multipleFieldFilters="0" chartFormat="1" rowHeaderCaption="Jaar">
  <location ref="V32:W44" firstHeaderRow="1" firstDataRow="1" firstDataCol="1" rowPageCount="3" colPageCount="1"/>
  <pivotFields count="11">
    <pivotField axis="axisPage" multipleItemSelectionAllowed="1" showAll="0">
      <items count="27">
        <item x="0"/>
        <item x="1"/>
        <item x="24"/>
        <item x="2"/>
        <item x="3"/>
        <item x="4"/>
        <item x="5"/>
        <item x="6"/>
        <item x="7"/>
        <item x="8"/>
        <item x="23"/>
        <item x="9"/>
        <item x="10"/>
        <item x="11"/>
        <item x="12"/>
        <item x="13"/>
        <item x="22"/>
        <item x="14"/>
        <item x="16"/>
        <item x="17"/>
        <item x="15"/>
        <item x="18"/>
        <item x="19"/>
        <item x="20"/>
        <item x="21"/>
        <item x="25"/>
        <item t="default"/>
      </items>
    </pivotField>
    <pivotField showAll="0"/>
    <pivotField showAll="0"/>
    <pivotField showAll="0"/>
    <pivotField axis="axisPage" multipleItemSelectionAllowed="1" showAll="0">
      <items count="39">
        <item h="1" x="6"/>
        <item h="1" x="27"/>
        <item h="1" x="16"/>
        <item h="1" x="35"/>
        <item h="1" x="0"/>
        <item h="1" x="12"/>
        <item h="1" x="23"/>
        <item h="1" x="24"/>
        <item h="1" x="5"/>
        <item h="1" x="11"/>
        <item h="1" x="7"/>
        <item h="1" x="9"/>
        <item h="1" x="26"/>
        <item h="1" x="13"/>
        <item h="1" x="30"/>
        <item h="1" x="1"/>
        <item h="1" x="18"/>
        <item h="1" x="14"/>
        <item h="1" x="34"/>
        <item h="1" x="32"/>
        <item h="1" x="31"/>
        <item h="1" x="17"/>
        <item h="1" x="33"/>
        <item h="1" x="21"/>
        <item h="1" x="19"/>
        <item h="1" x="4"/>
        <item h="1" x="28"/>
        <item x="10"/>
        <item h="1" x="8"/>
        <item h="1" x="2"/>
        <item h="1" x="22"/>
        <item h="1" x="3"/>
        <item h="1" x="36"/>
        <item h="1" x="20"/>
        <item h="1" x="15"/>
        <item h="1" x="29"/>
        <item h="1" x="25"/>
        <item h="1" x="37"/>
        <item t="default"/>
      </items>
    </pivotField>
    <pivotField showAll="0"/>
    <pivotField dataField="1" showAll="0"/>
    <pivotField showAll="0"/>
    <pivotField axis="axisRow" showAll="0">
      <items count="14">
        <item x="0"/>
        <item x="1"/>
        <item x="2"/>
        <item x="3"/>
        <item x="4"/>
        <item x="5"/>
        <item x="6"/>
        <item x="7"/>
        <item x="10"/>
        <item x="8"/>
        <item x="9"/>
        <item x="11"/>
        <item x="12"/>
        <item t="default"/>
      </items>
    </pivotField>
    <pivotField showAll="0"/>
    <pivotField axis="axisPage" showAll="0">
      <items count="7">
        <item x="4"/>
        <item x="3"/>
        <item x="2"/>
        <item x="0"/>
        <item x="1"/>
        <item x="5"/>
        <item t="default"/>
      </items>
    </pivotField>
  </pivotFields>
  <rowFields count="1">
    <field x="8"/>
  </rowFields>
  <rowItems count="12">
    <i>
      <x/>
    </i>
    <i>
      <x v="1"/>
    </i>
    <i>
      <x v="2"/>
    </i>
    <i>
      <x v="3"/>
    </i>
    <i>
      <x v="4"/>
    </i>
    <i>
      <x v="5"/>
    </i>
    <i>
      <x v="6"/>
    </i>
    <i>
      <x v="7"/>
    </i>
    <i>
      <x v="8"/>
    </i>
    <i>
      <x v="9"/>
    </i>
    <i>
      <x v="10"/>
    </i>
    <i>
      <x v="11"/>
    </i>
  </rowItems>
  <colItems count="1">
    <i/>
  </colItems>
  <pageFields count="3">
    <pageField fld="10" hier="-1"/>
    <pageField fld="4" hier="-1"/>
    <pageField fld="0" hier="-1"/>
  </pageFields>
  <dataFields count="1">
    <dataField name="aantal indiv." fld="6" baseField="0" baseItem="0"/>
  </dataFields>
  <formats count="9">
    <format dxfId="35">
      <pivotArea type="all" dataOnly="0" outline="0" fieldPosition="0"/>
    </format>
    <format dxfId="34">
      <pivotArea outline="0" collapsedLevelsAreSubtotals="1" fieldPosition="0"/>
    </format>
    <format dxfId="33">
      <pivotArea field="8" type="button" dataOnly="0" labelOnly="1" outline="0" axis="axisRow" fieldPosition="0"/>
    </format>
    <format dxfId="32">
      <pivotArea dataOnly="0" labelOnly="1" fieldPosition="0">
        <references count="1">
          <reference field="8" count="0"/>
        </references>
      </pivotArea>
    </format>
    <format dxfId="31">
      <pivotArea dataOnly="0" labelOnly="1" grandRow="1" outline="0" fieldPosition="0"/>
    </format>
    <format dxfId="30">
      <pivotArea dataOnly="0" labelOnly="1" outline="0" axis="axisValues" fieldPosition="0"/>
    </format>
    <format dxfId="29">
      <pivotArea dataOnly="0" labelOnly="1" outline="0" axis="axisValues" fieldPosition="0"/>
    </format>
    <format dxfId="28">
      <pivotArea dataOnly="0" labelOnly="1" outline="0" axis="axisValues" fieldPosition="0"/>
    </format>
    <format dxfId="27">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Draaitabel4" cacheId="1" applyNumberFormats="0" applyBorderFormats="0" applyFontFormats="0" applyPatternFormats="0" applyAlignmentFormats="0" applyWidthHeightFormats="1" dataCaption="Waarden" updatedVersion="6" minRefreshableVersion="3" useAutoFormatting="1" rowGrandTotals="0" itemPrintTitles="1" createdVersion="6" indent="0" outline="1" outlineData="1" multipleFieldFilters="0" chartFormat="1" rowHeaderCaption="Jaar">
  <location ref="J32:K38" firstHeaderRow="1" firstDataRow="1" firstDataCol="1" rowPageCount="3" colPageCount="1"/>
  <pivotFields count="11">
    <pivotField axis="axisPage" multipleItemSelectionAllowed="1" showAll="0">
      <items count="27">
        <item x="0"/>
        <item x="1"/>
        <item x="24"/>
        <item x="2"/>
        <item x="3"/>
        <item x="4"/>
        <item x="5"/>
        <item x="6"/>
        <item x="7"/>
        <item x="8"/>
        <item x="23"/>
        <item x="9"/>
        <item x="10"/>
        <item x="11"/>
        <item x="12"/>
        <item x="13"/>
        <item x="22"/>
        <item x="14"/>
        <item x="16"/>
        <item x="17"/>
        <item x="15"/>
        <item x="18"/>
        <item x="19"/>
        <item x="20"/>
        <item x="21"/>
        <item x="25"/>
        <item t="default"/>
      </items>
    </pivotField>
    <pivotField showAll="0"/>
    <pivotField showAll="0"/>
    <pivotField showAll="0"/>
    <pivotField axis="axisPage" multipleItemSelectionAllowed="1" showAll="0">
      <items count="39">
        <item h="1" x="6"/>
        <item h="1" x="27"/>
        <item h="1" x="16"/>
        <item h="1" x="35"/>
        <item h="1" x="0"/>
        <item h="1" x="12"/>
        <item h="1" x="23"/>
        <item h="1" x="24"/>
        <item h="1" x="5"/>
        <item h="1" x="11"/>
        <item h="1" x="7"/>
        <item h="1" x="9"/>
        <item h="1" x="26"/>
        <item h="1" x="13"/>
        <item h="1" x="30"/>
        <item h="1" x="1"/>
        <item h="1" x="18"/>
        <item h="1" x="14"/>
        <item h="1" x="34"/>
        <item h="1" x="32"/>
        <item h="1" x="31"/>
        <item h="1" x="17"/>
        <item h="1" x="33"/>
        <item h="1" x="21"/>
        <item h="1" x="19"/>
        <item h="1" x="4"/>
        <item h="1" x="28"/>
        <item h="1" x="10"/>
        <item h="1" x="8"/>
        <item h="1" x="2"/>
        <item x="22"/>
        <item h="1" x="3"/>
        <item h="1" x="36"/>
        <item h="1" x="20"/>
        <item h="1" x="15"/>
        <item h="1" x="29"/>
        <item h="1" x="25"/>
        <item h="1" x="37"/>
        <item t="default"/>
      </items>
    </pivotField>
    <pivotField showAll="0"/>
    <pivotField dataField="1" showAll="0"/>
    <pivotField showAll="0"/>
    <pivotField axis="axisRow" showAll="0">
      <items count="14">
        <item x="0"/>
        <item x="1"/>
        <item x="2"/>
        <item x="3"/>
        <item x="4"/>
        <item x="5"/>
        <item x="6"/>
        <item x="7"/>
        <item x="10"/>
        <item x="8"/>
        <item x="9"/>
        <item x="11"/>
        <item x="12"/>
        <item t="default"/>
      </items>
    </pivotField>
    <pivotField showAll="0"/>
    <pivotField axis="axisPage" showAll="0">
      <items count="7">
        <item x="4"/>
        <item x="3"/>
        <item x="2"/>
        <item x="0"/>
        <item x="1"/>
        <item x="5"/>
        <item t="default"/>
      </items>
    </pivotField>
  </pivotFields>
  <rowFields count="1">
    <field x="8"/>
  </rowFields>
  <rowItems count="6">
    <i>
      <x v="5"/>
    </i>
    <i>
      <x v="7"/>
    </i>
    <i>
      <x v="8"/>
    </i>
    <i>
      <x v="9"/>
    </i>
    <i>
      <x v="10"/>
    </i>
    <i>
      <x v="11"/>
    </i>
  </rowItems>
  <colItems count="1">
    <i/>
  </colItems>
  <pageFields count="3">
    <pageField fld="10" hier="-1"/>
    <pageField fld="4" hier="-1"/>
    <pageField fld="0" hier="-1"/>
  </pageFields>
  <dataFields count="1">
    <dataField name="aantal indiv." fld="6" baseField="0" baseItem="0"/>
  </dataFields>
  <formats count="9">
    <format dxfId="44">
      <pivotArea type="all" dataOnly="0" outline="0" fieldPosition="0"/>
    </format>
    <format dxfId="43">
      <pivotArea dataOnly="0" labelOnly="1" fieldPosition="0">
        <references count="1">
          <reference field="8" count="12">
            <x v="0"/>
            <x v="1"/>
            <x v="2"/>
            <x v="3"/>
            <x v="4"/>
            <x v="5"/>
            <x v="6"/>
            <x v="7"/>
            <x v="8"/>
            <x v="9"/>
            <x v="10"/>
            <x v="11"/>
          </reference>
        </references>
      </pivotArea>
    </format>
    <format dxfId="42">
      <pivotArea dataOnly="0" labelOnly="1" grandRow="1" outline="0" fieldPosition="0"/>
    </format>
    <format dxfId="41">
      <pivotArea dataOnly="0" outline="0" axis="axisValues" fieldPosition="0"/>
    </format>
    <format dxfId="40">
      <pivotArea type="all" dataOnly="0" outline="0" fieldPosition="0"/>
    </format>
    <format dxfId="39">
      <pivotArea outline="0" collapsedLevelsAreSubtotals="1" fieldPosition="0"/>
    </format>
    <format dxfId="38">
      <pivotArea field="8" type="button" dataOnly="0" labelOnly="1" outline="0" axis="axisRow" fieldPosition="0"/>
    </format>
    <format dxfId="37">
      <pivotArea dataOnly="0" labelOnly="1" fieldPosition="0">
        <references count="1">
          <reference field="8" count="6">
            <x v="5"/>
            <x v="7"/>
            <x v="8"/>
            <x v="9"/>
            <x v="10"/>
            <x v="11"/>
          </reference>
        </references>
      </pivotArea>
    </format>
    <format dxfId="36">
      <pivotArea dataOnly="0" labelOnly="1" outline="0" axis="axisValues" fieldPosition="0"/>
    </format>
  </format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8" count="1" selected="0">
            <x v="7"/>
          </reference>
        </references>
      </pivotArea>
    </chartFormat>
    <chartFormat chart="0" format="2" series="1">
      <pivotArea type="data" outline="0" fieldPosition="0">
        <references count="2">
          <reference field="4294967294" count="1" selected="0">
            <x v="0"/>
          </reference>
          <reference field="8" count="1" selected="0">
            <x v="8"/>
          </reference>
        </references>
      </pivotArea>
    </chartFormat>
    <chartFormat chart="0" format="3" series="1">
      <pivotArea type="data" outline="0" fieldPosition="0">
        <references count="2">
          <reference field="4294967294" count="1" selected="0">
            <x v="0"/>
          </reference>
          <reference field="8" count="1" selected="0">
            <x v="9"/>
          </reference>
        </references>
      </pivotArea>
    </chartFormat>
    <chartFormat chart="0" format="4" series="1">
      <pivotArea type="data" outline="0" fieldPosition="0">
        <references count="2">
          <reference field="4294967294" count="1" selected="0">
            <x v="0"/>
          </reference>
          <reference field="8" count="1" selected="0">
            <x v="10"/>
          </reference>
        </references>
      </pivotArea>
    </chartFormat>
    <chartFormat chart="0" format="5" series="1">
      <pivotArea type="data" outline="0" fieldPosition="0">
        <references count="2">
          <reference field="4294967294" count="1" selected="0">
            <x v="0"/>
          </reference>
          <reference field="8"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Draaitabel8" cacheId="1" applyNumberFormats="0" applyBorderFormats="0" applyFontFormats="0" applyPatternFormats="0" applyAlignmentFormats="0" applyWidthHeightFormats="1" dataCaption="Waarden" updatedVersion="6" minRefreshableVersion="3" useAutoFormatting="1" itemPrintTitles="1" createdVersion="6" indent="0" outline="1" outlineData="1" multipleFieldFilters="0" chartFormat="11" rowHeaderCaption="Route" colHeaderCaption="Jaar">
  <location ref="A4:N28" firstHeaderRow="1" firstDataRow="2" firstDataCol="1" rowPageCount="2" colPageCount="1"/>
  <pivotFields count="11">
    <pivotField axis="axisRow" showAll="0">
      <items count="27">
        <item x="0"/>
        <item x="1"/>
        <item x="24"/>
        <item x="2"/>
        <item x="3"/>
        <item x="4"/>
        <item x="5"/>
        <item x="6"/>
        <item x="7"/>
        <item x="8"/>
        <item x="23"/>
        <item x="9"/>
        <item x="10"/>
        <item x="11"/>
        <item x="12"/>
        <item x="13"/>
        <item x="22"/>
        <item x="14"/>
        <item x="16"/>
        <item x="17"/>
        <item x="15"/>
        <item x="18"/>
        <item x="19"/>
        <item x="20"/>
        <item x="21"/>
        <item x="25"/>
        <item t="default"/>
      </items>
    </pivotField>
    <pivotField showAll="0"/>
    <pivotField showAll="0"/>
    <pivotField showAll="0"/>
    <pivotField axis="axisPage" showAll="0">
      <items count="39">
        <item x="6"/>
        <item x="27"/>
        <item x="16"/>
        <item x="35"/>
        <item x="0"/>
        <item x="12"/>
        <item x="23"/>
        <item x="24"/>
        <item x="5"/>
        <item x="11"/>
        <item x="7"/>
        <item x="9"/>
        <item x="26"/>
        <item x="13"/>
        <item x="30"/>
        <item x="1"/>
        <item x="18"/>
        <item x="14"/>
        <item x="34"/>
        <item x="32"/>
        <item x="31"/>
        <item x="17"/>
        <item x="33"/>
        <item x="21"/>
        <item x="19"/>
        <item x="4"/>
        <item x="28"/>
        <item x="10"/>
        <item x="8"/>
        <item x="2"/>
        <item x="22"/>
        <item x="3"/>
        <item x="36"/>
        <item x="20"/>
        <item x="15"/>
        <item x="29"/>
        <item x="25"/>
        <item x="37"/>
        <item t="default"/>
      </items>
    </pivotField>
    <pivotField showAll="0"/>
    <pivotField dataField="1" showAll="0"/>
    <pivotField showAll="0"/>
    <pivotField axis="axisCol" showAll="0">
      <items count="14">
        <item x="0"/>
        <item x="1"/>
        <item x="2"/>
        <item x="3"/>
        <item x="4"/>
        <item x="5"/>
        <item x="6"/>
        <item x="7"/>
        <item x="10"/>
        <item x="8"/>
        <item x="9"/>
        <item x="11"/>
        <item x="12"/>
        <item t="default"/>
      </items>
    </pivotField>
    <pivotField showAll="0"/>
    <pivotField axis="axisPage" showAll="0">
      <items count="7">
        <item x="4"/>
        <item x="3"/>
        <item x="2"/>
        <item x="0"/>
        <item x="1"/>
        <item x="5"/>
        <item t="default"/>
      </items>
    </pivotField>
  </pivotFields>
  <rowFields count="1">
    <field x="0"/>
  </rowFields>
  <rowItems count="23">
    <i>
      <x/>
    </i>
    <i>
      <x v="1"/>
    </i>
    <i>
      <x v="2"/>
    </i>
    <i>
      <x v="3"/>
    </i>
    <i>
      <x v="4"/>
    </i>
    <i>
      <x v="5"/>
    </i>
    <i>
      <x v="6"/>
    </i>
    <i>
      <x v="7"/>
    </i>
    <i>
      <x v="9"/>
    </i>
    <i>
      <x v="11"/>
    </i>
    <i>
      <x v="12"/>
    </i>
    <i>
      <x v="13"/>
    </i>
    <i>
      <x v="14"/>
    </i>
    <i>
      <x v="15"/>
    </i>
    <i>
      <x v="16"/>
    </i>
    <i>
      <x v="17"/>
    </i>
    <i>
      <x v="19"/>
    </i>
    <i>
      <x v="20"/>
    </i>
    <i>
      <x v="21"/>
    </i>
    <i>
      <x v="22"/>
    </i>
    <i>
      <x v="23"/>
    </i>
    <i>
      <x v="24"/>
    </i>
    <i t="grand">
      <x/>
    </i>
  </rowItems>
  <colFields count="1">
    <field x="8"/>
  </colFields>
  <colItems count="13">
    <i>
      <x/>
    </i>
    <i>
      <x v="1"/>
    </i>
    <i>
      <x v="2"/>
    </i>
    <i>
      <x v="3"/>
    </i>
    <i>
      <x v="4"/>
    </i>
    <i>
      <x v="5"/>
    </i>
    <i>
      <x v="6"/>
    </i>
    <i>
      <x v="7"/>
    </i>
    <i>
      <x v="8"/>
    </i>
    <i>
      <x v="9"/>
    </i>
    <i>
      <x v="10"/>
    </i>
    <i>
      <x v="11"/>
    </i>
    <i t="grand">
      <x/>
    </i>
  </colItems>
  <pageFields count="2">
    <pageField fld="10" hier="-1"/>
    <pageField fld="4" item="4" hier="-1"/>
  </pageFields>
  <dataFields count="1">
    <dataField name="Aantal indiv" fld="6" baseField="0" baseItem="0"/>
  </dataFields>
  <chartFormats count="1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24" series="1">
      <pivotArea type="data" outline="0" fieldPosition="0">
        <references count="2">
          <reference field="4294967294" count="1" selected="0">
            <x v="0"/>
          </reference>
          <reference field="8" count="1" selected="0">
            <x v="1"/>
          </reference>
        </references>
      </pivotArea>
    </chartFormat>
    <chartFormat chart="0" format="25" series="1">
      <pivotArea type="data" outline="0" fieldPosition="0">
        <references count="2">
          <reference field="4294967294" count="1" selected="0">
            <x v="0"/>
          </reference>
          <reference field="8" count="1" selected="0">
            <x v="2"/>
          </reference>
        </references>
      </pivotArea>
    </chartFormat>
    <chartFormat chart="0" format="26" series="1">
      <pivotArea type="data" outline="0" fieldPosition="0">
        <references count="2">
          <reference field="4294967294" count="1" selected="0">
            <x v="0"/>
          </reference>
          <reference field="8" count="1" selected="0">
            <x v="3"/>
          </reference>
        </references>
      </pivotArea>
    </chartFormat>
    <chartFormat chart="0" format="27" series="1">
      <pivotArea type="data" outline="0" fieldPosition="0">
        <references count="2">
          <reference field="4294967294" count="1" selected="0">
            <x v="0"/>
          </reference>
          <reference field="8" count="1" selected="0">
            <x v="4"/>
          </reference>
        </references>
      </pivotArea>
    </chartFormat>
    <chartFormat chart="0" format="28" series="1">
      <pivotArea type="data" outline="0" fieldPosition="0">
        <references count="2">
          <reference field="4294967294" count="1" selected="0">
            <x v="0"/>
          </reference>
          <reference field="8" count="1" selected="0">
            <x v="5"/>
          </reference>
        </references>
      </pivotArea>
    </chartFormat>
    <chartFormat chart="0" format="29" series="1">
      <pivotArea type="data" outline="0" fieldPosition="0">
        <references count="2">
          <reference field="4294967294" count="1" selected="0">
            <x v="0"/>
          </reference>
          <reference field="8" count="1" selected="0">
            <x v="6"/>
          </reference>
        </references>
      </pivotArea>
    </chartFormat>
    <chartFormat chart="0" format="30" series="1">
      <pivotArea type="data" outline="0" fieldPosition="0">
        <references count="2">
          <reference field="4294967294" count="1" selected="0">
            <x v="0"/>
          </reference>
          <reference field="8" count="1" selected="0">
            <x v="7"/>
          </reference>
        </references>
      </pivotArea>
    </chartFormat>
    <chartFormat chart="0" format="31" series="1">
      <pivotArea type="data" outline="0" fieldPosition="0">
        <references count="2">
          <reference field="4294967294" count="1" selected="0">
            <x v="0"/>
          </reference>
          <reference field="8" count="1" selected="0">
            <x v="8"/>
          </reference>
        </references>
      </pivotArea>
    </chartFormat>
    <chartFormat chart="0" format="32" series="1">
      <pivotArea type="data" outline="0" fieldPosition="0">
        <references count="2">
          <reference field="4294967294" count="1" selected="0">
            <x v="0"/>
          </reference>
          <reference field="8" count="1" selected="0">
            <x v="9"/>
          </reference>
        </references>
      </pivotArea>
    </chartFormat>
    <chartFormat chart="0" format="33" series="1">
      <pivotArea type="data" outline="0" fieldPosition="0">
        <references count="2">
          <reference field="4294967294" count="1" selected="0">
            <x v="0"/>
          </reference>
          <reference field="8" count="1" selected="0">
            <x v="10"/>
          </reference>
        </references>
      </pivotArea>
    </chartFormat>
    <chartFormat chart="0" format="34" series="1">
      <pivotArea type="data" outline="0" fieldPosition="0">
        <references count="2">
          <reference field="4294967294" count="1" selected="0">
            <x v="0"/>
          </reference>
          <reference field="8" count="1" selected="0">
            <x v="11"/>
          </reference>
        </references>
      </pivotArea>
    </chartFormat>
    <chartFormat chart="0" format="35" series="1">
      <pivotArea type="data" outline="0" fieldPosition="0">
        <references count="2">
          <reference field="4294967294" count="1" selected="0">
            <x v="0"/>
          </reference>
          <reference field="8" count="1" selected="0">
            <x v="1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Draaitabel1" cacheId="1" applyNumberFormats="0" applyBorderFormats="0" applyFontFormats="0" applyPatternFormats="0" applyAlignmentFormats="0" applyWidthHeightFormats="1" dataCaption="Waarden" updatedVersion="6" minRefreshableVersion="3" useAutoFormatting="1" rowGrandTotals="0" colGrandTotals="0" itemPrintTitles="1" createdVersion="6" indent="0" outline="1" outlineData="1" multipleFieldFilters="0" rowHeaderCaption="Soort" colHeaderCaption="Jaar">
  <location ref="A2:M40" firstHeaderRow="1" firstDataRow="2" firstDataCol="1"/>
  <pivotFields count="11">
    <pivotField showAll="0"/>
    <pivotField showAll="0"/>
    <pivotField dataField="1" showAll="0"/>
    <pivotField showAll="0"/>
    <pivotField axis="axisRow" showAll="0">
      <items count="39">
        <item x="6"/>
        <item x="27"/>
        <item x="16"/>
        <item x="35"/>
        <item x="0"/>
        <item x="12"/>
        <item x="23"/>
        <item x="24"/>
        <item x="5"/>
        <item x="11"/>
        <item x="7"/>
        <item x="9"/>
        <item x="26"/>
        <item x="13"/>
        <item x="30"/>
        <item x="1"/>
        <item x="18"/>
        <item x="14"/>
        <item x="34"/>
        <item x="32"/>
        <item x="31"/>
        <item x="17"/>
        <item x="33"/>
        <item x="21"/>
        <item x="19"/>
        <item x="4"/>
        <item x="28"/>
        <item x="10"/>
        <item x="8"/>
        <item x="2"/>
        <item x="22"/>
        <item x="3"/>
        <item x="36"/>
        <item x="20"/>
        <item x="15"/>
        <item x="29"/>
        <item x="25"/>
        <item x="37"/>
        <item t="default"/>
      </items>
    </pivotField>
    <pivotField showAll="0"/>
    <pivotField showAll="0"/>
    <pivotField showAll="0"/>
    <pivotField axis="axisCol" showAll="0">
      <items count="14">
        <item x="0"/>
        <item x="1"/>
        <item x="2"/>
        <item x="3"/>
        <item x="4"/>
        <item x="5"/>
        <item x="6"/>
        <item x="7"/>
        <item x="10"/>
        <item x="8"/>
        <item x="9"/>
        <item x="11"/>
        <item h="1" x="12"/>
        <item t="default"/>
      </items>
    </pivotField>
    <pivotField showAll="0"/>
    <pivotField showAll="0"/>
  </pivotFields>
  <rowFields count="1">
    <field x="4"/>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rowItems>
  <colFields count="1">
    <field x="8"/>
  </colFields>
  <colItems count="12">
    <i>
      <x/>
    </i>
    <i>
      <x v="1"/>
    </i>
    <i>
      <x v="2"/>
    </i>
    <i>
      <x v="3"/>
    </i>
    <i>
      <x v="4"/>
    </i>
    <i>
      <x v="5"/>
    </i>
    <i>
      <x v="6"/>
    </i>
    <i>
      <x v="7"/>
    </i>
    <i>
      <x v="8"/>
    </i>
    <i>
      <x v="9"/>
    </i>
    <i>
      <x v="10"/>
    </i>
    <i>
      <x v="11"/>
    </i>
  </colItems>
  <dataFields count="1">
    <dataField name="Eerste Melding" fld="2" subtotal="min" baseField="4" baseItem="0" numFmtId="164"/>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Draaitabel2" cacheId="0" applyNumberFormats="0" applyBorderFormats="0" applyFontFormats="0" applyPatternFormats="0" applyAlignmentFormats="0" applyWidthHeightFormats="1" dataCaption="Waarden" updatedVersion="6" minRefreshableVersion="3" useAutoFormatting="1" itemPrintTitles="1" createdVersion="6" indent="0" outline="1" outlineData="1" multipleFieldFilters="0" chartFormat="1" rowHeaderCaption="Jaar">
  <location ref="A48:B61" firstHeaderRow="1" firstDataRow="1" firstDataCol="1" rowPageCount="1" colPageCount="1"/>
  <pivotFields count="12">
    <pivotField showAll="0"/>
    <pivotField showAll="0"/>
    <pivotField showAll="0"/>
    <pivotField showAll="0"/>
    <pivotField axis="axisPage" showAll="0">
      <items count="39">
        <item x="6"/>
        <item x="27"/>
        <item x="16"/>
        <item x="35"/>
        <item x="0"/>
        <item x="12"/>
        <item x="23"/>
        <item x="24"/>
        <item x="5"/>
        <item x="11"/>
        <item x="7"/>
        <item x="9"/>
        <item x="26"/>
        <item x="13"/>
        <item x="30"/>
        <item x="1"/>
        <item x="18"/>
        <item x="14"/>
        <item x="34"/>
        <item x="32"/>
        <item x="31"/>
        <item x="17"/>
        <item x="33"/>
        <item x="21"/>
        <item x="19"/>
        <item x="4"/>
        <item x="28"/>
        <item x="10"/>
        <item x="8"/>
        <item x="2"/>
        <item x="22"/>
        <item x="3"/>
        <item x="36"/>
        <item x="20"/>
        <item x="15"/>
        <item x="29"/>
        <item x="25"/>
        <item x="37"/>
        <item t="default"/>
      </items>
    </pivotField>
    <pivotField showAll="0"/>
    <pivotField showAll="0"/>
    <pivotField showAll="0"/>
    <pivotField axis="axisRow" showAll="0">
      <items count="14">
        <item x="0"/>
        <item x="1"/>
        <item x="2"/>
        <item x="3"/>
        <item x="4"/>
        <item x="5"/>
        <item x="6"/>
        <item x="7"/>
        <item x="10"/>
        <item x="8"/>
        <item x="9"/>
        <item x="11"/>
        <item x="12"/>
        <item t="default"/>
      </items>
    </pivotField>
    <pivotField showAll="0"/>
    <pivotField showAll="0"/>
    <pivotField dataField="1" showAll="0"/>
  </pivotFields>
  <rowFields count="1">
    <field x="8"/>
  </rowFields>
  <rowItems count="13">
    <i>
      <x/>
    </i>
    <i>
      <x v="1"/>
    </i>
    <i>
      <x v="2"/>
    </i>
    <i>
      <x v="3"/>
    </i>
    <i>
      <x v="4"/>
    </i>
    <i>
      <x v="5"/>
    </i>
    <i>
      <x v="6"/>
    </i>
    <i>
      <x v="7"/>
    </i>
    <i>
      <x v="8"/>
    </i>
    <i>
      <x v="9"/>
    </i>
    <i>
      <x v="10"/>
    </i>
    <i>
      <x v="11"/>
    </i>
    <i t="grand">
      <x/>
    </i>
  </rowItems>
  <colItems count="1">
    <i/>
  </colItems>
  <pageFields count="1">
    <pageField fld="4" item="4" hier="-1"/>
  </pageFields>
  <dataFields count="1">
    <dataField name="Aantal weken tot 1e melding" fld="11" subtotal="min" baseField="8" baseItem="0"/>
  </dataFields>
  <formats count="3">
    <format dxfId="3">
      <pivotArea collapsedLevelsAreSubtotals="1" fieldPosition="0">
        <references count="1">
          <reference field="8" count="12">
            <x v="0"/>
            <x v="1"/>
            <x v="2"/>
            <x v="3"/>
            <x v="4"/>
            <x v="5"/>
            <x v="6"/>
            <x v="7"/>
            <x v="8"/>
            <x v="9"/>
            <x v="10"/>
            <x v="11"/>
          </reference>
        </references>
      </pivotArea>
    </format>
    <format dxfId="2">
      <pivotArea dataOnly="0" labelOnly="1" outline="0" axis="axisValues" fieldPosition="0"/>
    </format>
    <format dxfId="1">
      <pivotArea grandRow="1"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922"/>
  <sheetViews>
    <sheetView workbookViewId="0">
      <pane ySplit="1" topLeftCell="A2" activePane="bottomLeft" state="frozen"/>
      <selection pane="bottomLeft" activeCell="L2" sqref="L2"/>
    </sheetView>
  </sheetViews>
  <sheetFormatPr defaultRowHeight="15" x14ac:dyDescent="0.25"/>
  <cols>
    <col min="1" max="1" width="10.5703125" bestFit="1" customWidth="1"/>
    <col min="2" max="2" width="36" bestFit="1" customWidth="1"/>
    <col min="3" max="3" width="14.5703125" bestFit="1" customWidth="1"/>
    <col min="4" max="4" width="14.42578125" bestFit="1" customWidth="1"/>
    <col min="5" max="5" width="30.140625" bestFit="1" customWidth="1"/>
    <col min="6" max="6" width="30.7109375" bestFit="1" customWidth="1"/>
    <col min="11" max="11" width="15.85546875" customWidth="1"/>
    <col min="12" max="12" width="7.85546875" customWidth="1"/>
    <col min="14" max="14" width="5" bestFit="1" customWidth="1"/>
    <col min="15" max="15" width="5.5703125" bestFit="1" customWidth="1"/>
    <col min="16" max="16" width="3" customWidth="1"/>
    <col min="17" max="17" width="25.140625" bestFit="1" customWidth="1"/>
    <col min="18" max="18" width="18.5703125" customWidth="1"/>
    <col min="19" max="19" width="3.7109375" customWidth="1"/>
  </cols>
  <sheetData>
    <row r="1" spans="1:20" ht="15.75" thickBot="1" x14ac:dyDescent="0.3">
      <c r="A1" s="11" t="s">
        <v>0</v>
      </c>
      <c r="B1" s="11" t="s">
        <v>1</v>
      </c>
      <c r="C1" s="11" t="s">
        <v>2</v>
      </c>
      <c r="D1" s="11" t="s">
        <v>3</v>
      </c>
      <c r="E1" s="11" t="s">
        <v>4</v>
      </c>
      <c r="F1" s="11" t="s">
        <v>5</v>
      </c>
      <c r="G1" s="11" t="s">
        <v>6</v>
      </c>
      <c r="H1" s="12" t="s">
        <v>159</v>
      </c>
      <c r="I1" s="12" t="s">
        <v>160</v>
      </c>
      <c r="J1" s="12" t="s">
        <v>161</v>
      </c>
      <c r="K1" s="12" t="s">
        <v>162</v>
      </c>
      <c r="L1" s="12" t="s">
        <v>166</v>
      </c>
    </row>
    <row r="2" spans="1:20" x14ac:dyDescent="0.25">
      <c r="A2">
        <v>14</v>
      </c>
      <c r="B2" t="s">
        <v>7</v>
      </c>
      <c r="C2" s="1">
        <v>40315.510416666664</v>
      </c>
      <c r="D2">
        <v>1</v>
      </c>
      <c r="E2" t="s">
        <v>8</v>
      </c>
      <c r="F2" t="s">
        <v>9</v>
      </c>
      <c r="G2">
        <v>3</v>
      </c>
      <c r="H2" t="str">
        <f t="shared" ref="H2:H65" si="0">VLOOKUP(A2,$N$2:$O$51,2,FALSE)</f>
        <v>AWD</v>
      </c>
      <c r="I2" s="2">
        <f>YEAR(C2)</f>
        <v>2010</v>
      </c>
      <c r="J2" s="2">
        <f>MONTH(C2)</f>
        <v>5</v>
      </c>
      <c r="K2" t="str">
        <f>VLOOKUP(E2,$Q$2:$R$100,2,FALSE)</f>
        <v>Pantserjuffers</v>
      </c>
      <c r="L2" s="25">
        <f>(ROUNDDOWN(C2-DATE(I2,1,1),0))/7</f>
        <v>19.428571428571427</v>
      </c>
      <c r="N2" s="5">
        <v>14</v>
      </c>
      <c r="O2" s="6" t="s">
        <v>106</v>
      </c>
      <c r="Q2" s="5" t="s">
        <v>116</v>
      </c>
      <c r="R2" s="6" t="s">
        <v>117</v>
      </c>
      <c r="T2" s="11">
        <v>2010</v>
      </c>
    </row>
    <row r="3" spans="1:20" x14ac:dyDescent="0.25">
      <c r="A3">
        <v>14</v>
      </c>
      <c r="B3" t="s">
        <v>7</v>
      </c>
      <c r="C3" s="1">
        <v>40315.510416666664</v>
      </c>
      <c r="D3">
        <v>1</v>
      </c>
      <c r="E3" t="s">
        <v>10</v>
      </c>
      <c r="F3" t="s">
        <v>11</v>
      </c>
      <c r="G3">
        <v>5</v>
      </c>
      <c r="H3" t="str">
        <f t="shared" si="0"/>
        <v>AWD</v>
      </c>
      <c r="I3" s="2">
        <f t="shared" ref="I3:I66" si="1">YEAR(C3)</f>
        <v>2010</v>
      </c>
      <c r="J3" s="2">
        <f t="shared" ref="J3:J66" si="2">MONTH(C3)</f>
        <v>5</v>
      </c>
      <c r="K3" t="str">
        <f t="shared" ref="K3:K66" si="3">VLOOKUP(E3,$Q$2:$R$100,2,FALSE)</f>
        <v>Waterjuffer</v>
      </c>
      <c r="L3" s="25">
        <f t="shared" ref="L3:L66" si="4">(ROUNDDOWN(C3-DATE(I3,1,1),0))/7</f>
        <v>19.428571428571427</v>
      </c>
      <c r="N3" s="7">
        <v>15</v>
      </c>
      <c r="O3" s="8" t="s">
        <v>106</v>
      </c>
      <c r="Q3" s="7" t="s">
        <v>128</v>
      </c>
      <c r="R3" s="8" t="s">
        <v>127</v>
      </c>
      <c r="T3" s="11">
        <f t="shared" ref="T3:T13" si="5">T2+1</f>
        <v>2011</v>
      </c>
    </row>
    <row r="4" spans="1:20" x14ac:dyDescent="0.25">
      <c r="A4">
        <v>14</v>
      </c>
      <c r="B4" t="s">
        <v>7</v>
      </c>
      <c r="C4" s="1">
        <v>40315.510416666664</v>
      </c>
      <c r="D4">
        <v>1</v>
      </c>
      <c r="E4" t="s">
        <v>12</v>
      </c>
      <c r="F4" t="s">
        <v>13</v>
      </c>
      <c r="G4">
        <v>138</v>
      </c>
      <c r="H4" t="str">
        <f t="shared" si="0"/>
        <v>AWD</v>
      </c>
      <c r="I4" s="2">
        <f t="shared" si="1"/>
        <v>2010</v>
      </c>
      <c r="J4" s="2">
        <f t="shared" si="2"/>
        <v>5</v>
      </c>
      <c r="K4" t="str">
        <f t="shared" si="3"/>
        <v>Waterjuffer</v>
      </c>
      <c r="L4" s="25">
        <f t="shared" si="4"/>
        <v>19.428571428571427</v>
      </c>
      <c r="N4" s="7">
        <v>16</v>
      </c>
      <c r="O4" s="8" t="s">
        <v>106</v>
      </c>
      <c r="Q4" s="7" t="s">
        <v>150</v>
      </c>
      <c r="R4" s="8" t="s">
        <v>142</v>
      </c>
      <c r="T4" s="11">
        <f t="shared" si="5"/>
        <v>2012</v>
      </c>
    </row>
    <row r="5" spans="1:20" x14ac:dyDescent="0.25">
      <c r="A5">
        <v>14</v>
      </c>
      <c r="B5" t="s">
        <v>7</v>
      </c>
      <c r="C5" s="1">
        <v>40315.510416666664</v>
      </c>
      <c r="D5">
        <v>1</v>
      </c>
      <c r="E5" t="s">
        <v>14</v>
      </c>
      <c r="F5" t="s">
        <v>15</v>
      </c>
      <c r="G5">
        <v>22</v>
      </c>
      <c r="H5" t="str">
        <f t="shared" si="0"/>
        <v>AWD</v>
      </c>
      <c r="I5" s="2">
        <f t="shared" si="1"/>
        <v>2010</v>
      </c>
      <c r="J5" s="2">
        <f t="shared" si="2"/>
        <v>5</v>
      </c>
      <c r="K5" t="str">
        <f t="shared" si="3"/>
        <v>Waterjuffer</v>
      </c>
      <c r="L5" s="25">
        <f t="shared" si="4"/>
        <v>19.428571428571427</v>
      </c>
      <c r="N5" s="7">
        <v>17</v>
      </c>
      <c r="O5" s="8" t="s">
        <v>106</v>
      </c>
      <c r="Q5" s="7" t="s">
        <v>129</v>
      </c>
      <c r="R5" s="8" t="s">
        <v>127</v>
      </c>
      <c r="T5" s="11">
        <f t="shared" si="5"/>
        <v>2013</v>
      </c>
    </row>
    <row r="6" spans="1:20" x14ac:dyDescent="0.25">
      <c r="A6">
        <v>14</v>
      </c>
      <c r="B6" t="s">
        <v>7</v>
      </c>
      <c r="C6" s="1">
        <v>40315.510416666664</v>
      </c>
      <c r="D6">
        <v>1</v>
      </c>
      <c r="E6" t="s">
        <v>16</v>
      </c>
      <c r="F6" t="s">
        <v>17</v>
      </c>
      <c r="G6">
        <v>3</v>
      </c>
      <c r="H6" t="str">
        <f t="shared" si="0"/>
        <v>AWD</v>
      </c>
      <c r="I6" s="2">
        <f t="shared" si="1"/>
        <v>2010</v>
      </c>
      <c r="J6" s="2">
        <f t="shared" si="2"/>
        <v>5</v>
      </c>
      <c r="K6" t="str">
        <f t="shared" si="3"/>
        <v>Waterjuffer</v>
      </c>
      <c r="L6" s="25">
        <f t="shared" si="4"/>
        <v>19.428571428571427</v>
      </c>
      <c r="N6" s="7">
        <v>18</v>
      </c>
      <c r="O6" s="8" t="s">
        <v>106</v>
      </c>
      <c r="Q6" s="7" t="s">
        <v>143</v>
      </c>
      <c r="R6" s="8" t="s">
        <v>142</v>
      </c>
      <c r="T6" s="11">
        <f t="shared" si="5"/>
        <v>2014</v>
      </c>
    </row>
    <row r="7" spans="1:20" x14ac:dyDescent="0.25">
      <c r="A7">
        <v>14</v>
      </c>
      <c r="B7" t="s">
        <v>7</v>
      </c>
      <c r="C7" s="1">
        <v>40315.510416666664</v>
      </c>
      <c r="D7">
        <v>1</v>
      </c>
      <c r="E7" t="s">
        <v>18</v>
      </c>
      <c r="F7" t="s">
        <v>19</v>
      </c>
      <c r="G7">
        <v>3</v>
      </c>
      <c r="H7" t="str">
        <f t="shared" si="0"/>
        <v>AWD</v>
      </c>
      <c r="I7" s="2">
        <f t="shared" si="1"/>
        <v>2010</v>
      </c>
      <c r="J7" s="2">
        <f t="shared" si="2"/>
        <v>5</v>
      </c>
      <c r="K7" t="str">
        <f t="shared" si="3"/>
        <v>Korenbouten</v>
      </c>
      <c r="L7" s="25">
        <f t="shared" si="4"/>
        <v>19.428571428571427</v>
      </c>
      <c r="N7" s="7">
        <v>19</v>
      </c>
      <c r="O7" s="8" t="s">
        <v>106</v>
      </c>
      <c r="Q7" s="7" t="s">
        <v>115</v>
      </c>
      <c r="R7" s="8" t="s">
        <v>110</v>
      </c>
      <c r="T7" s="11">
        <f t="shared" si="5"/>
        <v>2015</v>
      </c>
    </row>
    <row r="8" spans="1:20" x14ac:dyDescent="0.25">
      <c r="A8">
        <v>14</v>
      </c>
      <c r="B8" t="s">
        <v>7</v>
      </c>
      <c r="C8" s="1">
        <v>40343.520833333336</v>
      </c>
      <c r="D8">
        <v>1</v>
      </c>
      <c r="E8" t="s">
        <v>10</v>
      </c>
      <c r="F8" t="s">
        <v>11</v>
      </c>
      <c r="G8">
        <v>5</v>
      </c>
      <c r="H8" t="str">
        <f t="shared" si="0"/>
        <v>AWD</v>
      </c>
      <c r="I8" s="2">
        <f t="shared" si="1"/>
        <v>2010</v>
      </c>
      <c r="J8" s="2">
        <f t="shared" si="2"/>
        <v>6</v>
      </c>
      <c r="K8" t="str">
        <f t="shared" si="3"/>
        <v>Waterjuffer</v>
      </c>
      <c r="L8" s="25">
        <f t="shared" si="4"/>
        <v>23.428571428571427</v>
      </c>
      <c r="N8" s="7">
        <v>20</v>
      </c>
      <c r="O8" s="8" t="s">
        <v>106</v>
      </c>
      <c r="Q8" s="7" t="s">
        <v>151</v>
      </c>
      <c r="R8" s="8" t="s">
        <v>142</v>
      </c>
      <c r="T8" s="11">
        <f t="shared" si="5"/>
        <v>2016</v>
      </c>
    </row>
    <row r="9" spans="1:20" x14ac:dyDescent="0.25">
      <c r="A9">
        <v>14</v>
      </c>
      <c r="B9" t="s">
        <v>7</v>
      </c>
      <c r="C9" s="1">
        <v>40343.520833333336</v>
      </c>
      <c r="D9">
        <v>1</v>
      </c>
      <c r="E9" t="s">
        <v>12</v>
      </c>
      <c r="F9" t="s">
        <v>13</v>
      </c>
      <c r="G9">
        <v>18</v>
      </c>
      <c r="H9" t="str">
        <f t="shared" si="0"/>
        <v>AWD</v>
      </c>
      <c r="I9" s="2">
        <f t="shared" si="1"/>
        <v>2010</v>
      </c>
      <c r="J9" s="2">
        <f t="shared" si="2"/>
        <v>6</v>
      </c>
      <c r="K9" t="str">
        <f t="shared" si="3"/>
        <v>Waterjuffer</v>
      </c>
      <c r="L9" s="25">
        <f t="shared" si="4"/>
        <v>23.428571428571427</v>
      </c>
      <c r="N9" s="7">
        <v>21</v>
      </c>
      <c r="O9" s="8" t="s">
        <v>106</v>
      </c>
      <c r="Q9" s="7" t="s">
        <v>153</v>
      </c>
      <c r="R9" s="8" t="s">
        <v>142</v>
      </c>
      <c r="T9" s="11">
        <f t="shared" si="5"/>
        <v>2017</v>
      </c>
    </row>
    <row r="10" spans="1:20" x14ac:dyDescent="0.25">
      <c r="A10">
        <v>14</v>
      </c>
      <c r="B10" t="s">
        <v>7</v>
      </c>
      <c r="C10" s="1">
        <v>40343.520833333336</v>
      </c>
      <c r="D10">
        <v>1</v>
      </c>
      <c r="E10" t="s">
        <v>14</v>
      </c>
      <c r="F10" t="s">
        <v>15</v>
      </c>
      <c r="G10">
        <v>31</v>
      </c>
      <c r="H10" t="str">
        <f t="shared" si="0"/>
        <v>AWD</v>
      </c>
      <c r="I10" s="2">
        <f t="shared" si="1"/>
        <v>2010</v>
      </c>
      <c r="J10" s="2">
        <f t="shared" si="2"/>
        <v>6</v>
      </c>
      <c r="K10" t="str">
        <f t="shared" si="3"/>
        <v>Waterjuffer</v>
      </c>
      <c r="L10" s="25">
        <f t="shared" si="4"/>
        <v>23.428571428571427</v>
      </c>
      <c r="N10" s="7">
        <v>24</v>
      </c>
      <c r="O10" s="8" t="s">
        <v>106</v>
      </c>
      <c r="Q10" s="7" t="s">
        <v>148</v>
      </c>
      <c r="R10" s="8" t="s">
        <v>142</v>
      </c>
      <c r="T10" s="11">
        <f t="shared" si="5"/>
        <v>2018</v>
      </c>
    </row>
    <row r="11" spans="1:20" x14ac:dyDescent="0.25">
      <c r="A11">
        <v>14</v>
      </c>
      <c r="B11" t="s">
        <v>7</v>
      </c>
      <c r="C11" s="1">
        <v>40343.520833333336</v>
      </c>
      <c r="D11">
        <v>1</v>
      </c>
      <c r="E11" t="s">
        <v>20</v>
      </c>
      <c r="F11" t="s">
        <v>21</v>
      </c>
      <c r="G11">
        <v>48</v>
      </c>
      <c r="H11" t="str">
        <f t="shared" si="0"/>
        <v>AWD</v>
      </c>
      <c r="I11" s="2">
        <f t="shared" si="1"/>
        <v>2010</v>
      </c>
      <c r="J11" s="2">
        <f t="shared" si="2"/>
        <v>6</v>
      </c>
      <c r="K11" t="str">
        <f t="shared" si="3"/>
        <v>Waterjuffer</v>
      </c>
      <c r="L11" s="25">
        <f t="shared" si="4"/>
        <v>23.428571428571427</v>
      </c>
      <c r="N11" s="7">
        <v>25</v>
      </c>
      <c r="O11" s="8" t="s">
        <v>106</v>
      </c>
      <c r="Q11" s="7" t="s">
        <v>157</v>
      </c>
      <c r="R11" s="8" t="s">
        <v>142</v>
      </c>
      <c r="T11" s="11">
        <f t="shared" si="5"/>
        <v>2019</v>
      </c>
    </row>
    <row r="12" spans="1:20" x14ac:dyDescent="0.25">
      <c r="A12">
        <v>14</v>
      </c>
      <c r="B12" t="s">
        <v>7</v>
      </c>
      <c r="C12" s="1">
        <v>40343.520833333336</v>
      </c>
      <c r="D12">
        <v>1</v>
      </c>
      <c r="E12" t="s">
        <v>16</v>
      </c>
      <c r="F12" t="s">
        <v>17</v>
      </c>
      <c r="G12">
        <v>65</v>
      </c>
      <c r="H12" t="str">
        <f t="shared" si="0"/>
        <v>AWD</v>
      </c>
      <c r="I12" s="2">
        <f t="shared" si="1"/>
        <v>2010</v>
      </c>
      <c r="J12" s="2">
        <f t="shared" si="2"/>
        <v>6</v>
      </c>
      <c r="K12" t="str">
        <f t="shared" si="3"/>
        <v>Waterjuffer</v>
      </c>
      <c r="L12" s="25">
        <f t="shared" si="4"/>
        <v>23.428571428571427</v>
      </c>
      <c r="N12" s="7">
        <v>105</v>
      </c>
      <c r="O12" s="8" t="s">
        <v>120</v>
      </c>
      <c r="Q12" s="7" t="s">
        <v>145</v>
      </c>
      <c r="R12" s="8" t="s">
        <v>142</v>
      </c>
      <c r="T12" s="11">
        <f t="shared" si="5"/>
        <v>2020</v>
      </c>
    </row>
    <row r="13" spans="1:20" x14ac:dyDescent="0.25">
      <c r="A13">
        <v>14</v>
      </c>
      <c r="B13" t="s">
        <v>7</v>
      </c>
      <c r="C13" s="1">
        <v>40343.520833333336</v>
      </c>
      <c r="D13">
        <v>1</v>
      </c>
      <c r="E13" t="s">
        <v>18</v>
      </c>
      <c r="F13" t="s">
        <v>19</v>
      </c>
      <c r="G13">
        <v>3</v>
      </c>
      <c r="H13" t="str">
        <f t="shared" si="0"/>
        <v>AWD</v>
      </c>
      <c r="I13" s="2">
        <f t="shared" si="1"/>
        <v>2010</v>
      </c>
      <c r="J13" s="2">
        <f t="shared" si="2"/>
        <v>6</v>
      </c>
      <c r="K13" t="str">
        <f t="shared" si="3"/>
        <v>Korenbouten</v>
      </c>
      <c r="L13" s="25">
        <f t="shared" si="4"/>
        <v>23.428571428571427</v>
      </c>
      <c r="N13" s="7">
        <v>114</v>
      </c>
      <c r="O13" s="8" t="s">
        <v>106</v>
      </c>
      <c r="Q13" s="7" t="s">
        <v>112</v>
      </c>
      <c r="R13" s="8" t="s">
        <v>110</v>
      </c>
      <c r="T13" s="11">
        <f t="shared" si="5"/>
        <v>2021</v>
      </c>
    </row>
    <row r="14" spans="1:20" x14ac:dyDescent="0.25">
      <c r="A14">
        <v>14</v>
      </c>
      <c r="B14" t="s">
        <v>7</v>
      </c>
      <c r="C14" s="1">
        <v>40350.53125</v>
      </c>
      <c r="D14">
        <v>1</v>
      </c>
      <c r="E14" t="s">
        <v>10</v>
      </c>
      <c r="F14" t="s">
        <v>11</v>
      </c>
      <c r="G14">
        <v>41</v>
      </c>
      <c r="H14" t="str">
        <f t="shared" si="0"/>
        <v>AWD</v>
      </c>
      <c r="I14" s="2">
        <f t="shared" si="1"/>
        <v>2010</v>
      </c>
      <c r="J14" s="2">
        <f t="shared" si="2"/>
        <v>6</v>
      </c>
      <c r="K14" t="str">
        <f t="shared" si="3"/>
        <v>Waterjuffer</v>
      </c>
      <c r="L14" s="25">
        <f t="shared" si="4"/>
        <v>24.428571428571427</v>
      </c>
      <c r="N14" s="7">
        <v>424</v>
      </c>
      <c r="O14" s="8" t="s">
        <v>120</v>
      </c>
      <c r="Q14" s="7" t="s">
        <v>137</v>
      </c>
      <c r="R14" s="8" t="s">
        <v>127</v>
      </c>
    </row>
    <row r="15" spans="1:20" x14ac:dyDescent="0.25">
      <c r="A15">
        <v>14</v>
      </c>
      <c r="B15" t="s">
        <v>7</v>
      </c>
      <c r="C15" s="1">
        <v>40350.53125</v>
      </c>
      <c r="D15">
        <v>1</v>
      </c>
      <c r="E15" t="s">
        <v>12</v>
      </c>
      <c r="F15" t="s">
        <v>13</v>
      </c>
      <c r="G15">
        <v>5</v>
      </c>
      <c r="H15" t="str">
        <f t="shared" si="0"/>
        <v>AWD</v>
      </c>
      <c r="I15" s="2">
        <f t="shared" si="1"/>
        <v>2010</v>
      </c>
      <c r="J15" s="2">
        <f t="shared" si="2"/>
        <v>6</v>
      </c>
      <c r="K15" t="str">
        <f t="shared" si="3"/>
        <v>Waterjuffer</v>
      </c>
      <c r="L15" s="25">
        <f t="shared" si="4"/>
        <v>24.428571428571427</v>
      </c>
      <c r="N15" s="7">
        <v>425</v>
      </c>
      <c r="O15" s="8" t="s">
        <v>120</v>
      </c>
      <c r="Q15" s="7" t="s">
        <v>133</v>
      </c>
      <c r="R15" s="8" t="s">
        <v>127</v>
      </c>
    </row>
    <row r="16" spans="1:20" x14ac:dyDescent="0.25">
      <c r="A16">
        <v>14</v>
      </c>
      <c r="B16" t="s">
        <v>7</v>
      </c>
      <c r="C16" s="1">
        <v>40350.53125</v>
      </c>
      <c r="D16">
        <v>1</v>
      </c>
      <c r="E16" t="s">
        <v>14</v>
      </c>
      <c r="F16" t="s">
        <v>15</v>
      </c>
      <c r="G16">
        <v>13</v>
      </c>
      <c r="H16" t="str">
        <f t="shared" si="0"/>
        <v>AWD</v>
      </c>
      <c r="I16" s="2">
        <f t="shared" si="1"/>
        <v>2010</v>
      </c>
      <c r="J16" s="2">
        <f t="shared" si="2"/>
        <v>6</v>
      </c>
      <c r="K16" t="str">
        <f t="shared" si="3"/>
        <v>Waterjuffer</v>
      </c>
      <c r="L16" s="25">
        <f t="shared" si="4"/>
        <v>24.428571428571427</v>
      </c>
      <c r="N16" s="7">
        <v>523</v>
      </c>
      <c r="O16" s="8" t="s">
        <v>120</v>
      </c>
      <c r="Q16" s="7" t="s">
        <v>134</v>
      </c>
      <c r="R16" s="8" t="s">
        <v>127</v>
      </c>
    </row>
    <row r="17" spans="1:18" x14ac:dyDescent="0.25">
      <c r="A17">
        <v>14</v>
      </c>
      <c r="B17" t="s">
        <v>7</v>
      </c>
      <c r="C17" s="1">
        <v>40350.53125</v>
      </c>
      <c r="D17">
        <v>1</v>
      </c>
      <c r="E17" t="s">
        <v>20</v>
      </c>
      <c r="F17" t="s">
        <v>21</v>
      </c>
      <c r="G17">
        <v>61</v>
      </c>
      <c r="H17" t="str">
        <f t="shared" si="0"/>
        <v>AWD</v>
      </c>
      <c r="I17" s="2">
        <f t="shared" si="1"/>
        <v>2010</v>
      </c>
      <c r="J17" s="2">
        <f t="shared" si="2"/>
        <v>6</v>
      </c>
      <c r="K17" t="str">
        <f t="shared" si="3"/>
        <v>Waterjuffer</v>
      </c>
      <c r="L17" s="25">
        <f t="shared" si="4"/>
        <v>24.428571428571427</v>
      </c>
      <c r="N17" s="7">
        <v>524</v>
      </c>
      <c r="O17" s="8" t="s">
        <v>120</v>
      </c>
      <c r="Q17" s="7" t="s">
        <v>119</v>
      </c>
      <c r="R17" s="8" t="s">
        <v>117</v>
      </c>
    </row>
    <row r="18" spans="1:18" x14ac:dyDescent="0.25">
      <c r="A18">
        <v>14</v>
      </c>
      <c r="B18" t="s">
        <v>7</v>
      </c>
      <c r="C18" s="1">
        <v>40350.53125</v>
      </c>
      <c r="D18">
        <v>1</v>
      </c>
      <c r="E18" t="s">
        <v>16</v>
      </c>
      <c r="F18" t="s">
        <v>17</v>
      </c>
      <c r="G18">
        <v>37</v>
      </c>
      <c r="H18" t="str">
        <f t="shared" si="0"/>
        <v>AWD</v>
      </c>
      <c r="I18" s="2">
        <f t="shared" si="1"/>
        <v>2010</v>
      </c>
      <c r="J18" s="2">
        <f t="shared" si="2"/>
        <v>6</v>
      </c>
      <c r="K18" t="str">
        <f t="shared" si="3"/>
        <v>Waterjuffer</v>
      </c>
      <c r="L18" s="25">
        <f t="shared" si="4"/>
        <v>24.428571428571427</v>
      </c>
      <c r="N18" s="7">
        <v>525</v>
      </c>
      <c r="O18" s="8" t="s">
        <v>120</v>
      </c>
      <c r="Q18" s="7" t="s">
        <v>114</v>
      </c>
      <c r="R18" s="8" t="s">
        <v>110</v>
      </c>
    </row>
    <row r="19" spans="1:18" x14ac:dyDescent="0.25">
      <c r="A19">
        <v>14</v>
      </c>
      <c r="B19" t="s">
        <v>7</v>
      </c>
      <c r="C19" s="1">
        <v>40350.53125</v>
      </c>
      <c r="D19">
        <v>1</v>
      </c>
      <c r="E19" t="s">
        <v>22</v>
      </c>
      <c r="F19" t="s">
        <v>23</v>
      </c>
      <c r="G19">
        <v>2</v>
      </c>
      <c r="H19" t="str">
        <f t="shared" si="0"/>
        <v>AWD</v>
      </c>
      <c r="I19" s="2">
        <f t="shared" si="1"/>
        <v>2010</v>
      </c>
      <c r="J19" s="2">
        <f t="shared" si="2"/>
        <v>6</v>
      </c>
      <c r="K19" t="str">
        <f t="shared" si="3"/>
        <v>Glazenmakers</v>
      </c>
      <c r="L19" s="25">
        <f t="shared" si="4"/>
        <v>24.428571428571427</v>
      </c>
      <c r="N19" s="7">
        <v>628</v>
      </c>
      <c r="O19" s="8" t="s">
        <v>120</v>
      </c>
      <c r="Q19" s="7" t="s">
        <v>121</v>
      </c>
      <c r="R19" s="8" t="s">
        <v>117</v>
      </c>
    </row>
    <row r="20" spans="1:18" x14ac:dyDescent="0.25">
      <c r="A20">
        <v>14</v>
      </c>
      <c r="B20" t="s">
        <v>7</v>
      </c>
      <c r="C20" s="1">
        <v>40350.53125</v>
      </c>
      <c r="D20">
        <v>1</v>
      </c>
      <c r="E20" t="s">
        <v>24</v>
      </c>
      <c r="F20" t="s">
        <v>25</v>
      </c>
      <c r="G20">
        <v>1</v>
      </c>
      <c r="H20" t="str">
        <f t="shared" si="0"/>
        <v>AWD</v>
      </c>
      <c r="I20" s="2">
        <f t="shared" si="1"/>
        <v>2010</v>
      </c>
      <c r="J20" s="2">
        <f t="shared" si="2"/>
        <v>6</v>
      </c>
      <c r="K20" t="str">
        <f t="shared" si="3"/>
        <v>Glazenmakers</v>
      </c>
      <c r="L20" s="25">
        <f t="shared" si="4"/>
        <v>24.428571428571427</v>
      </c>
      <c r="N20" s="7">
        <v>629</v>
      </c>
      <c r="O20" s="8" t="s">
        <v>120</v>
      </c>
      <c r="Q20" s="7" t="s">
        <v>124</v>
      </c>
      <c r="R20" s="8" t="s">
        <v>117</v>
      </c>
    </row>
    <row r="21" spans="1:18" x14ac:dyDescent="0.25">
      <c r="A21">
        <v>14</v>
      </c>
      <c r="B21" t="s">
        <v>7</v>
      </c>
      <c r="C21" s="1">
        <v>40350.53125</v>
      </c>
      <c r="D21">
        <v>1</v>
      </c>
      <c r="E21" t="s">
        <v>26</v>
      </c>
      <c r="F21" t="s">
        <v>27</v>
      </c>
      <c r="G21">
        <v>6</v>
      </c>
      <c r="H21" t="str">
        <f t="shared" si="0"/>
        <v>AWD</v>
      </c>
      <c r="I21" s="2">
        <f t="shared" si="1"/>
        <v>2010</v>
      </c>
      <c r="J21" s="2">
        <f t="shared" si="2"/>
        <v>6</v>
      </c>
      <c r="K21" t="str">
        <f t="shared" si="3"/>
        <v>Glazenmakers</v>
      </c>
      <c r="L21" s="25">
        <f t="shared" si="4"/>
        <v>24.428571428571427</v>
      </c>
      <c r="N21" s="7">
        <v>943</v>
      </c>
      <c r="O21" s="8" t="s">
        <v>131</v>
      </c>
      <c r="Q21" s="7" t="s">
        <v>140</v>
      </c>
      <c r="R21" s="8" t="s">
        <v>139</v>
      </c>
    </row>
    <row r="22" spans="1:18" x14ac:dyDescent="0.25">
      <c r="A22">
        <v>14</v>
      </c>
      <c r="B22" t="s">
        <v>7</v>
      </c>
      <c r="C22" s="1">
        <v>40350.53125</v>
      </c>
      <c r="D22">
        <v>1</v>
      </c>
      <c r="E22" t="s">
        <v>28</v>
      </c>
      <c r="F22" t="s">
        <v>29</v>
      </c>
      <c r="G22">
        <v>4</v>
      </c>
      <c r="H22" t="str">
        <f t="shared" si="0"/>
        <v>AWD</v>
      </c>
      <c r="I22" s="2">
        <f t="shared" si="1"/>
        <v>2010</v>
      </c>
      <c r="J22" s="2">
        <f t="shared" si="2"/>
        <v>6</v>
      </c>
      <c r="K22" t="str">
        <f t="shared" si="3"/>
        <v>Korenbouten</v>
      </c>
      <c r="L22" s="25">
        <f t="shared" si="4"/>
        <v>24.428571428571427</v>
      </c>
      <c r="N22" s="7">
        <v>944</v>
      </c>
      <c r="O22" s="8" t="s">
        <v>131</v>
      </c>
      <c r="Q22" s="7" t="s">
        <v>158</v>
      </c>
      <c r="R22" s="8" t="s">
        <v>142</v>
      </c>
    </row>
    <row r="23" spans="1:18" x14ac:dyDescent="0.25">
      <c r="A23">
        <v>14</v>
      </c>
      <c r="B23" t="s">
        <v>7</v>
      </c>
      <c r="C23" s="1">
        <v>40350.53125</v>
      </c>
      <c r="D23">
        <v>1</v>
      </c>
      <c r="E23" t="s">
        <v>18</v>
      </c>
      <c r="F23" t="s">
        <v>19</v>
      </c>
      <c r="G23">
        <v>1</v>
      </c>
      <c r="H23" t="str">
        <f t="shared" si="0"/>
        <v>AWD</v>
      </c>
      <c r="I23" s="2">
        <f t="shared" si="1"/>
        <v>2010</v>
      </c>
      <c r="J23" s="2">
        <f t="shared" si="2"/>
        <v>6</v>
      </c>
      <c r="K23" t="str">
        <f t="shared" si="3"/>
        <v>Korenbouten</v>
      </c>
      <c r="L23" s="25">
        <f t="shared" si="4"/>
        <v>24.428571428571427</v>
      </c>
      <c r="N23" s="7">
        <v>945</v>
      </c>
      <c r="O23" s="8" t="s">
        <v>120</v>
      </c>
      <c r="Q23" s="7" t="s">
        <v>132</v>
      </c>
      <c r="R23" s="8" t="s">
        <v>127</v>
      </c>
    </row>
    <row r="24" spans="1:18" x14ac:dyDescent="0.25">
      <c r="A24">
        <v>14</v>
      </c>
      <c r="B24" t="s">
        <v>7</v>
      </c>
      <c r="C24" s="1">
        <v>40370.489583333336</v>
      </c>
      <c r="D24">
        <v>1</v>
      </c>
      <c r="E24" t="s">
        <v>30</v>
      </c>
      <c r="F24" t="s">
        <v>31</v>
      </c>
      <c r="G24">
        <v>4</v>
      </c>
      <c r="H24" t="str">
        <f t="shared" si="0"/>
        <v>AWD</v>
      </c>
      <c r="I24" s="2">
        <f t="shared" si="1"/>
        <v>2010</v>
      </c>
      <c r="J24" s="2">
        <f t="shared" si="2"/>
        <v>7</v>
      </c>
      <c r="K24" t="str">
        <f t="shared" si="3"/>
        <v>Pantserjuffers</v>
      </c>
      <c r="L24" s="25">
        <f t="shared" si="4"/>
        <v>27.285714285714285</v>
      </c>
      <c r="N24" s="7">
        <v>946</v>
      </c>
      <c r="O24" s="8" t="s">
        <v>120</v>
      </c>
      <c r="Q24" s="7" t="s">
        <v>141</v>
      </c>
      <c r="R24" s="8" t="s">
        <v>142</v>
      </c>
    </row>
    <row r="25" spans="1:18" x14ac:dyDescent="0.25">
      <c r="A25">
        <v>14</v>
      </c>
      <c r="B25" t="s">
        <v>7</v>
      </c>
      <c r="C25" s="1">
        <v>40370.489583333336</v>
      </c>
      <c r="D25">
        <v>1</v>
      </c>
      <c r="E25" t="s">
        <v>10</v>
      </c>
      <c r="F25" t="s">
        <v>11</v>
      </c>
      <c r="G25">
        <v>51</v>
      </c>
      <c r="H25" t="str">
        <f t="shared" si="0"/>
        <v>AWD</v>
      </c>
      <c r="I25" s="2">
        <f t="shared" si="1"/>
        <v>2010</v>
      </c>
      <c r="J25" s="2">
        <f t="shared" si="2"/>
        <v>7</v>
      </c>
      <c r="K25" t="str">
        <f t="shared" si="3"/>
        <v>Waterjuffer</v>
      </c>
      <c r="L25" s="25">
        <f t="shared" si="4"/>
        <v>27.285714285714285</v>
      </c>
      <c r="N25" s="7">
        <v>947</v>
      </c>
      <c r="O25" s="8" t="s">
        <v>120</v>
      </c>
      <c r="Q25" s="7" t="s">
        <v>155</v>
      </c>
      <c r="R25" s="8" t="s">
        <v>142</v>
      </c>
    </row>
    <row r="26" spans="1:18" x14ac:dyDescent="0.25">
      <c r="A26">
        <v>14</v>
      </c>
      <c r="B26" t="s">
        <v>7</v>
      </c>
      <c r="C26" s="1">
        <v>40370.489583333336</v>
      </c>
      <c r="D26">
        <v>1</v>
      </c>
      <c r="E26" t="s">
        <v>14</v>
      </c>
      <c r="F26" t="s">
        <v>15</v>
      </c>
      <c r="G26">
        <v>14</v>
      </c>
      <c r="H26" t="str">
        <f t="shared" si="0"/>
        <v>AWD</v>
      </c>
      <c r="I26" s="2">
        <f t="shared" si="1"/>
        <v>2010</v>
      </c>
      <c r="J26" s="2">
        <f t="shared" si="2"/>
        <v>7</v>
      </c>
      <c r="K26" t="str">
        <f t="shared" si="3"/>
        <v>Waterjuffer</v>
      </c>
      <c r="L26" s="25">
        <f t="shared" si="4"/>
        <v>27.285714285714285</v>
      </c>
      <c r="N26" s="7">
        <v>948</v>
      </c>
      <c r="O26" s="8" t="s">
        <v>120</v>
      </c>
      <c r="Q26" s="7" t="s">
        <v>138</v>
      </c>
      <c r="R26" s="8" t="s">
        <v>139</v>
      </c>
    </row>
    <row r="27" spans="1:18" ht="15.75" thickBot="1" x14ac:dyDescent="0.3">
      <c r="A27">
        <v>14</v>
      </c>
      <c r="B27" t="s">
        <v>7</v>
      </c>
      <c r="C27" s="1">
        <v>40370.489583333336</v>
      </c>
      <c r="D27">
        <v>1</v>
      </c>
      <c r="E27" t="s">
        <v>20</v>
      </c>
      <c r="F27" t="s">
        <v>21</v>
      </c>
      <c r="G27">
        <v>18</v>
      </c>
      <c r="H27" t="str">
        <f t="shared" si="0"/>
        <v>AWD</v>
      </c>
      <c r="I27" s="2">
        <f t="shared" si="1"/>
        <v>2010</v>
      </c>
      <c r="J27" s="2">
        <f t="shared" si="2"/>
        <v>7</v>
      </c>
      <c r="K27" t="str">
        <f t="shared" si="3"/>
        <v>Waterjuffer</v>
      </c>
      <c r="L27" s="25">
        <f t="shared" si="4"/>
        <v>27.285714285714285</v>
      </c>
      <c r="N27" s="9">
        <v>1901</v>
      </c>
      <c r="O27" s="10" t="s">
        <v>106</v>
      </c>
      <c r="Q27" s="7" t="s">
        <v>152</v>
      </c>
      <c r="R27" s="8" t="s">
        <v>142</v>
      </c>
    </row>
    <row r="28" spans="1:18" x14ac:dyDescent="0.25">
      <c r="A28">
        <v>14</v>
      </c>
      <c r="B28" t="s">
        <v>7</v>
      </c>
      <c r="C28" s="1">
        <v>40370.489583333336</v>
      </c>
      <c r="D28">
        <v>1</v>
      </c>
      <c r="E28" t="s">
        <v>16</v>
      </c>
      <c r="F28" t="s">
        <v>17</v>
      </c>
      <c r="G28">
        <v>12</v>
      </c>
      <c r="H28" t="str">
        <f t="shared" si="0"/>
        <v>AWD</v>
      </c>
      <c r="I28" s="2">
        <f t="shared" si="1"/>
        <v>2010</v>
      </c>
      <c r="J28" s="2">
        <f t="shared" si="2"/>
        <v>7</v>
      </c>
      <c r="K28" t="str">
        <f t="shared" si="3"/>
        <v>Waterjuffer</v>
      </c>
      <c r="L28" s="25">
        <f t="shared" si="4"/>
        <v>27.285714285714285</v>
      </c>
      <c r="Q28" s="7" t="s">
        <v>111</v>
      </c>
      <c r="R28" s="8" t="s">
        <v>110</v>
      </c>
    </row>
    <row r="29" spans="1:18" x14ac:dyDescent="0.25">
      <c r="A29">
        <v>14</v>
      </c>
      <c r="B29" t="s">
        <v>7</v>
      </c>
      <c r="C29" s="1">
        <v>40370.489583333336</v>
      </c>
      <c r="D29">
        <v>1</v>
      </c>
      <c r="E29" t="s">
        <v>24</v>
      </c>
      <c r="F29" t="s">
        <v>25</v>
      </c>
      <c r="G29">
        <v>1</v>
      </c>
      <c r="H29" t="str">
        <f t="shared" si="0"/>
        <v>AWD</v>
      </c>
      <c r="I29" s="2">
        <f t="shared" si="1"/>
        <v>2010</v>
      </c>
      <c r="J29" s="2">
        <f t="shared" si="2"/>
        <v>7</v>
      </c>
      <c r="K29" t="str">
        <f t="shared" si="3"/>
        <v>Glazenmakers</v>
      </c>
      <c r="L29" s="25">
        <f t="shared" si="4"/>
        <v>27.285714285714285</v>
      </c>
      <c r="Q29" s="7" t="s">
        <v>125</v>
      </c>
      <c r="R29" s="8" t="s">
        <v>117</v>
      </c>
    </row>
    <row r="30" spans="1:18" x14ac:dyDescent="0.25">
      <c r="A30">
        <v>14</v>
      </c>
      <c r="B30" t="s">
        <v>7</v>
      </c>
      <c r="C30" s="1">
        <v>40370.489583333336</v>
      </c>
      <c r="D30">
        <v>1</v>
      </c>
      <c r="E30" t="s">
        <v>26</v>
      </c>
      <c r="F30" t="s">
        <v>27</v>
      </c>
      <c r="G30">
        <v>3</v>
      </c>
      <c r="H30" t="str">
        <f t="shared" si="0"/>
        <v>AWD</v>
      </c>
      <c r="I30" s="2">
        <f t="shared" si="1"/>
        <v>2010</v>
      </c>
      <c r="J30" s="2">
        <f t="shared" si="2"/>
        <v>7</v>
      </c>
      <c r="K30" t="str">
        <f t="shared" si="3"/>
        <v>Glazenmakers</v>
      </c>
      <c r="L30" s="25">
        <f t="shared" si="4"/>
        <v>27.285714285714285</v>
      </c>
      <c r="Q30" s="7" t="s">
        <v>113</v>
      </c>
      <c r="R30" s="8" t="s">
        <v>110</v>
      </c>
    </row>
    <row r="31" spans="1:18" x14ac:dyDescent="0.25">
      <c r="A31">
        <v>14</v>
      </c>
      <c r="B31" t="s">
        <v>7</v>
      </c>
      <c r="C31" s="1">
        <v>40370.489583333336</v>
      </c>
      <c r="D31">
        <v>1</v>
      </c>
      <c r="E31" t="s">
        <v>18</v>
      </c>
      <c r="F31" t="s">
        <v>19</v>
      </c>
      <c r="G31">
        <v>1</v>
      </c>
      <c r="H31" t="str">
        <f t="shared" si="0"/>
        <v>AWD</v>
      </c>
      <c r="I31" s="2">
        <f t="shared" si="1"/>
        <v>2010</v>
      </c>
      <c r="J31" s="2">
        <f t="shared" si="2"/>
        <v>7</v>
      </c>
      <c r="K31" t="str">
        <f t="shared" si="3"/>
        <v>Korenbouten</v>
      </c>
      <c r="L31" s="25">
        <f t="shared" si="4"/>
        <v>27.285714285714285</v>
      </c>
      <c r="Q31" s="7" t="s">
        <v>118</v>
      </c>
      <c r="R31" s="8" t="s">
        <v>117</v>
      </c>
    </row>
    <row r="32" spans="1:18" x14ac:dyDescent="0.25">
      <c r="A32">
        <v>14</v>
      </c>
      <c r="B32" t="s">
        <v>7</v>
      </c>
      <c r="C32" s="1">
        <v>40377.555555555555</v>
      </c>
      <c r="D32">
        <v>1</v>
      </c>
      <c r="E32" t="s">
        <v>30</v>
      </c>
      <c r="F32" t="s">
        <v>31</v>
      </c>
      <c r="G32">
        <v>21</v>
      </c>
      <c r="H32" t="str">
        <f t="shared" si="0"/>
        <v>AWD</v>
      </c>
      <c r="I32" s="2">
        <f t="shared" si="1"/>
        <v>2010</v>
      </c>
      <c r="J32" s="2">
        <f t="shared" si="2"/>
        <v>7</v>
      </c>
      <c r="K32" t="str">
        <f t="shared" si="3"/>
        <v>Pantserjuffers</v>
      </c>
      <c r="L32" s="25">
        <f t="shared" si="4"/>
        <v>28.285714285714285</v>
      </c>
      <c r="Q32" s="7" t="s">
        <v>156</v>
      </c>
      <c r="R32" s="8" t="s">
        <v>142</v>
      </c>
    </row>
    <row r="33" spans="1:18" x14ac:dyDescent="0.25">
      <c r="A33">
        <v>14</v>
      </c>
      <c r="B33" t="s">
        <v>7</v>
      </c>
      <c r="C33" s="1">
        <v>40377.555555555555</v>
      </c>
      <c r="D33">
        <v>1</v>
      </c>
      <c r="E33" t="s">
        <v>10</v>
      </c>
      <c r="F33" t="s">
        <v>11</v>
      </c>
      <c r="G33">
        <v>67</v>
      </c>
      <c r="H33" t="str">
        <f t="shared" si="0"/>
        <v>AWD</v>
      </c>
      <c r="I33" s="2">
        <f t="shared" si="1"/>
        <v>2010</v>
      </c>
      <c r="J33" s="2">
        <f t="shared" si="2"/>
        <v>7</v>
      </c>
      <c r="K33" t="str">
        <f t="shared" si="3"/>
        <v>Waterjuffer</v>
      </c>
      <c r="L33" s="25">
        <f t="shared" si="4"/>
        <v>28.285714285714285</v>
      </c>
      <c r="Q33" s="7" t="s">
        <v>144</v>
      </c>
      <c r="R33" s="8" t="s">
        <v>142</v>
      </c>
    </row>
    <row r="34" spans="1:18" x14ac:dyDescent="0.25">
      <c r="A34">
        <v>14</v>
      </c>
      <c r="B34" t="s">
        <v>7</v>
      </c>
      <c r="C34" s="1">
        <v>40377.555555555555</v>
      </c>
      <c r="D34">
        <v>1</v>
      </c>
      <c r="E34" t="s">
        <v>14</v>
      </c>
      <c r="F34" t="s">
        <v>15</v>
      </c>
      <c r="G34">
        <v>10</v>
      </c>
      <c r="H34" t="str">
        <f t="shared" si="0"/>
        <v>AWD</v>
      </c>
      <c r="I34" s="2">
        <f t="shared" si="1"/>
        <v>2010</v>
      </c>
      <c r="J34" s="2">
        <f t="shared" si="2"/>
        <v>7</v>
      </c>
      <c r="K34" t="str">
        <f t="shared" si="3"/>
        <v>Waterjuffer</v>
      </c>
      <c r="L34" s="25">
        <f t="shared" si="4"/>
        <v>28.285714285714285</v>
      </c>
      <c r="Q34" s="7" t="s">
        <v>130</v>
      </c>
      <c r="R34" s="8" t="s">
        <v>127</v>
      </c>
    </row>
    <row r="35" spans="1:18" x14ac:dyDescent="0.25">
      <c r="A35">
        <v>14</v>
      </c>
      <c r="B35" t="s">
        <v>7</v>
      </c>
      <c r="C35" s="1">
        <v>40377.555555555555</v>
      </c>
      <c r="D35">
        <v>1</v>
      </c>
      <c r="E35" t="s">
        <v>20</v>
      </c>
      <c r="F35" t="s">
        <v>21</v>
      </c>
      <c r="G35">
        <v>41</v>
      </c>
      <c r="H35" t="str">
        <f t="shared" si="0"/>
        <v>AWD</v>
      </c>
      <c r="I35" s="2">
        <f t="shared" si="1"/>
        <v>2010</v>
      </c>
      <c r="J35" s="2">
        <f t="shared" si="2"/>
        <v>7</v>
      </c>
      <c r="K35" t="str">
        <f t="shared" si="3"/>
        <v>Waterjuffer</v>
      </c>
      <c r="L35" s="25">
        <f t="shared" si="4"/>
        <v>28.285714285714285</v>
      </c>
      <c r="Q35" s="7" t="s">
        <v>122</v>
      </c>
      <c r="R35" s="8" t="s">
        <v>117</v>
      </c>
    </row>
    <row r="36" spans="1:18" x14ac:dyDescent="0.25">
      <c r="A36">
        <v>14</v>
      </c>
      <c r="B36" t="s">
        <v>7</v>
      </c>
      <c r="C36" s="1">
        <v>40377.555555555555</v>
      </c>
      <c r="D36">
        <v>1</v>
      </c>
      <c r="E36" t="s">
        <v>16</v>
      </c>
      <c r="F36" t="s">
        <v>17</v>
      </c>
      <c r="G36">
        <v>8</v>
      </c>
      <c r="H36" t="str">
        <f t="shared" si="0"/>
        <v>AWD</v>
      </c>
      <c r="I36" s="2">
        <f t="shared" si="1"/>
        <v>2010</v>
      </c>
      <c r="J36" s="2">
        <f t="shared" si="2"/>
        <v>7</v>
      </c>
      <c r="K36" t="str">
        <f t="shared" si="3"/>
        <v>Waterjuffer</v>
      </c>
      <c r="L36" s="25">
        <f t="shared" si="4"/>
        <v>28.285714285714285</v>
      </c>
      <c r="Q36" s="7" t="s">
        <v>146</v>
      </c>
      <c r="R36" s="8" t="s">
        <v>142</v>
      </c>
    </row>
    <row r="37" spans="1:18" x14ac:dyDescent="0.25">
      <c r="A37">
        <v>14</v>
      </c>
      <c r="B37" t="s">
        <v>7</v>
      </c>
      <c r="C37" s="1">
        <v>40377.555555555555</v>
      </c>
      <c r="D37">
        <v>1</v>
      </c>
      <c r="E37" t="s">
        <v>24</v>
      </c>
      <c r="F37" t="s">
        <v>25</v>
      </c>
      <c r="G37">
        <v>2</v>
      </c>
      <c r="H37" t="str">
        <f t="shared" si="0"/>
        <v>AWD</v>
      </c>
      <c r="I37" s="2">
        <f t="shared" si="1"/>
        <v>2010</v>
      </c>
      <c r="J37" s="2">
        <f t="shared" si="2"/>
        <v>7</v>
      </c>
      <c r="K37" t="str">
        <f t="shared" si="3"/>
        <v>Glazenmakers</v>
      </c>
      <c r="L37" s="25">
        <f t="shared" si="4"/>
        <v>28.285714285714285</v>
      </c>
      <c r="Q37" s="7" t="s">
        <v>123</v>
      </c>
      <c r="R37" s="8" t="s">
        <v>117</v>
      </c>
    </row>
    <row r="38" spans="1:18" x14ac:dyDescent="0.25">
      <c r="A38">
        <v>14</v>
      </c>
      <c r="B38" t="s">
        <v>7</v>
      </c>
      <c r="C38" s="1">
        <v>40377.555555555555</v>
      </c>
      <c r="D38">
        <v>1</v>
      </c>
      <c r="E38" t="s">
        <v>26</v>
      </c>
      <c r="F38" t="s">
        <v>27</v>
      </c>
      <c r="G38">
        <v>2</v>
      </c>
      <c r="H38" t="str">
        <f t="shared" si="0"/>
        <v>AWD</v>
      </c>
      <c r="I38" s="2">
        <f t="shared" si="1"/>
        <v>2010</v>
      </c>
      <c r="J38" s="2">
        <f t="shared" si="2"/>
        <v>7</v>
      </c>
      <c r="K38" t="str">
        <f t="shared" si="3"/>
        <v>Glazenmakers</v>
      </c>
      <c r="L38" s="25">
        <f t="shared" si="4"/>
        <v>28.285714285714285</v>
      </c>
      <c r="Q38" s="7" t="s">
        <v>107</v>
      </c>
      <c r="R38" s="8" t="s">
        <v>108</v>
      </c>
    </row>
    <row r="39" spans="1:18" x14ac:dyDescent="0.25">
      <c r="A39">
        <v>14</v>
      </c>
      <c r="B39" t="s">
        <v>7</v>
      </c>
      <c r="C39" s="1">
        <v>40377.555555555555</v>
      </c>
      <c r="D39">
        <v>1</v>
      </c>
      <c r="E39" t="s">
        <v>18</v>
      </c>
      <c r="F39" t="s">
        <v>19</v>
      </c>
      <c r="G39">
        <v>1</v>
      </c>
      <c r="H39" t="str">
        <f t="shared" si="0"/>
        <v>AWD</v>
      </c>
      <c r="I39" s="2">
        <f t="shared" si="1"/>
        <v>2010</v>
      </c>
      <c r="J39" s="2">
        <f t="shared" si="2"/>
        <v>7</v>
      </c>
      <c r="K39" t="str">
        <f t="shared" si="3"/>
        <v>Korenbouten</v>
      </c>
      <c r="L39" s="25">
        <f t="shared" si="4"/>
        <v>28.285714285714285</v>
      </c>
      <c r="Q39" s="7" t="s">
        <v>136</v>
      </c>
      <c r="R39" s="8" t="s">
        <v>127</v>
      </c>
    </row>
    <row r="40" spans="1:18" x14ac:dyDescent="0.25">
      <c r="A40">
        <v>14</v>
      </c>
      <c r="B40" t="s">
        <v>7</v>
      </c>
      <c r="C40" s="1">
        <v>40377.555555555555</v>
      </c>
      <c r="D40">
        <v>1</v>
      </c>
      <c r="E40" t="s">
        <v>32</v>
      </c>
      <c r="F40" t="s">
        <v>33</v>
      </c>
      <c r="G40">
        <v>1</v>
      </c>
      <c r="H40" t="str">
        <f t="shared" si="0"/>
        <v>AWD</v>
      </c>
      <c r="I40" s="2">
        <f t="shared" si="1"/>
        <v>2010</v>
      </c>
      <c r="J40" s="2">
        <f t="shared" si="2"/>
        <v>7</v>
      </c>
      <c r="K40" t="str">
        <f t="shared" si="3"/>
        <v>Korenbouten</v>
      </c>
      <c r="L40" s="25">
        <f t="shared" si="4"/>
        <v>28.285714285714285</v>
      </c>
      <c r="Q40" s="7" t="s">
        <v>126</v>
      </c>
      <c r="R40" s="8" t="s">
        <v>127</v>
      </c>
    </row>
    <row r="41" spans="1:18" x14ac:dyDescent="0.25">
      <c r="A41">
        <v>14</v>
      </c>
      <c r="B41" t="s">
        <v>7</v>
      </c>
      <c r="C41" s="1">
        <v>40399.53125</v>
      </c>
      <c r="D41">
        <v>1</v>
      </c>
      <c r="E41" t="s">
        <v>30</v>
      </c>
      <c r="F41" t="s">
        <v>31</v>
      </c>
      <c r="G41">
        <v>51</v>
      </c>
      <c r="H41" t="str">
        <f t="shared" si="0"/>
        <v>AWD</v>
      </c>
      <c r="I41" s="2">
        <f t="shared" si="1"/>
        <v>2010</v>
      </c>
      <c r="J41" s="2">
        <f t="shared" si="2"/>
        <v>8</v>
      </c>
      <c r="K41" t="str">
        <f t="shared" si="3"/>
        <v>Pantserjuffers</v>
      </c>
      <c r="L41" s="25">
        <f t="shared" si="4"/>
        <v>31.428571428571427</v>
      </c>
      <c r="Q41" s="7" t="s">
        <v>154</v>
      </c>
      <c r="R41" s="8" t="s">
        <v>142</v>
      </c>
    </row>
    <row r="42" spans="1:18" x14ac:dyDescent="0.25">
      <c r="A42">
        <v>14</v>
      </c>
      <c r="B42" t="s">
        <v>7</v>
      </c>
      <c r="C42" s="1">
        <v>40399.53125</v>
      </c>
      <c r="D42">
        <v>1</v>
      </c>
      <c r="E42" t="s">
        <v>34</v>
      </c>
      <c r="F42" t="s">
        <v>35</v>
      </c>
      <c r="G42">
        <v>9</v>
      </c>
      <c r="H42" t="str">
        <f t="shared" si="0"/>
        <v>AWD</v>
      </c>
      <c r="I42" s="2">
        <f t="shared" si="1"/>
        <v>2010</v>
      </c>
      <c r="J42" s="2">
        <f t="shared" si="2"/>
        <v>8</v>
      </c>
      <c r="K42" t="str">
        <f t="shared" si="3"/>
        <v>Pantserjuffers</v>
      </c>
      <c r="L42" s="25">
        <f t="shared" si="4"/>
        <v>31.428571428571427</v>
      </c>
      <c r="Q42" s="7" t="s">
        <v>135</v>
      </c>
      <c r="R42" s="8" t="s">
        <v>127</v>
      </c>
    </row>
    <row r="43" spans="1:18" x14ac:dyDescent="0.25">
      <c r="A43">
        <v>14</v>
      </c>
      <c r="B43" t="s">
        <v>7</v>
      </c>
      <c r="C43" s="1">
        <v>40399.53125</v>
      </c>
      <c r="D43">
        <v>1</v>
      </c>
      <c r="E43" t="s">
        <v>10</v>
      </c>
      <c r="F43" t="s">
        <v>11</v>
      </c>
      <c r="G43">
        <v>9</v>
      </c>
      <c r="H43" t="str">
        <f t="shared" si="0"/>
        <v>AWD</v>
      </c>
      <c r="I43" s="2">
        <f t="shared" si="1"/>
        <v>2010</v>
      </c>
      <c r="J43" s="2">
        <f t="shared" si="2"/>
        <v>8</v>
      </c>
      <c r="K43" t="str">
        <f t="shared" si="3"/>
        <v>Waterjuffer</v>
      </c>
      <c r="L43" s="25">
        <f t="shared" si="4"/>
        <v>31.428571428571427</v>
      </c>
      <c r="Q43" s="7" t="s">
        <v>147</v>
      </c>
      <c r="R43" s="8" t="s">
        <v>142</v>
      </c>
    </row>
    <row r="44" spans="1:18" x14ac:dyDescent="0.25">
      <c r="A44">
        <v>14</v>
      </c>
      <c r="B44" t="s">
        <v>7</v>
      </c>
      <c r="C44" s="1">
        <v>40399.53125</v>
      </c>
      <c r="D44">
        <v>1</v>
      </c>
      <c r="E44" t="s">
        <v>14</v>
      </c>
      <c r="F44" t="s">
        <v>15</v>
      </c>
      <c r="G44">
        <v>10</v>
      </c>
      <c r="H44" t="str">
        <f t="shared" si="0"/>
        <v>AWD</v>
      </c>
      <c r="I44" s="2">
        <f t="shared" si="1"/>
        <v>2010</v>
      </c>
      <c r="J44" s="2">
        <f t="shared" si="2"/>
        <v>8</v>
      </c>
      <c r="K44" t="str">
        <f t="shared" si="3"/>
        <v>Waterjuffer</v>
      </c>
      <c r="L44" s="25">
        <f t="shared" si="4"/>
        <v>31.428571428571427</v>
      </c>
      <c r="Q44" s="7" t="s">
        <v>149</v>
      </c>
      <c r="R44" s="8" t="s">
        <v>142</v>
      </c>
    </row>
    <row r="45" spans="1:18" ht="15.75" thickBot="1" x14ac:dyDescent="0.3">
      <c r="A45">
        <v>14</v>
      </c>
      <c r="B45" t="s">
        <v>7</v>
      </c>
      <c r="C45" s="1">
        <v>40399.53125</v>
      </c>
      <c r="D45">
        <v>1</v>
      </c>
      <c r="E45" t="s">
        <v>20</v>
      </c>
      <c r="F45" t="s">
        <v>21</v>
      </c>
      <c r="G45">
        <v>18</v>
      </c>
      <c r="H45" t="str">
        <f t="shared" si="0"/>
        <v>AWD</v>
      </c>
      <c r="I45" s="2">
        <f t="shared" si="1"/>
        <v>2010</v>
      </c>
      <c r="J45" s="2">
        <f t="shared" si="2"/>
        <v>8</v>
      </c>
      <c r="K45" t="str">
        <f t="shared" si="3"/>
        <v>Waterjuffer</v>
      </c>
      <c r="L45" s="25">
        <f t="shared" si="4"/>
        <v>31.428571428571427</v>
      </c>
      <c r="Q45" s="9" t="s">
        <v>109</v>
      </c>
      <c r="R45" s="10" t="s">
        <v>110</v>
      </c>
    </row>
    <row r="46" spans="1:18" x14ac:dyDescent="0.25">
      <c r="A46">
        <v>14</v>
      </c>
      <c r="B46" t="s">
        <v>7</v>
      </c>
      <c r="C46" s="1">
        <v>40399.53125</v>
      </c>
      <c r="D46">
        <v>1</v>
      </c>
      <c r="E46" t="s">
        <v>36</v>
      </c>
      <c r="F46" t="s">
        <v>37</v>
      </c>
      <c r="G46">
        <v>1</v>
      </c>
      <c r="H46" t="str">
        <f t="shared" si="0"/>
        <v>AWD</v>
      </c>
      <c r="I46" s="2">
        <f t="shared" si="1"/>
        <v>2010</v>
      </c>
      <c r="J46" s="2">
        <f t="shared" si="2"/>
        <v>8</v>
      </c>
      <c r="K46" t="str">
        <f t="shared" si="3"/>
        <v>Glazenmakers</v>
      </c>
      <c r="L46" s="25">
        <f t="shared" si="4"/>
        <v>31.428571428571427</v>
      </c>
    </row>
    <row r="47" spans="1:18" x14ac:dyDescent="0.25">
      <c r="A47">
        <v>14</v>
      </c>
      <c r="B47" t="s">
        <v>7</v>
      </c>
      <c r="C47" s="1">
        <v>40399.53125</v>
      </c>
      <c r="D47">
        <v>1</v>
      </c>
      <c r="E47" t="s">
        <v>26</v>
      </c>
      <c r="F47" t="s">
        <v>27</v>
      </c>
      <c r="G47">
        <v>1</v>
      </c>
      <c r="H47" t="str">
        <f t="shared" si="0"/>
        <v>AWD</v>
      </c>
      <c r="I47" s="2">
        <f t="shared" si="1"/>
        <v>2010</v>
      </c>
      <c r="J47" s="2">
        <f t="shared" si="2"/>
        <v>8</v>
      </c>
      <c r="K47" t="str">
        <f t="shared" si="3"/>
        <v>Glazenmakers</v>
      </c>
      <c r="L47" s="25">
        <f t="shared" si="4"/>
        <v>31.428571428571427</v>
      </c>
    </row>
    <row r="48" spans="1:18" x14ac:dyDescent="0.25">
      <c r="A48">
        <v>14</v>
      </c>
      <c r="B48" t="s">
        <v>7</v>
      </c>
      <c r="C48" s="1">
        <v>40399.53125</v>
      </c>
      <c r="D48">
        <v>1</v>
      </c>
      <c r="E48" t="s">
        <v>18</v>
      </c>
      <c r="F48" t="s">
        <v>19</v>
      </c>
      <c r="G48">
        <v>1</v>
      </c>
      <c r="H48" t="str">
        <f t="shared" si="0"/>
        <v>AWD</v>
      </c>
      <c r="I48" s="2">
        <f t="shared" si="1"/>
        <v>2010</v>
      </c>
      <c r="J48" s="2">
        <f t="shared" si="2"/>
        <v>8</v>
      </c>
      <c r="K48" t="str">
        <f t="shared" si="3"/>
        <v>Korenbouten</v>
      </c>
      <c r="L48" s="25">
        <f t="shared" si="4"/>
        <v>31.428571428571427</v>
      </c>
    </row>
    <row r="49" spans="1:12" x14ac:dyDescent="0.25">
      <c r="A49">
        <v>14</v>
      </c>
      <c r="B49" t="s">
        <v>7</v>
      </c>
      <c r="C49" s="1">
        <v>40399.53125</v>
      </c>
      <c r="D49">
        <v>1</v>
      </c>
      <c r="E49" t="s">
        <v>38</v>
      </c>
      <c r="F49" t="s">
        <v>39</v>
      </c>
      <c r="G49">
        <v>3</v>
      </c>
      <c r="H49" t="str">
        <f t="shared" si="0"/>
        <v>AWD</v>
      </c>
      <c r="I49" s="2">
        <f t="shared" si="1"/>
        <v>2010</v>
      </c>
      <c r="J49" s="2">
        <f t="shared" si="2"/>
        <v>8</v>
      </c>
      <c r="K49" t="str">
        <f t="shared" si="3"/>
        <v>Korenbouten</v>
      </c>
      <c r="L49" s="25">
        <f t="shared" si="4"/>
        <v>31.428571428571427</v>
      </c>
    </row>
    <row r="50" spans="1:12" x14ac:dyDescent="0.25">
      <c r="A50">
        <v>14</v>
      </c>
      <c r="B50" t="s">
        <v>7</v>
      </c>
      <c r="C50" s="1">
        <v>40399.53125</v>
      </c>
      <c r="D50">
        <v>1</v>
      </c>
      <c r="E50" t="s">
        <v>40</v>
      </c>
      <c r="F50" t="s">
        <v>41</v>
      </c>
      <c r="G50">
        <v>6</v>
      </c>
      <c r="H50" t="str">
        <f t="shared" si="0"/>
        <v>AWD</v>
      </c>
      <c r="I50" s="2">
        <f t="shared" si="1"/>
        <v>2010</v>
      </c>
      <c r="J50" s="2">
        <f t="shared" si="2"/>
        <v>8</v>
      </c>
      <c r="K50" t="str">
        <f t="shared" si="3"/>
        <v>Korenbouten</v>
      </c>
      <c r="L50" s="25">
        <f t="shared" si="4"/>
        <v>31.428571428571427</v>
      </c>
    </row>
    <row r="51" spans="1:12" x14ac:dyDescent="0.25">
      <c r="A51">
        <v>14</v>
      </c>
      <c r="B51" t="s">
        <v>7</v>
      </c>
      <c r="C51" s="1">
        <v>40399.53125</v>
      </c>
      <c r="D51">
        <v>1</v>
      </c>
      <c r="E51" t="s">
        <v>32</v>
      </c>
      <c r="F51" t="s">
        <v>33</v>
      </c>
      <c r="G51">
        <v>16</v>
      </c>
      <c r="H51" t="str">
        <f t="shared" si="0"/>
        <v>AWD</v>
      </c>
      <c r="I51" s="2">
        <f t="shared" si="1"/>
        <v>2010</v>
      </c>
      <c r="J51" s="2">
        <f t="shared" si="2"/>
        <v>8</v>
      </c>
      <c r="K51" t="str">
        <f t="shared" si="3"/>
        <v>Korenbouten</v>
      </c>
      <c r="L51" s="25">
        <f t="shared" si="4"/>
        <v>31.428571428571427</v>
      </c>
    </row>
    <row r="52" spans="1:12" x14ac:dyDescent="0.25">
      <c r="A52">
        <v>14</v>
      </c>
      <c r="B52" t="s">
        <v>7</v>
      </c>
      <c r="C52" s="1">
        <v>40399.53125</v>
      </c>
      <c r="D52">
        <v>1</v>
      </c>
      <c r="E52" t="s">
        <v>42</v>
      </c>
      <c r="F52" t="s">
        <v>43</v>
      </c>
      <c r="G52">
        <v>14</v>
      </c>
      <c r="H52" t="str">
        <f t="shared" si="0"/>
        <v>AWD</v>
      </c>
      <c r="I52" s="2">
        <f t="shared" si="1"/>
        <v>2010</v>
      </c>
      <c r="J52" s="2">
        <f t="shared" si="2"/>
        <v>8</v>
      </c>
      <c r="K52" t="str">
        <f t="shared" si="3"/>
        <v>Korenbouten</v>
      </c>
      <c r="L52" s="25">
        <f t="shared" si="4"/>
        <v>31.428571428571427</v>
      </c>
    </row>
    <row r="53" spans="1:12" x14ac:dyDescent="0.25">
      <c r="A53">
        <v>14</v>
      </c>
      <c r="B53" t="s">
        <v>7</v>
      </c>
      <c r="C53" s="1">
        <v>40672.614583333336</v>
      </c>
      <c r="D53">
        <v>1</v>
      </c>
      <c r="E53" t="s">
        <v>10</v>
      </c>
      <c r="F53" t="s">
        <v>11</v>
      </c>
      <c r="G53">
        <v>9</v>
      </c>
      <c r="H53" t="str">
        <f t="shared" si="0"/>
        <v>AWD</v>
      </c>
      <c r="I53" s="2">
        <f t="shared" si="1"/>
        <v>2011</v>
      </c>
      <c r="J53" s="2">
        <f t="shared" si="2"/>
        <v>5</v>
      </c>
      <c r="K53" t="str">
        <f t="shared" si="3"/>
        <v>Waterjuffer</v>
      </c>
      <c r="L53" s="25">
        <f t="shared" si="4"/>
        <v>18.285714285714285</v>
      </c>
    </row>
    <row r="54" spans="1:12" x14ac:dyDescent="0.25">
      <c r="A54">
        <v>14</v>
      </c>
      <c r="B54" t="s">
        <v>7</v>
      </c>
      <c r="C54" s="1">
        <v>40672.614583333336</v>
      </c>
      <c r="D54">
        <v>1</v>
      </c>
      <c r="E54" t="s">
        <v>12</v>
      </c>
      <c r="F54" t="s">
        <v>13</v>
      </c>
      <c r="G54">
        <v>42</v>
      </c>
      <c r="H54" t="str">
        <f t="shared" si="0"/>
        <v>AWD</v>
      </c>
      <c r="I54" s="2">
        <f t="shared" si="1"/>
        <v>2011</v>
      </c>
      <c r="J54" s="2">
        <f t="shared" si="2"/>
        <v>5</v>
      </c>
      <c r="K54" t="str">
        <f t="shared" si="3"/>
        <v>Waterjuffer</v>
      </c>
      <c r="L54" s="25">
        <f t="shared" si="4"/>
        <v>18.285714285714285</v>
      </c>
    </row>
    <row r="55" spans="1:12" x14ac:dyDescent="0.25">
      <c r="A55">
        <v>14</v>
      </c>
      <c r="B55" t="s">
        <v>7</v>
      </c>
      <c r="C55" s="1">
        <v>40672.614583333336</v>
      </c>
      <c r="D55">
        <v>1</v>
      </c>
      <c r="E55" t="s">
        <v>14</v>
      </c>
      <c r="F55" t="s">
        <v>15</v>
      </c>
      <c r="G55">
        <v>8</v>
      </c>
      <c r="H55" t="str">
        <f t="shared" si="0"/>
        <v>AWD</v>
      </c>
      <c r="I55" s="2">
        <f t="shared" si="1"/>
        <v>2011</v>
      </c>
      <c r="J55" s="2">
        <f t="shared" si="2"/>
        <v>5</v>
      </c>
      <c r="K55" t="str">
        <f t="shared" si="3"/>
        <v>Waterjuffer</v>
      </c>
      <c r="L55" s="25">
        <f t="shared" si="4"/>
        <v>18.285714285714285</v>
      </c>
    </row>
    <row r="56" spans="1:12" x14ac:dyDescent="0.25">
      <c r="A56">
        <v>14</v>
      </c>
      <c r="B56" t="s">
        <v>7</v>
      </c>
      <c r="C56" s="1">
        <v>40672.614583333336</v>
      </c>
      <c r="D56">
        <v>1</v>
      </c>
      <c r="E56" t="s">
        <v>20</v>
      </c>
      <c r="F56" t="s">
        <v>21</v>
      </c>
      <c r="G56">
        <v>32</v>
      </c>
      <c r="H56" t="str">
        <f t="shared" si="0"/>
        <v>AWD</v>
      </c>
      <c r="I56" s="2">
        <f t="shared" si="1"/>
        <v>2011</v>
      </c>
      <c r="J56" s="2">
        <f t="shared" si="2"/>
        <v>5</v>
      </c>
      <c r="K56" t="str">
        <f t="shared" si="3"/>
        <v>Waterjuffer</v>
      </c>
      <c r="L56" s="25">
        <f t="shared" si="4"/>
        <v>18.285714285714285</v>
      </c>
    </row>
    <row r="57" spans="1:12" x14ac:dyDescent="0.25">
      <c r="A57">
        <v>14</v>
      </c>
      <c r="B57" t="s">
        <v>7</v>
      </c>
      <c r="C57" s="1">
        <v>40672.614583333336</v>
      </c>
      <c r="D57">
        <v>1</v>
      </c>
      <c r="E57" t="s">
        <v>16</v>
      </c>
      <c r="F57" t="s">
        <v>17</v>
      </c>
      <c r="G57">
        <v>6</v>
      </c>
      <c r="H57" t="str">
        <f t="shared" si="0"/>
        <v>AWD</v>
      </c>
      <c r="I57" s="2">
        <f t="shared" si="1"/>
        <v>2011</v>
      </c>
      <c r="J57" s="2">
        <f t="shared" si="2"/>
        <v>5</v>
      </c>
      <c r="K57" t="str">
        <f t="shared" si="3"/>
        <v>Waterjuffer</v>
      </c>
      <c r="L57" s="25">
        <f t="shared" si="4"/>
        <v>18.285714285714285</v>
      </c>
    </row>
    <row r="58" spans="1:12" x14ac:dyDescent="0.25">
      <c r="A58">
        <v>14</v>
      </c>
      <c r="B58" t="s">
        <v>7</v>
      </c>
      <c r="C58" s="1">
        <v>40672.614583333336</v>
      </c>
      <c r="D58">
        <v>1</v>
      </c>
      <c r="E58" t="s">
        <v>22</v>
      </c>
      <c r="F58" t="s">
        <v>23</v>
      </c>
      <c r="G58">
        <v>3</v>
      </c>
      <c r="H58" t="str">
        <f t="shared" si="0"/>
        <v>AWD</v>
      </c>
      <c r="I58" s="2">
        <f t="shared" si="1"/>
        <v>2011</v>
      </c>
      <c r="J58" s="2">
        <f t="shared" si="2"/>
        <v>5</v>
      </c>
      <c r="K58" t="str">
        <f t="shared" si="3"/>
        <v>Glazenmakers</v>
      </c>
      <c r="L58" s="25">
        <f t="shared" si="4"/>
        <v>18.285714285714285</v>
      </c>
    </row>
    <row r="59" spans="1:12" x14ac:dyDescent="0.25">
      <c r="A59">
        <v>14</v>
      </c>
      <c r="B59" t="s">
        <v>7</v>
      </c>
      <c r="C59" s="1">
        <v>40672.614583333336</v>
      </c>
      <c r="D59">
        <v>1</v>
      </c>
      <c r="E59" t="s">
        <v>28</v>
      </c>
      <c r="F59" t="s">
        <v>29</v>
      </c>
      <c r="G59">
        <v>6</v>
      </c>
      <c r="H59" t="str">
        <f t="shared" si="0"/>
        <v>AWD</v>
      </c>
      <c r="I59" s="2">
        <f t="shared" si="1"/>
        <v>2011</v>
      </c>
      <c r="J59" s="2">
        <f t="shared" si="2"/>
        <v>5</v>
      </c>
      <c r="K59" t="str">
        <f t="shared" si="3"/>
        <v>Korenbouten</v>
      </c>
      <c r="L59" s="25">
        <f t="shared" si="4"/>
        <v>18.285714285714285</v>
      </c>
    </row>
    <row r="60" spans="1:12" x14ac:dyDescent="0.25">
      <c r="A60">
        <v>14</v>
      </c>
      <c r="B60" t="s">
        <v>7</v>
      </c>
      <c r="C60" s="1">
        <v>40672.614583333336</v>
      </c>
      <c r="D60">
        <v>1</v>
      </c>
      <c r="E60" t="s">
        <v>44</v>
      </c>
      <c r="F60" t="s">
        <v>45</v>
      </c>
      <c r="G60">
        <v>2</v>
      </c>
      <c r="H60" t="str">
        <f t="shared" si="0"/>
        <v>AWD</v>
      </c>
      <c r="I60" s="2">
        <f t="shared" si="1"/>
        <v>2011</v>
      </c>
      <c r="J60" s="2">
        <f t="shared" si="2"/>
        <v>5</v>
      </c>
      <c r="K60" t="str">
        <f t="shared" si="3"/>
        <v>Korenbouten</v>
      </c>
      <c r="L60" s="25">
        <f t="shared" si="4"/>
        <v>18.285714285714285</v>
      </c>
    </row>
    <row r="61" spans="1:12" x14ac:dyDescent="0.25">
      <c r="A61">
        <v>14</v>
      </c>
      <c r="B61" t="s">
        <v>7</v>
      </c>
      <c r="C61" s="1">
        <v>40686.552083333336</v>
      </c>
      <c r="D61">
        <v>1</v>
      </c>
      <c r="E61" t="s">
        <v>10</v>
      </c>
      <c r="F61" t="s">
        <v>11</v>
      </c>
      <c r="G61">
        <v>8</v>
      </c>
      <c r="H61" t="str">
        <f t="shared" si="0"/>
        <v>AWD</v>
      </c>
      <c r="I61" s="2">
        <f t="shared" si="1"/>
        <v>2011</v>
      </c>
      <c r="J61" s="2">
        <f t="shared" si="2"/>
        <v>5</v>
      </c>
      <c r="K61" t="str">
        <f t="shared" si="3"/>
        <v>Waterjuffer</v>
      </c>
      <c r="L61" s="25">
        <f t="shared" si="4"/>
        <v>20.285714285714285</v>
      </c>
    </row>
    <row r="62" spans="1:12" x14ac:dyDescent="0.25">
      <c r="A62">
        <v>14</v>
      </c>
      <c r="B62" t="s">
        <v>7</v>
      </c>
      <c r="C62" s="1">
        <v>40686.552083333336</v>
      </c>
      <c r="D62">
        <v>1</v>
      </c>
      <c r="E62" t="s">
        <v>12</v>
      </c>
      <c r="F62" t="s">
        <v>13</v>
      </c>
      <c r="G62">
        <v>13</v>
      </c>
      <c r="H62" t="str">
        <f t="shared" si="0"/>
        <v>AWD</v>
      </c>
      <c r="I62" s="2">
        <f t="shared" si="1"/>
        <v>2011</v>
      </c>
      <c r="J62" s="2">
        <f t="shared" si="2"/>
        <v>5</v>
      </c>
      <c r="K62" t="str">
        <f t="shared" si="3"/>
        <v>Waterjuffer</v>
      </c>
      <c r="L62" s="25">
        <f t="shared" si="4"/>
        <v>20.285714285714285</v>
      </c>
    </row>
    <row r="63" spans="1:12" x14ac:dyDescent="0.25">
      <c r="A63">
        <v>14</v>
      </c>
      <c r="B63" t="s">
        <v>7</v>
      </c>
      <c r="C63" s="1">
        <v>40686.552083333336</v>
      </c>
      <c r="D63">
        <v>1</v>
      </c>
      <c r="E63" t="s">
        <v>14</v>
      </c>
      <c r="F63" t="s">
        <v>15</v>
      </c>
      <c r="G63">
        <v>5</v>
      </c>
      <c r="H63" t="str">
        <f t="shared" si="0"/>
        <v>AWD</v>
      </c>
      <c r="I63" s="2">
        <f t="shared" si="1"/>
        <v>2011</v>
      </c>
      <c r="J63" s="2">
        <f t="shared" si="2"/>
        <v>5</v>
      </c>
      <c r="K63" t="str">
        <f t="shared" si="3"/>
        <v>Waterjuffer</v>
      </c>
      <c r="L63" s="25">
        <f t="shared" si="4"/>
        <v>20.285714285714285</v>
      </c>
    </row>
    <row r="64" spans="1:12" x14ac:dyDescent="0.25">
      <c r="A64">
        <v>14</v>
      </c>
      <c r="B64" t="s">
        <v>7</v>
      </c>
      <c r="C64" s="1">
        <v>40686.552083333336</v>
      </c>
      <c r="D64">
        <v>1</v>
      </c>
      <c r="E64" t="s">
        <v>20</v>
      </c>
      <c r="F64" t="s">
        <v>21</v>
      </c>
      <c r="G64">
        <v>55</v>
      </c>
      <c r="H64" t="str">
        <f t="shared" si="0"/>
        <v>AWD</v>
      </c>
      <c r="I64" s="2">
        <f t="shared" si="1"/>
        <v>2011</v>
      </c>
      <c r="J64" s="2">
        <f t="shared" si="2"/>
        <v>5</v>
      </c>
      <c r="K64" t="str">
        <f t="shared" si="3"/>
        <v>Waterjuffer</v>
      </c>
      <c r="L64" s="25">
        <f t="shared" si="4"/>
        <v>20.285714285714285</v>
      </c>
    </row>
    <row r="65" spans="1:12" x14ac:dyDescent="0.25">
      <c r="A65">
        <v>14</v>
      </c>
      <c r="B65" t="s">
        <v>7</v>
      </c>
      <c r="C65" s="1">
        <v>40686.552083333336</v>
      </c>
      <c r="D65">
        <v>1</v>
      </c>
      <c r="E65" t="s">
        <v>16</v>
      </c>
      <c r="F65" t="s">
        <v>17</v>
      </c>
      <c r="G65">
        <v>58</v>
      </c>
      <c r="H65" t="str">
        <f t="shared" si="0"/>
        <v>AWD</v>
      </c>
      <c r="I65" s="2">
        <f t="shared" si="1"/>
        <v>2011</v>
      </c>
      <c r="J65" s="2">
        <f t="shared" si="2"/>
        <v>5</v>
      </c>
      <c r="K65" t="str">
        <f t="shared" si="3"/>
        <v>Waterjuffer</v>
      </c>
      <c r="L65" s="25">
        <f t="shared" si="4"/>
        <v>20.285714285714285</v>
      </c>
    </row>
    <row r="66" spans="1:12" x14ac:dyDescent="0.25">
      <c r="A66">
        <v>14</v>
      </c>
      <c r="B66" t="s">
        <v>7</v>
      </c>
      <c r="C66" s="1">
        <v>40686.552083333336</v>
      </c>
      <c r="D66">
        <v>1</v>
      </c>
      <c r="E66" t="s">
        <v>22</v>
      </c>
      <c r="F66" t="s">
        <v>23</v>
      </c>
      <c r="G66">
        <v>2</v>
      </c>
      <c r="H66" t="str">
        <f t="shared" ref="H66:H129" si="6">VLOOKUP(A66,$N$2:$O$51,2,FALSE)</f>
        <v>AWD</v>
      </c>
      <c r="I66" s="2">
        <f t="shared" si="1"/>
        <v>2011</v>
      </c>
      <c r="J66" s="2">
        <f t="shared" si="2"/>
        <v>5</v>
      </c>
      <c r="K66" t="str">
        <f t="shared" si="3"/>
        <v>Glazenmakers</v>
      </c>
      <c r="L66" s="25">
        <f t="shared" si="4"/>
        <v>20.285714285714285</v>
      </c>
    </row>
    <row r="67" spans="1:12" x14ac:dyDescent="0.25">
      <c r="A67">
        <v>14</v>
      </c>
      <c r="B67" t="s">
        <v>7</v>
      </c>
      <c r="C67" s="1">
        <v>40686.552083333336</v>
      </c>
      <c r="D67">
        <v>1</v>
      </c>
      <c r="E67" t="s">
        <v>24</v>
      </c>
      <c r="F67" t="s">
        <v>25</v>
      </c>
      <c r="G67">
        <v>1</v>
      </c>
      <c r="H67" t="str">
        <f t="shared" si="6"/>
        <v>AWD</v>
      </c>
      <c r="I67" s="2">
        <f t="shared" ref="I67:I130" si="7">YEAR(C67)</f>
        <v>2011</v>
      </c>
      <c r="J67" s="2">
        <f t="shared" ref="J67:J130" si="8">MONTH(C67)</f>
        <v>5</v>
      </c>
      <c r="K67" t="str">
        <f t="shared" ref="K67:K130" si="9">VLOOKUP(E67,$Q$2:$R$100,2,FALSE)</f>
        <v>Glazenmakers</v>
      </c>
      <c r="L67" s="25">
        <f t="shared" ref="L67:L130" si="10">(ROUNDDOWN(C67-DATE(I67,1,1),0))/7</f>
        <v>20.285714285714285</v>
      </c>
    </row>
    <row r="68" spans="1:12" x14ac:dyDescent="0.25">
      <c r="A68">
        <v>14</v>
      </c>
      <c r="B68" t="s">
        <v>7</v>
      </c>
      <c r="C68" s="1">
        <v>40686.552083333336</v>
      </c>
      <c r="D68">
        <v>1</v>
      </c>
      <c r="E68" t="s">
        <v>26</v>
      </c>
      <c r="F68" t="s">
        <v>27</v>
      </c>
      <c r="G68">
        <v>3</v>
      </c>
      <c r="H68" t="str">
        <f t="shared" si="6"/>
        <v>AWD</v>
      </c>
      <c r="I68" s="2">
        <f t="shared" si="7"/>
        <v>2011</v>
      </c>
      <c r="J68" s="2">
        <f t="shared" si="8"/>
        <v>5</v>
      </c>
      <c r="K68" t="str">
        <f t="shared" si="9"/>
        <v>Glazenmakers</v>
      </c>
      <c r="L68" s="25">
        <f t="shared" si="10"/>
        <v>20.285714285714285</v>
      </c>
    </row>
    <row r="69" spans="1:12" x14ac:dyDescent="0.25">
      <c r="A69">
        <v>14</v>
      </c>
      <c r="B69" t="s">
        <v>7</v>
      </c>
      <c r="C69" s="1">
        <v>40686.552083333336</v>
      </c>
      <c r="D69">
        <v>1</v>
      </c>
      <c r="E69" t="s">
        <v>28</v>
      </c>
      <c r="F69" t="s">
        <v>29</v>
      </c>
      <c r="G69">
        <v>7</v>
      </c>
      <c r="H69" t="str">
        <f t="shared" si="6"/>
        <v>AWD</v>
      </c>
      <c r="I69" s="2">
        <f t="shared" si="7"/>
        <v>2011</v>
      </c>
      <c r="J69" s="2">
        <f t="shared" si="8"/>
        <v>5</v>
      </c>
      <c r="K69" t="str">
        <f t="shared" si="9"/>
        <v>Korenbouten</v>
      </c>
      <c r="L69" s="25">
        <f t="shared" si="10"/>
        <v>20.285714285714285</v>
      </c>
    </row>
    <row r="70" spans="1:12" x14ac:dyDescent="0.25">
      <c r="A70">
        <v>14</v>
      </c>
      <c r="B70" t="s">
        <v>7</v>
      </c>
      <c r="C70" s="1">
        <v>40686.552083333336</v>
      </c>
      <c r="D70">
        <v>1</v>
      </c>
      <c r="E70" t="s">
        <v>18</v>
      </c>
      <c r="F70" t="s">
        <v>19</v>
      </c>
      <c r="G70">
        <v>1</v>
      </c>
      <c r="H70" t="str">
        <f t="shared" si="6"/>
        <v>AWD</v>
      </c>
      <c r="I70" s="2">
        <f t="shared" si="7"/>
        <v>2011</v>
      </c>
      <c r="J70" s="2">
        <f t="shared" si="8"/>
        <v>5</v>
      </c>
      <c r="K70" t="str">
        <f t="shared" si="9"/>
        <v>Korenbouten</v>
      </c>
      <c r="L70" s="25">
        <f t="shared" si="10"/>
        <v>20.285714285714285</v>
      </c>
    </row>
    <row r="71" spans="1:12" x14ac:dyDescent="0.25">
      <c r="A71">
        <v>14</v>
      </c>
      <c r="B71" t="s">
        <v>7</v>
      </c>
      <c r="C71" s="1">
        <v>40696.53125</v>
      </c>
      <c r="D71">
        <v>1</v>
      </c>
      <c r="E71" t="s">
        <v>10</v>
      </c>
      <c r="F71" t="s">
        <v>11</v>
      </c>
      <c r="G71">
        <v>13</v>
      </c>
      <c r="H71" t="str">
        <f t="shared" si="6"/>
        <v>AWD</v>
      </c>
      <c r="I71" s="2">
        <f t="shared" si="7"/>
        <v>2011</v>
      </c>
      <c r="J71" s="2">
        <f t="shared" si="8"/>
        <v>6</v>
      </c>
      <c r="K71" t="str">
        <f t="shared" si="9"/>
        <v>Waterjuffer</v>
      </c>
      <c r="L71" s="25">
        <f t="shared" si="10"/>
        <v>21.714285714285715</v>
      </c>
    </row>
    <row r="72" spans="1:12" x14ac:dyDescent="0.25">
      <c r="A72">
        <v>14</v>
      </c>
      <c r="B72" t="s">
        <v>7</v>
      </c>
      <c r="C72" s="1">
        <v>40696.53125</v>
      </c>
      <c r="D72">
        <v>1</v>
      </c>
      <c r="E72" t="s">
        <v>12</v>
      </c>
      <c r="F72" t="s">
        <v>13</v>
      </c>
      <c r="G72">
        <v>3</v>
      </c>
      <c r="H72" t="str">
        <f t="shared" si="6"/>
        <v>AWD</v>
      </c>
      <c r="I72" s="2">
        <f t="shared" si="7"/>
        <v>2011</v>
      </c>
      <c r="J72" s="2">
        <f t="shared" si="8"/>
        <v>6</v>
      </c>
      <c r="K72" t="str">
        <f t="shared" si="9"/>
        <v>Waterjuffer</v>
      </c>
      <c r="L72" s="25">
        <f t="shared" si="10"/>
        <v>21.714285714285715</v>
      </c>
    </row>
    <row r="73" spans="1:12" x14ac:dyDescent="0.25">
      <c r="A73">
        <v>14</v>
      </c>
      <c r="B73" t="s">
        <v>7</v>
      </c>
      <c r="C73" s="1">
        <v>40696.53125</v>
      </c>
      <c r="D73">
        <v>1</v>
      </c>
      <c r="E73" t="s">
        <v>14</v>
      </c>
      <c r="F73" t="s">
        <v>15</v>
      </c>
      <c r="G73">
        <v>6</v>
      </c>
      <c r="H73" t="str">
        <f t="shared" si="6"/>
        <v>AWD</v>
      </c>
      <c r="I73" s="2">
        <f t="shared" si="7"/>
        <v>2011</v>
      </c>
      <c r="J73" s="2">
        <f t="shared" si="8"/>
        <v>6</v>
      </c>
      <c r="K73" t="str">
        <f t="shared" si="9"/>
        <v>Waterjuffer</v>
      </c>
      <c r="L73" s="25">
        <f t="shared" si="10"/>
        <v>21.714285714285715</v>
      </c>
    </row>
    <row r="74" spans="1:12" x14ac:dyDescent="0.25">
      <c r="A74">
        <v>14</v>
      </c>
      <c r="B74" t="s">
        <v>7</v>
      </c>
      <c r="C74" s="1">
        <v>40696.53125</v>
      </c>
      <c r="D74">
        <v>1</v>
      </c>
      <c r="E74" t="s">
        <v>20</v>
      </c>
      <c r="F74" t="s">
        <v>21</v>
      </c>
      <c r="G74">
        <v>13</v>
      </c>
      <c r="H74" t="str">
        <f t="shared" si="6"/>
        <v>AWD</v>
      </c>
      <c r="I74" s="2">
        <f t="shared" si="7"/>
        <v>2011</v>
      </c>
      <c r="J74" s="2">
        <f t="shared" si="8"/>
        <v>6</v>
      </c>
      <c r="K74" t="str">
        <f t="shared" si="9"/>
        <v>Waterjuffer</v>
      </c>
      <c r="L74" s="25">
        <f t="shared" si="10"/>
        <v>21.714285714285715</v>
      </c>
    </row>
    <row r="75" spans="1:12" x14ac:dyDescent="0.25">
      <c r="A75">
        <v>14</v>
      </c>
      <c r="B75" t="s">
        <v>7</v>
      </c>
      <c r="C75" s="1">
        <v>40696.53125</v>
      </c>
      <c r="D75">
        <v>1</v>
      </c>
      <c r="E75" t="s">
        <v>16</v>
      </c>
      <c r="F75" t="s">
        <v>17</v>
      </c>
      <c r="G75">
        <v>42</v>
      </c>
      <c r="H75" t="str">
        <f t="shared" si="6"/>
        <v>AWD</v>
      </c>
      <c r="I75" s="2">
        <f t="shared" si="7"/>
        <v>2011</v>
      </c>
      <c r="J75" s="2">
        <f t="shared" si="8"/>
        <v>6</v>
      </c>
      <c r="K75" t="str">
        <f t="shared" si="9"/>
        <v>Waterjuffer</v>
      </c>
      <c r="L75" s="25">
        <f t="shared" si="10"/>
        <v>21.714285714285715</v>
      </c>
    </row>
    <row r="76" spans="1:12" x14ac:dyDescent="0.25">
      <c r="A76">
        <v>14</v>
      </c>
      <c r="B76" t="s">
        <v>7</v>
      </c>
      <c r="C76" s="1">
        <v>40696.53125</v>
      </c>
      <c r="D76">
        <v>1</v>
      </c>
      <c r="E76" t="s">
        <v>24</v>
      </c>
      <c r="F76" t="s">
        <v>25</v>
      </c>
      <c r="G76">
        <v>2</v>
      </c>
      <c r="H76" t="str">
        <f t="shared" si="6"/>
        <v>AWD</v>
      </c>
      <c r="I76" s="2">
        <f t="shared" si="7"/>
        <v>2011</v>
      </c>
      <c r="J76" s="2">
        <f t="shared" si="8"/>
        <v>6</v>
      </c>
      <c r="K76" t="str">
        <f t="shared" si="9"/>
        <v>Glazenmakers</v>
      </c>
      <c r="L76" s="25">
        <f t="shared" si="10"/>
        <v>21.714285714285715</v>
      </c>
    </row>
    <row r="77" spans="1:12" x14ac:dyDescent="0.25">
      <c r="A77">
        <v>14</v>
      </c>
      <c r="B77" t="s">
        <v>7</v>
      </c>
      <c r="C77" s="1">
        <v>40696.53125</v>
      </c>
      <c r="D77">
        <v>1</v>
      </c>
      <c r="E77" t="s">
        <v>26</v>
      </c>
      <c r="F77" t="s">
        <v>27</v>
      </c>
      <c r="G77">
        <v>4</v>
      </c>
      <c r="H77" t="str">
        <f t="shared" si="6"/>
        <v>AWD</v>
      </c>
      <c r="I77" s="2">
        <f t="shared" si="7"/>
        <v>2011</v>
      </c>
      <c r="J77" s="2">
        <f t="shared" si="8"/>
        <v>6</v>
      </c>
      <c r="K77" t="str">
        <f t="shared" si="9"/>
        <v>Glazenmakers</v>
      </c>
      <c r="L77" s="25">
        <f t="shared" si="10"/>
        <v>21.714285714285715</v>
      </c>
    </row>
    <row r="78" spans="1:12" x14ac:dyDescent="0.25">
      <c r="A78">
        <v>14</v>
      </c>
      <c r="B78" t="s">
        <v>7</v>
      </c>
      <c r="C78" s="1">
        <v>40696.53125</v>
      </c>
      <c r="D78">
        <v>1</v>
      </c>
      <c r="E78" t="s">
        <v>28</v>
      </c>
      <c r="F78" t="s">
        <v>29</v>
      </c>
      <c r="G78">
        <v>2</v>
      </c>
      <c r="H78" t="str">
        <f t="shared" si="6"/>
        <v>AWD</v>
      </c>
      <c r="I78" s="2">
        <f t="shared" si="7"/>
        <v>2011</v>
      </c>
      <c r="J78" s="2">
        <f t="shared" si="8"/>
        <v>6</v>
      </c>
      <c r="K78" t="str">
        <f t="shared" si="9"/>
        <v>Korenbouten</v>
      </c>
      <c r="L78" s="25">
        <f t="shared" si="10"/>
        <v>21.714285714285715</v>
      </c>
    </row>
    <row r="79" spans="1:12" x14ac:dyDescent="0.25">
      <c r="A79">
        <v>14</v>
      </c>
      <c r="B79" t="s">
        <v>7</v>
      </c>
      <c r="C79" s="1">
        <v>40696.53125</v>
      </c>
      <c r="D79">
        <v>1</v>
      </c>
      <c r="E79" t="s">
        <v>18</v>
      </c>
      <c r="F79" t="s">
        <v>19</v>
      </c>
      <c r="G79">
        <v>5</v>
      </c>
      <c r="H79" t="str">
        <f t="shared" si="6"/>
        <v>AWD</v>
      </c>
      <c r="I79" s="2">
        <f t="shared" si="7"/>
        <v>2011</v>
      </c>
      <c r="J79" s="2">
        <f t="shared" si="8"/>
        <v>6</v>
      </c>
      <c r="K79" t="str">
        <f t="shared" si="9"/>
        <v>Korenbouten</v>
      </c>
      <c r="L79" s="25">
        <f t="shared" si="10"/>
        <v>21.714285714285715</v>
      </c>
    </row>
    <row r="80" spans="1:12" x14ac:dyDescent="0.25">
      <c r="A80">
        <v>14</v>
      </c>
      <c r="B80" t="s">
        <v>7</v>
      </c>
      <c r="C80" s="1">
        <v>40715.5625</v>
      </c>
      <c r="D80">
        <v>1</v>
      </c>
      <c r="E80" t="s">
        <v>10</v>
      </c>
      <c r="F80" t="s">
        <v>11</v>
      </c>
      <c r="G80">
        <v>36</v>
      </c>
      <c r="H80" t="str">
        <f t="shared" si="6"/>
        <v>AWD</v>
      </c>
      <c r="I80" s="2">
        <f t="shared" si="7"/>
        <v>2011</v>
      </c>
      <c r="J80" s="2">
        <f t="shared" si="8"/>
        <v>6</v>
      </c>
      <c r="K80" t="str">
        <f t="shared" si="9"/>
        <v>Waterjuffer</v>
      </c>
      <c r="L80" s="25">
        <f t="shared" si="10"/>
        <v>24.428571428571427</v>
      </c>
    </row>
    <row r="81" spans="1:12" x14ac:dyDescent="0.25">
      <c r="A81">
        <v>14</v>
      </c>
      <c r="B81" t="s">
        <v>7</v>
      </c>
      <c r="C81" s="1">
        <v>40715.5625</v>
      </c>
      <c r="D81">
        <v>1</v>
      </c>
      <c r="E81" t="s">
        <v>12</v>
      </c>
      <c r="F81" t="s">
        <v>13</v>
      </c>
      <c r="G81">
        <v>2</v>
      </c>
      <c r="H81" t="str">
        <f t="shared" si="6"/>
        <v>AWD</v>
      </c>
      <c r="I81" s="2">
        <f t="shared" si="7"/>
        <v>2011</v>
      </c>
      <c r="J81" s="2">
        <f t="shared" si="8"/>
        <v>6</v>
      </c>
      <c r="K81" t="str">
        <f t="shared" si="9"/>
        <v>Waterjuffer</v>
      </c>
      <c r="L81" s="25">
        <f t="shared" si="10"/>
        <v>24.428571428571427</v>
      </c>
    </row>
    <row r="82" spans="1:12" x14ac:dyDescent="0.25">
      <c r="A82">
        <v>14</v>
      </c>
      <c r="B82" t="s">
        <v>7</v>
      </c>
      <c r="C82" s="1">
        <v>40715.5625</v>
      </c>
      <c r="D82">
        <v>1</v>
      </c>
      <c r="E82" t="s">
        <v>14</v>
      </c>
      <c r="F82" t="s">
        <v>15</v>
      </c>
      <c r="G82">
        <v>7</v>
      </c>
      <c r="H82" t="str">
        <f t="shared" si="6"/>
        <v>AWD</v>
      </c>
      <c r="I82" s="2">
        <f t="shared" si="7"/>
        <v>2011</v>
      </c>
      <c r="J82" s="2">
        <f t="shared" si="8"/>
        <v>6</v>
      </c>
      <c r="K82" t="str">
        <f t="shared" si="9"/>
        <v>Waterjuffer</v>
      </c>
      <c r="L82" s="25">
        <f t="shared" si="10"/>
        <v>24.428571428571427</v>
      </c>
    </row>
    <row r="83" spans="1:12" x14ac:dyDescent="0.25">
      <c r="A83">
        <v>14</v>
      </c>
      <c r="B83" t="s">
        <v>7</v>
      </c>
      <c r="C83" s="1">
        <v>40715.5625</v>
      </c>
      <c r="D83">
        <v>1</v>
      </c>
      <c r="E83" t="s">
        <v>20</v>
      </c>
      <c r="F83" t="s">
        <v>21</v>
      </c>
      <c r="G83">
        <v>10</v>
      </c>
      <c r="H83" t="str">
        <f t="shared" si="6"/>
        <v>AWD</v>
      </c>
      <c r="I83" s="2">
        <f t="shared" si="7"/>
        <v>2011</v>
      </c>
      <c r="J83" s="2">
        <f t="shared" si="8"/>
        <v>6</v>
      </c>
      <c r="K83" t="str">
        <f t="shared" si="9"/>
        <v>Waterjuffer</v>
      </c>
      <c r="L83" s="25">
        <f t="shared" si="10"/>
        <v>24.428571428571427</v>
      </c>
    </row>
    <row r="84" spans="1:12" x14ac:dyDescent="0.25">
      <c r="A84">
        <v>14</v>
      </c>
      <c r="B84" t="s">
        <v>7</v>
      </c>
      <c r="C84" s="1">
        <v>40715.5625</v>
      </c>
      <c r="D84">
        <v>1</v>
      </c>
      <c r="E84" t="s">
        <v>16</v>
      </c>
      <c r="F84" t="s">
        <v>17</v>
      </c>
      <c r="G84">
        <v>30</v>
      </c>
      <c r="H84" t="str">
        <f t="shared" si="6"/>
        <v>AWD</v>
      </c>
      <c r="I84" s="2">
        <f t="shared" si="7"/>
        <v>2011</v>
      </c>
      <c r="J84" s="2">
        <f t="shared" si="8"/>
        <v>6</v>
      </c>
      <c r="K84" t="str">
        <f t="shared" si="9"/>
        <v>Waterjuffer</v>
      </c>
      <c r="L84" s="25">
        <f t="shared" si="10"/>
        <v>24.428571428571427</v>
      </c>
    </row>
    <row r="85" spans="1:12" x14ac:dyDescent="0.25">
      <c r="A85">
        <v>14</v>
      </c>
      <c r="B85" t="s">
        <v>7</v>
      </c>
      <c r="C85" s="1">
        <v>40715.5625</v>
      </c>
      <c r="D85">
        <v>1</v>
      </c>
      <c r="E85" t="s">
        <v>24</v>
      </c>
      <c r="F85" t="s">
        <v>25</v>
      </c>
      <c r="G85">
        <v>1</v>
      </c>
      <c r="H85" t="str">
        <f t="shared" si="6"/>
        <v>AWD</v>
      </c>
      <c r="I85" s="2">
        <f t="shared" si="7"/>
        <v>2011</v>
      </c>
      <c r="J85" s="2">
        <f t="shared" si="8"/>
        <v>6</v>
      </c>
      <c r="K85" t="str">
        <f t="shared" si="9"/>
        <v>Glazenmakers</v>
      </c>
      <c r="L85" s="25">
        <f t="shared" si="10"/>
        <v>24.428571428571427</v>
      </c>
    </row>
    <row r="86" spans="1:12" x14ac:dyDescent="0.25">
      <c r="A86">
        <v>14</v>
      </c>
      <c r="B86" t="s">
        <v>7</v>
      </c>
      <c r="C86" s="1">
        <v>40715.5625</v>
      </c>
      <c r="D86">
        <v>1</v>
      </c>
      <c r="E86" t="s">
        <v>26</v>
      </c>
      <c r="F86" t="s">
        <v>27</v>
      </c>
      <c r="G86">
        <v>1</v>
      </c>
      <c r="H86" t="str">
        <f t="shared" si="6"/>
        <v>AWD</v>
      </c>
      <c r="I86" s="2">
        <f t="shared" si="7"/>
        <v>2011</v>
      </c>
      <c r="J86" s="2">
        <f t="shared" si="8"/>
        <v>6</v>
      </c>
      <c r="K86" t="str">
        <f t="shared" si="9"/>
        <v>Glazenmakers</v>
      </c>
      <c r="L86" s="25">
        <f t="shared" si="10"/>
        <v>24.428571428571427</v>
      </c>
    </row>
    <row r="87" spans="1:12" x14ac:dyDescent="0.25">
      <c r="A87">
        <v>14</v>
      </c>
      <c r="B87" t="s">
        <v>7</v>
      </c>
      <c r="C87" s="1">
        <v>40725.520833333336</v>
      </c>
      <c r="D87">
        <v>1</v>
      </c>
      <c r="E87" t="s">
        <v>10</v>
      </c>
      <c r="F87" t="s">
        <v>11</v>
      </c>
      <c r="G87">
        <v>17</v>
      </c>
      <c r="H87" t="str">
        <f t="shared" si="6"/>
        <v>AWD</v>
      </c>
      <c r="I87" s="2">
        <f t="shared" si="7"/>
        <v>2011</v>
      </c>
      <c r="J87" s="2">
        <f t="shared" si="8"/>
        <v>7</v>
      </c>
      <c r="K87" t="str">
        <f t="shared" si="9"/>
        <v>Waterjuffer</v>
      </c>
      <c r="L87" s="25">
        <f t="shared" si="10"/>
        <v>25.857142857142858</v>
      </c>
    </row>
    <row r="88" spans="1:12" x14ac:dyDescent="0.25">
      <c r="A88">
        <v>14</v>
      </c>
      <c r="B88" t="s">
        <v>7</v>
      </c>
      <c r="C88" s="1">
        <v>40725.520833333336</v>
      </c>
      <c r="D88">
        <v>1</v>
      </c>
      <c r="E88" t="s">
        <v>14</v>
      </c>
      <c r="F88" t="s">
        <v>15</v>
      </c>
      <c r="G88">
        <v>3</v>
      </c>
      <c r="H88" t="str">
        <f t="shared" si="6"/>
        <v>AWD</v>
      </c>
      <c r="I88" s="2">
        <f t="shared" si="7"/>
        <v>2011</v>
      </c>
      <c r="J88" s="2">
        <f t="shared" si="8"/>
        <v>7</v>
      </c>
      <c r="K88" t="str">
        <f t="shared" si="9"/>
        <v>Waterjuffer</v>
      </c>
      <c r="L88" s="25">
        <f t="shared" si="10"/>
        <v>25.857142857142858</v>
      </c>
    </row>
    <row r="89" spans="1:12" x14ac:dyDescent="0.25">
      <c r="A89">
        <v>14</v>
      </c>
      <c r="B89" t="s">
        <v>7</v>
      </c>
      <c r="C89" s="1">
        <v>40725.520833333336</v>
      </c>
      <c r="D89">
        <v>1</v>
      </c>
      <c r="E89" t="s">
        <v>20</v>
      </c>
      <c r="F89" t="s">
        <v>21</v>
      </c>
      <c r="G89">
        <v>5</v>
      </c>
      <c r="H89" t="str">
        <f t="shared" si="6"/>
        <v>AWD</v>
      </c>
      <c r="I89" s="2">
        <f t="shared" si="7"/>
        <v>2011</v>
      </c>
      <c r="J89" s="2">
        <f t="shared" si="8"/>
        <v>7</v>
      </c>
      <c r="K89" t="str">
        <f t="shared" si="9"/>
        <v>Waterjuffer</v>
      </c>
      <c r="L89" s="25">
        <f t="shared" si="10"/>
        <v>25.857142857142858</v>
      </c>
    </row>
    <row r="90" spans="1:12" x14ac:dyDescent="0.25">
      <c r="A90">
        <v>14</v>
      </c>
      <c r="B90" t="s">
        <v>7</v>
      </c>
      <c r="C90" s="1">
        <v>40725.520833333336</v>
      </c>
      <c r="D90">
        <v>1</v>
      </c>
      <c r="E90" t="s">
        <v>16</v>
      </c>
      <c r="F90" t="s">
        <v>17</v>
      </c>
      <c r="G90">
        <v>12</v>
      </c>
      <c r="H90" t="str">
        <f t="shared" si="6"/>
        <v>AWD</v>
      </c>
      <c r="I90" s="2">
        <f t="shared" si="7"/>
        <v>2011</v>
      </c>
      <c r="J90" s="2">
        <f t="shared" si="8"/>
        <v>7</v>
      </c>
      <c r="K90" t="str">
        <f t="shared" si="9"/>
        <v>Waterjuffer</v>
      </c>
      <c r="L90" s="25">
        <f t="shared" si="10"/>
        <v>25.857142857142858</v>
      </c>
    </row>
    <row r="91" spans="1:12" x14ac:dyDescent="0.25">
      <c r="A91">
        <v>14</v>
      </c>
      <c r="B91" t="s">
        <v>7</v>
      </c>
      <c r="C91" s="1">
        <v>40725.520833333336</v>
      </c>
      <c r="D91">
        <v>1</v>
      </c>
      <c r="E91" t="s">
        <v>26</v>
      </c>
      <c r="F91" t="s">
        <v>27</v>
      </c>
      <c r="G91">
        <v>1</v>
      </c>
      <c r="H91" t="str">
        <f t="shared" si="6"/>
        <v>AWD</v>
      </c>
      <c r="I91" s="2">
        <f t="shared" si="7"/>
        <v>2011</v>
      </c>
      <c r="J91" s="2">
        <f t="shared" si="8"/>
        <v>7</v>
      </c>
      <c r="K91" t="str">
        <f t="shared" si="9"/>
        <v>Glazenmakers</v>
      </c>
      <c r="L91" s="25">
        <f t="shared" si="10"/>
        <v>25.857142857142858</v>
      </c>
    </row>
    <row r="92" spans="1:12" x14ac:dyDescent="0.25">
      <c r="A92">
        <v>14</v>
      </c>
      <c r="B92" t="s">
        <v>7</v>
      </c>
      <c r="C92" s="1">
        <v>40725.520833333336</v>
      </c>
      <c r="D92">
        <v>1</v>
      </c>
      <c r="E92" t="s">
        <v>28</v>
      </c>
      <c r="F92" t="s">
        <v>29</v>
      </c>
      <c r="G92">
        <v>1</v>
      </c>
      <c r="H92" t="str">
        <f t="shared" si="6"/>
        <v>AWD</v>
      </c>
      <c r="I92" s="2">
        <f t="shared" si="7"/>
        <v>2011</v>
      </c>
      <c r="J92" s="2">
        <f t="shared" si="8"/>
        <v>7</v>
      </c>
      <c r="K92" t="str">
        <f t="shared" si="9"/>
        <v>Korenbouten</v>
      </c>
      <c r="L92" s="25">
        <f t="shared" si="10"/>
        <v>25.857142857142858</v>
      </c>
    </row>
    <row r="93" spans="1:12" x14ac:dyDescent="0.25">
      <c r="A93">
        <v>14</v>
      </c>
      <c r="B93" t="s">
        <v>7</v>
      </c>
      <c r="C93" s="1">
        <v>40735.510416666664</v>
      </c>
      <c r="D93">
        <v>1</v>
      </c>
      <c r="E93" t="s">
        <v>30</v>
      </c>
      <c r="F93" t="s">
        <v>31</v>
      </c>
      <c r="G93">
        <v>4</v>
      </c>
      <c r="H93" t="str">
        <f t="shared" si="6"/>
        <v>AWD</v>
      </c>
      <c r="I93" s="2">
        <f t="shared" si="7"/>
        <v>2011</v>
      </c>
      <c r="J93" s="2">
        <f t="shared" si="8"/>
        <v>7</v>
      </c>
      <c r="K93" t="str">
        <f t="shared" si="9"/>
        <v>Pantserjuffers</v>
      </c>
      <c r="L93" s="25">
        <f t="shared" si="10"/>
        <v>27.285714285714285</v>
      </c>
    </row>
    <row r="94" spans="1:12" x14ac:dyDescent="0.25">
      <c r="A94">
        <v>14</v>
      </c>
      <c r="B94" t="s">
        <v>7</v>
      </c>
      <c r="C94" s="1">
        <v>40735.510416666664</v>
      </c>
      <c r="D94">
        <v>1</v>
      </c>
      <c r="E94" t="s">
        <v>10</v>
      </c>
      <c r="F94" t="s">
        <v>11</v>
      </c>
      <c r="G94">
        <v>13</v>
      </c>
      <c r="H94" t="str">
        <f t="shared" si="6"/>
        <v>AWD</v>
      </c>
      <c r="I94" s="2">
        <f t="shared" si="7"/>
        <v>2011</v>
      </c>
      <c r="J94" s="2">
        <f t="shared" si="8"/>
        <v>7</v>
      </c>
      <c r="K94" t="str">
        <f t="shared" si="9"/>
        <v>Waterjuffer</v>
      </c>
      <c r="L94" s="25">
        <f t="shared" si="10"/>
        <v>27.285714285714285</v>
      </c>
    </row>
    <row r="95" spans="1:12" x14ac:dyDescent="0.25">
      <c r="A95">
        <v>14</v>
      </c>
      <c r="B95" t="s">
        <v>7</v>
      </c>
      <c r="C95" s="1">
        <v>40735.510416666664</v>
      </c>
      <c r="D95">
        <v>1</v>
      </c>
      <c r="E95" t="s">
        <v>14</v>
      </c>
      <c r="F95" t="s">
        <v>15</v>
      </c>
      <c r="G95">
        <v>4</v>
      </c>
      <c r="H95" t="str">
        <f t="shared" si="6"/>
        <v>AWD</v>
      </c>
      <c r="I95" s="2">
        <f t="shared" si="7"/>
        <v>2011</v>
      </c>
      <c r="J95" s="2">
        <f t="shared" si="8"/>
        <v>7</v>
      </c>
      <c r="K95" t="str">
        <f t="shared" si="9"/>
        <v>Waterjuffer</v>
      </c>
      <c r="L95" s="25">
        <f t="shared" si="10"/>
        <v>27.285714285714285</v>
      </c>
    </row>
    <row r="96" spans="1:12" x14ac:dyDescent="0.25">
      <c r="A96">
        <v>14</v>
      </c>
      <c r="B96" t="s">
        <v>7</v>
      </c>
      <c r="C96" s="1">
        <v>40735.510416666664</v>
      </c>
      <c r="D96">
        <v>1</v>
      </c>
      <c r="E96" t="s">
        <v>20</v>
      </c>
      <c r="F96" t="s">
        <v>21</v>
      </c>
      <c r="G96">
        <v>11</v>
      </c>
      <c r="H96" t="str">
        <f t="shared" si="6"/>
        <v>AWD</v>
      </c>
      <c r="I96" s="2">
        <f t="shared" si="7"/>
        <v>2011</v>
      </c>
      <c r="J96" s="2">
        <f t="shared" si="8"/>
        <v>7</v>
      </c>
      <c r="K96" t="str">
        <f t="shared" si="9"/>
        <v>Waterjuffer</v>
      </c>
      <c r="L96" s="25">
        <f t="shared" si="10"/>
        <v>27.285714285714285</v>
      </c>
    </row>
    <row r="97" spans="1:12" x14ac:dyDescent="0.25">
      <c r="A97">
        <v>14</v>
      </c>
      <c r="B97" t="s">
        <v>7</v>
      </c>
      <c r="C97" s="1">
        <v>40735.510416666664</v>
      </c>
      <c r="D97">
        <v>1</v>
      </c>
      <c r="E97" t="s">
        <v>16</v>
      </c>
      <c r="F97" t="s">
        <v>17</v>
      </c>
      <c r="G97">
        <v>3</v>
      </c>
      <c r="H97" t="str">
        <f t="shared" si="6"/>
        <v>AWD</v>
      </c>
      <c r="I97" s="2">
        <f t="shared" si="7"/>
        <v>2011</v>
      </c>
      <c r="J97" s="2">
        <f t="shared" si="8"/>
        <v>7</v>
      </c>
      <c r="K97" t="str">
        <f t="shared" si="9"/>
        <v>Waterjuffer</v>
      </c>
      <c r="L97" s="25">
        <f t="shared" si="10"/>
        <v>27.285714285714285</v>
      </c>
    </row>
    <row r="98" spans="1:12" x14ac:dyDescent="0.25">
      <c r="A98">
        <v>14</v>
      </c>
      <c r="B98" t="s">
        <v>7</v>
      </c>
      <c r="C98" s="1">
        <v>40735.510416666664</v>
      </c>
      <c r="D98">
        <v>1</v>
      </c>
      <c r="E98" t="s">
        <v>26</v>
      </c>
      <c r="F98" t="s">
        <v>27</v>
      </c>
      <c r="G98">
        <v>1</v>
      </c>
      <c r="H98" t="str">
        <f t="shared" si="6"/>
        <v>AWD</v>
      </c>
      <c r="I98" s="2">
        <f t="shared" si="7"/>
        <v>2011</v>
      </c>
      <c r="J98" s="2">
        <f t="shared" si="8"/>
        <v>7</v>
      </c>
      <c r="K98" t="str">
        <f t="shared" si="9"/>
        <v>Glazenmakers</v>
      </c>
      <c r="L98" s="25">
        <f t="shared" si="10"/>
        <v>27.285714285714285</v>
      </c>
    </row>
    <row r="99" spans="1:12" x14ac:dyDescent="0.25">
      <c r="A99">
        <v>14</v>
      </c>
      <c r="B99" t="s">
        <v>7</v>
      </c>
      <c r="C99" s="1">
        <v>40735.510416666664</v>
      </c>
      <c r="D99">
        <v>1</v>
      </c>
      <c r="E99" t="s">
        <v>32</v>
      </c>
      <c r="F99" t="s">
        <v>33</v>
      </c>
      <c r="G99">
        <v>5</v>
      </c>
      <c r="H99" t="str">
        <f t="shared" si="6"/>
        <v>AWD</v>
      </c>
      <c r="I99" s="2">
        <f t="shared" si="7"/>
        <v>2011</v>
      </c>
      <c r="J99" s="2">
        <f t="shared" si="8"/>
        <v>7</v>
      </c>
      <c r="K99" t="str">
        <f t="shared" si="9"/>
        <v>Korenbouten</v>
      </c>
      <c r="L99" s="25">
        <f t="shared" si="10"/>
        <v>27.285714285714285</v>
      </c>
    </row>
    <row r="100" spans="1:12" x14ac:dyDescent="0.25">
      <c r="A100">
        <v>14</v>
      </c>
      <c r="B100" t="s">
        <v>7</v>
      </c>
      <c r="C100" s="1">
        <v>40770.510416666664</v>
      </c>
      <c r="D100">
        <v>1</v>
      </c>
      <c r="E100" t="s">
        <v>30</v>
      </c>
      <c r="F100" t="s">
        <v>31</v>
      </c>
      <c r="G100">
        <v>33</v>
      </c>
      <c r="H100" t="str">
        <f t="shared" si="6"/>
        <v>AWD</v>
      </c>
      <c r="I100" s="2">
        <f t="shared" si="7"/>
        <v>2011</v>
      </c>
      <c r="J100" s="2">
        <f t="shared" si="8"/>
        <v>8</v>
      </c>
      <c r="K100" t="str">
        <f t="shared" si="9"/>
        <v>Pantserjuffers</v>
      </c>
      <c r="L100" s="25">
        <f t="shared" si="10"/>
        <v>32.285714285714285</v>
      </c>
    </row>
    <row r="101" spans="1:12" x14ac:dyDescent="0.25">
      <c r="A101">
        <v>14</v>
      </c>
      <c r="B101" t="s">
        <v>7</v>
      </c>
      <c r="C101" s="1">
        <v>40770.510416666664</v>
      </c>
      <c r="D101">
        <v>1</v>
      </c>
      <c r="E101" t="s">
        <v>34</v>
      </c>
      <c r="F101" t="s">
        <v>35</v>
      </c>
      <c r="G101">
        <v>4</v>
      </c>
      <c r="H101" t="str">
        <f t="shared" si="6"/>
        <v>AWD</v>
      </c>
      <c r="I101" s="2">
        <f t="shared" si="7"/>
        <v>2011</v>
      </c>
      <c r="J101" s="2">
        <f t="shared" si="8"/>
        <v>8</v>
      </c>
      <c r="K101" t="str">
        <f t="shared" si="9"/>
        <v>Pantserjuffers</v>
      </c>
      <c r="L101" s="25">
        <f t="shared" si="10"/>
        <v>32.285714285714285</v>
      </c>
    </row>
    <row r="102" spans="1:12" x14ac:dyDescent="0.25">
      <c r="A102">
        <v>14</v>
      </c>
      <c r="B102" t="s">
        <v>7</v>
      </c>
      <c r="C102" s="1">
        <v>40770.510416666664</v>
      </c>
      <c r="D102">
        <v>1</v>
      </c>
      <c r="E102" t="s">
        <v>10</v>
      </c>
      <c r="F102" t="s">
        <v>11</v>
      </c>
      <c r="G102">
        <v>5</v>
      </c>
      <c r="H102" t="str">
        <f t="shared" si="6"/>
        <v>AWD</v>
      </c>
      <c r="I102" s="2">
        <f t="shared" si="7"/>
        <v>2011</v>
      </c>
      <c r="J102" s="2">
        <f t="shared" si="8"/>
        <v>8</v>
      </c>
      <c r="K102" t="str">
        <f t="shared" si="9"/>
        <v>Waterjuffer</v>
      </c>
      <c r="L102" s="25">
        <f t="shared" si="10"/>
        <v>32.285714285714285</v>
      </c>
    </row>
    <row r="103" spans="1:12" x14ac:dyDescent="0.25">
      <c r="A103">
        <v>14</v>
      </c>
      <c r="B103" t="s">
        <v>7</v>
      </c>
      <c r="C103" s="1">
        <v>40770.510416666664</v>
      </c>
      <c r="D103">
        <v>1</v>
      </c>
      <c r="E103" t="s">
        <v>14</v>
      </c>
      <c r="F103" t="s">
        <v>15</v>
      </c>
      <c r="G103">
        <v>11</v>
      </c>
      <c r="H103" t="str">
        <f t="shared" si="6"/>
        <v>AWD</v>
      </c>
      <c r="I103" s="2">
        <f t="shared" si="7"/>
        <v>2011</v>
      </c>
      <c r="J103" s="2">
        <f t="shared" si="8"/>
        <v>8</v>
      </c>
      <c r="K103" t="str">
        <f t="shared" si="9"/>
        <v>Waterjuffer</v>
      </c>
      <c r="L103" s="25">
        <f t="shared" si="10"/>
        <v>32.285714285714285</v>
      </c>
    </row>
    <row r="104" spans="1:12" x14ac:dyDescent="0.25">
      <c r="A104">
        <v>14</v>
      </c>
      <c r="B104" t="s">
        <v>7</v>
      </c>
      <c r="C104" s="1">
        <v>40770.510416666664</v>
      </c>
      <c r="D104">
        <v>1</v>
      </c>
      <c r="E104" t="s">
        <v>20</v>
      </c>
      <c r="F104" t="s">
        <v>21</v>
      </c>
      <c r="G104">
        <v>23</v>
      </c>
      <c r="H104" t="str">
        <f t="shared" si="6"/>
        <v>AWD</v>
      </c>
      <c r="I104" s="2">
        <f t="shared" si="7"/>
        <v>2011</v>
      </c>
      <c r="J104" s="2">
        <f t="shared" si="8"/>
        <v>8</v>
      </c>
      <c r="K104" t="str">
        <f t="shared" si="9"/>
        <v>Waterjuffer</v>
      </c>
      <c r="L104" s="25">
        <f t="shared" si="10"/>
        <v>32.285714285714285</v>
      </c>
    </row>
    <row r="105" spans="1:12" x14ac:dyDescent="0.25">
      <c r="A105">
        <v>14</v>
      </c>
      <c r="B105" t="s">
        <v>7</v>
      </c>
      <c r="C105" s="1">
        <v>40770.510416666664</v>
      </c>
      <c r="D105">
        <v>1</v>
      </c>
      <c r="E105" t="s">
        <v>36</v>
      </c>
      <c r="F105" t="s">
        <v>37</v>
      </c>
      <c r="G105">
        <v>1</v>
      </c>
      <c r="H105" t="str">
        <f t="shared" si="6"/>
        <v>AWD</v>
      </c>
      <c r="I105" s="2">
        <f t="shared" si="7"/>
        <v>2011</v>
      </c>
      <c r="J105" s="2">
        <f t="shared" si="8"/>
        <v>8</v>
      </c>
      <c r="K105" t="str">
        <f t="shared" si="9"/>
        <v>Glazenmakers</v>
      </c>
      <c r="L105" s="25">
        <f t="shared" si="10"/>
        <v>32.285714285714285</v>
      </c>
    </row>
    <row r="106" spans="1:12" x14ac:dyDescent="0.25">
      <c r="A106">
        <v>14</v>
      </c>
      <c r="B106" t="s">
        <v>7</v>
      </c>
      <c r="C106" s="1">
        <v>40770.510416666664</v>
      </c>
      <c r="D106">
        <v>1</v>
      </c>
      <c r="E106" t="s">
        <v>26</v>
      </c>
      <c r="F106" t="s">
        <v>27</v>
      </c>
      <c r="G106">
        <v>1</v>
      </c>
      <c r="H106" t="str">
        <f t="shared" si="6"/>
        <v>AWD</v>
      </c>
      <c r="I106" s="2">
        <f t="shared" si="7"/>
        <v>2011</v>
      </c>
      <c r="J106" s="2">
        <f t="shared" si="8"/>
        <v>8</v>
      </c>
      <c r="K106" t="str">
        <f t="shared" si="9"/>
        <v>Glazenmakers</v>
      </c>
      <c r="L106" s="25">
        <f t="shared" si="10"/>
        <v>32.285714285714285</v>
      </c>
    </row>
    <row r="107" spans="1:12" x14ac:dyDescent="0.25">
      <c r="A107">
        <v>14</v>
      </c>
      <c r="B107" t="s">
        <v>7</v>
      </c>
      <c r="C107" s="1">
        <v>40770.510416666664</v>
      </c>
      <c r="D107">
        <v>1</v>
      </c>
      <c r="E107" t="s">
        <v>40</v>
      </c>
      <c r="F107" t="s">
        <v>41</v>
      </c>
      <c r="G107">
        <v>3</v>
      </c>
      <c r="H107" t="str">
        <f t="shared" si="6"/>
        <v>AWD</v>
      </c>
      <c r="I107" s="2">
        <f t="shared" si="7"/>
        <v>2011</v>
      </c>
      <c r="J107" s="2">
        <f t="shared" si="8"/>
        <v>8</v>
      </c>
      <c r="K107" t="str">
        <f t="shared" si="9"/>
        <v>Korenbouten</v>
      </c>
      <c r="L107" s="25">
        <f t="shared" si="10"/>
        <v>32.285714285714285</v>
      </c>
    </row>
    <row r="108" spans="1:12" x14ac:dyDescent="0.25">
      <c r="A108">
        <v>14</v>
      </c>
      <c r="B108" t="s">
        <v>7</v>
      </c>
      <c r="C108" s="1">
        <v>40770.510416666664</v>
      </c>
      <c r="D108">
        <v>1</v>
      </c>
      <c r="E108" t="s">
        <v>32</v>
      </c>
      <c r="F108" t="s">
        <v>33</v>
      </c>
      <c r="G108">
        <v>9</v>
      </c>
      <c r="H108" t="str">
        <f t="shared" si="6"/>
        <v>AWD</v>
      </c>
      <c r="I108" s="2">
        <f t="shared" si="7"/>
        <v>2011</v>
      </c>
      <c r="J108" s="2">
        <f t="shared" si="8"/>
        <v>8</v>
      </c>
      <c r="K108" t="str">
        <f t="shared" si="9"/>
        <v>Korenbouten</v>
      </c>
      <c r="L108" s="25">
        <f t="shared" si="10"/>
        <v>32.285714285714285</v>
      </c>
    </row>
    <row r="109" spans="1:12" x14ac:dyDescent="0.25">
      <c r="A109">
        <v>14</v>
      </c>
      <c r="B109" t="s">
        <v>7</v>
      </c>
      <c r="C109" s="1">
        <v>40770.510416666664</v>
      </c>
      <c r="D109">
        <v>1</v>
      </c>
      <c r="E109" t="s">
        <v>42</v>
      </c>
      <c r="F109" t="s">
        <v>43</v>
      </c>
      <c r="G109">
        <v>5</v>
      </c>
      <c r="H109" t="str">
        <f t="shared" si="6"/>
        <v>AWD</v>
      </c>
      <c r="I109" s="2">
        <f t="shared" si="7"/>
        <v>2011</v>
      </c>
      <c r="J109" s="2">
        <f t="shared" si="8"/>
        <v>8</v>
      </c>
      <c r="K109" t="str">
        <f t="shared" si="9"/>
        <v>Korenbouten</v>
      </c>
      <c r="L109" s="25">
        <f t="shared" si="10"/>
        <v>32.285714285714285</v>
      </c>
    </row>
    <row r="110" spans="1:12" x14ac:dyDescent="0.25">
      <c r="A110">
        <v>14</v>
      </c>
      <c r="B110" t="s">
        <v>7</v>
      </c>
      <c r="C110" s="1">
        <v>40770.510416666664</v>
      </c>
      <c r="D110">
        <v>1</v>
      </c>
      <c r="E110" t="s">
        <v>46</v>
      </c>
      <c r="F110" t="s">
        <v>47</v>
      </c>
      <c r="G110">
        <v>1</v>
      </c>
      <c r="H110" t="str">
        <f t="shared" si="6"/>
        <v>AWD</v>
      </c>
      <c r="I110" s="2">
        <f t="shared" si="7"/>
        <v>2011</v>
      </c>
      <c r="J110" s="2">
        <f t="shared" si="8"/>
        <v>8</v>
      </c>
      <c r="K110" t="str">
        <f t="shared" si="9"/>
        <v>Pantserjuffers</v>
      </c>
      <c r="L110" s="25">
        <f t="shared" si="10"/>
        <v>32.285714285714285</v>
      </c>
    </row>
    <row r="111" spans="1:12" x14ac:dyDescent="0.25">
      <c r="A111">
        <v>14</v>
      </c>
      <c r="B111" t="s">
        <v>7</v>
      </c>
      <c r="C111" s="1">
        <v>41036.510416666664</v>
      </c>
      <c r="D111">
        <v>1</v>
      </c>
      <c r="E111" t="s">
        <v>8</v>
      </c>
      <c r="F111" t="s">
        <v>9</v>
      </c>
      <c r="G111">
        <v>1</v>
      </c>
      <c r="H111" t="str">
        <f t="shared" si="6"/>
        <v>AWD</v>
      </c>
      <c r="I111" s="2">
        <f t="shared" si="7"/>
        <v>2012</v>
      </c>
      <c r="J111" s="2">
        <f t="shared" si="8"/>
        <v>5</v>
      </c>
      <c r="K111" t="str">
        <f t="shared" si="9"/>
        <v>Pantserjuffers</v>
      </c>
      <c r="L111" s="25">
        <f t="shared" si="10"/>
        <v>18.142857142857142</v>
      </c>
    </row>
    <row r="112" spans="1:12" x14ac:dyDescent="0.25">
      <c r="A112">
        <v>14</v>
      </c>
      <c r="B112" t="s">
        <v>7</v>
      </c>
      <c r="C112" s="1">
        <v>41036.510416666664</v>
      </c>
      <c r="D112">
        <v>1</v>
      </c>
      <c r="E112" t="s">
        <v>12</v>
      </c>
      <c r="F112" t="s">
        <v>13</v>
      </c>
      <c r="G112">
        <v>95</v>
      </c>
      <c r="H112" t="str">
        <f t="shared" si="6"/>
        <v>AWD</v>
      </c>
      <c r="I112" s="2">
        <f t="shared" si="7"/>
        <v>2012</v>
      </c>
      <c r="J112" s="2">
        <f t="shared" si="8"/>
        <v>5</v>
      </c>
      <c r="K112" t="str">
        <f t="shared" si="9"/>
        <v>Waterjuffer</v>
      </c>
      <c r="L112" s="25">
        <f t="shared" si="10"/>
        <v>18.142857142857142</v>
      </c>
    </row>
    <row r="113" spans="1:12" x14ac:dyDescent="0.25">
      <c r="A113">
        <v>14</v>
      </c>
      <c r="B113" t="s">
        <v>7</v>
      </c>
      <c r="C113" s="1">
        <v>41036.510416666664</v>
      </c>
      <c r="D113">
        <v>1</v>
      </c>
      <c r="E113" t="s">
        <v>28</v>
      </c>
      <c r="F113" t="s">
        <v>29</v>
      </c>
      <c r="G113">
        <v>1</v>
      </c>
      <c r="H113" t="str">
        <f t="shared" si="6"/>
        <v>AWD</v>
      </c>
      <c r="I113" s="2">
        <f t="shared" si="7"/>
        <v>2012</v>
      </c>
      <c r="J113" s="2">
        <f t="shared" si="8"/>
        <v>5</v>
      </c>
      <c r="K113" t="str">
        <f t="shared" si="9"/>
        <v>Korenbouten</v>
      </c>
      <c r="L113" s="25">
        <f t="shared" si="10"/>
        <v>18.142857142857142</v>
      </c>
    </row>
    <row r="114" spans="1:12" x14ac:dyDescent="0.25">
      <c r="A114">
        <v>14</v>
      </c>
      <c r="B114" t="s">
        <v>7</v>
      </c>
      <c r="C114" s="1">
        <v>41051.5</v>
      </c>
      <c r="D114">
        <v>1</v>
      </c>
      <c r="E114" t="s">
        <v>8</v>
      </c>
      <c r="F114" t="s">
        <v>9</v>
      </c>
      <c r="G114">
        <v>2</v>
      </c>
      <c r="H114" t="str">
        <f t="shared" si="6"/>
        <v>AWD</v>
      </c>
      <c r="I114" s="2">
        <f t="shared" si="7"/>
        <v>2012</v>
      </c>
      <c r="J114" s="2">
        <f t="shared" si="8"/>
        <v>5</v>
      </c>
      <c r="K114" t="str">
        <f t="shared" si="9"/>
        <v>Pantserjuffers</v>
      </c>
      <c r="L114" s="25">
        <f t="shared" si="10"/>
        <v>20.285714285714285</v>
      </c>
    </row>
    <row r="115" spans="1:12" x14ac:dyDescent="0.25">
      <c r="A115">
        <v>14</v>
      </c>
      <c r="B115" t="s">
        <v>7</v>
      </c>
      <c r="C115" s="1">
        <v>41051.5</v>
      </c>
      <c r="D115">
        <v>1</v>
      </c>
      <c r="E115" t="s">
        <v>10</v>
      </c>
      <c r="F115" t="s">
        <v>11</v>
      </c>
      <c r="G115">
        <v>8</v>
      </c>
      <c r="H115" t="str">
        <f t="shared" si="6"/>
        <v>AWD</v>
      </c>
      <c r="I115" s="2">
        <f t="shared" si="7"/>
        <v>2012</v>
      </c>
      <c r="J115" s="2">
        <f t="shared" si="8"/>
        <v>5</v>
      </c>
      <c r="K115" t="str">
        <f t="shared" si="9"/>
        <v>Waterjuffer</v>
      </c>
      <c r="L115" s="25">
        <f t="shared" si="10"/>
        <v>20.285714285714285</v>
      </c>
    </row>
    <row r="116" spans="1:12" x14ac:dyDescent="0.25">
      <c r="A116">
        <v>14</v>
      </c>
      <c r="B116" t="s">
        <v>7</v>
      </c>
      <c r="C116" s="1">
        <v>41051.5</v>
      </c>
      <c r="D116">
        <v>1</v>
      </c>
      <c r="E116" t="s">
        <v>12</v>
      </c>
      <c r="F116" t="s">
        <v>13</v>
      </c>
      <c r="G116">
        <v>55</v>
      </c>
      <c r="H116" t="str">
        <f t="shared" si="6"/>
        <v>AWD</v>
      </c>
      <c r="I116" s="2">
        <f t="shared" si="7"/>
        <v>2012</v>
      </c>
      <c r="J116" s="2">
        <f t="shared" si="8"/>
        <v>5</v>
      </c>
      <c r="K116" t="str">
        <f t="shared" si="9"/>
        <v>Waterjuffer</v>
      </c>
      <c r="L116" s="25">
        <f t="shared" si="10"/>
        <v>20.285714285714285</v>
      </c>
    </row>
    <row r="117" spans="1:12" x14ac:dyDescent="0.25">
      <c r="A117">
        <v>14</v>
      </c>
      <c r="B117" t="s">
        <v>7</v>
      </c>
      <c r="C117" s="1">
        <v>41051.5</v>
      </c>
      <c r="D117">
        <v>1</v>
      </c>
      <c r="E117" t="s">
        <v>14</v>
      </c>
      <c r="F117" t="s">
        <v>15</v>
      </c>
      <c r="G117">
        <v>12</v>
      </c>
      <c r="H117" t="str">
        <f t="shared" si="6"/>
        <v>AWD</v>
      </c>
      <c r="I117" s="2">
        <f t="shared" si="7"/>
        <v>2012</v>
      </c>
      <c r="J117" s="2">
        <f t="shared" si="8"/>
        <v>5</v>
      </c>
      <c r="K117" t="str">
        <f t="shared" si="9"/>
        <v>Waterjuffer</v>
      </c>
      <c r="L117" s="25">
        <f t="shared" si="10"/>
        <v>20.285714285714285</v>
      </c>
    </row>
    <row r="118" spans="1:12" x14ac:dyDescent="0.25">
      <c r="A118">
        <v>14</v>
      </c>
      <c r="B118" t="s">
        <v>7</v>
      </c>
      <c r="C118" s="1">
        <v>41051.5</v>
      </c>
      <c r="D118">
        <v>1</v>
      </c>
      <c r="E118" t="s">
        <v>20</v>
      </c>
      <c r="F118" t="s">
        <v>21</v>
      </c>
      <c r="G118">
        <v>16</v>
      </c>
      <c r="H118" t="str">
        <f t="shared" si="6"/>
        <v>AWD</v>
      </c>
      <c r="I118" s="2">
        <f t="shared" si="7"/>
        <v>2012</v>
      </c>
      <c r="J118" s="2">
        <f t="shared" si="8"/>
        <v>5</v>
      </c>
      <c r="K118" t="str">
        <f t="shared" si="9"/>
        <v>Waterjuffer</v>
      </c>
      <c r="L118" s="25">
        <f t="shared" si="10"/>
        <v>20.285714285714285</v>
      </c>
    </row>
    <row r="119" spans="1:12" x14ac:dyDescent="0.25">
      <c r="A119">
        <v>14</v>
      </c>
      <c r="B119" t="s">
        <v>7</v>
      </c>
      <c r="C119" s="1">
        <v>41051.5</v>
      </c>
      <c r="D119">
        <v>1</v>
      </c>
      <c r="E119" t="s">
        <v>16</v>
      </c>
      <c r="F119" t="s">
        <v>17</v>
      </c>
      <c r="G119">
        <v>27</v>
      </c>
      <c r="H119" t="str">
        <f t="shared" si="6"/>
        <v>AWD</v>
      </c>
      <c r="I119" s="2">
        <f t="shared" si="7"/>
        <v>2012</v>
      </c>
      <c r="J119" s="2">
        <f t="shared" si="8"/>
        <v>5</v>
      </c>
      <c r="K119" t="str">
        <f t="shared" si="9"/>
        <v>Waterjuffer</v>
      </c>
      <c r="L119" s="25">
        <f t="shared" si="10"/>
        <v>20.285714285714285</v>
      </c>
    </row>
    <row r="120" spans="1:12" x14ac:dyDescent="0.25">
      <c r="A120">
        <v>14</v>
      </c>
      <c r="B120" t="s">
        <v>7</v>
      </c>
      <c r="C120" s="1">
        <v>41051.5</v>
      </c>
      <c r="D120">
        <v>1</v>
      </c>
      <c r="E120" t="s">
        <v>22</v>
      </c>
      <c r="F120" t="s">
        <v>23</v>
      </c>
      <c r="G120">
        <v>5</v>
      </c>
      <c r="H120" t="str">
        <f t="shared" si="6"/>
        <v>AWD</v>
      </c>
      <c r="I120" s="2">
        <f t="shared" si="7"/>
        <v>2012</v>
      </c>
      <c r="J120" s="2">
        <f t="shared" si="8"/>
        <v>5</v>
      </c>
      <c r="K120" t="str">
        <f t="shared" si="9"/>
        <v>Glazenmakers</v>
      </c>
      <c r="L120" s="25">
        <f t="shared" si="10"/>
        <v>20.285714285714285</v>
      </c>
    </row>
    <row r="121" spans="1:12" x14ac:dyDescent="0.25">
      <c r="A121">
        <v>14</v>
      </c>
      <c r="B121" t="s">
        <v>7</v>
      </c>
      <c r="C121" s="1">
        <v>41051.5</v>
      </c>
      <c r="D121">
        <v>1</v>
      </c>
      <c r="E121" t="s">
        <v>28</v>
      </c>
      <c r="F121" t="s">
        <v>29</v>
      </c>
      <c r="G121">
        <v>9</v>
      </c>
      <c r="H121" t="str">
        <f t="shared" si="6"/>
        <v>AWD</v>
      </c>
      <c r="I121" s="2">
        <f t="shared" si="7"/>
        <v>2012</v>
      </c>
      <c r="J121" s="2">
        <f t="shared" si="8"/>
        <v>5</v>
      </c>
      <c r="K121" t="str">
        <f t="shared" si="9"/>
        <v>Korenbouten</v>
      </c>
      <c r="L121" s="25">
        <f t="shared" si="10"/>
        <v>20.285714285714285</v>
      </c>
    </row>
    <row r="122" spans="1:12" x14ac:dyDescent="0.25">
      <c r="A122">
        <v>14</v>
      </c>
      <c r="B122" t="s">
        <v>7</v>
      </c>
      <c r="C122" s="1">
        <v>41071.635416666664</v>
      </c>
      <c r="D122">
        <v>1</v>
      </c>
      <c r="E122" t="s">
        <v>10</v>
      </c>
      <c r="F122" t="s">
        <v>11</v>
      </c>
      <c r="G122">
        <v>30</v>
      </c>
      <c r="H122" t="str">
        <f t="shared" si="6"/>
        <v>AWD</v>
      </c>
      <c r="I122" s="2">
        <f t="shared" si="7"/>
        <v>2012</v>
      </c>
      <c r="J122" s="2">
        <f t="shared" si="8"/>
        <v>6</v>
      </c>
      <c r="K122" t="str">
        <f t="shared" si="9"/>
        <v>Waterjuffer</v>
      </c>
      <c r="L122" s="25">
        <f t="shared" si="10"/>
        <v>23.142857142857142</v>
      </c>
    </row>
    <row r="123" spans="1:12" x14ac:dyDescent="0.25">
      <c r="A123">
        <v>14</v>
      </c>
      <c r="B123" t="s">
        <v>7</v>
      </c>
      <c r="C123" s="1">
        <v>41071.635416666664</v>
      </c>
      <c r="D123">
        <v>1</v>
      </c>
      <c r="E123" t="s">
        <v>12</v>
      </c>
      <c r="F123" t="s">
        <v>13</v>
      </c>
      <c r="G123">
        <v>3</v>
      </c>
      <c r="H123" t="str">
        <f t="shared" si="6"/>
        <v>AWD</v>
      </c>
      <c r="I123" s="2">
        <f t="shared" si="7"/>
        <v>2012</v>
      </c>
      <c r="J123" s="2">
        <f t="shared" si="8"/>
        <v>6</v>
      </c>
      <c r="K123" t="str">
        <f t="shared" si="9"/>
        <v>Waterjuffer</v>
      </c>
      <c r="L123" s="25">
        <f t="shared" si="10"/>
        <v>23.142857142857142</v>
      </c>
    </row>
    <row r="124" spans="1:12" x14ac:dyDescent="0.25">
      <c r="A124">
        <v>14</v>
      </c>
      <c r="B124" t="s">
        <v>7</v>
      </c>
      <c r="C124" s="1">
        <v>41071.635416666664</v>
      </c>
      <c r="D124">
        <v>1</v>
      </c>
      <c r="E124" t="s">
        <v>14</v>
      </c>
      <c r="F124" t="s">
        <v>15</v>
      </c>
      <c r="G124">
        <v>8</v>
      </c>
      <c r="H124" t="str">
        <f t="shared" si="6"/>
        <v>AWD</v>
      </c>
      <c r="I124" s="2">
        <f t="shared" si="7"/>
        <v>2012</v>
      </c>
      <c r="J124" s="2">
        <f t="shared" si="8"/>
        <v>6</v>
      </c>
      <c r="K124" t="str">
        <f t="shared" si="9"/>
        <v>Waterjuffer</v>
      </c>
      <c r="L124" s="25">
        <f t="shared" si="10"/>
        <v>23.142857142857142</v>
      </c>
    </row>
    <row r="125" spans="1:12" x14ac:dyDescent="0.25">
      <c r="A125">
        <v>14</v>
      </c>
      <c r="B125" t="s">
        <v>7</v>
      </c>
      <c r="C125" s="1">
        <v>41071.635416666664</v>
      </c>
      <c r="D125">
        <v>1</v>
      </c>
      <c r="E125" t="s">
        <v>20</v>
      </c>
      <c r="F125" t="s">
        <v>21</v>
      </c>
      <c r="G125">
        <v>54</v>
      </c>
      <c r="H125" t="str">
        <f t="shared" si="6"/>
        <v>AWD</v>
      </c>
      <c r="I125" s="2">
        <f t="shared" si="7"/>
        <v>2012</v>
      </c>
      <c r="J125" s="2">
        <f t="shared" si="8"/>
        <v>6</v>
      </c>
      <c r="K125" t="str">
        <f t="shared" si="9"/>
        <v>Waterjuffer</v>
      </c>
      <c r="L125" s="25">
        <f t="shared" si="10"/>
        <v>23.142857142857142</v>
      </c>
    </row>
    <row r="126" spans="1:12" x14ac:dyDescent="0.25">
      <c r="A126">
        <v>14</v>
      </c>
      <c r="B126" t="s">
        <v>7</v>
      </c>
      <c r="C126" s="1">
        <v>41071.635416666664</v>
      </c>
      <c r="D126">
        <v>1</v>
      </c>
      <c r="E126" t="s">
        <v>16</v>
      </c>
      <c r="F126" t="s">
        <v>17</v>
      </c>
      <c r="G126">
        <v>27</v>
      </c>
      <c r="H126" t="str">
        <f t="shared" si="6"/>
        <v>AWD</v>
      </c>
      <c r="I126" s="2">
        <f t="shared" si="7"/>
        <v>2012</v>
      </c>
      <c r="J126" s="2">
        <f t="shared" si="8"/>
        <v>6</v>
      </c>
      <c r="K126" t="str">
        <f t="shared" si="9"/>
        <v>Waterjuffer</v>
      </c>
      <c r="L126" s="25">
        <f t="shared" si="10"/>
        <v>23.142857142857142</v>
      </c>
    </row>
    <row r="127" spans="1:12" x14ac:dyDescent="0.25">
      <c r="A127">
        <v>14</v>
      </c>
      <c r="B127" t="s">
        <v>7</v>
      </c>
      <c r="C127" s="1">
        <v>41071.635416666664</v>
      </c>
      <c r="D127">
        <v>1</v>
      </c>
      <c r="E127" t="s">
        <v>22</v>
      </c>
      <c r="F127" t="s">
        <v>23</v>
      </c>
      <c r="G127">
        <v>2</v>
      </c>
      <c r="H127" t="str">
        <f t="shared" si="6"/>
        <v>AWD</v>
      </c>
      <c r="I127" s="2">
        <f t="shared" si="7"/>
        <v>2012</v>
      </c>
      <c r="J127" s="2">
        <f t="shared" si="8"/>
        <v>6</v>
      </c>
      <c r="K127" t="str">
        <f t="shared" si="9"/>
        <v>Glazenmakers</v>
      </c>
      <c r="L127" s="25">
        <f t="shared" si="10"/>
        <v>23.142857142857142</v>
      </c>
    </row>
    <row r="128" spans="1:12" x14ac:dyDescent="0.25">
      <c r="A128">
        <v>14</v>
      </c>
      <c r="B128" t="s">
        <v>7</v>
      </c>
      <c r="C128" s="1">
        <v>41071.635416666664</v>
      </c>
      <c r="D128">
        <v>1</v>
      </c>
      <c r="E128" t="s">
        <v>24</v>
      </c>
      <c r="F128" t="s">
        <v>25</v>
      </c>
      <c r="G128">
        <v>2</v>
      </c>
      <c r="H128" t="str">
        <f t="shared" si="6"/>
        <v>AWD</v>
      </c>
      <c r="I128" s="2">
        <f t="shared" si="7"/>
        <v>2012</v>
      </c>
      <c r="J128" s="2">
        <f t="shared" si="8"/>
        <v>6</v>
      </c>
      <c r="K128" t="str">
        <f t="shared" si="9"/>
        <v>Glazenmakers</v>
      </c>
      <c r="L128" s="25">
        <f t="shared" si="10"/>
        <v>23.142857142857142</v>
      </c>
    </row>
    <row r="129" spans="1:12" x14ac:dyDescent="0.25">
      <c r="A129">
        <v>14</v>
      </c>
      <c r="B129" t="s">
        <v>7</v>
      </c>
      <c r="C129" s="1">
        <v>41071.635416666664</v>
      </c>
      <c r="D129">
        <v>1</v>
      </c>
      <c r="E129" t="s">
        <v>26</v>
      </c>
      <c r="F129" t="s">
        <v>27</v>
      </c>
      <c r="G129">
        <v>3</v>
      </c>
      <c r="H129" t="str">
        <f t="shared" si="6"/>
        <v>AWD</v>
      </c>
      <c r="I129" s="2">
        <f t="shared" si="7"/>
        <v>2012</v>
      </c>
      <c r="J129" s="2">
        <f t="shared" si="8"/>
        <v>6</v>
      </c>
      <c r="K129" t="str">
        <f t="shared" si="9"/>
        <v>Glazenmakers</v>
      </c>
      <c r="L129" s="25">
        <f t="shared" si="10"/>
        <v>23.142857142857142</v>
      </c>
    </row>
    <row r="130" spans="1:12" x14ac:dyDescent="0.25">
      <c r="A130">
        <v>14</v>
      </c>
      <c r="B130" t="s">
        <v>7</v>
      </c>
      <c r="C130" s="1">
        <v>41071.635416666664</v>
      </c>
      <c r="D130">
        <v>1</v>
      </c>
      <c r="E130" t="s">
        <v>28</v>
      </c>
      <c r="F130" t="s">
        <v>29</v>
      </c>
      <c r="G130">
        <v>7</v>
      </c>
      <c r="H130" t="str">
        <f t="shared" ref="H130:H193" si="11">VLOOKUP(A130,$N$2:$O$51,2,FALSE)</f>
        <v>AWD</v>
      </c>
      <c r="I130" s="2">
        <f t="shared" si="7"/>
        <v>2012</v>
      </c>
      <c r="J130" s="2">
        <f t="shared" si="8"/>
        <v>6</v>
      </c>
      <c r="K130" t="str">
        <f t="shared" si="9"/>
        <v>Korenbouten</v>
      </c>
      <c r="L130" s="25">
        <f t="shared" si="10"/>
        <v>23.142857142857142</v>
      </c>
    </row>
    <row r="131" spans="1:12" x14ac:dyDescent="0.25">
      <c r="A131">
        <v>14</v>
      </c>
      <c r="B131" t="s">
        <v>7</v>
      </c>
      <c r="C131" s="1">
        <v>41071.635416666664</v>
      </c>
      <c r="D131">
        <v>1</v>
      </c>
      <c r="E131" t="s">
        <v>18</v>
      </c>
      <c r="F131" t="s">
        <v>19</v>
      </c>
      <c r="G131">
        <v>1</v>
      </c>
      <c r="H131" t="str">
        <f t="shared" si="11"/>
        <v>AWD</v>
      </c>
      <c r="I131" s="2">
        <f t="shared" ref="I131:I194" si="12">YEAR(C131)</f>
        <v>2012</v>
      </c>
      <c r="J131" s="2">
        <f t="shared" ref="J131:J194" si="13">MONTH(C131)</f>
        <v>6</v>
      </c>
      <c r="K131" t="str">
        <f t="shared" ref="K131:K194" si="14">VLOOKUP(E131,$Q$2:$R$100,2,FALSE)</f>
        <v>Korenbouten</v>
      </c>
      <c r="L131" s="25">
        <f t="shared" ref="L131:L194" si="15">(ROUNDDOWN(C131-DATE(I131,1,1),0))/7</f>
        <v>23.142857142857142</v>
      </c>
    </row>
    <row r="132" spans="1:12" x14ac:dyDescent="0.25">
      <c r="A132">
        <v>14</v>
      </c>
      <c r="B132" t="s">
        <v>7</v>
      </c>
      <c r="C132" s="1">
        <v>41078.520833333336</v>
      </c>
      <c r="D132">
        <v>1</v>
      </c>
      <c r="E132" t="s">
        <v>10</v>
      </c>
      <c r="F132" t="s">
        <v>11</v>
      </c>
      <c r="G132">
        <v>13</v>
      </c>
      <c r="H132" t="str">
        <f t="shared" si="11"/>
        <v>AWD</v>
      </c>
      <c r="I132" s="2">
        <f t="shared" si="12"/>
        <v>2012</v>
      </c>
      <c r="J132" s="2">
        <f t="shared" si="13"/>
        <v>6</v>
      </c>
      <c r="K132" t="str">
        <f t="shared" si="14"/>
        <v>Waterjuffer</v>
      </c>
      <c r="L132" s="25">
        <f t="shared" si="15"/>
        <v>24.142857142857142</v>
      </c>
    </row>
    <row r="133" spans="1:12" x14ac:dyDescent="0.25">
      <c r="A133">
        <v>14</v>
      </c>
      <c r="B133" t="s">
        <v>7</v>
      </c>
      <c r="C133" s="1">
        <v>41078.520833333336</v>
      </c>
      <c r="D133">
        <v>1</v>
      </c>
      <c r="E133" t="s">
        <v>14</v>
      </c>
      <c r="F133" t="s">
        <v>15</v>
      </c>
      <c r="G133">
        <v>9</v>
      </c>
      <c r="H133" t="str">
        <f t="shared" si="11"/>
        <v>AWD</v>
      </c>
      <c r="I133" s="2">
        <f t="shared" si="12"/>
        <v>2012</v>
      </c>
      <c r="J133" s="2">
        <f t="shared" si="13"/>
        <v>6</v>
      </c>
      <c r="K133" t="str">
        <f t="shared" si="14"/>
        <v>Waterjuffer</v>
      </c>
      <c r="L133" s="25">
        <f t="shared" si="15"/>
        <v>24.142857142857142</v>
      </c>
    </row>
    <row r="134" spans="1:12" x14ac:dyDescent="0.25">
      <c r="A134">
        <v>14</v>
      </c>
      <c r="B134" t="s">
        <v>7</v>
      </c>
      <c r="C134" s="1">
        <v>41078.520833333336</v>
      </c>
      <c r="D134">
        <v>1</v>
      </c>
      <c r="E134" t="s">
        <v>20</v>
      </c>
      <c r="F134" t="s">
        <v>21</v>
      </c>
      <c r="G134">
        <v>19</v>
      </c>
      <c r="H134" t="str">
        <f t="shared" si="11"/>
        <v>AWD</v>
      </c>
      <c r="I134" s="2">
        <f t="shared" si="12"/>
        <v>2012</v>
      </c>
      <c r="J134" s="2">
        <f t="shared" si="13"/>
        <v>6</v>
      </c>
      <c r="K134" t="str">
        <f t="shared" si="14"/>
        <v>Waterjuffer</v>
      </c>
      <c r="L134" s="25">
        <f t="shared" si="15"/>
        <v>24.142857142857142</v>
      </c>
    </row>
    <row r="135" spans="1:12" x14ac:dyDescent="0.25">
      <c r="A135">
        <v>14</v>
      </c>
      <c r="B135" t="s">
        <v>7</v>
      </c>
      <c r="C135" s="1">
        <v>41078.520833333336</v>
      </c>
      <c r="D135">
        <v>1</v>
      </c>
      <c r="E135" t="s">
        <v>16</v>
      </c>
      <c r="F135" t="s">
        <v>17</v>
      </c>
      <c r="G135">
        <v>11</v>
      </c>
      <c r="H135" t="str">
        <f t="shared" si="11"/>
        <v>AWD</v>
      </c>
      <c r="I135" s="2">
        <f t="shared" si="12"/>
        <v>2012</v>
      </c>
      <c r="J135" s="2">
        <f t="shared" si="13"/>
        <v>6</v>
      </c>
      <c r="K135" t="str">
        <f t="shared" si="14"/>
        <v>Waterjuffer</v>
      </c>
      <c r="L135" s="25">
        <f t="shared" si="15"/>
        <v>24.142857142857142</v>
      </c>
    </row>
    <row r="136" spans="1:12" x14ac:dyDescent="0.25">
      <c r="A136">
        <v>14</v>
      </c>
      <c r="B136" t="s">
        <v>7</v>
      </c>
      <c r="C136" s="1">
        <v>41078.520833333336</v>
      </c>
      <c r="D136">
        <v>1</v>
      </c>
      <c r="E136" t="s">
        <v>26</v>
      </c>
      <c r="F136" t="s">
        <v>27</v>
      </c>
      <c r="G136">
        <v>1</v>
      </c>
      <c r="H136" t="str">
        <f t="shared" si="11"/>
        <v>AWD</v>
      </c>
      <c r="I136" s="2">
        <f t="shared" si="12"/>
        <v>2012</v>
      </c>
      <c r="J136" s="2">
        <f t="shared" si="13"/>
        <v>6</v>
      </c>
      <c r="K136" t="str">
        <f t="shared" si="14"/>
        <v>Glazenmakers</v>
      </c>
      <c r="L136" s="25">
        <f t="shared" si="15"/>
        <v>24.142857142857142</v>
      </c>
    </row>
    <row r="137" spans="1:12" x14ac:dyDescent="0.25">
      <c r="A137">
        <v>14</v>
      </c>
      <c r="B137" t="s">
        <v>7</v>
      </c>
      <c r="C137" s="1">
        <v>41091.489583333336</v>
      </c>
      <c r="D137">
        <v>1</v>
      </c>
      <c r="E137" t="s">
        <v>8</v>
      </c>
      <c r="F137" t="s">
        <v>9</v>
      </c>
      <c r="G137">
        <v>1</v>
      </c>
      <c r="H137" t="str">
        <f t="shared" si="11"/>
        <v>AWD</v>
      </c>
      <c r="I137" s="2">
        <f t="shared" si="12"/>
        <v>2012</v>
      </c>
      <c r="J137" s="2">
        <f t="shared" si="13"/>
        <v>7</v>
      </c>
      <c r="K137" t="str">
        <f t="shared" si="14"/>
        <v>Pantserjuffers</v>
      </c>
      <c r="L137" s="25">
        <f t="shared" si="15"/>
        <v>26</v>
      </c>
    </row>
    <row r="138" spans="1:12" x14ac:dyDescent="0.25">
      <c r="A138">
        <v>14</v>
      </c>
      <c r="B138" t="s">
        <v>7</v>
      </c>
      <c r="C138" s="1">
        <v>41091.489583333336</v>
      </c>
      <c r="D138">
        <v>1</v>
      </c>
      <c r="E138" t="s">
        <v>10</v>
      </c>
      <c r="F138" t="s">
        <v>11</v>
      </c>
      <c r="G138">
        <v>25</v>
      </c>
      <c r="H138" t="str">
        <f t="shared" si="11"/>
        <v>AWD</v>
      </c>
      <c r="I138" s="2">
        <f t="shared" si="12"/>
        <v>2012</v>
      </c>
      <c r="J138" s="2">
        <f t="shared" si="13"/>
        <v>7</v>
      </c>
      <c r="K138" t="str">
        <f t="shared" si="14"/>
        <v>Waterjuffer</v>
      </c>
      <c r="L138" s="25">
        <f t="shared" si="15"/>
        <v>26</v>
      </c>
    </row>
    <row r="139" spans="1:12" x14ac:dyDescent="0.25">
      <c r="A139">
        <v>14</v>
      </c>
      <c r="B139" t="s">
        <v>7</v>
      </c>
      <c r="C139" s="1">
        <v>41091.489583333336</v>
      </c>
      <c r="D139">
        <v>1</v>
      </c>
      <c r="E139" t="s">
        <v>14</v>
      </c>
      <c r="F139" t="s">
        <v>15</v>
      </c>
      <c r="G139">
        <v>4</v>
      </c>
      <c r="H139" t="str">
        <f t="shared" si="11"/>
        <v>AWD</v>
      </c>
      <c r="I139" s="2">
        <f t="shared" si="12"/>
        <v>2012</v>
      </c>
      <c r="J139" s="2">
        <f t="shared" si="13"/>
        <v>7</v>
      </c>
      <c r="K139" t="str">
        <f t="shared" si="14"/>
        <v>Waterjuffer</v>
      </c>
      <c r="L139" s="25">
        <f t="shared" si="15"/>
        <v>26</v>
      </c>
    </row>
    <row r="140" spans="1:12" x14ac:dyDescent="0.25">
      <c r="A140">
        <v>14</v>
      </c>
      <c r="B140" t="s">
        <v>7</v>
      </c>
      <c r="C140" s="1">
        <v>41091.489583333336</v>
      </c>
      <c r="D140">
        <v>1</v>
      </c>
      <c r="E140" t="s">
        <v>20</v>
      </c>
      <c r="F140" t="s">
        <v>21</v>
      </c>
      <c r="G140">
        <v>12</v>
      </c>
      <c r="H140" t="str">
        <f t="shared" si="11"/>
        <v>AWD</v>
      </c>
      <c r="I140" s="2">
        <f t="shared" si="12"/>
        <v>2012</v>
      </c>
      <c r="J140" s="2">
        <f t="shared" si="13"/>
        <v>7</v>
      </c>
      <c r="K140" t="str">
        <f t="shared" si="14"/>
        <v>Waterjuffer</v>
      </c>
      <c r="L140" s="25">
        <f t="shared" si="15"/>
        <v>26</v>
      </c>
    </row>
    <row r="141" spans="1:12" x14ac:dyDescent="0.25">
      <c r="A141">
        <v>14</v>
      </c>
      <c r="B141" t="s">
        <v>7</v>
      </c>
      <c r="C141" s="1">
        <v>41091.489583333336</v>
      </c>
      <c r="D141">
        <v>1</v>
      </c>
      <c r="E141" t="s">
        <v>16</v>
      </c>
      <c r="F141" t="s">
        <v>17</v>
      </c>
      <c r="G141">
        <v>5</v>
      </c>
      <c r="H141" t="str">
        <f t="shared" si="11"/>
        <v>AWD</v>
      </c>
      <c r="I141" s="2">
        <f t="shared" si="12"/>
        <v>2012</v>
      </c>
      <c r="J141" s="2">
        <f t="shared" si="13"/>
        <v>7</v>
      </c>
      <c r="K141" t="str">
        <f t="shared" si="14"/>
        <v>Waterjuffer</v>
      </c>
      <c r="L141" s="25">
        <f t="shared" si="15"/>
        <v>26</v>
      </c>
    </row>
    <row r="142" spans="1:12" x14ac:dyDescent="0.25">
      <c r="A142">
        <v>14</v>
      </c>
      <c r="B142" t="s">
        <v>7</v>
      </c>
      <c r="C142" s="1">
        <v>41091.489583333336</v>
      </c>
      <c r="D142">
        <v>1</v>
      </c>
      <c r="E142" t="s">
        <v>26</v>
      </c>
      <c r="F142" t="s">
        <v>27</v>
      </c>
      <c r="G142">
        <v>1</v>
      </c>
      <c r="H142" t="str">
        <f t="shared" si="11"/>
        <v>AWD</v>
      </c>
      <c r="I142" s="2">
        <f t="shared" si="12"/>
        <v>2012</v>
      </c>
      <c r="J142" s="2">
        <f t="shared" si="13"/>
        <v>7</v>
      </c>
      <c r="K142" t="str">
        <f t="shared" si="14"/>
        <v>Glazenmakers</v>
      </c>
      <c r="L142" s="25">
        <f t="shared" si="15"/>
        <v>26</v>
      </c>
    </row>
    <row r="143" spans="1:12" x14ac:dyDescent="0.25">
      <c r="A143">
        <v>14</v>
      </c>
      <c r="B143" t="s">
        <v>7</v>
      </c>
      <c r="C143" s="1">
        <v>41091.489583333336</v>
      </c>
      <c r="D143">
        <v>1</v>
      </c>
      <c r="E143" t="s">
        <v>28</v>
      </c>
      <c r="F143" t="s">
        <v>29</v>
      </c>
      <c r="G143">
        <v>2</v>
      </c>
      <c r="H143" t="str">
        <f t="shared" si="11"/>
        <v>AWD</v>
      </c>
      <c r="I143" s="2">
        <f t="shared" si="12"/>
        <v>2012</v>
      </c>
      <c r="J143" s="2">
        <f t="shared" si="13"/>
        <v>7</v>
      </c>
      <c r="K143" t="str">
        <f t="shared" si="14"/>
        <v>Korenbouten</v>
      </c>
      <c r="L143" s="25">
        <f t="shared" si="15"/>
        <v>26</v>
      </c>
    </row>
    <row r="144" spans="1:12" x14ac:dyDescent="0.25">
      <c r="A144">
        <v>14</v>
      </c>
      <c r="B144" t="s">
        <v>7</v>
      </c>
      <c r="C144" s="1">
        <v>41091.489583333336</v>
      </c>
      <c r="D144">
        <v>1</v>
      </c>
      <c r="E144" t="s">
        <v>18</v>
      </c>
      <c r="F144" t="s">
        <v>19</v>
      </c>
      <c r="G144">
        <v>1</v>
      </c>
      <c r="H144" t="str">
        <f t="shared" si="11"/>
        <v>AWD</v>
      </c>
      <c r="I144" s="2">
        <f t="shared" si="12"/>
        <v>2012</v>
      </c>
      <c r="J144" s="2">
        <f t="shared" si="13"/>
        <v>7</v>
      </c>
      <c r="K144" t="str">
        <f t="shared" si="14"/>
        <v>Korenbouten</v>
      </c>
      <c r="L144" s="25">
        <f t="shared" si="15"/>
        <v>26</v>
      </c>
    </row>
    <row r="145" spans="1:12" x14ac:dyDescent="0.25">
      <c r="A145">
        <v>14</v>
      </c>
      <c r="B145" t="s">
        <v>7</v>
      </c>
      <c r="C145" s="1">
        <v>41102.645833333336</v>
      </c>
      <c r="D145">
        <v>1</v>
      </c>
      <c r="E145" t="s">
        <v>30</v>
      </c>
      <c r="F145" t="s">
        <v>31</v>
      </c>
      <c r="G145">
        <v>3</v>
      </c>
      <c r="H145" t="str">
        <f t="shared" si="11"/>
        <v>AWD</v>
      </c>
      <c r="I145" s="2">
        <f t="shared" si="12"/>
        <v>2012</v>
      </c>
      <c r="J145" s="2">
        <f t="shared" si="13"/>
        <v>7</v>
      </c>
      <c r="K145" t="str">
        <f t="shared" si="14"/>
        <v>Pantserjuffers</v>
      </c>
      <c r="L145" s="25">
        <f t="shared" si="15"/>
        <v>27.571428571428573</v>
      </c>
    </row>
    <row r="146" spans="1:12" x14ac:dyDescent="0.25">
      <c r="A146">
        <v>14</v>
      </c>
      <c r="B146" t="s">
        <v>7</v>
      </c>
      <c r="C146" s="1">
        <v>41102.645833333336</v>
      </c>
      <c r="D146">
        <v>1</v>
      </c>
      <c r="E146" t="s">
        <v>10</v>
      </c>
      <c r="F146" t="s">
        <v>11</v>
      </c>
      <c r="G146">
        <v>30</v>
      </c>
      <c r="H146" t="str">
        <f t="shared" si="11"/>
        <v>AWD</v>
      </c>
      <c r="I146" s="2">
        <f t="shared" si="12"/>
        <v>2012</v>
      </c>
      <c r="J146" s="2">
        <f t="shared" si="13"/>
        <v>7</v>
      </c>
      <c r="K146" t="str">
        <f t="shared" si="14"/>
        <v>Waterjuffer</v>
      </c>
      <c r="L146" s="25">
        <f t="shared" si="15"/>
        <v>27.571428571428573</v>
      </c>
    </row>
    <row r="147" spans="1:12" x14ac:dyDescent="0.25">
      <c r="A147">
        <v>14</v>
      </c>
      <c r="B147" t="s">
        <v>7</v>
      </c>
      <c r="C147" s="1">
        <v>41102.645833333336</v>
      </c>
      <c r="D147">
        <v>1</v>
      </c>
      <c r="E147" t="s">
        <v>14</v>
      </c>
      <c r="F147" t="s">
        <v>15</v>
      </c>
      <c r="G147">
        <v>1</v>
      </c>
      <c r="H147" t="str">
        <f t="shared" si="11"/>
        <v>AWD</v>
      </c>
      <c r="I147" s="2">
        <f t="shared" si="12"/>
        <v>2012</v>
      </c>
      <c r="J147" s="2">
        <f t="shared" si="13"/>
        <v>7</v>
      </c>
      <c r="K147" t="str">
        <f t="shared" si="14"/>
        <v>Waterjuffer</v>
      </c>
      <c r="L147" s="25">
        <f t="shared" si="15"/>
        <v>27.571428571428573</v>
      </c>
    </row>
    <row r="148" spans="1:12" x14ac:dyDescent="0.25">
      <c r="A148">
        <v>14</v>
      </c>
      <c r="B148" t="s">
        <v>7</v>
      </c>
      <c r="C148" s="1">
        <v>41102.645833333336</v>
      </c>
      <c r="D148">
        <v>1</v>
      </c>
      <c r="E148" t="s">
        <v>20</v>
      </c>
      <c r="F148" t="s">
        <v>21</v>
      </c>
      <c r="G148">
        <v>3</v>
      </c>
      <c r="H148" t="str">
        <f t="shared" si="11"/>
        <v>AWD</v>
      </c>
      <c r="I148" s="2">
        <f t="shared" si="12"/>
        <v>2012</v>
      </c>
      <c r="J148" s="2">
        <f t="shared" si="13"/>
        <v>7</v>
      </c>
      <c r="K148" t="str">
        <f t="shared" si="14"/>
        <v>Waterjuffer</v>
      </c>
      <c r="L148" s="25">
        <f t="shared" si="15"/>
        <v>27.571428571428573</v>
      </c>
    </row>
    <row r="149" spans="1:12" x14ac:dyDescent="0.25">
      <c r="A149">
        <v>14</v>
      </c>
      <c r="B149" t="s">
        <v>7</v>
      </c>
      <c r="C149" s="1">
        <v>41102.645833333336</v>
      </c>
      <c r="D149">
        <v>1</v>
      </c>
      <c r="E149" t="s">
        <v>16</v>
      </c>
      <c r="F149" t="s">
        <v>17</v>
      </c>
      <c r="G149">
        <v>3</v>
      </c>
      <c r="H149" t="str">
        <f t="shared" si="11"/>
        <v>AWD</v>
      </c>
      <c r="I149" s="2">
        <f t="shared" si="12"/>
        <v>2012</v>
      </c>
      <c r="J149" s="2">
        <f t="shared" si="13"/>
        <v>7</v>
      </c>
      <c r="K149" t="str">
        <f t="shared" si="14"/>
        <v>Waterjuffer</v>
      </c>
      <c r="L149" s="25">
        <f t="shared" si="15"/>
        <v>27.571428571428573</v>
      </c>
    </row>
    <row r="150" spans="1:12" x14ac:dyDescent="0.25">
      <c r="A150">
        <v>14</v>
      </c>
      <c r="B150" t="s">
        <v>7</v>
      </c>
      <c r="C150" s="1">
        <v>41102.645833333336</v>
      </c>
      <c r="D150">
        <v>1</v>
      </c>
      <c r="E150" t="s">
        <v>26</v>
      </c>
      <c r="F150" t="s">
        <v>27</v>
      </c>
      <c r="G150">
        <v>2</v>
      </c>
      <c r="H150" t="str">
        <f t="shared" si="11"/>
        <v>AWD</v>
      </c>
      <c r="I150" s="2">
        <f t="shared" si="12"/>
        <v>2012</v>
      </c>
      <c r="J150" s="2">
        <f t="shared" si="13"/>
        <v>7</v>
      </c>
      <c r="K150" t="str">
        <f t="shared" si="14"/>
        <v>Glazenmakers</v>
      </c>
      <c r="L150" s="25">
        <f t="shared" si="15"/>
        <v>27.571428571428573</v>
      </c>
    </row>
    <row r="151" spans="1:12" x14ac:dyDescent="0.25">
      <c r="A151">
        <v>14</v>
      </c>
      <c r="B151" t="s">
        <v>7</v>
      </c>
      <c r="C151" s="1">
        <v>41113.489583333336</v>
      </c>
      <c r="D151">
        <v>1</v>
      </c>
      <c r="E151" t="s">
        <v>30</v>
      </c>
      <c r="F151" t="s">
        <v>31</v>
      </c>
      <c r="G151">
        <v>9</v>
      </c>
      <c r="H151" t="str">
        <f t="shared" si="11"/>
        <v>AWD</v>
      </c>
      <c r="I151" s="2">
        <f t="shared" si="12"/>
        <v>2012</v>
      </c>
      <c r="J151" s="2">
        <f t="shared" si="13"/>
        <v>7</v>
      </c>
      <c r="K151" t="str">
        <f t="shared" si="14"/>
        <v>Pantserjuffers</v>
      </c>
      <c r="L151" s="25">
        <f t="shared" si="15"/>
        <v>29.142857142857142</v>
      </c>
    </row>
    <row r="152" spans="1:12" x14ac:dyDescent="0.25">
      <c r="A152">
        <v>14</v>
      </c>
      <c r="B152" t="s">
        <v>7</v>
      </c>
      <c r="C152" s="1">
        <v>41113.489583333336</v>
      </c>
      <c r="D152">
        <v>1</v>
      </c>
      <c r="E152" t="s">
        <v>46</v>
      </c>
      <c r="F152" t="s">
        <v>47</v>
      </c>
      <c r="G152">
        <v>2</v>
      </c>
      <c r="H152" t="str">
        <f t="shared" si="11"/>
        <v>AWD</v>
      </c>
      <c r="I152" s="2">
        <f t="shared" si="12"/>
        <v>2012</v>
      </c>
      <c r="J152" s="2">
        <f t="shared" si="13"/>
        <v>7</v>
      </c>
      <c r="K152" t="str">
        <f t="shared" si="14"/>
        <v>Pantserjuffers</v>
      </c>
      <c r="L152" s="25">
        <f t="shared" si="15"/>
        <v>29.142857142857142</v>
      </c>
    </row>
    <row r="153" spans="1:12" x14ac:dyDescent="0.25">
      <c r="A153">
        <v>14</v>
      </c>
      <c r="B153" t="s">
        <v>7</v>
      </c>
      <c r="C153" s="1">
        <v>41113.489583333336</v>
      </c>
      <c r="D153">
        <v>1</v>
      </c>
      <c r="E153" t="s">
        <v>10</v>
      </c>
      <c r="F153" t="s">
        <v>11</v>
      </c>
      <c r="G153">
        <v>6</v>
      </c>
      <c r="H153" t="str">
        <f t="shared" si="11"/>
        <v>AWD</v>
      </c>
      <c r="I153" s="2">
        <f t="shared" si="12"/>
        <v>2012</v>
      </c>
      <c r="J153" s="2">
        <f t="shared" si="13"/>
        <v>7</v>
      </c>
      <c r="K153" t="str">
        <f t="shared" si="14"/>
        <v>Waterjuffer</v>
      </c>
      <c r="L153" s="25">
        <f t="shared" si="15"/>
        <v>29.142857142857142</v>
      </c>
    </row>
    <row r="154" spans="1:12" x14ac:dyDescent="0.25">
      <c r="A154">
        <v>14</v>
      </c>
      <c r="B154" t="s">
        <v>7</v>
      </c>
      <c r="C154" s="1">
        <v>41113.489583333336</v>
      </c>
      <c r="D154">
        <v>1</v>
      </c>
      <c r="E154" t="s">
        <v>14</v>
      </c>
      <c r="F154" t="s">
        <v>15</v>
      </c>
      <c r="G154">
        <v>2</v>
      </c>
      <c r="H154" t="str">
        <f t="shared" si="11"/>
        <v>AWD</v>
      </c>
      <c r="I154" s="2">
        <f t="shared" si="12"/>
        <v>2012</v>
      </c>
      <c r="J154" s="2">
        <f t="shared" si="13"/>
        <v>7</v>
      </c>
      <c r="K154" t="str">
        <f t="shared" si="14"/>
        <v>Waterjuffer</v>
      </c>
      <c r="L154" s="25">
        <f t="shared" si="15"/>
        <v>29.142857142857142</v>
      </c>
    </row>
    <row r="155" spans="1:12" x14ac:dyDescent="0.25">
      <c r="A155">
        <v>14</v>
      </c>
      <c r="B155" t="s">
        <v>7</v>
      </c>
      <c r="C155" s="1">
        <v>41113.489583333336</v>
      </c>
      <c r="D155">
        <v>1</v>
      </c>
      <c r="E155" t="s">
        <v>20</v>
      </c>
      <c r="F155" t="s">
        <v>21</v>
      </c>
      <c r="G155">
        <v>4</v>
      </c>
      <c r="H155" t="str">
        <f t="shared" si="11"/>
        <v>AWD</v>
      </c>
      <c r="I155" s="2">
        <f t="shared" si="12"/>
        <v>2012</v>
      </c>
      <c r="J155" s="2">
        <f t="shared" si="13"/>
        <v>7</v>
      </c>
      <c r="K155" t="str">
        <f t="shared" si="14"/>
        <v>Waterjuffer</v>
      </c>
      <c r="L155" s="25">
        <f t="shared" si="15"/>
        <v>29.142857142857142</v>
      </c>
    </row>
    <row r="156" spans="1:12" x14ac:dyDescent="0.25">
      <c r="A156">
        <v>14</v>
      </c>
      <c r="B156" t="s">
        <v>7</v>
      </c>
      <c r="C156" s="1">
        <v>41113.489583333336</v>
      </c>
      <c r="D156">
        <v>1</v>
      </c>
      <c r="E156" t="s">
        <v>42</v>
      </c>
      <c r="F156" t="s">
        <v>43</v>
      </c>
      <c r="G156">
        <v>1</v>
      </c>
      <c r="H156" t="str">
        <f t="shared" si="11"/>
        <v>AWD</v>
      </c>
      <c r="I156" s="2">
        <f t="shared" si="12"/>
        <v>2012</v>
      </c>
      <c r="J156" s="2">
        <f t="shared" si="13"/>
        <v>7</v>
      </c>
      <c r="K156" t="str">
        <f t="shared" si="14"/>
        <v>Korenbouten</v>
      </c>
      <c r="L156" s="25">
        <f t="shared" si="15"/>
        <v>29.142857142857142</v>
      </c>
    </row>
    <row r="157" spans="1:12" x14ac:dyDescent="0.25">
      <c r="A157">
        <v>14</v>
      </c>
      <c r="B157" t="s">
        <v>7</v>
      </c>
      <c r="C157" s="1">
        <v>41133.489583333336</v>
      </c>
      <c r="D157">
        <v>1</v>
      </c>
      <c r="E157" t="s">
        <v>8</v>
      </c>
      <c r="F157" t="s">
        <v>9</v>
      </c>
      <c r="G157">
        <v>1</v>
      </c>
      <c r="H157" t="str">
        <f t="shared" si="11"/>
        <v>AWD</v>
      </c>
      <c r="I157" s="2">
        <f t="shared" si="12"/>
        <v>2012</v>
      </c>
      <c r="J157" s="2">
        <f t="shared" si="13"/>
        <v>8</v>
      </c>
      <c r="K157" t="str">
        <f t="shared" si="14"/>
        <v>Pantserjuffers</v>
      </c>
      <c r="L157" s="25">
        <f t="shared" si="15"/>
        <v>32</v>
      </c>
    </row>
    <row r="158" spans="1:12" x14ac:dyDescent="0.25">
      <c r="A158">
        <v>14</v>
      </c>
      <c r="B158" t="s">
        <v>7</v>
      </c>
      <c r="C158" s="1">
        <v>41133.489583333336</v>
      </c>
      <c r="D158">
        <v>1</v>
      </c>
      <c r="E158" t="s">
        <v>30</v>
      </c>
      <c r="F158" t="s">
        <v>31</v>
      </c>
      <c r="G158">
        <v>23</v>
      </c>
      <c r="H158" t="str">
        <f t="shared" si="11"/>
        <v>AWD</v>
      </c>
      <c r="I158" s="2">
        <f t="shared" si="12"/>
        <v>2012</v>
      </c>
      <c r="J158" s="2">
        <f t="shared" si="13"/>
        <v>8</v>
      </c>
      <c r="K158" t="str">
        <f t="shared" si="14"/>
        <v>Pantserjuffers</v>
      </c>
      <c r="L158" s="25">
        <f t="shared" si="15"/>
        <v>32</v>
      </c>
    </row>
    <row r="159" spans="1:12" x14ac:dyDescent="0.25">
      <c r="A159">
        <v>14</v>
      </c>
      <c r="B159" t="s">
        <v>7</v>
      </c>
      <c r="C159" s="1">
        <v>41133.489583333336</v>
      </c>
      <c r="D159">
        <v>1</v>
      </c>
      <c r="E159" t="s">
        <v>46</v>
      </c>
      <c r="F159" t="s">
        <v>47</v>
      </c>
      <c r="G159">
        <v>1</v>
      </c>
      <c r="H159" t="str">
        <f t="shared" si="11"/>
        <v>AWD</v>
      </c>
      <c r="I159" s="2">
        <f t="shared" si="12"/>
        <v>2012</v>
      </c>
      <c r="J159" s="2">
        <f t="shared" si="13"/>
        <v>8</v>
      </c>
      <c r="K159" t="str">
        <f t="shared" si="14"/>
        <v>Pantserjuffers</v>
      </c>
      <c r="L159" s="25">
        <f t="shared" si="15"/>
        <v>32</v>
      </c>
    </row>
    <row r="160" spans="1:12" x14ac:dyDescent="0.25">
      <c r="A160">
        <v>14</v>
      </c>
      <c r="B160" t="s">
        <v>7</v>
      </c>
      <c r="C160" s="1">
        <v>41133.489583333336</v>
      </c>
      <c r="D160">
        <v>1</v>
      </c>
      <c r="E160" t="s">
        <v>34</v>
      </c>
      <c r="F160" t="s">
        <v>35</v>
      </c>
      <c r="G160">
        <v>4</v>
      </c>
      <c r="H160" t="str">
        <f t="shared" si="11"/>
        <v>AWD</v>
      </c>
      <c r="I160" s="2">
        <f t="shared" si="12"/>
        <v>2012</v>
      </c>
      <c r="J160" s="2">
        <f t="shared" si="13"/>
        <v>8</v>
      </c>
      <c r="K160" t="str">
        <f t="shared" si="14"/>
        <v>Pantserjuffers</v>
      </c>
      <c r="L160" s="25">
        <f t="shared" si="15"/>
        <v>32</v>
      </c>
    </row>
    <row r="161" spans="1:12" x14ac:dyDescent="0.25">
      <c r="A161">
        <v>14</v>
      </c>
      <c r="B161" t="s">
        <v>7</v>
      </c>
      <c r="C161" s="1">
        <v>41133.489583333336</v>
      </c>
      <c r="D161">
        <v>1</v>
      </c>
      <c r="E161" t="s">
        <v>10</v>
      </c>
      <c r="F161" t="s">
        <v>11</v>
      </c>
      <c r="G161">
        <v>8</v>
      </c>
      <c r="H161" t="str">
        <f t="shared" si="11"/>
        <v>AWD</v>
      </c>
      <c r="I161" s="2">
        <f t="shared" si="12"/>
        <v>2012</v>
      </c>
      <c r="J161" s="2">
        <f t="shared" si="13"/>
        <v>8</v>
      </c>
      <c r="K161" t="str">
        <f t="shared" si="14"/>
        <v>Waterjuffer</v>
      </c>
      <c r="L161" s="25">
        <f t="shared" si="15"/>
        <v>32</v>
      </c>
    </row>
    <row r="162" spans="1:12" x14ac:dyDescent="0.25">
      <c r="A162">
        <v>14</v>
      </c>
      <c r="B162" t="s">
        <v>7</v>
      </c>
      <c r="C162" s="1">
        <v>41133.489583333336</v>
      </c>
      <c r="D162">
        <v>1</v>
      </c>
      <c r="E162" t="s">
        <v>14</v>
      </c>
      <c r="F162" t="s">
        <v>15</v>
      </c>
      <c r="G162">
        <v>11</v>
      </c>
      <c r="H162" t="str">
        <f t="shared" si="11"/>
        <v>AWD</v>
      </c>
      <c r="I162" s="2">
        <f t="shared" si="12"/>
        <v>2012</v>
      </c>
      <c r="J162" s="2">
        <f t="shared" si="13"/>
        <v>8</v>
      </c>
      <c r="K162" t="str">
        <f t="shared" si="14"/>
        <v>Waterjuffer</v>
      </c>
      <c r="L162" s="25">
        <f t="shared" si="15"/>
        <v>32</v>
      </c>
    </row>
    <row r="163" spans="1:12" x14ac:dyDescent="0.25">
      <c r="A163">
        <v>14</v>
      </c>
      <c r="B163" t="s">
        <v>7</v>
      </c>
      <c r="C163" s="1">
        <v>41133.489583333336</v>
      </c>
      <c r="D163">
        <v>1</v>
      </c>
      <c r="E163" t="s">
        <v>20</v>
      </c>
      <c r="F163" t="s">
        <v>21</v>
      </c>
      <c r="G163">
        <v>58</v>
      </c>
      <c r="H163" t="str">
        <f t="shared" si="11"/>
        <v>AWD</v>
      </c>
      <c r="I163" s="2">
        <f t="shared" si="12"/>
        <v>2012</v>
      </c>
      <c r="J163" s="2">
        <f t="shared" si="13"/>
        <v>8</v>
      </c>
      <c r="K163" t="str">
        <f t="shared" si="14"/>
        <v>Waterjuffer</v>
      </c>
      <c r="L163" s="25">
        <f t="shared" si="15"/>
        <v>32</v>
      </c>
    </row>
    <row r="164" spans="1:12" x14ac:dyDescent="0.25">
      <c r="A164">
        <v>14</v>
      </c>
      <c r="B164" t="s">
        <v>7</v>
      </c>
      <c r="C164" s="1">
        <v>41133.489583333336</v>
      </c>
      <c r="D164">
        <v>1</v>
      </c>
      <c r="E164" t="s">
        <v>26</v>
      </c>
      <c r="F164" t="s">
        <v>27</v>
      </c>
      <c r="G164">
        <v>1</v>
      </c>
      <c r="H164" t="str">
        <f t="shared" si="11"/>
        <v>AWD</v>
      </c>
      <c r="I164" s="2">
        <f t="shared" si="12"/>
        <v>2012</v>
      </c>
      <c r="J164" s="2">
        <f t="shared" si="13"/>
        <v>8</v>
      </c>
      <c r="K164" t="str">
        <f t="shared" si="14"/>
        <v>Glazenmakers</v>
      </c>
      <c r="L164" s="25">
        <f t="shared" si="15"/>
        <v>32</v>
      </c>
    </row>
    <row r="165" spans="1:12" x14ac:dyDescent="0.25">
      <c r="A165">
        <v>14</v>
      </c>
      <c r="B165" t="s">
        <v>7</v>
      </c>
      <c r="C165" s="1">
        <v>41133.489583333336</v>
      </c>
      <c r="D165">
        <v>1</v>
      </c>
      <c r="E165" t="s">
        <v>32</v>
      </c>
      <c r="F165" t="s">
        <v>33</v>
      </c>
      <c r="G165">
        <v>8</v>
      </c>
      <c r="H165" t="str">
        <f t="shared" si="11"/>
        <v>AWD</v>
      </c>
      <c r="I165" s="2">
        <f t="shared" si="12"/>
        <v>2012</v>
      </c>
      <c r="J165" s="2">
        <f t="shared" si="13"/>
        <v>8</v>
      </c>
      <c r="K165" t="str">
        <f t="shared" si="14"/>
        <v>Korenbouten</v>
      </c>
      <c r="L165" s="25">
        <f t="shared" si="15"/>
        <v>32</v>
      </c>
    </row>
    <row r="166" spans="1:12" x14ac:dyDescent="0.25">
      <c r="A166">
        <v>14</v>
      </c>
      <c r="B166" t="s">
        <v>7</v>
      </c>
      <c r="C166" s="1">
        <v>41148.479166666664</v>
      </c>
      <c r="D166">
        <v>1</v>
      </c>
      <c r="E166" t="s">
        <v>30</v>
      </c>
      <c r="F166" t="s">
        <v>31</v>
      </c>
      <c r="G166">
        <v>46</v>
      </c>
      <c r="H166" t="str">
        <f t="shared" si="11"/>
        <v>AWD</v>
      </c>
      <c r="I166" s="2">
        <f t="shared" si="12"/>
        <v>2012</v>
      </c>
      <c r="J166" s="2">
        <f t="shared" si="13"/>
        <v>8</v>
      </c>
      <c r="K166" t="str">
        <f t="shared" si="14"/>
        <v>Pantserjuffers</v>
      </c>
      <c r="L166" s="25">
        <f t="shared" si="15"/>
        <v>34.142857142857146</v>
      </c>
    </row>
    <row r="167" spans="1:12" x14ac:dyDescent="0.25">
      <c r="A167">
        <v>14</v>
      </c>
      <c r="B167" t="s">
        <v>7</v>
      </c>
      <c r="C167" s="1">
        <v>41148.479166666664</v>
      </c>
      <c r="D167">
        <v>1</v>
      </c>
      <c r="E167" t="s">
        <v>14</v>
      </c>
      <c r="F167" t="s">
        <v>15</v>
      </c>
      <c r="G167">
        <v>10</v>
      </c>
      <c r="H167" t="str">
        <f t="shared" si="11"/>
        <v>AWD</v>
      </c>
      <c r="I167" s="2">
        <f t="shared" si="12"/>
        <v>2012</v>
      </c>
      <c r="J167" s="2">
        <f t="shared" si="13"/>
        <v>8</v>
      </c>
      <c r="K167" t="str">
        <f t="shared" si="14"/>
        <v>Waterjuffer</v>
      </c>
      <c r="L167" s="25">
        <f t="shared" si="15"/>
        <v>34.142857142857146</v>
      </c>
    </row>
    <row r="168" spans="1:12" x14ac:dyDescent="0.25">
      <c r="A168">
        <v>14</v>
      </c>
      <c r="B168" t="s">
        <v>7</v>
      </c>
      <c r="C168" s="1">
        <v>41148.479166666664</v>
      </c>
      <c r="D168">
        <v>1</v>
      </c>
      <c r="E168" t="s">
        <v>20</v>
      </c>
      <c r="F168" t="s">
        <v>21</v>
      </c>
      <c r="G168">
        <v>36</v>
      </c>
      <c r="H168" t="str">
        <f t="shared" si="11"/>
        <v>AWD</v>
      </c>
      <c r="I168" s="2">
        <f t="shared" si="12"/>
        <v>2012</v>
      </c>
      <c r="J168" s="2">
        <f t="shared" si="13"/>
        <v>8</v>
      </c>
      <c r="K168" t="str">
        <f t="shared" si="14"/>
        <v>Waterjuffer</v>
      </c>
      <c r="L168" s="25">
        <f t="shared" si="15"/>
        <v>34.142857142857146</v>
      </c>
    </row>
    <row r="169" spans="1:12" x14ac:dyDescent="0.25">
      <c r="A169">
        <v>14</v>
      </c>
      <c r="B169" t="s">
        <v>7</v>
      </c>
      <c r="C169" s="1">
        <v>41148.479166666664</v>
      </c>
      <c r="D169">
        <v>1</v>
      </c>
      <c r="E169" t="s">
        <v>36</v>
      </c>
      <c r="F169" t="s">
        <v>37</v>
      </c>
      <c r="G169">
        <v>1</v>
      </c>
      <c r="H169" t="str">
        <f t="shared" si="11"/>
        <v>AWD</v>
      </c>
      <c r="I169" s="2">
        <f t="shared" si="12"/>
        <v>2012</v>
      </c>
      <c r="J169" s="2">
        <f t="shared" si="13"/>
        <v>8</v>
      </c>
      <c r="K169" t="str">
        <f t="shared" si="14"/>
        <v>Glazenmakers</v>
      </c>
      <c r="L169" s="25">
        <f t="shared" si="15"/>
        <v>34.142857142857146</v>
      </c>
    </row>
    <row r="170" spans="1:12" x14ac:dyDescent="0.25">
      <c r="A170">
        <v>14</v>
      </c>
      <c r="B170" t="s">
        <v>7</v>
      </c>
      <c r="C170" s="1">
        <v>41148.479166666664</v>
      </c>
      <c r="D170">
        <v>1</v>
      </c>
      <c r="E170" t="s">
        <v>32</v>
      </c>
      <c r="F170" t="s">
        <v>33</v>
      </c>
      <c r="G170">
        <v>6</v>
      </c>
      <c r="H170" t="str">
        <f t="shared" si="11"/>
        <v>AWD</v>
      </c>
      <c r="I170" s="2">
        <f t="shared" si="12"/>
        <v>2012</v>
      </c>
      <c r="J170" s="2">
        <f t="shared" si="13"/>
        <v>8</v>
      </c>
      <c r="K170" t="str">
        <f t="shared" si="14"/>
        <v>Korenbouten</v>
      </c>
      <c r="L170" s="25">
        <f t="shared" si="15"/>
        <v>34.142857142857146</v>
      </c>
    </row>
    <row r="171" spans="1:12" x14ac:dyDescent="0.25">
      <c r="A171">
        <v>14</v>
      </c>
      <c r="B171" t="s">
        <v>7</v>
      </c>
      <c r="C171" s="1">
        <v>41400.5</v>
      </c>
      <c r="D171">
        <v>1</v>
      </c>
      <c r="E171" t="s">
        <v>8</v>
      </c>
      <c r="F171" t="s">
        <v>9</v>
      </c>
      <c r="G171">
        <v>1</v>
      </c>
      <c r="H171" t="str">
        <f t="shared" si="11"/>
        <v>AWD</v>
      </c>
      <c r="I171" s="2">
        <f t="shared" si="12"/>
        <v>2013</v>
      </c>
      <c r="J171" s="2">
        <f t="shared" si="13"/>
        <v>5</v>
      </c>
      <c r="K171" t="str">
        <f t="shared" si="14"/>
        <v>Pantserjuffers</v>
      </c>
      <c r="L171" s="25">
        <f t="shared" si="15"/>
        <v>17.857142857142858</v>
      </c>
    </row>
    <row r="172" spans="1:12" x14ac:dyDescent="0.25">
      <c r="A172">
        <v>14</v>
      </c>
      <c r="B172" t="s">
        <v>7</v>
      </c>
      <c r="C172" s="1">
        <v>41400.5</v>
      </c>
      <c r="D172">
        <v>1</v>
      </c>
      <c r="E172" t="s">
        <v>12</v>
      </c>
      <c r="F172" t="s">
        <v>13</v>
      </c>
      <c r="G172">
        <v>1</v>
      </c>
      <c r="H172" t="str">
        <f t="shared" si="11"/>
        <v>AWD</v>
      </c>
      <c r="I172" s="2">
        <f t="shared" si="12"/>
        <v>2013</v>
      </c>
      <c r="J172" s="2">
        <f t="shared" si="13"/>
        <v>5</v>
      </c>
      <c r="K172" t="str">
        <f t="shared" si="14"/>
        <v>Waterjuffer</v>
      </c>
      <c r="L172" s="25">
        <f t="shared" si="15"/>
        <v>17.857142857142858</v>
      </c>
    </row>
    <row r="173" spans="1:12" x14ac:dyDescent="0.25">
      <c r="A173">
        <v>14</v>
      </c>
      <c r="B173" t="s">
        <v>7</v>
      </c>
      <c r="C173" s="1">
        <v>41428.520833333336</v>
      </c>
      <c r="D173">
        <v>1</v>
      </c>
      <c r="E173" t="s">
        <v>8</v>
      </c>
      <c r="F173" t="s">
        <v>9</v>
      </c>
      <c r="G173">
        <v>1</v>
      </c>
      <c r="H173" t="str">
        <f t="shared" si="11"/>
        <v>AWD</v>
      </c>
      <c r="I173" s="2">
        <f t="shared" si="12"/>
        <v>2013</v>
      </c>
      <c r="J173" s="2">
        <f t="shared" si="13"/>
        <v>6</v>
      </c>
      <c r="K173" t="str">
        <f t="shared" si="14"/>
        <v>Pantserjuffers</v>
      </c>
      <c r="L173" s="25">
        <f t="shared" si="15"/>
        <v>21.857142857142858</v>
      </c>
    </row>
    <row r="174" spans="1:12" x14ac:dyDescent="0.25">
      <c r="A174">
        <v>14</v>
      </c>
      <c r="B174" t="s">
        <v>7</v>
      </c>
      <c r="C174" s="1">
        <v>41428.520833333336</v>
      </c>
      <c r="D174">
        <v>1</v>
      </c>
      <c r="E174" t="s">
        <v>10</v>
      </c>
      <c r="F174" t="s">
        <v>11</v>
      </c>
      <c r="G174">
        <v>5</v>
      </c>
      <c r="H174" t="str">
        <f t="shared" si="11"/>
        <v>AWD</v>
      </c>
      <c r="I174" s="2">
        <f t="shared" si="12"/>
        <v>2013</v>
      </c>
      <c r="J174" s="2">
        <f t="shared" si="13"/>
        <v>6</v>
      </c>
      <c r="K174" t="str">
        <f t="shared" si="14"/>
        <v>Waterjuffer</v>
      </c>
      <c r="L174" s="25">
        <f t="shared" si="15"/>
        <v>21.857142857142858</v>
      </c>
    </row>
    <row r="175" spans="1:12" x14ac:dyDescent="0.25">
      <c r="A175">
        <v>14</v>
      </c>
      <c r="B175" t="s">
        <v>7</v>
      </c>
      <c r="C175" s="1">
        <v>41428.520833333336</v>
      </c>
      <c r="D175">
        <v>1</v>
      </c>
      <c r="E175" t="s">
        <v>12</v>
      </c>
      <c r="F175" t="s">
        <v>13</v>
      </c>
      <c r="G175">
        <v>11</v>
      </c>
      <c r="H175" t="str">
        <f t="shared" si="11"/>
        <v>AWD</v>
      </c>
      <c r="I175" s="2">
        <f t="shared" si="12"/>
        <v>2013</v>
      </c>
      <c r="J175" s="2">
        <f t="shared" si="13"/>
        <v>6</v>
      </c>
      <c r="K175" t="str">
        <f t="shared" si="14"/>
        <v>Waterjuffer</v>
      </c>
      <c r="L175" s="25">
        <f t="shared" si="15"/>
        <v>21.857142857142858</v>
      </c>
    </row>
    <row r="176" spans="1:12" x14ac:dyDescent="0.25">
      <c r="A176">
        <v>14</v>
      </c>
      <c r="B176" t="s">
        <v>7</v>
      </c>
      <c r="C176" s="1">
        <v>41428.520833333336</v>
      </c>
      <c r="D176">
        <v>1</v>
      </c>
      <c r="E176" t="s">
        <v>14</v>
      </c>
      <c r="F176" t="s">
        <v>15</v>
      </c>
      <c r="G176">
        <v>1</v>
      </c>
      <c r="H176" t="str">
        <f t="shared" si="11"/>
        <v>AWD</v>
      </c>
      <c r="I176" s="2">
        <f t="shared" si="12"/>
        <v>2013</v>
      </c>
      <c r="J176" s="2">
        <f t="shared" si="13"/>
        <v>6</v>
      </c>
      <c r="K176" t="str">
        <f t="shared" si="14"/>
        <v>Waterjuffer</v>
      </c>
      <c r="L176" s="25">
        <f t="shared" si="15"/>
        <v>21.857142857142858</v>
      </c>
    </row>
    <row r="177" spans="1:12" x14ac:dyDescent="0.25">
      <c r="A177">
        <v>14</v>
      </c>
      <c r="B177" t="s">
        <v>7</v>
      </c>
      <c r="C177" s="1">
        <v>41428.520833333336</v>
      </c>
      <c r="D177">
        <v>1</v>
      </c>
      <c r="E177" t="s">
        <v>20</v>
      </c>
      <c r="F177" t="s">
        <v>21</v>
      </c>
      <c r="G177">
        <v>13</v>
      </c>
      <c r="H177" t="str">
        <f t="shared" si="11"/>
        <v>AWD</v>
      </c>
      <c r="I177" s="2">
        <f t="shared" si="12"/>
        <v>2013</v>
      </c>
      <c r="J177" s="2">
        <f t="shared" si="13"/>
        <v>6</v>
      </c>
      <c r="K177" t="str">
        <f t="shared" si="14"/>
        <v>Waterjuffer</v>
      </c>
      <c r="L177" s="25">
        <f t="shared" si="15"/>
        <v>21.857142857142858</v>
      </c>
    </row>
    <row r="178" spans="1:12" x14ac:dyDescent="0.25">
      <c r="A178">
        <v>14</v>
      </c>
      <c r="B178" t="s">
        <v>7</v>
      </c>
      <c r="C178" s="1">
        <v>41428.520833333336</v>
      </c>
      <c r="D178">
        <v>1</v>
      </c>
      <c r="E178" t="s">
        <v>16</v>
      </c>
      <c r="F178" t="s">
        <v>17</v>
      </c>
      <c r="G178">
        <v>15</v>
      </c>
      <c r="H178" t="str">
        <f t="shared" si="11"/>
        <v>AWD</v>
      </c>
      <c r="I178" s="2">
        <f t="shared" si="12"/>
        <v>2013</v>
      </c>
      <c r="J178" s="2">
        <f t="shared" si="13"/>
        <v>6</v>
      </c>
      <c r="K178" t="str">
        <f t="shared" si="14"/>
        <v>Waterjuffer</v>
      </c>
      <c r="L178" s="25">
        <f t="shared" si="15"/>
        <v>21.857142857142858</v>
      </c>
    </row>
    <row r="179" spans="1:12" x14ac:dyDescent="0.25">
      <c r="A179">
        <v>14</v>
      </c>
      <c r="B179" t="s">
        <v>7</v>
      </c>
      <c r="C179" s="1">
        <v>41428.520833333336</v>
      </c>
      <c r="D179">
        <v>1</v>
      </c>
      <c r="E179" t="s">
        <v>28</v>
      </c>
      <c r="F179" t="s">
        <v>29</v>
      </c>
      <c r="G179">
        <v>1</v>
      </c>
      <c r="H179" t="str">
        <f t="shared" si="11"/>
        <v>AWD</v>
      </c>
      <c r="I179" s="2">
        <f t="shared" si="12"/>
        <v>2013</v>
      </c>
      <c r="J179" s="2">
        <f t="shared" si="13"/>
        <v>6</v>
      </c>
      <c r="K179" t="str">
        <f t="shared" si="14"/>
        <v>Korenbouten</v>
      </c>
      <c r="L179" s="25">
        <f t="shared" si="15"/>
        <v>21.857142857142858</v>
      </c>
    </row>
    <row r="180" spans="1:12" x14ac:dyDescent="0.25">
      <c r="A180">
        <v>14</v>
      </c>
      <c r="B180" t="s">
        <v>7</v>
      </c>
      <c r="C180" s="1">
        <v>41463.479166666664</v>
      </c>
      <c r="D180">
        <v>1</v>
      </c>
      <c r="E180" t="s">
        <v>30</v>
      </c>
      <c r="F180" t="s">
        <v>31</v>
      </c>
      <c r="G180">
        <v>19</v>
      </c>
      <c r="H180" t="str">
        <f t="shared" si="11"/>
        <v>AWD</v>
      </c>
      <c r="I180" s="2">
        <f t="shared" si="12"/>
        <v>2013</v>
      </c>
      <c r="J180" s="2">
        <f t="shared" si="13"/>
        <v>7</v>
      </c>
      <c r="K180" t="str">
        <f t="shared" si="14"/>
        <v>Pantserjuffers</v>
      </c>
      <c r="L180" s="25">
        <f t="shared" si="15"/>
        <v>26.857142857142858</v>
      </c>
    </row>
    <row r="181" spans="1:12" x14ac:dyDescent="0.25">
      <c r="A181">
        <v>14</v>
      </c>
      <c r="B181" t="s">
        <v>7</v>
      </c>
      <c r="C181" s="1">
        <v>41463.479166666664</v>
      </c>
      <c r="D181">
        <v>1</v>
      </c>
      <c r="E181" t="s">
        <v>10</v>
      </c>
      <c r="F181" t="s">
        <v>11</v>
      </c>
      <c r="G181">
        <v>10</v>
      </c>
      <c r="H181" t="str">
        <f t="shared" si="11"/>
        <v>AWD</v>
      </c>
      <c r="I181" s="2">
        <f t="shared" si="12"/>
        <v>2013</v>
      </c>
      <c r="J181" s="2">
        <f t="shared" si="13"/>
        <v>7</v>
      </c>
      <c r="K181" t="str">
        <f t="shared" si="14"/>
        <v>Waterjuffer</v>
      </c>
      <c r="L181" s="25">
        <f t="shared" si="15"/>
        <v>26.857142857142858</v>
      </c>
    </row>
    <row r="182" spans="1:12" x14ac:dyDescent="0.25">
      <c r="A182">
        <v>14</v>
      </c>
      <c r="B182" t="s">
        <v>7</v>
      </c>
      <c r="C182" s="1">
        <v>41463.479166666664</v>
      </c>
      <c r="D182">
        <v>1</v>
      </c>
      <c r="E182" t="s">
        <v>14</v>
      </c>
      <c r="F182" t="s">
        <v>15</v>
      </c>
      <c r="G182">
        <v>4</v>
      </c>
      <c r="H182" t="str">
        <f t="shared" si="11"/>
        <v>AWD</v>
      </c>
      <c r="I182" s="2">
        <f t="shared" si="12"/>
        <v>2013</v>
      </c>
      <c r="J182" s="2">
        <f t="shared" si="13"/>
        <v>7</v>
      </c>
      <c r="K182" t="str">
        <f t="shared" si="14"/>
        <v>Waterjuffer</v>
      </c>
      <c r="L182" s="25">
        <f t="shared" si="15"/>
        <v>26.857142857142858</v>
      </c>
    </row>
    <row r="183" spans="1:12" x14ac:dyDescent="0.25">
      <c r="A183">
        <v>14</v>
      </c>
      <c r="B183" t="s">
        <v>7</v>
      </c>
      <c r="C183" s="1">
        <v>41463.479166666664</v>
      </c>
      <c r="D183">
        <v>1</v>
      </c>
      <c r="E183" t="s">
        <v>20</v>
      </c>
      <c r="F183" t="s">
        <v>21</v>
      </c>
      <c r="G183">
        <v>3</v>
      </c>
      <c r="H183" t="str">
        <f t="shared" si="11"/>
        <v>AWD</v>
      </c>
      <c r="I183" s="2">
        <f t="shared" si="12"/>
        <v>2013</v>
      </c>
      <c r="J183" s="2">
        <f t="shared" si="13"/>
        <v>7</v>
      </c>
      <c r="K183" t="str">
        <f t="shared" si="14"/>
        <v>Waterjuffer</v>
      </c>
      <c r="L183" s="25">
        <f t="shared" si="15"/>
        <v>26.857142857142858</v>
      </c>
    </row>
    <row r="184" spans="1:12" x14ac:dyDescent="0.25">
      <c r="A184">
        <v>14</v>
      </c>
      <c r="B184" t="s">
        <v>7</v>
      </c>
      <c r="C184" s="1">
        <v>41463.479166666664</v>
      </c>
      <c r="D184">
        <v>1</v>
      </c>
      <c r="E184" t="s">
        <v>16</v>
      </c>
      <c r="F184" t="s">
        <v>17</v>
      </c>
      <c r="G184">
        <v>7</v>
      </c>
      <c r="H184" t="str">
        <f t="shared" si="11"/>
        <v>AWD</v>
      </c>
      <c r="I184" s="2">
        <f t="shared" si="12"/>
        <v>2013</v>
      </c>
      <c r="J184" s="2">
        <f t="shared" si="13"/>
        <v>7</v>
      </c>
      <c r="K184" t="str">
        <f t="shared" si="14"/>
        <v>Waterjuffer</v>
      </c>
      <c r="L184" s="25">
        <f t="shared" si="15"/>
        <v>26.857142857142858</v>
      </c>
    </row>
    <row r="185" spans="1:12" x14ac:dyDescent="0.25">
      <c r="A185">
        <v>14</v>
      </c>
      <c r="B185" t="s">
        <v>7</v>
      </c>
      <c r="C185" s="1">
        <v>41463.479166666664</v>
      </c>
      <c r="D185">
        <v>1</v>
      </c>
      <c r="E185" t="s">
        <v>24</v>
      </c>
      <c r="F185" t="s">
        <v>25</v>
      </c>
      <c r="G185">
        <v>1</v>
      </c>
      <c r="H185" t="str">
        <f t="shared" si="11"/>
        <v>AWD</v>
      </c>
      <c r="I185" s="2">
        <f t="shared" si="12"/>
        <v>2013</v>
      </c>
      <c r="J185" s="2">
        <f t="shared" si="13"/>
        <v>7</v>
      </c>
      <c r="K185" t="str">
        <f t="shared" si="14"/>
        <v>Glazenmakers</v>
      </c>
      <c r="L185" s="25">
        <f t="shared" si="15"/>
        <v>26.857142857142858</v>
      </c>
    </row>
    <row r="186" spans="1:12" x14ac:dyDescent="0.25">
      <c r="A186">
        <v>14</v>
      </c>
      <c r="B186" t="s">
        <v>7</v>
      </c>
      <c r="C186" s="1">
        <v>41463.479166666664</v>
      </c>
      <c r="D186">
        <v>1</v>
      </c>
      <c r="E186" t="s">
        <v>26</v>
      </c>
      <c r="F186" t="s">
        <v>27</v>
      </c>
      <c r="G186">
        <v>3</v>
      </c>
      <c r="H186" t="str">
        <f t="shared" si="11"/>
        <v>AWD</v>
      </c>
      <c r="I186" s="2">
        <f t="shared" si="12"/>
        <v>2013</v>
      </c>
      <c r="J186" s="2">
        <f t="shared" si="13"/>
        <v>7</v>
      </c>
      <c r="K186" t="str">
        <f t="shared" si="14"/>
        <v>Glazenmakers</v>
      </c>
      <c r="L186" s="25">
        <f t="shared" si="15"/>
        <v>26.857142857142858</v>
      </c>
    </row>
    <row r="187" spans="1:12" x14ac:dyDescent="0.25">
      <c r="A187">
        <v>14</v>
      </c>
      <c r="B187" t="s">
        <v>7</v>
      </c>
      <c r="C187" s="1">
        <v>41463.479166666664</v>
      </c>
      <c r="D187">
        <v>1</v>
      </c>
      <c r="E187" t="s">
        <v>18</v>
      </c>
      <c r="F187" t="s">
        <v>19</v>
      </c>
      <c r="G187">
        <v>2</v>
      </c>
      <c r="H187" t="str">
        <f t="shared" si="11"/>
        <v>AWD</v>
      </c>
      <c r="I187" s="2">
        <f t="shared" si="12"/>
        <v>2013</v>
      </c>
      <c r="J187" s="2">
        <f t="shared" si="13"/>
        <v>7</v>
      </c>
      <c r="K187" t="str">
        <f t="shared" si="14"/>
        <v>Korenbouten</v>
      </c>
      <c r="L187" s="25">
        <f t="shared" si="15"/>
        <v>26.857142857142858</v>
      </c>
    </row>
    <row r="188" spans="1:12" x14ac:dyDescent="0.25">
      <c r="A188">
        <v>14</v>
      </c>
      <c r="B188" t="s">
        <v>7</v>
      </c>
      <c r="C188" s="1">
        <v>41477.458333333336</v>
      </c>
      <c r="D188">
        <v>1</v>
      </c>
      <c r="E188" t="s">
        <v>30</v>
      </c>
      <c r="F188" t="s">
        <v>31</v>
      </c>
      <c r="G188">
        <v>70</v>
      </c>
      <c r="H188" t="str">
        <f t="shared" si="11"/>
        <v>AWD</v>
      </c>
      <c r="I188" s="2">
        <f t="shared" si="12"/>
        <v>2013</v>
      </c>
      <c r="J188" s="2">
        <f t="shared" si="13"/>
        <v>7</v>
      </c>
      <c r="K188" t="str">
        <f t="shared" si="14"/>
        <v>Pantserjuffers</v>
      </c>
      <c r="L188" s="25">
        <f t="shared" si="15"/>
        <v>28.857142857142858</v>
      </c>
    </row>
    <row r="189" spans="1:12" x14ac:dyDescent="0.25">
      <c r="A189">
        <v>14</v>
      </c>
      <c r="B189" t="s">
        <v>7</v>
      </c>
      <c r="C189" s="1">
        <v>41477.458333333336</v>
      </c>
      <c r="D189">
        <v>1</v>
      </c>
      <c r="E189" t="s">
        <v>46</v>
      </c>
      <c r="F189" t="s">
        <v>47</v>
      </c>
      <c r="G189">
        <v>2</v>
      </c>
      <c r="H189" t="str">
        <f t="shared" si="11"/>
        <v>AWD</v>
      </c>
      <c r="I189" s="2">
        <f t="shared" si="12"/>
        <v>2013</v>
      </c>
      <c r="J189" s="2">
        <f t="shared" si="13"/>
        <v>7</v>
      </c>
      <c r="K189" t="str">
        <f t="shared" si="14"/>
        <v>Pantserjuffers</v>
      </c>
      <c r="L189" s="25">
        <f t="shared" si="15"/>
        <v>28.857142857142858</v>
      </c>
    </row>
    <row r="190" spans="1:12" x14ac:dyDescent="0.25">
      <c r="A190">
        <v>14</v>
      </c>
      <c r="B190" t="s">
        <v>7</v>
      </c>
      <c r="C190" s="1">
        <v>41477.458333333336</v>
      </c>
      <c r="D190">
        <v>1</v>
      </c>
      <c r="E190" t="s">
        <v>34</v>
      </c>
      <c r="F190" t="s">
        <v>35</v>
      </c>
      <c r="G190">
        <v>6</v>
      </c>
      <c r="H190" t="str">
        <f t="shared" si="11"/>
        <v>AWD</v>
      </c>
      <c r="I190" s="2">
        <f t="shared" si="12"/>
        <v>2013</v>
      </c>
      <c r="J190" s="2">
        <f t="shared" si="13"/>
        <v>7</v>
      </c>
      <c r="K190" t="str">
        <f t="shared" si="14"/>
        <v>Pantserjuffers</v>
      </c>
      <c r="L190" s="25">
        <f t="shared" si="15"/>
        <v>28.857142857142858</v>
      </c>
    </row>
    <row r="191" spans="1:12" x14ac:dyDescent="0.25">
      <c r="A191">
        <v>14</v>
      </c>
      <c r="B191" t="s">
        <v>7</v>
      </c>
      <c r="C191" s="1">
        <v>41477.458333333336</v>
      </c>
      <c r="D191">
        <v>1</v>
      </c>
      <c r="E191" t="s">
        <v>10</v>
      </c>
      <c r="F191" t="s">
        <v>11</v>
      </c>
      <c r="G191">
        <v>5</v>
      </c>
      <c r="H191" t="str">
        <f t="shared" si="11"/>
        <v>AWD</v>
      </c>
      <c r="I191" s="2">
        <f t="shared" si="12"/>
        <v>2013</v>
      </c>
      <c r="J191" s="2">
        <f t="shared" si="13"/>
        <v>7</v>
      </c>
      <c r="K191" t="str">
        <f t="shared" si="14"/>
        <v>Waterjuffer</v>
      </c>
      <c r="L191" s="25">
        <f t="shared" si="15"/>
        <v>28.857142857142858</v>
      </c>
    </row>
    <row r="192" spans="1:12" x14ac:dyDescent="0.25">
      <c r="A192">
        <v>14</v>
      </c>
      <c r="B192" t="s">
        <v>7</v>
      </c>
      <c r="C192" s="1">
        <v>41477.458333333336</v>
      </c>
      <c r="D192">
        <v>1</v>
      </c>
      <c r="E192" t="s">
        <v>14</v>
      </c>
      <c r="F192" t="s">
        <v>15</v>
      </c>
      <c r="G192">
        <v>3</v>
      </c>
      <c r="H192" t="str">
        <f t="shared" si="11"/>
        <v>AWD</v>
      </c>
      <c r="I192" s="2">
        <f t="shared" si="12"/>
        <v>2013</v>
      </c>
      <c r="J192" s="2">
        <f t="shared" si="13"/>
        <v>7</v>
      </c>
      <c r="K192" t="str">
        <f t="shared" si="14"/>
        <v>Waterjuffer</v>
      </c>
      <c r="L192" s="25">
        <f t="shared" si="15"/>
        <v>28.857142857142858</v>
      </c>
    </row>
    <row r="193" spans="1:12" x14ac:dyDescent="0.25">
      <c r="A193">
        <v>14</v>
      </c>
      <c r="B193" t="s">
        <v>7</v>
      </c>
      <c r="C193" s="1">
        <v>41477.458333333336</v>
      </c>
      <c r="D193">
        <v>1</v>
      </c>
      <c r="E193" t="s">
        <v>20</v>
      </c>
      <c r="F193" t="s">
        <v>21</v>
      </c>
      <c r="G193">
        <v>1</v>
      </c>
      <c r="H193" t="str">
        <f t="shared" si="11"/>
        <v>AWD</v>
      </c>
      <c r="I193" s="2">
        <f t="shared" si="12"/>
        <v>2013</v>
      </c>
      <c r="J193" s="2">
        <f t="shared" si="13"/>
        <v>7</v>
      </c>
      <c r="K193" t="str">
        <f t="shared" si="14"/>
        <v>Waterjuffer</v>
      </c>
      <c r="L193" s="25">
        <f t="shared" si="15"/>
        <v>28.857142857142858</v>
      </c>
    </row>
    <row r="194" spans="1:12" x14ac:dyDescent="0.25">
      <c r="A194">
        <v>14</v>
      </c>
      <c r="B194" t="s">
        <v>7</v>
      </c>
      <c r="C194" s="1">
        <v>41477.458333333336</v>
      </c>
      <c r="D194">
        <v>1</v>
      </c>
      <c r="E194" t="s">
        <v>26</v>
      </c>
      <c r="F194" t="s">
        <v>27</v>
      </c>
      <c r="G194">
        <v>1</v>
      </c>
      <c r="H194" t="str">
        <f t="shared" ref="H194:H257" si="16">VLOOKUP(A194,$N$2:$O$51,2,FALSE)</f>
        <v>AWD</v>
      </c>
      <c r="I194" s="2">
        <f t="shared" si="12"/>
        <v>2013</v>
      </c>
      <c r="J194" s="2">
        <f t="shared" si="13"/>
        <v>7</v>
      </c>
      <c r="K194" t="str">
        <f t="shared" si="14"/>
        <v>Glazenmakers</v>
      </c>
      <c r="L194" s="25">
        <f t="shared" si="15"/>
        <v>28.857142857142858</v>
      </c>
    </row>
    <row r="195" spans="1:12" x14ac:dyDescent="0.25">
      <c r="A195">
        <v>14</v>
      </c>
      <c r="B195" t="s">
        <v>7</v>
      </c>
      <c r="C195" s="1">
        <v>41477.458333333336</v>
      </c>
      <c r="D195">
        <v>1</v>
      </c>
      <c r="E195" t="s">
        <v>28</v>
      </c>
      <c r="F195" t="s">
        <v>29</v>
      </c>
      <c r="G195">
        <v>1</v>
      </c>
      <c r="H195" t="str">
        <f t="shared" si="16"/>
        <v>AWD</v>
      </c>
      <c r="I195" s="2">
        <f t="shared" ref="I195:I258" si="17">YEAR(C195)</f>
        <v>2013</v>
      </c>
      <c r="J195" s="2">
        <f t="shared" ref="J195:J258" si="18">MONTH(C195)</f>
        <v>7</v>
      </c>
      <c r="K195" t="str">
        <f t="shared" ref="K195:K258" si="19">VLOOKUP(E195,$Q$2:$R$100,2,FALSE)</f>
        <v>Korenbouten</v>
      </c>
      <c r="L195" s="25">
        <f t="shared" ref="L195:L258" si="20">(ROUNDDOWN(C195-DATE(I195,1,1),0))/7</f>
        <v>28.857142857142858</v>
      </c>
    </row>
    <row r="196" spans="1:12" x14ac:dyDescent="0.25">
      <c r="A196">
        <v>14</v>
      </c>
      <c r="B196" t="s">
        <v>7</v>
      </c>
      <c r="C196" s="1">
        <v>41477.458333333336</v>
      </c>
      <c r="D196">
        <v>1</v>
      </c>
      <c r="E196" t="s">
        <v>18</v>
      </c>
      <c r="F196" t="s">
        <v>19</v>
      </c>
      <c r="G196">
        <v>2</v>
      </c>
      <c r="H196" t="str">
        <f t="shared" si="16"/>
        <v>AWD</v>
      </c>
      <c r="I196" s="2">
        <f t="shared" si="17"/>
        <v>2013</v>
      </c>
      <c r="J196" s="2">
        <f t="shared" si="18"/>
        <v>7</v>
      </c>
      <c r="K196" t="str">
        <f t="shared" si="19"/>
        <v>Korenbouten</v>
      </c>
      <c r="L196" s="25">
        <f t="shared" si="20"/>
        <v>28.857142857142858</v>
      </c>
    </row>
    <row r="197" spans="1:12" x14ac:dyDescent="0.25">
      <c r="A197">
        <v>14</v>
      </c>
      <c r="B197" t="s">
        <v>7</v>
      </c>
      <c r="C197" s="1">
        <v>41484.479166666664</v>
      </c>
      <c r="D197">
        <v>1</v>
      </c>
      <c r="E197" t="s">
        <v>30</v>
      </c>
      <c r="F197" t="s">
        <v>31</v>
      </c>
      <c r="G197">
        <v>71</v>
      </c>
      <c r="H197" t="str">
        <f t="shared" si="16"/>
        <v>AWD</v>
      </c>
      <c r="I197" s="2">
        <f t="shared" si="17"/>
        <v>2013</v>
      </c>
      <c r="J197" s="2">
        <f t="shared" si="18"/>
        <v>7</v>
      </c>
      <c r="K197" t="str">
        <f t="shared" si="19"/>
        <v>Pantserjuffers</v>
      </c>
      <c r="L197" s="25">
        <f t="shared" si="20"/>
        <v>29.857142857142858</v>
      </c>
    </row>
    <row r="198" spans="1:12" x14ac:dyDescent="0.25">
      <c r="A198">
        <v>14</v>
      </c>
      <c r="B198" t="s">
        <v>7</v>
      </c>
      <c r="C198" s="1">
        <v>41484.479166666664</v>
      </c>
      <c r="D198">
        <v>1</v>
      </c>
      <c r="E198" t="s">
        <v>34</v>
      </c>
      <c r="F198" t="s">
        <v>35</v>
      </c>
      <c r="G198">
        <v>1</v>
      </c>
      <c r="H198" t="str">
        <f t="shared" si="16"/>
        <v>AWD</v>
      </c>
      <c r="I198" s="2">
        <f t="shared" si="17"/>
        <v>2013</v>
      </c>
      <c r="J198" s="2">
        <f t="shared" si="18"/>
        <v>7</v>
      </c>
      <c r="K198" t="str">
        <f t="shared" si="19"/>
        <v>Pantserjuffers</v>
      </c>
      <c r="L198" s="25">
        <f t="shared" si="20"/>
        <v>29.857142857142858</v>
      </c>
    </row>
    <row r="199" spans="1:12" x14ac:dyDescent="0.25">
      <c r="A199">
        <v>14</v>
      </c>
      <c r="B199" t="s">
        <v>7</v>
      </c>
      <c r="C199" s="1">
        <v>41484.479166666664</v>
      </c>
      <c r="D199">
        <v>1</v>
      </c>
      <c r="E199" t="s">
        <v>10</v>
      </c>
      <c r="F199" t="s">
        <v>11</v>
      </c>
      <c r="G199">
        <v>5</v>
      </c>
      <c r="H199" t="str">
        <f t="shared" si="16"/>
        <v>AWD</v>
      </c>
      <c r="I199" s="2">
        <f t="shared" si="17"/>
        <v>2013</v>
      </c>
      <c r="J199" s="2">
        <f t="shared" si="18"/>
        <v>7</v>
      </c>
      <c r="K199" t="str">
        <f t="shared" si="19"/>
        <v>Waterjuffer</v>
      </c>
      <c r="L199" s="25">
        <f t="shared" si="20"/>
        <v>29.857142857142858</v>
      </c>
    </row>
    <row r="200" spans="1:12" x14ac:dyDescent="0.25">
      <c r="A200">
        <v>14</v>
      </c>
      <c r="B200" t="s">
        <v>7</v>
      </c>
      <c r="C200" s="1">
        <v>41484.479166666664</v>
      </c>
      <c r="D200">
        <v>1</v>
      </c>
      <c r="E200" t="s">
        <v>14</v>
      </c>
      <c r="F200" t="s">
        <v>15</v>
      </c>
      <c r="G200">
        <v>4</v>
      </c>
      <c r="H200" t="str">
        <f t="shared" si="16"/>
        <v>AWD</v>
      </c>
      <c r="I200" s="2">
        <f t="shared" si="17"/>
        <v>2013</v>
      </c>
      <c r="J200" s="2">
        <f t="shared" si="18"/>
        <v>7</v>
      </c>
      <c r="K200" t="str">
        <f t="shared" si="19"/>
        <v>Waterjuffer</v>
      </c>
      <c r="L200" s="25">
        <f t="shared" si="20"/>
        <v>29.857142857142858</v>
      </c>
    </row>
    <row r="201" spans="1:12" x14ac:dyDescent="0.25">
      <c r="A201">
        <v>14</v>
      </c>
      <c r="B201" t="s">
        <v>7</v>
      </c>
      <c r="C201" s="1">
        <v>41484.479166666664</v>
      </c>
      <c r="D201">
        <v>1</v>
      </c>
      <c r="E201" t="s">
        <v>20</v>
      </c>
      <c r="F201" t="s">
        <v>21</v>
      </c>
      <c r="G201">
        <v>1</v>
      </c>
      <c r="H201" t="str">
        <f t="shared" si="16"/>
        <v>AWD</v>
      </c>
      <c r="I201" s="2">
        <f t="shared" si="17"/>
        <v>2013</v>
      </c>
      <c r="J201" s="2">
        <f t="shared" si="18"/>
        <v>7</v>
      </c>
      <c r="K201" t="str">
        <f t="shared" si="19"/>
        <v>Waterjuffer</v>
      </c>
      <c r="L201" s="25">
        <f t="shared" si="20"/>
        <v>29.857142857142858</v>
      </c>
    </row>
    <row r="202" spans="1:12" x14ac:dyDescent="0.25">
      <c r="A202">
        <v>14</v>
      </c>
      <c r="B202" t="s">
        <v>7</v>
      </c>
      <c r="C202" s="1">
        <v>41484.479166666664</v>
      </c>
      <c r="D202">
        <v>1</v>
      </c>
      <c r="E202" t="s">
        <v>32</v>
      </c>
      <c r="F202" t="s">
        <v>33</v>
      </c>
      <c r="G202">
        <v>7</v>
      </c>
      <c r="H202" t="str">
        <f t="shared" si="16"/>
        <v>AWD</v>
      </c>
      <c r="I202" s="2">
        <f t="shared" si="17"/>
        <v>2013</v>
      </c>
      <c r="J202" s="2">
        <f t="shared" si="18"/>
        <v>7</v>
      </c>
      <c r="K202" t="str">
        <f t="shared" si="19"/>
        <v>Korenbouten</v>
      </c>
      <c r="L202" s="25">
        <f t="shared" si="20"/>
        <v>29.857142857142858</v>
      </c>
    </row>
    <row r="203" spans="1:12" x14ac:dyDescent="0.25">
      <c r="A203">
        <v>14</v>
      </c>
      <c r="B203" t="s">
        <v>7</v>
      </c>
      <c r="C203" s="1">
        <v>41484.479166666664</v>
      </c>
      <c r="D203">
        <v>1</v>
      </c>
      <c r="E203" t="s">
        <v>42</v>
      </c>
      <c r="F203" t="s">
        <v>43</v>
      </c>
      <c r="G203">
        <v>1</v>
      </c>
      <c r="H203" t="str">
        <f t="shared" si="16"/>
        <v>AWD</v>
      </c>
      <c r="I203" s="2">
        <f t="shared" si="17"/>
        <v>2013</v>
      </c>
      <c r="J203" s="2">
        <f t="shared" si="18"/>
        <v>7</v>
      </c>
      <c r="K203" t="str">
        <f t="shared" si="19"/>
        <v>Korenbouten</v>
      </c>
      <c r="L203" s="25">
        <f t="shared" si="20"/>
        <v>29.857142857142858</v>
      </c>
    </row>
    <row r="204" spans="1:12" x14ac:dyDescent="0.25">
      <c r="A204">
        <v>14</v>
      </c>
      <c r="B204" t="s">
        <v>7</v>
      </c>
      <c r="C204" s="1">
        <v>41491.444444444445</v>
      </c>
      <c r="D204">
        <v>1</v>
      </c>
      <c r="E204" t="s">
        <v>30</v>
      </c>
      <c r="F204" t="s">
        <v>31</v>
      </c>
      <c r="G204">
        <v>82</v>
      </c>
      <c r="H204" t="str">
        <f t="shared" si="16"/>
        <v>AWD</v>
      </c>
      <c r="I204" s="2">
        <f t="shared" si="17"/>
        <v>2013</v>
      </c>
      <c r="J204" s="2">
        <f t="shared" si="18"/>
        <v>8</v>
      </c>
      <c r="K204" t="str">
        <f t="shared" si="19"/>
        <v>Pantserjuffers</v>
      </c>
      <c r="L204" s="25">
        <f t="shared" si="20"/>
        <v>30.857142857142858</v>
      </c>
    </row>
    <row r="205" spans="1:12" x14ac:dyDescent="0.25">
      <c r="A205">
        <v>14</v>
      </c>
      <c r="B205" t="s">
        <v>7</v>
      </c>
      <c r="C205" s="1">
        <v>41491.444444444445</v>
      </c>
      <c r="D205">
        <v>1</v>
      </c>
      <c r="E205" t="s">
        <v>10</v>
      </c>
      <c r="F205" t="s">
        <v>11</v>
      </c>
      <c r="G205">
        <v>3</v>
      </c>
      <c r="H205" t="str">
        <f t="shared" si="16"/>
        <v>AWD</v>
      </c>
      <c r="I205" s="2">
        <f t="shared" si="17"/>
        <v>2013</v>
      </c>
      <c r="J205" s="2">
        <f t="shared" si="18"/>
        <v>8</v>
      </c>
      <c r="K205" t="str">
        <f t="shared" si="19"/>
        <v>Waterjuffer</v>
      </c>
      <c r="L205" s="25">
        <f t="shared" si="20"/>
        <v>30.857142857142858</v>
      </c>
    </row>
    <row r="206" spans="1:12" x14ac:dyDescent="0.25">
      <c r="A206">
        <v>14</v>
      </c>
      <c r="B206" t="s">
        <v>7</v>
      </c>
      <c r="C206" s="1">
        <v>41491.444444444445</v>
      </c>
      <c r="D206">
        <v>1</v>
      </c>
      <c r="E206" t="s">
        <v>16</v>
      </c>
      <c r="F206" t="s">
        <v>17</v>
      </c>
      <c r="G206">
        <v>1</v>
      </c>
      <c r="H206" t="str">
        <f t="shared" si="16"/>
        <v>AWD</v>
      </c>
      <c r="I206" s="2">
        <f t="shared" si="17"/>
        <v>2013</v>
      </c>
      <c r="J206" s="2">
        <f t="shared" si="18"/>
        <v>8</v>
      </c>
      <c r="K206" t="str">
        <f t="shared" si="19"/>
        <v>Waterjuffer</v>
      </c>
      <c r="L206" s="25">
        <f t="shared" si="20"/>
        <v>30.857142857142858</v>
      </c>
    </row>
    <row r="207" spans="1:12" x14ac:dyDescent="0.25">
      <c r="A207">
        <v>14</v>
      </c>
      <c r="B207" t="s">
        <v>7</v>
      </c>
      <c r="C207" s="1">
        <v>41491.444444444445</v>
      </c>
      <c r="D207">
        <v>1</v>
      </c>
      <c r="E207" t="s">
        <v>36</v>
      </c>
      <c r="F207" t="s">
        <v>37</v>
      </c>
      <c r="G207">
        <v>2</v>
      </c>
      <c r="H207" t="str">
        <f t="shared" si="16"/>
        <v>AWD</v>
      </c>
      <c r="I207" s="2">
        <f t="shared" si="17"/>
        <v>2013</v>
      </c>
      <c r="J207" s="2">
        <f t="shared" si="18"/>
        <v>8</v>
      </c>
      <c r="K207" t="str">
        <f t="shared" si="19"/>
        <v>Glazenmakers</v>
      </c>
      <c r="L207" s="25">
        <f t="shared" si="20"/>
        <v>30.857142857142858</v>
      </c>
    </row>
    <row r="208" spans="1:12" x14ac:dyDescent="0.25">
      <c r="A208">
        <v>14</v>
      </c>
      <c r="B208" t="s">
        <v>7</v>
      </c>
      <c r="C208" s="1">
        <v>41491.444444444445</v>
      </c>
      <c r="D208">
        <v>1</v>
      </c>
      <c r="E208" t="s">
        <v>26</v>
      </c>
      <c r="F208" t="s">
        <v>27</v>
      </c>
      <c r="G208">
        <v>2</v>
      </c>
      <c r="H208" t="str">
        <f t="shared" si="16"/>
        <v>AWD</v>
      </c>
      <c r="I208" s="2">
        <f t="shared" si="17"/>
        <v>2013</v>
      </c>
      <c r="J208" s="2">
        <f t="shared" si="18"/>
        <v>8</v>
      </c>
      <c r="K208" t="str">
        <f t="shared" si="19"/>
        <v>Glazenmakers</v>
      </c>
      <c r="L208" s="25">
        <f t="shared" si="20"/>
        <v>30.857142857142858</v>
      </c>
    </row>
    <row r="209" spans="1:12" x14ac:dyDescent="0.25">
      <c r="A209">
        <v>14</v>
      </c>
      <c r="B209" t="s">
        <v>7</v>
      </c>
      <c r="C209" s="1">
        <v>41491.444444444445</v>
      </c>
      <c r="D209">
        <v>1</v>
      </c>
      <c r="E209" t="s">
        <v>32</v>
      </c>
      <c r="F209" t="s">
        <v>33</v>
      </c>
      <c r="G209">
        <v>6</v>
      </c>
      <c r="H209" t="str">
        <f t="shared" si="16"/>
        <v>AWD</v>
      </c>
      <c r="I209" s="2">
        <f t="shared" si="17"/>
        <v>2013</v>
      </c>
      <c r="J209" s="2">
        <f t="shared" si="18"/>
        <v>8</v>
      </c>
      <c r="K209" t="str">
        <f t="shared" si="19"/>
        <v>Korenbouten</v>
      </c>
      <c r="L209" s="25">
        <f t="shared" si="20"/>
        <v>30.857142857142858</v>
      </c>
    </row>
    <row r="210" spans="1:12" x14ac:dyDescent="0.25">
      <c r="A210">
        <v>14</v>
      </c>
      <c r="B210" t="s">
        <v>7</v>
      </c>
      <c r="C210" s="1">
        <v>41491.444444444445</v>
      </c>
      <c r="D210">
        <v>1</v>
      </c>
      <c r="E210" t="s">
        <v>42</v>
      </c>
      <c r="F210" t="s">
        <v>43</v>
      </c>
      <c r="G210">
        <v>1</v>
      </c>
      <c r="H210" t="str">
        <f t="shared" si="16"/>
        <v>AWD</v>
      </c>
      <c r="I210" s="2">
        <f t="shared" si="17"/>
        <v>2013</v>
      </c>
      <c r="J210" s="2">
        <f t="shared" si="18"/>
        <v>8</v>
      </c>
      <c r="K210" t="str">
        <f t="shared" si="19"/>
        <v>Korenbouten</v>
      </c>
      <c r="L210" s="25">
        <f t="shared" si="20"/>
        <v>30.857142857142858</v>
      </c>
    </row>
    <row r="211" spans="1:12" x14ac:dyDescent="0.25">
      <c r="A211">
        <v>14</v>
      </c>
      <c r="B211" t="s">
        <v>7</v>
      </c>
      <c r="C211" s="1">
        <v>41498.479166666664</v>
      </c>
      <c r="D211">
        <v>1</v>
      </c>
      <c r="E211" t="s">
        <v>30</v>
      </c>
      <c r="F211" t="s">
        <v>31</v>
      </c>
      <c r="G211">
        <v>56</v>
      </c>
      <c r="H211" t="str">
        <f t="shared" si="16"/>
        <v>AWD</v>
      </c>
      <c r="I211" s="2">
        <f t="shared" si="17"/>
        <v>2013</v>
      </c>
      <c r="J211" s="2">
        <f t="shared" si="18"/>
        <v>8</v>
      </c>
      <c r="K211" t="str">
        <f t="shared" si="19"/>
        <v>Pantserjuffers</v>
      </c>
      <c r="L211" s="25">
        <f t="shared" si="20"/>
        <v>31.857142857142858</v>
      </c>
    </row>
    <row r="212" spans="1:12" x14ac:dyDescent="0.25">
      <c r="A212">
        <v>14</v>
      </c>
      <c r="B212" t="s">
        <v>7</v>
      </c>
      <c r="C212" s="1">
        <v>41498.479166666664</v>
      </c>
      <c r="D212">
        <v>1</v>
      </c>
      <c r="E212" t="s">
        <v>10</v>
      </c>
      <c r="F212" t="s">
        <v>11</v>
      </c>
      <c r="G212">
        <v>1</v>
      </c>
      <c r="H212" t="str">
        <f t="shared" si="16"/>
        <v>AWD</v>
      </c>
      <c r="I212" s="2">
        <f t="shared" si="17"/>
        <v>2013</v>
      </c>
      <c r="J212" s="2">
        <f t="shared" si="18"/>
        <v>8</v>
      </c>
      <c r="K212" t="str">
        <f t="shared" si="19"/>
        <v>Waterjuffer</v>
      </c>
      <c r="L212" s="25">
        <f t="shared" si="20"/>
        <v>31.857142857142858</v>
      </c>
    </row>
    <row r="213" spans="1:12" x14ac:dyDescent="0.25">
      <c r="A213">
        <v>14</v>
      </c>
      <c r="B213" t="s">
        <v>7</v>
      </c>
      <c r="C213" s="1">
        <v>41498.479166666664</v>
      </c>
      <c r="D213">
        <v>1</v>
      </c>
      <c r="E213" t="s">
        <v>14</v>
      </c>
      <c r="F213" t="s">
        <v>15</v>
      </c>
      <c r="G213">
        <v>1</v>
      </c>
      <c r="H213" t="str">
        <f t="shared" si="16"/>
        <v>AWD</v>
      </c>
      <c r="I213" s="2">
        <f t="shared" si="17"/>
        <v>2013</v>
      </c>
      <c r="J213" s="2">
        <f t="shared" si="18"/>
        <v>8</v>
      </c>
      <c r="K213" t="str">
        <f t="shared" si="19"/>
        <v>Waterjuffer</v>
      </c>
      <c r="L213" s="25">
        <f t="shared" si="20"/>
        <v>31.857142857142858</v>
      </c>
    </row>
    <row r="214" spans="1:12" x14ac:dyDescent="0.25">
      <c r="A214">
        <v>14</v>
      </c>
      <c r="B214" t="s">
        <v>7</v>
      </c>
      <c r="C214" s="1">
        <v>41498.479166666664</v>
      </c>
      <c r="D214">
        <v>1</v>
      </c>
      <c r="E214" t="s">
        <v>20</v>
      </c>
      <c r="F214" t="s">
        <v>21</v>
      </c>
      <c r="G214">
        <v>1</v>
      </c>
      <c r="H214" t="str">
        <f t="shared" si="16"/>
        <v>AWD</v>
      </c>
      <c r="I214" s="2">
        <f t="shared" si="17"/>
        <v>2013</v>
      </c>
      <c r="J214" s="2">
        <f t="shared" si="18"/>
        <v>8</v>
      </c>
      <c r="K214" t="str">
        <f t="shared" si="19"/>
        <v>Waterjuffer</v>
      </c>
      <c r="L214" s="25">
        <f t="shared" si="20"/>
        <v>31.857142857142858</v>
      </c>
    </row>
    <row r="215" spans="1:12" x14ac:dyDescent="0.25">
      <c r="A215">
        <v>14</v>
      </c>
      <c r="B215" t="s">
        <v>7</v>
      </c>
      <c r="C215" s="1">
        <v>41498.479166666664</v>
      </c>
      <c r="D215">
        <v>1</v>
      </c>
      <c r="E215" t="s">
        <v>26</v>
      </c>
      <c r="F215" t="s">
        <v>27</v>
      </c>
      <c r="G215">
        <v>1</v>
      </c>
      <c r="H215" t="str">
        <f t="shared" si="16"/>
        <v>AWD</v>
      </c>
      <c r="I215" s="2">
        <f t="shared" si="17"/>
        <v>2013</v>
      </c>
      <c r="J215" s="2">
        <f t="shared" si="18"/>
        <v>8</v>
      </c>
      <c r="K215" t="str">
        <f t="shared" si="19"/>
        <v>Glazenmakers</v>
      </c>
      <c r="L215" s="25">
        <f t="shared" si="20"/>
        <v>31.857142857142858</v>
      </c>
    </row>
    <row r="216" spans="1:12" x14ac:dyDescent="0.25">
      <c r="A216">
        <v>14</v>
      </c>
      <c r="B216" t="s">
        <v>7</v>
      </c>
      <c r="C216" s="1">
        <v>41498.479166666664</v>
      </c>
      <c r="D216">
        <v>1</v>
      </c>
      <c r="E216" t="s">
        <v>32</v>
      </c>
      <c r="F216" t="s">
        <v>33</v>
      </c>
      <c r="G216">
        <v>21</v>
      </c>
      <c r="H216" t="str">
        <f t="shared" si="16"/>
        <v>AWD</v>
      </c>
      <c r="I216" s="2">
        <f t="shared" si="17"/>
        <v>2013</v>
      </c>
      <c r="J216" s="2">
        <f t="shared" si="18"/>
        <v>8</v>
      </c>
      <c r="K216" t="str">
        <f t="shared" si="19"/>
        <v>Korenbouten</v>
      </c>
      <c r="L216" s="25">
        <f t="shared" si="20"/>
        <v>31.857142857142858</v>
      </c>
    </row>
    <row r="217" spans="1:12" x14ac:dyDescent="0.25">
      <c r="A217">
        <v>14</v>
      </c>
      <c r="B217" t="s">
        <v>7</v>
      </c>
      <c r="C217" s="1">
        <v>41498.479166666664</v>
      </c>
      <c r="D217">
        <v>1</v>
      </c>
      <c r="E217" t="s">
        <v>42</v>
      </c>
      <c r="F217" t="s">
        <v>43</v>
      </c>
      <c r="G217">
        <v>4</v>
      </c>
      <c r="H217" t="str">
        <f t="shared" si="16"/>
        <v>AWD</v>
      </c>
      <c r="I217" s="2">
        <f t="shared" si="17"/>
        <v>2013</v>
      </c>
      <c r="J217" s="2">
        <f t="shared" si="18"/>
        <v>8</v>
      </c>
      <c r="K217" t="str">
        <f t="shared" si="19"/>
        <v>Korenbouten</v>
      </c>
      <c r="L217" s="25">
        <f t="shared" si="20"/>
        <v>31.857142857142858</v>
      </c>
    </row>
    <row r="218" spans="1:12" x14ac:dyDescent="0.25">
      <c r="A218">
        <v>14</v>
      </c>
      <c r="B218" t="s">
        <v>7</v>
      </c>
      <c r="C218" s="1">
        <v>41505.496527777781</v>
      </c>
      <c r="D218">
        <v>1</v>
      </c>
      <c r="E218" t="s">
        <v>8</v>
      </c>
      <c r="F218" t="s">
        <v>9</v>
      </c>
      <c r="G218">
        <v>2</v>
      </c>
      <c r="H218" t="str">
        <f t="shared" si="16"/>
        <v>AWD</v>
      </c>
      <c r="I218" s="2">
        <f t="shared" si="17"/>
        <v>2013</v>
      </c>
      <c r="J218" s="2">
        <f t="shared" si="18"/>
        <v>8</v>
      </c>
      <c r="K218" t="str">
        <f t="shared" si="19"/>
        <v>Pantserjuffers</v>
      </c>
      <c r="L218" s="25">
        <f t="shared" si="20"/>
        <v>32.857142857142854</v>
      </c>
    </row>
    <row r="219" spans="1:12" x14ac:dyDescent="0.25">
      <c r="A219">
        <v>14</v>
      </c>
      <c r="B219" t="s">
        <v>7</v>
      </c>
      <c r="C219" s="1">
        <v>41505.496527777781</v>
      </c>
      <c r="D219">
        <v>1</v>
      </c>
      <c r="E219" t="s">
        <v>30</v>
      </c>
      <c r="F219" t="s">
        <v>31</v>
      </c>
      <c r="G219">
        <v>53</v>
      </c>
      <c r="H219" t="str">
        <f t="shared" si="16"/>
        <v>AWD</v>
      </c>
      <c r="I219" s="2">
        <f t="shared" si="17"/>
        <v>2013</v>
      </c>
      <c r="J219" s="2">
        <f t="shared" si="18"/>
        <v>8</v>
      </c>
      <c r="K219" t="str">
        <f t="shared" si="19"/>
        <v>Pantserjuffers</v>
      </c>
      <c r="L219" s="25">
        <f t="shared" si="20"/>
        <v>32.857142857142854</v>
      </c>
    </row>
    <row r="220" spans="1:12" x14ac:dyDescent="0.25">
      <c r="A220">
        <v>14</v>
      </c>
      <c r="B220" t="s">
        <v>7</v>
      </c>
      <c r="C220" s="1">
        <v>41505.496527777781</v>
      </c>
      <c r="D220">
        <v>1</v>
      </c>
      <c r="E220" t="s">
        <v>10</v>
      </c>
      <c r="F220" t="s">
        <v>11</v>
      </c>
      <c r="G220">
        <v>4</v>
      </c>
      <c r="H220" t="str">
        <f t="shared" si="16"/>
        <v>AWD</v>
      </c>
      <c r="I220" s="2">
        <f t="shared" si="17"/>
        <v>2013</v>
      </c>
      <c r="J220" s="2">
        <f t="shared" si="18"/>
        <v>8</v>
      </c>
      <c r="K220" t="str">
        <f t="shared" si="19"/>
        <v>Waterjuffer</v>
      </c>
      <c r="L220" s="25">
        <f t="shared" si="20"/>
        <v>32.857142857142854</v>
      </c>
    </row>
    <row r="221" spans="1:12" x14ac:dyDescent="0.25">
      <c r="A221">
        <v>14</v>
      </c>
      <c r="B221" t="s">
        <v>7</v>
      </c>
      <c r="C221" s="1">
        <v>41505.496527777781</v>
      </c>
      <c r="D221">
        <v>1</v>
      </c>
      <c r="E221" t="s">
        <v>14</v>
      </c>
      <c r="F221" t="s">
        <v>15</v>
      </c>
      <c r="G221">
        <v>3</v>
      </c>
      <c r="H221" t="str">
        <f t="shared" si="16"/>
        <v>AWD</v>
      </c>
      <c r="I221" s="2">
        <f t="shared" si="17"/>
        <v>2013</v>
      </c>
      <c r="J221" s="2">
        <f t="shared" si="18"/>
        <v>8</v>
      </c>
      <c r="K221" t="str">
        <f t="shared" si="19"/>
        <v>Waterjuffer</v>
      </c>
      <c r="L221" s="25">
        <f t="shared" si="20"/>
        <v>32.857142857142854</v>
      </c>
    </row>
    <row r="222" spans="1:12" x14ac:dyDescent="0.25">
      <c r="A222">
        <v>14</v>
      </c>
      <c r="B222" t="s">
        <v>7</v>
      </c>
      <c r="C222" s="1">
        <v>41505.496527777781</v>
      </c>
      <c r="D222">
        <v>1</v>
      </c>
      <c r="E222" t="s">
        <v>20</v>
      </c>
      <c r="F222" t="s">
        <v>21</v>
      </c>
      <c r="G222">
        <v>1</v>
      </c>
      <c r="H222" t="str">
        <f t="shared" si="16"/>
        <v>AWD</v>
      </c>
      <c r="I222" s="2">
        <f t="shared" si="17"/>
        <v>2013</v>
      </c>
      <c r="J222" s="2">
        <f t="shared" si="18"/>
        <v>8</v>
      </c>
      <c r="K222" t="str">
        <f t="shared" si="19"/>
        <v>Waterjuffer</v>
      </c>
      <c r="L222" s="25">
        <f t="shared" si="20"/>
        <v>32.857142857142854</v>
      </c>
    </row>
    <row r="223" spans="1:12" x14ac:dyDescent="0.25">
      <c r="A223">
        <v>14</v>
      </c>
      <c r="B223" t="s">
        <v>7</v>
      </c>
      <c r="C223" s="1">
        <v>41505.496527777781</v>
      </c>
      <c r="D223">
        <v>1</v>
      </c>
      <c r="E223" t="s">
        <v>36</v>
      </c>
      <c r="F223" t="s">
        <v>37</v>
      </c>
      <c r="G223">
        <v>3</v>
      </c>
      <c r="H223" t="str">
        <f t="shared" si="16"/>
        <v>AWD</v>
      </c>
      <c r="I223" s="2">
        <f t="shared" si="17"/>
        <v>2013</v>
      </c>
      <c r="J223" s="2">
        <f t="shared" si="18"/>
        <v>8</v>
      </c>
      <c r="K223" t="str">
        <f t="shared" si="19"/>
        <v>Glazenmakers</v>
      </c>
      <c r="L223" s="25">
        <f t="shared" si="20"/>
        <v>32.857142857142854</v>
      </c>
    </row>
    <row r="224" spans="1:12" x14ac:dyDescent="0.25">
      <c r="A224">
        <v>14</v>
      </c>
      <c r="B224" t="s">
        <v>7</v>
      </c>
      <c r="C224" s="1">
        <v>41505.496527777781</v>
      </c>
      <c r="D224">
        <v>1</v>
      </c>
      <c r="E224" t="s">
        <v>40</v>
      </c>
      <c r="F224" t="s">
        <v>41</v>
      </c>
      <c r="G224">
        <v>1</v>
      </c>
      <c r="H224" t="str">
        <f t="shared" si="16"/>
        <v>AWD</v>
      </c>
      <c r="I224" s="2">
        <f t="shared" si="17"/>
        <v>2013</v>
      </c>
      <c r="J224" s="2">
        <f t="shared" si="18"/>
        <v>8</v>
      </c>
      <c r="K224" t="str">
        <f t="shared" si="19"/>
        <v>Korenbouten</v>
      </c>
      <c r="L224" s="25">
        <f t="shared" si="20"/>
        <v>32.857142857142854</v>
      </c>
    </row>
    <row r="225" spans="1:12" x14ac:dyDescent="0.25">
      <c r="A225">
        <v>14</v>
      </c>
      <c r="B225" t="s">
        <v>7</v>
      </c>
      <c r="C225" s="1">
        <v>41505.496527777781</v>
      </c>
      <c r="D225">
        <v>1</v>
      </c>
      <c r="E225" t="s">
        <v>32</v>
      </c>
      <c r="F225" t="s">
        <v>33</v>
      </c>
      <c r="G225">
        <v>46</v>
      </c>
      <c r="H225" t="str">
        <f t="shared" si="16"/>
        <v>AWD</v>
      </c>
      <c r="I225" s="2">
        <f t="shared" si="17"/>
        <v>2013</v>
      </c>
      <c r="J225" s="2">
        <f t="shared" si="18"/>
        <v>8</v>
      </c>
      <c r="K225" t="str">
        <f t="shared" si="19"/>
        <v>Korenbouten</v>
      </c>
      <c r="L225" s="25">
        <f t="shared" si="20"/>
        <v>32.857142857142854</v>
      </c>
    </row>
    <row r="226" spans="1:12" x14ac:dyDescent="0.25">
      <c r="A226">
        <v>14</v>
      </c>
      <c r="B226" t="s">
        <v>7</v>
      </c>
      <c r="C226" s="1">
        <v>41505.496527777781</v>
      </c>
      <c r="D226">
        <v>1</v>
      </c>
      <c r="E226" t="s">
        <v>42</v>
      </c>
      <c r="F226" t="s">
        <v>43</v>
      </c>
      <c r="G226">
        <v>8</v>
      </c>
      <c r="H226" t="str">
        <f t="shared" si="16"/>
        <v>AWD</v>
      </c>
      <c r="I226" s="2">
        <f t="shared" si="17"/>
        <v>2013</v>
      </c>
      <c r="J226" s="2">
        <f t="shared" si="18"/>
        <v>8</v>
      </c>
      <c r="K226" t="str">
        <f t="shared" si="19"/>
        <v>Korenbouten</v>
      </c>
      <c r="L226" s="25">
        <f t="shared" si="20"/>
        <v>32.857142857142854</v>
      </c>
    </row>
    <row r="227" spans="1:12" x14ac:dyDescent="0.25">
      <c r="A227">
        <v>14</v>
      </c>
      <c r="B227" t="s">
        <v>7</v>
      </c>
      <c r="C227" s="1">
        <v>41764.5</v>
      </c>
      <c r="D227">
        <v>1</v>
      </c>
      <c r="E227" t="s">
        <v>8</v>
      </c>
      <c r="F227" t="s">
        <v>9</v>
      </c>
      <c r="G227">
        <v>9</v>
      </c>
      <c r="H227" t="str">
        <f t="shared" si="16"/>
        <v>AWD</v>
      </c>
      <c r="I227" s="2">
        <f t="shared" si="17"/>
        <v>2014</v>
      </c>
      <c r="J227" s="2">
        <f t="shared" si="18"/>
        <v>5</v>
      </c>
      <c r="K227" t="str">
        <f t="shared" si="19"/>
        <v>Pantserjuffers</v>
      </c>
      <c r="L227" s="25">
        <f t="shared" si="20"/>
        <v>17.714285714285715</v>
      </c>
    </row>
    <row r="228" spans="1:12" x14ac:dyDescent="0.25">
      <c r="A228">
        <v>14</v>
      </c>
      <c r="B228" t="s">
        <v>7</v>
      </c>
      <c r="C228" s="1">
        <v>41764.5</v>
      </c>
      <c r="D228">
        <v>1</v>
      </c>
      <c r="E228" t="s">
        <v>10</v>
      </c>
      <c r="F228" t="s">
        <v>11</v>
      </c>
      <c r="G228">
        <v>18</v>
      </c>
      <c r="H228" t="str">
        <f t="shared" si="16"/>
        <v>AWD</v>
      </c>
      <c r="I228" s="2">
        <f t="shared" si="17"/>
        <v>2014</v>
      </c>
      <c r="J228" s="2">
        <f t="shared" si="18"/>
        <v>5</v>
      </c>
      <c r="K228" t="str">
        <f t="shared" si="19"/>
        <v>Waterjuffer</v>
      </c>
      <c r="L228" s="25">
        <f t="shared" si="20"/>
        <v>17.714285714285715</v>
      </c>
    </row>
    <row r="229" spans="1:12" x14ac:dyDescent="0.25">
      <c r="A229">
        <v>14</v>
      </c>
      <c r="B229" t="s">
        <v>7</v>
      </c>
      <c r="C229" s="1">
        <v>41764.5</v>
      </c>
      <c r="D229">
        <v>1</v>
      </c>
      <c r="E229" t="s">
        <v>12</v>
      </c>
      <c r="F229" t="s">
        <v>13</v>
      </c>
      <c r="G229">
        <v>13</v>
      </c>
      <c r="H229" t="str">
        <f t="shared" si="16"/>
        <v>AWD</v>
      </c>
      <c r="I229" s="2">
        <f t="shared" si="17"/>
        <v>2014</v>
      </c>
      <c r="J229" s="2">
        <f t="shared" si="18"/>
        <v>5</v>
      </c>
      <c r="K229" t="str">
        <f t="shared" si="19"/>
        <v>Waterjuffer</v>
      </c>
      <c r="L229" s="25">
        <f t="shared" si="20"/>
        <v>17.714285714285715</v>
      </c>
    </row>
    <row r="230" spans="1:12" x14ac:dyDescent="0.25">
      <c r="A230">
        <v>14</v>
      </c>
      <c r="B230" t="s">
        <v>7</v>
      </c>
      <c r="C230" s="1">
        <v>41764.5</v>
      </c>
      <c r="D230">
        <v>1</v>
      </c>
      <c r="E230" t="s">
        <v>14</v>
      </c>
      <c r="F230" t="s">
        <v>15</v>
      </c>
      <c r="G230">
        <v>9</v>
      </c>
      <c r="H230" t="str">
        <f t="shared" si="16"/>
        <v>AWD</v>
      </c>
      <c r="I230" s="2">
        <f t="shared" si="17"/>
        <v>2014</v>
      </c>
      <c r="J230" s="2">
        <f t="shared" si="18"/>
        <v>5</v>
      </c>
      <c r="K230" t="str">
        <f t="shared" si="19"/>
        <v>Waterjuffer</v>
      </c>
      <c r="L230" s="25">
        <f t="shared" si="20"/>
        <v>17.714285714285715</v>
      </c>
    </row>
    <row r="231" spans="1:12" x14ac:dyDescent="0.25">
      <c r="A231">
        <v>14</v>
      </c>
      <c r="B231" t="s">
        <v>7</v>
      </c>
      <c r="C231" s="1">
        <v>41764.5</v>
      </c>
      <c r="D231">
        <v>1</v>
      </c>
      <c r="E231" t="s">
        <v>20</v>
      </c>
      <c r="F231" t="s">
        <v>21</v>
      </c>
      <c r="G231">
        <v>2</v>
      </c>
      <c r="H231" t="str">
        <f t="shared" si="16"/>
        <v>AWD</v>
      </c>
      <c r="I231" s="2">
        <f t="shared" si="17"/>
        <v>2014</v>
      </c>
      <c r="J231" s="2">
        <f t="shared" si="18"/>
        <v>5</v>
      </c>
      <c r="K231" t="str">
        <f t="shared" si="19"/>
        <v>Waterjuffer</v>
      </c>
      <c r="L231" s="25">
        <f t="shared" si="20"/>
        <v>17.714285714285715</v>
      </c>
    </row>
    <row r="232" spans="1:12" x14ac:dyDescent="0.25">
      <c r="A232">
        <v>14</v>
      </c>
      <c r="B232" t="s">
        <v>7</v>
      </c>
      <c r="C232" s="1">
        <v>41764.5</v>
      </c>
      <c r="D232">
        <v>1</v>
      </c>
      <c r="E232" t="s">
        <v>16</v>
      </c>
      <c r="F232" t="s">
        <v>17</v>
      </c>
      <c r="G232">
        <v>25</v>
      </c>
      <c r="H232" t="str">
        <f t="shared" si="16"/>
        <v>AWD</v>
      </c>
      <c r="I232" s="2">
        <f t="shared" si="17"/>
        <v>2014</v>
      </c>
      <c r="J232" s="2">
        <f t="shared" si="18"/>
        <v>5</v>
      </c>
      <c r="K232" t="str">
        <f t="shared" si="19"/>
        <v>Waterjuffer</v>
      </c>
      <c r="L232" s="25">
        <f t="shared" si="20"/>
        <v>17.714285714285715</v>
      </c>
    </row>
    <row r="233" spans="1:12" x14ac:dyDescent="0.25">
      <c r="A233">
        <v>14</v>
      </c>
      <c r="B233" t="s">
        <v>7</v>
      </c>
      <c r="C233" s="1">
        <v>41764.5</v>
      </c>
      <c r="D233">
        <v>1</v>
      </c>
      <c r="E233" t="s">
        <v>22</v>
      </c>
      <c r="F233" t="s">
        <v>23</v>
      </c>
      <c r="G233">
        <v>2</v>
      </c>
      <c r="H233" t="str">
        <f t="shared" si="16"/>
        <v>AWD</v>
      </c>
      <c r="I233" s="2">
        <f t="shared" si="17"/>
        <v>2014</v>
      </c>
      <c r="J233" s="2">
        <f t="shared" si="18"/>
        <v>5</v>
      </c>
      <c r="K233" t="str">
        <f t="shared" si="19"/>
        <v>Glazenmakers</v>
      </c>
      <c r="L233" s="25">
        <f t="shared" si="20"/>
        <v>17.714285714285715</v>
      </c>
    </row>
    <row r="234" spans="1:12" x14ac:dyDescent="0.25">
      <c r="A234">
        <v>14</v>
      </c>
      <c r="B234" t="s">
        <v>7</v>
      </c>
      <c r="C234" s="1">
        <v>41764.5</v>
      </c>
      <c r="D234">
        <v>1</v>
      </c>
      <c r="E234" t="s">
        <v>28</v>
      </c>
      <c r="F234" t="s">
        <v>29</v>
      </c>
      <c r="G234">
        <v>1</v>
      </c>
      <c r="H234" t="str">
        <f t="shared" si="16"/>
        <v>AWD</v>
      </c>
      <c r="I234" s="2">
        <f t="shared" si="17"/>
        <v>2014</v>
      </c>
      <c r="J234" s="2">
        <f t="shared" si="18"/>
        <v>5</v>
      </c>
      <c r="K234" t="str">
        <f t="shared" si="19"/>
        <v>Korenbouten</v>
      </c>
      <c r="L234" s="25">
        <f t="shared" si="20"/>
        <v>17.714285714285715</v>
      </c>
    </row>
    <row r="235" spans="1:12" x14ac:dyDescent="0.25">
      <c r="A235">
        <v>14</v>
      </c>
      <c r="B235" t="s">
        <v>7</v>
      </c>
      <c r="C235" s="1">
        <v>41778.46875</v>
      </c>
      <c r="D235">
        <v>1</v>
      </c>
      <c r="E235" t="s">
        <v>8</v>
      </c>
      <c r="F235" t="s">
        <v>9</v>
      </c>
      <c r="G235">
        <v>3</v>
      </c>
      <c r="H235" t="str">
        <f t="shared" si="16"/>
        <v>AWD</v>
      </c>
      <c r="I235" s="2">
        <f t="shared" si="17"/>
        <v>2014</v>
      </c>
      <c r="J235" s="2">
        <f t="shared" si="18"/>
        <v>5</v>
      </c>
      <c r="K235" t="str">
        <f t="shared" si="19"/>
        <v>Pantserjuffers</v>
      </c>
      <c r="L235" s="25">
        <f t="shared" si="20"/>
        <v>19.714285714285715</v>
      </c>
    </row>
    <row r="236" spans="1:12" x14ac:dyDescent="0.25">
      <c r="A236">
        <v>14</v>
      </c>
      <c r="B236" t="s">
        <v>7</v>
      </c>
      <c r="C236" s="1">
        <v>41778.46875</v>
      </c>
      <c r="D236">
        <v>1</v>
      </c>
      <c r="E236" t="s">
        <v>10</v>
      </c>
      <c r="F236" t="s">
        <v>11</v>
      </c>
      <c r="G236">
        <v>37</v>
      </c>
      <c r="H236" t="str">
        <f t="shared" si="16"/>
        <v>AWD</v>
      </c>
      <c r="I236" s="2">
        <f t="shared" si="17"/>
        <v>2014</v>
      </c>
      <c r="J236" s="2">
        <f t="shared" si="18"/>
        <v>5</v>
      </c>
      <c r="K236" t="str">
        <f t="shared" si="19"/>
        <v>Waterjuffer</v>
      </c>
      <c r="L236" s="25">
        <f t="shared" si="20"/>
        <v>19.714285714285715</v>
      </c>
    </row>
    <row r="237" spans="1:12" x14ac:dyDescent="0.25">
      <c r="A237">
        <v>14</v>
      </c>
      <c r="B237" t="s">
        <v>7</v>
      </c>
      <c r="C237" s="1">
        <v>41778.46875</v>
      </c>
      <c r="D237">
        <v>1</v>
      </c>
      <c r="E237" t="s">
        <v>12</v>
      </c>
      <c r="F237" t="s">
        <v>13</v>
      </c>
      <c r="G237">
        <v>5</v>
      </c>
      <c r="H237" t="str">
        <f t="shared" si="16"/>
        <v>AWD</v>
      </c>
      <c r="I237" s="2">
        <f t="shared" si="17"/>
        <v>2014</v>
      </c>
      <c r="J237" s="2">
        <f t="shared" si="18"/>
        <v>5</v>
      </c>
      <c r="K237" t="str">
        <f t="shared" si="19"/>
        <v>Waterjuffer</v>
      </c>
      <c r="L237" s="25">
        <f t="shared" si="20"/>
        <v>19.714285714285715</v>
      </c>
    </row>
    <row r="238" spans="1:12" x14ac:dyDescent="0.25">
      <c r="A238">
        <v>14</v>
      </c>
      <c r="B238" t="s">
        <v>7</v>
      </c>
      <c r="C238" s="1">
        <v>41778.46875</v>
      </c>
      <c r="D238">
        <v>1</v>
      </c>
      <c r="E238" t="s">
        <v>14</v>
      </c>
      <c r="F238" t="s">
        <v>15</v>
      </c>
      <c r="G238">
        <v>12</v>
      </c>
      <c r="H238" t="str">
        <f t="shared" si="16"/>
        <v>AWD</v>
      </c>
      <c r="I238" s="2">
        <f t="shared" si="17"/>
        <v>2014</v>
      </c>
      <c r="J238" s="2">
        <f t="shared" si="18"/>
        <v>5</v>
      </c>
      <c r="K238" t="str">
        <f t="shared" si="19"/>
        <v>Waterjuffer</v>
      </c>
      <c r="L238" s="25">
        <f t="shared" si="20"/>
        <v>19.714285714285715</v>
      </c>
    </row>
    <row r="239" spans="1:12" x14ac:dyDescent="0.25">
      <c r="A239">
        <v>14</v>
      </c>
      <c r="B239" t="s">
        <v>7</v>
      </c>
      <c r="C239" s="1">
        <v>41778.46875</v>
      </c>
      <c r="D239">
        <v>1</v>
      </c>
      <c r="E239" t="s">
        <v>20</v>
      </c>
      <c r="F239" t="s">
        <v>21</v>
      </c>
      <c r="G239">
        <v>33</v>
      </c>
      <c r="H239" t="str">
        <f t="shared" si="16"/>
        <v>AWD</v>
      </c>
      <c r="I239" s="2">
        <f t="shared" si="17"/>
        <v>2014</v>
      </c>
      <c r="J239" s="2">
        <f t="shared" si="18"/>
        <v>5</v>
      </c>
      <c r="K239" t="str">
        <f t="shared" si="19"/>
        <v>Waterjuffer</v>
      </c>
      <c r="L239" s="25">
        <f t="shared" si="20"/>
        <v>19.714285714285715</v>
      </c>
    </row>
    <row r="240" spans="1:12" x14ac:dyDescent="0.25">
      <c r="A240">
        <v>14</v>
      </c>
      <c r="B240" t="s">
        <v>7</v>
      </c>
      <c r="C240" s="1">
        <v>41778.46875</v>
      </c>
      <c r="D240">
        <v>1</v>
      </c>
      <c r="E240" t="s">
        <v>16</v>
      </c>
      <c r="F240" t="s">
        <v>17</v>
      </c>
      <c r="G240">
        <v>24</v>
      </c>
      <c r="H240" t="str">
        <f t="shared" si="16"/>
        <v>AWD</v>
      </c>
      <c r="I240" s="2">
        <f t="shared" si="17"/>
        <v>2014</v>
      </c>
      <c r="J240" s="2">
        <f t="shared" si="18"/>
        <v>5</v>
      </c>
      <c r="K240" t="str">
        <f t="shared" si="19"/>
        <v>Waterjuffer</v>
      </c>
      <c r="L240" s="25">
        <f t="shared" si="20"/>
        <v>19.714285714285715</v>
      </c>
    </row>
    <row r="241" spans="1:12" x14ac:dyDescent="0.25">
      <c r="A241">
        <v>14</v>
      </c>
      <c r="B241" t="s">
        <v>7</v>
      </c>
      <c r="C241" s="1">
        <v>41778.46875</v>
      </c>
      <c r="D241">
        <v>1</v>
      </c>
      <c r="E241" t="s">
        <v>22</v>
      </c>
      <c r="F241" t="s">
        <v>23</v>
      </c>
      <c r="G241">
        <v>1</v>
      </c>
      <c r="H241" t="str">
        <f t="shared" si="16"/>
        <v>AWD</v>
      </c>
      <c r="I241" s="2">
        <f t="shared" si="17"/>
        <v>2014</v>
      </c>
      <c r="J241" s="2">
        <f t="shared" si="18"/>
        <v>5</v>
      </c>
      <c r="K241" t="str">
        <f t="shared" si="19"/>
        <v>Glazenmakers</v>
      </c>
      <c r="L241" s="25">
        <f t="shared" si="20"/>
        <v>19.714285714285715</v>
      </c>
    </row>
    <row r="242" spans="1:12" x14ac:dyDescent="0.25">
      <c r="A242">
        <v>14</v>
      </c>
      <c r="B242" t="s">
        <v>7</v>
      </c>
      <c r="C242" s="1">
        <v>41778.46875</v>
      </c>
      <c r="D242">
        <v>1</v>
      </c>
      <c r="E242" t="s">
        <v>24</v>
      </c>
      <c r="F242" t="s">
        <v>25</v>
      </c>
      <c r="G242">
        <v>3</v>
      </c>
      <c r="H242" t="str">
        <f t="shared" si="16"/>
        <v>AWD</v>
      </c>
      <c r="I242" s="2">
        <f t="shared" si="17"/>
        <v>2014</v>
      </c>
      <c r="J242" s="2">
        <f t="shared" si="18"/>
        <v>5</v>
      </c>
      <c r="K242" t="str">
        <f t="shared" si="19"/>
        <v>Glazenmakers</v>
      </c>
      <c r="L242" s="25">
        <f t="shared" si="20"/>
        <v>19.714285714285715</v>
      </c>
    </row>
    <row r="243" spans="1:12" x14ac:dyDescent="0.25">
      <c r="A243">
        <v>14</v>
      </c>
      <c r="B243" t="s">
        <v>7</v>
      </c>
      <c r="C243" s="1">
        <v>41778.46875</v>
      </c>
      <c r="D243">
        <v>1</v>
      </c>
      <c r="E243" t="s">
        <v>28</v>
      </c>
      <c r="F243" t="s">
        <v>29</v>
      </c>
      <c r="G243">
        <v>19</v>
      </c>
      <c r="H243" t="str">
        <f t="shared" si="16"/>
        <v>AWD</v>
      </c>
      <c r="I243" s="2">
        <f t="shared" si="17"/>
        <v>2014</v>
      </c>
      <c r="J243" s="2">
        <f t="shared" si="18"/>
        <v>5</v>
      </c>
      <c r="K243" t="str">
        <f t="shared" si="19"/>
        <v>Korenbouten</v>
      </c>
      <c r="L243" s="25">
        <f t="shared" si="20"/>
        <v>19.714285714285715</v>
      </c>
    </row>
    <row r="244" spans="1:12" x14ac:dyDescent="0.25">
      <c r="A244">
        <v>14</v>
      </c>
      <c r="B244" t="s">
        <v>7</v>
      </c>
      <c r="C244" s="1">
        <v>41778.46875</v>
      </c>
      <c r="D244">
        <v>1</v>
      </c>
      <c r="E244" t="s">
        <v>18</v>
      </c>
      <c r="F244" t="s">
        <v>19</v>
      </c>
      <c r="G244">
        <v>1</v>
      </c>
      <c r="H244" t="str">
        <f t="shared" si="16"/>
        <v>AWD</v>
      </c>
      <c r="I244" s="2">
        <f t="shared" si="17"/>
        <v>2014</v>
      </c>
      <c r="J244" s="2">
        <f t="shared" si="18"/>
        <v>5</v>
      </c>
      <c r="K244" t="str">
        <f t="shared" si="19"/>
        <v>Korenbouten</v>
      </c>
      <c r="L244" s="25">
        <f t="shared" si="20"/>
        <v>19.714285714285715</v>
      </c>
    </row>
    <row r="245" spans="1:12" x14ac:dyDescent="0.25">
      <c r="A245">
        <v>14</v>
      </c>
      <c r="B245" t="s">
        <v>7</v>
      </c>
      <c r="C245" s="1">
        <v>41778.46875</v>
      </c>
      <c r="D245">
        <v>1</v>
      </c>
      <c r="E245" t="s">
        <v>44</v>
      </c>
      <c r="F245" t="s">
        <v>45</v>
      </c>
      <c r="G245">
        <v>1</v>
      </c>
      <c r="H245" t="str">
        <f t="shared" si="16"/>
        <v>AWD</v>
      </c>
      <c r="I245" s="2">
        <f t="shared" si="17"/>
        <v>2014</v>
      </c>
      <c r="J245" s="2">
        <f t="shared" si="18"/>
        <v>5</v>
      </c>
      <c r="K245" t="str">
        <f t="shared" si="19"/>
        <v>Korenbouten</v>
      </c>
      <c r="L245" s="25">
        <f t="shared" si="20"/>
        <v>19.714285714285715</v>
      </c>
    </row>
    <row r="246" spans="1:12" x14ac:dyDescent="0.25">
      <c r="A246">
        <v>14</v>
      </c>
      <c r="B246" t="s">
        <v>7</v>
      </c>
      <c r="C246" s="1">
        <v>41792.479166666664</v>
      </c>
      <c r="D246">
        <v>1</v>
      </c>
      <c r="E246" t="s">
        <v>10</v>
      </c>
      <c r="F246" t="s">
        <v>11</v>
      </c>
      <c r="G246">
        <v>53</v>
      </c>
      <c r="H246" t="str">
        <f t="shared" si="16"/>
        <v>AWD</v>
      </c>
      <c r="I246" s="2">
        <f t="shared" si="17"/>
        <v>2014</v>
      </c>
      <c r="J246" s="2">
        <f t="shared" si="18"/>
        <v>6</v>
      </c>
      <c r="K246" t="str">
        <f t="shared" si="19"/>
        <v>Waterjuffer</v>
      </c>
      <c r="L246" s="25">
        <f t="shared" si="20"/>
        <v>21.714285714285715</v>
      </c>
    </row>
    <row r="247" spans="1:12" x14ac:dyDescent="0.25">
      <c r="A247">
        <v>14</v>
      </c>
      <c r="B247" t="s">
        <v>7</v>
      </c>
      <c r="C247" s="1">
        <v>41792.479166666664</v>
      </c>
      <c r="D247">
        <v>1</v>
      </c>
      <c r="E247" t="s">
        <v>14</v>
      </c>
      <c r="F247" t="s">
        <v>15</v>
      </c>
      <c r="G247">
        <v>6</v>
      </c>
      <c r="H247" t="str">
        <f t="shared" si="16"/>
        <v>AWD</v>
      </c>
      <c r="I247" s="2">
        <f t="shared" si="17"/>
        <v>2014</v>
      </c>
      <c r="J247" s="2">
        <f t="shared" si="18"/>
        <v>6</v>
      </c>
      <c r="K247" t="str">
        <f t="shared" si="19"/>
        <v>Waterjuffer</v>
      </c>
      <c r="L247" s="25">
        <f t="shared" si="20"/>
        <v>21.714285714285715</v>
      </c>
    </row>
    <row r="248" spans="1:12" x14ac:dyDescent="0.25">
      <c r="A248">
        <v>14</v>
      </c>
      <c r="B248" t="s">
        <v>7</v>
      </c>
      <c r="C248" s="1">
        <v>41792.479166666664</v>
      </c>
      <c r="D248">
        <v>1</v>
      </c>
      <c r="E248" t="s">
        <v>20</v>
      </c>
      <c r="F248" t="s">
        <v>21</v>
      </c>
      <c r="G248">
        <v>13</v>
      </c>
      <c r="H248" t="str">
        <f t="shared" si="16"/>
        <v>AWD</v>
      </c>
      <c r="I248" s="2">
        <f t="shared" si="17"/>
        <v>2014</v>
      </c>
      <c r="J248" s="2">
        <f t="shared" si="18"/>
        <v>6</v>
      </c>
      <c r="K248" t="str">
        <f t="shared" si="19"/>
        <v>Waterjuffer</v>
      </c>
      <c r="L248" s="25">
        <f t="shared" si="20"/>
        <v>21.714285714285715</v>
      </c>
    </row>
    <row r="249" spans="1:12" x14ac:dyDescent="0.25">
      <c r="A249">
        <v>14</v>
      </c>
      <c r="B249" t="s">
        <v>7</v>
      </c>
      <c r="C249" s="1">
        <v>41792.479166666664</v>
      </c>
      <c r="D249">
        <v>1</v>
      </c>
      <c r="E249" t="s">
        <v>16</v>
      </c>
      <c r="F249" t="s">
        <v>17</v>
      </c>
      <c r="G249">
        <v>37</v>
      </c>
      <c r="H249" t="str">
        <f t="shared" si="16"/>
        <v>AWD</v>
      </c>
      <c r="I249" s="2">
        <f t="shared" si="17"/>
        <v>2014</v>
      </c>
      <c r="J249" s="2">
        <f t="shared" si="18"/>
        <v>6</v>
      </c>
      <c r="K249" t="str">
        <f t="shared" si="19"/>
        <v>Waterjuffer</v>
      </c>
      <c r="L249" s="25">
        <f t="shared" si="20"/>
        <v>21.714285714285715</v>
      </c>
    </row>
    <row r="250" spans="1:12" x14ac:dyDescent="0.25">
      <c r="A250">
        <v>14</v>
      </c>
      <c r="B250" t="s">
        <v>7</v>
      </c>
      <c r="C250" s="1">
        <v>41792.479166666664</v>
      </c>
      <c r="D250">
        <v>1</v>
      </c>
      <c r="E250" t="s">
        <v>22</v>
      </c>
      <c r="F250" t="s">
        <v>23</v>
      </c>
      <c r="G250">
        <v>3</v>
      </c>
      <c r="H250" t="str">
        <f t="shared" si="16"/>
        <v>AWD</v>
      </c>
      <c r="I250" s="2">
        <f t="shared" si="17"/>
        <v>2014</v>
      </c>
      <c r="J250" s="2">
        <f t="shared" si="18"/>
        <v>6</v>
      </c>
      <c r="K250" t="str">
        <f t="shared" si="19"/>
        <v>Glazenmakers</v>
      </c>
      <c r="L250" s="25">
        <f t="shared" si="20"/>
        <v>21.714285714285715</v>
      </c>
    </row>
    <row r="251" spans="1:12" x14ac:dyDescent="0.25">
      <c r="A251">
        <v>14</v>
      </c>
      <c r="B251" t="s">
        <v>7</v>
      </c>
      <c r="C251" s="1">
        <v>41792.479166666664</v>
      </c>
      <c r="D251">
        <v>1</v>
      </c>
      <c r="E251" t="s">
        <v>24</v>
      </c>
      <c r="F251" t="s">
        <v>25</v>
      </c>
      <c r="G251">
        <v>1</v>
      </c>
      <c r="H251" t="str">
        <f t="shared" si="16"/>
        <v>AWD</v>
      </c>
      <c r="I251" s="2">
        <f t="shared" si="17"/>
        <v>2014</v>
      </c>
      <c r="J251" s="2">
        <f t="shared" si="18"/>
        <v>6</v>
      </c>
      <c r="K251" t="str">
        <f t="shared" si="19"/>
        <v>Glazenmakers</v>
      </c>
      <c r="L251" s="25">
        <f t="shared" si="20"/>
        <v>21.714285714285715</v>
      </c>
    </row>
    <row r="252" spans="1:12" x14ac:dyDescent="0.25">
      <c r="A252">
        <v>14</v>
      </c>
      <c r="B252" t="s">
        <v>7</v>
      </c>
      <c r="C252" s="1">
        <v>41792.479166666664</v>
      </c>
      <c r="D252">
        <v>1</v>
      </c>
      <c r="E252" t="s">
        <v>28</v>
      </c>
      <c r="F252" t="s">
        <v>29</v>
      </c>
      <c r="G252">
        <v>1</v>
      </c>
      <c r="H252" t="str">
        <f t="shared" si="16"/>
        <v>AWD</v>
      </c>
      <c r="I252" s="2">
        <f t="shared" si="17"/>
        <v>2014</v>
      </c>
      <c r="J252" s="2">
        <f t="shared" si="18"/>
        <v>6</v>
      </c>
      <c r="K252" t="str">
        <f t="shared" si="19"/>
        <v>Korenbouten</v>
      </c>
      <c r="L252" s="25">
        <f t="shared" si="20"/>
        <v>21.714285714285715</v>
      </c>
    </row>
    <row r="253" spans="1:12" x14ac:dyDescent="0.25">
      <c r="A253">
        <v>14</v>
      </c>
      <c r="B253" t="s">
        <v>7</v>
      </c>
      <c r="C253" s="1">
        <v>41792.479166666664</v>
      </c>
      <c r="D253">
        <v>1</v>
      </c>
      <c r="E253" t="s">
        <v>18</v>
      </c>
      <c r="F253" t="s">
        <v>19</v>
      </c>
      <c r="G253">
        <v>1</v>
      </c>
      <c r="H253" t="str">
        <f t="shared" si="16"/>
        <v>AWD</v>
      </c>
      <c r="I253" s="2">
        <f t="shared" si="17"/>
        <v>2014</v>
      </c>
      <c r="J253" s="2">
        <f t="shared" si="18"/>
        <v>6</v>
      </c>
      <c r="K253" t="str">
        <f t="shared" si="19"/>
        <v>Korenbouten</v>
      </c>
      <c r="L253" s="25">
        <f t="shared" si="20"/>
        <v>21.714285714285715</v>
      </c>
    </row>
    <row r="254" spans="1:12" x14ac:dyDescent="0.25">
      <c r="A254">
        <v>14</v>
      </c>
      <c r="B254" t="s">
        <v>7</v>
      </c>
      <c r="C254" s="1">
        <v>41816.614583333336</v>
      </c>
      <c r="D254">
        <v>1</v>
      </c>
      <c r="E254" t="s">
        <v>30</v>
      </c>
      <c r="F254" t="s">
        <v>31</v>
      </c>
      <c r="G254">
        <v>1</v>
      </c>
      <c r="H254" t="str">
        <f t="shared" si="16"/>
        <v>AWD</v>
      </c>
      <c r="I254" s="2">
        <f t="shared" si="17"/>
        <v>2014</v>
      </c>
      <c r="J254" s="2">
        <f t="shared" si="18"/>
        <v>6</v>
      </c>
      <c r="K254" t="str">
        <f t="shared" si="19"/>
        <v>Pantserjuffers</v>
      </c>
      <c r="L254" s="25">
        <f t="shared" si="20"/>
        <v>25.142857142857142</v>
      </c>
    </row>
    <row r="255" spans="1:12" x14ac:dyDescent="0.25">
      <c r="A255">
        <v>14</v>
      </c>
      <c r="B255" t="s">
        <v>7</v>
      </c>
      <c r="C255" s="1">
        <v>41816.614583333336</v>
      </c>
      <c r="D255">
        <v>1</v>
      </c>
      <c r="E255" t="s">
        <v>10</v>
      </c>
      <c r="F255" t="s">
        <v>11</v>
      </c>
      <c r="G255">
        <v>40</v>
      </c>
      <c r="H255" t="str">
        <f t="shared" si="16"/>
        <v>AWD</v>
      </c>
      <c r="I255" s="2">
        <f t="shared" si="17"/>
        <v>2014</v>
      </c>
      <c r="J255" s="2">
        <f t="shared" si="18"/>
        <v>6</v>
      </c>
      <c r="K255" t="str">
        <f t="shared" si="19"/>
        <v>Waterjuffer</v>
      </c>
      <c r="L255" s="25">
        <f t="shared" si="20"/>
        <v>25.142857142857142</v>
      </c>
    </row>
    <row r="256" spans="1:12" x14ac:dyDescent="0.25">
      <c r="A256">
        <v>14</v>
      </c>
      <c r="B256" t="s">
        <v>7</v>
      </c>
      <c r="C256" s="1">
        <v>41816.614583333336</v>
      </c>
      <c r="D256">
        <v>1</v>
      </c>
      <c r="E256" t="s">
        <v>14</v>
      </c>
      <c r="F256" t="s">
        <v>15</v>
      </c>
      <c r="G256">
        <v>13</v>
      </c>
      <c r="H256" t="str">
        <f t="shared" si="16"/>
        <v>AWD</v>
      </c>
      <c r="I256" s="2">
        <f t="shared" si="17"/>
        <v>2014</v>
      </c>
      <c r="J256" s="2">
        <f t="shared" si="18"/>
        <v>6</v>
      </c>
      <c r="K256" t="str">
        <f t="shared" si="19"/>
        <v>Waterjuffer</v>
      </c>
      <c r="L256" s="25">
        <f t="shared" si="20"/>
        <v>25.142857142857142</v>
      </c>
    </row>
    <row r="257" spans="1:12" x14ac:dyDescent="0.25">
      <c r="A257">
        <v>14</v>
      </c>
      <c r="B257" t="s">
        <v>7</v>
      </c>
      <c r="C257" s="1">
        <v>41816.614583333336</v>
      </c>
      <c r="D257">
        <v>1</v>
      </c>
      <c r="E257" t="s">
        <v>20</v>
      </c>
      <c r="F257" t="s">
        <v>21</v>
      </c>
      <c r="G257">
        <v>6</v>
      </c>
      <c r="H257" t="str">
        <f t="shared" si="16"/>
        <v>AWD</v>
      </c>
      <c r="I257" s="2">
        <f t="shared" si="17"/>
        <v>2014</v>
      </c>
      <c r="J257" s="2">
        <f t="shared" si="18"/>
        <v>6</v>
      </c>
      <c r="K257" t="str">
        <f t="shared" si="19"/>
        <v>Waterjuffer</v>
      </c>
      <c r="L257" s="25">
        <f t="shared" si="20"/>
        <v>25.142857142857142</v>
      </c>
    </row>
    <row r="258" spans="1:12" x14ac:dyDescent="0.25">
      <c r="A258">
        <v>14</v>
      </c>
      <c r="B258" t="s">
        <v>7</v>
      </c>
      <c r="C258" s="1">
        <v>41816.614583333336</v>
      </c>
      <c r="D258">
        <v>1</v>
      </c>
      <c r="E258" t="s">
        <v>16</v>
      </c>
      <c r="F258" t="s">
        <v>17</v>
      </c>
      <c r="G258">
        <v>15</v>
      </c>
      <c r="H258" t="str">
        <f t="shared" ref="H258:H321" si="21">VLOOKUP(A258,$N$2:$O$51,2,FALSE)</f>
        <v>AWD</v>
      </c>
      <c r="I258" s="2">
        <f t="shared" si="17"/>
        <v>2014</v>
      </c>
      <c r="J258" s="2">
        <f t="shared" si="18"/>
        <v>6</v>
      </c>
      <c r="K258" t="str">
        <f t="shared" si="19"/>
        <v>Waterjuffer</v>
      </c>
      <c r="L258" s="25">
        <f t="shared" si="20"/>
        <v>25.142857142857142</v>
      </c>
    </row>
    <row r="259" spans="1:12" x14ac:dyDescent="0.25">
      <c r="A259">
        <v>14</v>
      </c>
      <c r="B259" t="s">
        <v>7</v>
      </c>
      <c r="C259" s="1">
        <v>41816.614583333336</v>
      </c>
      <c r="D259">
        <v>1</v>
      </c>
      <c r="E259" t="s">
        <v>26</v>
      </c>
      <c r="F259" t="s">
        <v>27</v>
      </c>
      <c r="G259">
        <v>1</v>
      </c>
      <c r="H259" t="str">
        <f t="shared" si="21"/>
        <v>AWD</v>
      </c>
      <c r="I259" s="2">
        <f t="shared" ref="I259:I322" si="22">YEAR(C259)</f>
        <v>2014</v>
      </c>
      <c r="J259" s="2">
        <f t="shared" ref="J259:J322" si="23">MONTH(C259)</f>
        <v>6</v>
      </c>
      <c r="K259" t="str">
        <f t="shared" ref="K259:K322" si="24">VLOOKUP(E259,$Q$2:$R$100,2,FALSE)</f>
        <v>Glazenmakers</v>
      </c>
      <c r="L259" s="25">
        <f t="shared" ref="L259:L322" si="25">(ROUNDDOWN(C259-DATE(I259,1,1),0))/7</f>
        <v>25.142857142857142</v>
      </c>
    </row>
    <row r="260" spans="1:12" x14ac:dyDescent="0.25">
      <c r="A260">
        <v>14</v>
      </c>
      <c r="B260" t="s">
        <v>7</v>
      </c>
      <c r="C260" s="1">
        <v>41816.614583333336</v>
      </c>
      <c r="D260">
        <v>1</v>
      </c>
      <c r="E260" t="s">
        <v>28</v>
      </c>
      <c r="F260" t="s">
        <v>29</v>
      </c>
      <c r="G260">
        <v>1</v>
      </c>
      <c r="H260" t="str">
        <f t="shared" si="21"/>
        <v>AWD</v>
      </c>
      <c r="I260" s="2">
        <f t="shared" si="22"/>
        <v>2014</v>
      </c>
      <c r="J260" s="2">
        <f t="shared" si="23"/>
        <v>6</v>
      </c>
      <c r="K260" t="str">
        <f t="shared" si="24"/>
        <v>Korenbouten</v>
      </c>
      <c r="L260" s="25">
        <f t="shared" si="25"/>
        <v>25.142857142857142</v>
      </c>
    </row>
    <row r="261" spans="1:12" x14ac:dyDescent="0.25">
      <c r="A261">
        <v>14</v>
      </c>
      <c r="B261" t="s">
        <v>7</v>
      </c>
      <c r="C261" s="1">
        <v>41827.479166666664</v>
      </c>
      <c r="D261">
        <v>1</v>
      </c>
      <c r="E261" t="s">
        <v>30</v>
      </c>
      <c r="F261" t="s">
        <v>31</v>
      </c>
      <c r="G261">
        <v>29</v>
      </c>
      <c r="H261" t="str">
        <f t="shared" si="21"/>
        <v>AWD</v>
      </c>
      <c r="I261" s="2">
        <f t="shared" si="22"/>
        <v>2014</v>
      </c>
      <c r="J261" s="2">
        <f t="shared" si="23"/>
        <v>7</v>
      </c>
      <c r="K261" t="str">
        <f t="shared" si="24"/>
        <v>Pantserjuffers</v>
      </c>
      <c r="L261" s="25">
        <f t="shared" si="25"/>
        <v>26.714285714285715</v>
      </c>
    </row>
    <row r="262" spans="1:12" x14ac:dyDescent="0.25">
      <c r="A262">
        <v>14</v>
      </c>
      <c r="B262" t="s">
        <v>7</v>
      </c>
      <c r="C262" s="1">
        <v>41827.479166666664</v>
      </c>
      <c r="D262">
        <v>1</v>
      </c>
      <c r="E262" t="s">
        <v>10</v>
      </c>
      <c r="F262" t="s">
        <v>11</v>
      </c>
      <c r="G262">
        <v>79</v>
      </c>
      <c r="H262" t="str">
        <f t="shared" si="21"/>
        <v>AWD</v>
      </c>
      <c r="I262" s="2">
        <f t="shared" si="22"/>
        <v>2014</v>
      </c>
      <c r="J262" s="2">
        <f t="shared" si="23"/>
        <v>7</v>
      </c>
      <c r="K262" t="str">
        <f t="shared" si="24"/>
        <v>Waterjuffer</v>
      </c>
      <c r="L262" s="25">
        <f t="shared" si="25"/>
        <v>26.714285714285715</v>
      </c>
    </row>
    <row r="263" spans="1:12" x14ac:dyDescent="0.25">
      <c r="A263">
        <v>14</v>
      </c>
      <c r="B263" t="s">
        <v>7</v>
      </c>
      <c r="C263" s="1">
        <v>41827.479166666664</v>
      </c>
      <c r="D263">
        <v>1</v>
      </c>
      <c r="E263" t="s">
        <v>14</v>
      </c>
      <c r="F263" t="s">
        <v>15</v>
      </c>
      <c r="G263">
        <v>20</v>
      </c>
      <c r="H263" t="str">
        <f t="shared" si="21"/>
        <v>AWD</v>
      </c>
      <c r="I263" s="2">
        <f t="shared" si="22"/>
        <v>2014</v>
      </c>
      <c r="J263" s="2">
        <f t="shared" si="23"/>
        <v>7</v>
      </c>
      <c r="K263" t="str">
        <f t="shared" si="24"/>
        <v>Waterjuffer</v>
      </c>
      <c r="L263" s="25">
        <f t="shared" si="25"/>
        <v>26.714285714285715</v>
      </c>
    </row>
    <row r="264" spans="1:12" x14ac:dyDescent="0.25">
      <c r="A264">
        <v>14</v>
      </c>
      <c r="B264" t="s">
        <v>7</v>
      </c>
      <c r="C264" s="1">
        <v>41827.479166666664</v>
      </c>
      <c r="D264">
        <v>1</v>
      </c>
      <c r="E264" t="s">
        <v>20</v>
      </c>
      <c r="F264" t="s">
        <v>21</v>
      </c>
      <c r="G264">
        <v>16</v>
      </c>
      <c r="H264" t="str">
        <f t="shared" si="21"/>
        <v>AWD</v>
      </c>
      <c r="I264" s="2">
        <f t="shared" si="22"/>
        <v>2014</v>
      </c>
      <c r="J264" s="2">
        <f t="shared" si="23"/>
        <v>7</v>
      </c>
      <c r="K264" t="str">
        <f t="shared" si="24"/>
        <v>Waterjuffer</v>
      </c>
      <c r="L264" s="25">
        <f t="shared" si="25"/>
        <v>26.714285714285715</v>
      </c>
    </row>
    <row r="265" spans="1:12" x14ac:dyDescent="0.25">
      <c r="A265">
        <v>14</v>
      </c>
      <c r="B265" t="s">
        <v>7</v>
      </c>
      <c r="C265" s="1">
        <v>41827.479166666664</v>
      </c>
      <c r="D265">
        <v>1</v>
      </c>
      <c r="E265" t="s">
        <v>16</v>
      </c>
      <c r="F265" t="s">
        <v>17</v>
      </c>
      <c r="G265">
        <v>11</v>
      </c>
      <c r="H265" t="str">
        <f t="shared" si="21"/>
        <v>AWD</v>
      </c>
      <c r="I265" s="2">
        <f t="shared" si="22"/>
        <v>2014</v>
      </c>
      <c r="J265" s="2">
        <f t="shared" si="23"/>
        <v>7</v>
      </c>
      <c r="K265" t="str">
        <f t="shared" si="24"/>
        <v>Waterjuffer</v>
      </c>
      <c r="L265" s="25">
        <f t="shared" si="25"/>
        <v>26.714285714285715</v>
      </c>
    </row>
    <row r="266" spans="1:12" x14ac:dyDescent="0.25">
      <c r="A266">
        <v>14</v>
      </c>
      <c r="B266" t="s">
        <v>7</v>
      </c>
      <c r="C266" s="1">
        <v>41827.479166666664</v>
      </c>
      <c r="D266">
        <v>1</v>
      </c>
      <c r="E266" t="s">
        <v>24</v>
      </c>
      <c r="F266" t="s">
        <v>25</v>
      </c>
      <c r="G266">
        <v>2</v>
      </c>
      <c r="H266" t="str">
        <f t="shared" si="21"/>
        <v>AWD</v>
      </c>
      <c r="I266" s="2">
        <f t="shared" si="22"/>
        <v>2014</v>
      </c>
      <c r="J266" s="2">
        <f t="shared" si="23"/>
        <v>7</v>
      </c>
      <c r="K266" t="str">
        <f t="shared" si="24"/>
        <v>Glazenmakers</v>
      </c>
      <c r="L266" s="25">
        <f t="shared" si="25"/>
        <v>26.714285714285715</v>
      </c>
    </row>
    <row r="267" spans="1:12" x14ac:dyDescent="0.25">
      <c r="A267">
        <v>14</v>
      </c>
      <c r="B267" t="s">
        <v>7</v>
      </c>
      <c r="C267" s="1">
        <v>41827.479166666664</v>
      </c>
      <c r="D267">
        <v>1</v>
      </c>
      <c r="E267" t="s">
        <v>26</v>
      </c>
      <c r="F267" t="s">
        <v>27</v>
      </c>
      <c r="G267">
        <v>5</v>
      </c>
      <c r="H267" t="str">
        <f t="shared" si="21"/>
        <v>AWD</v>
      </c>
      <c r="I267" s="2">
        <f t="shared" si="22"/>
        <v>2014</v>
      </c>
      <c r="J267" s="2">
        <f t="shared" si="23"/>
        <v>7</v>
      </c>
      <c r="K267" t="str">
        <f t="shared" si="24"/>
        <v>Glazenmakers</v>
      </c>
      <c r="L267" s="25">
        <f t="shared" si="25"/>
        <v>26.714285714285715</v>
      </c>
    </row>
    <row r="268" spans="1:12" x14ac:dyDescent="0.25">
      <c r="A268">
        <v>14</v>
      </c>
      <c r="B268" t="s">
        <v>7</v>
      </c>
      <c r="C268" s="1">
        <v>41827.479166666664</v>
      </c>
      <c r="D268">
        <v>1</v>
      </c>
      <c r="E268" t="s">
        <v>18</v>
      </c>
      <c r="F268" t="s">
        <v>19</v>
      </c>
      <c r="G268">
        <v>1</v>
      </c>
      <c r="H268" t="str">
        <f t="shared" si="21"/>
        <v>AWD</v>
      </c>
      <c r="I268" s="2">
        <f t="shared" si="22"/>
        <v>2014</v>
      </c>
      <c r="J268" s="2">
        <f t="shared" si="23"/>
        <v>7</v>
      </c>
      <c r="K268" t="str">
        <f t="shared" si="24"/>
        <v>Korenbouten</v>
      </c>
      <c r="L268" s="25">
        <f t="shared" si="25"/>
        <v>26.714285714285715</v>
      </c>
    </row>
    <row r="269" spans="1:12" x14ac:dyDescent="0.25">
      <c r="A269">
        <v>14</v>
      </c>
      <c r="B269" t="s">
        <v>7</v>
      </c>
      <c r="C269" s="1">
        <v>41844.5625</v>
      </c>
      <c r="D269">
        <v>1</v>
      </c>
      <c r="E269" t="s">
        <v>30</v>
      </c>
      <c r="F269" t="s">
        <v>31</v>
      </c>
      <c r="G269">
        <v>73</v>
      </c>
      <c r="H269" t="str">
        <f t="shared" si="21"/>
        <v>AWD</v>
      </c>
      <c r="I269" s="2">
        <f t="shared" si="22"/>
        <v>2014</v>
      </c>
      <c r="J269" s="2">
        <f t="shared" si="23"/>
        <v>7</v>
      </c>
      <c r="K269" t="str">
        <f t="shared" si="24"/>
        <v>Pantserjuffers</v>
      </c>
      <c r="L269" s="25">
        <f t="shared" si="25"/>
        <v>29.142857142857142</v>
      </c>
    </row>
    <row r="270" spans="1:12" x14ac:dyDescent="0.25">
      <c r="A270">
        <v>14</v>
      </c>
      <c r="B270" t="s">
        <v>7</v>
      </c>
      <c r="C270" s="1">
        <v>41844.5625</v>
      </c>
      <c r="D270">
        <v>1</v>
      </c>
      <c r="E270" t="s">
        <v>46</v>
      </c>
      <c r="F270" t="s">
        <v>47</v>
      </c>
      <c r="G270">
        <v>3</v>
      </c>
      <c r="H270" t="str">
        <f t="shared" si="21"/>
        <v>AWD</v>
      </c>
      <c r="I270" s="2">
        <f t="shared" si="22"/>
        <v>2014</v>
      </c>
      <c r="J270" s="2">
        <f t="shared" si="23"/>
        <v>7</v>
      </c>
      <c r="K270" t="str">
        <f t="shared" si="24"/>
        <v>Pantserjuffers</v>
      </c>
      <c r="L270" s="25">
        <f t="shared" si="25"/>
        <v>29.142857142857142</v>
      </c>
    </row>
    <row r="271" spans="1:12" x14ac:dyDescent="0.25">
      <c r="A271">
        <v>14</v>
      </c>
      <c r="B271" t="s">
        <v>7</v>
      </c>
      <c r="C271" s="1">
        <v>41844.5625</v>
      </c>
      <c r="D271">
        <v>1</v>
      </c>
      <c r="E271" t="s">
        <v>34</v>
      </c>
      <c r="F271" t="s">
        <v>35</v>
      </c>
      <c r="G271">
        <v>1</v>
      </c>
      <c r="H271" t="str">
        <f t="shared" si="21"/>
        <v>AWD</v>
      </c>
      <c r="I271" s="2">
        <f t="shared" si="22"/>
        <v>2014</v>
      </c>
      <c r="J271" s="2">
        <f t="shared" si="23"/>
        <v>7</v>
      </c>
      <c r="K271" t="str">
        <f t="shared" si="24"/>
        <v>Pantserjuffers</v>
      </c>
      <c r="L271" s="25">
        <f t="shared" si="25"/>
        <v>29.142857142857142</v>
      </c>
    </row>
    <row r="272" spans="1:12" x14ac:dyDescent="0.25">
      <c r="A272">
        <v>14</v>
      </c>
      <c r="B272" t="s">
        <v>7</v>
      </c>
      <c r="C272" s="1">
        <v>41844.5625</v>
      </c>
      <c r="D272">
        <v>1</v>
      </c>
      <c r="E272" t="s">
        <v>10</v>
      </c>
      <c r="F272" t="s">
        <v>11</v>
      </c>
      <c r="G272">
        <v>15</v>
      </c>
      <c r="H272" t="str">
        <f t="shared" si="21"/>
        <v>AWD</v>
      </c>
      <c r="I272" s="2">
        <f t="shared" si="22"/>
        <v>2014</v>
      </c>
      <c r="J272" s="2">
        <f t="shared" si="23"/>
        <v>7</v>
      </c>
      <c r="K272" t="str">
        <f t="shared" si="24"/>
        <v>Waterjuffer</v>
      </c>
      <c r="L272" s="25">
        <f t="shared" si="25"/>
        <v>29.142857142857142</v>
      </c>
    </row>
    <row r="273" spans="1:12" x14ac:dyDescent="0.25">
      <c r="A273">
        <v>14</v>
      </c>
      <c r="B273" t="s">
        <v>7</v>
      </c>
      <c r="C273" s="1">
        <v>41844.5625</v>
      </c>
      <c r="D273">
        <v>1</v>
      </c>
      <c r="E273" t="s">
        <v>14</v>
      </c>
      <c r="F273" t="s">
        <v>15</v>
      </c>
      <c r="G273">
        <v>34</v>
      </c>
      <c r="H273" t="str">
        <f t="shared" si="21"/>
        <v>AWD</v>
      </c>
      <c r="I273" s="2">
        <f t="shared" si="22"/>
        <v>2014</v>
      </c>
      <c r="J273" s="2">
        <f t="shared" si="23"/>
        <v>7</v>
      </c>
      <c r="K273" t="str">
        <f t="shared" si="24"/>
        <v>Waterjuffer</v>
      </c>
      <c r="L273" s="25">
        <f t="shared" si="25"/>
        <v>29.142857142857142</v>
      </c>
    </row>
    <row r="274" spans="1:12" x14ac:dyDescent="0.25">
      <c r="A274">
        <v>14</v>
      </c>
      <c r="B274" t="s">
        <v>7</v>
      </c>
      <c r="C274" s="1">
        <v>41844.5625</v>
      </c>
      <c r="D274">
        <v>1</v>
      </c>
      <c r="E274" t="s">
        <v>20</v>
      </c>
      <c r="F274" t="s">
        <v>21</v>
      </c>
      <c r="G274">
        <v>27</v>
      </c>
      <c r="H274" t="str">
        <f t="shared" si="21"/>
        <v>AWD</v>
      </c>
      <c r="I274" s="2">
        <f t="shared" si="22"/>
        <v>2014</v>
      </c>
      <c r="J274" s="2">
        <f t="shared" si="23"/>
        <v>7</v>
      </c>
      <c r="K274" t="str">
        <f t="shared" si="24"/>
        <v>Waterjuffer</v>
      </c>
      <c r="L274" s="25">
        <f t="shared" si="25"/>
        <v>29.142857142857142</v>
      </c>
    </row>
    <row r="275" spans="1:12" x14ac:dyDescent="0.25">
      <c r="A275">
        <v>14</v>
      </c>
      <c r="B275" t="s">
        <v>7</v>
      </c>
      <c r="C275" s="1">
        <v>41844.5625</v>
      </c>
      <c r="D275">
        <v>1</v>
      </c>
      <c r="E275" t="s">
        <v>16</v>
      </c>
      <c r="F275" t="s">
        <v>17</v>
      </c>
      <c r="G275">
        <v>2</v>
      </c>
      <c r="H275" t="str">
        <f t="shared" si="21"/>
        <v>AWD</v>
      </c>
      <c r="I275" s="2">
        <f t="shared" si="22"/>
        <v>2014</v>
      </c>
      <c r="J275" s="2">
        <f t="shared" si="23"/>
        <v>7</v>
      </c>
      <c r="K275" t="str">
        <f t="shared" si="24"/>
        <v>Waterjuffer</v>
      </c>
      <c r="L275" s="25">
        <f t="shared" si="25"/>
        <v>29.142857142857142</v>
      </c>
    </row>
    <row r="276" spans="1:12" x14ac:dyDescent="0.25">
      <c r="A276">
        <v>14</v>
      </c>
      <c r="B276" t="s">
        <v>7</v>
      </c>
      <c r="C276" s="1">
        <v>41844.5625</v>
      </c>
      <c r="D276">
        <v>1</v>
      </c>
      <c r="E276" t="s">
        <v>26</v>
      </c>
      <c r="F276" t="s">
        <v>27</v>
      </c>
      <c r="G276">
        <v>3</v>
      </c>
      <c r="H276" t="str">
        <f t="shared" si="21"/>
        <v>AWD</v>
      </c>
      <c r="I276" s="2">
        <f t="shared" si="22"/>
        <v>2014</v>
      </c>
      <c r="J276" s="2">
        <f t="shared" si="23"/>
        <v>7</v>
      </c>
      <c r="K276" t="str">
        <f t="shared" si="24"/>
        <v>Glazenmakers</v>
      </c>
      <c r="L276" s="25">
        <f t="shared" si="25"/>
        <v>29.142857142857142</v>
      </c>
    </row>
    <row r="277" spans="1:12" x14ac:dyDescent="0.25">
      <c r="A277">
        <v>14</v>
      </c>
      <c r="B277" t="s">
        <v>7</v>
      </c>
      <c r="C277" s="1">
        <v>41844.5625</v>
      </c>
      <c r="D277">
        <v>1</v>
      </c>
      <c r="E277" t="s">
        <v>18</v>
      </c>
      <c r="F277" t="s">
        <v>19</v>
      </c>
      <c r="G277">
        <v>1</v>
      </c>
      <c r="H277" t="str">
        <f t="shared" si="21"/>
        <v>AWD</v>
      </c>
      <c r="I277" s="2">
        <f t="shared" si="22"/>
        <v>2014</v>
      </c>
      <c r="J277" s="2">
        <f t="shared" si="23"/>
        <v>7</v>
      </c>
      <c r="K277" t="str">
        <f t="shared" si="24"/>
        <v>Korenbouten</v>
      </c>
      <c r="L277" s="25">
        <f t="shared" si="25"/>
        <v>29.142857142857142</v>
      </c>
    </row>
    <row r="278" spans="1:12" x14ac:dyDescent="0.25">
      <c r="A278">
        <v>14</v>
      </c>
      <c r="B278" t="s">
        <v>7</v>
      </c>
      <c r="C278" s="1">
        <v>41844.5625</v>
      </c>
      <c r="D278">
        <v>1</v>
      </c>
      <c r="E278" t="s">
        <v>32</v>
      </c>
      <c r="F278" t="s">
        <v>33</v>
      </c>
      <c r="G278">
        <v>6</v>
      </c>
      <c r="H278" t="str">
        <f t="shared" si="21"/>
        <v>AWD</v>
      </c>
      <c r="I278" s="2">
        <f t="shared" si="22"/>
        <v>2014</v>
      </c>
      <c r="J278" s="2">
        <f t="shared" si="23"/>
        <v>7</v>
      </c>
      <c r="K278" t="str">
        <f t="shared" si="24"/>
        <v>Korenbouten</v>
      </c>
      <c r="L278" s="25">
        <f t="shared" si="25"/>
        <v>29.142857142857142</v>
      </c>
    </row>
    <row r="279" spans="1:12" x14ac:dyDescent="0.25">
      <c r="A279">
        <v>14</v>
      </c>
      <c r="B279" t="s">
        <v>7</v>
      </c>
      <c r="C279" s="1">
        <v>41844.5625</v>
      </c>
      <c r="D279">
        <v>1</v>
      </c>
      <c r="E279" t="s">
        <v>42</v>
      </c>
      <c r="F279" t="s">
        <v>43</v>
      </c>
      <c r="G279">
        <v>3</v>
      </c>
      <c r="H279" t="str">
        <f t="shared" si="21"/>
        <v>AWD</v>
      </c>
      <c r="I279" s="2">
        <f t="shared" si="22"/>
        <v>2014</v>
      </c>
      <c r="J279" s="2">
        <f t="shared" si="23"/>
        <v>7</v>
      </c>
      <c r="K279" t="str">
        <f t="shared" si="24"/>
        <v>Korenbouten</v>
      </c>
      <c r="L279" s="25">
        <f t="shared" si="25"/>
        <v>29.142857142857142</v>
      </c>
    </row>
    <row r="280" spans="1:12" x14ac:dyDescent="0.25">
      <c r="A280">
        <v>14</v>
      </c>
      <c r="B280" t="s">
        <v>7</v>
      </c>
      <c r="C280" s="1">
        <v>41851.5625</v>
      </c>
      <c r="D280">
        <v>1</v>
      </c>
      <c r="E280" t="s">
        <v>30</v>
      </c>
      <c r="F280" t="s">
        <v>31</v>
      </c>
      <c r="G280">
        <v>79</v>
      </c>
      <c r="H280" t="str">
        <f t="shared" si="21"/>
        <v>AWD</v>
      </c>
      <c r="I280" s="2">
        <f t="shared" si="22"/>
        <v>2014</v>
      </c>
      <c r="J280" s="2">
        <f t="shared" si="23"/>
        <v>7</v>
      </c>
      <c r="K280" t="str">
        <f t="shared" si="24"/>
        <v>Pantserjuffers</v>
      </c>
      <c r="L280" s="25">
        <f t="shared" si="25"/>
        <v>30.142857142857142</v>
      </c>
    </row>
    <row r="281" spans="1:12" x14ac:dyDescent="0.25">
      <c r="A281">
        <v>14</v>
      </c>
      <c r="B281" t="s">
        <v>7</v>
      </c>
      <c r="C281" s="1">
        <v>41851.5625</v>
      </c>
      <c r="D281">
        <v>1</v>
      </c>
      <c r="E281" t="s">
        <v>34</v>
      </c>
      <c r="F281" t="s">
        <v>35</v>
      </c>
      <c r="G281">
        <v>4</v>
      </c>
      <c r="H281" t="str">
        <f t="shared" si="21"/>
        <v>AWD</v>
      </c>
      <c r="I281" s="2">
        <f t="shared" si="22"/>
        <v>2014</v>
      </c>
      <c r="J281" s="2">
        <f t="shared" si="23"/>
        <v>7</v>
      </c>
      <c r="K281" t="str">
        <f t="shared" si="24"/>
        <v>Pantserjuffers</v>
      </c>
      <c r="L281" s="25">
        <f t="shared" si="25"/>
        <v>30.142857142857142</v>
      </c>
    </row>
    <row r="282" spans="1:12" x14ac:dyDescent="0.25">
      <c r="A282">
        <v>14</v>
      </c>
      <c r="B282" t="s">
        <v>7</v>
      </c>
      <c r="C282" s="1">
        <v>41851.5625</v>
      </c>
      <c r="D282">
        <v>1</v>
      </c>
      <c r="E282" t="s">
        <v>10</v>
      </c>
      <c r="F282" t="s">
        <v>11</v>
      </c>
      <c r="G282">
        <v>11</v>
      </c>
      <c r="H282" t="str">
        <f t="shared" si="21"/>
        <v>AWD</v>
      </c>
      <c r="I282" s="2">
        <f t="shared" si="22"/>
        <v>2014</v>
      </c>
      <c r="J282" s="2">
        <f t="shared" si="23"/>
        <v>7</v>
      </c>
      <c r="K282" t="str">
        <f t="shared" si="24"/>
        <v>Waterjuffer</v>
      </c>
      <c r="L282" s="25">
        <f t="shared" si="25"/>
        <v>30.142857142857142</v>
      </c>
    </row>
    <row r="283" spans="1:12" x14ac:dyDescent="0.25">
      <c r="A283">
        <v>14</v>
      </c>
      <c r="B283" t="s">
        <v>7</v>
      </c>
      <c r="C283" s="1">
        <v>41851.5625</v>
      </c>
      <c r="D283">
        <v>1</v>
      </c>
      <c r="E283" t="s">
        <v>14</v>
      </c>
      <c r="F283" t="s">
        <v>15</v>
      </c>
      <c r="G283">
        <v>23</v>
      </c>
      <c r="H283" t="str">
        <f t="shared" si="21"/>
        <v>AWD</v>
      </c>
      <c r="I283" s="2">
        <f t="shared" si="22"/>
        <v>2014</v>
      </c>
      <c r="J283" s="2">
        <f t="shared" si="23"/>
        <v>7</v>
      </c>
      <c r="K283" t="str">
        <f t="shared" si="24"/>
        <v>Waterjuffer</v>
      </c>
      <c r="L283" s="25">
        <f t="shared" si="25"/>
        <v>30.142857142857142</v>
      </c>
    </row>
    <row r="284" spans="1:12" x14ac:dyDescent="0.25">
      <c r="A284">
        <v>14</v>
      </c>
      <c r="B284" t="s">
        <v>7</v>
      </c>
      <c r="C284" s="1">
        <v>41851.5625</v>
      </c>
      <c r="D284">
        <v>1</v>
      </c>
      <c r="E284" t="s">
        <v>20</v>
      </c>
      <c r="F284" t="s">
        <v>21</v>
      </c>
      <c r="G284">
        <v>21</v>
      </c>
      <c r="H284" t="str">
        <f t="shared" si="21"/>
        <v>AWD</v>
      </c>
      <c r="I284" s="2">
        <f t="shared" si="22"/>
        <v>2014</v>
      </c>
      <c r="J284" s="2">
        <f t="shared" si="23"/>
        <v>7</v>
      </c>
      <c r="K284" t="str">
        <f t="shared" si="24"/>
        <v>Waterjuffer</v>
      </c>
      <c r="L284" s="25">
        <f t="shared" si="25"/>
        <v>30.142857142857142</v>
      </c>
    </row>
    <row r="285" spans="1:12" x14ac:dyDescent="0.25">
      <c r="A285">
        <v>14</v>
      </c>
      <c r="B285" t="s">
        <v>7</v>
      </c>
      <c r="C285" s="1">
        <v>41851.5625</v>
      </c>
      <c r="D285">
        <v>1</v>
      </c>
      <c r="E285" t="s">
        <v>26</v>
      </c>
      <c r="F285" t="s">
        <v>27</v>
      </c>
      <c r="G285">
        <v>2</v>
      </c>
      <c r="H285" t="str">
        <f t="shared" si="21"/>
        <v>AWD</v>
      </c>
      <c r="I285" s="2">
        <f t="shared" si="22"/>
        <v>2014</v>
      </c>
      <c r="J285" s="2">
        <f t="shared" si="23"/>
        <v>7</v>
      </c>
      <c r="K285" t="str">
        <f t="shared" si="24"/>
        <v>Glazenmakers</v>
      </c>
      <c r="L285" s="25">
        <f t="shared" si="25"/>
        <v>30.142857142857142</v>
      </c>
    </row>
    <row r="286" spans="1:12" x14ac:dyDescent="0.25">
      <c r="A286">
        <v>14</v>
      </c>
      <c r="B286" t="s">
        <v>7</v>
      </c>
      <c r="C286" s="1">
        <v>41851.5625</v>
      </c>
      <c r="D286">
        <v>1</v>
      </c>
      <c r="E286" t="s">
        <v>32</v>
      </c>
      <c r="F286" t="s">
        <v>33</v>
      </c>
      <c r="G286">
        <v>6</v>
      </c>
      <c r="H286" t="str">
        <f t="shared" si="21"/>
        <v>AWD</v>
      </c>
      <c r="I286" s="2">
        <f t="shared" si="22"/>
        <v>2014</v>
      </c>
      <c r="J286" s="2">
        <f t="shared" si="23"/>
        <v>7</v>
      </c>
      <c r="K286" t="str">
        <f t="shared" si="24"/>
        <v>Korenbouten</v>
      </c>
      <c r="L286" s="25">
        <f t="shared" si="25"/>
        <v>30.142857142857142</v>
      </c>
    </row>
    <row r="287" spans="1:12" x14ac:dyDescent="0.25">
      <c r="A287">
        <v>14</v>
      </c>
      <c r="B287" t="s">
        <v>7</v>
      </c>
      <c r="C287" s="1">
        <v>41851.5625</v>
      </c>
      <c r="D287">
        <v>1</v>
      </c>
      <c r="E287" t="s">
        <v>42</v>
      </c>
      <c r="F287" t="s">
        <v>43</v>
      </c>
      <c r="G287">
        <v>1</v>
      </c>
      <c r="H287" t="str">
        <f t="shared" si="21"/>
        <v>AWD</v>
      </c>
      <c r="I287" s="2">
        <f t="shared" si="22"/>
        <v>2014</v>
      </c>
      <c r="J287" s="2">
        <f t="shared" si="23"/>
        <v>7</v>
      </c>
      <c r="K287" t="str">
        <f t="shared" si="24"/>
        <v>Korenbouten</v>
      </c>
      <c r="L287" s="25">
        <f t="shared" si="25"/>
        <v>30.142857142857142</v>
      </c>
    </row>
    <row r="288" spans="1:12" x14ac:dyDescent="0.25">
      <c r="A288">
        <v>14</v>
      </c>
      <c r="B288" t="s">
        <v>7</v>
      </c>
      <c r="C288" s="1">
        <v>41862.5</v>
      </c>
      <c r="D288">
        <v>1</v>
      </c>
      <c r="E288" t="s">
        <v>30</v>
      </c>
      <c r="F288" t="s">
        <v>31</v>
      </c>
      <c r="G288">
        <v>61</v>
      </c>
      <c r="H288" t="str">
        <f t="shared" si="21"/>
        <v>AWD</v>
      </c>
      <c r="I288" s="2">
        <f t="shared" si="22"/>
        <v>2014</v>
      </c>
      <c r="J288" s="2">
        <f t="shared" si="23"/>
        <v>8</v>
      </c>
      <c r="K288" t="str">
        <f t="shared" si="24"/>
        <v>Pantserjuffers</v>
      </c>
      <c r="L288" s="25">
        <f t="shared" si="25"/>
        <v>31.714285714285715</v>
      </c>
    </row>
    <row r="289" spans="1:12" x14ac:dyDescent="0.25">
      <c r="A289">
        <v>14</v>
      </c>
      <c r="B289" t="s">
        <v>7</v>
      </c>
      <c r="C289" s="1">
        <v>41862.5</v>
      </c>
      <c r="D289">
        <v>1</v>
      </c>
      <c r="E289" t="s">
        <v>46</v>
      </c>
      <c r="F289" t="s">
        <v>47</v>
      </c>
      <c r="G289">
        <v>1</v>
      </c>
      <c r="H289" t="str">
        <f t="shared" si="21"/>
        <v>AWD</v>
      </c>
      <c r="I289" s="2">
        <f t="shared" si="22"/>
        <v>2014</v>
      </c>
      <c r="J289" s="2">
        <f t="shared" si="23"/>
        <v>8</v>
      </c>
      <c r="K289" t="str">
        <f t="shared" si="24"/>
        <v>Pantserjuffers</v>
      </c>
      <c r="L289" s="25">
        <f t="shared" si="25"/>
        <v>31.714285714285715</v>
      </c>
    </row>
    <row r="290" spans="1:12" x14ac:dyDescent="0.25">
      <c r="A290">
        <v>14</v>
      </c>
      <c r="B290" t="s">
        <v>7</v>
      </c>
      <c r="C290" s="1">
        <v>41862.5</v>
      </c>
      <c r="D290">
        <v>1</v>
      </c>
      <c r="E290" t="s">
        <v>34</v>
      </c>
      <c r="F290" t="s">
        <v>35</v>
      </c>
      <c r="G290">
        <v>2</v>
      </c>
      <c r="H290" t="str">
        <f t="shared" si="21"/>
        <v>AWD</v>
      </c>
      <c r="I290" s="2">
        <f t="shared" si="22"/>
        <v>2014</v>
      </c>
      <c r="J290" s="2">
        <f t="shared" si="23"/>
        <v>8</v>
      </c>
      <c r="K290" t="str">
        <f t="shared" si="24"/>
        <v>Pantserjuffers</v>
      </c>
      <c r="L290" s="25">
        <f t="shared" si="25"/>
        <v>31.714285714285715</v>
      </c>
    </row>
    <row r="291" spans="1:12" x14ac:dyDescent="0.25">
      <c r="A291">
        <v>14</v>
      </c>
      <c r="B291" t="s">
        <v>7</v>
      </c>
      <c r="C291" s="1">
        <v>41862.5</v>
      </c>
      <c r="D291">
        <v>1</v>
      </c>
      <c r="E291" t="s">
        <v>10</v>
      </c>
      <c r="F291" t="s">
        <v>11</v>
      </c>
      <c r="G291">
        <v>10</v>
      </c>
      <c r="H291" t="str">
        <f t="shared" si="21"/>
        <v>AWD</v>
      </c>
      <c r="I291" s="2">
        <f t="shared" si="22"/>
        <v>2014</v>
      </c>
      <c r="J291" s="2">
        <f t="shared" si="23"/>
        <v>8</v>
      </c>
      <c r="K291" t="str">
        <f t="shared" si="24"/>
        <v>Waterjuffer</v>
      </c>
      <c r="L291" s="25">
        <f t="shared" si="25"/>
        <v>31.714285714285715</v>
      </c>
    </row>
    <row r="292" spans="1:12" x14ac:dyDescent="0.25">
      <c r="A292">
        <v>14</v>
      </c>
      <c r="B292" t="s">
        <v>7</v>
      </c>
      <c r="C292" s="1">
        <v>41862.5</v>
      </c>
      <c r="D292">
        <v>1</v>
      </c>
      <c r="E292" t="s">
        <v>14</v>
      </c>
      <c r="F292" t="s">
        <v>15</v>
      </c>
      <c r="G292">
        <v>10</v>
      </c>
      <c r="H292" t="str">
        <f t="shared" si="21"/>
        <v>AWD</v>
      </c>
      <c r="I292" s="2">
        <f t="shared" si="22"/>
        <v>2014</v>
      </c>
      <c r="J292" s="2">
        <f t="shared" si="23"/>
        <v>8</v>
      </c>
      <c r="K292" t="str">
        <f t="shared" si="24"/>
        <v>Waterjuffer</v>
      </c>
      <c r="L292" s="25">
        <f t="shared" si="25"/>
        <v>31.714285714285715</v>
      </c>
    </row>
    <row r="293" spans="1:12" x14ac:dyDescent="0.25">
      <c r="A293">
        <v>14</v>
      </c>
      <c r="B293" t="s">
        <v>7</v>
      </c>
      <c r="C293" s="1">
        <v>41862.5</v>
      </c>
      <c r="D293">
        <v>1</v>
      </c>
      <c r="E293" t="s">
        <v>20</v>
      </c>
      <c r="F293" t="s">
        <v>21</v>
      </c>
      <c r="G293">
        <v>20</v>
      </c>
      <c r="H293" t="str">
        <f t="shared" si="21"/>
        <v>AWD</v>
      </c>
      <c r="I293" s="2">
        <f t="shared" si="22"/>
        <v>2014</v>
      </c>
      <c r="J293" s="2">
        <f t="shared" si="23"/>
        <v>8</v>
      </c>
      <c r="K293" t="str">
        <f t="shared" si="24"/>
        <v>Waterjuffer</v>
      </c>
      <c r="L293" s="25">
        <f t="shared" si="25"/>
        <v>31.714285714285715</v>
      </c>
    </row>
    <row r="294" spans="1:12" x14ac:dyDescent="0.25">
      <c r="A294">
        <v>14</v>
      </c>
      <c r="B294" t="s">
        <v>7</v>
      </c>
      <c r="C294" s="1">
        <v>41862.5</v>
      </c>
      <c r="D294">
        <v>1</v>
      </c>
      <c r="E294" t="s">
        <v>26</v>
      </c>
      <c r="F294" t="s">
        <v>27</v>
      </c>
      <c r="G294">
        <v>1</v>
      </c>
      <c r="H294" t="str">
        <f t="shared" si="21"/>
        <v>AWD</v>
      </c>
      <c r="I294" s="2">
        <f t="shared" si="22"/>
        <v>2014</v>
      </c>
      <c r="J294" s="2">
        <f t="shared" si="23"/>
        <v>8</v>
      </c>
      <c r="K294" t="str">
        <f t="shared" si="24"/>
        <v>Glazenmakers</v>
      </c>
      <c r="L294" s="25">
        <f t="shared" si="25"/>
        <v>31.714285714285715</v>
      </c>
    </row>
    <row r="295" spans="1:12" x14ac:dyDescent="0.25">
      <c r="A295">
        <v>14</v>
      </c>
      <c r="B295" t="s">
        <v>7</v>
      </c>
      <c r="C295" s="1">
        <v>41862.5</v>
      </c>
      <c r="D295">
        <v>1</v>
      </c>
      <c r="E295" t="s">
        <v>32</v>
      </c>
      <c r="F295" t="s">
        <v>33</v>
      </c>
      <c r="G295">
        <v>9</v>
      </c>
      <c r="H295" t="str">
        <f t="shared" si="21"/>
        <v>AWD</v>
      </c>
      <c r="I295" s="2">
        <f t="shared" si="22"/>
        <v>2014</v>
      </c>
      <c r="J295" s="2">
        <f t="shared" si="23"/>
        <v>8</v>
      </c>
      <c r="K295" t="str">
        <f t="shared" si="24"/>
        <v>Korenbouten</v>
      </c>
      <c r="L295" s="25">
        <f t="shared" si="25"/>
        <v>31.714285714285715</v>
      </c>
    </row>
    <row r="296" spans="1:12" x14ac:dyDescent="0.25">
      <c r="A296">
        <v>14</v>
      </c>
      <c r="B296" t="s">
        <v>7</v>
      </c>
      <c r="C296" s="1">
        <v>41862.5</v>
      </c>
      <c r="D296">
        <v>1</v>
      </c>
      <c r="E296" t="s">
        <v>42</v>
      </c>
      <c r="F296" t="s">
        <v>43</v>
      </c>
      <c r="G296">
        <v>3</v>
      </c>
      <c r="H296" t="str">
        <f t="shared" si="21"/>
        <v>AWD</v>
      </c>
      <c r="I296" s="2">
        <f t="shared" si="22"/>
        <v>2014</v>
      </c>
      <c r="J296" s="2">
        <f t="shared" si="23"/>
        <v>8</v>
      </c>
      <c r="K296" t="str">
        <f t="shared" si="24"/>
        <v>Korenbouten</v>
      </c>
      <c r="L296" s="25">
        <f t="shared" si="25"/>
        <v>31.714285714285715</v>
      </c>
    </row>
    <row r="297" spans="1:12" x14ac:dyDescent="0.25">
      <c r="A297">
        <v>14</v>
      </c>
      <c r="B297" t="s">
        <v>7</v>
      </c>
      <c r="C297" s="1">
        <v>42159.583333333336</v>
      </c>
      <c r="D297">
        <v>1</v>
      </c>
      <c r="E297" t="s">
        <v>10</v>
      </c>
      <c r="F297" t="s">
        <v>11</v>
      </c>
      <c r="G297">
        <v>8</v>
      </c>
      <c r="H297" t="str">
        <f t="shared" si="21"/>
        <v>AWD</v>
      </c>
      <c r="I297" s="2">
        <f t="shared" si="22"/>
        <v>2015</v>
      </c>
      <c r="J297" s="2">
        <f t="shared" si="23"/>
        <v>6</v>
      </c>
      <c r="K297" t="str">
        <f t="shared" si="24"/>
        <v>Waterjuffer</v>
      </c>
      <c r="L297" s="25">
        <f t="shared" si="25"/>
        <v>22</v>
      </c>
    </row>
    <row r="298" spans="1:12" x14ac:dyDescent="0.25">
      <c r="A298">
        <v>14</v>
      </c>
      <c r="B298" t="s">
        <v>7</v>
      </c>
      <c r="C298" s="1">
        <v>42159.583333333336</v>
      </c>
      <c r="D298">
        <v>1</v>
      </c>
      <c r="E298" t="s">
        <v>12</v>
      </c>
      <c r="F298" t="s">
        <v>13</v>
      </c>
      <c r="G298">
        <v>1</v>
      </c>
      <c r="H298" t="str">
        <f t="shared" si="21"/>
        <v>AWD</v>
      </c>
      <c r="I298" s="2">
        <f t="shared" si="22"/>
        <v>2015</v>
      </c>
      <c r="J298" s="2">
        <f t="shared" si="23"/>
        <v>6</v>
      </c>
      <c r="K298" t="str">
        <f t="shared" si="24"/>
        <v>Waterjuffer</v>
      </c>
      <c r="L298" s="25">
        <f t="shared" si="25"/>
        <v>22</v>
      </c>
    </row>
    <row r="299" spans="1:12" x14ac:dyDescent="0.25">
      <c r="A299">
        <v>14</v>
      </c>
      <c r="B299" t="s">
        <v>7</v>
      </c>
      <c r="C299" s="1">
        <v>42159.583333333336</v>
      </c>
      <c r="D299">
        <v>1</v>
      </c>
      <c r="E299" t="s">
        <v>14</v>
      </c>
      <c r="F299" t="s">
        <v>15</v>
      </c>
      <c r="G299">
        <v>14</v>
      </c>
      <c r="H299" t="str">
        <f t="shared" si="21"/>
        <v>AWD</v>
      </c>
      <c r="I299" s="2">
        <f t="shared" si="22"/>
        <v>2015</v>
      </c>
      <c r="J299" s="2">
        <f t="shared" si="23"/>
        <v>6</v>
      </c>
      <c r="K299" t="str">
        <f t="shared" si="24"/>
        <v>Waterjuffer</v>
      </c>
      <c r="L299" s="25">
        <f t="shared" si="25"/>
        <v>22</v>
      </c>
    </row>
    <row r="300" spans="1:12" x14ac:dyDescent="0.25">
      <c r="A300">
        <v>14</v>
      </c>
      <c r="B300" t="s">
        <v>7</v>
      </c>
      <c r="C300" s="1">
        <v>42159.583333333336</v>
      </c>
      <c r="D300">
        <v>1</v>
      </c>
      <c r="E300" t="s">
        <v>20</v>
      </c>
      <c r="F300" t="s">
        <v>21</v>
      </c>
      <c r="G300">
        <v>21</v>
      </c>
      <c r="H300" t="str">
        <f t="shared" si="21"/>
        <v>AWD</v>
      </c>
      <c r="I300" s="2">
        <f t="shared" si="22"/>
        <v>2015</v>
      </c>
      <c r="J300" s="2">
        <f t="shared" si="23"/>
        <v>6</v>
      </c>
      <c r="K300" t="str">
        <f t="shared" si="24"/>
        <v>Waterjuffer</v>
      </c>
      <c r="L300" s="25">
        <f t="shared" si="25"/>
        <v>22</v>
      </c>
    </row>
    <row r="301" spans="1:12" x14ac:dyDescent="0.25">
      <c r="A301">
        <v>14</v>
      </c>
      <c r="B301" t="s">
        <v>7</v>
      </c>
      <c r="C301" s="1">
        <v>42159.583333333336</v>
      </c>
      <c r="D301">
        <v>1</v>
      </c>
      <c r="E301" t="s">
        <v>16</v>
      </c>
      <c r="F301" t="s">
        <v>17</v>
      </c>
      <c r="G301">
        <v>18</v>
      </c>
      <c r="H301" t="str">
        <f t="shared" si="21"/>
        <v>AWD</v>
      </c>
      <c r="I301" s="2">
        <f t="shared" si="22"/>
        <v>2015</v>
      </c>
      <c r="J301" s="2">
        <f t="shared" si="23"/>
        <v>6</v>
      </c>
      <c r="K301" t="str">
        <f t="shared" si="24"/>
        <v>Waterjuffer</v>
      </c>
      <c r="L301" s="25">
        <f t="shared" si="25"/>
        <v>22</v>
      </c>
    </row>
    <row r="302" spans="1:12" x14ac:dyDescent="0.25">
      <c r="A302">
        <v>14</v>
      </c>
      <c r="B302" t="s">
        <v>7</v>
      </c>
      <c r="C302" s="1">
        <v>42159.583333333336</v>
      </c>
      <c r="D302">
        <v>1</v>
      </c>
      <c r="E302" t="s">
        <v>22</v>
      </c>
      <c r="F302" t="s">
        <v>23</v>
      </c>
      <c r="G302">
        <v>2</v>
      </c>
      <c r="H302" t="str">
        <f t="shared" si="21"/>
        <v>AWD</v>
      </c>
      <c r="I302" s="2">
        <f t="shared" si="22"/>
        <v>2015</v>
      </c>
      <c r="J302" s="2">
        <f t="shared" si="23"/>
        <v>6</v>
      </c>
      <c r="K302" t="str">
        <f t="shared" si="24"/>
        <v>Glazenmakers</v>
      </c>
      <c r="L302" s="25">
        <f t="shared" si="25"/>
        <v>22</v>
      </c>
    </row>
    <row r="303" spans="1:12" x14ac:dyDescent="0.25">
      <c r="A303">
        <v>14</v>
      </c>
      <c r="B303" t="s">
        <v>7</v>
      </c>
      <c r="C303" s="1">
        <v>42159.583333333336</v>
      </c>
      <c r="D303">
        <v>1</v>
      </c>
      <c r="E303" t="s">
        <v>28</v>
      </c>
      <c r="F303" t="s">
        <v>29</v>
      </c>
      <c r="G303">
        <v>28</v>
      </c>
      <c r="H303" t="str">
        <f t="shared" si="21"/>
        <v>AWD</v>
      </c>
      <c r="I303" s="2">
        <f t="shared" si="22"/>
        <v>2015</v>
      </c>
      <c r="J303" s="2">
        <f t="shared" si="23"/>
        <v>6</v>
      </c>
      <c r="K303" t="str">
        <f t="shared" si="24"/>
        <v>Korenbouten</v>
      </c>
      <c r="L303" s="25">
        <f t="shared" si="25"/>
        <v>22</v>
      </c>
    </row>
    <row r="304" spans="1:12" x14ac:dyDescent="0.25">
      <c r="A304">
        <v>14</v>
      </c>
      <c r="B304" t="s">
        <v>7</v>
      </c>
      <c r="C304" s="1">
        <v>42159.583333333336</v>
      </c>
      <c r="D304">
        <v>1</v>
      </c>
      <c r="E304" t="s">
        <v>18</v>
      </c>
      <c r="F304" t="s">
        <v>19</v>
      </c>
      <c r="G304">
        <v>1</v>
      </c>
      <c r="H304" t="str">
        <f t="shared" si="21"/>
        <v>AWD</v>
      </c>
      <c r="I304" s="2">
        <f t="shared" si="22"/>
        <v>2015</v>
      </c>
      <c r="J304" s="2">
        <f t="shared" si="23"/>
        <v>6</v>
      </c>
      <c r="K304" t="str">
        <f t="shared" si="24"/>
        <v>Korenbouten</v>
      </c>
      <c r="L304" s="25">
        <f t="shared" si="25"/>
        <v>22</v>
      </c>
    </row>
    <row r="305" spans="1:12" x14ac:dyDescent="0.25">
      <c r="A305">
        <v>14</v>
      </c>
      <c r="B305" t="s">
        <v>7</v>
      </c>
      <c r="C305" s="1">
        <v>42159.583333333336</v>
      </c>
      <c r="D305">
        <v>1</v>
      </c>
      <c r="E305" t="s">
        <v>44</v>
      </c>
      <c r="F305" t="s">
        <v>45</v>
      </c>
      <c r="G305">
        <v>1</v>
      </c>
      <c r="H305" t="str">
        <f t="shared" si="21"/>
        <v>AWD</v>
      </c>
      <c r="I305" s="2">
        <f t="shared" si="22"/>
        <v>2015</v>
      </c>
      <c r="J305" s="2">
        <f t="shared" si="23"/>
        <v>6</v>
      </c>
      <c r="K305" t="str">
        <f t="shared" si="24"/>
        <v>Korenbouten</v>
      </c>
      <c r="L305" s="25">
        <f t="shared" si="25"/>
        <v>22</v>
      </c>
    </row>
    <row r="306" spans="1:12" x14ac:dyDescent="0.25">
      <c r="A306">
        <v>14</v>
      </c>
      <c r="B306" t="s">
        <v>7</v>
      </c>
      <c r="C306" s="1">
        <v>42166.583333333336</v>
      </c>
      <c r="D306">
        <v>1</v>
      </c>
      <c r="E306" t="s">
        <v>8</v>
      </c>
      <c r="F306" t="s">
        <v>9</v>
      </c>
      <c r="G306">
        <v>2</v>
      </c>
      <c r="H306" t="str">
        <f t="shared" si="21"/>
        <v>AWD</v>
      </c>
      <c r="I306" s="2">
        <f t="shared" si="22"/>
        <v>2015</v>
      </c>
      <c r="J306" s="2">
        <f t="shared" si="23"/>
        <v>6</v>
      </c>
      <c r="K306" t="str">
        <f t="shared" si="24"/>
        <v>Pantserjuffers</v>
      </c>
      <c r="L306" s="25">
        <f t="shared" si="25"/>
        <v>23</v>
      </c>
    </row>
    <row r="307" spans="1:12" x14ac:dyDescent="0.25">
      <c r="A307">
        <v>14</v>
      </c>
      <c r="B307" t="s">
        <v>7</v>
      </c>
      <c r="C307" s="1">
        <v>42166.583333333336</v>
      </c>
      <c r="D307">
        <v>1</v>
      </c>
      <c r="E307" t="s">
        <v>10</v>
      </c>
      <c r="F307" t="s">
        <v>11</v>
      </c>
      <c r="G307">
        <v>21</v>
      </c>
      <c r="H307" t="str">
        <f t="shared" si="21"/>
        <v>AWD</v>
      </c>
      <c r="I307" s="2">
        <f t="shared" si="22"/>
        <v>2015</v>
      </c>
      <c r="J307" s="2">
        <f t="shared" si="23"/>
        <v>6</v>
      </c>
      <c r="K307" t="str">
        <f t="shared" si="24"/>
        <v>Waterjuffer</v>
      </c>
      <c r="L307" s="25">
        <f t="shared" si="25"/>
        <v>23</v>
      </c>
    </row>
    <row r="308" spans="1:12" x14ac:dyDescent="0.25">
      <c r="A308">
        <v>14</v>
      </c>
      <c r="B308" t="s">
        <v>7</v>
      </c>
      <c r="C308" s="1">
        <v>42166.583333333336</v>
      </c>
      <c r="D308">
        <v>1</v>
      </c>
      <c r="E308" t="s">
        <v>14</v>
      </c>
      <c r="F308" t="s">
        <v>15</v>
      </c>
      <c r="G308">
        <v>11</v>
      </c>
      <c r="H308" t="str">
        <f t="shared" si="21"/>
        <v>AWD</v>
      </c>
      <c r="I308" s="2">
        <f t="shared" si="22"/>
        <v>2015</v>
      </c>
      <c r="J308" s="2">
        <f t="shared" si="23"/>
        <v>6</v>
      </c>
      <c r="K308" t="str">
        <f t="shared" si="24"/>
        <v>Waterjuffer</v>
      </c>
      <c r="L308" s="25">
        <f t="shared" si="25"/>
        <v>23</v>
      </c>
    </row>
    <row r="309" spans="1:12" x14ac:dyDescent="0.25">
      <c r="A309">
        <v>14</v>
      </c>
      <c r="B309" t="s">
        <v>7</v>
      </c>
      <c r="C309" s="1">
        <v>42166.583333333336</v>
      </c>
      <c r="D309">
        <v>1</v>
      </c>
      <c r="E309" t="s">
        <v>20</v>
      </c>
      <c r="F309" t="s">
        <v>21</v>
      </c>
      <c r="G309">
        <v>21</v>
      </c>
      <c r="H309" t="str">
        <f t="shared" si="21"/>
        <v>AWD</v>
      </c>
      <c r="I309" s="2">
        <f t="shared" si="22"/>
        <v>2015</v>
      </c>
      <c r="J309" s="2">
        <f t="shared" si="23"/>
        <v>6</v>
      </c>
      <c r="K309" t="str">
        <f t="shared" si="24"/>
        <v>Waterjuffer</v>
      </c>
      <c r="L309" s="25">
        <f t="shared" si="25"/>
        <v>23</v>
      </c>
    </row>
    <row r="310" spans="1:12" x14ac:dyDescent="0.25">
      <c r="A310">
        <v>14</v>
      </c>
      <c r="B310" t="s">
        <v>7</v>
      </c>
      <c r="C310" s="1">
        <v>42166.583333333336</v>
      </c>
      <c r="D310">
        <v>1</v>
      </c>
      <c r="E310" t="s">
        <v>16</v>
      </c>
      <c r="F310" t="s">
        <v>17</v>
      </c>
      <c r="G310">
        <v>12</v>
      </c>
      <c r="H310" t="str">
        <f t="shared" si="21"/>
        <v>AWD</v>
      </c>
      <c r="I310" s="2">
        <f t="shared" si="22"/>
        <v>2015</v>
      </c>
      <c r="J310" s="2">
        <f t="shared" si="23"/>
        <v>6</v>
      </c>
      <c r="K310" t="str">
        <f t="shared" si="24"/>
        <v>Waterjuffer</v>
      </c>
      <c r="L310" s="25">
        <f t="shared" si="25"/>
        <v>23</v>
      </c>
    </row>
    <row r="311" spans="1:12" x14ac:dyDescent="0.25">
      <c r="A311">
        <v>14</v>
      </c>
      <c r="B311" t="s">
        <v>7</v>
      </c>
      <c r="C311" s="1">
        <v>42166.583333333336</v>
      </c>
      <c r="D311">
        <v>1</v>
      </c>
      <c r="E311" t="s">
        <v>26</v>
      </c>
      <c r="F311" t="s">
        <v>27</v>
      </c>
      <c r="G311">
        <v>1</v>
      </c>
      <c r="H311" t="str">
        <f t="shared" si="21"/>
        <v>AWD</v>
      </c>
      <c r="I311" s="2">
        <f t="shared" si="22"/>
        <v>2015</v>
      </c>
      <c r="J311" s="2">
        <f t="shared" si="23"/>
        <v>6</v>
      </c>
      <c r="K311" t="str">
        <f t="shared" si="24"/>
        <v>Glazenmakers</v>
      </c>
      <c r="L311" s="25">
        <f t="shared" si="25"/>
        <v>23</v>
      </c>
    </row>
    <row r="312" spans="1:12" x14ac:dyDescent="0.25">
      <c r="A312">
        <v>14</v>
      </c>
      <c r="B312" t="s">
        <v>7</v>
      </c>
      <c r="C312" s="1">
        <v>42166.583333333336</v>
      </c>
      <c r="D312">
        <v>1</v>
      </c>
      <c r="E312" t="s">
        <v>28</v>
      </c>
      <c r="F312" t="s">
        <v>29</v>
      </c>
      <c r="G312">
        <v>14</v>
      </c>
      <c r="H312" t="str">
        <f t="shared" si="21"/>
        <v>AWD</v>
      </c>
      <c r="I312" s="2">
        <f t="shared" si="22"/>
        <v>2015</v>
      </c>
      <c r="J312" s="2">
        <f t="shared" si="23"/>
        <v>6</v>
      </c>
      <c r="K312" t="str">
        <f t="shared" si="24"/>
        <v>Korenbouten</v>
      </c>
      <c r="L312" s="25">
        <f t="shared" si="25"/>
        <v>23</v>
      </c>
    </row>
    <row r="313" spans="1:12" x14ac:dyDescent="0.25">
      <c r="A313">
        <v>14</v>
      </c>
      <c r="B313" t="s">
        <v>7</v>
      </c>
      <c r="C313" s="1">
        <v>42166.583333333336</v>
      </c>
      <c r="D313">
        <v>1</v>
      </c>
      <c r="E313" t="s">
        <v>18</v>
      </c>
      <c r="F313" t="s">
        <v>19</v>
      </c>
      <c r="G313">
        <v>2</v>
      </c>
      <c r="H313" t="str">
        <f t="shared" si="21"/>
        <v>AWD</v>
      </c>
      <c r="I313" s="2">
        <f t="shared" si="22"/>
        <v>2015</v>
      </c>
      <c r="J313" s="2">
        <f t="shared" si="23"/>
        <v>6</v>
      </c>
      <c r="K313" t="str">
        <f t="shared" si="24"/>
        <v>Korenbouten</v>
      </c>
      <c r="L313" s="25">
        <f t="shared" si="25"/>
        <v>23</v>
      </c>
    </row>
    <row r="314" spans="1:12" x14ac:dyDescent="0.25">
      <c r="A314">
        <v>14</v>
      </c>
      <c r="B314" t="s">
        <v>7</v>
      </c>
      <c r="C314" s="1">
        <v>42180.5625</v>
      </c>
      <c r="D314">
        <v>1</v>
      </c>
      <c r="E314" t="s">
        <v>10</v>
      </c>
      <c r="F314" t="s">
        <v>11</v>
      </c>
      <c r="G314">
        <v>30</v>
      </c>
      <c r="H314" t="str">
        <f t="shared" si="21"/>
        <v>AWD</v>
      </c>
      <c r="I314" s="2">
        <f t="shared" si="22"/>
        <v>2015</v>
      </c>
      <c r="J314" s="2">
        <f t="shared" si="23"/>
        <v>6</v>
      </c>
      <c r="K314" t="str">
        <f t="shared" si="24"/>
        <v>Waterjuffer</v>
      </c>
      <c r="L314" s="25">
        <f t="shared" si="25"/>
        <v>25</v>
      </c>
    </row>
    <row r="315" spans="1:12" x14ac:dyDescent="0.25">
      <c r="A315">
        <v>14</v>
      </c>
      <c r="B315" t="s">
        <v>7</v>
      </c>
      <c r="C315" s="1">
        <v>42180.5625</v>
      </c>
      <c r="D315">
        <v>1</v>
      </c>
      <c r="E315" t="s">
        <v>14</v>
      </c>
      <c r="F315" t="s">
        <v>15</v>
      </c>
      <c r="G315">
        <v>6</v>
      </c>
      <c r="H315" t="str">
        <f t="shared" si="21"/>
        <v>AWD</v>
      </c>
      <c r="I315" s="2">
        <f t="shared" si="22"/>
        <v>2015</v>
      </c>
      <c r="J315" s="2">
        <f t="shared" si="23"/>
        <v>6</v>
      </c>
      <c r="K315" t="str">
        <f t="shared" si="24"/>
        <v>Waterjuffer</v>
      </c>
      <c r="L315" s="25">
        <f t="shared" si="25"/>
        <v>25</v>
      </c>
    </row>
    <row r="316" spans="1:12" x14ac:dyDescent="0.25">
      <c r="A316">
        <v>14</v>
      </c>
      <c r="B316" t="s">
        <v>7</v>
      </c>
      <c r="C316" s="1">
        <v>42180.5625</v>
      </c>
      <c r="D316">
        <v>1</v>
      </c>
      <c r="E316" t="s">
        <v>20</v>
      </c>
      <c r="F316" t="s">
        <v>21</v>
      </c>
      <c r="G316">
        <v>22</v>
      </c>
      <c r="H316" t="str">
        <f t="shared" si="21"/>
        <v>AWD</v>
      </c>
      <c r="I316" s="2">
        <f t="shared" si="22"/>
        <v>2015</v>
      </c>
      <c r="J316" s="2">
        <f t="shared" si="23"/>
        <v>6</v>
      </c>
      <c r="K316" t="str">
        <f t="shared" si="24"/>
        <v>Waterjuffer</v>
      </c>
      <c r="L316" s="25">
        <f t="shared" si="25"/>
        <v>25</v>
      </c>
    </row>
    <row r="317" spans="1:12" x14ac:dyDescent="0.25">
      <c r="A317">
        <v>14</v>
      </c>
      <c r="B317" t="s">
        <v>7</v>
      </c>
      <c r="C317" s="1">
        <v>42180.5625</v>
      </c>
      <c r="D317">
        <v>1</v>
      </c>
      <c r="E317" t="s">
        <v>16</v>
      </c>
      <c r="F317" t="s">
        <v>17</v>
      </c>
      <c r="G317">
        <v>8</v>
      </c>
      <c r="H317" t="str">
        <f t="shared" si="21"/>
        <v>AWD</v>
      </c>
      <c r="I317" s="2">
        <f t="shared" si="22"/>
        <v>2015</v>
      </c>
      <c r="J317" s="2">
        <f t="shared" si="23"/>
        <v>6</v>
      </c>
      <c r="K317" t="str">
        <f t="shared" si="24"/>
        <v>Waterjuffer</v>
      </c>
      <c r="L317" s="25">
        <f t="shared" si="25"/>
        <v>25</v>
      </c>
    </row>
    <row r="318" spans="1:12" x14ac:dyDescent="0.25">
      <c r="A318">
        <v>14</v>
      </c>
      <c r="B318" t="s">
        <v>7</v>
      </c>
      <c r="C318" s="1">
        <v>42180.5625</v>
      </c>
      <c r="D318">
        <v>1</v>
      </c>
      <c r="E318" t="s">
        <v>24</v>
      </c>
      <c r="F318" t="s">
        <v>25</v>
      </c>
      <c r="G318">
        <v>1</v>
      </c>
      <c r="H318" t="str">
        <f t="shared" si="21"/>
        <v>AWD</v>
      </c>
      <c r="I318" s="2">
        <f t="shared" si="22"/>
        <v>2015</v>
      </c>
      <c r="J318" s="2">
        <f t="shared" si="23"/>
        <v>6</v>
      </c>
      <c r="K318" t="str">
        <f t="shared" si="24"/>
        <v>Glazenmakers</v>
      </c>
      <c r="L318" s="25">
        <f t="shared" si="25"/>
        <v>25</v>
      </c>
    </row>
    <row r="319" spans="1:12" x14ac:dyDescent="0.25">
      <c r="A319">
        <v>14</v>
      </c>
      <c r="B319" t="s">
        <v>7</v>
      </c>
      <c r="C319" s="1">
        <v>42180.5625</v>
      </c>
      <c r="D319">
        <v>1</v>
      </c>
      <c r="E319" t="s">
        <v>26</v>
      </c>
      <c r="F319" t="s">
        <v>27</v>
      </c>
      <c r="G319">
        <v>3</v>
      </c>
      <c r="H319" t="str">
        <f t="shared" si="21"/>
        <v>AWD</v>
      </c>
      <c r="I319" s="2">
        <f t="shared" si="22"/>
        <v>2015</v>
      </c>
      <c r="J319" s="2">
        <f t="shared" si="23"/>
        <v>6</v>
      </c>
      <c r="K319" t="str">
        <f t="shared" si="24"/>
        <v>Glazenmakers</v>
      </c>
      <c r="L319" s="25">
        <f t="shared" si="25"/>
        <v>25</v>
      </c>
    </row>
    <row r="320" spans="1:12" x14ac:dyDescent="0.25">
      <c r="A320">
        <v>14</v>
      </c>
      <c r="B320" t="s">
        <v>7</v>
      </c>
      <c r="C320" s="1">
        <v>42180.5625</v>
      </c>
      <c r="D320">
        <v>1</v>
      </c>
      <c r="E320" t="s">
        <v>28</v>
      </c>
      <c r="F320" t="s">
        <v>29</v>
      </c>
      <c r="G320">
        <v>3</v>
      </c>
      <c r="H320" t="str">
        <f t="shared" si="21"/>
        <v>AWD</v>
      </c>
      <c r="I320" s="2">
        <f t="shared" si="22"/>
        <v>2015</v>
      </c>
      <c r="J320" s="2">
        <f t="shared" si="23"/>
        <v>6</v>
      </c>
      <c r="K320" t="str">
        <f t="shared" si="24"/>
        <v>Korenbouten</v>
      </c>
      <c r="L320" s="25">
        <f t="shared" si="25"/>
        <v>25</v>
      </c>
    </row>
    <row r="321" spans="1:12" x14ac:dyDescent="0.25">
      <c r="A321">
        <v>14</v>
      </c>
      <c r="B321" t="s">
        <v>7</v>
      </c>
      <c r="C321" s="1">
        <v>42180.5625</v>
      </c>
      <c r="D321">
        <v>1</v>
      </c>
      <c r="E321" t="s">
        <v>18</v>
      </c>
      <c r="F321" t="s">
        <v>19</v>
      </c>
      <c r="G321">
        <v>1</v>
      </c>
      <c r="H321" t="str">
        <f t="shared" si="21"/>
        <v>AWD</v>
      </c>
      <c r="I321" s="2">
        <f t="shared" si="22"/>
        <v>2015</v>
      </c>
      <c r="J321" s="2">
        <f t="shared" si="23"/>
        <v>6</v>
      </c>
      <c r="K321" t="str">
        <f t="shared" si="24"/>
        <v>Korenbouten</v>
      </c>
      <c r="L321" s="25">
        <f t="shared" si="25"/>
        <v>25</v>
      </c>
    </row>
    <row r="322" spans="1:12" x14ac:dyDescent="0.25">
      <c r="A322">
        <v>14</v>
      </c>
      <c r="B322" t="s">
        <v>7</v>
      </c>
      <c r="C322" s="1">
        <v>42187.597222222219</v>
      </c>
      <c r="D322">
        <v>1</v>
      </c>
      <c r="E322" t="s">
        <v>30</v>
      </c>
      <c r="F322" t="s">
        <v>31</v>
      </c>
      <c r="G322">
        <v>2</v>
      </c>
      <c r="H322" t="str">
        <f t="shared" ref="H322:H385" si="26">VLOOKUP(A322,$N$2:$O$51,2,FALSE)</f>
        <v>AWD</v>
      </c>
      <c r="I322" s="2">
        <f t="shared" si="22"/>
        <v>2015</v>
      </c>
      <c r="J322" s="2">
        <f t="shared" si="23"/>
        <v>7</v>
      </c>
      <c r="K322" t="str">
        <f t="shared" si="24"/>
        <v>Pantserjuffers</v>
      </c>
      <c r="L322" s="25">
        <f t="shared" si="25"/>
        <v>26</v>
      </c>
    </row>
    <row r="323" spans="1:12" x14ac:dyDescent="0.25">
      <c r="A323">
        <v>14</v>
      </c>
      <c r="B323" t="s">
        <v>7</v>
      </c>
      <c r="C323" s="1">
        <v>42187.597222222219</v>
      </c>
      <c r="D323">
        <v>1</v>
      </c>
      <c r="E323" t="s">
        <v>46</v>
      </c>
      <c r="F323" t="s">
        <v>47</v>
      </c>
      <c r="G323">
        <v>1</v>
      </c>
      <c r="H323" t="str">
        <f t="shared" si="26"/>
        <v>AWD</v>
      </c>
      <c r="I323" s="2">
        <f t="shared" ref="I323:I386" si="27">YEAR(C323)</f>
        <v>2015</v>
      </c>
      <c r="J323" s="2">
        <f t="shared" ref="J323:J386" si="28">MONTH(C323)</f>
        <v>7</v>
      </c>
      <c r="K323" t="str">
        <f t="shared" ref="K323:K386" si="29">VLOOKUP(E323,$Q$2:$R$100,2,FALSE)</f>
        <v>Pantserjuffers</v>
      </c>
      <c r="L323" s="25">
        <f t="shared" ref="L323:L386" si="30">(ROUNDDOWN(C323-DATE(I323,1,1),0))/7</f>
        <v>26</v>
      </c>
    </row>
    <row r="324" spans="1:12" x14ac:dyDescent="0.25">
      <c r="A324">
        <v>14</v>
      </c>
      <c r="B324" t="s">
        <v>7</v>
      </c>
      <c r="C324" s="1">
        <v>42187.597222222219</v>
      </c>
      <c r="D324">
        <v>1</v>
      </c>
      <c r="E324" t="s">
        <v>10</v>
      </c>
      <c r="F324" t="s">
        <v>11</v>
      </c>
      <c r="G324">
        <v>40</v>
      </c>
      <c r="H324" t="str">
        <f t="shared" si="26"/>
        <v>AWD</v>
      </c>
      <c r="I324" s="2">
        <f t="shared" si="27"/>
        <v>2015</v>
      </c>
      <c r="J324" s="2">
        <f t="shared" si="28"/>
        <v>7</v>
      </c>
      <c r="K324" t="str">
        <f t="shared" si="29"/>
        <v>Waterjuffer</v>
      </c>
      <c r="L324" s="25">
        <f t="shared" si="30"/>
        <v>26</v>
      </c>
    </row>
    <row r="325" spans="1:12" x14ac:dyDescent="0.25">
      <c r="A325">
        <v>14</v>
      </c>
      <c r="B325" t="s">
        <v>7</v>
      </c>
      <c r="C325" s="1">
        <v>42187.597222222219</v>
      </c>
      <c r="D325">
        <v>1</v>
      </c>
      <c r="E325" t="s">
        <v>14</v>
      </c>
      <c r="F325" t="s">
        <v>15</v>
      </c>
      <c r="G325">
        <v>17</v>
      </c>
      <c r="H325" t="str">
        <f t="shared" si="26"/>
        <v>AWD</v>
      </c>
      <c r="I325" s="2">
        <f t="shared" si="27"/>
        <v>2015</v>
      </c>
      <c r="J325" s="2">
        <f t="shared" si="28"/>
        <v>7</v>
      </c>
      <c r="K325" t="str">
        <f t="shared" si="29"/>
        <v>Waterjuffer</v>
      </c>
      <c r="L325" s="25">
        <f t="shared" si="30"/>
        <v>26</v>
      </c>
    </row>
    <row r="326" spans="1:12" x14ac:dyDescent="0.25">
      <c r="A326">
        <v>14</v>
      </c>
      <c r="B326" t="s">
        <v>7</v>
      </c>
      <c r="C326" s="1">
        <v>42187.597222222219</v>
      </c>
      <c r="D326">
        <v>1</v>
      </c>
      <c r="E326" t="s">
        <v>20</v>
      </c>
      <c r="F326" t="s">
        <v>21</v>
      </c>
      <c r="G326">
        <v>17</v>
      </c>
      <c r="H326" t="str">
        <f t="shared" si="26"/>
        <v>AWD</v>
      </c>
      <c r="I326" s="2">
        <f t="shared" si="27"/>
        <v>2015</v>
      </c>
      <c r="J326" s="2">
        <f t="shared" si="28"/>
        <v>7</v>
      </c>
      <c r="K326" t="str">
        <f t="shared" si="29"/>
        <v>Waterjuffer</v>
      </c>
      <c r="L326" s="25">
        <f t="shared" si="30"/>
        <v>26</v>
      </c>
    </row>
    <row r="327" spans="1:12" x14ac:dyDescent="0.25">
      <c r="A327">
        <v>14</v>
      </c>
      <c r="B327" t="s">
        <v>7</v>
      </c>
      <c r="C327" s="1">
        <v>42187.597222222219</v>
      </c>
      <c r="D327">
        <v>1</v>
      </c>
      <c r="E327" t="s">
        <v>16</v>
      </c>
      <c r="F327" t="s">
        <v>17</v>
      </c>
      <c r="G327">
        <v>7</v>
      </c>
      <c r="H327" t="str">
        <f t="shared" si="26"/>
        <v>AWD</v>
      </c>
      <c r="I327" s="2">
        <f t="shared" si="27"/>
        <v>2015</v>
      </c>
      <c r="J327" s="2">
        <f t="shared" si="28"/>
        <v>7</v>
      </c>
      <c r="K327" t="str">
        <f t="shared" si="29"/>
        <v>Waterjuffer</v>
      </c>
      <c r="L327" s="25">
        <f t="shared" si="30"/>
        <v>26</v>
      </c>
    </row>
    <row r="328" spans="1:12" x14ac:dyDescent="0.25">
      <c r="A328">
        <v>14</v>
      </c>
      <c r="B328" t="s">
        <v>7</v>
      </c>
      <c r="C328" s="1">
        <v>42187.597222222219</v>
      </c>
      <c r="D328">
        <v>1</v>
      </c>
      <c r="E328" t="s">
        <v>24</v>
      </c>
      <c r="F328" t="s">
        <v>25</v>
      </c>
      <c r="G328">
        <v>1</v>
      </c>
      <c r="H328" t="str">
        <f t="shared" si="26"/>
        <v>AWD</v>
      </c>
      <c r="I328" s="2">
        <f t="shared" si="27"/>
        <v>2015</v>
      </c>
      <c r="J328" s="2">
        <f t="shared" si="28"/>
        <v>7</v>
      </c>
      <c r="K328" t="str">
        <f t="shared" si="29"/>
        <v>Glazenmakers</v>
      </c>
      <c r="L328" s="25">
        <f t="shared" si="30"/>
        <v>26</v>
      </c>
    </row>
    <row r="329" spans="1:12" x14ac:dyDescent="0.25">
      <c r="A329">
        <v>14</v>
      </c>
      <c r="B329" t="s">
        <v>7</v>
      </c>
      <c r="C329" s="1">
        <v>42187.597222222219</v>
      </c>
      <c r="D329">
        <v>1</v>
      </c>
      <c r="E329" t="s">
        <v>26</v>
      </c>
      <c r="F329" t="s">
        <v>27</v>
      </c>
      <c r="G329">
        <v>2</v>
      </c>
      <c r="H329" t="str">
        <f t="shared" si="26"/>
        <v>AWD</v>
      </c>
      <c r="I329" s="2">
        <f t="shared" si="27"/>
        <v>2015</v>
      </c>
      <c r="J329" s="2">
        <f t="shared" si="28"/>
        <v>7</v>
      </c>
      <c r="K329" t="str">
        <f t="shared" si="29"/>
        <v>Glazenmakers</v>
      </c>
      <c r="L329" s="25">
        <f t="shared" si="30"/>
        <v>26</v>
      </c>
    </row>
    <row r="330" spans="1:12" x14ac:dyDescent="0.25">
      <c r="A330">
        <v>14</v>
      </c>
      <c r="B330" t="s">
        <v>7</v>
      </c>
      <c r="C330" s="1">
        <v>42187.597222222219</v>
      </c>
      <c r="D330">
        <v>1</v>
      </c>
      <c r="E330" t="s">
        <v>28</v>
      </c>
      <c r="F330" t="s">
        <v>29</v>
      </c>
      <c r="G330">
        <v>4</v>
      </c>
      <c r="H330" t="str">
        <f t="shared" si="26"/>
        <v>AWD</v>
      </c>
      <c r="I330" s="2">
        <f t="shared" si="27"/>
        <v>2015</v>
      </c>
      <c r="J330" s="2">
        <f t="shared" si="28"/>
        <v>7</v>
      </c>
      <c r="K330" t="str">
        <f t="shared" si="29"/>
        <v>Korenbouten</v>
      </c>
      <c r="L330" s="25">
        <f t="shared" si="30"/>
        <v>26</v>
      </c>
    </row>
    <row r="331" spans="1:12" x14ac:dyDescent="0.25">
      <c r="A331">
        <v>14</v>
      </c>
      <c r="B331" t="s">
        <v>7</v>
      </c>
      <c r="C331" s="1">
        <v>42194.618055555555</v>
      </c>
      <c r="D331">
        <v>1</v>
      </c>
      <c r="E331" t="s">
        <v>30</v>
      </c>
      <c r="F331" t="s">
        <v>31</v>
      </c>
      <c r="G331">
        <v>3</v>
      </c>
      <c r="H331" t="str">
        <f t="shared" si="26"/>
        <v>AWD</v>
      </c>
      <c r="I331" s="2">
        <f t="shared" si="27"/>
        <v>2015</v>
      </c>
      <c r="J331" s="2">
        <f t="shared" si="28"/>
        <v>7</v>
      </c>
      <c r="K331" t="str">
        <f t="shared" si="29"/>
        <v>Pantserjuffers</v>
      </c>
      <c r="L331" s="25">
        <f t="shared" si="30"/>
        <v>27</v>
      </c>
    </row>
    <row r="332" spans="1:12" x14ac:dyDescent="0.25">
      <c r="A332">
        <v>14</v>
      </c>
      <c r="B332" t="s">
        <v>7</v>
      </c>
      <c r="C332" s="1">
        <v>42194.618055555555</v>
      </c>
      <c r="D332">
        <v>1</v>
      </c>
      <c r="E332" t="s">
        <v>10</v>
      </c>
      <c r="F332" t="s">
        <v>11</v>
      </c>
      <c r="G332">
        <v>149</v>
      </c>
      <c r="H332" t="str">
        <f t="shared" si="26"/>
        <v>AWD</v>
      </c>
      <c r="I332" s="2">
        <f t="shared" si="27"/>
        <v>2015</v>
      </c>
      <c r="J332" s="2">
        <f t="shared" si="28"/>
        <v>7</v>
      </c>
      <c r="K332" t="str">
        <f t="shared" si="29"/>
        <v>Waterjuffer</v>
      </c>
      <c r="L332" s="25">
        <f t="shared" si="30"/>
        <v>27</v>
      </c>
    </row>
    <row r="333" spans="1:12" x14ac:dyDescent="0.25">
      <c r="A333">
        <v>14</v>
      </c>
      <c r="B333" t="s">
        <v>7</v>
      </c>
      <c r="C333" s="1">
        <v>42194.618055555555</v>
      </c>
      <c r="D333">
        <v>1</v>
      </c>
      <c r="E333" t="s">
        <v>14</v>
      </c>
      <c r="F333" t="s">
        <v>15</v>
      </c>
      <c r="G333">
        <v>10</v>
      </c>
      <c r="H333" t="str">
        <f t="shared" si="26"/>
        <v>AWD</v>
      </c>
      <c r="I333" s="2">
        <f t="shared" si="27"/>
        <v>2015</v>
      </c>
      <c r="J333" s="2">
        <f t="shared" si="28"/>
        <v>7</v>
      </c>
      <c r="K333" t="str">
        <f t="shared" si="29"/>
        <v>Waterjuffer</v>
      </c>
      <c r="L333" s="25">
        <f t="shared" si="30"/>
        <v>27</v>
      </c>
    </row>
    <row r="334" spans="1:12" x14ac:dyDescent="0.25">
      <c r="A334">
        <v>14</v>
      </c>
      <c r="B334" t="s">
        <v>7</v>
      </c>
      <c r="C334" s="1">
        <v>42194.618055555555</v>
      </c>
      <c r="D334">
        <v>1</v>
      </c>
      <c r="E334" t="s">
        <v>20</v>
      </c>
      <c r="F334" t="s">
        <v>21</v>
      </c>
      <c r="G334">
        <v>25</v>
      </c>
      <c r="H334" t="str">
        <f t="shared" si="26"/>
        <v>AWD</v>
      </c>
      <c r="I334" s="2">
        <f t="shared" si="27"/>
        <v>2015</v>
      </c>
      <c r="J334" s="2">
        <f t="shared" si="28"/>
        <v>7</v>
      </c>
      <c r="K334" t="str">
        <f t="shared" si="29"/>
        <v>Waterjuffer</v>
      </c>
      <c r="L334" s="25">
        <f t="shared" si="30"/>
        <v>27</v>
      </c>
    </row>
    <row r="335" spans="1:12" x14ac:dyDescent="0.25">
      <c r="A335">
        <v>14</v>
      </c>
      <c r="B335" t="s">
        <v>7</v>
      </c>
      <c r="C335" s="1">
        <v>42194.618055555555</v>
      </c>
      <c r="D335">
        <v>1</v>
      </c>
      <c r="E335" t="s">
        <v>16</v>
      </c>
      <c r="F335" t="s">
        <v>17</v>
      </c>
      <c r="G335">
        <v>4</v>
      </c>
      <c r="H335" t="str">
        <f t="shared" si="26"/>
        <v>AWD</v>
      </c>
      <c r="I335" s="2">
        <f t="shared" si="27"/>
        <v>2015</v>
      </c>
      <c r="J335" s="2">
        <f t="shared" si="28"/>
        <v>7</v>
      </c>
      <c r="K335" t="str">
        <f t="shared" si="29"/>
        <v>Waterjuffer</v>
      </c>
      <c r="L335" s="25">
        <f t="shared" si="30"/>
        <v>27</v>
      </c>
    </row>
    <row r="336" spans="1:12" x14ac:dyDescent="0.25">
      <c r="A336">
        <v>14</v>
      </c>
      <c r="B336" t="s">
        <v>7</v>
      </c>
      <c r="C336" s="1">
        <v>42194.618055555555</v>
      </c>
      <c r="D336">
        <v>1</v>
      </c>
      <c r="E336" t="s">
        <v>26</v>
      </c>
      <c r="F336" t="s">
        <v>27</v>
      </c>
      <c r="G336">
        <v>2</v>
      </c>
      <c r="H336" t="str">
        <f t="shared" si="26"/>
        <v>AWD</v>
      </c>
      <c r="I336" s="2">
        <f t="shared" si="27"/>
        <v>2015</v>
      </c>
      <c r="J336" s="2">
        <f t="shared" si="28"/>
        <v>7</v>
      </c>
      <c r="K336" t="str">
        <f t="shared" si="29"/>
        <v>Glazenmakers</v>
      </c>
      <c r="L336" s="25">
        <f t="shared" si="30"/>
        <v>27</v>
      </c>
    </row>
    <row r="337" spans="1:12" x14ac:dyDescent="0.25">
      <c r="A337">
        <v>14</v>
      </c>
      <c r="B337" t="s">
        <v>7</v>
      </c>
      <c r="C337" s="1">
        <v>42194.618055555555</v>
      </c>
      <c r="D337">
        <v>1</v>
      </c>
      <c r="E337" t="s">
        <v>32</v>
      </c>
      <c r="F337" t="s">
        <v>33</v>
      </c>
      <c r="G337">
        <v>1</v>
      </c>
      <c r="H337" t="str">
        <f t="shared" si="26"/>
        <v>AWD</v>
      </c>
      <c r="I337" s="2">
        <f t="shared" si="27"/>
        <v>2015</v>
      </c>
      <c r="J337" s="2">
        <f t="shared" si="28"/>
        <v>7</v>
      </c>
      <c r="K337" t="str">
        <f t="shared" si="29"/>
        <v>Korenbouten</v>
      </c>
      <c r="L337" s="25">
        <f t="shared" si="30"/>
        <v>27</v>
      </c>
    </row>
    <row r="338" spans="1:12" x14ac:dyDescent="0.25">
      <c r="A338">
        <v>14</v>
      </c>
      <c r="B338" t="s">
        <v>7</v>
      </c>
      <c r="C338" s="1">
        <v>42194.618055555555</v>
      </c>
      <c r="D338">
        <v>1</v>
      </c>
      <c r="E338" t="s">
        <v>48</v>
      </c>
      <c r="F338" t="s">
        <v>49</v>
      </c>
      <c r="G338">
        <v>1</v>
      </c>
      <c r="H338" t="str">
        <f t="shared" si="26"/>
        <v>AWD</v>
      </c>
      <c r="I338" s="2">
        <f t="shared" si="27"/>
        <v>2015</v>
      </c>
      <c r="J338" s="2">
        <f t="shared" si="28"/>
        <v>7</v>
      </c>
      <c r="K338" t="str">
        <f t="shared" si="29"/>
        <v>Glazenmakers</v>
      </c>
      <c r="L338" s="25">
        <f t="shared" si="30"/>
        <v>27</v>
      </c>
    </row>
    <row r="339" spans="1:12" x14ac:dyDescent="0.25">
      <c r="A339">
        <v>14</v>
      </c>
      <c r="B339" t="s">
        <v>7</v>
      </c>
      <c r="C339" s="1">
        <v>42219.513888888891</v>
      </c>
      <c r="D339">
        <v>1</v>
      </c>
      <c r="E339" t="s">
        <v>30</v>
      </c>
      <c r="F339" t="s">
        <v>31</v>
      </c>
      <c r="G339">
        <v>20</v>
      </c>
      <c r="H339" t="str">
        <f t="shared" si="26"/>
        <v>AWD</v>
      </c>
      <c r="I339" s="2">
        <f t="shared" si="27"/>
        <v>2015</v>
      </c>
      <c r="J339" s="2">
        <f t="shared" si="28"/>
        <v>8</v>
      </c>
      <c r="K339" t="str">
        <f t="shared" si="29"/>
        <v>Pantserjuffers</v>
      </c>
      <c r="L339" s="25">
        <f t="shared" si="30"/>
        <v>30.571428571428573</v>
      </c>
    </row>
    <row r="340" spans="1:12" x14ac:dyDescent="0.25">
      <c r="A340">
        <v>14</v>
      </c>
      <c r="B340" t="s">
        <v>7</v>
      </c>
      <c r="C340" s="1">
        <v>42219.513888888891</v>
      </c>
      <c r="D340">
        <v>1</v>
      </c>
      <c r="E340" t="s">
        <v>10</v>
      </c>
      <c r="F340" t="s">
        <v>11</v>
      </c>
      <c r="G340">
        <v>7</v>
      </c>
      <c r="H340" t="str">
        <f t="shared" si="26"/>
        <v>AWD</v>
      </c>
      <c r="I340" s="2">
        <f t="shared" si="27"/>
        <v>2015</v>
      </c>
      <c r="J340" s="2">
        <f t="shared" si="28"/>
        <v>8</v>
      </c>
      <c r="K340" t="str">
        <f t="shared" si="29"/>
        <v>Waterjuffer</v>
      </c>
      <c r="L340" s="25">
        <f t="shared" si="30"/>
        <v>30.571428571428573</v>
      </c>
    </row>
    <row r="341" spans="1:12" x14ac:dyDescent="0.25">
      <c r="A341">
        <v>14</v>
      </c>
      <c r="B341" t="s">
        <v>7</v>
      </c>
      <c r="C341" s="1">
        <v>42219.513888888891</v>
      </c>
      <c r="D341">
        <v>1</v>
      </c>
      <c r="E341" t="s">
        <v>14</v>
      </c>
      <c r="F341" t="s">
        <v>15</v>
      </c>
      <c r="G341">
        <v>10</v>
      </c>
      <c r="H341" t="str">
        <f t="shared" si="26"/>
        <v>AWD</v>
      </c>
      <c r="I341" s="2">
        <f t="shared" si="27"/>
        <v>2015</v>
      </c>
      <c r="J341" s="2">
        <f t="shared" si="28"/>
        <v>8</v>
      </c>
      <c r="K341" t="str">
        <f t="shared" si="29"/>
        <v>Waterjuffer</v>
      </c>
      <c r="L341" s="25">
        <f t="shared" si="30"/>
        <v>30.571428571428573</v>
      </c>
    </row>
    <row r="342" spans="1:12" x14ac:dyDescent="0.25">
      <c r="A342">
        <v>14</v>
      </c>
      <c r="B342" t="s">
        <v>7</v>
      </c>
      <c r="C342" s="1">
        <v>42219.513888888891</v>
      </c>
      <c r="D342">
        <v>1</v>
      </c>
      <c r="E342" t="s">
        <v>20</v>
      </c>
      <c r="F342" t="s">
        <v>21</v>
      </c>
      <c r="G342">
        <v>20</v>
      </c>
      <c r="H342" t="str">
        <f t="shared" si="26"/>
        <v>AWD</v>
      </c>
      <c r="I342" s="2">
        <f t="shared" si="27"/>
        <v>2015</v>
      </c>
      <c r="J342" s="2">
        <f t="shared" si="28"/>
        <v>8</v>
      </c>
      <c r="K342" t="str">
        <f t="shared" si="29"/>
        <v>Waterjuffer</v>
      </c>
      <c r="L342" s="25">
        <f t="shared" si="30"/>
        <v>30.571428571428573</v>
      </c>
    </row>
    <row r="343" spans="1:12" x14ac:dyDescent="0.25">
      <c r="A343">
        <v>14</v>
      </c>
      <c r="B343" t="s">
        <v>7</v>
      </c>
      <c r="C343" s="1">
        <v>42219.513888888891</v>
      </c>
      <c r="D343">
        <v>1</v>
      </c>
      <c r="E343" t="s">
        <v>18</v>
      </c>
      <c r="F343" t="s">
        <v>19</v>
      </c>
      <c r="G343">
        <v>1</v>
      </c>
      <c r="H343" t="str">
        <f t="shared" si="26"/>
        <v>AWD</v>
      </c>
      <c r="I343" s="2">
        <f t="shared" si="27"/>
        <v>2015</v>
      </c>
      <c r="J343" s="2">
        <f t="shared" si="28"/>
        <v>8</v>
      </c>
      <c r="K343" t="str">
        <f t="shared" si="29"/>
        <v>Korenbouten</v>
      </c>
      <c r="L343" s="25">
        <f t="shared" si="30"/>
        <v>30.571428571428573</v>
      </c>
    </row>
    <row r="344" spans="1:12" x14ac:dyDescent="0.25">
      <c r="A344">
        <v>14</v>
      </c>
      <c r="B344" t="s">
        <v>7</v>
      </c>
      <c r="C344" s="1">
        <v>42219.513888888891</v>
      </c>
      <c r="D344">
        <v>1</v>
      </c>
      <c r="E344" t="s">
        <v>32</v>
      </c>
      <c r="F344" t="s">
        <v>33</v>
      </c>
      <c r="G344">
        <v>11</v>
      </c>
      <c r="H344" t="str">
        <f t="shared" si="26"/>
        <v>AWD</v>
      </c>
      <c r="I344" s="2">
        <f t="shared" si="27"/>
        <v>2015</v>
      </c>
      <c r="J344" s="2">
        <f t="shared" si="28"/>
        <v>8</v>
      </c>
      <c r="K344" t="str">
        <f t="shared" si="29"/>
        <v>Korenbouten</v>
      </c>
      <c r="L344" s="25">
        <f t="shared" si="30"/>
        <v>30.571428571428573</v>
      </c>
    </row>
    <row r="345" spans="1:12" x14ac:dyDescent="0.25">
      <c r="A345">
        <v>14</v>
      </c>
      <c r="B345" t="s">
        <v>7</v>
      </c>
      <c r="C345" s="1">
        <v>42219.513888888891</v>
      </c>
      <c r="D345">
        <v>1</v>
      </c>
      <c r="E345" t="s">
        <v>42</v>
      </c>
      <c r="F345" t="s">
        <v>43</v>
      </c>
      <c r="G345">
        <v>3</v>
      </c>
      <c r="H345" t="str">
        <f t="shared" si="26"/>
        <v>AWD</v>
      </c>
      <c r="I345" s="2">
        <f t="shared" si="27"/>
        <v>2015</v>
      </c>
      <c r="J345" s="2">
        <f t="shared" si="28"/>
        <v>8</v>
      </c>
      <c r="K345" t="str">
        <f t="shared" si="29"/>
        <v>Korenbouten</v>
      </c>
      <c r="L345" s="25">
        <f t="shared" si="30"/>
        <v>30.571428571428573</v>
      </c>
    </row>
    <row r="346" spans="1:12" x14ac:dyDescent="0.25">
      <c r="A346">
        <v>14</v>
      </c>
      <c r="B346" t="s">
        <v>7</v>
      </c>
      <c r="C346" s="1">
        <v>42232.479166666664</v>
      </c>
      <c r="D346">
        <v>1</v>
      </c>
      <c r="E346" t="s">
        <v>30</v>
      </c>
      <c r="F346" t="s">
        <v>31</v>
      </c>
      <c r="G346">
        <v>19</v>
      </c>
      <c r="H346" t="str">
        <f t="shared" si="26"/>
        <v>AWD</v>
      </c>
      <c r="I346" s="2">
        <f t="shared" si="27"/>
        <v>2015</v>
      </c>
      <c r="J346" s="2">
        <f t="shared" si="28"/>
        <v>8</v>
      </c>
      <c r="K346" t="str">
        <f t="shared" si="29"/>
        <v>Pantserjuffers</v>
      </c>
      <c r="L346" s="25">
        <f t="shared" si="30"/>
        <v>32.428571428571431</v>
      </c>
    </row>
    <row r="347" spans="1:12" x14ac:dyDescent="0.25">
      <c r="A347">
        <v>14</v>
      </c>
      <c r="B347" t="s">
        <v>7</v>
      </c>
      <c r="C347" s="1">
        <v>42232.479166666664</v>
      </c>
      <c r="D347">
        <v>1</v>
      </c>
      <c r="E347" t="s">
        <v>34</v>
      </c>
      <c r="F347" t="s">
        <v>35</v>
      </c>
      <c r="G347">
        <v>26</v>
      </c>
      <c r="H347" t="str">
        <f t="shared" si="26"/>
        <v>AWD</v>
      </c>
      <c r="I347" s="2">
        <f t="shared" si="27"/>
        <v>2015</v>
      </c>
      <c r="J347" s="2">
        <f t="shared" si="28"/>
        <v>8</v>
      </c>
      <c r="K347" t="str">
        <f t="shared" si="29"/>
        <v>Pantserjuffers</v>
      </c>
      <c r="L347" s="25">
        <f t="shared" si="30"/>
        <v>32.428571428571431</v>
      </c>
    </row>
    <row r="348" spans="1:12" x14ac:dyDescent="0.25">
      <c r="A348">
        <v>14</v>
      </c>
      <c r="B348" t="s">
        <v>7</v>
      </c>
      <c r="C348" s="1">
        <v>42232.479166666664</v>
      </c>
      <c r="D348">
        <v>1</v>
      </c>
      <c r="E348" t="s">
        <v>10</v>
      </c>
      <c r="F348" t="s">
        <v>11</v>
      </c>
      <c r="G348">
        <v>11</v>
      </c>
      <c r="H348" t="str">
        <f t="shared" si="26"/>
        <v>AWD</v>
      </c>
      <c r="I348" s="2">
        <f t="shared" si="27"/>
        <v>2015</v>
      </c>
      <c r="J348" s="2">
        <f t="shared" si="28"/>
        <v>8</v>
      </c>
      <c r="K348" t="str">
        <f t="shared" si="29"/>
        <v>Waterjuffer</v>
      </c>
      <c r="L348" s="25">
        <f t="shared" si="30"/>
        <v>32.428571428571431</v>
      </c>
    </row>
    <row r="349" spans="1:12" x14ac:dyDescent="0.25">
      <c r="A349">
        <v>14</v>
      </c>
      <c r="B349" t="s">
        <v>7</v>
      </c>
      <c r="C349" s="1">
        <v>42232.479166666664</v>
      </c>
      <c r="D349">
        <v>1</v>
      </c>
      <c r="E349" t="s">
        <v>14</v>
      </c>
      <c r="F349" t="s">
        <v>15</v>
      </c>
      <c r="G349">
        <v>14</v>
      </c>
      <c r="H349" t="str">
        <f t="shared" si="26"/>
        <v>AWD</v>
      </c>
      <c r="I349" s="2">
        <f t="shared" si="27"/>
        <v>2015</v>
      </c>
      <c r="J349" s="2">
        <f t="shared" si="28"/>
        <v>8</v>
      </c>
      <c r="K349" t="str">
        <f t="shared" si="29"/>
        <v>Waterjuffer</v>
      </c>
      <c r="L349" s="25">
        <f t="shared" si="30"/>
        <v>32.428571428571431</v>
      </c>
    </row>
    <row r="350" spans="1:12" x14ac:dyDescent="0.25">
      <c r="A350">
        <v>14</v>
      </c>
      <c r="B350" t="s">
        <v>7</v>
      </c>
      <c r="C350" s="1">
        <v>42232.479166666664</v>
      </c>
      <c r="D350">
        <v>1</v>
      </c>
      <c r="E350" t="s">
        <v>20</v>
      </c>
      <c r="F350" t="s">
        <v>21</v>
      </c>
      <c r="G350">
        <v>19</v>
      </c>
      <c r="H350" t="str">
        <f t="shared" si="26"/>
        <v>AWD</v>
      </c>
      <c r="I350" s="2">
        <f t="shared" si="27"/>
        <v>2015</v>
      </c>
      <c r="J350" s="2">
        <f t="shared" si="28"/>
        <v>8</v>
      </c>
      <c r="K350" t="str">
        <f t="shared" si="29"/>
        <v>Waterjuffer</v>
      </c>
      <c r="L350" s="25">
        <f t="shared" si="30"/>
        <v>32.428571428571431</v>
      </c>
    </row>
    <row r="351" spans="1:12" x14ac:dyDescent="0.25">
      <c r="A351">
        <v>14</v>
      </c>
      <c r="B351" t="s">
        <v>7</v>
      </c>
      <c r="C351" s="1">
        <v>42232.479166666664</v>
      </c>
      <c r="D351">
        <v>1</v>
      </c>
      <c r="E351" t="s">
        <v>36</v>
      </c>
      <c r="F351" t="s">
        <v>37</v>
      </c>
      <c r="G351">
        <v>2</v>
      </c>
      <c r="H351" t="str">
        <f t="shared" si="26"/>
        <v>AWD</v>
      </c>
      <c r="I351" s="2">
        <f t="shared" si="27"/>
        <v>2015</v>
      </c>
      <c r="J351" s="2">
        <f t="shared" si="28"/>
        <v>8</v>
      </c>
      <c r="K351" t="str">
        <f t="shared" si="29"/>
        <v>Glazenmakers</v>
      </c>
      <c r="L351" s="25">
        <f t="shared" si="30"/>
        <v>32.428571428571431</v>
      </c>
    </row>
    <row r="352" spans="1:12" x14ac:dyDescent="0.25">
      <c r="A352">
        <v>14</v>
      </c>
      <c r="B352" t="s">
        <v>7</v>
      </c>
      <c r="C352" s="1">
        <v>42232.479166666664</v>
      </c>
      <c r="D352">
        <v>1</v>
      </c>
      <c r="E352" t="s">
        <v>26</v>
      </c>
      <c r="F352" t="s">
        <v>27</v>
      </c>
      <c r="G352">
        <v>1</v>
      </c>
      <c r="H352" t="str">
        <f t="shared" si="26"/>
        <v>AWD</v>
      </c>
      <c r="I352" s="2">
        <f t="shared" si="27"/>
        <v>2015</v>
      </c>
      <c r="J352" s="2">
        <f t="shared" si="28"/>
        <v>8</v>
      </c>
      <c r="K352" t="str">
        <f t="shared" si="29"/>
        <v>Glazenmakers</v>
      </c>
      <c r="L352" s="25">
        <f t="shared" si="30"/>
        <v>32.428571428571431</v>
      </c>
    </row>
    <row r="353" spans="1:12" x14ac:dyDescent="0.25">
      <c r="A353">
        <v>14</v>
      </c>
      <c r="B353" t="s">
        <v>7</v>
      </c>
      <c r="C353" s="1">
        <v>42232.479166666664</v>
      </c>
      <c r="D353">
        <v>1</v>
      </c>
      <c r="E353" t="s">
        <v>32</v>
      </c>
      <c r="F353" t="s">
        <v>33</v>
      </c>
      <c r="G353">
        <v>16</v>
      </c>
      <c r="H353" t="str">
        <f t="shared" si="26"/>
        <v>AWD</v>
      </c>
      <c r="I353" s="2">
        <f t="shared" si="27"/>
        <v>2015</v>
      </c>
      <c r="J353" s="2">
        <f t="shared" si="28"/>
        <v>8</v>
      </c>
      <c r="K353" t="str">
        <f t="shared" si="29"/>
        <v>Korenbouten</v>
      </c>
      <c r="L353" s="25">
        <f t="shared" si="30"/>
        <v>32.428571428571431</v>
      </c>
    </row>
    <row r="354" spans="1:12" x14ac:dyDescent="0.25">
      <c r="A354">
        <v>14</v>
      </c>
      <c r="B354" t="s">
        <v>7</v>
      </c>
      <c r="C354" s="1">
        <v>42232.479166666664</v>
      </c>
      <c r="D354">
        <v>1</v>
      </c>
      <c r="E354" t="s">
        <v>42</v>
      </c>
      <c r="F354" t="s">
        <v>43</v>
      </c>
      <c r="G354">
        <v>9</v>
      </c>
      <c r="H354" t="str">
        <f t="shared" si="26"/>
        <v>AWD</v>
      </c>
      <c r="I354" s="2">
        <f t="shared" si="27"/>
        <v>2015</v>
      </c>
      <c r="J354" s="2">
        <f t="shared" si="28"/>
        <v>8</v>
      </c>
      <c r="K354" t="str">
        <f t="shared" si="29"/>
        <v>Korenbouten</v>
      </c>
      <c r="L354" s="25">
        <f t="shared" si="30"/>
        <v>32.428571428571431</v>
      </c>
    </row>
    <row r="355" spans="1:12" x14ac:dyDescent="0.25">
      <c r="A355">
        <v>14</v>
      </c>
      <c r="B355" t="s">
        <v>7</v>
      </c>
      <c r="C355" s="1">
        <v>42239.479166666664</v>
      </c>
      <c r="D355">
        <v>1</v>
      </c>
      <c r="E355" t="s">
        <v>30</v>
      </c>
      <c r="F355" t="s">
        <v>31</v>
      </c>
      <c r="G355">
        <v>57</v>
      </c>
      <c r="H355" t="str">
        <f t="shared" si="26"/>
        <v>AWD</v>
      </c>
      <c r="I355" s="2">
        <f t="shared" si="27"/>
        <v>2015</v>
      </c>
      <c r="J355" s="2">
        <f t="shared" si="28"/>
        <v>8</v>
      </c>
      <c r="K355" t="str">
        <f t="shared" si="29"/>
        <v>Pantserjuffers</v>
      </c>
      <c r="L355" s="25">
        <f t="shared" si="30"/>
        <v>33.428571428571431</v>
      </c>
    </row>
    <row r="356" spans="1:12" x14ac:dyDescent="0.25">
      <c r="A356">
        <v>14</v>
      </c>
      <c r="B356" t="s">
        <v>7</v>
      </c>
      <c r="C356" s="1">
        <v>42239.479166666664</v>
      </c>
      <c r="D356">
        <v>1</v>
      </c>
      <c r="E356" t="s">
        <v>34</v>
      </c>
      <c r="F356" t="s">
        <v>35</v>
      </c>
      <c r="G356">
        <v>18</v>
      </c>
      <c r="H356" t="str">
        <f t="shared" si="26"/>
        <v>AWD</v>
      </c>
      <c r="I356" s="2">
        <f t="shared" si="27"/>
        <v>2015</v>
      </c>
      <c r="J356" s="2">
        <f t="shared" si="28"/>
        <v>8</v>
      </c>
      <c r="K356" t="str">
        <f t="shared" si="29"/>
        <v>Pantserjuffers</v>
      </c>
      <c r="L356" s="25">
        <f t="shared" si="30"/>
        <v>33.428571428571431</v>
      </c>
    </row>
    <row r="357" spans="1:12" x14ac:dyDescent="0.25">
      <c r="A357">
        <v>14</v>
      </c>
      <c r="B357" t="s">
        <v>7</v>
      </c>
      <c r="C357" s="1">
        <v>42239.479166666664</v>
      </c>
      <c r="D357">
        <v>1</v>
      </c>
      <c r="E357" t="s">
        <v>10</v>
      </c>
      <c r="F357" t="s">
        <v>11</v>
      </c>
      <c r="G357">
        <v>7</v>
      </c>
      <c r="H357" t="str">
        <f t="shared" si="26"/>
        <v>AWD</v>
      </c>
      <c r="I357" s="2">
        <f t="shared" si="27"/>
        <v>2015</v>
      </c>
      <c r="J357" s="2">
        <f t="shared" si="28"/>
        <v>8</v>
      </c>
      <c r="K357" t="str">
        <f t="shared" si="29"/>
        <v>Waterjuffer</v>
      </c>
      <c r="L357" s="25">
        <f t="shared" si="30"/>
        <v>33.428571428571431</v>
      </c>
    </row>
    <row r="358" spans="1:12" x14ac:dyDescent="0.25">
      <c r="A358">
        <v>14</v>
      </c>
      <c r="B358" t="s">
        <v>7</v>
      </c>
      <c r="C358" s="1">
        <v>42239.479166666664</v>
      </c>
      <c r="D358">
        <v>1</v>
      </c>
      <c r="E358" t="s">
        <v>14</v>
      </c>
      <c r="F358" t="s">
        <v>15</v>
      </c>
      <c r="G358">
        <v>5</v>
      </c>
      <c r="H358" t="str">
        <f t="shared" si="26"/>
        <v>AWD</v>
      </c>
      <c r="I358" s="2">
        <f t="shared" si="27"/>
        <v>2015</v>
      </c>
      <c r="J358" s="2">
        <f t="shared" si="28"/>
        <v>8</v>
      </c>
      <c r="K358" t="str">
        <f t="shared" si="29"/>
        <v>Waterjuffer</v>
      </c>
      <c r="L358" s="25">
        <f t="shared" si="30"/>
        <v>33.428571428571431</v>
      </c>
    </row>
    <row r="359" spans="1:12" x14ac:dyDescent="0.25">
      <c r="A359">
        <v>14</v>
      </c>
      <c r="B359" t="s">
        <v>7</v>
      </c>
      <c r="C359" s="1">
        <v>42239.479166666664</v>
      </c>
      <c r="D359">
        <v>1</v>
      </c>
      <c r="E359" t="s">
        <v>20</v>
      </c>
      <c r="F359" t="s">
        <v>21</v>
      </c>
      <c r="G359">
        <v>13</v>
      </c>
      <c r="H359" t="str">
        <f t="shared" si="26"/>
        <v>AWD</v>
      </c>
      <c r="I359" s="2">
        <f t="shared" si="27"/>
        <v>2015</v>
      </c>
      <c r="J359" s="2">
        <f t="shared" si="28"/>
        <v>8</v>
      </c>
      <c r="K359" t="str">
        <f t="shared" si="29"/>
        <v>Waterjuffer</v>
      </c>
      <c r="L359" s="25">
        <f t="shared" si="30"/>
        <v>33.428571428571431</v>
      </c>
    </row>
    <row r="360" spans="1:12" x14ac:dyDescent="0.25">
      <c r="A360">
        <v>14</v>
      </c>
      <c r="B360" t="s">
        <v>7</v>
      </c>
      <c r="C360" s="1">
        <v>42239.479166666664</v>
      </c>
      <c r="D360">
        <v>1</v>
      </c>
      <c r="E360" t="s">
        <v>36</v>
      </c>
      <c r="F360" t="s">
        <v>37</v>
      </c>
      <c r="G360">
        <v>8</v>
      </c>
      <c r="H360" t="str">
        <f t="shared" si="26"/>
        <v>AWD</v>
      </c>
      <c r="I360" s="2">
        <f t="shared" si="27"/>
        <v>2015</v>
      </c>
      <c r="J360" s="2">
        <f t="shared" si="28"/>
        <v>8</v>
      </c>
      <c r="K360" t="str">
        <f t="shared" si="29"/>
        <v>Glazenmakers</v>
      </c>
      <c r="L360" s="25">
        <f t="shared" si="30"/>
        <v>33.428571428571431</v>
      </c>
    </row>
    <row r="361" spans="1:12" x14ac:dyDescent="0.25">
      <c r="A361">
        <v>14</v>
      </c>
      <c r="B361" t="s">
        <v>7</v>
      </c>
      <c r="C361" s="1">
        <v>42239.479166666664</v>
      </c>
      <c r="D361">
        <v>1</v>
      </c>
      <c r="E361" t="s">
        <v>26</v>
      </c>
      <c r="F361" t="s">
        <v>27</v>
      </c>
      <c r="G361">
        <v>2</v>
      </c>
      <c r="H361" t="str">
        <f t="shared" si="26"/>
        <v>AWD</v>
      </c>
      <c r="I361" s="2">
        <f t="shared" si="27"/>
        <v>2015</v>
      </c>
      <c r="J361" s="2">
        <f t="shared" si="28"/>
        <v>8</v>
      </c>
      <c r="K361" t="str">
        <f t="shared" si="29"/>
        <v>Glazenmakers</v>
      </c>
      <c r="L361" s="25">
        <f t="shared" si="30"/>
        <v>33.428571428571431</v>
      </c>
    </row>
    <row r="362" spans="1:12" x14ac:dyDescent="0.25">
      <c r="A362">
        <v>14</v>
      </c>
      <c r="B362" t="s">
        <v>7</v>
      </c>
      <c r="C362" s="1">
        <v>42239.479166666664</v>
      </c>
      <c r="D362">
        <v>1</v>
      </c>
      <c r="E362" t="s">
        <v>32</v>
      </c>
      <c r="F362" t="s">
        <v>33</v>
      </c>
      <c r="G362">
        <v>60</v>
      </c>
      <c r="H362" t="str">
        <f t="shared" si="26"/>
        <v>AWD</v>
      </c>
      <c r="I362" s="2">
        <f t="shared" si="27"/>
        <v>2015</v>
      </c>
      <c r="J362" s="2">
        <f t="shared" si="28"/>
        <v>8</v>
      </c>
      <c r="K362" t="str">
        <f t="shared" si="29"/>
        <v>Korenbouten</v>
      </c>
      <c r="L362" s="25">
        <f t="shared" si="30"/>
        <v>33.428571428571431</v>
      </c>
    </row>
    <row r="363" spans="1:12" x14ac:dyDescent="0.25">
      <c r="A363">
        <v>14</v>
      </c>
      <c r="B363" t="s">
        <v>7</v>
      </c>
      <c r="C363" s="1">
        <v>42239.479166666664</v>
      </c>
      <c r="D363">
        <v>1</v>
      </c>
      <c r="E363" t="s">
        <v>42</v>
      </c>
      <c r="F363" t="s">
        <v>43</v>
      </c>
      <c r="G363">
        <v>27</v>
      </c>
      <c r="H363" t="str">
        <f t="shared" si="26"/>
        <v>AWD</v>
      </c>
      <c r="I363" s="2">
        <f t="shared" si="27"/>
        <v>2015</v>
      </c>
      <c r="J363" s="2">
        <f t="shared" si="28"/>
        <v>8</v>
      </c>
      <c r="K363" t="str">
        <f t="shared" si="29"/>
        <v>Korenbouten</v>
      </c>
      <c r="L363" s="25">
        <f t="shared" si="30"/>
        <v>33.428571428571431</v>
      </c>
    </row>
    <row r="364" spans="1:12" x14ac:dyDescent="0.25">
      <c r="A364">
        <v>14</v>
      </c>
      <c r="B364" t="s">
        <v>7</v>
      </c>
      <c r="C364" s="1">
        <v>42499.479166666664</v>
      </c>
      <c r="D364">
        <v>1</v>
      </c>
      <c r="E364" t="s">
        <v>8</v>
      </c>
      <c r="F364" t="s">
        <v>9</v>
      </c>
      <c r="G364">
        <v>2</v>
      </c>
      <c r="H364" t="str">
        <f t="shared" si="26"/>
        <v>AWD</v>
      </c>
      <c r="I364" s="2">
        <f t="shared" si="27"/>
        <v>2016</v>
      </c>
      <c r="J364" s="2">
        <f t="shared" si="28"/>
        <v>5</v>
      </c>
      <c r="K364" t="str">
        <f t="shared" si="29"/>
        <v>Pantserjuffers</v>
      </c>
      <c r="L364" s="25">
        <f t="shared" si="30"/>
        <v>18.428571428571427</v>
      </c>
    </row>
    <row r="365" spans="1:12" x14ac:dyDescent="0.25">
      <c r="A365">
        <v>14</v>
      </c>
      <c r="B365" t="s">
        <v>7</v>
      </c>
      <c r="C365" s="1">
        <v>42499.479166666664</v>
      </c>
      <c r="D365">
        <v>1</v>
      </c>
      <c r="E365" t="s">
        <v>10</v>
      </c>
      <c r="F365" t="s">
        <v>11</v>
      </c>
      <c r="G365">
        <v>4</v>
      </c>
      <c r="H365" t="str">
        <f t="shared" si="26"/>
        <v>AWD</v>
      </c>
      <c r="I365" s="2">
        <f t="shared" si="27"/>
        <v>2016</v>
      </c>
      <c r="J365" s="2">
        <f t="shared" si="28"/>
        <v>5</v>
      </c>
      <c r="K365" t="str">
        <f t="shared" si="29"/>
        <v>Waterjuffer</v>
      </c>
      <c r="L365" s="25">
        <f t="shared" si="30"/>
        <v>18.428571428571427</v>
      </c>
    </row>
    <row r="366" spans="1:12" x14ac:dyDescent="0.25">
      <c r="A366">
        <v>14</v>
      </c>
      <c r="B366" t="s">
        <v>7</v>
      </c>
      <c r="C366" s="1">
        <v>42499.479166666664</v>
      </c>
      <c r="D366">
        <v>1</v>
      </c>
      <c r="E366" t="s">
        <v>12</v>
      </c>
      <c r="F366" t="s">
        <v>13</v>
      </c>
      <c r="G366">
        <v>7</v>
      </c>
      <c r="H366" t="str">
        <f t="shared" si="26"/>
        <v>AWD</v>
      </c>
      <c r="I366" s="2">
        <f t="shared" si="27"/>
        <v>2016</v>
      </c>
      <c r="J366" s="2">
        <f t="shared" si="28"/>
        <v>5</v>
      </c>
      <c r="K366" t="str">
        <f t="shared" si="29"/>
        <v>Waterjuffer</v>
      </c>
      <c r="L366" s="25">
        <f t="shared" si="30"/>
        <v>18.428571428571427</v>
      </c>
    </row>
    <row r="367" spans="1:12" x14ac:dyDescent="0.25">
      <c r="A367">
        <v>14</v>
      </c>
      <c r="B367" t="s">
        <v>7</v>
      </c>
      <c r="C367" s="1">
        <v>42499.479166666664</v>
      </c>
      <c r="D367">
        <v>1</v>
      </c>
      <c r="E367" t="s">
        <v>14</v>
      </c>
      <c r="F367" t="s">
        <v>15</v>
      </c>
      <c r="G367">
        <v>4</v>
      </c>
      <c r="H367" t="str">
        <f t="shared" si="26"/>
        <v>AWD</v>
      </c>
      <c r="I367" s="2">
        <f t="shared" si="27"/>
        <v>2016</v>
      </c>
      <c r="J367" s="2">
        <f t="shared" si="28"/>
        <v>5</v>
      </c>
      <c r="K367" t="str">
        <f t="shared" si="29"/>
        <v>Waterjuffer</v>
      </c>
      <c r="L367" s="25">
        <f t="shared" si="30"/>
        <v>18.428571428571427</v>
      </c>
    </row>
    <row r="368" spans="1:12" x14ac:dyDescent="0.25">
      <c r="A368">
        <v>14</v>
      </c>
      <c r="B368" t="s">
        <v>7</v>
      </c>
      <c r="C368" s="1">
        <v>42499.479166666664</v>
      </c>
      <c r="D368">
        <v>1</v>
      </c>
      <c r="E368" t="s">
        <v>20</v>
      </c>
      <c r="F368" t="s">
        <v>21</v>
      </c>
      <c r="G368">
        <v>4</v>
      </c>
      <c r="H368" t="str">
        <f t="shared" si="26"/>
        <v>AWD</v>
      </c>
      <c r="I368" s="2">
        <f t="shared" si="27"/>
        <v>2016</v>
      </c>
      <c r="J368" s="2">
        <f t="shared" si="28"/>
        <v>5</v>
      </c>
      <c r="K368" t="str">
        <f t="shared" si="29"/>
        <v>Waterjuffer</v>
      </c>
      <c r="L368" s="25">
        <f t="shared" si="30"/>
        <v>18.428571428571427</v>
      </c>
    </row>
    <row r="369" spans="1:17" x14ac:dyDescent="0.25">
      <c r="A369">
        <v>14</v>
      </c>
      <c r="B369" t="s">
        <v>7</v>
      </c>
      <c r="C369" s="1">
        <v>42499.479166666664</v>
      </c>
      <c r="D369">
        <v>1</v>
      </c>
      <c r="E369" t="s">
        <v>16</v>
      </c>
      <c r="F369" t="s">
        <v>17</v>
      </c>
      <c r="G369">
        <v>9</v>
      </c>
      <c r="H369" t="str">
        <f t="shared" si="26"/>
        <v>AWD</v>
      </c>
      <c r="I369" s="2">
        <f t="shared" si="27"/>
        <v>2016</v>
      </c>
      <c r="J369" s="2">
        <f t="shared" si="28"/>
        <v>5</v>
      </c>
      <c r="K369" t="str">
        <f t="shared" si="29"/>
        <v>Waterjuffer</v>
      </c>
      <c r="L369" s="25">
        <f t="shared" si="30"/>
        <v>18.428571428571427</v>
      </c>
    </row>
    <row r="370" spans="1:17" x14ac:dyDescent="0.25">
      <c r="A370">
        <v>14</v>
      </c>
      <c r="B370" t="s">
        <v>7</v>
      </c>
      <c r="C370" s="1">
        <v>42499.479166666664</v>
      </c>
      <c r="D370">
        <v>1</v>
      </c>
      <c r="E370" t="s">
        <v>22</v>
      </c>
      <c r="F370" t="s">
        <v>23</v>
      </c>
      <c r="G370">
        <v>3</v>
      </c>
      <c r="H370" t="str">
        <f t="shared" si="26"/>
        <v>AWD</v>
      </c>
      <c r="I370" s="2">
        <f t="shared" si="27"/>
        <v>2016</v>
      </c>
      <c r="J370" s="2">
        <f t="shared" si="28"/>
        <v>5</v>
      </c>
      <c r="K370" t="str">
        <f t="shared" si="29"/>
        <v>Glazenmakers</v>
      </c>
      <c r="L370" s="25">
        <f t="shared" si="30"/>
        <v>18.428571428571427</v>
      </c>
    </row>
    <row r="371" spans="1:17" x14ac:dyDescent="0.25">
      <c r="A371">
        <v>14</v>
      </c>
      <c r="B371" t="s">
        <v>7</v>
      </c>
      <c r="C371" s="1">
        <v>42499.479166666664</v>
      </c>
      <c r="D371">
        <v>1</v>
      </c>
      <c r="E371" t="s">
        <v>28</v>
      </c>
      <c r="F371" t="s">
        <v>29</v>
      </c>
      <c r="G371">
        <v>2</v>
      </c>
      <c r="H371" t="str">
        <f t="shared" si="26"/>
        <v>AWD</v>
      </c>
      <c r="I371" s="2">
        <f t="shared" si="27"/>
        <v>2016</v>
      </c>
      <c r="J371" s="2">
        <f t="shared" si="28"/>
        <v>5</v>
      </c>
      <c r="K371" t="str">
        <f t="shared" si="29"/>
        <v>Korenbouten</v>
      </c>
      <c r="L371" s="25">
        <f t="shared" si="30"/>
        <v>18.428571428571427</v>
      </c>
    </row>
    <row r="372" spans="1:17" x14ac:dyDescent="0.25">
      <c r="A372">
        <v>14</v>
      </c>
      <c r="B372" t="s">
        <v>7</v>
      </c>
      <c r="C372" s="1">
        <v>42527.479166666664</v>
      </c>
      <c r="D372">
        <v>1</v>
      </c>
      <c r="E372" t="s">
        <v>10</v>
      </c>
      <c r="F372" t="s">
        <v>11</v>
      </c>
      <c r="G372">
        <v>18</v>
      </c>
      <c r="H372" t="str">
        <f t="shared" si="26"/>
        <v>AWD</v>
      </c>
      <c r="I372" s="2">
        <f t="shared" si="27"/>
        <v>2016</v>
      </c>
      <c r="J372" s="2">
        <f t="shared" si="28"/>
        <v>6</v>
      </c>
      <c r="K372" t="str">
        <f t="shared" si="29"/>
        <v>Waterjuffer</v>
      </c>
      <c r="L372" s="25">
        <f t="shared" si="30"/>
        <v>22.428571428571427</v>
      </c>
    </row>
    <row r="373" spans="1:17" x14ac:dyDescent="0.25">
      <c r="A373">
        <v>14</v>
      </c>
      <c r="B373" t="s">
        <v>7</v>
      </c>
      <c r="C373" s="1">
        <v>42527.479166666664</v>
      </c>
      <c r="D373">
        <v>1</v>
      </c>
      <c r="E373" t="s">
        <v>12</v>
      </c>
      <c r="F373" t="s">
        <v>13</v>
      </c>
      <c r="G373">
        <v>7</v>
      </c>
      <c r="H373" t="str">
        <f t="shared" si="26"/>
        <v>AWD</v>
      </c>
      <c r="I373" s="2">
        <f t="shared" si="27"/>
        <v>2016</v>
      </c>
      <c r="J373" s="2">
        <f t="shared" si="28"/>
        <v>6</v>
      </c>
      <c r="K373" t="str">
        <f t="shared" si="29"/>
        <v>Waterjuffer</v>
      </c>
      <c r="L373" s="25">
        <f t="shared" si="30"/>
        <v>22.428571428571427</v>
      </c>
    </row>
    <row r="374" spans="1:17" x14ac:dyDescent="0.25">
      <c r="A374">
        <v>14</v>
      </c>
      <c r="B374" t="s">
        <v>7</v>
      </c>
      <c r="C374" s="1">
        <v>42527.479166666664</v>
      </c>
      <c r="D374">
        <v>1</v>
      </c>
      <c r="E374" t="s">
        <v>14</v>
      </c>
      <c r="F374" t="s">
        <v>15</v>
      </c>
      <c r="G374">
        <v>6</v>
      </c>
      <c r="H374" t="str">
        <f t="shared" si="26"/>
        <v>AWD</v>
      </c>
      <c r="I374" s="2">
        <f t="shared" si="27"/>
        <v>2016</v>
      </c>
      <c r="J374" s="2">
        <f t="shared" si="28"/>
        <v>6</v>
      </c>
      <c r="K374" t="str">
        <f t="shared" si="29"/>
        <v>Waterjuffer</v>
      </c>
      <c r="L374" s="25">
        <f t="shared" si="30"/>
        <v>22.428571428571427</v>
      </c>
    </row>
    <row r="375" spans="1:17" x14ac:dyDescent="0.25">
      <c r="A375">
        <v>14</v>
      </c>
      <c r="B375" t="s">
        <v>7</v>
      </c>
      <c r="C375" s="1">
        <v>42527.479166666664</v>
      </c>
      <c r="D375">
        <v>1</v>
      </c>
      <c r="E375" t="s">
        <v>20</v>
      </c>
      <c r="F375" t="s">
        <v>21</v>
      </c>
      <c r="G375">
        <v>24</v>
      </c>
      <c r="H375" t="str">
        <f t="shared" si="26"/>
        <v>AWD</v>
      </c>
      <c r="I375" s="2">
        <f t="shared" si="27"/>
        <v>2016</v>
      </c>
      <c r="J375" s="2">
        <f t="shared" si="28"/>
        <v>6</v>
      </c>
      <c r="K375" t="str">
        <f t="shared" si="29"/>
        <v>Waterjuffer</v>
      </c>
      <c r="L375" s="25">
        <f t="shared" si="30"/>
        <v>22.428571428571427</v>
      </c>
    </row>
    <row r="376" spans="1:17" x14ac:dyDescent="0.25">
      <c r="A376">
        <v>14</v>
      </c>
      <c r="B376" t="s">
        <v>7</v>
      </c>
      <c r="C376" s="1">
        <v>42527.479166666664</v>
      </c>
      <c r="D376">
        <v>1</v>
      </c>
      <c r="E376" t="s">
        <v>16</v>
      </c>
      <c r="F376" t="s">
        <v>17</v>
      </c>
      <c r="G376">
        <v>16</v>
      </c>
      <c r="H376" t="str">
        <f t="shared" si="26"/>
        <v>AWD</v>
      </c>
      <c r="I376" s="2">
        <f t="shared" si="27"/>
        <v>2016</v>
      </c>
      <c r="J376" s="2">
        <f t="shared" si="28"/>
        <v>6</v>
      </c>
      <c r="K376" t="str">
        <f t="shared" si="29"/>
        <v>Waterjuffer</v>
      </c>
      <c r="L376" s="25">
        <f t="shared" si="30"/>
        <v>22.428571428571427</v>
      </c>
      <c r="Q376">
        <f>173/11</f>
        <v>15.727272727272727</v>
      </c>
    </row>
    <row r="377" spans="1:17" x14ac:dyDescent="0.25">
      <c r="A377">
        <v>14</v>
      </c>
      <c r="B377" t="s">
        <v>7</v>
      </c>
      <c r="C377" s="1">
        <v>42527.479166666664</v>
      </c>
      <c r="D377">
        <v>1</v>
      </c>
      <c r="E377" t="s">
        <v>24</v>
      </c>
      <c r="F377" t="s">
        <v>25</v>
      </c>
      <c r="G377">
        <v>1</v>
      </c>
      <c r="H377" t="str">
        <f t="shared" si="26"/>
        <v>AWD</v>
      </c>
      <c r="I377" s="2">
        <f t="shared" si="27"/>
        <v>2016</v>
      </c>
      <c r="J377" s="2">
        <f t="shared" si="28"/>
        <v>6</v>
      </c>
      <c r="K377" t="str">
        <f t="shared" si="29"/>
        <v>Glazenmakers</v>
      </c>
      <c r="L377" s="25">
        <f t="shared" si="30"/>
        <v>22.428571428571427</v>
      </c>
    </row>
    <row r="378" spans="1:17" x14ac:dyDescent="0.25">
      <c r="A378">
        <v>14</v>
      </c>
      <c r="B378" t="s">
        <v>7</v>
      </c>
      <c r="C378" s="1">
        <v>42527.479166666664</v>
      </c>
      <c r="D378">
        <v>1</v>
      </c>
      <c r="E378" t="s">
        <v>26</v>
      </c>
      <c r="F378" t="s">
        <v>27</v>
      </c>
      <c r="G378">
        <v>2</v>
      </c>
      <c r="H378" t="str">
        <f t="shared" si="26"/>
        <v>AWD</v>
      </c>
      <c r="I378" s="2">
        <f t="shared" si="27"/>
        <v>2016</v>
      </c>
      <c r="J378" s="2">
        <f t="shared" si="28"/>
        <v>6</v>
      </c>
      <c r="K378" t="str">
        <f t="shared" si="29"/>
        <v>Glazenmakers</v>
      </c>
      <c r="L378" s="25">
        <f t="shared" si="30"/>
        <v>22.428571428571427</v>
      </c>
    </row>
    <row r="379" spans="1:17" x14ac:dyDescent="0.25">
      <c r="A379">
        <v>14</v>
      </c>
      <c r="B379" t="s">
        <v>7</v>
      </c>
      <c r="C379" s="1">
        <v>42527.479166666664</v>
      </c>
      <c r="D379">
        <v>1</v>
      </c>
      <c r="E379" t="s">
        <v>28</v>
      </c>
      <c r="F379" t="s">
        <v>29</v>
      </c>
      <c r="G379">
        <v>5</v>
      </c>
      <c r="H379" t="str">
        <f t="shared" si="26"/>
        <v>AWD</v>
      </c>
      <c r="I379" s="2">
        <f t="shared" si="27"/>
        <v>2016</v>
      </c>
      <c r="J379" s="2">
        <f t="shared" si="28"/>
        <v>6</v>
      </c>
      <c r="K379" t="str">
        <f t="shared" si="29"/>
        <v>Korenbouten</v>
      </c>
      <c r="L379" s="25">
        <f t="shared" si="30"/>
        <v>22.428571428571427</v>
      </c>
    </row>
    <row r="380" spans="1:17" x14ac:dyDescent="0.25">
      <c r="A380">
        <v>14</v>
      </c>
      <c r="B380" t="s">
        <v>7</v>
      </c>
      <c r="C380" s="1">
        <v>42527.479166666664</v>
      </c>
      <c r="D380">
        <v>1</v>
      </c>
      <c r="E380" t="s">
        <v>18</v>
      </c>
      <c r="F380" t="s">
        <v>19</v>
      </c>
      <c r="G380">
        <v>2</v>
      </c>
      <c r="H380" t="str">
        <f t="shared" si="26"/>
        <v>AWD</v>
      </c>
      <c r="I380" s="2">
        <f t="shared" si="27"/>
        <v>2016</v>
      </c>
      <c r="J380" s="2">
        <f t="shared" si="28"/>
        <v>6</v>
      </c>
      <c r="K380" t="str">
        <f t="shared" si="29"/>
        <v>Korenbouten</v>
      </c>
      <c r="L380" s="25">
        <f t="shared" si="30"/>
        <v>22.428571428571427</v>
      </c>
    </row>
    <row r="381" spans="1:17" x14ac:dyDescent="0.25">
      <c r="A381">
        <v>14</v>
      </c>
      <c r="B381" t="s">
        <v>7</v>
      </c>
      <c r="C381" s="1">
        <v>42555.489583333336</v>
      </c>
      <c r="D381">
        <v>1</v>
      </c>
      <c r="E381" t="s">
        <v>10</v>
      </c>
      <c r="F381" t="s">
        <v>11</v>
      </c>
      <c r="G381">
        <v>30</v>
      </c>
      <c r="H381" t="str">
        <f t="shared" si="26"/>
        <v>AWD</v>
      </c>
      <c r="I381" s="2">
        <f t="shared" si="27"/>
        <v>2016</v>
      </c>
      <c r="J381" s="2">
        <f t="shared" si="28"/>
        <v>7</v>
      </c>
      <c r="K381" t="str">
        <f t="shared" si="29"/>
        <v>Waterjuffer</v>
      </c>
      <c r="L381" s="25">
        <f t="shared" si="30"/>
        <v>26.428571428571427</v>
      </c>
    </row>
    <row r="382" spans="1:17" x14ac:dyDescent="0.25">
      <c r="A382">
        <v>14</v>
      </c>
      <c r="B382" t="s">
        <v>7</v>
      </c>
      <c r="C382" s="1">
        <v>42555.489583333336</v>
      </c>
      <c r="D382">
        <v>1</v>
      </c>
      <c r="E382" t="s">
        <v>14</v>
      </c>
      <c r="F382" t="s">
        <v>15</v>
      </c>
      <c r="G382">
        <v>6</v>
      </c>
      <c r="H382" t="str">
        <f t="shared" si="26"/>
        <v>AWD</v>
      </c>
      <c r="I382" s="2">
        <f t="shared" si="27"/>
        <v>2016</v>
      </c>
      <c r="J382" s="2">
        <f t="shared" si="28"/>
        <v>7</v>
      </c>
      <c r="K382" t="str">
        <f t="shared" si="29"/>
        <v>Waterjuffer</v>
      </c>
      <c r="L382" s="25">
        <f t="shared" si="30"/>
        <v>26.428571428571427</v>
      </c>
    </row>
    <row r="383" spans="1:17" x14ac:dyDescent="0.25">
      <c r="A383">
        <v>14</v>
      </c>
      <c r="B383" t="s">
        <v>7</v>
      </c>
      <c r="C383" s="1">
        <v>42555.489583333336</v>
      </c>
      <c r="D383">
        <v>1</v>
      </c>
      <c r="E383" t="s">
        <v>20</v>
      </c>
      <c r="F383" t="s">
        <v>21</v>
      </c>
      <c r="G383">
        <v>14</v>
      </c>
      <c r="H383" t="str">
        <f t="shared" si="26"/>
        <v>AWD</v>
      </c>
      <c r="I383" s="2">
        <f t="shared" si="27"/>
        <v>2016</v>
      </c>
      <c r="J383" s="2">
        <f t="shared" si="28"/>
        <v>7</v>
      </c>
      <c r="K383" t="str">
        <f t="shared" si="29"/>
        <v>Waterjuffer</v>
      </c>
      <c r="L383" s="25">
        <f t="shared" si="30"/>
        <v>26.428571428571427</v>
      </c>
    </row>
    <row r="384" spans="1:17" x14ac:dyDescent="0.25">
      <c r="A384">
        <v>14</v>
      </c>
      <c r="B384" t="s">
        <v>7</v>
      </c>
      <c r="C384" s="1">
        <v>42555.489583333336</v>
      </c>
      <c r="D384">
        <v>1</v>
      </c>
      <c r="E384" t="s">
        <v>16</v>
      </c>
      <c r="F384" t="s">
        <v>17</v>
      </c>
      <c r="G384">
        <v>7</v>
      </c>
      <c r="H384" t="str">
        <f t="shared" si="26"/>
        <v>AWD</v>
      </c>
      <c r="I384" s="2">
        <f t="shared" si="27"/>
        <v>2016</v>
      </c>
      <c r="J384" s="2">
        <f t="shared" si="28"/>
        <v>7</v>
      </c>
      <c r="K384" t="str">
        <f t="shared" si="29"/>
        <v>Waterjuffer</v>
      </c>
      <c r="L384" s="25">
        <f t="shared" si="30"/>
        <v>26.428571428571427</v>
      </c>
    </row>
    <row r="385" spans="1:12" x14ac:dyDescent="0.25">
      <c r="A385">
        <v>14</v>
      </c>
      <c r="B385" t="s">
        <v>7</v>
      </c>
      <c r="C385" s="1">
        <v>42555.489583333336</v>
      </c>
      <c r="D385">
        <v>1</v>
      </c>
      <c r="E385" t="s">
        <v>24</v>
      </c>
      <c r="F385" t="s">
        <v>25</v>
      </c>
      <c r="G385">
        <v>2</v>
      </c>
      <c r="H385" t="str">
        <f t="shared" si="26"/>
        <v>AWD</v>
      </c>
      <c r="I385" s="2">
        <f t="shared" si="27"/>
        <v>2016</v>
      </c>
      <c r="J385" s="2">
        <f t="shared" si="28"/>
        <v>7</v>
      </c>
      <c r="K385" t="str">
        <f t="shared" si="29"/>
        <v>Glazenmakers</v>
      </c>
      <c r="L385" s="25">
        <f t="shared" si="30"/>
        <v>26.428571428571427</v>
      </c>
    </row>
    <row r="386" spans="1:12" x14ac:dyDescent="0.25">
      <c r="A386">
        <v>14</v>
      </c>
      <c r="B386" t="s">
        <v>7</v>
      </c>
      <c r="C386" s="1">
        <v>42555.489583333336</v>
      </c>
      <c r="D386">
        <v>1</v>
      </c>
      <c r="E386" t="s">
        <v>26</v>
      </c>
      <c r="F386" t="s">
        <v>27</v>
      </c>
      <c r="G386">
        <v>2</v>
      </c>
      <c r="H386" t="str">
        <f t="shared" ref="H386:H449" si="31">VLOOKUP(A386,$N$2:$O$51,2,FALSE)</f>
        <v>AWD</v>
      </c>
      <c r="I386" s="2">
        <f t="shared" si="27"/>
        <v>2016</v>
      </c>
      <c r="J386" s="2">
        <f t="shared" si="28"/>
        <v>7</v>
      </c>
      <c r="K386" t="str">
        <f t="shared" si="29"/>
        <v>Glazenmakers</v>
      </c>
      <c r="L386" s="25">
        <f t="shared" si="30"/>
        <v>26.428571428571427</v>
      </c>
    </row>
    <row r="387" spans="1:12" x14ac:dyDescent="0.25">
      <c r="A387">
        <v>14</v>
      </c>
      <c r="B387" t="s">
        <v>7</v>
      </c>
      <c r="C387" s="1">
        <v>42555.489583333336</v>
      </c>
      <c r="D387">
        <v>1</v>
      </c>
      <c r="E387" t="s">
        <v>28</v>
      </c>
      <c r="F387" t="s">
        <v>29</v>
      </c>
      <c r="G387">
        <v>4</v>
      </c>
      <c r="H387" t="str">
        <f t="shared" si="31"/>
        <v>AWD</v>
      </c>
      <c r="I387" s="2">
        <f t="shared" ref="I387:I450" si="32">YEAR(C387)</f>
        <v>2016</v>
      </c>
      <c r="J387" s="2">
        <f t="shared" ref="J387:J450" si="33">MONTH(C387)</f>
        <v>7</v>
      </c>
      <c r="K387" t="str">
        <f t="shared" ref="K387:K450" si="34">VLOOKUP(E387,$Q$2:$R$100,2,FALSE)</f>
        <v>Korenbouten</v>
      </c>
      <c r="L387" s="25">
        <f t="shared" ref="L387:L450" si="35">(ROUNDDOWN(C387-DATE(I387,1,1),0))/7</f>
        <v>26.428571428571427</v>
      </c>
    </row>
    <row r="388" spans="1:12" x14ac:dyDescent="0.25">
      <c r="A388">
        <v>14</v>
      </c>
      <c r="B388" t="s">
        <v>7</v>
      </c>
      <c r="C388" s="1">
        <v>42555.489583333336</v>
      </c>
      <c r="D388">
        <v>1</v>
      </c>
      <c r="E388" t="s">
        <v>32</v>
      </c>
      <c r="F388" t="s">
        <v>33</v>
      </c>
      <c r="G388">
        <v>3</v>
      </c>
      <c r="H388" t="str">
        <f t="shared" si="31"/>
        <v>AWD</v>
      </c>
      <c r="I388" s="2">
        <f t="shared" si="32"/>
        <v>2016</v>
      </c>
      <c r="J388" s="2">
        <f t="shared" si="33"/>
        <v>7</v>
      </c>
      <c r="K388" t="str">
        <f t="shared" si="34"/>
        <v>Korenbouten</v>
      </c>
      <c r="L388" s="25">
        <f t="shared" si="35"/>
        <v>26.428571428571427</v>
      </c>
    </row>
    <row r="389" spans="1:12" x14ac:dyDescent="0.25">
      <c r="A389">
        <v>14</v>
      </c>
      <c r="B389" t="s">
        <v>7</v>
      </c>
      <c r="C389" s="1">
        <v>42569.486111111109</v>
      </c>
      <c r="D389">
        <v>1</v>
      </c>
      <c r="E389" t="s">
        <v>30</v>
      </c>
      <c r="F389" t="s">
        <v>31</v>
      </c>
      <c r="G389">
        <v>10</v>
      </c>
      <c r="H389" t="str">
        <f t="shared" si="31"/>
        <v>AWD</v>
      </c>
      <c r="I389" s="2">
        <f t="shared" si="32"/>
        <v>2016</v>
      </c>
      <c r="J389" s="2">
        <f t="shared" si="33"/>
        <v>7</v>
      </c>
      <c r="K389" t="str">
        <f t="shared" si="34"/>
        <v>Pantserjuffers</v>
      </c>
      <c r="L389" s="25">
        <f t="shared" si="35"/>
        <v>28.428571428571427</v>
      </c>
    </row>
    <row r="390" spans="1:12" x14ac:dyDescent="0.25">
      <c r="A390">
        <v>14</v>
      </c>
      <c r="B390" t="s">
        <v>7</v>
      </c>
      <c r="C390" s="1">
        <v>42569.486111111109</v>
      </c>
      <c r="D390">
        <v>1</v>
      </c>
      <c r="E390" t="s">
        <v>10</v>
      </c>
      <c r="F390" t="s">
        <v>11</v>
      </c>
      <c r="G390">
        <v>29</v>
      </c>
      <c r="H390" t="str">
        <f t="shared" si="31"/>
        <v>AWD</v>
      </c>
      <c r="I390" s="2">
        <f t="shared" si="32"/>
        <v>2016</v>
      </c>
      <c r="J390" s="2">
        <f t="shared" si="33"/>
        <v>7</v>
      </c>
      <c r="K390" t="str">
        <f t="shared" si="34"/>
        <v>Waterjuffer</v>
      </c>
      <c r="L390" s="25">
        <f t="shared" si="35"/>
        <v>28.428571428571427</v>
      </c>
    </row>
    <row r="391" spans="1:12" x14ac:dyDescent="0.25">
      <c r="A391">
        <v>14</v>
      </c>
      <c r="B391" t="s">
        <v>7</v>
      </c>
      <c r="C391" s="1">
        <v>42569.486111111109</v>
      </c>
      <c r="D391">
        <v>1</v>
      </c>
      <c r="E391" t="s">
        <v>14</v>
      </c>
      <c r="F391" t="s">
        <v>15</v>
      </c>
      <c r="G391">
        <v>6</v>
      </c>
      <c r="H391" t="str">
        <f t="shared" si="31"/>
        <v>AWD</v>
      </c>
      <c r="I391" s="2">
        <f t="shared" si="32"/>
        <v>2016</v>
      </c>
      <c r="J391" s="2">
        <f t="shared" si="33"/>
        <v>7</v>
      </c>
      <c r="K391" t="str">
        <f t="shared" si="34"/>
        <v>Waterjuffer</v>
      </c>
      <c r="L391" s="25">
        <f t="shared" si="35"/>
        <v>28.428571428571427</v>
      </c>
    </row>
    <row r="392" spans="1:12" x14ac:dyDescent="0.25">
      <c r="A392">
        <v>14</v>
      </c>
      <c r="B392" t="s">
        <v>7</v>
      </c>
      <c r="C392" s="1">
        <v>42569.486111111109</v>
      </c>
      <c r="D392">
        <v>1</v>
      </c>
      <c r="E392" t="s">
        <v>20</v>
      </c>
      <c r="F392" t="s">
        <v>21</v>
      </c>
      <c r="G392">
        <v>12</v>
      </c>
      <c r="H392" t="str">
        <f t="shared" si="31"/>
        <v>AWD</v>
      </c>
      <c r="I392" s="2">
        <f t="shared" si="32"/>
        <v>2016</v>
      </c>
      <c r="J392" s="2">
        <f t="shared" si="33"/>
        <v>7</v>
      </c>
      <c r="K392" t="str">
        <f t="shared" si="34"/>
        <v>Waterjuffer</v>
      </c>
      <c r="L392" s="25">
        <f t="shared" si="35"/>
        <v>28.428571428571427</v>
      </c>
    </row>
    <row r="393" spans="1:12" x14ac:dyDescent="0.25">
      <c r="A393">
        <v>14</v>
      </c>
      <c r="B393" t="s">
        <v>7</v>
      </c>
      <c r="C393" s="1">
        <v>42569.486111111109</v>
      </c>
      <c r="D393">
        <v>1</v>
      </c>
      <c r="E393" t="s">
        <v>26</v>
      </c>
      <c r="F393" t="s">
        <v>27</v>
      </c>
      <c r="G393">
        <v>1</v>
      </c>
      <c r="H393" t="str">
        <f t="shared" si="31"/>
        <v>AWD</v>
      </c>
      <c r="I393" s="2">
        <f t="shared" si="32"/>
        <v>2016</v>
      </c>
      <c r="J393" s="2">
        <f t="shared" si="33"/>
        <v>7</v>
      </c>
      <c r="K393" t="str">
        <f t="shared" si="34"/>
        <v>Glazenmakers</v>
      </c>
      <c r="L393" s="25">
        <f t="shared" si="35"/>
        <v>28.428571428571427</v>
      </c>
    </row>
    <row r="394" spans="1:12" x14ac:dyDescent="0.25">
      <c r="A394">
        <v>14</v>
      </c>
      <c r="B394" t="s">
        <v>7</v>
      </c>
      <c r="C394" s="1">
        <v>42569.486111111109</v>
      </c>
      <c r="D394">
        <v>1</v>
      </c>
      <c r="E394" t="s">
        <v>48</v>
      </c>
      <c r="F394" t="s">
        <v>49</v>
      </c>
      <c r="G394">
        <v>1</v>
      </c>
      <c r="H394" t="str">
        <f t="shared" si="31"/>
        <v>AWD</v>
      </c>
      <c r="I394" s="2">
        <f t="shared" si="32"/>
        <v>2016</v>
      </c>
      <c r="J394" s="2">
        <f t="shared" si="33"/>
        <v>7</v>
      </c>
      <c r="K394" t="str">
        <f t="shared" si="34"/>
        <v>Glazenmakers</v>
      </c>
      <c r="L394" s="25">
        <f t="shared" si="35"/>
        <v>28.428571428571427</v>
      </c>
    </row>
    <row r="395" spans="1:12" x14ac:dyDescent="0.25">
      <c r="A395">
        <v>14</v>
      </c>
      <c r="B395" t="s">
        <v>7</v>
      </c>
      <c r="C395" s="1">
        <v>42569.486111111109</v>
      </c>
      <c r="D395">
        <v>1</v>
      </c>
      <c r="E395" t="s">
        <v>32</v>
      </c>
      <c r="F395" t="s">
        <v>33</v>
      </c>
      <c r="G395">
        <v>3</v>
      </c>
      <c r="H395" t="str">
        <f t="shared" si="31"/>
        <v>AWD</v>
      </c>
      <c r="I395" s="2">
        <f t="shared" si="32"/>
        <v>2016</v>
      </c>
      <c r="J395" s="2">
        <f t="shared" si="33"/>
        <v>7</v>
      </c>
      <c r="K395" t="str">
        <f t="shared" si="34"/>
        <v>Korenbouten</v>
      </c>
      <c r="L395" s="25">
        <f t="shared" si="35"/>
        <v>28.428571428571427</v>
      </c>
    </row>
    <row r="396" spans="1:12" x14ac:dyDescent="0.25">
      <c r="A396">
        <v>14</v>
      </c>
      <c r="B396" t="s">
        <v>7</v>
      </c>
      <c r="C396" s="1">
        <v>42583.513888888891</v>
      </c>
      <c r="D396">
        <v>1</v>
      </c>
      <c r="E396" t="s">
        <v>30</v>
      </c>
      <c r="F396" t="s">
        <v>31</v>
      </c>
      <c r="G396">
        <v>17</v>
      </c>
      <c r="H396" t="str">
        <f t="shared" si="31"/>
        <v>AWD</v>
      </c>
      <c r="I396" s="2">
        <f t="shared" si="32"/>
        <v>2016</v>
      </c>
      <c r="J396" s="2">
        <f t="shared" si="33"/>
        <v>8</v>
      </c>
      <c r="K396" t="str">
        <f t="shared" si="34"/>
        <v>Pantserjuffers</v>
      </c>
      <c r="L396" s="25">
        <f t="shared" si="35"/>
        <v>30.428571428571427</v>
      </c>
    </row>
    <row r="397" spans="1:12" x14ac:dyDescent="0.25">
      <c r="A397">
        <v>14</v>
      </c>
      <c r="B397" t="s">
        <v>7</v>
      </c>
      <c r="C397" s="1">
        <v>42583.513888888891</v>
      </c>
      <c r="D397">
        <v>1</v>
      </c>
      <c r="E397" t="s">
        <v>46</v>
      </c>
      <c r="F397" t="s">
        <v>47</v>
      </c>
      <c r="G397">
        <v>2</v>
      </c>
      <c r="H397" t="str">
        <f t="shared" si="31"/>
        <v>AWD</v>
      </c>
      <c r="I397" s="2">
        <f t="shared" si="32"/>
        <v>2016</v>
      </c>
      <c r="J397" s="2">
        <f t="shared" si="33"/>
        <v>8</v>
      </c>
      <c r="K397" t="str">
        <f t="shared" si="34"/>
        <v>Pantserjuffers</v>
      </c>
      <c r="L397" s="25">
        <f t="shared" si="35"/>
        <v>30.428571428571427</v>
      </c>
    </row>
    <row r="398" spans="1:12" x14ac:dyDescent="0.25">
      <c r="A398">
        <v>14</v>
      </c>
      <c r="B398" t="s">
        <v>7</v>
      </c>
      <c r="C398" s="1">
        <v>42583.513888888891</v>
      </c>
      <c r="D398">
        <v>1</v>
      </c>
      <c r="E398" t="s">
        <v>10</v>
      </c>
      <c r="F398" t="s">
        <v>11</v>
      </c>
      <c r="G398">
        <v>9</v>
      </c>
      <c r="H398" t="str">
        <f t="shared" si="31"/>
        <v>AWD</v>
      </c>
      <c r="I398" s="2">
        <f t="shared" si="32"/>
        <v>2016</v>
      </c>
      <c r="J398" s="2">
        <f t="shared" si="33"/>
        <v>8</v>
      </c>
      <c r="K398" t="str">
        <f t="shared" si="34"/>
        <v>Waterjuffer</v>
      </c>
      <c r="L398" s="25">
        <f t="shared" si="35"/>
        <v>30.428571428571427</v>
      </c>
    </row>
    <row r="399" spans="1:12" x14ac:dyDescent="0.25">
      <c r="A399">
        <v>14</v>
      </c>
      <c r="B399" t="s">
        <v>7</v>
      </c>
      <c r="C399" s="1">
        <v>42583.513888888891</v>
      </c>
      <c r="D399">
        <v>1</v>
      </c>
      <c r="E399" t="s">
        <v>14</v>
      </c>
      <c r="F399" t="s">
        <v>15</v>
      </c>
      <c r="G399">
        <v>5</v>
      </c>
      <c r="H399" t="str">
        <f t="shared" si="31"/>
        <v>AWD</v>
      </c>
      <c r="I399" s="2">
        <f t="shared" si="32"/>
        <v>2016</v>
      </c>
      <c r="J399" s="2">
        <f t="shared" si="33"/>
        <v>8</v>
      </c>
      <c r="K399" t="str">
        <f t="shared" si="34"/>
        <v>Waterjuffer</v>
      </c>
      <c r="L399" s="25">
        <f t="shared" si="35"/>
        <v>30.428571428571427</v>
      </c>
    </row>
    <row r="400" spans="1:12" x14ac:dyDescent="0.25">
      <c r="A400">
        <v>14</v>
      </c>
      <c r="B400" t="s">
        <v>7</v>
      </c>
      <c r="C400" s="1">
        <v>42583.513888888891</v>
      </c>
      <c r="D400">
        <v>1</v>
      </c>
      <c r="E400" t="s">
        <v>20</v>
      </c>
      <c r="F400" t="s">
        <v>21</v>
      </c>
      <c r="G400">
        <v>23</v>
      </c>
      <c r="H400" t="str">
        <f t="shared" si="31"/>
        <v>AWD</v>
      </c>
      <c r="I400" s="2">
        <f t="shared" si="32"/>
        <v>2016</v>
      </c>
      <c r="J400" s="2">
        <f t="shared" si="33"/>
        <v>8</v>
      </c>
      <c r="K400" t="str">
        <f t="shared" si="34"/>
        <v>Waterjuffer</v>
      </c>
      <c r="L400" s="25">
        <f t="shared" si="35"/>
        <v>30.428571428571427</v>
      </c>
    </row>
    <row r="401" spans="1:12" x14ac:dyDescent="0.25">
      <c r="A401">
        <v>14</v>
      </c>
      <c r="B401" t="s">
        <v>7</v>
      </c>
      <c r="C401" s="1">
        <v>42583.513888888891</v>
      </c>
      <c r="D401">
        <v>1</v>
      </c>
      <c r="E401" t="s">
        <v>26</v>
      </c>
      <c r="F401" t="s">
        <v>27</v>
      </c>
      <c r="G401">
        <v>1</v>
      </c>
      <c r="H401" t="str">
        <f t="shared" si="31"/>
        <v>AWD</v>
      </c>
      <c r="I401" s="2">
        <f t="shared" si="32"/>
        <v>2016</v>
      </c>
      <c r="J401" s="2">
        <f t="shared" si="33"/>
        <v>8</v>
      </c>
      <c r="K401" t="str">
        <f t="shared" si="34"/>
        <v>Glazenmakers</v>
      </c>
      <c r="L401" s="25">
        <f t="shared" si="35"/>
        <v>30.428571428571427</v>
      </c>
    </row>
    <row r="402" spans="1:12" x14ac:dyDescent="0.25">
      <c r="A402">
        <v>14</v>
      </c>
      <c r="B402" t="s">
        <v>7</v>
      </c>
      <c r="C402" s="1">
        <v>42583.513888888891</v>
      </c>
      <c r="D402">
        <v>1</v>
      </c>
      <c r="E402" t="s">
        <v>32</v>
      </c>
      <c r="F402" t="s">
        <v>33</v>
      </c>
      <c r="G402">
        <v>2</v>
      </c>
      <c r="H402" t="str">
        <f t="shared" si="31"/>
        <v>AWD</v>
      </c>
      <c r="I402" s="2">
        <f t="shared" si="32"/>
        <v>2016</v>
      </c>
      <c r="J402" s="2">
        <f t="shared" si="33"/>
        <v>8</v>
      </c>
      <c r="K402" t="str">
        <f t="shared" si="34"/>
        <v>Korenbouten</v>
      </c>
      <c r="L402" s="25">
        <f t="shared" si="35"/>
        <v>30.428571428571427</v>
      </c>
    </row>
    <row r="403" spans="1:12" x14ac:dyDescent="0.25">
      <c r="A403">
        <v>14</v>
      </c>
      <c r="B403" t="s">
        <v>7</v>
      </c>
      <c r="C403" s="1">
        <v>42597.520833333336</v>
      </c>
      <c r="D403">
        <v>1</v>
      </c>
      <c r="E403" t="s">
        <v>30</v>
      </c>
      <c r="F403" t="s">
        <v>31</v>
      </c>
      <c r="G403">
        <v>39</v>
      </c>
      <c r="H403" t="str">
        <f t="shared" si="31"/>
        <v>AWD</v>
      </c>
      <c r="I403" s="2">
        <f t="shared" si="32"/>
        <v>2016</v>
      </c>
      <c r="J403" s="2">
        <f t="shared" si="33"/>
        <v>8</v>
      </c>
      <c r="K403" t="str">
        <f t="shared" si="34"/>
        <v>Pantserjuffers</v>
      </c>
      <c r="L403" s="25">
        <f t="shared" si="35"/>
        <v>32.428571428571431</v>
      </c>
    </row>
    <row r="404" spans="1:12" x14ac:dyDescent="0.25">
      <c r="A404">
        <v>14</v>
      </c>
      <c r="B404" t="s">
        <v>7</v>
      </c>
      <c r="C404" s="1">
        <v>42597.520833333336</v>
      </c>
      <c r="D404">
        <v>1</v>
      </c>
      <c r="E404" t="s">
        <v>34</v>
      </c>
      <c r="F404" t="s">
        <v>35</v>
      </c>
      <c r="G404">
        <v>13</v>
      </c>
      <c r="H404" t="str">
        <f t="shared" si="31"/>
        <v>AWD</v>
      </c>
      <c r="I404" s="2">
        <f t="shared" si="32"/>
        <v>2016</v>
      </c>
      <c r="J404" s="2">
        <f t="shared" si="33"/>
        <v>8</v>
      </c>
      <c r="K404" t="str">
        <f t="shared" si="34"/>
        <v>Pantserjuffers</v>
      </c>
      <c r="L404" s="25">
        <f t="shared" si="35"/>
        <v>32.428571428571431</v>
      </c>
    </row>
    <row r="405" spans="1:12" x14ac:dyDescent="0.25">
      <c r="A405">
        <v>14</v>
      </c>
      <c r="B405" t="s">
        <v>7</v>
      </c>
      <c r="C405" s="1">
        <v>42597.520833333336</v>
      </c>
      <c r="D405">
        <v>1</v>
      </c>
      <c r="E405" t="s">
        <v>10</v>
      </c>
      <c r="F405" t="s">
        <v>11</v>
      </c>
      <c r="G405">
        <v>16</v>
      </c>
      <c r="H405" t="str">
        <f t="shared" si="31"/>
        <v>AWD</v>
      </c>
      <c r="I405" s="2">
        <f t="shared" si="32"/>
        <v>2016</v>
      </c>
      <c r="J405" s="2">
        <f t="shared" si="33"/>
        <v>8</v>
      </c>
      <c r="K405" t="str">
        <f t="shared" si="34"/>
        <v>Waterjuffer</v>
      </c>
      <c r="L405" s="25">
        <f t="shared" si="35"/>
        <v>32.428571428571431</v>
      </c>
    </row>
    <row r="406" spans="1:12" x14ac:dyDescent="0.25">
      <c r="A406">
        <v>14</v>
      </c>
      <c r="B406" t="s">
        <v>7</v>
      </c>
      <c r="C406" s="1">
        <v>42597.520833333336</v>
      </c>
      <c r="D406">
        <v>1</v>
      </c>
      <c r="E406" t="s">
        <v>14</v>
      </c>
      <c r="F406" t="s">
        <v>15</v>
      </c>
      <c r="G406">
        <v>15</v>
      </c>
      <c r="H406" t="str">
        <f t="shared" si="31"/>
        <v>AWD</v>
      </c>
      <c r="I406" s="2">
        <f t="shared" si="32"/>
        <v>2016</v>
      </c>
      <c r="J406" s="2">
        <f t="shared" si="33"/>
        <v>8</v>
      </c>
      <c r="K406" t="str">
        <f t="shared" si="34"/>
        <v>Waterjuffer</v>
      </c>
      <c r="L406" s="25">
        <f t="shared" si="35"/>
        <v>32.428571428571431</v>
      </c>
    </row>
    <row r="407" spans="1:12" x14ac:dyDescent="0.25">
      <c r="A407">
        <v>14</v>
      </c>
      <c r="B407" t="s">
        <v>7</v>
      </c>
      <c r="C407" s="1">
        <v>42597.520833333336</v>
      </c>
      <c r="D407">
        <v>1</v>
      </c>
      <c r="E407" t="s">
        <v>20</v>
      </c>
      <c r="F407" t="s">
        <v>21</v>
      </c>
      <c r="G407">
        <v>11</v>
      </c>
      <c r="H407" t="str">
        <f t="shared" si="31"/>
        <v>AWD</v>
      </c>
      <c r="I407" s="2">
        <f t="shared" si="32"/>
        <v>2016</v>
      </c>
      <c r="J407" s="2">
        <f t="shared" si="33"/>
        <v>8</v>
      </c>
      <c r="K407" t="str">
        <f t="shared" si="34"/>
        <v>Waterjuffer</v>
      </c>
      <c r="L407" s="25">
        <f t="shared" si="35"/>
        <v>32.428571428571431</v>
      </c>
    </row>
    <row r="408" spans="1:12" x14ac:dyDescent="0.25">
      <c r="A408">
        <v>14</v>
      </c>
      <c r="B408" t="s">
        <v>7</v>
      </c>
      <c r="C408" s="1">
        <v>42597.520833333336</v>
      </c>
      <c r="D408">
        <v>1</v>
      </c>
      <c r="E408" t="s">
        <v>36</v>
      </c>
      <c r="F408" t="s">
        <v>37</v>
      </c>
      <c r="G408">
        <v>4</v>
      </c>
      <c r="H408" t="str">
        <f t="shared" si="31"/>
        <v>AWD</v>
      </c>
      <c r="I408" s="2">
        <f t="shared" si="32"/>
        <v>2016</v>
      </c>
      <c r="J408" s="2">
        <f t="shared" si="33"/>
        <v>8</v>
      </c>
      <c r="K408" t="str">
        <f t="shared" si="34"/>
        <v>Glazenmakers</v>
      </c>
      <c r="L408" s="25">
        <f t="shared" si="35"/>
        <v>32.428571428571431</v>
      </c>
    </row>
    <row r="409" spans="1:12" x14ac:dyDescent="0.25">
      <c r="A409">
        <v>14</v>
      </c>
      <c r="B409" t="s">
        <v>7</v>
      </c>
      <c r="C409" s="1">
        <v>42597.520833333336</v>
      </c>
      <c r="D409">
        <v>1</v>
      </c>
      <c r="E409" t="s">
        <v>26</v>
      </c>
      <c r="F409" t="s">
        <v>27</v>
      </c>
      <c r="G409">
        <v>1</v>
      </c>
      <c r="H409" t="str">
        <f t="shared" si="31"/>
        <v>AWD</v>
      </c>
      <c r="I409" s="2">
        <f t="shared" si="32"/>
        <v>2016</v>
      </c>
      <c r="J409" s="2">
        <f t="shared" si="33"/>
        <v>8</v>
      </c>
      <c r="K409" t="str">
        <f t="shared" si="34"/>
        <v>Glazenmakers</v>
      </c>
      <c r="L409" s="25">
        <f t="shared" si="35"/>
        <v>32.428571428571431</v>
      </c>
    </row>
    <row r="410" spans="1:12" x14ac:dyDescent="0.25">
      <c r="A410">
        <v>14</v>
      </c>
      <c r="B410" t="s">
        <v>7</v>
      </c>
      <c r="C410" s="1">
        <v>42597.520833333336</v>
      </c>
      <c r="D410">
        <v>1</v>
      </c>
      <c r="E410" t="s">
        <v>32</v>
      </c>
      <c r="F410" t="s">
        <v>33</v>
      </c>
      <c r="G410">
        <v>9</v>
      </c>
      <c r="H410" t="str">
        <f t="shared" si="31"/>
        <v>AWD</v>
      </c>
      <c r="I410" s="2">
        <f t="shared" si="32"/>
        <v>2016</v>
      </c>
      <c r="J410" s="2">
        <f t="shared" si="33"/>
        <v>8</v>
      </c>
      <c r="K410" t="str">
        <f t="shared" si="34"/>
        <v>Korenbouten</v>
      </c>
      <c r="L410" s="25">
        <f t="shared" si="35"/>
        <v>32.428571428571431</v>
      </c>
    </row>
    <row r="411" spans="1:12" x14ac:dyDescent="0.25">
      <c r="A411">
        <v>14</v>
      </c>
      <c r="B411" t="s">
        <v>7</v>
      </c>
      <c r="C411" s="1">
        <v>42597.520833333336</v>
      </c>
      <c r="D411">
        <v>1</v>
      </c>
      <c r="E411" t="s">
        <v>42</v>
      </c>
      <c r="F411" t="s">
        <v>43</v>
      </c>
      <c r="G411">
        <v>7</v>
      </c>
      <c r="H411" t="str">
        <f t="shared" si="31"/>
        <v>AWD</v>
      </c>
      <c r="I411" s="2">
        <f t="shared" si="32"/>
        <v>2016</v>
      </c>
      <c r="J411" s="2">
        <f t="shared" si="33"/>
        <v>8</v>
      </c>
      <c r="K411" t="str">
        <f t="shared" si="34"/>
        <v>Korenbouten</v>
      </c>
      <c r="L411" s="25">
        <f t="shared" si="35"/>
        <v>32.428571428571431</v>
      </c>
    </row>
    <row r="412" spans="1:12" x14ac:dyDescent="0.25">
      <c r="A412">
        <v>14</v>
      </c>
      <c r="B412" t="s">
        <v>7</v>
      </c>
      <c r="C412" s="1">
        <v>42620.5</v>
      </c>
      <c r="D412">
        <v>1</v>
      </c>
      <c r="E412" t="s">
        <v>8</v>
      </c>
      <c r="F412" t="s">
        <v>9</v>
      </c>
      <c r="G412">
        <v>2</v>
      </c>
      <c r="H412" t="str">
        <f t="shared" si="31"/>
        <v>AWD</v>
      </c>
      <c r="I412" s="2">
        <f t="shared" si="32"/>
        <v>2016</v>
      </c>
      <c r="J412" s="2">
        <f t="shared" si="33"/>
        <v>9</v>
      </c>
      <c r="K412" t="str">
        <f t="shared" si="34"/>
        <v>Pantserjuffers</v>
      </c>
      <c r="L412" s="25">
        <f t="shared" si="35"/>
        <v>35.714285714285715</v>
      </c>
    </row>
    <row r="413" spans="1:12" x14ac:dyDescent="0.25">
      <c r="A413">
        <v>14</v>
      </c>
      <c r="B413" t="s">
        <v>7</v>
      </c>
      <c r="C413" s="1">
        <v>42620.5</v>
      </c>
      <c r="D413">
        <v>1</v>
      </c>
      <c r="E413" t="s">
        <v>30</v>
      </c>
      <c r="F413" t="s">
        <v>31</v>
      </c>
      <c r="G413">
        <v>22</v>
      </c>
      <c r="H413" t="str">
        <f t="shared" si="31"/>
        <v>AWD</v>
      </c>
      <c r="I413" s="2">
        <f t="shared" si="32"/>
        <v>2016</v>
      </c>
      <c r="J413" s="2">
        <f t="shared" si="33"/>
        <v>9</v>
      </c>
      <c r="K413" t="str">
        <f t="shared" si="34"/>
        <v>Pantserjuffers</v>
      </c>
      <c r="L413" s="25">
        <f t="shared" si="35"/>
        <v>35.714285714285715</v>
      </c>
    </row>
    <row r="414" spans="1:12" x14ac:dyDescent="0.25">
      <c r="A414">
        <v>14</v>
      </c>
      <c r="B414" t="s">
        <v>7</v>
      </c>
      <c r="C414" s="1">
        <v>42620.5</v>
      </c>
      <c r="D414">
        <v>1</v>
      </c>
      <c r="E414" t="s">
        <v>34</v>
      </c>
      <c r="F414" t="s">
        <v>35</v>
      </c>
      <c r="G414">
        <v>6</v>
      </c>
      <c r="H414" t="str">
        <f t="shared" si="31"/>
        <v>AWD</v>
      </c>
      <c r="I414" s="2">
        <f t="shared" si="32"/>
        <v>2016</v>
      </c>
      <c r="J414" s="2">
        <f t="shared" si="33"/>
        <v>9</v>
      </c>
      <c r="K414" t="str">
        <f t="shared" si="34"/>
        <v>Pantserjuffers</v>
      </c>
      <c r="L414" s="25">
        <f t="shared" si="35"/>
        <v>35.714285714285715</v>
      </c>
    </row>
    <row r="415" spans="1:12" x14ac:dyDescent="0.25">
      <c r="A415">
        <v>14</v>
      </c>
      <c r="B415" t="s">
        <v>7</v>
      </c>
      <c r="C415" s="1">
        <v>42620.5</v>
      </c>
      <c r="D415">
        <v>1</v>
      </c>
      <c r="E415" t="s">
        <v>10</v>
      </c>
      <c r="F415" t="s">
        <v>11</v>
      </c>
      <c r="G415">
        <v>4</v>
      </c>
      <c r="H415" t="str">
        <f t="shared" si="31"/>
        <v>AWD</v>
      </c>
      <c r="I415" s="2">
        <f t="shared" si="32"/>
        <v>2016</v>
      </c>
      <c r="J415" s="2">
        <f t="shared" si="33"/>
        <v>9</v>
      </c>
      <c r="K415" t="str">
        <f t="shared" si="34"/>
        <v>Waterjuffer</v>
      </c>
      <c r="L415" s="25">
        <f t="shared" si="35"/>
        <v>35.714285714285715</v>
      </c>
    </row>
    <row r="416" spans="1:12" x14ac:dyDescent="0.25">
      <c r="A416">
        <v>14</v>
      </c>
      <c r="B416" t="s">
        <v>7</v>
      </c>
      <c r="C416" s="1">
        <v>42620.5</v>
      </c>
      <c r="D416">
        <v>1</v>
      </c>
      <c r="E416" t="s">
        <v>36</v>
      </c>
      <c r="F416" t="s">
        <v>37</v>
      </c>
      <c r="G416">
        <v>1</v>
      </c>
      <c r="H416" t="str">
        <f t="shared" si="31"/>
        <v>AWD</v>
      </c>
      <c r="I416" s="2">
        <f t="shared" si="32"/>
        <v>2016</v>
      </c>
      <c r="J416" s="2">
        <f t="shared" si="33"/>
        <v>9</v>
      </c>
      <c r="K416" t="str">
        <f t="shared" si="34"/>
        <v>Glazenmakers</v>
      </c>
      <c r="L416" s="25">
        <f t="shared" si="35"/>
        <v>35.714285714285715</v>
      </c>
    </row>
    <row r="417" spans="1:12" x14ac:dyDescent="0.25">
      <c r="A417">
        <v>14</v>
      </c>
      <c r="B417" t="s">
        <v>7</v>
      </c>
      <c r="C417" s="1">
        <v>42620.5</v>
      </c>
      <c r="D417">
        <v>1</v>
      </c>
      <c r="E417" t="s">
        <v>32</v>
      </c>
      <c r="F417" t="s">
        <v>33</v>
      </c>
      <c r="G417">
        <v>26</v>
      </c>
      <c r="H417" t="str">
        <f t="shared" si="31"/>
        <v>AWD</v>
      </c>
      <c r="I417" s="2">
        <f t="shared" si="32"/>
        <v>2016</v>
      </c>
      <c r="J417" s="2">
        <f t="shared" si="33"/>
        <v>9</v>
      </c>
      <c r="K417" t="str">
        <f t="shared" si="34"/>
        <v>Korenbouten</v>
      </c>
      <c r="L417" s="25">
        <f t="shared" si="35"/>
        <v>35.714285714285715</v>
      </c>
    </row>
    <row r="418" spans="1:12" x14ac:dyDescent="0.25">
      <c r="A418">
        <v>14</v>
      </c>
      <c r="B418" t="s">
        <v>7</v>
      </c>
      <c r="C418" s="1">
        <v>42620.5</v>
      </c>
      <c r="D418">
        <v>1</v>
      </c>
      <c r="E418" t="s">
        <v>42</v>
      </c>
      <c r="F418" t="s">
        <v>43</v>
      </c>
      <c r="G418">
        <v>14</v>
      </c>
      <c r="H418" t="str">
        <f t="shared" si="31"/>
        <v>AWD</v>
      </c>
      <c r="I418" s="2">
        <f t="shared" si="32"/>
        <v>2016</v>
      </c>
      <c r="J418" s="2">
        <f t="shared" si="33"/>
        <v>9</v>
      </c>
      <c r="K418" t="str">
        <f t="shared" si="34"/>
        <v>Korenbouten</v>
      </c>
      <c r="L418" s="25">
        <f t="shared" si="35"/>
        <v>35.714285714285715</v>
      </c>
    </row>
    <row r="419" spans="1:12" x14ac:dyDescent="0.25">
      <c r="A419">
        <v>14</v>
      </c>
      <c r="B419" t="s">
        <v>7</v>
      </c>
      <c r="C419" s="1">
        <v>42870.5</v>
      </c>
      <c r="D419">
        <v>1</v>
      </c>
      <c r="E419" t="s">
        <v>22</v>
      </c>
      <c r="F419" t="s">
        <v>23</v>
      </c>
      <c r="G419">
        <v>2</v>
      </c>
      <c r="H419" t="str">
        <f t="shared" si="31"/>
        <v>AWD</v>
      </c>
      <c r="I419" s="2">
        <f t="shared" si="32"/>
        <v>2017</v>
      </c>
      <c r="J419" s="2">
        <f t="shared" si="33"/>
        <v>5</v>
      </c>
      <c r="K419" t="str">
        <f t="shared" si="34"/>
        <v>Glazenmakers</v>
      </c>
      <c r="L419" s="25">
        <f t="shared" si="35"/>
        <v>19.142857142857142</v>
      </c>
    </row>
    <row r="420" spans="1:12" x14ac:dyDescent="0.25">
      <c r="A420">
        <v>14</v>
      </c>
      <c r="B420" t="s">
        <v>7</v>
      </c>
      <c r="C420" s="1">
        <v>42870.5</v>
      </c>
      <c r="D420">
        <v>1</v>
      </c>
      <c r="E420" t="s">
        <v>10</v>
      </c>
      <c r="F420" t="s">
        <v>11</v>
      </c>
      <c r="G420">
        <v>2</v>
      </c>
      <c r="H420" t="str">
        <f t="shared" si="31"/>
        <v>AWD</v>
      </c>
      <c r="I420" s="2">
        <f t="shared" si="32"/>
        <v>2017</v>
      </c>
      <c r="J420" s="2">
        <f t="shared" si="33"/>
        <v>5</v>
      </c>
      <c r="K420" t="str">
        <f t="shared" si="34"/>
        <v>Waterjuffer</v>
      </c>
      <c r="L420" s="25">
        <f t="shared" si="35"/>
        <v>19.142857142857142</v>
      </c>
    </row>
    <row r="421" spans="1:12" x14ac:dyDescent="0.25">
      <c r="A421">
        <v>14</v>
      </c>
      <c r="B421" t="s">
        <v>7</v>
      </c>
      <c r="C421" s="1">
        <v>42870.5</v>
      </c>
      <c r="D421">
        <v>1</v>
      </c>
      <c r="E421" t="s">
        <v>16</v>
      </c>
      <c r="F421" t="s">
        <v>17</v>
      </c>
      <c r="G421">
        <v>7</v>
      </c>
      <c r="H421" t="str">
        <f t="shared" si="31"/>
        <v>AWD</v>
      </c>
      <c r="I421" s="2">
        <f t="shared" si="32"/>
        <v>2017</v>
      </c>
      <c r="J421" s="2">
        <f t="shared" si="33"/>
        <v>5</v>
      </c>
      <c r="K421" t="str">
        <f t="shared" si="34"/>
        <v>Waterjuffer</v>
      </c>
      <c r="L421" s="25">
        <f t="shared" si="35"/>
        <v>19.142857142857142</v>
      </c>
    </row>
    <row r="422" spans="1:12" x14ac:dyDescent="0.25">
      <c r="A422">
        <v>14</v>
      </c>
      <c r="B422" t="s">
        <v>7</v>
      </c>
      <c r="C422" s="1">
        <v>42870.5</v>
      </c>
      <c r="D422">
        <v>1</v>
      </c>
      <c r="E422" t="s">
        <v>28</v>
      </c>
      <c r="F422" t="s">
        <v>29</v>
      </c>
      <c r="G422">
        <v>4</v>
      </c>
      <c r="H422" t="str">
        <f t="shared" si="31"/>
        <v>AWD</v>
      </c>
      <c r="I422" s="2">
        <f t="shared" si="32"/>
        <v>2017</v>
      </c>
      <c r="J422" s="2">
        <f t="shared" si="33"/>
        <v>5</v>
      </c>
      <c r="K422" t="str">
        <f t="shared" si="34"/>
        <v>Korenbouten</v>
      </c>
      <c r="L422" s="25">
        <f t="shared" si="35"/>
        <v>19.142857142857142</v>
      </c>
    </row>
    <row r="423" spans="1:12" x14ac:dyDescent="0.25">
      <c r="A423">
        <v>14</v>
      </c>
      <c r="B423" t="s">
        <v>7</v>
      </c>
      <c r="C423" s="1">
        <v>42870.5</v>
      </c>
      <c r="D423">
        <v>1</v>
      </c>
      <c r="E423" t="s">
        <v>12</v>
      </c>
      <c r="F423" t="s">
        <v>13</v>
      </c>
      <c r="G423">
        <v>4</v>
      </c>
      <c r="H423" t="str">
        <f t="shared" si="31"/>
        <v>AWD</v>
      </c>
      <c r="I423" s="2">
        <f t="shared" si="32"/>
        <v>2017</v>
      </c>
      <c r="J423" s="2">
        <f t="shared" si="33"/>
        <v>5</v>
      </c>
      <c r="K423" t="str">
        <f t="shared" si="34"/>
        <v>Waterjuffer</v>
      </c>
      <c r="L423" s="25">
        <f t="shared" si="35"/>
        <v>19.142857142857142</v>
      </c>
    </row>
    <row r="424" spans="1:12" x14ac:dyDescent="0.25">
      <c r="A424">
        <v>14</v>
      </c>
      <c r="B424" t="s">
        <v>7</v>
      </c>
      <c r="C424" s="1">
        <v>42870.5</v>
      </c>
      <c r="D424">
        <v>1</v>
      </c>
      <c r="E424" t="s">
        <v>20</v>
      </c>
      <c r="F424" t="s">
        <v>21</v>
      </c>
      <c r="G424">
        <v>6</v>
      </c>
      <c r="H424" t="str">
        <f t="shared" si="31"/>
        <v>AWD</v>
      </c>
      <c r="I424" s="2">
        <f t="shared" si="32"/>
        <v>2017</v>
      </c>
      <c r="J424" s="2">
        <f t="shared" si="33"/>
        <v>5</v>
      </c>
      <c r="K424" t="str">
        <f t="shared" si="34"/>
        <v>Waterjuffer</v>
      </c>
      <c r="L424" s="25">
        <f t="shared" si="35"/>
        <v>19.142857142857142</v>
      </c>
    </row>
    <row r="425" spans="1:12" x14ac:dyDescent="0.25">
      <c r="A425">
        <v>14</v>
      </c>
      <c r="B425" t="s">
        <v>7</v>
      </c>
      <c r="C425" s="1">
        <v>42877.482638888891</v>
      </c>
      <c r="D425">
        <v>1</v>
      </c>
      <c r="E425" t="s">
        <v>12</v>
      </c>
      <c r="F425" t="s">
        <v>13</v>
      </c>
      <c r="G425">
        <v>8</v>
      </c>
      <c r="H425" t="str">
        <f t="shared" si="31"/>
        <v>AWD</v>
      </c>
      <c r="I425" s="2">
        <f t="shared" si="32"/>
        <v>2017</v>
      </c>
      <c r="J425" s="2">
        <f t="shared" si="33"/>
        <v>5</v>
      </c>
      <c r="K425" t="str">
        <f t="shared" si="34"/>
        <v>Waterjuffer</v>
      </c>
      <c r="L425" s="25">
        <f t="shared" si="35"/>
        <v>20.142857142857142</v>
      </c>
    </row>
    <row r="426" spans="1:12" x14ac:dyDescent="0.25">
      <c r="A426">
        <v>14</v>
      </c>
      <c r="B426" t="s">
        <v>7</v>
      </c>
      <c r="C426" s="1">
        <v>42877.482638888891</v>
      </c>
      <c r="D426">
        <v>1</v>
      </c>
      <c r="E426" t="s">
        <v>16</v>
      </c>
      <c r="F426" t="s">
        <v>17</v>
      </c>
      <c r="G426">
        <v>24</v>
      </c>
      <c r="H426" t="str">
        <f t="shared" si="31"/>
        <v>AWD</v>
      </c>
      <c r="I426" s="2">
        <f t="shared" si="32"/>
        <v>2017</v>
      </c>
      <c r="J426" s="2">
        <f t="shared" si="33"/>
        <v>5</v>
      </c>
      <c r="K426" t="str">
        <f t="shared" si="34"/>
        <v>Waterjuffer</v>
      </c>
      <c r="L426" s="25">
        <f t="shared" si="35"/>
        <v>20.142857142857142</v>
      </c>
    </row>
    <row r="427" spans="1:12" x14ac:dyDescent="0.25">
      <c r="A427">
        <v>14</v>
      </c>
      <c r="B427" t="s">
        <v>7</v>
      </c>
      <c r="C427" s="1">
        <v>42877.482638888891</v>
      </c>
      <c r="D427">
        <v>1</v>
      </c>
      <c r="E427" t="s">
        <v>24</v>
      </c>
      <c r="F427" t="s">
        <v>25</v>
      </c>
      <c r="G427">
        <v>2</v>
      </c>
      <c r="H427" t="str">
        <f t="shared" si="31"/>
        <v>AWD</v>
      </c>
      <c r="I427" s="2">
        <f t="shared" si="32"/>
        <v>2017</v>
      </c>
      <c r="J427" s="2">
        <f t="shared" si="33"/>
        <v>5</v>
      </c>
      <c r="K427" t="str">
        <f t="shared" si="34"/>
        <v>Glazenmakers</v>
      </c>
      <c r="L427" s="25">
        <f t="shared" si="35"/>
        <v>20.142857142857142</v>
      </c>
    </row>
    <row r="428" spans="1:12" x14ac:dyDescent="0.25">
      <c r="A428">
        <v>14</v>
      </c>
      <c r="B428" t="s">
        <v>7</v>
      </c>
      <c r="C428" s="1">
        <v>42877.482638888891</v>
      </c>
      <c r="D428">
        <v>1</v>
      </c>
      <c r="E428" t="s">
        <v>26</v>
      </c>
      <c r="F428" t="s">
        <v>27</v>
      </c>
      <c r="G428">
        <v>1</v>
      </c>
      <c r="H428" t="str">
        <f t="shared" si="31"/>
        <v>AWD</v>
      </c>
      <c r="I428" s="2">
        <f t="shared" si="32"/>
        <v>2017</v>
      </c>
      <c r="J428" s="2">
        <f t="shared" si="33"/>
        <v>5</v>
      </c>
      <c r="K428" t="str">
        <f t="shared" si="34"/>
        <v>Glazenmakers</v>
      </c>
      <c r="L428" s="25">
        <f t="shared" si="35"/>
        <v>20.142857142857142</v>
      </c>
    </row>
    <row r="429" spans="1:12" x14ac:dyDescent="0.25">
      <c r="A429">
        <v>14</v>
      </c>
      <c r="B429" t="s">
        <v>7</v>
      </c>
      <c r="C429" s="1">
        <v>42877.482638888891</v>
      </c>
      <c r="D429">
        <v>1</v>
      </c>
      <c r="E429" t="s">
        <v>28</v>
      </c>
      <c r="F429" t="s">
        <v>29</v>
      </c>
      <c r="G429">
        <v>16</v>
      </c>
      <c r="H429" t="str">
        <f t="shared" si="31"/>
        <v>AWD</v>
      </c>
      <c r="I429" s="2">
        <f t="shared" si="32"/>
        <v>2017</v>
      </c>
      <c r="J429" s="2">
        <f t="shared" si="33"/>
        <v>5</v>
      </c>
      <c r="K429" t="str">
        <f t="shared" si="34"/>
        <v>Korenbouten</v>
      </c>
      <c r="L429" s="25">
        <f t="shared" si="35"/>
        <v>20.142857142857142</v>
      </c>
    </row>
    <row r="430" spans="1:12" x14ac:dyDescent="0.25">
      <c r="A430">
        <v>14</v>
      </c>
      <c r="B430" t="s">
        <v>7</v>
      </c>
      <c r="C430" s="1">
        <v>42877.482638888891</v>
      </c>
      <c r="D430">
        <v>1</v>
      </c>
      <c r="E430" t="s">
        <v>18</v>
      </c>
      <c r="F430" t="s">
        <v>19</v>
      </c>
      <c r="G430">
        <v>1</v>
      </c>
      <c r="H430" t="str">
        <f t="shared" si="31"/>
        <v>AWD</v>
      </c>
      <c r="I430" s="2">
        <f t="shared" si="32"/>
        <v>2017</v>
      </c>
      <c r="J430" s="2">
        <f t="shared" si="33"/>
        <v>5</v>
      </c>
      <c r="K430" t="str">
        <f t="shared" si="34"/>
        <v>Korenbouten</v>
      </c>
      <c r="L430" s="25">
        <f t="shared" si="35"/>
        <v>20.142857142857142</v>
      </c>
    </row>
    <row r="431" spans="1:12" x14ac:dyDescent="0.25">
      <c r="A431">
        <v>14</v>
      </c>
      <c r="B431" t="s">
        <v>7</v>
      </c>
      <c r="C431" s="1">
        <v>42877.482638888891</v>
      </c>
      <c r="D431">
        <v>1</v>
      </c>
      <c r="E431" t="s">
        <v>20</v>
      </c>
      <c r="F431" t="s">
        <v>21</v>
      </c>
      <c r="G431">
        <v>11</v>
      </c>
      <c r="H431" t="str">
        <f t="shared" si="31"/>
        <v>AWD</v>
      </c>
      <c r="I431" s="2">
        <f t="shared" si="32"/>
        <v>2017</v>
      </c>
      <c r="J431" s="2">
        <f t="shared" si="33"/>
        <v>5</v>
      </c>
      <c r="K431" t="str">
        <f t="shared" si="34"/>
        <v>Waterjuffer</v>
      </c>
      <c r="L431" s="25">
        <f t="shared" si="35"/>
        <v>20.142857142857142</v>
      </c>
    </row>
    <row r="432" spans="1:12" x14ac:dyDescent="0.25">
      <c r="A432">
        <v>14</v>
      </c>
      <c r="B432" t="s">
        <v>7</v>
      </c>
      <c r="C432" s="1">
        <v>42877.482638888891</v>
      </c>
      <c r="D432">
        <v>1</v>
      </c>
      <c r="E432" t="s">
        <v>10</v>
      </c>
      <c r="F432" t="s">
        <v>11</v>
      </c>
      <c r="G432">
        <v>8</v>
      </c>
      <c r="H432" t="str">
        <f t="shared" si="31"/>
        <v>AWD</v>
      </c>
      <c r="I432" s="2">
        <f t="shared" si="32"/>
        <v>2017</v>
      </c>
      <c r="J432" s="2">
        <f t="shared" si="33"/>
        <v>5</v>
      </c>
      <c r="K432" t="str">
        <f t="shared" si="34"/>
        <v>Waterjuffer</v>
      </c>
      <c r="L432" s="25">
        <f t="shared" si="35"/>
        <v>20.142857142857142</v>
      </c>
    </row>
    <row r="433" spans="1:12" x14ac:dyDescent="0.25">
      <c r="A433">
        <v>14</v>
      </c>
      <c r="B433" t="s">
        <v>7</v>
      </c>
      <c r="C433" s="1">
        <v>42877.482638888891</v>
      </c>
      <c r="D433">
        <v>1</v>
      </c>
      <c r="E433" t="s">
        <v>22</v>
      </c>
      <c r="F433" t="s">
        <v>23</v>
      </c>
      <c r="G433">
        <v>3</v>
      </c>
      <c r="H433" t="str">
        <f t="shared" si="31"/>
        <v>AWD</v>
      </c>
      <c r="I433" s="2">
        <f t="shared" si="32"/>
        <v>2017</v>
      </c>
      <c r="J433" s="2">
        <f t="shared" si="33"/>
        <v>5</v>
      </c>
      <c r="K433" t="str">
        <f t="shared" si="34"/>
        <v>Glazenmakers</v>
      </c>
      <c r="L433" s="25">
        <f t="shared" si="35"/>
        <v>20.142857142857142</v>
      </c>
    </row>
    <row r="434" spans="1:12" x14ac:dyDescent="0.25">
      <c r="A434">
        <v>14</v>
      </c>
      <c r="B434" t="s">
        <v>7</v>
      </c>
      <c r="C434" s="1">
        <v>42888.489583333336</v>
      </c>
      <c r="D434">
        <v>1</v>
      </c>
      <c r="E434" t="s">
        <v>10</v>
      </c>
      <c r="F434" t="s">
        <v>11</v>
      </c>
      <c r="G434">
        <v>15</v>
      </c>
      <c r="H434" t="str">
        <f t="shared" si="31"/>
        <v>AWD</v>
      </c>
      <c r="I434" s="2">
        <f t="shared" si="32"/>
        <v>2017</v>
      </c>
      <c r="J434" s="2">
        <f t="shared" si="33"/>
        <v>6</v>
      </c>
      <c r="K434" t="str">
        <f t="shared" si="34"/>
        <v>Waterjuffer</v>
      </c>
      <c r="L434" s="25">
        <f t="shared" si="35"/>
        <v>21.714285714285715</v>
      </c>
    </row>
    <row r="435" spans="1:12" x14ac:dyDescent="0.25">
      <c r="A435">
        <v>14</v>
      </c>
      <c r="B435" t="s">
        <v>7</v>
      </c>
      <c r="C435" s="1">
        <v>42888.489583333336</v>
      </c>
      <c r="D435">
        <v>1</v>
      </c>
      <c r="E435" t="s">
        <v>20</v>
      </c>
      <c r="F435" t="s">
        <v>21</v>
      </c>
      <c r="G435">
        <v>21</v>
      </c>
      <c r="H435" t="str">
        <f t="shared" si="31"/>
        <v>AWD</v>
      </c>
      <c r="I435" s="2">
        <f t="shared" si="32"/>
        <v>2017</v>
      </c>
      <c r="J435" s="2">
        <f t="shared" si="33"/>
        <v>6</v>
      </c>
      <c r="K435" t="str">
        <f t="shared" si="34"/>
        <v>Waterjuffer</v>
      </c>
      <c r="L435" s="25">
        <f t="shared" si="35"/>
        <v>21.714285714285715</v>
      </c>
    </row>
    <row r="436" spans="1:12" x14ac:dyDescent="0.25">
      <c r="A436">
        <v>14</v>
      </c>
      <c r="B436" t="s">
        <v>7</v>
      </c>
      <c r="C436" s="1">
        <v>42888.489583333336</v>
      </c>
      <c r="D436">
        <v>1</v>
      </c>
      <c r="E436" t="s">
        <v>16</v>
      </c>
      <c r="F436" t="s">
        <v>17</v>
      </c>
      <c r="G436">
        <v>17</v>
      </c>
      <c r="H436" t="str">
        <f t="shared" si="31"/>
        <v>AWD</v>
      </c>
      <c r="I436" s="2">
        <f t="shared" si="32"/>
        <v>2017</v>
      </c>
      <c r="J436" s="2">
        <f t="shared" si="33"/>
        <v>6</v>
      </c>
      <c r="K436" t="str">
        <f t="shared" si="34"/>
        <v>Waterjuffer</v>
      </c>
      <c r="L436" s="25">
        <f t="shared" si="35"/>
        <v>21.714285714285715</v>
      </c>
    </row>
    <row r="437" spans="1:12" x14ac:dyDescent="0.25">
      <c r="A437">
        <v>14</v>
      </c>
      <c r="B437" t="s">
        <v>7</v>
      </c>
      <c r="C437" s="1">
        <v>42888.489583333336</v>
      </c>
      <c r="D437">
        <v>1</v>
      </c>
      <c r="E437" t="s">
        <v>22</v>
      </c>
      <c r="F437" t="s">
        <v>23</v>
      </c>
      <c r="G437">
        <v>1</v>
      </c>
      <c r="H437" t="str">
        <f t="shared" si="31"/>
        <v>AWD</v>
      </c>
      <c r="I437" s="2">
        <f t="shared" si="32"/>
        <v>2017</v>
      </c>
      <c r="J437" s="2">
        <f t="shared" si="33"/>
        <v>6</v>
      </c>
      <c r="K437" t="str">
        <f t="shared" si="34"/>
        <v>Glazenmakers</v>
      </c>
      <c r="L437" s="25">
        <f t="shared" si="35"/>
        <v>21.714285714285715</v>
      </c>
    </row>
    <row r="438" spans="1:12" x14ac:dyDescent="0.25">
      <c r="A438">
        <v>14</v>
      </c>
      <c r="B438" t="s">
        <v>7</v>
      </c>
      <c r="C438" s="1">
        <v>42888.489583333336</v>
      </c>
      <c r="D438">
        <v>1</v>
      </c>
      <c r="E438" t="s">
        <v>26</v>
      </c>
      <c r="F438" t="s">
        <v>27</v>
      </c>
      <c r="G438">
        <v>1</v>
      </c>
      <c r="H438" t="str">
        <f t="shared" si="31"/>
        <v>AWD</v>
      </c>
      <c r="I438" s="2">
        <f t="shared" si="32"/>
        <v>2017</v>
      </c>
      <c r="J438" s="2">
        <f t="shared" si="33"/>
        <v>6</v>
      </c>
      <c r="K438" t="str">
        <f t="shared" si="34"/>
        <v>Glazenmakers</v>
      </c>
      <c r="L438" s="25">
        <f t="shared" si="35"/>
        <v>21.714285714285715</v>
      </c>
    </row>
    <row r="439" spans="1:12" x14ac:dyDescent="0.25">
      <c r="A439">
        <v>14</v>
      </c>
      <c r="B439" t="s">
        <v>7</v>
      </c>
      <c r="C439" s="1">
        <v>42888.489583333336</v>
      </c>
      <c r="D439">
        <v>1</v>
      </c>
      <c r="E439" t="s">
        <v>28</v>
      </c>
      <c r="F439" t="s">
        <v>29</v>
      </c>
      <c r="G439">
        <v>13</v>
      </c>
      <c r="H439" t="str">
        <f t="shared" si="31"/>
        <v>AWD</v>
      </c>
      <c r="I439" s="2">
        <f t="shared" si="32"/>
        <v>2017</v>
      </c>
      <c r="J439" s="2">
        <f t="shared" si="33"/>
        <v>6</v>
      </c>
      <c r="K439" t="str">
        <f t="shared" si="34"/>
        <v>Korenbouten</v>
      </c>
      <c r="L439" s="25">
        <f t="shared" si="35"/>
        <v>21.714285714285715</v>
      </c>
    </row>
    <row r="440" spans="1:12" x14ac:dyDescent="0.25">
      <c r="A440">
        <v>14</v>
      </c>
      <c r="B440" t="s">
        <v>7</v>
      </c>
      <c r="C440" s="1">
        <v>42888.489583333336</v>
      </c>
      <c r="D440">
        <v>1</v>
      </c>
      <c r="E440" t="s">
        <v>18</v>
      </c>
      <c r="F440" t="s">
        <v>19</v>
      </c>
      <c r="G440">
        <v>4</v>
      </c>
      <c r="H440" t="str">
        <f t="shared" si="31"/>
        <v>AWD</v>
      </c>
      <c r="I440" s="2">
        <f t="shared" si="32"/>
        <v>2017</v>
      </c>
      <c r="J440" s="2">
        <f t="shared" si="33"/>
        <v>6</v>
      </c>
      <c r="K440" t="str">
        <f t="shared" si="34"/>
        <v>Korenbouten</v>
      </c>
      <c r="L440" s="25">
        <f t="shared" si="35"/>
        <v>21.714285714285715</v>
      </c>
    </row>
    <row r="441" spans="1:12" x14ac:dyDescent="0.25">
      <c r="A441">
        <v>14</v>
      </c>
      <c r="B441" t="s">
        <v>7</v>
      </c>
      <c r="C441" s="1">
        <v>42888.489583333336</v>
      </c>
      <c r="D441">
        <v>1</v>
      </c>
      <c r="E441" t="s">
        <v>48</v>
      </c>
      <c r="F441" t="s">
        <v>49</v>
      </c>
      <c r="G441">
        <v>1</v>
      </c>
      <c r="H441" t="str">
        <f t="shared" si="31"/>
        <v>AWD</v>
      </c>
      <c r="I441" s="2">
        <f t="shared" si="32"/>
        <v>2017</v>
      </c>
      <c r="J441" s="2">
        <f t="shared" si="33"/>
        <v>6</v>
      </c>
      <c r="K441" t="str">
        <f t="shared" si="34"/>
        <v>Glazenmakers</v>
      </c>
      <c r="L441" s="25">
        <f t="shared" si="35"/>
        <v>21.714285714285715</v>
      </c>
    </row>
    <row r="442" spans="1:12" x14ac:dyDescent="0.25">
      <c r="A442">
        <v>14</v>
      </c>
      <c r="B442" t="s">
        <v>7</v>
      </c>
      <c r="C442" s="1">
        <v>42888.489583333336</v>
      </c>
      <c r="D442">
        <v>1</v>
      </c>
      <c r="E442" t="s">
        <v>24</v>
      </c>
      <c r="F442" t="s">
        <v>25</v>
      </c>
      <c r="G442">
        <v>1</v>
      </c>
      <c r="H442" t="str">
        <f t="shared" si="31"/>
        <v>AWD</v>
      </c>
      <c r="I442" s="2">
        <f t="shared" si="32"/>
        <v>2017</v>
      </c>
      <c r="J442" s="2">
        <f t="shared" si="33"/>
        <v>6</v>
      </c>
      <c r="K442" t="str">
        <f t="shared" si="34"/>
        <v>Glazenmakers</v>
      </c>
      <c r="L442" s="25">
        <f t="shared" si="35"/>
        <v>21.714285714285715</v>
      </c>
    </row>
    <row r="443" spans="1:12" x14ac:dyDescent="0.25">
      <c r="A443">
        <v>14</v>
      </c>
      <c r="B443" t="s">
        <v>7</v>
      </c>
      <c r="C443" s="1">
        <v>42905.479166666664</v>
      </c>
      <c r="D443">
        <v>1</v>
      </c>
      <c r="E443" t="s">
        <v>30</v>
      </c>
      <c r="F443" t="s">
        <v>31</v>
      </c>
      <c r="G443">
        <v>10</v>
      </c>
      <c r="H443" t="str">
        <f t="shared" si="31"/>
        <v>AWD</v>
      </c>
      <c r="I443" s="2">
        <f t="shared" si="32"/>
        <v>2017</v>
      </c>
      <c r="J443" s="2">
        <f t="shared" si="33"/>
        <v>6</v>
      </c>
      <c r="K443" t="str">
        <f t="shared" si="34"/>
        <v>Pantserjuffers</v>
      </c>
      <c r="L443" s="25">
        <f t="shared" si="35"/>
        <v>24.142857142857142</v>
      </c>
    </row>
    <row r="444" spans="1:12" x14ac:dyDescent="0.25">
      <c r="A444">
        <v>14</v>
      </c>
      <c r="B444" t="s">
        <v>7</v>
      </c>
      <c r="C444" s="1">
        <v>42905.479166666664</v>
      </c>
      <c r="D444">
        <v>1</v>
      </c>
      <c r="E444" t="s">
        <v>46</v>
      </c>
      <c r="F444" t="s">
        <v>47</v>
      </c>
      <c r="G444">
        <v>2</v>
      </c>
      <c r="H444" t="str">
        <f t="shared" si="31"/>
        <v>AWD</v>
      </c>
      <c r="I444" s="2">
        <f t="shared" si="32"/>
        <v>2017</v>
      </c>
      <c r="J444" s="2">
        <f t="shared" si="33"/>
        <v>6</v>
      </c>
      <c r="K444" t="str">
        <f t="shared" si="34"/>
        <v>Pantserjuffers</v>
      </c>
      <c r="L444" s="25">
        <f t="shared" si="35"/>
        <v>24.142857142857142</v>
      </c>
    </row>
    <row r="445" spans="1:12" x14ac:dyDescent="0.25">
      <c r="A445">
        <v>14</v>
      </c>
      <c r="B445" t="s">
        <v>7</v>
      </c>
      <c r="C445" s="1">
        <v>42905.479166666664</v>
      </c>
      <c r="D445">
        <v>1</v>
      </c>
      <c r="E445" t="s">
        <v>10</v>
      </c>
      <c r="F445" t="s">
        <v>11</v>
      </c>
      <c r="G445">
        <v>27</v>
      </c>
      <c r="H445" t="str">
        <f t="shared" si="31"/>
        <v>AWD</v>
      </c>
      <c r="I445" s="2">
        <f t="shared" si="32"/>
        <v>2017</v>
      </c>
      <c r="J445" s="2">
        <f t="shared" si="33"/>
        <v>6</v>
      </c>
      <c r="K445" t="str">
        <f t="shared" si="34"/>
        <v>Waterjuffer</v>
      </c>
      <c r="L445" s="25">
        <f t="shared" si="35"/>
        <v>24.142857142857142</v>
      </c>
    </row>
    <row r="446" spans="1:12" x14ac:dyDescent="0.25">
      <c r="A446">
        <v>14</v>
      </c>
      <c r="B446" t="s">
        <v>7</v>
      </c>
      <c r="C446" s="1">
        <v>42905.479166666664</v>
      </c>
      <c r="D446">
        <v>1</v>
      </c>
      <c r="E446" t="s">
        <v>14</v>
      </c>
      <c r="F446" t="s">
        <v>15</v>
      </c>
      <c r="G446">
        <v>4</v>
      </c>
      <c r="H446" t="str">
        <f t="shared" si="31"/>
        <v>AWD</v>
      </c>
      <c r="I446" s="2">
        <f t="shared" si="32"/>
        <v>2017</v>
      </c>
      <c r="J446" s="2">
        <f t="shared" si="33"/>
        <v>6</v>
      </c>
      <c r="K446" t="str">
        <f t="shared" si="34"/>
        <v>Waterjuffer</v>
      </c>
      <c r="L446" s="25">
        <f t="shared" si="35"/>
        <v>24.142857142857142</v>
      </c>
    </row>
    <row r="447" spans="1:12" x14ac:dyDescent="0.25">
      <c r="A447">
        <v>14</v>
      </c>
      <c r="B447" t="s">
        <v>7</v>
      </c>
      <c r="C447" s="1">
        <v>42905.479166666664</v>
      </c>
      <c r="D447">
        <v>1</v>
      </c>
      <c r="E447" t="s">
        <v>20</v>
      </c>
      <c r="F447" t="s">
        <v>21</v>
      </c>
      <c r="G447">
        <v>11</v>
      </c>
      <c r="H447" t="str">
        <f t="shared" si="31"/>
        <v>AWD</v>
      </c>
      <c r="I447" s="2">
        <f t="shared" si="32"/>
        <v>2017</v>
      </c>
      <c r="J447" s="2">
        <f t="shared" si="33"/>
        <v>6</v>
      </c>
      <c r="K447" t="str">
        <f t="shared" si="34"/>
        <v>Waterjuffer</v>
      </c>
      <c r="L447" s="25">
        <f t="shared" si="35"/>
        <v>24.142857142857142</v>
      </c>
    </row>
    <row r="448" spans="1:12" x14ac:dyDescent="0.25">
      <c r="A448">
        <v>14</v>
      </c>
      <c r="B448" t="s">
        <v>7</v>
      </c>
      <c r="C448" s="1">
        <v>42905.479166666664</v>
      </c>
      <c r="D448">
        <v>1</v>
      </c>
      <c r="E448" t="s">
        <v>16</v>
      </c>
      <c r="F448" t="s">
        <v>17</v>
      </c>
      <c r="G448">
        <v>4</v>
      </c>
      <c r="H448" t="str">
        <f t="shared" si="31"/>
        <v>AWD</v>
      </c>
      <c r="I448" s="2">
        <f t="shared" si="32"/>
        <v>2017</v>
      </c>
      <c r="J448" s="2">
        <f t="shared" si="33"/>
        <v>6</v>
      </c>
      <c r="K448" t="str">
        <f t="shared" si="34"/>
        <v>Waterjuffer</v>
      </c>
      <c r="L448" s="25">
        <f t="shared" si="35"/>
        <v>24.142857142857142</v>
      </c>
    </row>
    <row r="449" spans="1:12" x14ac:dyDescent="0.25">
      <c r="A449">
        <v>14</v>
      </c>
      <c r="B449" t="s">
        <v>7</v>
      </c>
      <c r="C449" s="1">
        <v>42905.479166666664</v>
      </c>
      <c r="D449">
        <v>1</v>
      </c>
      <c r="E449" t="s">
        <v>26</v>
      </c>
      <c r="F449" t="s">
        <v>27</v>
      </c>
      <c r="G449">
        <v>3</v>
      </c>
      <c r="H449" t="str">
        <f t="shared" si="31"/>
        <v>AWD</v>
      </c>
      <c r="I449" s="2">
        <f t="shared" si="32"/>
        <v>2017</v>
      </c>
      <c r="J449" s="2">
        <f t="shared" si="33"/>
        <v>6</v>
      </c>
      <c r="K449" t="str">
        <f t="shared" si="34"/>
        <v>Glazenmakers</v>
      </c>
      <c r="L449" s="25">
        <f t="shared" si="35"/>
        <v>24.142857142857142</v>
      </c>
    </row>
    <row r="450" spans="1:12" x14ac:dyDescent="0.25">
      <c r="A450">
        <v>14</v>
      </c>
      <c r="B450" t="s">
        <v>7</v>
      </c>
      <c r="C450" s="1">
        <v>42912.486111111109</v>
      </c>
      <c r="D450">
        <v>1</v>
      </c>
      <c r="E450" t="s">
        <v>30</v>
      </c>
      <c r="F450" t="s">
        <v>31</v>
      </c>
      <c r="G450">
        <v>61</v>
      </c>
      <c r="H450" t="str">
        <f t="shared" ref="H450:H513" si="36">VLOOKUP(A450,$N$2:$O$51,2,FALSE)</f>
        <v>AWD</v>
      </c>
      <c r="I450" s="2">
        <f t="shared" si="32"/>
        <v>2017</v>
      </c>
      <c r="J450" s="2">
        <f t="shared" si="33"/>
        <v>6</v>
      </c>
      <c r="K450" t="str">
        <f t="shared" si="34"/>
        <v>Pantserjuffers</v>
      </c>
      <c r="L450" s="25">
        <f t="shared" si="35"/>
        <v>25.142857142857142</v>
      </c>
    </row>
    <row r="451" spans="1:12" x14ac:dyDescent="0.25">
      <c r="A451">
        <v>14</v>
      </c>
      <c r="B451" t="s">
        <v>7</v>
      </c>
      <c r="C451" s="1">
        <v>42912.486111111109</v>
      </c>
      <c r="D451">
        <v>1</v>
      </c>
      <c r="E451" t="s">
        <v>46</v>
      </c>
      <c r="F451" t="s">
        <v>47</v>
      </c>
      <c r="G451">
        <v>4</v>
      </c>
      <c r="H451" t="str">
        <f t="shared" si="36"/>
        <v>AWD</v>
      </c>
      <c r="I451" s="2">
        <f t="shared" ref="I451:I510" si="37">YEAR(C451)</f>
        <v>2017</v>
      </c>
      <c r="J451" s="2">
        <f t="shared" ref="J451:J510" si="38">MONTH(C451)</f>
        <v>6</v>
      </c>
      <c r="K451" t="str">
        <f t="shared" ref="K451:K510" si="39">VLOOKUP(E451,$Q$2:$R$100,2,FALSE)</f>
        <v>Pantserjuffers</v>
      </c>
      <c r="L451" s="25">
        <f t="shared" ref="L451:L514" si="40">(ROUNDDOWN(C451-DATE(I451,1,1),0))/7</f>
        <v>25.142857142857142</v>
      </c>
    </row>
    <row r="452" spans="1:12" x14ac:dyDescent="0.25">
      <c r="A452">
        <v>14</v>
      </c>
      <c r="B452" t="s">
        <v>7</v>
      </c>
      <c r="C452" s="1">
        <v>42912.486111111109</v>
      </c>
      <c r="D452">
        <v>1</v>
      </c>
      <c r="E452" t="s">
        <v>10</v>
      </c>
      <c r="F452" t="s">
        <v>11</v>
      </c>
      <c r="G452">
        <v>26</v>
      </c>
      <c r="H452" t="str">
        <f t="shared" si="36"/>
        <v>AWD</v>
      </c>
      <c r="I452" s="2">
        <f t="shared" si="37"/>
        <v>2017</v>
      </c>
      <c r="J452" s="2">
        <f t="shared" si="38"/>
        <v>6</v>
      </c>
      <c r="K452" t="str">
        <f t="shared" si="39"/>
        <v>Waterjuffer</v>
      </c>
      <c r="L452" s="25">
        <f t="shared" si="40"/>
        <v>25.142857142857142</v>
      </c>
    </row>
    <row r="453" spans="1:12" x14ac:dyDescent="0.25">
      <c r="A453">
        <v>14</v>
      </c>
      <c r="B453" t="s">
        <v>7</v>
      </c>
      <c r="C453" s="1">
        <v>42912.486111111109</v>
      </c>
      <c r="D453">
        <v>1</v>
      </c>
      <c r="E453" t="s">
        <v>14</v>
      </c>
      <c r="F453" t="s">
        <v>15</v>
      </c>
      <c r="G453">
        <v>4</v>
      </c>
      <c r="H453" t="str">
        <f t="shared" si="36"/>
        <v>AWD</v>
      </c>
      <c r="I453" s="2">
        <f t="shared" si="37"/>
        <v>2017</v>
      </c>
      <c r="J453" s="2">
        <f t="shared" si="38"/>
        <v>6</v>
      </c>
      <c r="K453" t="str">
        <f t="shared" si="39"/>
        <v>Waterjuffer</v>
      </c>
      <c r="L453" s="25">
        <f t="shared" si="40"/>
        <v>25.142857142857142</v>
      </c>
    </row>
    <row r="454" spans="1:12" x14ac:dyDescent="0.25">
      <c r="A454">
        <v>14</v>
      </c>
      <c r="B454" t="s">
        <v>7</v>
      </c>
      <c r="C454" s="1">
        <v>42912.486111111109</v>
      </c>
      <c r="D454">
        <v>1</v>
      </c>
      <c r="E454" t="s">
        <v>20</v>
      </c>
      <c r="F454" t="s">
        <v>21</v>
      </c>
      <c r="G454">
        <v>15</v>
      </c>
      <c r="H454" t="str">
        <f t="shared" si="36"/>
        <v>AWD</v>
      </c>
      <c r="I454" s="2">
        <f t="shared" si="37"/>
        <v>2017</v>
      </c>
      <c r="J454" s="2">
        <f t="shared" si="38"/>
        <v>6</v>
      </c>
      <c r="K454" t="str">
        <f t="shared" si="39"/>
        <v>Waterjuffer</v>
      </c>
      <c r="L454" s="25">
        <f t="shared" si="40"/>
        <v>25.142857142857142</v>
      </c>
    </row>
    <row r="455" spans="1:12" x14ac:dyDescent="0.25">
      <c r="A455">
        <v>14</v>
      </c>
      <c r="B455" t="s">
        <v>7</v>
      </c>
      <c r="C455" s="1">
        <v>42912.486111111109</v>
      </c>
      <c r="D455">
        <v>1</v>
      </c>
      <c r="E455" t="s">
        <v>16</v>
      </c>
      <c r="F455" t="s">
        <v>17</v>
      </c>
      <c r="G455">
        <v>5</v>
      </c>
      <c r="H455" t="str">
        <f t="shared" si="36"/>
        <v>AWD</v>
      </c>
      <c r="I455" s="2">
        <f t="shared" si="37"/>
        <v>2017</v>
      </c>
      <c r="J455" s="2">
        <f t="shared" si="38"/>
        <v>6</v>
      </c>
      <c r="K455" t="str">
        <f t="shared" si="39"/>
        <v>Waterjuffer</v>
      </c>
      <c r="L455" s="25">
        <f t="shared" si="40"/>
        <v>25.142857142857142</v>
      </c>
    </row>
    <row r="456" spans="1:12" x14ac:dyDescent="0.25">
      <c r="A456">
        <v>14</v>
      </c>
      <c r="B456" t="s">
        <v>7</v>
      </c>
      <c r="C456" s="1">
        <v>42912.486111111109</v>
      </c>
      <c r="D456">
        <v>1</v>
      </c>
      <c r="E456" t="s">
        <v>26</v>
      </c>
      <c r="F456" t="s">
        <v>27</v>
      </c>
      <c r="G456">
        <v>2</v>
      </c>
      <c r="H456" t="str">
        <f t="shared" si="36"/>
        <v>AWD</v>
      </c>
      <c r="I456" s="2">
        <f t="shared" si="37"/>
        <v>2017</v>
      </c>
      <c r="J456" s="2">
        <f t="shared" si="38"/>
        <v>6</v>
      </c>
      <c r="K456" t="str">
        <f t="shared" si="39"/>
        <v>Glazenmakers</v>
      </c>
      <c r="L456" s="25">
        <f t="shared" si="40"/>
        <v>25.142857142857142</v>
      </c>
    </row>
    <row r="457" spans="1:12" x14ac:dyDescent="0.25">
      <c r="A457">
        <v>14</v>
      </c>
      <c r="B457" t="s">
        <v>7</v>
      </c>
      <c r="C457" s="1">
        <v>42937.486111111109</v>
      </c>
      <c r="D457">
        <v>1</v>
      </c>
      <c r="E457" t="s">
        <v>30</v>
      </c>
      <c r="F457" t="s">
        <v>31</v>
      </c>
      <c r="G457">
        <v>16</v>
      </c>
      <c r="H457" t="str">
        <f t="shared" si="36"/>
        <v>AWD</v>
      </c>
      <c r="I457" s="2">
        <f t="shared" si="37"/>
        <v>2017</v>
      </c>
      <c r="J457" s="2">
        <f t="shared" si="38"/>
        <v>7</v>
      </c>
      <c r="K457" t="str">
        <f t="shared" si="39"/>
        <v>Pantserjuffers</v>
      </c>
      <c r="L457" s="25">
        <f t="shared" si="40"/>
        <v>28.714285714285715</v>
      </c>
    </row>
    <row r="458" spans="1:12" x14ac:dyDescent="0.25">
      <c r="A458">
        <v>14</v>
      </c>
      <c r="B458" t="s">
        <v>7</v>
      </c>
      <c r="C458" s="1">
        <v>42937.486111111109</v>
      </c>
      <c r="D458">
        <v>1</v>
      </c>
      <c r="E458" t="s">
        <v>10</v>
      </c>
      <c r="F458" t="s">
        <v>11</v>
      </c>
      <c r="G458">
        <v>25</v>
      </c>
      <c r="H458" t="str">
        <f t="shared" si="36"/>
        <v>AWD</v>
      </c>
      <c r="I458" s="2">
        <f t="shared" si="37"/>
        <v>2017</v>
      </c>
      <c r="J458" s="2">
        <f t="shared" si="38"/>
        <v>7</v>
      </c>
      <c r="K458" t="str">
        <f t="shared" si="39"/>
        <v>Waterjuffer</v>
      </c>
      <c r="L458" s="25">
        <f t="shared" si="40"/>
        <v>28.714285714285715</v>
      </c>
    </row>
    <row r="459" spans="1:12" x14ac:dyDescent="0.25">
      <c r="A459">
        <v>14</v>
      </c>
      <c r="B459" t="s">
        <v>7</v>
      </c>
      <c r="C459" s="1">
        <v>42937.486111111109</v>
      </c>
      <c r="D459">
        <v>1</v>
      </c>
      <c r="E459" t="s">
        <v>14</v>
      </c>
      <c r="F459" t="s">
        <v>15</v>
      </c>
      <c r="G459">
        <v>3</v>
      </c>
      <c r="H459" t="str">
        <f t="shared" si="36"/>
        <v>AWD</v>
      </c>
      <c r="I459" s="2">
        <f t="shared" si="37"/>
        <v>2017</v>
      </c>
      <c r="J459" s="2">
        <f t="shared" si="38"/>
        <v>7</v>
      </c>
      <c r="K459" t="str">
        <f t="shared" si="39"/>
        <v>Waterjuffer</v>
      </c>
      <c r="L459" s="25">
        <f t="shared" si="40"/>
        <v>28.714285714285715</v>
      </c>
    </row>
    <row r="460" spans="1:12" x14ac:dyDescent="0.25">
      <c r="A460">
        <v>14</v>
      </c>
      <c r="B460" t="s">
        <v>7</v>
      </c>
      <c r="C460" s="1">
        <v>42937.486111111109</v>
      </c>
      <c r="D460">
        <v>1</v>
      </c>
      <c r="E460" t="s">
        <v>20</v>
      </c>
      <c r="F460" t="s">
        <v>21</v>
      </c>
      <c r="G460">
        <v>11</v>
      </c>
      <c r="H460" t="str">
        <f t="shared" si="36"/>
        <v>AWD</v>
      </c>
      <c r="I460" s="2">
        <f t="shared" si="37"/>
        <v>2017</v>
      </c>
      <c r="J460" s="2">
        <f t="shared" si="38"/>
        <v>7</v>
      </c>
      <c r="K460" t="str">
        <f t="shared" si="39"/>
        <v>Waterjuffer</v>
      </c>
      <c r="L460" s="25">
        <f t="shared" si="40"/>
        <v>28.714285714285715</v>
      </c>
    </row>
    <row r="461" spans="1:12" x14ac:dyDescent="0.25">
      <c r="A461">
        <v>14</v>
      </c>
      <c r="B461" t="s">
        <v>7</v>
      </c>
      <c r="C461" s="1">
        <v>42937.486111111109</v>
      </c>
      <c r="D461">
        <v>1</v>
      </c>
      <c r="E461" t="s">
        <v>26</v>
      </c>
      <c r="F461" t="s">
        <v>27</v>
      </c>
      <c r="G461">
        <v>1</v>
      </c>
      <c r="H461" t="str">
        <f t="shared" si="36"/>
        <v>AWD</v>
      </c>
      <c r="I461" s="2">
        <f t="shared" si="37"/>
        <v>2017</v>
      </c>
      <c r="J461" s="2">
        <f t="shared" si="38"/>
        <v>7</v>
      </c>
      <c r="K461" t="str">
        <f t="shared" si="39"/>
        <v>Glazenmakers</v>
      </c>
      <c r="L461" s="25">
        <f t="shared" si="40"/>
        <v>28.714285714285715</v>
      </c>
    </row>
    <row r="462" spans="1:12" x14ac:dyDescent="0.25">
      <c r="A462">
        <v>14</v>
      </c>
      <c r="B462" t="s">
        <v>7</v>
      </c>
      <c r="C462" s="1">
        <v>42937.486111111109</v>
      </c>
      <c r="D462">
        <v>1</v>
      </c>
      <c r="E462" t="s">
        <v>48</v>
      </c>
      <c r="F462" t="s">
        <v>49</v>
      </c>
      <c r="G462">
        <v>1</v>
      </c>
      <c r="H462" t="str">
        <f t="shared" si="36"/>
        <v>AWD</v>
      </c>
      <c r="I462" s="2">
        <f t="shared" si="37"/>
        <v>2017</v>
      </c>
      <c r="J462" s="2">
        <f t="shared" si="38"/>
        <v>7</v>
      </c>
      <c r="K462" t="str">
        <f t="shared" si="39"/>
        <v>Glazenmakers</v>
      </c>
      <c r="L462" s="25">
        <f t="shared" si="40"/>
        <v>28.714285714285715</v>
      </c>
    </row>
    <row r="463" spans="1:12" x14ac:dyDescent="0.25">
      <c r="A463">
        <v>14</v>
      </c>
      <c r="B463" t="s">
        <v>7</v>
      </c>
      <c r="C463" s="1">
        <v>42937.486111111109</v>
      </c>
      <c r="D463">
        <v>1</v>
      </c>
      <c r="E463" t="s">
        <v>32</v>
      </c>
      <c r="F463" t="s">
        <v>33</v>
      </c>
      <c r="G463">
        <v>3</v>
      </c>
      <c r="H463" t="str">
        <f t="shared" si="36"/>
        <v>AWD</v>
      </c>
      <c r="I463" s="2">
        <f t="shared" si="37"/>
        <v>2017</v>
      </c>
      <c r="J463" s="2">
        <f t="shared" si="38"/>
        <v>7</v>
      </c>
      <c r="K463" t="str">
        <f t="shared" si="39"/>
        <v>Korenbouten</v>
      </c>
      <c r="L463" s="25">
        <f t="shared" si="40"/>
        <v>28.714285714285715</v>
      </c>
    </row>
    <row r="464" spans="1:12" x14ac:dyDescent="0.25">
      <c r="A464">
        <v>14</v>
      </c>
      <c r="B464" t="s">
        <v>7</v>
      </c>
      <c r="C464" s="1">
        <v>42958.489583333336</v>
      </c>
      <c r="D464">
        <v>1</v>
      </c>
      <c r="E464" t="s">
        <v>8</v>
      </c>
      <c r="F464" t="s">
        <v>9</v>
      </c>
      <c r="G464">
        <v>1</v>
      </c>
      <c r="H464" t="str">
        <f t="shared" si="36"/>
        <v>AWD</v>
      </c>
      <c r="I464" s="2">
        <f t="shared" si="37"/>
        <v>2017</v>
      </c>
      <c r="J464" s="2">
        <f t="shared" si="38"/>
        <v>8</v>
      </c>
      <c r="K464" t="str">
        <f t="shared" si="39"/>
        <v>Pantserjuffers</v>
      </c>
      <c r="L464" s="25">
        <f t="shared" si="40"/>
        <v>31.714285714285715</v>
      </c>
    </row>
    <row r="465" spans="1:12" x14ac:dyDescent="0.25">
      <c r="A465">
        <v>14</v>
      </c>
      <c r="B465" t="s">
        <v>7</v>
      </c>
      <c r="C465" s="1">
        <v>42958.489583333336</v>
      </c>
      <c r="D465">
        <v>1</v>
      </c>
      <c r="E465" t="s">
        <v>30</v>
      </c>
      <c r="F465" t="s">
        <v>31</v>
      </c>
      <c r="G465">
        <v>42</v>
      </c>
      <c r="H465" t="str">
        <f t="shared" si="36"/>
        <v>AWD</v>
      </c>
      <c r="I465" s="2">
        <f t="shared" si="37"/>
        <v>2017</v>
      </c>
      <c r="J465" s="2">
        <f t="shared" si="38"/>
        <v>8</v>
      </c>
      <c r="K465" t="str">
        <f t="shared" si="39"/>
        <v>Pantserjuffers</v>
      </c>
      <c r="L465" s="25">
        <f t="shared" si="40"/>
        <v>31.714285714285715</v>
      </c>
    </row>
    <row r="466" spans="1:12" x14ac:dyDescent="0.25">
      <c r="A466">
        <v>14</v>
      </c>
      <c r="B466" t="s">
        <v>7</v>
      </c>
      <c r="C466" s="1">
        <v>42958.489583333336</v>
      </c>
      <c r="D466">
        <v>1</v>
      </c>
      <c r="E466" t="s">
        <v>10</v>
      </c>
      <c r="F466" t="s">
        <v>11</v>
      </c>
      <c r="G466">
        <v>17</v>
      </c>
      <c r="H466" t="str">
        <f t="shared" si="36"/>
        <v>AWD</v>
      </c>
      <c r="I466" s="2">
        <f t="shared" si="37"/>
        <v>2017</v>
      </c>
      <c r="J466" s="2">
        <f t="shared" si="38"/>
        <v>8</v>
      </c>
      <c r="K466" t="str">
        <f t="shared" si="39"/>
        <v>Waterjuffer</v>
      </c>
      <c r="L466" s="25">
        <f t="shared" si="40"/>
        <v>31.714285714285715</v>
      </c>
    </row>
    <row r="467" spans="1:12" x14ac:dyDescent="0.25">
      <c r="A467">
        <v>14</v>
      </c>
      <c r="B467" t="s">
        <v>7</v>
      </c>
      <c r="C467" s="1">
        <v>42958.489583333336</v>
      </c>
      <c r="D467">
        <v>1</v>
      </c>
      <c r="E467" t="s">
        <v>14</v>
      </c>
      <c r="F467" t="s">
        <v>15</v>
      </c>
      <c r="G467">
        <v>11</v>
      </c>
      <c r="H467" t="str">
        <f t="shared" si="36"/>
        <v>AWD</v>
      </c>
      <c r="I467" s="2">
        <f t="shared" si="37"/>
        <v>2017</v>
      </c>
      <c r="J467" s="2">
        <f t="shared" si="38"/>
        <v>8</v>
      </c>
      <c r="K467" t="str">
        <f t="shared" si="39"/>
        <v>Waterjuffer</v>
      </c>
      <c r="L467" s="25">
        <f t="shared" si="40"/>
        <v>31.714285714285715</v>
      </c>
    </row>
    <row r="468" spans="1:12" x14ac:dyDescent="0.25">
      <c r="A468">
        <v>14</v>
      </c>
      <c r="B468" t="s">
        <v>7</v>
      </c>
      <c r="C468" s="1">
        <v>42958.489583333336</v>
      </c>
      <c r="D468">
        <v>1</v>
      </c>
      <c r="E468" t="s">
        <v>20</v>
      </c>
      <c r="F468" t="s">
        <v>21</v>
      </c>
      <c r="G468">
        <v>9</v>
      </c>
      <c r="H468" t="str">
        <f t="shared" si="36"/>
        <v>AWD</v>
      </c>
      <c r="I468" s="2">
        <f t="shared" si="37"/>
        <v>2017</v>
      </c>
      <c r="J468" s="2">
        <f t="shared" si="38"/>
        <v>8</v>
      </c>
      <c r="K468" t="str">
        <f t="shared" si="39"/>
        <v>Waterjuffer</v>
      </c>
      <c r="L468" s="25">
        <f t="shared" si="40"/>
        <v>31.714285714285715</v>
      </c>
    </row>
    <row r="469" spans="1:12" x14ac:dyDescent="0.25">
      <c r="A469">
        <v>14</v>
      </c>
      <c r="B469" t="s">
        <v>7</v>
      </c>
      <c r="C469" s="1">
        <v>42958.489583333336</v>
      </c>
      <c r="D469">
        <v>1</v>
      </c>
      <c r="E469" t="s">
        <v>26</v>
      </c>
      <c r="F469" t="s">
        <v>27</v>
      </c>
      <c r="G469">
        <v>1</v>
      </c>
      <c r="H469" t="str">
        <f t="shared" si="36"/>
        <v>AWD</v>
      </c>
      <c r="I469" s="2">
        <f t="shared" si="37"/>
        <v>2017</v>
      </c>
      <c r="J469" s="2">
        <f t="shared" si="38"/>
        <v>8</v>
      </c>
      <c r="K469" t="str">
        <f t="shared" si="39"/>
        <v>Glazenmakers</v>
      </c>
      <c r="L469" s="25">
        <f t="shared" si="40"/>
        <v>31.714285714285715</v>
      </c>
    </row>
    <row r="470" spans="1:12" x14ac:dyDescent="0.25">
      <c r="A470">
        <v>14</v>
      </c>
      <c r="B470" t="s">
        <v>7</v>
      </c>
      <c r="C470" s="1">
        <v>42958.489583333336</v>
      </c>
      <c r="D470">
        <v>1</v>
      </c>
      <c r="E470" t="s">
        <v>32</v>
      </c>
      <c r="F470" t="s">
        <v>33</v>
      </c>
      <c r="G470">
        <v>5</v>
      </c>
      <c r="H470" t="str">
        <f t="shared" si="36"/>
        <v>AWD</v>
      </c>
      <c r="I470" s="2">
        <f t="shared" si="37"/>
        <v>2017</v>
      </c>
      <c r="J470" s="2">
        <f t="shared" si="38"/>
        <v>8</v>
      </c>
      <c r="K470" t="str">
        <f t="shared" si="39"/>
        <v>Korenbouten</v>
      </c>
      <c r="L470" s="25">
        <f t="shared" si="40"/>
        <v>31.714285714285715</v>
      </c>
    </row>
    <row r="471" spans="1:12" x14ac:dyDescent="0.25">
      <c r="A471">
        <v>14</v>
      </c>
      <c r="B471" t="s">
        <v>7</v>
      </c>
      <c r="C471" s="1">
        <v>42958.489583333336</v>
      </c>
      <c r="D471">
        <v>1</v>
      </c>
      <c r="E471" t="s">
        <v>42</v>
      </c>
      <c r="F471" t="s">
        <v>43</v>
      </c>
      <c r="G471">
        <v>3</v>
      </c>
      <c r="H471" t="str">
        <f t="shared" si="36"/>
        <v>AWD</v>
      </c>
      <c r="I471" s="2">
        <f t="shared" si="37"/>
        <v>2017</v>
      </c>
      <c r="J471" s="2">
        <f t="shared" si="38"/>
        <v>8</v>
      </c>
      <c r="K471" t="str">
        <f t="shared" si="39"/>
        <v>Korenbouten</v>
      </c>
      <c r="L471" s="25">
        <f t="shared" si="40"/>
        <v>31.714285714285715</v>
      </c>
    </row>
    <row r="472" spans="1:12" x14ac:dyDescent="0.25">
      <c r="A472">
        <v>14</v>
      </c>
      <c r="B472" t="s">
        <v>7</v>
      </c>
      <c r="C472" s="1">
        <v>42958.489583333336</v>
      </c>
      <c r="D472">
        <v>1</v>
      </c>
      <c r="E472" t="s">
        <v>36</v>
      </c>
      <c r="F472" t="s">
        <v>37</v>
      </c>
      <c r="G472">
        <v>4</v>
      </c>
      <c r="H472" t="str">
        <f t="shared" si="36"/>
        <v>AWD</v>
      </c>
      <c r="I472" s="2">
        <f t="shared" si="37"/>
        <v>2017</v>
      </c>
      <c r="J472" s="2">
        <f t="shared" si="38"/>
        <v>8</v>
      </c>
      <c r="K472" t="str">
        <f t="shared" si="39"/>
        <v>Glazenmakers</v>
      </c>
      <c r="L472" s="25">
        <f t="shared" si="40"/>
        <v>31.714285714285715</v>
      </c>
    </row>
    <row r="473" spans="1:12" x14ac:dyDescent="0.25">
      <c r="A473">
        <v>14</v>
      </c>
      <c r="B473" t="s">
        <v>7</v>
      </c>
      <c r="C473" s="1">
        <v>42972.5</v>
      </c>
      <c r="D473">
        <v>1</v>
      </c>
      <c r="E473" t="s">
        <v>8</v>
      </c>
      <c r="F473" t="s">
        <v>9</v>
      </c>
      <c r="G473">
        <v>1</v>
      </c>
      <c r="H473" t="str">
        <f t="shared" si="36"/>
        <v>AWD</v>
      </c>
      <c r="I473" s="2">
        <f t="shared" si="37"/>
        <v>2017</v>
      </c>
      <c r="J473" s="2">
        <f t="shared" si="38"/>
        <v>8</v>
      </c>
      <c r="K473" t="str">
        <f t="shared" si="39"/>
        <v>Pantserjuffers</v>
      </c>
      <c r="L473" s="25">
        <f t="shared" si="40"/>
        <v>33.714285714285715</v>
      </c>
    </row>
    <row r="474" spans="1:12" x14ac:dyDescent="0.25">
      <c r="A474">
        <v>14</v>
      </c>
      <c r="B474" t="s">
        <v>7</v>
      </c>
      <c r="C474" s="1">
        <v>42972.5</v>
      </c>
      <c r="D474">
        <v>1</v>
      </c>
      <c r="E474" t="s">
        <v>30</v>
      </c>
      <c r="F474" t="s">
        <v>31</v>
      </c>
      <c r="G474">
        <v>17</v>
      </c>
      <c r="H474" t="str">
        <f t="shared" si="36"/>
        <v>AWD</v>
      </c>
      <c r="I474" s="2">
        <f t="shared" si="37"/>
        <v>2017</v>
      </c>
      <c r="J474" s="2">
        <f t="shared" si="38"/>
        <v>8</v>
      </c>
      <c r="K474" t="str">
        <f t="shared" si="39"/>
        <v>Pantserjuffers</v>
      </c>
      <c r="L474" s="25">
        <f t="shared" si="40"/>
        <v>33.714285714285715</v>
      </c>
    </row>
    <row r="475" spans="1:12" x14ac:dyDescent="0.25">
      <c r="A475">
        <v>14</v>
      </c>
      <c r="B475" t="s">
        <v>7</v>
      </c>
      <c r="C475" s="1">
        <v>42972.5</v>
      </c>
      <c r="D475">
        <v>1</v>
      </c>
      <c r="E475" t="s">
        <v>34</v>
      </c>
      <c r="F475" t="s">
        <v>35</v>
      </c>
      <c r="G475">
        <v>8</v>
      </c>
      <c r="H475" t="str">
        <f t="shared" si="36"/>
        <v>AWD</v>
      </c>
      <c r="I475" s="2">
        <f t="shared" si="37"/>
        <v>2017</v>
      </c>
      <c r="J475" s="2">
        <f t="shared" si="38"/>
        <v>8</v>
      </c>
      <c r="K475" t="str">
        <f t="shared" si="39"/>
        <v>Pantserjuffers</v>
      </c>
      <c r="L475" s="25">
        <f t="shared" si="40"/>
        <v>33.714285714285715</v>
      </c>
    </row>
    <row r="476" spans="1:12" x14ac:dyDescent="0.25">
      <c r="A476">
        <v>14</v>
      </c>
      <c r="B476" t="s">
        <v>7</v>
      </c>
      <c r="C476" s="1">
        <v>42972.5</v>
      </c>
      <c r="D476">
        <v>1</v>
      </c>
      <c r="E476" t="s">
        <v>10</v>
      </c>
      <c r="F476" t="s">
        <v>11</v>
      </c>
      <c r="G476">
        <v>9</v>
      </c>
      <c r="H476" t="str">
        <f t="shared" si="36"/>
        <v>AWD</v>
      </c>
      <c r="I476" s="2">
        <f t="shared" si="37"/>
        <v>2017</v>
      </c>
      <c r="J476" s="2">
        <f t="shared" si="38"/>
        <v>8</v>
      </c>
      <c r="K476" t="str">
        <f t="shared" si="39"/>
        <v>Waterjuffer</v>
      </c>
      <c r="L476" s="25">
        <f t="shared" si="40"/>
        <v>33.714285714285715</v>
      </c>
    </row>
    <row r="477" spans="1:12" x14ac:dyDescent="0.25">
      <c r="A477">
        <v>14</v>
      </c>
      <c r="B477" t="s">
        <v>7</v>
      </c>
      <c r="C477" s="1">
        <v>42972.5</v>
      </c>
      <c r="D477">
        <v>1</v>
      </c>
      <c r="E477" t="s">
        <v>14</v>
      </c>
      <c r="F477" t="s">
        <v>15</v>
      </c>
      <c r="G477">
        <v>3</v>
      </c>
      <c r="H477" t="str">
        <f t="shared" si="36"/>
        <v>AWD</v>
      </c>
      <c r="I477" s="2">
        <f t="shared" si="37"/>
        <v>2017</v>
      </c>
      <c r="J477" s="2">
        <f t="shared" si="38"/>
        <v>8</v>
      </c>
      <c r="K477" t="str">
        <f t="shared" si="39"/>
        <v>Waterjuffer</v>
      </c>
      <c r="L477" s="25">
        <f t="shared" si="40"/>
        <v>33.714285714285715</v>
      </c>
    </row>
    <row r="478" spans="1:12" x14ac:dyDescent="0.25">
      <c r="A478">
        <v>14</v>
      </c>
      <c r="B478" t="s">
        <v>7</v>
      </c>
      <c r="C478" s="1">
        <v>42972.5</v>
      </c>
      <c r="D478">
        <v>1</v>
      </c>
      <c r="E478" t="s">
        <v>36</v>
      </c>
      <c r="F478" t="s">
        <v>37</v>
      </c>
      <c r="G478">
        <v>6</v>
      </c>
      <c r="H478" t="str">
        <f t="shared" si="36"/>
        <v>AWD</v>
      </c>
      <c r="I478" s="2">
        <f t="shared" si="37"/>
        <v>2017</v>
      </c>
      <c r="J478" s="2">
        <f t="shared" si="38"/>
        <v>8</v>
      </c>
      <c r="K478" t="str">
        <f t="shared" si="39"/>
        <v>Glazenmakers</v>
      </c>
      <c r="L478" s="25">
        <f t="shared" si="40"/>
        <v>33.714285714285715</v>
      </c>
    </row>
    <row r="479" spans="1:12" x14ac:dyDescent="0.25">
      <c r="A479">
        <v>14</v>
      </c>
      <c r="B479" t="s">
        <v>7</v>
      </c>
      <c r="C479" s="1">
        <v>42972.5</v>
      </c>
      <c r="D479">
        <v>1</v>
      </c>
      <c r="E479" t="s">
        <v>32</v>
      </c>
      <c r="F479" t="s">
        <v>33</v>
      </c>
      <c r="G479">
        <v>22</v>
      </c>
      <c r="H479" t="str">
        <f t="shared" si="36"/>
        <v>AWD</v>
      </c>
      <c r="I479" s="2">
        <f t="shared" si="37"/>
        <v>2017</v>
      </c>
      <c r="J479" s="2">
        <f t="shared" si="38"/>
        <v>8</v>
      </c>
      <c r="K479" t="str">
        <f t="shared" si="39"/>
        <v>Korenbouten</v>
      </c>
      <c r="L479" s="25">
        <f t="shared" si="40"/>
        <v>33.714285714285715</v>
      </c>
    </row>
    <row r="480" spans="1:12" x14ac:dyDescent="0.25">
      <c r="A480">
        <v>14</v>
      </c>
      <c r="B480" t="s">
        <v>7</v>
      </c>
      <c r="C480" s="1">
        <v>42972.5</v>
      </c>
      <c r="D480">
        <v>1</v>
      </c>
      <c r="E480" t="s">
        <v>42</v>
      </c>
      <c r="F480" t="s">
        <v>43</v>
      </c>
      <c r="G480">
        <v>13</v>
      </c>
      <c r="H480" t="str">
        <f t="shared" si="36"/>
        <v>AWD</v>
      </c>
      <c r="I480" s="2">
        <f t="shared" si="37"/>
        <v>2017</v>
      </c>
      <c r="J480" s="2">
        <f t="shared" si="38"/>
        <v>8</v>
      </c>
      <c r="K480" t="str">
        <f t="shared" si="39"/>
        <v>Korenbouten</v>
      </c>
      <c r="L480" s="25">
        <f t="shared" si="40"/>
        <v>33.714285714285715</v>
      </c>
    </row>
    <row r="481" spans="1:12" x14ac:dyDescent="0.25">
      <c r="A481">
        <v>14</v>
      </c>
      <c r="B481" t="s">
        <v>7</v>
      </c>
      <c r="C481" s="1">
        <v>42986.5</v>
      </c>
      <c r="D481">
        <v>1</v>
      </c>
      <c r="E481" t="s">
        <v>8</v>
      </c>
      <c r="F481" t="s">
        <v>9</v>
      </c>
      <c r="G481">
        <v>2</v>
      </c>
      <c r="H481" t="str">
        <f t="shared" si="36"/>
        <v>AWD</v>
      </c>
      <c r="I481" s="2">
        <f t="shared" si="37"/>
        <v>2017</v>
      </c>
      <c r="J481" s="2">
        <f t="shared" si="38"/>
        <v>9</v>
      </c>
      <c r="K481" t="str">
        <f t="shared" si="39"/>
        <v>Pantserjuffers</v>
      </c>
      <c r="L481" s="25">
        <f t="shared" si="40"/>
        <v>35.714285714285715</v>
      </c>
    </row>
    <row r="482" spans="1:12" x14ac:dyDescent="0.25">
      <c r="A482">
        <v>14</v>
      </c>
      <c r="B482" t="s">
        <v>7</v>
      </c>
      <c r="C482" s="1">
        <v>42986.5</v>
      </c>
      <c r="D482">
        <v>1</v>
      </c>
      <c r="E482" t="s">
        <v>30</v>
      </c>
      <c r="F482" t="s">
        <v>31</v>
      </c>
      <c r="G482">
        <v>14</v>
      </c>
      <c r="H482" t="str">
        <f t="shared" si="36"/>
        <v>AWD</v>
      </c>
      <c r="I482" s="2">
        <f t="shared" si="37"/>
        <v>2017</v>
      </c>
      <c r="J482" s="2">
        <f t="shared" si="38"/>
        <v>9</v>
      </c>
      <c r="K482" t="str">
        <f t="shared" si="39"/>
        <v>Pantserjuffers</v>
      </c>
      <c r="L482" s="25">
        <f t="shared" si="40"/>
        <v>35.714285714285715</v>
      </c>
    </row>
    <row r="483" spans="1:12" x14ac:dyDescent="0.25">
      <c r="A483">
        <v>14</v>
      </c>
      <c r="B483" t="s">
        <v>7</v>
      </c>
      <c r="C483" s="1">
        <v>42986.5</v>
      </c>
      <c r="D483">
        <v>1</v>
      </c>
      <c r="E483" t="s">
        <v>34</v>
      </c>
      <c r="F483" t="s">
        <v>35</v>
      </c>
      <c r="G483">
        <v>22</v>
      </c>
      <c r="H483" t="str">
        <f t="shared" si="36"/>
        <v>AWD</v>
      </c>
      <c r="I483" s="2">
        <f t="shared" si="37"/>
        <v>2017</v>
      </c>
      <c r="J483" s="2">
        <f t="shared" si="38"/>
        <v>9</v>
      </c>
      <c r="K483" t="str">
        <f t="shared" si="39"/>
        <v>Pantserjuffers</v>
      </c>
      <c r="L483" s="25">
        <f t="shared" si="40"/>
        <v>35.714285714285715</v>
      </c>
    </row>
    <row r="484" spans="1:12" x14ac:dyDescent="0.25">
      <c r="A484">
        <v>14</v>
      </c>
      <c r="B484" t="s">
        <v>7</v>
      </c>
      <c r="C484" s="1">
        <v>42986.5</v>
      </c>
      <c r="D484">
        <v>1</v>
      </c>
      <c r="E484" t="s">
        <v>14</v>
      </c>
      <c r="F484" t="s">
        <v>15</v>
      </c>
      <c r="G484">
        <v>4</v>
      </c>
      <c r="H484" t="str">
        <f t="shared" si="36"/>
        <v>AWD</v>
      </c>
      <c r="I484" s="2">
        <f t="shared" si="37"/>
        <v>2017</v>
      </c>
      <c r="J484" s="2">
        <f t="shared" si="38"/>
        <v>9</v>
      </c>
      <c r="K484" t="str">
        <f t="shared" si="39"/>
        <v>Waterjuffer</v>
      </c>
      <c r="L484" s="25">
        <f t="shared" si="40"/>
        <v>35.714285714285715</v>
      </c>
    </row>
    <row r="485" spans="1:12" x14ac:dyDescent="0.25">
      <c r="A485">
        <v>14</v>
      </c>
      <c r="B485" t="s">
        <v>7</v>
      </c>
      <c r="C485" s="1">
        <v>42986.5</v>
      </c>
      <c r="D485">
        <v>1</v>
      </c>
      <c r="E485" t="s">
        <v>36</v>
      </c>
      <c r="F485" t="s">
        <v>37</v>
      </c>
      <c r="G485">
        <v>3</v>
      </c>
      <c r="H485" t="str">
        <f t="shared" si="36"/>
        <v>AWD</v>
      </c>
      <c r="I485" s="2">
        <f t="shared" si="37"/>
        <v>2017</v>
      </c>
      <c r="J485" s="2">
        <f t="shared" si="38"/>
        <v>9</v>
      </c>
      <c r="K485" t="str">
        <f t="shared" si="39"/>
        <v>Glazenmakers</v>
      </c>
      <c r="L485" s="25">
        <f t="shared" si="40"/>
        <v>35.714285714285715</v>
      </c>
    </row>
    <row r="486" spans="1:12" x14ac:dyDescent="0.25">
      <c r="A486">
        <v>14</v>
      </c>
      <c r="B486" t="s">
        <v>7</v>
      </c>
      <c r="C486" s="1">
        <v>42986.5</v>
      </c>
      <c r="D486">
        <v>1</v>
      </c>
      <c r="E486" t="s">
        <v>32</v>
      </c>
      <c r="F486" t="s">
        <v>33</v>
      </c>
      <c r="G486">
        <v>20</v>
      </c>
      <c r="H486" t="str">
        <f t="shared" si="36"/>
        <v>AWD</v>
      </c>
      <c r="I486" s="2">
        <f t="shared" si="37"/>
        <v>2017</v>
      </c>
      <c r="J486" s="2">
        <f t="shared" si="38"/>
        <v>9</v>
      </c>
      <c r="K486" t="str">
        <f t="shared" si="39"/>
        <v>Korenbouten</v>
      </c>
      <c r="L486" s="25">
        <f t="shared" si="40"/>
        <v>35.714285714285715</v>
      </c>
    </row>
    <row r="487" spans="1:12" x14ac:dyDescent="0.25">
      <c r="A487">
        <v>14</v>
      </c>
      <c r="B487" t="s">
        <v>7</v>
      </c>
      <c r="C487" s="1">
        <v>42986.5</v>
      </c>
      <c r="D487">
        <v>1</v>
      </c>
      <c r="E487" t="s">
        <v>42</v>
      </c>
      <c r="F487" t="s">
        <v>43</v>
      </c>
      <c r="G487">
        <v>9</v>
      </c>
      <c r="H487" t="str">
        <f t="shared" si="36"/>
        <v>AWD</v>
      </c>
      <c r="I487" s="2">
        <f t="shared" si="37"/>
        <v>2017</v>
      </c>
      <c r="J487" s="2">
        <f t="shared" si="38"/>
        <v>9</v>
      </c>
      <c r="K487" t="str">
        <f t="shared" si="39"/>
        <v>Korenbouten</v>
      </c>
      <c r="L487" s="25">
        <f t="shared" si="40"/>
        <v>35.714285714285715</v>
      </c>
    </row>
    <row r="488" spans="1:12" x14ac:dyDescent="0.25">
      <c r="A488">
        <v>14</v>
      </c>
      <c r="B488" t="s">
        <v>7</v>
      </c>
      <c r="C488" s="1">
        <v>43000.5</v>
      </c>
      <c r="D488">
        <v>1</v>
      </c>
      <c r="E488" t="s">
        <v>8</v>
      </c>
      <c r="F488" t="s">
        <v>9</v>
      </c>
      <c r="G488">
        <v>2</v>
      </c>
      <c r="H488" t="str">
        <f t="shared" si="36"/>
        <v>AWD</v>
      </c>
      <c r="I488" s="2">
        <f t="shared" si="37"/>
        <v>2017</v>
      </c>
      <c r="J488" s="2">
        <f t="shared" si="38"/>
        <v>9</v>
      </c>
      <c r="K488" t="str">
        <f t="shared" si="39"/>
        <v>Pantserjuffers</v>
      </c>
      <c r="L488" s="25">
        <f t="shared" si="40"/>
        <v>37.714285714285715</v>
      </c>
    </row>
    <row r="489" spans="1:12" x14ac:dyDescent="0.25">
      <c r="A489">
        <v>14</v>
      </c>
      <c r="B489" t="s">
        <v>7</v>
      </c>
      <c r="C489" s="1">
        <v>43000.5</v>
      </c>
      <c r="D489">
        <v>1</v>
      </c>
      <c r="E489" t="s">
        <v>34</v>
      </c>
      <c r="F489" t="s">
        <v>35</v>
      </c>
      <c r="G489">
        <v>36</v>
      </c>
      <c r="H489" t="str">
        <f t="shared" si="36"/>
        <v>AWD</v>
      </c>
      <c r="I489" s="2">
        <f t="shared" si="37"/>
        <v>2017</v>
      </c>
      <c r="J489" s="2">
        <f t="shared" si="38"/>
        <v>9</v>
      </c>
      <c r="K489" t="str">
        <f t="shared" si="39"/>
        <v>Pantserjuffers</v>
      </c>
      <c r="L489" s="25">
        <f t="shared" si="40"/>
        <v>37.714285714285715</v>
      </c>
    </row>
    <row r="490" spans="1:12" x14ac:dyDescent="0.25">
      <c r="A490">
        <v>14</v>
      </c>
      <c r="B490" t="s">
        <v>7</v>
      </c>
      <c r="C490" s="1">
        <v>43000.5</v>
      </c>
      <c r="D490">
        <v>1</v>
      </c>
      <c r="E490" t="s">
        <v>14</v>
      </c>
      <c r="F490" t="s">
        <v>15</v>
      </c>
      <c r="G490">
        <v>1</v>
      </c>
      <c r="H490" t="str">
        <f t="shared" si="36"/>
        <v>AWD</v>
      </c>
      <c r="I490" s="2">
        <f t="shared" si="37"/>
        <v>2017</v>
      </c>
      <c r="J490" s="2">
        <f t="shared" si="38"/>
        <v>9</v>
      </c>
      <c r="K490" t="str">
        <f t="shared" si="39"/>
        <v>Waterjuffer</v>
      </c>
      <c r="L490" s="25">
        <f t="shared" si="40"/>
        <v>37.714285714285715</v>
      </c>
    </row>
    <row r="491" spans="1:12" x14ac:dyDescent="0.25">
      <c r="A491">
        <v>14</v>
      </c>
      <c r="B491" t="s">
        <v>7</v>
      </c>
      <c r="C491" s="1">
        <v>43000.5</v>
      </c>
      <c r="D491">
        <v>1</v>
      </c>
      <c r="E491" t="s">
        <v>36</v>
      </c>
      <c r="F491" t="s">
        <v>37</v>
      </c>
      <c r="G491">
        <v>1</v>
      </c>
      <c r="H491" t="str">
        <f t="shared" si="36"/>
        <v>AWD</v>
      </c>
      <c r="I491" s="2">
        <f t="shared" si="37"/>
        <v>2017</v>
      </c>
      <c r="J491" s="2">
        <f t="shared" si="38"/>
        <v>9</v>
      </c>
      <c r="K491" t="str">
        <f t="shared" si="39"/>
        <v>Glazenmakers</v>
      </c>
      <c r="L491" s="25">
        <f t="shared" si="40"/>
        <v>37.714285714285715</v>
      </c>
    </row>
    <row r="492" spans="1:12" x14ac:dyDescent="0.25">
      <c r="A492">
        <v>14</v>
      </c>
      <c r="B492" t="s">
        <v>7</v>
      </c>
      <c r="C492" s="1">
        <v>43000.5</v>
      </c>
      <c r="D492">
        <v>1</v>
      </c>
      <c r="E492" t="s">
        <v>32</v>
      </c>
      <c r="F492" t="s">
        <v>33</v>
      </c>
      <c r="G492">
        <v>17</v>
      </c>
      <c r="H492" t="str">
        <f t="shared" si="36"/>
        <v>AWD</v>
      </c>
      <c r="I492" s="2">
        <f t="shared" si="37"/>
        <v>2017</v>
      </c>
      <c r="J492" s="2">
        <f t="shared" si="38"/>
        <v>9</v>
      </c>
      <c r="K492" t="str">
        <f t="shared" si="39"/>
        <v>Korenbouten</v>
      </c>
      <c r="L492" s="25">
        <f t="shared" si="40"/>
        <v>37.714285714285715</v>
      </c>
    </row>
    <row r="493" spans="1:12" x14ac:dyDescent="0.25">
      <c r="A493">
        <v>14</v>
      </c>
      <c r="B493" t="s">
        <v>7</v>
      </c>
      <c r="C493" s="1">
        <v>43000.5</v>
      </c>
      <c r="D493">
        <v>1</v>
      </c>
      <c r="E493" t="s">
        <v>42</v>
      </c>
      <c r="F493" t="s">
        <v>43</v>
      </c>
      <c r="G493">
        <v>7</v>
      </c>
      <c r="H493" t="str">
        <f t="shared" si="36"/>
        <v>AWD</v>
      </c>
      <c r="I493" s="2">
        <f t="shared" si="37"/>
        <v>2017</v>
      </c>
      <c r="J493" s="2">
        <f t="shared" si="38"/>
        <v>9</v>
      </c>
      <c r="K493" t="str">
        <f t="shared" si="39"/>
        <v>Korenbouten</v>
      </c>
      <c r="L493" s="25">
        <f t="shared" si="40"/>
        <v>37.714285714285715</v>
      </c>
    </row>
    <row r="494" spans="1:12" x14ac:dyDescent="0.25">
      <c r="A494">
        <v>14</v>
      </c>
      <c r="B494" t="s">
        <v>7</v>
      </c>
      <c r="C494" s="1">
        <v>43000.5</v>
      </c>
      <c r="D494">
        <v>1</v>
      </c>
      <c r="E494" t="s">
        <v>30</v>
      </c>
      <c r="F494" t="s">
        <v>31</v>
      </c>
      <c r="G494">
        <v>9</v>
      </c>
      <c r="H494" t="str">
        <f t="shared" si="36"/>
        <v>AWD</v>
      </c>
      <c r="I494" s="2">
        <f t="shared" si="37"/>
        <v>2017</v>
      </c>
      <c r="J494" s="2">
        <f t="shared" si="38"/>
        <v>9</v>
      </c>
      <c r="K494" t="str">
        <f t="shared" si="39"/>
        <v>Pantserjuffers</v>
      </c>
      <c r="L494" s="25">
        <f t="shared" si="40"/>
        <v>37.714285714285715</v>
      </c>
    </row>
    <row r="495" spans="1:12" x14ac:dyDescent="0.25">
      <c r="A495">
        <v>14</v>
      </c>
      <c r="B495" t="s">
        <v>7</v>
      </c>
      <c r="C495" s="1">
        <v>43594.479166666664</v>
      </c>
      <c r="D495">
        <v>1</v>
      </c>
      <c r="E495" t="s">
        <v>8</v>
      </c>
      <c r="F495" t="s">
        <v>9</v>
      </c>
      <c r="G495">
        <v>3</v>
      </c>
      <c r="H495" t="str">
        <f t="shared" si="36"/>
        <v>AWD</v>
      </c>
      <c r="I495" s="2">
        <f t="shared" si="37"/>
        <v>2019</v>
      </c>
      <c r="J495" s="2">
        <f t="shared" si="38"/>
        <v>5</v>
      </c>
      <c r="K495" t="str">
        <f t="shared" si="39"/>
        <v>Pantserjuffers</v>
      </c>
      <c r="L495" s="25">
        <f t="shared" si="40"/>
        <v>18.285714285714285</v>
      </c>
    </row>
    <row r="496" spans="1:12" x14ac:dyDescent="0.25">
      <c r="A496">
        <v>14</v>
      </c>
      <c r="B496" t="s">
        <v>7</v>
      </c>
      <c r="C496" s="1">
        <v>43598.479166666664</v>
      </c>
      <c r="D496">
        <v>1</v>
      </c>
      <c r="E496" t="s">
        <v>20</v>
      </c>
      <c r="F496" t="s">
        <v>21</v>
      </c>
      <c r="G496">
        <v>4</v>
      </c>
      <c r="H496" t="str">
        <f t="shared" si="36"/>
        <v>AWD</v>
      </c>
      <c r="I496" s="2">
        <f t="shared" si="37"/>
        <v>2019</v>
      </c>
      <c r="J496" s="2">
        <f t="shared" si="38"/>
        <v>5</v>
      </c>
      <c r="K496" t="str">
        <f t="shared" si="39"/>
        <v>Waterjuffer</v>
      </c>
      <c r="L496" s="25">
        <f t="shared" si="40"/>
        <v>18.857142857142858</v>
      </c>
    </row>
    <row r="497" spans="1:12" x14ac:dyDescent="0.25">
      <c r="A497">
        <v>14</v>
      </c>
      <c r="B497" t="s">
        <v>7</v>
      </c>
      <c r="C497" s="1">
        <v>43598.479166666664</v>
      </c>
      <c r="D497">
        <v>1</v>
      </c>
      <c r="E497" t="s">
        <v>10</v>
      </c>
      <c r="F497" t="s">
        <v>11</v>
      </c>
      <c r="G497">
        <v>3</v>
      </c>
      <c r="H497" t="str">
        <f t="shared" si="36"/>
        <v>AWD</v>
      </c>
      <c r="I497" s="2">
        <f t="shared" si="37"/>
        <v>2019</v>
      </c>
      <c r="J497" s="2">
        <f t="shared" si="38"/>
        <v>5</v>
      </c>
      <c r="K497" t="str">
        <f t="shared" si="39"/>
        <v>Waterjuffer</v>
      </c>
      <c r="L497" s="25">
        <f t="shared" si="40"/>
        <v>18.857142857142858</v>
      </c>
    </row>
    <row r="498" spans="1:12" x14ac:dyDescent="0.25">
      <c r="A498">
        <v>14</v>
      </c>
      <c r="B498" t="s">
        <v>7</v>
      </c>
      <c r="C498" s="1">
        <v>43598.479166666664</v>
      </c>
      <c r="D498">
        <v>1</v>
      </c>
      <c r="E498" t="s">
        <v>28</v>
      </c>
      <c r="F498" t="s">
        <v>29</v>
      </c>
      <c r="G498">
        <v>4</v>
      </c>
      <c r="H498" t="str">
        <f t="shared" si="36"/>
        <v>AWD</v>
      </c>
      <c r="I498" s="2">
        <f t="shared" si="37"/>
        <v>2019</v>
      </c>
      <c r="J498" s="2">
        <f t="shared" si="38"/>
        <v>5</v>
      </c>
      <c r="K498" t="str">
        <f t="shared" si="39"/>
        <v>Korenbouten</v>
      </c>
      <c r="L498" s="25">
        <f t="shared" si="40"/>
        <v>18.857142857142858</v>
      </c>
    </row>
    <row r="499" spans="1:12" x14ac:dyDescent="0.25">
      <c r="A499">
        <v>14</v>
      </c>
      <c r="B499" t="s">
        <v>7</v>
      </c>
      <c r="C499" s="1">
        <v>43598.479166666664</v>
      </c>
      <c r="D499">
        <v>1</v>
      </c>
      <c r="E499" t="s">
        <v>12</v>
      </c>
      <c r="F499" t="s">
        <v>13</v>
      </c>
      <c r="G499">
        <v>3</v>
      </c>
      <c r="H499" t="str">
        <f t="shared" si="36"/>
        <v>AWD</v>
      </c>
      <c r="I499" s="2">
        <f t="shared" si="37"/>
        <v>2019</v>
      </c>
      <c r="J499" s="2">
        <f t="shared" si="38"/>
        <v>5</v>
      </c>
      <c r="K499" t="str">
        <f t="shared" si="39"/>
        <v>Waterjuffer</v>
      </c>
      <c r="L499" s="25">
        <f t="shared" si="40"/>
        <v>18.857142857142858</v>
      </c>
    </row>
    <row r="500" spans="1:12" x14ac:dyDescent="0.25">
      <c r="A500">
        <v>14</v>
      </c>
      <c r="B500" t="s">
        <v>7</v>
      </c>
      <c r="C500" s="1">
        <v>43598.479166666664</v>
      </c>
      <c r="D500">
        <v>1</v>
      </c>
      <c r="E500" t="s">
        <v>22</v>
      </c>
      <c r="F500" t="s">
        <v>23</v>
      </c>
      <c r="G500">
        <v>1</v>
      </c>
      <c r="H500" t="str">
        <f t="shared" si="36"/>
        <v>AWD</v>
      </c>
      <c r="I500" s="2">
        <f t="shared" si="37"/>
        <v>2019</v>
      </c>
      <c r="J500" s="2">
        <f t="shared" si="38"/>
        <v>5</v>
      </c>
      <c r="K500" t="str">
        <f t="shared" si="39"/>
        <v>Glazenmakers</v>
      </c>
      <c r="L500" s="25">
        <f t="shared" si="40"/>
        <v>18.857142857142858</v>
      </c>
    </row>
    <row r="501" spans="1:12" x14ac:dyDescent="0.25">
      <c r="A501">
        <v>14</v>
      </c>
      <c r="B501" t="s">
        <v>7</v>
      </c>
      <c r="C501" s="1">
        <v>43598.479166666664</v>
      </c>
      <c r="D501">
        <v>1</v>
      </c>
      <c r="E501" t="s">
        <v>16</v>
      </c>
      <c r="F501" t="s">
        <v>17</v>
      </c>
      <c r="G501">
        <v>2</v>
      </c>
      <c r="H501" t="str">
        <f t="shared" si="36"/>
        <v>AWD</v>
      </c>
      <c r="I501" s="2">
        <f t="shared" si="37"/>
        <v>2019</v>
      </c>
      <c r="J501" s="2">
        <f t="shared" si="38"/>
        <v>5</v>
      </c>
      <c r="K501" t="str">
        <f t="shared" si="39"/>
        <v>Waterjuffer</v>
      </c>
      <c r="L501" s="25">
        <f t="shared" si="40"/>
        <v>18.857142857142858</v>
      </c>
    </row>
    <row r="502" spans="1:12" x14ac:dyDescent="0.25">
      <c r="A502">
        <v>14</v>
      </c>
      <c r="B502" t="s">
        <v>7</v>
      </c>
      <c r="C502" s="1">
        <v>43622.5</v>
      </c>
      <c r="D502">
        <v>1</v>
      </c>
      <c r="E502" t="s">
        <v>20</v>
      </c>
      <c r="F502" t="s">
        <v>21</v>
      </c>
      <c r="G502">
        <v>9</v>
      </c>
      <c r="H502" t="str">
        <f t="shared" si="36"/>
        <v>AWD</v>
      </c>
      <c r="I502" s="2">
        <f t="shared" si="37"/>
        <v>2019</v>
      </c>
      <c r="J502" s="2">
        <f t="shared" si="38"/>
        <v>6</v>
      </c>
      <c r="K502" t="str">
        <f t="shared" si="39"/>
        <v>Waterjuffer</v>
      </c>
      <c r="L502" s="25">
        <f t="shared" si="40"/>
        <v>22.285714285714285</v>
      </c>
    </row>
    <row r="503" spans="1:12" x14ac:dyDescent="0.25">
      <c r="A503">
        <v>14</v>
      </c>
      <c r="B503" t="s">
        <v>7</v>
      </c>
      <c r="C503" s="1">
        <v>43622.5</v>
      </c>
      <c r="D503">
        <v>1</v>
      </c>
      <c r="E503" t="s">
        <v>10</v>
      </c>
      <c r="F503" t="s">
        <v>11</v>
      </c>
      <c r="G503">
        <v>15</v>
      </c>
      <c r="H503" t="str">
        <f t="shared" si="36"/>
        <v>AWD</v>
      </c>
      <c r="I503" s="2">
        <f t="shared" si="37"/>
        <v>2019</v>
      </c>
      <c r="J503" s="2">
        <f t="shared" si="38"/>
        <v>6</v>
      </c>
      <c r="K503" t="str">
        <f t="shared" si="39"/>
        <v>Waterjuffer</v>
      </c>
      <c r="L503" s="25">
        <f t="shared" si="40"/>
        <v>22.285714285714285</v>
      </c>
    </row>
    <row r="504" spans="1:12" x14ac:dyDescent="0.25">
      <c r="A504">
        <v>14</v>
      </c>
      <c r="B504" t="s">
        <v>7</v>
      </c>
      <c r="C504" s="1">
        <v>43622.5</v>
      </c>
      <c r="D504">
        <v>1</v>
      </c>
      <c r="E504" t="s">
        <v>16</v>
      </c>
      <c r="F504" t="s">
        <v>17</v>
      </c>
      <c r="G504">
        <v>4</v>
      </c>
      <c r="H504" t="str">
        <f t="shared" si="36"/>
        <v>AWD</v>
      </c>
      <c r="I504" s="2">
        <f t="shared" si="37"/>
        <v>2019</v>
      </c>
      <c r="J504" s="2">
        <f t="shared" si="38"/>
        <v>6</v>
      </c>
      <c r="K504" t="str">
        <f t="shared" si="39"/>
        <v>Waterjuffer</v>
      </c>
      <c r="L504" s="25">
        <f t="shared" si="40"/>
        <v>22.285714285714285</v>
      </c>
    </row>
    <row r="505" spans="1:12" x14ac:dyDescent="0.25">
      <c r="A505">
        <v>14</v>
      </c>
      <c r="B505" t="s">
        <v>7</v>
      </c>
      <c r="C505" s="1">
        <v>43622.5</v>
      </c>
      <c r="D505">
        <v>1</v>
      </c>
      <c r="E505" t="s">
        <v>14</v>
      </c>
      <c r="F505" t="s">
        <v>15</v>
      </c>
      <c r="G505">
        <v>7</v>
      </c>
      <c r="H505" t="str">
        <f t="shared" si="36"/>
        <v>AWD</v>
      </c>
      <c r="I505" s="2">
        <f t="shared" si="37"/>
        <v>2019</v>
      </c>
      <c r="J505" s="2">
        <f t="shared" si="38"/>
        <v>6</v>
      </c>
      <c r="K505" t="str">
        <f t="shared" si="39"/>
        <v>Waterjuffer</v>
      </c>
      <c r="L505" s="25">
        <f t="shared" si="40"/>
        <v>22.285714285714285</v>
      </c>
    </row>
    <row r="506" spans="1:12" x14ac:dyDescent="0.25">
      <c r="A506">
        <v>14</v>
      </c>
      <c r="B506" t="s">
        <v>7</v>
      </c>
      <c r="C506" s="1">
        <v>43622.5</v>
      </c>
      <c r="D506">
        <v>1</v>
      </c>
      <c r="E506" t="s">
        <v>18</v>
      </c>
      <c r="F506" t="s">
        <v>19</v>
      </c>
      <c r="G506">
        <v>5</v>
      </c>
      <c r="H506" t="str">
        <f t="shared" si="36"/>
        <v>AWD</v>
      </c>
      <c r="I506" s="2">
        <f t="shared" si="37"/>
        <v>2019</v>
      </c>
      <c r="J506" s="2">
        <f t="shared" si="38"/>
        <v>6</v>
      </c>
      <c r="K506" t="str">
        <f t="shared" si="39"/>
        <v>Korenbouten</v>
      </c>
      <c r="L506" s="25">
        <f t="shared" si="40"/>
        <v>22.285714285714285</v>
      </c>
    </row>
    <row r="507" spans="1:12" x14ac:dyDescent="0.25">
      <c r="A507">
        <v>14</v>
      </c>
      <c r="B507" t="s">
        <v>7</v>
      </c>
      <c r="C507" s="1">
        <v>43622.5</v>
      </c>
      <c r="D507">
        <v>1</v>
      </c>
      <c r="E507" t="s">
        <v>22</v>
      </c>
      <c r="F507" t="s">
        <v>23</v>
      </c>
      <c r="G507">
        <v>1</v>
      </c>
      <c r="H507" t="str">
        <f t="shared" si="36"/>
        <v>AWD</v>
      </c>
      <c r="I507" s="2">
        <f t="shared" si="37"/>
        <v>2019</v>
      </c>
      <c r="J507" s="2">
        <f t="shared" si="38"/>
        <v>6</v>
      </c>
      <c r="K507" t="str">
        <f t="shared" si="39"/>
        <v>Glazenmakers</v>
      </c>
      <c r="L507" s="25">
        <f t="shared" si="40"/>
        <v>22.285714285714285</v>
      </c>
    </row>
    <row r="508" spans="1:12" x14ac:dyDescent="0.25">
      <c r="A508">
        <v>14</v>
      </c>
      <c r="B508" t="s">
        <v>7</v>
      </c>
      <c r="C508" s="1">
        <v>43622.5</v>
      </c>
      <c r="D508">
        <v>1</v>
      </c>
      <c r="E508" t="s">
        <v>26</v>
      </c>
      <c r="F508" t="s">
        <v>27</v>
      </c>
      <c r="G508">
        <v>5</v>
      </c>
      <c r="H508" t="str">
        <f t="shared" si="36"/>
        <v>AWD</v>
      </c>
      <c r="I508" s="2">
        <f t="shared" si="37"/>
        <v>2019</v>
      </c>
      <c r="J508" s="2">
        <f t="shared" si="38"/>
        <v>6</v>
      </c>
      <c r="K508" t="str">
        <f t="shared" si="39"/>
        <v>Glazenmakers</v>
      </c>
      <c r="L508" s="25">
        <f t="shared" si="40"/>
        <v>22.285714285714285</v>
      </c>
    </row>
    <row r="509" spans="1:12" x14ac:dyDescent="0.25">
      <c r="A509">
        <v>14</v>
      </c>
      <c r="B509" t="s">
        <v>7</v>
      </c>
      <c r="C509" s="1">
        <v>43622.5</v>
      </c>
      <c r="D509">
        <v>1</v>
      </c>
      <c r="E509" t="s">
        <v>28</v>
      </c>
      <c r="F509" t="s">
        <v>29</v>
      </c>
      <c r="G509">
        <v>4</v>
      </c>
      <c r="H509" t="str">
        <f t="shared" si="36"/>
        <v>AWD</v>
      </c>
      <c r="I509" s="2">
        <f t="shared" si="37"/>
        <v>2019</v>
      </c>
      <c r="J509" s="2">
        <f t="shared" si="38"/>
        <v>6</v>
      </c>
      <c r="K509" t="str">
        <f t="shared" si="39"/>
        <v>Korenbouten</v>
      </c>
      <c r="L509" s="25">
        <f t="shared" si="40"/>
        <v>22.285714285714285</v>
      </c>
    </row>
    <row r="510" spans="1:12" x14ac:dyDescent="0.25">
      <c r="A510">
        <v>14</v>
      </c>
      <c r="B510" t="s">
        <v>7</v>
      </c>
      <c r="C510" s="1">
        <v>43622.5</v>
      </c>
      <c r="D510">
        <v>1</v>
      </c>
      <c r="E510" t="s">
        <v>50</v>
      </c>
      <c r="F510" t="s">
        <v>51</v>
      </c>
      <c r="G510">
        <v>18</v>
      </c>
      <c r="H510" t="str">
        <f t="shared" si="36"/>
        <v>AWD</v>
      </c>
      <c r="I510" s="2">
        <f t="shared" si="37"/>
        <v>2019</v>
      </c>
      <c r="J510" s="2">
        <f t="shared" si="38"/>
        <v>6</v>
      </c>
      <c r="K510" t="str">
        <f t="shared" si="39"/>
        <v>Waterjuffer</v>
      </c>
      <c r="L510" s="25">
        <f t="shared" si="40"/>
        <v>22.285714285714285</v>
      </c>
    </row>
    <row r="511" spans="1:12" x14ac:dyDescent="0.25">
      <c r="A511">
        <v>14</v>
      </c>
      <c r="B511" t="s">
        <v>7</v>
      </c>
      <c r="C511" s="1">
        <v>43622.5</v>
      </c>
      <c r="D511">
        <v>1</v>
      </c>
      <c r="E511" t="s">
        <v>48</v>
      </c>
      <c r="F511" t="s">
        <v>49</v>
      </c>
      <c r="G511">
        <v>1</v>
      </c>
      <c r="H511" t="str">
        <f t="shared" si="36"/>
        <v>AWD</v>
      </c>
      <c r="I511" s="2">
        <f t="shared" ref="I511:I573" si="41">YEAR(C511)</f>
        <v>2019</v>
      </c>
      <c r="J511" s="2">
        <f t="shared" ref="J511:J573" si="42">MONTH(C511)</f>
        <v>6</v>
      </c>
      <c r="K511" t="str">
        <f t="shared" ref="K511:K573" si="43">VLOOKUP(E511,$Q$2:$R$100,2,FALSE)</f>
        <v>Glazenmakers</v>
      </c>
      <c r="L511" s="25">
        <f t="shared" si="40"/>
        <v>22.285714285714285</v>
      </c>
    </row>
    <row r="512" spans="1:12" x14ac:dyDescent="0.25">
      <c r="A512">
        <v>14</v>
      </c>
      <c r="B512" t="s">
        <v>7</v>
      </c>
      <c r="C512" s="1">
        <v>43640.479166666664</v>
      </c>
      <c r="D512">
        <v>1</v>
      </c>
      <c r="E512" t="s">
        <v>20</v>
      </c>
      <c r="F512" t="s">
        <v>21</v>
      </c>
      <c r="G512">
        <v>13</v>
      </c>
      <c r="H512" t="str">
        <f t="shared" si="36"/>
        <v>AWD</v>
      </c>
      <c r="I512" s="2">
        <f t="shared" si="41"/>
        <v>2019</v>
      </c>
      <c r="J512" s="2">
        <f t="shared" si="42"/>
        <v>6</v>
      </c>
      <c r="K512" t="str">
        <f t="shared" si="43"/>
        <v>Waterjuffer</v>
      </c>
      <c r="L512" s="25">
        <f t="shared" si="40"/>
        <v>24.857142857142858</v>
      </c>
    </row>
    <row r="513" spans="1:12" x14ac:dyDescent="0.25">
      <c r="A513">
        <v>14</v>
      </c>
      <c r="B513" t="s">
        <v>7</v>
      </c>
      <c r="C513" s="1">
        <v>43640.479166666664</v>
      </c>
      <c r="D513">
        <v>1</v>
      </c>
      <c r="E513" t="s">
        <v>32</v>
      </c>
      <c r="F513" t="s">
        <v>33</v>
      </c>
      <c r="G513">
        <v>2</v>
      </c>
      <c r="H513" t="str">
        <f t="shared" si="36"/>
        <v>AWD</v>
      </c>
      <c r="I513" s="2">
        <f t="shared" si="41"/>
        <v>2019</v>
      </c>
      <c r="J513" s="2">
        <f t="shared" si="42"/>
        <v>6</v>
      </c>
      <c r="K513" t="str">
        <f t="shared" si="43"/>
        <v>Korenbouten</v>
      </c>
      <c r="L513" s="25">
        <f t="shared" si="40"/>
        <v>24.857142857142858</v>
      </c>
    </row>
    <row r="514" spans="1:12" x14ac:dyDescent="0.25">
      <c r="A514">
        <v>14</v>
      </c>
      <c r="B514" t="s">
        <v>7</v>
      </c>
      <c r="C514" s="1">
        <v>43640.479166666664</v>
      </c>
      <c r="D514">
        <v>1</v>
      </c>
      <c r="E514" t="s">
        <v>18</v>
      </c>
      <c r="F514" t="s">
        <v>19</v>
      </c>
      <c r="G514">
        <v>2</v>
      </c>
      <c r="H514" t="str">
        <f t="shared" ref="H514:H577" si="44">VLOOKUP(A514,$N$2:$O$51,2,FALSE)</f>
        <v>AWD</v>
      </c>
      <c r="I514" s="2">
        <f t="shared" si="41"/>
        <v>2019</v>
      </c>
      <c r="J514" s="2">
        <f t="shared" si="42"/>
        <v>6</v>
      </c>
      <c r="K514" t="str">
        <f t="shared" si="43"/>
        <v>Korenbouten</v>
      </c>
      <c r="L514" s="25">
        <f t="shared" si="40"/>
        <v>24.857142857142858</v>
      </c>
    </row>
    <row r="515" spans="1:12" x14ac:dyDescent="0.25">
      <c r="A515">
        <v>14</v>
      </c>
      <c r="B515" t="s">
        <v>7</v>
      </c>
      <c r="C515" s="1">
        <v>43640.479166666664</v>
      </c>
      <c r="D515">
        <v>1</v>
      </c>
      <c r="E515" t="s">
        <v>26</v>
      </c>
      <c r="F515" t="s">
        <v>27</v>
      </c>
      <c r="G515">
        <v>6</v>
      </c>
      <c r="H515" t="str">
        <f t="shared" si="44"/>
        <v>AWD</v>
      </c>
      <c r="I515" s="2">
        <f t="shared" si="41"/>
        <v>2019</v>
      </c>
      <c r="J515" s="2">
        <f t="shared" si="42"/>
        <v>6</v>
      </c>
      <c r="K515" t="str">
        <f t="shared" si="43"/>
        <v>Glazenmakers</v>
      </c>
      <c r="L515" s="25">
        <f t="shared" ref="L515:L578" si="45">(ROUNDDOWN(C515-DATE(I515,1,1),0))/7</f>
        <v>24.857142857142858</v>
      </c>
    </row>
    <row r="516" spans="1:12" x14ac:dyDescent="0.25">
      <c r="A516">
        <v>14</v>
      </c>
      <c r="B516" t="s">
        <v>7</v>
      </c>
      <c r="C516" s="1">
        <v>43640.479166666664</v>
      </c>
      <c r="D516">
        <v>1</v>
      </c>
      <c r="E516" t="s">
        <v>10</v>
      </c>
      <c r="F516" t="s">
        <v>11</v>
      </c>
      <c r="G516">
        <v>36</v>
      </c>
      <c r="H516" t="str">
        <f t="shared" si="44"/>
        <v>AWD</v>
      </c>
      <c r="I516" s="2">
        <f t="shared" si="41"/>
        <v>2019</v>
      </c>
      <c r="J516" s="2">
        <f t="shared" si="42"/>
        <v>6</v>
      </c>
      <c r="K516" t="str">
        <f t="shared" si="43"/>
        <v>Waterjuffer</v>
      </c>
      <c r="L516" s="25">
        <f t="shared" si="45"/>
        <v>24.857142857142858</v>
      </c>
    </row>
    <row r="517" spans="1:12" x14ac:dyDescent="0.25">
      <c r="A517">
        <v>14</v>
      </c>
      <c r="B517" t="s">
        <v>7</v>
      </c>
      <c r="C517" s="1">
        <v>43640.479166666664</v>
      </c>
      <c r="D517">
        <v>1</v>
      </c>
      <c r="E517" t="s">
        <v>28</v>
      </c>
      <c r="F517" t="s">
        <v>29</v>
      </c>
      <c r="G517">
        <v>5</v>
      </c>
      <c r="H517" t="str">
        <f t="shared" si="44"/>
        <v>AWD</v>
      </c>
      <c r="I517" s="2">
        <f t="shared" si="41"/>
        <v>2019</v>
      </c>
      <c r="J517" s="2">
        <f t="shared" si="42"/>
        <v>6</v>
      </c>
      <c r="K517" t="str">
        <f t="shared" si="43"/>
        <v>Korenbouten</v>
      </c>
      <c r="L517" s="25">
        <f t="shared" si="45"/>
        <v>24.857142857142858</v>
      </c>
    </row>
    <row r="518" spans="1:12" x14ac:dyDescent="0.25">
      <c r="A518">
        <v>14</v>
      </c>
      <c r="B518" t="s">
        <v>7</v>
      </c>
      <c r="C518" s="1">
        <v>43640.479166666664</v>
      </c>
      <c r="D518">
        <v>1</v>
      </c>
      <c r="E518" t="s">
        <v>48</v>
      </c>
      <c r="F518" t="s">
        <v>49</v>
      </c>
      <c r="G518">
        <v>1</v>
      </c>
      <c r="H518" t="str">
        <f t="shared" si="44"/>
        <v>AWD</v>
      </c>
      <c r="I518" s="2">
        <f t="shared" si="41"/>
        <v>2019</v>
      </c>
      <c r="J518" s="2">
        <f t="shared" si="42"/>
        <v>6</v>
      </c>
      <c r="K518" t="str">
        <f t="shared" si="43"/>
        <v>Glazenmakers</v>
      </c>
      <c r="L518" s="25">
        <f t="shared" si="45"/>
        <v>24.857142857142858</v>
      </c>
    </row>
    <row r="519" spans="1:12" x14ac:dyDescent="0.25">
      <c r="A519">
        <v>14</v>
      </c>
      <c r="B519" t="s">
        <v>7</v>
      </c>
      <c r="C519" s="1">
        <v>43640.479166666664</v>
      </c>
      <c r="D519">
        <v>1</v>
      </c>
      <c r="E519" t="s">
        <v>50</v>
      </c>
      <c r="F519" t="s">
        <v>51</v>
      </c>
      <c r="G519">
        <v>11</v>
      </c>
      <c r="H519" t="str">
        <f t="shared" si="44"/>
        <v>AWD</v>
      </c>
      <c r="I519" s="2">
        <f t="shared" si="41"/>
        <v>2019</v>
      </c>
      <c r="J519" s="2">
        <f t="shared" si="42"/>
        <v>6</v>
      </c>
      <c r="K519" t="str">
        <f t="shared" si="43"/>
        <v>Waterjuffer</v>
      </c>
      <c r="L519" s="25">
        <f t="shared" si="45"/>
        <v>24.857142857142858</v>
      </c>
    </row>
    <row r="520" spans="1:12" x14ac:dyDescent="0.25">
      <c r="A520">
        <v>14</v>
      </c>
      <c r="B520" t="s">
        <v>7</v>
      </c>
      <c r="C520" s="1">
        <v>43651.482638888891</v>
      </c>
      <c r="D520">
        <v>1</v>
      </c>
      <c r="E520" t="s">
        <v>20</v>
      </c>
      <c r="F520" t="s">
        <v>21</v>
      </c>
      <c r="G520">
        <v>14</v>
      </c>
      <c r="H520" t="str">
        <f t="shared" si="44"/>
        <v>AWD</v>
      </c>
      <c r="I520" s="2">
        <f t="shared" si="41"/>
        <v>2019</v>
      </c>
      <c r="J520" s="2">
        <f t="shared" si="42"/>
        <v>7</v>
      </c>
      <c r="K520" t="str">
        <f t="shared" si="43"/>
        <v>Waterjuffer</v>
      </c>
      <c r="L520" s="25">
        <f t="shared" si="45"/>
        <v>26.428571428571427</v>
      </c>
    </row>
    <row r="521" spans="1:12" x14ac:dyDescent="0.25">
      <c r="A521">
        <v>14</v>
      </c>
      <c r="B521" t="s">
        <v>7</v>
      </c>
      <c r="C521" s="1">
        <v>43651.482638888891</v>
      </c>
      <c r="D521">
        <v>1</v>
      </c>
      <c r="E521" t="s">
        <v>18</v>
      </c>
      <c r="F521" t="s">
        <v>19</v>
      </c>
      <c r="G521">
        <v>2</v>
      </c>
      <c r="H521" t="str">
        <f t="shared" si="44"/>
        <v>AWD</v>
      </c>
      <c r="I521" s="2">
        <f t="shared" si="41"/>
        <v>2019</v>
      </c>
      <c r="J521" s="2">
        <f t="shared" si="42"/>
        <v>7</v>
      </c>
      <c r="K521" t="str">
        <f t="shared" si="43"/>
        <v>Korenbouten</v>
      </c>
      <c r="L521" s="25">
        <f t="shared" si="45"/>
        <v>26.428571428571427</v>
      </c>
    </row>
    <row r="522" spans="1:12" x14ac:dyDescent="0.25">
      <c r="A522">
        <v>14</v>
      </c>
      <c r="B522" t="s">
        <v>7</v>
      </c>
      <c r="C522" s="1">
        <v>43651.482638888891</v>
      </c>
      <c r="D522">
        <v>1</v>
      </c>
      <c r="E522" t="s">
        <v>30</v>
      </c>
      <c r="F522" t="s">
        <v>31</v>
      </c>
      <c r="G522">
        <v>2</v>
      </c>
      <c r="H522" t="str">
        <f t="shared" si="44"/>
        <v>AWD</v>
      </c>
      <c r="I522" s="2">
        <f t="shared" si="41"/>
        <v>2019</v>
      </c>
      <c r="J522" s="2">
        <f t="shared" si="42"/>
        <v>7</v>
      </c>
      <c r="K522" t="str">
        <f t="shared" si="43"/>
        <v>Pantserjuffers</v>
      </c>
      <c r="L522" s="25">
        <f t="shared" si="45"/>
        <v>26.428571428571427</v>
      </c>
    </row>
    <row r="523" spans="1:12" x14ac:dyDescent="0.25">
      <c r="A523">
        <v>14</v>
      </c>
      <c r="B523" t="s">
        <v>7</v>
      </c>
      <c r="C523" s="1">
        <v>43651.482638888891</v>
      </c>
      <c r="D523">
        <v>1</v>
      </c>
      <c r="E523" t="s">
        <v>22</v>
      </c>
      <c r="F523" t="s">
        <v>23</v>
      </c>
      <c r="G523">
        <v>3</v>
      </c>
      <c r="H523" t="str">
        <f t="shared" si="44"/>
        <v>AWD</v>
      </c>
      <c r="I523" s="2">
        <f t="shared" si="41"/>
        <v>2019</v>
      </c>
      <c r="J523" s="2">
        <f t="shared" si="42"/>
        <v>7</v>
      </c>
      <c r="K523" t="str">
        <f t="shared" si="43"/>
        <v>Glazenmakers</v>
      </c>
      <c r="L523" s="25">
        <f t="shared" si="45"/>
        <v>26.428571428571427</v>
      </c>
    </row>
    <row r="524" spans="1:12" x14ac:dyDescent="0.25">
      <c r="A524">
        <v>14</v>
      </c>
      <c r="B524" t="s">
        <v>7</v>
      </c>
      <c r="C524" s="1">
        <v>43651.482638888891</v>
      </c>
      <c r="D524">
        <v>1</v>
      </c>
      <c r="E524" t="s">
        <v>26</v>
      </c>
      <c r="F524" t="s">
        <v>27</v>
      </c>
      <c r="G524">
        <v>3</v>
      </c>
      <c r="H524" t="str">
        <f t="shared" si="44"/>
        <v>AWD</v>
      </c>
      <c r="I524" s="2">
        <f t="shared" si="41"/>
        <v>2019</v>
      </c>
      <c r="J524" s="2">
        <f t="shared" si="42"/>
        <v>7</v>
      </c>
      <c r="K524" t="str">
        <f t="shared" si="43"/>
        <v>Glazenmakers</v>
      </c>
      <c r="L524" s="25">
        <f t="shared" si="45"/>
        <v>26.428571428571427</v>
      </c>
    </row>
    <row r="525" spans="1:12" x14ac:dyDescent="0.25">
      <c r="A525">
        <v>14</v>
      </c>
      <c r="B525" t="s">
        <v>7</v>
      </c>
      <c r="C525" s="1">
        <v>43651.482638888891</v>
      </c>
      <c r="D525">
        <v>1</v>
      </c>
      <c r="E525" t="s">
        <v>10</v>
      </c>
      <c r="F525" t="s">
        <v>11</v>
      </c>
      <c r="G525">
        <v>26</v>
      </c>
      <c r="H525" t="str">
        <f t="shared" si="44"/>
        <v>AWD</v>
      </c>
      <c r="I525" s="2">
        <f t="shared" si="41"/>
        <v>2019</v>
      </c>
      <c r="J525" s="2">
        <f t="shared" si="42"/>
        <v>7</v>
      </c>
      <c r="K525" t="str">
        <f t="shared" si="43"/>
        <v>Waterjuffer</v>
      </c>
      <c r="L525" s="25">
        <f t="shared" si="45"/>
        <v>26.428571428571427</v>
      </c>
    </row>
    <row r="526" spans="1:12" x14ac:dyDescent="0.25">
      <c r="A526">
        <v>14</v>
      </c>
      <c r="B526" t="s">
        <v>7</v>
      </c>
      <c r="C526" s="1">
        <v>43651.482638888891</v>
      </c>
      <c r="D526">
        <v>1</v>
      </c>
      <c r="E526" t="s">
        <v>14</v>
      </c>
      <c r="F526" t="s">
        <v>15</v>
      </c>
      <c r="G526">
        <v>4</v>
      </c>
      <c r="H526" t="str">
        <f t="shared" si="44"/>
        <v>AWD</v>
      </c>
      <c r="I526" s="2">
        <f t="shared" si="41"/>
        <v>2019</v>
      </c>
      <c r="J526" s="2">
        <f t="shared" si="42"/>
        <v>7</v>
      </c>
      <c r="K526" t="str">
        <f t="shared" si="43"/>
        <v>Waterjuffer</v>
      </c>
      <c r="L526" s="25">
        <f t="shared" si="45"/>
        <v>26.428571428571427</v>
      </c>
    </row>
    <row r="527" spans="1:12" x14ac:dyDescent="0.25">
      <c r="A527">
        <v>14</v>
      </c>
      <c r="B527" t="s">
        <v>7</v>
      </c>
      <c r="C527" s="1">
        <v>43651.482638888891</v>
      </c>
      <c r="D527">
        <v>1</v>
      </c>
      <c r="E527" t="s">
        <v>50</v>
      </c>
      <c r="F527" t="s">
        <v>51</v>
      </c>
      <c r="G527">
        <v>7</v>
      </c>
      <c r="H527" t="str">
        <f t="shared" si="44"/>
        <v>AWD</v>
      </c>
      <c r="I527" s="2">
        <f t="shared" si="41"/>
        <v>2019</v>
      </c>
      <c r="J527" s="2">
        <f t="shared" si="42"/>
        <v>7</v>
      </c>
      <c r="K527" t="str">
        <f t="shared" si="43"/>
        <v>Waterjuffer</v>
      </c>
      <c r="L527" s="25">
        <f t="shared" si="45"/>
        <v>26.428571428571427</v>
      </c>
    </row>
    <row r="528" spans="1:12" x14ac:dyDescent="0.25">
      <c r="A528">
        <v>14</v>
      </c>
      <c r="B528" t="s">
        <v>7</v>
      </c>
      <c r="C528" s="1">
        <v>43651.482638888891</v>
      </c>
      <c r="D528">
        <v>1</v>
      </c>
      <c r="E528" t="s">
        <v>32</v>
      </c>
      <c r="F528" t="s">
        <v>33</v>
      </c>
      <c r="G528">
        <v>10</v>
      </c>
      <c r="H528" t="str">
        <f t="shared" si="44"/>
        <v>AWD</v>
      </c>
      <c r="I528" s="2">
        <f t="shared" si="41"/>
        <v>2019</v>
      </c>
      <c r="J528" s="2">
        <f t="shared" si="42"/>
        <v>7</v>
      </c>
      <c r="K528" t="str">
        <f t="shared" si="43"/>
        <v>Korenbouten</v>
      </c>
      <c r="L528" s="25">
        <f t="shared" si="45"/>
        <v>26.428571428571427</v>
      </c>
    </row>
    <row r="529" spans="1:12" x14ac:dyDescent="0.25">
      <c r="A529">
        <v>14</v>
      </c>
      <c r="B529" t="s">
        <v>7</v>
      </c>
      <c r="C529" s="1">
        <v>43651.482638888891</v>
      </c>
      <c r="D529">
        <v>1</v>
      </c>
      <c r="E529" t="s">
        <v>52</v>
      </c>
      <c r="F529" t="s">
        <v>53</v>
      </c>
      <c r="G529">
        <v>1</v>
      </c>
      <c r="H529" t="str">
        <f t="shared" si="44"/>
        <v>AWD</v>
      </c>
      <c r="I529" s="2">
        <f t="shared" si="41"/>
        <v>2019</v>
      </c>
      <c r="J529" s="2">
        <f t="shared" si="42"/>
        <v>7</v>
      </c>
      <c r="K529" t="str">
        <f t="shared" si="43"/>
        <v>Korenbouten</v>
      </c>
      <c r="L529" s="25">
        <f t="shared" si="45"/>
        <v>26.428571428571427</v>
      </c>
    </row>
    <row r="530" spans="1:12" x14ac:dyDescent="0.25">
      <c r="A530">
        <v>14</v>
      </c>
      <c r="B530" t="s">
        <v>7</v>
      </c>
      <c r="C530" s="1">
        <v>43677.5</v>
      </c>
      <c r="D530">
        <v>1</v>
      </c>
      <c r="E530" t="s">
        <v>20</v>
      </c>
      <c r="F530" t="s">
        <v>21</v>
      </c>
      <c r="G530">
        <v>17</v>
      </c>
      <c r="H530" t="str">
        <f t="shared" si="44"/>
        <v>AWD</v>
      </c>
      <c r="I530" s="2">
        <f t="shared" si="41"/>
        <v>2019</v>
      </c>
      <c r="J530" s="2">
        <f t="shared" si="42"/>
        <v>7</v>
      </c>
      <c r="K530" t="str">
        <f t="shared" si="43"/>
        <v>Waterjuffer</v>
      </c>
      <c r="L530" s="25">
        <f t="shared" si="45"/>
        <v>30.142857142857142</v>
      </c>
    </row>
    <row r="531" spans="1:12" x14ac:dyDescent="0.25">
      <c r="A531">
        <v>14</v>
      </c>
      <c r="B531" t="s">
        <v>7</v>
      </c>
      <c r="C531" s="1">
        <v>43677.5</v>
      </c>
      <c r="D531">
        <v>1</v>
      </c>
      <c r="E531" t="s">
        <v>32</v>
      </c>
      <c r="F531" t="s">
        <v>33</v>
      </c>
      <c r="G531">
        <v>12</v>
      </c>
      <c r="H531" t="str">
        <f t="shared" si="44"/>
        <v>AWD</v>
      </c>
      <c r="I531" s="2">
        <f t="shared" si="41"/>
        <v>2019</v>
      </c>
      <c r="J531" s="2">
        <f t="shared" si="42"/>
        <v>7</v>
      </c>
      <c r="K531" t="str">
        <f t="shared" si="43"/>
        <v>Korenbouten</v>
      </c>
      <c r="L531" s="25">
        <f t="shared" si="45"/>
        <v>30.142857142857142</v>
      </c>
    </row>
    <row r="532" spans="1:12" x14ac:dyDescent="0.25">
      <c r="A532">
        <v>14</v>
      </c>
      <c r="B532" t="s">
        <v>7</v>
      </c>
      <c r="C532" s="1">
        <v>43677.5</v>
      </c>
      <c r="D532">
        <v>1</v>
      </c>
      <c r="E532" t="s">
        <v>18</v>
      </c>
      <c r="F532" t="s">
        <v>19</v>
      </c>
      <c r="G532">
        <v>1</v>
      </c>
      <c r="H532" t="str">
        <f t="shared" si="44"/>
        <v>AWD</v>
      </c>
      <c r="I532" s="2">
        <f t="shared" si="41"/>
        <v>2019</v>
      </c>
      <c r="J532" s="2">
        <f t="shared" si="42"/>
        <v>7</v>
      </c>
      <c r="K532" t="str">
        <f t="shared" si="43"/>
        <v>Korenbouten</v>
      </c>
      <c r="L532" s="25">
        <f t="shared" si="45"/>
        <v>30.142857142857142</v>
      </c>
    </row>
    <row r="533" spans="1:12" x14ac:dyDescent="0.25">
      <c r="A533">
        <v>14</v>
      </c>
      <c r="B533" t="s">
        <v>7</v>
      </c>
      <c r="C533" s="1">
        <v>43677.5</v>
      </c>
      <c r="D533">
        <v>1</v>
      </c>
      <c r="E533" t="s">
        <v>30</v>
      </c>
      <c r="F533" t="s">
        <v>31</v>
      </c>
      <c r="G533">
        <v>11</v>
      </c>
      <c r="H533" t="str">
        <f t="shared" si="44"/>
        <v>AWD</v>
      </c>
      <c r="I533" s="2">
        <f t="shared" si="41"/>
        <v>2019</v>
      </c>
      <c r="J533" s="2">
        <f t="shared" si="42"/>
        <v>7</v>
      </c>
      <c r="K533" t="str">
        <f t="shared" si="43"/>
        <v>Pantserjuffers</v>
      </c>
      <c r="L533" s="25">
        <f t="shared" si="45"/>
        <v>30.142857142857142</v>
      </c>
    </row>
    <row r="534" spans="1:12" x14ac:dyDescent="0.25">
      <c r="A534">
        <v>14</v>
      </c>
      <c r="B534" t="s">
        <v>7</v>
      </c>
      <c r="C534" s="1">
        <v>43677.5</v>
      </c>
      <c r="D534">
        <v>1</v>
      </c>
      <c r="E534" t="s">
        <v>26</v>
      </c>
      <c r="F534" t="s">
        <v>27</v>
      </c>
      <c r="G534">
        <v>1</v>
      </c>
      <c r="H534" t="str">
        <f t="shared" si="44"/>
        <v>AWD</v>
      </c>
      <c r="I534" s="2">
        <f t="shared" si="41"/>
        <v>2019</v>
      </c>
      <c r="J534" s="2">
        <f t="shared" si="42"/>
        <v>7</v>
      </c>
      <c r="K534" t="str">
        <f t="shared" si="43"/>
        <v>Glazenmakers</v>
      </c>
      <c r="L534" s="25">
        <f t="shared" si="45"/>
        <v>30.142857142857142</v>
      </c>
    </row>
    <row r="535" spans="1:12" x14ac:dyDescent="0.25">
      <c r="A535">
        <v>14</v>
      </c>
      <c r="B535" t="s">
        <v>7</v>
      </c>
      <c r="C535" s="1">
        <v>43677.5</v>
      </c>
      <c r="D535">
        <v>1</v>
      </c>
      <c r="E535" t="s">
        <v>10</v>
      </c>
      <c r="F535" t="s">
        <v>11</v>
      </c>
      <c r="G535">
        <v>14</v>
      </c>
      <c r="H535" t="str">
        <f t="shared" si="44"/>
        <v>AWD</v>
      </c>
      <c r="I535" s="2">
        <f t="shared" si="41"/>
        <v>2019</v>
      </c>
      <c r="J535" s="2">
        <f t="shared" si="42"/>
        <v>7</v>
      </c>
      <c r="K535" t="str">
        <f t="shared" si="43"/>
        <v>Waterjuffer</v>
      </c>
      <c r="L535" s="25">
        <f t="shared" si="45"/>
        <v>30.142857142857142</v>
      </c>
    </row>
    <row r="536" spans="1:12" x14ac:dyDescent="0.25">
      <c r="A536">
        <v>14</v>
      </c>
      <c r="B536" t="s">
        <v>7</v>
      </c>
      <c r="C536" s="1">
        <v>43677.5</v>
      </c>
      <c r="D536">
        <v>1</v>
      </c>
      <c r="E536" t="s">
        <v>42</v>
      </c>
      <c r="F536" t="s">
        <v>43</v>
      </c>
      <c r="G536">
        <v>2</v>
      </c>
      <c r="H536" t="str">
        <f t="shared" si="44"/>
        <v>AWD</v>
      </c>
      <c r="I536" s="2">
        <f t="shared" si="41"/>
        <v>2019</v>
      </c>
      <c r="J536" s="2">
        <f t="shared" si="42"/>
        <v>7</v>
      </c>
      <c r="K536" t="str">
        <f t="shared" si="43"/>
        <v>Korenbouten</v>
      </c>
      <c r="L536" s="25">
        <f t="shared" si="45"/>
        <v>30.142857142857142</v>
      </c>
    </row>
    <row r="537" spans="1:12" x14ac:dyDescent="0.25">
      <c r="A537">
        <v>14</v>
      </c>
      <c r="B537" t="s">
        <v>7</v>
      </c>
      <c r="C537" s="1">
        <v>43684.5</v>
      </c>
      <c r="D537">
        <v>1</v>
      </c>
      <c r="E537" t="s">
        <v>20</v>
      </c>
      <c r="F537" t="s">
        <v>21</v>
      </c>
      <c r="G537">
        <v>14</v>
      </c>
      <c r="H537" t="str">
        <f t="shared" si="44"/>
        <v>AWD</v>
      </c>
      <c r="I537" s="2">
        <f t="shared" si="41"/>
        <v>2019</v>
      </c>
      <c r="J537" s="2">
        <f t="shared" si="42"/>
        <v>8</v>
      </c>
      <c r="K537" t="str">
        <f t="shared" si="43"/>
        <v>Waterjuffer</v>
      </c>
      <c r="L537" s="25">
        <f t="shared" si="45"/>
        <v>31.142857142857142</v>
      </c>
    </row>
    <row r="538" spans="1:12" x14ac:dyDescent="0.25">
      <c r="A538">
        <v>14</v>
      </c>
      <c r="B538" t="s">
        <v>7</v>
      </c>
      <c r="C538" s="1">
        <v>43684.5</v>
      </c>
      <c r="D538">
        <v>1</v>
      </c>
      <c r="E538" t="s">
        <v>32</v>
      </c>
      <c r="F538" t="s">
        <v>33</v>
      </c>
      <c r="G538">
        <v>9</v>
      </c>
      <c r="H538" t="str">
        <f t="shared" si="44"/>
        <v>AWD</v>
      </c>
      <c r="I538" s="2">
        <f t="shared" si="41"/>
        <v>2019</v>
      </c>
      <c r="J538" s="2">
        <f t="shared" si="42"/>
        <v>8</v>
      </c>
      <c r="K538" t="str">
        <f t="shared" si="43"/>
        <v>Korenbouten</v>
      </c>
      <c r="L538" s="25">
        <f t="shared" si="45"/>
        <v>31.142857142857142</v>
      </c>
    </row>
    <row r="539" spans="1:12" x14ac:dyDescent="0.25">
      <c r="A539">
        <v>14</v>
      </c>
      <c r="B539" t="s">
        <v>7</v>
      </c>
      <c r="C539" s="1">
        <v>43684.5</v>
      </c>
      <c r="D539">
        <v>1</v>
      </c>
      <c r="E539" t="s">
        <v>26</v>
      </c>
      <c r="F539" t="s">
        <v>27</v>
      </c>
      <c r="G539">
        <v>1</v>
      </c>
      <c r="H539" t="str">
        <f t="shared" si="44"/>
        <v>AWD</v>
      </c>
      <c r="I539" s="2">
        <f t="shared" si="41"/>
        <v>2019</v>
      </c>
      <c r="J539" s="2">
        <f t="shared" si="42"/>
        <v>8</v>
      </c>
      <c r="K539" t="str">
        <f t="shared" si="43"/>
        <v>Glazenmakers</v>
      </c>
      <c r="L539" s="25">
        <f t="shared" si="45"/>
        <v>31.142857142857142</v>
      </c>
    </row>
    <row r="540" spans="1:12" x14ac:dyDescent="0.25">
      <c r="A540">
        <v>14</v>
      </c>
      <c r="B540" t="s">
        <v>7</v>
      </c>
      <c r="C540" s="1">
        <v>43684.5</v>
      </c>
      <c r="D540">
        <v>1</v>
      </c>
      <c r="E540" t="s">
        <v>10</v>
      </c>
      <c r="F540" t="s">
        <v>11</v>
      </c>
      <c r="G540">
        <v>9</v>
      </c>
      <c r="H540" t="str">
        <f t="shared" si="44"/>
        <v>AWD</v>
      </c>
      <c r="I540" s="2">
        <f t="shared" si="41"/>
        <v>2019</v>
      </c>
      <c r="J540" s="2">
        <f t="shared" si="42"/>
        <v>8</v>
      </c>
      <c r="K540" t="str">
        <f t="shared" si="43"/>
        <v>Waterjuffer</v>
      </c>
      <c r="L540" s="25">
        <f t="shared" si="45"/>
        <v>31.142857142857142</v>
      </c>
    </row>
    <row r="541" spans="1:12" x14ac:dyDescent="0.25">
      <c r="A541">
        <v>14</v>
      </c>
      <c r="B541" t="s">
        <v>7</v>
      </c>
      <c r="C541" s="1">
        <v>43684.5</v>
      </c>
      <c r="D541">
        <v>1</v>
      </c>
      <c r="E541" t="s">
        <v>42</v>
      </c>
      <c r="F541" t="s">
        <v>43</v>
      </c>
      <c r="G541">
        <v>3</v>
      </c>
      <c r="H541" t="str">
        <f t="shared" si="44"/>
        <v>AWD</v>
      </c>
      <c r="I541" s="2">
        <f t="shared" si="41"/>
        <v>2019</v>
      </c>
      <c r="J541" s="2">
        <f t="shared" si="42"/>
        <v>8</v>
      </c>
      <c r="K541" t="str">
        <f t="shared" si="43"/>
        <v>Korenbouten</v>
      </c>
      <c r="L541" s="25">
        <f t="shared" si="45"/>
        <v>31.142857142857142</v>
      </c>
    </row>
    <row r="542" spans="1:12" x14ac:dyDescent="0.25">
      <c r="A542">
        <v>14</v>
      </c>
      <c r="B542" t="s">
        <v>7</v>
      </c>
      <c r="C542" s="1">
        <v>43684.5</v>
      </c>
      <c r="D542">
        <v>1</v>
      </c>
      <c r="E542" t="s">
        <v>14</v>
      </c>
      <c r="F542" t="s">
        <v>15</v>
      </c>
      <c r="G542">
        <v>2</v>
      </c>
      <c r="H542" t="str">
        <f t="shared" si="44"/>
        <v>AWD</v>
      </c>
      <c r="I542" s="2">
        <f t="shared" si="41"/>
        <v>2019</v>
      </c>
      <c r="J542" s="2">
        <f t="shared" si="42"/>
        <v>8</v>
      </c>
      <c r="K542" t="str">
        <f t="shared" si="43"/>
        <v>Waterjuffer</v>
      </c>
      <c r="L542" s="25">
        <f t="shared" si="45"/>
        <v>31.142857142857142</v>
      </c>
    </row>
    <row r="543" spans="1:12" x14ac:dyDescent="0.25">
      <c r="A543">
        <v>14</v>
      </c>
      <c r="B543" t="s">
        <v>7</v>
      </c>
      <c r="C543" s="1">
        <v>43684.5</v>
      </c>
      <c r="D543">
        <v>1</v>
      </c>
      <c r="E543" t="s">
        <v>30</v>
      </c>
      <c r="F543" t="s">
        <v>31</v>
      </c>
      <c r="G543">
        <v>14</v>
      </c>
      <c r="H543" t="str">
        <f t="shared" si="44"/>
        <v>AWD</v>
      </c>
      <c r="I543" s="2">
        <f t="shared" si="41"/>
        <v>2019</v>
      </c>
      <c r="J543" s="2">
        <f t="shared" si="42"/>
        <v>8</v>
      </c>
      <c r="K543" t="str">
        <f t="shared" si="43"/>
        <v>Pantserjuffers</v>
      </c>
      <c r="L543" s="25">
        <f t="shared" si="45"/>
        <v>31.142857142857142</v>
      </c>
    </row>
    <row r="544" spans="1:12" x14ac:dyDescent="0.25">
      <c r="A544">
        <v>14</v>
      </c>
      <c r="B544" t="s">
        <v>7</v>
      </c>
      <c r="C544" s="1">
        <v>43700.559027777781</v>
      </c>
      <c r="D544">
        <v>1</v>
      </c>
      <c r="E544" t="s">
        <v>32</v>
      </c>
      <c r="F544" t="s">
        <v>33</v>
      </c>
      <c r="G544">
        <v>14</v>
      </c>
      <c r="H544" t="str">
        <f t="shared" si="44"/>
        <v>AWD</v>
      </c>
      <c r="I544" s="2">
        <f t="shared" si="41"/>
        <v>2019</v>
      </c>
      <c r="J544" s="2">
        <f t="shared" si="42"/>
        <v>8</v>
      </c>
      <c r="K544" t="str">
        <f t="shared" si="43"/>
        <v>Korenbouten</v>
      </c>
      <c r="L544" s="25">
        <f t="shared" si="45"/>
        <v>33.428571428571431</v>
      </c>
    </row>
    <row r="545" spans="1:12" x14ac:dyDescent="0.25">
      <c r="A545">
        <v>14</v>
      </c>
      <c r="B545" t="s">
        <v>7</v>
      </c>
      <c r="C545" s="1">
        <v>43700.559027777781</v>
      </c>
      <c r="D545">
        <v>1</v>
      </c>
      <c r="E545" t="s">
        <v>30</v>
      </c>
      <c r="F545" t="s">
        <v>31</v>
      </c>
      <c r="G545">
        <v>12</v>
      </c>
      <c r="H545" t="str">
        <f t="shared" si="44"/>
        <v>AWD</v>
      </c>
      <c r="I545" s="2">
        <f t="shared" si="41"/>
        <v>2019</v>
      </c>
      <c r="J545" s="2">
        <f t="shared" si="42"/>
        <v>8</v>
      </c>
      <c r="K545" t="str">
        <f t="shared" si="43"/>
        <v>Pantserjuffers</v>
      </c>
      <c r="L545" s="25">
        <f t="shared" si="45"/>
        <v>33.428571428571431</v>
      </c>
    </row>
    <row r="546" spans="1:12" x14ac:dyDescent="0.25">
      <c r="A546">
        <v>14</v>
      </c>
      <c r="B546" t="s">
        <v>7</v>
      </c>
      <c r="C546" s="1">
        <v>43700.559027777781</v>
      </c>
      <c r="D546">
        <v>1</v>
      </c>
      <c r="E546" t="s">
        <v>34</v>
      </c>
      <c r="F546" t="s">
        <v>35</v>
      </c>
      <c r="G546">
        <v>6</v>
      </c>
      <c r="H546" t="str">
        <f t="shared" si="44"/>
        <v>AWD</v>
      </c>
      <c r="I546" s="2">
        <f t="shared" si="41"/>
        <v>2019</v>
      </c>
      <c r="J546" s="2">
        <f t="shared" si="42"/>
        <v>8</v>
      </c>
      <c r="K546" t="str">
        <f t="shared" si="43"/>
        <v>Pantserjuffers</v>
      </c>
      <c r="L546" s="25">
        <f t="shared" si="45"/>
        <v>33.428571428571431</v>
      </c>
    </row>
    <row r="547" spans="1:12" x14ac:dyDescent="0.25">
      <c r="A547">
        <v>14</v>
      </c>
      <c r="B547" t="s">
        <v>7</v>
      </c>
      <c r="C547" s="1">
        <v>43700.559027777781</v>
      </c>
      <c r="D547">
        <v>1</v>
      </c>
      <c r="E547" t="s">
        <v>10</v>
      </c>
      <c r="F547" t="s">
        <v>11</v>
      </c>
      <c r="G547">
        <v>1</v>
      </c>
      <c r="H547" t="str">
        <f t="shared" si="44"/>
        <v>AWD</v>
      </c>
      <c r="I547" s="2">
        <f t="shared" si="41"/>
        <v>2019</v>
      </c>
      <c r="J547" s="2">
        <f t="shared" si="42"/>
        <v>8</v>
      </c>
      <c r="K547" t="str">
        <f t="shared" si="43"/>
        <v>Waterjuffer</v>
      </c>
      <c r="L547" s="25">
        <f t="shared" si="45"/>
        <v>33.428571428571431</v>
      </c>
    </row>
    <row r="548" spans="1:12" x14ac:dyDescent="0.25">
      <c r="A548">
        <v>14</v>
      </c>
      <c r="B548" t="s">
        <v>7</v>
      </c>
      <c r="C548" s="1">
        <v>43700.559027777781</v>
      </c>
      <c r="D548">
        <v>1</v>
      </c>
      <c r="E548" t="s">
        <v>42</v>
      </c>
      <c r="F548" t="s">
        <v>43</v>
      </c>
      <c r="G548">
        <v>2</v>
      </c>
      <c r="H548" t="str">
        <f t="shared" si="44"/>
        <v>AWD</v>
      </c>
      <c r="I548" s="2">
        <f t="shared" si="41"/>
        <v>2019</v>
      </c>
      <c r="J548" s="2">
        <f t="shared" si="42"/>
        <v>8</v>
      </c>
      <c r="K548" t="str">
        <f t="shared" si="43"/>
        <v>Korenbouten</v>
      </c>
      <c r="L548" s="25">
        <f t="shared" si="45"/>
        <v>33.428571428571431</v>
      </c>
    </row>
    <row r="549" spans="1:12" x14ac:dyDescent="0.25">
      <c r="A549">
        <v>14</v>
      </c>
      <c r="B549" t="s">
        <v>7</v>
      </c>
      <c r="C549" s="1">
        <v>43700.559027777781</v>
      </c>
      <c r="D549">
        <v>1</v>
      </c>
      <c r="E549" t="s">
        <v>14</v>
      </c>
      <c r="F549" t="s">
        <v>15</v>
      </c>
      <c r="G549">
        <v>1</v>
      </c>
      <c r="H549" t="str">
        <f t="shared" si="44"/>
        <v>AWD</v>
      </c>
      <c r="I549" s="2">
        <f t="shared" si="41"/>
        <v>2019</v>
      </c>
      <c r="J549" s="2">
        <f t="shared" si="42"/>
        <v>8</v>
      </c>
      <c r="K549" t="str">
        <f t="shared" si="43"/>
        <v>Waterjuffer</v>
      </c>
      <c r="L549" s="25">
        <f t="shared" si="45"/>
        <v>33.428571428571431</v>
      </c>
    </row>
    <row r="550" spans="1:12" x14ac:dyDescent="0.25">
      <c r="A550">
        <v>14</v>
      </c>
      <c r="B550" t="s">
        <v>7</v>
      </c>
      <c r="C550" s="1">
        <v>43710.555555555555</v>
      </c>
      <c r="D550">
        <v>1</v>
      </c>
      <c r="E550" t="s">
        <v>20</v>
      </c>
      <c r="F550" t="s">
        <v>21</v>
      </c>
      <c r="G550">
        <v>3</v>
      </c>
      <c r="H550" t="str">
        <f t="shared" si="44"/>
        <v>AWD</v>
      </c>
      <c r="I550" s="2">
        <f t="shared" si="41"/>
        <v>2019</v>
      </c>
      <c r="J550" s="2">
        <f t="shared" si="42"/>
        <v>9</v>
      </c>
      <c r="K550" t="str">
        <f t="shared" si="43"/>
        <v>Waterjuffer</v>
      </c>
      <c r="L550" s="25">
        <f t="shared" si="45"/>
        <v>34.857142857142854</v>
      </c>
    </row>
    <row r="551" spans="1:12" x14ac:dyDescent="0.25">
      <c r="A551">
        <v>14</v>
      </c>
      <c r="B551" t="s">
        <v>7</v>
      </c>
      <c r="C551" s="1">
        <v>43710.555555555555</v>
      </c>
      <c r="D551">
        <v>1</v>
      </c>
      <c r="E551" t="s">
        <v>32</v>
      </c>
      <c r="F551" t="s">
        <v>33</v>
      </c>
      <c r="G551">
        <v>12</v>
      </c>
      <c r="H551" t="str">
        <f t="shared" si="44"/>
        <v>AWD</v>
      </c>
      <c r="I551" s="2">
        <f t="shared" si="41"/>
        <v>2019</v>
      </c>
      <c r="J551" s="2">
        <f t="shared" si="42"/>
        <v>9</v>
      </c>
      <c r="K551" t="str">
        <f t="shared" si="43"/>
        <v>Korenbouten</v>
      </c>
      <c r="L551" s="25">
        <f t="shared" si="45"/>
        <v>34.857142857142854</v>
      </c>
    </row>
    <row r="552" spans="1:12" x14ac:dyDescent="0.25">
      <c r="A552">
        <v>14</v>
      </c>
      <c r="B552" t="s">
        <v>7</v>
      </c>
      <c r="C552" s="1">
        <v>43710.555555555555</v>
      </c>
      <c r="D552">
        <v>1</v>
      </c>
      <c r="E552" t="s">
        <v>30</v>
      </c>
      <c r="F552" t="s">
        <v>31</v>
      </c>
      <c r="G552">
        <v>3</v>
      </c>
      <c r="H552" t="str">
        <f t="shared" si="44"/>
        <v>AWD</v>
      </c>
      <c r="I552" s="2">
        <f t="shared" si="41"/>
        <v>2019</v>
      </c>
      <c r="J552" s="2">
        <f t="shared" si="42"/>
        <v>9</v>
      </c>
      <c r="K552" t="str">
        <f t="shared" si="43"/>
        <v>Pantserjuffers</v>
      </c>
      <c r="L552" s="25">
        <f t="shared" si="45"/>
        <v>34.857142857142854</v>
      </c>
    </row>
    <row r="553" spans="1:12" x14ac:dyDescent="0.25">
      <c r="A553">
        <v>14</v>
      </c>
      <c r="B553" t="s">
        <v>7</v>
      </c>
      <c r="C553" s="1">
        <v>43710.555555555555</v>
      </c>
      <c r="D553">
        <v>1</v>
      </c>
      <c r="E553" t="s">
        <v>34</v>
      </c>
      <c r="F553" t="s">
        <v>35</v>
      </c>
      <c r="G553">
        <v>5</v>
      </c>
      <c r="H553" t="str">
        <f t="shared" si="44"/>
        <v>AWD</v>
      </c>
      <c r="I553" s="2">
        <f t="shared" si="41"/>
        <v>2019</v>
      </c>
      <c r="J553" s="2">
        <f t="shared" si="42"/>
        <v>9</v>
      </c>
      <c r="K553" t="str">
        <f t="shared" si="43"/>
        <v>Pantserjuffers</v>
      </c>
      <c r="L553" s="25">
        <f t="shared" si="45"/>
        <v>34.857142857142854</v>
      </c>
    </row>
    <row r="554" spans="1:12" x14ac:dyDescent="0.25">
      <c r="A554">
        <v>14</v>
      </c>
      <c r="B554" t="s">
        <v>7</v>
      </c>
      <c r="C554" s="1">
        <v>43710.555555555555</v>
      </c>
      <c r="D554">
        <v>1</v>
      </c>
      <c r="E554" t="s">
        <v>10</v>
      </c>
      <c r="F554" t="s">
        <v>11</v>
      </c>
      <c r="G554">
        <v>2</v>
      </c>
      <c r="H554" t="str">
        <f t="shared" si="44"/>
        <v>AWD</v>
      </c>
      <c r="I554" s="2">
        <f t="shared" si="41"/>
        <v>2019</v>
      </c>
      <c r="J554" s="2">
        <f t="shared" si="42"/>
        <v>9</v>
      </c>
      <c r="K554" t="str">
        <f t="shared" si="43"/>
        <v>Waterjuffer</v>
      </c>
      <c r="L554" s="25">
        <f t="shared" si="45"/>
        <v>34.857142857142854</v>
      </c>
    </row>
    <row r="555" spans="1:12" x14ac:dyDescent="0.25">
      <c r="A555">
        <v>14</v>
      </c>
      <c r="B555" t="s">
        <v>7</v>
      </c>
      <c r="C555" s="1">
        <v>43710.555555555555</v>
      </c>
      <c r="D555">
        <v>1</v>
      </c>
      <c r="E555" t="s">
        <v>36</v>
      </c>
      <c r="F555" t="s">
        <v>37</v>
      </c>
      <c r="G555">
        <v>1</v>
      </c>
      <c r="H555" t="str">
        <f t="shared" si="44"/>
        <v>AWD</v>
      </c>
      <c r="I555" s="2">
        <f t="shared" si="41"/>
        <v>2019</v>
      </c>
      <c r="J555" s="2">
        <f t="shared" si="42"/>
        <v>9</v>
      </c>
      <c r="K555" t="str">
        <f t="shared" si="43"/>
        <v>Glazenmakers</v>
      </c>
      <c r="L555" s="25">
        <f t="shared" si="45"/>
        <v>34.857142857142854</v>
      </c>
    </row>
    <row r="556" spans="1:12" x14ac:dyDescent="0.25">
      <c r="A556">
        <v>14</v>
      </c>
      <c r="B556" t="s">
        <v>7</v>
      </c>
      <c r="C556" s="1">
        <v>43710.555555555555</v>
      </c>
      <c r="D556">
        <v>1</v>
      </c>
      <c r="E556" t="s">
        <v>42</v>
      </c>
      <c r="F556" t="s">
        <v>43</v>
      </c>
      <c r="G556">
        <v>5</v>
      </c>
      <c r="H556" t="str">
        <f t="shared" si="44"/>
        <v>AWD</v>
      </c>
      <c r="I556" s="2">
        <f t="shared" si="41"/>
        <v>2019</v>
      </c>
      <c r="J556" s="2">
        <f t="shared" si="42"/>
        <v>9</v>
      </c>
      <c r="K556" t="str">
        <f t="shared" si="43"/>
        <v>Korenbouten</v>
      </c>
      <c r="L556" s="25">
        <f t="shared" si="45"/>
        <v>34.857142857142854</v>
      </c>
    </row>
    <row r="557" spans="1:12" x14ac:dyDescent="0.25">
      <c r="A557">
        <v>14</v>
      </c>
      <c r="B557" t="s">
        <v>7</v>
      </c>
      <c r="C557" s="1">
        <v>43971.479166666664</v>
      </c>
      <c r="D557">
        <v>1</v>
      </c>
      <c r="E557" t="s">
        <v>20</v>
      </c>
      <c r="F557" t="s">
        <v>21</v>
      </c>
      <c r="G557">
        <v>3</v>
      </c>
      <c r="H557" t="str">
        <f t="shared" si="44"/>
        <v>AWD</v>
      </c>
      <c r="I557" s="2">
        <f t="shared" si="41"/>
        <v>2020</v>
      </c>
      <c r="J557" s="2">
        <f t="shared" si="42"/>
        <v>5</v>
      </c>
      <c r="K557" t="str">
        <f t="shared" si="43"/>
        <v>Waterjuffer</v>
      </c>
      <c r="L557" s="25">
        <f t="shared" si="45"/>
        <v>20</v>
      </c>
    </row>
    <row r="558" spans="1:12" x14ac:dyDescent="0.25">
      <c r="A558">
        <v>14</v>
      </c>
      <c r="B558" t="s">
        <v>7</v>
      </c>
      <c r="C558" s="1">
        <v>43971.479166666664</v>
      </c>
      <c r="D558">
        <v>1</v>
      </c>
      <c r="E558" t="s">
        <v>22</v>
      </c>
      <c r="F558" t="s">
        <v>23</v>
      </c>
      <c r="G558">
        <v>2</v>
      </c>
      <c r="H558" t="str">
        <f t="shared" si="44"/>
        <v>AWD</v>
      </c>
      <c r="I558" s="2">
        <f t="shared" si="41"/>
        <v>2020</v>
      </c>
      <c r="J558" s="2">
        <f t="shared" si="42"/>
        <v>5</v>
      </c>
      <c r="K558" t="str">
        <f t="shared" si="43"/>
        <v>Glazenmakers</v>
      </c>
      <c r="L558" s="25">
        <f t="shared" si="45"/>
        <v>20</v>
      </c>
    </row>
    <row r="559" spans="1:12" x14ac:dyDescent="0.25">
      <c r="A559">
        <v>14</v>
      </c>
      <c r="B559" t="s">
        <v>7</v>
      </c>
      <c r="C559" s="1">
        <v>43971.479166666664</v>
      </c>
      <c r="D559">
        <v>1</v>
      </c>
      <c r="E559" t="s">
        <v>16</v>
      </c>
      <c r="F559" t="s">
        <v>17</v>
      </c>
      <c r="G559">
        <v>5</v>
      </c>
      <c r="H559" t="str">
        <f t="shared" si="44"/>
        <v>AWD</v>
      </c>
      <c r="I559" s="2">
        <f t="shared" si="41"/>
        <v>2020</v>
      </c>
      <c r="J559" s="2">
        <f t="shared" si="42"/>
        <v>5</v>
      </c>
      <c r="K559" t="str">
        <f t="shared" si="43"/>
        <v>Waterjuffer</v>
      </c>
      <c r="L559" s="25">
        <f t="shared" si="45"/>
        <v>20</v>
      </c>
    </row>
    <row r="560" spans="1:12" x14ac:dyDescent="0.25">
      <c r="A560">
        <v>14</v>
      </c>
      <c r="B560" t="s">
        <v>7</v>
      </c>
      <c r="C560" s="1">
        <v>43971.479166666664</v>
      </c>
      <c r="D560">
        <v>1</v>
      </c>
      <c r="E560" t="s">
        <v>28</v>
      </c>
      <c r="F560" t="s">
        <v>29</v>
      </c>
      <c r="G560">
        <v>3</v>
      </c>
      <c r="H560" t="str">
        <f t="shared" si="44"/>
        <v>AWD</v>
      </c>
      <c r="I560" s="2">
        <f t="shared" si="41"/>
        <v>2020</v>
      </c>
      <c r="J560" s="2">
        <f t="shared" si="42"/>
        <v>5</v>
      </c>
      <c r="K560" t="str">
        <f t="shared" si="43"/>
        <v>Korenbouten</v>
      </c>
      <c r="L560" s="25">
        <f t="shared" si="45"/>
        <v>20</v>
      </c>
    </row>
    <row r="561" spans="1:12" x14ac:dyDescent="0.25">
      <c r="A561">
        <v>14</v>
      </c>
      <c r="B561" t="s">
        <v>7</v>
      </c>
      <c r="C561" s="1">
        <v>43980.506944444445</v>
      </c>
      <c r="D561">
        <v>1</v>
      </c>
      <c r="E561" t="s">
        <v>20</v>
      </c>
      <c r="F561" t="s">
        <v>21</v>
      </c>
      <c r="G561">
        <v>7</v>
      </c>
      <c r="H561" t="str">
        <f t="shared" si="44"/>
        <v>AWD</v>
      </c>
      <c r="I561" s="2">
        <f t="shared" si="41"/>
        <v>2020</v>
      </c>
      <c r="J561" s="2">
        <f t="shared" si="42"/>
        <v>5</v>
      </c>
      <c r="K561" t="str">
        <f t="shared" si="43"/>
        <v>Waterjuffer</v>
      </c>
      <c r="L561" s="25">
        <f t="shared" si="45"/>
        <v>21.285714285714285</v>
      </c>
    </row>
    <row r="562" spans="1:12" x14ac:dyDescent="0.25">
      <c r="A562">
        <v>14</v>
      </c>
      <c r="B562" t="s">
        <v>7</v>
      </c>
      <c r="C562" s="1">
        <v>43980.506944444445</v>
      </c>
      <c r="D562">
        <v>1</v>
      </c>
      <c r="E562" t="s">
        <v>22</v>
      </c>
      <c r="F562" t="s">
        <v>23</v>
      </c>
      <c r="G562">
        <v>2</v>
      </c>
      <c r="H562" t="str">
        <f t="shared" si="44"/>
        <v>AWD</v>
      </c>
      <c r="I562" s="2">
        <f t="shared" si="41"/>
        <v>2020</v>
      </c>
      <c r="J562" s="2">
        <f t="shared" si="42"/>
        <v>5</v>
      </c>
      <c r="K562" t="str">
        <f t="shared" si="43"/>
        <v>Glazenmakers</v>
      </c>
      <c r="L562" s="25">
        <f t="shared" si="45"/>
        <v>21.285714285714285</v>
      </c>
    </row>
    <row r="563" spans="1:12" x14ac:dyDescent="0.25">
      <c r="A563">
        <v>14</v>
      </c>
      <c r="B563" t="s">
        <v>7</v>
      </c>
      <c r="C563" s="1">
        <v>43980.506944444445</v>
      </c>
      <c r="D563">
        <v>1</v>
      </c>
      <c r="E563" t="s">
        <v>10</v>
      </c>
      <c r="F563" t="s">
        <v>11</v>
      </c>
      <c r="G563">
        <v>4</v>
      </c>
      <c r="H563" t="str">
        <f t="shared" si="44"/>
        <v>AWD</v>
      </c>
      <c r="I563" s="2">
        <f t="shared" si="41"/>
        <v>2020</v>
      </c>
      <c r="J563" s="2">
        <f t="shared" si="42"/>
        <v>5</v>
      </c>
      <c r="K563" t="str">
        <f t="shared" si="43"/>
        <v>Waterjuffer</v>
      </c>
      <c r="L563" s="25">
        <f t="shared" si="45"/>
        <v>21.285714285714285</v>
      </c>
    </row>
    <row r="564" spans="1:12" x14ac:dyDescent="0.25">
      <c r="A564">
        <v>14</v>
      </c>
      <c r="B564" t="s">
        <v>7</v>
      </c>
      <c r="C564" s="1">
        <v>43980.506944444445</v>
      </c>
      <c r="D564">
        <v>1</v>
      </c>
      <c r="E564" t="s">
        <v>16</v>
      </c>
      <c r="F564" t="s">
        <v>17</v>
      </c>
      <c r="G564">
        <v>1</v>
      </c>
      <c r="H564" t="str">
        <f t="shared" si="44"/>
        <v>AWD</v>
      </c>
      <c r="I564" s="2">
        <f t="shared" si="41"/>
        <v>2020</v>
      </c>
      <c r="J564" s="2">
        <f t="shared" si="42"/>
        <v>5</v>
      </c>
      <c r="K564" t="str">
        <f t="shared" si="43"/>
        <v>Waterjuffer</v>
      </c>
      <c r="L564" s="25">
        <f t="shared" si="45"/>
        <v>21.285714285714285</v>
      </c>
    </row>
    <row r="565" spans="1:12" x14ac:dyDescent="0.25">
      <c r="A565">
        <v>14</v>
      </c>
      <c r="B565" t="s">
        <v>7</v>
      </c>
      <c r="C565" s="1">
        <v>43980.506944444445</v>
      </c>
      <c r="D565">
        <v>1</v>
      </c>
      <c r="E565" t="s">
        <v>28</v>
      </c>
      <c r="F565" t="s">
        <v>29</v>
      </c>
      <c r="G565">
        <v>4</v>
      </c>
      <c r="H565" t="str">
        <f t="shared" si="44"/>
        <v>AWD</v>
      </c>
      <c r="I565" s="2">
        <f t="shared" si="41"/>
        <v>2020</v>
      </c>
      <c r="J565" s="2">
        <f t="shared" si="42"/>
        <v>5</v>
      </c>
      <c r="K565" t="str">
        <f t="shared" si="43"/>
        <v>Korenbouten</v>
      </c>
      <c r="L565" s="25">
        <f t="shared" si="45"/>
        <v>21.285714285714285</v>
      </c>
    </row>
    <row r="566" spans="1:12" x14ac:dyDescent="0.25">
      <c r="A566">
        <v>14</v>
      </c>
      <c r="B566" t="s">
        <v>7</v>
      </c>
      <c r="C566" s="1">
        <v>44004.510416666664</v>
      </c>
      <c r="D566">
        <v>1</v>
      </c>
      <c r="E566" t="s">
        <v>26</v>
      </c>
      <c r="F566" t="s">
        <v>27</v>
      </c>
      <c r="G566">
        <v>1</v>
      </c>
      <c r="H566" t="str">
        <f t="shared" si="44"/>
        <v>AWD</v>
      </c>
      <c r="I566" s="2">
        <f t="shared" si="41"/>
        <v>2020</v>
      </c>
      <c r="J566" s="2">
        <f t="shared" si="42"/>
        <v>6</v>
      </c>
      <c r="K566" t="str">
        <f t="shared" si="43"/>
        <v>Glazenmakers</v>
      </c>
      <c r="L566" s="25">
        <f t="shared" si="45"/>
        <v>24.714285714285715</v>
      </c>
    </row>
    <row r="567" spans="1:12" x14ac:dyDescent="0.25">
      <c r="A567">
        <v>14</v>
      </c>
      <c r="B567" t="s">
        <v>7</v>
      </c>
      <c r="C567" s="1">
        <v>44004.510416666664</v>
      </c>
      <c r="D567">
        <v>1</v>
      </c>
      <c r="E567" t="s">
        <v>10</v>
      </c>
      <c r="F567" t="s">
        <v>11</v>
      </c>
      <c r="G567">
        <v>12</v>
      </c>
      <c r="H567" t="str">
        <f t="shared" si="44"/>
        <v>AWD</v>
      </c>
      <c r="I567" s="2">
        <f t="shared" si="41"/>
        <v>2020</v>
      </c>
      <c r="J567" s="2">
        <f t="shared" si="42"/>
        <v>6</v>
      </c>
      <c r="K567" t="str">
        <f t="shared" si="43"/>
        <v>Waterjuffer</v>
      </c>
      <c r="L567" s="25">
        <f t="shared" si="45"/>
        <v>24.714285714285715</v>
      </c>
    </row>
    <row r="568" spans="1:12" x14ac:dyDescent="0.25">
      <c r="A568">
        <v>14</v>
      </c>
      <c r="B568" t="s">
        <v>7</v>
      </c>
      <c r="C568" s="1">
        <v>44004.510416666664</v>
      </c>
      <c r="D568">
        <v>1</v>
      </c>
      <c r="E568" t="s">
        <v>16</v>
      </c>
      <c r="F568" t="s">
        <v>17</v>
      </c>
      <c r="G568">
        <v>7</v>
      </c>
      <c r="H568" t="str">
        <f t="shared" si="44"/>
        <v>AWD</v>
      </c>
      <c r="I568" s="2">
        <f t="shared" si="41"/>
        <v>2020</v>
      </c>
      <c r="J568" s="2">
        <f t="shared" si="42"/>
        <v>6</v>
      </c>
      <c r="K568" t="str">
        <f t="shared" si="43"/>
        <v>Waterjuffer</v>
      </c>
      <c r="L568" s="25">
        <f t="shared" si="45"/>
        <v>24.714285714285715</v>
      </c>
    </row>
    <row r="569" spans="1:12" x14ac:dyDescent="0.25">
      <c r="A569">
        <v>14</v>
      </c>
      <c r="B569" t="s">
        <v>7</v>
      </c>
      <c r="C569" s="1">
        <v>44004.510416666664</v>
      </c>
      <c r="D569">
        <v>1</v>
      </c>
      <c r="E569" t="s">
        <v>28</v>
      </c>
      <c r="F569" t="s">
        <v>29</v>
      </c>
      <c r="G569">
        <v>8</v>
      </c>
      <c r="H569" t="str">
        <f t="shared" si="44"/>
        <v>AWD</v>
      </c>
      <c r="I569" s="2">
        <f t="shared" si="41"/>
        <v>2020</v>
      </c>
      <c r="J569" s="2">
        <f t="shared" si="42"/>
        <v>6</v>
      </c>
      <c r="K569" t="str">
        <f t="shared" si="43"/>
        <v>Korenbouten</v>
      </c>
      <c r="L569" s="25">
        <f t="shared" si="45"/>
        <v>24.714285714285715</v>
      </c>
    </row>
    <row r="570" spans="1:12" x14ac:dyDescent="0.25">
      <c r="A570">
        <v>14</v>
      </c>
      <c r="B570" t="s">
        <v>7</v>
      </c>
      <c r="C570" s="1">
        <v>44027.486111111109</v>
      </c>
      <c r="D570">
        <v>1</v>
      </c>
      <c r="E570" t="s">
        <v>32</v>
      </c>
      <c r="F570" t="s">
        <v>33</v>
      </c>
      <c r="G570">
        <v>7</v>
      </c>
      <c r="H570" t="str">
        <f t="shared" si="44"/>
        <v>AWD</v>
      </c>
      <c r="I570" s="2">
        <f t="shared" si="41"/>
        <v>2020</v>
      </c>
      <c r="J570" s="2">
        <f t="shared" si="42"/>
        <v>7</v>
      </c>
      <c r="K570" t="str">
        <f t="shared" si="43"/>
        <v>Korenbouten</v>
      </c>
      <c r="L570" s="25">
        <f t="shared" si="45"/>
        <v>28</v>
      </c>
    </row>
    <row r="571" spans="1:12" x14ac:dyDescent="0.25">
      <c r="A571">
        <v>14</v>
      </c>
      <c r="B571" t="s">
        <v>7</v>
      </c>
      <c r="C571" s="1">
        <v>44027.486111111109</v>
      </c>
      <c r="D571">
        <v>1</v>
      </c>
      <c r="E571" t="s">
        <v>30</v>
      </c>
      <c r="F571" t="s">
        <v>31</v>
      </c>
      <c r="G571">
        <v>15</v>
      </c>
      <c r="H571" t="str">
        <f t="shared" si="44"/>
        <v>AWD</v>
      </c>
      <c r="I571" s="2">
        <f t="shared" si="41"/>
        <v>2020</v>
      </c>
      <c r="J571" s="2">
        <f t="shared" si="42"/>
        <v>7</v>
      </c>
      <c r="K571" t="str">
        <f t="shared" si="43"/>
        <v>Pantserjuffers</v>
      </c>
      <c r="L571" s="25">
        <f t="shared" si="45"/>
        <v>28</v>
      </c>
    </row>
    <row r="572" spans="1:12" x14ac:dyDescent="0.25">
      <c r="A572">
        <v>14</v>
      </c>
      <c r="B572" t="s">
        <v>7</v>
      </c>
      <c r="C572" s="1">
        <v>44027.486111111109</v>
      </c>
      <c r="D572">
        <v>1</v>
      </c>
      <c r="E572" t="s">
        <v>10</v>
      </c>
      <c r="F572" t="s">
        <v>11</v>
      </c>
      <c r="G572">
        <v>8</v>
      </c>
      <c r="H572" t="str">
        <f t="shared" si="44"/>
        <v>AWD</v>
      </c>
      <c r="I572" s="2">
        <f t="shared" si="41"/>
        <v>2020</v>
      </c>
      <c r="J572" s="2">
        <f t="shared" si="42"/>
        <v>7</v>
      </c>
      <c r="K572" t="str">
        <f t="shared" si="43"/>
        <v>Waterjuffer</v>
      </c>
      <c r="L572" s="25">
        <f t="shared" si="45"/>
        <v>28</v>
      </c>
    </row>
    <row r="573" spans="1:12" x14ac:dyDescent="0.25">
      <c r="A573">
        <v>14</v>
      </c>
      <c r="B573" t="s">
        <v>7</v>
      </c>
      <c r="C573" s="1">
        <v>44027.486111111109</v>
      </c>
      <c r="D573">
        <v>1</v>
      </c>
      <c r="E573" t="s">
        <v>48</v>
      </c>
      <c r="F573" t="s">
        <v>49</v>
      </c>
      <c r="G573">
        <v>2</v>
      </c>
      <c r="H573" t="str">
        <f t="shared" si="44"/>
        <v>AWD</v>
      </c>
      <c r="I573" s="2">
        <f t="shared" si="41"/>
        <v>2020</v>
      </c>
      <c r="J573" s="2">
        <f t="shared" si="42"/>
        <v>7</v>
      </c>
      <c r="K573" t="str">
        <f t="shared" si="43"/>
        <v>Glazenmakers</v>
      </c>
      <c r="L573" s="25">
        <f t="shared" si="45"/>
        <v>28</v>
      </c>
    </row>
    <row r="574" spans="1:12" x14ac:dyDescent="0.25">
      <c r="A574">
        <v>14</v>
      </c>
      <c r="B574" t="s">
        <v>7</v>
      </c>
      <c r="C574" s="1">
        <v>44063.5</v>
      </c>
      <c r="D574">
        <v>1</v>
      </c>
      <c r="E574" t="s">
        <v>20</v>
      </c>
      <c r="F574" t="s">
        <v>21</v>
      </c>
      <c r="G574">
        <v>6</v>
      </c>
      <c r="H574" t="str">
        <f t="shared" si="44"/>
        <v>AWD</v>
      </c>
      <c r="I574" s="2">
        <f t="shared" ref="I574:I637" si="46">YEAR(C574)</f>
        <v>2020</v>
      </c>
      <c r="J574" s="2">
        <f t="shared" ref="J574:J637" si="47">MONTH(C574)</f>
        <v>8</v>
      </c>
      <c r="K574" t="str">
        <f t="shared" ref="K574:K637" si="48">VLOOKUP(E574,$Q$2:$R$100,2,FALSE)</f>
        <v>Waterjuffer</v>
      </c>
      <c r="L574" s="25">
        <f t="shared" si="45"/>
        <v>33.142857142857146</v>
      </c>
    </row>
    <row r="575" spans="1:12" x14ac:dyDescent="0.25">
      <c r="A575">
        <v>14</v>
      </c>
      <c r="B575" t="s">
        <v>7</v>
      </c>
      <c r="C575" s="1">
        <v>44063.5</v>
      </c>
      <c r="D575">
        <v>1</v>
      </c>
      <c r="E575" t="s">
        <v>32</v>
      </c>
      <c r="F575" t="s">
        <v>33</v>
      </c>
      <c r="G575">
        <v>9</v>
      </c>
      <c r="H575" t="str">
        <f t="shared" si="44"/>
        <v>AWD</v>
      </c>
      <c r="I575" s="2">
        <f t="shared" si="46"/>
        <v>2020</v>
      </c>
      <c r="J575" s="2">
        <f t="shared" si="47"/>
        <v>8</v>
      </c>
      <c r="K575" t="str">
        <f t="shared" si="48"/>
        <v>Korenbouten</v>
      </c>
      <c r="L575" s="25">
        <f t="shared" si="45"/>
        <v>33.142857142857146</v>
      </c>
    </row>
    <row r="576" spans="1:12" x14ac:dyDescent="0.25">
      <c r="A576">
        <v>14</v>
      </c>
      <c r="B576" t="s">
        <v>7</v>
      </c>
      <c r="C576" s="1">
        <v>44063.5</v>
      </c>
      <c r="D576">
        <v>1</v>
      </c>
      <c r="E576" t="s">
        <v>30</v>
      </c>
      <c r="F576" t="s">
        <v>31</v>
      </c>
      <c r="G576">
        <v>9</v>
      </c>
      <c r="H576" t="str">
        <f t="shared" si="44"/>
        <v>AWD</v>
      </c>
      <c r="I576" s="2">
        <f t="shared" si="46"/>
        <v>2020</v>
      </c>
      <c r="J576" s="2">
        <f t="shared" si="47"/>
        <v>8</v>
      </c>
      <c r="K576" t="str">
        <f t="shared" si="48"/>
        <v>Pantserjuffers</v>
      </c>
      <c r="L576" s="25">
        <f t="shared" si="45"/>
        <v>33.142857142857146</v>
      </c>
    </row>
    <row r="577" spans="1:12" x14ac:dyDescent="0.25">
      <c r="A577">
        <v>14</v>
      </c>
      <c r="B577" t="s">
        <v>7</v>
      </c>
      <c r="C577" s="1">
        <v>44063.5</v>
      </c>
      <c r="D577">
        <v>1</v>
      </c>
      <c r="E577" t="s">
        <v>26</v>
      </c>
      <c r="F577" t="s">
        <v>27</v>
      </c>
      <c r="G577">
        <v>1</v>
      </c>
      <c r="H577" t="str">
        <f t="shared" si="44"/>
        <v>AWD</v>
      </c>
      <c r="I577" s="2">
        <f t="shared" si="46"/>
        <v>2020</v>
      </c>
      <c r="J577" s="2">
        <f t="shared" si="47"/>
        <v>8</v>
      </c>
      <c r="K577" t="str">
        <f t="shared" si="48"/>
        <v>Glazenmakers</v>
      </c>
      <c r="L577" s="25">
        <f t="shared" si="45"/>
        <v>33.142857142857146</v>
      </c>
    </row>
    <row r="578" spans="1:12" x14ac:dyDescent="0.25">
      <c r="A578">
        <v>14</v>
      </c>
      <c r="B578" t="s">
        <v>7</v>
      </c>
      <c r="C578" s="1">
        <v>44063.5</v>
      </c>
      <c r="D578">
        <v>1</v>
      </c>
      <c r="E578" t="s">
        <v>10</v>
      </c>
      <c r="F578" t="s">
        <v>11</v>
      </c>
      <c r="G578">
        <v>14</v>
      </c>
      <c r="H578" t="str">
        <f t="shared" ref="H578:H641" si="49">VLOOKUP(A578,$N$2:$O$51,2,FALSE)</f>
        <v>AWD</v>
      </c>
      <c r="I578" s="2">
        <f t="shared" si="46"/>
        <v>2020</v>
      </c>
      <c r="J578" s="2">
        <f t="shared" si="47"/>
        <v>8</v>
      </c>
      <c r="K578" t="str">
        <f t="shared" si="48"/>
        <v>Waterjuffer</v>
      </c>
      <c r="L578" s="25">
        <f t="shared" si="45"/>
        <v>33.142857142857146</v>
      </c>
    </row>
    <row r="579" spans="1:12" x14ac:dyDescent="0.25">
      <c r="A579">
        <v>14</v>
      </c>
      <c r="B579" t="s">
        <v>7</v>
      </c>
      <c r="C579" s="1">
        <v>44063.5</v>
      </c>
      <c r="D579">
        <v>1</v>
      </c>
      <c r="E579" t="s">
        <v>36</v>
      </c>
      <c r="F579" t="s">
        <v>37</v>
      </c>
      <c r="G579">
        <v>2</v>
      </c>
      <c r="H579" t="str">
        <f t="shared" si="49"/>
        <v>AWD</v>
      </c>
      <c r="I579" s="2">
        <f t="shared" si="46"/>
        <v>2020</v>
      </c>
      <c r="J579" s="2">
        <f t="shared" si="47"/>
        <v>8</v>
      </c>
      <c r="K579" t="str">
        <f t="shared" si="48"/>
        <v>Glazenmakers</v>
      </c>
      <c r="L579" s="25">
        <f t="shared" ref="L579:L642" si="50">(ROUNDDOWN(C579-DATE(I579,1,1),0))/7</f>
        <v>33.142857142857146</v>
      </c>
    </row>
    <row r="580" spans="1:12" x14ac:dyDescent="0.25">
      <c r="A580">
        <v>14</v>
      </c>
      <c r="B580" t="s">
        <v>7</v>
      </c>
      <c r="C580" s="1">
        <v>44063.5</v>
      </c>
      <c r="D580">
        <v>1</v>
      </c>
      <c r="E580" t="s">
        <v>42</v>
      </c>
      <c r="F580" t="s">
        <v>43</v>
      </c>
      <c r="G580">
        <v>2</v>
      </c>
      <c r="H580" t="str">
        <f t="shared" si="49"/>
        <v>AWD</v>
      </c>
      <c r="I580" s="2">
        <f t="shared" si="46"/>
        <v>2020</v>
      </c>
      <c r="J580" s="2">
        <f t="shared" si="47"/>
        <v>8</v>
      </c>
      <c r="K580" t="str">
        <f t="shared" si="48"/>
        <v>Korenbouten</v>
      </c>
      <c r="L580" s="25">
        <f t="shared" si="50"/>
        <v>33.142857142857146</v>
      </c>
    </row>
    <row r="581" spans="1:12" x14ac:dyDescent="0.25">
      <c r="A581">
        <v>14</v>
      </c>
      <c r="B581" t="s">
        <v>7</v>
      </c>
      <c r="C581" s="1">
        <v>44076.5</v>
      </c>
      <c r="D581">
        <v>1</v>
      </c>
      <c r="E581" t="s">
        <v>8</v>
      </c>
      <c r="F581" t="s">
        <v>9</v>
      </c>
      <c r="G581">
        <v>1</v>
      </c>
      <c r="H581" t="str">
        <f t="shared" si="49"/>
        <v>AWD</v>
      </c>
      <c r="I581" s="2">
        <f t="shared" si="46"/>
        <v>2020</v>
      </c>
      <c r="J581" s="2">
        <f t="shared" si="47"/>
        <v>9</v>
      </c>
      <c r="K581" t="str">
        <f t="shared" si="48"/>
        <v>Pantserjuffers</v>
      </c>
      <c r="L581" s="25">
        <f t="shared" si="50"/>
        <v>35</v>
      </c>
    </row>
    <row r="582" spans="1:12" x14ac:dyDescent="0.25">
      <c r="A582">
        <v>14</v>
      </c>
      <c r="B582" t="s">
        <v>7</v>
      </c>
      <c r="C582" s="1">
        <v>44076.5</v>
      </c>
      <c r="D582">
        <v>1</v>
      </c>
      <c r="E582" t="s">
        <v>32</v>
      </c>
      <c r="F582" t="s">
        <v>33</v>
      </c>
      <c r="G582">
        <v>23</v>
      </c>
      <c r="H582" t="str">
        <f t="shared" si="49"/>
        <v>AWD</v>
      </c>
      <c r="I582" s="2">
        <f t="shared" si="46"/>
        <v>2020</v>
      </c>
      <c r="J582" s="2">
        <f t="shared" si="47"/>
        <v>9</v>
      </c>
      <c r="K582" t="str">
        <f t="shared" si="48"/>
        <v>Korenbouten</v>
      </c>
      <c r="L582" s="25">
        <f t="shared" si="50"/>
        <v>35</v>
      </c>
    </row>
    <row r="583" spans="1:12" x14ac:dyDescent="0.25">
      <c r="A583">
        <v>14</v>
      </c>
      <c r="B583" t="s">
        <v>7</v>
      </c>
      <c r="C583" s="1">
        <v>44076.5</v>
      </c>
      <c r="D583">
        <v>1</v>
      </c>
      <c r="E583" t="s">
        <v>30</v>
      </c>
      <c r="F583" t="s">
        <v>31</v>
      </c>
      <c r="G583">
        <v>8</v>
      </c>
      <c r="H583" t="str">
        <f t="shared" si="49"/>
        <v>AWD</v>
      </c>
      <c r="I583" s="2">
        <f t="shared" si="46"/>
        <v>2020</v>
      </c>
      <c r="J583" s="2">
        <f t="shared" si="47"/>
        <v>9</v>
      </c>
      <c r="K583" t="str">
        <f t="shared" si="48"/>
        <v>Pantserjuffers</v>
      </c>
      <c r="L583" s="25">
        <f t="shared" si="50"/>
        <v>35</v>
      </c>
    </row>
    <row r="584" spans="1:12" x14ac:dyDescent="0.25">
      <c r="A584">
        <v>14</v>
      </c>
      <c r="B584" t="s">
        <v>7</v>
      </c>
      <c r="C584" s="1">
        <v>44076.5</v>
      </c>
      <c r="D584">
        <v>1</v>
      </c>
      <c r="E584" t="s">
        <v>34</v>
      </c>
      <c r="F584" t="s">
        <v>35</v>
      </c>
      <c r="G584">
        <v>4</v>
      </c>
      <c r="H584" t="str">
        <f t="shared" si="49"/>
        <v>AWD</v>
      </c>
      <c r="I584" s="2">
        <f t="shared" si="46"/>
        <v>2020</v>
      </c>
      <c r="J584" s="2">
        <f t="shared" si="47"/>
        <v>9</v>
      </c>
      <c r="K584" t="str">
        <f t="shared" si="48"/>
        <v>Pantserjuffers</v>
      </c>
      <c r="L584" s="25">
        <f t="shared" si="50"/>
        <v>35</v>
      </c>
    </row>
    <row r="585" spans="1:12" x14ac:dyDescent="0.25">
      <c r="A585">
        <v>14</v>
      </c>
      <c r="B585" t="s">
        <v>7</v>
      </c>
      <c r="C585" s="1">
        <v>44076.5</v>
      </c>
      <c r="D585">
        <v>1</v>
      </c>
      <c r="E585" t="s">
        <v>10</v>
      </c>
      <c r="F585" t="s">
        <v>11</v>
      </c>
      <c r="G585">
        <v>4</v>
      </c>
      <c r="H585" t="str">
        <f t="shared" si="49"/>
        <v>AWD</v>
      </c>
      <c r="I585" s="2">
        <f t="shared" si="46"/>
        <v>2020</v>
      </c>
      <c r="J585" s="2">
        <f t="shared" si="47"/>
        <v>9</v>
      </c>
      <c r="K585" t="str">
        <f t="shared" si="48"/>
        <v>Waterjuffer</v>
      </c>
      <c r="L585" s="25">
        <f t="shared" si="50"/>
        <v>35</v>
      </c>
    </row>
    <row r="586" spans="1:12" x14ac:dyDescent="0.25">
      <c r="A586">
        <v>14</v>
      </c>
      <c r="B586" t="s">
        <v>7</v>
      </c>
      <c r="C586" s="1">
        <v>44076.5</v>
      </c>
      <c r="D586">
        <v>1</v>
      </c>
      <c r="E586" t="s">
        <v>36</v>
      </c>
      <c r="F586" t="s">
        <v>37</v>
      </c>
      <c r="G586">
        <v>4</v>
      </c>
      <c r="H586" t="str">
        <f t="shared" si="49"/>
        <v>AWD</v>
      </c>
      <c r="I586" s="2">
        <f t="shared" si="46"/>
        <v>2020</v>
      </c>
      <c r="J586" s="2">
        <f t="shared" si="47"/>
        <v>9</v>
      </c>
      <c r="K586" t="str">
        <f t="shared" si="48"/>
        <v>Glazenmakers</v>
      </c>
      <c r="L586" s="25">
        <f t="shared" si="50"/>
        <v>35</v>
      </c>
    </row>
    <row r="587" spans="1:12" x14ac:dyDescent="0.25">
      <c r="A587">
        <v>14</v>
      </c>
      <c r="B587" t="s">
        <v>7</v>
      </c>
      <c r="C587" s="1">
        <v>44076.5</v>
      </c>
      <c r="D587">
        <v>1</v>
      </c>
      <c r="E587" t="s">
        <v>42</v>
      </c>
      <c r="F587" t="s">
        <v>43</v>
      </c>
      <c r="G587">
        <v>12</v>
      </c>
      <c r="H587" t="str">
        <f t="shared" si="49"/>
        <v>AWD</v>
      </c>
      <c r="I587" s="2">
        <f t="shared" si="46"/>
        <v>2020</v>
      </c>
      <c r="J587" s="2">
        <f t="shared" si="47"/>
        <v>9</v>
      </c>
      <c r="K587" t="str">
        <f t="shared" si="48"/>
        <v>Korenbouten</v>
      </c>
      <c r="L587" s="25">
        <f t="shared" si="50"/>
        <v>35</v>
      </c>
    </row>
    <row r="588" spans="1:12" x14ac:dyDescent="0.25">
      <c r="A588">
        <v>14</v>
      </c>
      <c r="B588" t="s">
        <v>7</v>
      </c>
      <c r="C588" s="1">
        <v>43957.510416666664</v>
      </c>
      <c r="D588">
        <v>1</v>
      </c>
      <c r="E588" t="s">
        <v>22</v>
      </c>
      <c r="F588" t="s">
        <v>23</v>
      </c>
      <c r="G588">
        <v>2</v>
      </c>
      <c r="H588" t="str">
        <f t="shared" si="49"/>
        <v>AWD</v>
      </c>
      <c r="I588" s="2">
        <f t="shared" si="46"/>
        <v>2020</v>
      </c>
      <c r="J588" s="2">
        <f t="shared" si="47"/>
        <v>5</v>
      </c>
      <c r="K588" t="str">
        <f t="shared" si="48"/>
        <v>Glazenmakers</v>
      </c>
      <c r="L588" s="25">
        <f t="shared" si="50"/>
        <v>18</v>
      </c>
    </row>
    <row r="589" spans="1:12" x14ac:dyDescent="0.25">
      <c r="A589">
        <v>14</v>
      </c>
      <c r="B589" t="s">
        <v>7</v>
      </c>
      <c r="C589" s="1">
        <v>43957.510416666664</v>
      </c>
      <c r="D589">
        <v>1</v>
      </c>
      <c r="E589" t="s">
        <v>28</v>
      </c>
      <c r="F589" t="s">
        <v>29</v>
      </c>
      <c r="G589">
        <v>1</v>
      </c>
      <c r="H589" t="str">
        <f t="shared" si="49"/>
        <v>AWD</v>
      </c>
      <c r="I589" s="2">
        <f t="shared" si="46"/>
        <v>2020</v>
      </c>
      <c r="J589" s="2">
        <f t="shared" si="47"/>
        <v>5</v>
      </c>
      <c r="K589" t="str">
        <f t="shared" si="48"/>
        <v>Korenbouten</v>
      </c>
      <c r="L589" s="25">
        <f t="shared" si="50"/>
        <v>18</v>
      </c>
    </row>
    <row r="590" spans="1:12" x14ac:dyDescent="0.25">
      <c r="A590">
        <v>14</v>
      </c>
      <c r="B590" t="s">
        <v>7</v>
      </c>
      <c r="C590" s="1">
        <v>43957.510416666664</v>
      </c>
      <c r="D590">
        <v>1</v>
      </c>
      <c r="E590" t="s">
        <v>12</v>
      </c>
      <c r="F590" t="s">
        <v>13</v>
      </c>
      <c r="G590">
        <v>4</v>
      </c>
      <c r="H590" t="str">
        <f t="shared" si="49"/>
        <v>AWD</v>
      </c>
      <c r="I590" s="2">
        <f t="shared" si="46"/>
        <v>2020</v>
      </c>
      <c r="J590" s="2">
        <f t="shared" si="47"/>
        <v>5</v>
      </c>
      <c r="K590" t="str">
        <f t="shared" si="48"/>
        <v>Waterjuffer</v>
      </c>
      <c r="L590" s="25">
        <f t="shared" si="50"/>
        <v>18</v>
      </c>
    </row>
    <row r="591" spans="1:12" x14ac:dyDescent="0.25">
      <c r="A591">
        <v>15</v>
      </c>
      <c r="B591" t="s">
        <v>54</v>
      </c>
      <c r="C591" s="1">
        <v>40316.597222222219</v>
      </c>
      <c r="D591">
        <v>1</v>
      </c>
      <c r="E591" t="s">
        <v>28</v>
      </c>
      <c r="F591" t="s">
        <v>29</v>
      </c>
      <c r="G591">
        <v>7</v>
      </c>
      <c r="H591" t="str">
        <f t="shared" si="49"/>
        <v>AWD</v>
      </c>
      <c r="I591" s="2">
        <f t="shared" si="46"/>
        <v>2010</v>
      </c>
      <c r="J591" s="2">
        <f t="shared" si="47"/>
        <v>5</v>
      </c>
      <c r="K591" t="str">
        <f t="shared" si="48"/>
        <v>Korenbouten</v>
      </c>
      <c r="L591" s="25">
        <f t="shared" si="50"/>
        <v>19.571428571428573</v>
      </c>
    </row>
    <row r="592" spans="1:12" x14ac:dyDescent="0.25">
      <c r="A592">
        <v>15</v>
      </c>
      <c r="B592" t="s">
        <v>54</v>
      </c>
      <c r="C592" s="1">
        <v>40316.597222222219</v>
      </c>
      <c r="D592">
        <v>1</v>
      </c>
      <c r="E592" t="s">
        <v>12</v>
      </c>
      <c r="F592" t="s">
        <v>13</v>
      </c>
      <c r="G592">
        <v>11</v>
      </c>
      <c r="H592" t="str">
        <f t="shared" si="49"/>
        <v>AWD</v>
      </c>
      <c r="I592" s="2">
        <f t="shared" si="46"/>
        <v>2010</v>
      </c>
      <c r="J592" s="2">
        <f t="shared" si="47"/>
        <v>5</v>
      </c>
      <c r="K592" t="str">
        <f t="shared" si="48"/>
        <v>Waterjuffer</v>
      </c>
      <c r="L592" s="25">
        <f t="shared" si="50"/>
        <v>19.571428571428573</v>
      </c>
    </row>
    <row r="593" spans="1:12" x14ac:dyDescent="0.25">
      <c r="A593">
        <v>15</v>
      </c>
      <c r="B593" t="s">
        <v>54</v>
      </c>
      <c r="C593" s="1">
        <v>40316.597222222219</v>
      </c>
      <c r="D593">
        <v>1</v>
      </c>
      <c r="E593" t="s">
        <v>14</v>
      </c>
      <c r="F593" t="s">
        <v>15</v>
      </c>
      <c r="G593">
        <v>5</v>
      </c>
      <c r="H593" t="str">
        <f t="shared" si="49"/>
        <v>AWD</v>
      </c>
      <c r="I593" s="2">
        <f t="shared" si="46"/>
        <v>2010</v>
      </c>
      <c r="J593" s="2">
        <f t="shared" si="47"/>
        <v>5</v>
      </c>
      <c r="K593" t="str">
        <f t="shared" si="48"/>
        <v>Waterjuffer</v>
      </c>
      <c r="L593" s="25">
        <f t="shared" si="50"/>
        <v>19.571428571428573</v>
      </c>
    </row>
    <row r="594" spans="1:12" x14ac:dyDescent="0.25">
      <c r="A594">
        <v>15</v>
      </c>
      <c r="B594" t="s">
        <v>54</v>
      </c>
      <c r="C594" s="1">
        <v>40316.597222222219</v>
      </c>
      <c r="D594">
        <v>1</v>
      </c>
      <c r="E594" t="s">
        <v>20</v>
      </c>
      <c r="F594" t="s">
        <v>21</v>
      </c>
      <c r="G594">
        <v>8</v>
      </c>
      <c r="H594" t="str">
        <f t="shared" si="49"/>
        <v>AWD</v>
      </c>
      <c r="I594" s="2">
        <f t="shared" si="46"/>
        <v>2010</v>
      </c>
      <c r="J594" s="2">
        <f t="shared" si="47"/>
        <v>5</v>
      </c>
      <c r="K594" t="str">
        <f t="shared" si="48"/>
        <v>Waterjuffer</v>
      </c>
      <c r="L594" s="25">
        <f t="shared" si="50"/>
        <v>19.571428571428573</v>
      </c>
    </row>
    <row r="595" spans="1:12" x14ac:dyDescent="0.25">
      <c r="A595">
        <v>15</v>
      </c>
      <c r="B595" t="s">
        <v>54</v>
      </c>
      <c r="C595" s="1">
        <v>40316.597222222219</v>
      </c>
      <c r="D595">
        <v>1</v>
      </c>
      <c r="E595" t="s">
        <v>16</v>
      </c>
      <c r="F595" t="s">
        <v>17</v>
      </c>
      <c r="G595">
        <v>1</v>
      </c>
      <c r="H595" t="str">
        <f t="shared" si="49"/>
        <v>AWD</v>
      </c>
      <c r="I595" s="2">
        <f t="shared" si="46"/>
        <v>2010</v>
      </c>
      <c r="J595" s="2">
        <f t="shared" si="47"/>
        <v>5</v>
      </c>
      <c r="K595" t="str">
        <f t="shared" si="48"/>
        <v>Waterjuffer</v>
      </c>
      <c r="L595" s="25">
        <f t="shared" si="50"/>
        <v>19.571428571428573</v>
      </c>
    </row>
    <row r="596" spans="1:12" x14ac:dyDescent="0.25">
      <c r="A596">
        <v>15</v>
      </c>
      <c r="B596" t="s">
        <v>54</v>
      </c>
      <c r="C596" s="1">
        <v>40316.597222222219</v>
      </c>
      <c r="D596">
        <v>1</v>
      </c>
      <c r="E596" t="s">
        <v>22</v>
      </c>
      <c r="F596" t="s">
        <v>23</v>
      </c>
      <c r="G596">
        <v>1</v>
      </c>
      <c r="H596" t="str">
        <f t="shared" si="49"/>
        <v>AWD</v>
      </c>
      <c r="I596" s="2">
        <f t="shared" si="46"/>
        <v>2010</v>
      </c>
      <c r="J596" s="2">
        <f t="shared" si="47"/>
        <v>5</v>
      </c>
      <c r="K596" t="str">
        <f t="shared" si="48"/>
        <v>Glazenmakers</v>
      </c>
      <c r="L596" s="25">
        <f t="shared" si="50"/>
        <v>19.571428571428573</v>
      </c>
    </row>
    <row r="597" spans="1:12" x14ac:dyDescent="0.25">
      <c r="A597">
        <v>15</v>
      </c>
      <c r="B597" t="s">
        <v>54</v>
      </c>
      <c r="C597" s="1">
        <v>40331.569444444445</v>
      </c>
      <c r="D597">
        <v>1</v>
      </c>
      <c r="E597" t="s">
        <v>10</v>
      </c>
      <c r="F597" t="s">
        <v>11</v>
      </c>
      <c r="G597">
        <v>12</v>
      </c>
      <c r="H597" t="str">
        <f t="shared" si="49"/>
        <v>AWD</v>
      </c>
      <c r="I597" s="2">
        <f t="shared" si="46"/>
        <v>2010</v>
      </c>
      <c r="J597" s="2">
        <f t="shared" si="47"/>
        <v>6</v>
      </c>
      <c r="K597" t="str">
        <f t="shared" si="48"/>
        <v>Waterjuffer</v>
      </c>
      <c r="L597" s="25">
        <f t="shared" si="50"/>
        <v>21.714285714285715</v>
      </c>
    </row>
    <row r="598" spans="1:12" x14ac:dyDescent="0.25">
      <c r="A598">
        <v>15</v>
      </c>
      <c r="B598" t="s">
        <v>54</v>
      </c>
      <c r="C598" s="1">
        <v>40331.569444444445</v>
      </c>
      <c r="D598">
        <v>1</v>
      </c>
      <c r="E598" t="s">
        <v>12</v>
      </c>
      <c r="F598" t="s">
        <v>13</v>
      </c>
      <c r="G598">
        <v>9</v>
      </c>
      <c r="H598" t="str">
        <f t="shared" si="49"/>
        <v>AWD</v>
      </c>
      <c r="I598" s="2">
        <f t="shared" si="46"/>
        <v>2010</v>
      </c>
      <c r="J598" s="2">
        <f t="shared" si="47"/>
        <v>6</v>
      </c>
      <c r="K598" t="str">
        <f t="shared" si="48"/>
        <v>Waterjuffer</v>
      </c>
      <c r="L598" s="25">
        <f t="shared" si="50"/>
        <v>21.714285714285715</v>
      </c>
    </row>
    <row r="599" spans="1:12" x14ac:dyDescent="0.25">
      <c r="A599">
        <v>15</v>
      </c>
      <c r="B599" t="s">
        <v>54</v>
      </c>
      <c r="C599" s="1">
        <v>40331.569444444445</v>
      </c>
      <c r="D599">
        <v>1</v>
      </c>
      <c r="E599" t="s">
        <v>14</v>
      </c>
      <c r="F599" t="s">
        <v>15</v>
      </c>
      <c r="G599">
        <v>27</v>
      </c>
      <c r="H599" t="str">
        <f t="shared" si="49"/>
        <v>AWD</v>
      </c>
      <c r="I599" s="2">
        <f t="shared" si="46"/>
        <v>2010</v>
      </c>
      <c r="J599" s="2">
        <f t="shared" si="47"/>
        <v>6</v>
      </c>
      <c r="K599" t="str">
        <f t="shared" si="48"/>
        <v>Waterjuffer</v>
      </c>
      <c r="L599" s="25">
        <f t="shared" si="50"/>
        <v>21.714285714285715</v>
      </c>
    </row>
    <row r="600" spans="1:12" x14ac:dyDescent="0.25">
      <c r="A600">
        <v>15</v>
      </c>
      <c r="B600" t="s">
        <v>54</v>
      </c>
      <c r="C600" s="1">
        <v>40331.569444444445</v>
      </c>
      <c r="D600">
        <v>1</v>
      </c>
      <c r="E600" t="s">
        <v>20</v>
      </c>
      <c r="F600" t="s">
        <v>21</v>
      </c>
      <c r="G600">
        <v>48</v>
      </c>
      <c r="H600" t="str">
        <f t="shared" si="49"/>
        <v>AWD</v>
      </c>
      <c r="I600" s="2">
        <f t="shared" si="46"/>
        <v>2010</v>
      </c>
      <c r="J600" s="2">
        <f t="shared" si="47"/>
        <v>6</v>
      </c>
      <c r="K600" t="str">
        <f t="shared" si="48"/>
        <v>Waterjuffer</v>
      </c>
      <c r="L600" s="25">
        <f t="shared" si="50"/>
        <v>21.714285714285715</v>
      </c>
    </row>
    <row r="601" spans="1:12" x14ac:dyDescent="0.25">
      <c r="A601">
        <v>15</v>
      </c>
      <c r="B601" t="s">
        <v>54</v>
      </c>
      <c r="C601" s="1">
        <v>40331.569444444445</v>
      </c>
      <c r="D601">
        <v>1</v>
      </c>
      <c r="E601" t="s">
        <v>16</v>
      </c>
      <c r="F601" t="s">
        <v>17</v>
      </c>
      <c r="G601">
        <v>6</v>
      </c>
      <c r="H601" t="str">
        <f t="shared" si="49"/>
        <v>AWD</v>
      </c>
      <c r="I601" s="2">
        <f t="shared" si="46"/>
        <v>2010</v>
      </c>
      <c r="J601" s="2">
        <f t="shared" si="47"/>
        <v>6</v>
      </c>
      <c r="K601" t="str">
        <f t="shared" si="48"/>
        <v>Waterjuffer</v>
      </c>
      <c r="L601" s="25">
        <f t="shared" si="50"/>
        <v>21.714285714285715</v>
      </c>
    </row>
    <row r="602" spans="1:12" x14ac:dyDescent="0.25">
      <c r="A602">
        <v>15</v>
      </c>
      <c r="B602" t="s">
        <v>54</v>
      </c>
      <c r="C602" s="1">
        <v>40331.569444444445</v>
      </c>
      <c r="D602">
        <v>1</v>
      </c>
      <c r="E602" t="s">
        <v>22</v>
      </c>
      <c r="F602" t="s">
        <v>23</v>
      </c>
      <c r="G602">
        <v>6</v>
      </c>
      <c r="H602" t="str">
        <f t="shared" si="49"/>
        <v>AWD</v>
      </c>
      <c r="I602" s="2">
        <f t="shared" si="46"/>
        <v>2010</v>
      </c>
      <c r="J602" s="2">
        <f t="shared" si="47"/>
        <v>6</v>
      </c>
      <c r="K602" t="str">
        <f t="shared" si="48"/>
        <v>Glazenmakers</v>
      </c>
      <c r="L602" s="25">
        <f t="shared" si="50"/>
        <v>21.714285714285715</v>
      </c>
    </row>
    <row r="603" spans="1:12" x14ac:dyDescent="0.25">
      <c r="A603">
        <v>15</v>
      </c>
      <c r="B603" t="s">
        <v>54</v>
      </c>
      <c r="C603" s="1">
        <v>40331.569444444445</v>
      </c>
      <c r="D603">
        <v>1</v>
      </c>
      <c r="E603" t="s">
        <v>26</v>
      </c>
      <c r="F603" t="s">
        <v>27</v>
      </c>
      <c r="G603">
        <v>7</v>
      </c>
      <c r="H603" t="str">
        <f t="shared" si="49"/>
        <v>AWD</v>
      </c>
      <c r="I603" s="2">
        <f t="shared" si="46"/>
        <v>2010</v>
      </c>
      <c r="J603" s="2">
        <f t="shared" si="47"/>
        <v>6</v>
      </c>
      <c r="K603" t="str">
        <f t="shared" si="48"/>
        <v>Glazenmakers</v>
      </c>
      <c r="L603" s="25">
        <f t="shared" si="50"/>
        <v>21.714285714285715</v>
      </c>
    </row>
    <row r="604" spans="1:12" x14ac:dyDescent="0.25">
      <c r="A604">
        <v>15</v>
      </c>
      <c r="B604" t="s">
        <v>54</v>
      </c>
      <c r="C604" s="1">
        <v>40331.569444444445</v>
      </c>
      <c r="D604">
        <v>1</v>
      </c>
      <c r="E604" t="s">
        <v>28</v>
      </c>
      <c r="F604" t="s">
        <v>29</v>
      </c>
      <c r="G604">
        <v>22</v>
      </c>
      <c r="H604" t="str">
        <f t="shared" si="49"/>
        <v>AWD</v>
      </c>
      <c r="I604" s="2">
        <f t="shared" si="46"/>
        <v>2010</v>
      </c>
      <c r="J604" s="2">
        <f t="shared" si="47"/>
        <v>6</v>
      </c>
      <c r="K604" t="str">
        <f t="shared" si="48"/>
        <v>Korenbouten</v>
      </c>
      <c r="L604" s="25">
        <f t="shared" si="50"/>
        <v>21.714285714285715</v>
      </c>
    </row>
    <row r="605" spans="1:12" x14ac:dyDescent="0.25">
      <c r="A605">
        <v>15</v>
      </c>
      <c r="B605" t="s">
        <v>54</v>
      </c>
      <c r="C605" s="1">
        <v>40331.569444444445</v>
      </c>
      <c r="D605">
        <v>1</v>
      </c>
      <c r="E605" t="s">
        <v>44</v>
      </c>
      <c r="F605" t="s">
        <v>45</v>
      </c>
      <c r="G605">
        <v>3</v>
      </c>
      <c r="H605" t="str">
        <f t="shared" si="49"/>
        <v>AWD</v>
      </c>
      <c r="I605" s="2">
        <f t="shared" si="46"/>
        <v>2010</v>
      </c>
      <c r="J605" s="2">
        <f t="shared" si="47"/>
        <v>6</v>
      </c>
      <c r="K605" t="str">
        <f t="shared" si="48"/>
        <v>Korenbouten</v>
      </c>
      <c r="L605" s="25">
        <f t="shared" si="50"/>
        <v>21.714285714285715</v>
      </c>
    </row>
    <row r="606" spans="1:12" x14ac:dyDescent="0.25">
      <c r="A606">
        <v>15</v>
      </c>
      <c r="B606" t="s">
        <v>54</v>
      </c>
      <c r="C606" s="1">
        <v>40345.600694444445</v>
      </c>
      <c r="D606">
        <v>1</v>
      </c>
      <c r="E606" t="s">
        <v>12</v>
      </c>
      <c r="F606" t="s">
        <v>13</v>
      </c>
      <c r="G606">
        <v>2</v>
      </c>
      <c r="H606" t="str">
        <f t="shared" si="49"/>
        <v>AWD</v>
      </c>
      <c r="I606" s="2">
        <f t="shared" si="46"/>
        <v>2010</v>
      </c>
      <c r="J606" s="2">
        <f t="shared" si="47"/>
        <v>6</v>
      </c>
      <c r="K606" t="str">
        <f t="shared" si="48"/>
        <v>Waterjuffer</v>
      </c>
      <c r="L606" s="25">
        <f t="shared" si="50"/>
        <v>23.714285714285715</v>
      </c>
    </row>
    <row r="607" spans="1:12" x14ac:dyDescent="0.25">
      <c r="A607">
        <v>15</v>
      </c>
      <c r="B607" t="s">
        <v>54</v>
      </c>
      <c r="C607" s="1">
        <v>40345.600694444445</v>
      </c>
      <c r="D607">
        <v>1</v>
      </c>
      <c r="E607" t="s">
        <v>14</v>
      </c>
      <c r="F607" t="s">
        <v>15</v>
      </c>
      <c r="G607">
        <v>2</v>
      </c>
      <c r="H607" t="str">
        <f t="shared" si="49"/>
        <v>AWD</v>
      </c>
      <c r="I607" s="2">
        <f t="shared" si="46"/>
        <v>2010</v>
      </c>
      <c r="J607" s="2">
        <f t="shared" si="47"/>
        <v>6</v>
      </c>
      <c r="K607" t="str">
        <f t="shared" si="48"/>
        <v>Waterjuffer</v>
      </c>
      <c r="L607" s="25">
        <f t="shared" si="50"/>
        <v>23.714285714285715</v>
      </c>
    </row>
    <row r="608" spans="1:12" x14ac:dyDescent="0.25">
      <c r="A608">
        <v>15</v>
      </c>
      <c r="B608" t="s">
        <v>54</v>
      </c>
      <c r="C608" s="1">
        <v>40345.600694444445</v>
      </c>
      <c r="D608">
        <v>1</v>
      </c>
      <c r="E608" t="s">
        <v>22</v>
      </c>
      <c r="F608" t="s">
        <v>23</v>
      </c>
      <c r="G608">
        <v>1</v>
      </c>
      <c r="H608" t="str">
        <f t="shared" si="49"/>
        <v>AWD</v>
      </c>
      <c r="I608" s="2">
        <f t="shared" si="46"/>
        <v>2010</v>
      </c>
      <c r="J608" s="2">
        <f t="shared" si="47"/>
        <v>6</v>
      </c>
      <c r="K608" t="str">
        <f t="shared" si="48"/>
        <v>Glazenmakers</v>
      </c>
      <c r="L608" s="25">
        <f t="shared" si="50"/>
        <v>23.714285714285715</v>
      </c>
    </row>
    <row r="609" spans="1:12" x14ac:dyDescent="0.25">
      <c r="A609">
        <v>15</v>
      </c>
      <c r="B609" t="s">
        <v>54</v>
      </c>
      <c r="C609" s="1">
        <v>40345.600694444445</v>
      </c>
      <c r="D609">
        <v>1</v>
      </c>
      <c r="E609" t="s">
        <v>10</v>
      </c>
      <c r="F609" t="s">
        <v>11</v>
      </c>
      <c r="G609">
        <v>9</v>
      </c>
      <c r="H609" t="str">
        <f t="shared" si="49"/>
        <v>AWD</v>
      </c>
      <c r="I609" s="2">
        <f t="shared" si="46"/>
        <v>2010</v>
      </c>
      <c r="J609" s="2">
        <f t="shared" si="47"/>
        <v>6</v>
      </c>
      <c r="K609" t="str">
        <f t="shared" si="48"/>
        <v>Waterjuffer</v>
      </c>
      <c r="L609" s="25">
        <f t="shared" si="50"/>
        <v>23.714285714285715</v>
      </c>
    </row>
    <row r="610" spans="1:12" x14ac:dyDescent="0.25">
      <c r="A610">
        <v>15</v>
      </c>
      <c r="B610" t="s">
        <v>54</v>
      </c>
      <c r="C610" s="1">
        <v>40345.600694444445</v>
      </c>
      <c r="D610">
        <v>1</v>
      </c>
      <c r="E610" t="s">
        <v>20</v>
      </c>
      <c r="F610" t="s">
        <v>21</v>
      </c>
      <c r="G610">
        <v>37</v>
      </c>
      <c r="H610" t="str">
        <f t="shared" si="49"/>
        <v>AWD</v>
      </c>
      <c r="I610" s="2">
        <f t="shared" si="46"/>
        <v>2010</v>
      </c>
      <c r="J610" s="2">
        <f t="shared" si="47"/>
        <v>6</v>
      </c>
      <c r="K610" t="str">
        <f t="shared" si="48"/>
        <v>Waterjuffer</v>
      </c>
      <c r="L610" s="25">
        <f t="shared" si="50"/>
        <v>23.714285714285715</v>
      </c>
    </row>
    <row r="611" spans="1:12" x14ac:dyDescent="0.25">
      <c r="A611">
        <v>15</v>
      </c>
      <c r="B611" t="s">
        <v>54</v>
      </c>
      <c r="C611" s="1">
        <v>40345.600694444445</v>
      </c>
      <c r="D611">
        <v>1</v>
      </c>
      <c r="E611" t="s">
        <v>24</v>
      </c>
      <c r="F611" t="s">
        <v>25</v>
      </c>
      <c r="G611">
        <v>4</v>
      </c>
      <c r="H611" t="str">
        <f t="shared" si="49"/>
        <v>AWD</v>
      </c>
      <c r="I611" s="2">
        <f t="shared" si="46"/>
        <v>2010</v>
      </c>
      <c r="J611" s="2">
        <f t="shared" si="47"/>
        <v>6</v>
      </c>
      <c r="K611" t="str">
        <f t="shared" si="48"/>
        <v>Glazenmakers</v>
      </c>
      <c r="L611" s="25">
        <f t="shared" si="50"/>
        <v>23.714285714285715</v>
      </c>
    </row>
    <row r="612" spans="1:12" x14ac:dyDescent="0.25">
      <c r="A612">
        <v>15</v>
      </c>
      <c r="B612" t="s">
        <v>54</v>
      </c>
      <c r="C612" s="1">
        <v>40345.600694444445</v>
      </c>
      <c r="D612">
        <v>1</v>
      </c>
      <c r="E612" t="s">
        <v>26</v>
      </c>
      <c r="F612" t="s">
        <v>27</v>
      </c>
      <c r="G612">
        <v>5</v>
      </c>
      <c r="H612" t="str">
        <f t="shared" si="49"/>
        <v>AWD</v>
      </c>
      <c r="I612" s="2">
        <f t="shared" si="46"/>
        <v>2010</v>
      </c>
      <c r="J612" s="2">
        <f t="shared" si="47"/>
        <v>6</v>
      </c>
      <c r="K612" t="str">
        <f t="shared" si="48"/>
        <v>Glazenmakers</v>
      </c>
      <c r="L612" s="25">
        <f t="shared" si="50"/>
        <v>23.714285714285715</v>
      </c>
    </row>
    <row r="613" spans="1:12" x14ac:dyDescent="0.25">
      <c r="A613">
        <v>15</v>
      </c>
      <c r="B613" t="s">
        <v>54</v>
      </c>
      <c r="C613" s="1">
        <v>40345.600694444445</v>
      </c>
      <c r="D613">
        <v>1</v>
      </c>
      <c r="E613" t="s">
        <v>28</v>
      </c>
      <c r="F613" t="s">
        <v>29</v>
      </c>
      <c r="G613">
        <v>35</v>
      </c>
      <c r="H613" t="str">
        <f t="shared" si="49"/>
        <v>AWD</v>
      </c>
      <c r="I613" s="2">
        <f t="shared" si="46"/>
        <v>2010</v>
      </c>
      <c r="J613" s="2">
        <f t="shared" si="47"/>
        <v>6</v>
      </c>
      <c r="K613" t="str">
        <f t="shared" si="48"/>
        <v>Korenbouten</v>
      </c>
      <c r="L613" s="25">
        <f t="shared" si="50"/>
        <v>23.714285714285715</v>
      </c>
    </row>
    <row r="614" spans="1:12" x14ac:dyDescent="0.25">
      <c r="A614">
        <v>15</v>
      </c>
      <c r="B614" t="s">
        <v>54</v>
      </c>
      <c r="C614" s="1">
        <v>40351.541666666664</v>
      </c>
      <c r="D614">
        <v>1</v>
      </c>
      <c r="E614" t="s">
        <v>10</v>
      </c>
      <c r="F614" t="s">
        <v>11</v>
      </c>
      <c r="G614">
        <v>47</v>
      </c>
      <c r="H614" t="str">
        <f t="shared" si="49"/>
        <v>AWD</v>
      </c>
      <c r="I614" s="2">
        <f t="shared" si="46"/>
        <v>2010</v>
      </c>
      <c r="J614" s="2">
        <f t="shared" si="47"/>
        <v>6</v>
      </c>
      <c r="K614" t="str">
        <f t="shared" si="48"/>
        <v>Waterjuffer</v>
      </c>
      <c r="L614" s="25">
        <f t="shared" si="50"/>
        <v>24.571428571428573</v>
      </c>
    </row>
    <row r="615" spans="1:12" x14ac:dyDescent="0.25">
      <c r="A615">
        <v>15</v>
      </c>
      <c r="B615" t="s">
        <v>54</v>
      </c>
      <c r="C615" s="1">
        <v>40351.541666666664</v>
      </c>
      <c r="D615">
        <v>1</v>
      </c>
      <c r="E615" t="s">
        <v>20</v>
      </c>
      <c r="F615" t="s">
        <v>21</v>
      </c>
      <c r="G615">
        <v>77</v>
      </c>
      <c r="H615" t="str">
        <f t="shared" si="49"/>
        <v>AWD</v>
      </c>
      <c r="I615" s="2">
        <f t="shared" si="46"/>
        <v>2010</v>
      </c>
      <c r="J615" s="2">
        <f t="shared" si="47"/>
        <v>6</v>
      </c>
      <c r="K615" t="str">
        <f t="shared" si="48"/>
        <v>Waterjuffer</v>
      </c>
      <c r="L615" s="25">
        <f t="shared" si="50"/>
        <v>24.571428571428573</v>
      </c>
    </row>
    <row r="616" spans="1:12" x14ac:dyDescent="0.25">
      <c r="A616">
        <v>15</v>
      </c>
      <c r="B616" t="s">
        <v>54</v>
      </c>
      <c r="C616" s="1">
        <v>40351.541666666664</v>
      </c>
      <c r="D616">
        <v>1</v>
      </c>
      <c r="E616" t="s">
        <v>24</v>
      </c>
      <c r="F616" t="s">
        <v>25</v>
      </c>
      <c r="G616">
        <v>3</v>
      </c>
      <c r="H616" t="str">
        <f t="shared" si="49"/>
        <v>AWD</v>
      </c>
      <c r="I616" s="2">
        <f t="shared" si="46"/>
        <v>2010</v>
      </c>
      <c r="J616" s="2">
        <f t="shared" si="47"/>
        <v>6</v>
      </c>
      <c r="K616" t="str">
        <f t="shared" si="48"/>
        <v>Glazenmakers</v>
      </c>
      <c r="L616" s="25">
        <f t="shared" si="50"/>
        <v>24.571428571428573</v>
      </c>
    </row>
    <row r="617" spans="1:12" x14ac:dyDescent="0.25">
      <c r="A617">
        <v>15</v>
      </c>
      <c r="B617" t="s">
        <v>54</v>
      </c>
      <c r="C617" s="1">
        <v>40351.541666666664</v>
      </c>
      <c r="D617">
        <v>1</v>
      </c>
      <c r="E617" t="s">
        <v>26</v>
      </c>
      <c r="F617" t="s">
        <v>27</v>
      </c>
      <c r="G617">
        <v>5</v>
      </c>
      <c r="H617" t="str">
        <f t="shared" si="49"/>
        <v>AWD</v>
      </c>
      <c r="I617" s="2">
        <f t="shared" si="46"/>
        <v>2010</v>
      </c>
      <c r="J617" s="2">
        <f t="shared" si="47"/>
        <v>6</v>
      </c>
      <c r="K617" t="str">
        <f t="shared" si="48"/>
        <v>Glazenmakers</v>
      </c>
      <c r="L617" s="25">
        <f t="shared" si="50"/>
        <v>24.571428571428573</v>
      </c>
    </row>
    <row r="618" spans="1:12" x14ac:dyDescent="0.25">
      <c r="A618">
        <v>15</v>
      </c>
      <c r="B618" t="s">
        <v>54</v>
      </c>
      <c r="C618" s="1">
        <v>40351.541666666664</v>
      </c>
      <c r="D618">
        <v>1</v>
      </c>
      <c r="E618" t="s">
        <v>28</v>
      </c>
      <c r="F618" t="s">
        <v>29</v>
      </c>
      <c r="G618">
        <v>11</v>
      </c>
      <c r="H618" t="str">
        <f t="shared" si="49"/>
        <v>AWD</v>
      </c>
      <c r="I618" s="2">
        <f t="shared" si="46"/>
        <v>2010</v>
      </c>
      <c r="J618" s="2">
        <f t="shared" si="47"/>
        <v>6</v>
      </c>
      <c r="K618" t="str">
        <f t="shared" si="48"/>
        <v>Korenbouten</v>
      </c>
      <c r="L618" s="25">
        <f t="shared" si="50"/>
        <v>24.571428571428573</v>
      </c>
    </row>
    <row r="619" spans="1:12" x14ac:dyDescent="0.25">
      <c r="A619">
        <v>15</v>
      </c>
      <c r="B619" t="s">
        <v>54</v>
      </c>
      <c r="C619" s="1">
        <v>40365.5625</v>
      </c>
      <c r="D619">
        <v>1</v>
      </c>
      <c r="E619" t="s">
        <v>10</v>
      </c>
      <c r="F619" t="s">
        <v>11</v>
      </c>
      <c r="G619">
        <v>3</v>
      </c>
      <c r="H619" t="str">
        <f t="shared" si="49"/>
        <v>AWD</v>
      </c>
      <c r="I619" s="2">
        <f t="shared" si="46"/>
        <v>2010</v>
      </c>
      <c r="J619" s="2">
        <f t="shared" si="47"/>
        <v>7</v>
      </c>
      <c r="K619" t="str">
        <f t="shared" si="48"/>
        <v>Waterjuffer</v>
      </c>
      <c r="L619" s="25">
        <f t="shared" si="50"/>
        <v>26.571428571428573</v>
      </c>
    </row>
    <row r="620" spans="1:12" x14ac:dyDescent="0.25">
      <c r="A620">
        <v>15</v>
      </c>
      <c r="B620" t="s">
        <v>54</v>
      </c>
      <c r="C620" s="1">
        <v>40365.5625</v>
      </c>
      <c r="D620">
        <v>1</v>
      </c>
      <c r="E620" t="s">
        <v>14</v>
      </c>
      <c r="F620" t="s">
        <v>15</v>
      </c>
      <c r="G620">
        <v>10</v>
      </c>
      <c r="H620" t="str">
        <f t="shared" si="49"/>
        <v>AWD</v>
      </c>
      <c r="I620" s="2">
        <f t="shared" si="46"/>
        <v>2010</v>
      </c>
      <c r="J620" s="2">
        <f t="shared" si="47"/>
        <v>7</v>
      </c>
      <c r="K620" t="str">
        <f t="shared" si="48"/>
        <v>Waterjuffer</v>
      </c>
      <c r="L620" s="25">
        <f t="shared" si="50"/>
        <v>26.571428571428573</v>
      </c>
    </row>
    <row r="621" spans="1:12" x14ac:dyDescent="0.25">
      <c r="A621">
        <v>15</v>
      </c>
      <c r="B621" t="s">
        <v>54</v>
      </c>
      <c r="C621" s="1">
        <v>40365.5625</v>
      </c>
      <c r="D621">
        <v>1</v>
      </c>
      <c r="E621" t="s">
        <v>20</v>
      </c>
      <c r="F621" t="s">
        <v>21</v>
      </c>
      <c r="G621">
        <v>25</v>
      </c>
      <c r="H621" t="str">
        <f t="shared" si="49"/>
        <v>AWD</v>
      </c>
      <c r="I621" s="2">
        <f t="shared" si="46"/>
        <v>2010</v>
      </c>
      <c r="J621" s="2">
        <f t="shared" si="47"/>
        <v>7</v>
      </c>
      <c r="K621" t="str">
        <f t="shared" si="48"/>
        <v>Waterjuffer</v>
      </c>
      <c r="L621" s="25">
        <f t="shared" si="50"/>
        <v>26.571428571428573</v>
      </c>
    </row>
    <row r="622" spans="1:12" x14ac:dyDescent="0.25">
      <c r="A622">
        <v>15</v>
      </c>
      <c r="B622" t="s">
        <v>54</v>
      </c>
      <c r="C622" s="1">
        <v>40365.5625</v>
      </c>
      <c r="D622">
        <v>1</v>
      </c>
      <c r="E622" t="s">
        <v>26</v>
      </c>
      <c r="F622" t="s">
        <v>27</v>
      </c>
      <c r="G622">
        <v>3</v>
      </c>
      <c r="H622" t="str">
        <f t="shared" si="49"/>
        <v>AWD</v>
      </c>
      <c r="I622" s="2">
        <f t="shared" si="46"/>
        <v>2010</v>
      </c>
      <c r="J622" s="2">
        <f t="shared" si="47"/>
        <v>7</v>
      </c>
      <c r="K622" t="str">
        <f t="shared" si="48"/>
        <v>Glazenmakers</v>
      </c>
      <c r="L622" s="25">
        <f t="shared" si="50"/>
        <v>26.571428571428573</v>
      </c>
    </row>
    <row r="623" spans="1:12" x14ac:dyDescent="0.25">
      <c r="A623">
        <v>15</v>
      </c>
      <c r="B623" t="s">
        <v>54</v>
      </c>
      <c r="C623" s="1">
        <v>40365.5625</v>
      </c>
      <c r="D623">
        <v>1</v>
      </c>
      <c r="E623" t="s">
        <v>28</v>
      </c>
      <c r="F623" t="s">
        <v>29</v>
      </c>
      <c r="G623">
        <v>7</v>
      </c>
      <c r="H623" t="str">
        <f t="shared" si="49"/>
        <v>AWD</v>
      </c>
      <c r="I623" s="2">
        <f t="shared" si="46"/>
        <v>2010</v>
      </c>
      <c r="J623" s="2">
        <f t="shared" si="47"/>
        <v>7</v>
      </c>
      <c r="K623" t="str">
        <f t="shared" si="48"/>
        <v>Korenbouten</v>
      </c>
      <c r="L623" s="25">
        <f t="shared" si="50"/>
        <v>26.571428571428573</v>
      </c>
    </row>
    <row r="624" spans="1:12" x14ac:dyDescent="0.25">
      <c r="A624">
        <v>15</v>
      </c>
      <c r="B624" t="s">
        <v>54</v>
      </c>
      <c r="C624" s="1">
        <v>40365.5625</v>
      </c>
      <c r="D624">
        <v>1</v>
      </c>
      <c r="E624" t="s">
        <v>18</v>
      </c>
      <c r="F624" t="s">
        <v>19</v>
      </c>
      <c r="G624">
        <v>1</v>
      </c>
      <c r="H624" t="str">
        <f t="shared" si="49"/>
        <v>AWD</v>
      </c>
      <c r="I624" s="2">
        <f t="shared" si="46"/>
        <v>2010</v>
      </c>
      <c r="J624" s="2">
        <f t="shared" si="47"/>
        <v>7</v>
      </c>
      <c r="K624" t="str">
        <f t="shared" si="48"/>
        <v>Korenbouten</v>
      </c>
      <c r="L624" s="25">
        <f t="shared" si="50"/>
        <v>26.571428571428573</v>
      </c>
    </row>
    <row r="625" spans="1:12" x14ac:dyDescent="0.25">
      <c r="A625">
        <v>15</v>
      </c>
      <c r="B625" t="s">
        <v>54</v>
      </c>
      <c r="C625" s="1">
        <v>40372.534722222219</v>
      </c>
      <c r="D625">
        <v>1</v>
      </c>
      <c r="E625" t="s">
        <v>34</v>
      </c>
      <c r="F625" t="s">
        <v>35</v>
      </c>
      <c r="G625">
        <v>1</v>
      </c>
      <c r="H625" t="str">
        <f t="shared" si="49"/>
        <v>AWD</v>
      </c>
      <c r="I625" s="2">
        <f t="shared" si="46"/>
        <v>2010</v>
      </c>
      <c r="J625" s="2">
        <f t="shared" si="47"/>
        <v>7</v>
      </c>
      <c r="K625" t="str">
        <f t="shared" si="48"/>
        <v>Pantserjuffers</v>
      </c>
      <c r="L625" s="25">
        <f t="shared" si="50"/>
        <v>27.571428571428573</v>
      </c>
    </row>
    <row r="626" spans="1:12" x14ac:dyDescent="0.25">
      <c r="A626">
        <v>15</v>
      </c>
      <c r="B626" t="s">
        <v>54</v>
      </c>
      <c r="C626" s="1">
        <v>40372.534722222219</v>
      </c>
      <c r="D626">
        <v>1</v>
      </c>
      <c r="E626" t="s">
        <v>10</v>
      </c>
      <c r="F626" t="s">
        <v>11</v>
      </c>
      <c r="G626">
        <v>6</v>
      </c>
      <c r="H626" t="str">
        <f t="shared" si="49"/>
        <v>AWD</v>
      </c>
      <c r="I626" s="2">
        <f t="shared" si="46"/>
        <v>2010</v>
      </c>
      <c r="J626" s="2">
        <f t="shared" si="47"/>
        <v>7</v>
      </c>
      <c r="K626" t="str">
        <f t="shared" si="48"/>
        <v>Waterjuffer</v>
      </c>
      <c r="L626" s="25">
        <f t="shared" si="50"/>
        <v>27.571428571428573</v>
      </c>
    </row>
    <row r="627" spans="1:12" x14ac:dyDescent="0.25">
      <c r="A627">
        <v>15</v>
      </c>
      <c r="B627" t="s">
        <v>54</v>
      </c>
      <c r="C627" s="1">
        <v>40372.534722222219</v>
      </c>
      <c r="D627">
        <v>1</v>
      </c>
      <c r="E627" t="s">
        <v>20</v>
      </c>
      <c r="F627" t="s">
        <v>21</v>
      </c>
      <c r="G627">
        <v>10</v>
      </c>
      <c r="H627" t="str">
        <f t="shared" si="49"/>
        <v>AWD</v>
      </c>
      <c r="I627" s="2">
        <f t="shared" si="46"/>
        <v>2010</v>
      </c>
      <c r="J627" s="2">
        <f t="shared" si="47"/>
        <v>7</v>
      </c>
      <c r="K627" t="str">
        <f t="shared" si="48"/>
        <v>Waterjuffer</v>
      </c>
      <c r="L627" s="25">
        <f t="shared" si="50"/>
        <v>27.571428571428573</v>
      </c>
    </row>
    <row r="628" spans="1:12" x14ac:dyDescent="0.25">
      <c r="A628">
        <v>15</v>
      </c>
      <c r="B628" t="s">
        <v>54</v>
      </c>
      <c r="C628" s="1">
        <v>40372.534722222219</v>
      </c>
      <c r="D628">
        <v>1</v>
      </c>
      <c r="E628" t="s">
        <v>14</v>
      </c>
      <c r="F628" t="s">
        <v>15</v>
      </c>
      <c r="G628">
        <v>38</v>
      </c>
      <c r="H628" t="str">
        <f t="shared" si="49"/>
        <v>AWD</v>
      </c>
      <c r="I628" s="2">
        <f t="shared" si="46"/>
        <v>2010</v>
      </c>
      <c r="J628" s="2">
        <f t="shared" si="47"/>
        <v>7</v>
      </c>
      <c r="K628" t="str">
        <f t="shared" si="48"/>
        <v>Waterjuffer</v>
      </c>
      <c r="L628" s="25">
        <f t="shared" si="50"/>
        <v>27.571428571428573</v>
      </c>
    </row>
    <row r="629" spans="1:12" x14ac:dyDescent="0.25">
      <c r="A629">
        <v>15</v>
      </c>
      <c r="B629" t="s">
        <v>54</v>
      </c>
      <c r="C629" s="1">
        <v>40372.534722222219</v>
      </c>
      <c r="D629">
        <v>1</v>
      </c>
      <c r="E629" t="s">
        <v>26</v>
      </c>
      <c r="F629" t="s">
        <v>27</v>
      </c>
      <c r="G629">
        <v>4</v>
      </c>
      <c r="H629" t="str">
        <f t="shared" si="49"/>
        <v>AWD</v>
      </c>
      <c r="I629" s="2">
        <f t="shared" si="46"/>
        <v>2010</v>
      </c>
      <c r="J629" s="2">
        <f t="shared" si="47"/>
        <v>7</v>
      </c>
      <c r="K629" t="str">
        <f t="shared" si="48"/>
        <v>Glazenmakers</v>
      </c>
      <c r="L629" s="25">
        <f t="shared" si="50"/>
        <v>27.571428571428573</v>
      </c>
    </row>
    <row r="630" spans="1:12" x14ac:dyDescent="0.25">
      <c r="A630">
        <v>15</v>
      </c>
      <c r="B630" t="s">
        <v>54</v>
      </c>
      <c r="C630" s="1">
        <v>40372.534722222219</v>
      </c>
      <c r="D630">
        <v>1</v>
      </c>
      <c r="E630" t="s">
        <v>28</v>
      </c>
      <c r="F630" t="s">
        <v>29</v>
      </c>
      <c r="G630">
        <v>2</v>
      </c>
      <c r="H630" t="str">
        <f t="shared" si="49"/>
        <v>AWD</v>
      </c>
      <c r="I630" s="2">
        <f t="shared" si="46"/>
        <v>2010</v>
      </c>
      <c r="J630" s="2">
        <f t="shared" si="47"/>
        <v>7</v>
      </c>
      <c r="K630" t="str">
        <f t="shared" si="48"/>
        <v>Korenbouten</v>
      </c>
      <c r="L630" s="25">
        <f t="shared" si="50"/>
        <v>27.571428571428573</v>
      </c>
    </row>
    <row r="631" spans="1:12" x14ac:dyDescent="0.25">
      <c r="A631">
        <v>15</v>
      </c>
      <c r="B631" t="s">
        <v>54</v>
      </c>
      <c r="C631" s="1">
        <v>40372.534722222219</v>
      </c>
      <c r="D631">
        <v>1</v>
      </c>
      <c r="E631" t="s">
        <v>42</v>
      </c>
      <c r="F631" t="s">
        <v>43</v>
      </c>
      <c r="G631">
        <v>1</v>
      </c>
      <c r="H631" t="str">
        <f t="shared" si="49"/>
        <v>AWD</v>
      </c>
      <c r="I631" s="2">
        <f t="shared" si="46"/>
        <v>2010</v>
      </c>
      <c r="J631" s="2">
        <f t="shared" si="47"/>
        <v>7</v>
      </c>
      <c r="K631" t="str">
        <f t="shared" si="48"/>
        <v>Korenbouten</v>
      </c>
      <c r="L631" s="25">
        <f t="shared" si="50"/>
        <v>27.571428571428573</v>
      </c>
    </row>
    <row r="632" spans="1:12" x14ac:dyDescent="0.25">
      <c r="A632">
        <v>15</v>
      </c>
      <c r="B632" t="s">
        <v>54</v>
      </c>
      <c r="C632" s="1">
        <v>40372.534722222219</v>
      </c>
      <c r="D632">
        <v>1</v>
      </c>
      <c r="E632" t="s">
        <v>30</v>
      </c>
      <c r="F632" t="s">
        <v>31</v>
      </c>
      <c r="G632">
        <v>1</v>
      </c>
      <c r="H632" t="str">
        <f t="shared" si="49"/>
        <v>AWD</v>
      </c>
      <c r="I632" s="2">
        <f t="shared" si="46"/>
        <v>2010</v>
      </c>
      <c r="J632" s="2">
        <f t="shared" si="47"/>
        <v>7</v>
      </c>
      <c r="K632" t="str">
        <f t="shared" si="48"/>
        <v>Pantserjuffers</v>
      </c>
      <c r="L632" s="25">
        <f t="shared" si="50"/>
        <v>27.571428571428573</v>
      </c>
    </row>
    <row r="633" spans="1:12" x14ac:dyDescent="0.25">
      <c r="A633">
        <v>15</v>
      </c>
      <c r="B633" t="s">
        <v>54</v>
      </c>
      <c r="C633" s="1">
        <v>40415.527777777781</v>
      </c>
      <c r="D633">
        <v>1</v>
      </c>
      <c r="E633" t="s">
        <v>30</v>
      </c>
      <c r="F633" t="s">
        <v>31</v>
      </c>
      <c r="G633">
        <v>2</v>
      </c>
      <c r="H633" t="str">
        <f t="shared" si="49"/>
        <v>AWD</v>
      </c>
      <c r="I633" s="2">
        <f t="shared" si="46"/>
        <v>2010</v>
      </c>
      <c r="J633" s="2">
        <f t="shared" si="47"/>
        <v>8</v>
      </c>
      <c r="K633" t="str">
        <f t="shared" si="48"/>
        <v>Pantserjuffers</v>
      </c>
      <c r="L633" s="25">
        <f t="shared" si="50"/>
        <v>33.714285714285715</v>
      </c>
    </row>
    <row r="634" spans="1:12" x14ac:dyDescent="0.25">
      <c r="A634">
        <v>15</v>
      </c>
      <c r="B634" t="s">
        <v>54</v>
      </c>
      <c r="C634" s="1">
        <v>40415.527777777781</v>
      </c>
      <c r="D634">
        <v>1</v>
      </c>
      <c r="E634" t="s">
        <v>10</v>
      </c>
      <c r="F634" t="s">
        <v>11</v>
      </c>
      <c r="G634">
        <v>1</v>
      </c>
      <c r="H634" t="str">
        <f t="shared" si="49"/>
        <v>AWD</v>
      </c>
      <c r="I634" s="2">
        <f t="shared" si="46"/>
        <v>2010</v>
      </c>
      <c r="J634" s="2">
        <f t="shared" si="47"/>
        <v>8</v>
      </c>
      <c r="K634" t="str">
        <f t="shared" si="48"/>
        <v>Waterjuffer</v>
      </c>
      <c r="L634" s="25">
        <f t="shared" si="50"/>
        <v>33.714285714285715</v>
      </c>
    </row>
    <row r="635" spans="1:12" x14ac:dyDescent="0.25">
      <c r="A635">
        <v>15</v>
      </c>
      <c r="B635" t="s">
        <v>54</v>
      </c>
      <c r="C635" s="1">
        <v>40415.527777777781</v>
      </c>
      <c r="D635">
        <v>1</v>
      </c>
      <c r="E635" t="s">
        <v>14</v>
      </c>
      <c r="F635" t="s">
        <v>15</v>
      </c>
      <c r="G635">
        <v>7</v>
      </c>
      <c r="H635" t="str">
        <f t="shared" si="49"/>
        <v>AWD</v>
      </c>
      <c r="I635" s="2">
        <f t="shared" si="46"/>
        <v>2010</v>
      </c>
      <c r="J635" s="2">
        <f t="shared" si="47"/>
        <v>8</v>
      </c>
      <c r="K635" t="str">
        <f t="shared" si="48"/>
        <v>Waterjuffer</v>
      </c>
      <c r="L635" s="25">
        <f t="shared" si="50"/>
        <v>33.714285714285715</v>
      </c>
    </row>
    <row r="636" spans="1:12" x14ac:dyDescent="0.25">
      <c r="A636">
        <v>15</v>
      </c>
      <c r="B636" t="s">
        <v>54</v>
      </c>
      <c r="C636" s="1">
        <v>40415.527777777781</v>
      </c>
      <c r="D636">
        <v>1</v>
      </c>
      <c r="E636" t="s">
        <v>32</v>
      </c>
      <c r="F636" t="s">
        <v>33</v>
      </c>
      <c r="G636">
        <v>11</v>
      </c>
      <c r="H636" t="str">
        <f t="shared" si="49"/>
        <v>AWD</v>
      </c>
      <c r="I636" s="2">
        <f t="shared" si="46"/>
        <v>2010</v>
      </c>
      <c r="J636" s="2">
        <f t="shared" si="47"/>
        <v>8</v>
      </c>
      <c r="K636" t="str">
        <f t="shared" si="48"/>
        <v>Korenbouten</v>
      </c>
      <c r="L636" s="25">
        <f t="shared" si="50"/>
        <v>33.714285714285715</v>
      </c>
    </row>
    <row r="637" spans="1:12" x14ac:dyDescent="0.25">
      <c r="A637">
        <v>15</v>
      </c>
      <c r="B637" t="s">
        <v>54</v>
      </c>
      <c r="C637" s="1">
        <v>40415.527777777781</v>
      </c>
      <c r="D637">
        <v>1</v>
      </c>
      <c r="E637" t="s">
        <v>42</v>
      </c>
      <c r="F637" t="s">
        <v>43</v>
      </c>
      <c r="G637">
        <v>12</v>
      </c>
      <c r="H637" t="str">
        <f t="shared" si="49"/>
        <v>AWD</v>
      </c>
      <c r="I637" s="2">
        <f t="shared" si="46"/>
        <v>2010</v>
      </c>
      <c r="J637" s="2">
        <f t="shared" si="47"/>
        <v>8</v>
      </c>
      <c r="K637" t="str">
        <f t="shared" si="48"/>
        <v>Korenbouten</v>
      </c>
      <c r="L637" s="25">
        <f t="shared" si="50"/>
        <v>33.714285714285715</v>
      </c>
    </row>
    <row r="638" spans="1:12" x14ac:dyDescent="0.25">
      <c r="A638">
        <v>15</v>
      </c>
      <c r="B638" t="s">
        <v>54</v>
      </c>
      <c r="C638" s="1">
        <v>40426.520833333336</v>
      </c>
      <c r="D638">
        <v>1</v>
      </c>
      <c r="E638" t="s">
        <v>36</v>
      </c>
      <c r="F638" t="s">
        <v>37</v>
      </c>
      <c r="G638">
        <v>5</v>
      </c>
      <c r="H638" t="str">
        <f t="shared" si="49"/>
        <v>AWD</v>
      </c>
      <c r="I638" s="2">
        <f t="shared" ref="I638:I701" si="51">YEAR(C638)</f>
        <v>2010</v>
      </c>
      <c r="J638" s="2">
        <f t="shared" ref="J638:J701" si="52">MONTH(C638)</f>
        <v>9</v>
      </c>
      <c r="K638" t="str">
        <f t="shared" ref="K638:K701" si="53">VLOOKUP(E638,$Q$2:$R$100,2,FALSE)</f>
        <v>Glazenmakers</v>
      </c>
      <c r="L638" s="25">
        <f t="shared" si="50"/>
        <v>35.285714285714285</v>
      </c>
    </row>
    <row r="639" spans="1:12" x14ac:dyDescent="0.25">
      <c r="A639">
        <v>15</v>
      </c>
      <c r="B639" t="s">
        <v>54</v>
      </c>
      <c r="C639" s="1">
        <v>40426.520833333336</v>
      </c>
      <c r="D639">
        <v>1</v>
      </c>
      <c r="E639" t="s">
        <v>32</v>
      </c>
      <c r="F639" t="s">
        <v>33</v>
      </c>
      <c r="G639">
        <v>2</v>
      </c>
      <c r="H639" t="str">
        <f t="shared" si="49"/>
        <v>AWD</v>
      </c>
      <c r="I639" s="2">
        <f t="shared" si="51"/>
        <v>2010</v>
      </c>
      <c r="J639" s="2">
        <f t="shared" si="52"/>
        <v>9</v>
      </c>
      <c r="K639" t="str">
        <f t="shared" si="53"/>
        <v>Korenbouten</v>
      </c>
      <c r="L639" s="25">
        <f t="shared" si="50"/>
        <v>35.285714285714285</v>
      </c>
    </row>
    <row r="640" spans="1:12" x14ac:dyDescent="0.25">
      <c r="A640">
        <v>15</v>
      </c>
      <c r="B640" t="s">
        <v>54</v>
      </c>
      <c r="C640" s="1">
        <v>40426.520833333336</v>
      </c>
      <c r="D640">
        <v>1</v>
      </c>
      <c r="E640" t="s">
        <v>14</v>
      </c>
      <c r="F640" t="s">
        <v>15</v>
      </c>
      <c r="G640">
        <v>9</v>
      </c>
      <c r="H640" t="str">
        <f t="shared" si="49"/>
        <v>AWD</v>
      </c>
      <c r="I640" s="2">
        <f t="shared" si="51"/>
        <v>2010</v>
      </c>
      <c r="J640" s="2">
        <f t="shared" si="52"/>
        <v>9</v>
      </c>
      <c r="K640" t="str">
        <f t="shared" si="53"/>
        <v>Waterjuffer</v>
      </c>
      <c r="L640" s="25">
        <f t="shared" si="50"/>
        <v>35.285714285714285</v>
      </c>
    </row>
    <row r="641" spans="1:12" x14ac:dyDescent="0.25">
      <c r="A641">
        <v>15</v>
      </c>
      <c r="B641" t="s">
        <v>54</v>
      </c>
      <c r="C641" s="1">
        <v>40426.520833333336</v>
      </c>
      <c r="D641">
        <v>1</v>
      </c>
      <c r="E641" t="s">
        <v>55</v>
      </c>
      <c r="F641" t="s">
        <v>56</v>
      </c>
      <c r="G641">
        <v>19</v>
      </c>
      <c r="H641" t="str">
        <f t="shared" si="49"/>
        <v>AWD</v>
      </c>
      <c r="I641" s="2">
        <f t="shared" si="51"/>
        <v>2010</v>
      </c>
      <c r="J641" s="2">
        <f t="shared" si="52"/>
        <v>9</v>
      </c>
      <c r="K641" t="str">
        <f t="shared" si="53"/>
        <v>Korenbouten</v>
      </c>
      <c r="L641" s="25">
        <f t="shared" si="50"/>
        <v>35.285714285714285</v>
      </c>
    </row>
    <row r="642" spans="1:12" x14ac:dyDescent="0.25">
      <c r="A642">
        <v>15</v>
      </c>
      <c r="B642" t="s">
        <v>54</v>
      </c>
      <c r="C642" s="1">
        <v>40442.5625</v>
      </c>
      <c r="D642">
        <v>1</v>
      </c>
      <c r="E642" t="s">
        <v>34</v>
      </c>
      <c r="F642" t="s">
        <v>35</v>
      </c>
      <c r="G642">
        <v>43</v>
      </c>
      <c r="H642" t="str">
        <f t="shared" ref="H642:H705" si="54">VLOOKUP(A642,$N$2:$O$51,2,FALSE)</f>
        <v>AWD</v>
      </c>
      <c r="I642" s="2">
        <f t="shared" si="51"/>
        <v>2010</v>
      </c>
      <c r="J642" s="2">
        <f t="shared" si="52"/>
        <v>9</v>
      </c>
      <c r="K642" t="str">
        <f t="shared" si="53"/>
        <v>Pantserjuffers</v>
      </c>
      <c r="L642" s="25">
        <f t="shared" si="50"/>
        <v>37.571428571428569</v>
      </c>
    </row>
    <row r="643" spans="1:12" x14ac:dyDescent="0.25">
      <c r="A643">
        <v>15</v>
      </c>
      <c r="B643" t="s">
        <v>54</v>
      </c>
      <c r="C643" s="1">
        <v>40442.5625</v>
      </c>
      <c r="D643">
        <v>1</v>
      </c>
      <c r="E643" t="s">
        <v>38</v>
      </c>
      <c r="F643" t="s">
        <v>39</v>
      </c>
      <c r="G643">
        <v>1</v>
      </c>
      <c r="H643" t="str">
        <f t="shared" si="54"/>
        <v>AWD</v>
      </c>
      <c r="I643" s="2">
        <f t="shared" si="51"/>
        <v>2010</v>
      </c>
      <c r="J643" s="2">
        <f t="shared" si="52"/>
        <v>9</v>
      </c>
      <c r="K643" t="str">
        <f t="shared" si="53"/>
        <v>Korenbouten</v>
      </c>
      <c r="L643" s="25">
        <f t="shared" ref="L643:L706" si="55">(ROUNDDOWN(C643-DATE(I643,1,1),0))/7</f>
        <v>37.571428571428569</v>
      </c>
    </row>
    <row r="644" spans="1:12" x14ac:dyDescent="0.25">
      <c r="A644">
        <v>15</v>
      </c>
      <c r="B644" t="s">
        <v>54</v>
      </c>
      <c r="C644" s="1">
        <v>40442.5625</v>
      </c>
      <c r="D644">
        <v>1</v>
      </c>
      <c r="E644" t="s">
        <v>55</v>
      </c>
      <c r="F644" t="s">
        <v>56</v>
      </c>
      <c r="G644">
        <v>12</v>
      </c>
      <c r="H644" t="str">
        <f t="shared" si="54"/>
        <v>AWD</v>
      </c>
      <c r="I644" s="2">
        <f t="shared" si="51"/>
        <v>2010</v>
      </c>
      <c r="J644" s="2">
        <f t="shared" si="52"/>
        <v>9</v>
      </c>
      <c r="K644" t="str">
        <f t="shared" si="53"/>
        <v>Korenbouten</v>
      </c>
      <c r="L644" s="25">
        <f t="shared" si="55"/>
        <v>37.571428571428569</v>
      </c>
    </row>
    <row r="645" spans="1:12" x14ac:dyDescent="0.25">
      <c r="A645">
        <v>15</v>
      </c>
      <c r="B645" t="s">
        <v>54</v>
      </c>
      <c r="C645" s="1">
        <v>40442.5625</v>
      </c>
      <c r="D645">
        <v>1</v>
      </c>
      <c r="E645" t="s">
        <v>42</v>
      </c>
      <c r="F645" t="s">
        <v>43</v>
      </c>
      <c r="G645">
        <v>1</v>
      </c>
      <c r="H645" t="str">
        <f t="shared" si="54"/>
        <v>AWD</v>
      </c>
      <c r="I645" s="2">
        <f t="shared" si="51"/>
        <v>2010</v>
      </c>
      <c r="J645" s="2">
        <f t="shared" si="52"/>
        <v>9</v>
      </c>
      <c r="K645" t="str">
        <f t="shared" si="53"/>
        <v>Korenbouten</v>
      </c>
      <c r="L645" s="25">
        <f t="shared" si="55"/>
        <v>37.571428571428569</v>
      </c>
    </row>
    <row r="646" spans="1:12" x14ac:dyDescent="0.25">
      <c r="A646">
        <v>15</v>
      </c>
      <c r="B646" t="s">
        <v>54</v>
      </c>
      <c r="C646" s="1">
        <v>40442.5625</v>
      </c>
      <c r="D646">
        <v>1</v>
      </c>
      <c r="E646" t="s">
        <v>14</v>
      </c>
      <c r="F646" t="s">
        <v>15</v>
      </c>
      <c r="G646">
        <v>6</v>
      </c>
      <c r="H646" t="str">
        <f t="shared" si="54"/>
        <v>AWD</v>
      </c>
      <c r="I646" s="2">
        <f t="shared" si="51"/>
        <v>2010</v>
      </c>
      <c r="J646" s="2">
        <f t="shared" si="52"/>
        <v>9</v>
      </c>
      <c r="K646" t="str">
        <f t="shared" si="53"/>
        <v>Waterjuffer</v>
      </c>
      <c r="L646" s="25">
        <f t="shared" si="55"/>
        <v>37.571428571428569</v>
      </c>
    </row>
    <row r="647" spans="1:12" x14ac:dyDescent="0.25">
      <c r="A647">
        <v>15</v>
      </c>
      <c r="B647" t="s">
        <v>54</v>
      </c>
      <c r="C647" s="1">
        <v>40442.5625</v>
      </c>
      <c r="D647">
        <v>1</v>
      </c>
      <c r="E647" t="s">
        <v>32</v>
      </c>
      <c r="F647" t="s">
        <v>33</v>
      </c>
      <c r="G647">
        <v>9</v>
      </c>
      <c r="H647" t="str">
        <f t="shared" si="54"/>
        <v>AWD</v>
      </c>
      <c r="I647" s="2">
        <f t="shared" si="51"/>
        <v>2010</v>
      </c>
      <c r="J647" s="2">
        <f t="shared" si="52"/>
        <v>9</v>
      </c>
      <c r="K647" t="str">
        <f t="shared" si="53"/>
        <v>Korenbouten</v>
      </c>
      <c r="L647" s="25">
        <f t="shared" si="55"/>
        <v>37.571428571428569</v>
      </c>
    </row>
    <row r="648" spans="1:12" x14ac:dyDescent="0.25">
      <c r="A648">
        <v>15</v>
      </c>
      <c r="B648" t="s">
        <v>54</v>
      </c>
      <c r="C648" s="1">
        <v>40683.569444444445</v>
      </c>
      <c r="D648">
        <v>1</v>
      </c>
      <c r="E648" t="s">
        <v>10</v>
      </c>
      <c r="F648" t="s">
        <v>11</v>
      </c>
      <c r="G648">
        <v>1</v>
      </c>
      <c r="H648" t="str">
        <f t="shared" si="54"/>
        <v>AWD</v>
      </c>
      <c r="I648" s="2">
        <f t="shared" si="51"/>
        <v>2011</v>
      </c>
      <c r="J648" s="2">
        <f t="shared" si="52"/>
        <v>5</v>
      </c>
      <c r="K648" t="str">
        <f t="shared" si="53"/>
        <v>Waterjuffer</v>
      </c>
      <c r="L648" s="25">
        <f t="shared" si="55"/>
        <v>19.857142857142858</v>
      </c>
    </row>
    <row r="649" spans="1:12" x14ac:dyDescent="0.25">
      <c r="A649">
        <v>15</v>
      </c>
      <c r="B649" t="s">
        <v>54</v>
      </c>
      <c r="C649" s="1">
        <v>40683.569444444445</v>
      </c>
      <c r="D649">
        <v>1</v>
      </c>
      <c r="E649" t="s">
        <v>14</v>
      </c>
      <c r="F649" t="s">
        <v>15</v>
      </c>
      <c r="G649">
        <v>14</v>
      </c>
      <c r="H649" t="str">
        <f t="shared" si="54"/>
        <v>AWD</v>
      </c>
      <c r="I649" s="2">
        <f t="shared" si="51"/>
        <v>2011</v>
      </c>
      <c r="J649" s="2">
        <f t="shared" si="52"/>
        <v>5</v>
      </c>
      <c r="K649" t="str">
        <f t="shared" si="53"/>
        <v>Waterjuffer</v>
      </c>
      <c r="L649" s="25">
        <f t="shared" si="55"/>
        <v>19.857142857142858</v>
      </c>
    </row>
    <row r="650" spans="1:12" x14ac:dyDescent="0.25">
      <c r="A650">
        <v>15</v>
      </c>
      <c r="B650" t="s">
        <v>54</v>
      </c>
      <c r="C650" s="1">
        <v>40683.569444444445</v>
      </c>
      <c r="D650">
        <v>1</v>
      </c>
      <c r="E650" t="s">
        <v>20</v>
      </c>
      <c r="F650" t="s">
        <v>21</v>
      </c>
      <c r="G650">
        <v>3</v>
      </c>
      <c r="H650" t="str">
        <f t="shared" si="54"/>
        <v>AWD</v>
      </c>
      <c r="I650" s="2">
        <f t="shared" si="51"/>
        <v>2011</v>
      </c>
      <c r="J650" s="2">
        <f t="shared" si="52"/>
        <v>5</v>
      </c>
      <c r="K650" t="str">
        <f t="shared" si="53"/>
        <v>Waterjuffer</v>
      </c>
      <c r="L650" s="25">
        <f t="shared" si="55"/>
        <v>19.857142857142858</v>
      </c>
    </row>
    <row r="651" spans="1:12" x14ac:dyDescent="0.25">
      <c r="A651">
        <v>15</v>
      </c>
      <c r="B651" t="s">
        <v>54</v>
      </c>
      <c r="C651" s="1">
        <v>40683.569444444445</v>
      </c>
      <c r="D651">
        <v>1</v>
      </c>
      <c r="E651" t="s">
        <v>22</v>
      </c>
      <c r="F651" t="s">
        <v>23</v>
      </c>
      <c r="G651">
        <v>4</v>
      </c>
      <c r="H651" t="str">
        <f t="shared" si="54"/>
        <v>AWD</v>
      </c>
      <c r="I651" s="2">
        <f t="shared" si="51"/>
        <v>2011</v>
      </c>
      <c r="J651" s="2">
        <f t="shared" si="52"/>
        <v>5</v>
      </c>
      <c r="K651" t="str">
        <f t="shared" si="53"/>
        <v>Glazenmakers</v>
      </c>
      <c r="L651" s="25">
        <f t="shared" si="55"/>
        <v>19.857142857142858</v>
      </c>
    </row>
    <row r="652" spans="1:12" x14ac:dyDescent="0.25">
      <c r="A652">
        <v>15</v>
      </c>
      <c r="B652" t="s">
        <v>54</v>
      </c>
      <c r="C652" s="1">
        <v>40683.569444444445</v>
      </c>
      <c r="D652">
        <v>1</v>
      </c>
      <c r="E652" t="s">
        <v>24</v>
      </c>
      <c r="F652" t="s">
        <v>25</v>
      </c>
      <c r="G652">
        <v>7</v>
      </c>
      <c r="H652" t="str">
        <f t="shared" si="54"/>
        <v>AWD</v>
      </c>
      <c r="I652" s="2">
        <f t="shared" si="51"/>
        <v>2011</v>
      </c>
      <c r="J652" s="2">
        <f t="shared" si="52"/>
        <v>5</v>
      </c>
      <c r="K652" t="str">
        <f t="shared" si="53"/>
        <v>Glazenmakers</v>
      </c>
      <c r="L652" s="25">
        <f t="shared" si="55"/>
        <v>19.857142857142858</v>
      </c>
    </row>
    <row r="653" spans="1:12" x14ac:dyDescent="0.25">
      <c r="A653">
        <v>15</v>
      </c>
      <c r="B653" t="s">
        <v>54</v>
      </c>
      <c r="C653" s="1">
        <v>40683.569444444445</v>
      </c>
      <c r="D653">
        <v>1</v>
      </c>
      <c r="E653" t="s">
        <v>26</v>
      </c>
      <c r="F653" t="s">
        <v>27</v>
      </c>
      <c r="G653">
        <v>5</v>
      </c>
      <c r="H653" t="str">
        <f t="shared" si="54"/>
        <v>AWD</v>
      </c>
      <c r="I653" s="2">
        <f t="shared" si="51"/>
        <v>2011</v>
      </c>
      <c r="J653" s="2">
        <f t="shared" si="52"/>
        <v>5</v>
      </c>
      <c r="K653" t="str">
        <f t="shared" si="53"/>
        <v>Glazenmakers</v>
      </c>
      <c r="L653" s="25">
        <f t="shared" si="55"/>
        <v>19.857142857142858</v>
      </c>
    </row>
    <row r="654" spans="1:12" x14ac:dyDescent="0.25">
      <c r="A654">
        <v>15</v>
      </c>
      <c r="B654" t="s">
        <v>54</v>
      </c>
      <c r="C654" s="1">
        <v>40683.569444444445</v>
      </c>
      <c r="D654">
        <v>1</v>
      </c>
      <c r="E654" t="s">
        <v>28</v>
      </c>
      <c r="F654" t="s">
        <v>29</v>
      </c>
      <c r="G654">
        <v>15</v>
      </c>
      <c r="H654" t="str">
        <f t="shared" si="54"/>
        <v>AWD</v>
      </c>
      <c r="I654" s="2">
        <f t="shared" si="51"/>
        <v>2011</v>
      </c>
      <c r="J654" s="2">
        <f t="shared" si="52"/>
        <v>5</v>
      </c>
      <c r="K654" t="str">
        <f t="shared" si="53"/>
        <v>Korenbouten</v>
      </c>
      <c r="L654" s="25">
        <f t="shared" si="55"/>
        <v>19.857142857142858</v>
      </c>
    </row>
    <row r="655" spans="1:12" x14ac:dyDescent="0.25">
      <c r="A655">
        <v>15</v>
      </c>
      <c r="B655" t="s">
        <v>54</v>
      </c>
      <c r="C655" s="1">
        <v>40695.59375</v>
      </c>
      <c r="D655">
        <v>1</v>
      </c>
      <c r="E655" t="s">
        <v>10</v>
      </c>
      <c r="F655" t="s">
        <v>11</v>
      </c>
      <c r="G655">
        <v>11</v>
      </c>
      <c r="H655" t="str">
        <f t="shared" si="54"/>
        <v>AWD</v>
      </c>
      <c r="I655" s="2">
        <f t="shared" si="51"/>
        <v>2011</v>
      </c>
      <c r="J655" s="2">
        <f t="shared" si="52"/>
        <v>6</v>
      </c>
      <c r="K655" t="str">
        <f t="shared" si="53"/>
        <v>Waterjuffer</v>
      </c>
      <c r="L655" s="25">
        <f t="shared" si="55"/>
        <v>21.571428571428573</v>
      </c>
    </row>
    <row r="656" spans="1:12" x14ac:dyDescent="0.25">
      <c r="A656">
        <v>15</v>
      </c>
      <c r="B656" t="s">
        <v>54</v>
      </c>
      <c r="C656" s="1">
        <v>40695.59375</v>
      </c>
      <c r="D656">
        <v>1</v>
      </c>
      <c r="E656" t="s">
        <v>12</v>
      </c>
      <c r="F656" t="s">
        <v>13</v>
      </c>
      <c r="G656">
        <v>1</v>
      </c>
      <c r="H656" t="str">
        <f t="shared" si="54"/>
        <v>AWD</v>
      </c>
      <c r="I656" s="2">
        <f t="shared" si="51"/>
        <v>2011</v>
      </c>
      <c r="J656" s="2">
        <f t="shared" si="52"/>
        <v>6</v>
      </c>
      <c r="K656" t="str">
        <f t="shared" si="53"/>
        <v>Waterjuffer</v>
      </c>
      <c r="L656" s="25">
        <f t="shared" si="55"/>
        <v>21.571428571428573</v>
      </c>
    </row>
    <row r="657" spans="1:12" x14ac:dyDescent="0.25">
      <c r="A657">
        <v>15</v>
      </c>
      <c r="B657" t="s">
        <v>54</v>
      </c>
      <c r="C657" s="1">
        <v>40695.59375</v>
      </c>
      <c r="D657">
        <v>1</v>
      </c>
      <c r="E657" t="s">
        <v>14</v>
      </c>
      <c r="F657" t="s">
        <v>15</v>
      </c>
      <c r="G657">
        <v>7</v>
      </c>
      <c r="H657" t="str">
        <f t="shared" si="54"/>
        <v>AWD</v>
      </c>
      <c r="I657" s="2">
        <f t="shared" si="51"/>
        <v>2011</v>
      </c>
      <c r="J657" s="2">
        <f t="shared" si="52"/>
        <v>6</v>
      </c>
      <c r="K657" t="str">
        <f t="shared" si="53"/>
        <v>Waterjuffer</v>
      </c>
      <c r="L657" s="25">
        <f t="shared" si="55"/>
        <v>21.571428571428573</v>
      </c>
    </row>
    <row r="658" spans="1:12" x14ac:dyDescent="0.25">
      <c r="A658">
        <v>15</v>
      </c>
      <c r="B658" t="s">
        <v>54</v>
      </c>
      <c r="C658" s="1">
        <v>40695.59375</v>
      </c>
      <c r="D658">
        <v>1</v>
      </c>
      <c r="E658" t="s">
        <v>20</v>
      </c>
      <c r="F658" t="s">
        <v>21</v>
      </c>
      <c r="G658">
        <v>26</v>
      </c>
      <c r="H658" t="str">
        <f t="shared" si="54"/>
        <v>AWD</v>
      </c>
      <c r="I658" s="2">
        <f t="shared" si="51"/>
        <v>2011</v>
      </c>
      <c r="J658" s="2">
        <f t="shared" si="52"/>
        <v>6</v>
      </c>
      <c r="K658" t="str">
        <f t="shared" si="53"/>
        <v>Waterjuffer</v>
      </c>
      <c r="L658" s="25">
        <f t="shared" si="55"/>
        <v>21.571428571428573</v>
      </c>
    </row>
    <row r="659" spans="1:12" x14ac:dyDescent="0.25">
      <c r="A659">
        <v>15</v>
      </c>
      <c r="B659" t="s">
        <v>54</v>
      </c>
      <c r="C659" s="1">
        <v>40695.59375</v>
      </c>
      <c r="D659">
        <v>1</v>
      </c>
      <c r="E659" t="s">
        <v>24</v>
      </c>
      <c r="F659" t="s">
        <v>25</v>
      </c>
      <c r="G659">
        <v>7</v>
      </c>
      <c r="H659" t="str">
        <f t="shared" si="54"/>
        <v>AWD</v>
      </c>
      <c r="I659" s="2">
        <f t="shared" si="51"/>
        <v>2011</v>
      </c>
      <c r="J659" s="2">
        <f t="shared" si="52"/>
        <v>6</v>
      </c>
      <c r="K659" t="str">
        <f t="shared" si="53"/>
        <v>Glazenmakers</v>
      </c>
      <c r="L659" s="25">
        <f t="shared" si="55"/>
        <v>21.571428571428573</v>
      </c>
    </row>
    <row r="660" spans="1:12" x14ac:dyDescent="0.25">
      <c r="A660">
        <v>15</v>
      </c>
      <c r="B660" t="s">
        <v>54</v>
      </c>
      <c r="C660" s="1">
        <v>40695.59375</v>
      </c>
      <c r="D660">
        <v>1</v>
      </c>
      <c r="E660" t="s">
        <v>26</v>
      </c>
      <c r="F660" t="s">
        <v>27</v>
      </c>
      <c r="G660">
        <v>31</v>
      </c>
      <c r="H660" t="str">
        <f t="shared" si="54"/>
        <v>AWD</v>
      </c>
      <c r="I660" s="2">
        <f t="shared" si="51"/>
        <v>2011</v>
      </c>
      <c r="J660" s="2">
        <f t="shared" si="52"/>
        <v>6</v>
      </c>
      <c r="K660" t="str">
        <f t="shared" si="53"/>
        <v>Glazenmakers</v>
      </c>
      <c r="L660" s="25">
        <f t="shared" si="55"/>
        <v>21.571428571428573</v>
      </c>
    </row>
    <row r="661" spans="1:12" x14ac:dyDescent="0.25">
      <c r="A661">
        <v>15</v>
      </c>
      <c r="B661" t="s">
        <v>54</v>
      </c>
      <c r="C661" s="1">
        <v>40695.59375</v>
      </c>
      <c r="D661">
        <v>1</v>
      </c>
      <c r="E661" t="s">
        <v>28</v>
      </c>
      <c r="F661" t="s">
        <v>29</v>
      </c>
      <c r="G661">
        <v>8</v>
      </c>
      <c r="H661" t="str">
        <f t="shared" si="54"/>
        <v>AWD</v>
      </c>
      <c r="I661" s="2">
        <f t="shared" si="51"/>
        <v>2011</v>
      </c>
      <c r="J661" s="2">
        <f t="shared" si="52"/>
        <v>6</v>
      </c>
      <c r="K661" t="str">
        <f t="shared" si="53"/>
        <v>Korenbouten</v>
      </c>
      <c r="L661" s="25">
        <f t="shared" si="55"/>
        <v>21.571428571428573</v>
      </c>
    </row>
    <row r="662" spans="1:12" x14ac:dyDescent="0.25">
      <c r="A662">
        <v>15</v>
      </c>
      <c r="B662" t="s">
        <v>54</v>
      </c>
      <c r="C662" s="1">
        <v>40708.552083333336</v>
      </c>
      <c r="D662">
        <v>1</v>
      </c>
      <c r="E662" t="s">
        <v>10</v>
      </c>
      <c r="F662" t="s">
        <v>11</v>
      </c>
      <c r="G662">
        <v>18</v>
      </c>
      <c r="H662" t="str">
        <f t="shared" si="54"/>
        <v>AWD</v>
      </c>
      <c r="I662" s="2">
        <f t="shared" si="51"/>
        <v>2011</v>
      </c>
      <c r="J662" s="2">
        <f t="shared" si="52"/>
        <v>6</v>
      </c>
      <c r="K662" t="str">
        <f t="shared" si="53"/>
        <v>Waterjuffer</v>
      </c>
      <c r="L662" s="25">
        <f t="shared" si="55"/>
        <v>23.428571428571427</v>
      </c>
    </row>
    <row r="663" spans="1:12" x14ac:dyDescent="0.25">
      <c r="A663">
        <v>15</v>
      </c>
      <c r="B663" t="s">
        <v>54</v>
      </c>
      <c r="C663" s="1">
        <v>40708.552083333336</v>
      </c>
      <c r="D663">
        <v>1</v>
      </c>
      <c r="E663" t="s">
        <v>22</v>
      </c>
      <c r="F663" t="s">
        <v>23</v>
      </c>
      <c r="G663">
        <v>1</v>
      </c>
      <c r="H663" t="str">
        <f t="shared" si="54"/>
        <v>AWD</v>
      </c>
      <c r="I663" s="2">
        <f t="shared" si="51"/>
        <v>2011</v>
      </c>
      <c r="J663" s="2">
        <f t="shared" si="52"/>
        <v>6</v>
      </c>
      <c r="K663" t="str">
        <f t="shared" si="53"/>
        <v>Glazenmakers</v>
      </c>
      <c r="L663" s="25">
        <f t="shared" si="55"/>
        <v>23.428571428571427</v>
      </c>
    </row>
    <row r="664" spans="1:12" x14ac:dyDescent="0.25">
      <c r="A664">
        <v>15</v>
      </c>
      <c r="B664" t="s">
        <v>54</v>
      </c>
      <c r="C664" s="1">
        <v>40708.552083333336</v>
      </c>
      <c r="D664">
        <v>1</v>
      </c>
      <c r="E664" t="s">
        <v>18</v>
      </c>
      <c r="F664" t="s">
        <v>19</v>
      </c>
      <c r="G664">
        <v>1</v>
      </c>
      <c r="H664" t="str">
        <f t="shared" si="54"/>
        <v>AWD</v>
      </c>
      <c r="I664" s="2">
        <f t="shared" si="51"/>
        <v>2011</v>
      </c>
      <c r="J664" s="2">
        <f t="shared" si="52"/>
        <v>6</v>
      </c>
      <c r="K664" t="str">
        <f t="shared" si="53"/>
        <v>Korenbouten</v>
      </c>
      <c r="L664" s="25">
        <f t="shared" si="55"/>
        <v>23.428571428571427</v>
      </c>
    </row>
    <row r="665" spans="1:12" x14ac:dyDescent="0.25">
      <c r="A665">
        <v>15</v>
      </c>
      <c r="B665" t="s">
        <v>54</v>
      </c>
      <c r="C665" s="1">
        <v>40708.552083333336</v>
      </c>
      <c r="D665">
        <v>1</v>
      </c>
      <c r="E665" t="s">
        <v>20</v>
      </c>
      <c r="F665" t="s">
        <v>21</v>
      </c>
      <c r="G665">
        <v>67</v>
      </c>
      <c r="H665" t="str">
        <f t="shared" si="54"/>
        <v>AWD</v>
      </c>
      <c r="I665" s="2">
        <f t="shared" si="51"/>
        <v>2011</v>
      </c>
      <c r="J665" s="2">
        <f t="shared" si="52"/>
        <v>6</v>
      </c>
      <c r="K665" t="str">
        <f t="shared" si="53"/>
        <v>Waterjuffer</v>
      </c>
      <c r="L665" s="25">
        <f t="shared" si="55"/>
        <v>23.428571428571427</v>
      </c>
    </row>
    <row r="666" spans="1:12" x14ac:dyDescent="0.25">
      <c r="A666">
        <v>15</v>
      </c>
      <c r="B666" t="s">
        <v>54</v>
      </c>
      <c r="C666" s="1">
        <v>40708.552083333336</v>
      </c>
      <c r="D666">
        <v>1</v>
      </c>
      <c r="E666" t="s">
        <v>24</v>
      </c>
      <c r="F666" t="s">
        <v>25</v>
      </c>
      <c r="G666">
        <v>4</v>
      </c>
      <c r="H666" t="str">
        <f t="shared" si="54"/>
        <v>AWD</v>
      </c>
      <c r="I666" s="2">
        <f t="shared" si="51"/>
        <v>2011</v>
      </c>
      <c r="J666" s="2">
        <f t="shared" si="52"/>
        <v>6</v>
      </c>
      <c r="K666" t="str">
        <f t="shared" si="53"/>
        <v>Glazenmakers</v>
      </c>
      <c r="L666" s="25">
        <f t="shared" si="55"/>
        <v>23.428571428571427</v>
      </c>
    </row>
    <row r="667" spans="1:12" x14ac:dyDescent="0.25">
      <c r="A667">
        <v>15</v>
      </c>
      <c r="B667" t="s">
        <v>54</v>
      </c>
      <c r="C667" s="1">
        <v>40708.552083333336</v>
      </c>
      <c r="D667">
        <v>1</v>
      </c>
      <c r="E667" t="s">
        <v>26</v>
      </c>
      <c r="F667" t="s">
        <v>27</v>
      </c>
      <c r="G667">
        <v>6</v>
      </c>
      <c r="H667" t="str">
        <f t="shared" si="54"/>
        <v>AWD</v>
      </c>
      <c r="I667" s="2">
        <f t="shared" si="51"/>
        <v>2011</v>
      </c>
      <c r="J667" s="2">
        <f t="shared" si="52"/>
        <v>6</v>
      </c>
      <c r="K667" t="str">
        <f t="shared" si="53"/>
        <v>Glazenmakers</v>
      </c>
      <c r="L667" s="25">
        <f t="shared" si="55"/>
        <v>23.428571428571427</v>
      </c>
    </row>
    <row r="668" spans="1:12" x14ac:dyDescent="0.25">
      <c r="A668">
        <v>15</v>
      </c>
      <c r="B668" t="s">
        <v>54</v>
      </c>
      <c r="C668" s="1">
        <v>40708.552083333336</v>
      </c>
      <c r="D668">
        <v>1</v>
      </c>
      <c r="E668" t="s">
        <v>28</v>
      </c>
      <c r="F668" t="s">
        <v>29</v>
      </c>
      <c r="G668">
        <v>7</v>
      </c>
      <c r="H668" t="str">
        <f t="shared" si="54"/>
        <v>AWD</v>
      </c>
      <c r="I668" s="2">
        <f t="shared" si="51"/>
        <v>2011</v>
      </c>
      <c r="J668" s="2">
        <f t="shared" si="52"/>
        <v>6</v>
      </c>
      <c r="K668" t="str">
        <f t="shared" si="53"/>
        <v>Korenbouten</v>
      </c>
      <c r="L668" s="25">
        <f t="shared" si="55"/>
        <v>23.428571428571427</v>
      </c>
    </row>
    <row r="669" spans="1:12" x14ac:dyDescent="0.25">
      <c r="A669">
        <v>15</v>
      </c>
      <c r="B669" t="s">
        <v>54</v>
      </c>
      <c r="C669" s="1">
        <v>40708.552083333336</v>
      </c>
      <c r="D669">
        <v>1</v>
      </c>
      <c r="E669" t="s">
        <v>32</v>
      </c>
      <c r="F669" t="s">
        <v>33</v>
      </c>
      <c r="G669">
        <v>1</v>
      </c>
      <c r="H669" t="str">
        <f t="shared" si="54"/>
        <v>AWD</v>
      </c>
      <c r="I669" s="2">
        <f t="shared" si="51"/>
        <v>2011</v>
      </c>
      <c r="J669" s="2">
        <f t="shared" si="52"/>
        <v>6</v>
      </c>
      <c r="K669" t="str">
        <f t="shared" si="53"/>
        <v>Korenbouten</v>
      </c>
      <c r="L669" s="25">
        <f t="shared" si="55"/>
        <v>23.428571428571427</v>
      </c>
    </row>
    <row r="670" spans="1:12" x14ac:dyDescent="0.25">
      <c r="A670">
        <v>15</v>
      </c>
      <c r="B670" t="s">
        <v>54</v>
      </c>
      <c r="C670" s="1">
        <v>40728.510416666664</v>
      </c>
      <c r="D670">
        <v>1</v>
      </c>
      <c r="E670" t="s">
        <v>10</v>
      </c>
      <c r="F670" t="s">
        <v>11</v>
      </c>
      <c r="G670">
        <v>8</v>
      </c>
      <c r="H670" t="str">
        <f t="shared" si="54"/>
        <v>AWD</v>
      </c>
      <c r="I670" s="2">
        <f t="shared" si="51"/>
        <v>2011</v>
      </c>
      <c r="J670" s="2">
        <f t="shared" si="52"/>
        <v>7</v>
      </c>
      <c r="K670" t="str">
        <f t="shared" si="53"/>
        <v>Waterjuffer</v>
      </c>
      <c r="L670" s="25">
        <f t="shared" si="55"/>
        <v>26.285714285714285</v>
      </c>
    </row>
    <row r="671" spans="1:12" x14ac:dyDescent="0.25">
      <c r="A671">
        <v>15</v>
      </c>
      <c r="B671" t="s">
        <v>54</v>
      </c>
      <c r="C671" s="1">
        <v>40728.510416666664</v>
      </c>
      <c r="D671">
        <v>1</v>
      </c>
      <c r="E671" t="s">
        <v>20</v>
      </c>
      <c r="F671" t="s">
        <v>21</v>
      </c>
      <c r="G671">
        <v>3</v>
      </c>
      <c r="H671" t="str">
        <f t="shared" si="54"/>
        <v>AWD</v>
      </c>
      <c r="I671" s="2">
        <f t="shared" si="51"/>
        <v>2011</v>
      </c>
      <c r="J671" s="2">
        <f t="shared" si="52"/>
        <v>7</v>
      </c>
      <c r="K671" t="str">
        <f t="shared" si="53"/>
        <v>Waterjuffer</v>
      </c>
      <c r="L671" s="25">
        <f t="shared" si="55"/>
        <v>26.285714285714285</v>
      </c>
    </row>
    <row r="672" spans="1:12" x14ac:dyDescent="0.25">
      <c r="A672">
        <v>15</v>
      </c>
      <c r="B672" t="s">
        <v>54</v>
      </c>
      <c r="C672" s="1">
        <v>40728.510416666664</v>
      </c>
      <c r="D672">
        <v>1</v>
      </c>
      <c r="E672" t="s">
        <v>24</v>
      </c>
      <c r="F672" t="s">
        <v>25</v>
      </c>
      <c r="G672">
        <v>1</v>
      </c>
      <c r="H672" t="str">
        <f t="shared" si="54"/>
        <v>AWD</v>
      </c>
      <c r="I672" s="2">
        <f t="shared" si="51"/>
        <v>2011</v>
      </c>
      <c r="J672" s="2">
        <f t="shared" si="52"/>
        <v>7</v>
      </c>
      <c r="K672" t="str">
        <f t="shared" si="53"/>
        <v>Glazenmakers</v>
      </c>
      <c r="L672" s="25">
        <f t="shared" si="55"/>
        <v>26.285714285714285</v>
      </c>
    </row>
    <row r="673" spans="1:12" x14ac:dyDescent="0.25">
      <c r="A673">
        <v>15</v>
      </c>
      <c r="B673" t="s">
        <v>54</v>
      </c>
      <c r="C673" s="1">
        <v>40728.510416666664</v>
      </c>
      <c r="D673">
        <v>1</v>
      </c>
      <c r="E673" t="s">
        <v>18</v>
      </c>
      <c r="F673" t="s">
        <v>19</v>
      </c>
      <c r="G673">
        <v>1</v>
      </c>
      <c r="H673" t="str">
        <f t="shared" si="54"/>
        <v>AWD</v>
      </c>
      <c r="I673" s="2">
        <f t="shared" si="51"/>
        <v>2011</v>
      </c>
      <c r="J673" s="2">
        <f t="shared" si="52"/>
        <v>7</v>
      </c>
      <c r="K673" t="str">
        <f t="shared" si="53"/>
        <v>Korenbouten</v>
      </c>
      <c r="L673" s="25">
        <f t="shared" si="55"/>
        <v>26.285714285714285</v>
      </c>
    </row>
    <row r="674" spans="1:12" x14ac:dyDescent="0.25">
      <c r="A674">
        <v>15</v>
      </c>
      <c r="B674" t="s">
        <v>54</v>
      </c>
      <c r="C674" s="1">
        <v>40728.510416666664</v>
      </c>
      <c r="D674">
        <v>1</v>
      </c>
      <c r="E674" t="s">
        <v>14</v>
      </c>
      <c r="F674" t="s">
        <v>15</v>
      </c>
      <c r="G674">
        <v>9</v>
      </c>
      <c r="H674" t="str">
        <f t="shared" si="54"/>
        <v>AWD</v>
      </c>
      <c r="I674" s="2">
        <f t="shared" si="51"/>
        <v>2011</v>
      </c>
      <c r="J674" s="2">
        <f t="shared" si="52"/>
        <v>7</v>
      </c>
      <c r="K674" t="str">
        <f t="shared" si="53"/>
        <v>Waterjuffer</v>
      </c>
      <c r="L674" s="25">
        <f t="shared" si="55"/>
        <v>26.285714285714285</v>
      </c>
    </row>
    <row r="675" spans="1:12" x14ac:dyDescent="0.25">
      <c r="A675">
        <v>15</v>
      </c>
      <c r="B675" t="s">
        <v>54</v>
      </c>
      <c r="C675" s="1">
        <v>40728.510416666664</v>
      </c>
      <c r="D675">
        <v>1</v>
      </c>
      <c r="E675" t="s">
        <v>26</v>
      </c>
      <c r="F675" t="s">
        <v>27</v>
      </c>
      <c r="G675">
        <v>5</v>
      </c>
      <c r="H675" t="str">
        <f t="shared" si="54"/>
        <v>AWD</v>
      </c>
      <c r="I675" s="2">
        <f t="shared" si="51"/>
        <v>2011</v>
      </c>
      <c r="J675" s="2">
        <f t="shared" si="52"/>
        <v>7</v>
      </c>
      <c r="K675" t="str">
        <f t="shared" si="53"/>
        <v>Glazenmakers</v>
      </c>
      <c r="L675" s="25">
        <f t="shared" si="55"/>
        <v>26.285714285714285</v>
      </c>
    </row>
    <row r="676" spans="1:12" x14ac:dyDescent="0.25">
      <c r="A676">
        <v>15</v>
      </c>
      <c r="B676" t="s">
        <v>54</v>
      </c>
      <c r="C676" s="1">
        <v>40728.510416666664</v>
      </c>
      <c r="D676">
        <v>1</v>
      </c>
      <c r="E676" t="s">
        <v>28</v>
      </c>
      <c r="F676" t="s">
        <v>29</v>
      </c>
      <c r="G676">
        <v>3</v>
      </c>
      <c r="H676" t="str">
        <f t="shared" si="54"/>
        <v>AWD</v>
      </c>
      <c r="I676" s="2">
        <f t="shared" si="51"/>
        <v>2011</v>
      </c>
      <c r="J676" s="2">
        <f t="shared" si="52"/>
        <v>7</v>
      </c>
      <c r="K676" t="str">
        <f t="shared" si="53"/>
        <v>Korenbouten</v>
      </c>
      <c r="L676" s="25">
        <f t="shared" si="55"/>
        <v>26.285714285714285</v>
      </c>
    </row>
    <row r="677" spans="1:12" x14ac:dyDescent="0.25">
      <c r="A677">
        <v>15</v>
      </c>
      <c r="B677" t="s">
        <v>54</v>
      </c>
      <c r="C677" s="1">
        <v>40757.5</v>
      </c>
      <c r="D677">
        <v>1</v>
      </c>
      <c r="E677" t="s">
        <v>26</v>
      </c>
      <c r="F677" t="s">
        <v>27</v>
      </c>
      <c r="G677">
        <v>1</v>
      </c>
      <c r="H677" t="str">
        <f t="shared" si="54"/>
        <v>AWD</v>
      </c>
      <c r="I677" s="2">
        <f t="shared" si="51"/>
        <v>2011</v>
      </c>
      <c r="J677" s="2">
        <f t="shared" si="52"/>
        <v>8</v>
      </c>
      <c r="K677" t="str">
        <f t="shared" si="53"/>
        <v>Glazenmakers</v>
      </c>
      <c r="L677" s="25">
        <f t="shared" si="55"/>
        <v>30.428571428571427</v>
      </c>
    </row>
    <row r="678" spans="1:12" x14ac:dyDescent="0.25">
      <c r="A678">
        <v>15</v>
      </c>
      <c r="B678" t="s">
        <v>54</v>
      </c>
      <c r="C678" s="1">
        <v>40757.5</v>
      </c>
      <c r="D678">
        <v>1</v>
      </c>
      <c r="E678" t="s">
        <v>55</v>
      </c>
      <c r="F678" t="s">
        <v>56</v>
      </c>
      <c r="G678">
        <v>1</v>
      </c>
      <c r="H678" t="str">
        <f t="shared" si="54"/>
        <v>AWD</v>
      </c>
      <c r="I678" s="2">
        <f t="shared" si="51"/>
        <v>2011</v>
      </c>
      <c r="J678" s="2">
        <f t="shared" si="52"/>
        <v>8</v>
      </c>
      <c r="K678" t="str">
        <f t="shared" si="53"/>
        <v>Korenbouten</v>
      </c>
      <c r="L678" s="25">
        <f t="shared" si="55"/>
        <v>30.428571428571427</v>
      </c>
    </row>
    <row r="679" spans="1:12" x14ac:dyDescent="0.25">
      <c r="A679">
        <v>15</v>
      </c>
      <c r="B679" t="s">
        <v>54</v>
      </c>
      <c r="C679" s="1">
        <v>40757.5</v>
      </c>
      <c r="D679">
        <v>1</v>
      </c>
      <c r="E679" t="s">
        <v>10</v>
      </c>
      <c r="F679" t="s">
        <v>11</v>
      </c>
      <c r="G679">
        <v>4</v>
      </c>
      <c r="H679" t="str">
        <f t="shared" si="54"/>
        <v>AWD</v>
      </c>
      <c r="I679" s="2">
        <f t="shared" si="51"/>
        <v>2011</v>
      </c>
      <c r="J679" s="2">
        <f t="shared" si="52"/>
        <v>8</v>
      </c>
      <c r="K679" t="str">
        <f t="shared" si="53"/>
        <v>Waterjuffer</v>
      </c>
      <c r="L679" s="25">
        <f t="shared" si="55"/>
        <v>30.428571428571427</v>
      </c>
    </row>
    <row r="680" spans="1:12" x14ac:dyDescent="0.25">
      <c r="A680">
        <v>15</v>
      </c>
      <c r="B680" t="s">
        <v>54</v>
      </c>
      <c r="C680" s="1">
        <v>40757.5</v>
      </c>
      <c r="D680">
        <v>1</v>
      </c>
      <c r="E680" t="s">
        <v>14</v>
      </c>
      <c r="F680" t="s">
        <v>15</v>
      </c>
      <c r="G680">
        <v>25</v>
      </c>
      <c r="H680" t="str">
        <f t="shared" si="54"/>
        <v>AWD</v>
      </c>
      <c r="I680" s="2">
        <f t="shared" si="51"/>
        <v>2011</v>
      </c>
      <c r="J680" s="2">
        <f t="shared" si="52"/>
        <v>8</v>
      </c>
      <c r="K680" t="str">
        <f t="shared" si="53"/>
        <v>Waterjuffer</v>
      </c>
      <c r="L680" s="25">
        <f t="shared" si="55"/>
        <v>30.428571428571427</v>
      </c>
    </row>
    <row r="681" spans="1:12" x14ac:dyDescent="0.25">
      <c r="A681">
        <v>15</v>
      </c>
      <c r="B681" t="s">
        <v>54</v>
      </c>
      <c r="C681" s="1">
        <v>40757.5</v>
      </c>
      <c r="D681">
        <v>1</v>
      </c>
      <c r="E681" t="s">
        <v>42</v>
      </c>
      <c r="F681" t="s">
        <v>43</v>
      </c>
      <c r="G681">
        <v>7</v>
      </c>
      <c r="H681" t="str">
        <f t="shared" si="54"/>
        <v>AWD</v>
      </c>
      <c r="I681" s="2">
        <f t="shared" si="51"/>
        <v>2011</v>
      </c>
      <c r="J681" s="2">
        <f t="shared" si="52"/>
        <v>8</v>
      </c>
      <c r="K681" t="str">
        <f t="shared" si="53"/>
        <v>Korenbouten</v>
      </c>
      <c r="L681" s="25">
        <f t="shared" si="55"/>
        <v>30.428571428571427</v>
      </c>
    </row>
    <row r="682" spans="1:12" x14ac:dyDescent="0.25">
      <c r="A682">
        <v>15</v>
      </c>
      <c r="B682" t="s">
        <v>54</v>
      </c>
      <c r="C682" s="1">
        <v>40784.545138888891</v>
      </c>
      <c r="D682">
        <v>1</v>
      </c>
      <c r="E682" t="s">
        <v>30</v>
      </c>
      <c r="F682" t="s">
        <v>31</v>
      </c>
      <c r="G682">
        <v>1</v>
      </c>
      <c r="H682" t="str">
        <f t="shared" si="54"/>
        <v>AWD</v>
      </c>
      <c r="I682" s="2">
        <f t="shared" si="51"/>
        <v>2011</v>
      </c>
      <c r="J682" s="2">
        <f t="shared" si="52"/>
        <v>8</v>
      </c>
      <c r="K682" t="str">
        <f t="shared" si="53"/>
        <v>Pantserjuffers</v>
      </c>
      <c r="L682" s="25">
        <f t="shared" si="55"/>
        <v>34.285714285714285</v>
      </c>
    </row>
    <row r="683" spans="1:12" x14ac:dyDescent="0.25">
      <c r="A683">
        <v>15</v>
      </c>
      <c r="B683" t="s">
        <v>54</v>
      </c>
      <c r="C683" s="1">
        <v>40784.545138888891</v>
      </c>
      <c r="D683">
        <v>1</v>
      </c>
      <c r="E683" t="s">
        <v>14</v>
      </c>
      <c r="F683" t="s">
        <v>15</v>
      </c>
      <c r="G683">
        <v>10</v>
      </c>
      <c r="H683" t="str">
        <f t="shared" si="54"/>
        <v>AWD</v>
      </c>
      <c r="I683" s="2">
        <f t="shared" si="51"/>
        <v>2011</v>
      </c>
      <c r="J683" s="2">
        <f t="shared" si="52"/>
        <v>8</v>
      </c>
      <c r="K683" t="str">
        <f t="shared" si="53"/>
        <v>Waterjuffer</v>
      </c>
      <c r="L683" s="25">
        <f t="shared" si="55"/>
        <v>34.285714285714285</v>
      </c>
    </row>
    <row r="684" spans="1:12" x14ac:dyDescent="0.25">
      <c r="A684">
        <v>15</v>
      </c>
      <c r="B684" t="s">
        <v>54</v>
      </c>
      <c r="C684" s="1">
        <v>40784.545138888891</v>
      </c>
      <c r="D684">
        <v>1</v>
      </c>
      <c r="E684" t="s">
        <v>26</v>
      </c>
      <c r="F684" t="s">
        <v>27</v>
      </c>
      <c r="G684">
        <v>1</v>
      </c>
      <c r="H684" t="str">
        <f t="shared" si="54"/>
        <v>AWD</v>
      </c>
      <c r="I684" s="2">
        <f t="shared" si="51"/>
        <v>2011</v>
      </c>
      <c r="J684" s="2">
        <f t="shared" si="52"/>
        <v>8</v>
      </c>
      <c r="K684" t="str">
        <f t="shared" si="53"/>
        <v>Glazenmakers</v>
      </c>
      <c r="L684" s="25">
        <f t="shared" si="55"/>
        <v>34.285714285714285</v>
      </c>
    </row>
    <row r="685" spans="1:12" x14ac:dyDescent="0.25">
      <c r="A685">
        <v>15</v>
      </c>
      <c r="B685" t="s">
        <v>54</v>
      </c>
      <c r="C685" s="1">
        <v>40784.545138888891</v>
      </c>
      <c r="D685">
        <v>1</v>
      </c>
      <c r="E685" t="s">
        <v>42</v>
      </c>
      <c r="F685" t="s">
        <v>43</v>
      </c>
      <c r="G685">
        <v>15</v>
      </c>
      <c r="H685" t="str">
        <f t="shared" si="54"/>
        <v>AWD</v>
      </c>
      <c r="I685" s="2">
        <f t="shared" si="51"/>
        <v>2011</v>
      </c>
      <c r="J685" s="2">
        <f t="shared" si="52"/>
        <v>8</v>
      </c>
      <c r="K685" t="str">
        <f t="shared" si="53"/>
        <v>Korenbouten</v>
      </c>
      <c r="L685" s="25">
        <f t="shared" si="55"/>
        <v>34.285714285714285</v>
      </c>
    </row>
    <row r="686" spans="1:12" x14ac:dyDescent="0.25">
      <c r="A686">
        <v>15</v>
      </c>
      <c r="B686" t="s">
        <v>54</v>
      </c>
      <c r="C686" s="1">
        <v>40801.5625</v>
      </c>
      <c r="D686">
        <v>1</v>
      </c>
      <c r="E686" t="s">
        <v>14</v>
      </c>
      <c r="F686" t="s">
        <v>15</v>
      </c>
      <c r="G686">
        <v>4</v>
      </c>
      <c r="H686" t="str">
        <f t="shared" si="54"/>
        <v>AWD</v>
      </c>
      <c r="I686" s="2">
        <f t="shared" si="51"/>
        <v>2011</v>
      </c>
      <c r="J686" s="2">
        <f t="shared" si="52"/>
        <v>9</v>
      </c>
      <c r="K686" t="str">
        <f t="shared" si="53"/>
        <v>Waterjuffer</v>
      </c>
      <c r="L686" s="25">
        <f t="shared" si="55"/>
        <v>36.714285714285715</v>
      </c>
    </row>
    <row r="687" spans="1:12" x14ac:dyDescent="0.25">
      <c r="A687">
        <v>15</v>
      </c>
      <c r="B687" t="s">
        <v>54</v>
      </c>
      <c r="C687" s="1">
        <v>40801.5625</v>
      </c>
      <c r="D687">
        <v>1</v>
      </c>
      <c r="E687" t="s">
        <v>55</v>
      </c>
      <c r="F687" t="s">
        <v>56</v>
      </c>
      <c r="G687">
        <v>16</v>
      </c>
      <c r="H687" t="str">
        <f t="shared" si="54"/>
        <v>AWD</v>
      </c>
      <c r="I687" s="2">
        <f t="shared" si="51"/>
        <v>2011</v>
      </c>
      <c r="J687" s="2">
        <f t="shared" si="52"/>
        <v>9</v>
      </c>
      <c r="K687" t="str">
        <f t="shared" si="53"/>
        <v>Korenbouten</v>
      </c>
      <c r="L687" s="25">
        <f t="shared" si="55"/>
        <v>36.714285714285715</v>
      </c>
    </row>
    <row r="688" spans="1:12" x14ac:dyDescent="0.25">
      <c r="A688">
        <v>15</v>
      </c>
      <c r="B688" t="s">
        <v>54</v>
      </c>
      <c r="C688" s="1">
        <v>41048.625</v>
      </c>
      <c r="D688">
        <v>1</v>
      </c>
      <c r="E688" t="s">
        <v>16</v>
      </c>
      <c r="F688" t="s">
        <v>17</v>
      </c>
      <c r="G688">
        <v>5</v>
      </c>
      <c r="H688" t="str">
        <f t="shared" si="54"/>
        <v>AWD</v>
      </c>
      <c r="I688" s="2">
        <f t="shared" si="51"/>
        <v>2012</v>
      </c>
      <c r="J688" s="2">
        <f t="shared" si="52"/>
        <v>5</v>
      </c>
      <c r="K688" t="str">
        <f t="shared" si="53"/>
        <v>Waterjuffer</v>
      </c>
      <c r="L688" s="25">
        <f t="shared" si="55"/>
        <v>19.857142857142858</v>
      </c>
    </row>
    <row r="689" spans="1:12" x14ac:dyDescent="0.25">
      <c r="A689">
        <v>15</v>
      </c>
      <c r="B689" t="s">
        <v>54</v>
      </c>
      <c r="C689" s="1">
        <v>41048.625</v>
      </c>
      <c r="D689">
        <v>1</v>
      </c>
      <c r="E689" t="s">
        <v>12</v>
      </c>
      <c r="F689" t="s">
        <v>13</v>
      </c>
      <c r="G689">
        <v>4</v>
      </c>
      <c r="H689" t="str">
        <f t="shared" si="54"/>
        <v>AWD</v>
      </c>
      <c r="I689" s="2">
        <f t="shared" si="51"/>
        <v>2012</v>
      </c>
      <c r="J689" s="2">
        <f t="shared" si="52"/>
        <v>5</v>
      </c>
      <c r="K689" t="str">
        <f t="shared" si="53"/>
        <v>Waterjuffer</v>
      </c>
      <c r="L689" s="25">
        <f t="shared" si="55"/>
        <v>19.857142857142858</v>
      </c>
    </row>
    <row r="690" spans="1:12" x14ac:dyDescent="0.25">
      <c r="A690">
        <v>15</v>
      </c>
      <c r="B690" t="s">
        <v>54</v>
      </c>
      <c r="C690" s="1">
        <v>41048.625</v>
      </c>
      <c r="D690">
        <v>1</v>
      </c>
      <c r="E690" t="s">
        <v>14</v>
      </c>
      <c r="F690" t="s">
        <v>15</v>
      </c>
      <c r="G690">
        <v>52</v>
      </c>
      <c r="H690" t="str">
        <f t="shared" si="54"/>
        <v>AWD</v>
      </c>
      <c r="I690" s="2">
        <f t="shared" si="51"/>
        <v>2012</v>
      </c>
      <c r="J690" s="2">
        <f t="shared" si="52"/>
        <v>5</v>
      </c>
      <c r="K690" t="str">
        <f t="shared" si="53"/>
        <v>Waterjuffer</v>
      </c>
      <c r="L690" s="25">
        <f t="shared" si="55"/>
        <v>19.857142857142858</v>
      </c>
    </row>
    <row r="691" spans="1:12" x14ac:dyDescent="0.25">
      <c r="A691">
        <v>15</v>
      </c>
      <c r="B691" t="s">
        <v>54</v>
      </c>
      <c r="C691" s="1">
        <v>41048.625</v>
      </c>
      <c r="D691">
        <v>1</v>
      </c>
      <c r="E691" t="s">
        <v>20</v>
      </c>
      <c r="F691" t="s">
        <v>21</v>
      </c>
      <c r="G691">
        <v>48</v>
      </c>
      <c r="H691" t="str">
        <f t="shared" si="54"/>
        <v>AWD</v>
      </c>
      <c r="I691" s="2">
        <f t="shared" si="51"/>
        <v>2012</v>
      </c>
      <c r="J691" s="2">
        <f t="shared" si="52"/>
        <v>5</v>
      </c>
      <c r="K691" t="str">
        <f t="shared" si="53"/>
        <v>Waterjuffer</v>
      </c>
      <c r="L691" s="25">
        <f t="shared" si="55"/>
        <v>19.857142857142858</v>
      </c>
    </row>
    <row r="692" spans="1:12" x14ac:dyDescent="0.25">
      <c r="A692">
        <v>15</v>
      </c>
      <c r="B692" t="s">
        <v>54</v>
      </c>
      <c r="C692" s="1">
        <v>41048.625</v>
      </c>
      <c r="D692">
        <v>1</v>
      </c>
      <c r="E692" t="s">
        <v>22</v>
      </c>
      <c r="F692" t="s">
        <v>23</v>
      </c>
      <c r="G692">
        <v>6</v>
      </c>
      <c r="H692" t="str">
        <f t="shared" si="54"/>
        <v>AWD</v>
      </c>
      <c r="I692" s="2">
        <f t="shared" si="51"/>
        <v>2012</v>
      </c>
      <c r="J692" s="2">
        <f t="shared" si="52"/>
        <v>5</v>
      </c>
      <c r="K692" t="str">
        <f t="shared" si="53"/>
        <v>Glazenmakers</v>
      </c>
      <c r="L692" s="25">
        <f t="shared" si="55"/>
        <v>19.857142857142858</v>
      </c>
    </row>
    <row r="693" spans="1:12" x14ac:dyDescent="0.25">
      <c r="A693">
        <v>15</v>
      </c>
      <c r="B693" t="s">
        <v>54</v>
      </c>
      <c r="C693" s="1">
        <v>41048.625</v>
      </c>
      <c r="D693">
        <v>1</v>
      </c>
      <c r="E693" t="s">
        <v>28</v>
      </c>
      <c r="F693" t="s">
        <v>29</v>
      </c>
      <c r="G693">
        <v>8</v>
      </c>
      <c r="H693" t="str">
        <f t="shared" si="54"/>
        <v>AWD</v>
      </c>
      <c r="I693" s="2">
        <f t="shared" si="51"/>
        <v>2012</v>
      </c>
      <c r="J693" s="2">
        <f t="shared" si="52"/>
        <v>5</v>
      </c>
      <c r="K693" t="str">
        <f t="shared" si="53"/>
        <v>Korenbouten</v>
      </c>
      <c r="L693" s="25">
        <f t="shared" si="55"/>
        <v>19.857142857142858</v>
      </c>
    </row>
    <row r="694" spans="1:12" x14ac:dyDescent="0.25">
      <c r="A694">
        <v>15</v>
      </c>
      <c r="B694" t="s">
        <v>54</v>
      </c>
      <c r="C694" s="1">
        <v>41051.5625</v>
      </c>
      <c r="D694">
        <v>1</v>
      </c>
      <c r="E694" t="s">
        <v>16</v>
      </c>
      <c r="F694" t="s">
        <v>17</v>
      </c>
      <c r="G694">
        <v>1</v>
      </c>
      <c r="H694" t="str">
        <f t="shared" si="54"/>
        <v>AWD</v>
      </c>
      <c r="I694" s="2">
        <f t="shared" si="51"/>
        <v>2012</v>
      </c>
      <c r="J694" s="2">
        <f t="shared" si="52"/>
        <v>5</v>
      </c>
      <c r="K694" t="str">
        <f t="shared" si="53"/>
        <v>Waterjuffer</v>
      </c>
      <c r="L694" s="25">
        <f t="shared" si="55"/>
        <v>20.285714285714285</v>
      </c>
    </row>
    <row r="695" spans="1:12" x14ac:dyDescent="0.25">
      <c r="A695">
        <v>15</v>
      </c>
      <c r="B695" t="s">
        <v>54</v>
      </c>
      <c r="C695" s="1">
        <v>41051.5625</v>
      </c>
      <c r="D695">
        <v>1</v>
      </c>
      <c r="E695" t="s">
        <v>12</v>
      </c>
      <c r="F695" t="s">
        <v>13</v>
      </c>
      <c r="G695">
        <v>28</v>
      </c>
      <c r="H695" t="str">
        <f t="shared" si="54"/>
        <v>AWD</v>
      </c>
      <c r="I695" s="2">
        <f t="shared" si="51"/>
        <v>2012</v>
      </c>
      <c r="J695" s="2">
        <f t="shared" si="52"/>
        <v>5</v>
      </c>
      <c r="K695" t="str">
        <f t="shared" si="53"/>
        <v>Waterjuffer</v>
      </c>
      <c r="L695" s="25">
        <f t="shared" si="55"/>
        <v>20.285714285714285</v>
      </c>
    </row>
    <row r="696" spans="1:12" x14ac:dyDescent="0.25">
      <c r="A696">
        <v>15</v>
      </c>
      <c r="B696" t="s">
        <v>54</v>
      </c>
      <c r="C696" s="1">
        <v>41051.5625</v>
      </c>
      <c r="D696">
        <v>1</v>
      </c>
      <c r="E696" t="s">
        <v>14</v>
      </c>
      <c r="F696" t="s">
        <v>15</v>
      </c>
      <c r="G696">
        <v>40</v>
      </c>
      <c r="H696" t="str">
        <f t="shared" si="54"/>
        <v>AWD</v>
      </c>
      <c r="I696" s="2">
        <f t="shared" si="51"/>
        <v>2012</v>
      </c>
      <c r="J696" s="2">
        <f t="shared" si="52"/>
        <v>5</v>
      </c>
      <c r="K696" t="str">
        <f t="shared" si="53"/>
        <v>Waterjuffer</v>
      </c>
      <c r="L696" s="25">
        <f t="shared" si="55"/>
        <v>20.285714285714285</v>
      </c>
    </row>
    <row r="697" spans="1:12" x14ac:dyDescent="0.25">
      <c r="A697">
        <v>15</v>
      </c>
      <c r="B697" t="s">
        <v>54</v>
      </c>
      <c r="C697" s="1">
        <v>41051.5625</v>
      </c>
      <c r="D697">
        <v>1</v>
      </c>
      <c r="E697" t="s">
        <v>20</v>
      </c>
      <c r="F697" t="s">
        <v>21</v>
      </c>
      <c r="G697">
        <v>30</v>
      </c>
      <c r="H697" t="str">
        <f t="shared" si="54"/>
        <v>AWD</v>
      </c>
      <c r="I697" s="2">
        <f t="shared" si="51"/>
        <v>2012</v>
      </c>
      <c r="J697" s="2">
        <f t="shared" si="52"/>
        <v>5</v>
      </c>
      <c r="K697" t="str">
        <f t="shared" si="53"/>
        <v>Waterjuffer</v>
      </c>
      <c r="L697" s="25">
        <f t="shared" si="55"/>
        <v>20.285714285714285</v>
      </c>
    </row>
    <row r="698" spans="1:12" x14ac:dyDescent="0.25">
      <c r="A698">
        <v>15</v>
      </c>
      <c r="B698" t="s">
        <v>54</v>
      </c>
      <c r="C698" s="1">
        <v>41051.5625</v>
      </c>
      <c r="D698">
        <v>1</v>
      </c>
      <c r="E698" t="s">
        <v>22</v>
      </c>
      <c r="F698" t="s">
        <v>23</v>
      </c>
      <c r="G698">
        <v>3</v>
      </c>
      <c r="H698" t="str">
        <f t="shared" si="54"/>
        <v>AWD</v>
      </c>
      <c r="I698" s="2">
        <f t="shared" si="51"/>
        <v>2012</v>
      </c>
      <c r="J698" s="2">
        <f t="shared" si="52"/>
        <v>5</v>
      </c>
      <c r="K698" t="str">
        <f t="shared" si="53"/>
        <v>Glazenmakers</v>
      </c>
      <c r="L698" s="25">
        <f t="shared" si="55"/>
        <v>20.285714285714285</v>
      </c>
    </row>
    <row r="699" spans="1:12" x14ac:dyDescent="0.25">
      <c r="A699">
        <v>15</v>
      </c>
      <c r="B699" t="s">
        <v>54</v>
      </c>
      <c r="C699" s="1">
        <v>41051.5625</v>
      </c>
      <c r="D699">
        <v>1</v>
      </c>
      <c r="E699" t="s">
        <v>26</v>
      </c>
      <c r="F699" t="s">
        <v>27</v>
      </c>
      <c r="G699">
        <v>1</v>
      </c>
      <c r="H699" t="str">
        <f t="shared" si="54"/>
        <v>AWD</v>
      </c>
      <c r="I699" s="2">
        <f t="shared" si="51"/>
        <v>2012</v>
      </c>
      <c r="J699" s="2">
        <f t="shared" si="52"/>
        <v>5</v>
      </c>
      <c r="K699" t="str">
        <f t="shared" si="53"/>
        <v>Glazenmakers</v>
      </c>
      <c r="L699" s="25">
        <f t="shared" si="55"/>
        <v>20.285714285714285</v>
      </c>
    </row>
    <row r="700" spans="1:12" x14ac:dyDescent="0.25">
      <c r="A700">
        <v>15</v>
      </c>
      <c r="B700" t="s">
        <v>54</v>
      </c>
      <c r="C700" s="1">
        <v>41051.5625</v>
      </c>
      <c r="D700">
        <v>1</v>
      </c>
      <c r="E700" t="s">
        <v>28</v>
      </c>
      <c r="F700" t="s">
        <v>29</v>
      </c>
      <c r="G700">
        <v>7</v>
      </c>
      <c r="H700" t="str">
        <f t="shared" si="54"/>
        <v>AWD</v>
      </c>
      <c r="I700" s="2">
        <f t="shared" si="51"/>
        <v>2012</v>
      </c>
      <c r="J700" s="2">
        <f t="shared" si="52"/>
        <v>5</v>
      </c>
      <c r="K700" t="str">
        <f t="shared" si="53"/>
        <v>Korenbouten</v>
      </c>
      <c r="L700" s="25">
        <f t="shared" si="55"/>
        <v>20.285714285714285</v>
      </c>
    </row>
    <row r="701" spans="1:12" x14ac:dyDescent="0.25">
      <c r="A701">
        <v>15</v>
      </c>
      <c r="B701" t="s">
        <v>54</v>
      </c>
      <c r="C701" s="1">
        <v>41051.5625</v>
      </c>
      <c r="D701">
        <v>1</v>
      </c>
      <c r="E701" t="s">
        <v>44</v>
      </c>
      <c r="F701" t="s">
        <v>45</v>
      </c>
      <c r="G701">
        <v>2</v>
      </c>
      <c r="H701" t="str">
        <f t="shared" si="54"/>
        <v>AWD</v>
      </c>
      <c r="I701" s="2">
        <f t="shared" si="51"/>
        <v>2012</v>
      </c>
      <c r="J701" s="2">
        <f t="shared" si="52"/>
        <v>5</v>
      </c>
      <c r="K701" t="str">
        <f t="shared" si="53"/>
        <v>Korenbouten</v>
      </c>
      <c r="L701" s="25">
        <f t="shared" si="55"/>
        <v>20.285714285714285</v>
      </c>
    </row>
    <row r="702" spans="1:12" x14ac:dyDescent="0.25">
      <c r="A702">
        <v>15</v>
      </c>
      <c r="B702" t="s">
        <v>54</v>
      </c>
      <c r="C702" s="1">
        <v>41074.583333333336</v>
      </c>
      <c r="D702">
        <v>1</v>
      </c>
      <c r="E702" t="s">
        <v>10</v>
      </c>
      <c r="F702" t="s">
        <v>11</v>
      </c>
      <c r="G702">
        <v>1</v>
      </c>
      <c r="H702" t="str">
        <f t="shared" si="54"/>
        <v>AWD</v>
      </c>
      <c r="I702" s="2">
        <f t="shared" ref="I702:I765" si="56">YEAR(C702)</f>
        <v>2012</v>
      </c>
      <c r="J702" s="2">
        <f t="shared" ref="J702:J765" si="57">MONTH(C702)</f>
        <v>6</v>
      </c>
      <c r="K702" t="str">
        <f t="shared" ref="K702:K765" si="58">VLOOKUP(E702,$Q$2:$R$100,2,FALSE)</f>
        <v>Waterjuffer</v>
      </c>
      <c r="L702" s="25">
        <f t="shared" si="55"/>
        <v>23.571428571428573</v>
      </c>
    </row>
    <row r="703" spans="1:12" x14ac:dyDescent="0.25">
      <c r="A703">
        <v>15</v>
      </c>
      <c r="B703" t="s">
        <v>54</v>
      </c>
      <c r="C703" s="1">
        <v>41074.583333333336</v>
      </c>
      <c r="D703">
        <v>1</v>
      </c>
      <c r="E703" t="s">
        <v>20</v>
      </c>
      <c r="F703" t="s">
        <v>21</v>
      </c>
      <c r="G703">
        <v>4</v>
      </c>
      <c r="H703" t="str">
        <f t="shared" si="54"/>
        <v>AWD</v>
      </c>
      <c r="I703" s="2">
        <f t="shared" si="56"/>
        <v>2012</v>
      </c>
      <c r="J703" s="2">
        <f t="shared" si="57"/>
        <v>6</v>
      </c>
      <c r="K703" t="str">
        <f t="shared" si="58"/>
        <v>Waterjuffer</v>
      </c>
      <c r="L703" s="25">
        <f t="shared" si="55"/>
        <v>23.571428571428573</v>
      </c>
    </row>
    <row r="704" spans="1:12" x14ac:dyDescent="0.25">
      <c r="A704">
        <v>15</v>
      </c>
      <c r="B704" t="s">
        <v>54</v>
      </c>
      <c r="C704" s="1">
        <v>41074.583333333336</v>
      </c>
      <c r="D704">
        <v>1</v>
      </c>
      <c r="E704" t="s">
        <v>24</v>
      </c>
      <c r="F704" t="s">
        <v>25</v>
      </c>
      <c r="G704">
        <v>5</v>
      </c>
      <c r="H704" t="str">
        <f t="shared" si="54"/>
        <v>AWD</v>
      </c>
      <c r="I704" s="2">
        <f t="shared" si="56"/>
        <v>2012</v>
      </c>
      <c r="J704" s="2">
        <f t="shared" si="57"/>
        <v>6</v>
      </c>
      <c r="K704" t="str">
        <f t="shared" si="58"/>
        <v>Glazenmakers</v>
      </c>
      <c r="L704" s="25">
        <f t="shared" si="55"/>
        <v>23.571428571428573</v>
      </c>
    </row>
    <row r="705" spans="1:12" x14ac:dyDescent="0.25">
      <c r="A705">
        <v>15</v>
      </c>
      <c r="B705" t="s">
        <v>54</v>
      </c>
      <c r="C705" s="1">
        <v>41074.583333333336</v>
      </c>
      <c r="D705">
        <v>1</v>
      </c>
      <c r="E705" t="s">
        <v>22</v>
      </c>
      <c r="F705" t="s">
        <v>23</v>
      </c>
      <c r="G705">
        <v>1</v>
      </c>
      <c r="H705" t="str">
        <f t="shared" si="54"/>
        <v>AWD</v>
      </c>
      <c r="I705" s="2">
        <f t="shared" si="56"/>
        <v>2012</v>
      </c>
      <c r="J705" s="2">
        <f t="shared" si="57"/>
        <v>6</v>
      </c>
      <c r="K705" t="str">
        <f t="shared" si="58"/>
        <v>Glazenmakers</v>
      </c>
      <c r="L705" s="25">
        <f t="shared" si="55"/>
        <v>23.571428571428573</v>
      </c>
    </row>
    <row r="706" spans="1:12" x14ac:dyDescent="0.25">
      <c r="A706">
        <v>15</v>
      </c>
      <c r="B706" t="s">
        <v>54</v>
      </c>
      <c r="C706" s="1">
        <v>41074.583333333336</v>
      </c>
      <c r="D706">
        <v>1</v>
      </c>
      <c r="E706" t="s">
        <v>57</v>
      </c>
      <c r="F706" t="s">
        <v>58</v>
      </c>
      <c r="G706">
        <v>1</v>
      </c>
      <c r="H706" t="str">
        <f t="shared" ref="H706:H769" si="59">VLOOKUP(A706,$N$2:$O$51,2,FALSE)</f>
        <v>AWD</v>
      </c>
      <c r="I706" s="2">
        <f t="shared" si="56"/>
        <v>2012</v>
      </c>
      <c r="J706" s="2">
        <f t="shared" si="57"/>
        <v>6</v>
      </c>
      <c r="K706" t="str">
        <f t="shared" si="58"/>
        <v>Korenbouten</v>
      </c>
      <c r="L706" s="25">
        <f t="shared" si="55"/>
        <v>23.571428571428573</v>
      </c>
    </row>
    <row r="707" spans="1:12" x14ac:dyDescent="0.25">
      <c r="A707">
        <v>15</v>
      </c>
      <c r="B707" t="s">
        <v>54</v>
      </c>
      <c r="C707" s="1">
        <v>41074.583333333336</v>
      </c>
      <c r="D707">
        <v>1</v>
      </c>
      <c r="E707" t="s">
        <v>14</v>
      </c>
      <c r="F707" t="s">
        <v>15</v>
      </c>
      <c r="G707">
        <v>2</v>
      </c>
      <c r="H707" t="str">
        <f t="shared" si="59"/>
        <v>AWD</v>
      </c>
      <c r="I707" s="2">
        <f t="shared" si="56"/>
        <v>2012</v>
      </c>
      <c r="J707" s="2">
        <f t="shared" si="57"/>
        <v>6</v>
      </c>
      <c r="K707" t="str">
        <f t="shared" si="58"/>
        <v>Waterjuffer</v>
      </c>
      <c r="L707" s="25">
        <f t="shared" ref="L707:L770" si="60">(ROUNDDOWN(C707-DATE(I707,1,1),0))/7</f>
        <v>23.571428571428573</v>
      </c>
    </row>
    <row r="708" spans="1:12" x14ac:dyDescent="0.25">
      <c r="A708">
        <v>15</v>
      </c>
      <c r="B708" t="s">
        <v>54</v>
      </c>
      <c r="C708" s="1">
        <v>41074.583333333336</v>
      </c>
      <c r="D708">
        <v>1</v>
      </c>
      <c r="E708" t="s">
        <v>26</v>
      </c>
      <c r="F708" t="s">
        <v>27</v>
      </c>
      <c r="G708">
        <v>5</v>
      </c>
      <c r="H708" t="str">
        <f t="shared" si="59"/>
        <v>AWD</v>
      </c>
      <c r="I708" s="2">
        <f t="shared" si="56"/>
        <v>2012</v>
      </c>
      <c r="J708" s="2">
        <f t="shared" si="57"/>
        <v>6</v>
      </c>
      <c r="K708" t="str">
        <f t="shared" si="58"/>
        <v>Glazenmakers</v>
      </c>
      <c r="L708" s="25">
        <f t="shared" si="60"/>
        <v>23.571428571428573</v>
      </c>
    </row>
    <row r="709" spans="1:12" x14ac:dyDescent="0.25">
      <c r="A709">
        <v>15</v>
      </c>
      <c r="B709" t="s">
        <v>54</v>
      </c>
      <c r="C709" s="1">
        <v>41074.583333333336</v>
      </c>
      <c r="D709">
        <v>1</v>
      </c>
      <c r="E709" t="s">
        <v>28</v>
      </c>
      <c r="F709" t="s">
        <v>29</v>
      </c>
      <c r="G709">
        <v>13</v>
      </c>
      <c r="H709" t="str">
        <f t="shared" si="59"/>
        <v>AWD</v>
      </c>
      <c r="I709" s="2">
        <f t="shared" si="56"/>
        <v>2012</v>
      </c>
      <c r="J709" s="2">
        <f t="shared" si="57"/>
        <v>6</v>
      </c>
      <c r="K709" t="str">
        <f t="shared" si="58"/>
        <v>Korenbouten</v>
      </c>
      <c r="L709" s="25">
        <f t="shared" si="60"/>
        <v>23.571428571428573</v>
      </c>
    </row>
    <row r="710" spans="1:12" x14ac:dyDescent="0.25">
      <c r="A710">
        <v>15</v>
      </c>
      <c r="B710" t="s">
        <v>54</v>
      </c>
      <c r="C710" s="1">
        <v>41074.583333333336</v>
      </c>
      <c r="D710">
        <v>1</v>
      </c>
      <c r="E710" t="s">
        <v>18</v>
      </c>
      <c r="F710" t="s">
        <v>19</v>
      </c>
      <c r="G710">
        <v>6</v>
      </c>
      <c r="H710" t="str">
        <f t="shared" si="59"/>
        <v>AWD</v>
      </c>
      <c r="I710" s="2">
        <f t="shared" si="56"/>
        <v>2012</v>
      </c>
      <c r="J710" s="2">
        <f t="shared" si="57"/>
        <v>6</v>
      </c>
      <c r="K710" t="str">
        <f t="shared" si="58"/>
        <v>Korenbouten</v>
      </c>
      <c r="L710" s="25">
        <f t="shared" si="60"/>
        <v>23.571428571428573</v>
      </c>
    </row>
    <row r="711" spans="1:12" x14ac:dyDescent="0.25">
      <c r="A711">
        <v>15</v>
      </c>
      <c r="B711" t="s">
        <v>54</v>
      </c>
      <c r="C711" s="1">
        <v>41074.583333333336</v>
      </c>
      <c r="D711">
        <v>1</v>
      </c>
      <c r="E711" t="s">
        <v>44</v>
      </c>
      <c r="F711" t="s">
        <v>45</v>
      </c>
      <c r="G711">
        <v>2</v>
      </c>
      <c r="H711" t="str">
        <f t="shared" si="59"/>
        <v>AWD</v>
      </c>
      <c r="I711" s="2">
        <f t="shared" si="56"/>
        <v>2012</v>
      </c>
      <c r="J711" s="2">
        <f t="shared" si="57"/>
        <v>6</v>
      </c>
      <c r="K711" t="str">
        <f t="shared" si="58"/>
        <v>Korenbouten</v>
      </c>
      <c r="L711" s="25">
        <f t="shared" si="60"/>
        <v>23.571428571428573</v>
      </c>
    </row>
    <row r="712" spans="1:12" x14ac:dyDescent="0.25">
      <c r="A712">
        <v>15</v>
      </c>
      <c r="B712" t="s">
        <v>54</v>
      </c>
      <c r="C712" s="1">
        <v>41086.545138888891</v>
      </c>
      <c r="D712">
        <v>1</v>
      </c>
      <c r="E712" t="s">
        <v>10</v>
      </c>
      <c r="F712" t="s">
        <v>11</v>
      </c>
      <c r="G712">
        <v>7</v>
      </c>
      <c r="H712" t="str">
        <f t="shared" si="59"/>
        <v>AWD</v>
      </c>
      <c r="I712" s="2">
        <f t="shared" si="56"/>
        <v>2012</v>
      </c>
      <c r="J712" s="2">
        <f t="shared" si="57"/>
        <v>6</v>
      </c>
      <c r="K712" t="str">
        <f t="shared" si="58"/>
        <v>Waterjuffer</v>
      </c>
      <c r="L712" s="25">
        <f t="shared" si="60"/>
        <v>25.285714285714285</v>
      </c>
    </row>
    <row r="713" spans="1:12" x14ac:dyDescent="0.25">
      <c r="A713">
        <v>15</v>
      </c>
      <c r="B713" t="s">
        <v>54</v>
      </c>
      <c r="C713" s="1">
        <v>41086.545138888891</v>
      </c>
      <c r="D713">
        <v>1</v>
      </c>
      <c r="E713" t="s">
        <v>20</v>
      </c>
      <c r="F713" t="s">
        <v>21</v>
      </c>
      <c r="G713">
        <v>23</v>
      </c>
      <c r="H713" t="str">
        <f t="shared" si="59"/>
        <v>AWD</v>
      </c>
      <c r="I713" s="2">
        <f t="shared" si="56"/>
        <v>2012</v>
      </c>
      <c r="J713" s="2">
        <f t="shared" si="57"/>
        <v>6</v>
      </c>
      <c r="K713" t="str">
        <f t="shared" si="58"/>
        <v>Waterjuffer</v>
      </c>
      <c r="L713" s="25">
        <f t="shared" si="60"/>
        <v>25.285714285714285</v>
      </c>
    </row>
    <row r="714" spans="1:12" x14ac:dyDescent="0.25">
      <c r="A714">
        <v>15</v>
      </c>
      <c r="B714" t="s">
        <v>54</v>
      </c>
      <c r="C714" s="1">
        <v>41086.545138888891</v>
      </c>
      <c r="D714">
        <v>1</v>
      </c>
      <c r="E714" t="s">
        <v>24</v>
      </c>
      <c r="F714" t="s">
        <v>25</v>
      </c>
      <c r="G714">
        <v>4</v>
      </c>
      <c r="H714" t="str">
        <f t="shared" si="59"/>
        <v>AWD</v>
      </c>
      <c r="I714" s="2">
        <f t="shared" si="56"/>
        <v>2012</v>
      </c>
      <c r="J714" s="2">
        <f t="shared" si="57"/>
        <v>6</v>
      </c>
      <c r="K714" t="str">
        <f t="shared" si="58"/>
        <v>Glazenmakers</v>
      </c>
      <c r="L714" s="25">
        <f t="shared" si="60"/>
        <v>25.285714285714285</v>
      </c>
    </row>
    <row r="715" spans="1:12" x14ac:dyDescent="0.25">
      <c r="A715">
        <v>15</v>
      </c>
      <c r="B715" t="s">
        <v>54</v>
      </c>
      <c r="C715" s="1">
        <v>41086.545138888891</v>
      </c>
      <c r="D715">
        <v>1</v>
      </c>
      <c r="E715" t="s">
        <v>26</v>
      </c>
      <c r="F715" t="s">
        <v>27</v>
      </c>
      <c r="G715">
        <v>3</v>
      </c>
      <c r="H715" t="str">
        <f t="shared" si="59"/>
        <v>AWD</v>
      </c>
      <c r="I715" s="2">
        <f t="shared" si="56"/>
        <v>2012</v>
      </c>
      <c r="J715" s="2">
        <f t="shared" si="57"/>
        <v>6</v>
      </c>
      <c r="K715" t="str">
        <f t="shared" si="58"/>
        <v>Glazenmakers</v>
      </c>
      <c r="L715" s="25">
        <f t="shared" si="60"/>
        <v>25.285714285714285</v>
      </c>
    </row>
    <row r="716" spans="1:12" x14ac:dyDescent="0.25">
      <c r="A716">
        <v>15</v>
      </c>
      <c r="B716" t="s">
        <v>54</v>
      </c>
      <c r="C716" s="1">
        <v>41086.545138888891</v>
      </c>
      <c r="D716">
        <v>1</v>
      </c>
      <c r="E716" t="s">
        <v>28</v>
      </c>
      <c r="F716" t="s">
        <v>29</v>
      </c>
      <c r="G716">
        <v>11</v>
      </c>
      <c r="H716" t="str">
        <f t="shared" si="59"/>
        <v>AWD</v>
      </c>
      <c r="I716" s="2">
        <f t="shared" si="56"/>
        <v>2012</v>
      </c>
      <c r="J716" s="2">
        <f t="shared" si="57"/>
        <v>6</v>
      </c>
      <c r="K716" t="str">
        <f t="shared" si="58"/>
        <v>Korenbouten</v>
      </c>
      <c r="L716" s="25">
        <f t="shared" si="60"/>
        <v>25.285714285714285</v>
      </c>
    </row>
    <row r="717" spans="1:12" x14ac:dyDescent="0.25">
      <c r="A717">
        <v>15</v>
      </c>
      <c r="B717" t="s">
        <v>54</v>
      </c>
      <c r="C717" s="1">
        <v>41086.545138888891</v>
      </c>
      <c r="D717">
        <v>1</v>
      </c>
      <c r="E717" t="s">
        <v>18</v>
      </c>
      <c r="F717" t="s">
        <v>19</v>
      </c>
      <c r="G717">
        <v>2</v>
      </c>
      <c r="H717" t="str">
        <f t="shared" si="59"/>
        <v>AWD</v>
      </c>
      <c r="I717" s="2">
        <f t="shared" si="56"/>
        <v>2012</v>
      </c>
      <c r="J717" s="2">
        <f t="shared" si="57"/>
        <v>6</v>
      </c>
      <c r="K717" t="str">
        <f t="shared" si="58"/>
        <v>Korenbouten</v>
      </c>
      <c r="L717" s="25">
        <f t="shared" si="60"/>
        <v>25.285714285714285</v>
      </c>
    </row>
    <row r="718" spans="1:12" x14ac:dyDescent="0.25">
      <c r="A718">
        <v>15</v>
      </c>
      <c r="B718" t="s">
        <v>54</v>
      </c>
      <c r="C718" s="1">
        <v>41086.545138888891</v>
      </c>
      <c r="D718">
        <v>1</v>
      </c>
      <c r="E718" t="s">
        <v>57</v>
      </c>
      <c r="F718" t="s">
        <v>58</v>
      </c>
      <c r="G718">
        <v>1</v>
      </c>
      <c r="H718" t="str">
        <f t="shared" si="59"/>
        <v>AWD</v>
      </c>
      <c r="I718" s="2">
        <f t="shared" si="56"/>
        <v>2012</v>
      </c>
      <c r="J718" s="2">
        <f t="shared" si="57"/>
        <v>6</v>
      </c>
      <c r="K718" t="str">
        <f t="shared" si="58"/>
        <v>Korenbouten</v>
      </c>
      <c r="L718" s="25">
        <f t="shared" si="60"/>
        <v>25.285714285714285</v>
      </c>
    </row>
    <row r="719" spans="1:12" x14ac:dyDescent="0.25">
      <c r="A719">
        <v>15</v>
      </c>
      <c r="B719" t="s">
        <v>54</v>
      </c>
      <c r="C719" s="1">
        <v>41114.506944444445</v>
      </c>
      <c r="D719">
        <v>1</v>
      </c>
      <c r="E719" t="s">
        <v>20</v>
      </c>
      <c r="F719" t="s">
        <v>21</v>
      </c>
      <c r="G719">
        <v>3</v>
      </c>
      <c r="H719" t="str">
        <f t="shared" si="59"/>
        <v>AWD</v>
      </c>
      <c r="I719" s="2">
        <f t="shared" si="56"/>
        <v>2012</v>
      </c>
      <c r="J719" s="2">
        <f t="shared" si="57"/>
        <v>7</v>
      </c>
      <c r="K719" t="str">
        <f t="shared" si="58"/>
        <v>Waterjuffer</v>
      </c>
      <c r="L719" s="25">
        <f t="shared" si="60"/>
        <v>29.285714285714285</v>
      </c>
    </row>
    <row r="720" spans="1:12" x14ac:dyDescent="0.25">
      <c r="A720">
        <v>15</v>
      </c>
      <c r="B720" t="s">
        <v>54</v>
      </c>
      <c r="C720" s="1">
        <v>41114.506944444445</v>
      </c>
      <c r="D720">
        <v>1</v>
      </c>
      <c r="E720" t="s">
        <v>26</v>
      </c>
      <c r="F720" t="s">
        <v>27</v>
      </c>
      <c r="G720">
        <v>1</v>
      </c>
      <c r="H720" t="str">
        <f t="shared" si="59"/>
        <v>AWD</v>
      </c>
      <c r="I720" s="2">
        <f t="shared" si="56"/>
        <v>2012</v>
      </c>
      <c r="J720" s="2">
        <f t="shared" si="57"/>
        <v>7</v>
      </c>
      <c r="K720" t="str">
        <f t="shared" si="58"/>
        <v>Glazenmakers</v>
      </c>
      <c r="L720" s="25">
        <f t="shared" si="60"/>
        <v>29.285714285714285</v>
      </c>
    </row>
    <row r="721" spans="1:12" x14ac:dyDescent="0.25">
      <c r="A721">
        <v>15</v>
      </c>
      <c r="B721" t="s">
        <v>54</v>
      </c>
      <c r="C721" s="1">
        <v>41114.506944444445</v>
      </c>
      <c r="D721">
        <v>1</v>
      </c>
      <c r="E721" t="s">
        <v>14</v>
      </c>
      <c r="F721" t="s">
        <v>15</v>
      </c>
      <c r="G721">
        <v>22</v>
      </c>
      <c r="H721" t="str">
        <f t="shared" si="59"/>
        <v>AWD</v>
      </c>
      <c r="I721" s="2">
        <f t="shared" si="56"/>
        <v>2012</v>
      </c>
      <c r="J721" s="2">
        <f t="shared" si="57"/>
        <v>7</v>
      </c>
      <c r="K721" t="str">
        <f t="shared" si="58"/>
        <v>Waterjuffer</v>
      </c>
      <c r="L721" s="25">
        <f t="shared" si="60"/>
        <v>29.285714285714285</v>
      </c>
    </row>
    <row r="722" spans="1:12" x14ac:dyDescent="0.25">
      <c r="A722">
        <v>15</v>
      </c>
      <c r="B722" t="s">
        <v>54</v>
      </c>
      <c r="C722" s="1">
        <v>41114.506944444445</v>
      </c>
      <c r="D722">
        <v>1</v>
      </c>
      <c r="E722" t="s">
        <v>28</v>
      </c>
      <c r="F722" t="s">
        <v>29</v>
      </c>
      <c r="G722">
        <v>3</v>
      </c>
      <c r="H722" t="str">
        <f t="shared" si="59"/>
        <v>AWD</v>
      </c>
      <c r="I722" s="2">
        <f t="shared" si="56"/>
        <v>2012</v>
      </c>
      <c r="J722" s="2">
        <f t="shared" si="57"/>
        <v>7</v>
      </c>
      <c r="K722" t="str">
        <f t="shared" si="58"/>
        <v>Korenbouten</v>
      </c>
      <c r="L722" s="25">
        <f t="shared" si="60"/>
        <v>29.285714285714285</v>
      </c>
    </row>
    <row r="723" spans="1:12" x14ac:dyDescent="0.25">
      <c r="A723">
        <v>15</v>
      </c>
      <c r="B723" t="s">
        <v>54</v>
      </c>
      <c r="C723" s="1">
        <v>41114.506944444445</v>
      </c>
      <c r="D723">
        <v>1</v>
      </c>
      <c r="E723" t="s">
        <v>32</v>
      </c>
      <c r="F723" t="s">
        <v>33</v>
      </c>
      <c r="G723">
        <v>2</v>
      </c>
      <c r="H723" t="str">
        <f t="shared" si="59"/>
        <v>AWD</v>
      </c>
      <c r="I723" s="2">
        <f t="shared" si="56"/>
        <v>2012</v>
      </c>
      <c r="J723" s="2">
        <f t="shared" si="57"/>
        <v>7</v>
      </c>
      <c r="K723" t="str">
        <f t="shared" si="58"/>
        <v>Korenbouten</v>
      </c>
      <c r="L723" s="25">
        <f t="shared" si="60"/>
        <v>29.285714285714285</v>
      </c>
    </row>
    <row r="724" spans="1:12" x14ac:dyDescent="0.25">
      <c r="A724">
        <v>15</v>
      </c>
      <c r="B724" t="s">
        <v>54</v>
      </c>
      <c r="C724" s="1">
        <v>41114.506944444445</v>
      </c>
      <c r="D724">
        <v>1</v>
      </c>
      <c r="E724" t="s">
        <v>10</v>
      </c>
      <c r="F724" t="s">
        <v>11</v>
      </c>
      <c r="G724">
        <v>5</v>
      </c>
      <c r="H724" t="str">
        <f t="shared" si="59"/>
        <v>AWD</v>
      </c>
      <c r="I724" s="2">
        <f t="shared" si="56"/>
        <v>2012</v>
      </c>
      <c r="J724" s="2">
        <f t="shared" si="57"/>
        <v>7</v>
      </c>
      <c r="K724" t="str">
        <f t="shared" si="58"/>
        <v>Waterjuffer</v>
      </c>
      <c r="L724" s="25">
        <f t="shared" si="60"/>
        <v>29.285714285714285</v>
      </c>
    </row>
    <row r="725" spans="1:12" x14ac:dyDescent="0.25">
      <c r="A725">
        <v>15</v>
      </c>
      <c r="B725" t="s">
        <v>54</v>
      </c>
      <c r="C725" s="1">
        <v>41122.555555555555</v>
      </c>
      <c r="D725">
        <v>1</v>
      </c>
      <c r="E725" t="s">
        <v>30</v>
      </c>
      <c r="F725" t="s">
        <v>31</v>
      </c>
      <c r="G725">
        <v>2</v>
      </c>
      <c r="H725" t="str">
        <f t="shared" si="59"/>
        <v>AWD</v>
      </c>
      <c r="I725" s="2">
        <f t="shared" si="56"/>
        <v>2012</v>
      </c>
      <c r="J725" s="2">
        <f t="shared" si="57"/>
        <v>8</v>
      </c>
      <c r="K725" t="str">
        <f t="shared" si="58"/>
        <v>Pantserjuffers</v>
      </c>
      <c r="L725" s="25">
        <f t="shared" si="60"/>
        <v>30.428571428571427</v>
      </c>
    </row>
    <row r="726" spans="1:12" x14ac:dyDescent="0.25">
      <c r="A726">
        <v>15</v>
      </c>
      <c r="B726" t="s">
        <v>54</v>
      </c>
      <c r="C726" s="1">
        <v>41122.555555555555</v>
      </c>
      <c r="D726">
        <v>1</v>
      </c>
      <c r="E726" t="s">
        <v>10</v>
      </c>
      <c r="F726" t="s">
        <v>11</v>
      </c>
      <c r="G726">
        <v>6</v>
      </c>
      <c r="H726" t="str">
        <f t="shared" si="59"/>
        <v>AWD</v>
      </c>
      <c r="I726" s="2">
        <f t="shared" si="56"/>
        <v>2012</v>
      </c>
      <c r="J726" s="2">
        <f t="shared" si="57"/>
        <v>8</v>
      </c>
      <c r="K726" t="str">
        <f t="shared" si="58"/>
        <v>Waterjuffer</v>
      </c>
      <c r="L726" s="25">
        <f t="shared" si="60"/>
        <v>30.428571428571427</v>
      </c>
    </row>
    <row r="727" spans="1:12" x14ac:dyDescent="0.25">
      <c r="A727">
        <v>15</v>
      </c>
      <c r="B727" t="s">
        <v>54</v>
      </c>
      <c r="C727" s="1">
        <v>41122.555555555555</v>
      </c>
      <c r="D727">
        <v>1</v>
      </c>
      <c r="E727" t="s">
        <v>14</v>
      </c>
      <c r="F727" t="s">
        <v>15</v>
      </c>
      <c r="G727">
        <v>11</v>
      </c>
      <c r="H727" t="str">
        <f t="shared" si="59"/>
        <v>AWD</v>
      </c>
      <c r="I727" s="2">
        <f t="shared" si="56"/>
        <v>2012</v>
      </c>
      <c r="J727" s="2">
        <f t="shared" si="57"/>
        <v>8</v>
      </c>
      <c r="K727" t="str">
        <f t="shared" si="58"/>
        <v>Waterjuffer</v>
      </c>
      <c r="L727" s="25">
        <f t="shared" si="60"/>
        <v>30.428571428571427</v>
      </c>
    </row>
    <row r="728" spans="1:12" x14ac:dyDescent="0.25">
      <c r="A728">
        <v>15</v>
      </c>
      <c r="B728" t="s">
        <v>54</v>
      </c>
      <c r="C728" s="1">
        <v>41122.555555555555</v>
      </c>
      <c r="D728">
        <v>1</v>
      </c>
      <c r="E728" t="s">
        <v>26</v>
      </c>
      <c r="F728" t="s">
        <v>27</v>
      </c>
      <c r="G728">
        <v>1</v>
      </c>
      <c r="H728" t="str">
        <f t="shared" si="59"/>
        <v>AWD</v>
      </c>
      <c r="I728" s="2">
        <f t="shared" si="56"/>
        <v>2012</v>
      </c>
      <c r="J728" s="2">
        <f t="shared" si="57"/>
        <v>8</v>
      </c>
      <c r="K728" t="str">
        <f t="shared" si="58"/>
        <v>Glazenmakers</v>
      </c>
      <c r="L728" s="25">
        <f t="shared" si="60"/>
        <v>30.428571428571427</v>
      </c>
    </row>
    <row r="729" spans="1:12" x14ac:dyDescent="0.25">
      <c r="A729">
        <v>15</v>
      </c>
      <c r="B729" t="s">
        <v>54</v>
      </c>
      <c r="C729" s="1">
        <v>41122.555555555555</v>
      </c>
      <c r="D729">
        <v>1</v>
      </c>
      <c r="E729" t="s">
        <v>32</v>
      </c>
      <c r="F729" t="s">
        <v>33</v>
      </c>
      <c r="G729">
        <v>7</v>
      </c>
      <c r="H729" t="str">
        <f t="shared" si="59"/>
        <v>AWD</v>
      </c>
      <c r="I729" s="2">
        <f t="shared" si="56"/>
        <v>2012</v>
      </c>
      <c r="J729" s="2">
        <f t="shared" si="57"/>
        <v>8</v>
      </c>
      <c r="K729" t="str">
        <f t="shared" si="58"/>
        <v>Korenbouten</v>
      </c>
      <c r="L729" s="25">
        <f t="shared" si="60"/>
        <v>30.428571428571427</v>
      </c>
    </row>
    <row r="730" spans="1:12" x14ac:dyDescent="0.25">
      <c r="A730">
        <v>15</v>
      </c>
      <c r="B730" t="s">
        <v>54</v>
      </c>
      <c r="C730" s="1">
        <v>41122.555555555555</v>
      </c>
      <c r="D730">
        <v>1</v>
      </c>
      <c r="E730" t="s">
        <v>42</v>
      </c>
      <c r="F730" t="s">
        <v>43</v>
      </c>
      <c r="G730">
        <v>4</v>
      </c>
      <c r="H730" t="str">
        <f t="shared" si="59"/>
        <v>AWD</v>
      </c>
      <c r="I730" s="2">
        <f t="shared" si="56"/>
        <v>2012</v>
      </c>
      <c r="J730" s="2">
        <f t="shared" si="57"/>
        <v>8</v>
      </c>
      <c r="K730" t="str">
        <f t="shared" si="58"/>
        <v>Korenbouten</v>
      </c>
      <c r="L730" s="25">
        <f t="shared" si="60"/>
        <v>30.428571428571427</v>
      </c>
    </row>
    <row r="731" spans="1:12" x14ac:dyDescent="0.25">
      <c r="A731">
        <v>15</v>
      </c>
      <c r="B731" t="s">
        <v>54</v>
      </c>
      <c r="C731" s="1">
        <v>41137.5625</v>
      </c>
      <c r="D731">
        <v>1</v>
      </c>
      <c r="E731" t="s">
        <v>30</v>
      </c>
      <c r="F731" t="s">
        <v>31</v>
      </c>
      <c r="G731">
        <v>1</v>
      </c>
      <c r="H731" t="str">
        <f t="shared" si="59"/>
        <v>AWD</v>
      </c>
      <c r="I731" s="2">
        <f t="shared" si="56"/>
        <v>2012</v>
      </c>
      <c r="J731" s="2">
        <f t="shared" si="57"/>
        <v>8</v>
      </c>
      <c r="K731" t="str">
        <f t="shared" si="58"/>
        <v>Pantserjuffers</v>
      </c>
      <c r="L731" s="25">
        <f t="shared" si="60"/>
        <v>32.571428571428569</v>
      </c>
    </row>
    <row r="732" spans="1:12" x14ac:dyDescent="0.25">
      <c r="A732">
        <v>15</v>
      </c>
      <c r="B732" t="s">
        <v>54</v>
      </c>
      <c r="C732" s="1">
        <v>41137.5625</v>
      </c>
      <c r="D732">
        <v>1</v>
      </c>
      <c r="E732" t="s">
        <v>14</v>
      </c>
      <c r="F732" t="s">
        <v>15</v>
      </c>
      <c r="G732">
        <v>12</v>
      </c>
      <c r="H732" t="str">
        <f t="shared" si="59"/>
        <v>AWD</v>
      </c>
      <c r="I732" s="2">
        <f t="shared" si="56"/>
        <v>2012</v>
      </c>
      <c r="J732" s="2">
        <f t="shared" si="57"/>
        <v>8</v>
      </c>
      <c r="K732" t="str">
        <f t="shared" si="58"/>
        <v>Waterjuffer</v>
      </c>
      <c r="L732" s="25">
        <f t="shared" si="60"/>
        <v>32.571428571428569</v>
      </c>
    </row>
    <row r="733" spans="1:12" x14ac:dyDescent="0.25">
      <c r="A733">
        <v>15</v>
      </c>
      <c r="B733" t="s">
        <v>54</v>
      </c>
      <c r="C733" s="1">
        <v>41137.5625</v>
      </c>
      <c r="D733">
        <v>1</v>
      </c>
      <c r="E733" t="s">
        <v>38</v>
      </c>
      <c r="F733" t="s">
        <v>39</v>
      </c>
      <c r="G733">
        <v>6</v>
      </c>
      <c r="H733" t="str">
        <f t="shared" si="59"/>
        <v>AWD</v>
      </c>
      <c r="I733" s="2">
        <f t="shared" si="56"/>
        <v>2012</v>
      </c>
      <c r="J733" s="2">
        <f t="shared" si="57"/>
        <v>8</v>
      </c>
      <c r="K733" t="str">
        <f t="shared" si="58"/>
        <v>Korenbouten</v>
      </c>
      <c r="L733" s="25">
        <f t="shared" si="60"/>
        <v>32.571428571428569</v>
      </c>
    </row>
    <row r="734" spans="1:12" x14ac:dyDescent="0.25">
      <c r="A734">
        <v>15</v>
      </c>
      <c r="B734" t="s">
        <v>54</v>
      </c>
      <c r="C734" s="1">
        <v>41137.5625</v>
      </c>
      <c r="D734">
        <v>1</v>
      </c>
      <c r="E734" t="s">
        <v>32</v>
      </c>
      <c r="F734" t="s">
        <v>33</v>
      </c>
      <c r="G734">
        <v>3</v>
      </c>
      <c r="H734" t="str">
        <f t="shared" si="59"/>
        <v>AWD</v>
      </c>
      <c r="I734" s="2">
        <f t="shared" si="56"/>
        <v>2012</v>
      </c>
      <c r="J734" s="2">
        <f t="shared" si="57"/>
        <v>8</v>
      </c>
      <c r="K734" t="str">
        <f t="shared" si="58"/>
        <v>Korenbouten</v>
      </c>
      <c r="L734" s="25">
        <f t="shared" si="60"/>
        <v>32.571428571428569</v>
      </c>
    </row>
    <row r="735" spans="1:12" x14ac:dyDescent="0.25">
      <c r="A735">
        <v>15</v>
      </c>
      <c r="B735" t="s">
        <v>54</v>
      </c>
      <c r="C735" s="1">
        <v>41137.5625</v>
      </c>
      <c r="D735">
        <v>1</v>
      </c>
      <c r="E735" t="s">
        <v>42</v>
      </c>
      <c r="F735" t="s">
        <v>43</v>
      </c>
      <c r="G735">
        <v>10</v>
      </c>
      <c r="H735" t="str">
        <f t="shared" si="59"/>
        <v>AWD</v>
      </c>
      <c r="I735" s="2">
        <f t="shared" si="56"/>
        <v>2012</v>
      </c>
      <c r="J735" s="2">
        <f t="shared" si="57"/>
        <v>8</v>
      </c>
      <c r="K735" t="str">
        <f t="shared" si="58"/>
        <v>Korenbouten</v>
      </c>
      <c r="L735" s="25">
        <f t="shared" si="60"/>
        <v>32.571428571428569</v>
      </c>
    </row>
    <row r="736" spans="1:12" x14ac:dyDescent="0.25">
      <c r="A736">
        <v>15</v>
      </c>
      <c r="B736" t="s">
        <v>54</v>
      </c>
      <c r="C736" s="1">
        <v>41142.559027777781</v>
      </c>
      <c r="D736">
        <v>1</v>
      </c>
      <c r="E736" t="s">
        <v>59</v>
      </c>
      <c r="F736" t="s">
        <v>60</v>
      </c>
      <c r="G736">
        <v>1</v>
      </c>
      <c r="H736" t="str">
        <f t="shared" si="59"/>
        <v>AWD</v>
      </c>
      <c r="I736" s="2">
        <f t="shared" si="56"/>
        <v>2012</v>
      </c>
      <c r="J736" s="2">
        <f t="shared" si="57"/>
        <v>8</v>
      </c>
      <c r="K736" t="str">
        <f t="shared" si="58"/>
        <v>Pantserjuffers</v>
      </c>
      <c r="L736" s="25">
        <f t="shared" si="60"/>
        <v>33.285714285714285</v>
      </c>
    </row>
    <row r="737" spans="1:12" x14ac:dyDescent="0.25">
      <c r="A737">
        <v>15</v>
      </c>
      <c r="B737" t="s">
        <v>54</v>
      </c>
      <c r="C737" s="1">
        <v>41142.559027777781</v>
      </c>
      <c r="D737">
        <v>1</v>
      </c>
      <c r="E737" t="s">
        <v>30</v>
      </c>
      <c r="F737" t="s">
        <v>31</v>
      </c>
      <c r="G737">
        <v>5</v>
      </c>
      <c r="H737" t="str">
        <f t="shared" si="59"/>
        <v>AWD</v>
      </c>
      <c r="I737" s="2">
        <f t="shared" si="56"/>
        <v>2012</v>
      </c>
      <c r="J737" s="2">
        <f t="shared" si="57"/>
        <v>8</v>
      </c>
      <c r="K737" t="str">
        <f t="shared" si="58"/>
        <v>Pantserjuffers</v>
      </c>
      <c r="L737" s="25">
        <f t="shared" si="60"/>
        <v>33.285714285714285</v>
      </c>
    </row>
    <row r="738" spans="1:12" x14ac:dyDescent="0.25">
      <c r="A738">
        <v>15</v>
      </c>
      <c r="B738" t="s">
        <v>54</v>
      </c>
      <c r="C738" s="1">
        <v>41142.559027777781</v>
      </c>
      <c r="D738">
        <v>1</v>
      </c>
      <c r="E738" t="s">
        <v>14</v>
      </c>
      <c r="F738" t="s">
        <v>15</v>
      </c>
      <c r="G738">
        <v>7</v>
      </c>
      <c r="H738" t="str">
        <f t="shared" si="59"/>
        <v>AWD</v>
      </c>
      <c r="I738" s="2">
        <f t="shared" si="56"/>
        <v>2012</v>
      </c>
      <c r="J738" s="2">
        <f t="shared" si="57"/>
        <v>8</v>
      </c>
      <c r="K738" t="str">
        <f t="shared" si="58"/>
        <v>Waterjuffer</v>
      </c>
      <c r="L738" s="25">
        <f t="shared" si="60"/>
        <v>33.285714285714285</v>
      </c>
    </row>
    <row r="739" spans="1:12" x14ac:dyDescent="0.25">
      <c r="A739">
        <v>15</v>
      </c>
      <c r="B739" t="s">
        <v>54</v>
      </c>
      <c r="C739" s="1">
        <v>41142.559027777781</v>
      </c>
      <c r="D739">
        <v>1</v>
      </c>
      <c r="E739" t="s">
        <v>32</v>
      </c>
      <c r="F739" t="s">
        <v>33</v>
      </c>
      <c r="G739">
        <v>1</v>
      </c>
      <c r="H739" t="str">
        <f t="shared" si="59"/>
        <v>AWD</v>
      </c>
      <c r="I739" s="2">
        <f t="shared" si="56"/>
        <v>2012</v>
      </c>
      <c r="J739" s="2">
        <f t="shared" si="57"/>
        <v>8</v>
      </c>
      <c r="K739" t="str">
        <f t="shared" si="58"/>
        <v>Korenbouten</v>
      </c>
      <c r="L739" s="25">
        <f t="shared" si="60"/>
        <v>33.285714285714285</v>
      </c>
    </row>
    <row r="740" spans="1:12" x14ac:dyDescent="0.25">
      <c r="A740">
        <v>15</v>
      </c>
      <c r="B740" t="s">
        <v>54</v>
      </c>
      <c r="C740" s="1">
        <v>41142.559027777781</v>
      </c>
      <c r="D740">
        <v>1</v>
      </c>
      <c r="E740" t="s">
        <v>42</v>
      </c>
      <c r="F740" t="s">
        <v>43</v>
      </c>
      <c r="G740">
        <v>7</v>
      </c>
      <c r="H740" t="str">
        <f t="shared" si="59"/>
        <v>AWD</v>
      </c>
      <c r="I740" s="2">
        <f t="shared" si="56"/>
        <v>2012</v>
      </c>
      <c r="J740" s="2">
        <f t="shared" si="57"/>
        <v>8</v>
      </c>
      <c r="K740" t="str">
        <f t="shared" si="58"/>
        <v>Korenbouten</v>
      </c>
      <c r="L740" s="25">
        <f t="shared" si="60"/>
        <v>33.285714285714285</v>
      </c>
    </row>
    <row r="741" spans="1:12" x14ac:dyDescent="0.25">
      <c r="A741">
        <v>15</v>
      </c>
      <c r="B741" t="s">
        <v>54</v>
      </c>
      <c r="C741" s="1">
        <v>41156.576388888891</v>
      </c>
      <c r="D741">
        <v>1</v>
      </c>
      <c r="E741" t="s">
        <v>30</v>
      </c>
      <c r="F741" t="s">
        <v>31</v>
      </c>
      <c r="G741">
        <v>5</v>
      </c>
      <c r="H741" t="str">
        <f t="shared" si="59"/>
        <v>AWD</v>
      </c>
      <c r="I741" s="2">
        <f t="shared" si="56"/>
        <v>2012</v>
      </c>
      <c r="J741" s="2">
        <f t="shared" si="57"/>
        <v>9</v>
      </c>
      <c r="K741" t="str">
        <f t="shared" si="58"/>
        <v>Pantserjuffers</v>
      </c>
      <c r="L741" s="25">
        <f t="shared" si="60"/>
        <v>35.285714285714285</v>
      </c>
    </row>
    <row r="742" spans="1:12" x14ac:dyDescent="0.25">
      <c r="A742">
        <v>15</v>
      </c>
      <c r="B742" t="s">
        <v>54</v>
      </c>
      <c r="C742" s="1">
        <v>41156.576388888891</v>
      </c>
      <c r="D742">
        <v>1</v>
      </c>
      <c r="E742" t="s">
        <v>14</v>
      </c>
      <c r="F742" t="s">
        <v>15</v>
      </c>
      <c r="G742">
        <v>4</v>
      </c>
      <c r="H742" t="str">
        <f t="shared" si="59"/>
        <v>AWD</v>
      </c>
      <c r="I742" s="2">
        <f t="shared" si="56"/>
        <v>2012</v>
      </c>
      <c r="J742" s="2">
        <f t="shared" si="57"/>
        <v>9</v>
      </c>
      <c r="K742" t="str">
        <f t="shared" si="58"/>
        <v>Waterjuffer</v>
      </c>
      <c r="L742" s="25">
        <f t="shared" si="60"/>
        <v>35.285714285714285</v>
      </c>
    </row>
    <row r="743" spans="1:12" x14ac:dyDescent="0.25">
      <c r="A743">
        <v>15</v>
      </c>
      <c r="B743" t="s">
        <v>54</v>
      </c>
      <c r="C743" s="1">
        <v>41156.576388888891</v>
      </c>
      <c r="D743">
        <v>1</v>
      </c>
      <c r="E743" t="s">
        <v>36</v>
      </c>
      <c r="F743" t="s">
        <v>37</v>
      </c>
      <c r="G743">
        <v>2</v>
      </c>
      <c r="H743" t="str">
        <f t="shared" si="59"/>
        <v>AWD</v>
      </c>
      <c r="I743" s="2">
        <f t="shared" si="56"/>
        <v>2012</v>
      </c>
      <c r="J743" s="2">
        <f t="shared" si="57"/>
        <v>9</v>
      </c>
      <c r="K743" t="str">
        <f t="shared" si="58"/>
        <v>Glazenmakers</v>
      </c>
      <c r="L743" s="25">
        <f t="shared" si="60"/>
        <v>35.285714285714285</v>
      </c>
    </row>
    <row r="744" spans="1:12" x14ac:dyDescent="0.25">
      <c r="A744">
        <v>15</v>
      </c>
      <c r="B744" t="s">
        <v>54</v>
      </c>
      <c r="C744" s="1">
        <v>41156.576388888891</v>
      </c>
      <c r="D744">
        <v>1</v>
      </c>
      <c r="E744" t="s">
        <v>26</v>
      </c>
      <c r="F744" t="s">
        <v>27</v>
      </c>
      <c r="G744">
        <v>1</v>
      </c>
      <c r="H744" t="str">
        <f t="shared" si="59"/>
        <v>AWD</v>
      </c>
      <c r="I744" s="2">
        <f t="shared" si="56"/>
        <v>2012</v>
      </c>
      <c r="J744" s="2">
        <f t="shared" si="57"/>
        <v>9</v>
      </c>
      <c r="K744" t="str">
        <f t="shared" si="58"/>
        <v>Glazenmakers</v>
      </c>
      <c r="L744" s="25">
        <f t="shared" si="60"/>
        <v>35.285714285714285</v>
      </c>
    </row>
    <row r="745" spans="1:12" x14ac:dyDescent="0.25">
      <c r="A745">
        <v>15</v>
      </c>
      <c r="B745" t="s">
        <v>54</v>
      </c>
      <c r="C745" s="1">
        <v>41156.576388888891</v>
      </c>
      <c r="D745">
        <v>1</v>
      </c>
      <c r="E745" t="s">
        <v>32</v>
      </c>
      <c r="F745" t="s">
        <v>33</v>
      </c>
      <c r="G745">
        <v>5</v>
      </c>
      <c r="H745" t="str">
        <f t="shared" si="59"/>
        <v>AWD</v>
      </c>
      <c r="I745" s="2">
        <f t="shared" si="56"/>
        <v>2012</v>
      </c>
      <c r="J745" s="2">
        <f t="shared" si="57"/>
        <v>9</v>
      </c>
      <c r="K745" t="str">
        <f t="shared" si="58"/>
        <v>Korenbouten</v>
      </c>
      <c r="L745" s="25">
        <f t="shared" si="60"/>
        <v>35.285714285714285</v>
      </c>
    </row>
    <row r="746" spans="1:12" x14ac:dyDescent="0.25">
      <c r="A746">
        <v>15</v>
      </c>
      <c r="B746" t="s">
        <v>54</v>
      </c>
      <c r="C746" s="1">
        <v>41156.576388888891</v>
      </c>
      <c r="D746">
        <v>1</v>
      </c>
      <c r="E746" t="s">
        <v>42</v>
      </c>
      <c r="F746" t="s">
        <v>43</v>
      </c>
      <c r="G746">
        <v>6</v>
      </c>
      <c r="H746" t="str">
        <f t="shared" si="59"/>
        <v>AWD</v>
      </c>
      <c r="I746" s="2">
        <f t="shared" si="56"/>
        <v>2012</v>
      </c>
      <c r="J746" s="2">
        <f t="shared" si="57"/>
        <v>9</v>
      </c>
      <c r="K746" t="str">
        <f t="shared" si="58"/>
        <v>Korenbouten</v>
      </c>
      <c r="L746" s="25">
        <f t="shared" si="60"/>
        <v>35.285714285714285</v>
      </c>
    </row>
    <row r="747" spans="1:12" x14ac:dyDescent="0.25">
      <c r="A747">
        <v>15</v>
      </c>
      <c r="B747" t="s">
        <v>54</v>
      </c>
      <c r="C747" s="1">
        <v>41413.510416666664</v>
      </c>
      <c r="D747">
        <v>1</v>
      </c>
      <c r="E747" t="s">
        <v>10</v>
      </c>
      <c r="F747" t="s">
        <v>11</v>
      </c>
      <c r="G747">
        <v>2</v>
      </c>
      <c r="H747" t="str">
        <f t="shared" si="59"/>
        <v>AWD</v>
      </c>
      <c r="I747" s="2">
        <f t="shared" si="56"/>
        <v>2013</v>
      </c>
      <c r="J747" s="2">
        <f t="shared" si="57"/>
        <v>5</v>
      </c>
      <c r="K747" t="str">
        <f t="shared" si="58"/>
        <v>Waterjuffer</v>
      </c>
      <c r="L747" s="25">
        <f t="shared" si="60"/>
        <v>19.714285714285715</v>
      </c>
    </row>
    <row r="748" spans="1:12" x14ac:dyDescent="0.25">
      <c r="A748">
        <v>15</v>
      </c>
      <c r="B748" t="s">
        <v>54</v>
      </c>
      <c r="C748" s="1">
        <v>41413.510416666664</v>
      </c>
      <c r="D748">
        <v>1</v>
      </c>
      <c r="E748" t="s">
        <v>12</v>
      </c>
      <c r="F748" t="s">
        <v>13</v>
      </c>
      <c r="G748">
        <v>2</v>
      </c>
      <c r="H748" t="str">
        <f t="shared" si="59"/>
        <v>AWD</v>
      </c>
      <c r="I748" s="2">
        <f t="shared" si="56"/>
        <v>2013</v>
      </c>
      <c r="J748" s="2">
        <f t="shared" si="57"/>
        <v>5</v>
      </c>
      <c r="K748" t="str">
        <f t="shared" si="58"/>
        <v>Waterjuffer</v>
      </c>
      <c r="L748" s="25">
        <f t="shared" si="60"/>
        <v>19.714285714285715</v>
      </c>
    </row>
    <row r="749" spans="1:12" x14ac:dyDescent="0.25">
      <c r="A749">
        <v>15</v>
      </c>
      <c r="B749" t="s">
        <v>54</v>
      </c>
      <c r="C749" s="1">
        <v>41413.510416666664</v>
      </c>
      <c r="D749">
        <v>1</v>
      </c>
      <c r="E749" t="s">
        <v>14</v>
      </c>
      <c r="F749" t="s">
        <v>15</v>
      </c>
      <c r="G749">
        <v>6</v>
      </c>
      <c r="H749" t="str">
        <f t="shared" si="59"/>
        <v>AWD</v>
      </c>
      <c r="I749" s="2">
        <f t="shared" si="56"/>
        <v>2013</v>
      </c>
      <c r="J749" s="2">
        <f t="shared" si="57"/>
        <v>5</v>
      </c>
      <c r="K749" t="str">
        <f t="shared" si="58"/>
        <v>Waterjuffer</v>
      </c>
      <c r="L749" s="25">
        <f t="shared" si="60"/>
        <v>19.714285714285715</v>
      </c>
    </row>
    <row r="750" spans="1:12" x14ac:dyDescent="0.25">
      <c r="A750">
        <v>15</v>
      </c>
      <c r="B750" t="s">
        <v>54</v>
      </c>
      <c r="C750" s="1">
        <v>41413.510416666664</v>
      </c>
      <c r="D750">
        <v>1</v>
      </c>
      <c r="E750" t="s">
        <v>20</v>
      </c>
      <c r="F750" t="s">
        <v>21</v>
      </c>
      <c r="G750">
        <v>7</v>
      </c>
      <c r="H750" t="str">
        <f t="shared" si="59"/>
        <v>AWD</v>
      </c>
      <c r="I750" s="2">
        <f t="shared" si="56"/>
        <v>2013</v>
      </c>
      <c r="J750" s="2">
        <f t="shared" si="57"/>
        <v>5</v>
      </c>
      <c r="K750" t="str">
        <f t="shared" si="58"/>
        <v>Waterjuffer</v>
      </c>
      <c r="L750" s="25">
        <f t="shared" si="60"/>
        <v>19.714285714285715</v>
      </c>
    </row>
    <row r="751" spans="1:12" x14ac:dyDescent="0.25">
      <c r="A751">
        <v>15</v>
      </c>
      <c r="B751" t="s">
        <v>54</v>
      </c>
      <c r="C751" s="1">
        <v>41413.510416666664</v>
      </c>
      <c r="D751">
        <v>1</v>
      </c>
      <c r="E751" t="s">
        <v>28</v>
      </c>
      <c r="F751" t="s">
        <v>29</v>
      </c>
      <c r="G751">
        <v>16</v>
      </c>
      <c r="H751" t="str">
        <f t="shared" si="59"/>
        <v>AWD</v>
      </c>
      <c r="I751" s="2">
        <f t="shared" si="56"/>
        <v>2013</v>
      </c>
      <c r="J751" s="2">
        <f t="shared" si="57"/>
        <v>5</v>
      </c>
      <c r="K751" t="str">
        <f t="shared" si="58"/>
        <v>Korenbouten</v>
      </c>
      <c r="L751" s="25">
        <f t="shared" si="60"/>
        <v>19.714285714285715</v>
      </c>
    </row>
    <row r="752" spans="1:12" x14ac:dyDescent="0.25">
      <c r="A752">
        <v>15</v>
      </c>
      <c r="B752" t="s">
        <v>54</v>
      </c>
      <c r="C752" s="1">
        <v>41422.5</v>
      </c>
      <c r="D752">
        <v>1</v>
      </c>
      <c r="E752" t="s">
        <v>10</v>
      </c>
      <c r="F752" t="s">
        <v>11</v>
      </c>
      <c r="G752">
        <v>1</v>
      </c>
      <c r="H752" t="str">
        <f t="shared" si="59"/>
        <v>AWD</v>
      </c>
      <c r="I752" s="2">
        <f t="shared" si="56"/>
        <v>2013</v>
      </c>
      <c r="J752" s="2">
        <f t="shared" si="57"/>
        <v>5</v>
      </c>
      <c r="K752" t="str">
        <f t="shared" si="58"/>
        <v>Waterjuffer</v>
      </c>
      <c r="L752" s="25">
        <f t="shared" si="60"/>
        <v>21</v>
      </c>
    </row>
    <row r="753" spans="1:12" x14ac:dyDescent="0.25">
      <c r="A753">
        <v>15</v>
      </c>
      <c r="B753" t="s">
        <v>54</v>
      </c>
      <c r="C753" s="1">
        <v>41422.5</v>
      </c>
      <c r="D753">
        <v>1</v>
      </c>
      <c r="E753" t="s">
        <v>20</v>
      </c>
      <c r="F753" t="s">
        <v>21</v>
      </c>
      <c r="G753">
        <v>12</v>
      </c>
      <c r="H753" t="str">
        <f t="shared" si="59"/>
        <v>AWD</v>
      </c>
      <c r="I753" s="2">
        <f t="shared" si="56"/>
        <v>2013</v>
      </c>
      <c r="J753" s="2">
        <f t="shared" si="57"/>
        <v>5</v>
      </c>
      <c r="K753" t="str">
        <f t="shared" si="58"/>
        <v>Waterjuffer</v>
      </c>
      <c r="L753" s="25">
        <f t="shared" si="60"/>
        <v>21</v>
      </c>
    </row>
    <row r="754" spans="1:12" x14ac:dyDescent="0.25">
      <c r="A754">
        <v>15</v>
      </c>
      <c r="B754" t="s">
        <v>54</v>
      </c>
      <c r="C754" s="1">
        <v>41422.5</v>
      </c>
      <c r="D754">
        <v>1</v>
      </c>
      <c r="E754" t="s">
        <v>12</v>
      </c>
      <c r="F754" t="s">
        <v>13</v>
      </c>
      <c r="G754">
        <v>5</v>
      </c>
      <c r="H754" t="str">
        <f t="shared" si="59"/>
        <v>AWD</v>
      </c>
      <c r="I754" s="2">
        <f t="shared" si="56"/>
        <v>2013</v>
      </c>
      <c r="J754" s="2">
        <f t="shared" si="57"/>
        <v>5</v>
      </c>
      <c r="K754" t="str">
        <f t="shared" si="58"/>
        <v>Waterjuffer</v>
      </c>
      <c r="L754" s="25">
        <f t="shared" si="60"/>
        <v>21</v>
      </c>
    </row>
    <row r="755" spans="1:12" x14ac:dyDescent="0.25">
      <c r="A755">
        <v>15</v>
      </c>
      <c r="B755" t="s">
        <v>54</v>
      </c>
      <c r="C755" s="1">
        <v>41422.5</v>
      </c>
      <c r="D755">
        <v>1</v>
      </c>
      <c r="E755" t="s">
        <v>14</v>
      </c>
      <c r="F755" t="s">
        <v>15</v>
      </c>
      <c r="G755">
        <v>9</v>
      </c>
      <c r="H755" t="str">
        <f t="shared" si="59"/>
        <v>AWD</v>
      </c>
      <c r="I755" s="2">
        <f t="shared" si="56"/>
        <v>2013</v>
      </c>
      <c r="J755" s="2">
        <f t="shared" si="57"/>
        <v>5</v>
      </c>
      <c r="K755" t="str">
        <f t="shared" si="58"/>
        <v>Waterjuffer</v>
      </c>
      <c r="L755" s="25">
        <f t="shared" si="60"/>
        <v>21</v>
      </c>
    </row>
    <row r="756" spans="1:12" x14ac:dyDescent="0.25">
      <c r="A756">
        <v>15</v>
      </c>
      <c r="B756" t="s">
        <v>54</v>
      </c>
      <c r="C756" s="1">
        <v>41422.5</v>
      </c>
      <c r="D756">
        <v>1</v>
      </c>
      <c r="E756" t="s">
        <v>28</v>
      </c>
      <c r="F756" t="s">
        <v>29</v>
      </c>
      <c r="G756">
        <v>17</v>
      </c>
      <c r="H756" t="str">
        <f t="shared" si="59"/>
        <v>AWD</v>
      </c>
      <c r="I756" s="2">
        <f t="shared" si="56"/>
        <v>2013</v>
      </c>
      <c r="J756" s="2">
        <f t="shared" si="57"/>
        <v>5</v>
      </c>
      <c r="K756" t="str">
        <f t="shared" si="58"/>
        <v>Korenbouten</v>
      </c>
      <c r="L756" s="25">
        <f t="shared" si="60"/>
        <v>21</v>
      </c>
    </row>
    <row r="757" spans="1:12" x14ac:dyDescent="0.25">
      <c r="A757">
        <v>15</v>
      </c>
      <c r="B757" t="s">
        <v>54</v>
      </c>
      <c r="C757" s="1">
        <v>41422.5</v>
      </c>
      <c r="D757">
        <v>1</v>
      </c>
      <c r="E757" t="s">
        <v>44</v>
      </c>
      <c r="F757" t="s">
        <v>45</v>
      </c>
      <c r="G757">
        <v>5</v>
      </c>
      <c r="H757" t="str">
        <f t="shared" si="59"/>
        <v>AWD</v>
      </c>
      <c r="I757" s="2">
        <f t="shared" si="56"/>
        <v>2013</v>
      </c>
      <c r="J757" s="2">
        <f t="shared" si="57"/>
        <v>5</v>
      </c>
      <c r="K757" t="str">
        <f t="shared" si="58"/>
        <v>Korenbouten</v>
      </c>
      <c r="L757" s="25">
        <f t="shared" si="60"/>
        <v>21</v>
      </c>
    </row>
    <row r="758" spans="1:12" x14ac:dyDescent="0.25">
      <c r="A758">
        <v>15</v>
      </c>
      <c r="B758" t="s">
        <v>54</v>
      </c>
      <c r="C758" s="1">
        <v>41432.517361111109</v>
      </c>
      <c r="D758">
        <v>1</v>
      </c>
      <c r="E758" t="s">
        <v>26</v>
      </c>
      <c r="F758" t="s">
        <v>27</v>
      </c>
      <c r="G758">
        <v>2</v>
      </c>
      <c r="H758" t="str">
        <f t="shared" si="59"/>
        <v>AWD</v>
      </c>
      <c r="I758" s="2">
        <f t="shared" si="56"/>
        <v>2013</v>
      </c>
      <c r="J758" s="2">
        <f t="shared" si="57"/>
        <v>6</v>
      </c>
      <c r="K758" t="str">
        <f t="shared" si="58"/>
        <v>Glazenmakers</v>
      </c>
      <c r="L758" s="25">
        <f t="shared" si="60"/>
        <v>22.428571428571427</v>
      </c>
    </row>
    <row r="759" spans="1:12" x14ac:dyDescent="0.25">
      <c r="A759">
        <v>15</v>
      </c>
      <c r="B759" t="s">
        <v>54</v>
      </c>
      <c r="C759" s="1">
        <v>41432.517361111109</v>
      </c>
      <c r="D759">
        <v>1</v>
      </c>
      <c r="E759" t="s">
        <v>44</v>
      </c>
      <c r="F759" t="s">
        <v>45</v>
      </c>
      <c r="G759">
        <v>1</v>
      </c>
      <c r="H759" t="str">
        <f t="shared" si="59"/>
        <v>AWD</v>
      </c>
      <c r="I759" s="2">
        <f t="shared" si="56"/>
        <v>2013</v>
      </c>
      <c r="J759" s="2">
        <f t="shared" si="57"/>
        <v>6</v>
      </c>
      <c r="K759" t="str">
        <f t="shared" si="58"/>
        <v>Korenbouten</v>
      </c>
      <c r="L759" s="25">
        <f t="shared" si="60"/>
        <v>22.428571428571427</v>
      </c>
    </row>
    <row r="760" spans="1:12" x14ac:dyDescent="0.25">
      <c r="A760">
        <v>15</v>
      </c>
      <c r="B760" t="s">
        <v>54</v>
      </c>
      <c r="C760" s="1">
        <v>41432.517361111109</v>
      </c>
      <c r="D760">
        <v>1</v>
      </c>
      <c r="E760" t="s">
        <v>10</v>
      </c>
      <c r="F760" t="s">
        <v>11</v>
      </c>
      <c r="G760">
        <v>26</v>
      </c>
      <c r="H760" t="str">
        <f t="shared" si="59"/>
        <v>AWD</v>
      </c>
      <c r="I760" s="2">
        <f t="shared" si="56"/>
        <v>2013</v>
      </c>
      <c r="J760" s="2">
        <f t="shared" si="57"/>
        <v>6</v>
      </c>
      <c r="K760" t="str">
        <f t="shared" si="58"/>
        <v>Waterjuffer</v>
      </c>
      <c r="L760" s="25">
        <f t="shared" si="60"/>
        <v>22.428571428571427</v>
      </c>
    </row>
    <row r="761" spans="1:12" x14ac:dyDescent="0.25">
      <c r="A761">
        <v>15</v>
      </c>
      <c r="B761" t="s">
        <v>54</v>
      </c>
      <c r="C761" s="1">
        <v>41432.517361111109</v>
      </c>
      <c r="D761">
        <v>1</v>
      </c>
      <c r="E761" t="s">
        <v>12</v>
      </c>
      <c r="F761" t="s">
        <v>13</v>
      </c>
      <c r="G761">
        <v>4</v>
      </c>
      <c r="H761" t="str">
        <f t="shared" si="59"/>
        <v>AWD</v>
      </c>
      <c r="I761" s="2">
        <f t="shared" si="56"/>
        <v>2013</v>
      </c>
      <c r="J761" s="2">
        <f t="shared" si="57"/>
        <v>6</v>
      </c>
      <c r="K761" t="str">
        <f t="shared" si="58"/>
        <v>Waterjuffer</v>
      </c>
      <c r="L761" s="25">
        <f t="shared" si="60"/>
        <v>22.428571428571427</v>
      </c>
    </row>
    <row r="762" spans="1:12" x14ac:dyDescent="0.25">
      <c r="A762">
        <v>15</v>
      </c>
      <c r="B762" t="s">
        <v>54</v>
      </c>
      <c r="C762" s="1">
        <v>41432.517361111109</v>
      </c>
      <c r="D762">
        <v>1</v>
      </c>
      <c r="E762" t="s">
        <v>14</v>
      </c>
      <c r="F762" t="s">
        <v>15</v>
      </c>
      <c r="G762">
        <v>26</v>
      </c>
      <c r="H762" t="str">
        <f t="shared" si="59"/>
        <v>AWD</v>
      </c>
      <c r="I762" s="2">
        <f t="shared" si="56"/>
        <v>2013</v>
      </c>
      <c r="J762" s="2">
        <f t="shared" si="57"/>
        <v>6</v>
      </c>
      <c r="K762" t="str">
        <f t="shared" si="58"/>
        <v>Waterjuffer</v>
      </c>
      <c r="L762" s="25">
        <f t="shared" si="60"/>
        <v>22.428571428571427</v>
      </c>
    </row>
    <row r="763" spans="1:12" x14ac:dyDescent="0.25">
      <c r="A763">
        <v>15</v>
      </c>
      <c r="B763" t="s">
        <v>54</v>
      </c>
      <c r="C763" s="1">
        <v>41432.517361111109</v>
      </c>
      <c r="D763">
        <v>1</v>
      </c>
      <c r="E763" t="s">
        <v>20</v>
      </c>
      <c r="F763" t="s">
        <v>21</v>
      </c>
      <c r="G763">
        <v>97</v>
      </c>
      <c r="H763" t="str">
        <f t="shared" si="59"/>
        <v>AWD</v>
      </c>
      <c r="I763" s="2">
        <f t="shared" si="56"/>
        <v>2013</v>
      </c>
      <c r="J763" s="2">
        <f t="shared" si="57"/>
        <v>6</v>
      </c>
      <c r="K763" t="str">
        <f t="shared" si="58"/>
        <v>Waterjuffer</v>
      </c>
      <c r="L763" s="25">
        <f t="shared" si="60"/>
        <v>22.428571428571427</v>
      </c>
    </row>
    <row r="764" spans="1:12" x14ac:dyDescent="0.25">
      <c r="A764">
        <v>15</v>
      </c>
      <c r="B764" t="s">
        <v>54</v>
      </c>
      <c r="C764" s="1">
        <v>41432.517361111109</v>
      </c>
      <c r="D764">
        <v>1</v>
      </c>
      <c r="E764" t="s">
        <v>24</v>
      </c>
      <c r="F764" t="s">
        <v>25</v>
      </c>
      <c r="G764">
        <v>2</v>
      </c>
      <c r="H764" t="str">
        <f t="shared" si="59"/>
        <v>AWD</v>
      </c>
      <c r="I764" s="2">
        <f t="shared" si="56"/>
        <v>2013</v>
      </c>
      <c r="J764" s="2">
        <f t="shared" si="57"/>
        <v>6</v>
      </c>
      <c r="K764" t="str">
        <f t="shared" si="58"/>
        <v>Glazenmakers</v>
      </c>
      <c r="L764" s="25">
        <f t="shared" si="60"/>
        <v>22.428571428571427</v>
      </c>
    </row>
    <row r="765" spans="1:12" x14ac:dyDescent="0.25">
      <c r="A765">
        <v>15</v>
      </c>
      <c r="B765" t="s">
        <v>54</v>
      </c>
      <c r="C765" s="1">
        <v>41432.517361111109</v>
      </c>
      <c r="D765">
        <v>1</v>
      </c>
      <c r="E765" t="s">
        <v>28</v>
      </c>
      <c r="F765" t="s">
        <v>29</v>
      </c>
      <c r="G765">
        <v>130</v>
      </c>
      <c r="H765" t="str">
        <f t="shared" si="59"/>
        <v>AWD</v>
      </c>
      <c r="I765" s="2">
        <f t="shared" si="56"/>
        <v>2013</v>
      </c>
      <c r="J765" s="2">
        <f t="shared" si="57"/>
        <v>6</v>
      </c>
      <c r="K765" t="str">
        <f t="shared" si="58"/>
        <v>Korenbouten</v>
      </c>
      <c r="L765" s="25">
        <f t="shared" si="60"/>
        <v>22.428571428571427</v>
      </c>
    </row>
    <row r="766" spans="1:12" x14ac:dyDescent="0.25">
      <c r="A766">
        <v>15</v>
      </c>
      <c r="B766" t="s">
        <v>54</v>
      </c>
      <c r="C766" s="1">
        <v>41432.517361111109</v>
      </c>
      <c r="D766">
        <v>1</v>
      </c>
      <c r="E766" t="s">
        <v>18</v>
      </c>
      <c r="F766" t="s">
        <v>19</v>
      </c>
      <c r="G766">
        <v>2</v>
      </c>
      <c r="H766" t="str">
        <f t="shared" si="59"/>
        <v>AWD</v>
      </c>
      <c r="I766" s="2">
        <f t="shared" ref="I766:I829" si="61">YEAR(C766)</f>
        <v>2013</v>
      </c>
      <c r="J766" s="2">
        <f t="shared" ref="J766:J829" si="62">MONTH(C766)</f>
        <v>6</v>
      </c>
      <c r="K766" t="str">
        <f t="shared" ref="K766:K829" si="63">VLOOKUP(E766,$Q$2:$R$100,2,FALSE)</f>
        <v>Korenbouten</v>
      </c>
      <c r="L766" s="25">
        <f t="shared" si="60"/>
        <v>22.428571428571427</v>
      </c>
    </row>
    <row r="767" spans="1:12" x14ac:dyDescent="0.25">
      <c r="A767">
        <v>15</v>
      </c>
      <c r="B767" t="s">
        <v>54</v>
      </c>
      <c r="C767" s="1">
        <v>41432.517361111109</v>
      </c>
      <c r="D767">
        <v>1</v>
      </c>
      <c r="E767" t="s">
        <v>22</v>
      </c>
      <c r="F767" t="s">
        <v>23</v>
      </c>
      <c r="G767">
        <v>1</v>
      </c>
      <c r="H767" t="str">
        <f t="shared" si="59"/>
        <v>AWD</v>
      </c>
      <c r="I767" s="2">
        <f t="shared" si="61"/>
        <v>2013</v>
      </c>
      <c r="J767" s="2">
        <f t="shared" si="62"/>
        <v>6</v>
      </c>
      <c r="K767" t="str">
        <f t="shared" si="63"/>
        <v>Glazenmakers</v>
      </c>
      <c r="L767" s="25">
        <f t="shared" si="60"/>
        <v>22.428571428571427</v>
      </c>
    </row>
    <row r="768" spans="1:12" x14ac:dyDescent="0.25">
      <c r="A768">
        <v>15</v>
      </c>
      <c r="B768" t="s">
        <v>54</v>
      </c>
      <c r="C768" s="1">
        <v>41450.559027777781</v>
      </c>
      <c r="D768">
        <v>1</v>
      </c>
      <c r="E768" t="s">
        <v>10</v>
      </c>
      <c r="F768" t="s">
        <v>11</v>
      </c>
      <c r="G768">
        <v>10</v>
      </c>
      <c r="H768" t="str">
        <f t="shared" si="59"/>
        <v>AWD</v>
      </c>
      <c r="I768" s="2">
        <f t="shared" si="61"/>
        <v>2013</v>
      </c>
      <c r="J768" s="2">
        <f t="shared" si="62"/>
        <v>6</v>
      </c>
      <c r="K768" t="str">
        <f t="shared" si="63"/>
        <v>Waterjuffer</v>
      </c>
      <c r="L768" s="25">
        <f t="shared" si="60"/>
        <v>25</v>
      </c>
    </row>
    <row r="769" spans="1:12" x14ac:dyDescent="0.25">
      <c r="A769">
        <v>15</v>
      </c>
      <c r="B769" t="s">
        <v>54</v>
      </c>
      <c r="C769" s="1">
        <v>41450.559027777781</v>
      </c>
      <c r="D769">
        <v>1</v>
      </c>
      <c r="E769" t="s">
        <v>22</v>
      </c>
      <c r="F769" t="s">
        <v>23</v>
      </c>
      <c r="G769">
        <v>1</v>
      </c>
      <c r="H769" t="str">
        <f t="shared" si="59"/>
        <v>AWD</v>
      </c>
      <c r="I769" s="2">
        <f t="shared" si="61"/>
        <v>2013</v>
      </c>
      <c r="J769" s="2">
        <f t="shared" si="62"/>
        <v>6</v>
      </c>
      <c r="K769" t="str">
        <f t="shared" si="63"/>
        <v>Glazenmakers</v>
      </c>
      <c r="L769" s="25">
        <f t="shared" si="60"/>
        <v>25</v>
      </c>
    </row>
    <row r="770" spans="1:12" x14ac:dyDescent="0.25">
      <c r="A770">
        <v>15</v>
      </c>
      <c r="B770" t="s">
        <v>54</v>
      </c>
      <c r="C770" s="1">
        <v>41450.559027777781</v>
      </c>
      <c r="D770">
        <v>1</v>
      </c>
      <c r="E770" t="s">
        <v>20</v>
      </c>
      <c r="F770" t="s">
        <v>21</v>
      </c>
      <c r="G770">
        <v>36</v>
      </c>
      <c r="H770" t="str">
        <f t="shared" ref="H770:H833" si="64">VLOOKUP(A770,$N$2:$O$51,2,FALSE)</f>
        <v>AWD</v>
      </c>
      <c r="I770" s="2">
        <f t="shared" si="61"/>
        <v>2013</v>
      </c>
      <c r="J770" s="2">
        <f t="shared" si="62"/>
        <v>6</v>
      </c>
      <c r="K770" t="str">
        <f t="shared" si="63"/>
        <v>Waterjuffer</v>
      </c>
      <c r="L770" s="25">
        <f t="shared" si="60"/>
        <v>25</v>
      </c>
    </row>
    <row r="771" spans="1:12" x14ac:dyDescent="0.25">
      <c r="A771">
        <v>15</v>
      </c>
      <c r="B771" t="s">
        <v>54</v>
      </c>
      <c r="C771" s="1">
        <v>41450.559027777781</v>
      </c>
      <c r="D771">
        <v>1</v>
      </c>
      <c r="E771" t="s">
        <v>24</v>
      </c>
      <c r="F771" t="s">
        <v>25</v>
      </c>
      <c r="G771">
        <v>2</v>
      </c>
      <c r="H771" t="str">
        <f t="shared" si="64"/>
        <v>AWD</v>
      </c>
      <c r="I771" s="2">
        <f t="shared" si="61"/>
        <v>2013</v>
      </c>
      <c r="J771" s="2">
        <f t="shared" si="62"/>
        <v>6</v>
      </c>
      <c r="K771" t="str">
        <f t="shared" si="63"/>
        <v>Glazenmakers</v>
      </c>
      <c r="L771" s="25">
        <f t="shared" ref="L771:L834" si="65">(ROUNDDOWN(C771-DATE(I771,1,1),0))/7</f>
        <v>25</v>
      </c>
    </row>
    <row r="772" spans="1:12" x14ac:dyDescent="0.25">
      <c r="A772">
        <v>15</v>
      </c>
      <c r="B772" t="s">
        <v>54</v>
      </c>
      <c r="C772" s="1">
        <v>41450.559027777781</v>
      </c>
      <c r="D772">
        <v>1</v>
      </c>
      <c r="E772" t="s">
        <v>26</v>
      </c>
      <c r="F772" t="s">
        <v>27</v>
      </c>
      <c r="G772">
        <v>5</v>
      </c>
      <c r="H772" t="str">
        <f t="shared" si="64"/>
        <v>AWD</v>
      </c>
      <c r="I772" s="2">
        <f t="shared" si="61"/>
        <v>2013</v>
      </c>
      <c r="J772" s="2">
        <f t="shared" si="62"/>
        <v>6</v>
      </c>
      <c r="K772" t="str">
        <f t="shared" si="63"/>
        <v>Glazenmakers</v>
      </c>
      <c r="L772" s="25">
        <f t="shared" si="65"/>
        <v>25</v>
      </c>
    </row>
    <row r="773" spans="1:12" x14ac:dyDescent="0.25">
      <c r="A773">
        <v>15</v>
      </c>
      <c r="B773" t="s">
        <v>54</v>
      </c>
      <c r="C773" s="1">
        <v>41450.559027777781</v>
      </c>
      <c r="D773">
        <v>1</v>
      </c>
      <c r="E773" t="s">
        <v>28</v>
      </c>
      <c r="F773" t="s">
        <v>29</v>
      </c>
      <c r="G773">
        <v>23</v>
      </c>
      <c r="H773" t="str">
        <f t="shared" si="64"/>
        <v>AWD</v>
      </c>
      <c r="I773" s="2">
        <f t="shared" si="61"/>
        <v>2013</v>
      </c>
      <c r="J773" s="2">
        <f t="shared" si="62"/>
        <v>6</v>
      </c>
      <c r="K773" t="str">
        <f t="shared" si="63"/>
        <v>Korenbouten</v>
      </c>
      <c r="L773" s="25">
        <f t="shared" si="65"/>
        <v>25</v>
      </c>
    </row>
    <row r="774" spans="1:12" x14ac:dyDescent="0.25">
      <c r="A774">
        <v>15</v>
      </c>
      <c r="B774" t="s">
        <v>54</v>
      </c>
      <c r="C774" s="1">
        <v>41450.559027777781</v>
      </c>
      <c r="D774">
        <v>1</v>
      </c>
      <c r="E774" t="s">
        <v>44</v>
      </c>
      <c r="F774" t="s">
        <v>45</v>
      </c>
      <c r="G774">
        <v>2</v>
      </c>
      <c r="H774" t="str">
        <f t="shared" si="64"/>
        <v>AWD</v>
      </c>
      <c r="I774" s="2">
        <f t="shared" si="61"/>
        <v>2013</v>
      </c>
      <c r="J774" s="2">
        <f t="shared" si="62"/>
        <v>6</v>
      </c>
      <c r="K774" t="str">
        <f t="shared" si="63"/>
        <v>Korenbouten</v>
      </c>
      <c r="L774" s="25">
        <f t="shared" si="65"/>
        <v>25</v>
      </c>
    </row>
    <row r="775" spans="1:12" x14ac:dyDescent="0.25">
      <c r="A775">
        <v>15</v>
      </c>
      <c r="B775" t="s">
        <v>54</v>
      </c>
      <c r="C775" s="1">
        <v>41457.489583333336</v>
      </c>
      <c r="D775">
        <v>1</v>
      </c>
      <c r="E775" t="s">
        <v>14</v>
      </c>
      <c r="F775" t="s">
        <v>15</v>
      </c>
      <c r="G775">
        <v>4</v>
      </c>
      <c r="H775" t="str">
        <f t="shared" si="64"/>
        <v>AWD</v>
      </c>
      <c r="I775" s="2">
        <f t="shared" si="61"/>
        <v>2013</v>
      </c>
      <c r="J775" s="2">
        <f t="shared" si="62"/>
        <v>7</v>
      </c>
      <c r="K775" t="str">
        <f t="shared" si="63"/>
        <v>Waterjuffer</v>
      </c>
      <c r="L775" s="25">
        <f t="shared" si="65"/>
        <v>26</v>
      </c>
    </row>
    <row r="776" spans="1:12" x14ac:dyDescent="0.25">
      <c r="A776">
        <v>15</v>
      </c>
      <c r="B776" t="s">
        <v>54</v>
      </c>
      <c r="C776" s="1">
        <v>41457.489583333336</v>
      </c>
      <c r="D776">
        <v>1</v>
      </c>
      <c r="E776" t="s">
        <v>18</v>
      </c>
      <c r="F776" t="s">
        <v>19</v>
      </c>
      <c r="G776">
        <v>3</v>
      </c>
      <c r="H776" t="str">
        <f t="shared" si="64"/>
        <v>AWD</v>
      </c>
      <c r="I776" s="2">
        <f t="shared" si="61"/>
        <v>2013</v>
      </c>
      <c r="J776" s="2">
        <f t="shared" si="62"/>
        <v>7</v>
      </c>
      <c r="K776" t="str">
        <f t="shared" si="63"/>
        <v>Korenbouten</v>
      </c>
      <c r="L776" s="25">
        <f t="shared" si="65"/>
        <v>26</v>
      </c>
    </row>
    <row r="777" spans="1:12" x14ac:dyDescent="0.25">
      <c r="A777">
        <v>15</v>
      </c>
      <c r="B777" t="s">
        <v>54</v>
      </c>
      <c r="C777" s="1">
        <v>41457.489583333336</v>
      </c>
      <c r="D777">
        <v>1</v>
      </c>
      <c r="E777" t="s">
        <v>10</v>
      </c>
      <c r="F777" t="s">
        <v>11</v>
      </c>
      <c r="G777">
        <v>49</v>
      </c>
      <c r="H777" t="str">
        <f t="shared" si="64"/>
        <v>AWD</v>
      </c>
      <c r="I777" s="2">
        <f t="shared" si="61"/>
        <v>2013</v>
      </c>
      <c r="J777" s="2">
        <f t="shared" si="62"/>
        <v>7</v>
      </c>
      <c r="K777" t="str">
        <f t="shared" si="63"/>
        <v>Waterjuffer</v>
      </c>
      <c r="L777" s="25">
        <f t="shared" si="65"/>
        <v>26</v>
      </c>
    </row>
    <row r="778" spans="1:12" x14ac:dyDescent="0.25">
      <c r="A778">
        <v>15</v>
      </c>
      <c r="B778" t="s">
        <v>54</v>
      </c>
      <c r="C778" s="1">
        <v>41457.489583333336</v>
      </c>
      <c r="D778">
        <v>1</v>
      </c>
      <c r="E778" t="s">
        <v>20</v>
      </c>
      <c r="F778" t="s">
        <v>21</v>
      </c>
      <c r="G778">
        <v>33</v>
      </c>
      <c r="H778" t="str">
        <f t="shared" si="64"/>
        <v>AWD</v>
      </c>
      <c r="I778" s="2">
        <f t="shared" si="61"/>
        <v>2013</v>
      </c>
      <c r="J778" s="2">
        <f t="shared" si="62"/>
        <v>7</v>
      </c>
      <c r="K778" t="str">
        <f t="shared" si="63"/>
        <v>Waterjuffer</v>
      </c>
      <c r="L778" s="25">
        <f t="shared" si="65"/>
        <v>26</v>
      </c>
    </row>
    <row r="779" spans="1:12" x14ac:dyDescent="0.25">
      <c r="A779">
        <v>15</v>
      </c>
      <c r="B779" t="s">
        <v>54</v>
      </c>
      <c r="C779" s="1">
        <v>41457.489583333336</v>
      </c>
      <c r="D779">
        <v>1</v>
      </c>
      <c r="E779" t="s">
        <v>24</v>
      </c>
      <c r="F779" t="s">
        <v>25</v>
      </c>
      <c r="G779">
        <v>2</v>
      </c>
      <c r="H779" t="str">
        <f t="shared" si="64"/>
        <v>AWD</v>
      </c>
      <c r="I779" s="2">
        <f t="shared" si="61"/>
        <v>2013</v>
      </c>
      <c r="J779" s="2">
        <f t="shared" si="62"/>
        <v>7</v>
      </c>
      <c r="K779" t="str">
        <f t="shared" si="63"/>
        <v>Glazenmakers</v>
      </c>
      <c r="L779" s="25">
        <f t="shared" si="65"/>
        <v>26</v>
      </c>
    </row>
    <row r="780" spans="1:12" x14ac:dyDescent="0.25">
      <c r="A780">
        <v>15</v>
      </c>
      <c r="B780" t="s">
        <v>54</v>
      </c>
      <c r="C780" s="1">
        <v>41457.489583333336</v>
      </c>
      <c r="D780">
        <v>1</v>
      </c>
      <c r="E780" t="s">
        <v>26</v>
      </c>
      <c r="F780" t="s">
        <v>27</v>
      </c>
      <c r="G780">
        <v>1</v>
      </c>
      <c r="H780" t="str">
        <f t="shared" si="64"/>
        <v>AWD</v>
      </c>
      <c r="I780" s="2">
        <f t="shared" si="61"/>
        <v>2013</v>
      </c>
      <c r="J780" s="2">
        <f t="shared" si="62"/>
        <v>7</v>
      </c>
      <c r="K780" t="str">
        <f t="shared" si="63"/>
        <v>Glazenmakers</v>
      </c>
      <c r="L780" s="25">
        <f t="shared" si="65"/>
        <v>26</v>
      </c>
    </row>
    <row r="781" spans="1:12" x14ac:dyDescent="0.25">
      <c r="A781">
        <v>15</v>
      </c>
      <c r="B781" t="s">
        <v>54</v>
      </c>
      <c r="C781" s="1">
        <v>41457.489583333336</v>
      </c>
      <c r="D781">
        <v>1</v>
      </c>
      <c r="E781" t="s">
        <v>28</v>
      </c>
      <c r="F781" t="s">
        <v>29</v>
      </c>
      <c r="G781">
        <v>24</v>
      </c>
      <c r="H781" t="str">
        <f t="shared" si="64"/>
        <v>AWD</v>
      </c>
      <c r="I781" s="2">
        <f t="shared" si="61"/>
        <v>2013</v>
      </c>
      <c r="J781" s="2">
        <f t="shared" si="62"/>
        <v>7</v>
      </c>
      <c r="K781" t="str">
        <f t="shared" si="63"/>
        <v>Korenbouten</v>
      </c>
      <c r="L781" s="25">
        <f t="shared" si="65"/>
        <v>26</v>
      </c>
    </row>
    <row r="782" spans="1:12" x14ac:dyDescent="0.25">
      <c r="A782">
        <v>15</v>
      </c>
      <c r="B782" t="s">
        <v>54</v>
      </c>
      <c r="C782" s="1">
        <v>41457.489583333336</v>
      </c>
      <c r="D782">
        <v>1</v>
      </c>
      <c r="E782" t="s">
        <v>32</v>
      </c>
      <c r="F782" t="s">
        <v>33</v>
      </c>
      <c r="G782">
        <v>3</v>
      </c>
      <c r="H782" t="str">
        <f t="shared" si="64"/>
        <v>AWD</v>
      </c>
      <c r="I782" s="2">
        <f t="shared" si="61"/>
        <v>2013</v>
      </c>
      <c r="J782" s="2">
        <f t="shared" si="62"/>
        <v>7</v>
      </c>
      <c r="K782" t="str">
        <f t="shared" si="63"/>
        <v>Korenbouten</v>
      </c>
      <c r="L782" s="25">
        <f t="shared" si="65"/>
        <v>26</v>
      </c>
    </row>
    <row r="783" spans="1:12" x14ac:dyDescent="0.25">
      <c r="A783">
        <v>15</v>
      </c>
      <c r="B783" t="s">
        <v>54</v>
      </c>
      <c r="C783" s="1">
        <v>41472.486111111109</v>
      </c>
      <c r="D783">
        <v>1</v>
      </c>
      <c r="E783" t="s">
        <v>30</v>
      </c>
      <c r="F783" t="s">
        <v>31</v>
      </c>
      <c r="G783">
        <v>4</v>
      </c>
      <c r="H783" t="str">
        <f t="shared" si="64"/>
        <v>AWD</v>
      </c>
      <c r="I783" s="2">
        <f t="shared" si="61"/>
        <v>2013</v>
      </c>
      <c r="J783" s="2">
        <f t="shared" si="62"/>
        <v>7</v>
      </c>
      <c r="K783" t="str">
        <f t="shared" si="63"/>
        <v>Pantserjuffers</v>
      </c>
      <c r="L783" s="25">
        <f t="shared" si="65"/>
        <v>28.142857142857142</v>
      </c>
    </row>
    <row r="784" spans="1:12" x14ac:dyDescent="0.25">
      <c r="A784">
        <v>15</v>
      </c>
      <c r="B784" t="s">
        <v>54</v>
      </c>
      <c r="C784" s="1">
        <v>41472.486111111109</v>
      </c>
      <c r="D784">
        <v>1</v>
      </c>
      <c r="E784" t="s">
        <v>20</v>
      </c>
      <c r="F784" t="s">
        <v>21</v>
      </c>
      <c r="G784">
        <v>24</v>
      </c>
      <c r="H784" t="str">
        <f t="shared" si="64"/>
        <v>AWD</v>
      </c>
      <c r="I784" s="2">
        <f t="shared" si="61"/>
        <v>2013</v>
      </c>
      <c r="J784" s="2">
        <f t="shared" si="62"/>
        <v>7</v>
      </c>
      <c r="K784" t="str">
        <f t="shared" si="63"/>
        <v>Waterjuffer</v>
      </c>
      <c r="L784" s="25">
        <f t="shared" si="65"/>
        <v>28.142857142857142</v>
      </c>
    </row>
    <row r="785" spans="1:12" x14ac:dyDescent="0.25">
      <c r="A785">
        <v>15</v>
      </c>
      <c r="B785" t="s">
        <v>54</v>
      </c>
      <c r="C785" s="1">
        <v>41472.486111111109</v>
      </c>
      <c r="D785">
        <v>1</v>
      </c>
      <c r="E785" t="s">
        <v>10</v>
      </c>
      <c r="F785" t="s">
        <v>11</v>
      </c>
      <c r="G785">
        <v>28</v>
      </c>
      <c r="H785" t="str">
        <f t="shared" si="64"/>
        <v>AWD</v>
      </c>
      <c r="I785" s="2">
        <f t="shared" si="61"/>
        <v>2013</v>
      </c>
      <c r="J785" s="2">
        <f t="shared" si="62"/>
        <v>7</v>
      </c>
      <c r="K785" t="str">
        <f t="shared" si="63"/>
        <v>Waterjuffer</v>
      </c>
      <c r="L785" s="25">
        <f t="shared" si="65"/>
        <v>28.142857142857142</v>
      </c>
    </row>
    <row r="786" spans="1:12" x14ac:dyDescent="0.25">
      <c r="A786">
        <v>15</v>
      </c>
      <c r="B786" t="s">
        <v>54</v>
      </c>
      <c r="C786" s="1">
        <v>41472.486111111109</v>
      </c>
      <c r="D786">
        <v>1</v>
      </c>
      <c r="E786" t="s">
        <v>14</v>
      </c>
      <c r="F786" t="s">
        <v>15</v>
      </c>
      <c r="G786">
        <v>3</v>
      </c>
      <c r="H786" t="str">
        <f t="shared" si="64"/>
        <v>AWD</v>
      </c>
      <c r="I786" s="2">
        <f t="shared" si="61"/>
        <v>2013</v>
      </c>
      <c r="J786" s="2">
        <f t="shared" si="62"/>
        <v>7</v>
      </c>
      <c r="K786" t="str">
        <f t="shared" si="63"/>
        <v>Waterjuffer</v>
      </c>
      <c r="L786" s="25">
        <f t="shared" si="65"/>
        <v>28.142857142857142</v>
      </c>
    </row>
    <row r="787" spans="1:12" x14ac:dyDescent="0.25">
      <c r="A787">
        <v>15</v>
      </c>
      <c r="B787" t="s">
        <v>54</v>
      </c>
      <c r="C787" s="1">
        <v>41472.486111111109</v>
      </c>
      <c r="D787">
        <v>1</v>
      </c>
      <c r="E787" t="s">
        <v>24</v>
      </c>
      <c r="F787" t="s">
        <v>25</v>
      </c>
      <c r="G787">
        <v>2</v>
      </c>
      <c r="H787" t="str">
        <f t="shared" si="64"/>
        <v>AWD</v>
      </c>
      <c r="I787" s="2">
        <f t="shared" si="61"/>
        <v>2013</v>
      </c>
      <c r="J787" s="2">
        <f t="shared" si="62"/>
        <v>7</v>
      </c>
      <c r="K787" t="str">
        <f t="shared" si="63"/>
        <v>Glazenmakers</v>
      </c>
      <c r="L787" s="25">
        <f t="shared" si="65"/>
        <v>28.142857142857142</v>
      </c>
    </row>
    <row r="788" spans="1:12" x14ac:dyDescent="0.25">
      <c r="A788">
        <v>15</v>
      </c>
      <c r="B788" t="s">
        <v>54</v>
      </c>
      <c r="C788" s="1">
        <v>41472.486111111109</v>
      </c>
      <c r="D788">
        <v>1</v>
      </c>
      <c r="E788" t="s">
        <v>26</v>
      </c>
      <c r="F788" t="s">
        <v>27</v>
      </c>
      <c r="G788">
        <v>1</v>
      </c>
      <c r="H788" t="str">
        <f t="shared" si="64"/>
        <v>AWD</v>
      </c>
      <c r="I788" s="2">
        <f t="shared" si="61"/>
        <v>2013</v>
      </c>
      <c r="J788" s="2">
        <f t="shared" si="62"/>
        <v>7</v>
      </c>
      <c r="K788" t="str">
        <f t="shared" si="63"/>
        <v>Glazenmakers</v>
      </c>
      <c r="L788" s="25">
        <f t="shared" si="65"/>
        <v>28.142857142857142</v>
      </c>
    </row>
    <row r="789" spans="1:12" x14ac:dyDescent="0.25">
      <c r="A789">
        <v>15</v>
      </c>
      <c r="B789" t="s">
        <v>54</v>
      </c>
      <c r="C789" s="1">
        <v>41472.486111111109</v>
      </c>
      <c r="D789">
        <v>1</v>
      </c>
      <c r="E789" t="s">
        <v>28</v>
      </c>
      <c r="F789" t="s">
        <v>29</v>
      </c>
      <c r="G789">
        <v>4</v>
      </c>
      <c r="H789" t="str">
        <f t="shared" si="64"/>
        <v>AWD</v>
      </c>
      <c r="I789" s="2">
        <f t="shared" si="61"/>
        <v>2013</v>
      </c>
      <c r="J789" s="2">
        <f t="shared" si="62"/>
        <v>7</v>
      </c>
      <c r="K789" t="str">
        <f t="shared" si="63"/>
        <v>Korenbouten</v>
      </c>
      <c r="L789" s="25">
        <f t="shared" si="65"/>
        <v>28.142857142857142</v>
      </c>
    </row>
    <row r="790" spans="1:12" x14ac:dyDescent="0.25">
      <c r="A790">
        <v>15</v>
      </c>
      <c r="B790" t="s">
        <v>54</v>
      </c>
      <c r="C790" s="1">
        <v>41472.486111111109</v>
      </c>
      <c r="D790">
        <v>1</v>
      </c>
      <c r="E790" t="s">
        <v>32</v>
      </c>
      <c r="F790" t="s">
        <v>33</v>
      </c>
      <c r="G790">
        <v>4</v>
      </c>
      <c r="H790" t="str">
        <f t="shared" si="64"/>
        <v>AWD</v>
      </c>
      <c r="I790" s="2">
        <f t="shared" si="61"/>
        <v>2013</v>
      </c>
      <c r="J790" s="2">
        <f t="shared" si="62"/>
        <v>7</v>
      </c>
      <c r="K790" t="str">
        <f t="shared" si="63"/>
        <v>Korenbouten</v>
      </c>
      <c r="L790" s="25">
        <f t="shared" si="65"/>
        <v>28.142857142857142</v>
      </c>
    </row>
    <row r="791" spans="1:12" x14ac:dyDescent="0.25">
      <c r="A791">
        <v>15</v>
      </c>
      <c r="B791" t="s">
        <v>54</v>
      </c>
      <c r="C791" s="1">
        <v>41481.652777777781</v>
      </c>
      <c r="D791">
        <v>1</v>
      </c>
      <c r="E791" t="s">
        <v>30</v>
      </c>
      <c r="F791" t="s">
        <v>31</v>
      </c>
      <c r="G791">
        <v>5</v>
      </c>
      <c r="H791" t="str">
        <f t="shared" si="64"/>
        <v>AWD</v>
      </c>
      <c r="I791" s="2">
        <f t="shared" si="61"/>
        <v>2013</v>
      </c>
      <c r="J791" s="2">
        <f t="shared" si="62"/>
        <v>7</v>
      </c>
      <c r="K791" t="str">
        <f t="shared" si="63"/>
        <v>Pantserjuffers</v>
      </c>
      <c r="L791" s="25">
        <f t="shared" si="65"/>
        <v>29.428571428571427</v>
      </c>
    </row>
    <row r="792" spans="1:12" x14ac:dyDescent="0.25">
      <c r="A792">
        <v>15</v>
      </c>
      <c r="B792" t="s">
        <v>54</v>
      </c>
      <c r="C792" s="1">
        <v>41481.652777777781</v>
      </c>
      <c r="D792">
        <v>1</v>
      </c>
      <c r="E792" t="s">
        <v>24</v>
      </c>
      <c r="F792" t="s">
        <v>25</v>
      </c>
      <c r="G792">
        <v>1</v>
      </c>
      <c r="H792" t="str">
        <f t="shared" si="64"/>
        <v>AWD</v>
      </c>
      <c r="I792" s="2">
        <f t="shared" si="61"/>
        <v>2013</v>
      </c>
      <c r="J792" s="2">
        <f t="shared" si="62"/>
        <v>7</v>
      </c>
      <c r="K792" t="str">
        <f t="shared" si="63"/>
        <v>Glazenmakers</v>
      </c>
      <c r="L792" s="25">
        <f t="shared" si="65"/>
        <v>29.428571428571427</v>
      </c>
    </row>
    <row r="793" spans="1:12" x14ac:dyDescent="0.25">
      <c r="A793">
        <v>15</v>
      </c>
      <c r="B793" t="s">
        <v>54</v>
      </c>
      <c r="C793" s="1">
        <v>41481.652777777781</v>
      </c>
      <c r="D793">
        <v>1</v>
      </c>
      <c r="E793" t="s">
        <v>28</v>
      </c>
      <c r="F793" t="s">
        <v>29</v>
      </c>
      <c r="G793">
        <v>3</v>
      </c>
      <c r="H793" t="str">
        <f t="shared" si="64"/>
        <v>AWD</v>
      </c>
      <c r="I793" s="2">
        <f t="shared" si="61"/>
        <v>2013</v>
      </c>
      <c r="J793" s="2">
        <f t="shared" si="62"/>
        <v>7</v>
      </c>
      <c r="K793" t="str">
        <f t="shared" si="63"/>
        <v>Korenbouten</v>
      </c>
      <c r="L793" s="25">
        <f t="shared" si="65"/>
        <v>29.428571428571427</v>
      </c>
    </row>
    <row r="794" spans="1:12" x14ac:dyDescent="0.25">
      <c r="A794">
        <v>15</v>
      </c>
      <c r="B794" t="s">
        <v>54</v>
      </c>
      <c r="C794" s="1">
        <v>41481.652777777781</v>
      </c>
      <c r="D794">
        <v>1</v>
      </c>
      <c r="E794" t="s">
        <v>40</v>
      </c>
      <c r="F794" t="s">
        <v>41</v>
      </c>
      <c r="G794">
        <v>1</v>
      </c>
      <c r="H794" t="str">
        <f t="shared" si="64"/>
        <v>AWD</v>
      </c>
      <c r="I794" s="2">
        <f t="shared" si="61"/>
        <v>2013</v>
      </c>
      <c r="J794" s="2">
        <f t="shared" si="62"/>
        <v>7</v>
      </c>
      <c r="K794" t="str">
        <f t="shared" si="63"/>
        <v>Korenbouten</v>
      </c>
      <c r="L794" s="25">
        <f t="shared" si="65"/>
        <v>29.428571428571427</v>
      </c>
    </row>
    <row r="795" spans="1:12" x14ac:dyDescent="0.25">
      <c r="A795">
        <v>15</v>
      </c>
      <c r="B795" t="s">
        <v>54</v>
      </c>
      <c r="C795" s="1">
        <v>41481.652777777781</v>
      </c>
      <c r="D795">
        <v>1</v>
      </c>
      <c r="E795" t="s">
        <v>10</v>
      </c>
      <c r="F795" t="s">
        <v>11</v>
      </c>
      <c r="G795">
        <v>20</v>
      </c>
      <c r="H795" t="str">
        <f t="shared" si="64"/>
        <v>AWD</v>
      </c>
      <c r="I795" s="2">
        <f t="shared" si="61"/>
        <v>2013</v>
      </c>
      <c r="J795" s="2">
        <f t="shared" si="62"/>
        <v>7</v>
      </c>
      <c r="K795" t="str">
        <f t="shared" si="63"/>
        <v>Waterjuffer</v>
      </c>
      <c r="L795" s="25">
        <f t="shared" si="65"/>
        <v>29.428571428571427</v>
      </c>
    </row>
    <row r="796" spans="1:12" x14ac:dyDescent="0.25">
      <c r="A796">
        <v>15</v>
      </c>
      <c r="B796" t="s">
        <v>54</v>
      </c>
      <c r="C796" s="1">
        <v>41481.652777777781</v>
      </c>
      <c r="D796">
        <v>1</v>
      </c>
      <c r="E796" t="s">
        <v>14</v>
      </c>
      <c r="F796" t="s">
        <v>15</v>
      </c>
      <c r="G796">
        <v>60</v>
      </c>
      <c r="H796" t="str">
        <f t="shared" si="64"/>
        <v>AWD</v>
      </c>
      <c r="I796" s="2">
        <f t="shared" si="61"/>
        <v>2013</v>
      </c>
      <c r="J796" s="2">
        <f t="shared" si="62"/>
        <v>7</v>
      </c>
      <c r="K796" t="str">
        <f t="shared" si="63"/>
        <v>Waterjuffer</v>
      </c>
      <c r="L796" s="25">
        <f t="shared" si="65"/>
        <v>29.428571428571427</v>
      </c>
    </row>
    <row r="797" spans="1:12" x14ac:dyDescent="0.25">
      <c r="A797">
        <v>15</v>
      </c>
      <c r="B797" t="s">
        <v>54</v>
      </c>
      <c r="C797" s="1">
        <v>41481.652777777781</v>
      </c>
      <c r="D797">
        <v>1</v>
      </c>
      <c r="E797" t="s">
        <v>26</v>
      </c>
      <c r="F797" t="s">
        <v>27</v>
      </c>
      <c r="G797">
        <v>1</v>
      </c>
      <c r="H797" t="str">
        <f t="shared" si="64"/>
        <v>AWD</v>
      </c>
      <c r="I797" s="2">
        <f t="shared" si="61"/>
        <v>2013</v>
      </c>
      <c r="J797" s="2">
        <f t="shared" si="62"/>
        <v>7</v>
      </c>
      <c r="K797" t="str">
        <f t="shared" si="63"/>
        <v>Glazenmakers</v>
      </c>
      <c r="L797" s="25">
        <f t="shared" si="65"/>
        <v>29.428571428571427</v>
      </c>
    </row>
    <row r="798" spans="1:12" x14ac:dyDescent="0.25">
      <c r="A798">
        <v>15</v>
      </c>
      <c r="B798" t="s">
        <v>54</v>
      </c>
      <c r="C798" s="1">
        <v>41481.652777777781</v>
      </c>
      <c r="D798">
        <v>1</v>
      </c>
      <c r="E798" t="s">
        <v>42</v>
      </c>
      <c r="F798" t="s">
        <v>43</v>
      </c>
      <c r="G798">
        <v>4</v>
      </c>
      <c r="H798" t="str">
        <f t="shared" si="64"/>
        <v>AWD</v>
      </c>
      <c r="I798" s="2">
        <f t="shared" si="61"/>
        <v>2013</v>
      </c>
      <c r="J798" s="2">
        <f t="shared" si="62"/>
        <v>7</v>
      </c>
      <c r="K798" t="str">
        <f t="shared" si="63"/>
        <v>Korenbouten</v>
      </c>
      <c r="L798" s="25">
        <f t="shared" si="65"/>
        <v>29.428571428571427</v>
      </c>
    </row>
    <row r="799" spans="1:12" x14ac:dyDescent="0.25">
      <c r="A799">
        <v>15</v>
      </c>
      <c r="B799" t="s">
        <v>54</v>
      </c>
      <c r="C799" s="1">
        <v>41491.5625</v>
      </c>
      <c r="D799">
        <v>1</v>
      </c>
      <c r="E799" t="s">
        <v>10</v>
      </c>
      <c r="F799" t="s">
        <v>11</v>
      </c>
      <c r="G799">
        <v>1</v>
      </c>
      <c r="H799" t="str">
        <f t="shared" si="64"/>
        <v>AWD</v>
      </c>
      <c r="I799" s="2">
        <f t="shared" si="61"/>
        <v>2013</v>
      </c>
      <c r="J799" s="2">
        <f t="shared" si="62"/>
        <v>8</v>
      </c>
      <c r="K799" t="str">
        <f t="shared" si="63"/>
        <v>Waterjuffer</v>
      </c>
      <c r="L799" s="25">
        <f t="shared" si="65"/>
        <v>30.857142857142858</v>
      </c>
    </row>
    <row r="800" spans="1:12" x14ac:dyDescent="0.25">
      <c r="A800">
        <v>15</v>
      </c>
      <c r="B800" t="s">
        <v>54</v>
      </c>
      <c r="C800" s="1">
        <v>41491.5625</v>
      </c>
      <c r="D800">
        <v>1</v>
      </c>
      <c r="E800" t="s">
        <v>30</v>
      </c>
      <c r="F800" t="s">
        <v>31</v>
      </c>
      <c r="G800">
        <v>4</v>
      </c>
      <c r="H800" t="str">
        <f t="shared" si="64"/>
        <v>AWD</v>
      </c>
      <c r="I800" s="2">
        <f t="shared" si="61"/>
        <v>2013</v>
      </c>
      <c r="J800" s="2">
        <f t="shared" si="62"/>
        <v>8</v>
      </c>
      <c r="K800" t="str">
        <f t="shared" si="63"/>
        <v>Pantserjuffers</v>
      </c>
      <c r="L800" s="25">
        <f t="shared" si="65"/>
        <v>30.857142857142858</v>
      </c>
    </row>
    <row r="801" spans="1:12" x14ac:dyDescent="0.25">
      <c r="A801">
        <v>15</v>
      </c>
      <c r="B801" t="s">
        <v>54</v>
      </c>
      <c r="C801" s="1">
        <v>41491.5625</v>
      </c>
      <c r="D801">
        <v>1</v>
      </c>
      <c r="E801" t="s">
        <v>14</v>
      </c>
      <c r="F801" t="s">
        <v>15</v>
      </c>
      <c r="G801">
        <v>10</v>
      </c>
      <c r="H801" t="str">
        <f t="shared" si="64"/>
        <v>AWD</v>
      </c>
      <c r="I801" s="2">
        <f t="shared" si="61"/>
        <v>2013</v>
      </c>
      <c r="J801" s="2">
        <f t="shared" si="62"/>
        <v>8</v>
      </c>
      <c r="K801" t="str">
        <f t="shared" si="63"/>
        <v>Waterjuffer</v>
      </c>
      <c r="L801" s="25">
        <f t="shared" si="65"/>
        <v>30.857142857142858</v>
      </c>
    </row>
    <row r="802" spans="1:12" x14ac:dyDescent="0.25">
      <c r="A802">
        <v>15</v>
      </c>
      <c r="B802" t="s">
        <v>54</v>
      </c>
      <c r="C802" s="1">
        <v>41491.5625</v>
      </c>
      <c r="D802">
        <v>1</v>
      </c>
      <c r="E802" t="s">
        <v>20</v>
      </c>
      <c r="F802" t="s">
        <v>21</v>
      </c>
      <c r="G802">
        <v>17</v>
      </c>
      <c r="H802" t="str">
        <f t="shared" si="64"/>
        <v>AWD</v>
      </c>
      <c r="I802" s="2">
        <f t="shared" si="61"/>
        <v>2013</v>
      </c>
      <c r="J802" s="2">
        <f t="shared" si="62"/>
        <v>8</v>
      </c>
      <c r="K802" t="str">
        <f t="shared" si="63"/>
        <v>Waterjuffer</v>
      </c>
      <c r="L802" s="25">
        <f t="shared" si="65"/>
        <v>30.857142857142858</v>
      </c>
    </row>
    <row r="803" spans="1:12" x14ac:dyDescent="0.25">
      <c r="A803">
        <v>15</v>
      </c>
      <c r="B803" t="s">
        <v>54</v>
      </c>
      <c r="C803" s="1">
        <v>41491.5625</v>
      </c>
      <c r="D803">
        <v>1</v>
      </c>
      <c r="E803" t="s">
        <v>24</v>
      </c>
      <c r="F803" t="s">
        <v>25</v>
      </c>
      <c r="G803">
        <v>2</v>
      </c>
      <c r="H803" t="str">
        <f t="shared" si="64"/>
        <v>AWD</v>
      </c>
      <c r="I803" s="2">
        <f t="shared" si="61"/>
        <v>2013</v>
      </c>
      <c r="J803" s="2">
        <f t="shared" si="62"/>
        <v>8</v>
      </c>
      <c r="K803" t="str">
        <f t="shared" si="63"/>
        <v>Glazenmakers</v>
      </c>
      <c r="L803" s="25">
        <f t="shared" si="65"/>
        <v>30.857142857142858</v>
      </c>
    </row>
    <row r="804" spans="1:12" x14ac:dyDescent="0.25">
      <c r="A804">
        <v>15</v>
      </c>
      <c r="B804" t="s">
        <v>54</v>
      </c>
      <c r="C804" s="1">
        <v>41491.5625</v>
      </c>
      <c r="D804">
        <v>1</v>
      </c>
      <c r="E804" t="s">
        <v>26</v>
      </c>
      <c r="F804" t="s">
        <v>27</v>
      </c>
      <c r="G804">
        <v>2</v>
      </c>
      <c r="H804" t="str">
        <f t="shared" si="64"/>
        <v>AWD</v>
      </c>
      <c r="I804" s="2">
        <f t="shared" si="61"/>
        <v>2013</v>
      </c>
      <c r="J804" s="2">
        <f t="shared" si="62"/>
        <v>8</v>
      </c>
      <c r="K804" t="str">
        <f t="shared" si="63"/>
        <v>Glazenmakers</v>
      </c>
      <c r="L804" s="25">
        <f t="shared" si="65"/>
        <v>30.857142857142858</v>
      </c>
    </row>
    <row r="805" spans="1:12" x14ac:dyDescent="0.25">
      <c r="A805">
        <v>15</v>
      </c>
      <c r="B805" t="s">
        <v>54</v>
      </c>
      <c r="C805" s="1">
        <v>41491.5625</v>
      </c>
      <c r="D805">
        <v>1</v>
      </c>
      <c r="E805" t="s">
        <v>28</v>
      </c>
      <c r="F805" t="s">
        <v>29</v>
      </c>
      <c r="G805">
        <v>3</v>
      </c>
      <c r="H805" t="str">
        <f t="shared" si="64"/>
        <v>AWD</v>
      </c>
      <c r="I805" s="2">
        <f t="shared" si="61"/>
        <v>2013</v>
      </c>
      <c r="J805" s="2">
        <f t="shared" si="62"/>
        <v>8</v>
      </c>
      <c r="K805" t="str">
        <f t="shared" si="63"/>
        <v>Korenbouten</v>
      </c>
      <c r="L805" s="25">
        <f t="shared" si="65"/>
        <v>30.857142857142858</v>
      </c>
    </row>
    <row r="806" spans="1:12" x14ac:dyDescent="0.25">
      <c r="A806">
        <v>15</v>
      </c>
      <c r="B806" t="s">
        <v>54</v>
      </c>
      <c r="C806" s="1">
        <v>41491.5625</v>
      </c>
      <c r="D806">
        <v>1</v>
      </c>
      <c r="E806" t="s">
        <v>38</v>
      </c>
      <c r="F806" t="s">
        <v>39</v>
      </c>
      <c r="G806">
        <v>1</v>
      </c>
      <c r="H806" t="str">
        <f t="shared" si="64"/>
        <v>AWD</v>
      </c>
      <c r="I806" s="2">
        <f t="shared" si="61"/>
        <v>2013</v>
      </c>
      <c r="J806" s="2">
        <f t="shared" si="62"/>
        <v>8</v>
      </c>
      <c r="K806" t="str">
        <f t="shared" si="63"/>
        <v>Korenbouten</v>
      </c>
      <c r="L806" s="25">
        <f t="shared" si="65"/>
        <v>30.857142857142858</v>
      </c>
    </row>
    <row r="807" spans="1:12" x14ac:dyDescent="0.25">
      <c r="A807">
        <v>15</v>
      </c>
      <c r="B807" t="s">
        <v>54</v>
      </c>
      <c r="C807" s="1">
        <v>41491.5625</v>
      </c>
      <c r="D807">
        <v>1</v>
      </c>
      <c r="E807" t="s">
        <v>55</v>
      </c>
      <c r="F807" t="s">
        <v>56</v>
      </c>
      <c r="G807">
        <v>4</v>
      </c>
      <c r="H807" t="str">
        <f t="shared" si="64"/>
        <v>AWD</v>
      </c>
      <c r="I807" s="2">
        <f t="shared" si="61"/>
        <v>2013</v>
      </c>
      <c r="J807" s="2">
        <f t="shared" si="62"/>
        <v>8</v>
      </c>
      <c r="K807" t="str">
        <f t="shared" si="63"/>
        <v>Korenbouten</v>
      </c>
      <c r="L807" s="25">
        <f t="shared" si="65"/>
        <v>30.857142857142858</v>
      </c>
    </row>
    <row r="808" spans="1:12" x14ac:dyDescent="0.25">
      <c r="A808">
        <v>15</v>
      </c>
      <c r="B808" t="s">
        <v>54</v>
      </c>
      <c r="C808" s="1">
        <v>41491.5625</v>
      </c>
      <c r="D808">
        <v>1</v>
      </c>
      <c r="E808" t="s">
        <v>42</v>
      </c>
      <c r="F808" t="s">
        <v>43</v>
      </c>
      <c r="G808">
        <v>3</v>
      </c>
      <c r="H808" t="str">
        <f t="shared" si="64"/>
        <v>AWD</v>
      </c>
      <c r="I808" s="2">
        <f t="shared" si="61"/>
        <v>2013</v>
      </c>
      <c r="J808" s="2">
        <f t="shared" si="62"/>
        <v>8</v>
      </c>
      <c r="K808" t="str">
        <f t="shared" si="63"/>
        <v>Korenbouten</v>
      </c>
      <c r="L808" s="25">
        <f t="shared" si="65"/>
        <v>30.857142857142858</v>
      </c>
    </row>
    <row r="809" spans="1:12" x14ac:dyDescent="0.25">
      <c r="A809">
        <v>15</v>
      </c>
      <c r="B809" t="s">
        <v>54</v>
      </c>
      <c r="C809" s="1">
        <v>41500.572916666664</v>
      </c>
      <c r="D809">
        <v>1</v>
      </c>
      <c r="E809" t="s">
        <v>10</v>
      </c>
      <c r="F809" t="s">
        <v>11</v>
      </c>
      <c r="G809">
        <v>1</v>
      </c>
      <c r="H809" t="str">
        <f t="shared" si="64"/>
        <v>AWD</v>
      </c>
      <c r="I809" s="2">
        <f t="shared" si="61"/>
        <v>2013</v>
      </c>
      <c r="J809" s="2">
        <f t="shared" si="62"/>
        <v>8</v>
      </c>
      <c r="K809" t="str">
        <f t="shared" si="63"/>
        <v>Waterjuffer</v>
      </c>
      <c r="L809" s="25">
        <f t="shared" si="65"/>
        <v>32.142857142857146</v>
      </c>
    </row>
    <row r="810" spans="1:12" x14ac:dyDescent="0.25">
      <c r="A810">
        <v>15</v>
      </c>
      <c r="B810" t="s">
        <v>54</v>
      </c>
      <c r="C810" s="1">
        <v>41500.572916666664</v>
      </c>
      <c r="D810">
        <v>1</v>
      </c>
      <c r="E810" t="s">
        <v>30</v>
      </c>
      <c r="F810" t="s">
        <v>31</v>
      </c>
      <c r="G810">
        <v>3</v>
      </c>
      <c r="H810" t="str">
        <f t="shared" si="64"/>
        <v>AWD</v>
      </c>
      <c r="I810" s="2">
        <f t="shared" si="61"/>
        <v>2013</v>
      </c>
      <c r="J810" s="2">
        <f t="shared" si="62"/>
        <v>8</v>
      </c>
      <c r="K810" t="str">
        <f t="shared" si="63"/>
        <v>Pantserjuffers</v>
      </c>
      <c r="L810" s="25">
        <f t="shared" si="65"/>
        <v>32.142857142857146</v>
      </c>
    </row>
    <row r="811" spans="1:12" x14ac:dyDescent="0.25">
      <c r="A811">
        <v>15</v>
      </c>
      <c r="B811" t="s">
        <v>54</v>
      </c>
      <c r="C811" s="1">
        <v>41500.572916666664</v>
      </c>
      <c r="D811">
        <v>1</v>
      </c>
      <c r="E811" t="s">
        <v>40</v>
      </c>
      <c r="F811" t="s">
        <v>41</v>
      </c>
      <c r="G811">
        <v>2</v>
      </c>
      <c r="H811" t="str">
        <f t="shared" si="64"/>
        <v>AWD</v>
      </c>
      <c r="I811" s="2">
        <f t="shared" si="61"/>
        <v>2013</v>
      </c>
      <c r="J811" s="2">
        <f t="shared" si="62"/>
        <v>8</v>
      </c>
      <c r="K811" t="str">
        <f t="shared" si="63"/>
        <v>Korenbouten</v>
      </c>
      <c r="L811" s="25">
        <f t="shared" si="65"/>
        <v>32.142857142857146</v>
      </c>
    </row>
    <row r="812" spans="1:12" x14ac:dyDescent="0.25">
      <c r="A812">
        <v>15</v>
      </c>
      <c r="B812" t="s">
        <v>54</v>
      </c>
      <c r="C812" s="1">
        <v>41500.572916666664</v>
      </c>
      <c r="D812">
        <v>1</v>
      </c>
      <c r="E812" t="s">
        <v>14</v>
      </c>
      <c r="F812" t="s">
        <v>15</v>
      </c>
      <c r="G812">
        <v>15</v>
      </c>
      <c r="H812" t="str">
        <f t="shared" si="64"/>
        <v>AWD</v>
      </c>
      <c r="I812" s="2">
        <f t="shared" si="61"/>
        <v>2013</v>
      </c>
      <c r="J812" s="2">
        <f t="shared" si="62"/>
        <v>8</v>
      </c>
      <c r="K812" t="str">
        <f t="shared" si="63"/>
        <v>Waterjuffer</v>
      </c>
      <c r="L812" s="25">
        <f t="shared" si="65"/>
        <v>32.142857142857146</v>
      </c>
    </row>
    <row r="813" spans="1:12" x14ac:dyDescent="0.25">
      <c r="A813">
        <v>15</v>
      </c>
      <c r="B813" t="s">
        <v>54</v>
      </c>
      <c r="C813" s="1">
        <v>41500.572916666664</v>
      </c>
      <c r="D813">
        <v>1</v>
      </c>
      <c r="E813" t="s">
        <v>28</v>
      </c>
      <c r="F813" t="s">
        <v>29</v>
      </c>
      <c r="G813">
        <v>3</v>
      </c>
      <c r="H813" t="str">
        <f t="shared" si="64"/>
        <v>AWD</v>
      </c>
      <c r="I813" s="2">
        <f t="shared" si="61"/>
        <v>2013</v>
      </c>
      <c r="J813" s="2">
        <f t="shared" si="62"/>
        <v>8</v>
      </c>
      <c r="K813" t="str">
        <f t="shared" si="63"/>
        <v>Korenbouten</v>
      </c>
      <c r="L813" s="25">
        <f t="shared" si="65"/>
        <v>32.142857142857146</v>
      </c>
    </row>
    <row r="814" spans="1:12" x14ac:dyDescent="0.25">
      <c r="A814">
        <v>15</v>
      </c>
      <c r="B814" t="s">
        <v>54</v>
      </c>
      <c r="C814" s="1">
        <v>41500.572916666664</v>
      </c>
      <c r="D814">
        <v>1</v>
      </c>
      <c r="E814" t="s">
        <v>38</v>
      </c>
      <c r="F814" t="s">
        <v>39</v>
      </c>
      <c r="G814">
        <v>1</v>
      </c>
      <c r="H814" t="str">
        <f t="shared" si="64"/>
        <v>AWD</v>
      </c>
      <c r="I814" s="2">
        <f t="shared" si="61"/>
        <v>2013</v>
      </c>
      <c r="J814" s="2">
        <f t="shared" si="62"/>
        <v>8</v>
      </c>
      <c r="K814" t="str">
        <f t="shared" si="63"/>
        <v>Korenbouten</v>
      </c>
      <c r="L814" s="25">
        <f t="shared" si="65"/>
        <v>32.142857142857146</v>
      </c>
    </row>
    <row r="815" spans="1:12" x14ac:dyDescent="0.25">
      <c r="A815">
        <v>15</v>
      </c>
      <c r="B815" t="s">
        <v>54</v>
      </c>
      <c r="C815" s="1">
        <v>41500.572916666664</v>
      </c>
      <c r="D815">
        <v>1</v>
      </c>
      <c r="E815" t="s">
        <v>32</v>
      </c>
      <c r="F815" t="s">
        <v>33</v>
      </c>
      <c r="G815">
        <v>2</v>
      </c>
      <c r="H815" t="str">
        <f t="shared" si="64"/>
        <v>AWD</v>
      </c>
      <c r="I815" s="2">
        <f t="shared" si="61"/>
        <v>2013</v>
      </c>
      <c r="J815" s="2">
        <f t="shared" si="62"/>
        <v>8</v>
      </c>
      <c r="K815" t="str">
        <f t="shared" si="63"/>
        <v>Korenbouten</v>
      </c>
      <c r="L815" s="25">
        <f t="shared" si="65"/>
        <v>32.142857142857146</v>
      </c>
    </row>
    <row r="816" spans="1:12" x14ac:dyDescent="0.25">
      <c r="A816">
        <v>15</v>
      </c>
      <c r="B816" t="s">
        <v>54</v>
      </c>
      <c r="C816" s="1">
        <v>41500.572916666664</v>
      </c>
      <c r="D816">
        <v>1</v>
      </c>
      <c r="E816" t="s">
        <v>42</v>
      </c>
      <c r="F816" t="s">
        <v>43</v>
      </c>
      <c r="G816">
        <v>22</v>
      </c>
      <c r="H816" t="str">
        <f t="shared" si="64"/>
        <v>AWD</v>
      </c>
      <c r="I816" s="2">
        <f t="shared" si="61"/>
        <v>2013</v>
      </c>
      <c r="J816" s="2">
        <f t="shared" si="62"/>
        <v>8</v>
      </c>
      <c r="K816" t="str">
        <f t="shared" si="63"/>
        <v>Korenbouten</v>
      </c>
      <c r="L816" s="25">
        <f t="shared" si="65"/>
        <v>32.142857142857146</v>
      </c>
    </row>
    <row r="817" spans="1:12" x14ac:dyDescent="0.25">
      <c r="A817">
        <v>15</v>
      </c>
      <c r="B817" t="s">
        <v>54</v>
      </c>
      <c r="C817" s="1">
        <v>41513.489583333336</v>
      </c>
      <c r="D817">
        <v>1</v>
      </c>
      <c r="E817" t="s">
        <v>42</v>
      </c>
      <c r="F817" t="s">
        <v>43</v>
      </c>
      <c r="G817">
        <v>1</v>
      </c>
      <c r="H817" t="str">
        <f t="shared" si="64"/>
        <v>AWD</v>
      </c>
      <c r="I817" s="2">
        <f t="shared" si="61"/>
        <v>2013</v>
      </c>
      <c r="J817" s="2">
        <f t="shared" si="62"/>
        <v>8</v>
      </c>
      <c r="K817" t="str">
        <f t="shared" si="63"/>
        <v>Korenbouten</v>
      </c>
      <c r="L817" s="25">
        <f t="shared" si="65"/>
        <v>34</v>
      </c>
    </row>
    <row r="818" spans="1:12" x14ac:dyDescent="0.25">
      <c r="A818">
        <v>15</v>
      </c>
      <c r="B818" t="s">
        <v>54</v>
      </c>
      <c r="C818" s="1">
        <v>41513.489583333336</v>
      </c>
      <c r="D818">
        <v>1</v>
      </c>
      <c r="E818" t="s">
        <v>30</v>
      </c>
      <c r="F818" t="s">
        <v>31</v>
      </c>
      <c r="G818">
        <v>5</v>
      </c>
      <c r="H818" t="str">
        <f t="shared" si="64"/>
        <v>AWD</v>
      </c>
      <c r="I818" s="2">
        <f t="shared" si="61"/>
        <v>2013</v>
      </c>
      <c r="J818" s="2">
        <f t="shared" si="62"/>
        <v>8</v>
      </c>
      <c r="K818" t="str">
        <f t="shared" si="63"/>
        <v>Pantserjuffers</v>
      </c>
      <c r="L818" s="25">
        <f t="shared" si="65"/>
        <v>34</v>
      </c>
    </row>
    <row r="819" spans="1:12" x14ac:dyDescent="0.25">
      <c r="A819">
        <v>15</v>
      </c>
      <c r="B819" t="s">
        <v>54</v>
      </c>
      <c r="C819" s="1">
        <v>41513.489583333336</v>
      </c>
      <c r="D819">
        <v>1</v>
      </c>
      <c r="E819" t="s">
        <v>14</v>
      </c>
      <c r="F819" t="s">
        <v>15</v>
      </c>
      <c r="G819">
        <v>3</v>
      </c>
      <c r="H819" t="str">
        <f t="shared" si="64"/>
        <v>AWD</v>
      </c>
      <c r="I819" s="2">
        <f t="shared" si="61"/>
        <v>2013</v>
      </c>
      <c r="J819" s="2">
        <f t="shared" si="62"/>
        <v>8</v>
      </c>
      <c r="K819" t="str">
        <f t="shared" si="63"/>
        <v>Waterjuffer</v>
      </c>
      <c r="L819" s="25">
        <f t="shared" si="65"/>
        <v>34</v>
      </c>
    </row>
    <row r="820" spans="1:12" x14ac:dyDescent="0.25">
      <c r="A820">
        <v>15</v>
      </c>
      <c r="B820" t="s">
        <v>54</v>
      </c>
      <c r="C820" s="1">
        <v>41513.489583333336</v>
      </c>
      <c r="D820">
        <v>1</v>
      </c>
      <c r="E820" t="s">
        <v>38</v>
      </c>
      <c r="F820" t="s">
        <v>39</v>
      </c>
      <c r="G820">
        <v>2</v>
      </c>
      <c r="H820" t="str">
        <f t="shared" si="64"/>
        <v>AWD</v>
      </c>
      <c r="I820" s="2">
        <f t="shared" si="61"/>
        <v>2013</v>
      </c>
      <c r="J820" s="2">
        <f t="shared" si="62"/>
        <v>8</v>
      </c>
      <c r="K820" t="str">
        <f t="shared" si="63"/>
        <v>Korenbouten</v>
      </c>
      <c r="L820" s="25">
        <f t="shared" si="65"/>
        <v>34</v>
      </c>
    </row>
    <row r="821" spans="1:12" x14ac:dyDescent="0.25">
      <c r="A821">
        <v>15</v>
      </c>
      <c r="B821" t="s">
        <v>54</v>
      </c>
      <c r="C821" s="1">
        <v>41513.489583333336</v>
      </c>
      <c r="D821">
        <v>1</v>
      </c>
      <c r="E821" t="s">
        <v>32</v>
      </c>
      <c r="F821" t="s">
        <v>33</v>
      </c>
      <c r="G821">
        <v>5</v>
      </c>
      <c r="H821" t="str">
        <f t="shared" si="64"/>
        <v>AWD</v>
      </c>
      <c r="I821" s="2">
        <f t="shared" si="61"/>
        <v>2013</v>
      </c>
      <c r="J821" s="2">
        <f t="shared" si="62"/>
        <v>8</v>
      </c>
      <c r="K821" t="str">
        <f t="shared" si="63"/>
        <v>Korenbouten</v>
      </c>
      <c r="L821" s="25">
        <f t="shared" si="65"/>
        <v>34</v>
      </c>
    </row>
    <row r="822" spans="1:12" x14ac:dyDescent="0.25">
      <c r="A822">
        <v>15</v>
      </c>
      <c r="B822" t="s">
        <v>54</v>
      </c>
      <c r="C822" s="1">
        <v>41513.489583333336</v>
      </c>
      <c r="D822">
        <v>1</v>
      </c>
      <c r="E822" t="s">
        <v>55</v>
      </c>
      <c r="F822" t="s">
        <v>56</v>
      </c>
      <c r="G822">
        <v>8</v>
      </c>
      <c r="H822" t="str">
        <f t="shared" si="64"/>
        <v>AWD</v>
      </c>
      <c r="I822" s="2">
        <f t="shared" si="61"/>
        <v>2013</v>
      </c>
      <c r="J822" s="2">
        <f t="shared" si="62"/>
        <v>8</v>
      </c>
      <c r="K822" t="str">
        <f t="shared" si="63"/>
        <v>Korenbouten</v>
      </c>
      <c r="L822" s="25">
        <f t="shared" si="65"/>
        <v>34</v>
      </c>
    </row>
    <row r="823" spans="1:12" x14ac:dyDescent="0.25">
      <c r="A823">
        <v>15</v>
      </c>
      <c r="B823" t="s">
        <v>54</v>
      </c>
      <c r="C823" s="1">
        <v>41526.604166666664</v>
      </c>
      <c r="D823">
        <v>1</v>
      </c>
      <c r="E823" t="s">
        <v>30</v>
      </c>
      <c r="F823" t="s">
        <v>31</v>
      </c>
      <c r="G823">
        <v>1</v>
      </c>
      <c r="H823" t="str">
        <f t="shared" si="64"/>
        <v>AWD</v>
      </c>
      <c r="I823" s="2">
        <f t="shared" si="61"/>
        <v>2013</v>
      </c>
      <c r="J823" s="2">
        <f t="shared" si="62"/>
        <v>9</v>
      </c>
      <c r="K823" t="str">
        <f t="shared" si="63"/>
        <v>Pantserjuffers</v>
      </c>
      <c r="L823" s="25">
        <f t="shared" si="65"/>
        <v>35.857142857142854</v>
      </c>
    </row>
    <row r="824" spans="1:12" x14ac:dyDescent="0.25">
      <c r="A824">
        <v>15</v>
      </c>
      <c r="B824" t="s">
        <v>54</v>
      </c>
      <c r="C824" s="1">
        <v>41526.604166666664</v>
      </c>
      <c r="D824">
        <v>1</v>
      </c>
      <c r="E824" t="s">
        <v>34</v>
      </c>
      <c r="F824" t="s">
        <v>35</v>
      </c>
      <c r="G824">
        <v>10</v>
      </c>
      <c r="H824" t="str">
        <f t="shared" si="64"/>
        <v>AWD</v>
      </c>
      <c r="I824" s="2">
        <f t="shared" si="61"/>
        <v>2013</v>
      </c>
      <c r="J824" s="2">
        <f t="shared" si="62"/>
        <v>9</v>
      </c>
      <c r="K824" t="str">
        <f t="shared" si="63"/>
        <v>Pantserjuffers</v>
      </c>
      <c r="L824" s="25">
        <f t="shared" si="65"/>
        <v>35.857142857142854</v>
      </c>
    </row>
    <row r="825" spans="1:12" x14ac:dyDescent="0.25">
      <c r="A825">
        <v>15</v>
      </c>
      <c r="B825" t="s">
        <v>54</v>
      </c>
      <c r="C825" s="1">
        <v>41526.604166666664</v>
      </c>
      <c r="D825">
        <v>1</v>
      </c>
      <c r="E825" t="s">
        <v>14</v>
      </c>
      <c r="F825" t="s">
        <v>15</v>
      </c>
      <c r="G825">
        <v>1</v>
      </c>
      <c r="H825" t="str">
        <f t="shared" si="64"/>
        <v>AWD</v>
      </c>
      <c r="I825" s="2">
        <f t="shared" si="61"/>
        <v>2013</v>
      </c>
      <c r="J825" s="2">
        <f t="shared" si="62"/>
        <v>9</v>
      </c>
      <c r="K825" t="str">
        <f t="shared" si="63"/>
        <v>Waterjuffer</v>
      </c>
      <c r="L825" s="25">
        <f t="shared" si="65"/>
        <v>35.857142857142854</v>
      </c>
    </row>
    <row r="826" spans="1:12" x14ac:dyDescent="0.25">
      <c r="A826">
        <v>15</v>
      </c>
      <c r="B826" t="s">
        <v>54</v>
      </c>
      <c r="C826" s="1">
        <v>41526.604166666664</v>
      </c>
      <c r="D826">
        <v>1</v>
      </c>
      <c r="E826" t="s">
        <v>36</v>
      </c>
      <c r="F826" t="s">
        <v>37</v>
      </c>
      <c r="G826">
        <v>4</v>
      </c>
      <c r="H826" t="str">
        <f t="shared" si="64"/>
        <v>AWD</v>
      </c>
      <c r="I826" s="2">
        <f t="shared" si="61"/>
        <v>2013</v>
      </c>
      <c r="J826" s="2">
        <f t="shared" si="62"/>
        <v>9</v>
      </c>
      <c r="K826" t="str">
        <f t="shared" si="63"/>
        <v>Glazenmakers</v>
      </c>
      <c r="L826" s="25">
        <f t="shared" si="65"/>
        <v>35.857142857142854</v>
      </c>
    </row>
    <row r="827" spans="1:12" x14ac:dyDescent="0.25">
      <c r="A827">
        <v>15</v>
      </c>
      <c r="B827" t="s">
        <v>54</v>
      </c>
      <c r="C827" s="1">
        <v>41526.604166666664</v>
      </c>
      <c r="D827">
        <v>1</v>
      </c>
      <c r="E827" t="s">
        <v>55</v>
      </c>
      <c r="F827" t="s">
        <v>56</v>
      </c>
      <c r="G827">
        <v>34</v>
      </c>
      <c r="H827" t="str">
        <f t="shared" si="64"/>
        <v>AWD</v>
      </c>
      <c r="I827" s="2">
        <f t="shared" si="61"/>
        <v>2013</v>
      </c>
      <c r="J827" s="2">
        <f t="shared" si="62"/>
        <v>9</v>
      </c>
      <c r="K827" t="str">
        <f t="shared" si="63"/>
        <v>Korenbouten</v>
      </c>
      <c r="L827" s="25">
        <f t="shared" si="65"/>
        <v>35.857142857142854</v>
      </c>
    </row>
    <row r="828" spans="1:12" x14ac:dyDescent="0.25">
      <c r="A828">
        <v>15</v>
      </c>
      <c r="B828" t="s">
        <v>54</v>
      </c>
      <c r="C828" s="1">
        <v>41775.541666666664</v>
      </c>
      <c r="D828">
        <v>1</v>
      </c>
      <c r="E828" t="s">
        <v>20</v>
      </c>
      <c r="F828" t="s">
        <v>21</v>
      </c>
      <c r="G828">
        <v>7</v>
      </c>
      <c r="H828" t="str">
        <f t="shared" si="64"/>
        <v>AWD</v>
      </c>
      <c r="I828" s="2">
        <f t="shared" si="61"/>
        <v>2014</v>
      </c>
      <c r="J828" s="2">
        <f t="shared" si="62"/>
        <v>5</v>
      </c>
      <c r="K828" t="str">
        <f t="shared" si="63"/>
        <v>Waterjuffer</v>
      </c>
      <c r="L828" s="25">
        <f t="shared" si="65"/>
        <v>19.285714285714285</v>
      </c>
    </row>
    <row r="829" spans="1:12" x14ac:dyDescent="0.25">
      <c r="A829">
        <v>15</v>
      </c>
      <c r="B829" t="s">
        <v>54</v>
      </c>
      <c r="C829" s="1">
        <v>41775.541666666664</v>
      </c>
      <c r="D829">
        <v>1</v>
      </c>
      <c r="E829" t="s">
        <v>16</v>
      </c>
      <c r="F829" t="s">
        <v>17</v>
      </c>
      <c r="G829">
        <v>1</v>
      </c>
      <c r="H829" t="str">
        <f t="shared" si="64"/>
        <v>AWD</v>
      </c>
      <c r="I829" s="2">
        <f t="shared" si="61"/>
        <v>2014</v>
      </c>
      <c r="J829" s="2">
        <f t="shared" si="62"/>
        <v>5</v>
      </c>
      <c r="K829" t="str">
        <f t="shared" si="63"/>
        <v>Waterjuffer</v>
      </c>
      <c r="L829" s="25">
        <f t="shared" si="65"/>
        <v>19.285714285714285</v>
      </c>
    </row>
    <row r="830" spans="1:12" x14ac:dyDescent="0.25">
      <c r="A830">
        <v>15</v>
      </c>
      <c r="B830" t="s">
        <v>54</v>
      </c>
      <c r="C830" s="1">
        <v>41775.541666666664</v>
      </c>
      <c r="D830">
        <v>1</v>
      </c>
      <c r="E830" t="s">
        <v>24</v>
      </c>
      <c r="F830" t="s">
        <v>25</v>
      </c>
      <c r="G830">
        <v>3</v>
      </c>
      <c r="H830" t="str">
        <f t="shared" si="64"/>
        <v>AWD</v>
      </c>
      <c r="I830" s="2">
        <f t="shared" ref="I830:I893" si="66">YEAR(C830)</f>
        <v>2014</v>
      </c>
      <c r="J830" s="2">
        <f t="shared" ref="J830:J893" si="67">MONTH(C830)</f>
        <v>5</v>
      </c>
      <c r="K830" t="str">
        <f t="shared" ref="K830:K893" si="68">VLOOKUP(E830,$Q$2:$R$100,2,FALSE)</f>
        <v>Glazenmakers</v>
      </c>
      <c r="L830" s="25">
        <f t="shared" si="65"/>
        <v>19.285714285714285</v>
      </c>
    </row>
    <row r="831" spans="1:12" x14ac:dyDescent="0.25">
      <c r="A831">
        <v>15</v>
      </c>
      <c r="B831" t="s">
        <v>54</v>
      </c>
      <c r="C831" s="1">
        <v>41775.541666666664</v>
      </c>
      <c r="D831">
        <v>1</v>
      </c>
      <c r="E831" t="s">
        <v>26</v>
      </c>
      <c r="F831" t="s">
        <v>27</v>
      </c>
      <c r="G831">
        <v>3</v>
      </c>
      <c r="H831" t="str">
        <f t="shared" si="64"/>
        <v>AWD</v>
      </c>
      <c r="I831" s="2">
        <f t="shared" si="66"/>
        <v>2014</v>
      </c>
      <c r="J831" s="2">
        <f t="shared" si="67"/>
        <v>5</v>
      </c>
      <c r="K831" t="str">
        <f t="shared" si="68"/>
        <v>Glazenmakers</v>
      </c>
      <c r="L831" s="25">
        <f t="shared" si="65"/>
        <v>19.285714285714285</v>
      </c>
    </row>
    <row r="832" spans="1:12" x14ac:dyDescent="0.25">
      <c r="A832">
        <v>15</v>
      </c>
      <c r="B832" t="s">
        <v>54</v>
      </c>
      <c r="C832" s="1">
        <v>41775.541666666664</v>
      </c>
      <c r="D832">
        <v>1</v>
      </c>
      <c r="E832" t="s">
        <v>10</v>
      </c>
      <c r="F832" t="s">
        <v>11</v>
      </c>
      <c r="G832">
        <v>9</v>
      </c>
      <c r="H832" t="str">
        <f t="shared" si="64"/>
        <v>AWD</v>
      </c>
      <c r="I832" s="2">
        <f t="shared" si="66"/>
        <v>2014</v>
      </c>
      <c r="J832" s="2">
        <f t="shared" si="67"/>
        <v>5</v>
      </c>
      <c r="K832" t="str">
        <f t="shared" si="68"/>
        <v>Waterjuffer</v>
      </c>
      <c r="L832" s="25">
        <f t="shared" si="65"/>
        <v>19.285714285714285</v>
      </c>
    </row>
    <row r="833" spans="1:12" x14ac:dyDescent="0.25">
      <c r="A833">
        <v>15</v>
      </c>
      <c r="B833" t="s">
        <v>54</v>
      </c>
      <c r="C833" s="1">
        <v>41775.541666666664</v>
      </c>
      <c r="D833">
        <v>1</v>
      </c>
      <c r="E833" t="s">
        <v>12</v>
      </c>
      <c r="F833" t="s">
        <v>13</v>
      </c>
      <c r="G833">
        <v>16</v>
      </c>
      <c r="H833" t="str">
        <f t="shared" si="64"/>
        <v>AWD</v>
      </c>
      <c r="I833" s="2">
        <f t="shared" si="66"/>
        <v>2014</v>
      </c>
      <c r="J833" s="2">
        <f t="shared" si="67"/>
        <v>5</v>
      </c>
      <c r="K833" t="str">
        <f t="shared" si="68"/>
        <v>Waterjuffer</v>
      </c>
      <c r="L833" s="25">
        <f t="shared" si="65"/>
        <v>19.285714285714285</v>
      </c>
    </row>
    <row r="834" spans="1:12" x14ac:dyDescent="0.25">
      <c r="A834">
        <v>15</v>
      </c>
      <c r="B834" t="s">
        <v>54</v>
      </c>
      <c r="C834" s="1">
        <v>41775.541666666664</v>
      </c>
      <c r="D834">
        <v>1</v>
      </c>
      <c r="E834" t="s">
        <v>14</v>
      </c>
      <c r="F834" t="s">
        <v>15</v>
      </c>
      <c r="G834">
        <v>30</v>
      </c>
      <c r="H834" t="str">
        <f t="shared" ref="H834:H897" si="69">VLOOKUP(A834,$N$2:$O$51,2,FALSE)</f>
        <v>AWD</v>
      </c>
      <c r="I834" s="2">
        <f t="shared" si="66"/>
        <v>2014</v>
      </c>
      <c r="J834" s="2">
        <f t="shared" si="67"/>
        <v>5</v>
      </c>
      <c r="K834" t="str">
        <f t="shared" si="68"/>
        <v>Waterjuffer</v>
      </c>
      <c r="L834" s="25">
        <f t="shared" si="65"/>
        <v>19.285714285714285</v>
      </c>
    </row>
    <row r="835" spans="1:12" x14ac:dyDescent="0.25">
      <c r="A835">
        <v>15</v>
      </c>
      <c r="B835" t="s">
        <v>54</v>
      </c>
      <c r="C835" s="1">
        <v>41775.541666666664</v>
      </c>
      <c r="D835">
        <v>1</v>
      </c>
      <c r="E835" t="s">
        <v>22</v>
      </c>
      <c r="F835" t="s">
        <v>23</v>
      </c>
      <c r="G835">
        <v>4</v>
      </c>
      <c r="H835" t="str">
        <f t="shared" si="69"/>
        <v>AWD</v>
      </c>
      <c r="I835" s="2">
        <f t="shared" si="66"/>
        <v>2014</v>
      </c>
      <c r="J835" s="2">
        <f t="shared" si="67"/>
        <v>5</v>
      </c>
      <c r="K835" t="str">
        <f t="shared" si="68"/>
        <v>Glazenmakers</v>
      </c>
      <c r="L835" s="25">
        <f t="shared" ref="L835:L898" si="70">(ROUNDDOWN(C835-DATE(I835,1,1),0))/7</f>
        <v>19.285714285714285</v>
      </c>
    </row>
    <row r="836" spans="1:12" x14ac:dyDescent="0.25">
      <c r="A836">
        <v>15</v>
      </c>
      <c r="B836" t="s">
        <v>54</v>
      </c>
      <c r="C836" s="1">
        <v>41775.541666666664</v>
      </c>
      <c r="D836">
        <v>1</v>
      </c>
      <c r="E836" t="s">
        <v>28</v>
      </c>
      <c r="F836" t="s">
        <v>29</v>
      </c>
      <c r="G836">
        <v>26</v>
      </c>
      <c r="H836" t="str">
        <f t="shared" si="69"/>
        <v>AWD</v>
      </c>
      <c r="I836" s="2">
        <f t="shared" si="66"/>
        <v>2014</v>
      </c>
      <c r="J836" s="2">
        <f t="shared" si="67"/>
        <v>5</v>
      </c>
      <c r="K836" t="str">
        <f t="shared" si="68"/>
        <v>Korenbouten</v>
      </c>
      <c r="L836" s="25">
        <f t="shared" si="70"/>
        <v>19.285714285714285</v>
      </c>
    </row>
    <row r="837" spans="1:12" x14ac:dyDescent="0.25">
      <c r="A837">
        <v>15</v>
      </c>
      <c r="B837" t="s">
        <v>54</v>
      </c>
      <c r="C837" s="1">
        <v>41784.53125</v>
      </c>
      <c r="D837">
        <v>1</v>
      </c>
      <c r="E837" t="s">
        <v>10</v>
      </c>
      <c r="F837" t="s">
        <v>11</v>
      </c>
      <c r="G837">
        <v>13</v>
      </c>
      <c r="H837" t="str">
        <f t="shared" si="69"/>
        <v>AWD</v>
      </c>
      <c r="I837" s="2">
        <f t="shared" si="66"/>
        <v>2014</v>
      </c>
      <c r="J837" s="2">
        <f t="shared" si="67"/>
        <v>5</v>
      </c>
      <c r="K837" t="str">
        <f t="shared" si="68"/>
        <v>Waterjuffer</v>
      </c>
      <c r="L837" s="25">
        <f t="shared" si="70"/>
        <v>20.571428571428573</v>
      </c>
    </row>
    <row r="838" spans="1:12" x14ac:dyDescent="0.25">
      <c r="A838">
        <v>15</v>
      </c>
      <c r="B838" t="s">
        <v>54</v>
      </c>
      <c r="C838" s="1">
        <v>41784.53125</v>
      </c>
      <c r="D838">
        <v>1</v>
      </c>
      <c r="E838" t="s">
        <v>12</v>
      </c>
      <c r="F838" t="s">
        <v>13</v>
      </c>
      <c r="G838">
        <v>16</v>
      </c>
      <c r="H838" t="str">
        <f t="shared" si="69"/>
        <v>AWD</v>
      </c>
      <c r="I838" s="2">
        <f t="shared" si="66"/>
        <v>2014</v>
      </c>
      <c r="J838" s="2">
        <f t="shared" si="67"/>
        <v>5</v>
      </c>
      <c r="K838" t="str">
        <f t="shared" si="68"/>
        <v>Waterjuffer</v>
      </c>
      <c r="L838" s="25">
        <f t="shared" si="70"/>
        <v>20.571428571428573</v>
      </c>
    </row>
    <row r="839" spans="1:12" x14ac:dyDescent="0.25">
      <c r="A839">
        <v>15</v>
      </c>
      <c r="B839" t="s">
        <v>54</v>
      </c>
      <c r="C839" s="1">
        <v>41784.53125</v>
      </c>
      <c r="D839">
        <v>1</v>
      </c>
      <c r="E839" t="s">
        <v>14</v>
      </c>
      <c r="F839" t="s">
        <v>15</v>
      </c>
      <c r="G839">
        <v>8</v>
      </c>
      <c r="H839" t="str">
        <f t="shared" si="69"/>
        <v>AWD</v>
      </c>
      <c r="I839" s="2">
        <f t="shared" si="66"/>
        <v>2014</v>
      </c>
      <c r="J839" s="2">
        <f t="shared" si="67"/>
        <v>5</v>
      </c>
      <c r="K839" t="str">
        <f t="shared" si="68"/>
        <v>Waterjuffer</v>
      </c>
      <c r="L839" s="25">
        <f t="shared" si="70"/>
        <v>20.571428571428573</v>
      </c>
    </row>
    <row r="840" spans="1:12" x14ac:dyDescent="0.25">
      <c r="A840">
        <v>15</v>
      </c>
      <c r="B840" t="s">
        <v>54</v>
      </c>
      <c r="C840" s="1">
        <v>41784.53125</v>
      </c>
      <c r="D840">
        <v>1</v>
      </c>
      <c r="E840" t="s">
        <v>20</v>
      </c>
      <c r="F840" t="s">
        <v>21</v>
      </c>
      <c r="G840">
        <v>27</v>
      </c>
      <c r="H840" t="str">
        <f t="shared" si="69"/>
        <v>AWD</v>
      </c>
      <c r="I840" s="2">
        <f t="shared" si="66"/>
        <v>2014</v>
      </c>
      <c r="J840" s="2">
        <f t="shared" si="67"/>
        <v>5</v>
      </c>
      <c r="K840" t="str">
        <f t="shared" si="68"/>
        <v>Waterjuffer</v>
      </c>
      <c r="L840" s="25">
        <f t="shared" si="70"/>
        <v>20.571428571428573</v>
      </c>
    </row>
    <row r="841" spans="1:12" x14ac:dyDescent="0.25">
      <c r="A841">
        <v>15</v>
      </c>
      <c r="B841" t="s">
        <v>54</v>
      </c>
      <c r="C841" s="1">
        <v>41784.53125</v>
      </c>
      <c r="D841">
        <v>1</v>
      </c>
      <c r="E841" t="s">
        <v>22</v>
      </c>
      <c r="F841" t="s">
        <v>23</v>
      </c>
      <c r="G841">
        <v>2</v>
      </c>
      <c r="H841" t="str">
        <f t="shared" si="69"/>
        <v>AWD</v>
      </c>
      <c r="I841" s="2">
        <f t="shared" si="66"/>
        <v>2014</v>
      </c>
      <c r="J841" s="2">
        <f t="shared" si="67"/>
        <v>5</v>
      </c>
      <c r="K841" t="str">
        <f t="shared" si="68"/>
        <v>Glazenmakers</v>
      </c>
      <c r="L841" s="25">
        <f t="shared" si="70"/>
        <v>20.571428571428573</v>
      </c>
    </row>
    <row r="842" spans="1:12" x14ac:dyDescent="0.25">
      <c r="A842">
        <v>15</v>
      </c>
      <c r="B842" t="s">
        <v>54</v>
      </c>
      <c r="C842" s="1">
        <v>41784.53125</v>
      </c>
      <c r="D842">
        <v>1</v>
      </c>
      <c r="E842" t="s">
        <v>24</v>
      </c>
      <c r="F842" t="s">
        <v>25</v>
      </c>
      <c r="G842">
        <v>4</v>
      </c>
      <c r="H842" t="str">
        <f t="shared" si="69"/>
        <v>AWD</v>
      </c>
      <c r="I842" s="2">
        <f t="shared" si="66"/>
        <v>2014</v>
      </c>
      <c r="J842" s="2">
        <f t="shared" si="67"/>
        <v>5</v>
      </c>
      <c r="K842" t="str">
        <f t="shared" si="68"/>
        <v>Glazenmakers</v>
      </c>
      <c r="L842" s="25">
        <f t="shared" si="70"/>
        <v>20.571428571428573</v>
      </c>
    </row>
    <row r="843" spans="1:12" x14ac:dyDescent="0.25">
      <c r="A843">
        <v>15</v>
      </c>
      <c r="B843" t="s">
        <v>54</v>
      </c>
      <c r="C843" s="1">
        <v>41784.53125</v>
      </c>
      <c r="D843">
        <v>1</v>
      </c>
      <c r="E843" t="s">
        <v>28</v>
      </c>
      <c r="F843" t="s">
        <v>29</v>
      </c>
      <c r="G843">
        <v>12</v>
      </c>
      <c r="H843" t="str">
        <f t="shared" si="69"/>
        <v>AWD</v>
      </c>
      <c r="I843" s="2">
        <f t="shared" si="66"/>
        <v>2014</v>
      </c>
      <c r="J843" s="2">
        <f t="shared" si="67"/>
        <v>5</v>
      </c>
      <c r="K843" t="str">
        <f t="shared" si="68"/>
        <v>Korenbouten</v>
      </c>
      <c r="L843" s="25">
        <f t="shared" si="70"/>
        <v>20.571428571428573</v>
      </c>
    </row>
    <row r="844" spans="1:12" x14ac:dyDescent="0.25">
      <c r="A844">
        <v>15</v>
      </c>
      <c r="B844" t="s">
        <v>54</v>
      </c>
      <c r="C844" s="1">
        <v>41784.53125</v>
      </c>
      <c r="D844">
        <v>1</v>
      </c>
      <c r="E844" t="s">
        <v>18</v>
      </c>
      <c r="F844" t="s">
        <v>19</v>
      </c>
      <c r="G844">
        <v>4</v>
      </c>
      <c r="H844" t="str">
        <f t="shared" si="69"/>
        <v>AWD</v>
      </c>
      <c r="I844" s="2">
        <f t="shared" si="66"/>
        <v>2014</v>
      </c>
      <c r="J844" s="2">
        <f t="shared" si="67"/>
        <v>5</v>
      </c>
      <c r="K844" t="str">
        <f t="shared" si="68"/>
        <v>Korenbouten</v>
      </c>
      <c r="L844" s="25">
        <f t="shared" si="70"/>
        <v>20.571428571428573</v>
      </c>
    </row>
    <row r="845" spans="1:12" x14ac:dyDescent="0.25">
      <c r="A845">
        <v>15</v>
      </c>
      <c r="B845" t="s">
        <v>54</v>
      </c>
      <c r="C845" s="1">
        <v>41784.53125</v>
      </c>
      <c r="D845">
        <v>1</v>
      </c>
      <c r="E845" t="s">
        <v>57</v>
      </c>
      <c r="F845" t="s">
        <v>58</v>
      </c>
      <c r="G845">
        <v>3</v>
      </c>
      <c r="H845" t="str">
        <f t="shared" si="69"/>
        <v>AWD</v>
      </c>
      <c r="I845" s="2">
        <f t="shared" si="66"/>
        <v>2014</v>
      </c>
      <c r="J845" s="2">
        <f t="shared" si="67"/>
        <v>5</v>
      </c>
      <c r="K845" t="str">
        <f t="shared" si="68"/>
        <v>Korenbouten</v>
      </c>
      <c r="L845" s="25">
        <f t="shared" si="70"/>
        <v>20.571428571428573</v>
      </c>
    </row>
    <row r="846" spans="1:12" x14ac:dyDescent="0.25">
      <c r="A846">
        <v>15</v>
      </c>
      <c r="B846" t="s">
        <v>54</v>
      </c>
      <c r="C846" s="1">
        <v>41791.524305555555</v>
      </c>
      <c r="D846">
        <v>1</v>
      </c>
      <c r="E846" t="s">
        <v>10</v>
      </c>
      <c r="F846" t="s">
        <v>11</v>
      </c>
      <c r="G846">
        <v>21</v>
      </c>
      <c r="H846" t="str">
        <f t="shared" si="69"/>
        <v>AWD</v>
      </c>
      <c r="I846" s="2">
        <f t="shared" si="66"/>
        <v>2014</v>
      </c>
      <c r="J846" s="2">
        <f t="shared" si="67"/>
        <v>6</v>
      </c>
      <c r="K846" t="str">
        <f t="shared" si="68"/>
        <v>Waterjuffer</v>
      </c>
      <c r="L846" s="25">
        <f t="shared" si="70"/>
        <v>21.571428571428573</v>
      </c>
    </row>
    <row r="847" spans="1:12" x14ac:dyDescent="0.25">
      <c r="A847">
        <v>15</v>
      </c>
      <c r="B847" t="s">
        <v>54</v>
      </c>
      <c r="C847" s="1">
        <v>41791.524305555555</v>
      </c>
      <c r="D847">
        <v>1</v>
      </c>
      <c r="E847" t="s">
        <v>12</v>
      </c>
      <c r="F847" t="s">
        <v>13</v>
      </c>
      <c r="G847">
        <v>4</v>
      </c>
      <c r="H847" t="str">
        <f t="shared" si="69"/>
        <v>AWD</v>
      </c>
      <c r="I847" s="2">
        <f t="shared" si="66"/>
        <v>2014</v>
      </c>
      <c r="J847" s="2">
        <f t="shared" si="67"/>
        <v>6</v>
      </c>
      <c r="K847" t="str">
        <f t="shared" si="68"/>
        <v>Waterjuffer</v>
      </c>
      <c r="L847" s="25">
        <f t="shared" si="70"/>
        <v>21.571428571428573</v>
      </c>
    </row>
    <row r="848" spans="1:12" x14ac:dyDescent="0.25">
      <c r="A848">
        <v>15</v>
      </c>
      <c r="B848" t="s">
        <v>54</v>
      </c>
      <c r="C848" s="1">
        <v>41791.524305555555</v>
      </c>
      <c r="D848">
        <v>1</v>
      </c>
      <c r="E848" t="s">
        <v>20</v>
      </c>
      <c r="F848" t="s">
        <v>21</v>
      </c>
      <c r="G848">
        <v>39</v>
      </c>
      <c r="H848" t="str">
        <f t="shared" si="69"/>
        <v>AWD</v>
      </c>
      <c r="I848" s="2">
        <f t="shared" si="66"/>
        <v>2014</v>
      </c>
      <c r="J848" s="2">
        <f t="shared" si="67"/>
        <v>6</v>
      </c>
      <c r="K848" t="str">
        <f t="shared" si="68"/>
        <v>Waterjuffer</v>
      </c>
      <c r="L848" s="25">
        <f t="shared" si="70"/>
        <v>21.571428571428573</v>
      </c>
    </row>
    <row r="849" spans="1:12" x14ac:dyDescent="0.25">
      <c r="A849">
        <v>15</v>
      </c>
      <c r="B849" t="s">
        <v>54</v>
      </c>
      <c r="C849" s="1">
        <v>41791.524305555555</v>
      </c>
      <c r="D849">
        <v>1</v>
      </c>
      <c r="E849" t="s">
        <v>22</v>
      </c>
      <c r="F849" t="s">
        <v>23</v>
      </c>
      <c r="G849">
        <v>1</v>
      </c>
      <c r="H849" t="str">
        <f t="shared" si="69"/>
        <v>AWD</v>
      </c>
      <c r="I849" s="2">
        <f t="shared" si="66"/>
        <v>2014</v>
      </c>
      <c r="J849" s="2">
        <f t="shared" si="67"/>
        <v>6</v>
      </c>
      <c r="K849" t="str">
        <f t="shared" si="68"/>
        <v>Glazenmakers</v>
      </c>
      <c r="L849" s="25">
        <f t="shared" si="70"/>
        <v>21.571428571428573</v>
      </c>
    </row>
    <row r="850" spans="1:12" x14ac:dyDescent="0.25">
      <c r="A850">
        <v>15</v>
      </c>
      <c r="B850" t="s">
        <v>54</v>
      </c>
      <c r="C850" s="1">
        <v>41791.524305555555</v>
      </c>
      <c r="D850">
        <v>1</v>
      </c>
      <c r="E850" t="s">
        <v>14</v>
      </c>
      <c r="F850" t="s">
        <v>15</v>
      </c>
      <c r="G850">
        <v>6</v>
      </c>
      <c r="H850" t="str">
        <f t="shared" si="69"/>
        <v>AWD</v>
      </c>
      <c r="I850" s="2">
        <f t="shared" si="66"/>
        <v>2014</v>
      </c>
      <c r="J850" s="2">
        <f t="shared" si="67"/>
        <v>6</v>
      </c>
      <c r="K850" t="str">
        <f t="shared" si="68"/>
        <v>Waterjuffer</v>
      </c>
      <c r="L850" s="25">
        <f t="shared" si="70"/>
        <v>21.571428571428573</v>
      </c>
    </row>
    <row r="851" spans="1:12" x14ac:dyDescent="0.25">
      <c r="A851">
        <v>15</v>
      </c>
      <c r="B851" t="s">
        <v>54</v>
      </c>
      <c r="C851" s="1">
        <v>41791.524305555555</v>
      </c>
      <c r="D851">
        <v>1</v>
      </c>
      <c r="E851" t="s">
        <v>24</v>
      </c>
      <c r="F851" t="s">
        <v>25</v>
      </c>
      <c r="G851">
        <v>2</v>
      </c>
      <c r="H851" t="str">
        <f t="shared" si="69"/>
        <v>AWD</v>
      </c>
      <c r="I851" s="2">
        <f t="shared" si="66"/>
        <v>2014</v>
      </c>
      <c r="J851" s="2">
        <f t="shared" si="67"/>
        <v>6</v>
      </c>
      <c r="K851" t="str">
        <f t="shared" si="68"/>
        <v>Glazenmakers</v>
      </c>
      <c r="L851" s="25">
        <f t="shared" si="70"/>
        <v>21.571428571428573</v>
      </c>
    </row>
    <row r="852" spans="1:12" x14ac:dyDescent="0.25">
      <c r="A852">
        <v>15</v>
      </c>
      <c r="B852" t="s">
        <v>54</v>
      </c>
      <c r="C852" s="1">
        <v>41791.524305555555</v>
      </c>
      <c r="D852">
        <v>1</v>
      </c>
      <c r="E852" t="s">
        <v>26</v>
      </c>
      <c r="F852" t="s">
        <v>27</v>
      </c>
      <c r="G852">
        <v>4</v>
      </c>
      <c r="H852" t="str">
        <f t="shared" si="69"/>
        <v>AWD</v>
      </c>
      <c r="I852" s="2">
        <f t="shared" si="66"/>
        <v>2014</v>
      </c>
      <c r="J852" s="2">
        <f t="shared" si="67"/>
        <v>6</v>
      </c>
      <c r="K852" t="str">
        <f t="shared" si="68"/>
        <v>Glazenmakers</v>
      </c>
      <c r="L852" s="25">
        <f t="shared" si="70"/>
        <v>21.571428571428573</v>
      </c>
    </row>
    <row r="853" spans="1:12" x14ac:dyDescent="0.25">
      <c r="A853">
        <v>15</v>
      </c>
      <c r="B853" t="s">
        <v>54</v>
      </c>
      <c r="C853" s="1">
        <v>41791.524305555555</v>
      </c>
      <c r="D853">
        <v>1</v>
      </c>
      <c r="E853" t="s">
        <v>28</v>
      </c>
      <c r="F853" t="s">
        <v>29</v>
      </c>
      <c r="G853">
        <v>11</v>
      </c>
      <c r="H853" t="str">
        <f t="shared" si="69"/>
        <v>AWD</v>
      </c>
      <c r="I853" s="2">
        <f t="shared" si="66"/>
        <v>2014</v>
      </c>
      <c r="J853" s="2">
        <f t="shared" si="67"/>
        <v>6</v>
      </c>
      <c r="K853" t="str">
        <f t="shared" si="68"/>
        <v>Korenbouten</v>
      </c>
      <c r="L853" s="25">
        <f t="shared" si="70"/>
        <v>21.571428571428573</v>
      </c>
    </row>
    <row r="854" spans="1:12" x14ac:dyDescent="0.25">
      <c r="A854">
        <v>15</v>
      </c>
      <c r="B854" t="s">
        <v>54</v>
      </c>
      <c r="C854" s="1">
        <v>41791.524305555555</v>
      </c>
      <c r="D854">
        <v>1</v>
      </c>
      <c r="E854" t="s">
        <v>57</v>
      </c>
      <c r="F854" t="s">
        <v>58</v>
      </c>
      <c r="G854">
        <v>3</v>
      </c>
      <c r="H854" t="str">
        <f t="shared" si="69"/>
        <v>AWD</v>
      </c>
      <c r="I854" s="2">
        <f t="shared" si="66"/>
        <v>2014</v>
      </c>
      <c r="J854" s="2">
        <f t="shared" si="67"/>
        <v>6</v>
      </c>
      <c r="K854" t="str">
        <f t="shared" si="68"/>
        <v>Korenbouten</v>
      </c>
      <c r="L854" s="25">
        <f t="shared" si="70"/>
        <v>21.571428571428573</v>
      </c>
    </row>
    <row r="855" spans="1:12" x14ac:dyDescent="0.25">
      <c r="A855">
        <v>15</v>
      </c>
      <c r="B855" t="s">
        <v>54</v>
      </c>
      <c r="C855" s="1">
        <v>41796.614583333336</v>
      </c>
      <c r="D855">
        <v>1</v>
      </c>
      <c r="E855" t="s">
        <v>14</v>
      </c>
      <c r="F855" t="s">
        <v>15</v>
      </c>
      <c r="G855">
        <v>13</v>
      </c>
      <c r="H855" t="str">
        <f t="shared" si="69"/>
        <v>AWD</v>
      </c>
      <c r="I855" s="2">
        <f t="shared" si="66"/>
        <v>2014</v>
      </c>
      <c r="J855" s="2">
        <f t="shared" si="67"/>
        <v>6</v>
      </c>
      <c r="K855" t="str">
        <f t="shared" si="68"/>
        <v>Waterjuffer</v>
      </c>
      <c r="L855" s="25">
        <f t="shared" si="70"/>
        <v>22.285714285714285</v>
      </c>
    </row>
    <row r="856" spans="1:12" x14ac:dyDescent="0.25">
      <c r="A856">
        <v>15</v>
      </c>
      <c r="B856" t="s">
        <v>54</v>
      </c>
      <c r="C856" s="1">
        <v>41796.614583333336</v>
      </c>
      <c r="D856">
        <v>1</v>
      </c>
      <c r="E856" t="s">
        <v>20</v>
      </c>
      <c r="F856" t="s">
        <v>21</v>
      </c>
      <c r="G856">
        <v>10</v>
      </c>
      <c r="H856" t="str">
        <f t="shared" si="69"/>
        <v>AWD</v>
      </c>
      <c r="I856" s="2">
        <f t="shared" si="66"/>
        <v>2014</v>
      </c>
      <c r="J856" s="2">
        <f t="shared" si="67"/>
        <v>6</v>
      </c>
      <c r="K856" t="str">
        <f t="shared" si="68"/>
        <v>Waterjuffer</v>
      </c>
      <c r="L856" s="25">
        <f t="shared" si="70"/>
        <v>22.285714285714285</v>
      </c>
    </row>
    <row r="857" spans="1:12" x14ac:dyDescent="0.25">
      <c r="A857">
        <v>15</v>
      </c>
      <c r="B857" t="s">
        <v>54</v>
      </c>
      <c r="C857" s="1">
        <v>41796.614583333336</v>
      </c>
      <c r="D857">
        <v>1</v>
      </c>
      <c r="E857" t="s">
        <v>24</v>
      </c>
      <c r="F857" t="s">
        <v>25</v>
      </c>
      <c r="G857">
        <v>3</v>
      </c>
      <c r="H857" t="str">
        <f t="shared" si="69"/>
        <v>AWD</v>
      </c>
      <c r="I857" s="2">
        <f t="shared" si="66"/>
        <v>2014</v>
      </c>
      <c r="J857" s="2">
        <f t="shared" si="67"/>
        <v>6</v>
      </c>
      <c r="K857" t="str">
        <f t="shared" si="68"/>
        <v>Glazenmakers</v>
      </c>
      <c r="L857" s="25">
        <f t="shared" si="70"/>
        <v>22.285714285714285</v>
      </c>
    </row>
    <row r="858" spans="1:12" x14ac:dyDescent="0.25">
      <c r="A858">
        <v>15</v>
      </c>
      <c r="B858" t="s">
        <v>54</v>
      </c>
      <c r="C858" s="1">
        <v>41796.614583333336</v>
      </c>
      <c r="D858">
        <v>1</v>
      </c>
      <c r="E858" t="s">
        <v>28</v>
      </c>
      <c r="F858" t="s">
        <v>29</v>
      </c>
      <c r="G858">
        <v>4</v>
      </c>
      <c r="H858" t="str">
        <f t="shared" si="69"/>
        <v>AWD</v>
      </c>
      <c r="I858" s="2">
        <f t="shared" si="66"/>
        <v>2014</v>
      </c>
      <c r="J858" s="2">
        <f t="shared" si="67"/>
        <v>6</v>
      </c>
      <c r="K858" t="str">
        <f t="shared" si="68"/>
        <v>Korenbouten</v>
      </c>
      <c r="L858" s="25">
        <f t="shared" si="70"/>
        <v>22.285714285714285</v>
      </c>
    </row>
    <row r="859" spans="1:12" x14ac:dyDescent="0.25">
      <c r="A859">
        <v>15</v>
      </c>
      <c r="B859" t="s">
        <v>54</v>
      </c>
      <c r="C859" s="1">
        <v>41796.614583333336</v>
      </c>
      <c r="D859">
        <v>1</v>
      </c>
      <c r="E859" t="s">
        <v>57</v>
      </c>
      <c r="F859" t="s">
        <v>58</v>
      </c>
      <c r="G859">
        <v>2</v>
      </c>
      <c r="H859" t="str">
        <f t="shared" si="69"/>
        <v>AWD</v>
      </c>
      <c r="I859" s="2">
        <f t="shared" si="66"/>
        <v>2014</v>
      </c>
      <c r="J859" s="2">
        <f t="shared" si="67"/>
        <v>6</v>
      </c>
      <c r="K859" t="str">
        <f t="shared" si="68"/>
        <v>Korenbouten</v>
      </c>
      <c r="L859" s="25">
        <f t="shared" si="70"/>
        <v>22.285714285714285</v>
      </c>
    </row>
    <row r="860" spans="1:12" x14ac:dyDescent="0.25">
      <c r="A860">
        <v>15</v>
      </c>
      <c r="B860" t="s">
        <v>54</v>
      </c>
      <c r="C860" s="1">
        <v>41796.614583333336</v>
      </c>
      <c r="D860">
        <v>1</v>
      </c>
      <c r="E860" t="s">
        <v>10</v>
      </c>
      <c r="F860" t="s">
        <v>11</v>
      </c>
      <c r="G860">
        <v>8</v>
      </c>
      <c r="H860" t="str">
        <f t="shared" si="69"/>
        <v>AWD</v>
      </c>
      <c r="I860" s="2">
        <f t="shared" si="66"/>
        <v>2014</v>
      </c>
      <c r="J860" s="2">
        <f t="shared" si="67"/>
        <v>6</v>
      </c>
      <c r="K860" t="str">
        <f t="shared" si="68"/>
        <v>Waterjuffer</v>
      </c>
      <c r="L860" s="25">
        <f t="shared" si="70"/>
        <v>22.285714285714285</v>
      </c>
    </row>
    <row r="861" spans="1:12" x14ac:dyDescent="0.25">
      <c r="A861">
        <v>15</v>
      </c>
      <c r="B861" t="s">
        <v>54</v>
      </c>
      <c r="C861" s="1">
        <v>41811.5625</v>
      </c>
      <c r="D861">
        <v>1</v>
      </c>
      <c r="E861" t="s">
        <v>26</v>
      </c>
      <c r="F861" t="s">
        <v>27</v>
      </c>
      <c r="G861">
        <v>2</v>
      </c>
      <c r="H861" t="str">
        <f t="shared" si="69"/>
        <v>AWD</v>
      </c>
      <c r="I861" s="2">
        <f t="shared" si="66"/>
        <v>2014</v>
      </c>
      <c r="J861" s="2">
        <f t="shared" si="67"/>
        <v>6</v>
      </c>
      <c r="K861" t="str">
        <f t="shared" si="68"/>
        <v>Glazenmakers</v>
      </c>
      <c r="L861" s="25">
        <f t="shared" si="70"/>
        <v>24.428571428571427</v>
      </c>
    </row>
    <row r="862" spans="1:12" x14ac:dyDescent="0.25">
      <c r="A862">
        <v>15</v>
      </c>
      <c r="B862" t="s">
        <v>54</v>
      </c>
      <c r="C862" s="1">
        <v>41811.5625</v>
      </c>
      <c r="D862">
        <v>1</v>
      </c>
      <c r="E862" t="s">
        <v>10</v>
      </c>
      <c r="F862" t="s">
        <v>11</v>
      </c>
      <c r="G862">
        <v>22</v>
      </c>
      <c r="H862" t="str">
        <f t="shared" si="69"/>
        <v>AWD</v>
      </c>
      <c r="I862" s="2">
        <f t="shared" si="66"/>
        <v>2014</v>
      </c>
      <c r="J862" s="2">
        <f t="shared" si="67"/>
        <v>6</v>
      </c>
      <c r="K862" t="str">
        <f t="shared" si="68"/>
        <v>Waterjuffer</v>
      </c>
      <c r="L862" s="25">
        <f t="shared" si="70"/>
        <v>24.428571428571427</v>
      </c>
    </row>
    <row r="863" spans="1:12" x14ac:dyDescent="0.25">
      <c r="A863">
        <v>15</v>
      </c>
      <c r="B863" t="s">
        <v>54</v>
      </c>
      <c r="C863" s="1">
        <v>41811.5625</v>
      </c>
      <c r="D863">
        <v>1</v>
      </c>
      <c r="E863" t="s">
        <v>14</v>
      </c>
      <c r="F863" t="s">
        <v>15</v>
      </c>
      <c r="G863">
        <v>8</v>
      </c>
      <c r="H863" t="str">
        <f t="shared" si="69"/>
        <v>AWD</v>
      </c>
      <c r="I863" s="2">
        <f t="shared" si="66"/>
        <v>2014</v>
      </c>
      <c r="J863" s="2">
        <f t="shared" si="67"/>
        <v>6</v>
      </c>
      <c r="K863" t="str">
        <f t="shared" si="68"/>
        <v>Waterjuffer</v>
      </c>
      <c r="L863" s="25">
        <f t="shared" si="70"/>
        <v>24.428571428571427</v>
      </c>
    </row>
    <row r="864" spans="1:12" x14ac:dyDescent="0.25">
      <c r="A864">
        <v>15</v>
      </c>
      <c r="B864" t="s">
        <v>54</v>
      </c>
      <c r="C864" s="1">
        <v>41811.5625</v>
      </c>
      <c r="D864">
        <v>1</v>
      </c>
      <c r="E864" t="s">
        <v>24</v>
      </c>
      <c r="F864" t="s">
        <v>25</v>
      </c>
      <c r="G864">
        <v>2</v>
      </c>
      <c r="H864" t="str">
        <f t="shared" si="69"/>
        <v>AWD</v>
      </c>
      <c r="I864" s="2">
        <f t="shared" si="66"/>
        <v>2014</v>
      </c>
      <c r="J864" s="2">
        <f t="shared" si="67"/>
        <v>6</v>
      </c>
      <c r="K864" t="str">
        <f t="shared" si="68"/>
        <v>Glazenmakers</v>
      </c>
      <c r="L864" s="25">
        <f t="shared" si="70"/>
        <v>24.428571428571427</v>
      </c>
    </row>
    <row r="865" spans="1:12" x14ac:dyDescent="0.25">
      <c r="A865">
        <v>15</v>
      </c>
      <c r="B865" t="s">
        <v>54</v>
      </c>
      <c r="C865" s="1">
        <v>41811.5625</v>
      </c>
      <c r="D865">
        <v>1</v>
      </c>
      <c r="E865" t="s">
        <v>32</v>
      </c>
      <c r="F865" t="s">
        <v>33</v>
      </c>
      <c r="G865">
        <v>2</v>
      </c>
      <c r="H865" t="str">
        <f t="shared" si="69"/>
        <v>AWD</v>
      </c>
      <c r="I865" s="2">
        <f t="shared" si="66"/>
        <v>2014</v>
      </c>
      <c r="J865" s="2">
        <f t="shared" si="67"/>
        <v>6</v>
      </c>
      <c r="K865" t="str">
        <f t="shared" si="68"/>
        <v>Korenbouten</v>
      </c>
      <c r="L865" s="25">
        <f t="shared" si="70"/>
        <v>24.428571428571427</v>
      </c>
    </row>
    <row r="866" spans="1:12" x14ac:dyDescent="0.25">
      <c r="A866">
        <v>15</v>
      </c>
      <c r="B866" t="s">
        <v>54</v>
      </c>
      <c r="C866" s="1">
        <v>41814.489583333336</v>
      </c>
      <c r="D866">
        <v>1</v>
      </c>
      <c r="E866" t="s">
        <v>14</v>
      </c>
      <c r="F866" t="s">
        <v>15</v>
      </c>
      <c r="G866">
        <v>11</v>
      </c>
      <c r="H866" t="str">
        <f t="shared" si="69"/>
        <v>AWD</v>
      </c>
      <c r="I866" s="2">
        <f t="shared" si="66"/>
        <v>2014</v>
      </c>
      <c r="J866" s="2">
        <f t="shared" si="67"/>
        <v>6</v>
      </c>
      <c r="K866" t="str">
        <f t="shared" si="68"/>
        <v>Waterjuffer</v>
      </c>
      <c r="L866" s="25">
        <f t="shared" si="70"/>
        <v>24.857142857142858</v>
      </c>
    </row>
    <row r="867" spans="1:12" x14ac:dyDescent="0.25">
      <c r="A867">
        <v>15</v>
      </c>
      <c r="B867" t="s">
        <v>54</v>
      </c>
      <c r="C867" s="1">
        <v>41814.489583333336</v>
      </c>
      <c r="D867">
        <v>1</v>
      </c>
      <c r="E867" t="s">
        <v>10</v>
      </c>
      <c r="F867" t="s">
        <v>11</v>
      </c>
      <c r="G867">
        <v>22</v>
      </c>
      <c r="H867" t="str">
        <f t="shared" si="69"/>
        <v>AWD</v>
      </c>
      <c r="I867" s="2">
        <f t="shared" si="66"/>
        <v>2014</v>
      </c>
      <c r="J867" s="2">
        <f t="shared" si="67"/>
        <v>6</v>
      </c>
      <c r="K867" t="str">
        <f t="shared" si="68"/>
        <v>Waterjuffer</v>
      </c>
      <c r="L867" s="25">
        <f t="shared" si="70"/>
        <v>24.857142857142858</v>
      </c>
    </row>
    <row r="868" spans="1:12" x14ac:dyDescent="0.25">
      <c r="A868">
        <v>15</v>
      </c>
      <c r="B868" t="s">
        <v>54</v>
      </c>
      <c r="C868" s="1">
        <v>41814.489583333336</v>
      </c>
      <c r="D868">
        <v>1</v>
      </c>
      <c r="E868" t="s">
        <v>24</v>
      </c>
      <c r="F868" t="s">
        <v>25</v>
      </c>
      <c r="G868">
        <v>1</v>
      </c>
      <c r="H868" t="str">
        <f t="shared" si="69"/>
        <v>AWD</v>
      </c>
      <c r="I868" s="2">
        <f t="shared" si="66"/>
        <v>2014</v>
      </c>
      <c r="J868" s="2">
        <f t="shared" si="67"/>
        <v>6</v>
      </c>
      <c r="K868" t="str">
        <f t="shared" si="68"/>
        <v>Glazenmakers</v>
      </c>
      <c r="L868" s="25">
        <f t="shared" si="70"/>
        <v>24.857142857142858</v>
      </c>
    </row>
    <row r="869" spans="1:12" x14ac:dyDescent="0.25">
      <c r="A869">
        <v>15</v>
      </c>
      <c r="B869" t="s">
        <v>54</v>
      </c>
      <c r="C869" s="1">
        <v>41814.489583333336</v>
      </c>
      <c r="D869">
        <v>1</v>
      </c>
      <c r="E869" t="s">
        <v>26</v>
      </c>
      <c r="F869" t="s">
        <v>27</v>
      </c>
      <c r="G869">
        <v>1</v>
      </c>
      <c r="H869" t="str">
        <f t="shared" si="69"/>
        <v>AWD</v>
      </c>
      <c r="I869" s="2">
        <f t="shared" si="66"/>
        <v>2014</v>
      </c>
      <c r="J869" s="2">
        <f t="shared" si="67"/>
        <v>6</v>
      </c>
      <c r="K869" t="str">
        <f t="shared" si="68"/>
        <v>Glazenmakers</v>
      </c>
      <c r="L869" s="25">
        <f t="shared" si="70"/>
        <v>24.857142857142858</v>
      </c>
    </row>
    <row r="870" spans="1:12" x14ac:dyDescent="0.25">
      <c r="A870">
        <v>15</v>
      </c>
      <c r="B870" t="s">
        <v>54</v>
      </c>
      <c r="C870" s="1">
        <v>41814.489583333336</v>
      </c>
      <c r="D870">
        <v>1</v>
      </c>
      <c r="E870" t="s">
        <v>28</v>
      </c>
      <c r="F870" t="s">
        <v>29</v>
      </c>
      <c r="G870">
        <v>5</v>
      </c>
      <c r="H870" t="str">
        <f t="shared" si="69"/>
        <v>AWD</v>
      </c>
      <c r="I870" s="2">
        <f t="shared" si="66"/>
        <v>2014</v>
      </c>
      <c r="J870" s="2">
        <f t="shared" si="67"/>
        <v>6</v>
      </c>
      <c r="K870" t="str">
        <f t="shared" si="68"/>
        <v>Korenbouten</v>
      </c>
      <c r="L870" s="25">
        <f t="shared" si="70"/>
        <v>24.857142857142858</v>
      </c>
    </row>
    <row r="871" spans="1:12" x14ac:dyDescent="0.25">
      <c r="A871">
        <v>15</v>
      </c>
      <c r="B871" t="s">
        <v>54</v>
      </c>
      <c r="C871" s="1">
        <v>41814.489583333336</v>
      </c>
      <c r="D871">
        <v>1</v>
      </c>
      <c r="E871" t="s">
        <v>18</v>
      </c>
      <c r="F871" t="s">
        <v>19</v>
      </c>
      <c r="G871">
        <v>2</v>
      </c>
      <c r="H871" t="str">
        <f t="shared" si="69"/>
        <v>AWD</v>
      </c>
      <c r="I871" s="2">
        <f t="shared" si="66"/>
        <v>2014</v>
      </c>
      <c r="J871" s="2">
        <f t="shared" si="67"/>
        <v>6</v>
      </c>
      <c r="K871" t="str">
        <f t="shared" si="68"/>
        <v>Korenbouten</v>
      </c>
      <c r="L871" s="25">
        <f t="shared" si="70"/>
        <v>24.857142857142858</v>
      </c>
    </row>
    <row r="872" spans="1:12" x14ac:dyDescent="0.25">
      <c r="A872">
        <v>15</v>
      </c>
      <c r="B872" t="s">
        <v>54</v>
      </c>
      <c r="C872" s="1">
        <v>41830.611111111109</v>
      </c>
      <c r="D872">
        <v>1</v>
      </c>
      <c r="E872" t="s">
        <v>20</v>
      </c>
      <c r="F872" t="s">
        <v>21</v>
      </c>
      <c r="G872">
        <v>5</v>
      </c>
      <c r="H872" t="str">
        <f t="shared" si="69"/>
        <v>AWD</v>
      </c>
      <c r="I872" s="2">
        <f t="shared" si="66"/>
        <v>2014</v>
      </c>
      <c r="J872" s="2">
        <f t="shared" si="67"/>
        <v>7</v>
      </c>
      <c r="K872" t="str">
        <f t="shared" si="68"/>
        <v>Waterjuffer</v>
      </c>
      <c r="L872" s="25">
        <f t="shared" si="70"/>
        <v>27.142857142857142</v>
      </c>
    </row>
    <row r="873" spans="1:12" x14ac:dyDescent="0.25">
      <c r="A873">
        <v>15</v>
      </c>
      <c r="B873" t="s">
        <v>54</v>
      </c>
      <c r="C873" s="1">
        <v>41830.611111111109</v>
      </c>
      <c r="D873">
        <v>1</v>
      </c>
      <c r="E873" t="s">
        <v>40</v>
      </c>
      <c r="F873" t="s">
        <v>41</v>
      </c>
      <c r="G873">
        <v>1</v>
      </c>
      <c r="H873" t="str">
        <f t="shared" si="69"/>
        <v>AWD</v>
      </c>
      <c r="I873" s="2">
        <f t="shared" si="66"/>
        <v>2014</v>
      </c>
      <c r="J873" s="2">
        <f t="shared" si="67"/>
        <v>7</v>
      </c>
      <c r="K873" t="str">
        <f t="shared" si="68"/>
        <v>Korenbouten</v>
      </c>
      <c r="L873" s="25">
        <f t="shared" si="70"/>
        <v>27.142857142857142</v>
      </c>
    </row>
    <row r="874" spans="1:12" x14ac:dyDescent="0.25">
      <c r="A874">
        <v>15</v>
      </c>
      <c r="B874" t="s">
        <v>54</v>
      </c>
      <c r="C874" s="1">
        <v>41830.611111111109</v>
      </c>
      <c r="D874">
        <v>1</v>
      </c>
      <c r="E874" t="s">
        <v>42</v>
      </c>
      <c r="F874" t="s">
        <v>43</v>
      </c>
      <c r="G874">
        <v>1</v>
      </c>
      <c r="H874" t="str">
        <f t="shared" si="69"/>
        <v>AWD</v>
      </c>
      <c r="I874" s="2">
        <f t="shared" si="66"/>
        <v>2014</v>
      </c>
      <c r="J874" s="2">
        <f t="shared" si="67"/>
        <v>7</v>
      </c>
      <c r="K874" t="str">
        <f t="shared" si="68"/>
        <v>Korenbouten</v>
      </c>
      <c r="L874" s="25">
        <f t="shared" si="70"/>
        <v>27.142857142857142</v>
      </c>
    </row>
    <row r="875" spans="1:12" x14ac:dyDescent="0.25">
      <c r="A875">
        <v>15</v>
      </c>
      <c r="B875" t="s">
        <v>54</v>
      </c>
      <c r="C875" s="1">
        <v>41830.611111111109</v>
      </c>
      <c r="D875">
        <v>1</v>
      </c>
      <c r="E875" t="s">
        <v>10</v>
      </c>
      <c r="F875" t="s">
        <v>11</v>
      </c>
      <c r="G875">
        <v>4</v>
      </c>
      <c r="H875" t="str">
        <f t="shared" si="69"/>
        <v>AWD</v>
      </c>
      <c r="I875" s="2">
        <f t="shared" si="66"/>
        <v>2014</v>
      </c>
      <c r="J875" s="2">
        <f t="shared" si="67"/>
        <v>7</v>
      </c>
      <c r="K875" t="str">
        <f t="shared" si="68"/>
        <v>Waterjuffer</v>
      </c>
      <c r="L875" s="25">
        <f t="shared" si="70"/>
        <v>27.142857142857142</v>
      </c>
    </row>
    <row r="876" spans="1:12" x14ac:dyDescent="0.25">
      <c r="A876">
        <v>15</v>
      </c>
      <c r="B876" t="s">
        <v>54</v>
      </c>
      <c r="C876" s="1">
        <v>41830.611111111109</v>
      </c>
      <c r="D876">
        <v>1</v>
      </c>
      <c r="E876" t="s">
        <v>14</v>
      </c>
      <c r="F876" t="s">
        <v>15</v>
      </c>
      <c r="G876">
        <v>9</v>
      </c>
      <c r="H876" t="str">
        <f t="shared" si="69"/>
        <v>AWD</v>
      </c>
      <c r="I876" s="2">
        <f t="shared" si="66"/>
        <v>2014</v>
      </c>
      <c r="J876" s="2">
        <f t="shared" si="67"/>
        <v>7</v>
      </c>
      <c r="K876" t="str">
        <f t="shared" si="68"/>
        <v>Waterjuffer</v>
      </c>
      <c r="L876" s="25">
        <f t="shared" si="70"/>
        <v>27.142857142857142</v>
      </c>
    </row>
    <row r="877" spans="1:12" x14ac:dyDescent="0.25">
      <c r="A877">
        <v>15</v>
      </c>
      <c r="B877" t="s">
        <v>54</v>
      </c>
      <c r="C877" s="1">
        <v>41830.611111111109</v>
      </c>
      <c r="D877">
        <v>1</v>
      </c>
      <c r="E877" t="s">
        <v>24</v>
      </c>
      <c r="F877" t="s">
        <v>25</v>
      </c>
      <c r="G877">
        <v>2</v>
      </c>
      <c r="H877" t="str">
        <f t="shared" si="69"/>
        <v>AWD</v>
      </c>
      <c r="I877" s="2">
        <f t="shared" si="66"/>
        <v>2014</v>
      </c>
      <c r="J877" s="2">
        <f t="shared" si="67"/>
        <v>7</v>
      </c>
      <c r="K877" t="str">
        <f t="shared" si="68"/>
        <v>Glazenmakers</v>
      </c>
      <c r="L877" s="25">
        <f t="shared" si="70"/>
        <v>27.142857142857142</v>
      </c>
    </row>
    <row r="878" spans="1:12" x14ac:dyDescent="0.25">
      <c r="A878">
        <v>15</v>
      </c>
      <c r="B878" t="s">
        <v>54</v>
      </c>
      <c r="C878" s="1">
        <v>41830.611111111109</v>
      </c>
      <c r="D878">
        <v>1</v>
      </c>
      <c r="E878" t="s">
        <v>26</v>
      </c>
      <c r="F878" t="s">
        <v>27</v>
      </c>
      <c r="G878">
        <v>3</v>
      </c>
      <c r="H878" t="str">
        <f t="shared" si="69"/>
        <v>AWD</v>
      </c>
      <c r="I878" s="2">
        <f t="shared" si="66"/>
        <v>2014</v>
      </c>
      <c r="J878" s="2">
        <f t="shared" si="67"/>
        <v>7</v>
      </c>
      <c r="K878" t="str">
        <f t="shared" si="68"/>
        <v>Glazenmakers</v>
      </c>
      <c r="L878" s="25">
        <f t="shared" si="70"/>
        <v>27.142857142857142</v>
      </c>
    </row>
    <row r="879" spans="1:12" x14ac:dyDescent="0.25">
      <c r="A879">
        <v>15</v>
      </c>
      <c r="B879" t="s">
        <v>54</v>
      </c>
      <c r="C879" s="1">
        <v>41830.611111111109</v>
      </c>
      <c r="D879">
        <v>1</v>
      </c>
      <c r="E879" t="s">
        <v>28</v>
      </c>
      <c r="F879" t="s">
        <v>29</v>
      </c>
      <c r="G879">
        <v>4</v>
      </c>
      <c r="H879" t="str">
        <f t="shared" si="69"/>
        <v>AWD</v>
      </c>
      <c r="I879" s="2">
        <f t="shared" si="66"/>
        <v>2014</v>
      </c>
      <c r="J879" s="2">
        <f t="shared" si="67"/>
        <v>7</v>
      </c>
      <c r="K879" t="str">
        <f t="shared" si="68"/>
        <v>Korenbouten</v>
      </c>
      <c r="L879" s="25">
        <f t="shared" si="70"/>
        <v>27.142857142857142</v>
      </c>
    </row>
    <row r="880" spans="1:12" x14ac:dyDescent="0.25">
      <c r="A880">
        <v>15</v>
      </c>
      <c r="B880" t="s">
        <v>54</v>
      </c>
      <c r="C880" s="1">
        <v>41830.611111111109</v>
      </c>
      <c r="D880">
        <v>1</v>
      </c>
      <c r="E880" t="s">
        <v>18</v>
      </c>
      <c r="F880" t="s">
        <v>19</v>
      </c>
      <c r="G880">
        <v>1</v>
      </c>
      <c r="H880" t="str">
        <f t="shared" si="69"/>
        <v>AWD</v>
      </c>
      <c r="I880" s="2">
        <f t="shared" si="66"/>
        <v>2014</v>
      </c>
      <c r="J880" s="2">
        <f t="shared" si="67"/>
        <v>7</v>
      </c>
      <c r="K880" t="str">
        <f t="shared" si="68"/>
        <v>Korenbouten</v>
      </c>
      <c r="L880" s="25">
        <f t="shared" si="70"/>
        <v>27.142857142857142</v>
      </c>
    </row>
    <row r="881" spans="1:12" x14ac:dyDescent="0.25">
      <c r="A881">
        <v>15</v>
      </c>
      <c r="B881" t="s">
        <v>54</v>
      </c>
      <c r="C881" s="1">
        <v>41830.611111111109</v>
      </c>
      <c r="D881">
        <v>1</v>
      </c>
      <c r="E881" t="s">
        <v>32</v>
      </c>
      <c r="F881" t="s">
        <v>33</v>
      </c>
      <c r="G881">
        <v>1</v>
      </c>
      <c r="H881" t="str">
        <f t="shared" si="69"/>
        <v>AWD</v>
      </c>
      <c r="I881" s="2">
        <f t="shared" si="66"/>
        <v>2014</v>
      </c>
      <c r="J881" s="2">
        <f t="shared" si="67"/>
        <v>7</v>
      </c>
      <c r="K881" t="str">
        <f t="shared" si="68"/>
        <v>Korenbouten</v>
      </c>
      <c r="L881" s="25">
        <f t="shared" si="70"/>
        <v>27.142857142857142</v>
      </c>
    </row>
    <row r="882" spans="1:12" x14ac:dyDescent="0.25">
      <c r="A882">
        <v>15</v>
      </c>
      <c r="B882" t="s">
        <v>54</v>
      </c>
      <c r="C882" s="1">
        <v>41847.569444444445</v>
      </c>
      <c r="D882">
        <v>1</v>
      </c>
      <c r="E882" t="s">
        <v>30</v>
      </c>
      <c r="F882" t="s">
        <v>31</v>
      </c>
      <c r="G882">
        <v>3</v>
      </c>
      <c r="H882" t="str">
        <f t="shared" si="69"/>
        <v>AWD</v>
      </c>
      <c r="I882" s="2">
        <f t="shared" si="66"/>
        <v>2014</v>
      </c>
      <c r="J882" s="2">
        <f t="shared" si="67"/>
        <v>7</v>
      </c>
      <c r="K882" t="str">
        <f t="shared" si="68"/>
        <v>Pantserjuffers</v>
      </c>
      <c r="L882" s="25">
        <f t="shared" si="70"/>
        <v>29.571428571428573</v>
      </c>
    </row>
    <row r="883" spans="1:12" x14ac:dyDescent="0.25">
      <c r="A883">
        <v>15</v>
      </c>
      <c r="B883" t="s">
        <v>54</v>
      </c>
      <c r="C883" s="1">
        <v>41847.569444444445</v>
      </c>
      <c r="D883">
        <v>1</v>
      </c>
      <c r="E883" t="s">
        <v>10</v>
      </c>
      <c r="F883" t="s">
        <v>11</v>
      </c>
      <c r="G883">
        <v>1</v>
      </c>
      <c r="H883" t="str">
        <f t="shared" si="69"/>
        <v>AWD</v>
      </c>
      <c r="I883" s="2">
        <f t="shared" si="66"/>
        <v>2014</v>
      </c>
      <c r="J883" s="2">
        <f t="shared" si="67"/>
        <v>7</v>
      </c>
      <c r="K883" t="str">
        <f t="shared" si="68"/>
        <v>Waterjuffer</v>
      </c>
      <c r="L883" s="25">
        <f t="shared" si="70"/>
        <v>29.571428571428573</v>
      </c>
    </row>
    <row r="884" spans="1:12" x14ac:dyDescent="0.25">
      <c r="A884">
        <v>15</v>
      </c>
      <c r="B884" t="s">
        <v>54</v>
      </c>
      <c r="C884" s="1">
        <v>41847.569444444445</v>
      </c>
      <c r="D884">
        <v>1</v>
      </c>
      <c r="E884" t="s">
        <v>14</v>
      </c>
      <c r="F884" t="s">
        <v>15</v>
      </c>
      <c r="G884">
        <v>31</v>
      </c>
      <c r="H884" t="str">
        <f t="shared" si="69"/>
        <v>AWD</v>
      </c>
      <c r="I884" s="2">
        <f t="shared" si="66"/>
        <v>2014</v>
      </c>
      <c r="J884" s="2">
        <f t="shared" si="67"/>
        <v>7</v>
      </c>
      <c r="K884" t="str">
        <f t="shared" si="68"/>
        <v>Waterjuffer</v>
      </c>
      <c r="L884" s="25">
        <f t="shared" si="70"/>
        <v>29.571428571428573</v>
      </c>
    </row>
    <row r="885" spans="1:12" x14ac:dyDescent="0.25">
      <c r="A885">
        <v>15</v>
      </c>
      <c r="B885" t="s">
        <v>54</v>
      </c>
      <c r="C885" s="1">
        <v>41847.569444444445</v>
      </c>
      <c r="D885">
        <v>1</v>
      </c>
      <c r="E885" t="s">
        <v>26</v>
      </c>
      <c r="F885" t="s">
        <v>27</v>
      </c>
      <c r="G885">
        <v>9</v>
      </c>
      <c r="H885" t="str">
        <f t="shared" si="69"/>
        <v>AWD</v>
      </c>
      <c r="I885" s="2">
        <f t="shared" si="66"/>
        <v>2014</v>
      </c>
      <c r="J885" s="2">
        <f t="shared" si="67"/>
        <v>7</v>
      </c>
      <c r="K885" t="str">
        <f t="shared" si="68"/>
        <v>Glazenmakers</v>
      </c>
      <c r="L885" s="25">
        <f t="shared" si="70"/>
        <v>29.571428571428573</v>
      </c>
    </row>
    <row r="886" spans="1:12" x14ac:dyDescent="0.25">
      <c r="A886">
        <v>15</v>
      </c>
      <c r="B886" t="s">
        <v>54</v>
      </c>
      <c r="C886" s="1">
        <v>41847.569444444445</v>
      </c>
      <c r="D886">
        <v>1</v>
      </c>
      <c r="E886" t="s">
        <v>28</v>
      </c>
      <c r="F886" t="s">
        <v>29</v>
      </c>
      <c r="G886">
        <v>1</v>
      </c>
      <c r="H886" t="str">
        <f t="shared" si="69"/>
        <v>AWD</v>
      </c>
      <c r="I886" s="2">
        <f t="shared" si="66"/>
        <v>2014</v>
      </c>
      <c r="J886" s="2">
        <f t="shared" si="67"/>
        <v>7</v>
      </c>
      <c r="K886" t="str">
        <f t="shared" si="68"/>
        <v>Korenbouten</v>
      </c>
      <c r="L886" s="25">
        <f t="shared" si="70"/>
        <v>29.571428571428573</v>
      </c>
    </row>
    <row r="887" spans="1:12" x14ac:dyDescent="0.25">
      <c r="A887">
        <v>15</v>
      </c>
      <c r="B887" t="s">
        <v>54</v>
      </c>
      <c r="C887" s="1">
        <v>41847.569444444445</v>
      </c>
      <c r="D887">
        <v>1</v>
      </c>
      <c r="E887" t="s">
        <v>40</v>
      </c>
      <c r="F887" t="s">
        <v>41</v>
      </c>
      <c r="G887">
        <v>4</v>
      </c>
      <c r="H887" t="str">
        <f t="shared" si="69"/>
        <v>AWD</v>
      </c>
      <c r="I887" s="2">
        <f t="shared" si="66"/>
        <v>2014</v>
      </c>
      <c r="J887" s="2">
        <f t="shared" si="67"/>
        <v>7</v>
      </c>
      <c r="K887" t="str">
        <f t="shared" si="68"/>
        <v>Korenbouten</v>
      </c>
      <c r="L887" s="25">
        <f t="shared" si="70"/>
        <v>29.571428571428573</v>
      </c>
    </row>
    <row r="888" spans="1:12" x14ac:dyDescent="0.25">
      <c r="A888">
        <v>15</v>
      </c>
      <c r="B888" t="s">
        <v>54</v>
      </c>
      <c r="C888" s="1">
        <v>41847.569444444445</v>
      </c>
      <c r="D888">
        <v>1</v>
      </c>
      <c r="E888" t="s">
        <v>32</v>
      </c>
      <c r="F888" t="s">
        <v>33</v>
      </c>
      <c r="G888">
        <v>7</v>
      </c>
      <c r="H888" t="str">
        <f t="shared" si="69"/>
        <v>AWD</v>
      </c>
      <c r="I888" s="2">
        <f t="shared" si="66"/>
        <v>2014</v>
      </c>
      <c r="J888" s="2">
        <f t="shared" si="67"/>
        <v>7</v>
      </c>
      <c r="K888" t="str">
        <f t="shared" si="68"/>
        <v>Korenbouten</v>
      </c>
      <c r="L888" s="25">
        <f t="shared" si="70"/>
        <v>29.571428571428573</v>
      </c>
    </row>
    <row r="889" spans="1:12" x14ac:dyDescent="0.25">
      <c r="A889">
        <v>15</v>
      </c>
      <c r="B889" t="s">
        <v>54</v>
      </c>
      <c r="C889" s="1">
        <v>41847.569444444445</v>
      </c>
      <c r="D889">
        <v>1</v>
      </c>
      <c r="E889" t="s">
        <v>42</v>
      </c>
      <c r="F889" t="s">
        <v>43</v>
      </c>
      <c r="G889">
        <v>9</v>
      </c>
      <c r="H889" t="str">
        <f t="shared" si="69"/>
        <v>AWD</v>
      </c>
      <c r="I889" s="2">
        <f t="shared" si="66"/>
        <v>2014</v>
      </c>
      <c r="J889" s="2">
        <f t="shared" si="67"/>
        <v>7</v>
      </c>
      <c r="K889" t="str">
        <f t="shared" si="68"/>
        <v>Korenbouten</v>
      </c>
      <c r="L889" s="25">
        <f t="shared" si="70"/>
        <v>29.571428571428573</v>
      </c>
    </row>
    <row r="890" spans="1:12" x14ac:dyDescent="0.25">
      <c r="A890">
        <v>15</v>
      </c>
      <c r="B890" t="s">
        <v>54</v>
      </c>
      <c r="C890" s="1">
        <v>41865.572916666664</v>
      </c>
      <c r="D890">
        <v>1</v>
      </c>
      <c r="E890" t="s">
        <v>30</v>
      </c>
      <c r="F890" t="s">
        <v>31</v>
      </c>
      <c r="G890">
        <v>4</v>
      </c>
      <c r="H890" t="str">
        <f t="shared" si="69"/>
        <v>AWD</v>
      </c>
      <c r="I890" s="2">
        <f t="shared" si="66"/>
        <v>2014</v>
      </c>
      <c r="J890" s="2">
        <f t="shared" si="67"/>
        <v>8</v>
      </c>
      <c r="K890" t="str">
        <f t="shared" si="68"/>
        <v>Pantserjuffers</v>
      </c>
      <c r="L890" s="25">
        <f t="shared" si="70"/>
        <v>32.142857142857146</v>
      </c>
    </row>
    <row r="891" spans="1:12" x14ac:dyDescent="0.25">
      <c r="A891">
        <v>15</v>
      </c>
      <c r="B891" t="s">
        <v>54</v>
      </c>
      <c r="C891" s="1">
        <v>41865.572916666664</v>
      </c>
      <c r="D891">
        <v>1</v>
      </c>
      <c r="E891" t="s">
        <v>14</v>
      </c>
      <c r="F891" t="s">
        <v>15</v>
      </c>
      <c r="G891">
        <v>11</v>
      </c>
      <c r="H891" t="str">
        <f t="shared" si="69"/>
        <v>AWD</v>
      </c>
      <c r="I891" s="2">
        <f t="shared" si="66"/>
        <v>2014</v>
      </c>
      <c r="J891" s="2">
        <f t="shared" si="67"/>
        <v>8</v>
      </c>
      <c r="K891" t="str">
        <f t="shared" si="68"/>
        <v>Waterjuffer</v>
      </c>
      <c r="L891" s="25">
        <f t="shared" si="70"/>
        <v>32.142857142857146</v>
      </c>
    </row>
    <row r="892" spans="1:12" x14ac:dyDescent="0.25">
      <c r="A892">
        <v>15</v>
      </c>
      <c r="B892" t="s">
        <v>54</v>
      </c>
      <c r="C892" s="1">
        <v>41865.572916666664</v>
      </c>
      <c r="D892">
        <v>1</v>
      </c>
      <c r="E892" t="s">
        <v>32</v>
      </c>
      <c r="F892" t="s">
        <v>33</v>
      </c>
      <c r="G892">
        <v>10</v>
      </c>
      <c r="H892" t="str">
        <f t="shared" si="69"/>
        <v>AWD</v>
      </c>
      <c r="I892" s="2">
        <f t="shared" si="66"/>
        <v>2014</v>
      </c>
      <c r="J892" s="2">
        <f t="shared" si="67"/>
        <v>8</v>
      </c>
      <c r="K892" t="str">
        <f t="shared" si="68"/>
        <v>Korenbouten</v>
      </c>
      <c r="L892" s="25">
        <f t="shared" si="70"/>
        <v>32.142857142857146</v>
      </c>
    </row>
    <row r="893" spans="1:12" x14ac:dyDescent="0.25">
      <c r="A893">
        <v>15</v>
      </c>
      <c r="B893" t="s">
        <v>54</v>
      </c>
      <c r="C893" s="1">
        <v>41865.572916666664</v>
      </c>
      <c r="D893">
        <v>1</v>
      </c>
      <c r="E893" t="s">
        <v>42</v>
      </c>
      <c r="F893" t="s">
        <v>43</v>
      </c>
      <c r="G893">
        <v>21</v>
      </c>
      <c r="H893" t="str">
        <f t="shared" si="69"/>
        <v>AWD</v>
      </c>
      <c r="I893" s="2">
        <f t="shared" si="66"/>
        <v>2014</v>
      </c>
      <c r="J893" s="2">
        <f t="shared" si="67"/>
        <v>8</v>
      </c>
      <c r="K893" t="str">
        <f t="shared" si="68"/>
        <v>Korenbouten</v>
      </c>
      <c r="L893" s="25">
        <f t="shared" si="70"/>
        <v>32.142857142857146</v>
      </c>
    </row>
    <row r="894" spans="1:12" x14ac:dyDescent="0.25">
      <c r="A894">
        <v>15</v>
      </c>
      <c r="B894" t="s">
        <v>54</v>
      </c>
      <c r="C894" s="1">
        <v>41884.5</v>
      </c>
      <c r="D894">
        <v>1</v>
      </c>
      <c r="E894" t="s">
        <v>34</v>
      </c>
      <c r="F894" t="s">
        <v>35</v>
      </c>
      <c r="G894">
        <v>2</v>
      </c>
      <c r="H894" t="str">
        <f t="shared" si="69"/>
        <v>AWD</v>
      </c>
      <c r="I894" s="2">
        <f t="shared" ref="I894:I957" si="71">YEAR(C894)</f>
        <v>2014</v>
      </c>
      <c r="J894" s="2">
        <f t="shared" ref="J894:J957" si="72">MONTH(C894)</f>
        <v>9</v>
      </c>
      <c r="K894" t="str">
        <f t="shared" ref="K894:K957" si="73">VLOOKUP(E894,$Q$2:$R$100,2,FALSE)</f>
        <v>Pantserjuffers</v>
      </c>
      <c r="L894" s="25">
        <f t="shared" si="70"/>
        <v>34.857142857142854</v>
      </c>
    </row>
    <row r="895" spans="1:12" x14ac:dyDescent="0.25">
      <c r="A895">
        <v>15</v>
      </c>
      <c r="B895" t="s">
        <v>54</v>
      </c>
      <c r="C895" s="1">
        <v>41884.5</v>
      </c>
      <c r="D895">
        <v>1</v>
      </c>
      <c r="E895" t="s">
        <v>36</v>
      </c>
      <c r="F895" t="s">
        <v>37</v>
      </c>
      <c r="G895">
        <v>1</v>
      </c>
      <c r="H895" t="str">
        <f t="shared" si="69"/>
        <v>AWD</v>
      </c>
      <c r="I895" s="2">
        <f t="shared" si="71"/>
        <v>2014</v>
      </c>
      <c r="J895" s="2">
        <f t="shared" si="72"/>
        <v>9</v>
      </c>
      <c r="K895" t="str">
        <f t="shared" si="73"/>
        <v>Glazenmakers</v>
      </c>
      <c r="L895" s="25">
        <f t="shared" si="70"/>
        <v>34.857142857142854</v>
      </c>
    </row>
    <row r="896" spans="1:12" x14ac:dyDescent="0.25">
      <c r="A896">
        <v>15</v>
      </c>
      <c r="B896" t="s">
        <v>54</v>
      </c>
      <c r="C896" s="1">
        <v>41884.5</v>
      </c>
      <c r="D896">
        <v>1</v>
      </c>
      <c r="E896" t="s">
        <v>30</v>
      </c>
      <c r="F896" t="s">
        <v>31</v>
      </c>
      <c r="G896">
        <v>7</v>
      </c>
      <c r="H896" t="str">
        <f t="shared" si="69"/>
        <v>AWD</v>
      </c>
      <c r="I896" s="2">
        <f t="shared" si="71"/>
        <v>2014</v>
      </c>
      <c r="J896" s="2">
        <f t="shared" si="72"/>
        <v>9</v>
      </c>
      <c r="K896" t="str">
        <f t="shared" si="73"/>
        <v>Pantserjuffers</v>
      </c>
      <c r="L896" s="25">
        <f t="shared" si="70"/>
        <v>34.857142857142854</v>
      </c>
    </row>
    <row r="897" spans="1:12" x14ac:dyDescent="0.25">
      <c r="A897">
        <v>15</v>
      </c>
      <c r="B897" t="s">
        <v>54</v>
      </c>
      <c r="C897" s="1">
        <v>41884.5</v>
      </c>
      <c r="D897">
        <v>1</v>
      </c>
      <c r="E897" t="s">
        <v>10</v>
      </c>
      <c r="F897" t="s">
        <v>11</v>
      </c>
      <c r="G897">
        <v>3</v>
      </c>
      <c r="H897" t="str">
        <f t="shared" si="69"/>
        <v>AWD</v>
      </c>
      <c r="I897" s="2">
        <f t="shared" si="71"/>
        <v>2014</v>
      </c>
      <c r="J897" s="2">
        <f t="shared" si="72"/>
        <v>9</v>
      </c>
      <c r="K897" t="str">
        <f t="shared" si="73"/>
        <v>Waterjuffer</v>
      </c>
      <c r="L897" s="25">
        <f t="shared" si="70"/>
        <v>34.857142857142854</v>
      </c>
    </row>
    <row r="898" spans="1:12" x14ac:dyDescent="0.25">
      <c r="A898">
        <v>15</v>
      </c>
      <c r="B898" t="s">
        <v>54</v>
      </c>
      <c r="C898" s="1">
        <v>41884.5</v>
      </c>
      <c r="D898">
        <v>1</v>
      </c>
      <c r="E898" t="s">
        <v>14</v>
      </c>
      <c r="F898" t="s">
        <v>15</v>
      </c>
      <c r="G898">
        <v>4</v>
      </c>
      <c r="H898" t="str">
        <f t="shared" ref="H898:H961" si="74">VLOOKUP(A898,$N$2:$O$51,2,FALSE)</f>
        <v>AWD</v>
      </c>
      <c r="I898" s="2">
        <f t="shared" si="71"/>
        <v>2014</v>
      </c>
      <c r="J898" s="2">
        <f t="shared" si="72"/>
        <v>9</v>
      </c>
      <c r="K898" t="str">
        <f t="shared" si="73"/>
        <v>Waterjuffer</v>
      </c>
      <c r="L898" s="25">
        <f t="shared" si="70"/>
        <v>34.857142857142854</v>
      </c>
    </row>
    <row r="899" spans="1:12" x14ac:dyDescent="0.25">
      <c r="A899">
        <v>15</v>
      </c>
      <c r="B899" t="s">
        <v>54</v>
      </c>
      <c r="C899" s="1">
        <v>41884.5</v>
      </c>
      <c r="D899">
        <v>1</v>
      </c>
      <c r="E899" t="s">
        <v>38</v>
      </c>
      <c r="F899" t="s">
        <v>39</v>
      </c>
      <c r="G899">
        <v>2</v>
      </c>
      <c r="H899" t="str">
        <f t="shared" si="74"/>
        <v>AWD</v>
      </c>
      <c r="I899" s="2">
        <f t="shared" si="71"/>
        <v>2014</v>
      </c>
      <c r="J899" s="2">
        <f t="shared" si="72"/>
        <v>9</v>
      </c>
      <c r="K899" t="str">
        <f t="shared" si="73"/>
        <v>Korenbouten</v>
      </c>
      <c r="L899" s="25">
        <f t="shared" ref="L899:L962" si="75">(ROUNDDOWN(C899-DATE(I899,1,1),0))/7</f>
        <v>34.857142857142854</v>
      </c>
    </row>
    <row r="900" spans="1:12" x14ac:dyDescent="0.25">
      <c r="A900">
        <v>15</v>
      </c>
      <c r="B900" t="s">
        <v>54</v>
      </c>
      <c r="C900" s="1">
        <v>41884.5</v>
      </c>
      <c r="D900">
        <v>1</v>
      </c>
      <c r="E900" t="s">
        <v>46</v>
      </c>
      <c r="F900" t="s">
        <v>47</v>
      </c>
      <c r="G900">
        <v>1</v>
      </c>
      <c r="H900" t="str">
        <f t="shared" si="74"/>
        <v>AWD</v>
      </c>
      <c r="I900" s="2">
        <f t="shared" si="71"/>
        <v>2014</v>
      </c>
      <c r="J900" s="2">
        <f t="shared" si="72"/>
        <v>9</v>
      </c>
      <c r="K900" t="str">
        <f t="shared" si="73"/>
        <v>Pantserjuffers</v>
      </c>
      <c r="L900" s="25">
        <f t="shared" si="75"/>
        <v>34.857142857142854</v>
      </c>
    </row>
    <row r="901" spans="1:12" x14ac:dyDescent="0.25">
      <c r="A901">
        <v>15</v>
      </c>
      <c r="B901" t="s">
        <v>54</v>
      </c>
      <c r="C901" s="1">
        <v>41884.5</v>
      </c>
      <c r="D901">
        <v>1</v>
      </c>
      <c r="E901" t="s">
        <v>55</v>
      </c>
      <c r="F901" t="s">
        <v>56</v>
      </c>
      <c r="G901">
        <v>22</v>
      </c>
      <c r="H901" t="str">
        <f t="shared" si="74"/>
        <v>AWD</v>
      </c>
      <c r="I901" s="2">
        <f t="shared" si="71"/>
        <v>2014</v>
      </c>
      <c r="J901" s="2">
        <f t="shared" si="72"/>
        <v>9</v>
      </c>
      <c r="K901" t="str">
        <f t="shared" si="73"/>
        <v>Korenbouten</v>
      </c>
      <c r="L901" s="25">
        <f t="shared" si="75"/>
        <v>34.857142857142854</v>
      </c>
    </row>
    <row r="902" spans="1:12" x14ac:dyDescent="0.25">
      <c r="A902">
        <v>15</v>
      </c>
      <c r="B902" t="s">
        <v>54</v>
      </c>
      <c r="C902" s="1">
        <v>41884.5</v>
      </c>
      <c r="D902">
        <v>1</v>
      </c>
      <c r="E902" t="s">
        <v>42</v>
      </c>
      <c r="F902" t="s">
        <v>43</v>
      </c>
      <c r="G902">
        <v>1</v>
      </c>
      <c r="H902" t="str">
        <f t="shared" si="74"/>
        <v>AWD</v>
      </c>
      <c r="I902" s="2">
        <f t="shared" si="71"/>
        <v>2014</v>
      </c>
      <c r="J902" s="2">
        <f t="shared" si="72"/>
        <v>9</v>
      </c>
      <c r="K902" t="str">
        <f t="shared" si="73"/>
        <v>Korenbouten</v>
      </c>
      <c r="L902" s="25">
        <f t="shared" si="75"/>
        <v>34.857142857142854</v>
      </c>
    </row>
    <row r="903" spans="1:12" x14ac:dyDescent="0.25">
      <c r="A903">
        <v>15</v>
      </c>
      <c r="B903" t="s">
        <v>54</v>
      </c>
      <c r="C903" s="1">
        <v>41900.59375</v>
      </c>
      <c r="D903">
        <v>1</v>
      </c>
      <c r="E903" t="s">
        <v>34</v>
      </c>
      <c r="F903" t="s">
        <v>35</v>
      </c>
      <c r="G903">
        <v>2</v>
      </c>
      <c r="H903" t="str">
        <f t="shared" si="74"/>
        <v>AWD</v>
      </c>
      <c r="I903" s="2">
        <f t="shared" si="71"/>
        <v>2014</v>
      </c>
      <c r="J903" s="2">
        <f t="shared" si="72"/>
        <v>9</v>
      </c>
      <c r="K903" t="str">
        <f t="shared" si="73"/>
        <v>Pantserjuffers</v>
      </c>
      <c r="L903" s="25">
        <f t="shared" si="75"/>
        <v>37.142857142857146</v>
      </c>
    </row>
    <row r="904" spans="1:12" x14ac:dyDescent="0.25">
      <c r="A904">
        <v>15</v>
      </c>
      <c r="B904" t="s">
        <v>54</v>
      </c>
      <c r="C904" s="1">
        <v>41900.59375</v>
      </c>
      <c r="D904">
        <v>1</v>
      </c>
      <c r="E904" t="s">
        <v>14</v>
      </c>
      <c r="F904" t="s">
        <v>15</v>
      </c>
      <c r="G904">
        <v>6</v>
      </c>
      <c r="H904" t="str">
        <f t="shared" si="74"/>
        <v>AWD</v>
      </c>
      <c r="I904" s="2">
        <f t="shared" si="71"/>
        <v>2014</v>
      </c>
      <c r="J904" s="2">
        <f t="shared" si="72"/>
        <v>9</v>
      </c>
      <c r="K904" t="str">
        <f t="shared" si="73"/>
        <v>Waterjuffer</v>
      </c>
      <c r="L904" s="25">
        <f t="shared" si="75"/>
        <v>37.142857142857146</v>
      </c>
    </row>
    <row r="905" spans="1:12" x14ac:dyDescent="0.25">
      <c r="A905">
        <v>15</v>
      </c>
      <c r="B905" t="s">
        <v>54</v>
      </c>
      <c r="C905" s="1">
        <v>41900.59375</v>
      </c>
      <c r="D905">
        <v>1</v>
      </c>
      <c r="E905" t="s">
        <v>36</v>
      </c>
      <c r="F905" t="s">
        <v>37</v>
      </c>
      <c r="G905">
        <v>1</v>
      </c>
      <c r="H905" t="str">
        <f t="shared" si="74"/>
        <v>AWD</v>
      </c>
      <c r="I905" s="2">
        <f t="shared" si="71"/>
        <v>2014</v>
      </c>
      <c r="J905" s="2">
        <f t="shared" si="72"/>
        <v>9</v>
      </c>
      <c r="K905" t="str">
        <f t="shared" si="73"/>
        <v>Glazenmakers</v>
      </c>
      <c r="L905" s="25">
        <f t="shared" si="75"/>
        <v>37.142857142857146</v>
      </c>
    </row>
    <row r="906" spans="1:12" x14ac:dyDescent="0.25">
      <c r="A906">
        <v>15</v>
      </c>
      <c r="B906" t="s">
        <v>54</v>
      </c>
      <c r="C906" s="1">
        <v>41900.59375</v>
      </c>
      <c r="D906">
        <v>1</v>
      </c>
      <c r="E906" t="s">
        <v>38</v>
      </c>
      <c r="F906" t="s">
        <v>39</v>
      </c>
      <c r="G906">
        <v>2</v>
      </c>
      <c r="H906" t="str">
        <f t="shared" si="74"/>
        <v>AWD</v>
      </c>
      <c r="I906" s="2">
        <f t="shared" si="71"/>
        <v>2014</v>
      </c>
      <c r="J906" s="2">
        <f t="shared" si="72"/>
        <v>9</v>
      </c>
      <c r="K906" t="str">
        <f t="shared" si="73"/>
        <v>Korenbouten</v>
      </c>
      <c r="L906" s="25">
        <f t="shared" si="75"/>
        <v>37.142857142857146</v>
      </c>
    </row>
    <row r="907" spans="1:12" x14ac:dyDescent="0.25">
      <c r="A907">
        <v>15</v>
      </c>
      <c r="B907" t="s">
        <v>54</v>
      </c>
      <c r="C907" s="1">
        <v>41900.59375</v>
      </c>
      <c r="D907">
        <v>1</v>
      </c>
      <c r="E907" t="s">
        <v>32</v>
      </c>
      <c r="F907" t="s">
        <v>33</v>
      </c>
      <c r="G907">
        <v>4</v>
      </c>
      <c r="H907" t="str">
        <f t="shared" si="74"/>
        <v>AWD</v>
      </c>
      <c r="I907" s="2">
        <f t="shared" si="71"/>
        <v>2014</v>
      </c>
      <c r="J907" s="2">
        <f t="shared" si="72"/>
        <v>9</v>
      </c>
      <c r="K907" t="str">
        <f t="shared" si="73"/>
        <v>Korenbouten</v>
      </c>
      <c r="L907" s="25">
        <f t="shared" si="75"/>
        <v>37.142857142857146</v>
      </c>
    </row>
    <row r="908" spans="1:12" x14ac:dyDescent="0.25">
      <c r="A908">
        <v>15</v>
      </c>
      <c r="B908" t="s">
        <v>54</v>
      </c>
      <c r="C908" s="1">
        <v>41900.59375</v>
      </c>
      <c r="D908">
        <v>1</v>
      </c>
      <c r="E908" t="s">
        <v>42</v>
      </c>
      <c r="F908" t="s">
        <v>43</v>
      </c>
      <c r="G908">
        <v>5</v>
      </c>
      <c r="H908" t="str">
        <f t="shared" si="74"/>
        <v>AWD</v>
      </c>
      <c r="I908" s="2">
        <f t="shared" si="71"/>
        <v>2014</v>
      </c>
      <c r="J908" s="2">
        <f t="shared" si="72"/>
        <v>9</v>
      </c>
      <c r="K908" t="str">
        <f t="shared" si="73"/>
        <v>Korenbouten</v>
      </c>
      <c r="L908" s="25">
        <f t="shared" si="75"/>
        <v>37.142857142857146</v>
      </c>
    </row>
    <row r="909" spans="1:12" x14ac:dyDescent="0.25">
      <c r="A909">
        <v>15</v>
      </c>
      <c r="B909" t="s">
        <v>54</v>
      </c>
      <c r="C909" s="1">
        <v>42119.489583333336</v>
      </c>
      <c r="D909">
        <v>1</v>
      </c>
      <c r="E909" t="s">
        <v>8</v>
      </c>
      <c r="F909" t="s">
        <v>9</v>
      </c>
      <c r="G909">
        <v>1</v>
      </c>
      <c r="H909" t="str">
        <f t="shared" si="74"/>
        <v>AWD</v>
      </c>
      <c r="I909" s="2">
        <f t="shared" si="71"/>
        <v>2015</v>
      </c>
      <c r="J909" s="2">
        <f t="shared" si="72"/>
        <v>4</v>
      </c>
      <c r="K909" t="str">
        <f t="shared" si="73"/>
        <v>Pantserjuffers</v>
      </c>
      <c r="L909" s="25">
        <f t="shared" si="75"/>
        <v>16.285714285714285</v>
      </c>
    </row>
    <row r="910" spans="1:12" x14ac:dyDescent="0.25">
      <c r="A910">
        <v>15</v>
      </c>
      <c r="B910" t="s">
        <v>54</v>
      </c>
      <c r="C910" s="1">
        <v>42119.489583333336</v>
      </c>
      <c r="D910">
        <v>1</v>
      </c>
      <c r="E910" t="s">
        <v>12</v>
      </c>
      <c r="F910" t="s">
        <v>13</v>
      </c>
      <c r="G910">
        <v>3</v>
      </c>
      <c r="H910" t="str">
        <f t="shared" si="74"/>
        <v>AWD</v>
      </c>
      <c r="I910" s="2">
        <f t="shared" si="71"/>
        <v>2015</v>
      </c>
      <c r="J910" s="2">
        <f t="shared" si="72"/>
        <v>4</v>
      </c>
      <c r="K910" t="str">
        <f t="shared" si="73"/>
        <v>Waterjuffer</v>
      </c>
      <c r="L910" s="25">
        <f t="shared" si="75"/>
        <v>16.285714285714285</v>
      </c>
    </row>
    <row r="911" spans="1:12" x14ac:dyDescent="0.25">
      <c r="A911">
        <v>15</v>
      </c>
      <c r="B911" t="s">
        <v>54</v>
      </c>
      <c r="C911" s="1">
        <v>42146.472222222219</v>
      </c>
      <c r="D911">
        <v>1</v>
      </c>
      <c r="E911" t="s">
        <v>20</v>
      </c>
      <c r="F911" t="s">
        <v>21</v>
      </c>
      <c r="G911">
        <v>2</v>
      </c>
      <c r="H911" t="str">
        <f t="shared" si="74"/>
        <v>AWD</v>
      </c>
      <c r="I911" s="2">
        <f t="shared" si="71"/>
        <v>2015</v>
      </c>
      <c r="J911" s="2">
        <f t="shared" si="72"/>
        <v>5</v>
      </c>
      <c r="K911" t="str">
        <f t="shared" si="73"/>
        <v>Waterjuffer</v>
      </c>
      <c r="L911" s="25">
        <f t="shared" si="75"/>
        <v>20.142857142857142</v>
      </c>
    </row>
    <row r="912" spans="1:12" x14ac:dyDescent="0.25">
      <c r="A912">
        <v>15</v>
      </c>
      <c r="B912" t="s">
        <v>54</v>
      </c>
      <c r="C912" s="1">
        <v>42146.472222222219</v>
      </c>
      <c r="D912">
        <v>1</v>
      </c>
      <c r="E912" t="s">
        <v>22</v>
      </c>
      <c r="F912" t="s">
        <v>23</v>
      </c>
      <c r="G912">
        <v>1</v>
      </c>
      <c r="H912" t="str">
        <f t="shared" si="74"/>
        <v>AWD</v>
      </c>
      <c r="I912" s="2">
        <f t="shared" si="71"/>
        <v>2015</v>
      </c>
      <c r="J912" s="2">
        <f t="shared" si="72"/>
        <v>5</v>
      </c>
      <c r="K912" t="str">
        <f t="shared" si="73"/>
        <v>Glazenmakers</v>
      </c>
      <c r="L912" s="25">
        <f t="shared" si="75"/>
        <v>20.142857142857142</v>
      </c>
    </row>
    <row r="913" spans="1:12" x14ac:dyDescent="0.25">
      <c r="A913">
        <v>15</v>
      </c>
      <c r="B913" t="s">
        <v>54</v>
      </c>
      <c r="C913" s="1">
        <v>42146.472222222219</v>
      </c>
      <c r="D913">
        <v>1</v>
      </c>
      <c r="E913" t="s">
        <v>10</v>
      </c>
      <c r="F913" t="s">
        <v>11</v>
      </c>
      <c r="G913">
        <v>2</v>
      </c>
      <c r="H913" t="str">
        <f t="shared" si="74"/>
        <v>AWD</v>
      </c>
      <c r="I913" s="2">
        <f t="shared" si="71"/>
        <v>2015</v>
      </c>
      <c r="J913" s="2">
        <f t="shared" si="72"/>
        <v>5</v>
      </c>
      <c r="K913" t="str">
        <f t="shared" si="73"/>
        <v>Waterjuffer</v>
      </c>
      <c r="L913" s="25">
        <f t="shared" si="75"/>
        <v>20.142857142857142</v>
      </c>
    </row>
    <row r="914" spans="1:12" x14ac:dyDescent="0.25">
      <c r="A914">
        <v>15</v>
      </c>
      <c r="B914" t="s">
        <v>54</v>
      </c>
      <c r="C914" s="1">
        <v>42146.472222222219</v>
      </c>
      <c r="D914">
        <v>1</v>
      </c>
      <c r="E914" t="s">
        <v>14</v>
      </c>
      <c r="F914" t="s">
        <v>15</v>
      </c>
      <c r="G914">
        <v>25</v>
      </c>
      <c r="H914" t="str">
        <f t="shared" si="74"/>
        <v>AWD</v>
      </c>
      <c r="I914" s="2">
        <f t="shared" si="71"/>
        <v>2015</v>
      </c>
      <c r="J914" s="2">
        <f t="shared" si="72"/>
        <v>5</v>
      </c>
      <c r="K914" t="str">
        <f t="shared" si="73"/>
        <v>Waterjuffer</v>
      </c>
      <c r="L914" s="25">
        <f t="shared" si="75"/>
        <v>20.142857142857142</v>
      </c>
    </row>
    <row r="915" spans="1:12" x14ac:dyDescent="0.25">
      <c r="A915">
        <v>15</v>
      </c>
      <c r="B915" t="s">
        <v>54</v>
      </c>
      <c r="C915" s="1">
        <v>42146.472222222219</v>
      </c>
      <c r="D915">
        <v>1</v>
      </c>
      <c r="E915" t="s">
        <v>28</v>
      </c>
      <c r="F915" t="s">
        <v>29</v>
      </c>
      <c r="G915">
        <v>17</v>
      </c>
      <c r="H915" t="str">
        <f t="shared" si="74"/>
        <v>AWD</v>
      </c>
      <c r="I915" s="2">
        <f t="shared" si="71"/>
        <v>2015</v>
      </c>
      <c r="J915" s="2">
        <f t="shared" si="72"/>
        <v>5</v>
      </c>
      <c r="K915" t="str">
        <f t="shared" si="73"/>
        <v>Korenbouten</v>
      </c>
      <c r="L915" s="25">
        <f t="shared" si="75"/>
        <v>20.142857142857142</v>
      </c>
    </row>
    <row r="916" spans="1:12" x14ac:dyDescent="0.25">
      <c r="A916">
        <v>15</v>
      </c>
      <c r="B916" t="s">
        <v>54</v>
      </c>
      <c r="C916" s="1">
        <v>42159.614583333336</v>
      </c>
      <c r="D916">
        <v>1</v>
      </c>
      <c r="E916" t="s">
        <v>26</v>
      </c>
      <c r="F916" t="s">
        <v>27</v>
      </c>
      <c r="G916">
        <v>1</v>
      </c>
      <c r="H916" t="str">
        <f t="shared" si="74"/>
        <v>AWD</v>
      </c>
      <c r="I916" s="2">
        <f t="shared" si="71"/>
        <v>2015</v>
      </c>
      <c r="J916" s="2">
        <f t="shared" si="72"/>
        <v>6</v>
      </c>
      <c r="K916" t="str">
        <f t="shared" si="73"/>
        <v>Glazenmakers</v>
      </c>
      <c r="L916" s="25">
        <f t="shared" si="75"/>
        <v>22</v>
      </c>
    </row>
    <row r="917" spans="1:12" x14ac:dyDescent="0.25">
      <c r="A917">
        <v>15</v>
      </c>
      <c r="B917" t="s">
        <v>54</v>
      </c>
      <c r="C917" s="1">
        <v>42159.614583333336</v>
      </c>
      <c r="D917">
        <v>1</v>
      </c>
      <c r="E917" t="s">
        <v>44</v>
      </c>
      <c r="F917" t="s">
        <v>45</v>
      </c>
      <c r="G917">
        <v>3</v>
      </c>
      <c r="H917" t="str">
        <f t="shared" si="74"/>
        <v>AWD</v>
      </c>
      <c r="I917" s="2">
        <f t="shared" si="71"/>
        <v>2015</v>
      </c>
      <c r="J917" s="2">
        <f t="shared" si="72"/>
        <v>6</v>
      </c>
      <c r="K917" t="str">
        <f t="shared" si="73"/>
        <v>Korenbouten</v>
      </c>
      <c r="L917" s="25">
        <f t="shared" si="75"/>
        <v>22</v>
      </c>
    </row>
    <row r="918" spans="1:12" x14ac:dyDescent="0.25">
      <c r="A918">
        <v>15</v>
      </c>
      <c r="B918" t="s">
        <v>54</v>
      </c>
      <c r="C918" s="1">
        <v>42159.614583333336</v>
      </c>
      <c r="D918">
        <v>1</v>
      </c>
      <c r="E918" t="s">
        <v>10</v>
      </c>
      <c r="F918" t="s">
        <v>11</v>
      </c>
      <c r="G918">
        <v>10</v>
      </c>
      <c r="H918" t="str">
        <f t="shared" si="74"/>
        <v>AWD</v>
      </c>
      <c r="I918" s="2">
        <f t="shared" si="71"/>
        <v>2015</v>
      </c>
      <c r="J918" s="2">
        <f t="shared" si="72"/>
        <v>6</v>
      </c>
      <c r="K918" t="str">
        <f t="shared" si="73"/>
        <v>Waterjuffer</v>
      </c>
      <c r="L918" s="25">
        <f t="shared" si="75"/>
        <v>22</v>
      </c>
    </row>
    <row r="919" spans="1:12" x14ac:dyDescent="0.25">
      <c r="A919">
        <v>15</v>
      </c>
      <c r="B919" t="s">
        <v>54</v>
      </c>
      <c r="C919" s="1">
        <v>42159.614583333336</v>
      </c>
      <c r="D919">
        <v>1</v>
      </c>
      <c r="E919" t="s">
        <v>12</v>
      </c>
      <c r="F919" t="s">
        <v>13</v>
      </c>
      <c r="G919">
        <v>6</v>
      </c>
      <c r="H919" t="str">
        <f t="shared" si="74"/>
        <v>AWD</v>
      </c>
      <c r="I919" s="2">
        <f t="shared" si="71"/>
        <v>2015</v>
      </c>
      <c r="J919" s="2">
        <f t="shared" si="72"/>
        <v>6</v>
      </c>
      <c r="K919" t="str">
        <f t="shared" si="73"/>
        <v>Waterjuffer</v>
      </c>
      <c r="L919" s="25">
        <f t="shared" si="75"/>
        <v>22</v>
      </c>
    </row>
    <row r="920" spans="1:12" x14ac:dyDescent="0.25">
      <c r="A920">
        <v>15</v>
      </c>
      <c r="B920" t="s">
        <v>54</v>
      </c>
      <c r="C920" s="1">
        <v>42159.614583333336</v>
      </c>
      <c r="D920">
        <v>1</v>
      </c>
      <c r="E920" t="s">
        <v>14</v>
      </c>
      <c r="F920" t="s">
        <v>15</v>
      </c>
      <c r="G920">
        <v>28</v>
      </c>
      <c r="H920" t="str">
        <f t="shared" si="74"/>
        <v>AWD</v>
      </c>
      <c r="I920" s="2">
        <f t="shared" si="71"/>
        <v>2015</v>
      </c>
      <c r="J920" s="2">
        <f t="shared" si="72"/>
        <v>6</v>
      </c>
      <c r="K920" t="str">
        <f t="shared" si="73"/>
        <v>Waterjuffer</v>
      </c>
      <c r="L920" s="25">
        <f t="shared" si="75"/>
        <v>22</v>
      </c>
    </row>
    <row r="921" spans="1:12" x14ac:dyDescent="0.25">
      <c r="A921">
        <v>15</v>
      </c>
      <c r="B921" t="s">
        <v>54</v>
      </c>
      <c r="C921" s="1">
        <v>42159.614583333336</v>
      </c>
      <c r="D921">
        <v>1</v>
      </c>
      <c r="E921" t="s">
        <v>20</v>
      </c>
      <c r="F921" t="s">
        <v>21</v>
      </c>
      <c r="G921">
        <v>12</v>
      </c>
      <c r="H921" t="str">
        <f t="shared" si="74"/>
        <v>AWD</v>
      </c>
      <c r="I921" s="2">
        <f t="shared" si="71"/>
        <v>2015</v>
      </c>
      <c r="J921" s="2">
        <f t="shared" si="72"/>
        <v>6</v>
      </c>
      <c r="K921" t="str">
        <f t="shared" si="73"/>
        <v>Waterjuffer</v>
      </c>
      <c r="L921" s="25">
        <f t="shared" si="75"/>
        <v>22</v>
      </c>
    </row>
    <row r="922" spans="1:12" x14ac:dyDescent="0.25">
      <c r="A922">
        <v>15</v>
      </c>
      <c r="B922" t="s">
        <v>54</v>
      </c>
      <c r="C922" s="1">
        <v>42159.614583333336</v>
      </c>
      <c r="D922">
        <v>1</v>
      </c>
      <c r="E922" t="s">
        <v>22</v>
      </c>
      <c r="F922" t="s">
        <v>23</v>
      </c>
      <c r="G922">
        <v>3</v>
      </c>
      <c r="H922" t="str">
        <f t="shared" si="74"/>
        <v>AWD</v>
      </c>
      <c r="I922" s="2">
        <f t="shared" si="71"/>
        <v>2015</v>
      </c>
      <c r="J922" s="2">
        <f t="shared" si="72"/>
        <v>6</v>
      </c>
      <c r="K922" t="str">
        <f t="shared" si="73"/>
        <v>Glazenmakers</v>
      </c>
      <c r="L922" s="25">
        <f t="shared" si="75"/>
        <v>22</v>
      </c>
    </row>
    <row r="923" spans="1:12" x14ac:dyDescent="0.25">
      <c r="A923">
        <v>15</v>
      </c>
      <c r="B923" t="s">
        <v>54</v>
      </c>
      <c r="C923" s="1">
        <v>42159.614583333336</v>
      </c>
      <c r="D923">
        <v>1</v>
      </c>
      <c r="E923" t="s">
        <v>24</v>
      </c>
      <c r="F923" t="s">
        <v>25</v>
      </c>
      <c r="G923">
        <v>6</v>
      </c>
      <c r="H923" t="str">
        <f t="shared" si="74"/>
        <v>AWD</v>
      </c>
      <c r="I923" s="2">
        <f t="shared" si="71"/>
        <v>2015</v>
      </c>
      <c r="J923" s="2">
        <f t="shared" si="72"/>
        <v>6</v>
      </c>
      <c r="K923" t="str">
        <f t="shared" si="73"/>
        <v>Glazenmakers</v>
      </c>
      <c r="L923" s="25">
        <f t="shared" si="75"/>
        <v>22</v>
      </c>
    </row>
    <row r="924" spans="1:12" x14ac:dyDescent="0.25">
      <c r="A924">
        <v>15</v>
      </c>
      <c r="B924" t="s">
        <v>54</v>
      </c>
      <c r="C924" s="1">
        <v>42159.614583333336</v>
      </c>
      <c r="D924">
        <v>1</v>
      </c>
      <c r="E924" t="s">
        <v>28</v>
      </c>
      <c r="F924" t="s">
        <v>29</v>
      </c>
      <c r="G924">
        <v>10</v>
      </c>
      <c r="H924" t="str">
        <f t="shared" si="74"/>
        <v>AWD</v>
      </c>
      <c r="I924" s="2">
        <f t="shared" si="71"/>
        <v>2015</v>
      </c>
      <c r="J924" s="2">
        <f t="shared" si="72"/>
        <v>6</v>
      </c>
      <c r="K924" t="str">
        <f t="shared" si="73"/>
        <v>Korenbouten</v>
      </c>
      <c r="L924" s="25">
        <f t="shared" si="75"/>
        <v>22</v>
      </c>
    </row>
    <row r="925" spans="1:12" x14ac:dyDescent="0.25">
      <c r="A925">
        <v>15</v>
      </c>
      <c r="B925" t="s">
        <v>54</v>
      </c>
      <c r="C925" s="1">
        <v>42159.614583333336</v>
      </c>
      <c r="D925">
        <v>1</v>
      </c>
      <c r="E925" t="s">
        <v>18</v>
      </c>
      <c r="F925" t="s">
        <v>19</v>
      </c>
      <c r="G925">
        <v>4</v>
      </c>
      <c r="H925" t="str">
        <f t="shared" si="74"/>
        <v>AWD</v>
      </c>
      <c r="I925" s="2">
        <f t="shared" si="71"/>
        <v>2015</v>
      </c>
      <c r="J925" s="2">
        <f t="shared" si="72"/>
        <v>6</v>
      </c>
      <c r="K925" t="str">
        <f t="shared" si="73"/>
        <v>Korenbouten</v>
      </c>
      <c r="L925" s="25">
        <f t="shared" si="75"/>
        <v>22</v>
      </c>
    </row>
    <row r="926" spans="1:12" x14ac:dyDescent="0.25">
      <c r="A926">
        <v>15</v>
      </c>
      <c r="B926" t="s">
        <v>54</v>
      </c>
      <c r="C926" s="1">
        <v>42164.600694444445</v>
      </c>
      <c r="D926">
        <v>1</v>
      </c>
      <c r="E926" t="s">
        <v>26</v>
      </c>
      <c r="F926" t="s">
        <v>27</v>
      </c>
      <c r="G926">
        <v>2</v>
      </c>
      <c r="H926" t="str">
        <f t="shared" si="74"/>
        <v>AWD</v>
      </c>
      <c r="I926" s="2">
        <f t="shared" si="71"/>
        <v>2015</v>
      </c>
      <c r="J926" s="2">
        <f t="shared" si="72"/>
        <v>6</v>
      </c>
      <c r="K926" t="str">
        <f t="shared" si="73"/>
        <v>Glazenmakers</v>
      </c>
      <c r="L926" s="25">
        <f t="shared" si="75"/>
        <v>22.714285714285715</v>
      </c>
    </row>
    <row r="927" spans="1:12" x14ac:dyDescent="0.25">
      <c r="A927">
        <v>15</v>
      </c>
      <c r="B927" t="s">
        <v>54</v>
      </c>
      <c r="C927" s="1">
        <v>42164.600694444445</v>
      </c>
      <c r="D927">
        <v>1</v>
      </c>
      <c r="E927" t="s">
        <v>10</v>
      </c>
      <c r="F927" t="s">
        <v>11</v>
      </c>
      <c r="G927">
        <v>22</v>
      </c>
      <c r="H927" t="str">
        <f t="shared" si="74"/>
        <v>AWD</v>
      </c>
      <c r="I927" s="2">
        <f t="shared" si="71"/>
        <v>2015</v>
      </c>
      <c r="J927" s="2">
        <f t="shared" si="72"/>
        <v>6</v>
      </c>
      <c r="K927" t="str">
        <f t="shared" si="73"/>
        <v>Waterjuffer</v>
      </c>
      <c r="L927" s="25">
        <f t="shared" si="75"/>
        <v>22.714285714285715</v>
      </c>
    </row>
    <row r="928" spans="1:12" x14ac:dyDescent="0.25">
      <c r="A928">
        <v>15</v>
      </c>
      <c r="B928" t="s">
        <v>54</v>
      </c>
      <c r="C928" s="1">
        <v>42164.600694444445</v>
      </c>
      <c r="D928">
        <v>1</v>
      </c>
      <c r="E928" t="s">
        <v>12</v>
      </c>
      <c r="F928" t="s">
        <v>13</v>
      </c>
      <c r="G928">
        <v>8</v>
      </c>
      <c r="H928" t="str">
        <f t="shared" si="74"/>
        <v>AWD</v>
      </c>
      <c r="I928" s="2">
        <f t="shared" si="71"/>
        <v>2015</v>
      </c>
      <c r="J928" s="2">
        <f t="shared" si="72"/>
        <v>6</v>
      </c>
      <c r="K928" t="str">
        <f t="shared" si="73"/>
        <v>Waterjuffer</v>
      </c>
      <c r="L928" s="25">
        <f t="shared" si="75"/>
        <v>22.714285714285715</v>
      </c>
    </row>
    <row r="929" spans="1:12" x14ac:dyDescent="0.25">
      <c r="A929">
        <v>15</v>
      </c>
      <c r="B929" t="s">
        <v>54</v>
      </c>
      <c r="C929" s="1">
        <v>42164.600694444445</v>
      </c>
      <c r="D929">
        <v>1</v>
      </c>
      <c r="E929" t="s">
        <v>14</v>
      </c>
      <c r="F929" t="s">
        <v>15</v>
      </c>
      <c r="G929">
        <v>8</v>
      </c>
      <c r="H929" t="str">
        <f t="shared" si="74"/>
        <v>AWD</v>
      </c>
      <c r="I929" s="2">
        <f t="shared" si="71"/>
        <v>2015</v>
      </c>
      <c r="J929" s="2">
        <f t="shared" si="72"/>
        <v>6</v>
      </c>
      <c r="K929" t="str">
        <f t="shared" si="73"/>
        <v>Waterjuffer</v>
      </c>
      <c r="L929" s="25">
        <f t="shared" si="75"/>
        <v>22.714285714285715</v>
      </c>
    </row>
    <row r="930" spans="1:12" x14ac:dyDescent="0.25">
      <c r="A930">
        <v>15</v>
      </c>
      <c r="B930" t="s">
        <v>54</v>
      </c>
      <c r="C930" s="1">
        <v>42164.600694444445</v>
      </c>
      <c r="D930">
        <v>1</v>
      </c>
      <c r="E930" t="s">
        <v>20</v>
      </c>
      <c r="F930" t="s">
        <v>21</v>
      </c>
      <c r="G930">
        <v>12</v>
      </c>
      <c r="H930" t="str">
        <f t="shared" si="74"/>
        <v>AWD</v>
      </c>
      <c r="I930" s="2">
        <f t="shared" si="71"/>
        <v>2015</v>
      </c>
      <c r="J930" s="2">
        <f t="shared" si="72"/>
        <v>6</v>
      </c>
      <c r="K930" t="str">
        <f t="shared" si="73"/>
        <v>Waterjuffer</v>
      </c>
      <c r="L930" s="25">
        <f t="shared" si="75"/>
        <v>22.714285714285715</v>
      </c>
    </row>
    <row r="931" spans="1:12" x14ac:dyDescent="0.25">
      <c r="A931">
        <v>15</v>
      </c>
      <c r="B931" t="s">
        <v>54</v>
      </c>
      <c r="C931" s="1">
        <v>42164.600694444445</v>
      </c>
      <c r="D931">
        <v>1</v>
      </c>
      <c r="E931" t="s">
        <v>22</v>
      </c>
      <c r="F931" t="s">
        <v>23</v>
      </c>
      <c r="G931">
        <v>2</v>
      </c>
      <c r="H931" t="str">
        <f t="shared" si="74"/>
        <v>AWD</v>
      </c>
      <c r="I931" s="2">
        <f t="shared" si="71"/>
        <v>2015</v>
      </c>
      <c r="J931" s="2">
        <f t="shared" si="72"/>
        <v>6</v>
      </c>
      <c r="K931" t="str">
        <f t="shared" si="73"/>
        <v>Glazenmakers</v>
      </c>
      <c r="L931" s="25">
        <f t="shared" si="75"/>
        <v>22.714285714285715</v>
      </c>
    </row>
    <row r="932" spans="1:12" x14ac:dyDescent="0.25">
      <c r="A932">
        <v>15</v>
      </c>
      <c r="B932" t="s">
        <v>54</v>
      </c>
      <c r="C932" s="1">
        <v>42164.600694444445</v>
      </c>
      <c r="D932">
        <v>1</v>
      </c>
      <c r="E932" t="s">
        <v>24</v>
      </c>
      <c r="F932" t="s">
        <v>25</v>
      </c>
      <c r="G932">
        <v>10</v>
      </c>
      <c r="H932" t="str">
        <f t="shared" si="74"/>
        <v>AWD</v>
      </c>
      <c r="I932" s="2">
        <f t="shared" si="71"/>
        <v>2015</v>
      </c>
      <c r="J932" s="2">
        <f t="shared" si="72"/>
        <v>6</v>
      </c>
      <c r="K932" t="str">
        <f t="shared" si="73"/>
        <v>Glazenmakers</v>
      </c>
      <c r="L932" s="25">
        <f t="shared" si="75"/>
        <v>22.714285714285715</v>
      </c>
    </row>
    <row r="933" spans="1:12" x14ac:dyDescent="0.25">
      <c r="A933">
        <v>15</v>
      </c>
      <c r="B933" t="s">
        <v>54</v>
      </c>
      <c r="C933" s="1">
        <v>42164.600694444445</v>
      </c>
      <c r="D933">
        <v>1</v>
      </c>
      <c r="E933" t="s">
        <v>28</v>
      </c>
      <c r="F933" t="s">
        <v>29</v>
      </c>
      <c r="G933">
        <v>9</v>
      </c>
      <c r="H933" t="str">
        <f t="shared" si="74"/>
        <v>AWD</v>
      </c>
      <c r="I933" s="2">
        <f t="shared" si="71"/>
        <v>2015</v>
      </c>
      <c r="J933" s="2">
        <f t="shared" si="72"/>
        <v>6</v>
      </c>
      <c r="K933" t="str">
        <f t="shared" si="73"/>
        <v>Korenbouten</v>
      </c>
      <c r="L933" s="25">
        <f t="shared" si="75"/>
        <v>22.714285714285715</v>
      </c>
    </row>
    <row r="934" spans="1:12" x14ac:dyDescent="0.25">
      <c r="A934">
        <v>15</v>
      </c>
      <c r="B934" t="s">
        <v>54</v>
      </c>
      <c r="C934" s="1">
        <v>42167.524305555555</v>
      </c>
      <c r="D934">
        <v>1</v>
      </c>
      <c r="E934" t="s">
        <v>10</v>
      </c>
      <c r="F934" t="s">
        <v>11</v>
      </c>
      <c r="G934">
        <v>8</v>
      </c>
      <c r="H934" t="str">
        <f t="shared" si="74"/>
        <v>AWD</v>
      </c>
      <c r="I934" s="2">
        <f t="shared" si="71"/>
        <v>2015</v>
      </c>
      <c r="J934" s="2">
        <f t="shared" si="72"/>
        <v>6</v>
      </c>
      <c r="K934" t="str">
        <f t="shared" si="73"/>
        <v>Waterjuffer</v>
      </c>
      <c r="L934" s="25">
        <f t="shared" si="75"/>
        <v>23.142857142857142</v>
      </c>
    </row>
    <row r="935" spans="1:12" x14ac:dyDescent="0.25">
      <c r="A935">
        <v>15</v>
      </c>
      <c r="B935" t="s">
        <v>54</v>
      </c>
      <c r="C935" s="1">
        <v>42167.524305555555</v>
      </c>
      <c r="D935">
        <v>1</v>
      </c>
      <c r="E935" t="s">
        <v>12</v>
      </c>
      <c r="F935" t="s">
        <v>13</v>
      </c>
      <c r="G935">
        <v>4</v>
      </c>
      <c r="H935" t="str">
        <f t="shared" si="74"/>
        <v>AWD</v>
      </c>
      <c r="I935" s="2">
        <f t="shared" si="71"/>
        <v>2015</v>
      </c>
      <c r="J935" s="2">
        <f t="shared" si="72"/>
        <v>6</v>
      </c>
      <c r="K935" t="str">
        <f t="shared" si="73"/>
        <v>Waterjuffer</v>
      </c>
      <c r="L935" s="25">
        <f t="shared" si="75"/>
        <v>23.142857142857142</v>
      </c>
    </row>
    <row r="936" spans="1:12" x14ac:dyDescent="0.25">
      <c r="A936">
        <v>15</v>
      </c>
      <c r="B936" t="s">
        <v>54</v>
      </c>
      <c r="C936" s="1">
        <v>42167.524305555555</v>
      </c>
      <c r="D936">
        <v>1</v>
      </c>
      <c r="E936" t="s">
        <v>16</v>
      </c>
      <c r="F936" t="s">
        <v>17</v>
      </c>
      <c r="G936">
        <v>1</v>
      </c>
      <c r="H936" t="str">
        <f t="shared" si="74"/>
        <v>AWD</v>
      </c>
      <c r="I936" s="2">
        <f t="shared" si="71"/>
        <v>2015</v>
      </c>
      <c r="J936" s="2">
        <f t="shared" si="72"/>
        <v>6</v>
      </c>
      <c r="K936" t="str">
        <f t="shared" si="73"/>
        <v>Waterjuffer</v>
      </c>
      <c r="L936" s="25">
        <f t="shared" si="75"/>
        <v>23.142857142857142</v>
      </c>
    </row>
    <row r="937" spans="1:12" x14ac:dyDescent="0.25">
      <c r="A937">
        <v>15</v>
      </c>
      <c r="B937" t="s">
        <v>54</v>
      </c>
      <c r="C937" s="1">
        <v>42167.524305555555</v>
      </c>
      <c r="D937">
        <v>1</v>
      </c>
      <c r="E937" t="s">
        <v>57</v>
      </c>
      <c r="F937" t="s">
        <v>58</v>
      </c>
      <c r="G937">
        <v>1</v>
      </c>
      <c r="H937" t="str">
        <f t="shared" si="74"/>
        <v>AWD</v>
      </c>
      <c r="I937" s="2">
        <f t="shared" si="71"/>
        <v>2015</v>
      </c>
      <c r="J937" s="2">
        <f t="shared" si="72"/>
        <v>6</v>
      </c>
      <c r="K937" t="str">
        <f t="shared" si="73"/>
        <v>Korenbouten</v>
      </c>
      <c r="L937" s="25">
        <f t="shared" si="75"/>
        <v>23.142857142857142</v>
      </c>
    </row>
    <row r="938" spans="1:12" x14ac:dyDescent="0.25">
      <c r="A938">
        <v>15</v>
      </c>
      <c r="B938" t="s">
        <v>54</v>
      </c>
      <c r="C938" s="1">
        <v>42167.524305555555</v>
      </c>
      <c r="D938">
        <v>1</v>
      </c>
      <c r="E938" t="s">
        <v>20</v>
      </c>
      <c r="F938" t="s">
        <v>21</v>
      </c>
      <c r="G938">
        <v>17</v>
      </c>
      <c r="H938" t="str">
        <f t="shared" si="74"/>
        <v>AWD</v>
      </c>
      <c r="I938" s="2">
        <f t="shared" si="71"/>
        <v>2015</v>
      </c>
      <c r="J938" s="2">
        <f t="shared" si="72"/>
        <v>6</v>
      </c>
      <c r="K938" t="str">
        <f t="shared" si="73"/>
        <v>Waterjuffer</v>
      </c>
      <c r="L938" s="25">
        <f t="shared" si="75"/>
        <v>23.142857142857142</v>
      </c>
    </row>
    <row r="939" spans="1:12" x14ac:dyDescent="0.25">
      <c r="A939">
        <v>15</v>
      </c>
      <c r="B939" t="s">
        <v>54</v>
      </c>
      <c r="C939" s="1">
        <v>42167.524305555555</v>
      </c>
      <c r="D939">
        <v>1</v>
      </c>
      <c r="E939" t="s">
        <v>22</v>
      </c>
      <c r="F939" t="s">
        <v>23</v>
      </c>
      <c r="G939">
        <v>2</v>
      </c>
      <c r="H939" t="str">
        <f t="shared" si="74"/>
        <v>AWD</v>
      </c>
      <c r="I939" s="2">
        <f t="shared" si="71"/>
        <v>2015</v>
      </c>
      <c r="J939" s="2">
        <f t="shared" si="72"/>
        <v>6</v>
      </c>
      <c r="K939" t="str">
        <f t="shared" si="73"/>
        <v>Glazenmakers</v>
      </c>
      <c r="L939" s="25">
        <f t="shared" si="75"/>
        <v>23.142857142857142</v>
      </c>
    </row>
    <row r="940" spans="1:12" x14ac:dyDescent="0.25">
      <c r="A940">
        <v>15</v>
      </c>
      <c r="B940" t="s">
        <v>54</v>
      </c>
      <c r="C940" s="1">
        <v>42167.524305555555</v>
      </c>
      <c r="D940">
        <v>1</v>
      </c>
      <c r="E940" t="s">
        <v>24</v>
      </c>
      <c r="F940" t="s">
        <v>25</v>
      </c>
      <c r="G940">
        <v>5</v>
      </c>
      <c r="H940" t="str">
        <f t="shared" si="74"/>
        <v>AWD</v>
      </c>
      <c r="I940" s="2">
        <f t="shared" si="71"/>
        <v>2015</v>
      </c>
      <c r="J940" s="2">
        <f t="shared" si="72"/>
        <v>6</v>
      </c>
      <c r="K940" t="str">
        <f t="shared" si="73"/>
        <v>Glazenmakers</v>
      </c>
      <c r="L940" s="25">
        <f t="shared" si="75"/>
        <v>23.142857142857142</v>
      </c>
    </row>
    <row r="941" spans="1:12" x14ac:dyDescent="0.25">
      <c r="A941">
        <v>15</v>
      </c>
      <c r="B941" t="s">
        <v>54</v>
      </c>
      <c r="C941" s="1">
        <v>42167.524305555555</v>
      </c>
      <c r="D941">
        <v>1</v>
      </c>
      <c r="E941" t="s">
        <v>26</v>
      </c>
      <c r="F941" t="s">
        <v>27</v>
      </c>
      <c r="G941">
        <v>2</v>
      </c>
      <c r="H941" t="str">
        <f t="shared" si="74"/>
        <v>AWD</v>
      </c>
      <c r="I941" s="2">
        <f t="shared" si="71"/>
        <v>2015</v>
      </c>
      <c r="J941" s="2">
        <f t="shared" si="72"/>
        <v>6</v>
      </c>
      <c r="K941" t="str">
        <f t="shared" si="73"/>
        <v>Glazenmakers</v>
      </c>
      <c r="L941" s="25">
        <f t="shared" si="75"/>
        <v>23.142857142857142</v>
      </c>
    </row>
    <row r="942" spans="1:12" x14ac:dyDescent="0.25">
      <c r="A942">
        <v>15</v>
      </c>
      <c r="B942" t="s">
        <v>54</v>
      </c>
      <c r="C942" s="1">
        <v>42167.524305555555</v>
      </c>
      <c r="D942">
        <v>1</v>
      </c>
      <c r="E942" t="s">
        <v>28</v>
      </c>
      <c r="F942" t="s">
        <v>29</v>
      </c>
      <c r="G942">
        <v>20</v>
      </c>
      <c r="H942" t="str">
        <f t="shared" si="74"/>
        <v>AWD</v>
      </c>
      <c r="I942" s="2">
        <f t="shared" si="71"/>
        <v>2015</v>
      </c>
      <c r="J942" s="2">
        <f t="shared" si="72"/>
        <v>6</v>
      </c>
      <c r="K942" t="str">
        <f t="shared" si="73"/>
        <v>Korenbouten</v>
      </c>
      <c r="L942" s="25">
        <f t="shared" si="75"/>
        <v>23.142857142857142</v>
      </c>
    </row>
    <row r="943" spans="1:12" x14ac:dyDescent="0.25">
      <c r="A943">
        <v>15</v>
      </c>
      <c r="B943" t="s">
        <v>54</v>
      </c>
      <c r="C943" s="1">
        <v>42179.614583333336</v>
      </c>
      <c r="D943">
        <v>1</v>
      </c>
      <c r="E943" t="s">
        <v>28</v>
      </c>
      <c r="F943" t="s">
        <v>29</v>
      </c>
      <c r="G943">
        <v>1</v>
      </c>
      <c r="H943" t="str">
        <f t="shared" si="74"/>
        <v>AWD</v>
      </c>
      <c r="I943" s="2">
        <f t="shared" si="71"/>
        <v>2015</v>
      </c>
      <c r="J943" s="2">
        <f t="shared" si="72"/>
        <v>6</v>
      </c>
      <c r="K943" t="str">
        <f t="shared" si="73"/>
        <v>Korenbouten</v>
      </c>
      <c r="L943" s="25">
        <f t="shared" si="75"/>
        <v>24.857142857142858</v>
      </c>
    </row>
    <row r="944" spans="1:12" x14ac:dyDescent="0.25">
      <c r="A944">
        <v>15</v>
      </c>
      <c r="B944" t="s">
        <v>54</v>
      </c>
      <c r="C944" s="1">
        <v>42179.614583333336</v>
      </c>
      <c r="D944">
        <v>1</v>
      </c>
      <c r="E944" t="s">
        <v>10</v>
      </c>
      <c r="F944" t="s">
        <v>11</v>
      </c>
      <c r="G944">
        <v>5</v>
      </c>
      <c r="H944" t="str">
        <f t="shared" si="74"/>
        <v>AWD</v>
      </c>
      <c r="I944" s="2">
        <f t="shared" si="71"/>
        <v>2015</v>
      </c>
      <c r="J944" s="2">
        <f t="shared" si="72"/>
        <v>6</v>
      </c>
      <c r="K944" t="str">
        <f t="shared" si="73"/>
        <v>Waterjuffer</v>
      </c>
      <c r="L944" s="25">
        <f t="shared" si="75"/>
        <v>24.857142857142858</v>
      </c>
    </row>
    <row r="945" spans="1:12" x14ac:dyDescent="0.25">
      <c r="A945">
        <v>15</v>
      </c>
      <c r="B945" t="s">
        <v>54</v>
      </c>
      <c r="C945" s="1">
        <v>42179.614583333336</v>
      </c>
      <c r="D945">
        <v>1</v>
      </c>
      <c r="E945" t="s">
        <v>14</v>
      </c>
      <c r="F945" t="s">
        <v>15</v>
      </c>
      <c r="G945">
        <v>3</v>
      </c>
      <c r="H945" t="str">
        <f t="shared" si="74"/>
        <v>AWD</v>
      </c>
      <c r="I945" s="2">
        <f t="shared" si="71"/>
        <v>2015</v>
      </c>
      <c r="J945" s="2">
        <f t="shared" si="72"/>
        <v>6</v>
      </c>
      <c r="K945" t="str">
        <f t="shared" si="73"/>
        <v>Waterjuffer</v>
      </c>
      <c r="L945" s="25">
        <f t="shared" si="75"/>
        <v>24.857142857142858</v>
      </c>
    </row>
    <row r="946" spans="1:12" x14ac:dyDescent="0.25">
      <c r="A946">
        <v>15</v>
      </c>
      <c r="B946" t="s">
        <v>54</v>
      </c>
      <c r="C946" s="1">
        <v>42179.614583333336</v>
      </c>
      <c r="D946">
        <v>1</v>
      </c>
      <c r="E946" t="s">
        <v>24</v>
      </c>
      <c r="F946" t="s">
        <v>25</v>
      </c>
      <c r="G946">
        <v>4</v>
      </c>
      <c r="H946" t="str">
        <f t="shared" si="74"/>
        <v>AWD</v>
      </c>
      <c r="I946" s="2">
        <f t="shared" si="71"/>
        <v>2015</v>
      </c>
      <c r="J946" s="2">
        <f t="shared" si="72"/>
        <v>6</v>
      </c>
      <c r="K946" t="str">
        <f t="shared" si="73"/>
        <v>Glazenmakers</v>
      </c>
      <c r="L946" s="25">
        <f t="shared" si="75"/>
        <v>24.857142857142858</v>
      </c>
    </row>
    <row r="947" spans="1:12" x14ac:dyDescent="0.25">
      <c r="A947">
        <v>15</v>
      </c>
      <c r="B947" t="s">
        <v>54</v>
      </c>
      <c r="C947" s="1">
        <v>42179.614583333336</v>
      </c>
      <c r="D947">
        <v>1</v>
      </c>
      <c r="E947" t="s">
        <v>26</v>
      </c>
      <c r="F947" t="s">
        <v>27</v>
      </c>
      <c r="G947">
        <v>2</v>
      </c>
      <c r="H947" t="str">
        <f t="shared" si="74"/>
        <v>AWD</v>
      </c>
      <c r="I947" s="2">
        <f t="shared" si="71"/>
        <v>2015</v>
      </c>
      <c r="J947" s="2">
        <f t="shared" si="72"/>
        <v>6</v>
      </c>
      <c r="K947" t="str">
        <f t="shared" si="73"/>
        <v>Glazenmakers</v>
      </c>
      <c r="L947" s="25">
        <f t="shared" si="75"/>
        <v>24.857142857142858</v>
      </c>
    </row>
    <row r="948" spans="1:12" x14ac:dyDescent="0.25">
      <c r="A948">
        <v>15</v>
      </c>
      <c r="B948" t="s">
        <v>54</v>
      </c>
      <c r="C948" s="1">
        <v>42185.552083333336</v>
      </c>
      <c r="D948">
        <v>1</v>
      </c>
      <c r="E948" t="s">
        <v>14</v>
      </c>
      <c r="F948" t="s">
        <v>15</v>
      </c>
      <c r="G948">
        <v>3</v>
      </c>
      <c r="H948" t="str">
        <f t="shared" si="74"/>
        <v>AWD</v>
      </c>
      <c r="I948" s="2">
        <f t="shared" si="71"/>
        <v>2015</v>
      </c>
      <c r="J948" s="2">
        <f t="shared" si="72"/>
        <v>6</v>
      </c>
      <c r="K948" t="str">
        <f t="shared" si="73"/>
        <v>Waterjuffer</v>
      </c>
      <c r="L948" s="25">
        <f t="shared" si="75"/>
        <v>25.714285714285715</v>
      </c>
    </row>
    <row r="949" spans="1:12" x14ac:dyDescent="0.25">
      <c r="A949">
        <v>15</v>
      </c>
      <c r="B949" t="s">
        <v>54</v>
      </c>
      <c r="C949" s="1">
        <v>42185.552083333336</v>
      </c>
      <c r="D949">
        <v>1</v>
      </c>
      <c r="E949" t="s">
        <v>20</v>
      </c>
      <c r="F949" t="s">
        <v>21</v>
      </c>
      <c r="G949">
        <v>1</v>
      </c>
      <c r="H949" t="str">
        <f t="shared" si="74"/>
        <v>AWD</v>
      </c>
      <c r="I949" s="2">
        <f t="shared" si="71"/>
        <v>2015</v>
      </c>
      <c r="J949" s="2">
        <f t="shared" si="72"/>
        <v>6</v>
      </c>
      <c r="K949" t="str">
        <f t="shared" si="73"/>
        <v>Waterjuffer</v>
      </c>
      <c r="L949" s="25">
        <f t="shared" si="75"/>
        <v>25.714285714285715</v>
      </c>
    </row>
    <row r="950" spans="1:12" x14ac:dyDescent="0.25">
      <c r="A950">
        <v>15</v>
      </c>
      <c r="B950" t="s">
        <v>54</v>
      </c>
      <c r="C950" s="1">
        <v>42185.552083333336</v>
      </c>
      <c r="D950">
        <v>1</v>
      </c>
      <c r="E950" t="s">
        <v>24</v>
      </c>
      <c r="F950" t="s">
        <v>25</v>
      </c>
      <c r="G950">
        <v>3</v>
      </c>
      <c r="H950" t="str">
        <f t="shared" si="74"/>
        <v>AWD</v>
      </c>
      <c r="I950" s="2">
        <f t="shared" si="71"/>
        <v>2015</v>
      </c>
      <c r="J950" s="2">
        <f t="shared" si="72"/>
        <v>6</v>
      </c>
      <c r="K950" t="str">
        <f t="shared" si="73"/>
        <v>Glazenmakers</v>
      </c>
      <c r="L950" s="25">
        <f t="shared" si="75"/>
        <v>25.714285714285715</v>
      </c>
    </row>
    <row r="951" spans="1:12" x14ac:dyDescent="0.25">
      <c r="A951">
        <v>15</v>
      </c>
      <c r="B951" t="s">
        <v>54</v>
      </c>
      <c r="C951" s="1">
        <v>42185.552083333336</v>
      </c>
      <c r="D951">
        <v>1</v>
      </c>
      <c r="E951" t="s">
        <v>26</v>
      </c>
      <c r="F951" t="s">
        <v>27</v>
      </c>
      <c r="G951">
        <v>1</v>
      </c>
      <c r="H951" t="str">
        <f t="shared" si="74"/>
        <v>AWD</v>
      </c>
      <c r="I951" s="2">
        <f t="shared" si="71"/>
        <v>2015</v>
      </c>
      <c r="J951" s="2">
        <f t="shared" si="72"/>
        <v>6</v>
      </c>
      <c r="K951" t="str">
        <f t="shared" si="73"/>
        <v>Glazenmakers</v>
      </c>
      <c r="L951" s="25">
        <f t="shared" si="75"/>
        <v>25.714285714285715</v>
      </c>
    </row>
    <row r="952" spans="1:12" x14ac:dyDescent="0.25">
      <c r="A952">
        <v>15</v>
      </c>
      <c r="B952" t="s">
        <v>54</v>
      </c>
      <c r="C952" s="1">
        <v>42185.552083333336</v>
      </c>
      <c r="D952">
        <v>1</v>
      </c>
      <c r="E952" t="s">
        <v>18</v>
      </c>
      <c r="F952" t="s">
        <v>19</v>
      </c>
      <c r="G952">
        <v>3</v>
      </c>
      <c r="H952" t="str">
        <f t="shared" si="74"/>
        <v>AWD</v>
      </c>
      <c r="I952" s="2">
        <f t="shared" si="71"/>
        <v>2015</v>
      </c>
      <c r="J952" s="2">
        <f t="shared" si="72"/>
        <v>6</v>
      </c>
      <c r="K952" t="str">
        <f t="shared" si="73"/>
        <v>Korenbouten</v>
      </c>
      <c r="L952" s="25">
        <f t="shared" si="75"/>
        <v>25.714285714285715</v>
      </c>
    </row>
    <row r="953" spans="1:12" x14ac:dyDescent="0.25">
      <c r="A953">
        <v>15</v>
      </c>
      <c r="B953" t="s">
        <v>54</v>
      </c>
      <c r="C953" s="1">
        <v>42185.552083333336</v>
      </c>
      <c r="D953">
        <v>1</v>
      </c>
      <c r="E953" t="s">
        <v>10</v>
      </c>
      <c r="F953" t="s">
        <v>11</v>
      </c>
      <c r="G953">
        <v>19</v>
      </c>
      <c r="H953" t="str">
        <f t="shared" si="74"/>
        <v>AWD</v>
      </c>
      <c r="I953" s="2">
        <f t="shared" si="71"/>
        <v>2015</v>
      </c>
      <c r="J953" s="2">
        <f t="shared" si="72"/>
        <v>6</v>
      </c>
      <c r="K953" t="str">
        <f t="shared" si="73"/>
        <v>Waterjuffer</v>
      </c>
      <c r="L953" s="25">
        <f t="shared" si="75"/>
        <v>25.714285714285715</v>
      </c>
    </row>
    <row r="954" spans="1:12" x14ac:dyDescent="0.25">
      <c r="A954">
        <v>15</v>
      </c>
      <c r="B954" t="s">
        <v>54</v>
      </c>
      <c r="C954" s="1">
        <v>42185.552083333336</v>
      </c>
      <c r="D954">
        <v>1</v>
      </c>
      <c r="E954" t="s">
        <v>28</v>
      </c>
      <c r="F954" t="s">
        <v>29</v>
      </c>
      <c r="G954">
        <v>5</v>
      </c>
      <c r="H954" t="str">
        <f t="shared" si="74"/>
        <v>AWD</v>
      </c>
      <c r="I954" s="2">
        <f t="shared" si="71"/>
        <v>2015</v>
      </c>
      <c r="J954" s="2">
        <f t="shared" si="72"/>
        <v>6</v>
      </c>
      <c r="K954" t="str">
        <f t="shared" si="73"/>
        <v>Korenbouten</v>
      </c>
      <c r="L954" s="25">
        <f t="shared" si="75"/>
        <v>25.714285714285715</v>
      </c>
    </row>
    <row r="955" spans="1:12" x14ac:dyDescent="0.25">
      <c r="A955">
        <v>15</v>
      </c>
      <c r="B955" t="s">
        <v>54</v>
      </c>
      <c r="C955" s="1">
        <v>42196.527777777781</v>
      </c>
      <c r="D955">
        <v>1</v>
      </c>
      <c r="E955" t="s">
        <v>10</v>
      </c>
      <c r="F955" t="s">
        <v>11</v>
      </c>
      <c r="G955">
        <v>3</v>
      </c>
      <c r="H955" t="str">
        <f t="shared" si="74"/>
        <v>AWD</v>
      </c>
      <c r="I955" s="2">
        <f t="shared" si="71"/>
        <v>2015</v>
      </c>
      <c r="J955" s="2">
        <f t="shared" si="72"/>
        <v>7</v>
      </c>
      <c r="K955" t="str">
        <f t="shared" si="73"/>
        <v>Waterjuffer</v>
      </c>
      <c r="L955" s="25">
        <f t="shared" si="75"/>
        <v>27.285714285714285</v>
      </c>
    </row>
    <row r="956" spans="1:12" x14ac:dyDescent="0.25">
      <c r="A956">
        <v>15</v>
      </c>
      <c r="B956" t="s">
        <v>54</v>
      </c>
      <c r="C956" s="1">
        <v>42196.527777777781</v>
      </c>
      <c r="D956">
        <v>1</v>
      </c>
      <c r="E956" t="s">
        <v>14</v>
      </c>
      <c r="F956" t="s">
        <v>15</v>
      </c>
      <c r="G956">
        <v>14</v>
      </c>
      <c r="H956" t="str">
        <f t="shared" si="74"/>
        <v>AWD</v>
      </c>
      <c r="I956" s="2">
        <f t="shared" si="71"/>
        <v>2015</v>
      </c>
      <c r="J956" s="2">
        <f t="shared" si="72"/>
        <v>7</v>
      </c>
      <c r="K956" t="str">
        <f t="shared" si="73"/>
        <v>Waterjuffer</v>
      </c>
      <c r="L956" s="25">
        <f t="shared" si="75"/>
        <v>27.285714285714285</v>
      </c>
    </row>
    <row r="957" spans="1:12" x14ac:dyDescent="0.25">
      <c r="A957">
        <v>15</v>
      </c>
      <c r="B957" t="s">
        <v>54</v>
      </c>
      <c r="C957" s="1">
        <v>42196.527777777781</v>
      </c>
      <c r="D957">
        <v>1</v>
      </c>
      <c r="E957" t="s">
        <v>24</v>
      </c>
      <c r="F957" t="s">
        <v>25</v>
      </c>
      <c r="G957">
        <v>1</v>
      </c>
      <c r="H957" t="str">
        <f t="shared" si="74"/>
        <v>AWD</v>
      </c>
      <c r="I957" s="2">
        <f t="shared" si="71"/>
        <v>2015</v>
      </c>
      <c r="J957" s="2">
        <f t="shared" si="72"/>
        <v>7</v>
      </c>
      <c r="K957" t="str">
        <f t="shared" si="73"/>
        <v>Glazenmakers</v>
      </c>
      <c r="L957" s="25">
        <f t="shared" si="75"/>
        <v>27.285714285714285</v>
      </c>
    </row>
    <row r="958" spans="1:12" x14ac:dyDescent="0.25">
      <c r="A958">
        <v>15</v>
      </c>
      <c r="B958" t="s">
        <v>54</v>
      </c>
      <c r="C958" s="1">
        <v>42196.527777777781</v>
      </c>
      <c r="D958">
        <v>1</v>
      </c>
      <c r="E958" t="s">
        <v>26</v>
      </c>
      <c r="F958" t="s">
        <v>27</v>
      </c>
      <c r="G958">
        <v>4</v>
      </c>
      <c r="H958" t="str">
        <f t="shared" si="74"/>
        <v>AWD</v>
      </c>
      <c r="I958" s="2">
        <f t="shared" ref="I958:I1020" si="76">YEAR(C958)</f>
        <v>2015</v>
      </c>
      <c r="J958" s="2">
        <f t="shared" ref="J958:J1020" si="77">MONTH(C958)</f>
        <v>7</v>
      </c>
      <c r="K958" t="str">
        <f t="shared" ref="K958:K1020" si="78">VLOOKUP(E958,$Q$2:$R$100,2,FALSE)</f>
        <v>Glazenmakers</v>
      </c>
      <c r="L958" s="25">
        <f t="shared" si="75"/>
        <v>27.285714285714285</v>
      </c>
    </row>
    <row r="959" spans="1:12" x14ac:dyDescent="0.25">
      <c r="A959">
        <v>15</v>
      </c>
      <c r="B959" t="s">
        <v>54</v>
      </c>
      <c r="C959" s="1">
        <v>42196.527777777781</v>
      </c>
      <c r="D959">
        <v>1</v>
      </c>
      <c r="E959" t="s">
        <v>28</v>
      </c>
      <c r="F959" t="s">
        <v>29</v>
      </c>
      <c r="G959">
        <v>3</v>
      </c>
      <c r="H959" t="str">
        <f t="shared" si="74"/>
        <v>AWD</v>
      </c>
      <c r="I959" s="2">
        <f t="shared" si="76"/>
        <v>2015</v>
      </c>
      <c r="J959" s="2">
        <f t="shared" si="77"/>
        <v>7</v>
      </c>
      <c r="K959" t="str">
        <f t="shared" si="78"/>
        <v>Korenbouten</v>
      </c>
      <c r="L959" s="25">
        <f t="shared" si="75"/>
        <v>27.285714285714285</v>
      </c>
    </row>
    <row r="960" spans="1:12" x14ac:dyDescent="0.25">
      <c r="A960">
        <v>15</v>
      </c>
      <c r="B960" t="s">
        <v>54</v>
      </c>
      <c r="C960" s="1">
        <v>42196.527777777781</v>
      </c>
      <c r="D960">
        <v>1</v>
      </c>
      <c r="E960" t="s">
        <v>55</v>
      </c>
      <c r="F960" t="s">
        <v>56</v>
      </c>
      <c r="G960">
        <v>4</v>
      </c>
      <c r="H960" t="str">
        <f t="shared" si="74"/>
        <v>AWD</v>
      </c>
      <c r="I960" s="2">
        <f t="shared" si="76"/>
        <v>2015</v>
      </c>
      <c r="J960" s="2">
        <f t="shared" si="77"/>
        <v>7</v>
      </c>
      <c r="K960" t="str">
        <f t="shared" si="78"/>
        <v>Korenbouten</v>
      </c>
      <c r="L960" s="25">
        <f t="shared" si="75"/>
        <v>27.285714285714285</v>
      </c>
    </row>
    <row r="961" spans="1:12" x14ac:dyDescent="0.25">
      <c r="A961">
        <v>15</v>
      </c>
      <c r="B961" t="s">
        <v>54</v>
      </c>
      <c r="C961" s="1">
        <v>42215.545138888891</v>
      </c>
      <c r="D961">
        <v>1</v>
      </c>
      <c r="E961" t="s">
        <v>30</v>
      </c>
      <c r="F961" t="s">
        <v>31</v>
      </c>
      <c r="G961">
        <v>1</v>
      </c>
      <c r="H961" t="str">
        <f t="shared" si="74"/>
        <v>AWD</v>
      </c>
      <c r="I961" s="2">
        <f t="shared" si="76"/>
        <v>2015</v>
      </c>
      <c r="J961" s="2">
        <f t="shared" si="77"/>
        <v>7</v>
      </c>
      <c r="K961" t="str">
        <f t="shared" si="78"/>
        <v>Pantserjuffers</v>
      </c>
      <c r="L961" s="25">
        <f t="shared" si="75"/>
        <v>30</v>
      </c>
    </row>
    <row r="962" spans="1:12" x14ac:dyDescent="0.25">
      <c r="A962">
        <v>15</v>
      </c>
      <c r="B962" t="s">
        <v>54</v>
      </c>
      <c r="C962" s="1">
        <v>42215.545138888891</v>
      </c>
      <c r="D962">
        <v>1</v>
      </c>
      <c r="E962" t="s">
        <v>10</v>
      </c>
      <c r="F962" t="s">
        <v>11</v>
      </c>
      <c r="G962">
        <v>15</v>
      </c>
      <c r="H962" t="str">
        <f t="shared" ref="H962:H1025" si="79">VLOOKUP(A962,$N$2:$O$51,2,FALSE)</f>
        <v>AWD</v>
      </c>
      <c r="I962" s="2">
        <f t="shared" si="76"/>
        <v>2015</v>
      </c>
      <c r="J962" s="2">
        <f t="shared" si="77"/>
        <v>7</v>
      </c>
      <c r="K962" t="str">
        <f t="shared" si="78"/>
        <v>Waterjuffer</v>
      </c>
      <c r="L962" s="25">
        <f t="shared" si="75"/>
        <v>30</v>
      </c>
    </row>
    <row r="963" spans="1:12" x14ac:dyDescent="0.25">
      <c r="A963">
        <v>15</v>
      </c>
      <c r="B963" t="s">
        <v>54</v>
      </c>
      <c r="C963" s="1">
        <v>42215.545138888891</v>
      </c>
      <c r="D963">
        <v>1</v>
      </c>
      <c r="E963" t="s">
        <v>14</v>
      </c>
      <c r="F963" t="s">
        <v>15</v>
      </c>
      <c r="G963">
        <v>14</v>
      </c>
      <c r="H963" t="str">
        <f t="shared" si="79"/>
        <v>AWD</v>
      </c>
      <c r="I963" s="2">
        <f t="shared" si="76"/>
        <v>2015</v>
      </c>
      <c r="J963" s="2">
        <f t="shared" si="77"/>
        <v>7</v>
      </c>
      <c r="K963" t="str">
        <f t="shared" si="78"/>
        <v>Waterjuffer</v>
      </c>
      <c r="L963" s="25">
        <f t="shared" ref="L963:L1026" si="80">(ROUNDDOWN(C963-DATE(I963,1,1),0))/7</f>
        <v>30</v>
      </c>
    </row>
    <row r="964" spans="1:12" x14ac:dyDescent="0.25">
      <c r="A964">
        <v>15</v>
      </c>
      <c r="B964" t="s">
        <v>54</v>
      </c>
      <c r="C964" s="1">
        <v>42215.545138888891</v>
      </c>
      <c r="D964">
        <v>1</v>
      </c>
      <c r="E964" t="s">
        <v>26</v>
      </c>
      <c r="F964" t="s">
        <v>27</v>
      </c>
      <c r="G964">
        <v>3</v>
      </c>
      <c r="H964" t="str">
        <f t="shared" si="79"/>
        <v>AWD</v>
      </c>
      <c r="I964" s="2">
        <f t="shared" si="76"/>
        <v>2015</v>
      </c>
      <c r="J964" s="2">
        <f t="shared" si="77"/>
        <v>7</v>
      </c>
      <c r="K964" t="str">
        <f t="shared" si="78"/>
        <v>Glazenmakers</v>
      </c>
      <c r="L964" s="25">
        <f t="shared" si="80"/>
        <v>30</v>
      </c>
    </row>
    <row r="965" spans="1:12" x14ac:dyDescent="0.25">
      <c r="A965">
        <v>15</v>
      </c>
      <c r="B965" t="s">
        <v>54</v>
      </c>
      <c r="C965" s="1">
        <v>42215.545138888891</v>
      </c>
      <c r="D965">
        <v>1</v>
      </c>
      <c r="E965" t="s">
        <v>38</v>
      </c>
      <c r="F965" t="s">
        <v>39</v>
      </c>
      <c r="G965">
        <v>1</v>
      </c>
      <c r="H965" t="str">
        <f t="shared" si="79"/>
        <v>AWD</v>
      </c>
      <c r="I965" s="2">
        <f t="shared" si="76"/>
        <v>2015</v>
      </c>
      <c r="J965" s="2">
        <f t="shared" si="77"/>
        <v>7</v>
      </c>
      <c r="K965" t="str">
        <f t="shared" si="78"/>
        <v>Korenbouten</v>
      </c>
      <c r="L965" s="25">
        <f t="shared" si="80"/>
        <v>30</v>
      </c>
    </row>
    <row r="966" spans="1:12" x14ac:dyDescent="0.25">
      <c r="A966">
        <v>15</v>
      </c>
      <c r="B966" t="s">
        <v>54</v>
      </c>
      <c r="C966" s="1">
        <v>42215.545138888891</v>
      </c>
      <c r="D966">
        <v>1</v>
      </c>
      <c r="E966" t="s">
        <v>32</v>
      </c>
      <c r="F966" t="s">
        <v>33</v>
      </c>
      <c r="G966">
        <v>4</v>
      </c>
      <c r="H966" t="str">
        <f t="shared" si="79"/>
        <v>AWD</v>
      </c>
      <c r="I966" s="2">
        <f t="shared" si="76"/>
        <v>2015</v>
      </c>
      <c r="J966" s="2">
        <f t="shared" si="77"/>
        <v>7</v>
      </c>
      <c r="K966" t="str">
        <f t="shared" si="78"/>
        <v>Korenbouten</v>
      </c>
      <c r="L966" s="25">
        <f t="shared" si="80"/>
        <v>30</v>
      </c>
    </row>
    <row r="967" spans="1:12" x14ac:dyDescent="0.25">
      <c r="A967">
        <v>15</v>
      </c>
      <c r="B967" t="s">
        <v>54</v>
      </c>
      <c r="C967" s="1">
        <v>42215.545138888891</v>
      </c>
      <c r="D967">
        <v>1</v>
      </c>
      <c r="E967" t="s">
        <v>42</v>
      </c>
      <c r="F967" t="s">
        <v>43</v>
      </c>
      <c r="G967">
        <v>5</v>
      </c>
      <c r="H967" t="str">
        <f t="shared" si="79"/>
        <v>AWD</v>
      </c>
      <c r="I967" s="2">
        <f t="shared" si="76"/>
        <v>2015</v>
      </c>
      <c r="J967" s="2">
        <f t="shared" si="77"/>
        <v>7</v>
      </c>
      <c r="K967" t="str">
        <f t="shared" si="78"/>
        <v>Korenbouten</v>
      </c>
      <c r="L967" s="25">
        <f t="shared" si="80"/>
        <v>30</v>
      </c>
    </row>
    <row r="968" spans="1:12" x14ac:dyDescent="0.25">
      <c r="A968">
        <v>15</v>
      </c>
      <c r="B968" t="s">
        <v>54</v>
      </c>
      <c r="C968" s="1">
        <v>42237.538194444445</v>
      </c>
      <c r="D968">
        <v>1</v>
      </c>
      <c r="E968" t="s">
        <v>8</v>
      </c>
      <c r="F968" t="s">
        <v>9</v>
      </c>
      <c r="G968">
        <v>2</v>
      </c>
      <c r="H968" t="str">
        <f t="shared" si="79"/>
        <v>AWD</v>
      </c>
      <c r="I968" s="2">
        <f t="shared" si="76"/>
        <v>2015</v>
      </c>
      <c r="J968" s="2">
        <f t="shared" si="77"/>
        <v>8</v>
      </c>
      <c r="K968" t="str">
        <f t="shared" si="78"/>
        <v>Pantserjuffers</v>
      </c>
      <c r="L968" s="25">
        <f t="shared" si="80"/>
        <v>33.142857142857146</v>
      </c>
    </row>
    <row r="969" spans="1:12" x14ac:dyDescent="0.25">
      <c r="A969">
        <v>15</v>
      </c>
      <c r="B969" t="s">
        <v>54</v>
      </c>
      <c r="C969" s="1">
        <v>42237.538194444445</v>
      </c>
      <c r="D969">
        <v>1</v>
      </c>
      <c r="E969" t="s">
        <v>30</v>
      </c>
      <c r="F969" t="s">
        <v>31</v>
      </c>
      <c r="G969">
        <v>4</v>
      </c>
      <c r="H969" t="str">
        <f t="shared" si="79"/>
        <v>AWD</v>
      </c>
      <c r="I969" s="2">
        <f t="shared" si="76"/>
        <v>2015</v>
      </c>
      <c r="J969" s="2">
        <f t="shared" si="77"/>
        <v>8</v>
      </c>
      <c r="K969" t="str">
        <f t="shared" si="78"/>
        <v>Pantserjuffers</v>
      </c>
      <c r="L969" s="25">
        <f t="shared" si="80"/>
        <v>33.142857142857146</v>
      </c>
    </row>
    <row r="970" spans="1:12" x14ac:dyDescent="0.25">
      <c r="A970">
        <v>15</v>
      </c>
      <c r="B970" t="s">
        <v>54</v>
      </c>
      <c r="C970" s="1">
        <v>42237.538194444445</v>
      </c>
      <c r="D970">
        <v>1</v>
      </c>
      <c r="E970" t="s">
        <v>14</v>
      </c>
      <c r="F970" t="s">
        <v>15</v>
      </c>
      <c r="G970">
        <v>10</v>
      </c>
      <c r="H970" t="str">
        <f t="shared" si="79"/>
        <v>AWD</v>
      </c>
      <c r="I970" s="2">
        <f t="shared" si="76"/>
        <v>2015</v>
      </c>
      <c r="J970" s="2">
        <f t="shared" si="77"/>
        <v>8</v>
      </c>
      <c r="K970" t="str">
        <f t="shared" si="78"/>
        <v>Waterjuffer</v>
      </c>
      <c r="L970" s="25">
        <f t="shared" si="80"/>
        <v>33.142857142857146</v>
      </c>
    </row>
    <row r="971" spans="1:12" x14ac:dyDescent="0.25">
      <c r="A971">
        <v>15</v>
      </c>
      <c r="B971" t="s">
        <v>54</v>
      </c>
      <c r="C971" s="1">
        <v>42239.5</v>
      </c>
      <c r="D971">
        <v>1</v>
      </c>
      <c r="E971" t="s">
        <v>30</v>
      </c>
      <c r="F971" t="s">
        <v>31</v>
      </c>
      <c r="G971">
        <v>5</v>
      </c>
      <c r="H971" t="str">
        <f t="shared" si="79"/>
        <v>AWD</v>
      </c>
      <c r="I971" s="2">
        <f t="shared" si="76"/>
        <v>2015</v>
      </c>
      <c r="J971" s="2">
        <f t="shared" si="77"/>
        <v>8</v>
      </c>
      <c r="K971" t="str">
        <f t="shared" si="78"/>
        <v>Pantserjuffers</v>
      </c>
      <c r="L971" s="25">
        <f t="shared" si="80"/>
        <v>33.428571428571431</v>
      </c>
    </row>
    <row r="972" spans="1:12" x14ac:dyDescent="0.25">
      <c r="A972">
        <v>15</v>
      </c>
      <c r="B972" t="s">
        <v>54</v>
      </c>
      <c r="C972" s="1">
        <v>42239.5</v>
      </c>
      <c r="D972">
        <v>1</v>
      </c>
      <c r="E972" t="s">
        <v>14</v>
      </c>
      <c r="F972" t="s">
        <v>15</v>
      </c>
      <c r="G972">
        <v>4</v>
      </c>
      <c r="H972" t="str">
        <f t="shared" si="79"/>
        <v>AWD</v>
      </c>
      <c r="I972" s="2">
        <f t="shared" si="76"/>
        <v>2015</v>
      </c>
      <c r="J972" s="2">
        <f t="shared" si="77"/>
        <v>8</v>
      </c>
      <c r="K972" t="str">
        <f t="shared" si="78"/>
        <v>Waterjuffer</v>
      </c>
      <c r="L972" s="25">
        <f t="shared" si="80"/>
        <v>33.428571428571431</v>
      </c>
    </row>
    <row r="973" spans="1:12" x14ac:dyDescent="0.25">
      <c r="A973">
        <v>15</v>
      </c>
      <c r="B973" t="s">
        <v>54</v>
      </c>
      <c r="C973" s="1">
        <v>42239.5</v>
      </c>
      <c r="D973">
        <v>1</v>
      </c>
      <c r="E973" t="s">
        <v>26</v>
      </c>
      <c r="F973" t="s">
        <v>27</v>
      </c>
      <c r="G973">
        <v>1</v>
      </c>
      <c r="H973" t="str">
        <f t="shared" si="79"/>
        <v>AWD</v>
      </c>
      <c r="I973" s="2">
        <f t="shared" si="76"/>
        <v>2015</v>
      </c>
      <c r="J973" s="2">
        <f t="shared" si="77"/>
        <v>8</v>
      </c>
      <c r="K973" t="str">
        <f t="shared" si="78"/>
        <v>Glazenmakers</v>
      </c>
      <c r="L973" s="25">
        <f t="shared" si="80"/>
        <v>33.428571428571431</v>
      </c>
    </row>
    <row r="974" spans="1:12" x14ac:dyDescent="0.25">
      <c r="A974">
        <v>15</v>
      </c>
      <c r="B974" t="s">
        <v>54</v>
      </c>
      <c r="C974" s="1">
        <v>42239.5</v>
      </c>
      <c r="D974">
        <v>1</v>
      </c>
      <c r="E974" t="s">
        <v>32</v>
      </c>
      <c r="F974" t="s">
        <v>33</v>
      </c>
      <c r="G974">
        <v>2</v>
      </c>
      <c r="H974" t="str">
        <f t="shared" si="79"/>
        <v>AWD</v>
      </c>
      <c r="I974" s="2">
        <f t="shared" si="76"/>
        <v>2015</v>
      </c>
      <c r="J974" s="2">
        <f t="shared" si="77"/>
        <v>8</v>
      </c>
      <c r="K974" t="str">
        <f t="shared" si="78"/>
        <v>Korenbouten</v>
      </c>
      <c r="L974" s="25">
        <f t="shared" si="80"/>
        <v>33.428571428571431</v>
      </c>
    </row>
    <row r="975" spans="1:12" x14ac:dyDescent="0.25">
      <c r="A975">
        <v>15</v>
      </c>
      <c r="B975" t="s">
        <v>54</v>
      </c>
      <c r="C975" s="1">
        <v>42239.5</v>
      </c>
      <c r="D975">
        <v>1</v>
      </c>
      <c r="E975" t="s">
        <v>24</v>
      </c>
      <c r="F975" t="s">
        <v>25</v>
      </c>
      <c r="G975">
        <v>1</v>
      </c>
      <c r="H975" t="str">
        <f t="shared" si="79"/>
        <v>AWD</v>
      </c>
      <c r="I975" s="2">
        <f t="shared" si="76"/>
        <v>2015</v>
      </c>
      <c r="J975" s="2">
        <f t="shared" si="77"/>
        <v>8</v>
      </c>
      <c r="K975" t="str">
        <f t="shared" si="78"/>
        <v>Glazenmakers</v>
      </c>
      <c r="L975" s="25">
        <f t="shared" si="80"/>
        <v>33.428571428571431</v>
      </c>
    </row>
    <row r="976" spans="1:12" x14ac:dyDescent="0.25">
      <c r="A976">
        <v>15</v>
      </c>
      <c r="B976" t="s">
        <v>54</v>
      </c>
      <c r="C976" s="1">
        <v>42239.5</v>
      </c>
      <c r="D976">
        <v>1</v>
      </c>
      <c r="E976" t="s">
        <v>38</v>
      </c>
      <c r="F976" t="s">
        <v>39</v>
      </c>
      <c r="G976">
        <v>1</v>
      </c>
      <c r="H976" t="str">
        <f t="shared" si="79"/>
        <v>AWD</v>
      </c>
      <c r="I976" s="2">
        <f t="shared" si="76"/>
        <v>2015</v>
      </c>
      <c r="J976" s="2">
        <f t="shared" si="77"/>
        <v>8</v>
      </c>
      <c r="K976" t="str">
        <f t="shared" si="78"/>
        <v>Korenbouten</v>
      </c>
      <c r="L976" s="25">
        <f t="shared" si="80"/>
        <v>33.428571428571431</v>
      </c>
    </row>
    <row r="977" spans="1:12" x14ac:dyDescent="0.25">
      <c r="A977">
        <v>15</v>
      </c>
      <c r="B977" t="s">
        <v>54</v>
      </c>
      <c r="C977" s="1">
        <v>42239.5</v>
      </c>
      <c r="D977">
        <v>1</v>
      </c>
      <c r="E977" t="s">
        <v>55</v>
      </c>
      <c r="F977" t="s">
        <v>56</v>
      </c>
      <c r="G977">
        <v>17</v>
      </c>
      <c r="H977" t="str">
        <f t="shared" si="79"/>
        <v>AWD</v>
      </c>
      <c r="I977" s="2">
        <f t="shared" si="76"/>
        <v>2015</v>
      </c>
      <c r="J977" s="2">
        <f t="shared" si="77"/>
        <v>8</v>
      </c>
      <c r="K977" t="str">
        <f t="shared" si="78"/>
        <v>Korenbouten</v>
      </c>
      <c r="L977" s="25">
        <f t="shared" si="80"/>
        <v>33.428571428571431</v>
      </c>
    </row>
    <row r="978" spans="1:12" x14ac:dyDescent="0.25">
      <c r="A978">
        <v>15</v>
      </c>
      <c r="B978" t="s">
        <v>54</v>
      </c>
      <c r="C978" s="1">
        <v>42247.493055555555</v>
      </c>
      <c r="D978">
        <v>1</v>
      </c>
      <c r="E978" t="s">
        <v>30</v>
      </c>
      <c r="F978" t="s">
        <v>31</v>
      </c>
      <c r="G978">
        <v>2</v>
      </c>
      <c r="H978" t="str">
        <f t="shared" si="79"/>
        <v>AWD</v>
      </c>
      <c r="I978" s="2">
        <f t="shared" si="76"/>
        <v>2015</v>
      </c>
      <c r="J978" s="2">
        <f t="shared" si="77"/>
        <v>8</v>
      </c>
      <c r="K978" t="str">
        <f t="shared" si="78"/>
        <v>Pantserjuffers</v>
      </c>
      <c r="L978" s="25">
        <f t="shared" si="80"/>
        <v>34.571428571428569</v>
      </c>
    </row>
    <row r="979" spans="1:12" x14ac:dyDescent="0.25">
      <c r="A979">
        <v>15</v>
      </c>
      <c r="B979" t="s">
        <v>54</v>
      </c>
      <c r="C979" s="1">
        <v>42247.493055555555</v>
      </c>
      <c r="D979">
        <v>1</v>
      </c>
      <c r="E979" t="s">
        <v>36</v>
      </c>
      <c r="F979" t="s">
        <v>37</v>
      </c>
      <c r="G979">
        <v>2</v>
      </c>
      <c r="H979" t="str">
        <f t="shared" si="79"/>
        <v>AWD</v>
      </c>
      <c r="I979" s="2">
        <f t="shared" si="76"/>
        <v>2015</v>
      </c>
      <c r="J979" s="2">
        <f t="shared" si="77"/>
        <v>8</v>
      </c>
      <c r="K979" t="str">
        <f t="shared" si="78"/>
        <v>Glazenmakers</v>
      </c>
      <c r="L979" s="25">
        <f t="shared" si="80"/>
        <v>34.571428571428569</v>
      </c>
    </row>
    <row r="980" spans="1:12" x14ac:dyDescent="0.25">
      <c r="A980">
        <v>15</v>
      </c>
      <c r="B980" t="s">
        <v>54</v>
      </c>
      <c r="C980" s="1">
        <v>42247.493055555555</v>
      </c>
      <c r="D980">
        <v>1</v>
      </c>
      <c r="E980" t="s">
        <v>32</v>
      </c>
      <c r="F980" t="s">
        <v>33</v>
      </c>
      <c r="G980">
        <v>1</v>
      </c>
      <c r="H980" t="str">
        <f t="shared" si="79"/>
        <v>AWD</v>
      </c>
      <c r="I980" s="2">
        <f t="shared" si="76"/>
        <v>2015</v>
      </c>
      <c r="J980" s="2">
        <f t="shared" si="77"/>
        <v>8</v>
      </c>
      <c r="K980" t="str">
        <f t="shared" si="78"/>
        <v>Korenbouten</v>
      </c>
      <c r="L980" s="25">
        <f t="shared" si="80"/>
        <v>34.571428571428569</v>
      </c>
    </row>
    <row r="981" spans="1:12" x14ac:dyDescent="0.25">
      <c r="A981">
        <v>15</v>
      </c>
      <c r="B981" t="s">
        <v>54</v>
      </c>
      <c r="C981" s="1">
        <v>42247.493055555555</v>
      </c>
      <c r="D981">
        <v>1</v>
      </c>
      <c r="E981" t="s">
        <v>14</v>
      </c>
      <c r="F981" t="s">
        <v>15</v>
      </c>
      <c r="G981">
        <v>5</v>
      </c>
      <c r="H981" t="str">
        <f t="shared" si="79"/>
        <v>AWD</v>
      </c>
      <c r="I981" s="2">
        <f t="shared" si="76"/>
        <v>2015</v>
      </c>
      <c r="J981" s="2">
        <f t="shared" si="77"/>
        <v>8</v>
      </c>
      <c r="K981" t="str">
        <f t="shared" si="78"/>
        <v>Waterjuffer</v>
      </c>
      <c r="L981" s="25">
        <f t="shared" si="80"/>
        <v>34.571428571428569</v>
      </c>
    </row>
    <row r="982" spans="1:12" x14ac:dyDescent="0.25">
      <c r="A982">
        <v>15</v>
      </c>
      <c r="B982" t="s">
        <v>54</v>
      </c>
      <c r="C982" s="1">
        <v>42247.493055555555</v>
      </c>
      <c r="D982">
        <v>1</v>
      </c>
      <c r="E982" t="s">
        <v>42</v>
      </c>
      <c r="F982" t="s">
        <v>43</v>
      </c>
      <c r="G982">
        <v>3</v>
      </c>
      <c r="H982" t="str">
        <f t="shared" si="79"/>
        <v>AWD</v>
      </c>
      <c r="I982" s="2">
        <f t="shared" si="76"/>
        <v>2015</v>
      </c>
      <c r="J982" s="2">
        <f t="shared" si="77"/>
        <v>8</v>
      </c>
      <c r="K982" t="str">
        <f t="shared" si="78"/>
        <v>Korenbouten</v>
      </c>
      <c r="L982" s="25">
        <f t="shared" si="80"/>
        <v>34.571428571428569</v>
      </c>
    </row>
    <row r="983" spans="1:12" x14ac:dyDescent="0.25">
      <c r="A983">
        <v>15</v>
      </c>
      <c r="B983" t="s">
        <v>54</v>
      </c>
      <c r="C983" s="1">
        <v>42272.583333333336</v>
      </c>
      <c r="D983">
        <v>1</v>
      </c>
      <c r="E983" t="s">
        <v>26</v>
      </c>
      <c r="F983" t="s">
        <v>27</v>
      </c>
      <c r="G983">
        <v>1</v>
      </c>
      <c r="H983" t="str">
        <f t="shared" si="79"/>
        <v>AWD</v>
      </c>
      <c r="I983" s="2">
        <f t="shared" si="76"/>
        <v>2015</v>
      </c>
      <c r="J983" s="2">
        <f t="shared" si="77"/>
        <v>9</v>
      </c>
      <c r="K983" t="str">
        <f t="shared" si="78"/>
        <v>Glazenmakers</v>
      </c>
      <c r="L983" s="25">
        <f t="shared" si="80"/>
        <v>38.142857142857146</v>
      </c>
    </row>
    <row r="984" spans="1:12" x14ac:dyDescent="0.25">
      <c r="A984">
        <v>15</v>
      </c>
      <c r="B984" t="s">
        <v>54</v>
      </c>
      <c r="C984" s="1">
        <v>42272.583333333336</v>
      </c>
      <c r="D984">
        <v>1</v>
      </c>
      <c r="E984" t="s">
        <v>30</v>
      </c>
      <c r="F984" t="s">
        <v>31</v>
      </c>
      <c r="G984">
        <v>12</v>
      </c>
      <c r="H984" t="str">
        <f t="shared" si="79"/>
        <v>AWD</v>
      </c>
      <c r="I984" s="2">
        <f t="shared" si="76"/>
        <v>2015</v>
      </c>
      <c r="J984" s="2">
        <f t="shared" si="77"/>
        <v>9</v>
      </c>
      <c r="K984" t="str">
        <f t="shared" si="78"/>
        <v>Pantserjuffers</v>
      </c>
      <c r="L984" s="25">
        <f t="shared" si="80"/>
        <v>38.142857142857146</v>
      </c>
    </row>
    <row r="985" spans="1:12" x14ac:dyDescent="0.25">
      <c r="A985">
        <v>15</v>
      </c>
      <c r="B985" t="s">
        <v>54</v>
      </c>
      <c r="C985" s="1">
        <v>42272.583333333336</v>
      </c>
      <c r="D985">
        <v>1</v>
      </c>
      <c r="E985" t="s">
        <v>34</v>
      </c>
      <c r="F985" t="s">
        <v>35</v>
      </c>
      <c r="G985">
        <v>25</v>
      </c>
      <c r="H985" t="str">
        <f t="shared" si="79"/>
        <v>AWD</v>
      </c>
      <c r="I985" s="2">
        <f t="shared" si="76"/>
        <v>2015</v>
      </c>
      <c r="J985" s="2">
        <f t="shared" si="77"/>
        <v>9</v>
      </c>
      <c r="K985" t="str">
        <f t="shared" si="78"/>
        <v>Pantserjuffers</v>
      </c>
      <c r="L985" s="25">
        <f t="shared" si="80"/>
        <v>38.142857142857146</v>
      </c>
    </row>
    <row r="986" spans="1:12" x14ac:dyDescent="0.25">
      <c r="A986">
        <v>15</v>
      </c>
      <c r="B986" t="s">
        <v>54</v>
      </c>
      <c r="C986" s="1">
        <v>42272.583333333336</v>
      </c>
      <c r="D986">
        <v>1</v>
      </c>
      <c r="E986" t="s">
        <v>10</v>
      </c>
      <c r="F986" t="s">
        <v>11</v>
      </c>
      <c r="G986">
        <v>1</v>
      </c>
      <c r="H986" t="str">
        <f t="shared" si="79"/>
        <v>AWD</v>
      </c>
      <c r="I986" s="2">
        <f t="shared" si="76"/>
        <v>2015</v>
      </c>
      <c r="J986" s="2">
        <f t="shared" si="77"/>
        <v>9</v>
      </c>
      <c r="K986" t="str">
        <f t="shared" si="78"/>
        <v>Waterjuffer</v>
      </c>
      <c r="L986" s="25">
        <f t="shared" si="80"/>
        <v>38.142857142857146</v>
      </c>
    </row>
    <row r="987" spans="1:12" x14ac:dyDescent="0.25">
      <c r="A987">
        <v>15</v>
      </c>
      <c r="B987" t="s">
        <v>54</v>
      </c>
      <c r="C987" s="1">
        <v>42272.583333333336</v>
      </c>
      <c r="D987">
        <v>1</v>
      </c>
      <c r="E987" t="s">
        <v>14</v>
      </c>
      <c r="F987" t="s">
        <v>15</v>
      </c>
      <c r="G987">
        <v>7</v>
      </c>
      <c r="H987" t="str">
        <f t="shared" si="79"/>
        <v>AWD</v>
      </c>
      <c r="I987" s="2">
        <f t="shared" si="76"/>
        <v>2015</v>
      </c>
      <c r="J987" s="2">
        <f t="shared" si="77"/>
        <v>9</v>
      </c>
      <c r="K987" t="str">
        <f t="shared" si="78"/>
        <v>Waterjuffer</v>
      </c>
      <c r="L987" s="25">
        <f t="shared" si="80"/>
        <v>38.142857142857146</v>
      </c>
    </row>
    <row r="988" spans="1:12" x14ac:dyDescent="0.25">
      <c r="A988">
        <v>15</v>
      </c>
      <c r="B988" t="s">
        <v>54</v>
      </c>
      <c r="C988" s="1">
        <v>42272.583333333336</v>
      </c>
      <c r="D988">
        <v>1</v>
      </c>
      <c r="E988" t="s">
        <v>32</v>
      </c>
      <c r="F988" t="s">
        <v>33</v>
      </c>
      <c r="G988">
        <v>3</v>
      </c>
      <c r="H988" t="str">
        <f t="shared" si="79"/>
        <v>AWD</v>
      </c>
      <c r="I988" s="2">
        <f t="shared" si="76"/>
        <v>2015</v>
      </c>
      <c r="J988" s="2">
        <f t="shared" si="77"/>
        <v>9</v>
      </c>
      <c r="K988" t="str">
        <f t="shared" si="78"/>
        <v>Korenbouten</v>
      </c>
      <c r="L988" s="25">
        <f t="shared" si="80"/>
        <v>38.142857142857146</v>
      </c>
    </row>
    <row r="989" spans="1:12" x14ac:dyDescent="0.25">
      <c r="A989">
        <v>15</v>
      </c>
      <c r="B989" t="s">
        <v>54</v>
      </c>
      <c r="C989" s="1">
        <v>42272.583333333336</v>
      </c>
      <c r="D989">
        <v>1</v>
      </c>
      <c r="E989" t="s">
        <v>55</v>
      </c>
      <c r="F989" t="s">
        <v>56</v>
      </c>
      <c r="G989">
        <v>10</v>
      </c>
      <c r="H989" t="str">
        <f t="shared" si="79"/>
        <v>AWD</v>
      </c>
      <c r="I989" s="2">
        <f t="shared" si="76"/>
        <v>2015</v>
      </c>
      <c r="J989" s="2">
        <f t="shared" si="77"/>
        <v>9</v>
      </c>
      <c r="K989" t="str">
        <f t="shared" si="78"/>
        <v>Korenbouten</v>
      </c>
      <c r="L989" s="25">
        <f t="shared" si="80"/>
        <v>38.142857142857146</v>
      </c>
    </row>
    <row r="990" spans="1:12" x14ac:dyDescent="0.25">
      <c r="A990">
        <v>15</v>
      </c>
      <c r="B990" t="s">
        <v>54</v>
      </c>
      <c r="C990" s="1">
        <v>42272.583333333336</v>
      </c>
      <c r="D990">
        <v>1</v>
      </c>
      <c r="E990" t="s">
        <v>42</v>
      </c>
      <c r="F990" t="s">
        <v>43</v>
      </c>
      <c r="G990">
        <v>4</v>
      </c>
      <c r="H990" t="str">
        <f t="shared" si="79"/>
        <v>AWD</v>
      </c>
      <c r="I990" s="2">
        <f t="shared" si="76"/>
        <v>2015</v>
      </c>
      <c r="J990" s="2">
        <f t="shared" si="77"/>
        <v>9</v>
      </c>
      <c r="K990" t="str">
        <f t="shared" si="78"/>
        <v>Korenbouten</v>
      </c>
      <c r="L990" s="25">
        <f t="shared" si="80"/>
        <v>38.142857142857146</v>
      </c>
    </row>
    <row r="991" spans="1:12" x14ac:dyDescent="0.25">
      <c r="A991">
        <v>15</v>
      </c>
      <c r="B991" t="s">
        <v>54</v>
      </c>
      <c r="C991" s="1">
        <v>42274.559027777781</v>
      </c>
      <c r="D991">
        <v>1</v>
      </c>
      <c r="E991" t="s">
        <v>34</v>
      </c>
      <c r="F991" t="s">
        <v>35</v>
      </c>
      <c r="G991">
        <v>37</v>
      </c>
      <c r="H991" t="str">
        <f t="shared" si="79"/>
        <v>AWD</v>
      </c>
      <c r="I991" s="2">
        <f t="shared" si="76"/>
        <v>2015</v>
      </c>
      <c r="J991" s="2">
        <f t="shared" si="77"/>
        <v>9</v>
      </c>
      <c r="K991" t="str">
        <f t="shared" si="78"/>
        <v>Pantserjuffers</v>
      </c>
      <c r="L991" s="25">
        <f t="shared" si="80"/>
        <v>38.428571428571431</v>
      </c>
    </row>
    <row r="992" spans="1:12" x14ac:dyDescent="0.25">
      <c r="A992">
        <v>15</v>
      </c>
      <c r="B992" t="s">
        <v>54</v>
      </c>
      <c r="C992" s="1">
        <v>42274.559027777781</v>
      </c>
      <c r="D992">
        <v>1</v>
      </c>
      <c r="E992" t="s">
        <v>55</v>
      </c>
      <c r="F992" t="s">
        <v>56</v>
      </c>
      <c r="G992">
        <v>2</v>
      </c>
      <c r="H992" t="str">
        <f t="shared" si="79"/>
        <v>AWD</v>
      </c>
      <c r="I992" s="2">
        <f t="shared" si="76"/>
        <v>2015</v>
      </c>
      <c r="J992" s="2">
        <f t="shared" si="77"/>
        <v>9</v>
      </c>
      <c r="K992" t="str">
        <f t="shared" si="78"/>
        <v>Korenbouten</v>
      </c>
      <c r="L992" s="25">
        <f t="shared" si="80"/>
        <v>38.428571428571431</v>
      </c>
    </row>
    <row r="993" spans="1:12" x14ac:dyDescent="0.25">
      <c r="A993">
        <v>15</v>
      </c>
      <c r="B993" t="s">
        <v>54</v>
      </c>
      <c r="C993" s="1">
        <v>42274.559027777781</v>
      </c>
      <c r="D993">
        <v>1</v>
      </c>
      <c r="E993" t="s">
        <v>30</v>
      </c>
      <c r="F993" t="s">
        <v>31</v>
      </c>
      <c r="G993">
        <v>5</v>
      </c>
      <c r="H993" t="str">
        <f t="shared" si="79"/>
        <v>AWD</v>
      </c>
      <c r="I993" s="2">
        <f t="shared" si="76"/>
        <v>2015</v>
      </c>
      <c r="J993" s="2">
        <f t="shared" si="77"/>
        <v>9</v>
      </c>
      <c r="K993" t="str">
        <f t="shared" si="78"/>
        <v>Pantserjuffers</v>
      </c>
      <c r="L993" s="25">
        <f t="shared" si="80"/>
        <v>38.428571428571431</v>
      </c>
    </row>
    <row r="994" spans="1:12" x14ac:dyDescent="0.25">
      <c r="A994">
        <v>15</v>
      </c>
      <c r="B994" t="s">
        <v>54</v>
      </c>
      <c r="C994" s="1">
        <v>42274.559027777781</v>
      </c>
      <c r="D994">
        <v>1</v>
      </c>
      <c r="E994" t="s">
        <v>14</v>
      </c>
      <c r="F994" t="s">
        <v>15</v>
      </c>
      <c r="G994">
        <v>7</v>
      </c>
      <c r="H994" t="str">
        <f t="shared" si="79"/>
        <v>AWD</v>
      </c>
      <c r="I994" s="2">
        <f t="shared" si="76"/>
        <v>2015</v>
      </c>
      <c r="J994" s="2">
        <f t="shared" si="77"/>
        <v>9</v>
      </c>
      <c r="K994" t="str">
        <f t="shared" si="78"/>
        <v>Waterjuffer</v>
      </c>
      <c r="L994" s="25">
        <f t="shared" si="80"/>
        <v>38.428571428571431</v>
      </c>
    </row>
    <row r="995" spans="1:12" x14ac:dyDescent="0.25">
      <c r="A995">
        <v>15</v>
      </c>
      <c r="B995" t="s">
        <v>54</v>
      </c>
      <c r="C995" s="1">
        <v>42463.5</v>
      </c>
      <c r="D995">
        <v>1</v>
      </c>
      <c r="E995" t="s">
        <v>8</v>
      </c>
      <c r="F995" t="s">
        <v>9</v>
      </c>
      <c r="G995">
        <v>2</v>
      </c>
      <c r="H995" t="str">
        <f t="shared" si="79"/>
        <v>AWD</v>
      </c>
      <c r="I995" s="2">
        <f t="shared" si="76"/>
        <v>2016</v>
      </c>
      <c r="J995" s="2">
        <f t="shared" si="77"/>
        <v>4</v>
      </c>
      <c r="K995" t="str">
        <f t="shared" si="78"/>
        <v>Pantserjuffers</v>
      </c>
      <c r="L995" s="25">
        <f t="shared" si="80"/>
        <v>13.285714285714286</v>
      </c>
    </row>
    <row r="996" spans="1:12" x14ac:dyDescent="0.25">
      <c r="A996">
        <v>15</v>
      </c>
      <c r="B996" t="s">
        <v>54</v>
      </c>
      <c r="C996" s="1">
        <v>42471.5625</v>
      </c>
      <c r="D996">
        <v>1</v>
      </c>
      <c r="E996" t="s">
        <v>8</v>
      </c>
      <c r="F996" t="s">
        <v>9</v>
      </c>
      <c r="G996">
        <v>16</v>
      </c>
      <c r="H996" t="str">
        <f t="shared" si="79"/>
        <v>AWD</v>
      </c>
      <c r="I996" s="2">
        <f t="shared" si="76"/>
        <v>2016</v>
      </c>
      <c r="J996" s="2">
        <f t="shared" si="77"/>
        <v>4</v>
      </c>
      <c r="K996" t="str">
        <f t="shared" si="78"/>
        <v>Pantserjuffers</v>
      </c>
      <c r="L996" s="25">
        <f t="shared" si="80"/>
        <v>14.428571428571429</v>
      </c>
    </row>
    <row r="997" spans="1:12" x14ac:dyDescent="0.25">
      <c r="A997">
        <v>15</v>
      </c>
      <c r="B997" t="s">
        <v>54</v>
      </c>
      <c r="C997" s="1">
        <v>42481.569444444445</v>
      </c>
      <c r="D997">
        <v>1</v>
      </c>
      <c r="E997" t="s">
        <v>8</v>
      </c>
      <c r="F997" t="s">
        <v>9</v>
      </c>
      <c r="G997">
        <v>9</v>
      </c>
      <c r="H997" t="str">
        <f t="shared" si="79"/>
        <v>AWD</v>
      </c>
      <c r="I997" s="2">
        <f t="shared" si="76"/>
        <v>2016</v>
      </c>
      <c r="J997" s="2">
        <f t="shared" si="77"/>
        <v>4</v>
      </c>
      <c r="K997" t="str">
        <f t="shared" si="78"/>
        <v>Pantserjuffers</v>
      </c>
      <c r="L997" s="25">
        <f t="shared" si="80"/>
        <v>15.857142857142858</v>
      </c>
    </row>
    <row r="998" spans="1:12" x14ac:dyDescent="0.25">
      <c r="A998">
        <v>15</v>
      </c>
      <c r="B998" t="s">
        <v>54</v>
      </c>
      <c r="C998" s="1">
        <v>42481.569444444445</v>
      </c>
      <c r="D998">
        <v>1</v>
      </c>
      <c r="E998" t="s">
        <v>12</v>
      </c>
      <c r="F998" t="s">
        <v>13</v>
      </c>
      <c r="G998">
        <v>87</v>
      </c>
      <c r="H998" t="str">
        <f t="shared" si="79"/>
        <v>AWD</v>
      </c>
      <c r="I998" s="2">
        <f t="shared" si="76"/>
        <v>2016</v>
      </c>
      <c r="J998" s="2">
        <f t="shared" si="77"/>
        <v>4</v>
      </c>
      <c r="K998" t="str">
        <f t="shared" si="78"/>
        <v>Waterjuffer</v>
      </c>
      <c r="L998" s="25">
        <f t="shared" si="80"/>
        <v>15.857142857142858</v>
      </c>
    </row>
    <row r="999" spans="1:12" x14ac:dyDescent="0.25">
      <c r="A999">
        <v>15</v>
      </c>
      <c r="B999" t="s">
        <v>54</v>
      </c>
      <c r="C999" s="1">
        <v>42481.569444444445</v>
      </c>
      <c r="D999">
        <v>1</v>
      </c>
      <c r="E999" t="s">
        <v>28</v>
      </c>
      <c r="F999" t="s">
        <v>29</v>
      </c>
      <c r="G999">
        <v>1</v>
      </c>
      <c r="H999" t="str">
        <f t="shared" si="79"/>
        <v>AWD</v>
      </c>
      <c r="I999" s="2">
        <f t="shared" si="76"/>
        <v>2016</v>
      </c>
      <c r="J999" s="2">
        <f t="shared" si="77"/>
        <v>4</v>
      </c>
      <c r="K999" t="str">
        <f t="shared" si="78"/>
        <v>Korenbouten</v>
      </c>
      <c r="L999" s="25">
        <f t="shared" si="80"/>
        <v>15.857142857142858</v>
      </c>
    </row>
    <row r="1000" spans="1:12" x14ac:dyDescent="0.25">
      <c r="A1000">
        <v>15</v>
      </c>
      <c r="B1000" t="s">
        <v>54</v>
      </c>
      <c r="C1000" s="1">
        <v>42507.46875</v>
      </c>
      <c r="D1000">
        <v>1</v>
      </c>
      <c r="E1000" t="s">
        <v>10</v>
      </c>
      <c r="F1000" t="s">
        <v>11</v>
      </c>
      <c r="G1000">
        <v>21</v>
      </c>
      <c r="H1000" t="str">
        <f t="shared" si="79"/>
        <v>AWD</v>
      </c>
      <c r="I1000" s="2">
        <f t="shared" si="76"/>
        <v>2016</v>
      </c>
      <c r="J1000" s="2">
        <f t="shared" si="77"/>
        <v>5</v>
      </c>
      <c r="K1000" t="str">
        <f t="shared" si="78"/>
        <v>Waterjuffer</v>
      </c>
      <c r="L1000" s="25">
        <f t="shared" si="80"/>
        <v>19.571428571428573</v>
      </c>
    </row>
    <row r="1001" spans="1:12" x14ac:dyDescent="0.25">
      <c r="A1001">
        <v>15</v>
      </c>
      <c r="B1001" t="s">
        <v>54</v>
      </c>
      <c r="C1001" s="1">
        <v>42507.46875</v>
      </c>
      <c r="D1001">
        <v>1</v>
      </c>
      <c r="E1001" t="s">
        <v>12</v>
      </c>
      <c r="F1001" t="s">
        <v>13</v>
      </c>
      <c r="G1001">
        <v>9</v>
      </c>
      <c r="H1001" t="str">
        <f t="shared" si="79"/>
        <v>AWD</v>
      </c>
      <c r="I1001" s="2">
        <f t="shared" si="76"/>
        <v>2016</v>
      </c>
      <c r="J1001" s="2">
        <f t="shared" si="77"/>
        <v>5</v>
      </c>
      <c r="K1001" t="str">
        <f t="shared" si="78"/>
        <v>Waterjuffer</v>
      </c>
      <c r="L1001" s="25">
        <f t="shared" si="80"/>
        <v>19.571428571428573</v>
      </c>
    </row>
    <row r="1002" spans="1:12" x14ac:dyDescent="0.25">
      <c r="A1002">
        <v>15</v>
      </c>
      <c r="B1002" t="s">
        <v>54</v>
      </c>
      <c r="C1002" s="1">
        <v>42507.46875</v>
      </c>
      <c r="D1002">
        <v>1</v>
      </c>
      <c r="E1002" t="s">
        <v>20</v>
      </c>
      <c r="F1002" t="s">
        <v>21</v>
      </c>
      <c r="G1002">
        <v>19</v>
      </c>
      <c r="H1002" t="str">
        <f t="shared" si="79"/>
        <v>AWD</v>
      </c>
      <c r="I1002" s="2">
        <f t="shared" si="76"/>
        <v>2016</v>
      </c>
      <c r="J1002" s="2">
        <f t="shared" si="77"/>
        <v>5</v>
      </c>
      <c r="K1002" t="str">
        <f t="shared" si="78"/>
        <v>Waterjuffer</v>
      </c>
      <c r="L1002" s="25">
        <f t="shared" si="80"/>
        <v>19.571428571428573</v>
      </c>
    </row>
    <row r="1003" spans="1:12" x14ac:dyDescent="0.25">
      <c r="A1003">
        <v>15</v>
      </c>
      <c r="B1003" t="s">
        <v>54</v>
      </c>
      <c r="C1003" s="1">
        <v>42507.46875</v>
      </c>
      <c r="D1003">
        <v>1</v>
      </c>
      <c r="E1003" t="s">
        <v>28</v>
      </c>
      <c r="F1003" t="s">
        <v>29</v>
      </c>
      <c r="G1003">
        <v>39</v>
      </c>
      <c r="H1003" t="str">
        <f t="shared" si="79"/>
        <v>AWD</v>
      </c>
      <c r="I1003" s="2">
        <f t="shared" si="76"/>
        <v>2016</v>
      </c>
      <c r="J1003" s="2">
        <f t="shared" si="77"/>
        <v>5</v>
      </c>
      <c r="K1003" t="str">
        <f t="shared" si="78"/>
        <v>Korenbouten</v>
      </c>
      <c r="L1003" s="25">
        <f t="shared" si="80"/>
        <v>19.571428571428573</v>
      </c>
    </row>
    <row r="1004" spans="1:12" x14ac:dyDescent="0.25">
      <c r="A1004">
        <v>15</v>
      </c>
      <c r="B1004" t="s">
        <v>54</v>
      </c>
      <c r="C1004" s="1">
        <v>42516.576388888891</v>
      </c>
      <c r="D1004">
        <v>1</v>
      </c>
      <c r="E1004" t="s">
        <v>16</v>
      </c>
      <c r="F1004" t="s">
        <v>17</v>
      </c>
      <c r="G1004">
        <v>1</v>
      </c>
      <c r="H1004" t="str">
        <f t="shared" si="79"/>
        <v>AWD</v>
      </c>
      <c r="I1004" s="2">
        <f t="shared" si="76"/>
        <v>2016</v>
      </c>
      <c r="J1004" s="2">
        <f t="shared" si="77"/>
        <v>5</v>
      </c>
      <c r="K1004" t="str">
        <f t="shared" si="78"/>
        <v>Waterjuffer</v>
      </c>
      <c r="L1004" s="25">
        <f t="shared" si="80"/>
        <v>20.857142857142858</v>
      </c>
    </row>
    <row r="1005" spans="1:12" x14ac:dyDescent="0.25">
      <c r="A1005">
        <v>15</v>
      </c>
      <c r="B1005" t="s">
        <v>54</v>
      </c>
      <c r="C1005" s="1">
        <v>42516.576388888891</v>
      </c>
      <c r="D1005">
        <v>1</v>
      </c>
      <c r="E1005" t="s">
        <v>18</v>
      </c>
      <c r="F1005" t="s">
        <v>19</v>
      </c>
      <c r="G1005">
        <v>2</v>
      </c>
      <c r="H1005" t="str">
        <f t="shared" si="79"/>
        <v>AWD</v>
      </c>
      <c r="I1005" s="2">
        <f t="shared" si="76"/>
        <v>2016</v>
      </c>
      <c r="J1005" s="2">
        <f t="shared" si="77"/>
        <v>5</v>
      </c>
      <c r="K1005" t="str">
        <f t="shared" si="78"/>
        <v>Korenbouten</v>
      </c>
      <c r="L1005" s="25">
        <f t="shared" si="80"/>
        <v>20.857142857142858</v>
      </c>
    </row>
    <row r="1006" spans="1:12" x14ac:dyDescent="0.25">
      <c r="A1006">
        <v>15</v>
      </c>
      <c r="B1006" t="s">
        <v>54</v>
      </c>
      <c r="C1006" s="1">
        <v>42516.576388888891</v>
      </c>
      <c r="D1006">
        <v>1</v>
      </c>
      <c r="E1006" t="s">
        <v>10</v>
      </c>
      <c r="F1006" t="s">
        <v>11</v>
      </c>
      <c r="G1006">
        <v>32</v>
      </c>
      <c r="H1006" t="str">
        <f t="shared" si="79"/>
        <v>AWD</v>
      </c>
      <c r="I1006" s="2">
        <f t="shared" si="76"/>
        <v>2016</v>
      </c>
      <c r="J1006" s="2">
        <f t="shared" si="77"/>
        <v>5</v>
      </c>
      <c r="K1006" t="str">
        <f t="shared" si="78"/>
        <v>Waterjuffer</v>
      </c>
      <c r="L1006" s="25">
        <f t="shared" si="80"/>
        <v>20.857142857142858</v>
      </c>
    </row>
    <row r="1007" spans="1:12" x14ac:dyDescent="0.25">
      <c r="A1007">
        <v>15</v>
      </c>
      <c r="B1007" t="s">
        <v>54</v>
      </c>
      <c r="C1007" s="1">
        <v>42516.576388888891</v>
      </c>
      <c r="D1007">
        <v>1</v>
      </c>
      <c r="E1007" t="s">
        <v>12</v>
      </c>
      <c r="F1007" t="s">
        <v>13</v>
      </c>
      <c r="G1007">
        <v>17</v>
      </c>
      <c r="H1007" t="str">
        <f t="shared" si="79"/>
        <v>AWD</v>
      </c>
      <c r="I1007" s="2">
        <f t="shared" si="76"/>
        <v>2016</v>
      </c>
      <c r="J1007" s="2">
        <f t="shared" si="77"/>
        <v>5</v>
      </c>
      <c r="K1007" t="str">
        <f t="shared" si="78"/>
        <v>Waterjuffer</v>
      </c>
      <c r="L1007" s="25">
        <f t="shared" si="80"/>
        <v>20.857142857142858</v>
      </c>
    </row>
    <row r="1008" spans="1:12" x14ac:dyDescent="0.25">
      <c r="A1008">
        <v>15</v>
      </c>
      <c r="B1008" t="s">
        <v>54</v>
      </c>
      <c r="C1008" s="1">
        <v>42516.576388888891</v>
      </c>
      <c r="D1008">
        <v>1</v>
      </c>
      <c r="E1008" t="s">
        <v>14</v>
      </c>
      <c r="F1008" t="s">
        <v>15</v>
      </c>
      <c r="G1008">
        <v>5</v>
      </c>
      <c r="H1008" t="str">
        <f t="shared" si="79"/>
        <v>AWD</v>
      </c>
      <c r="I1008" s="2">
        <f t="shared" si="76"/>
        <v>2016</v>
      </c>
      <c r="J1008" s="2">
        <f t="shared" si="77"/>
        <v>5</v>
      </c>
      <c r="K1008" t="str">
        <f t="shared" si="78"/>
        <v>Waterjuffer</v>
      </c>
      <c r="L1008" s="25">
        <f t="shared" si="80"/>
        <v>20.857142857142858</v>
      </c>
    </row>
    <row r="1009" spans="1:12" x14ac:dyDescent="0.25">
      <c r="A1009">
        <v>15</v>
      </c>
      <c r="B1009" t="s">
        <v>54</v>
      </c>
      <c r="C1009" s="1">
        <v>42516.576388888891</v>
      </c>
      <c r="D1009">
        <v>1</v>
      </c>
      <c r="E1009" t="s">
        <v>20</v>
      </c>
      <c r="F1009" t="s">
        <v>21</v>
      </c>
      <c r="G1009">
        <v>150</v>
      </c>
      <c r="H1009" t="str">
        <f t="shared" si="79"/>
        <v>AWD</v>
      </c>
      <c r="I1009" s="2">
        <f t="shared" si="76"/>
        <v>2016</v>
      </c>
      <c r="J1009" s="2">
        <f t="shared" si="77"/>
        <v>5</v>
      </c>
      <c r="K1009" t="str">
        <f t="shared" si="78"/>
        <v>Waterjuffer</v>
      </c>
      <c r="L1009" s="25">
        <f t="shared" si="80"/>
        <v>20.857142857142858</v>
      </c>
    </row>
    <row r="1010" spans="1:12" x14ac:dyDescent="0.25">
      <c r="A1010">
        <v>15</v>
      </c>
      <c r="B1010" t="s">
        <v>54</v>
      </c>
      <c r="C1010" s="1">
        <v>42516.576388888891</v>
      </c>
      <c r="D1010">
        <v>1</v>
      </c>
      <c r="E1010" t="s">
        <v>22</v>
      </c>
      <c r="F1010" t="s">
        <v>23</v>
      </c>
      <c r="G1010">
        <v>2</v>
      </c>
      <c r="H1010" t="str">
        <f t="shared" si="79"/>
        <v>AWD</v>
      </c>
      <c r="I1010" s="2">
        <f t="shared" si="76"/>
        <v>2016</v>
      </c>
      <c r="J1010" s="2">
        <f t="shared" si="77"/>
        <v>5</v>
      </c>
      <c r="K1010" t="str">
        <f t="shared" si="78"/>
        <v>Glazenmakers</v>
      </c>
      <c r="L1010" s="25">
        <f t="shared" si="80"/>
        <v>20.857142857142858</v>
      </c>
    </row>
    <row r="1011" spans="1:12" x14ac:dyDescent="0.25">
      <c r="A1011">
        <v>15</v>
      </c>
      <c r="B1011" t="s">
        <v>54</v>
      </c>
      <c r="C1011" s="1">
        <v>42516.576388888891</v>
      </c>
      <c r="D1011">
        <v>1</v>
      </c>
      <c r="E1011" t="s">
        <v>24</v>
      </c>
      <c r="F1011" t="s">
        <v>25</v>
      </c>
      <c r="G1011">
        <v>6</v>
      </c>
      <c r="H1011" t="str">
        <f t="shared" si="79"/>
        <v>AWD</v>
      </c>
      <c r="I1011" s="2">
        <f t="shared" si="76"/>
        <v>2016</v>
      </c>
      <c r="J1011" s="2">
        <f t="shared" si="77"/>
        <v>5</v>
      </c>
      <c r="K1011" t="str">
        <f t="shared" si="78"/>
        <v>Glazenmakers</v>
      </c>
      <c r="L1011" s="25">
        <f t="shared" si="80"/>
        <v>20.857142857142858</v>
      </c>
    </row>
    <row r="1012" spans="1:12" x14ac:dyDescent="0.25">
      <c r="A1012">
        <v>15</v>
      </c>
      <c r="B1012" t="s">
        <v>54</v>
      </c>
      <c r="C1012" s="1">
        <v>42516.576388888891</v>
      </c>
      <c r="D1012">
        <v>1</v>
      </c>
      <c r="E1012" t="s">
        <v>28</v>
      </c>
      <c r="F1012" t="s">
        <v>29</v>
      </c>
      <c r="G1012">
        <v>60</v>
      </c>
      <c r="H1012" t="str">
        <f t="shared" si="79"/>
        <v>AWD</v>
      </c>
      <c r="I1012" s="2">
        <f t="shared" si="76"/>
        <v>2016</v>
      </c>
      <c r="J1012" s="2">
        <f t="shared" si="77"/>
        <v>5</v>
      </c>
      <c r="K1012" t="str">
        <f t="shared" si="78"/>
        <v>Korenbouten</v>
      </c>
      <c r="L1012" s="25">
        <f t="shared" si="80"/>
        <v>20.857142857142858</v>
      </c>
    </row>
    <row r="1013" spans="1:12" x14ac:dyDescent="0.25">
      <c r="A1013">
        <v>15</v>
      </c>
      <c r="B1013" t="s">
        <v>54</v>
      </c>
      <c r="C1013" s="1">
        <v>42528.506944444445</v>
      </c>
      <c r="D1013">
        <v>1</v>
      </c>
      <c r="E1013" t="s">
        <v>26</v>
      </c>
      <c r="F1013" t="s">
        <v>27</v>
      </c>
      <c r="G1013">
        <v>1</v>
      </c>
      <c r="H1013" t="str">
        <f t="shared" si="79"/>
        <v>AWD</v>
      </c>
      <c r="I1013" s="2">
        <f t="shared" si="76"/>
        <v>2016</v>
      </c>
      <c r="J1013" s="2">
        <f t="shared" si="77"/>
        <v>6</v>
      </c>
      <c r="K1013" t="str">
        <f t="shared" si="78"/>
        <v>Glazenmakers</v>
      </c>
      <c r="L1013" s="25">
        <f t="shared" si="80"/>
        <v>22.571428571428573</v>
      </c>
    </row>
    <row r="1014" spans="1:12" x14ac:dyDescent="0.25">
      <c r="A1014">
        <v>15</v>
      </c>
      <c r="B1014" t="s">
        <v>54</v>
      </c>
      <c r="C1014" s="1">
        <v>42528.506944444445</v>
      </c>
      <c r="D1014">
        <v>1</v>
      </c>
      <c r="E1014" t="s">
        <v>10</v>
      </c>
      <c r="F1014" t="s">
        <v>11</v>
      </c>
      <c r="G1014">
        <v>81</v>
      </c>
      <c r="H1014" t="str">
        <f t="shared" si="79"/>
        <v>AWD</v>
      </c>
      <c r="I1014" s="2">
        <f t="shared" si="76"/>
        <v>2016</v>
      </c>
      <c r="J1014" s="2">
        <f t="shared" si="77"/>
        <v>6</v>
      </c>
      <c r="K1014" t="str">
        <f t="shared" si="78"/>
        <v>Waterjuffer</v>
      </c>
      <c r="L1014" s="25">
        <f t="shared" si="80"/>
        <v>22.571428571428573</v>
      </c>
    </row>
    <row r="1015" spans="1:12" x14ac:dyDescent="0.25">
      <c r="A1015">
        <v>15</v>
      </c>
      <c r="B1015" t="s">
        <v>54</v>
      </c>
      <c r="C1015" s="1">
        <v>42528.506944444445</v>
      </c>
      <c r="D1015">
        <v>1</v>
      </c>
      <c r="E1015" t="s">
        <v>20</v>
      </c>
      <c r="F1015" t="s">
        <v>21</v>
      </c>
      <c r="G1015">
        <v>50</v>
      </c>
      <c r="H1015" t="str">
        <f t="shared" si="79"/>
        <v>AWD</v>
      </c>
      <c r="I1015" s="2">
        <f t="shared" si="76"/>
        <v>2016</v>
      </c>
      <c r="J1015" s="2">
        <f t="shared" si="77"/>
        <v>6</v>
      </c>
      <c r="K1015" t="str">
        <f t="shared" si="78"/>
        <v>Waterjuffer</v>
      </c>
      <c r="L1015" s="25">
        <f t="shared" si="80"/>
        <v>22.571428571428573</v>
      </c>
    </row>
    <row r="1016" spans="1:12" x14ac:dyDescent="0.25">
      <c r="A1016">
        <v>15</v>
      </c>
      <c r="B1016" t="s">
        <v>54</v>
      </c>
      <c r="C1016" s="1">
        <v>42528.506944444445</v>
      </c>
      <c r="D1016">
        <v>1</v>
      </c>
      <c r="E1016" t="s">
        <v>22</v>
      </c>
      <c r="F1016" t="s">
        <v>23</v>
      </c>
      <c r="G1016">
        <v>2</v>
      </c>
      <c r="H1016" t="str">
        <f t="shared" si="79"/>
        <v>AWD</v>
      </c>
      <c r="I1016" s="2">
        <f t="shared" si="76"/>
        <v>2016</v>
      </c>
      <c r="J1016" s="2">
        <f t="shared" si="77"/>
        <v>6</v>
      </c>
      <c r="K1016" t="str">
        <f t="shared" si="78"/>
        <v>Glazenmakers</v>
      </c>
      <c r="L1016" s="25">
        <f t="shared" si="80"/>
        <v>22.571428571428573</v>
      </c>
    </row>
    <row r="1017" spans="1:12" x14ac:dyDescent="0.25">
      <c r="A1017">
        <v>15</v>
      </c>
      <c r="B1017" t="s">
        <v>54</v>
      </c>
      <c r="C1017" s="1">
        <v>42528.506944444445</v>
      </c>
      <c r="D1017">
        <v>1</v>
      </c>
      <c r="E1017" t="s">
        <v>24</v>
      </c>
      <c r="F1017" t="s">
        <v>25</v>
      </c>
      <c r="G1017">
        <v>2</v>
      </c>
      <c r="H1017" t="str">
        <f t="shared" si="79"/>
        <v>AWD</v>
      </c>
      <c r="I1017" s="2">
        <f t="shared" si="76"/>
        <v>2016</v>
      </c>
      <c r="J1017" s="2">
        <f t="shared" si="77"/>
        <v>6</v>
      </c>
      <c r="K1017" t="str">
        <f t="shared" si="78"/>
        <v>Glazenmakers</v>
      </c>
      <c r="L1017" s="25">
        <f t="shared" si="80"/>
        <v>22.571428571428573</v>
      </c>
    </row>
    <row r="1018" spans="1:12" x14ac:dyDescent="0.25">
      <c r="A1018">
        <v>15</v>
      </c>
      <c r="B1018" t="s">
        <v>54</v>
      </c>
      <c r="C1018" s="1">
        <v>42528.506944444445</v>
      </c>
      <c r="D1018">
        <v>1</v>
      </c>
      <c r="E1018" t="s">
        <v>28</v>
      </c>
      <c r="F1018" t="s">
        <v>29</v>
      </c>
      <c r="G1018">
        <v>70</v>
      </c>
      <c r="H1018" t="str">
        <f t="shared" si="79"/>
        <v>AWD</v>
      </c>
      <c r="I1018" s="2">
        <f t="shared" si="76"/>
        <v>2016</v>
      </c>
      <c r="J1018" s="2">
        <f t="shared" si="77"/>
        <v>6</v>
      </c>
      <c r="K1018" t="str">
        <f t="shared" si="78"/>
        <v>Korenbouten</v>
      </c>
      <c r="L1018" s="25">
        <f t="shared" si="80"/>
        <v>22.571428571428573</v>
      </c>
    </row>
    <row r="1019" spans="1:12" x14ac:dyDescent="0.25">
      <c r="A1019">
        <v>15</v>
      </c>
      <c r="B1019" t="s">
        <v>54</v>
      </c>
      <c r="C1019" s="1">
        <v>42528.506944444445</v>
      </c>
      <c r="D1019">
        <v>1</v>
      </c>
      <c r="E1019" t="s">
        <v>18</v>
      </c>
      <c r="F1019" t="s">
        <v>19</v>
      </c>
      <c r="G1019">
        <v>9</v>
      </c>
      <c r="H1019" t="str">
        <f t="shared" si="79"/>
        <v>AWD</v>
      </c>
      <c r="I1019" s="2">
        <f t="shared" si="76"/>
        <v>2016</v>
      </c>
      <c r="J1019" s="2">
        <f t="shared" si="77"/>
        <v>6</v>
      </c>
      <c r="K1019" t="str">
        <f t="shared" si="78"/>
        <v>Korenbouten</v>
      </c>
      <c r="L1019" s="25">
        <f t="shared" si="80"/>
        <v>22.571428571428573</v>
      </c>
    </row>
    <row r="1020" spans="1:12" x14ac:dyDescent="0.25">
      <c r="A1020">
        <v>15</v>
      </c>
      <c r="B1020" t="s">
        <v>54</v>
      </c>
      <c r="C1020" s="1">
        <v>42549.496527777781</v>
      </c>
      <c r="D1020">
        <v>1</v>
      </c>
      <c r="E1020" t="s">
        <v>20</v>
      </c>
      <c r="F1020" t="s">
        <v>21</v>
      </c>
      <c r="G1020">
        <v>3</v>
      </c>
      <c r="H1020" t="str">
        <f t="shared" si="79"/>
        <v>AWD</v>
      </c>
      <c r="I1020" s="2">
        <f t="shared" si="76"/>
        <v>2016</v>
      </c>
      <c r="J1020" s="2">
        <f t="shared" si="77"/>
        <v>6</v>
      </c>
      <c r="K1020" t="str">
        <f t="shared" si="78"/>
        <v>Waterjuffer</v>
      </c>
      <c r="L1020" s="25">
        <f t="shared" si="80"/>
        <v>25.571428571428573</v>
      </c>
    </row>
    <row r="1021" spans="1:12" x14ac:dyDescent="0.25">
      <c r="A1021">
        <v>15</v>
      </c>
      <c r="B1021" t="s">
        <v>54</v>
      </c>
      <c r="C1021" s="1">
        <v>42549.496527777781</v>
      </c>
      <c r="D1021">
        <v>1</v>
      </c>
      <c r="E1021" t="s">
        <v>18</v>
      </c>
      <c r="F1021" t="s">
        <v>19</v>
      </c>
      <c r="G1021">
        <v>1</v>
      </c>
      <c r="H1021" t="str">
        <f t="shared" si="79"/>
        <v>AWD</v>
      </c>
      <c r="I1021" s="2">
        <f t="shared" ref="I1021:I1084" si="81">YEAR(C1021)</f>
        <v>2016</v>
      </c>
      <c r="J1021" s="2">
        <f t="shared" ref="J1021:J1084" si="82">MONTH(C1021)</f>
        <v>6</v>
      </c>
      <c r="K1021" t="str">
        <f t="shared" ref="K1021:K1084" si="83">VLOOKUP(E1021,$Q$2:$R$100,2,FALSE)</f>
        <v>Korenbouten</v>
      </c>
      <c r="L1021" s="25">
        <f t="shared" si="80"/>
        <v>25.571428571428573</v>
      </c>
    </row>
    <row r="1022" spans="1:12" x14ac:dyDescent="0.25">
      <c r="A1022">
        <v>15</v>
      </c>
      <c r="B1022" t="s">
        <v>54</v>
      </c>
      <c r="C1022" s="1">
        <v>42549.496527777781</v>
      </c>
      <c r="D1022">
        <v>1</v>
      </c>
      <c r="E1022" t="s">
        <v>61</v>
      </c>
      <c r="F1022" t="s">
        <v>62</v>
      </c>
      <c r="G1022">
        <v>1</v>
      </c>
      <c r="H1022" t="str">
        <f t="shared" si="79"/>
        <v>AWD</v>
      </c>
      <c r="I1022" s="2">
        <f t="shared" si="81"/>
        <v>2016</v>
      </c>
      <c r="J1022" s="2">
        <f t="shared" si="82"/>
        <v>6</v>
      </c>
      <c r="K1022" t="str">
        <f t="shared" si="83"/>
        <v>Waterjuffer</v>
      </c>
      <c r="L1022" s="25">
        <f t="shared" si="80"/>
        <v>25.571428571428573</v>
      </c>
    </row>
    <row r="1023" spans="1:12" x14ac:dyDescent="0.25">
      <c r="A1023">
        <v>15</v>
      </c>
      <c r="B1023" t="s">
        <v>54</v>
      </c>
      <c r="C1023" s="1">
        <v>42549.496527777781</v>
      </c>
      <c r="D1023">
        <v>1</v>
      </c>
      <c r="E1023" t="s">
        <v>10</v>
      </c>
      <c r="F1023" t="s">
        <v>11</v>
      </c>
      <c r="G1023">
        <v>95</v>
      </c>
      <c r="H1023" t="str">
        <f t="shared" si="79"/>
        <v>AWD</v>
      </c>
      <c r="I1023" s="2">
        <f t="shared" si="81"/>
        <v>2016</v>
      </c>
      <c r="J1023" s="2">
        <f t="shared" si="82"/>
        <v>6</v>
      </c>
      <c r="K1023" t="str">
        <f t="shared" si="83"/>
        <v>Waterjuffer</v>
      </c>
      <c r="L1023" s="25">
        <f t="shared" si="80"/>
        <v>25.571428571428573</v>
      </c>
    </row>
    <row r="1024" spans="1:12" x14ac:dyDescent="0.25">
      <c r="A1024">
        <v>15</v>
      </c>
      <c r="B1024" t="s">
        <v>54</v>
      </c>
      <c r="C1024" s="1">
        <v>42549.496527777781</v>
      </c>
      <c r="D1024">
        <v>1</v>
      </c>
      <c r="E1024" t="s">
        <v>14</v>
      </c>
      <c r="F1024" t="s">
        <v>15</v>
      </c>
      <c r="G1024">
        <v>66</v>
      </c>
      <c r="H1024" t="str">
        <f t="shared" si="79"/>
        <v>AWD</v>
      </c>
      <c r="I1024" s="2">
        <f t="shared" si="81"/>
        <v>2016</v>
      </c>
      <c r="J1024" s="2">
        <f t="shared" si="82"/>
        <v>6</v>
      </c>
      <c r="K1024" t="str">
        <f t="shared" si="83"/>
        <v>Waterjuffer</v>
      </c>
      <c r="L1024" s="25">
        <f t="shared" si="80"/>
        <v>25.571428571428573</v>
      </c>
    </row>
    <row r="1025" spans="1:12" x14ac:dyDescent="0.25">
      <c r="A1025">
        <v>15</v>
      </c>
      <c r="B1025" t="s">
        <v>54</v>
      </c>
      <c r="C1025" s="1">
        <v>42549.496527777781</v>
      </c>
      <c r="D1025">
        <v>1</v>
      </c>
      <c r="E1025" t="s">
        <v>22</v>
      </c>
      <c r="F1025" t="s">
        <v>23</v>
      </c>
      <c r="G1025">
        <v>1</v>
      </c>
      <c r="H1025" t="str">
        <f t="shared" si="79"/>
        <v>AWD</v>
      </c>
      <c r="I1025" s="2">
        <f t="shared" si="81"/>
        <v>2016</v>
      </c>
      <c r="J1025" s="2">
        <f t="shared" si="82"/>
        <v>6</v>
      </c>
      <c r="K1025" t="str">
        <f t="shared" si="83"/>
        <v>Glazenmakers</v>
      </c>
      <c r="L1025" s="25">
        <f t="shared" si="80"/>
        <v>25.571428571428573</v>
      </c>
    </row>
    <row r="1026" spans="1:12" x14ac:dyDescent="0.25">
      <c r="A1026">
        <v>15</v>
      </c>
      <c r="B1026" t="s">
        <v>54</v>
      </c>
      <c r="C1026" s="1">
        <v>42549.496527777781</v>
      </c>
      <c r="D1026">
        <v>1</v>
      </c>
      <c r="E1026" t="s">
        <v>24</v>
      </c>
      <c r="F1026" t="s">
        <v>25</v>
      </c>
      <c r="G1026">
        <v>1</v>
      </c>
      <c r="H1026" t="str">
        <f t="shared" ref="H1026:H1089" si="84">VLOOKUP(A1026,$N$2:$O$51,2,FALSE)</f>
        <v>AWD</v>
      </c>
      <c r="I1026" s="2">
        <f t="shared" si="81"/>
        <v>2016</v>
      </c>
      <c r="J1026" s="2">
        <f t="shared" si="82"/>
        <v>6</v>
      </c>
      <c r="K1026" t="str">
        <f t="shared" si="83"/>
        <v>Glazenmakers</v>
      </c>
      <c r="L1026" s="25">
        <f t="shared" si="80"/>
        <v>25.571428571428573</v>
      </c>
    </row>
    <row r="1027" spans="1:12" x14ac:dyDescent="0.25">
      <c r="A1027">
        <v>15</v>
      </c>
      <c r="B1027" t="s">
        <v>54</v>
      </c>
      <c r="C1027" s="1">
        <v>42549.496527777781</v>
      </c>
      <c r="D1027">
        <v>1</v>
      </c>
      <c r="E1027" t="s">
        <v>26</v>
      </c>
      <c r="F1027" t="s">
        <v>27</v>
      </c>
      <c r="G1027">
        <v>1</v>
      </c>
      <c r="H1027" t="str">
        <f t="shared" si="84"/>
        <v>AWD</v>
      </c>
      <c r="I1027" s="2">
        <f t="shared" si="81"/>
        <v>2016</v>
      </c>
      <c r="J1027" s="2">
        <f t="shared" si="82"/>
        <v>6</v>
      </c>
      <c r="K1027" t="str">
        <f t="shared" si="83"/>
        <v>Glazenmakers</v>
      </c>
      <c r="L1027" s="25">
        <f t="shared" ref="L1027:L1090" si="85">(ROUNDDOWN(C1027-DATE(I1027,1,1),0))/7</f>
        <v>25.571428571428573</v>
      </c>
    </row>
    <row r="1028" spans="1:12" x14ac:dyDescent="0.25">
      <c r="A1028">
        <v>15</v>
      </c>
      <c r="B1028" t="s">
        <v>54</v>
      </c>
      <c r="C1028" s="1">
        <v>42549.496527777781</v>
      </c>
      <c r="D1028">
        <v>1</v>
      </c>
      <c r="E1028" t="s">
        <v>28</v>
      </c>
      <c r="F1028" t="s">
        <v>29</v>
      </c>
      <c r="G1028">
        <v>11</v>
      </c>
      <c r="H1028" t="str">
        <f t="shared" si="84"/>
        <v>AWD</v>
      </c>
      <c r="I1028" s="2">
        <f t="shared" si="81"/>
        <v>2016</v>
      </c>
      <c r="J1028" s="2">
        <f t="shared" si="82"/>
        <v>6</v>
      </c>
      <c r="K1028" t="str">
        <f t="shared" si="83"/>
        <v>Korenbouten</v>
      </c>
      <c r="L1028" s="25">
        <f t="shared" si="85"/>
        <v>25.571428571428573</v>
      </c>
    </row>
    <row r="1029" spans="1:12" x14ac:dyDescent="0.25">
      <c r="A1029">
        <v>15</v>
      </c>
      <c r="B1029" t="s">
        <v>54</v>
      </c>
      <c r="C1029" s="1">
        <v>42549.496527777781</v>
      </c>
      <c r="D1029">
        <v>1</v>
      </c>
      <c r="E1029" t="s">
        <v>32</v>
      </c>
      <c r="F1029" t="s">
        <v>33</v>
      </c>
      <c r="G1029">
        <v>44</v>
      </c>
      <c r="H1029" t="str">
        <f t="shared" si="84"/>
        <v>AWD</v>
      </c>
      <c r="I1029" s="2">
        <f t="shared" si="81"/>
        <v>2016</v>
      </c>
      <c r="J1029" s="2">
        <f t="shared" si="82"/>
        <v>6</v>
      </c>
      <c r="K1029" t="str">
        <f t="shared" si="83"/>
        <v>Korenbouten</v>
      </c>
      <c r="L1029" s="25">
        <f t="shared" si="85"/>
        <v>25.571428571428573</v>
      </c>
    </row>
    <row r="1030" spans="1:12" x14ac:dyDescent="0.25">
      <c r="A1030">
        <v>15</v>
      </c>
      <c r="B1030" t="s">
        <v>54</v>
      </c>
      <c r="C1030" s="1">
        <v>42549.496527777781</v>
      </c>
      <c r="D1030">
        <v>1</v>
      </c>
      <c r="E1030" t="s">
        <v>42</v>
      </c>
      <c r="F1030" t="s">
        <v>43</v>
      </c>
      <c r="G1030">
        <v>15</v>
      </c>
      <c r="H1030" t="str">
        <f t="shared" si="84"/>
        <v>AWD</v>
      </c>
      <c r="I1030" s="2">
        <f t="shared" si="81"/>
        <v>2016</v>
      </c>
      <c r="J1030" s="2">
        <f t="shared" si="82"/>
        <v>6</v>
      </c>
      <c r="K1030" t="str">
        <f t="shared" si="83"/>
        <v>Korenbouten</v>
      </c>
      <c r="L1030" s="25">
        <f t="shared" si="85"/>
        <v>25.571428571428573</v>
      </c>
    </row>
    <row r="1031" spans="1:12" x14ac:dyDescent="0.25">
      <c r="A1031">
        <v>15</v>
      </c>
      <c r="B1031" t="s">
        <v>54</v>
      </c>
      <c r="C1031" s="1">
        <v>42566.569444444445</v>
      </c>
      <c r="D1031">
        <v>1</v>
      </c>
      <c r="E1031" t="s">
        <v>10</v>
      </c>
      <c r="F1031" t="s">
        <v>11</v>
      </c>
      <c r="G1031">
        <v>17</v>
      </c>
      <c r="H1031" t="str">
        <f t="shared" si="84"/>
        <v>AWD</v>
      </c>
      <c r="I1031" s="2">
        <f t="shared" si="81"/>
        <v>2016</v>
      </c>
      <c r="J1031" s="2">
        <f t="shared" si="82"/>
        <v>7</v>
      </c>
      <c r="K1031" t="str">
        <f t="shared" si="83"/>
        <v>Waterjuffer</v>
      </c>
      <c r="L1031" s="25">
        <f t="shared" si="85"/>
        <v>28</v>
      </c>
    </row>
    <row r="1032" spans="1:12" x14ac:dyDescent="0.25">
      <c r="A1032">
        <v>15</v>
      </c>
      <c r="B1032" t="s">
        <v>54</v>
      </c>
      <c r="C1032" s="1">
        <v>42566.569444444445</v>
      </c>
      <c r="D1032">
        <v>1</v>
      </c>
      <c r="E1032" t="s">
        <v>14</v>
      </c>
      <c r="F1032" t="s">
        <v>15</v>
      </c>
      <c r="G1032">
        <v>33</v>
      </c>
      <c r="H1032" t="str">
        <f t="shared" si="84"/>
        <v>AWD</v>
      </c>
      <c r="I1032" s="2">
        <f t="shared" si="81"/>
        <v>2016</v>
      </c>
      <c r="J1032" s="2">
        <f t="shared" si="82"/>
        <v>7</v>
      </c>
      <c r="K1032" t="str">
        <f t="shared" si="83"/>
        <v>Waterjuffer</v>
      </c>
      <c r="L1032" s="25">
        <f t="shared" si="85"/>
        <v>28</v>
      </c>
    </row>
    <row r="1033" spans="1:12" x14ac:dyDescent="0.25">
      <c r="A1033">
        <v>15</v>
      </c>
      <c r="B1033" t="s">
        <v>54</v>
      </c>
      <c r="C1033" s="1">
        <v>42566.569444444445</v>
      </c>
      <c r="D1033">
        <v>1</v>
      </c>
      <c r="E1033" t="s">
        <v>24</v>
      </c>
      <c r="F1033" t="s">
        <v>25</v>
      </c>
      <c r="G1033">
        <v>2</v>
      </c>
      <c r="H1033" t="str">
        <f t="shared" si="84"/>
        <v>AWD</v>
      </c>
      <c r="I1033" s="2">
        <f t="shared" si="81"/>
        <v>2016</v>
      </c>
      <c r="J1033" s="2">
        <f t="shared" si="82"/>
        <v>7</v>
      </c>
      <c r="K1033" t="str">
        <f t="shared" si="83"/>
        <v>Glazenmakers</v>
      </c>
      <c r="L1033" s="25">
        <f t="shared" si="85"/>
        <v>28</v>
      </c>
    </row>
    <row r="1034" spans="1:12" x14ac:dyDescent="0.25">
      <c r="A1034">
        <v>15</v>
      </c>
      <c r="B1034" t="s">
        <v>54</v>
      </c>
      <c r="C1034" s="1">
        <v>42566.569444444445</v>
      </c>
      <c r="D1034">
        <v>1</v>
      </c>
      <c r="E1034" t="s">
        <v>26</v>
      </c>
      <c r="F1034" t="s">
        <v>27</v>
      </c>
      <c r="G1034">
        <v>1</v>
      </c>
      <c r="H1034" t="str">
        <f t="shared" si="84"/>
        <v>AWD</v>
      </c>
      <c r="I1034" s="2">
        <f t="shared" si="81"/>
        <v>2016</v>
      </c>
      <c r="J1034" s="2">
        <f t="shared" si="82"/>
        <v>7</v>
      </c>
      <c r="K1034" t="str">
        <f t="shared" si="83"/>
        <v>Glazenmakers</v>
      </c>
      <c r="L1034" s="25">
        <f t="shared" si="85"/>
        <v>28</v>
      </c>
    </row>
    <row r="1035" spans="1:12" x14ac:dyDescent="0.25">
      <c r="A1035">
        <v>15</v>
      </c>
      <c r="B1035" t="s">
        <v>54</v>
      </c>
      <c r="C1035" s="1">
        <v>42566.569444444445</v>
      </c>
      <c r="D1035">
        <v>1</v>
      </c>
      <c r="E1035" t="s">
        <v>28</v>
      </c>
      <c r="F1035" t="s">
        <v>29</v>
      </c>
      <c r="G1035">
        <v>3</v>
      </c>
      <c r="H1035" t="str">
        <f t="shared" si="84"/>
        <v>AWD</v>
      </c>
      <c r="I1035" s="2">
        <f t="shared" si="81"/>
        <v>2016</v>
      </c>
      <c r="J1035" s="2">
        <f t="shared" si="82"/>
        <v>7</v>
      </c>
      <c r="K1035" t="str">
        <f t="shared" si="83"/>
        <v>Korenbouten</v>
      </c>
      <c r="L1035" s="25">
        <f t="shared" si="85"/>
        <v>28</v>
      </c>
    </row>
    <row r="1036" spans="1:12" x14ac:dyDescent="0.25">
      <c r="A1036">
        <v>15</v>
      </c>
      <c r="B1036" t="s">
        <v>54</v>
      </c>
      <c r="C1036" s="1">
        <v>42566.569444444445</v>
      </c>
      <c r="D1036">
        <v>1</v>
      </c>
      <c r="E1036" t="s">
        <v>18</v>
      </c>
      <c r="F1036" t="s">
        <v>19</v>
      </c>
      <c r="G1036">
        <v>3</v>
      </c>
      <c r="H1036" t="str">
        <f t="shared" si="84"/>
        <v>AWD</v>
      </c>
      <c r="I1036" s="2">
        <f t="shared" si="81"/>
        <v>2016</v>
      </c>
      <c r="J1036" s="2">
        <f t="shared" si="82"/>
        <v>7</v>
      </c>
      <c r="K1036" t="str">
        <f t="shared" si="83"/>
        <v>Korenbouten</v>
      </c>
      <c r="L1036" s="25">
        <f t="shared" si="85"/>
        <v>28</v>
      </c>
    </row>
    <row r="1037" spans="1:12" x14ac:dyDescent="0.25">
      <c r="A1037">
        <v>15</v>
      </c>
      <c r="B1037" t="s">
        <v>54</v>
      </c>
      <c r="C1037" s="1">
        <v>42566.569444444445</v>
      </c>
      <c r="D1037">
        <v>1</v>
      </c>
      <c r="E1037" t="s">
        <v>32</v>
      </c>
      <c r="F1037" t="s">
        <v>33</v>
      </c>
      <c r="G1037">
        <v>6</v>
      </c>
      <c r="H1037" t="str">
        <f t="shared" si="84"/>
        <v>AWD</v>
      </c>
      <c r="I1037" s="2">
        <f t="shared" si="81"/>
        <v>2016</v>
      </c>
      <c r="J1037" s="2">
        <f t="shared" si="82"/>
        <v>7</v>
      </c>
      <c r="K1037" t="str">
        <f t="shared" si="83"/>
        <v>Korenbouten</v>
      </c>
      <c r="L1037" s="25">
        <f t="shared" si="85"/>
        <v>28</v>
      </c>
    </row>
    <row r="1038" spans="1:12" x14ac:dyDescent="0.25">
      <c r="A1038">
        <v>15</v>
      </c>
      <c r="B1038" t="s">
        <v>54</v>
      </c>
      <c r="C1038" s="1">
        <v>42570.559027777781</v>
      </c>
      <c r="D1038">
        <v>1</v>
      </c>
      <c r="E1038" t="s">
        <v>30</v>
      </c>
      <c r="F1038" t="s">
        <v>31</v>
      </c>
      <c r="G1038">
        <v>1</v>
      </c>
      <c r="H1038" t="str">
        <f t="shared" si="84"/>
        <v>AWD</v>
      </c>
      <c r="I1038" s="2">
        <f t="shared" si="81"/>
        <v>2016</v>
      </c>
      <c r="J1038" s="2">
        <f t="shared" si="82"/>
        <v>7</v>
      </c>
      <c r="K1038" t="str">
        <f t="shared" si="83"/>
        <v>Pantserjuffers</v>
      </c>
      <c r="L1038" s="25">
        <f t="shared" si="85"/>
        <v>28.571428571428573</v>
      </c>
    </row>
    <row r="1039" spans="1:12" x14ac:dyDescent="0.25">
      <c r="A1039">
        <v>15</v>
      </c>
      <c r="B1039" t="s">
        <v>54</v>
      </c>
      <c r="C1039" s="1">
        <v>42570.559027777781</v>
      </c>
      <c r="D1039">
        <v>1</v>
      </c>
      <c r="E1039" t="s">
        <v>46</v>
      </c>
      <c r="F1039" t="s">
        <v>47</v>
      </c>
      <c r="G1039">
        <v>1</v>
      </c>
      <c r="H1039" t="str">
        <f t="shared" si="84"/>
        <v>AWD</v>
      </c>
      <c r="I1039" s="2">
        <f t="shared" si="81"/>
        <v>2016</v>
      </c>
      <c r="J1039" s="2">
        <f t="shared" si="82"/>
        <v>7</v>
      </c>
      <c r="K1039" t="str">
        <f t="shared" si="83"/>
        <v>Pantserjuffers</v>
      </c>
      <c r="L1039" s="25">
        <f t="shared" si="85"/>
        <v>28.571428571428573</v>
      </c>
    </row>
    <row r="1040" spans="1:12" x14ac:dyDescent="0.25">
      <c r="A1040">
        <v>15</v>
      </c>
      <c r="B1040" t="s">
        <v>54</v>
      </c>
      <c r="C1040" s="1">
        <v>42570.559027777781</v>
      </c>
      <c r="D1040">
        <v>1</v>
      </c>
      <c r="E1040" t="s">
        <v>34</v>
      </c>
      <c r="F1040" t="s">
        <v>35</v>
      </c>
      <c r="G1040">
        <v>2</v>
      </c>
      <c r="H1040" t="str">
        <f t="shared" si="84"/>
        <v>AWD</v>
      </c>
      <c r="I1040" s="2">
        <f t="shared" si="81"/>
        <v>2016</v>
      </c>
      <c r="J1040" s="2">
        <f t="shared" si="82"/>
        <v>7</v>
      </c>
      <c r="K1040" t="str">
        <f t="shared" si="83"/>
        <v>Pantserjuffers</v>
      </c>
      <c r="L1040" s="25">
        <f t="shared" si="85"/>
        <v>28.571428571428573</v>
      </c>
    </row>
    <row r="1041" spans="1:12" x14ac:dyDescent="0.25">
      <c r="A1041">
        <v>15</v>
      </c>
      <c r="B1041" t="s">
        <v>54</v>
      </c>
      <c r="C1041" s="1">
        <v>42570.559027777781</v>
      </c>
      <c r="D1041">
        <v>1</v>
      </c>
      <c r="E1041" t="s">
        <v>28</v>
      </c>
      <c r="F1041" t="s">
        <v>29</v>
      </c>
      <c r="G1041">
        <v>1</v>
      </c>
      <c r="H1041" t="str">
        <f t="shared" si="84"/>
        <v>AWD</v>
      </c>
      <c r="I1041" s="2">
        <f t="shared" si="81"/>
        <v>2016</v>
      </c>
      <c r="J1041" s="2">
        <f t="shared" si="82"/>
        <v>7</v>
      </c>
      <c r="K1041" t="str">
        <f t="shared" si="83"/>
        <v>Korenbouten</v>
      </c>
      <c r="L1041" s="25">
        <f t="shared" si="85"/>
        <v>28.571428571428573</v>
      </c>
    </row>
    <row r="1042" spans="1:12" x14ac:dyDescent="0.25">
      <c r="A1042">
        <v>15</v>
      </c>
      <c r="B1042" t="s">
        <v>54</v>
      </c>
      <c r="C1042" s="1">
        <v>42570.559027777781</v>
      </c>
      <c r="D1042">
        <v>1</v>
      </c>
      <c r="E1042" t="s">
        <v>10</v>
      </c>
      <c r="F1042" t="s">
        <v>11</v>
      </c>
      <c r="G1042">
        <v>12</v>
      </c>
      <c r="H1042" t="str">
        <f t="shared" si="84"/>
        <v>AWD</v>
      </c>
      <c r="I1042" s="2">
        <f t="shared" si="81"/>
        <v>2016</v>
      </c>
      <c r="J1042" s="2">
        <f t="shared" si="82"/>
        <v>7</v>
      </c>
      <c r="K1042" t="str">
        <f t="shared" si="83"/>
        <v>Waterjuffer</v>
      </c>
      <c r="L1042" s="25">
        <f t="shared" si="85"/>
        <v>28.571428571428573</v>
      </c>
    </row>
    <row r="1043" spans="1:12" x14ac:dyDescent="0.25">
      <c r="A1043">
        <v>15</v>
      </c>
      <c r="B1043" t="s">
        <v>54</v>
      </c>
      <c r="C1043" s="1">
        <v>42570.559027777781</v>
      </c>
      <c r="D1043">
        <v>1</v>
      </c>
      <c r="E1043" t="s">
        <v>14</v>
      </c>
      <c r="F1043" t="s">
        <v>15</v>
      </c>
      <c r="G1043">
        <v>34</v>
      </c>
      <c r="H1043" t="str">
        <f t="shared" si="84"/>
        <v>AWD</v>
      </c>
      <c r="I1043" s="2">
        <f t="shared" si="81"/>
        <v>2016</v>
      </c>
      <c r="J1043" s="2">
        <f t="shared" si="82"/>
        <v>7</v>
      </c>
      <c r="K1043" t="str">
        <f t="shared" si="83"/>
        <v>Waterjuffer</v>
      </c>
      <c r="L1043" s="25">
        <f t="shared" si="85"/>
        <v>28.571428571428573</v>
      </c>
    </row>
    <row r="1044" spans="1:12" x14ac:dyDescent="0.25">
      <c r="A1044">
        <v>15</v>
      </c>
      <c r="B1044" t="s">
        <v>54</v>
      </c>
      <c r="C1044" s="1">
        <v>42570.559027777781</v>
      </c>
      <c r="D1044">
        <v>1</v>
      </c>
      <c r="E1044" t="s">
        <v>20</v>
      </c>
      <c r="F1044" t="s">
        <v>21</v>
      </c>
      <c r="G1044">
        <v>4</v>
      </c>
      <c r="H1044" t="str">
        <f t="shared" si="84"/>
        <v>AWD</v>
      </c>
      <c r="I1044" s="2">
        <f t="shared" si="81"/>
        <v>2016</v>
      </c>
      <c r="J1044" s="2">
        <f t="shared" si="82"/>
        <v>7</v>
      </c>
      <c r="K1044" t="str">
        <f t="shared" si="83"/>
        <v>Waterjuffer</v>
      </c>
      <c r="L1044" s="25">
        <f t="shared" si="85"/>
        <v>28.571428571428573</v>
      </c>
    </row>
    <row r="1045" spans="1:12" x14ac:dyDescent="0.25">
      <c r="A1045">
        <v>15</v>
      </c>
      <c r="B1045" t="s">
        <v>54</v>
      </c>
      <c r="C1045" s="1">
        <v>42570.559027777781</v>
      </c>
      <c r="D1045">
        <v>1</v>
      </c>
      <c r="E1045" t="s">
        <v>24</v>
      </c>
      <c r="F1045" t="s">
        <v>25</v>
      </c>
      <c r="G1045">
        <v>1</v>
      </c>
      <c r="H1045" t="str">
        <f t="shared" si="84"/>
        <v>AWD</v>
      </c>
      <c r="I1045" s="2">
        <f t="shared" si="81"/>
        <v>2016</v>
      </c>
      <c r="J1045" s="2">
        <f t="shared" si="82"/>
        <v>7</v>
      </c>
      <c r="K1045" t="str">
        <f t="shared" si="83"/>
        <v>Glazenmakers</v>
      </c>
      <c r="L1045" s="25">
        <f t="shared" si="85"/>
        <v>28.571428571428573</v>
      </c>
    </row>
    <row r="1046" spans="1:12" x14ac:dyDescent="0.25">
      <c r="A1046">
        <v>15</v>
      </c>
      <c r="B1046" t="s">
        <v>54</v>
      </c>
      <c r="C1046" s="1">
        <v>42570.559027777781</v>
      </c>
      <c r="D1046">
        <v>1</v>
      </c>
      <c r="E1046" t="s">
        <v>26</v>
      </c>
      <c r="F1046" t="s">
        <v>27</v>
      </c>
      <c r="G1046">
        <v>4</v>
      </c>
      <c r="H1046" t="str">
        <f t="shared" si="84"/>
        <v>AWD</v>
      </c>
      <c r="I1046" s="2">
        <f t="shared" si="81"/>
        <v>2016</v>
      </c>
      <c r="J1046" s="2">
        <f t="shared" si="82"/>
        <v>7</v>
      </c>
      <c r="K1046" t="str">
        <f t="shared" si="83"/>
        <v>Glazenmakers</v>
      </c>
      <c r="L1046" s="25">
        <f t="shared" si="85"/>
        <v>28.571428571428573</v>
      </c>
    </row>
    <row r="1047" spans="1:12" x14ac:dyDescent="0.25">
      <c r="A1047">
        <v>15</v>
      </c>
      <c r="B1047" t="s">
        <v>54</v>
      </c>
      <c r="C1047" s="1">
        <v>42570.559027777781</v>
      </c>
      <c r="D1047">
        <v>1</v>
      </c>
      <c r="E1047" t="s">
        <v>18</v>
      </c>
      <c r="F1047" t="s">
        <v>19</v>
      </c>
      <c r="G1047">
        <v>8</v>
      </c>
      <c r="H1047" t="str">
        <f t="shared" si="84"/>
        <v>AWD</v>
      </c>
      <c r="I1047" s="2">
        <f t="shared" si="81"/>
        <v>2016</v>
      </c>
      <c r="J1047" s="2">
        <f t="shared" si="82"/>
        <v>7</v>
      </c>
      <c r="K1047" t="str">
        <f t="shared" si="83"/>
        <v>Korenbouten</v>
      </c>
      <c r="L1047" s="25">
        <f t="shared" si="85"/>
        <v>28.571428571428573</v>
      </c>
    </row>
    <row r="1048" spans="1:12" x14ac:dyDescent="0.25">
      <c r="A1048">
        <v>15</v>
      </c>
      <c r="B1048" t="s">
        <v>54</v>
      </c>
      <c r="C1048" s="1">
        <v>42570.559027777781</v>
      </c>
      <c r="D1048">
        <v>1</v>
      </c>
      <c r="E1048" t="s">
        <v>32</v>
      </c>
      <c r="F1048" t="s">
        <v>33</v>
      </c>
      <c r="G1048">
        <v>28</v>
      </c>
      <c r="H1048" t="str">
        <f t="shared" si="84"/>
        <v>AWD</v>
      </c>
      <c r="I1048" s="2">
        <f t="shared" si="81"/>
        <v>2016</v>
      </c>
      <c r="J1048" s="2">
        <f t="shared" si="82"/>
        <v>7</v>
      </c>
      <c r="K1048" t="str">
        <f t="shared" si="83"/>
        <v>Korenbouten</v>
      </c>
      <c r="L1048" s="25">
        <f t="shared" si="85"/>
        <v>28.571428571428573</v>
      </c>
    </row>
    <row r="1049" spans="1:12" x14ac:dyDescent="0.25">
      <c r="A1049">
        <v>15</v>
      </c>
      <c r="B1049" t="s">
        <v>54</v>
      </c>
      <c r="C1049" s="1">
        <v>42570.559027777781</v>
      </c>
      <c r="D1049">
        <v>1</v>
      </c>
      <c r="E1049" t="s">
        <v>42</v>
      </c>
      <c r="F1049" t="s">
        <v>43</v>
      </c>
      <c r="G1049">
        <v>19</v>
      </c>
      <c r="H1049" t="str">
        <f t="shared" si="84"/>
        <v>AWD</v>
      </c>
      <c r="I1049" s="2">
        <f t="shared" si="81"/>
        <v>2016</v>
      </c>
      <c r="J1049" s="2">
        <f t="shared" si="82"/>
        <v>7</v>
      </c>
      <c r="K1049" t="str">
        <f t="shared" si="83"/>
        <v>Korenbouten</v>
      </c>
      <c r="L1049" s="25">
        <f t="shared" si="85"/>
        <v>28.571428571428573</v>
      </c>
    </row>
    <row r="1050" spans="1:12" x14ac:dyDescent="0.25">
      <c r="A1050">
        <v>15</v>
      </c>
      <c r="B1050" t="s">
        <v>54</v>
      </c>
      <c r="C1050" s="1">
        <v>42577.513888888891</v>
      </c>
      <c r="D1050">
        <v>1</v>
      </c>
      <c r="E1050" t="s">
        <v>30</v>
      </c>
      <c r="F1050" t="s">
        <v>31</v>
      </c>
      <c r="G1050">
        <v>17</v>
      </c>
      <c r="H1050" t="str">
        <f t="shared" si="84"/>
        <v>AWD</v>
      </c>
      <c r="I1050" s="2">
        <f t="shared" si="81"/>
        <v>2016</v>
      </c>
      <c r="J1050" s="2">
        <f t="shared" si="82"/>
        <v>7</v>
      </c>
      <c r="K1050" t="str">
        <f t="shared" si="83"/>
        <v>Pantserjuffers</v>
      </c>
      <c r="L1050" s="25">
        <f t="shared" si="85"/>
        <v>29.571428571428573</v>
      </c>
    </row>
    <row r="1051" spans="1:12" x14ac:dyDescent="0.25">
      <c r="A1051">
        <v>15</v>
      </c>
      <c r="B1051" t="s">
        <v>54</v>
      </c>
      <c r="C1051" s="1">
        <v>42577.513888888891</v>
      </c>
      <c r="D1051">
        <v>1</v>
      </c>
      <c r="E1051" t="s">
        <v>34</v>
      </c>
      <c r="F1051" t="s">
        <v>35</v>
      </c>
      <c r="G1051">
        <v>1</v>
      </c>
      <c r="H1051" t="str">
        <f t="shared" si="84"/>
        <v>AWD</v>
      </c>
      <c r="I1051" s="2">
        <f t="shared" si="81"/>
        <v>2016</v>
      </c>
      <c r="J1051" s="2">
        <f t="shared" si="82"/>
        <v>7</v>
      </c>
      <c r="K1051" t="str">
        <f t="shared" si="83"/>
        <v>Pantserjuffers</v>
      </c>
      <c r="L1051" s="25">
        <f t="shared" si="85"/>
        <v>29.571428571428573</v>
      </c>
    </row>
    <row r="1052" spans="1:12" x14ac:dyDescent="0.25">
      <c r="A1052">
        <v>15</v>
      </c>
      <c r="B1052" t="s">
        <v>54</v>
      </c>
      <c r="C1052" s="1">
        <v>42577.513888888891</v>
      </c>
      <c r="D1052">
        <v>1</v>
      </c>
      <c r="E1052" t="s">
        <v>10</v>
      </c>
      <c r="F1052" t="s">
        <v>11</v>
      </c>
      <c r="G1052">
        <v>20</v>
      </c>
      <c r="H1052" t="str">
        <f t="shared" si="84"/>
        <v>AWD</v>
      </c>
      <c r="I1052" s="2">
        <f t="shared" si="81"/>
        <v>2016</v>
      </c>
      <c r="J1052" s="2">
        <f t="shared" si="82"/>
        <v>7</v>
      </c>
      <c r="K1052" t="str">
        <f t="shared" si="83"/>
        <v>Waterjuffer</v>
      </c>
      <c r="L1052" s="25">
        <f t="shared" si="85"/>
        <v>29.571428571428573</v>
      </c>
    </row>
    <row r="1053" spans="1:12" x14ac:dyDescent="0.25">
      <c r="A1053">
        <v>15</v>
      </c>
      <c r="B1053" t="s">
        <v>54</v>
      </c>
      <c r="C1053" s="1">
        <v>42577.513888888891</v>
      </c>
      <c r="D1053">
        <v>1</v>
      </c>
      <c r="E1053" t="s">
        <v>14</v>
      </c>
      <c r="F1053" t="s">
        <v>15</v>
      </c>
      <c r="G1053">
        <v>51</v>
      </c>
      <c r="H1053" t="str">
        <f t="shared" si="84"/>
        <v>AWD</v>
      </c>
      <c r="I1053" s="2">
        <f t="shared" si="81"/>
        <v>2016</v>
      </c>
      <c r="J1053" s="2">
        <f t="shared" si="82"/>
        <v>7</v>
      </c>
      <c r="K1053" t="str">
        <f t="shared" si="83"/>
        <v>Waterjuffer</v>
      </c>
      <c r="L1053" s="25">
        <f t="shared" si="85"/>
        <v>29.571428571428573</v>
      </c>
    </row>
    <row r="1054" spans="1:12" x14ac:dyDescent="0.25">
      <c r="A1054">
        <v>15</v>
      </c>
      <c r="B1054" t="s">
        <v>54</v>
      </c>
      <c r="C1054" s="1">
        <v>42577.513888888891</v>
      </c>
      <c r="D1054">
        <v>1</v>
      </c>
      <c r="E1054" t="s">
        <v>26</v>
      </c>
      <c r="F1054" t="s">
        <v>27</v>
      </c>
      <c r="G1054">
        <v>6</v>
      </c>
      <c r="H1054" t="str">
        <f t="shared" si="84"/>
        <v>AWD</v>
      </c>
      <c r="I1054" s="2">
        <f t="shared" si="81"/>
        <v>2016</v>
      </c>
      <c r="J1054" s="2">
        <f t="shared" si="82"/>
        <v>7</v>
      </c>
      <c r="K1054" t="str">
        <f t="shared" si="83"/>
        <v>Glazenmakers</v>
      </c>
      <c r="L1054" s="25">
        <f t="shared" si="85"/>
        <v>29.571428571428573</v>
      </c>
    </row>
    <row r="1055" spans="1:12" x14ac:dyDescent="0.25">
      <c r="A1055">
        <v>15</v>
      </c>
      <c r="B1055" t="s">
        <v>54</v>
      </c>
      <c r="C1055" s="1">
        <v>42577.513888888891</v>
      </c>
      <c r="D1055">
        <v>1</v>
      </c>
      <c r="E1055" t="s">
        <v>28</v>
      </c>
      <c r="F1055" t="s">
        <v>29</v>
      </c>
      <c r="G1055">
        <v>1</v>
      </c>
      <c r="H1055" t="str">
        <f t="shared" si="84"/>
        <v>AWD</v>
      </c>
      <c r="I1055" s="2">
        <f t="shared" si="81"/>
        <v>2016</v>
      </c>
      <c r="J1055" s="2">
        <f t="shared" si="82"/>
        <v>7</v>
      </c>
      <c r="K1055" t="str">
        <f t="shared" si="83"/>
        <v>Korenbouten</v>
      </c>
      <c r="L1055" s="25">
        <f t="shared" si="85"/>
        <v>29.571428571428573</v>
      </c>
    </row>
    <row r="1056" spans="1:12" x14ac:dyDescent="0.25">
      <c r="A1056">
        <v>15</v>
      </c>
      <c r="B1056" t="s">
        <v>54</v>
      </c>
      <c r="C1056" s="1">
        <v>42577.513888888891</v>
      </c>
      <c r="D1056">
        <v>1</v>
      </c>
      <c r="E1056" t="s">
        <v>18</v>
      </c>
      <c r="F1056" t="s">
        <v>19</v>
      </c>
      <c r="G1056">
        <v>2</v>
      </c>
      <c r="H1056" t="str">
        <f t="shared" si="84"/>
        <v>AWD</v>
      </c>
      <c r="I1056" s="2">
        <f t="shared" si="81"/>
        <v>2016</v>
      </c>
      <c r="J1056" s="2">
        <f t="shared" si="82"/>
        <v>7</v>
      </c>
      <c r="K1056" t="str">
        <f t="shared" si="83"/>
        <v>Korenbouten</v>
      </c>
      <c r="L1056" s="25">
        <f t="shared" si="85"/>
        <v>29.571428571428573</v>
      </c>
    </row>
    <row r="1057" spans="1:12" x14ac:dyDescent="0.25">
      <c r="A1057">
        <v>15</v>
      </c>
      <c r="B1057" t="s">
        <v>54</v>
      </c>
      <c r="C1057" s="1">
        <v>42577.513888888891</v>
      </c>
      <c r="D1057">
        <v>1</v>
      </c>
      <c r="E1057" t="s">
        <v>32</v>
      </c>
      <c r="F1057" t="s">
        <v>33</v>
      </c>
      <c r="G1057">
        <v>19</v>
      </c>
      <c r="H1057" t="str">
        <f t="shared" si="84"/>
        <v>AWD</v>
      </c>
      <c r="I1057" s="2">
        <f t="shared" si="81"/>
        <v>2016</v>
      </c>
      <c r="J1057" s="2">
        <f t="shared" si="82"/>
        <v>7</v>
      </c>
      <c r="K1057" t="str">
        <f t="shared" si="83"/>
        <v>Korenbouten</v>
      </c>
      <c r="L1057" s="25">
        <f t="shared" si="85"/>
        <v>29.571428571428573</v>
      </c>
    </row>
    <row r="1058" spans="1:12" x14ac:dyDescent="0.25">
      <c r="A1058">
        <v>15</v>
      </c>
      <c r="B1058" t="s">
        <v>54</v>
      </c>
      <c r="C1058" s="1">
        <v>42577.513888888891</v>
      </c>
      <c r="D1058">
        <v>1</v>
      </c>
      <c r="E1058" t="s">
        <v>42</v>
      </c>
      <c r="F1058" t="s">
        <v>43</v>
      </c>
      <c r="G1058">
        <v>6</v>
      </c>
      <c r="H1058" t="str">
        <f t="shared" si="84"/>
        <v>AWD</v>
      </c>
      <c r="I1058" s="2">
        <f t="shared" si="81"/>
        <v>2016</v>
      </c>
      <c r="J1058" s="2">
        <f t="shared" si="82"/>
        <v>7</v>
      </c>
      <c r="K1058" t="str">
        <f t="shared" si="83"/>
        <v>Korenbouten</v>
      </c>
      <c r="L1058" s="25">
        <f t="shared" si="85"/>
        <v>29.571428571428573</v>
      </c>
    </row>
    <row r="1059" spans="1:12" x14ac:dyDescent="0.25">
      <c r="A1059">
        <v>15</v>
      </c>
      <c r="B1059" t="s">
        <v>54</v>
      </c>
      <c r="C1059" s="1">
        <v>42598.506944444445</v>
      </c>
      <c r="D1059">
        <v>1</v>
      </c>
      <c r="E1059" t="s">
        <v>34</v>
      </c>
      <c r="F1059" t="s">
        <v>35</v>
      </c>
      <c r="G1059">
        <v>1</v>
      </c>
      <c r="H1059" t="str">
        <f t="shared" si="84"/>
        <v>AWD</v>
      </c>
      <c r="I1059" s="2">
        <f t="shared" si="81"/>
        <v>2016</v>
      </c>
      <c r="J1059" s="2">
        <f t="shared" si="82"/>
        <v>8</v>
      </c>
      <c r="K1059" t="str">
        <f t="shared" si="83"/>
        <v>Pantserjuffers</v>
      </c>
      <c r="L1059" s="25">
        <f t="shared" si="85"/>
        <v>32.571428571428569</v>
      </c>
    </row>
    <row r="1060" spans="1:12" x14ac:dyDescent="0.25">
      <c r="A1060">
        <v>15</v>
      </c>
      <c r="B1060" t="s">
        <v>54</v>
      </c>
      <c r="C1060" s="1">
        <v>42598.506944444445</v>
      </c>
      <c r="D1060">
        <v>1</v>
      </c>
      <c r="E1060" t="s">
        <v>10</v>
      </c>
      <c r="F1060" t="s">
        <v>11</v>
      </c>
      <c r="G1060">
        <v>13</v>
      </c>
      <c r="H1060" t="str">
        <f t="shared" si="84"/>
        <v>AWD</v>
      </c>
      <c r="I1060" s="2">
        <f t="shared" si="81"/>
        <v>2016</v>
      </c>
      <c r="J1060" s="2">
        <f t="shared" si="82"/>
        <v>8</v>
      </c>
      <c r="K1060" t="str">
        <f t="shared" si="83"/>
        <v>Waterjuffer</v>
      </c>
      <c r="L1060" s="25">
        <f t="shared" si="85"/>
        <v>32.571428571428569</v>
      </c>
    </row>
    <row r="1061" spans="1:12" x14ac:dyDescent="0.25">
      <c r="A1061">
        <v>15</v>
      </c>
      <c r="B1061" t="s">
        <v>54</v>
      </c>
      <c r="C1061" s="1">
        <v>42598.506944444445</v>
      </c>
      <c r="D1061">
        <v>1</v>
      </c>
      <c r="E1061" t="s">
        <v>32</v>
      </c>
      <c r="F1061" t="s">
        <v>33</v>
      </c>
      <c r="G1061">
        <v>2</v>
      </c>
      <c r="H1061" t="str">
        <f t="shared" si="84"/>
        <v>AWD</v>
      </c>
      <c r="I1061" s="2">
        <f t="shared" si="81"/>
        <v>2016</v>
      </c>
      <c r="J1061" s="2">
        <f t="shared" si="82"/>
        <v>8</v>
      </c>
      <c r="K1061" t="str">
        <f t="shared" si="83"/>
        <v>Korenbouten</v>
      </c>
      <c r="L1061" s="25">
        <f t="shared" si="85"/>
        <v>32.571428571428569</v>
      </c>
    </row>
    <row r="1062" spans="1:12" x14ac:dyDescent="0.25">
      <c r="A1062">
        <v>15</v>
      </c>
      <c r="B1062" t="s">
        <v>54</v>
      </c>
      <c r="C1062" s="1">
        <v>42598.506944444445</v>
      </c>
      <c r="D1062">
        <v>1</v>
      </c>
      <c r="E1062" t="s">
        <v>42</v>
      </c>
      <c r="F1062" t="s">
        <v>43</v>
      </c>
      <c r="G1062">
        <v>6</v>
      </c>
      <c r="H1062" t="str">
        <f t="shared" si="84"/>
        <v>AWD</v>
      </c>
      <c r="I1062" s="2">
        <f t="shared" si="81"/>
        <v>2016</v>
      </c>
      <c r="J1062" s="2">
        <f t="shared" si="82"/>
        <v>8</v>
      </c>
      <c r="K1062" t="str">
        <f t="shared" si="83"/>
        <v>Korenbouten</v>
      </c>
      <c r="L1062" s="25">
        <f t="shared" si="85"/>
        <v>32.571428571428569</v>
      </c>
    </row>
    <row r="1063" spans="1:12" x14ac:dyDescent="0.25">
      <c r="A1063">
        <v>15</v>
      </c>
      <c r="B1063" t="s">
        <v>54</v>
      </c>
      <c r="C1063" s="1">
        <v>42598.506944444445</v>
      </c>
      <c r="D1063">
        <v>1</v>
      </c>
      <c r="E1063" t="s">
        <v>30</v>
      </c>
      <c r="F1063" t="s">
        <v>31</v>
      </c>
      <c r="G1063">
        <v>19</v>
      </c>
      <c r="H1063" t="str">
        <f t="shared" si="84"/>
        <v>AWD</v>
      </c>
      <c r="I1063" s="2">
        <f t="shared" si="81"/>
        <v>2016</v>
      </c>
      <c r="J1063" s="2">
        <f t="shared" si="82"/>
        <v>8</v>
      </c>
      <c r="K1063" t="str">
        <f t="shared" si="83"/>
        <v>Pantserjuffers</v>
      </c>
      <c r="L1063" s="25">
        <f t="shared" si="85"/>
        <v>32.571428571428569</v>
      </c>
    </row>
    <row r="1064" spans="1:12" x14ac:dyDescent="0.25">
      <c r="A1064">
        <v>15</v>
      </c>
      <c r="B1064" t="s">
        <v>54</v>
      </c>
      <c r="C1064" s="1">
        <v>42598.506944444445</v>
      </c>
      <c r="D1064">
        <v>1</v>
      </c>
      <c r="E1064" t="s">
        <v>14</v>
      </c>
      <c r="F1064" t="s">
        <v>15</v>
      </c>
      <c r="G1064">
        <v>20</v>
      </c>
      <c r="H1064" t="str">
        <f t="shared" si="84"/>
        <v>AWD</v>
      </c>
      <c r="I1064" s="2">
        <f t="shared" si="81"/>
        <v>2016</v>
      </c>
      <c r="J1064" s="2">
        <f t="shared" si="82"/>
        <v>8</v>
      </c>
      <c r="K1064" t="str">
        <f t="shared" si="83"/>
        <v>Waterjuffer</v>
      </c>
      <c r="L1064" s="25">
        <f t="shared" si="85"/>
        <v>32.571428571428569</v>
      </c>
    </row>
    <row r="1065" spans="1:12" x14ac:dyDescent="0.25">
      <c r="A1065">
        <v>15</v>
      </c>
      <c r="B1065" t="s">
        <v>54</v>
      </c>
      <c r="C1065" s="1">
        <v>42598.506944444445</v>
      </c>
      <c r="D1065">
        <v>1</v>
      </c>
      <c r="E1065" t="s">
        <v>18</v>
      </c>
      <c r="F1065" t="s">
        <v>19</v>
      </c>
      <c r="G1065">
        <v>1</v>
      </c>
      <c r="H1065" t="str">
        <f t="shared" si="84"/>
        <v>AWD</v>
      </c>
      <c r="I1065" s="2">
        <f t="shared" si="81"/>
        <v>2016</v>
      </c>
      <c r="J1065" s="2">
        <f t="shared" si="82"/>
        <v>8</v>
      </c>
      <c r="K1065" t="str">
        <f t="shared" si="83"/>
        <v>Korenbouten</v>
      </c>
      <c r="L1065" s="25">
        <f t="shared" si="85"/>
        <v>32.571428571428569</v>
      </c>
    </row>
    <row r="1066" spans="1:12" x14ac:dyDescent="0.25">
      <c r="A1066">
        <v>15</v>
      </c>
      <c r="B1066" t="s">
        <v>54</v>
      </c>
      <c r="C1066" s="1">
        <v>42598.506944444445</v>
      </c>
      <c r="D1066">
        <v>1</v>
      </c>
      <c r="E1066" t="s">
        <v>55</v>
      </c>
      <c r="F1066" t="s">
        <v>56</v>
      </c>
      <c r="G1066">
        <v>25</v>
      </c>
      <c r="H1066" t="str">
        <f t="shared" si="84"/>
        <v>AWD</v>
      </c>
      <c r="I1066" s="2">
        <f t="shared" si="81"/>
        <v>2016</v>
      </c>
      <c r="J1066" s="2">
        <f t="shared" si="82"/>
        <v>8</v>
      </c>
      <c r="K1066" t="str">
        <f t="shared" si="83"/>
        <v>Korenbouten</v>
      </c>
      <c r="L1066" s="25">
        <f t="shared" si="85"/>
        <v>32.571428571428569</v>
      </c>
    </row>
    <row r="1067" spans="1:12" x14ac:dyDescent="0.25">
      <c r="A1067">
        <v>15</v>
      </c>
      <c r="B1067" t="s">
        <v>54</v>
      </c>
      <c r="C1067" s="1">
        <v>42612.527777777781</v>
      </c>
      <c r="D1067">
        <v>1</v>
      </c>
      <c r="E1067" t="s">
        <v>34</v>
      </c>
      <c r="F1067" t="s">
        <v>35</v>
      </c>
      <c r="G1067">
        <v>3</v>
      </c>
      <c r="H1067" t="str">
        <f t="shared" si="84"/>
        <v>AWD</v>
      </c>
      <c r="I1067" s="2">
        <f t="shared" si="81"/>
        <v>2016</v>
      </c>
      <c r="J1067" s="2">
        <f t="shared" si="82"/>
        <v>8</v>
      </c>
      <c r="K1067" t="str">
        <f t="shared" si="83"/>
        <v>Pantserjuffers</v>
      </c>
      <c r="L1067" s="25">
        <f t="shared" si="85"/>
        <v>34.571428571428569</v>
      </c>
    </row>
    <row r="1068" spans="1:12" x14ac:dyDescent="0.25">
      <c r="A1068">
        <v>15</v>
      </c>
      <c r="B1068" t="s">
        <v>54</v>
      </c>
      <c r="C1068" s="1">
        <v>42612.527777777781</v>
      </c>
      <c r="D1068">
        <v>1</v>
      </c>
      <c r="E1068" t="s">
        <v>38</v>
      </c>
      <c r="F1068" t="s">
        <v>39</v>
      </c>
      <c r="G1068">
        <v>1</v>
      </c>
      <c r="H1068" t="str">
        <f t="shared" si="84"/>
        <v>AWD</v>
      </c>
      <c r="I1068" s="2">
        <f t="shared" si="81"/>
        <v>2016</v>
      </c>
      <c r="J1068" s="2">
        <f t="shared" si="82"/>
        <v>8</v>
      </c>
      <c r="K1068" t="str">
        <f t="shared" si="83"/>
        <v>Korenbouten</v>
      </c>
      <c r="L1068" s="25">
        <f t="shared" si="85"/>
        <v>34.571428571428569</v>
      </c>
    </row>
    <row r="1069" spans="1:12" x14ac:dyDescent="0.25">
      <c r="A1069">
        <v>15</v>
      </c>
      <c r="B1069" t="s">
        <v>54</v>
      </c>
      <c r="C1069" s="1">
        <v>42612.527777777781</v>
      </c>
      <c r="D1069">
        <v>1</v>
      </c>
      <c r="E1069" t="s">
        <v>30</v>
      </c>
      <c r="F1069" t="s">
        <v>31</v>
      </c>
      <c r="G1069">
        <v>11</v>
      </c>
      <c r="H1069" t="str">
        <f t="shared" si="84"/>
        <v>AWD</v>
      </c>
      <c r="I1069" s="2">
        <f t="shared" si="81"/>
        <v>2016</v>
      </c>
      <c r="J1069" s="2">
        <f t="shared" si="82"/>
        <v>8</v>
      </c>
      <c r="K1069" t="str">
        <f t="shared" si="83"/>
        <v>Pantserjuffers</v>
      </c>
      <c r="L1069" s="25">
        <f t="shared" si="85"/>
        <v>34.571428571428569</v>
      </c>
    </row>
    <row r="1070" spans="1:12" x14ac:dyDescent="0.25">
      <c r="A1070">
        <v>15</v>
      </c>
      <c r="B1070" t="s">
        <v>54</v>
      </c>
      <c r="C1070" s="1">
        <v>42612.527777777781</v>
      </c>
      <c r="D1070">
        <v>1</v>
      </c>
      <c r="E1070" t="s">
        <v>10</v>
      </c>
      <c r="F1070" t="s">
        <v>11</v>
      </c>
      <c r="G1070">
        <v>4</v>
      </c>
      <c r="H1070" t="str">
        <f t="shared" si="84"/>
        <v>AWD</v>
      </c>
      <c r="I1070" s="2">
        <f t="shared" si="81"/>
        <v>2016</v>
      </c>
      <c r="J1070" s="2">
        <f t="shared" si="82"/>
        <v>8</v>
      </c>
      <c r="K1070" t="str">
        <f t="shared" si="83"/>
        <v>Waterjuffer</v>
      </c>
      <c r="L1070" s="25">
        <f t="shared" si="85"/>
        <v>34.571428571428569</v>
      </c>
    </row>
    <row r="1071" spans="1:12" x14ac:dyDescent="0.25">
      <c r="A1071">
        <v>15</v>
      </c>
      <c r="B1071" t="s">
        <v>54</v>
      </c>
      <c r="C1071" s="1">
        <v>42612.527777777781</v>
      </c>
      <c r="D1071">
        <v>1</v>
      </c>
      <c r="E1071" t="s">
        <v>14</v>
      </c>
      <c r="F1071" t="s">
        <v>15</v>
      </c>
      <c r="G1071">
        <v>13</v>
      </c>
      <c r="H1071" t="str">
        <f t="shared" si="84"/>
        <v>AWD</v>
      </c>
      <c r="I1071" s="2">
        <f t="shared" si="81"/>
        <v>2016</v>
      </c>
      <c r="J1071" s="2">
        <f t="shared" si="82"/>
        <v>8</v>
      </c>
      <c r="K1071" t="str">
        <f t="shared" si="83"/>
        <v>Waterjuffer</v>
      </c>
      <c r="L1071" s="25">
        <f t="shared" si="85"/>
        <v>34.571428571428569</v>
      </c>
    </row>
    <row r="1072" spans="1:12" x14ac:dyDescent="0.25">
      <c r="A1072">
        <v>15</v>
      </c>
      <c r="B1072" t="s">
        <v>54</v>
      </c>
      <c r="C1072" s="1">
        <v>42612.527777777781</v>
      </c>
      <c r="D1072">
        <v>1</v>
      </c>
      <c r="E1072" t="s">
        <v>32</v>
      </c>
      <c r="F1072" t="s">
        <v>33</v>
      </c>
      <c r="G1072">
        <v>17</v>
      </c>
      <c r="H1072" t="str">
        <f t="shared" si="84"/>
        <v>AWD</v>
      </c>
      <c r="I1072" s="2">
        <f t="shared" si="81"/>
        <v>2016</v>
      </c>
      <c r="J1072" s="2">
        <f t="shared" si="82"/>
        <v>8</v>
      </c>
      <c r="K1072" t="str">
        <f t="shared" si="83"/>
        <v>Korenbouten</v>
      </c>
      <c r="L1072" s="25">
        <f t="shared" si="85"/>
        <v>34.571428571428569</v>
      </c>
    </row>
    <row r="1073" spans="1:12" x14ac:dyDescent="0.25">
      <c r="A1073">
        <v>15</v>
      </c>
      <c r="B1073" t="s">
        <v>54</v>
      </c>
      <c r="C1073" s="1">
        <v>42612.527777777781</v>
      </c>
      <c r="D1073">
        <v>1</v>
      </c>
      <c r="E1073" t="s">
        <v>42</v>
      </c>
      <c r="F1073" t="s">
        <v>43</v>
      </c>
      <c r="G1073">
        <v>12</v>
      </c>
      <c r="H1073" t="str">
        <f t="shared" si="84"/>
        <v>AWD</v>
      </c>
      <c r="I1073" s="2">
        <f t="shared" si="81"/>
        <v>2016</v>
      </c>
      <c r="J1073" s="2">
        <f t="shared" si="82"/>
        <v>8</v>
      </c>
      <c r="K1073" t="str">
        <f t="shared" si="83"/>
        <v>Korenbouten</v>
      </c>
      <c r="L1073" s="25">
        <f t="shared" si="85"/>
        <v>34.571428571428569</v>
      </c>
    </row>
    <row r="1074" spans="1:12" x14ac:dyDescent="0.25">
      <c r="A1074">
        <v>15</v>
      </c>
      <c r="B1074" t="s">
        <v>54</v>
      </c>
      <c r="C1074" s="1">
        <v>42626.552083333336</v>
      </c>
      <c r="D1074">
        <v>1</v>
      </c>
      <c r="E1074" t="s">
        <v>10</v>
      </c>
      <c r="F1074" t="s">
        <v>11</v>
      </c>
      <c r="G1074">
        <v>2</v>
      </c>
      <c r="H1074" t="str">
        <f t="shared" si="84"/>
        <v>AWD</v>
      </c>
      <c r="I1074" s="2">
        <f t="shared" si="81"/>
        <v>2016</v>
      </c>
      <c r="J1074" s="2">
        <f t="shared" si="82"/>
        <v>9</v>
      </c>
      <c r="K1074" t="str">
        <f t="shared" si="83"/>
        <v>Waterjuffer</v>
      </c>
      <c r="L1074" s="25">
        <f t="shared" si="85"/>
        <v>36.571428571428569</v>
      </c>
    </row>
    <row r="1075" spans="1:12" x14ac:dyDescent="0.25">
      <c r="A1075">
        <v>15</v>
      </c>
      <c r="B1075" t="s">
        <v>54</v>
      </c>
      <c r="C1075" s="1">
        <v>42626.552083333336</v>
      </c>
      <c r="D1075">
        <v>1</v>
      </c>
      <c r="E1075" t="s">
        <v>36</v>
      </c>
      <c r="F1075" t="s">
        <v>37</v>
      </c>
      <c r="G1075">
        <v>1</v>
      </c>
      <c r="H1075" t="str">
        <f t="shared" si="84"/>
        <v>AWD</v>
      </c>
      <c r="I1075" s="2">
        <f t="shared" si="81"/>
        <v>2016</v>
      </c>
      <c r="J1075" s="2">
        <f t="shared" si="82"/>
        <v>9</v>
      </c>
      <c r="K1075" t="str">
        <f t="shared" si="83"/>
        <v>Glazenmakers</v>
      </c>
      <c r="L1075" s="25">
        <f t="shared" si="85"/>
        <v>36.571428571428569</v>
      </c>
    </row>
    <row r="1076" spans="1:12" x14ac:dyDescent="0.25">
      <c r="A1076">
        <v>15</v>
      </c>
      <c r="B1076" t="s">
        <v>54</v>
      </c>
      <c r="C1076" s="1">
        <v>42626.552083333336</v>
      </c>
      <c r="D1076">
        <v>1</v>
      </c>
      <c r="E1076" t="s">
        <v>38</v>
      </c>
      <c r="F1076" t="s">
        <v>39</v>
      </c>
      <c r="G1076">
        <v>1</v>
      </c>
      <c r="H1076" t="str">
        <f t="shared" si="84"/>
        <v>AWD</v>
      </c>
      <c r="I1076" s="2">
        <f t="shared" si="81"/>
        <v>2016</v>
      </c>
      <c r="J1076" s="2">
        <f t="shared" si="82"/>
        <v>9</v>
      </c>
      <c r="K1076" t="str">
        <f t="shared" si="83"/>
        <v>Korenbouten</v>
      </c>
      <c r="L1076" s="25">
        <f t="shared" si="85"/>
        <v>36.571428571428569</v>
      </c>
    </row>
    <row r="1077" spans="1:12" x14ac:dyDescent="0.25">
      <c r="A1077">
        <v>15</v>
      </c>
      <c r="B1077" t="s">
        <v>54</v>
      </c>
      <c r="C1077" s="1">
        <v>42626.552083333336</v>
      </c>
      <c r="D1077">
        <v>1</v>
      </c>
      <c r="E1077" t="s">
        <v>30</v>
      </c>
      <c r="F1077" t="s">
        <v>31</v>
      </c>
      <c r="G1077">
        <v>6</v>
      </c>
      <c r="H1077" t="str">
        <f t="shared" si="84"/>
        <v>AWD</v>
      </c>
      <c r="I1077" s="2">
        <f t="shared" si="81"/>
        <v>2016</v>
      </c>
      <c r="J1077" s="2">
        <f t="shared" si="82"/>
        <v>9</v>
      </c>
      <c r="K1077" t="str">
        <f t="shared" si="83"/>
        <v>Pantserjuffers</v>
      </c>
      <c r="L1077" s="25">
        <f t="shared" si="85"/>
        <v>36.571428571428569</v>
      </c>
    </row>
    <row r="1078" spans="1:12" x14ac:dyDescent="0.25">
      <c r="A1078">
        <v>15</v>
      </c>
      <c r="B1078" t="s">
        <v>54</v>
      </c>
      <c r="C1078" s="1">
        <v>42626.552083333336</v>
      </c>
      <c r="D1078">
        <v>1</v>
      </c>
      <c r="E1078" t="s">
        <v>46</v>
      </c>
      <c r="F1078" t="s">
        <v>47</v>
      </c>
      <c r="G1078">
        <v>13</v>
      </c>
      <c r="H1078" t="str">
        <f t="shared" si="84"/>
        <v>AWD</v>
      </c>
      <c r="I1078" s="2">
        <f t="shared" si="81"/>
        <v>2016</v>
      </c>
      <c r="J1078" s="2">
        <f t="shared" si="82"/>
        <v>9</v>
      </c>
      <c r="K1078" t="str">
        <f t="shared" si="83"/>
        <v>Pantserjuffers</v>
      </c>
      <c r="L1078" s="25">
        <f t="shared" si="85"/>
        <v>36.571428571428569</v>
      </c>
    </row>
    <row r="1079" spans="1:12" x14ac:dyDescent="0.25">
      <c r="A1079">
        <v>15</v>
      </c>
      <c r="B1079" t="s">
        <v>54</v>
      </c>
      <c r="C1079" s="1">
        <v>42626.552083333336</v>
      </c>
      <c r="D1079">
        <v>1</v>
      </c>
      <c r="E1079" t="s">
        <v>14</v>
      </c>
      <c r="F1079" t="s">
        <v>15</v>
      </c>
      <c r="G1079">
        <v>9</v>
      </c>
      <c r="H1079" t="str">
        <f t="shared" si="84"/>
        <v>AWD</v>
      </c>
      <c r="I1079" s="2">
        <f t="shared" si="81"/>
        <v>2016</v>
      </c>
      <c r="J1079" s="2">
        <f t="shared" si="82"/>
        <v>9</v>
      </c>
      <c r="K1079" t="str">
        <f t="shared" si="83"/>
        <v>Waterjuffer</v>
      </c>
      <c r="L1079" s="25">
        <f t="shared" si="85"/>
        <v>36.571428571428569</v>
      </c>
    </row>
    <row r="1080" spans="1:12" x14ac:dyDescent="0.25">
      <c r="A1080">
        <v>15</v>
      </c>
      <c r="B1080" t="s">
        <v>54</v>
      </c>
      <c r="C1080" s="1">
        <v>42626.552083333336</v>
      </c>
      <c r="D1080">
        <v>1</v>
      </c>
      <c r="E1080" t="s">
        <v>32</v>
      </c>
      <c r="F1080" t="s">
        <v>33</v>
      </c>
      <c r="G1080">
        <v>5</v>
      </c>
      <c r="H1080" t="str">
        <f t="shared" si="84"/>
        <v>AWD</v>
      </c>
      <c r="I1080" s="2">
        <f t="shared" si="81"/>
        <v>2016</v>
      </c>
      <c r="J1080" s="2">
        <f t="shared" si="82"/>
        <v>9</v>
      </c>
      <c r="K1080" t="str">
        <f t="shared" si="83"/>
        <v>Korenbouten</v>
      </c>
      <c r="L1080" s="25">
        <f t="shared" si="85"/>
        <v>36.571428571428569</v>
      </c>
    </row>
    <row r="1081" spans="1:12" x14ac:dyDescent="0.25">
      <c r="A1081">
        <v>15</v>
      </c>
      <c r="B1081" t="s">
        <v>54</v>
      </c>
      <c r="C1081" s="1">
        <v>42626.552083333336</v>
      </c>
      <c r="D1081">
        <v>1</v>
      </c>
      <c r="E1081" t="s">
        <v>42</v>
      </c>
      <c r="F1081" t="s">
        <v>43</v>
      </c>
      <c r="G1081">
        <v>8</v>
      </c>
      <c r="H1081" t="str">
        <f t="shared" si="84"/>
        <v>AWD</v>
      </c>
      <c r="I1081" s="2">
        <f t="shared" si="81"/>
        <v>2016</v>
      </c>
      <c r="J1081" s="2">
        <f t="shared" si="82"/>
        <v>9</v>
      </c>
      <c r="K1081" t="str">
        <f t="shared" si="83"/>
        <v>Korenbouten</v>
      </c>
      <c r="L1081" s="25">
        <f t="shared" si="85"/>
        <v>36.571428571428569</v>
      </c>
    </row>
    <row r="1082" spans="1:12" x14ac:dyDescent="0.25">
      <c r="A1082">
        <v>15</v>
      </c>
      <c r="B1082" t="s">
        <v>54</v>
      </c>
      <c r="C1082" s="1">
        <v>42626.552083333336</v>
      </c>
      <c r="D1082">
        <v>1</v>
      </c>
      <c r="E1082" t="s">
        <v>34</v>
      </c>
      <c r="F1082" t="s">
        <v>35</v>
      </c>
      <c r="G1082">
        <v>4</v>
      </c>
      <c r="H1082" t="str">
        <f t="shared" si="84"/>
        <v>AWD</v>
      </c>
      <c r="I1082" s="2">
        <f t="shared" si="81"/>
        <v>2016</v>
      </c>
      <c r="J1082" s="2">
        <f t="shared" si="82"/>
        <v>9</v>
      </c>
      <c r="K1082" t="str">
        <f t="shared" si="83"/>
        <v>Pantserjuffers</v>
      </c>
      <c r="L1082" s="25">
        <f t="shared" si="85"/>
        <v>36.571428571428569</v>
      </c>
    </row>
    <row r="1083" spans="1:12" x14ac:dyDescent="0.25">
      <c r="A1083">
        <v>15</v>
      </c>
      <c r="B1083" t="s">
        <v>54</v>
      </c>
      <c r="C1083" s="1">
        <v>42855.53125</v>
      </c>
      <c r="D1083">
        <v>1</v>
      </c>
      <c r="E1083" t="s">
        <v>28</v>
      </c>
      <c r="F1083" t="s">
        <v>29</v>
      </c>
      <c r="G1083">
        <v>8</v>
      </c>
      <c r="H1083" t="str">
        <f t="shared" si="84"/>
        <v>AWD</v>
      </c>
      <c r="I1083" s="2">
        <f t="shared" si="81"/>
        <v>2017</v>
      </c>
      <c r="J1083" s="2">
        <f t="shared" si="82"/>
        <v>4</v>
      </c>
      <c r="K1083" t="str">
        <f t="shared" si="83"/>
        <v>Korenbouten</v>
      </c>
      <c r="L1083" s="25">
        <f t="shared" si="85"/>
        <v>17</v>
      </c>
    </row>
    <row r="1084" spans="1:12" x14ac:dyDescent="0.25">
      <c r="A1084">
        <v>15</v>
      </c>
      <c r="B1084" t="s">
        <v>54</v>
      </c>
      <c r="C1084" s="1">
        <v>42855.53125</v>
      </c>
      <c r="D1084">
        <v>1</v>
      </c>
      <c r="E1084" t="s">
        <v>8</v>
      </c>
      <c r="F1084" t="s">
        <v>9</v>
      </c>
      <c r="G1084">
        <v>1</v>
      </c>
      <c r="H1084" t="str">
        <f t="shared" si="84"/>
        <v>AWD</v>
      </c>
      <c r="I1084" s="2">
        <f t="shared" si="81"/>
        <v>2017</v>
      </c>
      <c r="J1084" s="2">
        <f t="shared" si="82"/>
        <v>4</v>
      </c>
      <c r="K1084" t="str">
        <f t="shared" si="83"/>
        <v>Pantserjuffers</v>
      </c>
      <c r="L1084" s="25">
        <f t="shared" si="85"/>
        <v>17</v>
      </c>
    </row>
    <row r="1085" spans="1:12" x14ac:dyDescent="0.25">
      <c r="A1085">
        <v>15</v>
      </c>
      <c r="B1085" t="s">
        <v>54</v>
      </c>
      <c r="C1085" s="1">
        <v>42855.53125</v>
      </c>
      <c r="D1085">
        <v>1</v>
      </c>
      <c r="E1085" t="s">
        <v>12</v>
      </c>
      <c r="F1085" t="s">
        <v>13</v>
      </c>
      <c r="G1085">
        <v>2</v>
      </c>
      <c r="H1085" t="str">
        <f t="shared" si="84"/>
        <v>AWD</v>
      </c>
      <c r="I1085" s="2">
        <f t="shared" ref="I1085:I1148" si="86">YEAR(C1085)</f>
        <v>2017</v>
      </c>
      <c r="J1085" s="2">
        <f t="shared" ref="J1085:J1148" si="87">MONTH(C1085)</f>
        <v>4</v>
      </c>
      <c r="K1085" t="str">
        <f t="shared" ref="K1085:K1148" si="88">VLOOKUP(E1085,$Q$2:$R$100,2,FALSE)</f>
        <v>Waterjuffer</v>
      </c>
      <c r="L1085" s="25">
        <f t="shared" si="85"/>
        <v>17</v>
      </c>
    </row>
    <row r="1086" spans="1:12" x14ac:dyDescent="0.25">
      <c r="A1086">
        <v>15</v>
      </c>
      <c r="B1086" t="s">
        <v>54</v>
      </c>
      <c r="C1086" s="1">
        <v>42872.496527777781</v>
      </c>
      <c r="D1086">
        <v>1</v>
      </c>
      <c r="E1086" t="s">
        <v>8</v>
      </c>
      <c r="F1086" t="s">
        <v>9</v>
      </c>
      <c r="G1086">
        <v>3</v>
      </c>
      <c r="H1086" t="str">
        <f t="shared" si="84"/>
        <v>AWD</v>
      </c>
      <c r="I1086" s="2">
        <f t="shared" si="86"/>
        <v>2017</v>
      </c>
      <c r="J1086" s="2">
        <f t="shared" si="87"/>
        <v>5</v>
      </c>
      <c r="K1086" t="str">
        <f t="shared" si="88"/>
        <v>Pantserjuffers</v>
      </c>
      <c r="L1086" s="25">
        <f t="shared" si="85"/>
        <v>19.428571428571427</v>
      </c>
    </row>
    <row r="1087" spans="1:12" x14ac:dyDescent="0.25">
      <c r="A1087">
        <v>15</v>
      </c>
      <c r="B1087" t="s">
        <v>54</v>
      </c>
      <c r="C1087" s="1">
        <v>42872.496527777781</v>
      </c>
      <c r="D1087">
        <v>1</v>
      </c>
      <c r="E1087" t="s">
        <v>10</v>
      </c>
      <c r="F1087" t="s">
        <v>11</v>
      </c>
      <c r="G1087">
        <v>48</v>
      </c>
      <c r="H1087" t="str">
        <f t="shared" si="84"/>
        <v>AWD</v>
      </c>
      <c r="I1087" s="2">
        <f t="shared" si="86"/>
        <v>2017</v>
      </c>
      <c r="J1087" s="2">
        <f t="shared" si="87"/>
        <v>5</v>
      </c>
      <c r="K1087" t="str">
        <f t="shared" si="88"/>
        <v>Waterjuffer</v>
      </c>
      <c r="L1087" s="25">
        <f t="shared" si="85"/>
        <v>19.428571428571427</v>
      </c>
    </row>
    <row r="1088" spans="1:12" x14ac:dyDescent="0.25">
      <c r="A1088">
        <v>15</v>
      </c>
      <c r="B1088" t="s">
        <v>54</v>
      </c>
      <c r="C1088" s="1">
        <v>42872.496527777781</v>
      </c>
      <c r="D1088">
        <v>1</v>
      </c>
      <c r="E1088" t="s">
        <v>12</v>
      </c>
      <c r="F1088" t="s">
        <v>13</v>
      </c>
      <c r="G1088">
        <v>8</v>
      </c>
      <c r="H1088" t="str">
        <f t="shared" si="84"/>
        <v>AWD</v>
      </c>
      <c r="I1088" s="2">
        <f t="shared" si="86"/>
        <v>2017</v>
      </c>
      <c r="J1088" s="2">
        <f t="shared" si="87"/>
        <v>5</v>
      </c>
      <c r="K1088" t="str">
        <f t="shared" si="88"/>
        <v>Waterjuffer</v>
      </c>
      <c r="L1088" s="25">
        <f t="shared" si="85"/>
        <v>19.428571428571427</v>
      </c>
    </row>
    <row r="1089" spans="1:12" x14ac:dyDescent="0.25">
      <c r="A1089">
        <v>15</v>
      </c>
      <c r="B1089" t="s">
        <v>54</v>
      </c>
      <c r="C1089" s="1">
        <v>42872.496527777781</v>
      </c>
      <c r="D1089">
        <v>1</v>
      </c>
      <c r="E1089" t="s">
        <v>20</v>
      </c>
      <c r="F1089" t="s">
        <v>21</v>
      </c>
      <c r="G1089">
        <v>95</v>
      </c>
      <c r="H1089" t="str">
        <f t="shared" si="84"/>
        <v>AWD</v>
      </c>
      <c r="I1089" s="2">
        <f t="shared" si="86"/>
        <v>2017</v>
      </c>
      <c r="J1089" s="2">
        <f t="shared" si="87"/>
        <v>5</v>
      </c>
      <c r="K1089" t="str">
        <f t="shared" si="88"/>
        <v>Waterjuffer</v>
      </c>
      <c r="L1089" s="25">
        <f t="shared" si="85"/>
        <v>19.428571428571427</v>
      </c>
    </row>
    <row r="1090" spans="1:12" x14ac:dyDescent="0.25">
      <c r="A1090">
        <v>15</v>
      </c>
      <c r="B1090" t="s">
        <v>54</v>
      </c>
      <c r="C1090" s="1">
        <v>42872.496527777781</v>
      </c>
      <c r="D1090">
        <v>1</v>
      </c>
      <c r="E1090" t="s">
        <v>16</v>
      </c>
      <c r="F1090" t="s">
        <v>17</v>
      </c>
      <c r="G1090">
        <v>1</v>
      </c>
      <c r="H1090" t="str">
        <f t="shared" ref="H1090:H1153" si="89">VLOOKUP(A1090,$N$2:$O$51,2,FALSE)</f>
        <v>AWD</v>
      </c>
      <c r="I1090" s="2">
        <f t="shared" si="86"/>
        <v>2017</v>
      </c>
      <c r="J1090" s="2">
        <f t="shared" si="87"/>
        <v>5</v>
      </c>
      <c r="K1090" t="str">
        <f t="shared" si="88"/>
        <v>Waterjuffer</v>
      </c>
      <c r="L1090" s="25">
        <f t="shared" si="85"/>
        <v>19.428571428571427</v>
      </c>
    </row>
    <row r="1091" spans="1:12" x14ac:dyDescent="0.25">
      <c r="A1091">
        <v>15</v>
      </c>
      <c r="B1091" t="s">
        <v>54</v>
      </c>
      <c r="C1091" s="1">
        <v>42872.496527777781</v>
      </c>
      <c r="D1091">
        <v>1</v>
      </c>
      <c r="E1091" t="s">
        <v>26</v>
      </c>
      <c r="F1091" t="s">
        <v>27</v>
      </c>
      <c r="G1091">
        <v>1</v>
      </c>
      <c r="H1091" t="str">
        <f t="shared" si="89"/>
        <v>AWD</v>
      </c>
      <c r="I1091" s="2">
        <f t="shared" si="86"/>
        <v>2017</v>
      </c>
      <c r="J1091" s="2">
        <f t="shared" si="87"/>
        <v>5</v>
      </c>
      <c r="K1091" t="str">
        <f t="shared" si="88"/>
        <v>Glazenmakers</v>
      </c>
      <c r="L1091" s="25">
        <f t="shared" ref="L1091:L1154" si="90">(ROUNDDOWN(C1091-DATE(I1091,1,1),0))/7</f>
        <v>19.428571428571427</v>
      </c>
    </row>
    <row r="1092" spans="1:12" x14ac:dyDescent="0.25">
      <c r="A1092">
        <v>15</v>
      </c>
      <c r="B1092" t="s">
        <v>54</v>
      </c>
      <c r="C1092" s="1">
        <v>42872.496527777781</v>
      </c>
      <c r="D1092">
        <v>1</v>
      </c>
      <c r="E1092" t="s">
        <v>28</v>
      </c>
      <c r="F1092" t="s">
        <v>29</v>
      </c>
      <c r="G1092">
        <v>13</v>
      </c>
      <c r="H1092" t="str">
        <f t="shared" si="89"/>
        <v>AWD</v>
      </c>
      <c r="I1092" s="2">
        <f t="shared" si="86"/>
        <v>2017</v>
      </c>
      <c r="J1092" s="2">
        <f t="shared" si="87"/>
        <v>5</v>
      </c>
      <c r="K1092" t="str">
        <f t="shared" si="88"/>
        <v>Korenbouten</v>
      </c>
      <c r="L1092" s="25">
        <f t="shared" si="90"/>
        <v>19.428571428571427</v>
      </c>
    </row>
    <row r="1093" spans="1:12" x14ac:dyDescent="0.25">
      <c r="A1093">
        <v>15</v>
      </c>
      <c r="B1093" t="s">
        <v>54</v>
      </c>
      <c r="C1093" s="1">
        <v>42872.496527777781</v>
      </c>
      <c r="D1093">
        <v>1</v>
      </c>
      <c r="E1093" t="s">
        <v>18</v>
      </c>
      <c r="F1093" t="s">
        <v>19</v>
      </c>
      <c r="G1093">
        <v>1</v>
      </c>
      <c r="H1093" t="str">
        <f t="shared" si="89"/>
        <v>AWD</v>
      </c>
      <c r="I1093" s="2">
        <f t="shared" si="86"/>
        <v>2017</v>
      </c>
      <c r="J1093" s="2">
        <f t="shared" si="87"/>
        <v>5</v>
      </c>
      <c r="K1093" t="str">
        <f t="shared" si="88"/>
        <v>Korenbouten</v>
      </c>
      <c r="L1093" s="25">
        <f t="shared" si="90"/>
        <v>19.428571428571427</v>
      </c>
    </row>
    <row r="1094" spans="1:12" x14ac:dyDescent="0.25">
      <c r="A1094">
        <v>15</v>
      </c>
      <c r="B1094" t="s">
        <v>54</v>
      </c>
      <c r="C1094" s="1">
        <v>42872.496527777781</v>
      </c>
      <c r="D1094">
        <v>1</v>
      </c>
      <c r="E1094" t="s">
        <v>22</v>
      </c>
      <c r="F1094" t="s">
        <v>23</v>
      </c>
      <c r="G1094">
        <v>3</v>
      </c>
      <c r="H1094" t="str">
        <f t="shared" si="89"/>
        <v>AWD</v>
      </c>
      <c r="I1094" s="2">
        <f t="shared" si="86"/>
        <v>2017</v>
      </c>
      <c r="J1094" s="2">
        <f t="shared" si="87"/>
        <v>5</v>
      </c>
      <c r="K1094" t="str">
        <f t="shared" si="88"/>
        <v>Glazenmakers</v>
      </c>
      <c r="L1094" s="25">
        <f t="shared" si="90"/>
        <v>19.428571428571427</v>
      </c>
    </row>
    <row r="1095" spans="1:12" x14ac:dyDescent="0.25">
      <c r="A1095">
        <v>15</v>
      </c>
      <c r="B1095" t="s">
        <v>54</v>
      </c>
      <c r="C1095" s="1">
        <v>42872.496527777781</v>
      </c>
      <c r="D1095">
        <v>1</v>
      </c>
      <c r="E1095" t="s">
        <v>24</v>
      </c>
      <c r="F1095" t="s">
        <v>25</v>
      </c>
      <c r="G1095">
        <v>1</v>
      </c>
      <c r="H1095" t="str">
        <f t="shared" si="89"/>
        <v>AWD</v>
      </c>
      <c r="I1095" s="2">
        <f t="shared" si="86"/>
        <v>2017</v>
      </c>
      <c r="J1095" s="2">
        <f t="shared" si="87"/>
        <v>5</v>
      </c>
      <c r="K1095" t="str">
        <f t="shared" si="88"/>
        <v>Glazenmakers</v>
      </c>
      <c r="L1095" s="25">
        <f t="shared" si="90"/>
        <v>19.428571428571427</v>
      </c>
    </row>
    <row r="1096" spans="1:12" x14ac:dyDescent="0.25">
      <c r="A1096">
        <v>15</v>
      </c>
      <c r="B1096" t="s">
        <v>54</v>
      </c>
      <c r="C1096" s="1">
        <v>42872.496527777781</v>
      </c>
      <c r="D1096">
        <v>1</v>
      </c>
      <c r="E1096" t="s">
        <v>14</v>
      </c>
      <c r="F1096" t="s">
        <v>15</v>
      </c>
      <c r="G1096">
        <v>6</v>
      </c>
      <c r="H1096" t="str">
        <f t="shared" si="89"/>
        <v>AWD</v>
      </c>
      <c r="I1096" s="2">
        <f t="shared" si="86"/>
        <v>2017</v>
      </c>
      <c r="J1096" s="2">
        <f t="shared" si="87"/>
        <v>5</v>
      </c>
      <c r="K1096" t="str">
        <f t="shared" si="88"/>
        <v>Waterjuffer</v>
      </c>
      <c r="L1096" s="25">
        <f t="shared" si="90"/>
        <v>19.428571428571427</v>
      </c>
    </row>
    <row r="1097" spans="1:12" x14ac:dyDescent="0.25">
      <c r="A1097">
        <v>15</v>
      </c>
      <c r="B1097" t="s">
        <v>54</v>
      </c>
      <c r="C1097" s="1">
        <v>42879.527777777781</v>
      </c>
      <c r="D1097">
        <v>1</v>
      </c>
      <c r="E1097" t="s">
        <v>8</v>
      </c>
      <c r="F1097" t="s">
        <v>9</v>
      </c>
      <c r="G1097">
        <v>4</v>
      </c>
      <c r="H1097" t="str">
        <f t="shared" si="89"/>
        <v>AWD</v>
      </c>
      <c r="I1097" s="2">
        <f t="shared" si="86"/>
        <v>2017</v>
      </c>
      <c r="J1097" s="2">
        <f t="shared" si="87"/>
        <v>5</v>
      </c>
      <c r="K1097" t="str">
        <f t="shared" si="88"/>
        <v>Pantserjuffers</v>
      </c>
      <c r="L1097" s="25">
        <f t="shared" si="90"/>
        <v>20.428571428571427</v>
      </c>
    </row>
    <row r="1098" spans="1:12" x14ac:dyDescent="0.25">
      <c r="A1098">
        <v>15</v>
      </c>
      <c r="B1098" t="s">
        <v>54</v>
      </c>
      <c r="C1098" s="1">
        <v>42879.527777777781</v>
      </c>
      <c r="D1098">
        <v>1</v>
      </c>
      <c r="E1098" t="s">
        <v>10</v>
      </c>
      <c r="F1098" t="s">
        <v>11</v>
      </c>
      <c r="G1098">
        <v>25</v>
      </c>
      <c r="H1098" t="str">
        <f t="shared" si="89"/>
        <v>AWD</v>
      </c>
      <c r="I1098" s="2">
        <f t="shared" si="86"/>
        <v>2017</v>
      </c>
      <c r="J1098" s="2">
        <f t="shared" si="87"/>
        <v>5</v>
      </c>
      <c r="K1098" t="str">
        <f t="shared" si="88"/>
        <v>Waterjuffer</v>
      </c>
      <c r="L1098" s="25">
        <f t="shared" si="90"/>
        <v>20.428571428571427</v>
      </c>
    </row>
    <row r="1099" spans="1:12" x14ac:dyDescent="0.25">
      <c r="A1099">
        <v>15</v>
      </c>
      <c r="B1099" t="s">
        <v>54</v>
      </c>
      <c r="C1099" s="1">
        <v>42879.527777777781</v>
      </c>
      <c r="D1099">
        <v>1</v>
      </c>
      <c r="E1099" t="s">
        <v>12</v>
      </c>
      <c r="F1099" t="s">
        <v>13</v>
      </c>
      <c r="G1099">
        <v>12</v>
      </c>
      <c r="H1099" t="str">
        <f t="shared" si="89"/>
        <v>AWD</v>
      </c>
      <c r="I1099" s="2">
        <f t="shared" si="86"/>
        <v>2017</v>
      </c>
      <c r="J1099" s="2">
        <f t="shared" si="87"/>
        <v>5</v>
      </c>
      <c r="K1099" t="str">
        <f t="shared" si="88"/>
        <v>Waterjuffer</v>
      </c>
      <c r="L1099" s="25">
        <f t="shared" si="90"/>
        <v>20.428571428571427</v>
      </c>
    </row>
    <row r="1100" spans="1:12" x14ac:dyDescent="0.25">
      <c r="A1100">
        <v>15</v>
      </c>
      <c r="B1100" t="s">
        <v>54</v>
      </c>
      <c r="C1100" s="1">
        <v>42879.527777777781</v>
      </c>
      <c r="D1100">
        <v>1</v>
      </c>
      <c r="E1100" t="s">
        <v>20</v>
      </c>
      <c r="F1100" t="s">
        <v>21</v>
      </c>
      <c r="G1100">
        <v>110</v>
      </c>
      <c r="H1100" t="str">
        <f t="shared" si="89"/>
        <v>AWD</v>
      </c>
      <c r="I1100" s="2">
        <f t="shared" si="86"/>
        <v>2017</v>
      </c>
      <c r="J1100" s="2">
        <f t="shared" si="87"/>
        <v>5</v>
      </c>
      <c r="K1100" t="str">
        <f t="shared" si="88"/>
        <v>Waterjuffer</v>
      </c>
      <c r="L1100" s="25">
        <f t="shared" si="90"/>
        <v>20.428571428571427</v>
      </c>
    </row>
    <row r="1101" spans="1:12" x14ac:dyDescent="0.25">
      <c r="A1101">
        <v>15</v>
      </c>
      <c r="B1101" t="s">
        <v>54</v>
      </c>
      <c r="C1101" s="1">
        <v>42879.527777777781</v>
      </c>
      <c r="D1101">
        <v>1</v>
      </c>
      <c r="E1101" t="s">
        <v>22</v>
      </c>
      <c r="F1101" t="s">
        <v>23</v>
      </c>
      <c r="G1101">
        <v>3</v>
      </c>
      <c r="H1101" t="str">
        <f t="shared" si="89"/>
        <v>AWD</v>
      </c>
      <c r="I1101" s="2">
        <f t="shared" si="86"/>
        <v>2017</v>
      </c>
      <c r="J1101" s="2">
        <f t="shared" si="87"/>
        <v>5</v>
      </c>
      <c r="K1101" t="str">
        <f t="shared" si="88"/>
        <v>Glazenmakers</v>
      </c>
      <c r="L1101" s="25">
        <f t="shared" si="90"/>
        <v>20.428571428571427</v>
      </c>
    </row>
    <row r="1102" spans="1:12" x14ac:dyDescent="0.25">
      <c r="A1102">
        <v>15</v>
      </c>
      <c r="B1102" t="s">
        <v>54</v>
      </c>
      <c r="C1102" s="1">
        <v>42879.527777777781</v>
      </c>
      <c r="D1102">
        <v>1</v>
      </c>
      <c r="E1102" t="s">
        <v>26</v>
      </c>
      <c r="F1102" t="s">
        <v>27</v>
      </c>
      <c r="G1102">
        <v>3</v>
      </c>
      <c r="H1102" t="str">
        <f t="shared" si="89"/>
        <v>AWD</v>
      </c>
      <c r="I1102" s="2">
        <f t="shared" si="86"/>
        <v>2017</v>
      </c>
      <c r="J1102" s="2">
        <f t="shared" si="87"/>
        <v>5</v>
      </c>
      <c r="K1102" t="str">
        <f t="shared" si="88"/>
        <v>Glazenmakers</v>
      </c>
      <c r="L1102" s="25">
        <f t="shared" si="90"/>
        <v>20.428571428571427</v>
      </c>
    </row>
    <row r="1103" spans="1:12" x14ac:dyDescent="0.25">
      <c r="A1103">
        <v>15</v>
      </c>
      <c r="B1103" t="s">
        <v>54</v>
      </c>
      <c r="C1103" s="1">
        <v>42879.527777777781</v>
      </c>
      <c r="D1103">
        <v>1</v>
      </c>
      <c r="E1103" t="s">
        <v>28</v>
      </c>
      <c r="F1103" t="s">
        <v>29</v>
      </c>
      <c r="G1103">
        <v>31</v>
      </c>
      <c r="H1103" t="str">
        <f t="shared" si="89"/>
        <v>AWD</v>
      </c>
      <c r="I1103" s="2">
        <f t="shared" si="86"/>
        <v>2017</v>
      </c>
      <c r="J1103" s="2">
        <f t="shared" si="87"/>
        <v>5</v>
      </c>
      <c r="K1103" t="str">
        <f t="shared" si="88"/>
        <v>Korenbouten</v>
      </c>
      <c r="L1103" s="25">
        <f t="shared" si="90"/>
        <v>20.428571428571427</v>
      </c>
    </row>
    <row r="1104" spans="1:12" x14ac:dyDescent="0.25">
      <c r="A1104">
        <v>15</v>
      </c>
      <c r="B1104" t="s">
        <v>54</v>
      </c>
      <c r="C1104" s="1">
        <v>42879.527777777781</v>
      </c>
      <c r="D1104">
        <v>1</v>
      </c>
      <c r="E1104" t="s">
        <v>57</v>
      </c>
      <c r="F1104" t="s">
        <v>58</v>
      </c>
      <c r="G1104">
        <v>1</v>
      </c>
      <c r="H1104" t="str">
        <f t="shared" si="89"/>
        <v>AWD</v>
      </c>
      <c r="I1104" s="2">
        <f t="shared" si="86"/>
        <v>2017</v>
      </c>
      <c r="J1104" s="2">
        <f t="shared" si="87"/>
        <v>5</v>
      </c>
      <c r="K1104" t="str">
        <f t="shared" si="88"/>
        <v>Korenbouten</v>
      </c>
      <c r="L1104" s="25">
        <f t="shared" si="90"/>
        <v>20.428571428571427</v>
      </c>
    </row>
    <row r="1105" spans="1:12" x14ac:dyDescent="0.25">
      <c r="A1105">
        <v>15</v>
      </c>
      <c r="B1105" t="s">
        <v>54</v>
      </c>
      <c r="C1105" s="1">
        <v>42879.527777777781</v>
      </c>
      <c r="D1105">
        <v>1</v>
      </c>
      <c r="E1105" t="s">
        <v>24</v>
      </c>
      <c r="F1105" t="s">
        <v>25</v>
      </c>
      <c r="G1105">
        <v>1</v>
      </c>
      <c r="H1105" t="str">
        <f t="shared" si="89"/>
        <v>AWD</v>
      </c>
      <c r="I1105" s="2">
        <f t="shared" si="86"/>
        <v>2017</v>
      </c>
      <c r="J1105" s="2">
        <f t="shared" si="87"/>
        <v>5</v>
      </c>
      <c r="K1105" t="str">
        <f t="shared" si="88"/>
        <v>Glazenmakers</v>
      </c>
      <c r="L1105" s="25">
        <f t="shared" si="90"/>
        <v>20.428571428571427</v>
      </c>
    </row>
    <row r="1106" spans="1:12" x14ac:dyDescent="0.25">
      <c r="A1106">
        <v>15</v>
      </c>
      <c r="B1106" t="s">
        <v>54</v>
      </c>
      <c r="C1106" s="1">
        <v>42899.493055555555</v>
      </c>
      <c r="D1106">
        <v>1</v>
      </c>
      <c r="E1106" t="s">
        <v>10</v>
      </c>
      <c r="F1106" t="s">
        <v>11</v>
      </c>
      <c r="G1106">
        <v>26</v>
      </c>
      <c r="H1106" t="str">
        <f t="shared" si="89"/>
        <v>AWD</v>
      </c>
      <c r="I1106" s="2">
        <f t="shared" si="86"/>
        <v>2017</v>
      </c>
      <c r="J1106" s="2">
        <f t="shared" si="87"/>
        <v>6</v>
      </c>
      <c r="K1106" t="str">
        <f t="shared" si="88"/>
        <v>Waterjuffer</v>
      </c>
      <c r="L1106" s="25">
        <f t="shared" si="90"/>
        <v>23.285714285714285</v>
      </c>
    </row>
    <row r="1107" spans="1:12" x14ac:dyDescent="0.25">
      <c r="A1107">
        <v>15</v>
      </c>
      <c r="B1107" t="s">
        <v>54</v>
      </c>
      <c r="C1107" s="1">
        <v>42899.493055555555</v>
      </c>
      <c r="D1107">
        <v>1</v>
      </c>
      <c r="E1107" t="s">
        <v>20</v>
      </c>
      <c r="F1107" t="s">
        <v>21</v>
      </c>
      <c r="G1107">
        <v>11</v>
      </c>
      <c r="H1107" t="str">
        <f t="shared" si="89"/>
        <v>AWD</v>
      </c>
      <c r="I1107" s="2">
        <f t="shared" si="86"/>
        <v>2017</v>
      </c>
      <c r="J1107" s="2">
        <f t="shared" si="87"/>
        <v>6</v>
      </c>
      <c r="K1107" t="str">
        <f t="shared" si="88"/>
        <v>Waterjuffer</v>
      </c>
      <c r="L1107" s="25">
        <f t="shared" si="90"/>
        <v>23.285714285714285</v>
      </c>
    </row>
    <row r="1108" spans="1:12" x14ac:dyDescent="0.25">
      <c r="A1108">
        <v>15</v>
      </c>
      <c r="B1108" t="s">
        <v>54</v>
      </c>
      <c r="C1108" s="1">
        <v>42899.493055555555</v>
      </c>
      <c r="D1108">
        <v>1</v>
      </c>
      <c r="E1108" t="s">
        <v>26</v>
      </c>
      <c r="F1108" t="s">
        <v>27</v>
      </c>
      <c r="G1108">
        <v>5</v>
      </c>
      <c r="H1108" t="str">
        <f t="shared" si="89"/>
        <v>AWD</v>
      </c>
      <c r="I1108" s="2">
        <f t="shared" si="86"/>
        <v>2017</v>
      </c>
      <c r="J1108" s="2">
        <f t="shared" si="87"/>
        <v>6</v>
      </c>
      <c r="K1108" t="str">
        <f t="shared" si="88"/>
        <v>Glazenmakers</v>
      </c>
      <c r="L1108" s="25">
        <f t="shared" si="90"/>
        <v>23.285714285714285</v>
      </c>
    </row>
    <row r="1109" spans="1:12" x14ac:dyDescent="0.25">
      <c r="A1109">
        <v>15</v>
      </c>
      <c r="B1109" t="s">
        <v>54</v>
      </c>
      <c r="C1109" s="1">
        <v>42899.493055555555</v>
      </c>
      <c r="D1109">
        <v>1</v>
      </c>
      <c r="E1109" t="s">
        <v>28</v>
      </c>
      <c r="F1109" t="s">
        <v>29</v>
      </c>
      <c r="G1109">
        <v>23</v>
      </c>
      <c r="H1109" t="str">
        <f t="shared" si="89"/>
        <v>AWD</v>
      </c>
      <c r="I1109" s="2">
        <f t="shared" si="86"/>
        <v>2017</v>
      </c>
      <c r="J1109" s="2">
        <f t="shared" si="87"/>
        <v>6</v>
      </c>
      <c r="K1109" t="str">
        <f t="shared" si="88"/>
        <v>Korenbouten</v>
      </c>
      <c r="L1109" s="25">
        <f t="shared" si="90"/>
        <v>23.285714285714285</v>
      </c>
    </row>
    <row r="1110" spans="1:12" x14ac:dyDescent="0.25">
      <c r="A1110">
        <v>15</v>
      </c>
      <c r="B1110" t="s">
        <v>54</v>
      </c>
      <c r="C1110" s="1">
        <v>42899.493055555555</v>
      </c>
      <c r="D1110">
        <v>1</v>
      </c>
      <c r="E1110" t="s">
        <v>18</v>
      </c>
      <c r="F1110" t="s">
        <v>19</v>
      </c>
      <c r="G1110">
        <v>4</v>
      </c>
      <c r="H1110" t="str">
        <f t="shared" si="89"/>
        <v>AWD</v>
      </c>
      <c r="I1110" s="2">
        <f t="shared" si="86"/>
        <v>2017</v>
      </c>
      <c r="J1110" s="2">
        <f t="shared" si="87"/>
        <v>6</v>
      </c>
      <c r="K1110" t="str">
        <f t="shared" si="88"/>
        <v>Korenbouten</v>
      </c>
      <c r="L1110" s="25">
        <f t="shared" si="90"/>
        <v>23.285714285714285</v>
      </c>
    </row>
    <row r="1111" spans="1:12" x14ac:dyDescent="0.25">
      <c r="A1111">
        <v>15</v>
      </c>
      <c r="B1111" t="s">
        <v>54</v>
      </c>
      <c r="C1111" s="1">
        <v>42899.493055555555</v>
      </c>
      <c r="D1111">
        <v>1</v>
      </c>
      <c r="E1111" t="s">
        <v>14</v>
      </c>
      <c r="F1111" t="s">
        <v>15</v>
      </c>
      <c r="G1111">
        <v>7</v>
      </c>
      <c r="H1111" t="str">
        <f t="shared" si="89"/>
        <v>AWD</v>
      </c>
      <c r="I1111" s="2">
        <f t="shared" si="86"/>
        <v>2017</v>
      </c>
      <c r="J1111" s="2">
        <f t="shared" si="87"/>
        <v>6</v>
      </c>
      <c r="K1111" t="str">
        <f t="shared" si="88"/>
        <v>Waterjuffer</v>
      </c>
      <c r="L1111" s="25">
        <f t="shared" si="90"/>
        <v>23.285714285714285</v>
      </c>
    </row>
    <row r="1112" spans="1:12" x14ac:dyDescent="0.25">
      <c r="A1112">
        <v>15</v>
      </c>
      <c r="B1112" t="s">
        <v>54</v>
      </c>
      <c r="C1112" s="1">
        <v>42913.458333333336</v>
      </c>
      <c r="D1112">
        <v>1</v>
      </c>
      <c r="E1112" t="s">
        <v>30</v>
      </c>
      <c r="F1112" t="s">
        <v>31</v>
      </c>
      <c r="G1112">
        <v>1</v>
      </c>
      <c r="H1112" t="str">
        <f t="shared" si="89"/>
        <v>AWD</v>
      </c>
      <c r="I1112" s="2">
        <f t="shared" si="86"/>
        <v>2017</v>
      </c>
      <c r="J1112" s="2">
        <f t="shared" si="87"/>
        <v>6</v>
      </c>
      <c r="K1112" t="str">
        <f t="shared" si="88"/>
        <v>Pantserjuffers</v>
      </c>
      <c r="L1112" s="25">
        <f t="shared" si="90"/>
        <v>25.285714285714285</v>
      </c>
    </row>
    <row r="1113" spans="1:12" x14ac:dyDescent="0.25">
      <c r="A1113">
        <v>15</v>
      </c>
      <c r="B1113" t="s">
        <v>54</v>
      </c>
      <c r="C1113" s="1">
        <v>42913.458333333336</v>
      </c>
      <c r="D1113">
        <v>1</v>
      </c>
      <c r="E1113" t="s">
        <v>10</v>
      </c>
      <c r="F1113" t="s">
        <v>11</v>
      </c>
      <c r="G1113">
        <v>110</v>
      </c>
      <c r="H1113" t="str">
        <f t="shared" si="89"/>
        <v>AWD</v>
      </c>
      <c r="I1113" s="2">
        <f t="shared" si="86"/>
        <v>2017</v>
      </c>
      <c r="J1113" s="2">
        <f t="shared" si="87"/>
        <v>6</v>
      </c>
      <c r="K1113" t="str">
        <f t="shared" si="88"/>
        <v>Waterjuffer</v>
      </c>
      <c r="L1113" s="25">
        <f t="shared" si="90"/>
        <v>25.285714285714285</v>
      </c>
    </row>
    <row r="1114" spans="1:12" x14ac:dyDescent="0.25">
      <c r="A1114">
        <v>15</v>
      </c>
      <c r="B1114" t="s">
        <v>54</v>
      </c>
      <c r="C1114" s="1">
        <v>42913.458333333336</v>
      </c>
      <c r="D1114">
        <v>1</v>
      </c>
      <c r="E1114" t="s">
        <v>14</v>
      </c>
      <c r="F1114" t="s">
        <v>15</v>
      </c>
      <c r="G1114">
        <v>33</v>
      </c>
      <c r="H1114" t="str">
        <f t="shared" si="89"/>
        <v>AWD</v>
      </c>
      <c r="I1114" s="2">
        <f t="shared" si="86"/>
        <v>2017</v>
      </c>
      <c r="J1114" s="2">
        <f t="shared" si="87"/>
        <v>6</v>
      </c>
      <c r="K1114" t="str">
        <f t="shared" si="88"/>
        <v>Waterjuffer</v>
      </c>
      <c r="L1114" s="25">
        <f t="shared" si="90"/>
        <v>25.285714285714285</v>
      </c>
    </row>
    <row r="1115" spans="1:12" x14ac:dyDescent="0.25">
      <c r="A1115">
        <v>15</v>
      </c>
      <c r="B1115" t="s">
        <v>54</v>
      </c>
      <c r="C1115" s="1">
        <v>42913.458333333336</v>
      </c>
      <c r="D1115">
        <v>1</v>
      </c>
      <c r="E1115" t="s">
        <v>20</v>
      </c>
      <c r="F1115" t="s">
        <v>21</v>
      </c>
      <c r="G1115">
        <v>7</v>
      </c>
      <c r="H1115" t="str">
        <f t="shared" si="89"/>
        <v>AWD</v>
      </c>
      <c r="I1115" s="2">
        <f t="shared" si="86"/>
        <v>2017</v>
      </c>
      <c r="J1115" s="2">
        <f t="shared" si="87"/>
        <v>6</v>
      </c>
      <c r="K1115" t="str">
        <f t="shared" si="88"/>
        <v>Waterjuffer</v>
      </c>
      <c r="L1115" s="25">
        <f t="shared" si="90"/>
        <v>25.285714285714285</v>
      </c>
    </row>
    <row r="1116" spans="1:12" x14ac:dyDescent="0.25">
      <c r="A1116">
        <v>15</v>
      </c>
      <c r="B1116" t="s">
        <v>54</v>
      </c>
      <c r="C1116" s="1">
        <v>42913.458333333336</v>
      </c>
      <c r="D1116">
        <v>1</v>
      </c>
      <c r="E1116" t="s">
        <v>28</v>
      </c>
      <c r="F1116" t="s">
        <v>29</v>
      </c>
      <c r="G1116">
        <v>25</v>
      </c>
      <c r="H1116" t="str">
        <f t="shared" si="89"/>
        <v>AWD</v>
      </c>
      <c r="I1116" s="2">
        <f t="shared" si="86"/>
        <v>2017</v>
      </c>
      <c r="J1116" s="2">
        <f t="shared" si="87"/>
        <v>6</v>
      </c>
      <c r="K1116" t="str">
        <f t="shared" si="88"/>
        <v>Korenbouten</v>
      </c>
      <c r="L1116" s="25">
        <f t="shared" si="90"/>
        <v>25.285714285714285</v>
      </c>
    </row>
    <row r="1117" spans="1:12" x14ac:dyDescent="0.25">
      <c r="A1117">
        <v>15</v>
      </c>
      <c r="B1117" t="s">
        <v>54</v>
      </c>
      <c r="C1117" s="1">
        <v>42913.458333333336</v>
      </c>
      <c r="D1117">
        <v>1</v>
      </c>
      <c r="E1117" t="s">
        <v>18</v>
      </c>
      <c r="F1117" t="s">
        <v>19</v>
      </c>
      <c r="G1117">
        <v>11</v>
      </c>
      <c r="H1117" t="str">
        <f t="shared" si="89"/>
        <v>AWD</v>
      </c>
      <c r="I1117" s="2">
        <f t="shared" si="86"/>
        <v>2017</v>
      </c>
      <c r="J1117" s="2">
        <f t="shared" si="87"/>
        <v>6</v>
      </c>
      <c r="K1117" t="str">
        <f t="shared" si="88"/>
        <v>Korenbouten</v>
      </c>
      <c r="L1117" s="25">
        <f t="shared" si="90"/>
        <v>25.285714285714285</v>
      </c>
    </row>
    <row r="1118" spans="1:12" x14ac:dyDescent="0.25">
      <c r="A1118">
        <v>15</v>
      </c>
      <c r="B1118" t="s">
        <v>54</v>
      </c>
      <c r="C1118" s="1">
        <v>42913.458333333336</v>
      </c>
      <c r="D1118">
        <v>1</v>
      </c>
      <c r="E1118" t="s">
        <v>32</v>
      </c>
      <c r="F1118" t="s">
        <v>33</v>
      </c>
      <c r="G1118">
        <v>2</v>
      </c>
      <c r="H1118" t="str">
        <f t="shared" si="89"/>
        <v>AWD</v>
      </c>
      <c r="I1118" s="2">
        <f t="shared" si="86"/>
        <v>2017</v>
      </c>
      <c r="J1118" s="2">
        <f t="shared" si="87"/>
        <v>6</v>
      </c>
      <c r="K1118" t="str">
        <f t="shared" si="88"/>
        <v>Korenbouten</v>
      </c>
      <c r="L1118" s="25">
        <f t="shared" si="90"/>
        <v>25.285714285714285</v>
      </c>
    </row>
    <row r="1119" spans="1:12" x14ac:dyDescent="0.25">
      <c r="A1119">
        <v>15</v>
      </c>
      <c r="B1119" t="s">
        <v>54</v>
      </c>
      <c r="C1119" s="1">
        <v>42913.458333333336</v>
      </c>
      <c r="D1119">
        <v>1</v>
      </c>
      <c r="E1119" t="s">
        <v>26</v>
      </c>
      <c r="F1119" t="s">
        <v>27</v>
      </c>
      <c r="G1119">
        <v>1</v>
      </c>
      <c r="H1119" t="str">
        <f t="shared" si="89"/>
        <v>AWD</v>
      </c>
      <c r="I1119" s="2">
        <f t="shared" si="86"/>
        <v>2017</v>
      </c>
      <c r="J1119" s="2">
        <f t="shared" si="87"/>
        <v>6</v>
      </c>
      <c r="K1119" t="str">
        <f t="shared" si="88"/>
        <v>Glazenmakers</v>
      </c>
      <c r="L1119" s="25">
        <f t="shared" si="90"/>
        <v>25.285714285714285</v>
      </c>
    </row>
    <row r="1120" spans="1:12" x14ac:dyDescent="0.25">
      <c r="A1120">
        <v>15</v>
      </c>
      <c r="B1120" t="s">
        <v>54</v>
      </c>
      <c r="C1120" s="1">
        <v>42920.503472222219</v>
      </c>
      <c r="D1120">
        <v>1</v>
      </c>
      <c r="E1120" t="s">
        <v>10</v>
      </c>
      <c r="F1120" t="s">
        <v>11</v>
      </c>
      <c r="G1120">
        <v>37</v>
      </c>
      <c r="H1120" t="str">
        <f t="shared" si="89"/>
        <v>AWD</v>
      </c>
      <c r="I1120" s="2">
        <f t="shared" si="86"/>
        <v>2017</v>
      </c>
      <c r="J1120" s="2">
        <f t="shared" si="87"/>
        <v>7</v>
      </c>
      <c r="K1120" t="str">
        <f t="shared" si="88"/>
        <v>Waterjuffer</v>
      </c>
      <c r="L1120" s="25">
        <f t="shared" si="90"/>
        <v>26.285714285714285</v>
      </c>
    </row>
    <row r="1121" spans="1:12" x14ac:dyDescent="0.25">
      <c r="A1121">
        <v>15</v>
      </c>
      <c r="B1121" t="s">
        <v>54</v>
      </c>
      <c r="C1121" s="1">
        <v>42920.503472222219</v>
      </c>
      <c r="D1121">
        <v>1</v>
      </c>
      <c r="E1121" t="s">
        <v>14</v>
      </c>
      <c r="F1121" t="s">
        <v>15</v>
      </c>
      <c r="G1121">
        <v>7</v>
      </c>
      <c r="H1121" t="str">
        <f t="shared" si="89"/>
        <v>AWD</v>
      </c>
      <c r="I1121" s="2">
        <f t="shared" si="86"/>
        <v>2017</v>
      </c>
      <c r="J1121" s="2">
        <f t="shared" si="87"/>
        <v>7</v>
      </c>
      <c r="K1121" t="str">
        <f t="shared" si="88"/>
        <v>Waterjuffer</v>
      </c>
      <c r="L1121" s="25">
        <f t="shared" si="90"/>
        <v>26.285714285714285</v>
      </c>
    </row>
    <row r="1122" spans="1:12" x14ac:dyDescent="0.25">
      <c r="A1122">
        <v>15</v>
      </c>
      <c r="B1122" t="s">
        <v>54</v>
      </c>
      <c r="C1122" s="1">
        <v>42920.503472222219</v>
      </c>
      <c r="D1122">
        <v>1</v>
      </c>
      <c r="E1122" t="s">
        <v>20</v>
      </c>
      <c r="F1122" t="s">
        <v>21</v>
      </c>
      <c r="G1122">
        <v>23</v>
      </c>
      <c r="H1122" t="str">
        <f t="shared" si="89"/>
        <v>AWD</v>
      </c>
      <c r="I1122" s="2">
        <f t="shared" si="86"/>
        <v>2017</v>
      </c>
      <c r="J1122" s="2">
        <f t="shared" si="87"/>
        <v>7</v>
      </c>
      <c r="K1122" t="str">
        <f t="shared" si="88"/>
        <v>Waterjuffer</v>
      </c>
      <c r="L1122" s="25">
        <f t="shared" si="90"/>
        <v>26.285714285714285</v>
      </c>
    </row>
    <row r="1123" spans="1:12" x14ac:dyDescent="0.25">
      <c r="A1123">
        <v>15</v>
      </c>
      <c r="B1123" t="s">
        <v>54</v>
      </c>
      <c r="C1123" s="1">
        <v>42920.503472222219</v>
      </c>
      <c r="D1123">
        <v>1</v>
      </c>
      <c r="E1123" t="s">
        <v>24</v>
      </c>
      <c r="F1123" t="s">
        <v>25</v>
      </c>
      <c r="G1123">
        <v>2</v>
      </c>
      <c r="H1123" t="str">
        <f t="shared" si="89"/>
        <v>AWD</v>
      </c>
      <c r="I1123" s="2">
        <f t="shared" si="86"/>
        <v>2017</v>
      </c>
      <c r="J1123" s="2">
        <f t="shared" si="87"/>
        <v>7</v>
      </c>
      <c r="K1123" t="str">
        <f t="shared" si="88"/>
        <v>Glazenmakers</v>
      </c>
      <c r="L1123" s="25">
        <f t="shared" si="90"/>
        <v>26.285714285714285</v>
      </c>
    </row>
    <row r="1124" spans="1:12" x14ac:dyDescent="0.25">
      <c r="A1124">
        <v>15</v>
      </c>
      <c r="B1124" t="s">
        <v>54</v>
      </c>
      <c r="C1124" s="1">
        <v>42920.503472222219</v>
      </c>
      <c r="D1124">
        <v>1</v>
      </c>
      <c r="E1124" t="s">
        <v>28</v>
      </c>
      <c r="F1124" t="s">
        <v>29</v>
      </c>
      <c r="G1124">
        <v>8</v>
      </c>
      <c r="H1124" t="str">
        <f t="shared" si="89"/>
        <v>AWD</v>
      </c>
      <c r="I1124" s="2">
        <f t="shared" si="86"/>
        <v>2017</v>
      </c>
      <c r="J1124" s="2">
        <f t="shared" si="87"/>
        <v>7</v>
      </c>
      <c r="K1124" t="str">
        <f t="shared" si="88"/>
        <v>Korenbouten</v>
      </c>
      <c r="L1124" s="25">
        <f t="shared" si="90"/>
        <v>26.285714285714285</v>
      </c>
    </row>
    <row r="1125" spans="1:12" x14ac:dyDescent="0.25">
      <c r="A1125">
        <v>15</v>
      </c>
      <c r="B1125" t="s">
        <v>54</v>
      </c>
      <c r="C1125" s="1">
        <v>42920.503472222219</v>
      </c>
      <c r="D1125">
        <v>1</v>
      </c>
      <c r="E1125" t="s">
        <v>32</v>
      </c>
      <c r="F1125" t="s">
        <v>33</v>
      </c>
      <c r="G1125">
        <v>6</v>
      </c>
      <c r="H1125" t="str">
        <f t="shared" si="89"/>
        <v>AWD</v>
      </c>
      <c r="I1125" s="2">
        <f t="shared" si="86"/>
        <v>2017</v>
      </c>
      <c r="J1125" s="2">
        <f t="shared" si="87"/>
        <v>7</v>
      </c>
      <c r="K1125" t="str">
        <f t="shared" si="88"/>
        <v>Korenbouten</v>
      </c>
      <c r="L1125" s="25">
        <f t="shared" si="90"/>
        <v>26.285714285714285</v>
      </c>
    </row>
    <row r="1126" spans="1:12" x14ac:dyDescent="0.25">
      <c r="A1126">
        <v>15</v>
      </c>
      <c r="B1126" t="s">
        <v>54</v>
      </c>
      <c r="C1126" s="1">
        <v>42920.503472222219</v>
      </c>
      <c r="D1126">
        <v>1</v>
      </c>
      <c r="E1126" t="s">
        <v>42</v>
      </c>
      <c r="F1126" t="s">
        <v>43</v>
      </c>
      <c r="G1126">
        <v>3</v>
      </c>
      <c r="H1126" t="str">
        <f t="shared" si="89"/>
        <v>AWD</v>
      </c>
      <c r="I1126" s="2">
        <f t="shared" si="86"/>
        <v>2017</v>
      </c>
      <c r="J1126" s="2">
        <f t="shared" si="87"/>
        <v>7</v>
      </c>
      <c r="K1126" t="str">
        <f t="shared" si="88"/>
        <v>Korenbouten</v>
      </c>
      <c r="L1126" s="25">
        <f t="shared" si="90"/>
        <v>26.285714285714285</v>
      </c>
    </row>
    <row r="1127" spans="1:12" x14ac:dyDescent="0.25">
      <c r="A1127">
        <v>15</v>
      </c>
      <c r="B1127" t="s">
        <v>54</v>
      </c>
      <c r="C1127" s="1">
        <v>42920.503472222219</v>
      </c>
      <c r="D1127">
        <v>1</v>
      </c>
      <c r="E1127" t="s">
        <v>18</v>
      </c>
      <c r="F1127" t="s">
        <v>19</v>
      </c>
      <c r="G1127">
        <v>3</v>
      </c>
      <c r="H1127" t="str">
        <f t="shared" si="89"/>
        <v>AWD</v>
      </c>
      <c r="I1127" s="2">
        <f t="shared" si="86"/>
        <v>2017</v>
      </c>
      <c r="J1127" s="2">
        <f t="shared" si="87"/>
        <v>7</v>
      </c>
      <c r="K1127" t="str">
        <f t="shared" si="88"/>
        <v>Korenbouten</v>
      </c>
      <c r="L1127" s="25">
        <f t="shared" si="90"/>
        <v>26.285714285714285</v>
      </c>
    </row>
    <row r="1128" spans="1:12" x14ac:dyDescent="0.25">
      <c r="A1128">
        <v>15</v>
      </c>
      <c r="B1128" t="s">
        <v>54</v>
      </c>
      <c r="C1128" s="1">
        <v>42920.503472222219</v>
      </c>
      <c r="D1128">
        <v>1</v>
      </c>
      <c r="E1128" t="s">
        <v>48</v>
      </c>
      <c r="F1128" t="s">
        <v>49</v>
      </c>
      <c r="G1128">
        <v>1</v>
      </c>
      <c r="H1128" t="str">
        <f t="shared" si="89"/>
        <v>AWD</v>
      </c>
      <c r="I1128" s="2">
        <f t="shared" si="86"/>
        <v>2017</v>
      </c>
      <c r="J1128" s="2">
        <f t="shared" si="87"/>
        <v>7</v>
      </c>
      <c r="K1128" t="str">
        <f t="shared" si="88"/>
        <v>Glazenmakers</v>
      </c>
      <c r="L1128" s="25">
        <f t="shared" si="90"/>
        <v>26.285714285714285</v>
      </c>
    </row>
    <row r="1129" spans="1:12" x14ac:dyDescent="0.25">
      <c r="A1129">
        <v>15</v>
      </c>
      <c r="B1129" t="s">
        <v>54</v>
      </c>
      <c r="C1129" s="1">
        <v>42920.503472222219</v>
      </c>
      <c r="D1129">
        <v>1</v>
      </c>
      <c r="E1129" t="s">
        <v>30</v>
      </c>
      <c r="F1129" t="s">
        <v>31</v>
      </c>
      <c r="G1129">
        <v>2</v>
      </c>
      <c r="H1129" t="str">
        <f t="shared" si="89"/>
        <v>AWD</v>
      </c>
      <c r="I1129" s="2">
        <f t="shared" si="86"/>
        <v>2017</v>
      </c>
      <c r="J1129" s="2">
        <f t="shared" si="87"/>
        <v>7</v>
      </c>
      <c r="K1129" t="str">
        <f t="shared" si="88"/>
        <v>Pantserjuffers</v>
      </c>
      <c r="L1129" s="25">
        <f t="shared" si="90"/>
        <v>26.285714285714285</v>
      </c>
    </row>
    <row r="1130" spans="1:12" x14ac:dyDescent="0.25">
      <c r="A1130">
        <v>15</v>
      </c>
      <c r="B1130" t="s">
        <v>54</v>
      </c>
      <c r="C1130" s="1">
        <v>42937.572916666664</v>
      </c>
      <c r="D1130">
        <v>1</v>
      </c>
      <c r="E1130" t="s">
        <v>30</v>
      </c>
      <c r="F1130" t="s">
        <v>31</v>
      </c>
      <c r="G1130">
        <v>14</v>
      </c>
      <c r="H1130" t="str">
        <f t="shared" si="89"/>
        <v>AWD</v>
      </c>
      <c r="I1130" s="2">
        <f t="shared" si="86"/>
        <v>2017</v>
      </c>
      <c r="J1130" s="2">
        <f t="shared" si="87"/>
        <v>7</v>
      </c>
      <c r="K1130" t="str">
        <f t="shared" si="88"/>
        <v>Pantserjuffers</v>
      </c>
      <c r="L1130" s="25">
        <f t="shared" si="90"/>
        <v>28.714285714285715</v>
      </c>
    </row>
    <row r="1131" spans="1:12" x14ac:dyDescent="0.25">
      <c r="A1131">
        <v>15</v>
      </c>
      <c r="B1131" t="s">
        <v>54</v>
      </c>
      <c r="C1131" s="1">
        <v>42937.572916666664</v>
      </c>
      <c r="D1131">
        <v>1</v>
      </c>
      <c r="E1131" t="s">
        <v>10</v>
      </c>
      <c r="F1131" t="s">
        <v>11</v>
      </c>
      <c r="G1131">
        <v>51</v>
      </c>
      <c r="H1131" t="str">
        <f t="shared" si="89"/>
        <v>AWD</v>
      </c>
      <c r="I1131" s="2">
        <f t="shared" si="86"/>
        <v>2017</v>
      </c>
      <c r="J1131" s="2">
        <f t="shared" si="87"/>
        <v>7</v>
      </c>
      <c r="K1131" t="str">
        <f t="shared" si="88"/>
        <v>Waterjuffer</v>
      </c>
      <c r="L1131" s="25">
        <f t="shared" si="90"/>
        <v>28.714285714285715</v>
      </c>
    </row>
    <row r="1132" spans="1:12" x14ac:dyDescent="0.25">
      <c r="A1132">
        <v>15</v>
      </c>
      <c r="B1132" t="s">
        <v>54</v>
      </c>
      <c r="C1132" s="1">
        <v>42937.572916666664</v>
      </c>
      <c r="D1132">
        <v>1</v>
      </c>
      <c r="E1132" t="s">
        <v>14</v>
      </c>
      <c r="F1132" t="s">
        <v>15</v>
      </c>
      <c r="G1132">
        <v>35</v>
      </c>
      <c r="H1132" t="str">
        <f t="shared" si="89"/>
        <v>AWD</v>
      </c>
      <c r="I1132" s="2">
        <f t="shared" si="86"/>
        <v>2017</v>
      </c>
      <c r="J1132" s="2">
        <f t="shared" si="87"/>
        <v>7</v>
      </c>
      <c r="K1132" t="str">
        <f t="shared" si="88"/>
        <v>Waterjuffer</v>
      </c>
      <c r="L1132" s="25">
        <f t="shared" si="90"/>
        <v>28.714285714285715</v>
      </c>
    </row>
    <row r="1133" spans="1:12" x14ac:dyDescent="0.25">
      <c r="A1133">
        <v>15</v>
      </c>
      <c r="B1133" t="s">
        <v>54</v>
      </c>
      <c r="C1133" s="1">
        <v>42937.572916666664</v>
      </c>
      <c r="D1133">
        <v>1</v>
      </c>
      <c r="E1133" t="s">
        <v>20</v>
      </c>
      <c r="F1133" t="s">
        <v>21</v>
      </c>
      <c r="G1133">
        <v>14</v>
      </c>
      <c r="H1133" t="str">
        <f t="shared" si="89"/>
        <v>AWD</v>
      </c>
      <c r="I1133" s="2">
        <f t="shared" si="86"/>
        <v>2017</v>
      </c>
      <c r="J1133" s="2">
        <f t="shared" si="87"/>
        <v>7</v>
      </c>
      <c r="K1133" t="str">
        <f t="shared" si="88"/>
        <v>Waterjuffer</v>
      </c>
      <c r="L1133" s="25">
        <f t="shared" si="90"/>
        <v>28.714285714285715</v>
      </c>
    </row>
    <row r="1134" spans="1:12" x14ac:dyDescent="0.25">
      <c r="A1134">
        <v>15</v>
      </c>
      <c r="B1134" t="s">
        <v>54</v>
      </c>
      <c r="C1134" s="1">
        <v>42937.572916666664</v>
      </c>
      <c r="D1134">
        <v>1</v>
      </c>
      <c r="E1134" t="s">
        <v>26</v>
      </c>
      <c r="F1134" t="s">
        <v>27</v>
      </c>
      <c r="G1134">
        <v>3</v>
      </c>
      <c r="H1134" t="str">
        <f t="shared" si="89"/>
        <v>AWD</v>
      </c>
      <c r="I1134" s="2">
        <f t="shared" si="86"/>
        <v>2017</v>
      </c>
      <c r="J1134" s="2">
        <f t="shared" si="87"/>
        <v>7</v>
      </c>
      <c r="K1134" t="str">
        <f t="shared" si="88"/>
        <v>Glazenmakers</v>
      </c>
      <c r="L1134" s="25">
        <f t="shared" si="90"/>
        <v>28.714285714285715</v>
      </c>
    </row>
    <row r="1135" spans="1:12" x14ac:dyDescent="0.25">
      <c r="A1135">
        <v>15</v>
      </c>
      <c r="B1135" t="s">
        <v>54</v>
      </c>
      <c r="C1135" s="1">
        <v>42937.572916666664</v>
      </c>
      <c r="D1135">
        <v>1</v>
      </c>
      <c r="E1135" t="s">
        <v>28</v>
      </c>
      <c r="F1135" t="s">
        <v>29</v>
      </c>
      <c r="G1135">
        <v>2</v>
      </c>
      <c r="H1135" t="str">
        <f t="shared" si="89"/>
        <v>AWD</v>
      </c>
      <c r="I1135" s="2">
        <f t="shared" si="86"/>
        <v>2017</v>
      </c>
      <c r="J1135" s="2">
        <f t="shared" si="87"/>
        <v>7</v>
      </c>
      <c r="K1135" t="str">
        <f t="shared" si="88"/>
        <v>Korenbouten</v>
      </c>
      <c r="L1135" s="25">
        <f t="shared" si="90"/>
        <v>28.714285714285715</v>
      </c>
    </row>
    <row r="1136" spans="1:12" x14ac:dyDescent="0.25">
      <c r="A1136">
        <v>15</v>
      </c>
      <c r="B1136" t="s">
        <v>54</v>
      </c>
      <c r="C1136" s="1">
        <v>42937.572916666664</v>
      </c>
      <c r="D1136">
        <v>1</v>
      </c>
      <c r="E1136" t="s">
        <v>18</v>
      </c>
      <c r="F1136" t="s">
        <v>19</v>
      </c>
      <c r="G1136">
        <v>1</v>
      </c>
      <c r="H1136" t="str">
        <f t="shared" si="89"/>
        <v>AWD</v>
      </c>
      <c r="I1136" s="2">
        <f t="shared" si="86"/>
        <v>2017</v>
      </c>
      <c r="J1136" s="2">
        <f t="shared" si="87"/>
        <v>7</v>
      </c>
      <c r="K1136" t="str">
        <f t="shared" si="88"/>
        <v>Korenbouten</v>
      </c>
      <c r="L1136" s="25">
        <f t="shared" si="90"/>
        <v>28.714285714285715</v>
      </c>
    </row>
    <row r="1137" spans="1:12" x14ac:dyDescent="0.25">
      <c r="A1137">
        <v>15</v>
      </c>
      <c r="B1137" t="s">
        <v>54</v>
      </c>
      <c r="C1137" s="1">
        <v>42937.572916666664</v>
      </c>
      <c r="D1137">
        <v>1</v>
      </c>
      <c r="E1137" t="s">
        <v>32</v>
      </c>
      <c r="F1137" t="s">
        <v>33</v>
      </c>
      <c r="G1137">
        <v>12</v>
      </c>
      <c r="H1137" t="str">
        <f t="shared" si="89"/>
        <v>AWD</v>
      </c>
      <c r="I1137" s="2">
        <f t="shared" si="86"/>
        <v>2017</v>
      </c>
      <c r="J1137" s="2">
        <f t="shared" si="87"/>
        <v>7</v>
      </c>
      <c r="K1137" t="str">
        <f t="shared" si="88"/>
        <v>Korenbouten</v>
      </c>
      <c r="L1137" s="25">
        <f t="shared" si="90"/>
        <v>28.714285714285715</v>
      </c>
    </row>
    <row r="1138" spans="1:12" x14ac:dyDescent="0.25">
      <c r="A1138">
        <v>15</v>
      </c>
      <c r="B1138" t="s">
        <v>54</v>
      </c>
      <c r="C1138" s="1">
        <v>42937.572916666664</v>
      </c>
      <c r="D1138">
        <v>1</v>
      </c>
      <c r="E1138" t="s">
        <v>42</v>
      </c>
      <c r="F1138" t="s">
        <v>43</v>
      </c>
      <c r="G1138">
        <v>10</v>
      </c>
      <c r="H1138" t="str">
        <f t="shared" si="89"/>
        <v>AWD</v>
      </c>
      <c r="I1138" s="2">
        <f t="shared" si="86"/>
        <v>2017</v>
      </c>
      <c r="J1138" s="2">
        <f t="shared" si="87"/>
        <v>7</v>
      </c>
      <c r="K1138" t="str">
        <f t="shared" si="88"/>
        <v>Korenbouten</v>
      </c>
      <c r="L1138" s="25">
        <f t="shared" si="90"/>
        <v>28.714285714285715</v>
      </c>
    </row>
    <row r="1139" spans="1:12" x14ac:dyDescent="0.25">
      <c r="A1139">
        <v>15</v>
      </c>
      <c r="B1139" t="s">
        <v>54</v>
      </c>
      <c r="C1139" s="1">
        <v>42937.572916666664</v>
      </c>
      <c r="D1139">
        <v>1</v>
      </c>
      <c r="E1139" t="s">
        <v>38</v>
      </c>
      <c r="F1139" t="s">
        <v>39</v>
      </c>
      <c r="G1139">
        <v>1</v>
      </c>
      <c r="H1139" t="str">
        <f t="shared" si="89"/>
        <v>AWD</v>
      </c>
      <c r="I1139" s="2">
        <f t="shared" si="86"/>
        <v>2017</v>
      </c>
      <c r="J1139" s="2">
        <f t="shared" si="87"/>
        <v>7</v>
      </c>
      <c r="K1139" t="str">
        <f t="shared" si="88"/>
        <v>Korenbouten</v>
      </c>
      <c r="L1139" s="25">
        <f t="shared" si="90"/>
        <v>28.714285714285715</v>
      </c>
    </row>
    <row r="1140" spans="1:12" x14ac:dyDescent="0.25">
      <c r="A1140">
        <v>15</v>
      </c>
      <c r="B1140" t="s">
        <v>54</v>
      </c>
      <c r="C1140" s="1">
        <v>42942.493055555555</v>
      </c>
      <c r="D1140">
        <v>1</v>
      </c>
      <c r="E1140" t="s">
        <v>30</v>
      </c>
      <c r="F1140" t="s">
        <v>31</v>
      </c>
      <c r="G1140">
        <v>28</v>
      </c>
      <c r="H1140" t="str">
        <f t="shared" si="89"/>
        <v>AWD</v>
      </c>
      <c r="I1140" s="2">
        <f t="shared" si="86"/>
        <v>2017</v>
      </c>
      <c r="J1140" s="2">
        <f t="shared" si="87"/>
        <v>7</v>
      </c>
      <c r="K1140" t="str">
        <f t="shared" si="88"/>
        <v>Pantserjuffers</v>
      </c>
      <c r="L1140" s="25">
        <f t="shared" si="90"/>
        <v>29.428571428571427</v>
      </c>
    </row>
    <row r="1141" spans="1:12" x14ac:dyDescent="0.25">
      <c r="A1141">
        <v>15</v>
      </c>
      <c r="B1141" t="s">
        <v>54</v>
      </c>
      <c r="C1141" s="1">
        <v>42942.493055555555</v>
      </c>
      <c r="D1141">
        <v>1</v>
      </c>
      <c r="E1141" t="s">
        <v>10</v>
      </c>
      <c r="F1141" t="s">
        <v>11</v>
      </c>
      <c r="G1141">
        <v>46</v>
      </c>
      <c r="H1141" t="str">
        <f t="shared" si="89"/>
        <v>AWD</v>
      </c>
      <c r="I1141" s="2">
        <f t="shared" si="86"/>
        <v>2017</v>
      </c>
      <c r="J1141" s="2">
        <f t="shared" si="87"/>
        <v>7</v>
      </c>
      <c r="K1141" t="str">
        <f t="shared" si="88"/>
        <v>Waterjuffer</v>
      </c>
      <c r="L1141" s="25">
        <f t="shared" si="90"/>
        <v>29.428571428571427</v>
      </c>
    </row>
    <row r="1142" spans="1:12" x14ac:dyDescent="0.25">
      <c r="A1142">
        <v>15</v>
      </c>
      <c r="B1142" t="s">
        <v>54</v>
      </c>
      <c r="C1142" s="1">
        <v>42942.493055555555</v>
      </c>
      <c r="D1142">
        <v>1</v>
      </c>
      <c r="E1142" t="s">
        <v>14</v>
      </c>
      <c r="F1142" t="s">
        <v>15</v>
      </c>
      <c r="G1142">
        <v>46</v>
      </c>
      <c r="H1142" t="str">
        <f t="shared" si="89"/>
        <v>AWD</v>
      </c>
      <c r="I1142" s="2">
        <f t="shared" si="86"/>
        <v>2017</v>
      </c>
      <c r="J1142" s="2">
        <f t="shared" si="87"/>
        <v>7</v>
      </c>
      <c r="K1142" t="str">
        <f t="shared" si="88"/>
        <v>Waterjuffer</v>
      </c>
      <c r="L1142" s="25">
        <f t="shared" si="90"/>
        <v>29.428571428571427</v>
      </c>
    </row>
    <row r="1143" spans="1:12" x14ac:dyDescent="0.25">
      <c r="A1143">
        <v>15</v>
      </c>
      <c r="B1143" t="s">
        <v>54</v>
      </c>
      <c r="C1143" s="1">
        <v>42942.493055555555</v>
      </c>
      <c r="D1143">
        <v>1</v>
      </c>
      <c r="E1143" t="s">
        <v>28</v>
      </c>
      <c r="F1143" t="s">
        <v>29</v>
      </c>
      <c r="G1143">
        <v>2</v>
      </c>
      <c r="H1143" t="str">
        <f t="shared" si="89"/>
        <v>AWD</v>
      </c>
      <c r="I1143" s="2">
        <f t="shared" si="86"/>
        <v>2017</v>
      </c>
      <c r="J1143" s="2">
        <f t="shared" si="87"/>
        <v>7</v>
      </c>
      <c r="K1143" t="str">
        <f t="shared" si="88"/>
        <v>Korenbouten</v>
      </c>
      <c r="L1143" s="25">
        <f t="shared" si="90"/>
        <v>29.428571428571427</v>
      </c>
    </row>
    <row r="1144" spans="1:12" x14ac:dyDescent="0.25">
      <c r="A1144">
        <v>15</v>
      </c>
      <c r="B1144" t="s">
        <v>54</v>
      </c>
      <c r="C1144" s="1">
        <v>42942.493055555555</v>
      </c>
      <c r="D1144">
        <v>1</v>
      </c>
      <c r="E1144" t="s">
        <v>32</v>
      </c>
      <c r="F1144" t="s">
        <v>33</v>
      </c>
      <c r="G1144">
        <v>17</v>
      </c>
      <c r="H1144" t="str">
        <f t="shared" si="89"/>
        <v>AWD</v>
      </c>
      <c r="I1144" s="2">
        <f t="shared" si="86"/>
        <v>2017</v>
      </c>
      <c r="J1144" s="2">
        <f t="shared" si="87"/>
        <v>7</v>
      </c>
      <c r="K1144" t="str">
        <f t="shared" si="88"/>
        <v>Korenbouten</v>
      </c>
      <c r="L1144" s="25">
        <f t="shared" si="90"/>
        <v>29.428571428571427</v>
      </c>
    </row>
    <row r="1145" spans="1:12" x14ac:dyDescent="0.25">
      <c r="A1145">
        <v>15</v>
      </c>
      <c r="B1145" t="s">
        <v>54</v>
      </c>
      <c r="C1145" s="1">
        <v>42942.493055555555</v>
      </c>
      <c r="D1145">
        <v>1</v>
      </c>
      <c r="E1145" t="s">
        <v>42</v>
      </c>
      <c r="F1145" t="s">
        <v>43</v>
      </c>
      <c r="G1145">
        <v>14</v>
      </c>
      <c r="H1145" t="str">
        <f t="shared" si="89"/>
        <v>AWD</v>
      </c>
      <c r="I1145" s="2">
        <f t="shared" si="86"/>
        <v>2017</v>
      </c>
      <c r="J1145" s="2">
        <f t="shared" si="87"/>
        <v>7</v>
      </c>
      <c r="K1145" t="str">
        <f t="shared" si="88"/>
        <v>Korenbouten</v>
      </c>
      <c r="L1145" s="25">
        <f t="shared" si="90"/>
        <v>29.428571428571427</v>
      </c>
    </row>
    <row r="1146" spans="1:12" x14ac:dyDescent="0.25">
      <c r="A1146">
        <v>15</v>
      </c>
      <c r="B1146" t="s">
        <v>54</v>
      </c>
      <c r="C1146" s="1">
        <v>42942.493055555555</v>
      </c>
      <c r="D1146">
        <v>1</v>
      </c>
      <c r="E1146" t="s">
        <v>26</v>
      </c>
      <c r="F1146" t="s">
        <v>27</v>
      </c>
      <c r="G1146">
        <v>1</v>
      </c>
      <c r="H1146" t="str">
        <f t="shared" si="89"/>
        <v>AWD</v>
      </c>
      <c r="I1146" s="2">
        <f t="shared" si="86"/>
        <v>2017</v>
      </c>
      <c r="J1146" s="2">
        <f t="shared" si="87"/>
        <v>7</v>
      </c>
      <c r="K1146" t="str">
        <f t="shared" si="88"/>
        <v>Glazenmakers</v>
      </c>
      <c r="L1146" s="25">
        <f t="shared" si="90"/>
        <v>29.428571428571427</v>
      </c>
    </row>
    <row r="1147" spans="1:12" x14ac:dyDescent="0.25">
      <c r="A1147">
        <v>15</v>
      </c>
      <c r="B1147" t="s">
        <v>54</v>
      </c>
      <c r="C1147" s="1">
        <v>42961.583333333336</v>
      </c>
      <c r="D1147">
        <v>1</v>
      </c>
      <c r="E1147" t="s">
        <v>30</v>
      </c>
      <c r="F1147" t="s">
        <v>31</v>
      </c>
      <c r="G1147">
        <v>28</v>
      </c>
      <c r="H1147" t="str">
        <f t="shared" si="89"/>
        <v>AWD</v>
      </c>
      <c r="I1147" s="2">
        <f t="shared" si="86"/>
        <v>2017</v>
      </c>
      <c r="J1147" s="2">
        <f t="shared" si="87"/>
        <v>8</v>
      </c>
      <c r="K1147" t="str">
        <f t="shared" si="88"/>
        <v>Pantserjuffers</v>
      </c>
      <c r="L1147" s="25">
        <f t="shared" si="90"/>
        <v>32.142857142857146</v>
      </c>
    </row>
    <row r="1148" spans="1:12" x14ac:dyDescent="0.25">
      <c r="A1148">
        <v>15</v>
      </c>
      <c r="B1148" t="s">
        <v>54</v>
      </c>
      <c r="C1148" s="1">
        <v>42961.583333333336</v>
      </c>
      <c r="D1148">
        <v>1</v>
      </c>
      <c r="E1148" t="s">
        <v>34</v>
      </c>
      <c r="F1148" t="s">
        <v>35</v>
      </c>
      <c r="G1148">
        <v>34</v>
      </c>
      <c r="H1148" t="str">
        <f t="shared" si="89"/>
        <v>AWD</v>
      </c>
      <c r="I1148" s="2">
        <f t="shared" si="86"/>
        <v>2017</v>
      </c>
      <c r="J1148" s="2">
        <f t="shared" si="87"/>
        <v>8</v>
      </c>
      <c r="K1148" t="str">
        <f t="shared" si="88"/>
        <v>Pantserjuffers</v>
      </c>
      <c r="L1148" s="25">
        <f t="shared" si="90"/>
        <v>32.142857142857146</v>
      </c>
    </row>
    <row r="1149" spans="1:12" x14ac:dyDescent="0.25">
      <c r="A1149">
        <v>15</v>
      </c>
      <c r="B1149" t="s">
        <v>54</v>
      </c>
      <c r="C1149" s="1">
        <v>42961.583333333336</v>
      </c>
      <c r="D1149">
        <v>1</v>
      </c>
      <c r="E1149" t="s">
        <v>10</v>
      </c>
      <c r="F1149" t="s">
        <v>11</v>
      </c>
      <c r="G1149">
        <v>2</v>
      </c>
      <c r="H1149" t="str">
        <f t="shared" si="89"/>
        <v>AWD</v>
      </c>
      <c r="I1149" s="2">
        <f t="shared" ref="I1149:I1212" si="91">YEAR(C1149)</f>
        <v>2017</v>
      </c>
      <c r="J1149" s="2">
        <f t="shared" ref="J1149:J1212" si="92">MONTH(C1149)</f>
        <v>8</v>
      </c>
      <c r="K1149" t="str">
        <f t="shared" ref="K1149:K1212" si="93">VLOOKUP(E1149,$Q$2:$R$100,2,FALSE)</f>
        <v>Waterjuffer</v>
      </c>
      <c r="L1149" s="25">
        <f t="shared" si="90"/>
        <v>32.142857142857146</v>
      </c>
    </row>
    <row r="1150" spans="1:12" x14ac:dyDescent="0.25">
      <c r="A1150">
        <v>15</v>
      </c>
      <c r="B1150" t="s">
        <v>54</v>
      </c>
      <c r="C1150" s="1">
        <v>42961.583333333336</v>
      </c>
      <c r="D1150">
        <v>1</v>
      </c>
      <c r="E1150" t="s">
        <v>14</v>
      </c>
      <c r="F1150" t="s">
        <v>15</v>
      </c>
      <c r="G1150">
        <v>30</v>
      </c>
      <c r="H1150" t="str">
        <f t="shared" si="89"/>
        <v>AWD</v>
      </c>
      <c r="I1150" s="2">
        <f t="shared" si="91"/>
        <v>2017</v>
      </c>
      <c r="J1150" s="2">
        <f t="shared" si="92"/>
        <v>8</v>
      </c>
      <c r="K1150" t="str">
        <f t="shared" si="93"/>
        <v>Waterjuffer</v>
      </c>
      <c r="L1150" s="25">
        <f t="shared" si="90"/>
        <v>32.142857142857146</v>
      </c>
    </row>
    <row r="1151" spans="1:12" x14ac:dyDescent="0.25">
      <c r="A1151">
        <v>15</v>
      </c>
      <c r="B1151" t="s">
        <v>54</v>
      </c>
      <c r="C1151" s="1">
        <v>42961.583333333336</v>
      </c>
      <c r="D1151">
        <v>1</v>
      </c>
      <c r="E1151" t="s">
        <v>26</v>
      </c>
      <c r="F1151" t="s">
        <v>27</v>
      </c>
      <c r="G1151">
        <v>3</v>
      </c>
      <c r="H1151" t="str">
        <f t="shared" si="89"/>
        <v>AWD</v>
      </c>
      <c r="I1151" s="2">
        <f t="shared" si="91"/>
        <v>2017</v>
      </c>
      <c r="J1151" s="2">
        <f t="shared" si="92"/>
        <v>8</v>
      </c>
      <c r="K1151" t="str">
        <f t="shared" si="93"/>
        <v>Glazenmakers</v>
      </c>
      <c r="L1151" s="25">
        <f t="shared" si="90"/>
        <v>32.142857142857146</v>
      </c>
    </row>
    <row r="1152" spans="1:12" x14ac:dyDescent="0.25">
      <c r="A1152">
        <v>15</v>
      </c>
      <c r="B1152" t="s">
        <v>54</v>
      </c>
      <c r="C1152" s="1">
        <v>42961.583333333336</v>
      </c>
      <c r="D1152">
        <v>1</v>
      </c>
      <c r="E1152" t="s">
        <v>32</v>
      </c>
      <c r="F1152" t="s">
        <v>33</v>
      </c>
      <c r="G1152">
        <v>4</v>
      </c>
      <c r="H1152" t="str">
        <f t="shared" si="89"/>
        <v>AWD</v>
      </c>
      <c r="I1152" s="2">
        <f t="shared" si="91"/>
        <v>2017</v>
      </c>
      <c r="J1152" s="2">
        <f t="shared" si="92"/>
        <v>8</v>
      </c>
      <c r="K1152" t="str">
        <f t="shared" si="93"/>
        <v>Korenbouten</v>
      </c>
      <c r="L1152" s="25">
        <f t="shared" si="90"/>
        <v>32.142857142857146</v>
      </c>
    </row>
    <row r="1153" spans="1:12" x14ac:dyDescent="0.25">
      <c r="A1153">
        <v>15</v>
      </c>
      <c r="B1153" t="s">
        <v>54</v>
      </c>
      <c r="C1153" s="1">
        <v>42961.583333333336</v>
      </c>
      <c r="D1153">
        <v>1</v>
      </c>
      <c r="E1153" t="s">
        <v>42</v>
      </c>
      <c r="F1153" t="s">
        <v>43</v>
      </c>
      <c r="G1153">
        <v>4</v>
      </c>
      <c r="H1153" t="str">
        <f t="shared" si="89"/>
        <v>AWD</v>
      </c>
      <c r="I1153" s="2">
        <f t="shared" si="91"/>
        <v>2017</v>
      </c>
      <c r="J1153" s="2">
        <f t="shared" si="92"/>
        <v>8</v>
      </c>
      <c r="K1153" t="str">
        <f t="shared" si="93"/>
        <v>Korenbouten</v>
      </c>
      <c r="L1153" s="25">
        <f t="shared" si="90"/>
        <v>32.142857142857146</v>
      </c>
    </row>
    <row r="1154" spans="1:12" x14ac:dyDescent="0.25">
      <c r="A1154">
        <v>15</v>
      </c>
      <c r="B1154" t="s">
        <v>54</v>
      </c>
      <c r="C1154" s="1">
        <v>42961.583333333336</v>
      </c>
      <c r="D1154">
        <v>1</v>
      </c>
      <c r="E1154" t="s">
        <v>63</v>
      </c>
      <c r="F1154" t="s">
        <v>64</v>
      </c>
      <c r="G1154">
        <v>1</v>
      </c>
      <c r="H1154" t="str">
        <f t="shared" ref="H1154:H1217" si="94">VLOOKUP(A1154,$N$2:$O$51,2,FALSE)</f>
        <v>AWD</v>
      </c>
      <c r="I1154" s="2">
        <f t="shared" si="91"/>
        <v>2017</v>
      </c>
      <c r="J1154" s="2">
        <f t="shared" si="92"/>
        <v>8</v>
      </c>
      <c r="K1154" t="str">
        <f t="shared" si="93"/>
        <v>Glazenmakers</v>
      </c>
      <c r="L1154" s="25">
        <f t="shared" si="90"/>
        <v>32.142857142857146</v>
      </c>
    </row>
    <row r="1155" spans="1:12" x14ac:dyDescent="0.25">
      <c r="A1155">
        <v>15</v>
      </c>
      <c r="B1155" t="s">
        <v>54</v>
      </c>
      <c r="C1155" s="1">
        <v>42968.479166666664</v>
      </c>
      <c r="D1155">
        <v>1</v>
      </c>
      <c r="E1155" t="s">
        <v>30</v>
      </c>
      <c r="F1155" t="s">
        <v>31</v>
      </c>
      <c r="G1155">
        <v>26</v>
      </c>
      <c r="H1155" t="str">
        <f t="shared" si="94"/>
        <v>AWD</v>
      </c>
      <c r="I1155" s="2">
        <f t="shared" si="91"/>
        <v>2017</v>
      </c>
      <c r="J1155" s="2">
        <f t="shared" si="92"/>
        <v>8</v>
      </c>
      <c r="K1155" t="str">
        <f t="shared" si="93"/>
        <v>Pantserjuffers</v>
      </c>
      <c r="L1155" s="25">
        <f t="shared" ref="L1155:L1218" si="95">(ROUNDDOWN(C1155-DATE(I1155,1,1),0))/7</f>
        <v>33.142857142857146</v>
      </c>
    </row>
    <row r="1156" spans="1:12" x14ac:dyDescent="0.25">
      <c r="A1156">
        <v>15</v>
      </c>
      <c r="B1156" t="s">
        <v>54</v>
      </c>
      <c r="C1156" s="1">
        <v>42968.479166666664</v>
      </c>
      <c r="D1156">
        <v>1</v>
      </c>
      <c r="E1156" t="s">
        <v>34</v>
      </c>
      <c r="F1156" t="s">
        <v>35</v>
      </c>
      <c r="G1156">
        <v>1</v>
      </c>
      <c r="H1156" t="str">
        <f t="shared" si="94"/>
        <v>AWD</v>
      </c>
      <c r="I1156" s="2">
        <f t="shared" si="91"/>
        <v>2017</v>
      </c>
      <c r="J1156" s="2">
        <f t="shared" si="92"/>
        <v>8</v>
      </c>
      <c r="K1156" t="str">
        <f t="shared" si="93"/>
        <v>Pantserjuffers</v>
      </c>
      <c r="L1156" s="25">
        <f t="shared" si="95"/>
        <v>33.142857142857146</v>
      </c>
    </row>
    <row r="1157" spans="1:12" x14ac:dyDescent="0.25">
      <c r="A1157">
        <v>15</v>
      </c>
      <c r="B1157" t="s">
        <v>54</v>
      </c>
      <c r="C1157" s="1">
        <v>42968.479166666664</v>
      </c>
      <c r="D1157">
        <v>1</v>
      </c>
      <c r="E1157" t="s">
        <v>14</v>
      </c>
      <c r="F1157" t="s">
        <v>15</v>
      </c>
      <c r="G1157">
        <v>10</v>
      </c>
      <c r="H1157" t="str">
        <f t="shared" si="94"/>
        <v>AWD</v>
      </c>
      <c r="I1157" s="2">
        <f t="shared" si="91"/>
        <v>2017</v>
      </c>
      <c r="J1157" s="2">
        <f t="shared" si="92"/>
        <v>8</v>
      </c>
      <c r="K1157" t="str">
        <f t="shared" si="93"/>
        <v>Waterjuffer</v>
      </c>
      <c r="L1157" s="25">
        <f t="shared" si="95"/>
        <v>33.142857142857146</v>
      </c>
    </row>
    <row r="1158" spans="1:12" x14ac:dyDescent="0.25">
      <c r="A1158">
        <v>15</v>
      </c>
      <c r="B1158" t="s">
        <v>54</v>
      </c>
      <c r="C1158" s="1">
        <v>42968.479166666664</v>
      </c>
      <c r="D1158">
        <v>1</v>
      </c>
      <c r="E1158" t="s">
        <v>36</v>
      </c>
      <c r="F1158" t="s">
        <v>37</v>
      </c>
      <c r="G1158">
        <v>1</v>
      </c>
      <c r="H1158" t="str">
        <f t="shared" si="94"/>
        <v>AWD</v>
      </c>
      <c r="I1158" s="2">
        <f t="shared" si="91"/>
        <v>2017</v>
      </c>
      <c r="J1158" s="2">
        <f t="shared" si="92"/>
        <v>8</v>
      </c>
      <c r="K1158" t="str">
        <f t="shared" si="93"/>
        <v>Glazenmakers</v>
      </c>
      <c r="L1158" s="25">
        <f t="shared" si="95"/>
        <v>33.142857142857146</v>
      </c>
    </row>
    <row r="1159" spans="1:12" x14ac:dyDescent="0.25">
      <c r="A1159">
        <v>15</v>
      </c>
      <c r="B1159" t="s">
        <v>54</v>
      </c>
      <c r="C1159" s="1">
        <v>42968.479166666664</v>
      </c>
      <c r="D1159">
        <v>1</v>
      </c>
      <c r="E1159" t="s">
        <v>26</v>
      </c>
      <c r="F1159" t="s">
        <v>27</v>
      </c>
      <c r="G1159">
        <v>3</v>
      </c>
      <c r="H1159" t="str">
        <f t="shared" si="94"/>
        <v>AWD</v>
      </c>
      <c r="I1159" s="2">
        <f t="shared" si="91"/>
        <v>2017</v>
      </c>
      <c r="J1159" s="2">
        <f t="shared" si="92"/>
        <v>8</v>
      </c>
      <c r="K1159" t="str">
        <f t="shared" si="93"/>
        <v>Glazenmakers</v>
      </c>
      <c r="L1159" s="25">
        <f t="shared" si="95"/>
        <v>33.142857142857146</v>
      </c>
    </row>
    <row r="1160" spans="1:12" x14ac:dyDescent="0.25">
      <c r="A1160">
        <v>15</v>
      </c>
      <c r="B1160" t="s">
        <v>54</v>
      </c>
      <c r="C1160" s="1">
        <v>42968.479166666664</v>
      </c>
      <c r="D1160">
        <v>1</v>
      </c>
      <c r="E1160" t="s">
        <v>18</v>
      </c>
      <c r="F1160" t="s">
        <v>19</v>
      </c>
      <c r="G1160">
        <v>1</v>
      </c>
      <c r="H1160" t="str">
        <f t="shared" si="94"/>
        <v>AWD</v>
      </c>
      <c r="I1160" s="2">
        <f t="shared" si="91"/>
        <v>2017</v>
      </c>
      <c r="J1160" s="2">
        <f t="shared" si="92"/>
        <v>8</v>
      </c>
      <c r="K1160" t="str">
        <f t="shared" si="93"/>
        <v>Korenbouten</v>
      </c>
      <c r="L1160" s="25">
        <f t="shared" si="95"/>
        <v>33.142857142857146</v>
      </c>
    </row>
    <row r="1161" spans="1:12" x14ac:dyDescent="0.25">
      <c r="A1161">
        <v>15</v>
      </c>
      <c r="B1161" t="s">
        <v>54</v>
      </c>
      <c r="C1161" s="1">
        <v>42968.479166666664</v>
      </c>
      <c r="D1161">
        <v>1</v>
      </c>
      <c r="E1161" t="s">
        <v>32</v>
      </c>
      <c r="F1161" t="s">
        <v>33</v>
      </c>
      <c r="G1161">
        <v>12</v>
      </c>
      <c r="H1161" t="str">
        <f t="shared" si="94"/>
        <v>AWD</v>
      </c>
      <c r="I1161" s="2">
        <f t="shared" si="91"/>
        <v>2017</v>
      </c>
      <c r="J1161" s="2">
        <f t="shared" si="92"/>
        <v>8</v>
      </c>
      <c r="K1161" t="str">
        <f t="shared" si="93"/>
        <v>Korenbouten</v>
      </c>
      <c r="L1161" s="25">
        <f t="shared" si="95"/>
        <v>33.142857142857146</v>
      </c>
    </row>
    <row r="1162" spans="1:12" x14ac:dyDescent="0.25">
      <c r="A1162">
        <v>15</v>
      </c>
      <c r="B1162" t="s">
        <v>54</v>
      </c>
      <c r="C1162" s="1">
        <v>42968.479166666664</v>
      </c>
      <c r="D1162">
        <v>1</v>
      </c>
      <c r="E1162" t="s">
        <v>42</v>
      </c>
      <c r="F1162" t="s">
        <v>43</v>
      </c>
      <c r="G1162">
        <v>5</v>
      </c>
      <c r="H1162" t="str">
        <f t="shared" si="94"/>
        <v>AWD</v>
      </c>
      <c r="I1162" s="2">
        <f t="shared" si="91"/>
        <v>2017</v>
      </c>
      <c r="J1162" s="2">
        <f t="shared" si="92"/>
        <v>8</v>
      </c>
      <c r="K1162" t="str">
        <f t="shared" si="93"/>
        <v>Korenbouten</v>
      </c>
      <c r="L1162" s="25">
        <f t="shared" si="95"/>
        <v>33.142857142857146</v>
      </c>
    </row>
    <row r="1163" spans="1:12" x14ac:dyDescent="0.25">
      <c r="A1163">
        <v>15</v>
      </c>
      <c r="B1163" t="s">
        <v>54</v>
      </c>
      <c r="C1163" s="1">
        <v>42997.524305555555</v>
      </c>
      <c r="D1163">
        <v>1</v>
      </c>
      <c r="E1163" t="s">
        <v>34</v>
      </c>
      <c r="F1163" t="s">
        <v>35</v>
      </c>
      <c r="G1163">
        <v>16</v>
      </c>
      <c r="H1163" t="str">
        <f t="shared" si="94"/>
        <v>AWD</v>
      </c>
      <c r="I1163" s="2">
        <f t="shared" si="91"/>
        <v>2017</v>
      </c>
      <c r="J1163" s="2">
        <f t="shared" si="92"/>
        <v>9</v>
      </c>
      <c r="K1163" t="str">
        <f t="shared" si="93"/>
        <v>Pantserjuffers</v>
      </c>
      <c r="L1163" s="25">
        <f t="shared" si="95"/>
        <v>37.285714285714285</v>
      </c>
    </row>
    <row r="1164" spans="1:12" x14ac:dyDescent="0.25">
      <c r="A1164">
        <v>15</v>
      </c>
      <c r="B1164" t="s">
        <v>54</v>
      </c>
      <c r="C1164" s="1">
        <v>42997.524305555555</v>
      </c>
      <c r="D1164">
        <v>1</v>
      </c>
      <c r="E1164" t="s">
        <v>32</v>
      </c>
      <c r="F1164" t="s">
        <v>33</v>
      </c>
      <c r="G1164">
        <v>31</v>
      </c>
      <c r="H1164" t="str">
        <f t="shared" si="94"/>
        <v>AWD</v>
      </c>
      <c r="I1164" s="2">
        <f t="shared" si="91"/>
        <v>2017</v>
      </c>
      <c r="J1164" s="2">
        <f t="shared" si="92"/>
        <v>9</v>
      </c>
      <c r="K1164" t="str">
        <f t="shared" si="93"/>
        <v>Korenbouten</v>
      </c>
      <c r="L1164" s="25">
        <f t="shared" si="95"/>
        <v>37.285714285714285</v>
      </c>
    </row>
    <row r="1165" spans="1:12" x14ac:dyDescent="0.25">
      <c r="A1165">
        <v>15</v>
      </c>
      <c r="B1165" t="s">
        <v>54</v>
      </c>
      <c r="C1165" s="1">
        <v>42997.524305555555</v>
      </c>
      <c r="D1165">
        <v>1</v>
      </c>
      <c r="E1165" t="s">
        <v>8</v>
      </c>
      <c r="F1165" t="s">
        <v>9</v>
      </c>
      <c r="G1165">
        <v>1</v>
      </c>
      <c r="H1165" t="str">
        <f t="shared" si="94"/>
        <v>AWD</v>
      </c>
      <c r="I1165" s="2">
        <f t="shared" si="91"/>
        <v>2017</v>
      </c>
      <c r="J1165" s="2">
        <f t="shared" si="92"/>
        <v>9</v>
      </c>
      <c r="K1165" t="str">
        <f t="shared" si="93"/>
        <v>Pantserjuffers</v>
      </c>
      <c r="L1165" s="25">
        <f t="shared" si="95"/>
        <v>37.285714285714285</v>
      </c>
    </row>
    <row r="1166" spans="1:12" x14ac:dyDescent="0.25">
      <c r="A1166">
        <v>15</v>
      </c>
      <c r="B1166" t="s">
        <v>54</v>
      </c>
      <c r="C1166" s="1">
        <v>42997.524305555555</v>
      </c>
      <c r="D1166">
        <v>1</v>
      </c>
      <c r="E1166" t="s">
        <v>30</v>
      </c>
      <c r="F1166" t="s">
        <v>31</v>
      </c>
      <c r="G1166">
        <v>3</v>
      </c>
      <c r="H1166" t="str">
        <f t="shared" si="94"/>
        <v>AWD</v>
      </c>
      <c r="I1166" s="2">
        <f t="shared" si="91"/>
        <v>2017</v>
      </c>
      <c r="J1166" s="2">
        <f t="shared" si="92"/>
        <v>9</v>
      </c>
      <c r="K1166" t="str">
        <f t="shared" si="93"/>
        <v>Pantserjuffers</v>
      </c>
      <c r="L1166" s="25">
        <f t="shared" si="95"/>
        <v>37.285714285714285</v>
      </c>
    </row>
    <row r="1167" spans="1:12" x14ac:dyDescent="0.25">
      <c r="A1167">
        <v>15</v>
      </c>
      <c r="B1167" t="s">
        <v>54</v>
      </c>
      <c r="C1167" s="1">
        <v>42997.524305555555</v>
      </c>
      <c r="D1167">
        <v>1</v>
      </c>
      <c r="E1167" t="s">
        <v>10</v>
      </c>
      <c r="F1167" t="s">
        <v>11</v>
      </c>
      <c r="G1167">
        <v>2</v>
      </c>
      <c r="H1167" t="str">
        <f t="shared" si="94"/>
        <v>AWD</v>
      </c>
      <c r="I1167" s="2">
        <f t="shared" si="91"/>
        <v>2017</v>
      </c>
      <c r="J1167" s="2">
        <f t="shared" si="92"/>
        <v>9</v>
      </c>
      <c r="K1167" t="str">
        <f t="shared" si="93"/>
        <v>Waterjuffer</v>
      </c>
      <c r="L1167" s="25">
        <f t="shared" si="95"/>
        <v>37.285714285714285</v>
      </c>
    </row>
    <row r="1168" spans="1:12" x14ac:dyDescent="0.25">
      <c r="A1168">
        <v>15</v>
      </c>
      <c r="B1168" t="s">
        <v>54</v>
      </c>
      <c r="C1168" s="1">
        <v>42997.524305555555</v>
      </c>
      <c r="D1168">
        <v>1</v>
      </c>
      <c r="E1168" t="s">
        <v>36</v>
      </c>
      <c r="F1168" t="s">
        <v>37</v>
      </c>
      <c r="G1168">
        <v>1</v>
      </c>
      <c r="H1168" t="str">
        <f t="shared" si="94"/>
        <v>AWD</v>
      </c>
      <c r="I1168" s="2">
        <f t="shared" si="91"/>
        <v>2017</v>
      </c>
      <c r="J1168" s="2">
        <f t="shared" si="92"/>
        <v>9</v>
      </c>
      <c r="K1168" t="str">
        <f t="shared" si="93"/>
        <v>Glazenmakers</v>
      </c>
      <c r="L1168" s="25">
        <f t="shared" si="95"/>
        <v>37.285714285714285</v>
      </c>
    </row>
    <row r="1169" spans="1:12" x14ac:dyDescent="0.25">
      <c r="A1169">
        <v>15</v>
      </c>
      <c r="B1169" t="s">
        <v>54</v>
      </c>
      <c r="C1169" s="1">
        <v>42997.524305555555</v>
      </c>
      <c r="D1169">
        <v>1</v>
      </c>
      <c r="E1169" t="s">
        <v>14</v>
      </c>
      <c r="F1169" t="s">
        <v>15</v>
      </c>
      <c r="G1169">
        <v>5</v>
      </c>
      <c r="H1169" t="str">
        <f t="shared" si="94"/>
        <v>AWD</v>
      </c>
      <c r="I1169" s="2">
        <f t="shared" si="91"/>
        <v>2017</v>
      </c>
      <c r="J1169" s="2">
        <f t="shared" si="92"/>
        <v>9</v>
      </c>
      <c r="K1169" t="str">
        <f t="shared" si="93"/>
        <v>Waterjuffer</v>
      </c>
      <c r="L1169" s="25">
        <f t="shared" si="95"/>
        <v>37.285714285714285</v>
      </c>
    </row>
    <row r="1170" spans="1:12" x14ac:dyDescent="0.25">
      <c r="A1170">
        <v>15</v>
      </c>
      <c r="B1170" t="s">
        <v>54</v>
      </c>
      <c r="C1170" s="1">
        <v>43228.520833333336</v>
      </c>
      <c r="D1170">
        <v>1</v>
      </c>
      <c r="E1170" t="s">
        <v>20</v>
      </c>
      <c r="F1170" t="s">
        <v>21</v>
      </c>
      <c r="G1170">
        <v>8</v>
      </c>
      <c r="H1170" t="str">
        <f t="shared" si="94"/>
        <v>AWD</v>
      </c>
      <c r="I1170" s="2">
        <f t="shared" si="91"/>
        <v>2018</v>
      </c>
      <c r="J1170" s="2">
        <f t="shared" si="92"/>
        <v>5</v>
      </c>
      <c r="K1170" t="str">
        <f t="shared" si="93"/>
        <v>Waterjuffer</v>
      </c>
      <c r="L1170" s="25">
        <f t="shared" si="95"/>
        <v>18.142857142857142</v>
      </c>
    </row>
    <row r="1171" spans="1:12" x14ac:dyDescent="0.25">
      <c r="A1171">
        <v>15</v>
      </c>
      <c r="B1171" t="s">
        <v>54</v>
      </c>
      <c r="C1171" s="1">
        <v>43228.520833333336</v>
      </c>
      <c r="D1171">
        <v>1</v>
      </c>
      <c r="E1171" t="s">
        <v>8</v>
      </c>
      <c r="F1171" t="s">
        <v>9</v>
      </c>
      <c r="G1171">
        <v>3</v>
      </c>
      <c r="H1171" t="str">
        <f t="shared" si="94"/>
        <v>AWD</v>
      </c>
      <c r="I1171" s="2">
        <f t="shared" si="91"/>
        <v>2018</v>
      </c>
      <c r="J1171" s="2">
        <f t="shared" si="92"/>
        <v>5</v>
      </c>
      <c r="K1171" t="str">
        <f t="shared" si="93"/>
        <v>Pantserjuffers</v>
      </c>
      <c r="L1171" s="25">
        <f t="shared" si="95"/>
        <v>18.142857142857142</v>
      </c>
    </row>
    <row r="1172" spans="1:12" x14ac:dyDescent="0.25">
      <c r="A1172">
        <v>15</v>
      </c>
      <c r="B1172" t="s">
        <v>54</v>
      </c>
      <c r="C1172" s="1">
        <v>43228.520833333336</v>
      </c>
      <c r="D1172">
        <v>1</v>
      </c>
      <c r="E1172" t="s">
        <v>22</v>
      </c>
      <c r="F1172" t="s">
        <v>23</v>
      </c>
      <c r="G1172">
        <v>1</v>
      </c>
      <c r="H1172" t="str">
        <f t="shared" si="94"/>
        <v>AWD</v>
      </c>
      <c r="I1172" s="2">
        <f t="shared" si="91"/>
        <v>2018</v>
      </c>
      <c r="J1172" s="2">
        <f t="shared" si="92"/>
        <v>5</v>
      </c>
      <c r="K1172" t="str">
        <f t="shared" si="93"/>
        <v>Glazenmakers</v>
      </c>
      <c r="L1172" s="25">
        <f t="shared" si="95"/>
        <v>18.142857142857142</v>
      </c>
    </row>
    <row r="1173" spans="1:12" x14ac:dyDescent="0.25">
      <c r="A1173">
        <v>15</v>
      </c>
      <c r="B1173" t="s">
        <v>54</v>
      </c>
      <c r="C1173" s="1">
        <v>43228.520833333336</v>
      </c>
      <c r="D1173">
        <v>1</v>
      </c>
      <c r="E1173" t="s">
        <v>10</v>
      </c>
      <c r="F1173" t="s">
        <v>11</v>
      </c>
      <c r="G1173">
        <v>10</v>
      </c>
      <c r="H1173" t="str">
        <f t="shared" si="94"/>
        <v>AWD</v>
      </c>
      <c r="I1173" s="2">
        <f t="shared" si="91"/>
        <v>2018</v>
      </c>
      <c r="J1173" s="2">
        <f t="shared" si="92"/>
        <v>5</v>
      </c>
      <c r="K1173" t="str">
        <f t="shared" si="93"/>
        <v>Waterjuffer</v>
      </c>
      <c r="L1173" s="25">
        <f t="shared" si="95"/>
        <v>18.142857142857142</v>
      </c>
    </row>
    <row r="1174" spans="1:12" x14ac:dyDescent="0.25">
      <c r="A1174">
        <v>15</v>
      </c>
      <c r="B1174" t="s">
        <v>54</v>
      </c>
      <c r="C1174" s="1">
        <v>43228.520833333336</v>
      </c>
      <c r="D1174">
        <v>1</v>
      </c>
      <c r="E1174" t="s">
        <v>28</v>
      </c>
      <c r="F1174" t="s">
        <v>29</v>
      </c>
      <c r="G1174">
        <v>57</v>
      </c>
      <c r="H1174" t="str">
        <f t="shared" si="94"/>
        <v>AWD</v>
      </c>
      <c r="I1174" s="2">
        <f t="shared" si="91"/>
        <v>2018</v>
      </c>
      <c r="J1174" s="2">
        <f t="shared" si="92"/>
        <v>5</v>
      </c>
      <c r="K1174" t="str">
        <f t="shared" si="93"/>
        <v>Korenbouten</v>
      </c>
      <c r="L1174" s="25">
        <f t="shared" si="95"/>
        <v>18.142857142857142</v>
      </c>
    </row>
    <row r="1175" spans="1:12" x14ac:dyDescent="0.25">
      <c r="A1175">
        <v>15</v>
      </c>
      <c r="B1175" t="s">
        <v>54</v>
      </c>
      <c r="C1175" s="1">
        <v>43228.520833333336</v>
      </c>
      <c r="D1175">
        <v>1</v>
      </c>
      <c r="E1175" t="s">
        <v>12</v>
      </c>
      <c r="F1175" t="s">
        <v>13</v>
      </c>
      <c r="G1175">
        <v>2</v>
      </c>
      <c r="H1175" t="str">
        <f t="shared" si="94"/>
        <v>AWD</v>
      </c>
      <c r="I1175" s="2">
        <f t="shared" si="91"/>
        <v>2018</v>
      </c>
      <c r="J1175" s="2">
        <f t="shared" si="92"/>
        <v>5</v>
      </c>
      <c r="K1175" t="str">
        <f t="shared" si="93"/>
        <v>Waterjuffer</v>
      </c>
      <c r="L1175" s="25">
        <f t="shared" si="95"/>
        <v>18.142857142857142</v>
      </c>
    </row>
    <row r="1176" spans="1:12" x14ac:dyDescent="0.25">
      <c r="A1176">
        <v>15</v>
      </c>
      <c r="B1176" t="s">
        <v>54</v>
      </c>
      <c r="C1176" s="1">
        <v>43228.520833333336</v>
      </c>
      <c r="D1176">
        <v>1</v>
      </c>
      <c r="E1176" t="s">
        <v>14</v>
      </c>
      <c r="F1176" t="s">
        <v>15</v>
      </c>
      <c r="G1176">
        <v>17</v>
      </c>
      <c r="H1176" t="str">
        <f t="shared" si="94"/>
        <v>AWD</v>
      </c>
      <c r="I1176" s="2">
        <f t="shared" si="91"/>
        <v>2018</v>
      </c>
      <c r="J1176" s="2">
        <f t="shared" si="92"/>
        <v>5</v>
      </c>
      <c r="K1176" t="str">
        <f t="shared" si="93"/>
        <v>Waterjuffer</v>
      </c>
      <c r="L1176" s="25">
        <f t="shared" si="95"/>
        <v>18.142857142857142</v>
      </c>
    </row>
    <row r="1177" spans="1:12" x14ac:dyDescent="0.25">
      <c r="A1177">
        <v>15</v>
      </c>
      <c r="B1177" t="s">
        <v>54</v>
      </c>
      <c r="C1177" s="1">
        <v>43249.479166666664</v>
      </c>
      <c r="D1177">
        <v>1</v>
      </c>
      <c r="E1177" t="s">
        <v>20</v>
      </c>
      <c r="F1177" t="s">
        <v>21</v>
      </c>
      <c r="G1177">
        <v>10</v>
      </c>
      <c r="H1177" t="str">
        <f t="shared" si="94"/>
        <v>AWD</v>
      </c>
      <c r="I1177" s="2">
        <f t="shared" si="91"/>
        <v>2018</v>
      </c>
      <c r="J1177" s="2">
        <f t="shared" si="92"/>
        <v>5</v>
      </c>
      <c r="K1177" t="str">
        <f t="shared" si="93"/>
        <v>Waterjuffer</v>
      </c>
      <c r="L1177" s="25">
        <f t="shared" si="95"/>
        <v>21.142857142857142</v>
      </c>
    </row>
    <row r="1178" spans="1:12" x14ac:dyDescent="0.25">
      <c r="A1178">
        <v>15</v>
      </c>
      <c r="B1178" t="s">
        <v>54</v>
      </c>
      <c r="C1178" s="1">
        <v>43249.479166666664</v>
      </c>
      <c r="D1178">
        <v>1</v>
      </c>
      <c r="E1178" t="s">
        <v>57</v>
      </c>
      <c r="F1178" t="s">
        <v>58</v>
      </c>
      <c r="G1178">
        <v>1</v>
      </c>
      <c r="H1178" t="str">
        <f t="shared" si="94"/>
        <v>AWD</v>
      </c>
      <c r="I1178" s="2">
        <f t="shared" si="91"/>
        <v>2018</v>
      </c>
      <c r="J1178" s="2">
        <f t="shared" si="92"/>
        <v>5</v>
      </c>
      <c r="K1178" t="str">
        <f t="shared" si="93"/>
        <v>Korenbouten</v>
      </c>
      <c r="L1178" s="25">
        <f t="shared" si="95"/>
        <v>21.142857142857142</v>
      </c>
    </row>
    <row r="1179" spans="1:12" x14ac:dyDescent="0.25">
      <c r="A1179">
        <v>15</v>
      </c>
      <c r="B1179" t="s">
        <v>54</v>
      </c>
      <c r="C1179" s="1">
        <v>43249.479166666664</v>
      </c>
      <c r="D1179">
        <v>1</v>
      </c>
      <c r="E1179" t="s">
        <v>18</v>
      </c>
      <c r="F1179" t="s">
        <v>19</v>
      </c>
      <c r="G1179">
        <v>13</v>
      </c>
      <c r="H1179" t="str">
        <f t="shared" si="94"/>
        <v>AWD</v>
      </c>
      <c r="I1179" s="2">
        <f t="shared" si="91"/>
        <v>2018</v>
      </c>
      <c r="J1179" s="2">
        <f t="shared" si="92"/>
        <v>5</v>
      </c>
      <c r="K1179" t="str">
        <f t="shared" si="93"/>
        <v>Korenbouten</v>
      </c>
      <c r="L1179" s="25">
        <f t="shared" si="95"/>
        <v>21.142857142857142</v>
      </c>
    </row>
    <row r="1180" spans="1:12" x14ac:dyDescent="0.25">
      <c r="A1180">
        <v>15</v>
      </c>
      <c r="B1180" t="s">
        <v>54</v>
      </c>
      <c r="C1180" s="1">
        <v>43249.479166666664</v>
      </c>
      <c r="D1180">
        <v>1</v>
      </c>
      <c r="E1180" t="s">
        <v>22</v>
      </c>
      <c r="F1180" t="s">
        <v>23</v>
      </c>
      <c r="G1180">
        <v>2</v>
      </c>
      <c r="H1180" t="str">
        <f t="shared" si="94"/>
        <v>AWD</v>
      </c>
      <c r="I1180" s="2">
        <f t="shared" si="91"/>
        <v>2018</v>
      </c>
      <c r="J1180" s="2">
        <f t="shared" si="92"/>
        <v>5</v>
      </c>
      <c r="K1180" t="str">
        <f t="shared" si="93"/>
        <v>Glazenmakers</v>
      </c>
      <c r="L1180" s="25">
        <f t="shared" si="95"/>
        <v>21.142857142857142</v>
      </c>
    </row>
    <row r="1181" spans="1:12" x14ac:dyDescent="0.25">
      <c r="A1181">
        <v>15</v>
      </c>
      <c r="B1181" t="s">
        <v>54</v>
      </c>
      <c r="C1181" s="1">
        <v>43249.479166666664</v>
      </c>
      <c r="D1181">
        <v>1</v>
      </c>
      <c r="E1181" t="s">
        <v>26</v>
      </c>
      <c r="F1181" t="s">
        <v>27</v>
      </c>
      <c r="G1181">
        <v>2</v>
      </c>
      <c r="H1181" t="str">
        <f t="shared" si="94"/>
        <v>AWD</v>
      </c>
      <c r="I1181" s="2">
        <f t="shared" si="91"/>
        <v>2018</v>
      </c>
      <c r="J1181" s="2">
        <f t="shared" si="92"/>
        <v>5</v>
      </c>
      <c r="K1181" t="str">
        <f t="shared" si="93"/>
        <v>Glazenmakers</v>
      </c>
      <c r="L1181" s="25">
        <f t="shared" si="95"/>
        <v>21.142857142857142</v>
      </c>
    </row>
    <row r="1182" spans="1:12" x14ac:dyDescent="0.25">
      <c r="A1182">
        <v>15</v>
      </c>
      <c r="B1182" t="s">
        <v>54</v>
      </c>
      <c r="C1182" s="1">
        <v>43249.479166666664</v>
      </c>
      <c r="D1182">
        <v>1</v>
      </c>
      <c r="E1182" t="s">
        <v>10</v>
      </c>
      <c r="F1182" t="s">
        <v>11</v>
      </c>
      <c r="G1182">
        <v>10</v>
      </c>
      <c r="H1182" t="str">
        <f t="shared" si="94"/>
        <v>AWD</v>
      </c>
      <c r="I1182" s="2">
        <f t="shared" si="91"/>
        <v>2018</v>
      </c>
      <c r="J1182" s="2">
        <f t="shared" si="92"/>
        <v>5</v>
      </c>
      <c r="K1182" t="str">
        <f t="shared" si="93"/>
        <v>Waterjuffer</v>
      </c>
      <c r="L1182" s="25">
        <f t="shared" si="95"/>
        <v>21.142857142857142</v>
      </c>
    </row>
    <row r="1183" spans="1:12" x14ac:dyDescent="0.25">
      <c r="A1183">
        <v>15</v>
      </c>
      <c r="B1183" t="s">
        <v>54</v>
      </c>
      <c r="C1183" s="1">
        <v>43249.479166666664</v>
      </c>
      <c r="D1183">
        <v>1</v>
      </c>
      <c r="E1183" t="s">
        <v>28</v>
      </c>
      <c r="F1183" t="s">
        <v>29</v>
      </c>
      <c r="G1183">
        <v>90</v>
      </c>
      <c r="H1183" t="str">
        <f t="shared" si="94"/>
        <v>AWD</v>
      </c>
      <c r="I1183" s="2">
        <f t="shared" si="91"/>
        <v>2018</v>
      </c>
      <c r="J1183" s="2">
        <f t="shared" si="92"/>
        <v>5</v>
      </c>
      <c r="K1183" t="str">
        <f t="shared" si="93"/>
        <v>Korenbouten</v>
      </c>
      <c r="L1183" s="25">
        <f t="shared" si="95"/>
        <v>21.142857142857142</v>
      </c>
    </row>
    <row r="1184" spans="1:12" x14ac:dyDescent="0.25">
      <c r="A1184">
        <v>15</v>
      </c>
      <c r="B1184" t="s">
        <v>54</v>
      </c>
      <c r="C1184" s="1">
        <v>43249.479166666664</v>
      </c>
      <c r="D1184">
        <v>1</v>
      </c>
      <c r="E1184" t="s">
        <v>14</v>
      </c>
      <c r="F1184" t="s">
        <v>15</v>
      </c>
      <c r="G1184">
        <v>4</v>
      </c>
      <c r="H1184" t="str">
        <f t="shared" si="94"/>
        <v>AWD</v>
      </c>
      <c r="I1184" s="2">
        <f t="shared" si="91"/>
        <v>2018</v>
      </c>
      <c r="J1184" s="2">
        <f t="shared" si="92"/>
        <v>5</v>
      </c>
      <c r="K1184" t="str">
        <f t="shared" si="93"/>
        <v>Waterjuffer</v>
      </c>
      <c r="L1184" s="25">
        <f t="shared" si="95"/>
        <v>21.142857142857142</v>
      </c>
    </row>
    <row r="1185" spans="1:12" x14ac:dyDescent="0.25">
      <c r="A1185">
        <v>15</v>
      </c>
      <c r="B1185" t="s">
        <v>54</v>
      </c>
      <c r="C1185" s="1">
        <v>43257.510416666664</v>
      </c>
      <c r="D1185">
        <v>1</v>
      </c>
      <c r="E1185" t="s">
        <v>20</v>
      </c>
      <c r="F1185" t="s">
        <v>21</v>
      </c>
      <c r="G1185">
        <v>48</v>
      </c>
      <c r="H1185" t="str">
        <f t="shared" si="94"/>
        <v>AWD</v>
      </c>
      <c r="I1185" s="2">
        <f t="shared" si="91"/>
        <v>2018</v>
      </c>
      <c r="J1185" s="2">
        <f t="shared" si="92"/>
        <v>6</v>
      </c>
      <c r="K1185" t="str">
        <f t="shared" si="93"/>
        <v>Waterjuffer</v>
      </c>
      <c r="L1185" s="25">
        <f t="shared" si="95"/>
        <v>22.285714285714285</v>
      </c>
    </row>
    <row r="1186" spans="1:12" x14ac:dyDescent="0.25">
      <c r="A1186">
        <v>15</v>
      </c>
      <c r="B1186" t="s">
        <v>54</v>
      </c>
      <c r="C1186" s="1">
        <v>43257.510416666664</v>
      </c>
      <c r="D1186">
        <v>1</v>
      </c>
      <c r="E1186" t="s">
        <v>32</v>
      </c>
      <c r="F1186" t="s">
        <v>33</v>
      </c>
      <c r="G1186">
        <v>2</v>
      </c>
      <c r="H1186" t="str">
        <f t="shared" si="94"/>
        <v>AWD</v>
      </c>
      <c r="I1186" s="2">
        <f t="shared" si="91"/>
        <v>2018</v>
      </c>
      <c r="J1186" s="2">
        <f t="shared" si="92"/>
        <v>6</v>
      </c>
      <c r="K1186" t="str">
        <f t="shared" si="93"/>
        <v>Korenbouten</v>
      </c>
      <c r="L1186" s="25">
        <f t="shared" si="95"/>
        <v>22.285714285714285</v>
      </c>
    </row>
    <row r="1187" spans="1:12" x14ac:dyDescent="0.25">
      <c r="A1187">
        <v>15</v>
      </c>
      <c r="B1187" t="s">
        <v>54</v>
      </c>
      <c r="C1187" s="1">
        <v>43257.510416666664</v>
      </c>
      <c r="D1187">
        <v>1</v>
      </c>
      <c r="E1187" t="s">
        <v>57</v>
      </c>
      <c r="F1187" t="s">
        <v>58</v>
      </c>
      <c r="G1187">
        <v>2</v>
      </c>
      <c r="H1187" t="str">
        <f t="shared" si="94"/>
        <v>AWD</v>
      </c>
      <c r="I1187" s="2">
        <f t="shared" si="91"/>
        <v>2018</v>
      </c>
      <c r="J1187" s="2">
        <f t="shared" si="92"/>
        <v>6</v>
      </c>
      <c r="K1187" t="str">
        <f t="shared" si="93"/>
        <v>Korenbouten</v>
      </c>
      <c r="L1187" s="25">
        <f t="shared" si="95"/>
        <v>22.285714285714285</v>
      </c>
    </row>
    <row r="1188" spans="1:12" x14ac:dyDescent="0.25">
      <c r="A1188">
        <v>15</v>
      </c>
      <c r="B1188" t="s">
        <v>54</v>
      </c>
      <c r="C1188" s="1">
        <v>43257.510416666664</v>
      </c>
      <c r="D1188">
        <v>1</v>
      </c>
      <c r="E1188" t="s">
        <v>18</v>
      </c>
      <c r="F1188" t="s">
        <v>19</v>
      </c>
      <c r="G1188">
        <v>3</v>
      </c>
      <c r="H1188" t="str">
        <f t="shared" si="94"/>
        <v>AWD</v>
      </c>
      <c r="I1188" s="2">
        <f t="shared" si="91"/>
        <v>2018</v>
      </c>
      <c r="J1188" s="2">
        <f t="shared" si="92"/>
        <v>6</v>
      </c>
      <c r="K1188" t="str">
        <f t="shared" si="93"/>
        <v>Korenbouten</v>
      </c>
      <c r="L1188" s="25">
        <f t="shared" si="95"/>
        <v>22.285714285714285</v>
      </c>
    </row>
    <row r="1189" spans="1:12" x14ac:dyDescent="0.25">
      <c r="A1189">
        <v>15</v>
      </c>
      <c r="B1189" t="s">
        <v>54</v>
      </c>
      <c r="C1189" s="1">
        <v>43257.510416666664</v>
      </c>
      <c r="D1189">
        <v>1</v>
      </c>
      <c r="E1189" t="s">
        <v>22</v>
      </c>
      <c r="F1189" t="s">
        <v>23</v>
      </c>
      <c r="G1189">
        <v>2</v>
      </c>
      <c r="H1189" t="str">
        <f t="shared" si="94"/>
        <v>AWD</v>
      </c>
      <c r="I1189" s="2">
        <f t="shared" si="91"/>
        <v>2018</v>
      </c>
      <c r="J1189" s="2">
        <f t="shared" si="92"/>
        <v>6</v>
      </c>
      <c r="K1189" t="str">
        <f t="shared" si="93"/>
        <v>Glazenmakers</v>
      </c>
      <c r="L1189" s="25">
        <f t="shared" si="95"/>
        <v>22.285714285714285</v>
      </c>
    </row>
    <row r="1190" spans="1:12" x14ac:dyDescent="0.25">
      <c r="A1190">
        <v>15</v>
      </c>
      <c r="B1190" t="s">
        <v>54</v>
      </c>
      <c r="C1190" s="1">
        <v>43257.510416666664</v>
      </c>
      <c r="D1190">
        <v>1</v>
      </c>
      <c r="E1190" t="s">
        <v>26</v>
      </c>
      <c r="F1190" t="s">
        <v>27</v>
      </c>
      <c r="G1190">
        <v>6</v>
      </c>
      <c r="H1190" t="str">
        <f t="shared" si="94"/>
        <v>AWD</v>
      </c>
      <c r="I1190" s="2">
        <f t="shared" si="91"/>
        <v>2018</v>
      </c>
      <c r="J1190" s="2">
        <f t="shared" si="92"/>
        <v>6</v>
      </c>
      <c r="K1190" t="str">
        <f t="shared" si="93"/>
        <v>Glazenmakers</v>
      </c>
      <c r="L1190" s="25">
        <f t="shared" si="95"/>
        <v>22.285714285714285</v>
      </c>
    </row>
    <row r="1191" spans="1:12" x14ac:dyDescent="0.25">
      <c r="A1191">
        <v>15</v>
      </c>
      <c r="B1191" t="s">
        <v>54</v>
      </c>
      <c r="C1191" s="1">
        <v>43257.510416666664</v>
      </c>
      <c r="D1191">
        <v>1</v>
      </c>
      <c r="E1191" t="s">
        <v>10</v>
      </c>
      <c r="F1191" t="s">
        <v>11</v>
      </c>
      <c r="G1191">
        <v>19</v>
      </c>
      <c r="H1191" t="str">
        <f t="shared" si="94"/>
        <v>AWD</v>
      </c>
      <c r="I1191" s="2">
        <f t="shared" si="91"/>
        <v>2018</v>
      </c>
      <c r="J1191" s="2">
        <f t="shared" si="92"/>
        <v>6</v>
      </c>
      <c r="K1191" t="str">
        <f t="shared" si="93"/>
        <v>Waterjuffer</v>
      </c>
      <c r="L1191" s="25">
        <f t="shared" si="95"/>
        <v>22.285714285714285</v>
      </c>
    </row>
    <row r="1192" spans="1:12" x14ac:dyDescent="0.25">
      <c r="A1192">
        <v>15</v>
      </c>
      <c r="B1192" t="s">
        <v>54</v>
      </c>
      <c r="C1192" s="1">
        <v>43257.510416666664</v>
      </c>
      <c r="D1192">
        <v>1</v>
      </c>
      <c r="E1192" t="s">
        <v>28</v>
      </c>
      <c r="F1192" t="s">
        <v>29</v>
      </c>
      <c r="G1192">
        <v>29</v>
      </c>
      <c r="H1192" t="str">
        <f t="shared" si="94"/>
        <v>AWD</v>
      </c>
      <c r="I1192" s="2">
        <f t="shared" si="91"/>
        <v>2018</v>
      </c>
      <c r="J1192" s="2">
        <f t="shared" si="92"/>
        <v>6</v>
      </c>
      <c r="K1192" t="str">
        <f t="shared" si="93"/>
        <v>Korenbouten</v>
      </c>
      <c r="L1192" s="25">
        <f t="shared" si="95"/>
        <v>22.285714285714285</v>
      </c>
    </row>
    <row r="1193" spans="1:12" x14ac:dyDescent="0.25">
      <c r="A1193">
        <v>15</v>
      </c>
      <c r="B1193" t="s">
        <v>54</v>
      </c>
      <c r="C1193" s="1">
        <v>43257.510416666664</v>
      </c>
      <c r="D1193">
        <v>1</v>
      </c>
      <c r="E1193" t="s">
        <v>24</v>
      </c>
      <c r="F1193" t="s">
        <v>25</v>
      </c>
      <c r="G1193">
        <v>1</v>
      </c>
      <c r="H1193" t="str">
        <f t="shared" si="94"/>
        <v>AWD</v>
      </c>
      <c r="I1193" s="2">
        <f t="shared" si="91"/>
        <v>2018</v>
      </c>
      <c r="J1193" s="2">
        <f t="shared" si="92"/>
        <v>6</v>
      </c>
      <c r="K1193" t="str">
        <f t="shared" si="93"/>
        <v>Glazenmakers</v>
      </c>
      <c r="L1193" s="25">
        <f t="shared" si="95"/>
        <v>22.285714285714285</v>
      </c>
    </row>
    <row r="1194" spans="1:12" x14ac:dyDescent="0.25">
      <c r="A1194">
        <v>15</v>
      </c>
      <c r="B1194" t="s">
        <v>54</v>
      </c>
      <c r="C1194" s="1">
        <v>43257.510416666664</v>
      </c>
      <c r="D1194">
        <v>1</v>
      </c>
      <c r="E1194" t="s">
        <v>14</v>
      </c>
      <c r="F1194" t="s">
        <v>15</v>
      </c>
      <c r="G1194">
        <v>18</v>
      </c>
      <c r="H1194" t="str">
        <f t="shared" si="94"/>
        <v>AWD</v>
      </c>
      <c r="I1194" s="2">
        <f t="shared" si="91"/>
        <v>2018</v>
      </c>
      <c r="J1194" s="2">
        <f t="shared" si="92"/>
        <v>6</v>
      </c>
      <c r="K1194" t="str">
        <f t="shared" si="93"/>
        <v>Waterjuffer</v>
      </c>
      <c r="L1194" s="25">
        <f t="shared" si="95"/>
        <v>22.285714285714285</v>
      </c>
    </row>
    <row r="1195" spans="1:12" x14ac:dyDescent="0.25">
      <c r="A1195">
        <v>15</v>
      </c>
      <c r="B1195" t="s">
        <v>54</v>
      </c>
      <c r="C1195" s="1">
        <v>43264.493055555555</v>
      </c>
      <c r="D1195">
        <v>1</v>
      </c>
      <c r="E1195" t="s">
        <v>20</v>
      </c>
      <c r="F1195" t="s">
        <v>21</v>
      </c>
      <c r="G1195">
        <v>1</v>
      </c>
      <c r="H1195" t="str">
        <f t="shared" si="94"/>
        <v>AWD</v>
      </c>
      <c r="I1195" s="2">
        <f t="shared" si="91"/>
        <v>2018</v>
      </c>
      <c r="J1195" s="2">
        <f t="shared" si="92"/>
        <v>6</v>
      </c>
      <c r="K1195" t="str">
        <f t="shared" si="93"/>
        <v>Waterjuffer</v>
      </c>
      <c r="L1195" s="25">
        <f t="shared" si="95"/>
        <v>23.285714285714285</v>
      </c>
    </row>
    <row r="1196" spans="1:12" x14ac:dyDescent="0.25">
      <c r="A1196">
        <v>15</v>
      </c>
      <c r="B1196" t="s">
        <v>54</v>
      </c>
      <c r="C1196" s="1">
        <v>43264.493055555555</v>
      </c>
      <c r="D1196">
        <v>1</v>
      </c>
      <c r="E1196" t="s">
        <v>32</v>
      </c>
      <c r="F1196" t="s">
        <v>33</v>
      </c>
      <c r="G1196">
        <v>3</v>
      </c>
      <c r="H1196" t="str">
        <f t="shared" si="94"/>
        <v>AWD</v>
      </c>
      <c r="I1196" s="2">
        <f t="shared" si="91"/>
        <v>2018</v>
      </c>
      <c r="J1196" s="2">
        <f t="shared" si="92"/>
        <v>6</v>
      </c>
      <c r="K1196" t="str">
        <f t="shared" si="93"/>
        <v>Korenbouten</v>
      </c>
      <c r="L1196" s="25">
        <f t="shared" si="95"/>
        <v>23.285714285714285</v>
      </c>
    </row>
    <row r="1197" spans="1:12" x14ac:dyDescent="0.25">
      <c r="A1197">
        <v>15</v>
      </c>
      <c r="B1197" t="s">
        <v>54</v>
      </c>
      <c r="C1197" s="1">
        <v>43264.493055555555</v>
      </c>
      <c r="D1197">
        <v>1</v>
      </c>
      <c r="E1197" t="s">
        <v>18</v>
      </c>
      <c r="F1197" t="s">
        <v>19</v>
      </c>
      <c r="G1197">
        <v>3</v>
      </c>
      <c r="H1197" t="str">
        <f t="shared" si="94"/>
        <v>AWD</v>
      </c>
      <c r="I1197" s="2">
        <f t="shared" si="91"/>
        <v>2018</v>
      </c>
      <c r="J1197" s="2">
        <f t="shared" si="92"/>
        <v>6</v>
      </c>
      <c r="K1197" t="str">
        <f t="shared" si="93"/>
        <v>Korenbouten</v>
      </c>
      <c r="L1197" s="25">
        <f t="shared" si="95"/>
        <v>23.285714285714285</v>
      </c>
    </row>
    <row r="1198" spans="1:12" x14ac:dyDescent="0.25">
      <c r="A1198">
        <v>15</v>
      </c>
      <c r="B1198" t="s">
        <v>54</v>
      </c>
      <c r="C1198" s="1">
        <v>43264.493055555555</v>
      </c>
      <c r="D1198">
        <v>1</v>
      </c>
      <c r="E1198" t="s">
        <v>26</v>
      </c>
      <c r="F1198" t="s">
        <v>27</v>
      </c>
      <c r="G1198">
        <v>5</v>
      </c>
      <c r="H1198" t="str">
        <f t="shared" si="94"/>
        <v>AWD</v>
      </c>
      <c r="I1198" s="2">
        <f t="shared" si="91"/>
        <v>2018</v>
      </c>
      <c r="J1198" s="2">
        <f t="shared" si="92"/>
        <v>6</v>
      </c>
      <c r="K1198" t="str">
        <f t="shared" si="93"/>
        <v>Glazenmakers</v>
      </c>
      <c r="L1198" s="25">
        <f t="shared" si="95"/>
        <v>23.285714285714285</v>
      </c>
    </row>
    <row r="1199" spans="1:12" x14ac:dyDescent="0.25">
      <c r="A1199">
        <v>15</v>
      </c>
      <c r="B1199" t="s">
        <v>54</v>
      </c>
      <c r="C1199" s="1">
        <v>43264.493055555555</v>
      </c>
      <c r="D1199">
        <v>1</v>
      </c>
      <c r="E1199" t="s">
        <v>10</v>
      </c>
      <c r="F1199" t="s">
        <v>11</v>
      </c>
      <c r="G1199">
        <v>5</v>
      </c>
      <c r="H1199" t="str">
        <f t="shared" si="94"/>
        <v>AWD</v>
      </c>
      <c r="I1199" s="2">
        <f t="shared" si="91"/>
        <v>2018</v>
      </c>
      <c r="J1199" s="2">
        <f t="shared" si="92"/>
        <v>6</v>
      </c>
      <c r="K1199" t="str">
        <f t="shared" si="93"/>
        <v>Waterjuffer</v>
      </c>
      <c r="L1199" s="25">
        <f t="shared" si="95"/>
        <v>23.285714285714285</v>
      </c>
    </row>
    <row r="1200" spans="1:12" x14ac:dyDescent="0.25">
      <c r="A1200">
        <v>15</v>
      </c>
      <c r="B1200" t="s">
        <v>54</v>
      </c>
      <c r="C1200" s="1">
        <v>43264.493055555555</v>
      </c>
      <c r="D1200">
        <v>1</v>
      </c>
      <c r="E1200" t="s">
        <v>28</v>
      </c>
      <c r="F1200" t="s">
        <v>29</v>
      </c>
      <c r="G1200">
        <v>2</v>
      </c>
      <c r="H1200" t="str">
        <f t="shared" si="94"/>
        <v>AWD</v>
      </c>
      <c r="I1200" s="2">
        <f t="shared" si="91"/>
        <v>2018</v>
      </c>
      <c r="J1200" s="2">
        <f t="shared" si="92"/>
        <v>6</v>
      </c>
      <c r="K1200" t="str">
        <f t="shared" si="93"/>
        <v>Korenbouten</v>
      </c>
      <c r="L1200" s="25">
        <f t="shared" si="95"/>
        <v>23.285714285714285</v>
      </c>
    </row>
    <row r="1201" spans="1:12" x14ac:dyDescent="0.25">
      <c r="A1201">
        <v>15</v>
      </c>
      <c r="B1201" t="s">
        <v>54</v>
      </c>
      <c r="C1201" s="1">
        <v>43264.493055555555</v>
      </c>
      <c r="D1201">
        <v>1</v>
      </c>
      <c r="E1201" t="s">
        <v>24</v>
      </c>
      <c r="F1201" t="s">
        <v>25</v>
      </c>
      <c r="G1201">
        <v>1</v>
      </c>
      <c r="H1201" t="str">
        <f t="shared" si="94"/>
        <v>AWD</v>
      </c>
      <c r="I1201" s="2">
        <f t="shared" si="91"/>
        <v>2018</v>
      </c>
      <c r="J1201" s="2">
        <f t="shared" si="92"/>
        <v>6</v>
      </c>
      <c r="K1201" t="str">
        <f t="shared" si="93"/>
        <v>Glazenmakers</v>
      </c>
      <c r="L1201" s="25">
        <f t="shared" si="95"/>
        <v>23.285714285714285</v>
      </c>
    </row>
    <row r="1202" spans="1:12" x14ac:dyDescent="0.25">
      <c r="A1202">
        <v>15</v>
      </c>
      <c r="B1202" t="s">
        <v>54</v>
      </c>
      <c r="C1202" s="1">
        <v>43264.493055555555</v>
      </c>
      <c r="D1202">
        <v>1</v>
      </c>
      <c r="E1202" t="s">
        <v>14</v>
      </c>
      <c r="F1202" t="s">
        <v>15</v>
      </c>
      <c r="G1202">
        <v>8</v>
      </c>
      <c r="H1202" t="str">
        <f t="shared" si="94"/>
        <v>AWD</v>
      </c>
      <c r="I1202" s="2">
        <f t="shared" si="91"/>
        <v>2018</v>
      </c>
      <c r="J1202" s="2">
        <f t="shared" si="92"/>
        <v>6</v>
      </c>
      <c r="K1202" t="str">
        <f t="shared" si="93"/>
        <v>Waterjuffer</v>
      </c>
      <c r="L1202" s="25">
        <f t="shared" si="95"/>
        <v>23.285714285714285</v>
      </c>
    </row>
    <row r="1203" spans="1:12" x14ac:dyDescent="0.25">
      <c r="A1203">
        <v>15</v>
      </c>
      <c r="B1203" t="s">
        <v>54</v>
      </c>
      <c r="C1203" s="1">
        <v>43284.493055555555</v>
      </c>
      <c r="D1203">
        <v>1</v>
      </c>
      <c r="E1203" t="s">
        <v>20</v>
      </c>
      <c r="F1203" t="s">
        <v>21</v>
      </c>
      <c r="G1203">
        <v>3</v>
      </c>
      <c r="H1203" t="str">
        <f t="shared" si="94"/>
        <v>AWD</v>
      </c>
      <c r="I1203" s="2">
        <f t="shared" si="91"/>
        <v>2018</v>
      </c>
      <c r="J1203" s="2">
        <f t="shared" si="92"/>
        <v>7</v>
      </c>
      <c r="K1203" t="str">
        <f t="shared" si="93"/>
        <v>Waterjuffer</v>
      </c>
      <c r="L1203" s="25">
        <f t="shared" si="95"/>
        <v>26.142857142857142</v>
      </c>
    </row>
    <row r="1204" spans="1:12" x14ac:dyDescent="0.25">
      <c r="A1204">
        <v>15</v>
      </c>
      <c r="B1204" t="s">
        <v>54</v>
      </c>
      <c r="C1204" s="1">
        <v>43284.493055555555</v>
      </c>
      <c r="D1204">
        <v>1</v>
      </c>
      <c r="E1204" t="s">
        <v>55</v>
      </c>
      <c r="F1204" t="s">
        <v>56</v>
      </c>
      <c r="G1204">
        <v>2</v>
      </c>
      <c r="H1204" t="str">
        <f t="shared" si="94"/>
        <v>AWD</v>
      </c>
      <c r="I1204" s="2">
        <f t="shared" si="91"/>
        <v>2018</v>
      </c>
      <c r="J1204" s="2">
        <f t="shared" si="92"/>
        <v>7</v>
      </c>
      <c r="K1204" t="str">
        <f t="shared" si="93"/>
        <v>Korenbouten</v>
      </c>
      <c r="L1204" s="25">
        <f t="shared" si="95"/>
        <v>26.142857142857142</v>
      </c>
    </row>
    <row r="1205" spans="1:12" x14ac:dyDescent="0.25">
      <c r="A1205">
        <v>15</v>
      </c>
      <c r="B1205" t="s">
        <v>54</v>
      </c>
      <c r="C1205" s="1">
        <v>43284.493055555555</v>
      </c>
      <c r="D1205">
        <v>1</v>
      </c>
      <c r="E1205" t="s">
        <v>18</v>
      </c>
      <c r="F1205" t="s">
        <v>19</v>
      </c>
      <c r="G1205">
        <v>2</v>
      </c>
      <c r="H1205" t="str">
        <f t="shared" si="94"/>
        <v>AWD</v>
      </c>
      <c r="I1205" s="2">
        <f t="shared" si="91"/>
        <v>2018</v>
      </c>
      <c r="J1205" s="2">
        <f t="shared" si="92"/>
        <v>7</v>
      </c>
      <c r="K1205" t="str">
        <f t="shared" si="93"/>
        <v>Korenbouten</v>
      </c>
      <c r="L1205" s="25">
        <f t="shared" si="95"/>
        <v>26.142857142857142</v>
      </c>
    </row>
    <row r="1206" spans="1:12" x14ac:dyDescent="0.25">
      <c r="A1206">
        <v>15</v>
      </c>
      <c r="B1206" t="s">
        <v>54</v>
      </c>
      <c r="C1206" s="1">
        <v>43284.493055555555</v>
      </c>
      <c r="D1206">
        <v>1</v>
      </c>
      <c r="E1206" t="s">
        <v>26</v>
      </c>
      <c r="F1206" t="s">
        <v>27</v>
      </c>
      <c r="G1206">
        <v>2</v>
      </c>
      <c r="H1206" t="str">
        <f t="shared" si="94"/>
        <v>AWD</v>
      </c>
      <c r="I1206" s="2">
        <f t="shared" si="91"/>
        <v>2018</v>
      </c>
      <c r="J1206" s="2">
        <f t="shared" si="92"/>
        <v>7</v>
      </c>
      <c r="K1206" t="str">
        <f t="shared" si="93"/>
        <v>Glazenmakers</v>
      </c>
      <c r="L1206" s="25">
        <f t="shared" si="95"/>
        <v>26.142857142857142</v>
      </c>
    </row>
    <row r="1207" spans="1:12" x14ac:dyDescent="0.25">
      <c r="A1207">
        <v>15</v>
      </c>
      <c r="B1207" t="s">
        <v>54</v>
      </c>
      <c r="C1207" s="1">
        <v>43284.493055555555</v>
      </c>
      <c r="D1207">
        <v>1</v>
      </c>
      <c r="E1207" t="s">
        <v>10</v>
      </c>
      <c r="F1207" t="s">
        <v>11</v>
      </c>
      <c r="G1207">
        <v>13</v>
      </c>
      <c r="H1207" t="str">
        <f t="shared" si="94"/>
        <v>AWD</v>
      </c>
      <c r="I1207" s="2">
        <f t="shared" si="91"/>
        <v>2018</v>
      </c>
      <c r="J1207" s="2">
        <f t="shared" si="92"/>
        <v>7</v>
      </c>
      <c r="K1207" t="str">
        <f t="shared" si="93"/>
        <v>Waterjuffer</v>
      </c>
      <c r="L1207" s="25">
        <f t="shared" si="95"/>
        <v>26.142857142857142</v>
      </c>
    </row>
    <row r="1208" spans="1:12" x14ac:dyDescent="0.25">
      <c r="A1208">
        <v>15</v>
      </c>
      <c r="B1208" t="s">
        <v>54</v>
      </c>
      <c r="C1208" s="1">
        <v>43284.493055555555</v>
      </c>
      <c r="D1208">
        <v>1</v>
      </c>
      <c r="E1208" t="s">
        <v>42</v>
      </c>
      <c r="F1208" t="s">
        <v>43</v>
      </c>
      <c r="G1208">
        <v>3</v>
      </c>
      <c r="H1208" t="str">
        <f t="shared" si="94"/>
        <v>AWD</v>
      </c>
      <c r="I1208" s="2">
        <f t="shared" si="91"/>
        <v>2018</v>
      </c>
      <c r="J1208" s="2">
        <f t="shared" si="92"/>
        <v>7</v>
      </c>
      <c r="K1208" t="str">
        <f t="shared" si="93"/>
        <v>Korenbouten</v>
      </c>
      <c r="L1208" s="25">
        <f t="shared" si="95"/>
        <v>26.142857142857142</v>
      </c>
    </row>
    <row r="1209" spans="1:12" x14ac:dyDescent="0.25">
      <c r="A1209">
        <v>15</v>
      </c>
      <c r="B1209" t="s">
        <v>54</v>
      </c>
      <c r="C1209" s="1">
        <v>43284.493055555555</v>
      </c>
      <c r="D1209">
        <v>1</v>
      </c>
      <c r="E1209" t="s">
        <v>28</v>
      </c>
      <c r="F1209" t="s">
        <v>29</v>
      </c>
      <c r="G1209">
        <v>6</v>
      </c>
      <c r="H1209" t="str">
        <f t="shared" si="94"/>
        <v>AWD</v>
      </c>
      <c r="I1209" s="2">
        <f t="shared" si="91"/>
        <v>2018</v>
      </c>
      <c r="J1209" s="2">
        <f t="shared" si="92"/>
        <v>7</v>
      </c>
      <c r="K1209" t="str">
        <f t="shared" si="93"/>
        <v>Korenbouten</v>
      </c>
      <c r="L1209" s="25">
        <f t="shared" si="95"/>
        <v>26.142857142857142</v>
      </c>
    </row>
    <row r="1210" spans="1:12" x14ac:dyDescent="0.25">
      <c r="A1210">
        <v>15</v>
      </c>
      <c r="B1210" t="s">
        <v>54</v>
      </c>
      <c r="C1210" s="1">
        <v>43284.493055555555</v>
      </c>
      <c r="D1210">
        <v>1</v>
      </c>
      <c r="E1210" t="s">
        <v>24</v>
      </c>
      <c r="F1210" t="s">
        <v>25</v>
      </c>
      <c r="G1210">
        <v>1</v>
      </c>
      <c r="H1210" t="str">
        <f t="shared" si="94"/>
        <v>AWD</v>
      </c>
      <c r="I1210" s="2">
        <f t="shared" si="91"/>
        <v>2018</v>
      </c>
      <c r="J1210" s="2">
        <f t="shared" si="92"/>
        <v>7</v>
      </c>
      <c r="K1210" t="str">
        <f t="shared" si="93"/>
        <v>Glazenmakers</v>
      </c>
      <c r="L1210" s="25">
        <f t="shared" si="95"/>
        <v>26.142857142857142</v>
      </c>
    </row>
    <row r="1211" spans="1:12" x14ac:dyDescent="0.25">
      <c r="A1211">
        <v>15</v>
      </c>
      <c r="B1211" t="s">
        <v>54</v>
      </c>
      <c r="C1211" s="1">
        <v>43284.493055555555</v>
      </c>
      <c r="D1211">
        <v>1</v>
      </c>
      <c r="E1211" t="s">
        <v>14</v>
      </c>
      <c r="F1211" t="s">
        <v>15</v>
      </c>
      <c r="G1211">
        <v>8</v>
      </c>
      <c r="H1211" t="str">
        <f t="shared" si="94"/>
        <v>AWD</v>
      </c>
      <c r="I1211" s="2">
        <f t="shared" si="91"/>
        <v>2018</v>
      </c>
      <c r="J1211" s="2">
        <f t="shared" si="92"/>
        <v>7</v>
      </c>
      <c r="K1211" t="str">
        <f t="shared" si="93"/>
        <v>Waterjuffer</v>
      </c>
      <c r="L1211" s="25">
        <f t="shared" si="95"/>
        <v>26.142857142857142</v>
      </c>
    </row>
    <row r="1212" spans="1:12" x14ac:dyDescent="0.25">
      <c r="A1212">
        <v>15</v>
      </c>
      <c r="B1212" t="s">
        <v>54</v>
      </c>
      <c r="C1212" s="1">
        <v>43300.59375</v>
      </c>
      <c r="D1212">
        <v>1</v>
      </c>
      <c r="E1212" t="s">
        <v>20</v>
      </c>
      <c r="F1212" t="s">
        <v>21</v>
      </c>
      <c r="G1212">
        <v>2</v>
      </c>
      <c r="H1212" t="str">
        <f t="shared" si="94"/>
        <v>AWD</v>
      </c>
      <c r="I1212" s="2">
        <f t="shared" si="91"/>
        <v>2018</v>
      </c>
      <c r="J1212" s="2">
        <f t="shared" si="92"/>
        <v>7</v>
      </c>
      <c r="K1212" t="str">
        <f t="shared" si="93"/>
        <v>Waterjuffer</v>
      </c>
      <c r="L1212" s="25">
        <f t="shared" si="95"/>
        <v>28.428571428571427</v>
      </c>
    </row>
    <row r="1213" spans="1:12" x14ac:dyDescent="0.25">
      <c r="A1213">
        <v>15</v>
      </c>
      <c r="B1213" t="s">
        <v>54</v>
      </c>
      <c r="C1213" s="1">
        <v>43300.59375</v>
      </c>
      <c r="D1213">
        <v>1</v>
      </c>
      <c r="E1213" t="s">
        <v>32</v>
      </c>
      <c r="F1213" t="s">
        <v>33</v>
      </c>
      <c r="G1213">
        <v>5</v>
      </c>
      <c r="H1213" t="str">
        <f t="shared" si="94"/>
        <v>AWD</v>
      </c>
      <c r="I1213" s="2">
        <f t="shared" ref="I1213:I1276" si="96">YEAR(C1213)</f>
        <v>2018</v>
      </c>
      <c r="J1213" s="2">
        <f t="shared" ref="J1213:J1276" si="97">MONTH(C1213)</f>
        <v>7</v>
      </c>
      <c r="K1213" t="str">
        <f t="shared" ref="K1213:K1276" si="98">VLOOKUP(E1213,$Q$2:$R$100,2,FALSE)</f>
        <v>Korenbouten</v>
      </c>
      <c r="L1213" s="25">
        <f t="shared" si="95"/>
        <v>28.428571428571427</v>
      </c>
    </row>
    <row r="1214" spans="1:12" x14ac:dyDescent="0.25">
      <c r="A1214">
        <v>15</v>
      </c>
      <c r="B1214" t="s">
        <v>54</v>
      </c>
      <c r="C1214" s="1">
        <v>43300.59375</v>
      </c>
      <c r="D1214">
        <v>1</v>
      </c>
      <c r="E1214" t="s">
        <v>18</v>
      </c>
      <c r="F1214" t="s">
        <v>19</v>
      </c>
      <c r="G1214">
        <v>1</v>
      </c>
      <c r="H1214" t="str">
        <f t="shared" si="94"/>
        <v>AWD</v>
      </c>
      <c r="I1214" s="2">
        <f t="shared" si="96"/>
        <v>2018</v>
      </c>
      <c r="J1214" s="2">
        <f t="shared" si="97"/>
        <v>7</v>
      </c>
      <c r="K1214" t="str">
        <f t="shared" si="98"/>
        <v>Korenbouten</v>
      </c>
      <c r="L1214" s="25">
        <f t="shared" si="95"/>
        <v>28.428571428571427</v>
      </c>
    </row>
    <row r="1215" spans="1:12" x14ac:dyDescent="0.25">
      <c r="A1215">
        <v>15</v>
      </c>
      <c r="B1215" t="s">
        <v>54</v>
      </c>
      <c r="C1215" s="1">
        <v>43300.59375</v>
      </c>
      <c r="D1215">
        <v>1</v>
      </c>
      <c r="E1215" t="s">
        <v>30</v>
      </c>
      <c r="F1215" t="s">
        <v>31</v>
      </c>
      <c r="G1215">
        <v>1</v>
      </c>
      <c r="H1215" t="str">
        <f t="shared" si="94"/>
        <v>AWD</v>
      </c>
      <c r="I1215" s="2">
        <f t="shared" si="96"/>
        <v>2018</v>
      </c>
      <c r="J1215" s="2">
        <f t="shared" si="97"/>
        <v>7</v>
      </c>
      <c r="K1215" t="str">
        <f t="shared" si="98"/>
        <v>Pantserjuffers</v>
      </c>
      <c r="L1215" s="25">
        <f t="shared" si="95"/>
        <v>28.428571428571427</v>
      </c>
    </row>
    <row r="1216" spans="1:12" x14ac:dyDescent="0.25">
      <c r="A1216">
        <v>15</v>
      </c>
      <c r="B1216" t="s">
        <v>54</v>
      </c>
      <c r="C1216" s="1">
        <v>43300.59375</v>
      </c>
      <c r="D1216">
        <v>1</v>
      </c>
      <c r="E1216" t="s">
        <v>26</v>
      </c>
      <c r="F1216" t="s">
        <v>27</v>
      </c>
      <c r="G1216">
        <v>2</v>
      </c>
      <c r="H1216" t="str">
        <f t="shared" si="94"/>
        <v>AWD</v>
      </c>
      <c r="I1216" s="2">
        <f t="shared" si="96"/>
        <v>2018</v>
      </c>
      <c r="J1216" s="2">
        <f t="shared" si="97"/>
        <v>7</v>
      </c>
      <c r="K1216" t="str">
        <f t="shared" si="98"/>
        <v>Glazenmakers</v>
      </c>
      <c r="L1216" s="25">
        <f t="shared" si="95"/>
        <v>28.428571428571427</v>
      </c>
    </row>
    <row r="1217" spans="1:12" x14ac:dyDescent="0.25">
      <c r="A1217">
        <v>15</v>
      </c>
      <c r="B1217" t="s">
        <v>54</v>
      </c>
      <c r="C1217" s="1">
        <v>43300.59375</v>
      </c>
      <c r="D1217">
        <v>1</v>
      </c>
      <c r="E1217" t="s">
        <v>10</v>
      </c>
      <c r="F1217" t="s">
        <v>11</v>
      </c>
      <c r="G1217">
        <v>6</v>
      </c>
      <c r="H1217" t="str">
        <f t="shared" si="94"/>
        <v>AWD</v>
      </c>
      <c r="I1217" s="2">
        <f t="shared" si="96"/>
        <v>2018</v>
      </c>
      <c r="J1217" s="2">
        <f t="shared" si="97"/>
        <v>7</v>
      </c>
      <c r="K1217" t="str">
        <f t="shared" si="98"/>
        <v>Waterjuffer</v>
      </c>
      <c r="L1217" s="25">
        <f t="shared" si="95"/>
        <v>28.428571428571427</v>
      </c>
    </row>
    <row r="1218" spans="1:12" x14ac:dyDescent="0.25">
      <c r="A1218">
        <v>15</v>
      </c>
      <c r="B1218" t="s">
        <v>54</v>
      </c>
      <c r="C1218" s="1">
        <v>43300.59375</v>
      </c>
      <c r="D1218">
        <v>1</v>
      </c>
      <c r="E1218" t="s">
        <v>42</v>
      </c>
      <c r="F1218" t="s">
        <v>43</v>
      </c>
      <c r="G1218">
        <v>2</v>
      </c>
      <c r="H1218" t="str">
        <f t="shared" ref="H1218:H1281" si="99">VLOOKUP(A1218,$N$2:$O$51,2,FALSE)</f>
        <v>AWD</v>
      </c>
      <c r="I1218" s="2">
        <f t="shared" si="96"/>
        <v>2018</v>
      </c>
      <c r="J1218" s="2">
        <f t="shared" si="97"/>
        <v>7</v>
      </c>
      <c r="K1218" t="str">
        <f t="shared" si="98"/>
        <v>Korenbouten</v>
      </c>
      <c r="L1218" s="25">
        <f t="shared" si="95"/>
        <v>28.428571428571427</v>
      </c>
    </row>
    <row r="1219" spans="1:12" x14ac:dyDescent="0.25">
      <c r="A1219">
        <v>15</v>
      </c>
      <c r="B1219" t="s">
        <v>54</v>
      </c>
      <c r="C1219" s="1">
        <v>43300.59375</v>
      </c>
      <c r="D1219">
        <v>1</v>
      </c>
      <c r="E1219" t="s">
        <v>28</v>
      </c>
      <c r="F1219" t="s">
        <v>29</v>
      </c>
      <c r="G1219">
        <v>1</v>
      </c>
      <c r="H1219" t="str">
        <f t="shared" si="99"/>
        <v>AWD</v>
      </c>
      <c r="I1219" s="2">
        <f t="shared" si="96"/>
        <v>2018</v>
      </c>
      <c r="J1219" s="2">
        <f t="shared" si="97"/>
        <v>7</v>
      </c>
      <c r="K1219" t="str">
        <f t="shared" si="98"/>
        <v>Korenbouten</v>
      </c>
      <c r="L1219" s="25">
        <f t="shared" ref="L1219:L1282" si="100">(ROUNDDOWN(C1219-DATE(I1219,1,1),0))/7</f>
        <v>28.428571428571427</v>
      </c>
    </row>
    <row r="1220" spans="1:12" x14ac:dyDescent="0.25">
      <c r="A1220">
        <v>15</v>
      </c>
      <c r="B1220" t="s">
        <v>54</v>
      </c>
      <c r="C1220" s="1">
        <v>43300.59375</v>
      </c>
      <c r="D1220">
        <v>1</v>
      </c>
      <c r="E1220" t="s">
        <v>14</v>
      </c>
      <c r="F1220" t="s">
        <v>15</v>
      </c>
      <c r="G1220">
        <v>18</v>
      </c>
      <c r="H1220" t="str">
        <f t="shared" si="99"/>
        <v>AWD</v>
      </c>
      <c r="I1220" s="2">
        <f t="shared" si="96"/>
        <v>2018</v>
      </c>
      <c r="J1220" s="2">
        <f t="shared" si="97"/>
        <v>7</v>
      </c>
      <c r="K1220" t="str">
        <f t="shared" si="98"/>
        <v>Waterjuffer</v>
      </c>
      <c r="L1220" s="25">
        <f t="shared" si="100"/>
        <v>28.428571428571427</v>
      </c>
    </row>
    <row r="1221" spans="1:12" x14ac:dyDescent="0.25">
      <c r="A1221">
        <v>15</v>
      </c>
      <c r="B1221" t="s">
        <v>54</v>
      </c>
      <c r="C1221" s="1">
        <v>43319.472222222219</v>
      </c>
      <c r="D1221">
        <v>1</v>
      </c>
      <c r="E1221" t="s">
        <v>30</v>
      </c>
      <c r="F1221" t="s">
        <v>31</v>
      </c>
      <c r="G1221">
        <v>3</v>
      </c>
      <c r="H1221" t="str">
        <f t="shared" si="99"/>
        <v>AWD</v>
      </c>
      <c r="I1221" s="2">
        <f t="shared" si="96"/>
        <v>2018</v>
      </c>
      <c r="J1221" s="2">
        <f t="shared" si="97"/>
        <v>8</v>
      </c>
      <c r="K1221" t="str">
        <f t="shared" si="98"/>
        <v>Pantserjuffers</v>
      </c>
      <c r="L1221" s="25">
        <f t="shared" si="100"/>
        <v>31.142857142857142</v>
      </c>
    </row>
    <row r="1222" spans="1:12" x14ac:dyDescent="0.25">
      <c r="A1222">
        <v>15</v>
      </c>
      <c r="B1222" t="s">
        <v>54</v>
      </c>
      <c r="C1222" s="1">
        <v>43319.472222222219</v>
      </c>
      <c r="D1222">
        <v>1</v>
      </c>
      <c r="E1222" t="s">
        <v>26</v>
      </c>
      <c r="F1222" t="s">
        <v>27</v>
      </c>
      <c r="G1222">
        <v>1</v>
      </c>
      <c r="H1222" t="str">
        <f t="shared" si="99"/>
        <v>AWD</v>
      </c>
      <c r="I1222" s="2">
        <f t="shared" si="96"/>
        <v>2018</v>
      </c>
      <c r="J1222" s="2">
        <f t="shared" si="97"/>
        <v>8</v>
      </c>
      <c r="K1222" t="str">
        <f t="shared" si="98"/>
        <v>Glazenmakers</v>
      </c>
      <c r="L1222" s="25">
        <f t="shared" si="100"/>
        <v>31.142857142857142</v>
      </c>
    </row>
    <row r="1223" spans="1:12" x14ac:dyDescent="0.25">
      <c r="A1223">
        <v>15</v>
      </c>
      <c r="B1223" t="s">
        <v>54</v>
      </c>
      <c r="C1223" s="1">
        <v>43319.472222222219</v>
      </c>
      <c r="D1223">
        <v>1</v>
      </c>
      <c r="E1223" t="s">
        <v>10</v>
      </c>
      <c r="F1223" t="s">
        <v>11</v>
      </c>
      <c r="G1223">
        <v>3</v>
      </c>
      <c r="H1223" t="str">
        <f t="shared" si="99"/>
        <v>AWD</v>
      </c>
      <c r="I1223" s="2">
        <f t="shared" si="96"/>
        <v>2018</v>
      </c>
      <c r="J1223" s="2">
        <f t="shared" si="97"/>
        <v>8</v>
      </c>
      <c r="K1223" t="str">
        <f t="shared" si="98"/>
        <v>Waterjuffer</v>
      </c>
      <c r="L1223" s="25">
        <f t="shared" si="100"/>
        <v>31.142857142857142</v>
      </c>
    </row>
    <row r="1224" spans="1:12" x14ac:dyDescent="0.25">
      <c r="A1224">
        <v>15</v>
      </c>
      <c r="B1224" t="s">
        <v>54</v>
      </c>
      <c r="C1224" s="1">
        <v>43319.472222222219</v>
      </c>
      <c r="D1224">
        <v>1</v>
      </c>
      <c r="E1224" t="s">
        <v>36</v>
      </c>
      <c r="F1224" t="s">
        <v>37</v>
      </c>
      <c r="G1224">
        <v>2</v>
      </c>
      <c r="H1224" t="str">
        <f t="shared" si="99"/>
        <v>AWD</v>
      </c>
      <c r="I1224" s="2">
        <f t="shared" si="96"/>
        <v>2018</v>
      </c>
      <c r="J1224" s="2">
        <f t="shared" si="97"/>
        <v>8</v>
      </c>
      <c r="K1224" t="str">
        <f t="shared" si="98"/>
        <v>Glazenmakers</v>
      </c>
      <c r="L1224" s="25">
        <f t="shared" si="100"/>
        <v>31.142857142857142</v>
      </c>
    </row>
    <row r="1225" spans="1:12" x14ac:dyDescent="0.25">
      <c r="A1225">
        <v>15</v>
      </c>
      <c r="B1225" t="s">
        <v>54</v>
      </c>
      <c r="C1225" s="1">
        <v>43319.472222222219</v>
      </c>
      <c r="D1225">
        <v>1</v>
      </c>
      <c r="E1225" t="s">
        <v>42</v>
      </c>
      <c r="F1225" t="s">
        <v>43</v>
      </c>
      <c r="G1225">
        <v>2</v>
      </c>
      <c r="H1225" t="str">
        <f t="shared" si="99"/>
        <v>AWD</v>
      </c>
      <c r="I1225" s="2">
        <f t="shared" si="96"/>
        <v>2018</v>
      </c>
      <c r="J1225" s="2">
        <f t="shared" si="97"/>
        <v>8</v>
      </c>
      <c r="K1225" t="str">
        <f t="shared" si="98"/>
        <v>Korenbouten</v>
      </c>
      <c r="L1225" s="25">
        <f t="shared" si="100"/>
        <v>31.142857142857142</v>
      </c>
    </row>
    <row r="1226" spans="1:12" x14ac:dyDescent="0.25">
      <c r="A1226">
        <v>15</v>
      </c>
      <c r="B1226" t="s">
        <v>54</v>
      </c>
      <c r="C1226" s="1">
        <v>43319.472222222219</v>
      </c>
      <c r="D1226">
        <v>1</v>
      </c>
      <c r="E1226" t="s">
        <v>14</v>
      </c>
      <c r="F1226" t="s">
        <v>15</v>
      </c>
      <c r="G1226">
        <v>8</v>
      </c>
      <c r="H1226" t="str">
        <f t="shared" si="99"/>
        <v>AWD</v>
      </c>
      <c r="I1226" s="2">
        <f t="shared" si="96"/>
        <v>2018</v>
      </c>
      <c r="J1226" s="2">
        <f t="shared" si="97"/>
        <v>8</v>
      </c>
      <c r="K1226" t="str">
        <f t="shared" si="98"/>
        <v>Waterjuffer</v>
      </c>
      <c r="L1226" s="25">
        <f t="shared" si="100"/>
        <v>31.142857142857142</v>
      </c>
    </row>
    <row r="1227" spans="1:12" x14ac:dyDescent="0.25">
      <c r="A1227">
        <v>15</v>
      </c>
      <c r="B1227" t="s">
        <v>54</v>
      </c>
      <c r="C1227" s="1">
        <v>43334.513888888891</v>
      </c>
      <c r="D1227">
        <v>1</v>
      </c>
      <c r="E1227" t="s">
        <v>32</v>
      </c>
      <c r="F1227" t="s">
        <v>33</v>
      </c>
      <c r="G1227">
        <v>13</v>
      </c>
      <c r="H1227" t="str">
        <f t="shared" si="99"/>
        <v>AWD</v>
      </c>
      <c r="I1227" s="2">
        <f t="shared" si="96"/>
        <v>2018</v>
      </c>
      <c r="J1227" s="2">
        <f t="shared" si="97"/>
        <v>8</v>
      </c>
      <c r="K1227" t="str">
        <f t="shared" si="98"/>
        <v>Korenbouten</v>
      </c>
      <c r="L1227" s="25">
        <f t="shared" si="100"/>
        <v>33.285714285714285</v>
      </c>
    </row>
    <row r="1228" spans="1:12" x14ac:dyDescent="0.25">
      <c r="A1228">
        <v>15</v>
      </c>
      <c r="B1228" t="s">
        <v>54</v>
      </c>
      <c r="C1228" s="1">
        <v>43334.513888888891</v>
      </c>
      <c r="D1228">
        <v>1</v>
      </c>
      <c r="E1228" t="s">
        <v>30</v>
      </c>
      <c r="F1228" t="s">
        <v>31</v>
      </c>
      <c r="G1228">
        <v>6</v>
      </c>
      <c r="H1228" t="str">
        <f t="shared" si="99"/>
        <v>AWD</v>
      </c>
      <c r="I1228" s="2">
        <f t="shared" si="96"/>
        <v>2018</v>
      </c>
      <c r="J1228" s="2">
        <f t="shared" si="97"/>
        <v>8</v>
      </c>
      <c r="K1228" t="str">
        <f t="shared" si="98"/>
        <v>Pantserjuffers</v>
      </c>
      <c r="L1228" s="25">
        <f t="shared" si="100"/>
        <v>33.285714285714285</v>
      </c>
    </row>
    <row r="1229" spans="1:12" x14ac:dyDescent="0.25">
      <c r="A1229">
        <v>15</v>
      </c>
      <c r="B1229" t="s">
        <v>54</v>
      </c>
      <c r="C1229" s="1">
        <v>43334.513888888891</v>
      </c>
      <c r="D1229">
        <v>1</v>
      </c>
      <c r="E1229" t="s">
        <v>42</v>
      </c>
      <c r="F1229" t="s">
        <v>43</v>
      </c>
      <c r="G1229">
        <v>6</v>
      </c>
      <c r="H1229" t="str">
        <f t="shared" si="99"/>
        <v>AWD</v>
      </c>
      <c r="I1229" s="2">
        <f t="shared" si="96"/>
        <v>2018</v>
      </c>
      <c r="J1229" s="2">
        <f t="shared" si="97"/>
        <v>8</v>
      </c>
      <c r="K1229" t="str">
        <f t="shared" si="98"/>
        <v>Korenbouten</v>
      </c>
      <c r="L1229" s="25">
        <f t="shared" si="100"/>
        <v>33.285714285714285</v>
      </c>
    </row>
    <row r="1230" spans="1:12" x14ac:dyDescent="0.25">
      <c r="A1230">
        <v>15</v>
      </c>
      <c r="B1230" t="s">
        <v>54</v>
      </c>
      <c r="C1230" s="1">
        <v>43334.513888888891</v>
      </c>
      <c r="D1230">
        <v>1</v>
      </c>
      <c r="E1230" t="s">
        <v>14</v>
      </c>
      <c r="F1230" t="s">
        <v>15</v>
      </c>
      <c r="G1230">
        <v>14</v>
      </c>
      <c r="H1230" t="str">
        <f t="shared" si="99"/>
        <v>AWD</v>
      </c>
      <c r="I1230" s="2">
        <f t="shared" si="96"/>
        <v>2018</v>
      </c>
      <c r="J1230" s="2">
        <f t="shared" si="97"/>
        <v>8</v>
      </c>
      <c r="K1230" t="str">
        <f t="shared" si="98"/>
        <v>Waterjuffer</v>
      </c>
      <c r="L1230" s="25">
        <f t="shared" si="100"/>
        <v>33.285714285714285</v>
      </c>
    </row>
    <row r="1231" spans="1:12" x14ac:dyDescent="0.25">
      <c r="A1231">
        <v>15</v>
      </c>
      <c r="B1231" t="s">
        <v>54</v>
      </c>
      <c r="C1231" s="1">
        <v>43356.659722222219</v>
      </c>
      <c r="D1231">
        <v>1</v>
      </c>
      <c r="E1231" t="s">
        <v>32</v>
      </c>
      <c r="F1231" t="s">
        <v>33</v>
      </c>
      <c r="G1231">
        <v>1</v>
      </c>
      <c r="H1231" t="str">
        <f t="shared" si="99"/>
        <v>AWD</v>
      </c>
      <c r="I1231" s="2">
        <f t="shared" si="96"/>
        <v>2018</v>
      </c>
      <c r="J1231" s="2">
        <f t="shared" si="97"/>
        <v>9</v>
      </c>
      <c r="K1231" t="str">
        <f t="shared" si="98"/>
        <v>Korenbouten</v>
      </c>
      <c r="L1231" s="25">
        <f t="shared" si="100"/>
        <v>36.428571428571431</v>
      </c>
    </row>
    <row r="1232" spans="1:12" x14ac:dyDescent="0.25">
      <c r="A1232">
        <v>15</v>
      </c>
      <c r="B1232" t="s">
        <v>54</v>
      </c>
      <c r="C1232" s="1">
        <v>43356.659722222219</v>
      </c>
      <c r="D1232">
        <v>1</v>
      </c>
      <c r="E1232" t="s">
        <v>30</v>
      </c>
      <c r="F1232" t="s">
        <v>31</v>
      </c>
      <c r="G1232">
        <v>2</v>
      </c>
      <c r="H1232" t="str">
        <f t="shared" si="99"/>
        <v>AWD</v>
      </c>
      <c r="I1232" s="2">
        <f t="shared" si="96"/>
        <v>2018</v>
      </c>
      <c r="J1232" s="2">
        <f t="shared" si="97"/>
        <v>9</v>
      </c>
      <c r="K1232" t="str">
        <f t="shared" si="98"/>
        <v>Pantserjuffers</v>
      </c>
      <c r="L1232" s="25">
        <f t="shared" si="100"/>
        <v>36.428571428571431</v>
      </c>
    </row>
    <row r="1233" spans="1:12" x14ac:dyDescent="0.25">
      <c r="A1233">
        <v>15</v>
      </c>
      <c r="B1233" t="s">
        <v>54</v>
      </c>
      <c r="C1233" s="1">
        <v>43356.659722222219</v>
      </c>
      <c r="D1233">
        <v>1</v>
      </c>
      <c r="E1233" t="s">
        <v>34</v>
      </c>
      <c r="F1233" t="s">
        <v>35</v>
      </c>
      <c r="G1233">
        <v>3</v>
      </c>
      <c r="H1233" t="str">
        <f t="shared" si="99"/>
        <v>AWD</v>
      </c>
      <c r="I1233" s="2">
        <f t="shared" si="96"/>
        <v>2018</v>
      </c>
      <c r="J1233" s="2">
        <f t="shared" si="97"/>
        <v>9</v>
      </c>
      <c r="K1233" t="str">
        <f t="shared" si="98"/>
        <v>Pantserjuffers</v>
      </c>
      <c r="L1233" s="25">
        <f t="shared" si="100"/>
        <v>36.428571428571431</v>
      </c>
    </row>
    <row r="1234" spans="1:12" x14ac:dyDescent="0.25">
      <c r="A1234">
        <v>15</v>
      </c>
      <c r="B1234" t="s">
        <v>54</v>
      </c>
      <c r="C1234" s="1">
        <v>43356.659722222219</v>
      </c>
      <c r="D1234">
        <v>1</v>
      </c>
      <c r="E1234" t="s">
        <v>36</v>
      </c>
      <c r="F1234" t="s">
        <v>37</v>
      </c>
      <c r="G1234">
        <v>5</v>
      </c>
      <c r="H1234" t="str">
        <f t="shared" si="99"/>
        <v>AWD</v>
      </c>
      <c r="I1234" s="2">
        <f t="shared" si="96"/>
        <v>2018</v>
      </c>
      <c r="J1234" s="2">
        <f t="shared" si="97"/>
        <v>9</v>
      </c>
      <c r="K1234" t="str">
        <f t="shared" si="98"/>
        <v>Glazenmakers</v>
      </c>
      <c r="L1234" s="25">
        <f t="shared" si="100"/>
        <v>36.428571428571431</v>
      </c>
    </row>
    <row r="1235" spans="1:12" x14ac:dyDescent="0.25">
      <c r="A1235">
        <v>15</v>
      </c>
      <c r="B1235" t="s">
        <v>54</v>
      </c>
      <c r="C1235" s="1">
        <v>43356.659722222219</v>
      </c>
      <c r="D1235">
        <v>1</v>
      </c>
      <c r="E1235" t="s">
        <v>42</v>
      </c>
      <c r="F1235" t="s">
        <v>43</v>
      </c>
      <c r="G1235">
        <v>2</v>
      </c>
      <c r="H1235" t="str">
        <f t="shared" si="99"/>
        <v>AWD</v>
      </c>
      <c r="I1235" s="2">
        <f t="shared" si="96"/>
        <v>2018</v>
      </c>
      <c r="J1235" s="2">
        <f t="shared" si="97"/>
        <v>9</v>
      </c>
      <c r="K1235" t="str">
        <f t="shared" si="98"/>
        <v>Korenbouten</v>
      </c>
      <c r="L1235" s="25">
        <f t="shared" si="100"/>
        <v>36.428571428571431</v>
      </c>
    </row>
    <row r="1236" spans="1:12" x14ac:dyDescent="0.25">
      <c r="A1236">
        <v>15</v>
      </c>
      <c r="B1236" t="s">
        <v>54</v>
      </c>
      <c r="C1236" s="1">
        <v>43356.659722222219</v>
      </c>
      <c r="D1236">
        <v>1</v>
      </c>
      <c r="E1236" t="s">
        <v>14</v>
      </c>
      <c r="F1236" t="s">
        <v>15</v>
      </c>
      <c r="G1236">
        <v>10</v>
      </c>
      <c r="H1236" t="str">
        <f t="shared" si="99"/>
        <v>AWD</v>
      </c>
      <c r="I1236" s="2">
        <f t="shared" si="96"/>
        <v>2018</v>
      </c>
      <c r="J1236" s="2">
        <f t="shared" si="97"/>
        <v>9</v>
      </c>
      <c r="K1236" t="str">
        <f t="shared" si="98"/>
        <v>Waterjuffer</v>
      </c>
      <c r="L1236" s="25">
        <f t="shared" si="100"/>
        <v>36.428571428571431</v>
      </c>
    </row>
    <row r="1237" spans="1:12" x14ac:dyDescent="0.25">
      <c r="A1237">
        <v>15</v>
      </c>
      <c r="B1237" t="s">
        <v>54</v>
      </c>
      <c r="C1237" s="1">
        <v>43362.548611111109</v>
      </c>
      <c r="D1237">
        <v>1</v>
      </c>
      <c r="E1237" t="s">
        <v>32</v>
      </c>
      <c r="F1237" t="s">
        <v>33</v>
      </c>
      <c r="G1237">
        <v>5</v>
      </c>
      <c r="H1237" t="str">
        <f t="shared" si="99"/>
        <v>AWD</v>
      </c>
      <c r="I1237" s="2">
        <f t="shared" si="96"/>
        <v>2018</v>
      </c>
      <c r="J1237" s="2">
        <f t="shared" si="97"/>
        <v>9</v>
      </c>
      <c r="K1237" t="str">
        <f t="shared" si="98"/>
        <v>Korenbouten</v>
      </c>
      <c r="L1237" s="25">
        <f t="shared" si="100"/>
        <v>37.285714285714285</v>
      </c>
    </row>
    <row r="1238" spans="1:12" x14ac:dyDescent="0.25">
      <c r="A1238">
        <v>15</v>
      </c>
      <c r="B1238" t="s">
        <v>54</v>
      </c>
      <c r="C1238" s="1">
        <v>43362.548611111109</v>
      </c>
      <c r="D1238">
        <v>1</v>
      </c>
      <c r="E1238" t="s">
        <v>42</v>
      </c>
      <c r="F1238" t="s">
        <v>43</v>
      </c>
      <c r="G1238">
        <v>7</v>
      </c>
      <c r="H1238" t="str">
        <f t="shared" si="99"/>
        <v>AWD</v>
      </c>
      <c r="I1238" s="2">
        <f t="shared" si="96"/>
        <v>2018</v>
      </c>
      <c r="J1238" s="2">
        <f t="shared" si="97"/>
        <v>9</v>
      </c>
      <c r="K1238" t="str">
        <f t="shared" si="98"/>
        <v>Korenbouten</v>
      </c>
      <c r="L1238" s="25">
        <f t="shared" si="100"/>
        <v>37.285714285714285</v>
      </c>
    </row>
    <row r="1239" spans="1:12" x14ac:dyDescent="0.25">
      <c r="A1239">
        <v>15</v>
      </c>
      <c r="B1239" t="s">
        <v>54</v>
      </c>
      <c r="C1239" s="1">
        <v>43563.625</v>
      </c>
      <c r="D1239">
        <v>1</v>
      </c>
      <c r="E1239" t="s">
        <v>8</v>
      </c>
      <c r="F1239" t="s">
        <v>9</v>
      </c>
      <c r="G1239">
        <v>5</v>
      </c>
      <c r="H1239" t="str">
        <f t="shared" si="99"/>
        <v>AWD</v>
      </c>
      <c r="I1239" s="2">
        <f t="shared" si="96"/>
        <v>2019</v>
      </c>
      <c r="J1239" s="2">
        <f t="shared" si="97"/>
        <v>4</v>
      </c>
      <c r="K1239" t="str">
        <f t="shared" si="98"/>
        <v>Pantserjuffers</v>
      </c>
      <c r="L1239" s="25">
        <f t="shared" si="100"/>
        <v>13.857142857142858</v>
      </c>
    </row>
    <row r="1240" spans="1:12" x14ac:dyDescent="0.25">
      <c r="A1240">
        <v>15</v>
      </c>
      <c r="B1240" t="s">
        <v>54</v>
      </c>
      <c r="C1240" s="1">
        <v>43572.496527777781</v>
      </c>
      <c r="D1240">
        <v>1</v>
      </c>
      <c r="E1240" t="s">
        <v>8</v>
      </c>
      <c r="F1240" t="s">
        <v>9</v>
      </c>
      <c r="G1240">
        <v>8</v>
      </c>
      <c r="H1240" t="str">
        <f t="shared" si="99"/>
        <v>AWD</v>
      </c>
      <c r="I1240" s="2">
        <f t="shared" si="96"/>
        <v>2019</v>
      </c>
      <c r="J1240" s="2">
        <f t="shared" si="97"/>
        <v>4</v>
      </c>
      <c r="K1240" t="str">
        <f t="shared" si="98"/>
        <v>Pantserjuffers</v>
      </c>
      <c r="L1240" s="25">
        <f t="shared" si="100"/>
        <v>15.142857142857142</v>
      </c>
    </row>
    <row r="1241" spans="1:12" x14ac:dyDescent="0.25">
      <c r="A1241">
        <v>15</v>
      </c>
      <c r="B1241" t="s">
        <v>54</v>
      </c>
      <c r="C1241" s="1">
        <v>43572.496527777781</v>
      </c>
      <c r="D1241">
        <v>1</v>
      </c>
      <c r="E1241" t="s">
        <v>12</v>
      </c>
      <c r="F1241" t="s">
        <v>13</v>
      </c>
      <c r="G1241">
        <v>23</v>
      </c>
      <c r="H1241" t="str">
        <f t="shared" si="99"/>
        <v>AWD</v>
      </c>
      <c r="I1241" s="2">
        <f t="shared" si="96"/>
        <v>2019</v>
      </c>
      <c r="J1241" s="2">
        <f t="shared" si="97"/>
        <v>4</v>
      </c>
      <c r="K1241" t="str">
        <f t="shared" si="98"/>
        <v>Waterjuffer</v>
      </c>
      <c r="L1241" s="25">
        <f t="shared" si="100"/>
        <v>15.142857142857142</v>
      </c>
    </row>
    <row r="1242" spans="1:12" x14ac:dyDescent="0.25">
      <c r="A1242">
        <v>15</v>
      </c>
      <c r="B1242" t="s">
        <v>54</v>
      </c>
      <c r="C1242" s="1">
        <v>43595.59375</v>
      </c>
      <c r="D1242">
        <v>1</v>
      </c>
      <c r="E1242" t="s">
        <v>20</v>
      </c>
      <c r="F1242" t="s">
        <v>21</v>
      </c>
      <c r="G1242">
        <v>20</v>
      </c>
      <c r="H1242" t="str">
        <f t="shared" si="99"/>
        <v>AWD</v>
      </c>
      <c r="I1242" s="2">
        <f t="shared" si="96"/>
        <v>2019</v>
      </c>
      <c r="J1242" s="2">
        <f t="shared" si="97"/>
        <v>5</v>
      </c>
      <c r="K1242" t="str">
        <f t="shared" si="98"/>
        <v>Waterjuffer</v>
      </c>
      <c r="L1242" s="25">
        <f t="shared" si="100"/>
        <v>18.428571428571427</v>
      </c>
    </row>
    <row r="1243" spans="1:12" x14ac:dyDescent="0.25">
      <c r="A1243">
        <v>15</v>
      </c>
      <c r="B1243" t="s">
        <v>54</v>
      </c>
      <c r="C1243" s="1">
        <v>43595.59375</v>
      </c>
      <c r="D1243">
        <v>1</v>
      </c>
      <c r="E1243" t="s">
        <v>22</v>
      </c>
      <c r="F1243" t="s">
        <v>23</v>
      </c>
      <c r="G1243">
        <v>3</v>
      </c>
      <c r="H1243" t="str">
        <f t="shared" si="99"/>
        <v>AWD</v>
      </c>
      <c r="I1243" s="2">
        <f t="shared" si="96"/>
        <v>2019</v>
      </c>
      <c r="J1243" s="2">
        <f t="shared" si="97"/>
        <v>5</v>
      </c>
      <c r="K1243" t="str">
        <f t="shared" si="98"/>
        <v>Glazenmakers</v>
      </c>
      <c r="L1243" s="25">
        <f t="shared" si="100"/>
        <v>18.428571428571427</v>
      </c>
    </row>
    <row r="1244" spans="1:12" x14ac:dyDescent="0.25">
      <c r="A1244">
        <v>15</v>
      </c>
      <c r="B1244" t="s">
        <v>54</v>
      </c>
      <c r="C1244" s="1">
        <v>43595.59375</v>
      </c>
      <c r="D1244">
        <v>1</v>
      </c>
      <c r="E1244" t="s">
        <v>10</v>
      </c>
      <c r="F1244" t="s">
        <v>11</v>
      </c>
      <c r="G1244">
        <v>8</v>
      </c>
      <c r="H1244" t="str">
        <f t="shared" si="99"/>
        <v>AWD</v>
      </c>
      <c r="I1244" s="2">
        <f t="shared" si="96"/>
        <v>2019</v>
      </c>
      <c r="J1244" s="2">
        <f t="shared" si="97"/>
        <v>5</v>
      </c>
      <c r="K1244" t="str">
        <f t="shared" si="98"/>
        <v>Waterjuffer</v>
      </c>
      <c r="L1244" s="25">
        <f t="shared" si="100"/>
        <v>18.428571428571427</v>
      </c>
    </row>
    <row r="1245" spans="1:12" x14ac:dyDescent="0.25">
      <c r="A1245">
        <v>15</v>
      </c>
      <c r="B1245" t="s">
        <v>54</v>
      </c>
      <c r="C1245" s="1">
        <v>43595.59375</v>
      </c>
      <c r="D1245">
        <v>1</v>
      </c>
      <c r="E1245" t="s">
        <v>28</v>
      </c>
      <c r="F1245" t="s">
        <v>29</v>
      </c>
      <c r="G1245">
        <v>8</v>
      </c>
      <c r="H1245" t="str">
        <f t="shared" si="99"/>
        <v>AWD</v>
      </c>
      <c r="I1245" s="2">
        <f t="shared" si="96"/>
        <v>2019</v>
      </c>
      <c r="J1245" s="2">
        <f t="shared" si="97"/>
        <v>5</v>
      </c>
      <c r="K1245" t="str">
        <f t="shared" si="98"/>
        <v>Korenbouten</v>
      </c>
      <c r="L1245" s="25">
        <f t="shared" si="100"/>
        <v>18.428571428571427</v>
      </c>
    </row>
    <row r="1246" spans="1:12" x14ac:dyDescent="0.25">
      <c r="A1246">
        <v>15</v>
      </c>
      <c r="B1246" t="s">
        <v>54</v>
      </c>
      <c r="C1246" s="1">
        <v>43595.59375</v>
      </c>
      <c r="D1246">
        <v>1</v>
      </c>
      <c r="E1246" t="s">
        <v>12</v>
      </c>
      <c r="F1246" t="s">
        <v>13</v>
      </c>
      <c r="G1246">
        <v>2</v>
      </c>
      <c r="H1246" t="str">
        <f t="shared" si="99"/>
        <v>AWD</v>
      </c>
      <c r="I1246" s="2">
        <f t="shared" si="96"/>
        <v>2019</v>
      </c>
      <c r="J1246" s="2">
        <f t="shared" si="97"/>
        <v>5</v>
      </c>
      <c r="K1246" t="str">
        <f t="shared" si="98"/>
        <v>Waterjuffer</v>
      </c>
      <c r="L1246" s="25">
        <f t="shared" si="100"/>
        <v>18.428571428571427</v>
      </c>
    </row>
    <row r="1247" spans="1:12" x14ac:dyDescent="0.25">
      <c r="A1247">
        <v>15</v>
      </c>
      <c r="B1247" t="s">
        <v>54</v>
      </c>
      <c r="C1247" s="1">
        <v>43595.59375</v>
      </c>
      <c r="D1247">
        <v>1</v>
      </c>
      <c r="E1247" t="s">
        <v>14</v>
      </c>
      <c r="F1247" t="s">
        <v>15</v>
      </c>
      <c r="G1247">
        <v>15</v>
      </c>
      <c r="H1247" t="str">
        <f t="shared" si="99"/>
        <v>AWD</v>
      </c>
      <c r="I1247" s="2">
        <f t="shared" si="96"/>
        <v>2019</v>
      </c>
      <c r="J1247" s="2">
        <f t="shared" si="97"/>
        <v>5</v>
      </c>
      <c r="K1247" t="str">
        <f t="shared" si="98"/>
        <v>Waterjuffer</v>
      </c>
      <c r="L1247" s="25">
        <f t="shared" si="100"/>
        <v>18.428571428571427</v>
      </c>
    </row>
    <row r="1248" spans="1:12" x14ac:dyDescent="0.25">
      <c r="A1248">
        <v>15</v>
      </c>
      <c r="B1248" t="s">
        <v>54</v>
      </c>
      <c r="C1248" s="1">
        <v>43608.569444444445</v>
      </c>
      <c r="D1248">
        <v>1</v>
      </c>
      <c r="E1248" t="s">
        <v>20</v>
      </c>
      <c r="F1248" t="s">
        <v>21</v>
      </c>
      <c r="G1248">
        <v>43</v>
      </c>
      <c r="H1248" t="str">
        <f t="shared" si="99"/>
        <v>AWD</v>
      </c>
      <c r="I1248" s="2">
        <f t="shared" si="96"/>
        <v>2019</v>
      </c>
      <c r="J1248" s="2">
        <f t="shared" si="97"/>
        <v>5</v>
      </c>
      <c r="K1248" t="str">
        <f t="shared" si="98"/>
        <v>Waterjuffer</v>
      </c>
      <c r="L1248" s="25">
        <f t="shared" si="100"/>
        <v>20.285714285714285</v>
      </c>
    </row>
    <row r="1249" spans="1:12" x14ac:dyDescent="0.25">
      <c r="A1249">
        <v>15</v>
      </c>
      <c r="B1249" t="s">
        <v>54</v>
      </c>
      <c r="C1249" s="1">
        <v>43608.569444444445</v>
      </c>
      <c r="D1249">
        <v>1</v>
      </c>
      <c r="E1249" t="s">
        <v>57</v>
      </c>
      <c r="F1249" t="s">
        <v>58</v>
      </c>
      <c r="G1249">
        <v>1</v>
      </c>
      <c r="H1249" t="str">
        <f t="shared" si="99"/>
        <v>AWD</v>
      </c>
      <c r="I1249" s="2">
        <f t="shared" si="96"/>
        <v>2019</v>
      </c>
      <c r="J1249" s="2">
        <f t="shared" si="97"/>
        <v>5</v>
      </c>
      <c r="K1249" t="str">
        <f t="shared" si="98"/>
        <v>Korenbouten</v>
      </c>
      <c r="L1249" s="25">
        <f t="shared" si="100"/>
        <v>20.285714285714285</v>
      </c>
    </row>
    <row r="1250" spans="1:12" x14ac:dyDescent="0.25">
      <c r="A1250">
        <v>15</v>
      </c>
      <c r="B1250" t="s">
        <v>54</v>
      </c>
      <c r="C1250" s="1">
        <v>43608.569444444445</v>
      </c>
      <c r="D1250">
        <v>1</v>
      </c>
      <c r="E1250" t="s">
        <v>18</v>
      </c>
      <c r="F1250" t="s">
        <v>19</v>
      </c>
      <c r="G1250">
        <v>1</v>
      </c>
      <c r="H1250" t="str">
        <f t="shared" si="99"/>
        <v>AWD</v>
      </c>
      <c r="I1250" s="2">
        <f t="shared" si="96"/>
        <v>2019</v>
      </c>
      <c r="J1250" s="2">
        <f t="shared" si="97"/>
        <v>5</v>
      </c>
      <c r="K1250" t="str">
        <f t="shared" si="98"/>
        <v>Korenbouten</v>
      </c>
      <c r="L1250" s="25">
        <f t="shared" si="100"/>
        <v>20.285714285714285</v>
      </c>
    </row>
    <row r="1251" spans="1:12" x14ac:dyDescent="0.25">
      <c r="A1251">
        <v>15</v>
      </c>
      <c r="B1251" t="s">
        <v>54</v>
      </c>
      <c r="C1251" s="1">
        <v>43608.569444444445</v>
      </c>
      <c r="D1251">
        <v>1</v>
      </c>
      <c r="E1251" t="s">
        <v>22</v>
      </c>
      <c r="F1251" t="s">
        <v>23</v>
      </c>
      <c r="G1251">
        <v>2</v>
      </c>
      <c r="H1251" t="str">
        <f t="shared" si="99"/>
        <v>AWD</v>
      </c>
      <c r="I1251" s="2">
        <f t="shared" si="96"/>
        <v>2019</v>
      </c>
      <c r="J1251" s="2">
        <f t="shared" si="97"/>
        <v>5</v>
      </c>
      <c r="K1251" t="str">
        <f t="shared" si="98"/>
        <v>Glazenmakers</v>
      </c>
      <c r="L1251" s="25">
        <f t="shared" si="100"/>
        <v>20.285714285714285</v>
      </c>
    </row>
    <row r="1252" spans="1:12" x14ac:dyDescent="0.25">
      <c r="A1252">
        <v>15</v>
      </c>
      <c r="B1252" t="s">
        <v>54</v>
      </c>
      <c r="C1252" s="1">
        <v>43608.569444444445</v>
      </c>
      <c r="D1252">
        <v>1</v>
      </c>
      <c r="E1252" t="s">
        <v>26</v>
      </c>
      <c r="F1252" t="s">
        <v>27</v>
      </c>
      <c r="G1252">
        <v>1</v>
      </c>
      <c r="H1252" t="str">
        <f t="shared" si="99"/>
        <v>AWD</v>
      </c>
      <c r="I1252" s="2">
        <f t="shared" si="96"/>
        <v>2019</v>
      </c>
      <c r="J1252" s="2">
        <f t="shared" si="97"/>
        <v>5</v>
      </c>
      <c r="K1252" t="str">
        <f t="shared" si="98"/>
        <v>Glazenmakers</v>
      </c>
      <c r="L1252" s="25">
        <f t="shared" si="100"/>
        <v>20.285714285714285</v>
      </c>
    </row>
    <row r="1253" spans="1:12" x14ac:dyDescent="0.25">
      <c r="A1253">
        <v>15</v>
      </c>
      <c r="B1253" t="s">
        <v>54</v>
      </c>
      <c r="C1253" s="1">
        <v>43608.569444444445</v>
      </c>
      <c r="D1253">
        <v>1</v>
      </c>
      <c r="E1253" t="s">
        <v>10</v>
      </c>
      <c r="F1253" t="s">
        <v>11</v>
      </c>
      <c r="G1253">
        <v>20</v>
      </c>
      <c r="H1253" t="str">
        <f t="shared" si="99"/>
        <v>AWD</v>
      </c>
      <c r="I1253" s="2">
        <f t="shared" si="96"/>
        <v>2019</v>
      </c>
      <c r="J1253" s="2">
        <f t="shared" si="97"/>
        <v>5</v>
      </c>
      <c r="K1253" t="str">
        <f t="shared" si="98"/>
        <v>Waterjuffer</v>
      </c>
      <c r="L1253" s="25">
        <f t="shared" si="100"/>
        <v>20.285714285714285</v>
      </c>
    </row>
    <row r="1254" spans="1:12" x14ac:dyDescent="0.25">
      <c r="A1254">
        <v>15</v>
      </c>
      <c r="B1254" t="s">
        <v>54</v>
      </c>
      <c r="C1254" s="1">
        <v>43608.569444444445</v>
      </c>
      <c r="D1254">
        <v>1</v>
      </c>
      <c r="E1254" t="s">
        <v>28</v>
      </c>
      <c r="F1254" t="s">
        <v>29</v>
      </c>
      <c r="G1254">
        <v>15</v>
      </c>
      <c r="H1254" t="str">
        <f t="shared" si="99"/>
        <v>AWD</v>
      </c>
      <c r="I1254" s="2">
        <f t="shared" si="96"/>
        <v>2019</v>
      </c>
      <c r="J1254" s="2">
        <f t="shared" si="97"/>
        <v>5</v>
      </c>
      <c r="K1254" t="str">
        <f t="shared" si="98"/>
        <v>Korenbouten</v>
      </c>
      <c r="L1254" s="25">
        <f t="shared" si="100"/>
        <v>20.285714285714285</v>
      </c>
    </row>
    <row r="1255" spans="1:12" x14ac:dyDescent="0.25">
      <c r="A1255">
        <v>15</v>
      </c>
      <c r="B1255" t="s">
        <v>54</v>
      </c>
      <c r="C1255" s="1">
        <v>43608.569444444445</v>
      </c>
      <c r="D1255">
        <v>1</v>
      </c>
      <c r="E1255" t="s">
        <v>24</v>
      </c>
      <c r="F1255" t="s">
        <v>25</v>
      </c>
      <c r="G1255">
        <v>2</v>
      </c>
      <c r="H1255" t="str">
        <f t="shared" si="99"/>
        <v>AWD</v>
      </c>
      <c r="I1255" s="2">
        <f t="shared" si="96"/>
        <v>2019</v>
      </c>
      <c r="J1255" s="2">
        <f t="shared" si="97"/>
        <v>5</v>
      </c>
      <c r="K1255" t="str">
        <f t="shared" si="98"/>
        <v>Glazenmakers</v>
      </c>
      <c r="L1255" s="25">
        <f t="shared" si="100"/>
        <v>20.285714285714285</v>
      </c>
    </row>
    <row r="1256" spans="1:12" x14ac:dyDescent="0.25">
      <c r="A1256">
        <v>15</v>
      </c>
      <c r="B1256" t="s">
        <v>54</v>
      </c>
      <c r="C1256" s="1">
        <v>43608.569444444445</v>
      </c>
      <c r="D1256">
        <v>1</v>
      </c>
      <c r="E1256" t="s">
        <v>12</v>
      </c>
      <c r="F1256" t="s">
        <v>13</v>
      </c>
      <c r="G1256">
        <v>2</v>
      </c>
      <c r="H1256" t="str">
        <f t="shared" si="99"/>
        <v>AWD</v>
      </c>
      <c r="I1256" s="2">
        <f t="shared" si="96"/>
        <v>2019</v>
      </c>
      <c r="J1256" s="2">
        <f t="shared" si="97"/>
        <v>5</v>
      </c>
      <c r="K1256" t="str">
        <f t="shared" si="98"/>
        <v>Waterjuffer</v>
      </c>
      <c r="L1256" s="25">
        <f t="shared" si="100"/>
        <v>20.285714285714285</v>
      </c>
    </row>
    <row r="1257" spans="1:12" x14ac:dyDescent="0.25">
      <c r="A1257">
        <v>15</v>
      </c>
      <c r="B1257" t="s">
        <v>54</v>
      </c>
      <c r="C1257" s="1">
        <v>43608.569444444445</v>
      </c>
      <c r="D1257">
        <v>1</v>
      </c>
      <c r="E1257" t="s">
        <v>14</v>
      </c>
      <c r="F1257" t="s">
        <v>15</v>
      </c>
      <c r="G1257">
        <v>15</v>
      </c>
      <c r="H1257" t="str">
        <f t="shared" si="99"/>
        <v>AWD</v>
      </c>
      <c r="I1257" s="2">
        <f t="shared" si="96"/>
        <v>2019</v>
      </c>
      <c r="J1257" s="2">
        <f t="shared" si="97"/>
        <v>5</v>
      </c>
      <c r="K1257" t="str">
        <f t="shared" si="98"/>
        <v>Waterjuffer</v>
      </c>
      <c r="L1257" s="25">
        <f t="shared" si="100"/>
        <v>20.285714285714285</v>
      </c>
    </row>
    <row r="1258" spans="1:12" x14ac:dyDescent="0.25">
      <c r="A1258">
        <v>15</v>
      </c>
      <c r="B1258" t="s">
        <v>54</v>
      </c>
      <c r="C1258" s="1">
        <v>43620.527777777781</v>
      </c>
      <c r="D1258">
        <v>1</v>
      </c>
      <c r="E1258" t="s">
        <v>20</v>
      </c>
      <c r="F1258" t="s">
        <v>21</v>
      </c>
      <c r="G1258">
        <v>58</v>
      </c>
      <c r="H1258" t="str">
        <f t="shared" si="99"/>
        <v>AWD</v>
      </c>
      <c r="I1258" s="2">
        <f t="shared" si="96"/>
        <v>2019</v>
      </c>
      <c r="J1258" s="2">
        <f t="shared" si="97"/>
        <v>6</v>
      </c>
      <c r="K1258" t="str">
        <f t="shared" si="98"/>
        <v>Waterjuffer</v>
      </c>
      <c r="L1258" s="25">
        <f t="shared" si="100"/>
        <v>22</v>
      </c>
    </row>
    <row r="1259" spans="1:12" x14ac:dyDescent="0.25">
      <c r="A1259">
        <v>15</v>
      </c>
      <c r="B1259" t="s">
        <v>54</v>
      </c>
      <c r="C1259" s="1">
        <v>43620.527777777781</v>
      </c>
      <c r="D1259">
        <v>1</v>
      </c>
      <c r="E1259" t="s">
        <v>18</v>
      </c>
      <c r="F1259" t="s">
        <v>19</v>
      </c>
      <c r="G1259">
        <v>2</v>
      </c>
      <c r="H1259" t="str">
        <f t="shared" si="99"/>
        <v>AWD</v>
      </c>
      <c r="I1259" s="2">
        <f t="shared" si="96"/>
        <v>2019</v>
      </c>
      <c r="J1259" s="2">
        <f t="shared" si="97"/>
        <v>6</v>
      </c>
      <c r="K1259" t="str">
        <f t="shared" si="98"/>
        <v>Korenbouten</v>
      </c>
      <c r="L1259" s="25">
        <f t="shared" si="100"/>
        <v>22</v>
      </c>
    </row>
    <row r="1260" spans="1:12" x14ac:dyDescent="0.25">
      <c r="A1260">
        <v>15</v>
      </c>
      <c r="B1260" t="s">
        <v>54</v>
      </c>
      <c r="C1260" s="1">
        <v>43620.527777777781</v>
      </c>
      <c r="D1260">
        <v>1</v>
      </c>
      <c r="E1260" t="s">
        <v>26</v>
      </c>
      <c r="F1260" t="s">
        <v>27</v>
      </c>
      <c r="G1260">
        <v>8</v>
      </c>
      <c r="H1260" t="str">
        <f t="shared" si="99"/>
        <v>AWD</v>
      </c>
      <c r="I1260" s="2">
        <f t="shared" si="96"/>
        <v>2019</v>
      </c>
      <c r="J1260" s="2">
        <f t="shared" si="97"/>
        <v>6</v>
      </c>
      <c r="K1260" t="str">
        <f t="shared" si="98"/>
        <v>Glazenmakers</v>
      </c>
      <c r="L1260" s="25">
        <f t="shared" si="100"/>
        <v>22</v>
      </c>
    </row>
    <row r="1261" spans="1:12" x14ac:dyDescent="0.25">
      <c r="A1261">
        <v>15</v>
      </c>
      <c r="B1261" t="s">
        <v>54</v>
      </c>
      <c r="C1261" s="1">
        <v>43620.527777777781</v>
      </c>
      <c r="D1261">
        <v>1</v>
      </c>
      <c r="E1261" t="s">
        <v>10</v>
      </c>
      <c r="F1261" t="s">
        <v>11</v>
      </c>
      <c r="G1261">
        <v>72</v>
      </c>
      <c r="H1261" t="str">
        <f t="shared" si="99"/>
        <v>AWD</v>
      </c>
      <c r="I1261" s="2">
        <f t="shared" si="96"/>
        <v>2019</v>
      </c>
      <c r="J1261" s="2">
        <f t="shared" si="97"/>
        <v>6</v>
      </c>
      <c r="K1261" t="str">
        <f t="shared" si="98"/>
        <v>Waterjuffer</v>
      </c>
      <c r="L1261" s="25">
        <f t="shared" si="100"/>
        <v>22</v>
      </c>
    </row>
    <row r="1262" spans="1:12" x14ac:dyDescent="0.25">
      <c r="A1262">
        <v>15</v>
      </c>
      <c r="B1262" t="s">
        <v>54</v>
      </c>
      <c r="C1262" s="1">
        <v>43620.527777777781</v>
      </c>
      <c r="D1262">
        <v>1</v>
      </c>
      <c r="E1262" t="s">
        <v>28</v>
      </c>
      <c r="F1262" t="s">
        <v>29</v>
      </c>
      <c r="G1262">
        <v>9</v>
      </c>
      <c r="H1262" t="str">
        <f t="shared" si="99"/>
        <v>AWD</v>
      </c>
      <c r="I1262" s="2">
        <f t="shared" si="96"/>
        <v>2019</v>
      </c>
      <c r="J1262" s="2">
        <f t="shared" si="97"/>
        <v>6</v>
      </c>
      <c r="K1262" t="str">
        <f t="shared" si="98"/>
        <v>Korenbouten</v>
      </c>
      <c r="L1262" s="25">
        <f t="shared" si="100"/>
        <v>22</v>
      </c>
    </row>
    <row r="1263" spans="1:12" x14ac:dyDescent="0.25">
      <c r="A1263">
        <v>15</v>
      </c>
      <c r="B1263" t="s">
        <v>54</v>
      </c>
      <c r="C1263" s="1">
        <v>43620.527777777781</v>
      </c>
      <c r="D1263">
        <v>1</v>
      </c>
      <c r="E1263" t="s">
        <v>24</v>
      </c>
      <c r="F1263" t="s">
        <v>25</v>
      </c>
      <c r="G1263">
        <v>2</v>
      </c>
      <c r="H1263" t="str">
        <f t="shared" si="99"/>
        <v>AWD</v>
      </c>
      <c r="I1263" s="2">
        <f t="shared" si="96"/>
        <v>2019</v>
      </c>
      <c r="J1263" s="2">
        <f t="shared" si="97"/>
        <v>6</v>
      </c>
      <c r="K1263" t="str">
        <f t="shared" si="98"/>
        <v>Glazenmakers</v>
      </c>
      <c r="L1263" s="25">
        <f t="shared" si="100"/>
        <v>22</v>
      </c>
    </row>
    <row r="1264" spans="1:12" x14ac:dyDescent="0.25">
      <c r="A1264">
        <v>15</v>
      </c>
      <c r="B1264" t="s">
        <v>54</v>
      </c>
      <c r="C1264" s="1">
        <v>43620.527777777781</v>
      </c>
      <c r="D1264">
        <v>1</v>
      </c>
      <c r="E1264" t="s">
        <v>14</v>
      </c>
      <c r="F1264" t="s">
        <v>15</v>
      </c>
      <c r="G1264">
        <v>25</v>
      </c>
      <c r="H1264" t="str">
        <f t="shared" si="99"/>
        <v>AWD</v>
      </c>
      <c r="I1264" s="2">
        <f t="shared" si="96"/>
        <v>2019</v>
      </c>
      <c r="J1264" s="2">
        <f t="shared" si="97"/>
        <v>6</v>
      </c>
      <c r="K1264" t="str">
        <f t="shared" si="98"/>
        <v>Waterjuffer</v>
      </c>
      <c r="L1264" s="25">
        <f t="shared" si="100"/>
        <v>22</v>
      </c>
    </row>
    <row r="1265" spans="1:12" x14ac:dyDescent="0.25">
      <c r="A1265">
        <v>15</v>
      </c>
      <c r="B1265" t="s">
        <v>54</v>
      </c>
      <c r="C1265" s="1">
        <v>43634.510416666664</v>
      </c>
      <c r="D1265">
        <v>1</v>
      </c>
      <c r="E1265" t="s">
        <v>20</v>
      </c>
      <c r="F1265" t="s">
        <v>21</v>
      </c>
      <c r="G1265">
        <v>15</v>
      </c>
      <c r="H1265" t="str">
        <f t="shared" si="99"/>
        <v>AWD</v>
      </c>
      <c r="I1265" s="2">
        <f t="shared" si="96"/>
        <v>2019</v>
      </c>
      <c r="J1265" s="2">
        <f t="shared" si="97"/>
        <v>6</v>
      </c>
      <c r="K1265" t="str">
        <f t="shared" si="98"/>
        <v>Waterjuffer</v>
      </c>
      <c r="L1265" s="25">
        <f t="shared" si="100"/>
        <v>24</v>
      </c>
    </row>
    <row r="1266" spans="1:12" x14ac:dyDescent="0.25">
      <c r="A1266">
        <v>15</v>
      </c>
      <c r="B1266" t="s">
        <v>54</v>
      </c>
      <c r="C1266" s="1">
        <v>43634.510416666664</v>
      </c>
      <c r="D1266">
        <v>1</v>
      </c>
      <c r="E1266" t="s">
        <v>8</v>
      </c>
      <c r="F1266" t="s">
        <v>9</v>
      </c>
      <c r="G1266">
        <v>1</v>
      </c>
      <c r="H1266" t="str">
        <f t="shared" si="99"/>
        <v>AWD</v>
      </c>
      <c r="I1266" s="2">
        <f t="shared" si="96"/>
        <v>2019</v>
      </c>
      <c r="J1266" s="2">
        <f t="shared" si="97"/>
        <v>6</v>
      </c>
      <c r="K1266" t="str">
        <f t="shared" si="98"/>
        <v>Pantserjuffers</v>
      </c>
      <c r="L1266" s="25">
        <f t="shared" si="100"/>
        <v>24</v>
      </c>
    </row>
    <row r="1267" spans="1:12" x14ac:dyDescent="0.25">
      <c r="A1267">
        <v>15</v>
      </c>
      <c r="B1267" t="s">
        <v>54</v>
      </c>
      <c r="C1267" s="1">
        <v>43634.510416666664</v>
      </c>
      <c r="D1267">
        <v>1</v>
      </c>
      <c r="E1267" t="s">
        <v>32</v>
      </c>
      <c r="F1267" t="s">
        <v>33</v>
      </c>
      <c r="G1267">
        <v>3</v>
      </c>
      <c r="H1267" t="str">
        <f t="shared" si="99"/>
        <v>AWD</v>
      </c>
      <c r="I1267" s="2">
        <f t="shared" si="96"/>
        <v>2019</v>
      </c>
      <c r="J1267" s="2">
        <f t="shared" si="97"/>
        <v>6</v>
      </c>
      <c r="K1267" t="str">
        <f t="shared" si="98"/>
        <v>Korenbouten</v>
      </c>
      <c r="L1267" s="25">
        <f t="shared" si="100"/>
        <v>24</v>
      </c>
    </row>
    <row r="1268" spans="1:12" x14ac:dyDescent="0.25">
      <c r="A1268">
        <v>15</v>
      </c>
      <c r="B1268" t="s">
        <v>54</v>
      </c>
      <c r="C1268" s="1">
        <v>43634.510416666664</v>
      </c>
      <c r="D1268">
        <v>1</v>
      </c>
      <c r="E1268" t="s">
        <v>18</v>
      </c>
      <c r="F1268" t="s">
        <v>19</v>
      </c>
      <c r="G1268">
        <v>1</v>
      </c>
      <c r="H1268" t="str">
        <f t="shared" si="99"/>
        <v>AWD</v>
      </c>
      <c r="I1268" s="2">
        <f t="shared" si="96"/>
        <v>2019</v>
      </c>
      <c r="J1268" s="2">
        <f t="shared" si="97"/>
        <v>6</v>
      </c>
      <c r="K1268" t="str">
        <f t="shared" si="98"/>
        <v>Korenbouten</v>
      </c>
      <c r="L1268" s="25">
        <f t="shared" si="100"/>
        <v>24</v>
      </c>
    </row>
    <row r="1269" spans="1:12" x14ac:dyDescent="0.25">
      <c r="A1269">
        <v>15</v>
      </c>
      <c r="B1269" t="s">
        <v>54</v>
      </c>
      <c r="C1269" s="1">
        <v>43634.510416666664</v>
      </c>
      <c r="D1269">
        <v>1</v>
      </c>
      <c r="E1269" t="s">
        <v>22</v>
      </c>
      <c r="F1269" t="s">
        <v>23</v>
      </c>
      <c r="G1269">
        <v>1</v>
      </c>
      <c r="H1269" t="str">
        <f t="shared" si="99"/>
        <v>AWD</v>
      </c>
      <c r="I1269" s="2">
        <f t="shared" si="96"/>
        <v>2019</v>
      </c>
      <c r="J1269" s="2">
        <f t="shared" si="97"/>
        <v>6</v>
      </c>
      <c r="K1269" t="str">
        <f t="shared" si="98"/>
        <v>Glazenmakers</v>
      </c>
      <c r="L1269" s="25">
        <f t="shared" si="100"/>
        <v>24</v>
      </c>
    </row>
    <row r="1270" spans="1:12" x14ac:dyDescent="0.25">
      <c r="A1270">
        <v>15</v>
      </c>
      <c r="B1270" t="s">
        <v>54</v>
      </c>
      <c r="C1270" s="1">
        <v>43634.510416666664</v>
      </c>
      <c r="D1270">
        <v>1</v>
      </c>
      <c r="E1270" t="s">
        <v>26</v>
      </c>
      <c r="F1270" t="s">
        <v>27</v>
      </c>
      <c r="G1270">
        <v>2</v>
      </c>
      <c r="H1270" t="str">
        <f t="shared" si="99"/>
        <v>AWD</v>
      </c>
      <c r="I1270" s="2">
        <f t="shared" si="96"/>
        <v>2019</v>
      </c>
      <c r="J1270" s="2">
        <f t="shared" si="97"/>
        <v>6</v>
      </c>
      <c r="K1270" t="str">
        <f t="shared" si="98"/>
        <v>Glazenmakers</v>
      </c>
      <c r="L1270" s="25">
        <f t="shared" si="100"/>
        <v>24</v>
      </c>
    </row>
    <row r="1271" spans="1:12" x14ac:dyDescent="0.25">
      <c r="A1271">
        <v>15</v>
      </c>
      <c r="B1271" t="s">
        <v>54</v>
      </c>
      <c r="C1271" s="1">
        <v>43634.510416666664</v>
      </c>
      <c r="D1271">
        <v>1</v>
      </c>
      <c r="E1271" t="s">
        <v>10</v>
      </c>
      <c r="F1271" t="s">
        <v>11</v>
      </c>
      <c r="G1271">
        <v>32</v>
      </c>
      <c r="H1271" t="str">
        <f t="shared" si="99"/>
        <v>AWD</v>
      </c>
      <c r="I1271" s="2">
        <f t="shared" si="96"/>
        <v>2019</v>
      </c>
      <c r="J1271" s="2">
        <f t="shared" si="97"/>
        <v>6</v>
      </c>
      <c r="K1271" t="str">
        <f t="shared" si="98"/>
        <v>Waterjuffer</v>
      </c>
      <c r="L1271" s="25">
        <f t="shared" si="100"/>
        <v>24</v>
      </c>
    </row>
    <row r="1272" spans="1:12" x14ac:dyDescent="0.25">
      <c r="A1272">
        <v>15</v>
      </c>
      <c r="B1272" t="s">
        <v>54</v>
      </c>
      <c r="C1272" s="1">
        <v>43634.510416666664</v>
      </c>
      <c r="D1272">
        <v>1</v>
      </c>
      <c r="E1272" t="s">
        <v>28</v>
      </c>
      <c r="F1272" t="s">
        <v>29</v>
      </c>
      <c r="G1272">
        <v>10</v>
      </c>
      <c r="H1272" t="str">
        <f t="shared" si="99"/>
        <v>AWD</v>
      </c>
      <c r="I1272" s="2">
        <f t="shared" si="96"/>
        <v>2019</v>
      </c>
      <c r="J1272" s="2">
        <f t="shared" si="97"/>
        <v>6</v>
      </c>
      <c r="K1272" t="str">
        <f t="shared" si="98"/>
        <v>Korenbouten</v>
      </c>
      <c r="L1272" s="25">
        <f t="shared" si="100"/>
        <v>24</v>
      </c>
    </row>
    <row r="1273" spans="1:12" x14ac:dyDescent="0.25">
      <c r="A1273">
        <v>15</v>
      </c>
      <c r="B1273" t="s">
        <v>54</v>
      </c>
      <c r="C1273" s="1">
        <v>43634.510416666664</v>
      </c>
      <c r="D1273">
        <v>1</v>
      </c>
      <c r="E1273" t="s">
        <v>24</v>
      </c>
      <c r="F1273" t="s">
        <v>25</v>
      </c>
      <c r="G1273">
        <v>2</v>
      </c>
      <c r="H1273" t="str">
        <f t="shared" si="99"/>
        <v>AWD</v>
      </c>
      <c r="I1273" s="2">
        <f t="shared" si="96"/>
        <v>2019</v>
      </c>
      <c r="J1273" s="2">
        <f t="shared" si="97"/>
        <v>6</v>
      </c>
      <c r="K1273" t="str">
        <f t="shared" si="98"/>
        <v>Glazenmakers</v>
      </c>
      <c r="L1273" s="25">
        <f t="shared" si="100"/>
        <v>24</v>
      </c>
    </row>
    <row r="1274" spans="1:12" x14ac:dyDescent="0.25">
      <c r="A1274">
        <v>15</v>
      </c>
      <c r="B1274" t="s">
        <v>54</v>
      </c>
      <c r="C1274" s="1">
        <v>43634.510416666664</v>
      </c>
      <c r="D1274">
        <v>1</v>
      </c>
      <c r="E1274" t="s">
        <v>14</v>
      </c>
      <c r="F1274" t="s">
        <v>15</v>
      </c>
      <c r="G1274">
        <v>35</v>
      </c>
      <c r="H1274" t="str">
        <f t="shared" si="99"/>
        <v>AWD</v>
      </c>
      <c r="I1274" s="2">
        <f t="shared" si="96"/>
        <v>2019</v>
      </c>
      <c r="J1274" s="2">
        <f t="shared" si="97"/>
        <v>6</v>
      </c>
      <c r="K1274" t="str">
        <f t="shared" si="98"/>
        <v>Waterjuffer</v>
      </c>
      <c r="L1274" s="25">
        <f t="shared" si="100"/>
        <v>24</v>
      </c>
    </row>
    <row r="1275" spans="1:12" x14ac:dyDescent="0.25">
      <c r="A1275">
        <v>15</v>
      </c>
      <c r="B1275" t="s">
        <v>54</v>
      </c>
      <c r="C1275" s="1">
        <v>43637.625</v>
      </c>
      <c r="D1275">
        <v>1</v>
      </c>
      <c r="E1275" t="s">
        <v>20</v>
      </c>
      <c r="F1275" t="s">
        <v>21</v>
      </c>
      <c r="G1275">
        <v>4</v>
      </c>
      <c r="H1275" t="str">
        <f t="shared" si="99"/>
        <v>AWD</v>
      </c>
      <c r="I1275" s="2">
        <f t="shared" si="96"/>
        <v>2019</v>
      </c>
      <c r="J1275" s="2">
        <f t="shared" si="97"/>
        <v>6</v>
      </c>
      <c r="K1275" t="str">
        <f t="shared" si="98"/>
        <v>Waterjuffer</v>
      </c>
      <c r="L1275" s="25">
        <f t="shared" si="100"/>
        <v>24.428571428571427</v>
      </c>
    </row>
    <row r="1276" spans="1:12" x14ac:dyDescent="0.25">
      <c r="A1276">
        <v>15</v>
      </c>
      <c r="B1276" t="s">
        <v>54</v>
      </c>
      <c r="C1276" s="1">
        <v>43637.625</v>
      </c>
      <c r="D1276">
        <v>1</v>
      </c>
      <c r="E1276" t="s">
        <v>26</v>
      </c>
      <c r="F1276" t="s">
        <v>27</v>
      </c>
      <c r="G1276">
        <v>2</v>
      </c>
      <c r="H1276" t="str">
        <f t="shared" si="99"/>
        <v>AWD</v>
      </c>
      <c r="I1276" s="2">
        <f t="shared" si="96"/>
        <v>2019</v>
      </c>
      <c r="J1276" s="2">
        <f t="shared" si="97"/>
        <v>6</v>
      </c>
      <c r="K1276" t="str">
        <f t="shared" si="98"/>
        <v>Glazenmakers</v>
      </c>
      <c r="L1276" s="25">
        <f t="shared" si="100"/>
        <v>24.428571428571427</v>
      </c>
    </row>
    <row r="1277" spans="1:12" x14ac:dyDescent="0.25">
      <c r="A1277">
        <v>15</v>
      </c>
      <c r="B1277" t="s">
        <v>54</v>
      </c>
      <c r="C1277" s="1">
        <v>43637.625</v>
      </c>
      <c r="D1277">
        <v>1</v>
      </c>
      <c r="E1277" t="s">
        <v>10</v>
      </c>
      <c r="F1277" t="s">
        <v>11</v>
      </c>
      <c r="G1277">
        <v>7</v>
      </c>
      <c r="H1277" t="str">
        <f t="shared" si="99"/>
        <v>AWD</v>
      </c>
      <c r="I1277" s="2">
        <f t="shared" ref="I1277:I1340" si="101">YEAR(C1277)</f>
        <v>2019</v>
      </c>
      <c r="J1277" s="2">
        <f t="shared" ref="J1277:J1340" si="102">MONTH(C1277)</f>
        <v>6</v>
      </c>
      <c r="K1277" t="str">
        <f t="shared" ref="K1277:K1340" si="103">VLOOKUP(E1277,$Q$2:$R$100,2,FALSE)</f>
        <v>Waterjuffer</v>
      </c>
      <c r="L1277" s="25">
        <f t="shared" si="100"/>
        <v>24.428571428571427</v>
      </c>
    </row>
    <row r="1278" spans="1:12" x14ac:dyDescent="0.25">
      <c r="A1278">
        <v>15</v>
      </c>
      <c r="B1278" t="s">
        <v>54</v>
      </c>
      <c r="C1278" s="1">
        <v>43637.625</v>
      </c>
      <c r="D1278">
        <v>1</v>
      </c>
      <c r="E1278" t="s">
        <v>28</v>
      </c>
      <c r="F1278" t="s">
        <v>29</v>
      </c>
      <c r="G1278">
        <v>3</v>
      </c>
      <c r="H1278" t="str">
        <f t="shared" si="99"/>
        <v>AWD</v>
      </c>
      <c r="I1278" s="2">
        <f t="shared" si="101"/>
        <v>2019</v>
      </c>
      <c r="J1278" s="2">
        <f t="shared" si="102"/>
        <v>6</v>
      </c>
      <c r="K1278" t="str">
        <f t="shared" si="103"/>
        <v>Korenbouten</v>
      </c>
      <c r="L1278" s="25">
        <f t="shared" si="100"/>
        <v>24.428571428571427</v>
      </c>
    </row>
    <row r="1279" spans="1:12" x14ac:dyDescent="0.25">
      <c r="A1279">
        <v>15</v>
      </c>
      <c r="B1279" t="s">
        <v>54</v>
      </c>
      <c r="C1279" s="1">
        <v>43637.625</v>
      </c>
      <c r="D1279">
        <v>1</v>
      </c>
      <c r="E1279" t="s">
        <v>24</v>
      </c>
      <c r="F1279" t="s">
        <v>25</v>
      </c>
      <c r="G1279">
        <v>1</v>
      </c>
      <c r="H1279" t="str">
        <f t="shared" si="99"/>
        <v>AWD</v>
      </c>
      <c r="I1279" s="2">
        <f t="shared" si="101"/>
        <v>2019</v>
      </c>
      <c r="J1279" s="2">
        <f t="shared" si="102"/>
        <v>6</v>
      </c>
      <c r="K1279" t="str">
        <f t="shared" si="103"/>
        <v>Glazenmakers</v>
      </c>
      <c r="L1279" s="25">
        <f t="shared" si="100"/>
        <v>24.428571428571427</v>
      </c>
    </row>
    <row r="1280" spans="1:12" x14ac:dyDescent="0.25">
      <c r="A1280">
        <v>15</v>
      </c>
      <c r="B1280" t="s">
        <v>54</v>
      </c>
      <c r="C1280" s="1">
        <v>43637.625</v>
      </c>
      <c r="D1280">
        <v>1</v>
      </c>
      <c r="E1280" t="s">
        <v>14</v>
      </c>
      <c r="F1280" t="s">
        <v>15</v>
      </c>
      <c r="G1280">
        <v>8</v>
      </c>
      <c r="H1280" t="str">
        <f t="shared" si="99"/>
        <v>AWD</v>
      </c>
      <c r="I1280" s="2">
        <f t="shared" si="101"/>
        <v>2019</v>
      </c>
      <c r="J1280" s="2">
        <f t="shared" si="102"/>
        <v>6</v>
      </c>
      <c r="K1280" t="str">
        <f t="shared" si="103"/>
        <v>Waterjuffer</v>
      </c>
      <c r="L1280" s="25">
        <f t="shared" si="100"/>
        <v>24.428571428571427</v>
      </c>
    </row>
    <row r="1281" spans="1:12" x14ac:dyDescent="0.25">
      <c r="A1281">
        <v>15</v>
      </c>
      <c r="B1281" t="s">
        <v>54</v>
      </c>
      <c r="C1281" s="1">
        <v>43651.520833333336</v>
      </c>
      <c r="D1281">
        <v>1</v>
      </c>
      <c r="E1281" t="s">
        <v>10</v>
      </c>
      <c r="F1281" t="s">
        <v>11</v>
      </c>
      <c r="G1281">
        <v>35</v>
      </c>
      <c r="H1281" t="str">
        <f t="shared" si="99"/>
        <v>AWD</v>
      </c>
      <c r="I1281" s="2">
        <f t="shared" si="101"/>
        <v>2019</v>
      </c>
      <c r="J1281" s="2">
        <f t="shared" si="102"/>
        <v>7</v>
      </c>
      <c r="K1281" t="str">
        <f t="shared" si="103"/>
        <v>Waterjuffer</v>
      </c>
      <c r="L1281" s="25">
        <f t="shared" si="100"/>
        <v>26.428571428571427</v>
      </c>
    </row>
    <row r="1282" spans="1:12" x14ac:dyDescent="0.25">
      <c r="A1282">
        <v>15</v>
      </c>
      <c r="B1282" t="s">
        <v>54</v>
      </c>
      <c r="C1282" s="1">
        <v>43651.520833333336</v>
      </c>
      <c r="D1282">
        <v>1</v>
      </c>
      <c r="E1282" t="s">
        <v>28</v>
      </c>
      <c r="F1282" t="s">
        <v>29</v>
      </c>
      <c r="G1282">
        <v>3</v>
      </c>
      <c r="H1282" t="str">
        <f t="shared" ref="H1282:H1345" si="104">VLOOKUP(A1282,$N$2:$O$51,2,FALSE)</f>
        <v>AWD</v>
      </c>
      <c r="I1282" s="2">
        <f t="shared" si="101"/>
        <v>2019</v>
      </c>
      <c r="J1282" s="2">
        <f t="shared" si="102"/>
        <v>7</v>
      </c>
      <c r="K1282" t="str">
        <f t="shared" si="103"/>
        <v>Korenbouten</v>
      </c>
      <c r="L1282" s="25">
        <f t="shared" si="100"/>
        <v>26.428571428571427</v>
      </c>
    </row>
    <row r="1283" spans="1:12" x14ac:dyDescent="0.25">
      <c r="A1283">
        <v>15</v>
      </c>
      <c r="B1283" t="s">
        <v>54</v>
      </c>
      <c r="C1283" s="1">
        <v>43651.520833333336</v>
      </c>
      <c r="D1283">
        <v>1</v>
      </c>
      <c r="E1283" t="s">
        <v>14</v>
      </c>
      <c r="F1283" t="s">
        <v>15</v>
      </c>
      <c r="G1283">
        <v>13</v>
      </c>
      <c r="H1283" t="str">
        <f t="shared" si="104"/>
        <v>AWD</v>
      </c>
      <c r="I1283" s="2">
        <f t="shared" si="101"/>
        <v>2019</v>
      </c>
      <c r="J1283" s="2">
        <f t="shared" si="102"/>
        <v>7</v>
      </c>
      <c r="K1283" t="str">
        <f t="shared" si="103"/>
        <v>Waterjuffer</v>
      </c>
      <c r="L1283" s="25">
        <f t="shared" ref="L1283:L1346" si="105">(ROUNDDOWN(C1283-DATE(I1283,1,1),0))/7</f>
        <v>26.428571428571427</v>
      </c>
    </row>
    <row r="1284" spans="1:12" x14ac:dyDescent="0.25">
      <c r="A1284">
        <v>15</v>
      </c>
      <c r="B1284" t="s">
        <v>54</v>
      </c>
      <c r="C1284" s="1">
        <v>43651.520833333336</v>
      </c>
      <c r="D1284">
        <v>1</v>
      </c>
      <c r="E1284" t="s">
        <v>32</v>
      </c>
      <c r="F1284" t="s">
        <v>33</v>
      </c>
      <c r="G1284">
        <v>5</v>
      </c>
      <c r="H1284" t="str">
        <f t="shared" si="104"/>
        <v>AWD</v>
      </c>
      <c r="I1284" s="2">
        <f t="shared" si="101"/>
        <v>2019</v>
      </c>
      <c r="J1284" s="2">
        <f t="shared" si="102"/>
        <v>7</v>
      </c>
      <c r="K1284" t="str">
        <f t="shared" si="103"/>
        <v>Korenbouten</v>
      </c>
      <c r="L1284" s="25">
        <f t="shared" si="105"/>
        <v>26.428571428571427</v>
      </c>
    </row>
    <row r="1285" spans="1:12" x14ac:dyDescent="0.25">
      <c r="A1285">
        <v>15</v>
      </c>
      <c r="B1285" t="s">
        <v>54</v>
      </c>
      <c r="C1285" s="1">
        <v>43651.520833333336</v>
      </c>
      <c r="D1285">
        <v>1</v>
      </c>
      <c r="E1285" t="s">
        <v>30</v>
      </c>
      <c r="F1285" t="s">
        <v>31</v>
      </c>
      <c r="G1285">
        <v>3</v>
      </c>
      <c r="H1285" t="str">
        <f t="shared" si="104"/>
        <v>AWD</v>
      </c>
      <c r="I1285" s="2">
        <f t="shared" si="101"/>
        <v>2019</v>
      </c>
      <c r="J1285" s="2">
        <f t="shared" si="102"/>
        <v>7</v>
      </c>
      <c r="K1285" t="str">
        <f t="shared" si="103"/>
        <v>Pantserjuffers</v>
      </c>
      <c r="L1285" s="25">
        <f t="shared" si="105"/>
        <v>26.428571428571427</v>
      </c>
    </row>
    <row r="1286" spans="1:12" x14ac:dyDescent="0.25">
      <c r="A1286">
        <v>15</v>
      </c>
      <c r="B1286" t="s">
        <v>54</v>
      </c>
      <c r="C1286" s="1">
        <v>43651.520833333336</v>
      </c>
      <c r="D1286">
        <v>1</v>
      </c>
      <c r="E1286" t="s">
        <v>26</v>
      </c>
      <c r="F1286" t="s">
        <v>27</v>
      </c>
      <c r="G1286">
        <v>3</v>
      </c>
      <c r="H1286" t="str">
        <f t="shared" si="104"/>
        <v>AWD</v>
      </c>
      <c r="I1286" s="2">
        <f t="shared" si="101"/>
        <v>2019</v>
      </c>
      <c r="J1286" s="2">
        <f t="shared" si="102"/>
        <v>7</v>
      </c>
      <c r="K1286" t="str">
        <f t="shared" si="103"/>
        <v>Glazenmakers</v>
      </c>
      <c r="L1286" s="25">
        <f t="shared" si="105"/>
        <v>26.428571428571427</v>
      </c>
    </row>
    <row r="1287" spans="1:12" x14ac:dyDescent="0.25">
      <c r="A1287">
        <v>15</v>
      </c>
      <c r="B1287" t="s">
        <v>54</v>
      </c>
      <c r="C1287" s="1">
        <v>43651.520833333336</v>
      </c>
      <c r="D1287">
        <v>1</v>
      </c>
      <c r="E1287" t="s">
        <v>52</v>
      </c>
      <c r="F1287" t="s">
        <v>53</v>
      </c>
      <c r="G1287">
        <v>1</v>
      </c>
      <c r="H1287" t="str">
        <f t="shared" si="104"/>
        <v>AWD</v>
      </c>
      <c r="I1287" s="2">
        <f t="shared" si="101"/>
        <v>2019</v>
      </c>
      <c r="J1287" s="2">
        <f t="shared" si="102"/>
        <v>7</v>
      </c>
      <c r="K1287" t="str">
        <f t="shared" si="103"/>
        <v>Korenbouten</v>
      </c>
      <c r="L1287" s="25">
        <f t="shared" si="105"/>
        <v>26.428571428571427</v>
      </c>
    </row>
    <row r="1288" spans="1:12" x14ac:dyDescent="0.25">
      <c r="A1288">
        <v>15</v>
      </c>
      <c r="B1288" t="s">
        <v>54</v>
      </c>
      <c r="C1288" s="1">
        <v>43663.520833333336</v>
      </c>
      <c r="D1288">
        <v>1</v>
      </c>
      <c r="E1288" t="s">
        <v>32</v>
      </c>
      <c r="F1288" t="s">
        <v>33</v>
      </c>
      <c r="G1288">
        <v>6</v>
      </c>
      <c r="H1288" t="str">
        <f t="shared" si="104"/>
        <v>AWD</v>
      </c>
      <c r="I1288" s="2">
        <f t="shared" si="101"/>
        <v>2019</v>
      </c>
      <c r="J1288" s="2">
        <f t="shared" si="102"/>
        <v>7</v>
      </c>
      <c r="K1288" t="str">
        <f t="shared" si="103"/>
        <v>Korenbouten</v>
      </c>
      <c r="L1288" s="25">
        <f t="shared" si="105"/>
        <v>28.142857142857142</v>
      </c>
    </row>
    <row r="1289" spans="1:12" x14ac:dyDescent="0.25">
      <c r="A1289">
        <v>15</v>
      </c>
      <c r="B1289" t="s">
        <v>54</v>
      </c>
      <c r="C1289" s="1">
        <v>43663.520833333336</v>
      </c>
      <c r="D1289">
        <v>1</v>
      </c>
      <c r="E1289" t="s">
        <v>10</v>
      </c>
      <c r="F1289" t="s">
        <v>11</v>
      </c>
      <c r="G1289">
        <v>35</v>
      </c>
      <c r="H1289" t="str">
        <f t="shared" si="104"/>
        <v>AWD</v>
      </c>
      <c r="I1289" s="2">
        <f t="shared" si="101"/>
        <v>2019</v>
      </c>
      <c r="J1289" s="2">
        <f t="shared" si="102"/>
        <v>7</v>
      </c>
      <c r="K1289" t="str">
        <f t="shared" si="103"/>
        <v>Waterjuffer</v>
      </c>
      <c r="L1289" s="25">
        <f t="shared" si="105"/>
        <v>28.142857142857142</v>
      </c>
    </row>
    <row r="1290" spans="1:12" x14ac:dyDescent="0.25">
      <c r="A1290">
        <v>15</v>
      </c>
      <c r="B1290" t="s">
        <v>54</v>
      </c>
      <c r="C1290" s="1">
        <v>43663.520833333336</v>
      </c>
      <c r="D1290">
        <v>1</v>
      </c>
      <c r="E1290" t="s">
        <v>28</v>
      </c>
      <c r="F1290" t="s">
        <v>29</v>
      </c>
      <c r="G1290">
        <v>3</v>
      </c>
      <c r="H1290" t="str">
        <f t="shared" si="104"/>
        <v>AWD</v>
      </c>
      <c r="I1290" s="2">
        <f t="shared" si="101"/>
        <v>2019</v>
      </c>
      <c r="J1290" s="2">
        <f t="shared" si="102"/>
        <v>7</v>
      </c>
      <c r="K1290" t="str">
        <f t="shared" si="103"/>
        <v>Korenbouten</v>
      </c>
      <c r="L1290" s="25">
        <f t="shared" si="105"/>
        <v>28.142857142857142</v>
      </c>
    </row>
    <row r="1291" spans="1:12" x14ac:dyDescent="0.25">
      <c r="A1291">
        <v>15</v>
      </c>
      <c r="B1291" t="s">
        <v>54</v>
      </c>
      <c r="C1291" s="1">
        <v>43663.520833333336</v>
      </c>
      <c r="D1291">
        <v>1</v>
      </c>
      <c r="E1291" t="s">
        <v>14</v>
      </c>
      <c r="F1291" t="s">
        <v>15</v>
      </c>
      <c r="G1291">
        <v>7</v>
      </c>
      <c r="H1291" t="str">
        <f t="shared" si="104"/>
        <v>AWD</v>
      </c>
      <c r="I1291" s="2">
        <f t="shared" si="101"/>
        <v>2019</v>
      </c>
      <c r="J1291" s="2">
        <f t="shared" si="102"/>
        <v>7</v>
      </c>
      <c r="K1291" t="str">
        <f t="shared" si="103"/>
        <v>Waterjuffer</v>
      </c>
      <c r="L1291" s="25">
        <f t="shared" si="105"/>
        <v>28.142857142857142</v>
      </c>
    </row>
    <row r="1292" spans="1:12" x14ac:dyDescent="0.25">
      <c r="A1292">
        <v>15</v>
      </c>
      <c r="B1292" t="s">
        <v>54</v>
      </c>
      <c r="C1292" s="1">
        <v>43691.590277777781</v>
      </c>
      <c r="D1292">
        <v>1</v>
      </c>
      <c r="E1292" t="s">
        <v>32</v>
      </c>
      <c r="F1292" t="s">
        <v>33</v>
      </c>
      <c r="G1292">
        <v>14</v>
      </c>
      <c r="H1292" t="str">
        <f t="shared" si="104"/>
        <v>AWD</v>
      </c>
      <c r="I1292" s="2">
        <f t="shared" si="101"/>
        <v>2019</v>
      </c>
      <c r="J1292" s="2">
        <f t="shared" si="102"/>
        <v>8</v>
      </c>
      <c r="K1292" t="str">
        <f t="shared" si="103"/>
        <v>Korenbouten</v>
      </c>
      <c r="L1292" s="25">
        <f t="shared" si="105"/>
        <v>32.142857142857146</v>
      </c>
    </row>
    <row r="1293" spans="1:12" x14ac:dyDescent="0.25">
      <c r="A1293">
        <v>15</v>
      </c>
      <c r="B1293" t="s">
        <v>54</v>
      </c>
      <c r="C1293" s="1">
        <v>43691.590277777781</v>
      </c>
      <c r="D1293">
        <v>1</v>
      </c>
      <c r="E1293" t="s">
        <v>30</v>
      </c>
      <c r="F1293" t="s">
        <v>31</v>
      </c>
      <c r="G1293">
        <v>9</v>
      </c>
      <c r="H1293" t="str">
        <f t="shared" si="104"/>
        <v>AWD</v>
      </c>
      <c r="I1293" s="2">
        <f t="shared" si="101"/>
        <v>2019</v>
      </c>
      <c r="J1293" s="2">
        <f t="shared" si="102"/>
        <v>8</v>
      </c>
      <c r="K1293" t="str">
        <f t="shared" si="103"/>
        <v>Pantserjuffers</v>
      </c>
      <c r="L1293" s="25">
        <f t="shared" si="105"/>
        <v>32.142857142857146</v>
      </c>
    </row>
    <row r="1294" spans="1:12" x14ac:dyDescent="0.25">
      <c r="A1294">
        <v>15</v>
      </c>
      <c r="B1294" t="s">
        <v>54</v>
      </c>
      <c r="C1294" s="1">
        <v>43691.590277777781</v>
      </c>
      <c r="D1294">
        <v>1</v>
      </c>
      <c r="E1294" t="s">
        <v>10</v>
      </c>
      <c r="F1294" t="s">
        <v>11</v>
      </c>
      <c r="G1294">
        <v>3</v>
      </c>
      <c r="H1294" t="str">
        <f t="shared" si="104"/>
        <v>AWD</v>
      </c>
      <c r="I1294" s="2">
        <f t="shared" si="101"/>
        <v>2019</v>
      </c>
      <c r="J1294" s="2">
        <f t="shared" si="102"/>
        <v>8</v>
      </c>
      <c r="K1294" t="str">
        <f t="shared" si="103"/>
        <v>Waterjuffer</v>
      </c>
      <c r="L1294" s="25">
        <f t="shared" si="105"/>
        <v>32.142857142857146</v>
      </c>
    </row>
    <row r="1295" spans="1:12" x14ac:dyDescent="0.25">
      <c r="A1295">
        <v>15</v>
      </c>
      <c r="B1295" t="s">
        <v>54</v>
      </c>
      <c r="C1295" s="1">
        <v>43691.590277777781</v>
      </c>
      <c r="D1295">
        <v>1</v>
      </c>
      <c r="E1295" t="s">
        <v>36</v>
      </c>
      <c r="F1295" t="s">
        <v>37</v>
      </c>
      <c r="G1295">
        <v>1</v>
      </c>
      <c r="H1295" t="str">
        <f t="shared" si="104"/>
        <v>AWD</v>
      </c>
      <c r="I1295" s="2">
        <f t="shared" si="101"/>
        <v>2019</v>
      </c>
      <c r="J1295" s="2">
        <f t="shared" si="102"/>
        <v>8</v>
      </c>
      <c r="K1295" t="str">
        <f t="shared" si="103"/>
        <v>Glazenmakers</v>
      </c>
      <c r="L1295" s="25">
        <f t="shared" si="105"/>
        <v>32.142857142857146</v>
      </c>
    </row>
    <row r="1296" spans="1:12" x14ac:dyDescent="0.25">
      <c r="A1296">
        <v>15</v>
      </c>
      <c r="B1296" t="s">
        <v>54</v>
      </c>
      <c r="C1296" s="1">
        <v>43691.590277777781</v>
      </c>
      <c r="D1296">
        <v>1</v>
      </c>
      <c r="E1296" t="s">
        <v>42</v>
      </c>
      <c r="F1296" t="s">
        <v>43</v>
      </c>
      <c r="G1296">
        <v>3</v>
      </c>
      <c r="H1296" t="str">
        <f t="shared" si="104"/>
        <v>AWD</v>
      </c>
      <c r="I1296" s="2">
        <f t="shared" si="101"/>
        <v>2019</v>
      </c>
      <c r="J1296" s="2">
        <f t="shared" si="102"/>
        <v>8</v>
      </c>
      <c r="K1296" t="str">
        <f t="shared" si="103"/>
        <v>Korenbouten</v>
      </c>
      <c r="L1296" s="25">
        <f t="shared" si="105"/>
        <v>32.142857142857146</v>
      </c>
    </row>
    <row r="1297" spans="1:12" x14ac:dyDescent="0.25">
      <c r="A1297">
        <v>15</v>
      </c>
      <c r="B1297" t="s">
        <v>54</v>
      </c>
      <c r="C1297" s="1">
        <v>43691.590277777781</v>
      </c>
      <c r="D1297">
        <v>1</v>
      </c>
      <c r="E1297" t="s">
        <v>14</v>
      </c>
      <c r="F1297" t="s">
        <v>15</v>
      </c>
      <c r="G1297">
        <v>34</v>
      </c>
      <c r="H1297" t="str">
        <f t="shared" si="104"/>
        <v>AWD</v>
      </c>
      <c r="I1297" s="2">
        <f t="shared" si="101"/>
        <v>2019</v>
      </c>
      <c r="J1297" s="2">
        <f t="shared" si="102"/>
        <v>8</v>
      </c>
      <c r="K1297" t="str">
        <f t="shared" si="103"/>
        <v>Waterjuffer</v>
      </c>
      <c r="L1297" s="25">
        <f t="shared" si="105"/>
        <v>32.142857142857146</v>
      </c>
    </row>
    <row r="1298" spans="1:12" x14ac:dyDescent="0.25">
      <c r="A1298">
        <v>15</v>
      </c>
      <c r="B1298" t="s">
        <v>54</v>
      </c>
      <c r="C1298" s="1">
        <v>43697.607638888891</v>
      </c>
      <c r="D1298">
        <v>1</v>
      </c>
      <c r="E1298" t="s">
        <v>30</v>
      </c>
      <c r="F1298" t="s">
        <v>31</v>
      </c>
      <c r="G1298">
        <v>5</v>
      </c>
      <c r="H1298" t="str">
        <f t="shared" si="104"/>
        <v>AWD</v>
      </c>
      <c r="I1298" s="2">
        <f t="shared" si="101"/>
        <v>2019</v>
      </c>
      <c r="J1298" s="2">
        <f t="shared" si="102"/>
        <v>8</v>
      </c>
      <c r="K1298" t="str">
        <f t="shared" si="103"/>
        <v>Pantserjuffers</v>
      </c>
      <c r="L1298" s="25">
        <f t="shared" si="105"/>
        <v>33</v>
      </c>
    </row>
    <row r="1299" spans="1:12" x14ac:dyDescent="0.25">
      <c r="A1299">
        <v>15</v>
      </c>
      <c r="B1299" t="s">
        <v>54</v>
      </c>
      <c r="C1299" s="1">
        <v>43697.607638888891</v>
      </c>
      <c r="D1299">
        <v>1</v>
      </c>
      <c r="E1299" t="s">
        <v>26</v>
      </c>
      <c r="F1299" t="s">
        <v>27</v>
      </c>
      <c r="G1299">
        <v>1</v>
      </c>
      <c r="H1299" t="str">
        <f t="shared" si="104"/>
        <v>AWD</v>
      </c>
      <c r="I1299" s="2">
        <f t="shared" si="101"/>
        <v>2019</v>
      </c>
      <c r="J1299" s="2">
        <f t="shared" si="102"/>
        <v>8</v>
      </c>
      <c r="K1299" t="str">
        <f t="shared" si="103"/>
        <v>Glazenmakers</v>
      </c>
      <c r="L1299" s="25">
        <f t="shared" si="105"/>
        <v>33</v>
      </c>
    </row>
    <row r="1300" spans="1:12" x14ac:dyDescent="0.25">
      <c r="A1300">
        <v>15</v>
      </c>
      <c r="B1300" t="s">
        <v>54</v>
      </c>
      <c r="C1300" s="1">
        <v>43697.607638888891</v>
      </c>
      <c r="D1300">
        <v>1</v>
      </c>
      <c r="E1300" t="s">
        <v>10</v>
      </c>
      <c r="F1300" t="s">
        <v>11</v>
      </c>
      <c r="G1300">
        <v>3</v>
      </c>
      <c r="H1300" t="str">
        <f t="shared" si="104"/>
        <v>AWD</v>
      </c>
      <c r="I1300" s="2">
        <f t="shared" si="101"/>
        <v>2019</v>
      </c>
      <c r="J1300" s="2">
        <f t="shared" si="102"/>
        <v>8</v>
      </c>
      <c r="K1300" t="str">
        <f t="shared" si="103"/>
        <v>Waterjuffer</v>
      </c>
      <c r="L1300" s="25">
        <f t="shared" si="105"/>
        <v>33</v>
      </c>
    </row>
    <row r="1301" spans="1:12" x14ac:dyDescent="0.25">
      <c r="A1301">
        <v>15</v>
      </c>
      <c r="B1301" t="s">
        <v>54</v>
      </c>
      <c r="C1301" s="1">
        <v>43697.607638888891</v>
      </c>
      <c r="D1301">
        <v>1</v>
      </c>
      <c r="E1301" t="s">
        <v>36</v>
      </c>
      <c r="F1301" t="s">
        <v>37</v>
      </c>
      <c r="G1301">
        <v>1</v>
      </c>
      <c r="H1301" t="str">
        <f t="shared" si="104"/>
        <v>AWD</v>
      </c>
      <c r="I1301" s="2">
        <f t="shared" si="101"/>
        <v>2019</v>
      </c>
      <c r="J1301" s="2">
        <f t="shared" si="102"/>
        <v>8</v>
      </c>
      <c r="K1301" t="str">
        <f t="shared" si="103"/>
        <v>Glazenmakers</v>
      </c>
      <c r="L1301" s="25">
        <f t="shared" si="105"/>
        <v>33</v>
      </c>
    </row>
    <row r="1302" spans="1:12" x14ac:dyDescent="0.25">
      <c r="A1302">
        <v>15</v>
      </c>
      <c r="B1302" t="s">
        <v>54</v>
      </c>
      <c r="C1302" s="1">
        <v>43697.607638888891</v>
      </c>
      <c r="D1302">
        <v>1</v>
      </c>
      <c r="E1302" t="s">
        <v>14</v>
      </c>
      <c r="F1302" t="s">
        <v>15</v>
      </c>
      <c r="G1302">
        <v>17</v>
      </c>
      <c r="H1302" t="str">
        <f t="shared" si="104"/>
        <v>AWD</v>
      </c>
      <c r="I1302" s="2">
        <f t="shared" si="101"/>
        <v>2019</v>
      </c>
      <c r="J1302" s="2">
        <f t="shared" si="102"/>
        <v>8</v>
      </c>
      <c r="K1302" t="str">
        <f t="shared" si="103"/>
        <v>Waterjuffer</v>
      </c>
      <c r="L1302" s="25">
        <f t="shared" si="105"/>
        <v>33</v>
      </c>
    </row>
    <row r="1303" spans="1:12" x14ac:dyDescent="0.25">
      <c r="A1303">
        <v>15</v>
      </c>
      <c r="B1303" t="s">
        <v>54</v>
      </c>
      <c r="C1303" s="1">
        <v>43697.607638888891</v>
      </c>
      <c r="D1303">
        <v>1</v>
      </c>
      <c r="E1303" t="s">
        <v>32</v>
      </c>
      <c r="F1303" t="s">
        <v>33</v>
      </c>
      <c r="G1303">
        <v>6</v>
      </c>
      <c r="H1303" t="str">
        <f t="shared" si="104"/>
        <v>AWD</v>
      </c>
      <c r="I1303" s="2">
        <f t="shared" si="101"/>
        <v>2019</v>
      </c>
      <c r="J1303" s="2">
        <f t="shared" si="102"/>
        <v>8</v>
      </c>
      <c r="K1303" t="str">
        <f t="shared" si="103"/>
        <v>Korenbouten</v>
      </c>
      <c r="L1303" s="25">
        <f t="shared" si="105"/>
        <v>33</v>
      </c>
    </row>
    <row r="1304" spans="1:12" x14ac:dyDescent="0.25">
      <c r="A1304">
        <v>15</v>
      </c>
      <c r="B1304" t="s">
        <v>54</v>
      </c>
      <c r="C1304" s="1">
        <v>43705.579861111109</v>
      </c>
      <c r="D1304">
        <v>1</v>
      </c>
      <c r="E1304" t="s">
        <v>40</v>
      </c>
      <c r="F1304" t="s">
        <v>41</v>
      </c>
      <c r="G1304">
        <v>1</v>
      </c>
      <c r="H1304" t="str">
        <f t="shared" si="104"/>
        <v>AWD</v>
      </c>
      <c r="I1304" s="2">
        <f t="shared" si="101"/>
        <v>2019</v>
      </c>
      <c r="J1304" s="2">
        <f t="shared" si="102"/>
        <v>8</v>
      </c>
      <c r="K1304" t="str">
        <f t="shared" si="103"/>
        <v>Korenbouten</v>
      </c>
      <c r="L1304" s="25">
        <f t="shared" si="105"/>
        <v>34.142857142857146</v>
      </c>
    </row>
    <row r="1305" spans="1:12" x14ac:dyDescent="0.25">
      <c r="A1305">
        <v>15</v>
      </c>
      <c r="B1305" t="s">
        <v>54</v>
      </c>
      <c r="C1305" s="1">
        <v>43705.579861111109</v>
      </c>
      <c r="D1305">
        <v>1</v>
      </c>
      <c r="E1305" t="s">
        <v>32</v>
      </c>
      <c r="F1305" t="s">
        <v>33</v>
      </c>
      <c r="G1305">
        <v>6</v>
      </c>
      <c r="H1305" t="str">
        <f t="shared" si="104"/>
        <v>AWD</v>
      </c>
      <c r="I1305" s="2">
        <f t="shared" si="101"/>
        <v>2019</v>
      </c>
      <c r="J1305" s="2">
        <f t="shared" si="102"/>
        <v>8</v>
      </c>
      <c r="K1305" t="str">
        <f t="shared" si="103"/>
        <v>Korenbouten</v>
      </c>
      <c r="L1305" s="25">
        <f t="shared" si="105"/>
        <v>34.142857142857146</v>
      </c>
    </row>
    <row r="1306" spans="1:12" x14ac:dyDescent="0.25">
      <c r="A1306">
        <v>15</v>
      </c>
      <c r="B1306" t="s">
        <v>54</v>
      </c>
      <c r="C1306" s="1">
        <v>43705.579861111109</v>
      </c>
      <c r="D1306">
        <v>1</v>
      </c>
      <c r="E1306" t="s">
        <v>30</v>
      </c>
      <c r="F1306" t="s">
        <v>31</v>
      </c>
      <c r="G1306">
        <v>4</v>
      </c>
      <c r="H1306" t="str">
        <f t="shared" si="104"/>
        <v>AWD</v>
      </c>
      <c r="I1306" s="2">
        <f t="shared" si="101"/>
        <v>2019</v>
      </c>
      <c r="J1306" s="2">
        <f t="shared" si="102"/>
        <v>8</v>
      </c>
      <c r="K1306" t="str">
        <f t="shared" si="103"/>
        <v>Pantserjuffers</v>
      </c>
      <c r="L1306" s="25">
        <f t="shared" si="105"/>
        <v>34.142857142857146</v>
      </c>
    </row>
    <row r="1307" spans="1:12" x14ac:dyDescent="0.25">
      <c r="A1307">
        <v>15</v>
      </c>
      <c r="B1307" t="s">
        <v>54</v>
      </c>
      <c r="C1307" s="1">
        <v>43705.579861111109</v>
      </c>
      <c r="D1307">
        <v>1</v>
      </c>
      <c r="E1307" t="s">
        <v>10</v>
      </c>
      <c r="F1307" t="s">
        <v>11</v>
      </c>
      <c r="G1307">
        <v>1</v>
      </c>
      <c r="H1307" t="str">
        <f t="shared" si="104"/>
        <v>AWD</v>
      </c>
      <c r="I1307" s="2">
        <f t="shared" si="101"/>
        <v>2019</v>
      </c>
      <c r="J1307" s="2">
        <f t="shared" si="102"/>
        <v>8</v>
      </c>
      <c r="K1307" t="str">
        <f t="shared" si="103"/>
        <v>Waterjuffer</v>
      </c>
      <c r="L1307" s="25">
        <f t="shared" si="105"/>
        <v>34.142857142857146</v>
      </c>
    </row>
    <row r="1308" spans="1:12" x14ac:dyDescent="0.25">
      <c r="A1308">
        <v>15</v>
      </c>
      <c r="B1308" t="s">
        <v>54</v>
      </c>
      <c r="C1308" s="1">
        <v>43705.579861111109</v>
      </c>
      <c r="D1308">
        <v>1</v>
      </c>
      <c r="E1308" t="s">
        <v>36</v>
      </c>
      <c r="F1308" t="s">
        <v>37</v>
      </c>
      <c r="G1308">
        <v>2</v>
      </c>
      <c r="H1308" t="str">
        <f t="shared" si="104"/>
        <v>AWD</v>
      </c>
      <c r="I1308" s="2">
        <f t="shared" si="101"/>
        <v>2019</v>
      </c>
      <c r="J1308" s="2">
        <f t="shared" si="102"/>
        <v>8</v>
      </c>
      <c r="K1308" t="str">
        <f t="shared" si="103"/>
        <v>Glazenmakers</v>
      </c>
      <c r="L1308" s="25">
        <f t="shared" si="105"/>
        <v>34.142857142857146</v>
      </c>
    </row>
    <row r="1309" spans="1:12" x14ac:dyDescent="0.25">
      <c r="A1309">
        <v>15</v>
      </c>
      <c r="B1309" t="s">
        <v>54</v>
      </c>
      <c r="C1309" s="1">
        <v>43705.579861111109</v>
      </c>
      <c r="D1309">
        <v>1</v>
      </c>
      <c r="E1309" t="s">
        <v>42</v>
      </c>
      <c r="F1309" t="s">
        <v>43</v>
      </c>
      <c r="G1309">
        <v>14</v>
      </c>
      <c r="H1309" t="str">
        <f t="shared" si="104"/>
        <v>AWD</v>
      </c>
      <c r="I1309" s="2">
        <f t="shared" si="101"/>
        <v>2019</v>
      </c>
      <c r="J1309" s="2">
        <f t="shared" si="102"/>
        <v>8</v>
      </c>
      <c r="K1309" t="str">
        <f t="shared" si="103"/>
        <v>Korenbouten</v>
      </c>
      <c r="L1309" s="25">
        <f t="shared" si="105"/>
        <v>34.142857142857146</v>
      </c>
    </row>
    <row r="1310" spans="1:12" x14ac:dyDescent="0.25">
      <c r="A1310">
        <v>15</v>
      </c>
      <c r="B1310" t="s">
        <v>54</v>
      </c>
      <c r="C1310" s="1">
        <v>43705.579861111109</v>
      </c>
      <c r="D1310">
        <v>1</v>
      </c>
      <c r="E1310" t="s">
        <v>14</v>
      </c>
      <c r="F1310" t="s">
        <v>15</v>
      </c>
      <c r="G1310">
        <v>7</v>
      </c>
      <c r="H1310" t="str">
        <f t="shared" si="104"/>
        <v>AWD</v>
      </c>
      <c r="I1310" s="2">
        <f t="shared" si="101"/>
        <v>2019</v>
      </c>
      <c r="J1310" s="2">
        <f t="shared" si="102"/>
        <v>8</v>
      </c>
      <c r="K1310" t="str">
        <f t="shared" si="103"/>
        <v>Waterjuffer</v>
      </c>
      <c r="L1310" s="25">
        <f t="shared" si="105"/>
        <v>34.142857142857146</v>
      </c>
    </row>
    <row r="1311" spans="1:12" x14ac:dyDescent="0.25">
      <c r="A1311">
        <v>15</v>
      </c>
      <c r="B1311" t="s">
        <v>54</v>
      </c>
      <c r="C1311" s="1">
        <v>43723.5</v>
      </c>
      <c r="D1311">
        <v>1</v>
      </c>
      <c r="E1311" t="s">
        <v>32</v>
      </c>
      <c r="F1311" t="s">
        <v>33</v>
      </c>
      <c r="G1311">
        <v>10</v>
      </c>
      <c r="H1311" t="str">
        <f t="shared" si="104"/>
        <v>AWD</v>
      </c>
      <c r="I1311" s="2">
        <f t="shared" si="101"/>
        <v>2019</v>
      </c>
      <c r="J1311" s="2">
        <f t="shared" si="102"/>
        <v>9</v>
      </c>
      <c r="K1311" t="str">
        <f t="shared" si="103"/>
        <v>Korenbouten</v>
      </c>
      <c r="L1311" s="25">
        <f t="shared" si="105"/>
        <v>36.714285714285715</v>
      </c>
    </row>
    <row r="1312" spans="1:12" x14ac:dyDescent="0.25">
      <c r="A1312">
        <v>15</v>
      </c>
      <c r="B1312" t="s">
        <v>54</v>
      </c>
      <c r="C1312" s="1">
        <v>43723.5</v>
      </c>
      <c r="D1312">
        <v>1</v>
      </c>
      <c r="E1312" t="s">
        <v>30</v>
      </c>
      <c r="F1312" t="s">
        <v>31</v>
      </c>
      <c r="G1312">
        <v>1</v>
      </c>
      <c r="H1312" t="str">
        <f t="shared" si="104"/>
        <v>AWD</v>
      </c>
      <c r="I1312" s="2">
        <f t="shared" si="101"/>
        <v>2019</v>
      </c>
      <c r="J1312" s="2">
        <f t="shared" si="102"/>
        <v>9</v>
      </c>
      <c r="K1312" t="str">
        <f t="shared" si="103"/>
        <v>Pantserjuffers</v>
      </c>
      <c r="L1312" s="25">
        <f t="shared" si="105"/>
        <v>36.714285714285715</v>
      </c>
    </row>
    <row r="1313" spans="1:12" x14ac:dyDescent="0.25">
      <c r="A1313">
        <v>15</v>
      </c>
      <c r="B1313" t="s">
        <v>54</v>
      </c>
      <c r="C1313" s="1">
        <v>43957.486111111109</v>
      </c>
      <c r="D1313">
        <v>1</v>
      </c>
      <c r="E1313" t="s">
        <v>22</v>
      </c>
      <c r="F1313" t="s">
        <v>23</v>
      </c>
      <c r="G1313">
        <v>1</v>
      </c>
      <c r="H1313" t="str">
        <f t="shared" si="104"/>
        <v>AWD</v>
      </c>
      <c r="I1313" s="2">
        <f t="shared" si="101"/>
        <v>2020</v>
      </c>
      <c r="J1313" s="2">
        <f t="shared" si="102"/>
        <v>5</v>
      </c>
      <c r="K1313" t="str">
        <f t="shared" si="103"/>
        <v>Glazenmakers</v>
      </c>
      <c r="L1313" s="25">
        <f t="shared" si="105"/>
        <v>18</v>
      </c>
    </row>
    <row r="1314" spans="1:12" x14ac:dyDescent="0.25">
      <c r="A1314">
        <v>15</v>
      </c>
      <c r="B1314" t="s">
        <v>54</v>
      </c>
      <c r="C1314" s="1">
        <v>43957.486111111109</v>
      </c>
      <c r="D1314">
        <v>1</v>
      </c>
      <c r="E1314" t="s">
        <v>10</v>
      </c>
      <c r="F1314" t="s">
        <v>11</v>
      </c>
      <c r="G1314">
        <v>10</v>
      </c>
      <c r="H1314" t="str">
        <f t="shared" si="104"/>
        <v>AWD</v>
      </c>
      <c r="I1314" s="2">
        <f t="shared" si="101"/>
        <v>2020</v>
      </c>
      <c r="J1314" s="2">
        <f t="shared" si="102"/>
        <v>5</v>
      </c>
      <c r="K1314" t="str">
        <f t="shared" si="103"/>
        <v>Waterjuffer</v>
      </c>
      <c r="L1314" s="25">
        <f t="shared" si="105"/>
        <v>18</v>
      </c>
    </row>
    <row r="1315" spans="1:12" x14ac:dyDescent="0.25">
      <c r="A1315">
        <v>15</v>
      </c>
      <c r="B1315" t="s">
        <v>54</v>
      </c>
      <c r="C1315" s="1">
        <v>43957.486111111109</v>
      </c>
      <c r="D1315">
        <v>1</v>
      </c>
      <c r="E1315" t="s">
        <v>28</v>
      </c>
      <c r="F1315" t="s">
        <v>29</v>
      </c>
      <c r="G1315">
        <v>4</v>
      </c>
      <c r="H1315" t="str">
        <f t="shared" si="104"/>
        <v>AWD</v>
      </c>
      <c r="I1315" s="2">
        <f t="shared" si="101"/>
        <v>2020</v>
      </c>
      <c r="J1315" s="2">
        <f t="shared" si="102"/>
        <v>5</v>
      </c>
      <c r="K1315" t="str">
        <f t="shared" si="103"/>
        <v>Korenbouten</v>
      </c>
      <c r="L1315" s="25">
        <f t="shared" si="105"/>
        <v>18</v>
      </c>
    </row>
    <row r="1316" spans="1:12" x14ac:dyDescent="0.25">
      <c r="A1316">
        <v>15</v>
      </c>
      <c r="B1316" t="s">
        <v>54</v>
      </c>
      <c r="C1316" s="1">
        <v>43957.486111111109</v>
      </c>
      <c r="D1316">
        <v>1</v>
      </c>
      <c r="E1316" t="s">
        <v>12</v>
      </c>
      <c r="F1316" t="s">
        <v>13</v>
      </c>
      <c r="G1316">
        <v>1</v>
      </c>
      <c r="H1316" t="str">
        <f t="shared" si="104"/>
        <v>AWD</v>
      </c>
      <c r="I1316" s="2">
        <f t="shared" si="101"/>
        <v>2020</v>
      </c>
      <c r="J1316" s="2">
        <f t="shared" si="102"/>
        <v>5</v>
      </c>
      <c r="K1316" t="str">
        <f t="shared" si="103"/>
        <v>Waterjuffer</v>
      </c>
      <c r="L1316" s="25">
        <f t="shared" si="105"/>
        <v>18</v>
      </c>
    </row>
    <row r="1317" spans="1:12" x14ac:dyDescent="0.25">
      <c r="A1317">
        <v>15</v>
      </c>
      <c r="B1317" t="s">
        <v>54</v>
      </c>
      <c r="C1317" s="1">
        <v>43957.486111111109</v>
      </c>
      <c r="D1317">
        <v>1</v>
      </c>
      <c r="E1317" t="s">
        <v>14</v>
      </c>
      <c r="F1317" t="s">
        <v>15</v>
      </c>
      <c r="G1317">
        <v>8</v>
      </c>
      <c r="H1317" t="str">
        <f t="shared" si="104"/>
        <v>AWD</v>
      </c>
      <c r="I1317" s="2">
        <f t="shared" si="101"/>
        <v>2020</v>
      </c>
      <c r="J1317" s="2">
        <f t="shared" si="102"/>
        <v>5</v>
      </c>
      <c r="K1317" t="str">
        <f t="shared" si="103"/>
        <v>Waterjuffer</v>
      </c>
      <c r="L1317" s="25">
        <f t="shared" si="105"/>
        <v>18</v>
      </c>
    </row>
    <row r="1318" spans="1:12" x14ac:dyDescent="0.25">
      <c r="A1318">
        <v>15</v>
      </c>
      <c r="B1318" t="s">
        <v>54</v>
      </c>
      <c r="C1318" s="1">
        <v>43959.475694444445</v>
      </c>
      <c r="D1318">
        <v>1</v>
      </c>
      <c r="E1318" t="s">
        <v>22</v>
      </c>
      <c r="F1318" t="s">
        <v>23</v>
      </c>
      <c r="G1318">
        <v>2</v>
      </c>
      <c r="H1318" t="str">
        <f t="shared" si="104"/>
        <v>AWD</v>
      </c>
      <c r="I1318" s="2">
        <f t="shared" si="101"/>
        <v>2020</v>
      </c>
      <c r="J1318" s="2">
        <f t="shared" si="102"/>
        <v>5</v>
      </c>
      <c r="K1318" t="str">
        <f t="shared" si="103"/>
        <v>Glazenmakers</v>
      </c>
      <c r="L1318" s="25">
        <f t="shared" si="105"/>
        <v>18.285714285714285</v>
      </c>
    </row>
    <row r="1319" spans="1:12" x14ac:dyDescent="0.25">
      <c r="A1319">
        <v>15</v>
      </c>
      <c r="B1319" t="s">
        <v>54</v>
      </c>
      <c r="C1319" s="1">
        <v>43959.475694444445</v>
      </c>
      <c r="D1319">
        <v>1</v>
      </c>
      <c r="E1319" t="s">
        <v>10</v>
      </c>
      <c r="F1319" t="s">
        <v>11</v>
      </c>
      <c r="G1319">
        <v>1</v>
      </c>
      <c r="H1319" t="str">
        <f t="shared" si="104"/>
        <v>AWD</v>
      </c>
      <c r="I1319" s="2">
        <f t="shared" si="101"/>
        <v>2020</v>
      </c>
      <c r="J1319" s="2">
        <f t="shared" si="102"/>
        <v>5</v>
      </c>
      <c r="K1319" t="str">
        <f t="shared" si="103"/>
        <v>Waterjuffer</v>
      </c>
      <c r="L1319" s="25">
        <f t="shared" si="105"/>
        <v>18.285714285714285</v>
      </c>
    </row>
    <row r="1320" spans="1:12" x14ac:dyDescent="0.25">
      <c r="A1320">
        <v>15</v>
      </c>
      <c r="B1320" t="s">
        <v>54</v>
      </c>
      <c r="C1320" s="1">
        <v>43959.475694444445</v>
      </c>
      <c r="D1320">
        <v>1</v>
      </c>
      <c r="E1320" t="s">
        <v>28</v>
      </c>
      <c r="F1320" t="s">
        <v>29</v>
      </c>
      <c r="G1320">
        <v>8</v>
      </c>
      <c r="H1320" t="str">
        <f t="shared" si="104"/>
        <v>AWD</v>
      </c>
      <c r="I1320" s="2">
        <f t="shared" si="101"/>
        <v>2020</v>
      </c>
      <c r="J1320" s="2">
        <f t="shared" si="102"/>
        <v>5</v>
      </c>
      <c r="K1320" t="str">
        <f t="shared" si="103"/>
        <v>Korenbouten</v>
      </c>
      <c r="L1320" s="25">
        <f t="shared" si="105"/>
        <v>18.285714285714285</v>
      </c>
    </row>
    <row r="1321" spans="1:12" x14ac:dyDescent="0.25">
      <c r="A1321">
        <v>15</v>
      </c>
      <c r="B1321" t="s">
        <v>54</v>
      </c>
      <c r="C1321" s="1">
        <v>43959.475694444445</v>
      </c>
      <c r="D1321">
        <v>1</v>
      </c>
      <c r="E1321" t="s">
        <v>14</v>
      </c>
      <c r="F1321" t="s">
        <v>15</v>
      </c>
      <c r="G1321">
        <v>4</v>
      </c>
      <c r="H1321" t="str">
        <f t="shared" si="104"/>
        <v>AWD</v>
      </c>
      <c r="I1321" s="2">
        <f t="shared" si="101"/>
        <v>2020</v>
      </c>
      <c r="J1321" s="2">
        <f t="shared" si="102"/>
        <v>5</v>
      </c>
      <c r="K1321" t="str">
        <f t="shared" si="103"/>
        <v>Waterjuffer</v>
      </c>
      <c r="L1321" s="25">
        <f t="shared" si="105"/>
        <v>18.285714285714285</v>
      </c>
    </row>
    <row r="1322" spans="1:12" x14ac:dyDescent="0.25">
      <c r="A1322">
        <v>15</v>
      </c>
      <c r="B1322" t="s">
        <v>54</v>
      </c>
      <c r="C1322" s="1">
        <v>43959.475694444445</v>
      </c>
      <c r="D1322">
        <v>1</v>
      </c>
      <c r="E1322" t="s">
        <v>12</v>
      </c>
      <c r="F1322" t="s">
        <v>13</v>
      </c>
      <c r="G1322">
        <v>3</v>
      </c>
      <c r="H1322" t="str">
        <f t="shared" si="104"/>
        <v>AWD</v>
      </c>
      <c r="I1322" s="2">
        <f t="shared" si="101"/>
        <v>2020</v>
      </c>
      <c r="J1322" s="2">
        <f t="shared" si="102"/>
        <v>5</v>
      </c>
      <c r="K1322" t="str">
        <f t="shared" si="103"/>
        <v>Waterjuffer</v>
      </c>
      <c r="L1322" s="25">
        <f t="shared" si="105"/>
        <v>18.285714285714285</v>
      </c>
    </row>
    <row r="1323" spans="1:12" x14ac:dyDescent="0.25">
      <c r="A1323">
        <v>15</v>
      </c>
      <c r="B1323" t="s">
        <v>54</v>
      </c>
      <c r="C1323" s="1">
        <v>43970.503472222219</v>
      </c>
      <c r="D1323">
        <v>1</v>
      </c>
      <c r="E1323" t="s">
        <v>20</v>
      </c>
      <c r="F1323" t="s">
        <v>21</v>
      </c>
      <c r="G1323">
        <v>34</v>
      </c>
      <c r="H1323" t="str">
        <f t="shared" si="104"/>
        <v>AWD</v>
      </c>
      <c r="I1323" s="2">
        <f t="shared" si="101"/>
        <v>2020</v>
      </c>
      <c r="J1323" s="2">
        <f t="shared" si="102"/>
        <v>5</v>
      </c>
      <c r="K1323" t="str">
        <f t="shared" si="103"/>
        <v>Waterjuffer</v>
      </c>
      <c r="L1323" s="25">
        <f t="shared" si="105"/>
        <v>19.857142857142858</v>
      </c>
    </row>
    <row r="1324" spans="1:12" x14ac:dyDescent="0.25">
      <c r="A1324">
        <v>15</v>
      </c>
      <c r="B1324" t="s">
        <v>54</v>
      </c>
      <c r="C1324" s="1">
        <v>43970.503472222219</v>
      </c>
      <c r="D1324">
        <v>1</v>
      </c>
      <c r="E1324" t="s">
        <v>22</v>
      </c>
      <c r="F1324" t="s">
        <v>23</v>
      </c>
      <c r="G1324">
        <v>4</v>
      </c>
      <c r="H1324" t="str">
        <f t="shared" si="104"/>
        <v>AWD</v>
      </c>
      <c r="I1324" s="2">
        <f t="shared" si="101"/>
        <v>2020</v>
      </c>
      <c r="J1324" s="2">
        <f t="shared" si="102"/>
        <v>5</v>
      </c>
      <c r="K1324" t="str">
        <f t="shared" si="103"/>
        <v>Glazenmakers</v>
      </c>
      <c r="L1324" s="25">
        <f t="shared" si="105"/>
        <v>19.857142857142858</v>
      </c>
    </row>
    <row r="1325" spans="1:12" x14ac:dyDescent="0.25">
      <c r="A1325">
        <v>15</v>
      </c>
      <c r="B1325" t="s">
        <v>54</v>
      </c>
      <c r="C1325" s="1">
        <v>43970.503472222219</v>
      </c>
      <c r="D1325">
        <v>1</v>
      </c>
      <c r="E1325" t="s">
        <v>10</v>
      </c>
      <c r="F1325" t="s">
        <v>11</v>
      </c>
      <c r="G1325">
        <v>9</v>
      </c>
      <c r="H1325" t="str">
        <f t="shared" si="104"/>
        <v>AWD</v>
      </c>
      <c r="I1325" s="2">
        <f t="shared" si="101"/>
        <v>2020</v>
      </c>
      <c r="J1325" s="2">
        <f t="shared" si="102"/>
        <v>5</v>
      </c>
      <c r="K1325" t="str">
        <f t="shared" si="103"/>
        <v>Waterjuffer</v>
      </c>
      <c r="L1325" s="25">
        <f t="shared" si="105"/>
        <v>19.857142857142858</v>
      </c>
    </row>
    <row r="1326" spans="1:12" x14ac:dyDescent="0.25">
      <c r="A1326">
        <v>15</v>
      </c>
      <c r="B1326" t="s">
        <v>54</v>
      </c>
      <c r="C1326" s="1">
        <v>43970.503472222219</v>
      </c>
      <c r="D1326">
        <v>1</v>
      </c>
      <c r="E1326" t="s">
        <v>28</v>
      </c>
      <c r="F1326" t="s">
        <v>29</v>
      </c>
      <c r="G1326">
        <v>30</v>
      </c>
      <c r="H1326" t="str">
        <f t="shared" si="104"/>
        <v>AWD</v>
      </c>
      <c r="I1326" s="2">
        <f t="shared" si="101"/>
        <v>2020</v>
      </c>
      <c r="J1326" s="2">
        <f t="shared" si="102"/>
        <v>5</v>
      </c>
      <c r="K1326" t="str">
        <f t="shared" si="103"/>
        <v>Korenbouten</v>
      </c>
      <c r="L1326" s="25">
        <f t="shared" si="105"/>
        <v>19.857142857142858</v>
      </c>
    </row>
    <row r="1327" spans="1:12" x14ac:dyDescent="0.25">
      <c r="A1327">
        <v>15</v>
      </c>
      <c r="B1327" t="s">
        <v>54</v>
      </c>
      <c r="C1327" s="1">
        <v>43970.503472222219</v>
      </c>
      <c r="D1327">
        <v>1</v>
      </c>
      <c r="E1327" t="s">
        <v>12</v>
      </c>
      <c r="F1327" t="s">
        <v>13</v>
      </c>
      <c r="G1327">
        <v>3</v>
      </c>
      <c r="H1327" t="str">
        <f t="shared" si="104"/>
        <v>AWD</v>
      </c>
      <c r="I1327" s="2">
        <f t="shared" si="101"/>
        <v>2020</v>
      </c>
      <c r="J1327" s="2">
        <f t="shared" si="102"/>
        <v>5</v>
      </c>
      <c r="K1327" t="str">
        <f t="shared" si="103"/>
        <v>Waterjuffer</v>
      </c>
      <c r="L1327" s="25">
        <f t="shared" si="105"/>
        <v>19.857142857142858</v>
      </c>
    </row>
    <row r="1328" spans="1:12" x14ac:dyDescent="0.25">
      <c r="A1328">
        <v>15</v>
      </c>
      <c r="B1328" t="s">
        <v>54</v>
      </c>
      <c r="C1328" s="1">
        <v>43970.503472222219</v>
      </c>
      <c r="D1328">
        <v>1</v>
      </c>
      <c r="E1328" t="s">
        <v>14</v>
      </c>
      <c r="F1328" t="s">
        <v>15</v>
      </c>
      <c r="G1328">
        <v>24</v>
      </c>
      <c r="H1328" t="str">
        <f t="shared" si="104"/>
        <v>AWD</v>
      </c>
      <c r="I1328" s="2">
        <f t="shared" si="101"/>
        <v>2020</v>
      </c>
      <c r="J1328" s="2">
        <f t="shared" si="102"/>
        <v>5</v>
      </c>
      <c r="K1328" t="str">
        <f t="shared" si="103"/>
        <v>Waterjuffer</v>
      </c>
      <c r="L1328" s="25">
        <f t="shared" si="105"/>
        <v>19.857142857142858</v>
      </c>
    </row>
    <row r="1329" spans="1:12" x14ac:dyDescent="0.25">
      <c r="A1329">
        <v>15</v>
      </c>
      <c r="B1329" t="s">
        <v>54</v>
      </c>
      <c r="C1329" s="1">
        <v>43984.493055555555</v>
      </c>
      <c r="D1329">
        <v>1</v>
      </c>
      <c r="E1329" t="s">
        <v>20</v>
      </c>
      <c r="F1329" t="s">
        <v>21</v>
      </c>
      <c r="G1329">
        <v>25</v>
      </c>
      <c r="H1329" t="str">
        <f t="shared" si="104"/>
        <v>AWD</v>
      </c>
      <c r="I1329" s="2">
        <f t="shared" si="101"/>
        <v>2020</v>
      </c>
      <c r="J1329" s="2">
        <f t="shared" si="102"/>
        <v>6</v>
      </c>
      <c r="K1329" t="str">
        <f t="shared" si="103"/>
        <v>Waterjuffer</v>
      </c>
      <c r="L1329" s="25">
        <f t="shared" si="105"/>
        <v>21.857142857142858</v>
      </c>
    </row>
    <row r="1330" spans="1:12" x14ac:dyDescent="0.25">
      <c r="A1330">
        <v>15</v>
      </c>
      <c r="B1330" t="s">
        <v>54</v>
      </c>
      <c r="C1330" s="1">
        <v>43984.493055555555</v>
      </c>
      <c r="D1330">
        <v>1</v>
      </c>
      <c r="E1330" t="s">
        <v>18</v>
      </c>
      <c r="F1330" t="s">
        <v>19</v>
      </c>
      <c r="G1330">
        <v>2</v>
      </c>
      <c r="H1330" t="str">
        <f t="shared" si="104"/>
        <v>AWD</v>
      </c>
      <c r="I1330" s="2">
        <f t="shared" si="101"/>
        <v>2020</v>
      </c>
      <c r="J1330" s="2">
        <f t="shared" si="102"/>
        <v>6</v>
      </c>
      <c r="K1330" t="str">
        <f t="shared" si="103"/>
        <v>Korenbouten</v>
      </c>
      <c r="L1330" s="25">
        <f t="shared" si="105"/>
        <v>21.857142857142858</v>
      </c>
    </row>
    <row r="1331" spans="1:12" x14ac:dyDescent="0.25">
      <c r="A1331">
        <v>15</v>
      </c>
      <c r="B1331" t="s">
        <v>54</v>
      </c>
      <c r="C1331" s="1">
        <v>43984.493055555555</v>
      </c>
      <c r="D1331">
        <v>1</v>
      </c>
      <c r="E1331" t="s">
        <v>22</v>
      </c>
      <c r="F1331" t="s">
        <v>23</v>
      </c>
      <c r="G1331">
        <v>1</v>
      </c>
      <c r="H1331" t="str">
        <f t="shared" si="104"/>
        <v>AWD</v>
      </c>
      <c r="I1331" s="2">
        <f t="shared" si="101"/>
        <v>2020</v>
      </c>
      <c r="J1331" s="2">
        <f t="shared" si="102"/>
        <v>6</v>
      </c>
      <c r="K1331" t="str">
        <f t="shared" si="103"/>
        <v>Glazenmakers</v>
      </c>
      <c r="L1331" s="25">
        <f t="shared" si="105"/>
        <v>21.857142857142858</v>
      </c>
    </row>
    <row r="1332" spans="1:12" x14ac:dyDescent="0.25">
      <c r="A1332">
        <v>15</v>
      </c>
      <c r="B1332" t="s">
        <v>54</v>
      </c>
      <c r="C1332" s="1">
        <v>43984.493055555555</v>
      </c>
      <c r="D1332">
        <v>1</v>
      </c>
      <c r="E1332" t="s">
        <v>26</v>
      </c>
      <c r="F1332" t="s">
        <v>27</v>
      </c>
      <c r="G1332">
        <v>1</v>
      </c>
      <c r="H1332" t="str">
        <f t="shared" si="104"/>
        <v>AWD</v>
      </c>
      <c r="I1332" s="2">
        <f t="shared" si="101"/>
        <v>2020</v>
      </c>
      <c r="J1332" s="2">
        <f t="shared" si="102"/>
        <v>6</v>
      </c>
      <c r="K1332" t="str">
        <f t="shared" si="103"/>
        <v>Glazenmakers</v>
      </c>
      <c r="L1332" s="25">
        <f t="shared" si="105"/>
        <v>21.857142857142858</v>
      </c>
    </row>
    <row r="1333" spans="1:12" x14ac:dyDescent="0.25">
      <c r="A1333">
        <v>15</v>
      </c>
      <c r="B1333" t="s">
        <v>54</v>
      </c>
      <c r="C1333" s="1">
        <v>43984.493055555555</v>
      </c>
      <c r="D1333">
        <v>1</v>
      </c>
      <c r="E1333" t="s">
        <v>10</v>
      </c>
      <c r="F1333" t="s">
        <v>11</v>
      </c>
      <c r="G1333">
        <v>22</v>
      </c>
      <c r="H1333" t="str">
        <f t="shared" si="104"/>
        <v>AWD</v>
      </c>
      <c r="I1333" s="2">
        <f t="shared" si="101"/>
        <v>2020</v>
      </c>
      <c r="J1333" s="2">
        <f t="shared" si="102"/>
        <v>6</v>
      </c>
      <c r="K1333" t="str">
        <f t="shared" si="103"/>
        <v>Waterjuffer</v>
      </c>
      <c r="L1333" s="25">
        <f t="shared" si="105"/>
        <v>21.857142857142858</v>
      </c>
    </row>
    <row r="1334" spans="1:12" x14ac:dyDescent="0.25">
      <c r="A1334">
        <v>15</v>
      </c>
      <c r="B1334" t="s">
        <v>54</v>
      </c>
      <c r="C1334" s="1">
        <v>43984.493055555555</v>
      </c>
      <c r="D1334">
        <v>1</v>
      </c>
      <c r="E1334" t="s">
        <v>28</v>
      </c>
      <c r="F1334" t="s">
        <v>29</v>
      </c>
      <c r="G1334">
        <v>25</v>
      </c>
      <c r="H1334" t="str">
        <f t="shared" si="104"/>
        <v>AWD</v>
      </c>
      <c r="I1334" s="2">
        <f t="shared" si="101"/>
        <v>2020</v>
      </c>
      <c r="J1334" s="2">
        <f t="shared" si="102"/>
        <v>6</v>
      </c>
      <c r="K1334" t="str">
        <f t="shared" si="103"/>
        <v>Korenbouten</v>
      </c>
      <c r="L1334" s="25">
        <f t="shared" si="105"/>
        <v>21.857142857142858</v>
      </c>
    </row>
    <row r="1335" spans="1:12" x14ac:dyDescent="0.25">
      <c r="A1335">
        <v>15</v>
      </c>
      <c r="B1335" t="s">
        <v>54</v>
      </c>
      <c r="C1335" s="1">
        <v>43984.493055555555</v>
      </c>
      <c r="D1335">
        <v>1</v>
      </c>
      <c r="E1335" t="s">
        <v>24</v>
      </c>
      <c r="F1335" t="s">
        <v>25</v>
      </c>
      <c r="G1335">
        <v>1</v>
      </c>
      <c r="H1335" t="str">
        <f t="shared" si="104"/>
        <v>AWD</v>
      </c>
      <c r="I1335" s="2">
        <f t="shared" si="101"/>
        <v>2020</v>
      </c>
      <c r="J1335" s="2">
        <f t="shared" si="102"/>
        <v>6</v>
      </c>
      <c r="K1335" t="str">
        <f t="shared" si="103"/>
        <v>Glazenmakers</v>
      </c>
      <c r="L1335" s="25">
        <f t="shared" si="105"/>
        <v>21.857142857142858</v>
      </c>
    </row>
    <row r="1336" spans="1:12" x14ac:dyDescent="0.25">
      <c r="A1336">
        <v>15</v>
      </c>
      <c r="B1336" t="s">
        <v>54</v>
      </c>
      <c r="C1336" s="1">
        <v>43984.493055555555</v>
      </c>
      <c r="D1336">
        <v>1</v>
      </c>
      <c r="E1336" t="s">
        <v>12</v>
      </c>
      <c r="F1336" t="s">
        <v>13</v>
      </c>
      <c r="G1336">
        <v>1</v>
      </c>
      <c r="H1336" t="str">
        <f t="shared" si="104"/>
        <v>AWD</v>
      </c>
      <c r="I1336" s="2">
        <f t="shared" si="101"/>
        <v>2020</v>
      </c>
      <c r="J1336" s="2">
        <f t="shared" si="102"/>
        <v>6</v>
      </c>
      <c r="K1336" t="str">
        <f t="shared" si="103"/>
        <v>Waterjuffer</v>
      </c>
      <c r="L1336" s="25">
        <f t="shared" si="105"/>
        <v>21.857142857142858</v>
      </c>
    </row>
    <row r="1337" spans="1:12" x14ac:dyDescent="0.25">
      <c r="A1337">
        <v>15</v>
      </c>
      <c r="B1337" t="s">
        <v>54</v>
      </c>
      <c r="C1337" s="1">
        <v>43984.493055555555</v>
      </c>
      <c r="D1337">
        <v>1</v>
      </c>
      <c r="E1337" t="s">
        <v>14</v>
      </c>
      <c r="F1337" t="s">
        <v>15</v>
      </c>
      <c r="G1337">
        <v>4</v>
      </c>
      <c r="H1337" t="str">
        <f t="shared" si="104"/>
        <v>AWD</v>
      </c>
      <c r="I1337" s="2">
        <f t="shared" si="101"/>
        <v>2020</v>
      </c>
      <c r="J1337" s="2">
        <f t="shared" si="102"/>
        <v>6</v>
      </c>
      <c r="K1337" t="str">
        <f t="shared" si="103"/>
        <v>Waterjuffer</v>
      </c>
      <c r="L1337" s="25">
        <f t="shared" si="105"/>
        <v>21.857142857142858</v>
      </c>
    </row>
    <row r="1338" spans="1:12" x14ac:dyDescent="0.25">
      <c r="A1338">
        <v>15</v>
      </c>
      <c r="B1338" t="s">
        <v>54</v>
      </c>
      <c r="C1338" s="1">
        <v>44004.517361111109</v>
      </c>
      <c r="D1338">
        <v>1</v>
      </c>
      <c r="E1338" t="s">
        <v>32</v>
      </c>
      <c r="F1338" t="s">
        <v>33</v>
      </c>
      <c r="G1338">
        <v>15</v>
      </c>
      <c r="H1338" t="str">
        <f t="shared" si="104"/>
        <v>AWD</v>
      </c>
      <c r="I1338" s="2">
        <f t="shared" si="101"/>
        <v>2020</v>
      </c>
      <c r="J1338" s="2">
        <f t="shared" si="102"/>
        <v>6</v>
      </c>
      <c r="K1338" t="str">
        <f t="shared" si="103"/>
        <v>Korenbouten</v>
      </c>
      <c r="L1338" s="25">
        <f t="shared" si="105"/>
        <v>24.714285714285715</v>
      </c>
    </row>
    <row r="1339" spans="1:12" x14ac:dyDescent="0.25">
      <c r="A1339">
        <v>15</v>
      </c>
      <c r="B1339" t="s">
        <v>54</v>
      </c>
      <c r="C1339" s="1">
        <v>44004.517361111109</v>
      </c>
      <c r="D1339">
        <v>1</v>
      </c>
      <c r="E1339" t="s">
        <v>18</v>
      </c>
      <c r="F1339" t="s">
        <v>19</v>
      </c>
      <c r="G1339">
        <v>2</v>
      </c>
      <c r="H1339" t="str">
        <f t="shared" si="104"/>
        <v>AWD</v>
      </c>
      <c r="I1339" s="2">
        <f t="shared" si="101"/>
        <v>2020</v>
      </c>
      <c r="J1339" s="2">
        <f t="shared" si="102"/>
        <v>6</v>
      </c>
      <c r="K1339" t="str">
        <f t="shared" si="103"/>
        <v>Korenbouten</v>
      </c>
      <c r="L1339" s="25">
        <f t="shared" si="105"/>
        <v>24.714285714285715</v>
      </c>
    </row>
    <row r="1340" spans="1:12" x14ac:dyDescent="0.25">
      <c r="A1340">
        <v>15</v>
      </c>
      <c r="B1340" t="s">
        <v>54</v>
      </c>
      <c r="C1340" s="1">
        <v>44004.517361111109</v>
      </c>
      <c r="D1340">
        <v>1</v>
      </c>
      <c r="E1340" t="s">
        <v>26</v>
      </c>
      <c r="F1340" t="s">
        <v>27</v>
      </c>
      <c r="G1340">
        <v>1</v>
      </c>
      <c r="H1340" t="str">
        <f t="shared" si="104"/>
        <v>AWD</v>
      </c>
      <c r="I1340" s="2">
        <f t="shared" si="101"/>
        <v>2020</v>
      </c>
      <c r="J1340" s="2">
        <f t="shared" si="102"/>
        <v>6</v>
      </c>
      <c r="K1340" t="str">
        <f t="shared" si="103"/>
        <v>Glazenmakers</v>
      </c>
      <c r="L1340" s="25">
        <f t="shared" si="105"/>
        <v>24.714285714285715</v>
      </c>
    </row>
    <row r="1341" spans="1:12" x14ac:dyDescent="0.25">
      <c r="A1341">
        <v>15</v>
      </c>
      <c r="B1341" t="s">
        <v>54</v>
      </c>
      <c r="C1341" s="1">
        <v>44004.517361111109</v>
      </c>
      <c r="D1341">
        <v>1</v>
      </c>
      <c r="E1341" t="s">
        <v>10</v>
      </c>
      <c r="F1341" t="s">
        <v>11</v>
      </c>
      <c r="G1341">
        <v>44</v>
      </c>
      <c r="H1341" t="str">
        <f t="shared" si="104"/>
        <v>AWD</v>
      </c>
      <c r="I1341" s="2">
        <f t="shared" ref="I1341:I1404" si="106">YEAR(C1341)</f>
        <v>2020</v>
      </c>
      <c r="J1341" s="2">
        <f t="shared" ref="J1341:J1404" si="107">MONTH(C1341)</f>
        <v>6</v>
      </c>
      <c r="K1341" t="str">
        <f t="shared" ref="K1341:K1404" si="108">VLOOKUP(E1341,$Q$2:$R$100,2,FALSE)</f>
        <v>Waterjuffer</v>
      </c>
      <c r="L1341" s="25">
        <f t="shared" si="105"/>
        <v>24.714285714285715</v>
      </c>
    </row>
    <row r="1342" spans="1:12" x14ac:dyDescent="0.25">
      <c r="A1342">
        <v>15</v>
      </c>
      <c r="B1342" t="s">
        <v>54</v>
      </c>
      <c r="C1342" s="1">
        <v>44004.517361111109</v>
      </c>
      <c r="D1342">
        <v>1</v>
      </c>
      <c r="E1342" t="s">
        <v>28</v>
      </c>
      <c r="F1342" t="s">
        <v>29</v>
      </c>
      <c r="G1342">
        <v>10</v>
      </c>
      <c r="H1342" t="str">
        <f t="shared" si="104"/>
        <v>AWD</v>
      </c>
      <c r="I1342" s="2">
        <f t="shared" si="106"/>
        <v>2020</v>
      </c>
      <c r="J1342" s="2">
        <f t="shared" si="107"/>
        <v>6</v>
      </c>
      <c r="K1342" t="str">
        <f t="shared" si="108"/>
        <v>Korenbouten</v>
      </c>
      <c r="L1342" s="25">
        <f t="shared" si="105"/>
        <v>24.714285714285715</v>
      </c>
    </row>
    <row r="1343" spans="1:12" x14ac:dyDescent="0.25">
      <c r="A1343">
        <v>15</v>
      </c>
      <c r="B1343" t="s">
        <v>54</v>
      </c>
      <c r="C1343" s="1">
        <v>44004.517361111109</v>
      </c>
      <c r="D1343">
        <v>1</v>
      </c>
      <c r="E1343" t="s">
        <v>24</v>
      </c>
      <c r="F1343" t="s">
        <v>25</v>
      </c>
      <c r="G1343">
        <v>2</v>
      </c>
      <c r="H1343" t="str">
        <f t="shared" si="104"/>
        <v>AWD</v>
      </c>
      <c r="I1343" s="2">
        <f t="shared" si="106"/>
        <v>2020</v>
      </c>
      <c r="J1343" s="2">
        <f t="shared" si="107"/>
        <v>6</v>
      </c>
      <c r="K1343" t="str">
        <f t="shared" si="108"/>
        <v>Glazenmakers</v>
      </c>
      <c r="L1343" s="25">
        <f t="shared" si="105"/>
        <v>24.714285714285715</v>
      </c>
    </row>
    <row r="1344" spans="1:12" x14ac:dyDescent="0.25">
      <c r="A1344">
        <v>15</v>
      </c>
      <c r="B1344" t="s">
        <v>54</v>
      </c>
      <c r="C1344" s="1">
        <v>44004.517361111109</v>
      </c>
      <c r="D1344">
        <v>1</v>
      </c>
      <c r="E1344" t="s">
        <v>52</v>
      </c>
      <c r="F1344" t="s">
        <v>53</v>
      </c>
      <c r="G1344">
        <v>1</v>
      </c>
      <c r="H1344" t="str">
        <f t="shared" si="104"/>
        <v>AWD</v>
      </c>
      <c r="I1344" s="2">
        <f t="shared" si="106"/>
        <v>2020</v>
      </c>
      <c r="J1344" s="2">
        <f t="shared" si="107"/>
        <v>6</v>
      </c>
      <c r="K1344" t="str">
        <f t="shared" si="108"/>
        <v>Korenbouten</v>
      </c>
      <c r="L1344" s="25">
        <f t="shared" si="105"/>
        <v>24.714285714285715</v>
      </c>
    </row>
    <row r="1345" spans="1:12" x14ac:dyDescent="0.25">
      <c r="A1345">
        <v>15</v>
      </c>
      <c r="B1345" t="s">
        <v>54</v>
      </c>
      <c r="C1345" s="1">
        <v>44004.517361111109</v>
      </c>
      <c r="D1345">
        <v>1</v>
      </c>
      <c r="E1345" t="s">
        <v>14</v>
      </c>
      <c r="F1345" t="s">
        <v>15</v>
      </c>
      <c r="G1345">
        <v>12</v>
      </c>
      <c r="H1345" t="str">
        <f t="shared" si="104"/>
        <v>AWD</v>
      </c>
      <c r="I1345" s="2">
        <f t="shared" si="106"/>
        <v>2020</v>
      </c>
      <c r="J1345" s="2">
        <f t="shared" si="107"/>
        <v>6</v>
      </c>
      <c r="K1345" t="str">
        <f t="shared" si="108"/>
        <v>Waterjuffer</v>
      </c>
      <c r="L1345" s="25">
        <f t="shared" si="105"/>
        <v>24.714285714285715</v>
      </c>
    </row>
    <row r="1346" spans="1:12" x14ac:dyDescent="0.25">
      <c r="A1346">
        <v>15</v>
      </c>
      <c r="B1346" t="s">
        <v>54</v>
      </c>
      <c r="C1346" s="1">
        <v>44025.576388888891</v>
      </c>
      <c r="D1346">
        <v>1</v>
      </c>
      <c r="E1346" t="s">
        <v>32</v>
      </c>
      <c r="F1346" t="s">
        <v>33</v>
      </c>
      <c r="G1346">
        <v>1</v>
      </c>
      <c r="H1346" t="str">
        <f t="shared" ref="H1346:H1409" si="109">VLOOKUP(A1346,$N$2:$O$51,2,FALSE)</f>
        <v>AWD</v>
      </c>
      <c r="I1346" s="2">
        <f t="shared" si="106"/>
        <v>2020</v>
      </c>
      <c r="J1346" s="2">
        <f t="shared" si="107"/>
        <v>7</v>
      </c>
      <c r="K1346" t="str">
        <f t="shared" si="108"/>
        <v>Korenbouten</v>
      </c>
      <c r="L1346" s="25">
        <f t="shared" si="105"/>
        <v>27.714285714285715</v>
      </c>
    </row>
    <row r="1347" spans="1:12" x14ac:dyDescent="0.25">
      <c r="A1347">
        <v>15</v>
      </c>
      <c r="B1347" t="s">
        <v>54</v>
      </c>
      <c r="C1347" s="1">
        <v>44025.576388888891</v>
      </c>
      <c r="D1347">
        <v>1</v>
      </c>
      <c r="E1347" t="s">
        <v>18</v>
      </c>
      <c r="F1347" t="s">
        <v>19</v>
      </c>
      <c r="G1347">
        <v>1</v>
      </c>
      <c r="H1347" t="str">
        <f t="shared" si="109"/>
        <v>AWD</v>
      </c>
      <c r="I1347" s="2">
        <f t="shared" si="106"/>
        <v>2020</v>
      </c>
      <c r="J1347" s="2">
        <f t="shared" si="107"/>
        <v>7</v>
      </c>
      <c r="K1347" t="str">
        <f t="shared" si="108"/>
        <v>Korenbouten</v>
      </c>
      <c r="L1347" s="25">
        <f t="shared" ref="L1347:L1410" si="110">(ROUNDDOWN(C1347-DATE(I1347,1,1),0))/7</f>
        <v>27.714285714285715</v>
      </c>
    </row>
    <row r="1348" spans="1:12" x14ac:dyDescent="0.25">
      <c r="A1348">
        <v>15</v>
      </c>
      <c r="B1348" t="s">
        <v>54</v>
      </c>
      <c r="C1348" s="1">
        <v>44025.576388888891</v>
      </c>
      <c r="D1348">
        <v>1</v>
      </c>
      <c r="E1348" t="s">
        <v>26</v>
      </c>
      <c r="F1348" t="s">
        <v>27</v>
      </c>
      <c r="G1348">
        <v>5</v>
      </c>
      <c r="H1348" t="str">
        <f t="shared" si="109"/>
        <v>AWD</v>
      </c>
      <c r="I1348" s="2">
        <f t="shared" si="106"/>
        <v>2020</v>
      </c>
      <c r="J1348" s="2">
        <f t="shared" si="107"/>
        <v>7</v>
      </c>
      <c r="K1348" t="str">
        <f t="shared" si="108"/>
        <v>Glazenmakers</v>
      </c>
      <c r="L1348" s="25">
        <f t="shared" si="110"/>
        <v>27.714285714285715</v>
      </c>
    </row>
    <row r="1349" spans="1:12" x14ac:dyDescent="0.25">
      <c r="A1349">
        <v>15</v>
      </c>
      <c r="B1349" t="s">
        <v>54</v>
      </c>
      <c r="C1349" s="1">
        <v>44025.576388888891</v>
      </c>
      <c r="D1349">
        <v>1</v>
      </c>
      <c r="E1349" t="s">
        <v>10</v>
      </c>
      <c r="F1349" t="s">
        <v>11</v>
      </c>
      <c r="G1349">
        <v>30</v>
      </c>
      <c r="H1349" t="str">
        <f t="shared" si="109"/>
        <v>AWD</v>
      </c>
      <c r="I1349" s="2">
        <f t="shared" si="106"/>
        <v>2020</v>
      </c>
      <c r="J1349" s="2">
        <f t="shared" si="107"/>
        <v>7</v>
      </c>
      <c r="K1349" t="str">
        <f t="shared" si="108"/>
        <v>Waterjuffer</v>
      </c>
      <c r="L1349" s="25">
        <f t="shared" si="110"/>
        <v>27.714285714285715</v>
      </c>
    </row>
    <row r="1350" spans="1:12" x14ac:dyDescent="0.25">
      <c r="A1350">
        <v>15</v>
      </c>
      <c r="B1350" t="s">
        <v>54</v>
      </c>
      <c r="C1350" s="1">
        <v>44025.576388888891</v>
      </c>
      <c r="D1350">
        <v>1</v>
      </c>
      <c r="E1350" t="s">
        <v>28</v>
      </c>
      <c r="F1350" t="s">
        <v>29</v>
      </c>
      <c r="G1350">
        <v>3</v>
      </c>
      <c r="H1350" t="str">
        <f t="shared" si="109"/>
        <v>AWD</v>
      </c>
      <c r="I1350" s="2">
        <f t="shared" si="106"/>
        <v>2020</v>
      </c>
      <c r="J1350" s="2">
        <f t="shared" si="107"/>
        <v>7</v>
      </c>
      <c r="K1350" t="str">
        <f t="shared" si="108"/>
        <v>Korenbouten</v>
      </c>
      <c r="L1350" s="25">
        <f t="shared" si="110"/>
        <v>27.714285714285715</v>
      </c>
    </row>
    <row r="1351" spans="1:12" x14ac:dyDescent="0.25">
      <c r="A1351">
        <v>15</v>
      </c>
      <c r="B1351" t="s">
        <v>54</v>
      </c>
      <c r="C1351" s="1">
        <v>44025.576388888891</v>
      </c>
      <c r="D1351">
        <v>1</v>
      </c>
      <c r="E1351" t="s">
        <v>24</v>
      </c>
      <c r="F1351" t="s">
        <v>25</v>
      </c>
      <c r="G1351">
        <v>1</v>
      </c>
      <c r="H1351" t="str">
        <f t="shared" si="109"/>
        <v>AWD</v>
      </c>
      <c r="I1351" s="2">
        <f t="shared" si="106"/>
        <v>2020</v>
      </c>
      <c r="J1351" s="2">
        <f t="shared" si="107"/>
        <v>7</v>
      </c>
      <c r="K1351" t="str">
        <f t="shared" si="108"/>
        <v>Glazenmakers</v>
      </c>
      <c r="L1351" s="25">
        <f t="shared" si="110"/>
        <v>27.714285714285715</v>
      </c>
    </row>
    <row r="1352" spans="1:12" x14ac:dyDescent="0.25">
      <c r="A1352">
        <v>15</v>
      </c>
      <c r="B1352" t="s">
        <v>54</v>
      </c>
      <c r="C1352" s="1">
        <v>44025.576388888891</v>
      </c>
      <c r="D1352">
        <v>1</v>
      </c>
      <c r="E1352" t="s">
        <v>14</v>
      </c>
      <c r="F1352" t="s">
        <v>15</v>
      </c>
      <c r="G1352">
        <v>10</v>
      </c>
      <c r="H1352" t="str">
        <f t="shared" si="109"/>
        <v>AWD</v>
      </c>
      <c r="I1352" s="2">
        <f t="shared" si="106"/>
        <v>2020</v>
      </c>
      <c r="J1352" s="2">
        <f t="shared" si="107"/>
        <v>7</v>
      </c>
      <c r="K1352" t="str">
        <f t="shared" si="108"/>
        <v>Waterjuffer</v>
      </c>
      <c r="L1352" s="25">
        <f t="shared" si="110"/>
        <v>27.714285714285715</v>
      </c>
    </row>
    <row r="1353" spans="1:12" x14ac:dyDescent="0.25">
      <c r="A1353">
        <v>15</v>
      </c>
      <c r="B1353" t="s">
        <v>54</v>
      </c>
      <c r="C1353" s="1">
        <v>44062.496527777781</v>
      </c>
      <c r="D1353">
        <v>1</v>
      </c>
      <c r="E1353" t="s">
        <v>55</v>
      </c>
      <c r="F1353" t="s">
        <v>56</v>
      </c>
      <c r="G1353">
        <v>16</v>
      </c>
      <c r="H1353" t="str">
        <f t="shared" si="109"/>
        <v>AWD</v>
      </c>
      <c r="I1353" s="2">
        <f t="shared" si="106"/>
        <v>2020</v>
      </c>
      <c r="J1353" s="2">
        <f t="shared" si="107"/>
        <v>8</v>
      </c>
      <c r="K1353" t="str">
        <f t="shared" si="108"/>
        <v>Korenbouten</v>
      </c>
      <c r="L1353" s="25">
        <f t="shared" si="110"/>
        <v>33</v>
      </c>
    </row>
    <row r="1354" spans="1:12" x14ac:dyDescent="0.25">
      <c r="A1354">
        <v>15</v>
      </c>
      <c r="B1354" t="s">
        <v>54</v>
      </c>
      <c r="C1354" s="1">
        <v>44062.496527777781</v>
      </c>
      <c r="D1354">
        <v>1</v>
      </c>
      <c r="E1354" t="s">
        <v>30</v>
      </c>
      <c r="F1354" t="s">
        <v>31</v>
      </c>
      <c r="G1354">
        <v>17</v>
      </c>
      <c r="H1354" t="str">
        <f t="shared" si="109"/>
        <v>AWD</v>
      </c>
      <c r="I1354" s="2">
        <f t="shared" si="106"/>
        <v>2020</v>
      </c>
      <c r="J1354" s="2">
        <f t="shared" si="107"/>
        <v>8</v>
      </c>
      <c r="K1354" t="str">
        <f t="shared" si="108"/>
        <v>Pantserjuffers</v>
      </c>
      <c r="L1354" s="25">
        <f t="shared" si="110"/>
        <v>33</v>
      </c>
    </row>
    <row r="1355" spans="1:12" x14ac:dyDescent="0.25">
      <c r="A1355">
        <v>15</v>
      </c>
      <c r="B1355" t="s">
        <v>54</v>
      </c>
      <c r="C1355" s="1">
        <v>44062.496527777781</v>
      </c>
      <c r="D1355">
        <v>1</v>
      </c>
      <c r="E1355" t="s">
        <v>26</v>
      </c>
      <c r="F1355" t="s">
        <v>27</v>
      </c>
      <c r="G1355">
        <v>1</v>
      </c>
      <c r="H1355" t="str">
        <f t="shared" si="109"/>
        <v>AWD</v>
      </c>
      <c r="I1355" s="2">
        <f t="shared" si="106"/>
        <v>2020</v>
      </c>
      <c r="J1355" s="2">
        <f t="shared" si="107"/>
        <v>8</v>
      </c>
      <c r="K1355" t="str">
        <f t="shared" si="108"/>
        <v>Glazenmakers</v>
      </c>
      <c r="L1355" s="25">
        <f t="shared" si="110"/>
        <v>33</v>
      </c>
    </row>
    <row r="1356" spans="1:12" x14ac:dyDescent="0.25">
      <c r="A1356">
        <v>15</v>
      </c>
      <c r="B1356" t="s">
        <v>54</v>
      </c>
      <c r="C1356" s="1">
        <v>44062.496527777781</v>
      </c>
      <c r="D1356">
        <v>1</v>
      </c>
      <c r="E1356" t="s">
        <v>10</v>
      </c>
      <c r="F1356" t="s">
        <v>11</v>
      </c>
      <c r="G1356">
        <v>1</v>
      </c>
      <c r="H1356" t="str">
        <f t="shared" si="109"/>
        <v>AWD</v>
      </c>
      <c r="I1356" s="2">
        <f t="shared" si="106"/>
        <v>2020</v>
      </c>
      <c r="J1356" s="2">
        <f t="shared" si="107"/>
        <v>8</v>
      </c>
      <c r="K1356" t="str">
        <f t="shared" si="108"/>
        <v>Waterjuffer</v>
      </c>
      <c r="L1356" s="25">
        <f t="shared" si="110"/>
        <v>33</v>
      </c>
    </row>
    <row r="1357" spans="1:12" x14ac:dyDescent="0.25">
      <c r="A1357">
        <v>15</v>
      </c>
      <c r="B1357" t="s">
        <v>54</v>
      </c>
      <c r="C1357" s="1">
        <v>44062.496527777781</v>
      </c>
      <c r="D1357">
        <v>1</v>
      </c>
      <c r="E1357" t="s">
        <v>42</v>
      </c>
      <c r="F1357" t="s">
        <v>43</v>
      </c>
      <c r="G1357">
        <v>15</v>
      </c>
      <c r="H1357" t="str">
        <f t="shared" si="109"/>
        <v>AWD</v>
      </c>
      <c r="I1357" s="2">
        <f t="shared" si="106"/>
        <v>2020</v>
      </c>
      <c r="J1357" s="2">
        <f t="shared" si="107"/>
        <v>8</v>
      </c>
      <c r="K1357" t="str">
        <f t="shared" si="108"/>
        <v>Korenbouten</v>
      </c>
      <c r="L1357" s="25">
        <f t="shared" si="110"/>
        <v>33</v>
      </c>
    </row>
    <row r="1358" spans="1:12" x14ac:dyDescent="0.25">
      <c r="A1358">
        <v>15</v>
      </c>
      <c r="B1358" t="s">
        <v>54</v>
      </c>
      <c r="C1358" s="1">
        <v>44062.496527777781</v>
      </c>
      <c r="D1358">
        <v>1</v>
      </c>
      <c r="E1358" t="s">
        <v>14</v>
      </c>
      <c r="F1358" t="s">
        <v>15</v>
      </c>
      <c r="G1358">
        <v>4</v>
      </c>
      <c r="H1358" t="str">
        <f t="shared" si="109"/>
        <v>AWD</v>
      </c>
      <c r="I1358" s="2">
        <f t="shared" si="106"/>
        <v>2020</v>
      </c>
      <c r="J1358" s="2">
        <f t="shared" si="107"/>
        <v>8</v>
      </c>
      <c r="K1358" t="str">
        <f t="shared" si="108"/>
        <v>Waterjuffer</v>
      </c>
      <c r="L1358" s="25">
        <f t="shared" si="110"/>
        <v>33</v>
      </c>
    </row>
    <row r="1359" spans="1:12" x14ac:dyDescent="0.25">
      <c r="A1359">
        <v>15</v>
      </c>
      <c r="B1359" t="s">
        <v>54</v>
      </c>
      <c r="C1359" s="1">
        <v>44079.5625</v>
      </c>
      <c r="D1359">
        <v>1</v>
      </c>
      <c r="E1359" t="s">
        <v>32</v>
      </c>
      <c r="F1359" t="s">
        <v>33</v>
      </c>
      <c r="G1359">
        <v>6</v>
      </c>
      <c r="H1359" t="str">
        <f t="shared" si="109"/>
        <v>AWD</v>
      </c>
      <c r="I1359" s="2">
        <f t="shared" si="106"/>
        <v>2020</v>
      </c>
      <c r="J1359" s="2">
        <f t="shared" si="107"/>
        <v>9</v>
      </c>
      <c r="K1359" t="str">
        <f t="shared" si="108"/>
        <v>Korenbouten</v>
      </c>
      <c r="L1359" s="25">
        <f t="shared" si="110"/>
        <v>35.428571428571431</v>
      </c>
    </row>
    <row r="1360" spans="1:12" x14ac:dyDescent="0.25">
      <c r="A1360">
        <v>15</v>
      </c>
      <c r="B1360" t="s">
        <v>54</v>
      </c>
      <c r="C1360" s="1">
        <v>44079.5625</v>
      </c>
      <c r="D1360">
        <v>1</v>
      </c>
      <c r="E1360" t="s">
        <v>30</v>
      </c>
      <c r="F1360" t="s">
        <v>31</v>
      </c>
      <c r="G1360">
        <v>1</v>
      </c>
      <c r="H1360" t="str">
        <f t="shared" si="109"/>
        <v>AWD</v>
      </c>
      <c r="I1360" s="2">
        <f t="shared" si="106"/>
        <v>2020</v>
      </c>
      <c r="J1360" s="2">
        <f t="shared" si="107"/>
        <v>9</v>
      </c>
      <c r="K1360" t="str">
        <f t="shared" si="108"/>
        <v>Pantserjuffers</v>
      </c>
      <c r="L1360" s="25">
        <f t="shared" si="110"/>
        <v>35.428571428571431</v>
      </c>
    </row>
    <row r="1361" spans="1:12" x14ac:dyDescent="0.25">
      <c r="A1361">
        <v>15</v>
      </c>
      <c r="B1361" t="s">
        <v>54</v>
      </c>
      <c r="C1361" s="1">
        <v>44079.5625</v>
      </c>
      <c r="D1361">
        <v>1</v>
      </c>
      <c r="E1361" t="s">
        <v>36</v>
      </c>
      <c r="F1361" t="s">
        <v>37</v>
      </c>
      <c r="G1361">
        <v>1</v>
      </c>
      <c r="H1361" t="str">
        <f t="shared" si="109"/>
        <v>AWD</v>
      </c>
      <c r="I1361" s="2">
        <f t="shared" si="106"/>
        <v>2020</v>
      </c>
      <c r="J1361" s="2">
        <f t="shared" si="107"/>
        <v>9</v>
      </c>
      <c r="K1361" t="str">
        <f t="shared" si="108"/>
        <v>Glazenmakers</v>
      </c>
      <c r="L1361" s="25">
        <f t="shared" si="110"/>
        <v>35.428571428571431</v>
      </c>
    </row>
    <row r="1362" spans="1:12" x14ac:dyDescent="0.25">
      <c r="A1362">
        <v>15</v>
      </c>
      <c r="B1362" t="s">
        <v>54</v>
      </c>
      <c r="C1362" s="1">
        <v>44096.583333333336</v>
      </c>
      <c r="D1362">
        <v>1</v>
      </c>
      <c r="E1362" t="s">
        <v>32</v>
      </c>
      <c r="F1362" t="s">
        <v>33</v>
      </c>
      <c r="G1362">
        <v>6</v>
      </c>
      <c r="H1362" t="str">
        <f t="shared" si="109"/>
        <v>AWD</v>
      </c>
      <c r="I1362" s="2">
        <f t="shared" si="106"/>
        <v>2020</v>
      </c>
      <c r="J1362" s="2">
        <f t="shared" si="107"/>
        <v>9</v>
      </c>
      <c r="K1362" t="str">
        <f t="shared" si="108"/>
        <v>Korenbouten</v>
      </c>
      <c r="L1362" s="25">
        <f t="shared" si="110"/>
        <v>37.857142857142854</v>
      </c>
    </row>
    <row r="1363" spans="1:12" x14ac:dyDescent="0.25">
      <c r="A1363">
        <v>15</v>
      </c>
      <c r="B1363" t="s">
        <v>54</v>
      </c>
      <c r="C1363" s="1">
        <v>44096.583333333336</v>
      </c>
      <c r="D1363">
        <v>1</v>
      </c>
      <c r="E1363" t="s">
        <v>34</v>
      </c>
      <c r="F1363" t="s">
        <v>35</v>
      </c>
      <c r="G1363">
        <v>3</v>
      </c>
      <c r="H1363" t="str">
        <f t="shared" si="109"/>
        <v>AWD</v>
      </c>
      <c r="I1363" s="2">
        <f t="shared" si="106"/>
        <v>2020</v>
      </c>
      <c r="J1363" s="2">
        <f t="shared" si="107"/>
        <v>9</v>
      </c>
      <c r="K1363" t="str">
        <f t="shared" si="108"/>
        <v>Pantserjuffers</v>
      </c>
      <c r="L1363" s="25">
        <f t="shared" si="110"/>
        <v>37.857142857142854</v>
      </c>
    </row>
    <row r="1364" spans="1:12" x14ac:dyDescent="0.25">
      <c r="A1364">
        <v>15</v>
      </c>
      <c r="B1364" t="s">
        <v>54</v>
      </c>
      <c r="C1364" s="1">
        <v>44096.583333333336</v>
      </c>
      <c r="D1364">
        <v>1</v>
      </c>
      <c r="E1364" t="s">
        <v>36</v>
      </c>
      <c r="F1364" t="s">
        <v>37</v>
      </c>
      <c r="G1364">
        <v>2</v>
      </c>
      <c r="H1364" t="str">
        <f t="shared" si="109"/>
        <v>AWD</v>
      </c>
      <c r="I1364" s="2">
        <f t="shared" si="106"/>
        <v>2020</v>
      </c>
      <c r="J1364" s="2">
        <f t="shared" si="107"/>
        <v>9</v>
      </c>
      <c r="K1364" t="str">
        <f t="shared" si="108"/>
        <v>Glazenmakers</v>
      </c>
      <c r="L1364" s="25">
        <f t="shared" si="110"/>
        <v>37.857142857142854</v>
      </c>
    </row>
    <row r="1365" spans="1:12" x14ac:dyDescent="0.25">
      <c r="A1365">
        <v>15</v>
      </c>
      <c r="B1365" t="s">
        <v>54</v>
      </c>
      <c r="C1365" s="1">
        <v>44096.583333333336</v>
      </c>
      <c r="D1365">
        <v>1</v>
      </c>
      <c r="E1365" t="s">
        <v>42</v>
      </c>
      <c r="F1365" t="s">
        <v>43</v>
      </c>
      <c r="G1365">
        <v>4</v>
      </c>
      <c r="H1365" t="str">
        <f t="shared" si="109"/>
        <v>AWD</v>
      </c>
      <c r="I1365" s="2">
        <f t="shared" si="106"/>
        <v>2020</v>
      </c>
      <c r="J1365" s="2">
        <f t="shared" si="107"/>
        <v>9</v>
      </c>
      <c r="K1365" t="str">
        <f t="shared" si="108"/>
        <v>Korenbouten</v>
      </c>
      <c r="L1365" s="25">
        <f t="shared" si="110"/>
        <v>37.857142857142854</v>
      </c>
    </row>
    <row r="1366" spans="1:12" x14ac:dyDescent="0.25">
      <c r="A1366">
        <v>15</v>
      </c>
      <c r="B1366" t="s">
        <v>54</v>
      </c>
      <c r="C1366" s="1">
        <v>44313.541666666664</v>
      </c>
      <c r="D1366">
        <v>1</v>
      </c>
      <c r="E1366" t="s">
        <v>8</v>
      </c>
      <c r="F1366" t="s">
        <v>9</v>
      </c>
      <c r="G1366">
        <v>3</v>
      </c>
      <c r="H1366" t="str">
        <f t="shared" si="109"/>
        <v>AWD</v>
      </c>
      <c r="I1366" s="2">
        <f t="shared" si="106"/>
        <v>2021</v>
      </c>
      <c r="J1366" s="2">
        <f t="shared" si="107"/>
        <v>4</v>
      </c>
      <c r="K1366" t="str">
        <f t="shared" si="108"/>
        <v>Pantserjuffers</v>
      </c>
      <c r="L1366" s="25">
        <f t="shared" si="110"/>
        <v>16.571428571428573</v>
      </c>
    </row>
    <row r="1367" spans="1:12" x14ac:dyDescent="0.25">
      <c r="A1367">
        <v>15</v>
      </c>
      <c r="B1367" t="s">
        <v>54</v>
      </c>
      <c r="C1367" s="1">
        <v>44313.541666666664</v>
      </c>
      <c r="D1367">
        <v>1</v>
      </c>
      <c r="E1367" t="s">
        <v>12</v>
      </c>
      <c r="F1367" t="s">
        <v>13</v>
      </c>
      <c r="G1367">
        <v>3</v>
      </c>
      <c r="H1367" t="str">
        <f t="shared" si="109"/>
        <v>AWD</v>
      </c>
      <c r="I1367" s="2">
        <f t="shared" si="106"/>
        <v>2021</v>
      </c>
      <c r="J1367" s="2">
        <f t="shared" si="107"/>
        <v>4</v>
      </c>
      <c r="K1367" t="str">
        <f t="shared" si="108"/>
        <v>Waterjuffer</v>
      </c>
      <c r="L1367" s="25">
        <f t="shared" si="110"/>
        <v>16.571428571428573</v>
      </c>
    </row>
    <row r="1368" spans="1:12" x14ac:dyDescent="0.25">
      <c r="A1368">
        <v>15</v>
      </c>
      <c r="B1368" t="s">
        <v>54</v>
      </c>
      <c r="C1368" s="1">
        <v>44334.5</v>
      </c>
      <c r="D1368">
        <v>1</v>
      </c>
      <c r="E1368" t="s">
        <v>22</v>
      </c>
      <c r="F1368" t="s">
        <v>23</v>
      </c>
      <c r="G1368">
        <v>2</v>
      </c>
      <c r="H1368" t="str">
        <f t="shared" si="109"/>
        <v>AWD</v>
      </c>
      <c r="I1368" s="2">
        <f t="shared" si="106"/>
        <v>2021</v>
      </c>
      <c r="J1368" s="2">
        <f t="shared" si="107"/>
        <v>5</v>
      </c>
      <c r="K1368" t="str">
        <f t="shared" si="108"/>
        <v>Glazenmakers</v>
      </c>
      <c r="L1368" s="25">
        <f t="shared" si="110"/>
        <v>19.571428571428573</v>
      </c>
    </row>
    <row r="1369" spans="1:12" x14ac:dyDescent="0.25">
      <c r="A1369">
        <v>15</v>
      </c>
      <c r="B1369" t="s">
        <v>54</v>
      </c>
      <c r="C1369" s="1">
        <v>44334.5</v>
      </c>
      <c r="D1369">
        <v>1</v>
      </c>
      <c r="E1369" t="s">
        <v>28</v>
      </c>
      <c r="F1369" t="s">
        <v>29</v>
      </c>
      <c r="G1369">
        <v>4</v>
      </c>
      <c r="H1369" t="str">
        <f t="shared" si="109"/>
        <v>AWD</v>
      </c>
      <c r="I1369" s="2">
        <f t="shared" si="106"/>
        <v>2021</v>
      </c>
      <c r="J1369" s="2">
        <f t="shared" si="107"/>
        <v>5</v>
      </c>
      <c r="K1369" t="str">
        <f t="shared" si="108"/>
        <v>Korenbouten</v>
      </c>
      <c r="L1369" s="25">
        <f t="shared" si="110"/>
        <v>19.571428571428573</v>
      </c>
    </row>
    <row r="1370" spans="1:12" x14ac:dyDescent="0.25">
      <c r="A1370">
        <v>15</v>
      </c>
      <c r="B1370" t="s">
        <v>54</v>
      </c>
      <c r="C1370" s="1">
        <v>44334.5</v>
      </c>
      <c r="D1370">
        <v>1</v>
      </c>
      <c r="E1370" t="s">
        <v>14</v>
      </c>
      <c r="F1370" t="s">
        <v>15</v>
      </c>
      <c r="G1370">
        <v>1</v>
      </c>
      <c r="H1370" t="str">
        <f t="shared" si="109"/>
        <v>AWD</v>
      </c>
      <c r="I1370" s="2">
        <f t="shared" si="106"/>
        <v>2021</v>
      </c>
      <c r="J1370" s="2">
        <f t="shared" si="107"/>
        <v>5</v>
      </c>
      <c r="K1370" t="str">
        <f t="shared" si="108"/>
        <v>Waterjuffer</v>
      </c>
      <c r="L1370" s="25">
        <f t="shared" si="110"/>
        <v>19.571428571428573</v>
      </c>
    </row>
    <row r="1371" spans="1:12" x14ac:dyDescent="0.25">
      <c r="A1371">
        <v>15</v>
      </c>
      <c r="B1371" t="s">
        <v>54</v>
      </c>
      <c r="C1371" s="1">
        <v>44347.513888888891</v>
      </c>
      <c r="D1371">
        <v>1</v>
      </c>
      <c r="E1371" t="s">
        <v>20</v>
      </c>
      <c r="F1371" t="s">
        <v>21</v>
      </c>
      <c r="G1371">
        <v>100</v>
      </c>
      <c r="H1371" t="str">
        <f t="shared" si="109"/>
        <v>AWD</v>
      </c>
      <c r="I1371" s="2">
        <f t="shared" si="106"/>
        <v>2021</v>
      </c>
      <c r="J1371" s="2">
        <f t="shared" si="107"/>
        <v>5</v>
      </c>
      <c r="K1371" t="str">
        <f t="shared" si="108"/>
        <v>Waterjuffer</v>
      </c>
      <c r="L1371" s="25">
        <f t="shared" si="110"/>
        <v>21.428571428571427</v>
      </c>
    </row>
    <row r="1372" spans="1:12" x14ac:dyDescent="0.25">
      <c r="A1372">
        <v>15</v>
      </c>
      <c r="B1372" t="s">
        <v>54</v>
      </c>
      <c r="C1372" s="1">
        <v>44347.513888888891</v>
      </c>
      <c r="D1372">
        <v>1</v>
      </c>
      <c r="E1372" t="s">
        <v>8</v>
      </c>
      <c r="F1372" t="s">
        <v>9</v>
      </c>
      <c r="G1372">
        <v>1</v>
      </c>
      <c r="H1372" t="str">
        <f t="shared" si="109"/>
        <v>AWD</v>
      </c>
      <c r="I1372" s="2">
        <f t="shared" si="106"/>
        <v>2021</v>
      </c>
      <c r="J1372" s="2">
        <f t="shared" si="107"/>
        <v>5</v>
      </c>
      <c r="K1372" t="str">
        <f t="shared" si="108"/>
        <v>Pantserjuffers</v>
      </c>
      <c r="L1372" s="25">
        <f t="shared" si="110"/>
        <v>21.428571428571427</v>
      </c>
    </row>
    <row r="1373" spans="1:12" x14ac:dyDescent="0.25">
      <c r="A1373">
        <v>15</v>
      </c>
      <c r="B1373" t="s">
        <v>54</v>
      </c>
      <c r="C1373" s="1">
        <v>44347.513888888891</v>
      </c>
      <c r="D1373">
        <v>1</v>
      </c>
      <c r="E1373" t="s">
        <v>22</v>
      </c>
      <c r="F1373" t="s">
        <v>23</v>
      </c>
      <c r="G1373">
        <v>3</v>
      </c>
      <c r="H1373" t="str">
        <f t="shared" si="109"/>
        <v>AWD</v>
      </c>
      <c r="I1373" s="2">
        <f t="shared" si="106"/>
        <v>2021</v>
      </c>
      <c r="J1373" s="2">
        <f t="shared" si="107"/>
        <v>5</v>
      </c>
      <c r="K1373" t="str">
        <f t="shared" si="108"/>
        <v>Glazenmakers</v>
      </c>
      <c r="L1373" s="25">
        <f t="shared" si="110"/>
        <v>21.428571428571427</v>
      </c>
    </row>
    <row r="1374" spans="1:12" x14ac:dyDescent="0.25">
      <c r="A1374">
        <v>15</v>
      </c>
      <c r="B1374" t="s">
        <v>54</v>
      </c>
      <c r="C1374" s="1">
        <v>44347.513888888891</v>
      </c>
      <c r="D1374">
        <v>1</v>
      </c>
      <c r="E1374" t="s">
        <v>26</v>
      </c>
      <c r="F1374" t="s">
        <v>27</v>
      </c>
      <c r="G1374">
        <v>2</v>
      </c>
      <c r="H1374" t="str">
        <f t="shared" si="109"/>
        <v>AWD</v>
      </c>
      <c r="I1374" s="2">
        <f t="shared" si="106"/>
        <v>2021</v>
      </c>
      <c r="J1374" s="2">
        <f t="shared" si="107"/>
        <v>5</v>
      </c>
      <c r="K1374" t="str">
        <f t="shared" si="108"/>
        <v>Glazenmakers</v>
      </c>
      <c r="L1374" s="25">
        <f t="shared" si="110"/>
        <v>21.428571428571427</v>
      </c>
    </row>
    <row r="1375" spans="1:12" x14ac:dyDescent="0.25">
      <c r="A1375">
        <v>15</v>
      </c>
      <c r="B1375" t="s">
        <v>54</v>
      </c>
      <c r="C1375" s="1">
        <v>44347.513888888891</v>
      </c>
      <c r="D1375">
        <v>1</v>
      </c>
      <c r="E1375" t="s">
        <v>10</v>
      </c>
      <c r="F1375" t="s">
        <v>11</v>
      </c>
      <c r="G1375">
        <v>18</v>
      </c>
      <c r="H1375" t="str">
        <f t="shared" si="109"/>
        <v>AWD</v>
      </c>
      <c r="I1375" s="2">
        <f t="shared" si="106"/>
        <v>2021</v>
      </c>
      <c r="J1375" s="2">
        <f t="shared" si="107"/>
        <v>5</v>
      </c>
      <c r="K1375" t="str">
        <f t="shared" si="108"/>
        <v>Waterjuffer</v>
      </c>
      <c r="L1375" s="25">
        <f t="shared" si="110"/>
        <v>21.428571428571427</v>
      </c>
    </row>
    <row r="1376" spans="1:12" x14ac:dyDescent="0.25">
      <c r="A1376">
        <v>15</v>
      </c>
      <c r="B1376" t="s">
        <v>54</v>
      </c>
      <c r="C1376" s="1">
        <v>44347.513888888891</v>
      </c>
      <c r="D1376">
        <v>1</v>
      </c>
      <c r="E1376" t="s">
        <v>28</v>
      </c>
      <c r="F1376" t="s">
        <v>29</v>
      </c>
      <c r="G1376">
        <v>20</v>
      </c>
      <c r="H1376" t="str">
        <f t="shared" si="109"/>
        <v>AWD</v>
      </c>
      <c r="I1376" s="2">
        <f t="shared" si="106"/>
        <v>2021</v>
      </c>
      <c r="J1376" s="2">
        <f t="shared" si="107"/>
        <v>5</v>
      </c>
      <c r="K1376" t="str">
        <f t="shared" si="108"/>
        <v>Korenbouten</v>
      </c>
      <c r="L1376" s="25">
        <f t="shared" si="110"/>
        <v>21.428571428571427</v>
      </c>
    </row>
    <row r="1377" spans="1:12" x14ac:dyDescent="0.25">
      <c r="A1377">
        <v>15</v>
      </c>
      <c r="B1377" t="s">
        <v>54</v>
      </c>
      <c r="C1377" s="1">
        <v>44347.513888888891</v>
      </c>
      <c r="D1377">
        <v>1</v>
      </c>
      <c r="E1377" t="s">
        <v>12</v>
      </c>
      <c r="F1377" t="s">
        <v>13</v>
      </c>
      <c r="G1377">
        <v>1</v>
      </c>
      <c r="H1377" t="str">
        <f t="shared" si="109"/>
        <v>AWD</v>
      </c>
      <c r="I1377" s="2">
        <f t="shared" si="106"/>
        <v>2021</v>
      </c>
      <c r="J1377" s="2">
        <f t="shared" si="107"/>
        <v>5</v>
      </c>
      <c r="K1377" t="str">
        <f t="shared" si="108"/>
        <v>Waterjuffer</v>
      </c>
      <c r="L1377" s="25">
        <f t="shared" si="110"/>
        <v>21.428571428571427</v>
      </c>
    </row>
    <row r="1378" spans="1:12" x14ac:dyDescent="0.25">
      <c r="A1378">
        <v>15</v>
      </c>
      <c r="B1378" t="s">
        <v>54</v>
      </c>
      <c r="C1378" s="1">
        <v>44347.513888888891</v>
      </c>
      <c r="D1378">
        <v>1</v>
      </c>
      <c r="E1378" t="s">
        <v>24</v>
      </c>
      <c r="F1378" t="s">
        <v>25</v>
      </c>
      <c r="G1378">
        <v>5</v>
      </c>
      <c r="H1378" t="str">
        <f t="shared" si="109"/>
        <v>AWD</v>
      </c>
      <c r="I1378" s="2">
        <f t="shared" si="106"/>
        <v>2021</v>
      </c>
      <c r="J1378" s="2">
        <f t="shared" si="107"/>
        <v>5</v>
      </c>
      <c r="K1378" t="str">
        <f t="shared" si="108"/>
        <v>Glazenmakers</v>
      </c>
      <c r="L1378" s="25">
        <f t="shared" si="110"/>
        <v>21.428571428571427</v>
      </c>
    </row>
    <row r="1379" spans="1:12" x14ac:dyDescent="0.25">
      <c r="A1379">
        <v>15</v>
      </c>
      <c r="B1379" t="s">
        <v>54</v>
      </c>
      <c r="C1379" s="1">
        <v>44347.513888888891</v>
      </c>
      <c r="D1379">
        <v>1</v>
      </c>
      <c r="E1379" t="s">
        <v>14</v>
      </c>
      <c r="F1379" t="s">
        <v>15</v>
      </c>
      <c r="G1379">
        <v>10</v>
      </c>
      <c r="H1379" t="str">
        <f t="shared" si="109"/>
        <v>AWD</v>
      </c>
      <c r="I1379" s="2">
        <f t="shared" si="106"/>
        <v>2021</v>
      </c>
      <c r="J1379" s="2">
        <f t="shared" si="107"/>
        <v>5</v>
      </c>
      <c r="K1379" t="str">
        <f t="shared" si="108"/>
        <v>Waterjuffer</v>
      </c>
      <c r="L1379" s="25">
        <f t="shared" si="110"/>
        <v>21.428571428571427</v>
      </c>
    </row>
    <row r="1380" spans="1:12" x14ac:dyDescent="0.25">
      <c r="A1380">
        <v>15</v>
      </c>
      <c r="B1380" t="s">
        <v>54</v>
      </c>
      <c r="C1380" s="1">
        <v>44355.46875</v>
      </c>
      <c r="D1380">
        <v>1</v>
      </c>
      <c r="E1380" t="s">
        <v>20</v>
      </c>
      <c r="F1380" t="s">
        <v>21</v>
      </c>
      <c r="G1380">
        <v>2</v>
      </c>
      <c r="H1380" t="str">
        <f t="shared" si="109"/>
        <v>AWD</v>
      </c>
      <c r="I1380" s="2">
        <f t="shared" si="106"/>
        <v>2021</v>
      </c>
      <c r="J1380" s="2">
        <f t="shared" si="107"/>
        <v>6</v>
      </c>
      <c r="K1380" t="str">
        <f t="shared" si="108"/>
        <v>Waterjuffer</v>
      </c>
      <c r="L1380" s="25">
        <f t="shared" si="110"/>
        <v>22.571428571428573</v>
      </c>
    </row>
    <row r="1381" spans="1:12" x14ac:dyDescent="0.25">
      <c r="A1381">
        <v>15</v>
      </c>
      <c r="B1381" t="s">
        <v>54</v>
      </c>
      <c r="C1381" s="1">
        <v>44355.46875</v>
      </c>
      <c r="D1381">
        <v>1</v>
      </c>
      <c r="E1381" t="s">
        <v>22</v>
      </c>
      <c r="F1381" t="s">
        <v>23</v>
      </c>
      <c r="G1381">
        <v>1</v>
      </c>
      <c r="H1381" t="str">
        <f t="shared" si="109"/>
        <v>AWD</v>
      </c>
      <c r="I1381" s="2">
        <f t="shared" si="106"/>
        <v>2021</v>
      </c>
      <c r="J1381" s="2">
        <f t="shared" si="107"/>
        <v>6</v>
      </c>
      <c r="K1381" t="str">
        <f t="shared" si="108"/>
        <v>Glazenmakers</v>
      </c>
      <c r="L1381" s="25">
        <f t="shared" si="110"/>
        <v>22.571428571428573</v>
      </c>
    </row>
    <row r="1382" spans="1:12" x14ac:dyDescent="0.25">
      <c r="A1382">
        <v>15</v>
      </c>
      <c r="B1382" t="s">
        <v>54</v>
      </c>
      <c r="C1382" s="1">
        <v>44355.46875</v>
      </c>
      <c r="D1382">
        <v>1</v>
      </c>
      <c r="E1382" t="s">
        <v>26</v>
      </c>
      <c r="F1382" t="s">
        <v>27</v>
      </c>
      <c r="G1382">
        <v>2</v>
      </c>
      <c r="H1382" t="str">
        <f t="shared" si="109"/>
        <v>AWD</v>
      </c>
      <c r="I1382" s="2">
        <f t="shared" si="106"/>
        <v>2021</v>
      </c>
      <c r="J1382" s="2">
        <f t="shared" si="107"/>
        <v>6</v>
      </c>
      <c r="K1382" t="str">
        <f t="shared" si="108"/>
        <v>Glazenmakers</v>
      </c>
      <c r="L1382" s="25">
        <f t="shared" si="110"/>
        <v>22.571428571428573</v>
      </c>
    </row>
    <row r="1383" spans="1:12" x14ac:dyDescent="0.25">
      <c r="A1383">
        <v>15</v>
      </c>
      <c r="B1383" t="s">
        <v>54</v>
      </c>
      <c r="C1383" s="1">
        <v>44355.46875</v>
      </c>
      <c r="D1383">
        <v>1</v>
      </c>
      <c r="E1383" t="s">
        <v>10</v>
      </c>
      <c r="F1383" t="s">
        <v>11</v>
      </c>
      <c r="G1383">
        <v>37</v>
      </c>
      <c r="H1383" t="str">
        <f t="shared" si="109"/>
        <v>AWD</v>
      </c>
      <c r="I1383" s="2">
        <f t="shared" si="106"/>
        <v>2021</v>
      </c>
      <c r="J1383" s="2">
        <f t="shared" si="107"/>
        <v>6</v>
      </c>
      <c r="K1383" t="str">
        <f t="shared" si="108"/>
        <v>Waterjuffer</v>
      </c>
      <c r="L1383" s="25">
        <f t="shared" si="110"/>
        <v>22.571428571428573</v>
      </c>
    </row>
    <row r="1384" spans="1:12" x14ac:dyDescent="0.25">
      <c r="A1384">
        <v>15</v>
      </c>
      <c r="B1384" t="s">
        <v>54</v>
      </c>
      <c r="C1384" s="1">
        <v>44355.46875</v>
      </c>
      <c r="D1384">
        <v>1</v>
      </c>
      <c r="E1384" t="s">
        <v>28</v>
      </c>
      <c r="F1384" t="s">
        <v>29</v>
      </c>
      <c r="G1384">
        <v>50</v>
      </c>
      <c r="H1384" t="str">
        <f t="shared" si="109"/>
        <v>AWD</v>
      </c>
      <c r="I1384" s="2">
        <f t="shared" si="106"/>
        <v>2021</v>
      </c>
      <c r="J1384" s="2">
        <f t="shared" si="107"/>
        <v>6</v>
      </c>
      <c r="K1384" t="str">
        <f t="shared" si="108"/>
        <v>Korenbouten</v>
      </c>
      <c r="L1384" s="25">
        <f t="shared" si="110"/>
        <v>22.571428571428573</v>
      </c>
    </row>
    <row r="1385" spans="1:12" x14ac:dyDescent="0.25">
      <c r="A1385">
        <v>15</v>
      </c>
      <c r="B1385" t="s">
        <v>54</v>
      </c>
      <c r="C1385" s="1">
        <v>44355.46875</v>
      </c>
      <c r="D1385">
        <v>1</v>
      </c>
      <c r="E1385" t="s">
        <v>14</v>
      </c>
      <c r="F1385" t="s">
        <v>15</v>
      </c>
      <c r="G1385">
        <v>4</v>
      </c>
      <c r="H1385" t="str">
        <f t="shared" si="109"/>
        <v>AWD</v>
      </c>
      <c r="I1385" s="2">
        <f t="shared" si="106"/>
        <v>2021</v>
      </c>
      <c r="J1385" s="2">
        <f t="shared" si="107"/>
        <v>6</v>
      </c>
      <c r="K1385" t="str">
        <f t="shared" si="108"/>
        <v>Waterjuffer</v>
      </c>
      <c r="L1385" s="25">
        <f t="shared" si="110"/>
        <v>22.571428571428573</v>
      </c>
    </row>
    <row r="1386" spans="1:12" x14ac:dyDescent="0.25">
      <c r="A1386">
        <v>15</v>
      </c>
      <c r="B1386" t="s">
        <v>54</v>
      </c>
      <c r="C1386" s="1">
        <v>44362.545138888891</v>
      </c>
      <c r="D1386">
        <v>1</v>
      </c>
      <c r="E1386" t="s">
        <v>20</v>
      </c>
      <c r="F1386" t="s">
        <v>21</v>
      </c>
      <c r="G1386">
        <v>37</v>
      </c>
      <c r="H1386" t="str">
        <f t="shared" si="109"/>
        <v>AWD</v>
      </c>
      <c r="I1386" s="2">
        <f t="shared" si="106"/>
        <v>2021</v>
      </c>
      <c r="J1386" s="2">
        <f t="shared" si="107"/>
        <v>6</v>
      </c>
      <c r="K1386" t="str">
        <f t="shared" si="108"/>
        <v>Waterjuffer</v>
      </c>
      <c r="L1386" s="25">
        <f t="shared" si="110"/>
        <v>23.571428571428573</v>
      </c>
    </row>
    <row r="1387" spans="1:12" x14ac:dyDescent="0.25">
      <c r="A1387">
        <v>15</v>
      </c>
      <c r="B1387" t="s">
        <v>54</v>
      </c>
      <c r="C1387" s="1">
        <v>44362.545138888891</v>
      </c>
      <c r="D1387">
        <v>1</v>
      </c>
      <c r="E1387" t="s">
        <v>18</v>
      </c>
      <c r="F1387" t="s">
        <v>19</v>
      </c>
      <c r="G1387">
        <v>4</v>
      </c>
      <c r="H1387" t="str">
        <f t="shared" si="109"/>
        <v>AWD</v>
      </c>
      <c r="I1387" s="2">
        <f t="shared" si="106"/>
        <v>2021</v>
      </c>
      <c r="J1387" s="2">
        <f t="shared" si="107"/>
        <v>6</v>
      </c>
      <c r="K1387" t="str">
        <f t="shared" si="108"/>
        <v>Korenbouten</v>
      </c>
      <c r="L1387" s="25">
        <f t="shared" si="110"/>
        <v>23.571428571428573</v>
      </c>
    </row>
    <row r="1388" spans="1:12" x14ac:dyDescent="0.25">
      <c r="A1388">
        <v>15</v>
      </c>
      <c r="B1388" t="s">
        <v>54</v>
      </c>
      <c r="C1388" s="1">
        <v>44362.545138888891</v>
      </c>
      <c r="D1388">
        <v>1</v>
      </c>
      <c r="E1388" t="s">
        <v>22</v>
      </c>
      <c r="F1388" t="s">
        <v>23</v>
      </c>
      <c r="G1388">
        <v>1</v>
      </c>
      <c r="H1388" t="str">
        <f t="shared" si="109"/>
        <v>AWD</v>
      </c>
      <c r="I1388" s="2">
        <f t="shared" si="106"/>
        <v>2021</v>
      </c>
      <c r="J1388" s="2">
        <f t="shared" si="107"/>
        <v>6</v>
      </c>
      <c r="K1388" t="str">
        <f t="shared" si="108"/>
        <v>Glazenmakers</v>
      </c>
      <c r="L1388" s="25">
        <f t="shared" si="110"/>
        <v>23.571428571428573</v>
      </c>
    </row>
    <row r="1389" spans="1:12" x14ac:dyDescent="0.25">
      <c r="A1389">
        <v>15</v>
      </c>
      <c r="B1389" t="s">
        <v>54</v>
      </c>
      <c r="C1389" s="1">
        <v>44362.545138888891</v>
      </c>
      <c r="D1389">
        <v>1</v>
      </c>
      <c r="E1389" t="s">
        <v>26</v>
      </c>
      <c r="F1389" t="s">
        <v>27</v>
      </c>
      <c r="G1389">
        <v>2</v>
      </c>
      <c r="H1389" t="str">
        <f t="shared" si="109"/>
        <v>AWD</v>
      </c>
      <c r="I1389" s="2">
        <f t="shared" si="106"/>
        <v>2021</v>
      </c>
      <c r="J1389" s="2">
        <f t="shared" si="107"/>
        <v>6</v>
      </c>
      <c r="K1389" t="str">
        <f t="shared" si="108"/>
        <v>Glazenmakers</v>
      </c>
      <c r="L1389" s="25">
        <f t="shared" si="110"/>
        <v>23.571428571428573</v>
      </c>
    </row>
    <row r="1390" spans="1:12" x14ac:dyDescent="0.25">
      <c r="A1390">
        <v>15</v>
      </c>
      <c r="B1390" t="s">
        <v>54</v>
      </c>
      <c r="C1390" s="1">
        <v>44362.545138888891</v>
      </c>
      <c r="D1390">
        <v>1</v>
      </c>
      <c r="E1390" t="s">
        <v>10</v>
      </c>
      <c r="F1390" t="s">
        <v>11</v>
      </c>
      <c r="G1390">
        <v>22</v>
      </c>
      <c r="H1390" t="str">
        <f t="shared" si="109"/>
        <v>AWD</v>
      </c>
      <c r="I1390" s="2">
        <f t="shared" si="106"/>
        <v>2021</v>
      </c>
      <c r="J1390" s="2">
        <f t="shared" si="107"/>
        <v>6</v>
      </c>
      <c r="K1390" t="str">
        <f t="shared" si="108"/>
        <v>Waterjuffer</v>
      </c>
      <c r="L1390" s="25">
        <f t="shared" si="110"/>
        <v>23.571428571428573</v>
      </c>
    </row>
    <row r="1391" spans="1:12" x14ac:dyDescent="0.25">
      <c r="A1391">
        <v>15</v>
      </c>
      <c r="B1391" t="s">
        <v>54</v>
      </c>
      <c r="C1391" s="1">
        <v>44362.545138888891</v>
      </c>
      <c r="D1391">
        <v>1</v>
      </c>
      <c r="E1391" t="s">
        <v>28</v>
      </c>
      <c r="F1391" t="s">
        <v>29</v>
      </c>
      <c r="G1391">
        <v>15</v>
      </c>
      <c r="H1391" t="str">
        <f t="shared" si="109"/>
        <v>AWD</v>
      </c>
      <c r="I1391" s="2">
        <f t="shared" si="106"/>
        <v>2021</v>
      </c>
      <c r="J1391" s="2">
        <f t="shared" si="107"/>
        <v>6</v>
      </c>
      <c r="K1391" t="str">
        <f t="shared" si="108"/>
        <v>Korenbouten</v>
      </c>
      <c r="L1391" s="25">
        <f t="shared" si="110"/>
        <v>23.571428571428573</v>
      </c>
    </row>
    <row r="1392" spans="1:12" x14ac:dyDescent="0.25">
      <c r="A1392">
        <v>15</v>
      </c>
      <c r="B1392" t="s">
        <v>54</v>
      </c>
      <c r="C1392" s="1">
        <v>44362.545138888891</v>
      </c>
      <c r="D1392">
        <v>1</v>
      </c>
      <c r="E1392" t="s">
        <v>24</v>
      </c>
      <c r="F1392" t="s">
        <v>25</v>
      </c>
      <c r="G1392">
        <v>2</v>
      </c>
      <c r="H1392" t="str">
        <f t="shared" si="109"/>
        <v>AWD</v>
      </c>
      <c r="I1392" s="2">
        <f t="shared" si="106"/>
        <v>2021</v>
      </c>
      <c r="J1392" s="2">
        <f t="shared" si="107"/>
        <v>6</v>
      </c>
      <c r="K1392" t="str">
        <f t="shared" si="108"/>
        <v>Glazenmakers</v>
      </c>
      <c r="L1392" s="25">
        <f t="shared" si="110"/>
        <v>23.571428571428573</v>
      </c>
    </row>
    <row r="1393" spans="1:12" x14ac:dyDescent="0.25">
      <c r="A1393">
        <v>15</v>
      </c>
      <c r="B1393" t="s">
        <v>54</v>
      </c>
      <c r="C1393" s="1">
        <v>44362.545138888891</v>
      </c>
      <c r="D1393">
        <v>1</v>
      </c>
      <c r="E1393" t="s">
        <v>52</v>
      </c>
      <c r="F1393" t="s">
        <v>53</v>
      </c>
      <c r="G1393">
        <v>1</v>
      </c>
      <c r="H1393" t="str">
        <f t="shared" si="109"/>
        <v>AWD</v>
      </c>
      <c r="I1393" s="2">
        <f t="shared" si="106"/>
        <v>2021</v>
      </c>
      <c r="J1393" s="2">
        <f t="shared" si="107"/>
        <v>6</v>
      </c>
      <c r="K1393" t="str">
        <f t="shared" si="108"/>
        <v>Korenbouten</v>
      </c>
      <c r="L1393" s="25">
        <f t="shared" si="110"/>
        <v>23.571428571428573</v>
      </c>
    </row>
    <row r="1394" spans="1:12" x14ac:dyDescent="0.25">
      <c r="A1394">
        <v>15</v>
      </c>
      <c r="B1394" t="s">
        <v>54</v>
      </c>
      <c r="C1394" s="1">
        <v>44362.545138888891</v>
      </c>
      <c r="D1394">
        <v>1</v>
      </c>
      <c r="E1394" t="s">
        <v>14</v>
      </c>
      <c r="F1394" t="s">
        <v>15</v>
      </c>
      <c r="G1394">
        <v>1</v>
      </c>
      <c r="H1394" t="str">
        <f t="shared" si="109"/>
        <v>AWD</v>
      </c>
      <c r="I1394" s="2">
        <f t="shared" si="106"/>
        <v>2021</v>
      </c>
      <c r="J1394" s="2">
        <f t="shared" si="107"/>
        <v>6</v>
      </c>
      <c r="K1394" t="str">
        <f t="shared" si="108"/>
        <v>Waterjuffer</v>
      </c>
      <c r="L1394" s="25">
        <f t="shared" si="110"/>
        <v>23.571428571428573</v>
      </c>
    </row>
    <row r="1395" spans="1:12" x14ac:dyDescent="0.25">
      <c r="A1395">
        <v>15</v>
      </c>
      <c r="B1395" t="s">
        <v>54</v>
      </c>
      <c r="C1395" s="1">
        <v>44362.545138888891</v>
      </c>
      <c r="D1395">
        <v>1</v>
      </c>
      <c r="E1395" t="s">
        <v>48</v>
      </c>
      <c r="F1395" t="s">
        <v>49</v>
      </c>
      <c r="G1395">
        <v>1</v>
      </c>
      <c r="H1395" t="str">
        <f t="shared" si="109"/>
        <v>AWD</v>
      </c>
      <c r="I1395" s="2">
        <f t="shared" si="106"/>
        <v>2021</v>
      </c>
      <c r="J1395" s="2">
        <f t="shared" si="107"/>
        <v>6</v>
      </c>
      <c r="K1395" t="str">
        <f t="shared" si="108"/>
        <v>Glazenmakers</v>
      </c>
      <c r="L1395" s="25">
        <f t="shared" si="110"/>
        <v>23.571428571428573</v>
      </c>
    </row>
    <row r="1396" spans="1:12" x14ac:dyDescent="0.25">
      <c r="A1396">
        <v>15</v>
      </c>
      <c r="B1396" t="s">
        <v>54</v>
      </c>
      <c r="C1396" s="1">
        <v>44386.541666666664</v>
      </c>
      <c r="D1396">
        <v>1</v>
      </c>
      <c r="E1396" t="s">
        <v>20</v>
      </c>
      <c r="F1396" t="s">
        <v>21</v>
      </c>
      <c r="G1396">
        <v>5</v>
      </c>
      <c r="H1396" t="str">
        <f t="shared" si="109"/>
        <v>AWD</v>
      </c>
      <c r="I1396" s="2">
        <f t="shared" si="106"/>
        <v>2021</v>
      </c>
      <c r="J1396" s="2">
        <f t="shared" si="107"/>
        <v>7</v>
      </c>
      <c r="K1396" t="str">
        <f t="shared" si="108"/>
        <v>Waterjuffer</v>
      </c>
      <c r="L1396" s="25">
        <f t="shared" si="110"/>
        <v>27</v>
      </c>
    </row>
    <row r="1397" spans="1:12" x14ac:dyDescent="0.25">
      <c r="A1397">
        <v>15</v>
      </c>
      <c r="B1397" t="s">
        <v>54</v>
      </c>
      <c r="C1397" s="1">
        <v>44386.541666666664</v>
      </c>
      <c r="D1397">
        <v>1</v>
      </c>
      <c r="E1397" t="s">
        <v>32</v>
      </c>
      <c r="F1397" t="s">
        <v>33</v>
      </c>
      <c r="G1397">
        <v>1</v>
      </c>
      <c r="H1397" t="str">
        <f t="shared" si="109"/>
        <v>AWD</v>
      </c>
      <c r="I1397" s="2">
        <f t="shared" si="106"/>
        <v>2021</v>
      </c>
      <c r="J1397" s="2">
        <f t="shared" si="107"/>
        <v>7</v>
      </c>
      <c r="K1397" t="str">
        <f t="shared" si="108"/>
        <v>Korenbouten</v>
      </c>
      <c r="L1397" s="25">
        <f t="shared" si="110"/>
        <v>27</v>
      </c>
    </row>
    <row r="1398" spans="1:12" x14ac:dyDescent="0.25">
      <c r="A1398">
        <v>15</v>
      </c>
      <c r="B1398" t="s">
        <v>54</v>
      </c>
      <c r="C1398" s="1">
        <v>44386.541666666664</v>
      </c>
      <c r="D1398">
        <v>1</v>
      </c>
      <c r="E1398" t="s">
        <v>30</v>
      </c>
      <c r="F1398" t="s">
        <v>31</v>
      </c>
      <c r="G1398">
        <v>3</v>
      </c>
      <c r="H1398" t="str">
        <f t="shared" si="109"/>
        <v>AWD</v>
      </c>
      <c r="I1398" s="2">
        <f t="shared" si="106"/>
        <v>2021</v>
      </c>
      <c r="J1398" s="2">
        <f t="shared" si="107"/>
        <v>7</v>
      </c>
      <c r="K1398" t="str">
        <f t="shared" si="108"/>
        <v>Pantserjuffers</v>
      </c>
      <c r="L1398" s="25">
        <f t="shared" si="110"/>
        <v>27</v>
      </c>
    </row>
    <row r="1399" spans="1:12" x14ac:dyDescent="0.25">
      <c r="A1399">
        <v>15</v>
      </c>
      <c r="B1399" t="s">
        <v>54</v>
      </c>
      <c r="C1399" s="1">
        <v>44386.541666666664</v>
      </c>
      <c r="D1399">
        <v>1</v>
      </c>
      <c r="E1399" t="s">
        <v>26</v>
      </c>
      <c r="F1399" t="s">
        <v>27</v>
      </c>
      <c r="G1399">
        <v>1</v>
      </c>
      <c r="H1399" t="str">
        <f t="shared" si="109"/>
        <v>AWD</v>
      </c>
      <c r="I1399" s="2">
        <f t="shared" si="106"/>
        <v>2021</v>
      </c>
      <c r="J1399" s="2">
        <f t="shared" si="107"/>
        <v>7</v>
      </c>
      <c r="K1399" t="str">
        <f t="shared" si="108"/>
        <v>Glazenmakers</v>
      </c>
      <c r="L1399" s="25">
        <f t="shared" si="110"/>
        <v>27</v>
      </c>
    </row>
    <row r="1400" spans="1:12" x14ac:dyDescent="0.25">
      <c r="A1400">
        <v>15</v>
      </c>
      <c r="B1400" t="s">
        <v>54</v>
      </c>
      <c r="C1400" s="1">
        <v>44386.541666666664</v>
      </c>
      <c r="D1400">
        <v>1</v>
      </c>
      <c r="E1400" t="s">
        <v>10</v>
      </c>
      <c r="F1400" t="s">
        <v>11</v>
      </c>
      <c r="G1400">
        <v>12</v>
      </c>
      <c r="H1400" t="str">
        <f t="shared" si="109"/>
        <v>AWD</v>
      </c>
      <c r="I1400" s="2">
        <f t="shared" si="106"/>
        <v>2021</v>
      </c>
      <c r="J1400" s="2">
        <f t="shared" si="107"/>
        <v>7</v>
      </c>
      <c r="K1400" t="str">
        <f t="shared" si="108"/>
        <v>Waterjuffer</v>
      </c>
      <c r="L1400" s="25">
        <f t="shared" si="110"/>
        <v>27</v>
      </c>
    </row>
    <row r="1401" spans="1:12" x14ac:dyDescent="0.25">
      <c r="A1401">
        <v>15</v>
      </c>
      <c r="B1401" t="s">
        <v>54</v>
      </c>
      <c r="C1401" s="1">
        <v>44386.541666666664</v>
      </c>
      <c r="D1401">
        <v>1</v>
      </c>
      <c r="E1401" t="s">
        <v>42</v>
      </c>
      <c r="F1401" t="s">
        <v>43</v>
      </c>
      <c r="G1401">
        <v>2</v>
      </c>
      <c r="H1401" t="str">
        <f t="shared" si="109"/>
        <v>AWD</v>
      </c>
      <c r="I1401" s="2">
        <f t="shared" si="106"/>
        <v>2021</v>
      </c>
      <c r="J1401" s="2">
        <f t="shared" si="107"/>
        <v>7</v>
      </c>
      <c r="K1401" t="str">
        <f t="shared" si="108"/>
        <v>Korenbouten</v>
      </c>
      <c r="L1401" s="25">
        <f t="shared" si="110"/>
        <v>27</v>
      </c>
    </row>
    <row r="1402" spans="1:12" x14ac:dyDescent="0.25">
      <c r="A1402">
        <v>15</v>
      </c>
      <c r="B1402" t="s">
        <v>54</v>
      </c>
      <c r="C1402" s="1">
        <v>44386.541666666664</v>
      </c>
      <c r="D1402">
        <v>1</v>
      </c>
      <c r="E1402" t="s">
        <v>52</v>
      </c>
      <c r="F1402" t="s">
        <v>53</v>
      </c>
      <c r="G1402">
        <v>6</v>
      </c>
      <c r="H1402" t="str">
        <f t="shared" si="109"/>
        <v>AWD</v>
      </c>
      <c r="I1402" s="2">
        <f t="shared" si="106"/>
        <v>2021</v>
      </c>
      <c r="J1402" s="2">
        <f t="shared" si="107"/>
        <v>7</v>
      </c>
      <c r="K1402" t="str">
        <f t="shared" si="108"/>
        <v>Korenbouten</v>
      </c>
      <c r="L1402" s="25">
        <f t="shared" si="110"/>
        <v>27</v>
      </c>
    </row>
    <row r="1403" spans="1:12" x14ac:dyDescent="0.25">
      <c r="A1403">
        <v>15</v>
      </c>
      <c r="B1403" t="s">
        <v>54</v>
      </c>
      <c r="C1403" s="1">
        <v>44386.541666666664</v>
      </c>
      <c r="D1403">
        <v>1</v>
      </c>
      <c r="E1403" t="s">
        <v>28</v>
      </c>
      <c r="F1403" t="s">
        <v>29</v>
      </c>
      <c r="G1403">
        <v>9</v>
      </c>
      <c r="H1403" t="str">
        <f t="shared" si="109"/>
        <v>AWD</v>
      </c>
      <c r="I1403" s="2">
        <f t="shared" si="106"/>
        <v>2021</v>
      </c>
      <c r="J1403" s="2">
        <f t="shared" si="107"/>
        <v>7</v>
      </c>
      <c r="K1403" t="str">
        <f t="shared" si="108"/>
        <v>Korenbouten</v>
      </c>
      <c r="L1403" s="25">
        <f t="shared" si="110"/>
        <v>27</v>
      </c>
    </row>
    <row r="1404" spans="1:12" x14ac:dyDescent="0.25">
      <c r="A1404">
        <v>15</v>
      </c>
      <c r="B1404" t="s">
        <v>54</v>
      </c>
      <c r="C1404" s="1">
        <v>44411.527777777781</v>
      </c>
      <c r="D1404">
        <v>1</v>
      </c>
      <c r="E1404" t="s">
        <v>32</v>
      </c>
      <c r="F1404" t="s">
        <v>33</v>
      </c>
      <c r="G1404">
        <v>1</v>
      </c>
      <c r="H1404" t="str">
        <f t="shared" si="109"/>
        <v>AWD</v>
      </c>
      <c r="I1404" s="2">
        <f t="shared" si="106"/>
        <v>2021</v>
      </c>
      <c r="J1404" s="2">
        <f t="shared" si="107"/>
        <v>8</v>
      </c>
      <c r="K1404" t="str">
        <f t="shared" si="108"/>
        <v>Korenbouten</v>
      </c>
      <c r="L1404" s="25">
        <f t="shared" si="110"/>
        <v>30.571428571428573</v>
      </c>
    </row>
    <row r="1405" spans="1:12" x14ac:dyDescent="0.25">
      <c r="A1405">
        <v>15</v>
      </c>
      <c r="B1405" t="s">
        <v>54</v>
      </c>
      <c r="C1405" s="1">
        <v>44411.527777777781</v>
      </c>
      <c r="D1405">
        <v>1</v>
      </c>
      <c r="E1405" t="s">
        <v>30</v>
      </c>
      <c r="F1405" t="s">
        <v>31</v>
      </c>
      <c r="G1405">
        <v>39</v>
      </c>
      <c r="H1405" t="str">
        <f t="shared" si="109"/>
        <v>AWD</v>
      </c>
      <c r="I1405" s="2">
        <f t="shared" ref="I1405:I1468" si="111">YEAR(C1405)</f>
        <v>2021</v>
      </c>
      <c r="J1405" s="2">
        <f t="shared" ref="J1405:J1468" si="112">MONTH(C1405)</f>
        <v>8</v>
      </c>
      <c r="K1405" t="str">
        <f t="shared" ref="K1405:K1468" si="113">VLOOKUP(E1405,$Q$2:$R$100,2,FALSE)</f>
        <v>Pantserjuffers</v>
      </c>
      <c r="L1405" s="25">
        <f t="shared" si="110"/>
        <v>30.571428571428573</v>
      </c>
    </row>
    <row r="1406" spans="1:12" x14ac:dyDescent="0.25">
      <c r="A1406">
        <v>15</v>
      </c>
      <c r="B1406" t="s">
        <v>54</v>
      </c>
      <c r="C1406" s="1">
        <v>44411.527777777781</v>
      </c>
      <c r="D1406">
        <v>1</v>
      </c>
      <c r="E1406" t="s">
        <v>10</v>
      </c>
      <c r="F1406" t="s">
        <v>11</v>
      </c>
      <c r="G1406">
        <v>14</v>
      </c>
      <c r="H1406" t="str">
        <f t="shared" si="109"/>
        <v>AWD</v>
      </c>
      <c r="I1406" s="2">
        <f t="shared" si="111"/>
        <v>2021</v>
      </c>
      <c r="J1406" s="2">
        <f t="shared" si="112"/>
        <v>8</v>
      </c>
      <c r="K1406" t="str">
        <f t="shared" si="113"/>
        <v>Waterjuffer</v>
      </c>
      <c r="L1406" s="25">
        <f t="shared" si="110"/>
        <v>30.571428571428573</v>
      </c>
    </row>
    <row r="1407" spans="1:12" x14ac:dyDescent="0.25">
      <c r="A1407">
        <v>15</v>
      </c>
      <c r="B1407" t="s">
        <v>54</v>
      </c>
      <c r="C1407" s="1">
        <v>44411.527777777781</v>
      </c>
      <c r="D1407">
        <v>1</v>
      </c>
      <c r="E1407" t="s">
        <v>42</v>
      </c>
      <c r="F1407" t="s">
        <v>43</v>
      </c>
      <c r="G1407">
        <v>1</v>
      </c>
      <c r="H1407" t="str">
        <f t="shared" si="109"/>
        <v>AWD</v>
      </c>
      <c r="I1407" s="2">
        <f t="shared" si="111"/>
        <v>2021</v>
      </c>
      <c r="J1407" s="2">
        <f t="shared" si="112"/>
        <v>8</v>
      </c>
      <c r="K1407" t="str">
        <f t="shared" si="113"/>
        <v>Korenbouten</v>
      </c>
      <c r="L1407" s="25">
        <f t="shared" si="110"/>
        <v>30.571428571428573</v>
      </c>
    </row>
    <row r="1408" spans="1:12" x14ac:dyDescent="0.25">
      <c r="A1408">
        <v>15</v>
      </c>
      <c r="B1408" t="s">
        <v>54</v>
      </c>
      <c r="C1408" s="1">
        <v>44411.527777777781</v>
      </c>
      <c r="D1408">
        <v>1</v>
      </c>
      <c r="E1408" t="s">
        <v>14</v>
      </c>
      <c r="F1408" t="s">
        <v>15</v>
      </c>
      <c r="G1408">
        <v>2</v>
      </c>
      <c r="H1408" t="str">
        <f t="shared" si="109"/>
        <v>AWD</v>
      </c>
      <c r="I1408" s="2">
        <f t="shared" si="111"/>
        <v>2021</v>
      </c>
      <c r="J1408" s="2">
        <f t="shared" si="112"/>
        <v>8</v>
      </c>
      <c r="K1408" t="str">
        <f t="shared" si="113"/>
        <v>Waterjuffer</v>
      </c>
      <c r="L1408" s="25">
        <f t="shared" si="110"/>
        <v>30.571428571428573</v>
      </c>
    </row>
    <row r="1409" spans="1:12" x14ac:dyDescent="0.25">
      <c r="A1409">
        <v>15</v>
      </c>
      <c r="B1409" t="s">
        <v>54</v>
      </c>
      <c r="C1409" s="1">
        <v>44397.472222222219</v>
      </c>
      <c r="D1409">
        <v>1</v>
      </c>
      <c r="E1409" t="s">
        <v>32</v>
      </c>
      <c r="F1409" t="s">
        <v>33</v>
      </c>
      <c r="G1409">
        <v>2</v>
      </c>
      <c r="H1409" t="str">
        <f t="shared" si="109"/>
        <v>AWD</v>
      </c>
      <c r="I1409" s="2">
        <f t="shared" si="111"/>
        <v>2021</v>
      </c>
      <c r="J1409" s="2">
        <f t="shared" si="112"/>
        <v>7</v>
      </c>
      <c r="K1409" t="str">
        <f t="shared" si="113"/>
        <v>Korenbouten</v>
      </c>
      <c r="L1409" s="25">
        <f t="shared" si="110"/>
        <v>28.571428571428573</v>
      </c>
    </row>
    <row r="1410" spans="1:12" x14ac:dyDescent="0.25">
      <c r="A1410">
        <v>15</v>
      </c>
      <c r="B1410" t="s">
        <v>54</v>
      </c>
      <c r="C1410" s="1">
        <v>44397.472222222219</v>
      </c>
      <c r="D1410">
        <v>1</v>
      </c>
      <c r="E1410" t="s">
        <v>18</v>
      </c>
      <c r="F1410" t="s">
        <v>19</v>
      </c>
      <c r="G1410">
        <v>6</v>
      </c>
      <c r="H1410" t="str">
        <f t="shared" ref="H1410:H1473" si="114">VLOOKUP(A1410,$N$2:$O$51,2,FALSE)</f>
        <v>AWD</v>
      </c>
      <c r="I1410" s="2">
        <f t="shared" si="111"/>
        <v>2021</v>
      </c>
      <c r="J1410" s="2">
        <f t="shared" si="112"/>
        <v>7</v>
      </c>
      <c r="K1410" t="str">
        <f t="shared" si="113"/>
        <v>Korenbouten</v>
      </c>
      <c r="L1410" s="25">
        <f t="shared" si="110"/>
        <v>28.571428571428573</v>
      </c>
    </row>
    <row r="1411" spans="1:12" x14ac:dyDescent="0.25">
      <c r="A1411">
        <v>15</v>
      </c>
      <c r="B1411" t="s">
        <v>54</v>
      </c>
      <c r="C1411" s="1">
        <v>44397.472222222219</v>
      </c>
      <c r="D1411">
        <v>1</v>
      </c>
      <c r="E1411" t="s">
        <v>30</v>
      </c>
      <c r="F1411" t="s">
        <v>31</v>
      </c>
      <c r="G1411">
        <v>6</v>
      </c>
      <c r="H1411" t="str">
        <f t="shared" si="114"/>
        <v>AWD</v>
      </c>
      <c r="I1411" s="2">
        <f t="shared" si="111"/>
        <v>2021</v>
      </c>
      <c r="J1411" s="2">
        <f t="shared" si="112"/>
        <v>7</v>
      </c>
      <c r="K1411" t="str">
        <f t="shared" si="113"/>
        <v>Pantserjuffers</v>
      </c>
      <c r="L1411" s="25">
        <f t="shared" ref="L1411:L1474" si="115">(ROUNDDOWN(C1411-DATE(I1411,1,1),0))/7</f>
        <v>28.571428571428573</v>
      </c>
    </row>
    <row r="1412" spans="1:12" x14ac:dyDescent="0.25">
      <c r="A1412">
        <v>15</v>
      </c>
      <c r="B1412" t="s">
        <v>54</v>
      </c>
      <c r="C1412" s="1">
        <v>44397.472222222219</v>
      </c>
      <c r="D1412">
        <v>1</v>
      </c>
      <c r="E1412" t="s">
        <v>26</v>
      </c>
      <c r="F1412" t="s">
        <v>27</v>
      </c>
      <c r="G1412">
        <v>1</v>
      </c>
      <c r="H1412" t="str">
        <f t="shared" si="114"/>
        <v>AWD</v>
      </c>
      <c r="I1412" s="2">
        <f t="shared" si="111"/>
        <v>2021</v>
      </c>
      <c r="J1412" s="2">
        <f t="shared" si="112"/>
        <v>7</v>
      </c>
      <c r="K1412" t="str">
        <f t="shared" si="113"/>
        <v>Glazenmakers</v>
      </c>
      <c r="L1412" s="25">
        <f t="shared" si="115"/>
        <v>28.571428571428573</v>
      </c>
    </row>
    <row r="1413" spans="1:12" x14ac:dyDescent="0.25">
      <c r="A1413">
        <v>15</v>
      </c>
      <c r="B1413" t="s">
        <v>54</v>
      </c>
      <c r="C1413" s="1">
        <v>44397.472222222219</v>
      </c>
      <c r="D1413">
        <v>1</v>
      </c>
      <c r="E1413" t="s">
        <v>10</v>
      </c>
      <c r="F1413" t="s">
        <v>11</v>
      </c>
      <c r="G1413">
        <v>16</v>
      </c>
      <c r="H1413" t="str">
        <f t="shared" si="114"/>
        <v>AWD</v>
      </c>
      <c r="I1413" s="2">
        <f t="shared" si="111"/>
        <v>2021</v>
      </c>
      <c r="J1413" s="2">
        <f t="shared" si="112"/>
        <v>7</v>
      </c>
      <c r="K1413" t="str">
        <f t="shared" si="113"/>
        <v>Waterjuffer</v>
      </c>
      <c r="L1413" s="25">
        <f t="shared" si="115"/>
        <v>28.571428571428573</v>
      </c>
    </row>
    <row r="1414" spans="1:12" x14ac:dyDescent="0.25">
      <c r="A1414">
        <v>15</v>
      </c>
      <c r="B1414" t="s">
        <v>54</v>
      </c>
      <c r="C1414" s="1">
        <v>44397.472222222219</v>
      </c>
      <c r="D1414">
        <v>1</v>
      </c>
      <c r="E1414" t="s">
        <v>42</v>
      </c>
      <c r="F1414" t="s">
        <v>43</v>
      </c>
      <c r="G1414">
        <v>1</v>
      </c>
      <c r="H1414" t="str">
        <f t="shared" si="114"/>
        <v>AWD</v>
      </c>
      <c r="I1414" s="2">
        <f t="shared" si="111"/>
        <v>2021</v>
      </c>
      <c r="J1414" s="2">
        <f t="shared" si="112"/>
        <v>7</v>
      </c>
      <c r="K1414" t="str">
        <f t="shared" si="113"/>
        <v>Korenbouten</v>
      </c>
      <c r="L1414" s="25">
        <f t="shared" si="115"/>
        <v>28.571428571428573</v>
      </c>
    </row>
    <row r="1415" spans="1:12" x14ac:dyDescent="0.25">
      <c r="A1415">
        <v>15</v>
      </c>
      <c r="B1415" t="s">
        <v>54</v>
      </c>
      <c r="C1415" s="1">
        <v>44397.472222222219</v>
      </c>
      <c r="D1415">
        <v>1</v>
      </c>
      <c r="E1415" t="s">
        <v>46</v>
      </c>
      <c r="F1415" t="s">
        <v>47</v>
      </c>
      <c r="G1415">
        <v>10</v>
      </c>
      <c r="H1415" t="str">
        <f t="shared" si="114"/>
        <v>AWD</v>
      </c>
      <c r="I1415" s="2">
        <f t="shared" si="111"/>
        <v>2021</v>
      </c>
      <c r="J1415" s="2">
        <f t="shared" si="112"/>
        <v>7</v>
      </c>
      <c r="K1415" t="str">
        <f t="shared" si="113"/>
        <v>Pantserjuffers</v>
      </c>
      <c r="L1415" s="25">
        <f t="shared" si="115"/>
        <v>28.571428571428573</v>
      </c>
    </row>
    <row r="1416" spans="1:12" x14ac:dyDescent="0.25">
      <c r="A1416">
        <v>15</v>
      </c>
      <c r="B1416" t="s">
        <v>54</v>
      </c>
      <c r="C1416" s="1">
        <v>44397.472222222219</v>
      </c>
      <c r="D1416">
        <v>1</v>
      </c>
      <c r="E1416" t="s">
        <v>28</v>
      </c>
      <c r="F1416" t="s">
        <v>29</v>
      </c>
      <c r="G1416">
        <v>1</v>
      </c>
      <c r="H1416" t="str">
        <f t="shared" si="114"/>
        <v>AWD</v>
      </c>
      <c r="I1416" s="2">
        <f t="shared" si="111"/>
        <v>2021</v>
      </c>
      <c r="J1416" s="2">
        <f t="shared" si="112"/>
        <v>7</v>
      </c>
      <c r="K1416" t="str">
        <f t="shared" si="113"/>
        <v>Korenbouten</v>
      </c>
      <c r="L1416" s="25">
        <f t="shared" si="115"/>
        <v>28.571428571428573</v>
      </c>
    </row>
    <row r="1417" spans="1:12" x14ac:dyDescent="0.25">
      <c r="A1417">
        <v>15</v>
      </c>
      <c r="B1417" t="s">
        <v>54</v>
      </c>
      <c r="C1417" s="1">
        <v>44397.472222222219</v>
      </c>
      <c r="D1417">
        <v>1</v>
      </c>
      <c r="E1417" t="s">
        <v>24</v>
      </c>
      <c r="F1417" t="s">
        <v>25</v>
      </c>
      <c r="G1417">
        <v>1</v>
      </c>
      <c r="H1417" t="str">
        <f t="shared" si="114"/>
        <v>AWD</v>
      </c>
      <c r="I1417" s="2">
        <f t="shared" si="111"/>
        <v>2021</v>
      </c>
      <c r="J1417" s="2">
        <f t="shared" si="112"/>
        <v>7</v>
      </c>
      <c r="K1417" t="str">
        <f t="shared" si="113"/>
        <v>Glazenmakers</v>
      </c>
      <c r="L1417" s="25">
        <f t="shared" si="115"/>
        <v>28.571428571428573</v>
      </c>
    </row>
    <row r="1418" spans="1:12" x14ac:dyDescent="0.25">
      <c r="A1418">
        <v>15</v>
      </c>
      <c r="B1418" t="s">
        <v>54</v>
      </c>
      <c r="C1418" s="1">
        <v>44397.472222222219</v>
      </c>
      <c r="D1418">
        <v>1</v>
      </c>
      <c r="E1418" t="s">
        <v>52</v>
      </c>
      <c r="F1418" t="s">
        <v>53</v>
      </c>
      <c r="G1418">
        <v>1</v>
      </c>
      <c r="H1418" t="str">
        <f t="shared" si="114"/>
        <v>AWD</v>
      </c>
      <c r="I1418" s="2">
        <f t="shared" si="111"/>
        <v>2021</v>
      </c>
      <c r="J1418" s="2">
        <f t="shared" si="112"/>
        <v>7</v>
      </c>
      <c r="K1418" t="str">
        <f t="shared" si="113"/>
        <v>Korenbouten</v>
      </c>
      <c r="L1418" s="25">
        <f t="shared" si="115"/>
        <v>28.571428571428573</v>
      </c>
    </row>
    <row r="1419" spans="1:12" x14ac:dyDescent="0.25">
      <c r="A1419">
        <v>15</v>
      </c>
      <c r="B1419" t="s">
        <v>54</v>
      </c>
      <c r="C1419" s="1">
        <v>44419.520833333336</v>
      </c>
      <c r="D1419">
        <v>1</v>
      </c>
      <c r="E1419" t="s">
        <v>40</v>
      </c>
      <c r="F1419" t="s">
        <v>41</v>
      </c>
      <c r="G1419">
        <v>2</v>
      </c>
      <c r="H1419" t="str">
        <f t="shared" si="114"/>
        <v>AWD</v>
      </c>
      <c r="I1419" s="2">
        <f t="shared" si="111"/>
        <v>2021</v>
      </c>
      <c r="J1419" s="2">
        <f t="shared" si="112"/>
        <v>8</v>
      </c>
      <c r="K1419" t="str">
        <f t="shared" si="113"/>
        <v>Korenbouten</v>
      </c>
      <c r="L1419" s="25">
        <f t="shared" si="115"/>
        <v>31.714285714285715</v>
      </c>
    </row>
    <row r="1420" spans="1:12" x14ac:dyDescent="0.25">
      <c r="A1420">
        <v>15</v>
      </c>
      <c r="B1420" t="s">
        <v>54</v>
      </c>
      <c r="C1420" s="1">
        <v>44419.520833333336</v>
      </c>
      <c r="D1420">
        <v>1</v>
      </c>
      <c r="E1420" t="s">
        <v>8</v>
      </c>
      <c r="F1420" t="s">
        <v>9</v>
      </c>
      <c r="G1420">
        <v>3</v>
      </c>
      <c r="H1420" t="str">
        <f t="shared" si="114"/>
        <v>AWD</v>
      </c>
      <c r="I1420" s="2">
        <f t="shared" si="111"/>
        <v>2021</v>
      </c>
      <c r="J1420" s="2">
        <f t="shared" si="112"/>
        <v>8</v>
      </c>
      <c r="K1420" t="str">
        <f t="shared" si="113"/>
        <v>Pantserjuffers</v>
      </c>
      <c r="L1420" s="25">
        <f t="shared" si="115"/>
        <v>31.714285714285715</v>
      </c>
    </row>
    <row r="1421" spans="1:12" x14ac:dyDescent="0.25">
      <c r="A1421">
        <v>15</v>
      </c>
      <c r="B1421" t="s">
        <v>54</v>
      </c>
      <c r="C1421" s="1">
        <v>44419.520833333336</v>
      </c>
      <c r="D1421">
        <v>1</v>
      </c>
      <c r="E1421" t="s">
        <v>32</v>
      </c>
      <c r="F1421" t="s">
        <v>33</v>
      </c>
      <c r="G1421">
        <v>12</v>
      </c>
      <c r="H1421" t="str">
        <f t="shared" si="114"/>
        <v>AWD</v>
      </c>
      <c r="I1421" s="2">
        <f t="shared" si="111"/>
        <v>2021</v>
      </c>
      <c r="J1421" s="2">
        <f t="shared" si="112"/>
        <v>8</v>
      </c>
      <c r="K1421" t="str">
        <f t="shared" si="113"/>
        <v>Korenbouten</v>
      </c>
      <c r="L1421" s="25">
        <f t="shared" si="115"/>
        <v>31.714285714285715</v>
      </c>
    </row>
    <row r="1422" spans="1:12" x14ac:dyDescent="0.25">
      <c r="A1422">
        <v>15</v>
      </c>
      <c r="B1422" t="s">
        <v>54</v>
      </c>
      <c r="C1422" s="1">
        <v>44419.520833333336</v>
      </c>
      <c r="D1422">
        <v>1</v>
      </c>
      <c r="E1422" t="s">
        <v>18</v>
      </c>
      <c r="F1422" t="s">
        <v>19</v>
      </c>
      <c r="G1422">
        <v>1</v>
      </c>
      <c r="H1422" t="str">
        <f t="shared" si="114"/>
        <v>AWD</v>
      </c>
      <c r="I1422" s="2">
        <f t="shared" si="111"/>
        <v>2021</v>
      </c>
      <c r="J1422" s="2">
        <f t="shared" si="112"/>
        <v>8</v>
      </c>
      <c r="K1422" t="str">
        <f t="shared" si="113"/>
        <v>Korenbouten</v>
      </c>
      <c r="L1422" s="25">
        <f t="shared" si="115"/>
        <v>31.714285714285715</v>
      </c>
    </row>
    <row r="1423" spans="1:12" x14ac:dyDescent="0.25">
      <c r="A1423">
        <v>15</v>
      </c>
      <c r="B1423" t="s">
        <v>54</v>
      </c>
      <c r="C1423" s="1">
        <v>44419.520833333336</v>
      </c>
      <c r="D1423">
        <v>1</v>
      </c>
      <c r="E1423" t="s">
        <v>30</v>
      </c>
      <c r="F1423" t="s">
        <v>31</v>
      </c>
      <c r="G1423">
        <v>25</v>
      </c>
      <c r="H1423" t="str">
        <f t="shared" si="114"/>
        <v>AWD</v>
      </c>
      <c r="I1423" s="2">
        <f t="shared" si="111"/>
        <v>2021</v>
      </c>
      <c r="J1423" s="2">
        <f t="shared" si="112"/>
        <v>8</v>
      </c>
      <c r="K1423" t="str">
        <f t="shared" si="113"/>
        <v>Pantserjuffers</v>
      </c>
      <c r="L1423" s="25">
        <f t="shared" si="115"/>
        <v>31.714285714285715</v>
      </c>
    </row>
    <row r="1424" spans="1:12" x14ac:dyDescent="0.25">
      <c r="A1424">
        <v>15</v>
      </c>
      <c r="B1424" t="s">
        <v>54</v>
      </c>
      <c r="C1424" s="1">
        <v>44419.520833333336</v>
      </c>
      <c r="D1424">
        <v>1</v>
      </c>
      <c r="E1424" t="s">
        <v>34</v>
      </c>
      <c r="F1424" t="s">
        <v>35</v>
      </c>
      <c r="G1424">
        <v>1</v>
      </c>
      <c r="H1424" t="str">
        <f t="shared" si="114"/>
        <v>AWD</v>
      </c>
      <c r="I1424" s="2">
        <f t="shared" si="111"/>
        <v>2021</v>
      </c>
      <c r="J1424" s="2">
        <f t="shared" si="112"/>
        <v>8</v>
      </c>
      <c r="K1424" t="str">
        <f t="shared" si="113"/>
        <v>Pantserjuffers</v>
      </c>
      <c r="L1424" s="25">
        <f t="shared" si="115"/>
        <v>31.714285714285715</v>
      </c>
    </row>
    <row r="1425" spans="1:12" x14ac:dyDescent="0.25">
      <c r="A1425">
        <v>15</v>
      </c>
      <c r="B1425" t="s">
        <v>54</v>
      </c>
      <c r="C1425" s="1">
        <v>44419.520833333336</v>
      </c>
      <c r="D1425">
        <v>1</v>
      </c>
      <c r="E1425" t="s">
        <v>10</v>
      </c>
      <c r="F1425" t="s">
        <v>11</v>
      </c>
      <c r="G1425">
        <v>3</v>
      </c>
      <c r="H1425" t="str">
        <f t="shared" si="114"/>
        <v>AWD</v>
      </c>
      <c r="I1425" s="2">
        <f t="shared" si="111"/>
        <v>2021</v>
      </c>
      <c r="J1425" s="2">
        <f t="shared" si="112"/>
        <v>8</v>
      </c>
      <c r="K1425" t="str">
        <f t="shared" si="113"/>
        <v>Waterjuffer</v>
      </c>
      <c r="L1425" s="25">
        <f t="shared" si="115"/>
        <v>31.714285714285715</v>
      </c>
    </row>
    <row r="1426" spans="1:12" x14ac:dyDescent="0.25">
      <c r="A1426">
        <v>15</v>
      </c>
      <c r="B1426" t="s">
        <v>54</v>
      </c>
      <c r="C1426" s="1">
        <v>44419.520833333336</v>
      </c>
      <c r="D1426">
        <v>1</v>
      </c>
      <c r="E1426" t="s">
        <v>42</v>
      </c>
      <c r="F1426" t="s">
        <v>43</v>
      </c>
      <c r="G1426">
        <v>13</v>
      </c>
      <c r="H1426" t="str">
        <f t="shared" si="114"/>
        <v>AWD</v>
      </c>
      <c r="I1426" s="2">
        <f t="shared" si="111"/>
        <v>2021</v>
      </c>
      <c r="J1426" s="2">
        <f t="shared" si="112"/>
        <v>8</v>
      </c>
      <c r="K1426" t="str">
        <f t="shared" si="113"/>
        <v>Korenbouten</v>
      </c>
      <c r="L1426" s="25">
        <f t="shared" si="115"/>
        <v>31.714285714285715</v>
      </c>
    </row>
    <row r="1427" spans="1:12" x14ac:dyDescent="0.25">
      <c r="A1427">
        <v>15</v>
      </c>
      <c r="B1427" t="s">
        <v>54</v>
      </c>
      <c r="C1427" s="1">
        <v>44419.520833333336</v>
      </c>
      <c r="D1427">
        <v>1</v>
      </c>
      <c r="E1427" t="s">
        <v>52</v>
      </c>
      <c r="F1427" t="s">
        <v>53</v>
      </c>
      <c r="G1427">
        <v>1</v>
      </c>
      <c r="H1427" t="str">
        <f t="shared" si="114"/>
        <v>AWD</v>
      </c>
      <c r="I1427" s="2">
        <f t="shared" si="111"/>
        <v>2021</v>
      </c>
      <c r="J1427" s="2">
        <f t="shared" si="112"/>
        <v>8</v>
      </c>
      <c r="K1427" t="str">
        <f t="shared" si="113"/>
        <v>Korenbouten</v>
      </c>
      <c r="L1427" s="25">
        <f t="shared" si="115"/>
        <v>31.714285714285715</v>
      </c>
    </row>
    <row r="1428" spans="1:12" x14ac:dyDescent="0.25">
      <c r="A1428">
        <v>15</v>
      </c>
      <c r="B1428" t="s">
        <v>54</v>
      </c>
      <c r="C1428" s="1">
        <v>44419.520833333336</v>
      </c>
      <c r="D1428">
        <v>1</v>
      </c>
      <c r="E1428" t="s">
        <v>14</v>
      </c>
      <c r="F1428" t="s">
        <v>15</v>
      </c>
      <c r="G1428">
        <v>1</v>
      </c>
      <c r="H1428" t="str">
        <f t="shared" si="114"/>
        <v>AWD</v>
      </c>
      <c r="I1428" s="2">
        <f t="shared" si="111"/>
        <v>2021</v>
      </c>
      <c r="J1428" s="2">
        <f t="shared" si="112"/>
        <v>8</v>
      </c>
      <c r="K1428" t="str">
        <f t="shared" si="113"/>
        <v>Waterjuffer</v>
      </c>
      <c r="L1428" s="25">
        <f t="shared" si="115"/>
        <v>31.714285714285715</v>
      </c>
    </row>
    <row r="1429" spans="1:12" x14ac:dyDescent="0.25">
      <c r="A1429">
        <v>15</v>
      </c>
      <c r="B1429" t="s">
        <v>54</v>
      </c>
      <c r="C1429" s="1">
        <v>44432.517361111109</v>
      </c>
      <c r="D1429">
        <v>1</v>
      </c>
      <c r="E1429" t="s">
        <v>40</v>
      </c>
      <c r="F1429" t="s">
        <v>41</v>
      </c>
      <c r="G1429">
        <v>7</v>
      </c>
      <c r="H1429" t="str">
        <f t="shared" si="114"/>
        <v>AWD</v>
      </c>
      <c r="I1429" s="2">
        <f t="shared" si="111"/>
        <v>2021</v>
      </c>
      <c r="J1429" s="2">
        <f t="shared" si="112"/>
        <v>8</v>
      </c>
      <c r="K1429" t="str">
        <f t="shared" si="113"/>
        <v>Korenbouten</v>
      </c>
      <c r="L1429" s="25">
        <f t="shared" si="115"/>
        <v>33.571428571428569</v>
      </c>
    </row>
    <row r="1430" spans="1:12" x14ac:dyDescent="0.25">
      <c r="A1430">
        <v>15</v>
      </c>
      <c r="B1430" t="s">
        <v>54</v>
      </c>
      <c r="C1430" s="1">
        <v>44432.517361111109</v>
      </c>
      <c r="D1430">
        <v>1</v>
      </c>
      <c r="E1430" t="s">
        <v>32</v>
      </c>
      <c r="F1430" t="s">
        <v>33</v>
      </c>
      <c r="G1430">
        <v>16</v>
      </c>
      <c r="H1430" t="str">
        <f t="shared" si="114"/>
        <v>AWD</v>
      </c>
      <c r="I1430" s="2">
        <f t="shared" si="111"/>
        <v>2021</v>
      </c>
      <c r="J1430" s="2">
        <f t="shared" si="112"/>
        <v>8</v>
      </c>
      <c r="K1430" t="str">
        <f t="shared" si="113"/>
        <v>Korenbouten</v>
      </c>
      <c r="L1430" s="25">
        <f t="shared" si="115"/>
        <v>33.571428571428569</v>
      </c>
    </row>
    <row r="1431" spans="1:12" x14ac:dyDescent="0.25">
      <c r="A1431">
        <v>15</v>
      </c>
      <c r="B1431" t="s">
        <v>54</v>
      </c>
      <c r="C1431" s="1">
        <v>44432.517361111109</v>
      </c>
      <c r="D1431">
        <v>1</v>
      </c>
      <c r="E1431" t="s">
        <v>30</v>
      </c>
      <c r="F1431" t="s">
        <v>31</v>
      </c>
      <c r="G1431">
        <v>12</v>
      </c>
      <c r="H1431" t="str">
        <f t="shared" si="114"/>
        <v>AWD</v>
      </c>
      <c r="I1431" s="2">
        <f t="shared" si="111"/>
        <v>2021</v>
      </c>
      <c r="J1431" s="2">
        <f t="shared" si="112"/>
        <v>8</v>
      </c>
      <c r="K1431" t="str">
        <f t="shared" si="113"/>
        <v>Pantserjuffers</v>
      </c>
      <c r="L1431" s="25">
        <f t="shared" si="115"/>
        <v>33.571428571428569</v>
      </c>
    </row>
    <row r="1432" spans="1:12" x14ac:dyDescent="0.25">
      <c r="A1432">
        <v>15</v>
      </c>
      <c r="B1432" t="s">
        <v>54</v>
      </c>
      <c r="C1432" s="1">
        <v>44432.517361111109</v>
      </c>
      <c r="D1432">
        <v>1</v>
      </c>
      <c r="E1432" t="s">
        <v>34</v>
      </c>
      <c r="F1432" t="s">
        <v>35</v>
      </c>
      <c r="G1432">
        <v>1</v>
      </c>
      <c r="H1432" t="str">
        <f t="shared" si="114"/>
        <v>AWD</v>
      </c>
      <c r="I1432" s="2">
        <f t="shared" si="111"/>
        <v>2021</v>
      </c>
      <c r="J1432" s="2">
        <f t="shared" si="112"/>
        <v>8</v>
      </c>
      <c r="K1432" t="str">
        <f t="shared" si="113"/>
        <v>Pantserjuffers</v>
      </c>
      <c r="L1432" s="25">
        <f t="shared" si="115"/>
        <v>33.571428571428569</v>
      </c>
    </row>
    <row r="1433" spans="1:12" x14ac:dyDescent="0.25">
      <c r="A1433">
        <v>15</v>
      </c>
      <c r="B1433" t="s">
        <v>54</v>
      </c>
      <c r="C1433" s="1">
        <v>44432.517361111109</v>
      </c>
      <c r="D1433">
        <v>1</v>
      </c>
      <c r="E1433" t="s">
        <v>10</v>
      </c>
      <c r="F1433" t="s">
        <v>11</v>
      </c>
      <c r="G1433">
        <v>2</v>
      </c>
      <c r="H1433" t="str">
        <f t="shared" si="114"/>
        <v>AWD</v>
      </c>
      <c r="I1433" s="2">
        <f t="shared" si="111"/>
        <v>2021</v>
      </c>
      <c r="J1433" s="2">
        <f t="shared" si="112"/>
        <v>8</v>
      </c>
      <c r="K1433" t="str">
        <f t="shared" si="113"/>
        <v>Waterjuffer</v>
      </c>
      <c r="L1433" s="25">
        <f t="shared" si="115"/>
        <v>33.571428571428569</v>
      </c>
    </row>
    <row r="1434" spans="1:12" x14ac:dyDescent="0.25">
      <c r="A1434">
        <v>15</v>
      </c>
      <c r="B1434" t="s">
        <v>54</v>
      </c>
      <c r="C1434" s="1">
        <v>44432.517361111109</v>
      </c>
      <c r="D1434">
        <v>1</v>
      </c>
      <c r="E1434" t="s">
        <v>14</v>
      </c>
      <c r="F1434" t="s">
        <v>15</v>
      </c>
      <c r="G1434">
        <v>2</v>
      </c>
      <c r="H1434" t="str">
        <f t="shared" si="114"/>
        <v>AWD</v>
      </c>
      <c r="I1434" s="2">
        <f t="shared" si="111"/>
        <v>2021</v>
      </c>
      <c r="J1434" s="2">
        <f t="shared" si="112"/>
        <v>8</v>
      </c>
      <c r="K1434" t="str">
        <f t="shared" si="113"/>
        <v>Waterjuffer</v>
      </c>
      <c r="L1434" s="25">
        <f t="shared" si="115"/>
        <v>33.571428571428569</v>
      </c>
    </row>
    <row r="1435" spans="1:12" x14ac:dyDescent="0.25">
      <c r="A1435">
        <v>15</v>
      </c>
      <c r="B1435" t="s">
        <v>54</v>
      </c>
      <c r="C1435" s="1">
        <v>44460.552083333336</v>
      </c>
      <c r="D1435">
        <v>1</v>
      </c>
      <c r="E1435" t="s">
        <v>55</v>
      </c>
      <c r="F1435" t="s">
        <v>56</v>
      </c>
      <c r="G1435">
        <v>27</v>
      </c>
      <c r="H1435" t="str">
        <f t="shared" si="114"/>
        <v>AWD</v>
      </c>
      <c r="I1435" s="2">
        <f t="shared" si="111"/>
        <v>2021</v>
      </c>
      <c r="J1435" s="2">
        <f t="shared" si="112"/>
        <v>9</v>
      </c>
      <c r="K1435" t="str">
        <f t="shared" si="113"/>
        <v>Korenbouten</v>
      </c>
      <c r="L1435" s="25">
        <f t="shared" si="115"/>
        <v>37.571428571428569</v>
      </c>
    </row>
    <row r="1436" spans="1:12" x14ac:dyDescent="0.25">
      <c r="A1436">
        <v>15</v>
      </c>
      <c r="B1436" t="s">
        <v>54</v>
      </c>
      <c r="C1436" s="1">
        <v>43944.46875</v>
      </c>
      <c r="D1436">
        <v>1</v>
      </c>
      <c r="E1436" t="s">
        <v>22</v>
      </c>
      <c r="F1436" t="s">
        <v>23</v>
      </c>
      <c r="G1436">
        <v>1</v>
      </c>
      <c r="H1436" t="str">
        <f t="shared" si="114"/>
        <v>AWD</v>
      </c>
      <c r="I1436" s="2">
        <f t="shared" si="111"/>
        <v>2020</v>
      </c>
      <c r="J1436" s="2">
        <f t="shared" si="112"/>
        <v>4</v>
      </c>
      <c r="K1436" t="str">
        <f t="shared" si="113"/>
        <v>Glazenmakers</v>
      </c>
      <c r="L1436" s="25">
        <f t="shared" si="115"/>
        <v>16.142857142857142</v>
      </c>
    </row>
    <row r="1437" spans="1:12" x14ac:dyDescent="0.25">
      <c r="A1437">
        <v>15</v>
      </c>
      <c r="B1437" t="s">
        <v>54</v>
      </c>
      <c r="C1437" s="1">
        <v>43944.46875</v>
      </c>
      <c r="D1437">
        <v>1</v>
      </c>
      <c r="E1437" t="s">
        <v>12</v>
      </c>
      <c r="F1437" t="s">
        <v>13</v>
      </c>
      <c r="G1437">
        <v>3</v>
      </c>
      <c r="H1437" t="str">
        <f t="shared" si="114"/>
        <v>AWD</v>
      </c>
      <c r="I1437" s="2">
        <f t="shared" si="111"/>
        <v>2020</v>
      </c>
      <c r="J1437" s="2">
        <f t="shared" si="112"/>
        <v>4</v>
      </c>
      <c r="K1437" t="str">
        <f t="shared" si="113"/>
        <v>Waterjuffer</v>
      </c>
      <c r="L1437" s="25">
        <f t="shared" si="115"/>
        <v>16.142857142857142</v>
      </c>
    </row>
    <row r="1438" spans="1:12" x14ac:dyDescent="0.25">
      <c r="A1438">
        <v>15</v>
      </c>
      <c r="B1438" t="s">
        <v>54</v>
      </c>
      <c r="C1438" s="1">
        <v>44042.572916666664</v>
      </c>
      <c r="D1438">
        <v>1</v>
      </c>
      <c r="E1438" t="s">
        <v>20</v>
      </c>
      <c r="F1438" t="s">
        <v>21</v>
      </c>
      <c r="G1438">
        <v>4</v>
      </c>
      <c r="H1438" t="str">
        <f t="shared" si="114"/>
        <v>AWD</v>
      </c>
      <c r="I1438" s="2">
        <f t="shared" si="111"/>
        <v>2020</v>
      </c>
      <c r="J1438" s="2">
        <f t="shared" si="112"/>
        <v>7</v>
      </c>
      <c r="K1438" t="str">
        <f t="shared" si="113"/>
        <v>Waterjuffer</v>
      </c>
      <c r="L1438" s="25">
        <f t="shared" si="115"/>
        <v>30.142857142857142</v>
      </c>
    </row>
    <row r="1439" spans="1:12" x14ac:dyDescent="0.25">
      <c r="A1439">
        <v>15</v>
      </c>
      <c r="B1439" t="s">
        <v>54</v>
      </c>
      <c r="C1439" s="1">
        <v>44042.572916666664</v>
      </c>
      <c r="D1439">
        <v>1</v>
      </c>
      <c r="E1439" t="s">
        <v>40</v>
      </c>
      <c r="F1439" t="s">
        <v>41</v>
      </c>
      <c r="G1439">
        <v>1</v>
      </c>
      <c r="H1439" t="str">
        <f t="shared" si="114"/>
        <v>AWD</v>
      </c>
      <c r="I1439" s="2">
        <f t="shared" si="111"/>
        <v>2020</v>
      </c>
      <c r="J1439" s="2">
        <f t="shared" si="112"/>
        <v>7</v>
      </c>
      <c r="K1439" t="str">
        <f t="shared" si="113"/>
        <v>Korenbouten</v>
      </c>
      <c r="L1439" s="25">
        <f t="shared" si="115"/>
        <v>30.142857142857142</v>
      </c>
    </row>
    <row r="1440" spans="1:12" x14ac:dyDescent="0.25">
      <c r="A1440">
        <v>15</v>
      </c>
      <c r="B1440" t="s">
        <v>54</v>
      </c>
      <c r="C1440" s="1">
        <v>44042.572916666664</v>
      </c>
      <c r="D1440">
        <v>1</v>
      </c>
      <c r="E1440" t="s">
        <v>32</v>
      </c>
      <c r="F1440" t="s">
        <v>33</v>
      </c>
      <c r="G1440">
        <v>1</v>
      </c>
      <c r="H1440" t="str">
        <f t="shared" si="114"/>
        <v>AWD</v>
      </c>
      <c r="I1440" s="2">
        <f t="shared" si="111"/>
        <v>2020</v>
      </c>
      <c r="J1440" s="2">
        <f t="shared" si="112"/>
        <v>7</v>
      </c>
      <c r="K1440" t="str">
        <f t="shared" si="113"/>
        <v>Korenbouten</v>
      </c>
      <c r="L1440" s="25">
        <f t="shared" si="115"/>
        <v>30.142857142857142</v>
      </c>
    </row>
    <row r="1441" spans="1:12" x14ac:dyDescent="0.25">
      <c r="A1441">
        <v>15</v>
      </c>
      <c r="B1441" t="s">
        <v>54</v>
      </c>
      <c r="C1441" s="1">
        <v>44042.572916666664</v>
      </c>
      <c r="D1441">
        <v>1</v>
      </c>
      <c r="E1441" t="s">
        <v>18</v>
      </c>
      <c r="F1441" t="s">
        <v>19</v>
      </c>
      <c r="G1441">
        <v>1</v>
      </c>
      <c r="H1441" t="str">
        <f t="shared" si="114"/>
        <v>AWD</v>
      </c>
      <c r="I1441" s="2">
        <f t="shared" si="111"/>
        <v>2020</v>
      </c>
      <c r="J1441" s="2">
        <f t="shared" si="112"/>
        <v>7</v>
      </c>
      <c r="K1441" t="str">
        <f t="shared" si="113"/>
        <v>Korenbouten</v>
      </c>
      <c r="L1441" s="25">
        <f t="shared" si="115"/>
        <v>30.142857142857142</v>
      </c>
    </row>
    <row r="1442" spans="1:12" x14ac:dyDescent="0.25">
      <c r="A1442">
        <v>15</v>
      </c>
      <c r="B1442" t="s">
        <v>54</v>
      </c>
      <c r="C1442" s="1">
        <v>44042.572916666664</v>
      </c>
      <c r="D1442">
        <v>1</v>
      </c>
      <c r="E1442" t="s">
        <v>30</v>
      </c>
      <c r="F1442" t="s">
        <v>31</v>
      </c>
      <c r="G1442">
        <v>6</v>
      </c>
      <c r="H1442" t="str">
        <f t="shared" si="114"/>
        <v>AWD</v>
      </c>
      <c r="I1442" s="2">
        <f t="shared" si="111"/>
        <v>2020</v>
      </c>
      <c r="J1442" s="2">
        <f t="shared" si="112"/>
        <v>7</v>
      </c>
      <c r="K1442" t="str">
        <f t="shared" si="113"/>
        <v>Pantserjuffers</v>
      </c>
      <c r="L1442" s="25">
        <f t="shared" si="115"/>
        <v>30.142857142857142</v>
      </c>
    </row>
    <row r="1443" spans="1:12" x14ac:dyDescent="0.25">
      <c r="A1443">
        <v>15</v>
      </c>
      <c r="B1443" t="s">
        <v>54</v>
      </c>
      <c r="C1443" s="1">
        <v>44042.572916666664</v>
      </c>
      <c r="D1443">
        <v>1</v>
      </c>
      <c r="E1443" t="s">
        <v>10</v>
      </c>
      <c r="F1443" t="s">
        <v>11</v>
      </c>
      <c r="G1443">
        <v>15</v>
      </c>
      <c r="H1443" t="str">
        <f t="shared" si="114"/>
        <v>AWD</v>
      </c>
      <c r="I1443" s="2">
        <f t="shared" si="111"/>
        <v>2020</v>
      </c>
      <c r="J1443" s="2">
        <f t="shared" si="112"/>
        <v>7</v>
      </c>
      <c r="K1443" t="str">
        <f t="shared" si="113"/>
        <v>Waterjuffer</v>
      </c>
      <c r="L1443" s="25">
        <f t="shared" si="115"/>
        <v>30.142857142857142</v>
      </c>
    </row>
    <row r="1444" spans="1:12" x14ac:dyDescent="0.25">
      <c r="A1444">
        <v>15</v>
      </c>
      <c r="B1444" t="s">
        <v>54</v>
      </c>
      <c r="C1444" s="1">
        <v>44042.572916666664</v>
      </c>
      <c r="D1444">
        <v>1</v>
      </c>
      <c r="E1444" t="s">
        <v>28</v>
      </c>
      <c r="F1444" t="s">
        <v>29</v>
      </c>
      <c r="G1444">
        <v>1</v>
      </c>
      <c r="H1444" t="str">
        <f t="shared" si="114"/>
        <v>AWD</v>
      </c>
      <c r="I1444" s="2">
        <f t="shared" si="111"/>
        <v>2020</v>
      </c>
      <c r="J1444" s="2">
        <f t="shared" si="112"/>
        <v>7</v>
      </c>
      <c r="K1444" t="str">
        <f t="shared" si="113"/>
        <v>Korenbouten</v>
      </c>
      <c r="L1444" s="25">
        <f t="shared" si="115"/>
        <v>30.142857142857142</v>
      </c>
    </row>
    <row r="1445" spans="1:12" x14ac:dyDescent="0.25">
      <c r="A1445">
        <v>15</v>
      </c>
      <c r="B1445" t="s">
        <v>54</v>
      </c>
      <c r="C1445" s="1">
        <v>44042.572916666664</v>
      </c>
      <c r="D1445">
        <v>1</v>
      </c>
      <c r="E1445" t="s">
        <v>24</v>
      </c>
      <c r="F1445" t="s">
        <v>25</v>
      </c>
      <c r="G1445">
        <v>1</v>
      </c>
      <c r="H1445" t="str">
        <f t="shared" si="114"/>
        <v>AWD</v>
      </c>
      <c r="I1445" s="2">
        <f t="shared" si="111"/>
        <v>2020</v>
      </c>
      <c r="J1445" s="2">
        <f t="shared" si="112"/>
        <v>7</v>
      </c>
      <c r="K1445" t="str">
        <f t="shared" si="113"/>
        <v>Glazenmakers</v>
      </c>
      <c r="L1445" s="25">
        <f t="shared" si="115"/>
        <v>30.142857142857142</v>
      </c>
    </row>
    <row r="1446" spans="1:12" x14ac:dyDescent="0.25">
      <c r="A1446">
        <v>15</v>
      </c>
      <c r="B1446" t="s">
        <v>54</v>
      </c>
      <c r="C1446" s="1">
        <v>44042.572916666664</v>
      </c>
      <c r="D1446">
        <v>1</v>
      </c>
      <c r="E1446" t="s">
        <v>14</v>
      </c>
      <c r="F1446" t="s">
        <v>15</v>
      </c>
      <c r="G1446">
        <v>35</v>
      </c>
      <c r="H1446" t="str">
        <f t="shared" si="114"/>
        <v>AWD</v>
      </c>
      <c r="I1446" s="2">
        <f t="shared" si="111"/>
        <v>2020</v>
      </c>
      <c r="J1446" s="2">
        <f t="shared" si="112"/>
        <v>7</v>
      </c>
      <c r="K1446" t="str">
        <f t="shared" si="113"/>
        <v>Waterjuffer</v>
      </c>
      <c r="L1446" s="25">
        <f t="shared" si="115"/>
        <v>30.142857142857142</v>
      </c>
    </row>
    <row r="1447" spans="1:12" x14ac:dyDescent="0.25">
      <c r="A1447">
        <v>17</v>
      </c>
      <c r="B1447" t="s">
        <v>65</v>
      </c>
      <c r="C1447" s="1">
        <v>40315.635416666664</v>
      </c>
      <c r="D1447">
        <v>1</v>
      </c>
      <c r="E1447" t="s">
        <v>16</v>
      </c>
      <c r="F1447" t="s">
        <v>17</v>
      </c>
      <c r="G1447">
        <v>1</v>
      </c>
      <c r="H1447" t="str">
        <f t="shared" si="114"/>
        <v>AWD</v>
      </c>
      <c r="I1447" s="2">
        <f t="shared" si="111"/>
        <v>2010</v>
      </c>
      <c r="J1447" s="2">
        <f t="shared" si="112"/>
        <v>5</v>
      </c>
      <c r="K1447" t="str">
        <f t="shared" si="113"/>
        <v>Waterjuffer</v>
      </c>
      <c r="L1447" s="25">
        <f t="shared" si="115"/>
        <v>19.428571428571427</v>
      </c>
    </row>
    <row r="1448" spans="1:12" x14ac:dyDescent="0.25">
      <c r="A1448">
        <v>17</v>
      </c>
      <c r="B1448" t="s">
        <v>65</v>
      </c>
      <c r="C1448" s="1">
        <v>40315.635416666664</v>
      </c>
      <c r="D1448">
        <v>1</v>
      </c>
      <c r="E1448" t="s">
        <v>28</v>
      </c>
      <c r="F1448" t="s">
        <v>29</v>
      </c>
      <c r="G1448">
        <v>4</v>
      </c>
      <c r="H1448" t="str">
        <f t="shared" si="114"/>
        <v>AWD</v>
      </c>
      <c r="I1448" s="2">
        <f t="shared" si="111"/>
        <v>2010</v>
      </c>
      <c r="J1448" s="2">
        <f t="shared" si="112"/>
        <v>5</v>
      </c>
      <c r="K1448" t="str">
        <f t="shared" si="113"/>
        <v>Korenbouten</v>
      </c>
      <c r="L1448" s="25">
        <f t="shared" si="115"/>
        <v>19.428571428571427</v>
      </c>
    </row>
    <row r="1449" spans="1:12" x14ac:dyDescent="0.25">
      <c r="A1449">
        <v>17</v>
      </c>
      <c r="B1449" t="s">
        <v>65</v>
      </c>
      <c r="C1449" s="1">
        <v>40315.635416666664</v>
      </c>
      <c r="D1449">
        <v>1</v>
      </c>
      <c r="E1449" t="s">
        <v>12</v>
      </c>
      <c r="F1449" t="s">
        <v>13</v>
      </c>
      <c r="G1449">
        <v>1</v>
      </c>
      <c r="H1449" t="str">
        <f t="shared" si="114"/>
        <v>AWD</v>
      </c>
      <c r="I1449" s="2">
        <f t="shared" si="111"/>
        <v>2010</v>
      </c>
      <c r="J1449" s="2">
        <f t="shared" si="112"/>
        <v>5</v>
      </c>
      <c r="K1449" t="str">
        <f t="shared" si="113"/>
        <v>Waterjuffer</v>
      </c>
      <c r="L1449" s="25">
        <f t="shared" si="115"/>
        <v>19.428571428571427</v>
      </c>
    </row>
    <row r="1450" spans="1:12" x14ac:dyDescent="0.25">
      <c r="A1450">
        <v>17</v>
      </c>
      <c r="B1450" t="s">
        <v>65</v>
      </c>
      <c r="C1450" s="1">
        <v>40315.635416666664</v>
      </c>
      <c r="D1450">
        <v>1</v>
      </c>
      <c r="E1450" t="s">
        <v>14</v>
      </c>
      <c r="F1450" t="s">
        <v>15</v>
      </c>
      <c r="G1450">
        <v>6</v>
      </c>
      <c r="H1450" t="str">
        <f t="shared" si="114"/>
        <v>AWD</v>
      </c>
      <c r="I1450" s="2">
        <f t="shared" si="111"/>
        <v>2010</v>
      </c>
      <c r="J1450" s="2">
        <f t="shared" si="112"/>
        <v>5</v>
      </c>
      <c r="K1450" t="str">
        <f t="shared" si="113"/>
        <v>Waterjuffer</v>
      </c>
      <c r="L1450" s="25">
        <f t="shared" si="115"/>
        <v>19.428571428571427</v>
      </c>
    </row>
    <row r="1451" spans="1:12" x14ac:dyDescent="0.25">
      <c r="A1451">
        <v>17</v>
      </c>
      <c r="B1451" t="s">
        <v>65</v>
      </c>
      <c r="C1451" s="1">
        <v>40331.645833333336</v>
      </c>
      <c r="D1451">
        <v>1</v>
      </c>
      <c r="E1451" t="s">
        <v>42</v>
      </c>
      <c r="F1451" t="s">
        <v>43</v>
      </c>
      <c r="G1451">
        <v>1</v>
      </c>
      <c r="H1451" t="str">
        <f t="shared" si="114"/>
        <v>AWD</v>
      </c>
      <c r="I1451" s="2">
        <f t="shared" si="111"/>
        <v>2010</v>
      </c>
      <c r="J1451" s="2">
        <f t="shared" si="112"/>
        <v>6</v>
      </c>
      <c r="K1451" t="str">
        <f t="shared" si="113"/>
        <v>Korenbouten</v>
      </c>
      <c r="L1451" s="25">
        <f t="shared" si="115"/>
        <v>21.714285714285715</v>
      </c>
    </row>
    <row r="1452" spans="1:12" x14ac:dyDescent="0.25">
      <c r="A1452">
        <v>17</v>
      </c>
      <c r="B1452" t="s">
        <v>65</v>
      </c>
      <c r="C1452" s="1">
        <v>40331.645833333336</v>
      </c>
      <c r="D1452">
        <v>1</v>
      </c>
      <c r="E1452" t="s">
        <v>12</v>
      </c>
      <c r="F1452" t="s">
        <v>13</v>
      </c>
      <c r="G1452">
        <v>7</v>
      </c>
      <c r="H1452" t="str">
        <f t="shared" si="114"/>
        <v>AWD</v>
      </c>
      <c r="I1452" s="2">
        <f t="shared" si="111"/>
        <v>2010</v>
      </c>
      <c r="J1452" s="2">
        <f t="shared" si="112"/>
        <v>6</v>
      </c>
      <c r="K1452" t="str">
        <f t="shared" si="113"/>
        <v>Waterjuffer</v>
      </c>
      <c r="L1452" s="25">
        <f t="shared" si="115"/>
        <v>21.714285714285715</v>
      </c>
    </row>
    <row r="1453" spans="1:12" x14ac:dyDescent="0.25">
      <c r="A1453">
        <v>17</v>
      </c>
      <c r="B1453" t="s">
        <v>65</v>
      </c>
      <c r="C1453" s="1">
        <v>40331.645833333336</v>
      </c>
      <c r="D1453">
        <v>1</v>
      </c>
      <c r="E1453" t="s">
        <v>20</v>
      </c>
      <c r="F1453" t="s">
        <v>21</v>
      </c>
      <c r="G1453">
        <v>42</v>
      </c>
      <c r="H1453" t="str">
        <f t="shared" si="114"/>
        <v>AWD</v>
      </c>
      <c r="I1453" s="2">
        <f t="shared" si="111"/>
        <v>2010</v>
      </c>
      <c r="J1453" s="2">
        <f t="shared" si="112"/>
        <v>6</v>
      </c>
      <c r="K1453" t="str">
        <f t="shared" si="113"/>
        <v>Waterjuffer</v>
      </c>
      <c r="L1453" s="25">
        <f t="shared" si="115"/>
        <v>21.714285714285715</v>
      </c>
    </row>
    <row r="1454" spans="1:12" x14ac:dyDescent="0.25">
      <c r="A1454">
        <v>17</v>
      </c>
      <c r="B1454" t="s">
        <v>65</v>
      </c>
      <c r="C1454" s="1">
        <v>40331.645833333336</v>
      </c>
      <c r="D1454">
        <v>1</v>
      </c>
      <c r="E1454" t="s">
        <v>10</v>
      </c>
      <c r="F1454" t="s">
        <v>11</v>
      </c>
      <c r="G1454">
        <v>23</v>
      </c>
      <c r="H1454" t="str">
        <f t="shared" si="114"/>
        <v>AWD</v>
      </c>
      <c r="I1454" s="2">
        <f t="shared" si="111"/>
        <v>2010</v>
      </c>
      <c r="J1454" s="2">
        <f t="shared" si="112"/>
        <v>6</v>
      </c>
      <c r="K1454" t="str">
        <f t="shared" si="113"/>
        <v>Waterjuffer</v>
      </c>
      <c r="L1454" s="25">
        <f t="shared" si="115"/>
        <v>21.714285714285715</v>
      </c>
    </row>
    <row r="1455" spans="1:12" x14ac:dyDescent="0.25">
      <c r="A1455">
        <v>17</v>
      </c>
      <c r="B1455" t="s">
        <v>65</v>
      </c>
      <c r="C1455" s="1">
        <v>40331.645833333336</v>
      </c>
      <c r="D1455">
        <v>1</v>
      </c>
      <c r="E1455" t="s">
        <v>16</v>
      </c>
      <c r="F1455" t="s">
        <v>17</v>
      </c>
      <c r="G1455">
        <v>3</v>
      </c>
      <c r="H1455" t="str">
        <f t="shared" si="114"/>
        <v>AWD</v>
      </c>
      <c r="I1455" s="2">
        <f t="shared" si="111"/>
        <v>2010</v>
      </c>
      <c r="J1455" s="2">
        <f t="shared" si="112"/>
        <v>6</v>
      </c>
      <c r="K1455" t="str">
        <f t="shared" si="113"/>
        <v>Waterjuffer</v>
      </c>
      <c r="L1455" s="25">
        <f t="shared" si="115"/>
        <v>21.714285714285715</v>
      </c>
    </row>
    <row r="1456" spans="1:12" x14ac:dyDescent="0.25">
      <c r="A1456">
        <v>17</v>
      </c>
      <c r="B1456" t="s">
        <v>65</v>
      </c>
      <c r="C1456" s="1">
        <v>40331.645833333336</v>
      </c>
      <c r="D1456">
        <v>1</v>
      </c>
      <c r="E1456" t="s">
        <v>28</v>
      </c>
      <c r="F1456" t="s">
        <v>29</v>
      </c>
      <c r="G1456">
        <v>13</v>
      </c>
      <c r="H1456" t="str">
        <f t="shared" si="114"/>
        <v>AWD</v>
      </c>
      <c r="I1456" s="2">
        <f t="shared" si="111"/>
        <v>2010</v>
      </c>
      <c r="J1456" s="2">
        <f t="shared" si="112"/>
        <v>6</v>
      </c>
      <c r="K1456" t="str">
        <f t="shared" si="113"/>
        <v>Korenbouten</v>
      </c>
      <c r="L1456" s="25">
        <f t="shared" si="115"/>
        <v>21.714285714285715</v>
      </c>
    </row>
    <row r="1457" spans="1:12" x14ac:dyDescent="0.25">
      <c r="A1457">
        <v>17</v>
      </c>
      <c r="B1457" t="s">
        <v>65</v>
      </c>
      <c r="C1457" s="1">
        <v>40331.645833333336</v>
      </c>
      <c r="D1457">
        <v>1</v>
      </c>
      <c r="E1457" t="s">
        <v>14</v>
      </c>
      <c r="F1457" t="s">
        <v>15</v>
      </c>
      <c r="G1457">
        <v>32</v>
      </c>
      <c r="H1457" t="str">
        <f t="shared" si="114"/>
        <v>AWD</v>
      </c>
      <c r="I1457" s="2">
        <f t="shared" si="111"/>
        <v>2010</v>
      </c>
      <c r="J1457" s="2">
        <f t="shared" si="112"/>
        <v>6</v>
      </c>
      <c r="K1457" t="str">
        <f t="shared" si="113"/>
        <v>Waterjuffer</v>
      </c>
      <c r="L1457" s="25">
        <f t="shared" si="115"/>
        <v>21.714285714285715</v>
      </c>
    </row>
    <row r="1458" spans="1:12" x14ac:dyDescent="0.25">
      <c r="A1458">
        <v>17</v>
      </c>
      <c r="B1458" t="s">
        <v>65</v>
      </c>
      <c r="C1458" s="1">
        <v>40343.611111111109</v>
      </c>
      <c r="D1458">
        <v>1</v>
      </c>
      <c r="E1458" t="s">
        <v>12</v>
      </c>
      <c r="F1458" t="s">
        <v>13</v>
      </c>
      <c r="G1458">
        <v>1</v>
      </c>
      <c r="H1458" t="str">
        <f t="shared" si="114"/>
        <v>AWD</v>
      </c>
      <c r="I1458" s="2">
        <f t="shared" si="111"/>
        <v>2010</v>
      </c>
      <c r="J1458" s="2">
        <f t="shared" si="112"/>
        <v>6</v>
      </c>
      <c r="K1458" t="str">
        <f t="shared" si="113"/>
        <v>Waterjuffer</v>
      </c>
      <c r="L1458" s="25">
        <f t="shared" si="115"/>
        <v>23.428571428571427</v>
      </c>
    </row>
    <row r="1459" spans="1:12" x14ac:dyDescent="0.25">
      <c r="A1459">
        <v>17</v>
      </c>
      <c r="B1459" t="s">
        <v>65</v>
      </c>
      <c r="C1459" s="1">
        <v>40343.611111111109</v>
      </c>
      <c r="D1459">
        <v>1</v>
      </c>
      <c r="E1459" t="s">
        <v>20</v>
      </c>
      <c r="F1459" t="s">
        <v>21</v>
      </c>
      <c r="G1459">
        <v>75</v>
      </c>
      <c r="H1459" t="str">
        <f t="shared" si="114"/>
        <v>AWD</v>
      </c>
      <c r="I1459" s="2">
        <f t="shared" si="111"/>
        <v>2010</v>
      </c>
      <c r="J1459" s="2">
        <f t="shared" si="112"/>
        <v>6</v>
      </c>
      <c r="K1459" t="str">
        <f t="shared" si="113"/>
        <v>Waterjuffer</v>
      </c>
      <c r="L1459" s="25">
        <f t="shared" si="115"/>
        <v>23.428571428571427</v>
      </c>
    </row>
    <row r="1460" spans="1:12" x14ac:dyDescent="0.25">
      <c r="A1460">
        <v>17</v>
      </c>
      <c r="B1460" t="s">
        <v>65</v>
      </c>
      <c r="C1460" s="1">
        <v>40343.611111111109</v>
      </c>
      <c r="D1460">
        <v>1</v>
      </c>
      <c r="E1460" t="s">
        <v>26</v>
      </c>
      <c r="F1460" t="s">
        <v>27</v>
      </c>
      <c r="G1460">
        <v>2</v>
      </c>
      <c r="H1460" t="str">
        <f t="shared" si="114"/>
        <v>AWD</v>
      </c>
      <c r="I1460" s="2">
        <f t="shared" si="111"/>
        <v>2010</v>
      </c>
      <c r="J1460" s="2">
        <f t="shared" si="112"/>
        <v>6</v>
      </c>
      <c r="K1460" t="str">
        <f t="shared" si="113"/>
        <v>Glazenmakers</v>
      </c>
      <c r="L1460" s="25">
        <f t="shared" si="115"/>
        <v>23.428571428571427</v>
      </c>
    </row>
    <row r="1461" spans="1:12" x14ac:dyDescent="0.25">
      <c r="A1461">
        <v>17</v>
      </c>
      <c r="B1461" t="s">
        <v>65</v>
      </c>
      <c r="C1461" s="1">
        <v>40343.611111111109</v>
      </c>
      <c r="D1461">
        <v>1</v>
      </c>
      <c r="E1461" t="s">
        <v>10</v>
      </c>
      <c r="F1461" t="s">
        <v>11</v>
      </c>
      <c r="G1461">
        <v>72</v>
      </c>
      <c r="H1461" t="str">
        <f t="shared" si="114"/>
        <v>AWD</v>
      </c>
      <c r="I1461" s="2">
        <f t="shared" si="111"/>
        <v>2010</v>
      </c>
      <c r="J1461" s="2">
        <f t="shared" si="112"/>
        <v>6</v>
      </c>
      <c r="K1461" t="str">
        <f t="shared" si="113"/>
        <v>Waterjuffer</v>
      </c>
      <c r="L1461" s="25">
        <f t="shared" si="115"/>
        <v>23.428571428571427</v>
      </c>
    </row>
    <row r="1462" spans="1:12" x14ac:dyDescent="0.25">
      <c r="A1462">
        <v>17</v>
      </c>
      <c r="B1462" t="s">
        <v>65</v>
      </c>
      <c r="C1462" s="1">
        <v>40343.611111111109</v>
      </c>
      <c r="D1462">
        <v>1</v>
      </c>
      <c r="E1462" t="s">
        <v>16</v>
      </c>
      <c r="F1462" t="s">
        <v>17</v>
      </c>
      <c r="G1462">
        <v>2</v>
      </c>
      <c r="H1462" t="str">
        <f t="shared" si="114"/>
        <v>AWD</v>
      </c>
      <c r="I1462" s="2">
        <f t="shared" si="111"/>
        <v>2010</v>
      </c>
      <c r="J1462" s="2">
        <f t="shared" si="112"/>
        <v>6</v>
      </c>
      <c r="K1462" t="str">
        <f t="shared" si="113"/>
        <v>Waterjuffer</v>
      </c>
      <c r="L1462" s="25">
        <f t="shared" si="115"/>
        <v>23.428571428571427</v>
      </c>
    </row>
    <row r="1463" spans="1:12" x14ac:dyDescent="0.25">
      <c r="A1463">
        <v>17</v>
      </c>
      <c r="B1463" t="s">
        <v>65</v>
      </c>
      <c r="C1463" s="1">
        <v>40343.611111111109</v>
      </c>
      <c r="D1463">
        <v>1</v>
      </c>
      <c r="E1463" t="s">
        <v>28</v>
      </c>
      <c r="F1463" t="s">
        <v>29</v>
      </c>
      <c r="G1463">
        <v>22</v>
      </c>
      <c r="H1463" t="str">
        <f t="shared" si="114"/>
        <v>AWD</v>
      </c>
      <c r="I1463" s="2">
        <f t="shared" si="111"/>
        <v>2010</v>
      </c>
      <c r="J1463" s="2">
        <f t="shared" si="112"/>
        <v>6</v>
      </c>
      <c r="K1463" t="str">
        <f t="shared" si="113"/>
        <v>Korenbouten</v>
      </c>
      <c r="L1463" s="25">
        <f t="shared" si="115"/>
        <v>23.428571428571427</v>
      </c>
    </row>
    <row r="1464" spans="1:12" x14ac:dyDescent="0.25">
      <c r="A1464">
        <v>17</v>
      </c>
      <c r="B1464" t="s">
        <v>65</v>
      </c>
      <c r="C1464" s="1">
        <v>40343.611111111109</v>
      </c>
      <c r="D1464">
        <v>1</v>
      </c>
      <c r="E1464" t="s">
        <v>14</v>
      </c>
      <c r="F1464" t="s">
        <v>15</v>
      </c>
      <c r="G1464">
        <v>23</v>
      </c>
      <c r="H1464" t="str">
        <f t="shared" si="114"/>
        <v>AWD</v>
      </c>
      <c r="I1464" s="2">
        <f t="shared" si="111"/>
        <v>2010</v>
      </c>
      <c r="J1464" s="2">
        <f t="shared" si="112"/>
        <v>6</v>
      </c>
      <c r="K1464" t="str">
        <f t="shared" si="113"/>
        <v>Waterjuffer</v>
      </c>
      <c r="L1464" s="25">
        <f t="shared" si="115"/>
        <v>23.428571428571427</v>
      </c>
    </row>
    <row r="1465" spans="1:12" x14ac:dyDescent="0.25">
      <c r="A1465">
        <v>17</v>
      </c>
      <c r="B1465" t="s">
        <v>65</v>
      </c>
      <c r="C1465" s="1">
        <v>40368.503472222219</v>
      </c>
      <c r="D1465">
        <v>1</v>
      </c>
      <c r="E1465" t="s">
        <v>30</v>
      </c>
      <c r="F1465" t="s">
        <v>31</v>
      </c>
      <c r="G1465">
        <v>1</v>
      </c>
      <c r="H1465" t="str">
        <f t="shared" si="114"/>
        <v>AWD</v>
      </c>
      <c r="I1465" s="2">
        <f t="shared" si="111"/>
        <v>2010</v>
      </c>
      <c r="J1465" s="2">
        <f t="shared" si="112"/>
        <v>7</v>
      </c>
      <c r="K1465" t="str">
        <f t="shared" si="113"/>
        <v>Pantserjuffers</v>
      </c>
      <c r="L1465" s="25">
        <f t="shared" si="115"/>
        <v>27</v>
      </c>
    </row>
    <row r="1466" spans="1:12" x14ac:dyDescent="0.25">
      <c r="A1466">
        <v>17</v>
      </c>
      <c r="B1466" t="s">
        <v>65</v>
      </c>
      <c r="C1466" s="1">
        <v>40368.503472222219</v>
      </c>
      <c r="D1466">
        <v>1</v>
      </c>
      <c r="E1466" t="s">
        <v>20</v>
      </c>
      <c r="F1466" t="s">
        <v>21</v>
      </c>
      <c r="G1466">
        <v>16</v>
      </c>
      <c r="H1466" t="str">
        <f t="shared" si="114"/>
        <v>AWD</v>
      </c>
      <c r="I1466" s="2">
        <f t="shared" si="111"/>
        <v>2010</v>
      </c>
      <c r="J1466" s="2">
        <f t="shared" si="112"/>
        <v>7</v>
      </c>
      <c r="K1466" t="str">
        <f t="shared" si="113"/>
        <v>Waterjuffer</v>
      </c>
      <c r="L1466" s="25">
        <f t="shared" si="115"/>
        <v>27</v>
      </c>
    </row>
    <row r="1467" spans="1:12" x14ac:dyDescent="0.25">
      <c r="A1467">
        <v>17</v>
      </c>
      <c r="B1467" t="s">
        <v>65</v>
      </c>
      <c r="C1467" s="1">
        <v>40368.503472222219</v>
      </c>
      <c r="D1467">
        <v>1</v>
      </c>
      <c r="E1467" t="s">
        <v>10</v>
      </c>
      <c r="F1467" t="s">
        <v>11</v>
      </c>
      <c r="G1467">
        <v>20</v>
      </c>
      <c r="H1467" t="str">
        <f t="shared" si="114"/>
        <v>AWD</v>
      </c>
      <c r="I1467" s="2">
        <f t="shared" si="111"/>
        <v>2010</v>
      </c>
      <c r="J1467" s="2">
        <f t="shared" si="112"/>
        <v>7</v>
      </c>
      <c r="K1467" t="str">
        <f t="shared" si="113"/>
        <v>Waterjuffer</v>
      </c>
      <c r="L1467" s="25">
        <f t="shared" si="115"/>
        <v>27</v>
      </c>
    </row>
    <row r="1468" spans="1:12" x14ac:dyDescent="0.25">
      <c r="A1468">
        <v>17</v>
      </c>
      <c r="B1468" t="s">
        <v>65</v>
      </c>
      <c r="C1468" s="1">
        <v>40368.503472222219</v>
      </c>
      <c r="D1468">
        <v>1</v>
      </c>
      <c r="E1468" t="s">
        <v>28</v>
      </c>
      <c r="F1468" t="s">
        <v>29</v>
      </c>
      <c r="G1468">
        <v>2</v>
      </c>
      <c r="H1468" t="str">
        <f t="shared" si="114"/>
        <v>AWD</v>
      </c>
      <c r="I1468" s="2">
        <f t="shared" si="111"/>
        <v>2010</v>
      </c>
      <c r="J1468" s="2">
        <f t="shared" si="112"/>
        <v>7</v>
      </c>
      <c r="K1468" t="str">
        <f t="shared" si="113"/>
        <v>Korenbouten</v>
      </c>
      <c r="L1468" s="25">
        <f t="shared" si="115"/>
        <v>27</v>
      </c>
    </row>
    <row r="1469" spans="1:12" x14ac:dyDescent="0.25">
      <c r="A1469">
        <v>17</v>
      </c>
      <c r="B1469" t="s">
        <v>65</v>
      </c>
      <c r="C1469" s="1">
        <v>40368.503472222219</v>
      </c>
      <c r="D1469">
        <v>1</v>
      </c>
      <c r="E1469" t="s">
        <v>14</v>
      </c>
      <c r="F1469" t="s">
        <v>15</v>
      </c>
      <c r="G1469">
        <v>18</v>
      </c>
      <c r="H1469" t="str">
        <f t="shared" si="114"/>
        <v>AWD</v>
      </c>
      <c r="I1469" s="2">
        <f t="shared" ref="I1469:I1532" si="116">YEAR(C1469)</f>
        <v>2010</v>
      </c>
      <c r="J1469" s="2">
        <f t="shared" ref="J1469:J1532" si="117">MONTH(C1469)</f>
        <v>7</v>
      </c>
      <c r="K1469" t="str">
        <f t="shared" ref="K1469:K1532" si="118">VLOOKUP(E1469,$Q$2:$R$100,2,FALSE)</f>
        <v>Waterjuffer</v>
      </c>
      <c r="L1469" s="25">
        <f t="shared" si="115"/>
        <v>27</v>
      </c>
    </row>
    <row r="1470" spans="1:12" x14ac:dyDescent="0.25">
      <c r="A1470">
        <v>17</v>
      </c>
      <c r="B1470" t="s">
        <v>65</v>
      </c>
      <c r="C1470" s="1">
        <v>40373.614583333336</v>
      </c>
      <c r="D1470">
        <v>1</v>
      </c>
      <c r="E1470" t="s">
        <v>55</v>
      </c>
      <c r="F1470" t="s">
        <v>56</v>
      </c>
      <c r="G1470">
        <v>2</v>
      </c>
      <c r="H1470" t="str">
        <f t="shared" si="114"/>
        <v>AWD</v>
      </c>
      <c r="I1470" s="2">
        <f t="shared" si="116"/>
        <v>2010</v>
      </c>
      <c r="J1470" s="2">
        <f t="shared" si="117"/>
        <v>7</v>
      </c>
      <c r="K1470" t="str">
        <f t="shared" si="118"/>
        <v>Korenbouten</v>
      </c>
      <c r="L1470" s="25">
        <f t="shared" si="115"/>
        <v>27.714285714285715</v>
      </c>
    </row>
    <row r="1471" spans="1:12" x14ac:dyDescent="0.25">
      <c r="A1471">
        <v>17</v>
      </c>
      <c r="B1471" t="s">
        <v>65</v>
      </c>
      <c r="C1471" s="1">
        <v>40373.614583333336</v>
      </c>
      <c r="D1471">
        <v>1</v>
      </c>
      <c r="E1471" t="s">
        <v>20</v>
      </c>
      <c r="F1471" t="s">
        <v>21</v>
      </c>
      <c r="G1471">
        <v>19</v>
      </c>
      <c r="H1471" t="str">
        <f t="shared" si="114"/>
        <v>AWD</v>
      </c>
      <c r="I1471" s="2">
        <f t="shared" si="116"/>
        <v>2010</v>
      </c>
      <c r="J1471" s="2">
        <f t="shared" si="117"/>
        <v>7</v>
      </c>
      <c r="K1471" t="str">
        <f t="shared" si="118"/>
        <v>Waterjuffer</v>
      </c>
      <c r="L1471" s="25">
        <f t="shared" si="115"/>
        <v>27.714285714285715</v>
      </c>
    </row>
    <row r="1472" spans="1:12" x14ac:dyDescent="0.25">
      <c r="A1472">
        <v>17</v>
      </c>
      <c r="B1472" t="s">
        <v>65</v>
      </c>
      <c r="C1472" s="1">
        <v>40373.614583333336</v>
      </c>
      <c r="D1472">
        <v>1</v>
      </c>
      <c r="E1472" t="s">
        <v>16</v>
      </c>
      <c r="F1472" t="s">
        <v>17</v>
      </c>
      <c r="G1472">
        <v>2</v>
      </c>
      <c r="H1472" t="str">
        <f t="shared" si="114"/>
        <v>AWD</v>
      </c>
      <c r="I1472" s="2">
        <f t="shared" si="116"/>
        <v>2010</v>
      </c>
      <c r="J1472" s="2">
        <f t="shared" si="117"/>
        <v>7</v>
      </c>
      <c r="K1472" t="str">
        <f t="shared" si="118"/>
        <v>Waterjuffer</v>
      </c>
      <c r="L1472" s="25">
        <f t="shared" si="115"/>
        <v>27.714285714285715</v>
      </c>
    </row>
    <row r="1473" spans="1:12" x14ac:dyDescent="0.25">
      <c r="A1473">
        <v>17</v>
      </c>
      <c r="B1473" t="s">
        <v>65</v>
      </c>
      <c r="C1473" s="1">
        <v>40373.614583333336</v>
      </c>
      <c r="D1473">
        <v>1</v>
      </c>
      <c r="E1473" t="s">
        <v>10</v>
      </c>
      <c r="F1473" t="s">
        <v>11</v>
      </c>
      <c r="G1473">
        <v>44</v>
      </c>
      <c r="H1473" t="str">
        <f t="shared" si="114"/>
        <v>AWD</v>
      </c>
      <c r="I1473" s="2">
        <f t="shared" si="116"/>
        <v>2010</v>
      </c>
      <c r="J1473" s="2">
        <f t="shared" si="117"/>
        <v>7</v>
      </c>
      <c r="K1473" t="str">
        <f t="shared" si="118"/>
        <v>Waterjuffer</v>
      </c>
      <c r="L1473" s="25">
        <f t="shared" si="115"/>
        <v>27.714285714285715</v>
      </c>
    </row>
    <row r="1474" spans="1:12" x14ac:dyDescent="0.25">
      <c r="A1474">
        <v>17</v>
      </c>
      <c r="B1474" t="s">
        <v>65</v>
      </c>
      <c r="C1474" s="1">
        <v>40373.614583333336</v>
      </c>
      <c r="D1474">
        <v>1</v>
      </c>
      <c r="E1474" t="s">
        <v>14</v>
      </c>
      <c r="F1474" t="s">
        <v>15</v>
      </c>
      <c r="G1474">
        <v>13</v>
      </c>
      <c r="H1474" t="str">
        <f t="shared" ref="H1474:H1537" si="119">VLOOKUP(A1474,$N$2:$O$51,2,FALSE)</f>
        <v>AWD</v>
      </c>
      <c r="I1474" s="2">
        <f t="shared" si="116"/>
        <v>2010</v>
      </c>
      <c r="J1474" s="2">
        <f t="shared" si="117"/>
        <v>7</v>
      </c>
      <c r="K1474" t="str">
        <f t="shared" si="118"/>
        <v>Waterjuffer</v>
      </c>
      <c r="L1474" s="25">
        <f t="shared" si="115"/>
        <v>27.714285714285715</v>
      </c>
    </row>
    <row r="1475" spans="1:12" x14ac:dyDescent="0.25">
      <c r="A1475">
        <v>17</v>
      </c>
      <c r="B1475" t="s">
        <v>65</v>
      </c>
      <c r="C1475" s="1">
        <v>40386.645833333336</v>
      </c>
      <c r="D1475">
        <v>1</v>
      </c>
      <c r="E1475" t="s">
        <v>40</v>
      </c>
      <c r="F1475" t="s">
        <v>41</v>
      </c>
      <c r="G1475">
        <v>1</v>
      </c>
      <c r="H1475" t="str">
        <f t="shared" si="119"/>
        <v>AWD</v>
      </c>
      <c r="I1475" s="2">
        <f t="shared" si="116"/>
        <v>2010</v>
      </c>
      <c r="J1475" s="2">
        <f t="shared" si="117"/>
        <v>7</v>
      </c>
      <c r="K1475" t="str">
        <f t="shared" si="118"/>
        <v>Korenbouten</v>
      </c>
      <c r="L1475" s="25">
        <f t="shared" ref="L1475:L1538" si="120">(ROUNDDOWN(C1475-DATE(I1475,1,1),0))/7</f>
        <v>29.571428571428573</v>
      </c>
    </row>
    <row r="1476" spans="1:12" x14ac:dyDescent="0.25">
      <c r="A1476">
        <v>17</v>
      </c>
      <c r="B1476" t="s">
        <v>65</v>
      </c>
      <c r="C1476" s="1">
        <v>40386.645833333336</v>
      </c>
      <c r="D1476">
        <v>1</v>
      </c>
      <c r="E1476" t="s">
        <v>8</v>
      </c>
      <c r="F1476" t="s">
        <v>9</v>
      </c>
      <c r="G1476">
        <v>1</v>
      </c>
      <c r="H1476" t="str">
        <f t="shared" si="119"/>
        <v>AWD</v>
      </c>
      <c r="I1476" s="2">
        <f t="shared" si="116"/>
        <v>2010</v>
      </c>
      <c r="J1476" s="2">
        <f t="shared" si="117"/>
        <v>7</v>
      </c>
      <c r="K1476" t="str">
        <f t="shared" si="118"/>
        <v>Pantserjuffers</v>
      </c>
      <c r="L1476" s="25">
        <f t="shared" si="120"/>
        <v>29.571428571428573</v>
      </c>
    </row>
    <row r="1477" spans="1:12" x14ac:dyDescent="0.25">
      <c r="A1477">
        <v>17</v>
      </c>
      <c r="B1477" t="s">
        <v>65</v>
      </c>
      <c r="C1477" s="1">
        <v>40386.645833333336</v>
      </c>
      <c r="D1477">
        <v>1</v>
      </c>
      <c r="E1477" t="s">
        <v>20</v>
      </c>
      <c r="F1477" t="s">
        <v>21</v>
      </c>
      <c r="G1477">
        <v>14</v>
      </c>
      <c r="H1477" t="str">
        <f t="shared" si="119"/>
        <v>AWD</v>
      </c>
      <c r="I1477" s="2">
        <f t="shared" si="116"/>
        <v>2010</v>
      </c>
      <c r="J1477" s="2">
        <f t="shared" si="117"/>
        <v>7</v>
      </c>
      <c r="K1477" t="str">
        <f t="shared" si="118"/>
        <v>Waterjuffer</v>
      </c>
      <c r="L1477" s="25">
        <f t="shared" si="120"/>
        <v>29.571428571428573</v>
      </c>
    </row>
    <row r="1478" spans="1:12" x14ac:dyDescent="0.25">
      <c r="A1478">
        <v>17</v>
      </c>
      <c r="B1478" t="s">
        <v>65</v>
      </c>
      <c r="C1478" s="1">
        <v>40386.645833333336</v>
      </c>
      <c r="D1478">
        <v>1</v>
      </c>
      <c r="E1478" t="s">
        <v>55</v>
      </c>
      <c r="F1478" t="s">
        <v>56</v>
      </c>
      <c r="G1478">
        <v>1</v>
      </c>
      <c r="H1478" t="str">
        <f t="shared" si="119"/>
        <v>AWD</v>
      </c>
      <c r="I1478" s="2">
        <f t="shared" si="116"/>
        <v>2010</v>
      </c>
      <c r="J1478" s="2">
        <f t="shared" si="117"/>
        <v>7</v>
      </c>
      <c r="K1478" t="str">
        <f t="shared" si="118"/>
        <v>Korenbouten</v>
      </c>
      <c r="L1478" s="25">
        <f t="shared" si="120"/>
        <v>29.571428571428573</v>
      </c>
    </row>
    <row r="1479" spans="1:12" x14ac:dyDescent="0.25">
      <c r="A1479">
        <v>17</v>
      </c>
      <c r="B1479" t="s">
        <v>65</v>
      </c>
      <c r="C1479" s="1">
        <v>40386.645833333336</v>
      </c>
      <c r="D1479">
        <v>1</v>
      </c>
      <c r="E1479" t="s">
        <v>34</v>
      </c>
      <c r="F1479" t="s">
        <v>35</v>
      </c>
      <c r="G1479">
        <v>3</v>
      </c>
      <c r="H1479" t="str">
        <f t="shared" si="119"/>
        <v>AWD</v>
      </c>
      <c r="I1479" s="2">
        <f t="shared" si="116"/>
        <v>2010</v>
      </c>
      <c r="J1479" s="2">
        <f t="shared" si="117"/>
        <v>7</v>
      </c>
      <c r="K1479" t="str">
        <f t="shared" si="118"/>
        <v>Pantserjuffers</v>
      </c>
      <c r="L1479" s="25">
        <f t="shared" si="120"/>
        <v>29.571428571428573</v>
      </c>
    </row>
    <row r="1480" spans="1:12" x14ac:dyDescent="0.25">
      <c r="A1480">
        <v>17</v>
      </c>
      <c r="B1480" t="s">
        <v>65</v>
      </c>
      <c r="C1480" s="1">
        <v>40386.645833333336</v>
      </c>
      <c r="D1480">
        <v>1</v>
      </c>
      <c r="E1480" t="s">
        <v>10</v>
      </c>
      <c r="F1480" t="s">
        <v>11</v>
      </c>
      <c r="G1480">
        <v>19</v>
      </c>
      <c r="H1480" t="str">
        <f t="shared" si="119"/>
        <v>AWD</v>
      </c>
      <c r="I1480" s="2">
        <f t="shared" si="116"/>
        <v>2010</v>
      </c>
      <c r="J1480" s="2">
        <f t="shared" si="117"/>
        <v>7</v>
      </c>
      <c r="K1480" t="str">
        <f t="shared" si="118"/>
        <v>Waterjuffer</v>
      </c>
      <c r="L1480" s="25">
        <f t="shared" si="120"/>
        <v>29.571428571428573</v>
      </c>
    </row>
    <row r="1481" spans="1:12" x14ac:dyDescent="0.25">
      <c r="A1481">
        <v>17</v>
      </c>
      <c r="B1481" t="s">
        <v>65</v>
      </c>
      <c r="C1481" s="1">
        <v>40386.645833333336</v>
      </c>
      <c r="D1481">
        <v>1</v>
      </c>
      <c r="E1481" t="s">
        <v>14</v>
      </c>
      <c r="F1481" t="s">
        <v>15</v>
      </c>
      <c r="G1481">
        <v>9</v>
      </c>
      <c r="H1481" t="str">
        <f t="shared" si="119"/>
        <v>AWD</v>
      </c>
      <c r="I1481" s="2">
        <f t="shared" si="116"/>
        <v>2010</v>
      </c>
      <c r="J1481" s="2">
        <f t="shared" si="117"/>
        <v>7</v>
      </c>
      <c r="K1481" t="str">
        <f t="shared" si="118"/>
        <v>Waterjuffer</v>
      </c>
      <c r="L1481" s="25">
        <f t="shared" si="120"/>
        <v>29.571428571428573</v>
      </c>
    </row>
    <row r="1482" spans="1:12" x14ac:dyDescent="0.25">
      <c r="A1482">
        <v>17</v>
      </c>
      <c r="B1482" t="s">
        <v>65</v>
      </c>
      <c r="C1482" s="1">
        <v>40399.625</v>
      </c>
      <c r="D1482">
        <v>1</v>
      </c>
      <c r="E1482" t="s">
        <v>26</v>
      </c>
      <c r="F1482" t="s">
        <v>27</v>
      </c>
      <c r="G1482">
        <v>1</v>
      </c>
      <c r="H1482" t="str">
        <f t="shared" si="119"/>
        <v>AWD</v>
      </c>
      <c r="I1482" s="2">
        <f t="shared" si="116"/>
        <v>2010</v>
      </c>
      <c r="J1482" s="2">
        <f t="shared" si="117"/>
        <v>8</v>
      </c>
      <c r="K1482" t="str">
        <f t="shared" si="118"/>
        <v>Glazenmakers</v>
      </c>
      <c r="L1482" s="25">
        <f t="shared" si="120"/>
        <v>31.428571428571427</v>
      </c>
    </row>
    <row r="1483" spans="1:12" x14ac:dyDescent="0.25">
      <c r="A1483">
        <v>17</v>
      </c>
      <c r="B1483" t="s">
        <v>65</v>
      </c>
      <c r="C1483" s="1">
        <v>40399.625</v>
      </c>
      <c r="D1483">
        <v>1</v>
      </c>
      <c r="E1483" t="s">
        <v>34</v>
      </c>
      <c r="F1483" t="s">
        <v>35</v>
      </c>
      <c r="G1483">
        <v>4</v>
      </c>
      <c r="H1483" t="str">
        <f t="shared" si="119"/>
        <v>AWD</v>
      </c>
      <c r="I1483" s="2">
        <f t="shared" si="116"/>
        <v>2010</v>
      </c>
      <c r="J1483" s="2">
        <f t="shared" si="117"/>
        <v>8</v>
      </c>
      <c r="K1483" t="str">
        <f t="shared" si="118"/>
        <v>Pantserjuffers</v>
      </c>
      <c r="L1483" s="25">
        <f t="shared" si="120"/>
        <v>31.428571428571427</v>
      </c>
    </row>
    <row r="1484" spans="1:12" x14ac:dyDescent="0.25">
      <c r="A1484">
        <v>17</v>
      </c>
      <c r="B1484" t="s">
        <v>65</v>
      </c>
      <c r="C1484" s="1">
        <v>40399.625</v>
      </c>
      <c r="D1484">
        <v>1</v>
      </c>
      <c r="E1484" t="s">
        <v>20</v>
      </c>
      <c r="F1484" t="s">
        <v>21</v>
      </c>
      <c r="G1484">
        <v>13</v>
      </c>
      <c r="H1484" t="str">
        <f t="shared" si="119"/>
        <v>AWD</v>
      </c>
      <c r="I1484" s="2">
        <f t="shared" si="116"/>
        <v>2010</v>
      </c>
      <c r="J1484" s="2">
        <f t="shared" si="117"/>
        <v>8</v>
      </c>
      <c r="K1484" t="str">
        <f t="shared" si="118"/>
        <v>Waterjuffer</v>
      </c>
      <c r="L1484" s="25">
        <f t="shared" si="120"/>
        <v>31.428571428571427</v>
      </c>
    </row>
    <row r="1485" spans="1:12" x14ac:dyDescent="0.25">
      <c r="A1485">
        <v>17</v>
      </c>
      <c r="B1485" t="s">
        <v>65</v>
      </c>
      <c r="C1485" s="1">
        <v>40399.625</v>
      </c>
      <c r="D1485">
        <v>1</v>
      </c>
      <c r="E1485" t="s">
        <v>30</v>
      </c>
      <c r="F1485" t="s">
        <v>31</v>
      </c>
      <c r="G1485">
        <v>1</v>
      </c>
      <c r="H1485" t="str">
        <f t="shared" si="119"/>
        <v>AWD</v>
      </c>
      <c r="I1485" s="2">
        <f t="shared" si="116"/>
        <v>2010</v>
      </c>
      <c r="J1485" s="2">
        <f t="shared" si="117"/>
        <v>8</v>
      </c>
      <c r="K1485" t="str">
        <f t="shared" si="118"/>
        <v>Pantserjuffers</v>
      </c>
      <c r="L1485" s="25">
        <f t="shared" si="120"/>
        <v>31.428571428571427</v>
      </c>
    </row>
    <row r="1486" spans="1:12" x14ac:dyDescent="0.25">
      <c r="A1486">
        <v>17</v>
      </c>
      <c r="B1486" t="s">
        <v>65</v>
      </c>
      <c r="C1486" s="1">
        <v>40399.625</v>
      </c>
      <c r="D1486">
        <v>1</v>
      </c>
      <c r="E1486" t="s">
        <v>10</v>
      </c>
      <c r="F1486" t="s">
        <v>11</v>
      </c>
      <c r="G1486">
        <v>11</v>
      </c>
      <c r="H1486" t="str">
        <f t="shared" si="119"/>
        <v>AWD</v>
      </c>
      <c r="I1486" s="2">
        <f t="shared" si="116"/>
        <v>2010</v>
      </c>
      <c r="J1486" s="2">
        <f t="shared" si="117"/>
        <v>8</v>
      </c>
      <c r="K1486" t="str">
        <f t="shared" si="118"/>
        <v>Waterjuffer</v>
      </c>
      <c r="L1486" s="25">
        <f t="shared" si="120"/>
        <v>31.428571428571427</v>
      </c>
    </row>
    <row r="1487" spans="1:12" x14ac:dyDescent="0.25">
      <c r="A1487">
        <v>17</v>
      </c>
      <c r="B1487" t="s">
        <v>65</v>
      </c>
      <c r="C1487" s="1">
        <v>40399.625</v>
      </c>
      <c r="D1487">
        <v>1</v>
      </c>
      <c r="E1487" t="s">
        <v>14</v>
      </c>
      <c r="F1487" t="s">
        <v>15</v>
      </c>
      <c r="G1487">
        <v>13</v>
      </c>
      <c r="H1487" t="str">
        <f t="shared" si="119"/>
        <v>AWD</v>
      </c>
      <c r="I1487" s="2">
        <f t="shared" si="116"/>
        <v>2010</v>
      </c>
      <c r="J1487" s="2">
        <f t="shared" si="117"/>
        <v>8</v>
      </c>
      <c r="K1487" t="str">
        <f t="shared" si="118"/>
        <v>Waterjuffer</v>
      </c>
      <c r="L1487" s="25">
        <f t="shared" si="120"/>
        <v>31.428571428571427</v>
      </c>
    </row>
    <row r="1488" spans="1:12" x14ac:dyDescent="0.25">
      <c r="A1488">
        <v>17</v>
      </c>
      <c r="B1488" t="s">
        <v>65</v>
      </c>
      <c r="C1488" s="1">
        <v>40410.583333333336</v>
      </c>
      <c r="D1488">
        <v>1</v>
      </c>
      <c r="E1488" t="s">
        <v>20</v>
      </c>
      <c r="F1488" t="s">
        <v>21</v>
      </c>
      <c r="G1488">
        <v>7</v>
      </c>
      <c r="H1488" t="str">
        <f t="shared" si="119"/>
        <v>AWD</v>
      </c>
      <c r="I1488" s="2">
        <f t="shared" si="116"/>
        <v>2010</v>
      </c>
      <c r="J1488" s="2">
        <f t="shared" si="117"/>
        <v>8</v>
      </c>
      <c r="K1488" t="str">
        <f t="shared" si="118"/>
        <v>Waterjuffer</v>
      </c>
      <c r="L1488" s="25">
        <f t="shared" si="120"/>
        <v>33</v>
      </c>
    </row>
    <row r="1489" spans="1:12" x14ac:dyDescent="0.25">
      <c r="A1489">
        <v>17</v>
      </c>
      <c r="B1489" t="s">
        <v>65</v>
      </c>
      <c r="C1489" s="1">
        <v>40410.583333333336</v>
      </c>
      <c r="D1489">
        <v>1</v>
      </c>
      <c r="E1489" t="s">
        <v>32</v>
      </c>
      <c r="F1489" t="s">
        <v>33</v>
      </c>
      <c r="G1489">
        <v>4</v>
      </c>
      <c r="H1489" t="str">
        <f t="shared" si="119"/>
        <v>AWD</v>
      </c>
      <c r="I1489" s="2">
        <f t="shared" si="116"/>
        <v>2010</v>
      </c>
      <c r="J1489" s="2">
        <f t="shared" si="117"/>
        <v>8</v>
      </c>
      <c r="K1489" t="str">
        <f t="shared" si="118"/>
        <v>Korenbouten</v>
      </c>
      <c r="L1489" s="25">
        <f t="shared" si="120"/>
        <v>33</v>
      </c>
    </row>
    <row r="1490" spans="1:12" x14ac:dyDescent="0.25">
      <c r="A1490">
        <v>17</v>
      </c>
      <c r="B1490" t="s">
        <v>65</v>
      </c>
      <c r="C1490" s="1">
        <v>40410.583333333336</v>
      </c>
      <c r="D1490">
        <v>1</v>
      </c>
      <c r="E1490" t="s">
        <v>55</v>
      </c>
      <c r="F1490" t="s">
        <v>56</v>
      </c>
      <c r="G1490">
        <v>3</v>
      </c>
      <c r="H1490" t="str">
        <f t="shared" si="119"/>
        <v>AWD</v>
      </c>
      <c r="I1490" s="2">
        <f t="shared" si="116"/>
        <v>2010</v>
      </c>
      <c r="J1490" s="2">
        <f t="shared" si="117"/>
        <v>8</v>
      </c>
      <c r="K1490" t="str">
        <f t="shared" si="118"/>
        <v>Korenbouten</v>
      </c>
      <c r="L1490" s="25">
        <f t="shared" si="120"/>
        <v>33</v>
      </c>
    </row>
    <row r="1491" spans="1:12" x14ac:dyDescent="0.25">
      <c r="A1491">
        <v>17</v>
      </c>
      <c r="B1491" t="s">
        <v>65</v>
      </c>
      <c r="C1491" s="1">
        <v>40410.583333333336</v>
      </c>
      <c r="D1491">
        <v>1</v>
      </c>
      <c r="E1491" t="s">
        <v>34</v>
      </c>
      <c r="F1491" t="s">
        <v>35</v>
      </c>
      <c r="G1491">
        <v>2</v>
      </c>
      <c r="H1491" t="str">
        <f t="shared" si="119"/>
        <v>AWD</v>
      </c>
      <c r="I1491" s="2">
        <f t="shared" si="116"/>
        <v>2010</v>
      </c>
      <c r="J1491" s="2">
        <f t="shared" si="117"/>
        <v>8</v>
      </c>
      <c r="K1491" t="str">
        <f t="shared" si="118"/>
        <v>Pantserjuffers</v>
      </c>
      <c r="L1491" s="25">
        <f t="shared" si="120"/>
        <v>33</v>
      </c>
    </row>
    <row r="1492" spans="1:12" x14ac:dyDescent="0.25">
      <c r="A1492">
        <v>17</v>
      </c>
      <c r="B1492" t="s">
        <v>65</v>
      </c>
      <c r="C1492" s="1">
        <v>40410.583333333336</v>
      </c>
      <c r="D1492">
        <v>1</v>
      </c>
      <c r="E1492" t="s">
        <v>10</v>
      </c>
      <c r="F1492" t="s">
        <v>11</v>
      </c>
      <c r="G1492">
        <v>4</v>
      </c>
      <c r="H1492" t="str">
        <f t="shared" si="119"/>
        <v>AWD</v>
      </c>
      <c r="I1492" s="2">
        <f t="shared" si="116"/>
        <v>2010</v>
      </c>
      <c r="J1492" s="2">
        <f t="shared" si="117"/>
        <v>8</v>
      </c>
      <c r="K1492" t="str">
        <f t="shared" si="118"/>
        <v>Waterjuffer</v>
      </c>
      <c r="L1492" s="25">
        <f t="shared" si="120"/>
        <v>33</v>
      </c>
    </row>
    <row r="1493" spans="1:12" x14ac:dyDescent="0.25">
      <c r="A1493">
        <v>17</v>
      </c>
      <c r="B1493" t="s">
        <v>65</v>
      </c>
      <c r="C1493" s="1">
        <v>40410.583333333336</v>
      </c>
      <c r="D1493">
        <v>1</v>
      </c>
      <c r="E1493" t="s">
        <v>14</v>
      </c>
      <c r="F1493" t="s">
        <v>15</v>
      </c>
      <c r="G1493">
        <v>4</v>
      </c>
      <c r="H1493" t="str">
        <f t="shared" si="119"/>
        <v>AWD</v>
      </c>
      <c r="I1493" s="2">
        <f t="shared" si="116"/>
        <v>2010</v>
      </c>
      <c r="J1493" s="2">
        <f t="shared" si="117"/>
        <v>8</v>
      </c>
      <c r="K1493" t="str">
        <f t="shared" si="118"/>
        <v>Waterjuffer</v>
      </c>
      <c r="L1493" s="25">
        <f t="shared" si="120"/>
        <v>33</v>
      </c>
    </row>
    <row r="1494" spans="1:12" x14ac:dyDescent="0.25">
      <c r="A1494">
        <v>17</v>
      </c>
      <c r="B1494" t="s">
        <v>65</v>
      </c>
      <c r="C1494" s="1">
        <v>40669.59375</v>
      </c>
      <c r="D1494">
        <v>1</v>
      </c>
      <c r="E1494" t="s">
        <v>20</v>
      </c>
      <c r="F1494" t="s">
        <v>21</v>
      </c>
      <c r="G1494">
        <v>15</v>
      </c>
      <c r="H1494" t="str">
        <f t="shared" si="119"/>
        <v>AWD</v>
      </c>
      <c r="I1494" s="2">
        <f t="shared" si="116"/>
        <v>2011</v>
      </c>
      <c r="J1494" s="2">
        <f t="shared" si="117"/>
        <v>5</v>
      </c>
      <c r="K1494" t="str">
        <f t="shared" si="118"/>
        <v>Waterjuffer</v>
      </c>
      <c r="L1494" s="25">
        <f t="shared" si="120"/>
        <v>17.857142857142858</v>
      </c>
    </row>
    <row r="1495" spans="1:12" x14ac:dyDescent="0.25">
      <c r="A1495">
        <v>17</v>
      </c>
      <c r="B1495" t="s">
        <v>65</v>
      </c>
      <c r="C1495" s="1">
        <v>40669.59375</v>
      </c>
      <c r="D1495">
        <v>1</v>
      </c>
      <c r="E1495" t="s">
        <v>22</v>
      </c>
      <c r="F1495" t="s">
        <v>23</v>
      </c>
      <c r="G1495">
        <v>5</v>
      </c>
      <c r="H1495" t="str">
        <f t="shared" si="119"/>
        <v>AWD</v>
      </c>
      <c r="I1495" s="2">
        <f t="shared" si="116"/>
        <v>2011</v>
      </c>
      <c r="J1495" s="2">
        <f t="shared" si="117"/>
        <v>5</v>
      </c>
      <c r="K1495" t="str">
        <f t="shared" si="118"/>
        <v>Glazenmakers</v>
      </c>
      <c r="L1495" s="25">
        <f t="shared" si="120"/>
        <v>17.857142857142858</v>
      </c>
    </row>
    <row r="1496" spans="1:12" x14ac:dyDescent="0.25">
      <c r="A1496">
        <v>17</v>
      </c>
      <c r="B1496" t="s">
        <v>65</v>
      </c>
      <c r="C1496" s="1">
        <v>40669.59375</v>
      </c>
      <c r="D1496">
        <v>1</v>
      </c>
      <c r="E1496" t="s">
        <v>10</v>
      </c>
      <c r="F1496" t="s">
        <v>11</v>
      </c>
      <c r="G1496">
        <v>15</v>
      </c>
      <c r="H1496" t="str">
        <f t="shared" si="119"/>
        <v>AWD</v>
      </c>
      <c r="I1496" s="2">
        <f t="shared" si="116"/>
        <v>2011</v>
      </c>
      <c r="J1496" s="2">
        <f t="shared" si="117"/>
        <v>5</v>
      </c>
      <c r="K1496" t="str">
        <f t="shared" si="118"/>
        <v>Waterjuffer</v>
      </c>
      <c r="L1496" s="25">
        <f t="shared" si="120"/>
        <v>17.857142857142858</v>
      </c>
    </row>
    <row r="1497" spans="1:12" x14ac:dyDescent="0.25">
      <c r="A1497">
        <v>17</v>
      </c>
      <c r="B1497" t="s">
        <v>65</v>
      </c>
      <c r="C1497" s="1">
        <v>40669.59375</v>
      </c>
      <c r="D1497">
        <v>1</v>
      </c>
      <c r="E1497" t="s">
        <v>16</v>
      </c>
      <c r="F1497" t="s">
        <v>17</v>
      </c>
      <c r="G1497">
        <v>4</v>
      </c>
      <c r="H1497" t="str">
        <f t="shared" si="119"/>
        <v>AWD</v>
      </c>
      <c r="I1497" s="2">
        <f t="shared" si="116"/>
        <v>2011</v>
      </c>
      <c r="J1497" s="2">
        <f t="shared" si="117"/>
        <v>5</v>
      </c>
      <c r="K1497" t="str">
        <f t="shared" si="118"/>
        <v>Waterjuffer</v>
      </c>
      <c r="L1497" s="25">
        <f t="shared" si="120"/>
        <v>17.857142857142858</v>
      </c>
    </row>
    <row r="1498" spans="1:12" x14ac:dyDescent="0.25">
      <c r="A1498">
        <v>17</v>
      </c>
      <c r="B1498" t="s">
        <v>65</v>
      </c>
      <c r="C1498" s="1">
        <v>40669.59375</v>
      </c>
      <c r="D1498">
        <v>1</v>
      </c>
      <c r="E1498" t="s">
        <v>28</v>
      </c>
      <c r="F1498" t="s">
        <v>29</v>
      </c>
      <c r="G1498">
        <v>16</v>
      </c>
      <c r="H1498" t="str">
        <f t="shared" si="119"/>
        <v>AWD</v>
      </c>
      <c r="I1498" s="2">
        <f t="shared" si="116"/>
        <v>2011</v>
      </c>
      <c r="J1498" s="2">
        <f t="shared" si="117"/>
        <v>5</v>
      </c>
      <c r="K1498" t="str">
        <f t="shared" si="118"/>
        <v>Korenbouten</v>
      </c>
      <c r="L1498" s="25">
        <f t="shared" si="120"/>
        <v>17.857142857142858</v>
      </c>
    </row>
    <row r="1499" spans="1:12" x14ac:dyDescent="0.25">
      <c r="A1499">
        <v>17</v>
      </c>
      <c r="B1499" t="s">
        <v>65</v>
      </c>
      <c r="C1499" s="1">
        <v>40669.59375</v>
      </c>
      <c r="D1499">
        <v>1</v>
      </c>
      <c r="E1499" t="s">
        <v>12</v>
      </c>
      <c r="F1499" t="s">
        <v>13</v>
      </c>
      <c r="G1499">
        <v>13</v>
      </c>
      <c r="H1499" t="str">
        <f t="shared" si="119"/>
        <v>AWD</v>
      </c>
      <c r="I1499" s="2">
        <f t="shared" si="116"/>
        <v>2011</v>
      </c>
      <c r="J1499" s="2">
        <f t="shared" si="117"/>
        <v>5</v>
      </c>
      <c r="K1499" t="str">
        <f t="shared" si="118"/>
        <v>Waterjuffer</v>
      </c>
      <c r="L1499" s="25">
        <f t="shared" si="120"/>
        <v>17.857142857142858</v>
      </c>
    </row>
    <row r="1500" spans="1:12" x14ac:dyDescent="0.25">
      <c r="A1500">
        <v>17</v>
      </c>
      <c r="B1500" t="s">
        <v>65</v>
      </c>
      <c r="C1500" s="1">
        <v>40669.59375</v>
      </c>
      <c r="D1500">
        <v>1</v>
      </c>
      <c r="E1500" t="s">
        <v>14</v>
      </c>
      <c r="F1500" t="s">
        <v>15</v>
      </c>
      <c r="G1500">
        <v>18</v>
      </c>
      <c r="H1500" t="str">
        <f t="shared" si="119"/>
        <v>AWD</v>
      </c>
      <c r="I1500" s="2">
        <f t="shared" si="116"/>
        <v>2011</v>
      </c>
      <c r="J1500" s="2">
        <f t="shared" si="117"/>
        <v>5</v>
      </c>
      <c r="K1500" t="str">
        <f t="shared" si="118"/>
        <v>Waterjuffer</v>
      </c>
      <c r="L1500" s="25">
        <f t="shared" si="120"/>
        <v>17.857142857142858</v>
      </c>
    </row>
    <row r="1501" spans="1:12" x14ac:dyDescent="0.25">
      <c r="A1501">
        <v>17</v>
      </c>
      <c r="B1501" t="s">
        <v>65</v>
      </c>
      <c r="C1501" s="1">
        <v>40687.486111111109</v>
      </c>
      <c r="D1501">
        <v>1</v>
      </c>
      <c r="E1501" t="s">
        <v>20</v>
      </c>
      <c r="F1501" t="s">
        <v>21</v>
      </c>
      <c r="G1501">
        <v>27</v>
      </c>
      <c r="H1501" t="str">
        <f t="shared" si="119"/>
        <v>AWD</v>
      </c>
      <c r="I1501" s="2">
        <f t="shared" si="116"/>
        <v>2011</v>
      </c>
      <c r="J1501" s="2">
        <f t="shared" si="117"/>
        <v>5</v>
      </c>
      <c r="K1501" t="str">
        <f t="shared" si="118"/>
        <v>Waterjuffer</v>
      </c>
      <c r="L1501" s="25">
        <f t="shared" si="120"/>
        <v>20.428571428571427</v>
      </c>
    </row>
    <row r="1502" spans="1:12" x14ac:dyDescent="0.25">
      <c r="A1502">
        <v>17</v>
      </c>
      <c r="B1502" t="s">
        <v>65</v>
      </c>
      <c r="C1502" s="1">
        <v>40687.486111111109</v>
      </c>
      <c r="D1502">
        <v>1</v>
      </c>
      <c r="E1502" t="s">
        <v>22</v>
      </c>
      <c r="F1502" t="s">
        <v>23</v>
      </c>
      <c r="G1502">
        <v>1</v>
      </c>
      <c r="H1502" t="str">
        <f t="shared" si="119"/>
        <v>AWD</v>
      </c>
      <c r="I1502" s="2">
        <f t="shared" si="116"/>
        <v>2011</v>
      </c>
      <c r="J1502" s="2">
        <f t="shared" si="117"/>
        <v>5</v>
      </c>
      <c r="K1502" t="str">
        <f t="shared" si="118"/>
        <v>Glazenmakers</v>
      </c>
      <c r="L1502" s="25">
        <f t="shared" si="120"/>
        <v>20.428571428571427</v>
      </c>
    </row>
    <row r="1503" spans="1:12" x14ac:dyDescent="0.25">
      <c r="A1503">
        <v>17</v>
      </c>
      <c r="B1503" t="s">
        <v>65</v>
      </c>
      <c r="C1503" s="1">
        <v>40687.486111111109</v>
      </c>
      <c r="D1503">
        <v>1</v>
      </c>
      <c r="E1503" t="s">
        <v>10</v>
      </c>
      <c r="F1503" t="s">
        <v>11</v>
      </c>
      <c r="G1503">
        <v>19</v>
      </c>
      <c r="H1503" t="str">
        <f t="shared" si="119"/>
        <v>AWD</v>
      </c>
      <c r="I1503" s="2">
        <f t="shared" si="116"/>
        <v>2011</v>
      </c>
      <c r="J1503" s="2">
        <f t="shared" si="117"/>
        <v>5</v>
      </c>
      <c r="K1503" t="str">
        <f t="shared" si="118"/>
        <v>Waterjuffer</v>
      </c>
      <c r="L1503" s="25">
        <f t="shared" si="120"/>
        <v>20.428571428571427</v>
      </c>
    </row>
    <row r="1504" spans="1:12" x14ac:dyDescent="0.25">
      <c r="A1504">
        <v>17</v>
      </c>
      <c r="B1504" t="s">
        <v>65</v>
      </c>
      <c r="C1504" s="1">
        <v>40687.486111111109</v>
      </c>
      <c r="D1504">
        <v>1</v>
      </c>
      <c r="E1504" t="s">
        <v>16</v>
      </c>
      <c r="F1504" t="s">
        <v>17</v>
      </c>
      <c r="G1504">
        <v>6</v>
      </c>
      <c r="H1504" t="str">
        <f t="shared" si="119"/>
        <v>AWD</v>
      </c>
      <c r="I1504" s="2">
        <f t="shared" si="116"/>
        <v>2011</v>
      </c>
      <c r="J1504" s="2">
        <f t="shared" si="117"/>
        <v>5</v>
      </c>
      <c r="K1504" t="str">
        <f t="shared" si="118"/>
        <v>Waterjuffer</v>
      </c>
      <c r="L1504" s="25">
        <f t="shared" si="120"/>
        <v>20.428571428571427</v>
      </c>
    </row>
    <row r="1505" spans="1:12" x14ac:dyDescent="0.25">
      <c r="A1505">
        <v>17</v>
      </c>
      <c r="B1505" t="s">
        <v>65</v>
      </c>
      <c r="C1505" s="1">
        <v>40687.486111111109</v>
      </c>
      <c r="D1505">
        <v>1</v>
      </c>
      <c r="E1505" t="s">
        <v>28</v>
      </c>
      <c r="F1505" t="s">
        <v>29</v>
      </c>
      <c r="G1505">
        <v>13</v>
      </c>
      <c r="H1505" t="str">
        <f t="shared" si="119"/>
        <v>AWD</v>
      </c>
      <c r="I1505" s="2">
        <f t="shared" si="116"/>
        <v>2011</v>
      </c>
      <c r="J1505" s="2">
        <f t="shared" si="117"/>
        <v>5</v>
      </c>
      <c r="K1505" t="str">
        <f t="shared" si="118"/>
        <v>Korenbouten</v>
      </c>
      <c r="L1505" s="25">
        <f t="shared" si="120"/>
        <v>20.428571428571427</v>
      </c>
    </row>
    <row r="1506" spans="1:12" x14ac:dyDescent="0.25">
      <c r="A1506">
        <v>17</v>
      </c>
      <c r="B1506" t="s">
        <v>65</v>
      </c>
      <c r="C1506" s="1">
        <v>40687.486111111109</v>
      </c>
      <c r="D1506">
        <v>1</v>
      </c>
      <c r="E1506" t="s">
        <v>14</v>
      </c>
      <c r="F1506" t="s">
        <v>15</v>
      </c>
      <c r="G1506">
        <v>22</v>
      </c>
      <c r="H1506" t="str">
        <f t="shared" si="119"/>
        <v>AWD</v>
      </c>
      <c r="I1506" s="2">
        <f t="shared" si="116"/>
        <v>2011</v>
      </c>
      <c r="J1506" s="2">
        <f t="shared" si="117"/>
        <v>5</v>
      </c>
      <c r="K1506" t="str">
        <f t="shared" si="118"/>
        <v>Waterjuffer</v>
      </c>
      <c r="L1506" s="25">
        <f t="shared" si="120"/>
        <v>20.428571428571427</v>
      </c>
    </row>
    <row r="1507" spans="1:12" x14ac:dyDescent="0.25">
      <c r="A1507">
        <v>17</v>
      </c>
      <c r="B1507" t="s">
        <v>65</v>
      </c>
      <c r="C1507" s="1">
        <v>40701.475694444445</v>
      </c>
      <c r="D1507">
        <v>1</v>
      </c>
      <c r="E1507" t="s">
        <v>16</v>
      </c>
      <c r="F1507" t="s">
        <v>17</v>
      </c>
      <c r="G1507">
        <v>3</v>
      </c>
      <c r="H1507" t="str">
        <f t="shared" si="119"/>
        <v>AWD</v>
      </c>
      <c r="I1507" s="2">
        <f t="shared" si="116"/>
        <v>2011</v>
      </c>
      <c r="J1507" s="2">
        <f t="shared" si="117"/>
        <v>6</v>
      </c>
      <c r="K1507" t="str">
        <f t="shared" si="118"/>
        <v>Waterjuffer</v>
      </c>
      <c r="L1507" s="25">
        <f t="shared" si="120"/>
        <v>22.428571428571427</v>
      </c>
    </row>
    <row r="1508" spans="1:12" x14ac:dyDescent="0.25">
      <c r="A1508">
        <v>17</v>
      </c>
      <c r="B1508" t="s">
        <v>65</v>
      </c>
      <c r="C1508" s="1">
        <v>40701.475694444445</v>
      </c>
      <c r="D1508">
        <v>1</v>
      </c>
      <c r="E1508" t="s">
        <v>20</v>
      </c>
      <c r="F1508" t="s">
        <v>21</v>
      </c>
      <c r="G1508">
        <v>12</v>
      </c>
      <c r="H1508" t="str">
        <f t="shared" si="119"/>
        <v>AWD</v>
      </c>
      <c r="I1508" s="2">
        <f t="shared" si="116"/>
        <v>2011</v>
      </c>
      <c r="J1508" s="2">
        <f t="shared" si="117"/>
        <v>6</v>
      </c>
      <c r="K1508" t="str">
        <f t="shared" si="118"/>
        <v>Waterjuffer</v>
      </c>
      <c r="L1508" s="25">
        <f t="shared" si="120"/>
        <v>22.428571428571427</v>
      </c>
    </row>
    <row r="1509" spans="1:12" x14ac:dyDescent="0.25">
      <c r="A1509">
        <v>17</v>
      </c>
      <c r="B1509" t="s">
        <v>65</v>
      </c>
      <c r="C1509" s="1">
        <v>40701.475694444445</v>
      </c>
      <c r="D1509">
        <v>1</v>
      </c>
      <c r="E1509" t="s">
        <v>10</v>
      </c>
      <c r="F1509" t="s">
        <v>11</v>
      </c>
      <c r="G1509">
        <v>52</v>
      </c>
      <c r="H1509" t="str">
        <f t="shared" si="119"/>
        <v>AWD</v>
      </c>
      <c r="I1509" s="2">
        <f t="shared" si="116"/>
        <v>2011</v>
      </c>
      <c r="J1509" s="2">
        <f t="shared" si="117"/>
        <v>6</v>
      </c>
      <c r="K1509" t="str">
        <f t="shared" si="118"/>
        <v>Waterjuffer</v>
      </c>
      <c r="L1509" s="25">
        <f t="shared" si="120"/>
        <v>22.428571428571427</v>
      </c>
    </row>
    <row r="1510" spans="1:12" x14ac:dyDescent="0.25">
      <c r="A1510">
        <v>17</v>
      </c>
      <c r="B1510" t="s">
        <v>65</v>
      </c>
      <c r="C1510" s="1">
        <v>40701.475694444445</v>
      </c>
      <c r="D1510">
        <v>1</v>
      </c>
      <c r="E1510" t="s">
        <v>28</v>
      </c>
      <c r="F1510" t="s">
        <v>29</v>
      </c>
      <c r="G1510">
        <v>10</v>
      </c>
      <c r="H1510" t="str">
        <f t="shared" si="119"/>
        <v>AWD</v>
      </c>
      <c r="I1510" s="2">
        <f t="shared" si="116"/>
        <v>2011</v>
      </c>
      <c r="J1510" s="2">
        <f t="shared" si="117"/>
        <v>6</v>
      </c>
      <c r="K1510" t="str">
        <f t="shared" si="118"/>
        <v>Korenbouten</v>
      </c>
      <c r="L1510" s="25">
        <f t="shared" si="120"/>
        <v>22.428571428571427</v>
      </c>
    </row>
    <row r="1511" spans="1:12" x14ac:dyDescent="0.25">
      <c r="A1511">
        <v>17</v>
      </c>
      <c r="B1511" t="s">
        <v>65</v>
      </c>
      <c r="C1511" s="1">
        <v>40701.475694444445</v>
      </c>
      <c r="D1511">
        <v>1</v>
      </c>
      <c r="E1511" t="s">
        <v>14</v>
      </c>
      <c r="F1511" t="s">
        <v>15</v>
      </c>
      <c r="G1511">
        <v>13</v>
      </c>
      <c r="H1511" t="str">
        <f t="shared" si="119"/>
        <v>AWD</v>
      </c>
      <c r="I1511" s="2">
        <f t="shared" si="116"/>
        <v>2011</v>
      </c>
      <c r="J1511" s="2">
        <f t="shared" si="117"/>
        <v>6</v>
      </c>
      <c r="K1511" t="str">
        <f t="shared" si="118"/>
        <v>Waterjuffer</v>
      </c>
      <c r="L1511" s="25">
        <f t="shared" si="120"/>
        <v>22.428571428571427</v>
      </c>
    </row>
    <row r="1512" spans="1:12" x14ac:dyDescent="0.25">
      <c r="A1512">
        <v>17</v>
      </c>
      <c r="B1512" t="s">
        <v>65</v>
      </c>
      <c r="C1512" s="1">
        <v>40711.506944444445</v>
      </c>
      <c r="D1512">
        <v>1</v>
      </c>
      <c r="E1512" t="s">
        <v>10</v>
      </c>
      <c r="F1512" t="s">
        <v>11</v>
      </c>
      <c r="G1512">
        <v>48</v>
      </c>
      <c r="H1512" t="str">
        <f t="shared" si="119"/>
        <v>AWD</v>
      </c>
      <c r="I1512" s="2">
        <f t="shared" si="116"/>
        <v>2011</v>
      </c>
      <c r="J1512" s="2">
        <f t="shared" si="117"/>
        <v>6</v>
      </c>
      <c r="K1512" t="str">
        <f t="shared" si="118"/>
        <v>Waterjuffer</v>
      </c>
      <c r="L1512" s="25">
        <f t="shared" si="120"/>
        <v>23.857142857142858</v>
      </c>
    </row>
    <row r="1513" spans="1:12" x14ac:dyDescent="0.25">
      <c r="A1513">
        <v>17</v>
      </c>
      <c r="B1513" t="s">
        <v>65</v>
      </c>
      <c r="C1513" s="1">
        <v>40711.506944444445</v>
      </c>
      <c r="D1513">
        <v>1</v>
      </c>
      <c r="E1513" t="s">
        <v>16</v>
      </c>
      <c r="F1513" t="s">
        <v>17</v>
      </c>
      <c r="G1513">
        <v>4</v>
      </c>
      <c r="H1513" t="str">
        <f t="shared" si="119"/>
        <v>AWD</v>
      </c>
      <c r="I1513" s="2">
        <f t="shared" si="116"/>
        <v>2011</v>
      </c>
      <c r="J1513" s="2">
        <f t="shared" si="117"/>
        <v>6</v>
      </c>
      <c r="K1513" t="str">
        <f t="shared" si="118"/>
        <v>Waterjuffer</v>
      </c>
      <c r="L1513" s="25">
        <f t="shared" si="120"/>
        <v>23.857142857142858</v>
      </c>
    </row>
    <row r="1514" spans="1:12" x14ac:dyDescent="0.25">
      <c r="A1514">
        <v>17</v>
      </c>
      <c r="B1514" t="s">
        <v>65</v>
      </c>
      <c r="C1514" s="1">
        <v>40711.506944444445</v>
      </c>
      <c r="D1514">
        <v>1</v>
      </c>
      <c r="E1514" t="s">
        <v>14</v>
      </c>
      <c r="F1514" t="s">
        <v>15</v>
      </c>
      <c r="G1514">
        <v>10</v>
      </c>
      <c r="H1514" t="str">
        <f t="shared" si="119"/>
        <v>AWD</v>
      </c>
      <c r="I1514" s="2">
        <f t="shared" si="116"/>
        <v>2011</v>
      </c>
      <c r="J1514" s="2">
        <f t="shared" si="117"/>
        <v>6</v>
      </c>
      <c r="K1514" t="str">
        <f t="shared" si="118"/>
        <v>Waterjuffer</v>
      </c>
      <c r="L1514" s="25">
        <f t="shared" si="120"/>
        <v>23.857142857142858</v>
      </c>
    </row>
    <row r="1515" spans="1:12" x14ac:dyDescent="0.25">
      <c r="A1515">
        <v>17</v>
      </c>
      <c r="B1515" t="s">
        <v>65</v>
      </c>
      <c r="C1515" s="1">
        <v>40711.506944444445</v>
      </c>
      <c r="D1515">
        <v>1</v>
      </c>
      <c r="E1515" t="s">
        <v>20</v>
      </c>
      <c r="F1515" t="s">
        <v>21</v>
      </c>
      <c r="G1515">
        <v>21</v>
      </c>
      <c r="H1515" t="str">
        <f t="shared" si="119"/>
        <v>AWD</v>
      </c>
      <c r="I1515" s="2">
        <f t="shared" si="116"/>
        <v>2011</v>
      </c>
      <c r="J1515" s="2">
        <f t="shared" si="117"/>
        <v>6</v>
      </c>
      <c r="K1515" t="str">
        <f t="shared" si="118"/>
        <v>Waterjuffer</v>
      </c>
      <c r="L1515" s="25">
        <f t="shared" si="120"/>
        <v>23.857142857142858</v>
      </c>
    </row>
    <row r="1516" spans="1:12" x14ac:dyDescent="0.25">
      <c r="A1516">
        <v>17</v>
      </c>
      <c r="B1516" t="s">
        <v>65</v>
      </c>
      <c r="C1516" s="1">
        <v>40714.586805555555</v>
      </c>
      <c r="D1516">
        <v>1</v>
      </c>
      <c r="E1516" t="s">
        <v>20</v>
      </c>
      <c r="F1516" t="s">
        <v>21</v>
      </c>
      <c r="G1516">
        <v>45</v>
      </c>
      <c r="H1516" t="str">
        <f t="shared" si="119"/>
        <v>AWD</v>
      </c>
      <c r="I1516" s="2">
        <f t="shared" si="116"/>
        <v>2011</v>
      </c>
      <c r="J1516" s="2">
        <f t="shared" si="117"/>
        <v>6</v>
      </c>
      <c r="K1516" t="str">
        <f t="shared" si="118"/>
        <v>Waterjuffer</v>
      </c>
      <c r="L1516" s="25">
        <f t="shared" si="120"/>
        <v>24.285714285714285</v>
      </c>
    </row>
    <row r="1517" spans="1:12" x14ac:dyDescent="0.25">
      <c r="A1517">
        <v>17</v>
      </c>
      <c r="B1517" t="s">
        <v>65</v>
      </c>
      <c r="C1517" s="1">
        <v>40714.586805555555</v>
      </c>
      <c r="D1517">
        <v>1</v>
      </c>
      <c r="E1517" t="s">
        <v>10</v>
      </c>
      <c r="F1517" t="s">
        <v>11</v>
      </c>
      <c r="G1517">
        <v>42</v>
      </c>
      <c r="H1517" t="str">
        <f t="shared" si="119"/>
        <v>AWD</v>
      </c>
      <c r="I1517" s="2">
        <f t="shared" si="116"/>
        <v>2011</v>
      </c>
      <c r="J1517" s="2">
        <f t="shared" si="117"/>
        <v>6</v>
      </c>
      <c r="K1517" t="str">
        <f t="shared" si="118"/>
        <v>Waterjuffer</v>
      </c>
      <c r="L1517" s="25">
        <f t="shared" si="120"/>
        <v>24.285714285714285</v>
      </c>
    </row>
    <row r="1518" spans="1:12" x14ac:dyDescent="0.25">
      <c r="A1518">
        <v>17</v>
      </c>
      <c r="B1518" t="s">
        <v>65</v>
      </c>
      <c r="C1518" s="1">
        <v>40714.586805555555</v>
      </c>
      <c r="D1518">
        <v>1</v>
      </c>
      <c r="E1518" t="s">
        <v>16</v>
      </c>
      <c r="F1518" t="s">
        <v>17</v>
      </c>
      <c r="G1518">
        <v>11</v>
      </c>
      <c r="H1518" t="str">
        <f t="shared" si="119"/>
        <v>AWD</v>
      </c>
      <c r="I1518" s="2">
        <f t="shared" si="116"/>
        <v>2011</v>
      </c>
      <c r="J1518" s="2">
        <f t="shared" si="117"/>
        <v>6</v>
      </c>
      <c r="K1518" t="str">
        <f t="shared" si="118"/>
        <v>Waterjuffer</v>
      </c>
      <c r="L1518" s="25">
        <f t="shared" si="120"/>
        <v>24.285714285714285</v>
      </c>
    </row>
    <row r="1519" spans="1:12" x14ac:dyDescent="0.25">
      <c r="A1519">
        <v>17</v>
      </c>
      <c r="B1519" t="s">
        <v>65</v>
      </c>
      <c r="C1519" s="1">
        <v>40714.586805555555</v>
      </c>
      <c r="D1519">
        <v>1</v>
      </c>
      <c r="E1519" t="s">
        <v>28</v>
      </c>
      <c r="F1519" t="s">
        <v>29</v>
      </c>
      <c r="G1519">
        <v>1</v>
      </c>
      <c r="H1519" t="str">
        <f t="shared" si="119"/>
        <v>AWD</v>
      </c>
      <c r="I1519" s="2">
        <f t="shared" si="116"/>
        <v>2011</v>
      </c>
      <c r="J1519" s="2">
        <f t="shared" si="117"/>
        <v>6</v>
      </c>
      <c r="K1519" t="str">
        <f t="shared" si="118"/>
        <v>Korenbouten</v>
      </c>
      <c r="L1519" s="25">
        <f t="shared" si="120"/>
        <v>24.285714285714285</v>
      </c>
    </row>
    <row r="1520" spans="1:12" x14ac:dyDescent="0.25">
      <c r="A1520">
        <v>17</v>
      </c>
      <c r="B1520" t="s">
        <v>65</v>
      </c>
      <c r="C1520" s="1">
        <v>40714.586805555555</v>
      </c>
      <c r="D1520">
        <v>1</v>
      </c>
      <c r="E1520" t="s">
        <v>14</v>
      </c>
      <c r="F1520" t="s">
        <v>15</v>
      </c>
      <c r="G1520">
        <v>15</v>
      </c>
      <c r="H1520" t="str">
        <f t="shared" si="119"/>
        <v>AWD</v>
      </c>
      <c r="I1520" s="2">
        <f t="shared" si="116"/>
        <v>2011</v>
      </c>
      <c r="J1520" s="2">
        <f t="shared" si="117"/>
        <v>6</v>
      </c>
      <c r="K1520" t="str">
        <f t="shared" si="118"/>
        <v>Waterjuffer</v>
      </c>
      <c r="L1520" s="25">
        <f t="shared" si="120"/>
        <v>24.285714285714285</v>
      </c>
    </row>
    <row r="1521" spans="1:12" x14ac:dyDescent="0.25">
      <c r="A1521">
        <v>17</v>
      </c>
      <c r="B1521" t="s">
        <v>65</v>
      </c>
      <c r="C1521" s="1">
        <v>40775.645833333336</v>
      </c>
      <c r="D1521">
        <v>1</v>
      </c>
      <c r="E1521" t="s">
        <v>42</v>
      </c>
      <c r="F1521" t="s">
        <v>43</v>
      </c>
      <c r="G1521">
        <v>2</v>
      </c>
      <c r="H1521" t="str">
        <f t="shared" si="119"/>
        <v>AWD</v>
      </c>
      <c r="I1521" s="2">
        <f t="shared" si="116"/>
        <v>2011</v>
      </c>
      <c r="J1521" s="2">
        <f t="shared" si="117"/>
        <v>8</v>
      </c>
      <c r="K1521" t="str">
        <f t="shared" si="118"/>
        <v>Korenbouten</v>
      </c>
      <c r="L1521" s="25">
        <f t="shared" si="120"/>
        <v>33</v>
      </c>
    </row>
    <row r="1522" spans="1:12" x14ac:dyDescent="0.25">
      <c r="A1522">
        <v>17</v>
      </c>
      <c r="B1522" t="s">
        <v>65</v>
      </c>
      <c r="C1522" s="1">
        <v>40775.645833333336</v>
      </c>
      <c r="D1522">
        <v>1</v>
      </c>
      <c r="E1522" t="s">
        <v>20</v>
      </c>
      <c r="F1522" t="s">
        <v>21</v>
      </c>
      <c r="G1522">
        <v>14</v>
      </c>
      <c r="H1522" t="str">
        <f t="shared" si="119"/>
        <v>AWD</v>
      </c>
      <c r="I1522" s="2">
        <f t="shared" si="116"/>
        <v>2011</v>
      </c>
      <c r="J1522" s="2">
        <f t="shared" si="117"/>
        <v>8</v>
      </c>
      <c r="K1522" t="str">
        <f t="shared" si="118"/>
        <v>Waterjuffer</v>
      </c>
      <c r="L1522" s="25">
        <f t="shared" si="120"/>
        <v>33</v>
      </c>
    </row>
    <row r="1523" spans="1:12" x14ac:dyDescent="0.25">
      <c r="A1523">
        <v>17</v>
      </c>
      <c r="B1523" t="s">
        <v>65</v>
      </c>
      <c r="C1523" s="1">
        <v>40775.645833333336</v>
      </c>
      <c r="D1523">
        <v>1</v>
      </c>
      <c r="E1523" t="s">
        <v>8</v>
      </c>
      <c r="F1523" t="s">
        <v>9</v>
      </c>
      <c r="G1523">
        <v>3</v>
      </c>
      <c r="H1523" t="str">
        <f t="shared" si="119"/>
        <v>AWD</v>
      </c>
      <c r="I1523" s="2">
        <f t="shared" si="116"/>
        <v>2011</v>
      </c>
      <c r="J1523" s="2">
        <f t="shared" si="117"/>
        <v>8</v>
      </c>
      <c r="K1523" t="str">
        <f t="shared" si="118"/>
        <v>Pantserjuffers</v>
      </c>
      <c r="L1523" s="25">
        <f t="shared" si="120"/>
        <v>33</v>
      </c>
    </row>
    <row r="1524" spans="1:12" x14ac:dyDescent="0.25">
      <c r="A1524">
        <v>17</v>
      </c>
      <c r="B1524" t="s">
        <v>65</v>
      </c>
      <c r="C1524" s="1">
        <v>40775.645833333336</v>
      </c>
      <c r="D1524">
        <v>1</v>
      </c>
      <c r="E1524" t="s">
        <v>32</v>
      </c>
      <c r="F1524" t="s">
        <v>33</v>
      </c>
      <c r="G1524">
        <v>1</v>
      </c>
      <c r="H1524" t="str">
        <f t="shared" si="119"/>
        <v>AWD</v>
      </c>
      <c r="I1524" s="2">
        <f t="shared" si="116"/>
        <v>2011</v>
      </c>
      <c r="J1524" s="2">
        <f t="shared" si="117"/>
        <v>8</v>
      </c>
      <c r="K1524" t="str">
        <f t="shared" si="118"/>
        <v>Korenbouten</v>
      </c>
      <c r="L1524" s="25">
        <f t="shared" si="120"/>
        <v>33</v>
      </c>
    </row>
    <row r="1525" spans="1:12" x14ac:dyDescent="0.25">
      <c r="A1525">
        <v>17</v>
      </c>
      <c r="B1525" t="s">
        <v>65</v>
      </c>
      <c r="C1525" s="1">
        <v>40775.645833333336</v>
      </c>
      <c r="D1525">
        <v>1</v>
      </c>
      <c r="E1525" t="s">
        <v>26</v>
      </c>
      <c r="F1525" t="s">
        <v>27</v>
      </c>
      <c r="G1525">
        <v>2</v>
      </c>
      <c r="H1525" t="str">
        <f t="shared" si="119"/>
        <v>AWD</v>
      </c>
      <c r="I1525" s="2">
        <f t="shared" si="116"/>
        <v>2011</v>
      </c>
      <c r="J1525" s="2">
        <f t="shared" si="117"/>
        <v>8</v>
      </c>
      <c r="K1525" t="str">
        <f t="shared" si="118"/>
        <v>Glazenmakers</v>
      </c>
      <c r="L1525" s="25">
        <f t="shared" si="120"/>
        <v>33</v>
      </c>
    </row>
    <row r="1526" spans="1:12" x14ac:dyDescent="0.25">
      <c r="A1526">
        <v>17</v>
      </c>
      <c r="B1526" t="s">
        <v>65</v>
      </c>
      <c r="C1526" s="1">
        <v>40775.645833333336</v>
      </c>
      <c r="D1526">
        <v>1</v>
      </c>
      <c r="E1526" t="s">
        <v>34</v>
      </c>
      <c r="F1526" t="s">
        <v>35</v>
      </c>
      <c r="G1526">
        <v>3</v>
      </c>
      <c r="H1526" t="str">
        <f t="shared" si="119"/>
        <v>AWD</v>
      </c>
      <c r="I1526" s="2">
        <f t="shared" si="116"/>
        <v>2011</v>
      </c>
      <c r="J1526" s="2">
        <f t="shared" si="117"/>
        <v>8</v>
      </c>
      <c r="K1526" t="str">
        <f t="shared" si="118"/>
        <v>Pantserjuffers</v>
      </c>
      <c r="L1526" s="25">
        <f t="shared" si="120"/>
        <v>33</v>
      </c>
    </row>
    <row r="1527" spans="1:12" x14ac:dyDescent="0.25">
      <c r="A1527">
        <v>17</v>
      </c>
      <c r="B1527" t="s">
        <v>65</v>
      </c>
      <c r="C1527" s="1">
        <v>40775.645833333336</v>
      </c>
      <c r="D1527">
        <v>1</v>
      </c>
      <c r="E1527" t="s">
        <v>10</v>
      </c>
      <c r="F1527" t="s">
        <v>11</v>
      </c>
      <c r="G1527">
        <v>7</v>
      </c>
      <c r="H1527" t="str">
        <f t="shared" si="119"/>
        <v>AWD</v>
      </c>
      <c r="I1527" s="2">
        <f t="shared" si="116"/>
        <v>2011</v>
      </c>
      <c r="J1527" s="2">
        <f t="shared" si="117"/>
        <v>8</v>
      </c>
      <c r="K1527" t="str">
        <f t="shared" si="118"/>
        <v>Waterjuffer</v>
      </c>
      <c r="L1527" s="25">
        <f t="shared" si="120"/>
        <v>33</v>
      </c>
    </row>
    <row r="1528" spans="1:12" x14ac:dyDescent="0.25">
      <c r="A1528">
        <v>17</v>
      </c>
      <c r="B1528" t="s">
        <v>65</v>
      </c>
      <c r="C1528" s="1">
        <v>40775.645833333336</v>
      </c>
      <c r="D1528">
        <v>1</v>
      </c>
      <c r="E1528" t="s">
        <v>14</v>
      </c>
      <c r="F1528" t="s">
        <v>15</v>
      </c>
      <c r="G1528">
        <v>13</v>
      </c>
      <c r="H1528" t="str">
        <f t="shared" si="119"/>
        <v>AWD</v>
      </c>
      <c r="I1528" s="2">
        <f t="shared" si="116"/>
        <v>2011</v>
      </c>
      <c r="J1528" s="2">
        <f t="shared" si="117"/>
        <v>8</v>
      </c>
      <c r="K1528" t="str">
        <f t="shared" si="118"/>
        <v>Waterjuffer</v>
      </c>
      <c r="L1528" s="25">
        <f t="shared" si="120"/>
        <v>33</v>
      </c>
    </row>
    <row r="1529" spans="1:12" x14ac:dyDescent="0.25">
      <c r="A1529">
        <v>17</v>
      </c>
      <c r="B1529" t="s">
        <v>65</v>
      </c>
      <c r="C1529" s="1">
        <v>40805.618055555555</v>
      </c>
      <c r="D1529">
        <v>1</v>
      </c>
      <c r="E1529" t="s">
        <v>20</v>
      </c>
      <c r="F1529" t="s">
        <v>21</v>
      </c>
      <c r="G1529">
        <v>4</v>
      </c>
      <c r="H1529" t="str">
        <f t="shared" si="119"/>
        <v>AWD</v>
      </c>
      <c r="I1529" s="2">
        <f t="shared" si="116"/>
        <v>2011</v>
      </c>
      <c r="J1529" s="2">
        <f t="shared" si="117"/>
        <v>9</v>
      </c>
      <c r="K1529" t="str">
        <f t="shared" si="118"/>
        <v>Waterjuffer</v>
      </c>
      <c r="L1529" s="25">
        <f t="shared" si="120"/>
        <v>37.285714285714285</v>
      </c>
    </row>
    <row r="1530" spans="1:12" x14ac:dyDescent="0.25">
      <c r="A1530">
        <v>17</v>
      </c>
      <c r="B1530" t="s">
        <v>65</v>
      </c>
      <c r="C1530" s="1">
        <v>40805.618055555555</v>
      </c>
      <c r="D1530">
        <v>1</v>
      </c>
      <c r="E1530" t="s">
        <v>55</v>
      </c>
      <c r="F1530" t="s">
        <v>56</v>
      </c>
      <c r="G1530">
        <v>2</v>
      </c>
      <c r="H1530" t="str">
        <f t="shared" si="119"/>
        <v>AWD</v>
      </c>
      <c r="I1530" s="2">
        <f t="shared" si="116"/>
        <v>2011</v>
      </c>
      <c r="J1530" s="2">
        <f t="shared" si="117"/>
        <v>9</v>
      </c>
      <c r="K1530" t="str">
        <f t="shared" si="118"/>
        <v>Korenbouten</v>
      </c>
      <c r="L1530" s="25">
        <f t="shared" si="120"/>
        <v>37.285714285714285</v>
      </c>
    </row>
    <row r="1531" spans="1:12" x14ac:dyDescent="0.25">
      <c r="A1531">
        <v>17</v>
      </c>
      <c r="B1531" t="s">
        <v>65</v>
      </c>
      <c r="C1531" s="1">
        <v>40805.618055555555</v>
      </c>
      <c r="D1531">
        <v>1</v>
      </c>
      <c r="E1531" t="s">
        <v>36</v>
      </c>
      <c r="F1531" t="s">
        <v>37</v>
      </c>
      <c r="G1531">
        <v>1</v>
      </c>
      <c r="H1531" t="str">
        <f t="shared" si="119"/>
        <v>AWD</v>
      </c>
      <c r="I1531" s="2">
        <f t="shared" si="116"/>
        <v>2011</v>
      </c>
      <c r="J1531" s="2">
        <f t="shared" si="117"/>
        <v>9</v>
      </c>
      <c r="K1531" t="str">
        <f t="shared" si="118"/>
        <v>Glazenmakers</v>
      </c>
      <c r="L1531" s="25">
        <f t="shared" si="120"/>
        <v>37.285714285714285</v>
      </c>
    </row>
    <row r="1532" spans="1:12" x14ac:dyDescent="0.25">
      <c r="A1532">
        <v>17</v>
      </c>
      <c r="B1532" t="s">
        <v>65</v>
      </c>
      <c r="C1532" s="1">
        <v>40805.618055555555</v>
      </c>
      <c r="D1532">
        <v>1</v>
      </c>
      <c r="E1532" t="s">
        <v>26</v>
      </c>
      <c r="F1532" t="s">
        <v>27</v>
      </c>
      <c r="G1532">
        <v>2</v>
      </c>
      <c r="H1532" t="str">
        <f t="shared" si="119"/>
        <v>AWD</v>
      </c>
      <c r="I1532" s="2">
        <f t="shared" si="116"/>
        <v>2011</v>
      </c>
      <c r="J1532" s="2">
        <f t="shared" si="117"/>
        <v>9</v>
      </c>
      <c r="K1532" t="str">
        <f t="shared" si="118"/>
        <v>Glazenmakers</v>
      </c>
      <c r="L1532" s="25">
        <f t="shared" si="120"/>
        <v>37.285714285714285</v>
      </c>
    </row>
    <row r="1533" spans="1:12" x14ac:dyDescent="0.25">
      <c r="A1533">
        <v>17</v>
      </c>
      <c r="B1533" t="s">
        <v>65</v>
      </c>
      <c r="C1533" s="1">
        <v>40805.618055555555</v>
      </c>
      <c r="D1533">
        <v>1</v>
      </c>
      <c r="E1533" t="s">
        <v>42</v>
      </c>
      <c r="F1533" t="s">
        <v>43</v>
      </c>
      <c r="G1533">
        <v>2</v>
      </c>
      <c r="H1533" t="str">
        <f t="shared" si="119"/>
        <v>AWD</v>
      </c>
      <c r="I1533" s="2">
        <f t="shared" ref="I1533:I1596" si="121">YEAR(C1533)</f>
        <v>2011</v>
      </c>
      <c r="J1533" s="2">
        <f t="shared" ref="J1533:J1596" si="122">MONTH(C1533)</f>
        <v>9</v>
      </c>
      <c r="K1533" t="str">
        <f t="shared" ref="K1533:K1596" si="123">VLOOKUP(E1533,$Q$2:$R$100,2,FALSE)</f>
        <v>Korenbouten</v>
      </c>
      <c r="L1533" s="25">
        <f t="shared" si="120"/>
        <v>37.285714285714285</v>
      </c>
    </row>
    <row r="1534" spans="1:12" x14ac:dyDescent="0.25">
      <c r="A1534">
        <v>17</v>
      </c>
      <c r="B1534" t="s">
        <v>65</v>
      </c>
      <c r="C1534" s="1">
        <v>40805.618055555555</v>
      </c>
      <c r="D1534">
        <v>1</v>
      </c>
      <c r="E1534" t="s">
        <v>14</v>
      </c>
      <c r="F1534" t="s">
        <v>15</v>
      </c>
      <c r="G1534">
        <v>4</v>
      </c>
      <c r="H1534" t="str">
        <f t="shared" si="119"/>
        <v>AWD</v>
      </c>
      <c r="I1534" s="2">
        <f t="shared" si="121"/>
        <v>2011</v>
      </c>
      <c r="J1534" s="2">
        <f t="shared" si="122"/>
        <v>9</v>
      </c>
      <c r="K1534" t="str">
        <f t="shared" si="123"/>
        <v>Waterjuffer</v>
      </c>
      <c r="L1534" s="25">
        <f t="shared" si="120"/>
        <v>37.285714285714285</v>
      </c>
    </row>
    <row r="1535" spans="1:12" x14ac:dyDescent="0.25">
      <c r="A1535">
        <v>17</v>
      </c>
      <c r="B1535" t="s">
        <v>65</v>
      </c>
      <c r="C1535" s="1">
        <v>41040.670138888891</v>
      </c>
      <c r="D1535">
        <v>1</v>
      </c>
      <c r="E1535" t="s">
        <v>10</v>
      </c>
      <c r="F1535" t="s">
        <v>11</v>
      </c>
      <c r="G1535">
        <v>3</v>
      </c>
      <c r="H1535" t="str">
        <f t="shared" si="119"/>
        <v>AWD</v>
      </c>
      <c r="I1535" s="2">
        <f t="shared" si="121"/>
        <v>2012</v>
      </c>
      <c r="J1535" s="2">
        <f t="shared" si="122"/>
        <v>5</v>
      </c>
      <c r="K1535" t="str">
        <f t="shared" si="123"/>
        <v>Waterjuffer</v>
      </c>
      <c r="L1535" s="25">
        <f t="shared" si="120"/>
        <v>18.714285714285715</v>
      </c>
    </row>
    <row r="1536" spans="1:12" x14ac:dyDescent="0.25">
      <c r="A1536">
        <v>17</v>
      </c>
      <c r="B1536" t="s">
        <v>65</v>
      </c>
      <c r="C1536" s="1">
        <v>41040.670138888891</v>
      </c>
      <c r="D1536">
        <v>1</v>
      </c>
      <c r="E1536" t="s">
        <v>16</v>
      </c>
      <c r="F1536" t="s">
        <v>17</v>
      </c>
      <c r="G1536">
        <v>9</v>
      </c>
      <c r="H1536" t="str">
        <f t="shared" si="119"/>
        <v>AWD</v>
      </c>
      <c r="I1536" s="2">
        <f t="shared" si="121"/>
        <v>2012</v>
      </c>
      <c r="J1536" s="2">
        <f t="shared" si="122"/>
        <v>5</v>
      </c>
      <c r="K1536" t="str">
        <f t="shared" si="123"/>
        <v>Waterjuffer</v>
      </c>
      <c r="L1536" s="25">
        <f t="shared" si="120"/>
        <v>18.714285714285715</v>
      </c>
    </row>
    <row r="1537" spans="1:12" x14ac:dyDescent="0.25">
      <c r="A1537">
        <v>17</v>
      </c>
      <c r="B1537" t="s">
        <v>65</v>
      </c>
      <c r="C1537" s="1">
        <v>41040.670138888891</v>
      </c>
      <c r="D1537">
        <v>1</v>
      </c>
      <c r="E1537" t="s">
        <v>28</v>
      </c>
      <c r="F1537" t="s">
        <v>29</v>
      </c>
      <c r="G1537">
        <v>2</v>
      </c>
      <c r="H1537" t="str">
        <f t="shared" si="119"/>
        <v>AWD</v>
      </c>
      <c r="I1537" s="2">
        <f t="shared" si="121"/>
        <v>2012</v>
      </c>
      <c r="J1537" s="2">
        <f t="shared" si="122"/>
        <v>5</v>
      </c>
      <c r="K1537" t="str">
        <f t="shared" si="123"/>
        <v>Korenbouten</v>
      </c>
      <c r="L1537" s="25">
        <f t="shared" si="120"/>
        <v>18.714285714285715</v>
      </c>
    </row>
    <row r="1538" spans="1:12" x14ac:dyDescent="0.25">
      <c r="A1538">
        <v>17</v>
      </c>
      <c r="B1538" t="s">
        <v>65</v>
      </c>
      <c r="C1538" s="1">
        <v>41040.670138888891</v>
      </c>
      <c r="D1538">
        <v>1</v>
      </c>
      <c r="E1538" t="s">
        <v>12</v>
      </c>
      <c r="F1538" t="s">
        <v>13</v>
      </c>
      <c r="G1538">
        <v>7</v>
      </c>
      <c r="H1538" t="str">
        <f t="shared" ref="H1538:H1601" si="124">VLOOKUP(A1538,$N$2:$O$51,2,FALSE)</f>
        <v>AWD</v>
      </c>
      <c r="I1538" s="2">
        <f t="shared" si="121"/>
        <v>2012</v>
      </c>
      <c r="J1538" s="2">
        <f t="shared" si="122"/>
        <v>5</v>
      </c>
      <c r="K1538" t="str">
        <f t="shared" si="123"/>
        <v>Waterjuffer</v>
      </c>
      <c r="L1538" s="25">
        <f t="shared" si="120"/>
        <v>18.714285714285715</v>
      </c>
    </row>
    <row r="1539" spans="1:12" x14ac:dyDescent="0.25">
      <c r="A1539">
        <v>17</v>
      </c>
      <c r="B1539" t="s">
        <v>65</v>
      </c>
      <c r="C1539" s="1">
        <v>41040.670138888891</v>
      </c>
      <c r="D1539">
        <v>1</v>
      </c>
      <c r="E1539" t="s">
        <v>14</v>
      </c>
      <c r="F1539" t="s">
        <v>15</v>
      </c>
      <c r="G1539">
        <v>13</v>
      </c>
      <c r="H1539" t="str">
        <f t="shared" si="124"/>
        <v>AWD</v>
      </c>
      <c r="I1539" s="2">
        <f t="shared" si="121"/>
        <v>2012</v>
      </c>
      <c r="J1539" s="2">
        <f t="shared" si="122"/>
        <v>5</v>
      </c>
      <c r="K1539" t="str">
        <f t="shared" si="123"/>
        <v>Waterjuffer</v>
      </c>
      <c r="L1539" s="25">
        <f t="shared" ref="L1539:L1602" si="125">(ROUNDDOWN(C1539-DATE(I1539,1,1),0))/7</f>
        <v>18.714285714285715</v>
      </c>
    </row>
    <row r="1540" spans="1:12" x14ac:dyDescent="0.25">
      <c r="A1540">
        <v>17</v>
      </c>
      <c r="B1540" t="s">
        <v>65</v>
      </c>
      <c r="C1540" s="1">
        <v>41043.65625</v>
      </c>
      <c r="D1540">
        <v>1</v>
      </c>
      <c r="E1540" t="s">
        <v>10</v>
      </c>
      <c r="F1540" t="s">
        <v>11</v>
      </c>
      <c r="G1540">
        <v>5</v>
      </c>
      <c r="H1540" t="str">
        <f t="shared" si="124"/>
        <v>AWD</v>
      </c>
      <c r="I1540" s="2">
        <f t="shared" si="121"/>
        <v>2012</v>
      </c>
      <c r="J1540" s="2">
        <f t="shared" si="122"/>
        <v>5</v>
      </c>
      <c r="K1540" t="str">
        <f t="shared" si="123"/>
        <v>Waterjuffer</v>
      </c>
      <c r="L1540" s="25">
        <f t="shared" si="125"/>
        <v>19.142857142857142</v>
      </c>
    </row>
    <row r="1541" spans="1:12" x14ac:dyDescent="0.25">
      <c r="A1541">
        <v>17</v>
      </c>
      <c r="B1541" t="s">
        <v>65</v>
      </c>
      <c r="C1541" s="1">
        <v>41043.65625</v>
      </c>
      <c r="D1541">
        <v>1</v>
      </c>
      <c r="E1541" t="s">
        <v>16</v>
      </c>
      <c r="F1541" t="s">
        <v>17</v>
      </c>
      <c r="G1541">
        <v>7</v>
      </c>
      <c r="H1541" t="str">
        <f t="shared" si="124"/>
        <v>AWD</v>
      </c>
      <c r="I1541" s="2">
        <f t="shared" si="121"/>
        <v>2012</v>
      </c>
      <c r="J1541" s="2">
        <f t="shared" si="122"/>
        <v>5</v>
      </c>
      <c r="K1541" t="str">
        <f t="shared" si="123"/>
        <v>Waterjuffer</v>
      </c>
      <c r="L1541" s="25">
        <f t="shared" si="125"/>
        <v>19.142857142857142</v>
      </c>
    </row>
    <row r="1542" spans="1:12" x14ac:dyDescent="0.25">
      <c r="A1542">
        <v>17</v>
      </c>
      <c r="B1542" t="s">
        <v>65</v>
      </c>
      <c r="C1542" s="1">
        <v>41043.65625</v>
      </c>
      <c r="D1542">
        <v>1</v>
      </c>
      <c r="E1542" t="s">
        <v>12</v>
      </c>
      <c r="F1542" t="s">
        <v>13</v>
      </c>
      <c r="G1542">
        <v>3</v>
      </c>
      <c r="H1542" t="str">
        <f t="shared" si="124"/>
        <v>AWD</v>
      </c>
      <c r="I1542" s="2">
        <f t="shared" si="121"/>
        <v>2012</v>
      </c>
      <c r="J1542" s="2">
        <f t="shared" si="122"/>
        <v>5</v>
      </c>
      <c r="K1542" t="str">
        <f t="shared" si="123"/>
        <v>Waterjuffer</v>
      </c>
      <c r="L1542" s="25">
        <f t="shared" si="125"/>
        <v>19.142857142857142</v>
      </c>
    </row>
    <row r="1543" spans="1:12" x14ac:dyDescent="0.25">
      <c r="A1543">
        <v>17</v>
      </c>
      <c r="B1543" t="s">
        <v>65</v>
      </c>
      <c r="C1543" s="1">
        <v>41043.65625</v>
      </c>
      <c r="D1543">
        <v>1</v>
      </c>
      <c r="E1543" t="s">
        <v>14</v>
      </c>
      <c r="F1543" t="s">
        <v>15</v>
      </c>
      <c r="G1543">
        <v>20</v>
      </c>
      <c r="H1543" t="str">
        <f t="shared" si="124"/>
        <v>AWD</v>
      </c>
      <c r="I1543" s="2">
        <f t="shared" si="121"/>
        <v>2012</v>
      </c>
      <c r="J1543" s="2">
        <f t="shared" si="122"/>
        <v>5</v>
      </c>
      <c r="K1543" t="str">
        <f t="shared" si="123"/>
        <v>Waterjuffer</v>
      </c>
      <c r="L1543" s="25">
        <f t="shared" si="125"/>
        <v>19.142857142857142</v>
      </c>
    </row>
    <row r="1544" spans="1:12" x14ac:dyDescent="0.25">
      <c r="A1544">
        <v>17</v>
      </c>
      <c r="B1544" t="s">
        <v>65</v>
      </c>
      <c r="C1544" s="1">
        <v>41065.527777777781</v>
      </c>
      <c r="D1544">
        <v>1</v>
      </c>
      <c r="E1544" t="s">
        <v>8</v>
      </c>
      <c r="F1544" t="s">
        <v>9</v>
      </c>
      <c r="G1544">
        <v>1</v>
      </c>
      <c r="H1544" t="str">
        <f t="shared" si="124"/>
        <v>AWD</v>
      </c>
      <c r="I1544" s="2">
        <f t="shared" si="121"/>
        <v>2012</v>
      </c>
      <c r="J1544" s="2">
        <f t="shared" si="122"/>
        <v>6</v>
      </c>
      <c r="K1544" t="str">
        <f t="shared" si="123"/>
        <v>Pantserjuffers</v>
      </c>
      <c r="L1544" s="25">
        <f t="shared" si="125"/>
        <v>22.285714285714285</v>
      </c>
    </row>
    <row r="1545" spans="1:12" x14ac:dyDescent="0.25">
      <c r="A1545">
        <v>17</v>
      </c>
      <c r="B1545" t="s">
        <v>65</v>
      </c>
      <c r="C1545" s="1">
        <v>41065.527777777781</v>
      </c>
      <c r="D1545">
        <v>1</v>
      </c>
      <c r="E1545" t="s">
        <v>12</v>
      </c>
      <c r="F1545" t="s">
        <v>13</v>
      </c>
      <c r="G1545">
        <v>2</v>
      </c>
      <c r="H1545" t="str">
        <f t="shared" si="124"/>
        <v>AWD</v>
      </c>
      <c r="I1545" s="2">
        <f t="shared" si="121"/>
        <v>2012</v>
      </c>
      <c r="J1545" s="2">
        <f t="shared" si="122"/>
        <v>6</v>
      </c>
      <c r="K1545" t="str">
        <f t="shared" si="123"/>
        <v>Waterjuffer</v>
      </c>
      <c r="L1545" s="25">
        <f t="shared" si="125"/>
        <v>22.285714285714285</v>
      </c>
    </row>
    <row r="1546" spans="1:12" x14ac:dyDescent="0.25">
      <c r="A1546">
        <v>17</v>
      </c>
      <c r="B1546" t="s">
        <v>65</v>
      </c>
      <c r="C1546" s="1">
        <v>41065.527777777781</v>
      </c>
      <c r="D1546">
        <v>1</v>
      </c>
      <c r="E1546" t="s">
        <v>20</v>
      </c>
      <c r="F1546" t="s">
        <v>21</v>
      </c>
      <c r="G1546">
        <v>69</v>
      </c>
      <c r="H1546" t="str">
        <f t="shared" si="124"/>
        <v>AWD</v>
      </c>
      <c r="I1546" s="2">
        <f t="shared" si="121"/>
        <v>2012</v>
      </c>
      <c r="J1546" s="2">
        <f t="shared" si="122"/>
        <v>6</v>
      </c>
      <c r="K1546" t="str">
        <f t="shared" si="123"/>
        <v>Waterjuffer</v>
      </c>
      <c r="L1546" s="25">
        <f t="shared" si="125"/>
        <v>22.285714285714285</v>
      </c>
    </row>
    <row r="1547" spans="1:12" x14ac:dyDescent="0.25">
      <c r="A1547">
        <v>17</v>
      </c>
      <c r="B1547" t="s">
        <v>65</v>
      </c>
      <c r="C1547" s="1">
        <v>41065.527777777781</v>
      </c>
      <c r="D1547">
        <v>1</v>
      </c>
      <c r="E1547" t="s">
        <v>22</v>
      </c>
      <c r="F1547" t="s">
        <v>23</v>
      </c>
      <c r="G1547">
        <v>1</v>
      </c>
      <c r="H1547" t="str">
        <f t="shared" si="124"/>
        <v>AWD</v>
      </c>
      <c r="I1547" s="2">
        <f t="shared" si="121"/>
        <v>2012</v>
      </c>
      <c r="J1547" s="2">
        <f t="shared" si="122"/>
        <v>6</v>
      </c>
      <c r="K1547" t="str">
        <f t="shared" si="123"/>
        <v>Glazenmakers</v>
      </c>
      <c r="L1547" s="25">
        <f t="shared" si="125"/>
        <v>22.285714285714285</v>
      </c>
    </row>
    <row r="1548" spans="1:12" x14ac:dyDescent="0.25">
      <c r="A1548">
        <v>17</v>
      </c>
      <c r="B1548" t="s">
        <v>65</v>
      </c>
      <c r="C1548" s="1">
        <v>41065.527777777781</v>
      </c>
      <c r="D1548">
        <v>1</v>
      </c>
      <c r="E1548" t="s">
        <v>26</v>
      </c>
      <c r="F1548" t="s">
        <v>27</v>
      </c>
      <c r="G1548">
        <v>1</v>
      </c>
      <c r="H1548" t="str">
        <f t="shared" si="124"/>
        <v>AWD</v>
      </c>
      <c r="I1548" s="2">
        <f t="shared" si="121"/>
        <v>2012</v>
      </c>
      <c r="J1548" s="2">
        <f t="shared" si="122"/>
        <v>6</v>
      </c>
      <c r="K1548" t="str">
        <f t="shared" si="123"/>
        <v>Glazenmakers</v>
      </c>
      <c r="L1548" s="25">
        <f t="shared" si="125"/>
        <v>22.285714285714285</v>
      </c>
    </row>
    <row r="1549" spans="1:12" x14ac:dyDescent="0.25">
      <c r="A1549">
        <v>17</v>
      </c>
      <c r="B1549" t="s">
        <v>65</v>
      </c>
      <c r="C1549" s="1">
        <v>41065.527777777781</v>
      </c>
      <c r="D1549">
        <v>1</v>
      </c>
      <c r="E1549" t="s">
        <v>10</v>
      </c>
      <c r="F1549" t="s">
        <v>11</v>
      </c>
      <c r="G1549">
        <v>58</v>
      </c>
      <c r="H1549" t="str">
        <f t="shared" si="124"/>
        <v>AWD</v>
      </c>
      <c r="I1549" s="2">
        <f t="shared" si="121"/>
        <v>2012</v>
      </c>
      <c r="J1549" s="2">
        <f t="shared" si="122"/>
        <v>6</v>
      </c>
      <c r="K1549" t="str">
        <f t="shared" si="123"/>
        <v>Waterjuffer</v>
      </c>
      <c r="L1549" s="25">
        <f t="shared" si="125"/>
        <v>22.285714285714285</v>
      </c>
    </row>
    <row r="1550" spans="1:12" x14ac:dyDescent="0.25">
      <c r="A1550">
        <v>17</v>
      </c>
      <c r="B1550" t="s">
        <v>65</v>
      </c>
      <c r="C1550" s="1">
        <v>41065.527777777781</v>
      </c>
      <c r="D1550">
        <v>1</v>
      </c>
      <c r="E1550" t="s">
        <v>16</v>
      </c>
      <c r="F1550" t="s">
        <v>17</v>
      </c>
      <c r="G1550">
        <v>11</v>
      </c>
      <c r="H1550" t="str">
        <f t="shared" si="124"/>
        <v>AWD</v>
      </c>
      <c r="I1550" s="2">
        <f t="shared" si="121"/>
        <v>2012</v>
      </c>
      <c r="J1550" s="2">
        <f t="shared" si="122"/>
        <v>6</v>
      </c>
      <c r="K1550" t="str">
        <f t="shared" si="123"/>
        <v>Waterjuffer</v>
      </c>
      <c r="L1550" s="25">
        <f t="shared" si="125"/>
        <v>22.285714285714285</v>
      </c>
    </row>
    <row r="1551" spans="1:12" x14ac:dyDescent="0.25">
      <c r="A1551">
        <v>17</v>
      </c>
      <c r="B1551" t="s">
        <v>65</v>
      </c>
      <c r="C1551" s="1">
        <v>41065.527777777781</v>
      </c>
      <c r="D1551">
        <v>1</v>
      </c>
      <c r="E1551" t="s">
        <v>14</v>
      </c>
      <c r="F1551" t="s">
        <v>15</v>
      </c>
      <c r="G1551">
        <v>41</v>
      </c>
      <c r="H1551" t="str">
        <f t="shared" si="124"/>
        <v>AWD</v>
      </c>
      <c r="I1551" s="2">
        <f t="shared" si="121"/>
        <v>2012</v>
      </c>
      <c r="J1551" s="2">
        <f t="shared" si="122"/>
        <v>6</v>
      </c>
      <c r="K1551" t="str">
        <f t="shared" si="123"/>
        <v>Waterjuffer</v>
      </c>
      <c r="L1551" s="25">
        <f t="shared" si="125"/>
        <v>22.285714285714285</v>
      </c>
    </row>
    <row r="1552" spans="1:12" x14ac:dyDescent="0.25">
      <c r="A1552">
        <v>17</v>
      </c>
      <c r="B1552" t="s">
        <v>65</v>
      </c>
      <c r="C1552" s="1">
        <v>41071.600694444445</v>
      </c>
      <c r="D1552">
        <v>1</v>
      </c>
      <c r="E1552" t="s">
        <v>22</v>
      </c>
      <c r="F1552" t="s">
        <v>23</v>
      </c>
      <c r="G1552">
        <v>1</v>
      </c>
      <c r="H1552" t="str">
        <f t="shared" si="124"/>
        <v>AWD</v>
      </c>
      <c r="I1552" s="2">
        <f t="shared" si="121"/>
        <v>2012</v>
      </c>
      <c r="J1552" s="2">
        <f t="shared" si="122"/>
        <v>6</v>
      </c>
      <c r="K1552" t="str">
        <f t="shared" si="123"/>
        <v>Glazenmakers</v>
      </c>
      <c r="L1552" s="25">
        <f t="shared" si="125"/>
        <v>23.142857142857142</v>
      </c>
    </row>
    <row r="1553" spans="1:12" x14ac:dyDescent="0.25">
      <c r="A1553">
        <v>17</v>
      </c>
      <c r="B1553" t="s">
        <v>65</v>
      </c>
      <c r="C1553" s="1">
        <v>41071.600694444445</v>
      </c>
      <c r="D1553">
        <v>1</v>
      </c>
      <c r="E1553" t="s">
        <v>20</v>
      </c>
      <c r="F1553" t="s">
        <v>21</v>
      </c>
      <c r="G1553">
        <v>32</v>
      </c>
      <c r="H1553" t="str">
        <f t="shared" si="124"/>
        <v>AWD</v>
      </c>
      <c r="I1553" s="2">
        <f t="shared" si="121"/>
        <v>2012</v>
      </c>
      <c r="J1553" s="2">
        <f t="shared" si="122"/>
        <v>6</v>
      </c>
      <c r="K1553" t="str">
        <f t="shared" si="123"/>
        <v>Waterjuffer</v>
      </c>
      <c r="L1553" s="25">
        <f t="shared" si="125"/>
        <v>23.142857142857142</v>
      </c>
    </row>
    <row r="1554" spans="1:12" x14ac:dyDescent="0.25">
      <c r="A1554">
        <v>17</v>
      </c>
      <c r="B1554" t="s">
        <v>65</v>
      </c>
      <c r="C1554" s="1">
        <v>41071.600694444445</v>
      </c>
      <c r="D1554">
        <v>1</v>
      </c>
      <c r="E1554" t="s">
        <v>10</v>
      </c>
      <c r="F1554" t="s">
        <v>11</v>
      </c>
      <c r="G1554">
        <v>20</v>
      </c>
      <c r="H1554" t="str">
        <f t="shared" si="124"/>
        <v>AWD</v>
      </c>
      <c r="I1554" s="2">
        <f t="shared" si="121"/>
        <v>2012</v>
      </c>
      <c r="J1554" s="2">
        <f t="shared" si="122"/>
        <v>6</v>
      </c>
      <c r="K1554" t="str">
        <f t="shared" si="123"/>
        <v>Waterjuffer</v>
      </c>
      <c r="L1554" s="25">
        <f t="shared" si="125"/>
        <v>23.142857142857142</v>
      </c>
    </row>
    <row r="1555" spans="1:12" x14ac:dyDescent="0.25">
      <c r="A1555">
        <v>17</v>
      </c>
      <c r="B1555" t="s">
        <v>65</v>
      </c>
      <c r="C1555" s="1">
        <v>41071.600694444445</v>
      </c>
      <c r="D1555">
        <v>1</v>
      </c>
      <c r="E1555" t="s">
        <v>16</v>
      </c>
      <c r="F1555" t="s">
        <v>17</v>
      </c>
      <c r="G1555">
        <v>9</v>
      </c>
      <c r="H1555" t="str">
        <f t="shared" si="124"/>
        <v>AWD</v>
      </c>
      <c r="I1555" s="2">
        <f t="shared" si="121"/>
        <v>2012</v>
      </c>
      <c r="J1555" s="2">
        <f t="shared" si="122"/>
        <v>6</v>
      </c>
      <c r="K1555" t="str">
        <f t="shared" si="123"/>
        <v>Waterjuffer</v>
      </c>
      <c r="L1555" s="25">
        <f t="shared" si="125"/>
        <v>23.142857142857142</v>
      </c>
    </row>
    <row r="1556" spans="1:12" x14ac:dyDescent="0.25">
      <c r="A1556">
        <v>17</v>
      </c>
      <c r="B1556" t="s">
        <v>65</v>
      </c>
      <c r="C1556" s="1">
        <v>41071.600694444445</v>
      </c>
      <c r="D1556">
        <v>1</v>
      </c>
      <c r="E1556" t="s">
        <v>28</v>
      </c>
      <c r="F1556" t="s">
        <v>29</v>
      </c>
      <c r="G1556">
        <v>7</v>
      </c>
      <c r="H1556" t="str">
        <f t="shared" si="124"/>
        <v>AWD</v>
      </c>
      <c r="I1556" s="2">
        <f t="shared" si="121"/>
        <v>2012</v>
      </c>
      <c r="J1556" s="2">
        <f t="shared" si="122"/>
        <v>6</v>
      </c>
      <c r="K1556" t="str">
        <f t="shared" si="123"/>
        <v>Korenbouten</v>
      </c>
      <c r="L1556" s="25">
        <f t="shared" si="125"/>
        <v>23.142857142857142</v>
      </c>
    </row>
    <row r="1557" spans="1:12" x14ac:dyDescent="0.25">
      <c r="A1557">
        <v>17</v>
      </c>
      <c r="B1557" t="s">
        <v>65</v>
      </c>
      <c r="C1557" s="1">
        <v>41071.600694444445</v>
      </c>
      <c r="D1557">
        <v>1</v>
      </c>
      <c r="E1557" t="s">
        <v>14</v>
      </c>
      <c r="F1557" t="s">
        <v>15</v>
      </c>
      <c r="G1557">
        <v>24</v>
      </c>
      <c r="H1557" t="str">
        <f t="shared" si="124"/>
        <v>AWD</v>
      </c>
      <c r="I1557" s="2">
        <f t="shared" si="121"/>
        <v>2012</v>
      </c>
      <c r="J1557" s="2">
        <f t="shared" si="122"/>
        <v>6</v>
      </c>
      <c r="K1557" t="str">
        <f t="shared" si="123"/>
        <v>Waterjuffer</v>
      </c>
      <c r="L1557" s="25">
        <f t="shared" si="125"/>
        <v>23.142857142857142</v>
      </c>
    </row>
    <row r="1558" spans="1:12" x14ac:dyDescent="0.25">
      <c r="A1558">
        <v>17</v>
      </c>
      <c r="B1558" t="s">
        <v>65</v>
      </c>
      <c r="C1558" s="1">
        <v>41071.600694444445</v>
      </c>
      <c r="D1558">
        <v>1</v>
      </c>
      <c r="E1558" t="s">
        <v>26</v>
      </c>
      <c r="F1558" t="s">
        <v>27</v>
      </c>
      <c r="G1558">
        <v>2</v>
      </c>
      <c r="H1558" t="str">
        <f t="shared" si="124"/>
        <v>AWD</v>
      </c>
      <c r="I1558" s="2">
        <f t="shared" si="121"/>
        <v>2012</v>
      </c>
      <c r="J1558" s="2">
        <f t="shared" si="122"/>
        <v>6</v>
      </c>
      <c r="K1558" t="str">
        <f t="shared" si="123"/>
        <v>Glazenmakers</v>
      </c>
      <c r="L1558" s="25">
        <f t="shared" si="125"/>
        <v>23.142857142857142</v>
      </c>
    </row>
    <row r="1559" spans="1:12" x14ac:dyDescent="0.25">
      <c r="A1559">
        <v>17</v>
      </c>
      <c r="B1559" t="s">
        <v>65</v>
      </c>
      <c r="C1559" s="1">
        <v>41086.475694444445</v>
      </c>
      <c r="D1559">
        <v>1</v>
      </c>
      <c r="E1559" t="s">
        <v>16</v>
      </c>
      <c r="F1559" t="s">
        <v>17</v>
      </c>
      <c r="G1559">
        <v>7</v>
      </c>
      <c r="H1559" t="str">
        <f t="shared" si="124"/>
        <v>AWD</v>
      </c>
      <c r="I1559" s="2">
        <f t="shared" si="121"/>
        <v>2012</v>
      </c>
      <c r="J1559" s="2">
        <f t="shared" si="122"/>
        <v>6</v>
      </c>
      <c r="K1559" t="str">
        <f t="shared" si="123"/>
        <v>Waterjuffer</v>
      </c>
      <c r="L1559" s="25">
        <f t="shared" si="125"/>
        <v>25.285714285714285</v>
      </c>
    </row>
    <row r="1560" spans="1:12" x14ac:dyDescent="0.25">
      <c r="A1560">
        <v>17</v>
      </c>
      <c r="B1560" t="s">
        <v>65</v>
      </c>
      <c r="C1560" s="1">
        <v>41086.475694444445</v>
      </c>
      <c r="D1560">
        <v>1</v>
      </c>
      <c r="E1560" t="s">
        <v>20</v>
      </c>
      <c r="F1560" t="s">
        <v>21</v>
      </c>
      <c r="G1560">
        <v>32</v>
      </c>
      <c r="H1560" t="str">
        <f t="shared" si="124"/>
        <v>AWD</v>
      </c>
      <c r="I1560" s="2">
        <f t="shared" si="121"/>
        <v>2012</v>
      </c>
      <c r="J1560" s="2">
        <f t="shared" si="122"/>
        <v>6</v>
      </c>
      <c r="K1560" t="str">
        <f t="shared" si="123"/>
        <v>Waterjuffer</v>
      </c>
      <c r="L1560" s="25">
        <f t="shared" si="125"/>
        <v>25.285714285714285</v>
      </c>
    </row>
    <row r="1561" spans="1:12" x14ac:dyDescent="0.25">
      <c r="A1561">
        <v>17</v>
      </c>
      <c r="B1561" t="s">
        <v>65</v>
      </c>
      <c r="C1561" s="1">
        <v>41086.475694444445</v>
      </c>
      <c r="D1561">
        <v>1</v>
      </c>
      <c r="E1561" t="s">
        <v>26</v>
      </c>
      <c r="F1561" t="s">
        <v>27</v>
      </c>
      <c r="G1561">
        <v>1</v>
      </c>
      <c r="H1561" t="str">
        <f t="shared" si="124"/>
        <v>AWD</v>
      </c>
      <c r="I1561" s="2">
        <f t="shared" si="121"/>
        <v>2012</v>
      </c>
      <c r="J1561" s="2">
        <f t="shared" si="122"/>
        <v>6</v>
      </c>
      <c r="K1561" t="str">
        <f t="shared" si="123"/>
        <v>Glazenmakers</v>
      </c>
      <c r="L1561" s="25">
        <f t="shared" si="125"/>
        <v>25.285714285714285</v>
      </c>
    </row>
    <row r="1562" spans="1:12" x14ac:dyDescent="0.25">
      <c r="A1562">
        <v>17</v>
      </c>
      <c r="B1562" t="s">
        <v>65</v>
      </c>
      <c r="C1562" s="1">
        <v>41086.475694444445</v>
      </c>
      <c r="D1562">
        <v>1</v>
      </c>
      <c r="E1562" t="s">
        <v>10</v>
      </c>
      <c r="F1562" t="s">
        <v>11</v>
      </c>
      <c r="G1562">
        <v>31</v>
      </c>
      <c r="H1562" t="str">
        <f t="shared" si="124"/>
        <v>AWD</v>
      </c>
      <c r="I1562" s="2">
        <f t="shared" si="121"/>
        <v>2012</v>
      </c>
      <c r="J1562" s="2">
        <f t="shared" si="122"/>
        <v>6</v>
      </c>
      <c r="K1562" t="str">
        <f t="shared" si="123"/>
        <v>Waterjuffer</v>
      </c>
      <c r="L1562" s="25">
        <f t="shared" si="125"/>
        <v>25.285714285714285</v>
      </c>
    </row>
    <row r="1563" spans="1:12" x14ac:dyDescent="0.25">
      <c r="A1563">
        <v>17</v>
      </c>
      <c r="B1563" t="s">
        <v>65</v>
      </c>
      <c r="C1563" s="1">
        <v>41086.475694444445</v>
      </c>
      <c r="D1563">
        <v>1</v>
      </c>
      <c r="E1563" t="s">
        <v>28</v>
      </c>
      <c r="F1563" t="s">
        <v>29</v>
      </c>
      <c r="G1563">
        <v>3</v>
      </c>
      <c r="H1563" t="str">
        <f t="shared" si="124"/>
        <v>AWD</v>
      </c>
      <c r="I1563" s="2">
        <f t="shared" si="121"/>
        <v>2012</v>
      </c>
      <c r="J1563" s="2">
        <f t="shared" si="122"/>
        <v>6</v>
      </c>
      <c r="K1563" t="str">
        <f t="shared" si="123"/>
        <v>Korenbouten</v>
      </c>
      <c r="L1563" s="25">
        <f t="shared" si="125"/>
        <v>25.285714285714285</v>
      </c>
    </row>
    <row r="1564" spans="1:12" x14ac:dyDescent="0.25">
      <c r="A1564">
        <v>17</v>
      </c>
      <c r="B1564" t="s">
        <v>65</v>
      </c>
      <c r="C1564" s="1">
        <v>41086.475694444445</v>
      </c>
      <c r="D1564">
        <v>1</v>
      </c>
      <c r="E1564" t="s">
        <v>14</v>
      </c>
      <c r="F1564" t="s">
        <v>15</v>
      </c>
      <c r="G1564">
        <v>8</v>
      </c>
      <c r="H1564" t="str">
        <f t="shared" si="124"/>
        <v>AWD</v>
      </c>
      <c r="I1564" s="2">
        <f t="shared" si="121"/>
        <v>2012</v>
      </c>
      <c r="J1564" s="2">
        <f t="shared" si="122"/>
        <v>6</v>
      </c>
      <c r="K1564" t="str">
        <f t="shared" si="123"/>
        <v>Waterjuffer</v>
      </c>
      <c r="L1564" s="25">
        <f t="shared" si="125"/>
        <v>25.285714285714285</v>
      </c>
    </row>
    <row r="1565" spans="1:12" x14ac:dyDescent="0.25">
      <c r="A1565">
        <v>17</v>
      </c>
      <c r="B1565" t="s">
        <v>65</v>
      </c>
      <c r="C1565" s="1">
        <v>41110.486111111109</v>
      </c>
      <c r="D1565">
        <v>1</v>
      </c>
      <c r="E1565" t="s">
        <v>10</v>
      </c>
      <c r="F1565" t="s">
        <v>11</v>
      </c>
      <c r="G1565">
        <v>3</v>
      </c>
      <c r="H1565" t="str">
        <f t="shared" si="124"/>
        <v>AWD</v>
      </c>
      <c r="I1565" s="2">
        <f t="shared" si="121"/>
        <v>2012</v>
      </c>
      <c r="J1565" s="2">
        <f t="shared" si="122"/>
        <v>7</v>
      </c>
      <c r="K1565" t="str">
        <f t="shared" si="123"/>
        <v>Waterjuffer</v>
      </c>
      <c r="L1565" s="25">
        <f t="shared" si="125"/>
        <v>28.714285714285715</v>
      </c>
    </row>
    <row r="1566" spans="1:12" x14ac:dyDescent="0.25">
      <c r="A1566">
        <v>17</v>
      </c>
      <c r="B1566" t="s">
        <v>65</v>
      </c>
      <c r="C1566" s="1">
        <v>41110.486111111109</v>
      </c>
      <c r="D1566">
        <v>1</v>
      </c>
      <c r="E1566" t="s">
        <v>14</v>
      </c>
      <c r="F1566" t="s">
        <v>15</v>
      </c>
      <c r="G1566">
        <v>1</v>
      </c>
      <c r="H1566" t="str">
        <f t="shared" si="124"/>
        <v>AWD</v>
      </c>
      <c r="I1566" s="2">
        <f t="shared" si="121"/>
        <v>2012</v>
      </c>
      <c r="J1566" s="2">
        <f t="shared" si="122"/>
        <v>7</v>
      </c>
      <c r="K1566" t="str">
        <f t="shared" si="123"/>
        <v>Waterjuffer</v>
      </c>
      <c r="L1566" s="25">
        <f t="shared" si="125"/>
        <v>28.714285714285715</v>
      </c>
    </row>
    <row r="1567" spans="1:12" x14ac:dyDescent="0.25">
      <c r="A1567">
        <v>17</v>
      </c>
      <c r="B1567" t="s">
        <v>65</v>
      </c>
      <c r="C1567" s="1">
        <v>41110.486111111109</v>
      </c>
      <c r="D1567">
        <v>1</v>
      </c>
      <c r="E1567" t="s">
        <v>20</v>
      </c>
      <c r="F1567" t="s">
        <v>21</v>
      </c>
      <c r="G1567">
        <v>6</v>
      </c>
      <c r="H1567" t="str">
        <f t="shared" si="124"/>
        <v>AWD</v>
      </c>
      <c r="I1567" s="2">
        <f t="shared" si="121"/>
        <v>2012</v>
      </c>
      <c r="J1567" s="2">
        <f t="shared" si="122"/>
        <v>7</v>
      </c>
      <c r="K1567" t="str">
        <f t="shared" si="123"/>
        <v>Waterjuffer</v>
      </c>
      <c r="L1567" s="25">
        <f t="shared" si="125"/>
        <v>28.714285714285715</v>
      </c>
    </row>
    <row r="1568" spans="1:12" x14ac:dyDescent="0.25">
      <c r="A1568">
        <v>17</v>
      </c>
      <c r="B1568" t="s">
        <v>65</v>
      </c>
      <c r="C1568" s="1">
        <v>41120.666666666664</v>
      </c>
      <c r="D1568">
        <v>1</v>
      </c>
      <c r="E1568" t="s">
        <v>20</v>
      </c>
      <c r="F1568" t="s">
        <v>21</v>
      </c>
      <c r="G1568">
        <v>14</v>
      </c>
      <c r="H1568" t="str">
        <f t="shared" si="124"/>
        <v>AWD</v>
      </c>
      <c r="I1568" s="2">
        <f t="shared" si="121"/>
        <v>2012</v>
      </c>
      <c r="J1568" s="2">
        <f t="shared" si="122"/>
        <v>7</v>
      </c>
      <c r="K1568" t="str">
        <f t="shared" si="123"/>
        <v>Waterjuffer</v>
      </c>
      <c r="L1568" s="25">
        <f t="shared" si="125"/>
        <v>30.142857142857142</v>
      </c>
    </row>
    <row r="1569" spans="1:12" x14ac:dyDescent="0.25">
      <c r="A1569">
        <v>17</v>
      </c>
      <c r="B1569" t="s">
        <v>65</v>
      </c>
      <c r="C1569" s="1">
        <v>41120.666666666664</v>
      </c>
      <c r="D1569">
        <v>1</v>
      </c>
      <c r="E1569" t="s">
        <v>30</v>
      </c>
      <c r="F1569" t="s">
        <v>31</v>
      </c>
      <c r="G1569">
        <v>2</v>
      </c>
      <c r="H1569" t="str">
        <f t="shared" si="124"/>
        <v>AWD</v>
      </c>
      <c r="I1569" s="2">
        <f t="shared" si="121"/>
        <v>2012</v>
      </c>
      <c r="J1569" s="2">
        <f t="shared" si="122"/>
        <v>7</v>
      </c>
      <c r="K1569" t="str">
        <f t="shared" si="123"/>
        <v>Pantserjuffers</v>
      </c>
      <c r="L1569" s="25">
        <f t="shared" si="125"/>
        <v>30.142857142857142</v>
      </c>
    </row>
    <row r="1570" spans="1:12" x14ac:dyDescent="0.25">
      <c r="A1570">
        <v>17</v>
      </c>
      <c r="B1570" t="s">
        <v>65</v>
      </c>
      <c r="C1570" s="1">
        <v>41120.666666666664</v>
      </c>
      <c r="D1570">
        <v>1</v>
      </c>
      <c r="E1570" t="s">
        <v>26</v>
      </c>
      <c r="F1570" t="s">
        <v>27</v>
      </c>
      <c r="G1570">
        <v>1</v>
      </c>
      <c r="H1570" t="str">
        <f t="shared" si="124"/>
        <v>AWD</v>
      </c>
      <c r="I1570" s="2">
        <f t="shared" si="121"/>
        <v>2012</v>
      </c>
      <c r="J1570" s="2">
        <f t="shared" si="122"/>
        <v>7</v>
      </c>
      <c r="K1570" t="str">
        <f t="shared" si="123"/>
        <v>Glazenmakers</v>
      </c>
      <c r="L1570" s="25">
        <f t="shared" si="125"/>
        <v>30.142857142857142</v>
      </c>
    </row>
    <row r="1571" spans="1:12" x14ac:dyDescent="0.25">
      <c r="A1571">
        <v>17</v>
      </c>
      <c r="B1571" t="s">
        <v>65</v>
      </c>
      <c r="C1571" s="1">
        <v>41120.666666666664</v>
      </c>
      <c r="D1571">
        <v>1</v>
      </c>
      <c r="E1571" t="s">
        <v>34</v>
      </c>
      <c r="F1571" t="s">
        <v>35</v>
      </c>
      <c r="G1571">
        <v>1</v>
      </c>
      <c r="H1571" t="str">
        <f t="shared" si="124"/>
        <v>AWD</v>
      </c>
      <c r="I1571" s="2">
        <f t="shared" si="121"/>
        <v>2012</v>
      </c>
      <c r="J1571" s="2">
        <f t="shared" si="122"/>
        <v>7</v>
      </c>
      <c r="K1571" t="str">
        <f t="shared" si="123"/>
        <v>Pantserjuffers</v>
      </c>
      <c r="L1571" s="25">
        <f t="shared" si="125"/>
        <v>30.142857142857142</v>
      </c>
    </row>
    <row r="1572" spans="1:12" x14ac:dyDescent="0.25">
      <c r="A1572">
        <v>17</v>
      </c>
      <c r="B1572" t="s">
        <v>65</v>
      </c>
      <c r="C1572" s="1">
        <v>41120.666666666664</v>
      </c>
      <c r="D1572">
        <v>1</v>
      </c>
      <c r="E1572" t="s">
        <v>10</v>
      </c>
      <c r="F1572" t="s">
        <v>11</v>
      </c>
      <c r="G1572">
        <v>12</v>
      </c>
      <c r="H1572" t="str">
        <f t="shared" si="124"/>
        <v>AWD</v>
      </c>
      <c r="I1572" s="2">
        <f t="shared" si="121"/>
        <v>2012</v>
      </c>
      <c r="J1572" s="2">
        <f t="shared" si="122"/>
        <v>7</v>
      </c>
      <c r="K1572" t="str">
        <f t="shared" si="123"/>
        <v>Waterjuffer</v>
      </c>
      <c r="L1572" s="25">
        <f t="shared" si="125"/>
        <v>30.142857142857142</v>
      </c>
    </row>
    <row r="1573" spans="1:12" x14ac:dyDescent="0.25">
      <c r="A1573">
        <v>17</v>
      </c>
      <c r="B1573" t="s">
        <v>65</v>
      </c>
      <c r="C1573" s="1">
        <v>41120.666666666664</v>
      </c>
      <c r="D1573">
        <v>1</v>
      </c>
      <c r="E1573" t="s">
        <v>42</v>
      </c>
      <c r="F1573" t="s">
        <v>43</v>
      </c>
      <c r="G1573">
        <v>1</v>
      </c>
      <c r="H1573" t="str">
        <f t="shared" si="124"/>
        <v>AWD</v>
      </c>
      <c r="I1573" s="2">
        <f t="shared" si="121"/>
        <v>2012</v>
      </c>
      <c r="J1573" s="2">
        <f t="shared" si="122"/>
        <v>7</v>
      </c>
      <c r="K1573" t="str">
        <f t="shared" si="123"/>
        <v>Korenbouten</v>
      </c>
      <c r="L1573" s="25">
        <f t="shared" si="125"/>
        <v>30.142857142857142</v>
      </c>
    </row>
    <row r="1574" spans="1:12" x14ac:dyDescent="0.25">
      <c r="A1574">
        <v>17</v>
      </c>
      <c r="B1574" t="s">
        <v>65</v>
      </c>
      <c r="C1574" s="1">
        <v>41120.666666666664</v>
      </c>
      <c r="D1574">
        <v>1</v>
      </c>
      <c r="E1574" t="s">
        <v>14</v>
      </c>
      <c r="F1574" t="s">
        <v>15</v>
      </c>
      <c r="G1574">
        <v>7</v>
      </c>
      <c r="H1574" t="str">
        <f t="shared" si="124"/>
        <v>AWD</v>
      </c>
      <c r="I1574" s="2">
        <f t="shared" si="121"/>
        <v>2012</v>
      </c>
      <c r="J1574" s="2">
        <f t="shared" si="122"/>
        <v>7</v>
      </c>
      <c r="K1574" t="str">
        <f t="shared" si="123"/>
        <v>Waterjuffer</v>
      </c>
      <c r="L1574" s="25">
        <f t="shared" si="125"/>
        <v>30.142857142857142</v>
      </c>
    </row>
    <row r="1575" spans="1:12" x14ac:dyDescent="0.25">
      <c r="A1575">
        <v>17</v>
      </c>
      <c r="B1575" t="s">
        <v>65</v>
      </c>
      <c r="C1575" s="1">
        <v>41123.576388888891</v>
      </c>
      <c r="D1575">
        <v>1</v>
      </c>
      <c r="E1575" t="s">
        <v>20</v>
      </c>
      <c r="F1575" t="s">
        <v>21</v>
      </c>
      <c r="G1575">
        <v>13</v>
      </c>
      <c r="H1575" t="str">
        <f t="shared" si="124"/>
        <v>AWD</v>
      </c>
      <c r="I1575" s="2">
        <f t="shared" si="121"/>
        <v>2012</v>
      </c>
      <c r="J1575" s="2">
        <f t="shared" si="122"/>
        <v>8</v>
      </c>
      <c r="K1575" t="str">
        <f t="shared" si="123"/>
        <v>Waterjuffer</v>
      </c>
      <c r="L1575" s="25">
        <f t="shared" si="125"/>
        <v>30.571428571428573</v>
      </c>
    </row>
    <row r="1576" spans="1:12" x14ac:dyDescent="0.25">
      <c r="A1576">
        <v>17</v>
      </c>
      <c r="B1576" t="s">
        <v>65</v>
      </c>
      <c r="C1576" s="1">
        <v>41123.576388888891</v>
      </c>
      <c r="D1576">
        <v>1</v>
      </c>
      <c r="E1576" t="s">
        <v>10</v>
      </c>
      <c r="F1576" t="s">
        <v>11</v>
      </c>
      <c r="G1576">
        <v>8</v>
      </c>
      <c r="H1576" t="str">
        <f t="shared" si="124"/>
        <v>AWD</v>
      </c>
      <c r="I1576" s="2">
        <f t="shared" si="121"/>
        <v>2012</v>
      </c>
      <c r="J1576" s="2">
        <f t="shared" si="122"/>
        <v>8</v>
      </c>
      <c r="K1576" t="str">
        <f t="shared" si="123"/>
        <v>Waterjuffer</v>
      </c>
      <c r="L1576" s="25">
        <f t="shared" si="125"/>
        <v>30.571428571428573</v>
      </c>
    </row>
    <row r="1577" spans="1:12" x14ac:dyDescent="0.25">
      <c r="A1577">
        <v>17</v>
      </c>
      <c r="B1577" t="s">
        <v>65</v>
      </c>
      <c r="C1577" s="1">
        <v>41123.576388888891</v>
      </c>
      <c r="D1577">
        <v>1</v>
      </c>
      <c r="E1577" t="s">
        <v>14</v>
      </c>
      <c r="F1577" t="s">
        <v>15</v>
      </c>
      <c r="G1577">
        <v>7</v>
      </c>
      <c r="H1577" t="str">
        <f t="shared" si="124"/>
        <v>AWD</v>
      </c>
      <c r="I1577" s="2">
        <f t="shared" si="121"/>
        <v>2012</v>
      </c>
      <c r="J1577" s="2">
        <f t="shared" si="122"/>
        <v>8</v>
      </c>
      <c r="K1577" t="str">
        <f t="shared" si="123"/>
        <v>Waterjuffer</v>
      </c>
      <c r="L1577" s="25">
        <f t="shared" si="125"/>
        <v>30.571428571428573</v>
      </c>
    </row>
    <row r="1578" spans="1:12" x14ac:dyDescent="0.25">
      <c r="A1578">
        <v>17</v>
      </c>
      <c r="B1578" t="s">
        <v>65</v>
      </c>
      <c r="C1578" s="1">
        <v>41137.597222222219</v>
      </c>
      <c r="D1578">
        <v>1</v>
      </c>
      <c r="E1578" t="s">
        <v>42</v>
      </c>
      <c r="F1578" t="s">
        <v>43</v>
      </c>
      <c r="G1578">
        <v>1</v>
      </c>
      <c r="H1578" t="str">
        <f t="shared" si="124"/>
        <v>AWD</v>
      </c>
      <c r="I1578" s="2">
        <f t="shared" si="121"/>
        <v>2012</v>
      </c>
      <c r="J1578" s="2">
        <f t="shared" si="122"/>
        <v>8</v>
      </c>
      <c r="K1578" t="str">
        <f t="shared" si="123"/>
        <v>Korenbouten</v>
      </c>
      <c r="L1578" s="25">
        <f t="shared" si="125"/>
        <v>32.571428571428569</v>
      </c>
    </row>
    <row r="1579" spans="1:12" x14ac:dyDescent="0.25">
      <c r="A1579">
        <v>17</v>
      </c>
      <c r="B1579" t="s">
        <v>65</v>
      </c>
      <c r="C1579" s="1">
        <v>41137.597222222219</v>
      </c>
      <c r="D1579">
        <v>1</v>
      </c>
      <c r="E1579" t="s">
        <v>20</v>
      </c>
      <c r="F1579" t="s">
        <v>21</v>
      </c>
      <c r="G1579">
        <v>21</v>
      </c>
      <c r="H1579" t="str">
        <f t="shared" si="124"/>
        <v>AWD</v>
      </c>
      <c r="I1579" s="2">
        <f t="shared" si="121"/>
        <v>2012</v>
      </c>
      <c r="J1579" s="2">
        <f t="shared" si="122"/>
        <v>8</v>
      </c>
      <c r="K1579" t="str">
        <f t="shared" si="123"/>
        <v>Waterjuffer</v>
      </c>
      <c r="L1579" s="25">
        <f t="shared" si="125"/>
        <v>32.571428571428569</v>
      </c>
    </row>
    <row r="1580" spans="1:12" x14ac:dyDescent="0.25">
      <c r="A1580">
        <v>17</v>
      </c>
      <c r="B1580" t="s">
        <v>65</v>
      </c>
      <c r="C1580" s="1">
        <v>41137.597222222219</v>
      </c>
      <c r="D1580">
        <v>1</v>
      </c>
      <c r="E1580" t="s">
        <v>32</v>
      </c>
      <c r="F1580" t="s">
        <v>33</v>
      </c>
      <c r="G1580">
        <v>2</v>
      </c>
      <c r="H1580" t="str">
        <f t="shared" si="124"/>
        <v>AWD</v>
      </c>
      <c r="I1580" s="2">
        <f t="shared" si="121"/>
        <v>2012</v>
      </c>
      <c r="J1580" s="2">
        <f t="shared" si="122"/>
        <v>8</v>
      </c>
      <c r="K1580" t="str">
        <f t="shared" si="123"/>
        <v>Korenbouten</v>
      </c>
      <c r="L1580" s="25">
        <f t="shared" si="125"/>
        <v>32.571428571428569</v>
      </c>
    </row>
    <row r="1581" spans="1:12" x14ac:dyDescent="0.25">
      <c r="A1581">
        <v>17</v>
      </c>
      <c r="B1581" t="s">
        <v>65</v>
      </c>
      <c r="C1581" s="1">
        <v>41137.597222222219</v>
      </c>
      <c r="D1581">
        <v>1</v>
      </c>
      <c r="E1581" t="s">
        <v>55</v>
      </c>
      <c r="F1581" t="s">
        <v>56</v>
      </c>
      <c r="G1581">
        <v>5</v>
      </c>
      <c r="H1581" t="str">
        <f t="shared" si="124"/>
        <v>AWD</v>
      </c>
      <c r="I1581" s="2">
        <f t="shared" si="121"/>
        <v>2012</v>
      </c>
      <c r="J1581" s="2">
        <f t="shared" si="122"/>
        <v>8</v>
      </c>
      <c r="K1581" t="str">
        <f t="shared" si="123"/>
        <v>Korenbouten</v>
      </c>
      <c r="L1581" s="25">
        <f t="shared" si="125"/>
        <v>32.571428571428569</v>
      </c>
    </row>
    <row r="1582" spans="1:12" x14ac:dyDescent="0.25">
      <c r="A1582">
        <v>17</v>
      </c>
      <c r="B1582" t="s">
        <v>65</v>
      </c>
      <c r="C1582" s="1">
        <v>41137.597222222219</v>
      </c>
      <c r="D1582">
        <v>1</v>
      </c>
      <c r="E1582" t="s">
        <v>14</v>
      </c>
      <c r="F1582" t="s">
        <v>15</v>
      </c>
      <c r="G1582">
        <v>5</v>
      </c>
      <c r="H1582" t="str">
        <f t="shared" si="124"/>
        <v>AWD</v>
      </c>
      <c r="I1582" s="2">
        <f t="shared" si="121"/>
        <v>2012</v>
      </c>
      <c r="J1582" s="2">
        <f t="shared" si="122"/>
        <v>8</v>
      </c>
      <c r="K1582" t="str">
        <f t="shared" si="123"/>
        <v>Waterjuffer</v>
      </c>
      <c r="L1582" s="25">
        <f t="shared" si="125"/>
        <v>32.571428571428569</v>
      </c>
    </row>
    <row r="1583" spans="1:12" x14ac:dyDescent="0.25">
      <c r="A1583">
        <v>17</v>
      </c>
      <c r="B1583" t="s">
        <v>65</v>
      </c>
      <c r="C1583" s="1">
        <v>41137.597222222219</v>
      </c>
      <c r="D1583">
        <v>1</v>
      </c>
      <c r="E1583" t="s">
        <v>38</v>
      </c>
      <c r="F1583" t="s">
        <v>39</v>
      </c>
      <c r="G1583">
        <v>1</v>
      </c>
      <c r="H1583" t="str">
        <f t="shared" si="124"/>
        <v>AWD</v>
      </c>
      <c r="I1583" s="2">
        <f t="shared" si="121"/>
        <v>2012</v>
      </c>
      <c r="J1583" s="2">
        <f t="shared" si="122"/>
        <v>8</v>
      </c>
      <c r="K1583" t="str">
        <f t="shared" si="123"/>
        <v>Korenbouten</v>
      </c>
      <c r="L1583" s="25">
        <f t="shared" si="125"/>
        <v>32.571428571428569</v>
      </c>
    </row>
    <row r="1584" spans="1:12" x14ac:dyDescent="0.25">
      <c r="A1584">
        <v>17</v>
      </c>
      <c r="B1584" t="s">
        <v>65</v>
      </c>
      <c r="C1584" s="1">
        <v>41144.618055555555</v>
      </c>
      <c r="D1584">
        <v>1</v>
      </c>
      <c r="E1584" t="s">
        <v>20</v>
      </c>
      <c r="F1584" t="s">
        <v>21</v>
      </c>
      <c r="G1584">
        <v>11</v>
      </c>
      <c r="H1584" t="str">
        <f t="shared" si="124"/>
        <v>AWD</v>
      </c>
      <c r="I1584" s="2">
        <f t="shared" si="121"/>
        <v>2012</v>
      </c>
      <c r="J1584" s="2">
        <f t="shared" si="122"/>
        <v>8</v>
      </c>
      <c r="K1584" t="str">
        <f t="shared" si="123"/>
        <v>Waterjuffer</v>
      </c>
      <c r="L1584" s="25">
        <f t="shared" si="125"/>
        <v>33.571428571428569</v>
      </c>
    </row>
    <row r="1585" spans="1:12" x14ac:dyDescent="0.25">
      <c r="A1585">
        <v>17</v>
      </c>
      <c r="B1585" t="s">
        <v>65</v>
      </c>
      <c r="C1585" s="1">
        <v>41144.618055555555</v>
      </c>
      <c r="D1585">
        <v>1</v>
      </c>
      <c r="E1585" t="s">
        <v>55</v>
      </c>
      <c r="F1585" t="s">
        <v>56</v>
      </c>
      <c r="G1585">
        <v>2</v>
      </c>
      <c r="H1585" t="str">
        <f t="shared" si="124"/>
        <v>AWD</v>
      </c>
      <c r="I1585" s="2">
        <f t="shared" si="121"/>
        <v>2012</v>
      </c>
      <c r="J1585" s="2">
        <f t="shared" si="122"/>
        <v>8</v>
      </c>
      <c r="K1585" t="str">
        <f t="shared" si="123"/>
        <v>Korenbouten</v>
      </c>
      <c r="L1585" s="25">
        <f t="shared" si="125"/>
        <v>33.571428571428569</v>
      </c>
    </row>
    <row r="1586" spans="1:12" x14ac:dyDescent="0.25">
      <c r="A1586">
        <v>17</v>
      </c>
      <c r="B1586" t="s">
        <v>65</v>
      </c>
      <c r="C1586" s="1">
        <v>41144.618055555555</v>
      </c>
      <c r="D1586">
        <v>1</v>
      </c>
      <c r="E1586" t="s">
        <v>30</v>
      </c>
      <c r="F1586" t="s">
        <v>31</v>
      </c>
      <c r="G1586">
        <v>1</v>
      </c>
      <c r="H1586" t="str">
        <f t="shared" si="124"/>
        <v>AWD</v>
      </c>
      <c r="I1586" s="2">
        <f t="shared" si="121"/>
        <v>2012</v>
      </c>
      <c r="J1586" s="2">
        <f t="shared" si="122"/>
        <v>8</v>
      </c>
      <c r="K1586" t="str">
        <f t="shared" si="123"/>
        <v>Pantserjuffers</v>
      </c>
      <c r="L1586" s="25">
        <f t="shared" si="125"/>
        <v>33.571428571428569</v>
      </c>
    </row>
    <row r="1587" spans="1:12" x14ac:dyDescent="0.25">
      <c r="A1587">
        <v>17</v>
      </c>
      <c r="B1587" t="s">
        <v>65</v>
      </c>
      <c r="C1587" s="1">
        <v>41155.461805555555</v>
      </c>
      <c r="D1587">
        <v>1</v>
      </c>
      <c r="E1587" t="s">
        <v>36</v>
      </c>
      <c r="F1587" t="s">
        <v>37</v>
      </c>
      <c r="G1587">
        <v>2</v>
      </c>
      <c r="H1587" t="str">
        <f t="shared" si="124"/>
        <v>AWD</v>
      </c>
      <c r="I1587" s="2">
        <f t="shared" si="121"/>
        <v>2012</v>
      </c>
      <c r="J1587" s="2">
        <f t="shared" si="122"/>
        <v>9</v>
      </c>
      <c r="K1587" t="str">
        <f t="shared" si="123"/>
        <v>Glazenmakers</v>
      </c>
      <c r="L1587" s="25">
        <f t="shared" si="125"/>
        <v>35.142857142857146</v>
      </c>
    </row>
    <row r="1588" spans="1:12" x14ac:dyDescent="0.25">
      <c r="A1588">
        <v>17</v>
      </c>
      <c r="B1588" t="s">
        <v>65</v>
      </c>
      <c r="C1588" s="1">
        <v>41155.461805555555</v>
      </c>
      <c r="D1588">
        <v>1</v>
      </c>
      <c r="E1588" t="s">
        <v>20</v>
      </c>
      <c r="F1588" t="s">
        <v>21</v>
      </c>
      <c r="G1588">
        <v>9</v>
      </c>
      <c r="H1588" t="str">
        <f t="shared" si="124"/>
        <v>AWD</v>
      </c>
      <c r="I1588" s="2">
        <f t="shared" si="121"/>
        <v>2012</v>
      </c>
      <c r="J1588" s="2">
        <f t="shared" si="122"/>
        <v>9</v>
      </c>
      <c r="K1588" t="str">
        <f t="shared" si="123"/>
        <v>Waterjuffer</v>
      </c>
      <c r="L1588" s="25">
        <f t="shared" si="125"/>
        <v>35.142857142857146</v>
      </c>
    </row>
    <row r="1589" spans="1:12" x14ac:dyDescent="0.25">
      <c r="A1589">
        <v>17</v>
      </c>
      <c r="B1589" t="s">
        <v>65</v>
      </c>
      <c r="C1589" s="1">
        <v>41155.461805555555</v>
      </c>
      <c r="D1589">
        <v>1</v>
      </c>
      <c r="E1589" t="s">
        <v>32</v>
      </c>
      <c r="F1589" t="s">
        <v>33</v>
      </c>
      <c r="G1589">
        <v>1</v>
      </c>
      <c r="H1589" t="str">
        <f t="shared" si="124"/>
        <v>AWD</v>
      </c>
      <c r="I1589" s="2">
        <f t="shared" si="121"/>
        <v>2012</v>
      </c>
      <c r="J1589" s="2">
        <f t="shared" si="122"/>
        <v>9</v>
      </c>
      <c r="K1589" t="str">
        <f t="shared" si="123"/>
        <v>Korenbouten</v>
      </c>
      <c r="L1589" s="25">
        <f t="shared" si="125"/>
        <v>35.142857142857146</v>
      </c>
    </row>
    <row r="1590" spans="1:12" x14ac:dyDescent="0.25">
      <c r="A1590">
        <v>17</v>
      </c>
      <c r="B1590" t="s">
        <v>65</v>
      </c>
      <c r="C1590" s="1">
        <v>41155.461805555555</v>
      </c>
      <c r="D1590">
        <v>1</v>
      </c>
      <c r="E1590" t="s">
        <v>14</v>
      </c>
      <c r="F1590" t="s">
        <v>15</v>
      </c>
      <c r="G1590">
        <v>2</v>
      </c>
      <c r="H1590" t="str">
        <f t="shared" si="124"/>
        <v>AWD</v>
      </c>
      <c r="I1590" s="2">
        <f t="shared" si="121"/>
        <v>2012</v>
      </c>
      <c r="J1590" s="2">
        <f t="shared" si="122"/>
        <v>9</v>
      </c>
      <c r="K1590" t="str">
        <f t="shared" si="123"/>
        <v>Waterjuffer</v>
      </c>
      <c r="L1590" s="25">
        <f t="shared" si="125"/>
        <v>35.142857142857146</v>
      </c>
    </row>
    <row r="1591" spans="1:12" x14ac:dyDescent="0.25">
      <c r="A1591">
        <v>17</v>
      </c>
      <c r="B1591" t="s">
        <v>65</v>
      </c>
      <c r="C1591" s="1">
        <v>41401.489583333336</v>
      </c>
      <c r="D1591">
        <v>1</v>
      </c>
      <c r="E1591" t="s">
        <v>10</v>
      </c>
      <c r="F1591" t="s">
        <v>11</v>
      </c>
      <c r="G1591">
        <v>1</v>
      </c>
      <c r="H1591" t="str">
        <f t="shared" si="124"/>
        <v>AWD</v>
      </c>
      <c r="I1591" s="2">
        <f t="shared" si="121"/>
        <v>2013</v>
      </c>
      <c r="J1591" s="2">
        <f t="shared" si="122"/>
        <v>5</v>
      </c>
      <c r="K1591" t="str">
        <f t="shared" si="123"/>
        <v>Waterjuffer</v>
      </c>
      <c r="L1591" s="25">
        <f t="shared" si="125"/>
        <v>18</v>
      </c>
    </row>
    <row r="1592" spans="1:12" x14ac:dyDescent="0.25">
      <c r="A1592">
        <v>17</v>
      </c>
      <c r="B1592" t="s">
        <v>65</v>
      </c>
      <c r="C1592" s="1">
        <v>41401.489583333336</v>
      </c>
      <c r="D1592">
        <v>1</v>
      </c>
      <c r="E1592" t="s">
        <v>12</v>
      </c>
      <c r="F1592" t="s">
        <v>13</v>
      </c>
      <c r="G1592">
        <v>2</v>
      </c>
      <c r="H1592" t="str">
        <f t="shared" si="124"/>
        <v>AWD</v>
      </c>
      <c r="I1592" s="2">
        <f t="shared" si="121"/>
        <v>2013</v>
      </c>
      <c r="J1592" s="2">
        <f t="shared" si="122"/>
        <v>5</v>
      </c>
      <c r="K1592" t="str">
        <f t="shared" si="123"/>
        <v>Waterjuffer</v>
      </c>
      <c r="L1592" s="25">
        <f t="shared" si="125"/>
        <v>18</v>
      </c>
    </row>
    <row r="1593" spans="1:12" x14ac:dyDescent="0.25">
      <c r="A1593">
        <v>17</v>
      </c>
      <c r="B1593" t="s">
        <v>65</v>
      </c>
      <c r="C1593" s="1">
        <v>41401.489583333336</v>
      </c>
      <c r="D1593">
        <v>1</v>
      </c>
      <c r="E1593" t="s">
        <v>28</v>
      </c>
      <c r="F1593" t="s">
        <v>29</v>
      </c>
      <c r="G1593">
        <v>6</v>
      </c>
      <c r="H1593" t="str">
        <f t="shared" si="124"/>
        <v>AWD</v>
      </c>
      <c r="I1593" s="2">
        <f t="shared" si="121"/>
        <v>2013</v>
      </c>
      <c r="J1593" s="2">
        <f t="shared" si="122"/>
        <v>5</v>
      </c>
      <c r="K1593" t="str">
        <f t="shared" si="123"/>
        <v>Korenbouten</v>
      </c>
      <c r="L1593" s="25">
        <f t="shared" si="125"/>
        <v>18</v>
      </c>
    </row>
    <row r="1594" spans="1:12" x14ac:dyDescent="0.25">
      <c r="A1594">
        <v>17</v>
      </c>
      <c r="B1594" t="s">
        <v>65</v>
      </c>
      <c r="C1594" s="1">
        <v>41421.618055555555</v>
      </c>
      <c r="D1594">
        <v>1</v>
      </c>
      <c r="E1594" t="s">
        <v>20</v>
      </c>
      <c r="F1594" t="s">
        <v>21</v>
      </c>
      <c r="G1594">
        <v>2</v>
      </c>
      <c r="H1594" t="str">
        <f t="shared" si="124"/>
        <v>AWD</v>
      </c>
      <c r="I1594" s="2">
        <f t="shared" si="121"/>
        <v>2013</v>
      </c>
      <c r="J1594" s="2">
        <f t="shared" si="122"/>
        <v>5</v>
      </c>
      <c r="K1594" t="str">
        <f t="shared" si="123"/>
        <v>Waterjuffer</v>
      </c>
      <c r="L1594" s="25">
        <f t="shared" si="125"/>
        <v>20.857142857142858</v>
      </c>
    </row>
    <row r="1595" spans="1:12" x14ac:dyDescent="0.25">
      <c r="A1595">
        <v>17</v>
      </c>
      <c r="B1595" t="s">
        <v>65</v>
      </c>
      <c r="C1595" s="1">
        <v>41421.618055555555</v>
      </c>
      <c r="D1595">
        <v>1</v>
      </c>
      <c r="E1595" t="s">
        <v>10</v>
      </c>
      <c r="F1595" t="s">
        <v>11</v>
      </c>
      <c r="G1595">
        <v>9</v>
      </c>
      <c r="H1595" t="str">
        <f t="shared" si="124"/>
        <v>AWD</v>
      </c>
      <c r="I1595" s="2">
        <f t="shared" si="121"/>
        <v>2013</v>
      </c>
      <c r="J1595" s="2">
        <f t="shared" si="122"/>
        <v>5</v>
      </c>
      <c r="K1595" t="str">
        <f t="shared" si="123"/>
        <v>Waterjuffer</v>
      </c>
      <c r="L1595" s="25">
        <f t="shared" si="125"/>
        <v>20.857142857142858</v>
      </c>
    </row>
    <row r="1596" spans="1:12" x14ac:dyDescent="0.25">
      <c r="A1596">
        <v>17</v>
      </c>
      <c r="B1596" t="s">
        <v>65</v>
      </c>
      <c r="C1596" s="1">
        <v>41421.618055555555</v>
      </c>
      <c r="D1596">
        <v>1</v>
      </c>
      <c r="E1596" t="s">
        <v>44</v>
      </c>
      <c r="F1596" t="s">
        <v>45</v>
      </c>
      <c r="G1596">
        <v>2</v>
      </c>
      <c r="H1596" t="str">
        <f t="shared" si="124"/>
        <v>AWD</v>
      </c>
      <c r="I1596" s="2">
        <f t="shared" si="121"/>
        <v>2013</v>
      </c>
      <c r="J1596" s="2">
        <f t="shared" si="122"/>
        <v>5</v>
      </c>
      <c r="K1596" t="str">
        <f t="shared" si="123"/>
        <v>Korenbouten</v>
      </c>
      <c r="L1596" s="25">
        <f t="shared" si="125"/>
        <v>20.857142857142858</v>
      </c>
    </row>
    <row r="1597" spans="1:12" x14ac:dyDescent="0.25">
      <c r="A1597">
        <v>17</v>
      </c>
      <c r="B1597" t="s">
        <v>65</v>
      </c>
      <c r="C1597" s="1">
        <v>41421.618055555555</v>
      </c>
      <c r="D1597">
        <v>1</v>
      </c>
      <c r="E1597" t="s">
        <v>28</v>
      </c>
      <c r="F1597" t="s">
        <v>29</v>
      </c>
      <c r="G1597">
        <v>3</v>
      </c>
      <c r="H1597" t="str">
        <f t="shared" si="124"/>
        <v>AWD</v>
      </c>
      <c r="I1597" s="2">
        <f t="shared" ref="I1597:I1659" si="126">YEAR(C1597)</f>
        <v>2013</v>
      </c>
      <c r="J1597" s="2">
        <f t="shared" ref="J1597:J1659" si="127">MONTH(C1597)</f>
        <v>5</v>
      </c>
      <c r="K1597" t="str">
        <f t="shared" ref="K1597:K1659" si="128">VLOOKUP(E1597,$Q$2:$R$100,2,FALSE)</f>
        <v>Korenbouten</v>
      </c>
      <c r="L1597" s="25">
        <f t="shared" si="125"/>
        <v>20.857142857142858</v>
      </c>
    </row>
    <row r="1598" spans="1:12" x14ac:dyDescent="0.25">
      <c r="A1598">
        <v>17</v>
      </c>
      <c r="B1598" t="s">
        <v>65</v>
      </c>
      <c r="C1598" s="1">
        <v>41421.618055555555</v>
      </c>
      <c r="D1598">
        <v>1</v>
      </c>
      <c r="E1598" t="s">
        <v>12</v>
      </c>
      <c r="F1598" t="s">
        <v>13</v>
      </c>
      <c r="G1598">
        <v>3</v>
      </c>
      <c r="H1598" t="str">
        <f t="shared" si="124"/>
        <v>AWD</v>
      </c>
      <c r="I1598" s="2">
        <f t="shared" si="126"/>
        <v>2013</v>
      </c>
      <c r="J1598" s="2">
        <f t="shared" si="127"/>
        <v>5</v>
      </c>
      <c r="K1598" t="str">
        <f t="shared" si="128"/>
        <v>Waterjuffer</v>
      </c>
      <c r="L1598" s="25">
        <f t="shared" si="125"/>
        <v>20.857142857142858</v>
      </c>
    </row>
    <row r="1599" spans="1:12" x14ac:dyDescent="0.25">
      <c r="A1599">
        <v>17</v>
      </c>
      <c r="B1599" t="s">
        <v>65</v>
      </c>
      <c r="C1599" s="1">
        <v>41421.618055555555</v>
      </c>
      <c r="D1599">
        <v>1</v>
      </c>
      <c r="E1599" t="s">
        <v>14</v>
      </c>
      <c r="F1599" t="s">
        <v>15</v>
      </c>
      <c r="G1599">
        <v>11</v>
      </c>
      <c r="H1599" t="str">
        <f t="shared" si="124"/>
        <v>AWD</v>
      </c>
      <c r="I1599" s="2">
        <f t="shared" si="126"/>
        <v>2013</v>
      </c>
      <c r="J1599" s="2">
        <f t="shared" si="127"/>
        <v>5</v>
      </c>
      <c r="K1599" t="str">
        <f t="shared" si="128"/>
        <v>Waterjuffer</v>
      </c>
      <c r="L1599" s="25">
        <f t="shared" si="125"/>
        <v>20.857142857142858</v>
      </c>
    </row>
    <row r="1600" spans="1:12" x14ac:dyDescent="0.25">
      <c r="A1600">
        <v>17</v>
      </c>
      <c r="B1600" t="s">
        <v>65</v>
      </c>
      <c r="C1600" s="1">
        <v>41436.576388888891</v>
      </c>
      <c r="D1600">
        <v>1</v>
      </c>
      <c r="E1600" t="s">
        <v>32</v>
      </c>
      <c r="F1600" t="s">
        <v>33</v>
      </c>
      <c r="G1600">
        <v>1</v>
      </c>
      <c r="H1600" t="str">
        <f t="shared" si="124"/>
        <v>AWD</v>
      </c>
      <c r="I1600" s="2">
        <f t="shared" si="126"/>
        <v>2013</v>
      </c>
      <c r="J1600" s="2">
        <f t="shared" si="127"/>
        <v>6</v>
      </c>
      <c r="K1600" t="str">
        <f t="shared" si="128"/>
        <v>Korenbouten</v>
      </c>
      <c r="L1600" s="25">
        <f t="shared" si="125"/>
        <v>23</v>
      </c>
    </row>
    <row r="1601" spans="1:12" x14ac:dyDescent="0.25">
      <c r="A1601">
        <v>17</v>
      </c>
      <c r="B1601" t="s">
        <v>65</v>
      </c>
      <c r="C1601" s="1">
        <v>41436.576388888891</v>
      </c>
      <c r="D1601">
        <v>1</v>
      </c>
      <c r="E1601" t="s">
        <v>20</v>
      </c>
      <c r="F1601" t="s">
        <v>21</v>
      </c>
      <c r="G1601">
        <v>37</v>
      </c>
      <c r="H1601" t="str">
        <f t="shared" si="124"/>
        <v>AWD</v>
      </c>
      <c r="I1601" s="2">
        <f t="shared" si="126"/>
        <v>2013</v>
      </c>
      <c r="J1601" s="2">
        <f t="shared" si="127"/>
        <v>6</v>
      </c>
      <c r="K1601" t="str">
        <f t="shared" si="128"/>
        <v>Waterjuffer</v>
      </c>
      <c r="L1601" s="25">
        <f t="shared" si="125"/>
        <v>23</v>
      </c>
    </row>
    <row r="1602" spans="1:12" x14ac:dyDescent="0.25">
      <c r="A1602">
        <v>17</v>
      </c>
      <c r="B1602" t="s">
        <v>65</v>
      </c>
      <c r="C1602" s="1">
        <v>41436.576388888891</v>
      </c>
      <c r="D1602">
        <v>1</v>
      </c>
      <c r="E1602" t="s">
        <v>12</v>
      </c>
      <c r="F1602" t="s">
        <v>13</v>
      </c>
      <c r="G1602">
        <v>4</v>
      </c>
      <c r="H1602" t="str">
        <f t="shared" ref="H1602:H1665" si="129">VLOOKUP(A1602,$N$2:$O$51,2,FALSE)</f>
        <v>AWD</v>
      </c>
      <c r="I1602" s="2">
        <f t="shared" si="126"/>
        <v>2013</v>
      </c>
      <c r="J1602" s="2">
        <f t="shared" si="127"/>
        <v>6</v>
      </c>
      <c r="K1602" t="str">
        <f t="shared" si="128"/>
        <v>Waterjuffer</v>
      </c>
      <c r="L1602" s="25">
        <f t="shared" si="125"/>
        <v>23</v>
      </c>
    </row>
    <row r="1603" spans="1:12" x14ac:dyDescent="0.25">
      <c r="A1603">
        <v>17</v>
      </c>
      <c r="B1603" t="s">
        <v>65</v>
      </c>
      <c r="C1603" s="1">
        <v>41436.576388888891</v>
      </c>
      <c r="D1603">
        <v>1</v>
      </c>
      <c r="E1603" t="s">
        <v>10</v>
      </c>
      <c r="F1603" t="s">
        <v>11</v>
      </c>
      <c r="G1603">
        <v>20</v>
      </c>
      <c r="H1603" t="str">
        <f t="shared" si="129"/>
        <v>AWD</v>
      </c>
      <c r="I1603" s="2">
        <f t="shared" si="126"/>
        <v>2013</v>
      </c>
      <c r="J1603" s="2">
        <f t="shared" si="127"/>
        <v>6</v>
      </c>
      <c r="K1603" t="str">
        <f t="shared" si="128"/>
        <v>Waterjuffer</v>
      </c>
      <c r="L1603" s="25">
        <f t="shared" ref="L1603:L1666" si="130">(ROUNDDOWN(C1603-DATE(I1603,1,1),0))/7</f>
        <v>23</v>
      </c>
    </row>
    <row r="1604" spans="1:12" x14ac:dyDescent="0.25">
      <c r="A1604">
        <v>17</v>
      </c>
      <c r="B1604" t="s">
        <v>65</v>
      </c>
      <c r="C1604" s="1">
        <v>41436.576388888891</v>
      </c>
      <c r="D1604">
        <v>1</v>
      </c>
      <c r="E1604" t="s">
        <v>16</v>
      </c>
      <c r="F1604" t="s">
        <v>17</v>
      </c>
      <c r="G1604">
        <v>11</v>
      </c>
      <c r="H1604" t="str">
        <f t="shared" si="129"/>
        <v>AWD</v>
      </c>
      <c r="I1604" s="2">
        <f t="shared" si="126"/>
        <v>2013</v>
      </c>
      <c r="J1604" s="2">
        <f t="shared" si="127"/>
        <v>6</v>
      </c>
      <c r="K1604" t="str">
        <f t="shared" si="128"/>
        <v>Waterjuffer</v>
      </c>
      <c r="L1604" s="25">
        <f t="shared" si="130"/>
        <v>23</v>
      </c>
    </row>
    <row r="1605" spans="1:12" x14ac:dyDescent="0.25">
      <c r="A1605">
        <v>17</v>
      </c>
      <c r="B1605" t="s">
        <v>65</v>
      </c>
      <c r="C1605" s="1">
        <v>41436.576388888891</v>
      </c>
      <c r="D1605">
        <v>1</v>
      </c>
      <c r="E1605" t="s">
        <v>28</v>
      </c>
      <c r="F1605" t="s">
        <v>29</v>
      </c>
      <c r="G1605">
        <v>13</v>
      </c>
      <c r="H1605" t="str">
        <f t="shared" si="129"/>
        <v>AWD</v>
      </c>
      <c r="I1605" s="2">
        <f t="shared" si="126"/>
        <v>2013</v>
      </c>
      <c r="J1605" s="2">
        <f t="shared" si="127"/>
        <v>6</v>
      </c>
      <c r="K1605" t="str">
        <f t="shared" si="128"/>
        <v>Korenbouten</v>
      </c>
      <c r="L1605" s="25">
        <f t="shared" si="130"/>
        <v>23</v>
      </c>
    </row>
    <row r="1606" spans="1:12" x14ac:dyDescent="0.25">
      <c r="A1606">
        <v>17</v>
      </c>
      <c r="B1606" t="s">
        <v>65</v>
      </c>
      <c r="C1606" s="1">
        <v>41436.576388888891</v>
      </c>
      <c r="D1606">
        <v>1</v>
      </c>
      <c r="E1606" t="s">
        <v>14</v>
      </c>
      <c r="F1606" t="s">
        <v>15</v>
      </c>
      <c r="G1606">
        <v>27</v>
      </c>
      <c r="H1606" t="str">
        <f t="shared" si="129"/>
        <v>AWD</v>
      </c>
      <c r="I1606" s="2">
        <f t="shared" si="126"/>
        <v>2013</v>
      </c>
      <c r="J1606" s="2">
        <f t="shared" si="127"/>
        <v>6</v>
      </c>
      <c r="K1606" t="str">
        <f t="shared" si="128"/>
        <v>Waterjuffer</v>
      </c>
      <c r="L1606" s="25">
        <f t="shared" si="130"/>
        <v>23</v>
      </c>
    </row>
    <row r="1607" spans="1:12" x14ac:dyDescent="0.25">
      <c r="A1607">
        <v>17</v>
      </c>
      <c r="B1607" t="s">
        <v>65</v>
      </c>
      <c r="C1607" s="1">
        <v>41445.572916666664</v>
      </c>
      <c r="D1607">
        <v>1</v>
      </c>
      <c r="E1607" t="s">
        <v>20</v>
      </c>
      <c r="F1607" t="s">
        <v>21</v>
      </c>
      <c r="G1607">
        <v>23</v>
      </c>
      <c r="H1607" t="str">
        <f t="shared" si="129"/>
        <v>AWD</v>
      </c>
      <c r="I1607" s="2">
        <f t="shared" si="126"/>
        <v>2013</v>
      </c>
      <c r="J1607" s="2">
        <f t="shared" si="127"/>
        <v>6</v>
      </c>
      <c r="K1607" t="str">
        <f t="shared" si="128"/>
        <v>Waterjuffer</v>
      </c>
      <c r="L1607" s="25">
        <f t="shared" si="130"/>
        <v>24.285714285714285</v>
      </c>
    </row>
    <row r="1608" spans="1:12" x14ac:dyDescent="0.25">
      <c r="A1608">
        <v>17</v>
      </c>
      <c r="B1608" t="s">
        <v>65</v>
      </c>
      <c r="C1608" s="1">
        <v>41445.572916666664</v>
      </c>
      <c r="D1608">
        <v>1</v>
      </c>
      <c r="E1608" t="s">
        <v>10</v>
      </c>
      <c r="F1608" t="s">
        <v>11</v>
      </c>
      <c r="G1608">
        <v>34</v>
      </c>
      <c r="H1608" t="str">
        <f t="shared" si="129"/>
        <v>AWD</v>
      </c>
      <c r="I1608" s="2">
        <f t="shared" si="126"/>
        <v>2013</v>
      </c>
      <c r="J1608" s="2">
        <f t="shared" si="127"/>
        <v>6</v>
      </c>
      <c r="K1608" t="str">
        <f t="shared" si="128"/>
        <v>Waterjuffer</v>
      </c>
      <c r="L1608" s="25">
        <f t="shared" si="130"/>
        <v>24.285714285714285</v>
      </c>
    </row>
    <row r="1609" spans="1:12" x14ac:dyDescent="0.25">
      <c r="A1609">
        <v>17</v>
      </c>
      <c r="B1609" t="s">
        <v>65</v>
      </c>
      <c r="C1609" s="1">
        <v>41445.572916666664</v>
      </c>
      <c r="D1609">
        <v>1</v>
      </c>
      <c r="E1609" t="s">
        <v>16</v>
      </c>
      <c r="F1609" t="s">
        <v>17</v>
      </c>
      <c r="G1609">
        <v>8</v>
      </c>
      <c r="H1609" t="str">
        <f t="shared" si="129"/>
        <v>AWD</v>
      </c>
      <c r="I1609" s="2">
        <f t="shared" si="126"/>
        <v>2013</v>
      </c>
      <c r="J1609" s="2">
        <f t="shared" si="127"/>
        <v>6</v>
      </c>
      <c r="K1609" t="str">
        <f t="shared" si="128"/>
        <v>Waterjuffer</v>
      </c>
      <c r="L1609" s="25">
        <f t="shared" si="130"/>
        <v>24.285714285714285</v>
      </c>
    </row>
    <row r="1610" spans="1:12" x14ac:dyDescent="0.25">
      <c r="A1610">
        <v>17</v>
      </c>
      <c r="B1610" t="s">
        <v>65</v>
      </c>
      <c r="C1610" s="1">
        <v>41445.572916666664</v>
      </c>
      <c r="D1610">
        <v>1</v>
      </c>
      <c r="E1610" t="s">
        <v>28</v>
      </c>
      <c r="F1610" t="s">
        <v>29</v>
      </c>
      <c r="G1610">
        <v>4</v>
      </c>
      <c r="H1610" t="str">
        <f t="shared" si="129"/>
        <v>AWD</v>
      </c>
      <c r="I1610" s="2">
        <f t="shared" si="126"/>
        <v>2013</v>
      </c>
      <c r="J1610" s="2">
        <f t="shared" si="127"/>
        <v>6</v>
      </c>
      <c r="K1610" t="str">
        <f t="shared" si="128"/>
        <v>Korenbouten</v>
      </c>
      <c r="L1610" s="25">
        <f t="shared" si="130"/>
        <v>24.285714285714285</v>
      </c>
    </row>
    <row r="1611" spans="1:12" x14ac:dyDescent="0.25">
      <c r="A1611">
        <v>17</v>
      </c>
      <c r="B1611" t="s">
        <v>65</v>
      </c>
      <c r="C1611" s="1">
        <v>41445.572916666664</v>
      </c>
      <c r="D1611">
        <v>1</v>
      </c>
      <c r="E1611" t="s">
        <v>14</v>
      </c>
      <c r="F1611" t="s">
        <v>15</v>
      </c>
      <c r="G1611">
        <v>16</v>
      </c>
      <c r="H1611" t="str">
        <f t="shared" si="129"/>
        <v>AWD</v>
      </c>
      <c r="I1611" s="2">
        <f t="shared" si="126"/>
        <v>2013</v>
      </c>
      <c r="J1611" s="2">
        <f t="shared" si="127"/>
        <v>6</v>
      </c>
      <c r="K1611" t="str">
        <f t="shared" si="128"/>
        <v>Waterjuffer</v>
      </c>
      <c r="L1611" s="25">
        <f t="shared" si="130"/>
        <v>24.285714285714285</v>
      </c>
    </row>
    <row r="1612" spans="1:12" x14ac:dyDescent="0.25">
      <c r="A1612">
        <v>17</v>
      </c>
      <c r="B1612" t="s">
        <v>65</v>
      </c>
      <c r="C1612" s="1">
        <v>41457.486111111109</v>
      </c>
      <c r="D1612">
        <v>1</v>
      </c>
      <c r="E1612" t="s">
        <v>20</v>
      </c>
      <c r="F1612" t="s">
        <v>21</v>
      </c>
      <c r="G1612">
        <v>8</v>
      </c>
      <c r="H1612" t="str">
        <f t="shared" si="129"/>
        <v>AWD</v>
      </c>
      <c r="I1612" s="2">
        <f t="shared" si="126"/>
        <v>2013</v>
      </c>
      <c r="J1612" s="2">
        <f t="shared" si="127"/>
        <v>7</v>
      </c>
      <c r="K1612" t="str">
        <f t="shared" si="128"/>
        <v>Waterjuffer</v>
      </c>
      <c r="L1612" s="25">
        <f t="shared" si="130"/>
        <v>26</v>
      </c>
    </row>
    <row r="1613" spans="1:12" x14ac:dyDescent="0.25">
      <c r="A1613">
        <v>17</v>
      </c>
      <c r="B1613" t="s">
        <v>65</v>
      </c>
      <c r="C1613" s="1">
        <v>41457.486111111109</v>
      </c>
      <c r="D1613">
        <v>1</v>
      </c>
      <c r="E1613" t="s">
        <v>10</v>
      </c>
      <c r="F1613" t="s">
        <v>11</v>
      </c>
      <c r="G1613">
        <v>20</v>
      </c>
      <c r="H1613" t="str">
        <f t="shared" si="129"/>
        <v>AWD</v>
      </c>
      <c r="I1613" s="2">
        <f t="shared" si="126"/>
        <v>2013</v>
      </c>
      <c r="J1613" s="2">
        <f t="shared" si="127"/>
        <v>7</v>
      </c>
      <c r="K1613" t="str">
        <f t="shared" si="128"/>
        <v>Waterjuffer</v>
      </c>
      <c r="L1613" s="25">
        <f t="shared" si="130"/>
        <v>26</v>
      </c>
    </row>
    <row r="1614" spans="1:12" x14ac:dyDescent="0.25">
      <c r="A1614">
        <v>17</v>
      </c>
      <c r="B1614" t="s">
        <v>65</v>
      </c>
      <c r="C1614" s="1">
        <v>41457.486111111109</v>
      </c>
      <c r="D1614">
        <v>1</v>
      </c>
      <c r="E1614" t="s">
        <v>16</v>
      </c>
      <c r="F1614" t="s">
        <v>17</v>
      </c>
      <c r="G1614">
        <v>5</v>
      </c>
      <c r="H1614" t="str">
        <f t="shared" si="129"/>
        <v>AWD</v>
      </c>
      <c r="I1614" s="2">
        <f t="shared" si="126"/>
        <v>2013</v>
      </c>
      <c r="J1614" s="2">
        <f t="shared" si="127"/>
        <v>7</v>
      </c>
      <c r="K1614" t="str">
        <f t="shared" si="128"/>
        <v>Waterjuffer</v>
      </c>
      <c r="L1614" s="25">
        <f t="shared" si="130"/>
        <v>26</v>
      </c>
    </row>
    <row r="1615" spans="1:12" x14ac:dyDescent="0.25">
      <c r="A1615">
        <v>17</v>
      </c>
      <c r="B1615" t="s">
        <v>65</v>
      </c>
      <c r="C1615" s="1">
        <v>41457.486111111109</v>
      </c>
      <c r="D1615">
        <v>1</v>
      </c>
      <c r="E1615" t="s">
        <v>28</v>
      </c>
      <c r="F1615" t="s">
        <v>29</v>
      </c>
      <c r="G1615">
        <v>2</v>
      </c>
      <c r="H1615" t="str">
        <f t="shared" si="129"/>
        <v>AWD</v>
      </c>
      <c r="I1615" s="2">
        <f t="shared" si="126"/>
        <v>2013</v>
      </c>
      <c r="J1615" s="2">
        <f t="shared" si="127"/>
        <v>7</v>
      </c>
      <c r="K1615" t="str">
        <f t="shared" si="128"/>
        <v>Korenbouten</v>
      </c>
      <c r="L1615" s="25">
        <f t="shared" si="130"/>
        <v>26</v>
      </c>
    </row>
    <row r="1616" spans="1:12" x14ac:dyDescent="0.25">
      <c r="A1616">
        <v>17</v>
      </c>
      <c r="B1616" t="s">
        <v>65</v>
      </c>
      <c r="C1616" s="1">
        <v>41457.486111111109</v>
      </c>
      <c r="D1616">
        <v>1</v>
      </c>
      <c r="E1616" t="s">
        <v>14</v>
      </c>
      <c r="F1616" t="s">
        <v>15</v>
      </c>
      <c r="G1616">
        <v>7</v>
      </c>
      <c r="H1616" t="str">
        <f t="shared" si="129"/>
        <v>AWD</v>
      </c>
      <c r="I1616" s="2">
        <f t="shared" si="126"/>
        <v>2013</v>
      </c>
      <c r="J1616" s="2">
        <f t="shared" si="127"/>
        <v>7</v>
      </c>
      <c r="K1616" t="str">
        <f t="shared" si="128"/>
        <v>Waterjuffer</v>
      </c>
      <c r="L1616" s="25">
        <f t="shared" si="130"/>
        <v>26</v>
      </c>
    </row>
    <row r="1617" spans="1:12" x14ac:dyDescent="0.25">
      <c r="A1617">
        <v>17</v>
      </c>
      <c r="B1617" t="s">
        <v>65</v>
      </c>
      <c r="C1617" s="1">
        <v>41470.583333333336</v>
      </c>
      <c r="D1617">
        <v>1</v>
      </c>
      <c r="E1617" t="s">
        <v>36</v>
      </c>
      <c r="F1617" t="s">
        <v>37</v>
      </c>
      <c r="G1617">
        <v>2</v>
      </c>
      <c r="H1617" t="str">
        <f t="shared" si="129"/>
        <v>AWD</v>
      </c>
      <c r="I1617" s="2">
        <f t="shared" si="126"/>
        <v>2013</v>
      </c>
      <c r="J1617" s="2">
        <f t="shared" si="127"/>
        <v>7</v>
      </c>
      <c r="K1617" t="str">
        <f t="shared" si="128"/>
        <v>Glazenmakers</v>
      </c>
      <c r="L1617" s="25">
        <f t="shared" si="130"/>
        <v>27.857142857142858</v>
      </c>
    </row>
    <row r="1618" spans="1:12" x14ac:dyDescent="0.25">
      <c r="A1618">
        <v>17</v>
      </c>
      <c r="B1618" t="s">
        <v>65</v>
      </c>
      <c r="C1618" s="1">
        <v>41470.583333333336</v>
      </c>
      <c r="D1618">
        <v>1</v>
      </c>
      <c r="E1618" t="s">
        <v>20</v>
      </c>
      <c r="F1618" t="s">
        <v>21</v>
      </c>
      <c r="G1618">
        <v>18</v>
      </c>
      <c r="H1618" t="str">
        <f t="shared" si="129"/>
        <v>AWD</v>
      </c>
      <c r="I1618" s="2">
        <f t="shared" si="126"/>
        <v>2013</v>
      </c>
      <c r="J1618" s="2">
        <f t="shared" si="127"/>
        <v>7</v>
      </c>
      <c r="K1618" t="str">
        <f t="shared" si="128"/>
        <v>Waterjuffer</v>
      </c>
      <c r="L1618" s="25">
        <f t="shared" si="130"/>
        <v>27.857142857142858</v>
      </c>
    </row>
    <row r="1619" spans="1:12" x14ac:dyDescent="0.25">
      <c r="A1619">
        <v>17</v>
      </c>
      <c r="B1619" t="s">
        <v>65</v>
      </c>
      <c r="C1619" s="1">
        <v>41470.583333333336</v>
      </c>
      <c r="D1619">
        <v>1</v>
      </c>
      <c r="E1619" t="s">
        <v>10</v>
      </c>
      <c r="F1619" t="s">
        <v>11</v>
      </c>
      <c r="G1619">
        <v>11</v>
      </c>
      <c r="H1619" t="str">
        <f t="shared" si="129"/>
        <v>AWD</v>
      </c>
      <c r="I1619" s="2">
        <f t="shared" si="126"/>
        <v>2013</v>
      </c>
      <c r="J1619" s="2">
        <f t="shared" si="127"/>
        <v>7</v>
      </c>
      <c r="K1619" t="str">
        <f t="shared" si="128"/>
        <v>Waterjuffer</v>
      </c>
      <c r="L1619" s="25">
        <f t="shared" si="130"/>
        <v>27.857142857142858</v>
      </c>
    </row>
    <row r="1620" spans="1:12" x14ac:dyDescent="0.25">
      <c r="A1620">
        <v>17</v>
      </c>
      <c r="B1620" t="s">
        <v>65</v>
      </c>
      <c r="C1620" s="1">
        <v>41470.583333333336</v>
      </c>
      <c r="D1620">
        <v>1</v>
      </c>
      <c r="E1620" t="s">
        <v>16</v>
      </c>
      <c r="F1620" t="s">
        <v>17</v>
      </c>
      <c r="G1620">
        <v>2</v>
      </c>
      <c r="H1620" t="str">
        <f t="shared" si="129"/>
        <v>AWD</v>
      </c>
      <c r="I1620" s="2">
        <f t="shared" si="126"/>
        <v>2013</v>
      </c>
      <c r="J1620" s="2">
        <f t="shared" si="127"/>
        <v>7</v>
      </c>
      <c r="K1620" t="str">
        <f t="shared" si="128"/>
        <v>Waterjuffer</v>
      </c>
      <c r="L1620" s="25">
        <f t="shared" si="130"/>
        <v>27.857142857142858</v>
      </c>
    </row>
    <row r="1621" spans="1:12" x14ac:dyDescent="0.25">
      <c r="A1621">
        <v>17</v>
      </c>
      <c r="B1621" t="s">
        <v>65</v>
      </c>
      <c r="C1621" s="1">
        <v>41470.583333333336</v>
      </c>
      <c r="D1621">
        <v>1</v>
      </c>
      <c r="E1621" t="s">
        <v>14</v>
      </c>
      <c r="F1621" t="s">
        <v>15</v>
      </c>
      <c r="G1621">
        <v>13</v>
      </c>
      <c r="H1621" t="str">
        <f t="shared" si="129"/>
        <v>AWD</v>
      </c>
      <c r="I1621" s="2">
        <f t="shared" si="126"/>
        <v>2013</v>
      </c>
      <c r="J1621" s="2">
        <f t="shared" si="127"/>
        <v>7</v>
      </c>
      <c r="K1621" t="str">
        <f t="shared" si="128"/>
        <v>Waterjuffer</v>
      </c>
      <c r="L1621" s="25">
        <f t="shared" si="130"/>
        <v>27.857142857142858</v>
      </c>
    </row>
    <row r="1622" spans="1:12" x14ac:dyDescent="0.25">
      <c r="A1622">
        <v>17</v>
      </c>
      <c r="B1622" t="s">
        <v>65</v>
      </c>
      <c r="C1622" s="1">
        <v>41487.510416666664</v>
      </c>
      <c r="D1622">
        <v>1</v>
      </c>
      <c r="E1622" t="s">
        <v>40</v>
      </c>
      <c r="F1622" t="s">
        <v>41</v>
      </c>
      <c r="G1622">
        <v>1</v>
      </c>
      <c r="H1622" t="str">
        <f t="shared" si="129"/>
        <v>AWD</v>
      </c>
      <c r="I1622" s="2">
        <f t="shared" si="126"/>
        <v>2013</v>
      </c>
      <c r="J1622" s="2">
        <f t="shared" si="127"/>
        <v>8</v>
      </c>
      <c r="K1622" t="str">
        <f t="shared" si="128"/>
        <v>Korenbouten</v>
      </c>
      <c r="L1622" s="25">
        <f t="shared" si="130"/>
        <v>30.285714285714285</v>
      </c>
    </row>
    <row r="1623" spans="1:12" x14ac:dyDescent="0.25">
      <c r="A1623">
        <v>17</v>
      </c>
      <c r="B1623" t="s">
        <v>65</v>
      </c>
      <c r="C1623" s="1">
        <v>41487.510416666664</v>
      </c>
      <c r="D1623">
        <v>1</v>
      </c>
      <c r="E1623" t="s">
        <v>55</v>
      </c>
      <c r="F1623" t="s">
        <v>56</v>
      </c>
      <c r="G1623">
        <v>1</v>
      </c>
      <c r="H1623" t="str">
        <f t="shared" si="129"/>
        <v>AWD</v>
      </c>
      <c r="I1623" s="2">
        <f t="shared" si="126"/>
        <v>2013</v>
      </c>
      <c r="J1623" s="2">
        <f t="shared" si="127"/>
        <v>8</v>
      </c>
      <c r="K1623" t="str">
        <f t="shared" si="128"/>
        <v>Korenbouten</v>
      </c>
      <c r="L1623" s="25">
        <f t="shared" si="130"/>
        <v>30.285714285714285</v>
      </c>
    </row>
    <row r="1624" spans="1:12" x14ac:dyDescent="0.25">
      <c r="A1624">
        <v>17</v>
      </c>
      <c r="B1624" t="s">
        <v>65</v>
      </c>
      <c r="C1624" s="1">
        <v>41487.510416666664</v>
      </c>
      <c r="D1624">
        <v>1</v>
      </c>
      <c r="E1624" t="s">
        <v>42</v>
      </c>
      <c r="F1624" t="s">
        <v>43</v>
      </c>
      <c r="G1624">
        <v>2</v>
      </c>
      <c r="H1624" t="str">
        <f t="shared" si="129"/>
        <v>AWD</v>
      </c>
      <c r="I1624" s="2">
        <f t="shared" si="126"/>
        <v>2013</v>
      </c>
      <c r="J1624" s="2">
        <f t="shared" si="127"/>
        <v>8</v>
      </c>
      <c r="K1624" t="str">
        <f t="shared" si="128"/>
        <v>Korenbouten</v>
      </c>
      <c r="L1624" s="25">
        <f t="shared" si="130"/>
        <v>30.285714285714285</v>
      </c>
    </row>
    <row r="1625" spans="1:12" x14ac:dyDescent="0.25">
      <c r="A1625">
        <v>17</v>
      </c>
      <c r="B1625" t="s">
        <v>65</v>
      </c>
      <c r="C1625" s="1">
        <v>41487.510416666664</v>
      </c>
      <c r="D1625">
        <v>1</v>
      </c>
      <c r="E1625" t="s">
        <v>20</v>
      </c>
      <c r="F1625" t="s">
        <v>21</v>
      </c>
      <c r="G1625">
        <v>10</v>
      </c>
      <c r="H1625" t="str">
        <f t="shared" si="129"/>
        <v>AWD</v>
      </c>
      <c r="I1625" s="2">
        <f t="shared" si="126"/>
        <v>2013</v>
      </c>
      <c r="J1625" s="2">
        <f t="shared" si="127"/>
        <v>8</v>
      </c>
      <c r="K1625" t="str">
        <f t="shared" si="128"/>
        <v>Waterjuffer</v>
      </c>
      <c r="L1625" s="25">
        <f t="shared" si="130"/>
        <v>30.285714285714285</v>
      </c>
    </row>
    <row r="1626" spans="1:12" x14ac:dyDescent="0.25">
      <c r="A1626">
        <v>17</v>
      </c>
      <c r="B1626" t="s">
        <v>65</v>
      </c>
      <c r="C1626" s="1">
        <v>41487.510416666664</v>
      </c>
      <c r="D1626">
        <v>1</v>
      </c>
      <c r="E1626" t="s">
        <v>32</v>
      </c>
      <c r="F1626" t="s">
        <v>33</v>
      </c>
      <c r="G1626">
        <v>2</v>
      </c>
      <c r="H1626" t="str">
        <f t="shared" si="129"/>
        <v>AWD</v>
      </c>
      <c r="I1626" s="2">
        <f t="shared" si="126"/>
        <v>2013</v>
      </c>
      <c r="J1626" s="2">
        <f t="shared" si="127"/>
        <v>8</v>
      </c>
      <c r="K1626" t="str">
        <f t="shared" si="128"/>
        <v>Korenbouten</v>
      </c>
      <c r="L1626" s="25">
        <f t="shared" si="130"/>
        <v>30.285714285714285</v>
      </c>
    </row>
    <row r="1627" spans="1:12" x14ac:dyDescent="0.25">
      <c r="A1627">
        <v>17</v>
      </c>
      <c r="B1627" t="s">
        <v>65</v>
      </c>
      <c r="C1627" s="1">
        <v>41487.510416666664</v>
      </c>
      <c r="D1627">
        <v>1</v>
      </c>
      <c r="E1627" t="s">
        <v>30</v>
      </c>
      <c r="F1627" t="s">
        <v>31</v>
      </c>
      <c r="G1627">
        <v>3</v>
      </c>
      <c r="H1627" t="str">
        <f t="shared" si="129"/>
        <v>AWD</v>
      </c>
      <c r="I1627" s="2">
        <f t="shared" si="126"/>
        <v>2013</v>
      </c>
      <c r="J1627" s="2">
        <f t="shared" si="127"/>
        <v>8</v>
      </c>
      <c r="K1627" t="str">
        <f t="shared" si="128"/>
        <v>Pantserjuffers</v>
      </c>
      <c r="L1627" s="25">
        <f t="shared" si="130"/>
        <v>30.285714285714285</v>
      </c>
    </row>
    <row r="1628" spans="1:12" x14ac:dyDescent="0.25">
      <c r="A1628">
        <v>17</v>
      </c>
      <c r="B1628" t="s">
        <v>65</v>
      </c>
      <c r="C1628" s="1">
        <v>41487.510416666664</v>
      </c>
      <c r="D1628">
        <v>1</v>
      </c>
      <c r="E1628" t="s">
        <v>10</v>
      </c>
      <c r="F1628" t="s">
        <v>11</v>
      </c>
      <c r="G1628">
        <v>7</v>
      </c>
      <c r="H1628" t="str">
        <f t="shared" si="129"/>
        <v>AWD</v>
      </c>
      <c r="I1628" s="2">
        <f t="shared" si="126"/>
        <v>2013</v>
      </c>
      <c r="J1628" s="2">
        <f t="shared" si="127"/>
        <v>8</v>
      </c>
      <c r="K1628" t="str">
        <f t="shared" si="128"/>
        <v>Waterjuffer</v>
      </c>
      <c r="L1628" s="25">
        <f t="shared" si="130"/>
        <v>30.285714285714285</v>
      </c>
    </row>
    <row r="1629" spans="1:12" x14ac:dyDescent="0.25">
      <c r="A1629">
        <v>17</v>
      </c>
      <c r="B1629" t="s">
        <v>65</v>
      </c>
      <c r="C1629" s="1">
        <v>41487.510416666664</v>
      </c>
      <c r="D1629">
        <v>1</v>
      </c>
      <c r="E1629" t="s">
        <v>14</v>
      </c>
      <c r="F1629" t="s">
        <v>15</v>
      </c>
      <c r="G1629">
        <v>4</v>
      </c>
      <c r="H1629" t="str">
        <f t="shared" si="129"/>
        <v>AWD</v>
      </c>
      <c r="I1629" s="2">
        <f t="shared" si="126"/>
        <v>2013</v>
      </c>
      <c r="J1629" s="2">
        <f t="shared" si="127"/>
        <v>8</v>
      </c>
      <c r="K1629" t="str">
        <f t="shared" si="128"/>
        <v>Waterjuffer</v>
      </c>
      <c r="L1629" s="25">
        <f t="shared" si="130"/>
        <v>30.285714285714285</v>
      </c>
    </row>
    <row r="1630" spans="1:12" x14ac:dyDescent="0.25">
      <c r="A1630">
        <v>17</v>
      </c>
      <c r="B1630" t="s">
        <v>65</v>
      </c>
      <c r="C1630" s="1">
        <v>41502.628472222219</v>
      </c>
      <c r="D1630">
        <v>1</v>
      </c>
      <c r="E1630" t="s">
        <v>55</v>
      </c>
      <c r="F1630" t="s">
        <v>56</v>
      </c>
      <c r="G1630">
        <v>1</v>
      </c>
      <c r="H1630" t="str">
        <f t="shared" si="129"/>
        <v>AWD</v>
      </c>
      <c r="I1630" s="2">
        <f t="shared" si="126"/>
        <v>2013</v>
      </c>
      <c r="J1630" s="2">
        <f t="shared" si="127"/>
        <v>8</v>
      </c>
      <c r="K1630" t="str">
        <f t="shared" si="128"/>
        <v>Korenbouten</v>
      </c>
      <c r="L1630" s="25">
        <f t="shared" si="130"/>
        <v>32.428571428571431</v>
      </c>
    </row>
    <row r="1631" spans="1:12" x14ac:dyDescent="0.25">
      <c r="A1631">
        <v>17</v>
      </c>
      <c r="B1631" t="s">
        <v>65</v>
      </c>
      <c r="C1631" s="1">
        <v>41502.628472222219</v>
      </c>
      <c r="D1631">
        <v>1</v>
      </c>
      <c r="E1631" t="s">
        <v>26</v>
      </c>
      <c r="F1631" t="s">
        <v>27</v>
      </c>
      <c r="G1631">
        <v>1</v>
      </c>
      <c r="H1631" t="str">
        <f t="shared" si="129"/>
        <v>AWD</v>
      </c>
      <c r="I1631" s="2">
        <f t="shared" si="126"/>
        <v>2013</v>
      </c>
      <c r="J1631" s="2">
        <f t="shared" si="127"/>
        <v>8</v>
      </c>
      <c r="K1631" t="str">
        <f t="shared" si="128"/>
        <v>Glazenmakers</v>
      </c>
      <c r="L1631" s="25">
        <f t="shared" si="130"/>
        <v>32.428571428571431</v>
      </c>
    </row>
    <row r="1632" spans="1:12" x14ac:dyDescent="0.25">
      <c r="A1632">
        <v>17</v>
      </c>
      <c r="B1632" t="s">
        <v>65</v>
      </c>
      <c r="C1632" s="1">
        <v>41502.628472222219</v>
      </c>
      <c r="D1632">
        <v>1</v>
      </c>
      <c r="E1632" t="s">
        <v>20</v>
      </c>
      <c r="F1632" t="s">
        <v>21</v>
      </c>
      <c r="G1632">
        <v>5</v>
      </c>
      <c r="H1632" t="str">
        <f t="shared" si="129"/>
        <v>AWD</v>
      </c>
      <c r="I1632" s="2">
        <f t="shared" si="126"/>
        <v>2013</v>
      </c>
      <c r="J1632" s="2">
        <f t="shared" si="127"/>
        <v>8</v>
      </c>
      <c r="K1632" t="str">
        <f t="shared" si="128"/>
        <v>Waterjuffer</v>
      </c>
      <c r="L1632" s="25">
        <f t="shared" si="130"/>
        <v>32.428571428571431</v>
      </c>
    </row>
    <row r="1633" spans="1:12" x14ac:dyDescent="0.25">
      <c r="A1633">
        <v>17</v>
      </c>
      <c r="B1633" t="s">
        <v>65</v>
      </c>
      <c r="C1633" s="1">
        <v>41502.628472222219</v>
      </c>
      <c r="D1633">
        <v>1</v>
      </c>
      <c r="E1633" t="s">
        <v>32</v>
      </c>
      <c r="F1633" t="s">
        <v>33</v>
      </c>
      <c r="G1633">
        <v>4</v>
      </c>
      <c r="H1633" t="str">
        <f t="shared" si="129"/>
        <v>AWD</v>
      </c>
      <c r="I1633" s="2">
        <f t="shared" si="126"/>
        <v>2013</v>
      </c>
      <c r="J1633" s="2">
        <f t="shared" si="127"/>
        <v>8</v>
      </c>
      <c r="K1633" t="str">
        <f t="shared" si="128"/>
        <v>Korenbouten</v>
      </c>
      <c r="L1633" s="25">
        <f t="shared" si="130"/>
        <v>32.428571428571431</v>
      </c>
    </row>
    <row r="1634" spans="1:12" x14ac:dyDescent="0.25">
      <c r="A1634">
        <v>17</v>
      </c>
      <c r="B1634" t="s">
        <v>65</v>
      </c>
      <c r="C1634" s="1">
        <v>41502.628472222219</v>
      </c>
      <c r="D1634">
        <v>1</v>
      </c>
      <c r="E1634" t="s">
        <v>30</v>
      </c>
      <c r="F1634" t="s">
        <v>31</v>
      </c>
      <c r="G1634">
        <v>5</v>
      </c>
      <c r="H1634" t="str">
        <f t="shared" si="129"/>
        <v>AWD</v>
      </c>
      <c r="I1634" s="2">
        <f t="shared" si="126"/>
        <v>2013</v>
      </c>
      <c r="J1634" s="2">
        <f t="shared" si="127"/>
        <v>8</v>
      </c>
      <c r="K1634" t="str">
        <f t="shared" si="128"/>
        <v>Pantserjuffers</v>
      </c>
      <c r="L1634" s="25">
        <f t="shared" si="130"/>
        <v>32.428571428571431</v>
      </c>
    </row>
    <row r="1635" spans="1:12" x14ac:dyDescent="0.25">
      <c r="A1635">
        <v>17</v>
      </c>
      <c r="B1635" t="s">
        <v>65</v>
      </c>
      <c r="C1635" s="1">
        <v>41502.628472222219</v>
      </c>
      <c r="D1635">
        <v>1</v>
      </c>
      <c r="E1635" t="s">
        <v>10</v>
      </c>
      <c r="F1635" t="s">
        <v>11</v>
      </c>
      <c r="G1635">
        <v>2</v>
      </c>
      <c r="H1635" t="str">
        <f t="shared" si="129"/>
        <v>AWD</v>
      </c>
      <c r="I1635" s="2">
        <f t="shared" si="126"/>
        <v>2013</v>
      </c>
      <c r="J1635" s="2">
        <f t="shared" si="127"/>
        <v>8</v>
      </c>
      <c r="K1635" t="str">
        <f t="shared" si="128"/>
        <v>Waterjuffer</v>
      </c>
      <c r="L1635" s="25">
        <f t="shared" si="130"/>
        <v>32.428571428571431</v>
      </c>
    </row>
    <row r="1636" spans="1:12" x14ac:dyDescent="0.25">
      <c r="A1636">
        <v>17</v>
      </c>
      <c r="B1636" t="s">
        <v>65</v>
      </c>
      <c r="C1636" s="1">
        <v>41502.628472222219</v>
      </c>
      <c r="D1636">
        <v>1</v>
      </c>
      <c r="E1636" t="s">
        <v>42</v>
      </c>
      <c r="F1636" t="s">
        <v>43</v>
      </c>
      <c r="G1636">
        <v>2</v>
      </c>
      <c r="H1636" t="str">
        <f t="shared" si="129"/>
        <v>AWD</v>
      </c>
      <c r="I1636" s="2">
        <f t="shared" si="126"/>
        <v>2013</v>
      </c>
      <c r="J1636" s="2">
        <f t="shared" si="127"/>
        <v>8</v>
      </c>
      <c r="K1636" t="str">
        <f t="shared" si="128"/>
        <v>Korenbouten</v>
      </c>
      <c r="L1636" s="25">
        <f t="shared" si="130"/>
        <v>32.428571428571431</v>
      </c>
    </row>
    <row r="1637" spans="1:12" x14ac:dyDescent="0.25">
      <c r="A1637">
        <v>17</v>
      </c>
      <c r="B1637" t="s">
        <v>65</v>
      </c>
      <c r="C1637" s="1">
        <v>41502.628472222219</v>
      </c>
      <c r="D1637">
        <v>1</v>
      </c>
      <c r="E1637" t="s">
        <v>14</v>
      </c>
      <c r="F1637" t="s">
        <v>15</v>
      </c>
      <c r="G1637">
        <v>7</v>
      </c>
      <c r="H1637" t="str">
        <f t="shared" si="129"/>
        <v>AWD</v>
      </c>
      <c r="I1637" s="2">
        <f t="shared" si="126"/>
        <v>2013</v>
      </c>
      <c r="J1637" s="2">
        <f t="shared" si="127"/>
        <v>8</v>
      </c>
      <c r="K1637" t="str">
        <f t="shared" si="128"/>
        <v>Waterjuffer</v>
      </c>
      <c r="L1637" s="25">
        <f t="shared" si="130"/>
        <v>32.428571428571431</v>
      </c>
    </row>
    <row r="1638" spans="1:12" x14ac:dyDescent="0.25">
      <c r="A1638">
        <v>17</v>
      </c>
      <c r="B1638" t="s">
        <v>65</v>
      </c>
      <c r="C1638" s="1">
        <v>41515.503472222219</v>
      </c>
      <c r="D1638">
        <v>1</v>
      </c>
      <c r="E1638" t="s">
        <v>32</v>
      </c>
      <c r="F1638" t="s">
        <v>33</v>
      </c>
      <c r="G1638">
        <v>3</v>
      </c>
      <c r="H1638" t="str">
        <f t="shared" si="129"/>
        <v>AWD</v>
      </c>
      <c r="I1638" s="2">
        <f t="shared" si="126"/>
        <v>2013</v>
      </c>
      <c r="J1638" s="2">
        <f t="shared" si="127"/>
        <v>8</v>
      </c>
      <c r="K1638" t="str">
        <f t="shared" si="128"/>
        <v>Korenbouten</v>
      </c>
      <c r="L1638" s="25">
        <f t="shared" si="130"/>
        <v>34.285714285714285</v>
      </c>
    </row>
    <row r="1639" spans="1:12" x14ac:dyDescent="0.25">
      <c r="A1639">
        <v>17</v>
      </c>
      <c r="B1639" t="s">
        <v>65</v>
      </c>
      <c r="C1639" s="1">
        <v>41515.503472222219</v>
      </c>
      <c r="D1639">
        <v>1</v>
      </c>
      <c r="E1639" t="s">
        <v>36</v>
      </c>
      <c r="F1639" t="s">
        <v>37</v>
      </c>
      <c r="G1639">
        <v>2</v>
      </c>
      <c r="H1639" t="str">
        <f t="shared" si="129"/>
        <v>AWD</v>
      </c>
      <c r="I1639" s="2">
        <f t="shared" si="126"/>
        <v>2013</v>
      </c>
      <c r="J1639" s="2">
        <f t="shared" si="127"/>
        <v>8</v>
      </c>
      <c r="K1639" t="str">
        <f t="shared" si="128"/>
        <v>Glazenmakers</v>
      </c>
      <c r="L1639" s="25">
        <f t="shared" si="130"/>
        <v>34.285714285714285</v>
      </c>
    </row>
    <row r="1640" spans="1:12" x14ac:dyDescent="0.25">
      <c r="A1640">
        <v>17</v>
      </c>
      <c r="B1640" t="s">
        <v>65</v>
      </c>
      <c r="C1640" s="1">
        <v>41515.503472222219</v>
      </c>
      <c r="D1640">
        <v>1</v>
      </c>
      <c r="E1640" t="s">
        <v>14</v>
      </c>
      <c r="F1640" t="s">
        <v>15</v>
      </c>
      <c r="G1640">
        <v>2</v>
      </c>
      <c r="H1640" t="str">
        <f t="shared" si="129"/>
        <v>AWD</v>
      </c>
      <c r="I1640" s="2">
        <f t="shared" si="126"/>
        <v>2013</v>
      </c>
      <c r="J1640" s="2">
        <f t="shared" si="127"/>
        <v>8</v>
      </c>
      <c r="K1640" t="str">
        <f t="shared" si="128"/>
        <v>Waterjuffer</v>
      </c>
      <c r="L1640" s="25">
        <f t="shared" si="130"/>
        <v>34.285714285714285</v>
      </c>
    </row>
    <row r="1641" spans="1:12" x14ac:dyDescent="0.25">
      <c r="A1641">
        <v>17</v>
      </c>
      <c r="B1641" t="s">
        <v>65</v>
      </c>
      <c r="C1641" s="1">
        <v>41515.503472222219</v>
      </c>
      <c r="D1641">
        <v>1</v>
      </c>
      <c r="E1641" t="s">
        <v>20</v>
      </c>
      <c r="F1641" t="s">
        <v>21</v>
      </c>
      <c r="G1641">
        <v>5</v>
      </c>
      <c r="H1641" t="str">
        <f t="shared" si="129"/>
        <v>AWD</v>
      </c>
      <c r="I1641" s="2">
        <f t="shared" si="126"/>
        <v>2013</v>
      </c>
      <c r="J1641" s="2">
        <f t="shared" si="127"/>
        <v>8</v>
      </c>
      <c r="K1641" t="str">
        <f t="shared" si="128"/>
        <v>Waterjuffer</v>
      </c>
      <c r="L1641" s="25">
        <f t="shared" si="130"/>
        <v>34.285714285714285</v>
      </c>
    </row>
    <row r="1642" spans="1:12" x14ac:dyDescent="0.25">
      <c r="A1642">
        <v>17</v>
      </c>
      <c r="B1642" t="s">
        <v>65</v>
      </c>
      <c r="C1642" s="1">
        <v>41515.503472222219</v>
      </c>
      <c r="D1642">
        <v>1</v>
      </c>
      <c r="E1642" t="s">
        <v>55</v>
      </c>
      <c r="F1642" t="s">
        <v>56</v>
      </c>
      <c r="G1642">
        <v>4</v>
      </c>
      <c r="H1642" t="str">
        <f t="shared" si="129"/>
        <v>AWD</v>
      </c>
      <c r="I1642" s="2">
        <f t="shared" si="126"/>
        <v>2013</v>
      </c>
      <c r="J1642" s="2">
        <f t="shared" si="127"/>
        <v>8</v>
      </c>
      <c r="K1642" t="str">
        <f t="shared" si="128"/>
        <v>Korenbouten</v>
      </c>
      <c r="L1642" s="25">
        <f t="shared" si="130"/>
        <v>34.285714285714285</v>
      </c>
    </row>
    <row r="1643" spans="1:12" x14ac:dyDescent="0.25">
      <c r="A1643">
        <v>17</v>
      </c>
      <c r="B1643" t="s">
        <v>65</v>
      </c>
      <c r="C1643" s="1">
        <v>41515.503472222219</v>
      </c>
      <c r="D1643">
        <v>1</v>
      </c>
      <c r="E1643" t="s">
        <v>34</v>
      </c>
      <c r="F1643" t="s">
        <v>35</v>
      </c>
      <c r="G1643">
        <v>3</v>
      </c>
      <c r="H1643" t="str">
        <f t="shared" si="129"/>
        <v>AWD</v>
      </c>
      <c r="I1643" s="2">
        <f t="shared" si="126"/>
        <v>2013</v>
      </c>
      <c r="J1643" s="2">
        <f t="shared" si="127"/>
        <v>8</v>
      </c>
      <c r="K1643" t="str">
        <f t="shared" si="128"/>
        <v>Pantserjuffers</v>
      </c>
      <c r="L1643" s="25">
        <f t="shared" si="130"/>
        <v>34.285714285714285</v>
      </c>
    </row>
    <row r="1644" spans="1:12" x14ac:dyDescent="0.25">
      <c r="A1644">
        <v>17</v>
      </c>
      <c r="B1644" t="s">
        <v>65</v>
      </c>
      <c r="C1644" s="1">
        <v>41515.503472222219</v>
      </c>
      <c r="D1644">
        <v>1</v>
      </c>
      <c r="E1644" t="s">
        <v>10</v>
      </c>
      <c r="F1644" t="s">
        <v>11</v>
      </c>
      <c r="G1644">
        <v>2</v>
      </c>
      <c r="H1644" t="str">
        <f t="shared" si="129"/>
        <v>AWD</v>
      </c>
      <c r="I1644" s="2">
        <f t="shared" si="126"/>
        <v>2013</v>
      </c>
      <c r="J1644" s="2">
        <f t="shared" si="127"/>
        <v>8</v>
      </c>
      <c r="K1644" t="str">
        <f t="shared" si="128"/>
        <v>Waterjuffer</v>
      </c>
      <c r="L1644" s="25">
        <f t="shared" si="130"/>
        <v>34.285714285714285</v>
      </c>
    </row>
    <row r="1645" spans="1:12" x14ac:dyDescent="0.25">
      <c r="A1645">
        <v>17</v>
      </c>
      <c r="B1645" t="s">
        <v>65</v>
      </c>
      <c r="C1645" s="1">
        <v>41764.625</v>
      </c>
      <c r="D1645">
        <v>1</v>
      </c>
      <c r="E1645" t="s">
        <v>20</v>
      </c>
      <c r="F1645" t="s">
        <v>21</v>
      </c>
      <c r="G1645">
        <v>11</v>
      </c>
      <c r="H1645" t="str">
        <f t="shared" si="129"/>
        <v>AWD</v>
      </c>
      <c r="I1645" s="2">
        <f t="shared" si="126"/>
        <v>2014</v>
      </c>
      <c r="J1645" s="2">
        <f t="shared" si="127"/>
        <v>5</v>
      </c>
      <c r="K1645" t="str">
        <f t="shared" si="128"/>
        <v>Waterjuffer</v>
      </c>
      <c r="L1645" s="25">
        <f t="shared" si="130"/>
        <v>17.714285714285715</v>
      </c>
    </row>
    <row r="1646" spans="1:12" x14ac:dyDescent="0.25">
      <c r="A1646">
        <v>17</v>
      </c>
      <c r="B1646" t="s">
        <v>65</v>
      </c>
      <c r="C1646" s="1">
        <v>41764.625</v>
      </c>
      <c r="D1646">
        <v>1</v>
      </c>
      <c r="E1646" t="s">
        <v>28</v>
      </c>
      <c r="F1646" t="s">
        <v>29</v>
      </c>
      <c r="G1646">
        <v>7</v>
      </c>
      <c r="H1646" t="str">
        <f t="shared" si="129"/>
        <v>AWD</v>
      </c>
      <c r="I1646" s="2">
        <f t="shared" si="126"/>
        <v>2014</v>
      </c>
      <c r="J1646" s="2">
        <f t="shared" si="127"/>
        <v>5</v>
      </c>
      <c r="K1646" t="str">
        <f t="shared" si="128"/>
        <v>Korenbouten</v>
      </c>
      <c r="L1646" s="25">
        <f t="shared" si="130"/>
        <v>17.714285714285715</v>
      </c>
    </row>
    <row r="1647" spans="1:12" x14ac:dyDescent="0.25">
      <c r="A1647">
        <v>17</v>
      </c>
      <c r="B1647" t="s">
        <v>65</v>
      </c>
      <c r="C1647" s="1">
        <v>41764.625</v>
      </c>
      <c r="D1647">
        <v>1</v>
      </c>
      <c r="E1647" t="s">
        <v>12</v>
      </c>
      <c r="F1647" t="s">
        <v>13</v>
      </c>
      <c r="G1647">
        <v>10</v>
      </c>
      <c r="H1647" t="str">
        <f t="shared" si="129"/>
        <v>AWD</v>
      </c>
      <c r="I1647" s="2">
        <f t="shared" si="126"/>
        <v>2014</v>
      </c>
      <c r="J1647" s="2">
        <f t="shared" si="127"/>
        <v>5</v>
      </c>
      <c r="K1647" t="str">
        <f t="shared" si="128"/>
        <v>Waterjuffer</v>
      </c>
      <c r="L1647" s="25">
        <f t="shared" si="130"/>
        <v>17.714285714285715</v>
      </c>
    </row>
    <row r="1648" spans="1:12" x14ac:dyDescent="0.25">
      <c r="A1648">
        <v>17</v>
      </c>
      <c r="B1648" t="s">
        <v>65</v>
      </c>
      <c r="C1648" s="1">
        <v>41764.625</v>
      </c>
      <c r="D1648">
        <v>1</v>
      </c>
      <c r="E1648" t="s">
        <v>14</v>
      </c>
      <c r="F1648" t="s">
        <v>15</v>
      </c>
      <c r="G1648">
        <v>4</v>
      </c>
      <c r="H1648" t="str">
        <f t="shared" si="129"/>
        <v>AWD</v>
      </c>
      <c r="I1648" s="2">
        <f t="shared" si="126"/>
        <v>2014</v>
      </c>
      <c r="J1648" s="2">
        <f t="shared" si="127"/>
        <v>5</v>
      </c>
      <c r="K1648" t="str">
        <f t="shared" si="128"/>
        <v>Waterjuffer</v>
      </c>
      <c r="L1648" s="25">
        <f t="shared" si="130"/>
        <v>17.714285714285715</v>
      </c>
    </row>
    <row r="1649" spans="1:12" x14ac:dyDescent="0.25">
      <c r="A1649">
        <v>17</v>
      </c>
      <c r="B1649" t="s">
        <v>65</v>
      </c>
      <c r="C1649" s="1">
        <v>41774.645833333336</v>
      </c>
      <c r="D1649">
        <v>1</v>
      </c>
      <c r="E1649" t="s">
        <v>20</v>
      </c>
      <c r="F1649" t="s">
        <v>21</v>
      </c>
      <c r="G1649">
        <v>20</v>
      </c>
      <c r="H1649" t="str">
        <f t="shared" si="129"/>
        <v>AWD</v>
      </c>
      <c r="I1649" s="2">
        <f t="shared" si="126"/>
        <v>2014</v>
      </c>
      <c r="J1649" s="2">
        <f t="shared" si="127"/>
        <v>5</v>
      </c>
      <c r="K1649" t="str">
        <f t="shared" si="128"/>
        <v>Waterjuffer</v>
      </c>
      <c r="L1649" s="25">
        <f t="shared" si="130"/>
        <v>19.142857142857142</v>
      </c>
    </row>
    <row r="1650" spans="1:12" x14ac:dyDescent="0.25">
      <c r="A1650">
        <v>17</v>
      </c>
      <c r="B1650" t="s">
        <v>65</v>
      </c>
      <c r="C1650" s="1">
        <v>41774.645833333336</v>
      </c>
      <c r="D1650">
        <v>1</v>
      </c>
      <c r="E1650" t="s">
        <v>10</v>
      </c>
      <c r="F1650" t="s">
        <v>11</v>
      </c>
      <c r="G1650">
        <v>2</v>
      </c>
      <c r="H1650" t="str">
        <f t="shared" si="129"/>
        <v>AWD</v>
      </c>
      <c r="I1650" s="2">
        <f t="shared" si="126"/>
        <v>2014</v>
      </c>
      <c r="J1650" s="2">
        <f t="shared" si="127"/>
        <v>5</v>
      </c>
      <c r="K1650" t="str">
        <f t="shared" si="128"/>
        <v>Waterjuffer</v>
      </c>
      <c r="L1650" s="25">
        <f t="shared" si="130"/>
        <v>19.142857142857142</v>
      </c>
    </row>
    <row r="1651" spans="1:12" x14ac:dyDescent="0.25">
      <c r="A1651">
        <v>17</v>
      </c>
      <c r="B1651" t="s">
        <v>65</v>
      </c>
      <c r="C1651" s="1">
        <v>41774.645833333336</v>
      </c>
      <c r="D1651">
        <v>1</v>
      </c>
      <c r="E1651" t="s">
        <v>28</v>
      </c>
      <c r="F1651" t="s">
        <v>29</v>
      </c>
      <c r="G1651">
        <v>13</v>
      </c>
      <c r="H1651" t="str">
        <f t="shared" si="129"/>
        <v>AWD</v>
      </c>
      <c r="I1651" s="2">
        <f t="shared" si="126"/>
        <v>2014</v>
      </c>
      <c r="J1651" s="2">
        <f t="shared" si="127"/>
        <v>5</v>
      </c>
      <c r="K1651" t="str">
        <f t="shared" si="128"/>
        <v>Korenbouten</v>
      </c>
      <c r="L1651" s="25">
        <f t="shared" si="130"/>
        <v>19.142857142857142</v>
      </c>
    </row>
    <row r="1652" spans="1:12" x14ac:dyDescent="0.25">
      <c r="A1652">
        <v>17</v>
      </c>
      <c r="B1652" t="s">
        <v>65</v>
      </c>
      <c r="C1652" s="1">
        <v>41774.645833333336</v>
      </c>
      <c r="D1652">
        <v>1</v>
      </c>
      <c r="E1652" t="s">
        <v>14</v>
      </c>
      <c r="F1652" t="s">
        <v>15</v>
      </c>
      <c r="G1652">
        <v>15</v>
      </c>
      <c r="H1652" t="str">
        <f t="shared" si="129"/>
        <v>AWD</v>
      </c>
      <c r="I1652" s="2">
        <f t="shared" si="126"/>
        <v>2014</v>
      </c>
      <c r="J1652" s="2">
        <f t="shared" si="127"/>
        <v>5</v>
      </c>
      <c r="K1652" t="str">
        <f t="shared" si="128"/>
        <v>Waterjuffer</v>
      </c>
      <c r="L1652" s="25">
        <f t="shared" si="130"/>
        <v>19.142857142857142</v>
      </c>
    </row>
    <row r="1653" spans="1:12" x14ac:dyDescent="0.25">
      <c r="A1653">
        <v>17</v>
      </c>
      <c r="B1653" t="s">
        <v>65</v>
      </c>
      <c r="C1653" s="1">
        <v>41792.635416666664</v>
      </c>
      <c r="D1653">
        <v>1</v>
      </c>
      <c r="E1653" t="s">
        <v>55</v>
      </c>
      <c r="F1653" t="s">
        <v>56</v>
      </c>
      <c r="G1653">
        <v>2</v>
      </c>
      <c r="H1653" t="str">
        <f t="shared" si="129"/>
        <v>AWD</v>
      </c>
      <c r="I1653" s="2">
        <f t="shared" si="126"/>
        <v>2014</v>
      </c>
      <c r="J1653" s="2">
        <f t="shared" si="127"/>
        <v>6</v>
      </c>
      <c r="K1653" t="str">
        <f t="shared" si="128"/>
        <v>Korenbouten</v>
      </c>
      <c r="L1653" s="25">
        <f t="shared" si="130"/>
        <v>21.714285714285715</v>
      </c>
    </row>
    <row r="1654" spans="1:12" x14ac:dyDescent="0.25">
      <c r="A1654">
        <v>17</v>
      </c>
      <c r="B1654" t="s">
        <v>65</v>
      </c>
      <c r="C1654" s="1">
        <v>41792.635416666664</v>
      </c>
      <c r="D1654">
        <v>1</v>
      </c>
      <c r="E1654" t="s">
        <v>18</v>
      </c>
      <c r="F1654" t="s">
        <v>19</v>
      </c>
      <c r="G1654">
        <v>2</v>
      </c>
      <c r="H1654" t="str">
        <f t="shared" si="129"/>
        <v>AWD</v>
      </c>
      <c r="I1654" s="2">
        <f t="shared" si="126"/>
        <v>2014</v>
      </c>
      <c r="J1654" s="2">
        <f t="shared" si="127"/>
        <v>6</v>
      </c>
      <c r="K1654" t="str">
        <f t="shared" si="128"/>
        <v>Korenbouten</v>
      </c>
      <c r="L1654" s="25">
        <f t="shared" si="130"/>
        <v>21.714285714285715</v>
      </c>
    </row>
    <row r="1655" spans="1:12" x14ac:dyDescent="0.25">
      <c r="A1655">
        <v>17</v>
      </c>
      <c r="B1655" t="s">
        <v>65</v>
      </c>
      <c r="C1655" s="1">
        <v>41792.635416666664</v>
      </c>
      <c r="D1655">
        <v>1</v>
      </c>
      <c r="E1655" t="s">
        <v>20</v>
      </c>
      <c r="F1655" t="s">
        <v>21</v>
      </c>
      <c r="G1655">
        <v>30</v>
      </c>
      <c r="H1655" t="str">
        <f t="shared" si="129"/>
        <v>AWD</v>
      </c>
      <c r="I1655" s="2">
        <f t="shared" si="126"/>
        <v>2014</v>
      </c>
      <c r="J1655" s="2">
        <f t="shared" si="127"/>
        <v>6</v>
      </c>
      <c r="K1655" t="str">
        <f t="shared" si="128"/>
        <v>Waterjuffer</v>
      </c>
      <c r="L1655" s="25">
        <f t="shared" si="130"/>
        <v>21.714285714285715</v>
      </c>
    </row>
    <row r="1656" spans="1:12" x14ac:dyDescent="0.25">
      <c r="A1656">
        <v>17</v>
      </c>
      <c r="B1656" t="s">
        <v>65</v>
      </c>
      <c r="C1656" s="1">
        <v>41792.635416666664</v>
      </c>
      <c r="D1656">
        <v>1</v>
      </c>
      <c r="E1656" t="s">
        <v>32</v>
      </c>
      <c r="F1656" t="s">
        <v>33</v>
      </c>
      <c r="G1656">
        <v>1</v>
      </c>
      <c r="H1656" t="str">
        <f t="shared" si="129"/>
        <v>AWD</v>
      </c>
      <c r="I1656" s="2">
        <f t="shared" si="126"/>
        <v>2014</v>
      </c>
      <c r="J1656" s="2">
        <f t="shared" si="127"/>
        <v>6</v>
      </c>
      <c r="K1656" t="str">
        <f t="shared" si="128"/>
        <v>Korenbouten</v>
      </c>
      <c r="L1656" s="25">
        <f t="shared" si="130"/>
        <v>21.714285714285715</v>
      </c>
    </row>
    <row r="1657" spans="1:12" x14ac:dyDescent="0.25">
      <c r="A1657">
        <v>17</v>
      </c>
      <c r="B1657" t="s">
        <v>65</v>
      </c>
      <c r="C1657" s="1">
        <v>41792.635416666664</v>
      </c>
      <c r="D1657">
        <v>1</v>
      </c>
      <c r="E1657" t="s">
        <v>26</v>
      </c>
      <c r="F1657" t="s">
        <v>27</v>
      </c>
      <c r="G1657">
        <v>1</v>
      </c>
      <c r="H1657" t="str">
        <f t="shared" si="129"/>
        <v>AWD</v>
      </c>
      <c r="I1657" s="2">
        <f t="shared" si="126"/>
        <v>2014</v>
      </c>
      <c r="J1657" s="2">
        <f t="shared" si="127"/>
        <v>6</v>
      </c>
      <c r="K1657" t="str">
        <f t="shared" si="128"/>
        <v>Glazenmakers</v>
      </c>
      <c r="L1657" s="25">
        <f t="shared" si="130"/>
        <v>21.714285714285715</v>
      </c>
    </row>
    <row r="1658" spans="1:12" x14ac:dyDescent="0.25">
      <c r="A1658">
        <v>17</v>
      </c>
      <c r="B1658" t="s">
        <v>65</v>
      </c>
      <c r="C1658" s="1">
        <v>41792.635416666664</v>
      </c>
      <c r="D1658">
        <v>1</v>
      </c>
      <c r="E1658" t="s">
        <v>10</v>
      </c>
      <c r="F1658" t="s">
        <v>11</v>
      </c>
      <c r="G1658">
        <v>11</v>
      </c>
      <c r="H1658" t="str">
        <f t="shared" si="129"/>
        <v>AWD</v>
      </c>
      <c r="I1658" s="2">
        <f t="shared" si="126"/>
        <v>2014</v>
      </c>
      <c r="J1658" s="2">
        <f t="shared" si="127"/>
        <v>6</v>
      </c>
      <c r="K1658" t="str">
        <f t="shared" si="128"/>
        <v>Waterjuffer</v>
      </c>
      <c r="L1658" s="25">
        <f t="shared" si="130"/>
        <v>21.714285714285715</v>
      </c>
    </row>
    <row r="1659" spans="1:12" x14ac:dyDescent="0.25">
      <c r="A1659">
        <v>17</v>
      </c>
      <c r="B1659" t="s">
        <v>65</v>
      </c>
      <c r="C1659" s="1">
        <v>41792.635416666664</v>
      </c>
      <c r="D1659">
        <v>1</v>
      </c>
      <c r="E1659" t="s">
        <v>16</v>
      </c>
      <c r="F1659" t="s">
        <v>17</v>
      </c>
      <c r="G1659">
        <v>4</v>
      </c>
      <c r="H1659" t="str">
        <f t="shared" si="129"/>
        <v>AWD</v>
      </c>
      <c r="I1659" s="2">
        <f t="shared" si="126"/>
        <v>2014</v>
      </c>
      <c r="J1659" s="2">
        <f t="shared" si="127"/>
        <v>6</v>
      </c>
      <c r="K1659" t="str">
        <f t="shared" si="128"/>
        <v>Waterjuffer</v>
      </c>
      <c r="L1659" s="25">
        <f t="shared" si="130"/>
        <v>21.714285714285715</v>
      </c>
    </row>
    <row r="1660" spans="1:12" x14ac:dyDescent="0.25">
      <c r="A1660">
        <v>17</v>
      </c>
      <c r="B1660" t="s">
        <v>65</v>
      </c>
      <c r="C1660" s="1">
        <v>41792.635416666664</v>
      </c>
      <c r="D1660">
        <v>1</v>
      </c>
      <c r="E1660" t="s">
        <v>28</v>
      </c>
      <c r="F1660" t="s">
        <v>29</v>
      </c>
      <c r="G1660">
        <v>26</v>
      </c>
      <c r="H1660" t="str">
        <f t="shared" si="129"/>
        <v>AWD</v>
      </c>
      <c r="I1660" s="2">
        <f t="shared" ref="I1660:I1722" si="131">YEAR(C1660)</f>
        <v>2014</v>
      </c>
      <c r="J1660" s="2">
        <f t="shared" ref="J1660:J1722" si="132">MONTH(C1660)</f>
        <v>6</v>
      </c>
      <c r="K1660" t="str">
        <f t="shared" ref="K1660:K1722" si="133">VLOOKUP(E1660,$Q$2:$R$100,2,FALSE)</f>
        <v>Korenbouten</v>
      </c>
      <c r="L1660" s="25">
        <f t="shared" si="130"/>
        <v>21.714285714285715</v>
      </c>
    </row>
    <row r="1661" spans="1:12" x14ac:dyDescent="0.25">
      <c r="A1661">
        <v>17</v>
      </c>
      <c r="B1661" t="s">
        <v>65</v>
      </c>
      <c r="C1661" s="1">
        <v>41792.635416666664</v>
      </c>
      <c r="D1661">
        <v>1</v>
      </c>
      <c r="E1661" t="s">
        <v>14</v>
      </c>
      <c r="F1661" t="s">
        <v>15</v>
      </c>
      <c r="G1661">
        <v>13</v>
      </c>
      <c r="H1661" t="str">
        <f t="shared" si="129"/>
        <v>AWD</v>
      </c>
      <c r="I1661" s="2">
        <f t="shared" si="131"/>
        <v>2014</v>
      </c>
      <c r="J1661" s="2">
        <f t="shared" si="132"/>
        <v>6</v>
      </c>
      <c r="K1661" t="str">
        <f t="shared" si="133"/>
        <v>Waterjuffer</v>
      </c>
      <c r="L1661" s="25">
        <f t="shared" si="130"/>
        <v>21.714285714285715</v>
      </c>
    </row>
    <row r="1662" spans="1:12" x14ac:dyDescent="0.25">
      <c r="A1662">
        <v>17</v>
      </c>
      <c r="B1662" t="s">
        <v>65</v>
      </c>
      <c r="C1662" s="1">
        <v>41821.645833333336</v>
      </c>
      <c r="D1662">
        <v>1</v>
      </c>
      <c r="E1662" t="s">
        <v>26</v>
      </c>
      <c r="F1662" t="s">
        <v>27</v>
      </c>
      <c r="G1662">
        <v>1</v>
      </c>
      <c r="H1662" t="str">
        <f t="shared" si="129"/>
        <v>AWD</v>
      </c>
      <c r="I1662" s="2">
        <f t="shared" si="131"/>
        <v>2014</v>
      </c>
      <c r="J1662" s="2">
        <f t="shared" si="132"/>
        <v>7</v>
      </c>
      <c r="K1662" t="str">
        <f t="shared" si="133"/>
        <v>Glazenmakers</v>
      </c>
      <c r="L1662" s="25">
        <f t="shared" si="130"/>
        <v>25.857142857142858</v>
      </c>
    </row>
    <row r="1663" spans="1:12" x14ac:dyDescent="0.25">
      <c r="A1663">
        <v>17</v>
      </c>
      <c r="B1663" t="s">
        <v>65</v>
      </c>
      <c r="C1663" s="1">
        <v>41821.645833333336</v>
      </c>
      <c r="D1663">
        <v>1</v>
      </c>
      <c r="E1663" t="s">
        <v>28</v>
      </c>
      <c r="F1663" t="s">
        <v>29</v>
      </c>
      <c r="G1663">
        <v>2</v>
      </c>
      <c r="H1663" t="str">
        <f t="shared" si="129"/>
        <v>AWD</v>
      </c>
      <c r="I1663" s="2">
        <f t="shared" si="131"/>
        <v>2014</v>
      </c>
      <c r="J1663" s="2">
        <f t="shared" si="132"/>
        <v>7</v>
      </c>
      <c r="K1663" t="str">
        <f t="shared" si="133"/>
        <v>Korenbouten</v>
      </c>
      <c r="L1663" s="25">
        <f t="shared" si="130"/>
        <v>25.857142857142858</v>
      </c>
    </row>
    <row r="1664" spans="1:12" x14ac:dyDescent="0.25">
      <c r="A1664">
        <v>17</v>
      </c>
      <c r="B1664" t="s">
        <v>65</v>
      </c>
      <c r="C1664" s="1">
        <v>41821.645833333336</v>
      </c>
      <c r="D1664">
        <v>1</v>
      </c>
      <c r="E1664" t="s">
        <v>20</v>
      </c>
      <c r="F1664" t="s">
        <v>21</v>
      </c>
      <c r="G1664">
        <v>21</v>
      </c>
      <c r="H1664" t="str">
        <f t="shared" si="129"/>
        <v>AWD</v>
      </c>
      <c r="I1664" s="2">
        <f t="shared" si="131"/>
        <v>2014</v>
      </c>
      <c r="J1664" s="2">
        <f t="shared" si="132"/>
        <v>7</v>
      </c>
      <c r="K1664" t="str">
        <f t="shared" si="133"/>
        <v>Waterjuffer</v>
      </c>
      <c r="L1664" s="25">
        <f t="shared" si="130"/>
        <v>25.857142857142858</v>
      </c>
    </row>
    <row r="1665" spans="1:12" x14ac:dyDescent="0.25">
      <c r="A1665">
        <v>17</v>
      </c>
      <c r="B1665" t="s">
        <v>65</v>
      </c>
      <c r="C1665" s="1">
        <v>41821.645833333336</v>
      </c>
      <c r="D1665">
        <v>1</v>
      </c>
      <c r="E1665" t="s">
        <v>10</v>
      </c>
      <c r="F1665" t="s">
        <v>11</v>
      </c>
      <c r="G1665">
        <v>14</v>
      </c>
      <c r="H1665" t="str">
        <f t="shared" si="129"/>
        <v>AWD</v>
      </c>
      <c r="I1665" s="2">
        <f t="shared" si="131"/>
        <v>2014</v>
      </c>
      <c r="J1665" s="2">
        <f t="shared" si="132"/>
        <v>7</v>
      </c>
      <c r="K1665" t="str">
        <f t="shared" si="133"/>
        <v>Waterjuffer</v>
      </c>
      <c r="L1665" s="25">
        <f t="shared" si="130"/>
        <v>25.857142857142858</v>
      </c>
    </row>
    <row r="1666" spans="1:12" x14ac:dyDescent="0.25">
      <c r="A1666">
        <v>17</v>
      </c>
      <c r="B1666" t="s">
        <v>65</v>
      </c>
      <c r="C1666" s="1">
        <v>41821.645833333336</v>
      </c>
      <c r="D1666">
        <v>1</v>
      </c>
      <c r="E1666" t="s">
        <v>16</v>
      </c>
      <c r="F1666" t="s">
        <v>17</v>
      </c>
      <c r="G1666">
        <v>2</v>
      </c>
      <c r="H1666" t="str">
        <f t="shared" ref="H1666:H1729" si="134">VLOOKUP(A1666,$N$2:$O$51,2,FALSE)</f>
        <v>AWD</v>
      </c>
      <c r="I1666" s="2">
        <f t="shared" si="131"/>
        <v>2014</v>
      </c>
      <c r="J1666" s="2">
        <f t="shared" si="132"/>
        <v>7</v>
      </c>
      <c r="K1666" t="str">
        <f t="shared" si="133"/>
        <v>Waterjuffer</v>
      </c>
      <c r="L1666" s="25">
        <f t="shared" si="130"/>
        <v>25.857142857142858</v>
      </c>
    </row>
    <row r="1667" spans="1:12" x14ac:dyDescent="0.25">
      <c r="A1667">
        <v>17</v>
      </c>
      <c r="B1667" t="s">
        <v>65</v>
      </c>
      <c r="C1667" s="1">
        <v>41821.645833333336</v>
      </c>
      <c r="D1667">
        <v>1</v>
      </c>
      <c r="E1667" t="s">
        <v>14</v>
      </c>
      <c r="F1667" t="s">
        <v>15</v>
      </c>
      <c r="G1667">
        <v>6</v>
      </c>
      <c r="H1667" t="str">
        <f t="shared" si="134"/>
        <v>AWD</v>
      </c>
      <c r="I1667" s="2">
        <f t="shared" si="131"/>
        <v>2014</v>
      </c>
      <c r="J1667" s="2">
        <f t="shared" si="132"/>
        <v>7</v>
      </c>
      <c r="K1667" t="str">
        <f t="shared" si="133"/>
        <v>Waterjuffer</v>
      </c>
      <c r="L1667" s="25">
        <f t="shared" ref="L1667:L1730" si="135">(ROUNDDOWN(C1667-DATE(I1667,1,1),0))/7</f>
        <v>25.857142857142858</v>
      </c>
    </row>
    <row r="1668" spans="1:12" x14ac:dyDescent="0.25">
      <c r="A1668">
        <v>17</v>
      </c>
      <c r="B1668" t="s">
        <v>65</v>
      </c>
      <c r="C1668" s="1">
        <v>41830.642361111109</v>
      </c>
      <c r="D1668">
        <v>1</v>
      </c>
      <c r="E1668" t="s">
        <v>26</v>
      </c>
      <c r="F1668" t="s">
        <v>27</v>
      </c>
      <c r="G1668">
        <v>2</v>
      </c>
      <c r="H1668" t="str">
        <f t="shared" si="134"/>
        <v>AWD</v>
      </c>
      <c r="I1668" s="2">
        <f t="shared" si="131"/>
        <v>2014</v>
      </c>
      <c r="J1668" s="2">
        <f t="shared" si="132"/>
        <v>7</v>
      </c>
      <c r="K1668" t="str">
        <f t="shared" si="133"/>
        <v>Glazenmakers</v>
      </c>
      <c r="L1668" s="25">
        <f t="shared" si="135"/>
        <v>27.142857142857142</v>
      </c>
    </row>
    <row r="1669" spans="1:12" x14ac:dyDescent="0.25">
      <c r="A1669">
        <v>17</v>
      </c>
      <c r="B1669" t="s">
        <v>65</v>
      </c>
      <c r="C1669" s="1">
        <v>41830.642361111109</v>
      </c>
      <c r="D1669">
        <v>1</v>
      </c>
      <c r="E1669" t="s">
        <v>34</v>
      </c>
      <c r="F1669" t="s">
        <v>35</v>
      </c>
      <c r="G1669">
        <v>2</v>
      </c>
      <c r="H1669" t="str">
        <f t="shared" si="134"/>
        <v>AWD</v>
      </c>
      <c r="I1669" s="2">
        <f t="shared" si="131"/>
        <v>2014</v>
      </c>
      <c r="J1669" s="2">
        <f t="shared" si="132"/>
        <v>7</v>
      </c>
      <c r="K1669" t="str">
        <f t="shared" si="133"/>
        <v>Pantserjuffers</v>
      </c>
      <c r="L1669" s="25">
        <f t="shared" si="135"/>
        <v>27.142857142857142</v>
      </c>
    </row>
    <row r="1670" spans="1:12" x14ac:dyDescent="0.25">
      <c r="A1670">
        <v>17</v>
      </c>
      <c r="B1670" t="s">
        <v>65</v>
      </c>
      <c r="C1670" s="1">
        <v>41830.642361111109</v>
      </c>
      <c r="D1670">
        <v>1</v>
      </c>
      <c r="E1670" t="s">
        <v>20</v>
      </c>
      <c r="F1670" t="s">
        <v>21</v>
      </c>
      <c r="G1670">
        <v>24</v>
      </c>
      <c r="H1670" t="str">
        <f t="shared" si="134"/>
        <v>AWD</v>
      </c>
      <c r="I1670" s="2">
        <f t="shared" si="131"/>
        <v>2014</v>
      </c>
      <c r="J1670" s="2">
        <f t="shared" si="132"/>
        <v>7</v>
      </c>
      <c r="K1670" t="str">
        <f t="shared" si="133"/>
        <v>Waterjuffer</v>
      </c>
      <c r="L1670" s="25">
        <f t="shared" si="135"/>
        <v>27.142857142857142</v>
      </c>
    </row>
    <row r="1671" spans="1:12" x14ac:dyDescent="0.25">
      <c r="A1671">
        <v>17</v>
      </c>
      <c r="B1671" t="s">
        <v>65</v>
      </c>
      <c r="C1671" s="1">
        <v>41830.642361111109</v>
      </c>
      <c r="D1671">
        <v>1</v>
      </c>
      <c r="E1671" t="s">
        <v>10</v>
      </c>
      <c r="F1671" t="s">
        <v>11</v>
      </c>
      <c r="G1671">
        <v>6</v>
      </c>
      <c r="H1671" t="str">
        <f t="shared" si="134"/>
        <v>AWD</v>
      </c>
      <c r="I1671" s="2">
        <f t="shared" si="131"/>
        <v>2014</v>
      </c>
      <c r="J1671" s="2">
        <f t="shared" si="132"/>
        <v>7</v>
      </c>
      <c r="K1671" t="str">
        <f t="shared" si="133"/>
        <v>Waterjuffer</v>
      </c>
      <c r="L1671" s="25">
        <f t="shared" si="135"/>
        <v>27.142857142857142</v>
      </c>
    </row>
    <row r="1672" spans="1:12" x14ac:dyDescent="0.25">
      <c r="A1672">
        <v>17</v>
      </c>
      <c r="B1672" t="s">
        <v>65</v>
      </c>
      <c r="C1672" s="1">
        <v>41830.642361111109</v>
      </c>
      <c r="D1672">
        <v>1</v>
      </c>
      <c r="E1672" t="s">
        <v>28</v>
      </c>
      <c r="F1672" t="s">
        <v>29</v>
      </c>
      <c r="G1672">
        <v>3</v>
      </c>
      <c r="H1672" t="str">
        <f t="shared" si="134"/>
        <v>AWD</v>
      </c>
      <c r="I1672" s="2">
        <f t="shared" si="131"/>
        <v>2014</v>
      </c>
      <c r="J1672" s="2">
        <f t="shared" si="132"/>
        <v>7</v>
      </c>
      <c r="K1672" t="str">
        <f t="shared" si="133"/>
        <v>Korenbouten</v>
      </c>
      <c r="L1672" s="25">
        <f t="shared" si="135"/>
        <v>27.142857142857142</v>
      </c>
    </row>
    <row r="1673" spans="1:12" x14ac:dyDescent="0.25">
      <c r="A1673">
        <v>17</v>
      </c>
      <c r="B1673" t="s">
        <v>65</v>
      </c>
      <c r="C1673" s="1">
        <v>41830.642361111109</v>
      </c>
      <c r="D1673">
        <v>1</v>
      </c>
      <c r="E1673" t="s">
        <v>14</v>
      </c>
      <c r="F1673" t="s">
        <v>15</v>
      </c>
      <c r="G1673">
        <v>6</v>
      </c>
      <c r="H1673" t="str">
        <f t="shared" si="134"/>
        <v>AWD</v>
      </c>
      <c r="I1673" s="2">
        <f t="shared" si="131"/>
        <v>2014</v>
      </c>
      <c r="J1673" s="2">
        <f t="shared" si="132"/>
        <v>7</v>
      </c>
      <c r="K1673" t="str">
        <f t="shared" si="133"/>
        <v>Waterjuffer</v>
      </c>
      <c r="L1673" s="25">
        <f t="shared" si="135"/>
        <v>27.142857142857142</v>
      </c>
    </row>
    <row r="1674" spans="1:12" x14ac:dyDescent="0.25">
      <c r="A1674">
        <v>17</v>
      </c>
      <c r="B1674" t="s">
        <v>65</v>
      </c>
      <c r="C1674" s="1">
        <v>41838.618055555555</v>
      </c>
      <c r="D1674">
        <v>1</v>
      </c>
      <c r="E1674" t="s">
        <v>16</v>
      </c>
      <c r="F1674" t="s">
        <v>17</v>
      </c>
      <c r="G1674">
        <v>1</v>
      </c>
      <c r="H1674" t="str">
        <f t="shared" si="134"/>
        <v>AWD</v>
      </c>
      <c r="I1674" s="2">
        <f t="shared" si="131"/>
        <v>2014</v>
      </c>
      <c r="J1674" s="2">
        <f t="shared" si="132"/>
        <v>7</v>
      </c>
      <c r="K1674" t="str">
        <f t="shared" si="133"/>
        <v>Waterjuffer</v>
      </c>
      <c r="L1674" s="25">
        <f t="shared" si="135"/>
        <v>28.285714285714285</v>
      </c>
    </row>
    <row r="1675" spans="1:12" x14ac:dyDescent="0.25">
      <c r="A1675">
        <v>17</v>
      </c>
      <c r="B1675" t="s">
        <v>65</v>
      </c>
      <c r="C1675" s="1">
        <v>41838.618055555555</v>
      </c>
      <c r="D1675">
        <v>1</v>
      </c>
      <c r="E1675" t="s">
        <v>14</v>
      </c>
      <c r="F1675" t="s">
        <v>15</v>
      </c>
      <c r="G1675">
        <v>5</v>
      </c>
      <c r="H1675" t="str">
        <f t="shared" si="134"/>
        <v>AWD</v>
      </c>
      <c r="I1675" s="2">
        <f t="shared" si="131"/>
        <v>2014</v>
      </c>
      <c r="J1675" s="2">
        <f t="shared" si="132"/>
        <v>7</v>
      </c>
      <c r="K1675" t="str">
        <f t="shared" si="133"/>
        <v>Waterjuffer</v>
      </c>
      <c r="L1675" s="25">
        <f t="shared" si="135"/>
        <v>28.285714285714285</v>
      </c>
    </row>
    <row r="1676" spans="1:12" x14ac:dyDescent="0.25">
      <c r="A1676">
        <v>17</v>
      </c>
      <c r="B1676" t="s">
        <v>65</v>
      </c>
      <c r="C1676" s="1">
        <v>41838.618055555555</v>
      </c>
      <c r="D1676">
        <v>1</v>
      </c>
      <c r="E1676" t="s">
        <v>20</v>
      </c>
      <c r="F1676" t="s">
        <v>21</v>
      </c>
      <c r="G1676">
        <v>21</v>
      </c>
      <c r="H1676" t="str">
        <f t="shared" si="134"/>
        <v>AWD</v>
      </c>
      <c r="I1676" s="2">
        <f t="shared" si="131"/>
        <v>2014</v>
      </c>
      <c r="J1676" s="2">
        <f t="shared" si="132"/>
        <v>7</v>
      </c>
      <c r="K1676" t="str">
        <f t="shared" si="133"/>
        <v>Waterjuffer</v>
      </c>
      <c r="L1676" s="25">
        <f t="shared" si="135"/>
        <v>28.285714285714285</v>
      </c>
    </row>
    <row r="1677" spans="1:12" x14ac:dyDescent="0.25">
      <c r="A1677">
        <v>17</v>
      </c>
      <c r="B1677" t="s">
        <v>65</v>
      </c>
      <c r="C1677" s="1">
        <v>41838.618055555555</v>
      </c>
      <c r="D1677">
        <v>1</v>
      </c>
      <c r="E1677" t="s">
        <v>26</v>
      </c>
      <c r="F1677" t="s">
        <v>27</v>
      </c>
      <c r="G1677">
        <v>3</v>
      </c>
      <c r="H1677" t="str">
        <f t="shared" si="134"/>
        <v>AWD</v>
      </c>
      <c r="I1677" s="2">
        <f t="shared" si="131"/>
        <v>2014</v>
      </c>
      <c r="J1677" s="2">
        <f t="shared" si="132"/>
        <v>7</v>
      </c>
      <c r="K1677" t="str">
        <f t="shared" si="133"/>
        <v>Glazenmakers</v>
      </c>
      <c r="L1677" s="25">
        <f t="shared" si="135"/>
        <v>28.285714285714285</v>
      </c>
    </row>
    <row r="1678" spans="1:12" x14ac:dyDescent="0.25">
      <c r="A1678">
        <v>17</v>
      </c>
      <c r="B1678" t="s">
        <v>65</v>
      </c>
      <c r="C1678" s="1">
        <v>41838.618055555555</v>
      </c>
      <c r="D1678">
        <v>1</v>
      </c>
      <c r="E1678" t="s">
        <v>10</v>
      </c>
      <c r="F1678" t="s">
        <v>11</v>
      </c>
      <c r="G1678">
        <v>11</v>
      </c>
      <c r="H1678" t="str">
        <f t="shared" si="134"/>
        <v>AWD</v>
      </c>
      <c r="I1678" s="2">
        <f t="shared" si="131"/>
        <v>2014</v>
      </c>
      <c r="J1678" s="2">
        <f t="shared" si="132"/>
        <v>7</v>
      </c>
      <c r="K1678" t="str">
        <f t="shared" si="133"/>
        <v>Waterjuffer</v>
      </c>
      <c r="L1678" s="25">
        <f t="shared" si="135"/>
        <v>28.285714285714285</v>
      </c>
    </row>
    <row r="1679" spans="1:12" x14ac:dyDescent="0.25">
      <c r="A1679">
        <v>17</v>
      </c>
      <c r="B1679" t="s">
        <v>65</v>
      </c>
      <c r="C1679" s="1">
        <v>41855.652777777781</v>
      </c>
      <c r="D1679">
        <v>1</v>
      </c>
      <c r="E1679" t="s">
        <v>32</v>
      </c>
      <c r="F1679" t="s">
        <v>33</v>
      </c>
      <c r="G1679">
        <v>1</v>
      </c>
      <c r="H1679" t="str">
        <f t="shared" si="134"/>
        <v>AWD</v>
      </c>
      <c r="I1679" s="2">
        <f t="shared" si="131"/>
        <v>2014</v>
      </c>
      <c r="J1679" s="2">
        <f t="shared" si="132"/>
        <v>8</v>
      </c>
      <c r="K1679" t="str">
        <f t="shared" si="133"/>
        <v>Korenbouten</v>
      </c>
      <c r="L1679" s="25">
        <f t="shared" si="135"/>
        <v>30.714285714285715</v>
      </c>
    </row>
    <row r="1680" spans="1:12" x14ac:dyDescent="0.25">
      <c r="A1680">
        <v>17</v>
      </c>
      <c r="B1680" t="s">
        <v>65</v>
      </c>
      <c r="C1680" s="1">
        <v>41855.652777777781</v>
      </c>
      <c r="D1680">
        <v>1</v>
      </c>
      <c r="E1680" t="s">
        <v>26</v>
      </c>
      <c r="F1680" t="s">
        <v>27</v>
      </c>
      <c r="G1680">
        <v>1</v>
      </c>
      <c r="H1680" t="str">
        <f t="shared" si="134"/>
        <v>AWD</v>
      </c>
      <c r="I1680" s="2">
        <f t="shared" si="131"/>
        <v>2014</v>
      </c>
      <c r="J1680" s="2">
        <f t="shared" si="132"/>
        <v>8</v>
      </c>
      <c r="K1680" t="str">
        <f t="shared" si="133"/>
        <v>Glazenmakers</v>
      </c>
      <c r="L1680" s="25">
        <f t="shared" si="135"/>
        <v>30.714285714285715</v>
      </c>
    </row>
    <row r="1681" spans="1:12" x14ac:dyDescent="0.25">
      <c r="A1681">
        <v>17</v>
      </c>
      <c r="B1681" t="s">
        <v>65</v>
      </c>
      <c r="C1681" s="1">
        <v>41855.652777777781</v>
      </c>
      <c r="D1681">
        <v>1</v>
      </c>
      <c r="E1681" t="s">
        <v>20</v>
      </c>
      <c r="F1681" t="s">
        <v>21</v>
      </c>
      <c r="G1681">
        <v>43</v>
      </c>
      <c r="H1681" t="str">
        <f t="shared" si="134"/>
        <v>AWD</v>
      </c>
      <c r="I1681" s="2">
        <f t="shared" si="131"/>
        <v>2014</v>
      </c>
      <c r="J1681" s="2">
        <f t="shared" si="132"/>
        <v>8</v>
      </c>
      <c r="K1681" t="str">
        <f t="shared" si="133"/>
        <v>Waterjuffer</v>
      </c>
      <c r="L1681" s="25">
        <f t="shared" si="135"/>
        <v>30.714285714285715</v>
      </c>
    </row>
    <row r="1682" spans="1:12" x14ac:dyDescent="0.25">
      <c r="A1682">
        <v>17</v>
      </c>
      <c r="B1682" t="s">
        <v>65</v>
      </c>
      <c r="C1682" s="1">
        <v>41855.652777777781</v>
      </c>
      <c r="D1682">
        <v>1</v>
      </c>
      <c r="E1682" t="s">
        <v>55</v>
      </c>
      <c r="F1682" t="s">
        <v>56</v>
      </c>
      <c r="G1682">
        <v>2</v>
      </c>
      <c r="H1682" t="str">
        <f t="shared" si="134"/>
        <v>AWD</v>
      </c>
      <c r="I1682" s="2">
        <f t="shared" si="131"/>
        <v>2014</v>
      </c>
      <c r="J1682" s="2">
        <f t="shared" si="132"/>
        <v>8</v>
      </c>
      <c r="K1682" t="str">
        <f t="shared" si="133"/>
        <v>Korenbouten</v>
      </c>
      <c r="L1682" s="25">
        <f t="shared" si="135"/>
        <v>30.714285714285715</v>
      </c>
    </row>
    <row r="1683" spans="1:12" x14ac:dyDescent="0.25">
      <c r="A1683">
        <v>17</v>
      </c>
      <c r="B1683" t="s">
        <v>65</v>
      </c>
      <c r="C1683" s="1">
        <v>41855.652777777781</v>
      </c>
      <c r="D1683">
        <v>1</v>
      </c>
      <c r="E1683" t="s">
        <v>34</v>
      </c>
      <c r="F1683" t="s">
        <v>35</v>
      </c>
      <c r="G1683">
        <v>3</v>
      </c>
      <c r="H1683" t="str">
        <f t="shared" si="134"/>
        <v>AWD</v>
      </c>
      <c r="I1683" s="2">
        <f t="shared" si="131"/>
        <v>2014</v>
      </c>
      <c r="J1683" s="2">
        <f t="shared" si="132"/>
        <v>8</v>
      </c>
      <c r="K1683" t="str">
        <f t="shared" si="133"/>
        <v>Pantserjuffers</v>
      </c>
      <c r="L1683" s="25">
        <f t="shared" si="135"/>
        <v>30.714285714285715</v>
      </c>
    </row>
    <row r="1684" spans="1:12" x14ac:dyDescent="0.25">
      <c r="A1684">
        <v>17</v>
      </c>
      <c r="B1684" t="s">
        <v>65</v>
      </c>
      <c r="C1684" s="1">
        <v>41855.652777777781</v>
      </c>
      <c r="D1684">
        <v>1</v>
      </c>
      <c r="E1684" t="s">
        <v>10</v>
      </c>
      <c r="F1684" t="s">
        <v>11</v>
      </c>
      <c r="G1684">
        <v>12</v>
      </c>
      <c r="H1684" t="str">
        <f t="shared" si="134"/>
        <v>AWD</v>
      </c>
      <c r="I1684" s="2">
        <f t="shared" si="131"/>
        <v>2014</v>
      </c>
      <c r="J1684" s="2">
        <f t="shared" si="132"/>
        <v>8</v>
      </c>
      <c r="K1684" t="str">
        <f t="shared" si="133"/>
        <v>Waterjuffer</v>
      </c>
      <c r="L1684" s="25">
        <f t="shared" si="135"/>
        <v>30.714285714285715</v>
      </c>
    </row>
    <row r="1685" spans="1:12" x14ac:dyDescent="0.25">
      <c r="A1685">
        <v>17</v>
      </c>
      <c r="B1685" t="s">
        <v>65</v>
      </c>
      <c r="C1685" s="1">
        <v>41855.652777777781</v>
      </c>
      <c r="D1685">
        <v>1</v>
      </c>
      <c r="E1685" t="s">
        <v>14</v>
      </c>
      <c r="F1685" t="s">
        <v>15</v>
      </c>
      <c r="G1685">
        <v>19</v>
      </c>
      <c r="H1685" t="str">
        <f t="shared" si="134"/>
        <v>AWD</v>
      </c>
      <c r="I1685" s="2">
        <f t="shared" si="131"/>
        <v>2014</v>
      </c>
      <c r="J1685" s="2">
        <f t="shared" si="132"/>
        <v>8</v>
      </c>
      <c r="K1685" t="str">
        <f t="shared" si="133"/>
        <v>Waterjuffer</v>
      </c>
      <c r="L1685" s="25">
        <f t="shared" si="135"/>
        <v>30.714285714285715</v>
      </c>
    </row>
    <row r="1686" spans="1:12" x14ac:dyDescent="0.25">
      <c r="A1686">
        <v>17</v>
      </c>
      <c r="B1686" t="s">
        <v>65</v>
      </c>
      <c r="C1686" s="1">
        <v>41866.527777777781</v>
      </c>
      <c r="D1686">
        <v>1</v>
      </c>
      <c r="E1686" t="s">
        <v>8</v>
      </c>
      <c r="F1686" t="s">
        <v>9</v>
      </c>
      <c r="G1686">
        <v>1</v>
      </c>
      <c r="H1686" t="str">
        <f t="shared" si="134"/>
        <v>AWD</v>
      </c>
      <c r="I1686" s="2">
        <f t="shared" si="131"/>
        <v>2014</v>
      </c>
      <c r="J1686" s="2">
        <f t="shared" si="132"/>
        <v>8</v>
      </c>
      <c r="K1686" t="str">
        <f t="shared" si="133"/>
        <v>Pantserjuffers</v>
      </c>
      <c r="L1686" s="25">
        <f t="shared" si="135"/>
        <v>32.285714285714285</v>
      </c>
    </row>
    <row r="1687" spans="1:12" x14ac:dyDescent="0.25">
      <c r="A1687">
        <v>17</v>
      </c>
      <c r="B1687" t="s">
        <v>65</v>
      </c>
      <c r="C1687" s="1">
        <v>41866.527777777781</v>
      </c>
      <c r="D1687">
        <v>1</v>
      </c>
      <c r="E1687" t="s">
        <v>20</v>
      </c>
      <c r="F1687" t="s">
        <v>21</v>
      </c>
      <c r="G1687">
        <v>26</v>
      </c>
      <c r="H1687" t="str">
        <f t="shared" si="134"/>
        <v>AWD</v>
      </c>
      <c r="I1687" s="2">
        <f t="shared" si="131"/>
        <v>2014</v>
      </c>
      <c r="J1687" s="2">
        <f t="shared" si="132"/>
        <v>8</v>
      </c>
      <c r="K1687" t="str">
        <f t="shared" si="133"/>
        <v>Waterjuffer</v>
      </c>
      <c r="L1687" s="25">
        <f t="shared" si="135"/>
        <v>32.285714285714285</v>
      </c>
    </row>
    <row r="1688" spans="1:12" x14ac:dyDescent="0.25">
      <c r="A1688">
        <v>17</v>
      </c>
      <c r="B1688" t="s">
        <v>65</v>
      </c>
      <c r="C1688" s="1">
        <v>41866.527777777781</v>
      </c>
      <c r="D1688">
        <v>1</v>
      </c>
      <c r="E1688" t="s">
        <v>55</v>
      </c>
      <c r="F1688" t="s">
        <v>56</v>
      </c>
      <c r="G1688">
        <v>4</v>
      </c>
      <c r="H1688" t="str">
        <f t="shared" si="134"/>
        <v>AWD</v>
      </c>
      <c r="I1688" s="2">
        <f t="shared" si="131"/>
        <v>2014</v>
      </c>
      <c r="J1688" s="2">
        <f t="shared" si="132"/>
        <v>8</v>
      </c>
      <c r="K1688" t="str">
        <f t="shared" si="133"/>
        <v>Korenbouten</v>
      </c>
      <c r="L1688" s="25">
        <f t="shared" si="135"/>
        <v>32.285714285714285</v>
      </c>
    </row>
    <row r="1689" spans="1:12" x14ac:dyDescent="0.25">
      <c r="A1689">
        <v>17</v>
      </c>
      <c r="B1689" t="s">
        <v>65</v>
      </c>
      <c r="C1689" s="1">
        <v>41866.527777777781</v>
      </c>
      <c r="D1689">
        <v>1</v>
      </c>
      <c r="E1689" t="s">
        <v>40</v>
      </c>
      <c r="F1689" t="s">
        <v>41</v>
      </c>
      <c r="G1689">
        <v>1</v>
      </c>
      <c r="H1689" t="str">
        <f t="shared" si="134"/>
        <v>AWD</v>
      </c>
      <c r="I1689" s="2">
        <f t="shared" si="131"/>
        <v>2014</v>
      </c>
      <c r="J1689" s="2">
        <f t="shared" si="132"/>
        <v>8</v>
      </c>
      <c r="K1689" t="str">
        <f t="shared" si="133"/>
        <v>Korenbouten</v>
      </c>
      <c r="L1689" s="25">
        <f t="shared" si="135"/>
        <v>32.285714285714285</v>
      </c>
    </row>
    <row r="1690" spans="1:12" x14ac:dyDescent="0.25">
      <c r="A1690">
        <v>17</v>
      </c>
      <c r="B1690" t="s">
        <v>65</v>
      </c>
      <c r="C1690" s="1">
        <v>41866.527777777781</v>
      </c>
      <c r="D1690">
        <v>1</v>
      </c>
      <c r="E1690" t="s">
        <v>30</v>
      </c>
      <c r="F1690" t="s">
        <v>31</v>
      </c>
      <c r="G1690">
        <v>1</v>
      </c>
      <c r="H1690" t="str">
        <f t="shared" si="134"/>
        <v>AWD</v>
      </c>
      <c r="I1690" s="2">
        <f t="shared" si="131"/>
        <v>2014</v>
      </c>
      <c r="J1690" s="2">
        <f t="shared" si="132"/>
        <v>8</v>
      </c>
      <c r="K1690" t="str">
        <f t="shared" si="133"/>
        <v>Pantserjuffers</v>
      </c>
      <c r="L1690" s="25">
        <f t="shared" si="135"/>
        <v>32.285714285714285</v>
      </c>
    </row>
    <row r="1691" spans="1:12" x14ac:dyDescent="0.25">
      <c r="A1691">
        <v>17</v>
      </c>
      <c r="B1691" t="s">
        <v>65</v>
      </c>
      <c r="C1691" s="1">
        <v>41866.527777777781</v>
      </c>
      <c r="D1691">
        <v>1</v>
      </c>
      <c r="E1691" t="s">
        <v>34</v>
      </c>
      <c r="F1691" t="s">
        <v>35</v>
      </c>
      <c r="G1691">
        <v>2</v>
      </c>
      <c r="H1691" t="str">
        <f t="shared" si="134"/>
        <v>AWD</v>
      </c>
      <c r="I1691" s="2">
        <f t="shared" si="131"/>
        <v>2014</v>
      </c>
      <c r="J1691" s="2">
        <f t="shared" si="132"/>
        <v>8</v>
      </c>
      <c r="K1691" t="str">
        <f t="shared" si="133"/>
        <v>Pantserjuffers</v>
      </c>
      <c r="L1691" s="25">
        <f t="shared" si="135"/>
        <v>32.285714285714285</v>
      </c>
    </row>
    <row r="1692" spans="1:12" x14ac:dyDescent="0.25">
      <c r="A1692">
        <v>17</v>
      </c>
      <c r="B1692" t="s">
        <v>65</v>
      </c>
      <c r="C1692" s="1">
        <v>41866.527777777781</v>
      </c>
      <c r="D1692">
        <v>1</v>
      </c>
      <c r="E1692" t="s">
        <v>10</v>
      </c>
      <c r="F1692" t="s">
        <v>11</v>
      </c>
      <c r="G1692">
        <v>12</v>
      </c>
      <c r="H1692" t="str">
        <f t="shared" si="134"/>
        <v>AWD</v>
      </c>
      <c r="I1692" s="2">
        <f t="shared" si="131"/>
        <v>2014</v>
      </c>
      <c r="J1692" s="2">
        <f t="shared" si="132"/>
        <v>8</v>
      </c>
      <c r="K1692" t="str">
        <f t="shared" si="133"/>
        <v>Waterjuffer</v>
      </c>
      <c r="L1692" s="25">
        <f t="shared" si="135"/>
        <v>32.285714285714285</v>
      </c>
    </row>
    <row r="1693" spans="1:12" x14ac:dyDescent="0.25">
      <c r="A1693">
        <v>17</v>
      </c>
      <c r="B1693" t="s">
        <v>65</v>
      </c>
      <c r="C1693" s="1">
        <v>41866.527777777781</v>
      </c>
      <c r="D1693">
        <v>1</v>
      </c>
      <c r="E1693" t="s">
        <v>14</v>
      </c>
      <c r="F1693" t="s">
        <v>15</v>
      </c>
      <c r="G1693">
        <v>6</v>
      </c>
      <c r="H1693" t="str">
        <f t="shared" si="134"/>
        <v>AWD</v>
      </c>
      <c r="I1693" s="2">
        <f t="shared" si="131"/>
        <v>2014</v>
      </c>
      <c r="J1693" s="2">
        <f t="shared" si="132"/>
        <v>8</v>
      </c>
      <c r="K1693" t="str">
        <f t="shared" si="133"/>
        <v>Waterjuffer</v>
      </c>
      <c r="L1693" s="25">
        <f t="shared" si="135"/>
        <v>32.285714285714285</v>
      </c>
    </row>
    <row r="1694" spans="1:12" x14ac:dyDescent="0.25">
      <c r="A1694">
        <v>17</v>
      </c>
      <c r="B1694" t="s">
        <v>65</v>
      </c>
      <c r="C1694" s="1">
        <v>41884.538194444445</v>
      </c>
      <c r="D1694">
        <v>1</v>
      </c>
      <c r="E1694" t="s">
        <v>30</v>
      </c>
      <c r="F1694" t="s">
        <v>31</v>
      </c>
      <c r="G1694">
        <v>1</v>
      </c>
      <c r="H1694" t="str">
        <f t="shared" si="134"/>
        <v>AWD</v>
      </c>
      <c r="I1694" s="2">
        <f t="shared" si="131"/>
        <v>2014</v>
      </c>
      <c r="J1694" s="2">
        <f t="shared" si="132"/>
        <v>9</v>
      </c>
      <c r="K1694" t="str">
        <f t="shared" si="133"/>
        <v>Pantserjuffers</v>
      </c>
      <c r="L1694" s="25">
        <f t="shared" si="135"/>
        <v>34.857142857142854</v>
      </c>
    </row>
    <row r="1695" spans="1:12" x14ac:dyDescent="0.25">
      <c r="A1695">
        <v>17</v>
      </c>
      <c r="B1695" t="s">
        <v>65</v>
      </c>
      <c r="C1695" s="1">
        <v>41884.538194444445</v>
      </c>
      <c r="D1695">
        <v>1</v>
      </c>
      <c r="E1695" t="s">
        <v>55</v>
      </c>
      <c r="F1695" t="s">
        <v>56</v>
      </c>
      <c r="G1695">
        <v>4</v>
      </c>
      <c r="H1695" t="str">
        <f t="shared" si="134"/>
        <v>AWD</v>
      </c>
      <c r="I1695" s="2">
        <f t="shared" si="131"/>
        <v>2014</v>
      </c>
      <c r="J1695" s="2">
        <f t="shared" si="132"/>
        <v>9</v>
      </c>
      <c r="K1695" t="str">
        <f t="shared" si="133"/>
        <v>Korenbouten</v>
      </c>
      <c r="L1695" s="25">
        <f t="shared" si="135"/>
        <v>34.857142857142854</v>
      </c>
    </row>
    <row r="1696" spans="1:12" x14ac:dyDescent="0.25">
      <c r="A1696">
        <v>17</v>
      </c>
      <c r="B1696" t="s">
        <v>65</v>
      </c>
      <c r="C1696" s="1">
        <v>41884.538194444445</v>
      </c>
      <c r="D1696">
        <v>1</v>
      </c>
      <c r="E1696" t="s">
        <v>34</v>
      </c>
      <c r="F1696" t="s">
        <v>35</v>
      </c>
      <c r="G1696">
        <v>35</v>
      </c>
      <c r="H1696" t="str">
        <f t="shared" si="134"/>
        <v>AWD</v>
      </c>
      <c r="I1696" s="2">
        <f t="shared" si="131"/>
        <v>2014</v>
      </c>
      <c r="J1696" s="2">
        <f t="shared" si="132"/>
        <v>9</v>
      </c>
      <c r="K1696" t="str">
        <f t="shared" si="133"/>
        <v>Pantserjuffers</v>
      </c>
      <c r="L1696" s="25">
        <f t="shared" si="135"/>
        <v>34.857142857142854</v>
      </c>
    </row>
    <row r="1697" spans="1:12" x14ac:dyDescent="0.25">
      <c r="A1697">
        <v>17</v>
      </c>
      <c r="B1697" t="s">
        <v>65</v>
      </c>
      <c r="C1697" s="1">
        <v>41884.538194444445</v>
      </c>
      <c r="D1697">
        <v>1</v>
      </c>
      <c r="E1697" t="s">
        <v>10</v>
      </c>
      <c r="F1697" t="s">
        <v>11</v>
      </c>
      <c r="G1697">
        <v>3</v>
      </c>
      <c r="H1697" t="str">
        <f t="shared" si="134"/>
        <v>AWD</v>
      </c>
      <c r="I1697" s="2">
        <f t="shared" si="131"/>
        <v>2014</v>
      </c>
      <c r="J1697" s="2">
        <f t="shared" si="132"/>
        <v>9</v>
      </c>
      <c r="K1697" t="str">
        <f t="shared" si="133"/>
        <v>Waterjuffer</v>
      </c>
      <c r="L1697" s="25">
        <f t="shared" si="135"/>
        <v>34.857142857142854</v>
      </c>
    </row>
    <row r="1698" spans="1:12" x14ac:dyDescent="0.25">
      <c r="A1698">
        <v>17</v>
      </c>
      <c r="B1698" t="s">
        <v>65</v>
      </c>
      <c r="C1698" s="1">
        <v>41884.538194444445</v>
      </c>
      <c r="D1698">
        <v>1</v>
      </c>
      <c r="E1698" t="s">
        <v>36</v>
      </c>
      <c r="F1698" t="s">
        <v>37</v>
      </c>
      <c r="G1698">
        <v>1</v>
      </c>
      <c r="H1698" t="str">
        <f t="shared" si="134"/>
        <v>AWD</v>
      </c>
      <c r="I1698" s="2">
        <f t="shared" si="131"/>
        <v>2014</v>
      </c>
      <c r="J1698" s="2">
        <f t="shared" si="132"/>
        <v>9</v>
      </c>
      <c r="K1698" t="str">
        <f t="shared" si="133"/>
        <v>Glazenmakers</v>
      </c>
      <c r="L1698" s="25">
        <f t="shared" si="135"/>
        <v>34.857142857142854</v>
      </c>
    </row>
    <row r="1699" spans="1:12" x14ac:dyDescent="0.25">
      <c r="A1699">
        <v>17</v>
      </c>
      <c r="B1699" t="s">
        <v>65</v>
      </c>
      <c r="C1699" s="1">
        <v>41884.538194444445</v>
      </c>
      <c r="D1699">
        <v>1</v>
      </c>
      <c r="E1699" t="s">
        <v>14</v>
      </c>
      <c r="F1699" t="s">
        <v>15</v>
      </c>
      <c r="G1699">
        <v>18</v>
      </c>
      <c r="H1699" t="str">
        <f t="shared" si="134"/>
        <v>AWD</v>
      </c>
      <c r="I1699" s="2">
        <f t="shared" si="131"/>
        <v>2014</v>
      </c>
      <c r="J1699" s="2">
        <f t="shared" si="132"/>
        <v>9</v>
      </c>
      <c r="K1699" t="str">
        <f t="shared" si="133"/>
        <v>Waterjuffer</v>
      </c>
      <c r="L1699" s="25">
        <f t="shared" si="135"/>
        <v>34.857142857142854</v>
      </c>
    </row>
    <row r="1700" spans="1:12" x14ac:dyDescent="0.25">
      <c r="A1700">
        <v>17</v>
      </c>
      <c r="B1700" t="s">
        <v>65</v>
      </c>
      <c r="C1700" s="1">
        <v>42132.569444444445</v>
      </c>
      <c r="D1700">
        <v>1</v>
      </c>
      <c r="E1700" t="s">
        <v>10</v>
      </c>
      <c r="F1700" t="s">
        <v>11</v>
      </c>
      <c r="G1700">
        <v>1</v>
      </c>
      <c r="H1700" t="str">
        <f t="shared" si="134"/>
        <v>AWD</v>
      </c>
      <c r="I1700" s="2">
        <f t="shared" si="131"/>
        <v>2015</v>
      </c>
      <c r="J1700" s="2">
        <f t="shared" si="132"/>
        <v>5</v>
      </c>
      <c r="K1700" t="str">
        <f t="shared" si="133"/>
        <v>Waterjuffer</v>
      </c>
      <c r="L1700" s="25">
        <f t="shared" si="135"/>
        <v>18.142857142857142</v>
      </c>
    </row>
    <row r="1701" spans="1:12" x14ac:dyDescent="0.25">
      <c r="A1701">
        <v>17</v>
      </c>
      <c r="B1701" t="s">
        <v>65</v>
      </c>
      <c r="C1701" s="1">
        <v>42132.569444444445</v>
      </c>
      <c r="D1701">
        <v>1</v>
      </c>
      <c r="E1701" t="s">
        <v>12</v>
      </c>
      <c r="F1701" t="s">
        <v>13</v>
      </c>
      <c r="G1701">
        <v>1</v>
      </c>
      <c r="H1701" t="str">
        <f t="shared" si="134"/>
        <v>AWD</v>
      </c>
      <c r="I1701" s="2">
        <f t="shared" si="131"/>
        <v>2015</v>
      </c>
      <c r="J1701" s="2">
        <f t="shared" si="132"/>
        <v>5</v>
      </c>
      <c r="K1701" t="str">
        <f t="shared" si="133"/>
        <v>Waterjuffer</v>
      </c>
      <c r="L1701" s="25">
        <f t="shared" si="135"/>
        <v>18.142857142857142</v>
      </c>
    </row>
    <row r="1702" spans="1:12" x14ac:dyDescent="0.25">
      <c r="A1702">
        <v>17</v>
      </c>
      <c r="B1702" t="s">
        <v>65</v>
      </c>
      <c r="C1702" s="1">
        <v>42132.569444444445</v>
      </c>
      <c r="D1702">
        <v>1</v>
      </c>
      <c r="E1702" t="s">
        <v>14</v>
      </c>
      <c r="F1702" t="s">
        <v>15</v>
      </c>
      <c r="G1702">
        <v>6</v>
      </c>
      <c r="H1702" t="str">
        <f t="shared" si="134"/>
        <v>AWD</v>
      </c>
      <c r="I1702" s="2">
        <f t="shared" si="131"/>
        <v>2015</v>
      </c>
      <c r="J1702" s="2">
        <f t="shared" si="132"/>
        <v>5</v>
      </c>
      <c r="K1702" t="str">
        <f t="shared" si="133"/>
        <v>Waterjuffer</v>
      </c>
      <c r="L1702" s="25">
        <f t="shared" si="135"/>
        <v>18.142857142857142</v>
      </c>
    </row>
    <row r="1703" spans="1:12" x14ac:dyDescent="0.25">
      <c r="A1703">
        <v>17</v>
      </c>
      <c r="B1703" t="s">
        <v>65</v>
      </c>
      <c r="C1703" s="1">
        <v>42135.590277777781</v>
      </c>
      <c r="D1703">
        <v>1</v>
      </c>
      <c r="E1703" t="s">
        <v>10</v>
      </c>
      <c r="F1703" t="s">
        <v>11</v>
      </c>
      <c r="G1703">
        <v>3</v>
      </c>
      <c r="H1703" t="str">
        <f t="shared" si="134"/>
        <v>AWD</v>
      </c>
      <c r="I1703" s="2">
        <f t="shared" si="131"/>
        <v>2015</v>
      </c>
      <c r="J1703" s="2">
        <f t="shared" si="132"/>
        <v>5</v>
      </c>
      <c r="K1703" t="str">
        <f t="shared" si="133"/>
        <v>Waterjuffer</v>
      </c>
      <c r="L1703" s="25">
        <f t="shared" si="135"/>
        <v>18.571428571428573</v>
      </c>
    </row>
    <row r="1704" spans="1:12" x14ac:dyDescent="0.25">
      <c r="A1704">
        <v>17</v>
      </c>
      <c r="B1704" t="s">
        <v>65</v>
      </c>
      <c r="C1704" s="1">
        <v>42135.590277777781</v>
      </c>
      <c r="D1704">
        <v>1</v>
      </c>
      <c r="E1704" t="s">
        <v>28</v>
      </c>
      <c r="F1704" t="s">
        <v>29</v>
      </c>
      <c r="G1704">
        <v>3</v>
      </c>
      <c r="H1704" t="str">
        <f t="shared" si="134"/>
        <v>AWD</v>
      </c>
      <c r="I1704" s="2">
        <f t="shared" si="131"/>
        <v>2015</v>
      </c>
      <c r="J1704" s="2">
        <f t="shared" si="132"/>
        <v>5</v>
      </c>
      <c r="K1704" t="str">
        <f t="shared" si="133"/>
        <v>Korenbouten</v>
      </c>
      <c r="L1704" s="25">
        <f t="shared" si="135"/>
        <v>18.571428571428573</v>
      </c>
    </row>
    <row r="1705" spans="1:12" x14ac:dyDescent="0.25">
      <c r="A1705">
        <v>17</v>
      </c>
      <c r="B1705" t="s">
        <v>65</v>
      </c>
      <c r="C1705" s="1">
        <v>42135.590277777781</v>
      </c>
      <c r="D1705">
        <v>1</v>
      </c>
      <c r="E1705" t="s">
        <v>12</v>
      </c>
      <c r="F1705" t="s">
        <v>13</v>
      </c>
      <c r="G1705">
        <v>4</v>
      </c>
      <c r="H1705" t="str">
        <f t="shared" si="134"/>
        <v>AWD</v>
      </c>
      <c r="I1705" s="2">
        <f t="shared" si="131"/>
        <v>2015</v>
      </c>
      <c r="J1705" s="2">
        <f t="shared" si="132"/>
        <v>5</v>
      </c>
      <c r="K1705" t="str">
        <f t="shared" si="133"/>
        <v>Waterjuffer</v>
      </c>
      <c r="L1705" s="25">
        <f t="shared" si="135"/>
        <v>18.571428571428573</v>
      </c>
    </row>
    <row r="1706" spans="1:12" x14ac:dyDescent="0.25">
      <c r="A1706">
        <v>17</v>
      </c>
      <c r="B1706" t="s">
        <v>65</v>
      </c>
      <c r="C1706" s="1">
        <v>42135.590277777781</v>
      </c>
      <c r="D1706">
        <v>1</v>
      </c>
      <c r="E1706" t="s">
        <v>14</v>
      </c>
      <c r="F1706" t="s">
        <v>15</v>
      </c>
      <c r="G1706">
        <v>15</v>
      </c>
      <c r="H1706" t="str">
        <f t="shared" si="134"/>
        <v>AWD</v>
      </c>
      <c r="I1706" s="2">
        <f t="shared" si="131"/>
        <v>2015</v>
      </c>
      <c r="J1706" s="2">
        <f t="shared" si="132"/>
        <v>5</v>
      </c>
      <c r="K1706" t="str">
        <f t="shared" si="133"/>
        <v>Waterjuffer</v>
      </c>
      <c r="L1706" s="25">
        <f t="shared" si="135"/>
        <v>18.571428571428573</v>
      </c>
    </row>
    <row r="1707" spans="1:12" x14ac:dyDescent="0.25">
      <c r="A1707">
        <v>17</v>
      </c>
      <c r="B1707" t="s">
        <v>65</v>
      </c>
      <c r="C1707" s="1">
        <v>42150.586805555555</v>
      </c>
      <c r="D1707">
        <v>1</v>
      </c>
      <c r="E1707" t="s">
        <v>22</v>
      </c>
      <c r="F1707" t="s">
        <v>23</v>
      </c>
      <c r="G1707">
        <v>1</v>
      </c>
      <c r="H1707" t="str">
        <f t="shared" si="134"/>
        <v>AWD</v>
      </c>
      <c r="I1707" s="2">
        <f t="shared" si="131"/>
        <v>2015</v>
      </c>
      <c r="J1707" s="2">
        <f t="shared" si="132"/>
        <v>5</v>
      </c>
      <c r="K1707" t="str">
        <f t="shared" si="133"/>
        <v>Glazenmakers</v>
      </c>
      <c r="L1707" s="25">
        <f t="shared" si="135"/>
        <v>20.714285714285715</v>
      </c>
    </row>
    <row r="1708" spans="1:12" x14ac:dyDescent="0.25">
      <c r="A1708">
        <v>17</v>
      </c>
      <c r="B1708" t="s">
        <v>65</v>
      </c>
      <c r="C1708" s="1">
        <v>42150.586805555555</v>
      </c>
      <c r="D1708">
        <v>1</v>
      </c>
      <c r="E1708" t="s">
        <v>20</v>
      </c>
      <c r="F1708" t="s">
        <v>21</v>
      </c>
      <c r="G1708">
        <v>9</v>
      </c>
      <c r="H1708" t="str">
        <f t="shared" si="134"/>
        <v>AWD</v>
      </c>
      <c r="I1708" s="2">
        <f t="shared" si="131"/>
        <v>2015</v>
      </c>
      <c r="J1708" s="2">
        <f t="shared" si="132"/>
        <v>5</v>
      </c>
      <c r="K1708" t="str">
        <f t="shared" si="133"/>
        <v>Waterjuffer</v>
      </c>
      <c r="L1708" s="25">
        <f t="shared" si="135"/>
        <v>20.714285714285715</v>
      </c>
    </row>
    <row r="1709" spans="1:12" x14ac:dyDescent="0.25">
      <c r="A1709">
        <v>17</v>
      </c>
      <c r="B1709" t="s">
        <v>65</v>
      </c>
      <c r="C1709" s="1">
        <v>42150.586805555555</v>
      </c>
      <c r="D1709">
        <v>1</v>
      </c>
      <c r="E1709" t="s">
        <v>10</v>
      </c>
      <c r="F1709" t="s">
        <v>11</v>
      </c>
      <c r="G1709">
        <v>19</v>
      </c>
      <c r="H1709" t="str">
        <f t="shared" si="134"/>
        <v>AWD</v>
      </c>
      <c r="I1709" s="2">
        <f t="shared" si="131"/>
        <v>2015</v>
      </c>
      <c r="J1709" s="2">
        <f t="shared" si="132"/>
        <v>5</v>
      </c>
      <c r="K1709" t="str">
        <f t="shared" si="133"/>
        <v>Waterjuffer</v>
      </c>
      <c r="L1709" s="25">
        <f t="shared" si="135"/>
        <v>20.714285714285715</v>
      </c>
    </row>
    <row r="1710" spans="1:12" x14ac:dyDescent="0.25">
      <c r="A1710">
        <v>17</v>
      </c>
      <c r="B1710" t="s">
        <v>65</v>
      </c>
      <c r="C1710" s="1">
        <v>42150.586805555555</v>
      </c>
      <c r="D1710">
        <v>1</v>
      </c>
      <c r="E1710" t="s">
        <v>28</v>
      </c>
      <c r="F1710" t="s">
        <v>29</v>
      </c>
      <c r="G1710">
        <v>22</v>
      </c>
      <c r="H1710" t="str">
        <f t="shared" si="134"/>
        <v>AWD</v>
      </c>
      <c r="I1710" s="2">
        <f t="shared" si="131"/>
        <v>2015</v>
      </c>
      <c r="J1710" s="2">
        <f t="shared" si="132"/>
        <v>5</v>
      </c>
      <c r="K1710" t="str">
        <f t="shared" si="133"/>
        <v>Korenbouten</v>
      </c>
      <c r="L1710" s="25">
        <f t="shared" si="135"/>
        <v>20.714285714285715</v>
      </c>
    </row>
    <row r="1711" spans="1:12" x14ac:dyDescent="0.25">
      <c r="A1711">
        <v>17</v>
      </c>
      <c r="B1711" t="s">
        <v>65</v>
      </c>
      <c r="C1711" s="1">
        <v>42150.586805555555</v>
      </c>
      <c r="D1711">
        <v>1</v>
      </c>
      <c r="E1711" t="s">
        <v>14</v>
      </c>
      <c r="F1711" t="s">
        <v>15</v>
      </c>
      <c r="G1711">
        <v>35</v>
      </c>
      <c r="H1711" t="str">
        <f t="shared" si="134"/>
        <v>AWD</v>
      </c>
      <c r="I1711" s="2">
        <f t="shared" si="131"/>
        <v>2015</v>
      </c>
      <c r="J1711" s="2">
        <f t="shared" si="132"/>
        <v>5</v>
      </c>
      <c r="K1711" t="str">
        <f t="shared" si="133"/>
        <v>Waterjuffer</v>
      </c>
      <c r="L1711" s="25">
        <f t="shared" si="135"/>
        <v>20.714285714285715</v>
      </c>
    </row>
    <row r="1712" spans="1:12" x14ac:dyDescent="0.25">
      <c r="A1712">
        <v>17</v>
      </c>
      <c r="B1712" t="s">
        <v>65</v>
      </c>
      <c r="C1712" s="1">
        <v>42163.645833333336</v>
      </c>
      <c r="D1712">
        <v>1</v>
      </c>
      <c r="E1712" t="s">
        <v>10</v>
      </c>
      <c r="F1712" t="s">
        <v>11</v>
      </c>
      <c r="G1712">
        <v>19</v>
      </c>
      <c r="H1712" t="str">
        <f t="shared" si="134"/>
        <v>AWD</v>
      </c>
      <c r="I1712" s="2">
        <f t="shared" si="131"/>
        <v>2015</v>
      </c>
      <c r="J1712" s="2">
        <f t="shared" si="132"/>
        <v>6</v>
      </c>
      <c r="K1712" t="str">
        <f t="shared" si="133"/>
        <v>Waterjuffer</v>
      </c>
      <c r="L1712" s="25">
        <f t="shared" si="135"/>
        <v>22.571428571428573</v>
      </c>
    </row>
    <row r="1713" spans="1:12" x14ac:dyDescent="0.25">
      <c r="A1713">
        <v>17</v>
      </c>
      <c r="B1713" t="s">
        <v>65</v>
      </c>
      <c r="C1713" s="1">
        <v>42163.645833333336</v>
      </c>
      <c r="D1713">
        <v>1</v>
      </c>
      <c r="E1713" t="s">
        <v>28</v>
      </c>
      <c r="F1713" t="s">
        <v>29</v>
      </c>
      <c r="G1713">
        <v>22</v>
      </c>
      <c r="H1713" t="str">
        <f t="shared" si="134"/>
        <v>AWD</v>
      </c>
      <c r="I1713" s="2">
        <f t="shared" si="131"/>
        <v>2015</v>
      </c>
      <c r="J1713" s="2">
        <f t="shared" si="132"/>
        <v>6</v>
      </c>
      <c r="K1713" t="str">
        <f t="shared" si="133"/>
        <v>Korenbouten</v>
      </c>
      <c r="L1713" s="25">
        <f t="shared" si="135"/>
        <v>22.571428571428573</v>
      </c>
    </row>
    <row r="1714" spans="1:12" x14ac:dyDescent="0.25">
      <c r="A1714">
        <v>17</v>
      </c>
      <c r="B1714" t="s">
        <v>65</v>
      </c>
      <c r="C1714" s="1">
        <v>42163.645833333336</v>
      </c>
      <c r="D1714">
        <v>1</v>
      </c>
      <c r="E1714" t="s">
        <v>14</v>
      </c>
      <c r="F1714" t="s">
        <v>15</v>
      </c>
      <c r="G1714">
        <v>35</v>
      </c>
      <c r="H1714" t="str">
        <f t="shared" si="134"/>
        <v>AWD</v>
      </c>
      <c r="I1714" s="2">
        <f t="shared" si="131"/>
        <v>2015</v>
      </c>
      <c r="J1714" s="2">
        <f t="shared" si="132"/>
        <v>6</v>
      </c>
      <c r="K1714" t="str">
        <f t="shared" si="133"/>
        <v>Waterjuffer</v>
      </c>
      <c r="L1714" s="25">
        <f t="shared" si="135"/>
        <v>22.571428571428573</v>
      </c>
    </row>
    <row r="1715" spans="1:12" x14ac:dyDescent="0.25">
      <c r="A1715">
        <v>17</v>
      </c>
      <c r="B1715" t="s">
        <v>65</v>
      </c>
      <c r="C1715" s="1">
        <v>42179.597222222219</v>
      </c>
      <c r="D1715">
        <v>1</v>
      </c>
      <c r="E1715" t="s">
        <v>10</v>
      </c>
      <c r="F1715" t="s">
        <v>11</v>
      </c>
      <c r="G1715">
        <v>21</v>
      </c>
      <c r="H1715" t="str">
        <f t="shared" si="134"/>
        <v>AWD</v>
      </c>
      <c r="I1715" s="2">
        <f t="shared" si="131"/>
        <v>2015</v>
      </c>
      <c r="J1715" s="2">
        <f t="shared" si="132"/>
        <v>6</v>
      </c>
      <c r="K1715" t="str">
        <f t="shared" si="133"/>
        <v>Waterjuffer</v>
      </c>
      <c r="L1715" s="25">
        <f t="shared" si="135"/>
        <v>24.857142857142858</v>
      </c>
    </row>
    <row r="1716" spans="1:12" x14ac:dyDescent="0.25">
      <c r="A1716">
        <v>17</v>
      </c>
      <c r="B1716" t="s">
        <v>65</v>
      </c>
      <c r="C1716" s="1">
        <v>42179.597222222219</v>
      </c>
      <c r="D1716">
        <v>1</v>
      </c>
      <c r="E1716" t="s">
        <v>14</v>
      </c>
      <c r="F1716" t="s">
        <v>15</v>
      </c>
      <c r="G1716">
        <v>95</v>
      </c>
      <c r="H1716" t="str">
        <f t="shared" si="134"/>
        <v>AWD</v>
      </c>
      <c r="I1716" s="2">
        <f t="shared" si="131"/>
        <v>2015</v>
      </c>
      <c r="J1716" s="2">
        <f t="shared" si="132"/>
        <v>6</v>
      </c>
      <c r="K1716" t="str">
        <f t="shared" si="133"/>
        <v>Waterjuffer</v>
      </c>
      <c r="L1716" s="25">
        <f t="shared" si="135"/>
        <v>24.857142857142858</v>
      </c>
    </row>
    <row r="1717" spans="1:12" x14ac:dyDescent="0.25">
      <c r="A1717">
        <v>17</v>
      </c>
      <c r="B1717" t="s">
        <v>65</v>
      </c>
      <c r="C1717" s="1">
        <v>42179.597222222219</v>
      </c>
      <c r="D1717">
        <v>1</v>
      </c>
      <c r="E1717" t="s">
        <v>20</v>
      </c>
      <c r="F1717" t="s">
        <v>21</v>
      </c>
      <c r="G1717">
        <v>2</v>
      </c>
      <c r="H1717" t="str">
        <f t="shared" si="134"/>
        <v>AWD</v>
      </c>
      <c r="I1717" s="2">
        <f t="shared" si="131"/>
        <v>2015</v>
      </c>
      <c r="J1717" s="2">
        <f t="shared" si="132"/>
        <v>6</v>
      </c>
      <c r="K1717" t="str">
        <f t="shared" si="133"/>
        <v>Waterjuffer</v>
      </c>
      <c r="L1717" s="25">
        <f t="shared" si="135"/>
        <v>24.857142857142858</v>
      </c>
    </row>
    <row r="1718" spans="1:12" x14ac:dyDescent="0.25">
      <c r="A1718">
        <v>17</v>
      </c>
      <c r="B1718" t="s">
        <v>65</v>
      </c>
      <c r="C1718" s="1">
        <v>42179.597222222219</v>
      </c>
      <c r="D1718">
        <v>1</v>
      </c>
      <c r="E1718" t="s">
        <v>28</v>
      </c>
      <c r="F1718" t="s">
        <v>29</v>
      </c>
      <c r="G1718">
        <v>3</v>
      </c>
      <c r="H1718" t="str">
        <f t="shared" si="134"/>
        <v>AWD</v>
      </c>
      <c r="I1718" s="2">
        <f t="shared" si="131"/>
        <v>2015</v>
      </c>
      <c r="J1718" s="2">
        <f t="shared" si="132"/>
        <v>6</v>
      </c>
      <c r="K1718" t="str">
        <f t="shared" si="133"/>
        <v>Korenbouten</v>
      </c>
      <c r="L1718" s="25">
        <f t="shared" si="135"/>
        <v>24.857142857142858</v>
      </c>
    </row>
    <row r="1719" spans="1:12" x14ac:dyDescent="0.25">
      <c r="A1719">
        <v>17</v>
      </c>
      <c r="B1719" t="s">
        <v>65</v>
      </c>
      <c r="C1719" s="1">
        <v>42179.597222222219</v>
      </c>
      <c r="D1719">
        <v>1</v>
      </c>
      <c r="E1719" t="s">
        <v>18</v>
      </c>
      <c r="F1719" t="s">
        <v>19</v>
      </c>
      <c r="G1719">
        <v>2</v>
      </c>
      <c r="H1719" t="str">
        <f t="shared" si="134"/>
        <v>AWD</v>
      </c>
      <c r="I1719" s="2">
        <f t="shared" si="131"/>
        <v>2015</v>
      </c>
      <c r="J1719" s="2">
        <f t="shared" si="132"/>
        <v>6</v>
      </c>
      <c r="K1719" t="str">
        <f t="shared" si="133"/>
        <v>Korenbouten</v>
      </c>
      <c r="L1719" s="25">
        <f t="shared" si="135"/>
        <v>24.857142857142858</v>
      </c>
    </row>
    <row r="1720" spans="1:12" x14ac:dyDescent="0.25">
      <c r="A1720">
        <v>17</v>
      </c>
      <c r="B1720" t="s">
        <v>65</v>
      </c>
      <c r="C1720" s="1">
        <v>42190.586805555555</v>
      </c>
      <c r="D1720">
        <v>1</v>
      </c>
      <c r="E1720" t="s">
        <v>10</v>
      </c>
      <c r="F1720" t="s">
        <v>11</v>
      </c>
      <c r="G1720">
        <v>14</v>
      </c>
      <c r="H1720" t="str">
        <f t="shared" si="134"/>
        <v>AWD</v>
      </c>
      <c r="I1720" s="2">
        <f t="shared" si="131"/>
        <v>2015</v>
      </c>
      <c r="J1720" s="2">
        <f t="shared" si="132"/>
        <v>7</v>
      </c>
      <c r="K1720" t="str">
        <f t="shared" si="133"/>
        <v>Waterjuffer</v>
      </c>
      <c r="L1720" s="25">
        <f t="shared" si="135"/>
        <v>26.428571428571427</v>
      </c>
    </row>
    <row r="1721" spans="1:12" x14ac:dyDescent="0.25">
      <c r="A1721">
        <v>17</v>
      </c>
      <c r="B1721" t="s">
        <v>65</v>
      </c>
      <c r="C1721" s="1">
        <v>42190.586805555555</v>
      </c>
      <c r="D1721">
        <v>1</v>
      </c>
      <c r="E1721" t="s">
        <v>14</v>
      </c>
      <c r="F1721" t="s">
        <v>15</v>
      </c>
      <c r="G1721">
        <v>26</v>
      </c>
      <c r="H1721" t="str">
        <f t="shared" si="134"/>
        <v>AWD</v>
      </c>
      <c r="I1721" s="2">
        <f t="shared" si="131"/>
        <v>2015</v>
      </c>
      <c r="J1721" s="2">
        <f t="shared" si="132"/>
        <v>7</v>
      </c>
      <c r="K1721" t="str">
        <f t="shared" si="133"/>
        <v>Waterjuffer</v>
      </c>
      <c r="L1721" s="25">
        <f t="shared" si="135"/>
        <v>26.428571428571427</v>
      </c>
    </row>
    <row r="1722" spans="1:12" x14ac:dyDescent="0.25">
      <c r="A1722">
        <v>17</v>
      </c>
      <c r="B1722" t="s">
        <v>65</v>
      </c>
      <c r="C1722" s="1">
        <v>42190.586805555555</v>
      </c>
      <c r="D1722">
        <v>1</v>
      </c>
      <c r="E1722" t="s">
        <v>26</v>
      </c>
      <c r="F1722" t="s">
        <v>27</v>
      </c>
      <c r="G1722">
        <v>3</v>
      </c>
      <c r="H1722" t="str">
        <f t="shared" si="134"/>
        <v>AWD</v>
      </c>
      <c r="I1722" s="2">
        <f t="shared" si="131"/>
        <v>2015</v>
      </c>
      <c r="J1722" s="2">
        <f t="shared" si="132"/>
        <v>7</v>
      </c>
      <c r="K1722" t="str">
        <f t="shared" si="133"/>
        <v>Glazenmakers</v>
      </c>
      <c r="L1722" s="25">
        <f t="shared" si="135"/>
        <v>26.428571428571427</v>
      </c>
    </row>
    <row r="1723" spans="1:12" x14ac:dyDescent="0.25">
      <c r="A1723">
        <v>17</v>
      </c>
      <c r="B1723" t="s">
        <v>65</v>
      </c>
      <c r="C1723" s="1">
        <v>42190.586805555555</v>
      </c>
      <c r="D1723">
        <v>1</v>
      </c>
      <c r="E1723" t="s">
        <v>28</v>
      </c>
      <c r="F1723" t="s">
        <v>29</v>
      </c>
      <c r="G1723">
        <v>9</v>
      </c>
      <c r="H1723" t="str">
        <f t="shared" si="134"/>
        <v>AWD</v>
      </c>
      <c r="I1723" s="2">
        <f t="shared" ref="I1723:I1786" si="136">YEAR(C1723)</f>
        <v>2015</v>
      </c>
      <c r="J1723" s="2">
        <f t="shared" ref="J1723:J1786" si="137">MONTH(C1723)</f>
        <v>7</v>
      </c>
      <c r="K1723" t="str">
        <f t="shared" ref="K1723:K1786" si="138">VLOOKUP(E1723,$Q$2:$R$100,2,FALSE)</f>
        <v>Korenbouten</v>
      </c>
      <c r="L1723" s="25">
        <f t="shared" si="135"/>
        <v>26.428571428571427</v>
      </c>
    </row>
    <row r="1724" spans="1:12" x14ac:dyDescent="0.25">
      <c r="A1724">
        <v>17</v>
      </c>
      <c r="B1724" t="s">
        <v>65</v>
      </c>
      <c r="C1724" s="1">
        <v>42207.638888888891</v>
      </c>
      <c r="D1724">
        <v>1</v>
      </c>
      <c r="E1724" t="s">
        <v>26</v>
      </c>
      <c r="F1724" t="s">
        <v>27</v>
      </c>
      <c r="G1724">
        <v>1</v>
      </c>
      <c r="H1724" t="str">
        <f t="shared" si="134"/>
        <v>AWD</v>
      </c>
      <c r="I1724" s="2">
        <f t="shared" si="136"/>
        <v>2015</v>
      </c>
      <c r="J1724" s="2">
        <f t="shared" si="137"/>
        <v>7</v>
      </c>
      <c r="K1724" t="str">
        <f t="shared" si="138"/>
        <v>Glazenmakers</v>
      </c>
      <c r="L1724" s="25">
        <f t="shared" si="135"/>
        <v>28.857142857142858</v>
      </c>
    </row>
    <row r="1725" spans="1:12" x14ac:dyDescent="0.25">
      <c r="A1725">
        <v>17</v>
      </c>
      <c r="B1725" t="s">
        <v>65</v>
      </c>
      <c r="C1725" s="1">
        <v>42207.638888888891</v>
      </c>
      <c r="D1725">
        <v>1</v>
      </c>
      <c r="E1725" t="s">
        <v>20</v>
      </c>
      <c r="F1725" t="s">
        <v>21</v>
      </c>
      <c r="G1725">
        <v>1</v>
      </c>
      <c r="H1725" t="str">
        <f t="shared" si="134"/>
        <v>AWD</v>
      </c>
      <c r="I1725" s="2">
        <f t="shared" si="136"/>
        <v>2015</v>
      </c>
      <c r="J1725" s="2">
        <f t="shared" si="137"/>
        <v>7</v>
      </c>
      <c r="K1725" t="str">
        <f t="shared" si="138"/>
        <v>Waterjuffer</v>
      </c>
      <c r="L1725" s="25">
        <f t="shared" si="135"/>
        <v>28.857142857142858</v>
      </c>
    </row>
    <row r="1726" spans="1:12" x14ac:dyDescent="0.25">
      <c r="A1726">
        <v>17</v>
      </c>
      <c r="B1726" t="s">
        <v>65</v>
      </c>
      <c r="C1726" s="1">
        <v>42207.638888888891</v>
      </c>
      <c r="D1726">
        <v>1</v>
      </c>
      <c r="E1726" t="s">
        <v>32</v>
      </c>
      <c r="F1726" t="s">
        <v>33</v>
      </c>
      <c r="G1726">
        <v>2</v>
      </c>
      <c r="H1726" t="str">
        <f t="shared" si="134"/>
        <v>AWD</v>
      </c>
      <c r="I1726" s="2">
        <f t="shared" si="136"/>
        <v>2015</v>
      </c>
      <c r="J1726" s="2">
        <f t="shared" si="137"/>
        <v>7</v>
      </c>
      <c r="K1726" t="str">
        <f t="shared" si="138"/>
        <v>Korenbouten</v>
      </c>
      <c r="L1726" s="25">
        <f t="shared" si="135"/>
        <v>28.857142857142858</v>
      </c>
    </row>
    <row r="1727" spans="1:12" x14ac:dyDescent="0.25">
      <c r="A1727">
        <v>17</v>
      </c>
      <c r="B1727" t="s">
        <v>65</v>
      </c>
      <c r="C1727" s="1">
        <v>42207.638888888891</v>
      </c>
      <c r="D1727">
        <v>1</v>
      </c>
      <c r="E1727" t="s">
        <v>10</v>
      </c>
      <c r="F1727" t="s">
        <v>11</v>
      </c>
      <c r="G1727">
        <v>7</v>
      </c>
      <c r="H1727" t="str">
        <f t="shared" si="134"/>
        <v>AWD</v>
      </c>
      <c r="I1727" s="2">
        <f t="shared" si="136"/>
        <v>2015</v>
      </c>
      <c r="J1727" s="2">
        <f t="shared" si="137"/>
        <v>7</v>
      </c>
      <c r="K1727" t="str">
        <f t="shared" si="138"/>
        <v>Waterjuffer</v>
      </c>
      <c r="L1727" s="25">
        <f t="shared" si="135"/>
        <v>28.857142857142858</v>
      </c>
    </row>
    <row r="1728" spans="1:12" x14ac:dyDescent="0.25">
      <c r="A1728">
        <v>17</v>
      </c>
      <c r="B1728" t="s">
        <v>65</v>
      </c>
      <c r="C1728" s="1">
        <v>42207.638888888891</v>
      </c>
      <c r="D1728">
        <v>1</v>
      </c>
      <c r="E1728" t="s">
        <v>14</v>
      </c>
      <c r="F1728" t="s">
        <v>15</v>
      </c>
      <c r="G1728">
        <v>23</v>
      </c>
      <c r="H1728" t="str">
        <f t="shared" si="134"/>
        <v>AWD</v>
      </c>
      <c r="I1728" s="2">
        <f t="shared" si="136"/>
        <v>2015</v>
      </c>
      <c r="J1728" s="2">
        <f t="shared" si="137"/>
        <v>7</v>
      </c>
      <c r="K1728" t="str">
        <f t="shared" si="138"/>
        <v>Waterjuffer</v>
      </c>
      <c r="L1728" s="25">
        <f t="shared" si="135"/>
        <v>28.857142857142858</v>
      </c>
    </row>
    <row r="1729" spans="1:12" x14ac:dyDescent="0.25">
      <c r="A1729">
        <v>17</v>
      </c>
      <c r="B1729" t="s">
        <v>65</v>
      </c>
      <c r="C1729" s="1">
        <v>42219.645833333336</v>
      </c>
      <c r="D1729">
        <v>1</v>
      </c>
      <c r="E1729" t="s">
        <v>26</v>
      </c>
      <c r="F1729" t="s">
        <v>27</v>
      </c>
      <c r="G1729">
        <v>1</v>
      </c>
      <c r="H1729" t="str">
        <f t="shared" si="134"/>
        <v>AWD</v>
      </c>
      <c r="I1729" s="2">
        <f t="shared" si="136"/>
        <v>2015</v>
      </c>
      <c r="J1729" s="2">
        <f t="shared" si="137"/>
        <v>8</v>
      </c>
      <c r="K1729" t="str">
        <f t="shared" si="138"/>
        <v>Glazenmakers</v>
      </c>
      <c r="L1729" s="25">
        <f t="shared" si="135"/>
        <v>30.571428571428573</v>
      </c>
    </row>
    <row r="1730" spans="1:12" x14ac:dyDescent="0.25">
      <c r="A1730">
        <v>17</v>
      </c>
      <c r="B1730" t="s">
        <v>65</v>
      </c>
      <c r="C1730" s="1">
        <v>42219.645833333336</v>
      </c>
      <c r="D1730">
        <v>1</v>
      </c>
      <c r="E1730" t="s">
        <v>30</v>
      </c>
      <c r="F1730" t="s">
        <v>31</v>
      </c>
      <c r="G1730">
        <v>3</v>
      </c>
      <c r="H1730" t="str">
        <f t="shared" ref="H1730:H1793" si="139">VLOOKUP(A1730,$N$2:$O$51,2,FALSE)</f>
        <v>AWD</v>
      </c>
      <c r="I1730" s="2">
        <f t="shared" si="136"/>
        <v>2015</v>
      </c>
      <c r="J1730" s="2">
        <f t="shared" si="137"/>
        <v>8</v>
      </c>
      <c r="K1730" t="str">
        <f t="shared" si="138"/>
        <v>Pantserjuffers</v>
      </c>
      <c r="L1730" s="25">
        <f t="shared" si="135"/>
        <v>30.571428571428573</v>
      </c>
    </row>
    <row r="1731" spans="1:12" x14ac:dyDescent="0.25">
      <c r="A1731">
        <v>17</v>
      </c>
      <c r="B1731" t="s">
        <v>65</v>
      </c>
      <c r="C1731" s="1">
        <v>42219.645833333336</v>
      </c>
      <c r="D1731">
        <v>1</v>
      </c>
      <c r="E1731" t="s">
        <v>34</v>
      </c>
      <c r="F1731" t="s">
        <v>35</v>
      </c>
      <c r="G1731">
        <v>2</v>
      </c>
      <c r="H1731" t="str">
        <f t="shared" si="139"/>
        <v>AWD</v>
      </c>
      <c r="I1731" s="2">
        <f t="shared" si="136"/>
        <v>2015</v>
      </c>
      <c r="J1731" s="2">
        <f t="shared" si="137"/>
        <v>8</v>
      </c>
      <c r="K1731" t="str">
        <f t="shared" si="138"/>
        <v>Pantserjuffers</v>
      </c>
      <c r="L1731" s="25">
        <f t="shared" ref="L1731:L1794" si="140">(ROUNDDOWN(C1731-DATE(I1731,1,1),0))/7</f>
        <v>30.571428571428573</v>
      </c>
    </row>
    <row r="1732" spans="1:12" x14ac:dyDescent="0.25">
      <c r="A1732">
        <v>17</v>
      </c>
      <c r="B1732" t="s">
        <v>65</v>
      </c>
      <c r="C1732" s="1">
        <v>42219.645833333336</v>
      </c>
      <c r="D1732">
        <v>1</v>
      </c>
      <c r="E1732" t="s">
        <v>10</v>
      </c>
      <c r="F1732" t="s">
        <v>11</v>
      </c>
      <c r="G1732">
        <v>3</v>
      </c>
      <c r="H1732" t="str">
        <f t="shared" si="139"/>
        <v>AWD</v>
      </c>
      <c r="I1732" s="2">
        <f t="shared" si="136"/>
        <v>2015</v>
      </c>
      <c r="J1732" s="2">
        <f t="shared" si="137"/>
        <v>8</v>
      </c>
      <c r="K1732" t="str">
        <f t="shared" si="138"/>
        <v>Waterjuffer</v>
      </c>
      <c r="L1732" s="25">
        <f t="shared" si="140"/>
        <v>30.571428571428573</v>
      </c>
    </row>
    <row r="1733" spans="1:12" x14ac:dyDescent="0.25">
      <c r="A1733">
        <v>17</v>
      </c>
      <c r="B1733" t="s">
        <v>65</v>
      </c>
      <c r="C1733" s="1">
        <v>42219.645833333336</v>
      </c>
      <c r="D1733">
        <v>1</v>
      </c>
      <c r="E1733" t="s">
        <v>14</v>
      </c>
      <c r="F1733" t="s">
        <v>15</v>
      </c>
      <c r="G1733">
        <v>27</v>
      </c>
      <c r="H1733" t="str">
        <f t="shared" si="139"/>
        <v>AWD</v>
      </c>
      <c r="I1733" s="2">
        <f t="shared" si="136"/>
        <v>2015</v>
      </c>
      <c r="J1733" s="2">
        <f t="shared" si="137"/>
        <v>8</v>
      </c>
      <c r="K1733" t="str">
        <f t="shared" si="138"/>
        <v>Waterjuffer</v>
      </c>
      <c r="L1733" s="25">
        <f t="shared" si="140"/>
        <v>30.571428571428573</v>
      </c>
    </row>
    <row r="1734" spans="1:12" x14ac:dyDescent="0.25">
      <c r="A1734">
        <v>17</v>
      </c>
      <c r="B1734" t="s">
        <v>65</v>
      </c>
      <c r="C1734" s="1">
        <v>42219.645833333336</v>
      </c>
      <c r="D1734">
        <v>1</v>
      </c>
      <c r="E1734" t="s">
        <v>32</v>
      </c>
      <c r="F1734" t="s">
        <v>33</v>
      </c>
      <c r="G1734">
        <v>1</v>
      </c>
      <c r="H1734" t="str">
        <f t="shared" si="139"/>
        <v>AWD</v>
      </c>
      <c r="I1734" s="2">
        <f t="shared" si="136"/>
        <v>2015</v>
      </c>
      <c r="J1734" s="2">
        <f t="shared" si="137"/>
        <v>8</v>
      </c>
      <c r="K1734" t="str">
        <f t="shared" si="138"/>
        <v>Korenbouten</v>
      </c>
      <c r="L1734" s="25">
        <f t="shared" si="140"/>
        <v>30.571428571428573</v>
      </c>
    </row>
    <row r="1735" spans="1:12" x14ac:dyDescent="0.25">
      <c r="A1735">
        <v>17</v>
      </c>
      <c r="B1735" t="s">
        <v>65</v>
      </c>
      <c r="C1735" s="1">
        <v>42230.645833333336</v>
      </c>
      <c r="D1735">
        <v>1</v>
      </c>
      <c r="E1735" t="s">
        <v>26</v>
      </c>
      <c r="F1735" t="s">
        <v>27</v>
      </c>
      <c r="G1735">
        <v>1</v>
      </c>
      <c r="H1735" t="str">
        <f t="shared" si="139"/>
        <v>AWD</v>
      </c>
      <c r="I1735" s="2">
        <f t="shared" si="136"/>
        <v>2015</v>
      </c>
      <c r="J1735" s="2">
        <f t="shared" si="137"/>
        <v>8</v>
      </c>
      <c r="K1735" t="str">
        <f t="shared" si="138"/>
        <v>Glazenmakers</v>
      </c>
      <c r="L1735" s="25">
        <f t="shared" si="140"/>
        <v>32.142857142857146</v>
      </c>
    </row>
    <row r="1736" spans="1:12" x14ac:dyDescent="0.25">
      <c r="A1736">
        <v>17</v>
      </c>
      <c r="B1736" t="s">
        <v>65</v>
      </c>
      <c r="C1736" s="1">
        <v>42230.645833333336</v>
      </c>
      <c r="D1736">
        <v>1</v>
      </c>
      <c r="E1736" t="s">
        <v>10</v>
      </c>
      <c r="F1736" t="s">
        <v>11</v>
      </c>
      <c r="G1736">
        <v>2</v>
      </c>
      <c r="H1736" t="str">
        <f t="shared" si="139"/>
        <v>AWD</v>
      </c>
      <c r="I1736" s="2">
        <f t="shared" si="136"/>
        <v>2015</v>
      </c>
      <c r="J1736" s="2">
        <f t="shared" si="137"/>
        <v>8</v>
      </c>
      <c r="K1736" t="str">
        <f t="shared" si="138"/>
        <v>Waterjuffer</v>
      </c>
      <c r="L1736" s="25">
        <f t="shared" si="140"/>
        <v>32.142857142857146</v>
      </c>
    </row>
    <row r="1737" spans="1:12" x14ac:dyDescent="0.25">
      <c r="A1737">
        <v>17</v>
      </c>
      <c r="B1737" t="s">
        <v>65</v>
      </c>
      <c r="C1737" s="1">
        <v>42230.645833333336</v>
      </c>
      <c r="D1737">
        <v>1</v>
      </c>
      <c r="E1737" t="s">
        <v>36</v>
      </c>
      <c r="F1737" t="s">
        <v>37</v>
      </c>
      <c r="G1737">
        <v>1</v>
      </c>
      <c r="H1737" t="str">
        <f t="shared" si="139"/>
        <v>AWD</v>
      </c>
      <c r="I1737" s="2">
        <f t="shared" si="136"/>
        <v>2015</v>
      </c>
      <c r="J1737" s="2">
        <f t="shared" si="137"/>
        <v>8</v>
      </c>
      <c r="K1737" t="str">
        <f t="shared" si="138"/>
        <v>Glazenmakers</v>
      </c>
      <c r="L1737" s="25">
        <f t="shared" si="140"/>
        <v>32.142857142857146</v>
      </c>
    </row>
    <row r="1738" spans="1:12" x14ac:dyDescent="0.25">
      <c r="A1738">
        <v>17</v>
      </c>
      <c r="B1738" t="s">
        <v>65</v>
      </c>
      <c r="C1738" s="1">
        <v>42230.645833333336</v>
      </c>
      <c r="D1738">
        <v>1</v>
      </c>
      <c r="E1738" t="s">
        <v>30</v>
      </c>
      <c r="F1738" t="s">
        <v>31</v>
      </c>
      <c r="G1738">
        <v>7</v>
      </c>
      <c r="H1738" t="str">
        <f t="shared" si="139"/>
        <v>AWD</v>
      </c>
      <c r="I1738" s="2">
        <f t="shared" si="136"/>
        <v>2015</v>
      </c>
      <c r="J1738" s="2">
        <f t="shared" si="137"/>
        <v>8</v>
      </c>
      <c r="K1738" t="str">
        <f t="shared" si="138"/>
        <v>Pantserjuffers</v>
      </c>
      <c r="L1738" s="25">
        <f t="shared" si="140"/>
        <v>32.142857142857146</v>
      </c>
    </row>
    <row r="1739" spans="1:12" x14ac:dyDescent="0.25">
      <c r="A1739">
        <v>17</v>
      </c>
      <c r="B1739" t="s">
        <v>65</v>
      </c>
      <c r="C1739" s="1">
        <v>42230.645833333336</v>
      </c>
      <c r="D1739">
        <v>1</v>
      </c>
      <c r="E1739" t="s">
        <v>14</v>
      </c>
      <c r="F1739" t="s">
        <v>15</v>
      </c>
      <c r="G1739">
        <v>22</v>
      </c>
      <c r="H1739" t="str">
        <f t="shared" si="139"/>
        <v>AWD</v>
      </c>
      <c r="I1739" s="2">
        <f t="shared" si="136"/>
        <v>2015</v>
      </c>
      <c r="J1739" s="2">
        <f t="shared" si="137"/>
        <v>8</v>
      </c>
      <c r="K1739" t="str">
        <f t="shared" si="138"/>
        <v>Waterjuffer</v>
      </c>
      <c r="L1739" s="25">
        <f t="shared" si="140"/>
        <v>32.142857142857146</v>
      </c>
    </row>
    <row r="1740" spans="1:12" x14ac:dyDescent="0.25">
      <c r="A1740">
        <v>17</v>
      </c>
      <c r="B1740" t="s">
        <v>65</v>
      </c>
      <c r="C1740" s="1">
        <v>42244.465277777781</v>
      </c>
      <c r="D1740">
        <v>1</v>
      </c>
      <c r="E1740" t="s">
        <v>32</v>
      </c>
      <c r="F1740" t="s">
        <v>33</v>
      </c>
      <c r="G1740">
        <v>1</v>
      </c>
      <c r="H1740" t="str">
        <f t="shared" si="139"/>
        <v>AWD</v>
      </c>
      <c r="I1740" s="2">
        <f t="shared" si="136"/>
        <v>2015</v>
      </c>
      <c r="J1740" s="2">
        <f t="shared" si="137"/>
        <v>8</v>
      </c>
      <c r="K1740" t="str">
        <f t="shared" si="138"/>
        <v>Korenbouten</v>
      </c>
      <c r="L1740" s="25">
        <f t="shared" si="140"/>
        <v>34.142857142857146</v>
      </c>
    </row>
    <row r="1741" spans="1:12" x14ac:dyDescent="0.25">
      <c r="A1741">
        <v>17</v>
      </c>
      <c r="B1741" t="s">
        <v>65</v>
      </c>
      <c r="C1741" s="1">
        <v>42244.465277777781</v>
      </c>
      <c r="D1741">
        <v>1</v>
      </c>
      <c r="E1741" t="s">
        <v>55</v>
      </c>
      <c r="F1741" t="s">
        <v>56</v>
      </c>
      <c r="G1741">
        <v>2</v>
      </c>
      <c r="H1741" t="str">
        <f t="shared" si="139"/>
        <v>AWD</v>
      </c>
      <c r="I1741" s="2">
        <f t="shared" si="136"/>
        <v>2015</v>
      </c>
      <c r="J1741" s="2">
        <f t="shared" si="137"/>
        <v>8</v>
      </c>
      <c r="K1741" t="str">
        <f t="shared" si="138"/>
        <v>Korenbouten</v>
      </c>
      <c r="L1741" s="25">
        <f t="shared" si="140"/>
        <v>34.142857142857146</v>
      </c>
    </row>
    <row r="1742" spans="1:12" x14ac:dyDescent="0.25">
      <c r="A1742">
        <v>17</v>
      </c>
      <c r="B1742" t="s">
        <v>65</v>
      </c>
      <c r="C1742" s="1">
        <v>42244.465277777781</v>
      </c>
      <c r="D1742">
        <v>1</v>
      </c>
      <c r="E1742" t="s">
        <v>30</v>
      </c>
      <c r="F1742" t="s">
        <v>31</v>
      </c>
      <c r="G1742">
        <v>2</v>
      </c>
      <c r="H1742" t="str">
        <f t="shared" si="139"/>
        <v>AWD</v>
      </c>
      <c r="I1742" s="2">
        <f t="shared" si="136"/>
        <v>2015</v>
      </c>
      <c r="J1742" s="2">
        <f t="shared" si="137"/>
        <v>8</v>
      </c>
      <c r="K1742" t="str">
        <f t="shared" si="138"/>
        <v>Pantserjuffers</v>
      </c>
      <c r="L1742" s="25">
        <f t="shared" si="140"/>
        <v>34.142857142857146</v>
      </c>
    </row>
    <row r="1743" spans="1:12" x14ac:dyDescent="0.25">
      <c r="A1743">
        <v>17</v>
      </c>
      <c r="B1743" t="s">
        <v>65</v>
      </c>
      <c r="C1743" s="1">
        <v>42244.465277777781</v>
      </c>
      <c r="D1743">
        <v>1</v>
      </c>
      <c r="E1743" t="s">
        <v>42</v>
      </c>
      <c r="F1743" t="s">
        <v>43</v>
      </c>
      <c r="G1743">
        <v>2</v>
      </c>
      <c r="H1743" t="str">
        <f t="shared" si="139"/>
        <v>AWD</v>
      </c>
      <c r="I1743" s="2">
        <f t="shared" si="136"/>
        <v>2015</v>
      </c>
      <c r="J1743" s="2">
        <f t="shared" si="137"/>
        <v>8</v>
      </c>
      <c r="K1743" t="str">
        <f t="shared" si="138"/>
        <v>Korenbouten</v>
      </c>
      <c r="L1743" s="25">
        <f t="shared" si="140"/>
        <v>34.142857142857146</v>
      </c>
    </row>
    <row r="1744" spans="1:12" x14ac:dyDescent="0.25">
      <c r="A1744">
        <v>17</v>
      </c>
      <c r="B1744" t="s">
        <v>65</v>
      </c>
      <c r="C1744" s="1">
        <v>42244.465277777781</v>
      </c>
      <c r="D1744">
        <v>1</v>
      </c>
      <c r="E1744" t="s">
        <v>10</v>
      </c>
      <c r="F1744" t="s">
        <v>11</v>
      </c>
      <c r="G1744">
        <v>7</v>
      </c>
      <c r="H1744" t="str">
        <f t="shared" si="139"/>
        <v>AWD</v>
      </c>
      <c r="I1744" s="2">
        <f t="shared" si="136"/>
        <v>2015</v>
      </c>
      <c r="J1744" s="2">
        <f t="shared" si="137"/>
        <v>8</v>
      </c>
      <c r="K1744" t="str">
        <f t="shared" si="138"/>
        <v>Waterjuffer</v>
      </c>
      <c r="L1744" s="25">
        <f t="shared" si="140"/>
        <v>34.142857142857146</v>
      </c>
    </row>
    <row r="1745" spans="1:12" x14ac:dyDescent="0.25">
      <c r="A1745">
        <v>17</v>
      </c>
      <c r="B1745" t="s">
        <v>65</v>
      </c>
      <c r="C1745" s="1">
        <v>42244.465277777781</v>
      </c>
      <c r="D1745">
        <v>1</v>
      </c>
      <c r="E1745" t="s">
        <v>14</v>
      </c>
      <c r="F1745" t="s">
        <v>15</v>
      </c>
      <c r="G1745">
        <v>27</v>
      </c>
      <c r="H1745" t="str">
        <f t="shared" si="139"/>
        <v>AWD</v>
      </c>
      <c r="I1745" s="2">
        <f t="shared" si="136"/>
        <v>2015</v>
      </c>
      <c r="J1745" s="2">
        <f t="shared" si="137"/>
        <v>8</v>
      </c>
      <c r="K1745" t="str">
        <f t="shared" si="138"/>
        <v>Waterjuffer</v>
      </c>
      <c r="L1745" s="25">
        <f t="shared" si="140"/>
        <v>34.142857142857146</v>
      </c>
    </row>
    <row r="1746" spans="1:12" x14ac:dyDescent="0.25">
      <c r="A1746">
        <v>17</v>
      </c>
      <c r="B1746" t="s">
        <v>65</v>
      </c>
      <c r="C1746" s="1">
        <v>42255.59375</v>
      </c>
      <c r="D1746">
        <v>1</v>
      </c>
      <c r="E1746" t="s">
        <v>55</v>
      </c>
      <c r="F1746" t="s">
        <v>56</v>
      </c>
      <c r="G1746">
        <v>2</v>
      </c>
      <c r="H1746" t="str">
        <f t="shared" si="139"/>
        <v>AWD</v>
      </c>
      <c r="I1746" s="2">
        <f t="shared" si="136"/>
        <v>2015</v>
      </c>
      <c r="J1746" s="2">
        <f t="shared" si="137"/>
        <v>9</v>
      </c>
      <c r="K1746" t="str">
        <f t="shared" si="138"/>
        <v>Korenbouten</v>
      </c>
      <c r="L1746" s="25">
        <f t="shared" si="140"/>
        <v>35.714285714285715</v>
      </c>
    </row>
    <row r="1747" spans="1:12" x14ac:dyDescent="0.25">
      <c r="A1747">
        <v>17</v>
      </c>
      <c r="B1747" t="s">
        <v>65</v>
      </c>
      <c r="C1747" s="1">
        <v>42255.59375</v>
      </c>
      <c r="D1747">
        <v>1</v>
      </c>
      <c r="E1747" t="s">
        <v>32</v>
      </c>
      <c r="F1747" t="s">
        <v>33</v>
      </c>
      <c r="G1747">
        <v>3</v>
      </c>
      <c r="H1747" t="str">
        <f t="shared" si="139"/>
        <v>AWD</v>
      </c>
      <c r="I1747" s="2">
        <f t="shared" si="136"/>
        <v>2015</v>
      </c>
      <c r="J1747" s="2">
        <f t="shared" si="137"/>
        <v>9</v>
      </c>
      <c r="K1747" t="str">
        <f t="shared" si="138"/>
        <v>Korenbouten</v>
      </c>
      <c r="L1747" s="25">
        <f t="shared" si="140"/>
        <v>35.714285714285715</v>
      </c>
    </row>
    <row r="1748" spans="1:12" x14ac:dyDescent="0.25">
      <c r="A1748">
        <v>17</v>
      </c>
      <c r="B1748" t="s">
        <v>65</v>
      </c>
      <c r="C1748" s="1">
        <v>42255.59375</v>
      </c>
      <c r="D1748">
        <v>1</v>
      </c>
      <c r="E1748" t="s">
        <v>30</v>
      </c>
      <c r="F1748" t="s">
        <v>31</v>
      </c>
      <c r="G1748">
        <v>10</v>
      </c>
      <c r="H1748" t="str">
        <f t="shared" si="139"/>
        <v>AWD</v>
      </c>
      <c r="I1748" s="2">
        <f t="shared" si="136"/>
        <v>2015</v>
      </c>
      <c r="J1748" s="2">
        <f t="shared" si="137"/>
        <v>9</v>
      </c>
      <c r="K1748" t="str">
        <f t="shared" si="138"/>
        <v>Pantserjuffers</v>
      </c>
      <c r="L1748" s="25">
        <f t="shared" si="140"/>
        <v>35.714285714285715</v>
      </c>
    </row>
    <row r="1749" spans="1:12" x14ac:dyDescent="0.25">
      <c r="A1749">
        <v>17</v>
      </c>
      <c r="B1749" t="s">
        <v>65</v>
      </c>
      <c r="C1749" s="1">
        <v>42255.59375</v>
      </c>
      <c r="D1749">
        <v>1</v>
      </c>
      <c r="E1749" t="s">
        <v>34</v>
      </c>
      <c r="F1749" t="s">
        <v>35</v>
      </c>
      <c r="G1749">
        <v>9</v>
      </c>
      <c r="H1749" t="str">
        <f t="shared" si="139"/>
        <v>AWD</v>
      </c>
      <c r="I1749" s="2">
        <f t="shared" si="136"/>
        <v>2015</v>
      </c>
      <c r="J1749" s="2">
        <f t="shared" si="137"/>
        <v>9</v>
      </c>
      <c r="K1749" t="str">
        <f t="shared" si="138"/>
        <v>Pantserjuffers</v>
      </c>
      <c r="L1749" s="25">
        <f t="shared" si="140"/>
        <v>35.714285714285715</v>
      </c>
    </row>
    <row r="1750" spans="1:12" x14ac:dyDescent="0.25">
      <c r="A1750">
        <v>17</v>
      </c>
      <c r="B1750" t="s">
        <v>65</v>
      </c>
      <c r="C1750" s="1">
        <v>42255.59375</v>
      </c>
      <c r="D1750">
        <v>1</v>
      </c>
      <c r="E1750" t="s">
        <v>36</v>
      </c>
      <c r="F1750" t="s">
        <v>37</v>
      </c>
      <c r="G1750">
        <v>1</v>
      </c>
      <c r="H1750" t="str">
        <f t="shared" si="139"/>
        <v>AWD</v>
      </c>
      <c r="I1750" s="2">
        <f t="shared" si="136"/>
        <v>2015</v>
      </c>
      <c r="J1750" s="2">
        <f t="shared" si="137"/>
        <v>9</v>
      </c>
      <c r="K1750" t="str">
        <f t="shared" si="138"/>
        <v>Glazenmakers</v>
      </c>
      <c r="L1750" s="25">
        <f t="shared" si="140"/>
        <v>35.714285714285715</v>
      </c>
    </row>
    <row r="1751" spans="1:12" x14ac:dyDescent="0.25">
      <c r="A1751">
        <v>17</v>
      </c>
      <c r="B1751" t="s">
        <v>65</v>
      </c>
      <c r="C1751" s="1">
        <v>42255.59375</v>
      </c>
      <c r="D1751">
        <v>1</v>
      </c>
      <c r="E1751" t="s">
        <v>14</v>
      </c>
      <c r="F1751" t="s">
        <v>15</v>
      </c>
      <c r="G1751">
        <v>22</v>
      </c>
      <c r="H1751" t="str">
        <f t="shared" si="139"/>
        <v>AWD</v>
      </c>
      <c r="I1751" s="2">
        <f t="shared" si="136"/>
        <v>2015</v>
      </c>
      <c r="J1751" s="2">
        <f t="shared" si="137"/>
        <v>9</v>
      </c>
      <c r="K1751" t="str">
        <f t="shared" si="138"/>
        <v>Waterjuffer</v>
      </c>
      <c r="L1751" s="25">
        <f t="shared" si="140"/>
        <v>35.714285714285715</v>
      </c>
    </row>
    <row r="1752" spans="1:12" x14ac:dyDescent="0.25">
      <c r="A1752">
        <v>17</v>
      </c>
      <c r="B1752" t="s">
        <v>65</v>
      </c>
      <c r="C1752" s="1">
        <v>42277.631944444445</v>
      </c>
      <c r="D1752">
        <v>1</v>
      </c>
      <c r="E1752" t="s">
        <v>30</v>
      </c>
      <c r="F1752" t="s">
        <v>31</v>
      </c>
      <c r="G1752">
        <v>1</v>
      </c>
      <c r="H1752" t="str">
        <f t="shared" si="139"/>
        <v>AWD</v>
      </c>
      <c r="I1752" s="2">
        <f t="shared" si="136"/>
        <v>2015</v>
      </c>
      <c r="J1752" s="2">
        <f t="shared" si="137"/>
        <v>9</v>
      </c>
      <c r="K1752" t="str">
        <f t="shared" si="138"/>
        <v>Pantserjuffers</v>
      </c>
      <c r="L1752" s="25">
        <f t="shared" si="140"/>
        <v>38.857142857142854</v>
      </c>
    </row>
    <row r="1753" spans="1:12" x14ac:dyDescent="0.25">
      <c r="A1753">
        <v>17</v>
      </c>
      <c r="B1753" t="s">
        <v>65</v>
      </c>
      <c r="C1753" s="1">
        <v>42277.631944444445</v>
      </c>
      <c r="D1753">
        <v>1</v>
      </c>
      <c r="E1753" t="s">
        <v>36</v>
      </c>
      <c r="F1753" t="s">
        <v>37</v>
      </c>
      <c r="G1753">
        <v>2</v>
      </c>
      <c r="H1753" t="str">
        <f t="shared" si="139"/>
        <v>AWD</v>
      </c>
      <c r="I1753" s="2">
        <f t="shared" si="136"/>
        <v>2015</v>
      </c>
      <c r="J1753" s="2">
        <f t="shared" si="137"/>
        <v>9</v>
      </c>
      <c r="K1753" t="str">
        <f t="shared" si="138"/>
        <v>Glazenmakers</v>
      </c>
      <c r="L1753" s="25">
        <f t="shared" si="140"/>
        <v>38.857142857142854</v>
      </c>
    </row>
    <row r="1754" spans="1:12" x14ac:dyDescent="0.25">
      <c r="A1754">
        <v>17</v>
      </c>
      <c r="B1754" t="s">
        <v>65</v>
      </c>
      <c r="C1754" s="1">
        <v>42277.631944444445</v>
      </c>
      <c r="D1754">
        <v>1</v>
      </c>
      <c r="E1754" t="s">
        <v>32</v>
      </c>
      <c r="F1754" t="s">
        <v>33</v>
      </c>
      <c r="G1754">
        <v>1</v>
      </c>
      <c r="H1754" t="str">
        <f t="shared" si="139"/>
        <v>AWD</v>
      </c>
      <c r="I1754" s="2">
        <f t="shared" si="136"/>
        <v>2015</v>
      </c>
      <c r="J1754" s="2">
        <f t="shared" si="137"/>
        <v>9</v>
      </c>
      <c r="K1754" t="str">
        <f t="shared" si="138"/>
        <v>Korenbouten</v>
      </c>
      <c r="L1754" s="25">
        <f t="shared" si="140"/>
        <v>38.857142857142854</v>
      </c>
    </row>
    <row r="1755" spans="1:12" x14ac:dyDescent="0.25">
      <c r="A1755">
        <v>17</v>
      </c>
      <c r="B1755" t="s">
        <v>65</v>
      </c>
      <c r="C1755" s="1">
        <v>42277.631944444445</v>
      </c>
      <c r="D1755">
        <v>1</v>
      </c>
      <c r="E1755" t="s">
        <v>34</v>
      </c>
      <c r="F1755" t="s">
        <v>35</v>
      </c>
      <c r="G1755">
        <v>10</v>
      </c>
      <c r="H1755" t="str">
        <f t="shared" si="139"/>
        <v>AWD</v>
      </c>
      <c r="I1755" s="2">
        <f t="shared" si="136"/>
        <v>2015</v>
      </c>
      <c r="J1755" s="2">
        <f t="shared" si="137"/>
        <v>9</v>
      </c>
      <c r="K1755" t="str">
        <f t="shared" si="138"/>
        <v>Pantserjuffers</v>
      </c>
      <c r="L1755" s="25">
        <f t="shared" si="140"/>
        <v>38.857142857142854</v>
      </c>
    </row>
    <row r="1756" spans="1:12" x14ac:dyDescent="0.25">
      <c r="A1756">
        <v>17</v>
      </c>
      <c r="B1756" t="s">
        <v>65</v>
      </c>
      <c r="C1756" s="1">
        <v>42277.631944444445</v>
      </c>
      <c r="D1756">
        <v>1</v>
      </c>
      <c r="E1756" t="s">
        <v>14</v>
      </c>
      <c r="F1756" t="s">
        <v>15</v>
      </c>
      <c r="G1756">
        <v>9</v>
      </c>
      <c r="H1756" t="str">
        <f t="shared" si="139"/>
        <v>AWD</v>
      </c>
      <c r="I1756" s="2">
        <f t="shared" si="136"/>
        <v>2015</v>
      </c>
      <c r="J1756" s="2">
        <f t="shared" si="137"/>
        <v>9</v>
      </c>
      <c r="K1756" t="str">
        <f t="shared" si="138"/>
        <v>Waterjuffer</v>
      </c>
      <c r="L1756" s="25">
        <f t="shared" si="140"/>
        <v>38.857142857142854</v>
      </c>
    </row>
    <row r="1757" spans="1:12" x14ac:dyDescent="0.25">
      <c r="A1757">
        <v>17</v>
      </c>
      <c r="B1757" t="s">
        <v>65</v>
      </c>
      <c r="C1757" s="1">
        <v>42496.597222222219</v>
      </c>
      <c r="D1757">
        <v>1</v>
      </c>
      <c r="E1757" t="s">
        <v>10</v>
      </c>
      <c r="F1757" t="s">
        <v>11</v>
      </c>
      <c r="G1757">
        <v>1</v>
      </c>
      <c r="H1757" t="str">
        <f t="shared" si="139"/>
        <v>AWD</v>
      </c>
      <c r="I1757" s="2">
        <f t="shared" si="136"/>
        <v>2016</v>
      </c>
      <c r="J1757" s="2">
        <f t="shared" si="137"/>
        <v>5</v>
      </c>
      <c r="K1757" t="str">
        <f t="shared" si="138"/>
        <v>Waterjuffer</v>
      </c>
      <c r="L1757" s="25">
        <f t="shared" si="140"/>
        <v>18</v>
      </c>
    </row>
    <row r="1758" spans="1:12" x14ac:dyDescent="0.25">
      <c r="A1758">
        <v>17</v>
      </c>
      <c r="B1758" t="s">
        <v>65</v>
      </c>
      <c r="C1758" s="1">
        <v>42496.597222222219</v>
      </c>
      <c r="D1758">
        <v>1</v>
      </c>
      <c r="E1758" t="s">
        <v>28</v>
      </c>
      <c r="F1758" t="s">
        <v>29</v>
      </c>
      <c r="G1758">
        <v>3</v>
      </c>
      <c r="H1758" t="str">
        <f t="shared" si="139"/>
        <v>AWD</v>
      </c>
      <c r="I1758" s="2">
        <f t="shared" si="136"/>
        <v>2016</v>
      </c>
      <c r="J1758" s="2">
        <f t="shared" si="137"/>
        <v>5</v>
      </c>
      <c r="K1758" t="str">
        <f t="shared" si="138"/>
        <v>Korenbouten</v>
      </c>
      <c r="L1758" s="25">
        <f t="shared" si="140"/>
        <v>18</v>
      </c>
    </row>
    <row r="1759" spans="1:12" x14ac:dyDescent="0.25">
      <c r="A1759">
        <v>17</v>
      </c>
      <c r="B1759" t="s">
        <v>65</v>
      </c>
      <c r="C1759" s="1">
        <v>42496.597222222219</v>
      </c>
      <c r="D1759">
        <v>1</v>
      </c>
      <c r="E1759" t="s">
        <v>12</v>
      </c>
      <c r="F1759" t="s">
        <v>13</v>
      </c>
      <c r="G1759">
        <v>7</v>
      </c>
      <c r="H1759" t="str">
        <f t="shared" si="139"/>
        <v>AWD</v>
      </c>
      <c r="I1759" s="2">
        <f t="shared" si="136"/>
        <v>2016</v>
      </c>
      <c r="J1759" s="2">
        <f t="shared" si="137"/>
        <v>5</v>
      </c>
      <c r="K1759" t="str">
        <f t="shared" si="138"/>
        <v>Waterjuffer</v>
      </c>
      <c r="L1759" s="25">
        <f t="shared" si="140"/>
        <v>18</v>
      </c>
    </row>
    <row r="1760" spans="1:12" x14ac:dyDescent="0.25">
      <c r="A1760">
        <v>17</v>
      </c>
      <c r="B1760" t="s">
        <v>65</v>
      </c>
      <c r="C1760" s="1">
        <v>42516.645833333336</v>
      </c>
      <c r="D1760">
        <v>1</v>
      </c>
      <c r="E1760" t="s">
        <v>44</v>
      </c>
      <c r="F1760" t="s">
        <v>45</v>
      </c>
      <c r="G1760">
        <v>2</v>
      </c>
      <c r="H1760" t="str">
        <f t="shared" si="139"/>
        <v>AWD</v>
      </c>
      <c r="I1760" s="2">
        <f t="shared" si="136"/>
        <v>2016</v>
      </c>
      <c r="J1760" s="2">
        <f t="shared" si="137"/>
        <v>5</v>
      </c>
      <c r="K1760" t="str">
        <f t="shared" si="138"/>
        <v>Korenbouten</v>
      </c>
      <c r="L1760" s="25">
        <f t="shared" si="140"/>
        <v>20.857142857142858</v>
      </c>
    </row>
    <row r="1761" spans="1:12" x14ac:dyDescent="0.25">
      <c r="A1761">
        <v>17</v>
      </c>
      <c r="B1761" t="s">
        <v>65</v>
      </c>
      <c r="C1761" s="1">
        <v>42516.645833333336</v>
      </c>
      <c r="D1761">
        <v>1</v>
      </c>
      <c r="E1761" t="s">
        <v>10</v>
      </c>
      <c r="F1761" t="s">
        <v>11</v>
      </c>
      <c r="G1761">
        <v>17</v>
      </c>
      <c r="H1761" t="str">
        <f t="shared" si="139"/>
        <v>AWD</v>
      </c>
      <c r="I1761" s="2">
        <f t="shared" si="136"/>
        <v>2016</v>
      </c>
      <c r="J1761" s="2">
        <f t="shared" si="137"/>
        <v>5</v>
      </c>
      <c r="K1761" t="str">
        <f t="shared" si="138"/>
        <v>Waterjuffer</v>
      </c>
      <c r="L1761" s="25">
        <f t="shared" si="140"/>
        <v>20.857142857142858</v>
      </c>
    </row>
    <row r="1762" spans="1:12" x14ac:dyDescent="0.25">
      <c r="A1762">
        <v>17</v>
      </c>
      <c r="B1762" t="s">
        <v>65</v>
      </c>
      <c r="C1762" s="1">
        <v>42516.645833333336</v>
      </c>
      <c r="D1762">
        <v>1</v>
      </c>
      <c r="E1762" t="s">
        <v>14</v>
      </c>
      <c r="F1762" t="s">
        <v>15</v>
      </c>
      <c r="G1762">
        <v>16</v>
      </c>
      <c r="H1762" t="str">
        <f t="shared" si="139"/>
        <v>AWD</v>
      </c>
      <c r="I1762" s="2">
        <f t="shared" si="136"/>
        <v>2016</v>
      </c>
      <c r="J1762" s="2">
        <f t="shared" si="137"/>
        <v>5</v>
      </c>
      <c r="K1762" t="str">
        <f t="shared" si="138"/>
        <v>Waterjuffer</v>
      </c>
      <c r="L1762" s="25">
        <f t="shared" si="140"/>
        <v>20.857142857142858</v>
      </c>
    </row>
    <row r="1763" spans="1:12" x14ac:dyDescent="0.25">
      <c r="A1763">
        <v>17</v>
      </c>
      <c r="B1763" t="s">
        <v>65</v>
      </c>
      <c r="C1763" s="1">
        <v>42516.645833333336</v>
      </c>
      <c r="D1763">
        <v>1</v>
      </c>
      <c r="E1763" t="s">
        <v>20</v>
      </c>
      <c r="F1763" t="s">
        <v>21</v>
      </c>
      <c r="G1763">
        <v>12</v>
      </c>
      <c r="H1763" t="str">
        <f t="shared" si="139"/>
        <v>AWD</v>
      </c>
      <c r="I1763" s="2">
        <f t="shared" si="136"/>
        <v>2016</v>
      </c>
      <c r="J1763" s="2">
        <f t="shared" si="137"/>
        <v>5</v>
      </c>
      <c r="K1763" t="str">
        <f t="shared" si="138"/>
        <v>Waterjuffer</v>
      </c>
      <c r="L1763" s="25">
        <f t="shared" si="140"/>
        <v>20.857142857142858</v>
      </c>
    </row>
    <row r="1764" spans="1:12" x14ac:dyDescent="0.25">
      <c r="A1764">
        <v>17</v>
      </c>
      <c r="B1764" t="s">
        <v>65</v>
      </c>
      <c r="C1764" s="1">
        <v>42516.645833333336</v>
      </c>
      <c r="D1764">
        <v>1</v>
      </c>
      <c r="E1764" t="s">
        <v>22</v>
      </c>
      <c r="F1764" t="s">
        <v>23</v>
      </c>
      <c r="G1764">
        <v>3</v>
      </c>
      <c r="H1764" t="str">
        <f t="shared" si="139"/>
        <v>AWD</v>
      </c>
      <c r="I1764" s="2">
        <f t="shared" si="136"/>
        <v>2016</v>
      </c>
      <c r="J1764" s="2">
        <f t="shared" si="137"/>
        <v>5</v>
      </c>
      <c r="K1764" t="str">
        <f t="shared" si="138"/>
        <v>Glazenmakers</v>
      </c>
      <c r="L1764" s="25">
        <f t="shared" si="140"/>
        <v>20.857142857142858</v>
      </c>
    </row>
    <row r="1765" spans="1:12" x14ac:dyDescent="0.25">
      <c r="A1765">
        <v>17</v>
      </c>
      <c r="B1765" t="s">
        <v>65</v>
      </c>
      <c r="C1765" s="1">
        <v>42516.645833333336</v>
      </c>
      <c r="D1765">
        <v>1</v>
      </c>
      <c r="E1765" t="s">
        <v>28</v>
      </c>
      <c r="F1765" t="s">
        <v>29</v>
      </c>
      <c r="G1765">
        <v>27</v>
      </c>
      <c r="H1765" t="str">
        <f t="shared" si="139"/>
        <v>AWD</v>
      </c>
      <c r="I1765" s="2">
        <f t="shared" si="136"/>
        <v>2016</v>
      </c>
      <c r="J1765" s="2">
        <f t="shared" si="137"/>
        <v>5</v>
      </c>
      <c r="K1765" t="str">
        <f t="shared" si="138"/>
        <v>Korenbouten</v>
      </c>
      <c r="L1765" s="25">
        <f t="shared" si="140"/>
        <v>20.857142857142858</v>
      </c>
    </row>
    <row r="1766" spans="1:12" x14ac:dyDescent="0.25">
      <c r="A1766">
        <v>17</v>
      </c>
      <c r="B1766" t="s">
        <v>65</v>
      </c>
      <c r="C1766" s="1">
        <v>42516.645833333336</v>
      </c>
      <c r="D1766">
        <v>1</v>
      </c>
      <c r="E1766" t="s">
        <v>16</v>
      </c>
      <c r="F1766" t="s">
        <v>17</v>
      </c>
      <c r="G1766">
        <v>1</v>
      </c>
      <c r="H1766" t="str">
        <f t="shared" si="139"/>
        <v>AWD</v>
      </c>
      <c r="I1766" s="2">
        <f t="shared" si="136"/>
        <v>2016</v>
      </c>
      <c r="J1766" s="2">
        <f t="shared" si="137"/>
        <v>5</v>
      </c>
      <c r="K1766" t="str">
        <f t="shared" si="138"/>
        <v>Waterjuffer</v>
      </c>
      <c r="L1766" s="25">
        <f t="shared" si="140"/>
        <v>20.857142857142858</v>
      </c>
    </row>
    <row r="1767" spans="1:12" x14ac:dyDescent="0.25">
      <c r="A1767">
        <v>17</v>
      </c>
      <c r="B1767" t="s">
        <v>65</v>
      </c>
      <c r="C1767" s="1">
        <v>42516.645833333336</v>
      </c>
      <c r="D1767">
        <v>1</v>
      </c>
      <c r="E1767" t="s">
        <v>24</v>
      </c>
      <c r="F1767" t="s">
        <v>25</v>
      </c>
      <c r="G1767">
        <v>2</v>
      </c>
      <c r="H1767" t="str">
        <f t="shared" si="139"/>
        <v>AWD</v>
      </c>
      <c r="I1767" s="2">
        <f t="shared" si="136"/>
        <v>2016</v>
      </c>
      <c r="J1767" s="2">
        <f t="shared" si="137"/>
        <v>5</v>
      </c>
      <c r="K1767" t="str">
        <f t="shared" si="138"/>
        <v>Glazenmakers</v>
      </c>
      <c r="L1767" s="25">
        <f t="shared" si="140"/>
        <v>20.857142857142858</v>
      </c>
    </row>
    <row r="1768" spans="1:12" x14ac:dyDescent="0.25">
      <c r="A1768">
        <v>17</v>
      </c>
      <c r="B1768" t="s">
        <v>65</v>
      </c>
      <c r="C1768" s="1">
        <v>42516.645833333336</v>
      </c>
      <c r="D1768">
        <v>1</v>
      </c>
      <c r="E1768" t="s">
        <v>18</v>
      </c>
      <c r="F1768" t="s">
        <v>19</v>
      </c>
      <c r="G1768">
        <v>2</v>
      </c>
      <c r="H1768" t="str">
        <f t="shared" si="139"/>
        <v>AWD</v>
      </c>
      <c r="I1768" s="2">
        <f t="shared" si="136"/>
        <v>2016</v>
      </c>
      <c r="J1768" s="2">
        <f t="shared" si="137"/>
        <v>5</v>
      </c>
      <c r="K1768" t="str">
        <f t="shared" si="138"/>
        <v>Korenbouten</v>
      </c>
      <c r="L1768" s="25">
        <f t="shared" si="140"/>
        <v>20.857142857142858</v>
      </c>
    </row>
    <row r="1769" spans="1:12" x14ac:dyDescent="0.25">
      <c r="A1769">
        <v>17</v>
      </c>
      <c r="B1769" t="s">
        <v>65</v>
      </c>
      <c r="C1769" s="1">
        <v>42516.645833333336</v>
      </c>
      <c r="D1769">
        <v>1</v>
      </c>
      <c r="E1769" t="s">
        <v>57</v>
      </c>
      <c r="F1769" t="s">
        <v>58</v>
      </c>
      <c r="G1769">
        <v>3</v>
      </c>
      <c r="H1769" t="str">
        <f t="shared" si="139"/>
        <v>AWD</v>
      </c>
      <c r="I1769" s="2">
        <f t="shared" si="136"/>
        <v>2016</v>
      </c>
      <c r="J1769" s="2">
        <f t="shared" si="137"/>
        <v>5</v>
      </c>
      <c r="K1769" t="str">
        <f t="shared" si="138"/>
        <v>Korenbouten</v>
      </c>
      <c r="L1769" s="25">
        <f t="shared" si="140"/>
        <v>20.857142857142858</v>
      </c>
    </row>
    <row r="1770" spans="1:12" x14ac:dyDescent="0.25">
      <c r="A1770">
        <v>17</v>
      </c>
      <c r="B1770" t="s">
        <v>65</v>
      </c>
      <c r="C1770" s="1">
        <v>42528.600694444445</v>
      </c>
      <c r="D1770">
        <v>1</v>
      </c>
      <c r="E1770" t="s">
        <v>10</v>
      </c>
      <c r="F1770" t="s">
        <v>11</v>
      </c>
      <c r="G1770">
        <v>57</v>
      </c>
      <c r="H1770" t="str">
        <f t="shared" si="139"/>
        <v>AWD</v>
      </c>
      <c r="I1770" s="2">
        <f t="shared" si="136"/>
        <v>2016</v>
      </c>
      <c r="J1770" s="2">
        <f t="shared" si="137"/>
        <v>6</v>
      </c>
      <c r="K1770" t="str">
        <f t="shared" si="138"/>
        <v>Waterjuffer</v>
      </c>
      <c r="L1770" s="25">
        <f t="shared" si="140"/>
        <v>22.571428571428573</v>
      </c>
    </row>
    <row r="1771" spans="1:12" x14ac:dyDescent="0.25">
      <c r="A1771">
        <v>17</v>
      </c>
      <c r="B1771" t="s">
        <v>65</v>
      </c>
      <c r="C1771" s="1">
        <v>42528.600694444445</v>
      </c>
      <c r="D1771">
        <v>1</v>
      </c>
      <c r="E1771" t="s">
        <v>14</v>
      </c>
      <c r="F1771" t="s">
        <v>15</v>
      </c>
      <c r="G1771">
        <v>35</v>
      </c>
      <c r="H1771" t="str">
        <f t="shared" si="139"/>
        <v>AWD</v>
      </c>
      <c r="I1771" s="2">
        <f t="shared" si="136"/>
        <v>2016</v>
      </c>
      <c r="J1771" s="2">
        <f t="shared" si="137"/>
        <v>6</v>
      </c>
      <c r="K1771" t="str">
        <f t="shared" si="138"/>
        <v>Waterjuffer</v>
      </c>
      <c r="L1771" s="25">
        <f t="shared" si="140"/>
        <v>22.571428571428573</v>
      </c>
    </row>
    <row r="1772" spans="1:12" x14ac:dyDescent="0.25">
      <c r="A1772">
        <v>17</v>
      </c>
      <c r="B1772" t="s">
        <v>65</v>
      </c>
      <c r="C1772" s="1">
        <v>42528.600694444445</v>
      </c>
      <c r="D1772">
        <v>1</v>
      </c>
      <c r="E1772" t="s">
        <v>20</v>
      </c>
      <c r="F1772" t="s">
        <v>21</v>
      </c>
      <c r="G1772">
        <v>39</v>
      </c>
      <c r="H1772" t="str">
        <f t="shared" si="139"/>
        <v>AWD</v>
      </c>
      <c r="I1772" s="2">
        <f t="shared" si="136"/>
        <v>2016</v>
      </c>
      <c r="J1772" s="2">
        <f t="shared" si="137"/>
        <v>6</v>
      </c>
      <c r="K1772" t="str">
        <f t="shared" si="138"/>
        <v>Waterjuffer</v>
      </c>
      <c r="L1772" s="25">
        <f t="shared" si="140"/>
        <v>22.571428571428573</v>
      </c>
    </row>
    <row r="1773" spans="1:12" x14ac:dyDescent="0.25">
      <c r="A1773">
        <v>17</v>
      </c>
      <c r="B1773" t="s">
        <v>65</v>
      </c>
      <c r="C1773" s="1">
        <v>42528.600694444445</v>
      </c>
      <c r="D1773">
        <v>1</v>
      </c>
      <c r="E1773" t="s">
        <v>16</v>
      </c>
      <c r="F1773" t="s">
        <v>17</v>
      </c>
      <c r="G1773">
        <v>4</v>
      </c>
      <c r="H1773" t="str">
        <f t="shared" si="139"/>
        <v>AWD</v>
      </c>
      <c r="I1773" s="2">
        <f t="shared" si="136"/>
        <v>2016</v>
      </c>
      <c r="J1773" s="2">
        <f t="shared" si="137"/>
        <v>6</v>
      </c>
      <c r="K1773" t="str">
        <f t="shared" si="138"/>
        <v>Waterjuffer</v>
      </c>
      <c r="L1773" s="25">
        <f t="shared" si="140"/>
        <v>22.571428571428573</v>
      </c>
    </row>
    <row r="1774" spans="1:12" x14ac:dyDescent="0.25">
      <c r="A1774">
        <v>17</v>
      </c>
      <c r="B1774" t="s">
        <v>65</v>
      </c>
      <c r="C1774" s="1">
        <v>42528.600694444445</v>
      </c>
      <c r="D1774">
        <v>1</v>
      </c>
      <c r="E1774" t="s">
        <v>22</v>
      </c>
      <c r="F1774" t="s">
        <v>23</v>
      </c>
      <c r="G1774">
        <v>2</v>
      </c>
      <c r="H1774" t="str">
        <f t="shared" si="139"/>
        <v>AWD</v>
      </c>
      <c r="I1774" s="2">
        <f t="shared" si="136"/>
        <v>2016</v>
      </c>
      <c r="J1774" s="2">
        <f t="shared" si="137"/>
        <v>6</v>
      </c>
      <c r="K1774" t="str">
        <f t="shared" si="138"/>
        <v>Glazenmakers</v>
      </c>
      <c r="L1774" s="25">
        <f t="shared" si="140"/>
        <v>22.571428571428573</v>
      </c>
    </row>
    <row r="1775" spans="1:12" x14ac:dyDescent="0.25">
      <c r="A1775">
        <v>17</v>
      </c>
      <c r="B1775" t="s">
        <v>65</v>
      </c>
      <c r="C1775" s="1">
        <v>42528.600694444445</v>
      </c>
      <c r="D1775">
        <v>1</v>
      </c>
      <c r="E1775" t="s">
        <v>26</v>
      </c>
      <c r="F1775" t="s">
        <v>27</v>
      </c>
      <c r="G1775">
        <v>2</v>
      </c>
      <c r="H1775" t="str">
        <f t="shared" si="139"/>
        <v>AWD</v>
      </c>
      <c r="I1775" s="2">
        <f t="shared" si="136"/>
        <v>2016</v>
      </c>
      <c r="J1775" s="2">
        <f t="shared" si="137"/>
        <v>6</v>
      </c>
      <c r="K1775" t="str">
        <f t="shared" si="138"/>
        <v>Glazenmakers</v>
      </c>
      <c r="L1775" s="25">
        <f t="shared" si="140"/>
        <v>22.571428571428573</v>
      </c>
    </row>
    <row r="1776" spans="1:12" x14ac:dyDescent="0.25">
      <c r="A1776">
        <v>17</v>
      </c>
      <c r="B1776" t="s">
        <v>65</v>
      </c>
      <c r="C1776" s="1">
        <v>42528.600694444445</v>
      </c>
      <c r="D1776">
        <v>1</v>
      </c>
      <c r="E1776" t="s">
        <v>28</v>
      </c>
      <c r="F1776" t="s">
        <v>29</v>
      </c>
      <c r="G1776">
        <v>35</v>
      </c>
      <c r="H1776" t="str">
        <f t="shared" si="139"/>
        <v>AWD</v>
      </c>
      <c r="I1776" s="2">
        <f t="shared" si="136"/>
        <v>2016</v>
      </c>
      <c r="J1776" s="2">
        <f t="shared" si="137"/>
        <v>6</v>
      </c>
      <c r="K1776" t="str">
        <f t="shared" si="138"/>
        <v>Korenbouten</v>
      </c>
      <c r="L1776" s="25">
        <f t="shared" si="140"/>
        <v>22.571428571428573</v>
      </c>
    </row>
    <row r="1777" spans="1:12" x14ac:dyDescent="0.25">
      <c r="A1777">
        <v>17</v>
      </c>
      <c r="B1777" t="s">
        <v>65</v>
      </c>
      <c r="C1777" s="1">
        <v>42528.600694444445</v>
      </c>
      <c r="D1777">
        <v>1</v>
      </c>
      <c r="E1777" t="s">
        <v>18</v>
      </c>
      <c r="F1777" t="s">
        <v>19</v>
      </c>
      <c r="G1777">
        <v>1</v>
      </c>
      <c r="H1777" t="str">
        <f t="shared" si="139"/>
        <v>AWD</v>
      </c>
      <c r="I1777" s="2">
        <f t="shared" si="136"/>
        <v>2016</v>
      </c>
      <c r="J1777" s="2">
        <f t="shared" si="137"/>
        <v>6</v>
      </c>
      <c r="K1777" t="str">
        <f t="shared" si="138"/>
        <v>Korenbouten</v>
      </c>
      <c r="L1777" s="25">
        <f t="shared" si="140"/>
        <v>22.571428571428573</v>
      </c>
    </row>
    <row r="1778" spans="1:12" x14ac:dyDescent="0.25">
      <c r="A1778">
        <v>17</v>
      </c>
      <c r="B1778" t="s">
        <v>65</v>
      </c>
      <c r="C1778" s="1">
        <v>42558.611111111109</v>
      </c>
      <c r="D1778">
        <v>1</v>
      </c>
      <c r="E1778" t="s">
        <v>20</v>
      </c>
      <c r="F1778" t="s">
        <v>21</v>
      </c>
      <c r="G1778">
        <v>2</v>
      </c>
      <c r="H1778" t="str">
        <f t="shared" si="139"/>
        <v>AWD</v>
      </c>
      <c r="I1778" s="2">
        <f t="shared" si="136"/>
        <v>2016</v>
      </c>
      <c r="J1778" s="2">
        <f t="shared" si="137"/>
        <v>7</v>
      </c>
      <c r="K1778" t="str">
        <f t="shared" si="138"/>
        <v>Waterjuffer</v>
      </c>
      <c r="L1778" s="25">
        <f t="shared" si="140"/>
        <v>26.857142857142858</v>
      </c>
    </row>
    <row r="1779" spans="1:12" x14ac:dyDescent="0.25">
      <c r="A1779">
        <v>17</v>
      </c>
      <c r="B1779" t="s">
        <v>65</v>
      </c>
      <c r="C1779" s="1">
        <v>42558.611111111109</v>
      </c>
      <c r="D1779">
        <v>1</v>
      </c>
      <c r="E1779" t="s">
        <v>32</v>
      </c>
      <c r="F1779" t="s">
        <v>33</v>
      </c>
      <c r="G1779">
        <v>3</v>
      </c>
      <c r="H1779" t="str">
        <f t="shared" si="139"/>
        <v>AWD</v>
      </c>
      <c r="I1779" s="2">
        <f t="shared" si="136"/>
        <v>2016</v>
      </c>
      <c r="J1779" s="2">
        <f t="shared" si="137"/>
        <v>7</v>
      </c>
      <c r="K1779" t="str">
        <f t="shared" si="138"/>
        <v>Korenbouten</v>
      </c>
      <c r="L1779" s="25">
        <f t="shared" si="140"/>
        <v>26.857142857142858</v>
      </c>
    </row>
    <row r="1780" spans="1:12" x14ac:dyDescent="0.25">
      <c r="A1780">
        <v>17</v>
      </c>
      <c r="B1780" t="s">
        <v>65</v>
      </c>
      <c r="C1780" s="1">
        <v>42558.611111111109</v>
      </c>
      <c r="D1780">
        <v>1</v>
      </c>
      <c r="E1780" t="s">
        <v>42</v>
      </c>
      <c r="F1780" t="s">
        <v>43</v>
      </c>
      <c r="G1780">
        <v>1</v>
      </c>
      <c r="H1780" t="str">
        <f t="shared" si="139"/>
        <v>AWD</v>
      </c>
      <c r="I1780" s="2">
        <f t="shared" si="136"/>
        <v>2016</v>
      </c>
      <c r="J1780" s="2">
        <f t="shared" si="137"/>
        <v>7</v>
      </c>
      <c r="K1780" t="str">
        <f t="shared" si="138"/>
        <v>Korenbouten</v>
      </c>
      <c r="L1780" s="25">
        <f t="shared" si="140"/>
        <v>26.857142857142858</v>
      </c>
    </row>
    <row r="1781" spans="1:12" x14ac:dyDescent="0.25">
      <c r="A1781">
        <v>17</v>
      </c>
      <c r="B1781" t="s">
        <v>65</v>
      </c>
      <c r="C1781" s="1">
        <v>42558.611111111109</v>
      </c>
      <c r="D1781">
        <v>1</v>
      </c>
      <c r="E1781" t="s">
        <v>14</v>
      </c>
      <c r="F1781" t="s">
        <v>15</v>
      </c>
      <c r="G1781">
        <v>3</v>
      </c>
      <c r="H1781" t="str">
        <f t="shared" si="139"/>
        <v>AWD</v>
      </c>
      <c r="I1781" s="2">
        <f t="shared" si="136"/>
        <v>2016</v>
      </c>
      <c r="J1781" s="2">
        <f t="shared" si="137"/>
        <v>7</v>
      </c>
      <c r="K1781" t="str">
        <f t="shared" si="138"/>
        <v>Waterjuffer</v>
      </c>
      <c r="L1781" s="25">
        <f t="shared" si="140"/>
        <v>26.857142857142858</v>
      </c>
    </row>
    <row r="1782" spans="1:12" x14ac:dyDescent="0.25">
      <c r="A1782">
        <v>17</v>
      </c>
      <c r="B1782" t="s">
        <v>65</v>
      </c>
      <c r="C1782" s="1">
        <v>42558.611111111109</v>
      </c>
      <c r="D1782">
        <v>1</v>
      </c>
      <c r="E1782" t="s">
        <v>10</v>
      </c>
      <c r="F1782" t="s">
        <v>11</v>
      </c>
      <c r="G1782">
        <v>23</v>
      </c>
      <c r="H1782" t="str">
        <f t="shared" si="139"/>
        <v>AWD</v>
      </c>
      <c r="I1782" s="2">
        <f t="shared" si="136"/>
        <v>2016</v>
      </c>
      <c r="J1782" s="2">
        <f t="shared" si="137"/>
        <v>7</v>
      </c>
      <c r="K1782" t="str">
        <f t="shared" si="138"/>
        <v>Waterjuffer</v>
      </c>
      <c r="L1782" s="25">
        <f t="shared" si="140"/>
        <v>26.857142857142858</v>
      </c>
    </row>
    <row r="1783" spans="1:12" x14ac:dyDescent="0.25">
      <c r="A1783">
        <v>17</v>
      </c>
      <c r="B1783" t="s">
        <v>65</v>
      </c>
      <c r="C1783" s="1">
        <v>42558.611111111109</v>
      </c>
      <c r="D1783">
        <v>1</v>
      </c>
      <c r="E1783" t="s">
        <v>26</v>
      </c>
      <c r="F1783" t="s">
        <v>27</v>
      </c>
      <c r="G1783">
        <v>3</v>
      </c>
      <c r="H1783" t="str">
        <f t="shared" si="139"/>
        <v>AWD</v>
      </c>
      <c r="I1783" s="2">
        <f t="shared" si="136"/>
        <v>2016</v>
      </c>
      <c r="J1783" s="2">
        <f t="shared" si="137"/>
        <v>7</v>
      </c>
      <c r="K1783" t="str">
        <f t="shared" si="138"/>
        <v>Glazenmakers</v>
      </c>
      <c r="L1783" s="25">
        <f t="shared" si="140"/>
        <v>26.857142857142858</v>
      </c>
    </row>
    <row r="1784" spans="1:12" x14ac:dyDescent="0.25">
      <c r="A1784">
        <v>17</v>
      </c>
      <c r="B1784" t="s">
        <v>65</v>
      </c>
      <c r="C1784" s="1">
        <v>42569.520833333336</v>
      </c>
      <c r="D1784">
        <v>1</v>
      </c>
      <c r="E1784" t="s">
        <v>20</v>
      </c>
      <c r="F1784" t="s">
        <v>21</v>
      </c>
      <c r="G1784">
        <v>4</v>
      </c>
      <c r="H1784" t="str">
        <f t="shared" si="139"/>
        <v>AWD</v>
      </c>
      <c r="I1784" s="2">
        <f t="shared" si="136"/>
        <v>2016</v>
      </c>
      <c r="J1784" s="2">
        <f t="shared" si="137"/>
        <v>7</v>
      </c>
      <c r="K1784" t="str">
        <f t="shared" si="138"/>
        <v>Waterjuffer</v>
      </c>
      <c r="L1784" s="25">
        <f t="shared" si="140"/>
        <v>28.428571428571427</v>
      </c>
    </row>
    <row r="1785" spans="1:12" x14ac:dyDescent="0.25">
      <c r="A1785">
        <v>17</v>
      </c>
      <c r="B1785" t="s">
        <v>65</v>
      </c>
      <c r="C1785" s="1">
        <v>42569.520833333336</v>
      </c>
      <c r="D1785">
        <v>1</v>
      </c>
      <c r="E1785" t="s">
        <v>40</v>
      </c>
      <c r="F1785" t="s">
        <v>41</v>
      </c>
      <c r="G1785">
        <v>1</v>
      </c>
      <c r="H1785" t="str">
        <f t="shared" si="139"/>
        <v>AWD</v>
      </c>
      <c r="I1785" s="2">
        <f t="shared" si="136"/>
        <v>2016</v>
      </c>
      <c r="J1785" s="2">
        <f t="shared" si="137"/>
        <v>7</v>
      </c>
      <c r="K1785" t="str">
        <f t="shared" si="138"/>
        <v>Korenbouten</v>
      </c>
      <c r="L1785" s="25">
        <f t="shared" si="140"/>
        <v>28.428571428571427</v>
      </c>
    </row>
    <row r="1786" spans="1:12" x14ac:dyDescent="0.25">
      <c r="A1786">
        <v>17</v>
      </c>
      <c r="B1786" t="s">
        <v>65</v>
      </c>
      <c r="C1786" s="1">
        <v>42569.520833333336</v>
      </c>
      <c r="D1786">
        <v>1</v>
      </c>
      <c r="E1786" t="s">
        <v>32</v>
      </c>
      <c r="F1786" t="s">
        <v>33</v>
      </c>
      <c r="G1786">
        <v>4</v>
      </c>
      <c r="H1786" t="str">
        <f t="shared" si="139"/>
        <v>AWD</v>
      </c>
      <c r="I1786" s="2">
        <f t="shared" si="136"/>
        <v>2016</v>
      </c>
      <c r="J1786" s="2">
        <f t="shared" si="137"/>
        <v>7</v>
      </c>
      <c r="K1786" t="str">
        <f t="shared" si="138"/>
        <v>Korenbouten</v>
      </c>
      <c r="L1786" s="25">
        <f t="shared" si="140"/>
        <v>28.428571428571427</v>
      </c>
    </row>
    <row r="1787" spans="1:12" x14ac:dyDescent="0.25">
      <c r="A1787">
        <v>17</v>
      </c>
      <c r="B1787" t="s">
        <v>65</v>
      </c>
      <c r="C1787" s="1">
        <v>42569.520833333336</v>
      </c>
      <c r="D1787">
        <v>1</v>
      </c>
      <c r="E1787" t="s">
        <v>55</v>
      </c>
      <c r="F1787" t="s">
        <v>56</v>
      </c>
      <c r="G1787">
        <v>2</v>
      </c>
      <c r="H1787" t="str">
        <f t="shared" si="139"/>
        <v>AWD</v>
      </c>
      <c r="I1787" s="2">
        <f t="shared" ref="I1787:I1849" si="141">YEAR(C1787)</f>
        <v>2016</v>
      </c>
      <c r="J1787" s="2">
        <f t="shared" ref="J1787:J1849" si="142">MONTH(C1787)</f>
        <v>7</v>
      </c>
      <c r="K1787" t="str">
        <f t="shared" ref="K1787:K1849" si="143">VLOOKUP(E1787,$Q$2:$R$100,2,FALSE)</f>
        <v>Korenbouten</v>
      </c>
      <c r="L1787" s="25">
        <f t="shared" si="140"/>
        <v>28.428571428571427</v>
      </c>
    </row>
    <row r="1788" spans="1:12" x14ac:dyDescent="0.25">
      <c r="A1788">
        <v>17</v>
      </c>
      <c r="B1788" t="s">
        <v>65</v>
      </c>
      <c r="C1788" s="1">
        <v>42569.520833333336</v>
      </c>
      <c r="D1788">
        <v>1</v>
      </c>
      <c r="E1788" t="s">
        <v>30</v>
      </c>
      <c r="F1788" t="s">
        <v>31</v>
      </c>
      <c r="G1788">
        <v>3</v>
      </c>
      <c r="H1788" t="str">
        <f t="shared" si="139"/>
        <v>AWD</v>
      </c>
      <c r="I1788" s="2">
        <f t="shared" si="141"/>
        <v>2016</v>
      </c>
      <c r="J1788" s="2">
        <f t="shared" si="142"/>
        <v>7</v>
      </c>
      <c r="K1788" t="str">
        <f t="shared" si="143"/>
        <v>Pantserjuffers</v>
      </c>
      <c r="L1788" s="25">
        <f t="shared" si="140"/>
        <v>28.428571428571427</v>
      </c>
    </row>
    <row r="1789" spans="1:12" x14ac:dyDescent="0.25">
      <c r="A1789">
        <v>17</v>
      </c>
      <c r="B1789" t="s">
        <v>65</v>
      </c>
      <c r="C1789" s="1">
        <v>42569.520833333336</v>
      </c>
      <c r="D1789">
        <v>1</v>
      </c>
      <c r="E1789" t="s">
        <v>34</v>
      </c>
      <c r="F1789" t="s">
        <v>35</v>
      </c>
      <c r="G1789">
        <v>6</v>
      </c>
      <c r="H1789" t="str">
        <f t="shared" si="139"/>
        <v>AWD</v>
      </c>
      <c r="I1789" s="2">
        <f t="shared" si="141"/>
        <v>2016</v>
      </c>
      <c r="J1789" s="2">
        <f t="shared" si="142"/>
        <v>7</v>
      </c>
      <c r="K1789" t="str">
        <f t="shared" si="143"/>
        <v>Pantserjuffers</v>
      </c>
      <c r="L1789" s="25">
        <f t="shared" si="140"/>
        <v>28.428571428571427</v>
      </c>
    </row>
    <row r="1790" spans="1:12" x14ac:dyDescent="0.25">
      <c r="A1790">
        <v>17</v>
      </c>
      <c r="B1790" t="s">
        <v>65</v>
      </c>
      <c r="C1790" s="1">
        <v>42569.520833333336</v>
      </c>
      <c r="D1790">
        <v>1</v>
      </c>
      <c r="E1790" t="s">
        <v>10</v>
      </c>
      <c r="F1790" t="s">
        <v>11</v>
      </c>
      <c r="G1790">
        <v>30</v>
      </c>
      <c r="H1790" t="str">
        <f t="shared" si="139"/>
        <v>AWD</v>
      </c>
      <c r="I1790" s="2">
        <f t="shared" si="141"/>
        <v>2016</v>
      </c>
      <c r="J1790" s="2">
        <f t="shared" si="142"/>
        <v>7</v>
      </c>
      <c r="K1790" t="str">
        <f t="shared" si="143"/>
        <v>Waterjuffer</v>
      </c>
      <c r="L1790" s="25">
        <f t="shared" si="140"/>
        <v>28.428571428571427</v>
      </c>
    </row>
    <row r="1791" spans="1:12" x14ac:dyDescent="0.25">
      <c r="A1791">
        <v>17</v>
      </c>
      <c r="B1791" t="s">
        <v>65</v>
      </c>
      <c r="C1791" s="1">
        <v>42569.520833333336</v>
      </c>
      <c r="D1791">
        <v>1</v>
      </c>
      <c r="E1791" t="s">
        <v>16</v>
      </c>
      <c r="F1791" t="s">
        <v>17</v>
      </c>
      <c r="G1791">
        <v>3</v>
      </c>
      <c r="H1791" t="str">
        <f t="shared" si="139"/>
        <v>AWD</v>
      </c>
      <c r="I1791" s="2">
        <f t="shared" si="141"/>
        <v>2016</v>
      </c>
      <c r="J1791" s="2">
        <f t="shared" si="142"/>
        <v>7</v>
      </c>
      <c r="K1791" t="str">
        <f t="shared" si="143"/>
        <v>Waterjuffer</v>
      </c>
      <c r="L1791" s="25">
        <f t="shared" si="140"/>
        <v>28.428571428571427</v>
      </c>
    </row>
    <row r="1792" spans="1:12" x14ac:dyDescent="0.25">
      <c r="A1792">
        <v>17</v>
      </c>
      <c r="B1792" t="s">
        <v>65</v>
      </c>
      <c r="C1792" s="1">
        <v>42569.520833333336</v>
      </c>
      <c r="D1792">
        <v>1</v>
      </c>
      <c r="E1792" t="s">
        <v>14</v>
      </c>
      <c r="F1792" t="s">
        <v>15</v>
      </c>
      <c r="G1792">
        <v>4</v>
      </c>
      <c r="H1792" t="str">
        <f t="shared" si="139"/>
        <v>AWD</v>
      </c>
      <c r="I1792" s="2">
        <f t="shared" si="141"/>
        <v>2016</v>
      </c>
      <c r="J1792" s="2">
        <f t="shared" si="142"/>
        <v>7</v>
      </c>
      <c r="K1792" t="str">
        <f t="shared" si="143"/>
        <v>Waterjuffer</v>
      </c>
      <c r="L1792" s="25">
        <f t="shared" si="140"/>
        <v>28.428571428571427</v>
      </c>
    </row>
    <row r="1793" spans="1:12" x14ac:dyDescent="0.25">
      <c r="A1793">
        <v>17</v>
      </c>
      <c r="B1793" t="s">
        <v>65</v>
      </c>
      <c r="C1793" s="1">
        <v>42583.59375</v>
      </c>
      <c r="D1793">
        <v>1</v>
      </c>
      <c r="E1793" t="s">
        <v>40</v>
      </c>
      <c r="F1793" t="s">
        <v>41</v>
      </c>
      <c r="G1793">
        <v>2</v>
      </c>
      <c r="H1793" t="str">
        <f t="shared" si="139"/>
        <v>AWD</v>
      </c>
      <c r="I1793" s="2">
        <f t="shared" si="141"/>
        <v>2016</v>
      </c>
      <c r="J1793" s="2">
        <f t="shared" si="142"/>
        <v>8</v>
      </c>
      <c r="K1793" t="str">
        <f t="shared" si="143"/>
        <v>Korenbouten</v>
      </c>
      <c r="L1793" s="25">
        <f t="shared" si="140"/>
        <v>30.428571428571427</v>
      </c>
    </row>
    <row r="1794" spans="1:12" x14ac:dyDescent="0.25">
      <c r="A1794">
        <v>17</v>
      </c>
      <c r="B1794" t="s">
        <v>65</v>
      </c>
      <c r="C1794" s="1">
        <v>42583.59375</v>
      </c>
      <c r="D1794">
        <v>1</v>
      </c>
      <c r="E1794" t="s">
        <v>26</v>
      </c>
      <c r="F1794" t="s">
        <v>27</v>
      </c>
      <c r="G1794">
        <v>1</v>
      </c>
      <c r="H1794" t="str">
        <f t="shared" ref="H1794:H1857" si="144">VLOOKUP(A1794,$N$2:$O$51,2,FALSE)</f>
        <v>AWD</v>
      </c>
      <c r="I1794" s="2">
        <f t="shared" si="141"/>
        <v>2016</v>
      </c>
      <c r="J1794" s="2">
        <f t="shared" si="142"/>
        <v>8</v>
      </c>
      <c r="K1794" t="str">
        <f t="shared" si="143"/>
        <v>Glazenmakers</v>
      </c>
      <c r="L1794" s="25">
        <f t="shared" si="140"/>
        <v>30.428571428571427</v>
      </c>
    </row>
    <row r="1795" spans="1:12" x14ac:dyDescent="0.25">
      <c r="A1795">
        <v>17</v>
      </c>
      <c r="B1795" t="s">
        <v>65</v>
      </c>
      <c r="C1795" s="1">
        <v>42583.59375</v>
      </c>
      <c r="D1795">
        <v>1</v>
      </c>
      <c r="E1795" t="s">
        <v>34</v>
      </c>
      <c r="F1795" t="s">
        <v>35</v>
      </c>
      <c r="G1795">
        <v>5</v>
      </c>
      <c r="H1795" t="str">
        <f t="shared" si="144"/>
        <v>AWD</v>
      </c>
      <c r="I1795" s="2">
        <f t="shared" si="141"/>
        <v>2016</v>
      </c>
      <c r="J1795" s="2">
        <f t="shared" si="142"/>
        <v>8</v>
      </c>
      <c r="K1795" t="str">
        <f t="shared" si="143"/>
        <v>Pantserjuffers</v>
      </c>
      <c r="L1795" s="25">
        <f t="shared" ref="L1795:L1858" si="145">(ROUNDDOWN(C1795-DATE(I1795,1,1),0))/7</f>
        <v>30.428571428571427</v>
      </c>
    </row>
    <row r="1796" spans="1:12" x14ac:dyDescent="0.25">
      <c r="A1796">
        <v>17</v>
      </c>
      <c r="B1796" t="s">
        <v>65</v>
      </c>
      <c r="C1796" s="1">
        <v>42583.59375</v>
      </c>
      <c r="D1796">
        <v>1</v>
      </c>
      <c r="E1796" t="s">
        <v>32</v>
      </c>
      <c r="F1796" t="s">
        <v>33</v>
      </c>
      <c r="G1796">
        <v>5</v>
      </c>
      <c r="H1796" t="str">
        <f t="shared" si="144"/>
        <v>AWD</v>
      </c>
      <c r="I1796" s="2">
        <f t="shared" si="141"/>
        <v>2016</v>
      </c>
      <c r="J1796" s="2">
        <f t="shared" si="142"/>
        <v>8</v>
      </c>
      <c r="K1796" t="str">
        <f t="shared" si="143"/>
        <v>Korenbouten</v>
      </c>
      <c r="L1796" s="25">
        <f t="shared" si="145"/>
        <v>30.428571428571427</v>
      </c>
    </row>
    <row r="1797" spans="1:12" x14ac:dyDescent="0.25">
      <c r="A1797">
        <v>17</v>
      </c>
      <c r="B1797" t="s">
        <v>65</v>
      </c>
      <c r="C1797" s="1">
        <v>42583.59375</v>
      </c>
      <c r="D1797">
        <v>1</v>
      </c>
      <c r="E1797" t="s">
        <v>55</v>
      </c>
      <c r="F1797" t="s">
        <v>56</v>
      </c>
      <c r="G1797">
        <v>2</v>
      </c>
      <c r="H1797" t="str">
        <f t="shared" si="144"/>
        <v>AWD</v>
      </c>
      <c r="I1797" s="2">
        <f t="shared" si="141"/>
        <v>2016</v>
      </c>
      <c r="J1797" s="2">
        <f t="shared" si="142"/>
        <v>8</v>
      </c>
      <c r="K1797" t="str">
        <f t="shared" si="143"/>
        <v>Korenbouten</v>
      </c>
      <c r="L1797" s="25">
        <f t="shared" si="145"/>
        <v>30.428571428571427</v>
      </c>
    </row>
    <row r="1798" spans="1:12" x14ac:dyDescent="0.25">
      <c r="A1798">
        <v>17</v>
      </c>
      <c r="B1798" t="s">
        <v>65</v>
      </c>
      <c r="C1798" s="1">
        <v>42583.59375</v>
      </c>
      <c r="D1798">
        <v>1</v>
      </c>
      <c r="E1798" t="s">
        <v>30</v>
      </c>
      <c r="F1798" t="s">
        <v>31</v>
      </c>
      <c r="G1798">
        <v>11</v>
      </c>
      <c r="H1798" t="str">
        <f t="shared" si="144"/>
        <v>AWD</v>
      </c>
      <c r="I1798" s="2">
        <f t="shared" si="141"/>
        <v>2016</v>
      </c>
      <c r="J1798" s="2">
        <f t="shared" si="142"/>
        <v>8</v>
      </c>
      <c r="K1798" t="str">
        <f t="shared" si="143"/>
        <v>Pantserjuffers</v>
      </c>
      <c r="L1798" s="25">
        <f t="shared" si="145"/>
        <v>30.428571428571427</v>
      </c>
    </row>
    <row r="1799" spans="1:12" x14ac:dyDescent="0.25">
      <c r="A1799">
        <v>17</v>
      </c>
      <c r="B1799" t="s">
        <v>65</v>
      </c>
      <c r="C1799" s="1">
        <v>42583.59375</v>
      </c>
      <c r="D1799">
        <v>1</v>
      </c>
      <c r="E1799" t="s">
        <v>10</v>
      </c>
      <c r="F1799" t="s">
        <v>11</v>
      </c>
      <c r="G1799">
        <v>25</v>
      </c>
      <c r="H1799" t="str">
        <f t="shared" si="144"/>
        <v>AWD</v>
      </c>
      <c r="I1799" s="2">
        <f t="shared" si="141"/>
        <v>2016</v>
      </c>
      <c r="J1799" s="2">
        <f t="shared" si="142"/>
        <v>8</v>
      </c>
      <c r="K1799" t="str">
        <f t="shared" si="143"/>
        <v>Waterjuffer</v>
      </c>
      <c r="L1799" s="25">
        <f t="shared" si="145"/>
        <v>30.428571428571427</v>
      </c>
    </row>
    <row r="1800" spans="1:12" x14ac:dyDescent="0.25">
      <c r="A1800">
        <v>17</v>
      </c>
      <c r="B1800" t="s">
        <v>65</v>
      </c>
      <c r="C1800" s="1">
        <v>42583.59375</v>
      </c>
      <c r="D1800">
        <v>1</v>
      </c>
      <c r="E1800" t="s">
        <v>14</v>
      </c>
      <c r="F1800" t="s">
        <v>15</v>
      </c>
      <c r="G1800">
        <v>18</v>
      </c>
      <c r="H1800" t="str">
        <f t="shared" si="144"/>
        <v>AWD</v>
      </c>
      <c r="I1800" s="2">
        <f t="shared" si="141"/>
        <v>2016</v>
      </c>
      <c r="J1800" s="2">
        <f t="shared" si="142"/>
        <v>8</v>
      </c>
      <c r="K1800" t="str">
        <f t="shared" si="143"/>
        <v>Waterjuffer</v>
      </c>
      <c r="L1800" s="25">
        <f t="shared" si="145"/>
        <v>30.428571428571427</v>
      </c>
    </row>
    <row r="1801" spans="1:12" x14ac:dyDescent="0.25">
      <c r="A1801">
        <v>17</v>
      </c>
      <c r="B1801" t="s">
        <v>65</v>
      </c>
      <c r="C1801" s="1">
        <v>42591.642361111109</v>
      </c>
      <c r="D1801">
        <v>1</v>
      </c>
      <c r="E1801" t="s">
        <v>26</v>
      </c>
      <c r="F1801" t="s">
        <v>27</v>
      </c>
      <c r="G1801">
        <v>1</v>
      </c>
      <c r="H1801" t="str">
        <f t="shared" si="144"/>
        <v>AWD</v>
      </c>
      <c r="I1801" s="2">
        <f t="shared" si="141"/>
        <v>2016</v>
      </c>
      <c r="J1801" s="2">
        <f t="shared" si="142"/>
        <v>8</v>
      </c>
      <c r="K1801" t="str">
        <f t="shared" si="143"/>
        <v>Glazenmakers</v>
      </c>
      <c r="L1801" s="25">
        <f t="shared" si="145"/>
        <v>31.571428571428573</v>
      </c>
    </row>
    <row r="1802" spans="1:12" x14ac:dyDescent="0.25">
      <c r="A1802">
        <v>17</v>
      </c>
      <c r="B1802" t="s">
        <v>65</v>
      </c>
      <c r="C1802" s="1">
        <v>42591.642361111109</v>
      </c>
      <c r="D1802">
        <v>1</v>
      </c>
      <c r="E1802" t="s">
        <v>20</v>
      </c>
      <c r="F1802" t="s">
        <v>21</v>
      </c>
      <c r="G1802">
        <v>5</v>
      </c>
      <c r="H1802" t="str">
        <f t="shared" si="144"/>
        <v>AWD</v>
      </c>
      <c r="I1802" s="2">
        <f t="shared" si="141"/>
        <v>2016</v>
      </c>
      <c r="J1802" s="2">
        <f t="shared" si="142"/>
        <v>8</v>
      </c>
      <c r="K1802" t="str">
        <f t="shared" si="143"/>
        <v>Waterjuffer</v>
      </c>
      <c r="L1802" s="25">
        <f t="shared" si="145"/>
        <v>31.571428571428573</v>
      </c>
    </row>
    <row r="1803" spans="1:12" x14ac:dyDescent="0.25">
      <c r="A1803">
        <v>17</v>
      </c>
      <c r="B1803" t="s">
        <v>65</v>
      </c>
      <c r="C1803" s="1">
        <v>42591.642361111109</v>
      </c>
      <c r="D1803">
        <v>1</v>
      </c>
      <c r="E1803" t="s">
        <v>8</v>
      </c>
      <c r="F1803" t="s">
        <v>9</v>
      </c>
      <c r="G1803">
        <v>2</v>
      </c>
      <c r="H1803" t="str">
        <f t="shared" si="144"/>
        <v>AWD</v>
      </c>
      <c r="I1803" s="2">
        <f t="shared" si="141"/>
        <v>2016</v>
      </c>
      <c r="J1803" s="2">
        <f t="shared" si="142"/>
        <v>8</v>
      </c>
      <c r="K1803" t="str">
        <f t="shared" si="143"/>
        <v>Pantserjuffers</v>
      </c>
      <c r="L1803" s="25">
        <f t="shared" si="145"/>
        <v>31.571428571428573</v>
      </c>
    </row>
    <row r="1804" spans="1:12" x14ac:dyDescent="0.25">
      <c r="A1804">
        <v>17</v>
      </c>
      <c r="B1804" t="s">
        <v>65</v>
      </c>
      <c r="C1804" s="1">
        <v>42591.642361111109</v>
      </c>
      <c r="D1804">
        <v>1</v>
      </c>
      <c r="E1804" t="s">
        <v>32</v>
      </c>
      <c r="F1804" t="s">
        <v>33</v>
      </c>
      <c r="G1804">
        <v>2</v>
      </c>
      <c r="H1804" t="str">
        <f t="shared" si="144"/>
        <v>AWD</v>
      </c>
      <c r="I1804" s="2">
        <f t="shared" si="141"/>
        <v>2016</v>
      </c>
      <c r="J1804" s="2">
        <f t="shared" si="142"/>
        <v>8</v>
      </c>
      <c r="K1804" t="str">
        <f t="shared" si="143"/>
        <v>Korenbouten</v>
      </c>
      <c r="L1804" s="25">
        <f t="shared" si="145"/>
        <v>31.571428571428573</v>
      </c>
    </row>
    <row r="1805" spans="1:12" x14ac:dyDescent="0.25">
      <c r="A1805">
        <v>17</v>
      </c>
      <c r="B1805" t="s">
        <v>65</v>
      </c>
      <c r="C1805" s="1">
        <v>42591.642361111109</v>
      </c>
      <c r="D1805">
        <v>1</v>
      </c>
      <c r="E1805" t="s">
        <v>30</v>
      </c>
      <c r="F1805" t="s">
        <v>31</v>
      </c>
      <c r="G1805">
        <v>21</v>
      </c>
      <c r="H1805" t="str">
        <f t="shared" si="144"/>
        <v>AWD</v>
      </c>
      <c r="I1805" s="2">
        <f t="shared" si="141"/>
        <v>2016</v>
      </c>
      <c r="J1805" s="2">
        <f t="shared" si="142"/>
        <v>8</v>
      </c>
      <c r="K1805" t="str">
        <f t="shared" si="143"/>
        <v>Pantserjuffers</v>
      </c>
      <c r="L1805" s="25">
        <f t="shared" si="145"/>
        <v>31.571428571428573</v>
      </c>
    </row>
    <row r="1806" spans="1:12" x14ac:dyDescent="0.25">
      <c r="A1806">
        <v>17</v>
      </c>
      <c r="B1806" t="s">
        <v>65</v>
      </c>
      <c r="C1806" s="1">
        <v>42591.642361111109</v>
      </c>
      <c r="D1806">
        <v>1</v>
      </c>
      <c r="E1806" t="s">
        <v>34</v>
      </c>
      <c r="F1806" t="s">
        <v>35</v>
      </c>
      <c r="G1806">
        <v>4</v>
      </c>
      <c r="H1806" t="str">
        <f t="shared" si="144"/>
        <v>AWD</v>
      </c>
      <c r="I1806" s="2">
        <f t="shared" si="141"/>
        <v>2016</v>
      </c>
      <c r="J1806" s="2">
        <f t="shared" si="142"/>
        <v>8</v>
      </c>
      <c r="K1806" t="str">
        <f t="shared" si="143"/>
        <v>Pantserjuffers</v>
      </c>
      <c r="L1806" s="25">
        <f t="shared" si="145"/>
        <v>31.571428571428573</v>
      </c>
    </row>
    <row r="1807" spans="1:12" x14ac:dyDescent="0.25">
      <c r="A1807">
        <v>17</v>
      </c>
      <c r="B1807" t="s">
        <v>65</v>
      </c>
      <c r="C1807" s="1">
        <v>42591.642361111109</v>
      </c>
      <c r="D1807">
        <v>1</v>
      </c>
      <c r="E1807" t="s">
        <v>10</v>
      </c>
      <c r="F1807" t="s">
        <v>11</v>
      </c>
      <c r="G1807">
        <v>20</v>
      </c>
      <c r="H1807" t="str">
        <f t="shared" si="144"/>
        <v>AWD</v>
      </c>
      <c r="I1807" s="2">
        <f t="shared" si="141"/>
        <v>2016</v>
      </c>
      <c r="J1807" s="2">
        <f t="shared" si="142"/>
        <v>8</v>
      </c>
      <c r="K1807" t="str">
        <f t="shared" si="143"/>
        <v>Waterjuffer</v>
      </c>
      <c r="L1807" s="25">
        <f t="shared" si="145"/>
        <v>31.571428571428573</v>
      </c>
    </row>
    <row r="1808" spans="1:12" x14ac:dyDescent="0.25">
      <c r="A1808">
        <v>17</v>
      </c>
      <c r="B1808" t="s">
        <v>65</v>
      </c>
      <c r="C1808" s="1">
        <v>42591.642361111109</v>
      </c>
      <c r="D1808">
        <v>1</v>
      </c>
      <c r="E1808" t="s">
        <v>14</v>
      </c>
      <c r="F1808" t="s">
        <v>15</v>
      </c>
      <c r="G1808">
        <v>22</v>
      </c>
      <c r="H1808" t="str">
        <f t="shared" si="144"/>
        <v>AWD</v>
      </c>
      <c r="I1808" s="2">
        <f t="shared" si="141"/>
        <v>2016</v>
      </c>
      <c r="J1808" s="2">
        <f t="shared" si="142"/>
        <v>8</v>
      </c>
      <c r="K1808" t="str">
        <f t="shared" si="143"/>
        <v>Waterjuffer</v>
      </c>
      <c r="L1808" s="25">
        <f t="shared" si="145"/>
        <v>31.571428571428573</v>
      </c>
    </row>
    <row r="1809" spans="1:12" x14ac:dyDescent="0.25">
      <c r="A1809">
        <v>17</v>
      </c>
      <c r="B1809" t="s">
        <v>65</v>
      </c>
      <c r="C1809" s="1">
        <v>42600.461805555555</v>
      </c>
      <c r="D1809">
        <v>1</v>
      </c>
      <c r="E1809" t="s">
        <v>30</v>
      </c>
      <c r="F1809" t="s">
        <v>31</v>
      </c>
      <c r="G1809">
        <v>4</v>
      </c>
      <c r="H1809" t="str">
        <f t="shared" si="144"/>
        <v>AWD</v>
      </c>
      <c r="I1809" s="2">
        <f t="shared" si="141"/>
        <v>2016</v>
      </c>
      <c r="J1809" s="2">
        <f t="shared" si="142"/>
        <v>8</v>
      </c>
      <c r="K1809" t="str">
        <f t="shared" si="143"/>
        <v>Pantserjuffers</v>
      </c>
      <c r="L1809" s="25">
        <f t="shared" si="145"/>
        <v>32.857142857142854</v>
      </c>
    </row>
    <row r="1810" spans="1:12" x14ac:dyDescent="0.25">
      <c r="A1810">
        <v>17</v>
      </c>
      <c r="B1810" t="s">
        <v>65</v>
      </c>
      <c r="C1810" s="1">
        <v>42600.461805555555</v>
      </c>
      <c r="D1810">
        <v>1</v>
      </c>
      <c r="E1810" t="s">
        <v>34</v>
      </c>
      <c r="F1810" t="s">
        <v>35</v>
      </c>
      <c r="G1810">
        <v>7</v>
      </c>
      <c r="H1810" t="str">
        <f t="shared" si="144"/>
        <v>AWD</v>
      </c>
      <c r="I1810" s="2">
        <f t="shared" si="141"/>
        <v>2016</v>
      </c>
      <c r="J1810" s="2">
        <f t="shared" si="142"/>
        <v>8</v>
      </c>
      <c r="K1810" t="str">
        <f t="shared" si="143"/>
        <v>Pantserjuffers</v>
      </c>
      <c r="L1810" s="25">
        <f t="shared" si="145"/>
        <v>32.857142857142854</v>
      </c>
    </row>
    <row r="1811" spans="1:12" x14ac:dyDescent="0.25">
      <c r="A1811">
        <v>17</v>
      </c>
      <c r="B1811" t="s">
        <v>65</v>
      </c>
      <c r="C1811" s="1">
        <v>42600.461805555555</v>
      </c>
      <c r="D1811">
        <v>1</v>
      </c>
      <c r="E1811" t="s">
        <v>40</v>
      </c>
      <c r="F1811" t="s">
        <v>41</v>
      </c>
      <c r="G1811">
        <v>1</v>
      </c>
      <c r="H1811" t="str">
        <f t="shared" si="144"/>
        <v>AWD</v>
      </c>
      <c r="I1811" s="2">
        <f t="shared" si="141"/>
        <v>2016</v>
      </c>
      <c r="J1811" s="2">
        <f t="shared" si="142"/>
        <v>8</v>
      </c>
      <c r="K1811" t="str">
        <f t="shared" si="143"/>
        <v>Korenbouten</v>
      </c>
      <c r="L1811" s="25">
        <f t="shared" si="145"/>
        <v>32.857142857142854</v>
      </c>
    </row>
    <row r="1812" spans="1:12" x14ac:dyDescent="0.25">
      <c r="A1812">
        <v>17</v>
      </c>
      <c r="B1812" t="s">
        <v>65</v>
      </c>
      <c r="C1812" s="1">
        <v>42600.461805555555</v>
      </c>
      <c r="D1812">
        <v>1</v>
      </c>
      <c r="E1812" t="s">
        <v>32</v>
      </c>
      <c r="F1812" t="s">
        <v>33</v>
      </c>
      <c r="G1812">
        <v>4</v>
      </c>
      <c r="H1812" t="str">
        <f t="shared" si="144"/>
        <v>AWD</v>
      </c>
      <c r="I1812" s="2">
        <f t="shared" si="141"/>
        <v>2016</v>
      </c>
      <c r="J1812" s="2">
        <f t="shared" si="142"/>
        <v>8</v>
      </c>
      <c r="K1812" t="str">
        <f t="shared" si="143"/>
        <v>Korenbouten</v>
      </c>
      <c r="L1812" s="25">
        <f t="shared" si="145"/>
        <v>32.857142857142854</v>
      </c>
    </row>
    <row r="1813" spans="1:12" x14ac:dyDescent="0.25">
      <c r="A1813">
        <v>17</v>
      </c>
      <c r="B1813" t="s">
        <v>65</v>
      </c>
      <c r="C1813" s="1">
        <v>42600.461805555555</v>
      </c>
      <c r="D1813">
        <v>1</v>
      </c>
      <c r="E1813" t="s">
        <v>55</v>
      </c>
      <c r="F1813" t="s">
        <v>56</v>
      </c>
      <c r="G1813">
        <v>2</v>
      </c>
      <c r="H1813" t="str">
        <f t="shared" si="144"/>
        <v>AWD</v>
      </c>
      <c r="I1813" s="2">
        <f t="shared" si="141"/>
        <v>2016</v>
      </c>
      <c r="J1813" s="2">
        <f t="shared" si="142"/>
        <v>8</v>
      </c>
      <c r="K1813" t="str">
        <f t="shared" si="143"/>
        <v>Korenbouten</v>
      </c>
      <c r="L1813" s="25">
        <f t="shared" si="145"/>
        <v>32.857142857142854</v>
      </c>
    </row>
    <row r="1814" spans="1:12" x14ac:dyDescent="0.25">
      <c r="A1814">
        <v>17</v>
      </c>
      <c r="B1814" t="s">
        <v>65</v>
      </c>
      <c r="C1814" s="1">
        <v>42600.461805555555</v>
      </c>
      <c r="D1814">
        <v>1</v>
      </c>
      <c r="E1814" t="s">
        <v>26</v>
      </c>
      <c r="F1814" t="s">
        <v>27</v>
      </c>
      <c r="G1814">
        <v>1</v>
      </c>
      <c r="H1814" t="str">
        <f t="shared" si="144"/>
        <v>AWD</v>
      </c>
      <c r="I1814" s="2">
        <f t="shared" si="141"/>
        <v>2016</v>
      </c>
      <c r="J1814" s="2">
        <f t="shared" si="142"/>
        <v>8</v>
      </c>
      <c r="K1814" t="str">
        <f t="shared" si="143"/>
        <v>Glazenmakers</v>
      </c>
      <c r="L1814" s="25">
        <f t="shared" si="145"/>
        <v>32.857142857142854</v>
      </c>
    </row>
    <row r="1815" spans="1:12" x14ac:dyDescent="0.25">
      <c r="A1815">
        <v>17</v>
      </c>
      <c r="B1815" t="s">
        <v>65</v>
      </c>
      <c r="C1815" s="1">
        <v>42600.461805555555</v>
      </c>
      <c r="D1815">
        <v>1</v>
      </c>
      <c r="E1815" t="s">
        <v>10</v>
      </c>
      <c r="F1815" t="s">
        <v>11</v>
      </c>
      <c r="G1815">
        <v>6</v>
      </c>
      <c r="H1815" t="str">
        <f t="shared" si="144"/>
        <v>AWD</v>
      </c>
      <c r="I1815" s="2">
        <f t="shared" si="141"/>
        <v>2016</v>
      </c>
      <c r="J1815" s="2">
        <f t="shared" si="142"/>
        <v>8</v>
      </c>
      <c r="K1815" t="str">
        <f t="shared" si="143"/>
        <v>Waterjuffer</v>
      </c>
      <c r="L1815" s="25">
        <f t="shared" si="145"/>
        <v>32.857142857142854</v>
      </c>
    </row>
    <row r="1816" spans="1:12" x14ac:dyDescent="0.25">
      <c r="A1816">
        <v>17</v>
      </c>
      <c r="B1816" t="s">
        <v>65</v>
      </c>
      <c r="C1816" s="1">
        <v>42600.461805555555</v>
      </c>
      <c r="D1816">
        <v>1</v>
      </c>
      <c r="E1816" t="s">
        <v>42</v>
      </c>
      <c r="F1816" t="s">
        <v>43</v>
      </c>
      <c r="G1816">
        <v>1</v>
      </c>
      <c r="H1816" t="str">
        <f t="shared" si="144"/>
        <v>AWD</v>
      </c>
      <c r="I1816" s="2">
        <f t="shared" si="141"/>
        <v>2016</v>
      </c>
      <c r="J1816" s="2">
        <f t="shared" si="142"/>
        <v>8</v>
      </c>
      <c r="K1816" t="str">
        <f t="shared" si="143"/>
        <v>Korenbouten</v>
      </c>
      <c r="L1816" s="25">
        <f t="shared" si="145"/>
        <v>32.857142857142854</v>
      </c>
    </row>
    <row r="1817" spans="1:12" x14ac:dyDescent="0.25">
      <c r="A1817">
        <v>17</v>
      </c>
      <c r="B1817" t="s">
        <v>65</v>
      </c>
      <c r="C1817" s="1">
        <v>42600.461805555555</v>
      </c>
      <c r="D1817">
        <v>1</v>
      </c>
      <c r="E1817" t="s">
        <v>14</v>
      </c>
      <c r="F1817" t="s">
        <v>15</v>
      </c>
      <c r="G1817">
        <v>14</v>
      </c>
      <c r="H1817" t="str">
        <f t="shared" si="144"/>
        <v>AWD</v>
      </c>
      <c r="I1817" s="2">
        <f t="shared" si="141"/>
        <v>2016</v>
      </c>
      <c r="J1817" s="2">
        <f t="shared" si="142"/>
        <v>8</v>
      </c>
      <c r="K1817" t="str">
        <f t="shared" si="143"/>
        <v>Waterjuffer</v>
      </c>
      <c r="L1817" s="25">
        <f t="shared" si="145"/>
        <v>32.857142857142854</v>
      </c>
    </row>
    <row r="1818" spans="1:12" x14ac:dyDescent="0.25">
      <c r="A1818">
        <v>17</v>
      </c>
      <c r="B1818" t="s">
        <v>65</v>
      </c>
      <c r="C1818" s="1">
        <v>42612.638888888891</v>
      </c>
      <c r="D1818">
        <v>1</v>
      </c>
      <c r="E1818" t="s">
        <v>30</v>
      </c>
      <c r="F1818" t="s">
        <v>31</v>
      </c>
      <c r="G1818">
        <v>5</v>
      </c>
      <c r="H1818" t="str">
        <f t="shared" si="144"/>
        <v>AWD</v>
      </c>
      <c r="I1818" s="2">
        <f t="shared" si="141"/>
        <v>2016</v>
      </c>
      <c r="J1818" s="2">
        <f t="shared" si="142"/>
        <v>8</v>
      </c>
      <c r="K1818" t="str">
        <f t="shared" si="143"/>
        <v>Pantserjuffers</v>
      </c>
      <c r="L1818" s="25">
        <f t="shared" si="145"/>
        <v>34.571428571428569</v>
      </c>
    </row>
    <row r="1819" spans="1:12" x14ac:dyDescent="0.25">
      <c r="A1819">
        <v>17</v>
      </c>
      <c r="B1819" t="s">
        <v>65</v>
      </c>
      <c r="C1819" s="1">
        <v>42612.638888888891</v>
      </c>
      <c r="D1819">
        <v>1</v>
      </c>
      <c r="E1819" t="s">
        <v>32</v>
      </c>
      <c r="F1819" t="s">
        <v>33</v>
      </c>
      <c r="G1819">
        <v>4</v>
      </c>
      <c r="H1819" t="str">
        <f t="shared" si="144"/>
        <v>AWD</v>
      </c>
      <c r="I1819" s="2">
        <f t="shared" si="141"/>
        <v>2016</v>
      </c>
      <c r="J1819" s="2">
        <f t="shared" si="142"/>
        <v>8</v>
      </c>
      <c r="K1819" t="str">
        <f t="shared" si="143"/>
        <v>Korenbouten</v>
      </c>
      <c r="L1819" s="25">
        <f t="shared" si="145"/>
        <v>34.571428571428569</v>
      </c>
    </row>
    <row r="1820" spans="1:12" x14ac:dyDescent="0.25">
      <c r="A1820">
        <v>17</v>
      </c>
      <c r="B1820" t="s">
        <v>65</v>
      </c>
      <c r="C1820" s="1">
        <v>42612.638888888891</v>
      </c>
      <c r="D1820">
        <v>1</v>
      </c>
      <c r="E1820" t="s">
        <v>26</v>
      </c>
      <c r="F1820" t="s">
        <v>27</v>
      </c>
      <c r="G1820">
        <v>2</v>
      </c>
      <c r="H1820" t="str">
        <f t="shared" si="144"/>
        <v>AWD</v>
      </c>
      <c r="I1820" s="2">
        <f t="shared" si="141"/>
        <v>2016</v>
      </c>
      <c r="J1820" s="2">
        <f t="shared" si="142"/>
        <v>8</v>
      </c>
      <c r="K1820" t="str">
        <f t="shared" si="143"/>
        <v>Glazenmakers</v>
      </c>
      <c r="L1820" s="25">
        <f t="shared" si="145"/>
        <v>34.571428571428569</v>
      </c>
    </row>
    <row r="1821" spans="1:12" x14ac:dyDescent="0.25">
      <c r="A1821">
        <v>17</v>
      </c>
      <c r="B1821" t="s">
        <v>65</v>
      </c>
      <c r="C1821" s="1">
        <v>42612.638888888891</v>
      </c>
      <c r="D1821">
        <v>1</v>
      </c>
      <c r="E1821" t="s">
        <v>34</v>
      </c>
      <c r="F1821" t="s">
        <v>35</v>
      </c>
      <c r="G1821">
        <v>10</v>
      </c>
      <c r="H1821" t="str">
        <f t="shared" si="144"/>
        <v>AWD</v>
      </c>
      <c r="I1821" s="2">
        <f t="shared" si="141"/>
        <v>2016</v>
      </c>
      <c r="J1821" s="2">
        <f t="shared" si="142"/>
        <v>8</v>
      </c>
      <c r="K1821" t="str">
        <f t="shared" si="143"/>
        <v>Pantserjuffers</v>
      </c>
      <c r="L1821" s="25">
        <f t="shared" si="145"/>
        <v>34.571428571428569</v>
      </c>
    </row>
    <row r="1822" spans="1:12" x14ac:dyDescent="0.25">
      <c r="A1822">
        <v>17</v>
      </c>
      <c r="B1822" t="s">
        <v>65</v>
      </c>
      <c r="C1822" s="1">
        <v>42612.638888888891</v>
      </c>
      <c r="D1822">
        <v>1</v>
      </c>
      <c r="E1822" t="s">
        <v>10</v>
      </c>
      <c r="F1822" t="s">
        <v>11</v>
      </c>
      <c r="G1822">
        <v>2</v>
      </c>
      <c r="H1822" t="str">
        <f t="shared" si="144"/>
        <v>AWD</v>
      </c>
      <c r="I1822" s="2">
        <f t="shared" si="141"/>
        <v>2016</v>
      </c>
      <c r="J1822" s="2">
        <f t="shared" si="142"/>
        <v>8</v>
      </c>
      <c r="K1822" t="str">
        <f t="shared" si="143"/>
        <v>Waterjuffer</v>
      </c>
      <c r="L1822" s="25">
        <f t="shared" si="145"/>
        <v>34.571428571428569</v>
      </c>
    </row>
    <row r="1823" spans="1:12" x14ac:dyDescent="0.25">
      <c r="A1823">
        <v>17</v>
      </c>
      <c r="B1823" t="s">
        <v>65</v>
      </c>
      <c r="C1823" s="1">
        <v>42612.638888888891</v>
      </c>
      <c r="D1823">
        <v>1</v>
      </c>
      <c r="E1823" t="s">
        <v>14</v>
      </c>
      <c r="F1823" t="s">
        <v>15</v>
      </c>
      <c r="G1823">
        <v>22</v>
      </c>
      <c r="H1823" t="str">
        <f t="shared" si="144"/>
        <v>AWD</v>
      </c>
      <c r="I1823" s="2">
        <f t="shared" si="141"/>
        <v>2016</v>
      </c>
      <c r="J1823" s="2">
        <f t="shared" si="142"/>
        <v>8</v>
      </c>
      <c r="K1823" t="str">
        <f t="shared" si="143"/>
        <v>Waterjuffer</v>
      </c>
      <c r="L1823" s="25">
        <f t="shared" si="145"/>
        <v>34.571428571428569</v>
      </c>
    </row>
    <row r="1824" spans="1:12" x14ac:dyDescent="0.25">
      <c r="A1824">
        <v>17</v>
      </c>
      <c r="B1824" t="s">
        <v>65</v>
      </c>
      <c r="C1824" s="1">
        <v>42640.555555555555</v>
      </c>
      <c r="D1824">
        <v>1</v>
      </c>
      <c r="E1824" t="s">
        <v>26</v>
      </c>
      <c r="F1824" t="s">
        <v>27</v>
      </c>
      <c r="G1824">
        <v>1</v>
      </c>
      <c r="H1824" t="str">
        <f t="shared" si="144"/>
        <v>AWD</v>
      </c>
      <c r="I1824" s="2">
        <f t="shared" si="141"/>
        <v>2016</v>
      </c>
      <c r="J1824" s="2">
        <f t="shared" si="142"/>
        <v>9</v>
      </c>
      <c r="K1824" t="str">
        <f t="shared" si="143"/>
        <v>Glazenmakers</v>
      </c>
      <c r="L1824" s="25">
        <f t="shared" si="145"/>
        <v>38.571428571428569</v>
      </c>
    </row>
    <row r="1825" spans="1:12" x14ac:dyDescent="0.25">
      <c r="A1825">
        <v>17</v>
      </c>
      <c r="B1825" t="s">
        <v>65</v>
      </c>
      <c r="C1825" s="1">
        <v>42640.555555555555</v>
      </c>
      <c r="D1825">
        <v>1</v>
      </c>
      <c r="E1825" t="s">
        <v>42</v>
      </c>
      <c r="F1825" t="s">
        <v>43</v>
      </c>
      <c r="G1825">
        <v>2</v>
      </c>
      <c r="H1825" t="str">
        <f t="shared" si="144"/>
        <v>AWD</v>
      </c>
      <c r="I1825" s="2">
        <f t="shared" si="141"/>
        <v>2016</v>
      </c>
      <c r="J1825" s="2">
        <f t="shared" si="142"/>
        <v>9</v>
      </c>
      <c r="K1825" t="str">
        <f t="shared" si="143"/>
        <v>Korenbouten</v>
      </c>
      <c r="L1825" s="25">
        <f t="shared" si="145"/>
        <v>38.571428571428569</v>
      </c>
    </row>
    <row r="1826" spans="1:12" x14ac:dyDescent="0.25">
      <c r="A1826">
        <v>17</v>
      </c>
      <c r="B1826" t="s">
        <v>65</v>
      </c>
      <c r="C1826" s="1">
        <v>42640.555555555555</v>
      </c>
      <c r="D1826">
        <v>1</v>
      </c>
      <c r="E1826" t="s">
        <v>32</v>
      </c>
      <c r="F1826" t="s">
        <v>33</v>
      </c>
      <c r="G1826">
        <v>4</v>
      </c>
      <c r="H1826" t="str">
        <f t="shared" si="144"/>
        <v>AWD</v>
      </c>
      <c r="I1826" s="2">
        <f t="shared" si="141"/>
        <v>2016</v>
      </c>
      <c r="J1826" s="2">
        <f t="shared" si="142"/>
        <v>9</v>
      </c>
      <c r="K1826" t="str">
        <f t="shared" si="143"/>
        <v>Korenbouten</v>
      </c>
      <c r="L1826" s="25">
        <f t="shared" si="145"/>
        <v>38.571428571428569</v>
      </c>
    </row>
    <row r="1827" spans="1:12" x14ac:dyDescent="0.25">
      <c r="A1827">
        <v>17</v>
      </c>
      <c r="B1827" t="s">
        <v>65</v>
      </c>
      <c r="C1827" s="1">
        <v>42640.555555555555</v>
      </c>
      <c r="D1827">
        <v>1</v>
      </c>
      <c r="E1827" t="s">
        <v>55</v>
      </c>
      <c r="F1827" t="s">
        <v>56</v>
      </c>
      <c r="G1827">
        <v>6</v>
      </c>
      <c r="H1827" t="str">
        <f t="shared" si="144"/>
        <v>AWD</v>
      </c>
      <c r="I1827" s="2">
        <f t="shared" si="141"/>
        <v>2016</v>
      </c>
      <c r="J1827" s="2">
        <f t="shared" si="142"/>
        <v>9</v>
      </c>
      <c r="K1827" t="str">
        <f t="shared" si="143"/>
        <v>Korenbouten</v>
      </c>
      <c r="L1827" s="25">
        <f t="shared" si="145"/>
        <v>38.571428571428569</v>
      </c>
    </row>
    <row r="1828" spans="1:12" x14ac:dyDescent="0.25">
      <c r="A1828">
        <v>17</v>
      </c>
      <c r="B1828" t="s">
        <v>65</v>
      </c>
      <c r="C1828" s="1">
        <v>42640.555555555555</v>
      </c>
      <c r="D1828">
        <v>1</v>
      </c>
      <c r="E1828" t="s">
        <v>34</v>
      </c>
      <c r="F1828" t="s">
        <v>35</v>
      </c>
      <c r="G1828">
        <v>24</v>
      </c>
      <c r="H1828" t="str">
        <f t="shared" si="144"/>
        <v>AWD</v>
      </c>
      <c r="I1828" s="2">
        <f t="shared" si="141"/>
        <v>2016</v>
      </c>
      <c r="J1828" s="2">
        <f t="shared" si="142"/>
        <v>9</v>
      </c>
      <c r="K1828" t="str">
        <f t="shared" si="143"/>
        <v>Pantserjuffers</v>
      </c>
      <c r="L1828" s="25">
        <f t="shared" si="145"/>
        <v>38.571428571428569</v>
      </c>
    </row>
    <row r="1829" spans="1:12" x14ac:dyDescent="0.25">
      <c r="A1829">
        <v>17</v>
      </c>
      <c r="B1829" t="s">
        <v>65</v>
      </c>
      <c r="C1829" s="1">
        <v>42887.590277777781</v>
      </c>
      <c r="D1829">
        <v>1</v>
      </c>
      <c r="E1829" t="s">
        <v>20</v>
      </c>
      <c r="F1829" t="s">
        <v>21</v>
      </c>
      <c r="G1829">
        <v>28</v>
      </c>
      <c r="H1829" t="str">
        <f t="shared" si="144"/>
        <v>AWD</v>
      </c>
      <c r="I1829" s="2">
        <f t="shared" si="141"/>
        <v>2017</v>
      </c>
      <c r="J1829" s="2">
        <f t="shared" si="142"/>
        <v>6</v>
      </c>
      <c r="K1829" t="str">
        <f t="shared" si="143"/>
        <v>Waterjuffer</v>
      </c>
      <c r="L1829" s="25">
        <f t="shared" si="145"/>
        <v>21.571428571428573</v>
      </c>
    </row>
    <row r="1830" spans="1:12" x14ac:dyDescent="0.25">
      <c r="A1830">
        <v>17</v>
      </c>
      <c r="B1830" t="s">
        <v>65</v>
      </c>
      <c r="C1830" s="1">
        <v>42887.590277777781</v>
      </c>
      <c r="D1830">
        <v>1</v>
      </c>
      <c r="E1830" t="s">
        <v>18</v>
      </c>
      <c r="F1830" t="s">
        <v>19</v>
      </c>
      <c r="G1830">
        <v>2</v>
      </c>
      <c r="H1830" t="str">
        <f t="shared" si="144"/>
        <v>AWD</v>
      </c>
      <c r="I1830" s="2">
        <f t="shared" si="141"/>
        <v>2017</v>
      </c>
      <c r="J1830" s="2">
        <f t="shared" si="142"/>
        <v>6</v>
      </c>
      <c r="K1830" t="str">
        <f t="shared" si="143"/>
        <v>Korenbouten</v>
      </c>
      <c r="L1830" s="25">
        <f t="shared" si="145"/>
        <v>21.571428571428573</v>
      </c>
    </row>
    <row r="1831" spans="1:12" x14ac:dyDescent="0.25">
      <c r="A1831">
        <v>17</v>
      </c>
      <c r="B1831" t="s">
        <v>65</v>
      </c>
      <c r="C1831" s="1">
        <v>42887.590277777781</v>
      </c>
      <c r="D1831">
        <v>1</v>
      </c>
      <c r="E1831" t="s">
        <v>22</v>
      </c>
      <c r="F1831" t="s">
        <v>23</v>
      </c>
      <c r="G1831">
        <v>1</v>
      </c>
      <c r="H1831" t="str">
        <f t="shared" si="144"/>
        <v>AWD</v>
      </c>
      <c r="I1831" s="2">
        <f t="shared" si="141"/>
        <v>2017</v>
      </c>
      <c r="J1831" s="2">
        <f t="shared" si="142"/>
        <v>6</v>
      </c>
      <c r="K1831" t="str">
        <f t="shared" si="143"/>
        <v>Glazenmakers</v>
      </c>
      <c r="L1831" s="25">
        <f t="shared" si="145"/>
        <v>21.571428571428573</v>
      </c>
    </row>
    <row r="1832" spans="1:12" x14ac:dyDescent="0.25">
      <c r="A1832">
        <v>17</v>
      </c>
      <c r="B1832" t="s">
        <v>65</v>
      </c>
      <c r="C1832" s="1">
        <v>42887.590277777781</v>
      </c>
      <c r="D1832">
        <v>1</v>
      </c>
      <c r="E1832" t="s">
        <v>26</v>
      </c>
      <c r="F1832" t="s">
        <v>27</v>
      </c>
      <c r="G1832">
        <v>1</v>
      </c>
      <c r="H1832" t="str">
        <f t="shared" si="144"/>
        <v>AWD</v>
      </c>
      <c r="I1832" s="2">
        <f t="shared" si="141"/>
        <v>2017</v>
      </c>
      <c r="J1832" s="2">
        <f t="shared" si="142"/>
        <v>6</v>
      </c>
      <c r="K1832" t="str">
        <f t="shared" si="143"/>
        <v>Glazenmakers</v>
      </c>
      <c r="L1832" s="25">
        <f t="shared" si="145"/>
        <v>21.571428571428573</v>
      </c>
    </row>
    <row r="1833" spans="1:12" x14ac:dyDescent="0.25">
      <c r="A1833">
        <v>17</v>
      </c>
      <c r="B1833" t="s">
        <v>65</v>
      </c>
      <c r="C1833" s="1">
        <v>42887.590277777781</v>
      </c>
      <c r="D1833">
        <v>1</v>
      </c>
      <c r="E1833" t="s">
        <v>10</v>
      </c>
      <c r="F1833" t="s">
        <v>11</v>
      </c>
      <c r="G1833">
        <v>76</v>
      </c>
      <c r="H1833" t="str">
        <f t="shared" si="144"/>
        <v>AWD</v>
      </c>
      <c r="I1833" s="2">
        <f t="shared" si="141"/>
        <v>2017</v>
      </c>
      <c r="J1833" s="2">
        <f t="shared" si="142"/>
        <v>6</v>
      </c>
      <c r="K1833" t="str">
        <f t="shared" si="143"/>
        <v>Waterjuffer</v>
      </c>
      <c r="L1833" s="25">
        <f t="shared" si="145"/>
        <v>21.571428571428573</v>
      </c>
    </row>
    <row r="1834" spans="1:12" x14ac:dyDescent="0.25">
      <c r="A1834">
        <v>17</v>
      </c>
      <c r="B1834" t="s">
        <v>65</v>
      </c>
      <c r="C1834" s="1">
        <v>42887.590277777781</v>
      </c>
      <c r="D1834">
        <v>1</v>
      </c>
      <c r="E1834" t="s">
        <v>28</v>
      </c>
      <c r="F1834" t="s">
        <v>29</v>
      </c>
      <c r="G1834">
        <v>30</v>
      </c>
      <c r="H1834" t="str">
        <f t="shared" si="144"/>
        <v>AWD</v>
      </c>
      <c r="I1834" s="2">
        <f t="shared" si="141"/>
        <v>2017</v>
      </c>
      <c r="J1834" s="2">
        <f t="shared" si="142"/>
        <v>6</v>
      </c>
      <c r="K1834" t="str">
        <f t="shared" si="143"/>
        <v>Korenbouten</v>
      </c>
      <c r="L1834" s="25">
        <f t="shared" si="145"/>
        <v>21.571428571428573</v>
      </c>
    </row>
    <row r="1835" spans="1:12" x14ac:dyDescent="0.25">
      <c r="A1835">
        <v>17</v>
      </c>
      <c r="B1835" t="s">
        <v>65</v>
      </c>
      <c r="C1835" s="1">
        <v>42887.590277777781</v>
      </c>
      <c r="D1835">
        <v>1</v>
      </c>
      <c r="E1835" t="s">
        <v>24</v>
      </c>
      <c r="F1835" t="s">
        <v>25</v>
      </c>
      <c r="G1835">
        <v>1</v>
      </c>
      <c r="H1835" t="str">
        <f t="shared" si="144"/>
        <v>AWD</v>
      </c>
      <c r="I1835" s="2">
        <f t="shared" si="141"/>
        <v>2017</v>
      </c>
      <c r="J1835" s="2">
        <f t="shared" si="142"/>
        <v>6</v>
      </c>
      <c r="K1835" t="str">
        <f t="shared" si="143"/>
        <v>Glazenmakers</v>
      </c>
      <c r="L1835" s="25">
        <f t="shared" si="145"/>
        <v>21.571428571428573</v>
      </c>
    </row>
    <row r="1836" spans="1:12" x14ac:dyDescent="0.25">
      <c r="A1836">
        <v>17</v>
      </c>
      <c r="B1836" t="s">
        <v>65</v>
      </c>
      <c r="C1836" s="1">
        <v>42887.590277777781</v>
      </c>
      <c r="D1836">
        <v>1</v>
      </c>
      <c r="E1836" t="s">
        <v>14</v>
      </c>
      <c r="F1836" t="s">
        <v>15</v>
      </c>
      <c r="G1836">
        <v>35</v>
      </c>
      <c r="H1836" t="str">
        <f t="shared" si="144"/>
        <v>AWD</v>
      </c>
      <c r="I1836" s="2">
        <f t="shared" si="141"/>
        <v>2017</v>
      </c>
      <c r="J1836" s="2">
        <f t="shared" si="142"/>
        <v>6</v>
      </c>
      <c r="K1836" t="str">
        <f t="shared" si="143"/>
        <v>Waterjuffer</v>
      </c>
      <c r="L1836" s="25">
        <f t="shared" si="145"/>
        <v>21.571428571428573</v>
      </c>
    </row>
    <row r="1837" spans="1:12" x14ac:dyDescent="0.25">
      <c r="A1837">
        <v>17</v>
      </c>
      <c r="B1837" t="s">
        <v>65</v>
      </c>
      <c r="C1837" s="1">
        <v>42899.548611111109</v>
      </c>
      <c r="D1837">
        <v>1</v>
      </c>
      <c r="E1837" t="s">
        <v>55</v>
      </c>
      <c r="F1837" t="s">
        <v>56</v>
      </c>
      <c r="G1837">
        <v>1</v>
      </c>
      <c r="H1837" t="str">
        <f t="shared" si="144"/>
        <v>AWD</v>
      </c>
      <c r="I1837" s="2">
        <f t="shared" si="141"/>
        <v>2017</v>
      </c>
      <c r="J1837" s="2">
        <f t="shared" si="142"/>
        <v>6</v>
      </c>
      <c r="K1837" t="str">
        <f t="shared" si="143"/>
        <v>Korenbouten</v>
      </c>
      <c r="L1837" s="25">
        <f t="shared" si="145"/>
        <v>23.285714285714285</v>
      </c>
    </row>
    <row r="1838" spans="1:12" x14ac:dyDescent="0.25">
      <c r="A1838">
        <v>17</v>
      </c>
      <c r="B1838" t="s">
        <v>65</v>
      </c>
      <c r="C1838" s="1">
        <v>42899.548611111109</v>
      </c>
      <c r="D1838">
        <v>1</v>
      </c>
      <c r="E1838" t="s">
        <v>18</v>
      </c>
      <c r="F1838" t="s">
        <v>19</v>
      </c>
      <c r="G1838">
        <v>5</v>
      </c>
      <c r="H1838" t="str">
        <f t="shared" si="144"/>
        <v>AWD</v>
      </c>
      <c r="I1838" s="2">
        <f t="shared" si="141"/>
        <v>2017</v>
      </c>
      <c r="J1838" s="2">
        <f t="shared" si="142"/>
        <v>6</v>
      </c>
      <c r="K1838" t="str">
        <f t="shared" si="143"/>
        <v>Korenbouten</v>
      </c>
      <c r="L1838" s="25">
        <f t="shared" si="145"/>
        <v>23.285714285714285</v>
      </c>
    </row>
    <row r="1839" spans="1:12" x14ac:dyDescent="0.25">
      <c r="A1839">
        <v>17</v>
      </c>
      <c r="B1839" t="s">
        <v>65</v>
      </c>
      <c r="C1839" s="1">
        <v>42899.548611111109</v>
      </c>
      <c r="D1839">
        <v>1</v>
      </c>
      <c r="E1839" t="s">
        <v>26</v>
      </c>
      <c r="F1839" t="s">
        <v>27</v>
      </c>
      <c r="G1839">
        <v>4</v>
      </c>
      <c r="H1839" t="str">
        <f t="shared" si="144"/>
        <v>AWD</v>
      </c>
      <c r="I1839" s="2">
        <f t="shared" si="141"/>
        <v>2017</v>
      </c>
      <c r="J1839" s="2">
        <f t="shared" si="142"/>
        <v>6</v>
      </c>
      <c r="K1839" t="str">
        <f t="shared" si="143"/>
        <v>Glazenmakers</v>
      </c>
      <c r="L1839" s="25">
        <f t="shared" si="145"/>
        <v>23.285714285714285</v>
      </c>
    </row>
    <row r="1840" spans="1:12" x14ac:dyDescent="0.25">
      <c r="A1840">
        <v>17</v>
      </c>
      <c r="B1840" t="s">
        <v>65</v>
      </c>
      <c r="C1840" s="1">
        <v>42899.548611111109</v>
      </c>
      <c r="D1840">
        <v>1</v>
      </c>
      <c r="E1840" t="s">
        <v>10</v>
      </c>
      <c r="F1840" t="s">
        <v>11</v>
      </c>
      <c r="G1840">
        <v>47</v>
      </c>
      <c r="H1840" t="str">
        <f t="shared" si="144"/>
        <v>AWD</v>
      </c>
      <c r="I1840" s="2">
        <f t="shared" si="141"/>
        <v>2017</v>
      </c>
      <c r="J1840" s="2">
        <f t="shared" si="142"/>
        <v>6</v>
      </c>
      <c r="K1840" t="str">
        <f t="shared" si="143"/>
        <v>Waterjuffer</v>
      </c>
      <c r="L1840" s="25">
        <f t="shared" si="145"/>
        <v>23.285714285714285</v>
      </c>
    </row>
    <row r="1841" spans="1:12" x14ac:dyDescent="0.25">
      <c r="A1841">
        <v>17</v>
      </c>
      <c r="B1841" t="s">
        <v>65</v>
      </c>
      <c r="C1841" s="1">
        <v>42899.548611111109</v>
      </c>
      <c r="D1841">
        <v>1</v>
      </c>
      <c r="E1841" t="s">
        <v>16</v>
      </c>
      <c r="F1841" t="s">
        <v>17</v>
      </c>
      <c r="G1841">
        <v>1</v>
      </c>
      <c r="H1841" t="str">
        <f t="shared" si="144"/>
        <v>AWD</v>
      </c>
      <c r="I1841" s="2">
        <f t="shared" si="141"/>
        <v>2017</v>
      </c>
      <c r="J1841" s="2">
        <f t="shared" si="142"/>
        <v>6</v>
      </c>
      <c r="K1841" t="str">
        <f t="shared" si="143"/>
        <v>Waterjuffer</v>
      </c>
      <c r="L1841" s="25">
        <f t="shared" si="145"/>
        <v>23.285714285714285</v>
      </c>
    </row>
    <row r="1842" spans="1:12" x14ac:dyDescent="0.25">
      <c r="A1842">
        <v>17</v>
      </c>
      <c r="B1842" t="s">
        <v>65</v>
      </c>
      <c r="C1842" s="1">
        <v>42899.548611111109</v>
      </c>
      <c r="D1842">
        <v>1</v>
      </c>
      <c r="E1842" t="s">
        <v>28</v>
      </c>
      <c r="F1842" t="s">
        <v>29</v>
      </c>
      <c r="G1842">
        <v>13</v>
      </c>
      <c r="H1842" t="str">
        <f t="shared" si="144"/>
        <v>AWD</v>
      </c>
      <c r="I1842" s="2">
        <f t="shared" si="141"/>
        <v>2017</v>
      </c>
      <c r="J1842" s="2">
        <f t="shared" si="142"/>
        <v>6</v>
      </c>
      <c r="K1842" t="str">
        <f t="shared" si="143"/>
        <v>Korenbouten</v>
      </c>
      <c r="L1842" s="25">
        <f t="shared" si="145"/>
        <v>23.285714285714285</v>
      </c>
    </row>
    <row r="1843" spans="1:12" x14ac:dyDescent="0.25">
      <c r="A1843">
        <v>17</v>
      </c>
      <c r="B1843" t="s">
        <v>65</v>
      </c>
      <c r="C1843" s="1">
        <v>42899.548611111109</v>
      </c>
      <c r="D1843">
        <v>1</v>
      </c>
      <c r="E1843" t="s">
        <v>24</v>
      </c>
      <c r="F1843" t="s">
        <v>25</v>
      </c>
      <c r="G1843">
        <v>1</v>
      </c>
      <c r="H1843" t="str">
        <f t="shared" si="144"/>
        <v>AWD</v>
      </c>
      <c r="I1843" s="2">
        <f t="shared" si="141"/>
        <v>2017</v>
      </c>
      <c r="J1843" s="2">
        <f t="shared" si="142"/>
        <v>6</v>
      </c>
      <c r="K1843" t="str">
        <f t="shared" si="143"/>
        <v>Glazenmakers</v>
      </c>
      <c r="L1843" s="25">
        <f t="shared" si="145"/>
        <v>23.285714285714285</v>
      </c>
    </row>
    <row r="1844" spans="1:12" x14ac:dyDescent="0.25">
      <c r="A1844">
        <v>17</v>
      </c>
      <c r="B1844" t="s">
        <v>65</v>
      </c>
      <c r="C1844" s="1">
        <v>42899.548611111109</v>
      </c>
      <c r="D1844">
        <v>1</v>
      </c>
      <c r="E1844" t="s">
        <v>14</v>
      </c>
      <c r="F1844" t="s">
        <v>15</v>
      </c>
      <c r="G1844">
        <v>67</v>
      </c>
      <c r="H1844" t="str">
        <f t="shared" si="144"/>
        <v>AWD</v>
      </c>
      <c r="I1844" s="2">
        <f t="shared" si="141"/>
        <v>2017</v>
      </c>
      <c r="J1844" s="2">
        <f t="shared" si="142"/>
        <v>6</v>
      </c>
      <c r="K1844" t="str">
        <f t="shared" si="143"/>
        <v>Waterjuffer</v>
      </c>
      <c r="L1844" s="25">
        <f t="shared" si="145"/>
        <v>23.285714285714285</v>
      </c>
    </row>
    <row r="1845" spans="1:12" x14ac:dyDescent="0.25">
      <c r="A1845">
        <v>17</v>
      </c>
      <c r="B1845" t="s">
        <v>65</v>
      </c>
      <c r="C1845" s="1">
        <v>42921.618055555555</v>
      </c>
      <c r="D1845">
        <v>1</v>
      </c>
      <c r="E1845" t="s">
        <v>63</v>
      </c>
      <c r="F1845" t="s">
        <v>64</v>
      </c>
      <c r="G1845">
        <v>26</v>
      </c>
      <c r="H1845" t="str">
        <f t="shared" si="144"/>
        <v>AWD</v>
      </c>
      <c r="I1845" s="2">
        <f t="shared" si="141"/>
        <v>2017</v>
      </c>
      <c r="J1845" s="2">
        <f t="shared" si="142"/>
        <v>7</v>
      </c>
      <c r="K1845" t="str">
        <f t="shared" si="143"/>
        <v>Glazenmakers</v>
      </c>
      <c r="L1845" s="25">
        <f t="shared" si="145"/>
        <v>26.428571428571427</v>
      </c>
    </row>
    <row r="1846" spans="1:12" x14ac:dyDescent="0.25">
      <c r="A1846">
        <v>17</v>
      </c>
      <c r="B1846" t="s">
        <v>65</v>
      </c>
      <c r="C1846" s="1">
        <v>42921.618055555555</v>
      </c>
      <c r="D1846">
        <v>1</v>
      </c>
      <c r="E1846" t="s">
        <v>30</v>
      </c>
      <c r="F1846" t="s">
        <v>31</v>
      </c>
      <c r="G1846">
        <v>3</v>
      </c>
      <c r="H1846" t="str">
        <f t="shared" si="144"/>
        <v>AWD</v>
      </c>
      <c r="I1846" s="2">
        <f t="shared" si="141"/>
        <v>2017</v>
      </c>
      <c r="J1846" s="2">
        <f t="shared" si="142"/>
        <v>7</v>
      </c>
      <c r="K1846" t="str">
        <f t="shared" si="143"/>
        <v>Pantserjuffers</v>
      </c>
      <c r="L1846" s="25">
        <f t="shared" si="145"/>
        <v>26.428571428571427</v>
      </c>
    </row>
    <row r="1847" spans="1:12" x14ac:dyDescent="0.25">
      <c r="A1847">
        <v>17</v>
      </c>
      <c r="B1847" t="s">
        <v>65</v>
      </c>
      <c r="C1847" s="1">
        <v>42921.618055555555</v>
      </c>
      <c r="D1847">
        <v>1</v>
      </c>
      <c r="E1847" t="s">
        <v>26</v>
      </c>
      <c r="F1847" t="s">
        <v>27</v>
      </c>
      <c r="G1847">
        <v>2</v>
      </c>
      <c r="H1847" t="str">
        <f t="shared" si="144"/>
        <v>AWD</v>
      </c>
      <c r="I1847" s="2">
        <f t="shared" si="141"/>
        <v>2017</v>
      </c>
      <c r="J1847" s="2">
        <f t="shared" si="142"/>
        <v>7</v>
      </c>
      <c r="K1847" t="str">
        <f t="shared" si="143"/>
        <v>Glazenmakers</v>
      </c>
      <c r="L1847" s="25">
        <f t="shared" si="145"/>
        <v>26.428571428571427</v>
      </c>
    </row>
    <row r="1848" spans="1:12" x14ac:dyDescent="0.25">
      <c r="A1848">
        <v>17</v>
      </c>
      <c r="B1848" t="s">
        <v>65</v>
      </c>
      <c r="C1848" s="1">
        <v>42921.618055555555</v>
      </c>
      <c r="D1848">
        <v>1</v>
      </c>
      <c r="E1848" t="s">
        <v>34</v>
      </c>
      <c r="F1848" t="s">
        <v>35</v>
      </c>
      <c r="G1848">
        <v>5</v>
      </c>
      <c r="H1848" t="str">
        <f t="shared" si="144"/>
        <v>AWD</v>
      </c>
      <c r="I1848" s="2">
        <f t="shared" si="141"/>
        <v>2017</v>
      </c>
      <c r="J1848" s="2">
        <f t="shared" si="142"/>
        <v>7</v>
      </c>
      <c r="K1848" t="str">
        <f t="shared" si="143"/>
        <v>Pantserjuffers</v>
      </c>
      <c r="L1848" s="25">
        <f t="shared" si="145"/>
        <v>26.428571428571427</v>
      </c>
    </row>
    <row r="1849" spans="1:12" x14ac:dyDescent="0.25">
      <c r="A1849">
        <v>17</v>
      </c>
      <c r="B1849" t="s">
        <v>65</v>
      </c>
      <c r="C1849" s="1">
        <v>42921.618055555555</v>
      </c>
      <c r="D1849">
        <v>1</v>
      </c>
      <c r="E1849" t="s">
        <v>10</v>
      </c>
      <c r="F1849" t="s">
        <v>11</v>
      </c>
      <c r="G1849">
        <v>30</v>
      </c>
      <c r="H1849" t="str">
        <f t="shared" si="144"/>
        <v>AWD</v>
      </c>
      <c r="I1849" s="2">
        <f t="shared" si="141"/>
        <v>2017</v>
      </c>
      <c r="J1849" s="2">
        <f t="shared" si="142"/>
        <v>7</v>
      </c>
      <c r="K1849" t="str">
        <f t="shared" si="143"/>
        <v>Waterjuffer</v>
      </c>
      <c r="L1849" s="25">
        <f t="shared" si="145"/>
        <v>26.428571428571427</v>
      </c>
    </row>
    <row r="1850" spans="1:12" x14ac:dyDescent="0.25">
      <c r="A1850">
        <v>17</v>
      </c>
      <c r="B1850" t="s">
        <v>65</v>
      </c>
      <c r="C1850" s="1">
        <v>42921.618055555555</v>
      </c>
      <c r="D1850">
        <v>1</v>
      </c>
      <c r="E1850" t="s">
        <v>16</v>
      </c>
      <c r="F1850" t="s">
        <v>17</v>
      </c>
      <c r="G1850">
        <v>1</v>
      </c>
      <c r="H1850" t="str">
        <f t="shared" si="144"/>
        <v>AWD</v>
      </c>
      <c r="I1850" s="2">
        <f t="shared" ref="I1850:I1913" si="146">YEAR(C1850)</f>
        <v>2017</v>
      </c>
      <c r="J1850" s="2">
        <f t="shared" ref="J1850:J1913" si="147">MONTH(C1850)</f>
        <v>7</v>
      </c>
      <c r="K1850" t="str">
        <f t="shared" ref="K1850:K1913" si="148">VLOOKUP(E1850,$Q$2:$R$100,2,FALSE)</f>
        <v>Waterjuffer</v>
      </c>
      <c r="L1850" s="25">
        <f t="shared" si="145"/>
        <v>26.428571428571427</v>
      </c>
    </row>
    <row r="1851" spans="1:12" x14ac:dyDescent="0.25">
      <c r="A1851">
        <v>17</v>
      </c>
      <c r="B1851" t="s">
        <v>65</v>
      </c>
      <c r="C1851" s="1">
        <v>42921.618055555555</v>
      </c>
      <c r="D1851">
        <v>1</v>
      </c>
      <c r="E1851" t="s">
        <v>14</v>
      </c>
      <c r="F1851" t="s">
        <v>15</v>
      </c>
      <c r="G1851">
        <v>44</v>
      </c>
      <c r="H1851" t="str">
        <f t="shared" si="144"/>
        <v>AWD</v>
      </c>
      <c r="I1851" s="2">
        <f t="shared" si="146"/>
        <v>2017</v>
      </c>
      <c r="J1851" s="2">
        <f t="shared" si="147"/>
        <v>7</v>
      </c>
      <c r="K1851" t="str">
        <f t="shared" si="148"/>
        <v>Waterjuffer</v>
      </c>
      <c r="L1851" s="25">
        <f t="shared" si="145"/>
        <v>26.428571428571427</v>
      </c>
    </row>
    <row r="1852" spans="1:12" x14ac:dyDescent="0.25">
      <c r="A1852">
        <v>17</v>
      </c>
      <c r="B1852" t="s">
        <v>65</v>
      </c>
      <c r="C1852" s="1">
        <v>42937.638888888891</v>
      </c>
      <c r="D1852">
        <v>1</v>
      </c>
      <c r="E1852" t="s">
        <v>20</v>
      </c>
      <c r="F1852" t="s">
        <v>21</v>
      </c>
      <c r="G1852">
        <v>8</v>
      </c>
      <c r="H1852" t="str">
        <f t="shared" si="144"/>
        <v>AWD</v>
      </c>
      <c r="I1852" s="2">
        <f t="shared" si="146"/>
        <v>2017</v>
      </c>
      <c r="J1852" s="2">
        <f t="shared" si="147"/>
        <v>7</v>
      </c>
      <c r="K1852" t="str">
        <f t="shared" si="148"/>
        <v>Waterjuffer</v>
      </c>
      <c r="L1852" s="25">
        <f t="shared" si="145"/>
        <v>28.714285714285715</v>
      </c>
    </row>
    <row r="1853" spans="1:12" x14ac:dyDescent="0.25">
      <c r="A1853">
        <v>17</v>
      </c>
      <c r="B1853" t="s">
        <v>65</v>
      </c>
      <c r="C1853" s="1">
        <v>42937.638888888891</v>
      </c>
      <c r="D1853">
        <v>1</v>
      </c>
      <c r="E1853" t="s">
        <v>32</v>
      </c>
      <c r="F1853" t="s">
        <v>33</v>
      </c>
      <c r="G1853">
        <v>3</v>
      </c>
      <c r="H1853" t="str">
        <f t="shared" si="144"/>
        <v>AWD</v>
      </c>
      <c r="I1853" s="2">
        <f t="shared" si="146"/>
        <v>2017</v>
      </c>
      <c r="J1853" s="2">
        <f t="shared" si="147"/>
        <v>7</v>
      </c>
      <c r="K1853" t="str">
        <f t="shared" si="148"/>
        <v>Korenbouten</v>
      </c>
      <c r="L1853" s="25">
        <f t="shared" si="145"/>
        <v>28.714285714285715</v>
      </c>
    </row>
    <row r="1854" spans="1:12" x14ac:dyDescent="0.25">
      <c r="A1854">
        <v>17</v>
      </c>
      <c r="B1854" t="s">
        <v>65</v>
      </c>
      <c r="C1854" s="1">
        <v>42937.638888888891</v>
      </c>
      <c r="D1854">
        <v>1</v>
      </c>
      <c r="E1854" t="s">
        <v>30</v>
      </c>
      <c r="F1854" t="s">
        <v>31</v>
      </c>
      <c r="G1854">
        <v>19</v>
      </c>
      <c r="H1854" t="str">
        <f t="shared" si="144"/>
        <v>AWD</v>
      </c>
      <c r="I1854" s="2">
        <f t="shared" si="146"/>
        <v>2017</v>
      </c>
      <c r="J1854" s="2">
        <f t="shared" si="147"/>
        <v>7</v>
      </c>
      <c r="K1854" t="str">
        <f t="shared" si="148"/>
        <v>Pantserjuffers</v>
      </c>
      <c r="L1854" s="25">
        <f t="shared" si="145"/>
        <v>28.714285714285715</v>
      </c>
    </row>
    <row r="1855" spans="1:12" x14ac:dyDescent="0.25">
      <c r="A1855">
        <v>17</v>
      </c>
      <c r="B1855" t="s">
        <v>65</v>
      </c>
      <c r="C1855" s="1">
        <v>42937.638888888891</v>
      </c>
      <c r="D1855">
        <v>1</v>
      </c>
      <c r="E1855" t="s">
        <v>26</v>
      </c>
      <c r="F1855" t="s">
        <v>27</v>
      </c>
      <c r="G1855">
        <v>2</v>
      </c>
      <c r="H1855" t="str">
        <f t="shared" si="144"/>
        <v>AWD</v>
      </c>
      <c r="I1855" s="2">
        <f t="shared" si="146"/>
        <v>2017</v>
      </c>
      <c r="J1855" s="2">
        <f t="shared" si="147"/>
        <v>7</v>
      </c>
      <c r="K1855" t="str">
        <f t="shared" si="148"/>
        <v>Glazenmakers</v>
      </c>
      <c r="L1855" s="25">
        <f t="shared" si="145"/>
        <v>28.714285714285715</v>
      </c>
    </row>
    <row r="1856" spans="1:12" x14ac:dyDescent="0.25">
      <c r="A1856">
        <v>17</v>
      </c>
      <c r="B1856" t="s">
        <v>65</v>
      </c>
      <c r="C1856" s="1">
        <v>42937.638888888891</v>
      </c>
      <c r="D1856">
        <v>1</v>
      </c>
      <c r="E1856" t="s">
        <v>34</v>
      </c>
      <c r="F1856" t="s">
        <v>35</v>
      </c>
      <c r="G1856">
        <v>9</v>
      </c>
      <c r="H1856" t="str">
        <f t="shared" si="144"/>
        <v>AWD</v>
      </c>
      <c r="I1856" s="2">
        <f t="shared" si="146"/>
        <v>2017</v>
      </c>
      <c r="J1856" s="2">
        <f t="shared" si="147"/>
        <v>7</v>
      </c>
      <c r="K1856" t="str">
        <f t="shared" si="148"/>
        <v>Pantserjuffers</v>
      </c>
      <c r="L1856" s="25">
        <f t="shared" si="145"/>
        <v>28.714285714285715</v>
      </c>
    </row>
    <row r="1857" spans="1:12" x14ac:dyDescent="0.25">
      <c r="A1857">
        <v>17</v>
      </c>
      <c r="B1857" t="s">
        <v>65</v>
      </c>
      <c r="C1857" s="1">
        <v>42937.638888888891</v>
      </c>
      <c r="D1857">
        <v>1</v>
      </c>
      <c r="E1857" t="s">
        <v>10</v>
      </c>
      <c r="F1857" t="s">
        <v>11</v>
      </c>
      <c r="G1857">
        <v>51</v>
      </c>
      <c r="H1857" t="str">
        <f t="shared" si="144"/>
        <v>AWD</v>
      </c>
      <c r="I1857" s="2">
        <f t="shared" si="146"/>
        <v>2017</v>
      </c>
      <c r="J1857" s="2">
        <f t="shared" si="147"/>
        <v>7</v>
      </c>
      <c r="K1857" t="str">
        <f t="shared" si="148"/>
        <v>Waterjuffer</v>
      </c>
      <c r="L1857" s="25">
        <f t="shared" si="145"/>
        <v>28.714285714285715</v>
      </c>
    </row>
    <row r="1858" spans="1:12" x14ac:dyDescent="0.25">
      <c r="A1858">
        <v>17</v>
      </c>
      <c r="B1858" t="s">
        <v>65</v>
      </c>
      <c r="C1858" s="1">
        <v>42937.638888888891</v>
      </c>
      <c r="D1858">
        <v>1</v>
      </c>
      <c r="E1858" t="s">
        <v>14</v>
      </c>
      <c r="F1858" t="s">
        <v>15</v>
      </c>
      <c r="G1858">
        <v>32</v>
      </c>
      <c r="H1858" t="str">
        <f t="shared" ref="H1858:H1921" si="149">VLOOKUP(A1858,$N$2:$O$51,2,FALSE)</f>
        <v>AWD</v>
      </c>
      <c r="I1858" s="2">
        <f t="shared" si="146"/>
        <v>2017</v>
      </c>
      <c r="J1858" s="2">
        <f t="shared" si="147"/>
        <v>7</v>
      </c>
      <c r="K1858" t="str">
        <f t="shared" si="148"/>
        <v>Waterjuffer</v>
      </c>
      <c r="L1858" s="25">
        <f t="shared" si="145"/>
        <v>28.714285714285715</v>
      </c>
    </row>
    <row r="1859" spans="1:12" x14ac:dyDescent="0.25">
      <c r="A1859">
        <v>17</v>
      </c>
      <c r="B1859" t="s">
        <v>65</v>
      </c>
      <c r="C1859" s="1">
        <v>42949.513888888891</v>
      </c>
      <c r="D1859">
        <v>1</v>
      </c>
      <c r="E1859" t="s">
        <v>20</v>
      </c>
      <c r="F1859" t="s">
        <v>21</v>
      </c>
      <c r="G1859">
        <v>12</v>
      </c>
      <c r="H1859" t="str">
        <f t="shared" si="149"/>
        <v>AWD</v>
      </c>
      <c r="I1859" s="2">
        <f t="shared" si="146"/>
        <v>2017</v>
      </c>
      <c r="J1859" s="2">
        <f t="shared" si="147"/>
        <v>8</v>
      </c>
      <c r="K1859" t="str">
        <f t="shared" si="148"/>
        <v>Waterjuffer</v>
      </c>
      <c r="L1859" s="25">
        <f t="shared" ref="L1859:L1922" si="150">(ROUNDDOWN(C1859-DATE(I1859,1,1),0))/7</f>
        <v>30.428571428571427</v>
      </c>
    </row>
    <row r="1860" spans="1:12" x14ac:dyDescent="0.25">
      <c r="A1860">
        <v>17</v>
      </c>
      <c r="B1860" t="s">
        <v>65</v>
      </c>
      <c r="C1860" s="1">
        <v>42949.513888888891</v>
      </c>
      <c r="D1860">
        <v>1</v>
      </c>
      <c r="E1860" t="s">
        <v>32</v>
      </c>
      <c r="F1860" t="s">
        <v>33</v>
      </c>
      <c r="G1860">
        <v>2</v>
      </c>
      <c r="H1860" t="str">
        <f t="shared" si="149"/>
        <v>AWD</v>
      </c>
      <c r="I1860" s="2">
        <f t="shared" si="146"/>
        <v>2017</v>
      </c>
      <c r="J1860" s="2">
        <f t="shared" si="147"/>
        <v>8</v>
      </c>
      <c r="K1860" t="str">
        <f t="shared" si="148"/>
        <v>Korenbouten</v>
      </c>
      <c r="L1860" s="25">
        <f t="shared" si="150"/>
        <v>30.428571428571427</v>
      </c>
    </row>
    <row r="1861" spans="1:12" x14ac:dyDescent="0.25">
      <c r="A1861">
        <v>17</v>
      </c>
      <c r="B1861" t="s">
        <v>65</v>
      </c>
      <c r="C1861" s="1">
        <v>42949.513888888891</v>
      </c>
      <c r="D1861">
        <v>1</v>
      </c>
      <c r="E1861" t="s">
        <v>55</v>
      </c>
      <c r="F1861" t="s">
        <v>56</v>
      </c>
      <c r="G1861">
        <v>2</v>
      </c>
      <c r="H1861" t="str">
        <f t="shared" si="149"/>
        <v>AWD</v>
      </c>
      <c r="I1861" s="2">
        <f t="shared" si="146"/>
        <v>2017</v>
      </c>
      <c r="J1861" s="2">
        <f t="shared" si="147"/>
        <v>8</v>
      </c>
      <c r="K1861" t="str">
        <f t="shared" si="148"/>
        <v>Korenbouten</v>
      </c>
      <c r="L1861" s="25">
        <f t="shared" si="150"/>
        <v>30.428571428571427</v>
      </c>
    </row>
    <row r="1862" spans="1:12" x14ac:dyDescent="0.25">
      <c r="A1862">
        <v>17</v>
      </c>
      <c r="B1862" t="s">
        <v>65</v>
      </c>
      <c r="C1862" s="1">
        <v>42949.513888888891</v>
      </c>
      <c r="D1862">
        <v>1</v>
      </c>
      <c r="E1862" t="s">
        <v>30</v>
      </c>
      <c r="F1862" t="s">
        <v>31</v>
      </c>
      <c r="G1862">
        <v>9</v>
      </c>
      <c r="H1862" t="str">
        <f t="shared" si="149"/>
        <v>AWD</v>
      </c>
      <c r="I1862" s="2">
        <f t="shared" si="146"/>
        <v>2017</v>
      </c>
      <c r="J1862" s="2">
        <f t="shared" si="147"/>
        <v>8</v>
      </c>
      <c r="K1862" t="str">
        <f t="shared" si="148"/>
        <v>Pantserjuffers</v>
      </c>
      <c r="L1862" s="25">
        <f t="shared" si="150"/>
        <v>30.428571428571427</v>
      </c>
    </row>
    <row r="1863" spans="1:12" x14ac:dyDescent="0.25">
      <c r="A1863">
        <v>17</v>
      </c>
      <c r="B1863" t="s">
        <v>65</v>
      </c>
      <c r="C1863" s="1">
        <v>42949.513888888891</v>
      </c>
      <c r="D1863">
        <v>1</v>
      </c>
      <c r="E1863" t="s">
        <v>34</v>
      </c>
      <c r="F1863" t="s">
        <v>35</v>
      </c>
      <c r="G1863">
        <v>6</v>
      </c>
      <c r="H1863" t="str">
        <f t="shared" si="149"/>
        <v>AWD</v>
      </c>
      <c r="I1863" s="2">
        <f t="shared" si="146"/>
        <v>2017</v>
      </c>
      <c r="J1863" s="2">
        <f t="shared" si="147"/>
        <v>8</v>
      </c>
      <c r="K1863" t="str">
        <f t="shared" si="148"/>
        <v>Pantserjuffers</v>
      </c>
      <c r="L1863" s="25">
        <f t="shared" si="150"/>
        <v>30.428571428571427</v>
      </c>
    </row>
    <row r="1864" spans="1:12" x14ac:dyDescent="0.25">
      <c r="A1864">
        <v>17</v>
      </c>
      <c r="B1864" t="s">
        <v>65</v>
      </c>
      <c r="C1864" s="1">
        <v>42949.513888888891</v>
      </c>
      <c r="D1864">
        <v>1</v>
      </c>
      <c r="E1864" t="s">
        <v>10</v>
      </c>
      <c r="F1864" t="s">
        <v>11</v>
      </c>
      <c r="G1864">
        <v>19</v>
      </c>
      <c r="H1864" t="str">
        <f t="shared" si="149"/>
        <v>AWD</v>
      </c>
      <c r="I1864" s="2">
        <f t="shared" si="146"/>
        <v>2017</v>
      </c>
      <c r="J1864" s="2">
        <f t="shared" si="147"/>
        <v>8</v>
      </c>
      <c r="K1864" t="str">
        <f t="shared" si="148"/>
        <v>Waterjuffer</v>
      </c>
      <c r="L1864" s="25">
        <f t="shared" si="150"/>
        <v>30.428571428571427</v>
      </c>
    </row>
    <row r="1865" spans="1:12" x14ac:dyDescent="0.25">
      <c r="A1865">
        <v>17</v>
      </c>
      <c r="B1865" t="s">
        <v>65</v>
      </c>
      <c r="C1865" s="1">
        <v>42949.513888888891</v>
      </c>
      <c r="D1865">
        <v>1</v>
      </c>
      <c r="E1865" t="s">
        <v>14</v>
      </c>
      <c r="F1865" t="s">
        <v>15</v>
      </c>
      <c r="G1865">
        <v>24</v>
      </c>
      <c r="H1865" t="str">
        <f t="shared" si="149"/>
        <v>AWD</v>
      </c>
      <c r="I1865" s="2">
        <f t="shared" si="146"/>
        <v>2017</v>
      </c>
      <c r="J1865" s="2">
        <f t="shared" si="147"/>
        <v>8</v>
      </c>
      <c r="K1865" t="str">
        <f t="shared" si="148"/>
        <v>Waterjuffer</v>
      </c>
      <c r="L1865" s="25">
        <f t="shared" si="150"/>
        <v>30.428571428571427</v>
      </c>
    </row>
    <row r="1866" spans="1:12" x14ac:dyDescent="0.25">
      <c r="A1866">
        <v>17</v>
      </c>
      <c r="B1866" t="s">
        <v>65</v>
      </c>
      <c r="C1866" s="1">
        <v>42961.504166666666</v>
      </c>
      <c r="D1866">
        <v>1</v>
      </c>
      <c r="E1866" t="s">
        <v>20</v>
      </c>
      <c r="F1866" t="s">
        <v>21</v>
      </c>
      <c r="G1866">
        <v>4</v>
      </c>
      <c r="H1866" t="str">
        <f t="shared" si="149"/>
        <v>AWD</v>
      </c>
      <c r="I1866" s="2">
        <f t="shared" si="146"/>
        <v>2017</v>
      </c>
      <c r="J1866" s="2">
        <f t="shared" si="147"/>
        <v>8</v>
      </c>
      <c r="K1866" t="str">
        <f t="shared" si="148"/>
        <v>Waterjuffer</v>
      </c>
      <c r="L1866" s="25">
        <f t="shared" si="150"/>
        <v>32.142857142857146</v>
      </c>
    </row>
    <row r="1867" spans="1:12" x14ac:dyDescent="0.25">
      <c r="A1867">
        <v>17</v>
      </c>
      <c r="B1867" t="s">
        <v>65</v>
      </c>
      <c r="C1867" s="1">
        <v>42961.504166666666</v>
      </c>
      <c r="D1867">
        <v>1</v>
      </c>
      <c r="E1867" t="s">
        <v>32</v>
      </c>
      <c r="F1867" t="s">
        <v>33</v>
      </c>
      <c r="G1867">
        <v>4</v>
      </c>
      <c r="H1867" t="str">
        <f t="shared" si="149"/>
        <v>AWD</v>
      </c>
      <c r="I1867" s="2">
        <f t="shared" si="146"/>
        <v>2017</v>
      </c>
      <c r="J1867" s="2">
        <f t="shared" si="147"/>
        <v>8</v>
      </c>
      <c r="K1867" t="str">
        <f t="shared" si="148"/>
        <v>Korenbouten</v>
      </c>
      <c r="L1867" s="25">
        <f t="shared" si="150"/>
        <v>32.142857142857146</v>
      </c>
    </row>
    <row r="1868" spans="1:12" x14ac:dyDescent="0.25">
      <c r="A1868">
        <v>17</v>
      </c>
      <c r="B1868" t="s">
        <v>65</v>
      </c>
      <c r="C1868" s="1">
        <v>42961.504166666666</v>
      </c>
      <c r="D1868">
        <v>1</v>
      </c>
      <c r="E1868" t="s">
        <v>30</v>
      </c>
      <c r="F1868" t="s">
        <v>31</v>
      </c>
      <c r="G1868">
        <v>6</v>
      </c>
      <c r="H1868" t="str">
        <f t="shared" si="149"/>
        <v>AWD</v>
      </c>
      <c r="I1868" s="2">
        <f t="shared" si="146"/>
        <v>2017</v>
      </c>
      <c r="J1868" s="2">
        <f t="shared" si="147"/>
        <v>8</v>
      </c>
      <c r="K1868" t="str">
        <f t="shared" si="148"/>
        <v>Pantserjuffers</v>
      </c>
      <c r="L1868" s="25">
        <f t="shared" si="150"/>
        <v>32.142857142857146</v>
      </c>
    </row>
    <row r="1869" spans="1:12" x14ac:dyDescent="0.25">
      <c r="A1869">
        <v>17</v>
      </c>
      <c r="B1869" t="s">
        <v>65</v>
      </c>
      <c r="C1869" s="1">
        <v>42961.504166666666</v>
      </c>
      <c r="D1869">
        <v>1</v>
      </c>
      <c r="E1869" t="s">
        <v>34</v>
      </c>
      <c r="F1869" t="s">
        <v>35</v>
      </c>
      <c r="G1869">
        <v>5</v>
      </c>
      <c r="H1869" t="str">
        <f t="shared" si="149"/>
        <v>AWD</v>
      </c>
      <c r="I1869" s="2">
        <f t="shared" si="146"/>
        <v>2017</v>
      </c>
      <c r="J1869" s="2">
        <f t="shared" si="147"/>
        <v>8</v>
      </c>
      <c r="K1869" t="str">
        <f t="shared" si="148"/>
        <v>Pantserjuffers</v>
      </c>
      <c r="L1869" s="25">
        <f t="shared" si="150"/>
        <v>32.142857142857146</v>
      </c>
    </row>
    <row r="1870" spans="1:12" x14ac:dyDescent="0.25">
      <c r="A1870">
        <v>17</v>
      </c>
      <c r="B1870" t="s">
        <v>65</v>
      </c>
      <c r="C1870" s="1">
        <v>42961.504166666666</v>
      </c>
      <c r="D1870">
        <v>1</v>
      </c>
      <c r="E1870" t="s">
        <v>10</v>
      </c>
      <c r="F1870" t="s">
        <v>11</v>
      </c>
      <c r="G1870">
        <v>16</v>
      </c>
      <c r="H1870" t="str">
        <f t="shared" si="149"/>
        <v>AWD</v>
      </c>
      <c r="I1870" s="2">
        <f t="shared" si="146"/>
        <v>2017</v>
      </c>
      <c r="J1870" s="2">
        <f t="shared" si="147"/>
        <v>8</v>
      </c>
      <c r="K1870" t="str">
        <f t="shared" si="148"/>
        <v>Waterjuffer</v>
      </c>
      <c r="L1870" s="25">
        <f t="shared" si="150"/>
        <v>32.142857142857146</v>
      </c>
    </row>
    <row r="1871" spans="1:12" x14ac:dyDescent="0.25">
      <c r="A1871">
        <v>17</v>
      </c>
      <c r="B1871" t="s">
        <v>65</v>
      </c>
      <c r="C1871" s="1">
        <v>42961.504166666666</v>
      </c>
      <c r="D1871">
        <v>1</v>
      </c>
      <c r="E1871" t="s">
        <v>36</v>
      </c>
      <c r="F1871" t="s">
        <v>37</v>
      </c>
      <c r="G1871">
        <v>1</v>
      </c>
      <c r="H1871" t="str">
        <f t="shared" si="149"/>
        <v>AWD</v>
      </c>
      <c r="I1871" s="2">
        <f t="shared" si="146"/>
        <v>2017</v>
      </c>
      <c r="J1871" s="2">
        <f t="shared" si="147"/>
        <v>8</v>
      </c>
      <c r="K1871" t="str">
        <f t="shared" si="148"/>
        <v>Glazenmakers</v>
      </c>
      <c r="L1871" s="25">
        <f t="shared" si="150"/>
        <v>32.142857142857146</v>
      </c>
    </row>
    <row r="1872" spans="1:12" x14ac:dyDescent="0.25">
      <c r="A1872">
        <v>17</v>
      </c>
      <c r="B1872" t="s">
        <v>65</v>
      </c>
      <c r="C1872" s="1">
        <v>42961.504166666666</v>
      </c>
      <c r="D1872">
        <v>1</v>
      </c>
      <c r="E1872" t="s">
        <v>14</v>
      </c>
      <c r="F1872" t="s">
        <v>15</v>
      </c>
      <c r="G1872">
        <v>17</v>
      </c>
      <c r="H1872" t="str">
        <f t="shared" si="149"/>
        <v>AWD</v>
      </c>
      <c r="I1872" s="2">
        <f t="shared" si="146"/>
        <v>2017</v>
      </c>
      <c r="J1872" s="2">
        <f t="shared" si="147"/>
        <v>8</v>
      </c>
      <c r="K1872" t="str">
        <f t="shared" si="148"/>
        <v>Waterjuffer</v>
      </c>
      <c r="L1872" s="25">
        <f t="shared" si="150"/>
        <v>32.142857142857146</v>
      </c>
    </row>
    <row r="1873" spans="1:12" x14ac:dyDescent="0.25">
      <c r="A1873">
        <v>17</v>
      </c>
      <c r="B1873" t="s">
        <v>65</v>
      </c>
      <c r="C1873" s="1">
        <v>42962.642361111109</v>
      </c>
      <c r="D1873">
        <v>1</v>
      </c>
      <c r="E1873" t="s">
        <v>20</v>
      </c>
      <c r="F1873" t="s">
        <v>21</v>
      </c>
      <c r="G1873">
        <v>6</v>
      </c>
      <c r="H1873" t="str">
        <f t="shared" si="149"/>
        <v>AWD</v>
      </c>
      <c r="I1873" s="2">
        <f t="shared" si="146"/>
        <v>2017</v>
      </c>
      <c r="J1873" s="2">
        <f t="shared" si="147"/>
        <v>8</v>
      </c>
      <c r="K1873" t="str">
        <f t="shared" si="148"/>
        <v>Waterjuffer</v>
      </c>
      <c r="L1873" s="25">
        <f t="shared" si="150"/>
        <v>32.285714285714285</v>
      </c>
    </row>
    <row r="1874" spans="1:12" x14ac:dyDescent="0.25">
      <c r="A1874">
        <v>17</v>
      </c>
      <c r="B1874" t="s">
        <v>65</v>
      </c>
      <c r="C1874" s="1">
        <v>42962.642361111109</v>
      </c>
      <c r="D1874">
        <v>1</v>
      </c>
      <c r="E1874" t="s">
        <v>8</v>
      </c>
      <c r="F1874" t="s">
        <v>9</v>
      </c>
      <c r="G1874">
        <v>1</v>
      </c>
      <c r="H1874" t="str">
        <f t="shared" si="149"/>
        <v>AWD</v>
      </c>
      <c r="I1874" s="2">
        <f t="shared" si="146"/>
        <v>2017</v>
      </c>
      <c r="J1874" s="2">
        <f t="shared" si="147"/>
        <v>8</v>
      </c>
      <c r="K1874" t="str">
        <f t="shared" si="148"/>
        <v>Pantserjuffers</v>
      </c>
      <c r="L1874" s="25">
        <f t="shared" si="150"/>
        <v>32.285714285714285</v>
      </c>
    </row>
    <row r="1875" spans="1:12" x14ac:dyDescent="0.25">
      <c r="A1875">
        <v>17</v>
      </c>
      <c r="B1875" t="s">
        <v>65</v>
      </c>
      <c r="C1875" s="1">
        <v>42962.642361111109</v>
      </c>
      <c r="D1875">
        <v>1</v>
      </c>
      <c r="E1875" t="s">
        <v>32</v>
      </c>
      <c r="F1875" t="s">
        <v>33</v>
      </c>
      <c r="G1875">
        <v>1</v>
      </c>
      <c r="H1875" t="str">
        <f t="shared" si="149"/>
        <v>AWD</v>
      </c>
      <c r="I1875" s="2">
        <f t="shared" si="146"/>
        <v>2017</v>
      </c>
      <c r="J1875" s="2">
        <f t="shared" si="147"/>
        <v>8</v>
      </c>
      <c r="K1875" t="str">
        <f t="shared" si="148"/>
        <v>Korenbouten</v>
      </c>
      <c r="L1875" s="25">
        <f t="shared" si="150"/>
        <v>32.285714285714285</v>
      </c>
    </row>
    <row r="1876" spans="1:12" x14ac:dyDescent="0.25">
      <c r="A1876">
        <v>17</v>
      </c>
      <c r="B1876" t="s">
        <v>65</v>
      </c>
      <c r="C1876" s="1">
        <v>42962.642361111109</v>
      </c>
      <c r="D1876">
        <v>1</v>
      </c>
      <c r="E1876" t="s">
        <v>26</v>
      </c>
      <c r="F1876" t="s">
        <v>27</v>
      </c>
      <c r="G1876">
        <v>1</v>
      </c>
      <c r="H1876" t="str">
        <f t="shared" si="149"/>
        <v>AWD</v>
      </c>
      <c r="I1876" s="2">
        <f t="shared" si="146"/>
        <v>2017</v>
      </c>
      <c r="J1876" s="2">
        <f t="shared" si="147"/>
        <v>8</v>
      </c>
      <c r="K1876" t="str">
        <f t="shared" si="148"/>
        <v>Glazenmakers</v>
      </c>
      <c r="L1876" s="25">
        <f t="shared" si="150"/>
        <v>32.285714285714285</v>
      </c>
    </row>
    <row r="1877" spans="1:12" x14ac:dyDescent="0.25">
      <c r="A1877">
        <v>17</v>
      </c>
      <c r="B1877" t="s">
        <v>65</v>
      </c>
      <c r="C1877" s="1">
        <v>42962.642361111109</v>
      </c>
      <c r="D1877">
        <v>1</v>
      </c>
      <c r="E1877" t="s">
        <v>34</v>
      </c>
      <c r="F1877" t="s">
        <v>35</v>
      </c>
      <c r="G1877">
        <v>2</v>
      </c>
      <c r="H1877" t="str">
        <f t="shared" si="149"/>
        <v>AWD</v>
      </c>
      <c r="I1877" s="2">
        <f t="shared" si="146"/>
        <v>2017</v>
      </c>
      <c r="J1877" s="2">
        <f t="shared" si="147"/>
        <v>8</v>
      </c>
      <c r="K1877" t="str">
        <f t="shared" si="148"/>
        <v>Pantserjuffers</v>
      </c>
      <c r="L1877" s="25">
        <f t="shared" si="150"/>
        <v>32.285714285714285</v>
      </c>
    </row>
    <row r="1878" spans="1:12" x14ac:dyDescent="0.25">
      <c r="A1878">
        <v>17</v>
      </c>
      <c r="B1878" t="s">
        <v>65</v>
      </c>
      <c r="C1878" s="1">
        <v>42962.642361111109</v>
      </c>
      <c r="D1878">
        <v>1</v>
      </c>
      <c r="E1878" t="s">
        <v>14</v>
      </c>
      <c r="F1878" t="s">
        <v>15</v>
      </c>
      <c r="G1878">
        <v>14</v>
      </c>
      <c r="H1878" t="str">
        <f t="shared" si="149"/>
        <v>AWD</v>
      </c>
      <c r="I1878" s="2">
        <f t="shared" si="146"/>
        <v>2017</v>
      </c>
      <c r="J1878" s="2">
        <f t="shared" si="147"/>
        <v>8</v>
      </c>
      <c r="K1878" t="str">
        <f t="shared" si="148"/>
        <v>Waterjuffer</v>
      </c>
      <c r="L1878" s="25">
        <f t="shared" si="150"/>
        <v>32.285714285714285</v>
      </c>
    </row>
    <row r="1879" spans="1:12" x14ac:dyDescent="0.25">
      <c r="A1879">
        <v>17</v>
      </c>
      <c r="B1879" t="s">
        <v>65</v>
      </c>
      <c r="C1879" s="1">
        <v>43229.642361111109</v>
      </c>
      <c r="D1879">
        <v>1</v>
      </c>
      <c r="E1879" t="s">
        <v>28</v>
      </c>
      <c r="F1879" t="s">
        <v>29</v>
      </c>
      <c r="G1879">
        <v>9</v>
      </c>
      <c r="H1879" t="str">
        <f t="shared" si="149"/>
        <v>AWD</v>
      </c>
      <c r="I1879" s="2">
        <f t="shared" si="146"/>
        <v>2018</v>
      </c>
      <c r="J1879" s="2">
        <f t="shared" si="147"/>
        <v>5</v>
      </c>
      <c r="K1879" t="str">
        <f t="shared" si="148"/>
        <v>Korenbouten</v>
      </c>
      <c r="L1879" s="25">
        <f t="shared" si="150"/>
        <v>18.285714285714285</v>
      </c>
    </row>
    <row r="1880" spans="1:12" x14ac:dyDescent="0.25">
      <c r="A1880">
        <v>17</v>
      </c>
      <c r="B1880" t="s">
        <v>65</v>
      </c>
      <c r="C1880" s="1">
        <v>43229.642361111109</v>
      </c>
      <c r="D1880">
        <v>1</v>
      </c>
      <c r="E1880" t="s">
        <v>14</v>
      </c>
      <c r="F1880" t="s">
        <v>15</v>
      </c>
      <c r="G1880">
        <v>15</v>
      </c>
      <c r="H1880" t="str">
        <f t="shared" si="149"/>
        <v>AWD</v>
      </c>
      <c r="I1880" s="2">
        <f t="shared" si="146"/>
        <v>2018</v>
      </c>
      <c r="J1880" s="2">
        <f t="shared" si="147"/>
        <v>5</v>
      </c>
      <c r="K1880" t="str">
        <f t="shared" si="148"/>
        <v>Waterjuffer</v>
      </c>
      <c r="L1880" s="25">
        <f t="shared" si="150"/>
        <v>18.285714285714285</v>
      </c>
    </row>
    <row r="1881" spans="1:12" x14ac:dyDescent="0.25">
      <c r="A1881">
        <v>17</v>
      </c>
      <c r="B1881" t="s">
        <v>65</v>
      </c>
      <c r="C1881" s="1">
        <v>43229.642361111109</v>
      </c>
      <c r="D1881">
        <v>1</v>
      </c>
      <c r="E1881" t="s">
        <v>10</v>
      </c>
      <c r="F1881" t="s">
        <v>11</v>
      </c>
      <c r="G1881">
        <v>5</v>
      </c>
      <c r="H1881" t="str">
        <f t="shared" si="149"/>
        <v>AWD</v>
      </c>
      <c r="I1881" s="2">
        <f t="shared" si="146"/>
        <v>2018</v>
      </c>
      <c r="J1881" s="2">
        <f t="shared" si="147"/>
        <v>5</v>
      </c>
      <c r="K1881" t="str">
        <f t="shared" si="148"/>
        <v>Waterjuffer</v>
      </c>
      <c r="L1881" s="25">
        <f t="shared" si="150"/>
        <v>18.285714285714285</v>
      </c>
    </row>
    <row r="1882" spans="1:12" x14ac:dyDescent="0.25">
      <c r="A1882">
        <v>17</v>
      </c>
      <c r="B1882" t="s">
        <v>65</v>
      </c>
      <c r="C1882" s="1">
        <v>43229.642361111109</v>
      </c>
      <c r="D1882">
        <v>1</v>
      </c>
      <c r="E1882" t="s">
        <v>66</v>
      </c>
      <c r="F1882" t="s">
        <v>67</v>
      </c>
      <c r="G1882">
        <v>1</v>
      </c>
      <c r="H1882" t="str">
        <f t="shared" si="149"/>
        <v>AWD</v>
      </c>
      <c r="I1882" s="2">
        <f t="shared" si="146"/>
        <v>2018</v>
      </c>
      <c r="J1882" s="2">
        <f t="shared" si="147"/>
        <v>5</v>
      </c>
      <c r="K1882" t="str">
        <f t="shared" si="148"/>
        <v>Korenbouten</v>
      </c>
      <c r="L1882" s="25">
        <f t="shared" si="150"/>
        <v>18.285714285714285</v>
      </c>
    </row>
    <row r="1883" spans="1:12" x14ac:dyDescent="0.25">
      <c r="A1883">
        <v>17</v>
      </c>
      <c r="B1883" t="s">
        <v>65</v>
      </c>
      <c r="C1883" s="1">
        <v>43249.513888888891</v>
      </c>
      <c r="D1883">
        <v>1</v>
      </c>
      <c r="E1883" t="s">
        <v>20</v>
      </c>
      <c r="F1883" t="s">
        <v>21</v>
      </c>
      <c r="G1883">
        <v>29</v>
      </c>
      <c r="H1883" t="str">
        <f t="shared" si="149"/>
        <v>AWD</v>
      </c>
      <c r="I1883" s="2">
        <f t="shared" si="146"/>
        <v>2018</v>
      </c>
      <c r="J1883" s="2">
        <f t="shared" si="147"/>
        <v>5</v>
      </c>
      <c r="K1883" t="str">
        <f t="shared" si="148"/>
        <v>Waterjuffer</v>
      </c>
      <c r="L1883" s="25">
        <f t="shared" si="150"/>
        <v>21.142857142857142</v>
      </c>
    </row>
    <row r="1884" spans="1:12" x14ac:dyDescent="0.25">
      <c r="A1884">
        <v>17</v>
      </c>
      <c r="B1884" t="s">
        <v>65</v>
      </c>
      <c r="C1884" s="1">
        <v>43249.513888888891</v>
      </c>
      <c r="D1884">
        <v>1</v>
      </c>
      <c r="E1884" t="s">
        <v>26</v>
      </c>
      <c r="F1884" t="s">
        <v>27</v>
      </c>
      <c r="G1884">
        <v>1</v>
      </c>
      <c r="H1884" t="str">
        <f t="shared" si="149"/>
        <v>AWD</v>
      </c>
      <c r="I1884" s="2">
        <f t="shared" si="146"/>
        <v>2018</v>
      </c>
      <c r="J1884" s="2">
        <f t="shared" si="147"/>
        <v>5</v>
      </c>
      <c r="K1884" t="str">
        <f t="shared" si="148"/>
        <v>Glazenmakers</v>
      </c>
      <c r="L1884" s="25">
        <f t="shared" si="150"/>
        <v>21.142857142857142</v>
      </c>
    </row>
    <row r="1885" spans="1:12" x14ac:dyDescent="0.25">
      <c r="A1885">
        <v>17</v>
      </c>
      <c r="B1885" t="s">
        <v>65</v>
      </c>
      <c r="C1885" s="1">
        <v>43249.513888888891</v>
      </c>
      <c r="D1885">
        <v>1</v>
      </c>
      <c r="E1885" t="s">
        <v>10</v>
      </c>
      <c r="F1885" t="s">
        <v>11</v>
      </c>
      <c r="G1885">
        <v>14</v>
      </c>
      <c r="H1885" t="str">
        <f t="shared" si="149"/>
        <v>AWD</v>
      </c>
      <c r="I1885" s="2">
        <f t="shared" si="146"/>
        <v>2018</v>
      </c>
      <c r="J1885" s="2">
        <f t="shared" si="147"/>
        <v>5</v>
      </c>
      <c r="K1885" t="str">
        <f t="shared" si="148"/>
        <v>Waterjuffer</v>
      </c>
      <c r="L1885" s="25">
        <f t="shared" si="150"/>
        <v>21.142857142857142</v>
      </c>
    </row>
    <row r="1886" spans="1:12" x14ac:dyDescent="0.25">
      <c r="A1886">
        <v>17</v>
      </c>
      <c r="B1886" t="s">
        <v>65</v>
      </c>
      <c r="C1886" s="1">
        <v>43249.513888888891</v>
      </c>
      <c r="D1886">
        <v>1</v>
      </c>
      <c r="E1886" t="s">
        <v>28</v>
      </c>
      <c r="F1886" t="s">
        <v>29</v>
      </c>
      <c r="G1886">
        <v>7</v>
      </c>
      <c r="H1886" t="str">
        <f t="shared" si="149"/>
        <v>AWD</v>
      </c>
      <c r="I1886" s="2">
        <f t="shared" si="146"/>
        <v>2018</v>
      </c>
      <c r="J1886" s="2">
        <f t="shared" si="147"/>
        <v>5</v>
      </c>
      <c r="K1886" t="str">
        <f t="shared" si="148"/>
        <v>Korenbouten</v>
      </c>
      <c r="L1886" s="25">
        <f t="shared" si="150"/>
        <v>21.142857142857142</v>
      </c>
    </row>
    <row r="1887" spans="1:12" x14ac:dyDescent="0.25">
      <c r="A1887">
        <v>17</v>
      </c>
      <c r="B1887" t="s">
        <v>65</v>
      </c>
      <c r="C1887" s="1">
        <v>43249.513888888891</v>
      </c>
      <c r="D1887">
        <v>1</v>
      </c>
      <c r="E1887" t="s">
        <v>14</v>
      </c>
      <c r="F1887" t="s">
        <v>15</v>
      </c>
      <c r="G1887">
        <v>8</v>
      </c>
      <c r="H1887" t="str">
        <f t="shared" si="149"/>
        <v>AWD</v>
      </c>
      <c r="I1887" s="2">
        <f t="shared" si="146"/>
        <v>2018</v>
      </c>
      <c r="J1887" s="2">
        <f t="shared" si="147"/>
        <v>5</v>
      </c>
      <c r="K1887" t="str">
        <f t="shared" si="148"/>
        <v>Waterjuffer</v>
      </c>
      <c r="L1887" s="25">
        <f t="shared" si="150"/>
        <v>21.142857142857142</v>
      </c>
    </row>
    <row r="1888" spans="1:12" x14ac:dyDescent="0.25">
      <c r="A1888">
        <v>17</v>
      </c>
      <c r="B1888" t="s">
        <v>65</v>
      </c>
      <c r="C1888" s="1">
        <v>43258.475694444445</v>
      </c>
      <c r="D1888">
        <v>1</v>
      </c>
      <c r="E1888" t="s">
        <v>20</v>
      </c>
      <c r="F1888" t="s">
        <v>21</v>
      </c>
      <c r="G1888">
        <v>45</v>
      </c>
      <c r="H1888" t="str">
        <f t="shared" si="149"/>
        <v>AWD</v>
      </c>
      <c r="I1888" s="2">
        <f t="shared" si="146"/>
        <v>2018</v>
      </c>
      <c r="J1888" s="2">
        <f t="shared" si="147"/>
        <v>6</v>
      </c>
      <c r="K1888" t="str">
        <f t="shared" si="148"/>
        <v>Waterjuffer</v>
      </c>
      <c r="L1888" s="25">
        <f t="shared" si="150"/>
        <v>22.428571428571427</v>
      </c>
    </row>
    <row r="1889" spans="1:12" x14ac:dyDescent="0.25">
      <c r="A1889">
        <v>17</v>
      </c>
      <c r="B1889" t="s">
        <v>65</v>
      </c>
      <c r="C1889" s="1">
        <v>43258.475694444445</v>
      </c>
      <c r="D1889">
        <v>1</v>
      </c>
      <c r="E1889" t="s">
        <v>18</v>
      </c>
      <c r="F1889" t="s">
        <v>19</v>
      </c>
      <c r="G1889">
        <v>1</v>
      </c>
      <c r="H1889" t="str">
        <f t="shared" si="149"/>
        <v>AWD</v>
      </c>
      <c r="I1889" s="2">
        <f t="shared" si="146"/>
        <v>2018</v>
      </c>
      <c r="J1889" s="2">
        <f t="shared" si="147"/>
        <v>6</v>
      </c>
      <c r="K1889" t="str">
        <f t="shared" si="148"/>
        <v>Korenbouten</v>
      </c>
      <c r="L1889" s="25">
        <f t="shared" si="150"/>
        <v>22.428571428571427</v>
      </c>
    </row>
    <row r="1890" spans="1:12" x14ac:dyDescent="0.25">
      <c r="A1890">
        <v>17</v>
      </c>
      <c r="B1890" t="s">
        <v>65</v>
      </c>
      <c r="C1890" s="1">
        <v>43258.475694444445</v>
      </c>
      <c r="D1890">
        <v>1</v>
      </c>
      <c r="E1890" t="s">
        <v>10</v>
      </c>
      <c r="F1890" t="s">
        <v>11</v>
      </c>
      <c r="G1890">
        <v>57</v>
      </c>
      <c r="H1890" t="str">
        <f t="shared" si="149"/>
        <v>AWD</v>
      </c>
      <c r="I1890" s="2">
        <f t="shared" si="146"/>
        <v>2018</v>
      </c>
      <c r="J1890" s="2">
        <f t="shared" si="147"/>
        <v>6</v>
      </c>
      <c r="K1890" t="str">
        <f t="shared" si="148"/>
        <v>Waterjuffer</v>
      </c>
      <c r="L1890" s="25">
        <f t="shared" si="150"/>
        <v>22.428571428571427</v>
      </c>
    </row>
    <row r="1891" spans="1:12" x14ac:dyDescent="0.25">
      <c r="A1891">
        <v>17</v>
      </c>
      <c r="B1891" t="s">
        <v>65</v>
      </c>
      <c r="C1891" s="1">
        <v>43258.475694444445</v>
      </c>
      <c r="D1891">
        <v>1</v>
      </c>
      <c r="E1891" t="s">
        <v>28</v>
      </c>
      <c r="F1891" t="s">
        <v>29</v>
      </c>
      <c r="G1891">
        <v>23</v>
      </c>
      <c r="H1891" t="str">
        <f t="shared" si="149"/>
        <v>AWD</v>
      </c>
      <c r="I1891" s="2">
        <f t="shared" si="146"/>
        <v>2018</v>
      </c>
      <c r="J1891" s="2">
        <f t="shared" si="147"/>
        <v>6</v>
      </c>
      <c r="K1891" t="str">
        <f t="shared" si="148"/>
        <v>Korenbouten</v>
      </c>
      <c r="L1891" s="25">
        <f t="shared" si="150"/>
        <v>22.428571428571427</v>
      </c>
    </row>
    <row r="1892" spans="1:12" x14ac:dyDescent="0.25">
      <c r="A1892">
        <v>17</v>
      </c>
      <c r="B1892" t="s">
        <v>65</v>
      </c>
      <c r="C1892" s="1">
        <v>43258.475694444445</v>
      </c>
      <c r="D1892">
        <v>1</v>
      </c>
      <c r="E1892" t="s">
        <v>14</v>
      </c>
      <c r="F1892" t="s">
        <v>15</v>
      </c>
      <c r="G1892">
        <v>11</v>
      </c>
      <c r="H1892" t="str">
        <f t="shared" si="149"/>
        <v>AWD</v>
      </c>
      <c r="I1892" s="2">
        <f t="shared" si="146"/>
        <v>2018</v>
      </c>
      <c r="J1892" s="2">
        <f t="shared" si="147"/>
        <v>6</v>
      </c>
      <c r="K1892" t="str">
        <f t="shared" si="148"/>
        <v>Waterjuffer</v>
      </c>
      <c r="L1892" s="25">
        <f t="shared" si="150"/>
        <v>22.428571428571427</v>
      </c>
    </row>
    <row r="1893" spans="1:12" x14ac:dyDescent="0.25">
      <c r="A1893">
        <v>17</v>
      </c>
      <c r="B1893" t="s">
        <v>65</v>
      </c>
      <c r="C1893" s="1">
        <v>43280.642361111109</v>
      </c>
      <c r="D1893">
        <v>1</v>
      </c>
      <c r="E1893" t="s">
        <v>20</v>
      </c>
      <c r="F1893" t="s">
        <v>21</v>
      </c>
      <c r="G1893">
        <v>29</v>
      </c>
      <c r="H1893" t="str">
        <f t="shared" si="149"/>
        <v>AWD</v>
      </c>
      <c r="I1893" s="2">
        <f t="shared" si="146"/>
        <v>2018</v>
      </c>
      <c r="J1893" s="2">
        <f t="shared" si="147"/>
        <v>6</v>
      </c>
      <c r="K1893" t="str">
        <f t="shared" si="148"/>
        <v>Waterjuffer</v>
      </c>
      <c r="L1893" s="25">
        <f t="shared" si="150"/>
        <v>25.571428571428573</v>
      </c>
    </row>
    <row r="1894" spans="1:12" x14ac:dyDescent="0.25">
      <c r="A1894">
        <v>17</v>
      </c>
      <c r="B1894" t="s">
        <v>65</v>
      </c>
      <c r="C1894" s="1">
        <v>43280.642361111109</v>
      </c>
      <c r="D1894">
        <v>1</v>
      </c>
      <c r="E1894" t="s">
        <v>26</v>
      </c>
      <c r="F1894" t="s">
        <v>27</v>
      </c>
      <c r="G1894">
        <v>1</v>
      </c>
      <c r="H1894" t="str">
        <f t="shared" si="149"/>
        <v>AWD</v>
      </c>
      <c r="I1894" s="2">
        <f t="shared" si="146"/>
        <v>2018</v>
      </c>
      <c r="J1894" s="2">
        <f t="shared" si="147"/>
        <v>6</v>
      </c>
      <c r="K1894" t="str">
        <f t="shared" si="148"/>
        <v>Glazenmakers</v>
      </c>
      <c r="L1894" s="25">
        <f t="shared" si="150"/>
        <v>25.571428571428573</v>
      </c>
    </row>
    <row r="1895" spans="1:12" x14ac:dyDescent="0.25">
      <c r="A1895">
        <v>17</v>
      </c>
      <c r="B1895" t="s">
        <v>65</v>
      </c>
      <c r="C1895" s="1">
        <v>43280.642361111109</v>
      </c>
      <c r="D1895">
        <v>1</v>
      </c>
      <c r="E1895" t="s">
        <v>10</v>
      </c>
      <c r="F1895" t="s">
        <v>11</v>
      </c>
      <c r="G1895">
        <v>14</v>
      </c>
      <c r="H1895" t="str">
        <f t="shared" si="149"/>
        <v>AWD</v>
      </c>
      <c r="I1895" s="2">
        <f t="shared" si="146"/>
        <v>2018</v>
      </c>
      <c r="J1895" s="2">
        <f t="shared" si="147"/>
        <v>6</v>
      </c>
      <c r="K1895" t="str">
        <f t="shared" si="148"/>
        <v>Waterjuffer</v>
      </c>
      <c r="L1895" s="25">
        <f t="shared" si="150"/>
        <v>25.571428571428573</v>
      </c>
    </row>
    <row r="1896" spans="1:12" x14ac:dyDescent="0.25">
      <c r="A1896">
        <v>17</v>
      </c>
      <c r="B1896" t="s">
        <v>65</v>
      </c>
      <c r="C1896" s="1">
        <v>43280.642361111109</v>
      </c>
      <c r="D1896">
        <v>1</v>
      </c>
      <c r="E1896" t="s">
        <v>28</v>
      </c>
      <c r="F1896" t="s">
        <v>29</v>
      </c>
      <c r="G1896">
        <v>7</v>
      </c>
      <c r="H1896" t="str">
        <f t="shared" si="149"/>
        <v>AWD</v>
      </c>
      <c r="I1896" s="2">
        <f t="shared" si="146"/>
        <v>2018</v>
      </c>
      <c r="J1896" s="2">
        <f t="shared" si="147"/>
        <v>6</v>
      </c>
      <c r="K1896" t="str">
        <f t="shared" si="148"/>
        <v>Korenbouten</v>
      </c>
      <c r="L1896" s="25">
        <f t="shared" si="150"/>
        <v>25.571428571428573</v>
      </c>
    </row>
    <row r="1897" spans="1:12" x14ac:dyDescent="0.25">
      <c r="A1897">
        <v>17</v>
      </c>
      <c r="B1897" t="s">
        <v>65</v>
      </c>
      <c r="C1897" s="1">
        <v>43280.642361111109</v>
      </c>
      <c r="D1897">
        <v>1</v>
      </c>
      <c r="E1897" t="s">
        <v>14</v>
      </c>
      <c r="F1897" t="s">
        <v>15</v>
      </c>
      <c r="G1897">
        <v>8</v>
      </c>
      <c r="H1897" t="str">
        <f t="shared" si="149"/>
        <v>AWD</v>
      </c>
      <c r="I1897" s="2">
        <f t="shared" si="146"/>
        <v>2018</v>
      </c>
      <c r="J1897" s="2">
        <f t="shared" si="147"/>
        <v>6</v>
      </c>
      <c r="K1897" t="str">
        <f t="shared" si="148"/>
        <v>Waterjuffer</v>
      </c>
      <c r="L1897" s="25">
        <f t="shared" si="150"/>
        <v>25.571428571428573</v>
      </c>
    </row>
    <row r="1898" spans="1:12" x14ac:dyDescent="0.25">
      <c r="A1898">
        <v>17</v>
      </c>
      <c r="B1898" t="s">
        <v>65</v>
      </c>
      <c r="C1898" s="1">
        <v>43294.614583333336</v>
      </c>
      <c r="D1898">
        <v>1</v>
      </c>
      <c r="E1898" t="s">
        <v>20</v>
      </c>
      <c r="F1898" t="s">
        <v>21</v>
      </c>
      <c r="G1898">
        <v>33</v>
      </c>
      <c r="H1898" t="str">
        <f t="shared" si="149"/>
        <v>AWD</v>
      </c>
      <c r="I1898" s="2">
        <f t="shared" si="146"/>
        <v>2018</v>
      </c>
      <c r="J1898" s="2">
        <f t="shared" si="147"/>
        <v>7</v>
      </c>
      <c r="K1898" t="str">
        <f t="shared" si="148"/>
        <v>Waterjuffer</v>
      </c>
      <c r="L1898" s="25">
        <f t="shared" si="150"/>
        <v>27.571428571428573</v>
      </c>
    </row>
    <row r="1899" spans="1:12" x14ac:dyDescent="0.25">
      <c r="A1899">
        <v>17</v>
      </c>
      <c r="B1899" t="s">
        <v>65</v>
      </c>
      <c r="C1899" s="1">
        <v>43294.614583333336</v>
      </c>
      <c r="D1899">
        <v>1</v>
      </c>
      <c r="E1899" t="s">
        <v>32</v>
      </c>
      <c r="F1899" t="s">
        <v>33</v>
      </c>
      <c r="G1899">
        <v>3</v>
      </c>
      <c r="H1899" t="str">
        <f t="shared" si="149"/>
        <v>AWD</v>
      </c>
      <c r="I1899" s="2">
        <f t="shared" si="146"/>
        <v>2018</v>
      </c>
      <c r="J1899" s="2">
        <f t="shared" si="147"/>
        <v>7</v>
      </c>
      <c r="K1899" t="str">
        <f t="shared" si="148"/>
        <v>Korenbouten</v>
      </c>
      <c r="L1899" s="25">
        <f t="shared" si="150"/>
        <v>27.571428571428573</v>
      </c>
    </row>
    <row r="1900" spans="1:12" x14ac:dyDescent="0.25">
      <c r="A1900">
        <v>17</v>
      </c>
      <c r="B1900" t="s">
        <v>65</v>
      </c>
      <c r="C1900" s="1">
        <v>43294.614583333336</v>
      </c>
      <c r="D1900">
        <v>1</v>
      </c>
      <c r="E1900" t="s">
        <v>30</v>
      </c>
      <c r="F1900" t="s">
        <v>31</v>
      </c>
      <c r="G1900">
        <v>2</v>
      </c>
      <c r="H1900" t="str">
        <f t="shared" si="149"/>
        <v>AWD</v>
      </c>
      <c r="I1900" s="2">
        <f t="shared" si="146"/>
        <v>2018</v>
      </c>
      <c r="J1900" s="2">
        <f t="shared" si="147"/>
        <v>7</v>
      </c>
      <c r="K1900" t="str">
        <f t="shared" si="148"/>
        <v>Pantserjuffers</v>
      </c>
      <c r="L1900" s="25">
        <f t="shared" si="150"/>
        <v>27.571428571428573</v>
      </c>
    </row>
    <row r="1901" spans="1:12" x14ac:dyDescent="0.25">
      <c r="A1901">
        <v>17</v>
      </c>
      <c r="B1901" t="s">
        <v>65</v>
      </c>
      <c r="C1901" s="1">
        <v>43294.614583333336</v>
      </c>
      <c r="D1901">
        <v>1</v>
      </c>
      <c r="E1901" t="s">
        <v>34</v>
      </c>
      <c r="F1901" t="s">
        <v>35</v>
      </c>
      <c r="G1901">
        <v>4</v>
      </c>
      <c r="H1901" t="str">
        <f t="shared" si="149"/>
        <v>AWD</v>
      </c>
      <c r="I1901" s="2">
        <f t="shared" si="146"/>
        <v>2018</v>
      </c>
      <c r="J1901" s="2">
        <f t="shared" si="147"/>
        <v>7</v>
      </c>
      <c r="K1901" t="str">
        <f t="shared" si="148"/>
        <v>Pantserjuffers</v>
      </c>
      <c r="L1901" s="25">
        <f t="shared" si="150"/>
        <v>27.571428571428573</v>
      </c>
    </row>
    <row r="1902" spans="1:12" x14ac:dyDescent="0.25">
      <c r="A1902">
        <v>17</v>
      </c>
      <c r="B1902" t="s">
        <v>65</v>
      </c>
      <c r="C1902" s="1">
        <v>43294.614583333336</v>
      </c>
      <c r="D1902">
        <v>1</v>
      </c>
      <c r="E1902" t="s">
        <v>10</v>
      </c>
      <c r="F1902" t="s">
        <v>11</v>
      </c>
      <c r="G1902">
        <v>35</v>
      </c>
      <c r="H1902" t="str">
        <f t="shared" si="149"/>
        <v>AWD</v>
      </c>
      <c r="I1902" s="2">
        <f t="shared" si="146"/>
        <v>2018</v>
      </c>
      <c r="J1902" s="2">
        <f t="shared" si="147"/>
        <v>7</v>
      </c>
      <c r="K1902" t="str">
        <f t="shared" si="148"/>
        <v>Waterjuffer</v>
      </c>
      <c r="L1902" s="25">
        <f t="shared" si="150"/>
        <v>27.571428571428573</v>
      </c>
    </row>
    <row r="1903" spans="1:12" x14ac:dyDescent="0.25">
      <c r="A1903">
        <v>17</v>
      </c>
      <c r="B1903" t="s">
        <v>65</v>
      </c>
      <c r="C1903" s="1">
        <v>43294.614583333336</v>
      </c>
      <c r="D1903">
        <v>1</v>
      </c>
      <c r="E1903" t="s">
        <v>28</v>
      </c>
      <c r="F1903" t="s">
        <v>29</v>
      </c>
      <c r="G1903">
        <v>3</v>
      </c>
      <c r="H1903" t="str">
        <f t="shared" si="149"/>
        <v>AWD</v>
      </c>
      <c r="I1903" s="2">
        <f t="shared" si="146"/>
        <v>2018</v>
      </c>
      <c r="J1903" s="2">
        <f t="shared" si="147"/>
        <v>7</v>
      </c>
      <c r="K1903" t="str">
        <f t="shared" si="148"/>
        <v>Korenbouten</v>
      </c>
      <c r="L1903" s="25">
        <f t="shared" si="150"/>
        <v>27.571428571428573</v>
      </c>
    </row>
    <row r="1904" spans="1:12" x14ac:dyDescent="0.25">
      <c r="A1904">
        <v>17</v>
      </c>
      <c r="B1904" t="s">
        <v>65</v>
      </c>
      <c r="C1904" s="1">
        <v>43294.614583333336</v>
      </c>
      <c r="D1904">
        <v>1</v>
      </c>
      <c r="E1904" t="s">
        <v>14</v>
      </c>
      <c r="F1904" t="s">
        <v>15</v>
      </c>
      <c r="G1904">
        <v>6</v>
      </c>
      <c r="H1904" t="str">
        <f t="shared" si="149"/>
        <v>AWD</v>
      </c>
      <c r="I1904" s="2">
        <f t="shared" si="146"/>
        <v>2018</v>
      </c>
      <c r="J1904" s="2">
        <f t="shared" si="147"/>
        <v>7</v>
      </c>
      <c r="K1904" t="str">
        <f t="shared" si="148"/>
        <v>Waterjuffer</v>
      </c>
      <c r="L1904" s="25">
        <f t="shared" si="150"/>
        <v>27.571428571428573</v>
      </c>
    </row>
    <row r="1905" spans="1:12" x14ac:dyDescent="0.25">
      <c r="A1905">
        <v>17</v>
      </c>
      <c r="B1905" t="s">
        <v>65</v>
      </c>
      <c r="C1905" s="1">
        <v>43313.645833333336</v>
      </c>
      <c r="D1905">
        <v>1</v>
      </c>
      <c r="E1905" t="s">
        <v>20</v>
      </c>
      <c r="F1905" t="s">
        <v>21</v>
      </c>
      <c r="G1905">
        <v>2</v>
      </c>
      <c r="H1905" t="str">
        <f t="shared" si="149"/>
        <v>AWD</v>
      </c>
      <c r="I1905" s="2">
        <f t="shared" si="146"/>
        <v>2018</v>
      </c>
      <c r="J1905" s="2">
        <f t="shared" si="147"/>
        <v>8</v>
      </c>
      <c r="K1905" t="str">
        <f t="shared" si="148"/>
        <v>Waterjuffer</v>
      </c>
      <c r="L1905" s="25">
        <f t="shared" si="150"/>
        <v>30.285714285714285</v>
      </c>
    </row>
    <row r="1906" spans="1:12" x14ac:dyDescent="0.25">
      <c r="A1906">
        <v>17</v>
      </c>
      <c r="B1906" t="s">
        <v>65</v>
      </c>
      <c r="C1906" s="1">
        <v>43313.645833333336</v>
      </c>
      <c r="D1906">
        <v>1</v>
      </c>
      <c r="E1906" t="s">
        <v>32</v>
      </c>
      <c r="F1906" t="s">
        <v>33</v>
      </c>
      <c r="G1906">
        <v>1</v>
      </c>
      <c r="H1906" t="str">
        <f t="shared" si="149"/>
        <v>AWD</v>
      </c>
      <c r="I1906" s="2">
        <f t="shared" si="146"/>
        <v>2018</v>
      </c>
      <c r="J1906" s="2">
        <f t="shared" si="147"/>
        <v>8</v>
      </c>
      <c r="K1906" t="str">
        <f t="shared" si="148"/>
        <v>Korenbouten</v>
      </c>
      <c r="L1906" s="25">
        <f t="shared" si="150"/>
        <v>30.285714285714285</v>
      </c>
    </row>
    <row r="1907" spans="1:12" x14ac:dyDescent="0.25">
      <c r="A1907">
        <v>17</v>
      </c>
      <c r="B1907" t="s">
        <v>65</v>
      </c>
      <c r="C1907" s="1">
        <v>43313.645833333336</v>
      </c>
      <c r="D1907">
        <v>1</v>
      </c>
      <c r="E1907" t="s">
        <v>30</v>
      </c>
      <c r="F1907" t="s">
        <v>31</v>
      </c>
      <c r="G1907">
        <v>2</v>
      </c>
      <c r="H1907" t="str">
        <f t="shared" si="149"/>
        <v>AWD</v>
      </c>
      <c r="I1907" s="2">
        <f t="shared" si="146"/>
        <v>2018</v>
      </c>
      <c r="J1907" s="2">
        <f t="shared" si="147"/>
        <v>8</v>
      </c>
      <c r="K1907" t="str">
        <f t="shared" si="148"/>
        <v>Pantserjuffers</v>
      </c>
      <c r="L1907" s="25">
        <f t="shared" si="150"/>
        <v>30.285714285714285</v>
      </c>
    </row>
    <row r="1908" spans="1:12" x14ac:dyDescent="0.25">
      <c r="A1908">
        <v>17</v>
      </c>
      <c r="B1908" t="s">
        <v>65</v>
      </c>
      <c r="C1908" s="1">
        <v>43313.645833333336</v>
      </c>
      <c r="D1908">
        <v>1</v>
      </c>
      <c r="E1908" t="s">
        <v>14</v>
      </c>
      <c r="F1908" t="s">
        <v>15</v>
      </c>
      <c r="G1908">
        <v>40</v>
      </c>
      <c r="H1908" t="str">
        <f t="shared" si="149"/>
        <v>AWD</v>
      </c>
      <c r="I1908" s="2">
        <f t="shared" si="146"/>
        <v>2018</v>
      </c>
      <c r="J1908" s="2">
        <f t="shared" si="147"/>
        <v>8</v>
      </c>
      <c r="K1908" t="str">
        <f t="shared" si="148"/>
        <v>Waterjuffer</v>
      </c>
      <c r="L1908" s="25">
        <f t="shared" si="150"/>
        <v>30.285714285714285</v>
      </c>
    </row>
    <row r="1909" spans="1:12" x14ac:dyDescent="0.25">
      <c r="A1909">
        <v>17</v>
      </c>
      <c r="B1909" t="s">
        <v>65</v>
      </c>
      <c r="C1909" s="1">
        <v>43332.635416666664</v>
      </c>
      <c r="D1909">
        <v>1</v>
      </c>
      <c r="E1909" t="s">
        <v>20</v>
      </c>
      <c r="F1909" t="s">
        <v>21</v>
      </c>
      <c r="G1909">
        <v>4</v>
      </c>
      <c r="H1909" t="str">
        <f t="shared" si="149"/>
        <v>AWD</v>
      </c>
      <c r="I1909" s="2">
        <f t="shared" si="146"/>
        <v>2018</v>
      </c>
      <c r="J1909" s="2">
        <f t="shared" si="147"/>
        <v>8</v>
      </c>
      <c r="K1909" t="str">
        <f t="shared" si="148"/>
        <v>Waterjuffer</v>
      </c>
      <c r="L1909" s="25">
        <f t="shared" si="150"/>
        <v>33</v>
      </c>
    </row>
    <row r="1910" spans="1:12" x14ac:dyDescent="0.25">
      <c r="A1910">
        <v>17</v>
      </c>
      <c r="B1910" t="s">
        <v>65</v>
      </c>
      <c r="C1910" s="1">
        <v>43332.635416666664</v>
      </c>
      <c r="D1910">
        <v>1</v>
      </c>
      <c r="E1910" t="s">
        <v>32</v>
      </c>
      <c r="F1910" t="s">
        <v>33</v>
      </c>
      <c r="G1910">
        <v>3</v>
      </c>
      <c r="H1910" t="str">
        <f t="shared" si="149"/>
        <v>AWD</v>
      </c>
      <c r="I1910" s="2">
        <f t="shared" si="146"/>
        <v>2018</v>
      </c>
      <c r="J1910" s="2">
        <f t="shared" si="147"/>
        <v>8</v>
      </c>
      <c r="K1910" t="str">
        <f t="shared" si="148"/>
        <v>Korenbouten</v>
      </c>
      <c r="L1910" s="25">
        <f t="shared" si="150"/>
        <v>33</v>
      </c>
    </row>
    <row r="1911" spans="1:12" x14ac:dyDescent="0.25">
      <c r="A1911">
        <v>17</v>
      </c>
      <c r="B1911" t="s">
        <v>65</v>
      </c>
      <c r="C1911" s="1">
        <v>43332.635416666664</v>
      </c>
      <c r="D1911">
        <v>1</v>
      </c>
      <c r="E1911" t="s">
        <v>10</v>
      </c>
      <c r="F1911" t="s">
        <v>11</v>
      </c>
      <c r="G1911">
        <v>1</v>
      </c>
      <c r="H1911" t="str">
        <f t="shared" si="149"/>
        <v>AWD</v>
      </c>
      <c r="I1911" s="2">
        <f t="shared" si="146"/>
        <v>2018</v>
      </c>
      <c r="J1911" s="2">
        <f t="shared" si="147"/>
        <v>8</v>
      </c>
      <c r="K1911" t="str">
        <f t="shared" si="148"/>
        <v>Waterjuffer</v>
      </c>
      <c r="L1911" s="25">
        <f t="shared" si="150"/>
        <v>33</v>
      </c>
    </row>
    <row r="1912" spans="1:12" x14ac:dyDescent="0.25">
      <c r="A1912">
        <v>17</v>
      </c>
      <c r="B1912" t="s">
        <v>65</v>
      </c>
      <c r="C1912" s="1">
        <v>43332.635416666664</v>
      </c>
      <c r="D1912">
        <v>1</v>
      </c>
      <c r="E1912" t="s">
        <v>36</v>
      </c>
      <c r="F1912" t="s">
        <v>37</v>
      </c>
      <c r="G1912">
        <v>2</v>
      </c>
      <c r="H1912" t="str">
        <f t="shared" si="149"/>
        <v>AWD</v>
      </c>
      <c r="I1912" s="2">
        <f t="shared" si="146"/>
        <v>2018</v>
      </c>
      <c r="J1912" s="2">
        <f t="shared" si="147"/>
        <v>8</v>
      </c>
      <c r="K1912" t="str">
        <f t="shared" si="148"/>
        <v>Glazenmakers</v>
      </c>
      <c r="L1912" s="25">
        <f t="shared" si="150"/>
        <v>33</v>
      </c>
    </row>
    <row r="1913" spans="1:12" x14ac:dyDescent="0.25">
      <c r="A1913">
        <v>17</v>
      </c>
      <c r="B1913" t="s">
        <v>65</v>
      </c>
      <c r="C1913" s="1">
        <v>43361.482638888891</v>
      </c>
      <c r="D1913">
        <v>1</v>
      </c>
      <c r="E1913" t="s">
        <v>20</v>
      </c>
      <c r="F1913" t="s">
        <v>21</v>
      </c>
      <c r="G1913">
        <v>5</v>
      </c>
      <c r="H1913" t="str">
        <f t="shared" si="149"/>
        <v>AWD</v>
      </c>
      <c r="I1913" s="2">
        <f t="shared" si="146"/>
        <v>2018</v>
      </c>
      <c r="J1913" s="2">
        <f t="shared" si="147"/>
        <v>9</v>
      </c>
      <c r="K1913" t="str">
        <f t="shared" si="148"/>
        <v>Waterjuffer</v>
      </c>
      <c r="L1913" s="25">
        <f t="shared" si="150"/>
        <v>37.142857142857146</v>
      </c>
    </row>
    <row r="1914" spans="1:12" x14ac:dyDescent="0.25">
      <c r="A1914">
        <v>17</v>
      </c>
      <c r="B1914" t="s">
        <v>65</v>
      </c>
      <c r="C1914" s="1">
        <v>43361.482638888891</v>
      </c>
      <c r="D1914">
        <v>1</v>
      </c>
      <c r="E1914" t="s">
        <v>32</v>
      </c>
      <c r="F1914" t="s">
        <v>33</v>
      </c>
      <c r="G1914">
        <v>3</v>
      </c>
      <c r="H1914" t="str">
        <f t="shared" si="149"/>
        <v>AWD</v>
      </c>
      <c r="I1914" s="2">
        <f t="shared" ref="I1914:I1977" si="151">YEAR(C1914)</f>
        <v>2018</v>
      </c>
      <c r="J1914" s="2">
        <f t="shared" ref="J1914:J1977" si="152">MONTH(C1914)</f>
        <v>9</v>
      </c>
      <c r="K1914" t="str">
        <f t="shared" ref="K1914:K1977" si="153">VLOOKUP(E1914,$Q$2:$R$100,2,FALSE)</f>
        <v>Korenbouten</v>
      </c>
      <c r="L1914" s="25">
        <f t="shared" si="150"/>
        <v>37.142857142857146</v>
      </c>
    </row>
    <row r="1915" spans="1:12" x14ac:dyDescent="0.25">
      <c r="A1915">
        <v>17</v>
      </c>
      <c r="B1915" t="s">
        <v>65</v>
      </c>
      <c r="C1915" s="1">
        <v>43361.482638888891</v>
      </c>
      <c r="D1915">
        <v>1</v>
      </c>
      <c r="E1915" t="s">
        <v>55</v>
      </c>
      <c r="F1915" t="s">
        <v>56</v>
      </c>
      <c r="G1915">
        <v>4</v>
      </c>
      <c r="H1915" t="str">
        <f t="shared" si="149"/>
        <v>AWD</v>
      </c>
      <c r="I1915" s="2">
        <f t="shared" si="151"/>
        <v>2018</v>
      </c>
      <c r="J1915" s="2">
        <f t="shared" si="152"/>
        <v>9</v>
      </c>
      <c r="K1915" t="str">
        <f t="shared" si="153"/>
        <v>Korenbouten</v>
      </c>
      <c r="L1915" s="25">
        <f t="shared" si="150"/>
        <v>37.142857142857146</v>
      </c>
    </row>
    <row r="1916" spans="1:12" x14ac:dyDescent="0.25">
      <c r="A1916">
        <v>17</v>
      </c>
      <c r="B1916" t="s">
        <v>65</v>
      </c>
      <c r="C1916" s="1">
        <v>43361.482638888891</v>
      </c>
      <c r="D1916">
        <v>1</v>
      </c>
      <c r="E1916" t="s">
        <v>34</v>
      </c>
      <c r="F1916" t="s">
        <v>35</v>
      </c>
      <c r="G1916">
        <v>3</v>
      </c>
      <c r="H1916" t="str">
        <f t="shared" si="149"/>
        <v>AWD</v>
      </c>
      <c r="I1916" s="2">
        <f t="shared" si="151"/>
        <v>2018</v>
      </c>
      <c r="J1916" s="2">
        <f t="shared" si="152"/>
        <v>9</v>
      </c>
      <c r="K1916" t="str">
        <f t="shared" si="153"/>
        <v>Pantserjuffers</v>
      </c>
      <c r="L1916" s="25">
        <f t="shared" si="150"/>
        <v>37.142857142857146</v>
      </c>
    </row>
    <row r="1917" spans="1:12" x14ac:dyDescent="0.25">
      <c r="A1917">
        <v>17</v>
      </c>
      <c r="B1917" t="s">
        <v>65</v>
      </c>
      <c r="C1917" s="1">
        <v>43361.482638888891</v>
      </c>
      <c r="D1917">
        <v>1</v>
      </c>
      <c r="E1917" t="s">
        <v>36</v>
      </c>
      <c r="F1917" t="s">
        <v>37</v>
      </c>
      <c r="G1917">
        <v>2</v>
      </c>
      <c r="H1917" t="str">
        <f t="shared" si="149"/>
        <v>AWD</v>
      </c>
      <c r="I1917" s="2">
        <f t="shared" si="151"/>
        <v>2018</v>
      </c>
      <c r="J1917" s="2">
        <f t="shared" si="152"/>
        <v>9</v>
      </c>
      <c r="K1917" t="str">
        <f t="shared" si="153"/>
        <v>Glazenmakers</v>
      </c>
      <c r="L1917" s="25">
        <f t="shared" si="150"/>
        <v>37.142857142857146</v>
      </c>
    </row>
    <row r="1918" spans="1:12" x14ac:dyDescent="0.25">
      <c r="A1918">
        <v>17</v>
      </c>
      <c r="B1918" t="s">
        <v>65</v>
      </c>
      <c r="C1918" s="1">
        <v>43361.482638888891</v>
      </c>
      <c r="D1918">
        <v>1</v>
      </c>
      <c r="E1918" t="s">
        <v>14</v>
      </c>
      <c r="F1918" t="s">
        <v>15</v>
      </c>
      <c r="G1918">
        <v>3</v>
      </c>
      <c r="H1918" t="str">
        <f t="shared" si="149"/>
        <v>AWD</v>
      </c>
      <c r="I1918" s="2">
        <f t="shared" si="151"/>
        <v>2018</v>
      </c>
      <c r="J1918" s="2">
        <f t="shared" si="152"/>
        <v>9</v>
      </c>
      <c r="K1918" t="str">
        <f t="shared" si="153"/>
        <v>Waterjuffer</v>
      </c>
      <c r="L1918" s="25">
        <f t="shared" si="150"/>
        <v>37.142857142857146</v>
      </c>
    </row>
    <row r="1919" spans="1:12" x14ac:dyDescent="0.25">
      <c r="A1919">
        <v>17</v>
      </c>
      <c r="B1919" t="s">
        <v>65</v>
      </c>
      <c r="C1919" s="1">
        <v>43595.625</v>
      </c>
      <c r="D1919">
        <v>1</v>
      </c>
      <c r="E1919" t="s">
        <v>20</v>
      </c>
      <c r="F1919" t="s">
        <v>21</v>
      </c>
      <c r="G1919">
        <v>25</v>
      </c>
      <c r="H1919" t="str">
        <f t="shared" si="149"/>
        <v>AWD</v>
      </c>
      <c r="I1919" s="2">
        <f t="shared" si="151"/>
        <v>2019</v>
      </c>
      <c r="J1919" s="2">
        <f t="shared" si="152"/>
        <v>5</v>
      </c>
      <c r="K1919" t="str">
        <f t="shared" si="153"/>
        <v>Waterjuffer</v>
      </c>
      <c r="L1919" s="25">
        <f t="shared" si="150"/>
        <v>18.428571428571427</v>
      </c>
    </row>
    <row r="1920" spans="1:12" x14ac:dyDescent="0.25">
      <c r="A1920">
        <v>17</v>
      </c>
      <c r="B1920" t="s">
        <v>65</v>
      </c>
      <c r="C1920" s="1">
        <v>43595.625</v>
      </c>
      <c r="D1920">
        <v>1</v>
      </c>
      <c r="E1920" t="s">
        <v>22</v>
      </c>
      <c r="F1920" t="s">
        <v>23</v>
      </c>
      <c r="G1920">
        <v>1</v>
      </c>
      <c r="H1920" t="str">
        <f t="shared" si="149"/>
        <v>AWD</v>
      </c>
      <c r="I1920" s="2">
        <f t="shared" si="151"/>
        <v>2019</v>
      </c>
      <c r="J1920" s="2">
        <f t="shared" si="152"/>
        <v>5</v>
      </c>
      <c r="K1920" t="str">
        <f t="shared" si="153"/>
        <v>Glazenmakers</v>
      </c>
      <c r="L1920" s="25">
        <f t="shared" si="150"/>
        <v>18.428571428571427</v>
      </c>
    </row>
    <row r="1921" spans="1:12" x14ac:dyDescent="0.25">
      <c r="A1921">
        <v>17</v>
      </c>
      <c r="B1921" t="s">
        <v>65</v>
      </c>
      <c r="C1921" s="1">
        <v>43595.625</v>
      </c>
      <c r="D1921">
        <v>1</v>
      </c>
      <c r="E1921" t="s">
        <v>28</v>
      </c>
      <c r="F1921" t="s">
        <v>29</v>
      </c>
      <c r="G1921">
        <v>19</v>
      </c>
      <c r="H1921" t="str">
        <f t="shared" si="149"/>
        <v>AWD</v>
      </c>
      <c r="I1921" s="2">
        <f t="shared" si="151"/>
        <v>2019</v>
      </c>
      <c r="J1921" s="2">
        <f t="shared" si="152"/>
        <v>5</v>
      </c>
      <c r="K1921" t="str">
        <f t="shared" si="153"/>
        <v>Korenbouten</v>
      </c>
      <c r="L1921" s="25">
        <f t="shared" si="150"/>
        <v>18.428571428571427</v>
      </c>
    </row>
    <row r="1922" spans="1:12" x14ac:dyDescent="0.25">
      <c r="A1922">
        <v>17</v>
      </c>
      <c r="B1922" t="s">
        <v>65</v>
      </c>
      <c r="C1922" s="1">
        <v>43595.625</v>
      </c>
      <c r="D1922">
        <v>1</v>
      </c>
      <c r="E1922" t="s">
        <v>14</v>
      </c>
      <c r="F1922" t="s">
        <v>15</v>
      </c>
      <c r="G1922">
        <v>25</v>
      </c>
      <c r="H1922" t="str">
        <f t="shared" ref="H1922:H1985" si="154">VLOOKUP(A1922,$N$2:$O$51,2,FALSE)</f>
        <v>AWD</v>
      </c>
      <c r="I1922" s="2">
        <f t="shared" si="151"/>
        <v>2019</v>
      </c>
      <c r="J1922" s="2">
        <f t="shared" si="152"/>
        <v>5</v>
      </c>
      <c r="K1922" t="str">
        <f t="shared" si="153"/>
        <v>Waterjuffer</v>
      </c>
      <c r="L1922" s="25">
        <f t="shared" si="150"/>
        <v>18.428571428571427</v>
      </c>
    </row>
    <row r="1923" spans="1:12" x14ac:dyDescent="0.25">
      <c r="A1923">
        <v>17</v>
      </c>
      <c r="B1923" t="s">
        <v>65</v>
      </c>
      <c r="C1923" s="1">
        <v>43597.618055555555</v>
      </c>
      <c r="D1923">
        <v>1</v>
      </c>
      <c r="E1923" t="s">
        <v>20</v>
      </c>
      <c r="F1923" t="s">
        <v>21</v>
      </c>
      <c r="G1923">
        <v>3</v>
      </c>
      <c r="H1923" t="str">
        <f t="shared" si="154"/>
        <v>AWD</v>
      </c>
      <c r="I1923" s="2">
        <f t="shared" si="151"/>
        <v>2019</v>
      </c>
      <c r="J1923" s="2">
        <f t="shared" si="152"/>
        <v>5</v>
      </c>
      <c r="K1923" t="str">
        <f t="shared" si="153"/>
        <v>Waterjuffer</v>
      </c>
      <c r="L1923" s="25">
        <f t="shared" ref="L1923:L1986" si="155">(ROUNDDOWN(C1923-DATE(I1923,1,1),0))/7</f>
        <v>18.714285714285715</v>
      </c>
    </row>
    <row r="1924" spans="1:12" x14ac:dyDescent="0.25">
      <c r="A1924">
        <v>17</v>
      </c>
      <c r="B1924" t="s">
        <v>65</v>
      </c>
      <c r="C1924" s="1">
        <v>43597.618055555555</v>
      </c>
      <c r="D1924">
        <v>1</v>
      </c>
      <c r="E1924" t="s">
        <v>22</v>
      </c>
      <c r="F1924" t="s">
        <v>23</v>
      </c>
      <c r="G1924">
        <v>1</v>
      </c>
      <c r="H1924" t="str">
        <f t="shared" si="154"/>
        <v>AWD</v>
      </c>
      <c r="I1924" s="2">
        <f t="shared" si="151"/>
        <v>2019</v>
      </c>
      <c r="J1924" s="2">
        <f t="shared" si="152"/>
        <v>5</v>
      </c>
      <c r="K1924" t="str">
        <f t="shared" si="153"/>
        <v>Glazenmakers</v>
      </c>
      <c r="L1924" s="25">
        <f t="shared" si="155"/>
        <v>18.714285714285715</v>
      </c>
    </row>
    <row r="1925" spans="1:12" x14ac:dyDescent="0.25">
      <c r="A1925">
        <v>17</v>
      </c>
      <c r="B1925" t="s">
        <v>65</v>
      </c>
      <c r="C1925" s="1">
        <v>43597.618055555555</v>
      </c>
      <c r="D1925">
        <v>1</v>
      </c>
      <c r="E1925" t="s">
        <v>28</v>
      </c>
      <c r="F1925" t="s">
        <v>29</v>
      </c>
      <c r="G1925">
        <v>35</v>
      </c>
      <c r="H1925" t="str">
        <f t="shared" si="154"/>
        <v>AWD</v>
      </c>
      <c r="I1925" s="2">
        <f t="shared" si="151"/>
        <v>2019</v>
      </c>
      <c r="J1925" s="2">
        <f t="shared" si="152"/>
        <v>5</v>
      </c>
      <c r="K1925" t="str">
        <f t="shared" si="153"/>
        <v>Korenbouten</v>
      </c>
      <c r="L1925" s="25">
        <f t="shared" si="155"/>
        <v>18.714285714285715</v>
      </c>
    </row>
    <row r="1926" spans="1:12" x14ac:dyDescent="0.25">
      <c r="A1926">
        <v>17</v>
      </c>
      <c r="B1926" t="s">
        <v>65</v>
      </c>
      <c r="C1926" s="1">
        <v>43597.618055555555</v>
      </c>
      <c r="D1926">
        <v>1</v>
      </c>
      <c r="E1926" t="s">
        <v>14</v>
      </c>
      <c r="F1926" t="s">
        <v>15</v>
      </c>
      <c r="G1926">
        <v>2</v>
      </c>
      <c r="H1926" t="str">
        <f t="shared" si="154"/>
        <v>AWD</v>
      </c>
      <c r="I1926" s="2">
        <f t="shared" si="151"/>
        <v>2019</v>
      </c>
      <c r="J1926" s="2">
        <f t="shared" si="152"/>
        <v>5</v>
      </c>
      <c r="K1926" t="str">
        <f t="shared" si="153"/>
        <v>Waterjuffer</v>
      </c>
      <c r="L1926" s="25">
        <f t="shared" si="155"/>
        <v>18.714285714285715</v>
      </c>
    </row>
    <row r="1927" spans="1:12" x14ac:dyDescent="0.25">
      <c r="A1927">
        <v>17</v>
      </c>
      <c r="B1927" t="s">
        <v>65</v>
      </c>
      <c r="C1927" s="1">
        <v>43609.517361111109</v>
      </c>
      <c r="D1927">
        <v>1</v>
      </c>
      <c r="E1927" t="s">
        <v>18</v>
      </c>
      <c r="F1927" t="s">
        <v>19</v>
      </c>
      <c r="G1927">
        <v>2</v>
      </c>
      <c r="H1927" t="str">
        <f t="shared" si="154"/>
        <v>AWD</v>
      </c>
      <c r="I1927" s="2">
        <f t="shared" si="151"/>
        <v>2019</v>
      </c>
      <c r="J1927" s="2">
        <f t="shared" si="152"/>
        <v>5</v>
      </c>
      <c r="K1927" t="str">
        <f t="shared" si="153"/>
        <v>Korenbouten</v>
      </c>
      <c r="L1927" s="25">
        <f t="shared" si="155"/>
        <v>20.428571428571427</v>
      </c>
    </row>
    <row r="1928" spans="1:12" x14ac:dyDescent="0.25">
      <c r="A1928">
        <v>17</v>
      </c>
      <c r="B1928" t="s">
        <v>65</v>
      </c>
      <c r="C1928" s="1">
        <v>43609.517361111109</v>
      </c>
      <c r="D1928">
        <v>1</v>
      </c>
      <c r="E1928" t="s">
        <v>22</v>
      </c>
      <c r="F1928" t="s">
        <v>23</v>
      </c>
      <c r="G1928">
        <v>2</v>
      </c>
      <c r="H1928" t="str">
        <f t="shared" si="154"/>
        <v>AWD</v>
      </c>
      <c r="I1928" s="2">
        <f t="shared" si="151"/>
        <v>2019</v>
      </c>
      <c r="J1928" s="2">
        <f t="shared" si="152"/>
        <v>5</v>
      </c>
      <c r="K1928" t="str">
        <f t="shared" si="153"/>
        <v>Glazenmakers</v>
      </c>
      <c r="L1928" s="25">
        <f t="shared" si="155"/>
        <v>20.428571428571427</v>
      </c>
    </row>
    <row r="1929" spans="1:12" x14ac:dyDescent="0.25">
      <c r="A1929">
        <v>17</v>
      </c>
      <c r="B1929" t="s">
        <v>65</v>
      </c>
      <c r="C1929" s="1">
        <v>43609.517361111109</v>
      </c>
      <c r="D1929">
        <v>1</v>
      </c>
      <c r="E1929" t="s">
        <v>10</v>
      </c>
      <c r="F1929" t="s">
        <v>11</v>
      </c>
      <c r="G1929">
        <v>7</v>
      </c>
      <c r="H1929" t="str">
        <f t="shared" si="154"/>
        <v>AWD</v>
      </c>
      <c r="I1929" s="2">
        <f t="shared" si="151"/>
        <v>2019</v>
      </c>
      <c r="J1929" s="2">
        <f t="shared" si="152"/>
        <v>5</v>
      </c>
      <c r="K1929" t="str">
        <f t="shared" si="153"/>
        <v>Waterjuffer</v>
      </c>
      <c r="L1929" s="25">
        <f t="shared" si="155"/>
        <v>20.428571428571427</v>
      </c>
    </row>
    <row r="1930" spans="1:12" x14ac:dyDescent="0.25">
      <c r="A1930">
        <v>17</v>
      </c>
      <c r="B1930" t="s">
        <v>65</v>
      </c>
      <c r="C1930" s="1">
        <v>43609.517361111109</v>
      </c>
      <c r="D1930">
        <v>1</v>
      </c>
      <c r="E1930" t="s">
        <v>28</v>
      </c>
      <c r="F1930" t="s">
        <v>29</v>
      </c>
      <c r="G1930">
        <v>19</v>
      </c>
      <c r="H1930" t="str">
        <f t="shared" si="154"/>
        <v>AWD</v>
      </c>
      <c r="I1930" s="2">
        <f t="shared" si="151"/>
        <v>2019</v>
      </c>
      <c r="J1930" s="2">
        <f t="shared" si="152"/>
        <v>5</v>
      </c>
      <c r="K1930" t="str">
        <f t="shared" si="153"/>
        <v>Korenbouten</v>
      </c>
      <c r="L1930" s="25">
        <f t="shared" si="155"/>
        <v>20.428571428571427</v>
      </c>
    </row>
    <row r="1931" spans="1:12" x14ac:dyDescent="0.25">
      <c r="A1931">
        <v>17</v>
      </c>
      <c r="B1931" t="s">
        <v>65</v>
      </c>
      <c r="C1931" s="1">
        <v>43609.517361111109</v>
      </c>
      <c r="D1931">
        <v>1</v>
      </c>
      <c r="E1931" t="s">
        <v>12</v>
      </c>
      <c r="F1931" t="s">
        <v>13</v>
      </c>
      <c r="G1931">
        <v>1</v>
      </c>
      <c r="H1931" t="str">
        <f t="shared" si="154"/>
        <v>AWD</v>
      </c>
      <c r="I1931" s="2">
        <f t="shared" si="151"/>
        <v>2019</v>
      </c>
      <c r="J1931" s="2">
        <f t="shared" si="152"/>
        <v>5</v>
      </c>
      <c r="K1931" t="str">
        <f t="shared" si="153"/>
        <v>Waterjuffer</v>
      </c>
      <c r="L1931" s="25">
        <f t="shared" si="155"/>
        <v>20.428571428571427</v>
      </c>
    </row>
    <row r="1932" spans="1:12" x14ac:dyDescent="0.25">
      <c r="A1932">
        <v>17</v>
      </c>
      <c r="B1932" t="s">
        <v>65</v>
      </c>
      <c r="C1932" s="1">
        <v>43609.517361111109</v>
      </c>
      <c r="D1932">
        <v>1</v>
      </c>
      <c r="E1932" t="s">
        <v>14</v>
      </c>
      <c r="F1932" t="s">
        <v>15</v>
      </c>
      <c r="G1932">
        <v>65</v>
      </c>
      <c r="H1932" t="str">
        <f t="shared" si="154"/>
        <v>AWD</v>
      </c>
      <c r="I1932" s="2">
        <f t="shared" si="151"/>
        <v>2019</v>
      </c>
      <c r="J1932" s="2">
        <f t="shared" si="152"/>
        <v>5</v>
      </c>
      <c r="K1932" t="str">
        <f t="shared" si="153"/>
        <v>Waterjuffer</v>
      </c>
      <c r="L1932" s="25">
        <f t="shared" si="155"/>
        <v>20.428571428571427</v>
      </c>
    </row>
    <row r="1933" spans="1:12" x14ac:dyDescent="0.25">
      <c r="A1933">
        <v>17</v>
      </c>
      <c r="B1933" t="s">
        <v>65</v>
      </c>
      <c r="C1933" s="1">
        <v>43630.576388888891</v>
      </c>
      <c r="D1933">
        <v>1</v>
      </c>
      <c r="E1933" t="s">
        <v>20</v>
      </c>
      <c r="F1933" t="s">
        <v>21</v>
      </c>
      <c r="G1933">
        <v>9</v>
      </c>
      <c r="H1933" t="str">
        <f t="shared" si="154"/>
        <v>AWD</v>
      </c>
      <c r="I1933" s="2">
        <f t="shared" si="151"/>
        <v>2019</v>
      </c>
      <c r="J1933" s="2">
        <f t="shared" si="152"/>
        <v>6</v>
      </c>
      <c r="K1933" t="str">
        <f t="shared" si="153"/>
        <v>Waterjuffer</v>
      </c>
      <c r="L1933" s="25">
        <f t="shared" si="155"/>
        <v>23.428571428571427</v>
      </c>
    </row>
    <row r="1934" spans="1:12" x14ac:dyDescent="0.25">
      <c r="A1934">
        <v>17</v>
      </c>
      <c r="B1934" t="s">
        <v>65</v>
      </c>
      <c r="C1934" s="1">
        <v>43630.576388888891</v>
      </c>
      <c r="D1934">
        <v>1</v>
      </c>
      <c r="E1934" t="s">
        <v>22</v>
      </c>
      <c r="F1934" t="s">
        <v>23</v>
      </c>
      <c r="G1934">
        <v>2</v>
      </c>
      <c r="H1934" t="str">
        <f t="shared" si="154"/>
        <v>AWD</v>
      </c>
      <c r="I1934" s="2">
        <f t="shared" si="151"/>
        <v>2019</v>
      </c>
      <c r="J1934" s="2">
        <f t="shared" si="152"/>
        <v>6</v>
      </c>
      <c r="K1934" t="str">
        <f t="shared" si="153"/>
        <v>Glazenmakers</v>
      </c>
      <c r="L1934" s="25">
        <f t="shared" si="155"/>
        <v>23.428571428571427</v>
      </c>
    </row>
    <row r="1935" spans="1:12" x14ac:dyDescent="0.25">
      <c r="A1935">
        <v>17</v>
      </c>
      <c r="B1935" t="s">
        <v>65</v>
      </c>
      <c r="C1935" s="1">
        <v>43630.576388888891</v>
      </c>
      <c r="D1935">
        <v>1</v>
      </c>
      <c r="E1935" t="s">
        <v>26</v>
      </c>
      <c r="F1935" t="s">
        <v>27</v>
      </c>
      <c r="G1935">
        <v>1</v>
      </c>
      <c r="H1935" t="str">
        <f t="shared" si="154"/>
        <v>AWD</v>
      </c>
      <c r="I1935" s="2">
        <f t="shared" si="151"/>
        <v>2019</v>
      </c>
      <c r="J1935" s="2">
        <f t="shared" si="152"/>
        <v>6</v>
      </c>
      <c r="K1935" t="str">
        <f t="shared" si="153"/>
        <v>Glazenmakers</v>
      </c>
      <c r="L1935" s="25">
        <f t="shared" si="155"/>
        <v>23.428571428571427</v>
      </c>
    </row>
    <row r="1936" spans="1:12" x14ac:dyDescent="0.25">
      <c r="A1936">
        <v>17</v>
      </c>
      <c r="B1936" t="s">
        <v>65</v>
      </c>
      <c r="C1936" s="1">
        <v>43630.576388888891</v>
      </c>
      <c r="D1936">
        <v>1</v>
      </c>
      <c r="E1936" t="s">
        <v>10</v>
      </c>
      <c r="F1936" t="s">
        <v>11</v>
      </c>
      <c r="G1936">
        <v>140</v>
      </c>
      <c r="H1936" t="str">
        <f t="shared" si="154"/>
        <v>AWD</v>
      </c>
      <c r="I1936" s="2">
        <f t="shared" si="151"/>
        <v>2019</v>
      </c>
      <c r="J1936" s="2">
        <f t="shared" si="152"/>
        <v>6</v>
      </c>
      <c r="K1936" t="str">
        <f t="shared" si="153"/>
        <v>Waterjuffer</v>
      </c>
      <c r="L1936" s="25">
        <f t="shared" si="155"/>
        <v>23.428571428571427</v>
      </c>
    </row>
    <row r="1937" spans="1:12" x14ac:dyDescent="0.25">
      <c r="A1937">
        <v>17</v>
      </c>
      <c r="B1937" t="s">
        <v>65</v>
      </c>
      <c r="C1937" s="1">
        <v>43630.576388888891</v>
      </c>
      <c r="D1937">
        <v>1</v>
      </c>
      <c r="E1937" t="s">
        <v>28</v>
      </c>
      <c r="F1937" t="s">
        <v>29</v>
      </c>
      <c r="G1937">
        <v>14</v>
      </c>
      <c r="H1937" t="str">
        <f t="shared" si="154"/>
        <v>AWD</v>
      </c>
      <c r="I1937" s="2">
        <f t="shared" si="151"/>
        <v>2019</v>
      </c>
      <c r="J1937" s="2">
        <f t="shared" si="152"/>
        <v>6</v>
      </c>
      <c r="K1937" t="str">
        <f t="shared" si="153"/>
        <v>Korenbouten</v>
      </c>
      <c r="L1937" s="25">
        <f t="shared" si="155"/>
        <v>23.428571428571427</v>
      </c>
    </row>
    <row r="1938" spans="1:12" x14ac:dyDescent="0.25">
      <c r="A1938">
        <v>17</v>
      </c>
      <c r="B1938" t="s">
        <v>65</v>
      </c>
      <c r="C1938" s="1">
        <v>43630.576388888891</v>
      </c>
      <c r="D1938">
        <v>1</v>
      </c>
      <c r="E1938" t="s">
        <v>14</v>
      </c>
      <c r="F1938" t="s">
        <v>15</v>
      </c>
      <c r="G1938">
        <v>14</v>
      </c>
      <c r="H1938" t="str">
        <f t="shared" si="154"/>
        <v>AWD</v>
      </c>
      <c r="I1938" s="2">
        <f t="shared" si="151"/>
        <v>2019</v>
      </c>
      <c r="J1938" s="2">
        <f t="shared" si="152"/>
        <v>6</v>
      </c>
      <c r="K1938" t="str">
        <f t="shared" si="153"/>
        <v>Waterjuffer</v>
      </c>
      <c r="L1938" s="25">
        <f t="shared" si="155"/>
        <v>23.428571428571427</v>
      </c>
    </row>
    <row r="1939" spans="1:12" x14ac:dyDescent="0.25">
      <c r="A1939">
        <v>17</v>
      </c>
      <c r="B1939" t="s">
        <v>65</v>
      </c>
      <c r="C1939" s="1">
        <v>43651.614583333336</v>
      </c>
      <c r="D1939">
        <v>1</v>
      </c>
      <c r="E1939" t="s">
        <v>18</v>
      </c>
      <c r="F1939" t="s">
        <v>19</v>
      </c>
      <c r="G1939">
        <v>1</v>
      </c>
      <c r="H1939" t="str">
        <f t="shared" si="154"/>
        <v>AWD</v>
      </c>
      <c r="I1939" s="2">
        <f t="shared" si="151"/>
        <v>2019</v>
      </c>
      <c r="J1939" s="2">
        <f t="shared" si="152"/>
        <v>7</v>
      </c>
      <c r="K1939" t="str">
        <f t="shared" si="153"/>
        <v>Korenbouten</v>
      </c>
      <c r="L1939" s="25">
        <f t="shared" si="155"/>
        <v>26.428571428571427</v>
      </c>
    </row>
    <row r="1940" spans="1:12" x14ac:dyDescent="0.25">
      <c r="A1940">
        <v>17</v>
      </c>
      <c r="B1940" t="s">
        <v>65</v>
      </c>
      <c r="C1940" s="1">
        <v>43651.614583333336</v>
      </c>
      <c r="D1940">
        <v>1</v>
      </c>
      <c r="E1940" t="s">
        <v>30</v>
      </c>
      <c r="F1940" t="s">
        <v>31</v>
      </c>
      <c r="G1940">
        <v>3</v>
      </c>
      <c r="H1940" t="str">
        <f t="shared" si="154"/>
        <v>AWD</v>
      </c>
      <c r="I1940" s="2">
        <f t="shared" si="151"/>
        <v>2019</v>
      </c>
      <c r="J1940" s="2">
        <f t="shared" si="152"/>
        <v>7</v>
      </c>
      <c r="K1940" t="str">
        <f t="shared" si="153"/>
        <v>Pantserjuffers</v>
      </c>
      <c r="L1940" s="25">
        <f t="shared" si="155"/>
        <v>26.428571428571427</v>
      </c>
    </row>
    <row r="1941" spans="1:12" x14ac:dyDescent="0.25">
      <c r="A1941">
        <v>17</v>
      </c>
      <c r="B1941" t="s">
        <v>65</v>
      </c>
      <c r="C1941" s="1">
        <v>43651.614583333336</v>
      </c>
      <c r="D1941">
        <v>1</v>
      </c>
      <c r="E1941" t="s">
        <v>26</v>
      </c>
      <c r="F1941" t="s">
        <v>27</v>
      </c>
      <c r="G1941">
        <v>3</v>
      </c>
      <c r="H1941" t="str">
        <f t="shared" si="154"/>
        <v>AWD</v>
      </c>
      <c r="I1941" s="2">
        <f t="shared" si="151"/>
        <v>2019</v>
      </c>
      <c r="J1941" s="2">
        <f t="shared" si="152"/>
        <v>7</v>
      </c>
      <c r="K1941" t="str">
        <f t="shared" si="153"/>
        <v>Glazenmakers</v>
      </c>
      <c r="L1941" s="25">
        <f t="shared" si="155"/>
        <v>26.428571428571427</v>
      </c>
    </row>
    <row r="1942" spans="1:12" x14ac:dyDescent="0.25">
      <c r="A1942">
        <v>17</v>
      </c>
      <c r="B1942" t="s">
        <v>65</v>
      </c>
      <c r="C1942" s="1">
        <v>43651.614583333336</v>
      </c>
      <c r="D1942">
        <v>1</v>
      </c>
      <c r="E1942" t="s">
        <v>10</v>
      </c>
      <c r="F1942" t="s">
        <v>11</v>
      </c>
      <c r="G1942">
        <v>42</v>
      </c>
      <c r="H1942" t="str">
        <f t="shared" si="154"/>
        <v>AWD</v>
      </c>
      <c r="I1942" s="2">
        <f t="shared" si="151"/>
        <v>2019</v>
      </c>
      <c r="J1942" s="2">
        <f t="shared" si="152"/>
        <v>7</v>
      </c>
      <c r="K1942" t="str">
        <f t="shared" si="153"/>
        <v>Waterjuffer</v>
      </c>
      <c r="L1942" s="25">
        <f t="shared" si="155"/>
        <v>26.428571428571427</v>
      </c>
    </row>
    <row r="1943" spans="1:12" x14ac:dyDescent="0.25">
      <c r="A1943">
        <v>17</v>
      </c>
      <c r="B1943" t="s">
        <v>65</v>
      </c>
      <c r="C1943" s="1">
        <v>43651.614583333336</v>
      </c>
      <c r="D1943">
        <v>1</v>
      </c>
      <c r="E1943" t="s">
        <v>28</v>
      </c>
      <c r="F1943" t="s">
        <v>29</v>
      </c>
      <c r="G1943">
        <v>2</v>
      </c>
      <c r="H1943" t="str">
        <f t="shared" si="154"/>
        <v>AWD</v>
      </c>
      <c r="I1943" s="2">
        <f t="shared" si="151"/>
        <v>2019</v>
      </c>
      <c r="J1943" s="2">
        <f t="shared" si="152"/>
        <v>7</v>
      </c>
      <c r="K1943" t="str">
        <f t="shared" si="153"/>
        <v>Korenbouten</v>
      </c>
      <c r="L1943" s="25">
        <f t="shared" si="155"/>
        <v>26.428571428571427</v>
      </c>
    </row>
    <row r="1944" spans="1:12" x14ac:dyDescent="0.25">
      <c r="A1944">
        <v>17</v>
      </c>
      <c r="B1944" t="s">
        <v>65</v>
      </c>
      <c r="C1944" s="1">
        <v>43651.614583333336</v>
      </c>
      <c r="D1944">
        <v>1</v>
      </c>
      <c r="E1944" t="s">
        <v>14</v>
      </c>
      <c r="F1944" t="s">
        <v>15</v>
      </c>
      <c r="G1944">
        <v>21</v>
      </c>
      <c r="H1944" t="str">
        <f t="shared" si="154"/>
        <v>AWD</v>
      </c>
      <c r="I1944" s="2">
        <f t="shared" si="151"/>
        <v>2019</v>
      </c>
      <c r="J1944" s="2">
        <f t="shared" si="152"/>
        <v>7</v>
      </c>
      <c r="K1944" t="str">
        <f t="shared" si="153"/>
        <v>Waterjuffer</v>
      </c>
      <c r="L1944" s="25">
        <f t="shared" si="155"/>
        <v>26.428571428571427</v>
      </c>
    </row>
    <row r="1945" spans="1:12" x14ac:dyDescent="0.25">
      <c r="A1945">
        <v>17</v>
      </c>
      <c r="B1945" t="s">
        <v>65</v>
      </c>
      <c r="C1945" s="1">
        <v>43651.614583333336</v>
      </c>
      <c r="D1945">
        <v>1</v>
      </c>
      <c r="E1945" t="s">
        <v>52</v>
      </c>
      <c r="F1945" t="s">
        <v>53</v>
      </c>
      <c r="G1945">
        <v>1</v>
      </c>
      <c r="H1945" t="str">
        <f t="shared" si="154"/>
        <v>AWD</v>
      </c>
      <c r="I1945" s="2">
        <f t="shared" si="151"/>
        <v>2019</v>
      </c>
      <c r="J1945" s="2">
        <f t="shared" si="152"/>
        <v>7</v>
      </c>
      <c r="K1945" t="str">
        <f t="shared" si="153"/>
        <v>Korenbouten</v>
      </c>
      <c r="L1945" s="25">
        <f t="shared" si="155"/>
        <v>26.428571428571427</v>
      </c>
    </row>
    <row r="1946" spans="1:12" x14ac:dyDescent="0.25">
      <c r="A1946">
        <v>17</v>
      </c>
      <c r="B1946" t="s">
        <v>65</v>
      </c>
      <c r="C1946" s="1">
        <v>43651.614583333336</v>
      </c>
      <c r="D1946">
        <v>1</v>
      </c>
      <c r="E1946" t="s">
        <v>48</v>
      </c>
      <c r="F1946" t="s">
        <v>49</v>
      </c>
      <c r="G1946">
        <v>1</v>
      </c>
      <c r="H1946" t="str">
        <f t="shared" si="154"/>
        <v>AWD</v>
      </c>
      <c r="I1946" s="2">
        <f t="shared" si="151"/>
        <v>2019</v>
      </c>
      <c r="J1946" s="2">
        <f t="shared" si="152"/>
        <v>7</v>
      </c>
      <c r="K1946" t="str">
        <f t="shared" si="153"/>
        <v>Glazenmakers</v>
      </c>
      <c r="L1946" s="25">
        <f t="shared" si="155"/>
        <v>26.428571428571427</v>
      </c>
    </row>
    <row r="1947" spans="1:12" x14ac:dyDescent="0.25">
      <c r="A1947">
        <v>17</v>
      </c>
      <c r="B1947" t="s">
        <v>65</v>
      </c>
      <c r="C1947" s="1">
        <v>43684.604166666664</v>
      </c>
      <c r="D1947">
        <v>1</v>
      </c>
      <c r="E1947" t="s">
        <v>32</v>
      </c>
      <c r="F1947" t="s">
        <v>33</v>
      </c>
      <c r="G1947">
        <v>6</v>
      </c>
      <c r="H1947" t="str">
        <f t="shared" si="154"/>
        <v>AWD</v>
      </c>
      <c r="I1947" s="2">
        <f t="shared" si="151"/>
        <v>2019</v>
      </c>
      <c r="J1947" s="2">
        <f t="shared" si="152"/>
        <v>8</v>
      </c>
      <c r="K1947" t="str">
        <f t="shared" si="153"/>
        <v>Korenbouten</v>
      </c>
      <c r="L1947" s="25">
        <f t="shared" si="155"/>
        <v>31.142857142857142</v>
      </c>
    </row>
    <row r="1948" spans="1:12" x14ac:dyDescent="0.25">
      <c r="A1948">
        <v>17</v>
      </c>
      <c r="B1948" t="s">
        <v>65</v>
      </c>
      <c r="C1948" s="1">
        <v>43684.604166666664</v>
      </c>
      <c r="D1948">
        <v>1</v>
      </c>
      <c r="E1948" t="s">
        <v>34</v>
      </c>
      <c r="F1948" t="s">
        <v>35</v>
      </c>
      <c r="G1948">
        <v>1</v>
      </c>
      <c r="H1948" t="str">
        <f t="shared" si="154"/>
        <v>AWD</v>
      </c>
      <c r="I1948" s="2">
        <f t="shared" si="151"/>
        <v>2019</v>
      </c>
      <c r="J1948" s="2">
        <f t="shared" si="152"/>
        <v>8</v>
      </c>
      <c r="K1948" t="str">
        <f t="shared" si="153"/>
        <v>Pantserjuffers</v>
      </c>
      <c r="L1948" s="25">
        <f t="shared" si="155"/>
        <v>31.142857142857142</v>
      </c>
    </row>
    <row r="1949" spans="1:12" x14ac:dyDescent="0.25">
      <c r="A1949">
        <v>17</v>
      </c>
      <c r="B1949" t="s">
        <v>65</v>
      </c>
      <c r="C1949" s="1">
        <v>43684.604166666664</v>
      </c>
      <c r="D1949">
        <v>1</v>
      </c>
      <c r="E1949" t="s">
        <v>10</v>
      </c>
      <c r="F1949" t="s">
        <v>11</v>
      </c>
      <c r="G1949">
        <v>9</v>
      </c>
      <c r="H1949" t="str">
        <f t="shared" si="154"/>
        <v>AWD</v>
      </c>
      <c r="I1949" s="2">
        <f t="shared" si="151"/>
        <v>2019</v>
      </c>
      <c r="J1949" s="2">
        <f t="shared" si="152"/>
        <v>8</v>
      </c>
      <c r="K1949" t="str">
        <f t="shared" si="153"/>
        <v>Waterjuffer</v>
      </c>
      <c r="L1949" s="25">
        <f t="shared" si="155"/>
        <v>31.142857142857142</v>
      </c>
    </row>
    <row r="1950" spans="1:12" x14ac:dyDescent="0.25">
      <c r="A1950">
        <v>17</v>
      </c>
      <c r="B1950" t="s">
        <v>65</v>
      </c>
      <c r="C1950" s="1">
        <v>43684.604166666664</v>
      </c>
      <c r="D1950">
        <v>1</v>
      </c>
      <c r="E1950" t="s">
        <v>14</v>
      </c>
      <c r="F1950" t="s">
        <v>15</v>
      </c>
      <c r="G1950">
        <v>49</v>
      </c>
      <c r="H1950" t="str">
        <f t="shared" si="154"/>
        <v>AWD</v>
      </c>
      <c r="I1950" s="2">
        <f t="shared" si="151"/>
        <v>2019</v>
      </c>
      <c r="J1950" s="2">
        <f t="shared" si="152"/>
        <v>8</v>
      </c>
      <c r="K1950" t="str">
        <f t="shared" si="153"/>
        <v>Waterjuffer</v>
      </c>
      <c r="L1950" s="25">
        <f t="shared" si="155"/>
        <v>31.142857142857142</v>
      </c>
    </row>
    <row r="1951" spans="1:12" x14ac:dyDescent="0.25">
      <c r="A1951">
        <v>17</v>
      </c>
      <c r="B1951" t="s">
        <v>65</v>
      </c>
      <c r="C1951" s="1">
        <v>43690.645833333336</v>
      </c>
      <c r="D1951">
        <v>1</v>
      </c>
      <c r="E1951" t="s">
        <v>63</v>
      </c>
      <c r="F1951" t="s">
        <v>64</v>
      </c>
      <c r="G1951">
        <v>1</v>
      </c>
      <c r="H1951" t="str">
        <f t="shared" si="154"/>
        <v>AWD</v>
      </c>
      <c r="I1951" s="2">
        <f t="shared" si="151"/>
        <v>2019</v>
      </c>
      <c r="J1951" s="2">
        <f t="shared" si="152"/>
        <v>8</v>
      </c>
      <c r="K1951" t="str">
        <f t="shared" si="153"/>
        <v>Glazenmakers</v>
      </c>
      <c r="L1951" s="25">
        <f t="shared" si="155"/>
        <v>32</v>
      </c>
    </row>
    <row r="1952" spans="1:12" x14ac:dyDescent="0.25">
      <c r="A1952">
        <v>17</v>
      </c>
      <c r="B1952" t="s">
        <v>65</v>
      </c>
      <c r="C1952" s="1">
        <v>43690.645833333336</v>
      </c>
      <c r="D1952">
        <v>1</v>
      </c>
      <c r="E1952" t="s">
        <v>40</v>
      </c>
      <c r="F1952" t="s">
        <v>41</v>
      </c>
      <c r="G1952">
        <v>4</v>
      </c>
      <c r="H1952" t="str">
        <f t="shared" si="154"/>
        <v>AWD</v>
      </c>
      <c r="I1952" s="2">
        <f t="shared" si="151"/>
        <v>2019</v>
      </c>
      <c r="J1952" s="2">
        <f t="shared" si="152"/>
        <v>8</v>
      </c>
      <c r="K1952" t="str">
        <f t="shared" si="153"/>
        <v>Korenbouten</v>
      </c>
      <c r="L1952" s="25">
        <f t="shared" si="155"/>
        <v>32</v>
      </c>
    </row>
    <row r="1953" spans="1:12" x14ac:dyDescent="0.25">
      <c r="A1953">
        <v>17</v>
      </c>
      <c r="B1953" t="s">
        <v>65</v>
      </c>
      <c r="C1953" s="1">
        <v>43690.645833333336</v>
      </c>
      <c r="D1953">
        <v>1</v>
      </c>
      <c r="E1953" t="s">
        <v>8</v>
      </c>
      <c r="F1953" t="s">
        <v>9</v>
      </c>
      <c r="G1953">
        <v>8</v>
      </c>
      <c r="H1953" t="str">
        <f t="shared" si="154"/>
        <v>AWD</v>
      </c>
      <c r="I1953" s="2">
        <f t="shared" si="151"/>
        <v>2019</v>
      </c>
      <c r="J1953" s="2">
        <f t="shared" si="152"/>
        <v>8</v>
      </c>
      <c r="K1953" t="str">
        <f t="shared" si="153"/>
        <v>Pantserjuffers</v>
      </c>
      <c r="L1953" s="25">
        <f t="shared" si="155"/>
        <v>32</v>
      </c>
    </row>
    <row r="1954" spans="1:12" x14ac:dyDescent="0.25">
      <c r="A1954">
        <v>17</v>
      </c>
      <c r="B1954" t="s">
        <v>65</v>
      </c>
      <c r="C1954" s="1">
        <v>43690.645833333336</v>
      </c>
      <c r="D1954">
        <v>1</v>
      </c>
      <c r="E1954" t="s">
        <v>32</v>
      </c>
      <c r="F1954" t="s">
        <v>33</v>
      </c>
      <c r="G1954">
        <v>12</v>
      </c>
      <c r="H1954" t="str">
        <f t="shared" si="154"/>
        <v>AWD</v>
      </c>
      <c r="I1954" s="2">
        <f t="shared" si="151"/>
        <v>2019</v>
      </c>
      <c r="J1954" s="2">
        <f t="shared" si="152"/>
        <v>8</v>
      </c>
      <c r="K1954" t="str">
        <f t="shared" si="153"/>
        <v>Korenbouten</v>
      </c>
      <c r="L1954" s="25">
        <f t="shared" si="155"/>
        <v>32</v>
      </c>
    </row>
    <row r="1955" spans="1:12" x14ac:dyDescent="0.25">
      <c r="A1955">
        <v>17</v>
      </c>
      <c r="B1955" t="s">
        <v>65</v>
      </c>
      <c r="C1955" s="1">
        <v>43690.645833333336</v>
      </c>
      <c r="D1955">
        <v>1</v>
      </c>
      <c r="E1955" t="s">
        <v>30</v>
      </c>
      <c r="F1955" t="s">
        <v>31</v>
      </c>
      <c r="G1955">
        <v>12</v>
      </c>
      <c r="H1955" t="str">
        <f t="shared" si="154"/>
        <v>AWD</v>
      </c>
      <c r="I1955" s="2">
        <f t="shared" si="151"/>
        <v>2019</v>
      </c>
      <c r="J1955" s="2">
        <f t="shared" si="152"/>
        <v>8</v>
      </c>
      <c r="K1955" t="str">
        <f t="shared" si="153"/>
        <v>Pantserjuffers</v>
      </c>
      <c r="L1955" s="25">
        <f t="shared" si="155"/>
        <v>32</v>
      </c>
    </row>
    <row r="1956" spans="1:12" x14ac:dyDescent="0.25">
      <c r="A1956">
        <v>17</v>
      </c>
      <c r="B1956" t="s">
        <v>65</v>
      </c>
      <c r="C1956" s="1">
        <v>43690.645833333336</v>
      </c>
      <c r="D1956">
        <v>1</v>
      </c>
      <c r="E1956" t="s">
        <v>34</v>
      </c>
      <c r="F1956" t="s">
        <v>35</v>
      </c>
      <c r="G1956">
        <v>5</v>
      </c>
      <c r="H1956" t="str">
        <f t="shared" si="154"/>
        <v>AWD</v>
      </c>
      <c r="I1956" s="2">
        <f t="shared" si="151"/>
        <v>2019</v>
      </c>
      <c r="J1956" s="2">
        <f t="shared" si="152"/>
        <v>8</v>
      </c>
      <c r="K1956" t="str">
        <f t="shared" si="153"/>
        <v>Pantserjuffers</v>
      </c>
      <c r="L1956" s="25">
        <f t="shared" si="155"/>
        <v>32</v>
      </c>
    </row>
    <row r="1957" spans="1:12" x14ac:dyDescent="0.25">
      <c r="A1957">
        <v>17</v>
      </c>
      <c r="B1957" t="s">
        <v>65</v>
      </c>
      <c r="C1957" s="1">
        <v>43690.645833333336</v>
      </c>
      <c r="D1957">
        <v>1</v>
      </c>
      <c r="E1957" t="s">
        <v>10</v>
      </c>
      <c r="F1957" t="s">
        <v>11</v>
      </c>
      <c r="G1957">
        <v>18</v>
      </c>
      <c r="H1957" t="str">
        <f t="shared" si="154"/>
        <v>AWD</v>
      </c>
      <c r="I1957" s="2">
        <f t="shared" si="151"/>
        <v>2019</v>
      </c>
      <c r="J1957" s="2">
        <f t="shared" si="152"/>
        <v>8</v>
      </c>
      <c r="K1957" t="str">
        <f t="shared" si="153"/>
        <v>Waterjuffer</v>
      </c>
      <c r="L1957" s="25">
        <f t="shared" si="155"/>
        <v>32</v>
      </c>
    </row>
    <row r="1958" spans="1:12" x14ac:dyDescent="0.25">
      <c r="A1958">
        <v>17</v>
      </c>
      <c r="B1958" t="s">
        <v>65</v>
      </c>
      <c r="C1958" s="1">
        <v>43690.645833333336</v>
      </c>
      <c r="D1958">
        <v>1</v>
      </c>
      <c r="E1958" t="s">
        <v>36</v>
      </c>
      <c r="F1958" t="s">
        <v>37</v>
      </c>
      <c r="G1958">
        <v>3</v>
      </c>
      <c r="H1958" t="str">
        <f t="shared" si="154"/>
        <v>AWD</v>
      </c>
      <c r="I1958" s="2">
        <f t="shared" si="151"/>
        <v>2019</v>
      </c>
      <c r="J1958" s="2">
        <f t="shared" si="152"/>
        <v>8</v>
      </c>
      <c r="K1958" t="str">
        <f t="shared" si="153"/>
        <v>Glazenmakers</v>
      </c>
      <c r="L1958" s="25">
        <f t="shared" si="155"/>
        <v>32</v>
      </c>
    </row>
    <row r="1959" spans="1:12" x14ac:dyDescent="0.25">
      <c r="A1959">
        <v>17</v>
      </c>
      <c r="B1959" t="s">
        <v>65</v>
      </c>
      <c r="C1959" s="1">
        <v>43690.645833333336</v>
      </c>
      <c r="D1959">
        <v>1</v>
      </c>
      <c r="E1959" t="s">
        <v>14</v>
      </c>
      <c r="F1959" t="s">
        <v>15</v>
      </c>
      <c r="G1959">
        <v>20</v>
      </c>
      <c r="H1959" t="str">
        <f t="shared" si="154"/>
        <v>AWD</v>
      </c>
      <c r="I1959" s="2">
        <f t="shared" si="151"/>
        <v>2019</v>
      </c>
      <c r="J1959" s="2">
        <f t="shared" si="152"/>
        <v>8</v>
      </c>
      <c r="K1959" t="str">
        <f t="shared" si="153"/>
        <v>Waterjuffer</v>
      </c>
      <c r="L1959" s="25">
        <f t="shared" si="155"/>
        <v>32</v>
      </c>
    </row>
    <row r="1960" spans="1:12" x14ac:dyDescent="0.25">
      <c r="A1960">
        <v>17</v>
      </c>
      <c r="B1960" t="s">
        <v>65</v>
      </c>
      <c r="C1960" s="1">
        <v>43697.565972222219</v>
      </c>
      <c r="D1960">
        <v>1</v>
      </c>
      <c r="E1960" t="s">
        <v>40</v>
      </c>
      <c r="F1960" t="s">
        <v>41</v>
      </c>
      <c r="G1960">
        <v>1</v>
      </c>
      <c r="H1960" t="str">
        <f t="shared" si="154"/>
        <v>AWD</v>
      </c>
      <c r="I1960" s="2">
        <f t="shared" si="151"/>
        <v>2019</v>
      </c>
      <c r="J1960" s="2">
        <f t="shared" si="152"/>
        <v>8</v>
      </c>
      <c r="K1960" t="str">
        <f t="shared" si="153"/>
        <v>Korenbouten</v>
      </c>
      <c r="L1960" s="25">
        <f t="shared" si="155"/>
        <v>33</v>
      </c>
    </row>
    <row r="1961" spans="1:12" x14ac:dyDescent="0.25">
      <c r="A1961">
        <v>17</v>
      </c>
      <c r="B1961" t="s">
        <v>65</v>
      </c>
      <c r="C1961" s="1">
        <v>43697.565972222219</v>
      </c>
      <c r="D1961">
        <v>1</v>
      </c>
      <c r="E1961" t="s">
        <v>8</v>
      </c>
      <c r="F1961" t="s">
        <v>9</v>
      </c>
      <c r="G1961">
        <v>1</v>
      </c>
      <c r="H1961" t="str">
        <f t="shared" si="154"/>
        <v>AWD</v>
      </c>
      <c r="I1961" s="2">
        <f t="shared" si="151"/>
        <v>2019</v>
      </c>
      <c r="J1961" s="2">
        <f t="shared" si="152"/>
        <v>8</v>
      </c>
      <c r="K1961" t="str">
        <f t="shared" si="153"/>
        <v>Pantserjuffers</v>
      </c>
      <c r="L1961" s="25">
        <f t="shared" si="155"/>
        <v>33</v>
      </c>
    </row>
    <row r="1962" spans="1:12" x14ac:dyDescent="0.25">
      <c r="A1962">
        <v>17</v>
      </c>
      <c r="B1962" t="s">
        <v>65</v>
      </c>
      <c r="C1962" s="1">
        <v>43697.565972222219</v>
      </c>
      <c r="D1962">
        <v>1</v>
      </c>
      <c r="E1962" t="s">
        <v>32</v>
      </c>
      <c r="F1962" t="s">
        <v>33</v>
      </c>
      <c r="G1962">
        <v>5</v>
      </c>
      <c r="H1962" t="str">
        <f t="shared" si="154"/>
        <v>AWD</v>
      </c>
      <c r="I1962" s="2">
        <f t="shared" si="151"/>
        <v>2019</v>
      </c>
      <c r="J1962" s="2">
        <f t="shared" si="152"/>
        <v>8</v>
      </c>
      <c r="K1962" t="str">
        <f t="shared" si="153"/>
        <v>Korenbouten</v>
      </c>
      <c r="L1962" s="25">
        <f t="shared" si="155"/>
        <v>33</v>
      </c>
    </row>
    <row r="1963" spans="1:12" x14ac:dyDescent="0.25">
      <c r="A1963">
        <v>17</v>
      </c>
      <c r="B1963" t="s">
        <v>65</v>
      </c>
      <c r="C1963" s="1">
        <v>43697.565972222219</v>
      </c>
      <c r="D1963">
        <v>1</v>
      </c>
      <c r="E1963" t="s">
        <v>30</v>
      </c>
      <c r="F1963" t="s">
        <v>31</v>
      </c>
      <c r="G1963">
        <v>1</v>
      </c>
      <c r="H1963" t="str">
        <f t="shared" si="154"/>
        <v>AWD</v>
      </c>
      <c r="I1963" s="2">
        <f t="shared" si="151"/>
        <v>2019</v>
      </c>
      <c r="J1963" s="2">
        <f t="shared" si="152"/>
        <v>8</v>
      </c>
      <c r="K1963" t="str">
        <f t="shared" si="153"/>
        <v>Pantserjuffers</v>
      </c>
      <c r="L1963" s="25">
        <f t="shared" si="155"/>
        <v>33</v>
      </c>
    </row>
    <row r="1964" spans="1:12" x14ac:dyDescent="0.25">
      <c r="A1964">
        <v>17</v>
      </c>
      <c r="B1964" t="s">
        <v>65</v>
      </c>
      <c r="C1964" s="1">
        <v>43697.565972222219</v>
      </c>
      <c r="D1964">
        <v>1</v>
      </c>
      <c r="E1964" t="s">
        <v>34</v>
      </c>
      <c r="F1964" t="s">
        <v>35</v>
      </c>
      <c r="G1964">
        <v>1</v>
      </c>
      <c r="H1964" t="str">
        <f t="shared" si="154"/>
        <v>AWD</v>
      </c>
      <c r="I1964" s="2">
        <f t="shared" si="151"/>
        <v>2019</v>
      </c>
      <c r="J1964" s="2">
        <f t="shared" si="152"/>
        <v>8</v>
      </c>
      <c r="K1964" t="str">
        <f t="shared" si="153"/>
        <v>Pantserjuffers</v>
      </c>
      <c r="L1964" s="25">
        <f t="shared" si="155"/>
        <v>33</v>
      </c>
    </row>
    <row r="1965" spans="1:12" x14ac:dyDescent="0.25">
      <c r="A1965">
        <v>17</v>
      </c>
      <c r="B1965" t="s">
        <v>65</v>
      </c>
      <c r="C1965" s="1">
        <v>43697.565972222219</v>
      </c>
      <c r="D1965">
        <v>1</v>
      </c>
      <c r="E1965" t="s">
        <v>42</v>
      </c>
      <c r="F1965" t="s">
        <v>43</v>
      </c>
      <c r="G1965">
        <v>7</v>
      </c>
      <c r="H1965" t="str">
        <f t="shared" si="154"/>
        <v>AWD</v>
      </c>
      <c r="I1965" s="2">
        <f t="shared" si="151"/>
        <v>2019</v>
      </c>
      <c r="J1965" s="2">
        <f t="shared" si="152"/>
        <v>8</v>
      </c>
      <c r="K1965" t="str">
        <f t="shared" si="153"/>
        <v>Korenbouten</v>
      </c>
      <c r="L1965" s="25">
        <f t="shared" si="155"/>
        <v>33</v>
      </c>
    </row>
    <row r="1966" spans="1:12" x14ac:dyDescent="0.25">
      <c r="A1966">
        <v>17</v>
      </c>
      <c r="B1966" t="s">
        <v>65</v>
      </c>
      <c r="C1966" s="1">
        <v>43697.565972222219</v>
      </c>
      <c r="D1966">
        <v>1</v>
      </c>
      <c r="E1966" t="s">
        <v>14</v>
      </c>
      <c r="F1966" t="s">
        <v>15</v>
      </c>
      <c r="G1966">
        <v>17</v>
      </c>
      <c r="H1966" t="str">
        <f t="shared" si="154"/>
        <v>AWD</v>
      </c>
      <c r="I1966" s="2">
        <f t="shared" si="151"/>
        <v>2019</v>
      </c>
      <c r="J1966" s="2">
        <f t="shared" si="152"/>
        <v>8</v>
      </c>
      <c r="K1966" t="str">
        <f t="shared" si="153"/>
        <v>Waterjuffer</v>
      </c>
      <c r="L1966" s="25">
        <f t="shared" si="155"/>
        <v>33</v>
      </c>
    </row>
    <row r="1967" spans="1:12" x14ac:dyDescent="0.25">
      <c r="A1967">
        <v>17</v>
      </c>
      <c r="B1967" t="s">
        <v>65</v>
      </c>
      <c r="C1967" s="1">
        <v>43699.642361111109</v>
      </c>
      <c r="D1967">
        <v>1</v>
      </c>
      <c r="E1967" t="s">
        <v>40</v>
      </c>
      <c r="F1967" t="s">
        <v>41</v>
      </c>
      <c r="G1967">
        <v>1</v>
      </c>
      <c r="H1967" t="str">
        <f t="shared" si="154"/>
        <v>AWD</v>
      </c>
      <c r="I1967" s="2">
        <f t="shared" si="151"/>
        <v>2019</v>
      </c>
      <c r="J1967" s="2">
        <f t="shared" si="152"/>
        <v>8</v>
      </c>
      <c r="K1967" t="str">
        <f t="shared" si="153"/>
        <v>Korenbouten</v>
      </c>
      <c r="L1967" s="25">
        <f t="shared" si="155"/>
        <v>33.285714285714285</v>
      </c>
    </row>
    <row r="1968" spans="1:12" x14ac:dyDescent="0.25">
      <c r="A1968">
        <v>17</v>
      </c>
      <c r="B1968" t="s">
        <v>65</v>
      </c>
      <c r="C1968" s="1">
        <v>43699.642361111109</v>
      </c>
      <c r="D1968">
        <v>1</v>
      </c>
      <c r="E1968" t="s">
        <v>32</v>
      </c>
      <c r="F1968" t="s">
        <v>33</v>
      </c>
      <c r="G1968">
        <v>9</v>
      </c>
      <c r="H1968" t="str">
        <f t="shared" si="154"/>
        <v>AWD</v>
      </c>
      <c r="I1968" s="2">
        <f t="shared" si="151"/>
        <v>2019</v>
      </c>
      <c r="J1968" s="2">
        <f t="shared" si="152"/>
        <v>8</v>
      </c>
      <c r="K1968" t="str">
        <f t="shared" si="153"/>
        <v>Korenbouten</v>
      </c>
      <c r="L1968" s="25">
        <f t="shared" si="155"/>
        <v>33.285714285714285</v>
      </c>
    </row>
    <row r="1969" spans="1:12" x14ac:dyDescent="0.25">
      <c r="A1969">
        <v>17</v>
      </c>
      <c r="B1969" t="s">
        <v>65</v>
      </c>
      <c r="C1969" s="1">
        <v>43699.642361111109</v>
      </c>
      <c r="D1969">
        <v>1</v>
      </c>
      <c r="E1969" t="s">
        <v>30</v>
      </c>
      <c r="F1969" t="s">
        <v>31</v>
      </c>
      <c r="G1969">
        <v>1</v>
      </c>
      <c r="H1969" t="str">
        <f t="shared" si="154"/>
        <v>AWD</v>
      </c>
      <c r="I1969" s="2">
        <f t="shared" si="151"/>
        <v>2019</v>
      </c>
      <c r="J1969" s="2">
        <f t="shared" si="152"/>
        <v>8</v>
      </c>
      <c r="K1969" t="str">
        <f t="shared" si="153"/>
        <v>Pantserjuffers</v>
      </c>
      <c r="L1969" s="25">
        <f t="shared" si="155"/>
        <v>33.285714285714285</v>
      </c>
    </row>
    <row r="1970" spans="1:12" x14ac:dyDescent="0.25">
      <c r="A1970">
        <v>17</v>
      </c>
      <c r="B1970" t="s">
        <v>65</v>
      </c>
      <c r="C1970" s="1">
        <v>43699.642361111109</v>
      </c>
      <c r="D1970">
        <v>1</v>
      </c>
      <c r="E1970" t="s">
        <v>42</v>
      </c>
      <c r="F1970" t="s">
        <v>43</v>
      </c>
      <c r="G1970">
        <v>1</v>
      </c>
      <c r="H1970" t="str">
        <f t="shared" si="154"/>
        <v>AWD</v>
      </c>
      <c r="I1970" s="2">
        <f t="shared" si="151"/>
        <v>2019</v>
      </c>
      <c r="J1970" s="2">
        <f t="shared" si="152"/>
        <v>8</v>
      </c>
      <c r="K1970" t="str">
        <f t="shared" si="153"/>
        <v>Korenbouten</v>
      </c>
      <c r="L1970" s="25">
        <f t="shared" si="155"/>
        <v>33.285714285714285</v>
      </c>
    </row>
    <row r="1971" spans="1:12" x14ac:dyDescent="0.25">
      <c r="A1971">
        <v>17</v>
      </c>
      <c r="B1971" t="s">
        <v>65</v>
      </c>
      <c r="C1971" s="1">
        <v>43699.642361111109</v>
      </c>
      <c r="D1971">
        <v>1</v>
      </c>
      <c r="E1971" t="s">
        <v>14</v>
      </c>
      <c r="F1971" t="s">
        <v>15</v>
      </c>
      <c r="G1971">
        <v>22</v>
      </c>
      <c r="H1971" t="str">
        <f t="shared" si="154"/>
        <v>AWD</v>
      </c>
      <c r="I1971" s="2">
        <f t="shared" si="151"/>
        <v>2019</v>
      </c>
      <c r="J1971" s="2">
        <f t="shared" si="152"/>
        <v>8</v>
      </c>
      <c r="K1971" t="str">
        <f t="shared" si="153"/>
        <v>Waterjuffer</v>
      </c>
      <c r="L1971" s="25">
        <f t="shared" si="155"/>
        <v>33.285714285714285</v>
      </c>
    </row>
    <row r="1972" spans="1:12" x14ac:dyDescent="0.25">
      <c r="A1972">
        <v>17</v>
      </c>
      <c r="B1972" t="s">
        <v>65</v>
      </c>
      <c r="C1972" s="1">
        <v>43705.642361111109</v>
      </c>
      <c r="D1972">
        <v>1</v>
      </c>
      <c r="E1972" t="s">
        <v>14</v>
      </c>
      <c r="F1972" t="s">
        <v>15</v>
      </c>
      <c r="G1972">
        <v>10</v>
      </c>
      <c r="H1972" t="str">
        <f t="shared" si="154"/>
        <v>AWD</v>
      </c>
      <c r="I1972" s="2">
        <f t="shared" si="151"/>
        <v>2019</v>
      </c>
      <c r="J1972" s="2">
        <f t="shared" si="152"/>
        <v>8</v>
      </c>
      <c r="K1972" t="str">
        <f t="shared" si="153"/>
        <v>Waterjuffer</v>
      </c>
      <c r="L1972" s="25">
        <f t="shared" si="155"/>
        <v>34.142857142857146</v>
      </c>
    </row>
    <row r="1973" spans="1:12" x14ac:dyDescent="0.25">
      <c r="A1973">
        <v>17</v>
      </c>
      <c r="B1973" t="s">
        <v>65</v>
      </c>
      <c r="C1973" s="1">
        <v>43705.642361111109</v>
      </c>
      <c r="D1973">
        <v>1</v>
      </c>
      <c r="E1973" t="s">
        <v>32</v>
      </c>
      <c r="F1973" t="s">
        <v>33</v>
      </c>
      <c r="G1973">
        <v>5</v>
      </c>
      <c r="H1973" t="str">
        <f t="shared" si="154"/>
        <v>AWD</v>
      </c>
      <c r="I1973" s="2">
        <f t="shared" si="151"/>
        <v>2019</v>
      </c>
      <c r="J1973" s="2">
        <f t="shared" si="152"/>
        <v>8</v>
      </c>
      <c r="K1973" t="str">
        <f t="shared" si="153"/>
        <v>Korenbouten</v>
      </c>
      <c r="L1973" s="25">
        <f t="shared" si="155"/>
        <v>34.142857142857146</v>
      </c>
    </row>
    <row r="1974" spans="1:12" x14ac:dyDescent="0.25">
      <c r="A1974">
        <v>17</v>
      </c>
      <c r="B1974" t="s">
        <v>65</v>
      </c>
      <c r="C1974" s="1">
        <v>43705.642361111109</v>
      </c>
      <c r="D1974">
        <v>1</v>
      </c>
      <c r="E1974" t="s">
        <v>34</v>
      </c>
      <c r="F1974" t="s">
        <v>35</v>
      </c>
      <c r="G1974">
        <v>1</v>
      </c>
      <c r="H1974" t="str">
        <f t="shared" si="154"/>
        <v>AWD</v>
      </c>
      <c r="I1974" s="2">
        <f t="shared" si="151"/>
        <v>2019</v>
      </c>
      <c r="J1974" s="2">
        <f t="shared" si="152"/>
        <v>8</v>
      </c>
      <c r="K1974" t="str">
        <f t="shared" si="153"/>
        <v>Pantserjuffers</v>
      </c>
      <c r="L1974" s="25">
        <f t="shared" si="155"/>
        <v>34.142857142857146</v>
      </c>
    </row>
    <row r="1975" spans="1:12" x14ac:dyDescent="0.25">
      <c r="A1975">
        <v>17</v>
      </c>
      <c r="B1975" t="s">
        <v>65</v>
      </c>
      <c r="C1975" s="1">
        <v>43705.642361111109</v>
      </c>
      <c r="D1975">
        <v>1</v>
      </c>
      <c r="E1975" t="s">
        <v>36</v>
      </c>
      <c r="F1975" t="s">
        <v>37</v>
      </c>
      <c r="G1975">
        <v>4</v>
      </c>
      <c r="H1975" t="str">
        <f t="shared" si="154"/>
        <v>AWD</v>
      </c>
      <c r="I1975" s="2">
        <f t="shared" si="151"/>
        <v>2019</v>
      </c>
      <c r="J1975" s="2">
        <f t="shared" si="152"/>
        <v>8</v>
      </c>
      <c r="K1975" t="str">
        <f t="shared" si="153"/>
        <v>Glazenmakers</v>
      </c>
      <c r="L1975" s="25">
        <f t="shared" si="155"/>
        <v>34.142857142857146</v>
      </c>
    </row>
    <row r="1976" spans="1:12" x14ac:dyDescent="0.25">
      <c r="A1976">
        <v>17</v>
      </c>
      <c r="B1976" t="s">
        <v>65</v>
      </c>
      <c r="C1976" s="1">
        <v>43705.642361111109</v>
      </c>
      <c r="D1976">
        <v>1</v>
      </c>
      <c r="E1976" t="s">
        <v>42</v>
      </c>
      <c r="F1976" t="s">
        <v>43</v>
      </c>
      <c r="G1976">
        <v>3</v>
      </c>
      <c r="H1976" t="str">
        <f t="shared" si="154"/>
        <v>AWD</v>
      </c>
      <c r="I1976" s="2">
        <f t="shared" si="151"/>
        <v>2019</v>
      </c>
      <c r="J1976" s="2">
        <f t="shared" si="152"/>
        <v>8</v>
      </c>
      <c r="K1976" t="str">
        <f t="shared" si="153"/>
        <v>Korenbouten</v>
      </c>
      <c r="L1976" s="25">
        <f t="shared" si="155"/>
        <v>34.142857142857146</v>
      </c>
    </row>
    <row r="1977" spans="1:12" x14ac:dyDescent="0.25">
      <c r="A1977">
        <v>17</v>
      </c>
      <c r="B1977" t="s">
        <v>65</v>
      </c>
      <c r="C1977" s="1">
        <v>43705.642361111109</v>
      </c>
      <c r="D1977">
        <v>1</v>
      </c>
      <c r="E1977" t="s">
        <v>48</v>
      </c>
      <c r="F1977" t="s">
        <v>49</v>
      </c>
      <c r="G1977">
        <v>1</v>
      </c>
      <c r="H1977" t="str">
        <f t="shared" si="154"/>
        <v>AWD</v>
      </c>
      <c r="I1977" s="2">
        <f t="shared" si="151"/>
        <v>2019</v>
      </c>
      <c r="J1977" s="2">
        <f t="shared" si="152"/>
        <v>8</v>
      </c>
      <c r="K1977" t="str">
        <f t="shared" si="153"/>
        <v>Glazenmakers</v>
      </c>
      <c r="L1977" s="25">
        <f t="shared" si="155"/>
        <v>34.142857142857146</v>
      </c>
    </row>
    <row r="1978" spans="1:12" x14ac:dyDescent="0.25">
      <c r="A1978">
        <v>17</v>
      </c>
      <c r="B1978" t="s">
        <v>65</v>
      </c>
      <c r="C1978" s="1">
        <v>43705.642361111109</v>
      </c>
      <c r="D1978">
        <v>1</v>
      </c>
      <c r="E1978" t="s">
        <v>46</v>
      </c>
      <c r="F1978" t="s">
        <v>47</v>
      </c>
      <c r="G1978">
        <v>1</v>
      </c>
      <c r="H1978" t="str">
        <f t="shared" si="154"/>
        <v>AWD</v>
      </c>
      <c r="I1978" s="2">
        <f t="shared" ref="I1978:I2041" si="156">YEAR(C1978)</f>
        <v>2019</v>
      </c>
      <c r="J1978" s="2">
        <f t="shared" ref="J1978:J2041" si="157">MONTH(C1978)</f>
        <v>8</v>
      </c>
      <c r="K1978" t="str">
        <f t="shared" ref="K1978:K2041" si="158">VLOOKUP(E1978,$Q$2:$R$100,2,FALSE)</f>
        <v>Pantserjuffers</v>
      </c>
      <c r="L1978" s="25">
        <f t="shared" si="155"/>
        <v>34.142857142857146</v>
      </c>
    </row>
    <row r="1979" spans="1:12" x14ac:dyDescent="0.25">
      <c r="A1979">
        <v>17</v>
      </c>
      <c r="B1979" t="s">
        <v>65</v>
      </c>
      <c r="C1979" s="1">
        <v>43710.645833333336</v>
      </c>
      <c r="D1979">
        <v>1</v>
      </c>
      <c r="E1979" t="s">
        <v>40</v>
      </c>
      <c r="F1979" t="s">
        <v>41</v>
      </c>
      <c r="G1979">
        <v>3</v>
      </c>
      <c r="H1979" t="str">
        <f t="shared" si="154"/>
        <v>AWD</v>
      </c>
      <c r="I1979" s="2">
        <f t="shared" si="156"/>
        <v>2019</v>
      </c>
      <c r="J1979" s="2">
        <f t="shared" si="157"/>
        <v>9</v>
      </c>
      <c r="K1979" t="str">
        <f t="shared" si="158"/>
        <v>Korenbouten</v>
      </c>
      <c r="L1979" s="25">
        <f t="shared" si="155"/>
        <v>34.857142857142854</v>
      </c>
    </row>
    <row r="1980" spans="1:12" x14ac:dyDescent="0.25">
      <c r="A1980">
        <v>17</v>
      </c>
      <c r="B1980" t="s">
        <v>65</v>
      </c>
      <c r="C1980" s="1">
        <v>43710.645833333336</v>
      </c>
      <c r="D1980">
        <v>1</v>
      </c>
      <c r="E1980" t="s">
        <v>32</v>
      </c>
      <c r="F1980" t="s">
        <v>33</v>
      </c>
      <c r="G1980">
        <v>3</v>
      </c>
      <c r="H1980" t="str">
        <f t="shared" si="154"/>
        <v>AWD</v>
      </c>
      <c r="I1980" s="2">
        <f t="shared" si="156"/>
        <v>2019</v>
      </c>
      <c r="J1980" s="2">
        <f t="shared" si="157"/>
        <v>9</v>
      </c>
      <c r="K1980" t="str">
        <f t="shared" si="158"/>
        <v>Korenbouten</v>
      </c>
      <c r="L1980" s="25">
        <f t="shared" si="155"/>
        <v>34.857142857142854</v>
      </c>
    </row>
    <row r="1981" spans="1:12" x14ac:dyDescent="0.25">
      <c r="A1981">
        <v>17</v>
      </c>
      <c r="B1981" t="s">
        <v>65</v>
      </c>
      <c r="C1981" s="1">
        <v>43710.645833333336</v>
      </c>
      <c r="D1981">
        <v>1</v>
      </c>
      <c r="E1981" t="s">
        <v>30</v>
      </c>
      <c r="F1981" t="s">
        <v>31</v>
      </c>
      <c r="G1981">
        <v>2</v>
      </c>
      <c r="H1981" t="str">
        <f t="shared" si="154"/>
        <v>AWD</v>
      </c>
      <c r="I1981" s="2">
        <f t="shared" si="156"/>
        <v>2019</v>
      </c>
      <c r="J1981" s="2">
        <f t="shared" si="157"/>
        <v>9</v>
      </c>
      <c r="K1981" t="str">
        <f t="shared" si="158"/>
        <v>Pantserjuffers</v>
      </c>
      <c r="L1981" s="25">
        <f t="shared" si="155"/>
        <v>34.857142857142854</v>
      </c>
    </row>
    <row r="1982" spans="1:12" x14ac:dyDescent="0.25">
      <c r="A1982">
        <v>17</v>
      </c>
      <c r="B1982" t="s">
        <v>65</v>
      </c>
      <c r="C1982" s="1">
        <v>43710.645833333336</v>
      </c>
      <c r="D1982">
        <v>1</v>
      </c>
      <c r="E1982" t="s">
        <v>34</v>
      </c>
      <c r="F1982" t="s">
        <v>35</v>
      </c>
      <c r="G1982">
        <v>5</v>
      </c>
      <c r="H1982" t="str">
        <f t="shared" si="154"/>
        <v>AWD</v>
      </c>
      <c r="I1982" s="2">
        <f t="shared" si="156"/>
        <v>2019</v>
      </c>
      <c r="J1982" s="2">
        <f t="shared" si="157"/>
        <v>9</v>
      </c>
      <c r="K1982" t="str">
        <f t="shared" si="158"/>
        <v>Pantserjuffers</v>
      </c>
      <c r="L1982" s="25">
        <f t="shared" si="155"/>
        <v>34.857142857142854</v>
      </c>
    </row>
    <row r="1983" spans="1:12" x14ac:dyDescent="0.25">
      <c r="A1983">
        <v>17</v>
      </c>
      <c r="B1983" t="s">
        <v>65</v>
      </c>
      <c r="C1983" s="1">
        <v>43710.645833333336</v>
      </c>
      <c r="D1983">
        <v>1</v>
      </c>
      <c r="E1983" t="s">
        <v>36</v>
      </c>
      <c r="F1983" t="s">
        <v>37</v>
      </c>
      <c r="G1983">
        <v>2</v>
      </c>
      <c r="H1983" t="str">
        <f t="shared" si="154"/>
        <v>AWD</v>
      </c>
      <c r="I1983" s="2">
        <f t="shared" si="156"/>
        <v>2019</v>
      </c>
      <c r="J1983" s="2">
        <f t="shared" si="157"/>
        <v>9</v>
      </c>
      <c r="K1983" t="str">
        <f t="shared" si="158"/>
        <v>Glazenmakers</v>
      </c>
      <c r="L1983" s="25">
        <f t="shared" si="155"/>
        <v>34.857142857142854</v>
      </c>
    </row>
    <row r="1984" spans="1:12" x14ac:dyDescent="0.25">
      <c r="A1984">
        <v>17</v>
      </c>
      <c r="B1984" t="s">
        <v>65</v>
      </c>
      <c r="C1984" s="1">
        <v>43710.645833333336</v>
      </c>
      <c r="D1984">
        <v>1</v>
      </c>
      <c r="E1984" t="s">
        <v>14</v>
      </c>
      <c r="F1984" t="s">
        <v>15</v>
      </c>
      <c r="G1984">
        <v>9</v>
      </c>
      <c r="H1984" t="str">
        <f t="shared" si="154"/>
        <v>AWD</v>
      </c>
      <c r="I1984" s="2">
        <f t="shared" si="156"/>
        <v>2019</v>
      </c>
      <c r="J1984" s="2">
        <f t="shared" si="157"/>
        <v>9</v>
      </c>
      <c r="K1984" t="str">
        <f t="shared" si="158"/>
        <v>Waterjuffer</v>
      </c>
      <c r="L1984" s="25">
        <f t="shared" si="155"/>
        <v>34.857142857142854</v>
      </c>
    </row>
    <row r="1985" spans="1:12" x14ac:dyDescent="0.25">
      <c r="A1985">
        <v>17</v>
      </c>
      <c r="B1985" t="s">
        <v>65</v>
      </c>
      <c r="C1985" s="1">
        <v>43723.534722222219</v>
      </c>
      <c r="D1985">
        <v>1</v>
      </c>
      <c r="E1985" t="s">
        <v>32</v>
      </c>
      <c r="F1985" t="s">
        <v>33</v>
      </c>
      <c r="G1985">
        <v>7</v>
      </c>
      <c r="H1985" t="str">
        <f t="shared" si="154"/>
        <v>AWD</v>
      </c>
      <c r="I1985" s="2">
        <f t="shared" si="156"/>
        <v>2019</v>
      </c>
      <c r="J1985" s="2">
        <f t="shared" si="157"/>
        <v>9</v>
      </c>
      <c r="K1985" t="str">
        <f t="shared" si="158"/>
        <v>Korenbouten</v>
      </c>
      <c r="L1985" s="25">
        <f t="shared" si="155"/>
        <v>36.714285714285715</v>
      </c>
    </row>
    <row r="1986" spans="1:12" x14ac:dyDescent="0.25">
      <c r="A1986">
        <v>17</v>
      </c>
      <c r="B1986" t="s">
        <v>65</v>
      </c>
      <c r="C1986" s="1">
        <v>43723.534722222219</v>
      </c>
      <c r="D1986">
        <v>1</v>
      </c>
      <c r="E1986" t="s">
        <v>36</v>
      </c>
      <c r="F1986" t="s">
        <v>37</v>
      </c>
      <c r="G1986">
        <v>1</v>
      </c>
      <c r="H1986" t="str">
        <f t="shared" ref="H1986:H2049" si="159">VLOOKUP(A1986,$N$2:$O$51,2,FALSE)</f>
        <v>AWD</v>
      </c>
      <c r="I1986" s="2">
        <f t="shared" si="156"/>
        <v>2019</v>
      </c>
      <c r="J1986" s="2">
        <f t="shared" si="157"/>
        <v>9</v>
      </c>
      <c r="K1986" t="str">
        <f t="shared" si="158"/>
        <v>Glazenmakers</v>
      </c>
      <c r="L1986" s="25">
        <f t="shared" si="155"/>
        <v>36.714285714285715</v>
      </c>
    </row>
    <row r="1987" spans="1:12" x14ac:dyDescent="0.25">
      <c r="A1987">
        <v>17</v>
      </c>
      <c r="B1987" t="s">
        <v>65</v>
      </c>
      <c r="C1987" s="1">
        <v>43723.534722222219</v>
      </c>
      <c r="D1987">
        <v>1</v>
      </c>
      <c r="E1987" t="s">
        <v>14</v>
      </c>
      <c r="F1987" t="s">
        <v>15</v>
      </c>
      <c r="G1987">
        <v>6</v>
      </c>
      <c r="H1987" t="str">
        <f t="shared" si="159"/>
        <v>AWD</v>
      </c>
      <c r="I1987" s="2">
        <f t="shared" si="156"/>
        <v>2019</v>
      </c>
      <c r="J1987" s="2">
        <f t="shared" si="157"/>
        <v>9</v>
      </c>
      <c r="K1987" t="str">
        <f t="shared" si="158"/>
        <v>Waterjuffer</v>
      </c>
      <c r="L1987" s="25">
        <f t="shared" ref="L1987:L2050" si="160">(ROUNDDOWN(C1987-DATE(I1987,1,1),0))/7</f>
        <v>36.714285714285715</v>
      </c>
    </row>
    <row r="1988" spans="1:12" x14ac:dyDescent="0.25">
      <c r="A1988">
        <v>17</v>
      </c>
      <c r="B1988" t="s">
        <v>65</v>
      </c>
      <c r="C1988" s="1">
        <v>43957.520833333336</v>
      </c>
      <c r="D1988">
        <v>1</v>
      </c>
      <c r="E1988" t="s">
        <v>22</v>
      </c>
      <c r="F1988" t="s">
        <v>23</v>
      </c>
      <c r="G1988">
        <v>1</v>
      </c>
      <c r="H1988" t="str">
        <f t="shared" si="159"/>
        <v>AWD</v>
      </c>
      <c r="I1988" s="2">
        <f t="shared" si="156"/>
        <v>2020</v>
      </c>
      <c r="J1988" s="2">
        <f t="shared" si="157"/>
        <v>5</v>
      </c>
      <c r="K1988" t="str">
        <f t="shared" si="158"/>
        <v>Glazenmakers</v>
      </c>
      <c r="L1988" s="25">
        <f t="shared" si="160"/>
        <v>18</v>
      </c>
    </row>
    <row r="1989" spans="1:12" x14ac:dyDescent="0.25">
      <c r="A1989">
        <v>17</v>
      </c>
      <c r="B1989" t="s">
        <v>65</v>
      </c>
      <c r="C1989" s="1">
        <v>43957.520833333336</v>
      </c>
      <c r="D1989">
        <v>1</v>
      </c>
      <c r="E1989" t="s">
        <v>28</v>
      </c>
      <c r="F1989" t="s">
        <v>29</v>
      </c>
      <c r="G1989">
        <v>7</v>
      </c>
      <c r="H1989" t="str">
        <f t="shared" si="159"/>
        <v>AWD</v>
      </c>
      <c r="I1989" s="2">
        <f t="shared" si="156"/>
        <v>2020</v>
      </c>
      <c r="J1989" s="2">
        <f t="shared" si="157"/>
        <v>5</v>
      </c>
      <c r="K1989" t="str">
        <f t="shared" si="158"/>
        <v>Korenbouten</v>
      </c>
      <c r="L1989" s="25">
        <f t="shared" si="160"/>
        <v>18</v>
      </c>
    </row>
    <row r="1990" spans="1:12" x14ac:dyDescent="0.25">
      <c r="A1990">
        <v>17</v>
      </c>
      <c r="B1990" t="s">
        <v>65</v>
      </c>
      <c r="C1990" s="1">
        <v>43957.520833333336</v>
      </c>
      <c r="D1990">
        <v>1</v>
      </c>
      <c r="E1990" t="s">
        <v>12</v>
      </c>
      <c r="F1990" t="s">
        <v>13</v>
      </c>
      <c r="G1990">
        <v>1</v>
      </c>
      <c r="H1990" t="str">
        <f t="shared" si="159"/>
        <v>AWD</v>
      </c>
      <c r="I1990" s="2">
        <f t="shared" si="156"/>
        <v>2020</v>
      </c>
      <c r="J1990" s="2">
        <f t="shared" si="157"/>
        <v>5</v>
      </c>
      <c r="K1990" t="str">
        <f t="shared" si="158"/>
        <v>Waterjuffer</v>
      </c>
      <c r="L1990" s="25">
        <f t="shared" si="160"/>
        <v>18</v>
      </c>
    </row>
    <row r="1991" spans="1:12" x14ac:dyDescent="0.25">
      <c r="A1991">
        <v>17</v>
      </c>
      <c r="B1991" t="s">
        <v>65</v>
      </c>
      <c r="C1991" s="1">
        <v>43957.520833333336</v>
      </c>
      <c r="D1991">
        <v>1</v>
      </c>
      <c r="E1991" t="s">
        <v>14</v>
      </c>
      <c r="F1991" t="s">
        <v>15</v>
      </c>
      <c r="G1991">
        <v>14</v>
      </c>
      <c r="H1991" t="str">
        <f t="shared" si="159"/>
        <v>AWD</v>
      </c>
      <c r="I1991" s="2">
        <f t="shared" si="156"/>
        <v>2020</v>
      </c>
      <c r="J1991" s="2">
        <f t="shared" si="157"/>
        <v>5</v>
      </c>
      <c r="K1991" t="str">
        <f t="shared" si="158"/>
        <v>Waterjuffer</v>
      </c>
      <c r="L1991" s="25">
        <f t="shared" si="160"/>
        <v>18</v>
      </c>
    </row>
    <row r="1992" spans="1:12" x14ac:dyDescent="0.25">
      <c r="A1992">
        <v>17</v>
      </c>
      <c r="B1992" t="s">
        <v>65</v>
      </c>
      <c r="C1992" s="1">
        <v>43966.645833333336</v>
      </c>
      <c r="D1992">
        <v>1</v>
      </c>
      <c r="E1992" t="s">
        <v>10</v>
      </c>
      <c r="F1992" t="s">
        <v>11</v>
      </c>
      <c r="G1992">
        <v>19</v>
      </c>
      <c r="H1992" t="str">
        <f t="shared" si="159"/>
        <v>AWD</v>
      </c>
      <c r="I1992" s="2">
        <f t="shared" si="156"/>
        <v>2020</v>
      </c>
      <c r="J1992" s="2">
        <f t="shared" si="157"/>
        <v>5</v>
      </c>
      <c r="K1992" t="str">
        <f t="shared" si="158"/>
        <v>Waterjuffer</v>
      </c>
      <c r="L1992" s="25">
        <f t="shared" si="160"/>
        <v>19.285714285714285</v>
      </c>
    </row>
    <row r="1993" spans="1:12" x14ac:dyDescent="0.25">
      <c r="A1993">
        <v>17</v>
      </c>
      <c r="B1993" t="s">
        <v>65</v>
      </c>
      <c r="C1993" s="1">
        <v>43966.645833333336</v>
      </c>
      <c r="D1993">
        <v>1</v>
      </c>
      <c r="E1993" t="s">
        <v>28</v>
      </c>
      <c r="F1993" t="s">
        <v>29</v>
      </c>
      <c r="G1993">
        <v>17</v>
      </c>
      <c r="H1993" t="str">
        <f t="shared" si="159"/>
        <v>AWD</v>
      </c>
      <c r="I1993" s="2">
        <f t="shared" si="156"/>
        <v>2020</v>
      </c>
      <c r="J1993" s="2">
        <f t="shared" si="157"/>
        <v>5</v>
      </c>
      <c r="K1993" t="str">
        <f t="shared" si="158"/>
        <v>Korenbouten</v>
      </c>
      <c r="L1993" s="25">
        <f t="shared" si="160"/>
        <v>19.285714285714285</v>
      </c>
    </row>
    <row r="1994" spans="1:12" x14ac:dyDescent="0.25">
      <c r="A1994">
        <v>17</v>
      </c>
      <c r="B1994" t="s">
        <v>65</v>
      </c>
      <c r="C1994" s="1">
        <v>43966.645833333336</v>
      </c>
      <c r="D1994">
        <v>1</v>
      </c>
      <c r="E1994" t="s">
        <v>12</v>
      </c>
      <c r="F1994" t="s">
        <v>13</v>
      </c>
      <c r="G1994">
        <v>1</v>
      </c>
      <c r="H1994" t="str">
        <f t="shared" si="159"/>
        <v>AWD</v>
      </c>
      <c r="I1994" s="2">
        <f t="shared" si="156"/>
        <v>2020</v>
      </c>
      <c r="J1994" s="2">
        <f t="shared" si="157"/>
        <v>5</v>
      </c>
      <c r="K1994" t="str">
        <f t="shared" si="158"/>
        <v>Waterjuffer</v>
      </c>
      <c r="L1994" s="25">
        <f t="shared" si="160"/>
        <v>19.285714285714285</v>
      </c>
    </row>
    <row r="1995" spans="1:12" x14ac:dyDescent="0.25">
      <c r="A1995">
        <v>17</v>
      </c>
      <c r="B1995" t="s">
        <v>65</v>
      </c>
      <c r="C1995" s="1">
        <v>43966.645833333336</v>
      </c>
      <c r="D1995">
        <v>1</v>
      </c>
      <c r="E1995" t="s">
        <v>14</v>
      </c>
      <c r="F1995" t="s">
        <v>15</v>
      </c>
      <c r="G1995">
        <v>94</v>
      </c>
      <c r="H1995" t="str">
        <f t="shared" si="159"/>
        <v>AWD</v>
      </c>
      <c r="I1995" s="2">
        <f t="shared" si="156"/>
        <v>2020</v>
      </c>
      <c r="J1995" s="2">
        <f t="shared" si="157"/>
        <v>5</v>
      </c>
      <c r="K1995" t="str">
        <f t="shared" si="158"/>
        <v>Waterjuffer</v>
      </c>
      <c r="L1995" s="25">
        <f t="shared" si="160"/>
        <v>19.285714285714285</v>
      </c>
    </row>
    <row r="1996" spans="1:12" x14ac:dyDescent="0.25">
      <c r="A1996">
        <v>17</v>
      </c>
      <c r="B1996" t="s">
        <v>65</v>
      </c>
      <c r="C1996" s="1">
        <v>43970.572916666664</v>
      </c>
      <c r="D1996">
        <v>1</v>
      </c>
      <c r="E1996" t="s">
        <v>57</v>
      </c>
      <c r="F1996" t="s">
        <v>58</v>
      </c>
      <c r="G1996">
        <v>2</v>
      </c>
      <c r="H1996" t="str">
        <f t="shared" si="159"/>
        <v>AWD</v>
      </c>
      <c r="I1996" s="2">
        <f t="shared" si="156"/>
        <v>2020</v>
      </c>
      <c r="J1996" s="2">
        <f t="shared" si="157"/>
        <v>5</v>
      </c>
      <c r="K1996" t="str">
        <f t="shared" si="158"/>
        <v>Korenbouten</v>
      </c>
      <c r="L1996" s="25">
        <f t="shared" si="160"/>
        <v>19.857142857142858</v>
      </c>
    </row>
    <row r="1997" spans="1:12" x14ac:dyDescent="0.25">
      <c r="A1997">
        <v>17</v>
      </c>
      <c r="B1997" t="s">
        <v>65</v>
      </c>
      <c r="C1997" s="1">
        <v>43970.572916666664</v>
      </c>
      <c r="D1997">
        <v>1</v>
      </c>
      <c r="E1997" t="s">
        <v>18</v>
      </c>
      <c r="F1997" t="s">
        <v>19</v>
      </c>
      <c r="G1997">
        <v>2</v>
      </c>
      <c r="H1997" t="str">
        <f t="shared" si="159"/>
        <v>AWD</v>
      </c>
      <c r="I1997" s="2">
        <f t="shared" si="156"/>
        <v>2020</v>
      </c>
      <c r="J1997" s="2">
        <f t="shared" si="157"/>
        <v>5</v>
      </c>
      <c r="K1997" t="str">
        <f t="shared" si="158"/>
        <v>Korenbouten</v>
      </c>
      <c r="L1997" s="25">
        <f t="shared" si="160"/>
        <v>19.857142857142858</v>
      </c>
    </row>
    <row r="1998" spans="1:12" x14ac:dyDescent="0.25">
      <c r="A1998">
        <v>17</v>
      </c>
      <c r="B1998" t="s">
        <v>65</v>
      </c>
      <c r="C1998" s="1">
        <v>43970.572916666664</v>
      </c>
      <c r="D1998">
        <v>1</v>
      </c>
      <c r="E1998" t="s">
        <v>22</v>
      </c>
      <c r="F1998" t="s">
        <v>23</v>
      </c>
      <c r="G1998">
        <v>2</v>
      </c>
      <c r="H1998" t="str">
        <f t="shared" si="159"/>
        <v>AWD</v>
      </c>
      <c r="I1998" s="2">
        <f t="shared" si="156"/>
        <v>2020</v>
      </c>
      <c r="J1998" s="2">
        <f t="shared" si="157"/>
        <v>5</v>
      </c>
      <c r="K1998" t="str">
        <f t="shared" si="158"/>
        <v>Glazenmakers</v>
      </c>
      <c r="L1998" s="25">
        <f t="shared" si="160"/>
        <v>19.857142857142858</v>
      </c>
    </row>
    <row r="1999" spans="1:12" x14ac:dyDescent="0.25">
      <c r="A1999">
        <v>17</v>
      </c>
      <c r="B1999" t="s">
        <v>65</v>
      </c>
      <c r="C1999" s="1">
        <v>43970.572916666664</v>
      </c>
      <c r="D1999">
        <v>1</v>
      </c>
      <c r="E1999" t="s">
        <v>28</v>
      </c>
      <c r="F1999" t="s">
        <v>29</v>
      </c>
      <c r="G1999">
        <v>20</v>
      </c>
      <c r="H1999" t="str">
        <f t="shared" si="159"/>
        <v>AWD</v>
      </c>
      <c r="I1999" s="2">
        <f t="shared" si="156"/>
        <v>2020</v>
      </c>
      <c r="J1999" s="2">
        <f t="shared" si="157"/>
        <v>5</v>
      </c>
      <c r="K1999" t="str">
        <f t="shared" si="158"/>
        <v>Korenbouten</v>
      </c>
      <c r="L1999" s="25">
        <f t="shared" si="160"/>
        <v>19.857142857142858</v>
      </c>
    </row>
    <row r="2000" spans="1:12" x14ac:dyDescent="0.25">
      <c r="A2000">
        <v>17</v>
      </c>
      <c r="B2000" t="s">
        <v>65</v>
      </c>
      <c r="C2000" s="1">
        <v>43970.572916666664</v>
      </c>
      <c r="D2000">
        <v>1</v>
      </c>
      <c r="E2000" t="s">
        <v>14</v>
      </c>
      <c r="F2000" t="s">
        <v>15</v>
      </c>
      <c r="G2000">
        <v>10</v>
      </c>
      <c r="H2000" t="str">
        <f t="shared" si="159"/>
        <v>AWD</v>
      </c>
      <c r="I2000" s="2">
        <f t="shared" si="156"/>
        <v>2020</v>
      </c>
      <c r="J2000" s="2">
        <f t="shared" si="157"/>
        <v>5</v>
      </c>
      <c r="K2000" t="str">
        <f t="shared" si="158"/>
        <v>Waterjuffer</v>
      </c>
      <c r="L2000" s="25">
        <f t="shared" si="160"/>
        <v>19.857142857142858</v>
      </c>
    </row>
    <row r="2001" spans="1:12" x14ac:dyDescent="0.25">
      <c r="A2001">
        <v>17</v>
      </c>
      <c r="B2001" t="s">
        <v>65</v>
      </c>
      <c r="C2001" s="1">
        <v>43970.572916666664</v>
      </c>
      <c r="D2001">
        <v>1</v>
      </c>
      <c r="E2001" t="s">
        <v>48</v>
      </c>
      <c r="F2001" t="s">
        <v>49</v>
      </c>
      <c r="G2001">
        <v>3</v>
      </c>
      <c r="H2001" t="str">
        <f t="shared" si="159"/>
        <v>AWD</v>
      </c>
      <c r="I2001" s="2">
        <f t="shared" si="156"/>
        <v>2020</v>
      </c>
      <c r="J2001" s="2">
        <f t="shared" si="157"/>
        <v>5</v>
      </c>
      <c r="K2001" t="str">
        <f t="shared" si="158"/>
        <v>Glazenmakers</v>
      </c>
      <c r="L2001" s="25">
        <f t="shared" si="160"/>
        <v>19.857142857142858</v>
      </c>
    </row>
    <row r="2002" spans="1:12" x14ac:dyDescent="0.25">
      <c r="A2002">
        <v>17</v>
      </c>
      <c r="B2002" t="s">
        <v>65</v>
      </c>
      <c r="C2002" s="1">
        <v>43985.482638888891</v>
      </c>
      <c r="D2002">
        <v>1</v>
      </c>
      <c r="E2002" t="s">
        <v>20</v>
      </c>
      <c r="F2002" t="s">
        <v>21</v>
      </c>
      <c r="G2002">
        <v>11</v>
      </c>
      <c r="H2002" t="str">
        <f t="shared" si="159"/>
        <v>AWD</v>
      </c>
      <c r="I2002" s="2">
        <f t="shared" si="156"/>
        <v>2020</v>
      </c>
      <c r="J2002" s="2">
        <f t="shared" si="157"/>
        <v>6</v>
      </c>
      <c r="K2002" t="str">
        <f t="shared" si="158"/>
        <v>Waterjuffer</v>
      </c>
      <c r="L2002" s="25">
        <f t="shared" si="160"/>
        <v>22</v>
      </c>
    </row>
    <row r="2003" spans="1:12" x14ac:dyDescent="0.25">
      <c r="A2003">
        <v>17</v>
      </c>
      <c r="B2003" t="s">
        <v>65</v>
      </c>
      <c r="C2003" s="1">
        <v>43985.482638888891</v>
      </c>
      <c r="D2003">
        <v>1</v>
      </c>
      <c r="E2003" t="s">
        <v>18</v>
      </c>
      <c r="F2003" t="s">
        <v>19</v>
      </c>
      <c r="G2003">
        <v>3</v>
      </c>
      <c r="H2003" t="str">
        <f t="shared" si="159"/>
        <v>AWD</v>
      </c>
      <c r="I2003" s="2">
        <f t="shared" si="156"/>
        <v>2020</v>
      </c>
      <c r="J2003" s="2">
        <f t="shared" si="157"/>
        <v>6</v>
      </c>
      <c r="K2003" t="str">
        <f t="shared" si="158"/>
        <v>Korenbouten</v>
      </c>
      <c r="L2003" s="25">
        <f t="shared" si="160"/>
        <v>22</v>
      </c>
    </row>
    <row r="2004" spans="1:12" x14ac:dyDescent="0.25">
      <c r="A2004">
        <v>17</v>
      </c>
      <c r="B2004" t="s">
        <v>65</v>
      </c>
      <c r="C2004" s="1">
        <v>43985.482638888891</v>
      </c>
      <c r="D2004">
        <v>1</v>
      </c>
      <c r="E2004" t="s">
        <v>10</v>
      </c>
      <c r="F2004" t="s">
        <v>11</v>
      </c>
      <c r="G2004">
        <v>135</v>
      </c>
      <c r="H2004" t="str">
        <f t="shared" si="159"/>
        <v>AWD</v>
      </c>
      <c r="I2004" s="2">
        <f t="shared" si="156"/>
        <v>2020</v>
      </c>
      <c r="J2004" s="2">
        <f t="shared" si="157"/>
        <v>6</v>
      </c>
      <c r="K2004" t="str">
        <f t="shared" si="158"/>
        <v>Waterjuffer</v>
      </c>
      <c r="L2004" s="25">
        <f t="shared" si="160"/>
        <v>22</v>
      </c>
    </row>
    <row r="2005" spans="1:12" x14ac:dyDescent="0.25">
      <c r="A2005">
        <v>17</v>
      </c>
      <c r="B2005" t="s">
        <v>65</v>
      </c>
      <c r="C2005" s="1">
        <v>43985.482638888891</v>
      </c>
      <c r="D2005">
        <v>1</v>
      </c>
      <c r="E2005" t="s">
        <v>28</v>
      </c>
      <c r="F2005" t="s">
        <v>29</v>
      </c>
      <c r="G2005">
        <v>17</v>
      </c>
      <c r="H2005" t="str">
        <f t="shared" si="159"/>
        <v>AWD</v>
      </c>
      <c r="I2005" s="2">
        <f t="shared" si="156"/>
        <v>2020</v>
      </c>
      <c r="J2005" s="2">
        <f t="shared" si="157"/>
        <v>6</v>
      </c>
      <c r="K2005" t="str">
        <f t="shared" si="158"/>
        <v>Korenbouten</v>
      </c>
      <c r="L2005" s="25">
        <f t="shared" si="160"/>
        <v>22</v>
      </c>
    </row>
    <row r="2006" spans="1:12" x14ac:dyDescent="0.25">
      <c r="A2006">
        <v>17</v>
      </c>
      <c r="B2006" t="s">
        <v>65</v>
      </c>
      <c r="C2006" s="1">
        <v>43985.482638888891</v>
      </c>
      <c r="D2006">
        <v>1</v>
      </c>
      <c r="E2006" t="s">
        <v>14</v>
      </c>
      <c r="F2006" t="s">
        <v>15</v>
      </c>
      <c r="G2006">
        <v>23</v>
      </c>
      <c r="H2006" t="str">
        <f t="shared" si="159"/>
        <v>AWD</v>
      </c>
      <c r="I2006" s="2">
        <f t="shared" si="156"/>
        <v>2020</v>
      </c>
      <c r="J2006" s="2">
        <f t="shared" si="157"/>
        <v>6</v>
      </c>
      <c r="K2006" t="str">
        <f t="shared" si="158"/>
        <v>Waterjuffer</v>
      </c>
      <c r="L2006" s="25">
        <f t="shared" si="160"/>
        <v>22</v>
      </c>
    </row>
    <row r="2007" spans="1:12" x14ac:dyDescent="0.25">
      <c r="A2007">
        <v>17</v>
      </c>
      <c r="B2007" t="s">
        <v>65</v>
      </c>
      <c r="C2007" s="1">
        <v>44004.5625</v>
      </c>
      <c r="D2007">
        <v>1</v>
      </c>
      <c r="E2007" t="s">
        <v>32</v>
      </c>
      <c r="F2007" t="s">
        <v>33</v>
      </c>
      <c r="G2007">
        <v>2</v>
      </c>
      <c r="H2007" t="str">
        <f t="shared" si="159"/>
        <v>AWD</v>
      </c>
      <c r="I2007" s="2">
        <f t="shared" si="156"/>
        <v>2020</v>
      </c>
      <c r="J2007" s="2">
        <f t="shared" si="157"/>
        <v>6</v>
      </c>
      <c r="K2007" t="str">
        <f t="shared" si="158"/>
        <v>Korenbouten</v>
      </c>
      <c r="L2007" s="25">
        <f t="shared" si="160"/>
        <v>24.714285714285715</v>
      </c>
    </row>
    <row r="2008" spans="1:12" x14ac:dyDescent="0.25">
      <c r="A2008">
        <v>17</v>
      </c>
      <c r="B2008" t="s">
        <v>65</v>
      </c>
      <c r="C2008" s="1">
        <v>44004.5625</v>
      </c>
      <c r="D2008">
        <v>1</v>
      </c>
      <c r="E2008" t="s">
        <v>18</v>
      </c>
      <c r="F2008" t="s">
        <v>19</v>
      </c>
      <c r="G2008">
        <v>2</v>
      </c>
      <c r="H2008" t="str">
        <f t="shared" si="159"/>
        <v>AWD</v>
      </c>
      <c r="I2008" s="2">
        <f t="shared" si="156"/>
        <v>2020</v>
      </c>
      <c r="J2008" s="2">
        <f t="shared" si="157"/>
        <v>6</v>
      </c>
      <c r="K2008" t="str">
        <f t="shared" si="158"/>
        <v>Korenbouten</v>
      </c>
      <c r="L2008" s="25">
        <f t="shared" si="160"/>
        <v>24.714285714285715</v>
      </c>
    </row>
    <row r="2009" spans="1:12" x14ac:dyDescent="0.25">
      <c r="A2009">
        <v>17</v>
      </c>
      <c r="B2009" t="s">
        <v>65</v>
      </c>
      <c r="C2009" s="1">
        <v>44004.5625</v>
      </c>
      <c r="D2009">
        <v>1</v>
      </c>
      <c r="E2009" t="s">
        <v>26</v>
      </c>
      <c r="F2009" t="s">
        <v>27</v>
      </c>
      <c r="G2009">
        <v>1</v>
      </c>
      <c r="H2009" t="str">
        <f t="shared" si="159"/>
        <v>AWD</v>
      </c>
      <c r="I2009" s="2">
        <f t="shared" si="156"/>
        <v>2020</v>
      </c>
      <c r="J2009" s="2">
        <f t="shared" si="157"/>
        <v>6</v>
      </c>
      <c r="K2009" t="str">
        <f t="shared" si="158"/>
        <v>Glazenmakers</v>
      </c>
      <c r="L2009" s="25">
        <f t="shared" si="160"/>
        <v>24.714285714285715</v>
      </c>
    </row>
    <row r="2010" spans="1:12" x14ac:dyDescent="0.25">
      <c r="A2010">
        <v>17</v>
      </c>
      <c r="B2010" t="s">
        <v>65</v>
      </c>
      <c r="C2010" s="1">
        <v>44004.5625</v>
      </c>
      <c r="D2010">
        <v>1</v>
      </c>
      <c r="E2010" t="s">
        <v>10</v>
      </c>
      <c r="F2010" t="s">
        <v>11</v>
      </c>
      <c r="G2010">
        <v>22</v>
      </c>
      <c r="H2010" t="str">
        <f t="shared" si="159"/>
        <v>AWD</v>
      </c>
      <c r="I2010" s="2">
        <f t="shared" si="156"/>
        <v>2020</v>
      </c>
      <c r="J2010" s="2">
        <f t="shared" si="157"/>
        <v>6</v>
      </c>
      <c r="K2010" t="str">
        <f t="shared" si="158"/>
        <v>Waterjuffer</v>
      </c>
      <c r="L2010" s="25">
        <f t="shared" si="160"/>
        <v>24.714285714285715</v>
      </c>
    </row>
    <row r="2011" spans="1:12" x14ac:dyDescent="0.25">
      <c r="A2011">
        <v>17</v>
      </c>
      <c r="B2011" t="s">
        <v>65</v>
      </c>
      <c r="C2011" s="1">
        <v>44004.5625</v>
      </c>
      <c r="D2011">
        <v>1</v>
      </c>
      <c r="E2011" t="s">
        <v>28</v>
      </c>
      <c r="F2011" t="s">
        <v>29</v>
      </c>
      <c r="G2011">
        <v>7</v>
      </c>
      <c r="H2011" t="str">
        <f t="shared" si="159"/>
        <v>AWD</v>
      </c>
      <c r="I2011" s="2">
        <f t="shared" si="156"/>
        <v>2020</v>
      </c>
      <c r="J2011" s="2">
        <f t="shared" si="157"/>
        <v>6</v>
      </c>
      <c r="K2011" t="str">
        <f t="shared" si="158"/>
        <v>Korenbouten</v>
      </c>
      <c r="L2011" s="25">
        <f t="shared" si="160"/>
        <v>24.714285714285715</v>
      </c>
    </row>
    <row r="2012" spans="1:12" x14ac:dyDescent="0.25">
      <c r="A2012">
        <v>17</v>
      </c>
      <c r="B2012" t="s">
        <v>65</v>
      </c>
      <c r="C2012" s="1">
        <v>44004.5625</v>
      </c>
      <c r="D2012">
        <v>1</v>
      </c>
      <c r="E2012" t="s">
        <v>52</v>
      </c>
      <c r="F2012" t="s">
        <v>53</v>
      </c>
      <c r="G2012">
        <v>5</v>
      </c>
      <c r="H2012" t="str">
        <f t="shared" si="159"/>
        <v>AWD</v>
      </c>
      <c r="I2012" s="2">
        <f t="shared" si="156"/>
        <v>2020</v>
      </c>
      <c r="J2012" s="2">
        <f t="shared" si="157"/>
        <v>6</v>
      </c>
      <c r="K2012" t="str">
        <f t="shared" si="158"/>
        <v>Korenbouten</v>
      </c>
      <c r="L2012" s="25">
        <f t="shared" si="160"/>
        <v>24.714285714285715</v>
      </c>
    </row>
    <row r="2013" spans="1:12" x14ac:dyDescent="0.25">
      <c r="A2013">
        <v>17</v>
      </c>
      <c r="B2013" t="s">
        <v>65</v>
      </c>
      <c r="C2013" s="1">
        <v>44004.5625</v>
      </c>
      <c r="D2013">
        <v>1</v>
      </c>
      <c r="E2013" t="s">
        <v>14</v>
      </c>
      <c r="F2013" t="s">
        <v>15</v>
      </c>
      <c r="G2013">
        <v>8</v>
      </c>
      <c r="H2013" t="str">
        <f t="shared" si="159"/>
        <v>AWD</v>
      </c>
      <c r="I2013" s="2">
        <f t="shared" si="156"/>
        <v>2020</v>
      </c>
      <c r="J2013" s="2">
        <f t="shared" si="157"/>
        <v>6</v>
      </c>
      <c r="K2013" t="str">
        <f t="shared" si="158"/>
        <v>Waterjuffer</v>
      </c>
      <c r="L2013" s="25">
        <f t="shared" si="160"/>
        <v>24.714285714285715</v>
      </c>
    </row>
    <row r="2014" spans="1:12" x14ac:dyDescent="0.25">
      <c r="A2014">
        <v>17</v>
      </c>
      <c r="B2014" t="s">
        <v>65</v>
      </c>
      <c r="C2014" s="1">
        <v>44029.5625</v>
      </c>
      <c r="D2014">
        <v>1</v>
      </c>
      <c r="E2014" t="s">
        <v>68</v>
      </c>
      <c r="F2014" t="s">
        <v>69</v>
      </c>
      <c r="G2014">
        <v>5</v>
      </c>
      <c r="H2014" t="str">
        <f t="shared" si="159"/>
        <v>AWD</v>
      </c>
      <c r="I2014" s="2">
        <f t="shared" si="156"/>
        <v>2020</v>
      </c>
      <c r="J2014" s="2">
        <f t="shared" si="157"/>
        <v>7</v>
      </c>
      <c r="K2014" t="str">
        <f t="shared" si="158"/>
        <v>Korenbouten</v>
      </c>
      <c r="L2014" s="25">
        <f t="shared" si="160"/>
        <v>28.285714285714285</v>
      </c>
    </row>
    <row r="2015" spans="1:12" x14ac:dyDescent="0.25">
      <c r="A2015">
        <v>17</v>
      </c>
      <c r="B2015" t="s">
        <v>65</v>
      </c>
      <c r="C2015" s="1">
        <v>44029.5625</v>
      </c>
      <c r="D2015">
        <v>1</v>
      </c>
      <c r="E2015" t="s">
        <v>32</v>
      </c>
      <c r="F2015" t="s">
        <v>33</v>
      </c>
      <c r="G2015">
        <v>1</v>
      </c>
      <c r="H2015" t="str">
        <f t="shared" si="159"/>
        <v>AWD</v>
      </c>
      <c r="I2015" s="2">
        <f t="shared" si="156"/>
        <v>2020</v>
      </c>
      <c r="J2015" s="2">
        <f t="shared" si="157"/>
        <v>7</v>
      </c>
      <c r="K2015" t="str">
        <f t="shared" si="158"/>
        <v>Korenbouten</v>
      </c>
      <c r="L2015" s="25">
        <f t="shared" si="160"/>
        <v>28.285714285714285</v>
      </c>
    </row>
    <row r="2016" spans="1:12" x14ac:dyDescent="0.25">
      <c r="A2016">
        <v>17</v>
      </c>
      <c r="B2016" t="s">
        <v>65</v>
      </c>
      <c r="C2016" s="1">
        <v>44029.5625</v>
      </c>
      <c r="D2016">
        <v>1</v>
      </c>
      <c r="E2016" t="s">
        <v>26</v>
      </c>
      <c r="F2016" t="s">
        <v>27</v>
      </c>
      <c r="G2016">
        <v>2</v>
      </c>
      <c r="H2016" t="str">
        <f t="shared" si="159"/>
        <v>AWD</v>
      </c>
      <c r="I2016" s="2">
        <f t="shared" si="156"/>
        <v>2020</v>
      </c>
      <c r="J2016" s="2">
        <f t="shared" si="157"/>
        <v>7</v>
      </c>
      <c r="K2016" t="str">
        <f t="shared" si="158"/>
        <v>Glazenmakers</v>
      </c>
      <c r="L2016" s="25">
        <f t="shared" si="160"/>
        <v>28.285714285714285</v>
      </c>
    </row>
    <row r="2017" spans="1:12" x14ac:dyDescent="0.25">
      <c r="A2017">
        <v>17</v>
      </c>
      <c r="B2017" t="s">
        <v>65</v>
      </c>
      <c r="C2017" s="1">
        <v>44029.5625</v>
      </c>
      <c r="D2017">
        <v>1</v>
      </c>
      <c r="E2017" t="s">
        <v>10</v>
      </c>
      <c r="F2017" t="s">
        <v>11</v>
      </c>
      <c r="G2017">
        <v>130</v>
      </c>
      <c r="H2017" t="str">
        <f t="shared" si="159"/>
        <v>AWD</v>
      </c>
      <c r="I2017" s="2">
        <f t="shared" si="156"/>
        <v>2020</v>
      </c>
      <c r="J2017" s="2">
        <f t="shared" si="157"/>
        <v>7</v>
      </c>
      <c r="K2017" t="str">
        <f t="shared" si="158"/>
        <v>Waterjuffer</v>
      </c>
      <c r="L2017" s="25">
        <f t="shared" si="160"/>
        <v>28.285714285714285</v>
      </c>
    </row>
    <row r="2018" spans="1:12" x14ac:dyDescent="0.25">
      <c r="A2018">
        <v>17</v>
      </c>
      <c r="B2018" t="s">
        <v>65</v>
      </c>
      <c r="C2018" s="1">
        <v>44029.5625</v>
      </c>
      <c r="D2018">
        <v>1</v>
      </c>
      <c r="E2018" t="s">
        <v>28</v>
      </c>
      <c r="F2018" t="s">
        <v>29</v>
      </c>
      <c r="G2018">
        <v>10</v>
      </c>
      <c r="H2018" t="str">
        <f t="shared" si="159"/>
        <v>AWD</v>
      </c>
      <c r="I2018" s="2">
        <f t="shared" si="156"/>
        <v>2020</v>
      </c>
      <c r="J2018" s="2">
        <f t="shared" si="157"/>
        <v>7</v>
      </c>
      <c r="K2018" t="str">
        <f t="shared" si="158"/>
        <v>Korenbouten</v>
      </c>
      <c r="L2018" s="25">
        <f t="shared" si="160"/>
        <v>28.285714285714285</v>
      </c>
    </row>
    <row r="2019" spans="1:12" x14ac:dyDescent="0.25">
      <c r="A2019">
        <v>17</v>
      </c>
      <c r="B2019" t="s">
        <v>65</v>
      </c>
      <c r="C2019" s="1">
        <v>44029.5625</v>
      </c>
      <c r="D2019">
        <v>1</v>
      </c>
      <c r="E2019" t="s">
        <v>14</v>
      </c>
      <c r="F2019" t="s">
        <v>15</v>
      </c>
      <c r="G2019">
        <v>4</v>
      </c>
      <c r="H2019" t="str">
        <f t="shared" si="159"/>
        <v>AWD</v>
      </c>
      <c r="I2019" s="2">
        <f t="shared" si="156"/>
        <v>2020</v>
      </c>
      <c r="J2019" s="2">
        <f t="shared" si="157"/>
        <v>7</v>
      </c>
      <c r="K2019" t="str">
        <f t="shared" si="158"/>
        <v>Waterjuffer</v>
      </c>
      <c r="L2019" s="25">
        <f t="shared" si="160"/>
        <v>28.285714285714285</v>
      </c>
    </row>
    <row r="2020" spans="1:12" x14ac:dyDescent="0.25">
      <c r="A2020">
        <v>17</v>
      </c>
      <c r="B2020" t="s">
        <v>65</v>
      </c>
      <c r="C2020" s="1">
        <v>44033.541666666664</v>
      </c>
      <c r="D2020">
        <v>1</v>
      </c>
      <c r="E2020" t="s">
        <v>20</v>
      </c>
      <c r="F2020" t="s">
        <v>21</v>
      </c>
      <c r="G2020">
        <v>1</v>
      </c>
      <c r="H2020" t="str">
        <f t="shared" si="159"/>
        <v>AWD</v>
      </c>
      <c r="I2020" s="2">
        <f t="shared" si="156"/>
        <v>2020</v>
      </c>
      <c r="J2020" s="2">
        <f t="shared" si="157"/>
        <v>7</v>
      </c>
      <c r="K2020" t="str">
        <f t="shared" si="158"/>
        <v>Waterjuffer</v>
      </c>
      <c r="L2020" s="25">
        <f t="shared" si="160"/>
        <v>28.857142857142858</v>
      </c>
    </row>
    <row r="2021" spans="1:12" x14ac:dyDescent="0.25">
      <c r="A2021">
        <v>17</v>
      </c>
      <c r="B2021" t="s">
        <v>65</v>
      </c>
      <c r="C2021" s="1">
        <v>44033.541666666664</v>
      </c>
      <c r="D2021">
        <v>1</v>
      </c>
      <c r="E2021" t="s">
        <v>32</v>
      </c>
      <c r="F2021" t="s">
        <v>33</v>
      </c>
      <c r="G2021">
        <v>1</v>
      </c>
      <c r="H2021" t="str">
        <f t="shared" si="159"/>
        <v>AWD</v>
      </c>
      <c r="I2021" s="2">
        <f t="shared" si="156"/>
        <v>2020</v>
      </c>
      <c r="J2021" s="2">
        <f t="shared" si="157"/>
        <v>7</v>
      </c>
      <c r="K2021" t="str">
        <f t="shared" si="158"/>
        <v>Korenbouten</v>
      </c>
      <c r="L2021" s="25">
        <f t="shared" si="160"/>
        <v>28.857142857142858</v>
      </c>
    </row>
    <row r="2022" spans="1:12" x14ac:dyDescent="0.25">
      <c r="A2022">
        <v>17</v>
      </c>
      <c r="B2022" t="s">
        <v>65</v>
      </c>
      <c r="C2022" s="1">
        <v>44033.541666666664</v>
      </c>
      <c r="D2022">
        <v>1</v>
      </c>
      <c r="E2022" t="s">
        <v>30</v>
      </c>
      <c r="F2022" t="s">
        <v>31</v>
      </c>
      <c r="G2022">
        <v>1</v>
      </c>
      <c r="H2022" t="str">
        <f t="shared" si="159"/>
        <v>AWD</v>
      </c>
      <c r="I2022" s="2">
        <f t="shared" si="156"/>
        <v>2020</v>
      </c>
      <c r="J2022" s="2">
        <f t="shared" si="157"/>
        <v>7</v>
      </c>
      <c r="K2022" t="str">
        <f t="shared" si="158"/>
        <v>Pantserjuffers</v>
      </c>
      <c r="L2022" s="25">
        <f t="shared" si="160"/>
        <v>28.857142857142858</v>
      </c>
    </row>
    <row r="2023" spans="1:12" x14ac:dyDescent="0.25">
      <c r="A2023">
        <v>17</v>
      </c>
      <c r="B2023" t="s">
        <v>65</v>
      </c>
      <c r="C2023" s="1">
        <v>44033.541666666664</v>
      </c>
      <c r="D2023">
        <v>1</v>
      </c>
      <c r="E2023" t="s">
        <v>10</v>
      </c>
      <c r="F2023" t="s">
        <v>11</v>
      </c>
      <c r="G2023">
        <v>57</v>
      </c>
      <c r="H2023" t="str">
        <f t="shared" si="159"/>
        <v>AWD</v>
      </c>
      <c r="I2023" s="2">
        <f t="shared" si="156"/>
        <v>2020</v>
      </c>
      <c r="J2023" s="2">
        <f t="shared" si="157"/>
        <v>7</v>
      </c>
      <c r="K2023" t="str">
        <f t="shared" si="158"/>
        <v>Waterjuffer</v>
      </c>
      <c r="L2023" s="25">
        <f t="shared" si="160"/>
        <v>28.857142857142858</v>
      </c>
    </row>
    <row r="2024" spans="1:12" x14ac:dyDescent="0.25">
      <c r="A2024">
        <v>17</v>
      </c>
      <c r="B2024" t="s">
        <v>65</v>
      </c>
      <c r="C2024" s="1">
        <v>44033.541666666664</v>
      </c>
      <c r="D2024">
        <v>1</v>
      </c>
      <c r="E2024" t="s">
        <v>42</v>
      </c>
      <c r="F2024" t="s">
        <v>43</v>
      </c>
      <c r="G2024">
        <v>2</v>
      </c>
      <c r="H2024" t="str">
        <f t="shared" si="159"/>
        <v>AWD</v>
      </c>
      <c r="I2024" s="2">
        <f t="shared" si="156"/>
        <v>2020</v>
      </c>
      <c r="J2024" s="2">
        <f t="shared" si="157"/>
        <v>7</v>
      </c>
      <c r="K2024" t="str">
        <f t="shared" si="158"/>
        <v>Korenbouten</v>
      </c>
      <c r="L2024" s="25">
        <f t="shared" si="160"/>
        <v>28.857142857142858</v>
      </c>
    </row>
    <row r="2025" spans="1:12" x14ac:dyDescent="0.25">
      <c r="A2025">
        <v>17</v>
      </c>
      <c r="B2025" t="s">
        <v>65</v>
      </c>
      <c r="C2025" s="1">
        <v>44033.541666666664</v>
      </c>
      <c r="D2025">
        <v>1</v>
      </c>
      <c r="E2025" t="s">
        <v>14</v>
      </c>
      <c r="F2025" t="s">
        <v>15</v>
      </c>
      <c r="G2025">
        <v>24</v>
      </c>
      <c r="H2025" t="str">
        <f t="shared" si="159"/>
        <v>AWD</v>
      </c>
      <c r="I2025" s="2">
        <f t="shared" si="156"/>
        <v>2020</v>
      </c>
      <c r="J2025" s="2">
        <f t="shared" si="157"/>
        <v>7</v>
      </c>
      <c r="K2025" t="str">
        <f t="shared" si="158"/>
        <v>Waterjuffer</v>
      </c>
      <c r="L2025" s="25">
        <f t="shared" si="160"/>
        <v>28.857142857142858</v>
      </c>
    </row>
    <row r="2026" spans="1:12" x14ac:dyDescent="0.25">
      <c r="A2026">
        <v>17</v>
      </c>
      <c r="B2026" t="s">
        <v>65</v>
      </c>
      <c r="C2026" s="1">
        <v>44046.607638888891</v>
      </c>
      <c r="D2026">
        <v>1</v>
      </c>
      <c r="E2026" t="s">
        <v>40</v>
      </c>
      <c r="F2026" t="s">
        <v>41</v>
      </c>
      <c r="G2026">
        <v>2</v>
      </c>
      <c r="H2026" t="str">
        <f t="shared" si="159"/>
        <v>AWD</v>
      </c>
      <c r="I2026" s="2">
        <f t="shared" si="156"/>
        <v>2020</v>
      </c>
      <c r="J2026" s="2">
        <f t="shared" si="157"/>
        <v>8</v>
      </c>
      <c r="K2026" t="str">
        <f t="shared" si="158"/>
        <v>Korenbouten</v>
      </c>
      <c r="L2026" s="25">
        <f t="shared" si="160"/>
        <v>30.714285714285715</v>
      </c>
    </row>
    <row r="2027" spans="1:12" x14ac:dyDescent="0.25">
      <c r="A2027">
        <v>17</v>
      </c>
      <c r="B2027" t="s">
        <v>65</v>
      </c>
      <c r="C2027" s="1">
        <v>44046.607638888891</v>
      </c>
      <c r="D2027">
        <v>1</v>
      </c>
      <c r="E2027" t="s">
        <v>32</v>
      </c>
      <c r="F2027" t="s">
        <v>33</v>
      </c>
      <c r="G2027">
        <v>5</v>
      </c>
      <c r="H2027" t="str">
        <f t="shared" si="159"/>
        <v>AWD</v>
      </c>
      <c r="I2027" s="2">
        <f t="shared" si="156"/>
        <v>2020</v>
      </c>
      <c r="J2027" s="2">
        <f t="shared" si="157"/>
        <v>8</v>
      </c>
      <c r="K2027" t="str">
        <f t="shared" si="158"/>
        <v>Korenbouten</v>
      </c>
      <c r="L2027" s="25">
        <f t="shared" si="160"/>
        <v>30.714285714285715</v>
      </c>
    </row>
    <row r="2028" spans="1:12" x14ac:dyDescent="0.25">
      <c r="A2028">
        <v>17</v>
      </c>
      <c r="B2028" t="s">
        <v>65</v>
      </c>
      <c r="C2028" s="1">
        <v>44046.607638888891</v>
      </c>
      <c r="D2028">
        <v>1</v>
      </c>
      <c r="E2028" t="s">
        <v>55</v>
      </c>
      <c r="F2028" t="s">
        <v>56</v>
      </c>
      <c r="G2028">
        <v>4</v>
      </c>
      <c r="H2028" t="str">
        <f t="shared" si="159"/>
        <v>AWD</v>
      </c>
      <c r="I2028" s="2">
        <f t="shared" si="156"/>
        <v>2020</v>
      </c>
      <c r="J2028" s="2">
        <f t="shared" si="157"/>
        <v>8</v>
      </c>
      <c r="K2028" t="str">
        <f t="shared" si="158"/>
        <v>Korenbouten</v>
      </c>
      <c r="L2028" s="25">
        <f t="shared" si="160"/>
        <v>30.714285714285715</v>
      </c>
    </row>
    <row r="2029" spans="1:12" x14ac:dyDescent="0.25">
      <c r="A2029">
        <v>17</v>
      </c>
      <c r="B2029" t="s">
        <v>65</v>
      </c>
      <c r="C2029" s="1">
        <v>44046.607638888891</v>
      </c>
      <c r="D2029">
        <v>1</v>
      </c>
      <c r="E2029" t="s">
        <v>30</v>
      </c>
      <c r="F2029" t="s">
        <v>31</v>
      </c>
      <c r="G2029">
        <v>1</v>
      </c>
      <c r="H2029" t="str">
        <f t="shared" si="159"/>
        <v>AWD</v>
      </c>
      <c r="I2029" s="2">
        <f t="shared" si="156"/>
        <v>2020</v>
      </c>
      <c r="J2029" s="2">
        <f t="shared" si="157"/>
        <v>8</v>
      </c>
      <c r="K2029" t="str">
        <f t="shared" si="158"/>
        <v>Pantserjuffers</v>
      </c>
      <c r="L2029" s="25">
        <f t="shared" si="160"/>
        <v>30.714285714285715</v>
      </c>
    </row>
    <row r="2030" spans="1:12" x14ac:dyDescent="0.25">
      <c r="A2030">
        <v>17</v>
      </c>
      <c r="B2030" t="s">
        <v>65</v>
      </c>
      <c r="C2030" s="1">
        <v>44046.607638888891</v>
      </c>
      <c r="D2030">
        <v>1</v>
      </c>
      <c r="E2030" t="s">
        <v>34</v>
      </c>
      <c r="F2030" t="s">
        <v>35</v>
      </c>
      <c r="G2030">
        <v>2</v>
      </c>
      <c r="H2030" t="str">
        <f t="shared" si="159"/>
        <v>AWD</v>
      </c>
      <c r="I2030" s="2">
        <f t="shared" si="156"/>
        <v>2020</v>
      </c>
      <c r="J2030" s="2">
        <f t="shared" si="157"/>
        <v>8</v>
      </c>
      <c r="K2030" t="str">
        <f t="shared" si="158"/>
        <v>Pantserjuffers</v>
      </c>
      <c r="L2030" s="25">
        <f t="shared" si="160"/>
        <v>30.714285714285715</v>
      </c>
    </row>
    <row r="2031" spans="1:12" x14ac:dyDescent="0.25">
      <c r="A2031">
        <v>17</v>
      </c>
      <c r="B2031" t="s">
        <v>65</v>
      </c>
      <c r="C2031" s="1">
        <v>44046.607638888891</v>
      </c>
      <c r="D2031">
        <v>1</v>
      </c>
      <c r="E2031" t="s">
        <v>10</v>
      </c>
      <c r="F2031" t="s">
        <v>11</v>
      </c>
      <c r="G2031">
        <v>70</v>
      </c>
      <c r="H2031" t="str">
        <f t="shared" si="159"/>
        <v>AWD</v>
      </c>
      <c r="I2031" s="2">
        <f t="shared" si="156"/>
        <v>2020</v>
      </c>
      <c r="J2031" s="2">
        <f t="shared" si="157"/>
        <v>8</v>
      </c>
      <c r="K2031" t="str">
        <f t="shared" si="158"/>
        <v>Waterjuffer</v>
      </c>
      <c r="L2031" s="25">
        <f t="shared" si="160"/>
        <v>30.714285714285715</v>
      </c>
    </row>
    <row r="2032" spans="1:12" x14ac:dyDescent="0.25">
      <c r="A2032">
        <v>17</v>
      </c>
      <c r="B2032" t="s">
        <v>65</v>
      </c>
      <c r="C2032" s="1">
        <v>44046.607638888891</v>
      </c>
      <c r="D2032">
        <v>1</v>
      </c>
      <c r="E2032" t="s">
        <v>42</v>
      </c>
      <c r="F2032" t="s">
        <v>43</v>
      </c>
      <c r="G2032">
        <v>4</v>
      </c>
      <c r="H2032" t="str">
        <f t="shared" si="159"/>
        <v>AWD</v>
      </c>
      <c r="I2032" s="2">
        <f t="shared" si="156"/>
        <v>2020</v>
      </c>
      <c r="J2032" s="2">
        <f t="shared" si="157"/>
        <v>8</v>
      </c>
      <c r="K2032" t="str">
        <f t="shared" si="158"/>
        <v>Korenbouten</v>
      </c>
      <c r="L2032" s="25">
        <f t="shared" si="160"/>
        <v>30.714285714285715</v>
      </c>
    </row>
    <row r="2033" spans="1:12" x14ac:dyDescent="0.25">
      <c r="A2033">
        <v>17</v>
      </c>
      <c r="B2033" t="s">
        <v>65</v>
      </c>
      <c r="C2033" s="1">
        <v>44046.607638888891</v>
      </c>
      <c r="D2033">
        <v>1</v>
      </c>
      <c r="E2033" t="s">
        <v>16</v>
      </c>
      <c r="F2033" t="s">
        <v>17</v>
      </c>
      <c r="G2033">
        <v>2</v>
      </c>
      <c r="H2033" t="str">
        <f t="shared" si="159"/>
        <v>AWD</v>
      </c>
      <c r="I2033" s="2">
        <f t="shared" si="156"/>
        <v>2020</v>
      </c>
      <c r="J2033" s="2">
        <f t="shared" si="157"/>
        <v>8</v>
      </c>
      <c r="K2033" t="str">
        <f t="shared" si="158"/>
        <v>Waterjuffer</v>
      </c>
      <c r="L2033" s="25">
        <f t="shared" si="160"/>
        <v>30.714285714285715</v>
      </c>
    </row>
    <row r="2034" spans="1:12" x14ac:dyDescent="0.25">
      <c r="A2034">
        <v>17</v>
      </c>
      <c r="B2034" t="s">
        <v>65</v>
      </c>
      <c r="C2034" s="1">
        <v>44046.607638888891</v>
      </c>
      <c r="D2034">
        <v>1</v>
      </c>
      <c r="E2034" t="s">
        <v>52</v>
      </c>
      <c r="F2034" t="s">
        <v>53</v>
      </c>
      <c r="G2034">
        <v>2</v>
      </c>
      <c r="H2034" t="str">
        <f t="shared" si="159"/>
        <v>AWD</v>
      </c>
      <c r="I2034" s="2">
        <f t="shared" si="156"/>
        <v>2020</v>
      </c>
      <c r="J2034" s="2">
        <f t="shared" si="157"/>
        <v>8</v>
      </c>
      <c r="K2034" t="str">
        <f t="shared" si="158"/>
        <v>Korenbouten</v>
      </c>
      <c r="L2034" s="25">
        <f t="shared" si="160"/>
        <v>30.714285714285715</v>
      </c>
    </row>
    <row r="2035" spans="1:12" x14ac:dyDescent="0.25">
      <c r="A2035">
        <v>17</v>
      </c>
      <c r="B2035" t="s">
        <v>65</v>
      </c>
      <c r="C2035" s="1">
        <v>44046.607638888891</v>
      </c>
      <c r="D2035">
        <v>1</v>
      </c>
      <c r="E2035" t="s">
        <v>14</v>
      </c>
      <c r="F2035" t="s">
        <v>15</v>
      </c>
      <c r="G2035">
        <v>23</v>
      </c>
      <c r="H2035" t="str">
        <f t="shared" si="159"/>
        <v>AWD</v>
      </c>
      <c r="I2035" s="2">
        <f t="shared" si="156"/>
        <v>2020</v>
      </c>
      <c r="J2035" s="2">
        <f t="shared" si="157"/>
        <v>8</v>
      </c>
      <c r="K2035" t="str">
        <f t="shared" si="158"/>
        <v>Waterjuffer</v>
      </c>
      <c r="L2035" s="25">
        <f t="shared" si="160"/>
        <v>30.714285714285715</v>
      </c>
    </row>
    <row r="2036" spans="1:12" x14ac:dyDescent="0.25">
      <c r="A2036">
        <v>17</v>
      </c>
      <c r="B2036" t="s">
        <v>65</v>
      </c>
      <c r="C2036" s="1">
        <v>44057.607638888891</v>
      </c>
      <c r="D2036">
        <v>1</v>
      </c>
      <c r="E2036" t="s">
        <v>32</v>
      </c>
      <c r="F2036" t="s">
        <v>33</v>
      </c>
      <c r="G2036">
        <v>1</v>
      </c>
      <c r="H2036" t="str">
        <f t="shared" si="159"/>
        <v>AWD</v>
      </c>
      <c r="I2036" s="2">
        <f t="shared" si="156"/>
        <v>2020</v>
      </c>
      <c r="J2036" s="2">
        <f t="shared" si="157"/>
        <v>8</v>
      </c>
      <c r="K2036" t="str">
        <f t="shared" si="158"/>
        <v>Korenbouten</v>
      </c>
      <c r="L2036" s="25">
        <f t="shared" si="160"/>
        <v>32.285714285714285</v>
      </c>
    </row>
    <row r="2037" spans="1:12" x14ac:dyDescent="0.25">
      <c r="A2037">
        <v>17</v>
      </c>
      <c r="B2037" t="s">
        <v>65</v>
      </c>
      <c r="C2037" s="1">
        <v>44057.607638888891</v>
      </c>
      <c r="D2037">
        <v>1</v>
      </c>
      <c r="E2037" t="s">
        <v>30</v>
      </c>
      <c r="F2037" t="s">
        <v>31</v>
      </c>
      <c r="G2037">
        <v>1</v>
      </c>
      <c r="H2037" t="str">
        <f t="shared" si="159"/>
        <v>AWD</v>
      </c>
      <c r="I2037" s="2">
        <f t="shared" si="156"/>
        <v>2020</v>
      </c>
      <c r="J2037" s="2">
        <f t="shared" si="157"/>
        <v>8</v>
      </c>
      <c r="K2037" t="str">
        <f t="shared" si="158"/>
        <v>Pantserjuffers</v>
      </c>
      <c r="L2037" s="25">
        <f t="shared" si="160"/>
        <v>32.285714285714285</v>
      </c>
    </row>
    <row r="2038" spans="1:12" x14ac:dyDescent="0.25">
      <c r="A2038">
        <v>17</v>
      </c>
      <c r="B2038" t="s">
        <v>65</v>
      </c>
      <c r="C2038" s="1">
        <v>44057.607638888891</v>
      </c>
      <c r="D2038">
        <v>1</v>
      </c>
      <c r="E2038" t="s">
        <v>10</v>
      </c>
      <c r="F2038" t="s">
        <v>11</v>
      </c>
      <c r="G2038">
        <v>15</v>
      </c>
      <c r="H2038" t="str">
        <f t="shared" si="159"/>
        <v>AWD</v>
      </c>
      <c r="I2038" s="2">
        <f t="shared" si="156"/>
        <v>2020</v>
      </c>
      <c r="J2038" s="2">
        <f t="shared" si="157"/>
        <v>8</v>
      </c>
      <c r="K2038" t="str">
        <f t="shared" si="158"/>
        <v>Waterjuffer</v>
      </c>
      <c r="L2038" s="25">
        <f t="shared" si="160"/>
        <v>32.285714285714285</v>
      </c>
    </row>
    <row r="2039" spans="1:12" x14ac:dyDescent="0.25">
      <c r="A2039">
        <v>17</v>
      </c>
      <c r="B2039" t="s">
        <v>65</v>
      </c>
      <c r="C2039" s="1">
        <v>44057.607638888891</v>
      </c>
      <c r="D2039">
        <v>1</v>
      </c>
      <c r="E2039" t="s">
        <v>52</v>
      </c>
      <c r="F2039" t="s">
        <v>53</v>
      </c>
      <c r="G2039">
        <v>1</v>
      </c>
      <c r="H2039" t="str">
        <f t="shared" si="159"/>
        <v>AWD</v>
      </c>
      <c r="I2039" s="2">
        <f t="shared" si="156"/>
        <v>2020</v>
      </c>
      <c r="J2039" s="2">
        <f t="shared" si="157"/>
        <v>8</v>
      </c>
      <c r="K2039" t="str">
        <f t="shared" si="158"/>
        <v>Korenbouten</v>
      </c>
      <c r="L2039" s="25">
        <f t="shared" si="160"/>
        <v>32.285714285714285</v>
      </c>
    </row>
    <row r="2040" spans="1:12" x14ac:dyDescent="0.25">
      <c r="A2040">
        <v>17</v>
      </c>
      <c r="B2040" t="s">
        <v>65</v>
      </c>
      <c r="C2040" s="1">
        <v>44057.607638888891</v>
      </c>
      <c r="D2040">
        <v>1</v>
      </c>
      <c r="E2040" t="s">
        <v>14</v>
      </c>
      <c r="F2040" t="s">
        <v>15</v>
      </c>
      <c r="G2040">
        <v>44</v>
      </c>
      <c r="H2040" t="str">
        <f t="shared" si="159"/>
        <v>AWD</v>
      </c>
      <c r="I2040" s="2">
        <f t="shared" si="156"/>
        <v>2020</v>
      </c>
      <c r="J2040" s="2">
        <f t="shared" si="157"/>
        <v>8</v>
      </c>
      <c r="K2040" t="str">
        <f t="shared" si="158"/>
        <v>Waterjuffer</v>
      </c>
      <c r="L2040" s="25">
        <f t="shared" si="160"/>
        <v>32.285714285714285</v>
      </c>
    </row>
    <row r="2041" spans="1:12" x14ac:dyDescent="0.25">
      <c r="A2041">
        <v>17</v>
      </c>
      <c r="B2041" t="s">
        <v>65</v>
      </c>
      <c r="C2041" s="1">
        <v>44062.548611111109</v>
      </c>
      <c r="D2041">
        <v>1</v>
      </c>
      <c r="E2041" t="s">
        <v>40</v>
      </c>
      <c r="F2041" t="s">
        <v>41</v>
      </c>
      <c r="G2041">
        <v>1</v>
      </c>
      <c r="H2041" t="str">
        <f t="shared" si="159"/>
        <v>AWD</v>
      </c>
      <c r="I2041" s="2">
        <f t="shared" si="156"/>
        <v>2020</v>
      </c>
      <c r="J2041" s="2">
        <f t="shared" si="157"/>
        <v>8</v>
      </c>
      <c r="K2041" t="str">
        <f t="shared" si="158"/>
        <v>Korenbouten</v>
      </c>
      <c r="L2041" s="25">
        <f t="shared" si="160"/>
        <v>33</v>
      </c>
    </row>
    <row r="2042" spans="1:12" x14ac:dyDescent="0.25">
      <c r="A2042">
        <v>17</v>
      </c>
      <c r="B2042" t="s">
        <v>65</v>
      </c>
      <c r="C2042" s="1">
        <v>44062.548611111109</v>
      </c>
      <c r="D2042">
        <v>1</v>
      </c>
      <c r="E2042" t="s">
        <v>55</v>
      </c>
      <c r="F2042" t="s">
        <v>56</v>
      </c>
      <c r="G2042">
        <v>30</v>
      </c>
      <c r="H2042" t="str">
        <f t="shared" si="159"/>
        <v>AWD</v>
      </c>
      <c r="I2042" s="2">
        <f t="shared" ref="I2042:I2105" si="161">YEAR(C2042)</f>
        <v>2020</v>
      </c>
      <c r="J2042" s="2">
        <f t="shared" ref="J2042:J2105" si="162">MONTH(C2042)</f>
        <v>8</v>
      </c>
      <c r="K2042" t="str">
        <f t="shared" ref="K2042:K2105" si="163">VLOOKUP(E2042,$Q$2:$R$100,2,FALSE)</f>
        <v>Korenbouten</v>
      </c>
      <c r="L2042" s="25">
        <f t="shared" si="160"/>
        <v>33</v>
      </c>
    </row>
    <row r="2043" spans="1:12" x14ac:dyDescent="0.25">
      <c r="A2043">
        <v>17</v>
      </c>
      <c r="B2043" t="s">
        <v>65</v>
      </c>
      <c r="C2043" s="1">
        <v>44062.548611111109</v>
      </c>
      <c r="D2043">
        <v>1</v>
      </c>
      <c r="E2043" t="s">
        <v>30</v>
      </c>
      <c r="F2043" t="s">
        <v>31</v>
      </c>
      <c r="G2043">
        <v>1</v>
      </c>
      <c r="H2043" t="str">
        <f t="shared" si="159"/>
        <v>AWD</v>
      </c>
      <c r="I2043" s="2">
        <f t="shared" si="161"/>
        <v>2020</v>
      </c>
      <c r="J2043" s="2">
        <f t="shared" si="162"/>
        <v>8</v>
      </c>
      <c r="K2043" t="str">
        <f t="shared" si="163"/>
        <v>Pantserjuffers</v>
      </c>
      <c r="L2043" s="25">
        <f t="shared" si="160"/>
        <v>33</v>
      </c>
    </row>
    <row r="2044" spans="1:12" x14ac:dyDescent="0.25">
      <c r="A2044">
        <v>17</v>
      </c>
      <c r="B2044" t="s">
        <v>65</v>
      </c>
      <c r="C2044" s="1">
        <v>44062.548611111109</v>
      </c>
      <c r="D2044">
        <v>1</v>
      </c>
      <c r="E2044" t="s">
        <v>26</v>
      </c>
      <c r="F2044" t="s">
        <v>27</v>
      </c>
      <c r="G2044">
        <v>1</v>
      </c>
      <c r="H2044" t="str">
        <f t="shared" si="159"/>
        <v>AWD</v>
      </c>
      <c r="I2044" s="2">
        <f t="shared" si="161"/>
        <v>2020</v>
      </c>
      <c r="J2044" s="2">
        <f t="shared" si="162"/>
        <v>8</v>
      </c>
      <c r="K2044" t="str">
        <f t="shared" si="163"/>
        <v>Glazenmakers</v>
      </c>
      <c r="L2044" s="25">
        <f t="shared" si="160"/>
        <v>33</v>
      </c>
    </row>
    <row r="2045" spans="1:12" x14ac:dyDescent="0.25">
      <c r="A2045">
        <v>17</v>
      </c>
      <c r="B2045" t="s">
        <v>65</v>
      </c>
      <c r="C2045" s="1">
        <v>44062.548611111109</v>
      </c>
      <c r="D2045">
        <v>1</v>
      </c>
      <c r="E2045" t="s">
        <v>36</v>
      </c>
      <c r="F2045" t="s">
        <v>37</v>
      </c>
      <c r="G2045">
        <v>3</v>
      </c>
      <c r="H2045" t="str">
        <f t="shared" si="159"/>
        <v>AWD</v>
      </c>
      <c r="I2045" s="2">
        <f t="shared" si="161"/>
        <v>2020</v>
      </c>
      <c r="J2045" s="2">
        <f t="shared" si="162"/>
        <v>8</v>
      </c>
      <c r="K2045" t="str">
        <f t="shared" si="163"/>
        <v>Glazenmakers</v>
      </c>
      <c r="L2045" s="25">
        <f t="shared" si="160"/>
        <v>33</v>
      </c>
    </row>
    <row r="2046" spans="1:12" x14ac:dyDescent="0.25">
      <c r="A2046">
        <v>17</v>
      </c>
      <c r="B2046" t="s">
        <v>65</v>
      </c>
      <c r="C2046" s="1">
        <v>44062.548611111109</v>
      </c>
      <c r="D2046">
        <v>1</v>
      </c>
      <c r="E2046" t="s">
        <v>14</v>
      </c>
      <c r="F2046" t="s">
        <v>15</v>
      </c>
      <c r="G2046">
        <v>40</v>
      </c>
      <c r="H2046" t="str">
        <f t="shared" si="159"/>
        <v>AWD</v>
      </c>
      <c r="I2046" s="2">
        <f t="shared" si="161"/>
        <v>2020</v>
      </c>
      <c r="J2046" s="2">
        <f t="shared" si="162"/>
        <v>8</v>
      </c>
      <c r="K2046" t="str">
        <f t="shared" si="163"/>
        <v>Waterjuffer</v>
      </c>
      <c r="L2046" s="25">
        <f t="shared" si="160"/>
        <v>33</v>
      </c>
    </row>
    <row r="2047" spans="1:12" x14ac:dyDescent="0.25">
      <c r="A2047">
        <v>17</v>
      </c>
      <c r="B2047" t="s">
        <v>65</v>
      </c>
      <c r="C2047" s="1">
        <v>44079.600694444445</v>
      </c>
      <c r="D2047">
        <v>1</v>
      </c>
      <c r="E2047" t="s">
        <v>8</v>
      </c>
      <c r="F2047" t="s">
        <v>9</v>
      </c>
      <c r="G2047">
        <v>3</v>
      </c>
      <c r="H2047" t="str">
        <f t="shared" si="159"/>
        <v>AWD</v>
      </c>
      <c r="I2047" s="2">
        <f t="shared" si="161"/>
        <v>2020</v>
      </c>
      <c r="J2047" s="2">
        <f t="shared" si="162"/>
        <v>9</v>
      </c>
      <c r="K2047" t="str">
        <f t="shared" si="163"/>
        <v>Pantserjuffers</v>
      </c>
      <c r="L2047" s="25">
        <f t="shared" si="160"/>
        <v>35.428571428571431</v>
      </c>
    </row>
    <row r="2048" spans="1:12" x14ac:dyDescent="0.25">
      <c r="A2048">
        <v>17</v>
      </c>
      <c r="B2048" t="s">
        <v>65</v>
      </c>
      <c r="C2048" s="1">
        <v>44079.600694444445</v>
      </c>
      <c r="D2048">
        <v>1</v>
      </c>
      <c r="E2048" t="s">
        <v>32</v>
      </c>
      <c r="F2048" t="s">
        <v>33</v>
      </c>
      <c r="G2048">
        <v>5</v>
      </c>
      <c r="H2048" t="str">
        <f t="shared" si="159"/>
        <v>AWD</v>
      </c>
      <c r="I2048" s="2">
        <f t="shared" si="161"/>
        <v>2020</v>
      </c>
      <c r="J2048" s="2">
        <f t="shared" si="162"/>
        <v>9</v>
      </c>
      <c r="K2048" t="str">
        <f t="shared" si="163"/>
        <v>Korenbouten</v>
      </c>
      <c r="L2048" s="25">
        <f t="shared" si="160"/>
        <v>35.428571428571431</v>
      </c>
    </row>
    <row r="2049" spans="1:12" x14ac:dyDescent="0.25">
      <c r="A2049">
        <v>17</v>
      </c>
      <c r="B2049" t="s">
        <v>65</v>
      </c>
      <c r="C2049" s="1">
        <v>44079.600694444445</v>
      </c>
      <c r="D2049">
        <v>1</v>
      </c>
      <c r="E2049" t="s">
        <v>36</v>
      </c>
      <c r="F2049" t="s">
        <v>37</v>
      </c>
      <c r="G2049">
        <v>1</v>
      </c>
      <c r="H2049" t="str">
        <f t="shared" si="159"/>
        <v>AWD</v>
      </c>
      <c r="I2049" s="2">
        <f t="shared" si="161"/>
        <v>2020</v>
      </c>
      <c r="J2049" s="2">
        <f t="shared" si="162"/>
        <v>9</v>
      </c>
      <c r="K2049" t="str">
        <f t="shared" si="163"/>
        <v>Glazenmakers</v>
      </c>
      <c r="L2049" s="25">
        <f t="shared" si="160"/>
        <v>35.428571428571431</v>
      </c>
    </row>
    <row r="2050" spans="1:12" x14ac:dyDescent="0.25">
      <c r="A2050">
        <v>17</v>
      </c>
      <c r="B2050" t="s">
        <v>65</v>
      </c>
      <c r="C2050" s="1">
        <v>44079.600694444445</v>
      </c>
      <c r="D2050">
        <v>1</v>
      </c>
      <c r="E2050" t="s">
        <v>14</v>
      </c>
      <c r="F2050" t="s">
        <v>15</v>
      </c>
      <c r="G2050">
        <v>21</v>
      </c>
      <c r="H2050" t="str">
        <f t="shared" ref="H2050:H2113" si="164">VLOOKUP(A2050,$N$2:$O$51,2,FALSE)</f>
        <v>AWD</v>
      </c>
      <c r="I2050" s="2">
        <f t="shared" si="161"/>
        <v>2020</v>
      </c>
      <c r="J2050" s="2">
        <f t="shared" si="162"/>
        <v>9</v>
      </c>
      <c r="K2050" t="str">
        <f t="shared" si="163"/>
        <v>Waterjuffer</v>
      </c>
      <c r="L2050" s="25">
        <f t="shared" si="160"/>
        <v>35.428571428571431</v>
      </c>
    </row>
    <row r="2051" spans="1:12" x14ac:dyDescent="0.25">
      <c r="A2051">
        <v>17</v>
      </c>
      <c r="B2051" t="s">
        <v>65</v>
      </c>
      <c r="C2051" s="1">
        <v>44088.489583333336</v>
      </c>
      <c r="D2051">
        <v>1</v>
      </c>
      <c r="E2051" t="s">
        <v>40</v>
      </c>
      <c r="F2051" t="s">
        <v>41</v>
      </c>
      <c r="G2051">
        <v>2</v>
      </c>
      <c r="H2051" t="str">
        <f t="shared" si="164"/>
        <v>AWD</v>
      </c>
      <c r="I2051" s="2">
        <f t="shared" si="161"/>
        <v>2020</v>
      </c>
      <c r="J2051" s="2">
        <f t="shared" si="162"/>
        <v>9</v>
      </c>
      <c r="K2051" t="str">
        <f t="shared" si="163"/>
        <v>Korenbouten</v>
      </c>
      <c r="L2051" s="25">
        <f t="shared" ref="L2051:L2114" si="165">(ROUNDDOWN(C2051-DATE(I2051,1,1),0))/7</f>
        <v>36.714285714285715</v>
      </c>
    </row>
    <row r="2052" spans="1:12" x14ac:dyDescent="0.25">
      <c r="A2052">
        <v>17</v>
      </c>
      <c r="B2052" t="s">
        <v>65</v>
      </c>
      <c r="C2052" s="1">
        <v>44088.489583333336</v>
      </c>
      <c r="D2052">
        <v>1</v>
      </c>
      <c r="E2052" t="s">
        <v>32</v>
      </c>
      <c r="F2052" t="s">
        <v>33</v>
      </c>
      <c r="G2052">
        <v>4</v>
      </c>
      <c r="H2052" t="str">
        <f t="shared" si="164"/>
        <v>AWD</v>
      </c>
      <c r="I2052" s="2">
        <f t="shared" si="161"/>
        <v>2020</v>
      </c>
      <c r="J2052" s="2">
        <f t="shared" si="162"/>
        <v>9</v>
      </c>
      <c r="K2052" t="str">
        <f t="shared" si="163"/>
        <v>Korenbouten</v>
      </c>
      <c r="L2052" s="25">
        <f t="shared" si="165"/>
        <v>36.714285714285715</v>
      </c>
    </row>
    <row r="2053" spans="1:12" x14ac:dyDescent="0.25">
      <c r="A2053">
        <v>17</v>
      </c>
      <c r="B2053" t="s">
        <v>65</v>
      </c>
      <c r="C2053" s="1">
        <v>44088.489583333336</v>
      </c>
      <c r="D2053">
        <v>1</v>
      </c>
      <c r="E2053" t="s">
        <v>55</v>
      </c>
      <c r="F2053" t="s">
        <v>56</v>
      </c>
      <c r="G2053">
        <v>2</v>
      </c>
      <c r="H2053" t="str">
        <f t="shared" si="164"/>
        <v>AWD</v>
      </c>
      <c r="I2053" s="2">
        <f t="shared" si="161"/>
        <v>2020</v>
      </c>
      <c r="J2053" s="2">
        <f t="shared" si="162"/>
        <v>9</v>
      </c>
      <c r="K2053" t="str">
        <f t="shared" si="163"/>
        <v>Korenbouten</v>
      </c>
      <c r="L2053" s="25">
        <f t="shared" si="165"/>
        <v>36.714285714285715</v>
      </c>
    </row>
    <row r="2054" spans="1:12" x14ac:dyDescent="0.25">
      <c r="A2054">
        <v>17</v>
      </c>
      <c r="B2054" t="s">
        <v>65</v>
      </c>
      <c r="C2054" s="1">
        <v>44088.489583333336</v>
      </c>
      <c r="D2054">
        <v>1</v>
      </c>
      <c r="E2054" t="s">
        <v>36</v>
      </c>
      <c r="F2054" t="s">
        <v>37</v>
      </c>
      <c r="G2054">
        <v>1</v>
      </c>
      <c r="H2054" t="str">
        <f t="shared" si="164"/>
        <v>AWD</v>
      </c>
      <c r="I2054" s="2">
        <f t="shared" si="161"/>
        <v>2020</v>
      </c>
      <c r="J2054" s="2">
        <f t="shared" si="162"/>
        <v>9</v>
      </c>
      <c r="K2054" t="str">
        <f t="shared" si="163"/>
        <v>Glazenmakers</v>
      </c>
      <c r="L2054" s="25">
        <f t="shared" si="165"/>
        <v>36.714285714285715</v>
      </c>
    </row>
    <row r="2055" spans="1:12" x14ac:dyDescent="0.25">
      <c r="A2055">
        <v>17</v>
      </c>
      <c r="B2055" t="s">
        <v>65</v>
      </c>
      <c r="C2055" s="1">
        <v>44088.489583333336</v>
      </c>
      <c r="D2055">
        <v>1</v>
      </c>
      <c r="E2055" t="s">
        <v>52</v>
      </c>
      <c r="F2055" t="s">
        <v>53</v>
      </c>
      <c r="G2055">
        <v>2</v>
      </c>
      <c r="H2055" t="str">
        <f t="shared" si="164"/>
        <v>AWD</v>
      </c>
      <c r="I2055" s="2">
        <f t="shared" si="161"/>
        <v>2020</v>
      </c>
      <c r="J2055" s="2">
        <f t="shared" si="162"/>
        <v>9</v>
      </c>
      <c r="K2055" t="str">
        <f t="shared" si="163"/>
        <v>Korenbouten</v>
      </c>
      <c r="L2055" s="25">
        <f t="shared" si="165"/>
        <v>36.714285714285715</v>
      </c>
    </row>
    <row r="2056" spans="1:12" x14ac:dyDescent="0.25">
      <c r="A2056">
        <v>17</v>
      </c>
      <c r="B2056" t="s">
        <v>65</v>
      </c>
      <c r="C2056" s="1">
        <v>44088.489583333336</v>
      </c>
      <c r="D2056">
        <v>1</v>
      </c>
      <c r="E2056" t="s">
        <v>14</v>
      </c>
      <c r="F2056" t="s">
        <v>15</v>
      </c>
      <c r="G2056">
        <v>12</v>
      </c>
      <c r="H2056" t="str">
        <f t="shared" si="164"/>
        <v>AWD</v>
      </c>
      <c r="I2056" s="2">
        <f t="shared" si="161"/>
        <v>2020</v>
      </c>
      <c r="J2056" s="2">
        <f t="shared" si="162"/>
        <v>9</v>
      </c>
      <c r="K2056" t="str">
        <f t="shared" si="163"/>
        <v>Waterjuffer</v>
      </c>
      <c r="L2056" s="25">
        <f t="shared" si="165"/>
        <v>36.714285714285715</v>
      </c>
    </row>
    <row r="2057" spans="1:12" x14ac:dyDescent="0.25">
      <c r="A2057">
        <v>17</v>
      </c>
      <c r="B2057" t="s">
        <v>65</v>
      </c>
      <c r="C2057" s="1">
        <v>44334.545138888891</v>
      </c>
      <c r="D2057">
        <v>1</v>
      </c>
      <c r="E2057" t="s">
        <v>20</v>
      </c>
      <c r="F2057" t="s">
        <v>21</v>
      </c>
      <c r="G2057">
        <v>5</v>
      </c>
      <c r="H2057" t="str">
        <f t="shared" si="164"/>
        <v>AWD</v>
      </c>
      <c r="I2057" s="2">
        <f t="shared" si="161"/>
        <v>2021</v>
      </c>
      <c r="J2057" s="2">
        <f t="shared" si="162"/>
        <v>5</v>
      </c>
      <c r="K2057" t="str">
        <f t="shared" si="163"/>
        <v>Waterjuffer</v>
      </c>
      <c r="L2057" s="25">
        <f t="shared" si="165"/>
        <v>19.571428571428573</v>
      </c>
    </row>
    <row r="2058" spans="1:12" x14ac:dyDescent="0.25">
      <c r="A2058">
        <v>17</v>
      </c>
      <c r="B2058" t="s">
        <v>65</v>
      </c>
      <c r="C2058" s="1">
        <v>44334.545138888891</v>
      </c>
      <c r="D2058">
        <v>1</v>
      </c>
      <c r="E2058" t="s">
        <v>10</v>
      </c>
      <c r="F2058" t="s">
        <v>11</v>
      </c>
      <c r="G2058">
        <v>5</v>
      </c>
      <c r="H2058" t="str">
        <f t="shared" si="164"/>
        <v>AWD</v>
      </c>
      <c r="I2058" s="2">
        <f t="shared" si="161"/>
        <v>2021</v>
      </c>
      <c r="J2058" s="2">
        <f t="shared" si="162"/>
        <v>5</v>
      </c>
      <c r="K2058" t="str">
        <f t="shared" si="163"/>
        <v>Waterjuffer</v>
      </c>
      <c r="L2058" s="25">
        <f t="shared" si="165"/>
        <v>19.571428571428573</v>
      </c>
    </row>
    <row r="2059" spans="1:12" x14ac:dyDescent="0.25">
      <c r="A2059">
        <v>17</v>
      </c>
      <c r="B2059" t="s">
        <v>65</v>
      </c>
      <c r="C2059" s="1">
        <v>44334.545138888891</v>
      </c>
      <c r="D2059">
        <v>1</v>
      </c>
      <c r="E2059" t="s">
        <v>28</v>
      </c>
      <c r="F2059" t="s">
        <v>29</v>
      </c>
      <c r="G2059">
        <v>18</v>
      </c>
      <c r="H2059" t="str">
        <f t="shared" si="164"/>
        <v>AWD</v>
      </c>
      <c r="I2059" s="2">
        <f t="shared" si="161"/>
        <v>2021</v>
      </c>
      <c r="J2059" s="2">
        <f t="shared" si="162"/>
        <v>5</v>
      </c>
      <c r="K2059" t="str">
        <f t="shared" si="163"/>
        <v>Korenbouten</v>
      </c>
      <c r="L2059" s="25">
        <f t="shared" si="165"/>
        <v>19.571428571428573</v>
      </c>
    </row>
    <row r="2060" spans="1:12" x14ac:dyDescent="0.25">
      <c r="A2060">
        <v>17</v>
      </c>
      <c r="B2060" t="s">
        <v>65</v>
      </c>
      <c r="C2060" s="1">
        <v>44334.545138888891</v>
      </c>
      <c r="D2060">
        <v>1</v>
      </c>
      <c r="E2060" t="s">
        <v>14</v>
      </c>
      <c r="F2060" t="s">
        <v>15</v>
      </c>
      <c r="G2060">
        <v>5</v>
      </c>
      <c r="H2060" t="str">
        <f t="shared" si="164"/>
        <v>AWD</v>
      </c>
      <c r="I2060" s="2">
        <f t="shared" si="161"/>
        <v>2021</v>
      </c>
      <c r="J2060" s="2">
        <f t="shared" si="162"/>
        <v>5</v>
      </c>
      <c r="K2060" t="str">
        <f t="shared" si="163"/>
        <v>Waterjuffer</v>
      </c>
      <c r="L2060" s="25">
        <f t="shared" si="165"/>
        <v>19.571428571428573</v>
      </c>
    </row>
    <row r="2061" spans="1:12" x14ac:dyDescent="0.25">
      <c r="A2061">
        <v>17</v>
      </c>
      <c r="B2061" t="s">
        <v>65</v>
      </c>
      <c r="C2061" s="1">
        <v>44347.583333333336</v>
      </c>
      <c r="D2061">
        <v>1</v>
      </c>
      <c r="E2061" t="s">
        <v>20</v>
      </c>
      <c r="F2061" t="s">
        <v>21</v>
      </c>
      <c r="G2061">
        <v>40</v>
      </c>
      <c r="H2061" t="str">
        <f t="shared" si="164"/>
        <v>AWD</v>
      </c>
      <c r="I2061" s="2">
        <f t="shared" si="161"/>
        <v>2021</v>
      </c>
      <c r="J2061" s="2">
        <f t="shared" si="162"/>
        <v>5</v>
      </c>
      <c r="K2061" t="str">
        <f t="shared" si="163"/>
        <v>Waterjuffer</v>
      </c>
      <c r="L2061" s="25">
        <f t="shared" si="165"/>
        <v>21.428571428571427</v>
      </c>
    </row>
    <row r="2062" spans="1:12" x14ac:dyDescent="0.25">
      <c r="A2062">
        <v>17</v>
      </c>
      <c r="B2062" t="s">
        <v>65</v>
      </c>
      <c r="C2062" s="1">
        <v>44347.583333333336</v>
      </c>
      <c r="D2062">
        <v>1</v>
      </c>
      <c r="E2062" t="s">
        <v>22</v>
      </c>
      <c r="F2062" t="s">
        <v>23</v>
      </c>
      <c r="G2062">
        <v>2</v>
      </c>
      <c r="H2062" t="str">
        <f t="shared" si="164"/>
        <v>AWD</v>
      </c>
      <c r="I2062" s="2">
        <f t="shared" si="161"/>
        <v>2021</v>
      </c>
      <c r="J2062" s="2">
        <f t="shared" si="162"/>
        <v>5</v>
      </c>
      <c r="K2062" t="str">
        <f t="shared" si="163"/>
        <v>Glazenmakers</v>
      </c>
      <c r="L2062" s="25">
        <f t="shared" si="165"/>
        <v>21.428571428571427</v>
      </c>
    </row>
    <row r="2063" spans="1:12" x14ac:dyDescent="0.25">
      <c r="A2063">
        <v>17</v>
      </c>
      <c r="B2063" t="s">
        <v>65</v>
      </c>
      <c r="C2063" s="1">
        <v>44347.583333333336</v>
      </c>
      <c r="D2063">
        <v>1</v>
      </c>
      <c r="E2063" t="s">
        <v>26</v>
      </c>
      <c r="F2063" t="s">
        <v>27</v>
      </c>
      <c r="G2063">
        <v>1</v>
      </c>
      <c r="H2063" t="str">
        <f t="shared" si="164"/>
        <v>AWD</v>
      </c>
      <c r="I2063" s="2">
        <f t="shared" si="161"/>
        <v>2021</v>
      </c>
      <c r="J2063" s="2">
        <f t="shared" si="162"/>
        <v>5</v>
      </c>
      <c r="K2063" t="str">
        <f t="shared" si="163"/>
        <v>Glazenmakers</v>
      </c>
      <c r="L2063" s="25">
        <f t="shared" si="165"/>
        <v>21.428571428571427</v>
      </c>
    </row>
    <row r="2064" spans="1:12" x14ac:dyDescent="0.25">
      <c r="A2064">
        <v>17</v>
      </c>
      <c r="B2064" t="s">
        <v>65</v>
      </c>
      <c r="C2064" s="1">
        <v>44347.583333333336</v>
      </c>
      <c r="D2064">
        <v>1</v>
      </c>
      <c r="E2064" t="s">
        <v>10</v>
      </c>
      <c r="F2064" t="s">
        <v>11</v>
      </c>
      <c r="G2064">
        <v>15</v>
      </c>
      <c r="H2064" t="str">
        <f t="shared" si="164"/>
        <v>AWD</v>
      </c>
      <c r="I2064" s="2">
        <f t="shared" si="161"/>
        <v>2021</v>
      </c>
      <c r="J2064" s="2">
        <f t="shared" si="162"/>
        <v>5</v>
      </c>
      <c r="K2064" t="str">
        <f t="shared" si="163"/>
        <v>Waterjuffer</v>
      </c>
      <c r="L2064" s="25">
        <f t="shared" si="165"/>
        <v>21.428571428571427</v>
      </c>
    </row>
    <row r="2065" spans="1:12" x14ac:dyDescent="0.25">
      <c r="A2065">
        <v>17</v>
      </c>
      <c r="B2065" t="s">
        <v>65</v>
      </c>
      <c r="C2065" s="1">
        <v>44347.583333333336</v>
      </c>
      <c r="D2065">
        <v>1</v>
      </c>
      <c r="E2065" t="s">
        <v>28</v>
      </c>
      <c r="F2065" t="s">
        <v>29</v>
      </c>
      <c r="G2065">
        <v>18</v>
      </c>
      <c r="H2065" t="str">
        <f t="shared" si="164"/>
        <v>AWD</v>
      </c>
      <c r="I2065" s="2">
        <f t="shared" si="161"/>
        <v>2021</v>
      </c>
      <c r="J2065" s="2">
        <f t="shared" si="162"/>
        <v>5</v>
      </c>
      <c r="K2065" t="str">
        <f t="shared" si="163"/>
        <v>Korenbouten</v>
      </c>
      <c r="L2065" s="25">
        <f t="shared" si="165"/>
        <v>21.428571428571427</v>
      </c>
    </row>
    <row r="2066" spans="1:12" x14ac:dyDescent="0.25">
      <c r="A2066">
        <v>17</v>
      </c>
      <c r="B2066" t="s">
        <v>65</v>
      </c>
      <c r="C2066" s="1">
        <v>44347.583333333336</v>
      </c>
      <c r="D2066">
        <v>1</v>
      </c>
      <c r="E2066" t="s">
        <v>14</v>
      </c>
      <c r="F2066" t="s">
        <v>15</v>
      </c>
      <c r="G2066">
        <v>10</v>
      </c>
      <c r="H2066" t="str">
        <f t="shared" si="164"/>
        <v>AWD</v>
      </c>
      <c r="I2066" s="2">
        <f t="shared" si="161"/>
        <v>2021</v>
      </c>
      <c r="J2066" s="2">
        <f t="shared" si="162"/>
        <v>5</v>
      </c>
      <c r="K2066" t="str">
        <f t="shared" si="163"/>
        <v>Waterjuffer</v>
      </c>
      <c r="L2066" s="25">
        <f t="shared" si="165"/>
        <v>21.428571428571427</v>
      </c>
    </row>
    <row r="2067" spans="1:12" x14ac:dyDescent="0.25">
      <c r="A2067">
        <v>17</v>
      </c>
      <c r="B2067" t="s">
        <v>65</v>
      </c>
      <c r="C2067" s="1">
        <v>44347.583333333336</v>
      </c>
      <c r="D2067">
        <v>1</v>
      </c>
      <c r="E2067" t="s">
        <v>48</v>
      </c>
      <c r="F2067" t="s">
        <v>49</v>
      </c>
      <c r="G2067">
        <v>1</v>
      </c>
      <c r="H2067" t="str">
        <f t="shared" si="164"/>
        <v>AWD</v>
      </c>
      <c r="I2067" s="2">
        <f t="shared" si="161"/>
        <v>2021</v>
      </c>
      <c r="J2067" s="2">
        <f t="shared" si="162"/>
        <v>5</v>
      </c>
      <c r="K2067" t="str">
        <f t="shared" si="163"/>
        <v>Glazenmakers</v>
      </c>
      <c r="L2067" s="25">
        <f t="shared" si="165"/>
        <v>21.428571428571427</v>
      </c>
    </row>
    <row r="2068" spans="1:12" x14ac:dyDescent="0.25">
      <c r="A2068">
        <v>17</v>
      </c>
      <c r="B2068" t="s">
        <v>65</v>
      </c>
      <c r="C2068" s="1">
        <v>44355.548611111109</v>
      </c>
      <c r="D2068">
        <v>1</v>
      </c>
      <c r="E2068" t="s">
        <v>28</v>
      </c>
      <c r="F2068" t="s">
        <v>29</v>
      </c>
      <c r="G2068">
        <v>15</v>
      </c>
      <c r="H2068" t="str">
        <f t="shared" si="164"/>
        <v>AWD</v>
      </c>
      <c r="I2068" s="2">
        <f t="shared" si="161"/>
        <v>2021</v>
      </c>
      <c r="J2068" s="2">
        <f t="shared" si="162"/>
        <v>6</v>
      </c>
      <c r="K2068" t="str">
        <f t="shared" si="163"/>
        <v>Korenbouten</v>
      </c>
      <c r="L2068" s="25">
        <f t="shared" si="165"/>
        <v>22.571428571428573</v>
      </c>
    </row>
    <row r="2069" spans="1:12" x14ac:dyDescent="0.25">
      <c r="A2069">
        <v>17</v>
      </c>
      <c r="B2069" t="s">
        <v>65</v>
      </c>
      <c r="C2069" s="1">
        <v>44355.548611111109</v>
      </c>
      <c r="D2069">
        <v>1</v>
      </c>
      <c r="E2069" t="s">
        <v>10</v>
      </c>
      <c r="F2069" t="s">
        <v>11</v>
      </c>
      <c r="G2069">
        <v>45</v>
      </c>
      <c r="H2069" t="str">
        <f t="shared" si="164"/>
        <v>AWD</v>
      </c>
      <c r="I2069" s="2">
        <f t="shared" si="161"/>
        <v>2021</v>
      </c>
      <c r="J2069" s="2">
        <f t="shared" si="162"/>
        <v>6</v>
      </c>
      <c r="K2069" t="str">
        <f t="shared" si="163"/>
        <v>Waterjuffer</v>
      </c>
      <c r="L2069" s="25">
        <f t="shared" si="165"/>
        <v>22.571428571428573</v>
      </c>
    </row>
    <row r="2070" spans="1:12" x14ac:dyDescent="0.25">
      <c r="A2070">
        <v>17</v>
      </c>
      <c r="B2070" t="s">
        <v>65</v>
      </c>
      <c r="C2070" s="1">
        <v>44355.548611111109</v>
      </c>
      <c r="D2070">
        <v>1</v>
      </c>
      <c r="E2070" t="s">
        <v>12</v>
      </c>
      <c r="F2070" t="s">
        <v>13</v>
      </c>
      <c r="G2070">
        <v>3</v>
      </c>
      <c r="H2070" t="str">
        <f t="shared" si="164"/>
        <v>AWD</v>
      </c>
      <c r="I2070" s="2">
        <f t="shared" si="161"/>
        <v>2021</v>
      </c>
      <c r="J2070" s="2">
        <f t="shared" si="162"/>
        <v>6</v>
      </c>
      <c r="K2070" t="str">
        <f t="shared" si="163"/>
        <v>Waterjuffer</v>
      </c>
      <c r="L2070" s="25">
        <f t="shared" si="165"/>
        <v>22.571428571428573</v>
      </c>
    </row>
    <row r="2071" spans="1:12" x14ac:dyDescent="0.25">
      <c r="A2071">
        <v>17</v>
      </c>
      <c r="B2071" t="s">
        <v>65</v>
      </c>
      <c r="C2071" s="1">
        <v>44355.548611111109</v>
      </c>
      <c r="D2071">
        <v>1</v>
      </c>
      <c r="E2071" t="s">
        <v>20</v>
      </c>
      <c r="F2071" t="s">
        <v>21</v>
      </c>
      <c r="G2071">
        <v>7</v>
      </c>
      <c r="H2071" t="str">
        <f t="shared" si="164"/>
        <v>AWD</v>
      </c>
      <c r="I2071" s="2">
        <f t="shared" si="161"/>
        <v>2021</v>
      </c>
      <c r="J2071" s="2">
        <f t="shared" si="162"/>
        <v>6</v>
      </c>
      <c r="K2071" t="str">
        <f t="shared" si="163"/>
        <v>Waterjuffer</v>
      </c>
      <c r="L2071" s="25">
        <f t="shared" si="165"/>
        <v>22.571428571428573</v>
      </c>
    </row>
    <row r="2072" spans="1:12" x14ac:dyDescent="0.25">
      <c r="A2072">
        <v>17</v>
      </c>
      <c r="B2072" t="s">
        <v>65</v>
      </c>
      <c r="C2072" s="1">
        <v>44355.548611111109</v>
      </c>
      <c r="D2072">
        <v>1</v>
      </c>
      <c r="E2072" t="s">
        <v>22</v>
      </c>
      <c r="F2072" t="s">
        <v>23</v>
      </c>
      <c r="G2072">
        <v>3</v>
      </c>
      <c r="H2072" t="str">
        <f t="shared" si="164"/>
        <v>AWD</v>
      </c>
      <c r="I2072" s="2">
        <f t="shared" si="161"/>
        <v>2021</v>
      </c>
      <c r="J2072" s="2">
        <f t="shared" si="162"/>
        <v>6</v>
      </c>
      <c r="K2072" t="str">
        <f t="shared" si="163"/>
        <v>Glazenmakers</v>
      </c>
      <c r="L2072" s="25">
        <f t="shared" si="165"/>
        <v>22.571428571428573</v>
      </c>
    </row>
    <row r="2073" spans="1:12" x14ac:dyDescent="0.25">
      <c r="A2073">
        <v>17</v>
      </c>
      <c r="B2073" t="s">
        <v>65</v>
      </c>
      <c r="C2073" s="1">
        <v>44355.548611111109</v>
      </c>
      <c r="D2073">
        <v>1</v>
      </c>
      <c r="E2073" t="s">
        <v>26</v>
      </c>
      <c r="F2073" t="s">
        <v>27</v>
      </c>
      <c r="G2073">
        <v>1</v>
      </c>
      <c r="H2073" t="str">
        <f t="shared" si="164"/>
        <v>AWD</v>
      </c>
      <c r="I2073" s="2">
        <f t="shared" si="161"/>
        <v>2021</v>
      </c>
      <c r="J2073" s="2">
        <f t="shared" si="162"/>
        <v>6</v>
      </c>
      <c r="K2073" t="str">
        <f t="shared" si="163"/>
        <v>Glazenmakers</v>
      </c>
      <c r="L2073" s="25">
        <f t="shared" si="165"/>
        <v>22.571428571428573</v>
      </c>
    </row>
    <row r="2074" spans="1:12" x14ac:dyDescent="0.25">
      <c r="A2074">
        <v>17</v>
      </c>
      <c r="B2074" t="s">
        <v>65</v>
      </c>
      <c r="C2074" s="1">
        <v>44355.548611111109</v>
      </c>
      <c r="D2074">
        <v>1</v>
      </c>
      <c r="E2074" t="s">
        <v>24</v>
      </c>
      <c r="F2074" t="s">
        <v>25</v>
      </c>
      <c r="G2074">
        <v>2</v>
      </c>
      <c r="H2074" t="str">
        <f t="shared" si="164"/>
        <v>AWD</v>
      </c>
      <c r="I2074" s="2">
        <f t="shared" si="161"/>
        <v>2021</v>
      </c>
      <c r="J2074" s="2">
        <f t="shared" si="162"/>
        <v>6</v>
      </c>
      <c r="K2074" t="str">
        <f t="shared" si="163"/>
        <v>Glazenmakers</v>
      </c>
      <c r="L2074" s="25">
        <f t="shared" si="165"/>
        <v>22.571428571428573</v>
      </c>
    </row>
    <row r="2075" spans="1:12" x14ac:dyDescent="0.25">
      <c r="A2075">
        <v>17</v>
      </c>
      <c r="B2075" t="s">
        <v>65</v>
      </c>
      <c r="C2075" s="1">
        <v>44355.548611111109</v>
      </c>
      <c r="D2075">
        <v>1</v>
      </c>
      <c r="E2075" t="s">
        <v>14</v>
      </c>
      <c r="F2075" t="s">
        <v>15</v>
      </c>
      <c r="G2075">
        <v>10</v>
      </c>
      <c r="H2075" t="str">
        <f t="shared" si="164"/>
        <v>AWD</v>
      </c>
      <c r="I2075" s="2">
        <f t="shared" si="161"/>
        <v>2021</v>
      </c>
      <c r="J2075" s="2">
        <f t="shared" si="162"/>
        <v>6</v>
      </c>
      <c r="K2075" t="str">
        <f t="shared" si="163"/>
        <v>Waterjuffer</v>
      </c>
      <c r="L2075" s="25">
        <f t="shared" si="165"/>
        <v>22.571428571428573</v>
      </c>
    </row>
    <row r="2076" spans="1:12" x14ac:dyDescent="0.25">
      <c r="A2076">
        <v>17</v>
      </c>
      <c r="B2076" t="s">
        <v>65</v>
      </c>
      <c r="C2076" s="1">
        <v>44355.548611111109</v>
      </c>
      <c r="D2076">
        <v>1</v>
      </c>
      <c r="E2076" t="s">
        <v>48</v>
      </c>
      <c r="F2076" t="s">
        <v>49</v>
      </c>
      <c r="G2076">
        <v>3</v>
      </c>
      <c r="H2076" t="str">
        <f t="shared" si="164"/>
        <v>AWD</v>
      </c>
      <c r="I2076" s="2">
        <f t="shared" si="161"/>
        <v>2021</v>
      </c>
      <c r="J2076" s="2">
        <f t="shared" si="162"/>
        <v>6</v>
      </c>
      <c r="K2076" t="str">
        <f t="shared" si="163"/>
        <v>Glazenmakers</v>
      </c>
      <c r="L2076" s="25">
        <f t="shared" si="165"/>
        <v>22.571428571428573</v>
      </c>
    </row>
    <row r="2077" spans="1:12" x14ac:dyDescent="0.25">
      <c r="A2077">
        <v>17</v>
      </c>
      <c r="B2077" t="s">
        <v>65</v>
      </c>
      <c r="C2077" s="1">
        <v>44342.607638888891</v>
      </c>
      <c r="D2077">
        <v>1</v>
      </c>
      <c r="E2077" t="s">
        <v>28</v>
      </c>
      <c r="F2077" t="s">
        <v>29</v>
      </c>
      <c r="G2077">
        <v>13</v>
      </c>
      <c r="H2077" t="str">
        <f t="shared" si="164"/>
        <v>AWD</v>
      </c>
      <c r="I2077" s="2">
        <f t="shared" si="161"/>
        <v>2021</v>
      </c>
      <c r="J2077" s="2">
        <f t="shared" si="162"/>
        <v>5</v>
      </c>
      <c r="K2077" t="str">
        <f t="shared" si="163"/>
        <v>Korenbouten</v>
      </c>
      <c r="L2077" s="25">
        <f t="shared" si="165"/>
        <v>20.714285714285715</v>
      </c>
    </row>
    <row r="2078" spans="1:12" x14ac:dyDescent="0.25">
      <c r="A2078">
        <v>17</v>
      </c>
      <c r="B2078" t="s">
        <v>65</v>
      </c>
      <c r="C2078" s="1">
        <v>44342.607638888891</v>
      </c>
      <c r="D2078">
        <v>1</v>
      </c>
      <c r="E2078" t="s">
        <v>12</v>
      </c>
      <c r="F2078" t="s">
        <v>13</v>
      </c>
      <c r="G2078">
        <v>8</v>
      </c>
      <c r="H2078" t="str">
        <f t="shared" si="164"/>
        <v>AWD</v>
      </c>
      <c r="I2078" s="2">
        <f t="shared" si="161"/>
        <v>2021</v>
      </c>
      <c r="J2078" s="2">
        <f t="shared" si="162"/>
        <v>5</v>
      </c>
      <c r="K2078" t="str">
        <f t="shared" si="163"/>
        <v>Waterjuffer</v>
      </c>
      <c r="L2078" s="25">
        <f t="shared" si="165"/>
        <v>20.714285714285715</v>
      </c>
    </row>
    <row r="2079" spans="1:12" x14ac:dyDescent="0.25">
      <c r="A2079">
        <v>17</v>
      </c>
      <c r="B2079" t="s">
        <v>65</v>
      </c>
      <c r="C2079" s="1">
        <v>44342.607638888891</v>
      </c>
      <c r="D2079">
        <v>1</v>
      </c>
      <c r="E2079" t="s">
        <v>14</v>
      </c>
      <c r="F2079" t="s">
        <v>15</v>
      </c>
      <c r="G2079">
        <v>87</v>
      </c>
      <c r="H2079" t="str">
        <f t="shared" si="164"/>
        <v>AWD</v>
      </c>
      <c r="I2079" s="2">
        <f t="shared" si="161"/>
        <v>2021</v>
      </c>
      <c r="J2079" s="2">
        <f t="shared" si="162"/>
        <v>5</v>
      </c>
      <c r="K2079" t="str">
        <f t="shared" si="163"/>
        <v>Waterjuffer</v>
      </c>
      <c r="L2079" s="25">
        <f t="shared" si="165"/>
        <v>20.714285714285715</v>
      </c>
    </row>
    <row r="2080" spans="1:12" x14ac:dyDescent="0.25">
      <c r="A2080">
        <v>17</v>
      </c>
      <c r="B2080" t="s">
        <v>65</v>
      </c>
      <c r="C2080" s="1">
        <v>44342.607638888891</v>
      </c>
      <c r="D2080">
        <v>1</v>
      </c>
      <c r="E2080" t="s">
        <v>10</v>
      </c>
      <c r="F2080" t="s">
        <v>11</v>
      </c>
      <c r="G2080">
        <v>59</v>
      </c>
      <c r="H2080" t="str">
        <f t="shared" si="164"/>
        <v>AWD</v>
      </c>
      <c r="I2080" s="2">
        <f t="shared" si="161"/>
        <v>2021</v>
      </c>
      <c r="J2080" s="2">
        <f t="shared" si="162"/>
        <v>5</v>
      </c>
      <c r="K2080" t="str">
        <f t="shared" si="163"/>
        <v>Waterjuffer</v>
      </c>
      <c r="L2080" s="25">
        <f t="shared" si="165"/>
        <v>20.714285714285715</v>
      </c>
    </row>
    <row r="2081" spans="1:12" x14ac:dyDescent="0.25">
      <c r="A2081">
        <v>17</v>
      </c>
      <c r="B2081" t="s">
        <v>65</v>
      </c>
      <c r="C2081" s="1">
        <v>44508.35601851852</v>
      </c>
      <c r="D2081">
        <v>1</v>
      </c>
      <c r="E2081" t="s">
        <v>22</v>
      </c>
      <c r="F2081" t="s">
        <v>23</v>
      </c>
      <c r="G2081">
        <v>3</v>
      </c>
      <c r="H2081" t="str">
        <f t="shared" si="164"/>
        <v>AWD</v>
      </c>
      <c r="I2081" s="2">
        <f t="shared" si="161"/>
        <v>2021</v>
      </c>
      <c r="J2081" s="2">
        <f t="shared" si="162"/>
        <v>11</v>
      </c>
      <c r="K2081" t="str">
        <f t="shared" si="163"/>
        <v>Glazenmakers</v>
      </c>
      <c r="L2081" s="25">
        <f t="shared" si="165"/>
        <v>44.428571428571431</v>
      </c>
    </row>
    <row r="2082" spans="1:12" x14ac:dyDescent="0.25">
      <c r="A2082">
        <v>17</v>
      </c>
      <c r="B2082" t="s">
        <v>65</v>
      </c>
      <c r="C2082" s="1">
        <v>44508.35601851852</v>
      </c>
      <c r="D2082">
        <v>1</v>
      </c>
      <c r="E2082" t="s">
        <v>55</v>
      </c>
      <c r="F2082" t="s">
        <v>56</v>
      </c>
      <c r="G2082">
        <v>4</v>
      </c>
      <c r="H2082" t="str">
        <f t="shared" si="164"/>
        <v>AWD</v>
      </c>
      <c r="I2082" s="2">
        <f t="shared" si="161"/>
        <v>2021</v>
      </c>
      <c r="J2082" s="2">
        <f t="shared" si="162"/>
        <v>11</v>
      </c>
      <c r="K2082" t="str">
        <f t="shared" si="163"/>
        <v>Korenbouten</v>
      </c>
      <c r="L2082" s="25">
        <f t="shared" si="165"/>
        <v>44.428571428571431</v>
      </c>
    </row>
    <row r="2083" spans="1:12" x14ac:dyDescent="0.25">
      <c r="A2083">
        <v>17</v>
      </c>
      <c r="B2083" t="s">
        <v>65</v>
      </c>
      <c r="C2083" s="1">
        <v>44508.35601851852</v>
      </c>
      <c r="D2083">
        <v>1</v>
      </c>
      <c r="E2083" t="s">
        <v>12</v>
      </c>
      <c r="F2083" t="s">
        <v>13</v>
      </c>
      <c r="G2083">
        <v>1</v>
      </c>
      <c r="H2083" t="str">
        <f t="shared" si="164"/>
        <v>AWD</v>
      </c>
      <c r="I2083" s="2">
        <f t="shared" si="161"/>
        <v>2021</v>
      </c>
      <c r="J2083" s="2">
        <f t="shared" si="162"/>
        <v>11</v>
      </c>
      <c r="K2083" t="str">
        <f t="shared" si="163"/>
        <v>Waterjuffer</v>
      </c>
      <c r="L2083" s="25">
        <f t="shared" si="165"/>
        <v>44.428571428571431</v>
      </c>
    </row>
    <row r="2084" spans="1:12" x14ac:dyDescent="0.25">
      <c r="A2084">
        <v>17</v>
      </c>
      <c r="B2084" t="s">
        <v>65</v>
      </c>
      <c r="C2084" s="1">
        <v>44508.35601851852</v>
      </c>
      <c r="D2084">
        <v>1</v>
      </c>
      <c r="E2084" t="s">
        <v>28</v>
      </c>
      <c r="F2084" t="s">
        <v>29</v>
      </c>
      <c r="G2084">
        <v>12</v>
      </c>
      <c r="H2084" t="str">
        <f t="shared" si="164"/>
        <v>AWD</v>
      </c>
      <c r="I2084" s="2">
        <f t="shared" si="161"/>
        <v>2021</v>
      </c>
      <c r="J2084" s="2">
        <f t="shared" si="162"/>
        <v>11</v>
      </c>
      <c r="K2084" t="str">
        <f t="shared" si="163"/>
        <v>Korenbouten</v>
      </c>
      <c r="L2084" s="25">
        <f t="shared" si="165"/>
        <v>44.428571428571431</v>
      </c>
    </row>
    <row r="2085" spans="1:12" x14ac:dyDescent="0.25">
      <c r="A2085">
        <v>17</v>
      </c>
      <c r="B2085" t="s">
        <v>65</v>
      </c>
      <c r="C2085" s="1">
        <v>44508.35601851852</v>
      </c>
      <c r="D2085">
        <v>1</v>
      </c>
      <c r="E2085" t="s">
        <v>14</v>
      </c>
      <c r="F2085" t="s">
        <v>15</v>
      </c>
      <c r="G2085">
        <v>32</v>
      </c>
      <c r="H2085" t="str">
        <f t="shared" si="164"/>
        <v>AWD</v>
      </c>
      <c r="I2085" s="2">
        <f t="shared" si="161"/>
        <v>2021</v>
      </c>
      <c r="J2085" s="2">
        <f t="shared" si="162"/>
        <v>11</v>
      </c>
      <c r="K2085" t="str">
        <f t="shared" si="163"/>
        <v>Waterjuffer</v>
      </c>
      <c r="L2085" s="25">
        <f t="shared" si="165"/>
        <v>44.428571428571431</v>
      </c>
    </row>
    <row r="2086" spans="1:12" x14ac:dyDescent="0.25">
      <c r="A2086">
        <v>17</v>
      </c>
      <c r="B2086" t="s">
        <v>65</v>
      </c>
      <c r="C2086" s="1">
        <v>44508.35601851852</v>
      </c>
      <c r="D2086">
        <v>1</v>
      </c>
      <c r="E2086" t="s">
        <v>10</v>
      </c>
      <c r="F2086" t="s">
        <v>11</v>
      </c>
      <c r="G2086">
        <v>89</v>
      </c>
      <c r="H2086" t="str">
        <f t="shared" si="164"/>
        <v>AWD</v>
      </c>
      <c r="I2086" s="2">
        <f t="shared" si="161"/>
        <v>2021</v>
      </c>
      <c r="J2086" s="2">
        <f t="shared" si="162"/>
        <v>11</v>
      </c>
      <c r="K2086" t="str">
        <f t="shared" si="163"/>
        <v>Waterjuffer</v>
      </c>
      <c r="L2086" s="25">
        <f t="shared" si="165"/>
        <v>44.428571428571431</v>
      </c>
    </row>
    <row r="2087" spans="1:12" x14ac:dyDescent="0.25">
      <c r="A2087">
        <v>17</v>
      </c>
      <c r="B2087" t="s">
        <v>65</v>
      </c>
      <c r="C2087" s="1">
        <v>44508.35601851852</v>
      </c>
      <c r="D2087">
        <v>1</v>
      </c>
      <c r="E2087" t="s">
        <v>18</v>
      </c>
      <c r="F2087" t="s">
        <v>19</v>
      </c>
      <c r="G2087">
        <v>2</v>
      </c>
      <c r="H2087" t="str">
        <f t="shared" si="164"/>
        <v>AWD</v>
      </c>
      <c r="I2087" s="2">
        <f t="shared" si="161"/>
        <v>2021</v>
      </c>
      <c r="J2087" s="2">
        <f t="shared" si="162"/>
        <v>11</v>
      </c>
      <c r="K2087" t="str">
        <f t="shared" si="163"/>
        <v>Korenbouten</v>
      </c>
      <c r="L2087" s="25">
        <f t="shared" si="165"/>
        <v>44.428571428571431</v>
      </c>
    </row>
    <row r="2088" spans="1:12" x14ac:dyDescent="0.25">
      <c r="A2088">
        <v>17</v>
      </c>
      <c r="B2088" t="s">
        <v>65</v>
      </c>
      <c r="C2088" s="1">
        <v>44508.35601851852</v>
      </c>
      <c r="D2088">
        <v>1</v>
      </c>
      <c r="E2088" t="s">
        <v>26</v>
      </c>
      <c r="F2088" t="s">
        <v>27</v>
      </c>
      <c r="G2088">
        <v>1</v>
      </c>
      <c r="H2088" t="str">
        <f t="shared" si="164"/>
        <v>AWD</v>
      </c>
      <c r="I2088" s="2">
        <f t="shared" si="161"/>
        <v>2021</v>
      </c>
      <c r="J2088" s="2">
        <f t="shared" si="162"/>
        <v>11</v>
      </c>
      <c r="K2088" t="str">
        <f t="shared" si="163"/>
        <v>Glazenmakers</v>
      </c>
      <c r="L2088" s="25">
        <f t="shared" si="165"/>
        <v>44.428571428571431</v>
      </c>
    </row>
    <row r="2089" spans="1:12" x14ac:dyDescent="0.25">
      <c r="A2089">
        <v>17</v>
      </c>
      <c r="B2089" t="s">
        <v>65</v>
      </c>
      <c r="C2089" s="1">
        <v>44508.35601851852</v>
      </c>
      <c r="D2089">
        <v>1</v>
      </c>
      <c r="E2089" t="s">
        <v>32</v>
      </c>
      <c r="F2089" t="s">
        <v>33</v>
      </c>
      <c r="G2089">
        <v>3</v>
      </c>
      <c r="H2089" t="str">
        <f t="shared" si="164"/>
        <v>AWD</v>
      </c>
      <c r="I2089" s="2">
        <f t="shared" si="161"/>
        <v>2021</v>
      </c>
      <c r="J2089" s="2">
        <f t="shared" si="162"/>
        <v>11</v>
      </c>
      <c r="K2089" t="str">
        <f t="shared" si="163"/>
        <v>Korenbouten</v>
      </c>
      <c r="L2089" s="25">
        <f t="shared" si="165"/>
        <v>44.428571428571431</v>
      </c>
    </row>
    <row r="2090" spans="1:12" x14ac:dyDescent="0.25">
      <c r="A2090">
        <v>17</v>
      </c>
      <c r="B2090" t="s">
        <v>65</v>
      </c>
      <c r="C2090" s="1">
        <v>44508.35601851852</v>
      </c>
      <c r="D2090">
        <v>1</v>
      </c>
      <c r="E2090" t="s">
        <v>42</v>
      </c>
      <c r="F2090" t="s">
        <v>43</v>
      </c>
      <c r="G2090">
        <v>2</v>
      </c>
      <c r="H2090" t="str">
        <f t="shared" si="164"/>
        <v>AWD</v>
      </c>
      <c r="I2090" s="2">
        <f t="shared" si="161"/>
        <v>2021</v>
      </c>
      <c r="J2090" s="2">
        <f t="shared" si="162"/>
        <v>11</v>
      </c>
      <c r="K2090" t="str">
        <f t="shared" si="163"/>
        <v>Korenbouten</v>
      </c>
      <c r="L2090" s="25">
        <f t="shared" si="165"/>
        <v>44.428571428571431</v>
      </c>
    </row>
    <row r="2091" spans="1:12" x14ac:dyDescent="0.25">
      <c r="A2091">
        <v>17</v>
      </c>
      <c r="B2091" t="s">
        <v>65</v>
      </c>
      <c r="C2091" s="1">
        <v>44508.370034722226</v>
      </c>
      <c r="D2091">
        <v>1</v>
      </c>
      <c r="E2091" t="s">
        <v>52</v>
      </c>
      <c r="F2091" t="s">
        <v>53</v>
      </c>
      <c r="G2091">
        <v>4</v>
      </c>
      <c r="H2091" t="str">
        <f t="shared" si="164"/>
        <v>AWD</v>
      </c>
      <c r="I2091" s="2">
        <f t="shared" si="161"/>
        <v>2021</v>
      </c>
      <c r="J2091" s="2">
        <f t="shared" si="162"/>
        <v>11</v>
      </c>
      <c r="K2091" t="str">
        <f t="shared" si="163"/>
        <v>Korenbouten</v>
      </c>
      <c r="L2091" s="25">
        <f t="shared" si="165"/>
        <v>44.428571428571431</v>
      </c>
    </row>
    <row r="2092" spans="1:12" x14ac:dyDescent="0.25">
      <c r="A2092">
        <v>17</v>
      </c>
      <c r="B2092" t="s">
        <v>65</v>
      </c>
      <c r="C2092" s="1">
        <v>44508.370034722226</v>
      </c>
      <c r="D2092">
        <v>1</v>
      </c>
      <c r="E2092" t="s">
        <v>14</v>
      </c>
      <c r="F2092" t="s">
        <v>15</v>
      </c>
      <c r="G2092">
        <v>11</v>
      </c>
      <c r="H2092" t="str">
        <f t="shared" si="164"/>
        <v>AWD</v>
      </c>
      <c r="I2092" s="2">
        <f t="shared" si="161"/>
        <v>2021</v>
      </c>
      <c r="J2092" s="2">
        <f t="shared" si="162"/>
        <v>11</v>
      </c>
      <c r="K2092" t="str">
        <f t="shared" si="163"/>
        <v>Waterjuffer</v>
      </c>
      <c r="L2092" s="25">
        <f t="shared" si="165"/>
        <v>44.428571428571431</v>
      </c>
    </row>
    <row r="2093" spans="1:12" x14ac:dyDescent="0.25">
      <c r="A2093">
        <v>17</v>
      </c>
      <c r="B2093" t="s">
        <v>65</v>
      </c>
      <c r="C2093" s="1">
        <v>44508.370034722226</v>
      </c>
      <c r="D2093">
        <v>1</v>
      </c>
      <c r="E2093" t="s">
        <v>55</v>
      </c>
      <c r="F2093" t="s">
        <v>56</v>
      </c>
      <c r="G2093">
        <v>8</v>
      </c>
      <c r="H2093" t="str">
        <f t="shared" si="164"/>
        <v>AWD</v>
      </c>
      <c r="I2093" s="2">
        <f t="shared" si="161"/>
        <v>2021</v>
      </c>
      <c r="J2093" s="2">
        <f t="shared" si="162"/>
        <v>11</v>
      </c>
      <c r="K2093" t="str">
        <f t="shared" si="163"/>
        <v>Korenbouten</v>
      </c>
      <c r="L2093" s="25">
        <f t="shared" si="165"/>
        <v>44.428571428571431</v>
      </c>
    </row>
    <row r="2094" spans="1:12" x14ac:dyDescent="0.25">
      <c r="A2094">
        <v>17</v>
      </c>
      <c r="B2094" t="s">
        <v>65</v>
      </c>
      <c r="C2094" s="1">
        <v>44508.370034722226</v>
      </c>
      <c r="D2094">
        <v>1</v>
      </c>
      <c r="E2094" t="s">
        <v>18</v>
      </c>
      <c r="F2094" t="s">
        <v>19</v>
      </c>
      <c r="G2094">
        <v>4</v>
      </c>
      <c r="H2094" t="str">
        <f t="shared" si="164"/>
        <v>AWD</v>
      </c>
      <c r="I2094" s="2">
        <f t="shared" si="161"/>
        <v>2021</v>
      </c>
      <c r="J2094" s="2">
        <f t="shared" si="162"/>
        <v>11</v>
      </c>
      <c r="K2094" t="str">
        <f t="shared" si="163"/>
        <v>Korenbouten</v>
      </c>
      <c r="L2094" s="25">
        <f t="shared" si="165"/>
        <v>44.428571428571431</v>
      </c>
    </row>
    <row r="2095" spans="1:12" x14ac:dyDescent="0.25">
      <c r="A2095">
        <v>17</v>
      </c>
      <c r="B2095" t="s">
        <v>65</v>
      </c>
      <c r="C2095" s="1">
        <v>44508.370034722226</v>
      </c>
      <c r="D2095">
        <v>1</v>
      </c>
      <c r="E2095" t="s">
        <v>10</v>
      </c>
      <c r="F2095" t="s">
        <v>11</v>
      </c>
      <c r="G2095">
        <v>145</v>
      </c>
      <c r="H2095" t="str">
        <f t="shared" si="164"/>
        <v>AWD</v>
      </c>
      <c r="I2095" s="2">
        <f t="shared" si="161"/>
        <v>2021</v>
      </c>
      <c r="J2095" s="2">
        <f t="shared" si="162"/>
        <v>11</v>
      </c>
      <c r="K2095" t="str">
        <f t="shared" si="163"/>
        <v>Waterjuffer</v>
      </c>
      <c r="L2095" s="25">
        <f t="shared" si="165"/>
        <v>44.428571428571431</v>
      </c>
    </row>
    <row r="2096" spans="1:12" x14ac:dyDescent="0.25">
      <c r="A2096">
        <v>17</v>
      </c>
      <c r="B2096" t="s">
        <v>65</v>
      </c>
      <c r="C2096" s="1">
        <v>44508.370034722226</v>
      </c>
      <c r="D2096">
        <v>1</v>
      </c>
      <c r="E2096" t="s">
        <v>28</v>
      </c>
      <c r="F2096" t="s">
        <v>29</v>
      </c>
      <c r="G2096">
        <v>9</v>
      </c>
      <c r="H2096" t="str">
        <f t="shared" si="164"/>
        <v>AWD</v>
      </c>
      <c r="I2096" s="2">
        <f t="shared" si="161"/>
        <v>2021</v>
      </c>
      <c r="J2096" s="2">
        <f t="shared" si="162"/>
        <v>11</v>
      </c>
      <c r="K2096" t="str">
        <f t="shared" si="163"/>
        <v>Korenbouten</v>
      </c>
      <c r="L2096" s="25">
        <f t="shared" si="165"/>
        <v>44.428571428571431</v>
      </c>
    </row>
    <row r="2097" spans="1:12" x14ac:dyDescent="0.25">
      <c r="A2097">
        <v>17</v>
      </c>
      <c r="B2097" t="s">
        <v>65</v>
      </c>
      <c r="C2097" s="1">
        <v>44508.370034722226</v>
      </c>
      <c r="D2097">
        <v>1</v>
      </c>
      <c r="E2097" t="s">
        <v>32</v>
      </c>
      <c r="F2097" t="s">
        <v>33</v>
      </c>
      <c r="G2097">
        <v>3</v>
      </c>
      <c r="H2097" t="str">
        <f t="shared" si="164"/>
        <v>AWD</v>
      </c>
      <c r="I2097" s="2">
        <f t="shared" si="161"/>
        <v>2021</v>
      </c>
      <c r="J2097" s="2">
        <f t="shared" si="162"/>
        <v>11</v>
      </c>
      <c r="K2097" t="str">
        <f t="shared" si="163"/>
        <v>Korenbouten</v>
      </c>
      <c r="L2097" s="25">
        <f t="shared" si="165"/>
        <v>44.428571428571431</v>
      </c>
    </row>
    <row r="2098" spans="1:12" x14ac:dyDescent="0.25">
      <c r="A2098">
        <v>17</v>
      </c>
      <c r="B2098" t="s">
        <v>65</v>
      </c>
      <c r="C2098" s="1">
        <v>44508.370034722226</v>
      </c>
      <c r="D2098">
        <v>1</v>
      </c>
      <c r="E2098" t="s">
        <v>34</v>
      </c>
      <c r="F2098" t="s">
        <v>35</v>
      </c>
      <c r="G2098">
        <v>2</v>
      </c>
      <c r="H2098" t="str">
        <f t="shared" si="164"/>
        <v>AWD</v>
      </c>
      <c r="I2098" s="2">
        <f t="shared" si="161"/>
        <v>2021</v>
      </c>
      <c r="J2098" s="2">
        <f t="shared" si="162"/>
        <v>11</v>
      </c>
      <c r="K2098" t="str">
        <f t="shared" si="163"/>
        <v>Pantserjuffers</v>
      </c>
      <c r="L2098" s="25">
        <f t="shared" si="165"/>
        <v>44.428571428571431</v>
      </c>
    </row>
    <row r="2099" spans="1:12" x14ac:dyDescent="0.25">
      <c r="A2099">
        <v>17</v>
      </c>
      <c r="B2099" t="s">
        <v>65</v>
      </c>
      <c r="C2099" s="1">
        <v>44508.377557870372</v>
      </c>
      <c r="D2099">
        <v>1</v>
      </c>
      <c r="E2099" t="s">
        <v>52</v>
      </c>
      <c r="F2099" t="s">
        <v>53</v>
      </c>
      <c r="G2099">
        <v>2</v>
      </c>
      <c r="H2099" t="str">
        <f t="shared" si="164"/>
        <v>AWD</v>
      </c>
      <c r="I2099" s="2">
        <f t="shared" si="161"/>
        <v>2021</v>
      </c>
      <c r="J2099" s="2">
        <f t="shared" si="162"/>
        <v>11</v>
      </c>
      <c r="K2099" t="str">
        <f t="shared" si="163"/>
        <v>Korenbouten</v>
      </c>
      <c r="L2099" s="25">
        <f t="shared" si="165"/>
        <v>44.428571428571431</v>
      </c>
    </row>
    <row r="2100" spans="1:12" x14ac:dyDescent="0.25">
      <c r="A2100">
        <v>17</v>
      </c>
      <c r="B2100" t="s">
        <v>65</v>
      </c>
      <c r="C2100" s="1">
        <v>44508.377557870372</v>
      </c>
      <c r="D2100">
        <v>1</v>
      </c>
      <c r="E2100" t="s">
        <v>10</v>
      </c>
      <c r="F2100" t="s">
        <v>11</v>
      </c>
      <c r="G2100">
        <v>139</v>
      </c>
      <c r="H2100" t="str">
        <f t="shared" si="164"/>
        <v>AWD</v>
      </c>
      <c r="I2100" s="2">
        <f t="shared" si="161"/>
        <v>2021</v>
      </c>
      <c r="J2100" s="2">
        <f t="shared" si="162"/>
        <v>11</v>
      </c>
      <c r="K2100" t="str">
        <f t="shared" si="163"/>
        <v>Waterjuffer</v>
      </c>
      <c r="L2100" s="25">
        <f t="shared" si="165"/>
        <v>44.428571428571431</v>
      </c>
    </row>
    <row r="2101" spans="1:12" x14ac:dyDescent="0.25">
      <c r="A2101">
        <v>17</v>
      </c>
      <c r="B2101" t="s">
        <v>65</v>
      </c>
      <c r="C2101" s="1">
        <v>44508.377557870372</v>
      </c>
      <c r="D2101">
        <v>1</v>
      </c>
      <c r="E2101" t="s">
        <v>14</v>
      </c>
      <c r="F2101" t="s">
        <v>15</v>
      </c>
      <c r="G2101">
        <v>17</v>
      </c>
      <c r="H2101" t="str">
        <f t="shared" si="164"/>
        <v>AWD</v>
      </c>
      <c r="I2101" s="2">
        <f t="shared" si="161"/>
        <v>2021</v>
      </c>
      <c r="J2101" s="2">
        <f t="shared" si="162"/>
        <v>11</v>
      </c>
      <c r="K2101" t="str">
        <f t="shared" si="163"/>
        <v>Waterjuffer</v>
      </c>
      <c r="L2101" s="25">
        <f t="shared" si="165"/>
        <v>44.428571428571431</v>
      </c>
    </row>
    <row r="2102" spans="1:12" x14ac:dyDescent="0.25">
      <c r="A2102">
        <v>17</v>
      </c>
      <c r="B2102" t="s">
        <v>65</v>
      </c>
      <c r="C2102" s="1">
        <v>44508.377557870372</v>
      </c>
      <c r="D2102">
        <v>1</v>
      </c>
      <c r="E2102" t="s">
        <v>34</v>
      </c>
      <c r="F2102" t="s">
        <v>35</v>
      </c>
      <c r="G2102">
        <v>5</v>
      </c>
      <c r="H2102" t="str">
        <f t="shared" si="164"/>
        <v>AWD</v>
      </c>
      <c r="I2102" s="2">
        <f t="shared" si="161"/>
        <v>2021</v>
      </c>
      <c r="J2102" s="2">
        <f t="shared" si="162"/>
        <v>11</v>
      </c>
      <c r="K2102" t="str">
        <f t="shared" si="163"/>
        <v>Pantserjuffers</v>
      </c>
      <c r="L2102" s="25">
        <f t="shared" si="165"/>
        <v>44.428571428571431</v>
      </c>
    </row>
    <row r="2103" spans="1:12" x14ac:dyDescent="0.25">
      <c r="A2103">
        <v>17</v>
      </c>
      <c r="B2103" t="s">
        <v>65</v>
      </c>
      <c r="C2103" s="1">
        <v>44508.379803240743</v>
      </c>
      <c r="D2103">
        <v>1</v>
      </c>
      <c r="E2103" t="s">
        <v>10</v>
      </c>
      <c r="F2103" t="s">
        <v>11</v>
      </c>
      <c r="G2103">
        <v>24</v>
      </c>
      <c r="H2103" t="str">
        <f t="shared" si="164"/>
        <v>AWD</v>
      </c>
      <c r="I2103" s="2">
        <f t="shared" si="161"/>
        <v>2021</v>
      </c>
      <c r="J2103" s="2">
        <f t="shared" si="162"/>
        <v>11</v>
      </c>
      <c r="K2103" t="str">
        <f t="shared" si="163"/>
        <v>Waterjuffer</v>
      </c>
      <c r="L2103" s="25">
        <f t="shared" si="165"/>
        <v>44.428571428571431</v>
      </c>
    </row>
    <row r="2104" spans="1:12" x14ac:dyDescent="0.25">
      <c r="A2104">
        <v>17</v>
      </c>
      <c r="B2104" t="s">
        <v>65</v>
      </c>
      <c r="C2104" s="1">
        <v>44508.379803240743</v>
      </c>
      <c r="D2104">
        <v>1</v>
      </c>
      <c r="E2104" t="s">
        <v>55</v>
      </c>
      <c r="F2104" t="s">
        <v>56</v>
      </c>
      <c r="G2104">
        <v>5</v>
      </c>
      <c r="H2104" t="str">
        <f t="shared" si="164"/>
        <v>AWD</v>
      </c>
      <c r="I2104" s="2">
        <f t="shared" si="161"/>
        <v>2021</v>
      </c>
      <c r="J2104" s="2">
        <f t="shared" si="162"/>
        <v>11</v>
      </c>
      <c r="K2104" t="str">
        <f t="shared" si="163"/>
        <v>Korenbouten</v>
      </c>
      <c r="L2104" s="25">
        <f t="shared" si="165"/>
        <v>44.428571428571431</v>
      </c>
    </row>
    <row r="2105" spans="1:12" x14ac:dyDescent="0.25">
      <c r="A2105">
        <v>17</v>
      </c>
      <c r="B2105" t="s">
        <v>65</v>
      </c>
      <c r="C2105" s="1">
        <v>44508.379803240743</v>
      </c>
      <c r="D2105">
        <v>1</v>
      </c>
      <c r="E2105" t="s">
        <v>14</v>
      </c>
      <c r="F2105" t="s">
        <v>15</v>
      </c>
      <c r="G2105">
        <v>47</v>
      </c>
      <c r="H2105" t="str">
        <f t="shared" si="164"/>
        <v>AWD</v>
      </c>
      <c r="I2105" s="2">
        <f t="shared" si="161"/>
        <v>2021</v>
      </c>
      <c r="J2105" s="2">
        <f t="shared" si="162"/>
        <v>11</v>
      </c>
      <c r="K2105" t="str">
        <f t="shared" si="163"/>
        <v>Waterjuffer</v>
      </c>
      <c r="L2105" s="25">
        <f t="shared" si="165"/>
        <v>44.428571428571431</v>
      </c>
    </row>
    <row r="2106" spans="1:12" x14ac:dyDescent="0.25">
      <c r="A2106">
        <v>17</v>
      </c>
      <c r="B2106" t="s">
        <v>65</v>
      </c>
      <c r="C2106" s="1">
        <v>44508.379803240743</v>
      </c>
      <c r="D2106">
        <v>1</v>
      </c>
      <c r="E2106" t="s">
        <v>34</v>
      </c>
      <c r="F2106" t="s">
        <v>35</v>
      </c>
      <c r="G2106">
        <v>4</v>
      </c>
      <c r="H2106" t="str">
        <f t="shared" si="164"/>
        <v>AWD</v>
      </c>
      <c r="I2106" s="2">
        <f t="shared" ref="I2106:I2169" si="166">YEAR(C2106)</f>
        <v>2021</v>
      </c>
      <c r="J2106" s="2">
        <f t="shared" ref="J2106:J2169" si="167">MONTH(C2106)</f>
        <v>11</v>
      </c>
      <c r="K2106" t="str">
        <f t="shared" ref="K2106:K2169" si="168">VLOOKUP(E2106,$Q$2:$R$100,2,FALSE)</f>
        <v>Pantserjuffers</v>
      </c>
      <c r="L2106" s="25">
        <f t="shared" si="165"/>
        <v>44.428571428571431</v>
      </c>
    </row>
    <row r="2107" spans="1:12" x14ac:dyDescent="0.25">
      <c r="A2107">
        <v>17</v>
      </c>
      <c r="B2107" t="s">
        <v>65</v>
      </c>
      <c r="C2107" s="1">
        <v>44508.379803240743</v>
      </c>
      <c r="D2107">
        <v>1</v>
      </c>
      <c r="E2107" t="s">
        <v>32</v>
      </c>
      <c r="F2107" t="s">
        <v>33</v>
      </c>
      <c r="G2107">
        <v>4</v>
      </c>
      <c r="H2107" t="str">
        <f t="shared" si="164"/>
        <v>AWD</v>
      </c>
      <c r="I2107" s="2">
        <f t="shared" si="166"/>
        <v>2021</v>
      </c>
      <c r="J2107" s="2">
        <f t="shared" si="167"/>
        <v>11</v>
      </c>
      <c r="K2107" t="str">
        <f t="shared" si="168"/>
        <v>Korenbouten</v>
      </c>
      <c r="L2107" s="25">
        <f t="shared" si="165"/>
        <v>44.428571428571431</v>
      </c>
    </row>
    <row r="2108" spans="1:12" x14ac:dyDescent="0.25">
      <c r="A2108">
        <v>17</v>
      </c>
      <c r="B2108" t="s">
        <v>65</v>
      </c>
      <c r="C2108" s="1">
        <v>44508.383217592593</v>
      </c>
      <c r="D2108">
        <v>1</v>
      </c>
      <c r="E2108" t="s">
        <v>10</v>
      </c>
      <c r="F2108" t="s">
        <v>11</v>
      </c>
      <c r="G2108">
        <v>6</v>
      </c>
      <c r="H2108" t="str">
        <f t="shared" si="164"/>
        <v>AWD</v>
      </c>
      <c r="I2108" s="2">
        <f t="shared" si="166"/>
        <v>2021</v>
      </c>
      <c r="J2108" s="2">
        <f t="shared" si="167"/>
        <v>11</v>
      </c>
      <c r="K2108" t="str">
        <f t="shared" si="168"/>
        <v>Waterjuffer</v>
      </c>
      <c r="L2108" s="25">
        <f t="shared" si="165"/>
        <v>44.428571428571431</v>
      </c>
    </row>
    <row r="2109" spans="1:12" x14ac:dyDescent="0.25">
      <c r="A2109">
        <v>17</v>
      </c>
      <c r="B2109" t="s">
        <v>65</v>
      </c>
      <c r="C2109" s="1">
        <v>44508.383217592593</v>
      </c>
      <c r="D2109">
        <v>1</v>
      </c>
      <c r="E2109" t="s">
        <v>55</v>
      </c>
      <c r="F2109" t="s">
        <v>56</v>
      </c>
      <c r="G2109">
        <v>7</v>
      </c>
      <c r="H2109" t="str">
        <f t="shared" si="164"/>
        <v>AWD</v>
      </c>
      <c r="I2109" s="2">
        <f t="shared" si="166"/>
        <v>2021</v>
      </c>
      <c r="J2109" s="2">
        <f t="shared" si="167"/>
        <v>11</v>
      </c>
      <c r="K2109" t="str">
        <f t="shared" si="168"/>
        <v>Korenbouten</v>
      </c>
      <c r="L2109" s="25">
        <f t="shared" si="165"/>
        <v>44.428571428571431</v>
      </c>
    </row>
    <row r="2110" spans="1:12" x14ac:dyDescent="0.25">
      <c r="A2110">
        <v>17</v>
      </c>
      <c r="B2110" t="s">
        <v>65</v>
      </c>
      <c r="C2110" s="1">
        <v>44508.383217592593</v>
      </c>
      <c r="D2110">
        <v>1</v>
      </c>
      <c r="E2110" t="s">
        <v>14</v>
      </c>
      <c r="F2110" t="s">
        <v>15</v>
      </c>
      <c r="G2110">
        <v>16</v>
      </c>
      <c r="H2110" t="str">
        <f t="shared" si="164"/>
        <v>AWD</v>
      </c>
      <c r="I2110" s="2">
        <f t="shared" si="166"/>
        <v>2021</v>
      </c>
      <c r="J2110" s="2">
        <f t="shared" si="167"/>
        <v>11</v>
      </c>
      <c r="K2110" t="str">
        <f t="shared" si="168"/>
        <v>Waterjuffer</v>
      </c>
      <c r="L2110" s="25">
        <f t="shared" si="165"/>
        <v>44.428571428571431</v>
      </c>
    </row>
    <row r="2111" spans="1:12" x14ac:dyDescent="0.25">
      <c r="A2111">
        <v>17</v>
      </c>
      <c r="B2111" t="s">
        <v>65</v>
      </c>
      <c r="C2111" s="1">
        <v>44508.383217592593</v>
      </c>
      <c r="D2111">
        <v>1</v>
      </c>
      <c r="E2111" t="s">
        <v>20</v>
      </c>
      <c r="F2111" t="s">
        <v>21</v>
      </c>
      <c r="G2111">
        <v>2</v>
      </c>
      <c r="H2111" t="str">
        <f t="shared" si="164"/>
        <v>AWD</v>
      </c>
      <c r="I2111" s="2">
        <f t="shared" si="166"/>
        <v>2021</v>
      </c>
      <c r="J2111" s="2">
        <f t="shared" si="167"/>
        <v>11</v>
      </c>
      <c r="K2111" t="str">
        <f t="shared" si="168"/>
        <v>Waterjuffer</v>
      </c>
      <c r="L2111" s="25">
        <f t="shared" si="165"/>
        <v>44.428571428571431</v>
      </c>
    </row>
    <row r="2112" spans="1:12" x14ac:dyDescent="0.25">
      <c r="A2112">
        <v>17</v>
      </c>
      <c r="B2112" t="s">
        <v>65</v>
      </c>
      <c r="C2112" s="1">
        <v>44508.383217592593</v>
      </c>
      <c r="D2112">
        <v>1</v>
      </c>
      <c r="E2112" t="s">
        <v>8</v>
      </c>
      <c r="F2112" t="s">
        <v>9</v>
      </c>
      <c r="G2112">
        <v>4</v>
      </c>
      <c r="H2112" t="str">
        <f t="shared" si="164"/>
        <v>AWD</v>
      </c>
      <c r="I2112" s="2">
        <f t="shared" si="166"/>
        <v>2021</v>
      </c>
      <c r="J2112" s="2">
        <f t="shared" si="167"/>
        <v>11</v>
      </c>
      <c r="K2112" t="str">
        <f t="shared" si="168"/>
        <v>Pantserjuffers</v>
      </c>
      <c r="L2112" s="25">
        <f t="shared" si="165"/>
        <v>44.428571428571431</v>
      </c>
    </row>
    <row r="2113" spans="1:12" x14ac:dyDescent="0.25">
      <c r="A2113">
        <v>17</v>
      </c>
      <c r="B2113" t="s">
        <v>65</v>
      </c>
      <c r="C2113" s="1">
        <v>44508.387256944443</v>
      </c>
      <c r="D2113">
        <v>1</v>
      </c>
      <c r="E2113" t="s">
        <v>55</v>
      </c>
      <c r="F2113" t="s">
        <v>56</v>
      </c>
      <c r="G2113">
        <v>6</v>
      </c>
      <c r="H2113" t="str">
        <f t="shared" si="164"/>
        <v>AWD</v>
      </c>
      <c r="I2113" s="2">
        <f t="shared" si="166"/>
        <v>2021</v>
      </c>
      <c r="J2113" s="2">
        <f t="shared" si="167"/>
        <v>11</v>
      </c>
      <c r="K2113" t="str">
        <f t="shared" si="168"/>
        <v>Korenbouten</v>
      </c>
      <c r="L2113" s="25">
        <f t="shared" si="165"/>
        <v>44.428571428571431</v>
      </c>
    </row>
    <row r="2114" spans="1:12" x14ac:dyDescent="0.25">
      <c r="A2114">
        <v>17</v>
      </c>
      <c r="B2114" t="s">
        <v>65</v>
      </c>
      <c r="C2114" s="1">
        <v>44508.387256944443</v>
      </c>
      <c r="D2114">
        <v>1</v>
      </c>
      <c r="E2114" t="s">
        <v>32</v>
      </c>
      <c r="F2114" t="s">
        <v>33</v>
      </c>
      <c r="G2114">
        <v>9</v>
      </c>
      <c r="H2114" t="str">
        <f t="shared" ref="H2114:H2177" si="169">VLOOKUP(A2114,$N$2:$O$51,2,FALSE)</f>
        <v>AWD</v>
      </c>
      <c r="I2114" s="2">
        <f t="shared" si="166"/>
        <v>2021</v>
      </c>
      <c r="J2114" s="2">
        <f t="shared" si="167"/>
        <v>11</v>
      </c>
      <c r="K2114" t="str">
        <f t="shared" si="168"/>
        <v>Korenbouten</v>
      </c>
      <c r="L2114" s="25">
        <f t="shared" si="165"/>
        <v>44.428571428571431</v>
      </c>
    </row>
    <row r="2115" spans="1:12" x14ac:dyDescent="0.25">
      <c r="A2115">
        <v>17</v>
      </c>
      <c r="B2115" t="s">
        <v>65</v>
      </c>
      <c r="C2115" s="1">
        <v>43944.503472222219</v>
      </c>
      <c r="D2115">
        <v>1</v>
      </c>
      <c r="E2115" t="s">
        <v>8</v>
      </c>
      <c r="F2115" t="s">
        <v>9</v>
      </c>
      <c r="G2115">
        <v>1</v>
      </c>
      <c r="H2115" t="str">
        <f t="shared" si="169"/>
        <v>AWD</v>
      </c>
      <c r="I2115" s="2">
        <f t="shared" si="166"/>
        <v>2020</v>
      </c>
      <c r="J2115" s="2">
        <f t="shared" si="167"/>
        <v>4</v>
      </c>
      <c r="K2115" t="str">
        <f t="shared" si="168"/>
        <v>Pantserjuffers</v>
      </c>
      <c r="L2115" s="25">
        <f t="shared" ref="L2115:L2178" si="170">(ROUNDDOWN(C2115-DATE(I2115,1,1),0))/7</f>
        <v>16.142857142857142</v>
      </c>
    </row>
    <row r="2116" spans="1:12" x14ac:dyDescent="0.25">
      <c r="A2116">
        <v>17</v>
      </c>
      <c r="B2116" t="s">
        <v>65</v>
      </c>
      <c r="C2116" s="1">
        <v>43944.503472222219</v>
      </c>
      <c r="D2116">
        <v>1</v>
      </c>
      <c r="E2116" t="s">
        <v>22</v>
      </c>
      <c r="F2116" t="s">
        <v>23</v>
      </c>
      <c r="G2116">
        <v>1</v>
      </c>
      <c r="H2116" t="str">
        <f t="shared" si="169"/>
        <v>AWD</v>
      </c>
      <c r="I2116" s="2">
        <f t="shared" si="166"/>
        <v>2020</v>
      </c>
      <c r="J2116" s="2">
        <f t="shared" si="167"/>
        <v>4</v>
      </c>
      <c r="K2116" t="str">
        <f t="shared" si="168"/>
        <v>Glazenmakers</v>
      </c>
      <c r="L2116" s="25">
        <f t="shared" si="170"/>
        <v>16.142857142857142</v>
      </c>
    </row>
    <row r="2117" spans="1:12" x14ac:dyDescent="0.25">
      <c r="A2117">
        <v>17</v>
      </c>
      <c r="B2117" t="s">
        <v>65</v>
      </c>
      <c r="C2117" s="1">
        <v>43944.503472222219</v>
      </c>
      <c r="D2117">
        <v>1</v>
      </c>
      <c r="E2117" t="s">
        <v>28</v>
      </c>
      <c r="F2117" t="s">
        <v>29</v>
      </c>
      <c r="G2117">
        <v>1</v>
      </c>
      <c r="H2117" t="str">
        <f t="shared" si="169"/>
        <v>AWD</v>
      </c>
      <c r="I2117" s="2">
        <f t="shared" si="166"/>
        <v>2020</v>
      </c>
      <c r="J2117" s="2">
        <f t="shared" si="167"/>
        <v>4</v>
      </c>
      <c r="K2117" t="str">
        <f t="shared" si="168"/>
        <v>Korenbouten</v>
      </c>
      <c r="L2117" s="25">
        <f t="shared" si="170"/>
        <v>16.142857142857142</v>
      </c>
    </row>
    <row r="2118" spans="1:12" x14ac:dyDescent="0.25">
      <c r="A2118">
        <v>17</v>
      </c>
      <c r="B2118" t="s">
        <v>65</v>
      </c>
      <c r="C2118" s="1">
        <v>43944.503472222219</v>
      </c>
      <c r="D2118">
        <v>1</v>
      </c>
      <c r="E2118" t="s">
        <v>12</v>
      </c>
      <c r="F2118" t="s">
        <v>13</v>
      </c>
      <c r="G2118">
        <v>1</v>
      </c>
      <c r="H2118" t="str">
        <f t="shared" si="169"/>
        <v>AWD</v>
      </c>
      <c r="I2118" s="2">
        <f t="shared" si="166"/>
        <v>2020</v>
      </c>
      <c r="J2118" s="2">
        <f t="shared" si="167"/>
        <v>4</v>
      </c>
      <c r="K2118" t="str">
        <f t="shared" si="168"/>
        <v>Waterjuffer</v>
      </c>
      <c r="L2118" s="25">
        <f t="shared" si="170"/>
        <v>16.142857142857142</v>
      </c>
    </row>
    <row r="2119" spans="1:12" x14ac:dyDescent="0.25">
      <c r="A2119">
        <v>18</v>
      </c>
      <c r="B2119" t="s">
        <v>70</v>
      </c>
      <c r="C2119" s="1">
        <v>40317.503472222219</v>
      </c>
      <c r="D2119">
        <v>1</v>
      </c>
      <c r="E2119" t="s">
        <v>10</v>
      </c>
      <c r="F2119" t="s">
        <v>11</v>
      </c>
      <c r="G2119">
        <v>2</v>
      </c>
      <c r="H2119" t="str">
        <f t="shared" si="169"/>
        <v>AWD</v>
      </c>
      <c r="I2119" s="2">
        <f t="shared" si="166"/>
        <v>2010</v>
      </c>
      <c r="J2119" s="2">
        <f t="shared" si="167"/>
        <v>5</v>
      </c>
      <c r="K2119" t="str">
        <f t="shared" si="168"/>
        <v>Waterjuffer</v>
      </c>
      <c r="L2119" s="25">
        <f t="shared" si="170"/>
        <v>19.714285714285715</v>
      </c>
    </row>
    <row r="2120" spans="1:12" x14ac:dyDescent="0.25">
      <c r="A2120">
        <v>18</v>
      </c>
      <c r="B2120" t="s">
        <v>70</v>
      </c>
      <c r="C2120" s="1">
        <v>40317.503472222219</v>
      </c>
      <c r="D2120">
        <v>1</v>
      </c>
      <c r="E2120" t="s">
        <v>28</v>
      </c>
      <c r="F2120" t="s">
        <v>29</v>
      </c>
      <c r="G2120">
        <v>2</v>
      </c>
      <c r="H2120" t="str">
        <f t="shared" si="169"/>
        <v>AWD</v>
      </c>
      <c r="I2120" s="2">
        <f t="shared" si="166"/>
        <v>2010</v>
      </c>
      <c r="J2120" s="2">
        <f t="shared" si="167"/>
        <v>5</v>
      </c>
      <c r="K2120" t="str">
        <f t="shared" si="168"/>
        <v>Korenbouten</v>
      </c>
      <c r="L2120" s="25">
        <f t="shared" si="170"/>
        <v>19.714285714285715</v>
      </c>
    </row>
    <row r="2121" spans="1:12" x14ac:dyDescent="0.25">
      <c r="A2121">
        <v>18</v>
      </c>
      <c r="B2121" t="s">
        <v>70</v>
      </c>
      <c r="C2121" s="1">
        <v>40317.503472222219</v>
      </c>
      <c r="D2121">
        <v>1</v>
      </c>
      <c r="E2121" t="s">
        <v>14</v>
      </c>
      <c r="F2121" t="s">
        <v>15</v>
      </c>
      <c r="G2121">
        <v>16</v>
      </c>
      <c r="H2121" t="str">
        <f t="shared" si="169"/>
        <v>AWD</v>
      </c>
      <c r="I2121" s="2">
        <f t="shared" si="166"/>
        <v>2010</v>
      </c>
      <c r="J2121" s="2">
        <f t="shared" si="167"/>
        <v>5</v>
      </c>
      <c r="K2121" t="str">
        <f t="shared" si="168"/>
        <v>Waterjuffer</v>
      </c>
      <c r="L2121" s="25">
        <f t="shared" si="170"/>
        <v>19.714285714285715</v>
      </c>
    </row>
    <row r="2122" spans="1:12" x14ac:dyDescent="0.25">
      <c r="A2122">
        <v>18</v>
      </c>
      <c r="B2122" t="s">
        <v>70</v>
      </c>
      <c r="C2122" s="1">
        <v>40317.503472222219</v>
      </c>
      <c r="D2122">
        <v>2</v>
      </c>
      <c r="E2122" t="s">
        <v>10</v>
      </c>
      <c r="F2122" t="s">
        <v>11</v>
      </c>
      <c r="G2122">
        <v>2</v>
      </c>
      <c r="H2122" t="str">
        <f t="shared" si="169"/>
        <v>AWD</v>
      </c>
      <c r="I2122" s="2">
        <f t="shared" si="166"/>
        <v>2010</v>
      </c>
      <c r="J2122" s="2">
        <f t="shared" si="167"/>
        <v>5</v>
      </c>
      <c r="K2122" t="str">
        <f t="shared" si="168"/>
        <v>Waterjuffer</v>
      </c>
      <c r="L2122" s="25">
        <f t="shared" si="170"/>
        <v>19.714285714285715</v>
      </c>
    </row>
    <row r="2123" spans="1:12" x14ac:dyDescent="0.25">
      <c r="A2123">
        <v>18</v>
      </c>
      <c r="B2123" t="s">
        <v>70</v>
      </c>
      <c r="C2123" s="1">
        <v>40317.503472222219</v>
      </c>
      <c r="D2123">
        <v>2</v>
      </c>
      <c r="E2123" t="s">
        <v>28</v>
      </c>
      <c r="F2123" t="s">
        <v>29</v>
      </c>
      <c r="G2123">
        <v>1</v>
      </c>
      <c r="H2123" t="str">
        <f t="shared" si="169"/>
        <v>AWD</v>
      </c>
      <c r="I2123" s="2">
        <f t="shared" si="166"/>
        <v>2010</v>
      </c>
      <c r="J2123" s="2">
        <f t="shared" si="167"/>
        <v>5</v>
      </c>
      <c r="K2123" t="str">
        <f t="shared" si="168"/>
        <v>Korenbouten</v>
      </c>
      <c r="L2123" s="25">
        <f t="shared" si="170"/>
        <v>19.714285714285715</v>
      </c>
    </row>
    <row r="2124" spans="1:12" x14ac:dyDescent="0.25">
      <c r="A2124">
        <v>18</v>
      </c>
      <c r="B2124" t="s">
        <v>70</v>
      </c>
      <c r="C2124" s="1">
        <v>40317.503472222219</v>
      </c>
      <c r="D2124">
        <v>2</v>
      </c>
      <c r="E2124" t="s">
        <v>14</v>
      </c>
      <c r="F2124" t="s">
        <v>15</v>
      </c>
      <c r="G2124">
        <v>25</v>
      </c>
      <c r="H2124" t="str">
        <f t="shared" si="169"/>
        <v>AWD</v>
      </c>
      <c r="I2124" s="2">
        <f t="shared" si="166"/>
        <v>2010</v>
      </c>
      <c r="J2124" s="2">
        <f t="shared" si="167"/>
        <v>5</v>
      </c>
      <c r="K2124" t="str">
        <f t="shared" si="168"/>
        <v>Waterjuffer</v>
      </c>
      <c r="L2124" s="25">
        <f t="shared" si="170"/>
        <v>19.714285714285715</v>
      </c>
    </row>
    <row r="2125" spans="1:12" x14ac:dyDescent="0.25">
      <c r="A2125">
        <v>18</v>
      </c>
      <c r="B2125" t="s">
        <v>70</v>
      </c>
      <c r="C2125" s="1">
        <v>40317.503472222219</v>
      </c>
      <c r="D2125">
        <v>4</v>
      </c>
      <c r="E2125" t="s">
        <v>28</v>
      </c>
      <c r="F2125" t="s">
        <v>29</v>
      </c>
      <c r="G2125">
        <v>1</v>
      </c>
      <c r="H2125" t="str">
        <f t="shared" si="169"/>
        <v>AWD</v>
      </c>
      <c r="I2125" s="2">
        <f t="shared" si="166"/>
        <v>2010</v>
      </c>
      <c r="J2125" s="2">
        <f t="shared" si="167"/>
        <v>5</v>
      </c>
      <c r="K2125" t="str">
        <f t="shared" si="168"/>
        <v>Korenbouten</v>
      </c>
      <c r="L2125" s="25">
        <f t="shared" si="170"/>
        <v>19.714285714285715</v>
      </c>
    </row>
    <row r="2126" spans="1:12" x14ac:dyDescent="0.25">
      <c r="A2126">
        <v>18</v>
      </c>
      <c r="B2126" t="s">
        <v>70</v>
      </c>
      <c r="C2126" s="1">
        <v>40317.503472222219</v>
      </c>
      <c r="D2126">
        <v>5</v>
      </c>
      <c r="E2126" t="s">
        <v>28</v>
      </c>
      <c r="F2126" t="s">
        <v>29</v>
      </c>
      <c r="G2126">
        <v>2</v>
      </c>
      <c r="H2126" t="str">
        <f t="shared" si="169"/>
        <v>AWD</v>
      </c>
      <c r="I2126" s="2">
        <f t="shared" si="166"/>
        <v>2010</v>
      </c>
      <c r="J2126" s="2">
        <f t="shared" si="167"/>
        <v>5</v>
      </c>
      <c r="K2126" t="str">
        <f t="shared" si="168"/>
        <v>Korenbouten</v>
      </c>
      <c r="L2126" s="25">
        <f t="shared" si="170"/>
        <v>19.714285714285715</v>
      </c>
    </row>
    <row r="2127" spans="1:12" x14ac:dyDescent="0.25">
      <c r="A2127">
        <v>18</v>
      </c>
      <c r="B2127" t="s">
        <v>70</v>
      </c>
      <c r="C2127" s="1">
        <v>40348.579861111109</v>
      </c>
      <c r="D2127">
        <v>1</v>
      </c>
      <c r="E2127" t="s">
        <v>14</v>
      </c>
      <c r="F2127" t="s">
        <v>15</v>
      </c>
      <c r="G2127">
        <v>20</v>
      </c>
      <c r="H2127" t="str">
        <f t="shared" si="169"/>
        <v>AWD</v>
      </c>
      <c r="I2127" s="2">
        <f t="shared" si="166"/>
        <v>2010</v>
      </c>
      <c r="J2127" s="2">
        <f t="shared" si="167"/>
        <v>6</v>
      </c>
      <c r="K2127" t="str">
        <f t="shared" si="168"/>
        <v>Waterjuffer</v>
      </c>
      <c r="L2127" s="25">
        <f t="shared" si="170"/>
        <v>24.142857142857142</v>
      </c>
    </row>
    <row r="2128" spans="1:12" x14ac:dyDescent="0.25">
      <c r="A2128">
        <v>18</v>
      </c>
      <c r="B2128" t="s">
        <v>70</v>
      </c>
      <c r="C2128" s="1">
        <v>40348.579861111109</v>
      </c>
      <c r="D2128">
        <v>2</v>
      </c>
      <c r="E2128" t="s">
        <v>10</v>
      </c>
      <c r="F2128" t="s">
        <v>11</v>
      </c>
      <c r="G2128">
        <v>1</v>
      </c>
      <c r="H2128" t="str">
        <f t="shared" si="169"/>
        <v>AWD</v>
      </c>
      <c r="I2128" s="2">
        <f t="shared" si="166"/>
        <v>2010</v>
      </c>
      <c r="J2128" s="2">
        <f t="shared" si="167"/>
        <v>6</v>
      </c>
      <c r="K2128" t="str">
        <f t="shared" si="168"/>
        <v>Waterjuffer</v>
      </c>
      <c r="L2128" s="25">
        <f t="shared" si="170"/>
        <v>24.142857142857142</v>
      </c>
    </row>
    <row r="2129" spans="1:12" x14ac:dyDescent="0.25">
      <c r="A2129">
        <v>18</v>
      </c>
      <c r="B2129" t="s">
        <v>70</v>
      </c>
      <c r="C2129" s="1">
        <v>40348.579861111109</v>
      </c>
      <c r="D2129">
        <v>2</v>
      </c>
      <c r="E2129" t="s">
        <v>14</v>
      </c>
      <c r="F2129" t="s">
        <v>15</v>
      </c>
      <c r="G2129">
        <v>35</v>
      </c>
      <c r="H2129" t="str">
        <f t="shared" si="169"/>
        <v>AWD</v>
      </c>
      <c r="I2129" s="2">
        <f t="shared" si="166"/>
        <v>2010</v>
      </c>
      <c r="J2129" s="2">
        <f t="shared" si="167"/>
        <v>6</v>
      </c>
      <c r="K2129" t="str">
        <f t="shared" si="168"/>
        <v>Waterjuffer</v>
      </c>
      <c r="L2129" s="25">
        <f t="shared" si="170"/>
        <v>24.142857142857142</v>
      </c>
    </row>
    <row r="2130" spans="1:12" x14ac:dyDescent="0.25">
      <c r="A2130">
        <v>18</v>
      </c>
      <c r="B2130" t="s">
        <v>70</v>
      </c>
      <c r="C2130" s="1">
        <v>40348.579861111109</v>
      </c>
      <c r="D2130">
        <v>4</v>
      </c>
      <c r="E2130" t="s">
        <v>28</v>
      </c>
      <c r="F2130" t="s">
        <v>29</v>
      </c>
      <c r="G2130">
        <v>5</v>
      </c>
      <c r="H2130" t="str">
        <f t="shared" si="169"/>
        <v>AWD</v>
      </c>
      <c r="I2130" s="2">
        <f t="shared" si="166"/>
        <v>2010</v>
      </c>
      <c r="J2130" s="2">
        <f t="shared" si="167"/>
        <v>6</v>
      </c>
      <c r="K2130" t="str">
        <f t="shared" si="168"/>
        <v>Korenbouten</v>
      </c>
      <c r="L2130" s="25">
        <f t="shared" si="170"/>
        <v>24.142857142857142</v>
      </c>
    </row>
    <row r="2131" spans="1:12" x14ac:dyDescent="0.25">
      <c r="A2131">
        <v>18</v>
      </c>
      <c r="B2131" t="s">
        <v>70</v>
      </c>
      <c r="C2131" s="1">
        <v>40348.579861111109</v>
      </c>
      <c r="D2131">
        <v>5</v>
      </c>
      <c r="E2131" t="s">
        <v>18</v>
      </c>
      <c r="F2131" t="s">
        <v>19</v>
      </c>
      <c r="G2131">
        <v>1</v>
      </c>
      <c r="H2131" t="str">
        <f t="shared" si="169"/>
        <v>AWD</v>
      </c>
      <c r="I2131" s="2">
        <f t="shared" si="166"/>
        <v>2010</v>
      </c>
      <c r="J2131" s="2">
        <f t="shared" si="167"/>
        <v>6</v>
      </c>
      <c r="K2131" t="str">
        <f t="shared" si="168"/>
        <v>Korenbouten</v>
      </c>
      <c r="L2131" s="25">
        <f t="shared" si="170"/>
        <v>24.142857142857142</v>
      </c>
    </row>
    <row r="2132" spans="1:12" x14ac:dyDescent="0.25">
      <c r="A2132">
        <v>18</v>
      </c>
      <c r="B2132" t="s">
        <v>70</v>
      </c>
      <c r="C2132" s="1">
        <v>40348.579861111109</v>
      </c>
      <c r="D2132">
        <v>5</v>
      </c>
      <c r="E2132" t="s">
        <v>26</v>
      </c>
      <c r="F2132" t="s">
        <v>27</v>
      </c>
      <c r="G2132">
        <v>1</v>
      </c>
      <c r="H2132" t="str">
        <f t="shared" si="169"/>
        <v>AWD</v>
      </c>
      <c r="I2132" s="2">
        <f t="shared" si="166"/>
        <v>2010</v>
      </c>
      <c r="J2132" s="2">
        <f t="shared" si="167"/>
        <v>6</v>
      </c>
      <c r="K2132" t="str">
        <f t="shared" si="168"/>
        <v>Glazenmakers</v>
      </c>
      <c r="L2132" s="25">
        <f t="shared" si="170"/>
        <v>24.142857142857142</v>
      </c>
    </row>
    <row r="2133" spans="1:12" x14ac:dyDescent="0.25">
      <c r="A2133">
        <v>18</v>
      </c>
      <c r="B2133" t="s">
        <v>70</v>
      </c>
      <c r="C2133" s="1">
        <v>40352.527777777781</v>
      </c>
      <c r="D2133">
        <v>1</v>
      </c>
      <c r="E2133" t="s">
        <v>22</v>
      </c>
      <c r="F2133" t="s">
        <v>23</v>
      </c>
      <c r="G2133">
        <v>1</v>
      </c>
      <c r="H2133" t="str">
        <f t="shared" si="169"/>
        <v>AWD</v>
      </c>
      <c r="I2133" s="2">
        <f t="shared" si="166"/>
        <v>2010</v>
      </c>
      <c r="J2133" s="2">
        <f t="shared" si="167"/>
        <v>6</v>
      </c>
      <c r="K2133" t="str">
        <f t="shared" si="168"/>
        <v>Glazenmakers</v>
      </c>
      <c r="L2133" s="25">
        <f t="shared" si="170"/>
        <v>24.714285714285715</v>
      </c>
    </row>
    <row r="2134" spans="1:12" x14ac:dyDescent="0.25">
      <c r="A2134">
        <v>18</v>
      </c>
      <c r="B2134" t="s">
        <v>70</v>
      </c>
      <c r="C2134" s="1">
        <v>40352.527777777781</v>
      </c>
      <c r="D2134">
        <v>1</v>
      </c>
      <c r="E2134" t="s">
        <v>26</v>
      </c>
      <c r="F2134" t="s">
        <v>27</v>
      </c>
      <c r="G2134">
        <v>1</v>
      </c>
      <c r="H2134" t="str">
        <f t="shared" si="169"/>
        <v>AWD</v>
      </c>
      <c r="I2134" s="2">
        <f t="shared" si="166"/>
        <v>2010</v>
      </c>
      <c r="J2134" s="2">
        <f t="shared" si="167"/>
        <v>6</v>
      </c>
      <c r="K2134" t="str">
        <f t="shared" si="168"/>
        <v>Glazenmakers</v>
      </c>
      <c r="L2134" s="25">
        <f t="shared" si="170"/>
        <v>24.714285714285715</v>
      </c>
    </row>
    <row r="2135" spans="1:12" x14ac:dyDescent="0.25">
      <c r="A2135">
        <v>18</v>
      </c>
      <c r="B2135" t="s">
        <v>70</v>
      </c>
      <c r="C2135" s="1">
        <v>40352.527777777781</v>
      </c>
      <c r="D2135">
        <v>1</v>
      </c>
      <c r="E2135" t="s">
        <v>10</v>
      </c>
      <c r="F2135" t="s">
        <v>11</v>
      </c>
      <c r="G2135">
        <v>6</v>
      </c>
      <c r="H2135" t="str">
        <f t="shared" si="169"/>
        <v>AWD</v>
      </c>
      <c r="I2135" s="2">
        <f t="shared" si="166"/>
        <v>2010</v>
      </c>
      <c r="J2135" s="2">
        <f t="shared" si="167"/>
        <v>6</v>
      </c>
      <c r="K2135" t="str">
        <f t="shared" si="168"/>
        <v>Waterjuffer</v>
      </c>
      <c r="L2135" s="25">
        <f t="shared" si="170"/>
        <v>24.714285714285715</v>
      </c>
    </row>
    <row r="2136" spans="1:12" x14ac:dyDescent="0.25">
      <c r="A2136">
        <v>18</v>
      </c>
      <c r="B2136" t="s">
        <v>70</v>
      </c>
      <c r="C2136" s="1">
        <v>40352.527777777781</v>
      </c>
      <c r="D2136">
        <v>1</v>
      </c>
      <c r="E2136" t="s">
        <v>24</v>
      </c>
      <c r="F2136" t="s">
        <v>25</v>
      </c>
      <c r="G2136">
        <v>1</v>
      </c>
      <c r="H2136" t="str">
        <f t="shared" si="169"/>
        <v>AWD</v>
      </c>
      <c r="I2136" s="2">
        <f t="shared" si="166"/>
        <v>2010</v>
      </c>
      <c r="J2136" s="2">
        <f t="shared" si="167"/>
        <v>6</v>
      </c>
      <c r="K2136" t="str">
        <f t="shared" si="168"/>
        <v>Glazenmakers</v>
      </c>
      <c r="L2136" s="25">
        <f t="shared" si="170"/>
        <v>24.714285714285715</v>
      </c>
    </row>
    <row r="2137" spans="1:12" x14ac:dyDescent="0.25">
      <c r="A2137">
        <v>18</v>
      </c>
      <c r="B2137" t="s">
        <v>70</v>
      </c>
      <c r="C2137" s="1">
        <v>40352.527777777781</v>
      </c>
      <c r="D2137">
        <v>1</v>
      </c>
      <c r="E2137" t="s">
        <v>14</v>
      </c>
      <c r="F2137" t="s">
        <v>15</v>
      </c>
      <c r="G2137">
        <v>112</v>
      </c>
      <c r="H2137" t="str">
        <f t="shared" si="169"/>
        <v>AWD</v>
      </c>
      <c r="I2137" s="2">
        <f t="shared" si="166"/>
        <v>2010</v>
      </c>
      <c r="J2137" s="2">
        <f t="shared" si="167"/>
        <v>6</v>
      </c>
      <c r="K2137" t="str">
        <f t="shared" si="168"/>
        <v>Waterjuffer</v>
      </c>
      <c r="L2137" s="25">
        <f t="shared" si="170"/>
        <v>24.714285714285715</v>
      </c>
    </row>
    <row r="2138" spans="1:12" x14ac:dyDescent="0.25">
      <c r="A2138">
        <v>18</v>
      </c>
      <c r="B2138" t="s">
        <v>70</v>
      </c>
      <c r="C2138" s="1">
        <v>40352.527777777781</v>
      </c>
      <c r="D2138">
        <v>1</v>
      </c>
      <c r="E2138" t="s">
        <v>18</v>
      </c>
      <c r="F2138" t="s">
        <v>19</v>
      </c>
      <c r="G2138">
        <v>5</v>
      </c>
      <c r="H2138" t="str">
        <f t="shared" si="169"/>
        <v>AWD</v>
      </c>
      <c r="I2138" s="2">
        <f t="shared" si="166"/>
        <v>2010</v>
      </c>
      <c r="J2138" s="2">
        <f t="shared" si="167"/>
        <v>6</v>
      </c>
      <c r="K2138" t="str">
        <f t="shared" si="168"/>
        <v>Korenbouten</v>
      </c>
      <c r="L2138" s="25">
        <f t="shared" si="170"/>
        <v>24.714285714285715</v>
      </c>
    </row>
    <row r="2139" spans="1:12" x14ac:dyDescent="0.25">
      <c r="A2139">
        <v>18</v>
      </c>
      <c r="B2139" t="s">
        <v>70</v>
      </c>
      <c r="C2139" s="1">
        <v>40352.527777777781</v>
      </c>
      <c r="D2139">
        <v>1</v>
      </c>
      <c r="E2139" t="s">
        <v>28</v>
      </c>
      <c r="F2139" t="s">
        <v>29</v>
      </c>
      <c r="G2139">
        <v>5</v>
      </c>
      <c r="H2139" t="str">
        <f t="shared" si="169"/>
        <v>AWD</v>
      </c>
      <c r="I2139" s="2">
        <f t="shared" si="166"/>
        <v>2010</v>
      </c>
      <c r="J2139" s="2">
        <f t="shared" si="167"/>
        <v>6</v>
      </c>
      <c r="K2139" t="str">
        <f t="shared" si="168"/>
        <v>Korenbouten</v>
      </c>
      <c r="L2139" s="25">
        <f t="shared" si="170"/>
        <v>24.714285714285715</v>
      </c>
    </row>
    <row r="2140" spans="1:12" x14ac:dyDescent="0.25">
      <c r="A2140">
        <v>18</v>
      </c>
      <c r="B2140" t="s">
        <v>70</v>
      </c>
      <c r="C2140" s="1">
        <v>40352.527777777781</v>
      </c>
      <c r="D2140">
        <v>2</v>
      </c>
      <c r="E2140" t="s">
        <v>20</v>
      </c>
      <c r="F2140" t="s">
        <v>21</v>
      </c>
      <c r="G2140">
        <v>8</v>
      </c>
      <c r="H2140" t="str">
        <f t="shared" si="169"/>
        <v>AWD</v>
      </c>
      <c r="I2140" s="2">
        <f t="shared" si="166"/>
        <v>2010</v>
      </c>
      <c r="J2140" s="2">
        <f t="shared" si="167"/>
        <v>6</v>
      </c>
      <c r="K2140" t="str">
        <f t="shared" si="168"/>
        <v>Waterjuffer</v>
      </c>
      <c r="L2140" s="25">
        <f t="shared" si="170"/>
        <v>24.714285714285715</v>
      </c>
    </row>
    <row r="2141" spans="1:12" x14ac:dyDescent="0.25">
      <c r="A2141">
        <v>18</v>
      </c>
      <c r="B2141" t="s">
        <v>70</v>
      </c>
      <c r="C2141" s="1">
        <v>40352.527777777781</v>
      </c>
      <c r="D2141">
        <v>2</v>
      </c>
      <c r="E2141" t="s">
        <v>10</v>
      </c>
      <c r="F2141" t="s">
        <v>11</v>
      </c>
      <c r="G2141">
        <v>3</v>
      </c>
      <c r="H2141" t="str">
        <f t="shared" si="169"/>
        <v>AWD</v>
      </c>
      <c r="I2141" s="2">
        <f t="shared" si="166"/>
        <v>2010</v>
      </c>
      <c r="J2141" s="2">
        <f t="shared" si="167"/>
        <v>6</v>
      </c>
      <c r="K2141" t="str">
        <f t="shared" si="168"/>
        <v>Waterjuffer</v>
      </c>
      <c r="L2141" s="25">
        <f t="shared" si="170"/>
        <v>24.714285714285715</v>
      </c>
    </row>
    <row r="2142" spans="1:12" x14ac:dyDescent="0.25">
      <c r="A2142">
        <v>18</v>
      </c>
      <c r="B2142" t="s">
        <v>70</v>
      </c>
      <c r="C2142" s="1">
        <v>40352.527777777781</v>
      </c>
      <c r="D2142">
        <v>2</v>
      </c>
      <c r="E2142" t="s">
        <v>14</v>
      </c>
      <c r="F2142" t="s">
        <v>15</v>
      </c>
      <c r="G2142">
        <v>20</v>
      </c>
      <c r="H2142" t="str">
        <f t="shared" si="169"/>
        <v>AWD</v>
      </c>
      <c r="I2142" s="2">
        <f t="shared" si="166"/>
        <v>2010</v>
      </c>
      <c r="J2142" s="2">
        <f t="shared" si="167"/>
        <v>6</v>
      </c>
      <c r="K2142" t="str">
        <f t="shared" si="168"/>
        <v>Waterjuffer</v>
      </c>
      <c r="L2142" s="25">
        <f t="shared" si="170"/>
        <v>24.714285714285715</v>
      </c>
    </row>
    <row r="2143" spans="1:12" x14ac:dyDescent="0.25">
      <c r="A2143">
        <v>18</v>
      </c>
      <c r="B2143" t="s">
        <v>70</v>
      </c>
      <c r="C2143" s="1">
        <v>40352.527777777781</v>
      </c>
      <c r="D2143">
        <v>2</v>
      </c>
      <c r="E2143" t="s">
        <v>18</v>
      </c>
      <c r="F2143" t="s">
        <v>19</v>
      </c>
      <c r="G2143">
        <v>1</v>
      </c>
      <c r="H2143" t="str">
        <f t="shared" si="169"/>
        <v>AWD</v>
      </c>
      <c r="I2143" s="2">
        <f t="shared" si="166"/>
        <v>2010</v>
      </c>
      <c r="J2143" s="2">
        <f t="shared" si="167"/>
        <v>6</v>
      </c>
      <c r="K2143" t="str">
        <f t="shared" si="168"/>
        <v>Korenbouten</v>
      </c>
      <c r="L2143" s="25">
        <f t="shared" si="170"/>
        <v>24.714285714285715</v>
      </c>
    </row>
    <row r="2144" spans="1:12" x14ac:dyDescent="0.25">
      <c r="A2144">
        <v>18</v>
      </c>
      <c r="B2144" t="s">
        <v>70</v>
      </c>
      <c r="C2144" s="1">
        <v>40352.527777777781</v>
      </c>
      <c r="D2144">
        <v>2</v>
      </c>
      <c r="E2144" t="s">
        <v>26</v>
      </c>
      <c r="F2144" t="s">
        <v>27</v>
      </c>
      <c r="G2144">
        <v>5</v>
      </c>
      <c r="H2144" t="str">
        <f t="shared" si="169"/>
        <v>AWD</v>
      </c>
      <c r="I2144" s="2">
        <f t="shared" si="166"/>
        <v>2010</v>
      </c>
      <c r="J2144" s="2">
        <f t="shared" si="167"/>
        <v>6</v>
      </c>
      <c r="K2144" t="str">
        <f t="shared" si="168"/>
        <v>Glazenmakers</v>
      </c>
      <c r="L2144" s="25">
        <f t="shared" si="170"/>
        <v>24.714285714285715</v>
      </c>
    </row>
    <row r="2145" spans="1:12" x14ac:dyDescent="0.25">
      <c r="A2145">
        <v>18</v>
      </c>
      <c r="B2145" t="s">
        <v>70</v>
      </c>
      <c r="C2145" s="1">
        <v>40352.527777777781</v>
      </c>
      <c r="D2145">
        <v>2</v>
      </c>
      <c r="E2145" t="s">
        <v>28</v>
      </c>
      <c r="F2145" t="s">
        <v>29</v>
      </c>
      <c r="G2145">
        <v>15</v>
      </c>
      <c r="H2145" t="str">
        <f t="shared" si="169"/>
        <v>AWD</v>
      </c>
      <c r="I2145" s="2">
        <f t="shared" si="166"/>
        <v>2010</v>
      </c>
      <c r="J2145" s="2">
        <f t="shared" si="167"/>
        <v>6</v>
      </c>
      <c r="K2145" t="str">
        <f t="shared" si="168"/>
        <v>Korenbouten</v>
      </c>
      <c r="L2145" s="25">
        <f t="shared" si="170"/>
        <v>24.714285714285715</v>
      </c>
    </row>
    <row r="2146" spans="1:12" x14ac:dyDescent="0.25">
      <c r="A2146">
        <v>18</v>
      </c>
      <c r="B2146" t="s">
        <v>70</v>
      </c>
      <c r="C2146" s="1">
        <v>40352.527777777781</v>
      </c>
      <c r="D2146">
        <v>2</v>
      </c>
      <c r="E2146" t="s">
        <v>24</v>
      </c>
      <c r="F2146" t="s">
        <v>25</v>
      </c>
      <c r="G2146">
        <v>5</v>
      </c>
      <c r="H2146" t="str">
        <f t="shared" si="169"/>
        <v>AWD</v>
      </c>
      <c r="I2146" s="2">
        <f t="shared" si="166"/>
        <v>2010</v>
      </c>
      <c r="J2146" s="2">
        <f t="shared" si="167"/>
        <v>6</v>
      </c>
      <c r="K2146" t="str">
        <f t="shared" si="168"/>
        <v>Glazenmakers</v>
      </c>
      <c r="L2146" s="25">
        <f t="shared" si="170"/>
        <v>24.714285714285715</v>
      </c>
    </row>
    <row r="2147" spans="1:12" x14ac:dyDescent="0.25">
      <c r="A2147">
        <v>18</v>
      </c>
      <c r="B2147" t="s">
        <v>70</v>
      </c>
      <c r="C2147" s="1">
        <v>40352.527777777781</v>
      </c>
      <c r="D2147">
        <v>4</v>
      </c>
      <c r="E2147" t="s">
        <v>26</v>
      </c>
      <c r="F2147" t="s">
        <v>27</v>
      </c>
      <c r="G2147">
        <v>3</v>
      </c>
      <c r="H2147" t="str">
        <f t="shared" si="169"/>
        <v>AWD</v>
      </c>
      <c r="I2147" s="2">
        <f t="shared" si="166"/>
        <v>2010</v>
      </c>
      <c r="J2147" s="2">
        <f t="shared" si="167"/>
        <v>6</v>
      </c>
      <c r="K2147" t="str">
        <f t="shared" si="168"/>
        <v>Glazenmakers</v>
      </c>
      <c r="L2147" s="25">
        <f t="shared" si="170"/>
        <v>24.714285714285715</v>
      </c>
    </row>
    <row r="2148" spans="1:12" x14ac:dyDescent="0.25">
      <c r="A2148">
        <v>18</v>
      </c>
      <c r="B2148" t="s">
        <v>70</v>
      </c>
      <c r="C2148" s="1">
        <v>40352.527777777781</v>
      </c>
      <c r="D2148">
        <v>4</v>
      </c>
      <c r="E2148" t="s">
        <v>28</v>
      </c>
      <c r="F2148" t="s">
        <v>29</v>
      </c>
      <c r="G2148">
        <v>6</v>
      </c>
      <c r="H2148" t="str">
        <f t="shared" si="169"/>
        <v>AWD</v>
      </c>
      <c r="I2148" s="2">
        <f t="shared" si="166"/>
        <v>2010</v>
      </c>
      <c r="J2148" s="2">
        <f t="shared" si="167"/>
        <v>6</v>
      </c>
      <c r="K2148" t="str">
        <f t="shared" si="168"/>
        <v>Korenbouten</v>
      </c>
      <c r="L2148" s="25">
        <f t="shared" si="170"/>
        <v>24.714285714285715</v>
      </c>
    </row>
    <row r="2149" spans="1:12" x14ac:dyDescent="0.25">
      <c r="A2149">
        <v>18</v>
      </c>
      <c r="B2149" t="s">
        <v>70</v>
      </c>
      <c r="C2149" s="1">
        <v>40352.527777777781</v>
      </c>
      <c r="D2149">
        <v>4</v>
      </c>
      <c r="E2149" t="s">
        <v>24</v>
      </c>
      <c r="F2149" t="s">
        <v>25</v>
      </c>
      <c r="G2149">
        <v>3</v>
      </c>
      <c r="H2149" t="str">
        <f t="shared" si="169"/>
        <v>AWD</v>
      </c>
      <c r="I2149" s="2">
        <f t="shared" si="166"/>
        <v>2010</v>
      </c>
      <c r="J2149" s="2">
        <f t="shared" si="167"/>
        <v>6</v>
      </c>
      <c r="K2149" t="str">
        <f t="shared" si="168"/>
        <v>Glazenmakers</v>
      </c>
      <c r="L2149" s="25">
        <f t="shared" si="170"/>
        <v>24.714285714285715</v>
      </c>
    </row>
    <row r="2150" spans="1:12" x14ac:dyDescent="0.25">
      <c r="A2150">
        <v>18</v>
      </c>
      <c r="B2150" t="s">
        <v>70</v>
      </c>
      <c r="C2150" s="1">
        <v>40352.527777777781</v>
      </c>
      <c r="D2150">
        <v>5</v>
      </c>
      <c r="E2150" t="s">
        <v>26</v>
      </c>
      <c r="F2150" t="s">
        <v>27</v>
      </c>
      <c r="G2150">
        <v>4</v>
      </c>
      <c r="H2150" t="str">
        <f t="shared" si="169"/>
        <v>AWD</v>
      </c>
      <c r="I2150" s="2">
        <f t="shared" si="166"/>
        <v>2010</v>
      </c>
      <c r="J2150" s="2">
        <f t="shared" si="167"/>
        <v>6</v>
      </c>
      <c r="K2150" t="str">
        <f t="shared" si="168"/>
        <v>Glazenmakers</v>
      </c>
      <c r="L2150" s="25">
        <f t="shared" si="170"/>
        <v>24.714285714285715</v>
      </c>
    </row>
    <row r="2151" spans="1:12" x14ac:dyDescent="0.25">
      <c r="A2151">
        <v>18</v>
      </c>
      <c r="B2151" t="s">
        <v>70</v>
      </c>
      <c r="C2151" s="1">
        <v>40352.527777777781</v>
      </c>
      <c r="D2151">
        <v>5</v>
      </c>
      <c r="E2151" t="s">
        <v>28</v>
      </c>
      <c r="F2151" t="s">
        <v>29</v>
      </c>
      <c r="G2151">
        <v>6</v>
      </c>
      <c r="H2151" t="str">
        <f t="shared" si="169"/>
        <v>AWD</v>
      </c>
      <c r="I2151" s="2">
        <f t="shared" si="166"/>
        <v>2010</v>
      </c>
      <c r="J2151" s="2">
        <f t="shared" si="167"/>
        <v>6</v>
      </c>
      <c r="K2151" t="str">
        <f t="shared" si="168"/>
        <v>Korenbouten</v>
      </c>
      <c r="L2151" s="25">
        <f t="shared" si="170"/>
        <v>24.714285714285715</v>
      </c>
    </row>
    <row r="2152" spans="1:12" x14ac:dyDescent="0.25">
      <c r="A2152">
        <v>18</v>
      </c>
      <c r="B2152" t="s">
        <v>70</v>
      </c>
      <c r="C2152" s="1">
        <v>40352.527777777781</v>
      </c>
      <c r="D2152">
        <v>5</v>
      </c>
      <c r="E2152" t="s">
        <v>24</v>
      </c>
      <c r="F2152" t="s">
        <v>25</v>
      </c>
      <c r="G2152">
        <v>2</v>
      </c>
      <c r="H2152" t="str">
        <f t="shared" si="169"/>
        <v>AWD</v>
      </c>
      <c r="I2152" s="2">
        <f t="shared" si="166"/>
        <v>2010</v>
      </c>
      <c r="J2152" s="2">
        <f t="shared" si="167"/>
        <v>6</v>
      </c>
      <c r="K2152" t="str">
        <f t="shared" si="168"/>
        <v>Glazenmakers</v>
      </c>
      <c r="L2152" s="25">
        <f t="shared" si="170"/>
        <v>24.714285714285715</v>
      </c>
    </row>
    <row r="2153" spans="1:12" x14ac:dyDescent="0.25">
      <c r="A2153">
        <v>18</v>
      </c>
      <c r="B2153" t="s">
        <v>70</v>
      </c>
      <c r="C2153" s="1">
        <v>40370.482638888891</v>
      </c>
      <c r="D2153">
        <v>1</v>
      </c>
      <c r="E2153" t="s">
        <v>32</v>
      </c>
      <c r="F2153" t="s">
        <v>33</v>
      </c>
      <c r="G2153">
        <v>45</v>
      </c>
      <c r="H2153" t="str">
        <f t="shared" si="169"/>
        <v>AWD</v>
      </c>
      <c r="I2153" s="2">
        <f t="shared" si="166"/>
        <v>2010</v>
      </c>
      <c r="J2153" s="2">
        <f t="shared" si="167"/>
        <v>7</v>
      </c>
      <c r="K2153" t="str">
        <f t="shared" si="168"/>
        <v>Korenbouten</v>
      </c>
      <c r="L2153" s="25">
        <f t="shared" si="170"/>
        <v>27.285714285714285</v>
      </c>
    </row>
    <row r="2154" spans="1:12" x14ac:dyDescent="0.25">
      <c r="A2154">
        <v>18</v>
      </c>
      <c r="B2154" t="s">
        <v>70</v>
      </c>
      <c r="C2154" s="1">
        <v>40370.482638888891</v>
      </c>
      <c r="D2154">
        <v>1</v>
      </c>
      <c r="E2154" t="s">
        <v>34</v>
      </c>
      <c r="F2154" t="s">
        <v>35</v>
      </c>
      <c r="G2154">
        <v>1</v>
      </c>
      <c r="H2154" t="str">
        <f t="shared" si="169"/>
        <v>AWD</v>
      </c>
      <c r="I2154" s="2">
        <f t="shared" si="166"/>
        <v>2010</v>
      </c>
      <c r="J2154" s="2">
        <f t="shared" si="167"/>
        <v>7</v>
      </c>
      <c r="K2154" t="str">
        <f t="shared" si="168"/>
        <v>Pantserjuffers</v>
      </c>
      <c r="L2154" s="25">
        <f t="shared" si="170"/>
        <v>27.285714285714285</v>
      </c>
    </row>
    <row r="2155" spans="1:12" x14ac:dyDescent="0.25">
      <c r="A2155">
        <v>18</v>
      </c>
      <c r="B2155" t="s">
        <v>70</v>
      </c>
      <c r="C2155" s="1">
        <v>40370.482638888891</v>
      </c>
      <c r="D2155">
        <v>1</v>
      </c>
      <c r="E2155" t="s">
        <v>14</v>
      </c>
      <c r="F2155" t="s">
        <v>15</v>
      </c>
      <c r="G2155">
        <v>1</v>
      </c>
      <c r="H2155" t="str">
        <f t="shared" si="169"/>
        <v>AWD</v>
      </c>
      <c r="I2155" s="2">
        <f t="shared" si="166"/>
        <v>2010</v>
      </c>
      <c r="J2155" s="2">
        <f t="shared" si="167"/>
        <v>7</v>
      </c>
      <c r="K2155" t="str">
        <f t="shared" si="168"/>
        <v>Waterjuffer</v>
      </c>
      <c r="L2155" s="25">
        <f t="shared" si="170"/>
        <v>27.285714285714285</v>
      </c>
    </row>
    <row r="2156" spans="1:12" x14ac:dyDescent="0.25">
      <c r="A2156">
        <v>18</v>
      </c>
      <c r="B2156" t="s">
        <v>70</v>
      </c>
      <c r="C2156" s="1">
        <v>40370.482638888891</v>
      </c>
      <c r="D2156">
        <v>2</v>
      </c>
      <c r="E2156" t="s">
        <v>32</v>
      </c>
      <c r="F2156" t="s">
        <v>33</v>
      </c>
      <c r="G2156">
        <v>15</v>
      </c>
      <c r="H2156" t="str">
        <f t="shared" si="169"/>
        <v>AWD</v>
      </c>
      <c r="I2156" s="2">
        <f t="shared" si="166"/>
        <v>2010</v>
      </c>
      <c r="J2156" s="2">
        <f t="shared" si="167"/>
        <v>7</v>
      </c>
      <c r="K2156" t="str">
        <f t="shared" si="168"/>
        <v>Korenbouten</v>
      </c>
      <c r="L2156" s="25">
        <f t="shared" si="170"/>
        <v>27.285714285714285</v>
      </c>
    </row>
    <row r="2157" spans="1:12" x14ac:dyDescent="0.25">
      <c r="A2157">
        <v>18</v>
      </c>
      <c r="B2157" t="s">
        <v>70</v>
      </c>
      <c r="C2157" s="1">
        <v>40370.482638888891</v>
      </c>
      <c r="D2157">
        <v>2</v>
      </c>
      <c r="E2157" t="s">
        <v>18</v>
      </c>
      <c r="F2157" t="s">
        <v>19</v>
      </c>
      <c r="G2157">
        <v>7</v>
      </c>
      <c r="H2157" t="str">
        <f t="shared" si="169"/>
        <v>AWD</v>
      </c>
      <c r="I2157" s="2">
        <f t="shared" si="166"/>
        <v>2010</v>
      </c>
      <c r="J2157" s="2">
        <f t="shared" si="167"/>
        <v>7</v>
      </c>
      <c r="K2157" t="str">
        <f t="shared" si="168"/>
        <v>Korenbouten</v>
      </c>
      <c r="L2157" s="25">
        <f t="shared" si="170"/>
        <v>27.285714285714285</v>
      </c>
    </row>
    <row r="2158" spans="1:12" x14ac:dyDescent="0.25">
      <c r="A2158">
        <v>18</v>
      </c>
      <c r="B2158" t="s">
        <v>70</v>
      </c>
      <c r="C2158" s="1">
        <v>40370.482638888891</v>
      </c>
      <c r="D2158">
        <v>2</v>
      </c>
      <c r="E2158" t="s">
        <v>10</v>
      </c>
      <c r="F2158" t="s">
        <v>11</v>
      </c>
      <c r="G2158">
        <v>2</v>
      </c>
      <c r="H2158" t="str">
        <f t="shared" si="169"/>
        <v>AWD</v>
      </c>
      <c r="I2158" s="2">
        <f t="shared" si="166"/>
        <v>2010</v>
      </c>
      <c r="J2158" s="2">
        <f t="shared" si="167"/>
        <v>7</v>
      </c>
      <c r="K2158" t="str">
        <f t="shared" si="168"/>
        <v>Waterjuffer</v>
      </c>
      <c r="L2158" s="25">
        <f t="shared" si="170"/>
        <v>27.285714285714285</v>
      </c>
    </row>
    <row r="2159" spans="1:12" x14ac:dyDescent="0.25">
      <c r="A2159">
        <v>18</v>
      </c>
      <c r="B2159" t="s">
        <v>70</v>
      </c>
      <c r="C2159" s="1">
        <v>40370.482638888891</v>
      </c>
      <c r="D2159">
        <v>2</v>
      </c>
      <c r="E2159" t="s">
        <v>14</v>
      </c>
      <c r="F2159" t="s">
        <v>15</v>
      </c>
      <c r="G2159">
        <v>30</v>
      </c>
      <c r="H2159" t="str">
        <f t="shared" si="169"/>
        <v>AWD</v>
      </c>
      <c r="I2159" s="2">
        <f t="shared" si="166"/>
        <v>2010</v>
      </c>
      <c r="J2159" s="2">
        <f t="shared" si="167"/>
        <v>7</v>
      </c>
      <c r="K2159" t="str">
        <f t="shared" si="168"/>
        <v>Waterjuffer</v>
      </c>
      <c r="L2159" s="25">
        <f t="shared" si="170"/>
        <v>27.285714285714285</v>
      </c>
    </row>
    <row r="2160" spans="1:12" x14ac:dyDescent="0.25">
      <c r="A2160">
        <v>18</v>
      </c>
      <c r="B2160" t="s">
        <v>70</v>
      </c>
      <c r="C2160" s="1">
        <v>40370.482638888891</v>
      </c>
      <c r="D2160">
        <v>4</v>
      </c>
      <c r="E2160" t="s">
        <v>18</v>
      </c>
      <c r="F2160" t="s">
        <v>19</v>
      </c>
      <c r="G2160">
        <v>1</v>
      </c>
      <c r="H2160" t="str">
        <f t="shared" si="169"/>
        <v>AWD</v>
      </c>
      <c r="I2160" s="2">
        <f t="shared" si="166"/>
        <v>2010</v>
      </c>
      <c r="J2160" s="2">
        <f t="shared" si="167"/>
        <v>7</v>
      </c>
      <c r="K2160" t="str">
        <f t="shared" si="168"/>
        <v>Korenbouten</v>
      </c>
      <c r="L2160" s="25">
        <f t="shared" si="170"/>
        <v>27.285714285714285</v>
      </c>
    </row>
    <row r="2161" spans="1:12" x14ac:dyDescent="0.25">
      <c r="A2161">
        <v>18</v>
      </c>
      <c r="B2161" t="s">
        <v>70</v>
      </c>
      <c r="C2161" s="1">
        <v>40370.482638888891</v>
      </c>
      <c r="D2161">
        <v>5</v>
      </c>
      <c r="E2161" t="s">
        <v>26</v>
      </c>
      <c r="F2161" t="s">
        <v>27</v>
      </c>
      <c r="G2161">
        <v>2</v>
      </c>
      <c r="H2161" t="str">
        <f t="shared" si="169"/>
        <v>AWD</v>
      </c>
      <c r="I2161" s="2">
        <f t="shared" si="166"/>
        <v>2010</v>
      </c>
      <c r="J2161" s="2">
        <f t="shared" si="167"/>
        <v>7</v>
      </c>
      <c r="K2161" t="str">
        <f t="shared" si="168"/>
        <v>Glazenmakers</v>
      </c>
      <c r="L2161" s="25">
        <f t="shared" si="170"/>
        <v>27.285714285714285</v>
      </c>
    </row>
    <row r="2162" spans="1:12" x14ac:dyDescent="0.25">
      <c r="A2162">
        <v>18</v>
      </c>
      <c r="B2162" t="s">
        <v>70</v>
      </c>
      <c r="C2162" s="1">
        <v>40382.520833333336</v>
      </c>
      <c r="D2162">
        <v>1</v>
      </c>
      <c r="E2162" t="s">
        <v>32</v>
      </c>
      <c r="F2162" t="s">
        <v>33</v>
      </c>
      <c r="G2162">
        <v>70</v>
      </c>
      <c r="H2162" t="str">
        <f t="shared" si="169"/>
        <v>AWD</v>
      </c>
      <c r="I2162" s="2">
        <f t="shared" si="166"/>
        <v>2010</v>
      </c>
      <c r="J2162" s="2">
        <f t="shared" si="167"/>
        <v>7</v>
      </c>
      <c r="K2162" t="str">
        <f t="shared" si="168"/>
        <v>Korenbouten</v>
      </c>
      <c r="L2162" s="25">
        <f t="shared" si="170"/>
        <v>29</v>
      </c>
    </row>
    <row r="2163" spans="1:12" x14ac:dyDescent="0.25">
      <c r="A2163">
        <v>18</v>
      </c>
      <c r="B2163" t="s">
        <v>70</v>
      </c>
      <c r="C2163" s="1">
        <v>40382.520833333336</v>
      </c>
      <c r="D2163">
        <v>1</v>
      </c>
      <c r="E2163" t="s">
        <v>26</v>
      </c>
      <c r="F2163" t="s">
        <v>27</v>
      </c>
      <c r="G2163">
        <v>1</v>
      </c>
      <c r="H2163" t="str">
        <f t="shared" si="169"/>
        <v>AWD</v>
      </c>
      <c r="I2163" s="2">
        <f t="shared" si="166"/>
        <v>2010</v>
      </c>
      <c r="J2163" s="2">
        <f t="shared" si="167"/>
        <v>7</v>
      </c>
      <c r="K2163" t="str">
        <f t="shared" si="168"/>
        <v>Glazenmakers</v>
      </c>
      <c r="L2163" s="25">
        <f t="shared" si="170"/>
        <v>29</v>
      </c>
    </row>
    <row r="2164" spans="1:12" x14ac:dyDescent="0.25">
      <c r="A2164">
        <v>18</v>
      </c>
      <c r="B2164" t="s">
        <v>70</v>
      </c>
      <c r="C2164" s="1">
        <v>40382.520833333336</v>
      </c>
      <c r="D2164">
        <v>1</v>
      </c>
      <c r="E2164" t="s">
        <v>14</v>
      </c>
      <c r="F2164" t="s">
        <v>15</v>
      </c>
      <c r="G2164">
        <v>7</v>
      </c>
      <c r="H2164" t="str">
        <f t="shared" si="169"/>
        <v>AWD</v>
      </c>
      <c r="I2164" s="2">
        <f t="shared" si="166"/>
        <v>2010</v>
      </c>
      <c r="J2164" s="2">
        <f t="shared" si="167"/>
        <v>7</v>
      </c>
      <c r="K2164" t="str">
        <f t="shared" si="168"/>
        <v>Waterjuffer</v>
      </c>
      <c r="L2164" s="25">
        <f t="shared" si="170"/>
        <v>29</v>
      </c>
    </row>
    <row r="2165" spans="1:12" x14ac:dyDescent="0.25">
      <c r="A2165">
        <v>18</v>
      </c>
      <c r="B2165" t="s">
        <v>70</v>
      </c>
      <c r="C2165" s="1">
        <v>40382.520833333336</v>
      </c>
      <c r="D2165">
        <v>2</v>
      </c>
      <c r="E2165" t="s">
        <v>32</v>
      </c>
      <c r="F2165" t="s">
        <v>33</v>
      </c>
      <c r="G2165">
        <v>25</v>
      </c>
      <c r="H2165" t="str">
        <f t="shared" si="169"/>
        <v>AWD</v>
      </c>
      <c r="I2165" s="2">
        <f t="shared" si="166"/>
        <v>2010</v>
      </c>
      <c r="J2165" s="2">
        <f t="shared" si="167"/>
        <v>7</v>
      </c>
      <c r="K2165" t="str">
        <f t="shared" si="168"/>
        <v>Korenbouten</v>
      </c>
      <c r="L2165" s="25">
        <f t="shared" si="170"/>
        <v>29</v>
      </c>
    </row>
    <row r="2166" spans="1:12" x14ac:dyDescent="0.25">
      <c r="A2166">
        <v>18</v>
      </c>
      <c r="B2166" t="s">
        <v>70</v>
      </c>
      <c r="C2166" s="1">
        <v>40382.520833333336</v>
      </c>
      <c r="D2166">
        <v>2</v>
      </c>
      <c r="E2166" t="s">
        <v>26</v>
      </c>
      <c r="F2166" t="s">
        <v>27</v>
      </c>
      <c r="G2166">
        <v>5</v>
      </c>
      <c r="H2166" t="str">
        <f t="shared" si="169"/>
        <v>AWD</v>
      </c>
      <c r="I2166" s="2">
        <f t="shared" si="166"/>
        <v>2010</v>
      </c>
      <c r="J2166" s="2">
        <f t="shared" si="167"/>
        <v>7</v>
      </c>
      <c r="K2166" t="str">
        <f t="shared" si="168"/>
        <v>Glazenmakers</v>
      </c>
      <c r="L2166" s="25">
        <f t="shared" si="170"/>
        <v>29</v>
      </c>
    </row>
    <row r="2167" spans="1:12" x14ac:dyDescent="0.25">
      <c r="A2167">
        <v>18</v>
      </c>
      <c r="B2167" t="s">
        <v>70</v>
      </c>
      <c r="C2167" s="1">
        <v>40382.520833333336</v>
      </c>
      <c r="D2167">
        <v>2</v>
      </c>
      <c r="E2167" t="s">
        <v>34</v>
      </c>
      <c r="F2167" t="s">
        <v>35</v>
      </c>
      <c r="G2167">
        <v>25</v>
      </c>
      <c r="H2167" t="str">
        <f t="shared" si="169"/>
        <v>AWD</v>
      </c>
      <c r="I2167" s="2">
        <f t="shared" si="166"/>
        <v>2010</v>
      </c>
      <c r="J2167" s="2">
        <f t="shared" si="167"/>
        <v>7</v>
      </c>
      <c r="K2167" t="str">
        <f t="shared" si="168"/>
        <v>Pantserjuffers</v>
      </c>
      <c r="L2167" s="25">
        <f t="shared" si="170"/>
        <v>29</v>
      </c>
    </row>
    <row r="2168" spans="1:12" x14ac:dyDescent="0.25">
      <c r="A2168">
        <v>18</v>
      </c>
      <c r="B2168" t="s">
        <v>70</v>
      </c>
      <c r="C2168" s="1">
        <v>40382.520833333336</v>
      </c>
      <c r="D2168">
        <v>2</v>
      </c>
      <c r="E2168" t="s">
        <v>28</v>
      </c>
      <c r="F2168" t="s">
        <v>29</v>
      </c>
      <c r="G2168">
        <v>2</v>
      </c>
      <c r="H2168" t="str">
        <f t="shared" si="169"/>
        <v>AWD</v>
      </c>
      <c r="I2168" s="2">
        <f t="shared" si="166"/>
        <v>2010</v>
      </c>
      <c r="J2168" s="2">
        <f t="shared" si="167"/>
        <v>7</v>
      </c>
      <c r="K2168" t="str">
        <f t="shared" si="168"/>
        <v>Korenbouten</v>
      </c>
      <c r="L2168" s="25">
        <f t="shared" si="170"/>
        <v>29</v>
      </c>
    </row>
    <row r="2169" spans="1:12" x14ac:dyDescent="0.25">
      <c r="A2169">
        <v>18</v>
      </c>
      <c r="B2169" t="s">
        <v>70</v>
      </c>
      <c r="C2169" s="1">
        <v>40382.520833333336</v>
      </c>
      <c r="D2169">
        <v>2</v>
      </c>
      <c r="E2169" t="s">
        <v>24</v>
      </c>
      <c r="F2169" t="s">
        <v>25</v>
      </c>
      <c r="G2169">
        <v>1</v>
      </c>
      <c r="H2169" t="str">
        <f t="shared" si="169"/>
        <v>AWD</v>
      </c>
      <c r="I2169" s="2">
        <f t="shared" si="166"/>
        <v>2010</v>
      </c>
      <c r="J2169" s="2">
        <f t="shared" si="167"/>
        <v>7</v>
      </c>
      <c r="K2169" t="str">
        <f t="shared" si="168"/>
        <v>Glazenmakers</v>
      </c>
      <c r="L2169" s="25">
        <f t="shared" si="170"/>
        <v>29</v>
      </c>
    </row>
    <row r="2170" spans="1:12" x14ac:dyDescent="0.25">
      <c r="A2170">
        <v>18</v>
      </c>
      <c r="B2170" t="s">
        <v>70</v>
      </c>
      <c r="C2170" s="1">
        <v>40382.520833333336</v>
      </c>
      <c r="D2170">
        <v>2</v>
      </c>
      <c r="E2170" t="s">
        <v>14</v>
      </c>
      <c r="F2170" t="s">
        <v>15</v>
      </c>
      <c r="G2170">
        <v>30</v>
      </c>
      <c r="H2170" t="str">
        <f t="shared" si="169"/>
        <v>AWD</v>
      </c>
      <c r="I2170" s="2">
        <f t="shared" ref="I2170:I2233" si="171">YEAR(C2170)</f>
        <v>2010</v>
      </c>
      <c r="J2170" s="2">
        <f t="shared" ref="J2170:J2233" si="172">MONTH(C2170)</f>
        <v>7</v>
      </c>
      <c r="K2170" t="str">
        <f t="shared" ref="K2170:K2233" si="173">VLOOKUP(E2170,$Q$2:$R$100,2,FALSE)</f>
        <v>Waterjuffer</v>
      </c>
      <c r="L2170" s="25">
        <f t="shared" si="170"/>
        <v>29</v>
      </c>
    </row>
    <row r="2171" spans="1:12" x14ac:dyDescent="0.25">
      <c r="A2171">
        <v>18</v>
      </c>
      <c r="B2171" t="s">
        <v>70</v>
      </c>
      <c r="C2171" s="1">
        <v>40382.520833333336</v>
      </c>
      <c r="D2171">
        <v>4</v>
      </c>
      <c r="E2171" t="s">
        <v>26</v>
      </c>
      <c r="F2171" t="s">
        <v>27</v>
      </c>
      <c r="G2171">
        <v>2</v>
      </c>
      <c r="H2171" t="str">
        <f t="shared" si="169"/>
        <v>AWD</v>
      </c>
      <c r="I2171" s="2">
        <f t="shared" si="171"/>
        <v>2010</v>
      </c>
      <c r="J2171" s="2">
        <f t="shared" si="172"/>
        <v>7</v>
      </c>
      <c r="K2171" t="str">
        <f t="shared" si="173"/>
        <v>Glazenmakers</v>
      </c>
      <c r="L2171" s="25">
        <f t="shared" si="170"/>
        <v>29</v>
      </c>
    </row>
    <row r="2172" spans="1:12" x14ac:dyDescent="0.25">
      <c r="A2172">
        <v>18</v>
      </c>
      <c r="B2172" t="s">
        <v>70</v>
      </c>
      <c r="C2172" s="1">
        <v>40382.520833333336</v>
      </c>
      <c r="D2172">
        <v>5</v>
      </c>
      <c r="E2172" t="s">
        <v>18</v>
      </c>
      <c r="F2172" t="s">
        <v>19</v>
      </c>
      <c r="G2172">
        <v>1</v>
      </c>
      <c r="H2172" t="str">
        <f t="shared" si="169"/>
        <v>AWD</v>
      </c>
      <c r="I2172" s="2">
        <f t="shared" si="171"/>
        <v>2010</v>
      </c>
      <c r="J2172" s="2">
        <f t="shared" si="172"/>
        <v>7</v>
      </c>
      <c r="K2172" t="str">
        <f t="shared" si="173"/>
        <v>Korenbouten</v>
      </c>
      <c r="L2172" s="25">
        <f t="shared" si="170"/>
        <v>29</v>
      </c>
    </row>
    <row r="2173" spans="1:12" x14ac:dyDescent="0.25">
      <c r="A2173">
        <v>18</v>
      </c>
      <c r="B2173" t="s">
        <v>70</v>
      </c>
      <c r="C2173" s="1">
        <v>40382.520833333336</v>
      </c>
      <c r="D2173">
        <v>5</v>
      </c>
      <c r="E2173" t="s">
        <v>26</v>
      </c>
      <c r="F2173" t="s">
        <v>27</v>
      </c>
      <c r="G2173">
        <v>2</v>
      </c>
      <c r="H2173" t="str">
        <f t="shared" si="169"/>
        <v>AWD</v>
      </c>
      <c r="I2173" s="2">
        <f t="shared" si="171"/>
        <v>2010</v>
      </c>
      <c r="J2173" s="2">
        <f t="shared" si="172"/>
        <v>7</v>
      </c>
      <c r="K2173" t="str">
        <f t="shared" si="173"/>
        <v>Glazenmakers</v>
      </c>
      <c r="L2173" s="25">
        <f t="shared" si="170"/>
        <v>29</v>
      </c>
    </row>
    <row r="2174" spans="1:12" x14ac:dyDescent="0.25">
      <c r="A2174">
        <v>18</v>
      </c>
      <c r="B2174" t="s">
        <v>70</v>
      </c>
      <c r="C2174" s="1">
        <v>40396.472222222219</v>
      </c>
      <c r="D2174">
        <v>1</v>
      </c>
      <c r="E2174" t="s">
        <v>32</v>
      </c>
      <c r="F2174" t="s">
        <v>33</v>
      </c>
      <c r="G2174">
        <v>6</v>
      </c>
      <c r="H2174" t="str">
        <f t="shared" si="169"/>
        <v>AWD</v>
      </c>
      <c r="I2174" s="2">
        <f t="shared" si="171"/>
        <v>2010</v>
      </c>
      <c r="J2174" s="2">
        <f t="shared" si="172"/>
        <v>8</v>
      </c>
      <c r="K2174" t="str">
        <f t="shared" si="173"/>
        <v>Korenbouten</v>
      </c>
      <c r="L2174" s="25">
        <f t="shared" si="170"/>
        <v>31</v>
      </c>
    </row>
    <row r="2175" spans="1:12" x14ac:dyDescent="0.25">
      <c r="A2175">
        <v>18</v>
      </c>
      <c r="B2175" t="s">
        <v>70</v>
      </c>
      <c r="C2175" s="1">
        <v>40396.472222222219</v>
      </c>
      <c r="D2175">
        <v>1</v>
      </c>
      <c r="E2175" t="s">
        <v>34</v>
      </c>
      <c r="F2175" t="s">
        <v>35</v>
      </c>
      <c r="G2175">
        <v>60</v>
      </c>
      <c r="H2175" t="str">
        <f t="shared" si="169"/>
        <v>AWD</v>
      </c>
      <c r="I2175" s="2">
        <f t="shared" si="171"/>
        <v>2010</v>
      </c>
      <c r="J2175" s="2">
        <f t="shared" si="172"/>
        <v>8</v>
      </c>
      <c r="K2175" t="str">
        <f t="shared" si="173"/>
        <v>Pantserjuffers</v>
      </c>
      <c r="L2175" s="25">
        <f t="shared" si="170"/>
        <v>31</v>
      </c>
    </row>
    <row r="2176" spans="1:12" x14ac:dyDescent="0.25">
      <c r="A2176">
        <v>18</v>
      </c>
      <c r="B2176" t="s">
        <v>70</v>
      </c>
      <c r="C2176" s="1">
        <v>40396.472222222219</v>
      </c>
      <c r="D2176">
        <v>1</v>
      </c>
      <c r="E2176" t="s">
        <v>10</v>
      </c>
      <c r="F2176" t="s">
        <v>11</v>
      </c>
      <c r="G2176">
        <v>1</v>
      </c>
      <c r="H2176" t="str">
        <f t="shared" si="169"/>
        <v>AWD</v>
      </c>
      <c r="I2176" s="2">
        <f t="shared" si="171"/>
        <v>2010</v>
      </c>
      <c r="J2176" s="2">
        <f t="shared" si="172"/>
        <v>8</v>
      </c>
      <c r="K2176" t="str">
        <f t="shared" si="173"/>
        <v>Waterjuffer</v>
      </c>
      <c r="L2176" s="25">
        <f t="shared" si="170"/>
        <v>31</v>
      </c>
    </row>
    <row r="2177" spans="1:12" x14ac:dyDescent="0.25">
      <c r="A2177">
        <v>18</v>
      </c>
      <c r="B2177" t="s">
        <v>70</v>
      </c>
      <c r="C2177" s="1">
        <v>40396.472222222219</v>
      </c>
      <c r="D2177">
        <v>1</v>
      </c>
      <c r="E2177" t="s">
        <v>14</v>
      </c>
      <c r="F2177" t="s">
        <v>15</v>
      </c>
      <c r="G2177">
        <v>25</v>
      </c>
      <c r="H2177" t="str">
        <f t="shared" si="169"/>
        <v>AWD</v>
      </c>
      <c r="I2177" s="2">
        <f t="shared" si="171"/>
        <v>2010</v>
      </c>
      <c r="J2177" s="2">
        <f t="shared" si="172"/>
        <v>8</v>
      </c>
      <c r="K2177" t="str">
        <f t="shared" si="173"/>
        <v>Waterjuffer</v>
      </c>
      <c r="L2177" s="25">
        <f t="shared" si="170"/>
        <v>31</v>
      </c>
    </row>
    <row r="2178" spans="1:12" x14ac:dyDescent="0.25">
      <c r="A2178">
        <v>18</v>
      </c>
      <c r="B2178" t="s">
        <v>70</v>
      </c>
      <c r="C2178" s="1">
        <v>40396.472222222219</v>
      </c>
      <c r="D2178">
        <v>2</v>
      </c>
      <c r="E2178" t="s">
        <v>32</v>
      </c>
      <c r="F2178" t="s">
        <v>33</v>
      </c>
      <c r="G2178">
        <v>3</v>
      </c>
      <c r="H2178" t="str">
        <f t="shared" ref="H2178:H2241" si="174">VLOOKUP(A2178,$N$2:$O$51,2,FALSE)</f>
        <v>AWD</v>
      </c>
      <c r="I2178" s="2">
        <f t="shared" si="171"/>
        <v>2010</v>
      </c>
      <c r="J2178" s="2">
        <f t="shared" si="172"/>
        <v>8</v>
      </c>
      <c r="K2178" t="str">
        <f t="shared" si="173"/>
        <v>Korenbouten</v>
      </c>
      <c r="L2178" s="25">
        <f t="shared" si="170"/>
        <v>31</v>
      </c>
    </row>
    <row r="2179" spans="1:12" x14ac:dyDescent="0.25">
      <c r="A2179">
        <v>18</v>
      </c>
      <c r="B2179" t="s">
        <v>70</v>
      </c>
      <c r="C2179" s="1">
        <v>40396.472222222219</v>
      </c>
      <c r="D2179">
        <v>2</v>
      </c>
      <c r="E2179" t="s">
        <v>34</v>
      </c>
      <c r="F2179" t="s">
        <v>35</v>
      </c>
      <c r="G2179">
        <v>160</v>
      </c>
      <c r="H2179" t="str">
        <f t="shared" si="174"/>
        <v>AWD</v>
      </c>
      <c r="I2179" s="2">
        <f t="shared" si="171"/>
        <v>2010</v>
      </c>
      <c r="J2179" s="2">
        <f t="shared" si="172"/>
        <v>8</v>
      </c>
      <c r="K2179" t="str">
        <f t="shared" si="173"/>
        <v>Pantserjuffers</v>
      </c>
      <c r="L2179" s="25">
        <f t="shared" ref="L2179:L2242" si="175">(ROUNDDOWN(C2179-DATE(I2179,1,1),0))/7</f>
        <v>31</v>
      </c>
    </row>
    <row r="2180" spans="1:12" x14ac:dyDescent="0.25">
      <c r="A2180">
        <v>18</v>
      </c>
      <c r="B2180" t="s">
        <v>70</v>
      </c>
      <c r="C2180" s="1">
        <v>40396.472222222219</v>
      </c>
      <c r="D2180">
        <v>2</v>
      </c>
      <c r="E2180" t="s">
        <v>10</v>
      </c>
      <c r="F2180" t="s">
        <v>11</v>
      </c>
      <c r="G2180">
        <v>4</v>
      </c>
      <c r="H2180" t="str">
        <f t="shared" si="174"/>
        <v>AWD</v>
      </c>
      <c r="I2180" s="2">
        <f t="shared" si="171"/>
        <v>2010</v>
      </c>
      <c r="J2180" s="2">
        <f t="shared" si="172"/>
        <v>8</v>
      </c>
      <c r="K2180" t="str">
        <f t="shared" si="173"/>
        <v>Waterjuffer</v>
      </c>
      <c r="L2180" s="25">
        <f t="shared" si="175"/>
        <v>31</v>
      </c>
    </row>
    <row r="2181" spans="1:12" x14ac:dyDescent="0.25">
      <c r="A2181">
        <v>18</v>
      </c>
      <c r="B2181" t="s">
        <v>70</v>
      </c>
      <c r="C2181" s="1">
        <v>40396.472222222219</v>
      </c>
      <c r="D2181">
        <v>2</v>
      </c>
      <c r="E2181" t="s">
        <v>14</v>
      </c>
      <c r="F2181" t="s">
        <v>15</v>
      </c>
      <c r="G2181">
        <v>55</v>
      </c>
      <c r="H2181" t="str">
        <f t="shared" si="174"/>
        <v>AWD</v>
      </c>
      <c r="I2181" s="2">
        <f t="shared" si="171"/>
        <v>2010</v>
      </c>
      <c r="J2181" s="2">
        <f t="shared" si="172"/>
        <v>8</v>
      </c>
      <c r="K2181" t="str">
        <f t="shared" si="173"/>
        <v>Waterjuffer</v>
      </c>
      <c r="L2181" s="25">
        <f t="shared" si="175"/>
        <v>31</v>
      </c>
    </row>
    <row r="2182" spans="1:12" x14ac:dyDescent="0.25">
      <c r="A2182">
        <v>18</v>
      </c>
      <c r="B2182" t="s">
        <v>70</v>
      </c>
      <c r="C2182" s="1">
        <v>40396.472222222219</v>
      </c>
      <c r="D2182">
        <v>5</v>
      </c>
      <c r="E2182" t="s">
        <v>26</v>
      </c>
      <c r="F2182" t="s">
        <v>27</v>
      </c>
      <c r="G2182">
        <v>2</v>
      </c>
      <c r="H2182" t="str">
        <f t="shared" si="174"/>
        <v>AWD</v>
      </c>
      <c r="I2182" s="2">
        <f t="shared" si="171"/>
        <v>2010</v>
      </c>
      <c r="J2182" s="2">
        <f t="shared" si="172"/>
        <v>8</v>
      </c>
      <c r="K2182" t="str">
        <f t="shared" si="173"/>
        <v>Glazenmakers</v>
      </c>
      <c r="L2182" s="25">
        <f t="shared" si="175"/>
        <v>31</v>
      </c>
    </row>
    <row r="2183" spans="1:12" x14ac:dyDescent="0.25">
      <c r="A2183">
        <v>18</v>
      </c>
      <c r="B2183" t="s">
        <v>70</v>
      </c>
      <c r="C2183" s="1">
        <v>40409.489583333336</v>
      </c>
      <c r="D2183">
        <v>1</v>
      </c>
      <c r="E2183" t="s">
        <v>34</v>
      </c>
      <c r="F2183" t="s">
        <v>35</v>
      </c>
      <c r="G2183">
        <v>5</v>
      </c>
      <c r="H2183" t="str">
        <f t="shared" si="174"/>
        <v>AWD</v>
      </c>
      <c r="I2183" s="2">
        <f t="shared" si="171"/>
        <v>2010</v>
      </c>
      <c r="J2183" s="2">
        <f t="shared" si="172"/>
        <v>8</v>
      </c>
      <c r="K2183" t="str">
        <f t="shared" si="173"/>
        <v>Pantserjuffers</v>
      </c>
      <c r="L2183" s="25">
        <f t="shared" si="175"/>
        <v>32.857142857142854</v>
      </c>
    </row>
    <row r="2184" spans="1:12" x14ac:dyDescent="0.25">
      <c r="A2184">
        <v>18</v>
      </c>
      <c r="B2184" t="s">
        <v>70</v>
      </c>
      <c r="C2184" s="1">
        <v>40409.489583333336</v>
      </c>
      <c r="D2184">
        <v>1</v>
      </c>
      <c r="E2184" t="s">
        <v>10</v>
      </c>
      <c r="F2184" t="s">
        <v>11</v>
      </c>
      <c r="G2184">
        <v>2</v>
      </c>
      <c r="H2184" t="str">
        <f t="shared" si="174"/>
        <v>AWD</v>
      </c>
      <c r="I2184" s="2">
        <f t="shared" si="171"/>
        <v>2010</v>
      </c>
      <c r="J2184" s="2">
        <f t="shared" si="172"/>
        <v>8</v>
      </c>
      <c r="K2184" t="str">
        <f t="shared" si="173"/>
        <v>Waterjuffer</v>
      </c>
      <c r="L2184" s="25">
        <f t="shared" si="175"/>
        <v>32.857142857142854</v>
      </c>
    </row>
    <row r="2185" spans="1:12" x14ac:dyDescent="0.25">
      <c r="A2185">
        <v>18</v>
      </c>
      <c r="B2185" t="s">
        <v>70</v>
      </c>
      <c r="C2185" s="1">
        <v>40409.489583333336</v>
      </c>
      <c r="D2185">
        <v>1</v>
      </c>
      <c r="E2185" t="s">
        <v>42</v>
      </c>
      <c r="F2185" t="s">
        <v>43</v>
      </c>
      <c r="G2185">
        <v>27</v>
      </c>
      <c r="H2185" t="str">
        <f t="shared" si="174"/>
        <v>AWD</v>
      </c>
      <c r="I2185" s="2">
        <f t="shared" si="171"/>
        <v>2010</v>
      </c>
      <c r="J2185" s="2">
        <f t="shared" si="172"/>
        <v>8</v>
      </c>
      <c r="K2185" t="str">
        <f t="shared" si="173"/>
        <v>Korenbouten</v>
      </c>
      <c r="L2185" s="25">
        <f t="shared" si="175"/>
        <v>32.857142857142854</v>
      </c>
    </row>
    <row r="2186" spans="1:12" x14ac:dyDescent="0.25">
      <c r="A2186">
        <v>18</v>
      </c>
      <c r="B2186" t="s">
        <v>70</v>
      </c>
      <c r="C2186" s="1">
        <v>40409.489583333336</v>
      </c>
      <c r="D2186">
        <v>1</v>
      </c>
      <c r="E2186" t="s">
        <v>14</v>
      </c>
      <c r="F2186" t="s">
        <v>15</v>
      </c>
      <c r="G2186">
        <v>25</v>
      </c>
      <c r="H2186" t="str">
        <f t="shared" si="174"/>
        <v>AWD</v>
      </c>
      <c r="I2186" s="2">
        <f t="shared" si="171"/>
        <v>2010</v>
      </c>
      <c r="J2186" s="2">
        <f t="shared" si="172"/>
        <v>8</v>
      </c>
      <c r="K2186" t="str">
        <f t="shared" si="173"/>
        <v>Waterjuffer</v>
      </c>
      <c r="L2186" s="25">
        <f t="shared" si="175"/>
        <v>32.857142857142854</v>
      </c>
    </row>
    <row r="2187" spans="1:12" x14ac:dyDescent="0.25">
      <c r="A2187">
        <v>18</v>
      </c>
      <c r="B2187" t="s">
        <v>70</v>
      </c>
      <c r="C2187" s="1">
        <v>40409.489583333336</v>
      </c>
      <c r="D2187">
        <v>2</v>
      </c>
      <c r="E2187" t="s">
        <v>34</v>
      </c>
      <c r="F2187" t="s">
        <v>35</v>
      </c>
      <c r="G2187">
        <v>105</v>
      </c>
      <c r="H2187" t="str">
        <f t="shared" si="174"/>
        <v>AWD</v>
      </c>
      <c r="I2187" s="2">
        <f t="shared" si="171"/>
        <v>2010</v>
      </c>
      <c r="J2187" s="2">
        <f t="shared" si="172"/>
        <v>8</v>
      </c>
      <c r="K2187" t="str">
        <f t="shared" si="173"/>
        <v>Pantserjuffers</v>
      </c>
      <c r="L2187" s="25">
        <f t="shared" si="175"/>
        <v>32.857142857142854</v>
      </c>
    </row>
    <row r="2188" spans="1:12" x14ac:dyDescent="0.25">
      <c r="A2188">
        <v>18</v>
      </c>
      <c r="B2188" t="s">
        <v>70</v>
      </c>
      <c r="C2188" s="1">
        <v>40409.489583333336</v>
      </c>
      <c r="D2188">
        <v>2</v>
      </c>
      <c r="E2188" t="s">
        <v>10</v>
      </c>
      <c r="F2188" t="s">
        <v>11</v>
      </c>
      <c r="G2188">
        <v>3</v>
      </c>
      <c r="H2188" t="str">
        <f t="shared" si="174"/>
        <v>AWD</v>
      </c>
      <c r="I2188" s="2">
        <f t="shared" si="171"/>
        <v>2010</v>
      </c>
      <c r="J2188" s="2">
        <f t="shared" si="172"/>
        <v>8</v>
      </c>
      <c r="K2188" t="str">
        <f t="shared" si="173"/>
        <v>Waterjuffer</v>
      </c>
      <c r="L2188" s="25">
        <f t="shared" si="175"/>
        <v>32.857142857142854</v>
      </c>
    </row>
    <row r="2189" spans="1:12" x14ac:dyDescent="0.25">
      <c r="A2189">
        <v>18</v>
      </c>
      <c r="B2189" t="s">
        <v>70</v>
      </c>
      <c r="C2189" s="1">
        <v>40409.489583333336</v>
      </c>
      <c r="D2189">
        <v>2</v>
      </c>
      <c r="E2189" t="s">
        <v>42</v>
      </c>
      <c r="F2189" t="s">
        <v>43</v>
      </c>
      <c r="G2189">
        <v>11</v>
      </c>
      <c r="H2189" t="str">
        <f t="shared" si="174"/>
        <v>AWD</v>
      </c>
      <c r="I2189" s="2">
        <f t="shared" si="171"/>
        <v>2010</v>
      </c>
      <c r="J2189" s="2">
        <f t="shared" si="172"/>
        <v>8</v>
      </c>
      <c r="K2189" t="str">
        <f t="shared" si="173"/>
        <v>Korenbouten</v>
      </c>
      <c r="L2189" s="25">
        <f t="shared" si="175"/>
        <v>32.857142857142854</v>
      </c>
    </row>
    <row r="2190" spans="1:12" x14ac:dyDescent="0.25">
      <c r="A2190">
        <v>18</v>
      </c>
      <c r="B2190" t="s">
        <v>70</v>
      </c>
      <c r="C2190" s="1">
        <v>40409.489583333336</v>
      </c>
      <c r="D2190">
        <v>2</v>
      </c>
      <c r="E2190" t="s">
        <v>14</v>
      </c>
      <c r="F2190" t="s">
        <v>15</v>
      </c>
      <c r="G2190">
        <v>31</v>
      </c>
      <c r="H2190" t="str">
        <f t="shared" si="174"/>
        <v>AWD</v>
      </c>
      <c r="I2190" s="2">
        <f t="shared" si="171"/>
        <v>2010</v>
      </c>
      <c r="J2190" s="2">
        <f t="shared" si="172"/>
        <v>8</v>
      </c>
      <c r="K2190" t="str">
        <f t="shared" si="173"/>
        <v>Waterjuffer</v>
      </c>
      <c r="L2190" s="25">
        <f t="shared" si="175"/>
        <v>32.857142857142854</v>
      </c>
    </row>
    <row r="2191" spans="1:12" x14ac:dyDescent="0.25">
      <c r="A2191">
        <v>18</v>
      </c>
      <c r="B2191" t="s">
        <v>70</v>
      </c>
      <c r="C2191" s="1">
        <v>40409.489583333336</v>
      </c>
      <c r="D2191">
        <v>4</v>
      </c>
      <c r="E2191" t="s">
        <v>36</v>
      </c>
      <c r="F2191" t="s">
        <v>37</v>
      </c>
      <c r="G2191">
        <v>1</v>
      </c>
      <c r="H2191" t="str">
        <f t="shared" si="174"/>
        <v>AWD</v>
      </c>
      <c r="I2191" s="2">
        <f t="shared" si="171"/>
        <v>2010</v>
      </c>
      <c r="J2191" s="2">
        <f t="shared" si="172"/>
        <v>8</v>
      </c>
      <c r="K2191" t="str">
        <f t="shared" si="173"/>
        <v>Glazenmakers</v>
      </c>
      <c r="L2191" s="25">
        <f t="shared" si="175"/>
        <v>32.857142857142854</v>
      </c>
    </row>
    <row r="2192" spans="1:12" x14ac:dyDescent="0.25">
      <c r="A2192">
        <v>18</v>
      </c>
      <c r="B2192" t="s">
        <v>70</v>
      </c>
      <c r="C2192" s="1">
        <v>40409.489583333336</v>
      </c>
      <c r="D2192">
        <v>5</v>
      </c>
      <c r="E2192" t="s">
        <v>26</v>
      </c>
      <c r="F2192" t="s">
        <v>27</v>
      </c>
      <c r="G2192">
        <v>1</v>
      </c>
      <c r="H2192" t="str">
        <f t="shared" si="174"/>
        <v>AWD</v>
      </c>
      <c r="I2192" s="2">
        <f t="shared" si="171"/>
        <v>2010</v>
      </c>
      <c r="J2192" s="2">
        <f t="shared" si="172"/>
        <v>8</v>
      </c>
      <c r="K2192" t="str">
        <f t="shared" si="173"/>
        <v>Glazenmakers</v>
      </c>
      <c r="L2192" s="25">
        <f t="shared" si="175"/>
        <v>32.857142857142854</v>
      </c>
    </row>
    <row r="2193" spans="1:12" x14ac:dyDescent="0.25">
      <c r="A2193">
        <v>18</v>
      </c>
      <c r="B2193" t="s">
        <v>70</v>
      </c>
      <c r="C2193" s="1">
        <v>40409.489583333336</v>
      </c>
      <c r="D2193">
        <v>5</v>
      </c>
      <c r="E2193" t="s">
        <v>36</v>
      </c>
      <c r="F2193" t="s">
        <v>37</v>
      </c>
      <c r="G2193">
        <v>1</v>
      </c>
      <c r="H2193" t="str">
        <f t="shared" si="174"/>
        <v>AWD</v>
      </c>
      <c r="I2193" s="2">
        <f t="shared" si="171"/>
        <v>2010</v>
      </c>
      <c r="J2193" s="2">
        <f t="shared" si="172"/>
        <v>8</v>
      </c>
      <c r="K2193" t="str">
        <f t="shared" si="173"/>
        <v>Glazenmakers</v>
      </c>
      <c r="L2193" s="25">
        <f t="shared" si="175"/>
        <v>32.857142857142854</v>
      </c>
    </row>
    <row r="2194" spans="1:12" x14ac:dyDescent="0.25">
      <c r="A2194">
        <v>18</v>
      </c>
      <c r="B2194" t="s">
        <v>70</v>
      </c>
      <c r="C2194" s="1">
        <v>40432.520833333336</v>
      </c>
      <c r="D2194">
        <v>1</v>
      </c>
      <c r="E2194" t="s">
        <v>34</v>
      </c>
      <c r="F2194" t="s">
        <v>35</v>
      </c>
      <c r="G2194">
        <v>7</v>
      </c>
      <c r="H2194" t="str">
        <f t="shared" si="174"/>
        <v>AWD</v>
      </c>
      <c r="I2194" s="2">
        <f t="shared" si="171"/>
        <v>2010</v>
      </c>
      <c r="J2194" s="2">
        <f t="shared" si="172"/>
        <v>9</v>
      </c>
      <c r="K2194" t="str">
        <f t="shared" si="173"/>
        <v>Pantserjuffers</v>
      </c>
      <c r="L2194" s="25">
        <f t="shared" si="175"/>
        <v>36.142857142857146</v>
      </c>
    </row>
    <row r="2195" spans="1:12" x14ac:dyDescent="0.25">
      <c r="A2195">
        <v>18</v>
      </c>
      <c r="B2195" t="s">
        <v>70</v>
      </c>
      <c r="C2195" s="1">
        <v>40432.520833333336</v>
      </c>
      <c r="D2195">
        <v>1</v>
      </c>
      <c r="E2195" t="s">
        <v>42</v>
      </c>
      <c r="F2195" t="s">
        <v>43</v>
      </c>
      <c r="G2195">
        <v>1</v>
      </c>
      <c r="H2195" t="str">
        <f t="shared" si="174"/>
        <v>AWD</v>
      </c>
      <c r="I2195" s="2">
        <f t="shared" si="171"/>
        <v>2010</v>
      </c>
      <c r="J2195" s="2">
        <f t="shared" si="172"/>
        <v>9</v>
      </c>
      <c r="K2195" t="str">
        <f t="shared" si="173"/>
        <v>Korenbouten</v>
      </c>
      <c r="L2195" s="25">
        <f t="shared" si="175"/>
        <v>36.142857142857146</v>
      </c>
    </row>
    <row r="2196" spans="1:12" x14ac:dyDescent="0.25">
      <c r="A2196">
        <v>18</v>
      </c>
      <c r="B2196" t="s">
        <v>70</v>
      </c>
      <c r="C2196" s="1">
        <v>40432.520833333336</v>
      </c>
      <c r="D2196">
        <v>1</v>
      </c>
      <c r="E2196" t="s">
        <v>14</v>
      </c>
      <c r="F2196" t="s">
        <v>15</v>
      </c>
      <c r="G2196">
        <v>12</v>
      </c>
      <c r="H2196" t="str">
        <f t="shared" si="174"/>
        <v>AWD</v>
      </c>
      <c r="I2196" s="2">
        <f t="shared" si="171"/>
        <v>2010</v>
      </c>
      <c r="J2196" s="2">
        <f t="shared" si="172"/>
        <v>9</v>
      </c>
      <c r="K2196" t="str">
        <f t="shared" si="173"/>
        <v>Waterjuffer</v>
      </c>
      <c r="L2196" s="25">
        <f t="shared" si="175"/>
        <v>36.142857142857146</v>
      </c>
    </row>
    <row r="2197" spans="1:12" x14ac:dyDescent="0.25">
      <c r="A2197">
        <v>18</v>
      </c>
      <c r="B2197" t="s">
        <v>70</v>
      </c>
      <c r="C2197" s="1">
        <v>40432.520833333336</v>
      </c>
      <c r="D2197">
        <v>2</v>
      </c>
      <c r="E2197" t="s">
        <v>34</v>
      </c>
      <c r="F2197" t="s">
        <v>35</v>
      </c>
      <c r="G2197">
        <v>9</v>
      </c>
      <c r="H2197" t="str">
        <f t="shared" si="174"/>
        <v>AWD</v>
      </c>
      <c r="I2197" s="2">
        <f t="shared" si="171"/>
        <v>2010</v>
      </c>
      <c r="J2197" s="2">
        <f t="shared" si="172"/>
        <v>9</v>
      </c>
      <c r="K2197" t="str">
        <f t="shared" si="173"/>
        <v>Pantserjuffers</v>
      </c>
      <c r="L2197" s="25">
        <f t="shared" si="175"/>
        <v>36.142857142857146</v>
      </c>
    </row>
    <row r="2198" spans="1:12" x14ac:dyDescent="0.25">
      <c r="A2198">
        <v>18</v>
      </c>
      <c r="B2198" t="s">
        <v>70</v>
      </c>
      <c r="C2198" s="1">
        <v>40432.520833333336</v>
      </c>
      <c r="D2198">
        <v>2</v>
      </c>
      <c r="E2198" t="s">
        <v>36</v>
      </c>
      <c r="F2198" t="s">
        <v>37</v>
      </c>
      <c r="G2198">
        <v>1</v>
      </c>
      <c r="H2198" t="str">
        <f t="shared" si="174"/>
        <v>AWD</v>
      </c>
      <c r="I2198" s="2">
        <f t="shared" si="171"/>
        <v>2010</v>
      </c>
      <c r="J2198" s="2">
        <f t="shared" si="172"/>
        <v>9</v>
      </c>
      <c r="K2198" t="str">
        <f t="shared" si="173"/>
        <v>Glazenmakers</v>
      </c>
      <c r="L2198" s="25">
        <f t="shared" si="175"/>
        <v>36.142857142857146</v>
      </c>
    </row>
    <row r="2199" spans="1:12" x14ac:dyDescent="0.25">
      <c r="A2199">
        <v>18</v>
      </c>
      <c r="B2199" t="s">
        <v>70</v>
      </c>
      <c r="C2199" s="1">
        <v>40432.520833333336</v>
      </c>
      <c r="D2199">
        <v>2</v>
      </c>
      <c r="E2199" t="s">
        <v>42</v>
      </c>
      <c r="F2199" t="s">
        <v>43</v>
      </c>
      <c r="G2199">
        <v>4</v>
      </c>
      <c r="H2199" t="str">
        <f t="shared" si="174"/>
        <v>AWD</v>
      </c>
      <c r="I2199" s="2">
        <f t="shared" si="171"/>
        <v>2010</v>
      </c>
      <c r="J2199" s="2">
        <f t="shared" si="172"/>
        <v>9</v>
      </c>
      <c r="K2199" t="str">
        <f t="shared" si="173"/>
        <v>Korenbouten</v>
      </c>
      <c r="L2199" s="25">
        <f t="shared" si="175"/>
        <v>36.142857142857146</v>
      </c>
    </row>
    <row r="2200" spans="1:12" x14ac:dyDescent="0.25">
      <c r="A2200">
        <v>18</v>
      </c>
      <c r="B2200" t="s">
        <v>70</v>
      </c>
      <c r="C2200" s="1">
        <v>40432.520833333336</v>
      </c>
      <c r="D2200">
        <v>2</v>
      </c>
      <c r="E2200" t="s">
        <v>14</v>
      </c>
      <c r="F2200" t="s">
        <v>15</v>
      </c>
      <c r="G2200">
        <v>7</v>
      </c>
      <c r="H2200" t="str">
        <f t="shared" si="174"/>
        <v>AWD</v>
      </c>
      <c r="I2200" s="2">
        <f t="shared" si="171"/>
        <v>2010</v>
      </c>
      <c r="J2200" s="2">
        <f t="shared" si="172"/>
        <v>9</v>
      </c>
      <c r="K2200" t="str">
        <f t="shared" si="173"/>
        <v>Waterjuffer</v>
      </c>
      <c r="L2200" s="25">
        <f t="shared" si="175"/>
        <v>36.142857142857146</v>
      </c>
    </row>
    <row r="2201" spans="1:12" x14ac:dyDescent="0.25">
      <c r="A2201">
        <v>18</v>
      </c>
      <c r="B2201" t="s">
        <v>70</v>
      </c>
      <c r="C2201" s="1">
        <v>40432.520833333336</v>
      </c>
      <c r="D2201">
        <v>4</v>
      </c>
      <c r="E2201" t="s">
        <v>36</v>
      </c>
      <c r="F2201" t="s">
        <v>37</v>
      </c>
      <c r="G2201">
        <v>2</v>
      </c>
      <c r="H2201" t="str">
        <f t="shared" si="174"/>
        <v>AWD</v>
      </c>
      <c r="I2201" s="2">
        <f t="shared" si="171"/>
        <v>2010</v>
      </c>
      <c r="J2201" s="2">
        <f t="shared" si="172"/>
        <v>9</v>
      </c>
      <c r="K2201" t="str">
        <f t="shared" si="173"/>
        <v>Glazenmakers</v>
      </c>
      <c r="L2201" s="25">
        <f t="shared" si="175"/>
        <v>36.142857142857146</v>
      </c>
    </row>
    <row r="2202" spans="1:12" x14ac:dyDescent="0.25">
      <c r="A2202">
        <v>18</v>
      </c>
      <c r="B2202" t="s">
        <v>70</v>
      </c>
      <c r="C2202" s="1">
        <v>40432.520833333336</v>
      </c>
      <c r="D2202">
        <v>5</v>
      </c>
      <c r="E2202" t="s">
        <v>26</v>
      </c>
      <c r="F2202" t="s">
        <v>27</v>
      </c>
      <c r="G2202">
        <v>1</v>
      </c>
      <c r="H2202" t="str">
        <f t="shared" si="174"/>
        <v>AWD</v>
      </c>
      <c r="I2202" s="2">
        <f t="shared" si="171"/>
        <v>2010</v>
      </c>
      <c r="J2202" s="2">
        <f t="shared" si="172"/>
        <v>9</v>
      </c>
      <c r="K2202" t="str">
        <f t="shared" si="173"/>
        <v>Glazenmakers</v>
      </c>
      <c r="L2202" s="25">
        <f t="shared" si="175"/>
        <v>36.142857142857146</v>
      </c>
    </row>
    <row r="2203" spans="1:12" x14ac:dyDescent="0.25">
      <c r="A2203">
        <v>18</v>
      </c>
      <c r="B2203" t="s">
        <v>70</v>
      </c>
      <c r="C2203" s="1">
        <v>40432.520833333336</v>
      </c>
      <c r="D2203">
        <v>5</v>
      </c>
      <c r="E2203" t="s">
        <v>36</v>
      </c>
      <c r="F2203" t="s">
        <v>37</v>
      </c>
      <c r="G2203">
        <v>1</v>
      </c>
      <c r="H2203" t="str">
        <f t="shared" si="174"/>
        <v>AWD</v>
      </c>
      <c r="I2203" s="2">
        <f t="shared" si="171"/>
        <v>2010</v>
      </c>
      <c r="J2203" s="2">
        <f t="shared" si="172"/>
        <v>9</v>
      </c>
      <c r="K2203" t="str">
        <f t="shared" si="173"/>
        <v>Glazenmakers</v>
      </c>
      <c r="L2203" s="25">
        <f t="shared" si="175"/>
        <v>36.142857142857146</v>
      </c>
    </row>
    <row r="2204" spans="1:12" x14ac:dyDescent="0.25">
      <c r="A2204">
        <v>18</v>
      </c>
      <c r="B2204" t="s">
        <v>70</v>
      </c>
      <c r="C2204" s="1">
        <v>40445.5625</v>
      </c>
      <c r="D2204">
        <v>1</v>
      </c>
      <c r="E2204" t="s">
        <v>34</v>
      </c>
      <c r="F2204" t="s">
        <v>35</v>
      </c>
      <c r="G2204">
        <v>1</v>
      </c>
      <c r="H2204" t="str">
        <f t="shared" si="174"/>
        <v>AWD</v>
      </c>
      <c r="I2204" s="2">
        <f t="shared" si="171"/>
        <v>2010</v>
      </c>
      <c r="J2204" s="2">
        <f t="shared" si="172"/>
        <v>9</v>
      </c>
      <c r="K2204" t="str">
        <f t="shared" si="173"/>
        <v>Pantserjuffers</v>
      </c>
      <c r="L2204" s="25">
        <f t="shared" si="175"/>
        <v>38</v>
      </c>
    </row>
    <row r="2205" spans="1:12" x14ac:dyDescent="0.25">
      <c r="A2205">
        <v>18</v>
      </c>
      <c r="B2205" t="s">
        <v>70</v>
      </c>
      <c r="C2205" s="1">
        <v>40445.5625</v>
      </c>
      <c r="D2205">
        <v>1</v>
      </c>
      <c r="E2205" t="s">
        <v>14</v>
      </c>
      <c r="F2205" t="s">
        <v>15</v>
      </c>
      <c r="G2205">
        <v>2</v>
      </c>
      <c r="H2205" t="str">
        <f t="shared" si="174"/>
        <v>AWD</v>
      </c>
      <c r="I2205" s="2">
        <f t="shared" si="171"/>
        <v>2010</v>
      </c>
      <c r="J2205" s="2">
        <f t="shared" si="172"/>
        <v>9</v>
      </c>
      <c r="K2205" t="str">
        <f t="shared" si="173"/>
        <v>Waterjuffer</v>
      </c>
      <c r="L2205" s="25">
        <f t="shared" si="175"/>
        <v>38</v>
      </c>
    </row>
    <row r="2206" spans="1:12" x14ac:dyDescent="0.25">
      <c r="A2206">
        <v>18</v>
      </c>
      <c r="B2206" t="s">
        <v>70</v>
      </c>
      <c r="C2206" s="1">
        <v>40445.5625</v>
      </c>
      <c r="D2206">
        <v>1</v>
      </c>
      <c r="E2206" t="s">
        <v>55</v>
      </c>
      <c r="F2206" t="s">
        <v>56</v>
      </c>
      <c r="G2206">
        <v>2</v>
      </c>
      <c r="H2206" t="str">
        <f t="shared" si="174"/>
        <v>AWD</v>
      </c>
      <c r="I2206" s="2">
        <f t="shared" si="171"/>
        <v>2010</v>
      </c>
      <c r="J2206" s="2">
        <f t="shared" si="172"/>
        <v>9</v>
      </c>
      <c r="K2206" t="str">
        <f t="shared" si="173"/>
        <v>Korenbouten</v>
      </c>
      <c r="L2206" s="25">
        <f t="shared" si="175"/>
        <v>38</v>
      </c>
    </row>
    <row r="2207" spans="1:12" x14ac:dyDescent="0.25">
      <c r="A2207">
        <v>18</v>
      </c>
      <c r="B2207" t="s">
        <v>70</v>
      </c>
      <c r="C2207" s="1">
        <v>40445.5625</v>
      </c>
      <c r="D2207">
        <v>2</v>
      </c>
      <c r="E2207" t="s">
        <v>34</v>
      </c>
      <c r="F2207" t="s">
        <v>35</v>
      </c>
      <c r="G2207">
        <v>7</v>
      </c>
      <c r="H2207" t="str">
        <f t="shared" si="174"/>
        <v>AWD</v>
      </c>
      <c r="I2207" s="2">
        <f t="shared" si="171"/>
        <v>2010</v>
      </c>
      <c r="J2207" s="2">
        <f t="shared" si="172"/>
        <v>9</v>
      </c>
      <c r="K2207" t="str">
        <f t="shared" si="173"/>
        <v>Pantserjuffers</v>
      </c>
      <c r="L2207" s="25">
        <f t="shared" si="175"/>
        <v>38</v>
      </c>
    </row>
    <row r="2208" spans="1:12" x14ac:dyDescent="0.25">
      <c r="A2208">
        <v>18</v>
      </c>
      <c r="B2208" t="s">
        <v>70</v>
      </c>
      <c r="C2208" s="1">
        <v>40445.5625</v>
      </c>
      <c r="D2208">
        <v>2</v>
      </c>
      <c r="E2208" t="s">
        <v>14</v>
      </c>
      <c r="F2208" t="s">
        <v>15</v>
      </c>
      <c r="G2208">
        <v>3</v>
      </c>
      <c r="H2208" t="str">
        <f t="shared" si="174"/>
        <v>AWD</v>
      </c>
      <c r="I2208" s="2">
        <f t="shared" si="171"/>
        <v>2010</v>
      </c>
      <c r="J2208" s="2">
        <f t="shared" si="172"/>
        <v>9</v>
      </c>
      <c r="K2208" t="str">
        <f t="shared" si="173"/>
        <v>Waterjuffer</v>
      </c>
      <c r="L2208" s="25">
        <f t="shared" si="175"/>
        <v>38</v>
      </c>
    </row>
    <row r="2209" spans="1:12" x14ac:dyDescent="0.25">
      <c r="A2209">
        <v>18</v>
      </c>
      <c r="B2209" t="s">
        <v>70</v>
      </c>
      <c r="C2209" s="1">
        <v>40445.5625</v>
      </c>
      <c r="D2209">
        <v>2</v>
      </c>
      <c r="E2209" t="s">
        <v>55</v>
      </c>
      <c r="F2209" t="s">
        <v>56</v>
      </c>
      <c r="G2209">
        <v>1</v>
      </c>
      <c r="H2209" t="str">
        <f t="shared" si="174"/>
        <v>AWD</v>
      </c>
      <c r="I2209" s="2">
        <f t="shared" si="171"/>
        <v>2010</v>
      </c>
      <c r="J2209" s="2">
        <f t="shared" si="172"/>
        <v>9</v>
      </c>
      <c r="K2209" t="str">
        <f t="shared" si="173"/>
        <v>Korenbouten</v>
      </c>
      <c r="L2209" s="25">
        <f t="shared" si="175"/>
        <v>38</v>
      </c>
    </row>
    <row r="2210" spans="1:12" x14ac:dyDescent="0.25">
      <c r="A2210">
        <v>18</v>
      </c>
      <c r="B2210" t="s">
        <v>70</v>
      </c>
      <c r="C2210" s="1">
        <v>40445.5625</v>
      </c>
      <c r="D2210">
        <v>2</v>
      </c>
      <c r="E2210" t="s">
        <v>36</v>
      </c>
      <c r="F2210" t="s">
        <v>37</v>
      </c>
      <c r="G2210">
        <v>1</v>
      </c>
      <c r="H2210" t="str">
        <f t="shared" si="174"/>
        <v>AWD</v>
      </c>
      <c r="I2210" s="2">
        <f t="shared" si="171"/>
        <v>2010</v>
      </c>
      <c r="J2210" s="2">
        <f t="shared" si="172"/>
        <v>9</v>
      </c>
      <c r="K2210" t="str">
        <f t="shared" si="173"/>
        <v>Glazenmakers</v>
      </c>
      <c r="L2210" s="25">
        <f t="shared" si="175"/>
        <v>38</v>
      </c>
    </row>
    <row r="2211" spans="1:12" x14ac:dyDescent="0.25">
      <c r="A2211">
        <v>18</v>
      </c>
      <c r="B2211" t="s">
        <v>70</v>
      </c>
      <c r="C2211" s="1">
        <v>40445.5625</v>
      </c>
      <c r="D2211">
        <v>4</v>
      </c>
      <c r="E2211" t="s">
        <v>36</v>
      </c>
      <c r="F2211" t="s">
        <v>37</v>
      </c>
      <c r="G2211">
        <v>1</v>
      </c>
      <c r="H2211" t="str">
        <f t="shared" si="174"/>
        <v>AWD</v>
      </c>
      <c r="I2211" s="2">
        <f t="shared" si="171"/>
        <v>2010</v>
      </c>
      <c r="J2211" s="2">
        <f t="shared" si="172"/>
        <v>9</v>
      </c>
      <c r="K2211" t="str">
        <f t="shared" si="173"/>
        <v>Glazenmakers</v>
      </c>
      <c r="L2211" s="25">
        <f t="shared" si="175"/>
        <v>38</v>
      </c>
    </row>
    <row r="2212" spans="1:12" x14ac:dyDescent="0.25">
      <c r="A2212">
        <v>18</v>
      </c>
      <c r="B2212" t="s">
        <v>70</v>
      </c>
      <c r="C2212" s="1">
        <v>40674.5</v>
      </c>
      <c r="D2212">
        <v>1</v>
      </c>
      <c r="E2212" t="s">
        <v>10</v>
      </c>
      <c r="F2212" t="s">
        <v>11</v>
      </c>
      <c r="G2212">
        <v>3</v>
      </c>
      <c r="H2212" t="str">
        <f t="shared" si="174"/>
        <v>AWD</v>
      </c>
      <c r="I2212" s="2">
        <f t="shared" si="171"/>
        <v>2011</v>
      </c>
      <c r="J2212" s="2">
        <f t="shared" si="172"/>
        <v>5</v>
      </c>
      <c r="K2212" t="str">
        <f t="shared" si="173"/>
        <v>Waterjuffer</v>
      </c>
      <c r="L2212" s="25">
        <f t="shared" si="175"/>
        <v>18.571428571428573</v>
      </c>
    </row>
    <row r="2213" spans="1:12" x14ac:dyDescent="0.25">
      <c r="A2213">
        <v>18</v>
      </c>
      <c r="B2213" t="s">
        <v>70</v>
      </c>
      <c r="C2213" s="1">
        <v>40674.5</v>
      </c>
      <c r="D2213">
        <v>1</v>
      </c>
      <c r="E2213" t="s">
        <v>14</v>
      </c>
      <c r="F2213" t="s">
        <v>15</v>
      </c>
      <c r="G2213">
        <v>25</v>
      </c>
      <c r="H2213" t="str">
        <f t="shared" si="174"/>
        <v>AWD</v>
      </c>
      <c r="I2213" s="2">
        <f t="shared" si="171"/>
        <v>2011</v>
      </c>
      <c r="J2213" s="2">
        <f t="shared" si="172"/>
        <v>5</v>
      </c>
      <c r="K2213" t="str">
        <f t="shared" si="173"/>
        <v>Waterjuffer</v>
      </c>
      <c r="L2213" s="25">
        <f t="shared" si="175"/>
        <v>18.571428571428573</v>
      </c>
    </row>
    <row r="2214" spans="1:12" x14ac:dyDescent="0.25">
      <c r="A2214">
        <v>18</v>
      </c>
      <c r="B2214" t="s">
        <v>70</v>
      </c>
      <c r="C2214" s="1">
        <v>40674.5</v>
      </c>
      <c r="D2214">
        <v>1</v>
      </c>
      <c r="E2214" t="s">
        <v>22</v>
      </c>
      <c r="F2214" t="s">
        <v>23</v>
      </c>
      <c r="G2214">
        <v>2</v>
      </c>
      <c r="H2214" t="str">
        <f t="shared" si="174"/>
        <v>AWD</v>
      </c>
      <c r="I2214" s="2">
        <f t="shared" si="171"/>
        <v>2011</v>
      </c>
      <c r="J2214" s="2">
        <f t="shared" si="172"/>
        <v>5</v>
      </c>
      <c r="K2214" t="str">
        <f t="shared" si="173"/>
        <v>Glazenmakers</v>
      </c>
      <c r="L2214" s="25">
        <f t="shared" si="175"/>
        <v>18.571428571428573</v>
      </c>
    </row>
    <row r="2215" spans="1:12" x14ac:dyDescent="0.25">
      <c r="A2215">
        <v>18</v>
      </c>
      <c r="B2215" t="s">
        <v>70</v>
      </c>
      <c r="C2215" s="1">
        <v>40674.5</v>
      </c>
      <c r="D2215">
        <v>1</v>
      </c>
      <c r="E2215" t="s">
        <v>28</v>
      </c>
      <c r="F2215" t="s">
        <v>29</v>
      </c>
      <c r="G2215">
        <v>10</v>
      </c>
      <c r="H2215" t="str">
        <f t="shared" si="174"/>
        <v>AWD</v>
      </c>
      <c r="I2215" s="2">
        <f t="shared" si="171"/>
        <v>2011</v>
      </c>
      <c r="J2215" s="2">
        <f t="shared" si="172"/>
        <v>5</v>
      </c>
      <c r="K2215" t="str">
        <f t="shared" si="173"/>
        <v>Korenbouten</v>
      </c>
      <c r="L2215" s="25">
        <f t="shared" si="175"/>
        <v>18.571428571428573</v>
      </c>
    </row>
    <row r="2216" spans="1:12" x14ac:dyDescent="0.25">
      <c r="A2216">
        <v>18</v>
      </c>
      <c r="B2216" t="s">
        <v>70</v>
      </c>
      <c r="C2216" s="1">
        <v>40674.5</v>
      </c>
      <c r="D2216">
        <v>2</v>
      </c>
      <c r="E2216" t="s">
        <v>14</v>
      </c>
      <c r="F2216" t="s">
        <v>15</v>
      </c>
      <c r="G2216">
        <v>36</v>
      </c>
      <c r="H2216" t="str">
        <f t="shared" si="174"/>
        <v>AWD</v>
      </c>
      <c r="I2216" s="2">
        <f t="shared" si="171"/>
        <v>2011</v>
      </c>
      <c r="J2216" s="2">
        <f t="shared" si="172"/>
        <v>5</v>
      </c>
      <c r="K2216" t="str">
        <f t="shared" si="173"/>
        <v>Waterjuffer</v>
      </c>
      <c r="L2216" s="25">
        <f t="shared" si="175"/>
        <v>18.571428571428573</v>
      </c>
    </row>
    <row r="2217" spans="1:12" x14ac:dyDescent="0.25">
      <c r="A2217">
        <v>18</v>
      </c>
      <c r="B2217" t="s">
        <v>70</v>
      </c>
      <c r="C2217" s="1">
        <v>40674.5</v>
      </c>
      <c r="D2217">
        <v>2</v>
      </c>
      <c r="E2217" t="s">
        <v>22</v>
      </c>
      <c r="F2217" t="s">
        <v>23</v>
      </c>
      <c r="G2217">
        <v>2</v>
      </c>
      <c r="H2217" t="str">
        <f t="shared" si="174"/>
        <v>AWD</v>
      </c>
      <c r="I2217" s="2">
        <f t="shared" si="171"/>
        <v>2011</v>
      </c>
      <c r="J2217" s="2">
        <f t="shared" si="172"/>
        <v>5</v>
      </c>
      <c r="K2217" t="str">
        <f t="shared" si="173"/>
        <v>Glazenmakers</v>
      </c>
      <c r="L2217" s="25">
        <f t="shared" si="175"/>
        <v>18.571428571428573</v>
      </c>
    </row>
    <row r="2218" spans="1:12" x14ac:dyDescent="0.25">
      <c r="A2218">
        <v>18</v>
      </c>
      <c r="B2218" t="s">
        <v>70</v>
      </c>
      <c r="C2218" s="1">
        <v>40674.5</v>
      </c>
      <c r="D2218">
        <v>2</v>
      </c>
      <c r="E2218" t="s">
        <v>28</v>
      </c>
      <c r="F2218" t="s">
        <v>29</v>
      </c>
      <c r="G2218">
        <v>18</v>
      </c>
      <c r="H2218" t="str">
        <f t="shared" si="174"/>
        <v>AWD</v>
      </c>
      <c r="I2218" s="2">
        <f t="shared" si="171"/>
        <v>2011</v>
      </c>
      <c r="J2218" s="2">
        <f t="shared" si="172"/>
        <v>5</v>
      </c>
      <c r="K2218" t="str">
        <f t="shared" si="173"/>
        <v>Korenbouten</v>
      </c>
      <c r="L2218" s="25">
        <f t="shared" si="175"/>
        <v>18.571428571428573</v>
      </c>
    </row>
    <row r="2219" spans="1:12" x14ac:dyDescent="0.25">
      <c r="A2219">
        <v>18</v>
      </c>
      <c r="B2219" t="s">
        <v>70</v>
      </c>
      <c r="C2219" s="1">
        <v>40674.5</v>
      </c>
      <c r="D2219">
        <v>4</v>
      </c>
      <c r="E2219" t="s">
        <v>22</v>
      </c>
      <c r="F2219" t="s">
        <v>23</v>
      </c>
      <c r="G2219">
        <v>1</v>
      </c>
      <c r="H2219" t="str">
        <f t="shared" si="174"/>
        <v>AWD</v>
      </c>
      <c r="I2219" s="2">
        <f t="shared" si="171"/>
        <v>2011</v>
      </c>
      <c r="J2219" s="2">
        <f t="shared" si="172"/>
        <v>5</v>
      </c>
      <c r="K2219" t="str">
        <f t="shared" si="173"/>
        <v>Glazenmakers</v>
      </c>
      <c r="L2219" s="25">
        <f t="shared" si="175"/>
        <v>18.571428571428573</v>
      </c>
    </row>
    <row r="2220" spans="1:12" x14ac:dyDescent="0.25">
      <c r="A2220">
        <v>18</v>
      </c>
      <c r="B2220" t="s">
        <v>70</v>
      </c>
      <c r="C2220" s="1">
        <v>40674.5</v>
      </c>
      <c r="D2220">
        <v>4</v>
      </c>
      <c r="E2220" t="s">
        <v>28</v>
      </c>
      <c r="F2220" t="s">
        <v>29</v>
      </c>
      <c r="G2220">
        <v>2</v>
      </c>
      <c r="H2220" t="str">
        <f t="shared" si="174"/>
        <v>AWD</v>
      </c>
      <c r="I2220" s="2">
        <f t="shared" si="171"/>
        <v>2011</v>
      </c>
      <c r="J2220" s="2">
        <f t="shared" si="172"/>
        <v>5</v>
      </c>
      <c r="K2220" t="str">
        <f t="shared" si="173"/>
        <v>Korenbouten</v>
      </c>
      <c r="L2220" s="25">
        <f t="shared" si="175"/>
        <v>18.571428571428573</v>
      </c>
    </row>
    <row r="2221" spans="1:12" x14ac:dyDescent="0.25">
      <c r="A2221">
        <v>18</v>
      </c>
      <c r="B2221" t="s">
        <v>70</v>
      </c>
      <c r="C2221" s="1">
        <v>40674.5</v>
      </c>
      <c r="D2221">
        <v>5</v>
      </c>
      <c r="E2221" t="s">
        <v>28</v>
      </c>
      <c r="F2221" t="s">
        <v>29</v>
      </c>
      <c r="G2221">
        <v>13</v>
      </c>
      <c r="H2221" t="str">
        <f t="shared" si="174"/>
        <v>AWD</v>
      </c>
      <c r="I2221" s="2">
        <f t="shared" si="171"/>
        <v>2011</v>
      </c>
      <c r="J2221" s="2">
        <f t="shared" si="172"/>
        <v>5</v>
      </c>
      <c r="K2221" t="str">
        <f t="shared" si="173"/>
        <v>Korenbouten</v>
      </c>
      <c r="L2221" s="25">
        <f t="shared" si="175"/>
        <v>18.571428571428573</v>
      </c>
    </row>
    <row r="2222" spans="1:12" x14ac:dyDescent="0.25">
      <c r="A2222">
        <v>18</v>
      </c>
      <c r="B2222" t="s">
        <v>70</v>
      </c>
      <c r="C2222" s="1">
        <v>40688.479166666664</v>
      </c>
      <c r="D2222">
        <v>1</v>
      </c>
      <c r="E2222" t="s">
        <v>10</v>
      </c>
      <c r="F2222" t="s">
        <v>11</v>
      </c>
      <c r="G2222">
        <v>1</v>
      </c>
      <c r="H2222" t="str">
        <f t="shared" si="174"/>
        <v>AWD</v>
      </c>
      <c r="I2222" s="2">
        <f t="shared" si="171"/>
        <v>2011</v>
      </c>
      <c r="J2222" s="2">
        <f t="shared" si="172"/>
        <v>5</v>
      </c>
      <c r="K2222" t="str">
        <f t="shared" si="173"/>
        <v>Waterjuffer</v>
      </c>
      <c r="L2222" s="25">
        <f t="shared" si="175"/>
        <v>20.571428571428573</v>
      </c>
    </row>
    <row r="2223" spans="1:12" x14ac:dyDescent="0.25">
      <c r="A2223">
        <v>18</v>
      </c>
      <c r="B2223" t="s">
        <v>70</v>
      </c>
      <c r="C2223" s="1">
        <v>40688.479166666664</v>
      </c>
      <c r="D2223">
        <v>1</v>
      </c>
      <c r="E2223" t="s">
        <v>14</v>
      </c>
      <c r="F2223" t="s">
        <v>15</v>
      </c>
      <c r="G2223">
        <v>5</v>
      </c>
      <c r="H2223" t="str">
        <f t="shared" si="174"/>
        <v>AWD</v>
      </c>
      <c r="I2223" s="2">
        <f t="shared" si="171"/>
        <v>2011</v>
      </c>
      <c r="J2223" s="2">
        <f t="shared" si="172"/>
        <v>5</v>
      </c>
      <c r="K2223" t="str">
        <f t="shared" si="173"/>
        <v>Waterjuffer</v>
      </c>
      <c r="L2223" s="25">
        <f t="shared" si="175"/>
        <v>20.571428571428573</v>
      </c>
    </row>
    <row r="2224" spans="1:12" x14ac:dyDescent="0.25">
      <c r="A2224">
        <v>18</v>
      </c>
      <c r="B2224" t="s">
        <v>70</v>
      </c>
      <c r="C2224" s="1">
        <v>40688.479166666664</v>
      </c>
      <c r="D2224">
        <v>1</v>
      </c>
      <c r="E2224" t="s">
        <v>22</v>
      </c>
      <c r="F2224" t="s">
        <v>23</v>
      </c>
      <c r="G2224">
        <v>1</v>
      </c>
      <c r="H2224" t="str">
        <f t="shared" si="174"/>
        <v>AWD</v>
      </c>
      <c r="I2224" s="2">
        <f t="shared" si="171"/>
        <v>2011</v>
      </c>
      <c r="J2224" s="2">
        <f t="shared" si="172"/>
        <v>5</v>
      </c>
      <c r="K2224" t="str">
        <f t="shared" si="173"/>
        <v>Glazenmakers</v>
      </c>
      <c r="L2224" s="25">
        <f t="shared" si="175"/>
        <v>20.571428571428573</v>
      </c>
    </row>
    <row r="2225" spans="1:12" x14ac:dyDescent="0.25">
      <c r="A2225">
        <v>18</v>
      </c>
      <c r="B2225" t="s">
        <v>70</v>
      </c>
      <c r="C2225" s="1">
        <v>40688.479166666664</v>
      </c>
      <c r="D2225">
        <v>1</v>
      </c>
      <c r="E2225" t="s">
        <v>24</v>
      </c>
      <c r="F2225" t="s">
        <v>25</v>
      </c>
      <c r="G2225">
        <v>4</v>
      </c>
      <c r="H2225" t="str">
        <f t="shared" si="174"/>
        <v>AWD</v>
      </c>
      <c r="I2225" s="2">
        <f t="shared" si="171"/>
        <v>2011</v>
      </c>
      <c r="J2225" s="2">
        <f t="shared" si="172"/>
        <v>5</v>
      </c>
      <c r="K2225" t="str">
        <f t="shared" si="173"/>
        <v>Glazenmakers</v>
      </c>
      <c r="L2225" s="25">
        <f t="shared" si="175"/>
        <v>20.571428571428573</v>
      </c>
    </row>
    <row r="2226" spans="1:12" x14ac:dyDescent="0.25">
      <c r="A2226">
        <v>18</v>
      </c>
      <c r="B2226" t="s">
        <v>70</v>
      </c>
      <c r="C2226" s="1">
        <v>40688.479166666664</v>
      </c>
      <c r="D2226">
        <v>1</v>
      </c>
      <c r="E2226" t="s">
        <v>26</v>
      </c>
      <c r="F2226" t="s">
        <v>27</v>
      </c>
      <c r="G2226">
        <v>3</v>
      </c>
      <c r="H2226" t="str">
        <f t="shared" si="174"/>
        <v>AWD</v>
      </c>
      <c r="I2226" s="2">
        <f t="shared" si="171"/>
        <v>2011</v>
      </c>
      <c r="J2226" s="2">
        <f t="shared" si="172"/>
        <v>5</v>
      </c>
      <c r="K2226" t="str">
        <f t="shared" si="173"/>
        <v>Glazenmakers</v>
      </c>
      <c r="L2226" s="25">
        <f t="shared" si="175"/>
        <v>20.571428571428573</v>
      </c>
    </row>
    <row r="2227" spans="1:12" x14ac:dyDescent="0.25">
      <c r="A2227">
        <v>18</v>
      </c>
      <c r="B2227" t="s">
        <v>70</v>
      </c>
      <c r="C2227" s="1">
        <v>40688.479166666664</v>
      </c>
      <c r="D2227">
        <v>1</v>
      </c>
      <c r="E2227" t="s">
        <v>18</v>
      </c>
      <c r="F2227" t="s">
        <v>19</v>
      </c>
      <c r="G2227">
        <v>1</v>
      </c>
      <c r="H2227" t="str">
        <f t="shared" si="174"/>
        <v>AWD</v>
      </c>
      <c r="I2227" s="2">
        <f t="shared" si="171"/>
        <v>2011</v>
      </c>
      <c r="J2227" s="2">
        <f t="shared" si="172"/>
        <v>5</v>
      </c>
      <c r="K2227" t="str">
        <f t="shared" si="173"/>
        <v>Korenbouten</v>
      </c>
      <c r="L2227" s="25">
        <f t="shared" si="175"/>
        <v>20.571428571428573</v>
      </c>
    </row>
    <row r="2228" spans="1:12" x14ac:dyDescent="0.25">
      <c r="A2228">
        <v>18</v>
      </c>
      <c r="B2228" t="s">
        <v>70</v>
      </c>
      <c r="C2228" s="1">
        <v>40688.479166666664</v>
      </c>
      <c r="D2228">
        <v>2</v>
      </c>
      <c r="E2228" t="s">
        <v>10</v>
      </c>
      <c r="F2228" t="s">
        <v>11</v>
      </c>
      <c r="G2228">
        <v>2</v>
      </c>
      <c r="H2228" t="str">
        <f t="shared" si="174"/>
        <v>AWD</v>
      </c>
      <c r="I2228" s="2">
        <f t="shared" si="171"/>
        <v>2011</v>
      </c>
      <c r="J2228" s="2">
        <f t="shared" si="172"/>
        <v>5</v>
      </c>
      <c r="K2228" t="str">
        <f t="shared" si="173"/>
        <v>Waterjuffer</v>
      </c>
      <c r="L2228" s="25">
        <f t="shared" si="175"/>
        <v>20.571428571428573</v>
      </c>
    </row>
    <row r="2229" spans="1:12" x14ac:dyDescent="0.25">
      <c r="A2229">
        <v>18</v>
      </c>
      <c r="B2229" t="s">
        <v>70</v>
      </c>
      <c r="C2229" s="1">
        <v>40688.479166666664</v>
      </c>
      <c r="D2229">
        <v>2</v>
      </c>
      <c r="E2229" t="s">
        <v>14</v>
      </c>
      <c r="F2229" t="s">
        <v>15</v>
      </c>
      <c r="G2229">
        <v>20</v>
      </c>
      <c r="H2229" t="str">
        <f t="shared" si="174"/>
        <v>AWD</v>
      </c>
      <c r="I2229" s="2">
        <f t="shared" si="171"/>
        <v>2011</v>
      </c>
      <c r="J2229" s="2">
        <f t="shared" si="172"/>
        <v>5</v>
      </c>
      <c r="K2229" t="str">
        <f t="shared" si="173"/>
        <v>Waterjuffer</v>
      </c>
      <c r="L2229" s="25">
        <f t="shared" si="175"/>
        <v>20.571428571428573</v>
      </c>
    </row>
    <row r="2230" spans="1:12" x14ac:dyDescent="0.25">
      <c r="A2230">
        <v>18</v>
      </c>
      <c r="B2230" t="s">
        <v>70</v>
      </c>
      <c r="C2230" s="1">
        <v>40688.479166666664</v>
      </c>
      <c r="D2230">
        <v>2</v>
      </c>
      <c r="E2230" t="s">
        <v>24</v>
      </c>
      <c r="F2230" t="s">
        <v>25</v>
      </c>
      <c r="G2230">
        <v>2</v>
      </c>
      <c r="H2230" t="str">
        <f t="shared" si="174"/>
        <v>AWD</v>
      </c>
      <c r="I2230" s="2">
        <f t="shared" si="171"/>
        <v>2011</v>
      </c>
      <c r="J2230" s="2">
        <f t="shared" si="172"/>
        <v>5</v>
      </c>
      <c r="K2230" t="str">
        <f t="shared" si="173"/>
        <v>Glazenmakers</v>
      </c>
      <c r="L2230" s="25">
        <f t="shared" si="175"/>
        <v>20.571428571428573</v>
      </c>
    </row>
    <row r="2231" spans="1:12" x14ac:dyDescent="0.25">
      <c r="A2231">
        <v>18</v>
      </c>
      <c r="B2231" t="s">
        <v>70</v>
      </c>
      <c r="C2231" s="1">
        <v>40688.479166666664</v>
      </c>
      <c r="D2231">
        <v>2</v>
      </c>
      <c r="E2231" t="s">
        <v>26</v>
      </c>
      <c r="F2231" t="s">
        <v>27</v>
      </c>
      <c r="G2231">
        <v>2</v>
      </c>
      <c r="H2231" t="str">
        <f t="shared" si="174"/>
        <v>AWD</v>
      </c>
      <c r="I2231" s="2">
        <f t="shared" si="171"/>
        <v>2011</v>
      </c>
      <c r="J2231" s="2">
        <f t="shared" si="172"/>
        <v>5</v>
      </c>
      <c r="K2231" t="str">
        <f t="shared" si="173"/>
        <v>Glazenmakers</v>
      </c>
      <c r="L2231" s="25">
        <f t="shared" si="175"/>
        <v>20.571428571428573</v>
      </c>
    </row>
    <row r="2232" spans="1:12" x14ac:dyDescent="0.25">
      <c r="A2232">
        <v>18</v>
      </c>
      <c r="B2232" t="s">
        <v>70</v>
      </c>
      <c r="C2232" s="1">
        <v>40688.479166666664</v>
      </c>
      <c r="D2232">
        <v>2</v>
      </c>
      <c r="E2232" t="s">
        <v>28</v>
      </c>
      <c r="F2232" t="s">
        <v>29</v>
      </c>
      <c r="G2232">
        <v>9</v>
      </c>
      <c r="H2232" t="str">
        <f t="shared" si="174"/>
        <v>AWD</v>
      </c>
      <c r="I2232" s="2">
        <f t="shared" si="171"/>
        <v>2011</v>
      </c>
      <c r="J2232" s="2">
        <f t="shared" si="172"/>
        <v>5</v>
      </c>
      <c r="K2232" t="str">
        <f t="shared" si="173"/>
        <v>Korenbouten</v>
      </c>
      <c r="L2232" s="25">
        <f t="shared" si="175"/>
        <v>20.571428571428573</v>
      </c>
    </row>
    <row r="2233" spans="1:12" x14ac:dyDescent="0.25">
      <c r="A2233">
        <v>18</v>
      </c>
      <c r="B2233" t="s">
        <v>70</v>
      </c>
      <c r="C2233" s="1">
        <v>40688.479166666664</v>
      </c>
      <c r="D2233">
        <v>4</v>
      </c>
      <c r="E2233" t="s">
        <v>24</v>
      </c>
      <c r="F2233" t="s">
        <v>25</v>
      </c>
      <c r="G2233">
        <v>3</v>
      </c>
      <c r="H2233" t="str">
        <f t="shared" si="174"/>
        <v>AWD</v>
      </c>
      <c r="I2233" s="2">
        <f t="shared" si="171"/>
        <v>2011</v>
      </c>
      <c r="J2233" s="2">
        <f t="shared" si="172"/>
        <v>5</v>
      </c>
      <c r="K2233" t="str">
        <f t="shared" si="173"/>
        <v>Glazenmakers</v>
      </c>
      <c r="L2233" s="25">
        <f t="shared" si="175"/>
        <v>20.571428571428573</v>
      </c>
    </row>
    <row r="2234" spans="1:12" x14ac:dyDescent="0.25">
      <c r="A2234">
        <v>18</v>
      </c>
      <c r="B2234" t="s">
        <v>70</v>
      </c>
      <c r="C2234" s="1">
        <v>40688.479166666664</v>
      </c>
      <c r="D2234">
        <v>4</v>
      </c>
      <c r="E2234" t="s">
        <v>26</v>
      </c>
      <c r="F2234" t="s">
        <v>27</v>
      </c>
      <c r="G2234">
        <v>1</v>
      </c>
      <c r="H2234" t="str">
        <f t="shared" si="174"/>
        <v>AWD</v>
      </c>
      <c r="I2234" s="2">
        <f t="shared" ref="I2234:I2297" si="176">YEAR(C2234)</f>
        <v>2011</v>
      </c>
      <c r="J2234" s="2">
        <f t="shared" ref="J2234:J2297" si="177">MONTH(C2234)</f>
        <v>5</v>
      </c>
      <c r="K2234" t="str">
        <f t="shared" ref="K2234:K2297" si="178">VLOOKUP(E2234,$Q$2:$R$100,2,FALSE)</f>
        <v>Glazenmakers</v>
      </c>
      <c r="L2234" s="25">
        <f t="shared" si="175"/>
        <v>20.571428571428573</v>
      </c>
    </row>
    <row r="2235" spans="1:12" x14ac:dyDescent="0.25">
      <c r="A2235">
        <v>18</v>
      </c>
      <c r="B2235" t="s">
        <v>70</v>
      </c>
      <c r="C2235" s="1">
        <v>40688.479166666664</v>
      </c>
      <c r="D2235">
        <v>4</v>
      </c>
      <c r="E2235" t="s">
        <v>28</v>
      </c>
      <c r="F2235" t="s">
        <v>29</v>
      </c>
      <c r="G2235">
        <v>3</v>
      </c>
      <c r="H2235" t="str">
        <f t="shared" si="174"/>
        <v>AWD</v>
      </c>
      <c r="I2235" s="2">
        <f t="shared" si="176"/>
        <v>2011</v>
      </c>
      <c r="J2235" s="2">
        <f t="shared" si="177"/>
        <v>5</v>
      </c>
      <c r="K2235" t="str">
        <f t="shared" si="178"/>
        <v>Korenbouten</v>
      </c>
      <c r="L2235" s="25">
        <f t="shared" si="175"/>
        <v>20.571428571428573</v>
      </c>
    </row>
    <row r="2236" spans="1:12" x14ac:dyDescent="0.25">
      <c r="A2236">
        <v>18</v>
      </c>
      <c r="B2236" t="s">
        <v>70</v>
      </c>
      <c r="C2236" s="1">
        <v>40688.479166666664</v>
      </c>
      <c r="D2236">
        <v>5</v>
      </c>
      <c r="E2236" t="s">
        <v>24</v>
      </c>
      <c r="F2236" t="s">
        <v>25</v>
      </c>
      <c r="G2236">
        <v>1</v>
      </c>
      <c r="H2236" t="str">
        <f t="shared" si="174"/>
        <v>AWD</v>
      </c>
      <c r="I2236" s="2">
        <f t="shared" si="176"/>
        <v>2011</v>
      </c>
      <c r="J2236" s="2">
        <f t="shared" si="177"/>
        <v>5</v>
      </c>
      <c r="K2236" t="str">
        <f t="shared" si="178"/>
        <v>Glazenmakers</v>
      </c>
      <c r="L2236" s="25">
        <f t="shared" si="175"/>
        <v>20.571428571428573</v>
      </c>
    </row>
    <row r="2237" spans="1:12" x14ac:dyDescent="0.25">
      <c r="A2237">
        <v>18</v>
      </c>
      <c r="B2237" t="s">
        <v>70</v>
      </c>
      <c r="C2237" s="1">
        <v>40688.479166666664</v>
      </c>
      <c r="D2237">
        <v>5</v>
      </c>
      <c r="E2237" t="s">
        <v>26</v>
      </c>
      <c r="F2237" t="s">
        <v>27</v>
      </c>
      <c r="G2237">
        <v>2</v>
      </c>
      <c r="H2237" t="str">
        <f t="shared" si="174"/>
        <v>AWD</v>
      </c>
      <c r="I2237" s="2">
        <f t="shared" si="176"/>
        <v>2011</v>
      </c>
      <c r="J2237" s="2">
        <f t="shared" si="177"/>
        <v>5</v>
      </c>
      <c r="K2237" t="str">
        <f t="shared" si="178"/>
        <v>Glazenmakers</v>
      </c>
      <c r="L2237" s="25">
        <f t="shared" si="175"/>
        <v>20.571428571428573</v>
      </c>
    </row>
    <row r="2238" spans="1:12" x14ac:dyDescent="0.25">
      <c r="A2238">
        <v>18</v>
      </c>
      <c r="B2238" t="s">
        <v>70</v>
      </c>
      <c r="C2238" s="1">
        <v>40688.479166666664</v>
      </c>
      <c r="D2238">
        <v>5</v>
      </c>
      <c r="E2238" t="s">
        <v>28</v>
      </c>
      <c r="F2238" t="s">
        <v>29</v>
      </c>
      <c r="G2238">
        <v>4</v>
      </c>
      <c r="H2238" t="str">
        <f t="shared" si="174"/>
        <v>AWD</v>
      </c>
      <c r="I2238" s="2">
        <f t="shared" si="176"/>
        <v>2011</v>
      </c>
      <c r="J2238" s="2">
        <f t="shared" si="177"/>
        <v>5</v>
      </c>
      <c r="K2238" t="str">
        <f t="shared" si="178"/>
        <v>Korenbouten</v>
      </c>
      <c r="L2238" s="25">
        <f t="shared" si="175"/>
        <v>20.571428571428573</v>
      </c>
    </row>
    <row r="2239" spans="1:12" x14ac:dyDescent="0.25">
      <c r="A2239">
        <v>18</v>
      </c>
      <c r="B2239" t="s">
        <v>70</v>
      </c>
      <c r="C2239" s="1">
        <v>40688.479166666664</v>
      </c>
      <c r="D2239">
        <v>5</v>
      </c>
      <c r="E2239" t="s">
        <v>18</v>
      </c>
      <c r="F2239" t="s">
        <v>19</v>
      </c>
      <c r="G2239">
        <v>2</v>
      </c>
      <c r="H2239" t="str">
        <f t="shared" si="174"/>
        <v>AWD</v>
      </c>
      <c r="I2239" s="2">
        <f t="shared" si="176"/>
        <v>2011</v>
      </c>
      <c r="J2239" s="2">
        <f t="shared" si="177"/>
        <v>5</v>
      </c>
      <c r="K2239" t="str">
        <f t="shared" si="178"/>
        <v>Korenbouten</v>
      </c>
      <c r="L2239" s="25">
        <f t="shared" si="175"/>
        <v>20.571428571428573</v>
      </c>
    </row>
    <row r="2240" spans="1:12" x14ac:dyDescent="0.25">
      <c r="A2240">
        <v>18</v>
      </c>
      <c r="B2240" t="s">
        <v>70</v>
      </c>
      <c r="C2240" s="1">
        <v>40704.496527777781</v>
      </c>
      <c r="D2240">
        <v>1</v>
      </c>
      <c r="E2240" t="s">
        <v>14</v>
      </c>
      <c r="F2240" t="s">
        <v>15</v>
      </c>
      <c r="G2240">
        <v>5</v>
      </c>
      <c r="H2240" t="str">
        <f t="shared" si="174"/>
        <v>AWD</v>
      </c>
      <c r="I2240" s="2">
        <f t="shared" si="176"/>
        <v>2011</v>
      </c>
      <c r="J2240" s="2">
        <f t="shared" si="177"/>
        <v>6</v>
      </c>
      <c r="K2240" t="str">
        <f t="shared" si="178"/>
        <v>Waterjuffer</v>
      </c>
      <c r="L2240" s="25">
        <f t="shared" si="175"/>
        <v>22.857142857142858</v>
      </c>
    </row>
    <row r="2241" spans="1:12" x14ac:dyDescent="0.25">
      <c r="A2241">
        <v>18</v>
      </c>
      <c r="B2241" t="s">
        <v>70</v>
      </c>
      <c r="C2241" s="1">
        <v>40704.496527777781</v>
      </c>
      <c r="D2241">
        <v>2</v>
      </c>
      <c r="E2241" t="s">
        <v>10</v>
      </c>
      <c r="F2241" t="s">
        <v>11</v>
      </c>
      <c r="G2241">
        <v>1</v>
      </c>
      <c r="H2241" t="str">
        <f t="shared" si="174"/>
        <v>AWD</v>
      </c>
      <c r="I2241" s="2">
        <f t="shared" si="176"/>
        <v>2011</v>
      </c>
      <c r="J2241" s="2">
        <f t="shared" si="177"/>
        <v>6</v>
      </c>
      <c r="K2241" t="str">
        <f t="shared" si="178"/>
        <v>Waterjuffer</v>
      </c>
      <c r="L2241" s="25">
        <f t="shared" si="175"/>
        <v>22.857142857142858</v>
      </c>
    </row>
    <row r="2242" spans="1:12" x14ac:dyDescent="0.25">
      <c r="A2242">
        <v>18</v>
      </c>
      <c r="B2242" t="s">
        <v>70</v>
      </c>
      <c r="C2242" s="1">
        <v>40704.496527777781</v>
      </c>
      <c r="D2242">
        <v>2</v>
      </c>
      <c r="E2242" t="s">
        <v>14</v>
      </c>
      <c r="F2242" t="s">
        <v>15</v>
      </c>
      <c r="G2242">
        <v>11</v>
      </c>
      <c r="H2242" t="str">
        <f t="shared" ref="H2242:H2305" si="179">VLOOKUP(A2242,$N$2:$O$51,2,FALSE)</f>
        <v>AWD</v>
      </c>
      <c r="I2242" s="2">
        <f t="shared" si="176"/>
        <v>2011</v>
      </c>
      <c r="J2242" s="2">
        <f t="shared" si="177"/>
        <v>6</v>
      </c>
      <c r="K2242" t="str">
        <f t="shared" si="178"/>
        <v>Waterjuffer</v>
      </c>
      <c r="L2242" s="25">
        <f t="shared" si="175"/>
        <v>22.857142857142858</v>
      </c>
    </row>
    <row r="2243" spans="1:12" x14ac:dyDescent="0.25">
      <c r="A2243">
        <v>18</v>
      </c>
      <c r="B2243" t="s">
        <v>70</v>
      </c>
      <c r="C2243" s="1">
        <v>40704.496527777781</v>
      </c>
      <c r="D2243">
        <v>2</v>
      </c>
      <c r="E2243" t="s">
        <v>26</v>
      </c>
      <c r="F2243" t="s">
        <v>27</v>
      </c>
      <c r="G2243">
        <v>1</v>
      </c>
      <c r="H2243" t="str">
        <f t="shared" si="179"/>
        <v>AWD</v>
      </c>
      <c r="I2243" s="2">
        <f t="shared" si="176"/>
        <v>2011</v>
      </c>
      <c r="J2243" s="2">
        <f t="shared" si="177"/>
        <v>6</v>
      </c>
      <c r="K2243" t="str">
        <f t="shared" si="178"/>
        <v>Glazenmakers</v>
      </c>
      <c r="L2243" s="25">
        <f t="shared" ref="L2243:L2306" si="180">(ROUNDDOWN(C2243-DATE(I2243,1,1),0))/7</f>
        <v>22.857142857142858</v>
      </c>
    </row>
    <row r="2244" spans="1:12" x14ac:dyDescent="0.25">
      <c r="A2244">
        <v>18</v>
      </c>
      <c r="B2244" t="s">
        <v>70</v>
      </c>
      <c r="C2244" s="1">
        <v>40704.496527777781</v>
      </c>
      <c r="D2244">
        <v>2</v>
      </c>
      <c r="E2244" t="s">
        <v>28</v>
      </c>
      <c r="F2244" t="s">
        <v>29</v>
      </c>
      <c r="G2244">
        <v>5</v>
      </c>
      <c r="H2244" t="str">
        <f t="shared" si="179"/>
        <v>AWD</v>
      </c>
      <c r="I2244" s="2">
        <f t="shared" si="176"/>
        <v>2011</v>
      </c>
      <c r="J2244" s="2">
        <f t="shared" si="177"/>
        <v>6</v>
      </c>
      <c r="K2244" t="str">
        <f t="shared" si="178"/>
        <v>Korenbouten</v>
      </c>
      <c r="L2244" s="25">
        <f t="shared" si="180"/>
        <v>22.857142857142858</v>
      </c>
    </row>
    <row r="2245" spans="1:12" x14ac:dyDescent="0.25">
      <c r="A2245">
        <v>18</v>
      </c>
      <c r="B2245" t="s">
        <v>70</v>
      </c>
      <c r="C2245" s="1">
        <v>40704.496527777781</v>
      </c>
      <c r="D2245">
        <v>2</v>
      </c>
      <c r="E2245" t="s">
        <v>44</v>
      </c>
      <c r="F2245" t="s">
        <v>45</v>
      </c>
      <c r="G2245">
        <v>1</v>
      </c>
      <c r="H2245" t="str">
        <f t="shared" si="179"/>
        <v>AWD</v>
      </c>
      <c r="I2245" s="2">
        <f t="shared" si="176"/>
        <v>2011</v>
      </c>
      <c r="J2245" s="2">
        <f t="shared" si="177"/>
        <v>6</v>
      </c>
      <c r="K2245" t="str">
        <f t="shared" si="178"/>
        <v>Korenbouten</v>
      </c>
      <c r="L2245" s="25">
        <f t="shared" si="180"/>
        <v>22.857142857142858</v>
      </c>
    </row>
    <row r="2246" spans="1:12" x14ac:dyDescent="0.25">
      <c r="A2246">
        <v>18</v>
      </c>
      <c r="B2246" t="s">
        <v>70</v>
      </c>
      <c r="C2246" s="1">
        <v>40704.496527777781</v>
      </c>
      <c r="D2246">
        <v>4</v>
      </c>
      <c r="E2246" t="s">
        <v>28</v>
      </c>
      <c r="F2246" t="s">
        <v>29</v>
      </c>
      <c r="G2246">
        <v>1</v>
      </c>
      <c r="H2246" t="str">
        <f t="shared" si="179"/>
        <v>AWD</v>
      </c>
      <c r="I2246" s="2">
        <f t="shared" si="176"/>
        <v>2011</v>
      </c>
      <c r="J2246" s="2">
        <f t="shared" si="177"/>
        <v>6</v>
      </c>
      <c r="K2246" t="str">
        <f t="shared" si="178"/>
        <v>Korenbouten</v>
      </c>
      <c r="L2246" s="25">
        <f t="shared" si="180"/>
        <v>22.857142857142858</v>
      </c>
    </row>
    <row r="2247" spans="1:12" x14ac:dyDescent="0.25">
      <c r="A2247">
        <v>18</v>
      </c>
      <c r="B2247" t="s">
        <v>70</v>
      </c>
      <c r="C2247" s="1">
        <v>40704.496527777781</v>
      </c>
      <c r="D2247">
        <v>5</v>
      </c>
      <c r="E2247" t="s">
        <v>24</v>
      </c>
      <c r="F2247" t="s">
        <v>25</v>
      </c>
      <c r="G2247">
        <v>1</v>
      </c>
      <c r="H2247" t="str">
        <f t="shared" si="179"/>
        <v>AWD</v>
      </c>
      <c r="I2247" s="2">
        <f t="shared" si="176"/>
        <v>2011</v>
      </c>
      <c r="J2247" s="2">
        <f t="shared" si="177"/>
        <v>6</v>
      </c>
      <c r="K2247" t="str">
        <f t="shared" si="178"/>
        <v>Glazenmakers</v>
      </c>
      <c r="L2247" s="25">
        <f t="shared" si="180"/>
        <v>22.857142857142858</v>
      </c>
    </row>
    <row r="2248" spans="1:12" x14ac:dyDescent="0.25">
      <c r="A2248">
        <v>18</v>
      </c>
      <c r="B2248" t="s">
        <v>70</v>
      </c>
      <c r="C2248" s="1">
        <v>40704.496527777781</v>
      </c>
      <c r="D2248">
        <v>5</v>
      </c>
      <c r="E2248" t="s">
        <v>26</v>
      </c>
      <c r="F2248" t="s">
        <v>27</v>
      </c>
      <c r="G2248">
        <v>1</v>
      </c>
      <c r="H2248" t="str">
        <f t="shared" si="179"/>
        <v>AWD</v>
      </c>
      <c r="I2248" s="2">
        <f t="shared" si="176"/>
        <v>2011</v>
      </c>
      <c r="J2248" s="2">
        <f t="shared" si="177"/>
        <v>6</v>
      </c>
      <c r="K2248" t="str">
        <f t="shared" si="178"/>
        <v>Glazenmakers</v>
      </c>
      <c r="L2248" s="25">
        <f t="shared" si="180"/>
        <v>22.857142857142858</v>
      </c>
    </row>
    <row r="2249" spans="1:12" x14ac:dyDescent="0.25">
      <c r="A2249">
        <v>18</v>
      </c>
      <c r="B2249" t="s">
        <v>70</v>
      </c>
      <c r="C2249" s="1">
        <v>40724.458333333336</v>
      </c>
      <c r="D2249">
        <v>1</v>
      </c>
      <c r="E2249" t="s">
        <v>34</v>
      </c>
      <c r="F2249" t="s">
        <v>35</v>
      </c>
      <c r="G2249">
        <v>4</v>
      </c>
      <c r="H2249" t="str">
        <f t="shared" si="179"/>
        <v>AWD</v>
      </c>
      <c r="I2249" s="2">
        <f t="shared" si="176"/>
        <v>2011</v>
      </c>
      <c r="J2249" s="2">
        <f t="shared" si="177"/>
        <v>6</v>
      </c>
      <c r="K2249" t="str">
        <f t="shared" si="178"/>
        <v>Pantserjuffers</v>
      </c>
      <c r="L2249" s="25">
        <f t="shared" si="180"/>
        <v>25.714285714285715</v>
      </c>
    </row>
    <row r="2250" spans="1:12" x14ac:dyDescent="0.25">
      <c r="A2250">
        <v>18</v>
      </c>
      <c r="B2250" t="s">
        <v>70</v>
      </c>
      <c r="C2250" s="1">
        <v>40724.458333333336</v>
      </c>
      <c r="D2250">
        <v>1</v>
      </c>
      <c r="E2250" t="s">
        <v>14</v>
      </c>
      <c r="F2250" t="s">
        <v>15</v>
      </c>
      <c r="G2250">
        <v>7</v>
      </c>
      <c r="H2250" t="str">
        <f t="shared" si="179"/>
        <v>AWD</v>
      </c>
      <c r="I2250" s="2">
        <f t="shared" si="176"/>
        <v>2011</v>
      </c>
      <c r="J2250" s="2">
        <f t="shared" si="177"/>
        <v>6</v>
      </c>
      <c r="K2250" t="str">
        <f t="shared" si="178"/>
        <v>Waterjuffer</v>
      </c>
      <c r="L2250" s="25">
        <f t="shared" si="180"/>
        <v>25.714285714285715</v>
      </c>
    </row>
    <row r="2251" spans="1:12" x14ac:dyDescent="0.25">
      <c r="A2251">
        <v>18</v>
      </c>
      <c r="B2251" t="s">
        <v>70</v>
      </c>
      <c r="C2251" s="1">
        <v>40724.458333333336</v>
      </c>
      <c r="D2251">
        <v>1</v>
      </c>
      <c r="E2251" t="s">
        <v>24</v>
      </c>
      <c r="F2251" t="s">
        <v>25</v>
      </c>
      <c r="G2251">
        <v>1</v>
      </c>
      <c r="H2251" t="str">
        <f t="shared" si="179"/>
        <v>AWD</v>
      </c>
      <c r="I2251" s="2">
        <f t="shared" si="176"/>
        <v>2011</v>
      </c>
      <c r="J2251" s="2">
        <f t="shared" si="177"/>
        <v>6</v>
      </c>
      <c r="K2251" t="str">
        <f t="shared" si="178"/>
        <v>Glazenmakers</v>
      </c>
      <c r="L2251" s="25">
        <f t="shared" si="180"/>
        <v>25.714285714285715</v>
      </c>
    </row>
    <row r="2252" spans="1:12" x14ac:dyDescent="0.25">
      <c r="A2252">
        <v>18</v>
      </c>
      <c r="B2252" t="s">
        <v>70</v>
      </c>
      <c r="C2252" s="1">
        <v>40724.458333333336</v>
      </c>
      <c r="D2252">
        <v>1</v>
      </c>
      <c r="E2252" t="s">
        <v>26</v>
      </c>
      <c r="F2252" t="s">
        <v>27</v>
      </c>
      <c r="G2252">
        <v>1</v>
      </c>
      <c r="H2252" t="str">
        <f t="shared" si="179"/>
        <v>AWD</v>
      </c>
      <c r="I2252" s="2">
        <f t="shared" si="176"/>
        <v>2011</v>
      </c>
      <c r="J2252" s="2">
        <f t="shared" si="177"/>
        <v>6</v>
      </c>
      <c r="K2252" t="str">
        <f t="shared" si="178"/>
        <v>Glazenmakers</v>
      </c>
      <c r="L2252" s="25">
        <f t="shared" si="180"/>
        <v>25.714285714285715</v>
      </c>
    </row>
    <row r="2253" spans="1:12" x14ac:dyDescent="0.25">
      <c r="A2253">
        <v>18</v>
      </c>
      <c r="B2253" t="s">
        <v>70</v>
      </c>
      <c r="C2253" s="1">
        <v>40724.458333333336</v>
      </c>
      <c r="D2253">
        <v>1</v>
      </c>
      <c r="E2253" t="s">
        <v>18</v>
      </c>
      <c r="F2253" t="s">
        <v>19</v>
      </c>
      <c r="G2253">
        <v>1</v>
      </c>
      <c r="H2253" t="str">
        <f t="shared" si="179"/>
        <v>AWD</v>
      </c>
      <c r="I2253" s="2">
        <f t="shared" si="176"/>
        <v>2011</v>
      </c>
      <c r="J2253" s="2">
        <f t="shared" si="177"/>
        <v>6</v>
      </c>
      <c r="K2253" t="str">
        <f t="shared" si="178"/>
        <v>Korenbouten</v>
      </c>
      <c r="L2253" s="25">
        <f t="shared" si="180"/>
        <v>25.714285714285715</v>
      </c>
    </row>
    <row r="2254" spans="1:12" x14ac:dyDescent="0.25">
      <c r="A2254">
        <v>18</v>
      </c>
      <c r="B2254" t="s">
        <v>70</v>
      </c>
      <c r="C2254" s="1">
        <v>40724.458333333336</v>
      </c>
      <c r="D2254">
        <v>2</v>
      </c>
      <c r="E2254" t="s">
        <v>34</v>
      </c>
      <c r="F2254" t="s">
        <v>35</v>
      </c>
      <c r="G2254">
        <v>3</v>
      </c>
      <c r="H2254" t="str">
        <f t="shared" si="179"/>
        <v>AWD</v>
      </c>
      <c r="I2254" s="2">
        <f t="shared" si="176"/>
        <v>2011</v>
      </c>
      <c r="J2254" s="2">
        <f t="shared" si="177"/>
        <v>6</v>
      </c>
      <c r="K2254" t="str">
        <f t="shared" si="178"/>
        <v>Pantserjuffers</v>
      </c>
      <c r="L2254" s="25">
        <f t="shared" si="180"/>
        <v>25.714285714285715</v>
      </c>
    </row>
    <row r="2255" spans="1:12" x14ac:dyDescent="0.25">
      <c r="A2255">
        <v>18</v>
      </c>
      <c r="B2255" t="s">
        <v>70</v>
      </c>
      <c r="C2255" s="1">
        <v>40724.458333333336</v>
      </c>
      <c r="D2255">
        <v>2</v>
      </c>
      <c r="E2255" t="s">
        <v>14</v>
      </c>
      <c r="F2255" t="s">
        <v>15</v>
      </c>
      <c r="G2255">
        <v>23</v>
      </c>
      <c r="H2255" t="str">
        <f t="shared" si="179"/>
        <v>AWD</v>
      </c>
      <c r="I2255" s="2">
        <f t="shared" si="176"/>
        <v>2011</v>
      </c>
      <c r="J2255" s="2">
        <f t="shared" si="177"/>
        <v>6</v>
      </c>
      <c r="K2255" t="str">
        <f t="shared" si="178"/>
        <v>Waterjuffer</v>
      </c>
      <c r="L2255" s="25">
        <f t="shared" si="180"/>
        <v>25.714285714285715</v>
      </c>
    </row>
    <row r="2256" spans="1:12" x14ac:dyDescent="0.25">
      <c r="A2256">
        <v>18</v>
      </c>
      <c r="B2256" t="s">
        <v>70</v>
      </c>
      <c r="C2256" s="1">
        <v>40724.458333333336</v>
      </c>
      <c r="D2256">
        <v>2</v>
      </c>
      <c r="E2256" t="s">
        <v>18</v>
      </c>
      <c r="F2256" t="s">
        <v>19</v>
      </c>
      <c r="G2256">
        <v>1</v>
      </c>
      <c r="H2256" t="str">
        <f t="shared" si="179"/>
        <v>AWD</v>
      </c>
      <c r="I2256" s="2">
        <f t="shared" si="176"/>
        <v>2011</v>
      </c>
      <c r="J2256" s="2">
        <f t="shared" si="177"/>
        <v>6</v>
      </c>
      <c r="K2256" t="str">
        <f t="shared" si="178"/>
        <v>Korenbouten</v>
      </c>
      <c r="L2256" s="25">
        <f t="shared" si="180"/>
        <v>25.714285714285715</v>
      </c>
    </row>
    <row r="2257" spans="1:12" x14ac:dyDescent="0.25">
      <c r="A2257">
        <v>18</v>
      </c>
      <c r="B2257" t="s">
        <v>70</v>
      </c>
      <c r="C2257" s="1">
        <v>40724.458333333336</v>
      </c>
      <c r="D2257">
        <v>2</v>
      </c>
      <c r="E2257" t="s">
        <v>42</v>
      </c>
      <c r="F2257" t="s">
        <v>43</v>
      </c>
      <c r="G2257">
        <v>4</v>
      </c>
      <c r="H2257" t="str">
        <f t="shared" si="179"/>
        <v>AWD</v>
      </c>
      <c r="I2257" s="2">
        <f t="shared" si="176"/>
        <v>2011</v>
      </c>
      <c r="J2257" s="2">
        <f t="shared" si="177"/>
        <v>6</v>
      </c>
      <c r="K2257" t="str">
        <f t="shared" si="178"/>
        <v>Korenbouten</v>
      </c>
      <c r="L2257" s="25">
        <f t="shared" si="180"/>
        <v>25.714285714285715</v>
      </c>
    </row>
    <row r="2258" spans="1:12" x14ac:dyDescent="0.25">
      <c r="A2258">
        <v>18</v>
      </c>
      <c r="B2258" t="s">
        <v>70</v>
      </c>
      <c r="C2258" s="1">
        <v>40724.458333333336</v>
      </c>
      <c r="D2258">
        <v>5</v>
      </c>
      <c r="E2258" t="s">
        <v>26</v>
      </c>
      <c r="F2258" t="s">
        <v>27</v>
      </c>
      <c r="G2258">
        <v>1</v>
      </c>
      <c r="H2258" t="str">
        <f t="shared" si="179"/>
        <v>AWD</v>
      </c>
      <c r="I2258" s="2">
        <f t="shared" si="176"/>
        <v>2011</v>
      </c>
      <c r="J2258" s="2">
        <f t="shared" si="177"/>
        <v>6</v>
      </c>
      <c r="K2258" t="str">
        <f t="shared" si="178"/>
        <v>Glazenmakers</v>
      </c>
      <c r="L2258" s="25">
        <f t="shared" si="180"/>
        <v>25.714285714285715</v>
      </c>
    </row>
    <row r="2259" spans="1:12" x14ac:dyDescent="0.25">
      <c r="A2259">
        <v>18</v>
      </c>
      <c r="B2259" t="s">
        <v>70</v>
      </c>
      <c r="C2259" s="1">
        <v>40730.510416666664</v>
      </c>
      <c r="D2259">
        <v>1</v>
      </c>
      <c r="E2259" t="s">
        <v>34</v>
      </c>
      <c r="F2259" t="s">
        <v>35</v>
      </c>
      <c r="G2259">
        <v>6</v>
      </c>
      <c r="H2259" t="str">
        <f t="shared" si="179"/>
        <v>AWD</v>
      </c>
      <c r="I2259" s="2">
        <f t="shared" si="176"/>
        <v>2011</v>
      </c>
      <c r="J2259" s="2">
        <f t="shared" si="177"/>
        <v>7</v>
      </c>
      <c r="K2259" t="str">
        <f t="shared" si="178"/>
        <v>Pantserjuffers</v>
      </c>
      <c r="L2259" s="25">
        <f t="shared" si="180"/>
        <v>26.571428571428573</v>
      </c>
    </row>
    <row r="2260" spans="1:12" x14ac:dyDescent="0.25">
      <c r="A2260">
        <v>18</v>
      </c>
      <c r="B2260" t="s">
        <v>70</v>
      </c>
      <c r="C2260" s="1">
        <v>40730.510416666664</v>
      </c>
      <c r="D2260">
        <v>1</v>
      </c>
      <c r="E2260" t="s">
        <v>14</v>
      </c>
      <c r="F2260" t="s">
        <v>15</v>
      </c>
      <c r="G2260">
        <v>20</v>
      </c>
      <c r="H2260" t="str">
        <f t="shared" si="179"/>
        <v>AWD</v>
      </c>
      <c r="I2260" s="2">
        <f t="shared" si="176"/>
        <v>2011</v>
      </c>
      <c r="J2260" s="2">
        <f t="shared" si="177"/>
        <v>7</v>
      </c>
      <c r="K2260" t="str">
        <f t="shared" si="178"/>
        <v>Waterjuffer</v>
      </c>
      <c r="L2260" s="25">
        <f t="shared" si="180"/>
        <v>26.571428571428573</v>
      </c>
    </row>
    <row r="2261" spans="1:12" x14ac:dyDescent="0.25">
      <c r="A2261">
        <v>18</v>
      </c>
      <c r="B2261" t="s">
        <v>70</v>
      </c>
      <c r="C2261" s="1">
        <v>40730.510416666664</v>
      </c>
      <c r="D2261">
        <v>1</v>
      </c>
      <c r="E2261" t="s">
        <v>18</v>
      </c>
      <c r="F2261" t="s">
        <v>19</v>
      </c>
      <c r="G2261">
        <v>2</v>
      </c>
      <c r="H2261" t="str">
        <f t="shared" si="179"/>
        <v>AWD</v>
      </c>
      <c r="I2261" s="2">
        <f t="shared" si="176"/>
        <v>2011</v>
      </c>
      <c r="J2261" s="2">
        <f t="shared" si="177"/>
        <v>7</v>
      </c>
      <c r="K2261" t="str">
        <f t="shared" si="178"/>
        <v>Korenbouten</v>
      </c>
      <c r="L2261" s="25">
        <f t="shared" si="180"/>
        <v>26.571428571428573</v>
      </c>
    </row>
    <row r="2262" spans="1:12" x14ac:dyDescent="0.25">
      <c r="A2262">
        <v>18</v>
      </c>
      <c r="B2262" t="s">
        <v>70</v>
      </c>
      <c r="C2262" s="1">
        <v>40730.510416666664</v>
      </c>
      <c r="D2262">
        <v>1</v>
      </c>
      <c r="E2262" t="s">
        <v>42</v>
      </c>
      <c r="F2262" t="s">
        <v>43</v>
      </c>
      <c r="G2262">
        <v>1</v>
      </c>
      <c r="H2262" t="str">
        <f t="shared" si="179"/>
        <v>AWD</v>
      </c>
      <c r="I2262" s="2">
        <f t="shared" si="176"/>
        <v>2011</v>
      </c>
      <c r="J2262" s="2">
        <f t="shared" si="177"/>
        <v>7</v>
      </c>
      <c r="K2262" t="str">
        <f t="shared" si="178"/>
        <v>Korenbouten</v>
      </c>
      <c r="L2262" s="25">
        <f t="shared" si="180"/>
        <v>26.571428571428573</v>
      </c>
    </row>
    <row r="2263" spans="1:12" x14ac:dyDescent="0.25">
      <c r="A2263">
        <v>18</v>
      </c>
      <c r="B2263" t="s">
        <v>70</v>
      </c>
      <c r="C2263" s="1">
        <v>40730.510416666664</v>
      </c>
      <c r="D2263">
        <v>2</v>
      </c>
      <c r="E2263" t="s">
        <v>34</v>
      </c>
      <c r="F2263" t="s">
        <v>35</v>
      </c>
      <c r="G2263">
        <v>4</v>
      </c>
      <c r="H2263" t="str">
        <f t="shared" si="179"/>
        <v>AWD</v>
      </c>
      <c r="I2263" s="2">
        <f t="shared" si="176"/>
        <v>2011</v>
      </c>
      <c r="J2263" s="2">
        <f t="shared" si="177"/>
        <v>7</v>
      </c>
      <c r="K2263" t="str">
        <f t="shared" si="178"/>
        <v>Pantserjuffers</v>
      </c>
      <c r="L2263" s="25">
        <f t="shared" si="180"/>
        <v>26.571428571428573</v>
      </c>
    </row>
    <row r="2264" spans="1:12" x14ac:dyDescent="0.25">
      <c r="A2264">
        <v>18</v>
      </c>
      <c r="B2264" t="s">
        <v>70</v>
      </c>
      <c r="C2264" s="1">
        <v>40730.510416666664</v>
      </c>
      <c r="D2264">
        <v>2</v>
      </c>
      <c r="E2264" t="s">
        <v>10</v>
      </c>
      <c r="F2264" t="s">
        <v>11</v>
      </c>
      <c r="G2264">
        <v>1</v>
      </c>
      <c r="H2264" t="str">
        <f t="shared" si="179"/>
        <v>AWD</v>
      </c>
      <c r="I2264" s="2">
        <f t="shared" si="176"/>
        <v>2011</v>
      </c>
      <c r="J2264" s="2">
        <f t="shared" si="177"/>
        <v>7</v>
      </c>
      <c r="K2264" t="str">
        <f t="shared" si="178"/>
        <v>Waterjuffer</v>
      </c>
      <c r="L2264" s="25">
        <f t="shared" si="180"/>
        <v>26.571428571428573</v>
      </c>
    </row>
    <row r="2265" spans="1:12" x14ac:dyDescent="0.25">
      <c r="A2265">
        <v>18</v>
      </c>
      <c r="B2265" t="s">
        <v>70</v>
      </c>
      <c r="C2265" s="1">
        <v>40730.510416666664</v>
      </c>
      <c r="D2265">
        <v>2</v>
      </c>
      <c r="E2265" t="s">
        <v>14</v>
      </c>
      <c r="F2265" t="s">
        <v>15</v>
      </c>
      <c r="G2265">
        <v>9</v>
      </c>
      <c r="H2265" t="str">
        <f t="shared" si="179"/>
        <v>AWD</v>
      </c>
      <c r="I2265" s="2">
        <f t="shared" si="176"/>
        <v>2011</v>
      </c>
      <c r="J2265" s="2">
        <f t="shared" si="177"/>
        <v>7</v>
      </c>
      <c r="K2265" t="str">
        <f t="shared" si="178"/>
        <v>Waterjuffer</v>
      </c>
      <c r="L2265" s="25">
        <f t="shared" si="180"/>
        <v>26.571428571428573</v>
      </c>
    </row>
    <row r="2266" spans="1:12" x14ac:dyDescent="0.25">
      <c r="A2266">
        <v>18</v>
      </c>
      <c r="B2266" t="s">
        <v>70</v>
      </c>
      <c r="C2266" s="1">
        <v>40730.510416666664</v>
      </c>
      <c r="D2266">
        <v>2</v>
      </c>
      <c r="E2266" t="s">
        <v>42</v>
      </c>
      <c r="F2266" t="s">
        <v>43</v>
      </c>
      <c r="G2266">
        <v>18</v>
      </c>
      <c r="H2266" t="str">
        <f t="shared" si="179"/>
        <v>AWD</v>
      </c>
      <c r="I2266" s="2">
        <f t="shared" si="176"/>
        <v>2011</v>
      </c>
      <c r="J2266" s="2">
        <f t="shared" si="177"/>
        <v>7</v>
      </c>
      <c r="K2266" t="str">
        <f t="shared" si="178"/>
        <v>Korenbouten</v>
      </c>
      <c r="L2266" s="25">
        <f t="shared" si="180"/>
        <v>26.571428571428573</v>
      </c>
    </row>
    <row r="2267" spans="1:12" x14ac:dyDescent="0.25">
      <c r="A2267">
        <v>18</v>
      </c>
      <c r="B2267" t="s">
        <v>70</v>
      </c>
      <c r="C2267" s="1">
        <v>40730.510416666664</v>
      </c>
      <c r="D2267">
        <v>5</v>
      </c>
      <c r="E2267" t="s">
        <v>26</v>
      </c>
      <c r="F2267" t="s">
        <v>27</v>
      </c>
      <c r="G2267">
        <v>1</v>
      </c>
      <c r="H2267" t="str">
        <f t="shared" si="179"/>
        <v>AWD</v>
      </c>
      <c r="I2267" s="2">
        <f t="shared" si="176"/>
        <v>2011</v>
      </c>
      <c r="J2267" s="2">
        <f t="shared" si="177"/>
        <v>7</v>
      </c>
      <c r="K2267" t="str">
        <f t="shared" si="178"/>
        <v>Glazenmakers</v>
      </c>
      <c r="L2267" s="25">
        <f t="shared" si="180"/>
        <v>26.571428571428573</v>
      </c>
    </row>
    <row r="2268" spans="1:12" x14ac:dyDescent="0.25">
      <c r="A2268">
        <v>18</v>
      </c>
      <c r="B2268" t="s">
        <v>70</v>
      </c>
      <c r="C2268" s="1">
        <v>40746.465277777781</v>
      </c>
      <c r="D2268">
        <v>1</v>
      </c>
      <c r="E2268" t="s">
        <v>34</v>
      </c>
      <c r="F2268" t="s">
        <v>35</v>
      </c>
      <c r="G2268">
        <v>2</v>
      </c>
      <c r="H2268" t="str">
        <f t="shared" si="179"/>
        <v>AWD</v>
      </c>
      <c r="I2268" s="2">
        <f t="shared" si="176"/>
        <v>2011</v>
      </c>
      <c r="J2268" s="2">
        <f t="shared" si="177"/>
        <v>7</v>
      </c>
      <c r="K2268" t="str">
        <f t="shared" si="178"/>
        <v>Pantserjuffers</v>
      </c>
      <c r="L2268" s="25">
        <f t="shared" si="180"/>
        <v>28.857142857142858</v>
      </c>
    </row>
    <row r="2269" spans="1:12" x14ac:dyDescent="0.25">
      <c r="A2269">
        <v>18</v>
      </c>
      <c r="B2269" t="s">
        <v>70</v>
      </c>
      <c r="C2269" s="1">
        <v>40746.465277777781</v>
      </c>
      <c r="D2269">
        <v>1</v>
      </c>
      <c r="E2269" t="s">
        <v>10</v>
      </c>
      <c r="F2269" t="s">
        <v>11</v>
      </c>
      <c r="G2269">
        <v>2</v>
      </c>
      <c r="H2269" t="str">
        <f t="shared" si="179"/>
        <v>AWD</v>
      </c>
      <c r="I2269" s="2">
        <f t="shared" si="176"/>
        <v>2011</v>
      </c>
      <c r="J2269" s="2">
        <f t="shared" si="177"/>
        <v>7</v>
      </c>
      <c r="K2269" t="str">
        <f t="shared" si="178"/>
        <v>Waterjuffer</v>
      </c>
      <c r="L2269" s="25">
        <f t="shared" si="180"/>
        <v>28.857142857142858</v>
      </c>
    </row>
    <row r="2270" spans="1:12" x14ac:dyDescent="0.25">
      <c r="A2270">
        <v>18</v>
      </c>
      <c r="B2270" t="s">
        <v>70</v>
      </c>
      <c r="C2270" s="1">
        <v>40746.465277777781</v>
      </c>
      <c r="D2270">
        <v>1</v>
      </c>
      <c r="E2270" t="s">
        <v>14</v>
      </c>
      <c r="F2270" t="s">
        <v>15</v>
      </c>
      <c r="G2270">
        <v>14</v>
      </c>
      <c r="H2270" t="str">
        <f t="shared" si="179"/>
        <v>AWD</v>
      </c>
      <c r="I2270" s="2">
        <f t="shared" si="176"/>
        <v>2011</v>
      </c>
      <c r="J2270" s="2">
        <f t="shared" si="177"/>
        <v>7</v>
      </c>
      <c r="K2270" t="str">
        <f t="shared" si="178"/>
        <v>Waterjuffer</v>
      </c>
      <c r="L2270" s="25">
        <f t="shared" si="180"/>
        <v>28.857142857142858</v>
      </c>
    </row>
    <row r="2271" spans="1:12" x14ac:dyDescent="0.25">
      <c r="A2271">
        <v>18</v>
      </c>
      <c r="B2271" t="s">
        <v>70</v>
      </c>
      <c r="C2271" s="1">
        <v>40746.465277777781</v>
      </c>
      <c r="D2271">
        <v>1</v>
      </c>
      <c r="E2271" t="s">
        <v>42</v>
      </c>
      <c r="F2271" t="s">
        <v>43</v>
      </c>
      <c r="G2271">
        <v>22</v>
      </c>
      <c r="H2271" t="str">
        <f t="shared" si="179"/>
        <v>AWD</v>
      </c>
      <c r="I2271" s="2">
        <f t="shared" si="176"/>
        <v>2011</v>
      </c>
      <c r="J2271" s="2">
        <f t="shared" si="177"/>
        <v>7</v>
      </c>
      <c r="K2271" t="str">
        <f t="shared" si="178"/>
        <v>Korenbouten</v>
      </c>
      <c r="L2271" s="25">
        <f t="shared" si="180"/>
        <v>28.857142857142858</v>
      </c>
    </row>
    <row r="2272" spans="1:12" x14ac:dyDescent="0.25">
      <c r="A2272">
        <v>18</v>
      </c>
      <c r="B2272" t="s">
        <v>70</v>
      </c>
      <c r="C2272" s="1">
        <v>40746.465277777781</v>
      </c>
      <c r="D2272">
        <v>2</v>
      </c>
      <c r="E2272" t="s">
        <v>34</v>
      </c>
      <c r="F2272" t="s">
        <v>35</v>
      </c>
      <c r="G2272">
        <v>20</v>
      </c>
      <c r="H2272" t="str">
        <f t="shared" si="179"/>
        <v>AWD</v>
      </c>
      <c r="I2272" s="2">
        <f t="shared" si="176"/>
        <v>2011</v>
      </c>
      <c r="J2272" s="2">
        <f t="shared" si="177"/>
        <v>7</v>
      </c>
      <c r="K2272" t="str">
        <f t="shared" si="178"/>
        <v>Pantserjuffers</v>
      </c>
      <c r="L2272" s="25">
        <f t="shared" si="180"/>
        <v>28.857142857142858</v>
      </c>
    </row>
    <row r="2273" spans="1:12" x14ac:dyDescent="0.25">
      <c r="A2273">
        <v>18</v>
      </c>
      <c r="B2273" t="s">
        <v>70</v>
      </c>
      <c r="C2273" s="1">
        <v>40746.465277777781</v>
      </c>
      <c r="D2273">
        <v>2</v>
      </c>
      <c r="E2273" t="s">
        <v>14</v>
      </c>
      <c r="F2273" t="s">
        <v>15</v>
      </c>
      <c r="G2273">
        <v>27</v>
      </c>
      <c r="H2273" t="str">
        <f t="shared" si="179"/>
        <v>AWD</v>
      </c>
      <c r="I2273" s="2">
        <f t="shared" si="176"/>
        <v>2011</v>
      </c>
      <c r="J2273" s="2">
        <f t="shared" si="177"/>
        <v>7</v>
      </c>
      <c r="K2273" t="str">
        <f t="shared" si="178"/>
        <v>Waterjuffer</v>
      </c>
      <c r="L2273" s="25">
        <f t="shared" si="180"/>
        <v>28.857142857142858</v>
      </c>
    </row>
    <row r="2274" spans="1:12" x14ac:dyDescent="0.25">
      <c r="A2274">
        <v>18</v>
      </c>
      <c r="B2274" t="s">
        <v>70</v>
      </c>
      <c r="C2274" s="1">
        <v>40746.465277777781</v>
      </c>
      <c r="D2274">
        <v>2</v>
      </c>
      <c r="E2274" t="s">
        <v>42</v>
      </c>
      <c r="F2274" t="s">
        <v>43</v>
      </c>
      <c r="G2274">
        <v>102</v>
      </c>
      <c r="H2274" t="str">
        <f t="shared" si="179"/>
        <v>AWD</v>
      </c>
      <c r="I2274" s="2">
        <f t="shared" si="176"/>
        <v>2011</v>
      </c>
      <c r="J2274" s="2">
        <f t="shared" si="177"/>
        <v>7</v>
      </c>
      <c r="K2274" t="str">
        <f t="shared" si="178"/>
        <v>Korenbouten</v>
      </c>
      <c r="L2274" s="25">
        <f t="shared" si="180"/>
        <v>28.857142857142858</v>
      </c>
    </row>
    <row r="2275" spans="1:12" x14ac:dyDescent="0.25">
      <c r="A2275">
        <v>18</v>
      </c>
      <c r="B2275" t="s">
        <v>70</v>
      </c>
      <c r="C2275" s="1">
        <v>40756.548611111109</v>
      </c>
      <c r="D2275">
        <v>1</v>
      </c>
      <c r="E2275" t="s">
        <v>34</v>
      </c>
      <c r="F2275" t="s">
        <v>35</v>
      </c>
      <c r="G2275">
        <v>2</v>
      </c>
      <c r="H2275" t="str">
        <f t="shared" si="179"/>
        <v>AWD</v>
      </c>
      <c r="I2275" s="2">
        <f t="shared" si="176"/>
        <v>2011</v>
      </c>
      <c r="J2275" s="2">
        <f t="shared" si="177"/>
        <v>8</v>
      </c>
      <c r="K2275" t="str">
        <f t="shared" si="178"/>
        <v>Pantserjuffers</v>
      </c>
      <c r="L2275" s="25">
        <f t="shared" si="180"/>
        <v>30.285714285714285</v>
      </c>
    </row>
    <row r="2276" spans="1:12" x14ac:dyDescent="0.25">
      <c r="A2276">
        <v>18</v>
      </c>
      <c r="B2276" t="s">
        <v>70</v>
      </c>
      <c r="C2276" s="1">
        <v>40756.548611111109</v>
      </c>
      <c r="D2276">
        <v>1</v>
      </c>
      <c r="E2276" t="s">
        <v>14</v>
      </c>
      <c r="F2276" t="s">
        <v>15</v>
      </c>
      <c r="G2276">
        <v>5</v>
      </c>
      <c r="H2276" t="str">
        <f t="shared" si="179"/>
        <v>AWD</v>
      </c>
      <c r="I2276" s="2">
        <f t="shared" si="176"/>
        <v>2011</v>
      </c>
      <c r="J2276" s="2">
        <f t="shared" si="177"/>
        <v>8</v>
      </c>
      <c r="K2276" t="str">
        <f t="shared" si="178"/>
        <v>Waterjuffer</v>
      </c>
      <c r="L2276" s="25">
        <f t="shared" si="180"/>
        <v>30.285714285714285</v>
      </c>
    </row>
    <row r="2277" spans="1:12" x14ac:dyDescent="0.25">
      <c r="A2277">
        <v>18</v>
      </c>
      <c r="B2277" t="s">
        <v>70</v>
      </c>
      <c r="C2277" s="1">
        <v>40756.548611111109</v>
      </c>
      <c r="D2277">
        <v>1</v>
      </c>
      <c r="E2277" t="s">
        <v>42</v>
      </c>
      <c r="F2277" t="s">
        <v>43</v>
      </c>
      <c r="G2277">
        <v>7</v>
      </c>
      <c r="H2277" t="str">
        <f t="shared" si="179"/>
        <v>AWD</v>
      </c>
      <c r="I2277" s="2">
        <f t="shared" si="176"/>
        <v>2011</v>
      </c>
      <c r="J2277" s="2">
        <f t="shared" si="177"/>
        <v>8</v>
      </c>
      <c r="K2277" t="str">
        <f t="shared" si="178"/>
        <v>Korenbouten</v>
      </c>
      <c r="L2277" s="25">
        <f t="shared" si="180"/>
        <v>30.285714285714285</v>
      </c>
    </row>
    <row r="2278" spans="1:12" x14ac:dyDescent="0.25">
      <c r="A2278">
        <v>18</v>
      </c>
      <c r="B2278" t="s">
        <v>70</v>
      </c>
      <c r="C2278" s="1">
        <v>40756.548611111109</v>
      </c>
      <c r="D2278">
        <v>2</v>
      </c>
      <c r="E2278" t="s">
        <v>34</v>
      </c>
      <c r="F2278" t="s">
        <v>35</v>
      </c>
      <c r="G2278">
        <v>8</v>
      </c>
      <c r="H2278" t="str">
        <f t="shared" si="179"/>
        <v>AWD</v>
      </c>
      <c r="I2278" s="2">
        <f t="shared" si="176"/>
        <v>2011</v>
      </c>
      <c r="J2278" s="2">
        <f t="shared" si="177"/>
        <v>8</v>
      </c>
      <c r="K2278" t="str">
        <f t="shared" si="178"/>
        <v>Pantserjuffers</v>
      </c>
      <c r="L2278" s="25">
        <f t="shared" si="180"/>
        <v>30.285714285714285</v>
      </c>
    </row>
    <row r="2279" spans="1:12" x14ac:dyDescent="0.25">
      <c r="A2279">
        <v>18</v>
      </c>
      <c r="B2279" t="s">
        <v>70</v>
      </c>
      <c r="C2279" s="1">
        <v>40756.548611111109</v>
      </c>
      <c r="D2279">
        <v>2</v>
      </c>
      <c r="E2279" t="s">
        <v>14</v>
      </c>
      <c r="F2279" t="s">
        <v>15</v>
      </c>
      <c r="G2279">
        <v>5</v>
      </c>
      <c r="H2279" t="str">
        <f t="shared" si="179"/>
        <v>AWD</v>
      </c>
      <c r="I2279" s="2">
        <f t="shared" si="176"/>
        <v>2011</v>
      </c>
      <c r="J2279" s="2">
        <f t="shared" si="177"/>
        <v>8</v>
      </c>
      <c r="K2279" t="str">
        <f t="shared" si="178"/>
        <v>Waterjuffer</v>
      </c>
      <c r="L2279" s="25">
        <f t="shared" si="180"/>
        <v>30.285714285714285</v>
      </c>
    </row>
    <row r="2280" spans="1:12" x14ac:dyDescent="0.25">
      <c r="A2280">
        <v>18</v>
      </c>
      <c r="B2280" t="s">
        <v>70</v>
      </c>
      <c r="C2280" s="1">
        <v>40756.548611111109</v>
      </c>
      <c r="D2280">
        <v>2</v>
      </c>
      <c r="E2280" t="s">
        <v>42</v>
      </c>
      <c r="F2280" t="s">
        <v>43</v>
      </c>
      <c r="G2280">
        <v>11</v>
      </c>
      <c r="H2280" t="str">
        <f t="shared" si="179"/>
        <v>AWD</v>
      </c>
      <c r="I2280" s="2">
        <f t="shared" si="176"/>
        <v>2011</v>
      </c>
      <c r="J2280" s="2">
        <f t="shared" si="177"/>
        <v>8</v>
      </c>
      <c r="K2280" t="str">
        <f t="shared" si="178"/>
        <v>Korenbouten</v>
      </c>
      <c r="L2280" s="25">
        <f t="shared" si="180"/>
        <v>30.285714285714285</v>
      </c>
    </row>
    <row r="2281" spans="1:12" x14ac:dyDescent="0.25">
      <c r="A2281">
        <v>18</v>
      </c>
      <c r="B2281" t="s">
        <v>70</v>
      </c>
      <c r="C2281" s="1">
        <v>40756.548611111109</v>
      </c>
      <c r="D2281">
        <v>5</v>
      </c>
      <c r="E2281" t="s">
        <v>26</v>
      </c>
      <c r="F2281" t="s">
        <v>27</v>
      </c>
      <c r="G2281">
        <v>3</v>
      </c>
      <c r="H2281" t="str">
        <f t="shared" si="179"/>
        <v>AWD</v>
      </c>
      <c r="I2281" s="2">
        <f t="shared" si="176"/>
        <v>2011</v>
      </c>
      <c r="J2281" s="2">
        <f t="shared" si="177"/>
        <v>8</v>
      </c>
      <c r="K2281" t="str">
        <f t="shared" si="178"/>
        <v>Glazenmakers</v>
      </c>
      <c r="L2281" s="25">
        <f t="shared" si="180"/>
        <v>30.285714285714285</v>
      </c>
    </row>
    <row r="2282" spans="1:12" x14ac:dyDescent="0.25">
      <c r="A2282">
        <v>18</v>
      </c>
      <c r="B2282" t="s">
        <v>70</v>
      </c>
      <c r="C2282" s="1">
        <v>40765.465277777781</v>
      </c>
      <c r="D2282">
        <v>1</v>
      </c>
      <c r="E2282" t="s">
        <v>34</v>
      </c>
      <c r="F2282" t="s">
        <v>35</v>
      </c>
      <c r="G2282">
        <v>2</v>
      </c>
      <c r="H2282" t="str">
        <f t="shared" si="179"/>
        <v>AWD</v>
      </c>
      <c r="I2282" s="2">
        <f t="shared" si="176"/>
        <v>2011</v>
      </c>
      <c r="J2282" s="2">
        <f t="shared" si="177"/>
        <v>8</v>
      </c>
      <c r="K2282" t="str">
        <f t="shared" si="178"/>
        <v>Pantserjuffers</v>
      </c>
      <c r="L2282" s="25">
        <f t="shared" si="180"/>
        <v>31.571428571428573</v>
      </c>
    </row>
    <row r="2283" spans="1:12" x14ac:dyDescent="0.25">
      <c r="A2283">
        <v>18</v>
      </c>
      <c r="B2283" t="s">
        <v>70</v>
      </c>
      <c r="C2283" s="1">
        <v>40765.465277777781</v>
      </c>
      <c r="D2283">
        <v>1</v>
      </c>
      <c r="E2283" t="s">
        <v>14</v>
      </c>
      <c r="F2283" t="s">
        <v>15</v>
      </c>
      <c r="G2283">
        <v>32</v>
      </c>
      <c r="H2283" t="str">
        <f t="shared" si="179"/>
        <v>AWD</v>
      </c>
      <c r="I2283" s="2">
        <f t="shared" si="176"/>
        <v>2011</v>
      </c>
      <c r="J2283" s="2">
        <f t="shared" si="177"/>
        <v>8</v>
      </c>
      <c r="K2283" t="str">
        <f t="shared" si="178"/>
        <v>Waterjuffer</v>
      </c>
      <c r="L2283" s="25">
        <f t="shared" si="180"/>
        <v>31.571428571428573</v>
      </c>
    </row>
    <row r="2284" spans="1:12" x14ac:dyDescent="0.25">
      <c r="A2284">
        <v>18</v>
      </c>
      <c r="B2284" t="s">
        <v>70</v>
      </c>
      <c r="C2284" s="1">
        <v>40765.465277777781</v>
      </c>
      <c r="D2284">
        <v>1</v>
      </c>
      <c r="E2284" t="s">
        <v>42</v>
      </c>
      <c r="F2284" t="s">
        <v>43</v>
      </c>
      <c r="G2284">
        <v>3</v>
      </c>
      <c r="H2284" t="str">
        <f t="shared" si="179"/>
        <v>AWD</v>
      </c>
      <c r="I2284" s="2">
        <f t="shared" si="176"/>
        <v>2011</v>
      </c>
      <c r="J2284" s="2">
        <f t="shared" si="177"/>
        <v>8</v>
      </c>
      <c r="K2284" t="str">
        <f t="shared" si="178"/>
        <v>Korenbouten</v>
      </c>
      <c r="L2284" s="25">
        <f t="shared" si="180"/>
        <v>31.571428571428573</v>
      </c>
    </row>
    <row r="2285" spans="1:12" x14ac:dyDescent="0.25">
      <c r="A2285">
        <v>18</v>
      </c>
      <c r="B2285" t="s">
        <v>70</v>
      </c>
      <c r="C2285" s="1">
        <v>40765.465277777781</v>
      </c>
      <c r="D2285">
        <v>2</v>
      </c>
      <c r="E2285" t="s">
        <v>34</v>
      </c>
      <c r="F2285" t="s">
        <v>35</v>
      </c>
      <c r="G2285">
        <v>35</v>
      </c>
      <c r="H2285" t="str">
        <f t="shared" si="179"/>
        <v>AWD</v>
      </c>
      <c r="I2285" s="2">
        <f t="shared" si="176"/>
        <v>2011</v>
      </c>
      <c r="J2285" s="2">
        <f t="shared" si="177"/>
        <v>8</v>
      </c>
      <c r="K2285" t="str">
        <f t="shared" si="178"/>
        <v>Pantserjuffers</v>
      </c>
      <c r="L2285" s="25">
        <f t="shared" si="180"/>
        <v>31.571428571428573</v>
      </c>
    </row>
    <row r="2286" spans="1:12" x14ac:dyDescent="0.25">
      <c r="A2286">
        <v>18</v>
      </c>
      <c r="B2286" t="s">
        <v>70</v>
      </c>
      <c r="C2286" s="1">
        <v>40765.465277777781</v>
      </c>
      <c r="D2286">
        <v>2</v>
      </c>
      <c r="E2286" t="s">
        <v>10</v>
      </c>
      <c r="F2286" t="s">
        <v>11</v>
      </c>
      <c r="G2286">
        <v>1</v>
      </c>
      <c r="H2286" t="str">
        <f t="shared" si="179"/>
        <v>AWD</v>
      </c>
      <c r="I2286" s="2">
        <f t="shared" si="176"/>
        <v>2011</v>
      </c>
      <c r="J2286" s="2">
        <f t="shared" si="177"/>
        <v>8</v>
      </c>
      <c r="K2286" t="str">
        <f t="shared" si="178"/>
        <v>Waterjuffer</v>
      </c>
      <c r="L2286" s="25">
        <f t="shared" si="180"/>
        <v>31.571428571428573</v>
      </c>
    </row>
    <row r="2287" spans="1:12" x14ac:dyDescent="0.25">
      <c r="A2287">
        <v>18</v>
      </c>
      <c r="B2287" t="s">
        <v>70</v>
      </c>
      <c r="C2287" s="1">
        <v>40765.465277777781</v>
      </c>
      <c r="D2287">
        <v>2</v>
      </c>
      <c r="E2287" t="s">
        <v>14</v>
      </c>
      <c r="F2287" t="s">
        <v>15</v>
      </c>
      <c r="G2287">
        <v>16</v>
      </c>
      <c r="H2287" t="str">
        <f t="shared" si="179"/>
        <v>AWD</v>
      </c>
      <c r="I2287" s="2">
        <f t="shared" si="176"/>
        <v>2011</v>
      </c>
      <c r="J2287" s="2">
        <f t="shared" si="177"/>
        <v>8</v>
      </c>
      <c r="K2287" t="str">
        <f t="shared" si="178"/>
        <v>Waterjuffer</v>
      </c>
      <c r="L2287" s="25">
        <f t="shared" si="180"/>
        <v>31.571428571428573</v>
      </c>
    </row>
    <row r="2288" spans="1:12" x14ac:dyDescent="0.25">
      <c r="A2288">
        <v>18</v>
      </c>
      <c r="B2288" t="s">
        <v>70</v>
      </c>
      <c r="C2288" s="1">
        <v>40765.465277777781</v>
      </c>
      <c r="D2288">
        <v>2</v>
      </c>
      <c r="E2288" t="s">
        <v>42</v>
      </c>
      <c r="F2288" t="s">
        <v>43</v>
      </c>
      <c r="G2288">
        <v>1</v>
      </c>
      <c r="H2288" t="str">
        <f t="shared" si="179"/>
        <v>AWD</v>
      </c>
      <c r="I2288" s="2">
        <f t="shared" si="176"/>
        <v>2011</v>
      </c>
      <c r="J2288" s="2">
        <f t="shared" si="177"/>
        <v>8</v>
      </c>
      <c r="K2288" t="str">
        <f t="shared" si="178"/>
        <v>Korenbouten</v>
      </c>
      <c r="L2288" s="25">
        <f t="shared" si="180"/>
        <v>31.571428571428573</v>
      </c>
    </row>
    <row r="2289" spans="1:12" x14ac:dyDescent="0.25">
      <c r="A2289">
        <v>18</v>
      </c>
      <c r="B2289" t="s">
        <v>70</v>
      </c>
      <c r="C2289" s="1">
        <v>40765.465277777781</v>
      </c>
      <c r="D2289">
        <v>5</v>
      </c>
      <c r="E2289" t="s">
        <v>26</v>
      </c>
      <c r="F2289" t="s">
        <v>27</v>
      </c>
      <c r="G2289">
        <v>1</v>
      </c>
      <c r="H2289" t="str">
        <f t="shared" si="179"/>
        <v>AWD</v>
      </c>
      <c r="I2289" s="2">
        <f t="shared" si="176"/>
        <v>2011</v>
      </c>
      <c r="J2289" s="2">
        <f t="shared" si="177"/>
        <v>8</v>
      </c>
      <c r="K2289" t="str">
        <f t="shared" si="178"/>
        <v>Glazenmakers</v>
      </c>
      <c r="L2289" s="25">
        <f t="shared" si="180"/>
        <v>31.571428571428573</v>
      </c>
    </row>
    <row r="2290" spans="1:12" x14ac:dyDescent="0.25">
      <c r="A2290">
        <v>18</v>
      </c>
      <c r="B2290" t="s">
        <v>70</v>
      </c>
      <c r="C2290" s="1">
        <v>40788.486111111109</v>
      </c>
      <c r="D2290">
        <v>1</v>
      </c>
      <c r="E2290" t="s">
        <v>34</v>
      </c>
      <c r="F2290" t="s">
        <v>35</v>
      </c>
      <c r="G2290">
        <v>9</v>
      </c>
      <c r="H2290" t="str">
        <f t="shared" si="179"/>
        <v>AWD</v>
      </c>
      <c r="I2290" s="2">
        <f t="shared" si="176"/>
        <v>2011</v>
      </c>
      <c r="J2290" s="2">
        <f t="shared" si="177"/>
        <v>9</v>
      </c>
      <c r="K2290" t="str">
        <f t="shared" si="178"/>
        <v>Pantserjuffers</v>
      </c>
      <c r="L2290" s="25">
        <f t="shared" si="180"/>
        <v>34.857142857142854</v>
      </c>
    </row>
    <row r="2291" spans="1:12" x14ac:dyDescent="0.25">
      <c r="A2291">
        <v>18</v>
      </c>
      <c r="B2291" t="s">
        <v>70</v>
      </c>
      <c r="C2291" s="1">
        <v>40788.486111111109</v>
      </c>
      <c r="D2291">
        <v>1</v>
      </c>
      <c r="E2291" t="s">
        <v>14</v>
      </c>
      <c r="F2291" t="s">
        <v>15</v>
      </c>
      <c r="G2291">
        <v>7</v>
      </c>
      <c r="H2291" t="str">
        <f t="shared" si="179"/>
        <v>AWD</v>
      </c>
      <c r="I2291" s="2">
        <f t="shared" si="176"/>
        <v>2011</v>
      </c>
      <c r="J2291" s="2">
        <f t="shared" si="177"/>
        <v>9</v>
      </c>
      <c r="K2291" t="str">
        <f t="shared" si="178"/>
        <v>Waterjuffer</v>
      </c>
      <c r="L2291" s="25">
        <f t="shared" si="180"/>
        <v>34.857142857142854</v>
      </c>
    </row>
    <row r="2292" spans="1:12" x14ac:dyDescent="0.25">
      <c r="A2292">
        <v>18</v>
      </c>
      <c r="B2292" t="s">
        <v>70</v>
      </c>
      <c r="C2292" s="1">
        <v>40788.486111111109</v>
      </c>
      <c r="D2292">
        <v>1</v>
      </c>
      <c r="E2292" t="s">
        <v>63</v>
      </c>
      <c r="F2292" t="s">
        <v>64</v>
      </c>
      <c r="G2292">
        <v>1</v>
      </c>
      <c r="H2292" t="str">
        <f t="shared" si="179"/>
        <v>AWD</v>
      </c>
      <c r="I2292" s="2">
        <f t="shared" si="176"/>
        <v>2011</v>
      </c>
      <c r="J2292" s="2">
        <f t="shared" si="177"/>
        <v>9</v>
      </c>
      <c r="K2292" t="str">
        <f t="shared" si="178"/>
        <v>Glazenmakers</v>
      </c>
      <c r="L2292" s="25">
        <f t="shared" si="180"/>
        <v>34.857142857142854</v>
      </c>
    </row>
    <row r="2293" spans="1:12" x14ac:dyDescent="0.25">
      <c r="A2293">
        <v>18</v>
      </c>
      <c r="B2293" t="s">
        <v>70</v>
      </c>
      <c r="C2293" s="1">
        <v>40788.486111111109</v>
      </c>
      <c r="D2293">
        <v>1</v>
      </c>
      <c r="E2293" t="s">
        <v>42</v>
      </c>
      <c r="F2293" t="s">
        <v>43</v>
      </c>
      <c r="G2293">
        <v>2</v>
      </c>
      <c r="H2293" t="str">
        <f t="shared" si="179"/>
        <v>AWD</v>
      </c>
      <c r="I2293" s="2">
        <f t="shared" si="176"/>
        <v>2011</v>
      </c>
      <c r="J2293" s="2">
        <f t="shared" si="177"/>
        <v>9</v>
      </c>
      <c r="K2293" t="str">
        <f t="shared" si="178"/>
        <v>Korenbouten</v>
      </c>
      <c r="L2293" s="25">
        <f t="shared" si="180"/>
        <v>34.857142857142854</v>
      </c>
    </row>
    <row r="2294" spans="1:12" x14ac:dyDescent="0.25">
      <c r="A2294">
        <v>18</v>
      </c>
      <c r="B2294" t="s">
        <v>70</v>
      </c>
      <c r="C2294" s="1">
        <v>40788.486111111109</v>
      </c>
      <c r="D2294">
        <v>2</v>
      </c>
      <c r="E2294" t="s">
        <v>30</v>
      </c>
      <c r="F2294" t="s">
        <v>31</v>
      </c>
      <c r="G2294">
        <v>1</v>
      </c>
      <c r="H2294" t="str">
        <f t="shared" si="179"/>
        <v>AWD</v>
      </c>
      <c r="I2294" s="2">
        <f t="shared" si="176"/>
        <v>2011</v>
      </c>
      <c r="J2294" s="2">
        <f t="shared" si="177"/>
        <v>9</v>
      </c>
      <c r="K2294" t="str">
        <f t="shared" si="178"/>
        <v>Pantserjuffers</v>
      </c>
      <c r="L2294" s="25">
        <f t="shared" si="180"/>
        <v>34.857142857142854</v>
      </c>
    </row>
    <row r="2295" spans="1:12" x14ac:dyDescent="0.25">
      <c r="A2295">
        <v>18</v>
      </c>
      <c r="B2295" t="s">
        <v>70</v>
      </c>
      <c r="C2295" s="1">
        <v>40788.486111111109</v>
      </c>
      <c r="D2295">
        <v>2</v>
      </c>
      <c r="E2295" t="s">
        <v>34</v>
      </c>
      <c r="F2295" t="s">
        <v>35</v>
      </c>
      <c r="G2295">
        <v>10</v>
      </c>
      <c r="H2295" t="str">
        <f t="shared" si="179"/>
        <v>AWD</v>
      </c>
      <c r="I2295" s="2">
        <f t="shared" si="176"/>
        <v>2011</v>
      </c>
      <c r="J2295" s="2">
        <f t="shared" si="177"/>
        <v>9</v>
      </c>
      <c r="K2295" t="str">
        <f t="shared" si="178"/>
        <v>Pantserjuffers</v>
      </c>
      <c r="L2295" s="25">
        <f t="shared" si="180"/>
        <v>34.857142857142854</v>
      </c>
    </row>
    <row r="2296" spans="1:12" x14ac:dyDescent="0.25">
      <c r="A2296">
        <v>18</v>
      </c>
      <c r="B2296" t="s">
        <v>70</v>
      </c>
      <c r="C2296" s="1">
        <v>40788.486111111109</v>
      </c>
      <c r="D2296">
        <v>2</v>
      </c>
      <c r="E2296" t="s">
        <v>14</v>
      </c>
      <c r="F2296" t="s">
        <v>15</v>
      </c>
      <c r="G2296">
        <v>6</v>
      </c>
      <c r="H2296" t="str">
        <f t="shared" si="179"/>
        <v>AWD</v>
      </c>
      <c r="I2296" s="2">
        <f t="shared" si="176"/>
        <v>2011</v>
      </c>
      <c r="J2296" s="2">
        <f t="shared" si="177"/>
        <v>9</v>
      </c>
      <c r="K2296" t="str">
        <f t="shared" si="178"/>
        <v>Waterjuffer</v>
      </c>
      <c r="L2296" s="25">
        <f t="shared" si="180"/>
        <v>34.857142857142854</v>
      </c>
    </row>
    <row r="2297" spans="1:12" x14ac:dyDescent="0.25">
      <c r="A2297">
        <v>18</v>
      </c>
      <c r="B2297" t="s">
        <v>70</v>
      </c>
      <c r="C2297" s="1">
        <v>40788.486111111109</v>
      </c>
      <c r="D2297">
        <v>2</v>
      </c>
      <c r="E2297" t="s">
        <v>55</v>
      </c>
      <c r="F2297" t="s">
        <v>56</v>
      </c>
      <c r="G2297">
        <v>1</v>
      </c>
      <c r="H2297" t="str">
        <f t="shared" si="179"/>
        <v>AWD</v>
      </c>
      <c r="I2297" s="2">
        <f t="shared" si="176"/>
        <v>2011</v>
      </c>
      <c r="J2297" s="2">
        <f t="shared" si="177"/>
        <v>9</v>
      </c>
      <c r="K2297" t="str">
        <f t="shared" si="178"/>
        <v>Korenbouten</v>
      </c>
      <c r="L2297" s="25">
        <f t="shared" si="180"/>
        <v>34.857142857142854</v>
      </c>
    </row>
    <row r="2298" spans="1:12" x14ac:dyDescent="0.25">
      <c r="A2298">
        <v>18</v>
      </c>
      <c r="B2298" t="s">
        <v>70</v>
      </c>
      <c r="C2298" s="1">
        <v>40788.486111111109</v>
      </c>
      <c r="D2298">
        <v>2</v>
      </c>
      <c r="E2298" t="s">
        <v>42</v>
      </c>
      <c r="F2298" t="s">
        <v>43</v>
      </c>
      <c r="G2298">
        <v>1</v>
      </c>
      <c r="H2298" t="str">
        <f t="shared" si="179"/>
        <v>AWD</v>
      </c>
      <c r="I2298" s="2">
        <f t="shared" ref="I2298:I2361" si="181">YEAR(C2298)</f>
        <v>2011</v>
      </c>
      <c r="J2298" s="2">
        <f t="shared" ref="J2298:J2361" si="182">MONTH(C2298)</f>
        <v>9</v>
      </c>
      <c r="K2298" t="str">
        <f t="shared" ref="K2298:K2361" si="183">VLOOKUP(E2298,$Q$2:$R$100,2,FALSE)</f>
        <v>Korenbouten</v>
      </c>
      <c r="L2298" s="25">
        <f t="shared" si="180"/>
        <v>34.857142857142854</v>
      </c>
    </row>
    <row r="2299" spans="1:12" x14ac:dyDescent="0.25">
      <c r="A2299">
        <v>18</v>
      </c>
      <c r="B2299" t="s">
        <v>70</v>
      </c>
      <c r="C2299" s="1">
        <v>40809.628472222219</v>
      </c>
      <c r="D2299">
        <v>1</v>
      </c>
      <c r="E2299" t="s">
        <v>34</v>
      </c>
      <c r="F2299" t="s">
        <v>35</v>
      </c>
      <c r="G2299">
        <v>4</v>
      </c>
      <c r="H2299" t="str">
        <f t="shared" si="179"/>
        <v>AWD</v>
      </c>
      <c r="I2299" s="2">
        <f t="shared" si="181"/>
        <v>2011</v>
      </c>
      <c r="J2299" s="2">
        <f t="shared" si="182"/>
        <v>9</v>
      </c>
      <c r="K2299" t="str">
        <f t="shared" si="183"/>
        <v>Pantserjuffers</v>
      </c>
      <c r="L2299" s="25">
        <f t="shared" si="180"/>
        <v>37.857142857142854</v>
      </c>
    </row>
    <row r="2300" spans="1:12" x14ac:dyDescent="0.25">
      <c r="A2300">
        <v>18</v>
      </c>
      <c r="B2300" t="s">
        <v>70</v>
      </c>
      <c r="C2300" s="1">
        <v>40809.628472222219</v>
      </c>
      <c r="D2300">
        <v>1</v>
      </c>
      <c r="E2300" t="s">
        <v>40</v>
      </c>
      <c r="F2300" t="s">
        <v>41</v>
      </c>
      <c r="G2300">
        <v>2</v>
      </c>
      <c r="H2300" t="str">
        <f t="shared" si="179"/>
        <v>AWD</v>
      </c>
      <c r="I2300" s="2">
        <f t="shared" si="181"/>
        <v>2011</v>
      </c>
      <c r="J2300" s="2">
        <f t="shared" si="182"/>
        <v>9</v>
      </c>
      <c r="K2300" t="str">
        <f t="shared" si="183"/>
        <v>Korenbouten</v>
      </c>
      <c r="L2300" s="25">
        <f t="shared" si="180"/>
        <v>37.857142857142854</v>
      </c>
    </row>
    <row r="2301" spans="1:12" x14ac:dyDescent="0.25">
      <c r="A2301">
        <v>18</v>
      </c>
      <c r="B2301" t="s">
        <v>70</v>
      </c>
      <c r="C2301" s="1">
        <v>40809.628472222219</v>
      </c>
      <c r="D2301">
        <v>1</v>
      </c>
      <c r="E2301" t="s">
        <v>42</v>
      </c>
      <c r="F2301" t="s">
        <v>43</v>
      </c>
      <c r="G2301">
        <v>4</v>
      </c>
      <c r="H2301" t="str">
        <f t="shared" si="179"/>
        <v>AWD</v>
      </c>
      <c r="I2301" s="2">
        <f t="shared" si="181"/>
        <v>2011</v>
      </c>
      <c r="J2301" s="2">
        <f t="shared" si="182"/>
        <v>9</v>
      </c>
      <c r="K2301" t="str">
        <f t="shared" si="183"/>
        <v>Korenbouten</v>
      </c>
      <c r="L2301" s="25">
        <f t="shared" si="180"/>
        <v>37.857142857142854</v>
      </c>
    </row>
    <row r="2302" spans="1:12" x14ac:dyDescent="0.25">
      <c r="A2302">
        <v>18</v>
      </c>
      <c r="B2302" t="s">
        <v>70</v>
      </c>
      <c r="C2302" s="1">
        <v>40809.628472222219</v>
      </c>
      <c r="D2302">
        <v>2</v>
      </c>
      <c r="E2302" t="s">
        <v>34</v>
      </c>
      <c r="F2302" t="s">
        <v>35</v>
      </c>
      <c r="G2302">
        <v>17</v>
      </c>
      <c r="H2302" t="str">
        <f t="shared" si="179"/>
        <v>AWD</v>
      </c>
      <c r="I2302" s="2">
        <f t="shared" si="181"/>
        <v>2011</v>
      </c>
      <c r="J2302" s="2">
        <f t="shared" si="182"/>
        <v>9</v>
      </c>
      <c r="K2302" t="str">
        <f t="shared" si="183"/>
        <v>Pantserjuffers</v>
      </c>
      <c r="L2302" s="25">
        <f t="shared" si="180"/>
        <v>37.857142857142854</v>
      </c>
    </row>
    <row r="2303" spans="1:12" x14ac:dyDescent="0.25">
      <c r="A2303">
        <v>18</v>
      </c>
      <c r="B2303" t="s">
        <v>70</v>
      </c>
      <c r="C2303" s="1">
        <v>40809.628472222219</v>
      </c>
      <c r="D2303">
        <v>2</v>
      </c>
      <c r="E2303" t="s">
        <v>40</v>
      </c>
      <c r="F2303" t="s">
        <v>41</v>
      </c>
      <c r="G2303">
        <v>3</v>
      </c>
      <c r="H2303" t="str">
        <f t="shared" si="179"/>
        <v>AWD</v>
      </c>
      <c r="I2303" s="2">
        <f t="shared" si="181"/>
        <v>2011</v>
      </c>
      <c r="J2303" s="2">
        <f t="shared" si="182"/>
        <v>9</v>
      </c>
      <c r="K2303" t="str">
        <f t="shared" si="183"/>
        <v>Korenbouten</v>
      </c>
      <c r="L2303" s="25">
        <f t="shared" si="180"/>
        <v>37.857142857142854</v>
      </c>
    </row>
    <row r="2304" spans="1:12" x14ac:dyDescent="0.25">
      <c r="A2304">
        <v>18</v>
      </c>
      <c r="B2304" t="s">
        <v>70</v>
      </c>
      <c r="C2304" s="1">
        <v>40809.628472222219</v>
      </c>
      <c r="D2304">
        <v>2</v>
      </c>
      <c r="E2304" t="s">
        <v>42</v>
      </c>
      <c r="F2304" t="s">
        <v>43</v>
      </c>
      <c r="G2304">
        <v>4</v>
      </c>
      <c r="H2304" t="str">
        <f t="shared" si="179"/>
        <v>AWD</v>
      </c>
      <c r="I2304" s="2">
        <f t="shared" si="181"/>
        <v>2011</v>
      </c>
      <c r="J2304" s="2">
        <f t="shared" si="182"/>
        <v>9</v>
      </c>
      <c r="K2304" t="str">
        <f t="shared" si="183"/>
        <v>Korenbouten</v>
      </c>
      <c r="L2304" s="25">
        <f t="shared" si="180"/>
        <v>37.857142857142854</v>
      </c>
    </row>
    <row r="2305" spans="1:12" x14ac:dyDescent="0.25">
      <c r="A2305">
        <v>18</v>
      </c>
      <c r="B2305" t="s">
        <v>70</v>
      </c>
      <c r="C2305" s="1">
        <v>40814.65625</v>
      </c>
      <c r="D2305">
        <v>1</v>
      </c>
      <c r="E2305" t="s">
        <v>34</v>
      </c>
      <c r="F2305" t="s">
        <v>35</v>
      </c>
      <c r="G2305">
        <v>2</v>
      </c>
      <c r="H2305" t="str">
        <f t="shared" si="179"/>
        <v>AWD</v>
      </c>
      <c r="I2305" s="2">
        <f t="shared" si="181"/>
        <v>2011</v>
      </c>
      <c r="J2305" s="2">
        <f t="shared" si="182"/>
        <v>9</v>
      </c>
      <c r="K2305" t="str">
        <f t="shared" si="183"/>
        <v>Pantserjuffers</v>
      </c>
      <c r="L2305" s="25">
        <f t="shared" si="180"/>
        <v>38.571428571428569</v>
      </c>
    </row>
    <row r="2306" spans="1:12" x14ac:dyDescent="0.25">
      <c r="A2306">
        <v>18</v>
      </c>
      <c r="B2306" t="s">
        <v>70</v>
      </c>
      <c r="C2306" s="1">
        <v>40814.65625</v>
      </c>
      <c r="D2306">
        <v>2</v>
      </c>
      <c r="E2306" t="s">
        <v>14</v>
      </c>
      <c r="F2306" t="s">
        <v>15</v>
      </c>
      <c r="G2306">
        <v>1</v>
      </c>
      <c r="H2306" t="str">
        <f t="shared" ref="H2306:H2369" si="184">VLOOKUP(A2306,$N$2:$O$51,2,FALSE)</f>
        <v>AWD</v>
      </c>
      <c r="I2306" s="2">
        <f t="shared" si="181"/>
        <v>2011</v>
      </c>
      <c r="J2306" s="2">
        <f t="shared" si="182"/>
        <v>9</v>
      </c>
      <c r="K2306" t="str">
        <f t="shared" si="183"/>
        <v>Waterjuffer</v>
      </c>
      <c r="L2306" s="25">
        <f t="shared" si="180"/>
        <v>38.571428571428569</v>
      </c>
    </row>
    <row r="2307" spans="1:12" x14ac:dyDescent="0.25">
      <c r="A2307">
        <v>18</v>
      </c>
      <c r="B2307" t="s">
        <v>70</v>
      </c>
      <c r="C2307" s="1">
        <v>40814.65625</v>
      </c>
      <c r="D2307">
        <v>2</v>
      </c>
      <c r="E2307" t="s">
        <v>40</v>
      </c>
      <c r="F2307" t="s">
        <v>41</v>
      </c>
      <c r="G2307">
        <v>2</v>
      </c>
      <c r="H2307" t="str">
        <f t="shared" si="184"/>
        <v>AWD</v>
      </c>
      <c r="I2307" s="2">
        <f t="shared" si="181"/>
        <v>2011</v>
      </c>
      <c r="J2307" s="2">
        <f t="shared" si="182"/>
        <v>9</v>
      </c>
      <c r="K2307" t="str">
        <f t="shared" si="183"/>
        <v>Korenbouten</v>
      </c>
      <c r="L2307" s="25">
        <f t="shared" ref="L2307:L2370" si="185">(ROUNDDOWN(C2307-DATE(I2307,1,1),0))/7</f>
        <v>38.571428571428569</v>
      </c>
    </row>
    <row r="2308" spans="1:12" x14ac:dyDescent="0.25">
      <c r="A2308">
        <v>18</v>
      </c>
      <c r="B2308" t="s">
        <v>70</v>
      </c>
      <c r="C2308" s="1">
        <v>40814.65625</v>
      </c>
      <c r="D2308">
        <v>2</v>
      </c>
      <c r="E2308" t="s">
        <v>42</v>
      </c>
      <c r="F2308" t="s">
        <v>43</v>
      </c>
      <c r="G2308">
        <v>3</v>
      </c>
      <c r="H2308" t="str">
        <f t="shared" si="184"/>
        <v>AWD</v>
      </c>
      <c r="I2308" s="2">
        <f t="shared" si="181"/>
        <v>2011</v>
      </c>
      <c r="J2308" s="2">
        <f t="shared" si="182"/>
        <v>9</v>
      </c>
      <c r="K2308" t="str">
        <f t="shared" si="183"/>
        <v>Korenbouten</v>
      </c>
      <c r="L2308" s="25">
        <f t="shared" si="185"/>
        <v>38.571428571428569</v>
      </c>
    </row>
    <row r="2309" spans="1:12" x14ac:dyDescent="0.25">
      <c r="A2309">
        <v>18</v>
      </c>
      <c r="B2309" t="s">
        <v>70</v>
      </c>
      <c r="C2309" s="1">
        <v>40814.65625</v>
      </c>
      <c r="D2309">
        <v>5</v>
      </c>
      <c r="E2309" t="s">
        <v>36</v>
      </c>
      <c r="F2309" t="s">
        <v>37</v>
      </c>
      <c r="G2309">
        <v>2</v>
      </c>
      <c r="H2309" t="str">
        <f t="shared" si="184"/>
        <v>AWD</v>
      </c>
      <c r="I2309" s="2">
        <f t="shared" si="181"/>
        <v>2011</v>
      </c>
      <c r="J2309" s="2">
        <f t="shared" si="182"/>
        <v>9</v>
      </c>
      <c r="K2309" t="str">
        <f t="shared" si="183"/>
        <v>Glazenmakers</v>
      </c>
      <c r="L2309" s="25">
        <f t="shared" si="185"/>
        <v>38.571428571428569</v>
      </c>
    </row>
    <row r="2310" spans="1:12" x14ac:dyDescent="0.25">
      <c r="A2310">
        <v>18</v>
      </c>
      <c r="B2310" t="s">
        <v>70</v>
      </c>
      <c r="C2310" s="1">
        <v>41047.614583333336</v>
      </c>
      <c r="D2310">
        <v>2</v>
      </c>
      <c r="E2310" t="s">
        <v>14</v>
      </c>
      <c r="F2310" t="s">
        <v>15</v>
      </c>
      <c r="G2310">
        <v>3</v>
      </c>
      <c r="H2310" t="str">
        <f t="shared" si="184"/>
        <v>AWD</v>
      </c>
      <c r="I2310" s="2">
        <f t="shared" si="181"/>
        <v>2012</v>
      </c>
      <c r="J2310" s="2">
        <f t="shared" si="182"/>
        <v>5</v>
      </c>
      <c r="K2310" t="str">
        <f t="shared" si="183"/>
        <v>Waterjuffer</v>
      </c>
      <c r="L2310" s="25">
        <f t="shared" si="185"/>
        <v>19.714285714285715</v>
      </c>
    </row>
    <row r="2311" spans="1:12" x14ac:dyDescent="0.25">
      <c r="A2311">
        <v>18</v>
      </c>
      <c r="B2311" t="s">
        <v>70</v>
      </c>
      <c r="C2311" s="1">
        <v>41047.614583333336</v>
      </c>
      <c r="D2311">
        <v>2</v>
      </c>
      <c r="E2311" t="s">
        <v>20</v>
      </c>
      <c r="F2311" t="s">
        <v>21</v>
      </c>
      <c r="G2311">
        <v>1</v>
      </c>
      <c r="H2311" t="str">
        <f t="shared" si="184"/>
        <v>AWD</v>
      </c>
      <c r="I2311" s="2">
        <f t="shared" si="181"/>
        <v>2012</v>
      </c>
      <c r="J2311" s="2">
        <f t="shared" si="182"/>
        <v>5</v>
      </c>
      <c r="K2311" t="str">
        <f t="shared" si="183"/>
        <v>Waterjuffer</v>
      </c>
      <c r="L2311" s="25">
        <f t="shared" si="185"/>
        <v>19.714285714285715</v>
      </c>
    </row>
    <row r="2312" spans="1:12" x14ac:dyDescent="0.25">
      <c r="A2312">
        <v>18</v>
      </c>
      <c r="B2312" t="s">
        <v>70</v>
      </c>
      <c r="C2312" s="1">
        <v>41047.614583333336</v>
      </c>
      <c r="D2312">
        <v>5</v>
      </c>
      <c r="E2312" t="s">
        <v>22</v>
      </c>
      <c r="F2312" t="s">
        <v>23</v>
      </c>
      <c r="G2312">
        <v>1</v>
      </c>
      <c r="H2312" t="str">
        <f t="shared" si="184"/>
        <v>AWD</v>
      </c>
      <c r="I2312" s="2">
        <f t="shared" si="181"/>
        <v>2012</v>
      </c>
      <c r="J2312" s="2">
        <f t="shared" si="182"/>
        <v>5</v>
      </c>
      <c r="K2312" t="str">
        <f t="shared" si="183"/>
        <v>Glazenmakers</v>
      </c>
      <c r="L2312" s="25">
        <f t="shared" si="185"/>
        <v>19.714285714285715</v>
      </c>
    </row>
    <row r="2313" spans="1:12" x14ac:dyDescent="0.25">
      <c r="A2313">
        <v>18</v>
      </c>
      <c r="B2313" t="s">
        <v>70</v>
      </c>
      <c r="C2313" s="1">
        <v>41047.614583333336</v>
      </c>
      <c r="D2313">
        <v>5</v>
      </c>
      <c r="E2313" t="s">
        <v>28</v>
      </c>
      <c r="F2313" t="s">
        <v>29</v>
      </c>
      <c r="G2313">
        <v>1</v>
      </c>
      <c r="H2313" t="str">
        <f t="shared" si="184"/>
        <v>AWD</v>
      </c>
      <c r="I2313" s="2">
        <f t="shared" si="181"/>
        <v>2012</v>
      </c>
      <c r="J2313" s="2">
        <f t="shared" si="182"/>
        <v>5</v>
      </c>
      <c r="K2313" t="str">
        <f t="shared" si="183"/>
        <v>Korenbouten</v>
      </c>
      <c r="L2313" s="25">
        <f t="shared" si="185"/>
        <v>19.714285714285715</v>
      </c>
    </row>
    <row r="2314" spans="1:12" x14ac:dyDescent="0.25">
      <c r="A2314">
        <v>18</v>
      </c>
      <c r="B2314" t="s">
        <v>70</v>
      </c>
      <c r="C2314" s="1">
        <v>41059.458333333336</v>
      </c>
      <c r="D2314">
        <v>1</v>
      </c>
      <c r="E2314" t="s">
        <v>14</v>
      </c>
      <c r="F2314" t="s">
        <v>15</v>
      </c>
      <c r="G2314">
        <v>90</v>
      </c>
      <c r="H2314" t="str">
        <f t="shared" si="184"/>
        <v>AWD</v>
      </c>
      <c r="I2314" s="2">
        <f t="shared" si="181"/>
        <v>2012</v>
      </c>
      <c r="J2314" s="2">
        <f t="shared" si="182"/>
        <v>5</v>
      </c>
      <c r="K2314" t="str">
        <f t="shared" si="183"/>
        <v>Waterjuffer</v>
      </c>
      <c r="L2314" s="25">
        <f t="shared" si="185"/>
        <v>21.428571428571427</v>
      </c>
    </row>
    <row r="2315" spans="1:12" x14ac:dyDescent="0.25">
      <c r="A2315">
        <v>18</v>
      </c>
      <c r="B2315" t="s">
        <v>70</v>
      </c>
      <c r="C2315" s="1">
        <v>41059.458333333336</v>
      </c>
      <c r="D2315">
        <v>1</v>
      </c>
      <c r="E2315" t="s">
        <v>28</v>
      </c>
      <c r="F2315" t="s">
        <v>29</v>
      </c>
      <c r="G2315">
        <v>40</v>
      </c>
      <c r="H2315" t="str">
        <f t="shared" si="184"/>
        <v>AWD</v>
      </c>
      <c r="I2315" s="2">
        <f t="shared" si="181"/>
        <v>2012</v>
      </c>
      <c r="J2315" s="2">
        <f t="shared" si="182"/>
        <v>5</v>
      </c>
      <c r="K2315" t="str">
        <f t="shared" si="183"/>
        <v>Korenbouten</v>
      </c>
      <c r="L2315" s="25">
        <f t="shared" si="185"/>
        <v>21.428571428571427</v>
      </c>
    </row>
    <row r="2316" spans="1:12" x14ac:dyDescent="0.25">
      <c r="A2316">
        <v>18</v>
      </c>
      <c r="B2316" t="s">
        <v>70</v>
      </c>
      <c r="C2316" s="1">
        <v>41059.458333333336</v>
      </c>
      <c r="D2316">
        <v>2</v>
      </c>
      <c r="E2316" t="s">
        <v>10</v>
      </c>
      <c r="F2316" t="s">
        <v>11</v>
      </c>
      <c r="G2316">
        <v>6</v>
      </c>
      <c r="H2316" t="str">
        <f t="shared" si="184"/>
        <v>AWD</v>
      </c>
      <c r="I2316" s="2">
        <f t="shared" si="181"/>
        <v>2012</v>
      </c>
      <c r="J2316" s="2">
        <f t="shared" si="182"/>
        <v>5</v>
      </c>
      <c r="K2316" t="str">
        <f t="shared" si="183"/>
        <v>Waterjuffer</v>
      </c>
      <c r="L2316" s="25">
        <f t="shared" si="185"/>
        <v>21.428571428571427</v>
      </c>
    </row>
    <row r="2317" spans="1:12" x14ac:dyDescent="0.25">
      <c r="A2317">
        <v>18</v>
      </c>
      <c r="B2317" t="s">
        <v>70</v>
      </c>
      <c r="C2317" s="1">
        <v>41059.458333333336</v>
      </c>
      <c r="D2317">
        <v>2</v>
      </c>
      <c r="E2317" t="s">
        <v>14</v>
      </c>
      <c r="F2317" t="s">
        <v>15</v>
      </c>
      <c r="G2317">
        <v>179</v>
      </c>
      <c r="H2317" t="str">
        <f t="shared" si="184"/>
        <v>AWD</v>
      </c>
      <c r="I2317" s="2">
        <f t="shared" si="181"/>
        <v>2012</v>
      </c>
      <c r="J2317" s="2">
        <f t="shared" si="182"/>
        <v>5</v>
      </c>
      <c r="K2317" t="str">
        <f t="shared" si="183"/>
        <v>Waterjuffer</v>
      </c>
      <c r="L2317" s="25">
        <f t="shared" si="185"/>
        <v>21.428571428571427</v>
      </c>
    </row>
    <row r="2318" spans="1:12" x14ac:dyDescent="0.25">
      <c r="A2318">
        <v>18</v>
      </c>
      <c r="B2318" t="s">
        <v>70</v>
      </c>
      <c r="C2318" s="1">
        <v>41059.458333333336</v>
      </c>
      <c r="D2318">
        <v>2</v>
      </c>
      <c r="E2318" t="s">
        <v>22</v>
      </c>
      <c r="F2318" t="s">
        <v>23</v>
      </c>
      <c r="G2318">
        <v>2</v>
      </c>
      <c r="H2318" t="str">
        <f t="shared" si="184"/>
        <v>AWD</v>
      </c>
      <c r="I2318" s="2">
        <f t="shared" si="181"/>
        <v>2012</v>
      </c>
      <c r="J2318" s="2">
        <f t="shared" si="182"/>
        <v>5</v>
      </c>
      <c r="K2318" t="str">
        <f t="shared" si="183"/>
        <v>Glazenmakers</v>
      </c>
      <c r="L2318" s="25">
        <f t="shared" si="185"/>
        <v>21.428571428571427</v>
      </c>
    </row>
    <row r="2319" spans="1:12" x14ac:dyDescent="0.25">
      <c r="A2319">
        <v>18</v>
      </c>
      <c r="B2319" t="s">
        <v>70</v>
      </c>
      <c r="C2319" s="1">
        <v>41059.458333333336</v>
      </c>
      <c r="D2319">
        <v>2</v>
      </c>
      <c r="E2319" t="s">
        <v>28</v>
      </c>
      <c r="F2319" t="s">
        <v>29</v>
      </c>
      <c r="G2319">
        <v>44</v>
      </c>
      <c r="H2319" t="str">
        <f t="shared" si="184"/>
        <v>AWD</v>
      </c>
      <c r="I2319" s="2">
        <f t="shared" si="181"/>
        <v>2012</v>
      </c>
      <c r="J2319" s="2">
        <f t="shared" si="182"/>
        <v>5</v>
      </c>
      <c r="K2319" t="str">
        <f t="shared" si="183"/>
        <v>Korenbouten</v>
      </c>
      <c r="L2319" s="25">
        <f t="shared" si="185"/>
        <v>21.428571428571427</v>
      </c>
    </row>
    <row r="2320" spans="1:12" x14ac:dyDescent="0.25">
      <c r="A2320">
        <v>18</v>
      </c>
      <c r="B2320" t="s">
        <v>70</v>
      </c>
      <c r="C2320" s="1">
        <v>41059.458333333336</v>
      </c>
      <c r="D2320">
        <v>4</v>
      </c>
      <c r="E2320" t="s">
        <v>22</v>
      </c>
      <c r="F2320" t="s">
        <v>23</v>
      </c>
      <c r="G2320">
        <v>1</v>
      </c>
      <c r="H2320" t="str">
        <f t="shared" si="184"/>
        <v>AWD</v>
      </c>
      <c r="I2320" s="2">
        <f t="shared" si="181"/>
        <v>2012</v>
      </c>
      <c r="J2320" s="2">
        <f t="shared" si="182"/>
        <v>5</v>
      </c>
      <c r="K2320" t="str">
        <f t="shared" si="183"/>
        <v>Glazenmakers</v>
      </c>
      <c r="L2320" s="25">
        <f t="shared" si="185"/>
        <v>21.428571428571427</v>
      </c>
    </row>
    <row r="2321" spans="1:12" x14ac:dyDescent="0.25">
      <c r="A2321">
        <v>18</v>
      </c>
      <c r="B2321" t="s">
        <v>70</v>
      </c>
      <c r="C2321" s="1">
        <v>41059.458333333336</v>
      </c>
      <c r="D2321">
        <v>4</v>
      </c>
      <c r="E2321" t="s">
        <v>28</v>
      </c>
      <c r="F2321" t="s">
        <v>29</v>
      </c>
      <c r="G2321">
        <v>8</v>
      </c>
      <c r="H2321" t="str">
        <f t="shared" si="184"/>
        <v>AWD</v>
      </c>
      <c r="I2321" s="2">
        <f t="shared" si="181"/>
        <v>2012</v>
      </c>
      <c r="J2321" s="2">
        <f t="shared" si="182"/>
        <v>5</v>
      </c>
      <c r="K2321" t="str">
        <f t="shared" si="183"/>
        <v>Korenbouten</v>
      </c>
      <c r="L2321" s="25">
        <f t="shared" si="185"/>
        <v>21.428571428571427</v>
      </c>
    </row>
    <row r="2322" spans="1:12" x14ac:dyDescent="0.25">
      <c r="A2322">
        <v>18</v>
      </c>
      <c r="B2322" t="s">
        <v>70</v>
      </c>
      <c r="C2322" s="1">
        <v>41059.458333333336</v>
      </c>
      <c r="D2322">
        <v>5</v>
      </c>
      <c r="E2322" t="s">
        <v>22</v>
      </c>
      <c r="F2322" t="s">
        <v>23</v>
      </c>
      <c r="G2322">
        <v>2</v>
      </c>
      <c r="H2322" t="str">
        <f t="shared" si="184"/>
        <v>AWD</v>
      </c>
      <c r="I2322" s="2">
        <f t="shared" si="181"/>
        <v>2012</v>
      </c>
      <c r="J2322" s="2">
        <f t="shared" si="182"/>
        <v>5</v>
      </c>
      <c r="K2322" t="str">
        <f t="shared" si="183"/>
        <v>Glazenmakers</v>
      </c>
      <c r="L2322" s="25">
        <f t="shared" si="185"/>
        <v>21.428571428571427</v>
      </c>
    </row>
    <row r="2323" spans="1:12" x14ac:dyDescent="0.25">
      <c r="A2323">
        <v>18</v>
      </c>
      <c r="B2323" t="s">
        <v>70</v>
      </c>
      <c r="C2323" s="1">
        <v>41059.458333333336</v>
      </c>
      <c r="D2323">
        <v>5</v>
      </c>
      <c r="E2323" t="s">
        <v>26</v>
      </c>
      <c r="F2323" t="s">
        <v>27</v>
      </c>
      <c r="G2323">
        <v>1</v>
      </c>
      <c r="H2323" t="str">
        <f t="shared" si="184"/>
        <v>AWD</v>
      </c>
      <c r="I2323" s="2">
        <f t="shared" si="181"/>
        <v>2012</v>
      </c>
      <c r="J2323" s="2">
        <f t="shared" si="182"/>
        <v>5</v>
      </c>
      <c r="K2323" t="str">
        <f t="shared" si="183"/>
        <v>Glazenmakers</v>
      </c>
      <c r="L2323" s="25">
        <f t="shared" si="185"/>
        <v>21.428571428571427</v>
      </c>
    </row>
    <row r="2324" spans="1:12" x14ac:dyDescent="0.25">
      <c r="A2324">
        <v>18</v>
      </c>
      <c r="B2324" t="s">
        <v>70</v>
      </c>
      <c r="C2324" s="1">
        <v>41059.458333333336</v>
      </c>
      <c r="D2324">
        <v>5</v>
      </c>
      <c r="E2324" t="s">
        <v>28</v>
      </c>
      <c r="F2324" t="s">
        <v>29</v>
      </c>
      <c r="G2324">
        <v>24</v>
      </c>
      <c r="H2324" t="str">
        <f t="shared" si="184"/>
        <v>AWD</v>
      </c>
      <c r="I2324" s="2">
        <f t="shared" si="181"/>
        <v>2012</v>
      </c>
      <c r="J2324" s="2">
        <f t="shared" si="182"/>
        <v>5</v>
      </c>
      <c r="K2324" t="str">
        <f t="shared" si="183"/>
        <v>Korenbouten</v>
      </c>
      <c r="L2324" s="25">
        <f t="shared" si="185"/>
        <v>21.428571428571427</v>
      </c>
    </row>
    <row r="2325" spans="1:12" x14ac:dyDescent="0.25">
      <c r="A2325">
        <v>18</v>
      </c>
      <c r="B2325" t="s">
        <v>70</v>
      </c>
      <c r="C2325" s="1">
        <v>41073.506944444445</v>
      </c>
      <c r="D2325">
        <v>1</v>
      </c>
      <c r="E2325" t="s">
        <v>14</v>
      </c>
      <c r="F2325" t="s">
        <v>15</v>
      </c>
      <c r="G2325">
        <v>50</v>
      </c>
      <c r="H2325" t="str">
        <f t="shared" si="184"/>
        <v>AWD</v>
      </c>
      <c r="I2325" s="2">
        <f t="shared" si="181"/>
        <v>2012</v>
      </c>
      <c r="J2325" s="2">
        <f t="shared" si="182"/>
        <v>6</v>
      </c>
      <c r="K2325" t="str">
        <f t="shared" si="183"/>
        <v>Waterjuffer</v>
      </c>
      <c r="L2325" s="25">
        <f t="shared" si="185"/>
        <v>23.428571428571427</v>
      </c>
    </row>
    <row r="2326" spans="1:12" x14ac:dyDescent="0.25">
      <c r="A2326">
        <v>18</v>
      </c>
      <c r="B2326" t="s">
        <v>70</v>
      </c>
      <c r="C2326" s="1">
        <v>41073.506944444445</v>
      </c>
      <c r="D2326">
        <v>1</v>
      </c>
      <c r="E2326" t="s">
        <v>26</v>
      </c>
      <c r="F2326" t="s">
        <v>27</v>
      </c>
      <c r="G2326">
        <v>1</v>
      </c>
      <c r="H2326" t="str">
        <f t="shared" si="184"/>
        <v>AWD</v>
      </c>
      <c r="I2326" s="2">
        <f t="shared" si="181"/>
        <v>2012</v>
      </c>
      <c r="J2326" s="2">
        <f t="shared" si="182"/>
        <v>6</v>
      </c>
      <c r="K2326" t="str">
        <f t="shared" si="183"/>
        <v>Glazenmakers</v>
      </c>
      <c r="L2326" s="25">
        <f t="shared" si="185"/>
        <v>23.428571428571427</v>
      </c>
    </row>
    <row r="2327" spans="1:12" x14ac:dyDescent="0.25">
      <c r="A2327">
        <v>18</v>
      </c>
      <c r="B2327" t="s">
        <v>70</v>
      </c>
      <c r="C2327" s="1">
        <v>41073.506944444445</v>
      </c>
      <c r="D2327">
        <v>1</v>
      </c>
      <c r="E2327" t="s">
        <v>28</v>
      </c>
      <c r="F2327" t="s">
        <v>29</v>
      </c>
      <c r="G2327">
        <v>12</v>
      </c>
      <c r="H2327" t="str">
        <f t="shared" si="184"/>
        <v>AWD</v>
      </c>
      <c r="I2327" s="2">
        <f t="shared" si="181"/>
        <v>2012</v>
      </c>
      <c r="J2327" s="2">
        <f t="shared" si="182"/>
        <v>6</v>
      </c>
      <c r="K2327" t="str">
        <f t="shared" si="183"/>
        <v>Korenbouten</v>
      </c>
      <c r="L2327" s="25">
        <f t="shared" si="185"/>
        <v>23.428571428571427</v>
      </c>
    </row>
    <row r="2328" spans="1:12" x14ac:dyDescent="0.25">
      <c r="A2328">
        <v>18</v>
      </c>
      <c r="B2328" t="s">
        <v>70</v>
      </c>
      <c r="C2328" s="1">
        <v>41073.506944444445</v>
      </c>
      <c r="D2328">
        <v>2</v>
      </c>
      <c r="E2328" t="s">
        <v>10</v>
      </c>
      <c r="F2328" t="s">
        <v>11</v>
      </c>
      <c r="G2328">
        <v>10</v>
      </c>
      <c r="H2328" t="str">
        <f t="shared" si="184"/>
        <v>AWD</v>
      </c>
      <c r="I2328" s="2">
        <f t="shared" si="181"/>
        <v>2012</v>
      </c>
      <c r="J2328" s="2">
        <f t="shared" si="182"/>
        <v>6</v>
      </c>
      <c r="K2328" t="str">
        <f t="shared" si="183"/>
        <v>Waterjuffer</v>
      </c>
      <c r="L2328" s="25">
        <f t="shared" si="185"/>
        <v>23.428571428571427</v>
      </c>
    </row>
    <row r="2329" spans="1:12" x14ac:dyDescent="0.25">
      <c r="A2329">
        <v>18</v>
      </c>
      <c r="B2329" t="s">
        <v>70</v>
      </c>
      <c r="C2329" s="1">
        <v>41073.506944444445</v>
      </c>
      <c r="D2329">
        <v>2</v>
      </c>
      <c r="E2329" t="s">
        <v>14</v>
      </c>
      <c r="F2329" t="s">
        <v>15</v>
      </c>
      <c r="G2329">
        <v>160</v>
      </c>
      <c r="H2329" t="str">
        <f t="shared" si="184"/>
        <v>AWD</v>
      </c>
      <c r="I2329" s="2">
        <f t="shared" si="181"/>
        <v>2012</v>
      </c>
      <c r="J2329" s="2">
        <f t="shared" si="182"/>
        <v>6</v>
      </c>
      <c r="K2329" t="str">
        <f t="shared" si="183"/>
        <v>Waterjuffer</v>
      </c>
      <c r="L2329" s="25">
        <f t="shared" si="185"/>
        <v>23.428571428571427</v>
      </c>
    </row>
    <row r="2330" spans="1:12" x14ac:dyDescent="0.25">
      <c r="A2330">
        <v>18</v>
      </c>
      <c r="B2330" t="s">
        <v>70</v>
      </c>
      <c r="C2330" s="1">
        <v>41073.506944444445</v>
      </c>
      <c r="D2330">
        <v>2</v>
      </c>
      <c r="E2330" t="s">
        <v>22</v>
      </c>
      <c r="F2330" t="s">
        <v>23</v>
      </c>
      <c r="G2330">
        <v>1</v>
      </c>
      <c r="H2330" t="str">
        <f t="shared" si="184"/>
        <v>AWD</v>
      </c>
      <c r="I2330" s="2">
        <f t="shared" si="181"/>
        <v>2012</v>
      </c>
      <c r="J2330" s="2">
        <f t="shared" si="182"/>
        <v>6</v>
      </c>
      <c r="K2330" t="str">
        <f t="shared" si="183"/>
        <v>Glazenmakers</v>
      </c>
      <c r="L2330" s="25">
        <f t="shared" si="185"/>
        <v>23.428571428571427</v>
      </c>
    </row>
    <row r="2331" spans="1:12" x14ac:dyDescent="0.25">
      <c r="A2331">
        <v>18</v>
      </c>
      <c r="B2331" t="s">
        <v>70</v>
      </c>
      <c r="C2331" s="1">
        <v>41073.506944444445</v>
      </c>
      <c r="D2331">
        <v>2</v>
      </c>
      <c r="E2331" t="s">
        <v>26</v>
      </c>
      <c r="F2331" t="s">
        <v>27</v>
      </c>
      <c r="G2331">
        <v>5</v>
      </c>
      <c r="H2331" t="str">
        <f t="shared" si="184"/>
        <v>AWD</v>
      </c>
      <c r="I2331" s="2">
        <f t="shared" si="181"/>
        <v>2012</v>
      </c>
      <c r="J2331" s="2">
        <f t="shared" si="182"/>
        <v>6</v>
      </c>
      <c r="K2331" t="str">
        <f t="shared" si="183"/>
        <v>Glazenmakers</v>
      </c>
      <c r="L2331" s="25">
        <f t="shared" si="185"/>
        <v>23.428571428571427</v>
      </c>
    </row>
    <row r="2332" spans="1:12" x14ac:dyDescent="0.25">
      <c r="A2332">
        <v>18</v>
      </c>
      <c r="B2332" t="s">
        <v>70</v>
      </c>
      <c r="C2332" s="1">
        <v>41073.506944444445</v>
      </c>
      <c r="D2332">
        <v>2</v>
      </c>
      <c r="E2332" t="s">
        <v>28</v>
      </c>
      <c r="F2332" t="s">
        <v>29</v>
      </c>
      <c r="G2332">
        <v>25</v>
      </c>
      <c r="H2332" t="str">
        <f t="shared" si="184"/>
        <v>AWD</v>
      </c>
      <c r="I2332" s="2">
        <f t="shared" si="181"/>
        <v>2012</v>
      </c>
      <c r="J2332" s="2">
        <f t="shared" si="182"/>
        <v>6</v>
      </c>
      <c r="K2332" t="str">
        <f t="shared" si="183"/>
        <v>Korenbouten</v>
      </c>
      <c r="L2332" s="25">
        <f t="shared" si="185"/>
        <v>23.428571428571427</v>
      </c>
    </row>
    <row r="2333" spans="1:12" x14ac:dyDescent="0.25">
      <c r="A2333">
        <v>18</v>
      </c>
      <c r="B2333" t="s">
        <v>70</v>
      </c>
      <c r="C2333" s="1">
        <v>41073.506944444445</v>
      </c>
      <c r="D2333">
        <v>4</v>
      </c>
      <c r="E2333" t="s">
        <v>26</v>
      </c>
      <c r="F2333" t="s">
        <v>27</v>
      </c>
      <c r="G2333">
        <v>2</v>
      </c>
      <c r="H2333" t="str">
        <f t="shared" si="184"/>
        <v>AWD</v>
      </c>
      <c r="I2333" s="2">
        <f t="shared" si="181"/>
        <v>2012</v>
      </c>
      <c r="J2333" s="2">
        <f t="shared" si="182"/>
        <v>6</v>
      </c>
      <c r="K2333" t="str">
        <f t="shared" si="183"/>
        <v>Glazenmakers</v>
      </c>
      <c r="L2333" s="25">
        <f t="shared" si="185"/>
        <v>23.428571428571427</v>
      </c>
    </row>
    <row r="2334" spans="1:12" x14ac:dyDescent="0.25">
      <c r="A2334">
        <v>18</v>
      </c>
      <c r="B2334" t="s">
        <v>70</v>
      </c>
      <c r="C2334" s="1">
        <v>41073.506944444445</v>
      </c>
      <c r="D2334">
        <v>4</v>
      </c>
      <c r="E2334" t="s">
        <v>18</v>
      </c>
      <c r="F2334" t="s">
        <v>19</v>
      </c>
      <c r="G2334">
        <v>3</v>
      </c>
      <c r="H2334" t="str">
        <f t="shared" si="184"/>
        <v>AWD</v>
      </c>
      <c r="I2334" s="2">
        <f t="shared" si="181"/>
        <v>2012</v>
      </c>
      <c r="J2334" s="2">
        <f t="shared" si="182"/>
        <v>6</v>
      </c>
      <c r="K2334" t="str">
        <f t="shared" si="183"/>
        <v>Korenbouten</v>
      </c>
      <c r="L2334" s="25">
        <f t="shared" si="185"/>
        <v>23.428571428571427</v>
      </c>
    </row>
    <row r="2335" spans="1:12" x14ac:dyDescent="0.25">
      <c r="A2335">
        <v>18</v>
      </c>
      <c r="B2335" t="s">
        <v>70</v>
      </c>
      <c r="C2335" s="1">
        <v>41073.506944444445</v>
      </c>
      <c r="D2335">
        <v>5</v>
      </c>
      <c r="E2335" t="s">
        <v>26</v>
      </c>
      <c r="F2335" t="s">
        <v>27</v>
      </c>
      <c r="G2335">
        <v>2</v>
      </c>
      <c r="H2335" t="str">
        <f t="shared" si="184"/>
        <v>AWD</v>
      </c>
      <c r="I2335" s="2">
        <f t="shared" si="181"/>
        <v>2012</v>
      </c>
      <c r="J2335" s="2">
        <f t="shared" si="182"/>
        <v>6</v>
      </c>
      <c r="K2335" t="str">
        <f t="shared" si="183"/>
        <v>Glazenmakers</v>
      </c>
      <c r="L2335" s="25">
        <f t="shared" si="185"/>
        <v>23.428571428571427</v>
      </c>
    </row>
    <row r="2336" spans="1:12" x14ac:dyDescent="0.25">
      <c r="A2336">
        <v>18</v>
      </c>
      <c r="B2336" t="s">
        <v>70</v>
      </c>
      <c r="C2336" s="1">
        <v>41073.506944444445</v>
      </c>
      <c r="D2336">
        <v>5</v>
      </c>
      <c r="E2336" t="s">
        <v>28</v>
      </c>
      <c r="F2336" t="s">
        <v>29</v>
      </c>
      <c r="G2336">
        <v>5</v>
      </c>
      <c r="H2336" t="str">
        <f t="shared" si="184"/>
        <v>AWD</v>
      </c>
      <c r="I2336" s="2">
        <f t="shared" si="181"/>
        <v>2012</v>
      </c>
      <c r="J2336" s="2">
        <f t="shared" si="182"/>
        <v>6</v>
      </c>
      <c r="K2336" t="str">
        <f t="shared" si="183"/>
        <v>Korenbouten</v>
      </c>
      <c r="L2336" s="25">
        <f t="shared" si="185"/>
        <v>23.428571428571427</v>
      </c>
    </row>
    <row r="2337" spans="1:12" x14ac:dyDescent="0.25">
      <c r="A2337">
        <v>18</v>
      </c>
      <c r="B2337" t="s">
        <v>70</v>
      </c>
      <c r="C2337" s="1">
        <v>41073.506944444445</v>
      </c>
      <c r="D2337">
        <v>5</v>
      </c>
      <c r="E2337" t="s">
        <v>18</v>
      </c>
      <c r="F2337" t="s">
        <v>19</v>
      </c>
      <c r="G2337">
        <v>6</v>
      </c>
      <c r="H2337" t="str">
        <f t="shared" si="184"/>
        <v>AWD</v>
      </c>
      <c r="I2337" s="2">
        <f t="shared" si="181"/>
        <v>2012</v>
      </c>
      <c r="J2337" s="2">
        <f t="shared" si="182"/>
        <v>6</v>
      </c>
      <c r="K2337" t="str">
        <f t="shared" si="183"/>
        <v>Korenbouten</v>
      </c>
      <c r="L2337" s="25">
        <f t="shared" si="185"/>
        <v>23.428571428571427</v>
      </c>
    </row>
    <row r="2338" spans="1:12" x14ac:dyDescent="0.25">
      <c r="A2338">
        <v>18</v>
      </c>
      <c r="B2338" t="s">
        <v>70</v>
      </c>
      <c r="C2338" s="1">
        <v>41080.618055555555</v>
      </c>
      <c r="D2338">
        <v>1</v>
      </c>
      <c r="E2338" t="s">
        <v>14</v>
      </c>
      <c r="F2338" t="s">
        <v>15</v>
      </c>
      <c r="G2338">
        <v>14</v>
      </c>
      <c r="H2338" t="str">
        <f t="shared" si="184"/>
        <v>AWD</v>
      </c>
      <c r="I2338" s="2">
        <f t="shared" si="181"/>
        <v>2012</v>
      </c>
      <c r="J2338" s="2">
        <f t="shared" si="182"/>
        <v>6</v>
      </c>
      <c r="K2338" t="str">
        <f t="shared" si="183"/>
        <v>Waterjuffer</v>
      </c>
      <c r="L2338" s="25">
        <f t="shared" si="185"/>
        <v>24.428571428571427</v>
      </c>
    </row>
    <row r="2339" spans="1:12" x14ac:dyDescent="0.25">
      <c r="A2339">
        <v>18</v>
      </c>
      <c r="B2339" t="s">
        <v>70</v>
      </c>
      <c r="C2339" s="1">
        <v>41080.618055555555</v>
      </c>
      <c r="D2339">
        <v>2</v>
      </c>
      <c r="E2339" t="s">
        <v>14</v>
      </c>
      <c r="F2339" t="s">
        <v>15</v>
      </c>
      <c r="G2339">
        <v>35</v>
      </c>
      <c r="H2339" t="str">
        <f t="shared" si="184"/>
        <v>AWD</v>
      </c>
      <c r="I2339" s="2">
        <f t="shared" si="181"/>
        <v>2012</v>
      </c>
      <c r="J2339" s="2">
        <f t="shared" si="182"/>
        <v>6</v>
      </c>
      <c r="K2339" t="str">
        <f t="shared" si="183"/>
        <v>Waterjuffer</v>
      </c>
      <c r="L2339" s="25">
        <f t="shared" si="185"/>
        <v>24.428571428571427</v>
      </c>
    </row>
    <row r="2340" spans="1:12" x14ac:dyDescent="0.25">
      <c r="A2340">
        <v>18</v>
      </c>
      <c r="B2340" t="s">
        <v>70</v>
      </c>
      <c r="C2340" s="1">
        <v>41080.618055555555</v>
      </c>
      <c r="D2340">
        <v>2</v>
      </c>
      <c r="E2340" t="s">
        <v>26</v>
      </c>
      <c r="F2340" t="s">
        <v>27</v>
      </c>
      <c r="G2340">
        <v>2</v>
      </c>
      <c r="H2340" t="str">
        <f t="shared" si="184"/>
        <v>AWD</v>
      </c>
      <c r="I2340" s="2">
        <f t="shared" si="181"/>
        <v>2012</v>
      </c>
      <c r="J2340" s="2">
        <f t="shared" si="182"/>
        <v>6</v>
      </c>
      <c r="K2340" t="str">
        <f t="shared" si="183"/>
        <v>Glazenmakers</v>
      </c>
      <c r="L2340" s="25">
        <f t="shared" si="185"/>
        <v>24.428571428571427</v>
      </c>
    </row>
    <row r="2341" spans="1:12" x14ac:dyDescent="0.25">
      <c r="A2341">
        <v>18</v>
      </c>
      <c r="B2341" t="s">
        <v>70</v>
      </c>
      <c r="C2341" s="1">
        <v>41080.618055555555</v>
      </c>
      <c r="D2341">
        <v>2</v>
      </c>
      <c r="E2341" t="s">
        <v>28</v>
      </c>
      <c r="F2341" t="s">
        <v>29</v>
      </c>
      <c r="G2341">
        <v>1</v>
      </c>
      <c r="H2341" t="str">
        <f t="shared" si="184"/>
        <v>AWD</v>
      </c>
      <c r="I2341" s="2">
        <f t="shared" si="181"/>
        <v>2012</v>
      </c>
      <c r="J2341" s="2">
        <f t="shared" si="182"/>
        <v>6</v>
      </c>
      <c r="K2341" t="str">
        <f t="shared" si="183"/>
        <v>Korenbouten</v>
      </c>
      <c r="L2341" s="25">
        <f t="shared" si="185"/>
        <v>24.428571428571427</v>
      </c>
    </row>
    <row r="2342" spans="1:12" x14ac:dyDescent="0.25">
      <c r="A2342">
        <v>18</v>
      </c>
      <c r="B2342" t="s">
        <v>70</v>
      </c>
      <c r="C2342" s="1">
        <v>41080.618055555555</v>
      </c>
      <c r="D2342">
        <v>2</v>
      </c>
      <c r="E2342" t="s">
        <v>18</v>
      </c>
      <c r="F2342" t="s">
        <v>19</v>
      </c>
      <c r="G2342">
        <v>2</v>
      </c>
      <c r="H2342" t="str">
        <f t="shared" si="184"/>
        <v>AWD</v>
      </c>
      <c r="I2342" s="2">
        <f t="shared" si="181"/>
        <v>2012</v>
      </c>
      <c r="J2342" s="2">
        <f t="shared" si="182"/>
        <v>6</v>
      </c>
      <c r="K2342" t="str">
        <f t="shared" si="183"/>
        <v>Korenbouten</v>
      </c>
      <c r="L2342" s="25">
        <f t="shared" si="185"/>
        <v>24.428571428571427</v>
      </c>
    </row>
    <row r="2343" spans="1:12" x14ac:dyDescent="0.25">
      <c r="A2343">
        <v>18</v>
      </c>
      <c r="B2343" t="s">
        <v>70</v>
      </c>
      <c r="C2343" s="1">
        <v>41080.618055555555</v>
      </c>
      <c r="D2343">
        <v>4</v>
      </c>
      <c r="E2343" t="s">
        <v>28</v>
      </c>
      <c r="F2343" t="s">
        <v>29</v>
      </c>
      <c r="G2343">
        <v>2</v>
      </c>
      <c r="H2343" t="str">
        <f t="shared" si="184"/>
        <v>AWD</v>
      </c>
      <c r="I2343" s="2">
        <f t="shared" si="181"/>
        <v>2012</v>
      </c>
      <c r="J2343" s="2">
        <f t="shared" si="182"/>
        <v>6</v>
      </c>
      <c r="K2343" t="str">
        <f t="shared" si="183"/>
        <v>Korenbouten</v>
      </c>
      <c r="L2343" s="25">
        <f t="shared" si="185"/>
        <v>24.428571428571427</v>
      </c>
    </row>
    <row r="2344" spans="1:12" x14ac:dyDescent="0.25">
      <c r="A2344">
        <v>18</v>
      </c>
      <c r="B2344" t="s">
        <v>70</v>
      </c>
      <c r="C2344" s="1">
        <v>41080.618055555555</v>
      </c>
      <c r="D2344">
        <v>5</v>
      </c>
      <c r="E2344" t="s">
        <v>26</v>
      </c>
      <c r="F2344" t="s">
        <v>27</v>
      </c>
      <c r="G2344">
        <v>2</v>
      </c>
      <c r="H2344" t="str">
        <f t="shared" si="184"/>
        <v>AWD</v>
      </c>
      <c r="I2344" s="2">
        <f t="shared" si="181"/>
        <v>2012</v>
      </c>
      <c r="J2344" s="2">
        <f t="shared" si="182"/>
        <v>6</v>
      </c>
      <c r="K2344" t="str">
        <f t="shared" si="183"/>
        <v>Glazenmakers</v>
      </c>
      <c r="L2344" s="25">
        <f t="shared" si="185"/>
        <v>24.428571428571427</v>
      </c>
    </row>
    <row r="2345" spans="1:12" x14ac:dyDescent="0.25">
      <c r="A2345">
        <v>18</v>
      </c>
      <c r="B2345" t="s">
        <v>70</v>
      </c>
      <c r="C2345" s="1">
        <v>41094.510416666664</v>
      </c>
      <c r="D2345">
        <v>1</v>
      </c>
      <c r="E2345" t="s">
        <v>34</v>
      </c>
      <c r="F2345" t="s">
        <v>35</v>
      </c>
      <c r="G2345">
        <v>1</v>
      </c>
      <c r="H2345" t="str">
        <f t="shared" si="184"/>
        <v>AWD</v>
      </c>
      <c r="I2345" s="2">
        <f t="shared" si="181"/>
        <v>2012</v>
      </c>
      <c r="J2345" s="2">
        <f t="shared" si="182"/>
        <v>7</v>
      </c>
      <c r="K2345" t="str">
        <f t="shared" si="183"/>
        <v>Pantserjuffers</v>
      </c>
      <c r="L2345" s="25">
        <f t="shared" si="185"/>
        <v>26.428571428571427</v>
      </c>
    </row>
    <row r="2346" spans="1:12" x14ac:dyDescent="0.25">
      <c r="A2346">
        <v>18</v>
      </c>
      <c r="B2346" t="s">
        <v>70</v>
      </c>
      <c r="C2346" s="1">
        <v>41094.510416666664</v>
      </c>
      <c r="D2346">
        <v>1</v>
      </c>
      <c r="E2346" t="s">
        <v>14</v>
      </c>
      <c r="F2346" t="s">
        <v>15</v>
      </c>
      <c r="G2346">
        <v>30</v>
      </c>
      <c r="H2346" t="str">
        <f t="shared" si="184"/>
        <v>AWD</v>
      </c>
      <c r="I2346" s="2">
        <f t="shared" si="181"/>
        <v>2012</v>
      </c>
      <c r="J2346" s="2">
        <f t="shared" si="182"/>
        <v>7</v>
      </c>
      <c r="K2346" t="str">
        <f t="shared" si="183"/>
        <v>Waterjuffer</v>
      </c>
      <c r="L2346" s="25">
        <f t="shared" si="185"/>
        <v>26.428571428571427</v>
      </c>
    </row>
    <row r="2347" spans="1:12" x14ac:dyDescent="0.25">
      <c r="A2347">
        <v>18</v>
      </c>
      <c r="B2347" t="s">
        <v>70</v>
      </c>
      <c r="C2347" s="1">
        <v>41094.510416666664</v>
      </c>
      <c r="D2347">
        <v>1</v>
      </c>
      <c r="E2347" t="s">
        <v>61</v>
      </c>
      <c r="F2347" t="s">
        <v>62</v>
      </c>
      <c r="G2347">
        <v>2</v>
      </c>
      <c r="H2347" t="str">
        <f t="shared" si="184"/>
        <v>AWD</v>
      </c>
      <c r="I2347" s="2">
        <f t="shared" si="181"/>
        <v>2012</v>
      </c>
      <c r="J2347" s="2">
        <f t="shared" si="182"/>
        <v>7</v>
      </c>
      <c r="K2347" t="str">
        <f t="shared" si="183"/>
        <v>Waterjuffer</v>
      </c>
      <c r="L2347" s="25">
        <f t="shared" si="185"/>
        <v>26.428571428571427</v>
      </c>
    </row>
    <row r="2348" spans="1:12" x14ac:dyDescent="0.25">
      <c r="A2348">
        <v>18</v>
      </c>
      <c r="B2348" t="s">
        <v>70</v>
      </c>
      <c r="C2348" s="1">
        <v>41094.510416666664</v>
      </c>
      <c r="D2348">
        <v>2</v>
      </c>
      <c r="E2348" t="s">
        <v>10</v>
      </c>
      <c r="F2348" t="s">
        <v>11</v>
      </c>
      <c r="G2348">
        <v>1</v>
      </c>
      <c r="H2348" t="str">
        <f t="shared" si="184"/>
        <v>AWD</v>
      </c>
      <c r="I2348" s="2">
        <f t="shared" si="181"/>
        <v>2012</v>
      </c>
      <c r="J2348" s="2">
        <f t="shared" si="182"/>
        <v>7</v>
      </c>
      <c r="K2348" t="str">
        <f t="shared" si="183"/>
        <v>Waterjuffer</v>
      </c>
      <c r="L2348" s="25">
        <f t="shared" si="185"/>
        <v>26.428571428571427</v>
      </c>
    </row>
    <row r="2349" spans="1:12" x14ac:dyDescent="0.25">
      <c r="A2349">
        <v>18</v>
      </c>
      <c r="B2349" t="s">
        <v>70</v>
      </c>
      <c r="C2349" s="1">
        <v>41094.510416666664</v>
      </c>
      <c r="D2349">
        <v>2</v>
      </c>
      <c r="E2349" t="s">
        <v>14</v>
      </c>
      <c r="F2349" t="s">
        <v>15</v>
      </c>
      <c r="G2349">
        <v>18</v>
      </c>
      <c r="H2349" t="str">
        <f t="shared" si="184"/>
        <v>AWD</v>
      </c>
      <c r="I2349" s="2">
        <f t="shared" si="181"/>
        <v>2012</v>
      </c>
      <c r="J2349" s="2">
        <f t="shared" si="182"/>
        <v>7</v>
      </c>
      <c r="K2349" t="str">
        <f t="shared" si="183"/>
        <v>Waterjuffer</v>
      </c>
      <c r="L2349" s="25">
        <f t="shared" si="185"/>
        <v>26.428571428571427</v>
      </c>
    </row>
    <row r="2350" spans="1:12" x14ac:dyDescent="0.25">
      <c r="A2350">
        <v>18</v>
      </c>
      <c r="B2350" t="s">
        <v>70</v>
      </c>
      <c r="C2350" s="1">
        <v>41094.510416666664</v>
      </c>
      <c r="D2350">
        <v>2</v>
      </c>
      <c r="E2350" t="s">
        <v>28</v>
      </c>
      <c r="F2350" t="s">
        <v>29</v>
      </c>
      <c r="G2350">
        <v>2</v>
      </c>
      <c r="H2350" t="str">
        <f t="shared" si="184"/>
        <v>AWD</v>
      </c>
      <c r="I2350" s="2">
        <f t="shared" si="181"/>
        <v>2012</v>
      </c>
      <c r="J2350" s="2">
        <f t="shared" si="182"/>
        <v>7</v>
      </c>
      <c r="K2350" t="str">
        <f t="shared" si="183"/>
        <v>Korenbouten</v>
      </c>
      <c r="L2350" s="25">
        <f t="shared" si="185"/>
        <v>26.428571428571427</v>
      </c>
    </row>
    <row r="2351" spans="1:12" x14ac:dyDescent="0.25">
      <c r="A2351">
        <v>18</v>
      </c>
      <c r="B2351" t="s">
        <v>70</v>
      </c>
      <c r="C2351" s="1">
        <v>41094.510416666664</v>
      </c>
      <c r="D2351">
        <v>5</v>
      </c>
      <c r="E2351" t="s">
        <v>26</v>
      </c>
      <c r="F2351" t="s">
        <v>27</v>
      </c>
      <c r="G2351">
        <v>3</v>
      </c>
      <c r="H2351" t="str">
        <f t="shared" si="184"/>
        <v>AWD</v>
      </c>
      <c r="I2351" s="2">
        <f t="shared" si="181"/>
        <v>2012</v>
      </c>
      <c r="J2351" s="2">
        <f t="shared" si="182"/>
        <v>7</v>
      </c>
      <c r="K2351" t="str">
        <f t="shared" si="183"/>
        <v>Glazenmakers</v>
      </c>
      <c r="L2351" s="25">
        <f t="shared" si="185"/>
        <v>26.428571428571427</v>
      </c>
    </row>
    <row r="2352" spans="1:12" x14ac:dyDescent="0.25">
      <c r="A2352">
        <v>18</v>
      </c>
      <c r="B2352" t="s">
        <v>70</v>
      </c>
      <c r="C2352" s="1">
        <v>41094.510416666664</v>
      </c>
      <c r="D2352">
        <v>5</v>
      </c>
      <c r="E2352" t="s">
        <v>28</v>
      </c>
      <c r="F2352" t="s">
        <v>29</v>
      </c>
      <c r="G2352">
        <v>2</v>
      </c>
      <c r="H2352" t="str">
        <f t="shared" si="184"/>
        <v>AWD</v>
      </c>
      <c r="I2352" s="2">
        <f t="shared" si="181"/>
        <v>2012</v>
      </c>
      <c r="J2352" s="2">
        <f t="shared" si="182"/>
        <v>7</v>
      </c>
      <c r="K2352" t="str">
        <f t="shared" si="183"/>
        <v>Korenbouten</v>
      </c>
      <c r="L2352" s="25">
        <f t="shared" si="185"/>
        <v>26.428571428571427</v>
      </c>
    </row>
    <row r="2353" spans="1:12" x14ac:dyDescent="0.25">
      <c r="A2353">
        <v>18</v>
      </c>
      <c r="B2353" t="s">
        <v>70</v>
      </c>
      <c r="C2353" s="1">
        <v>41094.510416666664</v>
      </c>
      <c r="D2353">
        <v>5</v>
      </c>
      <c r="E2353" t="s">
        <v>18</v>
      </c>
      <c r="F2353" t="s">
        <v>19</v>
      </c>
      <c r="G2353">
        <v>1</v>
      </c>
      <c r="H2353" t="str">
        <f t="shared" si="184"/>
        <v>AWD</v>
      </c>
      <c r="I2353" s="2">
        <f t="shared" si="181"/>
        <v>2012</v>
      </c>
      <c r="J2353" s="2">
        <f t="shared" si="182"/>
        <v>7</v>
      </c>
      <c r="K2353" t="str">
        <f t="shared" si="183"/>
        <v>Korenbouten</v>
      </c>
      <c r="L2353" s="25">
        <f t="shared" si="185"/>
        <v>26.428571428571427</v>
      </c>
    </row>
    <row r="2354" spans="1:12" x14ac:dyDescent="0.25">
      <c r="A2354">
        <v>18</v>
      </c>
      <c r="B2354" t="s">
        <v>70</v>
      </c>
      <c r="C2354" s="1">
        <v>41115.538194444445</v>
      </c>
      <c r="D2354">
        <v>1</v>
      </c>
      <c r="E2354" t="s">
        <v>34</v>
      </c>
      <c r="F2354" t="s">
        <v>35</v>
      </c>
      <c r="G2354">
        <v>2</v>
      </c>
      <c r="H2354" t="str">
        <f t="shared" si="184"/>
        <v>AWD</v>
      </c>
      <c r="I2354" s="2">
        <f t="shared" si="181"/>
        <v>2012</v>
      </c>
      <c r="J2354" s="2">
        <f t="shared" si="182"/>
        <v>7</v>
      </c>
      <c r="K2354" t="str">
        <f t="shared" si="183"/>
        <v>Pantserjuffers</v>
      </c>
      <c r="L2354" s="25">
        <f t="shared" si="185"/>
        <v>29.428571428571427</v>
      </c>
    </row>
    <row r="2355" spans="1:12" x14ac:dyDescent="0.25">
      <c r="A2355">
        <v>18</v>
      </c>
      <c r="B2355" t="s">
        <v>70</v>
      </c>
      <c r="C2355" s="1">
        <v>41115.538194444445</v>
      </c>
      <c r="D2355">
        <v>1</v>
      </c>
      <c r="E2355" t="s">
        <v>14</v>
      </c>
      <c r="F2355" t="s">
        <v>15</v>
      </c>
      <c r="G2355">
        <v>7</v>
      </c>
      <c r="H2355" t="str">
        <f t="shared" si="184"/>
        <v>AWD</v>
      </c>
      <c r="I2355" s="2">
        <f t="shared" si="181"/>
        <v>2012</v>
      </c>
      <c r="J2355" s="2">
        <f t="shared" si="182"/>
        <v>7</v>
      </c>
      <c r="K2355" t="str">
        <f t="shared" si="183"/>
        <v>Waterjuffer</v>
      </c>
      <c r="L2355" s="25">
        <f t="shared" si="185"/>
        <v>29.428571428571427</v>
      </c>
    </row>
    <row r="2356" spans="1:12" x14ac:dyDescent="0.25">
      <c r="A2356">
        <v>18</v>
      </c>
      <c r="B2356" t="s">
        <v>70</v>
      </c>
      <c r="C2356" s="1">
        <v>41115.538194444445</v>
      </c>
      <c r="D2356">
        <v>2</v>
      </c>
      <c r="E2356" t="s">
        <v>34</v>
      </c>
      <c r="F2356" t="s">
        <v>35</v>
      </c>
      <c r="G2356">
        <v>3</v>
      </c>
      <c r="H2356" t="str">
        <f t="shared" si="184"/>
        <v>AWD</v>
      </c>
      <c r="I2356" s="2">
        <f t="shared" si="181"/>
        <v>2012</v>
      </c>
      <c r="J2356" s="2">
        <f t="shared" si="182"/>
        <v>7</v>
      </c>
      <c r="K2356" t="str">
        <f t="shared" si="183"/>
        <v>Pantserjuffers</v>
      </c>
      <c r="L2356" s="25">
        <f t="shared" si="185"/>
        <v>29.428571428571427</v>
      </c>
    </row>
    <row r="2357" spans="1:12" x14ac:dyDescent="0.25">
      <c r="A2357">
        <v>18</v>
      </c>
      <c r="B2357" t="s">
        <v>70</v>
      </c>
      <c r="C2357" s="1">
        <v>41115.538194444445</v>
      </c>
      <c r="D2357">
        <v>2</v>
      </c>
      <c r="E2357" t="s">
        <v>14</v>
      </c>
      <c r="F2357" t="s">
        <v>15</v>
      </c>
      <c r="G2357">
        <v>20</v>
      </c>
      <c r="H2357" t="str">
        <f t="shared" si="184"/>
        <v>AWD</v>
      </c>
      <c r="I2357" s="2">
        <f t="shared" si="181"/>
        <v>2012</v>
      </c>
      <c r="J2357" s="2">
        <f t="shared" si="182"/>
        <v>7</v>
      </c>
      <c r="K2357" t="str">
        <f t="shared" si="183"/>
        <v>Waterjuffer</v>
      </c>
      <c r="L2357" s="25">
        <f t="shared" si="185"/>
        <v>29.428571428571427</v>
      </c>
    </row>
    <row r="2358" spans="1:12" x14ac:dyDescent="0.25">
      <c r="A2358">
        <v>18</v>
      </c>
      <c r="B2358" t="s">
        <v>70</v>
      </c>
      <c r="C2358" s="1">
        <v>41115.538194444445</v>
      </c>
      <c r="D2358">
        <v>2</v>
      </c>
      <c r="E2358" t="s">
        <v>61</v>
      </c>
      <c r="F2358" t="s">
        <v>62</v>
      </c>
      <c r="G2358">
        <v>10</v>
      </c>
      <c r="H2358" t="str">
        <f t="shared" si="184"/>
        <v>AWD</v>
      </c>
      <c r="I2358" s="2">
        <f t="shared" si="181"/>
        <v>2012</v>
      </c>
      <c r="J2358" s="2">
        <f t="shared" si="182"/>
        <v>7</v>
      </c>
      <c r="K2358" t="str">
        <f t="shared" si="183"/>
        <v>Waterjuffer</v>
      </c>
      <c r="L2358" s="25">
        <f t="shared" si="185"/>
        <v>29.428571428571427</v>
      </c>
    </row>
    <row r="2359" spans="1:12" x14ac:dyDescent="0.25">
      <c r="A2359">
        <v>18</v>
      </c>
      <c r="B2359" t="s">
        <v>70</v>
      </c>
      <c r="C2359" s="1">
        <v>41115.538194444445</v>
      </c>
      <c r="D2359">
        <v>2</v>
      </c>
      <c r="E2359" t="s">
        <v>26</v>
      </c>
      <c r="F2359" t="s">
        <v>27</v>
      </c>
      <c r="G2359">
        <v>1</v>
      </c>
      <c r="H2359" t="str">
        <f t="shared" si="184"/>
        <v>AWD</v>
      </c>
      <c r="I2359" s="2">
        <f t="shared" si="181"/>
        <v>2012</v>
      </c>
      <c r="J2359" s="2">
        <f t="shared" si="182"/>
        <v>7</v>
      </c>
      <c r="K2359" t="str">
        <f t="shared" si="183"/>
        <v>Glazenmakers</v>
      </c>
      <c r="L2359" s="25">
        <f t="shared" si="185"/>
        <v>29.428571428571427</v>
      </c>
    </row>
    <row r="2360" spans="1:12" x14ac:dyDescent="0.25">
      <c r="A2360">
        <v>18</v>
      </c>
      <c r="B2360" t="s">
        <v>70</v>
      </c>
      <c r="C2360" s="1">
        <v>41115.538194444445</v>
      </c>
      <c r="D2360">
        <v>2</v>
      </c>
      <c r="E2360" t="s">
        <v>28</v>
      </c>
      <c r="F2360" t="s">
        <v>29</v>
      </c>
      <c r="G2360">
        <v>1</v>
      </c>
      <c r="H2360" t="str">
        <f t="shared" si="184"/>
        <v>AWD</v>
      </c>
      <c r="I2360" s="2">
        <f t="shared" si="181"/>
        <v>2012</v>
      </c>
      <c r="J2360" s="2">
        <f t="shared" si="182"/>
        <v>7</v>
      </c>
      <c r="K2360" t="str">
        <f t="shared" si="183"/>
        <v>Korenbouten</v>
      </c>
      <c r="L2360" s="25">
        <f t="shared" si="185"/>
        <v>29.428571428571427</v>
      </c>
    </row>
    <row r="2361" spans="1:12" x14ac:dyDescent="0.25">
      <c r="A2361">
        <v>18</v>
      </c>
      <c r="B2361" t="s">
        <v>70</v>
      </c>
      <c r="C2361" s="1">
        <v>41138.451388888891</v>
      </c>
      <c r="D2361">
        <v>1</v>
      </c>
      <c r="E2361" t="s">
        <v>14</v>
      </c>
      <c r="F2361" t="s">
        <v>15</v>
      </c>
      <c r="G2361">
        <v>62</v>
      </c>
      <c r="H2361" t="str">
        <f t="shared" si="184"/>
        <v>AWD</v>
      </c>
      <c r="I2361" s="2">
        <f t="shared" si="181"/>
        <v>2012</v>
      </c>
      <c r="J2361" s="2">
        <f t="shared" si="182"/>
        <v>8</v>
      </c>
      <c r="K2361" t="str">
        <f t="shared" si="183"/>
        <v>Waterjuffer</v>
      </c>
      <c r="L2361" s="25">
        <f t="shared" si="185"/>
        <v>32.714285714285715</v>
      </c>
    </row>
    <row r="2362" spans="1:12" x14ac:dyDescent="0.25">
      <c r="A2362">
        <v>18</v>
      </c>
      <c r="B2362" t="s">
        <v>70</v>
      </c>
      <c r="C2362" s="1">
        <v>41138.451388888891</v>
      </c>
      <c r="D2362">
        <v>1</v>
      </c>
      <c r="E2362" t="s">
        <v>26</v>
      </c>
      <c r="F2362" t="s">
        <v>27</v>
      </c>
      <c r="G2362">
        <v>1</v>
      </c>
      <c r="H2362" t="str">
        <f t="shared" si="184"/>
        <v>AWD</v>
      </c>
      <c r="I2362" s="2">
        <f t="shared" ref="I2362:I2425" si="186">YEAR(C2362)</f>
        <v>2012</v>
      </c>
      <c r="J2362" s="2">
        <f t="shared" ref="J2362:J2425" si="187">MONTH(C2362)</f>
        <v>8</v>
      </c>
      <c r="K2362" t="str">
        <f t="shared" ref="K2362:K2425" si="188">VLOOKUP(E2362,$Q$2:$R$100,2,FALSE)</f>
        <v>Glazenmakers</v>
      </c>
      <c r="L2362" s="25">
        <f t="shared" si="185"/>
        <v>32.714285714285715</v>
      </c>
    </row>
    <row r="2363" spans="1:12" x14ac:dyDescent="0.25">
      <c r="A2363">
        <v>18</v>
      </c>
      <c r="B2363" t="s">
        <v>70</v>
      </c>
      <c r="C2363" s="1">
        <v>41138.451388888891</v>
      </c>
      <c r="D2363">
        <v>2</v>
      </c>
      <c r="E2363" t="s">
        <v>34</v>
      </c>
      <c r="F2363" t="s">
        <v>35</v>
      </c>
      <c r="G2363">
        <v>20</v>
      </c>
      <c r="H2363" t="str">
        <f t="shared" si="184"/>
        <v>AWD</v>
      </c>
      <c r="I2363" s="2">
        <f t="shared" si="186"/>
        <v>2012</v>
      </c>
      <c r="J2363" s="2">
        <f t="shared" si="187"/>
        <v>8</v>
      </c>
      <c r="K2363" t="str">
        <f t="shared" si="188"/>
        <v>Pantserjuffers</v>
      </c>
      <c r="L2363" s="25">
        <f t="shared" si="185"/>
        <v>32.714285714285715</v>
      </c>
    </row>
    <row r="2364" spans="1:12" x14ac:dyDescent="0.25">
      <c r="A2364">
        <v>18</v>
      </c>
      <c r="B2364" t="s">
        <v>70</v>
      </c>
      <c r="C2364" s="1">
        <v>41138.451388888891</v>
      </c>
      <c r="D2364">
        <v>2</v>
      </c>
      <c r="E2364" t="s">
        <v>14</v>
      </c>
      <c r="F2364" t="s">
        <v>15</v>
      </c>
      <c r="G2364">
        <v>56</v>
      </c>
      <c r="H2364" t="str">
        <f t="shared" si="184"/>
        <v>AWD</v>
      </c>
      <c r="I2364" s="2">
        <f t="shared" si="186"/>
        <v>2012</v>
      </c>
      <c r="J2364" s="2">
        <f t="shared" si="187"/>
        <v>8</v>
      </c>
      <c r="K2364" t="str">
        <f t="shared" si="188"/>
        <v>Waterjuffer</v>
      </c>
      <c r="L2364" s="25">
        <f t="shared" si="185"/>
        <v>32.714285714285715</v>
      </c>
    </row>
    <row r="2365" spans="1:12" x14ac:dyDescent="0.25">
      <c r="A2365">
        <v>18</v>
      </c>
      <c r="B2365" t="s">
        <v>70</v>
      </c>
      <c r="C2365" s="1">
        <v>41138.451388888891</v>
      </c>
      <c r="D2365">
        <v>2</v>
      </c>
      <c r="E2365" t="s">
        <v>26</v>
      </c>
      <c r="F2365" t="s">
        <v>27</v>
      </c>
      <c r="G2365">
        <v>1</v>
      </c>
      <c r="H2365" t="str">
        <f t="shared" si="184"/>
        <v>AWD</v>
      </c>
      <c r="I2365" s="2">
        <f t="shared" si="186"/>
        <v>2012</v>
      </c>
      <c r="J2365" s="2">
        <f t="shared" si="187"/>
        <v>8</v>
      </c>
      <c r="K2365" t="str">
        <f t="shared" si="188"/>
        <v>Glazenmakers</v>
      </c>
      <c r="L2365" s="25">
        <f t="shared" si="185"/>
        <v>32.714285714285715</v>
      </c>
    </row>
    <row r="2366" spans="1:12" x14ac:dyDescent="0.25">
      <c r="A2366">
        <v>18</v>
      </c>
      <c r="B2366" t="s">
        <v>70</v>
      </c>
      <c r="C2366" s="1">
        <v>41138.451388888891</v>
      </c>
      <c r="D2366">
        <v>4</v>
      </c>
      <c r="E2366" t="s">
        <v>26</v>
      </c>
      <c r="F2366" t="s">
        <v>27</v>
      </c>
      <c r="G2366">
        <v>1</v>
      </c>
      <c r="H2366" t="str">
        <f t="shared" si="184"/>
        <v>AWD</v>
      </c>
      <c r="I2366" s="2">
        <f t="shared" si="186"/>
        <v>2012</v>
      </c>
      <c r="J2366" s="2">
        <f t="shared" si="187"/>
        <v>8</v>
      </c>
      <c r="K2366" t="str">
        <f t="shared" si="188"/>
        <v>Glazenmakers</v>
      </c>
      <c r="L2366" s="25">
        <f t="shared" si="185"/>
        <v>32.714285714285715</v>
      </c>
    </row>
    <row r="2367" spans="1:12" x14ac:dyDescent="0.25">
      <c r="A2367">
        <v>18</v>
      </c>
      <c r="B2367" t="s">
        <v>70</v>
      </c>
      <c r="C2367" s="1">
        <v>41150.479166666664</v>
      </c>
      <c r="D2367">
        <v>1</v>
      </c>
      <c r="E2367" t="s">
        <v>34</v>
      </c>
      <c r="F2367" t="s">
        <v>35</v>
      </c>
      <c r="G2367">
        <v>10</v>
      </c>
      <c r="H2367" t="str">
        <f t="shared" si="184"/>
        <v>AWD</v>
      </c>
      <c r="I2367" s="2">
        <f t="shared" si="186"/>
        <v>2012</v>
      </c>
      <c r="J2367" s="2">
        <f t="shared" si="187"/>
        <v>8</v>
      </c>
      <c r="K2367" t="str">
        <f t="shared" si="188"/>
        <v>Pantserjuffers</v>
      </c>
      <c r="L2367" s="25">
        <f t="shared" si="185"/>
        <v>34.428571428571431</v>
      </c>
    </row>
    <row r="2368" spans="1:12" x14ac:dyDescent="0.25">
      <c r="A2368">
        <v>18</v>
      </c>
      <c r="B2368" t="s">
        <v>70</v>
      </c>
      <c r="C2368" s="1">
        <v>41150.479166666664</v>
      </c>
      <c r="D2368">
        <v>1</v>
      </c>
      <c r="E2368" t="s">
        <v>14</v>
      </c>
      <c r="F2368" t="s">
        <v>15</v>
      </c>
      <c r="G2368">
        <v>22</v>
      </c>
      <c r="H2368" t="str">
        <f t="shared" si="184"/>
        <v>AWD</v>
      </c>
      <c r="I2368" s="2">
        <f t="shared" si="186"/>
        <v>2012</v>
      </c>
      <c r="J2368" s="2">
        <f t="shared" si="187"/>
        <v>8</v>
      </c>
      <c r="K2368" t="str">
        <f t="shared" si="188"/>
        <v>Waterjuffer</v>
      </c>
      <c r="L2368" s="25">
        <f t="shared" si="185"/>
        <v>34.428571428571431</v>
      </c>
    </row>
    <row r="2369" spans="1:12" x14ac:dyDescent="0.25">
      <c r="A2369">
        <v>18</v>
      </c>
      <c r="B2369" t="s">
        <v>70</v>
      </c>
      <c r="C2369" s="1">
        <v>41150.479166666664</v>
      </c>
      <c r="D2369">
        <v>1</v>
      </c>
      <c r="E2369" t="s">
        <v>36</v>
      </c>
      <c r="F2369" t="s">
        <v>37</v>
      </c>
      <c r="G2369">
        <v>1</v>
      </c>
      <c r="H2369" t="str">
        <f t="shared" si="184"/>
        <v>AWD</v>
      </c>
      <c r="I2369" s="2">
        <f t="shared" si="186"/>
        <v>2012</v>
      </c>
      <c r="J2369" s="2">
        <f t="shared" si="187"/>
        <v>8</v>
      </c>
      <c r="K2369" t="str">
        <f t="shared" si="188"/>
        <v>Glazenmakers</v>
      </c>
      <c r="L2369" s="25">
        <f t="shared" si="185"/>
        <v>34.428571428571431</v>
      </c>
    </row>
    <row r="2370" spans="1:12" x14ac:dyDescent="0.25">
      <c r="A2370">
        <v>18</v>
      </c>
      <c r="B2370" t="s">
        <v>70</v>
      </c>
      <c r="C2370" s="1">
        <v>41150.479166666664</v>
      </c>
      <c r="D2370">
        <v>1</v>
      </c>
      <c r="E2370" t="s">
        <v>42</v>
      </c>
      <c r="F2370" t="s">
        <v>43</v>
      </c>
      <c r="G2370">
        <v>10</v>
      </c>
      <c r="H2370" t="str">
        <f t="shared" ref="H2370:H2433" si="189">VLOOKUP(A2370,$N$2:$O$51,2,FALSE)</f>
        <v>AWD</v>
      </c>
      <c r="I2370" s="2">
        <f t="shared" si="186"/>
        <v>2012</v>
      </c>
      <c r="J2370" s="2">
        <f t="shared" si="187"/>
        <v>8</v>
      </c>
      <c r="K2370" t="str">
        <f t="shared" si="188"/>
        <v>Korenbouten</v>
      </c>
      <c r="L2370" s="25">
        <f t="shared" si="185"/>
        <v>34.428571428571431</v>
      </c>
    </row>
    <row r="2371" spans="1:12" x14ac:dyDescent="0.25">
      <c r="A2371">
        <v>18</v>
      </c>
      <c r="B2371" t="s">
        <v>70</v>
      </c>
      <c r="C2371" s="1">
        <v>41150.479166666664</v>
      </c>
      <c r="D2371">
        <v>2</v>
      </c>
      <c r="E2371" t="s">
        <v>34</v>
      </c>
      <c r="F2371" t="s">
        <v>35</v>
      </c>
      <c r="G2371">
        <v>13</v>
      </c>
      <c r="H2371" t="str">
        <f t="shared" si="189"/>
        <v>AWD</v>
      </c>
      <c r="I2371" s="2">
        <f t="shared" si="186"/>
        <v>2012</v>
      </c>
      <c r="J2371" s="2">
        <f t="shared" si="187"/>
        <v>8</v>
      </c>
      <c r="K2371" t="str">
        <f t="shared" si="188"/>
        <v>Pantserjuffers</v>
      </c>
      <c r="L2371" s="25">
        <f t="shared" ref="L2371:L2434" si="190">(ROUNDDOWN(C2371-DATE(I2371,1,1),0))/7</f>
        <v>34.428571428571431</v>
      </c>
    </row>
    <row r="2372" spans="1:12" x14ac:dyDescent="0.25">
      <c r="A2372">
        <v>18</v>
      </c>
      <c r="B2372" t="s">
        <v>70</v>
      </c>
      <c r="C2372" s="1">
        <v>41150.479166666664</v>
      </c>
      <c r="D2372">
        <v>2</v>
      </c>
      <c r="E2372" t="s">
        <v>14</v>
      </c>
      <c r="F2372" t="s">
        <v>15</v>
      </c>
      <c r="G2372">
        <v>30</v>
      </c>
      <c r="H2372" t="str">
        <f t="shared" si="189"/>
        <v>AWD</v>
      </c>
      <c r="I2372" s="2">
        <f t="shared" si="186"/>
        <v>2012</v>
      </c>
      <c r="J2372" s="2">
        <f t="shared" si="187"/>
        <v>8</v>
      </c>
      <c r="K2372" t="str">
        <f t="shared" si="188"/>
        <v>Waterjuffer</v>
      </c>
      <c r="L2372" s="25">
        <f t="shared" si="190"/>
        <v>34.428571428571431</v>
      </c>
    </row>
    <row r="2373" spans="1:12" x14ac:dyDescent="0.25">
      <c r="A2373">
        <v>18</v>
      </c>
      <c r="B2373" t="s">
        <v>70</v>
      </c>
      <c r="C2373" s="1">
        <v>41150.479166666664</v>
      </c>
      <c r="D2373">
        <v>2</v>
      </c>
      <c r="E2373" t="s">
        <v>36</v>
      </c>
      <c r="F2373" t="s">
        <v>37</v>
      </c>
      <c r="G2373">
        <v>1</v>
      </c>
      <c r="H2373" t="str">
        <f t="shared" si="189"/>
        <v>AWD</v>
      </c>
      <c r="I2373" s="2">
        <f t="shared" si="186"/>
        <v>2012</v>
      </c>
      <c r="J2373" s="2">
        <f t="shared" si="187"/>
        <v>8</v>
      </c>
      <c r="K2373" t="str">
        <f t="shared" si="188"/>
        <v>Glazenmakers</v>
      </c>
      <c r="L2373" s="25">
        <f t="shared" si="190"/>
        <v>34.428571428571431</v>
      </c>
    </row>
    <row r="2374" spans="1:12" x14ac:dyDescent="0.25">
      <c r="A2374">
        <v>18</v>
      </c>
      <c r="B2374" t="s">
        <v>70</v>
      </c>
      <c r="C2374" s="1">
        <v>41150.479166666664</v>
      </c>
      <c r="D2374">
        <v>2</v>
      </c>
      <c r="E2374" t="s">
        <v>42</v>
      </c>
      <c r="F2374" t="s">
        <v>43</v>
      </c>
      <c r="G2374">
        <v>17</v>
      </c>
      <c r="H2374" t="str">
        <f t="shared" si="189"/>
        <v>AWD</v>
      </c>
      <c r="I2374" s="2">
        <f t="shared" si="186"/>
        <v>2012</v>
      </c>
      <c r="J2374" s="2">
        <f t="shared" si="187"/>
        <v>8</v>
      </c>
      <c r="K2374" t="str">
        <f t="shared" si="188"/>
        <v>Korenbouten</v>
      </c>
      <c r="L2374" s="25">
        <f t="shared" si="190"/>
        <v>34.428571428571431</v>
      </c>
    </row>
    <row r="2375" spans="1:12" x14ac:dyDescent="0.25">
      <c r="A2375">
        <v>18</v>
      </c>
      <c r="B2375" t="s">
        <v>70</v>
      </c>
      <c r="C2375" s="1">
        <v>41150.479166666664</v>
      </c>
      <c r="D2375">
        <v>4</v>
      </c>
      <c r="E2375" t="s">
        <v>36</v>
      </c>
      <c r="F2375" t="s">
        <v>37</v>
      </c>
      <c r="G2375">
        <v>1</v>
      </c>
      <c r="H2375" t="str">
        <f t="shared" si="189"/>
        <v>AWD</v>
      </c>
      <c r="I2375" s="2">
        <f t="shared" si="186"/>
        <v>2012</v>
      </c>
      <c r="J2375" s="2">
        <f t="shared" si="187"/>
        <v>8</v>
      </c>
      <c r="K2375" t="str">
        <f t="shared" si="188"/>
        <v>Glazenmakers</v>
      </c>
      <c r="L2375" s="25">
        <f t="shared" si="190"/>
        <v>34.428571428571431</v>
      </c>
    </row>
    <row r="2376" spans="1:12" x14ac:dyDescent="0.25">
      <c r="A2376">
        <v>18</v>
      </c>
      <c r="B2376" t="s">
        <v>70</v>
      </c>
      <c r="C2376" s="1">
        <v>41422.545138888891</v>
      </c>
      <c r="D2376">
        <v>1</v>
      </c>
      <c r="E2376" t="s">
        <v>10</v>
      </c>
      <c r="F2376" t="s">
        <v>11</v>
      </c>
      <c r="G2376">
        <v>3</v>
      </c>
      <c r="H2376" t="str">
        <f t="shared" si="189"/>
        <v>AWD</v>
      </c>
      <c r="I2376" s="2">
        <f t="shared" si="186"/>
        <v>2013</v>
      </c>
      <c r="J2376" s="2">
        <f t="shared" si="187"/>
        <v>5</v>
      </c>
      <c r="K2376" t="str">
        <f t="shared" si="188"/>
        <v>Waterjuffer</v>
      </c>
      <c r="L2376" s="25">
        <f t="shared" si="190"/>
        <v>21</v>
      </c>
    </row>
    <row r="2377" spans="1:12" x14ac:dyDescent="0.25">
      <c r="A2377">
        <v>18</v>
      </c>
      <c r="B2377" t="s">
        <v>70</v>
      </c>
      <c r="C2377" s="1">
        <v>41422.545138888891</v>
      </c>
      <c r="D2377">
        <v>1</v>
      </c>
      <c r="E2377" t="s">
        <v>14</v>
      </c>
      <c r="F2377" t="s">
        <v>15</v>
      </c>
      <c r="G2377">
        <v>8</v>
      </c>
      <c r="H2377" t="str">
        <f t="shared" si="189"/>
        <v>AWD</v>
      </c>
      <c r="I2377" s="2">
        <f t="shared" si="186"/>
        <v>2013</v>
      </c>
      <c r="J2377" s="2">
        <f t="shared" si="187"/>
        <v>5</v>
      </c>
      <c r="K2377" t="str">
        <f t="shared" si="188"/>
        <v>Waterjuffer</v>
      </c>
      <c r="L2377" s="25">
        <f t="shared" si="190"/>
        <v>21</v>
      </c>
    </row>
    <row r="2378" spans="1:12" x14ac:dyDescent="0.25">
      <c r="A2378">
        <v>18</v>
      </c>
      <c r="B2378" t="s">
        <v>70</v>
      </c>
      <c r="C2378" s="1">
        <v>41422.545138888891</v>
      </c>
      <c r="D2378">
        <v>2</v>
      </c>
      <c r="E2378" t="s">
        <v>10</v>
      </c>
      <c r="F2378" t="s">
        <v>11</v>
      </c>
      <c r="G2378">
        <v>2</v>
      </c>
      <c r="H2378" t="str">
        <f t="shared" si="189"/>
        <v>AWD</v>
      </c>
      <c r="I2378" s="2">
        <f t="shared" si="186"/>
        <v>2013</v>
      </c>
      <c r="J2378" s="2">
        <f t="shared" si="187"/>
        <v>5</v>
      </c>
      <c r="K2378" t="str">
        <f t="shared" si="188"/>
        <v>Waterjuffer</v>
      </c>
      <c r="L2378" s="25">
        <f t="shared" si="190"/>
        <v>21</v>
      </c>
    </row>
    <row r="2379" spans="1:12" x14ac:dyDescent="0.25">
      <c r="A2379">
        <v>18</v>
      </c>
      <c r="B2379" t="s">
        <v>70</v>
      </c>
      <c r="C2379" s="1">
        <v>41422.545138888891</v>
      </c>
      <c r="D2379">
        <v>2</v>
      </c>
      <c r="E2379" t="s">
        <v>14</v>
      </c>
      <c r="F2379" t="s">
        <v>15</v>
      </c>
      <c r="G2379">
        <v>13</v>
      </c>
      <c r="H2379" t="str">
        <f t="shared" si="189"/>
        <v>AWD</v>
      </c>
      <c r="I2379" s="2">
        <f t="shared" si="186"/>
        <v>2013</v>
      </c>
      <c r="J2379" s="2">
        <f t="shared" si="187"/>
        <v>5</v>
      </c>
      <c r="K2379" t="str">
        <f t="shared" si="188"/>
        <v>Waterjuffer</v>
      </c>
      <c r="L2379" s="25">
        <f t="shared" si="190"/>
        <v>21</v>
      </c>
    </row>
    <row r="2380" spans="1:12" x14ac:dyDescent="0.25">
      <c r="A2380">
        <v>18</v>
      </c>
      <c r="B2380" t="s">
        <v>70</v>
      </c>
      <c r="C2380" s="1">
        <v>41422.545138888891</v>
      </c>
      <c r="D2380">
        <v>5</v>
      </c>
      <c r="E2380" t="s">
        <v>28</v>
      </c>
      <c r="F2380" t="s">
        <v>29</v>
      </c>
      <c r="G2380">
        <v>2</v>
      </c>
      <c r="H2380" t="str">
        <f t="shared" si="189"/>
        <v>AWD</v>
      </c>
      <c r="I2380" s="2">
        <f t="shared" si="186"/>
        <v>2013</v>
      </c>
      <c r="J2380" s="2">
        <f t="shared" si="187"/>
        <v>5</v>
      </c>
      <c r="K2380" t="str">
        <f t="shared" si="188"/>
        <v>Korenbouten</v>
      </c>
      <c r="L2380" s="25">
        <f t="shared" si="190"/>
        <v>21</v>
      </c>
    </row>
    <row r="2381" spans="1:12" x14ac:dyDescent="0.25">
      <c r="A2381">
        <v>18</v>
      </c>
      <c r="B2381" t="s">
        <v>70</v>
      </c>
      <c r="C2381" s="1">
        <v>41432.482638888891</v>
      </c>
      <c r="D2381">
        <v>1</v>
      </c>
      <c r="E2381" t="s">
        <v>10</v>
      </c>
      <c r="F2381" t="s">
        <v>11</v>
      </c>
      <c r="G2381">
        <v>5</v>
      </c>
      <c r="H2381" t="str">
        <f t="shared" si="189"/>
        <v>AWD</v>
      </c>
      <c r="I2381" s="2">
        <f t="shared" si="186"/>
        <v>2013</v>
      </c>
      <c r="J2381" s="2">
        <f t="shared" si="187"/>
        <v>6</v>
      </c>
      <c r="K2381" t="str">
        <f t="shared" si="188"/>
        <v>Waterjuffer</v>
      </c>
      <c r="L2381" s="25">
        <f t="shared" si="190"/>
        <v>22.428571428571427</v>
      </c>
    </row>
    <row r="2382" spans="1:12" x14ac:dyDescent="0.25">
      <c r="A2382">
        <v>18</v>
      </c>
      <c r="B2382" t="s">
        <v>70</v>
      </c>
      <c r="C2382" s="1">
        <v>41432.482638888891</v>
      </c>
      <c r="D2382">
        <v>1</v>
      </c>
      <c r="E2382" t="s">
        <v>14</v>
      </c>
      <c r="F2382" t="s">
        <v>15</v>
      </c>
      <c r="G2382">
        <v>29</v>
      </c>
      <c r="H2382" t="str">
        <f t="shared" si="189"/>
        <v>AWD</v>
      </c>
      <c r="I2382" s="2">
        <f t="shared" si="186"/>
        <v>2013</v>
      </c>
      <c r="J2382" s="2">
        <f t="shared" si="187"/>
        <v>6</v>
      </c>
      <c r="K2382" t="str">
        <f t="shared" si="188"/>
        <v>Waterjuffer</v>
      </c>
      <c r="L2382" s="25">
        <f t="shared" si="190"/>
        <v>22.428571428571427</v>
      </c>
    </row>
    <row r="2383" spans="1:12" x14ac:dyDescent="0.25">
      <c r="A2383">
        <v>18</v>
      </c>
      <c r="B2383" t="s">
        <v>70</v>
      </c>
      <c r="C2383" s="1">
        <v>41432.482638888891</v>
      </c>
      <c r="D2383">
        <v>1</v>
      </c>
      <c r="E2383" t="s">
        <v>22</v>
      </c>
      <c r="F2383" t="s">
        <v>23</v>
      </c>
      <c r="G2383">
        <v>5</v>
      </c>
      <c r="H2383" t="str">
        <f t="shared" si="189"/>
        <v>AWD</v>
      </c>
      <c r="I2383" s="2">
        <f t="shared" si="186"/>
        <v>2013</v>
      </c>
      <c r="J2383" s="2">
        <f t="shared" si="187"/>
        <v>6</v>
      </c>
      <c r="K2383" t="str">
        <f t="shared" si="188"/>
        <v>Glazenmakers</v>
      </c>
      <c r="L2383" s="25">
        <f t="shared" si="190"/>
        <v>22.428571428571427</v>
      </c>
    </row>
    <row r="2384" spans="1:12" x14ac:dyDescent="0.25">
      <c r="A2384">
        <v>18</v>
      </c>
      <c r="B2384" t="s">
        <v>70</v>
      </c>
      <c r="C2384" s="1">
        <v>41432.482638888891</v>
      </c>
      <c r="D2384">
        <v>1</v>
      </c>
      <c r="E2384" t="s">
        <v>26</v>
      </c>
      <c r="F2384" t="s">
        <v>27</v>
      </c>
      <c r="G2384">
        <v>1</v>
      </c>
      <c r="H2384" t="str">
        <f t="shared" si="189"/>
        <v>AWD</v>
      </c>
      <c r="I2384" s="2">
        <f t="shared" si="186"/>
        <v>2013</v>
      </c>
      <c r="J2384" s="2">
        <f t="shared" si="187"/>
        <v>6</v>
      </c>
      <c r="K2384" t="str">
        <f t="shared" si="188"/>
        <v>Glazenmakers</v>
      </c>
      <c r="L2384" s="25">
        <f t="shared" si="190"/>
        <v>22.428571428571427</v>
      </c>
    </row>
    <row r="2385" spans="1:12" x14ac:dyDescent="0.25">
      <c r="A2385">
        <v>18</v>
      </c>
      <c r="B2385" t="s">
        <v>70</v>
      </c>
      <c r="C2385" s="1">
        <v>41432.482638888891</v>
      </c>
      <c r="D2385">
        <v>1</v>
      </c>
      <c r="E2385" t="s">
        <v>28</v>
      </c>
      <c r="F2385" t="s">
        <v>29</v>
      </c>
      <c r="G2385">
        <v>20</v>
      </c>
      <c r="H2385" t="str">
        <f t="shared" si="189"/>
        <v>AWD</v>
      </c>
      <c r="I2385" s="2">
        <f t="shared" si="186"/>
        <v>2013</v>
      </c>
      <c r="J2385" s="2">
        <f t="shared" si="187"/>
        <v>6</v>
      </c>
      <c r="K2385" t="str">
        <f t="shared" si="188"/>
        <v>Korenbouten</v>
      </c>
      <c r="L2385" s="25">
        <f t="shared" si="190"/>
        <v>22.428571428571427</v>
      </c>
    </row>
    <row r="2386" spans="1:12" x14ac:dyDescent="0.25">
      <c r="A2386">
        <v>18</v>
      </c>
      <c r="B2386" t="s">
        <v>70</v>
      </c>
      <c r="C2386" s="1">
        <v>41432.482638888891</v>
      </c>
      <c r="D2386">
        <v>2</v>
      </c>
      <c r="E2386" t="s">
        <v>14</v>
      </c>
      <c r="F2386" t="s">
        <v>15</v>
      </c>
      <c r="G2386">
        <v>85</v>
      </c>
      <c r="H2386" t="str">
        <f t="shared" si="189"/>
        <v>AWD</v>
      </c>
      <c r="I2386" s="2">
        <f t="shared" si="186"/>
        <v>2013</v>
      </c>
      <c r="J2386" s="2">
        <f t="shared" si="187"/>
        <v>6</v>
      </c>
      <c r="K2386" t="str">
        <f t="shared" si="188"/>
        <v>Waterjuffer</v>
      </c>
      <c r="L2386" s="25">
        <f t="shared" si="190"/>
        <v>22.428571428571427</v>
      </c>
    </row>
    <row r="2387" spans="1:12" x14ac:dyDescent="0.25">
      <c r="A2387">
        <v>18</v>
      </c>
      <c r="B2387" t="s">
        <v>70</v>
      </c>
      <c r="C2387" s="1">
        <v>41432.482638888891</v>
      </c>
      <c r="D2387">
        <v>2</v>
      </c>
      <c r="E2387" t="s">
        <v>22</v>
      </c>
      <c r="F2387" t="s">
        <v>23</v>
      </c>
      <c r="G2387">
        <v>1</v>
      </c>
      <c r="H2387" t="str">
        <f t="shared" si="189"/>
        <v>AWD</v>
      </c>
      <c r="I2387" s="2">
        <f t="shared" si="186"/>
        <v>2013</v>
      </c>
      <c r="J2387" s="2">
        <f t="shared" si="187"/>
        <v>6</v>
      </c>
      <c r="K2387" t="str">
        <f t="shared" si="188"/>
        <v>Glazenmakers</v>
      </c>
      <c r="L2387" s="25">
        <f t="shared" si="190"/>
        <v>22.428571428571427</v>
      </c>
    </row>
    <row r="2388" spans="1:12" x14ac:dyDescent="0.25">
      <c r="A2388">
        <v>18</v>
      </c>
      <c r="B2388" t="s">
        <v>70</v>
      </c>
      <c r="C2388" s="1">
        <v>41432.482638888891</v>
      </c>
      <c r="D2388">
        <v>2</v>
      </c>
      <c r="E2388" t="s">
        <v>28</v>
      </c>
      <c r="F2388" t="s">
        <v>29</v>
      </c>
      <c r="G2388">
        <v>14</v>
      </c>
      <c r="H2388" t="str">
        <f t="shared" si="189"/>
        <v>AWD</v>
      </c>
      <c r="I2388" s="2">
        <f t="shared" si="186"/>
        <v>2013</v>
      </c>
      <c r="J2388" s="2">
        <f t="shared" si="187"/>
        <v>6</v>
      </c>
      <c r="K2388" t="str">
        <f t="shared" si="188"/>
        <v>Korenbouten</v>
      </c>
      <c r="L2388" s="25">
        <f t="shared" si="190"/>
        <v>22.428571428571427</v>
      </c>
    </row>
    <row r="2389" spans="1:12" x14ac:dyDescent="0.25">
      <c r="A2389">
        <v>18</v>
      </c>
      <c r="B2389" t="s">
        <v>70</v>
      </c>
      <c r="C2389" s="1">
        <v>41432.482638888891</v>
      </c>
      <c r="D2389">
        <v>4</v>
      </c>
      <c r="E2389" t="s">
        <v>26</v>
      </c>
      <c r="F2389" t="s">
        <v>27</v>
      </c>
      <c r="G2389">
        <v>1</v>
      </c>
      <c r="H2389" t="str">
        <f t="shared" si="189"/>
        <v>AWD</v>
      </c>
      <c r="I2389" s="2">
        <f t="shared" si="186"/>
        <v>2013</v>
      </c>
      <c r="J2389" s="2">
        <f t="shared" si="187"/>
        <v>6</v>
      </c>
      <c r="K2389" t="str">
        <f t="shared" si="188"/>
        <v>Glazenmakers</v>
      </c>
      <c r="L2389" s="25">
        <f t="shared" si="190"/>
        <v>22.428571428571427</v>
      </c>
    </row>
    <row r="2390" spans="1:12" x14ac:dyDescent="0.25">
      <c r="A2390">
        <v>18</v>
      </c>
      <c r="B2390" t="s">
        <v>70</v>
      </c>
      <c r="C2390" s="1">
        <v>41432.482638888891</v>
      </c>
      <c r="D2390">
        <v>4</v>
      </c>
      <c r="E2390" t="s">
        <v>28</v>
      </c>
      <c r="F2390" t="s">
        <v>29</v>
      </c>
      <c r="G2390">
        <v>1</v>
      </c>
      <c r="H2390" t="str">
        <f t="shared" si="189"/>
        <v>AWD</v>
      </c>
      <c r="I2390" s="2">
        <f t="shared" si="186"/>
        <v>2013</v>
      </c>
      <c r="J2390" s="2">
        <f t="shared" si="187"/>
        <v>6</v>
      </c>
      <c r="K2390" t="str">
        <f t="shared" si="188"/>
        <v>Korenbouten</v>
      </c>
      <c r="L2390" s="25">
        <f t="shared" si="190"/>
        <v>22.428571428571427</v>
      </c>
    </row>
    <row r="2391" spans="1:12" x14ac:dyDescent="0.25">
      <c r="A2391">
        <v>18</v>
      </c>
      <c r="B2391" t="s">
        <v>70</v>
      </c>
      <c r="C2391" s="1">
        <v>41432.482638888891</v>
      </c>
      <c r="D2391">
        <v>4</v>
      </c>
      <c r="E2391" t="s">
        <v>18</v>
      </c>
      <c r="F2391" t="s">
        <v>19</v>
      </c>
      <c r="G2391">
        <v>3</v>
      </c>
      <c r="H2391" t="str">
        <f t="shared" si="189"/>
        <v>AWD</v>
      </c>
      <c r="I2391" s="2">
        <f t="shared" si="186"/>
        <v>2013</v>
      </c>
      <c r="J2391" s="2">
        <f t="shared" si="187"/>
        <v>6</v>
      </c>
      <c r="K2391" t="str">
        <f t="shared" si="188"/>
        <v>Korenbouten</v>
      </c>
      <c r="L2391" s="25">
        <f t="shared" si="190"/>
        <v>22.428571428571427</v>
      </c>
    </row>
    <row r="2392" spans="1:12" x14ac:dyDescent="0.25">
      <c r="A2392">
        <v>18</v>
      </c>
      <c r="B2392" t="s">
        <v>70</v>
      </c>
      <c r="C2392" s="1">
        <v>41432.482638888891</v>
      </c>
      <c r="D2392">
        <v>5</v>
      </c>
      <c r="E2392" t="s">
        <v>22</v>
      </c>
      <c r="F2392" t="s">
        <v>23</v>
      </c>
      <c r="G2392">
        <v>1</v>
      </c>
      <c r="H2392" t="str">
        <f t="shared" si="189"/>
        <v>AWD</v>
      </c>
      <c r="I2392" s="2">
        <f t="shared" si="186"/>
        <v>2013</v>
      </c>
      <c r="J2392" s="2">
        <f t="shared" si="187"/>
        <v>6</v>
      </c>
      <c r="K2392" t="str">
        <f t="shared" si="188"/>
        <v>Glazenmakers</v>
      </c>
      <c r="L2392" s="25">
        <f t="shared" si="190"/>
        <v>22.428571428571427</v>
      </c>
    </row>
    <row r="2393" spans="1:12" x14ac:dyDescent="0.25">
      <c r="A2393">
        <v>18</v>
      </c>
      <c r="B2393" t="s">
        <v>70</v>
      </c>
      <c r="C2393" s="1">
        <v>41432.482638888891</v>
      </c>
      <c r="D2393">
        <v>5</v>
      </c>
      <c r="E2393" t="s">
        <v>26</v>
      </c>
      <c r="F2393" t="s">
        <v>27</v>
      </c>
      <c r="G2393">
        <v>1</v>
      </c>
      <c r="H2393" t="str">
        <f t="shared" si="189"/>
        <v>AWD</v>
      </c>
      <c r="I2393" s="2">
        <f t="shared" si="186"/>
        <v>2013</v>
      </c>
      <c r="J2393" s="2">
        <f t="shared" si="187"/>
        <v>6</v>
      </c>
      <c r="K2393" t="str">
        <f t="shared" si="188"/>
        <v>Glazenmakers</v>
      </c>
      <c r="L2393" s="25">
        <f t="shared" si="190"/>
        <v>22.428571428571427</v>
      </c>
    </row>
    <row r="2394" spans="1:12" x14ac:dyDescent="0.25">
      <c r="A2394">
        <v>18</v>
      </c>
      <c r="B2394" t="s">
        <v>70</v>
      </c>
      <c r="C2394" s="1">
        <v>41432.482638888891</v>
      </c>
      <c r="D2394">
        <v>5</v>
      </c>
      <c r="E2394" t="s">
        <v>28</v>
      </c>
      <c r="F2394" t="s">
        <v>29</v>
      </c>
      <c r="G2394">
        <v>9</v>
      </c>
      <c r="H2394" t="str">
        <f t="shared" si="189"/>
        <v>AWD</v>
      </c>
      <c r="I2394" s="2">
        <f t="shared" si="186"/>
        <v>2013</v>
      </c>
      <c r="J2394" s="2">
        <f t="shared" si="187"/>
        <v>6</v>
      </c>
      <c r="K2394" t="str">
        <f t="shared" si="188"/>
        <v>Korenbouten</v>
      </c>
      <c r="L2394" s="25">
        <f t="shared" si="190"/>
        <v>22.428571428571427</v>
      </c>
    </row>
    <row r="2395" spans="1:12" x14ac:dyDescent="0.25">
      <c r="A2395">
        <v>18</v>
      </c>
      <c r="B2395" t="s">
        <v>70</v>
      </c>
      <c r="C2395" s="1">
        <v>41432.482638888891</v>
      </c>
      <c r="D2395">
        <v>5</v>
      </c>
      <c r="E2395" t="s">
        <v>18</v>
      </c>
      <c r="F2395" t="s">
        <v>19</v>
      </c>
      <c r="G2395">
        <v>1</v>
      </c>
      <c r="H2395" t="str">
        <f t="shared" si="189"/>
        <v>AWD</v>
      </c>
      <c r="I2395" s="2">
        <f t="shared" si="186"/>
        <v>2013</v>
      </c>
      <c r="J2395" s="2">
        <f t="shared" si="187"/>
        <v>6</v>
      </c>
      <c r="K2395" t="str">
        <f t="shared" si="188"/>
        <v>Korenbouten</v>
      </c>
      <c r="L2395" s="25">
        <f t="shared" si="190"/>
        <v>22.428571428571427</v>
      </c>
    </row>
    <row r="2396" spans="1:12" x14ac:dyDescent="0.25">
      <c r="A2396">
        <v>18</v>
      </c>
      <c r="B2396" t="s">
        <v>70</v>
      </c>
      <c r="C2396" s="1">
        <v>41439.53125</v>
      </c>
      <c r="D2396">
        <v>1</v>
      </c>
      <c r="E2396" t="s">
        <v>10</v>
      </c>
      <c r="F2396" t="s">
        <v>11</v>
      </c>
      <c r="G2396">
        <v>3</v>
      </c>
      <c r="H2396" t="str">
        <f t="shared" si="189"/>
        <v>AWD</v>
      </c>
      <c r="I2396" s="2">
        <f t="shared" si="186"/>
        <v>2013</v>
      </c>
      <c r="J2396" s="2">
        <f t="shared" si="187"/>
        <v>6</v>
      </c>
      <c r="K2396" t="str">
        <f t="shared" si="188"/>
        <v>Waterjuffer</v>
      </c>
      <c r="L2396" s="25">
        <f t="shared" si="190"/>
        <v>23.428571428571427</v>
      </c>
    </row>
    <row r="2397" spans="1:12" x14ac:dyDescent="0.25">
      <c r="A2397">
        <v>18</v>
      </c>
      <c r="B2397" t="s">
        <v>70</v>
      </c>
      <c r="C2397" s="1">
        <v>41439.53125</v>
      </c>
      <c r="D2397">
        <v>1</v>
      </c>
      <c r="E2397" t="s">
        <v>12</v>
      </c>
      <c r="F2397" t="s">
        <v>13</v>
      </c>
      <c r="G2397">
        <v>1</v>
      </c>
      <c r="H2397" t="str">
        <f t="shared" si="189"/>
        <v>AWD</v>
      </c>
      <c r="I2397" s="2">
        <f t="shared" si="186"/>
        <v>2013</v>
      </c>
      <c r="J2397" s="2">
        <f t="shared" si="187"/>
        <v>6</v>
      </c>
      <c r="K2397" t="str">
        <f t="shared" si="188"/>
        <v>Waterjuffer</v>
      </c>
      <c r="L2397" s="25">
        <f t="shared" si="190"/>
        <v>23.428571428571427</v>
      </c>
    </row>
    <row r="2398" spans="1:12" x14ac:dyDescent="0.25">
      <c r="A2398">
        <v>18</v>
      </c>
      <c r="B2398" t="s">
        <v>70</v>
      </c>
      <c r="C2398" s="1">
        <v>41439.53125</v>
      </c>
      <c r="D2398">
        <v>1</v>
      </c>
      <c r="E2398" t="s">
        <v>14</v>
      </c>
      <c r="F2398" t="s">
        <v>15</v>
      </c>
      <c r="G2398">
        <v>51</v>
      </c>
      <c r="H2398" t="str">
        <f t="shared" si="189"/>
        <v>AWD</v>
      </c>
      <c r="I2398" s="2">
        <f t="shared" si="186"/>
        <v>2013</v>
      </c>
      <c r="J2398" s="2">
        <f t="shared" si="187"/>
        <v>6</v>
      </c>
      <c r="K2398" t="str">
        <f t="shared" si="188"/>
        <v>Waterjuffer</v>
      </c>
      <c r="L2398" s="25">
        <f t="shared" si="190"/>
        <v>23.428571428571427</v>
      </c>
    </row>
    <row r="2399" spans="1:12" x14ac:dyDescent="0.25">
      <c r="A2399">
        <v>18</v>
      </c>
      <c r="B2399" t="s">
        <v>70</v>
      </c>
      <c r="C2399" s="1">
        <v>41439.53125</v>
      </c>
      <c r="D2399">
        <v>1</v>
      </c>
      <c r="E2399" t="s">
        <v>28</v>
      </c>
      <c r="F2399" t="s">
        <v>29</v>
      </c>
      <c r="G2399">
        <v>4</v>
      </c>
      <c r="H2399" t="str">
        <f t="shared" si="189"/>
        <v>AWD</v>
      </c>
      <c r="I2399" s="2">
        <f t="shared" si="186"/>
        <v>2013</v>
      </c>
      <c r="J2399" s="2">
        <f t="shared" si="187"/>
        <v>6</v>
      </c>
      <c r="K2399" t="str">
        <f t="shared" si="188"/>
        <v>Korenbouten</v>
      </c>
      <c r="L2399" s="25">
        <f t="shared" si="190"/>
        <v>23.428571428571427</v>
      </c>
    </row>
    <row r="2400" spans="1:12" x14ac:dyDescent="0.25">
      <c r="A2400">
        <v>18</v>
      </c>
      <c r="B2400" t="s">
        <v>70</v>
      </c>
      <c r="C2400" s="1">
        <v>41439.53125</v>
      </c>
      <c r="D2400">
        <v>2</v>
      </c>
      <c r="E2400" t="s">
        <v>10</v>
      </c>
      <c r="F2400" t="s">
        <v>11</v>
      </c>
      <c r="G2400">
        <v>3</v>
      </c>
      <c r="H2400" t="str">
        <f t="shared" si="189"/>
        <v>AWD</v>
      </c>
      <c r="I2400" s="2">
        <f t="shared" si="186"/>
        <v>2013</v>
      </c>
      <c r="J2400" s="2">
        <f t="shared" si="187"/>
        <v>6</v>
      </c>
      <c r="K2400" t="str">
        <f t="shared" si="188"/>
        <v>Waterjuffer</v>
      </c>
      <c r="L2400" s="25">
        <f t="shared" si="190"/>
        <v>23.428571428571427</v>
      </c>
    </row>
    <row r="2401" spans="1:12" x14ac:dyDescent="0.25">
      <c r="A2401">
        <v>18</v>
      </c>
      <c r="B2401" t="s">
        <v>70</v>
      </c>
      <c r="C2401" s="1">
        <v>41439.53125</v>
      </c>
      <c r="D2401">
        <v>2</v>
      </c>
      <c r="E2401" t="s">
        <v>61</v>
      </c>
      <c r="F2401" t="s">
        <v>62</v>
      </c>
      <c r="G2401">
        <v>5</v>
      </c>
      <c r="H2401" t="str">
        <f t="shared" si="189"/>
        <v>AWD</v>
      </c>
      <c r="I2401" s="2">
        <f t="shared" si="186"/>
        <v>2013</v>
      </c>
      <c r="J2401" s="2">
        <f t="shared" si="187"/>
        <v>6</v>
      </c>
      <c r="K2401" t="str">
        <f t="shared" si="188"/>
        <v>Waterjuffer</v>
      </c>
      <c r="L2401" s="25">
        <f t="shared" si="190"/>
        <v>23.428571428571427</v>
      </c>
    </row>
    <row r="2402" spans="1:12" x14ac:dyDescent="0.25">
      <c r="A2402">
        <v>18</v>
      </c>
      <c r="B2402" t="s">
        <v>70</v>
      </c>
      <c r="C2402" s="1">
        <v>41439.53125</v>
      </c>
      <c r="D2402">
        <v>2</v>
      </c>
      <c r="E2402" t="s">
        <v>22</v>
      </c>
      <c r="F2402" t="s">
        <v>23</v>
      </c>
      <c r="G2402">
        <v>1</v>
      </c>
      <c r="H2402" t="str">
        <f t="shared" si="189"/>
        <v>AWD</v>
      </c>
      <c r="I2402" s="2">
        <f t="shared" si="186"/>
        <v>2013</v>
      </c>
      <c r="J2402" s="2">
        <f t="shared" si="187"/>
        <v>6</v>
      </c>
      <c r="K2402" t="str">
        <f t="shared" si="188"/>
        <v>Glazenmakers</v>
      </c>
      <c r="L2402" s="25">
        <f t="shared" si="190"/>
        <v>23.428571428571427</v>
      </c>
    </row>
    <row r="2403" spans="1:12" x14ac:dyDescent="0.25">
      <c r="A2403">
        <v>18</v>
      </c>
      <c r="B2403" t="s">
        <v>70</v>
      </c>
      <c r="C2403" s="1">
        <v>41439.53125</v>
      </c>
      <c r="D2403">
        <v>2</v>
      </c>
      <c r="E2403" t="s">
        <v>24</v>
      </c>
      <c r="F2403" t="s">
        <v>25</v>
      </c>
      <c r="G2403">
        <v>1</v>
      </c>
      <c r="H2403" t="str">
        <f t="shared" si="189"/>
        <v>AWD</v>
      </c>
      <c r="I2403" s="2">
        <f t="shared" si="186"/>
        <v>2013</v>
      </c>
      <c r="J2403" s="2">
        <f t="shared" si="187"/>
        <v>6</v>
      </c>
      <c r="K2403" t="str">
        <f t="shared" si="188"/>
        <v>Glazenmakers</v>
      </c>
      <c r="L2403" s="25">
        <f t="shared" si="190"/>
        <v>23.428571428571427</v>
      </c>
    </row>
    <row r="2404" spans="1:12" x14ac:dyDescent="0.25">
      <c r="A2404">
        <v>18</v>
      </c>
      <c r="B2404" t="s">
        <v>70</v>
      </c>
      <c r="C2404" s="1">
        <v>41439.53125</v>
      </c>
      <c r="D2404">
        <v>2</v>
      </c>
      <c r="E2404" t="s">
        <v>26</v>
      </c>
      <c r="F2404" t="s">
        <v>27</v>
      </c>
      <c r="G2404">
        <v>6</v>
      </c>
      <c r="H2404" t="str">
        <f t="shared" si="189"/>
        <v>AWD</v>
      </c>
      <c r="I2404" s="2">
        <f t="shared" si="186"/>
        <v>2013</v>
      </c>
      <c r="J2404" s="2">
        <f t="shared" si="187"/>
        <v>6</v>
      </c>
      <c r="K2404" t="str">
        <f t="shared" si="188"/>
        <v>Glazenmakers</v>
      </c>
      <c r="L2404" s="25">
        <f t="shared" si="190"/>
        <v>23.428571428571427</v>
      </c>
    </row>
    <row r="2405" spans="1:12" x14ac:dyDescent="0.25">
      <c r="A2405">
        <v>18</v>
      </c>
      <c r="B2405" t="s">
        <v>70</v>
      </c>
      <c r="C2405" s="1">
        <v>41439.53125</v>
      </c>
      <c r="D2405">
        <v>2</v>
      </c>
      <c r="E2405" t="s">
        <v>28</v>
      </c>
      <c r="F2405" t="s">
        <v>29</v>
      </c>
      <c r="G2405">
        <v>8</v>
      </c>
      <c r="H2405" t="str">
        <f t="shared" si="189"/>
        <v>AWD</v>
      </c>
      <c r="I2405" s="2">
        <f t="shared" si="186"/>
        <v>2013</v>
      </c>
      <c r="J2405" s="2">
        <f t="shared" si="187"/>
        <v>6</v>
      </c>
      <c r="K2405" t="str">
        <f t="shared" si="188"/>
        <v>Korenbouten</v>
      </c>
      <c r="L2405" s="25">
        <f t="shared" si="190"/>
        <v>23.428571428571427</v>
      </c>
    </row>
    <row r="2406" spans="1:12" x14ac:dyDescent="0.25">
      <c r="A2406">
        <v>18</v>
      </c>
      <c r="B2406" t="s">
        <v>70</v>
      </c>
      <c r="C2406" s="1">
        <v>41439.53125</v>
      </c>
      <c r="D2406">
        <v>4</v>
      </c>
      <c r="E2406" t="s">
        <v>26</v>
      </c>
      <c r="F2406" t="s">
        <v>27</v>
      </c>
      <c r="G2406">
        <v>2</v>
      </c>
      <c r="H2406" t="str">
        <f t="shared" si="189"/>
        <v>AWD</v>
      </c>
      <c r="I2406" s="2">
        <f t="shared" si="186"/>
        <v>2013</v>
      </c>
      <c r="J2406" s="2">
        <f t="shared" si="187"/>
        <v>6</v>
      </c>
      <c r="K2406" t="str">
        <f t="shared" si="188"/>
        <v>Glazenmakers</v>
      </c>
      <c r="L2406" s="25">
        <f t="shared" si="190"/>
        <v>23.428571428571427</v>
      </c>
    </row>
    <row r="2407" spans="1:12" x14ac:dyDescent="0.25">
      <c r="A2407">
        <v>18</v>
      </c>
      <c r="B2407" t="s">
        <v>70</v>
      </c>
      <c r="C2407" s="1">
        <v>41439.53125</v>
      </c>
      <c r="D2407">
        <v>4</v>
      </c>
      <c r="E2407" t="s">
        <v>28</v>
      </c>
      <c r="F2407" t="s">
        <v>29</v>
      </c>
      <c r="G2407">
        <v>1</v>
      </c>
      <c r="H2407" t="str">
        <f t="shared" si="189"/>
        <v>AWD</v>
      </c>
      <c r="I2407" s="2">
        <f t="shared" si="186"/>
        <v>2013</v>
      </c>
      <c r="J2407" s="2">
        <f t="shared" si="187"/>
        <v>6</v>
      </c>
      <c r="K2407" t="str">
        <f t="shared" si="188"/>
        <v>Korenbouten</v>
      </c>
      <c r="L2407" s="25">
        <f t="shared" si="190"/>
        <v>23.428571428571427</v>
      </c>
    </row>
    <row r="2408" spans="1:12" x14ac:dyDescent="0.25">
      <c r="A2408">
        <v>18</v>
      </c>
      <c r="B2408" t="s">
        <v>70</v>
      </c>
      <c r="C2408" s="1">
        <v>41439.53125</v>
      </c>
      <c r="D2408">
        <v>5</v>
      </c>
      <c r="E2408" t="s">
        <v>26</v>
      </c>
      <c r="F2408" t="s">
        <v>27</v>
      </c>
      <c r="G2408">
        <v>2</v>
      </c>
      <c r="H2408" t="str">
        <f t="shared" si="189"/>
        <v>AWD</v>
      </c>
      <c r="I2408" s="2">
        <f t="shared" si="186"/>
        <v>2013</v>
      </c>
      <c r="J2408" s="2">
        <f t="shared" si="187"/>
        <v>6</v>
      </c>
      <c r="K2408" t="str">
        <f t="shared" si="188"/>
        <v>Glazenmakers</v>
      </c>
      <c r="L2408" s="25">
        <f t="shared" si="190"/>
        <v>23.428571428571427</v>
      </c>
    </row>
    <row r="2409" spans="1:12" x14ac:dyDescent="0.25">
      <c r="A2409">
        <v>18</v>
      </c>
      <c r="B2409" t="s">
        <v>70</v>
      </c>
      <c r="C2409" s="1">
        <v>41439.53125</v>
      </c>
      <c r="D2409">
        <v>5</v>
      </c>
      <c r="E2409" t="s">
        <v>28</v>
      </c>
      <c r="F2409" t="s">
        <v>29</v>
      </c>
      <c r="G2409">
        <v>5</v>
      </c>
      <c r="H2409" t="str">
        <f t="shared" si="189"/>
        <v>AWD</v>
      </c>
      <c r="I2409" s="2">
        <f t="shared" si="186"/>
        <v>2013</v>
      </c>
      <c r="J2409" s="2">
        <f t="shared" si="187"/>
        <v>6</v>
      </c>
      <c r="K2409" t="str">
        <f t="shared" si="188"/>
        <v>Korenbouten</v>
      </c>
      <c r="L2409" s="25">
        <f t="shared" si="190"/>
        <v>23.428571428571427</v>
      </c>
    </row>
    <row r="2410" spans="1:12" x14ac:dyDescent="0.25">
      <c r="A2410">
        <v>18</v>
      </c>
      <c r="B2410" t="s">
        <v>70</v>
      </c>
      <c r="C2410" s="1">
        <v>41457.5625</v>
      </c>
      <c r="D2410">
        <v>1</v>
      </c>
      <c r="E2410" t="s">
        <v>14</v>
      </c>
      <c r="F2410" t="s">
        <v>15</v>
      </c>
      <c r="G2410">
        <v>25</v>
      </c>
      <c r="H2410" t="str">
        <f t="shared" si="189"/>
        <v>AWD</v>
      </c>
      <c r="I2410" s="2">
        <f t="shared" si="186"/>
        <v>2013</v>
      </c>
      <c r="J2410" s="2">
        <f t="shared" si="187"/>
        <v>7</v>
      </c>
      <c r="K2410" t="str">
        <f t="shared" si="188"/>
        <v>Waterjuffer</v>
      </c>
      <c r="L2410" s="25">
        <f t="shared" si="190"/>
        <v>26</v>
      </c>
    </row>
    <row r="2411" spans="1:12" x14ac:dyDescent="0.25">
      <c r="A2411">
        <v>18</v>
      </c>
      <c r="B2411" t="s">
        <v>70</v>
      </c>
      <c r="C2411" s="1">
        <v>41457.5625</v>
      </c>
      <c r="D2411">
        <v>1</v>
      </c>
      <c r="E2411" t="s">
        <v>61</v>
      </c>
      <c r="F2411" t="s">
        <v>62</v>
      </c>
      <c r="G2411">
        <v>1</v>
      </c>
      <c r="H2411" t="str">
        <f t="shared" si="189"/>
        <v>AWD</v>
      </c>
      <c r="I2411" s="2">
        <f t="shared" si="186"/>
        <v>2013</v>
      </c>
      <c r="J2411" s="2">
        <f t="shared" si="187"/>
        <v>7</v>
      </c>
      <c r="K2411" t="str">
        <f t="shared" si="188"/>
        <v>Waterjuffer</v>
      </c>
      <c r="L2411" s="25">
        <f t="shared" si="190"/>
        <v>26</v>
      </c>
    </row>
    <row r="2412" spans="1:12" x14ac:dyDescent="0.25">
      <c r="A2412">
        <v>18</v>
      </c>
      <c r="B2412" t="s">
        <v>70</v>
      </c>
      <c r="C2412" s="1">
        <v>41457.5625</v>
      </c>
      <c r="D2412">
        <v>1</v>
      </c>
      <c r="E2412" t="s">
        <v>26</v>
      </c>
      <c r="F2412" t="s">
        <v>27</v>
      </c>
      <c r="G2412">
        <v>1</v>
      </c>
      <c r="H2412" t="str">
        <f t="shared" si="189"/>
        <v>AWD</v>
      </c>
      <c r="I2412" s="2">
        <f t="shared" si="186"/>
        <v>2013</v>
      </c>
      <c r="J2412" s="2">
        <f t="shared" si="187"/>
        <v>7</v>
      </c>
      <c r="K2412" t="str">
        <f t="shared" si="188"/>
        <v>Glazenmakers</v>
      </c>
      <c r="L2412" s="25">
        <f t="shared" si="190"/>
        <v>26</v>
      </c>
    </row>
    <row r="2413" spans="1:12" x14ac:dyDescent="0.25">
      <c r="A2413">
        <v>18</v>
      </c>
      <c r="B2413" t="s">
        <v>70</v>
      </c>
      <c r="C2413" s="1">
        <v>41457.5625</v>
      </c>
      <c r="D2413">
        <v>2</v>
      </c>
      <c r="E2413" t="s">
        <v>14</v>
      </c>
      <c r="F2413" t="s">
        <v>15</v>
      </c>
      <c r="G2413">
        <v>25</v>
      </c>
      <c r="H2413" t="str">
        <f t="shared" si="189"/>
        <v>AWD</v>
      </c>
      <c r="I2413" s="2">
        <f t="shared" si="186"/>
        <v>2013</v>
      </c>
      <c r="J2413" s="2">
        <f t="shared" si="187"/>
        <v>7</v>
      </c>
      <c r="K2413" t="str">
        <f t="shared" si="188"/>
        <v>Waterjuffer</v>
      </c>
      <c r="L2413" s="25">
        <f t="shared" si="190"/>
        <v>26</v>
      </c>
    </row>
    <row r="2414" spans="1:12" x14ac:dyDescent="0.25">
      <c r="A2414">
        <v>18</v>
      </c>
      <c r="B2414" t="s">
        <v>70</v>
      </c>
      <c r="C2414" s="1">
        <v>41457.5625</v>
      </c>
      <c r="D2414">
        <v>2</v>
      </c>
      <c r="E2414" t="s">
        <v>26</v>
      </c>
      <c r="F2414" t="s">
        <v>27</v>
      </c>
      <c r="G2414">
        <v>2</v>
      </c>
      <c r="H2414" t="str">
        <f t="shared" si="189"/>
        <v>AWD</v>
      </c>
      <c r="I2414" s="2">
        <f t="shared" si="186"/>
        <v>2013</v>
      </c>
      <c r="J2414" s="2">
        <f t="shared" si="187"/>
        <v>7</v>
      </c>
      <c r="K2414" t="str">
        <f t="shared" si="188"/>
        <v>Glazenmakers</v>
      </c>
      <c r="L2414" s="25">
        <f t="shared" si="190"/>
        <v>26</v>
      </c>
    </row>
    <row r="2415" spans="1:12" x14ac:dyDescent="0.25">
      <c r="A2415">
        <v>18</v>
      </c>
      <c r="B2415" t="s">
        <v>70</v>
      </c>
      <c r="C2415" s="1">
        <v>41457.5625</v>
      </c>
      <c r="D2415">
        <v>4</v>
      </c>
      <c r="E2415" t="s">
        <v>26</v>
      </c>
      <c r="F2415" t="s">
        <v>27</v>
      </c>
      <c r="G2415">
        <v>1</v>
      </c>
      <c r="H2415" t="str">
        <f t="shared" si="189"/>
        <v>AWD</v>
      </c>
      <c r="I2415" s="2">
        <f t="shared" si="186"/>
        <v>2013</v>
      </c>
      <c r="J2415" s="2">
        <f t="shared" si="187"/>
        <v>7</v>
      </c>
      <c r="K2415" t="str">
        <f t="shared" si="188"/>
        <v>Glazenmakers</v>
      </c>
      <c r="L2415" s="25">
        <f t="shared" si="190"/>
        <v>26</v>
      </c>
    </row>
    <row r="2416" spans="1:12" x14ac:dyDescent="0.25">
      <c r="A2416">
        <v>18</v>
      </c>
      <c r="B2416" t="s">
        <v>70</v>
      </c>
      <c r="C2416" s="1">
        <v>41457.5625</v>
      </c>
      <c r="D2416">
        <v>5</v>
      </c>
      <c r="E2416" t="s">
        <v>26</v>
      </c>
      <c r="F2416" t="s">
        <v>27</v>
      </c>
      <c r="G2416">
        <v>2</v>
      </c>
      <c r="H2416" t="str">
        <f t="shared" si="189"/>
        <v>AWD</v>
      </c>
      <c r="I2416" s="2">
        <f t="shared" si="186"/>
        <v>2013</v>
      </c>
      <c r="J2416" s="2">
        <f t="shared" si="187"/>
        <v>7</v>
      </c>
      <c r="K2416" t="str">
        <f t="shared" si="188"/>
        <v>Glazenmakers</v>
      </c>
      <c r="L2416" s="25">
        <f t="shared" si="190"/>
        <v>26</v>
      </c>
    </row>
    <row r="2417" spans="1:12" x14ac:dyDescent="0.25">
      <c r="A2417">
        <v>18</v>
      </c>
      <c r="B2417" t="s">
        <v>70</v>
      </c>
      <c r="C2417" s="1">
        <v>41457.5625</v>
      </c>
      <c r="D2417">
        <v>5</v>
      </c>
      <c r="E2417" t="s">
        <v>28</v>
      </c>
      <c r="F2417" t="s">
        <v>29</v>
      </c>
      <c r="G2417">
        <v>2</v>
      </c>
      <c r="H2417" t="str">
        <f t="shared" si="189"/>
        <v>AWD</v>
      </c>
      <c r="I2417" s="2">
        <f t="shared" si="186"/>
        <v>2013</v>
      </c>
      <c r="J2417" s="2">
        <f t="shared" si="187"/>
        <v>7</v>
      </c>
      <c r="K2417" t="str">
        <f t="shared" si="188"/>
        <v>Korenbouten</v>
      </c>
      <c r="L2417" s="25">
        <f t="shared" si="190"/>
        <v>26</v>
      </c>
    </row>
    <row r="2418" spans="1:12" x14ac:dyDescent="0.25">
      <c r="A2418">
        <v>18</v>
      </c>
      <c r="B2418" t="s">
        <v>70</v>
      </c>
      <c r="C2418" s="1">
        <v>41464.545138888891</v>
      </c>
      <c r="D2418">
        <v>1</v>
      </c>
      <c r="E2418" t="s">
        <v>14</v>
      </c>
      <c r="F2418" t="s">
        <v>15</v>
      </c>
      <c r="G2418">
        <v>17</v>
      </c>
      <c r="H2418" t="str">
        <f t="shared" si="189"/>
        <v>AWD</v>
      </c>
      <c r="I2418" s="2">
        <f t="shared" si="186"/>
        <v>2013</v>
      </c>
      <c r="J2418" s="2">
        <f t="shared" si="187"/>
        <v>7</v>
      </c>
      <c r="K2418" t="str">
        <f t="shared" si="188"/>
        <v>Waterjuffer</v>
      </c>
      <c r="L2418" s="25">
        <f t="shared" si="190"/>
        <v>27</v>
      </c>
    </row>
    <row r="2419" spans="1:12" x14ac:dyDescent="0.25">
      <c r="A2419">
        <v>18</v>
      </c>
      <c r="B2419" t="s">
        <v>70</v>
      </c>
      <c r="C2419" s="1">
        <v>41464.545138888891</v>
      </c>
      <c r="D2419">
        <v>1</v>
      </c>
      <c r="E2419" t="s">
        <v>61</v>
      </c>
      <c r="F2419" t="s">
        <v>62</v>
      </c>
      <c r="G2419">
        <v>11</v>
      </c>
      <c r="H2419" t="str">
        <f t="shared" si="189"/>
        <v>AWD</v>
      </c>
      <c r="I2419" s="2">
        <f t="shared" si="186"/>
        <v>2013</v>
      </c>
      <c r="J2419" s="2">
        <f t="shared" si="187"/>
        <v>7</v>
      </c>
      <c r="K2419" t="str">
        <f t="shared" si="188"/>
        <v>Waterjuffer</v>
      </c>
      <c r="L2419" s="25">
        <f t="shared" si="190"/>
        <v>27</v>
      </c>
    </row>
    <row r="2420" spans="1:12" x14ac:dyDescent="0.25">
      <c r="A2420">
        <v>18</v>
      </c>
      <c r="B2420" t="s">
        <v>70</v>
      </c>
      <c r="C2420" s="1">
        <v>41464.545138888891</v>
      </c>
      <c r="D2420">
        <v>1</v>
      </c>
      <c r="E2420" t="s">
        <v>28</v>
      </c>
      <c r="F2420" t="s">
        <v>29</v>
      </c>
      <c r="G2420">
        <v>1</v>
      </c>
      <c r="H2420" t="str">
        <f t="shared" si="189"/>
        <v>AWD</v>
      </c>
      <c r="I2420" s="2">
        <f t="shared" si="186"/>
        <v>2013</v>
      </c>
      <c r="J2420" s="2">
        <f t="shared" si="187"/>
        <v>7</v>
      </c>
      <c r="K2420" t="str">
        <f t="shared" si="188"/>
        <v>Korenbouten</v>
      </c>
      <c r="L2420" s="25">
        <f t="shared" si="190"/>
        <v>27</v>
      </c>
    </row>
    <row r="2421" spans="1:12" x14ac:dyDescent="0.25">
      <c r="A2421">
        <v>18</v>
      </c>
      <c r="B2421" t="s">
        <v>70</v>
      </c>
      <c r="C2421" s="1">
        <v>41464.545138888891</v>
      </c>
      <c r="D2421">
        <v>2</v>
      </c>
      <c r="E2421" t="s">
        <v>34</v>
      </c>
      <c r="F2421" t="s">
        <v>35</v>
      </c>
      <c r="G2421">
        <v>4</v>
      </c>
      <c r="H2421" t="str">
        <f t="shared" si="189"/>
        <v>AWD</v>
      </c>
      <c r="I2421" s="2">
        <f t="shared" si="186"/>
        <v>2013</v>
      </c>
      <c r="J2421" s="2">
        <f t="shared" si="187"/>
        <v>7</v>
      </c>
      <c r="K2421" t="str">
        <f t="shared" si="188"/>
        <v>Pantserjuffers</v>
      </c>
      <c r="L2421" s="25">
        <f t="shared" si="190"/>
        <v>27</v>
      </c>
    </row>
    <row r="2422" spans="1:12" x14ac:dyDescent="0.25">
      <c r="A2422">
        <v>18</v>
      </c>
      <c r="B2422" t="s">
        <v>70</v>
      </c>
      <c r="C2422" s="1">
        <v>41464.545138888891</v>
      </c>
      <c r="D2422">
        <v>2</v>
      </c>
      <c r="E2422" t="s">
        <v>10</v>
      </c>
      <c r="F2422" t="s">
        <v>11</v>
      </c>
      <c r="G2422">
        <v>2</v>
      </c>
      <c r="H2422" t="str">
        <f t="shared" si="189"/>
        <v>AWD</v>
      </c>
      <c r="I2422" s="2">
        <f t="shared" si="186"/>
        <v>2013</v>
      </c>
      <c r="J2422" s="2">
        <f t="shared" si="187"/>
        <v>7</v>
      </c>
      <c r="K2422" t="str">
        <f t="shared" si="188"/>
        <v>Waterjuffer</v>
      </c>
      <c r="L2422" s="25">
        <f t="shared" si="190"/>
        <v>27</v>
      </c>
    </row>
    <row r="2423" spans="1:12" x14ac:dyDescent="0.25">
      <c r="A2423">
        <v>18</v>
      </c>
      <c r="B2423" t="s">
        <v>70</v>
      </c>
      <c r="C2423" s="1">
        <v>41464.545138888891</v>
      </c>
      <c r="D2423">
        <v>2</v>
      </c>
      <c r="E2423" t="s">
        <v>14</v>
      </c>
      <c r="F2423" t="s">
        <v>15</v>
      </c>
      <c r="G2423">
        <v>20</v>
      </c>
      <c r="H2423" t="str">
        <f t="shared" si="189"/>
        <v>AWD</v>
      </c>
      <c r="I2423" s="2">
        <f t="shared" si="186"/>
        <v>2013</v>
      </c>
      <c r="J2423" s="2">
        <f t="shared" si="187"/>
        <v>7</v>
      </c>
      <c r="K2423" t="str">
        <f t="shared" si="188"/>
        <v>Waterjuffer</v>
      </c>
      <c r="L2423" s="25">
        <f t="shared" si="190"/>
        <v>27</v>
      </c>
    </row>
    <row r="2424" spans="1:12" x14ac:dyDescent="0.25">
      <c r="A2424">
        <v>18</v>
      </c>
      <c r="B2424" t="s">
        <v>70</v>
      </c>
      <c r="C2424" s="1">
        <v>41464.545138888891</v>
      </c>
      <c r="D2424">
        <v>2</v>
      </c>
      <c r="E2424" t="s">
        <v>16</v>
      </c>
      <c r="F2424" t="s">
        <v>17</v>
      </c>
      <c r="G2424">
        <v>3</v>
      </c>
      <c r="H2424" t="str">
        <f t="shared" si="189"/>
        <v>AWD</v>
      </c>
      <c r="I2424" s="2">
        <f t="shared" si="186"/>
        <v>2013</v>
      </c>
      <c r="J2424" s="2">
        <f t="shared" si="187"/>
        <v>7</v>
      </c>
      <c r="K2424" t="str">
        <f t="shared" si="188"/>
        <v>Waterjuffer</v>
      </c>
      <c r="L2424" s="25">
        <f t="shared" si="190"/>
        <v>27</v>
      </c>
    </row>
    <row r="2425" spans="1:12" x14ac:dyDescent="0.25">
      <c r="A2425">
        <v>18</v>
      </c>
      <c r="B2425" t="s">
        <v>70</v>
      </c>
      <c r="C2425" s="1">
        <v>41464.545138888891</v>
      </c>
      <c r="D2425">
        <v>4</v>
      </c>
      <c r="E2425" t="s">
        <v>26</v>
      </c>
      <c r="F2425" t="s">
        <v>27</v>
      </c>
      <c r="G2425">
        <v>2</v>
      </c>
      <c r="H2425" t="str">
        <f t="shared" si="189"/>
        <v>AWD</v>
      </c>
      <c r="I2425" s="2">
        <f t="shared" si="186"/>
        <v>2013</v>
      </c>
      <c r="J2425" s="2">
        <f t="shared" si="187"/>
        <v>7</v>
      </c>
      <c r="K2425" t="str">
        <f t="shared" si="188"/>
        <v>Glazenmakers</v>
      </c>
      <c r="L2425" s="25">
        <f t="shared" si="190"/>
        <v>27</v>
      </c>
    </row>
    <row r="2426" spans="1:12" x14ac:dyDescent="0.25">
      <c r="A2426">
        <v>18</v>
      </c>
      <c r="B2426" t="s">
        <v>70</v>
      </c>
      <c r="C2426" s="1">
        <v>41464.545138888891</v>
      </c>
      <c r="D2426">
        <v>5</v>
      </c>
      <c r="E2426" t="s">
        <v>26</v>
      </c>
      <c r="F2426" t="s">
        <v>27</v>
      </c>
      <c r="G2426">
        <v>3</v>
      </c>
      <c r="H2426" t="str">
        <f t="shared" si="189"/>
        <v>AWD</v>
      </c>
      <c r="I2426" s="2">
        <f t="shared" ref="I2426:I2489" si="191">YEAR(C2426)</f>
        <v>2013</v>
      </c>
      <c r="J2426" s="2">
        <f t="shared" ref="J2426:J2489" si="192">MONTH(C2426)</f>
        <v>7</v>
      </c>
      <c r="K2426" t="str">
        <f t="shared" ref="K2426:K2489" si="193">VLOOKUP(E2426,$Q$2:$R$100,2,FALSE)</f>
        <v>Glazenmakers</v>
      </c>
      <c r="L2426" s="25">
        <f t="shared" si="190"/>
        <v>27</v>
      </c>
    </row>
    <row r="2427" spans="1:12" x14ac:dyDescent="0.25">
      <c r="A2427">
        <v>18</v>
      </c>
      <c r="B2427" t="s">
        <v>70</v>
      </c>
      <c r="C2427" s="1">
        <v>41464.545138888891</v>
      </c>
      <c r="D2427">
        <v>5</v>
      </c>
      <c r="E2427" t="s">
        <v>28</v>
      </c>
      <c r="F2427" t="s">
        <v>29</v>
      </c>
      <c r="G2427">
        <v>2</v>
      </c>
      <c r="H2427" t="str">
        <f t="shared" si="189"/>
        <v>AWD</v>
      </c>
      <c r="I2427" s="2">
        <f t="shared" si="191"/>
        <v>2013</v>
      </c>
      <c r="J2427" s="2">
        <f t="shared" si="192"/>
        <v>7</v>
      </c>
      <c r="K2427" t="str">
        <f t="shared" si="193"/>
        <v>Korenbouten</v>
      </c>
      <c r="L2427" s="25">
        <f t="shared" si="190"/>
        <v>27</v>
      </c>
    </row>
    <row r="2428" spans="1:12" x14ac:dyDescent="0.25">
      <c r="A2428">
        <v>18</v>
      </c>
      <c r="B2428" t="s">
        <v>70</v>
      </c>
      <c r="C2428" s="1">
        <v>41464.545138888891</v>
      </c>
      <c r="D2428">
        <v>5</v>
      </c>
      <c r="E2428" t="s">
        <v>18</v>
      </c>
      <c r="F2428" t="s">
        <v>19</v>
      </c>
      <c r="G2428">
        <v>2</v>
      </c>
      <c r="H2428" t="str">
        <f t="shared" si="189"/>
        <v>AWD</v>
      </c>
      <c r="I2428" s="2">
        <f t="shared" si="191"/>
        <v>2013</v>
      </c>
      <c r="J2428" s="2">
        <f t="shared" si="192"/>
        <v>7</v>
      </c>
      <c r="K2428" t="str">
        <f t="shared" si="193"/>
        <v>Korenbouten</v>
      </c>
      <c r="L2428" s="25">
        <f t="shared" si="190"/>
        <v>27</v>
      </c>
    </row>
    <row r="2429" spans="1:12" x14ac:dyDescent="0.25">
      <c r="A2429">
        <v>18</v>
      </c>
      <c r="B2429" t="s">
        <v>70</v>
      </c>
      <c r="C2429" s="1">
        <v>41486.475694444445</v>
      </c>
      <c r="D2429">
        <v>1</v>
      </c>
      <c r="E2429" t="s">
        <v>34</v>
      </c>
      <c r="F2429" t="s">
        <v>35</v>
      </c>
      <c r="G2429">
        <v>8</v>
      </c>
      <c r="H2429" t="str">
        <f t="shared" si="189"/>
        <v>AWD</v>
      </c>
      <c r="I2429" s="2">
        <f t="shared" si="191"/>
        <v>2013</v>
      </c>
      <c r="J2429" s="2">
        <f t="shared" si="192"/>
        <v>7</v>
      </c>
      <c r="K2429" t="str">
        <f t="shared" si="193"/>
        <v>Pantserjuffers</v>
      </c>
      <c r="L2429" s="25">
        <f t="shared" si="190"/>
        <v>30.142857142857142</v>
      </c>
    </row>
    <row r="2430" spans="1:12" x14ac:dyDescent="0.25">
      <c r="A2430">
        <v>18</v>
      </c>
      <c r="B2430" t="s">
        <v>70</v>
      </c>
      <c r="C2430" s="1">
        <v>41486.475694444445</v>
      </c>
      <c r="D2430">
        <v>1</v>
      </c>
      <c r="E2430" t="s">
        <v>10</v>
      </c>
      <c r="F2430" t="s">
        <v>11</v>
      </c>
      <c r="G2430">
        <v>4</v>
      </c>
      <c r="H2430" t="str">
        <f t="shared" si="189"/>
        <v>AWD</v>
      </c>
      <c r="I2430" s="2">
        <f t="shared" si="191"/>
        <v>2013</v>
      </c>
      <c r="J2430" s="2">
        <f t="shared" si="192"/>
        <v>7</v>
      </c>
      <c r="K2430" t="str">
        <f t="shared" si="193"/>
        <v>Waterjuffer</v>
      </c>
      <c r="L2430" s="25">
        <f t="shared" si="190"/>
        <v>30.142857142857142</v>
      </c>
    </row>
    <row r="2431" spans="1:12" x14ac:dyDescent="0.25">
      <c r="A2431">
        <v>18</v>
      </c>
      <c r="B2431" t="s">
        <v>70</v>
      </c>
      <c r="C2431" s="1">
        <v>41486.475694444445</v>
      </c>
      <c r="D2431">
        <v>1</v>
      </c>
      <c r="E2431" t="s">
        <v>14</v>
      </c>
      <c r="F2431" t="s">
        <v>15</v>
      </c>
      <c r="G2431">
        <v>60</v>
      </c>
      <c r="H2431" t="str">
        <f t="shared" si="189"/>
        <v>AWD</v>
      </c>
      <c r="I2431" s="2">
        <f t="shared" si="191"/>
        <v>2013</v>
      </c>
      <c r="J2431" s="2">
        <f t="shared" si="192"/>
        <v>7</v>
      </c>
      <c r="K2431" t="str">
        <f t="shared" si="193"/>
        <v>Waterjuffer</v>
      </c>
      <c r="L2431" s="25">
        <f t="shared" si="190"/>
        <v>30.142857142857142</v>
      </c>
    </row>
    <row r="2432" spans="1:12" x14ac:dyDescent="0.25">
      <c r="A2432">
        <v>18</v>
      </c>
      <c r="B2432" t="s">
        <v>70</v>
      </c>
      <c r="C2432" s="1">
        <v>41486.475694444445</v>
      </c>
      <c r="D2432">
        <v>1</v>
      </c>
      <c r="E2432" t="s">
        <v>42</v>
      </c>
      <c r="F2432" t="s">
        <v>43</v>
      </c>
      <c r="G2432">
        <v>57</v>
      </c>
      <c r="H2432" t="str">
        <f t="shared" si="189"/>
        <v>AWD</v>
      </c>
      <c r="I2432" s="2">
        <f t="shared" si="191"/>
        <v>2013</v>
      </c>
      <c r="J2432" s="2">
        <f t="shared" si="192"/>
        <v>7</v>
      </c>
      <c r="K2432" t="str">
        <f t="shared" si="193"/>
        <v>Korenbouten</v>
      </c>
      <c r="L2432" s="25">
        <f t="shared" si="190"/>
        <v>30.142857142857142</v>
      </c>
    </row>
    <row r="2433" spans="1:12" x14ac:dyDescent="0.25">
      <c r="A2433">
        <v>18</v>
      </c>
      <c r="B2433" t="s">
        <v>70</v>
      </c>
      <c r="C2433" s="1">
        <v>41486.475694444445</v>
      </c>
      <c r="D2433">
        <v>2</v>
      </c>
      <c r="E2433" t="s">
        <v>34</v>
      </c>
      <c r="F2433" t="s">
        <v>35</v>
      </c>
      <c r="G2433">
        <v>65</v>
      </c>
      <c r="H2433" t="str">
        <f t="shared" si="189"/>
        <v>AWD</v>
      </c>
      <c r="I2433" s="2">
        <f t="shared" si="191"/>
        <v>2013</v>
      </c>
      <c r="J2433" s="2">
        <f t="shared" si="192"/>
        <v>7</v>
      </c>
      <c r="K2433" t="str">
        <f t="shared" si="193"/>
        <v>Pantserjuffers</v>
      </c>
      <c r="L2433" s="25">
        <f t="shared" si="190"/>
        <v>30.142857142857142</v>
      </c>
    </row>
    <row r="2434" spans="1:12" x14ac:dyDescent="0.25">
      <c r="A2434">
        <v>18</v>
      </c>
      <c r="B2434" t="s">
        <v>70</v>
      </c>
      <c r="C2434" s="1">
        <v>41486.475694444445</v>
      </c>
      <c r="D2434">
        <v>2</v>
      </c>
      <c r="E2434" t="s">
        <v>10</v>
      </c>
      <c r="F2434" t="s">
        <v>11</v>
      </c>
      <c r="G2434">
        <v>5</v>
      </c>
      <c r="H2434" t="str">
        <f t="shared" ref="H2434:H2497" si="194">VLOOKUP(A2434,$N$2:$O$51,2,FALSE)</f>
        <v>AWD</v>
      </c>
      <c r="I2434" s="2">
        <f t="shared" si="191"/>
        <v>2013</v>
      </c>
      <c r="J2434" s="2">
        <f t="shared" si="192"/>
        <v>7</v>
      </c>
      <c r="K2434" t="str">
        <f t="shared" si="193"/>
        <v>Waterjuffer</v>
      </c>
      <c r="L2434" s="25">
        <f t="shared" si="190"/>
        <v>30.142857142857142</v>
      </c>
    </row>
    <row r="2435" spans="1:12" x14ac:dyDescent="0.25">
      <c r="A2435">
        <v>18</v>
      </c>
      <c r="B2435" t="s">
        <v>70</v>
      </c>
      <c r="C2435" s="1">
        <v>41486.475694444445</v>
      </c>
      <c r="D2435">
        <v>2</v>
      </c>
      <c r="E2435" t="s">
        <v>14</v>
      </c>
      <c r="F2435" t="s">
        <v>15</v>
      </c>
      <c r="G2435">
        <v>60</v>
      </c>
      <c r="H2435" t="str">
        <f t="shared" si="194"/>
        <v>AWD</v>
      </c>
      <c r="I2435" s="2">
        <f t="shared" si="191"/>
        <v>2013</v>
      </c>
      <c r="J2435" s="2">
        <f t="shared" si="192"/>
        <v>7</v>
      </c>
      <c r="K2435" t="str">
        <f t="shared" si="193"/>
        <v>Waterjuffer</v>
      </c>
      <c r="L2435" s="25">
        <f t="shared" ref="L2435:L2498" si="195">(ROUNDDOWN(C2435-DATE(I2435,1,1),0))/7</f>
        <v>30.142857142857142</v>
      </c>
    </row>
    <row r="2436" spans="1:12" x14ac:dyDescent="0.25">
      <c r="A2436">
        <v>18</v>
      </c>
      <c r="B2436" t="s">
        <v>70</v>
      </c>
      <c r="C2436" s="1">
        <v>41486.475694444445</v>
      </c>
      <c r="D2436">
        <v>2</v>
      </c>
      <c r="E2436" t="s">
        <v>26</v>
      </c>
      <c r="F2436" t="s">
        <v>27</v>
      </c>
      <c r="G2436">
        <v>1</v>
      </c>
      <c r="H2436" t="str">
        <f t="shared" si="194"/>
        <v>AWD</v>
      </c>
      <c r="I2436" s="2">
        <f t="shared" si="191"/>
        <v>2013</v>
      </c>
      <c r="J2436" s="2">
        <f t="shared" si="192"/>
        <v>7</v>
      </c>
      <c r="K2436" t="str">
        <f t="shared" si="193"/>
        <v>Glazenmakers</v>
      </c>
      <c r="L2436" s="25">
        <f t="shared" si="195"/>
        <v>30.142857142857142</v>
      </c>
    </row>
    <row r="2437" spans="1:12" x14ac:dyDescent="0.25">
      <c r="A2437">
        <v>18</v>
      </c>
      <c r="B2437" t="s">
        <v>70</v>
      </c>
      <c r="C2437" s="1">
        <v>41486.475694444445</v>
      </c>
      <c r="D2437">
        <v>2</v>
      </c>
      <c r="E2437" t="s">
        <v>42</v>
      </c>
      <c r="F2437" t="s">
        <v>43</v>
      </c>
      <c r="G2437">
        <v>101</v>
      </c>
      <c r="H2437" t="str">
        <f t="shared" si="194"/>
        <v>AWD</v>
      </c>
      <c r="I2437" s="2">
        <f t="shared" si="191"/>
        <v>2013</v>
      </c>
      <c r="J2437" s="2">
        <f t="shared" si="192"/>
        <v>7</v>
      </c>
      <c r="K2437" t="str">
        <f t="shared" si="193"/>
        <v>Korenbouten</v>
      </c>
      <c r="L2437" s="25">
        <f t="shared" si="195"/>
        <v>30.142857142857142</v>
      </c>
    </row>
    <row r="2438" spans="1:12" x14ac:dyDescent="0.25">
      <c r="A2438">
        <v>18</v>
      </c>
      <c r="B2438" t="s">
        <v>70</v>
      </c>
      <c r="C2438" s="1">
        <v>41486.475694444445</v>
      </c>
      <c r="D2438">
        <v>4</v>
      </c>
      <c r="E2438" t="s">
        <v>26</v>
      </c>
      <c r="F2438" t="s">
        <v>27</v>
      </c>
      <c r="G2438">
        <v>1</v>
      </c>
      <c r="H2438" t="str">
        <f t="shared" si="194"/>
        <v>AWD</v>
      </c>
      <c r="I2438" s="2">
        <f t="shared" si="191"/>
        <v>2013</v>
      </c>
      <c r="J2438" s="2">
        <f t="shared" si="192"/>
        <v>7</v>
      </c>
      <c r="K2438" t="str">
        <f t="shared" si="193"/>
        <v>Glazenmakers</v>
      </c>
      <c r="L2438" s="25">
        <f t="shared" si="195"/>
        <v>30.142857142857142</v>
      </c>
    </row>
    <row r="2439" spans="1:12" x14ac:dyDescent="0.25">
      <c r="A2439">
        <v>18</v>
      </c>
      <c r="B2439" t="s">
        <v>70</v>
      </c>
      <c r="C2439" s="1">
        <v>41486.475694444445</v>
      </c>
      <c r="D2439">
        <v>5</v>
      </c>
      <c r="E2439" t="s">
        <v>26</v>
      </c>
      <c r="F2439" t="s">
        <v>27</v>
      </c>
      <c r="G2439">
        <v>3</v>
      </c>
      <c r="H2439" t="str">
        <f t="shared" si="194"/>
        <v>AWD</v>
      </c>
      <c r="I2439" s="2">
        <f t="shared" si="191"/>
        <v>2013</v>
      </c>
      <c r="J2439" s="2">
        <f t="shared" si="192"/>
        <v>7</v>
      </c>
      <c r="K2439" t="str">
        <f t="shared" si="193"/>
        <v>Glazenmakers</v>
      </c>
      <c r="L2439" s="25">
        <f t="shared" si="195"/>
        <v>30.142857142857142</v>
      </c>
    </row>
    <row r="2440" spans="1:12" x14ac:dyDescent="0.25">
      <c r="A2440">
        <v>18</v>
      </c>
      <c r="B2440" t="s">
        <v>70</v>
      </c>
      <c r="C2440" s="1">
        <v>41486.475694444445</v>
      </c>
      <c r="D2440">
        <v>5</v>
      </c>
      <c r="E2440" t="s">
        <v>18</v>
      </c>
      <c r="F2440" t="s">
        <v>19</v>
      </c>
      <c r="G2440">
        <v>1</v>
      </c>
      <c r="H2440" t="str">
        <f t="shared" si="194"/>
        <v>AWD</v>
      </c>
      <c r="I2440" s="2">
        <f t="shared" si="191"/>
        <v>2013</v>
      </c>
      <c r="J2440" s="2">
        <f t="shared" si="192"/>
        <v>7</v>
      </c>
      <c r="K2440" t="str">
        <f t="shared" si="193"/>
        <v>Korenbouten</v>
      </c>
      <c r="L2440" s="25">
        <f t="shared" si="195"/>
        <v>30.142857142857142</v>
      </c>
    </row>
    <row r="2441" spans="1:12" x14ac:dyDescent="0.25">
      <c r="A2441">
        <v>18</v>
      </c>
      <c r="B2441" t="s">
        <v>70</v>
      </c>
      <c r="C2441" s="1">
        <v>41500.572916666664</v>
      </c>
      <c r="D2441">
        <v>1</v>
      </c>
      <c r="E2441" t="s">
        <v>14</v>
      </c>
      <c r="F2441" t="s">
        <v>15</v>
      </c>
      <c r="G2441">
        <v>15</v>
      </c>
      <c r="H2441" t="str">
        <f t="shared" si="194"/>
        <v>AWD</v>
      </c>
      <c r="I2441" s="2">
        <f t="shared" si="191"/>
        <v>2013</v>
      </c>
      <c r="J2441" s="2">
        <f t="shared" si="192"/>
        <v>8</v>
      </c>
      <c r="K2441" t="str">
        <f t="shared" si="193"/>
        <v>Waterjuffer</v>
      </c>
      <c r="L2441" s="25">
        <f t="shared" si="195"/>
        <v>32.142857142857146</v>
      </c>
    </row>
    <row r="2442" spans="1:12" x14ac:dyDescent="0.25">
      <c r="A2442">
        <v>18</v>
      </c>
      <c r="B2442" t="s">
        <v>70</v>
      </c>
      <c r="C2442" s="1">
        <v>41500.572916666664</v>
      </c>
      <c r="D2442">
        <v>1</v>
      </c>
      <c r="E2442" t="s">
        <v>42</v>
      </c>
      <c r="F2442" t="s">
        <v>43</v>
      </c>
      <c r="G2442">
        <v>55</v>
      </c>
      <c r="H2442" t="str">
        <f t="shared" si="194"/>
        <v>AWD</v>
      </c>
      <c r="I2442" s="2">
        <f t="shared" si="191"/>
        <v>2013</v>
      </c>
      <c r="J2442" s="2">
        <f t="shared" si="192"/>
        <v>8</v>
      </c>
      <c r="K2442" t="str">
        <f t="shared" si="193"/>
        <v>Korenbouten</v>
      </c>
      <c r="L2442" s="25">
        <f t="shared" si="195"/>
        <v>32.142857142857146</v>
      </c>
    </row>
    <row r="2443" spans="1:12" x14ac:dyDescent="0.25">
      <c r="A2443">
        <v>18</v>
      </c>
      <c r="B2443" t="s">
        <v>70</v>
      </c>
      <c r="C2443" s="1">
        <v>41500.572916666664</v>
      </c>
      <c r="D2443">
        <v>2</v>
      </c>
      <c r="E2443" t="s">
        <v>34</v>
      </c>
      <c r="F2443" t="s">
        <v>35</v>
      </c>
      <c r="G2443">
        <v>38</v>
      </c>
      <c r="H2443" t="str">
        <f t="shared" si="194"/>
        <v>AWD</v>
      </c>
      <c r="I2443" s="2">
        <f t="shared" si="191"/>
        <v>2013</v>
      </c>
      <c r="J2443" s="2">
        <f t="shared" si="192"/>
        <v>8</v>
      </c>
      <c r="K2443" t="str">
        <f t="shared" si="193"/>
        <v>Pantserjuffers</v>
      </c>
      <c r="L2443" s="25">
        <f t="shared" si="195"/>
        <v>32.142857142857146</v>
      </c>
    </row>
    <row r="2444" spans="1:12" x14ac:dyDescent="0.25">
      <c r="A2444">
        <v>18</v>
      </c>
      <c r="B2444" t="s">
        <v>70</v>
      </c>
      <c r="C2444" s="1">
        <v>41500.572916666664</v>
      </c>
      <c r="D2444">
        <v>2</v>
      </c>
      <c r="E2444" t="s">
        <v>10</v>
      </c>
      <c r="F2444" t="s">
        <v>11</v>
      </c>
      <c r="G2444">
        <v>2</v>
      </c>
      <c r="H2444" t="str">
        <f t="shared" si="194"/>
        <v>AWD</v>
      </c>
      <c r="I2444" s="2">
        <f t="shared" si="191"/>
        <v>2013</v>
      </c>
      <c r="J2444" s="2">
        <f t="shared" si="192"/>
        <v>8</v>
      </c>
      <c r="K2444" t="str">
        <f t="shared" si="193"/>
        <v>Waterjuffer</v>
      </c>
      <c r="L2444" s="25">
        <f t="shared" si="195"/>
        <v>32.142857142857146</v>
      </c>
    </row>
    <row r="2445" spans="1:12" x14ac:dyDescent="0.25">
      <c r="A2445">
        <v>18</v>
      </c>
      <c r="B2445" t="s">
        <v>70</v>
      </c>
      <c r="C2445" s="1">
        <v>41500.572916666664</v>
      </c>
      <c r="D2445">
        <v>2</v>
      </c>
      <c r="E2445" t="s">
        <v>14</v>
      </c>
      <c r="F2445" t="s">
        <v>15</v>
      </c>
      <c r="G2445">
        <v>24</v>
      </c>
      <c r="H2445" t="str">
        <f t="shared" si="194"/>
        <v>AWD</v>
      </c>
      <c r="I2445" s="2">
        <f t="shared" si="191"/>
        <v>2013</v>
      </c>
      <c r="J2445" s="2">
        <f t="shared" si="192"/>
        <v>8</v>
      </c>
      <c r="K2445" t="str">
        <f t="shared" si="193"/>
        <v>Waterjuffer</v>
      </c>
      <c r="L2445" s="25">
        <f t="shared" si="195"/>
        <v>32.142857142857146</v>
      </c>
    </row>
    <row r="2446" spans="1:12" x14ac:dyDescent="0.25">
      <c r="A2446">
        <v>18</v>
      </c>
      <c r="B2446" t="s">
        <v>70</v>
      </c>
      <c r="C2446" s="1">
        <v>41500.572916666664</v>
      </c>
      <c r="D2446">
        <v>2</v>
      </c>
      <c r="E2446" t="s">
        <v>36</v>
      </c>
      <c r="F2446" t="s">
        <v>37</v>
      </c>
      <c r="G2446">
        <v>1</v>
      </c>
      <c r="H2446" t="str">
        <f t="shared" si="194"/>
        <v>AWD</v>
      </c>
      <c r="I2446" s="2">
        <f t="shared" si="191"/>
        <v>2013</v>
      </c>
      <c r="J2446" s="2">
        <f t="shared" si="192"/>
        <v>8</v>
      </c>
      <c r="K2446" t="str">
        <f t="shared" si="193"/>
        <v>Glazenmakers</v>
      </c>
      <c r="L2446" s="25">
        <f t="shared" si="195"/>
        <v>32.142857142857146</v>
      </c>
    </row>
    <row r="2447" spans="1:12" x14ac:dyDescent="0.25">
      <c r="A2447">
        <v>18</v>
      </c>
      <c r="B2447" t="s">
        <v>70</v>
      </c>
      <c r="C2447" s="1">
        <v>41500.572916666664</v>
      </c>
      <c r="D2447">
        <v>2</v>
      </c>
      <c r="E2447" t="s">
        <v>32</v>
      </c>
      <c r="F2447" t="s">
        <v>33</v>
      </c>
      <c r="G2447">
        <v>2</v>
      </c>
      <c r="H2447" t="str">
        <f t="shared" si="194"/>
        <v>AWD</v>
      </c>
      <c r="I2447" s="2">
        <f t="shared" si="191"/>
        <v>2013</v>
      </c>
      <c r="J2447" s="2">
        <f t="shared" si="192"/>
        <v>8</v>
      </c>
      <c r="K2447" t="str">
        <f t="shared" si="193"/>
        <v>Korenbouten</v>
      </c>
      <c r="L2447" s="25">
        <f t="shared" si="195"/>
        <v>32.142857142857146</v>
      </c>
    </row>
    <row r="2448" spans="1:12" x14ac:dyDescent="0.25">
      <c r="A2448">
        <v>18</v>
      </c>
      <c r="B2448" t="s">
        <v>70</v>
      </c>
      <c r="C2448" s="1">
        <v>41500.572916666664</v>
      </c>
      <c r="D2448">
        <v>2</v>
      </c>
      <c r="E2448" t="s">
        <v>42</v>
      </c>
      <c r="F2448" t="s">
        <v>43</v>
      </c>
      <c r="G2448">
        <v>19</v>
      </c>
      <c r="H2448" t="str">
        <f t="shared" si="194"/>
        <v>AWD</v>
      </c>
      <c r="I2448" s="2">
        <f t="shared" si="191"/>
        <v>2013</v>
      </c>
      <c r="J2448" s="2">
        <f t="shared" si="192"/>
        <v>8</v>
      </c>
      <c r="K2448" t="str">
        <f t="shared" si="193"/>
        <v>Korenbouten</v>
      </c>
      <c r="L2448" s="25">
        <f t="shared" si="195"/>
        <v>32.142857142857146</v>
      </c>
    </row>
    <row r="2449" spans="1:12" x14ac:dyDescent="0.25">
      <c r="A2449">
        <v>18</v>
      </c>
      <c r="B2449" t="s">
        <v>70</v>
      </c>
      <c r="C2449" s="1">
        <v>41500.572916666664</v>
      </c>
      <c r="D2449">
        <v>4</v>
      </c>
      <c r="E2449" t="s">
        <v>36</v>
      </c>
      <c r="F2449" t="s">
        <v>37</v>
      </c>
      <c r="G2449">
        <v>3</v>
      </c>
      <c r="H2449" t="str">
        <f t="shared" si="194"/>
        <v>AWD</v>
      </c>
      <c r="I2449" s="2">
        <f t="shared" si="191"/>
        <v>2013</v>
      </c>
      <c r="J2449" s="2">
        <f t="shared" si="192"/>
        <v>8</v>
      </c>
      <c r="K2449" t="str">
        <f t="shared" si="193"/>
        <v>Glazenmakers</v>
      </c>
      <c r="L2449" s="25">
        <f t="shared" si="195"/>
        <v>32.142857142857146</v>
      </c>
    </row>
    <row r="2450" spans="1:12" x14ac:dyDescent="0.25">
      <c r="A2450">
        <v>18</v>
      </c>
      <c r="B2450" t="s">
        <v>70</v>
      </c>
      <c r="C2450" s="1">
        <v>41500.572916666664</v>
      </c>
      <c r="D2450">
        <v>5</v>
      </c>
      <c r="E2450" t="s">
        <v>36</v>
      </c>
      <c r="F2450" t="s">
        <v>37</v>
      </c>
      <c r="G2450">
        <v>5</v>
      </c>
      <c r="H2450" t="str">
        <f t="shared" si="194"/>
        <v>AWD</v>
      </c>
      <c r="I2450" s="2">
        <f t="shared" si="191"/>
        <v>2013</v>
      </c>
      <c r="J2450" s="2">
        <f t="shared" si="192"/>
        <v>8</v>
      </c>
      <c r="K2450" t="str">
        <f t="shared" si="193"/>
        <v>Glazenmakers</v>
      </c>
      <c r="L2450" s="25">
        <f t="shared" si="195"/>
        <v>32.142857142857146</v>
      </c>
    </row>
    <row r="2451" spans="1:12" x14ac:dyDescent="0.25">
      <c r="A2451">
        <v>18</v>
      </c>
      <c r="B2451" t="s">
        <v>70</v>
      </c>
      <c r="C2451" s="1">
        <v>41500.572916666664</v>
      </c>
      <c r="D2451">
        <v>5</v>
      </c>
      <c r="E2451" t="s">
        <v>26</v>
      </c>
      <c r="F2451" t="s">
        <v>27</v>
      </c>
      <c r="G2451">
        <v>1</v>
      </c>
      <c r="H2451" t="str">
        <f t="shared" si="194"/>
        <v>AWD</v>
      </c>
      <c r="I2451" s="2">
        <f t="shared" si="191"/>
        <v>2013</v>
      </c>
      <c r="J2451" s="2">
        <f t="shared" si="192"/>
        <v>8</v>
      </c>
      <c r="K2451" t="str">
        <f t="shared" si="193"/>
        <v>Glazenmakers</v>
      </c>
      <c r="L2451" s="25">
        <f t="shared" si="195"/>
        <v>32.142857142857146</v>
      </c>
    </row>
    <row r="2452" spans="1:12" x14ac:dyDescent="0.25">
      <c r="A2452">
        <v>18</v>
      </c>
      <c r="B2452" t="s">
        <v>70</v>
      </c>
      <c r="C2452" s="1">
        <v>41509.59375</v>
      </c>
      <c r="D2452">
        <v>1</v>
      </c>
      <c r="E2452" t="s">
        <v>34</v>
      </c>
      <c r="F2452" t="s">
        <v>35</v>
      </c>
      <c r="G2452">
        <v>8</v>
      </c>
      <c r="H2452" t="str">
        <f t="shared" si="194"/>
        <v>AWD</v>
      </c>
      <c r="I2452" s="2">
        <f t="shared" si="191"/>
        <v>2013</v>
      </c>
      <c r="J2452" s="2">
        <f t="shared" si="192"/>
        <v>8</v>
      </c>
      <c r="K2452" t="str">
        <f t="shared" si="193"/>
        <v>Pantserjuffers</v>
      </c>
      <c r="L2452" s="25">
        <f t="shared" si="195"/>
        <v>33.428571428571431</v>
      </c>
    </row>
    <row r="2453" spans="1:12" x14ac:dyDescent="0.25">
      <c r="A2453">
        <v>18</v>
      </c>
      <c r="B2453" t="s">
        <v>70</v>
      </c>
      <c r="C2453" s="1">
        <v>41509.59375</v>
      </c>
      <c r="D2453">
        <v>1</v>
      </c>
      <c r="E2453" t="s">
        <v>14</v>
      </c>
      <c r="F2453" t="s">
        <v>15</v>
      </c>
      <c r="G2453">
        <v>16</v>
      </c>
      <c r="H2453" t="str">
        <f t="shared" si="194"/>
        <v>AWD</v>
      </c>
      <c r="I2453" s="2">
        <f t="shared" si="191"/>
        <v>2013</v>
      </c>
      <c r="J2453" s="2">
        <f t="shared" si="192"/>
        <v>8</v>
      </c>
      <c r="K2453" t="str">
        <f t="shared" si="193"/>
        <v>Waterjuffer</v>
      </c>
      <c r="L2453" s="25">
        <f t="shared" si="195"/>
        <v>33.428571428571431</v>
      </c>
    </row>
    <row r="2454" spans="1:12" x14ac:dyDescent="0.25">
      <c r="A2454">
        <v>18</v>
      </c>
      <c r="B2454" t="s">
        <v>70</v>
      </c>
      <c r="C2454" s="1">
        <v>41509.59375</v>
      </c>
      <c r="D2454">
        <v>1</v>
      </c>
      <c r="E2454" t="s">
        <v>36</v>
      </c>
      <c r="F2454" t="s">
        <v>37</v>
      </c>
      <c r="G2454">
        <v>1</v>
      </c>
      <c r="H2454" t="str">
        <f t="shared" si="194"/>
        <v>AWD</v>
      </c>
      <c r="I2454" s="2">
        <f t="shared" si="191"/>
        <v>2013</v>
      </c>
      <c r="J2454" s="2">
        <f t="shared" si="192"/>
        <v>8</v>
      </c>
      <c r="K2454" t="str">
        <f t="shared" si="193"/>
        <v>Glazenmakers</v>
      </c>
      <c r="L2454" s="25">
        <f t="shared" si="195"/>
        <v>33.428571428571431</v>
      </c>
    </row>
    <row r="2455" spans="1:12" x14ac:dyDescent="0.25">
      <c r="A2455">
        <v>18</v>
      </c>
      <c r="B2455" t="s">
        <v>70</v>
      </c>
      <c r="C2455" s="1">
        <v>41509.59375</v>
      </c>
      <c r="D2455">
        <v>1</v>
      </c>
      <c r="E2455" t="s">
        <v>26</v>
      </c>
      <c r="F2455" t="s">
        <v>27</v>
      </c>
      <c r="G2455">
        <v>2</v>
      </c>
      <c r="H2455" t="str">
        <f t="shared" si="194"/>
        <v>AWD</v>
      </c>
      <c r="I2455" s="2">
        <f t="shared" si="191"/>
        <v>2013</v>
      </c>
      <c r="J2455" s="2">
        <f t="shared" si="192"/>
        <v>8</v>
      </c>
      <c r="K2455" t="str">
        <f t="shared" si="193"/>
        <v>Glazenmakers</v>
      </c>
      <c r="L2455" s="25">
        <f t="shared" si="195"/>
        <v>33.428571428571431</v>
      </c>
    </row>
    <row r="2456" spans="1:12" x14ac:dyDescent="0.25">
      <c r="A2456">
        <v>18</v>
      </c>
      <c r="B2456" t="s">
        <v>70</v>
      </c>
      <c r="C2456" s="1">
        <v>41509.59375</v>
      </c>
      <c r="D2456">
        <v>1</v>
      </c>
      <c r="E2456" t="s">
        <v>42</v>
      </c>
      <c r="F2456" t="s">
        <v>43</v>
      </c>
      <c r="G2456">
        <v>13</v>
      </c>
      <c r="H2456" t="str">
        <f t="shared" si="194"/>
        <v>AWD</v>
      </c>
      <c r="I2456" s="2">
        <f t="shared" si="191"/>
        <v>2013</v>
      </c>
      <c r="J2456" s="2">
        <f t="shared" si="192"/>
        <v>8</v>
      </c>
      <c r="K2456" t="str">
        <f t="shared" si="193"/>
        <v>Korenbouten</v>
      </c>
      <c r="L2456" s="25">
        <f t="shared" si="195"/>
        <v>33.428571428571431</v>
      </c>
    </row>
    <row r="2457" spans="1:12" x14ac:dyDescent="0.25">
      <c r="A2457">
        <v>18</v>
      </c>
      <c r="B2457" t="s">
        <v>70</v>
      </c>
      <c r="C2457" s="1">
        <v>41509.59375</v>
      </c>
      <c r="D2457">
        <v>2</v>
      </c>
      <c r="E2457" t="s">
        <v>34</v>
      </c>
      <c r="F2457" t="s">
        <v>35</v>
      </c>
      <c r="G2457">
        <v>27</v>
      </c>
      <c r="H2457" t="str">
        <f t="shared" si="194"/>
        <v>AWD</v>
      </c>
      <c r="I2457" s="2">
        <f t="shared" si="191"/>
        <v>2013</v>
      </c>
      <c r="J2457" s="2">
        <f t="shared" si="192"/>
        <v>8</v>
      </c>
      <c r="K2457" t="str">
        <f t="shared" si="193"/>
        <v>Pantserjuffers</v>
      </c>
      <c r="L2457" s="25">
        <f t="shared" si="195"/>
        <v>33.428571428571431</v>
      </c>
    </row>
    <row r="2458" spans="1:12" x14ac:dyDescent="0.25">
      <c r="A2458">
        <v>18</v>
      </c>
      <c r="B2458" t="s">
        <v>70</v>
      </c>
      <c r="C2458" s="1">
        <v>41509.59375</v>
      </c>
      <c r="D2458">
        <v>2</v>
      </c>
      <c r="E2458" t="s">
        <v>14</v>
      </c>
      <c r="F2458" t="s">
        <v>15</v>
      </c>
      <c r="G2458">
        <v>10</v>
      </c>
      <c r="H2458" t="str">
        <f t="shared" si="194"/>
        <v>AWD</v>
      </c>
      <c r="I2458" s="2">
        <f t="shared" si="191"/>
        <v>2013</v>
      </c>
      <c r="J2458" s="2">
        <f t="shared" si="192"/>
        <v>8</v>
      </c>
      <c r="K2458" t="str">
        <f t="shared" si="193"/>
        <v>Waterjuffer</v>
      </c>
      <c r="L2458" s="25">
        <f t="shared" si="195"/>
        <v>33.428571428571431</v>
      </c>
    </row>
    <row r="2459" spans="1:12" x14ac:dyDescent="0.25">
      <c r="A2459">
        <v>18</v>
      </c>
      <c r="B2459" t="s">
        <v>70</v>
      </c>
      <c r="C2459" s="1">
        <v>41509.59375</v>
      </c>
      <c r="D2459">
        <v>2</v>
      </c>
      <c r="E2459" t="s">
        <v>36</v>
      </c>
      <c r="F2459" t="s">
        <v>37</v>
      </c>
      <c r="G2459">
        <v>2</v>
      </c>
      <c r="H2459" t="str">
        <f t="shared" si="194"/>
        <v>AWD</v>
      </c>
      <c r="I2459" s="2">
        <f t="shared" si="191"/>
        <v>2013</v>
      </c>
      <c r="J2459" s="2">
        <f t="shared" si="192"/>
        <v>8</v>
      </c>
      <c r="K2459" t="str">
        <f t="shared" si="193"/>
        <v>Glazenmakers</v>
      </c>
      <c r="L2459" s="25">
        <f t="shared" si="195"/>
        <v>33.428571428571431</v>
      </c>
    </row>
    <row r="2460" spans="1:12" x14ac:dyDescent="0.25">
      <c r="A2460">
        <v>18</v>
      </c>
      <c r="B2460" t="s">
        <v>70</v>
      </c>
      <c r="C2460" s="1">
        <v>41509.59375</v>
      </c>
      <c r="D2460">
        <v>2</v>
      </c>
      <c r="E2460" t="s">
        <v>42</v>
      </c>
      <c r="F2460" t="s">
        <v>43</v>
      </c>
      <c r="G2460">
        <v>18</v>
      </c>
      <c r="H2460" t="str">
        <f t="shared" si="194"/>
        <v>AWD</v>
      </c>
      <c r="I2460" s="2">
        <f t="shared" si="191"/>
        <v>2013</v>
      </c>
      <c r="J2460" s="2">
        <f t="shared" si="192"/>
        <v>8</v>
      </c>
      <c r="K2460" t="str">
        <f t="shared" si="193"/>
        <v>Korenbouten</v>
      </c>
      <c r="L2460" s="25">
        <f t="shared" si="195"/>
        <v>33.428571428571431</v>
      </c>
    </row>
    <row r="2461" spans="1:12" x14ac:dyDescent="0.25">
      <c r="A2461">
        <v>18</v>
      </c>
      <c r="B2461" t="s">
        <v>70</v>
      </c>
      <c r="C2461" s="1">
        <v>41509.59375</v>
      </c>
      <c r="D2461">
        <v>5</v>
      </c>
      <c r="E2461" t="s">
        <v>26</v>
      </c>
      <c r="F2461" t="s">
        <v>27</v>
      </c>
      <c r="G2461">
        <v>2</v>
      </c>
      <c r="H2461" t="str">
        <f t="shared" si="194"/>
        <v>AWD</v>
      </c>
      <c r="I2461" s="2">
        <f t="shared" si="191"/>
        <v>2013</v>
      </c>
      <c r="J2461" s="2">
        <f t="shared" si="192"/>
        <v>8</v>
      </c>
      <c r="K2461" t="str">
        <f t="shared" si="193"/>
        <v>Glazenmakers</v>
      </c>
      <c r="L2461" s="25">
        <f t="shared" si="195"/>
        <v>33.428571428571431</v>
      </c>
    </row>
    <row r="2462" spans="1:12" x14ac:dyDescent="0.25">
      <c r="A2462">
        <v>18</v>
      </c>
      <c r="B2462" t="s">
        <v>70</v>
      </c>
      <c r="C2462" s="1">
        <v>41521.513888888891</v>
      </c>
      <c r="D2462">
        <v>1</v>
      </c>
      <c r="E2462" t="s">
        <v>14</v>
      </c>
      <c r="F2462" t="s">
        <v>15</v>
      </c>
      <c r="G2462">
        <v>15</v>
      </c>
      <c r="H2462" t="str">
        <f t="shared" si="194"/>
        <v>AWD</v>
      </c>
      <c r="I2462" s="2">
        <f t="shared" si="191"/>
        <v>2013</v>
      </c>
      <c r="J2462" s="2">
        <f t="shared" si="192"/>
        <v>9</v>
      </c>
      <c r="K2462" t="str">
        <f t="shared" si="193"/>
        <v>Waterjuffer</v>
      </c>
      <c r="L2462" s="25">
        <f t="shared" si="195"/>
        <v>35.142857142857146</v>
      </c>
    </row>
    <row r="2463" spans="1:12" x14ac:dyDescent="0.25">
      <c r="A2463">
        <v>18</v>
      </c>
      <c r="B2463" t="s">
        <v>70</v>
      </c>
      <c r="C2463" s="1">
        <v>41521.513888888891</v>
      </c>
      <c r="D2463">
        <v>1</v>
      </c>
      <c r="E2463" t="s">
        <v>32</v>
      </c>
      <c r="F2463" t="s">
        <v>33</v>
      </c>
      <c r="G2463">
        <v>3</v>
      </c>
      <c r="H2463" t="str">
        <f t="shared" si="194"/>
        <v>AWD</v>
      </c>
      <c r="I2463" s="2">
        <f t="shared" si="191"/>
        <v>2013</v>
      </c>
      <c r="J2463" s="2">
        <f t="shared" si="192"/>
        <v>9</v>
      </c>
      <c r="K2463" t="str">
        <f t="shared" si="193"/>
        <v>Korenbouten</v>
      </c>
      <c r="L2463" s="25">
        <f t="shared" si="195"/>
        <v>35.142857142857146</v>
      </c>
    </row>
    <row r="2464" spans="1:12" x14ac:dyDescent="0.25">
      <c r="A2464">
        <v>18</v>
      </c>
      <c r="B2464" t="s">
        <v>70</v>
      </c>
      <c r="C2464" s="1">
        <v>41521.513888888891</v>
      </c>
      <c r="D2464">
        <v>1</v>
      </c>
      <c r="E2464" t="s">
        <v>55</v>
      </c>
      <c r="F2464" t="s">
        <v>56</v>
      </c>
      <c r="G2464">
        <v>2</v>
      </c>
      <c r="H2464" t="str">
        <f t="shared" si="194"/>
        <v>AWD</v>
      </c>
      <c r="I2464" s="2">
        <f t="shared" si="191"/>
        <v>2013</v>
      </c>
      <c r="J2464" s="2">
        <f t="shared" si="192"/>
        <v>9</v>
      </c>
      <c r="K2464" t="str">
        <f t="shared" si="193"/>
        <v>Korenbouten</v>
      </c>
      <c r="L2464" s="25">
        <f t="shared" si="195"/>
        <v>35.142857142857146</v>
      </c>
    </row>
    <row r="2465" spans="1:12" x14ac:dyDescent="0.25">
      <c r="A2465">
        <v>18</v>
      </c>
      <c r="B2465" t="s">
        <v>70</v>
      </c>
      <c r="C2465" s="1">
        <v>41521.513888888891</v>
      </c>
      <c r="D2465">
        <v>2</v>
      </c>
      <c r="E2465" t="s">
        <v>34</v>
      </c>
      <c r="F2465" t="s">
        <v>35</v>
      </c>
      <c r="G2465">
        <v>20</v>
      </c>
      <c r="H2465" t="str">
        <f t="shared" si="194"/>
        <v>AWD</v>
      </c>
      <c r="I2465" s="2">
        <f t="shared" si="191"/>
        <v>2013</v>
      </c>
      <c r="J2465" s="2">
        <f t="shared" si="192"/>
        <v>9</v>
      </c>
      <c r="K2465" t="str">
        <f t="shared" si="193"/>
        <v>Pantserjuffers</v>
      </c>
      <c r="L2465" s="25">
        <f t="shared" si="195"/>
        <v>35.142857142857146</v>
      </c>
    </row>
    <row r="2466" spans="1:12" x14ac:dyDescent="0.25">
      <c r="A2466">
        <v>18</v>
      </c>
      <c r="B2466" t="s">
        <v>70</v>
      </c>
      <c r="C2466" s="1">
        <v>41521.513888888891</v>
      </c>
      <c r="D2466">
        <v>2</v>
      </c>
      <c r="E2466" t="s">
        <v>14</v>
      </c>
      <c r="F2466" t="s">
        <v>15</v>
      </c>
      <c r="G2466">
        <v>18</v>
      </c>
      <c r="H2466" t="str">
        <f t="shared" si="194"/>
        <v>AWD</v>
      </c>
      <c r="I2466" s="2">
        <f t="shared" si="191"/>
        <v>2013</v>
      </c>
      <c r="J2466" s="2">
        <f t="shared" si="192"/>
        <v>9</v>
      </c>
      <c r="K2466" t="str">
        <f t="shared" si="193"/>
        <v>Waterjuffer</v>
      </c>
      <c r="L2466" s="25">
        <f t="shared" si="195"/>
        <v>35.142857142857146</v>
      </c>
    </row>
    <row r="2467" spans="1:12" x14ac:dyDescent="0.25">
      <c r="A2467">
        <v>18</v>
      </c>
      <c r="B2467" t="s">
        <v>70</v>
      </c>
      <c r="C2467" s="1">
        <v>41521.513888888891</v>
      </c>
      <c r="D2467">
        <v>2</v>
      </c>
      <c r="E2467" t="s">
        <v>55</v>
      </c>
      <c r="F2467" t="s">
        <v>56</v>
      </c>
      <c r="G2467">
        <v>8</v>
      </c>
      <c r="H2467" t="str">
        <f t="shared" si="194"/>
        <v>AWD</v>
      </c>
      <c r="I2467" s="2">
        <f t="shared" si="191"/>
        <v>2013</v>
      </c>
      <c r="J2467" s="2">
        <f t="shared" si="192"/>
        <v>9</v>
      </c>
      <c r="K2467" t="str">
        <f t="shared" si="193"/>
        <v>Korenbouten</v>
      </c>
      <c r="L2467" s="25">
        <f t="shared" si="195"/>
        <v>35.142857142857146</v>
      </c>
    </row>
    <row r="2468" spans="1:12" x14ac:dyDescent="0.25">
      <c r="A2468">
        <v>18</v>
      </c>
      <c r="B2468" t="s">
        <v>70</v>
      </c>
      <c r="C2468" s="1">
        <v>41521.513888888891</v>
      </c>
      <c r="D2468">
        <v>5</v>
      </c>
      <c r="E2468" t="s">
        <v>36</v>
      </c>
      <c r="F2468" t="s">
        <v>37</v>
      </c>
      <c r="G2468">
        <v>1</v>
      </c>
      <c r="H2468" t="str">
        <f t="shared" si="194"/>
        <v>AWD</v>
      </c>
      <c r="I2468" s="2">
        <f t="shared" si="191"/>
        <v>2013</v>
      </c>
      <c r="J2468" s="2">
        <f t="shared" si="192"/>
        <v>9</v>
      </c>
      <c r="K2468" t="str">
        <f t="shared" si="193"/>
        <v>Glazenmakers</v>
      </c>
      <c r="L2468" s="25">
        <f t="shared" si="195"/>
        <v>35.142857142857146</v>
      </c>
    </row>
    <row r="2469" spans="1:12" x14ac:dyDescent="0.25">
      <c r="A2469">
        <v>18</v>
      </c>
      <c r="B2469" t="s">
        <v>70</v>
      </c>
      <c r="C2469" s="1">
        <v>41544.618055555555</v>
      </c>
      <c r="D2469">
        <v>1</v>
      </c>
      <c r="E2469" t="s">
        <v>55</v>
      </c>
      <c r="F2469" t="s">
        <v>56</v>
      </c>
      <c r="G2469">
        <v>1</v>
      </c>
      <c r="H2469" t="str">
        <f t="shared" si="194"/>
        <v>AWD</v>
      </c>
      <c r="I2469" s="2">
        <f t="shared" si="191"/>
        <v>2013</v>
      </c>
      <c r="J2469" s="2">
        <f t="shared" si="192"/>
        <v>9</v>
      </c>
      <c r="K2469" t="str">
        <f t="shared" si="193"/>
        <v>Korenbouten</v>
      </c>
      <c r="L2469" s="25">
        <f t="shared" si="195"/>
        <v>38.428571428571431</v>
      </c>
    </row>
    <row r="2470" spans="1:12" x14ac:dyDescent="0.25">
      <c r="A2470">
        <v>18</v>
      </c>
      <c r="B2470" t="s">
        <v>70</v>
      </c>
      <c r="C2470" s="1">
        <v>41544.618055555555</v>
      </c>
      <c r="D2470">
        <v>2</v>
      </c>
      <c r="E2470" t="s">
        <v>34</v>
      </c>
      <c r="F2470" t="s">
        <v>35</v>
      </c>
      <c r="G2470">
        <v>2</v>
      </c>
      <c r="H2470" t="str">
        <f t="shared" si="194"/>
        <v>AWD</v>
      </c>
      <c r="I2470" s="2">
        <f t="shared" si="191"/>
        <v>2013</v>
      </c>
      <c r="J2470" s="2">
        <f t="shared" si="192"/>
        <v>9</v>
      </c>
      <c r="K2470" t="str">
        <f t="shared" si="193"/>
        <v>Pantserjuffers</v>
      </c>
      <c r="L2470" s="25">
        <f t="shared" si="195"/>
        <v>38.428571428571431</v>
      </c>
    </row>
    <row r="2471" spans="1:12" x14ac:dyDescent="0.25">
      <c r="A2471">
        <v>18</v>
      </c>
      <c r="B2471" t="s">
        <v>70</v>
      </c>
      <c r="C2471" s="1">
        <v>41544.618055555555</v>
      </c>
      <c r="D2471">
        <v>2</v>
      </c>
      <c r="E2471" t="s">
        <v>36</v>
      </c>
      <c r="F2471" t="s">
        <v>37</v>
      </c>
      <c r="G2471">
        <v>1</v>
      </c>
      <c r="H2471" t="str">
        <f t="shared" si="194"/>
        <v>AWD</v>
      </c>
      <c r="I2471" s="2">
        <f t="shared" si="191"/>
        <v>2013</v>
      </c>
      <c r="J2471" s="2">
        <f t="shared" si="192"/>
        <v>9</v>
      </c>
      <c r="K2471" t="str">
        <f t="shared" si="193"/>
        <v>Glazenmakers</v>
      </c>
      <c r="L2471" s="25">
        <f t="shared" si="195"/>
        <v>38.428571428571431</v>
      </c>
    </row>
    <row r="2472" spans="1:12" x14ac:dyDescent="0.25">
      <c r="A2472">
        <v>18</v>
      </c>
      <c r="B2472" t="s">
        <v>70</v>
      </c>
      <c r="C2472" s="1">
        <v>41544.618055555555</v>
      </c>
      <c r="D2472">
        <v>2</v>
      </c>
      <c r="E2472" t="s">
        <v>32</v>
      </c>
      <c r="F2472" t="s">
        <v>33</v>
      </c>
      <c r="G2472">
        <v>2</v>
      </c>
      <c r="H2472" t="str">
        <f t="shared" si="194"/>
        <v>AWD</v>
      </c>
      <c r="I2472" s="2">
        <f t="shared" si="191"/>
        <v>2013</v>
      </c>
      <c r="J2472" s="2">
        <f t="shared" si="192"/>
        <v>9</v>
      </c>
      <c r="K2472" t="str">
        <f t="shared" si="193"/>
        <v>Korenbouten</v>
      </c>
      <c r="L2472" s="25">
        <f t="shared" si="195"/>
        <v>38.428571428571431</v>
      </c>
    </row>
    <row r="2473" spans="1:12" x14ac:dyDescent="0.25">
      <c r="A2473">
        <v>18</v>
      </c>
      <c r="B2473" t="s">
        <v>70</v>
      </c>
      <c r="C2473" s="1">
        <v>41544.618055555555</v>
      </c>
      <c r="D2473">
        <v>5</v>
      </c>
      <c r="E2473" t="s">
        <v>36</v>
      </c>
      <c r="F2473" t="s">
        <v>37</v>
      </c>
      <c r="G2473">
        <v>3</v>
      </c>
      <c r="H2473" t="str">
        <f t="shared" si="194"/>
        <v>AWD</v>
      </c>
      <c r="I2473" s="2">
        <f t="shared" si="191"/>
        <v>2013</v>
      </c>
      <c r="J2473" s="2">
        <f t="shared" si="192"/>
        <v>9</v>
      </c>
      <c r="K2473" t="str">
        <f t="shared" si="193"/>
        <v>Glazenmakers</v>
      </c>
      <c r="L2473" s="25">
        <f t="shared" si="195"/>
        <v>38.428571428571431</v>
      </c>
    </row>
    <row r="2474" spans="1:12" x14ac:dyDescent="0.25">
      <c r="A2474">
        <v>18</v>
      </c>
      <c r="B2474" t="s">
        <v>70</v>
      </c>
      <c r="C2474" s="1">
        <v>41775.53125</v>
      </c>
      <c r="D2474">
        <v>1</v>
      </c>
      <c r="E2474" t="s">
        <v>10</v>
      </c>
      <c r="F2474" t="s">
        <v>11</v>
      </c>
      <c r="G2474">
        <v>10</v>
      </c>
      <c r="H2474" t="str">
        <f t="shared" si="194"/>
        <v>AWD</v>
      </c>
      <c r="I2474" s="2">
        <f t="shared" si="191"/>
        <v>2014</v>
      </c>
      <c r="J2474" s="2">
        <f t="shared" si="192"/>
        <v>5</v>
      </c>
      <c r="K2474" t="str">
        <f t="shared" si="193"/>
        <v>Waterjuffer</v>
      </c>
      <c r="L2474" s="25">
        <f t="shared" si="195"/>
        <v>19.285714285714285</v>
      </c>
    </row>
    <row r="2475" spans="1:12" x14ac:dyDescent="0.25">
      <c r="A2475">
        <v>18</v>
      </c>
      <c r="B2475" t="s">
        <v>70</v>
      </c>
      <c r="C2475" s="1">
        <v>41775.53125</v>
      </c>
      <c r="D2475">
        <v>1</v>
      </c>
      <c r="E2475" t="s">
        <v>14</v>
      </c>
      <c r="F2475" t="s">
        <v>15</v>
      </c>
      <c r="G2475">
        <v>13</v>
      </c>
      <c r="H2475" t="str">
        <f t="shared" si="194"/>
        <v>AWD</v>
      </c>
      <c r="I2475" s="2">
        <f t="shared" si="191"/>
        <v>2014</v>
      </c>
      <c r="J2475" s="2">
        <f t="shared" si="192"/>
        <v>5</v>
      </c>
      <c r="K2475" t="str">
        <f t="shared" si="193"/>
        <v>Waterjuffer</v>
      </c>
      <c r="L2475" s="25">
        <f t="shared" si="195"/>
        <v>19.285714285714285</v>
      </c>
    </row>
    <row r="2476" spans="1:12" x14ac:dyDescent="0.25">
      <c r="A2476">
        <v>18</v>
      </c>
      <c r="B2476" t="s">
        <v>70</v>
      </c>
      <c r="C2476" s="1">
        <v>41775.53125</v>
      </c>
      <c r="D2476">
        <v>1</v>
      </c>
      <c r="E2476" t="s">
        <v>61</v>
      </c>
      <c r="F2476" t="s">
        <v>62</v>
      </c>
      <c r="G2476">
        <v>6</v>
      </c>
      <c r="H2476" t="str">
        <f t="shared" si="194"/>
        <v>AWD</v>
      </c>
      <c r="I2476" s="2">
        <f t="shared" si="191"/>
        <v>2014</v>
      </c>
      <c r="J2476" s="2">
        <f t="shared" si="192"/>
        <v>5</v>
      </c>
      <c r="K2476" t="str">
        <f t="shared" si="193"/>
        <v>Waterjuffer</v>
      </c>
      <c r="L2476" s="25">
        <f t="shared" si="195"/>
        <v>19.285714285714285</v>
      </c>
    </row>
    <row r="2477" spans="1:12" x14ac:dyDescent="0.25">
      <c r="A2477">
        <v>18</v>
      </c>
      <c r="B2477" t="s">
        <v>70</v>
      </c>
      <c r="C2477" s="1">
        <v>41775.53125</v>
      </c>
      <c r="D2477">
        <v>1</v>
      </c>
      <c r="E2477" t="s">
        <v>22</v>
      </c>
      <c r="F2477" t="s">
        <v>23</v>
      </c>
      <c r="G2477">
        <v>2</v>
      </c>
      <c r="H2477" t="str">
        <f t="shared" si="194"/>
        <v>AWD</v>
      </c>
      <c r="I2477" s="2">
        <f t="shared" si="191"/>
        <v>2014</v>
      </c>
      <c r="J2477" s="2">
        <f t="shared" si="192"/>
        <v>5</v>
      </c>
      <c r="K2477" t="str">
        <f t="shared" si="193"/>
        <v>Glazenmakers</v>
      </c>
      <c r="L2477" s="25">
        <f t="shared" si="195"/>
        <v>19.285714285714285</v>
      </c>
    </row>
    <row r="2478" spans="1:12" x14ac:dyDescent="0.25">
      <c r="A2478">
        <v>18</v>
      </c>
      <c r="B2478" t="s">
        <v>70</v>
      </c>
      <c r="C2478" s="1">
        <v>41775.53125</v>
      </c>
      <c r="D2478">
        <v>1</v>
      </c>
      <c r="E2478" t="s">
        <v>28</v>
      </c>
      <c r="F2478" t="s">
        <v>29</v>
      </c>
      <c r="G2478">
        <v>7</v>
      </c>
      <c r="H2478" t="str">
        <f t="shared" si="194"/>
        <v>AWD</v>
      </c>
      <c r="I2478" s="2">
        <f t="shared" si="191"/>
        <v>2014</v>
      </c>
      <c r="J2478" s="2">
        <f t="shared" si="192"/>
        <v>5</v>
      </c>
      <c r="K2478" t="str">
        <f t="shared" si="193"/>
        <v>Korenbouten</v>
      </c>
      <c r="L2478" s="25">
        <f t="shared" si="195"/>
        <v>19.285714285714285</v>
      </c>
    </row>
    <row r="2479" spans="1:12" x14ac:dyDescent="0.25">
      <c r="A2479">
        <v>18</v>
      </c>
      <c r="B2479" t="s">
        <v>70</v>
      </c>
      <c r="C2479" s="1">
        <v>41775.53125</v>
      </c>
      <c r="D2479">
        <v>2</v>
      </c>
      <c r="E2479" t="s">
        <v>8</v>
      </c>
      <c r="F2479" t="s">
        <v>9</v>
      </c>
      <c r="G2479">
        <v>2</v>
      </c>
      <c r="H2479" t="str">
        <f t="shared" si="194"/>
        <v>AWD</v>
      </c>
      <c r="I2479" s="2">
        <f t="shared" si="191"/>
        <v>2014</v>
      </c>
      <c r="J2479" s="2">
        <f t="shared" si="192"/>
        <v>5</v>
      </c>
      <c r="K2479" t="str">
        <f t="shared" si="193"/>
        <v>Pantserjuffers</v>
      </c>
      <c r="L2479" s="25">
        <f t="shared" si="195"/>
        <v>19.285714285714285</v>
      </c>
    </row>
    <row r="2480" spans="1:12" x14ac:dyDescent="0.25">
      <c r="A2480">
        <v>18</v>
      </c>
      <c r="B2480" t="s">
        <v>70</v>
      </c>
      <c r="C2480" s="1">
        <v>41775.53125</v>
      </c>
      <c r="D2480">
        <v>2</v>
      </c>
      <c r="E2480" t="s">
        <v>10</v>
      </c>
      <c r="F2480" t="s">
        <v>11</v>
      </c>
      <c r="G2480">
        <v>35</v>
      </c>
      <c r="H2480" t="str">
        <f t="shared" si="194"/>
        <v>AWD</v>
      </c>
      <c r="I2480" s="2">
        <f t="shared" si="191"/>
        <v>2014</v>
      </c>
      <c r="J2480" s="2">
        <f t="shared" si="192"/>
        <v>5</v>
      </c>
      <c r="K2480" t="str">
        <f t="shared" si="193"/>
        <v>Waterjuffer</v>
      </c>
      <c r="L2480" s="25">
        <f t="shared" si="195"/>
        <v>19.285714285714285</v>
      </c>
    </row>
    <row r="2481" spans="1:12" x14ac:dyDescent="0.25">
      <c r="A2481">
        <v>18</v>
      </c>
      <c r="B2481" t="s">
        <v>70</v>
      </c>
      <c r="C2481" s="1">
        <v>41775.53125</v>
      </c>
      <c r="D2481">
        <v>2</v>
      </c>
      <c r="E2481" t="s">
        <v>14</v>
      </c>
      <c r="F2481" t="s">
        <v>15</v>
      </c>
      <c r="G2481">
        <v>16</v>
      </c>
      <c r="H2481" t="str">
        <f t="shared" si="194"/>
        <v>AWD</v>
      </c>
      <c r="I2481" s="2">
        <f t="shared" si="191"/>
        <v>2014</v>
      </c>
      <c r="J2481" s="2">
        <f t="shared" si="192"/>
        <v>5</v>
      </c>
      <c r="K2481" t="str">
        <f t="shared" si="193"/>
        <v>Waterjuffer</v>
      </c>
      <c r="L2481" s="25">
        <f t="shared" si="195"/>
        <v>19.285714285714285</v>
      </c>
    </row>
    <row r="2482" spans="1:12" x14ac:dyDescent="0.25">
      <c r="A2482">
        <v>18</v>
      </c>
      <c r="B2482" t="s">
        <v>70</v>
      </c>
      <c r="C2482" s="1">
        <v>41775.53125</v>
      </c>
      <c r="D2482">
        <v>2</v>
      </c>
      <c r="E2482" t="s">
        <v>22</v>
      </c>
      <c r="F2482" t="s">
        <v>23</v>
      </c>
      <c r="G2482">
        <v>2</v>
      </c>
      <c r="H2482" t="str">
        <f t="shared" si="194"/>
        <v>AWD</v>
      </c>
      <c r="I2482" s="2">
        <f t="shared" si="191"/>
        <v>2014</v>
      </c>
      <c r="J2482" s="2">
        <f t="shared" si="192"/>
        <v>5</v>
      </c>
      <c r="K2482" t="str">
        <f t="shared" si="193"/>
        <v>Glazenmakers</v>
      </c>
      <c r="L2482" s="25">
        <f t="shared" si="195"/>
        <v>19.285714285714285</v>
      </c>
    </row>
    <row r="2483" spans="1:12" x14ac:dyDescent="0.25">
      <c r="A2483">
        <v>18</v>
      </c>
      <c r="B2483" t="s">
        <v>70</v>
      </c>
      <c r="C2483" s="1">
        <v>41775.53125</v>
      </c>
      <c r="D2483">
        <v>2</v>
      </c>
      <c r="E2483" t="s">
        <v>28</v>
      </c>
      <c r="F2483" t="s">
        <v>29</v>
      </c>
      <c r="G2483">
        <v>4</v>
      </c>
      <c r="H2483" t="str">
        <f t="shared" si="194"/>
        <v>AWD</v>
      </c>
      <c r="I2483" s="2">
        <f t="shared" si="191"/>
        <v>2014</v>
      </c>
      <c r="J2483" s="2">
        <f t="shared" si="192"/>
        <v>5</v>
      </c>
      <c r="K2483" t="str">
        <f t="shared" si="193"/>
        <v>Korenbouten</v>
      </c>
      <c r="L2483" s="25">
        <f t="shared" si="195"/>
        <v>19.285714285714285</v>
      </c>
    </row>
    <row r="2484" spans="1:12" x14ac:dyDescent="0.25">
      <c r="A2484">
        <v>18</v>
      </c>
      <c r="B2484" t="s">
        <v>70</v>
      </c>
      <c r="C2484" s="1">
        <v>41775.53125</v>
      </c>
      <c r="D2484">
        <v>4</v>
      </c>
      <c r="E2484" t="s">
        <v>22</v>
      </c>
      <c r="F2484" t="s">
        <v>23</v>
      </c>
      <c r="G2484">
        <v>1</v>
      </c>
      <c r="H2484" t="str">
        <f t="shared" si="194"/>
        <v>AWD</v>
      </c>
      <c r="I2484" s="2">
        <f t="shared" si="191"/>
        <v>2014</v>
      </c>
      <c r="J2484" s="2">
        <f t="shared" si="192"/>
        <v>5</v>
      </c>
      <c r="K2484" t="str">
        <f t="shared" si="193"/>
        <v>Glazenmakers</v>
      </c>
      <c r="L2484" s="25">
        <f t="shared" si="195"/>
        <v>19.285714285714285</v>
      </c>
    </row>
    <row r="2485" spans="1:12" x14ac:dyDescent="0.25">
      <c r="A2485">
        <v>18</v>
      </c>
      <c r="B2485" t="s">
        <v>70</v>
      </c>
      <c r="C2485" s="1">
        <v>41775.53125</v>
      </c>
      <c r="D2485">
        <v>4</v>
      </c>
      <c r="E2485" t="s">
        <v>28</v>
      </c>
      <c r="F2485" t="s">
        <v>29</v>
      </c>
      <c r="G2485">
        <v>2</v>
      </c>
      <c r="H2485" t="str">
        <f t="shared" si="194"/>
        <v>AWD</v>
      </c>
      <c r="I2485" s="2">
        <f t="shared" si="191"/>
        <v>2014</v>
      </c>
      <c r="J2485" s="2">
        <f t="shared" si="192"/>
        <v>5</v>
      </c>
      <c r="K2485" t="str">
        <f t="shared" si="193"/>
        <v>Korenbouten</v>
      </c>
      <c r="L2485" s="25">
        <f t="shared" si="195"/>
        <v>19.285714285714285</v>
      </c>
    </row>
    <row r="2486" spans="1:12" x14ac:dyDescent="0.25">
      <c r="A2486">
        <v>18</v>
      </c>
      <c r="B2486" t="s">
        <v>70</v>
      </c>
      <c r="C2486" s="1">
        <v>41775.53125</v>
      </c>
      <c r="D2486">
        <v>5</v>
      </c>
      <c r="E2486" t="s">
        <v>28</v>
      </c>
      <c r="F2486" t="s">
        <v>29</v>
      </c>
      <c r="G2486">
        <v>4</v>
      </c>
      <c r="H2486" t="str">
        <f t="shared" si="194"/>
        <v>AWD</v>
      </c>
      <c r="I2486" s="2">
        <f t="shared" si="191"/>
        <v>2014</v>
      </c>
      <c r="J2486" s="2">
        <f t="shared" si="192"/>
        <v>5</v>
      </c>
      <c r="K2486" t="str">
        <f t="shared" si="193"/>
        <v>Korenbouten</v>
      </c>
      <c r="L2486" s="25">
        <f t="shared" si="195"/>
        <v>19.285714285714285</v>
      </c>
    </row>
    <row r="2487" spans="1:12" x14ac:dyDescent="0.25">
      <c r="A2487">
        <v>18</v>
      </c>
      <c r="B2487" t="s">
        <v>70</v>
      </c>
      <c r="C2487" s="1">
        <v>41796.517361111109</v>
      </c>
      <c r="D2487">
        <v>1</v>
      </c>
      <c r="E2487" t="s">
        <v>10</v>
      </c>
      <c r="F2487" t="s">
        <v>11</v>
      </c>
      <c r="G2487">
        <v>113</v>
      </c>
      <c r="H2487" t="str">
        <f t="shared" si="194"/>
        <v>AWD</v>
      </c>
      <c r="I2487" s="2">
        <f t="shared" si="191"/>
        <v>2014</v>
      </c>
      <c r="J2487" s="2">
        <f t="shared" si="192"/>
        <v>6</v>
      </c>
      <c r="K2487" t="str">
        <f t="shared" si="193"/>
        <v>Waterjuffer</v>
      </c>
      <c r="L2487" s="25">
        <f t="shared" si="195"/>
        <v>22.285714285714285</v>
      </c>
    </row>
    <row r="2488" spans="1:12" x14ac:dyDescent="0.25">
      <c r="A2488">
        <v>18</v>
      </c>
      <c r="B2488" t="s">
        <v>70</v>
      </c>
      <c r="C2488" s="1">
        <v>41796.517361111109</v>
      </c>
      <c r="D2488">
        <v>1</v>
      </c>
      <c r="E2488" t="s">
        <v>14</v>
      </c>
      <c r="F2488" t="s">
        <v>15</v>
      </c>
      <c r="G2488">
        <v>20</v>
      </c>
      <c r="H2488" t="str">
        <f t="shared" si="194"/>
        <v>AWD</v>
      </c>
      <c r="I2488" s="2">
        <f t="shared" si="191"/>
        <v>2014</v>
      </c>
      <c r="J2488" s="2">
        <f t="shared" si="192"/>
        <v>6</v>
      </c>
      <c r="K2488" t="str">
        <f t="shared" si="193"/>
        <v>Waterjuffer</v>
      </c>
      <c r="L2488" s="25">
        <f t="shared" si="195"/>
        <v>22.285714285714285</v>
      </c>
    </row>
    <row r="2489" spans="1:12" x14ac:dyDescent="0.25">
      <c r="A2489">
        <v>18</v>
      </c>
      <c r="B2489" t="s">
        <v>70</v>
      </c>
      <c r="C2489" s="1">
        <v>41796.517361111109</v>
      </c>
      <c r="D2489">
        <v>1</v>
      </c>
      <c r="E2489" t="s">
        <v>24</v>
      </c>
      <c r="F2489" t="s">
        <v>25</v>
      </c>
      <c r="G2489">
        <v>2</v>
      </c>
      <c r="H2489" t="str">
        <f t="shared" si="194"/>
        <v>AWD</v>
      </c>
      <c r="I2489" s="2">
        <f t="shared" si="191"/>
        <v>2014</v>
      </c>
      <c r="J2489" s="2">
        <f t="shared" si="192"/>
        <v>6</v>
      </c>
      <c r="K2489" t="str">
        <f t="shared" si="193"/>
        <v>Glazenmakers</v>
      </c>
      <c r="L2489" s="25">
        <f t="shared" si="195"/>
        <v>22.285714285714285</v>
      </c>
    </row>
    <row r="2490" spans="1:12" x14ac:dyDescent="0.25">
      <c r="A2490">
        <v>18</v>
      </c>
      <c r="B2490" t="s">
        <v>70</v>
      </c>
      <c r="C2490" s="1">
        <v>41796.517361111109</v>
      </c>
      <c r="D2490">
        <v>1</v>
      </c>
      <c r="E2490" t="s">
        <v>26</v>
      </c>
      <c r="F2490" t="s">
        <v>27</v>
      </c>
      <c r="G2490">
        <v>4</v>
      </c>
      <c r="H2490" t="str">
        <f t="shared" si="194"/>
        <v>AWD</v>
      </c>
      <c r="I2490" s="2">
        <f t="shared" ref="I2490:I2553" si="196">YEAR(C2490)</f>
        <v>2014</v>
      </c>
      <c r="J2490" s="2">
        <f t="shared" ref="J2490:J2553" si="197">MONTH(C2490)</f>
        <v>6</v>
      </c>
      <c r="K2490" t="str">
        <f t="shared" ref="K2490:K2553" si="198">VLOOKUP(E2490,$Q$2:$R$100,2,FALSE)</f>
        <v>Glazenmakers</v>
      </c>
      <c r="L2490" s="25">
        <f t="shared" si="195"/>
        <v>22.285714285714285</v>
      </c>
    </row>
    <row r="2491" spans="1:12" x14ac:dyDescent="0.25">
      <c r="A2491">
        <v>18</v>
      </c>
      <c r="B2491" t="s">
        <v>70</v>
      </c>
      <c r="C2491" s="1">
        <v>41796.517361111109</v>
      </c>
      <c r="D2491">
        <v>1</v>
      </c>
      <c r="E2491" t="s">
        <v>28</v>
      </c>
      <c r="F2491" t="s">
        <v>29</v>
      </c>
      <c r="G2491">
        <v>26</v>
      </c>
      <c r="H2491" t="str">
        <f t="shared" si="194"/>
        <v>AWD</v>
      </c>
      <c r="I2491" s="2">
        <f t="shared" si="196"/>
        <v>2014</v>
      </c>
      <c r="J2491" s="2">
        <f t="shared" si="197"/>
        <v>6</v>
      </c>
      <c r="K2491" t="str">
        <f t="shared" si="198"/>
        <v>Korenbouten</v>
      </c>
      <c r="L2491" s="25">
        <f t="shared" si="195"/>
        <v>22.285714285714285</v>
      </c>
    </row>
    <row r="2492" spans="1:12" x14ac:dyDescent="0.25">
      <c r="A2492">
        <v>18</v>
      </c>
      <c r="B2492" t="s">
        <v>70</v>
      </c>
      <c r="C2492" s="1">
        <v>41796.517361111109</v>
      </c>
      <c r="D2492">
        <v>2</v>
      </c>
      <c r="E2492" t="s">
        <v>10</v>
      </c>
      <c r="F2492" t="s">
        <v>11</v>
      </c>
      <c r="G2492">
        <v>51</v>
      </c>
      <c r="H2492" t="str">
        <f t="shared" si="194"/>
        <v>AWD</v>
      </c>
      <c r="I2492" s="2">
        <f t="shared" si="196"/>
        <v>2014</v>
      </c>
      <c r="J2492" s="2">
        <f t="shared" si="197"/>
        <v>6</v>
      </c>
      <c r="K2492" t="str">
        <f t="shared" si="198"/>
        <v>Waterjuffer</v>
      </c>
      <c r="L2492" s="25">
        <f t="shared" si="195"/>
        <v>22.285714285714285</v>
      </c>
    </row>
    <row r="2493" spans="1:12" x14ac:dyDescent="0.25">
      <c r="A2493">
        <v>18</v>
      </c>
      <c r="B2493" t="s">
        <v>70</v>
      </c>
      <c r="C2493" s="1">
        <v>41796.517361111109</v>
      </c>
      <c r="D2493">
        <v>2</v>
      </c>
      <c r="E2493" t="s">
        <v>14</v>
      </c>
      <c r="F2493" t="s">
        <v>15</v>
      </c>
      <c r="G2493">
        <v>30</v>
      </c>
      <c r="H2493" t="str">
        <f t="shared" si="194"/>
        <v>AWD</v>
      </c>
      <c r="I2493" s="2">
        <f t="shared" si="196"/>
        <v>2014</v>
      </c>
      <c r="J2493" s="2">
        <f t="shared" si="197"/>
        <v>6</v>
      </c>
      <c r="K2493" t="str">
        <f t="shared" si="198"/>
        <v>Waterjuffer</v>
      </c>
      <c r="L2493" s="25">
        <f t="shared" si="195"/>
        <v>22.285714285714285</v>
      </c>
    </row>
    <row r="2494" spans="1:12" x14ac:dyDescent="0.25">
      <c r="A2494">
        <v>18</v>
      </c>
      <c r="B2494" t="s">
        <v>70</v>
      </c>
      <c r="C2494" s="1">
        <v>41796.517361111109</v>
      </c>
      <c r="D2494">
        <v>2</v>
      </c>
      <c r="E2494" t="s">
        <v>24</v>
      </c>
      <c r="F2494" t="s">
        <v>25</v>
      </c>
      <c r="G2494">
        <v>3</v>
      </c>
      <c r="H2494" t="str">
        <f t="shared" si="194"/>
        <v>AWD</v>
      </c>
      <c r="I2494" s="2">
        <f t="shared" si="196"/>
        <v>2014</v>
      </c>
      <c r="J2494" s="2">
        <f t="shared" si="197"/>
        <v>6</v>
      </c>
      <c r="K2494" t="str">
        <f t="shared" si="198"/>
        <v>Glazenmakers</v>
      </c>
      <c r="L2494" s="25">
        <f t="shared" si="195"/>
        <v>22.285714285714285</v>
      </c>
    </row>
    <row r="2495" spans="1:12" x14ac:dyDescent="0.25">
      <c r="A2495">
        <v>18</v>
      </c>
      <c r="B2495" t="s">
        <v>70</v>
      </c>
      <c r="C2495" s="1">
        <v>41796.517361111109</v>
      </c>
      <c r="D2495">
        <v>2</v>
      </c>
      <c r="E2495" t="s">
        <v>26</v>
      </c>
      <c r="F2495" t="s">
        <v>27</v>
      </c>
      <c r="G2495">
        <v>3</v>
      </c>
      <c r="H2495" t="str">
        <f t="shared" si="194"/>
        <v>AWD</v>
      </c>
      <c r="I2495" s="2">
        <f t="shared" si="196"/>
        <v>2014</v>
      </c>
      <c r="J2495" s="2">
        <f t="shared" si="197"/>
        <v>6</v>
      </c>
      <c r="K2495" t="str">
        <f t="shared" si="198"/>
        <v>Glazenmakers</v>
      </c>
      <c r="L2495" s="25">
        <f t="shared" si="195"/>
        <v>22.285714285714285</v>
      </c>
    </row>
    <row r="2496" spans="1:12" x14ac:dyDescent="0.25">
      <c r="A2496">
        <v>18</v>
      </c>
      <c r="B2496" t="s">
        <v>70</v>
      </c>
      <c r="C2496" s="1">
        <v>41796.517361111109</v>
      </c>
      <c r="D2496">
        <v>2</v>
      </c>
      <c r="E2496" t="s">
        <v>28</v>
      </c>
      <c r="F2496" t="s">
        <v>29</v>
      </c>
      <c r="G2496">
        <v>65</v>
      </c>
      <c r="H2496" t="str">
        <f t="shared" si="194"/>
        <v>AWD</v>
      </c>
      <c r="I2496" s="2">
        <f t="shared" si="196"/>
        <v>2014</v>
      </c>
      <c r="J2496" s="2">
        <f t="shared" si="197"/>
        <v>6</v>
      </c>
      <c r="K2496" t="str">
        <f t="shared" si="198"/>
        <v>Korenbouten</v>
      </c>
      <c r="L2496" s="25">
        <f t="shared" si="195"/>
        <v>22.285714285714285</v>
      </c>
    </row>
    <row r="2497" spans="1:12" x14ac:dyDescent="0.25">
      <c r="A2497">
        <v>18</v>
      </c>
      <c r="B2497" t="s">
        <v>70</v>
      </c>
      <c r="C2497" s="1">
        <v>41796.517361111109</v>
      </c>
      <c r="D2497">
        <v>2</v>
      </c>
      <c r="E2497" t="s">
        <v>18</v>
      </c>
      <c r="F2497" t="s">
        <v>19</v>
      </c>
      <c r="G2497">
        <v>1</v>
      </c>
      <c r="H2497" t="str">
        <f t="shared" si="194"/>
        <v>AWD</v>
      </c>
      <c r="I2497" s="2">
        <f t="shared" si="196"/>
        <v>2014</v>
      </c>
      <c r="J2497" s="2">
        <f t="shared" si="197"/>
        <v>6</v>
      </c>
      <c r="K2497" t="str">
        <f t="shared" si="198"/>
        <v>Korenbouten</v>
      </c>
      <c r="L2497" s="25">
        <f t="shared" si="195"/>
        <v>22.285714285714285</v>
      </c>
    </row>
    <row r="2498" spans="1:12" x14ac:dyDescent="0.25">
      <c r="A2498">
        <v>18</v>
      </c>
      <c r="B2498" t="s">
        <v>70</v>
      </c>
      <c r="C2498" s="1">
        <v>41796.517361111109</v>
      </c>
      <c r="D2498">
        <v>2</v>
      </c>
      <c r="E2498" t="s">
        <v>61</v>
      </c>
      <c r="F2498" t="s">
        <v>62</v>
      </c>
      <c r="G2498">
        <v>1</v>
      </c>
      <c r="H2498" t="str">
        <f t="shared" ref="H2498:H2561" si="199">VLOOKUP(A2498,$N$2:$O$51,2,FALSE)</f>
        <v>AWD</v>
      </c>
      <c r="I2498" s="2">
        <f t="shared" si="196"/>
        <v>2014</v>
      </c>
      <c r="J2498" s="2">
        <f t="shared" si="197"/>
        <v>6</v>
      </c>
      <c r="K2498" t="str">
        <f t="shared" si="198"/>
        <v>Waterjuffer</v>
      </c>
      <c r="L2498" s="25">
        <f t="shared" si="195"/>
        <v>22.285714285714285</v>
      </c>
    </row>
    <row r="2499" spans="1:12" x14ac:dyDescent="0.25">
      <c r="A2499">
        <v>18</v>
      </c>
      <c r="B2499" t="s">
        <v>70</v>
      </c>
      <c r="C2499" s="1">
        <v>41796.517361111109</v>
      </c>
      <c r="D2499">
        <v>4</v>
      </c>
      <c r="E2499" t="s">
        <v>22</v>
      </c>
      <c r="F2499" t="s">
        <v>23</v>
      </c>
      <c r="G2499">
        <v>1</v>
      </c>
      <c r="H2499" t="str">
        <f t="shared" si="199"/>
        <v>AWD</v>
      </c>
      <c r="I2499" s="2">
        <f t="shared" si="196"/>
        <v>2014</v>
      </c>
      <c r="J2499" s="2">
        <f t="shared" si="197"/>
        <v>6</v>
      </c>
      <c r="K2499" t="str">
        <f t="shared" si="198"/>
        <v>Glazenmakers</v>
      </c>
      <c r="L2499" s="25">
        <f t="shared" ref="L2499:L2562" si="200">(ROUNDDOWN(C2499-DATE(I2499,1,1),0))/7</f>
        <v>22.285714285714285</v>
      </c>
    </row>
    <row r="2500" spans="1:12" x14ac:dyDescent="0.25">
      <c r="A2500">
        <v>18</v>
      </c>
      <c r="B2500" t="s">
        <v>70</v>
      </c>
      <c r="C2500" s="1">
        <v>41796.517361111109</v>
      </c>
      <c r="D2500">
        <v>4</v>
      </c>
      <c r="E2500" t="s">
        <v>24</v>
      </c>
      <c r="F2500" t="s">
        <v>25</v>
      </c>
      <c r="G2500">
        <v>1</v>
      </c>
      <c r="H2500" t="str">
        <f t="shared" si="199"/>
        <v>AWD</v>
      </c>
      <c r="I2500" s="2">
        <f t="shared" si="196"/>
        <v>2014</v>
      </c>
      <c r="J2500" s="2">
        <f t="shared" si="197"/>
        <v>6</v>
      </c>
      <c r="K2500" t="str">
        <f t="shared" si="198"/>
        <v>Glazenmakers</v>
      </c>
      <c r="L2500" s="25">
        <f t="shared" si="200"/>
        <v>22.285714285714285</v>
      </c>
    </row>
    <row r="2501" spans="1:12" x14ac:dyDescent="0.25">
      <c r="A2501">
        <v>18</v>
      </c>
      <c r="B2501" t="s">
        <v>70</v>
      </c>
      <c r="C2501" s="1">
        <v>41796.517361111109</v>
      </c>
      <c r="D2501">
        <v>4</v>
      </c>
      <c r="E2501" t="s">
        <v>26</v>
      </c>
      <c r="F2501" t="s">
        <v>27</v>
      </c>
      <c r="G2501">
        <v>3</v>
      </c>
      <c r="H2501" t="str">
        <f t="shared" si="199"/>
        <v>AWD</v>
      </c>
      <c r="I2501" s="2">
        <f t="shared" si="196"/>
        <v>2014</v>
      </c>
      <c r="J2501" s="2">
        <f t="shared" si="197"/>
        <v>6</v>
      </c>
      <c r="K2501" t="str">
        <f t="shared" si="198"/>
        <v>Glazenmakers</v>
      </c>
      <c r="L2501" s="25">
        <f t="shared" si="200"/>
        <v>22.285714285714285</v>
      </c>
    </row>
    <row r="2502" spans="1:12" x14ac:dyDescent="0.25">
      <c r="A2502">
        <v>18</v>
      </c>
      <c r="B2502" t="s">
        <v>70</v>
      </c>
      <c r="C2502" s="1">
        <v>41796.517361111109</v>
      </c>
      <c r="D2502">
        <v>4</v>
      </c>
      <c r="E2502" t="s">
        <v>28</v>
      </c>
      <c r="F2502" t="s">
        <v>29</v>
      </c>
      <c r="G2502">
        <v>22</v>
      </c>
      <c r="H2502" t="str">
        <f t="shared" si="199"/>
        <v>AWD</v>
      </c>
      <c r="I2502" s="2">
        <f t="shared" si="196"/>
        <v>2014</v>
      </c>
      <c r="J2502" s="2">
        <f t="shared" si="197"/>
        <v>6</v>
      </c>
      <c r="K2502" t="str">
        <f t="shared" si="198"/>
        <v>Korenbouten</v>
      </c>
      <c r="L2502" s="25">
        <f t="shared" si="200"/>
        <v>22.285714285714285</v>
      </c>
    </row>
    <row r="2503" spans="1:12" x14ac:dyDescent="0.25">
      <c r="A2503">
        <v>18</v>
      </c>
      <c r="B2503" t="s">
        <v>70</v>
      </c>
      <c r="C2503" s="1">
        <v>41796.517361111109</v>
      </c>
      <c r="D2503">
        <v>5</v>
      </c>
      <c r="E2503" t="s">
        <v>22</v>
      </c>
      <c r="F2503" t="s">
        <v>23</v>
      </c>
      <c r="G2503">
        <v>1</v>
      </c>
      <c r="H2503" t="str">
        <f t="shared" si="199"/>
        <v>AWD</v>
      </c>
      <c r="I2503" s="2">
        <f t="shared" si="196"/>
        <v>2014</v>
      </c>
      <c r="J2503" s="2">
        <f t="shared" si="197"/>
        <v>6</v>
      </c>
      <c r="K2503" t="str">
        <f t="shared" si="198"/>
        <v>Glazenmakers</v>
      </c>
      <c r="L2503" s="25">
        <f t="shared" si="200"/>
        <v>22.285714285714285</v>
      </c>
    </row>
    <row r="2504" spans="1:12" x14ac:dyDescent="0.25">
      <c r="A2504">
        <v>18</v>
      </c>
      <c r="B2504" t="s">
        <v>70</v>
      </c>
      <c r="C2504" s="1">
        <v>41796.517361111109</v>
      </c>
      <c r="D2504">
        <v>5</v>
      </c>
      <c r="E2504" t="s">
        <v>24</v>
      </c>
      <c r="F2504" t="s">
        <v>25</v>
      </c>
      <c r="G2504">
        <v>2</v>
      </c>
      <c r="H2504" t="str">
        <f t="shared" si="199"/>
        <v>AWD</v>
      </c>
      <c r="I2504" s="2">
        <f t="shared" si="196"/>
        <v>2014</v>
      </c>
      <c r="J2504" s="2">
        <f t="shared" si="197"/>
        <v>6</v>
      </c>
      <c r="K2504" t="str">
        <f t="shared" si="198"/>
        <v>Glazenmakers</v>
      </c>
      <c r="L2504" s="25">
        <f t="shared" si="200"/>
        <v>22.285714285714285</v>
      </c>
    </row>
    <row r="2505" spans="1:12" x14ac:dyDescent="0.25">
      <c r="A2505">
        <v>18</v>
      </c>
      <c r="B2505" t="s">
        <v>70</v>
      </c>
      <c r="C2505" s="1">
        <v>41796.517361111109</v>
      </c>
      <c r="D2505">
        <v>5</v>
      </c>
      <c r="E2505" t="s">
        <v>26</v>
      </c>
      <c r="F2505" t="s">
        <v>27</v>
      </c>
      <c r="G2505">
        <v>3</v>
      </c>
      <c r="H2505" t="str">
        <f t="shared" si="199"/>
        <v>AWD</v>
      </c>
      <c r="I2505" s="2">
        <f t="shared" si="196"/>
        <v>2014</v>
      </c>
      <c r="J2505" s="2">
        <f t="shared" si="197"/>
        <v>6</v>
      </c>
      <c r="K2505" t="str">
        <f t="shared" si="198"/>
        <v>Glazenmakers</v>
      </c>
      <c r="L2505" s="25">
        <f t="shared" si="200"/>
        <v>22.285714285714285</v>
      </c>
    </row>
    <row r="2506" spans="1:12" x14ac:dyDescent="0.25">
      <c r="A2506">
        <v>18</v>
      </c>
      <c r="B2506" t="s">
        <v>70</v>
      </c>
      <c r="C2506" s="1">
        <v>41796.517361111109</v>
      </c>
      <c r="D2506">
        <v>5</v>
      </c>
      <c r="E2506" t="s">
        <v>28</v>
      </c>
      <c r="F2506" t="s">
        <v>29</v>
      </c>
      <c r="G2506">
        <v>22</v>
      </c>
      <c r="H2506" t="str">
        <f t="shared" si="199"/>
        <v>AWD</v>
      </c>
      <c r="I2506" s="2">
        <f t="shared" si="196"/>
        <v>2014</v>
      </c>
      <c r="J2506" s="2">
        <f t="shared" si="197"/>
        <v>6</v>
      </c>
      <c r="K2506" t="str">
        <f t="shared" si="198"/>
        <v>Korenbouten</v>
      </c>
      <c r="L2506" s="25">
        <f t="shared" si="200"/>
        <v>22.285714285714285</v>
      </c>
    </row>
    <row r="2507" spans="1:12" x14ac:dyDescent="0.25">
      <c r="A2507">
        <v>18</v>
      </c>
      <c r="B2507" t="s">
        <v>70</v>
      </c>
      <c r="C2507" s="1">
        <v>41801.600694444445</v>
      </c>
      <c r="D2507">
        <v>1</v>
      </c>
      <c r="E2507" t="s">
        <v>10</v>
      </c>
      <c r="F2507" t="s">
        <v>11</v>
      </c>
      <c r="G2507">
        <v>21</v>
      </c>
      <c r="H2507" t="str">
        <f t="shared" si="199"/>
        <v>AWD</v>
      </c>
      <c r="I2507" s="2">
        <f t="shared" si="196"/>
        <v>2014</v>
      </c>
      <c r="J2507" s="2">
        <f t="shared" si="197"/>
        <v>6</v>
      </c>
      <c r="K2507" t="str">
        <f t="shared" si="198"/>
        <v>Waterjuffer</v>
      </c>
      <c r="L2507" s="25">
        <f t="shared" si="200"/>
        <v>23</v>
      </c>
    </row>
    <row r="2508" spans="1:12" x14ac:dyDescent="0.25">
      <c r="A2508">
        <v>18</v>
      </c>
      <c r="B2508" t="s">
        <v>70</v>
      </c>
      <c r="C2508" s="1">
        <v>41801.600694444445</v>
      </c>
      <c r="D2508">
        <v>1</v>
      </c>
      <c r="E2508" t="s">
        <v>14</v>
      </c>
      <c r="F2508" t="s">
        <v>15</v>
      </c>
      <c r="G2508">
        <v>5</v>
      </c>
      <c r="H2508" t="str">
        <f t="shared" si="199"/>
        <v>AWD</v>
      </c>
      <c r="I2508" s="2">
        <f t="shared" si="196"/>
        <v>2014</v>
      </c>
      <c r="J2508" s="2">
        <f t="shared" si="197"/>
        <v>6</v>
      </c>
      <c r="K2508" t="str">
        <f t="shared" si="198"/>
        <v>Waterjuffer</v>
      </c>
      <c r="L2508" s="25">
        <f t="shared" si="200"/>
        <v>23</v>
      </c>
    </row>
    <row r="2509" spans="1:12" x14ac:dyDescent="0.25">
      <c r="A2509">
        <v>18</v>
      </c>
      <c r="B2509" t="s">
        <v>70</v>
      </c>
      <c r="C2509" s="1">
        <v>41801.600694444445</v>
      </c>
      <c r="D2509">
        <v>1</v>
      </c>
      <c r="E2509" t="s">
        <v>26</v>
      </c>
      <c r="F2509" t="s">
        <v>27</v>
      </c>
      <c r="G2509">
        <v>4</v>
      </c>
      <c r="H2509" t="str">
        <f t="shared" si="199"/>
        <v>AWD</v>
      </c>
      <c r="I2509" s="2">
        <f t="shared" si="196"/>
        <v>2014</v>
      </c>
      <c r="J2509" s="2">
        <f t="shared" si="197"/>
        <v>6</v>
      </c>
      <c r="K2509" t="str">
        <f t="shared" si="198"/>
        <v>Glazenmakers</v>
      </c>
      <c r="L2509" s="25">
        <f t="shared" si="200"/>
        <v>23</v>
      </c>
    </row>
    <row r="2510" spans="1:12" x14ac:dyDescent="0.25">
      <c r="A2510">
        <v>18</v>
      </c>
      <c r="B2510" t="s">
        <v>70</v>
      </c>
      <c r="C2510" s="1">
        <v>41801.600694444445</v>
      </c>
      <c r="D2510">
        <v>1</v>
      </c>
      <c r="E2510" t="s">
        <v>28</v>
      </c>
      <c r="F2510" t="s">
        <v>29</v>
      </c>
      <c r="G2510">
        <v>15</v>
      </c>
      <c r="H2510" t="str">
        <f t="shared" si="199"/>
        <v>AWD</v>
      </c>
      <c r="I2510" s="2">
        <f t="shared" si="196"/>
        <v>2014</v>
      </c>
      <c r="J2510" s="2">
        <f t="shared" si="197"/>
        <v>6</v>
      </c>
      <c r="K2510" t="str">
        <f t="shared" si="198"/>
        <v>Korenbouten</v>
      </c>
      <c r="L2510" s="25">
        <f t="shared" si="200"/>
        <v>23</v>
      </c>
    </row>
    <row r="2511" spans="1:12" x14ac:dyDescent="0.25">
      <c r="A2511">
        <v>18</v>
      </c>
      <c r="B2511" t="s">
        <v>70</v>
      </c>
      <c r="C2511" s="1">
        <v>41801.600694444445</v>
      </c>
      <c r="D2511">
        <v>2</v>
      </c>
      <c r="E2511" t="s">
        <v>10</v>
      </c>
      <c r="F2511" t="s">
        <v>11</v>
      </c>
      <c r="G2511">
        <v>7</v>
      </c>
      <c r="H2511" t="str">
        <f t="shared" si="199"/>
        <v>AWD</v>
      </c>
      <c r="I2511" s="2">
        <f t="shared" si="196"/>
        <v>2014</v>
      </c>
      <c r="J2511" s="2">
        <f t="shared" si="197"/>
        <v>6</v>
      </c>
      <c r="K2511" t="str">
        <f t="shared" si="198"/>
        <v>Waterjuffer</v>
      </c>
      <c r="L2511" s="25">
        <f t="shared" si="200"/>
        <v>23</v>
      </c>
    </row>
    <row r="2512" spans="1:12" x14ac:dyDescent="0.25">
      <c r="A2512">
        <v>18</v>
      </c>
      <c r="B2512" t="s">
        <v>70</v>
      </c>
      <c r="C2512" s="1">
        <v>41801.600694444445</v>
      </c>
      <c r="D2512">
        <v>2</v>
      </c>
      <c r="E2512" t="s">
        <v>14</v>
      </c>
      <c r="F2512" t="s">
        <v>15</v>
      </c>
      <c r="G2512">
        <v>13</v>
      </c>
      <c r="H2512" t="str">
        <f t="shared" si="199"/>
        <v>AWD</v>
      </c>
      <c r="I2512" s="2">
        <f t="shared" si="196"/>
        <v>2014</v>
      </c>
      <c r="J2512" s="2">
        <f t="shared" si="197"/>
        <v>6</v>
      </c>
      <c r="K2512" t="str">
        <f t="shared" si="198"/>
        <v>Waterjuffer</v>
      </c>
      <c r="L2512" s="25">
        <f t="shared" si="200"/>
        <v>23</v>
      </c>
    </row>
    <row r="2513" spans="1:12" x14ac:dyDescent="0.25">
      <c r="A2513">
        <v>18</v>
      </c>
      <c r="B2513" t="s">
        <v>70</v>
      </c>
      <c r="C2513" s="1">
        <v>41801.600694444445</v>
      </c>
      <c r="D2513">
        <v>2</v>
      </c>
      <c r="E2513" t="s">
        <v>22</v>
      </c>
      <c r="F2513" t="s">
        <v>23</v>
      </c>
      <c r="G2513">
        <v>2</v>
      </c>
      <c r="H2513" t="str">
        <f t="shared" si="199"/>
        <v>AWD</v>
      </c>
      <c r="I2513" s="2">
        <f t="shared" si="196"/>
        <v>2014</v>
      </c>
      <c r="J2513" s="2">
        <f t="shared" si="197"/>
        <v>6</v>
      </c>
      <c r="K2513" t="str">
        <f t="shared" si="198"/>
        <v>Glazenmakers</v>
      </c>
      <c r="L2513" s="25">
        <f t="shared" si="200"/>
        <v>23</v>
      </c>
    </row>
    <row r="2514" spans="1:12" x14ac:dyDescent="0.25">
      <c r="A2514">
        <v>18</v>
      </c>
      <c r="B2514" t="s">
        <v>70</v>
      </c>
      <c r="C2514" s="1">
        <v>41801.600694444445</v>
      </c>
      <c r="D2514">
        <v>2</v>
      </c>
      <c r="E2514" t="s">
        <v>26</v>
      </c>
      <c r="F2514" t="s">
        <v>27</v>
      </c>
      <c r="G2514">
        <v>3</v>
      </c>
      <c r="H2514" t="str">
        <f t="shared" si="199"/>
        <v>AWD</v>
      </c>
      <c r="I2514" s="2">
        <f t="shared" si="196"/>
        <v>2014</v>
      </c>
      <c r="J2514" s="2">
        <f t="shared" si="197"/>
        <v>6</v>
      </c>
      <c r="K2514" t="str">
        <f t="shared" si="198"/>
        <v>Glazenmakers</v>
      </c>
      <c r="L2514" s="25">
        <f t="shared" si="200"/>
        <v>23</v>
      </c>
    </row>
    <row r="2515" spans="1:12" x14ac:dyDescent="0.25">
      <c r="A2515">
        <v>18</v>
      </c>
      <c r="B2515" t="s">
        <v>70</v>
      </c>
      <c r="C2515" s="1">
        <v>41801.600694444445</v>
      </c>
      <c r="D2515">
        <v>2</v>
      </c>
      <c r="E2515" t="s">
        <v>28</v>
      </c>
      <c r="F2515" t="s">
        <v>29</v>
      </c>
      <c r="G2515">
        <v>9</v>
      </c>
      <c r="H2515" t="str">
        <f t="shared" si="199"/>
        <v>AWD</v>
      </c>
      <c r="I2515" s="2">
        <f t="shared" si="196"/>
        <v>2014</v>
      </c>
      <c r="J2515" s="2">
        <f t="shared" si="197"/>
        <v>6</v>
      </c>
      <c r="K2515" t="str">
        <f t="shared" si="198"/>
        <v>Korenbouten</v>
      </c>
      <c r="L2515" s="25">
        <f t="shared" si="200"/>
        <v>23</v>
      </c>
    </row>
    <row r="2516" spans="1:12" x14ac:dyDescent="0.25">
      <c r="A2516">
        <v>18</v>
      </c>
      <c r="B2516" t="s">
        <v>70</v>
      </c>
      <c r="C2516" s="1">
        <v>41801.600694444445</v>
      </c>
      <c r="D2516">
        <v>4</v>
      </c>
      <c r="E2516" t="s">
        <v>26</v>
      </c>
      <c r="F2516" t="s">
        <v>27</v>
      </c>
      <c r="G2516">
        <v>1</v>
      </c>
      <c r="H2516" t="str">
        <f t="shared" si="199"/>
        <v>AWD</v>
      </c>
      <c r="I2516" s="2">
        <f t="shared" si="196"/>
        <v>2014</v>
      </c>
      <c r="J2516" s="2">
        <f t="shared" si="197"/>
        <v>6</v>
      </c>
      <c r="K2516" t="str">
        <f t="shared" si="198"/>
        <v>Glazenmakers</v>
      </c>
      <c r="L2516" s="25">
        <f t="shared" si="200"/>
        <v>23</v>
      </c>
    </row>
    <row r="2517" spans="1:12" x14ac:dyDescent="0.25">
      <c r="A2517">
        <v>18</v>
      </c>
      <c r="B2517" t="s">
        <v>70</v>
      </c>
      <c r="C2517" s="1">
        <v>41801.600694444445</v>
      </c>
      <c r="D2517">
        <v>4</v>
      </c>
      <c r="E2517" t="s">
        <v>28</v>
      </c>
      <c r="F2517" t="s">
        <v>29</v>
      </c>
      <c r="G2517">
        <v>2</v>
      </c>
      <c r="H2517" t="str">
        <f t="shared" si="199"/>
        <v>AWD</v>
      </c>
      <c r="I2517" s="2">
        <f t="shared" si="196"/>
        <v>2014</v>
      </c>
      <c r="J2517" s="2">
        <f t="shared" si="197"/>
        <v>6</v>
      </c>
      <c r="K2517" t="str">
        <f t="shared" si="198"/>
        <v>Korenbouten</v>
      </c>
      <c r="L2517" s="25">
        <f t="shared" si="200"/>
        <v>23</v>
      </c>
    </row>
    <row r="2518" spans="1:12" x14ac:dyDescent="0.25">
      <c r="A2518">
        <v>18</v>
      </c>
      <c r="B2518" t="s">
        <v>70</v>
      </c>
      <c r="C2518" s="1">
        <v>41801.600694444445</v>
      </c>
      <c r="D2518">
        <v>5</v>
      </c>
      <c r="E2518" t="s">
        <v>24</v>
      </c>
      <c r="F2518" t="s">
        <v>25</v>
      </c>
      <c r="G2518">
        <v>1</v>
      </c>
      <c r="H2518" t="str">
        <f t="shared" si="199"/>
        <v>AWD</v>
      </c>
      <c r="I2518" s="2">
        <f t="shared" si="196"/>
        <v>2014</v>
      </c>
      <c r="J2518" s="2">
        <f t="shared" si="197"/>
        <v>6</v>
      </c>
      <c r="K2518" t="str">
        <f t="shared" si="198"/>
        <v>Glazenmakers</v>
      </c>
      <c r="L2518" s="25">
        <f t="shared" si="200"/>
        <v>23</v>
      </c>
    </row>
    <row r="2519" spans="1:12" x14ac:dyDescent="0.25">
      <c r="A2519">
        <v>18</v>
      </c>
      <c r="B2519" t="s">
        <v>70</v>
      </c>
      <c r="C2519" s="1">
        <v>41801.600694444445</v>
      </c>
      <c r="D2519">
        <v>5</v>
      </c>
      <c r="E2519" t="s">
        <v>26</v>
      </c>
      <c r="F2519" t="s">
        <v>27</v>
      </c>
      <c r="G2519">
        <v>4</v>
      </c>
      <c r="H2519" t="str">
        <f t="shared" si="199"/>
        <v>AWD</v>
      </c>
      <c r="I2519" s="2">
        <f t="shared" si="196"/>
        <v>2014</v>
      </c>
      <c r="J2519" s="2">
        <f t="shared" si="197"/>
        <v>6</v>
      </c>
      <c r="K2519" t="str">
        <f t="shared" si="198"/>
        <v>Glazenmakers</v>
      </c>
      <c r="L2519" s="25">
        <f t="shared" si="200"/>
        <v>23</v>
      </c>
    </row>
    <row r="2520" spans="1:12" x14ac:dyDescent="0.25">
      <c r="A2520">
        <v>18</v>
      </c>
      <c r="B2520" t="s">
        <v>70</v>
      </c>
      <c r="C2520" s="1">
        <v>41801.600694444445</v>
      </c>
      <c r="D2520">
        <v>5</v>
      </c>
      <c r="E2520" t="s">
        <v>28</v>
      </c>
      <c r="F2520" t="s">
        <v>29</v>
      </c>
      <c r="G2520">
        <v>10</v>
      </c>
      <c r="H2520" t="str">
        <f t="shared" si="199"/>
        <v>AWD</v>
      </c>
      <c r="I2520" s="2">
        <f t="shared" si="196"/>
        <v>2014</v>
      </c>
      <c r="J2520" s="2">
        <f t="shared" si="197"/>
        <v>6</v>
      </c>
      <c r="K2520" t="str">
        <f t="shared" si="198"/>
        <v>Korenbouten</v>
      </c>
      <c r="L2520" s="25">
        <f t="shared" si="200"/>
        <v>23</v>
      </c>
    </row>
    <row r="2521" spans="1:12" x14ac:dyDescent="0.25">
      <c r="A2521">
        <v>18</v>
      </c>
      <c r="B2521" t="s">
        <v>70</v>
      </c>
      <c r="C2521" s="1">
        <v>41801.600694444445</v>
      </c>
      <c r="D2521">
        <v>5</v>
      </c>
      <c r="E2521" t="s">
        <v>18</v>
      </c>
      <c r="F2521" t="s">
        <v>19</v>
      </c>
      <c r="G2521">
        <v>1</v>
      </c>
      <c r="H2521" t="str">
        <f t="shared" si="199"/>
        <v>AWD</v>
      </c>
      <c r="I2521" s="2">
        <f t="shared" si="196"/>
        <v>2014</v>
      </c>
      <c r="J2521" s="2">
        <f t="shared" si="197"/>
        <v>6</v>
      </c>
      <c r="K2521" t="str">
        <f t="shared" si="198"/>
        <v>Korenbouten</v>
      </c>
      <c r="L2521" s="25">
        <f t="shared" si="200"/>
        <v>23</v>
      </c>
    </row>
    <row r="2522" spans="1:12" x14ac:dyDescent="0.25">
      <c r="A2522">
        <v>18</v>
      </c>
      <c r="B2522" t="s">
        <v>70</v>
      </c>
      <c r="C2522" s="1">
        <v>41818.5625</v>
      </c>
      <c r="D2522">
        <v>1</v>
      </c>
      <c r="E2522" t="s">
        <v>10</v>
      </c>
      <c r="F2522" t="s">
        <v>11</v>
      </c>
      <c r="G2522">
        <v>24</v>
      </c>
      <c r="H2522" t="str">
        <f t="shared" si="199"/>
        <v>AWD</v>
      </c>
      <c r="I2522" s="2">
        <f t="shared" si="196"/>
        <v>2014</v>
      </c>
      <c r="J2522" s="2">
        <f t="shared" si="197"/>
        <v>6</v>
      </c>
      <c r="K2522" t="str">
        <f t="shared" si="198"/>
        <v>Waterjuffer</v>
      </c>
      <c r="L2522" s="25">
        <f t="shared" si="200"/>
        <v>25.428571428571427</v>
      </c>
    </row>
    <row r="2523" spans="1:12" x14ac:dyDescent="0.25">
      <c r="A2523">
        <v>18</v>
      </c>
      <c r="B2523" t="s">
        <v>70</v>
      </c>
      <c r="C2523" s="1">
        <v>41818.5625</v>
      </c>
      <c r="D2523">
        <v>1</v>
      </c>
      <c r="E2523" t="s">
        <v>14</v>
      </c>
      <c r="F2523" t="s">
        <v>15</v>
      </c>
      <c r="G2523">
        <v>11</v>
      </c>
      <c r="H2523" t="str">
        <f t="shared" si="199"/>
        <v>AWD</v>
      </c>
      <c r="I2523" s="2">
        <f t="shared" si="196"/>
        <v>2014</v>
      </c>
      <c r="J2523" s="2">
        <f t="shared" si="197"/>
        <v>6</v>
      </c>
      <c r="K2523" t="str">
        <f t="shared" si="198"/>
        <v>Waterjuffer</v>
      </c>
      <c r="L2523" s="25">
        <f t="shared" si="200"/>
        <v>25.428571428571427</v>
      </c>
    </row>
    <row r="2524" spans="1:12" x14ac:dyDescent="0.25">
      <c r="A2524">
        <v>18</v>
      </c>
      <c r="B2524" t="s">
        <v>70</v>
      </c>
      <c r="C2524" s="1">
        <v>41818.5625</v>
      </c>
      <c r="D2524">
        <v>1</v>
      </c>
      <c r="E2524" t="s">
        <v>26</v>
      </c>
      <c r="F2524" t="s">
        <v>27</v>
      </c>
      <c r="G2524">
        <v>2</v>
      </c>
      <c r="H2524" t="str">
        <f t="shared" si="199"/>
        <v>AWD</v>
      </c>
      <c r="I2524" s="2">
        <f t="shared" si="196"/>
        <v>2014</v>
      </c>
      <c r="J2524" s="2">
        <f t="shared" si="197"/>
        <v>6</v>
      </c>
      <c r="K2524" t="str">
        <f t="shared" si="198"/>
        <v>Glazenmakers</v>
      </c>
      <c r="L2524" s="25">
        <f t="shared" si="200"/>
        <v>25.428571428571427</v>
      </c>
    </row>
    <row r="2525" spans="1:12" x14ac:dyDescent="0.25">
      <c r="A2525">
        <v>18</v>
      </c>
      <c r="B2525" t="s">
        <v>70</v>
      </c>
      <c r="C2525" s="1">
        <v>41818.5625</v>
      </c>
      <c r="D2525">
        <v>1</v>
      </c>
      <c r="E2525" t="s">
        <v>32</v>
      </c>
      <c r="F2525" t="s">
        <v>33</v>
      </c>
      <c r="G2525">
        <v>1</v>
      </c>
      <c r="H2525" t="str">
        <f t="shared" si="199"/>
        <v>AWD</v>
      </c>
      <c r="I2525" s="2">
        <f t="shared" si="196"/>
        <v>2014</v>
      </c>
      <c r="J2525" s="2">
        <f t="shared" si="197"/>
        <v>6</v>
      </c>
      <c r="K2525" t="str">
        <f t="shared" si="198"/>
        <v>Korenbouten</v>
      </c>
      <c r="L2525" s="25">
        <f t="shared" si="200"/>
        <v>25.428571428571427</v>
      </c>
    </row>
    <row r="2526" spans="1:12" x14ac:dyDescent="0.25">
      <c r="A2526">
        <v>18</v>
      </c>
      <c r="B2526" t="s">
        <v>70</v>
      </c>
      <c r="C2526" s="1">
        <v>41818.5625</v>
      </c>
      <c r="D2526">
        <v>1</v>
      </c>
      <c r="E2526" t="s">
        <v>55</v>
      </c>
      <c r="F2526" t="s">
        <v>56</v>
      </c>
      <c r="G2526">
        <v>8</v>
      </c>
      <c r="H2526" t="str">
        <f t="shared" si="199"/>
        <v>AWD</v>
      </c>
      <c r="I2526" s="2">
        <f t="shared" si="196"/>
        <v>2014</v>
      </c>
      <c r="J2526" s="2">
        <f t="shared" si="197"/>
        <v>6</v>
      </c>
      <c r="K2526" t="str">
        <f t="shared" si="198"/>
        <v>Korenbouten</v>
      </c>
      <c r="L2526" s="25">
        <f t="shared" si="200"/>
        <v>25.428571428571427</v>
      </c>
    </row>
    <row r="2527" spans="1:12" x14ac:dyDescent="0.25">
      <c r="A2527">
        <v>18</v>
      </c>
      <c r="B2527" t="s">
        <v>70</v>
      </c>
      <c r="C2527" s="1">
        <v>41818.5625</v>
      </c>
      <c r="D2527">
        <v>2</v>
      </c>
      <c r="E2527" t="s">
        <v>34</v>
      </c>
      <c r="F2527" t="s">
        <v>35</v>
      </c>
      <c r="G2527">
        <v>3</v>
      </c>
      <c r="H2527" t="str">
        <f t="shared" si="199"/>
        <v>AWD</v>
      </c>
      <c r="I2527" s="2">
        <f t="shared" si="196"/>
        <v>2014</v>
      </c>
      <c r="J2527" s="2">
        <f t="shared" si="197"/>
        <v>6</v>
      </c>
      <c r="K2527" t="str">
        <f t="shared" si="198"/>
        <v>Pantserjuffers</v>
      </c>
      <c r="L2527" s="25">
        <f t="shared" si="200"/>
        <v>25.428571428571427</v>
      </c>
    </row>
    <row r="2528" spans="1:12" x14ac:dyDescent="0.25">
      <c r="A2528">
        <v>18</v>
      </c>
      <c r="B2528" t="s">
        <v>70</v>
      </c>
      <c r="C2528" s="1">
        <v>41818.5625</v>
      </c>
      <c r="D2528">
        <v>2</v>
      </c>
      <c r="E2528" t="s">
        <v>10</v>
      </c>
      <c r="F2528" t="s">
        <v>11</v>
      </c>
      <c r="G2528">
        <v>43</v>
      </c>
      <c r="H2528" t="str">
        <f t="shared" si="199"/>
        <v>AWD</v>
      </c>
      <c r="I2528" s="2">
        <f t="shared" si="196"/>
        <v>2014</v>
      </c>
      <c r="J2528" s="2">
        <f t="shared" si="197"/>
        <v>6</v>
      </c>
      <c r="K2528" t="str">
        <f t="shared" si="198"/>
        <v>Waterjuffer</v>
      </c>
      <c r="L2528" s="25">
        <f t="shared" si="200"/>
        <v>25.428571428571427</v>
      </c>
    </row>
    <row r="2529" spans="1:12" x14ac:dyDescent="0.25">
      <c r="A2529">
        <v>18</v>
      </c>
      <c r="B2529" t="s">
        <v>70</v>
      </c>
      <c r="C2529" s="1">
        <v>41818.5625</v>
      </c>
      <c r="D2529">
        <v>2</v>
      </c>
      <c r="E2529" t="s">
        <v>14</v>
      </c>
      <c r="F2529" t="s">
        <v>15</v>
      </c>
      <c r="G2529">
        <v>20</v>
      </c>
      <c r="H2529" t="str">
        <f t="shared" si="199"/>
        <v>AWD</v>
      </c>
      <c r="I2529" s="2">
        <f t="shared" si="196"/>
        <v>2014</v>
      </c>
      <c r="J2529" s="2">
        <f t="shared" si="197"/>
        <v>6</v>
      </c>
      <c r="K2529" t="str">
        <f t="shared" si="198"/>
        <v>Waterjuffer</v>
      </c>
      <c r="L2529" s="25">
        <f t="shared" si="200"/>
        <v>25.428571428571427</v>
      </c>
    </row>
    <row r="2530" spans="1:12" x14ac:dyDescent="0.25">
      <c r="A2530">
        <v>18</v>
      </c>
      <c r="B2530" t="s">
        <v>70</v>
      </c>
      <c r="C2530" s="1">
        <v>41818.5625</v>
      </c>
      <c r="D2530">
        <v>2</v>
      </c>
      <c r="E2530" t="s">
        <v>16</v>
      </c>
      <c r="F2530" t="s">
        <v>17</v>
      </c>
      <c r="G2530">
        <v>1</v>
      </c>
      <c r="H2530" t="str">
        <f t="shared" si="199"/>
        <v>AWD</v>
      </c>
      <c r="I2530" s="2">
        <f t="shared" si="196"/>
        <v>2014</v>
      </c>
      <c r="J2530" s="2">
        <f t="shared" si="197"/>
        <v>6</v>
      </c>
      <c r="K2530" t="str">
        <f t="shared" si="198"/>
        <v>Waterjuffer</v>
      </c>
      <c r="L2530" s="25">
        <f t="shared" si="200"/>
        <v>25.428571428571427</v>
      </c>
    </row>
    <row r="2531" spans="1:12" x14ac:dyDescent="0.25">
      <c r="A2531">
        <v>18</v>
      </c>
      <c r="B2531" t="s">
        <v>70</v>
      </c>
      <c r="C2531" s="1">
        <v>41818.5625</v>
      </c>
      <c r="D2531">
        <v>2</v>
      </c>
      <c r="E2531" t="s">
        <v>61</v>
      </c>
      <c r="F2531" t="s">
        <v>62</v>
      </c>
      <c r="G2531">
        <v>3</v>
      </c>
      <c r="H2531" t="str">
        <f t="shared" si="199"/>
        <v>AWD</v>
      </c>
      <c r="I2531" s="2">
        <f t="shared" si="196"/>
        <v>2014</v>
      </c>
      <c r="J2531" s="2">
        <f t="shared" si="197"/>
        <v>6</v>
      </c>
      <c r="K2531" t="str">
        <f t="shared" si="198"/>
        <v>Waterjuffer</v>
      </c>
      <c r="L2531" s="25">
        <f t="shared" si="200"/>
        <v>25.428571428571427</v>
      </c>
    </row>
    <row r="2532" spans="1:12" x14ac:dyDescent="0.25">
      <c r="A2532">
        <v>18</v>
      </c>
      <c r="B2532" t="s">
        <v>70</v>
      </c>
      <c r="C2532" s="1">
        <v>41818.5625</v>
      </c>
      <c r="D2532">
        <v>2</v>
      </c>
      <c r="E2532" t="s">
        <v>26</v>
      </c>
      <c r="F2532" t="s">
        <v>27</v>
      </c>
      <c r="G2532">
        <v>1</v>
      </c>
      <c r="H2532" t="str">
        <f t="shared" si="199"/>
        <v>AWD</v>
      </c>
      <c r="I2532" s="2">
        <f t="shared" si="196"/>
        <v>2014</v>
      </c>
      <c r="J2532" s="2">
        <f t="shared" si="197"/>
        <v>6</v>
      </c>
      <c r="K2532" t="str">
        <f t="shared" si="198"/>
        <v>Glazenmakers</v>
      </c>
      <c r="L2532" s="25">
        <f t="shared" si="200"/>
        <v>25.428571428571427</v>
      </c>
    </row>
    <row r="2533" spans="1:12" x14ac:dyDescent="0.25">
      <c r="A2533">
        <v>18</v>
      </c>
      <c r="B2533" t="s">
        <v>70</v>
      </c>
      <c r="C2533" s="1">
        <v>41818.5625</v>
      </c>
      <c r="D2533">
        <v>2</v>
      </c>
      <c r="E2533" t="s">
        <v>55</v>
      </c>
      <c r="F2533" t="s">
        <v>56</v>
      </c>
      <c r="G2533">
        <v>5</v>
      </c>
      <c r="H2533" t="str">
        <f t="shared" si="199"/>
        <v>AWD</v>
      </c>
      <c r="I2533" s="2">
        <f t="shared" si="196"/>
        <v>2014</v>
      </c>
      <c r="J2533" s="2">
        <f t="shared" si="197"/>
        <v>6</v>
      </c>
      <c r="K2533" t="str">
        <f t="shared" si="198"/>
        <v>Korenbouten</v>
      </c>
      <c r="L2533" s="25">
        <f t="shared" si="200"/>
        <v>25.428571428571427</v>
      </c>
    </row>
    <row r="2534" spans="1:12" x14ac:dyDescent="0.25">
      <c r="A2534">
        <v>18</v>
      </c>
      <c r="B2534" t="s">
        <v>70</v>
      </c>
      <c r="C2534" s="1">
        <v>41818.5625</v>
      </c>
      <c r="D2534">
        <v>4</v>
      </c>
      <c r="E2534" t="s">
        <v>26</v>
      </c>
      <c r="F2534" t="s">
        <v>27</v>
      </c>
      <c r="G2534">
        <v>1</v>
      </c>
      <c r="H2534" t="str">
        <f t="shared" si="199"/>
        <v>AWD</v>
      </c>
      <c r="I2534" s="2">
        <f t="shared" si="196"/>
        <v>2014</v>
      </c>
      <c r="J2534" s="2">
        <f t="shared" si="197"/>
        <v>6</v>
      </c>
      <c r="K2534" t="str">
        <f t="shared" si="198"/>
        <v>Glazenmakers</v>
      </c>
      <c r="L2534" s="25">
        <f t="shared" si="200"/>
        <v>25.428571428571427</v>
      </c>
    </row>
    <row r="2535" spans="1:12" x14ac:dyDescent="0.25">
      <c r="A2535">
        <v>18</v>
      </c>
      <c r="B2535" t="s">
        <v>70</v>
      </c>
      <c r="C2535" s="1">
        <v>41830.559027777781</v>
      </c>
      <c r="D2535">
        <v>1</v>
      </c>
      <c r="E2535" t="s">
        <v>34</v>
      </c>
      <c r="F2535" t="s">
        <v>35</v>
      </c>
      <c r="G2535">
        <v>1</v>
      </c>
      <c r="H2535" t="str">
        <f t="shared" si="199"/>
        <v>AWD</v>
      </c>
      <c r="I2535" s="2">
        <f t="shared" si="196"/>
        <v>2014</v>
      </c>
      <c r="J2535" s="2">
        <f t="shared" si="197"/>
        <v>7</v>
      </c>
      <c r="K2535" t="str">
        <f t="shared" si="198"/>
        <v>Pantserjuffers</v>
      </c>
      <c r="L2535" s="25">
        <f t="shared" si="200"/>
        <v>27.142857142857142</v>
      </c>
    </row>
    <row r="2536" spans="1:12" x14ac:dyDescent="0.25">
      <c r="A2536">
        <v>18</v>
      </c>
      <c r="B2536" t="s">
        <v>70</v>
      </c>
      <c r="C2536" s="1">
        <v>41830.559027777781</v>
      </c>
      <c r="D2536">
        <v>1</v>
      </c>
      <c r="E2536" t="s">
        <v>10</v>
      </c>
      <c r="F2536" t="s">
        <v>11</v>
      </c>
      <c r="G2536">
        <v>13</v>
      </c>
      <c r="H2536" t="str">
        <f t="shared" si="199"/>
        <v>AWD</v>
      </c>
      <c r="I2536" s="2">
        <f t="shared" si="196"/>
        <v>2014</v>
      </c>
      <c r="J2536" s="2">
        <f t="shared" si="197"/>
        <v>7</v>
      </c>
      <c r="K2536" t="str">
        <f t="shared" si="198"/>
        <v>Waterjuffer</v>
      </c>
      <c r="L2536" s="25">
        <f t="shared" si="200"/>
        <v>27.142857142857142</v>
      </c>
    </row>
    <row r="2537" spans="1:12" x14ac:dyDescent="0.25">
      <c r="A2537">
        <v>18</v>
      </c>
      <c r="B2537" t="s">
        <v>70</v>
      </c>
      <c r="C2537" s="1">
        <v>41830.559027777781</v>
      </c>
      <c r="D2537">
        <v>1</v>
      </c>
      <c r="E2537" t="s">
        <v>14</v>
      </c>
      <c r="F2537" t="s">
        <v>15</v>
      </c>
      <c r="G2537">
        <v>33</v>
      </c>
      <c r="H2537" t="str">
        <f t="shared" si="199"/>
        <v>AWD</v>
      </c>
      <c r="I2537" s="2">
        <f t="shared" si="196"/>
        <v>2014</v>
      </c>
      <c r="J2537" s="2">
        <f t="shared" si="197"/>
        <v>7</v>
      </c>
      <c r="K2537" t="str">
        <f t="shared" si="198"/>
        <v>Waterjuffer</v>
      </c>
      <c r="L2537" s="25">
        <f t="shared" si="200"/>
        <v>27.142857142857142</v>
      </c>
    </row>
    <row r="2538" spans="1:12" x14ac:dyDescent="0.25">
      <c r="A2538">
        <v>18</v>
      </c>
      <c r="B2538" t="s">
        <v>70</v>
      </c>
      <c r="C2538" s="1">
        <v>41830.559027777781</v>
      </c>
      <c r="D2538">
        <v>1</v>
      </c>
      <c r="E2538" t="s">
        <v>28</v>
      </c>
      <c r="F2538" t="s">
        <v>29</v>
      </c>
      <c r="G2538">
        <v>2</v>
      </c>
      <c r="H2538" t="str">
        <f t="shared" si="199"/>
        <v>AWD</v>
      </c>
      <c r="I2538" s="2">
        <f t="shared" si="196"/>
        <v>2014</v>
      </c>
      <c r="J2538" s="2">
        <f t="shared" si="197"/>
        <v>7</v>
      </c>
      <c r="K2538" t="str">
        <f t="shared" si="198"/>
        <v>Korenbouten</v>
      </c>
      <c r="L2538" s="25">
        <f t="shared" si="200"/>
        <v>27.142857142857142</v>
      </c>
    </row>
    <row r="2539" spans="1:12" x14ac:dyDescent="0.25">
      <c r="A2539">
        <v>18</v>
      </c>
      <c r="B2539" t="s">
        <v>70</v>
      </c>
      <c r="C2539" s="1">
        <v>41830.559027777781</v>
      </c>
      <c r="D2539">
        <v>2</v>
      </c>
      <c r="E2539" t="s">
        <v>22</v>
      </c>
      <c r="F2539" t="s">
        <v>23</v>
      </c>
      <c r="G2539">
        <v>2</v>
      </c>
      <c r="H2539" t="str">
        <f t="shared" si="199"/>
        <v>AWD</v>
      </c>
      <c r="I2539" s="2">
        <f t="shared" si="196"/>
        <v>2014</v>
      </c>
      <c r="J2539" s="2">
        <f t="shared" si="197"/>
        <v>7</v>
      </c>
      <c r="K2539" t="str">
        <f t="shared" si="198"/>
        <v>Glazenmakers</v>
      </c>
      <c r="L2539" s="25">
        <f t="shared" si="200"/>
        <v>27.142857142857142</v>
      </c>
    </row>
    <row r="2540" spans="1:12" x14ac:dyDescent="0.25">
      <c r="A2540">
        <v>18</v>
      </c>
      <c r="B2540" t="s">
        <v>70</v>
      </c>
      <c r="C2540" s="1">
        <v>41830.559027777781</v>
      </c>
      <c r="D2540">
        <v>2</v>
      </c>
      <c r="E2540" t="s">
        <v>34</v>
      </c>
      <c r="F2540" t="s">
        <v>35</v>
      </c>
      <c r="G2540">
        <v>3</v>
      </c>
      <c r="H2540" t="str">
        <f t="shared" si="199"/>
        <v>AWD</v>
      </c>
      <c r="I2540" s="2">
        <f t="shared" si="196"/>
        <v>2014</v>
      </c>
      <c r="J2540" s="2">
        <f t="shared" si="197"/>
        <v>7</v>
      </c>
      <c r="K2540" t="str">
        <f t="shared" si="198"/>
        <v>Pantserjuffers</v>
      </c>
      <c r="L2540" s="25">
        <f t="shared" si="200"/>
        <v>27.142857142857142</v>
      </c>
    </row>
    <row r="2541" spans="1:12" x14ac:dyDescent="0.25">
      <c r="A2541">
        <v>18</v>
      </c>
      <c r="B2541" t="s">
        <v>70</v>
      </c>
      <c r="C2541" s="1">
        <v>41830.559027777781</v>
      </c>
      <c r="D2541">
        <v>2</v>
      </c>
      <c r="E2541" t="s">
        <v>10</v>
      </c>
      <c r="F2541" t="s">
        <v>11</v>
      </c>
      <c r="G2541">
        <v>9</v>
      </c>
      <c r="H2541" t="str">
        <f t="shared" si="199"/>
        <v>AWD</v>
      </c>
      <c r="I2541" s="2">
        <f t="shared" si="196"/>
        <v>2014</v>
      </c>
      <c r="J2541" s="2">
        <f t="shared" si="197"/>
        <v>7</v>
      </c>
      <c r="K2541" t="str">
        <f t="shared" si="198"/>
        <v>Waterjuffer</v>
      </c>
      <c r="L2541" s="25">
        <f t="shared" si="200"/>
        <v>27.142857142857142</v>
      </c>
    </row>
    <row r="2542" spans="1:12" x14ac:dyDescent="0.25">
      <c r="A2542">
        <v>18</v>
      </c>
      <c r="B2542" t="s">
        <v>70</v>
      </c>
      <c r="C2542" s="1">
        <v>41830.559027777781</v>
      </c>
      <c r="D2542">
        <v>2</v>
      </c>
      <c r="E2542" t="s">
        <v>28</v>
      </c>
      <c r="F2542" t="s">
        <v>29</v>
      </c>
      <c r="G2542">
        <v>1</v>
      </c>
      <c r="H2542" t="str">
        <f t="shared" si="199"/>
        <v>AWD</v>
      </c>
      <c r="I2542" s="2">
        <f t="shared" si="196"/>
        <v>2014</v>
      </c>
      <c r="J2542" s="2">
        <f t="shared" si="197"/>
        <v>7</v>
      </c>
      <c r="K2542" t="str">
        <f t="shared" si="198"/>
        <v>Korenbouten</v>
      </c>
      <c r="L2542" s="25">
        <f t="shared" si="200"/>
        <v>27.142857142857142</v>
      </c>
    </row>
    <row r="2543" spans="1:12" x14ac:dyDescent="0.25">
      <c r="A2543">
        <v>18</v>
      </c>
      <c r="B2543" t="s">
        <v>70</v>
      </c>
      <c r="C2543" s="1">
        <v>41830.559027777781</v>
      </c>
      <c r="D2543">
        <v>2</v>
      </c>
      <c r="E2543" t="s">
        <v>14</v>
      </c>
      <c r="F2543" t="s">
        <v>15</v>
      </c>
      <c r="G2543">
        <v>18</v>
      </c>
      <c r="H2543" t="str">
        <f t="shared" si="199"/>
        <v>AWD</v>
      </c>
      <c r="I2543" s="2">
        <f t="shared" si="196"/>
        <v>2014</v>
      </c>
      <c r="J2543" s="2">
        <f t="shared" si="197"/>
        <v>7</v>
      </c>
      <c r="K2543" t="str">
        <f t="shared" si="198"/>
        <v>Waterjuffer</v>
      </c>
      <c r="L2543" s="25">
        <f t="shared" si="200"/>
        <v>27.142857142857142</v>
      </c>
    </row>
    <row r="2544" spans="1:12" x14ac:dyDescent="0.25">
      <c r="A2544">
        <v>18</v>
      </c>
      <c r="B2544" t="s">
        <v>70</v>
      </c>
      <c r="C2544" s="1">
        <v>41830.559027777781</v>
      </c>
      <c r="D2544">
        <v>4</v>
      </c>
      <c r="E2544" t="s">
        <v>28</v>
      </c>
      <c r="F2544" t="s">
        <v>29</v>
      </c>
      <c r="G2544">
        <v>1</v>
      </c>
      <c r="H2544" t="str">
        <f t="shared" si="199"/>
        <v>AWD</v>
      </c>
      <c r="I2544" s="2">
        <f t="shared" si="196"/>
        <v>2014</v>
      </c>
      <c r="J2544" s="2">
        <f t="shared" si="197"/>
        <v>7</v>
      </c>
      <c r="K2544" t="str">
        <f t="shared" si="198"/>
        <v>Korenbouten</v>
      </c>
      <c r="L2544" s="25">
        <f t="shared" si="200"/>
        <v>27.142857142857142</v>
      </c>
    </row>
    <row r="2545" spans="1:12" x14ac:dyDescent="0.25">
      <c r="A2545">
        <v>18</v>
      </c>
      <c r="B2545" t="s">
        <v>70</v>
      </c>
      <c r="C2545" s="1">
        <v>41830.559027777781</v>
      </c>
      <c r="D2545">
        <v>5</v>
      </c>
      <c r="E2545" t="s">
        <v>18</v>
      </c>
      <c r="F2545" t="s">
        <v>19</v>
      </c>
      <c r="G2545">
        <v>1</v>
      </c>
      <c r="H2545" t="str">
        <f t="shared" si="199"/>
        <v>AWD</v>
      </c>
      <c r="I2545" s="2">
        <f t="shared" si="196"/>
        <v>2014</v>
      </c>
      <c r="J2545" s="2">
        <f t="shared" si="197"/>
        <v>7</v>
      </c>
      <c r="K2545" t="str">
        <f t="shared" si="198"/>
        <v>Korenbouten</v>
      </c>
      <c r="L2545" s="25">
        <f t="shared" si="200"/>
        <v>27.142857142857142</v>
      </c>
    </row>
    <row r="2546" spans="1:12" x14ac:dyDescent="0.25">
      <c r="A2546">
        <v>18</v>
      </c>
      <c r="B2546" t="s">
        <v>70</v>
      </c>
      <c r="C2546" s="1">
        <v>41830.559027777781</v>
      </c>
      <c r="D2546">
        <v>5</v>
      </c>
      <c r="E2546" t="s">
        <v>22</v>
      </c>
      <c r="F2546" t="s">
        <v>23</v>
      </c>
      <c r="G2546">
        <v>1</v>
      </c>
      <c r="H2546" t="str">
        <f t="shared" si="199"/>
        <v>AWD</v>
      </c>
      <c r="I2546" s="2">
        <f t="shared" si="196"/>
        <v>2014</v>
      </c>
      <c r="J2546" s="2">
        <f t="shared" si="197"/>
        <v>7</v>
      </c>
      <c r="K2546" t="str">
        <f t="shared" si="198"/>
        <v>Glazenmakers</v>
      </c>
      <c r="L2546" s="25">
        <f t="shared" si="200"/>
        <v>27.142857142857142</v>
      </c>
    </row>
    <row r="2547" spans="1:12" x14ac:dyDescent="0.25">
      <c r="A2547">
        <v>18</v>
      </c>
      <c r="B2547" t="s">
        <v>70</v>
      </c>
      <c r="C2547" s="1">
        <v>41830.559027777781</v>
      </c>
      <c r="D2547">
        <v>5</v>
      </c>
      <c r="E2547" t="s">
        <v>26</v>
      </c>
      <c r="F2547" t="s">
        <v>27</v>
      </c>
      <c r="G2547">
        <v>2</v>
      </c>
      <c r="H2547" t="str">
        <f t="shared" si="199"/>
        <v>AWD</v>
      </c>
      <c r="I2547" s="2">
        <f t="shared" si="196"/>
        <v>2014</v>
      </c>
      <c r="J2547" s="2">
        <f t="shared" si="197"/>
        <v>7</v>
      </c>
      <c r="K2547" t="str">
        <f t="shared" si="198"/>
        <v>Glazenmakers</v>
      </c>
      <c r="L2547" s="25">
        <f t="shared" si="200"/>
        <v>27.142857142857142</v>
      </c>
    </row>
    <row r="2548" spans="1:12" x14ac:dyDescent="0.25">
      <c r="A2548">
        <v>18</v>
      </c>
      <c r="B2548" t="s">
        <v>70</v>
      </c>
      <c r="C2548" s="1">
        <v>41830.559027777781</v>
      </c>
      <c r="D2548">
        <v>5</v>
      </c>
      <c r="E2548" t="s">
        <v>28</v>
      </c>
      <c r="F2548" t="s">
        <v>29</v>
      </c>
      <c r="G2548">
        <v>4</v>
      </c>
      <c r="H2548" t="str">
        <f t="shared" si="199"/>
        <v>AWD</v>
      </c>
      <c r="I2548" s="2">
        <f t="shared" si="196"/>
        <v>2014</v>
      </c>
      <c r="J2548" s="2">
        <f t="shared" si="197"/>
        <v>7</v>
      </c>
      <c r="K2548" t="str">
        <f t="shared" si="198"/>
        <v>Korenbouten</v>
      </c>
      <c r="L2548" s="25">
        <f t="shared" si="200"/>
        <v>27.142857142857142</v>
      </c>
    </row>
    <row r="2549" spans="1:12" x14ac:dyDescent="0.25">
      <c r="A2549">
        <v>18</v>
      </c>
      <c r="B2549" t="s">
        <v>70</v>
      </c>
      <c r="C2549" s="1">
        <v>41836.5625</v>
      </c>
      <c r="D2549">
        <v>1</v>
      </c>
      <c r="E2549" t="s">
        <v>34</v>
      </c>
      <c r="F2549" t="s">
        <v>35</v>
      </c>
      <c r="G2549">
        <v>4</v>
      </c>
      <c r="H2549" t="str">
        <f t="shared" si="199"/>
        <v>AWD</v>
      </c>
      <c r="I2549" s="2">
        <f t="shared" si="196"/>
        <v>2014</v>
      </c>
      <c r="J2549" s="2">
        <f t="shared" si="197"/>
        <v>7</v>
      </c>
      <c r="K2549" t="str">
        <f t="shared" si="198"/>
        <v>Pantserjuffers</v>
      </c>
      <c r="L2549" s="25">
        <f t="shared" si="200"/>
        <v>28</v>
      </c>
    </row>
    <row r="2550" spans="1:12" x14ac:dyDescent="0.25">
      <c r="A2550">
        <v>18</v>
      </c>
      <c r="B2550" t="s">
        <v>70</v>
      </c>
      <c r="C2550" s="1">
        <v>41836.5625</v>
      </c>
      <c r="D2550">
        <v>1</v>
      </c>
      <c r="E2550" t="s">
        <v>10</v>
      </c>
      <c r="F2550" t="s">
        <v>11</v>
      </c>
      <c r="G2550">
        <v>20</v>
      </c>
      <c r="H2550" t="str">
        <f t="shared" si="199"/>
        <v>AWD</v>
      </c>
      <c r="I2550" s="2">
        <f t="shared" si="196"/>
        <v>2014</v>
      </c>
      <c r="J2550" s="2">
        <f t="shared" si="197"/>
        <v>7</v>
      </c>
      <c r="K2550" t="str">
        <f t="shared" si="198"/>
        <v>Waterjuffer</v>
      </c>
      <c r="L2550" s="25">
        <f t="shared" si="200"/>
        <v>28</v>
      </c>
    </row>
    <row r="2551" spans="1:12" x14ac:dyDescent="0.25">
      <c r="A2551">
        <v>18</v>
      </c>
      <c r="B2551" t="s">
        <v>70</v>
      </c>
      <c r="C2551" s="1">
        <v>41836.5625</v>
      </c>
      <c r="D2551">
        <v>1</v>
      </c>
      <c r="E2551" t="s">
        <v>14</v>
      </c>
      <c r="F2551" t="s">
        <v>15</v>
      </c>
      <c r="G2551">
        <v>9</v>
      </c>
      <c r="H2551" t="str">
        <f t="shared" si="199"/>
        <v>AWD</v>
      </c>
      <c r="I2551" s="2">
        <f t="shared" si="196"/>
        <v>2014</v>
      </c>
      <c r="J2551" s="2">
        <f t="shared" si="197"/>
        <v>7</v>
      </c>
      <c r="K2551" t="str">
        <f t="shared" si="198"/>
        <v>Waterjuffer</v>
      </c>
      <c r="L2551" s="25">
        <f t="shared" si="200"/>
        <v>28</v>
      </c>
    </row>
    <row r="2552" spans="1:12" x14ac:dyDescent="0.25">
      <c r="A2552">
        <v>18</v>
      </c>
      <c r="B2552" t="s">
        <v>70</v>
      </c>
      <c r="C2552" s="1">
        <v>41836.5625</v>
      </c>
      <c r="D2552">
        <v>1</v>
      </c>
      <c r="E2552" t="s">
        <v>26</v>
      </c>
      <c r="F2552" t="s">
        <v>27</v>
      </c>
      <c r="G2552">
        <v>1</v>
      </c>
      <c r="H2552" t="str">
        <f t="shared" si="199"/>
        <v>AWD</v>
      </c>
      <c r="I2552" s="2">
        <f t="shared" si="196"/>
        <v>2014</v>
      </c>
      <c r="J2552" s="2">
        <f t="shared" si="197"/>
        <v>7</v>
      </c>
      <c r="K2552" t="str">
        <f t="shared" si="198"/>
        <v>Glazenmakers</v>
      </c>
      <c r="L2552" s="25">
        <f t="shared" si="200"/>
        <v>28</v>
      </c>
    </row>
    <row r="2553" spans="1:12" x14ac:dyDescent="0.25">
      <c r="A2553">
        <v>18</v>
      </c>
      <c r="B2553" t="s">
        <v>70</v>
      </c>
      <c r="C2553" s="1">
        <v>41836.5625</v>
      </c>
      <c r="D2553">
        <v>1</v>
      </c>
      <c r="E2553" t="s">
        <v>42</v>
      </c>
      <c r="F2553" t="s">
        <v>43</v>
      </c>
      <c r="G2553">
        <v>6</v>
      </c>
      <c r="H2553" t="str">
        <f t="shared" si="199"/>
        <v>AWD</v>
      </c>
      <c r="I2553" s="2">
        <f t="shared" si="196"/>
        <v>2014</v>
      </c>
      <c r="J2553" s="2">
        <f t="shared" si="197"/>
        <v>7</v>
      </c>
      <c r="K2553" t="str">
        <f t="shared" si="198"/>
        <v>Korenbouten</v>
      </c>
      <c r="L2553" s="25">
        <f t="shared" si="200"/>
        <v>28</v>
      </c>
    </row>
    <row r="2554" spans="1:12" x14ac:dyDescent="0.25">
      <c r="A2554">
        <v>18</v>
      </c>
      <c r="B2554" t="s">
        <v>70</v>
      </c>
      <c r="C2554" s="1">
        <v>41836.5625</v>
      </c>
      <c r="D2554">
        <v>2</v>
      </c>
      <c r="E2554" t="s">
        <v>34</v>
      </c>
      <c r="F2554" t="s">
        <v>35</v>
      </c>
      <c r="G2554">
        <v>7</v>
      </c>
      <c r="H2554" t="str">
        <f t="shared" si="199"/>
        <v>AWD</v>
      </c>
      <c r="I2554" s="2">
        <f t="shared" ref="I2554:I2617" si="201">YEAR(C2554)</f>
        <v>2014</v>
      </c>
      <c r="J2554" s="2">
        <f t="shared" ref="J2554:J2617" si="202">MONTH(C2554)</f>
        <v>7</v>
      </c>
      <c r="K2554" t="str">
        <f t="shared" ref="K2554:K2617" si="203">VLOOKUP(E2554,$Q$2:$R$100,2,FALSE)</f>
        <v>Pantserjuffers</v>
      </c>
      <c r="L2554" s="25">
        <f t="shared" si="200"/>
        <v>28</v>
      </c>
    </row>
    <row r="2555" spans="1:12" x14ac:dyDescent="0.25">
      <c r="A2555">
        <v>18</v>
      </c>
      <c r="B2555" t="s">
        <v>70</v>
      </c>
      <c r="C2555" s="1">
        <v>41836.5625</v>
      </c>
      <c r="D2555">
        <v>2</v>
      </c>
      <c r="E2555" t="s">
        <v>10</v>
      </c>
      <c r="F2555" t="s">
        <v>11</v>
      </c>
      <c r="G2555">
        <v>20</v>
      </c>
      <c r="H2555" t="str">
        <f t="shared" si="199"/>
        <v>AWD</v>
      </c>
      <c r="I2555" s="2">
        <f t="shared" si="201"/>
        <v>2014</v>
      </c>
      <c r="J2555" s="2">
        <f t="shared" si="202"/>
        <v>7</v>
      </c>
      <c r="K2555" t="str">
        <f t="shared" si="203"/>
        <v>Waterjuffer</v>
      </c>
      <c r="L2555" s="25">
        <f t="shared" si="200"/>
        <v>28</v>
      </c>
    </row>
    <row r="2556" spans="1:12" x14ac:dyDescent="0.25">
      <c r="A2556">
        <v>18</v>
      </c>
      <c r="B2556" t="s">
        <v>70</v>
      </c>
      <c r="C2556" s="1">
        <v>41836.5625</v>
      </c>
      <c r="D2556">
        <v>2</v>
      </c>
      <c r="E2556" t="s">
        <v>14</v>
      </c>
      <c r="F2556" t="s">
        <v>15</v>
      </c>
      <c r="G2556">
        <v>7</v>
      </c>
      <c r="H2556" t="str">
        <f t="shared" si="199"/>
        <v>AWD</v>
      </c>
      <c r="I2556" s="2">
        <f t="shared" si="201"/>
        <v>2014</v>
      </c>
      <c r="J2556" s="2">
        <f t="shared" si="202"/>
        <v>7</v>
      </c>
      <c r="K2556" t="str">
        <f t="shared" si="203"/>
        <v>Waterjuffer</v>
      </c>
      <c r="L2556" s="25">
        <f t="shared" si="200"/>
        <v>28</v>
      </c>
    </row>
    <row r="2557" spans="1:12" x14ac:dyDescent="0.25">
      <c r="A2557">
        <v>18</v>
      </c>
      <c r="B2557" t="s">
        <v>70</v>
      </c>
      <c r="C2557" s="1">
        <v>41836.5625</v>
      </c>
      <c r="D2557">
        <v>2</v>
      </c>
      <c r="E2557" t="s">
        <v>42</v>
      </c>
      <c r="F2557" t="s">
        <v>43</v>
      </c>
      <c r="G2557">
        <v>13</v>
      </c>
      <c r="H2557" t="str">
        <f t="shared" si="199"/>
        <v>AWD</v>
      </c>
      <c r="I2557" s="2">
        <f t="shared" si="201"/>
        <v>2014</v>
      </c>
      <c r="J2557" s="2">
        <f t="shared" si="202"/>
        <v>7</v>
      </c>
      <c r="K2557" t="str">
        <f t="shared" si="203"/>
        <v>Korenbouten</v>
      </c>
      <c r="L2557" s="25">
        <f t="shared" si="200"/>
        <v>28</v>
      </c>
    </row>
    <row r="2558" spans="1:12" x14ac:dyDescent="0.25">
      <c r="A2558">
        <v>18</v>
      </c>
      <c r="B2558" t="s">
        <v>70</v>
      </c>
      <c r="C2558" s="1">
        <v>41836.5625</v>
      </c>
      <c r="D2558">
        <v>4</v>
      </c>
      <c r="E2558" t="s">
        <v>26</v>
      </c>
      <c r="F2558" t="s">
        <v>27</v>
      </c>
      <c r="G2558">
        <v>2</v>
      </c>
      <c r="H2558" t="str">
        <f t="shared" si="199"/>
        <v>AWD</v>
      </c>
      <c r="I2558" s="2">
        <f t="shared" si="201"/>
        <v>2014</v>
      </c>
      <c r="J2558" s="2">
        <f t="shared" si="202"/>
        <v>7</v>
      </c>
      <c r="K2558" t="str">
        <f t="shared" si="203"/>
        <v>Glazenmakers</v>
      </c>
      <c r="L2558" s="25">
        <f t="shared" si="200"/>
        <v>28</v>
      </c>
    </row>
    <row r="2559" spans="1:12" x14ac:dyDescent="0.25">
      <c r="A2559">
        <v>18</v>
      </c>
      <c r="B2559" t="s">
        <v>70</v>
      </c>
      <c r="C2559" s="1">
        <v>41837.510416666664</v>
      </c>
      <c r="D2559">
        <v>1</v>
      </c>
      <c r="E2559" t="s">
        <v>61</v>
      </c>
      <c r="F2559" t="s">
        <v>62</v>
      </c>
      <c r="G2559">
        <v>1</v>
      </c>
      <c r="H2559" t="str">
        <f t="shared" si="199"/>
        <v>AWD</v>
      </c>
      <c r="I2559" s="2">
        <f t="shared" si="201"/>
        <v>2014</v>
      </c>
      <c r="J2559" s="2">
        <f t="shared" si="202"/>
        <v>7</v>
      </c>
      <c r="K2559" t="str">
        <f t="shared" si="203"/>
        <v>Waterjuffer</v>
      </c>
      <c r="L2559" s="25">
        <f t="shared" si="200"/>
        <v>28.142857142857142</v>
      </c>
    </row>
    <row r="2560" spans="1:12" x14ac:dyDescent="0.25">
      <c r="A2560">
        <v>18</v>
      </c>
      <c r="B2560" t="s">
        <v>70</v>
      </c>
      <c r="C2560" s="1">
        <v>41837.510416666664</v>
      </c>
      <c r="D2560">
        <v>1</v>
      </c>
      <c r="E2560" t="s">
        <v>34</v>
      </c>
      <c r="F2560" t="s">
        <v>35</v>
      </c>
      <c r="G2560">
        <v>1</v>
      </c>
      <c r="H2560" t="str">
        <f t="shared" si="199"/>
        <v>AWD</v>
      </c>
      <c r="I2560" s="2">
        <f t="shared" si="201"/>
        <v>2014</v>
      </c>
      <c r="J2560" s="2">
        <f t="shared" si="202"/>
        <v>7</v>
      </c>
      <c r="K2560" t="str">
        <f t="shared" si="203"/>
        <v>Pantserjuffers</v>
      </c>
      <c r="L2560" s="25">
        <f t="shared" si="200"/>
        <v>28.142857142857142</v>
      </c>
    </row>
    <row r="2561" spans="1:12" x14ac:dyDescent="0.25">
      <c r="A2561">
        <v>18</v>
      </c>
      <c r="B2561" t="s">
        <v>70</v>
      </c>
      <c r="C2561" s="1">
        <v>41837.510416666664</v>
      </c>
      <c r="D2561">
        <v>1</v>
      </c>
      <c r="E2561" t="s">
        <v>10</v>
      </c>
      <c r="F2561" t="s">
        <v>11</v>
      </c>
      <c r="G2561">
        <v>5</v>
      </c>
      <c r="H2561" t="str">
        <f t="shared" si="199"/>
        <v>AWD</v>
      </c>
      <c r="I2561" s="2">
        <f t="shared" si="201"/>
        <v>2014</v>
      </c>
      <c r="J2561" s="2">
        <f t="shared" si="202"/>
        <v>7</v>
      </c>
      <c r="K2561" t="str">
        <f t="shared" si="203"/>
        <v>Waterjuffer</v>
      </c>
      <c r="L2561" s="25">
        <f t="shared" si="200"/>
        <v>28.142857142857142</v>
      </c>
    </row>
    <row r="2562" spans="1:12" x14ac:dyDescent="0.25">
      <c r="A2562">
        <v>18</v>
      </c>
      <c r="B2562" t="s">
        <v>70</v>
      </c>
      <c r="C2562" s="1">
        <v>41837.510416666664</v>
      </c>
      <c r="D2562">
        <v>1</v>
      </c>
      <c r="E2562" t="s">
        <v>42</v>
      </c>
      <c r="F2562" t="s">
        <v>43</v>
      </c>
      <c r="G2562">
        <v>12</v>
      </c>
      <c r="H2562" t="str">
        <f t="shared" ref="H2562:H2625" si="204">VLOOKUP(A2562,$N$2:$O$51,2,FALSE)</f>
        <v>AWD</v>
      </c>
      <c r="I2562" s="2">
        <f t="shared" si="201"/>
        <v>2014</v>
      </c>
      <c r="J2562" s="2">
        <f t="shared" si="202"/>
        <v>7</v>
      </c>
      <c r="K2562" t="str">
        <f t="shared" si="203"/>
        <v>Korenbouten</v>
      </c>
      <c r="L2562" s="25">
        <f t="shared" si="200"/>
        <v>28.142857142857142</v>
      </c>
    </row>
    <row r="2563" spans="1:12" x14ac:dyDescent="0.25">
      <c r="A2563">
        <v>18</v>
      </c>
      <c r="B2563" t="s">
        <v>70</v>
      </c>
      <c r="C2563" s="1">
        <v>41837.510416666664</v>
      </c>
      <c r="D2563">
        <v>1</v>
      </c>
      <c r="E2563" t="s">
        <v>14</v>
      </c>
      <c r="F2563" t="s">
        <v>15</v>
      </c>
      <c r="G2563">
        <v>11</v>
      </c>
      <c r="H2563" t="str">
        <f t="shared" si="204"/>
        <v>AWD</v>
      </c>
      <c r="I2563" s="2">
        <f t="shared" si="201"/>
        <v>2014</v>
      </c>
      <c r="J2563" s="2">
        <f t="shared" si="202"/>
        <v>7</v>
      </c>
      <c r="K2563" t="str">
        <f t="shared" si="203"/>
        <v>Waterjuffer</v>
      </c>
      <c r="L2563" s="25">
        <f t="shared" ref="L2563:L2626" si="205">(ROUNDDOWN(C2563-DATE(I2563,1,1),0))/7</f>
        <v>28.142857142857142</v>
      </c>
    </row>
    <row r="2564" spans="1:12" x14ac:dyDescent="0.25">
      <c r="A2564">
        <v>18</v>
      </c>
      <c r="B2564" t="s">
        <v>70</v>
      </c>
      <c r="C2564" s="1">
        <v>41837.510416666664</v>
      </c>
      <c r="D2564">
        <v>2</v>
      </c>
      <c r="E2564" t="s">
        <v>61</v>
      </c>
      <c r="F2564" t="s">
        <v>62</v>
      </c>
      <c r="G2564">
        <v>1</v>
      </c>
      <c r="H2564" t="str">
        <f t="shared" si="204"/>
        <v>AWD</v>
      </c>
      <c r="I2564" s="2">
        <f t="shared" si="201"/>
        <v>2014</v>
      </c>
      <c r="J2564" s="2">
        <f t="shared" si="202"/>
        <v>7</v>
      </c>
      <c r="K2564" t="str">
        <f t="shared" si="203"/>
        <v>Waterjuffer</v>
      </c>
      <c r="L2564" s="25">
        <f t="shared" si="205"/>
        <v>28.142857142857142</v>
      </c>
    </row>
    <row r="2565" spans="1:12" x14ac:dyDescent="0.25">
      <c r="A2565">
        <v>18</v>
      </c>
      <c r="B2565" t="s">
        <v>70</v>
      </c>
      <c r="C2565" s="1">
        <v>41837.510416666664</v>
      </c>
      <c r="D2565">
        <v>2</v>
      </c>
      <c r="E2565" t="s">
        <v>34</v>
      </c>
      <c r="F2565" t="s">
        <v>35</v>
      </c>
      <c r="G2565">
        <v>9</v>
      </c>
      <c r="H2565" t="str">
        <f t="shared" si="204"/>
        <v>AWD</v>
      </c>
      <c r="I2565" s="2">
        <f t="shared" si="201"/>
        <v>2014</v>
      </c>
      <c r="J2565" s="2">
        <f t="shared" si="202"/>
        <v>7</v>
      </c>
      <c r="K2565" t="str">
        <f t="shared" si="203"/>
        <v>Pantserjuffers</v>
      </c>
      <c r="L2565" s="25">
        <f t="shared" si="205"/>
        <v>28.142857142857142</v>
      </c>
    </row>
    <row r="2566" spans="1:12" x14ac:dyDescent="0.25">
      <c r="A2566">
        <v>18</v>
      </c>
      <c r="B2566" t="s">
        <v>70</v>
      </c>
      <c r="C2566" s="1">
        <v>41837.510416666664</v>
      </c>
      <c r="D2566">
        <v>2</v>
      </c>
      <c r="E2566" t="s">
        <v>10</v>
      </c>
      <c r="F2566" t="s">
        <v>11</v>
      </c>
      <c r="G2566">
        <v>6</v>
      </c>
      <c r="H2566" t="str">
        <f t="shared" si="204"/>
        <v>AWD</v>
      </c>
      <c r="I2566" s="2">
        <f t="shared" si="201"/>
        <v>2014</v>
      </c>
      <c r="J2566" s="2">
        <f t="shared" si="202"/>
        <v>7</v>
      </c>
      <c r="K2566" t="str">
        <f t="shared" si="203"/>
        <v>Waterjuffer</v>
      </c>
      <c r="L2566" s="25">
        <f t="shared" si="205"/>
        <v>28.142857142857142</v>
      </c>
    </row>
    <row r="2567" spans="1:12" x14ac:dyDescent="0.25">
      <c r="A2567">
        <v>18</v>
      </c>
      <c r="B2567" t="s">
        <v>70</v>
      </c>
      <c r="C2567" s="1">
        <v>41837.510416666664</v>
      </c>
      <c r="D2567">
        <v>2</v>
      </c>
      <c r="E2567" t="s">
        <v>42</v>
      </c>
      <c r="F2567" t="s">
        <v>43</v>
      </c>
      <c r="G2567">
        <v>18</v>
      </c>
      <c r="H2567" t="str">
        <f t="shared" si="204"/>
        <v>AWD</v>
      </c>
      <c r="I2567" s="2">
        <f t="shared" si="201"/>
        <v>2014</v>
      </c>
      <c r="J2567" s="2">
        <f t="shared" si="202"/>
        <v>7</v>
      </c>
      <c r="K2567" t="str">
        <f t="shared" si="203"/>
        <v>Korenbouten</v>
      </c>
      <c r="L2567" s="25">
        <f t="shared" si="205"/>
        <v>28.142857142857142</v>
      </c>
    </row>
    <row r="2568" spans="1:12" x14ac:dyDescent="0.25">
      <c r="A2568">
        <v>18</v>
      </c>
      <c r="B2568" t="s">
        <v>70</v>
      </c>
      <c r="C2568" s="1">
        <v>41837.510416666664</v>
      </c>
      <c r="D2568">
        <v>2</v>
      </c>
      <c r="E2568" t="s">
        <v>14</v>
      </c>
      <c r="F2568" t="s">
        <v>15</v>
      </c>
      <c r="G2568">
        <v>18</v>
      </c>
      <c r="H2568" t="str">
        <f t="shared" si="204"/>
        <v>AWD</v>
      </c>
      <c r="I2568" s="2">
        <f t="shared" si="201"/>
        <v>2014</v>
      </c>
      <c r="J2568" s="2">
        <f t="shared" si="202"/>
        <v>7</v>
      </c>
      <c r="K2568" t="str">
        <f t="shared" si="203"/>
        <v>Waterjuffer</v>
      </c>
      <c r="L2568" s="25">
        <f t="shared" si="205"/>
        <v>28.142857142857142</v>
      </c>
    </row>
    <row r="2569" spans="1:12" x14ac:dyDescent="0.25">
      <c r="A2569">
        <v>18</v>
      </c>
      <c r="B2569" t="s">
        <v>70</v>
      </c>
      <c r="C2569" s="1">
        <v>41837.510416666664</v>
      </c>
      <c r="D2569">
        <v>5</v>
      </c>
      <c r="E2569" t="s">
        <v>26</v>
      </c>
      <c r="F2569" t="s">
        <v>27</v>
      </c>
      <c r="G2569">
        <v>1</v>
      </c>
      <c r="H2569" t="str">
        <f t="shared" si="204"/>
        <v>AWD</v>
      </c>
      <c r="I2569" s="2">
        <f t="shared" si="201"/>
        <v>2014</v>
      </c>
      <c r="J2569" s="2">
        <f t="shared" si="202"/>
        <v>7</v>
      </c>
      <c r="K2569" t="str">
        <f t="shared" si="203"/>
        <v>Glazenmakers</v>
      </c>
      <c r="L2569" s="25">
        <f t="shared" si="205"/>
        <v>28.142857142857142</v>
      </c>
    </row>
    <row r="2570" spans="1:12" x14ac:dyDescent="0.25">
      <c r="A2570">
        <v>18</v>
      </c>
      <c r="B2570" t="s">
        <v>70</v>
      </c>
      <c r="C2570" s="1">
        <v>41843.565972222219</v>
      </c>
      <c r="D2570">
        <v>1</v>
      </c>
      <c r="E2570" t="s">
        <v>34</v>
      </c>
      <c r="F2570" t="s">
        <v>35</v>
      </c>
      <c r="G2570">
        <v>1</v>
      </c>
      <c r="H2570" t="str">
        <f t="shared" si="204"/>
        <v>AWD</v>
      </c>
      <c r="I2570" s="2">
        <f t="shared" si="201"/>
        <v>2014</v>
      </c>
      <c r="J2570" s="2">
        <f t="shared" si="202"/>
        <v>7</v>
      </c>
      <c r="K2570" t="str">
        <f t="shared" si="203"/>
        <v>Pantserjuffers</v>
      </c>
      <c r="L2570" s="25">
        <f t="shared" si="205"/>
        <v>29</v>
      </c>
    </row>
    <row r="2571" spans="1:12" x14ac:dyDescent="0.25">
      <c r="A2571">
        <v>18</v>
      </c>
      <c r="B2571" t="s">
        <v>70</v>
      </c>
      <c r="C2571" s="1">
        <v>41843.565972222219</v>
      </c>
      <c r="D2571">
        <v>1</v>
      </c>
      <c r="E2571" t="s">
        <v>14</v>
      </c>
      <c r="F2571" t="s">
        <v>15</v>
      </c>
      <c r="G2571">
        <v>11</v>
      </c>
      <c r="H2571" t="str">
        <f t="shared" si="204"/>
        <v>AWD</v>
      </c>
      <c r="I2571" s="2">
        <f t="shared" si="201"/>
        <v>2014</v>
      </c>
      <c r="J2571" s="2">
        <f t="shared" si="202"/>
        <v>7</v>
      </c>
      <c r="K2571" t="str">
        <f t="shared" si="203"/>
        <v>Waterjuffer</v>
      </c>
      <c r="L2571" s="25">
        <f t="shared" si="205"/>
        <v>29</v>
      </c>
    </row>
    <row r="2572" spans="1:12" x14ac:dyDescent="0.25">
      <c r="A2572">
        <v>18</v>
      </c>
      <c r="B2572" t="s">
        <v>70</v>
      </c>
      <c r="C2572" s="1">
        <v>41843.565972222219</v>
      </c>
      <c r="D2572">
        <v>1</v>
      </c>
      <c r="E2572" t="s">
        <v>26</v>
      </c>
      <c r="F2572" t="s">
        <v>27</v>
      </c>
      <c r="G2572">
        <v>3</v>
      </c>
      <c r="H2572" t="str">
        <f t="shared" si="204"/>
        <v>AWD</v>
      </c>
      <c r="I2572" s="2">
        <f t="shared" si="201"/>
        <v>2014</v>
      </c>
      <c r="J2572" s="2">
        <f t="shared" si="202"/>
        <v>7</v>
      </c>
      <c r="K2572" t="str">
        <f t="shared" si="203"/>
        <v>Glazenmakers</v>
      </c>
      <c r="L2572" s="25">
        <f t="shared" si="205"/>
        <v>29</v>
      </c>
    </row>
    <row r="2573" spans="1:12" x14ac:dyDescent="0.25">
      <c r="A2573">
        <v>18</v>
      </c>
      <c r="B2573" t="s">
        <v>70</v>
      </c>
      <c r="C2573" s="1">
        <v>41843.565972222219</v>
      </c>
      <c r="D2573">
        <v>1</v>
      </c>
      <c r="E2573" t="s">
        <v>42</v>
      </c>
      <c r="F2573" t="s">
        <v>43</v>
      </c>
      <c r="G2573">
        <v>10</v>
      </c>
      <c r="H2573" t="str">
        <f t="shared" si="204"/>
        <v>AWD</v>
      </c>
      <c r="I2573" s="2">
        <f t="shared" si="201"/>
        <v>2014</v>
      </c>
      <c r="J2573" s="2">
        <f t="shared" si="202"/>
        <v>7</v>
      </c>
      <c r="K2573" t="str">
        <f t="shared" si="203"/>
        <v>Korenbouten</v>
      </c>
      <c r="L2573" s="25">
        <f t="shared" si="205"/>
        <v>29</v>
      </c>
    </row>
    <row r="2574" spans="1:12" x14ac:dyDescent="0.25">
      <c r="A2574">
        <v>18</v>
      </c>
      <c r="B2574" t="s">
        <v>70</v>
      </c>
      <c r="C2574" s="1">
        <v>41843.565972222219</v>
      </c>
      <c r="D2574">
        <v>2</v>
      </c>
      <c r="E2574" t="s">
        <v>34</v>
      </c>
      <c r="F2574" t="s">
        <v>35</v>
      </c>
      <c r="G2574">
        <v>3</v>
      </c>
      <c r="H2574" t="str">
        <f t="shared" si="204"/>
        <v>AWD</v>
      </c>
      <c r="I2574" s="2">
        <f t="shared" si="201"/>
        <v>2014</v>
      </c>
      <c r="J2574" s="2">
        <f t="shared" si="202"/>
        <v>7</v>
      </c>
      <c r="K2574" t="str">
        <f t="shared" si="203"/>
        <v>Pantserjuffers</v>
      </c>
      <c r="L2574" s="25">
        <f t="shared" si="205"/>
        <v>29</v>
      </c>
    </row>
    <row r="2575" spans="1:12" x14ac:dyDescent="0.25">
      <c r="A2575">
        <v>18</v>
      </c>
      <c r="B2575" t="s">
        <v>70</v>
      </c>
      <c r="C2575" s="1">
        <v>41843.565972222219</v>
      </c>
      <c r="D2575">
        <v>2</v>
      </c>
      <c r="E2575" t="s">
        <v>10</v>
      </c>
      <c r="F2575" t="s">
        <v>11</v>
      </c>
      <c r="G2575">
        <v>10</v>
      </c>
      <c r="H2575" t="str">
        <f t="shared" si="204"/>
        <v>AWD</v>
      </c>
      <c r="I2575" s="2">
        <f t="shared" si="201"/>
        <v>2014</v>
      </c>
      <c r="J2575" s="2">
        <f t="shared" si="202"/>
        <v>7</v>
      </c>
      <c r="K2575" t="str">
        <f t="shared" si="203"/>
        <v>Waterjuffer</v>
      </c>
      <c r="L2575" s="25">
        <f t="shared" si="205"/>
        <v>29</v>
      </c>
    </row>
    <row r="2576" spans="1:12" x14ac:dyDescent="0.25">
      <c r="A2576">
        <v>18</v>
      </c>
      <c r="B2576" t="s">
        <v>70</v>
      </c>
      <c r="C2576" s="1">
        <v>41843.565972222219</v>
      </c>
      <c r="D2576">
        <v>2</v>
      </c>
      <c r="E2576" t="s">
        <v>14</v>
      </c>
      <c r="F2576" t="s">
        <v>15</v>
      </c>
      <c r="G2576">
        <v>13</v>
      </c>
      <c r="H2576" t="str">
        <f t="shared" si="204"/>
        <v>AWD</v>
      </c>
      <c r="I2576" s="2">
        <f t="shared" si="201"/>
        <v>2014</v>
      </c>
      <c r="J2576" s="2">
        <f t="shared" si="202"/>
        <v>7</v>
      </c>
      <c r="K2576" t="str">
        <f t="shared" si="203"/>
        <v>Waterjuffer</v>
      </c>
      <c r="L2576" s="25">
        <f t="shared" si="205"/>
        <v>29</v>
      </c>
    </row>
    <row r="2577" spans="1:12" x14ac:dyDescent="0.25">
      <c r="A2577">
        <v>18</v>
      </c>
      <c r="B2577" t="s">
        <v>70</v>
      </c>
      <c r="C2577" s="1">
        <v>41843.565972222219</v>
      </c>
      <c r="D2577">
        <v>2</v>
      </c>
      <c r="E2577" t="s">
        <v>26</v>
      </c>
      <c r="F2577" t="s">
        <v>27</v>
      </c>
      <c r="G2577">
        <v>2</v>
      </c>
      <c r="H2577" t="str">
        <f t="shared" si="204"/>
        <v>AWD</v>
      </c>
      <c r="I2577" s="2">
        <f t="shared" si="201"/>
        <v>2014</v>
      </c>
      <c r="J2577" s="2">
        <f t="shared" si="202"/>
        <v>7</v>
      </c>
      <c r="K2577" t="str">
        <f t="shared" si="203"/>
        <v>Glazenmakers</v>
      </c>
      <c r="L2577" s="25">
        <f t="shared" si="205"/>
        <v>29</v>
      </c>
    </row>
    <row r="2578" spans="1:12" x14ac:dyDescent="0.25">
      <c r="A2578">
        <v>18</v>
      </c>
      <c r="B2578" t="s">
        <v>70</v>
      </c>
      <c r="C2578" s="1">
        <v>41843.565972222219</v>
      </c>
      <c r="D2578">
        <v>2</v>
      </c>
      <c r="E2578" t="s">
        <v>42</v>
      </c>
      <c r="F2578" t="s">
        <v>43</v>
      </c>
      <c r="G2578">
        <v>12</v>
      </c>
      <c r="H2578" t="str">
        <f t="shared" si="204"/>
        <v>AWD</v>
      </c>
      <c r="I2578" s="2">
        <f t="shared" si="201"/>
        <v>2014</v>
      </c>
      <c r="J2578" s="2">
        <f t="shared" si="202"/>
        <v>7</v>
      </c>
      <c r="K2578" t="str">
        <f t="shared" si="203"/>
        <v>Korenbouten</v>
      </c>
      <c r="L2578" s="25">
        <f t="shared" si="205"/>
        <v>29</v>
      </c>
    </row>
    <row r="2579" spans="1:12" x14ac:dyDescent="0.25">
      <c r="A2579">
        <v>18</v>
      </c>
      <c r="B2579" t="s">
        <v>70</v>
      </c>
      <c r="C2579" s="1">
        <v>41843.565972222219</v>
      </c>
      <c r="D2579">
        <v>4</v>
      </c>
      <c r="E2579" t="s">
        <v>26</v>
      </c>
      <c r="F2579" t="s">
        <v>27</v>
      </c>
      <c r="G2579">
        <v>3</v>
      </c>
      <c r="H2579" t="str">
        <f t="shared" si="204"/>
        <v>AWD</v>
      </c>
      <c r="I2579" s="2">
        <f t="shared" si="201"/>
        <v>2014</v>
      </c>
      <c r="J2579" s="2">
        <f t="shared" si="202"/>
        <v>7</v>
      </c>
      <c r="K2579" t="str">
        <f t="shared" si="203"/>
        <v>Glazenmakers</v>
      </c>
      <c r="L2579" s="25">
        <f t="shared" si="205"/>
        <v>29</v>
      </c>
    </row>
    <row r="2580" spans="1:12" x14ac:dyDescent="0.25">
      <c r="A2580">
        <v>18</v>
      </c>
      <c r="B2580" t="s">
        <v>70</v>
      </c>
      <c r="C2580" s="1">
        <v>41843.565972222219</v>
      </c>
      <c r="D2580">
        <v>5</v>
      </c>
      <c r="E2580" t="s">
        <v>26</v>
      </c>
      <c r="F2580" t="s">
        <v>27</v>
      </c>
      <c r="G2580">
        <v>1</v>
      </c>
      <c r="H2580" t="str">
        <f t="shared" si="204"/>
        <v>AWD</v>
      </c>
      <c r="I2580" s="2">
        <f t="shared" si="201"/>
        <v>2014</v>
      </c>
      <c r="J2580" s="2">
        <f t="shared" si="202"/>
        <v>7</v>
      </c>
      <c r="K2580" t="str">
        <f t="shared" si="203"/>
        <v>Glazenmakers</v>
      </c>
      <c r="L2580" s="25">
        <f t="shared" si="205"/>
        <v>29</v>
      </c>
    </row>
    <row r="2581" spans="1:12" x14ac:dyDescent="0.25">
      <c r="A2581">
        <v>18</v>
      </c>
      <c r="B2581" t="s">
        <v>70</v>
      </c>
      <c r="C2581" s="1">
        <v>41857.447916666664</v>
      </c>
      <c r="D2581">
        <v>1</v>
      </c>
      <c r="E2581" t="s">
        <v>10</v>
      </c>
      <c r="F2581" t="s">
        <v>11</v>
      </c>
      <c r="G2581">
        <v>20</v>
      </c>
      <c r="H2581" t="str">
        <f t="shared" si="204"/>
        <v>AWD</v>
      </c>
      <c r="I2581" s="2">
        <f t="shared" si="201"/>
        <v>2014</v>
      </c>
      <c r="J2581" s="2">
        <f t="shared" si="202"/>
        <v>8</v>
      </c>
      <c r="K2581" t="str">
        <f t="shared" si="203"/>
        <v>Waterjuffer</v>
      </c>
      <c r="L2581" s="25">
        <f t="shared" si="205"/>
        <v>31</v>
      </c>
    </row>
    <row r="2582" spans="1:12" x14ac:dyDescent="0.25">
      <c r="A2582">
        <v>18</v>
      </c>
      <c r="B2582" t="s">
        <v>70</v>
      </c>
      <c r="C2582" s="1">
        <v>41857.447916666664</v>
      </c>
      <c r="D2582">
        <v>1</v>
      </c>
      <c r="E2582" t="s">
        <v>14</v>
      </c>
      <c r="F2582" t="s">
        <v>15</v>
      </c>
      <c r="G2582">
        <v>37</v>
      </c>
      <c r="H2582" t="str">
        <f t="shared" si="204"/>
        <v>AWD</v>
      </c>
      <c r="I2582" s="2">
        <f t="shared" si="201"/>
        <v>2014</v>
      </c>
      <c r="J2582" s="2">
        <f t="shared" si="202"/>
        <v>8</v>
      </c>
      <c r="K2582" t="str">
        <f t="shared" si="203"/>
        <v>Waterjuffer</v>
      </c>
      <c r="L2582" s="25">
        <f t="shared" si="205"/>
        <v>31</v>
      </c>
    </row>
    <row r="2583" spans="1:12" x14ac:dyDescent="0.25">
      <c r="A2583">
        <v>18</v>
      </c>
      <c r="B2583" t="s">
        <v>70</v>
      </c>
      <c r="C2583" s="1">
        <v>41857.447916666664</v>
      </c>
      <c r="D2583">
        <v>1</v>
      </c>
      <c r="E2583" t="s">
        <v>42</v>
      </c>
      <c r="F2583" t="s">
        <v>43</v>
      </c>
      <c r="G2583">
        <v>37</v>
      </c>
      <c r="H2583" t="str">
        <f t="shared" si="204"/>
        <v>AWD</v>
      </c>
      <c r="I2583" s="2">
        <f t="shared" si="201"/>
        <v>2014</v>
      </c>
      <c r="J2583" s="2">
        <f t="shared" si="202"/>
        <v>8</v>
      </c>
      <c r="K2583" t="str">
        <f t="shared" si="203"/>
        <v>Korenbouten</v>
      </c>
      <c r="L2583" s="25">
        <f t="shared" si="205"/>
        <v>31</v>
      </c>
    </row>
    <row r="2584" spans="1:12" x14ac:dyDescent="0.25">
      <c r="A2584">
        <v>18</v>
      </c>
      <c r="B2584" t="s">
        <v>70</v>
      </c>
      <c r="C2584" s="1">
        <v>41857.447916666664</v>
      </c>
      <c r="D2584">
        <v>2</v>
      </c>
      <c r="E2584" t="s">
        <v>8</v>
      </c>
      <c r="F2584" t="s">
        <v>9</v>
      </c>
      <c r="G2584">
        <v>2</v>
      </c>
      <c r="H2584" t="str">
        <f t="shared" si="204"/>
        <v>AWD</v>
      </c>
      <c r="I2584" s="2">
        <f t="shared" si="201"/>
        <v>2014</v>
      </c>
      <c r="J2584" s="2">
        <f t="shared" si="202"/>
        <v>8</v>
      </c>
      <c r="K2584" t="str">
        <f t="shared" si="203"/>
        <v>Pantserjuffers</v>
      </c>
      <c r="L2584" s="25">
        <f t="shared" si="205"/>
        <v>31</v>
      </c>
    </row>
    <row r="2585" spans="1:12" x14ac:dyDescent="0.25">
      <c r="A2585">
        <v>18</v>
      </c>
      <c r="B2585" t="s">
        <v>70</v>
      </c>
      <c r="C2585" s="1">
        <v>41857.447916666664</v>
      </c>
      <c r="D2585">
        <v>2</v>
      </c>
      <c r="E2585" t="s">
        <v>34</v>
      </c>
      <c r="F2585" t="s">
        <v>35</v>
      </c>
      <c r="G2585">
        <v>34</v>
      </c>
      <c r="H2585" t="str">
        <f t="shared" si="204"/>
        <v>AWD</v>
      </c>
      <c r="I2585" s="2">
        <f t="shared" si="201"/>
        <v>2014</v>
      </c>
      <c r="J2585" s="2">
        <f t="shared" si="202"/>
        <v>8</v>
      </c>
      <c r="K2585" t="str">
        <f t="shared" si="203"/>
        <v>Pantserjuffers</v>
      </c>
      <c r="L2585" s="25">
        <f t="shared" si="205"/>
        <v>31</v>
      </c>
    </row>
    <row r="2586" spans="1:12" x14ac:dyDescent="0.25">
      <c r="A2586">
        <v>18</v>
      </c>
      <c r="B2586" t="s">
        <v>70</v>
      </c>
      <c r="C2586" s="1">
        <v>41857.447916666664</v>
      </c>
      <c r="D2586">
        <v>2</v>
      </c>
      <c r="E2586" t="s">
        <v>10</v>
      </c>
      <c r="F2586" t="s">
        <v>11</v>
      </c>
      <c r="G2586">
        <v>33</v>
      </c>
      <c r="H2586" t="str">
        <f t="shared" si="204"/>
        <v>AWD</v>
      </c>
      <c r="I2586" s="2">
        <f t="shared" si="201"/>
        <v>2014</v>
      </c>
      <c r="J2586" s="2">
        <f t="shared" si="202"/>
        <v>8</v>
      </c>
      <c r="K2586" t="str">
        <f t="shared" si="203"/>
        <v>Waterjuffer</v>
      </c>
      <c r="L2586" s="25">
        <f t="shared" si="205"/>
        <v>31</v>
      </c>
    </row>
    <row r="2587" spans="1:12" x14ac:dyDescent="0.25">
      <c r="A2587">
        <v>18</v>
      </c>
      <c r="B2587" t="s">
        <v>70</v>
      </c>
      <c r="C2587" s="1">
        <v>41857.447916666664</v>
      </c>
      <c r="D2587">
        <v>2</v>
      </c>
      <c r="E2587" t="s">
        <v>14</v>
      </c>
      <c r="F2587" t="s">
        <v>15</v>
      </c>
      <c r="G2587">
        <v>65</v>
      </c>
      <c r="H2587" t="str">
        <f t="shared" si="204"/>
        <v>AWD</v>
      </c>
      <c r="I2587" s="2">
        <f t="shared" si="201"/>
        <v>2014</v>
      </c>
      <c r="J2587" s="2">
        <f t="shared" si="202"/>
        <v>8</v>
      </c>
      <c r="K2587" t="str">
        <f t="shared" si="203"/>
        <v>Waterjuffer</v>
      </c>
      <c r="L2587" s="25">
        <f t="shared" si="205"/>
        <v>31</v>
      </c>
    </row>
    <row r="2588" spans="1:12" x14ac:dyDescent="0.25">
      <c r="A2588">
        <v>18</v>
      </c>
      <c r="B2588" t="s">
        <v>70</v>
      </c>
      <c r="C2588" s="1">
        <v>41857.447916666664</v>
      </c>
      <c r="D2588">
        <v>2</v>
      </c>
      <c r="E2588" t="s">
        <v>20</v>
      </c>
      <c r="F2588" t="s">
        <v>21</v>
      </c>
      <c r="G2588">
        <v>1</v>
      </c>
      <c r="H2588" t="str">
        <f t="shared" si="204"/>
        <v>AWD</v>
      </c>
      <c r="I2588" s="2">
        <f t="shared" si="201"/>
        <v>2014</v>
      </c>
      <c r="J2588" s="2">
        <f t="shared" si="202"/>
        <v>8</v>
      </c>
      <c r="K2588" t="str">
        <f t="shared" si="203"/>
        <v>Waterjuffer</v>
      </c>
      <c r="L2588" s="25">
        <f t="shared" si="205"/>
        <v>31</v>
      </c>
    </row>
    <row r="2589" spans="1:12" x14ac:dyDescent="0.25">
      <c r="A2589">
        <v>18</v>
      </c>
      <c r="B2589" t="s">
        <v>70</v>
      </c>
      <c r="C2589" s="1">
        <v>41857.447916666664</v>
      </c>
      <c r="D2589">
        <v>2</v>
      </c>
      <c r="E2589" t="s">
        <v>61</v>
      </c>
      <c r="F2589" t="s">
        <v>62</v>
      </c>
      <c r="G2589">
        <v>2</v>
      </c>
      <c r="H2589" t="str">
        <f t="shared" si="204"/>
        <v>AWD</v>
      </c>
      <c r="I2589" s="2">
        <f t="shared" si="201"/>
        <v>2014</v>
      </c>
      <c r="J2589" s="2">
        <f t="shared" si="202"/>
        <v>8</v>
      </c>
      <c r="K2589" t="str">
        <f t="shared" si="203"/>
        <v>Waterjuffer</v>
      </c>
      <c r="L2589" s="25">
        <f t="shared" si="205"/>
        <v>31</v>
      </c>
    </row>
    <row r="2590" spans="1:12" x14ac:dyDescent="0.25">
      <c r="A2590">
        <v>18</v>
      </c>
      <c r="B2590" t="s">
        <v>70</v>
      </c>
      <c r="C2590" s="1">
        <v>41857.447916666664</v>
      </c>
      <c r="D2590">
        <v>2</v>
      </c>
      <c r="E2590" t="s">
        <v>42</v>
      </c>
      <c r="F2590" t="s">
        <v>43</v>
      </c>
      <c r="G2590">
        <v>25</v>
      </c>
      <c r="H2590" t="str">
        <f t="shared" si="204"/>
        <v>AWD</v>
      </c>
      <c r="I2590" s="2">
        <f t="shared" si="201"/>
        <v>2014</v>
      </c>
      <c r="J2590" s="2">
        <f t="shared" si="202"/>
        <v>8</v>
      </c>
      <c r="K2590" t="str">
        <f t="shared" si="203"/>
        <v>Korenbouten</v>
      </c>
      <c r="L2590" s="25">
        <f t="shared" si="205"/>
        <v>31</v>
      </c>
    </row>
    <row r="2591" spans="1:12" x14ac:dyDescent="0.25">
      <c r="A2591">
        <v>18</v>
      </c>
      <c r="B2591" t="s">
        <v>70</v>
      </c>
      <c r="C2591" s="1">
        <v>41878.538194444445</v>
      </c>
      <c r="D2591">
        <v>1</v>
      </c>
      <c r="E2591" t="s">
        <v>34</v>
      </c>
      <c r="F2591" t="s">
        <v>35</v>
      </c>
      <c r="G2591">
        <v>13</v>
      </c>
      <c r="H2591" t="str">
        <f t="shared" si="204"/>
        <v>AWD</v>
      </c>
      <c r="I2591" s="2">
        <f t="shared" si="201"/>
        <v>2014</v>
      </c>
      <c r="J2591" s="2">
        <f t="shared" si="202"/>
        <v>8</v>
      </c>
      <c r="K2591" t="str">
        <f t="shared" si="203"/>
        <v>Pantserjuffers</v>
      </c>
      <c r="L2591" s="25">
        <f t="shared" si="205"/>
        <v>34</v>
      </c>
    </row>
    <row r="2592" spans="1:12" x14ac:dyDescent="0.25">
      <c r="A2592">
        <v>18</v>
      </c>
      <c r="B2592" t="s">
        <v>70</v>
      </c>
      <c r="C2592" s="1">
        <v>41878.538194444445</v>
      </c>
      <c r="D2592">
        <v>1</v>
      </c>
      <c r="E2592" t="s">
        <v>10</v>
      </c>
      <c r="F2592" t="s">
        <v>11</v>
      </c>
      <c r="G2592">
        <v>5</v>
      </c>
      <c r="H2592" t="str">
        <f t="shared" si="204"/>
        <v>AWD</v>
      </c>
      <c r="I2592" s="2">
        <f t="shared" si="201"/>
        <v>2014</v>
      </c>
      <c r="J2592" s="2">
        <f t="shared" si="202"/>
        <v>8</v>
      </c>
      <c r="K2592" t="str">
        <f t="shared" si="203"/>
        <v>Waterjuffer</v>
      </c>
      <c r="L2592" s="25">
        <f t="shared" si="205"/>
        <v>34</v>
      </c>
    </row>
    <row r="2593" spans="1:12" x14ac:dyDescent="0.25">
      <c r="A2593">
        <v>18</v>
      </c>
      <c r="B2593" t="s">
        <v>70</v>
      </c>
      <c r="C2593" s="1">
        <v>41878.538194444445</v>
      </c>
      <c r="D2593">
        <v>1</v>
      </c>
      <c r="E2593" t="s">
        <v>14</v>
      </c>
      <c r="F2593" t="s">
        <v>15</v>
      </c>
      <c r="G2593">
        <v>10</v>
      </c>
      <c r="H2593" t="str">
        <f t="shared" si="204"/>
        <v>AWD</v>
      </c>
      <c r="I2593" s="2">
        <f t="shared" si="201"/>
        <v>2014</v>
      </c>
      <c r="J2593" s="2">
        <f t="shared" si="202"/>
        <v>8</v>
      </c>
      <c r="K2593" t="str">
        <f t="shared" si="203"/>
        <v>Waterjuffer</v>
      </c>
      <c r="L2593" s="25">
        <f t="shared" si="205"/>
        <v>34</v>
      </c>
    </row>
    <row r="2594" spans="1:12" x14ac:dyDescent="0.25">
      <c r="A2594">
        <v>18</v>
      </c>
      <c r="B2594" t="s">
        <v>70</v>
      </c>
      <c r="C2594" s="1">
        <v>41878.538194444445</v>
      </c>
      <c r="D2594">
        <v>1</v>
      </c>
      <c r="E2594" t="s">
        <v>40</v>
      </c>
      <c r="F2594" t="s">
        <v>41</v>
      </c>
      <c r="G2594">
        <v>9</v>
      </c>
      <c r="H2594" t="str">
        <f t="shared" si="204"/>
        <v>AWD</v>
      </c>
      <c r="I2594" s="2">
        <f t="shared" si="201"/>
        <v>2014</v>
      </c>
      <c r="J2594" s="2">
        <f t="shared" si="202"/>
        <v>8</v>
      </c>
      <c r="K2594" t="str">
        <f t="shared" si="203"/>
        <v>Korenbouten</v>
      </c>
      <c r="L2594" s="25">
        <f t="shared" si="205"/>
        <v>34</v>
      </c>
    </row>
    <row r="2595" spans="1:12" x14ac:dyDescent="0.25">
      <c r="A2595">
        <v>18</v>
      </c>
      <c r="B2595" t="s">
        <v>70</v>
      </c>
      <c r="C2595" s="1">
        <v>41878.538194444445</v>
      </c>
      <c r="D2595">
        <v>1</v>
      </c>
      <c r="E2595" t="s">
        <v>32</v>
      </c>
      <c r="F2595" t="s">
        <v>33</v>
      </c>
      <c r="G2595">
        <v>2</v>
      </c>
      <c r="H2595" t="str">
        <f t="shared" si="204"/>
        <v>AWD</v>
      </c>
      <c r="I2595" s="2">
        <f t="shared" si="201"/>
        <v>2014</v>
      </c>
      <c r="J2595" s="2">
        <f t="shared" si="202"/>
        <v>8</v>
      </c>
      <c r="K2595" t="str">
        <f t="shared" si="203"/>
        <v>Korenbouten</v>
      </c>
      <c r="L2595" s="25">
        <f t="shared" si="205"/>
        <v>34</v>
      </c>
    </row>
    <row r="2596" spans="1:12" x14ac:dyDescent="0.25">
      <c r="A2596">
        <v>18</v>
      </c>
      <c r="B2596" t="s">
        <v>70</v>
      </c>
      <c r="C2596" s="1">
        <v>41878.538194444445</v>
      </c>
      <c r="D2596">
        <v>1</v>
      </c>
      <c r="E2596" t="s">
        <v>42</v>
      </c>
      <c r="F2596" t="s">
        <v>43</v>
      </c>
      <c r="G2596">
        <v>19</v>
      </c>
      <c r="H2596" t="str">
        <f t="shared" si="204"/>
        <v>AWD</v>
      </c>
      <c r="I2596" s="2">
        <f t="shared" si="201"/>
        <v>2014</v>
      </c>
      <c r="J2596" s="2">
        <f t="shared" si="202"/>
        <v>8</v>
      </c>
      <c r="K2596" t="str">
        <f t="shared" si="203"/>
        <v>Korenbouten</v>
      </c>
      <c r="L2596" s="25">
        <f t="shared" si="205"/>
        <v>34</v>
      </c>
    </row>
    <row r="2597" spans="1:12" x14ac:dyDescent="0.25">
      <c r="A2597">
        <v>18</v>
      </c>
      <c r="B2597" t="s">
        <v>70</v>
      </c>
      <c r="C2597" s="1">
        <v>41878.538194444445</v>
      </c>
      <c r="D2597">
        <v>2</v>
      </c>
      <c r="E2597" t="s">
        <v>8</v>
      </c>
      <c r="F2597" t="s">
        <v>9</v>
      </c>
      <c r="G2597">
        <v>1</v>
      </c>
      <c r="H2597" t="str">
        <f t="shared" si="204"/>
        <v>AWD</v>
      </c>
      <c r="I2597" s="2">
        <f t="shared" si="201"/>
        <v>2014</v>
      </c>
      <c r="J2597" s="2">
        <f t="shared" si="202"/>
        <v>8</v>
      </c>
      <c r="K2597" t="str">
        <f t="shared" si="203"/>
        <v>Pantserjuffers</v>
      </c>
      <c r="L2597" s="25">
        <f t="shared" si="205"/>
        <v>34</v>
      </c>
    </row>
    <row r="2598" spans="1:12" x14ac:dyDescent="0.25">
      <c r="A2598">
        <v>18</v>
      </c>
      <c r="B2598" t="s">
        <v>70</v>
      </c>
      <c r="C2598" s="1">
        <v>41878.538194444445</v>
      </c>
      <c r="D2598">
        <v>2</v>
      </c>
      <c r="E2598" t="s">
        <v>34</v>
      </c>
      <c r="F2598" t="s">
        <v>35</v>
      </c>
      <c r="G2598">
        <v>16</v>
      </c>
      <c r="H2598" t="str">
        <f t="shared" si="204"/>
        <v>AWD</v>
      </c>
      <c r="I2598" s="2">
        <f t="shared" si="201"/>
        <v>2014</v>
      </c>
      <c r="J2598" s="2">
        <f t="shared" si="202"/>
        <v>8</v>
      </c>
      <c r="K2598" t="str">
        <f t="shared" si="203"/>
        <v>Pantserjuffers</v>
      </c>
      <c r="L2598" s="25">
        <f t="shared" si="205"/>
        <v>34</v>
      </c>
    </row>
    <row r="2599" spans="1:12" x14ac:dyDescent="0.25">
      <c r="A2599">
        <v>18</v>
      </c>
      <c r="B2599" t="s">
        <v>70</v>
      </c>
      <c r="C2599" s="1">
        <v>41878.538194444445</v>
      </c>
      <c r="D2599">
        <v>2</v>
      </c>
      <c r="E2599" t="s">
        <v>10</v>
      </c>
      <c r="F2599" t="s">
        <v>11</v>
      </c>
      <c r="G2599">
        <v>21</v>
      </c>
      <c r="H2599" t="str">
        <f t="shared" si="204"/>
        <v>AWD</v>
      </c>
      <c r="I2599" s="2">
        <f t="shared" si="201"/>
        <v>2014</v>
      </c>
      <c r="J2599" s="2">
        <f t="shared" si="202"/>
        <v>8</v>
      </c>
      <c r="K2599" t="str">
        <f t="shared" si="203"/>
        <v>Waterjuffer</v>
      </c>
      <c r="L2599" s="25">
        <f t="shared" si="205"/>
        <v>34</v>
      </c>
    </row>
    <row r="2600" spans="1:12" x14ac:dyDescent="0.25">
      <c r="A2600">
        <v>18</v>
      </c>
      <c r="B2600" t="s">
        <v>70</v>
      </c>
      <c r="C2600" s="1">
        <v>41878.538194444445</v>
      </c>
      <c r="D2600">
        <v>2</v>
      </c>
      <c r="E2600" t="s">
        <v>14</v>
      </c>
      <c r="F2600" t="s">
        <v>15</v>
      </c>
      <c r="G2600">
        <v>14</v>
      </c>
      <c r="H2600" t="str">
        <f t="shared" si="204"/>
        <v>AWD</v>
      </c>
      <c r="I2600" s="2">
        <f t="shared" si="201"/>
        <v>2014</v>
      </c>
      <c r="J2600" s="2">
        <f t="shared" si="202"/>
        <v>8</v>
      </c>
      <c r="K2600" t="str">
        <f t="shared" si="203"/>
        <v>Waterjuffer</v>
      </c>
      <c r="L2600" s="25">
        <f t="shared" si="205"/>
        <v>34</v>
      </c>
    </row>
    <row r="2601" spans="1:12" x14ac:dyDescent="0.25">
      <c r="A2601">
        <v>18</v>
      </c>
      <c r="B2601" t="s">
        <v>70</v>
      </c>
      <c r="C2601" s="1">
        <v>41878.538194444445</v>
      </c>
      <c r="D2601">
        <v>2</v>
      </c>
      <c r="E2601" t="s">
        <v>40</v>
      </c>
      <c r="F2601" t="s">
        <v>41</v>
      </c>
      <c r="G2601">
        <v>11</v>
      </c>
      <c r="H2601" t="str">
        <f t="shared" si="204"/>
        <v>AWD</v>
      </c>
      <c r="I2601" s="2">
        <f t="shared" si="201"/>
        <v>2014</v>
      </c>
      <c r="J2601" s="2">
        <f t="shared" si="202"/>
        <v>8</v>
      </c>
      <c r="K2601" t="str">
        <f t="shared" si="203"/>
        <v>Korenbouten</v>
      </c>
      <c r="L2601" s="25">
        <f t="shared" si="205"/>
        <v>34</v>
      </c>
    </row>
    <row r="2602" spans="1:12" x14ac:dyDescent="0.25">
      <c r="A2602">
        <v>18</v>
      </c>
      <c r="B2602" t="s">
        <v>70</v>
      </c>
      <c r="C2602" s="1">
        <v>41878.538194444445</v>
      </c>
      <c r="D2602">
        <v>2</v>
      </c>
      <c r="E2602" t="s">
        <v>32</v>
      </c>
      <c r="F2602" t="s">
        <v>33</v>
      </c>
      <c r="G2602">
        <v>5</v>
      </c>
      <c r="H2602" t="str">
        <f t="shared" si="204"/>
        <v>AWD</v>
      </c>
      <c r="I2602" s="2">
        <f t="shared" si="201"/>
        <v>2014</v>
      </c>
      <c r="J2602" s="2">
        <f t="shared" si="202"/>
        <v>8</v>
      </c>
      <c r="K2602" t="str">
        <f t="shared" si="203"/>
        <v>Korenbouten</v>
      </c>
      <c r="L2602" s="25">
        <f t="shared" si="205"/>
        <v>34</v>
      </c>
    </row>
    <row r="2603" spans="1:12" x14ac:dyDescent="0.25">
      <c r="A2603">
        <v>18</v>
      </c>
      <c r="B2603" t="s">
        <v>70</v>
      </c>
      <c r="C2603" s="1">
        <v>41878.538194444445</v>
      </c>
      <c r="D2603">
        <v>2</v>
      </c>
      <c r="E2603" t="s">
        <v>42</v>
      </c>
      <c r="F2603" t="s">
        <v>43</v>
      </c>
      <c r="G2603">
        <v>32</v>
      </c>
      <c r="H2603" t="str">
        <f t="shared" si="204"/>
        <v>AWD</v>
      </c>
      <c r="I2603" s="2">
        <f t="shared" si="201"/>
        <v>2014</v>
      </c>
      <c r="J2603" s="2">
        <f t="shared" si="202"/>
        <v>8</v>
      </c>
      <c r="K2603" t="str">
        <f t="shared" si="203"/>
        <v>Korenbouten</v>
      </c>
      <c r="L2603" s="25">
        <f t="shared" si="205"/>
        <v>34</v>
      </c>
    </row>
    <row r="2604" spans="1:12" x14ac:dyDescent="0.25">
      <c r="A2604">
        <v>18</v>
      </c>
      <c r="B2604" t="s">
        <v>70</v>
      </c>
      <c r="C2604" s="1">
        <v>41878.538194444445</v>
      </c>
      <c r="D2604">
        <v>4</v>
      </c>
      <c r="E2604" t="s">
        <v>36</v>
      </c>
      <c r="F2604" t="s">
        <v>37</v>
      </c>
      <c r="G2604">
        <v>4</v>
      </c>
      <c r="H2604" t="str">
        <f t="shared" si="204"/>
        <v>AWD</v>
      </c>
      <c r="I2604" s="2">
        <f t="shared" si="201"/>
        <v>2014</v>
      </c>
      <c r="J2604" s="2">
        <f t="shared" si="202"/>
        <v>8</v>
      </c>
      <c r="K2604" t="str">
        <f t="shared" si="203"/>
        <v>Glazenmakers</v>
      </c>
      <c r="L2604" s="25">
        <f t="shared" si="205"/>
        <v>34</v>
      </c>
    </row>
    <row r="2605" spans="1:12" x14ac:dyDescent="0.25">
      <c r="A2605">
        <v>18</v>
      </c>
      <c r="B2605" t="s">
        <v>70</v>
      </c>
      <c r="C2605" s="1">
        <v>41887.465277777781</v>
      </c>
      <c r="D2605">
        <v>2</v>
      </c>
      <c r="E2605" t="s">
        <v>34</v>
      </c>
      <c r="F2605" t="s">
        <v>35</v>
      </c>
      <c r="G2605">
        <v>3</v>
      </c>
      <c r="H2605" t="str">
        <f t="shared" si="204"/>
        <v>AWD</v>
      </c>
      <c r="I2605" s="2">
        <f t="shared" si="201"/>
        <v>2014</v>
      </c>
      <c r="J2605" s="2">
        <f t="shared" si="202"/>
        <v>9</v>
      </c>
      <c r="K2605" t="str">
        <f t="shared" si="203"/>
        <v>Pantserjuffers</v>
      </c>
      <c r="L2605" s="25">
        <f t="shared" si="205"/>
        <v>35.285714285714285</v>
      </c>
    </row>
    <row r="2606" spans="1:12" x14ac:dyDescent="0.25">
      <c r="A2606">
        <v>18</v>
      </c>
      <c r="B2606" t="s">
        <v>70</v>
      </c>
      <c r="C2606" s="1">
        <v>41887.465277777781</v>
      </c>
      <c r="D2606">
        <v>2</v>
      </c>
      <c r="E2606" t="s">
        <v>14</v>
      </c>
      <c r="F2606" t="s">
        <v>15</v>
      </c>
      <c r="G2606">
        <v>6</v>
      </c>
      <c r="H2606" t="str">
        <f t="shared" si="204"/>
        <v>AWD</v>
      </c>
      <c r="I2606" s="2">
        <f t="shared" si="201"/>
        <v>2014</v>
      </c>
      <c r="J2606" s="2">
        <f t="shared" si="202"/>
        <v>9</v>
      </c>
      <c r="K2606" t="str">
        <f t="shared" si="203"/>
        <v>Waterjuffer</v>
      </c>
      <c r="L2606" s="25">
        <f t="shared" si="205"/>
        <v>35.285714285714285</v>
      </c>
    </row>
    <row r="2607" spans="1:12" x14ac:dyDescent="0.25">
      <c r="A2607">
        <v>18</v>
      </c>
      <c r="B2607" t="s">
        <v>70</v>
      </c>
      <c r="C2607" s="1">
        <v>41887.465277777781</v>
      </c>
      <c r="D2607">
        <v>5</v>
      </c>
      <c r="E2607" t="s">
        <v>63</v>
      </c>
      <c r="F2607" t="s">
        <v>64</v>
      </c>
      <c r="G2607">
        <v>3</v>
      </c>
      <c r="H2607" t="str">
        <f t="shared" si="204"/>
        <v>AWD</v>
      </c>
      <c r="I2607" s="2">
        <f t="shared" si="201"/>
        <v>2014</v>
      </c>
      <c r="J2607" s="2">
        <f t="shared" si="202"/>
        <v>9</v>
      </c>
      <c r="K2607" t="str">
        <f t="shared" si="203"/>
        <v>Glazenmakers</v>
      </c>
      <c r="L2607" s="25">
        <f t="shared" si="205"/>
        <v>35.285714285714285</v>
      </c>
    </row>
    <row r="2608" spans="1:12" x14ac:dyDescent="0.25">
      <c r="A2608">
        <v>18</v>
      </c>
      <c r="B2608" t="s">
        <v>70</v>
      </c>
      <c r="C2608" s="1">
        <v>41894.555555555555</v>
      </c>
      <c r="D2608">
        <v>1</v>
      </c>
      <c r="E2608" t="s">
        <v>34</v>
      </c>
      <c r="F2608" t="s">
        <v>35</v>
      </c>
      <c r="G2608">
        <v>14</v>
      </c>
      <c r="H2608" t="str">
        <f t="shared" si="204"/>
        <v>AWD</v>
      </c>
      <c r="I2608" s="2">
        <f t="shared" si="201"/>
        <v>2014</v>
      </c>
      <c r="J2608" s="2">
        <f t="shared" si="202"/>
        <v>9</v>
      </c>
      <c r="K2608" t="str">
        <f t="shared" si="203"/>
        <v>Pantserjuffers</v>
      </c>
      <c r="L2608" s="25">
        <f t="shared" si="205"/>
        <v>36.285714285714285</v>
      </c>
    </row>
    <row r="2609" spans="1:12" x14ac:dyDescent="0.25">
      <c r="A2609">
        <v>18</v>
      </c>
      <c r="B2609" t="s">
        <v>70</v>
      </c>
      <c r="C2609" s="1">
        <v>41894.555555555555</v>
      </c>
      <c r="D2609">
        <v>1</v>
      </c>
      <c r="E2609" t="s">
        <v>14</v>
      </c>
      <c r="F2609" t="s">
        <v>15</v>
      </c>
      <c r="G2609">
        <v>19</v>
      </c>
      <c r="H2609" t="str">
        <f t="shared" si="204"/>
        <v>AWD</v>
      </c>
      <c r="I2609" s="2">
        <f t="shared" si="201"/>
        <v>2014</v>
      </c>
      <c r="J2609" s="2">
        <f t="shared" si="202"/>
        <v>9</v>
      </c>
      <c r="K2609" t="str">
        <f t="shared" si="203"/>
        <v>Waterjuffer</v>
      </c>
      <c r="L2609" s="25">
        <f t="shared" si="205"/>
        <v>36.285714285714285</v>
      </c>
    </row>
    <row r="2610" spans="1:12" x14ac:dyDescent="0.25">
      <c r="A2610">
        <v>18</v>
      </c>
      <c r="B2610" t="s">
        <v>70</v>
      </c>
      <c r="C2610" s="1">
        <v>41894.555555555555</v>
      </c>
      <c r="D2610">
        <v>1</v>
      </c>
      <c r="E2610" t="s">
        <v>42</v>
      </c>
      <c r="F2610" t="s">
        <v>43</v>
      </c>
      <c r="G2610">
        <v>13</v>
      </c>
      <c r="H2610" t="str">
        <f t="shared" si="204"/>
        <v>AWD</v>
      </c>
      <c r="I2610" s="2">
        <f t="shared" si="201"/>
        <v>2014</v>
      </c>
      <c r="J2610" s="2">
        <f t="shared" si="202"/>
        <v>9</v>
      </c>
      <c r="K2610" t="str">
        <f t="shared" si="203"/>
        <v>Korenbouten</v>
      </c>
      <c r="L2610" s="25">
        <f t="shared" si="205"/>
        <v>36.285714285714285</v>
      </c>
    </row>
    <row r="2611" spans="1:12" x14ac:dyDescent="0.25">
      <c r="A2611">
        <v>18</v>
      </c>
      <c r="B2611" t="s">
        <v>70</v>
      </c>
      <c r="C2611" s="1">
        <v>41894.555555555555</v>
      </c>
      <c r="D2611">
        <v>2</v>
      </c>
      <c r="E2611" t="s">
        <v>34</v>
      </c>
      <c r="F2611" t="s">
        <v>35</v>
      </c>
      <c r="G2611">
        <v>30</v>
      </c>
      <c r="H2611" t="str">
        <f t="shared" si="204"/>
        <v>AWD</v>
      </c>
      <c r="I2611" s="2">
        <f t="shared" si="201"/>
        <v>2014</v>
      </c>
      <c r="J2611" s="2">
        <f t="shared" si="202"/>
        <v>9</v>
      </c>
      <c r="K2611" t="str">
        <f t="shared" si="203"/>
        <v>Pantserjuffers</v>
      </c>
      <c r="L2611" s="25">
        <f t="shared" si="205"/>
        <v>36.285714285714285</v>
      </c>
    </row>
    <row r="2612" spans="1:12" x14ac:dyDescent="0.25">
      <c r="A2612">
        <v>18</v>
      </c>
      <c r="B2612" t="s">
        <v>70</v>
      </c>
      <c r="C2612" s="1">
        <v>41894.555555555555</v>
      </c>
      <c r="D2612">
        <v>2</v>
      </c>
      <c r="E2612" t="s">
        <v>10</v>
      </c>
      <c r="F2612" t="s">
        <v>11</v>
      </c>
      <c r="G2612">
        <v>6</v>
      </c>
      <c r="H2612" t="str">
        <f t="shared" si="204"/>
        <v>AWD</v>
      </c>
      <c r="I2612" s="2">
        <f t="shared" si="201"/>
        <v>2014</v>
      </c>
      <c r="J2612" s="2">
        <f t="shared" si="202"/>
        <v>9</v>
      </c>
      <c r="K2612" t="str">
        <f t="shared" si="203"/>
        <v>Waterjuffer</v>
      </c>
      <c r="L2612" s="25">
        <f t="shared" si="205"/>
        <v>36.285714285714285</v>
      </c>
    </row>
    <row r="2613" spans="1:12" x14ac:dyDescent="0.25">
      <c r="A2613">
        <v>18</v>
      </c>
      <c r="B2613" t="s">
        <v>70</v>
      </c>
      <c r="C2613" s="1">
        <v>41894.555555555555</v>
      </c>
      <c r="D2613">
        <v>2</v>
      </c>
      <c r="E2613" t="s">
        <v>14</v>
      </c>
      <c r="F2613" t="s">
        <v>15</v>
      </c>
      <c r="G2613">
        <v>8</v>
      </c>
      <c r="H2613" t="str">
        <f t="shared" si="204"/>
        <v>AWD</v>
      </c>
      <c r="I2613" s="2">
        <f t="shared" si="201"/>
        <v>2014</v>
      </c>
      <c r="J2613" s="2">
        <f t="shared" si="202"/>
        <v>9</v>
      </c>
      <c r="K2613" t="str">
        <f t="shared" si="203"/>
        <v>Waterjuffer</v>
      </c>
      <c r="L2613" s="25">
        <f t="shared" si="205"/>
        <v>36.285714285714285</v>
      </c>
    </row>
    <row r="2614" spans="1:12" x14ac:dyDescent="0.25">
      <c r="A2614">
        <v>18</v>
      </c>
      <c r="B2614" t="s">
        <v>70</v>
      </c>
      <c r="C2614" s="1">
        <v>41894.555555555555</v>
      </c>
      <c r="D2614">
        <v>2</v>
      </c>
      <c r="E2614" t="s">
        <v>55</v>
      </c>
      <c r="F2614" t="s">
        <v>56</v>
      </c>
      <c r="G2614">
        <v>15</v>
      </c>
      <c r="H2614" t="str">
        <f t="shared" si="204"/>
        <v>AWD</v>
      </c>
      <c r="I2614" s="2">
        <f t="shared" si="201"/>
        <v>2014</v>
      </c>
      <c r="J2614" s="2">
        <f t="shared" si="202"/>
        <v>9</v>
      </c>
      <c r="K2614" t="str">
        <f t="shared" si="203"/>
        <v>Korenbouten</v>
      </c>
      <c r="L2614" s="25">
        <f t="shared" si="205"/>
        <v>36.285714285714285</v>
      </c>
    </row>
    <row r="2615" spans="1:12" x14ac:dyDescent="0.25">
      <c r="A2615">
        <v>18</v>
      </c>
      <c r="B2615" t="s">
        <v>70</v>
      </c>
      <c r="C2615" s="1">
        <v>41894.555555555555</v>
      </c>
      <c r="D2615">
        <v>2</v>
      </c>
      <c r="E2615" t="s">
        <v>42</v>
      </c>
      <c r="F2615" t="s">
        <v>43</v>
      </c>
      <c r="G2615">
        <v>8</v>
      </c>
      <c r="H2615" t="str">
        <f t="shared" si="204"/>
        <v>AWD</v>
      </c>
      <c r="I2615" s="2">
        <f t="shared" si="201"/>
        <v>2014</v>
      </c>
      <c r="J2615" s="2">
        <f t="shared" si="202"/>
        <v>9</v>
      </c>
      <c r="K2615" t="str">
        <f t="shared" si="203"/>
        <v>Korenbouten</v>
      </c>
      <c r="L2615" s="25">
        <f t="shared" si="205"/>
        <v>36.285714285714285</v>
      </c>
    </row>
    <row r="2616" spans="1:12" x14ac:dyDescent="0.25">
      <c r="A2616">
        <v>18</v>
      </c>
      <c r="B2616" t="s">
        <v>70</v>
      </c>
      <c r="C2616" s="1">
        <v>41894.555555555555</v>
      </c>
      <c r="D2616">
        <v>5</v>
      </c>
      <c r="E2616" t="s">
        <v>36</v>
      </c>
      <c r="F2616" t="s">
        <v>37</v>
      </c>
      <c r="G2616">
        <v>3</v>
      </c>
      <c r="H2616" t="str">
        <f t="shared" si="204"/>
        <v>AWD</v>
      </c>
      <c r="I2616" s="2">
        <f t="shared" si="201"/>
        <v>2014</v>
      </c>
      <c r="J2616" s="2">
        <f t="shared" si="202"/>
        <v>9</v>
      </c>
      <c r="K2616" t="str">
        <f t="shared" si="203"/>
        <v>Glazenmakers</v>
      </c>
      <c r="L2616" s="25">
        <f t="shared" si="205"/>
        <v>36.285714285714285</v>
      </c>
    </row>
    <row r="2617" spans="1:12" x14ac:dyDescent="0.25">
      <c r="A2617">
        <v>18</v>
      </c>
      <c r="B2617" t="s">
        <v>70</v>
      </c>
      <c r="C2617" s="1">
        <v>41907.572916666664</v>
      </c>
      <c r="D2617">
        <v>1</v>
      </c>
      <c r="E2617" t="s">
        <v>34</v>
      </c>
      <c r="F2617" t="s">
        <v>35</v>
      </c>
      <c r="G2617">
        <v>3</v>
      </c>
      <c r="H2617" t="str">
        <f t="shared" si="204"/>
        <v>AWD</v>
      </c>
      <c r="I2617" s="2">
        <f t="shared" si="201"/>
        <v>2014</v>
      </c>
      <c r="J2617" s="2">
        <f t="shared" si="202"/>
        <v>9</v>
      </c>
      <c r="K2617" t="str">
        <f t="shared" si="203"/>
        <v>Pantserjuffers</v>
      </c>
      <c r="L2617" s="25">
        <f t="shared" si="205"/>
        <v>38.142857142857146</v>
      </c>
    </row>
    <row r="2618" spans="1:12" x14ac:dyDescent="0.25">
      <c r="A2618">
        <v>18</v>
      </c>
      <c r="B2618" t="s">
        <v>70</v>
      </c>
      <c r="C2618" s="1">
        <v>41907.572916666664</v>
      </c>
      <c r="D2618">
        <v>1</v>
      </c>
      <c r="E2618" t="s">
        <v>71</v>
      </c>
      <c r="F2618" t="s">
        <v>72</v>
      </c>
      <c r="G2618">
        <v>1</v>
      </c>
      <c r="H2618" t="str">
        <f t="shared" si="204"/>
        <v>AWD</v>
      </c>
      <c r="I2618" s="2">
        <f t="shared" ref="I2618:I2681" si="206">YEAR(C2618)</f>
        <v>2014</v>
      </c>
      <c r="J2618" s="2">
        <f t="shared" ref="J2618:J2681" si="207">MONTH(C2618)</f>
        <v>9</v>
      </c>
      <c r="K2618" t="str">
        <f t="shared" ref="K2618:K2681" si="208">VLOOKUP(E2618,$Q$2:$R$100,2,FALSE)</f>
        <v>Waterjuffer</v>
      </c>
      <c r="L2618" s="25">
        <f t="shared" si="205"/>
        <v>38.142857142857146</v>
      </c>
    </row>
    <row r="2619" spans="1:12" x14ac:dyDescent="0.25">
      <c r="A2619">
        <v>18</v>
      </c>
      <c r="B2619" t="s">
        <v>70</v>
      </c>
      <c r="C2619" s="1">
        <v>41907.572916666664</v>
      </c>
      <c r="D2619">
        <v>1</v>
      </c>
      <c r="E2619" t="s">
        <v>36</v>
      </c>
      <c r="F2619" t="s">
        <v>37</v>
      </c>
      <c r="G2619">
        <v>1</v>
      </c>
      <c r="H2619" t="str">
        <f t="shared" si="204"/>
        <v>AWD</v>
      </c>
      <c r="I2619" s="2">
        <f t="shared" si="206"/>
        <v>2014</v>
      </c>
      <c r="J2619" s="2">
        <f t="shared" si="207"/>
        <v>9</v>
      </c>
      <c r="K2619" t="str">
        <f t="shared" si="208"/>
        <v>Glazenmakers</v>
      </c>
      <c r="L2619" s="25">
        <f t="shared" si="205"/>
        <v>38.142857142857146</v>
      </c>
    </row>
    <row r="2620" spans="1:12" x14ac:dyDescent="0.25">
      <c r="A2620">
        <v>18</v>
      </c>
      <c r="B2620" t="s">
        <v>70</v>
      </c>
      <c r="C2620" s="1">
        <v>41907.572916666664</v>
      </c>
      <c r="D2620">
        <v>1</v>
      </c>
      <c r="E2620" t="s">
        <v>42</v>
      </c>
      <c r="F2620" t="s">
        <v>43</v>
      </c>
      <c r="G2620">
        <v>6</v>
      </c>
      <c r="H2620" t="str">
        <f t="shared" si="204"/>
        <v>AWD</v>
      </c>
      <c r="I2620" s="2">
        <f t="shared" si="206"/>
        <v>2014</v>
      </c>
      <c r="J2620" s="2">
        <f t="shared" si="207"/>
        <v>9</v>
      </c>
      <c r="K2620" t="str">
        <f t="shared" si="208"/>
        <v>Korenbouten</v>
      </c>
      <c r="L2620" s="25">
        <f t="shared" si="205"/>
        <v>38.142857142857146</v>
      </c>
    </row>
    <row r="2621" spans="1:12" x14ac:dyDescent="0.25">
      <c r="A2621">
        <v>18</v>
      </c>
      <c r="B2621" t="s">
        <v>70</v>
      </c>
      <c r="C2621" s="1">
        <v>41907.572916666664</v>
      </c>
      <c r="D2621">
        <v>1</v>
      </c>
      <c r="E2621" t="s">
        <v>14</v>
      </c>
      <c r="F2621" t="s">
        <v>15</v>
      </c>
      <c r="G2621">
        <v>2</v>
      </c>
      <c r="H2621" t="str">
        <f t="shared" si="204"/>
        <v>AWD</v>
      </c>
      <c r="I2621" s="2">
        <f t="shared" si="206"/>
        <v>2014</v>
      </c>
      <c r="J2621" s="2">
        <f t="shared" si="207"/>
        <v>9</v>
      </c>
      <c r="K2621" t="str">
        <f t="shared" si="208"/>
        <v>Waterjuffer</v>
      </c>
      <c r="L2621" s="25">
        <f t="shared" si="205"/>
        <v>38.142857142857146</v>
      </c>
    </row>
    <row r="2622" spans="1:12" x14ac:dyDescent="0.25">
      <c r="A2622">
        <v>18</v>
      </c>
      <c r="B2622" t="s">
        <v>70</v>
      </c>
      <c r="C2622" s="1">
        <v>41907.572916666664</v>
      </c>
      <c r="D2622">
        <v>2</v>
      </c>
      <c r="E2622" t="s">
        <v>34</v>
      </c>
      <c r="F2622" t="s">
        <v>35</v>
      </c>
      <c r="G2622">
        <v>16</v>
      </c>
      <c r="H2622" t="str">
        <f t="shared" si="204"/>
        <v>AWD</v>
      </c>
      <c r="I2622" s="2">
        <f t="shared" si="206"/>
        <v>2014</v>
      </c>
      <c r="J2622" s="2">
        <f t="shared" si="207"/>
        <v>9</v>
      </c>
      <c r="K2622" t="str">
        <f t="shared" si="208"/>
        <v>Pantserjuffers</v>
      </c>
      <c r="L2622" s="25">
        <f t="shared" si="205"/>
        <v>38.142857142857146</v>
      </c>
    </row>
    <row r="2623" spans="1:12" x14ac:dyDescent="0.25">
      <c r="A2623">
        <v>18</v>
      </c>
      <c r="B2623" t="s">
        <v>70</v>
      </c>
      <c r="C2623" s="1">
        <v>41907.572916666664</v>
      </c>
      <c r="D2623">
        <v>2</v>
      </c>
      <c r="E2623" t="s">
        <v>36</v>
      </c>
      <c r="F2623" t="s">
        <v>37</v>
      </c>
      <c r="G2623">
        <v>1</v>
      </c>
      <c r="H2623" t="str">
        <f t="shared" si="204"/>
        <v>AWD</v>
      </c>
      <c r="I2623" s="2">
        <f t="shared" si="206"/>
        <v>2014</v>
      </c>
      <c r="J2623" s="2">
        <f t="shared" si="207"/>
        <v>9</v>
      </c>
      <c r="K2623" t="str">
        <f t="shared" si="208"/>
        <v>Glazenmakers</v>
      </c>
      <c r="L2623" s="25">
        <f t="shared" si="205"/>
        <v>38.142857142857146</v>
      </c>
    </row>
    <row r="2624" spans="1:12" x14ac:dyDescent="0.25">
      <c r="A2624">
        <v>18</v>
      </c>
      <c r="B2624" t="s">
        <v>70</v>
      </c>
      <c r="C2624" s="1">
        <v>41907.572916666664</v>
      </c>
      <c r="D2624">
        <v>2</v>
      </c>
      <c r="E2624" t="s">
        <v>42</v>
      </c>
      <c r="F2624" t="s">
        <v>43</v>
      </c>
      <c r="G2624">
        <v>5</v>
      </c>
      <c r="H2624" t="str">
        <f t="shared" si="204"/>
        <v>AWD</v>
      </c>
      <c r="I2624" s="2">
        <f t="shared" si="206"/>
        <v>2014</v>
      </c>
      <c r="J2624" s="2">
        <f t="shared" si="207"/>
        <v>9</v>
      </c>
      <c r="K2624" t="str">
        <f t="shared" si="208"/>
        <v>Korenbouten</v>
      </c>
      <c r="L2624" s="25">
        <f t="shared" si="205"/>
        <v>38.142857142857146</v>
      </c>
    </row>
    <row r="2625" spans="1:12" x14ac:dyDescent="0.25">
      <c r="A2625">
        <v>18</v>
      </c>
      <c r="B2625" t="s">
        <v>70</v>
      </c>
      <c r="C2625" s="1">
        <v>41907.572916666664</v>
      </c>
      <c r="D2625">
        <v>4</v>
      </c>
      <c r="E2625" t="s">
        <v>36</v>
      </c>
      <c r="F2625" t="s">
        <v>37</v>
      </c>
      <c r="G2625">
        <v>3</v>
      </c>
      <c r="H2625" t="str">
        <f t="shared" si="204"/>
        <v>AWD</v>
      </c>
      <c r="I2625" s="2">
        <f t="shared" si="206"/>
        <v>2014</v>
      </c>
      <c r="J2625" s="2">
        <f t="shared" si="207"/>
        <v>9</v>
      </c>
      <c r="K2625" t="str">
        <f t="shared" si="208"/>
        <v>Glazenmakers</v>
      </c>
      <c r="L2625" s="25">
        <f t="shared" si="205"/>
        <v>38.142857142857146</v>
      </c>
    </row>
    <row r="2626" spans="1:12" x14ac:dyDescent="0.25">
      <c r="A2626">
        <v>18</v>
      </c>
      <c r="B2626" t="s">
        <v>70</v>
      </c>
      <c r="C2626" s="1">
        <v>41907.572916666664</v>
      </c>
      <c r="D2626">
        <v>5</v>
      </c>
      <c r="E2626" t="s">
        <v>36</v>
      </c>
      <c r="F2626" t="s">
        <v>37</v>
      </c>
      <c r="G2626">
        <v>2</v>
      </c>
      <c r="H2626" t="str">
        <f t="shared" ref="H2626:H2689" si="209">VLOOKUP(A2626,$N$2:$O$51,2,FALSE)</f>
        <v>AWD</v>
      </c>
      <c r="I2626" s="2">
        <f t="shared" si="206"/>
        <v>2014</v>
      </c>
      <c r="J2626" s="2">
        <f t="shared" si="207"/>
        <v>9</v>
      </c>
      <c r="K2626" t="str">
        <f t="shared" si="208"/>
        <v>Glazenmakers</v>
      </c>
      <c r="L2626" s="25">
        <f t="shared" si="205"/>
        <v>38.142857142857146</v>
      </c>
    </row>
    <row r="2627" spans="1:12" x14ac:dyDescent="0.25">
      <c r="A2627">
        <v>18</v>
      </c>
      <c r="B2627" t="s">
        <v>70</v>
      </c>
      <c r="C2627" s="1">
        <v>42135.614583333336</v>
      </c>
      <c r="D2627">
        <v>1</v>
      </c>
      <c r="E2627" t="s">
        <v>14</v>
      </c>
      <c r="F2627" t="s">
        <v>15</v>
      </c>
      <c r="G2627">
        <v>1</v>
      </c>
      <c r="H2627" t="str">
        <f t="shared" si="209"/>
        <v>AWD</v>
      </c>
      <c r="I2627" s="2">
        <f t="shared" si="206"/>
        <v>2015</v>
      </c>
      <c r="J2627" s="2">
        <f t="shared" si="207"/>
        <v>5</v>
      </c>
      <c r="K2627" t="str">
        <f t="shared" si="208"/>
        <v>Waterjuffer</v>
      </c>
      <c r="L2627" s="25">
        <f t="shared" ref="L2627:L2690" si="210">(ROUNDDOWN(C2627-DATE(I2627,1,1),0))/7</f>
        <v>18.571428571428573</v>
      </c>
    </row>
    <row r="2628" spans="1:12" x14ac:dyDescent="0.25">
      <c r="A2628">
        <v>18</v>
      </c>
      <c r="B2628" t="s">
        <v>70</v>
      </c>
      <c r="C2628" s="1">
        <v>42135.614583333336</v>
      </c>
      <c r="D2628">
        <v>2</v>
      </c>
      <c r="E2628" t="s">
        <v>14</v>
      </c>
      <c r="F2628" t="s">
        <v>15</v>
      </c>
      <c r="G2628">
        <v>3</v>
      </c>
      <c r="H2628" t="str">
        <f t="shared" si="209"/>
        <v>AWD</v>
      </c>
      <c r="I2628" s="2">
        <f t="shared" si="206"/>
        <v>2015</v>
      </c>
      <c r="J2628" s="2">
        <f t="shared" si="207"/>
        <v>5</v>
      </c>
      <c r="K2628" t="str">
        <f t="shared" si="208"/>
        <v>Waterjuffer</v>
      </c>
      <c r="L2628" s="25">
        <f t="shared" si="210"/>
        <v>18.571428571428573</v>
      </c>
    </row>
    <row r="2629" spans="1:12" x14ac:dyDescent="0.25">
      <c r="A2629">
        <v>18</v>
      </c>
      <c r="B2629" t="s">
        <v>70</v>
      </c>
      <c r="C2629" s="1">
        <v>42146.510416666664</v>
      </c>
      <c r="D2629">
        <v>1</v>
      </c>
      <c r="E2629" t="s">
        <v>10</v>
      </c>
      <c r="F2629" t="s">
        <v>11</v>
      </c>
      <c r="G2629">
        <v>88</v>
      </c>
      <c r="H2629" t="str">
        <f t="shared" si="209"/>
        <v>AWD</v>
      </c>
      <c r="I2629" s="2">
        <f t="shared" si="206"/>
        <v>2015</v>
      </c>
      <c r="J2629" s="2">
        <f t="shared" si="207"/>
        <v>5</v>
      </c>
      <c r="K2629" t="str">
        <f t="shared" si="208"/>
        <v>Waterjuffer</v>
      </c>
      <c r="L2629" s="25">
        <f t="shared" si="210"/>
        <v>20.142857142857142</v>
      </c>
    </row>
    <row r="2630" spans="1:12" x14ac:dyDescent="0.25">
      <c r="A2630">
        <v>18</v>
      </c>
      <c r="B2630" t="s">
        <v>70</v>
      </c>
      <c r="C2630" s="1">
        <v>42146.510416666664</v>
      </c>
      <c r="D2630">
        <v>1</v>
      </c>
      <c r="E2630" t="s">
        <v>12</v>
      </c>
      <c r="F2630" t="s">
        <v>13</v>
      </c>
      <c r="G2630">
        <v>2</v>
      </c>
      <c r="H2630" t="str">
        <f t="shared" si="209"/>
        <v>AWD</v>
      </c>
      <c r="I2630" s="2">
        <f t="shared" si="206"/>
        <v>2015</v>
      </c>
      <c r="J2630" s="2">
        <f t="shared" si="207"/>
        <v>5</v>
      </c>
      <c r="K2630" t="str">
        <f t="shared" si="208"/>
        <v>Waterjuffer</v>
      </c>
      <c r="L2630" s="25">
        <f t="shared" si="210"/>
        <v>20.142857142857142</v>
      </c>
    </row>
    <row r="2631" spans="1:12" x14ac:dyDescent="0.25">
      <c r="A2631">
        <v>18</v>
      </c>
      <c r="B2631" t="s">
        <v>70</v>
      </c>
      <c r="C2631" s="1">
        <v>42146.510416666664</v>
      </c>
      <c r="D2631">
        <v>1</v>
      </c>
      <c r="E2631" t="s">
        <v>14</v>
      </c>
      <c r="F2631" t="s">
        <v>15</v>
      </c>
      <c r="G2631">
        <v>37</v>
      </c>
      <c r="H2631" t="str">
        <f t="shared" si="209"/>
        <v>AWD</v>
      </c>
      <c r="I2631" s="2">
        <f t="shared" si="206"/>
        <v>2015</v>
      </c>
      <c r="J2631" s="2">
        <f t="shared" si="207"/>
        <v>5</v>
      </c>
      <c r="K2631" t="str">
        <f t="shared" si="208"/>
        <v>Waterjuffer</v>
      </c>
      <c r="L2631" s="25">
        <f t="shared" si="210"/>
        <v>20.142857142857142</v>
      </c>
    </row>
    <row r="2632" spans="1:12" x14ac:dyDescent="0.25">
      <c r="A2632">
        <v>18</v>
      </c>
      <c r="B2632" t="s">
        <v>70</v>
      </c>
      <c r="C2632" s="1">
        <v>42146.510416666664</v>
      </c>
      <c r="D2632">
        <v>1</v>
      </c>
      <c r="E2632" t="s">
        <v>28</v>
      </c>
      <c r="F2632" t="s">
        <v>29</v>
      </c>
      <c r="G2632">
        <v>6</v>
      </c>
      <c r="H2632" t="str">
        <f t="shared" si="209"/>
        <v>AWD</v>
      </c>
      <c r="I2632" s="2">
        <f t="shared" si="206"/>
        <v>2015</v>
      </c>
      <c r="J2632" s="2">
        <f t="shared" si="207"/>
        <v>5</v>
      </c>
      <c r="K2632" t="str">
        <f t="shared" si="208"/>
        <v>Korenbouten</v>
      </c>
      <c r="L2632" s="25">
        <f t="shared" si="210"/>
        <v>20.142857142857142</v>
      </c>
    </row>
    <row r="2633" spans="1:12" x14ac:dyDescent="0.25">
      <c r="A2633">
        <v>18</v>
      </c>
      <c r="B2633" t="s">
        <v>70</v>
      </c>
      <c r="C2633" s="1">
        <v>42146.510416666664</v>
      </c>
      <c r="D2633">
        <v>2</v>
      </c>
      <c r="E2633" t="s">
        <v>10</v>
      </c>
      <c r="F2633" t="s">
        <v>11</v>
      </c>
      <c r="G2633">
        <v>38</v>
      </c>
      <c r="H2633" t="str">
        <f t="shared" si="209"/>
        <v>AWD</v>
      </c>
      <c r="I2633" s="2">
        <f t="shared" si="206"/>
        <v>2015</v>
      </c>
      <c r="J2633" s="2">
        <f t="shared" si="207"/>
        <v>5</v>
      </c>
      <c r="K2633" t="str">
        <f t="shared" si="208"/>
        <v>Waterjuffer</v>
      </c>
      <c r="L2633" s="25">
        <f t="shared" si="210"/>
        <v>20.142857142857142</v>
      </c>
    </row>
    <row r="2634" spans="1:12" x14ac:dyDescent="0.25">
      <c r="A2634">
        <v>18</v>
      </c>
      <c r="B2634" t="s">
        <v>70</v>
      </c>
      <c r="C2634" s="1">
        <v>42146.510416666664</v>
      </c>
      <c r="D2634">
        <v>2</v>
      </c>
      <c r="E2634" t="s">
        <v>14</v>
      </c>
      <c r="F2634" t="s">
        <v>15</v>
      </c>
      <c r="G2634">
        <v>40</v>
      </c>
      <c r="H2634" t="str">
        <f t="shared" si="209"/>
        <v>AWD</v>
      </c>
      <c r="I2634" s="2">
        <f t="shared" si="206"/>
        <v>2015</v>
      </c>
      <c r="J2634" s="2">
        <f t="shared" si="207"/>
        <v>5</v>
      </c>
      <c r="K2634" t="str">
        <f t="shared" si="208"/>
        <v>Waterjuffer</v>
      </c>
      <c r="L2634" s="25">
        <f t="shared" si="210"/>
        <v>20.142857142857142</v>
      </c>
    </row>
    <row r="2635" spans="1:12" x14ac:dyDescent="0.25">
      <c r="A2635">
        <v>18</v>
      </c>
      <c r="B2635" t="s">
        <v>70</v>
      </c>
      <c r="C2635" s="1">
        <v>42146.510416666664</v>
      </c>
      <c r="D2635">
        <v>2</v>
      </c>
      <c r="E2635" t="s">
        <v>22</v>
      </c>
      <c r="F2635" t="s">
        <v>23</v>
      </c>
      <c r="G2635">
        <v>2</v>
      </c>
      <c r="H2635" t="str">
        <f t="shared" si="209"/>
        <v>AWD</v>
      </c>
      <c r="I2635" s="2">
        <f t="shared" si="206"/>
        <v>2015</v>
      </c>
      <c r="J2635" s="2">
        <f t="shared" si="207"/>
        <v>5</v>
      </c>
      <c r="K2635" t="str">
        <f t="shared" si="208"/>
        <v>Glazenmakers</v>
      </c>
      <c r="L2635" s="25">
        <f t="shared" si="210"/>
        <v>20.142857142857142</v>
      </c>
    </row>
    <row r="2636" spans="1:12" x14ac:dyDescent="0.25">
      <c r="A2636">
        <v>18</v>
      </c>
      <c r="B2636" t="s">
        <v>70</v>
      </c>
      <c r="C2636" s="1">
        <v>42146.510416666664</v>
      </c>
      <c r="D2636">
        <v>2</v>
      </c>
      <c r="E2636" t="s">
        <v>28</v>
      </c>
      <c r="F2636" t="s">
        <v>29</v>
      </c>
      <c r="G2636">
        <v>10</v>
      </c>
      <c r="H2636" t="str">
        <f t="shared" si="209"/>
        <v>AWD</v>
      </c>
      <c r="I2636" s="2">
        <f t="shared" si="206"/>
        <v>2015</v>
      </c>
      <c r="J2636" s="2">
        <f t="shared" si="207"/>
        <v>5</v>
      </c>
      <c r="K2636" t="str">
        <f t="shared" si="208"/>
        <v>Korenbouten</v>
      </c>
      <c r="L2636" s="25">
        <f t="shared" si="210"/>
        <v>20.142857142857142</v>
      </c>
    </row>
    <row r="2637" spans="1:12" x14ac:dyDescent="0.25">
      <c r="A2637">
        <v>18</v>
      </c>
      <c r="B2637" t="s">
        <v>70</v>
      </c>
      <c r="C2637" s="1">
        <v>42146.510416666664</v>
      </c>
      <c r="D2637">
        <v>4</v>
      </c>
      <c r="E2637" t="s">
        <v>22</v>
      </c>
      <c r="F2637" t="s">
        <v>23</v>
      </c>
      <c r="G2637">
        <v>4</v>
      </c>
      <c r="H2637" t="str">
        <f t="shared" si="209"/>
        <v>AWD</v>
      </c>
      <c r="I2637" s="2">
        <f t="shared" si="206"/>
        <v>2015</v>
      </c>
      <c r="J2637" s="2">
        <f t="shared" si="207"/>
        <v>5</v>
      </c>
      <c r="K2637" t="str">
        <f t="shared" si="208"/>
        <v>Glazenmakers</v>
      </c>
      <c r="L2637" s="25">
        <f t="shared" si="210"/>
        <v>20.142857142857142</v>
      </c>
    </row>
    <row r="2638" spans="1:12" x14ac:dyDescent="0.25">
      <c r="A2638">
        <v>18</v>
      </c>
      <c r="B2638" t="s">
        <v>70</v>
      </c>
      <c r="C2638" s="1">
        <v>42146.510416666664</v>
      </c>
      <c r="D2638">
        <v>4</v>
      </c>
      <c r="E2638" t="s">
        <v>28</v>
      </c>
      <c r="F2638" t="s">
        <v>29</v>
      </c>
      <c r="G2638">
        <v>4</v>
      </c>
      <c r="H2638" t="str">
        <f t="shared" si="209"/>
        <v>AWD</v>
      </c>
      <c r="I2638" s="2">
        <f t="shared" si="206"/>
        <v>2015</v>
      </c>
      <c r="J2638" s="2">
        <f t="shared" si="207"/>
        <v>5</v>
      </c>
      <c r="K2638" t="str">
        <f t="shared" si="208"/>
        <v>Korenbouten</v>
      </c>
      <c r="L2638" s="25">
        <f t="shared" si="210"/>
        <v>20.142857142857142</v>
      </c>
    </row>
    <row r="2639" spans="1:12" x14ac:dyDescent="0.25">
      <c r="A2639">
        <v>18</v>
      </c>
      <c r="B2639" t="s">
        <v>70</v>
      </c>
      <c r="C2639" s="1">
        <v>42146.510416666664</v>
      </c>
      <c r="D2639">
        <v>5</v>
      </c>
      <c r="E2639" t="s">
        <v>22</v>
      </c>
      <c r="F2639" t="s">
        <v>23</v>
      </c>
      <c r="G2639">
        <v>9</v>
      </c>
      <c r="H2639" t="str">
        <f t="shared" si="209"/>
        <v>AWD</v>
      </c>
      <c r="I2639" s="2">
        <f t="shared" si="206"/>
        <v>2015</v>
      </c>
      <c r="J2639" s="2">
        <f t="shared" si="207"/>
        <v>5</v>
      </c>
      <c r="K2639" t="str">
        <f t="shared" si="208"/>
        <v>Glazenmakers</v>
      </c>
      <c r="L2639" s="25">
        <f t="shared" si="210"/>
        <v>20.142857142857142</v>
      </c>
    </row>
    <row r="2640" spans="1:12" x14ac:dyDescent="0.25">
      <c r="A2640">
        <v>18</v>
      </c>
      <c r="B2640" t="s">
        <v>70</v>
      </c>
      <c r="C2640" s="1">
        <v>42146.510416666664</v>
      </c>
      <c r="D2640">
        <v>5</v>
      </c>
      <c r="E2640" t="s">
        <v>28</v>
      </c>
      <c r="F2640" t="s">
        <v>29</v>
      </c>
      <c r="G2640">
        <v>3</v>
      </c>
      <c r="H2640" t="str">
        <f t="shared" si="209"/>
        <v>AWD</v>
      </c>
      <c r="I2640" s="2">
        <f t="shared" si="206"/>
        <v>2015</v>
      </c>
      <c r="J2640" s="2">
        <f t="shared" si="207"/>
        <v>5</v>
      </c>
      <c r="K2640" t="str">
        <f t="shared" si="208"/>
        <v>Korenbouten</v>
      </c>
      <c r="L2640" s="25">
        <f t="shared" si="210"/>
        <v>20.142857142857142</v>
      </c>
    </row>
    <row r="2641" spans="1:12" x14ac:dyDescent="0.25">
      <c r="A2641">
        <v>18</v>
      </c>
      <c r="B2641" t="s">
        <v>70</v>
      </c>
      <c r="C2641" s="1">
        <v>42160.548611111109</v>
      </c>
      <c r="D2641">
        <v>1</v>
      </c>
      <c r="E2641" t="s">
        <v>10</v>
      </c>
      <c r="F2641" t="s">
        <v>11</v>
      </c>
      <c r="G2641">
        <v>8</v>
      </c>
      <c r="H2641" t="str">
        <f t="shared" si="209"/>
        <v>AWD</v>
      </c>
      <c r="I2641" s="2">
        <f t="shared" si="206"/>
        <v>2015</v>
      </c>
      <c r="J2641" s="2">
        <f t="shared" si="207"/>
        <v>6</v>
      </c>
      <c r="K2641" t="str">
        <f t="shared" si="208"/>
        <v>Waterjuffer</v>
      </c>
      <c r="L2641" s="25">
        <f t="shared" si="210"/>
        <v>22.142857142857142</v>
      </c>
    </row>
    <row r="2642" spans="1:12" x14ac:dyDescent="0.25">
      <c r="A2642">
        <v>18</v>
      </c>
      <c r="B2642" t="s">
        <v>70</v>
      </c>
      <c r="C2642" s="1">
        <v>42160.548611111109</v>
      </c>
      <c r="D2642">
        <v>1</v>
      </c>
      <c r="E2642" t="s">
        <v>14</v>
      </c>
      <c r="F2642" t="s">
        <v>15</v>
      </c>
      <c r="G2642">
        <v>10</v>
      </c>
      <c r="H2642" t="str">
        <f t="shared" si="209"/>
        <v>AWD</v>
      </c>
      <c r="I2642" s="2">
        <f t="shared" si="206"/>
        <v>2015</v>
      </c>
      <c r="J2642" s="2">
        <f t="shared" si="207"/>
        <v>6</v>
      </c>
      <c r="K2642" t="str">
        <f t="shared" si="208"/>
        <v>Waterjuffer</v>
      </c>
      <c r="L2642" s="25">
        <f t="shared" si="210"/>
        <v>22.142857142857142</v>
      </c>
    </row>
    <row r="2643" spans="1:12" x14ac:dyDescent="0.25">
      <c r="A2643">
        <v>18</v>
      </c>
      <c r="B2643" t="s">
        <v>70</v>
      </c>
      <c r="C2643" s="1">
        <v>42160.548611111109</v>
      </c>
      <c r="D2643">
        <v>1</v>
      </c>
      <c r="E2643" t="s">
        <v>22</v>
      </c>
      <c r="F2643" t="s">
        <v>23</v>
      </c>
      <c r="G2643">
        <v>1</v>
      </c>
      <c r="H2643" t="str">
        <f t="shared" si="209"/>
        <v>AWD</v>
      </c>
      <c r="I2643" s="2">
        <f t="shared" si="206"/>
        <v>2015</v>
      </c>
      <c r="J2643" s="2">
        <f t="shared" si="207"/>
        <v>6</v>
      </c>
      <c r="K2643" t="str">
        <f t="shared" si="208"/>
        <v>Glazenmakers</v>
      </c>
      <c r="L2643" s="25">
        <f t="shared" si="210"/>
        <v>22.142857142857142</v>
      </c>
    </row>
    <row r="2644" spans="1:12" x14ac:dyDescent="0.25">
      <c r="A2644">
        <v>18</v>
      </c>
      <c r="B2644" t="s">
        <v>70</v>
      </c>
      <c r="C2644" s="1">
        <v>42160.548611111109</v>
      </c>
      <c r="D2644">
        <v>1</v>
      </c>
      <c r="E2644" t="s">
        <v>26</v>
      </c>
      <c r="F2644" t="s">
        <v>27</v>
      </c>
      <c r="G2644">
        <v>1</v>
      </c>
      <c r="H2644" t="str">
        <f t="shared" si="209"/>
        <v>AWD</v>
      </c>
      <c r="I2644" s="2">
        <f t="shared" si="206"/>
        <v>2015</v>
      </c>
      <c r="J2644" s="2">
        <f t="shared" si="207"/>
        <v>6</v>
      </c>
      <c r="K2644" t="str">
        <f t="shared" si="208"/>
        <v>Glazenmakers</v>
      </c>
      <c r="L2644" s="25">
        <f t="shared" si="210"/>
        <v>22.142857142857142</v>
      </c>
    </row>
    <row r="2645" spans="1:12" x14ac:dyDescent="0.25">
      <c r="A2645">
        <v>18</v>
      </c>
      <c r="B2645" t="s">
        <v>70</v>
      </c>
      <c r="C2645" s="1">
        <v>42160.548611111109</v>
      </c>
      <c r="D2645">
        <v>1</v>
      </c>
      <c r="E2645" t="s">
        <v>18</v>
      </c>
      <c r="F2645" t="s">
        <v>19</v>
      </c>
      <c r="G2645">
        <v>1</v>
      </c>
      <c r="H2645" t="str">
        <f t="shared" si="209"/>
        <v>AWD</v>
      </c>
      <c r="I2645" s="2">
        <f t="shared" si="206"/>
        <v>2015</v>
      </c>
      <c r="J2645" s="2">
        <f t="shared" si="207"/>
        <v>6</v>
      </c>
      <c r="K2645" t="str">
        <f t="shared" si="208"/>
        <v>Korenbouten</v>
      </c>
      <c r="L2645" s="25">
        <f t="shared" si="210"/>
        <v>22.142857142857142</v>
      </c>
    </row>
    <row r="2646" spans="1:12" x14ac:dyDescent="0.25">
      <c r="A2646">
        <v>18</v>
      </c>
      <c r="B2646" t="s">
        <v>70</v>
      </c>
      <c r="C2646" s="1">
        <v>42160.548611111109</v>
      </c>
      <c r="D2646">
        <v>2</v>
      </c>
      <c r="E2646" t="s">
        <v>10</v>
      </c>
      <c r="F2646" t="s">
        <v>11</v>
      </c>
      <c r="G2646">
        <v>12</v>
      </c>
      <c r="H2646" t="str">
        <f t="shared" si="209"/>
        <v>AWD</v>
      </c>
      <c r="I2646" s="2">
        <f t="shared" si="206"/>
        <v>2015</v>
      </c>
      <c r="J2646" s="2">
        <f t="shared" si="207"/>
        <v>6</v>
      </c>
      <c r="K2646" t="str">
        <f t="shared" si="208"/>
        <v>Waterjuffer</v>
      </c>
      <c r="L2646" s="25">
        <f t="shared" si="210"/>
        <v>22.142857142857142</v>
      </c>
    </row>
    <row r="2647" spans="1:12" x14ac:dyDescent="0.25">
      <c r="A2647">
        <v>18</v>
      </c>
      <c r="B2647" t="s">
        <v>70</v>
      </c>
      <c r="C2647" s="1">
        <v>42160.548611111109</v>
      </c>
      <c r="D2647">
        <v>2</v>
      </c>
      <c r="E2647" t="s">
        <v>14</v>
      </c>
      <c r="F2647" t="s">
        <v>15</v>
      </c>
      <c r="G2647">
        <v>14</v>
      </c>
      <c r="H2647" t="str">
        <f t="shared" si="209"/>
        <v>AWD</v>
      </c>
      <c r="I2647" s="2">
        <f t="shared" si="206"/>
        <v>2015</v>
      </c>
      <c r="J2647" s="2">
        <f t="shared" si="207"/>
        <v>6</v>
      </c>
      <c r="K2647" t="str">
        <f t="shared" si="208"/>
        <v>Waterjuffer</v>
      </c>
      <c r="L2647" s="25">
        <f t="shared" si="210"/>
        <v>22.142857142857142</v>
      </c>
    </row>
    <row r="2648" spans="1:12" x14ac:dyDescent="0.25">
      <c r="A2648">
        <v>18</v>
      </c>
      <c r="B2648" t="s">
        <v>70</v>
      </c>
      <c r="C2648" s="1">
        <v>42160.548611111109</v>
      </c>
      <c r="D2648">
        <v>2</v>
      </c>
      <c r="E2648" t="s">
        <v>26</v>
      </c>
      <c r="F2648" t="s">
        <v>27</v>
      </c>
      <c r="G2648">
        <v>2</v>
      </c>
      <c r="H2648" t="str">
        <f t="shared" si="209"/>
        <v>AWD</v>
      </c>
      <c r="I2648" s="2">
        <f t="shared" si="206"/>
        <v>2015</v>
      </c>
      <c r="J2648" s="2">
        <f t="shared" si="207"/>
        <v>6</v>
      </c>
      <c r="K2648" t="str">
        <f t="shared" si="208"/>
        <v>Glazenmakers</v>
      </c>
      <c r="L2648" s="25">
        <f t="shared" si="210"/>
        <v>22.142857142857142</v>
      </c>
    </row>
    <row r="2649" spans="1:12" x14ac:dyDescent="0.25">
      <c r="A2649">
        <v>18</v>
      </c>
      <c r="B2649" t="s">
        <v>70</v>
      </c>
      <c r="C2649" s="1">
        <v>42160.548611111109</v>
      </c>
      <c r="D2649">
        <v>2</v>
      </c>
      <c r="E2649" t="s">
        <v>28</v>
      </c>
      <c r="F2649" t="s">
        <v>29</v>
      </c>
      <c r="G2649">
        <v>8</v>
      </c>
      <c r="H2649" t="str">
        <f t="shared" si="209"/>
        <v>AWD</v>
      </c>
      <c r="I2649" s="2">
        <f t="shared" si="206"/>
        <v>2015</v>
      </c>
      <c r="J2649" s="2">
        <f t="shared" si="207"/>
        <v>6</v>
      </c>
      <c r="K2649" t="str">
        <f t="shared" si="208"/>
        <v>Korenbouten</v>
      </c>
      <c r="L2649" s="25">
        <f t="shared" si="210"/>
        <v>22.142857142857142</v>
      </c>
    </row>
    <row r="2650" spans="1:12" x14ac:dyDescent="0.25">
      <c r="A2650">
        <v>18</v>
      </c>
      <c r="B2650" t="s">
        <v>70</v>
      </c>
      <c r="C2650" s="1">
        <v>42160.548611111109</v>
      </c>
      <c r="D2650">
        <v>4</v>
      </c>
      <c r="E2650" t="s">
        <v>28</v>
      </c>
      <c r="F2650" t="s">
        <v>29</v>
      </c>
      <c r="G2650">
        <v>4</v>
      </c>
      <c r="H2650" t="str">
        <f t="shared" si="209"/>
        <v>AWD</v>
      </c>
      <c r="I2650" s="2">
        <f t="shared" si="206"/>
        <v>2015</v>
      </c>
      <c r="J2650" s="2">
        <f t="shared" si="207"/>
        <v>6</v>
      </c>
      <c r="K2650" t="str">
        <f t="shared" si="208"/>
        <v>Korenbouten</v>
      </c>
      <c r="L2650" s="25">
        <f t="shared" si="210"/>
        <v>22.142857142857142</v>
      </c>
    </row>
    <row r="2651" spans="1:12" x14ac:dyDescent="0.25">
      <c r="A2651">
        <v>18</v>
      </c>
      <c r="B2651" t="s">
        <v>70</v>
      </c>
      <c r="C2651" s="1">
        <v>42160.548611111109</v>
      </c>
      <c r="D2651">
        <v>5</v>
      </c>
      <c r="E2651" t="s">
        <v>26</v>
      </c>
      <c r="F2651" t="s">
        <v>27</v>
      </c>
      <c r="G2651">
        <v>2</v>
      </c>
      <c r="H2651" t="str">
        <f t="shared" si="209"/>
        <v>AWD</v>
      </c>
      <c r="I2651" s="2">
        <f t="shared" si="206"/>
        <v>2015</v>
      </c>
      <c r="J2651" s="2">
        <f t="shared" si="207"/>
        <v>6</v>
      </c>
      <c r="K2651" t="str">
        <f t="shared" si="208"/>
        <v>Glazenmakers</v>
      </c>
      <c r="L2651" s="25">
        <f t="shared" si="210"/>
        <v>22.142857142857142</v>
      </c>
    </row>
    <row r="2652" spans="1:12" x14ac:dyDescent="0.25">
      <c r="A2652">
        <v>18</v>
      </c>
      <c r="B2652" t="s">
        <v>70</v>
      </c>
      <c r="C2652" s="1">
        <v>42160.548611111109</v>
      </c>
      <c r="D2652">
        <v>5</v>
      </c>
      <c r="E2652" t="s">
        <v>28</v>
      </c>
      <c r="F2652" t="s">
        <v>29</v>
      </c>
      <c r="G2652">
        <v>9</v>
      </c>
      <c r="H2652" t="str">
        <f t="shared" si="209"/>
        <v>AWD</v>
      </c>
      <c r="I2652" s="2">
        <f t="shared" si="206"/>
        <v>2015</v>
      </c>
      <c r="J2652" s="2">
        <f t="shared" si="207"/>
        <v>6</v>
      </c>
      <c r="K2652" t="str">
        <f t="shared" si="208"/>
        <v>Korenbouten</v>
      </c>
      <c r="L2652" s="25">
        <f t="shared" si="210"/>
        <v>22.142857142857142</v>
      </c>
    </row>
    <row r="2653" spans="1:12" x14ac:dyDescent="0.25">
      <c r="A2653">
        <v>18</v>
      </c>
      <c r="B2653" t="s">
        <v>70</v>
      </c>
      <c r="C2653" s="1">
        <v>42172.503472222219</v>
      </c>
      <c r="D2653">
        <v>1</v>
      </c>
      <c r="E2653" t="s">
        <v>20</v>
      </c>
      <c r="F2653" t="s">
        <v>21</v>
      </c>
      <c r="G2653">
        <v>4</v>
      </c>
      <c r="H2653" t="str">
        <f t="shared" si="209"/>
        <v>AWD</v>
      </c>
      <c r="I2653" s="2">
        <f t="shared" si="206"/>
        <v>2015</v>
      </c>
      <c r="J2653" s="2">
        <f t="shared" si="207"/>
        <v>6</v>
      </c>
      <c r="K2653" t="str">
        <f t="shared" si="208"/>
        <v>Waterjuffer</v>
      </c>
      <c r="L2653" s="25">
        <f t="shared" si="210"/>
        <v>23.857142857142858</v>
      </c>
    </row>
    <row r="2654" spans="1:12" x14ac:dyDescent="0.25">
      <c r="A2654">
        <v>18</v>
      </c>
      <c r="B2654" t="s">
        <v>70</v>
      </c>
      <c r="C2654" s="1">
        <v>42172.503472222219</v>
      </c>
      <c r="D2654">
        <v>1</v>
      </c>
      <c r="E2654" t="s">
        <v>8</v>
      </c>
      <c r="F2654" t="s">
        <v>9</v>
      </c>
      <c r="G2654">
        <v>2</v>
      </c>
      <c r="H2654" t="str">
        <f t="shared" si="209"/>
        <v>AWD</v>
      </c>
      <c r="I2654" s="2">
        <f t="shared" si="206"/>
        <v>2015</v>
      </c>
      <c r="J2654" s="2">
        <f t="shared" si="207"/>
        <v>6</v>
      </c>
      <c r="K2654" t="str">
        <f t="shared" si="208"/>
        <v>Pantserjuffers</v>
      </c>
      <c r="L2654" s="25">
        <f t="shared" si="210"/>
        <v>23.857142857142858</v>
      </c>
    </row>
    <row r="2655" spans="1:12" x14ac:dyDescent="0.25">
      <c r="A2655">
        <v>18</v>
      </c>
      <c r="B2655" t="s">
        <v>70</v>
      </c>
      <c r="C2655" s="1">
        <v>42172.503472222219</v>
      </c>
      <c r="D2655">
        <v>1</v>
      </c>
      <c r="E2655" t="s">
        <v>26</v>
      </c>
      <c r="F2655" t="s">
        <v>27</v>
      </c>
      <c r="G2655">
        <v>1</v>
      </c>
      <c r="H2655" t="str">
        <f t="shared" si="209"/>
        <v>AWD</v>
      </c>
      <c r="I2655" s="2">
        <f t="shared" si="206"/>
        <v>2015</v>
      </c>
      <c r="J2655" s="2">
        <f t="shared" si="207"/>
        <v>6</v>
      </c>
      <c r="K2655" t="str">
        <f t="shared" si="208"/>
        <v>Glazenmakers</v>
      </c>
      <c r="L2655" s="25">
        <f t="shared" si="210"/>
        <v>23.857142857142858</v>
      </c>
    </row>
    <row r="2656" spans="1:12" x14ac:dyDescent="0.25">
      <c r="A2656">
        <v>18</v>
      </c>
      <c r="B2656" t="s">
        <v>70</v>
      </c>
      <c r="C2656" s="1">
        <v>42172.503472222219</v>
      </c>
      <c r="D2656">
        <v>1</v>
      </c>
      <c r="E2656" t="s">
        <v>10</v>
      </c>
      <c r="F2656" t="s">
        <v>11</v>
      </c>
      <c r="G2656">
        <v>6</v>
      </c>
      <c r="H2656" t="str">
        <f t="shared" si="209"/>
        <v>AWD</v>
      </c>
      <c r="I2656" s="2">
        <f t="shared" si="206"/>
        <v>2015</v>
      </c>
      <c r="J2656" s="2">
        <f t="shared" si="207"/>
        <v>6</v>
      </c>
      <c r="K2656" t="str">
        <f t="shared" si="208"/>
        <v>Waterjuffer</v>
      </c>
      <c r="L2656" s="25">
        <f t="shared" si="210"/>
        <v>23.857142857142858</v>
      </c>
    </row>
    <row r="2657" spans="1:12" x14ac:dyDescent="0.25">
      <c r="A2657">
        <v>18</v>
      </c>
      <c r="B2657" t="s">
        <v>70</v>
      </c>
      <c r="C2657" s="1">
        <v>42172.503472222219</v>
      </c>
      <c r="D2657">
        <v>1</v>
      </c>
      <c r="E2657" t="s">
        <v>28</v>
      </c>
      <c r="F2657" t="s">
        <v>29</v>
      </c>
      <c r="G2657">
        <v>8</v>
      </c>
      <c r="H2657" t="str">
        <f t="shared" si="209"/>
        <v>AWD</v>
      </c>
      <c r="I2657" s="2">
        <f t="shared" si="206"/>
        <v>2015</v>
      </c>
      <c r="J2657" s="2">
        <f t="shared" si="207"/>
        <v>6</v>
      </c>
      <c r="K2657" t="str">
        <f t="shared" si="208"/>
        <v>Korenbouten</v>
      </c>
      <c r="L2657" s="25">
        <f t="shared" si="210"/>
        <v>23.857142857142858</v>
      </c>
    </row>
    <row r="2658" spans="1:12" x14ac:dyDescent="0.25">
      <c r="A2658">
        <v>18</v>
      </c>
      <c r="B2658" t="s">
        <v>70</v>
      </c>
      <c r="C2658" s="1">
        <v>42172.503472222219</v>
      </c>
      <c r="D2658">
        <v>1</v>
      </c>
      <c r="E2658" t="s">
        <v>24</v>
      </c>
      <c r="F2658" t="s">
        <v>25</v>
      </c>
      <c r="G2658">
        <v>2</v>
      </c>
      <c r="H2658" t="str">
        <f t="shared" si="209"/>
        <v>AWD</v>
      </c>
      <c r="I2658" s="2">
        <f t="shared" si="206"/>
        <v>2015</v>
      </c>
      <c r="J2658" s="2">
        <f t="shared" si="207"/>
        <v>6</v>
      </c>
      <c r="K2658" t="str">
        <f t="shared" si="208"/>
        <v>Glazenmakers</v>
      </c>
      <c r="L2658" s="25">
        <f t="shared" si="210"/>
        <v>23.857142857142858</v>
      </c>
    </row>
    <row r="2659" spans="1:12" x14ac:dyDescent="0.25">
      <c r="A2659">
        <v>18</v>
      </c>
      <c r="B2659" t="s">
        <v>70</v>
      </c>
      <c r="C2659" s="1">
        <v>42172.503472222219</v>
      </c>
      <c r="D2659">
        <v>1</v>
      </c>
      <c r="E2659" t="s">
        <v>14</v>
      </c>
      <c r="F2659" t="s">
        <v>15</v>
      </c>
      <c r="G2659">
        <v>7</v>
      </c>
      <c r="H2659" t="str">
        <f t="shared" si="209"/>
        <v>AWD</v>
      </c>
      <c r="I2659" s="2">
        <f t="shared" si="206"/>
        <v>2015</v>
      </c>
      <c r="J2659" s="2">
        <f t="shared" si="207"/>
        <v>6</v>
      </c>
      <c r="K2659" t="str">
        <f t="shared" si="208"/>
        <v>Waterjuffer</v>
      </c>
      <c r="L2659" s="25">
        <f t="shared" si="210"/>
        <v>23.857142857142858</v>
      </c>
    </row>
    <row r="2660" spans="1:12" x14ac:dyDescent="0.25">
      <c r="A2660">
        <v>18</v>
      </c>
      <c r="B2660" t="s">
        <v>70</v>
      </c>
      <c r="C2660" s="1">
        <v>42172.503472222219</v>
      </c>
      <c r="D2660">
        <v>2</v>
      </c>
      <c r="E2660" t="s">
        <v>20</v>
      </c>
      <c r="F2660" t="s">
        <v>21</v>
      </c>
      <c r="G2660">
        <v>13</v>
      </c>
      <c r="H2660" t="str">
        <f t="shared" si="209"/>
        <v>AWD</v>
      </c>
      <c r="I2660" s="2">
        <f t="shared" si="206"/>
        <v>2015</v>
      </c>
      <c r="J2660" s="2">
        <f t="shared" si="207"/>
        <v>6</v>
      </c>
      <c r="K2660" t="str">
        <f t="shared" si="208"/>
        <v>Waterjuffer</v>
      </c>
      <c r="L2660" s="25">
        <f t="shared" si="210"/>
        <v>23.857142857142858</v>
      </c>
    </row>
    <row r="2661" spans="1:12" x14ac:dyDescent="0.25">
      <c r="A2661">
        <v>18</v>
      </c>
      <c r="B2661" t="s">
        <v>70</v>
      </c>
      <c r="C2661" s="1">
        <v>42172.503472222219</v>
      </c>
      <c r="D2661">
        <v>2</v>
      </c>
      <c r="E2661" t="s">
        <v>8</v>
      </c>
      <c r="F2661" t="s">
        <v>9</v>
      </c>
      <c r="G2661">
        <v>5</v>
      </c>
      <c r="H2661" t="str">
        <f t="shared" si="209"/>
        <v>AWD</v>
      </c>
      <c r="I2661" s="2">
        <f t="shared" si="206"/>
        <v>2015</v>
      </c>
      <c r="J2661" s="2">
        <f t="shared" si="207"/>
        <v>6</v>
      </c>
      <c r="K2661" t="str">
        <f t="shared" si="208"/>
        <v>Pantserjuffers</v>
      </c>
      <c r="L2661" s="25">
        <f t="shared" si="210"/>
        <v>23.857142857142858</v>
      </c>
    </row>
    <row r="2662" spans="1:12" x14ac:dyDescent="0.25">
      <c r="A2662">
        <v>18</v>
      </c>
      <c r="B2662" t="s">
        <v>70</v>
      </c>
      <c r="C2662" s="1">
        <v>42172.503472222219</v>
      </c>
      <c r="D2662">
        <v>2</v>
      </c>
      <c r="E2662" t="s">
        <v>22</v>
      </c>
      <c r="F2662" t="s">
        <v>23</v>
      </c>
      <c r="G2662">
        <v>2</v>
      </c>
      <c r="H2662" t="str">
        <f t="shared" si="209"/>
        <v>AWD</v>
      </c>
      <c r="I2662" s="2">
        <f t="shared" si="206"/>
        <v>2015</v>
      </c>
      <c r="J2662" s="2">
        <f t="shared" si="207"/>
        <v>6</v>
      </c>
      <c r="K2662" t="str">
        <f t="shared" si="208"/>
        <v>Glazenmakers</v>
      </c>
      <c r="L2662" s="25">
        <f t="shared" si="210"/>
        <v>23.857142857142858</v>
      </c>
    </row>
    <row r="2663" spans="1:12" x14ac:dyDescent="0.25">
      <c r="A2663">
        <v>18</v>
      </c>
      <c r="B2663" t="s">
        <v>70</v>
      </c>
      <c r="C2663" s="1">
        <v>42172.503472222219</v>
      </c>
      <c r="D2663">
        <v>2</v>
      </c>
      <c r="E2663" t="s">
        <v>26</v>
      </c>
      <c r="F2663" t="s">
        <v>27</v>
      </c>
      <c r="G2663">
        <v>1</v>
      </c>
      <c r="H2663" t="str">
        <f t="shared" si="209"/>
        <v>AWD</v>
      </c>
      <c r="I2663" s="2">
        <f t="shared" si="206"/>
        <v>2015</v>
      </c>
      <c r="J2663" s="2">
        <f t="shared" si="207"/>
        <v>6</v>
      </c>
      <c r="K2663" t="str">
        <f t="shared" si="208"/>
        <v>Glazenmakers</v>
      </c>
      <c r="L2663" s="25">
        <f t="shared" si="210"/>
        <v>23.857142857142858</v>
      </c>
    </row>
    <row r="2664" spans="1:12" x14ac:dyDescent="0.25">
      <c r="A2664">
        <v>18</v>
      </c>
      <c r="B2664" t="s">
        <v>70</v>
      </c>
      <c r="C2664" s="1">
        <v>42172.503472222219</v>
      </c>
      <c r="D2664">
        <v>2</v>
      </c>
      <c r="E2664" t="s">
        <v>34</v>
      </c>
      <c r="F2664" t="s">
        <v>35</v>
      </c>
      <c r="G2664">
        <v>2</v>
      </c>
      <c r="H2664" t="str">
        <f t="shared" si="209"/>
        <v>AWD</v>
      </c>
      <c r="I2664" s="2">
        <f t="shared" si="206"/>
        <v>2015</v>
      </c>
      <c r="J2664" s="2">
        <f t="shared" si="207"/>
        <v>6</v>
      </c>
      <c r="K2664" t="str">
        <f t="shared" si="208"/>
        <v>Pantserjuffers</v>
      </c>
      <c r="L2664" s="25">
        <f t="shared" si="210"/>
        <v>23.857142857142858</v>
      </c>
    </row>
    <row r="2665" spans="1:12" x14ac:dyDescent="0.25">
      <c r="A2665">
        <v>18</v>
      </c>
      <c r="B2665" t="s">
        <v>70</v>
      </c>
      <c r="C2665" s="1">
        <v>42172.503472222219</v>
      </c>
      <c r="D2665">
        <v>2</v>
      </c>
      <c r="E2665" t="s">
        <v>10</v>
      </c>
      <c r="F2665" t="s">
        <v>11</v>
      </c>
      <c r="G2665">
        <v>22</v>
      </c>
      <c r="H2665" t="str">
        <f t="shared" si="209"/>
        <v>AWD</v>
      </c>
      <c r="I2665" s="2">
        <f t="shared" si="206"/>
        <v>2015</v>
      </c>
      <c r="J2665" s="2">
        <f t="shared" si="207"/>
        <v>6</v>
      </c>
      <c r="K2665" t="str">
        <f t="shared" si="208"/>
        <v>Waterjuffer</v>
      </c>
      <c r="L2665" s="25">
        <f t="shared" si="210"/>
        <v>23.857142857142858</v>
      </c>
    </row>
    <row r="2666" spans="1:12" x14ac:dyDescent="0.25">
      <c r="A2666">
        <v>18</v>
      </c>
      <c r="B2666" t="s">
        <v>70</v>
      </c>
      <c r="C2666" s="1">
        <v>42172.503472222219</v>
      </c>
      <c r="D2666">
        <v>2</v>
      </c>
      <c r="E2666" t="s">
        <v>28</v>
      </c>
      <c r="F2666" t="s">
        <v>29</v>
      </c>
      <c r="G2666">
        <v>10</v>
      </c>
      <c r="H2666" t="str">
        <f t="shared" si="209"/>
        <v>AWD</v>
      </c>
      <c r="I2666" s="2">
        <f t="shared" si="206"/>
        <v>2015</v>
      </c>
      <c r="J2666" s="2">
        <f t="shared" si="207"/>
        <v>6</v>
      </c>
      <c r="K2666" t="str">
        <f t="shared" si="208"/>
        <v>Korenbouten</v>
      </c>
      <c r="L2666" s="25">
        <f t="shared" si="210"/>
        <v>23.857142857142858</v>
      </c>
    </row>
    <row r="2667" spans="1:12" x14ac:dyDescent="0.25">
      <c r="A2667">
        <v>18</v>
      </c>
      <c r="B2667" t="s">
        <v>70</v>
      </c>
      <c r="C2667" s="1">
        <v>42172.503472222219</v>
      </c>
      <c r="D2667">
        <v>2</v>
      </c>
      <c r="E2667" t="s">
        <v>24</v>
      </c>
      <c r="F2667" t="s">
        <v>25</v>
      </c>
      <c r="G2667">
        <v>3</v>
      </c>
      <c r="H2667" t="str">
        <f t="shared" si="209"/>
        <v>AWD</v>
      </c>
      <c r="I2667" s="2">
        <f t="shared" si="206"/>
        <v>2015</v>
      </c>
      <c r="J2667" s="2">
        <f t="shared" si="207"/>
        <v>6</v>
      </c>
      <c r="K2667" t="str">
        <f t="shared" si="208"/>
        <v>Glazenmakers</v>
      </c>
      <c r="L2667" s="25">
        <f t="shared" si="210"/>
        <v>23.857142857142858</v>
      </c>
    </row>
    <row r="2668" spans="1:12" x14ac:dyDescent="0.25">
      <c r="A2668">
        <v>18</v>
      </c>
      <c r="B2668" t="s">
        <v>70</v>
      </c>
      <c r="C2668" s="1">
        <v>42172.503472222219</v>
      </c>
      <c r="D2668">
        <v>2</v>
      </c>
      <c r="E2668" t="s">
        <v>12</v>
      </c>
      <c r="F2668" t="s">
        <v>13</v>
      </c>
      <c r="G2668">
        <v>2</v>
      </c>
      <c r="H2668" t="str">
        <f t="shared" si="209"/>
        <v>AWD</v>
      </c>
      <c r="I2668" s="2">
        <f t="shared" si="206"/>
        <v>2015</v>
      </c>
      <c r="J2668" s="2">
        <f t="shared" si="207"/>
        <v>6</v>
      </c>
      <c r="K2668" t="str">
        <f t="shared" si="208"/>
        <v>Waterjuffer</v>
      </c>
      <c r="L2668" s="25">
        <f t="shared" si="210"/>
        <v>23.857142857142858</v>
      </c>
    </row>
    <row r="2669" spans="1:12" x14ac:dyDescent="0.25">
      <c r="A2669">
        <v>18</v>
      </c>
      <c r="B2669" t="s">
        <v>70</v>
      </c>
      <c r="C2669" s="1">
        <v>42172.503472222219</v>
      </c>
      <c r="D2669">
        <v>2</v>
      </c>
      <c r="E2669" t="s">
        <v>14</v>
      </c>
      <c r="F2669" t="s">
        <v>15</v>
      </c>
      <c r="G2669">
        <v>24</v>
      </c>
      <c r="H2669" t="str">
        <f t="shared" si="209"/>
        <v>AWD</v>
      </c>
      <c r="I2669" s="2">
        <f t="shared" si="206"/>
        <v>2015</v>
      </c>
      <c r="J2669" s="2">
        <f t="shared" si="207"/>
        <v>6</v>
      </c>
      <c r="K2669" t="str">
        <f t="shared" si="208"/>
        <v>Waterjuffer</v>
      </c>
      <c r="L2669" s="25">
        <f t="shared" si="210"/>
        <v>23.857142857142858</v>
      </c>
    </row>
    <row r="2670" spans="1:12" x14ac:dyDescent="0.25">
      <c r="A2670">
        <v>18</v>
      </c>
      <c r="B2670" t="s">
        <v>70</v>
      </c>
      <c r="C2670" s="1">
        <v>42172.503472222219</v>
      </c>
      <c r="D2670">
        <v>2</v>
      </c>
      <c r="E2670" t="s">
        <v>18</v>
      </c>
      <c r="F2670" t="s">
        <v>19</v>
      </c>
      <c r="G2670">
        <v>2</v>
      </c>
      <c r="H2670" t="str">
        <f t="shared" si="209"/>
        <v>AWD</v>
      </c>
      <c r="I2670" s="2">
        <f t="shared" si="206"/>
        <v>2015</v>
      </c>
      <c r="J2670" s="2">
        <f t="shared" si="207"/>
        <v>6</v>
      </c>
      <c r="K2670" t="str">
        <f t="shared" si="208"/>
        <v>Korenbouten</v>
      </c>
      <c r="L2670" s="25">
        <f t="shared" si="210"/>
        <v>23.857142857142858</v>
      </c>
    </row>
    <row r="2671" spans="1:12" x14ac:dyDescent="0.25">
      <c r="A2671">
        <v>18</v>
      </c>
      <c r="B2671" t="s">
        <v>70</v>
      </c>
      <c r="C2671" s="1">
        <v>42172.503472222219</v>
      </c>
      <c r="D2671">
        <v>4</v>
      </c>
      <c r="E2671" t="s">
        <v>18</v>
      </c>
      <c r="F2671" t="s">
        <v>19</v>
      </c>
      <c r="G2671">
        <v>5</v>
      </c>
      <c r="H2671" t="str">
        <f t="shared" si="209"/>
        <v>AWD</v>
      </c>
      <c r="I2671" s="2">
        <f t="shared" si="206"/>
        <v>2015</v>
      </c>
      <c r="J2671" s="2">
        <f t="shared" si="207"/>
        <v>6</v>
      </c>
      <c r="K2671" t="str">
        <f t="shared" si="208"/>
        <v>Korenbouten</v>
      </c>
      <c r="L2671" s="25">
        <f t="shared" si="210"/>
        <v>23.857142857142858</v>
      </c>
    </row>
    <row r="2672" spans="1:12" x14ac:dyDescent="0.25">
      <c r="A2672">
        <v>18</v>
      </c>
      <c r="B2672" t="s">
        <v>70</v>
      </c>
      <c r="C2672" s="1">
        <v>42172.503472222219</v>
      </c>
      <c r="D2672">
        <v>5</v>
      </c>
      <c r="E2672" t="s">
        <v>18</v>
      </c>
      <c r="F2672" t="s">
        <v>19</v>
      </c>
      <c r="G2672">
        <v>3</v>
      </c>
      <c r="H2672" t="str">
        <f t="shared" si="209"/>
        <v>AWD</v>
      </c>
      <c r="I2672" s="2">
        <f t="shared" si="206"/>
        <v>2015</v>
      </c>
      <c r="J2672" s="2">
        <f t="shared" si="207"/>
        <v>6</v>
      </c>
      <c r="K2672" t="str">
        <f t="shared" si="208"/>
        <v>Korenbouten</v>
      </c>
      <c r="L2672" s="25">
        <f t="shared" si="210"/>
        <v>23.857142857142858</v>
      </c>
    </row>
    <row r="2673" spans="1:12" x14ac:dyDescent="0.25">
      <c r="A2673">
        <v>18</v>
      </c>
      <c r="B2673" t="s">
        <v>70</v>
      </c>
      <c r="C2673" s="1">
        <v>42172.503472222219</v>
      </c>
      <c r="D2673">
        <v>5</v>
      </c>
      <c r="E2673" t="s">
        <v>28</v>
      </c>
      <c r="F2673" t="s">
        <v>29</v>
      </c>
      <c r="G2673">
        <v>17</v>
      </c>
      <c r="H2673" t="str">
        <f t="shared" si="209"/>
        <v>AWD</v>
      </c>
      <c r="I2673" s="2">
        <f t="shared" si="206"/>
        <v>2015</v>
      </c>
      <c r="J2673" s="2">
        <f t="shared" si="207"/>
        <v>6</v>
      </c>
      <c r="K2673" t="str">
        <f t="shared" si="208"/>
        <v>Korenbouten</v>
      </c>
      <c r="L2673" s="25">
        <f t="shared" si="210"/>
        <v>23.857142857142858</v>
      </c>
    </row>
    <row r="2674" spans="1:12" x14ac:dyDescent="0.25">
      <c r="A2674">
        <v>18</v>
      </c>
      <c r="B2674" t="s">
        <v>70</v>
      </c>
      <c r="C2674" s="1">
        <v>42172.503472222219</v>
      </c>
      <c r="D2674">
        <v>5</v>
      </c>
      <c r="E2674" t="s">
        <v>24</v>
      </c>
      <c r="F2674" t="s">
        <v>25</v>
      </c>
      <c r="G2674">
        <v>5</v>
      </c>
      <c r="H2674" t="str">
        <f t="shared" si="209"/>
        <v>AWD</v>
      </c>
      <c r="I2674" s="2">
        <f t="shared" si="206"/>
        <v>2015</v>
      </c>
      <c r="J2674" s="2">
        <f t="shared" si="207"/>
        <v>6</v>
      </c>
      <c r="K2674" t="str">
        <f t="shared" si="208"/>
        <v>Glazenmakers</v>
      </c>
      <c r="L2674" s="25">
        <f t="shared" si="210"/>
        <v>23.857142857142858</v>
      </c>
    </row>
    <row r="2675" spans="1:12" x14ac:dyDescent="0.25">
      <c r="A2675">
        <v>18</v>
      </c>
      <c r="B2675" t="s">
        <v>70</v>
      </c>
      <c r="C2675" s="1">
        <v>42186.524305555555</v>
      </c>
      <c r="D2675">
        <v>1</v>
      </c>
      <c r="E2675" t="s">
        <v>34</v>
      </c>
      <c r="F2675" t="s">
        <v>35</v>
      </c>
      <c r="G2675">
        <v>1</v>
      </c>
      <c r="H2675" t="str">
        <f t="shared" si="209"/>
        <v>AWD</v>
      </c>
      <c r="I2675" s="2">
        <f t="shared" si="206"/>
        <v>2015</v>
      </c>
      <c r="J2675" s="2">
        <f t="shared" si="207"/>
        <v>7</v>
      </c>
      <c r="K2675" t="str">
        <f t="shared" si="208"/>
        <v>Pantserjuffers</v>
      </c>
      <c r="L2675" s="25">
        <f t="shared" si="210"/>
        <v>25.857142857142858</v>
      </c>
    </row>
    <row r="2676" spans="1:12" x14ac:dyDescent="0.25">
      <c r="A2676">
        <v>18</v>
      </c>
      <c r="B2676" t="s">
        <v>70</v>
      </c>
      <c r="C2676" s="1">
        <v>42186.524305555555</v>
      </c>
      <c r="D2676">
        <v>1</v>
      </c>
      <c r="E2676" t="s">
        <v>10</v>
      </c>
      <c r="F2676" t="s">
        <v>11</v>
      </c>
      <c r="G2676">
        <v>22</v>
      </c>
      <c r="H2676" t="str">
        <f t="shared" si="209"/>
        <v>AWD</v>
      </c>
      <c r="I2676" s="2">
        <f t="shared" si="206"/>
        <v>2015</v>
      </c>
      <c r="J2676" s="2">
        <f t="shared" si="207"/>
        <v>7</v>
      </c>
      <c r="K2676" t="str">
        <f t="shared" si="208"/>
        <v>Waterjuffer</v>
      </c>
      <c r="L2676" s="25">
        <f t="shared" si="210"/>
        <v>25.857142857142858</v>
      </c>
    </row>
    <row r="2677" spans="1:12" x14ac:dyDescent="0.25">
      <c r="A2677">
        <v>18</v>
      </c>
      <c r="B2677" t="s">
        <v>70</v>
      </c>
      <c r="C2677" s="1">
        <v>42186.524305555555</v>
      </c>
      <c r="D2677">
        <v>1</v>
      </c>
      <c r="E2677" t="s">
        <v>14</v>
      </c>
      <c r="F2677" t="s">
        <v>15</v>
      </c>
      <c r="G2677">
        <v>10</v>
      </c>
      <c r="H2677" t="str">
        <f t="shared" si="209"/>
        <v>AWD</v>
      </c>
      <c r="I2677" s="2">
        <f t="shared" si="206"/>
        <v>2015</v>
      </c>
      <c r="J2677" s="2">
        <f t="shared" si="207"/>
        <v>7</v>
      </c>
      <c r="K2677" t="str">
        <f t="shared" si="208"/>
        <v>Waterjuffer</v>
      </c>
      <c r="L2677" s="25">
        <f t="shared" si="210"/>
        <v>25.857142857142858</v>
      </c>
    </row>
    <row r="2678" spans="1:12" x14ac:dyDescent="0.25">
      <c r="A2678">
        <v>18</v>
      </c>
      <c r="B2678" t="s">
        <v>70</v>
      </c>
      <c r="C2678" s="1">
        <v>42186.524305555555</v>
      </c>
      <c r="D2678">
        <v>1</v>
      </c>
      <c r="E2678" t="s">
        <v>61</v>
      </c>
      <c r="F2678" t="s">
        <v>62</v>
      </c>
      <c r="G2678">
        <v>1</v>
      </c>
      <c r="H2678" t="str">
        <f t="shared" si="209"/>
        <v>AWD</v>
      </c>
      <c r="I2678" s="2">
        <f t="shared" si="206"/>
        <v>2015</v>
      </c>
      <c r="J2678" s="2">
        <f t="shared" si="207"/>
        <v>7</v>
      </c>
      <c r="K2678" t="str">
        <f t="shared" si="208"/>
        <v>Waterjuffer</v>
      </c>
      <c r="L2678" s="25">
        <f t="shared" si="210"/>
        <v>25.857142857142858</v>
      </c>
    </row>
    <row r="2679" spans="1:12" x14ac:dyDescent="0.25">
      <c r="A2679">
        <v>18</v>
      </c>
      <c r="B2679" t="s">
        <v>70</v>
      </c>
      <c r="C2679" s="1">
        <v>42186.524305555555</v>
      </c>
      <c r="D2679">
        <v>1</v>
      </c>
      <c r="E2679" t="s">
        <v>28</v>
      </c>
      <c r="F2679" t="s">
        <v>29</v>
      </c>
      <c r="G2679">
        <v>8</v>
      </c>
      <c r="H2679" t="str">
        <f t="shared" si="209"/>
        <v>AWD</v>
      </c>
      <c r="I2679" s="2">
        <f t="shared" si="206"/>
        <v>2015</v>
      </c>
      <c r="J2679" s="2">
        <f t="shared" si="207"/>
        <v>7</v>
      </c>
      <c r="K2679" t="str">
        <f t="shared" si="208"/>
        <v>Korenbouten</v>
      </c>
      <c r="L2679" s="25">
        <f t="shared" si="210"/>
        <v>25.857142857142858</v>
      </c>
    </row>
    <row r="2680" spans="1:12" x14ac:dyDescent="0.25">
      <c r="A2680">
        <v>18</v>
      </c>
      <c r="B2680" t="s">
        <v>70</v>
      </c>
      <c r="C2680" s="1">
        <v>42186.524305555555</v>
      </c>
      <c r="D2680">
        <v>2</v>
      </c>
      <c r="E2680" t="s">
        <v>10</v>
      </c>
      <c r="F2680" t="s">
        <v>11</v>
      </c>
      <c r="G2680">
        <v>14</v>
      </c>
      <c r="H2680" t="str">
        <f t="shared" si="209"/>
        <v>AWD</v>
      </c>
      <c r="I2680" s="2">
        <f t="shared" si="206"/>
        <v>2015</v>
      </c>
      <c r="J2680" s="2">
        <f t="shared" si="207"/>
        <v>7</v>
      </c>
      <c r="K2680" t="str">
        <f t="shared" si="208"/>
        <v>Waterjuffer</v>
      </c>
      <c r="L2680" s="25">
        <f t="shared" si="210"/>
        <v>25.857142857142858</v>
      </c>
    </row>
    <row r="2681" spans="1:12" x14ac:dyDescent="0.25">
      <c r="A2681">
        <v>18</v>
      </c>
      <c r="B2681" t="s">
        <v>70</v>
      </c>
      <c r="C2681" s="1">
        <v>42186.524305555555</v>
      </c>
      <c r="D2681">
        <v>2</v>
      </c>
      <c r="E2681" t="s">
        <v>14</v>
      </c>
      <c r="F2681" t="s">
        <v>15</v>
      </c>
      <c r="G2681">
        <v>20</v>
      </c>
      <c r="H2681" t="str">
        <f t="shared" si="209"/>
        <v>AWD</v>
      </c>
      <c r="I2681" s="2">
        <f t="shared" si="206"/>
        <v>2015</v>
      </c>
      <c r="J2681" s="2">
        <f t="shared" si="207"/>
        <v>7</v>
      </c>
      <c r="K2681" t="str">
        <f t="shared" si="208"/>
        <v>Waterjuffer</v>
      </c>
      <c r="L2681" s="25">
        <f t="shared" si="210"/>
        <v>25.857142857142858</v>
      </c>
    </row>
    <row r="2682" spans="1:12" x14ac:dyDescent="0.25">
      <c r="A2682">
        <v>18</v>
      </c>
      <c r="B2682" t="s">
        <v>70</v>
      </c>
      <c r="C2682" s="1">
        <v>42186.524305555555</v>
      </c>
      <c r="D2682">
        <v>2</v>
      </c>
      <c r="E2682" t="s">
        <v>26</v>
      </c>
      <c r="F2682" t="s">
        <v>27</v>
      </c>
      <c r="G2682">
        <v>1</v>
      </c>
      <c r="H2682" t="str">
        <f t="shared" si="209"/>
        <v>AWD</v>
      </c>
      <c r="I2682" s="2">
        <f t="shared" ref="I2682:I2745" si="211">YEAR(C2682)</f>
        <v>2015</v>
      </c>
      <c r="J2682" s="2">
        <f t="shared" ref="J2682:J2745" si="212">MONTH(C2682)</f>
        <v>7</v>
      </c>
      <c r="K2682" t="str">
        <f t="shared" ref="K2682:K2745" si="213">VLOOKUP(E2682,$Q$2:$R$100,2,FALSE)</f>
        <v>Glazenmakers</v>
      </c>
      <c r="L2682" s="25">
        <f t="shared" si="210"/>
        <v>25.857142857142858</v>
      </c>
    </row>
    <row r="2683" spans="1:12" x14ac:dyDescent="0.25">
      <c r="A2683">
        <v>18</v>
      </c>
      <c r="B2683" t="s">
        <v>70</v>
      </c>
      <c r="C2683" s="1">
        <v>42186.524305555555</v>
      </c>
      <c r="D2683">
        <v>2</v>
      </c>
      <c r="E2683" t="s">
        <v>28</v>
      </c>
      <c r="F2683" t="s">
        <v>29</v>
      </c>
      <c r="G2683">
        <v>8</v>
      </c>
      <c r="H2683" t="str">
        <f t="shared" si="209"/>
        <v>AWD</v>
      </c>
      <c r="I2683" s="2">
        <f t="shared" si="211"/>
        <v>2015</v>
      </c>
      <c r="J2683" s="2">
        <f t="shared" si="212"/>
        <v>7</v>
      </c>
      <c r="K2683" t="str">
        <f t="shared" si="213"/>
        <v>Korenbouten</v>
      </c>
      <c r="L2683" s="25">
        <f t="shared" si="210"/>
        <v>25.857142857142858</v>
      </c>
    </row>
    <row r="2684" spans="1:12" x14ac:dyDescent="0.25">
      <c r="A2684">
        <v>18</v>
      </c>
      <c r="B2684" t="s">
        <v>70</v>
      </c>
      <c r="C2684" s="1">
        <v>42186.524305555555</v>
      </c>
      <c r="D2684">
        <v>2</v>
      </c>
      <c r="E2684" t="s">
        <v>18</v>
      </c>
      <c r="F2684" t="s">
        <v>19</v>
      </c>
      <c r="G2684">
        <v>1</v>
      </c>
      <c r="H2684" t="str">
        <f t="shared" si="209"/>
        <v>AWD</v>
      </c>
      <c r="I2684" s="2">
        <f t="shared" si="211"/>
        <v>2015</v>
      </c>
      <c r="J2684" s="2">
        <f t="shared" si="212"/>
        <v>7</v>
      </c>
      <c r="K2684" t="str">
        <f t="shared" si="213"/>
        <v>Korenbouten</v>
      </c>
      <c r="L2684" s="25">
        <f t="shared" si="210"/>
        <v>25.857142857142858</v>
      </c>
    </row>
    <row r="2685" spans="1:12" x14ac:dyDescent="0.25">
      <c r="A2685">
        <v>18</v>
      </c>
      <c r="B2685" t="s">
        <v>70</v>
      </c>
      <c r="C2685" s="1">
        <v>42186.524305555555</v>
      </c>
      <c r="D2685">
        <v>4</v>
      </c>
      <c r="E2685" t="s">
        <v>28</v>
      </c>
      <c r="F2685" t="s">
        <v>29</v>
      </c>
      <c r="G2685">
        <v>4</v>
      </c>
      <c r="H2685" t="str">
        <f t="shared" si="209"/>
        <v>AWD</v>
      </c>
      <c r="I2685" s="2">
        <f t="shared" si="211"/>
        <v>2015</v>
      </c>
      <c r="J2685" s="2">
        <f t="shared" si="212"/>
        <v>7</v>
      </c>
      <c r="K2685" t="str">
        <f t="shared" si="213"/>
        <v>Korenbouten</v>
      </c>
      <c r="L2685" s="25">
        <f t="shared" si="210"/>
        <v>25.857142857142858</v>
      </c>
    </row>
    <row r="2686" spans="1:12" x14ac:dyDescent="0.25">
      <c r="A2686">
        <v>18</v>
      </c>
      <c r="B2686" t="s">
        <v>70</v>
      </c>
      <c r="C2686" s="1">
        <v>42186.524305555555</v>
      </c>
      <c r="D2686">
        <v>5</v>
      </c>
      <c r="E2686" t="s">
        <v>24</v>
      </c>
      <c r="F2686" t="s">
        <v>25</v>
      </c>
      <c r="G2686">
        <v>2</v>
      </c>
      <c r="H2686" t="str">
        <f t="shared" si="209"/>
        <v>AWD</v>
      </c>
      <c r="I2686" s="2">
        <f t="shared" si="211"/>
        <v>2015</v>
      </c>
      <c r="J2686" s="2">
        <f t="shared" si="212"/>
        <v>7</v>
      </c>
      <c r="K2686" t="str">
        <f t="shared" si="213"/>
        <v>Glazenmakers</v>
      </c>
      <c r="L2686" s="25">
        <f t="shared" si="210"/>
        <v>25.857142857142858</v>
      </c>
    </row>
    <row r="2687" spans="1:12" x14ac:dyDescent="0.25">
      <c r="A2687">
        <v>18</v>
      </c>
      <c r="B2687" t="s">
        <v>70</v>
      </c>
      <c r="C2687" s="1">
        <v>42186.524305555555</v>
      </c>
      <c r="D2687">
        <v>5</v>
      </c>
      <c r="E2687" t="s">
        <v>26</v>
      </c>
      <c r="F2687" t="s">
        <v>27</v>
      </c>
      <c r="G2687">
        <v>3</v>
      </c>
      <c r="H2687" t="str">
        <f t="shared" si="209"/>
        <v>AWD</v>
      </c>
      <c r="I2687" s="2">
        <f t="shared" si="211"/>
        <v>2015</v>
      </c>
      <c r="J2687" s="2">
        <f t="shared" si="212"/>
        <v>7</v>
      </c>
      <c r="K2687" t="str">
        <f t="shared" si="213"/>
        <v>Glazenmakers</v>
      </c>
      <c r="L2687" s="25">
        <f t="shared" si="210"/>
        <v>25.857142857142858</v>
      </c>
    </row>
    <row r="2688" spans="1:12" x14ac:dyDescent="0.25">
      <c r="A2688">
        <v>18</v>
      </c>
      <c r="B2688" t="s">
        <v>70</v>
      </c>
      <c r="C2688" s="1">
        <v>42186.524305555555</v>
      </c>
      <c r="D2688">
        <v>5</v>
      </c>
      <c r="E2688" t="s">
        <v>28</v>
      </c>
      <c r="F2688" t="s">
        <v>29</v>
      </c>
      <c r="G2688">
        <v>8</v>
      </c>
      <c r="H2688" t="str">
        <f t="shared" si="209"/>
        <v>AWD</v>
      </c>
      <c r="I2688" s="2">
        <f t="shared" si="211"/>
        <v>2015</v>
      </c>
      <c r="J2688" s="2">
        <f t="shared" si="212"/>
        <v>7</v>
      </c>
      <c r="K2688" t="str">
        <f t="shared" si="213"/>
        <v>Korenbouten</v>
      </c>
      <c r="L2688" s="25">
        <f t="shared" si="210"/>
        <v>25.857142857142858</v>
      </c>
    </row>
    <row r="2689" spans="1:12" x14ac:dyDescent="0.25">
      <c r="A2689">
        <v>18</v>
      </c>
      <c r="B2689" t="s">
        <v>70</v>
      </c>
      <c r="C2689" s="1">
        <v>42202.548611111109</v>
      </c>
      <c r="D2689">
        <v>1</v>
      </c>
      <c r="E2689" t="s">
        <v>10</v>
      </c>
      <c r="F2689" t="s">
        <v>11</v>
      </c>
      <c r="G2689">
        <v>5</v>
      </c>
      <c r="H2689" t="str">
        <f t="shared" si="209"/>
        <v>AWD</v>
      </c>
      <c r="I2689" s="2">
        <f t="shared" si="211"/>
        <v>2015</v>
      </c>
      <c r="J2689" s="2">
        <f t="shared" si="212"/>
        <v>7</v>
      </c>
      <c r="K2689" t="str">
        <f t="shared" si="213"/>
        <v>Waterjuffer</v>
      </c>
      <c r="L2689" s="25">
        <f t="shared" si="210"/>
        <v>28.142857142857142</v>
      </c>
    </row>
    <row r="2690" spans="1:12" x14ac:dyDescent="0.25">
      <c r="A2690">
        <v>18</v>
      </c>
      <c r="B2690" t="s">
        <v>70</v>
      </c>
      <c r="C2690" s="1">
        <v>42202.548611111109</v>
      </c>
      <c r="D2690">
        <v>1</v>
      </c>
      <c r="E2690" t="s">
        <v>14</v>
      </c>
      <c r="F2690" t="s">
        <v>15</v>
      </c>
      <c r="G2690">
        <v>16</v>
      </c>
      <c r="H2690" t="str">
        <f t="shared" ref="H2690:H2753" si="214">VLOOKUP(A2690,$N$2:$O$51,2,FALSE)</f>
        <v>AWD</v>
      </c>
      <c r="I2690" s="2">
        <f t="shared" si="211"/>
        <v>2015</v>
      </c>
      <c r="J2690" s="2">
        <f t="shared" si="212"/>
        <v>7</v>
      </c>
      <c r="K2690" t="str">
        <f t="shared" si="213"/>
        <v>Waterjuffer</v>
      </c>
      <c r="L2690" s="25">
        <f t="shared" si="210"/>
        <v>28.142857142857142</v>
      </c>
    </row>
    <row r="2691" spans="1:12" x14ac:dyDescent="0.25">
      <c r="A2691">
        <v>18</v>
      </c>
      <c r="B2691" t="s">
        <v>70</v>
      </c>
      <c r="C2691" s="1">
        <v>42202.548611111109</v>
      </c>
      <c r="D2691">
        <v>1</v>
      </c>
      <c r="E2691" t="s">
        <v>61</v>
      </c>
      <c r="F2691" t="s">
        <v>62</v>
      </c>
      <c r="G2691">
        <v>1</v>
      </c>
      <c r="H2691" t="str">
        <f t="shared" si="214"/>
        <v>AWD</v>
      </c>
      <c r="I2691" s="2">
        <f t="shared" si="211"/>
        <v>2015</v>
      </c>
      <c r="J2691" s="2">
        <f t="shared" si="212"/>
        <v>7</v>
      </c>
      <c r="K2691" t="str">
        <f t="shared" si="213"/>
        <v>Waterjuffer</v>
      </c>
      <c r="L2691" s="25">
        <f t="shared" ref="L2691:L2754" si="215">(ROUNDDOWN(C2691-DATE(I2691,1,1),0))/7</f>
        <v>28.142857142857142</v>
      </c>
    </row>
    <row r="2692" spans="1:12" x14ac:dyDescent="0.25">
      <c r="A2692">
        <v>18</v>
      </c>
      <c r="B2692" t="s">
        <v>70</v>
      </c>
      <c r="C2692" s="1">
        <v>42202.548611111109</v>
      </c>
      <c r="D2692">
        <v>1</v>
      </c>
      <c r="E2692" t="s">
        <v>26</v>
      </c>
      <c r="F2692" t="s">
        <v>27</v>
      </c>
      <c r="G2692">
        <v>1</v>
      </c>
      <c r="H2692" t="str">
        <f t="shared" si="214"/>
        <v>AWD</v>
      </c>
      <c r="I2692" s="2">
        <f t="shared" si="211"/>
        <v>2015</v>
      </c>
      <c r="J2692" s="2">
        <f t="shared" si="212"/>
        <v>7</v>
      </c>
      <c r="K2692" t="str">
        <f t="shared" si="213"/>
        <v>Glazenmakers</v>
      </c>
      <c r="L2692" s="25">
        <f t="shared" si="215"/>
        <v>28.142857142857142</v>
      </c>
    </row>
    <row r="2693" spans="1:12" x14ac:dyDescent="0.25">
      <c r="A2693">
        <v>18</v>
      </c>
      <c r="B2693" t="s">
        <v>70</v>
      </c>
      <c r="C2693" s="1">
        <v>42202.548611111109</v>
      </c>
      <c r="D2693">
        <v>1</v>
      </c>
      <c r="E2693" t="s">
        <v>28</v>
      </c>
      <c r="F2693" t="s">
        <v>29</v>
      </c>
      <c r="G2693">
        <v>5</v>
      </c>
      <c r="H2693" t="str">
        <f t="shared" si="214"/>
        <v>AWD</v>
      </c>
      <c r="I2693" s="2">
        <f t="shared" si="211"/>
        <v>2015</v>
      </c>
      <c r="J2693" s="2">
        <f t="shared" si="212"/>
        <v>7</v>
      </c>
      <c r="K2693" t="str">
        <f t="shared" si="213"/>
        <v>Korenbouten</v>
      </c>
      <c r="L2693" s="25">
        <f t="shared" si="215"/>
        <v>28.142857142857142</v>
      </c>
    </row>
    <row r="2694" spans="1:12" x14ac:dyDescent="0.25">
      <c r="A2694">
        <v>18</v>
      </c>
      <c r="B2694" t="s">
        <v>70</v>
      </c>
      <c r="C2694" s="1">
        <v>42202.548611111109</v>
      </c>
      <c r="D2694">
        <v>1</v>
      </c>
      <c r="E2694" t="s">
        <v>42</v>
      </c>
      <c r="F2694" t="s">
        <v>43</v>
      </c>
      <c r="G2694">
        <v>10</v>
      </c>
      <c r="H2694" t="str">
        <f t="shared" si="214"/>
        <v>AWD</v>
      </c>
      <c r="I2694" s="2">
        <f t="shared" si="211"/>
        <v>2015</v>
      </c>
      <c r="J2694" s="2">
        <f t="shared" si="212"/>
        <v>7</v>
      </c>
      <c r="K2694" t="str">
        <f t="shared" si="213"/>
        <v>Korenbouten</v>
      </c>
      <c r="L2694" s="25">
        <f t="shared" si="215"/>
        <v>28.142857142857142</v>
      </c>
    </row>
    <row r="2695" spans="1:12" x14ac:dyDescent="0.25">
      <c r="A2695">
        <v>18</v>
      </c>
      <c r="B2695" t="s">
        <v>70</v>
      </c>
      <c r="C2695" s="1">
        <v>42202.548611111109</v>
      </c>
      <c r="D2695">
        <v>2</v>
      </c>
      <c r="E2695" t="s">
        <v>10</v>
      </c>
      <c r="F2695" t="s">
        <v>11</v>
      </c>
      <c r="G2695">
        <v>21</v>
      </c>
      <c r="H2695" t="str">
        <f t="shared" si="214"/>
        <v>AWD</v>
      </c>
      <c r="I2695" s="2">
        <f t="shared" si="211"/>
        <v>2015</v>
      </c>
      <c r="J2695" s="2">
        <f t="shared" si="212"/>
        <v>7</v>
      </c>
      <c r="K2695" t="str">
        <f t="shared" si="213"/>
        <v>Waterjuffer</v>
      </c>
      <c r="L2695" s="25">
        <f t="shared" si="215"/>
        <v>28.142857142857142</v>
      </c>
    </row>
    <row r="2696" spans="1:12" x14ac:dyDescent="0.25">
      <c r="A2696">
        <v>18</v>
      </c>
      <c r="B2696" t="s">
        <v>70</v>
      </c>
      <c r="C2696" s="1">
        <v>42202.548611111109</v>
      </c>
      <c r="D2696">
        <v>2</v>
      </c>
      <c r="E2696" t="s">
        <v>14</v>
      </c>
      <c r="F2696" t="s">
        <v>15</v>
      </c>
      <c r="G2696">
        <v>45</v>
      </c>
      <c r="H2696" t="str">
        <f t="shared" si="214"/>
        <v>AWD</v>
      </c>
      <c r="I2696" s="2">
        <f t="shared" si="211"/>
        <v>2015</v>
      </c>
      <c r="J2696" s="2">
        <f t="shared" si="212"/>
        <v>7</v>
      </c>
      <c r="K2696" t="str">
        <f t="shared" si="213"/>
        <v>Waterjuffer</v>
      </c>
      <c r="L2696" s="25">
        <f t="shared" si="215"/>
        <v>28.142857142857142</v>
      </c>
    </row>
    <row r="2697" spans="1:12" x14ac:dyDescent="0.25">
      <c r="A2697">
        <v>18</v>
      </c>
      <c r="B2697" t="s">
        <v>70</v>
      </c>
      <c r="C2697" s="1">
        <v>42202.548611111109</v>
      </c>
      <c r="D2697">
        <v>2</v>
      </c>
      <c r="E2697" t="s">
        <v>61</v>
      </c>
      <c r="F2697" t="s">
        <v>62</v>
      </c>
      <c r="G2697">
        <v>1</v>
      </c>
      <c r="H2697" t="str">
        <f t="shared" si="214"/>
        <v>AWD</v>
      </c>
      <c r="I2697" s="2">
        <f t="shared" si="211"/>
        <v>2015</v>
      </c>
      <c r="J2697" s="2">
        <f t="shared" si="212"/>
        <v>7</v>
      </c>
      <c r="K2697" t="str">
        <f t="shared" si="213"/>
        <v>Waterjuffer</v>
      </c>
      <c r="L2697" s="25">
        <f t="shared" si="215"/>
        <v>28.142857142857142</v>
      </c>
    </row>
    <row r="2698" spans="1:12" x14ac:dyDescent="0.25">
      <c r="A2698">
        <v>18</v>
      </c>
      <c r="B2698" t="s">
        <v>70</v>
      </c>
      <c r="C2698" s="1">
        <v>42202.548611111109</v>
      </c>
      <c r="D2698">
        <v>2</v>
      </c>
      <c r="E2698" t="s">
        <v>26</v>
      </c>
      <c r="F2698" t="s">
        <v>27</v>
      </c>
      <c r="G2698">
        <v>1</v>
      </c>
      <c r="H2698" t="str">
        <f t="shared" si="214"/>
        <v>AWD</v>
      </c>
      <c r="I2698" s="2">
        <f t="shared" si="211"/>
        <v>2015</v>
      </c>
      <c r="J2698" s="2">
        <f t="shared" si="212"/>
        <v>7</v>
      </c>
      <c r="K2698" t="str">
        <f t="shared" si="213"/>
        <v>Glazenmakers</v>
      </c>
      <c r="L2698" s="25">
        <f t="shared" si="215"/>
        <v>28.142857142857142</v>
      </c>
    </row>
    <row r="2699" spans="1:12" x14ac:dyDescent="0.25">
      <c r="A2699">
        <v>18</v>
      </c>
      <c r="B2699" t="s">
        <v>70</v>
      </c>
      <c r="C2699" s="1">
        <v>42202.548611111109</v>
      </c>
      <c r="D2699">
        <v>2</v>
      </c>
      <c r="E2699" t="s">
        <v>28</v>
      </c>
      <c r="F2699" t="s">
        <v>29</v>
      </c>
      <c r="G2699">
        <v>7</v>
      </c>
      <c r="H2699" t="str">
        <f t="shared" si="214"/>
        <v>AWD</v>
      </c>
      <c r="I2699" s="2">
        <f t="shared" si="211"/>
        <v>2015</v>
      </c>
      <c r="J2699" s="2">
        <f t="shared" si="212"/>
        <v>7</v>
      </c>
      <c r="K2699" t="str">
        <f t="shared" si="213"/>
        <v>Korenbouten</v>
      </c>
      <c r="L2699" s="25">
        <f t="shared" si="215"/>
        <v>28.142857142857142</v>
      </c>
    </row>
    <row r="2700" spans="1:12" x14ac:dyDescent="0.25">
      <c r="A2700">
        <v>18</v>
      </c>
      <c r="B2700" t="s">
        <v>70</v>
      </c>
      <c r="C2700" s="1">
        <v>42202.548611111109</v>
      </c>
      <c r="D2700">
        <v>2</v>
      </c>
      <c r="E2700" t="s">
        <v>42</v>
      </c>
      <c r="F2700" t="s">
        <v>43</v>
      </c>
      <c r="G2700">
        <v>13</v>
      </c>
      <c r="H2700" t="str">
        <f t="shared" si="214"/>
        <v>AWD</v>
      </c>
      <c r="I2700" s="2">
        <f t="shared" si="211"/>
        <v>2015</v>
      </c>
      <c r="J2700" s="2">
        <f t="shared" si="212"/>
        <v>7</v>
      </c>
      <c r="K2700" t="str">
        <f t="shared" si="213"/>
        <v>Korenbouten</v>
      </c>
      <c r="L2700" s="25">
        <f t="shared" si="215"/>
        <v>28.142857142857142</v>
      </c>
    </row>
    <row r="2701" spans="1:12" x14ac:dyDescent="0.25">
      <c r="A2701">
        <v>18</v>
      </c>
      <c r="B2701" t="s">
        <v>70</v>
      </c>
      <c r="C2701" s="1">
        <v>42202.548611111109</v>
      </c>
      <c r="D2701">
        <v>4</v>
      </c>
      <c r="E2701" t="s">
        <v>48</v>
      </c>
      <c r="F2701" t="s">
        <v>49</v>
      </c>
      <c r="G2701">
        <v>2</v>
      </c>
      <c r="H2701" t="str">
        <f t="shared" si="214"/>
        <v>AWD</v>
      </c>
      <c r="I2701" s="2">
        <f t="shared" si="211"/>
        <v>2015</v>
      </c>
      <c r="J2701" s="2">
        <f t="shared" si="212"/>
        <v>7</v>
      </c>
      <c r="K2701" t="str">
        <f t="shared" si="213"/>
        <v>Glazenmakers</v>
      </c>
      <c r="L2701" s="25">
        <f t="shared" si="215"/>
        <v>28.142857142857142</v>
      </c>
    </row>
    <row r="2702" spans="1:12" x14ac:dyDescent="0.25">
      <c r="A2702">
        <v>18</v>
      </c>
      <c r="B2702" t="s">
        <v>70</v>
      </c>
      <c r="C2702" s="1">
        <v>42202.548611111109</v>
      </c>
      <c r="D2702">
        <v>5</v>
      </c>
      <c r="E2702" t="s">
        <v>26</v>
      </c>
      <c r="F2702" t="s">
        <v>27</v>
      </c>
      <c r="G2702">
        <v>1</v>
      </c>
      <c r="H2702" t="str">
        <f t="shared" si="214"/>
        <v>AWD</v>
      </c>
      <c r="I2702" s="2">
        <f t="shared" si="211"/>
        <v>2015</v>
      </c>
      <c r="J2702" s="2">
        <f t="shared" si="212"/>
        <v>7</v>
      </c>
      <c r="K2702" t="str">
        <f t="shared" si="213"/>
        <v>Glazenmakers</v>
      </c>
      <c r="L2702" s="25">
        <f t="shared" si="215"/>
        <v>28.142857142857142</v>
      </c>
    </row>
    <row r="2703" spans="1:12" x14ac:dyDescent="0.25">
      <c r="A2703">
        <v>18</v>
      </c>
      <c r="B2703" t="s">
        <v>70</v>
      </c>
      <c r="C2703" s="1">
        <v>42202.548611111109</v>
      </c>
      <c r="D2703">
        <v>5</v>
      </c>
      <c r="E2703" t="s">
        <v>28</v>
      </c>
      <c r="F2703" t="s">
        <v>29</v>
      </c>
      <c r="G2703">
        <v>3</v>
      </c>
      <c r="H2703" t="str">
        <f t="shared" si="214"/>
        <v>AWD</v>
      </c>
      <c r="I2703" s="2">
        <f t="shared" si="211"/>
        <v>2015</v>
      </c>
      <c r="J2703" s="2">
        <f t="shared" si="212"/>
        <v>7</v>
      </c>
      <c r="K2703" t="str">
        <f t="shared" si="213"/>
        <v>Korenbouten</v>
      </c>
      <c r="L2703" s="25">
        <f t="shared" si="215"/>
        <v>28.142857142857142</v>
      </c>
    </row>
    <row r="2704" spans="1:12" x14ac:dyDescent="0.25">
      <c r="A2704">
        <v>18</v>
      </c>
      <c r="B2704" t="s">
        <v>70</v>
      </c>
      <c r="C2704" s="1">
        <v>42202.548611111109</v>
      </c>
      <c r="D2704">
        <v>5</v>
      </c>
      <c r="E2704" t="s">
        <v>18</v>
      </c>
      <c r="F2704" t="s">
        <v>19</v>
      </c>
      <c r="G2704">
        <v>1</v>
      </c>
      <c r="H2704" t="str">
        <f t="shared" si="214"/>
        <v>AWD</v>
      </c>
      <c r="I2704" s="2">
        <f t="shared" si="211"/>
        <v>2015</v>
      </c>
      <c r="J2704" s="2">
        <f t="shared" si="212"/>
        <v>7</v>
      </c>
      <c r="K2704" t="str">
        <f t="shared" si="213"/>
        <v>Korenbouten</v>
      </c>
      <c r="L2704" s="25">
        <f t="shared" si="215"/>
        <v>28.142857142857142</v>
      </c>
    </row>
    <row r="2705" spans="1:12" x14ac:dyDescent="0.25">
      <c r="A2705">
        <v>18</v>
      </c>
      <c r="B2705" t="s">
        <v>70</v>
      </c>
      <c r="C2705" s="1">
        <v>42202.548611111109</v>
      </c>
      <c r="D2705">
        <v>5</v>
      </c>
      <c r="E2705" t="s">
        <v>48</v>
      </c>
      <c r="F2705" t="s">
        <v>49</v>
      </c>
      <c r="G2705">
        <v>1</v>
      </c>
      <c r="H2705" t="str">
        <f t="shared" si="214"/>
        <v>AWD</v>
      </c>
      <c r="I2705" s="2">
        <f t="shared" si="211"/>
        <v>2015</v>
      </c>
      <c r="J2705" s="2">
        <f t="shared" si="212"/>
        <v>7</v>
      </c>
      <c r="K2705" t="str">
        <f t="shared" si="213"/>
        <v>Glazenmakers</v>
      </c>
      <c r="L2705" s="25">
        <f t="shared" si="215"/>
        <v>28.142857142857142</v>
      </c>
    </row>
    <row r="2706" spans="1:12" x14ac:dyDescent="0.25">
      <c r="A2706">
        <v>18</v>
      </c>
      <c r="B2706" t="s">
        <v>70</v>
      </c>
      <c r="C2706" s="1">
        <v>42216.625</v>
      </c>
      <c r="D2706">
        <v>1</v>
      </c>
      <c r="E2706" t="s">
        <v>34</v>
      </c>
      <c r="F2706" t="s">
        <v>35</v>
      </c>
      <c r="G2706">
        <v>1</v>
      </c>
      <c r="H2706" t="str">
        <f t="shared" si="214"/>
        <v>AWD</v>
      </c>
      <c r="I2706" s="2">
        <f t="shared" si="211"/>
        <v>2015</v>
      </c>
      <c r="J2706" s="2">
        <f t="shared" si="212"/>
        <v>7</v>
      </c>
      <c r="K2706" t="str">
        <f t="shared" si="213"/>
        <v>Pantserjuffers</v>
      </c>
      <c r="L2706" s="25">
        <f t="shared" si="215"/>
        <v>30.142857142857142</v>
      </c>
    </row>
    <row r="2707" spans="1:12" x14ac:dyDescent="0.25">
      <c r="A2707">
        <v>18</v>
      </c>
      <c r="B2707" t="s">
        <v>70</v>
      </c>
      <c r="C2707" s="1">
        <v>42216.625</v>
      </c>
      <c r="D2707">
        <v>1</v>
      </c>
      <c r="E2707" t="s">
        <v>10</v>
      </c>
      <c r="F2707" t="s">
        <v>11</v>
      </c>
      <c r="G2707">
        <v>4</v>
      </c>
      <c r="H2707" t="str">
        <f t="shared" si="214"/>
        <v>AWD</v>
      </c>
      <c r="I2707" s="2">
        <f t="shared" si="211"/>
        <v>2015</v>
      </c>
      <c r="J2707" s="2">
        <f t="shared" si="212"/>
        <v>7</v>
      </c>
      <c r="K2707" t="str">
        <f t="shared" si="213"/>
        <v>Waterjuffer</v>
      </c>
      <c r="L2707" s="25">
        <f t="shared" si="215"/>
        <v>30.142857142857142</v>
      </c>
    </row>
    <row r="2708" spans="1:12" x14ac:dyDescent="0.25">
      <c r="A2708">
        <v>18</v>
      </c>
      <c r="B2708" t="s">
        <v>70</v>
      </c>
      <c r="C2708" s="1">
        <v>42216.625</v>
      </c>
      <c r="D2708">
        <v>1</v>
      </c>
      <c r="E2708" t="s">
        <v>14</v>
      </c>
      <c r="F2708" t="s">
        <v>15</v>
      </c>
      <c r="G2708">
        <v>12</v>
      </c>
      <c r="H2708" t="str">
        <f t="shared" si="214"/>
        <v>AWD</v>
      </c>
      <c r="I2708" s="2">
        <f t="shared" si="211"/>
        <v>2015</v>
      </c>
      <c r="J2708" s="2">
        <f t="shared" si="212"/>
        <v>7</v>
      </c>
      <c r="K2708" t="str">
        <f t="shared" si="213"/>
        <v>Waterjuffer</v>
      </c>
      <c r="L2708" s="25">
        <f t="shared" si="215"/>
        <v>30.142857142857142</v>
      </c>
    </row>
    <row r="2709" spans="1:12" x14ac:dyDescent="0.25">
      <c r="A2709">
        <v>18</v>
      </c>
      <c r="B2709" t="s">
        <v>70</v>
      </c>
      <c r="C2709" s="1">
        <v>42216.625</v>
      </c>
      <c r="D2709">
        <v>1</v>
      </c>
      <c r="E2709" t="s">
        <v>42</v>
      </c>
      <c r="F2709" t="s">
        <v>43</v>
      </c>
      <c r="G2709">
        <v>7</v>
      </c>
      <c r="H2709" t="str">
        <f t="shared" si="214"/>
        <v>AWD</v>
      </c>
      <c r="I2709" s="2">
        <f t="shared" si="211"/>
        <v>2015</v>
      </c>
      <c r="J2709" s="2">
        <f t="shared" si="212"/>
        <v>7</v>
      </c>
      <c r="K2709" t="str">
        <f t="shared" si="213"/>
        <v>Korenbouten</v>
      </c>
      <c r="L2709" s="25">
        <f t="shared" si="215"/>
        <v>30.142857142857142</v>
      </c>
    </row>
    <row r="2710" spans="1:12" x14ac:dyDescent="0.25">
      <c r="A2710">
        <v>18</v>
      </c>
      <c r="B2710" t="s">
        <v>70</v>
      </c>
      <c r="C2710" s="1">
        <v>42216.625</v>
      </c>
      <c r="D2710">
        <v>2</v>
      </c>
      <c r="E2710" t="s">
        <v>10</v>
      </c>
      <c r="F2710" t="s">
        <v>11</v>
      </c>
      <c r="G2710">
        <v>6</v>
      </c>
      <c r="H2710" t="str">
        <f t="shared" si="214"/>
        <v>AWD</v>
      </c>
      <c r="I2710" s="2">
        <f t="shared" si="211"/>
        <v>2015</v>
      </c>
      <c r="J2710" s="2">
        <f t="shared" si="212"/>
        <v>7</v>
      </c>
      <c r="K2710" t="str">
        <f t="shared" si="213"/>
        <v>Waterjuffer</v>
      </c>
      <c r="L2710" s="25">
        <f t="shared" si="215"/>
        <v>30.142857142857142</v>
      </c>
    </row>
    <row r="2711" spans="1:12" x14ac:dyDescent="0.25">
      <c r="A2711">
        <v>18</v>
      </c>
      <c r="B2711" t="s">
        <v>70</v>
      </c>
      <c r="C2711" s="1">
        <v>42216.625</v>
      </c>
      <c r="D2711">
        <v>2</v>
      </c>
      <c r="E2711" t="s">
        <v>14</v>
      </c>
      <c r="F2711" t="s">
        <v>15</v>
      </c>
      <c r="G2711">
        <v>44</v>
      </c>
      <c r="H2711" t="str">
        <f t="shared" si="214"/>
        <v>AWD</v>
      </c>
      <c r="I2711" s="2">
        <f t="shared" si="211"/>
        <v>2015</v>
      </c>
      <c r="J2711" s="2">
        <f t="shared" si="212"/>
        <v>7</v>
      </c>
      <c r="K2711" t="str">
        <f t="shared" si="213"/>
        <v>Waterjuffer</v>
      </c>
      <c r="L2711" s="25">
        <f t="shared" si="215"/>
        <v>30.142857142857142</v>
      </c>
    </row>
    <row r="2712" spans="1:12" x14ac:dyDescent="0.25">
      <c r="A2712">
        <v>18</v>
      </c>
      <c r="B2712" t="s">
        <v>70</v>
      </c>
      <c r="C2712" s="1">
        <v>42216.625</v>
      </c>
      <c r="D2712">
        <v>2</v>
      </c>
      <c r="E2712" t="s">
        <v>20</v>
      </c>
      <c r="F2712" t="s">
        <v>21</v>
      </c>
      <c r="G2712">
        <v>1</v>
      </c>
      <c r="H2712" t="str">
        <f t="shared" si="214"/>
        <v>AWD</v>
      </c>
      <c r="I2712" s="2">
        <f t="shared" si="211"/>
        <v>2015</v>
      </c>
      <c r="J2712" s="2">
        <f t="shared" si="212"/>
        <v>7</v>
      </c>
      <c r="K2712" t="str">
        <f t="shared" si="213"/>
        <v>Waterjuffer</v>
      </c>
      <c r="L2712" s="25">
        <f t="shared" si="215"/>
        <v>30.142857142857142</v>
      </c>
    </row>
    <row r="2713" spans="1:12" x14ac:dyDescent="0.25">
      <c r="A2713">
        <v>18</v>
      </c>
      <c r="B2713" t="s">
        <v>70</v>
      </c>
      <c r="C2713" s="1">
        <v>42216.625</v>
      </c>
      <c r="D2713">
        <v>2</v>
      </c>
      <c r="E2713" t="s">
        <v>40</v>
      </c>
      <c r="F2713" t="s">
        <v>41</v>
      </c>
      <c r="G2713">
        <v>1</v>
      </c>
      <c r="H2713" t="str">
        <f t="shared" si="214"/>
        <v>AWD</v>
      </c>
      <c r="I2713" s="2">
        <f t="shared" si="211"/>
        <v>2015</v>
      </c>
      <c r="J2713" s="2">
        <f t="shared" si="212"/>
        <v>7</v>
      </c>
      <c r="K2713" t="str">
        <f t="shared" si="213"/>
        <v>Korenbouten</v>
      </c>
      <c r="L2713" s="25">
        <f t="shared" si="215"/>
        <v>30.142857142857142</v>
      </c>
    </row>
    <row r="2714" spans="1:12" x14ac:dyDescent="0.25">
      <c r="A2714">
        <v>18</v>
      </c>
      <c r="B2714" t="s">
        <v>70</v>
      </c>
      <c r="C2714" s="1">
        <v>42216.625</v>
      </c>
      <c r="D2714">
        <v>2</v>
      </c>
      <c r="E2714" t="s">
        <v>32</v>
      </c>
      <c r="F2714" t="s">
        <v>33</v>
      </c>
      <c r="G2714">
        <v>4</v>
      </c>
      <c r="H2714" t="str">
        <f t="shared" si="214"/>
        <v>AWD</v>
      </c>
      <c r="I2714" s="2">
        <f t="shared" si="211"/>
        <v>2015</v>
      </c>
      <c r="J2714" s="2">
        <f t="shared" si="212"/>
        <v>7</v>
      </c>
      <c r="K2714" t="str">
        <f t="shared" si="213"/>
        <v>Korenbouten</v>
      </c>
      <c r="L2714" s="25">
        <f t="shared" si="215"/>
        <v>30.142857142857142</v>
      </c>
    </row>
    <row r="2715" spans="1:12" x14ac:dyDescent="0.25">
      <c r="A2715">
        <v>18</v>
      </c>
      <c r="B2715" t="s">
        <v>70</v>
      </c>
      <c r="C2715" s="1">
        <v>42216.625</v>
      </c>
      <c r="D2715">
        <v>2</v>
      </c>
      <c r="E2715" t="s">
        <v>42</v>
      </c>
      <c r="F2715" t="s">
        <v>43</v>
      </c>
      <c r="G2715">
        <v>43</v>
      </c>
      <c r="H2715" t="str">
        <f t="shared" si="214"/>
        <v>AWD</v>
      </c>
      <c r="I2715" s="2">
        <f t="shared" si="211"/>
        <v>2015</v>
      </c>
      <c r="J2715" s="2">
        <f t="shared" si="212"/>
        <v>7</v>
      </c>
      <c r="K2715" t="str">
        <f t="shared" si="213"/>
        <v>Korenbouten</v>
      </c>
      <c r="L2715" s="25">
        <f t="shared" si="215"/>
        <v>30.142857142857142</v>
      </c>
    </row>
    <row r="2716" spans="1:12" x14ac:dyDescent="0.25">
      <c r="A2716">
        <v>18</v>
      </c>
      <c r="B2716" t="s">
        <v>70</v>
      </c>
      <c r="C2716" s="1">
        <v>42216.625</v>
      </c>
      <c r="D2716">
        <v>5</v>
      </c>
      <c r="E2716" t="s">
        <v>26</v>
      </c>
      <c r="F2716" t="s">
        <v>27</v>
      </c>
      <c r="G2716">
        <v>2</v>
      </c>
      <c r="H2716" t="str">
        <f t="shared" si="214"/>
        <v>AWD</v>
      </c>
      <c r="I2716" s="2">
        <f t="shared" si="211"/>
        <v>2015</v>
      </c>
      <c r="J2716" s="2">
        <f t="shared" si="212"/>
        <v>7</v>
      </c>
      <c r="K2716" t="str">
        <f t="shared" si="213"/>
        <v>Glazenmakers</v>
      </c>
      <c r="L2716" s="25">
        <f t="shared" si="215"/>
        <v>30.142857142857142</v>
      </c>
    </row>
    <row r="2717" spans="1:12" x14ac:dyDescent="0.25">
      <c r="A2717">
        <v>18</v>
      </c>
      <c r="B2717" t="s">
        <v>70</v>
      </c>
      <c r="C2717" s="1">
        <v>42216.625</v>
      </c>
      <c r="D2717">
        <v>5</v>
      </c>
      <c r="E2717" t="s">
        <v>48</v>
      </c>
      <c r="F2717" t="s">
        <v>49</v>
      </c>
      <c r="G2717">
        <v>1</v>
      </c>
      <c r="H2717" t="str">
        <f t="shared" si="214"/>
        <v>AWD</v>
      </c>
      <c r="I2717" s="2">
        <f t="shared" si="211"/>
        <v>2015</v>
      </c>
      <c r="J2717" s="2">
        <f t="shared" si="212"/>
        <v>7</v>
      </c>
      <c r="K2717" t="str">
        <f t="shared" si="213"/>
        <v>Glazenmakers</v>
      </c>
      <c r="L2717" s="25">
        <f t="shared" si="215"/>
        <v>30.142857142857142</v>
      </c>
    </row>
    <row r="2718" spans="1:12" x14ac:dyDescent="0.25">
      <c r="A2718">
        <v>18</v>
      </c>
      <c r="B2718" t="s">
        <v>70</v>
      </c>
      <c r="C2718" s="1">
        <v>42230.548611111109</v>
      </c>
      <c r="D2718">
        <v>1</v>
      </c>
      <c r="E2718" t="s">
        <v>34</v>
      </c>
      <c r="F2718" t="s">
        <v>35</v>
      </c>
      <c r="G2718">
        <v>20</v>
      </c>
      <c r="H2718" t="str">
        <f t="shared" si="214"/>
        <v>AWD</v>
      </c>
      <c r="I2718" s="2">
        <f t="shared" si="211"/>
        <v>2015</v>
      </c>
      <c r="J2718" s="2">
        <f t="shared" si="212"/>
        <v>8</v>
      </c>
      <c r="K2718" t="str">
        <f t="shared" si="213"/>
        <v>Pantserjuffers</v>
      </c>
      <c r="L2718" s="25">
        <f t="shared" si="215"/>
        <v>32.142857142857146</v>
      </c>
    </row>
    <row r="2719" spans="1:12" x14ac:dyDescent="0.25">
      <c r="A2719">
        <v>18</v>
      </c>
      <c r="B2719" t="s">
        <v>70</v>
      </c>
      <c r="C2719" s="1">
        <v>42230.548611111109</v>
      </c>
      <c r="D2719">
        <v>1</v>
      </c>
      <c r="E2719" t="s">
        <v>10</v>
      </c>
      <c r="F2719" t="s">
        <v>11</v>
      </c>
      <c r="G2719">
        <v>34</v>
      </c>
      <c r="H2719" t="str">
        <f t="shared" si="214"/>
        <v>AWD</v>
      </c>
      <c r="I2719" s="2">
        <f t="shared" si="211"/>
        <v>2015</v>
      </c>
      <c r="J2719" s="2">
        <f t="shared" si="212"/>
        <v>8</v>
      </c>
      <c r="K2719" t="str">
        <f t="shared" si="213"/>
        <v>Waterjuffer</v>
      </c>
      <c r="L2719" s="25">
        <f t="shared" si="215"/>
        <v>32.142857142857146</v>
      </c>
    </row>
    <row r="2720" spans="1:12" x14ac:dyDescent="0.25">
      <c r="A2720">
        <v>18</v>
      </c>
      <c r="B2720" t="s">
        <v>70</v>
      </c>
      <c r="C2720" s="1">
        <v>42230.548611111109</v>
      </c>
      <c r="D2720">
        <v>1</v>
      </c>
      <c r="E2720" t="s">
        <v>14</v>
      </c>
      <c r="F2720" t="s">
        <v>15</v>
      </c>
      <c r="G2720">
        <v>78</v>
      </c>
      <c r="H2720" t="str">
        <f t="shared" si="214"/>
        <v>AWD</v>
      </c>
      <c r="I2720" s="2">
        <f t="shared" si="211"/>
        <v>2015</v>
      </c>
      <c r="J2720" s="2">
        <f t="shared" si="212"/>
        <v>8</v>
      </c>
      <c r="K2720" t="str">
        <f t="shared" si="213"/>
        <v>Waterjuffer</v>
      </c>
      <c r="L2720" s="25">
        <f t="shared" si="215"/>
        <v>32.142857142857146</v>
      </c>
    </row>
    <row r="2721" spans="1:12" x14ac:dyDescent="0.25">
      <c r="A2721">
        <v>18</v>
      </c>
      <c r="B2721" t="s">
        <v>70</v>
      </c>
      <c r="C2721" s="1">
        <v>42230.548611111109</v>
      </c>
      <c r="D2721">
        <v>1</v>
      </c>
      <c r="E2721" t="s">
        <v>20</v>
      </c>
      <c r="F2721" t="s">
        <v>21</v>
      </c>
      <c r="G2721">
        <v>3</v>
      </c>
      <c r="H2721" t="str">
        <f t="shared" si="214"/>
        <v>AWD</v>
      </c>
      <c r="I2721" s="2">
        <f t="shared" si="211"/>
        <v>2015</v>
      </c>
      <c r="J2721" s="2">
        <f t="shared" si="212"/>
        <v>8</v>
      </c>
      <c r="K2721" t="str">
        <f t="shared" si="213"/>
        <v>Waterjuffer</v>
      </c>
      <c r="L2721" s="25">
        <f t="shared" si="215"/>
        <v>32.142857142857146</v>
      </c>
    </row>
    <row r="2722" spans="1:12" x14ac:dyDescent="0.25">
      <c r="A2722">
        <v>18</v>
      </c>
      <c r="B2722" t="s">
        <v>70</v>
      </c>
      <c r="C2722" s="1">
        <v>42230.548611111109</v>
      </c>
      <c r="D2722">
        <v>1</v>
      </c>
      <c r="E2722" t="s">
        <v>36</v>
      </c>
      <c r="F2722" t="s">
        <v>37</v>
      </c>
      <c r="G2722">
        <v>2</v>
      </c>
      <c r="H2722" t="str">
        <f t="shared" si="214"/>
        <v>AWD</v>
      </c>
      <c r="I2722" s="2">
        <f t="shared" si="211"/>
        <v>2015</v>
      </c>
      <c r="J2722" s="2">
        <f t="shared" si="212"/>
        <v>8</v>
      </c>
      <c r="K2722" t="str">
        <f t="shared" si="213"/>
        <v>Glazenmakers</v>
      </c>
      <c r="L2722" s="25">
        <f t="shared" si="215"/>
        <v>32.142857142857146</v>
      </c>
    </row>
    <row r="2723" spans="1:12" x14ac:dyDescent="0.25">
      <c r="A2723">
        <v>18</v>
      </c>
      <c r="B2723" t="s">
        <v>70</v>
      </c>
      <c r="C2723" s="1">
        <v>42230.548611111109</v>
      </c>
      <c r="D2723">
        <v>1</v>
      </c>
      <c r="E2723" t="s">
        <v>55</v>
      </c>
      <c r="F2723" t="s">
        <v>56</v>
      </c>
      <c r="G2723">
        <v>6</v>
      </c>
      <c r="H2723" t="str">
        <f t="shared" si="214"/>
        <v>AWD</v>
      </c>
      <c r="I2723" s="2">
        <f t="shared" si="211"/>
        <v>2015</v>
      </c>
      <c r="J2723" s="2">
        <f t="shared" si="212"/>
        <v>8</v>
      </c>
      <c r="K2723" t="str">
        <f t="shared" si="213"/>
        <v>Korenbouten</v>
      </c>
      <c r="L2723" s="25">
        <f t="shared" si="215"/>
        <v>32.142857142857146</v>
      </c>
    </row>
    <row r="2724" spans="1:12" x14ac:dyDescent="0.25">
      <c r="A2724">
        <v>18</v>
      </c>
      <c r="B2724" t="s">
        <v>70</v>
      </c>
      <c r="C2724" s="1">
        <v>42230.548611111109</v>
      </c>
      <c r="D2724">
        <v>1</v>
      </c>
      <c r="E2724" t="s">
        <v>42</v>
      </c>
      <c r="F2724" t="s">
        <v>43</v>
      </c>
      <c r="G2724">
        <v>7</v>
      </c>
      <c r="H2724" t="str">
        <f t="shared" si="214"/>
        <v>AWD</v>
      </c>
      <c r="I2724" s="2">
        <f t="shared" si="211"/>
        <v>2015</v>
      </c>
      <c r="J2724" s="2">
        <f t="shared" si="212"/>
        <v>8</v>
      </c>
      <c r="K2724" t="str">
        <f t="shared" si="213"/>
        <v>Korenbouten</v>
      </c>
      <c r="L2724" s="25">
        <f t="shared" si="215"/>
        <v>32.142857142857146</v>
      </c>
    </row>
    <row r="2725" spans="1:12" x14ac:dyDescent="0.25">
      <c r="A2725">
        <v>18</v>
      </c>
      <c r="B2725" t="s">
        <v>70</v>
      </c>
      <c r="C2725" s="1">
        <v>42230.548611111109</v>
      </c>
      <c r="D2725">
        <v>2</v>
      </c>
      <c r="E2725" t="s">
        <v>10</v>
      </c>
      <c r="F2725" t="s">
        <v>11</v>
      </c>
      <c r="G2725">
        <v>40</v>
      </c>
      <c r="H2725" t="str">
        <f t="shared" si="214"/>
        <v>AWD</v>
      </c>
      <c r="I2725" s="2">
        <f t="shared" si="211"/>
        <v>2015</v>
      </c>
      <c r="J2725" s="2">
        <f t="shared" si="212"/>
        <v>8</v>
      </c>
      <c r="K2725" t="str">
        <f t="shared" si="213"/>
        <v>Waterjuffer</v>
      </c>
      <c r="L2725" s="25">
        <f t="shared" si="215"/>
        <v>32.142857142857146</v>
      </c>
    </row>
    <row r="2726" spans="1:12" x14ac:dyDescent="0.25">
      <c r="A2726">
        <v>18</v>
      </c>
      <c r="B2726" t="s">
        <v>70</v>
      </c>
      <c r="C2726" s="1">
        <v>42230.548611111109</v>
      </c>
      <c r="D2726">
        <v>2</v>
      </c>
      <c r="E2726" t="s">
        <v>14</v>
      </c>
      <c r="F2726" t="s">
        <v>15</v>
      </c>
      <c r="G2726">
        <v>68</v>
      </c>
      <c r="H2726" t="str">
        <f t="shared" si="214"/>
        <v>AWD</v>
      </c>
      <c r="I2726" s="2">
        <f t="shared" si="211"/>
        <v>2015</v>
      </c>
      <c r="J2726" s="2">
        <f t="shared" si="212"/>
        <v>8</v>
      </c>
      <c r="K2726" t="str">
        <f t="shared" si="213"/>
        <v>Waterjuffer</v>
      </c>
      <c r="L2726" s="25">
        <f t="shared" si="215"/>
        <v>32.142857142857146</v>
      </c>
    </row>
    <row r="2727" spans="1:12" x14ac:dyDescent="0.25">
      <c r="A2727">
        <v>18</v>
      </c>
      <c r="B2727" t="s">
        <v>70</v>
      </c>
      <c r="C2727" s="1">
        <v>42230.548611111109</v>
      </c>
      <c r="D2727">
        <v>2</v>
      </c>
      <c r="E2727" t="s">
        <v>26</v>
      </c>
      <c r="F2727" t="s">
        <v>27</v>
      </c>
      <c r="G2727">
        <v>1</v>
      </c>
      <c r="H2727" t="str">
        <f t="shared" si="214"/>
        <v>AWD</v>
      </c>
      <c r="I2727" s="2">
        <f t="shared" si="211"/>
        <v>2015</v>
      </c>
      <c r="J2727" s="2">
        <f t="shared" si="212"/>
        <v>8</v>
      </c>
      <c r="K2727" t="str">
        <f t="shared" si="213"/>
        <v>Glazenmakers</v>
      </c>
      <c r="L2727" s="25">
        <f t="shared" si="215"/>
        <v>32.142857142857146</v>
      </c>
    </row>
    <row r="2728" spans="1:12" x14ac:dyDescent="0.25">
      <c r="A2728">
        <v>18</v>
      </c>
      <c r="B2728" t="s">
        <v>70</v>
      </c>
      <c r="C2728" s="1">
        <v>42230.548611111109</v>
      </c>
      <c r="D2728">
        <v>2</v>
      </c>
      <c r="E2728" t="s">
        <v>40</v>
      </c>
      <c r="F2728" t="s">
        <v>41</v>
      </c>
      <c r="G2728">
        <v>3</v>
      </c>
      <c r="H2728" t="str">
        <f t="shared" si="214"/>
        <v>AWD</v>
      </c>
      <c r="I2728" s="2">
        <f t="shared" si="211"/>
        <v>2015</v>
      </c>
      <c r="J2728" s="2">
        <f t="shared" si="212"/>
        <v>8</v>
      </c>
      <c r="K2728" t="str">
        <f t="shared" si="213"/>
        <v>Korenbouten</v>
      </c>
      <c r="L2728" s="25">
        <f t="shared" si="215"/>
        <v>32.142857142857146</v>
      </c>
    </row>
    <row r="2729" spans="1:12" x14ac:dyDescent="0.25">
      <c r="A2729">
        <v>18</v>
      </c>
      <c r="B2729" t="s">
        <v>70</v>
      </c>
      <c r="C2729" s="1">
        <v>42230.548611111109</v>
      </c>
      <c r="D2729">
        <v>2</v>
      </c>
      <c r="E2729" t="s">
        <v>32</v>
      </c>
      <c r="F2729" t="s">
        <v>33</v>
      </c>
      <c r="G2729">
        <v>8</v>
      </c>
      <c r="H2729" t="str">
        <f t="shared" si="214"/>
        <v>AWD</v>
      </c>
      <c r="I2729" s="2">
        <f t="shared" si="211"/>
        <v>2015</v>
      </c>
      <c r="J2729" s="2">
        <f t="shared" si="212"/>
        <v>8</v>
      </c>
      <c r="K2729" t="str">
        <f t="shared" si="213"/>
        <v>Korenbouten</v>
      </c>
      <c r="L2729" s="25">
        <f t="shared" si="215"/>
        <v>32.142857142857146</v>
      </c>
    </row>
    <row r="2730" spans="1:12" x14ac:dyDescent="0.25">
      <c r="A2730">
        <v>18</v>
      </c>
      <c r="B2730" t="s">
        <v>70</v>
      </c>
      <c r="C2730" s="1">
        <v>42230.548611111109</v>
      </c>
      <c r="D2730">
        <v>2</v>
      </c>
      <c r="E2730" t="s">
        <v>42</v>
      </c>
      <c r="F2730" t="s">
        <v>43</v>
      </c>
      <c r="G2730">
        <v>21</v>
      </c>
      <c r="H2730" t="str">
        <f t="shared" si="214"/>
        <v>AWD</v>
      </c>
      <c r="I2730" s="2">
        <f t="shared" si="211"/>
        <v>2015</v>
      </c>
      <c r="J2730" s="2">
        <f t="shared" si="212"/>
        <v>8</v>
      </c>
      <c r="K2730" t="str">
        <f t="shared" si="213"/>
        <v>Korenbouten</v>
      </c>
      <c r="L2730" s="25">
        <f t="shared" si="215"/>
        <v>32.142857142857146</v>
      </c>
    </row>
    <row r="2731" spans="1:12" x14ac:dyDescent="0.25">
      <c r="A2731">
        <v>18</v>
      </c>
      <c r="B2731" t="s">
        <v>70</v>
      </c>
      <c r="C2731" s="1">
        <v>42230.548611111109</v>
      </c>
      <c r="D2731">
        <v>5</v>
      </c>
      <c r="E2731" t="s">
        <v>26</v>
      </c>
      <c r="F2731" t="s">
        <v>27</v>
      </c>
      <c r="G2731">
        <v>2</v>
      </c>
      <c r="H2731" t="str">
        <f t="shared" si="214"/>
        <v>AWD</v>
      </c>
      <c r="I2731" s="2">
        <f t="shared" si="211"/>
        <v>2015</v>
      </c>
      <c r="J2731" s="2">
        <f t="shared" si="212"/>
        <v>8</v>
      </c>
      <c r="K2731" t="str">
        <f t="shared" si="213"/>
        <v>Glazenmakers</v>
      </c>
      <c r="L2731" s="25">
        <f t="shared" si="215"/>
        <v>32.142857142857146</v>
      </c>
    </row>
    <row r="2732" spans="1:12" x14ac:dyDescent="0.25">
      <c r="A2732">
        <v>18</v>
      </c>
      <c r="B2732" t="s">
        <v>70</v>
      </c>
      <c r="C2732" s="1">
        <v>42230.548611111109</v>
      </c>
      <c r="D2732">
        <v>5</v>
      </c>
      <c r="E2732" t="s">
        <v>48</v>
      </c>
      <c r="F2732" t="s">
        <v>49</v>
      </c>
      <c r="G2732">
        <v>1</v>
      </c>
      <c r="H2732" t="str">
        <f t="shared" si="214"/>
        <v>AWD</v>
      </c>
      <c r="I2732" s="2">
        <f t="shared" si="211"/>
        <v>2015</v>
      </c>
      <c r="J2732" s="2">
        <f t="shared" si="212"/>
        <v>8</v>
      </c>
      <c r="K2732" t="str">
        <f t="shared" si="213"/>
        <v>Glazenmakers</v>
      </c>
      <c r="L2732" s="25">
        <f t="shared" si="215"/>
        <v>32.142857142857146</v>
      </c>
    </row>
    <row r="2733" spans="1:12" x14ac:dyDescent="0.25">
      <c r="A2733">
        <v>18</v>
      </c>
      <c r="B2733" t="s">
        <v>70</v>
      </c>
      <c r="C2733" s="1">
        <v>42244.628472222219</v>
      </c>
      <c r="D2733">
        <v>1</v>
      </c>
      <c r="E2733" t="s">
        <v>10</v>
      </c>
      <c r="F2733" t="s">
        <v>11</v>
      </c>
      <c r="G2733">
        <v>1</v>
      </c>
      <c r="H2733" t="str">
        <f t="shared" si="214"/>
        <v>AWD</v>
      </c>
      <c r="I2733" s="2">
        <f t="shared" si="211"/>
        <v>2015</v>
      </c>
      <c r="J2733" s="2">
        <f t="shared" si="212"/>
        <v>8</v>
      </c>
      <c r="K2733" t="str">
        <f t="shared" si="213"/>
        <v>Waterjuffer</v>
      </c>
      <c r="L2733" s="25">
        <f t="shared" si="215"/>
        <v>34.142857142857146</v>
      </c>
    </row>
    <row r="2734" spans="1:12" x14ac:dyDescent="0.25">
      <c r="A2734">
        <v>18</v>
      </c>
      <c r="B2734" t="s">
        <v>70</v>
      </c>
      <c r="C2734" s="1">
        <v>42244.628472222219</v>
      </c>
      <c r="D2734">
        <v>1</v>
      </c>
      <c r="E2734" t="s">
        <v>14</v>
      </c>
      <c r="F2734" t="s">
        <v>15</v>
      </c>
      <c r="G2734">
        <v>6</v>
      </c>
      <c r="H2734" t="str">
        <f t="shared" si="214"/>
        <v>AWD</v>
      </c>
      <c r="I2734" s="2">
        <f t="shared" si="211"/>
        <v>2015</v>
      </c>
      <c r="J2734" s="2">
        <f t="shared" si="212"/>
        <v>8</v>
      </c>
      <c r="K2734" t="str">
        <f t="shared" si="213"/>
        <v>Waterjuffer</v>
      </c>
      <c r="L2734" s="25">
        <f t="shared" si="215"/>
        <v>34.142857142857146</v>
      </c>
    </row>
    <row r="2735" spans="1:12" x14ac:dyDescent="0.25">
      <c r="A2735">
        <v>18</v>
      </c>
      <c r="B2735" t="s">
        <v>70</v>
      </c>
      <c r="C2735" s="1">
        <v>42244.628472222219</v>
      </c>
      <c r="D2735">
        <v>1</v>
      </c>
      <c r="E2735" t="s">
        <v>63</v>
      </c>
      <c r="F2735" t="s">
        <v>64</v>
      </c>
      <c r="G2735">
        <v>1</v>
      </c>
      <c r="H2735" t="str">
        <f t="shared" si="214"/>
        <v>AWD</v>
      </c>
      <c r="I2735" s="2">
        <f t="shared" si="211"/>
        <v>2015</v>
      </c>
      <c r="J2735" s="2">
        <f t="shared" si="212"/>
        <v>8</v>
      </c>
      <c r="K2735" t="str">
        <f t="shared" si="213"/>
        <v>Glazenmakers</v>
      </c>
      <c r="L2735" s="25">
        <f t="shared" si="215"/>
        <v>34.142857142857146</v>
      </c>
    </row>
    <row r="2736" spans="1:12" x14ac:dyDescent="0.25">
      <c r="A2736">
        <v>18</v>
      </c>
      <c r="B2736" t="s">
        <v>70</v>
      </c>
      <c r="C2736" s="1">
        <v>42244.628472222219</v>
      </c>
      <c r="D2736">
        <v>1</v>
      </c>
      <c r="E2736" t="s">
        <v>36</v>
      </c>
      <c r="F2736" t="s">
        <v>37</v>
      </c>
      <c r="G2736">
        <v>3</v>
      </c>
      <c r="H2736" t="str">
        <f t="shared" si="214"/>
        <v>AWD</v>
      </c>
      <c r="I2736" s="2">
        <f t="shared" si="211"/>
        <v>2015</v>
      </c>
      <c r="J2736" s="2">
        <f t="shared" si="212"/>
        <v>8</v>
      </c>
      <c r="K2736" t="str">
        <f t="shared" si="213"/>
        <v>Glazenmakers</v>
      </c>
      <c r="L2736" s="25">
        <f t="shared" si="215"/>
        <v>34.142857142857146</v>
      </c>
    </row>
    <row r="2737" spans="1:12" x14ac:dyDescent="0.25">
      <c r="A2737">
        <v>18</v>
      </c>
      <c r="B2737" t="s">
        <v>70</v>
      </c>
      <c r="C2737" s="1">
        <v>42244.628472222219</v>
      </c>
      <c r="D2737">
        <v>1</v>
      </c>
      <c r="E2737" t="s">
        <v>42</v>
      </c>
      <c r="F2737" t="s">
        <v>43</v>
      </c>
      <c r="G2737">
        <v>14</v>
      </c>
      <c r="H2737" t="str">
        <f t="shared" si="214"/>
        <v>AWD</v>
      </c>
      <c r="I2737" s="2">
        <f t="shared" si="211"/>
        <v>2015</v>
      </c>
      <c r="J2737" s="2">
        <f t="shared" si="212"/>
        <v>8</v>
      </c>
      <c r="K2737" t="str">
        <f t="shared" si="213"/>
        <v>Korenbouten</v>
      </c>
      <c r="L2737" s="25">
        <f t="shared" si="215"/>
        <v>34.142857142857146</v>
      </c>
    </row>
    <row r="2738" spans="1:12" x14ac:dyDescent="0.25">
      <c r="A2738">
        <v>18</v>
      </c>
      <c r="B2738" t="s">
        <v>70</v>
      </c>
      <c r="C2738" s="1">
        <v>42244.628472222219</v>
      </c>
      <c r="D2738">
        <v>2</v>
      </c>
      <c r="E2738" t="s">
        <v>34</v>
      </c>
      <c r="F2738" t="s">
        <v>35</v>
      </c>
      <c r="G2738">
        <v>9</v>
      </c>
      <c r="H2738" t="str">
        <f t="shared" si="214"/>
        <v>AWD</v>
      </c>
      <c r="I2738" s="2">
        <f t="shared" si="211"/>
        <v>2015</v>
      </c>
      <c r="J2738" s="2">
        <f t="shared" si="212"/>
        <v>8</v>
      </c>
      <c r="K2738" t="str">
        <f t="shared" si="213"/>
        <v>Pantserjuffers</v>
      </c>
      <c r="L2738" s="25">
        <f t="shared" si="215"/>
        <v>34.142857142857146</v>
      </c>
    </row>
    <row r="2739" spans="1:12" x14ac:dyDescent="0.25">
      <c r="A2739">
        <v>18</v>
      </c>
      <c r="B2739" t="s">
        <v>70</v>
      </c>
      <c r="C2739" s="1">
        <v>42244.628472222219</v>
      </c>
      <c r="D2739">
        <v>2</v>
      </c>
      <c r="E2739" t="s">
        <v>10</v>
      </c>
      <c r="F2739" t="s">
        <v>11</v>
      </c>
      <c r="G2739">
        <v>2</v>
      </c>
      <c r="H2739" t="str">
        <f t="shared" si="214"/>
        <v>AWD</v>
      </c>
      <c r="I2739" s="2">
        <f t="shared" si="211"/>
        <v>2015</v>
      </c>
      <c r="J2739" s="2">
        <f t="shared" si="212"/>
        <v>8</v>
      </c>
      <c r="K2739" t="str">
        <f t="shared" si="213"/>
        <v>Waterjuffer</v>
      </c>
      <c r="L2739" s="25">
        <f t="shared" si="215"/>
        <v>34.142857142857146</v>
      </c>
    </row>
    <row r="2740" spans="1:12" x14ac:dyDescent="0.25">
      <c r="A2740">
        <v>18</v>
      </c>
      <c r="B2740" t="s">
        <v>70</v>
      </c>
      <c r="C2740" s="1">
        <v>42244.628472222219</v>
      </c>
      <c r="D2740">
        <v>2</v>
      </c>
      <c r="E2740" t="s">
        <v>14</v>
      </c>
      <c r="F2740" t="s">
        <v>15</v>
      </c>
      <c r="G2740">
        <v>7</v>
      </c>
      <c r="H2740" t="str">
        <f t="shared" si="214"/>
        <v>AWD</v>
      </c>
      <c r="I2740" s="2">
        <f t="shared" si="211"/>
        <v>2015</v>
      </c>
      <c r="J2740" s="2">
        <f t="shared" si="212"/>
        <v>8</v>
      </c>
      <c r="K2740" t="str">
        <f t="shared" si="213"/>
        <v>Waterjuffer</v>
      </c>
      <c r="L2740" s="25">
        <f t="shared" si="215"/>
        <v>34.142857142857146</v>
      </c>
    </row>
    <row r="2741" spans="1:12" x14ac:dyDescent="0.25">
      <c r="A2741">
        <v>18</v>
      </c>
      <c r="B2741" t="s">
        <v>70</v>
      </c>
      <c r="C2741" s="1">
        <v>42244.628472222219</v>
      </c>
      <c r="D2741">
        <v>2</v>
      </c>
      <c r="E2741" t="s">
        <v>71</v>
      </c>
      <c r="F2741" t="s">
        <v>72</v>
      </c>
      <c r="G2741">
        <v>1</v>
      </c>
      <c r="H2741" t="str">
        <f t="shared" si="214"/>
        <v>AWD</v>
      </c>
      <c r="I2741" s="2">
        <f t="shared" si="211"/>
        <v>2015</v>
      </c>
      <c r="J2741" s="2">
        <f t="shared" si="212"/>
        <v>8</v>
      </c>
      <c r="K2741" t="str">
        <f t="shared" si="213"/>
        <v>Waterjuffer</v>
      </c>
      <c r="L2741" s="25">
        <f t="shared" si="215"/>
        <v>34.142857142857146</v>
      </c>
    </row>
    <row r="2742" spans="1:12" x14ac:dyDescent="0.25">
      <c r="A2742">
        <v>18</v>
      </c>
      <c r="B2742" t="s">
        <v>70</v>
      </c>
      <c r="C2742" s="1">
        <v>42244.628472222219</v>
      </c>
      <c r="D2742">
        <v>2</v>
      </c>
      <c r="E2742" t="s">
        <v>63</v>
      </c>
      <c r="F2742" t="s">
        <v>64</v>
      </c>
      <c r="G2742">
        <v>1</v>
      </c>
      <c r="H2742" t="str">
        <f t="shared" si="214"/>
        <v>AWD</v>
      </c>
      <c r="I2742" s="2">
        <f t="shared" si="211"/>
        <v>2015</v>
      </c>
      <c r="J2742" s="2">
        <f t="shared" si="212"/>
        <v>8</v>
      </c>
      <c r="K2742" t="str">
        <f t="shared" si="213"/>
        <v>Glazenmakers</v>
      </c>
      <c r="L2742" s="25">
        <f t="shared" si="215"/>
        <v>34.142857142857146</v>
      </c>
    </row>
    <row r="2743" spans="1:12" x14ac:dyDescent="0.25">
      <c r="A2743">
        <v>18</v>
      </c>
      <c r="B2743" t="s">
        <v>70</v>
      </c>
      <c r="C2743" s="1">
        <v>42244.628472222219</v>
      </c>
      <c r="D2743">
        <v>2</v>
      </c>
      <c r="E2743" t="s">
        <v>36</v>
      </c>
      <c r="F2743" t="s">
        <v>37</v>
      </c>
      <c r="G2743">
        <v>2</v>
      </c>
      <c r="H2743" t="str">
        <f t="shared" si="214"/>
        <v>AWD</v>
      </c>
      <c r="I2743" s="2">
        <f t="shared" si="211"/>
        <v>2015</v>
      </c>
      <c r="J2743" s="2">
        <f t="shared" si="212"/>
        <v>8</v>
      </c>
      <c r="K2743" t="str">
        <f t="shared" si="213"/>
        <v>Glazenmakers</v>
      </c>
      <c r="L2743" s="25">
        <f t="shared" si="215"/>
        <v>34.142857142857146</v>
      </c>
    </row>
    <row r="2744" spans="1:12" x14ac:dyDescent="0.25">
      <c r="A2744">
        <v>18</v>
      </c>
      <c r="B2744" t="s">
        <v>70</v>
      </c>
      <c r="C2744" s="1">
        <v>42244.628472222219</v>
      </c>
      <c r="D2744">
        <v>2</v>
      </c>
      <c r="E2744" t="s">
        <v>42</v>
      </c>
      <c r="F2744" t="s">
        <v>43</v>
      </c>
      <c r="G2744">
        <v>9</v>
      </c>
      <c r="H2744" t="str">
        <f t="shared" si="214"/>
        <v>AWD</v>
      </c>
      <c r="I2744" s="2">
        <f t="shared" si="211"/>
        <v>2015</v>
      </c>
      <c r="J2744" s="2">
        <f t="shared" si="212"/>
        <v>8</v>
      </c>
      <c r="K2744" t="str">
        <f t="shared" si="213"/>
        <v>Korenbouten</v>
      </c>
      <c r="L2744" s="25">
        <f t="shared" si="215"/>
        <v>34.142857142857146</v>
      </c>
    </row>
    <row r="2745" spans="1:12" x14ac:dyDescent="0.25">
      <c r="A2745">
        <v>18</v>
      </c>
      <c r="B2745" t="s">
        <v>70</v>
      </c>
      <c r="C2745" s="1">
        <v>42244.628472222219</v>
      </c>
      <c r="D2745">
        <v>4</v>
      </c>
      <c r="E2745" t="s">
        <v>36</v>
      </c>
      <c r="F2745" t="s">
        <v>37</v>
      </c>
      <c r="G2745">
        <v>3</v>
      </c>
      <c r="H2745" t="str">
        <f t="shared" si="214"/>
        <v>AWD</v>
      </c>
      <c r="I2745" s="2">
        <f t="shared" si="211"/>
        <v>2015</v>
      </c>
      <c r="J2745" s="2">
        <f t="shared" si="212"/>
        <v>8</v>
      </c>
      <c r="K2745" t="str">
        <f t="shared" si="213"/>
        <v>Glazenmakers</v>
      </c>
      <c r="L2745" s="25">
        <f t="shared" si="215"/>
        <v>34.142857142857146</v>
      </c>
    </row>
    <row r="2746" spans="1:12" x14ac:dyDescent="0.25">
      <c r="A2746">
        <v>18</v>
      </c>
      <c r="B2746" t="s">
        <v>70</v>
      </c>
      <c r="C2746" s="1">
        <v>42244.628472222219</v>
      </c>
      <c r="D2746">
        <v>5</v>
      </c>
      <c r="E2746" t="s">
        <v>26</v>
      </c>
      <c r="F2746" t="s">
        <v>27</v>
      </c>
      <c r="G2746">
        <v>1</v>
      </c>
      <c r="H2746" t="str">
        <f t="shared" si="214"/>
        <v>AWD</v>
      </c>
      <c r="I2746" s="2">
        <f t="shared" ref="I2746:I2809" si="216">YEAR(C2746)</f>
        <v>2015</v>
      </c>
      <c r="J2746" s="2">
        <f t="shared" ref="J2746:J2809" si="217">MONTH(C2746)</f>
        <v>8</v>
      </c>
      <c r="K2746" t="str">
        <f t="shared" ref="K2746:K2809" si="218">VLOOKUP(E2746,$Q$2:$R$100,2,FALSE)</f>
        <v>Glazenmakers</v>
      </c>
      <c r="L2746" s="25">
        <f t="shared" si="215"/>
        <v>34.142857142857146</v>
      </c>
    </row>
    <row r="2747" spans="1:12" x14ac:dyDescent="0.25">
      <c r="A2747">
        <v>18</v>
      </c>
      <c r="B2747" t="s">
        <v>70</v>
      </c>
      <c r="C2747" s="1">
        <v>42265.59375</v>
      </c>
      <c r="D2747">
        <v>1</v>
      </c>
      <c r="E2747" t="s">
        <v>34</v>
      </c>
      <c r="F2747" t="s">
        <v>35</v>
      </c>
      <c r="G2747">
        <v>1</v>
      </c>
      <c r="H2747" t="str">
        <f t="shared" si="214"/>
        <v>AWD</v>
      </c>
      <c r="I2747" s="2">
        <f t="shared" si="216"/>
        <v>2015</v>
      </c>
      <c r="J2747" s="2">
        <f t="shared" si="217"/>
        <v>9</v>
      </c>
      <c r="K2747" t="str">
        <f t="shared" si="218"/>
        <v>Pantserjuffers</v>
      </c>
      <c r="L2747" s="25">
        <f t="shared" si="215"/>
        <v>37.142857142857146</v>
      </c>
    </row>
    <row r="2748" spans="1:12" x14ac:dyDescent="0.25">
      <c r="A2748">
        <v>18</v>
      </c>
      <c r="B2748" t="s">
        <v>70</v>
      </c>
      <c r="C2748" s="1">
        <v>42265.59375</v>
      </c>
      <c r="D2748">
        <v>1</v>
      </c>
      <c r="E2748" t="s">
        <v>36</v>
      </c>
      <c r="F2748" t="s">
        <v>37</v>
      </c>
      <c r="G2748">
        <v>2</v>
      </c>
      <c r="H2748" t="str">
        <f t="shared" si="214"/>
        <v>AWD</v>
      </c>
      <c r="I2748" s="2">
        <f t="shared" si="216"/>
        <v>2015</v>
      </c>
      <c r="J2748" s="2">
        <f t="shared" si="217"/>
        <v>9</v>
      </c>
      <c r="K2748" t="str">
        <f t="shared" si="218"/>
        <v>Glazenmakers</v>
      </c>
      <c r="L2748" s="25">
        <f t="shared" si="215"/>
        <v>37.142857142857146</v>
      </c>
    </row>
    <row r="2749" spans="1:12" x14ac:dyDescent="0.25">
      <c r="A2749">
        <v>18</v>
      </c>
      <c r="B2749" t="s">
        <v>70</v>
      </c>
      <c r="C2749" s="1">
        <v>42265.59375</v>
      </c>
      <c r="D2749">
        <v>2</v>
      </c>
      <c r="E2749" t="s">
        <v>14</v>
      </c>
      <c r="F2749" t="s">
        <v>15</v>
      </c>
      <c r="G2749">
        <v>4</v>
      </c>
      <c r="H2749" t="str">
        <f t="shared" si="214"/>
        <v>AWD</v>
      </c>
      <c r="I2749" s="2">
        <f t="shared" si="216"/>
        <v>2015</v>
      </c>
      <c r="J2749" s="2">
        <f t="shared" si="217"/>
        <v>9</v>
      </c>
      <c r="K2749" t="str">
        <f t="shared" si="218"/>
        <v>Waterjuffer</v>
      </c>
      <c r="L2749" s="25">
        <f t="shared" si="215"/>
        <v>37.142857142857146</v>
      </c>
    </row>
    <row r="2750" spans="1:12" x14ac:dyDescent="0.25">
      <c r="A2750">
        <v>18</v>
      </c>
      <c r="B2750" t="s">
        <v>70</v>
      </c>
      <c r="C2750" s="1">
        <v>42265.59375</v>
      </c>
      <c r="D2750">
        <v>2</v>
      </c>
      <c r="E2750" t="s">
        <v>34</v>
      </c>
      <c r="F2750" t="s">
        <v>35</v>
      </c>
      <c r="G2750">
        <v>3</v>
      </c>
      <c r="H2750" t="str">
        <f t="shared" si="214"/>
        <v>AWD</v>
      </c>
      <c r="I2750" s="2">
        <f t="shared" si="216"/>
        <v>2015</v>
      </c>
      <c r="J2750" s="2">
        <f t="shared" si="217"/>
        <v>9</v>
      </c>
      <c r="K2750" t="str">
        <f t="shared" si="218"/>
        <v>Pantserjuffers</v>
      </c>
      <c r="L2750" s="25">
        <f t="shared" si="215"/>
        <v>37.142857142857146</v>
      </c>
    </row>
    <row r="2751" spans="1:12" x14ac:dyDescent="0.25">
      <c r="A2751">
        <v>18</v>
      </c>
      <c r="B2751" t="s">
        <v>70</v>
      </c>
      <c r="C2751" s="1">
        <v>42265.59375</v>
      </c>
      <c r="D2751">
        <v>2</v>
      </c>
      <c r="E2751" t="s">
        <v>10</v>
      </c>
      <c r="F2751" t="s">
        <v>11</v>
      </c>
      <c r="G2751">
        <v>1</v>
      </c>
      <c r="H2751" t="str">
        <f t="shared" si="214"/>
        <v>AWD</v>
      </c>
      <c r="I2751" s="2">
        <f t="shared" si="216"/>
        <v>2015</v>
      </c>
      <c r="J2751" s="2">
        <f t="shared" si="217"/>
        <v>9</v>
      </c>
      <c r="K2751" t="str">
        <f t="shared" si="218"/>
        <v>Waterjuffer</v>
      </c>
      <c r="L2751" s="25">
        <f t="shared" si="215"/>
        <v>37.142857142857146</v>
      </c>
    </row>
    <row r="2752" spans="1:12" x14ac:dyDescent="0.25">
      <c r="A2752">
        <v>18</v>
      </c>
      <c r="B2752" t="s">
        <v>70</v>
      </c>
      <c r="C2752" s="1">
        <v>42265.59375</v>
      </c>
      <c r="D2752">
        <v>2</v>
      </c>
      <c r="E2752" t="s">
        <v>32</v>
      </c>
      <c r="F2752" t="s">
        <v>33</v>
      </c>
      <c r="G2752">
        <v>1</v>
      </c>
      <c r="H2752" t="str">
        <f t="shared" si="214"/>
        <v>AWD</v>
      </c>
      <c r="I2752" s="2">
        <f t="shared" si="216"/>
        <v>2015</v>
      </c>
      <c r="J2752" s="2">
        <f t="shared" si="217"/>
        <v>9</v>
      </c>
      <c r="K2752" t="str">
        <f t="shared" si="218"/>
        <v>Korenbouten</v>
      </c>
      <c r="L2752" s="25">
        <f t="shared" si="215"/>
        <v>37.142857142857146</v>
      </c>
    </row>
    <row r="2753" spans="1:12" x14ac:dyDescent="0.25">
      <c r="A2753">
        <v>18</v>
      </c>
      <c r="B2753" t="s">
        <v>70</v>
      </c>
      <c r="C2753" s="1">
        <v>42265.59375</v>
      </c>
      <c r="D2753">
        <v>2</v>
      </c>
      <c r="E2753" t="s">
        <v>55</v>
      </c>
      <c r="F2753" t="s">
        <v>56</v>
      </c>
      <c r="G2753">
        <v>1</v>
      </c>
      <c r="H2753" t="str">
        <f t="shared" si="214"/>
        <v>AWD</v>
      </c>
      <c r="I2753" s="2">
        <f t="shared" si="216"/>
        <v>2015</v>
      </c>
      <c r="J2753" s="2">
        <f t="shared" si="217"/>
        <v>9</v>
      </c>
      <c r="K2753" t="str">
        <f t="shared" si="218"/>
        <v>Korenbouten</v>
      </c>
      <c r="L2753" s="25">
        <f t="shared" si="215"/>
        <v>37.142857142857146</v>
      </c>
    </row>
    <row r="2754" spans="1:12" x14ac:dyDescent="0.25">
      <c r="A2754">
        <v>18</v>
      </c>
      <c r="B2754" t="s">
        <v>70</v>
      </c>
      <c r="C2754" s="1">
        <v>42265.59375</v>
      </c>
      <c r="D2754">
        <v>5</v>
      </c>
      <c r="E2754" t="s">
        <v>36</v>
      </c>
      <c r="F2754" t="s">
        <v>37</v>
      </c>
      <c r="G2754">
        <v>3</v>
      </c>
      <c r="H2754" t="str">
        <f t="shared" ref="H2754:H2817" si="219">VLOOKUP(A2754,$N$2:$O$51,2,FALSE)</f>
        <v>AWD</v>
      </c>
      <c r="I2754" s="2">
        <f t="shared" si="216"/>
        <v>2015</v>
      </c>
      <c r="J2754" s="2">
        <f t="shared" si="217"/>
        <v>9</v>
      </c>
      <c r="K2754" t="str">
        <f t="shared" si="218"/>
        <v>Glazenmakers</v>
      </c>
      <c r="L2754" s="25">
        <f t="shared" si="215"/>
        <v>37.142857142857146</v>
      </c>
    </row>
    <row r="2755" spans="1:12" x14ac:dyDescent="0.25">
      <c r="A2755">
        <v>18</v>
      </c>
      <c r="B2755" t="s">
        <v>70</v>
      </c>
      <c r="C2755" s="1">
        <v>42500.597222222219</v>
      </c>
      <c r="D2755">
        <v>2</v>
      </c>
      <c r="E2755" t="s">
        <v>22</v>
      </c>
      <c r="F2755" t="s">
        <v>23</v>
      </c>
      <c r="G2755">
        <v>2</v>
      </c>
      <c r="H2755" t="str">
        <f t="shared" si="219"/>
        <v>AWD</v>
      </c>
      <c r="I2755" s="2">
        <f t="shared" si="216"/>
        <v>2016</v>
      </c>
      <c r="J2755" s="2">
        <f t="shared" si="217"/>
        <v>5</v>
      </c>
      <c r="K2755" t="str">
        <f t="shared" si="218"/>
        <v>Glazenmakers</v>
      </c>
      <c r="L2755" s="25">
        <f t="shared" ref="L2755:L2818" si="220">(ROUNDDOWN(C2755-DATE(I2755,1,1),0))/7</f>
        <v>18.571428571428573</v>
      </c>
    </row>
    <row r="2756" spans="1:12" x14ac:dyDescent="0.25">
      <c r="A2756">
        <v>18</v>
      </c>
      <c r="B2756" t="s">
        <v>70</v>
      </c>
      <c r="C2756" s="1">
        <v>42500.597222222219</v>
      </c>
      <c r="D2756">
        <v>5</v>
      </c>
      <c r="E2756" t="s">
        <v>22</v>
      </c>
      <c r="F2756" t="s">
        <v>23</v>
      </c>
      <c r="G2756">
        <v>2</v>
      </c>
      <c r="H2756" t="str">
        <f t="shared" si="219"/>
        <v>AWD</v>
      </c>
      <c r="I2756" s="2">
        <f t="shared" si="216"/>
        <v>2016</v>
      </c>
      <c r="J2756" s="2">
        <f t="shared" si="217"/>
        <v>5</v>
      </c>
      <c r="K2756" t="str">
        <f t="shared" si="218"/>
        <v>Glazenmakers</v>
      </c>
      <c r="L2756" s="25">
        <f t="shared" si="220"/>
        <v>18.571428571428573</v>
      </c>
    </row>
    <row r="2757" spans="1:12" x14ac:dyDescent="0.25">
      <c r="A2757">
        <v>18</v>
      </c>
      <c r="B2757" t="s">
        <v>70</v>
      </c>
      <c r="C2757" s="1">
        <v>42517.572916666664</v>
      </c>
      <c r="D2757">
        <v>1</v>
      </c>
      <c r="E2757" t="s">
        <v>10</v>
      </c>
      <c r="F2757" t="s">
        <v>11</v>
      </c>
      <c r="G2757">
        <v>10</v>
      </c>
      <c r="H2757" t="str">
        <f t="shared" si="219"/>
        <v>AWD</v>
      </c>
      <c r="I2757" s="2">
        <f t="shared" si="216"/>
        <v>2016</v>
      </c>
      <c r="J2757" s="2">
        <f t="shared" si="217"/>
        <v>5</v>
      </c>
      <c r="K2757" t="str">
        <f t="shared" si="218"/>
        <v>Waterjuffer</v>
      </c>
      <c r="L2757" s="25">
        <f t="shared" si="220"/>
        <v>21</v>
      </c>
    </row>
    <row r="2758" spans="1:12" x14ac:dyDescent="0.25">
      <c r="A2758">
        <v>18</v>
      </c>
      <c r="B2758" t="s">
        <v>70</v>
      </c>
      <c r="C2758" s="1">
        <v>42517.572916666664</v>
      </c>
      <c r="D2758">
        <v>1</v>
      </c>
      <c r="E2758" t="s">
        <v>14</v>
      </c>
      <c r="F2758" t="s">
        <v>15</v>
      </c>
      <c r="G2758">
        <v>27</v>
      </c>
      <c r="H2758" t="str">
        <f t="shared" si="219"/>
        <v>AWD</v>
      </c>
      <c r="I2758" s="2">
        <f t="shared" si="216"/>
        <v>2016</v>
      </c>
      <c r="J2758" s="2">
        <f t="shared" si="217"/>
        <v>5</v>
      </c>
      <c r="K2758" t="str">
        <f t="shared" si="218"/>
        <v>Waterjuffer</v>
      </c>
      <c r="L2758" s="25">
        <f t="shared" si="220"/>
        <v>21</v>
      </c>
    </row>
    <row r="2759" spans="1:12" x14ac:dyDescent="0.25">
      <c r="A2759">
        <v>18</v>
      </c>
      <c r="B2759" t="s">
        <v>70</v>
      </c>
      <c r="C2759" s="1">
        <v>42517.572916666664</v>
      </c>
      <c r="D2759">
        <v>1</v>
      </c>
      <c r="E2759" t="s">
        <v>61</v>
      </c>
      <c r="F2759" t="s">
        <v>62</v>
      </c>
      <c r="G2759">
        <v>2</v>
      </c>
      <c r="H2759" t="str">
        <f t="shared" si="219"/>
        <v>AWD</v>
      </c>
      <c r="I2759" s="2">
        <f t="shared" si="216"/>
        <v>2016</v>
      </c>
      <c r="J2759" s="2">
        <f t="shared" si="217"/>
        <v>5</v>
      </c>
      <c r="K2759" t="str">
        <f t="shared" si="218"/>
        <v>Waterjuffer</v>
      </c>
      <c r="L2759" s="25">
        <f t="shared" si="220"/>
        <v>21</v>
      </c>
    </row>
    <row r="2760" spans="1:12" x14ac:dyDescent="0.25">
      <c r="A2760">
        <v>18</v>
      </c>
      <c r="B2760" t="s">
        <v>70</v>
      </c>
      <c r="C2760" s="1">
        <v>42517.572916666664</v>
      </c>
      <c r="D2760">
        <v>1</v>
      </c>
      <c r="E2760" t="s">
        <v>22</v>
      </c>
      <c r="F2760" t="s">
        <v>23</v>
      </c>
      <c r="G2760">
        <v>1</v>
      </c>
      <c r="H2760" t="str">
        <f t="shared" si="219"/>
        <v>AWD</v>
      </c>
      <c r="I2760" s="2">
        <f t="shared" si="216"/>
        <v>2016</v>
      </c>
      <c r="J2760" s="2">
        <f t="shared" si="217"/>
        <v>5</v>
      </c>
      <c r="K2760" t="str">
        <f t="shared" si="218"/>
        <v>Glazenmakers</v>
      </c>
      <c r="L2760" s="25">
        <f t="shared" si="220"/>
        <v>21</v>
      </c>
    </row>
    <row r="2761" spans="1:12" x14ac:dyDescent="0.25">
      <c r="A2761">
        <v>18</v>
      </c>
      <c r="B2761" t="s">
        <v>70</v>
      </c>
      <c r="C2761" s="1">
        <v>42517.572916666664</v>
      </c>
      <c r="D2761">
        <v>1</v>
      </c>
      <c r="E2761" t="s">
        <v>28</v>
      </c>
      <c r="F2761" t="s">
        <v>29</v>
      </c>
      <c r="G2761">
        <v>8</v>
      </c>
      <c r="H2761" t="str">
        <f t="shared" si="219"/>
        <v>AWD</v>
      </c>
      <c r="I2761" s="2">
        <f t="shared" si="216"/>
        <v>2016</v>
      </c>
      <c r="J2761" s="2">
        <f t="shared" si="217"/>
        <v>5</v>
      </c>
      <c r="K2761" t="str">
        <f t="shared" si="218"/>
        <v>Korenbouten</v>
      </c>
      <c r="L2761" s="25">
        <f t="shared" si="220"/>
        <v>21</v>
      </c>
    </row>
    <row r="2762" spans="1:12" x14ac:dyDescent="0.25">
      <c r="A2762">
        <v>18</v>
      </c>
      <c r="B2762" t="s">
        <v>70</v>
      </c>
      <c r="C2762" s="1">
        <v>42517.572916666664</v>
      </c>
      <c r="D2762">
        <v>2</v>
      </c>
      <c r="E2762" t="s">
        <v>10</v>
      </c>
      <c r="F2762" t="s">
        <v>11</v>
      </c>
      <c r="G2762">
        <v>20</v>
      </c>
      <c r="H2762" t="str">
        <f t="shared" si="219"/>
        <v>AWD</v>
      </c>
      <c r="I2762" s="2">
        <f t="shared" si="216"/>
        <v>2016</v>
      </c>
      <c r="J2762" s="2">
        <f t="shared" si="217"/>
        <v>5</v>
      </c>
      <c r="K2762" t="str">
        <f t="shared" si="218"/>
        <v>Waterjuffer</v>
      </c>
      <c r="L2762" s="25">
        <f t="shared" si="220"/>
        <v>21</v>
      </c>
    </row>
    <row r="2763" spans="1:12" x14ac:dyDescent="0.25">
      <c r="A2763">
        <v>18</v>
      </c>
      <c r="B2763" t="s">
        <v>70</v>
      </c>
      <c r="C2763" s="1">
        <v>42517.572916666664</v>
      </c>
      <c r="D2763">
        <v>2</v>
      </c>
      <c r="E2763" t="s">
        <v>14</v>
      </c>
      <c r="F2763" t="s">
        <v>15</v>
      </c>
      <c r="G2763">
        <v>50</v>
      </c>
      <c r="H2763" t="str">
        <f t="shared" si="219"/>
        <v>AWD</v>
      </c>
      <c r="I2763" s="2">
        <f t="shared" si="216"/>
        <v>2016</v>
      </c>
      <c r="J2763" s="2">
        <f t="shared" si="217"/>
        <v>5</v>
      </c>
      <c r="K2763" t="str">
        <f t="shared" si="218"/>
        <v>Waterjuffer</v>
      </c>
      <c r="L2763" s="25">
        <f t="shared" si="220"/>
        <v>21</v>
      </c>
    </row>
    <row r="2764" spans="1:12" x14ac:dyDescent="0.25">
      <c r="A2764">
        <v>18</v>
      </c>
      <c r="B2764" t="s">
        <v>70</v>
      </c>
      <c r="C2764" s="1">
        <v>42517.572916666664</v>
      </c>
      <c r="D2764">
        <v>2</v>
      </c>
      <c r="E2764" t="s">
        <v>61</v>
      </c>
      <c r="F2764" t="s">
        <v>62</v>
      </c>
      <c r="G2764">
        <v>1</v>
      </c>
      <c r="H2764" t="str">
        <f t="shared" si="219"/>
        <v>AWD</v>
      </c>
      <c r="I2764" s="2">
        <f t="shared" si="216"/>
        <v>2016</v>
      </c>
      <c r="J2764" s="2">
        <f t="shared" si="217"/>
        <v>5</v>
      </c>
      <c r="K2764" t="str">
        <f t="shared" si="218"/>
        <v>Waterjuffer</v>
      </c>
      <c r="L2764" s="25">
        <f t="shared" si="220"/>
        <v>21</v>
      </c>
    </row>
    <row r="2765" spans="1:12" x14ac:dyDescent="0.25">
      <c r="A2765">
        <v>18</v>
      </c>
      <c r="B2765" t="s">
        <v>70</v>
      </c>
      <c r="C2765" s="1">
        <v>42517.572916666664</v>
      </c>
      <c r="D2765">
        <v>2</v>
      </c>
      <c r="E2765" t="s">
        <v>22</v>
      </c>
      <c r="F2765" t="s">
        <v>23</v>
      </c>
      <c r="G2765">
        <v>2</v>
      </c>
      <c r="H2765" t="str">
        <f t="shared" si="219"/>
        <v>AWD</v>
      </c>
      <c r="I2765" s="2">
        <f t="shared" si="216"/>
        <v>2016</v>
      </c>
      <c r="J2765" s="2">
        <f t="shared" si="217"/>
        <v>5</v>
      </c>
      <c r="K2765" t="str">
        <f t="shared" si="218"/>
        <v>Glazenmakers</v>
      </c>
      <c r="L2765" s="25">
        <f t="shared" si="220"/>
        <v>21</v>
      </c>
    </row>
    <row r="2766" spans="1:12" x14ac:dyDescent="0.25">
      <c r="A2766">
        <v>18</v>
      </c>
      <c r="B2766" t="s">
        <v>70</v>
      </c>
      <c r="C2766" s="1">
        <v>42517.572916666664</v>
      </c>
      <c r="D2766">
        <v>2</v>
      </c>
      <c r="E2766" t="s">
        <v>28</v>
      </c>
      <c r="F2766" t="s">
        <v>29</v>
      </c>
      <c r="G2766">
        <v>12</v>
      </c>
      <c r="H2766" t="str">
        <f t="shared" si="219"/>
        <v>AWD</v>
      </c>
      <c r="I2766" s="2">
        <f t="shared" si="216"/>
        <v>2016</v>
      </c>
      <c r="J2766" s="2">
        <f t="shared" si="217"/>
        <v>5</v>
      </c>
      <c r="K2766" t="str">
        <f t="shared" si="218"/>
        <v>Korenbouten</v>
      </c>
      <c r="L2766" s="25">
        <f t="shared" si="220"/>
        <v>21</v>
      </c>
    </row>
    <row r="2767" spans="1:12" x14ac:dyDescent="0.25">
      <c r="A2767">
        <v>18</v>
      </c>
      <c r="B2767" t="s">
        <v>70</v>
      </c>
      <c r="C2767" s="1">
        <v>42517.572916666664</v>
      </c>
      <c r="D2767">
        <v>4</v>
      </c>
      <c r="E2767" t="s">
        <v>28</v>
      </c>
      <c r="F2767" t="s">
        <v>29</v>
      </c>
      <c r="G2767">
        <v>6</v>
      </c>
      <c r="H2767" t="str">
        <f t="shared" si="219"/>
        <v>AWD</v>
      </c>
      <c r="I2767" s="2">
        <f t="shared" si="216"/>
        <v>2016</v>
      </c>
      <c r="J2767" s="2">
        <f t="shared" si="217"/>
        <v>5</v>
      </c>
      <c r="K2767" t="str">
        <f t="shared" si="218"/>
        <v>Korenbouten</v>
      </c>
      <c r="L2767" s="25">
        <f t="shared" si="220"/>
        <v>21</v>
      </c>
    </row>
    <row r="2768" spans="1:12" x14ac:dyDescent="0.25">
      <c r="A2768">
        <v>18</v>
      </c>
      <c r="B2768" t="s">
        <v>70</v>
      </c>
      <c r="C2768" s="1">
        <v>42517.572916666664</v>
      </c>
      <c r="D2768">
        <v>5</v>
      </c>
      <c r="E2768" t="s">
        <v>22</v>
      </c>
      <c r="F2768" t="s">
        <v>23</v>
      </c>
      <c r="G2768">
        <v>1</v>
      </c>
      <c r="H2768" t="str">
        <f t="shared" si="219"/>
        <v>AWD</v>
      </c>
      <c r="I2768" s="2">
        <f t="shared" si="216"/>
        <v>2016</v>
      </c>
      <c r="J2768" s="2">
        <f t="shared" si="217"/>
        <v>5</v>
      </c>
      <c r="K2768" t="str">
        <f t="shared" si="218"/>
        <v>Glazenmakers</v>
      </c>
      <c r="L2768" s="25">
        <f t="shared" si="220"/>
        <v>21</v>
      </c>
    </row>
    <row r="2769" spans="1:12" x14ac:dyDescent="0.25">
      <c r="A2769">
        <v>18</v>
      </c>
      <c r="B2769" t="s">
        <v>70</v>
      </c>
      <c r="C2769" s="1">
        <v>42517.572916666664</v>
      </c>
      <c r="D2769">
        <v>5</v>
      </c>
      <c r="E2769" t="s">
        <v>28</v>
      </c>
      <c r="F2769" t="s">
        <v>29</v>
      </c>
      <c r="G2769">
        <v>7</v>
      </c>
      <c r="H2769" t="str">
        <f t="shared" si="219"/>
        <v>AWD</v>
      </c>
      <c r="I2769" s="2">
        <f t="shared" si="216"/>
        <v>2016</v>
      </c>
      <c r="J2769" s="2">
        <f t="shared" si="217"/>
        <v>5</v>
      </c>
      <c r="K2769" t="str">
        <f t="shared" si="218"/>
        <v>Korenbouten</v>
      </c>
      <c r="L2769" s="25">
        <f t="shared" si="220"/>
        <v>21</v>
      </c>
    </row>
    <row r="2770" spans="1:12" x14ac:dyDescent="0.25">
      <c r="A2770">
        <v>18</v>
      </c>
      <c r="B2770" t="s">
        <v>70</v>
      </c>
      <c r="C2770" s="1">
        <v>42529.614583333336</v>
      </c>
      <c r="D2770">
        <v>1</v>
      </c>
      <c r="E2770" t="s">
        <v>10</v>
      </c>
      <c r="F2770" t="s">
        <v>11</v>
      </c>
      <c r="G2770">
        <v>5</v>
      </c>
      <c r="H2770" t="str">
        <f t="shared" si="219"/>
        <v>AWD</v>
      </c>
      <c r="I2770" s="2">
        <f t="shared" si="216"/>
        <v>2016</v>
      </c>
      <c r="J2770" s="2">
        <f t="shared" si="217"/>
        <v>6</v>
      </c>
      <c r="K2770" t="str">
        <f t="shared" si="218"/>
        <v>Waterjuffer</v>
      </c>
      <c r="L2770" s="25">
        <f t="shared" si="220"/>
        <v>22.714285714285715</v>
      </c>
    </row>
    <row r="2771" spans="1:12" x14ac:dyDescent="0.25">
      <c r="A2771">
        <v>18</v>
      </c>
      <c r="B2771" t="s">
        <v>70</v>
      </c>
      <c r="C2771" s="1">
        <v>42529.614583333336</v>
      </c>
      <c r="D2771">
        <v>1</v>
      </c>
      <c r="E2771" t="s">
        <v>14</v>
      </c>
      <c r="F2771" t="s">
        <v>15</v>
      </c>
      <c r="G2771">
        <v>61</v>
      </c>
      <c r="H2771" t="str">
        <f t="shared" si="219"/>
        <v>AWD</v>
      </c>
      <c r="I2771" s="2">
        <f t="shared" si="216"/>
        <v>2016</v>
      </c>
      <c r="J2771" s="2">
        <f t="shared" si="217"/>
        <v>6</v>
      </c>
      <c r="K2771" t="str">
        <f t="shared" si="218"/>
        <v>Waterjuffer</v>
      </c>
      <c r="L2771" s="25">
        <f t="shared" si="220"/>
        <v>22.714285714285715</v>
      </c>
    </row>
    <row r="2772" spans="1:12" x14ac:dyDescent="0.25">
      <c r="A2772">
        <v>18</v>
      </c>
      <c r="B2772" t="s">
        <v>70</v>
      </c>
      <c r="C2772" s="1">
        <v>42529.614583333336</v>
      </c>
      <c r="D2772">
        <v>1</v>
      </c>
      <c r="E2772" t="s">
        <v>61</v>
      </c>
      <c r="F2772" t="s">
        <v>62</v>
      </c>
      <c r="G2772">
        <v>7</v>
      </c>
      <c r="H2772" t="str">
        <f t="shared" si="219"/>
        <v>AWD</v>
      </c>
      <c r="I2772" s="2">
        <f t="shared" si="216"/>
        <v>2016</v>
      </c>
      <c r="J2772" s="2">
        <f t="shared" si="217"/>
        <v>6</v>
      </c>
      <c r="K2772" t="str">
        <f t="shared" si="218"/>
        <v>Waterjuffer</v>
      </c>
      <c r="L2772" s="25">
        <f t="shared" si="220"/>
        <v>22.714285714285715</v>
      </c>
    </row>
    <row r="2773" spans="1:12" x14ac:dyDescent="0.25">
      <c r="A2773">
        <v>18</v>
      </c>
      <c r="B2773" t="s">
        <v>70</v>
      </c>
      <c r="C2773" s="1">
        <v>42529.614583333336</v>
      </c>
      <c r="D2773">
        <v>1</v>
      </c>
      <c r="E2773" t="s">
        <v>26</v>
      </c>
      <c r="F2773" t="s">
        <v>27</v>
      </c>
      <c r="G2773">
        <v>3</v>
      </c>
      <c r="H2773" t="str">
        <f t="shared" si="219"/>
        <v>AWD</v>
      </c>
      <c r="I2773" s="2">
        <f t="shared" si="216"/>
        <v>2016</v>
      </c>
      <c r="J2773" s="2">
        <f t="shared" si="217"/>
        <v>6</v>
      </c>
      <c r="K2773" t="str">
        <f t="shared" si="218"/>
        <v>Glazenmakers</v>
      </c>
      <c r="L2773" s="25">
        <f t="shared" si="220"/>
        <v>22.714285714285715</v>
      </c>
    </row>
    <row r="2774" spans="1:12" x14ac:dyDescent="0.25">
      <c r="A2774">
        <v>18</v>
      </c>
      <c r="B2774" t="s">
        <v>70</v>
      </c>
      <c r="C2774" s="1">
        <v>42529.614583333336</v>
      </c>
      <c r="D2774">
        <v>1</v>
      </c>
      <c r="E2774" t="s">
        <v>28</v>
      </c>
      <c r="F2774" t="s">
        <v>29</v>
      </c>
      <c r="G2774">
        <v>18</v>
      </c>
      <c r="H2774" t="str">
        <f t="shared" si="219"/>
        <v>AWD</v>
      </c>
      <c r="I2774" s="2">
        <f t="shared" si="216"/>
        <v>2016</v>
      </c>
      <c r="J2774" s="2">
        <f t="shared" si="217"/>
        <v>6</v>
      </c>
      <c r="K2774" t="str">
        <f t="shared" si="218"/>
        <v>Korenbouten</v>
      </c>
      <c r="L2774" s="25">
        <f t="shared" si="220"/>
        <v>22.714285714285715</v>
      </c>
    </row>
    <row r="2775" spans="1:12" x14ac:dyDescent="0.25">
      <c r="A2775">
        <v>18</v>
      </c>
      <c r="B2775" t="s">
        <v>70</v>
      </c>
      <c r="C2775" s="1">
        <v>42529.614583333336</v>
      </c>
      <c r="D2775">
        <v>1</v>
      </c>
      <c r="E2775" t="s">
        <v>18</v>
      </c>
      <c r="F2775" t="s">
        <v>19</v>
      </c>
      <c r="G2775">
        <v>1</v>
      </c>
      <c r="H2775" t="str">
        <f t="shared" si="219"/>
        <v>AWD</v>
      </c>
      <c r="I2775" s="2">
        <f t="shared" si="216"/>
        <v>2016</v>
      </c>
      <c r="J2775" s="2">
        <f t="shared" si="217"/>
        <v>6</v>
      </c>
      <c r="K2775" t="str">
        <f t="shared" si="218"/>
        <v>Korenbouten</v>
      </c>
      <c r="L2775" s="25">
        <f t="shared" si="220"/>
        <v>22.714285714285715</v>
      </c>
    </row>
    <row r="2776" spans="1:12" x14ac:dyDescent="0.25">
      <c r="A2776">
        <v>18</v>
      </c>
      <c r="B2776" t="s">
        <v>70</v>
      </c>
      <c r="C2776" s="1">
        <v>42529.614583333336</v>
      </c>
      <c r="D2776">
        <v>2</v>
      </c>
      <c r="E2776" t="s">
        <v>10</v>
      </c>
      <c r="F2776" t="s">
        <v>11</v>
      </c>
      <c r="G2776">
        <v>16</v>
      </c>
      <c r="H2776" t="str">
        <f t="shared" si="219"/>
        <v>AWD</v>
      </c>
      <c r="I2776" s="2">
        <f t="shared" si="216"/>
        <v>2016</v>
      </c>
      <c r="J2776" s="2">
        <f t="shared" si="217"/>
        <v>6</v>
      </c>
      <c r="K2776" t="str">
        <f t="shared" si="218"/>
        <v>Waterjuffer</v>
      </c>
      <c r="L2776" s="25">
        <f t="shared" si="220"/>
        <v>22.714285714285715</v>
      </c>
    </row>
    <row r="2777" spans="1:12" x14ac:dyDescent="0.25">
      <c r="A2777">
        <v>18</v>
      </c>
      <c r="B2777" t="s">
        <v>70</v>
      </c>
      <c r="C2777" s="1">
        <v>42529.614583333336</v>
      </c>
      <c r="D2777">
        <v>2</v>
      </c>
      <c r="E2777" t="s">
        <v>14</v>
      </c>
      <c r="F2777" t="s">
        <v>15</v>
      </c>
      <c r="G2777">
        <v>38</v>
      </c>
      <c r="H2777" t="str">
        <f t="shared" si="219"/>
        <v>AWD</v>
      </c>
      <c r="I2777" s="2">
        <f t="shared" si="216"/>
        <v>2016</v>
      </c>
      <c r="J2777" s="2">
        <f t="shared" si="217"/>
        <v>6</v>
      </c>
      <c r="K2777" t="str">
        <f t="shared" si="218"/>
        <v>Waterjuffer</v>
      </c>
      <c r="L2777" s="25">
        <f t="shared" si="220"/>
        <v>22.714285714285715</v>
      </c>
    </row>
    <row r="2778" spans="1:12" x14ac:dyDescent="0.25">
      <c r="A2778">
        <v>18</v>
      </c>
      <c r="B2778" t="s">
        <v>70</v>
      </c>
      <c r="C2778" s="1">
        <v>42529.614583333336</v>
      </c>
      <c r="D2778">
        <v>2</v>
      </c>
      <c r="E2778" t="s">
        <v>61</v>
      </c>
      <c r="F2778" t="s">
        <v>62</v>
      </c>
      <c r="G2778">
        <v>5</v>
      </c>
      <c r="H2778" t="str">
        <f t="shared" si="219"/>
        <v>AWD</v>
      </c>
      <c r="I2778" s="2">
        <f t="shared" si="216"/>
        <v>2016</v>
      </c>
      <c r="J2778" s="2">
        <f t="shared" si="217"/>
        <v>6</v>
      </c>
      <c r="K2778" t="str">
        <f t="shared" si="218"/>
        <v>Waterjuffer</v>
      </c>
      <c r="L2778" s="25">
        <f t="shared" si="220"/>
        <v>22.714285714285715</v>
      </c>
    </row>
    <row r="2779" spans="1:12" x14ac:dyDescent="0.25">
      <c r="A2779">
        <v>18</v>
      </c>
      <c r="B2779" t="s">
        <v>70</v>
      </c>
      <c r="C2779" s="1">
        <v>42529.614583333336</v>
      </c>
      <c r="D2779">
        <v>2</v>
      </c>
      <c r="E2779" t="s">
        <v>22</v>
      </c>
      <c r="F2779" t="s">
        <v>23</v>
      </c>
      <c r="G2779">
        <v>1</v>
      </c>
      <c r="H2779" t="str">
        <f t="shared" si="219"/>
        <v>AWD</v>
      </c>
      <c r="I2779" s="2">
        <f t="shared" si="216"/>
        <v>2016</v>
      </c>
      <c r="J2779" s="2">
        <f t="shared" si="217"/>
        <v>6</v>
      </c>
      <c r="K2779" t="str">
        <f t="shared" si="218"/>
        <v>Glazenmakers</v>
      </c>
      <c r="L2779" s="25">
        <f t="shared" si="220"/>
        <v>22.714285714285715</v>
      </c>
    </row>
    <row r="2780" spans="1:12" x14ac:dyDescent="0.25">
      <c r="A2780">
        <v>18</v>
      </c>
      <c r="B2780" t="s">
        <v>70</v>
      </c>
      <c r="C2780" s="1">
        <v>42529.614583333336</v>
      </c>
      <c r="D2780">
        <v>2</v>
      </c>
      <c r="E2780" t="s">
        <v>24</v>
      </c>
      <c r="F2780" t="s">
        <v>25</v>
      </c>
      <c r="G2780">
        <v>4</v>
      </c>
      <c r="H2780" t="str">
        <f t="shared" si="219"/>
        <v>AWD</v>
      </c>
      <c r="I2780" s="2">
        <f t="shared" si="216"/>
        <v>2016</v>
      </c>
      <c r="J2780" s="2">
        <f t="shared" si="217"/>
        <v>6</v>
      </c>
      <c r="K2780" t="str">
        <f t="shared" si="218"/>
        <v>Glazenmakers</v>
      </c>
      <c r="L2780" s="25">
        <f t="shared" si="220"/>
        <v>22.714285714285715</v>
      </c>
    </row>
    <row r="2781" spans="1:12" x14ac:dyDescent="0.25">
      <c r="A2781">
        <v>18</v>
      </c>
      <c r="B2781" t="s">
        <v>70</v>
      </c>
      <c r="C2781" s="1">
        <v>42529.614583333336</v>
      </c>
      <c r="D2781">
        <v>2</v>
      </c>
      <c r="E2781" t="s">
        <v>26</v>
      </c>
      <c r="F2781" t="s">
        <v>27</v>
      </c>
      <c r="G2781">
        <v>8</v>
      </c>
      <c r="H2781" t="str">
        <f t="shared" si="219"/>
        <v>AWD</v>
      </c>
      <c r="I2781" s="2">
        <f t="shared" si="216"/>
        <v>2016</v>
      </c>
      <c r="J2781" s="2">
        <f t="shared" si="217"/>
        <v>6</v>
      </c>
      <c r="K2781" t="str">
        <f t="shared" si="218"/>
        <v>Glazenmakers</v>
      </c>
      <c r="L2781" s="25">
        <f t="shared" si="220"/>
        <v>22.714285714285715</v>
      </c>
    </row>
    <row r="2782" spans="1:12" x14ac:dyDescent="0.25">
      <c r="A2782">
        <v>18</v>
      </c>
      <c r="B2782" t="s">
        <v>70</v>
      </c>
      <c r="C2782" s="1">
        <v>42529.614583333336</v>
      </c>
      <c r="D2782">
        <v>2</v>
      </c>
      <c r="E2782" t="s">
        <v>28</v>
      </c>
      <c r="F2782" t="s">
        <v>29</v>
      </c>
      <c r="G2782">
        <v>32</v>
      </c>
      <c r="H2782" t="str">
        <f t="shared" si="219"/>
        <v>AWD</v>
      </c>
      <c r="I2782" s="2">
        <f t="shared" si="216"/>
        <v>2016</v>
      </c>
      <c r="J2782" s="2">
        <f t="shared" si="217"/>
        <v>6</v>
      </c>
      <c r="K2782" t="str">
        <f t="shared" si="218"/>
        <v>Korenbouten</v>
      </c>
      <c r="L2782" s="25">
        <f t="shared" si="220"/>
        <v>22.714285714285715</v>
      </c>
    </row>
    <row r="2783" spans="1:12" x14ac:dyDescent="0.25">
      <c r="A2783">
        <v>18</v>
      </c>
      <c r="B2783" t="s">
        <v>70</v>
      </c>
      <c r="C2783" s="1">
        <v>42529.614583333336</v>
      </c>
      <c r="D2783">
        <v>2</v>
      </c>
      <c r="E2783" t="s">
        <v>18</v>
      </c>
      <c r="F2783" t="s">
        <v>19</v>
      </c>
      <c r="G2783">
        <v>1</v>
      </c>
      <c r="H2783" t="str">
        <f t="shared" si="219"/>
        <v>AWD</v>
      </c>
      <c r="I2783" s="2">
        <f t="shared" si="216"/>
        <v>2016</v>
      </c>
      <c r="J2783" s="2">
        <f t="shared" si="217"/>
        <v>6</v>
      </c>
      <c r="K2783" t="str">
        <f t="shared" si="218"/>
        <v>Korenbouten</v>
      </c>
      <c r="L2783" s="25">
        <f t="shared" si="220"/>
        <v>22.714285714285715</v>
      </c>
    </row>
    <row r="2784" spans="1:12" x14ac:dyDescent="0.25">
      <c r="A2784">
        <v>18</v>
      </c>
      <c r="B2784" t="s">
        <v>70</v>
      </c>
      <c r="C2784" s="1">
        <v>42529.614583333336</v>
      </c>
      <c r="D2784">
        <v>4</v>
      </c>
      <c r="E2784" t="s">
        <v>24</v>
      </c>
      <c r="F2784" t="s">
        <v>25</v>
      </c>
      <c r="G2784">
        <v>2</v>
      </c>
      <c r="H2784" t="str">
        <f t="shared" si="219"/>
        <v>AWD</v>
      </c>
      <c r="I2784" s="2">
        <f t="shared" si="216"/>
        <v>2016</v>
      </c>
      <c r="J2784" s="2">
        <f t="shared" si="217"/>
        <v>6</v>
      </c>
      <c r="K2784" t="str">
        <f t="shared" si="218"/>
        <v>Glazenmakers</v>
      </c>
      <c r="L2784" s="25">
        <f t="shared" si="220"/>
        <v>22.714285714285715</v>
      </c>
    </row>
    <row r="2785" spans="1:12" x14ac:dyDescent="0.25">
      <c r="A2785">
        <v>18</v>
      </c>
      <c r="B2785" t="s">
        <v>70</v>
      </c>
      <c r="C2785" s="1">
        <v>42529.614583333336</v>
      </c>
      <c r="D2785">
        <v>4</v>
      </c>
      <c r="E2785" t="s">
        <v>26</v>
      </c>
      <c r="F2785" t="s">
        <v>27</v>
      </c>
      <c r="G2785">
        <v>3</v>
      </c>
      <c r="H2785" t="str">
        <f t="shared" si="219"/>
        <v>AWD</v>
      </c>
      <c r="I2785" s="2">
        <f t="shared" si="216"/>
        <v>2016</v>
      </c>
      <c r="J2785" s="2">
        <f t="shared" si="217"/>
        <v>6</v>
      </c>
      <c r="K2785" t="str">
        <f t="shared" si="218"/>
        <v>Glazenmakers</v>
      </c>
      <c r="L2785" s="25">
        <f t="shared" si="220"/>
        <v>22.714285714285715</v>
      </c>
    </row>
    <row r="2786" spans="1:12" x14ac:dyDescent="0.25">
      <c r="A2786">
        <v>18</v>
      </c>
      <c r="B2786" t="s">
        <v>70</v>
      </c>
      <c r="C2786" s="1">
        <v>42529.614583333336</v>
      </c>
      <c r="D2786">
        <v>4</v>
      </c>
      <c r="E2786" t="s">
        <v>48</v>
      </c>
      <c r="F2786" t="s">
        <v>49</v>
      </c>
      <c r="G2786">
        <v>1</v>
      </c>
      <c r="H2786" t="str">
        <f t="shared" si="219"/>
        <v>AWD</v>
      </c>
      <c r="I2786" s="2">
        <f t="shared" si="216"/>
        <v>2016</v>
      </c>
      <c r="J2786" s="2">
        <f t="shared" si="217"/>
        <v>6</v>
      </c>
      <c r="K2786" t="str">
        <f t="shared" si="218"/>
        <v>Glazenmakers</v>
      </c>
      <c r="L2786" s="25">
        <f t="shared" si="220"/>
        <v>22.714285714285715</v>
      </c>
    </row>
    <row r="2787" spans="1:12" x14ac:dyDescent="0.25">
      <c r="A2787">
        <v>18</v>
      </c>
      <c r="B2787" t="s">
        <v>70</v>
      </c>
      <c r="C2787" s="1">
        <v>42529.614583333336</v>
      </c>
      <c r="D2787">
        <v>4</v>
      </c>
      <c r="E2787" t="s">
        <v>28</v>
      </c>
      <c r="F2787" t="s">
        <v>29</v>
      </c>
      <c r="G2787">
        <v>21</v>
      </c>
      <c r="H2787" t="str">
        <f t="shared" si="219"/>
        <v>AWD</v>
      </c>
      <c r="I2787" s="2">
        <f t="shared" si="216"/>
        <v>2016</v>
      </c>
      <c r="J2787" s="2">
        <f t="shared" si="217"/>
        <v>6</v>
      </c>
      <c r="K2787" t="str">
        <f t="shared" si="218"/>
        <v>Korenbouten</v>
      </c>
      <c r="L2787" s="25">
        <f t="shared" si="220"/>
        <v>22.714285714285715</v>
      </c>
    </row>
    <row r="2788" spans="1:12" x14ac:dyDescent="0.25">
      <c r="A2788">
        <v>18</v>
      </c>
      <c r="B2788" t="s">
        <v>70</v>
      </c>
      <c r="C2788" s="1">
        <v>42529.614583333336</v>
      </c>
      <c r="D2788">
        <v>5</v>
      </c>
      <c r="E2788" t="s">
        <v>26</v>
      </c>
      <c r="F2788" t="s">
        <v>27</v>
      </c>
      <c r="G2788">
        <v>6</v>
      </c>
      <c r="H2788" t="str">
        <f t="shared" si="219"/>
        <v>AWD</v>
      </c>
      <c r="I2788" s="2">
        <f t="shared" si="216"/>
        <v>2016</v>
      </c>
      <c r="J2788" s="2">
        <f t="shared" si="217"/>
        <v>6</v>
      </c>
      <c r="K2788" t="str">
        <f t="shared" si="218"/>
        <v>Glazenmakers</v>
      </c>
      <c r="L2788" s="25">
        <f t="shared" si="220"/>
        <v>22.714285714285715</v>
      </c>
    </row>
    <row r="2789" spans="1:12" x14ac:dyDescent="0.25">
      <c r="A2789">
        <v>18</v>
      </c>
      <c r="B2789" t="s">
        <v>70</v>
      </c>
      <c r="C2789" s="1">
        <v>42529.614583333336</v>
      </c>
      <c r="D2789">
        <v>5</v>
      </c>
      <c r="E2789" t="s">
        <v>28</v>
      </c>
      <c r="F2789" t="s">
        <v>29</v>
      </c>
      <c r="G2789">
        <v>15</v>
      </c>
      <c r="H2789" t="str">
        <f t="shared" si="219"/>
        <v>AWD</v>
      </c>
      <c r="I2789" s="2">
        <f t="shared" si="216"/>
        <v>2016</v>
      </c>
      <c r="J2789" s="2">
        <f t="shared" si="217"/>
        <v>6</v>
      </c>
      <c r="K2789" t="str">
        <f t="shared" si="218"/>
        <v>Korenbouten</v>
      </c>
      <c r="L2789" s="25">
        <f t="shared" si="220"/>
        <v>22.714285714285715</v>
      </c>
    </row>
    <row r="2790" spans="1:12" x14ac:dyDescent="0.25">
      <c r="A2790">
        <v>18</v>
      </c>
      <c r="B2790" t="s">
        <v>70</v>
      </c>
      <c r="C2790" s="1">
        <v>42545.65625</v>
      </c>
      <c r="D2790">
        <v>1</v>
      </c>
      <c r="E2790" t="s">
        <v>14</v>
      </c>
      <c r="F2790" t="s">
        <v>15</v>
      </c>
      <c r="G2790">
        <v>30</v>
      </c>
      <c r="H2790" t="str">
        <f t="shared" si="219"/>
        <v>AWD</v>
      </c>
      <c r="I2790" s="2">
        <f t="shared" si="216"/>
        <v>2016</v>
      </c>
      <c r="J2790" s="2">
        <f t="shared" si="217"/>
        <v>6</v>
      </c>
      <c r="K2790" t="str">
        <f t="shared" si="218"/>
        <v>Waterjuffer</v>
      </c>
      <c r="L2790" s="25">
        <f t="shared" si="220"/>
        <v>25</v>
      </c>
    </row>
    <row r="2791" spans="1:12" x14ac:dyDescent="0.25">
      <c r="A2791">
        <v>18</v>
      </c>
      <c r="B2791" t="s">
        <v>70</v>
      </c>
      <c r="C2791" s="1">
        <v>42545.65625</v>
      </c>
      <c r="D2791">
        <v>1</v>
      </c>
      <c r="E2791" t="s">
        <v>61</v>
      </c>
      <c r="F2791" t="s">
        <v>62</v>
      </c>
      <c r="G2791">
        <v>19</v>
      </c>
      <c r="H2791" t="str">
        <f t="shared" si="219"/>
        <v>AWD</v>
      </c>
      <c r="I2791" s="2">
        <f t="shared" si="216"/>
        <v>2016</v>
      </c>
      <c r="J2791" s="2">
        <f t="shared" si="217"/>
        <v>6</v>
      </c>
      <c r="K2791" t="str">
        <f t="shared" si="218"/>
        <v>Waterjuffer</v>
      </c>
      <c r="L2791" s="25">
        <f t="shared" si="220"/>
        <v>25</v>
      </c>
    </row>
    <row r="2792" spans="1:12" x14ac:dyDescent="0.25">
      <c r="A2792">
        <v>18</v>
      </c>
      <c r="B2792" t="s">
        <v>70</v>
      </c>
      <c r="C2792" s="1">
        <v>42545.65625</v>
      </c>
      <c r="D2792">
        <v>1</v>
      </c>
      <c r="E2792" t="s">
        <v>28</v>
      </c>
      <c r="F2792" t="s">
        <v>29</v>
      </c>
      <c r="G2792">
        <v>15</v>
      </c>
      <c r="H2792" t="str">
        <f t="shared" si="219"/>
        <v>AWD</v>
      </c>
      <c r="I2792" s="2">
        <f t="shared" si="216"/>
        <v>2016</v>
      </c>
      <c r="J2792" s="2">
        <f t="shared" si="217"/>
        <v>6</v>
      </c>
      <c r="K2792" t="str">
        <f t="shared" si="218"/>
        <v>Korenbouten</v>
      </c>
      <c r="L2792" s="25">
        <f t="shared" si="220"/>
        <v>25</v>
      </c>
    </row>
    <row r="2793" spans="1:12" x14ac:dyDescent="0.25">
      <c r="A2793">
        <v>18</v>
      </c>
      <c r="B2793" t="s">
        <v>70</v>
      </c>
      <c r="C2793" s="1">
        <v>42545.65625</v>
      </c>
      <c r="D2793">
        <v>1</v>
      </c>
      <c r="E2793" t="s">
        <v>10</v>
      </c>
      <c r="F2793" t="s">
        <v>11</v>
      </c>
      <c r="G2793">
        <v>15</v>
      </c>
      <c r="H2793" t="str">
        <f t="shared" si="219"/>
        <v>AWD</v>
      </c>
      <c r="I2793" s="2">
        <f t="shared" si="216"/>
        <v>2016</v>
      </c>
      <c r="J2793" s="2">
        <f t="shared" si="217"/>
        <v>6</v>
      </c>
      <c r="K2793" t="str">
        <f t="shared" si="218"/>
        <v>Waterjuffer</v>
      </c>
      <c r="L2793" s="25">
        <f t="shared" si="220"/>
        <v>25</v>
      </c>
    </row>
    <row r="2794" spans="1:12" x14ac:dyDescent="0.25">
      <c r="A2794">
        <v>18</v>
      </c>
      <c r="B2794" t="s">
        <v>70</v>
      </c>
      <c r="C2794" s="1">
        <v>42545.65625</v>
      </c>
      <c r="D2794">
        <v>1</v>
      </c>
      <c r="E2794" t="s">
        <v>26</v>
      </c>
      <c r="F2794" t="s">
        <v>27</v>
      </c>
      <c r="G2794">
        <v>2</v>
      </c>
      <c r="H2794" t="str">
        <f t="shared" si="219"/>
        <v>AWD</v>
      </c>
      <c r="I2794" s="2">
        <f t="shared" si="216"/>
        <v>2016</v>
      </c>
      <c r="J2794" s="2">
        <f t="shared" si="217"/>
        <v>6</v>
      </c>
      <c r="K2794" t="str">
        <f t="shared" si="218"/>
        <v>Glazenmakers</v>
      </c>
      <c r="L2794" s="25">
        <f t="shared" si="220"/>
        <v>25</v>
      </c>
    </row>
    <row r="2795" spans="1:12" x14ac:dyDescent="0.25">
      <c r="A2795">
        <v>18</v>
      </c>
      <c r="B2795" t="s">
        <v>70</v>
      </c>
      <c r="C2795" s="1">
        <v>42545.65625</v>
      </c>
      <c r="D2795">
        <v>2</v>
      </c>
      <c r="E2795" t="s">
        <v>10</v>
      </c>
      <c r="F2795" t="s">
        <v>11</v>
      </c>
      <c r="G2795">
        <v>7</v>
      </c>
      <c r="H2795" t="str">
        <f t="shared" si="219"/>
        <v>AWD</v>
      </c>
      <c r="I2795" s="2">
        <f t="shared" si="216"/>
        <v>2016</v>
      </c>
      <c r="J2795" s="2">
        <f t="shared" si="217"/>
        <v>6</v>
      </c>
      <c r="K2795" t="str">
        <f t="shared" si="218"/>
        <v>Waterjuffer</v>
      </c>
      <c r="L2795" s="25">
        <f t="shared" si="220"/>
        <v>25</v>
      </c>
    </row>
    <row r="2796" spans="1:12" x14ac:dyDescent="0.25">
      <c r="A2796">
        <v>18</v>
      </c>
      <c r="B2796" t="s">
        <v>70</v>
      </c>
      <c r="C2796" s="1">
        <v>42545.65625</v>
      </c>
      <c r="D2796">
        <v>2</v>
      </c>
      <c r="E2796" t="s">
        <v>14</v>
      </c>
      <c r="F2796" t="s">
        <v>15</v>
      </c>
      <c r="G2796">
        <v>53</v>
      </c>
      <c r="H2796" t="str">
        <f t="shared" si="219"/>
        <v>AWD</v>
      </c>
      <c r="I2796" s="2">
        <f t="shared" si="216"/>
        <v>2016</v>
      </c>
      <c r="J2796" s="2">
        <f t="shared" si="217"/>
        <v>6</v>
      </c>
      <c r="K2796" t="str">
        <f t="shared" si="218"/>
        <v>Waterjuffer</v>
      </c>
      <c r="L2796" s="25">
        <f t="shared" si="220"/>
        <v>25</v>
      </c>
    </row>
    <row r="2797" spans="1:12" x14ac:dyDescent="0.25">
      <c r="A2797">
        <v>18</v>
      </c>
      <c r="B2797" t="s">
        <v>70</v>
      </c>
      <c r="C2797" s="1">
        <v>42545.65625</v>
      </c>
      <c r="D2797">
        <v>2</v>
      </c>
      <c r="E2797" t="s">
        <v>61</v>
      </c>
      <c r="F2797" t="s">
        <v>62</v>
      </c>
      <c r="G2797">
        <v>9</v>
      </c>
      <c r="H2797" t="str">
        <f t="shared" si="219"/>
        <v>AWD</v>
      </c>
      <c r="I2797" s="2">
        <f t="shared" si="216"/>
        <v>2016</v>
      </c>
      <c r="J2797" s="2">
        <f t="shared" si="217"/>
        <v>6</v>
      </c>
      <c r="K2797" t="str">
        <f t="shared" si="218"/>
        <v>Waterjuffer</v>
      </c>
      <c r="L2797" s="25">
        <f t="shared" si="220"/>
        <v>25</v>
      </c>
    </row>
    <row r="2798" spans="1:12" x14ac:dyDescent="0.25">
      <c r="A2798">
        <v>18</v>
      </c>
      <c r="B2798" t="s">
        <v>70</v>
      </c>
      <c r="C2798" s="1">
        <v>42545.65625</v>
      </c>
      <c r="D2798">
        <v>2</v>
      </c>
      <c r="E2798" t="s">
        <v>24</v>
      </c>
      <c r="F2798" t="s">
        <v>25</v>
      </c>
      <c r="G2798">
        <v>3</v>
      </c>
      <c r="H2798" t="str">
        <f t="shared" si="219"/>
        <v>AWD</v>
      </c>
      <c r="I2798" s="2">
        <f t="shared" si="216"/>
        <v>2016</v>
      </c>
      <c r="J2798" s="2">
        <f t="shared" si="217"/>
        <v>6</v>
      </c>
      <c r="K2798" t="str">
        <f t="shared" si="218"/>
        <v>Glazenmakers</v>
      </c>
      <c r="L2798" s="25">
        <f t="shared" si="220"/>
        <v>25</v>
      </c>
    </row>
    <row r="2799" spans="1:12" x14ac:dyDescent="0.25">
      <c r="A2799">
        <v>18</v>
      </c>
      <c r="B2799" t="s">
        <v>70</v>
      </c>
      <c r="C2799" s="1">
        <v>42545.65625</v>
      </c>
      <c r="D2799">
        <v>2</v>
      </c>
      <c r="E2799" t="s">
        <v>26</v>
      </c>
      <c r="F2799" t="s">
        <v>27</v>
      </c>
      <c r="G2799">
        <v>1</v>
      </c>
      <c r="H2799" t="str">
        <f t="shared" si="219"/>
        <v>AWD</v>
      </c>
      <c r="I2799" s="2">
        <f t="shared" si="216"/>
        <v>2016</v>
      </c>
      <c r="J2799" s="2">
        <f t="shared" si="217"/>
        <v>6</v>
      </c>
      <c r="K2799" t="str">
        <f t="shared" si="218"/>
        <v>Glazenmakers</v>
      </c>
      <c r="L2799" s="25">
        <f t="shared" si="220"/>
        <v>25</v>
      </c>
    </row>
    <row r="2800" spans="1:12" x14ac:dyDescent="0.25">
      <c r="A2800">
        <v>18</v>
      </c>
      <c r="B2800" t="s">
        <v>70</v>
      </c>
      <c r="C2800" s="1">
        <v>42545.65625</v>
      </c>
      <c r="D2800">
        <v>2</v>
      </c>
      <c r="E2800" t="s">
        <v>28</v>
      </c>
      <c r="F2800" t="s">
        <v>29</v>
      </c>
      <c r="G2800">
        <v>17</v>
      </c>
      <c r="H2800" t="str">
        <f t="shared" si="219"/>
        <v>AWD</v>
      </c>
      <c r="I2800" s="2">
        <f t="shared" si="216"/>
        <v>2016</v>
      </c>
      <c r="J2800" s="2">
        <f t="shared" si="217"/>
        <v>6</v>
      </c>
      <c r="K2800" t="str">
        <f t="shared" si="218"/>
        <v>Korenbouten</v>
      </c>
      <c r="L2800" s="25">
        <f t="shared" si="220"/>
        <v>25</v>
      </c>
    </row>
    <row r="2801" spans="1:12" x14ac:dyDescent="0.25">
      <c r="A2801">
        <v>18</v>
      </c>
      <c r="B2801" t="s">
        <v>70</v>
      </c>
      <c r="C2801" s="1">
        <v>42545.65625</v>
      </c>
      <c r="D2801">
        <v>4</v>
      </c>
      <c r="E2801" t="s">
        <v>24</v>
      </c>
      <c r="F2801" t="s">
        <v>25</v>
      </c>
      <c r="G2801">
        <v>1</v>
      </c>
      <c r="H2801" t="str">
        <f t="shared" si="219"/>
        <v>AWD</v>
      </c>
      <c r="I2801" s="2">
        <f t="shared" si="216"/>
        <v>2016</v>
      </c>
      <c r="J2801" s="2">
        <f t="shared" si="217"/>
        <v>6</v>
      </c>
      <c r="K2801" t="str">
        <f t="shared" si="218"/>
        <v>Glazenmakers</v>
      </c>
      <c r="L2801" s="25">
        <f t="shared" si="220"/>
        <v>25</v>
      </c>
    </row>
    <row r="2802" spans="1:12" x14ac:dyDescent="0.25">
      <c r="A2802">
        <v>18</v>
      </c>
      <c r="B2802" t="s">
        <v>70</v>
      </c>
      <c r="C2802" s="1">
        <v>42545.65625</v>
      </c>
      <c r="D2802">
        <v>4</v>
      </c>
      <c r="E2802" t="s">
        <v>26</v>
      </c>
      <c r="F2802" t="s">
        <v>27</v>
      </c>
      <c r="G2802">
        <v>3</v>
      </c>
      <c r="H2802" t="str">
        <f t="shared" si="219"/>
        <v>AWD</v>
      </c>
      <c r="I2802" s="2">
        <f t="shared" si="216"/>
        <v>2016</v>
      </c>
      <c r="J2802" s="2">
        <f t="shared" si="217"/>
        <v>6</v>
      </c>
      <c r="K2802" t="str">
        <f t="shared" si="218"/>
        <v>Glazenmakers</v>
      </c>
      <c r="L2802" s="25">
        <f t="shared" si="220"/>
        <v>25</v>
      </c>
    </row>
    <row r="2803" spans="1:12" x14ac:dyDescent="0.25">
      <c r="A2803">
        <v>18</v>
      </c>
      <c r="B2803" t="s">
        <v>70</v>
      </c>
      <c r="C2803" s="1">
        <v>42545.65625</v>
      </c>
      <c r="D2803">
        <v>4</v>
      </c>
      <c r="E2803" t="s">
        <v>28</v>
      </c>
      <c r="F2803" t="s">
        <v>29</v>
      </c>
      <c r="G2803">
        <v>4</v>
      </c>
      <c r="H2803" t="str">
        <f t="shared" si="219"/>
        <v>AWD</v>
      </c>
      <c r="I2803" s="2">
        <f t="shared" si="216"/>
        <v>2016</v>
      </c>
      <c r="J2803" s="2">
        <f t="shared" si="217"/>
        <v>6</v>
      </c>
      <c r="K2803" t="str">
        <f t="shared" si="218"/>
        <v>Korenbouten</v>
      </c>
      <c r="L2803" s="25">
        <f t="shared" si="220"/>
        <v>25</v>
      </c>
    </row>
    <row r="2804" spans="1:12" x14ac:dyDescent="0.25">
      <c r="A2804">
        <v>18</v>
      </c>
      <c r="B2804" t="s">
        <v>70</v>
      </c>
      <c r="C2804" s="1">
        <v>42545.65625</v>
      </c>
      <c r="D2804">
        <v>5</v>
      </c>
      <c r="E2804" t="s">
        <v>24</v>
      </c>
      <c r="F2804" t="s">
        <v>25</v>
      </c>
      <c r="G2804">
        <v>2</v>
      </c>
      <c r="H2804" t="str">
        <f t="shared" si="219"/>
        <v>AWD</v>
      </c>
      <c r="I2804" s="2">
        <f t="shared" si="216"/>
        <v>2016</v>
      </c>
      <c r="J2804" s="2">
        <f t="shared" si="217"/>
        <v>6</v>
      </c>
      <c r="K2804" t="str">
        <f t="shared" si="218"/>
        <v>Glazenmakers</v>
      </c>
      <c r="L2804" s="25">
        <f t="shared" si="220"/>
        <v>25</v>
      </c>
    </row>
    <row r="2805" spans="1:12" x14ac:dyDescent="0.25">
      <c r="A2805">
        <v>18</v>
      </c>
      <c r="B2805" t="s">
        <v>70</v>
      </c>
      <c r="C2805" s="1">
        <v>42545.65625</v>
      </c>
      <c r="D2805">
        <v>5</v>
      </c>
      <c r="E2805" t="s">
        <v>26</v>
      </c>
      <c r="F2805" t="s">
        <v>27</v>
      </c>
      <c r="G2805">
        <v>6</v>
      </c>
      <c r="H2805" t="str">
        <f t="shared" si="219"/>
        <v>AWD</v>
      </c>
      <c r="I2805" s="2">
        <f t="shared" si="216"/>
        <v>2016</v>
      </c>
      <c r="J2805" s="2">
        <f t="shared" si="217"/>
        <v>6</v>
      </c>
      <c r="K2805" t="str">
        <f t="shared" si="218"/>
        <v>Glazenmakers</v>
      </c>
      <c r="L2805" s="25">
        <f t="shared" si="220"/>
        <v>25</v>
      </c>
    </row>
    <row r="2806" spans="1:12" x14ac:dyDescent="0.25">
      <c r="A2806">
        <v>18</v>
      </c>
      <c r="B2806" t="s">
        <v>70</v>
      </c>
      <c r="C2806" s="1">
        <v>42545.65625</v>
      </c>
      <c r="D2806">
        <v>5</v>
      </c>
      <c r="E2806" t="s">
        <v>28</v>
      </c>
      <c r="F2806" t="s">
        <v>29</v>
      </c>
      <c r="G2806">
        <v>11</v>
      </c>
      <c r="H2806" t="str">
        <f t="shared" si="219"/>
        <v>AWD</v>
      </c>
      <c r="I2806" s="2">
        <f t="shared" si="216"/>
        <v>2016</v>
      </c>
      <c r="J2806" s="2">
        <f t="shared" si="217"/>
        <v>6</v>
      </c>
      <c r="K2806" t="str">
        <f t="shared" si="218"/>
        <v>Korenbouten</v>
      </c>
      <c r="L2806" s="25">
        <f t="shared" si="220"/>
        <v>25</v>
      </c>
    </row>
    <row r="2807" spans="1:12" x14ac:dyDescent="0.25">
      <c r="A2807">
        <v>18</v>
      </c>
      <c r="B2807" t="s">
        <v>70</v>
      </c>
      <c r="C2807" s="1">
        <v>42545.65625</v>
      </c>
      <c r="D2807">
        <v>5</v>
      </c>
      <c r="E2807" t="s">
        <v>18</v>
      </c>
      <c r="F2807" t="s">
        <v>19</v>
      </c>
      <c r="G2807">
        <v>1</v>
      </c>
      <c r="H2807" t="str">
        <f t="shared" si="219"/>
        <v>AWD</v>
      </c>
      <c r="I2807" s="2">
        <f t="shared" si="216"/>
        <v>2016</v>
      </c>
      <c r="J2807" s="2">
        <f t="shared" si="217"/>
        <v>6</v>
      </c>
      <c r="K2807" t="str">
        <f t="shared" si="218"/>
        <v>Korenbouten</v>
      </c>
      <c r="L2807" s="25">
        <f t="shared" si="220"/>
        <v>25</v>
      </c>
    </row>
    <row r="2808" spans="1:12" x14ac:dyDescent="0.25">
      <c r="A2808">
        <v>18</v>
      </c>
      <c r="B2808" t="s">
        <v>70</v>
      </c>
      <c r="C2808" s="1">
        <v>42566.5</v>
      </c>
      <c r="D2808">
        <v>1</v>
      </c>
      <c r="E2808" t="s">
        <v>34</v>
      </c>
      <c r="F2808" t="s">
        <v>35</v>
      </c>
      <c r="G2808">
        <v>1</v>
      </c>
      <c r="H2808" t="str">
        <f t="shared" si="219"/>
        <v>AWD</v>
      </c>
      <c r="I2808" s="2">
        <f t="shared" si="216"/>
        <v>2016</v>
      </c>
      <c r="J2808" s="2">
        <f t="shared" si="217"/>
        <v>7</v>
      </c>
      <c r="K2808" t="str">
        <f t="shared" si="218"/>
        <v>Pantserjuffers</v>
      </c>
      <c r="L2808" s="25">
        <f t="shared" si="220"/>
        <v>28</v>
      </c>
    </row>
    <row r="2809" spans="1:12" x14ac:dyDescent="0.25">
      <c r="A2809">
        <v>18</v>
      </c>
      <c r="B2809" t="s">
        <v>70</v>
      </c>
      <c r="C2809" s="1">
        <v>42566.5</v>
      </c>
      <c r="D2809">
        <v>1</v>
      </c>
      <c r="E2809" t="s">
        <v>10</v>
      </c>
      <c r="F2809" t="s">
        <v>11</v>
      </c>
      <c r="G2809">
        <v>6</v>
      </c>
      <c r="H2809" t="str">
        <f t="shared" si="219"/>
        <v>AWD</v>
      </c>
      <c r="I2809" s="2">
        <f t="shared" si="216"/>
        <v>2016</v>
      </c>
      <c r="J2809" s="2">
        <f t="shared" si="217"/>
        <v>7</v>
      </c>
      <c r="K2809" t="str">
        <f t="shared" si="218"/>
        <v>Waterjuffer</v>
      </c>
      <c r="L2809" s="25">
        <f t="shared" si="220"/>
        <v>28</v>
      </c>
    </row>
    <row r="2810" spans="1:12" x14ac:dyDescent="0.25">
      <c r="A2810">
        <v>18</v>
      </c>
      <c r="B2810" t="s">
        <v>70</v>
      </c>
      <c r="C2810" s="1">
        <v>42566.5</v>
      </c>
      <c r="D2810">
        <v>1</v>
      </c>
      <c r="E2810" t="s">
        <v>14</v>
      </c>
      <c r="F2810" t="s">
        <v>15</v>
      </c>
      <c r="G2810">
        <v>22</v>
      </c>
      <c r="H2810" t="str">
        <f t="shared" si="219"/>
        <v>AWD</v>
      </c>
      <c r="I2810" s="2">
        <f t="shared" ref="I2810:I2873" si="221">YEAR(C2810)</f>
        <v>2016</v>
      </c>
      <c r="J2810" s="2">
        <f t="shared" ref="J2810:J2873" si="222">MONTH(C2810)</f>
        <v>7</v>
      </c>
      <c r="K2810" t="str">
        <f t="shared" ref="K2810:K2873" si="223">VLOOKUP(E2810,$Q$2:$R$100,2,FALSE)</f>
        <v>Waterjuffer</v>
      </c>
      <c r="L2810" s="25">
        <f t="shared" si="220"/>
        <v>28</v>
      </c>
    </row>
    <row r="2811" spans="1:12" x14ac:dyDescent="0.25">
      <c r="A2811">
        <v>18</v>
      </c>
      <c r="B2811" t="s">
        <v>70</v>
      </c>
      <c r="C2811" s="1">
        <v>42566.5</v>
      </c>
      <c r="D2811">
        <v>1</v>
      </c>
      <c r="E2811" t="s">
        <v>61</v>
      </c>
      <c r="F2811" t="s">
        <v>62</v>
      </c>
      <c r="G2811">
        <v>2</v>
      </c>
      <c r="H2811" t="str">
        <f t="shared" si="219"/>
        <v>AWD</v>
      </c>
      <c r="I2811" s="2">
        <f t="shared" si="221"/>
        <v>2016</v>
      </c>
      <c r="J2811" s="2">
        <f t="shared" si="222"/>
        <v>7</v>
      </c>
      <c r="K2811" t="str">
        <f t="shared" si="223"/>
        <v>Waterjuffer</v>
      </c>
      <c r="L2811" s="25">
        <f t="shared" si="220"/>
        <v>28</v>
      </c>
    </row>
    <row r="2812" spans="1:12" x14ac:dyDescent="0.25">
      <c r="A2812">
        <v>18</v>
      </c>
      <c r="B2812" t="s">
        <v>70</v>
      </c>
      <c r="C2812" s="1">
        <v>42566.5</v>
      </c>
      <c r="D2812">
        <v>1</v>
      </c>
      <c r="E2812" t="s">
        <v>48</v>
      </c>
      <c r="F2812" t="s">
        <v>49</v>
      </c>
      <c r="G2812">
        <v>2</v>
      </c>
      <c r="H2812" t="str">
        <f t="shared" si="219"/>
        <v>AWD</v>
      </c>
      <c r="I2812" s="2">
        <f t="shared" si="221"/>
        <v>2016</v>
      </c>
      <c r="J2812" s="2">
        <f t="shared" si="222"/>
        <v>7</v>
      </c>
      <c r="K2812" t="str">
        <f t="shared" si="223"/>
        <v>Glazenmakers</v>
      </c>
      <c r="L2812" s="25">
        <f t="shared" si="220"/>
        <v>28</v>
      </c>
    </row>
    <row r="2813" spans="1:12" x14ac:dyDescent="0.25">
      <c r="A2813">
        <v>18</v>
      </c>
      <c r="B2813" t="s">
        <v>70</v>
      </c>
      <c r="C2813" s="1">
        <v>42566.5</v>
      </c>
      <c r="D2813">
        <v>1</v>
      </c>
      <c r="E2813" t="s">
        <v>28</v>
      </c>
      <c r="F2813" t="s">
        <v>29</v>
      </c>
      <c r="G2813">
        <v>1</v>
      </c>
      <c r="H2813" t="str">
        <f t="shared" si="219"/>
        <v>AWD</v>
      </c>
      <c r="I2813" s="2">
        <f t="shared" si="221"/>
        <v>2016</v>
      </c>
      <c r="J2813" s="2">
        <f t="shared" si="222"/>
        <v>7</v>
      </c>
      <c r="K2813" t="str">
        <f t="shared" si="223"/>
        <v>Korenbouten</v>
      </c>
      <c r="L2813" s="25">
        <f t="shared" si="220"/>
        <v>28</v>
      </c>
    </row>
    <row r="2814" spans="1:12" x14ac:dyDescent="0.25">
      <c r="A2814">
        <v>18</v>
      </c>
      <c r="B2814" t="s">
        <v>70</v>
      </c>
      <c r="C2814" s="1">
        <v>42566.5</v>
      </c>
      <c r="D2814">
        <v>1</v>
      </c>
      <c r="E2814" t="s">
        <v>42</v>
      </c>
      <c r="F2814" t="s">
        <v>43</v>
      </c>
      <c r="G2814">
        <v>49</v>
      </c>
      <c r="H2814" t="str">
        <f t="shared" si="219"/>
        <v>AWD</v>
      </c>
      <c r="I2814" s="2">
        <f t="shared" si="221"/>
        <v>2016</v>
      </c>
      <c r="J2814" s="2">
        <f t="shared" si="222"/>
        <v>7</v>
      </c>
      <c r="K2814" t="str">
        <f t="shared" si="223"/>
        <v>Korenbouten</v>
      </c>
      <c r="L2814" s="25">
        <f t="shared" si="220"/>
        <v>28</v>
      </c>
    </row>
    <row r="2815" spans="1:12" x14ac:dyDescent="0.25">
      <c r="A2815">
        <v>18</v>
      </c>
      <c r="B2815" t="s">
        <v>70</v>
      </c>
      <c r="C2815" s="1">
        <v>42566.5</v>
      </c>
      <c r="D2815">
        <v>2</v>
      </c>
      <c r="E2815" t="s">
        <v>34</v>
      </c>
      <c r="F2815" t="s">
        <v>35</v>
      </c>
      <c r="G2815">
        <v>15</v>
      </c>
      <c r="H2815" t="str">
        <f t="shared" si="219"/>
        <v>AWD</v>
      </c>
      <c r="I2815" s="2">
        <f t="shared" si="221"/>
        <v>2016</v>
      </c>
      <c r="J2815" s="2">
        <f t="shared" si="222"/>
        <v>7</v>
      </c>
      <c r="K2815" t="str">
        <f t="shared" si="223"/>
        <v>Pantserjuffers</v>
      </c>
      <c r="L2815" s="25">
        <f t="shared" si="220"/>
        <v>28</v>
      </c>
    </row>
    <row r="2816" spans="1:12" x14ac:dyDescent="0.25">
      <c r="A2816">
        <v>18</v>
      </c>
      <c r="B2816" t="s">
        <v>70</v>
      </c>
      <c r="C2816" s="1">
        <v>42566.5</v>
      </c>
      <c r="D2816">
        <v>2</v>
      </c>
      <c r="E2816" t="s">
        <v>10</v>
      </c>
      <c r="F2816" t="s">
        <v>11</v>
      </c>
      <c r="G2816">
        <v>1</v>
      </c>
      <c r="H2816" t="str">
        <f t="shared" si="219"/>
        <v>AWD</v>
      </c>
      <c r="I2816" s="2">
        <f t="shared" si="221"/>
        <v>2016</v>
      </c>
      <c r="J2816" s="2">
        <f t="shared" si="222"/>
        <v>7</v>
      </c>
      <c r="K2816" t="str">
        <f t="shared" si="223"/>
        <v>Waterjuffer</v>
      </c>
      <c r="L2816" s="25">
        <f t="shared" si="220"/>
        <v>28</v>
      </c>
    </row>
    <row r="2817" spans="1:12" x14ac:dyDescent="0.25">
      <c r="A2817">
        <v>18</v>
      </c>
      <c r="B2817" t="s">
        <v>70</v>
      </c>
      <c r="C2817" s="1">
        <v>42566.5</v>
      </c>
      <c r="D2817">
        <v>2</v>
      </c>
      <c r="E2817" t="s">
        <v>14</v>
      </c>
      <c r="F2817" t="s">
        <v>15</v>
      </c>
      <c r="G2817">
        <v>44</v>
      </c>
      <c r="H2817" t="str">
        <f t="shared" si="219"/>
        <v>AWD</v>
      </c>
      <c r="I2817" s="2">
        <f t="shared" si="221"/>
        <v>2016</v>
      </c>
      <c r="J2817" s="2">
        <f t="shared" si="222"/>
        <v>7</v>
      </c>
      <c r="K2817" t="str">
        <f t="shared" si="223"/>
        <v>Waterjuffer</v>
      </c>
      <c r="L2817" s="25">
        <f t="shared" si="220"/>
        <v>28</v>
      </c>
    </row>
    <row r="2818" spans="1:12" x14ac:dyDescent="0.25">
      <c r="A2818">
        <v>18</v>
      </c>
      <c r="B2818" t="s">
        <v>70</v>
      </c>
      <c r="C2818" s="1">
        <v>42566.5</v>
      </c>
      <c r="D2818">
        <v>2</v>
      </c>
      <c r="E2818" t="s">
        <v>18</v>
      </c>
      <c r="F2818" t="s">
        <v>19</v>
      </c>
      <c r="G2818">
        <v>1</v>
      </c>
      <c r="H2818" t="str">
        <f t="shared" ref="H2818:H2881" si="224">VLOOKUP(A2818,$N$2:$O$51,2,FALSE)</f>
        <v>AWD</v>
      </c>
      <c r="I2818" s="2">
        <f t="shared" si="221"/>
        <v>2016</v>
      </c>
      <c r="J2818" s="2">
        <f t="shared" si="222"/>
        <v>7</v>
      </c>
      <c r="K2818" t="str">
        <f t="shared" si="223"/>
        <v>Korenbouten</v>
      </c>
      <c r="L2818" s="25">
        <f t="shared" si="220"/>
        <v>28</v>
      </c>
    </row>
    <row r="2819" spans="1:12" x14ac:dyDescent="0.25">
      <c r="A2819">
        <v>18</v>
      </c>
      <c r="B2819" t="s">
        <v>70</v>
      </c>
      <c r="C2819" s="1">
        <v>42566.5</v>
      </c>
      <c r="D2819">
        <v>2</v>
      </c>
      <c r="E2819" t="s">
        <v>42</v>
      </c>
      <c r="F2819" t="s">
        <v>43</v>
      </c>
      <c r="G2819">
        <v>160</v>
      </c>
      <c r="H2819" t="str">
        <f t="shared" si="224"/>
        <v>AWD</v>
      </c>
      <c r="I2819" s="2">
        <f t="shared" si="221"/>
        <v>2016</v>
      </c>
      <c r="J2819" s="2">
        <f t="shared" si="222"/>
        <v>7</v>
      </c>
      <c r="K2819" t="str">
        <f t="shared" si="223"/>
        <v>Korenbouten</v>
      </c>
      <c r="L2819" s="25">
        <f t="shared" ref="L2819:L2882" si="225">(ROUNDDOWN(C2819-DATE(I2819,1,1),0))/7</f>
        <v>28</v>
      </c>
    </row>
    <row r="2820" spans="1:12" x14ac:dyDescent="0.25">
      <c r="A2820">
        <v>18</v>
      </c>
      <c r="B2820" t="s">
        <v>70</v>
      </c>
      <c r="C2820" s="1">
        <v>42566.5</v>
      </c>
      <c r="D2820">
        <v>5</v>
      </c>
      <c r="E2820" t="s">
        <v>48</v>
      </c>
      <c r="F2820" t="s">
        <v>49</v>
      </c>
      <c r="G2820">
        <v>2</v>
      </c>
      <c r="H2820" t="str">
        <f t="shared" si="224"/>
        <v>AWD</v>
      </c>
      <c r="I2820" s="2">
        <f t="shared" si="221"/>
        <v>2016</v>
      </c>
      <c r="J2820" s="2">
        <f t="shared" si="222"/>
        <v>7</v>
      </c>
      <c r="K2820" t="str">
        <f t="shared" si="223"/>
        <v>Glazenmakers</v>
      </c>
      <c r="L2820" s="25">
        <f t="shared" si="225"/>
        <v>28</v>
      </c>
    </row>
    <row r="2821" spans="1:12" x14ac:dyDescent="0.25">
      <c r="A2821">
        <v>18</v>
      </c>
      <c r="B2821" t="s">
        <v>70</v>
      </c>
      <c r="C2821" s="1">
        <v>42566.5</v>
      </c>
      <c r="D2821">
        <v>5</v>
      </c>
      <c r="E2821" t="s">
        <v>28</v>
      </c>
      <c r="F2821" t="s">
        <v>29</v>
      </c>
      <c r="G2821">
        <v>2</v>
      </c>
      <c r="H2821" t="str">
        <f t="shared" si="224"/>
        <v>AWD</v>
      </c>
      <c r="I2821" s="2">
        <f t="shared" si="221"/>
        <v>2016</v>
      </c>
      <c r="J2821" s="2">
        <f t="shared" si="222"/>
        <v>7</v>
      </c>
      <c r="K2821" t="str">
        <f t="shared" si="223"/>
        <v>Korenbouten</v>
      </c>
      <c r="L2821" s="25">
        <f t="shared" si="225"/>
        <v>28</v>
      </c>
    </row>
    <row r="2822" spans="1:12" x14ac:dyDescent="0.25">
      <c r="A2822">
        <v>18</v>
      </c>
      <c r="B2822" t="s">
        <v>70</v>
      </c>
      <c r="C2822" s="1">
        <v>42566.5</v>
      </c>
      <c r="D2822">
        <v>5</v>
      </c>
      <c r="E2822" t="s">
        <v>18</v>
      </c>
      <c r="F2822" t="s">
        <v>19</v>
      </c>
      <c r="G2822">
        <v>1</v>
      </c>
      <c r="H2822" t="str">
        <f t="shared" si="224"/>
        <v>AWD</v>
      </c>
      <c r="I2822" s="2">
        <f t="shared" si="221"/>
        <v>2016</v>
      </c>
      <c r="J2822" s="2">
        <f t="shared" si="222"/>
        <v>7</v>
      </c>
      <c r="K2822" t="str">
        <f t="shared" si="223"/>
        <v>Korenbouten</v>
      </c>
      <c r="L2822" s="25">
        <f t="shared" si="225"/>
        <v>28</v>
      </c>
    </row>
    <row r="2823" spans="1:12" x14ac:dyDescent="0.25">
      <c r="A2823">
        <v>18</v>
      </c>
      <c r="B2823" t="s">
        <v>70</v>
      </c>
      <c r="C2823" s="1">
        <v>42587.5625</v>
      </c>
      <c r="D2823">
        <v>1</v>
      </c>
      <c r="E2823" t="s">
        <v>34</v>
      </c>
      <c r="F2823" t="s">
        <v>35</v>
      </c>
      <c r="G2823">
        <v>20</v>
      </c>
      <c r="H2823" t="str">
        <f t="shared" si="224"/>
        <v>AWD</v>
      </c>
      <c r="I2823" s="2">
        <f t="shared" si="221"/>
        <v>2016</v>
      </c>
      <c r="J2823" s="2">
        <f t="shared" si="222"/>
        <v>8</v>
      </c>
      <c r="K2823" t="str">
        <f t="shared" si="223"/>
        <v>Pantserjuffers</v>
      </c>
      <c r="L2823" s="25">
        <f t="shared" si="225"/>
        <v>31</v>
      </c>
    </row>
    <row r="2824" spans="1:12" x14ac:dyDescent="0.25">
      <c r="A2824">
        <v>18</v>
      </c>
      <c r="B2824" t="s">
        <v>70</v>
      </c>
      <c r="C2824" s="1">
        <v>42587.5625</v>
      </c>
      <c r="D2824">
        <v>1</v>
      </c>
      <c r="E2824" t="s">
        <v>10</v>
      </c>
      <c r="F2824" t="s">
        <v>11</v>
      </c>
      <c r="G2824">
        <v>6</v>
      </c>
      <c r="H2824" t="str">
        <f t="shared" si="224"/>
        <v>AWD</v>
      </c>
      <c r="I2824" s="2">
        <f t="shared" si="221"/>
        <v>2016</v>
      </c>
      <c r="J2824" s="2">
        <f t="shared" si="222"/>
        <v>8</v>
      </c>
      <c r="K2824" t="str">
        <f t="shared" si="223"/>
        <v>Waterjuffer</v>
      </c>
      <c r="L2824" s="25">
        <f t="shared" si="225"/>
        <v>31</v>
      </c>
    </row>
    <row r="2825" spans="1:12" x14ac:dyDescent="0.25">
      <c r="A2825">
        <v>18</v>
      </c>
      <c r="B2825" t="s">
        <v>70</v>
      </c>
      <c r="C2825" s="1">
        <v>42587.5625</v>
      </c>
      <c r="D2825">
        <v>1</v>
      </c>
      <c r="E2825" t="s">
        <v>14</v>
      </c>
      <c r="F2825" t="s">
        <v>15</v>
      </c>
      <c r="G2825">
        <v>95</v>
      </c>
      <c r="H2825" t="str">
        <f t="shared" si="224"/>
        <v>AWD</v>
      </c>
      <c r="I2825" s="2">
        <f t="shared" si="221"/>
        <v>2016</v>
      </c>
      <c r="J2825" s="2">
        <f t="shared" si="222"/>
        <v>8</v>
      </c>
      <c r="K2825" t="str">
        <f t="shared" si="223"/>
        <v>Waterjuffer</v>
      </c>
      <c r="L2825" s="25">
        <f t="shared" si="225"/>
        <v>31</v>
      </c>
    </row>
    <row r="2826" spans="1:12" x14ac:dyDescent="0.25">
      <c r="A2826">
        <v>18</v>
      </c>
      <c r="B2826" t="s">
        <v>70</v>
      </c>
      <c r="C2826" s="1">
        <v>42587.5625</v>
      </c>
      <c r="D2826">
        <v>1</v>
      </c>
      <c r="E2826" t="s">
        <v>61</v>
      </c>
      <c r="F2826" t="s">
        <v>62</v>
      </c>
      <c r="G2826">
        <v>6</v>
      </c>
      <c r="H2826" t="str">
        <f t="shared" si="224"/>
        <v>AWD</v>
      </c>
      <c r="I2826" s="2">
        <f t="shared" si="221"/>
        <v>2016</v>
      </c>
      <c r="J2826" s="2">
        <f t="shared" si="222"/>
        <v>8</v>
      </c>
      <c r="K2826" t="str">
        <f t="shared" si="223"/>
        <v>Waterjuffer</v>
      </c>
      <c r="L2826" s="25">
        <f t="shared" si="225"/>
        <v>31</v>
      </c>
    </row>
    <row r="2827" spans="1:12" x14ac:dyDescent="0.25">
      <c r="A2827">
        <v>18</v>
      </c>
      <c r="B2827" t="s">
        <v>70</v>
      </c>
      <c r="C2827" s="1">
        <v>42587.5625</v>
      </c>
      <c r="D2827">
        <v>1</v>
      </c>
      <c r="E2827" t="s">
        <v>40</v>
      </c>
      <c r="F2827" t="s">
        <v>41</v>
      </c>
      <c r="G2827">
        <v>1</v>
      </c>
      <c r="H2827" t="str">
        <f t="shared" si="224"/>
        <v>AWD</v>
      </c>
      <c r="I2827" s="2">
        <f t="shared" si="221"/>
        <v>2016</v>
      </c>
      <c r="J2827" s="2">
        <f t="shared" si="222"/>
        <v>8</v>
      </c>
      <c r="K2827" t="str">
        <f t="shared" si="223"/>
        <v>Korenbouten</v>
      </c>
      <c r="L2827" s="25">
        <f t="shared" si="225"/>
        <v>31</v>
      </c>
    </row>
    <row r="2828" spans="1:12" x14ac:dyDescent="0.25">
      <c r="A2828">
        <v>18</v>
      </c>
      <c r="B2828" t="s">
        <v>70</v>
      </c>
      <c r="C2828" s="1">
        <v>42587.5625</v>
      </c>
      <c r="D2828">
        <v>1</v>
      </c>
      <c r="E2828" t="s">
        <v>42</v>
      </c>
      <c r="F2828" t="s">
        <v>43</v>
      </c>
      <c r="G2828">
        <v>30</v>
      </c>
      <c r="H2828" t="str">
        <f t="shared" si="224"/>
        <v>AWD</v>
      </c>
      <c r="I2828" s="2">
        <f t="shared" si="221"/>
        <v>2016</v>
      </c>
      <c r="J2828" s="2">
        <f t="shared" si="222"/>
        <v>8</v>
      </c>
      <c r="K2828" t="str">
        <f t="shared" si="223"/>
        <v>Korenbouten</v>
      </c>
      <c r="L2828" s="25">
        <f t="shared" si="225"/>
        <v>31</v>
      </c>
    </row>
    <row r="2829" spans="1:12" x14ac:dyDescent="0.25">
      <c r="A2829">
        <v>18</v>
      </c>
      <c r="B2829" t="s">
        <v>70</v>
      </c>
      <c r="C2829" s="1">
        <v>42587.5625</v>
      </c>
      <c r="D2829">
        <v>2</v>
      </c>
      <c r="E2829" t="s">
        <v>8</v>
      </c>
      <c r="F2829" t="s">
        <v>9</v>
      </c>
      <c r="G2829">
        <v>1</v>
      </c>
      <c r="H2829" t="str">
        <f t="shared" si="224"/>
        <v>AWD</v>
      </c>
      <c r="I2829" s="2">
        <f t="shared" si="221"/>
        <v>2016</v>
      </c>
      <c r="J2829" s="2">
        <f t="shared" si="222"/>
        <v>8</v>
      </c>
      <c r="K2829" t="str">
        <f t="shared" si="223"/>
        <v>Pantserjuffers</v>
      </c>
      <c r="L2829" s="25">
        <f t="shared" si="225"/>
        <v>31</v>
      </c>
    </row>
    <row r="2830" spans="1:12" x14ac:dyDescent="0.25">
      <c r="A2830">
        <v>18</v>
      </c>
      <c r="B2830" t="s">
        <v>70</v>
      </c>
      <c r="C2830" s="1">
        <v>42587.5625</v>
      </c>
      <c r="D2830">
        <v>2</v>
      </c>
      <c r="E2830" t="s">
        <v>34</v>
      </c>
      <c r="F2830" t="s">
        <v>35</v>
      </c>
      <c r="G2830">
        <v>55</v>
      </c>
      <c r="H2830" t="str">
        <f t="shared" si="224"/>
        <v>AWD</v>
      </c>
      <c r="I2830" s="2">
        <f t="shared" si="221"/>
        <v>2016</v>
      </c>
      <c r="J2830" s="2">
        <f t="shared" si="222"/>
        <v>8</v>
      </c>
      <c r="K2830" t="str">
        <f t="shared" si="223"/>
        <v>Pantserjuffers</v>
      </c>
      <c r="L2830" s="25">
        <f t="shared" si="225"/>
        <v>31</v>
      </c>
    </row>
    <row r="2831" spans="1:12" x14ac:dyDescent="0.25">
      <c r="A2831">
        <v>18</v>
      </c>
      <c r="B2831" t="s">
        <v>70</v>
      </c>
      <c r="C2831" s="1">
        <v>42587.5625</v>
      </c>
      <c r="D2831">
        <v>2</v>
      </c>
      <c r="E2831" t="s">
        <v>10</v>
      </c>
      <c r="F2831" t="s">
        <v>11</v>
      </c>
      <c r="G2831">
        <v>6</v>
      </c>
      <c r="H2831" t="str">
        <f t="shared" si="224"/>
        <v>AWD</v>
      </c>
      <c r="I2831" s="2">
        <f t="shared" si="221"/>
        <v>2016</v>
      </c>
      <c r="J2831" s="2">
        <f t="shared" si="222"/>
        <v>8</v>
      </c>
      <c r="K2831" t="str">
        <f t="shared" si="223"/>
        <v>Waterjuffer</v>
      </c>
      <c r="L2831" s="25">
        <f t="shared" si="225"/>
        <v>31</v>
      </c>
    </row>
    <row r="2832" spans="1:12" x14ac:dyDescent="0.25">
      <c r="A2832">
        <v>18</v>
      </c>
      <c r="B2832" t="s">
        <v>70</v>
      </c>
      <c r="C2832" s="1">
        <v>42587.5625</v>
      </c>
      <c r="D2832">
        <v>2</v>
      </c>
      <c r="E2832" t="s">
        <v>14</v>
      </c>
      <c r="F2832" t="s">
        <v>15</v>
      </c>
      <c r="G2832">
        <v>71</v>
      </c>
      <c r="H2832" t="str">
        <f t="shared" si="224"/>
        <v>AWD</v>
      </c>
      <c r="I2832" s="2">
        <f t="shared" si="221"/>
        <v>2016</v>
      </c>
      <c r="J2832" s="2">
        <f t="shared" si="222"/>
        <v>8</v>
      </c>
      <c r="K2832" t="str">
        <f t="shared" si="223"/>
        <v>Waterjuffer</v>
      </c>
      <c r="L2832" s="25">
        <f t="shared" si="225"/>
        <v>31</v>
      </c>
    </row>
    <row r="2833" spans="1:12" x14ac:dyDescent="0.25">
      <c r="A2833">
        <v>18</v>
      </c>
      <c r="B2833" t="s">
        <v>70</v>
      </c>
      <c r="C2833" s="1">
        <v>42587.5625</v>
      </c>
      <c r="D2833">
        <v>2</v>
      </c>
      <c r="E2833" t="s">
        <v>40</v>
      </c>
      <c r="F2833" t="s">
        <v>41</v>
      </c>
      <c r="G2833">
        <v>3</v>
      </c>
      <c r="H2833" t="str">
        <f t="shared" si="224"/>
        <v>AWD</v>
      </c>
      <c r="I2833" s="2">
        <f t="shared" si="221"/>
        <v>2016</v>
      </c>
      <c r="J2833" s="2">
        <f t="shared" si="222"/>
        <v>8</v>
      </c>
      <c r="K2833" t="str">
        <f t="shared" si="223"/>
        <v>Korenbouten</v>
      </c>
      <c r="L2833" s="25">
        <f t="shared" si="225"/>
        <v>31</v>
      </c>
    </row>
    <row r="2834" spans="1:12" x14ac:dyDescent="0.25">
      <c r="A2834">
        <v>18</v>
      </c>
      <c r="B2834" t="s">
        <v>70</v>
      </c>
      <c r="C2834" s="1">
        <v>42587.5625</v>
      </c>
      <c r="D2834">
        <v>2</v>
      </c>
      <c r="E2834" t="s">
        <v>42</v>
      </c>
      <c r="F2834" t="s">
        <v>43</v>
      </c>
      <c r="G2834">
        <v>36</v>
      </c>
      <c r="H2834" t="str">
        <f t="shared" si="224"/>
        <v>AWD</v>
      </c>
      <c r="I2834" s="2">
        <f t="shared" si="221"/>
        <v>2016</v>
      </c>
      <c r="J2834" s="2">
        <f t="shared" si="222"/>
        <v>8</v>
      </c>
      <c r="K2834" t="str">
        <f t="shared" si="223"/>
        <v>Korenbouten</v>
      </c>
      <c r="L2834" s="25">
        <f t="shared" si="225"/>
        <v>31</v>
      </c>
    </row>
    <row r="2835" spans="1:12" x14ac:dyDescent="0.25">
      <c r="A2835">
        <v>18</v>
      </c>
      <c r="B2835" t="s">
        <v>70</v>
      </c>
      <c r="C2835" s="1">
        <v>42587.5625</v>
      </c>
      <c r="D2835">
        <v>5</v>
      </c>
      <c r="E2835" t="s">
        <v>26</v>
      </c>
      <c r="F2835" t="s">
        <v>27</v>
      </c>
      <c r="G2835">
        <v>2</v>
      </c>
      <c r="H2835" t="str">
        <f t="shared" si="224"/>
        <v>AWD</v>
      </c>
      <c r="I2835" s="2">
        <f t="shared" si="221"/>
        <v>2016</v>
      </c>
      <c r="J2835" s="2">
        <f t="shared" si="222"/>
        <v>8</v>
      </c>
      <c r="K2835" t="str">
        <f t="shared" si="223"/>
        <v>Glazenmakers</v>
      </c>
      <c r="L2835" s="25">
        <f t="shared" si="225"/>
        <v>31</v>
      </c>
    </row>
    <row r="2836" spans="1:12" x14ac:dyDescent="0.25">
      <c r="A2836">
        <v>18</v>
      </c>
      <c r="B2836" t="s">
        <v>70</v>
      </c>
      <c r="C2836" s="1">
        <v>42587.5625</v>
      </c>
      <c r="D2836">
        <v>5</v>
      </c>
      <c r="E2836" t="s">
        <v>48</v>
      </c>
      <c r="F2836" t="s">
        <v>49</v>
      </c>
      <c r="G2836">
        <v>1</v>
      </c>
      <c r="H2836" t="str">
        <f t="shared" si="224"/>
        <v>AWD</v>
      </c>
      <c r="I2836" s="2">
        <f t="shared" si="221"/>
        <v>2016</v>
      </c>
      <c r="J2836" s="2">
        <f t="shared" si="222"/>
        <v>8</v>
      </c>
      <c r="K2836" t="str">
        <f t="shared" si="223"/>
        <v>Glazenmakers</v>
      </c>
      <c r="L2836" s="25">
        <f t="shared" si="225"/>
        <v>31</v>
      </c>
    </row>
    <row r="2837" spans="1:12" x14ac:dyDescent="0.25">
      <c r="A2837">
        <v>18</v>
      </c>
      <c r="B2837" t="s">
        <v>70</v>
      </c>
      <c r="C2837" s="1">
        <v>42605.517361111109</v>
      </c>
      <c r="D2837">
        <v>1</v>
      </c>
      <c r="E2837" t="s">
        <v>34</v>
      </c>
      <c r="F2837" t="s">
        <v>35</v>
      </c>
      <c r="G2837">
        <v>10</v>
      </c>
      <c r="H2837" t="str">
        <f t="shared" si="224"/>
        <v>AWD</v>
      </c>
      <c r="I2837" s="2">
        <f t="shared" si="221"/>
        <v>2016</v>
      </c>
      <c r="J2837" s="2">
        <f t="shared" si="222"/>
        <v>8</v>
      </c>
      <c r="K2837" t="str">
        <f t="shared" si="223"/>
        <v>Pantserjuffers</v>
      </c>
      <c r="L2837" s="25">
        <f t="shared" si="225"/>
        <v>33.571428571428569</v>
      </c>
    </row>
    <row r="2838" spans="1:12" x14ac:dyDescent="0.25">
      <c r="A2838">
        <v>18</v>
      </c>
      <c r="B2838" t="s">
        <v>70</v>
      </c>
      <c r="C2838" s="1">
        <v>42605.517361111109</v>
      </c>
      <c r="D2838">
        <v>1</v>
      </c>
      <c r="E2838" t="s">
        <v>14</v>
      </c>
      <c r="F2838" t="s">
        <v>15</v>
      </c>
      <c r="G2838">
        <v>16</v>
      </c>
      <c r="H2838" t="str">
        <f t="shared" si="224"/>
        <v>AWD</v>
      </c>
      <c r="I2838" s="2">
        <f t="shared" si="221"/>
        <v>2016</v>
      </c>
      <c r="J2838" s="2">
        <f t="shared" si="222"/>
        <v>8</v>
      </c>
      <c r="K2838" t="str">
        <f t="shared" si="223"/>
        <v>Waterjuffer</v>
      </c>
      <c r="L2838" s="25">
        <f t="shared" si="225"/>
        <v>33.571428571428569</v>
      </c>
    </row>
    <row r="2839" spans="1:12" x14ac:dyDescent="0.25">
      <c r="A2839">
        <v>18</v>
      </c>
      <c r="B2839" t="s">
        <v>70</v>
      </c>
      <c r="C2839" s="1">
        <v>42605.517361111109</v>
      </c>
      <c r="D2839">
        <v>1</v>
      </c>
      <c r="E2839" t="s">
        <v>42</v>
      </c>
      <c r="F2839" t="s">
        <v>43</v>
      </c>
      <c r="G2839">
        <v>35</v>
      </c>
      <c r="H2839" t="str">
        <f t="shared" si="224"/>
        <v>AWD</v>
      </c>
      <c r="I2839" s="2">
        <f t="shared" si="221"/>
        <v>2016</v>
      </c>
      <c r="J2839" s="2">
        <f t="shared" si="222"/>
        <v>8</v>
      </c>
      <c r="K2839" t="str">
        <f t="shared" si="223"/>
        <v>Korenbouten</v>
      </c>
      <c r="L2839" s="25">
        <f t="shared" si="225"/>
        <v>33.571428571428569</v>
      </c>
    </row>
    <row r="2840" spans="1:12" x14ac:dyDescent="0.25">
      <c r="A2840">
        <v>18</v>
      </c>
      <c r="B2840" t="s">
        <v>70</v>
      </c>
      <c r="C2840" s="1">
        <v>42605.517361111109</v>
      </c>
      <c r="D2840">
        <v>2</v>
      </c>
      <c r="E2840" t="s">
        <v>34</v>
      </c>
      <c r="F2840" t="s">
        <v>35</v>
      </c>
      <c r="G2840">
        <v>25</v>
      </c>
      <c r="H2840" t="str">
        <f t="shared" si="224"/>
        <v>AWD</v>
      </c>
      <c r="I2840" s="2">
        <f t="shared" si="221"/>
        <v>2016</v>
      </c>
      <c r="J2840" s="2">
        <f t="shared" si="222"/>
        <v>8</v>
      </c>
      <c r="K2840" t="str">
        <f t="shared" si="223"/>
        <v>Pantserjuffers</v>
      </c>
      <c r="L2840" s="25">
        <f t="shared" si="225"/>
        <v>33.571428571428569</v>
      </c>
    </row>
    <row r="2841" spans="1:12" x14ac:dyDescent="0.25">
      <c r="A2841">
        <v>18</v>
      </c>
      <c r="B2841" t="s">
        <v>70</v>
      </c>
      <c r="C2841" s="1">
        <v>42605.517361111109</v>
      </c>
      <c r="D2841">
        <v>2</v>
      </c>
      <c r="E2841" t="s">
        <v>10</v>
      </c>
      <c r="F2841" t="s">
        <v>11</v>
      </c>
      <c r="G2841">
        <v>1</v>
      </c>
      <c r="H2841" t="str">
        <f t="shared" si="224"/>
        <v>AWD</v>
      </c>
      <c r="I2841" s="2">
        <f t="shared" si="221"/>
        <v>2016</v>
      </c>
      <c r="J2841" s="2">
        <f t="shared" si="222"/>
        <v>8</v>
      </c>
      <c r="K2841" t="str">
        <f t="shared" si="223"/>
        <v>Waterjuffer</v>
      </c>
      <c r="L2841" s="25">
        <f t="shared" si="225"/>
        <v>33.571428571428569</v>
      </c>
    </row>
    <row r="2842" spans="1:12" x14ac:dyDescent="0.25">
      <c r="A2842">
        <v>18</v>
      </c>
      <c r="B2842" t="s">
        <v>70</v>
      </c>
      <c r="C2842" s="1">
        <v>42605.517361111109</v>
      </c>
      <c r="D2842">
        <v>2</v>
      </c>
      <c r="E2842" t="s">
        <v>14</v>
      </c>
      <c r="F2842" t="s">
        <v>15</v>
      </c>
      <c r="G2842">
        <v>20</v>
      </c>
      <c r="H2842" t="str">
        <f t="shared" si="224"/>
        <v>AWD</v>
      </c>
      <c r="I2842" s="2">
        <f t="shared" si="221"/>
        <v>2016</v>
      </c>
      <c r="J2842" s="2">
        <f t="shared" si="222"/>
        <v>8</v>
      </c>
      <c r="K2842" t="str">
        <f t="shared" si="223"/>
        <v>Waterjuffer</v>
      </c>
      <c r="L2842" s="25">
        <f t="shared" si="225"/>
        <v>33.571428571428569</v>
      </c>
    </row>
    <row r="2843" spans="1:12" x14ac:dyDescent="0.25">
      <c r="A2843">
        <v>18</v>
      </c>
      <c r="B2843" t="s">
        <v>70</v>
      </c>
      <c r="C2843" s="1">
        <v>42605.517361111109</v>
      </c>
      <c r="D2843">
        <v>2</v>
      </c>
      <c r="E2843" t="s">
        <v>40</v>
      </c>
      <c r="F2843" t="s">
        <v>41</v>
      </c>
      <c r="G2843">
        <v>1</v>
      </c>
      <c r="H2843" t="str">
        <f t="shared" si="224"/>
        <v>AWD</v>
      </c>
      <c r="I2843" s="2">
        <f t="shared" si="221"/>
        <v>2016</v>
      </c>
      <c r="J2843" s="2">
        <f t="shared" si="222"/>
        <v>8</v>
      </c>
      <c r="K2843" t="str">
        <f t="shared" si="223"/>
        <v>Korenbouten</v>
      </c>
      <c r="L2843" s="25">
        <f t="shared" si="225"/>
        <v>33.571428571428569</v>
      </c>
    </row>
    <row r="2844" spans="1:12" x14ac:dyDescent="0.25">
      <c r="A2844">
        <v>18</v>
      </c>
      <c r="B2844" t="s">
        <v>70</v>
      </c>
      <c r="C2844" s="1">
        <v>42605.517361111109</v>
      </c>
      <c r="D2844">
        <v>2</v>
      </c>
      <c r="E2844" t="s">
        <v>42</v>
      </c>
      <c r="F2844" t="s">
        <v>43</v>
      </c>
      <c r="G2844">
        <v>40</v>
      </c>
      <c r="H2844" t="str">
        <f t="shared" si="224"/>
        <v>AWD</v>
      </c>
      <c r="I2844" s="2">
        <f t="shared" si="221"/>
        <v>2016</v>
      </c>
      <c r="J2844" s="2">
        <f t="shared" si="222"/>
        <v>8</v>
      </c>
      <c r="K2844" t="str">
        <f t="shared" si="223"/>
        <v>Korenbouten</v>
      </c>
      <c r="L2844" s="25">
        <f t="shared" si="225"/>
        <v>33.571428571428569</v>
      </c>
    </row>
    <row r="2845" spans="1:12" x14ac:dyDescent="0.25">
      <c r="A2845">
        <v>18</v>
      </c>
      <c r="B2845" t="s">
        <v>70</v>
      </c>
      <c r="C2845" s="1">
        <v>42605.517361111109</v>
      </c>
      <c r="D2845">
        <v>4</v>
      </c>
      <c r="E2845" t="s">
        <v>36</v>
      </c>
      <c r="F2845" t="s">
        <v>37</v>
      </c>
      <c r="G2845">
        <v>1</v>
      </c>
      <c r="H2845" t="str">
        <f t="shared" si="224"/>
        <v>AWD</v>
      </c>
      <c r="I2845" s="2">
        <f t="shared" si="221"/>
        <v>2016</v>
      </c>
      <c r="J2845" s="2">
        <f t="shared" si="222"/>
        <v>8</v>
      </c>
      <c r="K2845" t="str">
        <f t="shared" si="223"/>
        <v>Glazenmakers</v>
      </c>
      <c r="L2845" s="25">
        <f t="shared" si="225"/>
        <v>33.571428571428569</v>
      </c>
    </row>
    <row r="2846" spans="1:12" x14ac:dyDescent="0.25">
      <c r="A2846">
        <v>18</v>
      </c>
      <c r="B2846" t="s">
        <v>70</v>
      </c>
      <c r="C2846" s="1">
        <v>42605.517361111109</v>
      </c>
      <c r="D2846">
        <v>5</v>
      </c>
      <c r="E2846" t="s">
        <v>36</v>
      </c>
      <c r="F2846" t="s">
        <v>37</v>
      </c>
      <c r="G2846">
        <v>1</v>
      </c>
      <c r="H2846" t="str">
        <f t="shared" si="224"/>
        <v>AWD</v>
      </c>
      <c r="I2846" s="2">
        <f t="shared" si="221"/>
        <v>2016</v>
      </c>
      <c r="J2846" s="2">
        <f t="shared" si="222"/>
        <v>8</v>
      </c>
      <c r="K2846" t="str">
        <f t="shared" si="223"/>
        <v>Glazenmakers</v>
      </c>
      <c r="L2846" s="25">
        <f t="shared" si="225"/>
        <v>33.571428571428569</v>
      </c>
    </row>
    <row r="2847" spans="1:12" x14ac:dyDescent="0.25">
      <c r="A2847">
        <v>18</v>
      </c>
      <c r="B2847" t="s">
        <v>70</v>
      </c>
      <c r="C2847" s="1">
        <v>42613.548611111109</v>
      </c>
      <c r="D2847">
        <v>1</v>
      </c>
      <c r="E2847" t="s">
        <v>14</v>
      </c>
      <c r="F2847" t="s">
        <v>15</v>
      </c>
      <c r="G2847">
        <v>6</v>
      </c>
      <c r="H2847" t="str">
        <f t="shared" si="224"/>
        <v>AWD</v>
      </c>
      <c r="I2847" s="2">
        <f t="shared" si="221"/>
        <v>2016</v>
      </c>
      <c r="J2847" s="2">
        <f t="shared" si="222"/>
        <v>8</v>
      </c>
      <c r="K2847" t="str">
        <f t="shared" si="223"/>
        <v>Waterjuffer</v>
      </c>
      <c r="L2847" s="25">
        <f t="shared" si="225"/>
        <v>34.714285714285715</v>
      </c>
    </row>
    <row r="2848" spans="1:12" x14ac:dyDescent="0.25">
      <c r="A2848">
        <v>18</v>
      </c>
      <c r="B2848" t="s">
        <v>70</v>
      </c>
      <c r="C2848" s="1">
        <v>42613.548611111109</v>
      </c>
      <c r="D2848">
        <v>1</v>
      </c>
      <c r="E2848" t="s">
        <v>32</v>
      </c>
      <c r="F2848" t="s">
        <v>33</v>
      </c>
      <c r="G2848">
        <v>4</v>
      </c>
      <c r="H2848" t="str">
        <f t="shared" si="224"/>
        <v>AWD</v>
      </c>
      <c r="I2848" s="2">
        <f t="shared" si="221"/>
        <v>2016</v>
      </c>
      <c r="J2848" s="2">
        <f t="shared" si="222"/>
        <v>8</v>
      </c>
      <c r="K2848" t="str">
        <f t="shared" si="223"/>
        <v>Korenbouten</v>
      </c>
      <c r="L2848" s="25">
        <f t="shared" si="225"/>
        <v>34.714285714285715</v>
      </c>
    </row>
    <row r="2849" spans="1:12" x14ac:dyDescent="0.25">
      <c r="A2849">
        <v>18</v>
      </c>
      <c r="B2849" t="s">
        <v>70</v>
      </c>
      <c r="C2849" s="1">
        <v>42613.548611111109</v>
      </c>
      <c r="D2849">
        <v>1</v>
      </c>
      <c r="E2849" t="s">
        <v>42</v>
      </c>
      <c r="F2849" t="s">
        <v>43</v>
      </c>
      <c r="G2849">
        <v>22</v>
      </c>
      <c r="H2849" t="str">
        <f t="shared" si="224"/>
        <v>AWD</v>
      </c>
      <c r="I2849" s="2">
        <f t="shared" si="221"/>
        <v>2016</v>
      </c>
      <c r="J2849" s="2">
        <f t="shared" si="222"/>
        <v>8</v>
      </c>
      <c r="K2849" t="str">
        <f t="shared" si="223"/>
        <v>Korenbouten</v>
      </c>
      <c r="L2849" s="25">
        <f t="shared" si="225"/>
        <v>34.714285714285715</v>
      </c>
    </row>
    <row r="2850" spans="1:12" x14ac:dyDescent="0.25">
      <c r="A2850">
        <v>18</v>
      </c>
      <c r="B2850" t="s">
        <v>70</v>
      </c>
      <c r="C2850" s="1">
        <v>42613.548611111109</v>
      </c>
      <c r="D2850">
        <v>2</v>
      </c>
      <c r="E2850" t="s">
        <v>34</v>
      </c>
      <c r="F2850" t="s">
        <v>35</v>
      </c>
      <c r="G2850">
        <v>102</v>
      </c>
      <c r="H2850" t="str">
        <f t="shared" si="224"/>
        <v>AWD</v>
      </c>
      <c r="I2850" s="2">
        <f t="shared" si="221"/>
        <v>2016</v>
      </c>
      <c r="J2850" s="2">
        <f t="shared" si="222"/>
        <v>8</v>
      </c>
      <c r="K2850" t="str">
        <f t="shared" si="223"/>
        <v>Pantserjuffers</v>
      </c>
      <c r="L2850" s="25">
        <f t="shared" si="225"/>
        <v>34.714285714285715</v>
      </c>
    </row>
    <row r="2851" spans="1:12" x14ac:dyDescent="0.25">
      <c r="A2851">
        <v>18</v>
      </c>
      <c r="B2851" t="s">
        <v>70</v>
      </c>
      <c r="C2851" s="1">
        <v>42613.548611111109</v>
      </c>
      <c r="D2851">
        <v>2</v>
      </c>
      <c r="E2851" t="s">
        <v>10</v>
      </c>
      <c r="F2851" t="s">
        <v>11</v>
      </c>
      <c r="G2851">
        <v>1</v>
      </c>
      <c r="H2851" t="str">
        <f t="shared" si="224"/>
        <v>AWD</v>
      </c>
      <c r="I2851" s="2">
        <f t="shared" si="221"/>
        <v>2016</v>
      </c>
      <c r="J2851" s="2">
        <f t="shared" si="222"/>
        <v>8</v>
      </c>
      <c r="K2851" t="str">
        <f t="shared" si="223"/>
        <v>Waterjuffer</v>
      </c>
      <c r="L2851" s="25">
        <f t="shared" si="225"/>
        <v>34.714285714285715</v>
      </c>
    </row>
    <row r="2852" spans="1:12" x14ac:dyDescent="0.25">
      <c r="A2852">
        <v>18</v>
      </c>
      <c r="B2852" t="s">
        <v>70</v>
      </c>
      <c r="C2852" s="1">
        <v>42613.548611111109</v>
      </c>
      <c r="D2852">
        <v>2</v>
      </c>
      <c r="E2852" t="s">
        <v>14</v>
      </c>
      <c r="F2852" t="s">
        <v>15</v>
      </c>
      <c r="G2852">
        <v>32</v>
      </c>
      <c r="H2852" t="str">
        <f t="shared" si="224"/>
        <v>AWD</v>
      </c>
      <c r="I2852" s="2">
        <f t="shared" si="221"/>
        <v>2016</v>
      </c>
      <c r="J2852" s="2">
        <f t="shared" si="222"/>
        <v>8</v>
      </c>
      <c r="K2852" t="str">
        <f t="shared" si="223"/>
        <v>Waterjuffer</v>
      </c>
      <c r="L2852" s="25">
        <f t="shared" si="225"/>
        <v>34.714285714285715</v>
      </c>
    </row>
    <row r="2853" spans="1:12" x14ac:dyDescent="0.25">
      <c r="A2853">
        <v>18</v>
      </c>
      <c r="B2853" t="s">
        <v>70</v>
      </c>
      <c r="C2853" s="1">
        <v>42613.548611111109</v>
      </c>
      <c r="D2853">
        <v>2</v>
      </c>
      <c r="E2853" t="s">
        <v>36</v>
      </c>
      <c r="F2853" t="s">
        <v>37</v>
      </c>
      <c r="G2853">
        <v>4</v>
      </c>
      <c r="H2853" t="str">
        <f t="shared" si="224"/>
        <v>AWD</v>
      </c>
      <c r="I2853" s="2">
        <f t="shared" si="221"/>
        <v>2016</v>
      </c>
      <c r="J2853" s="2">
        <f t="shared" si="222"/>
        <v>8</v>
      </c>
      <c r="K2853" t="str">
        <f t="shared" si="223"/>
        <v>Glazenmakers</v>
      </c>
      <c r="L2853" s="25">
        <f t="shared" si="225"/>
        <v>34.714285714285715</v>
      </c>
    </row>
    <row r="2854" spans="1:12" x14ac:dyDescent="0.25">
      <c r="A2854">
        <v>18</v>
      </c>
      <c r="B2854" t="s">
        <v>70</v>
      </c>
      <c r="C2854" s="1">
        <v>42613.548611111109</v>
      </c>
      <c r="D2854">
        <v>2</v>
      </c>
      <c r="E2854" t="s">
        <v>40</v>
      </c>
      <c r="F2854" t="s">
        <v>41</v>
      </c>
      <c r="G2854">
        <v>2</v>
      </c>
      <c r="H2854" t="str">
        <f t="shared" si="224"/>
        <v>AWD</v>
      </c>
      <c r="I2854" s="2">
        <f t="shared" si="221"/>
        <v>2016</v>
      </c>
      <c r="J2854" s="2">
        <f t="shared" si="222"/>
        <v>8</v>
      </c>
      <c r="K2854" t="str">
        <f t="shared" si="223"/>
        <v>Korenbouten</v>
      </c>
      <c r="L2854" s="25">
        <f t="shared" si="225"/>
        <v>34.714285714285715</v>
      </c>
    </row>
    <row r="2855" spans="1:12" x14ac:dyDescent="0.25">
      <c r="A2855">
        <v>18</v>
      </c>
      <c r="B2855" t="s">
        <v>70</v>
      </c>
      <c r="C2855" s="1">
        <v>42613.548611111109</v>
      </c>
      <c r="D2855">
        <v>2</v>
      </c>
      <c r="E2855" t="s">
        <v>32</v>
      </c>
      <c r="F2855" t="s">
        <v>33</v>
      </c>
      <c r="G2855">
        <v>8</v>
      </c>
      <c r="H2855" t="str">
        <f t="shared" si="224"/>
        <v>AWD</v>
      </c>
      <c r="I2855" s="2">
        <f t="shared" si="221"/>
        <v>2016</v>
      </c>
      <c r="J2855" s="2">
        <f t="shared" si="222"/>
        <v>8</v>
      </c>
      <c r="K2855" t="str">
        <f t="shared" si="223"/>
        <v>Korenbouten</v>
      </c>
      <c r="L2855" s="25">
        <f t="shared" si="225"/>
        <v>34.714285714285715</v>
      </c>
    </row>
    <row r="2856" spans="1:12" x14ac:dyDescent="0.25">
      <c r="A2856">
        <v>18</v>
      </c>
      <c r="B2856" t="s">
        <v>70</v>
      </c>
      <c r="C2856" s="1">
        <v>42613.548611111109</v>
      </c>
      <c r="D2856">
        <v>2</v>
      </c>
      <c r="E2856" t="s">
        <v>42</v>
      </c>
      <c r="F2856" t="s">
        <v>43</v>
      </c>
      <c r="G2856">
        <v>30</v>
      </c>
      <c r="H2856" t="str">
        <f t="shared" si="224"/>
        <v>AWD</v>
      </c>
      <c r="I2856" s="2">
        <f t="shared" si="221"/>
        <v>2016</v>
      </c>
      <c r="J2856" s="2">
        <f t="shared" si="222"/>
        <v>8</v>
      </c>
      <c r="K2856" t="str">
        <f t="shared" si="223"/>
        <v>Korenbouten</v>
      </c>
      <c r="L2856" s="25">
        <f t="shared" si="225"/>
        <v>34.714285714285715</v>
      </c>
    </row>
    <row r="2857" spans="1:12" x14ac:dyDescent="0.25">
      <c r="A2857">
        <v>18</v>
      </c>
      <c r="B2857" t="s">
        <v>70</v>
      </c>
      <c r="C2857" s="1">
        <v>42613.548611111109</v>
      </c>
      <c r="D2857">
        <v>4</v>
      </c>
      <c r="E2857" t="s">
        <v>26</v>
      </c>
      <c r="F2857" t="s">
        <v>27</v>
      </c>
      <c r="G2857">
        <v>1</v>
      </c>
      <c r="H2857" t="str">
        <f t="shared" si="224"/>
        <v>AWD</v>
      </c>
      <c r="I2857" s="2">
        <f t="shared" si="221"/>
        <v>2016</v>
      </c>
      <c r="J2857" s="2">
        <f t="shared" si="222"/>
        <v>8</v>
      </c>
      <c r="K2857" t="str">
        <f t="shared" si="223"/>
        <v>Glazenmakers</v>
      </c>
      <c r="L2857" s="25">
        <f t="shared" si="225"/>
        <v>34.714285714285715</v>
      </c>
    </row>
    <row r="2858" spans="1:12" x14ac:dyDescent="0.25">
      <c r="A2858">
        <v>18</v>
      </c>
      <c r="B2858" t="s">
        <v>70</v>
      </c>
      <c r="C2858" s="1">
        <v>42613.548611111109</v>
      </c>
      <c r="D2858">
        <v>5</v>
      </c>
      <c r="E2858" t="s">
        <v>36</v>
      </c>
      <c r="F2858" t="s">
        <v>37</v>
      </c>
      <c r="G2858">
        <v>3</v>
      </c>
      <c r="H2858" t="str">
        <f t="shared" si="224"/>
        <v>AWD</v>
      </c>
      <c r="I2858" s="2">
        <f t="shared" si="221"/>
        <v>2016</v>
      </c>
      <c r="J2858" s="2">
        <f t="shared" si="222"/>
        <v>8</v>
      </c>
      <c r="K2858" t="str">
        <f t="shared" si="223"/>
        <v>Glazenmakers</v>
      </c>
      <c r="L2858" s="25">
        <f t="shared" si="225"/>
        <v>34.714285714285715</v>
      </c>
    </row>
    <row r="2859" spans="1:12" x14ac:dyDescent="0.25">
      <c r="A2859">
        <v>18</v>
      </c>
      <c r="B2859" t="s">
        <v>70</v>
      </c>
      <c r="C2859" s="1">
        <v>42622.465277777781</v>
      </c>
      <c r="D2859">
        <v>1</v>
      </c>
      <c r="E2859" t="s">
        <v>34</v>
      </c>
      <c r="F2859" t="s">
        <v>35</v>
      </c>
      <c r="G2859">
        <v>5</v>
      </c>
      <c r="H2859" t="str">
        <f t="shared" si="224"/>
        <v>AWD</v>
      </c>
      <c r="I2859" s="2">
        <f t="shared" si="221"/>
        <v>2016</v>
      </c>
      <c r="J2859" s="2">
        <f t="shared" si="222"/>
        <v>9</v>
      </c>
      <c r="K2859" t="str">
        <f t="shared" si="223"/>
        <v>Pantserjuffers</v>
      </c>
      <c r="L2859" s="25">
        <f t="shared" si="225"/>
        <v>36</v>
      </c>
    </row>
    <row r="2860" spans="1:12" x14ac:dyDescent="0.25">
      <c r="A2860">
        <v>18</v>
      </c>
      <c r="B2860" t="s">
        <v>70</v>
      </c>
      <c r="C2860" s="1">
        <v>42622.465277777781</v>
      </c>
      <c r="D2860">
        <v>1</v>
      </c>
      <c r="E2860" t="s">
        <v>10</v>
      </c>
      <c r="F2860" t="s">
        <v>11</v>
      </c>
      <c r="G2860">
        <v>1</v>
      </c>
      <c r="H2860" t="str">
        <f t="shared" si="224"/>
        <v>AWD</v>
      </c>
      <c r="I2860" s="2">
        <f t="shared" si="221"/>
        <v>2016</v>
      </c>
      <c r="J2860" s="2">
        <f t="shared" si="222"/>
        <v>9</v>
      </c>
      <c r="K2860" t="str">
        <f t="shared" si="223"/>
        <v>Waterjuffer</v>
      </c>
      <c r="L2860" s="25">
        <f t="shared" si="225"/>
        <v>36</v>
      </c>
    </row>
    <row r="2861" spans="1:12" x14ac:dyDescent="0.25">
      <c r="A2861">
        <v>18</v>
      </c>
      <c r="B2861" t="s">
        <v>70</v>
      </c>
      <c r="C2861" s="1">
        <v>42622.465277777781</v>
      </c>
      <c r="D2861">
        <v>1</v>
      </c>
      <c r="E2861" t="s">
        <v>14</v>
      </c>
      <c r="F2861" t="s">
        <v>15</v>
      </c>
      <c r="G2861">
        <v>4</v>
      </c>
      <c r="H2861" t="str">
        <f t="shared" si="224"/>
        <v>AWD</v>
      </c>
      <c r="I2861" s="2">
        <f t="shared" si="221"/>
        <v>2016</v>
      </c>
      <c r="J2861" s="2">
        <f t="shared" si="222"/>
        <v>9</v>
      </c>
      <c r="K2861" t="str">
        <f t="shared" si="223"/>
        <v>Waterjuffer</v>
      </c>
      <c r="L2861" s="25">
        <f t="shared" si="225"/>
        <v>36</v>
      </c>
    </row>
    <row r="2862" spans="1:12" x14ac:dyDescent="0.25">
      <c r="A2862">
        <v>18</v>
      </c>
      <c r="B2862" t="s">
        <v>70</v>
      </c>
      <c r="C2862" s="1">
        <v>42622.465277777781</v>
      </c>
      <c r="D2862">
        <v>1</v>
      </c>
      <c r="E2862" t="s">
        <v>36</v>
      </c>
      <c r="F2862" t="s">
        <v>37</v>
      </c>
      <c r="G2862">
        <v>1</v>
      </c>
      <c r="H2862" t="str">
        <f t="shared" si="224"/>
        <v>AWD</v>
      </c>
      <c r="I2862" s="2">
        <f t="shared" si="221"/>
        <v>2016</v>
      </c>
      <c r="J2862" s="2">
        <f t="shared" si="222"/>
        <v>9</v>
      </c>
      <c r="K2862" t="str">
        <f t="shared" si="223"/>
        <v>Glazenmakers</v>
      </c>
      <c r="L2862" s="25">
        <f t="shared" si="225"/>
        <v>36</v>
      </c>
    </row>
    <row r="2863" spans="1:12" x14ac:dyDescent="0.25">
      <c r="A2863">
        <v>18</v>
      </c>
      <c r="B2863" t="s">
        <v>70</v>
      </c>
      <c r="C2863" s="1">
        <v>42622.465277777781</v>
      </c>
      <c r="D2863">
        <v>1</v>
      </c>
      <c r="E2863" t="s">
        <v>55</v>
      </c>
      <c r="F2863" t="s">
        <v>56</v>
      </c>
      <c r="G2863">
        <v>24</v>
      </c>
      <c r="H2863" t="str">
        <f t="shared" si="224"/>
        <v>AWD</v>
      </c>
      <c r="I2863" s="2">
        <f t="shared" si="221"/>
        <v>2016</v>
      </c>
      <c r="J2863" s="2">
        <f t="shared" si="222"/>
        <v>9</v>
      </c>
      <c r="K2863" t="str">
        <f t="shared" si="223"/>
        <v>Korenbouten</v>
      </c>
      <c r="L2863" s="25">
        <f t="shared" si="225"/>
        <v>36</v>
      </c>
    </row>
    <row r="2864" spans="1:12" x14ac:dyDescent="0.25">
      <c r="A2864">
        <v>18</v>
      </c>
      <c r="B2864" t="s">
        <v>70</v>
      </c>
      <c r="C2864" s="1">
        <v>42622.465277777781</v>
      </c>
      <c r="D2864">
        <v>1</v>
      </c>
      <c r="E2864" t="s">
        <v>42</v>
      </c>
      <c r="F2864" t="s">
        <v>43</v>
      </c>
      <c r="G2864">
        <v>6</v>
      </c>
      <c r="H2864" t="str">
        <f t="shared" si="224"/>
        <v>AWD</v>
      </c>
      <c r="I2864" s="2">
        <f t="shared" si="221"/>
        <v>2016</v>
      </c>
      <c r="J2864" s="2">
        <f t="shared" si="222"/>
        <v>9</v>
      </c>
      <c r="K2864" t="str">
        <f t="shared" si="223"/>
        <v>Korenbouten</v>
      </c>
      <c r="L2864" s="25">
        <f t="shared" si="225"/>
        <v>36</v>
      </c>
    </row>
    <row r="2865" spans="1:12" x14ac:dyDescent="0.25">
      <c r="A2865">
        <v>18</v>
      </c>
      <c r="B2865" t="s">
        <v>70</v>
      </c>
      <c r="C2865" s="1">
        <v>42622.465277777781</v>
      </c>
      <c r="D2865">
        <v>2</v>
      </c>
      <c r="E2865" t="s">
        <v>34</v>
      </c>
      <c r="F2865" t="s">
        <v>35</v>
      </c>
      <c r="G2865">
        <v>17</v>
      </c>
      <c r="H2865" t="str">
        <f t="shared" si="224"/>
        <v>AWD</v>
      </c>
      <c r="I2865" s="2">
        <f t="shared" si="221"/>
        <v>2016</v>
      </c>
      <c r="J2865" s="2">
        <f t="shared" si="222"/>
        <v>9</v>
      </c>
      <c r="K2865" t="str">
        <f t="shared" si="223"/>
        <v>Pantserjuffers</v>
      </c>
      <c r="L2865" s="25">
        <f t="shared" si="225"/>
        <v>36</v>
      </c>
    </row>
    <row r="2866" spans="1:12" x14ac:dyDescent="0.25">
      <c r="A2866">
        <v>18</v>
      </c>
      <c r="B2866" t="s">
        <v>70</v>
      </c>
      <c r="C2866" s="1">
        <v>42622.465277777781</v>
      </c>
      <c r="D2866">
        <v>2</v>
      </c>
      <c r="E2866" t="s">
        <v>10</v>
      </c>
      <c r="F2866" t="s">
        <v>11</v>
      </c>
      <c r="G2866">
        <v>2</v>
      </c>
      <c r="H2866" t="str">
        <f t="shared" si="224"/>
        <v>AWD</v>
      </c>
      <c r="I2866" s="2">
        <f t="shared" si="221"/>
        <v>2016</v>
      </c>
      <c r="J2866" s="2">
        <f t="shared" si="222"/>
        <v>9</v>
      </c>
      <c r="K2866" t="str">
        <f t="shared" si="223"/>
        <v>Waterjuffer</v>
      </c>
      <c r="L2866" s="25">
        <f t="shared" si="225"/>
        <v>36</v>
      </c>
    </row>
    <row r="2867" spans="1:12" x14ac:dyDescent="0.25">
      <c r="A2867">
        <v>18</v>
      </c>
      <c r="B2867" t="s">
        <v>70</v>
      </c>
      <c r="C2867" s="1">
        <v>42622.465277777781</v>
      </c>
      <c r="D2867">
        <v>2</v>
      </c>
      <c r="E2867" t="s">
        <v>14</v>
      </c>
      <c r="F2867" t="s">
        <v>15</v>
      </c>
      <c r="G2867">
        <v>5</v>
      </c>
      <c r="H2867" t="str">
        <f t="shared" si="224"/>
        <v>AWD</v>
      </c>
      <c r="I2867" s="2">
        <f t="shared" si="221"/>
        <v>2016</v>
      </c>
      <c r="J2867" s="2">
        <f t="shared" si="222"/>
        <v>9</v>
      </c>
      <c r="K2867" t="str">
        <f t="shared" si="223"/>
        <v>Waterjuffer</v>
      </c>
      <c r="L2867" s="25">
        <f t="shared" si="225"/>
        <v>36</v>
      </c>
    </row>
    <row r="2868" spans="1:12" x14ac:dyDescent="0.25">
      <c r="A2868">
        <v>18</v>
      </c>
      <c r="B2868" t="s">
        <v>70</v>
      </c>
      <c r="C2868" s="1">
        <v>42622.465277777781</v>
      </c>
      <c r="D2868">
        <v>2</v>
      </c>
      <c r="E2868" t="s">
        <v>36</v>
      </c>
      <c r="F2868" t="s">
        <v>37</v>
      </c>
      <c r="G2868">
        <v>4</v>
      </c>
      <c r="H2868" t="str">
        <f t="shared" si="224"/>
        <v>AWD</v>
      </c>
      <c r="I2868" s="2">
        <f t="shared" si="221"/>
        <v>2016</v>
      </c>
      <c r="J2868" s="2">
        <f t="shared" si="222"/>
        <v>9</v>
      </c>
      <c r="K2868" t="str">
        <f t="shared" si="223"/>
        <v>Glazenmakers</v>
      </c>
      <c r="L2868" s="25">
        <f t="shared" si="225"/>
        <v>36</v>
      </c>
    </row>
    <row r="2869" spans="1:12" x14ac:dyDescent="0.25">
      <c r="A2869">
        <v>18</v>
      </c>
      <c r="B2869" t="s">
        <v>70</v>
      </c>
      <c r="C2869" s="1">
        <v>42622.465277777781</v>
      </c>
      <c r="D2869">
        <v>2</v>
      </c>
      <c r="E2869" t="s">
        <v>32</v>
      </c>
      <c r="F2869" t="s">
        <v>33</v>
      </c>
      <c r="G2869">
        <v>1</v>
      </c>
      <c r="H2869" t="str">
        <f t="shared" si="224"/>
        <v>AWD</v>
      </c>
      <c r="I2869" s="2">
        <f t="shared" si="221"/>
        <v>2016</v>
      </c>
      <c r="J2869" s="2">
        <f t="shared" si="222"/>
        <v>9</v>
      </c>
      <c r="K2869" t="str">
        <f t="shared" si="223"/>
        <v>Korenbouten</v>
      </c>
      <c r="L2869" s="25">
        <f t="shared" si="225"/>
        <v>36</v>
      </c>
    </row>
    <row r="2870" spans="1:12" x14ac:dyDescent="0.25">
      <c r="A2870">
        <v>18</v>
      </c>
      <c r="B2870" t="s">
        <v>70</v>
      </c>
      <c r="C2870" s="1">
        <v>42622.465277777781</v>
      </c>
      <c r="D2870">
        <v>2</v>
      </c>
      <c r="E2870" t="s">
        <v>55</v>
      </c>
      <c r="F2870" t="s">
        <v>56</v>
      </c>
      <c r="G2870">
        <v>10</v>
      </c>
      <c r="H2870" t="str">
        <f t="shared" si="224"/>
        <v>AWD</v>
      </c>
      <c r="I2870" s="2">
        <f t="shared" si="221"/>
        <v>2016</v>
      </c>
      <c r="J2870" s="2">
        <f t="shared" si="222"/>
        <v>9</v>
      </c>
      <c r="K2870" t="str">
        <f t="shared" si="223"/>
        <v>Korenbouten</v>
      </c>
      <c r="L2870" s="25">
        <f t="shared" si="225"/>
        <v>36</v>
      </c>
    </row>
    <row r="2871" spans="1:12" x14ac:dyDescent="0.25">
      <c r="A2871">
        <v>18</v>
      </c>
      <c r="B2871" t="s">
        <v>70</v>
      </c>
      <c r="C2871" s="1">
        <v>42622.465277777781</v>
      </c>
      <c r="D2871">
        <v>2</v>
      </c>
      <c r="E2871" t="s">
        <v>42</v>
      </c>
      <c r="F2871" t="s">
        <v>43</v>
      </c>
      <c r="G2871">
        <v>9</v>
      </c>
      <c r="H2871" t="str">
        <f t="shared" si="224"/>
        <v>AWD</v>
      </c>
      <c r="I2871" s="2">
        <f t="shared" si="221"/>
        <v>2016</v>
      </c>
      <c r="J2871" s="2">
        <f t="shared" si="222"/>
        <v>9</v>
      </c>
      <c r="K2871" t="str">
        <f t="shared" si="223"/>
        <v>Korenbouten</v>
      </c>
      <c r="L2871" s="25">
        <f t="shared" si="225"/>
        <v>36</v>
      </c>
    </row>
    <row r="2872" spans="1:12" x14ac:dyDescent="0.25">
      <c r="A2872">
        <v>18</v>
      </c>
      <c r="B2872" t="s">
        <v>70</v>
      </c>
      <c r="C2872" s="1">
        <v>42622.465277777781</v>
      </c>
      <c r="D2872">
        <v>4</v>
      </c>
      <c r="E2872" t="s">
        <v>36</v>
      </c>
      <c r="F2872" t="s">
        <v>37</v>
      </c>
      <c r="G2872">
        <v>2</v>
      </c>
      <c r="H2872" t="str">
        <f t="shared" si="224"/>
        <v>AWD</v>
      </c>
      <c r="I2872" s="2">
        <f t="shared" si="221"/>
        <v>2016</v>
      </c>
      <c r="J2872" s="2">
        <f t="shared" si="222"/>
        <v>9</v>
      </c>
      <c r="K2872" t="str">
        <f t="shared" si="223"/>
        <v>Glazenmakers</v>
      </c>
      <c r="L2872" s="25">
        <f t="shared" si="225"/>
        <v>36</v>
      </c>
    </row>
    <row r="2873" spans="1:12" x14ac:dyDescent="0.25">
      <c r="A2873">
        <v>18</v>
      </c>
      <c r="B2873" t="s">
        <v>70</v>
      </c>
      <c r="C2873" s="1">
        <v>42622.465277777781</v>
      </c>
      <c r="D2873">
        <v>5</v>
      </c>
      <c r="E2873" t="s">
        <v>36</v>
      </c>
      <c r="F2873" t="s">
        <v>37</v>
      </c>
      <c r="G2873">
        <v>5</v>
      </c>
      <c r="H2873" t="str">
        <f t="shared" si="224"/>
        <v>AWD</v>
      </c>
      <c r="I2873" s="2">
        <f t="shared" si="221"/>
        <v>2016</v>
      </c>
      <c r="J2873" s="2">
        <f t="shared" si="222"/>
        <v>9</v>
      </c>
      <c r="K2873" t="str">
        <f t="shared" si="223"/>
        <v>Glazenmakers</v>
      </c>
      <c r="L2873" s="25">
        <f t="shared" si="225"/>
        <v>36</v>
      </c>
    </row>
    <row r="2874" spans="1:12" x14ac:dyDescent="0.25">
      <c r="A2874">
        <v>18</v>
      </c>
      <c r="B2874" t="s">
        <v>70</v>
      </c>
      <c r="C2874" s="1">
        <v>42641.583333333336</v>
      </c>
      <c r="D2874">
        <v>1</v>
      </c>
      <c r="E2874" t="s">
        <v>34</v>
      </c>
      <c r="F2874" t="s">
        <v>35</v>
      </c>
      <c r="G2874">
        <v>3</v>
      </c>
      <c r="H2874" t="str">
        <f t="shared" si="224"/>
        <v>AWD</v>
      </c>
      <c r="I2874" s="2">
        <f t="shared" ref="I2874:I2937" si="226">YEAR(C2874)</f>
        <v>2016</v>
      </c>
      <c r="J2874" s="2">
        <f t="shared" ref="J2874:J2937" si="227">MONTH(C2874)</f>
        <v>9</v>
      </c>
      <c r="K2874" t="str">
        <f t="shared" ref="K2874:K2937" si="228">VLOOKUP(E2874,$Q$2:$R$100,2,FALSE)</f>
        <v>Pantserjuffers</v>
      </c>
      <c r="L2874" s="25">
        <f t="shared" si="225"/>
        <v>38.714285714285715</v>
      </c>
    </row>
    <row r="2875" spans="1:12" x14ac:dyDescent="0.25">
      <c r="A2875">
        <v>18</v>
      </c>
      <c r="B2875" t="s">
        <v>70</v>
      </c>
      <c r="C2875" s="1">
        <v>42641.583333333336</v>
      </c>
      <c r="D2875">
        <v>1</v>
      </c>
      <c r="E2875" t="s">
        <v>14</v>
      </c>
      <c r="F2875" t="s">
        <v>15</v>
      </c>
      <c r="G2875">
        <v>1</v>
      </c>
      <c r="H2875" t="str">
        <f t="shared" si="224"/>
        <v>AWD</v>
      </c>
      <c r="I2875" s="2">
        <f t="shared" si="226"/>
        <v>2016</v>
      </c>
      <c r="J2875" s="2">
        <f t="shared" si="227"/>
        <v>9</v>
      </c>
      <c r="K2875" t="str">
        <f t="shared" si="228"/>
        <v>Waterjuffer</v>
      </c>
      <c r="L2875" s="25">
        <f t="shared" si="225"/>
        <v>38.714285714285715</v>
      </c>
    </row>
    <row r="2876" spans="1:12" x14ac:dyDescent="0.25">
      <c r="A2876">
        <v>18</v>
      </c>
      <c r="B2876" t="s">
        <v>70</v>
      </c>
      <c r="C2876" s="1">
        <v>42641.583333333336</v>
      </c>
      <c r="D2876">
        <v>1</v>
      </c>
      <c r="E2876" t="s">
        <v>36</v>
      </c>
      <c r="F2876" t="s">
        <v>37</v>
      </c>
      <c r="G2876">
        <v>1</v>
      </c>
      <c r="H2876" t="str">
        <f t="shared" si="224"/>
        <v>AWD</v>
      </c>
      <c r="I2876" s="2">
        <f t="shared" si="226"/>
        <v>2016</v>
      </c>
      <c r="J2876" s="2">
        <f t="shared" si="227"/>
        <v>9</v>
      </c>
      <c r="K2876" t="str">
        <f t="shared" si="228"/>
        <v>Glazenmakers</v>
      </c>
      <c r="L2876" s="25">
        <f t="shared" si="225"/>
        <v>38.714285714285715</v>
      </c>
    </row>
    <row r="2877" spans="1:12" x14ac:dyDescent="0.25">
      <c r="A2877">
        <v>18</v>
      </c>
      <c r="B2877" t="s">
        <v>70</v>
      </c>
      <c r="C2877" s="1">
        <v>42641.583333333336</v>
      </c>
      <c r="D2877">
        <v>1</v>
      </c>
      <c r="E2877" t="s">
        <v>32</v>
      </c>
      <c r="F2877" t="s">
        <v>33</v>
      </c>
      <c r="G2877">
        <v>14</v>
      </c>
      <c r="H2877" t="str">
        <f t="shared" si="224"/>
        <v>AWD</v>
      </c>
      <c r="I2877" s="2">
        <f t="shared" si="226"/>
        <v>2016</v>
      </c>
      <c r="J2877" s="2">
        <f t="shared" si="227"/>
        <v>9</v>
      </c>
      <c r="K2877" t="str">
        <f t="shared" si="228"/>
        <v>Korenbouten</v>
      </c>
      <c r="L2877" s="25">
        <f t="shared" si="225"/>
        <v>38.714285714285715</v>
      </c>
    </row>
    <row r="2878" spans="1:12" x14ac:dyDescent="0.25">
      <c r="A2878">
        <v>18</v>
      </c>
      <c r="B2878" t="s">
        <v>70</v>
      </c>
      <c r="C2878" s="1">
        <v>42641.583333333336</v>
      </c>
      <c r="D2878">
        <v>1</v>
      </c>
      <c r="E2878" t="s">
        <v>55</v>
      </c>
      <c r="F2878" t="s">
        <v>56</v>
      </c>
      <c r="G2878">
        <v>8</v>
      </c>
      <c r="H2878" t="str">
        <f t="shared" si="224"/>
        <v>AWD</v>
      </c>
      <c r="I2878" s="2">
        <f t="shared" si="226"/>
        <v>2016</v>
      </c>
      <c r="J2878" s="2">
        <f t="shared" si="227"/>
        <v>9</v>
      </c>
      <c r="K2878" t="str">
        <f t="shared" si="228"/>
        <v>Korenbouten</v>
      </c>
      <c r="L2878" s="25">
        <f t="shared" si="225"/>
        <v>38.714285714285715</v>
      </c>
    </row>
    <row r="2879" spans="1:12" x14ac:dyDescent="0.25">
      <c r="A2879">
        <v>18</v>
      </c>
      <c r="B2879" t="s">
        <v>70</v>
      </c>
      <c r="C2879" s="1">
        <v>42641.583333333336</v>
      </c>
      <c r="D2879">
        <v>1</v>
      </c>
      <c r="E2879" t="s">
        <v>42</v>
      </c>
      <c r="F2879" t="s">
        <v>43</v>
      </c>
      <c r="G2879">
        <v>1</v>
      </c>
      <c r="H2879" t="str">
        <f t="shared" si="224"/>
        <v>AWD</v>
      </c>
      <c r="I2879" s="2">
        <f t="shared" si="226"/>
        <v>2016</v>
      </c>
      <c r="J2879" s="2">
        <f t="shared" si="227"/>
        <v>9</v>
      </c>
      <c r="K2879" t="str">
        <f t="shared" si="228"/>
        <v>Korenbouten</v>
      </c>
      <c r="L2879" s="25">
        <f t="shared" si="225"/>
        <v>38.714285714285715</v>
      </c>
    </row>
    <row r="2880" spans="1:12" x14ac:dyDescent="0.25">
      <c r="A2880">
        <v>18</v>
      </c>
      <c r="B2880" t="s">
        <v>70</v>
      </c>
      <c r="C2880" s="1">
        <v>42641.583333333336</v>
      </c>
      <c r="D2880">
        <v>2</v>
      </c>
      <c r="E2880" t="s">
        <v>34</v>
      </c>
      <c r="F2880" t="s">
        <v>35</v>
      </c>
      <c r="G2880">
        <v>14</v>
      </c>
      <c r="H2880" t="str">
        <f t="shared" si="224"/>
        <v>AWD</v>
      </c>
      <c r="I2880" s="2">
        <f t="shared" si="226"/>
        <v>2016</v>
      </c>
      <c r="J2880" s="2">
        <f t="shared" si="227"/>
        <v>9</v>
      </c>
      <c r="K2880" t="str">
        <f t="shared" si="228"/>
        <v>Pantserjuffers</v>
      </c>
      <c r="L2880" s="25">
        <f t="shared" si="225"/>
        <v>38.714285714285715</v>
      </c>
    </row>
    <row r="2881" spans="1:12" x14ac:dyDescent="0.25">
      <c r="A2881">
        <v>18</v>
      </c>
      <c r="B2881" t="s">
        <v>70</v>
      </c>
      <c r="C2881" s="1">
        <v>42641.583333333336</v>
      </c>
      <c r="D2881">
        <v>2</v>
      </c>
      <c r="E2881" t="s">
        <v>36</v>
      </c>
      <c r="F2881" t="s">
        <v>37</v>
      </c>
      <c r="G2881">
        <v>2</v>
      </c>
      <c r="H2881" t="str">
        <f t="shared" si="224"/>
        <v>AWD</v>
      </c>
      <c r="I2881" s="2">
        <f t="shared" si="226"/>
        <v>2016</v>
      </c>
      <c r="J2881" s="2">
        <f t="shared" si="227"/>
        <v>9</v>
      </c>
      <c r="K2881" t="str">
        <f t="shared" si="228"/>
        <v>Glazenmakers</v>
      </c>
      <c r="L2881" s="25">
        <f t="shared" si="225"/>
        <v>38.714285714285715</v>
      </c>
    </row>
    <row r="2882" spans="1:12" x14ac:dyDescent="0.25">
      <c r="A2882">
        <v>18</v>
      </c>
      <c r="B2882" t="s">
        <v>70</v>
      </c>
      <c r="C2882" s="1">
        <v>42641.583333333336</v>
      </c>
      <c r="D2882">
        <v>2</v>
      </c>
      <c r="E2882" t="s">
        <v>32</v>
      </c>
      <c r="F2882" t="s">
        <v>33</v>
      </c>
      <c r="G2882">
        <v>1</v>
      </c>
      <c r="H2882" t="str">
        <f t="shared" ref="H2882:H2945" si="229">VLOOKUP(A2882,$N$2:$O$51,2,FALSE)</f>
        <v>AWD</v>
      </c>
      <c r="I2882" s="2">
        <f t="shared" si="226"/>
        <v>2016</v>
      </c>
      <c r="J2882" s="2">
        <f t="shared" si="227"/>
        <v>9</v>
      </c>
      <c r="K2882" t="str">
        <f t="shared" si="228"/>
        <v>Korenbouten</v>
      </c>
      <c r="L2882" s="25">
        <f t="shared" si="225"/>
        <v>38.714285714285715</v>
      </c>
    </row>
    <row r="2883" spans="1:12" x14ac:dyDescent="0.25">
      <c r="A2883">
        <v>18</v>
      </c>
      <c r="B2883" t="s">
        <v>70</v>
      </c>
      <c r="C2883" s="1">
        <v>42641.583333333336</v>
      </c>
      <c r="D2883">
        <v>2</v>
      </c>
      <c r="E2883" t="s">
        <v>55</v>
      </c>
      <c r="F2883" t="s">
        <v>56</v>
      </c>
      <c r="G2883">
        <v>14</v>
      </c>
      <c r="H2883" t="str">
        <f t="shared" si="229"/>
        <v>AWD</v>
      </c>
      <c r="I2883" s="2">
        <f t="shared" si="226"/>
        <v>2016</v>
      </c>
      <c r="J2883" s="2">
        <f t="shared" si="227"/>
        <v>9</v>
      </c>
      <c r="K2883" t="str">
        <f t="shared" si="228"/>
        <v>Korenbouten</v>
      </c>
      <c r="L2883" s="25">
        <f t="shared" ref="L2883:L2946" si="230">(ROUNDDOWN(C2883-DATE(I2883,1,1),0))/7</f>
        <v>38.714285714285715</v>
      </c>
    </row>
    <row r="2884" spans="1:12" x14ac:dyDescent="0.25">
      <c r="A2884">
        <v>18</v>
      </c>
      <c r="B2884" t="s">
        <v>70</v>
      </c>
      <c r="C2884" s="1">
        <v>42641.583333333336</v>
      </c>
      <c r="D2884">
        <v>2</v>
      </c>
      <c r="E2884" t="s">
        <v>42</v>
      </c>
      <c r="F2884" t="s">
        <v>43</v>
      </c>
      <c r="G2884">
        <v>2</v>
      </c>
      <c r="H2884" t="str">
        <f t="shared" si="229"/>
        <v>AWD</v>
      </c>
      <c r="I2884" s="2">
        <f t="shared" si="226"/>
        <v>2016</v>
      </c>
      <c r="J2884" s="2">
        <f t="shared" si="227"/>
        <v>9</v>
      </c>
      <c r="K2884" t="str">
        <f t="shared" si="228"/>
        <v>Korenbouten</v>
      </c>
      <c r="L2884" s="25">
        <f t="shared" si="230"/>
        <v>38.714285714285715</v>
      </c>
    </row>
    <row r="2885" spans="1:12" x14ac:dyDescent="0.25">
      <c r="A2885">
        <v>18</v>
      </c>
      <c r="B2885" t="s">
        <v>70</v>
      </c>
      <c r="C2885" s="1">
        <v>42641.583333333336</v>
      </c>
      <c r="D2885">
        <v>4</v>
      </c>
      <c r="E2885" t="s">
        <v>36</v>
      </c>
      <c r="F2885" t="s">
        <v>37</v>
      </c>
      <c r="G2885">
        <v>1</v>
      </c>
      <c r="H2885" t="str">
        <f t="shared" si="229"/>
        <v>AWD</v>
      </c>
      <c r="I2885" s="2">
        <f t="shared" si="226"/>
        <v>2016</v>
      </c>
      <c r="J2885" s="2">
        <f t="shared" si="227"/>
        <v>9</v>
      </c>
      <c r="K2885" t="str">
        <f t="shared" si="228"/>
        <v>Glazenmakers</v>
      </c>
      <c r="L2885" s="25">
        <f t="shared" si="230"/>
        <v>38.714285714285715</v>
      </c>
    </row>
    <row r="2886" spans="1:12" x14ac:dyDescent="0.25">
      <c r="A2886">
        <v>18</v>
      </c>
      <c r="B2886" t="s">
        <v>70</v>
      </c>
      <c r="C2886" s="1">
        <v>42641.583333333336</v>
      </c>
      <c r="D2886">
        <v>5</v>
      </c>
      <c r="E2886" t="s">
        <v>63</v>
      </c>
      <c r="F2886" t="s">
        <v>64</v>
      </c>
      <c r="G2886">
        <v>2</v>
      </c>
      <c r="H2886" t="str">
        <f t="shared" si="229"/>
        <v>AWD</v>
      </c>
      <c r="I2886" s="2">
        <f t="shared" si="226"/>
        <v>2016</v>
      </c>
      <c r="J2886" s="2">
        <f t="shared" si="227"/>
        <v>9</v>
      </c>
      <c r="K2886" t="str">
        <f t="shared" si="228"/>
        <v>Glazenmakers</v>
      </c>
      <c r="L2886" s="25">
        <f t="shared" si="230"/>
        <v>38.714285714285715</v>
      </c>
    </row>
    <row r="2887" spans="1:12" x14ac:dyDescent="0.25">
      <c r="A2887">
        <v>18</v>
      </c>
      <c r="B2887" t="s">
        <v>70</v>
      </c>
      <c r="C2887" s="1">
        <v>42641.583333333336</v>
      </c>
      <c r="D2887">
        <v>5</v>
      </c>
      <c r="E2887" t="s">
        <v>36</v>
      </c>
      <c r="F2887" t="s">
        <v>37</v>
      </c>
      <c r="G2887">
        <v>2</v>
      </c>
      <c r="H2887" t="str">
        <f t="shared" si="229"/>
        <v>AWD</v>
      </c>
      <c r="I2887" s="2">
        <f t="shared" si="226"/>
        <v>2016</v>
      </c>
      <c r="J2887" s="2">
        <f t="shared" si="227"/>
        <v>9</v>
      </c>
      <c r="K2887" t="str">
        <f t="shared" si="228"/>
        <v>Glazenmakers</v>
      </c>
      <c r="L2887" s="25">
        <f t="shared" si="230"/>
        <v>38.714285714285715</v>
      </c>
    </row>
    <row r="2888" spans="1:12" x14ac:dyDescent="0.25">
      <c r="A2888">
        <v>18</v>
      </c>
      <c r="B2888" t="s">
        <v>70</v>
      </c>
      <c r="C2888" s="1">
        <v>42879.631944444445</v>
      </c>
      <c r="D2888">
        <v>4</v>
      </c>
      <c r="E2888" t="s">
        <v>14</v>
      </c>
      <c r="F2888" t="s">
        <v>15</v>
      </c>
      <c r="G2888">
        <v>40</v>
      </c>
      <c r="H2888" t="str">
        <f t="shared" si="229"/>
        <v>AWD</v>
      </c>
      <c r="I2888" s="2">
        <f t="shared" si="226"/>
        <v>2017</v>
      </c>
      <c r="J2888" s="2">
        <f t="shared" si="227"/>
        <v>5</v>
      </c>
      <c r="K2888" t="str">
        <f t="shared" si="228"/>
        <v>Waterjuffer</v>
      </c>
      <c r="L2888" s="25">
        <f t="shared" si="230"/>
        <v>20.428571428571427</v>
      </c>
    </row>
    <row r="2889" spans="1:12" x14ac:dyDescent="0.25">
      <c r="A2889">
        <v>18</v>
      </c>
      <c r="B2889" t="s">
        <v>70</v>
      </c>
      <c r="C2889" s="1">
        <v>42879.631944444445</v>
      </c>
      <c r="D2889">
        <v>4</v>
      </c>
      <c r="E2889" t="s">
        <v>61</v>
      </c>
      <c r="F2889" t="s">
        <v>62</v>
      </c>
      <c r="G2889">
        <v>2</v>
      </c>
      <c r="H2889" t="str">
        <f t="shared" si="229"/>
        <v>AWD</v>
      </c>
      <c r="I2889" s="2">
        <f t="shared" si="226"/>
        <v>2017</v>
      </c>
      <c r="J2889" s="2">
        <f t="shared" si="227"/>
        <v>5</v>
      </c>
      <c r="K2889" t="str">
        <f t="shared" si="228"/>
        <v>Waterjuffer</v>
      </c>
      <c r="L2889" s="25">
        <f t="shared" si="230"/>
        <v>20.428571428571427</v>
      </c>
    </row>
    <row r="2890" spans="1:12" x14ac:dyDescent="0.25">
      <c r="A2890">
        <v>18</v>
      </c>
      <c r="B2890" t="s">
        <v>70</v>
      </c>
      <c r="C2890" s="1">
        <v>42879.631944444445</v>
      </c>
      <c r="D2890">
        <v>4</v>
      </c>
      <c r="E2890" t="s">
        <v>24</v>
      </c>
      <c r="F2890" t="s">
        <v>25</v>
      </c>
      <c r="G2890">
        <v>1</v>
      </c>
      <c r="H2890" t="str">
        <f t="shared" si="229"/>
        <v>AWD</v>
      </c>
      <c r="I2890" s="2">
        <f t="shared" si="226"/>
        <v>2017</v>
      </c>
      <c r="J2890" s="2">
        <f t="shared" si="227"/>
        <v>5</v>
      </c>
      <c r="K2890" t="str">
        <f t="shared" si="228"/>
        <v>Glazenmakers</v>
      </c>
      <c r="L2890" s="25">
        <f t="shared" si="230"/>
        <v>20.428571428571427</v>
      </c>
    </row>
    <row r="2891" spans="1:12" x14ac:dyDescent="0.25">
      <c r="A2891">
        <v>18</v>
      </c>
      <c r="B2891" t="s">
        <v>70</v>
      </c>
      <c r="C2891" s="1">
        <v>42879.631944444445</v>
      </c>
      <c r="D2891">
        <v>4</v>
      </c>
      <c r="E2891" t="s">
        <v>28</v>
      </c>
      <c r="F2891" t="s">
        <v>29</v>
      </c>
      <c r="G2891">
        <v>8</v>
      </c>
      <c r="H2891" t="str">
        <f t="shared" si="229"/>
        <v>AWD</v>
      </c>
      <c r="I2891" s="2">
        <f t="shared" si="226"/>
        <v>2017</v>
      </c>
      <c r="J2891" s="2">
        <f t="shared" si="227"/>
        <v>5</v>
      </c>
      <c r="K2891" t="str">
        <f t="shared" si="228"/>
        <v>Korenbouten</v>
      </c>
      <c r="L2891" s="25">
        <f t="shared" si="230"/>
        <v>20.428571428571427</v>
      </c>
    </row>
    <row r="2892" spans="1:12" x14ac:dyDescent="0.25">
      <c r="A2892">
        <v>18</v>
      </c>
      <c r="B2892" t="s">
        <v>70</v>
      </c>
      <c r="C2892" s="1">
        <v>42879.631944444445</v>
      </c>
      <c r="D2892">
        <v>5</v>
      </c>
      <c r="E2892" t="s">
        <v>10</v>
      </c>
      <c r="F2892" t="s">
        <v>11</v>
      </c>
      <c r="G2892">
        <v>10</v>
      </c>
      <c r="H2892" t="str">
        <f t="shared" si="229"/>
        <v>AWD</v>
      </c>
      <c r="I2892" s="2">
        <f t="shared" si="226"/>
        <v>2017</v>
      </c>
      <c r="J2892" s="2">
        <f t="shared" si="227"/>
        <v>5</v>
      </c>
      <c r="K2892" t="str">
        <f t="shared" si="228"/>
        <v>Waterjuffer</v>
      </c>
      <c r="L2892" s="25">
        <f t="shared" si="230"/>
        <v>20.428571428571427</v>
      </c>
    </row>
    <row r="2893" spans="1:12" x14ac:dyDescent="0.25">
      <c r="A2893">
        <v>18</v>
      </c>
      <c r="B2893" t="s">
        <v>70</v>
      </c>
      <c r="C2893" s="1">
        <v>42879.631944444445</v>
      </c>
      <c r="D2893">
        <v>5</v>
      </c>
      <c r="E2893" t="s">
        <v>14</v>
      </c>
      <c r="F2893" t="s">
        <v>15</v>
      </c>
      <c r="G2893">
        <v>61</v>
      </c>
      <c r="H2893" t="str">
        <f t="shared" si="229"/>
        <v>AWD</v>
      </c>
      <c r="I2893" s="2">
        <f t="shared" si="226"/>
        <v>2017</v>
      </c>
      <c r="J2893" s="2">
        <f t="shared" si="227"/>
        <v>5</v>
      </c>
      <c r="K2893" t="str">
        <f t="shared" si="228"/>
        <v>Waterjuffer</v>
      </c>
      <c r="L2893" s="25">
        <f t="shared" si="230"/>
        <v>20.428571428571427</v>
      </c>
    </row>
    <row r="2894" spans="1:12" x14ac:dyDescent="0.25">
      <c r="A2894">
        <v>18</v>
      </c>
      <c r="B2894" t="s">
        <v>70</v>
      </c>
      <c r="C2894" s="1">
        <v>42879.631944444445</v>
      </c>
      <c r="D2894">
        <v>5</v>
      </c>
      <c r="E2894" t="s">
        <v>20</v>
      </c>
      <c r="F2894" t="s">
        <v>21</v>
      </c>
      <c r="G2894">
        <v>15</v>
      </c>
      <c r="H2894" t="str">
        <f t="shared" si="229"/>
        <v>AWD</v>
      </c>
      <c r="I2894" s="2">
        <f t="shared" si="226"/>
        <v>2017</v>
      </c>
      <c r="J2894" s="2">
        <f t="shared" si="227"/>
        <v>5</v>
      </c>
      <c r="K2894" t="str">
        <f t="shared" si="228"/>
        <v>Waterjuffer</v>
      </c>
      <c r="L2894" s="25">
        <f t="shared" si="230"/>
        <v>20.428571428571427</v>
      </c>
    </row>
    <row r="2895" spans="1:12" x14ac:dyDescent="0.25">
      <c r="A2895">
        <v>18</v>
      </c>
      <c r="B2895" t="s">
        <v>70</v>
      </c>
      <c r="C2895" s="1">
        <v>42879.631944444445</v>
      </c>
      <c r="D2895">
        <v>5</v>
      </c>
      <c r="E2895" t="s">
        <v>61</v>
      </c>
      <c r="F2895" t="s">
        <v>62</v>
      </c>
      <c r="G2895">
        <v>7</v>
      </c>
      <c r="H2895" t="str">
        <f t="shared" si="229"/>
        <v>AWD</v>
      </c>
      <c r="I2895" s="2">
        <f t="shared" si="226"/>
        <v>2017</v>
      </c>
      <c r="J2895" s="2">
        <f t="shared" si="227"/>
        <v>5</v>
      </c>
      <c r="K2895" t="str">
        <f t="shared" si="228"/>
        <v>Waterjuffer</v>
      </c>
      <c r="L2895" s="25">
        <f t="shared" si="230"/>
        <v>20.428571428571427</v>
      </c>
    </row>
    <row r="2896" spans="1:12" x14ac:dyDescent="0.25">
      <c r="A2896">
        <v>18</v>
      </c>
      <c r="B2896" t="s">
        <v>70</v>
      </c>
      <c r="C2896" s="1">
        <v>42879.631944444445</v>
      </c>
      <c r="D2896">
        <v>5</v>
      </c>
      <c r="E2896" t="s">
        <v>22</v>
      </c>
      <c r="F2896" t="s">
        <v>23</v>
      </c>
      <c r="G2896">
        <v>2</v>
      </c>
      <c r="H2896" t="str">
        <f t="shared" si="229"/>
        <v>AWD</v>
      </c>
      <c r="I2896" s="2">
        <f t="shared" si="226"/>
        <v>2017</v>
      </c>
      <c r="J2896" s="2">
        <f t="shared" si="227"/>
        <v>5</v>
      </c>
      <c r="K2896" t="str">
        <f t="shared" si="228"/>
        <v>Glazenmakers</v>
      </c>
      <c r="L2896" s="25">
        <f t="shared" si="230"/>
        <v>20.428571428571427</v>
      </c>
    </row>
    <row r="2897" spans="1:12" x14ac:dyDescent="0.25">
      <c r="A2897">
        <v>18</v>
      </c>
      <c r="B2897" t="s">
        <v>70</v>
      </c>
      <c r="C2897" s="1">
        <v>42879.631944444445</v>
      </c>
      <c r="D2897">
        <v>5</v>
      </c>
      <c r="E2897" t="s">
        <v>26</v>
      </c>
      <c r="F2897" t="s">
        <v>27</v>
      </c>
      <c r="G2897">
        <v>2</v>
      </c>
      <c r="H2897" t="str">
        <f t="shared" si="229"/>
        <v>AWD</v>
      </c>
      <c r="I2897" s="2">
        <f t="shared" si="226"/>
        <v>2017</v>
      </c>
      <c r="J2897" s="2">
        <f t="shared" si="227"/>
        <v>5</v>
      </c>
      <c r="K2897" t="str">
        <f t="shared" si="228"/>
        <v>Glazenmakers</v>
      </c>
      <c r="L2897" s="25">
        <f t="shared" si="230"/>
        <v>20.428571428571427</v>
      </c>
    </row>
    <row r="2898" spans="1:12" x14ac:dyDescent="0.25">
      <c r="A2898">
        <v>18</v>
      </c>
      <c r="B2898" t="s">
        <v>70</v>
      </c>
      <c r="C2898" s="1">
        <v>42879.631944444445</v>
      </c>
      <c r="D2898">
        <v>5</v>
      </c>
      <c r="E2898" t="s">
        <v>48</v>
      </c>
      <c r="F2898" t="s">
        <v>49</v>
      </c>
      <c r="G2898">
        <v>1</v>
      </c>
      <c r="H2898" t="str">
        <f t="shared" si="229"/>
        <v>AWD</v>
      </c>
      <c r="I2898" s="2">
        <f t="shared" si="226"/>
        <v>2017</v>
      </c>
      <c r="J2898" s="2">
        <f t="shared" si="227"/>
        <v>5</v>
      </c>
      <c r="K2898" t="str">
        <f t="shared" si="228"/>
        <v>Glazenmakers</v>
      </c>
      <c r="L2898" s="25">
        <f t="shared" si="230"/>
        <v>20.428571428571427</v>
      </c>
    </row>
    <row r="2899" spans="1:12" x14ac:dyDescent="0.25">
      <c r="A2899">
        <v>18</v>
      </c>
      <c r="B2899" t="s">
        <v>70</v>
      </c>
      <c r="C2899" s="1">
        <v>42879.631944444445</v>
      </c>
      <c r="D2899">
        <v>5</v>
      </c>
      <c r="E2899" t="s">
        <v>28</v>
      </c>
      <c r="F2899" t="s">
        <v>29</v>
      </c>
      <c r="G2899">
        <v>22</v>
      </c>
      <c r="H2899" t="str">
        <f t="shared" si="229"/>
        <v>AWD</v>
      </c>
      <c r="I2899" s="2">
        <f t="shared" si="226"/>
        <v>2017</v>
      </c>
      <c r="J2899" s="2">
        <f t="shared" si="227"/>
        <v>5</v>
      </c>
      <c r="K2899" t="str">
        <f t="shared" si="228"/>
        <v>Korenbouten</v>
      </c>
      <c r="L2899" s="25">
        <f t="shared" si="230"/>
        <v>20.428571428571427</v>
      </c>
    </row>
    <row r="2900" spans="1:12" x14ac:dyDescent="0.25">
      <c r="A2900">
        <v>18</v>
      </c>
      <c r="B2900" t="s">
        <v>70</v>
      </c>
      <c r="C2900" s="1">
        <v>42879.631944444445</v>
      </c>
      <c r="D2900">
        <v>3</v>
      </c>
      <c r="E2900" t="s">
        <v>10</v>
      </c>
      <c r="F2900" t="s">
        <v>11</v>
      </c>
      <c r="G2900">
        <v>46</v>
      </c>
      <c r="H2900" t="str">
        <f t="shared" si="229"/>
        <v>AWD</v>
      </c>
      <c r="I2900" s="2">
        <f t="shared" si="226"/>
        <v>2017</v>
      </c>
      <c r="J2900" s="2">
        <f t="shared" si="227"/>
        <v>5</v>
      </c>
      <c r="K2900" t="str">
        <f t="shared" si="228"/>
        <v>Waterjuffer</v>
      </c>
      <c r="L2900" s="25">
        <f t="shared" si="230"/>
        <v>20.428571428571427</v>
      </c>
    </row>
    <row r="2901" spans="1:12" x14ac:dyDescent="0.25">
      <c r="A2901">
        <v>18</v>
      </c>
      <c r="B2901" t="s">
        <v>70</v>
      </c>
      <c r="C2901" s="1">
        <v>42879.631944444445</v>
      </c>
      <c r="D2901">
        <v>3</v>
      </c>
      <c r="E2901" t="s">
        <v>28</v>
      </c>
      <c r="F2901" t="s">
        <v>29</v>
      </c>
      <c r="G2901">
        <v>44</v>
      </c>
      <c r="H2901" t="str">
        <f t="shared" si="229"/>
        <v>AWD</v>
      </c>
      <c r="I2901" s="2">
        <f t="shared" si="226"/>
        <v>2017</v>
      </c>
      <c r="J2901" s="2">
        <f t="shared" si="227"/>
        <v>5</v>
      </c>
      <c r="K2901" t="str">
        <f t="shared" si="228"/>
        <v>Korenbouten</v>
      </c>
      <c r="L2901" s="25">
        <f t="shared" si="230"/>
        <v>20.428571428571427</v>
      </c>
    </row>
    <row r="2902" spans="1:12" x14ac:dyDescent="0.25">
      <c r="A2902">
        <v>18</v>
      </c>
      <c r="B2902" t="s">
        <v>70</v>
      </c>
      <c r="C2902" s="1">
        <v>42879.631944444445</v>
      </c>
      <c r="D2902">
        <v>3</v>
      </c>
      <c r="E2902" t="s">
        <v>24</v>
      </c>
      <c r="F2902" t="s">
        <v>25</v>
      </c>
      <c r="G2902">
        <v>1</v>
      </c>
      <c r="H2902" t="str">
        <f t="shared" si="229"/>
        <v>AWD</v>
      </c>
      <c r="I2902" s="2">
        <f t="shared" si="226"/>
        <v>2017</v>
      </c>
      <c r="J2902" s="2">
        <f t="shared" si="227"/>
        <v>5</v>
      </c>
      <c r="K2902" t="str">
        <f t="shared" si="228"/>
        <v>Glazenmakers</v>
      </c>
      <c r="L2902" s="25">
        <f t="shared" si="230"/>
        <v>20.428571428571427</v>
      </c>
    </row>
    <row r="2903" spans="1:12" x14ac:dyDescent="0.25">
      <c r="A2903">
        <v>18</v>
      </c>
      <c r="B2903" t="s">
        <v>70</v>
      </c>
      <c r="C2903" s="1">
        <v>42879.631944444445</v>
      </c>
      <c r="D2903">
        <v>3</v>
      </c>
      <c r="E2903" t="s">
        <v>14</v>
      </c>
      <c r="F2903" t="s">
        <v>15</v>
      </c>
      <c r="G2903">
        <v>28</v>
      </c>
      <c r="H2903" t="str">
        <f t="shared" si="229"/>
        <v>AWD</v>
      </c>
      <c r="I2903" s="2">
        <f t="shared" si="226"/>
        <v>2017</v>
      </c>
      <c r="J2903" s="2">
        <f t="shared" si="227"/>
        <v>5</v>
      </c>
      <c r="K2903" t="str">
        <f t="shared" si="228"/>
        <v>Waterjuffer</v>
      </c>
      <c r="L2903" s="25">
        <f t="shared" si="230"/>
        <v>20.428571428571427</v>
      </c>
    </row>
    <row r="2904" spans="1:12" x14ac:dyDescent="0.25">
      <c r="A2904">
        <v>18</v>
      </c>
      <c r="B2904" t="s">
        <v>70</v>
      </c>
      <c r="C2904" s="1">
        <v>42879.631944444445</v>
      </c>
      <c r="D2904">
        <v>3</v>
      </c>
      <c r="E2904" t="s">
        <v>22</v>
      </c>
      <c r="F2904" t="s">
        <v>23</v>
      </c>
      <c r="G2904">
        <v>2</v>
      </c>
      <c r="H2904" t="str">
        <f t="shared" si="229"/>
        <v>AWD</v>
      </c>
      <c r="I2904" s="2">
        <f t="shared" si="226"/>
        <v>2017</v>
      </c>
      <c r="J2904" s="2">
        <f t="shared" si="227"/>
        <v>5</v>
      </c>
      <c r="K2904" t="str">
        <f t="shared" si="228"/>
        <v>Glazenmakers</v>
      </c>
      <c r="L2904" s="25">
        <f t="shared" si="230"/>
        <v>20.428571428571427</v>
      </c>
    </row>
    <row r="2905" spans="1:12" x14ac:dyDescent="0.25">
      <c r="A2905">
        <v>18</v>
      </c>
      <c r="B2905" t="s">
        <v>70</v>
      </c>
      <c r="C2905" s="1">
        <v>42900.597222222219</v>
      </c>
      <c r="D2905">
        <v>4</v>
      </c>
      <c r="E2905" t="s">
        <v>28</v>
      </c>
      <c r="F2905" t="s">
        <v>29</v>
      </c>
      <c r="G2905">
        <v>17</v>
      </c>
      <c r="H2905" t="str">
        <f t="shared" si="229"/>
        <v>AWD</v>
      </c>
      <c r="I2905" s="2">
        <f t="shared" si="226"/>
        <v>2017</v>
      </c>
      <c r="J2905" s="2">
        <f t="shared" si="227"/>
        <v>6</v>
      </c>
      <c r="K2905" t="str">
        <f t="shared" si="228"/>
        <v>Korenbouten</v>
      </c>
      <c r="L2905" s="25">
        <f t="shared" si="230"/>
        <v>23.428571428571427</v>
      </c>
    </row>
    <row r="2906" spans="1:12" x14ac:dyDescent="0.25">
      <c r="A2906">
        <v>18</v>
      </c>
      <c r="B2906" t="s">
        <v>70</v>
      </c>
      <c r="C2906" s="1">
        <v>42900.597222222219</v>
      </c>
      <c r="D2906">
        <v>4</v>
      </c>
      <c r="E2906" t="s">
        <v>14</v>
      </c>
      <c r="F2906" t="s">
        <v>15</v>
      </c>
      <c r="G2906">
        <v>33</v>
      </c>
      <c r="H2906" t="str">
        <f t="shared" si="229"/>
        <v>AWD</v>
      </c>
      <c r="I2906" s="2">
        <f t="shared" si="226"/>
        <v>2017</v>
      </c>
      <c r="J2906" s="2">
        <f t="shared" si="227"/>
        <v>6</v>
      </c>
      <c r="K2906" t="str">
        <f t="shared" si="228"/>
        <v>Waterjuffer</v>
      </c>
      <c r="L2906" s="25">
        <f t="shared" si="230"/>
        <v>23.428571428571427</v>
      </c>
    </row>
    <row r="2907" spans="1:12" x14ac:dyDescent="0.25">
      <c r="A2907">
        <v>18</v>
      </c>
      <c r="B2907" t="s">
        <v>70</v>
      </c>
      <c r="C2907" s="1">
        <v>42900.597222222219</v>
      </c>
      <c r="D2907">
        <v>4</v>
      </c>
      <c r="E2907" t="s">
        <v>61</v>
      </c>
      <c r="F2907" t="s">
        <v>62</v>
      </c>
      <c r="G2907">
        <v>5</v>
      </c>
      <c r="H2907" t="str">
        <f t="shared" si="229"/>
        <v>AWD</v>
      </c>
      <c r="I2907" s="2">
        <f t="shared" si="226"/>
        <v>2017</v>
      </c>
      <c r="J2907" s="2">
        <f t="shared" si="227"/>
        <v>6</v>
      </c>
      <c r="K2907" t="str">
        <f t="shared" si="228"/>
        <v>Waterjuffer</v>
      </c>
      <c r="L2907" s="25">
        <f t="shared" si="230"/>
        <v>23.428571428571427</v>
      </c>
    </row>
    <row r="2908" spans="1:12" x14ac:dyDescent="0.25">
      <c r="A2908">
        <v>18</v>
      </c>
      <c r="B2908" t="s">
        <v>70</v>
      </c>
      <c r="C2908" s="1">
        <v>42900.597222222219</v>
      </c>
      <c r="D2908">
        <v>4</v>
      </c>
      <c r="E2908" t="s">
        <v>10</v>
      </c>
      <c r="F2908" t="s">
        <v>11</v>
      </c>
      <c r="G2908">
        <v>8</v>
      </c>
      <c r="H2908" t="str">
        <f t="shared" si="229"/>
        <v>AWD</v>
      </c>
      <c r="I2908" s="2">
        <f t="shared" si="226"/>
        <v>2017</v>
      </c>
      <c r="J2908" s="2">
        <f t="shared" si="227"/>
        <v>6</v>
      </c>
      <c r="K2908" t="str">
        <f t="shared" si="228"/>
        <v>Waterjuffer</v>
      </c>
      <c r="L2908" s="25">
        <f t="shared" si="230"/>
        <v>23.428571428571427</v>
      </c>
    </row>
    <row r="2909" spans="1:12" x14ac:dyDescent="0.25">
      <c r="A2909">
        <v>18</v>
      </c>
      <c r="B2909" t="s">
        <v>70</v>
      </c>
      <c r="C2909" s="1">
        <v>42900.597222222219</v>
      </c>
      <c r="D2909">
        <v>4</v>
      </c>
      <c r="E2909" t="s">
        <v>26</v>
      </c>
      <c r="F2909" t="s">
        <v>27</v>
      </c>
      <c r="G2909">
        <v>1</v>
      </c>
      <c r="H2909" t="str">
        <f t="shared" si="229"/>
        <v>AWD</v>
      </c>
      <c r="I2909" s="2">
        <f t="shared" si="226"/>
        <v>2017</v>
      </c>
      <c r="J2909" s="2">
        <f t="shared" si="227"/>
        <v>6</v>
      </c>
      <c r="K2909" t="str">
        <f t="shared" si="228"/>
        <v>Glazenmakers</v>
      </c>
      <c r="L2909" s="25">
        <f t="shared" si="230"/>
        <v>23.428571428571427</v>
      </c>
    </row>
    <row r="2910" spans="1:12" x14ac:dyDescent="0.25">
      <c r="A2910">
        <v>18</v>
      </c>
      <c r="B2910" t="s">
        <v>70</v>
      </c>
      <c r="C2910" s="1">
        <v>42900.597222222219</v>
      </c>
      <c r="D2910">
        <v>4</v>
      </c>
      <c r="E2910" t="s">
        <v>24</v>
      </c>
      <c r="F2910" t="s">
        <v>25</v>
      </c>
      <c r="G2910">
        <v>4</v>
      </c>
      <c r="H2910" t="str">
        <f t="shared" si="229"/>
        <v>AWD</v>
      </c>
      <c r="I2910" s="2">
        <f t="shared" si="226"/>
        <v>2017</v>
      </c>
      <c r="J2910" s="2">
        <f t="shared" si="227"/>
        <v>6</v>
      </c>
      <c r="K2910" t="str">
        <f t="shared" si="228"/>
        <v>Glazenmakers</v>
      </c>
      <c r="L2910" s="25">
        <f t="shared" si="230"/>
        <v>23.428571428571427</v>
      </c>
    </row>
    <row r="2911" spans="1:12" x14ac:dyDescent="0.25">
      <c r="A2911">
        <v>18</v>
      </c>
      <c r="B2911" t="s">
        <v>70</v>
      </c>
      <c r="C2911" s="1">
        <v>42900.597222222219</v>
      </c>
      <c r="D2911">
        <v>5</v>
      </c>
      <c r="E2911" t="s">
        <v>14</v>
      </c>
      <c r="F2911" t="s">
        <v>15</v>
      </c>
      <c r="G2911">
        <v>100</v>
      </c>
      <c r="H2911" t="str">
        <f t="shared" si="229"/>
        <v>AWD</v>
      </c>
      <c r="I2911" s="2">
        <f t="shared" si="226"/>
        <v>2017</v>
      </c>
      <c r="J2911" s="2">
        <f t="shared" si="227"/>
        <v>6</v>
      </c>
      <c r="K2911" t="str">
        <f t="shared" si="228"/>
        <v>Waterjuffer</v>
      </c>
      <c r="L2911" s="25">
        <f t="shared" si="230"/>
        <v>23.428571428571427</v>
      </c>
    </row>
    <row r="2912" spans="1:12" x14ac:dyDescent="0.25">
      <c r="A2912">
        <v>18</v>
      </c>
      <c r="B2912" t="s">
        <v>70</v>
      </c>
      <c r="C2912" s="1">
        <v>42900.597222222219</v>
      </c>
      <c r="D2912">
        <v>5</v>
      </c>
      <c r="E2912" t="s">
        <v>24</v>
      </c>
      <c r="F2912" t="s">
        <v>25</v>
      </c>
      <c r="G2912">
        <v>2</v>
      </c>
      <c r="H2912" t="str">
        <f t="shared" si="229"/>
        <v>AWD</v>
      </c>
      <c r="I2912" s="2">
        <f t="shared" si="226"/>
        <v>2017</v>
      </c>
      <c r="J2912" s="2">
        <f t="shared" si="227"/>
        <v>6</v>
      </c>
      <c r="K2912" t="str">
        <f t="shared" si="228"/>
        <v>Glazenmakers</v>
      </c>
      <c r="L2912" s="25">
        <f t="shared" si="230"/>
        <v>23.428571428571427</v>
      </c>
    </row>
    <row r="2913" spans="1:12" x14ac:dyDescent="0.25">
      <c r="A2913">
        <v>18</v>
      </c>
      <c r="B2913" t="s">
        <v>70</v>
      </c>
      <c r="C2913" s="1">
        <v>42900.597222222219</v>
      </c>
      <c r="D2913">
        <v>5</v>
      </c>
      <c r="E2913" t="s">
        <v>26</v>
      </c>
      <c r="F2913" t="s">
        <v>27</v>
      </c>
      <c r="G2913">
        <v>5</v>
      </c>
      <c r="H2913" t="str">
        <f t="shared" si="229"/>
        <v>AWD</v>
      </c>
      <c r="I2913" s="2">
        <f t="shared" si="226"/>
        <v>2017</v>
      </c>
      <c r="J2913" s="2">
        <f t="shared" si="227"/>
        <v>6</v>
      </c>
      <c r="K2913" t="str">
        <f t="shared" si="228"/>
        <v>Glazenmakers</v>
      </c>
      <c r="L2913" s="25">
        <f t="shared" si="230"/>
        <v>23.428571428571427</v>
      </c>
    </row>
    <row r="2914" spans="1:12" x14ac:dyDescent="0.25">
      <c r="A2914">
        <v>18</v>
      </c>
      <c r="B2914" t="s">
        <v>70</v>
      </c>
      <c r="C2914" s="1">
        <v>42900.597222222219</v>
      </c>
      <c r="D2914">
        <v>5</v>
      </c>
      <c r="E2914" t="s">
        <v>28</v>
      </c>
      <c r="F2914" t="s">
        <v>29</v>
      </c>
      <c r="G2914">
        <v>30</v>
      </c>
      <c r="H2914" t="str">
        <f t="shared" si="229"/>
        <v>AWD</v>
      </c>
      <c r="I2914" s="2">
        <f t="shared" si="226"/>
        <v>2017</v>
      </c>
      <c r="J2914" s="2">
        <f t="shared" si="227"/>
        <v>6</v>
      </c>
      <c r="K2914" t="str">
        <f t="shared" si="228"/>
        <v>Korenbouten</v>
      </c>
      <c r="L2914" s="25">
        <f t="shared" si="230"/>
        <v>23.428571428571427</v>
      </c>
    </row>
    <row r="2915" spans="1:12" x14ac:dyDescent="0.25">
      <c r="A2915">
        <v>18</v>
      </c>
      <c r="B2915" t="s">
        <v>70</v>
      </c>
      <c r="C2915" s="1">
        <v>42900.597222222219</v>
      </c>
      <c r="D2915">
        <v>5</v>
      </c>
      <c r="E2915" t="s">
        <v>18</v>
      </c>
      <c r="F2915" t="s">
        <v>19</v>
      </c>
      <c r="G2915">
        <v>9</v>
      </c>
      <c r="H2915" t="str">
        <f t="shared" si="229"/>
        <v>AWD</v>
      </c>
      <c r="I2915" s="2">
        <f t="shared" si="226"/>
        <v>2017</v>
      </c>
      <c r="J2915" s="2">
        <f t="shared" si="227"/>
        <v>6</v>
      </c>
      <c r="K2915" t="str">
        <f t="shared" si="228"/>
        <v>Korenbouten</v>
      </c>
      <c r="L2915" s="25">
        <f t="shared" si="230"/>
        <v>23.428571428571427</v>
      </c>
    </row>
    <row r="2916" spans="1:12" x14ac:dyDescent="0.25">
      <c r="A2916">
        <v>18</v>
      </c>
      <c r="B2916" t="s">
        <v>70</v>
      </c>
      <c r="C2916" s="1">
        <v>42900.597222222219</v>
      </c>
      <c r="D2916">
        <v>5</v>
      </c>
      <c r="E2916" t="s">
        <v>10</v>
      </c>
      <c r="F2916" t="s">
        <v>11</v>
      </c>
      <c r="G2916">
        <v>2</v>
      </c>
      <c r="H2916" t="str">
        <f t="shared" si="229"/>
        <v>AWD</v>
      </c>
      <c r="I2916" s="2">
        <f t="shared" si="226"/>
        <v>2017</v>
      </c>
      <c r="J2916" s="2">
        <f t="shared" si="227"/>
        <v>6</v>
      </c>
      <c r="K2916" t="str">
        <f t="shared" si="228"/>
        <v>Waterjuffer</v>
      </c>
      <c r="L2916" s="25">
        <f t="shared" si="230"/>
        <v>23.428571428571427</v>
      </c>
    </row>
    <row r="2917" spans="1:12" x14ac:dyDescent="0.25">
      <c r="A2917">
        <v>18</v>
      </c>
      <c r="B2917" t="s">
        <v>70</v>
      </c>
      <c r="C2917" s="1">
        <v>42900.597222222219</v>
      </c>
      <c r="D2917">
        <v>5</v>
      </c>
      <c r="E2917" t="s">
        <v>61</v>
      </c>
      <c r="F2917" t="s">
        <v>62</v>
      </c>
      <c r="G2917">
        <v>7</v>
      </c>
      <c r="H2917" t="str">
        <f t="shared" si="229"/>
        <v>AWD</v>
      </c>
      <c r="I2917" s="2">
        <f t="shared" si="226"/>
        <v>2017</v>
      </c>
      <c r="J2917" s="2">
        <f t="shared" si="227"/>
        <v>6</v>
      </c>
      <c r="K2917" t="str">
        <f t="shared" si="228"/>
        <v>Waterjuffer</v>
      </c>
      <c r="L2917" s="25">
        <f t="shared" si="230"/>
        <v>23.428571428571427</v>
      </c>
    </row>
    <row r="2918" spans="1:12" x14ac:dyDescent="0.25">
      <c r="A2918">
        <v>18</v>
      </c>
      <c r="B2918" t="s">
        <v>70</v>
      </c>
      <c r="C2918" s="1">
        <v>42900.597222222219</v>
      </c>
      <c r="D2918">
        <v>3</v>
      </c>
      <c r="E2918" t="s">
        <v>26</v>
      </c>
      <c r="F2918" t="s">
        <v>27</v>
      </c>
      <c r="G2918">
        <v>12</v>
      </c>
      <c r="H2918" t="str">
        <f t="shared" si="229"/>
        <v>AWD</v>
      </c>
      <c r="I2918" s="2">
        <f t="shared" si="226"/>
        <v>2017</v>
      </c>
      <c r="J2918" s="2">
        <f t="shared" si="227"/>
        <v>6</v>
      </c>
      <c r="K2918" t="str">
        <f t="shared" si="228"/>
        <v>Glazenmakers</v>
      </c>
      <c r="L2918" s="25">
        <f t="shared" si="230"/>
        <v>23.428571428571427</v>
      </c>
    </row>
    <row r="2919" spans="1:12" x14ac:dyDescent="0.25">
      <c r="A2919">
        <v>18</v>
      </c>
      <c r="B2919" t="s">
        <v>70</v>
      </c>
      <c r="C2919" s="1">
        <v>42900.597222222219</v>
      </c>
      <c r="D2919">
        <v>3</v>
      </c>
      <c r="E2919" t="s">
        <v>61</v>
      </c>
      <c r="F2919" t="s">
        <v>62</v>
      </c>
      <c r="G2919">
        <v>5</v>
      </c>
      <c r="H2919" t="str">
        <f t="shared" si="229"/>
        <v>AWD</v>
      </c>
      <c r="I2919" s="2">
        <f t="shared" si="226"/>
        <v>2017</v>
      </c>
      <c r="J2919" s="2">
        <f t="shared" si="227"/>
        <v>6</v>
      </c>
      <c r="K2919" t="str">
        <f t="shared" si="228"/>
        <v>Waterjuffer</v>
      </c>
      <c r="L2919" s="25">
        <f t="shared" si="230"/>
        <v>23.428571428571427</v>
      </c>
    </row>
    <row r="2920" spans="1:12" x14ac:dyDescent="0.25">
      <c r="A2920">
        <v>18</v>
      </c>
      <c r="B2920" t="s">
        <v>70</v>
      </c>
      <c r="C2920" s="1">
        <v>42900.597222222219</v>
      </c>
      <c r="D2920">
        <v>3</v>
      </c>
      <c r="E2920" t="s">
        <v>10</v>
      </c>
      <c r="F2920" t="s">
        <v>11</v>
      </c>
      <c r="G2920">
        <v>78</v>
      </c>
      <c r="H2920" t="str">
        <f t="shared" si="229"/>
        <v>AWD</v>
      </c>
      <c r="I2920" s="2">
        <f t="shared" si="226"/>
        <v>2017</v>
      </c>
      <c r="J2920" s="2">
        <f t="shared" si="227"/>
        <v>6</v>
      </c>
      <c r="K2920" t="str">
        <f t="shared" si="228"/>
        <v>Waterjuffer</v>
      </c>
      <c r="L2920" s="25">
        <f t="shared" si="230"/>
        <v>23.428571428571427</v>
      </c>
    </row>
    <row r="2921" spans="1:12" x14ac:dyDescent="0.25">
      <c r="A2921">
        <v>18</v>
      </c>
      <c r="B2921" t="s">
        <v>70</v>
      </c>
      <c r="C2921" s="1">
        <v>42900.597222222219</v>
      </c>
      <c r="D2921">
        <v>3</v>
      </c>
      <c r="E2921" t="s">
        <v>28</v>
      </c>
      <c r="F2921" t="s">
        <v>29</v>
      </c>
      <c r="G2921">
        <v>40</v>
      </c>
      <c r="H2921" t="str">
        <f t="shared" si="229"/>
        <v>AWD</v>
      </c>
      <c r="I2921" s="2">
        <f t="shared" si="226"/>
        <v>2017</v>
      </c>
      <c r="J2921" s="2">
        <f t="shared" si="227"/>
        <v>6</v>
      </c>
      <c r="K2921" t="str">
        <f t="shared" si="228"/>
        <v>Korenbouten</v>
      </c>
      <c r="L2921" s="25">
        <f t="shared" si="230"/>
        <v>23.428571428571427</v>
      </c>
    </row>
    <row r="2922" spans="1:12" x14ac:dyDescent="0.25">
      <c r="A2922">
        <v>18</v>
      </c>
      <c r="B2922" t="s">
        <v>70</v>
      </c>
      <c r="C2922" s="1">
        <v>42900.597222222219</v>
      </c>
      <c r="D2922">
        <v>3</v>
      </c>
      <c r="E2922" t="s">
        <v>24</v>
      </c>
      <c r="F2922" t="s">
        <v>25</v>
      </c>
      <c r="G2922">
        <v>5</v>
      </c>
      <c r="H2922" t="str">
        <f t="shared" si="229"/>
        <v>AWD</v>
      </c>
      <c r="I2922" s="2">
        <f t="shared" si="226"/>
        <v>2017</v>
      </c>
      <c r="J2922" s="2">
        <f t="shared" si="227"/>
        <v>6</v>
      </c>
      <c r="K2922" t="str">
        <f t="shared" si="228"/>
        <v>Glazenmakers</v>
      </c>
      <c r="L2922" s="25">
        <f t="shared" si="230"/>
        <v>23.428571428571427</v>
      </c>
    </row>
    <row r="2923" spans="1:12" x14ac:dyDescent="0.25">
      <c r="A2923">
        <v>18</v>
      </c>
      <c r="B2923" t="s">
        <v>70</v>
      </c>
      <c r="C2923" s="1">
        <v>42900.597222222219</v>
      </c>
      <c r="D2923">
        <v>3</v>
      </c>
      <c r="E2923" t="s">
        <v>14</v>
      </c>
      <c r="F2923" t="s">
        <v>15</v>
      </c>
      <c r="G2923">
        <v>34</v>
      </c>
      <c r="H2923" t="str">
        <f t="shared" si="229"/>
        <v>AWD</v>
      </c>
      <c r="I2923" s="2">
        <f t="shared" si="226"/>
        <v>2017</v>
      </c>
      <c r="J2923" s="2">
        <f t="shared" si="227"/>
        <v>6</v>
      </c>
      <c r="K2923" t="str">
        <f t="shared" si="228"/>
        <v>Waterjuffer</v>
      </c>
      <c r="L2923" s="25">
        <f t="shared" si="230"/>
        <v>23.428571428571427</v>
      </c>
    </row>
    <row r="2924" spans="1:12" x14ac:dyDescent="0.25">
      <c r="A2924">
        <v>18</v>
      </c>
      <c r="B2924" t="s">
        <v>70</v>
      </c>
      <c r="C2924" s="1">
        <v>42900.597222222219</v>
      </c>
      <c r="D2924">
        <v>3</v>
      </c>
      <c r="E2924" t="s">
        <v>48</v>
      </c>
      <c r="F2924" t="s">
        <v>49</v>
      </c>
      <c r="G2924">
        <v>1</v>
      </c>
      <c r="H2924" t="str">
        <f t="shared" si="229"/>
        <v>AWD</v>
      </c>
      <c r="I2924" s="2">
        <f t="shared" si="226"/>
        <v>2017</v>
      </c>
      <c r="J2924" s="2">
        <f t="shared" si="227"/>
        <v>6</v>
      </c>
      <c r="K2924" t="str">
        <f t="shared" si="228"/>
        <v>Glazenmakers</v>
      </c>
      <c r="L2924" s="25">
        <f t="shared" si="230"/>
        <v>23.428571428571427</v>
      </c>
    </row>
    <row r="2925" spans="1:12" x14ac:dyDescent="0.25">
      <c r="A2925">
        <v>18</v>
      </c>
      <c r="B2925" t="s">
        <v>70</v>
      </c>
      <c r="C2925" s="1">
        <v>42919.513888888891</v>
      </c>
      <c r="D2925">
        <v>4</v>
      </c>
      <c r="E2925" t="s">
        <v>10</v>
      </c>
      <c r="F2925" t="s">
        <v>11</v>
      </c>
      <c r="G2925">
        <v>15</v>
      </c>
      <c r="H2925" t="str">
        <f t="shared" si="229"/>
        <v>AWD</v>
      </c>
      <c r="I2925" s="2">
        <f t="shared" si="226"/>
        <v>2017</v>
      </c>
      <c r="J2925" s="2">
        <f t="shared" si="227"/>
        <v>7</v>
      </c>
      <c r="K2925" t="str">
        <f t="shared" si="228"/>
        <v>Waterjuffer</v>
      </c>
      <c r="L2925" s="25">
        <f t="shared" si="230"/>
        <v>26.142857142857142</v>
      </c>
    </row>
    <row r="2926" spans="1:12" x14ac:dyDescent="0.25">
      <c r="A2926">
        <v>18</v>
      </c>
      <c r="B2926" t="s">
        <v>70</v>
      </c>
      <c r="C2926" s="1">
        <v>42919.513888888891</v>
      </c>
      <c r="D2926">
        <v>4</v>
      </c>
      <c r="E2926" t="s">
        <v>14</v>
      </c>
      <c r="F2926" t="s">
        <v>15</v>
      </c>
      <c r="G2926">
        <v>20</v>
      </c>
      <c r="H2926" t="str">
        <f t="shared" si="229"/>
        <v>AWD</v>
      </c>
      <c r="I2926" s="2">
        <f t="shared" si="226"/>
        <v>2017</v>
      </c>
      <c r="J2926" s="2">
        <f t="shared" si="227"/>
        <v>7</v>
      </c>
      <c r="K2926" t="str">
        <f t="shared" si="228"/>
        <v>Waterjuffer</v>
      </c>
      <c r="L2926" s="25">
        <f t="shared" si="230"/>
        <v>26.142857142857142</v>
      </c>
    </row>
    <row r="2927" spans="1:12" x14ac:dyDescent="0.25">
      <c r="A2927">
        <v>18</v>
      </c>
      <c r="B2927" t="s">
        <v>70</v>
      </c>
      <c r="C2927" s="1">
        <v>42919.513888888891</v>
      </c>
      <c r="D2927">
        <v>4</v>
      </c>
      <c r="E2927" t="s">
        <v>61</v>
      </c>
      <c r="F2927" t="s">
        <v>62</v>
      </c>
      <c r="G2927">
        <v>8</v>
      </c>
      <c r="H2927" t="str">
        <f t="shared" si="229"/>
        <v>AWD</v>
      </c>
      <c r="I2927" s="2">
        <f t="shared" si="226"/>
        <v>2017</v>
      </c>
      <c r="J2927" s="2">
        <f t="shared" si="227"/>
        <v>7</v>
      </c>
      <c r="K2927" t="str">
        <f t="shared" si="228"/>
        <v>Waterjuffer</v>
      </c>
      <c r="L2927" s="25">
        <f t="shared" si="230"/>
        <v>26.142857142857142</v>
      </c>
    </row>
    <row r="2928" spans="1:12" x14ac:dyDescent="0.25">
      <c r="A2928">
        <v>18</v>
      </c>
      <c r="B2928" t="s">
        <v>70</v>
      </c>
      <c r="C2928" s="1">
        <v>42919.513888888891</v>
      </c>
      <c r="D2928">
        <v>4</v>
      </c>
      <c r="E2928" t="s">
        <v>42</v>
      </c>
      <c r="F2928" t="s">
        <v>43</v>
      </c>
      <c r="G2928">
        <v>4</v>
      </c>
      <c r="H2928" t="str">
        <f t="shared" si="229"/>
        <v>AWD</v>
      </c>
      <c r="I2928" s="2">
        <f t="shared" si="226"/>
        <v>2017</v>
      </c>
      <c r="J2928" s="2">
        <f t="shared" si="227"/>
        <v>7</v>
      </c>
      <c r="K2928" t="str">
        <f t="shared" si="228"/>
        <v>Korenbouten</v>
      </c>
      <c r="L2928" s="25">
        <f t="shared" si="230"/>
        <v>26.142857142857142</v>
      </c>
    </row>
    <row r="2929" spans="1:12" x14ac:dyDescent="0.25">
      <c r="A2929">
        <v>18</v>
      </c>
      <c r="B2929" t="s">
        <v>70</v>
      </c>
      <c r="C2929" s="1">
        <v>42919.513888888891</v>
      </c>
      <c r="D2929">
        <v>4</v>
      </c>
      <c r="E2929" t="s">
        <v>34</v>
      </c>
      <c r="F2929" t="s">
        <v>35</v>
      </c>
      <c r="G2929">
        <v>3</v>
      </c>
      <c r="H2929" t="str">
        <f t="shared" si="229"/>
        <v>AWD</v>
      </c>
      <c r="I2929" s="2">
        <f t="shared" si="226"/>
        <v>2017</v>
      </c>
      <c r="J2929" s="2">
        <f t="shared" si="227"/>
        <v>7</v>
      </c>
      <c r="K2929" t="str">
        <f t="shared" si="228"/>
        <v>Pantserjuffers</v>
      </c>
      <c r="L2929" s="25">
        <f t="shared" si="230"/>
        <v>26.142857142857142</v>
      </c>
    </row>
    <row r="2930" spans="1:12" x14ac:dyDescent="0.25">
      <c r="A2930">
        <v>18</v>
      </c>
      <c r="B2930" t="s">
        <v>70</v>
      </c>
      <c r="C2930" s="1">
        <v>42919.513888888891</v>
      </c>
      <c r="D2930">
        <v>5</v>
      </c>
      <c r="E2930" t="s">
        <v>14</v>
      </c>
      <c r="F2930" t="s">
        <v>15</v>
      </c>
      <c r="G2930">
        <v>67</v>
      </c>
      <c r="H2930" t="str">
        <f t="shared" si="229"/>
        <v>AWD</v>
      </c>
      <c r="I2930" s="2">
        <f t="shared" si="226"/>
        <v>2017</v>
      </c>
      <c r="J2930" s="2">
        <f t="shared" si="227"/>
        <v>7</v>
      </c>
      <c r="K2930" t="str">
        <f t="shared" si="228"/>
        <v>Waterjuffer</v>
      </c>
      <c r="L2930" s="25">
        <f t="shared" si="230"/>
        <v>26.142857142857142</v>
      </c>
    </row>
    <row r="2931" spans="1:12" x14ac:dyDescent="0.25">
      <c r="A2931">
        <v>18</v>
      </c>
      <c r="B2931" t="s">
        <v>70</v>
      </c>
      <c r="C2931" s="1">
        <v>42919.513888888891</v>
      </c>
      <c r="D2931">
        <v>5</v>
      </c>
      <c r="E2931" t="s">
        <v>61</v>
      </c>
      <c r="F2931" t="s">
        <v>62</v>
      </c>
      <c r="G2931">
        <v>16</v>
      </c>
      <c r="H2931" t="str">
        <f t="shared" si="229"/>
        <v>AWD</v>
      </c>
      <c r="I2931" s="2">
        <f t="shared" si="226"/>
        <v>2017</v>
      </c>
      <c r="J2931" s="2">
        <f t="shared" si="227"/>
        <v>7</v>
      </c>
      <c r="K2931" t="str">
        <f t="shared" si="228"/>
        <v>Waterjuffer</v>
      </c>
      <c r="L2931" s="25">
        <f t="shared" si="230"/>
        <v>26.142857142857142</v>
      </c>
    </row>
    <row r="2932" spans="1:12" x14ac:dyDescent="0.25">
      <c r="A2932">
        <v>18</v>
      </c>
      <c r="B2932" t="s">
        <v>70</v>
      </c>
      <c r="C2932" s="1">
        <v>42919.513888888891</v>
      </c>
      <c r="D2932">
        <v>5</v>
      </c>
      <c r="E2932" t="s">
        <v>26</v>
      </c>
      <c r="F2932" t="s">
        <v>27</v>
      </c>
      <c r="G2932">
        <v>1</v>
      </c>
      <c r="H2932" t="str">
        <f t="shared" si="229"/>
        <v>AWD</v>
      </c>
      <c r="I2932" s="2">
        <f t="shared" si="226"/>
        <v>2017</v>
      </c>
      <c r="J2932" s="2">
        <f t="shared" si="227"/>
        <v>7</v>
      </c>
      <c r="K2932" t="str">
        <f t="shared" si="228"/>
        <v>Glazenmakers</v>
      </c>
      <c r="L2932" s="25">
        <f t="shared" si="230"/>
        <v>26.142857142857142</v>
      </c>
    </row>
    <row r="2933" spans="1:12" x14ac:dyDescent="0.25">
      <c r="A2933">
        <v>18</v>
      </c>
      <c r="B2933" t="s">
        <v>70</v>
      </c>
      <c r="C2933" s="1">
        <v>42919.513888888891</v>
      </c>
      <c r="D2933">
        <v>5</v>
      </c>
      <c r="E2933" t="s">
        <v>10</v>
      </c>
      <c r="F2933" t="s">
        <v>11</v>
      </c>
      <c r="G2933">
        <v>68</v>
      </c>
      <c r="H2933" t="str">
        <f t="shared" si="229"/>
        <v>AWD</v>
      </c>
      <c r="I2933" s="2">
        <f t="shared" si="226"/>
        <v>2017</v>
      </c>
      <c r="J2933" s="2">
        <f t="shared" si="227"/>
        <v>7</v>
      </c>
      <c r="K2933" t="str">
        <f t="shared" si="228"/>
        <v>Waterjuffer</v>
      </c>
      <c r="L2933" s="25">
        <f t="shared" si="230"/>
        <v>26.142857142857142</v>
      </c>
    </row>
    <row r="2934" spans="1:12" x14ac:dyDescent="0.25">
      <c r="A2934">
        <v>18</v>
      </c>
      <c r="B2934" t="s">
        <v>70</v>
      </c>
      <c r="C2934" s="1">
        <v>42919.513888888891</v>
      </c>
      <c r="D2934">
        <v>5</v>
      </c>
      <c r="E2934" t="s">
        <v>42</v>
      </c>
      <c r="F2934" t="s">
        <v>43</v>
      </c>
      <c r="G2934">
        <v>20</v>
      </c>
      <c r="H2934" t="str">
        <f t="shared" si="229"/>
        <v>AWD</v>
      </c>
      <c r="I2934" s="2">
        <f t="shared" si="226"/>
        <v>2017</v>
      </c>
      <c r="J2934" s="2">
        <f t="shared" si="227"/>
        <v>7</v>
      </c>
      <c r="K2934" t="str">
        <f t="shared" si="228"/>
        <v>Korenbouten</v>
      </c>
      <c r="L2934" s="25">
        <f t="shared" si="230"/>
        <v>26.142857142857142</v>
      </c>
    </row>
    <row r="2935" spans="1:12" x14ac:dyDescent="0.25">
      <c r="A2935">
        <v>18</v>
      </c>
      <c r="B2935" t="s">
        <v>70</v>
      </c>
      <c r="C2935" s="1">
        <v>42919.513888888891</v>
      </c>
      <c r="D2935">
        <v>5</v>
      </c>
      <c r="E2935" t="s">
        <v>34</v>
      </c>
      <c r="F2935" t="s">
        <v>35</v>
      </c>
      <c r="G2935">
        <v>2</v>
      </c>
      <c r="H2935" t="str">
        <f t="shared" si="229"/>
        <v>AWD</v>
      </c>
      <c r="I2935" s="2">
        <f t="shared" si="226"/>
        <v>2017</v>
      </c>
      <c r="J2935" s="2">
        <f t="shared" si="227"/>
        <v>7</v>
      </c>
      <c r="K2935" t="str">
        <f t="shared" si="228"/>
        <v>Pantserjuffers</v>
      </c>
      <c r="L2935" s="25">
        <f t="shared" si="230"/>
        <v>26.142857142857142</v>
      </c>
    </row>
    <row r="2936" spans="1:12" x14ac:dyDescent="0.25">
      <c r="A2936">
        <v>18</v>
      </c>
      <c r="B2936" t="s">
        <v>70</v>
      </c>
      <c r="C2936" s="1">
        <v>42919.513888888891</v>
      </c>
      <c r="D2936">
        <v>3</v>
      </c>
      <c r="E2936" t="s">
        <v>61</v>
      </c>
      <c r="F2936" t="s">
        <v>62</v>
      </c>
      <c r="G2936">
        <v>2</v>
      </c>
      <c r="H2936" t="str">
        <f t="shared" si="229"/>
        <v>AWD</v>
      </c>
      <c r="I2936" s="2">
        <f t="shared" si="226"/>
        <v>2017</v>
      </c>
      <c r="J2936" s="2">
        <f t="shared" si="227"/>
        <v>7</v>
      </c>
      <c r="K2936" t="str">
        <f t="shared" si="228"/>
        <v>Waterjuffer</v>
      </c>
      <c r="L2936" s="25">
        <f t="shared" si="230"/>
        <v>26.142857142857142</v>
      </c>
    </row>
    <row r="2937" spans="1:12" x14ac:dyDescent="0.25">
      <c r="A2937">
        <v>18</v>
      </c>
      <c r="B2937" t="s">
        <v>70</v>
      </c>
      <c r="C2937" s="1">
        <v>42919.513888888891</v>
      </c>
      <c r="D2937">
        <v>3</v>
      </c>
      <c r="E2937" t="s">
        <v>10</v>
      </c>
      <c r="F2937" t="s">
        <v>11</v>
      </c>
      <c r="G2937">
        <v>90</v>
      </c>
      <c r="H2937" t="str">
        <f t="shared" si="229"/>
        <v>AWD</v>
      </c>
      <c r="I2937" s="2">
        <f t="shared" si="226"/>
        <v>2017</v>
      </c>
      <c r="J2937" s="2">
        <f t="shared" si="227"/>
        <v>7</v>
      </c>
      <c r="K2937" t="str">
        <f t="shared" si="228"/>
        <v>Waterjuffer</v>
      </c>
      <c r="L2937" s="25">
        <f t="shared" si="230"/>
        <v>26.142857142857142</v>
      </c>
    </row>
    <row r="2938" spans="1:12" x14ac:dyDescent="0.25">
      <c r="A2938">
        <v>18</v>
      </c>
      <c r="B2938" t="s">
        <v>70</v>
      </c>
      <c r="C2938" s="1">
        <v>42919.513888888891</v>
      </c>
      <c r="D2938">
        <v>3</v>
      </c>
      <c r="E2938" t="s">
        <v>42</v>
      </c>
      <c r="F2938" t="s">
        <v>43</v>
      </c>
      <c r="G2938">
        <v>167</v>
      </c>
      <c r="H2938" t="str">
        <f t="shared" si="229"/>
        <v>AWD</v>
      </c>
      <c r="I2938" s="2">
        <f t="shared" ref="I2938:I3001" si="231">YEAR(C2938)</f>
        <v>2017</v>
      </c>
      <c r="J2938" s="2">
        <f t="shared" ref="J2938:J3001" si="232">MONTH(C2938)</f>
        <v>7</v>
      </c>
      <c r="K2938" t="str">
        <f t="shared" ref="K2938:K3001" si="233">VLOOKUP(E2938,$Q$2:$R$100,2,FALSE)</f>
        <v>Korenbouten</v>
      </c>
      <c r="L2938" s="25">
        <f t="shared" si="230"/>
        <v>26.142857142857142</v>
      </c>
    </row>
    <row r="2939" spans="1:12" x14ac:dyDescent="0.25">
      <c r="A2939">
        <v>18</v>
      </c>
      <c r="B2939" t="s">
        <v>70</v>
      </c>
      <c r="C2939" s="1">
        <v>42919.513888888891</v>
      </c>
      <c r="D2939">
        <v>3</v>
      </c>
      <c r="E2939" t="s">
        <v>14</v>
      </c>
      <c r="F2939" t="s">
        <v>15</v>
      </c>
      <c r="G2939">
        <v>86</v>
      </c>
      <c r="H2939" t="str">
        <f t="shared" si="229"/>
        <v>AWD</v>
      </c>
      <c r="I2939" s="2">
        <f t="shared" si="231"/>
        <v>2017</v>
      </c>
      <c r="J2939" s="2">
        <f t="shared" si="232"/>
        <v>7</v>
      </c>
      <c r="K2939" t="str">
        <f t="shared" si="233"/>
        <v>Waterjuffer</v>
      </c>
      <c r="L2939" s="25">
        <f t="shared" si="230"/>
        <v>26.142857142857142</v>
      </c>
    </row>
    <row r="2940" spans="1:12" x14ac:dyDescent="0.25">
      <c r="A2940">
        <v>18</v>
      </c>
      <c r="B2940" t="s">
        <v>70</v>
      </c>
      <c r="C2940" s="1">
        <v>42919.513888888891</v>
      </c>
      <c r="D2940">
        <v>3</v>
      </c>
      <c r="E2940" t="s">
        <v>34</v>
      </c>
      <c r="F2940" t="s">
        <v>35</v>
      </c>
      <c r="G2940">
        <v>52</v>
      </c>
      <c r="H2940" t="str">
        <f t="shared" si="229"/>
        <v>AWD</v>
      </c>
      <c r="I2940" s="2">
        <f t="shared" si="231"/>
        <v>2017</v>
      </c>
      <c r="J2940" s="2">
        <f t="shared" si="232"/>
        <v>7</v>
      </c>
      <c r="K2940" t="str">
        <f t="shared" si="233"/>
        <v>Pantserjuffers</v>
      </c>
      <c r="L2940" s="25">
        <f t="shared" si="230"/>
        <v>26.142857142857142</v>
      </c>
    </row>
    <row r="2941" spans="1:12" x14ac:dyDescent="0.25">
      <c r="A2941">
        <v>18</v>
      </c>
      <c r="B2941" t="s">
        <v>70</v>
      </c>
      <c r="C2941" s="1">
        <v>42935.583333333336</v>
      </c>
      <c r="D2941">
        <v>4</v>
      </c>
      <c r="E2941" t="s">
        <v>40</v>
      </c>
      <c r="F2941" t="s">
        <v>41</v>
      </c>
      <c r="G2941">
        <v>3</v>
      </c>
      <c r="H2941" t="str">
        <f t="shared" si="229"/>
        <v>AWD</v>
      </c>
      <c r="I2941" s="2">
        <f t="shared" si="231"/>
        <v>2017</v>
      </c>
      <c r="J2941" s="2">
        <f t="shared" si="232"/>
        <v>7</v>
      </c>
      <c r="K2941" t="str">
        <f t="shared" si="233"/>
        <v>Korenbouten</v>
      </c>
      <c r="L2941" s="25">
        <f t="shared" si="230"/>
        <v>28.428571428571427</v>
      </c>
    </row>
    <row r="2942" spans="1:12" x14ac:dyDescent="0.25">
      <c r="A2942">
        <v>18</v>
      </c>
      <c r="B2942" t="s">
        <v>70</v>
      </c>
      <c r="C2942" s="1">
        <v>42935.583333333336</v>
      </c>
      <c r="D2942">
        <v>4</v>
      </c>
      <c r="E2942" t="s">
        <v>42</v>
      </c>
      <c r="F2942" t="s">
        <v>43</v>
      </c>
      <c r="G2942">
        <v>15</v>
      </c>
      <c r="H2942" t="str">
        <f t="shared" si="229"/>
        <v>AWD</v>
      </c>
      <c r="I2942" s="2">
        <f t="shared" si="231"/>
        <v>2017</v>
      </c>
      <c r="J2942" s="2">
        <f t="shared" si="232"/>
        <v>7</v>
      </c>
      <c r="K2942" t="str">
        <f t="shared" si="233"/>
        <v>Korenbouten</v>
      </c>
      <c r="L2942" s="25">
        <f t="shared" si="230"/>
        <v>28.428571428571427</v>
      </c>
    </row>
    <row r="2943" spans="1:12" x14ac:dyDescent="0.25">
      <c r="A2943">
        <v>18</v>
      </c>
      <c r="B2943" t="s">
        <v>70</v>
      </c>
      <c r="C2943" s="1">
        <v>42935.583333333336</v>
      </c>
      <c r="D2943">
        <v>4</v>
      </c>
      <c r="E2943" t="s">
        <v>10</v>
      </c>
      <c r="F2943" t="s">
        <v>11</v>
      </c>
      <c r="G2943">
        <v>2</v>
      </c>
      <c r="H2943" t="str">
        <f t="shared" si="229"/>
        <v>AWD</v>
      </c>
      <c r="I2943" s="2">
        <f t="shared" si="231"/>
        <v>2017</v>
      </c>
      <c r="J2943" s="2">
        <f t="shared" si="232"/>
        <v>7</v>
      </c>
      <c r="K2943" t="str">
        <f t="shared" si="233"/>
        <v>Waterjuffer</v>
      </c>
      <c r="L2943" s="25">
        <f t="shared" si="230"/>
        <v>28.428571428571427</v>
      </c>
    </row>
    <row r="2944" spans="1:12" x14ac:dyDescent="0.25">
      <c r="A2944">
        <v>18</v>
      </c>
      <c r="B2944" t="s">
        <v>70</v>
      </c>
      <c r="C2944" s="1">
        <v>42935.583333333336</v>
      </c>
      <c r="D2944">
        <v>4</v>
      </c>
      <c r="E2944" t="s">
        <v>14</v>
      </c>
      <c r="F2944" t="s">
        <v>15</v>
      </c>
      <c r="G2944">
        <v>33</v>
      </c>
      <c r="H2944" t="str">
        <f t="shared" si="229"/>
        <v>AWD</v>
      </c>
      <c r="I2944" s="2">
        <f t="shared" si="231"/>
        <v>2017</v>
      </c>
      <c r="J2944" s="2">
        <f t="shared" si="232"/>
        <v>7</v>
      </c>
      <c r="K2944" t="str">
        <f t="shared" si="233"/>
        <v>Waterjuffer</v>
      </c>
      <c r="L2944" s="25">
        <f t="shared" si="230"/>
        <v>28.428571428571427</v>
      </c>
    </row>
    <row r="2945" spans="1:12" x14ac:dyDescent="0.25">
      <c r="A2945">
        <v>18</v>
      </c>
      <c r="B2945" t="s">
        <v>70</v>
      </c>
      <c r="C2945" s="1">
        <v>42935.583333333336</v>
      </c>
      <c r="D2945">
        <v>4</v>
      </c>
      <c r="E2945" t="s">
        <v>20</v>
      </c>
      <c r="F2945" t="s">
        <v>21</v>
      </c>
      <c r="G2945">
        <v>1</v>
      </c>
      <c r="H2945" t="str">
        <f t="shared" si="229"/>
        <v>AWD</v>
      </c>
      <c r="I2945" s="2">
        <f t="shared" si="231"/>
        <v>2017</v>
      </c>
      <c r="J2945" s="2">
        <f t="shared" si="232"/>
        <v>7</v>
      </c>
      <c r="K2945" t="str">
        <f t="shared" si="233"/>
        <v>Waterjuffer</v>
      </c>
      <c r="L2945" s="25">
        <f t="shared" si="230"/>
        <v>28.428571428571427</v>
      </c>
    </row>
    <row r="2946" spans="1:12" x14ac:dyDescent="0.25">
      <c r="A2946">
        <v>18</v>
      </c>
      <c r="B2946" t="s">
        <v>70</v>
      </c>
      <c r="C2946" s="1">
        <v>42935.583333333336</v>
      </c>
      <c r="D2946">
        <v>4</v>
      </c>
      <c r="E2946" t="s">
        <v>61</v>
      </c>
      <c r="F2946" t="s">
        <v>62</v>
      </c>
      <c r="G2946">
        <v>9</v>
      </c>
      <c r="H2946" t="str">
        <f t="shared" ref="H2946:H3009" si="234">VLOOKUP(A2946,$N$2:$O$51,2,FALSE)</f>
        <v>AWD</v>
      </c>
      <c r="I2946" s="2">
        <f t="shared" si="231"/>
        <v>2017</v>
      </c>
      <c r="J2946" s="2">
        <f t="shared" si="232"/>
        <v>7</v>
      </c>
      <c r="K2946" t="str">
        <f t="shared" si="233"/>
        <v>Waterjuffer</v>
      </c>
      <c r="L2946" s="25">
        <f t="shared" si="230"/>
        <v>28.428571428571427</v>
      </c>
    </row>
    <row r="2947" spans="1:12" x14ac:dyDescent="0.25">
      <c r="A2947">
        <v>18</v>
      </c>
      <c r="B2947" t="s">
        <v>70</v>
      </c>
      <c r="C2947" s="1">
        <v>42935.583333333336</v>
      </c>
      <c r="D2947">
        <v>5</v>
      </c>
      <c r="E2947" t="s">
        <v>26</v>
      </c>
      <c r="F2947" t="s">
        <v>27</v>
      </c>
      <c r="G2947">
        <v>1</v>
      </c>
      <c r="H2947" t="str">
        <f t="shared" si="234"/>
        <v>AWD</v>
      </c>
      <c r="I2947" s="2">
        <f t="shared" si="231"/>
        <v>2017</v>
      </c>
      <c r="J2947" s="2">
        <f t="shared" si="232"/>
        <v>7</v>
      </c>
      <c r="K2947" t="str">
        <f t="shared" si="233"/>
        <v>Glazenmakers</v>
      </c>
      <c r="L2947" s="25">
        <f t="shared" ref="L2947:L3010" si="235">(ROUNDDOWN(C2947-DATE(I2947,1,1),0))/7</f>
        <v>28.428571428571427</v>
      </c>
    </row>
    <row r="2948" spans="1:12" x14ac:dyDescent="0.25">
      <c r="A2948">
        <v>18</v>
      </c>
      <c r="B2948" t="s">
        <v>70</v>
      </c>
      <c r="C2948" s="1">
        <v>42935.583333333336</v>
      </c>
      <c r="D2948">
        <v>5</v>
      </c>
      <c r="E2948" t="s">
        <v>18</v>
      </c>
      <c r="F2948" t="s">
        <v>19</v>
      </c>
      <c r="G2948">
        <v>5</v>
      </c>
      <c r="H2948" t="str">
        <f t="shared" si="234"/>
        <v>AWD</v>
      </c>
      <c r="I2948" s="2">
        <f t="shared" si="231"/>
        <v>2017</v>
      </c>
      <c r="J2948" s="2">
        <f t="shared" si="232"/>
        <v>7</v>
      </c>
      <c r="K2948" t="str">
        <f t="shared" si="233"/>
        <v>Korenbouten</v>
      </c>
      <c r="L2948" s="25">
        <f t="shared" si="235"/>
        <v>28.428571428571427</v>
      </c>
    </row>
    <row r="2949" spans="1:12" x14ac:dyDescent="0.25">
      <c r="A2949">
        <v>18</v>
      </c>
      <c r="B2949" t="s">
        <v>70</v>
      </c>
      <c r="C2949" s="1">
        <v>42935.583333333336</v>
      </c>
      <c r="D2949">
        <v>5</v>
      </c>
      <c r="E2949" t="s">
        <v>61</v>
      </c>
      <c r="F2949" t="s">
        <v>62</v>
      </c>
      <c r="G2949">
        <v>18</v>
      </c>
      <c r="H2949" t="str">
        <f t="shared" si="234"/>
        <v>AWD</v>
      </c>
      <c r="I2949" s="2">
        <f t="shared" si="231"/>
        <v>2017</v>
      </c>
      <c r="J2949" s="2">
        <f t="shared" si="232"/>
        <v>7</v>
      </c>
      <c r="K2949" t="str">
        <f t="shared" si="233"/>
        <v>Waterjuffer</v>
      </c>
      <c r="L2949" s="25">
        <f t="shared" si="235"/>
        <v>28.428571428571427</v>
      </c>
    </row>
    <row r="2950" spans="1:12" x14ac:dyDescent="0.25">
      <c r="A2950">
        <v>18</v>
      </c>
      <c r="B2950" t="s">
        <v>70</v>
      </c>
      <c r="C2950" s="1">
        <v>42935.583333333336</v>
      </c>
      <c r="D2950">
        <v>5</v>
      </c>
      <c r="E2950" t="s">
        <v>14</v>
      </c>
      <c r="F2950" t="s">
        <v>15</v>
      </c>
      <c r="G2950">
        <v>71</v>
      </c>
      <c r="H2950" t="str">
        <f t="shared" si="234"/>
        <v>AWD</v>
      </c>
      <c r="I2950" s="2">
        <f t="shared" si="231"/>
        <v>2017</v>
      </c>
      <c r="J2950" s="2">
        <f t="shared" si="232"/>
        <v>7</v>
      </c>
      <c r="K2950" t="str">
        <f t="shared" si="233"/>
        <v>Waterjuffer</v>
      </c>
      <c r="L2950" s="25">
        <f t="shared" si="235"/>
        <v>28.428571428571427</v>
      </c>
    </row>
    <row r="2951" spans="1:12" x14ac:dyDescent="0.25">
      <c r="A2951">
        <v>18</v>
      </c>
      <c r="B2951" t="s">
        <v>70</v>
      </c>
      <c r="C2951" s="1">
        <v>42935.583333333336</v>
      </c>
      <c r="D2951">
        <v>5</v>
      </c>
      <c r="E2951" t="s">
        <v>10</v>
      </c>
      <c r="F2951" t="s">
        <v>11</v>
      </c>
      <c r="G2951">
        <v>10</v>
      </c>
      <c r="H2951" t="str">
        <f t="shared" si="234"/>
        <v>AWD</v>
      </c>
      <c r="I2951" s="2">
        <f t="shared" si="231"/>
        <v>2017</v>
      </c>
      <c r="J2951" s="2">
        <f t="shared" si="232"/>
        <v>7</v>
      </c>
      <c r="K2951" t="str">
        <f t="shared" si="233"/>
        <v>Waterjuffer</v>
      </c>
      <c r="L2951" s="25">
        <f t="shared" si="235"/>
        <v>28.428571428571427</v>
      </c>
    </row>
    <row r="2952" spans="1:12" x14ac:dyDescent="0.25">
      <c r="A2952">
        <v>18</v>
      </c>
      <c r="B2952" t="s">
        <v>70</v>
      </c>
      <c r="C2952" s="1">
        <v>42935.583333333336</v>
      </c>
      <c r="D2952">
        <v>5</v>
      </c>
      <c r="E2952" t="s">
        <v>48</v>
      </c>
      <c r="F2952" t="s">
        <v>49</v>
      </c>
      <c r="G2952">
        <v>2</v>
      </c>
      <c r="H2952" t="str">
        <f t="shared" si="234"/>
        <v>AWD</v>
      </c>
      <c r="I2952" s="2">
        <f t="shared" si="231"/>
        <v>2017</v>
      </c>
      <c r="J2952" s="2">
        <f t="shared" si="232"/>
        <v>7</v>
      </c>
      <c r="K2952" t="str">
        <f t="shared" si="233"/>
        <v>Glazenmakers</v>
      </c>
      <c r="L2952" s="25">
        <f t="shared" si="235"/>
        <v>28.428571428571427</v>
      </c>
    </row>
    <row r="2953" spans="1:12" x14ac:dyDescent="0.25">
      <c r="A2953">
        <v>18</v>
      </c>
      <c r="B2953" t="s">
        <v>70</v>
      </c>
      <c r="C2953" s="1">
        <v>42935.583333333336</v>
      </c>
      <c r="D2953">
        <v>5</v>
      </c>
      <c r="E2953" t="s">
        <v>40</v>
      </c>
      <c r="F2953" t="s">
        <v>41</v>
      </c>
      <c r="G2953">
        <v>6</v>
      </c>
      <c r="H2953" t="str">
        <f t="shared" si="234"/>
        <v>AWD</v>
      </c>
      <c r="I2953" s="2">
        <f t="shared" si="231"/>
        <v>2017</v>
      </c>
      <c r="J2953" s="2">
        <f t="shared" si="232"/>
        <v>7</v>
      </c>
      <c r="K2953" t="str">
        <f t="shared" si="233"/>
        <v>Korenbouten</v>
      </c>
      <c r="L2953" s="25">
        <f t="shared" si="235"/>
        <v>28.428571428571427</v>
      </c>
    </row>
    <row r="2954" spans="1:12" x14ac:dyDescent="0.25">
      <c r="A2954">
        <v>18</v>
      </c>
      <c r="B2954" t="s">
        <v>70</v>
      </c>
      <c r="C2954" s="1">
        <v>42935.583333333336</v>
      </c>
      <c r="D2954">
        <v>5</v>
      </c>
      <c r="E2954" t="s">
        <v>42</v>
      </c>
      <c r="F2954" t="s">
        <v>43</v>
      </c>
      <c r="G2954">
        <v>6</v>
      </c>
      <c r="H2954" t="str">
        <f t="shared" si="234"/>
        <v>AWD</v>
      </c>
      <c r="I2954" s="2">
        <f t="shared" si="231"/>
        <v>2017</v>
      </c>
      <c r="J2954" s="2">
        <f t="shared" si="232"/>
        <v>7</v>
      </c>
      <c r="K2954" t="str">
        <f t="shared" si="233"/>
        <v>Korenbouten</v>
      </c>
      <c r="L2954" s="25">
        <f t="shared" si="235"/>
        <v>28.428571428571427</v>
      </c>
    </row>
    <row r="2955" spans="1:12" x14ac:dyDescent="0.25">
      <c r="A2955">
        <v>18</v>
      </c>
      <c r="B2955" t="s">
        <v>70</v>
      </c>
      <c r="C2955" s="1">
        <v>42935.583333333336</v>
      </c>
      <c r="D2955">
        <v>3</v>
      </c>
      <c r="E2955" t="s">
        <v>40</v>
      </c>
      <c r="F2955" t="s">
        <v>41</v>
      </c>
      <c r="G2955">
        <v>30</v>
      </c>
      <c r="H2955" t="str">
        <f t="shared" si="234"/>
        <v>AWD</v>
      </c>
      <c r="I2955" s="2">
        <f t="shared" si="231"/>
        <v>2017</v>
      </c>
      <c r="J2955" s="2">
        <f t="shared" si="232"/>
        <v>7</v>
      </c>
      <c r="K2955" t="str">
        <f t="shared" si="233"/>
        <v>Korenbouten</v>
      </c>
      <c r="L2955" s="25">
        <f t="shared" si="235"/>
        <v>28.428571428571427</v>
      </c>
    </row>
    <row r="2956" spans="1:12" x14ac:dyDescent="0.25">
      <c r="A2956">
        <v>18</v>
      </c>
      <c r="B2956" t="s">
        <v>70</v>
      </c>
      <c r="C2956" s="1">
        <v>42935.583333333336</v>
      </c>
      <c r="D2956">
        <v>3</v>
      </c>
      <c r="E2956" t="s">
        <v>32</v>
      </c>
      <c r="F2956" t="s">
        <v>33</v>
      </c>
      <c r="G2956">
        <v>1</v>
      </c>
      <c r="H2956" t="str">
        <f t="shared" si="234"/>
        <v>AWD</v>
      </c>
      <c r="I2956" s="2">
        <f t="shared" si="231"/>
        <v>2017</v>
      </c>
      <c r="J2956" s="2">
        <f t="shared" si="232"/>
        <v>7</v>
      </c>
      <c r="K2956" t="str">
        <f t="shared" si="233"/>
        <v>Korenbouten</v>
      </c>
      <c r="L2956" s="25">
        <f t="shared" si="235"/>
        <v>28.428571428571427</v>
      </c>
    </row>
    <row r="2957" spans="1:12" x14ac:dyDescent="0.25">
      <c r="A2957">
        <v>18</v>
      </c>
      <c r="B2957" t="s">
        <v>70</v>
      </c>
      <c r="C2957" s="1">
        <v>42935.583333333336</v>
      </c>
      <c r="D2957">
        <v>3</v>
      </c>
      <c r="E2957" t="s">
        <v>18</v>
      </c>
      <c r="F2957" t="s">
        <v>19</v>
      </c>
      <c r="G2957">
        <v>1</v>
      </c>
      <c r="H2957" t="str">
        <f t="shared" si="234"/>
        <v>AWD</v>
      </c>
      <c r="I2957" s="2">
        <f t="shared" si="231"/>
        <v>2017</v>
      </c>
      <c r="J2957" s="2">
        <f t="shared" si="232"/>
        <v>7</v>
      </c>
      <c r="K2957" t="str">
        <f t="shared" si="233"/>
        <v>Korenbouten</v>
      </c>
      <c r="L2957" s="25">
        <f t="shared" si="235"/>
        <v>28.428571428571427</v>
      </c>
    </row>
    <row r="2958" spans="1:12" x14ac:dyDescent="0.25">
      <c r="A2958">
        <v>18</v>
      </c>
      <c r="B2958" t="s">
        <v>70</v>
      </c>
      <c r="C2958" s="1">
        <v>42935.583333333336</v>
      </c>
      <c r="D2958">
        <v>3</v>
      </c>
      <c r="E2958" t="s">
        <v>26</v>
      </c>
      <c r="F2958" t="s">
        <v>27</v>
      </c>
      <c r="G2958">
        <v>2</v>
      </c>
      <c r="H2958" t="str">
        <f t="shared" si="234"/>
        <v>AWD</v>
      </c>
      <c r="I2958" s="2">
        <f t="shared" si="231"/>
        <v>2017</v>
      </c>
      <c r="J2958" s="2">
        <f t="shared" si="232"/>
        <v>7</v>
      </c>
      <c r="K2958" t="str">
        <f t="shared" si="233"/>
        <v>Glazenmakers</v>
      </c>
      <c r="L2958" s="25">
        <f t="shared" si="235"/>
        <v>28.428571428571427</v>
      </c>
    </row>
    <row r="2959" spans="1:12" x14ac:dyDescent="0.25">
      <c r="A2959">
        <v>18</v>
      </c>
      <c r="B2959" t="s">
        <v>70</v>
      </c>
      <c r="C2959" s="1">
        <v>42935.583333333336</v>
      </c>
      <c r="D2959">
        <v>3</v>
      </c>
      <c r="E2959" t="s">
        <v>61</v>
      </c>
      <c r="F2959" t="s">
        <v>62</v>
      </c>
      <c r="G2959">
        <v>13</v>
      </c>
      <c r="H2959" t="str">
        <f t="shared" si="234"/>
        <v>AWD</v>
      </c>
      <c r="I2959" s="2">
        <f t="shared" si="231"/>
        <v>2017</v>
      </c>
      <c r="J2959" s="2">
        <f t="shared" si="232"/>
        <v>7</v>
      </c>
      <c r="K2959" t="str">
        <f t="shared" si="233"/>
        <v>Waterjuffer</v>
      </c>
      <c r="L2959" s="25">
        <f t="shared" si="235"/>
        <v>28.428571428571427</v>
      </c>
    </row>
    <row r="2960" spans="1:12" x14ac:dyDescent="0.25">
      <c r="A2960">
        <v>18</v>
      </c>
      <c r="B2960" t="s">
        <v>70</v>
      </c>
      <c r="C2960" s="1">
        <v>42935.583333333336</v>
      </c>
      <c r="D2960">
        <v>3</v>
      </c>
      <c r="E2960" t="s">
        <v>34</v>
      </c>
      <c r="F2960" t="s">
        <v>35</v>
      </c>
      <c r="G2960">
        <v>45</v>
      </c>
      <c r="H2960" t="str">
        <f t="shared" si="234"/>
        <v>AWD</v>
      </c>
      <c r="I2960" s="2">
        <f t="shared" si="231"/>
        <v>2017</v>
      </c>
      <c r="J2960" s="2">
        <f t="shared" si="232"/>
        <v>7</v>
      </c>
      <c r="K2960" t="str">
        <f t="shared" si="233"/>
        <v>Pantserjuffers</v>
      </c>
      <c r="L2960" s="25">
        <f t="shared" si="235"/>
        <v>28.428571428571427</v>
      </c>
    </row>
    <row r="2961" spans="1:12" x14ac:dyDescent="0.25">
      <c r="A2961">
        <v>18</v>
      </c>
      <c r="B2961" t="s">
        <v>70</v>
      </c>
      <c r="C2961" s="1">
        <v>42935.583333333336</v>
      </c>
      <c r="D2961">
        <v>3</v>
      </c>
      <c r="E2961" t="s">
        <v>10</v>
      </c>
      <c r="F2961" t="s">
        <v>11</v>
      </c>
      <c r="G2961">
        <v>61</v>
      </c>
      <c r="H2961" t="str">
        <f t="shared" si="234"/>
        <v>AWD</v>
      </c>
      <c r="I2961" s="2">
        <f t="shared" si="231"/>
        <v>2017</v>
      </c>
      <c r="J2961" s="2">
        <f t="shared" si="232"/>
        <v>7</v>
      </c>
      <c r="K2961" t="str">
        <f t="shared" si="233"/>
        <v>Waterjuffer</v>
      </c>
      <c r="L2961" s="25">
        <f t="shared" si="235"/>
        <v>28.428571428571427</v>
      </c>
    </row>
    <row r="2962" spans="1:12" x14ac:dyDescent="0.25">
      <c r="A2962">
        <v>18</v>
      </c>
      <c r="B2962" t="s">
        <v>70</v>
      </c>
      <c r="C2962" s="1">
        <v>42935.583333333336</v>
      </c>
      <c r="D2962">
        <v>3</v>
      </c>
      <c r="E2962" t="s">
        <v>42</v>
      </c>
      <c r="F2962" t="s">
        <v>43</v>
      </c>
      <c r="G2962">
        <v>41</v>
      </c>
      <c r="H2962" t="str">
        <f t="shared" si="234"/>
        <v>AWD</v>
      </c>
      <c r="I2962" s="2">
        <f t="shared" si="231"/>
        <v>2017</v>
      </c>
      <c r="J2962" s="2">
        <f t="shared" si="232"/>
        <v>7</v>
      </c>
      <c r="K2962" t="str">
        <f t="shared" si="233"/>
        <v>Korenbouten</v>
      </c>
      <c r="L2962" s="25">
        <f t="shared" si="235"/>
        <v>28.428571428571427</v>
      </c>
    </row>
    <row r="2963" spans="1:12" x14ac:dyDescent="0.25">
      <c r="A2963">
        <v>18</v>
      </c>
      <c r="B2963" t="s">
        <v>70</v>
      </c>
      <c r="C2963" s="1">
        <v>42935.583333333336</v>
      </c>
      <c r="D2963">
        <v>3</v>
      </c>
      <c r="E2963" t="s">
        <v>14</v>
      </c>
      <c r="F2963" t="s">
        <v>15</v>
      </c>
      <c r="G2963">
        <v>42</v>
      </c>
      <c r="H2963" t="str">
        <f t="shared" si="234"/>
        <v>AWD</v>
      </c>
      <c r="I2963" s="2">
        <f t="shared" si="231"/>
        <v>2017</v>
      </c>
      <c r="J2963" s="2">
        <f t="shared" si="232"/>
        <v>7</v>
      </c>
      <c r="K2963" t="str">
        <f t="shared" si="233"/>
        <v>Waterjuffer</v>
      </c>
      <c r="L2963" s="25">
        <f t="shared" si="235"/>
        <v>28.428571428571427</v>
      </c>
    </row>
    <row r="2964" spans="1:12" x14ac:dyDescent="0.25">
      <c r="A2964">
        <v>18</v>
      </c>
      <c r="B2964" t="s">
        <v>70</v>
      </c>
      <c r="C2964" s="1">
        <v>42935.583333333336</v>
      </c>
      <c r="D2964">
        <v>3</v>
      </c>
      <c r="E2964" t="s">
        <v>48</v>
      </c>
      <c r="F2964" t="s">
        <v>49</v>
      </c>
      <c r="G2964">
        <v>1</v>
      </c>
      <c r="H2964" t="str">
        <f t="shared" si="234"/>
        <v>AWD</v>
      </c>
      <c r="I2964" s="2">
        <f t="shared" si="231"/>
        <v>2017</v>
      </c>
      <c r="J2964" s="2">
        <f t="shared" si="232"/>
        <v>7</v>
      </c>
      <c r="K2964" t="str">
        <f t="shared" si="233"/>
        <v>Glazenmakers</v>
      </c>
      <c r="L2964" s="25">
        <f t="shared" si="235"/>
        <v>28.428571428571427</v>
      </c>
    </row>
    <row r="2965" spans="1:12" x14ac:dyDescent="0.25">
      <c r="A2965">
        <v>18</v>
      </c>
      <c r="B2965" t="s">
        <v>70</v>
      </c>
      <c r="C2965" s="1">
        <v>42949.59375</v>
      </c>
      <c r="D2965">
        <v>4</v>
      </c>
      <c r="E2965" t="s">
        <v>10</v>
      </c>
      <c r="F2965" t="s">
        <v>11</v>
      </c>
      <c r="G2965">
        <v>14</v>
      </c>
      <c r="H2965" t="str">
        <f t="shared" si="234"/>
        <v>AWD</v>
      </c>
      <c r="I2965" s="2">
        <f t="shared" si="231"/>
        <v>2017</v>
      </c>
      <c r="J2965" s="2">
        <f t="shared" si="232"/>
        <v>8</v>
      </c>
      <c r="K2965" t="str">
        <f t="shared" si="233"/>
        <v>Waterjuffer</v>
      </c>
      <c r="L2965" s="25">
        <f t="shared" si="235"/>
        <v>30.428571428571427</v>
      </c>
    </row>
    <row r="2966" spans="1:12" x14ac:dyDescent="0.25">
      <c r="A2966">
        <v>18</v>
      </c>
      <c r="B2966" t="s">
        <v>70</v>
      </c>
      <c r="C2966" s="1">
        <v>42949.59375</v>
      </c>
      <c r="D2966">
        <v>4</v>
      </c>
      <c r="E2966" t="s">
        <v>14</v>
      </c>
      <c r="F2966" t="s">
        <v>15</v>
      </c>
      <c r="G2966">
        <v>27</v>
      </c>
      <c r="H2966" t="str">
        <f t="shared" si="234"/>
        <v>AWD</v>
      </c>
      <c r="I2966" s="2">
        <f t="shared" si="231"/>
        <v>2017</v>
      </c>
      <c r="J2966" s="2">
        <f t="shared" si="232"/>
        <v>8</v>
      </c>
      <c r="K2966" t="str">
        <f t="shared" si="233"/>
        <v>Waterjuffer</v>
      </c>
      <c r="L2966" s="25">
        <f t="shared" si="235"/>
        <v>30.428571428571427</v>
      </c>
    </row>
    <row r="2967" spans="1:12" x14ac:dyDescent="0.25">
      <c r="A2967">
        <v>18</v>
      </c>
      <c r="B2967" t="s">
        <v>70</v>
      </c>
      <c r="C2967" s="1">
        <v>42949.59375</v>
      </c>
      <c r="D2967">
        <v>4</v>
      </c>
      <c r="E2967" t="s">
        <v>61</v>
      </c>
      <c r="F2967" t="s">
        <v>62</v>
      </c>
      <c r="G2967">
        <v>4</v>
      </c>
      <c r="H2967" t="str">
        <f t="shared" si="234"/>
        <v>AWD</v>
      </c>
      <c r="I2967" s="2">
        <f t="shared" si="231"/>
        <v>2017</v>
      </c>
      <c r="J2967" s="2">
        <f t="shared" si="232"/>
        <v>8</v>
      </c>
      <c r="K2967" t="str">
        <f t="shared" si="233"/>
        <v>Waterjuffer</v>
      </c>
      <c r="L2967" s="25">
        <f t="shared" si="235"/>
        <v>30.428571428571427</v>
      </c>
    </row>
    <row r="2968" spans="1:12" x14ac:dyDescent="0.25">
      <c r="A2968">
        <v>18</v>
      </c>
      <c r="B2968" t="s">
        <v>70</v>
      </c>
      <c r="C2968" s="1">
        <v>42949.59375</v>
      </c>
      <c r="D2968">
        <v>4</v>
      </c>
      <c r="E2968" t="s">
        <v>40</v>
      </c>
      <c r="F2968" t="s">
        <v>41</v>
      </c>
      <c r="G2968">
        <v>2</v>
      </c>
      <c r="H2968" t="str">
        <f t="shared" si="234"/>
        <v>AWD</v>
      </c>
      <c r="I2968" s="2">
        <f t="shared" si="231"/>
        <v>2017</v>
      </c>
      <c r="J2968" s="2">
        <f t="shared" si="232"/>
        <v>8</v>
      </c>
      <c r="K2968" t="str">
        <f t="shared" si="233"/>
        <v>Korenbouten</v>
      </c>
      <c r="L2968" s="25">
        <f t="shared" si="235"/>
        <v>30.428571428571427</v>
      </c>
    </row>
    <row r="2969" spans="1:12" x14ac:dyDescent="0.25">
      <c r="A2969">
        <v>18</v>
      </c>
      <c r="B2969" t="s">
        <v>70</v>
      </c>
      <c r="C2969" s="1">
        <v>42949.59375</v>
      </c>
      <c r="D2969">
        <v>5</v>
      </c>
      <c r="E2969" t="s">
        <v>34</v>
      </c>
      <c r="F2969" t="s">
        <v>35</v>
      </c>
      <c r="G2969">
        <v>1</v>
      </c>
      <c r="H2969" t="str">
        <f t="shared" si="234"/>
        <v>AWD</v>
      </c>
      <c r="I2969" s="2">
        <f t="shared" si="231"/>
        <v>2017</v>
      </c>
      <c r="J2969" s="2">
        <f t="shared" si="232"/>
        <v>8</v>
      </c>
      <c r="K2969" t="str">
        <f t="shared" si="233"/>
        <v>Pantserjuffers</v>
      </c>
      <c r="L2969" s="25">
        <f t="shared" si="235"/>
        <v>30.428571428571427</v>
      </c>
    </row>
    <row r="2970" spans="1:12" x14ac:dyDescent="0.25">
      <c r="A2970">
        <v>18</v>
      </c>
      <c r="B2970" t="s">
        <v>70</v>
      </c>
      <c r="C2970" s="1">
        <v>42949.59375</v>
      </c>
      <c r="D2970">
        <v>5</v>
      </c>
      <c r="E2970" t="s">
        <v>10</v>
      </c>
      <c r="F2970" t="s">
        <v>11</v>
      </c>
      <c r="G2970">
        <v>12</v>
      </c>
      <c r="H2970" t="str">
        <f t="shared" si="234"/>
        <v>AWD</v>
      </c>
      <c r="I2970" s="2">
        <f t="shared" si="231"/>
        <v>2017</v>
      </c>
      <c r="J2970" s="2">
        <f t="shared" si="232"/>
        <v>8</v>
      </c>
      <c r="K2970" t="str">
        <f t="shared" si="233"/>
        <v>Waterjuffer</v>
      </c>
      <c r="L2970" s="25">
        <f t="shared" si="235"/>
        <v>30.428571428571427</v>
      </c>
    </row>
    <row r="2971" spans="1:12" x14ac:dyDescent="0.25">
      <c r="A2971">
        <v>18</v>
      </c>
      <c r="B2971" t="s">
        <v>70</v>
      </c>
      <c r="C2971" s="1">
        <v>42949.59375</v>
      </c>
      <c r="D2971">
        <v>5</v>
      </c>
      <c r="E2971" t="s">
        <v>14</v>
      </c>
      <c r="F2971" t="s">
        <v>15</v>
      </c>
      <c r="G2971">
        <v>92</v>
      </c>
      <c r="H2971" t="str">
        <f t="shared" si="234"/>
        <v>AWD</v>
      </c>
      <c r="I2971" s="2">
        <f t="shared" si="231"/>
        <v>2017</v>
      </c>
      <c r="J2971" s="2">
        <f t="shared" si="232"/>
        <v>8</v>
      </c>
      <c r="K2971" t="str">
        <f t="shared" si="233"/>
        <v>Waterjuffer</v>
      </c>
      <c r="L2971" s="25">
        <f t="shared" si="235"/>
        <v>30.428571428571427</v>
      </c>
    </row>
    <row r="2972" spans="1:12" x14ac:dyDescent="0.25">
      <c r="A2972">
        <v>18</v>
      </c>
      <c r="B2972" t="s">
        <v>70</v>
      </c>
      <c r="C2972" s="1">
        <v>42949.59375</v>
      </c>
      <c r="D2972">
        <v>5</v>
      </c>
      <c r="E2972" t="s">
        <v>61</v>
      </c>
      <c r="F2972" t="s">
        <v>62</v>
      </c>
      <c r="G2972">
        <v>4</v>
      </c>
      <c r="H2972" t="str">
        <f t="shared" si="234"/>
        <v>AWD</v>
      </c>
      <c r="I2972" s="2">
        <f t="shared" si="231"/>
        <v>2017</v>
      </c>
      <c r="J2972" s="2">
        <f t="shared" si="232"/>
        <v>8</v>
      </c>
      <c r="K2972" t="str">
        <f t="shared" si="233"/>
        <v>Waterjuffer</v>
      </c>
      <c r="L2972" s="25">
        <f t="shared" si="235"/>
        <v>30.428571428571427</v>
      </c>
    </row>
    <row r="2973" spans="1:12" x14ac:dyDescent="0.25">
      <c r="A2973">
        <v>18</v>
      </c>
      <c r="B2973" t="s">
        <v>70</v>
      </c>
      <c r="C2973" s="1">
        <v>42949.59375</v>
      </c>
      <c r="D2973">
        <v>5</v>
      </c>
      <c r="E2973" t="s">
        <v>26</v>
      </c>
      <c r="F2973" t="s">
        <v>27</v>
      </c>
      <c r="G2973">
        <v>1</v>
      </c>
      <c r="H2973" t="str">
        <f t="shared" si="234"/>
        <v>AWD</v>
      </c>
      <c r="I2973" s="2">
        <f t="shared" si="231"/>
        <v>2017</v>
      </c>
      <c r="J2973" s="2">
        <f t="shared" si="232"/>
        <v>8</v>
      </c>
      <c r="K2973" t="str">
        <f t="shared" si="233"/>
        <v>Glazenmakers</v>
      </c>
      <c r="L2973" s="25">
        <f t="shared" si="235"/>
        <v>30.428571428571427</v>
      </c>
    </row>
    <row r="2974" spans="1:12" x14ac:dyDescent="0.25">
      <c r="A2974">
        <v>18</v>
      </c>
      <c r="B2974" t="s">
        <v>70</v>
      </c>
      <c r="C2974" s="1">
        <v>42949.59375</v>
      </c>
      <c r="D2974">
        <v>5</v>
      </c>
      <c r="E2974" t="s">
        <v>18</v>
      </c>
      <c r="F2974" t="s">
        <v>19</v>
      </c>
      <c r="G2974">
        <v>1</v>
      </c>
      <c r="H2974" t="str">
        <f t="shared" si="234"/>
        <v>AWD</v>
      </c>
      <c r="I2974" s="2">
        <f t="shared" si="231"/>
        <v>2017</v>
      </c>
      <c r="J2974" s="2">
        <f t="shared" si="232"/>
        <v>8</v>
      </c>
      <c r="K2974" t="str">
        <f t="shared" si="233"/>
        <v>Korenbouten</v>
      </c>
      <c r="L2974" s="25">
        <f t="shared" si="235"/>
        <v>30.428571428571427</v>
      </c>
    </row>
    <row r="2975" spans="1:12" x14ac:dyDescent="0.25">
      <c r="A2975">
        <v>18</v>
      </c>
      <c r="B2975" t="s">
        <v>70</v>
      </c>
      <c r="C2975" s="1">
        <v>42949.59375</v>
      </c>
      <c r="D2975">
        <v>5</v>
      </c>
      <c r="E2975" t="s">
        <v>40</v>
      </c>
      <c r="F2975" t="s">
        <v>41</v>
      </c>
      <c r="G2975">
        <v>1</v>
      </c>
      <c r="H2975" t="str">
        <f t="shared" si="234"/>
        <v>AWD</v>
      </c>
      <c r="I2975" s="2">
        <f t="shared" si="231"/>
        <v>2017</v>
      </c>
      <c r="J2975" s="2">
        <f t="shared" si="232"/>
        <v>8</v>
      </c>
      <c r="K2975" t="str">
        <f t="shared" si="233"/>
        <v>Korenbouten</v>
      </c>
      <c r="L2975" s="25">
        <f t="shared" si="235"/>
        <v>30.428571428571427</v>
      </c>
    </row>
    <row r="2976" spans="1:12" x14ac:dyDescent="0.25">
      <c r="A2976">
        <v>18</v>
      </c>
      <c r="B2976" t="s">
        <v>70</v>
      </c>
      <c r="C2976" s="1">
        <v>42949.59375</v>
      </c>
      <c r="D2976">
        <v>5</v>
      </c>
      <c r="E2976" t="s">
        <v>32</v>
      </c>
      <c r="F2976" t="s">
        <v>33</v>
      </c>
      <c r="G2976">
        <v>3</v>
      </c>
      <c r="H2976" t="str">
        <f t="shared" si="234"/>
        <v>AWD</v>
      </c>
      <c r="I2976" s="2">
        <f t="shared" si="231"/>
        <v>2017</v>
      </c>
      <c r="J2976" s="2">
        <f t="shared" si="232"/>
        <v>8</v>
      </c>
      <c r="K2976" t="str">
        <f t="shared" si="233"/>
        <v>Korenbouten</v>
      </c>
      <c r="L2976" s="25">
        <f t="shared" si="235"/>
        <v>30.428571428571427</v>
      </c>
    </row>
    <row r="2977" spans="1:12" x14ac:dyDescent="0.25">
      <c r="A2977">
        <v>18</v>
      </c>
      <c r="B2977" t="s">
        <v>70</v>
      </c>
      <c r="C2977" s="1">
        <v>42949.59375</v>
      </c>
      <c r="D2977">
        <v>5</v>
      </c>
      <c r="E2977" t="s">
        <v>55</v>
      </c>
      <c r="F2977" t="s">
        <v>56</v>
      </c>
      <c r="G2977">
        <v>5</v>
      </c>
      <c r="H2977" t="str">
        <f t="shared" si="234"/>
        <v>AWD</v>
      </c>
      <c r="I2977" s="2">
        <f t="shared" si="231"/>
        <v>2017</v>
      </c>
      <c r="J2977" s="2">
        <f t="shared" si="232"/>
        <v>8</v>
      </c>
      <c r="K2977" t="str">
        <f t="shared" si="233"/>
        <v>Korenbouten</v>
      </c>
      <c r="L2977" s="25">
        <f t="shared" si="235"/>
        <v>30.428571428571427</v>
      </c>
    </row>
    <row r="2978" spans="1:12" x14ac:dyDescent="0.25">
      <c r="A2978">
        <v>18</v>
      </c>
      <c r="B2978" t="s">
        <v>70</v>
      </c>
      <c r="C2978" s="1">
        <v>42949.59375</v>
      </c>
      <c r="D2978">
        <v>3</v>
      </c>
      <c r="E2978" t="s">
        <v>32</v>
      </c>
      <c r="F2978" t="s">
        <v>33</v>
      </c>
      <c r="G2978">
        <v>3</v>
      </c>
      <c r="H2978" t="str">
        <f t="shared" si="234"/>
        <v>AWD</v>
      </c>
      <c r="I2978" s="2">
        <f t="shared" si="231"/>
        <v>2017</v>
      </c>
      <c r="J2978" s="2">
        <f t="shared" si="232"/>
        <v>8</v>
      </c>
      <c r="K2978" t="str">
        <f t="shared" si="233"/>
        <v>Korenbouten</v>
      </c>
      <c r="L2978" s="25">
        <f t="shared" si="235"/>
        <v>30.428571428571427</v>
      </c>
    </row>
    <row r="2979" spans="1:12" x14ac:dyDescent="0.25">
      <c r="A2979">
        <v>18</v>
      </c>
      <c r="B2979" t="s">
        <v>70</v>
      </c>
      <c r="C2979" s="1">
        <v>42949.59375</v>
      </c>
      <c r="D2979">
        <v>3</v>
      </c>
      <c r="E2979" t="s">
        <v>55</v>
      </c>
      <c r="F2979" t="s">
        <v>56</v>
      </c>
      <c r="G2979">
        <v>13</v>
      </c>
      <c r="H2979" t="str">
        <f t="shared" si="234"/>
        <v>AWD</v>
      </c>
      <c r="I2979" s="2">
        <f t="shared" si="231"/>
        <v>2017</v>
      </c>
      <c r="J2979" s="2">
        <f t="shared" si="232"/>
        <v>8</v>
      </c>
      <c r="K2979" t="str">
        <f t="shared" si="233"/>
        <v>Korenbouten</v>
      </c>
      <c r="L2979" s="25">
        <f t="shared" si="235"/>
        <v>30.428571428571427</v>
      </c>
    </row>
    <row r="2980" spans="1:12" x14ac:dyDescent="0.25">
      <c r="A2980">
        <v>18</v>
      </c>
      <c r="B2980" t="s">
        <v>70</v>
      </c>
      <c r="C2980" s="1">
        <v>42949.59375</v>
      </c>
      <c r="D2980">
        <v>3</v>
      </c>
      <c r="E2980" t="s">
        <v>26</v>
      </c>
      <c r="F2980" t="s">
        <v>27</v>
      </c>
      <c r="G2980">
        <v>1</v>
      </c>
      <c r="H2980" t="str">
        <f t="shared" si="234"/>
        <v>AWD</v>
      </c>
      <c r="I2980" s="2">
        <f t="shared" si="231"/>
        <v>2017</v>
      </c>
      <c r="J2980" s="2">
        <f t="shared" si="232"/>
        <v>8</v>
      </c>
      <c r="K2980" t="str">
        <f t="shared" si="233"/>
        <v>Glazenmakers</v>
      </c>
      <c r="L2980" s="25">
        <f t="shared" si="235"/>
        <v>30.428571428571427</v>
      </c>
    </row>
    <row r="2981" spans="1:12" x14ac:dyDescent="0.25">
      <c r="A2981">
        <v>18</v>
      </c>
      <c r="B2981" t="s">
        <v>70</v>
      </c>
      <c r="C2981" s="1">
        <v>42949.59375</v>
      </c>
      <c r="D2981">
        <v>3</v>
      </c>
      <c r="E2981" t="s">
        <v>61</v>
      </c>
      <c r="F2981" t="s">
        <v>62</v>
      </c>
      <c r="G2981">
        <v>7</v>
      </c>
      <c r="H2981" t="str">
        <f t="shared" si="234"/>
        <v>AWD</v>
      </c>
      <c r="I2981" s="2">
        <f t="shared" si="231"/>
        <v>2017</v>
      </c>
      <c r="J2981" s="2">
        <f t="shared" si="232"/>
        <v>8</v>
      </c>
      <c r="K2981" t="str">
        <f t="shared" si="233"/>
        <v>Waterjuffer</v>
      </c>
      <c r="L2981" s="25">
        <f t="shared" si="235"/>
        <v>30.428571428571427</v>
      </c>
    </row>
    <row r="2982" spans="1:12" x14ac:dyDescent="0.25">
      <c r="A2982">
        <v>18</v>
      </c>
      <c r="B2982" t="s">
        <v>70</v>
      </c>
      <c r="C2982" s="1">
        <v>42949.59375</v>
      </c>
      <c r="D2982">
        <v>3</v>
      </c>
      <c r="E2982" t="s">
        <v>34</v>
      </c>
      <c r="F2982" t="s">
        <v>35</v>
      </c>
      <c r="G2982">
        <v>36</v>
      </c>
      <c r="H2982" t="str">
        <f t="shared" si="234"/>
        <v>AWD</v>
      </c>
      <c r="I2982" s="2">
        <f t="shared" si="231"/>
        <v>2017</v>
      </c>
      <c r="J2982" s="2">
        <f t="shared" si="232"/>
        <v>8</v>
      </c>
      <c r="K2982" t="str">
        <f t="shared" si="233"/>
        <v>Pantserjuffers</v>
      </c>
      <c r="L2982" s="25">
        <f t="shared" si="235"/>
        <v>30.428571428571427</v>
      </c>
    </row>
    <row r="2983" spans="1:12" x14ac:dyDescent="0.25">
      <c r="A2983">
        <v>18</v>
      </c>
      <c r="B2983" t="s">
        <v>70</v>
      </c>
      <c r="C2983" s="1">
        <v>42949.59375</v>
      </c>
      <c r="D2983">
        <v>3</v>
      </c>
      <c r="E2983" t="s">
        <v>10</v>
      </c>
      <c r="F2983" t="s">
        <v>11</v>
      </c>
      <c r="G2983">
        <v>74</v>
      </c>
      <c r="H2983" t="str">
        <f t="shared" si="234"/>
        <v>AWD</v>
      </c>
      <c r="I2983" s="2">
        <f t="shared" si="231"/>
        <v>2017</v>
      </c>
      <c r="J2983" s="2">
        <f t="shared" si="232"/>
        <v>8</v>
      </c>
      <c r="K2983" t="str">
        <f t="shared" si="233"/>
        <v>Waterjuffer</v>
      </c>
      <c r="L2983" s="25">
        <f t="shared" si="235"/>
        <v>30.428571428571427</v>
      </c>
    </row>
    <row r="2984" spans="1:12" x14ac:dyDescent="0.25">
      <c r="A2984">
        <v>18</v>
      </c>
      <c r="B2984" t="s">
        <v>70</v>
      </c>
      <c r="C2984" s="1">
        <v>42949.59375</v>
      </c>
      <c r="D2984">
        <v>3</v>
      </c>
      <c r="E2984" t="s">
        <v>36</v>
      </c>
      <c r="F2984" t="s">
        <v>37</v>
      </c>
      <c r="G2984">
        <v>1</v>
      </c>
      <c r="H2984" t="str">
        <f t="shared" si="234"/>
        <v>AWD</v>
      </c>
      <c r="I2984" s="2">
        <f t="shared" si="231"/>
        <v>2017</v>
      </c>
      <c r="J2984" s="2">
        <f t="shared" si="232"/>
        <v>8</v>
      </c>
      <c r="K2984" t="str">
        <f t="shared" si="233"/>
        <v>Glazenmakers</v>
      </c>
      <c r="L2984" s="25">
        <f t="shared" si="235"/>
        <v>30.428571428571427</v>
      </c>
    </row>
    <row r="2985" spans="1:12" x14ac:dyDescent="0.25">
      <c r="A2985">
        <v>18</v>
      </c>
      <c r="B2985" t="s">
        <v>70</v>
      </c>
      <c r="C2985" s="1">
        <v>42949.59375</v>
      </c>
      <c r="D2985">
        <v>3</v>
      </c>
      <c r="E2985" t="s">
        <v>42</v>
      </c>
      <c r="F2985" t="s">
        <v>43</v>
      </c>
      <c r="G2985">
        <v>1</v>
      </c>
      <c r="H2985" t="str">
        <f t="shared" si="234"/>
        <v>AWD</v>
      </c>
      <c r="I2985" s="2">
        <f t="shared" si="231"/>
        <v>2017</v>
      </c>
      <c r="J2985" s="2">
        <f t="shared" si="232"/>
        <v>8</v>
      </c>
      <c r="K2985" t="str">
        <f t="shared" si="233"/>
        <v>Korenbouten</v>
      </c>
      <c r="L2985" s="25">
        <f t="shared" si="235"/>
        <v>30.428571428571427</v>
      </c>
    </row>
    <row r="2986" spans="1:12" x14ac:dyDescent="0.25">
      <c r="A2986">
        <v>18</v>
      </c>
      <c r="B2986" t="s">
        <v>70</v>
      </c>
      <c r="C2986" s="1">
        <v>42949.59375</v>
      </c>
      <c r="D2986">
        <v>3</v>
      </c>
      <c r="E2986" t="s">
        <v>14</v>
      </c>
      <c r="F2986" t="s">
        <v>15</v>
      </c>
      <c r="G2986">
        <v>72</v>
      </c>
      <c r="H2986" t="str">
        <f t="shared" si="234"/>
        <v>AWD</v>
      </c>
      <c r="I2986" s="2">
        <f t="shared" si="231"/>
        <v>2017</v>
      </c>
      <c r="J2986" s="2">
        <f t="shared" si="232"/>
        <v>8</v>
      </c>
      <c r="K2986" t="str">
        <f t="shared" si="233"/>
        <v>Waterjuffer</v>
      </c>
      <c r="L2986" s="25">
        <f t="shared" si="235"/>
        <v>30.428571428571427</v>
      </c>
    </row>
    <row r="2987" spans="1:12" x14ac:dyDescent="0.25">
      <c r="A2987">
        <v>18</v>
      </c>
      <c r="B2987" t="s">
        <v>70</v>
      </c>
      <c r="C2987" s="1">
        <v>42949.59375</v>
      </c>
      <c r="D2987">
        <v>3</v>
      </c>
      <c r="E2987" t="s">
        <v>40</v>
      </c>
      <c r="F2987" t="s">
        <v>41</v>
      </c>
      <c r="G2987">
        <v>17</v>
      </c>
      <c r="H2987" t="str">
        <f t="shared" si="234"/>
        <v>AWD</v>
      </c>
      <c r="I2987" s="2">
        <f t="shared" si="231"/>
        <v>2017</v>
      </c>
      <c r="J2987" s="2">
        <f t="shared" si="232"/>
        <v>8</v>
      </c>
      <c r="K2987" t="str">
        <f t="shared" si="233"/>
        <v>Korenbouten</v>
      </c>
      <c r="L2987" s="25">
        <f t="shared" si="235"/>
        <v>30.428571428571427</v>
      </c>
    </row>
    <row r="2988" spans="1:12" x14ac:dyDescent="0.25">
      <c r="A2988">
        <v>18</v>
      </c>
      <c r="B2988" t="s">
        <v>70</v>
      </c>
      <c r="C2988" s="1">
        <v>42958.604166666664</v>
      </c>
      <c r="D2988">
        <v>4</v>
      </c>
      <c r="E2988" t="s">
        <v>10</v>
      </c>
      <c r="F2988" t="s">
        <v>11</v>
      </c>
      <c r="G2988">
        <v>10</v>
      </c>
      <c r="H2988" t="str">
        <f t="shared" si="234"/>
        <v>AWD</v>
      </c>
      <c r="I2988" s="2">
        <f t="shared" si="231"/>
        <v>2017</v>
      </c>
      <c r="J2988" s="2">
        <f t="shared" si="232"/>
        <v>8</v>
      </c>
      <c r="K2988" t="str">
        <f t="shared" si="233"/>
        <v>Waterjuffer</v>
      </c>
      <c r="L2988" s="25">
        <f t="shared" si="235"/>
        <v>31.714285714285715</v>
      </c>
    </row>
    <row r="2989" spans="1:12" x14ac:dyDescent="0.25">
      <c r="A2989">
        <v>18</v>
      </c>
      <c r="B2989" t="s">
        <v>70</v>
      </c>
      <c r="C2989" s="1">
        <v>42958.604166666664</v>
      </c>
      <c r="D2989">
        <v>4</v>
      </c>
      <c r="E2989" t="s">
        <v>14</v>
      </c>
      <c r="F2989" t="s">
        <v>15</v>
      </c>
      <c r="G2989">
        <v>45</v>
      </c>
      <c r="H2989" t="str">
        <f t="shared" si="234"/>
        <v>AWD</v>
      </c>
      <c r="I2989" s="2">
        <f t="shared" si="231"/>
        <v>2017</v>
      </c>
      <c r="J2989" s="2">
        <f t="shared" si="232"/>
        <v>8</v>
      </c>
      <c r="K2989" t="str">
        <f t="shared" si="233"/>
        <v>Waterjuffer</v>
      </c>
      <c r="L2989" s="25">
        <f t="shared" si="235"/>
        <v>31.714285714285715</v>
      </c>
    </row>
    <row r="2990" spans="1:12" x14ac:dyDescent="0.25">
      <c r="A2990">
        <v>18</v>
      </c>
      <c r="B2990" t="s">
        <v>70</v>
      </c>
      <c r="C2990" s="1">
        <v>42958.604166666664</v>
      </c>
      <c r="D2990">
        <v>4</v>
      </c>
      <c r="E2990" t="s">
        <v>36</v>
      </c>
      <c r="F2990" t="s">
        <v>37</v>
      </c>
      <c r="G2990">
        <v>4</v>
      </c>
      <c r="H2990" t="str">
        <f t="shared" si="234"/>
        <v>AWD</v>
      </c>
      <c r="I2990" s="2">
        <f t="shared" si="231"/>
        <v>2017</v>
      </c>
      <c r="J2990" s="2">
        <f t="shared" si="232"/>
        <v>8</v>
      </c>
      <c r="K2990" t="str">
        <f t="shared" si="233"/>
        <v>Glazenmakers</v>
      </c>
      <c r="L2990" s="25">
        <f t="shared" si="235"/>
        <v>31.714285714285715</v>
      </c>
    </row>
    <row r="2991" spans="1:12" x14ac:dyDescent="0.25">
      <c r="A2991">
        <v>18</v>
      </c>
      <c r="B2991" t="s">
        <v>70</v>
      </c>
      <c r="C2991" s="1">
        <v>42958.604166666664</v>
      </c>
      <c r="D2991">
        <v>4</v>
      </c>
      <c r="E2991" t="s">
        <v>42</v>
      </c>
      <c r="F2991" t="s">
        <v>43</v>
      </c>
      <c r="G2991">
        <v>49</v>
      </c>
      <c r="H2991" t="str">
        <f t="shared" si="234"/>
        <v>AWD</v>
      </c>
      <c r="I2991" s="2">
        <f t="shared" si="231"/>
        <v>2017</v>
      </c>
      <c r="J2991" s="2">
        <f t="shared" si="232"/>
        <v>8</v>
      </c>
      <c r="K2991" t="str">
        <f t="shared" si="233"/>
        <v>Korenbouten</v>
      </c>
      <c r="L2991" s="25">
        <f t="shared" si="235"/>
        <v>31.714285714285715</v>
      </c>
    </row>
    <row r="2992" spans="1:12" x14ac:dyDescent="0.25">
      <c r="A2992">
        <v>18</v>
      </c>
      <c r="B2992" t="s">
        <v>70</v>
      </c>
      <c r="C2992" s="1">
        <v>42958.604166666664</v>
      </c>
      <c r="D2992">
        <v>5</v>
      </c>
      <c r="E2992" t="s">
        <v>14</v>
      </c>
      <c r="F2992" t="s">
        <v>15</v>
      </c>
      <c r="G2992">
        <v>80</v>
      </c>
      <c r="H2992" t="str">
        <f t="shared" si="234"/>
        <v>AWD</v>
      </c>
      <c r="I2992" s="2">
        <f t="shared" si="231"/>
        <v>2017</v>
      </c>
      <c r="J2992" s="2">
        <f t="shared" si="232"/>
        <v>8</v>
      </c>
      <c r="K2992" t="str">
        <f t="shared" si="233"/>
        <v>Waterjuffer</v>
      </c>
      <c r="L2992" s="25">
        <f t="shared" si="235"/>
        <v>31.714285714285715</v>
      </c>
    </row>
    <row r="2993" spans="1:12" x14ac:dyDescent="0.25">
      <c r="A2993">
        <v>18</v>
      </c>
      <c r="B2993" t="s">
        <v>70</v>
      </c>
      <c r="C2993" s="1">
        <v>42958.604166666664</v>
      </c>
      <c r="D2993">
        <v>5</v>
      </c>
      <c r="E2993" t="s">
        <v>30</v>
      </c>
      <c r="F2993" t="s">
        <v>31</v>
      </c>
      <c r="G2993">
        <v>1</v>
      </c>
      <c r="H2993" t="str">
        <f t="shared" si="234"/>
        <v>AWD</v>
      </c>
      <c r="I2993" s="2">
        <f t="shared" si="231"/>
        <v>2017</v>
      </c>
      <c r="J2993" s="2">
        <f t="shared" si="232"/>
        <v>8</v>
      </c>
      <c r="K2993" t="str">
        <f t="shared" si="233"/>
        <v>Pantserjuffers</v>
      </c>
      <c r="L2993" s="25">
        <f t="shared" si="235"/>
        <v>31.714285714285715</v>
      </c>
    </row>
    <row r="2994" spans="1:12" x14ac:dyDescent="0.25">
      <c r="A2994">
        <v>18</v>
      </c>
      <c r="B2994" t="s">
        <v>70</v>
      </c>
      <c r="C2994" s="1">
        <v>42958.604166666664</v>
      </c>
      <c r="D2994">
        <v>5</v>
      </c>
      <c r="E2994" t="s">
        <v>34</v>
      </c>
      <c r="F2994" t="s">
        <v>35</v>
      </c>
      <c r="G2994">
        <v>13</v>
      </c>
      <c r="H2994" t="str">
        <f t="shared" si="234"/>
        <v>AWD</v>
      </c>
      <c r="I2994" s="2">
        <f t="shared" si="231"/>
        <v>2017</v>
      </c>
      <c r="J2994" s="2">
        <f t="shared" si="232"/>
        <v>8</v>
      </c>
      <c r="K2994" t="str">
        <f t="shared" si="233"/>
        <v>Pantserjuffers</v>
      </c>
      <c r="L2994" s="25">
        <f t="shared" si="235"/>
        <v>31.714285714285715</v>
      </c>
    </row>
    <row r="2995" spans="1:12" x14ac:dyDescent="0.25">
      <c r="A2995">
        <v>18</v>
      </c>
      <c r="B2995" t="s">
        <v>70</v>
      </c>
      <c r="C2995" s="1">
        <v>42958.604166666664</v>
      </c>
      <c r="D2995">
        <v>5</v>
      </c>
      <c r="E2995" t="s">
        <v>10</v>
      </c>
      <c r="F2995" t="s">
        <v>11</v>
      </c>
      <c r="G2995">
        <v>30</v>
      </c>
      <c r="H2995" t="str">
        <f t="shared" si="234"/>
        <v>AWD</v>
      </c>
      <c r="I2995" s="2">
        <f t="shared" si="231"/>
        <v>2017</v>
      </c>
      <c r="J2995" s="2">
        <f t="shared" si="232"/>
        <v>8</v>
      </c>
      <c r="K2995" t="str">
        <f t="shared" si="233"/>
        <v>Waterjuffer</v>
      </c>
      <c r="L2995" s="25">
        <f t="shared" si="235"/>
        <v>31.714285714285715</v>
      </c>
    </row>
    <row r="2996" spans="1:12" x14ac:dyDescent="0.25">
      <c r="A2996">
        <v>18</v>
      </c>
      <c r="B2996" t="s">
        <v>70</v>
      </c>
      <c r="C2996" s="1">
        <v>42958.604166666664</v>
      </c>
      <c r="D2996">
        <v>5</v>
      </c>
      <c r="E2996" t="s">
        <v>40</v>
      </c>
      <c r="F2996" t="s">
        <v>41</v>
      </c>
      <c r="G2996">
        <v>4</v>
      </c>
      <c r="H2996" t="str">
        <f t="shared" si="234"/>
        <v>AWD</v>
      </c>
      <c r="I2996" s="2">
        <f t="shared" si="231"/>
        <v>2017</v>
      </c>
      <c r="J2996" s="2">
        <f t="shared" si="232"/>
        <v>8</v>
      </c>
      <c r="K2996" t="str">
        <f t="shared" si="233"/>
        <v>Korenbouten</v>
      </c>
      <c r="L2996" s="25">
        <f t="shared" si="235"/>
        <v>31.714285714285715</v>
      </c>
    </row>
    <row r="2997" spans="1:12" x14ac:dyDescent="0.25">
      <c r="A2997">
        <v>18</v>
      </c>
      <c r="B2997" t="s">
        <v>70</v>
      </c>
      <c r="C2997" s="1">
        <v>42958.604166666664</v>
      </c>
      <c r="D2997">
        <v>5</v>
      </c>
      <c r="E2997" t="s">
        <v>42</v>
      </c>
      <c r="F2997" t="s">
        <v>43</v>
      </c>
      <c r="G2997">
        <v>47</v>
      </c>
      <c r="H2997" t="str">
        <f t="shared" si="234"/>
        <v>AWD</v>
      </c>
      <c r="I2997" s="2">
        <f t="shared" si="231"/>
        <v>2017</v>
      </c>
      <c r="J2997" s="2">
        <f t="shared" si="232"/>
        <v>8</v>
      </c>
      <c r="K2997" t="str">
        <f t="shared" si="233"/>
        <v>Korenbouten</v>
      </c>
      <c r="L2997" s="25">
        <f t="shared" si="235"/>
        <v>31.714285714285715</v>
      </c>
    </row>
    <row r="2998" spans="1:12" x14ac:dyDescent="0.25">
      <c r="A2998">
        <v>18</v>
      </c>
      <c r="B2998" t="s">
        <v>70</v>
      </c>
      <c r="C2998" s="1">
        <v>42958.604166666664</v>
      </c>
      <c r="D2998">
        <v>3</v>
      </c>
      <c r="E2998" t="s">
        <v>40</v>
      </c>
      <c r="F2998" t="s">
        <v>41</v>
      </c>
      <c r="G2998">
        <v>18</v>
      </c>
      <c r="H2998" t="str">
        <f t="shared" si="234"/>
        <v>AWD</v>
      </c>
      <c r="I2998" s="2">
        <f t="shared" si="231"/>
        <v>2017</v>
      </c>
      <c r="J2998" s="2">
        <f t="shared" si="232"/>
        <v>8</v>
      </c>
      <c r="K2998" t="str">
        <f t="shared" si="233"/>
        <v>Korenbouten</v>
      </c>
      <c r="L2998" s="25">
        <f t="shared" si="235"/>
        <v>31.714285714285715</v>
      </c>
    </row>
    <row r="2999" spans="1:12" x14ac:dyDescent="0.25">
      <c r="A2999">
        <v>18</v>
      </c>
      <c r="B2999" t="s">
        <v>70</v>
      </c>
      <c r="C2999" s="1">
        <v>42958.604166666664</v>
      </c>
      <c r="D2999">
        <v>3</v>
      </c>
      <c r="E2999" t="s">
        <v>32</v>
      </c>
      <c r="F2999" t="s">
        <v>33</v>
      </c>
      <c r="G2999">
        <v>5</v>
      </c>
      <c r="H2999" t="str">
        <f t="shared" si="234"/>
        <v>AWD</v>
      </c>
      <c r="I2999" s="2">
        <f t="shared" si="231"/>
        <v>2017</v>
      </c>
      <c r="J2999" s="2">
        <f t="shared" si="232"/>
        <v>8</v>
      </c>
      <c r="K2999" t="str">
        <f t="shared" si="233"/>
        <v>Korenbouten</v>
      </c>
      <c r="L2999" s="25">
        <f t="shared" si="235"/>
        <v>31.714285714285715</v>
      </c>
    </row>
    <row r="3000" spans="1:12" x14ac:dyDescent="0.25">
      <c r="A3000">
        <v>18</v>
      </c>
      <c r="B3000" t="s">
        <v>70</v>
      </c>
      <c r="C3000" s="1">
        <v>42958.604166666664</v>
      </c>
      <c r="D3000">
        <v>3</v>
      </c>
      <c r="E3000" t="s">
        <v>34</v>
      </c>
      <c r="F3000" t="s">
        <v>35</v>
      </c>
      <c r="G3000">
        <v>28</v>
      </c>
      <c r="H3000" t="str">
        <f t="shared" si="234"/>
        <v>AWD</v>
      </c>
      <c r="I3000" s="2">
        <f t="shared" si="231"/>
        <v>2017</v>
      </c>
      <c r="J3000" s="2">
        <f t="shared" si="232"/>
        <v>8</v>
      </c>
      <c r="K3000" t="str">
        <f t="shared" si="233"/>
        <v>Pantserjuffers</v>
      </c>
      <c r="L3000" s="25">
        <f t="shared" si="235"/>
        <v>31.714285714285715</v>
      </c>
    </row>
    <row r="3001" spans="1:12" x14ac:dyDescent="0.25">
      <c r="A3001">
        <v>18</v>
      </c>
      <c r="B3001" t="s">
        <v>70</v>
      </c>
      <c r="C3001" s="1">
        <v>42958.604166666664</v>
      </c>
      <c r="D3001">
        <v>3</v>
      </c>
      <c r="E3001" t="s">
        <v>36</v>
      </c>
      <c r="F3001" t="s">
        <v>37</v>
      </c>
      <c r="G3001">
        <v>13</v>
      </c>
      <c r="H3001" t="str">
        <f t="shared" si="234"/>
        <v>AWD</v>
      </c>
      <c r="I3001" s="2">
        <f t="shared" si="231"/>
        <v>2017</v>
      </c>
      <c r="J3001" s="2">
        <f t="shared" si="232"/>
        <v>8</v>
      </c>
      <c r="K3001" t="str">
        <f t="shared" si="233"/>
        <v>Glazenmakers</v>
      </c>
      <c r="L3001" s="25">
        <f t="shared" si="235"/>
        <v>31.714285714285715</v>
      </c>
    </row>
    <row r="3002" spans="1:12" x14ac:dyDescent="0.25">
      <c r="A3002">
        <v>18</v>
      </c>
      <c r="B3002" t="s">
        <v>70</v>
      </c>
      <c r="C3002" s="1">
        <v>42958.604166666664</v>
      </c>
      <c r="D3002">
        <v>3</v>
      </c>
      <c r="E3002" t="s">
        <v>42</v>
      </c>
      <c r="F3002" t="s">
        <v>43</v>
      </c>
      <c r="G3002">
        <v>160</v>
      </c>
      <c r="H3002" t="str">
        <f t="shared" si="234"/>
        <v>AWD</v>
      </c>
      <c r="I3002" s="2">
        <f t="shared" ref="I3002:I3064" si="236">YEAR(C3002)</f>
        <v>2017</v>
      </c>
      <c r="J3002" s="2">
        <f t="shared" ref="J3002:J3064" si="237">MONTH(C3002)</f>
        <v>8</v>
      </c>
      <c r="K3002" t="str">
        <f t="shared" ref="K3002:K3064" si="238">VLOOKUP(E3002,$Q$2:$R$100,2,FALSE)</f>
        <v>Korenbouten</v>
      </c>
      <c r="L3002" s="25">
        <f t="shared" si="235"/>
        <v>31.714285714285715</v>
      </c>
    </row>
    <row r="3003" spans="1:12" x14ac:dyDescent="0.25">
      <c r="A3003">
        <v>18</v>
      </c>
      <c r="B3003" t="s">
        <v>70</v>
      </c>
      <c r="C3003" s="1">
        <v>42958.604166666664</v>
      </c>
      <c r="D3003">
        <v>3</v>
      </c>
      <c r="E3003" t="s">
        <v>14</v>
      </c>
      <c r="F3003" t="s">
        <v>15</v>
      </c>
      <c r="G3003">
        <v>90</v>
      </c>
      <c r="H3003" t="str">
        <f t="shared" si="234"/>
        <v>AWD</v>
      </c>
      <c r="I3003" s="2">
        <f t="shared" si="236"/>
        <v>2017</v>
      </c>
      <c r="J3003" s="2">
        <f t="shared" si="237"/>
        <v>8</v>
      </c>
      <c r="K3003" t="str">
        <f t="shared" si="238"/>
        <v>Waterjuffer</v>
      </c>
      <c r="L3003" s="25">
        <f t="shared" si="235"/>
        <v>31.714285714285715</v>
      </c>
    </row>
    <row r="3004" spans="1:12" x14ac:dyDescent="0.25">
      <c r="A3004">
        <v>18</v>
      </c>
      <c r="B3004" t="s">
        <v>70</v>
      </c>
      <c r="C3004" s="1">
        <v>42958.604166666664</v>
      </c>
      <c r="D3004">
        <v>3</v>
      </c>
      <c r="E3004" t="s">
        <v>10</v>
      </c>
      <c r="F3004" t="s">
        <v>11</v>
      </c>
      <c r="G3004">
        <v>36</v>
      </c>
      <c r="H3004" t="str">
        <f t="shared" si="234"/>
        <v>AWD</v>
      </c>
      <c r="I3004" s="2">
        <f t="shared" si="236"/>
        <v>2017</v>
      </c>
      <c r="J3004" s="2">
        <f t="shared" si="237"/>
        <v>8</v>
      </c>
      <c r="K3004" t="str">
        <f t="shared" si="238"/>
        <v>Waterjuffer</v>
      </c>
      <c r="L3004" s="25">
        <f t="shared" si="235"/>
        <v>31.714285714285715</v>
      </c>
    </row>
    <row r="3005" spans="1:12" x14ac:dyDescent="0.25">
      <c r="A3005">
        <v>18</v>
      </c>
      <c r="B3005" t="s">
        <v>70</v>
      </c>
      <c r="C3005" s="1">
        <v>42970.597222222219</v>
      </c>
      <c r="D3005">
        <v>4</v>
      </c>
      <c r="E3005" t="s">
        <v>30</v>
      </c>
      <c r="F3005" t="s">
        <v>31</v>
      </c>
      <c r="G3005">
        <v>1</v>
      </c>
      <c r="H3005" t="str">
        <f t="shared" si="234"/>
        <v>AWD</v>
      </c>
      <c r="I3005" s="2">
        <f t="shared" si="236"/>
        <v>2017</v>
      </c>
      <c r="J3005" s="2">
        <f t="shared" si="237"/>
        <v>8</v>
      </c>
      <c r="K3005" t="str">
        <f t="shared" si="238"/>
        <v>Pantserjuffers</v>
      </c>
      <c r="L3005" s="25">
        <f t="shared" si="235"/>
        <v>33.428571428571431</v>
      </c>
    </row>
    <row r="3006" spans="1:12" x14ac:dyDescent="0.25">
      <c r="A3006">
        <v>18</v>
      </c>
      <c r="B3006" t="s">
        <v>70</v>
      </c>
      <c r="C3006" s="1">
        <v>42970.597222222219</v>
      </c>
      <c r="D3006">
        <v>4</v>
      </c>
      <c r="E3006" t="s">
        <v>34</v>
      </c>
      <c r="F3006" t="s">
        <v>35</v>
      </c>
      <c r="G3006">
        <v>5</v>
      </c>
      <c r="H3006" t="str">
        <f t="shared" si="234"/>
        <v>AWD</v>
      </c>
      <c r="I3006" s="2">
        <f t="shared" si="236"/>
        <v>2017</v>
      </c>
      <c r="J3006" s="2">
        <f t="shared" si="237"/>
        <v>8</v>
      </c>
      <c r="K3006" t="str">
        <f t="shared" si="238"/>
        <v>Pantserjuffers</v>
      </c>
      <c r="L3006" s="25">
        <f t="shared" si="235"/>
        <v>33.428571428571431</v>
      </c>
    </row>
    <row r="3007" spans="1:12" x14ac:dyDescent="0.25">
      <c r="A3007">
        <v>18</v>
      </c>
      <c r="B3007" t="s">
        <v>70</v>
      </c>
      <c r="C3007" s="1">
        <v>42970.597222222219</v>
      </c>
      <c r="D3007">
        <v>4</v>
      </c>
      <c r="E3007" t="s">
        <v>10</v>
      </c>
      <c r="F3007" t="s">
        <v>11</v>
      </c>
      <c r="G3007">
        <v>20</v>
      </c>
      <c r="H3007" t="str">
        <f t="shared" si="234"/>
        <v>AWD</v>
      </c>
      <c r="I3007" s="2">
        <f t="shared" si="236"/>
        <v>2017</v>
      </c>
      <c r="J3007" s="2">
        <f t="shared" si="237"/>
        <v>8</v>
      </c>
      <c r="K3007" t="str">
        <f t="shared" si="238"/>
        <v>Waterjuffer</v>
      </c>
      <c r="L3007" s="25">
        <f t="shared" si="235"/>
        <v>33.428571428571431</v>
      </c>
    </row>
    <row r="3008" spans="1:12" x14ac:dyDescent="0.25">
      <c r="A3008">
        <v>18</v>
      </c>
      <c r="B3008" t="s">
        <v>70</v>
      </c>
      <c r="C3008" s="1">
        <v>42970.597222222219</v>
      </c>
      <c r="D3008">
        <v>4</v>
      </c>
      <c r="E3008" t="s">
        <v>14</v>
      </c>
      <c r="F3008" t="s">
        <v>15</v>
      </c>
      <c r="G3008">
        <v>55</v>
      </c>
      <c r="H3008" t="str">
        <f t="shared" si="234"/>
        <v>AWD</v>
      </c>
      <c r="I3008" s="2">
        <f t="shared" si="236"/>
        <v>2017</v>
      </c>
      <c r="J3008" s="2">
        <f t="shared" si="237"/>
        <v>8</v>
      </c>
      <c r="K3008" t="str">
        <f t="shared" si="238"/>
        <v>Waterjuffer</v>
      </c>
      <c r="L3008" s="25">
        <f t="shared" si="235"/>
        <v>33.428571428571431</v>
      </c>
    </row>
    <row r="3009" spans="1:12" x14ac:dyDescent="0.25">
      <c r="A3009">
        <v>18</v>
      </c>
      <c r="B3009" t="s">
        <v>70</v>
      </c>
      <c r="C3009" s="1">
        <v>42970.597222222219</v>
      </c>
      <c r="D3009">
        <v>4</v>
      </c>
      <c r="E3009" t="s">
        <v>36</v>
      </c>
      <c r="F3009" t="s">
        <v>37</v>
      </c>
      <c r="G3009">
        <v>1</v>
      </c>
      <c r="H3009" t="str">
        <f t="shared" si="234"/>
        <v>AWD</v>
      </c>
      <c r="I3009" s="2">
        <f t="shared" si="236"/>
        <v>2017</v>
      </c>
      <c r="J3009" s="2">
        <f t="shared" si="237"/>
        <v>8</v>
      </c>
      <c r="K3009" t="str">
        <f t="shared" si="238"/>
        <v>Glazenmakers</v>
      </c>
      <c r="L3009" s="25">
        <f t="shared" si="235"/>
        <v>33.428571428571431</v>
      </c>
    </row>
    <row r="3010" spans="1:12" x14ac:dyDescent="0.25">
      <c r="A3010">
        <v>18</v>
      </c>
      <c r="B3010" t="s">
        <v>70</v>
      </c>
      <c r="C3010" s="1">
        <v>42970.597222222219</v>
      </c>
      <c r="D3010">
        <v>4</v>
      </c>
      <c r="E3010" t="s">
        <v>40</v>
      </c>
      <c r="F3010" t="s">
        <v>41</v>
      </c>
      <c r="G3010">
        <v>1</v>
      </c>
      <c r="H3010" t="str">
        <f t="shared" ref="H3010:H3073" si="239">VLOOKUP(A3010,$N$2:$O$51,2,FALSE)</f>
        <v>AWD</v>
      </c>
      <c r="I3010" s="2">
        <f t="shared" si="236"/>
        <v>2017</v>
      </c>
      <c r="J3010" s="2">
        <f t="shared" si="237"/>
        <v>8</v>
      </c>
      <c r="K3010" t="str">
        <f t="shared" si="238"/>
        <v>Korenbouten</v>
      </c>
      <c r="L3010" s="25">
        <f t="shared" si="235"/>
        <v>33.428571428571431</v>
      </c>
    </row>
    <row r="3011" spans="1:12" x14ac:dyDescent="0.25">
      <c r="A3011">
        <v>18</v>
      </c>
      <c r="B3011" t="s">
        <v>70</v>
      </c>
      <c r="C3011" s="1">
        <v>42970.597222222219</v>
      </c>
      <c r="D3011">
        <v>4</v>
      </c>
      <c r="E3011" t="s">
        <v>55</v>
      </c>
      <c r="F3011" t="s">
        <v>56</v>
      </c>
      <c r="G3011">
        <v>1</v>
      </c>
      <c r="H3011" t="str">
        <f t="shared" si="239"/>
        <v>AWD</v>
      </c>
      <c r="I3011" s="2">
        <f t="shared" si="236"/>
        <v>2017</v>
      </c>
      <c r="J3011" s="2">
        <f t="shared" si="237"/>
        <v>8</v>
      </c>
      <c r="K3011" t="str">
        <f t="shared" si="238"/>
        <v>Korenbouten</v>
      </c>
      <c r="L3011" s="25">
        <f t="shared" ref="L3011:L3074" si="240">(ROUNDDOWN(C3011-DATE(I3011,1,1),0))/7</f>
        <v>33.428571428571431</v>
      </c>
    </row>
    <row r="3012" spans="1:12" x14ac:dyDescent="0.25">
      <c r="A3012">
        <v>18</v>
      </c>
      <c r="B3012" t="s">
        <v>70</v>
      </c>
      <c r="C3012" s="1">
        <v>42970.597222222219</v>
      </c>
      <c r="D3012">
        <v>5</v>
      </c>
      <c r="E3012" t="s">
        <v>30</v>
      </c>
      <c r="F3012" t="s">
        <v>31</v>
      </c>
      <c r="G3012">
        <v>1</v>
      </c>
      <c r="H3012" t="str">
        <f t="shared" si="239"/>
        <v>AWD</v>
      </c>
      <c r="I3012" s="2">
        <f t="shared" si="236"/>
        <v>2017</v>
      </c>
      <c r="J3012" s="2">
        <f t="shared" si="237"/>
        <v>8</v>
      </c>
      <c r="K3012" t="str">
        <f t="shared" si="238"/>
        <v>Pantserjuffers</v>
      </c>
      <c r="L3012" s="25">
        <f t="shared" si="240"/>
        <v>33.428571428571431</v>
      </c>
    </row>
    <row r="3013" spans="1:12" x14ac:dyDescent="0.25">
      <c r="A3013">
        <v>18</v>
      </c>
      <c r="B3013" t="s">
        <v>70</v>
      </c>
      <c r="C3013" s="1">
        <v>42970.597222222219</v>
      </c>
      <c r="D3013">
        <v>5</v>
      </c>
      <c r="E3013" t="s">
        <v>10</v>
      </c>
      <c r="F3013" t="s">
        <v>11</v>
      </c>
      <c r="G3013">
        <v>25</v>
      </c>
      <c r="H3013" t="str">
        <f t="shared" si="239"/>
        <v>AWD</v>
      </c>
      <c r="I3013" s="2">
        <f t="shared" si="236"/>
        <v>2017</v>
      </c>
      <c r="J3013" s="2">
        <f t="shared" si="237"/>
        <v>8</v>
      </c>
      <c r="K3013" t="str">
        <f t="shared" si="238"/>
        <v>Waterjuffer</v>
      </c>
      <c r="L3013" s="25">
        <f t="shared" si="240"/>
        <v>33.428571428571431</v>
      </c>
    </row>
    <row r="3014" spans="1:12" x14ac:dyDescent="0.25">
      <c r="A3014">
        <v>18</v>
      </c>
      <c r="B3014" t="s">
        <v>70</v>
      </c>
      <c r="C3014" s="1">
        <v>42970.597222222219</v>
      </c>
      <c r="D3014">
        <v>5</v>
      </c>
      <c r="E3014" t="s">
        <v>14</v>
      </c>
      <c r="F3014" t="s">
        <v>15</v>
      </c>
      <c r="G3014">
        <v>96</v>
      </c>
      <c r="H3014" t="str">
        <f t="shared" si="239"/>
        <v>AWD</v>
      </c>
      <c r="I3014" s="2">
        <f t="shared" si="236"/>
        <v>2017</v>
      </c>
      <c r="J3014" s="2">
        <f t="shared" si="237"/>
        <v>8</v>
      </c>
      <c r="K3014" t="str">
        <f t="shared" si="238"/>
        <v>Waterjuffer</v>
      </c>
      <c r="L3014" s="25">
        <f t="shared" si="240"/>
        <v>33.428571428571431</v>
      </c>
    </row>
    <row r="3015" spans="1:12" x14ac:dyDescent="0.25">
      <c r="A3015">
        <v>18</v>
      </c>
      <c r="B3015" t="s">
        <v>70</v>
      </c>
      <c r="C3015" s="1">
        <v>42970.597222222219</v>
      </c>
      <c r="D3015">
        <v>5</v>
      </c>
      <c r="E3015" t="s">
        <v>71</v>
      </c>
      <c r="F3015" t="s">
        <v>72</v>
      </c>
      <c r="G3015">
        <v>1</v>
      </c>
      <c r="H3015" t="str">
        <f t="shared" si="239"/>
        <v>AWD</v>
      </c>
      <c r="I3015" s="2">
        <f t="shared" si="236"/>
        <v>2017</v>
      </c>
      <c r="J3015" s="2">
        <f t="shared" si="237"/>
        <v>8</v>
      </c>
      <c r="K3015" t="str">
        <f t="shared" si="238"/>
        <v>Waterjuffer</v>
      </c>
      <c r="L3015" s="25">
        <f t="shared" si="240"/>
        <v>33.428571428571431</v>
      </c>
    </row>
    <row r="3016" spans="1:12" x14ac:dyDescent="0.25">
      <c r="A3016">
        <v>18</v>
      </c>
      <c r="B3016" t="s">
        <v>70</v>
      </c>
      <c r="C3016" s="1">
        <v>42970.597222222219</v>
      </c>
      <c r="D3016">
        <v>5</v>
      </c>
      <c r="E3016" t="s">
        <v>36</v>
      </c>
      <c r="F3016" t="s">
        <v>37</v>
      </c>
      <c r="G3016">
        <v>1</v>
      </c>
      <c r="H3016" t="str">
        <f t="shared" si="239"/>
        <v>AWD</v>
      </c>
      <c r="I3016" s="2">
        <f t="shared" si="236"/>
        <v>2017</v>
      </c>
      <c r="J3016" s="2">
        <f t="shared" si="237"/>
        <v>8</v>
      </c>
      <c r="K3016" t="str">
        <f t="shared" si="238"/>
        <v>Glazenmakers</v>
      </c>
      <c r="L3016" s="25">
        <f t="shared" si="240"/>
        <v>33.428571428571431</v>
      </c>
    </row>
    <row r="3017" spans="1:12" x14ac:dyDescent="0.25">
      <c r="A3017">
        <v>18</v>
      </c>
      <c r="B3017" t="s">
        <v>70</v>
      </c>
      <c r="C3017" s="1">
        <v>42970.597222222219</v>
      </c>
      <c r="D3017">
        <v>5</v>
      </c>
      <c r="E3017" t="s">
        <v>40</v>
      </c>
      <c r="F3017" t="s">
        <v>41</v>
      </c>
      <c r="G3017">
        <v>2</v>
      </c>
      <c r="H3017" t="str">
        <f t="shared" si="239"/>
        <v>AWD</v>
      </c>
      <c r="I3017" s="2">
        <f t="shared" si="236"/>
        <v>2017</v>
      </c>
      <c r="J3017" s="2">
        <f t="shared" si="237"/>
        <v>8</v>
      </c>
      <c r="K3017" t="str">
        <f t="shared" si="238"/>
        <v>Korenbouten</v>
      </c>
      <c r="L3017" s="25">
        <f t="shared" si="240"/>
        <v>33.428571428571431</v>
      </c>
    </row>
    <row r="3018" spans="1:12" x14ac:dyDescent="0.25">
      <c r="A3018">
        <v>18</v>
      </c>
      <c r="B3018" t="s">
        <v>70</v>
      </c>
      <c r="C3018" s="1">
        <v>42970.597222222219</v>
      </c>
      <c r="D3018">
        <v>5</v>
      </c>
      <c r="E3018" t="s">
        <v>32</v>
      </c>
      <c r="F3018" t="s">
        <v>33</v>
      </c>
      <c r="G3018">
        <v>1</v>
      </c>
      <c r="H3018" t="str">
        <f t="shared" si="239"/>
        <v>AWD</v>
      </c>
      <c r="I3018" s="2">
        <f t="shared" si="236"/>
        <v>2017</v>
      </c>
      <c r="J3018" s="2">
        <f t="shared" si="237"/>
        <v>8</v>
      </c>
      <c r="K3018" t="str">
        <f t="shared" si="238"/>
        <v>Korenbouten</v>
      </c>
      <c r="L3018" s="25">
        <f t="shared" si="240"/>
        <v>33.428571428571431</v>
      </c>
    </row>
    <row r="3019" spans="1:12" x14ac:dyDescent="0.25">
      <c r="A3019">
        <v>18</v>
      </c>
      <c r="B3019" t="s">
        <v>70</v>
      </c>
      <c r="C3019" s="1">
        <v>42970.597222222219</v>
      </c>
      <c r="D3019">
        <v>5</v>
      </c>
      <c r="E3019" t="s">
        <v>55</v>
      </c>
      <c r="F3019" t="s">
        <v>56</v>
      </c>
      <c r="G3019">
        <v>6</v>
      </c>
      <c r="H3019" t="str">
        <f t="shared" si="239"/>
        <v>AWD</v>
      </c>
      <c r="I3019" s="2">
        <f t="shared" si="236"/>
        <v>2017</v>
      </c>
      <c r="J3019" s="2">
        <f t="shared" si="237"/>
        <v>8</v>
      </c>
      <c r="K3019" t="str">
        <f t="shared" si="238"/>
        <v>Korenbouten</v>
      </c>
      <c r="L3019" s="25">
        <f t="shared" si="240"/>
        <v>33.428571428571431</v>
      </c>
    </row>
    <row r="3020" spans="1:12" x14ac:dyDescent="0.25">
      <c r="A3020">
        <v>18</v>
      </c>
      <c r="B3020" t="s">
        <v>70</v>
      </c>
      <c r="C3020" s="1">
        <v>42970.597222222219</v>
      </c>
      <c r="D3020">
        <v>5</v>
      </c>
      <c r="E3020" t="s">
        <v>42</v>
      </c>
      <c r="F3020" t="s">
        <v>43</v>
      </c>
      <c r="G3020">
        <v>1</v>
      </c>
      <c r="H3020" t="str">
        <f t="shared" si="239"/>
        <v>AWD</v>
      </c>
      <c r="I3020" s="2">
        <f t="shared" si="236"/>
        <v>2017</v>
      </c>
      <c r="J3020" s="2">
        <f t="shared" si="237"/>
        <v>8</v>
      </c>
      <c r="K3020" t="str">
        <f t="shared" si="238"/>
        <v>Korenbouten</v>
      </c>
      <c r="L3020" s="25">
        <f t="shared" si="240"/>
        <v>33.428571428571431</v>
      </c>
    </row>
    <row r="3021" spans="1:12" x14ac:dyDescent="0.25">
      <c r="A3021">
        <v>18</v>
      </c>
      <c r="B3021" t="s">
        <v>70</v>
      </c>
      <c r="C3021" s="1">
        <v>42970.597222222219</v>
      </c>
      <c r="D3021">
        <v>3</v>
      </c>
      <c r="E3021" t="s">
        <v>40</v>
      </c>
      <c r="F3021" t="s">
        <v>41</v>
      </c>
      <c r="G3021">
        <v>10</v>
      </c>
      <c r="H3021" t="str">
        <f t="shared" si="239"/>
        <v>AWD</v>
      </c>
      <c r="I3021" s="2">
        <f t="shared" si="236"/>
        <v>2017</v>
      </c>
      <c r="J3021" s="2">
        <f t="shared" si="237"/>
        <v>8</v>
      </c>
      <c r="K3021" t="str">
        <f t="shared" si="238"/>
        <v>Korenbouten</v>
      </c>
      <c r="L3021" s="25">
        <f t="shared" si="240"/>
        <v>33.428571428571431</v>
      </c>
    </row>
    <row r="3022" spans="1:12" x14ac:dyDescent="0.25">
      <c r="A3022">
        <v>18</v>
      </c>
      <c r="B3022" t="s">
        <v>70</v>
      </c>
      <c r="C3022" s="1">
        <v>42970.597222222219</v>
      </c>
      <c r="D3022">
        <v>3</v>
      </c>
      <c r="E3022" t="s">
        <v>32</v>
      </c>
      <c r="F3022" t="s">
        <v>33</v>
      </c>
      <c r="G3022">
        <v>6</v>
      </c>
      <c r="H3022" t="str">
        <f t="shared" si="239"/>
        <v>AWD</v>
      </c>
      <c r="I3022" s="2">
        <f t="shared" si="236"/>
        <v>2017</v>
      </c>
      <c r="J3022" s="2">
        <f t="shared" si="237"/>
        <v>8</v>
      </c>
      <c r="K3022" t="str">
        <f t="shared" si="238"/>
        <v>Korenbouten</v>
      </c>
      <c r="L3022" s="25">
        <f t="shared" si="240"/>
        <v>33.428571428571431</v>
      </c>
    </row>
    <row r="3023" spans="1:12" x14ac:dyDescent="0.25">
      <c r="A3023">
        <v>18</v>
      </c>
      <c r="B3023" t="s">
        <v>70</v>
      </c>
      <c r="C3023" s="1">
        <v>42970.597222222219</v>
      </c>
      <c r="D3023">
        <v>3</v>
      </c>
      <c r="E3023" t="s">
        <v>55</v>
      </c>
      <c r="F3023" t="s">
        <v>56</v>
      </c>
      <c r="G3023">
        <v>10</v>
      </c>
      <c r="H3023" t="str">
        <f t="shared" si="239"/>
        <v>AWD</v>
      </c>
      <c r="I3023" s="2">
        <f t="shared" si="236"/>
        <v>2017</v>
      </c>
      <c r="J3023" s="2">
        <f t="shared" si="237"/>
        <v>8</v>
      </c>
      <c r="K3023" t="str">
        <f t="shared" si="238"/>
        <v>Korenbouten</v>
      </c>
      <c r="L3023" s="25">
        <f t="shared" si="240"/>
        <v>33.428571428571431</v>
      </c>
    </row>
    <row r="3024" spans="1:12" x14ac:dyDescent="0.25">
      <c r="A3024">
        <v>18</v>
      </c>
      <c r="B3024" t="s">
        <v>70</v>
      </c>
      <c r="C3024" s="1">
        <v>42970.597222222219</v>
      </c>
      <c r="D3024">
        <v>3</v>
      </c>
      <c r="E3024" t="s">
        <v>34</v>
      </c>
      <c r="F3024" t="s">
        <v>35</v>
      </c>
      <c r="G3024">
        <v>21</v>
      </c>
      <c r="H3024" t="str">
        <f t="shared" si="239"/>
        <v>AWD</v>
      </c>
      <c r="I3024" s="2">
        <f t="shared" si="236"/>
        <v>2017</v>
      </c>
      <c r="J3024" s="2">
        <f t="shared" si="237"/>
        <v>8</v>
      </c>
      <c r="K3024" t="str">
        <f t="shared" si="238"/>
        <v>Pantserjuffers</v>
      </c>
      <c r="L3024" s="25">
        <f t="shared" si="240"/>
        <v>33.428571428571431</v>
      </c>
    </row>
    <row r="3025" spans="1:12" x14ac:dyDescent="0.25">
      <c r="A3025">
        <v>18</v>
      </c>
      <c r="B3025" t="s">
        <v>70</v>
      </c>
      <c r="C3025" s="1">
        <v>42970.597222222219</v>
      </c>
      <c r="D3025">
        <v>3</v>
      </c>
      <c r="E3025" t="s">
        <v>10</v>
      </c>
      <c r="F3025" t="s">
        <v>11</v>
      </c>
      <c r="G3025">
        <v>35</v>
      </c>
      <c r="H3025" t="str">
        <f t="shared" si="239"/>
        <v>AWD</v>
      </c>
      <c r="I3025" s="2">
        <f t="shared" si="236"/>
        <v>2017</v>
      </c>
      <c r="J3025" s="2">
        <f t="shared" si="237"/>
        <v>8</v>
      </c>
      <c r="K3025" t="str">
        <f t="shared" si="238"/>
        <v>Waterjuffer</v>
      </c>
      <c r="L3025" s="25">
        <f t="shared" si="240"/>
        <v>33.428571428571431</v>
      </c>
    </row>
    <row r="3026" spans="1:12" x14ac:dyDescent="0.25">
      <c r="A3026">
        <v>18</v>
      </c>
      <c r="B3026" t="s">
        <v>70</v>
      </c>
      <c r="C3026" s="1">
        <v>42970.597222222219</v>
      </c>
      <c r="D3026">
        <v>3</v>
      </c>
      <c r="E3026" t="s">
        <v>42</v>
      </c>
      <c r="F3026" t="s">
        <v>43</v>
      </c>
      <c r="G3026">
        <v>4</v>
      </c>
      <c r="H3026" t="str">
        <f t="shared" si="239"/>
        <v>AWD</v>
      </c>
      <c r="I3026" s="2">
        <f t="shared" si="236"/>
        <v>2017</v>
      </c>
      <c r="J3026" s="2">
        <f t="shared" si="237"/>
        <v>8</v>
      </c>
      <c r="K3026" t="str">
        <f t="shared" si="238"/>
        <v>Korenbouten</v>
      </c>
      <c r="L3026" s="25">
        <f t="shared" si="240"/>
        <v>33.428571428571431</v>
      </c>
    </row>
    <row r="3027" spans="1:12" x14ac:dyDescent="0.25">
      <c r="A3027">
        <v>18</v>
      </c>
      <c r="B3027" t="s">
        <v>70</v>
      </c>
      <c r="C3027" s="1">
        <v>42970.597222222219</v>
      </c>
      <c r="D3027">
        <v>3</v>
      </c>
      <c r="E3027" t="s">
        <v>14</v>
      </c>
      <c r="F3027" t="s">
        <v>15</v>
      </c>
      <c r="G3027">
        <v>17</v>
      </c>
      <c r="H3027" t="str">
        <f t="shared" si="239"/>
        <v>AWD</v>
      </c>
      <c r="I3027" s="2">
        <f t="shared" si="236"/>
        <v>2017</v>
      </c>
      <c r="J3027" s="2">
        <f t="shared" si="237"/>
        <v>8</v>
      </c>
      <c r="K3027" t="str">
        <f t="shared" si="238"/>
        <v>Waterjuffer</v>
      </c>
      <c r="L3027" s="25">
        <f t="shared" si="240"/>
        <v>33.428571428571431</v>
      </c>
    </row>
    <row r="3028" spans="1:12" x14ac:dyDescent="0.25">
      <c r="A3028">
        <v>18</v>
      </c>
      <c r="B3028" t="s">
        <v>70</v>
      </c>
      <c r="C3028" s="1">
        <v>42998.5625</v>
      </c>
      <c r="D3028">
        <v>4</v>
      </c>
      <c r="E3028" t="s">
        <v>14</v>
      </c>
      <c r="F3028" t="s">
        <v>15</v>
      </c>
      <c r="G3028">
        <v>2</v>
      </c>
      <c r="H3028" t="str">
        <f t="shared" si="239"/>
        <v>AWD</v>
      </c>
      <c r="I3028" s="2">
        <f t="shared" si="236"/>
        <v>2017</v>
      </c>
      <c r="J3028" s="2">
        <f t="shared" si="237"/>
        <v>9</v>
      </c>
      <c r="K3028" t="str">
        <f t="shared" si="238"/>
        <v>Waterjuffer</v>
      </c>
      <c r="L3028" s="25">
        <f t="shared" si="240"/>
        <v>37.428571428571431</v>
      </c>
    </row>
    <row r="3029" spans="1:12" x14ac:dyDescent="0.25">
      <c r="A3029">
        <v>18</v>
      </c>
      <c r="B3029" t="s">
        <v>70</v>
      </c>
      <c r="C3029" s="1">
        <v>42998.5625</v>
      </c>
      <c r="D3029">
        <v>4</v>
      </c>
      <c r="E3029" t="s">
        <v>32</v>
      </c>
      <c r="F3029" t="s">
        <v>33</v>
      </c>
      <c r="G3029">
        <v>3</v>
      </c>
      <c r="H3029" t="str">
        <f t="shared" si="239"/>
        <v>AWD</v>
      </c>
      <c r="I3029" s="2">
        <f t="shared" si="236"/>
        <v>2017</v>
      </c>
      <c r="J3029" s="2">
        <f t="shared" si="237"/>
        <v>9</v>
      </c>
      <c r="K3029" t="str">
        <f t="shared" si="238"/>
        <v>Korenbouten</v>
      </c>
      <c r="L3029" s="25">
        <f t="shared" si="240"/>
        <v>37.428571428571431</v>
      </c>
    </row>
    <row r="3030" spans="1:12" x14ac:dyDescent="0.25">
      <c r="A3030">
        <v>18</v>
      </c>
      <c r="B3030" t="s">
        <v>70</v>
      </c>
      <c r="C3030" s="1">
        <v>42998.5625</v>
      </c>
      <c r="D3030">
        <v>5</v>
      </c>
      <c r="E3030" t="s">
        <v>14</v>
      </c>
      <c r="F3030" t="s">
        <v>15</v>
      </c>
      <c r="G3030">
        <v>3</v>
      </c>
      <c r="H3030" t="str">
        <f t="shared" si="239"/>
        <v>AWD</v>
      </c>
      <c r="I3030" s="2">
        <f t="shared" si="236"/>
        <v>2017</v>
      </c>
      <c r="J3030" s="2">
        <f t="shared" si="237"/>
        <v>9</v>
      </c>
      <c r="K3030" t="str">
        <f t="shared" si="238"/>
        <v>Waterjuffer</v>
      </c>
      <c r="L3030" s="25">
        <f t="shared" si="240"/>
        <v>37.428571428571431</v>
      </c>
    </row>
    <row r="3031" spans="1:12" x14ac:dyDescent="0.25">
      <c r="A3031">
        <v>18</v>
      </c>
      <c r="B3031" t="s">
        <v>70</v>
      </c>
      <c r="C3031" s="1">
        <v>42998.5625</v>
      </c>
      <c r="D3031">
        <v>5</v>
      </c>
      <c r="E3031" t="s">
        <v>36</v>
      </c>
      <c r="F3031" t="s">
        <v>37</v>
      </c>
      <c r="G3031">
        <v>3</v>
      </c>
      <c r="H3031" t="str">
        <f t="shared" si="239"/>
        <v>AWD</v>
      </c>
      <c r="I3031" s="2">
        <f t="shared" si="236"/>
        <v>2017</v>
      </c>
      <c r="J3031" s="2">
        <f t="shared" si="237"/>
        <v>9</v>
      </c>
      <c r="K3031" t="str">
        <f t="shared" si="238"/>
        <v>Glazenmakers</v>
      </c>
      <c r="L3031" s="25">
        <f t="shared" si="240"/>
        <v>37.428571428571431</v>
      </c>
    </row>
    <row r="3032" spans="1:12" x14ac:dyDescent="0.25">
      <c r="A3032">
        <v>18</v>
      </c>
      <c r="B3032" t="s">
        <v>70</v>
      </c>
      <c r="C3032" s="1">
        <v>42998.5625</v>
      </c>
      <c r="D3032">
        <v>5</v>
      </c>
      <c r="E3032" t="s">
        <v>55</v>
      </c>
      <c r="F3032" t="s">
        <v>56</v>
      </c>
      <c r="G3032">
        <v>18</v>
      </c>
      <c r="H3032" t="str">
        <f t="shared" si="239"/>
        <v>AWD</v>
      </c>
      <c r="I3032" s="2">
        <f t="shared" si="236"/>
        <v>2017</v>
      </c>
      <c r="J3032" s="2">
        <f t="shared" si="237"/>
        <v>9</v>
      </c>
      <c r="K3032" t="str">
        <f t="shared" si="238"/>
        <v>Korenbouten</v>
      </c>
      <c r="L3032" s="25">
        <f t="shared" si="240"/>
        <v>37.428571428571431</v>
      </c>
    </row>
    <row r="3033" spans="1:12" x14ac:dyDescent="0.25">
      <c r="A3033">
        <v>18</v>
      </c>
      <c r="B3033" t="s">
        <v>70</v>
      </c>
      <c r="C3033" s="1">
        <v>42998.5625</v>
      </c>
      <c r="D3033">
        <v>5</v>
      </c>
      <c r="E3033" t="s">
        <v>42</v>
      </c>
      <c r="F3033" t="s">
        <v>43</v>
      </c>
      <c r="G3033">
        <v>1</v>
      </c>
      <c r="H3033" t="str">
        <f t="shared" si="239"/>
        <v>AWD</v>
      </c>
      <c r="I3033" s="2">
        <f t="shared" si="236"/>
        <v>2017</v>
      </c>
      <c r="J3033" s="2">
        <f t="shared" si="237"/>
        <v>9</v>
      </c>
      <c r="K3033" t="str">
        <f t="shared" si="238"/>
        <v>Korenbouten</v>
      </c>
      <c r="L3033" s="25">
        <f t="shared" si="240"/>
        <v>37.428571428571431</v>
      </c>
    </row>
    <row r="3034" spans="1:12" x14ac:dyDescent="0.25">
      <c r="A3034">
        <v>18</v>
      </c>
      <c r="B3034" t="s">
        <v>70</v>
      </c>
      <c r="C3034" s="1">
        <v>42998.5625</v>
      </c>
      <c r="D3034">
        <v>3</v>
      </c>
      <c r="E3034" t="s">
        <v>32</v>
      </c>
      <c r="F3034" t="s">
        <v>33</v>
      </c>
      <c r="G3034">
        <v>1</v>
      </c>
      <c r="H3034" t="str">
        <f t="shared" si="239"/>
        <v>AWD</v>
      </c>
      <c r="I3034" s="2">
        <f t="shared" si="236"/>
        <v>2017</v>
      </c>
      <c r="J3034" s="2">
        <f t="shared" si="237"/>
        <v>9</v>
      </c>
      <c r="K3034" t="str">
        <f t="shared" si="238"/>
        <v>Korenbouten</v>
      </c>
      <c r="L3034" s="25">
        <f t="shared" si="240"/>
        <v>37.428571428571431</v>
      </c>
    </row>
    <row r="3035" spans="1:12" x14ac:dyDescent="0.25">
      <c r="A3035">
        <v>18</v>
      </c>
      <c r="B3035" t="s">
        <v>70</v>
      </c>
      <c r="C3035" s="1">
        <v>42998.5625</v>
      </c>
      <c r="D3035">
        <v>3</v>
      </c>
      <c r="E3035" t="s">
        <v>55</v>
      </c>
      <c r="F3035" t="s">
        <v>56</v>
      </c>
      <c r="G3035">
        <v>16</v>
      </c>
      <c r="H3035" t="str">
        <f t="shared" si="239"/>
        <v>AWD</v>
      </c>
      <c r="I3035" s="2">
        <f t="shared" si="236"/>
        <v>2017</v>
      </c>
      <c r="J3035" s="2">
        <f t="shared" si="237"/>
        <v>9</v>
      </c>
      <c r="K3035" t="str">
        <f t="shared" si="238"/>
        <v>Korenbouten</v>
      </c>
      <c r="L3035" s="25">
        <f t="shared" si="240"/>
        <v>37.428571428571431</v>
      </c>
    </row>
    <row r="3036" spans="1:12" x14ac:dyDescent="0.25">
      <c r="A3036">
        <v>18</v>
      </c>
      <c r="B3036" t="s">
        <v>70</v>
      </c>
      <c r="C3036" s="1">
        <v>42998.5625</v>
      </c>
      <c r="D3036">
        <v>3</v>
      </c>
      <c r="E3036" t="s">
        <v>34</v>
      </c>
      <c r="F3036" t="s">
        <v>35</v>
      </c>
      <c r="G3036">
        <v>4</v>
      </c>
      <c r="H3036" t="str">
        <f t="shared" si="239"/>
        <v>AWD</v>
      </c>
      <c r="I3036" s="2">
        <f t="shared" si="236"/>
        <v>2017</v>
      </c>
      <c r="J3036" s="2">
        <f t="shared" si="237"/>
        <v>9</v>
      </c>
      <c r="K3036" t="str">
        <f t="shared" si="238"/>
        <v>Pantserjuffers</v>
      </c>
      <c r="L3036" s="25">
        <f t="shared" si="240"/>
        <v>37.428571428571431</v>
      </c>
    </row>
    <row r="3037" spans="1:12" x14ac:dyDescent="0.25">
      <c r="A3037">
        <v>18</v>
      </c>
      <c r="B3037" t="s">
        <v>70</v>
      </c>
      <c r="C3037" s="1">
        <v>42998.5625</v>
      </c>
      <c r="D3037">
        <v>3</v>
      </c>
      <c r="E3037" t="s">
        <v>10</v>
      </c>
      <c r="F3037" t="s">
        <v>11</v>
      </c>
      <c r="G3037">
        <v>1</v>
      </c>
      <c r="H3037" t="str">
        <f t="shared" si="239"/>
        <v>AWD</v>
      </c>
      <c r="I3037" s="2">
        <f t="shared" si="236"/>
        <v>2017</v>
      </c>
      <c r="J3037" s="2">
        <f t="shared" si="237"/>
        <v>9</v>
      </c>
      <c r="K3037" t="str">
        <f t="shared" si="238"/>
        <v>Waterjuffer</v>
      </c>
      <c r="L3037" s="25">
        <f t="shared" si="240"/>
        <v>37.428571428571431</v>
      </c>
    </row>
    <row r="3038" spans="1:12" x14ac:dyDescent="0.25">
      <c r="A3038">
        <v>18</v>
      </c>
      <c r="B3038" t="s">
        <v>70</v>
      </c>
      <c r="C3038" s="1">
        <v>42998.5625</v>
      </c>
      <c r="D3038">
        <v>3</v>
      </c>
      <c r="E3038" t="s">
        <v>36</v>
      </c>
      <c r="F3038" t="s">
        <v>37</v>
      </c>
      <c r="G3038">
        <v>2</v>
      </c>
      <c r="H3038" t="str">
        <f t="shared" si="239"/>
        <v>AWD</v>
      </c>
      <c r="I3038" s="2">
        <f t="shared" si="236"/>
        <v>2017</v>
      </c>
      <c r="J3038" s="2">
        <f t="shared" si="237"/>
        <v>9</v>
      </c>
      <c r="K3038" t="str">
        <f t="shared" si="238"/>
        <v>Glazenmakers</v>
      </c>
      <c r="L3038" s="25">
        <f t="shared" si="240"/>
        <v>37.428571428571431</v>
      </c>
    </row>
    <row r="3039" spans="1:12" x14ac:dyDescent="0.25">
      <c r="A3039">
        <v>18</v>
      </c>
      <c r="B3039" t="s">
        <v>70</v>
      </c>
      <c r="C3039" s="1">
        <v>42998.5625</v>
      </c>
      <c r="D3039">
        <v>3</v>
      </c>
      <c r="E3039" t="s">
        <v>14</v>
      </c>
      <c r="F3039" t="s">
        <v>15</v>
      </c>
      <c r="G3039">
        <v>5</v>
      </c>
      <c r="H3039" t="str">
        <f t="shared" si="239"/>
        <v>AWD</v>
      </c>
      <c r="I3039" s="2">
        <f t="shared" si="236"/>
        <v>2017</v>
      </c>
      <c r="J3039" s="2">
        <f t="shared" si="237"/>
        <v>9</v>
      </c>
      <c r="K3039" t="str">
        <f t="shared" si="238"/>
        <v>Waterjuffer</v>
      </c>
      <c r="L3039" s="25">
        <f t="shared" si="240"/>
        <v>37.428571428571431</v>
      </c>
    </row>
    <row r="3040" spans="1:12" x14ac:dyDescent="0.25">
      <c r="A3040">
        <v>18</v>
      </c>
      <c r="B3040" t="s">
        <v>70</v>
      </c>
      <c r="C3040" s="1">
        <v>42998.5625</v>
      </c>
      <c r="D3040">
        <v>3</v>
      </c>
      <c r="E3040" t="s">
        <v>42</v>
      </c>
      <c r="F3040" t="s">
        <v>43</v>
      </c>
      <c r="G3040">
        <v>1</v>
      </c>
      <c r="H3040" t="str">
        <f t="shared" si="239"/>
        <v>AWD</v>
      </c>
      <c r="I3040" s="2">
        <f t="shared" si="236"/>
        <v>2017</v>
      </c>
      <c r="J3040" s="2">
        <f t="shared" si="237"/>
        <v>9</v>
      </c>
      <c r="K3040" t="str">
        <f t="shared" si="238"/>
        <v>Korenbouten</v>
      </c>
      <c r="L3040" s="25">
        <f t="shared" si="240"/>
        <v>37.428571428571431</v>
      </c>
    </row>
    <row r="3041" spans="1:12" x14ac:dyDescent="0.25">
      <c r="A3041">
        <v>18</v>
      </c>
      <c r="B3041" t="s">
        <v>70</v>
      </c>
      <c r="C3041" s="1">
        <v>43004.552083333336</v>
      </c>
      <c r="D3041">
        <v>4</v>
      </c>
      <c r="E3041" t="s">
        <v>42</v>
      </c>
      <c r="F3041" t="s">
        <v>43</v>
      </c>
      <c r="G3041">
        <v>2</v>
      </c>
      <c r="H3041" t="str">
        <f t="shared" si="239"/>
        <v>AWD</v>
      </c>
      <c r="I3041" s="2">
        <f t="shared" si="236"/>
        <v>2017</v>
      </c>
      <c r="J3041" s="2">
        <f t="shared" si="237"/>
        <v>9</v>
      </c>
      <c r="K3041" t="str">
        <f t="shared" si="238"/>
        <v>Korenbouten</v>
      </c>
      <c r="L3041" s="25">
        <f t="shared" si="240"/>
        <v>38.285714285714285</v>
      </c>
    </row>
    <row r="3042" spans="1:12" x14ac:dyDescent="0.25">
      <c r="A3042">
        <v>18</v>
      </c>
      <c r="B3042" t="s">
        <v>70</v>
      </c>
      <c r="C3042" s="1">
        <v>43004.552083333336</v>
      </c>
      <c r="D3042">
        <v>4</v>
      </c>
      <c r="E3042" t="s">
        <v>34</v>
      </c>
      <c r="F3042" t="s">
        <v>35</v>
      </c>
      <c r="G3042">
        <v>4</v>
      </c>
      <c r="H3042" t="str">
        <f t="shared" si="239"/>
        <v>AWD</v>
      </c>
      <c r="I3042" s="2">
        <f t="shared" si="236"/>
        <v>2017</v>
      </c>
      <c r="J3042" s="2">
        <f t="shared" si="237"/>
        <v>9</v>
      </c>
      <c r="K3042" t="str">
        <f t="shared" si="238"/>
        <v>Pantserjuffers</v>
      </c>
      <c r="L3042" s="25">
        <f t="shared" si="240"/>
        <v>38.285714285714285</v>
      </c>
    </row>
    <row r="3043" spans="1:12" x14ac:dyDescent="0.25">
      <c r="A3043">
        <v>18</v>
      </c>
      <c r="B3043" t="s">
        <v>70</v>
      </c>
      <c r="C3043" s="1">
        <v>43004.552083333336</v>
      </c>
      <c r="D3043">
        <v>4</v>
      </c>
      <c r="E3043" t="s">
        <v>36</v>
      </c>
      <c r="F3043" t="s">
        <v>37</v>
      </c>
      <c r="G3043">
        <v>2</v>
      </c>
      <c r="H3043" t="str">
        <f t="shared" si="239"/>
        <v>AWD</v>
      </c>
      <c r="I3043" s="2">
        <f t="shared" si="236"/>
        <v>2017</v>
      </c>
      <c r="J3043" s="2">
        <f t="shared" si="237"/>
        <v>9</v>
      </c>
      <c r="K3043" t="str">
        <f t="shared" si="238"/>
        <v>Glazenmakers</v>
      </c>
      <c r="L3043" s="25">
        <f t="shared" si="240"/>
        <v>38.285714285714285</v>
      </c>
    </row>
    <row r="3044" spans="1:12" x14ac:dyDescent="0.25">
      <c r="A3044">
        <v>18</v>
      </c>
      <c r="B3044" t="s">
        <v>70</v>
      </c>
      <c r="C3044" s="1">
        <v>43004.552083333336</v>
      </c>
      <c r="D3044">
        <v>4</v>
      </c>
      <c r="E3044" t="s">
        <v>14</v>
      </c>
      <c r="F3044" t="s">
        <v>15</v>
      </c>
      <c r="G3044">
        <v>4</v>
      </c>
      <c r="H3044" t="str">
        <f t="shared" si="239"/>
        <v>AWD</v>
      </c>
      <c r="I3044" s="2">
        <f t="shared" si="236"/>
        <v>2017</v>
      </c>
      <c r="J3044" s="2">
        <f t="shared" si="237"/>
        <v>9</v>
      </c>
      <c r="K3044" t="str">
        <f t="shared" si="238"/>
        <v>Waterjuffer</v>
      </c>
      <c r="L3044" s="25">
        <f t="shared" si="240"/>
        <v>38.285714285714285</v>
      </c>
    </row>
    <row r="3045" spans="1:12" x14ac:dyDescent="0.25">
      <c r="A3045">
        <v>18</v>
      </c>
      <c r="B3045" t="s">
        <v>70</v>
      </c>
      <c r="C3045" s="1">
        <v>43004.552083333336</v>
      </c>
      <c r="D3045">
        <v>5</v>
      </c>
      <c r="E3045" t="s">
        <v>8</v>
      </c>
      <c r="F3045" t="s">
        <v>9</v>
      </c>
      <c r="G3045">
        <v>3</v>
      </c>
      <c r="H3045" t="str">
        <f t="shared" si="239"/>
        <v>AWD</v>
      </c>
      <c r="I3045" s="2">
        <f t="shared" si="236"/>
        <v>2017</v>
      </c>
      <c r="J3045" s="2">
        <f t="shared" si="237"/>
        <v>9</v>
      </c>
      <c r="K3045" t="str">
        <f t="shared" si="238"/>
        <v>Pantserjuffers</v>
      </c>
      <c r="L3045" s="25">
        <f t="shared" si="240"/>
        <v>38.285714285714285</v>
      </c>
    </row>
    <row r="3046" spans="1:12" x14ac:dyDescent="0.25">
      <c r="A3046">
        <v>18</v>
      </c>
      <c r="B3046" t="s">
        <v>70</v>
      </c>
      <c r="C3046" s="1">
        <v>43004.552083333336</v>
      </c>
      <c r="D3046">
        <v>5</v>
      </c>
      <c r="E3046" t="s">
        <v>42</v>
      </c>
      <c r="F3046" t="s">
        <v>43</v>
      </c>
      <c r="G3046">
        <v>14</v>
      </c>
      <c r="H3046" t="str">
        <f t="shared" si="239"/>
        <v>AWD</v>
      </c>
      <c r="I3046" s="2">
        <f t="shared" si="236"/>
        <v>2017</v>
      </c>
      <c r="J3046" s="2">
        <f t="shared" si="237"/>
        <v>9</v>
      </c>
      <c r="K3046" t="str">
        <f t="shared" si="238"/>
        <v>Korenbouten</v>
      </c>
      <c r="L3046" s="25">
        <f t="shared" si="240"/>
        <v>38.285714285714285</v>
      </c>
    </row>
    <row r="3047" spans="1:12" x14ac:dyDescent="0.25">
      <c r="A3047">
        <v>18</v>
      </c>
      <c r="B3047" t="s">
        <v>70</v>
      </c>
      <c r="C3047" s="1">
        <v>43004.552083333336</v>
      </c>
      <c r="D3047">
        <v>5</v>
      </c>
      <c r="E3047" t="s">
        <v>40</v>
      </c>
      <c r="F3047" t="s">
        <v>41</v>
      </c>
      <c r="G3047">
        <v>3</v>
      </c>
      <c r="H3047" t="str">
        <f t="shared" si="239"/>
        <v>AWD</v>
      </c>
      <c r="I3047" s="2">
        <f t="shared" si="236"/>
        <v>2017</v>
      </c>
      <c r="J3047" s="2">
        <f t="shared" si="237"/>
        <v>9</v>
      </c>
      <c r="K3047" t="str">
        <f t="shared" si="238"/>
        <v>Korenbouten</v>
      </c>
      <c r="L3047" s="25">
        <f t="shared" si="240"/>
        <v>38.285714285714285</v>
      </c>
    </row>
    <row r="3048" spans="1:12" x14ac:dyDescent="0.25">
      <c r="A3048">
        <v>18</v>
      </c>
      <c r="B3048" t="s">
        <v>70</v>
      </c>
      <c r="C3048" s="1">
        <v>43004.552083333336</v>
      </c>
      <c r="D3048">
        <v>5</v>
      </c>
      <c r="E3048" t="s">
        <v>32</v>
      </c>
      <c r="F3048" t="s">
        <v>33</v>
      </c>
      <c r="G3048">
        <v>5</v>
      </c>
      <c r="H3048" t="str">
        <f t="shared" si="239"/>
        <v>AWD</v>
      </c>
      <c r="I3048" s="2">
        <f t="shared" si="236"/>
        <v>2017</v>
      </c>
      <c r="J3048" s="2">
        <f t="shared" si="237"/>
        <v>9</v>
      </c>
      <c r="K3048" t="str">
        <f t="shared" si="238"/>
        <v>Korenbouten</v>
      </c>
      <c r="L3048" s="25">
        <f t="shared" si="240"/>
        <v>38.285714285714285</v>
      </c>
    </row>
    <row r="3049" spans="1:12" x14ac:dyDescent="0.25">
      <c r="A3049">
        <v>18</v>
      </c>
      <c r="B3049" t="s">
        <v>70</v>
      </c>
      <c r="C3049" s="1">
        <v>43004.552083333336</v>
      </c>
      <c r="D3049">
        <v>5</v>
      </c>
      <c r="E3049" t="s">
        <v>55</v>
      </c>
      <c r="F3049" t="s">
        <v>56</v>
      </c>
      <c r="G3049">
        <v>8</v>
      </c>
      <c r="H3049" t="str">
        <f t="shared" si="239"/>
        <v>AWD</v>
      </c>
      <c r="I3049" s="2">
        <f t="shared" si="236"/>
        <v>2017</v>
      </c>
      <c r="J3049" s="2">
        <f t="shared" si="237"/>
        <v>9</v>
      </c>
      <c r="K3049" t="str">
        <f t="shared" si="238"/>
        <v>Korenbouten</v>
      </c>
      <c r="L3049" s="25">
        <f t="shared" si="240"/>
        <v>38.285714285714285</v>
      </c>
    </row>
    <row r="3050" spans="1:12" x14ac:dyDescent="0.25">
      <c r="A3050">
        <v>18</v>
      </c>
      <c r="B3050" t="s">
        <v>70</v>
      </c>
      <c r="C3050" s="1">
        <v>43004.552083333336</v>
      </c>
      <c r="D3050">
        <v>5</v>
      </c>
      <c r="E3050" t="s">
        <v>26</v>
      </c>
      <c r="F3050" t="s">
        <v>27</v>
      </c>
      <c r="G3050">
        <v>1</v>
      </c>
      <c r="H3050" t="str">
        <f t="shared" si="239"/>
        <v>AWD</v>
      </c>
      <c r="I3050" s="2">
        <f t="shared" si="236"/>
        <v>2017</v>
      </c>
      <c r="J3050" s="2">
        <f t="shared" si="237"/>
        <v>9</v>
      </c>
      <c r="K3050" t="str">
        <f t="shared" si="238"/>
        <v>Glazenmakers</v>
      </c>
      <c r="L3050" s="25">
        <f t="shared" si="240"/>
        <v>38.285714285714285</v>
      </c>
    </row>
    <row r="3051" spans="1:12" x14ac:dyDescent="0.25">
      <c r="A3051">
        <v>18</v>
      </c>
      <c r="B3051" t="s">
        <v>70</v>
      </c>
      <c r="C3051" s="1">
        <v>43004.552083333336</v>
      </c>
      <c r="D3051">
        <v>5</v>
      </c>
      <c r="E3051" t="s">
        <v>36</v>
      </c>
      <c r="F3051" t="s">
        <v>37</v>
      </c>
      <c r="G3051">
        <v>1</v>
      </c>
      <c r="H3051" t="str">
        <f t="shared" si="239"/>
        <v>AWD</v>
      </c>
      <c r="I3051" s="2">
        <f t="shared" si="236"/>
        <v>2017</v>
      </c>
      <c r="J3051" s="2">
        <f t="shared" si="237"/>
        <v>9</v>
      </c>
      <c r="K3051" t="str">
        <f t="shared" si="238"/>
        <v>Glazenmakers</v>
      </c>
      <c r="L3051" s="25">
        <f t="shared" si="240"/>
        <v>38.285714285714285</v>
      </c>
    </row>
    <row r="3052" spans="1:12" x14ac:dyDescent="0.25">
      <c r="A3052">
        <v>18</v>
      </c>
      <c r="B3052" t="s">
        <v>70</v>
      </c>
      <c r="C3052" s="1">
        <v>43004.552083333336</v>
      </c>
      <c r="D3052">
        <v>5</v>
      </c>
      <c r="E3052" t="s">
        <v>14</v>
      </c>
      <c r="F3052" t="s">
        <v>15</v>
      </c>
      <c r="G3052">
        <v>3</v>
      </c>
      <c r="H3052" t="str">
        <f t="shared" si="239"/>
        <v>AWD</v>
      </c>
      <c r="I3052" s="2">
        <f t="shared" si="236"/>
        <v>2017</v>
      </c>
      <c r="J3052" s="2">
        <f t="shared" si="237"/>
        <v>9</v>
      </c>
      <c r="K3052" t="str">
        <f t="shared" si="238"/>
        <v>Waterjuffer</v>
      </c>
      <c r="L3052" s="25">
        <f t="shared" si="240"/>
        <v>38.285714285714285</v>
      </c>
    </row>
    <row r="3053" spans="1:12" x14ac:dyDescent="0.25">
      <c r="A3053">
        <v>18</v>
      </c>
      <c r="B3053" t="s">
        <v>70</v>
      </c>
      <c r="C3053" s="1">
        <v>43004.552083333336</v>
      </c>
      <c r="D3053">
        <v>3</v>
      </c>
      <c r="E3053" t="s">
        <v>42</v>
      </c>
      <c r="F3053" t="s">
        <v>43</v>
      </c>
      <c r="G3053">
        <v>2</v>
      </c>
      <c r="H3053" t="str">
        <f t="shared" si="239"/>
        <v>AWD</v>
      </c>
      <c r="I3053" s="2">
        <f t="shared" si="236"/>
        <v>2017</v>
      </c>
      <c r="J3053" s="2">
        <f t="shared" si="237"/>
        <v>9</v>
      </c>
      <c r="K3053" t="str">
        <f t="shared" si="238"/>
        <v>Korenbouten</v>
      </c>
      <c r="L3053" s="25">
        <f t="shared" si="240"/>
        <v>38.285714285714285</v>
      </c>
    </row>
    <row r="3054" spans="1:12" x14ac:dyDescent="0.25">
      <c r="A3054">
        <v>18</v>
      </c>
      <c r="B3054" t="s">
        <v>70</v>
      </c>
      <c r="C3054" s="1">
        <v>43004.552083333336</v>
      </c>
      <c r="D3054">
        <v>3</v>
      </c>
      <c r="E3054" t="s">
        <v>14</v>
      </c>
      <c r="F3054" t="s">
        <v>15</v>
      </c>
      <c r="G3054">
        <v>2</v>
      </c>
      <c r="H3054" t="str">
        <f t="shared" si="239"/>
        <v>AWD</v>
      </c>
      <c r="I3054" s="2">
        <f t="shared" si="236"/>
        <v>2017</v>
      </c>
      <c r="J3054" s="2">
        <f t="shared" si="237"/>
        <v>9</v>
      </c>
      <c r="K3054" t="str">
        <f t="shared" si="238"/>
        <v>Waterjuffer</v>
      </c>
      <c r="L3054" s="25">
        <f t="shared" si="240"/>
        <v>38.285714285714285</v>
      </c>
    </row>
    <row r="3055" spans="1:12" x14ac:dyDescent="0.25">
      <c r="A3055">
        <v>18</v>
      </c>
      <c r="B3055" t="s">
        <v>70</v>
      </c>
      <c r="C3055" s="1">
        <v>43229.545138888891</v>
      </c>
      <c r="D3055">
        <v>4</v>
      </c>
      <c r="E3055" t="s">
        <v>20</v>
      </c>
      <c r="F3055" t="s">
        <v>21</v>
      </c>
      <c r="G3055">
        <v>2</v>
      </c>
      <c r="H3055" t="str">
        <f t="shared" si="239"/>
        <v>AWD</v>
      </c>
      <c r="I3055" s="2">
        <f t="shared" si="236"/>
        <v>2018</v>
      </c>
      <c r="J3055" s="2">
        <f t="shared" si="237"/>
        <v>5</v>
      </c>
      <c r="K3055" t="str">
        <f t="shared" si="238"/>
        <v>Waterjuffer</v>
      </c>
      <c r="L3055" s="25">
        <f t="shared" si="240"/>
        <v>18.285714285714285</v>
      </c>
    </row>
    <row r="3056" spans="1:12" x14ac:dyDescent="0.25">
      <c r="A3056">
        <v>18</v>
      </c>
      <c r="B3056" t="s">
        <v>70</v>
      </c>
      <c r="C3056" s="1">
        <v>43229.545138888891</v>
      </c>
      <c r="D3056">
        <v>4</v>
      </c>
      <c r="E3056" t="s">
        <v>10</v>
      </c>
      <c r="F3056" t="s">
        <v>11</v>
      </c>
      <c r="G3056">
        <v>5</v>
      </c>
      <c r="H3056" t="str">
        <f t="shared" si="239"/>
        <v>AWD</v>
      </c>
      <c r="I3056" s="2">
        <f t="shared" si="236"/>
        <v>2018</v>
      </c>
      <c r="J3056" s="2">
        <f t="shared" si="237"/>
        <v>5</v>
      </c>
      <c r="K3056" t="str">
        <f t="shared" si="238"/>
        <v>Waterjuffer</v>
      </c>
      <c r="L3056" s="25">
        <f t="shared" si="240"/>
        <v>18.285714285714285</v>
      </c>
    </row>
    <row r="3057" spans="1:12" x14ac:dyDescent="0.25">
      <c r="A3057">
        <v>18</v>
      </c>
      <c r="B3057" t="s">
        <v>70</v>
      </c>
      <c r="C3057" s="1">
        <v>43229.545138888891</v>
      </c>
      <c r="D3057">
        <v>4</v>
      </c>
      <c r="E3057" t="s">
        <v>16</v>
      </c>
      <c r="F3057" t="s">
        <v>17</v>
      </c>
      <c r="G3057">
        <v>2</v>
      </c>
      <c r="H3057" t="str">
        <f t="shared" si="239"/>
        <v>AWD</v>
      </c>
      <c r="I3057" s="2">
        <f t="shared" si="236"/>
        <v>2018</v>
      </c>
      <c r="J3057" s="2">
        <f t="shared" si="237"/>
        <v>5</v>
      </c>
      <c r="K3057" t="str">
        <f t="shared" si="238"/>
        <v>Waterjuffer</v>
      </c>
      <c r="L3057" s="25">
        <f t="shared" si="240"/>
        <v>18.285714285714285</v>
      </c>
    </row>
    <row r="3058" spans="1:12" x14ac:dyDescent="0.25">
      <c r="A3058">
        <v>18</v>
      </c>
      <c r="B3058" t="s">
        <v>70</v>
      </c>
      <c r="C3058" s="1">
        <v>43229.545138888891</v>
      </c>
      <c r="D3058">
        <v>4</v>
      </c>
      <c r="E3058" t="s">
        <v>28</v>
      </c>
      <c r="F3058" t="s">
        <v>29</v>
      </c>
      <c r="G3058">
        <v>5</v>
      </c>
      <c r="H3058" t="str">
        <f t="shared" si="239"/>
        <v>AWD</v>
      </c>
      <c r="I3058" s="2">
        <f t="shared" si="236"/>
        <v>2018</v>
      </c>
      <c r="J3058" s="2">
        <f t="shared" si="237"/>
        <v>5</v>
      </c>
      <c r="K3058" t="str">
        <f t="shared" si="238"/>
        <v>Korenbouten</v>
      </c>
      <c r="L3058" s="25">
        <f t="shared" si="240"/>
        <v>18.285714285714285</v>
      </c>
    </row>
    <row r="3059" spans="1:12" x14ac:dyDescent="0.25">
      <c r="A3059">
        <v>18</v>
      </c>
      <c r="B3059" t="s">
        <v>70</v>
      </c>
      <c r="C3059" s="1">
        <v>43229.545138888891</v>
      </c>
      <c r="D3059">
        <v>4</v>
      </c>
      <c r="E3059" t="s">
        <v>24</v>
      </c>
      <c r="F3059" t="s">
        <v>25</v>
      </c>
      <c r="G3059">
        <v>1</v>
      </c>
      <c r="H3059" t="str">
        <f t="shared" si="239"/>
        <v>AWD</v>
      </c>
      <c r="I3059" s="2">
        <f t="shared" si="236"/>
        <v>2018</v>
      </c>
      <c r="J3059" s="2">
        <f t="shared" si="237"/>
        <v>5</v>
      </c>
      <c r="K3059" t="str">
        <f t="shared" si="238"/>
        <v>Glazenmakers</v>
      </c>
      <c r="L3059" s="25">
        <f t="shared" si="240"/>
        <v>18.285714285714285</v>
      </c>
    </row>
    <row r="3060" spans="1:12" x14ac:dyDescent="0.25">
      <c r="A3060">
        <v>18</v>
      </c>
      <c r="B3060" t="s">
        <v>70</v>
      </c>
      <c r="C3060" s="1">
        <v>43229.545138888891</v>
      </c>
      <c r="D3060">
        <v>4</v>
      </c>
      <c r="E3060" t="s">
        <v>8</v>
      </c>
      <c r="F3060" t="s">
        <v>9</v>
      </c>
      <c r="G3060">
        <v>2</v>
      </c>
      <c r="H3060" t="str">
        <f t="shared" si="239"/>
        <v>AWD</v>
      </c>
      <c r="I3060" s="2">
        <f t="shared" si="236"/>
        <v>2018</v>
      </c>
      <c r="J3060" s="2">
        <f t="shared" si="237"/>
        <v>5</v>
      </c>
      <c r="K3060" t="str">
        <f t="shared" si="238"/>
        <v>Pantserjuffers</v>
      </c>
      <c r="L3060" s="25">
        <f t="shared" si="240"/>
        <v>18.285714285714285</v>
      </c>
    </row>
    <row r="3061" spans="1:12" x14ac:dyDescent="0.25">
      <c r="A3061">
        <v>18</v>
      </c>
      <c r="B3061" t="s">
        <v>70</v>
      </c>
      <c r="C3061" s="1">
        <v>43229.545138888891</v>
      </c>
      <c r="D3061">
        <v>5</v>
      </c>
      <c r="E3061" t="s">
        <v>20</v>
      </c>
      <c r="F3061" t="s">
        <v>21</v>
      </c>
      <c r="G3061">
        <v>9</v>
      </c>
      <c r="H3061" t="str">
        <f t="shared" si="239"/>
        <v>AWD</v>
      </c>
      <c r="I3061" s="2">
        <f t="shared" si="236"/>
        <v>2018</v>
      </c>
      <c r="J3061" s="2">
        <f t="shared" si="237"/>
        <v>5</v>
      </c>
      <c r="K3061" t="str">
        <f t="shared" si="238"/>
        <v>Waterjuffer</v>
      </c>
      <c r="L3061" s="25">
        <f t="shared" si="240"/>
        <v>18.285714285714285</v>
      </c>
    </row>
    <row r="3062" spans="1:12" x14ac:dyDescent="0.25">
      <c r="A3062">
        <v>18</v>
      </c>
      <c r="B3062" t="s">
        <v>70</v>
      </c>
      <c r="C3062" s="1">
        <v>43229.545138888891</v>
      </c>
      <c r="D3062">
        <v>5</v>
      </c>
      <c r="E3062" t="s">
        <v>10</v>
      </c>
      <c r="F3062" t="s">
        <v>11</v>
      </c>
      <c r="G3062">
        <v>3</v>
      </c>
      <c r="H3062" t="str">
        <f t="shared" si="239"/>
        <v>AWD</v>
      </c>
      <c r="I3062" s="2">
        <f t="shared" si="236"/>
        <v>2018</v>
      </c>
      <c r="J3062" s="2">
        <f t="shared" si="237"/>
        <v>5</v>
      </c>
      <c r="K3062" t="str">
        <f t="shared" si="238"/>
        <v>Waterjuffer</v>
      </c>
      <c r="L3062" s="25">
        <f t="shared" si="240"/>
        <v>18.285714285714285</v>
      </c>
    </row>
    <row r="3063" spans="1:12" x14ac:dyDescent="0.25">
      <c r="A3063">
        <v>18</v>
      </c>
      <c r="B3063" t="s">
        <v>70</v>
      </c>
      <c r="C3063" s="1">
        <v>43229.545138888891</v>
      </c>
      <c r="D3063">
        <v>5</v>
      </c>
      <c r="E3063" t="s">
        <v>16</v>
      </c>
      <c r="F3063" t="s">
        <v>17</v>
      </c>
      <c r="G3063">
        <v>4</v>
      </c>
      <c r="H3063" t="str">
        <f t="shared" si="239"/>
        <v>AWD</v>
      </c>
      <c r="I3063" s="2">
        <f t="shared" si="236"/>
        <v>2018</v>
      </c>
      <c r="J3063" s="2">
        <f t="shared" si="237"/>
        <v>5</v>
      </c>
      <c r="K3063" t="str">
        <f t="shared" si="238"/>
        <v>Waterjuffer</v>
      </c>
      <c r="L3063" s="25">
        <f t="shared" si="240"/>
        <v>18.285714285714285</v>
      </c>
    </row>
    <row r="3064" spans="1:12" x14ac:dyDescent="0.25">
      <c r="A3064">
        <v>18</v>
      </c>
      <c r="B3064" t="s">
        <v>70</v>
      </c>
      <c r="C3064" s="1">
        <v>43229.545138888891</v>
      </c>
      <c r="D3064">
        <v>5</v>
      </c>
      <c r="E3064" t="s">
        <v>28</v>
      </c>
      <c r="F3064" t="s">
        <v>29</v>
      </c>
      <c r="G3064">
        <v>2</v>
      </c>
      <c r="H3064" t="str">
        <f t="shared" si="239"/>
        <v>AWD</v>
      </c>
      <c r="I3064" s="2">
        <f t="shared" si="236"/>
        <v>2018</v>
      </c>
      <c r="J3064" s="2">
        <f t="shared" si="237"/>
        <v>5</v>
      </c>
      <c r="K3064" t="str">
        <f t="shared" si="238"/>
        <v>Korenbouten</v>
      </c>
      <c r="L3064" s="25">
        <f t="shared" si="240"/>
        <v>18.285714285714285</v>
      </c>
    </row>
    <row r="3065" spans="1:12" x14ac:dyDescent="0.25">
      <c r="A3065">
        <v>18</v>
      </c>
      <c r="B3065" t="s">
        <v>70</v>
      </c>
      <c r="C3065" s="1">
        <v>43229.545138888891</v>
      </c>
      <c r="D3065">
        <v>3</v>
      </c>
      <c r="E3065" t="s">
        <v>20</v>
      </c>
      <c r="F3065" t="s">
        <v>21</v>
      </c>
      <c r="G3065">
        <v>3</v>
      </c>
      <c r="H3065" t="str">
        <f t="shared" si="239"/>
        <v>AWD</v>
      </c>
      <c r="I3065" s="2">
        <f t="shared" ref="I3065:I3128" si="241">YEAR(C3065)</f>
        <v>2018</v>
      </c>
      <c r="J3065" s="2">
        <f t="shared" ref="J3065:J3128" si="242">MONTH(C3065)</f>
        <v>5</v>
      </c>
      <c r="K3065" t="str">
        <f t="shared" ref="K3065:K3128" si="243">VLOOKUP(E3065,$Q$2:$R$100,2,FALSE)</f>
        <v>Waterjuffer</v>
      </c>
      <c r="L3065" s="25">
        <f t="shared" si="240"/>
        <v>18.285714285714285</v>
      </c>
    </row>
    <row r="3066" spans="1:12" x14ac:dyDescent="0.25">
      <c r="A3066">
        <v>18</v>
      </c>
      <c r="B3066" t="s">
        <v>70</v>
      </c>
      <c r="C3066" s="1">
        <v>43229.545138888891</v>
      </c>
      <c r="D3066">
        <v>3</v>
      </c>
      <c r="E3066" t="s">
        <v>8</v>
      </c>
      <c r="F3066" t="s">
        <v>9</v>
      </c>
      <c r="G3066">
        <v>7</v>
      </c>
      <c r="H3066" t="str">
        <f t="shared" si="239"/>
        <v>AWD</v>
      </c>
      <c r="I3066" s="2">
        <f t="shared" si="241"/>
        <v>2018</v>
      </c>
      <c r="J3066" s="2">
        <f t="shared" si="242"/>
        <v>5</v>
      </c>
      <c r="K3066" t="str">
        <f t="shared" si="243"/>
        <v>Pantserjuffers</v>
      </c>
      <c r="L3066" s="25">
        <f t="shared" si="240"/>
        <v>18.285714285714285</v>
      </c>
    </row>
    <row r="3067" spans="1:12" x14ac:dyDescent="0.25">
      <c r="A3067">
        <v>18</v>
      </c>
      <c r="B3067" t="s">
        <v>70</v>
      </c>
      <c r="C3067" s="1">
        <v>43229.545138888891</v>
      </c>
      <c r="D3067">
        <v>3</v>
      </c>
      <c r="E3067" t="s">
        <v>10</v>
      </c>
      <c r="F3067" t="s">
        <v>11</v>
      </c>
      <c r="G3067">
        <v>6</v>
      </c>
      <c r="H3067" t="str">
        <f t="shared" si="239"/>
        <v>AWD</v>
      </c>
      <c r="I3067" s="2">
        <f t="shared" si="241"/>
        <v>2018</v>
      </c>
      <c r="J3067" s="2">
        <f t="shared" si="242"/>
        <v>5</v>
      </c>
      <c r="K3067" t="str">
        <f t="shared" si="243"/>
        <v>Waterjuffer</v>
      </c>
      <c r="L3067" s="25">
        <f t="shared" si="240"/>
        <v>18.285714285714285</v>
      </c>
    </row>
    <row r="3068" spans="1:12" x14ac:dyDescent="0.25">
      <c r="A3068">
        <v>18</v>
      </c>
      <c r="B3068" t="s">
        <v>70</v>
      </c>
      <c r="C3068" s="1">
        <v>43229.545138888891</v>
      </c>
      <c r="D3068">
        <v>3</v>
      </c>
      <c r="E3068" t="s">
        <v>16</v>
      </c>
      <c r="F3068" t="s">
        <v>17</v>
      </c>
      <c r="G3068">
        <v>4</v>
      </c>
      <c r="H3068" t="str">
        <f t="shared" si="239"/>
        <v>AWD</v>
      </c>
      <c r="I3068" s="2">
        <f t="shared" si="241"/>
        <v>2018</v>
      </c>
      <c r="J3068" s="2">
        <f t="shared" si="242"/>
        <v>5</v>
      </c>
      <c r="K3068" t="str">
        <f t="shared" si="243"/>
        <v>Waterjuffer</v>
      </c>
      <c r="L3068" s="25">
        <f t="shared" si="240"/>
        <v>18.285714285714285</v>
      </c>
    </row>
    <row r="3069" spans="1:12" x14ac:dyDescent="0.25">
      <c r="A3069">
        <v>18</v>
      </c>
      <c r="B3069" t="s">
        <v>70</v>
      </c>
      <c r="C3069" s="1">
        <v>43229.545138888891</v>
      </c>
      <c r="D3069">
        <v>3</v>
      </c>
      <c r="E3069" t="s">
        <v>28</v>
      </c>
      <c r="F3069" t="s">
        <v>29</v>
      </c>
      <c r="G3069">
        <v>7</v>
      </c>
      <c r="H3069" t="str">
        <f t="shared" si="239"/>
        <v>AWD</v>
      </c>
      <c r="I3069" s="2">
        <f t="shared" si="241"/>
        <v>2018</v>
      </c>
      <c r="J3069" s="2">
        <f t="shared" si="242"/>
        <v>5</v>
      </c>
      <c r="K3069" t="str">
        <f t="shared" si="243"/>
        <v>Korenbouten</v>
      </c>
      <c r="L3069" s="25">
        <f t="shared" si="240"/>
        <v>18.285714285714285</v>
      </c>
    </row>
    <row r="3070" spans="1:12" x14ac:dyDescent="0.25">
      <c r="A3070">
        <v>18</v>
      </c>
      <c r="B3070" t="s">
        <v>70</v>
      </c>
      <c r="C3070" s="1">
        <v>43229.545138888891</v>
      </c>
      <c r="D3070">
        <v>3</v>
      </c>
      <c r="E3070" t="s">
        <v>12</v>
      </c>
      <c r="F3070" t="s">
        <v>13</v>
      </c>
      <c r="G3070">
        <v>1</v>
      </c>
      <c r="H3070" t="str">
        <f t="shared" si="239"/>
        <v>AWD</v>
      </c>
      <c r="I3070" s="2">
        <f t="shared" si="241"/>
        <v>2018</v>
      </c>
      <c r="J3070" s="2">
        <f t="shared" si="242"/>
        <v>5</v>
      </c>
      <c r="K3070" t="str">
        <f t="shared" si="243"/>
        <v>Waterjuffer</v>
      </c>
      <c r="L3070" s="25">
        <f t="shared" si="240"/>
        <v>18.285714285714285</v>
      </c>
    </row>
    <row r="3071" spans="1:12" x14ac:dyDescent="0.25">
      <c r="A3071">
        <v>18</v>
      </c>
      <c r="B3071" t="s">
        <v>70</v>
      </c>
      <c r="C3071" s="1">
        <v>43236.552083333336</v>
      </c>
      <c r="D3071">
        <v>3</v>
      </c>
      <c r="E3071" t="s">
        <v>28</v>
      </c>
      <c r="F3071" t="s">
        <v>29</v>
      </c>
      <c r="G3071">
        <v>2</v>
      </c>
      <c r="H3071" t="str">
        <f t="shared" si="239"/>
        <v>AWD</v>
      </c>
      <c r="I3071" s="2">
        <f t="shared" si="241"/>
        <v>2018</v>
      </c>
      <c r="J3071" s="2">
        <f t="shared" si="242"/>
        <v>5</v>
      </c>
      <c r="K3071" t="str">
        <f t="shared" si="243"/>
        <v>Korenbouten</v>
      </c>
      <c r="L3071" s="25">
        <f t="shared" si="240"/>
        <v>19.285714285714285</v>
      </c>
    </row>
    <row r="3072" spans="1:12" x14ac:dyDescent="0.25">
      <c r="A3072">
        <v>18</v>
      </c>
      <c r="B3072" t="s">
        <v>70</v>
      </c>
      <c r="C3072" s="1">
        <v>43245.552083333336</v>
      </c>
      <c r="D3072">
        <v>4</v>
      </c>
      <c r="E3072" t="s">
        <v>10</v>
      </c>
      <c r="F3072" t="s">
        <v>11</v>
      </c>
      <c r="G3072">
        <v>3</v>
      </c>
      <c r="H3072" t="str">
        <f t="shared" si="239"/>
        <v>AWD</v>
      </c>
      <c r="I3072" s="2">
        <f t="shared" si="241"/>
        <v>2018</v>
      </c>
      <c r="J3072" s="2">
        <f t="shared" si="242"/>
        <v>5</v>
      </c>
      <c r="K3072" t="str">
        <f t="shared" si="243"/>
        <v>Waterjuffer</v>
      </c>
      <c r="L3072" s="25">
        <f t="shared" si="240"/>
        <v>20.571428571428573</v>
      </c>
    </row>
    <row r="3073" spans="1:12" x14ac:dyDescent="0.25">
      <c r="A3073">
        <v>18</v>
      </c>
      <c r="B3073" t="s">
        <v>70</v>
      </c>
      <c r="C3073" s="1">
        <v>43245.552083333336</v>
      </c>
      <c r="D3073">
        <v>4</v>
      </c>
      <c r="E3073" t="s">
        <v>14</v>
      </c>
      <c r="F3073" t="s">
        <v>15</v>
      </c>
      <c r="G3073">
        <v>20</v>
      </c>
      <c r="H3073" t="str">
        <f t="shared" si="239"/>
        <v>AWD</v>
      </c>
      <c r="I3073" s="2">
        <f t="shared" si="241"/>
        <v>2018</v>
      </c>
      <c r="J3073" s="2">
        <f t="shared" si="242"/>
        <v>5</v>
      </c>
      <c r="K3073" t="str">
        <f t="shared" si="243"/>
        <v>Waterjuffer</v>
      </c>
      <c r="L3073" s="25">
        <f t="shared" si="240"/>
        <v>20.571428571428573</v>
      </c>
    </row>
    <row r="3074" spans="1:12" x14ac:dyDescent="0.25">
      <c r="A3074">
        <v>18</v>
      </c>
      <c r="B3074" t="s">
        <v>70</v>
      </c>
      <c r="C3074" s="1">
        <v>43245.552083333336</v>
      </c>
      <c r="D3074">
        <v>4</v>
      </c>
      <c r="E3074" t="s">
        <v>61</v>
      </c>
      <c r="F3074" t="s">
        <v>62</v>
      </c>
      <c r="G3074">
        <v>3</v>
      </c>
      <c r="H3074" t="str">
        <f t="shared" ref="H3074:H3137" si="244">VLOOKUP(A3074,$N$2:$O$51,2,FALSE)</f>
        <v>AWD</v>
      </c>
      <c r="I3074" s="2">
        <f t="shared" si="241"/>
        <v>2018</v>
      </c>
      <c r="J3074" s="2">
        <f t="shared" si="242"/>
        <v>5</v>
      </c>
      <c r="K3074" t="str">
        <f t="shared" si="243"/>
        <v>Waterjuffer</v>
      </c>
      <c r="L3074" s="25">
        <f t="shared" si="240"/>
        <v>20.571428571428573</v>
      </c>
    </row>
    <row r="3075" spans="1:12" x14ac:dyDescent="0.25">
      <c r="A3075">
        <v>18</v>
      </c>
      <c r="B3075" t="s">
        <v>70</v>
      </c>
      <c r="C3075" s="1">
        <v>43245.552083333336</v>
      </c>
      <c r="D3075">
        <v>4</v>
      </c>
      <c r="E3075" t="s">
        <v>22</v>
      </c>
      <c r="F3075" t="s">
        <v>23</v>
      </c>
      <c r="G3075">
        <v>3</v>
      </c>
      <c r="H3075" t="str">
        <f t="shared" si="244"/>
        <v>AWD</v>
      </c>
      <c r="I3075" s="2">
        <f t="shared" si="241"/>
        <v>2018</v>
      </c>
      <c r="J3075" s="2">
        <f t="shared" si="242"/>
        <v>5</v>
      </c>
      <c r="K3075" t="str">
        <f t="shared" si="243"/>
        <v>Glazenmakers</v>
      </c>
      <c r="L3075" s="25">
        <f t="shared" ref="L3075:L3138" si="245">(ROUNDDOWN(C3075-DATE(I3075,1,1),0))/7</f>
        <v>20.571428571428573</v>
      </c>
    </row>
    <row r="3076" spans="1:12" x14ac:dyDescent="0.25">
      <c r="A3076">
        <v>18</v>
      </c>
      <c r="B3076" t="s">
        <v>70</v>
      </c>
      <c r="C3076" s="1">
        <v>43245.552083333336</v>
      </c>
      <c r="D3076">
        <v>4</v>
      </c>
      <c r="E3076" t="s">
        <v>24</v>
      </c>
      <c r="F3076" t="s">
        <v>25</v>
      </c>
      <c r="G3076">
        <v>5</v>
      </c>
      <c r="H3076" t="str">
        <f t="shared" si="244"/>
        <v>AWD</v>
      </c>
      <c r="I3076" s="2">
        <f t="shared" si="241"/>
        <v>2018</v>
      </c>
      <c r="J3076" s="2">
        <f t="shared" si="242"/>
        <v>5</v>
      </c>
      <c r="K3076" t="str">
        <f t="shared" si="243"/>
        <v>Glazenmakers</v>
      </c>
      <c r="L3076" s="25">
        <f t="shared" si="245"/>
        <v>20.571428571428573</v>
      </c>
    </row>
    <row r="3077" spans="1:12" x14ac:dyDescent="0.25">
      <c r="A3077">
        <v>18</v>
      </c>
      <c r="B3077" t="s">
        <v>70</v>
      </c>
      <c r="C3077" s="1">
        <v>43245.552083333336</v>
      </c>
      <c r="D3077">
        <v>4</v>
      </c>
      <c r="E3077" t="s">
        <v>26</v>
      </c>
      <c r="F3077" t="s">
        <v>27</v>
      </c>
      <c r="G3077">
        <v>3</v>
      </c>
      <c r="H3077" t="str">
        <f t="shared" si="244"/>
        <v>AWD</v>
      </c>
      <c r="I3077" s="2">
        <f t="shared" si="241"/>
        <v>2018</v>
      </c>
      <c r="J3077" s="2">
        <f t="shared" si="242"/>
        <v>5</v>
      </c>
      <c r="K3077" t="str">
        <f t="shared" si="243"/>
        <v>Glazenmakers</v>
      </c>
      <c r="L3077" s="25">
        <f t="shared" si="245"/>
        <v>20.571428571428573</v>
      </c>
    </row>
    <row r="3078" spans="1:12" x14ac:dyDescent="0.25">
      <c r="A3078">
        <v>18</v>
      </c>
      <c r="B3078" t="s">
        <v>70</v>
      </c>
      <c r="C3078" s="1">
        <v>43245.552083333336</v>
      </c>
      <c r="D3078">
        <v>4</v>
      </c>
      <c r="E3078" t="s">
        <v>28</v>
      </c>
      <c r="F3078" t="s">
        <v>29</v>
      </c>
      <c r="G3078">
        <v>31</v>
      </c>
      <c r="H3078" t="str">
        <f t="shared" si="244"/>
        <v>AWD</v>
      </c>
      <c r="I3078" s="2">
        <f t="shared" si="241"/>
        <v>2018</v>
      </c>
      <c r="J3078" s="2">
        <f t="shared" si="242"/>
        <v>5</v>
      </c>
      <c r="K3078" t="str">
        <f t="shared" si="243"/>
        <v>Korenbouten</v>
      </c>
      <c r="L3078" s="25">
        <f t="shared" si="245"/>
        <v>20.571428571428573</v>
      </c>
    </row>
    <row r="3079" spans="1:12" x14ac:dyDescent="0.25">
      <c r="A3079">
        <v>18</v>
      </c>
      <c r="B3079" t="s">
        <v>70</v>
      </c>
      <c r="C3079" s="1">
        <v>43245.552083333336</v>
      </c>
      <c r="D3079">
        <v>4</v>
      </c>
      <c r="E3079" t="s">
        <v>18</v>
      </c>
      <c r="F3079" t="s">
        <v>19</v>
      </c>
      <c r="G3079">
        <v>1</v>
      </c>
      <c r="H3079" t="str">
        <f t="shared" si="244"/>
        <v>AWD</v>
      </c>
      <c r="I3079" s="2">
        <f t="shared" si="241"/>
        <v>2018</v>
      </c>
      <c r="J3079" s="2">
        <f t="shared" si="242"/>
        <v>5</v>
      </c>
      <c r="K3079" t="str">
        <f t="shared" si="243"/>
        <v>Korenbouten</v>
      </c>
      <c r="L3079" s="25">
        <f t="shared" si="245"/>
        <v>20.571428571428573</v>
      </c>
    </row>
    <row r="3080" spans="1:12" x14ac:dyDescent="0.25">
      <c r="A3080">
        <v>18</v>
      </c>
      <c r="B3080" t="s">
        <v>70</v>
      </c>
      <c r="C3080" s="1">
        <v>43245.552083333336</v>
      </c>
      <c r="D3080">
        <v>5</v>
      </c>
      <c r="E3080" t="s">
        <v>10</v>
      </c>
      <c r="F3080" t="s">
        <v>11</v>
      </c>
      <c r="G3080">
        <v>4</v>
      </c>
      <c r="H3080" t="str">
        <f t="shared" si="244"/>
        <v>AWD</v>
      </c>
      <c r="I3080" s="2">
        <f t="shared" si="241"/>
        <v>2018</v>
      </c>
      <c r="J3080" s="2">
        <f t="shared" si="242"/>
        <v>5</v>
      </c>
      <c r="K3080" t="str">
        <f t="shared" si="243"/>
        <v>Waterjuffer</v>
      </c>
      <c r="L3080" s="25">
        <f t="shared" si="245"/>
        <v>20.571428571428573</v>
      </c>
    </row>
    <row r="3081" spans="1:12" x14ac:dyDescent="0.25">
      <c r="A3081">
        <v>18</v>
      </c>
      <c r="B3081" t="s">
        <v>70</v>
      </c>
      <c r="C3081" s="1">
        <v>43245.552083333336</v>
      </c>
      <c r="D3081">
        <v>5</v>
      </c>
      <c r="E3081" t="s">
        <v>14</v>
      </c>
      <c r="F3081" t="s">
        <v>15</v>
      </c>
      <c r="G3081">
        <v>43</v>
      </c>
      <c r="H3081" t="str">
        <f t="shared" si="244"/>
        <v>AWD</v>
      </c>
      <c r="I3081" s="2">
        <f t="shared" si="241"/>
        <v>2018</v>
      </c>
      <c r="J3081" s="2">
        <f t="shared" si="242"/>
        <v>5</v>
      </c>
      <c r="K3081" t="str">
        <f t="shared" si="243"/>
        <v>Waterjuffer</v>
      </c>
      <c r="L3081" s="25">
        <f t="shared" si="245"/>
        <v>20.571428571428573</v>
      </c>
    </row>
    <row r="3082" spans="1:12" x14ac:dyDescent="0.25">
      <c r="A3082">
        <v>18</v>
      </c>
      <c r="B3082" t="s">
        <v>70</v>
      </c>
      <c r="C3082" s="1">
        <v>43245.552083333336</v>
      </c>
      <c r="D3082">
        <v>5</v>
      </c>
      <c r="E3082" t="s">
        <v>20</v>
      </c>
      <c r="F3082" t="s">
        <v>21</v>
      </c>
      <c r="G3082">
        <v>18</v>
      </c>
      <c r="H3082" t="str">
        <f t="shared" si="244"/>
        <v>AWD</v>
      </c>
      <c r="I3082" s="2">
        <f t="shared" si="241"/>
        <v>2018</v>
      </c>
      <c r="J3082" s="2">
        <f t="shared" si="242"/>
        <v>5</v>
      </c>
      <c r="K3082" t="str">
        <f t="shared" si="243"/>
        <v>Waterjuffer</v>
      </c>
      <c r="L3082" s="25">
        <f t="shared" si="245"/>
        <v>20.571428571428573</v>
      </c>
    </row>
    <row r="3083" spans="1:12" x14ac:dyDescent="0.25">
      <c r="A3083">
        <v>18</v>
      </c>
      <c r="B3083" t="s">
        <v>70</v>
      </c>
      <c r="C3083" s="1">
        <v>43245.552083333336</v>
      </c>
      <c r="D3083">
        <v>5</v>
      </c>
      <c r="E3083" t="s">
        <v>61</v>
      </c>
      <c r="F3083" t="s">
        <v>62</v>
      </c>
      <c r="G3083">
        <v>10</v>
      </c>
      <c r="H3083" t="str">
        <f t="shared" si="244"/>
        <v>AWD</v>
      </c>
      <c r="I3083" s="2">
        <f t="shared" si="241"/>
        <v>2018</v>
      </c>
      <c r="J3083" s="2">
        <f t="shared" si="242"/>
        <v>5</v>
      </c>
      <c r="K3083" t="str">
        <f t="shared" si="243"/>
        <v>Waterjuffer</v>
      </c>
      <c r="L3083" s="25">
        <f t="shared" si="245"/>
        <v>20.571428571428573</v>
      </c>
    </row>
    <row r="3084" spans="1:12" x14ac:dyDescent="0.25">
      <c r="A3084">
        <v>18</v>
      </c>
      <c r="B3084" t="s">
        <v>70</v>
      </c>
      <c r="C3084" s="1">
        <v>43245.552083333336</v>
      </c>
      <c r="D3084">
        <v>5</v>
      </c>
      <c r="E3084" t="s">
        <v>22</v>
      </c>
      <c r="F3084" t="s">
        <v>23</v>
      </c>
      <c r="G3084">
        <v>2</v>
      </c>
      <c r="H3084" t="str">
        <f t="shared" si="244"/>
        <v>AWD</v>
      </c>
      <c r="I3084" s="2">
        <f t="shared" si="241"/>
        <v>2018</v>
      </c>
      <c r="J3084" s="2">
        <f t="shared" si="242"/>
        <v>5</v>
      </c>
      <c r="K3084" t="str">
        <f t="shared" si="243"/>
        <v>Glazenmakers</v>
      </c>
      <c r="L3084" s="25">
        <f t="shared" si="245"/>
        <v>20.571428571428573</v>
      </c>
    </row>
    <row r="3085" spans="1:12" x14ac:dyDescent="0.25">
      <c r="A3085">
        <v>18</v>
      </c>
      <c r="B3085" t="s">
        <v>70</v>
      </c>
      <c r="C3085" s="1">
        <v>43245.552083333336</v>
      </c>
      <c r="D3085">
        <v>5</v>
      </c>
      <c r="E3085" t="s">
        <v>24</v>
      </c>
      <c r="F3085" t="s">
        <v>25</v>
      </c>
      <c r="G3085">
        <v>8</v>
      </c>
      <c r="H3085" t="str">
        <f t="shared" si="244"/>
        <v>AWD</v>
      </c>
      <c r="I3085" s="2">
        <f t="shared" si="241"/>
        <v>2018</v>
      </c>
      <c r="J3085" s="2">
        <f t="shared" si="242"/>
        <v>5</v>
      </c>
      <c r="K3085" t="str">
        <f t="shared" si="243"/>
        <v>Glazenmakers</v>
      </c>
      <c r="L3085" s="25">
        <f t="shared" si="245"/>
        <v>20.571428571428573</v>
      </c>
    </row>
    <row r="3086" spans="1:12" x14ac:dyDescent="0.25">
      <c r="A3086">
        <v>18</v>
      </c>
      <c r="B3086" t="s">
        <v>70</v>
      </c>
      <c r="C3086" s="1">
        <v>43245.552083333336</v>
      </c>
      <c r="D3086">
        <v>5</v>
      </c>
      <c r="E3086" t="s">
        <v>26</v>
      </c>
      <c r="F3086" t="s">
        <v>27</v>
      </c>
      <c r="G3086">
        <v>5</v>
      </c>
      <c r="H3086" t="str">
        <f t="shared" si="244"/>
        <v>AWD</v>
      </c>
      <c r="I3086" s="2">
        <f t="shared" si="241"/>
        <v>2018</v>
      </c>
      <c r="J3086" s="2">
        <f t="shared" si="242"/>
        <v>5</v>
      </c>
      <c r="K3086" t="str">
        <f t="shared" si="243"/>
        <v>Glazenmakers</v>
      </c>
      <c r="L3086" s="25">
        <f t="shared" si="245"/>
        <v>20.571428571428573</v>
      </c>
    </row>
    <row r="3087" spans="1:12" x14ac:dyDescent="0.25">
      <c r="A3087">
        <v>18</v>
      </c>
      <c r="B3087" t="s">
        <v>70</v>
      </c>
      <c r="C3087" s="1">
        <v>43245.552083333336</v>
      </c>
      <c r="D3087">
        <v>5</v>
      </c>
      <c r="E3087" t="s">
        <v>28</v>
      </c>
      <c r="F3087" t="s">
        <v>29</v>
      </c>
      <c r="G3087">
        <v>48</v>
      </c>
      <c r="H3087" t="str">
        <f t="shared" si="244"/>
        <v>AWD</v>
      </c>
      <c r="I3087" s="2">
        <f t="shared" si="241"/>
        <v>2018</v>
      </c>
      <c r="J3087" s="2">
        <f t="shared" si="242"/>
        <v>5</v>
      </c>
      <c r="K3087" t="str">
        <f t="shared" si="243"/>
        <v>Korenbouten</v>
      </c>
      <c r="L3087" s="25">
        <f t="shared" si="245"/>
        <v>20.571428571428573</v>
      </c>
    </row>
    <row r="3088" spans="1:12" x14ac:dyDescent="0.25">
      <c r="A3088">
        <v>18</v>
      </c>
      <c r="B3088" t="s">
        <v>70</v>
      </c>
      <c r="C3088" s="1">
        <v>43245.552083333336</v>
      </c>
      <c r="D3088">
        <v>5</v>
      </c>
      <c r="E3088" t="s">
        <v>73</v>
      </c>
      <c r="F3088" t="s">
        <v>74</v>
      </c>
      <c r="G3088">
        <v>1</v>
      </c>
      <c r="H3088" t="str">
        <f t="shared" si="244"/>
        <v>AWD</v>
      </c>
      <c r="I3088" s="2">
        <f t="shared" si="241"/>
        <v>2018</v>
      </c>
      <c r="J3088" s="2">
        <f t="shared" si="242"/>
        <v>5</v>
      </c>
      <c r="K3088" t="str">
        <f t="shared" si="243"/>
        <v>Glanslibel</v>
      </c>
      <c r="L3088" s="25">
        <f t="shared" si="245"/>
        <v>20.571428571428573</v>
      </c>
    </row>
    <row r="3089" spans="1:12" x14ac:dyDescent="0.25">
      <c r="A3089">
        <v>18</v>
      </c>
      <c r="B3089" t="s">
        <v>70</v>
      </c>
      <c r="C3089" s="1">
        <v>43245.552083333336</v>
      </c>
      <c r="D3089">
        <v>3</v>
      </c>
      <c r="E3089" t="s">
        <v>10</v>
      </c>
      <c r="F3089" t="s">
        <v>11</v>
      </c>
      <c r="G3089">
        <v>60</v>
      </c>
      <c r="H3089" t="str">
        <f t="shared" si="244"/>
        <v>AWD</v>
      </c>
      <c r="I3089" s="2">
        <f t="shared" si="241"/>
        <v>2018</v>
      </c>
      <c r="J3089" s="2">
        <f t="shared" si="242"/>
        <v>5</v>
      </c>
      <c r="K3089" t="str">
        <f t="shared" si="243"/>
        <v>Waterjuffer</v>
      </c>
      <c r="L3089" s="25">
        <f t="shared" si="245"/>
        <v>20.571428571428573</v>
      </c>
    </row>
    <row r="3090" spans="1:12" x14ac:dyDescent="0.25">
      <c r="A3090">
        <v>18</v>
      </c>
      <c r="B3090" t="s">
        <v>70</v>
      </c>
      <c r="C3090" s="1">
        <v>43245.552083333336</v>
      </c>
      <c r="D3090">
        <v>3</v>
      </c>
      <c r="E3090" t="s">
        <v>14</v>
      </c>
      <c r="F3090" t="s">
        <v>15</v>
      </c>
      <c r="G3090">
        <v>24</v>
      </c>
      <c r="H3090" t="str">
        <f t="shared" si="244"/>
        <v>AWD</v>
      </c>
      <c r="I3090" s="2">
        <f t="shared" si="241"/>
        <v>2018</v>
      </c>
      <c r="J3090" s="2">
        <f t="shared" si="242"/>
        <v>5</v>
      </c>
      <c r="K3090" t="str">
        <f t="shared" si="243"/>
        <v>Waterjuffer</v>
      </c>
      <c r="L3090" s="25">
        <f t="shared" si="245"/>
        <v>20.571428571428573</v>
      </c>
    </row>
    <row r="3091" spans="1:12" x14ac:dyDescent="0.25">
      <c r="A3091">
        <v>18</v>
      </c>
      <c r="B3091" t="s">
        <v>70</v>
      </c>
      <c r="C3091" s="1">
        <v>43245.552083333336</v>
      </c>
      <c r="D3091">
        <v>3</v>
      </c>
      <c r="E3091" t="s">
        <v>24</v>
      </c>
      <c r="F3091" t="s">
        <v>25</v>
      </c>
      <c r="G3091">
        <v>17</v>
      </c>
      <c r="H3091" t="str">
        <f t="shared" si="244"/>
        <v>AWD</v>
      </c>
      <c r="I3091" s="2">
        <f t="shared" si="241"/>
        <v>2018</v>
      </c>
      <c r="J3091" s="2">
        <f t="shared" si="242"/>
        <v>5</v>
      </c>
      <c r="K3091" t="str">
        <f t="shared" si="243"/>
        <v>Glazenmakers</v>
      </c>
      <c r="L3091" s="25">
        <f t="shared" si="245"/>
        <v>20.571428571428573</v>
      </c>
    </row>
    <row r="3092" spans="1:12" x14ac:dyDescent="0.25">
      <c r="A3092">
        <v>18</v>
      </c>
      <c r="B3092" t="s">
        <v>70</v>
      </c>
      <c r="C3092" s="1">
        <v>43245.552083333336</v>
      </c>
      <c r="D3092">
        <v>3</v>
      </c>
      <c r="E3092" t="s">
        <v>26</v>
      </c>
      <c r="F3092" t="s">
        <v>27</v>
      </c>
      <c r="G3092">
        <v>3</v>
      </c>
      <c r="H3092" t="str">
        <f t="shared" si="244"/>
        <v>AWD</v>
      </c>
      <c r="I3092" s="2">
        <f t="shared" si="241"/>
        <v>2018</v>
      </c>
      <c r="J3092" s="2">
        <f t="shared" si="242"/>
        <v>5</v>
      </c>
      <c r="K3092" t="str">
        <f t="shared" si="243"/>
        <v>Glazenmakers</v>
      </c>
      <c r="L3092" s="25">
        <f t="shared" si="245"/>
        <v>20.571428571428573</v>
      </c>
    </row>
    <row r="3093" spans="1:12" x14ac:dyDescent="0.25">
      <c r="A3093">
        <v>18</v>
      </c>
      <c r="B3093" t="s">
        <v>70</v>
      </c>
      <c r="C3093" s="1">
        <v>43245.552083333336</v>
      </c>
      <c r="D3093">
        <v>3</v>
      </c>
      <c r="E3093" t="s">
        <v>28</v>
      </c>
      <c r="F3093" t="s">
        <v>29</v>
      </c>
      <c r="G3093">
        <v>18</v>
      </c>
      <c r="H3093" t="str">
        <f t="shared" si="244"/>
        <v>AWD</v>
      </c>
      <c r="I3093" s="2">
        <f t="shared" si="241"/>
        <v>2018</v>
      </c>
      <c r="J3093" s="2">
        <f t="shared" si="242"/>
        <v>5</v>
      </c>
      <c r="K3093" t="str">
        <f t="shared" si="243"/>
        <v>Korenbouten</v>
      </c>
      <c r="L3093" s="25">
        <f t="shared" si="245"/>
        <v>20.571428571428573</v>
      </c>
    </row>
    <row r="3094" spans="1:12" x14ac:dyDescent="0.25">
      <c r="A3094">
        <v>18</v>
      </c>
      <c r="B3094" t="s">
        <v>70</v>
      </c>
      <c r="C3094" s="1">
        <v>43245.552083333336</v>
      </c>
      <c r="D3094">
        <v>3</v>
      </c>
      <c r="E3094" t="s">
        <v>61</v>
      </c>
      <c r="F3094" t="s">
        <v>62</v>
      </c>
      <c r="G3094">
        <v>4</v>
      </c>
      <c r="H3094" t="str">
        <f t="shared" si="244"/>
        <v>AWD</v>
      </c>
      <c r="I3094" s="2">
        <f t="shared" si="241"/>
        <v>2018</v>
      </c>
      <c r="J3094" s="2">
        <f t="shared" si="242"/>
        <v>5</v>
      </c>
      <c r="K3094" t="str">
        <f t="shared" si="243"/>
        <v>Waterjuffer</v>
      </c>
      <c r="L3094" s="25">
        <f t="shared" si="245"/>
        <v>20.571428571428573</v>
      </c>
    </row>
    <row r="3095" spans="1:12" x14ac:dyDescent="0.25">
      <c r="A3095">
        <v>18</v>
      </c>
      <c r="B3095" t="s">
        <v>70</v>
      </c>
      <c r="C3095" s="1">
        <v>43271.569444444445</v>
      </c>
      <c r="D3095">
        <v>4</v>
      </c>
      <c r="E3095" t="s">
        <v>10</v>
      </c>
      <c r="F3095" t="s">
        <v>11</v>
      </c>
      <c r="G3095">
        <v>14</v>
      </c>
      <c r="H3095" t="str">
        <f t="shared" si="244"/>
        <v>AWD</v>
      </c>
      <c r="I3095" s="2">
        <f t="shared" si="241"/>
        <v>2018</v>
      </c>
      <c r="J3095" s="2">
        <f t="shared" si="242"/>
        <v>6</v>
      </c>
      <c r="K3095" t="str">
        <f t="shared" si="243"/>
        <v>Waterjuffer</v>
      </c>
      <c r="L3095" s="25">
        <f t="shared" si="245"/>
        <v>24.285714285714285</v>
      </c>
    </row>
    <row r="3096" spans="1:12" x14ac:dyDescent="0.25">
      <c r="A3096">
        <v>18</v>
      </c>
      <c r="B3096" t="s">
        <v>70</v>
      </c>
      <c r="C3096" s="1">
        <v>43271.569444444445</v>
      </c>
      <c r="D3096">
        <v>4</v>
      </c>
      <c r="E3096" t="s">
        <v>24</v>
      </c>
      <c r="F3096" t="s">
        <v>25</v>
      </c>
      <c r="G3096">
        <v>2</v>
      </c>
      <c r="H3096" t="str">
        <f t="shared" si="244"/>
        <v>AWD</v>
      </c>
      <c r="I3096" s="2">
        <f t="shared" si="241"/>
        <v>2018</v>
      </c>
      <c r="J3096" s="2">
        <f t="shared" si="242"/>
        <v>6</v>
      </c>
      <c r="K3096" t="str">
        <f t="shared" si="243"/>
        <v>Glazenmakers</v>
      </c>
      <c r="L3096" s="25">
        <f t="shared" si="245"/>
        <v>24.285714285714285</v>
      </c>
    </row>
    <row r="3097" spans="1:12" x14ac:dyDescent="0.25">
      <c r="A3097">
        <v>18</v>
      </c>
      <c r="B3097" t="s">
        <v>70</v>
      </c>
      <c r="C3097" s="1">
        <v>43271.569444444445</v>
      </c>
      <c r="D3097">
        <v>4</v>
      </c>
      <c r="E3097" t="s">
        <v>28</v>
      </c>
      <c r="F3097" t="s">
        <v>29</v>
      </c>
      <c r="G3097">
        <v>2</v>
      </c>
      <c r="H3097" t="str">
        <f t="shared" si="244"/>
        <v>AWD</v>
      </c>
      <c r="I3097" s="2">
        <f t="shared" si="241"/>
        <v>2018</v>
      </c>
      <c r="J3097" s="2">
        <f t="shared" si="242"/>
        <v>6</v>
      </c>
      <c r="K3097" t="str">
        <f t="shared" si="243"/>
        <v>Korenbouten</v>
      </c>
      <c r="L3097" s="25">
        <f t="shared" si="245"/>
        <v>24.285714285714285</v>
      </c>
    </row>
    <row r="3098" spans="1:12" x14ac:dyDescent="0.25">
      <c r="A3098">
        <v>18</v>
      </c>
      <c r="B3098" t="s">
        <v>70</v>
      </c>
      <c r="C3098" s="1">
        <v>43271.569444444445</v>
      </c>
      <c r="D3098">
        <v>4</v>
      </c>
      <c r="E3098" t="s">
        <v>14</v>
      </c>
      <c r="F3098" t="s">
        <v>15</v>
      </c>
      <c r="G3098">
        <v>10</v>
      </c>
      <c r="H3098" t="str">
        <f t="shared" si="244"/>
        <v>AWD</v>
      </c>
      <c r="I3098" s="2">
        <f t="shared" si="241"/>
        <v>2018</v>
      </c>
      <c r="J3098" s="2">
        <f t="shared" si="242"/>
        <v>6</v>
      </c>
      <c r="K3098" t="str">
        <f t="shared" si="243"/>
        <v>Waterjuffer</v>
      </c>
      <c r="L3098" s="25">
        <f t="shared" si="245"/>
        <v>24.285714285714285</v>
      </c>
    </row>
    <row r="3099" spans="1:12" x14ac:dyDescent="0.25">
      <c r="A3099">
        <v>18</v>
      </c>
      <c r="B3099" t="s">
        <v>70</v>
      </c>
      <c r="C3099" s="1">
        <v>43271.569444444445</v>
      </c>
      <c r="D3099">
        <v>4</v>
      </c>
      <c r="E3099" t="s">
        <v>61</v>
      </c>
      <c r="F3099" t="s">
        <v>62</v>
      </c>
      <c r="G3099">
        <v>13</v>
      </c>
      <c r="H3099" t="str">
        <f t="shared" si="244"/>
        <v>AWD</v>
      </c>
      <c r="I3099" s="2">
        <f t="shared" si="241"/>
        <v>2018</v>
      </c>
      <c r="J3099" s="2">
        <f t="shared" si="242"/>
        <v>6</v>
      </c>
      <c r="K3099" t="str">
        <f t="shared" si="243"/>
        <v>Waterjuffer</v>
      </c>
      <c r="L3099" s="25">
        <f t="shared" si="245"/>
        <v>24.285714285714285</v>
      </c>
    </row>
    <row r="3100" spans="1:12" x14ac:dyDescent="0.25">
      <c r="A3100">
        <v>18</v>
      </c>
      <c r="B3100" t="s">
        <v>70</v>
      </c>
      <c r="C3100" s="1">
        <v>43271.569444444445</v>
      </c>
      <c r="D3100">
        <v>5</v>
      </c>
      <c r="E3100" t="s">
        <v>10</v>
      </c>
      <c r="F3100" t="s">
        <v>11</v>
      </c>
      <c r="G3100">
        <v>25</v>
      </c>
      <c r="H3100" t="str">
        <f t="shared" si="244"/>
        <v>AWD</v>
      </c>
      <c r="I3100" s="2">
        <f t="shared" si="241"/>
        <v>2018</v>
      </c>
      <c r="J3100" s="2">
        <f t="shared" si="242"/>
        <v>6</v>
      </c>
      <c r="K3100" t="str">
        <f t="shared" si="243"/>
        <v>Waterjuffer</v>
      </c>
      <c r="L3100" s="25">
        <f t="shared" si="245"/>
        <v>24.285714285714285</v>
      </c>
    </row>
    <row r="3101" spans="1:12" x14ac:dyDescent="0.25">
      <c r="A3101">
        <v>18</v>
      </c>
      <c r="B3101" t="s">
        <v>70</v>
      </c>
      <c r="C3101" s="1">
        <v>43271.569444444445</v>
      </c>
      <c r="D3101">
        <v>5</v>
      </c>
      <c r="E3101" t="s">
        <v>24</v>
      </c>
      <c r="F3101" t="s">
        <v>25</v>
      </c>
      <c r="G3101">
        <v>1</v>
      </c>
      <c r="H3101" t="str">
        <f t="shared" si="244"/>
        <v>AWD</v>
      </c>
      <c r="I3101" s="2">
        <f t="shared" si="241"/>
        <v>2018</v>
      </c>
      <c r="J3101" s="2">
        <f t="shared" si="242"/>
        <v>6</v>
      </c>
      <c r="K3101" t="str">
        <f t="shared" si="243"/>
        <v>Glazenmakers</v>
      </c>
      <c r="L3101" s="25">
        <f t="shared" si="245"/>
        <v>24.285714285714285</v>
      </c>
    </row>
    <row r="3102" spans="1:12" x14ac:dyDescent="0.25">
      <c r="A3102">
        <v>18</v>
      </c>
      <c r="B3102" t="s">
        <v>70</v>
      </c>
      <c r="C3102" s="1">
        <v>43271.569444444445</v>
      </c>
      <c r="D3102">
        <v>5</v>
      </c>
      <c r="E3102" t="s">
        <v>28</v>
      </c>
      <c r="F3102" t="s">
        <v>29</v>
      </c>
      <c r="G3102">
        <v>2</v>
      </c>
      <c r="H3102" t="str">
        <f t="shared" si="244"/>
        <v>AWD</v>
      </c>
      <c r="I3102" s="2">
        <f t="shared" si="241"/>
        <v>2018</v>
      </c>
      <c r="J3102" s="2">
        <f t="shared" si="242"/>
        <v>6</v>
      </c>
      <c r="K3102" t="str">
        <f t="shared" si="243"/>
        <v>Korenbouten</v>
      </c>
      <c r="L3102" s="25">
        <f t="shared" si="245"/>
        <v>24.285714285714285</v>
      </c>
    </row>
    <row r="3103" spans="1:12" x14ac:dyDescent="0.25">
      <c r="A3103">
        <v>18</v>
      </c>
      <c r="B3103" t="s">
        <v>70</v>
      </c>
      <c r="C3103" s="1">
        <v>43271.569444444445</v>
      </c>
      <c r="D3103">
        <v>5</v>
      </c>
      <c r="E3103" t="s">
        <v>14</v>
      </c>
      <c r="F3103" t="s">
        <v>15</v>
      </c>
      <c r="G3103">
        <v>13</v>
      </c>
      <c r="H3103" t="str">
        <f t="shared" si="244"/>
        <v>AWD</v>
      </c>
      <c r="I3103" s="2">
        <f t="shared" si="241"/>
        <v>2018</v>
      </c>
      <c r="J3103" s="2">
        <f t="shared" si="242"/>
        <v>6</v>
      </c>
      <c r="K3103" t="str">
        <f t="shared" si="243"/>
        <v>Waterjuffer</v>
      </c>
      <c r="L3103" s="25">
        <f t="shared" si="245"/>
        <v>24.285714285714285</v>
      </c>
    </row>
    <row r="3104" spans="1:12" x14ac:dyDescent="0.25">
      <c r="A3104">
        <v>18</v>
      </c>
      <c r="B3104" t="s">
        <v>70</v>
      </c>
      <c r="C3104" s="1">
        <v>43271.569444444445</v>
      </c>
      <c r="D3104">
        <v>5</v>
      </c>
      <c r="E3104" t="s">
        <v>61</v>
      </c>
      <c r="F3104" t="s">
        <v>62</v>
      </c>
      <c r="G3104">
        <v>25</v>
      </c>
      <c r="H3104" t="str">
        <f t="shared" si="244"/>
        <v>AWD</v>
      </c>
      <c r="I3104" s="2">
        <f t="shared" si="241"/>
        <v>2018</v>
      </c>
      <c r="J3104" s="2">
        <f t="shared" si="242"/>
        <v>6</v>
      </c>
      <c r="K3104" t="str">
        <f t="shared" si="243"/>
        <v>Waterjuffer</v>
      </c>
      <c r="L3104" s="25">
        <f t="shared" si="245"/>
        <v>24.285714285714285</v>
      </c>
    </row>
    <row r="3105" spans="1:12" x14ac:dyDescent="0.25">
      <c r="A3105">
        <v>18</v>
      </c>
      <c r="B3105" t="s">
        <v>70</v>
      </c>
      <c r="C3105" s="1">
        <v>43271.569444444445</v>
      </c>
      <c r="D3105">
        <v>3</v>
      </c>
      <c r="E3105" t="s">
        <v>34</v>
      </c>
      <c r="F3105" t="s">
        <v>35</v>
      </c>
      <c r="G3105">
        <v>3</v>
      </c>
      <c r="H3105" t="str">
        <f t="shared" si="244"/>
        <v>AWD</v>
      </c>
      <c r="I3105" s="2">
        <f t="shared" si="241"/>
        <v>2018</v>
      </c>
      <c r="J3105" s="2">
        <f t="shared" si="242"/>
        <v>6</v>
      </c>
      <c r="K3105" t="str">
        <f t="shared" si="243"/>
        <v>Pantserjuffers</v>
      </c>
      <c r="L3105" s="25">
        <f t="shared" si="245"/>
        <v>24.285714285714285</v>
      </c>
    </row>
    <row r="3106" spans="1:12" x14ac:dyDescent="0.25">
      <c r="A3106">
        <v>18</v>
      </c>
      <c r="B3106" t="s">
        <v>70</v>
      </c>
      <c r="C3106" s="1">
        <v>43271.569444444445</v>
      </c>
      <c r="D3106">
        <v>3</v>
      </c>
      <c r="E3106" t="s">
        <v>10</v>
      </c>
      <c r="F3106" t="s">
        <v>11</v>
      </c>
      <c r="G3106">
        <v>94</v>
      </c>
      <c r="H3106" t="str">
        <f t="shared" si="244"/>
        <v>AWD</v>
      </c>
      <c r="I3106" s="2">
        <f t="shared" si="241"/>
        <v>2018</v>
      </c>
      <c r="J3106" s="2">
        <f t="shared" si="242"/>
        <v>6</v>
      </c>
      <c r="K3106" t="str">
        <f t="shared" si="243"/>
        <v>Waterjuffer</v>
      </c>
      <c r="L3106" s="25">
        <f t="shared" si="245"/>
        <v>24.285714285714285</v>
      </c>
    </row>
    <row r="3107" spans="1:12" x14ac:dyDescent="0.25">
      <c r="A3107">
        <v>18</v>
      </c>
      <c r="B3107" t="s">
        <v>70</v>
      </c>
      <c r="C3107" s="1">
        <v>43271.569444444445</v>
      </c>
      <c r="D3107">
        <v>3</v>
      </c>
      <c r="E3107" t="s">
        <v>24</v>
      </c>
      <c r="F3107" t="s">
        <v>25</v>
      </c>
      <c r="G3107">
        <v>1</v>
      </c>
      <c r="H3107" t="str">
        <f t="shared" si="244"/>
        <v>AWD</v>
      </c>
      <c r="I3107" s="2">
        <f t="shared" si="241"/>
        <v>2018</v>
      </c>
      <c r="J3107" s="2">
        <f t="shared" si="242"/>
        <v>6</v>
      </c>
      <c r="K3107" t="str">
        <f t="shared" si="243"/>
        <v>Glazenmakers</v>
      </c>
      <c r="L3107" s="25">
        <f t="shared" si="245"/>
        <v>24.285714285714285</v>
      </c>
    </row>
    <row r="3108" spans="1:12" x14ac:dyDescent="0.25">
      <c r="A3108">
        <v>18</v>
      </c>
      <c r="B3108" t="s">
        <v>70</v>
      </c>
      <c r="C3108" s="1">
        <v>43271.569444444445</v>
      </c>
      <c r="D3108">
        <v>3</v>
      </c>
      <c r="E3108" t="s">
        <v>26</v>
      </c>
      <c r="F3108" t="s">
        <v>27</v>
      </c>
      <c r="G3108">
        <v>1</v>
      </c>
      <c r="H3108" t="str">
        <f t="shared" si="244"/>
        <v>AWD</v>
      </c>
      <c r="I3108" s="2">
        <f t="shared" si="241"/>
        <v>2018</v>
      </c>
      <c r="J3108" s="2">
        <f t="shared" si="242"/>
        <v>6</v>
      </c>
      <c r="K3108" t="str">
        <f t="shared" si="243"/>
        <v>Glazenmakers</v>
      </c>
      <c r="L3108" s="25">
        <f t="shared" si="245"/>
        <v>24.285714285714285</v>
      </c>
    </row>
    <row r="3109" spans="1:12" x14ac:dyDescent="0.25">
      <c r="A3109">
        <v>18</v>
      </c>
      <c r="B3109" t="s">
        <v>70</v>
      </c>
      <c r="C3109" s="1">
        <v>43271.569444444445</v>
      </c>
      <c r="D3109">
        <v>3</v>
      </c>
      <c r="E3109" t="s">
        <v>40</v>
      </c>
      <c r="F3109" t="s">
        <v>41</v>
      </c>
      <c r="G3109">
        <v>30</v>
      </c>
      <c r="H3109" t="str">
        <f t="shared" si="244"/>
        <v>AWD</v>
      </c>
      <c r="I3109" s="2">
        <f t="shared" si="241"/>
        <v>2018</v>
      </c>
      <c r="J3109" s="2">
        <f t="shared" si="242"/>
        <v>6</v>
      </c>
      <c r="K3109" t="str">
        <f t="shared" si="243"/>
        <v>Korenbouten</v>
      </c>
      <c r="L3109" s="25">
        <f t="shared" si="245"/>
        <v>24.285714285714285</v>
      </c>
    </row>
    <row r="3110" spans="1:12" x14ac:dyDescent="0.25">
      <c r="A3110">
        <v>18</v>
      </c>
      <c r="B3110" t="s">
        <v>70</v>
      </c>
      <c r="C3110" s="1">
        <v>43271.569444444445</v>
      </c>
      <c r="D3110">
        <v>3</v>
      </c>
      <c r="E3110" t="s">
        <v>55</v>
      </c>
      <c r="F3110" t="s">
        <v>56</v>
      </c>
      <c r="G3110">
        <v>2</v>
      </c>
      <c r="H3110" t="str">
        <f t="shared" si="244"/>
        <v>AWD</v>
      </c>
      <c r="I3110" s="2">
        <f t="shared" si="241"/>
        <v>2018</v>
      </c>
      <c r="J3110" s="2">
        <f t="shared" si="242"/>
        <v>6</v>
      </c>
      <c r="K3110" t="str">
        <f t="shared" si="243"/>
        <v>Korenbouten</v>
      </c>
      <c r="L3110" s="25">
        <f t="shared" si="245"/>
        <v>24.285714285714285</v>
      </c>
    </row>
    <row r="3111" spans="1:12" x14ac:dyDescent="0.25">
      <c r="A3111">
        <v>18</v>
      </c>
      <c r="B3111" t="s">
        <v>70</v>
      </c>
      <c r="C3111" s="1">
        <v>43271.569444444445</v>
      </c>
      <c r="D3111">
        <v>3</v>
      </c>
      <c r="E3111" t="s">
        <v>42</v>
      </c>
      <c r="F3111" t="s">
        <v>43</v>
      </c>
      <c r="G3111">
        <v>10</v>
      </c>
      <c r="H3111" t="str">
        <f t="shared" si="244"/>
        <v>AWD</v>
      </c>
      <c r="I3111" s="2">
        <f t="shared" si="241"/>
        <v>2018</v>
      </c>
      <c r="J3111" s="2">
        <f t="shared" si="242"/>
        <v>6</v>
      </c>
      <c r="K3111" t="str">
        <f t="shared" si="243"/>
        <v>Korenbouten</v>
      </c>
      <c r="L3111" s="25">
        <f t="shared" si="245"/>
        <v>24.285714285714285</v>
      </c>
    </row>
    <row r="3112" spans="1:12" x14ac:dyDescent="0.25">
      <c r="A3112">
        <v>18</v>
      </c>
      <c r="B3112" t="s">
        <v>70</v>
      </c>
      <c r="C3112" s="1">
        <v>43271.569444444445</v>
      </c>
      <c r="D3112">
        <v>3</v>
      </c>
      <c r="E3112" t="s">
        <v>14</v>
      </c>
      <c r="F3112" t="s">
        <v>15</v>
      </c>
      <c r="G3112">
        <v>40</v>
      </c>
      <c r="H3112" t="str">
        <f t="shared" si="244"/>
        <v>AWD</v>
      </c>
      <c r="I3112" s="2">
        <f t="shared" si="241"/>
        <v>2018</v>
      </c>
      <c r="J3112" s="2">
        <f t="shared" si="242"/>
        <v>6</v>
      </c>
      <c r="K3112" t="str">
        <f t="shared" si="243"/>
        <v>Waterjuffer</v>
      </c>
      <c r="L3112" s="25">
        <f t="shared" si="245"/>
        <v>24.285714285714285</v>
      </c>
    </row>
    <row r="3113" spans="1:12" x14ac:dyDescent="0.25">
      <c r="A3113">
        <v>18</v>
      </c>
      <c r="B3113" t="s">
        <v>70</v>
      </c>
      <c r="C3113" s="1">
        <v>43271.569444444445</v>
      </c>
      <c r="D3113">
        <v>3</v>
      </c>
      <c r="E3113" t="s">
        <v>20</v>
      </c>
      <c r="F3113" t="s">
        <v>21</v>
      </c>
      <c r="G3113">
        <v>1</v>
      </c>
      <c r="H3113" t="str">
        <f t="shared" si="244"/>
        <v>AWD</v>
      </c>
      <c r="I3113" s="2">
        <f t="shared" si="241"/>
        <v>2018</v>
      </c>
      <c r="J3113" s="2">
        <f t="shared" si="242"/>
        <v>6</v>
      </c>
      <c r="K3113" t="str">
        <f t="shared" si="243"/>
        <v>Waterjuffer</v>
      </c>
      <c r="L3113" s="25">
        <f t="shared" si="245"/>
        <v>24.285714285714285</v>
      </c>
    </row>
    <row r="3114" spans="1:12" x14ac:dyDescent="0.25">
      <c r="A3114">
        <v>18</v>
      </c>
      <c r="B3114" t="s">
        <v>70</v>
      </c>
      <c r="C3114" s="1">
        <v>43271.569444444445</v>
      </c>
      <c r="D3114">
        <v>3</v>
      </c>
      <c r="E3114" t="s">
        <v>61</v>
      </c>
      <c r="F3114" t="s">
        <v>62</v>
      </c>
      <c r="G3114">
        <v>14</v>
      </c>
      <c r="H3114" t="str">
        <f t="shared" si="244"/>
        <v>AWD</v>
      </c>
      <c r="I3114" s="2">
        <f t="shared" si="241"/>
        <v>2018</v>
      </c>
      <c r="J3114" s="2">
        <f t="shared" si="242"/>
        <v>6</v>
      </c>
      <c r="K3114" t="str">
        <f t="shared" si="243"/>
        <v>Waterjuffer</v>
      </c>
      <c r="L3114" s="25">
        <f t="shared" si="245"/>
        <v>24.285714285714285</v>
      </c>
    </row>
    <row r="3115" spans="1:12" x14ac:dyDescent="0.25">
      <c r="A3115">
        <v>18</v>
      </c>
      <c r="B3115" t="s">
        <v>70</v>
      </c>
      <c r="C3115" s="1">
        <v>43271.569444444445</v>
      </c>
      <c r="D3115">
        <v>3</v>
      </c>
      <c r="E3115" t="s">
        <v>28</v>
      </c>
      <c r="F3115" t="s">
        <v>29</v>
      </c>
      <c r="G3115">
        <v>8</v>
      </c>
      <c r="H3115" t="str">
        <f t="shared" si="244"/>
        <v>AWD</v>
      </c>
      <c r="I3115" s="2">
        <f t="shared" si="241"/>
        <v>2018</v>
      </c>
      <c r="J3115" s="2">
        <f t="shared" si="242"/>
        <v>6</v>
      </c>
      <c r="K3115" t="str">
        <f t="shared" si="243"/>
        <v>Korenbouten</v>
      </c>
      <c r="L3115" s="25">
        <f t="shared" si="245"/>
        <v>24.285714285714285</v>
      </c>
    </row>
    <row r="3116" spans="1:12" x14ac:dyDescent="0.25">
      <c r="A3116">
        <v>18</v>
      </c>
      <c r="B3116" t="s">
        <v>70</v>
      </c>
      <c r="C3116" s="1">
        <v>43278.579861111109</v>
      </c>
      <c r="D3116">
        <v>4</v>
      </c>
      <c r="E3116" t="s">
        <v>34</v>
      </c>
      <c r="F3116" t="s">
        <v>35</v>
      </c>
      <c r="G3116">
        <v>8</v>
      </c>
      <c r="H3116" t="str">
        <f t="shared" si="244"/>
        <v>AWD</v>
      </c>
      <c r="I3116" s="2">
        <f t="shared" si="241"/>
        <v>2018</v>
      </c>
      <c r="J3116" s="2">
        <f t="shared" si="242"/>
        <v>6</v>
      </c>
      <c r="K3116" t="str">
        <f t="shared" si="243"/>
        <v>Pantserjuffers</v>
      </c>
      <c r="L3116" s="25">
        <f t="shared" si="245"/>
        <v>25.285714285714285</v>
      </c>
    </row>
    <row r="3117" spans="1:12" x14ac:dyDescent="0.25">
      <c r="A3117">
        <v>18</v>
      </c>
      <c r="B3117" t="s">
        <v>70</v>
      </c>
      <c r="C3117" s="1">
        <v>43278.579861111109</v>
      </c>
      <c r="D3117">
        <v>4</v>
      </c>
      <c r="E3117" t="s">
        <v>10</v>
      </c>
      <c r="F3117" t="s">
        <v>11</v>
      </c>
      <c r="G3117">
        <v>8</v>
      </c>
      <c r="H3117" t="str">
        <f t="shared" si="244"/>
        <v>AWD</v>
      </c>
      <c r="I3117" s="2">
        <f t="shared" si="241"/>
        <v>2018</v>
      </c>
      <c r="J3117" s="2">
        <f t="shared" si="242"/>
        <v>6</v>
      </c>
      <c r="K3117" t="str">
        <f t="shared" si="243"/>
        <v>Waterjuffer</v>
      </c>
      <c r="L3117" s="25">
        <f t="shared" si="245"/>
        <v>25.285714285714285</v>
      </c>
    </row>
    <row r="3118" spans="1:12" x14ac:dyDescent="0.25">
      <c r="A3118">
        <v>18</v>
      </c>
      <c r="B3118" t="s">
        <v>70</v>
      </c>
      <c r="C3118" s="1">
        <v>43278.579861111109</v>
      </c>
      <c r="D3118">
        <v>4</v>
      </c>
      <c r="E3118" t="s">
        <v>14</v>
      </c>
      <c r="F3118" t="s">
        <v>15</v>
      </c>
      <c r="G3118">
        <v>10</v>
      </c>
      <c r="H3118" t="str">
        <f t="shared" si="244"/>
        <v>AWD</v>
      </c>
      <c r="I3118" s="2">
        <f t="shared" si="241"/>
        <v>2018</v>
      </c>
      <c r="J3118" s="2">
        <f t="shared" si="242"/>
        <v>6</v>
      </c>
      <c r="K3118" t="str">
        <f t="shared" si="243"/>
        <v>Waterjuffer</v>
      </c>
      <c r="L3118" s="25">
        <f t="shared" si="245"/>
        <v>25.285714285714285</v>
      </c>
    </row>
    <row r="3119" spans="1:12" x14ac:dyDescent="0.25">
      <c r="A3119">
        <v>18</v>
      </c>
      <c r="B3119" t="s">
        <v>70</v>
      </c>
      <c r="C3119" s="1">
        <v>43278.579861111109</v>
      </c>
      <c r="D3119">
        <v>4</v>
      </c>
      <c r="E3119" t="s">
        <v>61</v>
      </c>
      <c r="F3119" t="s">
        <v>62</v>
      </c>
      <c r="G3119">
        <v>13</v>
      </c>
      <c r="H3119" t="str">
        <f t="shared" si="244"/>
        <v>AWD</v>
      </c>
      <c r="I3119" s="2">
        <f t="shared" si="241"/>
        <v>2018</v>
      </c>
      <c r="J3119" s="2">
        <f t="shared" si="242"/>
        <v>6</v>
      </c>
      <c r="K3119" t="str">
        <f t="shared" si="243"/>
        <v>Waterjuffer</v>
      </c>
      <c r="L3119" s="25">
        <f t="shared" si="245"/>
        <v>25.285714285714285</v>
      </c>
    </row>
    <row r="3120" spans="1:12" x14ac:dyDescent="0.25">
      <c r="A3120">
        <v>18</v>
      </c>
      <c r="B3120" t="s">
        <v>70</v>
      </c>
      <c r="C3120" s="1">
        <v>43278.579861111109</v>
      </c>
      <c r="D3120">
        <v>4</v>
      </c>
      <c r="E3120" t="s">
        <v>24</v>
      </c>
      <c r="F3120" t="s">
        <v>25</v>
      </c>
      <c r="G3120">
        <v>2</v>
      </c>
      <c r="H3120" t="str">
        <f t="shared" si="244"/>
        <v>AWD</v>
      </c>
      <c r="I3120" s="2">
        <f t="shared" si="241"/>
        <v>2018</v>
      </c>
      <c r="J3120" s="2">
        <f t="shared" si="242"/>
        <v>6</v>
      </c>
      <c r="K3120" t="str">
        <f t="shared" si="243"/>
        <v>Glazenmakers</v>
      </c>
      <c r="L3120" s="25">
        <f t="shared" si="245"/>
        <v>25.285714285714285</v>
      </c>
    </row>
    <row r="3121" spans="1:12" x14ac:dyDescent="0.25">
      <c r="A3121">
        <v>18</v>
      </c>
      <c r="B3121" t="s">
        <v>70</v>
      </c>
      <c r="C3121" s="1">
        <v>43278.579861111109</v>
      </c>
      <c r="D3121">
        <v>4</v>
      </c>
      <c r="E3121" t="s">
        <v>26</v>
      </c>
      <c r="F3121" t="s">
        <v>27</v>
      </c>
      <c r="G3121">
        <v>2</v>
      </c>
      <c r="H3121" t="str">
        <f t="shared" si="244"/>
        <v>AWD</v>
      </c>
      <c r="I3121" s="2">
        <f t="shared" si="241"/>
        <v>2018</v>
      </c>
      <c r="J3121" s="2">
        <f t="shared" si="242"/>
        <v>6</v>
      </c>
      <c r="K3121" t="str">
        <f t="shared" si="243"/>
        <v>Glazenmakers</v>
      </c>
      <c r="L3121" s="25">
        <f t="shared" si="245"/>
        <v>25.285714285714285</v>
      </c>
    </row>
    <row r="3122" spans="1:12" x14ac:dyDescent="0.25">
      <c r="A3122">
        <v>18</v>
      </c>
      <c r="B3122" t="s">
        <v>70</v>
      </c>
      <c r="C3122" s="1">
        <v>43278.579861111109</v>
      </c>
      <c r="D3122">
        <v>4</v>
      </c>
      <c r="E3122" t="s">
        <v>28</v>
      </c>
      <c r="F3122" t="s">
        <v>29</v>
      </c>
      <c r="G3122">
        <v>3</v>
      </c>
      <c r="H3122" t="str">
        <f t="shared" si="244"/>
        <v>AWD</v>
      </c>
      <c r="I3122" s="2">
        <f t="shared" si="241"/>
        <v>2018</v>
      </c>
      <c r="J3122" s="2">
        <f t="shared" si="242"/>
        <v>6</v>
      </c>
      <c r="K3122" t="str">
        <f t="shared" si="243"/>
        <v>Korenbouten</v>
      </c>
      <c r="L3122" s="25">
        <f t="shared" si="245"/>
        <v>25.285714285714285</v>
      </c>
    </row>
    <row r="3123" spans="1:12" x14ac:dyDescent="0.25">
      <c r="A3123">
        <v>18</v>
      </c>
      <c r="B3123" t="s">
        <v>70</v>
      </c>
      <c r="C3123" s="1">
        <v>43278.579861111109</v>
      </c>
      <c r="D3123">
        <v>4</v>
      </c>
      <c r="E3123" t="s">
        <v>42</v>
      </c>
      <c r="F3123" t="s">
        <v>43</v>
      </c>
      <c r="G3123">
        <v>2</v>
      </c>
      <c r="H3123" t="str">
        <f t="shared" si="244"/>
        <v>AWD</v>
      </c>
      <c r="I3123" s="2">
        <f t="shared" si="241"/>
        <v>2018</v>
      </c>
      <c r="J3123" s="2">
        <f t="shared" si="242"/>
        <v>6</v>
      </c>
      <c r="K3123" t="str">
        <f t="shared" si="243"/>
        <v>Korenbouten</v>
      </c>
      <c r="L3123" s="25">
        <f t="shared" si="245"/>
        <v>25.285714285714285</v>
      </c>
    </row>
    <row r="3124" spans="1:12" x14ac:dyDescent="0.25">
      <c r="A3124">
        <v>18</v>
      </c>
      <c r="B3124" t="s">
        <v>70</v>
      </c>
      <c r="C3124" s="1">
        <v>43278.579861111109</v>
      </c>
      <c r="D3124">
        <v>5</v>
      </c>
      <c r="E3124" t="s">
        <v>10</v>
      </c>
      <c r="F3124" t="s">
        <v>11</v>
      </c>
      <c r="G3124">
        <v>17</v>
      </c>
      <c r="H3124" t="str">
        <f t="shared" si="244"/>
        <v>AWD</v>
      </c>
      <c r="I3124" s="2">
        <f t="shared" si="241"/>
        <v>2018</v>
      </c>
      <c r="J3124" s="2">
        <f t="shared" si="242"/>
        <v>6</v>
      </c>
      <c r="K3124" t="str">
        <f t="shared" si="243"/>
        <v>Waterjuffer</v>
      </c>
      <c r="L3124" s="25">
        <f t="shared" si="245"/>
        <v>25.285714285714285</v>
      </c>
    </row>
    <row r="3125" spans="1:12" x14ac:dyDescent="0.25">
      <c r="A3125">
        <v>18</v>
      </c>
      <c r="B3125" t="s">
        <v>70</v>
      </c>
      <c r="C3125" s="1">
        <v>43278.579861111109</v>
      </c>
      <c r="D3125">
        <v>5</v>
      </c>
      <c r="E3125" t="s">
        <v>14</v>
      </c>
      <c r="F3125" t="s">
        <v>15</v>
      </c>
      <c r="G3125">
        <v>45</v>
      </c>
      <c r="H3125" t="str">
        <f t="shared" si="244"/>
        <v>AWD</v>
      </c>
      <c r="I3125" s="2">
        <f t="shared" si="241"/>
        <v>2018</v>
      </c>
      <c r="J3125" s="2">
        <f t="shared" si="242"/>
        <v>6</v>
      </c>
      <c r="K3125" t="str">
        <f t="shared" si="243"/>
        <v>Waterjuffer</v>
      </c>
      <c r="L3125" s="25">
        <f t="shared" si="245"/>
        <v>25.285714285714285</v>
      </c>
    </row>
    <row r="3126" spans="1:12" x14ac:dyDescent="0.25">
      <c r="A3126">
        <v>18</v>
      </c>
      <c r="B3126" t="s">
        <v>70</v>
      </c>
      <c r="C3126" s="1">
        <v>43278.579861111109</v>
      </c>
      <c r="D3126">
        <v>5</v>
      </c>
      <c r="E3126" t="s">
        <v>61</v>
      </c>
      <c r="F3126" t="s">
        <v>62</v>
      </c>
      <c r="G3126">
        <v>16</v>
      </c>
      <c r="H3126" t="str">
        <f t="shared" si="244"/>
        <v>AWD</v>
      </c>
      <c r="I3126" s="2">
        <f t="shared" si="241"/>
        <v>2018</v>
      </c>
      <c r="J3126" s="2">
        <f t="shared" si="242"/>
        <v>6</v>
      </c>
      <c r="K3126" t="str">
        <f t="shared" si="243"/>
        <v>Waterjuffer</v>
      </c>
      <c r="L3126" s="25">
        <f t="shared" si="245"/>
        <v>25.285714285714285</v>
      </c>
    </row>
    <row r="3127" spans="1:12" x14ac:dyDescent="0.25">
      <c r="A3127">
        <v>18</v>
      </c>
      <c r="B3127" t="s">
        <v>70</v>
      </c>
      <c r="C3127" s="1">
        <v>43278.579861111109</v>
      </c>
      <c r="D3127">
        <v>5</v>
      </c>
      <c r="E3127" t="s">
        <v>24</v>
      </c>
      <c r="F3127" t="s">
        <v>25</v>
      </c>
      <c r="G3127">
        <v>2</v>
      </c>
      <c r="H3127" t="str">
        <f t="shared" si="244"/>
        <v>AWD</v>
      </c>
      <c r="I3127" s="2">
        <f t="shared" si="241"/>
        <v>2018</v>
      </c>
      <c r="J3127" s="2">
        <f t="shared" si="242"/>
        <v>6</v>
      </c>
      <c r="K3127" t="str">
        <f t="shared" si="243"/>
        <v>Glazenmakers</v>
      </c>
      <c r="L3127" s="25">
        <f t="shared" si="245"/>
        <v>25.285714285714285</v>
      </c>
    </row>
    <row r="3128" spans="1:12" x14ac:dyDescent="0.25">
      <c r="A3128">
        <v>18</v>
      </c>
      <c r="B3128" t="s">
        <v>70</v>
      </c>
      <c r="C3128" s="1">
        <v>43278.579861111109</v>
      </c>
      <c r="D3128">
        <v>5</v>
      </c>
      <c r="E3128" t="s">
        <v>26</v>
      </c>
      <c r="F3128" t="s">
        <v>27</v>
      </c>
      <c r="G3128">
        <v>2</v>
      </c>
      <c r="H3128" t="str">
        <f t="shared" si="244"/>
        <v>AWD</v>
      </c>
      <c r="I3128" s="2">
        <f t="shared" si="241"/>
        <v>2018</v>
      </c>
      <c r="J3128" s="2">
        <f t="shared" si="242"/>
        <v>6</v>
      </c>
      <c r="K3128" t="str">
        <f t="shared" si="243"/>
        <v>Glazenmakers</v>
      </c>
      <c r="L3128" s="25">
        <f t="shared" si="245"/>
        <v>25.285714285714285</v>
      </c>
    </row>
    <row r="3129" spans="1:12" x14ac:dyDescent="0.25">
      <c r="A3129">
        <v>18</v>
      </c>
      <c r="B3129" t="s">
        <v>70</v>
      </c>
      <c r="C3129" s="1">
        <v>43278.579861111109</v>
      </c>
      <c r="D3129">
        <v>5</v>
      </c>
      <c r="E3129" t="s">
        <v>28</v>
      </c>
      <c r="F3129" t="s">
        <v>29</v>
      </c>
      <c r="G3129">
        <v>6</v>
      </c>
      <c r="H3129" t="str">
        <f t="shared" si="244"/>
        <v>AWD</v>
      </c>
      <c r="I3129" s="2">
        <f t="shared" ref="I3129:I3192" si="246">YEAR(C3129)</f>
        <v>2018</v>
      </c>
      <c r="J3129" s="2">
        <f t="shared" ref="J3129:J3192" si="247">MONTH(C3129)</f>
        <v>6</v>
      </c>
      <c r="K3129" t="str">
        <f t="shared" ref="K3129:K3192" si="248">VLOOKUP(E3129,$Q$2:$R$100,2,FALSE)</f>
        <v>Korenbouten</v>
      </c>
      <c r="L3129" s="25">
        <f t="shared" si="245"/>
        <v>25.285714285714285</v>
      </c>
    </row>
    <row r="3130" spans="1:12" x14ac:dyDescent="0.25">
      <c r="A3130">
        <v>18</v>
      </c>
      <c r="B3130" t="s">
        <v>70</v>
      </c>
      <c r="C3130" s="1">
        <v>43278.579861111109</v>
      </c>
      <c r="D3130">
        <v>5</v>
      </c>
      <c r="E3130" t="s">
        <v>18</v>
      </c>
      <c r="F3130" t="s">
        <v>19</v>
      </c>
      <c r="G3130">
        <v>2</v>
      </c>
      <c r="H3130" t="str">
        <f t="shared" si="244"/>
        <v>AWD</v>
      </c>
      <c r="I3130" s="2">
        <f t="shared" si="246"/>
        <v>2018</v>
      </c>
      <c r="J3130" s="2">
        <f t="shared" si="247"/>
        <v>6</v>
      </c>
      <c r="K3130" t="str">
        <f t="shared" si="248"/>
        <v>Korenbouten</v>
      </c>
      <c r="L3130" s="25">
        <f t="shared" si="245"/>
        <v>25.285714285714285</v>
      </c>
    </row>
    <row r="3131" spans="1:12" x14ac:dyDescent="0.25">
      <c r="A3131">
        <v>18</v>
      </c>
      <c r="B3131" t="s">
        <v>70</v>
      </c>
      <c r="C3131" s="1">
        <v>43278.579861111109</v>
      </c>
      <c r="D3131">
        <v>5</v>
      </c>
      <c r="E3131" t="s">
        <v>55</v>
      </c>
      <c r="F3131" t="s">
        <v>56</v>
      </c>
      <c r="G3131">
        <v>3</v>
      </c>
      <c r="H3131" t="str">
        <f t="shared" si="244"/>
        <v>AWD</v>
      </c>
      <c r="I3131" s="2">
        <f t="shared" si="246"/>
        <v>2018</v>
      </c>
      <c r="J3131" s="2">
        <f t="shared" si="247"/>
        <v>6</v>
      </c>
      <c r="K3131" t="str">
        <f t="shared" si="248"/>
        <v>Korenbouten</v>
      </c>
      <c r="L3131" s="25">
        <f t="shared" si="245"/>
        <v>25.285714285714285</v>
      </c>
    </row>
    <row r="3132" spans="1:12" x14ac:dyDescent="0.25">
      <c r="A3132">
        <v>18</v>
      </c>
      <c r="B3132" t="s">
        <v>70</v>
      </c>
      <c r="C3132" s="1">
        <v>43278.579861111109</v>
      </c>
      <c r="D3132">
        <v>5</v>
      </c>
      <c r="E3132" t="s">
        <v>73</v>
      </c>
      <c r="F3132" t="s">
        <v>74</v>
      </c>
      <c r="G3132">
        <v>1</v>
      </c>
      <c r="H3132" t="str">
        <f t="shared" si="244"/>
        <v>AWD</v>
      </c>
      <c r="I3132" s="2">
        <f t="shared" si="246"/>
        <v>2018</v>
      </c>
      <c r="J3132" s="2">
        <f t="shared" si="247"/>
        <v>6</v>
      </c>
      <c r="K3132" t="str">
        <f t="shared" si="248"/>
        <v>Glanslibel</v>
      </c>
      <c r="L3132" s="25">
        <f t="shared" si="245"/>
        <v>25.285714285714285</v>
      </c>
    </row>
    <row r="3133" spans="1:12" x14ac:dyDescent="0.25">
      <c r="A3133">
        <v>18</v>
      </c>
      <c r="B3133" t="s">
        <v>70</v>
      </c>
      <c r="C3133" s="1">
        <v>43278.579861111109</v>
      </c>
      <c r="D3133">
        <v>5</v>
      </c>
      <c r="E3133" t="s">
        <v>34</v>
      </c>
      <c r="F3133" t="s">
        <v>35</v>
      </c>
      <c r="G3133">
        <v>1</v>
      </c>
      <c r="H3133" t="str">
        <f t="shared" si="244"/>
        <v>AWD</v>
      </c>
      <c r="I3133" s="2">
        <f t="shared" si="246"/>
        <v>2018</v>
      </c>
      <c r="J3133" s="2">
        <f t="shared" si="247"/>
        <v>6</v>
      </c>
      <c r="K3133" t="str">
        <f t="shared" si="248"/>
        <v>Pantserjuffers</v>
      </c>
      <c r="L3133" s="25">
        <f t="shared" si="245"/>
        <v>25.285714285714285</v>
      </c>
    </row>
    <row r="3134" spans="1:12" x14ac:dyDescent="0.25">
      <c r="A3134">
        <v>18</v>
      </c>
      <c r="B3134" t="s">
        <v>70</v>
      </c>
      <c r="C3134" s="1">
        <v>43278.579861111109</v>
      </c>
      <c r="D3134">
        <v>3</v>
      </c>
      <c r="E3134" t="s">
        <v>34</v>
      </c>
      <c r="F3134" t="s">
        <v>35</v>
      </c>
      <c r="G3134">
        <v>18</v>
      </c>
      <c r="H3134" t="str">
        <f t="shared" si="244"/>
        <v>AWD</v>
      </c>
      <c r="I3134" s="2">
        <f t="shared" si="246"/>
        <v>2018</v>
      </c>
      <c r="J3134" s="2">
        <f t="shared" si="247"/>
        <v>6</v>
      </c>
      <c r="K3134" t="str">
        <f t="shared" si="248"/>
        <v>Pantserjuffers</v>
      </c>
      <c r="L3134" s="25">
        <f t="shared" si="245"/>
        <v>25.285714285714285</v>
      </c>
    </row>
    <row r="3135" spans="1:12" x14ac:dyDescent="0.25">
      <c r="A3135">
        <v>18</v>
      </c>
      <c r="B3135" t="s">
        <v>70</v>
      </c>
      <c r="C3135" s="1">
        <v>43278.579861111109</v>
      </c>
      <c r="D3135">
        <v>3</v>
      </c>
      <c r="E3135" t="s">
        <v>10</v>
      </c>
      <c r="F3135" t="s">
        <v>11</v>
      </c>
      <c r="G3135">
        <v>38</v>
      </c>
      <c r="H3135" t="str">
        <f t="shared" si="244"/>
        <v>AWD</v>
      </c>
      <c r="I3135" s="2">
        <f t="shared" si="246"/>
        <v>2018</v>
      </c>
      <c r="J3135" s="2">
        <f t="shared" si="247"/>
        <v>6</v>
      </c>
      <c r="K3135" t="str">
        <f t="shared" si="248"/>
        <v>Waterjuffer</v>
      </c>
      <c r="L3135" s="25">
        <f t="shared" si="245"/>
        <v>25.285714285714285</v>
      </c>
    </row>
    <row r="3136" spans="1:12" x14ac:dyDescent="0.25">
      <c r="A3136">
        <v>18</v>
      </c>
      <c r="B3136" t="s">
        <v>70</v>
      </c>
      <c r="C3136" s="1">
        <v>43278.579861111109</v>
      </c>
      <c r="D3136">
        <v>3</v>
      </c>
      <c r="E3136" t="s">
        <v>14</v>
      </c>
      <c r="F3136" t="s">
        <v>15</v>
      </c>
      <c r="G3136">
        <v>9</v>
      </c>
      <c r="H3136" t="str">
        <f t="shared" si="244"/>
        <v>AWD</v>
      </c>
      <c r="I3136" s="2">
        <f t="shared" si="246"/>
        <v>2018</v>
      </c>
      <c r="J3136" s="2">
        <f t="shared" si="247"/>
        <v>6</v>
      </c>
      <c r="K3136" t="str">
        <f t="shared" si="248"/>
        <v>Waterjuffer</v>
      </c>
      <c r="L3136" s="25">
        <f t="shared" si="245"/>
        <v>25.285714285714285</v>
      </c>
    </row>
    <row r="3137" spans="1:12" x14ac:dyDescent="0.25">
      <c r="A3137">
        <v>18</v>
      </c>
      <c r="B3137" t="s">
        <v>70</v>
      </c>
      <c r="C3137" s="1">
        <v>43278.579861111109</v>
      </c>
      <c r="D3137">
        <v>3</v>
      </c>
      <c r="E3137" t="s">
        <v>61</v>
      </c>
      <c r="F3137" t="s">
        <v>62</v>
      </c>
      <c r="G3137">
        <v>5</v>
      </c>
      <c r="H3137" t="str">
        <f t="shared" si="244"/>
        <v>AWD</v>
      </c>
      <c r="I3137" s="2">
        <f t="shared" si="246"/>
        <v>2018</v>
      </c>
      <c r="J3137" s="2">
        <f t="shared" si="247"/>
        <v>6</v>
      </c>
      <c r="K3137" t="str">
        <f t="shared" si="248"/>
        <v>Waterjuffer</v>
      </c>
      <c r="L3137" s="25">
        <f t="shared" si="245"/>
        <v>25.285714285714285</v>
      </c>
    </row>
    <row r="3138" spans="1:12" x14ac:dyDescent="0.25">
      <c r="A3138">
        <v>18</v>
      </c>
      <c r="B3138" t="s">
        <v>70</v>
      </c>
      <c r="C3138" s="1">
        <v>43278.579861111109</v>
      </c>
      <c r="D3138">
        <v>3</v>
      </c>
      <c r="E3138" t="s">
        <v>24</v>
      </c>
      <c r="F3138" t="s">
        <v>25</v>
      </c>
      <c r="G3138">
        <v>4</v>
      </c>
      <c r="H3138" t="str">
        <f t="shared" ref="H3138:H3201" si="249">VLOOKUP(A3138,$N$2:$O$51,2,FALSE)</f>
        <v>AWD</v>
      </c>
      <c r="I3138" s="2">
        <f t="shared" si="246"/>
        <v>2018</v>
      </c>
      <c r="J3138" s="2">
        <f t="shared" si="247"/>
        <v>6</v>
      </c>
      <c r="K3138" t="str">
        <f t="shared" si="248"/>
        <v>Glazenmakers</v>
      </c>
      <c r="L3138" s="25">
        <f t="shared" si="245"/>
        <v>25.285714285714285</v>
      </c>
    </row>
    <row r="3139" spans="1:12" x14ac:dyDescent="0.25">
      <c r="A3139">
        <v>18</v>
      </c>
      <c r="B3139" t="s">
        <v>70</v>
      </c>
      <c r="C3139" s="1">
        <v>43278.579861111109</v>
      </c>
      <c r="D3139">
        <v>3</v>
      </c>
      <c r="E3139" t="s">
        <v>26</v>
      </c>
      <c r="F3139" t="s">
        <v>27</v>
      </c>
      <c r="G3139">
        <v>2</v>
      </c>
      <c r="H3139" t="str">
        <f t="shared" si="249"/>
        <v>AWD</v>
      </c>
      <c r="I3139" s="2">
        <f t="shared" si="246"/>
        <v>2018</v>
      </c>
      <c r="J3139" s="2">
        <f t="shared" si="247"/>
        <v>6</v>
      </c>
      <c r="K3139" t="str">
        <f t="shared" si="248"/>
        <v>Glazenmakers</v>
      </c>
      <c r="L3139" s="25">
        <f t="shared" ref="L3139:L3202" si="250">(ROUNDDOWN(C3139-DATE(I3139,1,1),0))/7</f>
        <v>25.285714285714285</v>
      </c>
    </row>
    <row r="3140" spans="1:12" x14ac:dyDescent="0.25">
      <c r="A3140">
        <v>18</v>
      </c>
      <c r="B3140" t="s">
        <v>70</v>
      </c>
      <c r="C3140" s="1">
        <v>43278.579861111109</v>
      </c>
      <c r="D3140">
        <v>3</v>
      </c>
      <c r="E3140" t="s">
        <v>28</v>
      </c>
      <c r="F3140" t="s">
        <v>29</v>
      </c>
      <c r="G3140">
        <v>7</v>
      </c>
      <c r="H3140" t="str">
        <f t="shared" si="249"/>
        <v>AWD</v>
      </c>
      <c r="I3140" s="2">
        <f t="shared" si="246"/>
        <v>2018</v>
      </c>
      <c r="J3140" s="2">
        <f t="shared" si="247"/>
        <v>6</v>
      </c>
      <c r="K3140" t="str">
        <f t="shared" si="248"/>
        <v>Korenbouten</v>
      </c>
      <c r="L3140" s="25">
        <f t="shared" si="250"/>
        <v>25.285714285714285</v>
      </c>
    </row>
    <row r="3141" spans="1:12" x14ac:dyDescent="0.25">
      <c r="A3141">
        <v>18</v>
      </c>
      <c r="B3141" t="s">
        <v>70</v>
      </c>
      <c r="C3141" s="1">
        <v>43278.579861111109</v>
      </c>
      <c r="D3141">
        <v>3</v>
      </c>
      <c r="E3141" t="s">
        <v>40</v>
      </c>
      <c r="F3141" t="s">
        <v>41</v>
      </c>
      <c r="G3141">
        <v>2</v>
      </c>
      <c r="H3141" t="str">
        <f t="shared" si="249"/>
        <v>AWD</v>
      </c>
      <c r="I3141" s="2">
        <f t="shared" si="246"/>
        <v>2018</v>
      </c>
      <c r="J3141" s="2">
        <f t="shared" si="247"/>
        <v>6</v>
      </c>
      <c r="K3141" t="str">
        <f t="shared" si="248"/>
        <v>Korenbouten</v>
      </c>
      <c r="L3141" s="25">
        <f t="shared" si="250"/>
        <v>25.285714285714285</v>
      </c>
    </row>
    <row r="3142" spans="1:12" x14ac:dyDescent="0.25">
      <c r="A3142">
        <v>18</v>
      </c>
      <c r="B3142" t="s">
        <v>70</v>
      </c>
      <c r="C3142" s="1">
        <v>43278.579861111109</v>
      </c>
      <c r="D3142">
        <v>3</v>
      </c>
      <c r="E3142" t="s">
        <v>32</v>
      </c>
      <c r="F3142" t="s">
        <v>33</v>
      </c>
      <c r="G3142">
        <v>2</v>
      </c>
      <c r="H3142" t="str">
        <f t="shared" si="249"/>
        <v>AWD</v>
      </c>
      <c r="I3142" s="2">
        <f t="shared" si="246"/>
        <v>2018</v>
      </c>
      <c r="J3142" s="2">
        <f t="shared" si="247"/>
        <v>6</v>
      </c>
      <c r="K3142" t="str">
        <f t="shared" si="248"/>
        <v>Korenbouten</v>
      </c>
      <c r="L3142" s="25">
        <f t="shared" si="250"/>
        <v>25.285714285714285</v>
      </c>
    </row>
    <row r="3143" spans="1:12" x14ac:dyDescent="0.25">
      <c r="A3143">
        <v>18</v>
      </c>
      <c r="B3143" t="s">
        <v>70</v>
      </c>
      <c r="C3143" s="1">
        <v>43278.579861111109</v>
      </c>
      <c r="D3143">
        <v>3</v>
      </c>
      <c r="E3143" t="s">
        <v>55</v>
      </c>
      <c r="F3143" t="s">
        <v>56</v>
      </c>
      <c r="G3143">
        <v>31</v>
      </c>
      <c r="H3143" t="str">
        <f t="shared" si="249"/>
        <v>AWD</v>
      </c>
      <c r="I3143" s="2">
        <f t="shared" si="246"/>
        <v>2018</v>
      </c>
      <c r="J3143" s="2">
        <f t="shared" si="247"/>
        <v>6</v>
      </c>
      <c r="K3143" t="str">
        <f t="shared" si="248"/>
        <v>Korenbouten</v>
      </c>
      <c r="L3143" s="25">
        <f t="shared" si="250"/>
        <v>25.285714285714285</v>
      </c>
    </row>
    <row r="3144" spans="1:12" x14ac:dyDescent="0.25">
      <c r="A3144">
        <v>18</v>
      </c>
      <c r="B3144" t="s">
        <v>70</v>
      </c>
      <c r="C3144" s="1">
        <v>43278.579861111109</v>
      </c>
      <c r="D3144">
        <v>3</v>
      </c>
      <c r="E3144" t="s">
        <v>42</v>
      </c>
      <c r="F3144" t="s">
        <v>43</v>
      </c>
      <c r="G3144">
        <v>20</v>
      </c>
      <c r="H3144" t="str">
        <f t="shared" si="249"/>
        <v>AWD</v>
      </c>
      <c r="I3144" s="2">
        <f t="shared" si="246"/>
        <v>2018</v>
      </c>
      <c r="J3144" s="2">
        <f t="shared" si="247"/>
        <v>6</v>
      </c>
      <c r="K3144" t="str">
        <f t="shared" si="248"/>
        <v>Korenbouten</v>
      </c>
      <c r="L3144" s="25">
        <f t="shared" si="250"/>
        <v>25.285714285714285</v>
      </c>
    </row>
    <row r="3145" spans="1:12" x14ac:dyDescent="0.25">
      <c r="A3145">
        <v>18</v>
      </c>
      <c r="B3145" t="s">
        <v>70</v>
      </c>
      <c r="C3145" s="1">
        <v>43278.579861111109</v>
      </c>
      <c r="D3145">
        <v>3</v>
      </c>
      <c r="E3145" t="s">
        <v>48</v>
      </c>
      <c r="F3145" t="s">
        <v>49</v>
      </c>
      <c r="G3145">
        <v>1</v>
      </c>
      <c r="H3145" t="str">
        <f t="shared" si="249"/>
        <v>AWD</v>
      </c>
      <c r="I3145" s="2">
        <f t="shared" si="246"/>
        <v>2018</v>
      </c>
      <c r="J3145" s="2">
        <f t="shared" si="247"/>
        <v>6</v>
      </c>
      <c r="K3145" t="str">
        <f t="shared" si="248"/>
        <v>Glazenmakers</v>
      </c>
      <c r="L3145" s="25">
        <f t="shared" si="250"/>
        <v>25.285714285714285</v>
      </c>
    </row>
    <row r="3146" spans="1:12" x14ac:dyDescent="0.25">
      <c r="A3146">
        <v>18</v>
      </c>
      <c r="B3146" t="s">
        <v>70</v>
      </c>
      <c r="C3146" s="1">
        <v>43280.541666666664</v>
      </c>
      <c r="D3146">
        <v>4</v>
      </c>
      <c r="E3146" t="s">
        <v>10</v>
      </c>
      <c r="F3146" t="s">
        <v>11</v>
      </c>
      <c r="G3146">
        <v>5</v>
      </c>
      <c r="H3146" t="str">
        <f t="shared" si="249"/>
        <v>AWD</v>
      </c>
      <c r="I3146" s="2">
        <f t="shared" si="246"/>
        <v>2018</v>
      </c>
      <c r="J3146" s="2">
        <f t="shared" si="247"/>
        <v>6</v>
      </c>
      <c r="K3146" t="str">
        <f t="shared" si="248"/>
        <v>Waterjuffer</v>
      </c>
      <c r="L3146" s="25">
        <f t="shared" si="250"/>
        <v>25.571428571428573</v>
      </c>
    </row>
    <row r="3147" spans="1:12" x14ac:dyDescent="0.25">
      <c r="A3147">
        <v>18</v>
      </c>
      <c r="B3147" t="s">
        <v>70</v>
      </c>
      <c r="C3147" s="1">
        <v>43280.541666666664</v>
      </c>
      <c r="D3147">
        <v>4</v>
      </c>
      <c r="E3147" t="s">
        <v>14</v>
      </c>
      <c r="F3147" t="s">
        <v>15</v>
      </c>
      <c r="G3147">
        <v>6</v>
      </c>
      <c r="H3147" t="str">
        <f t="shared" si="249"/>
        <v>AWD</v>
      </c>
      <c r="I3147" s="2">
        <f t="shared" si="246"/>
        <v>2018</v>
      </c>
      <c r="J3147" s="2">
        <f t="shared" si="247"/>
        <v>6</v>
      </c>
      <c r="K3147" t="str">
        <f t="shared" si="248"/>
        <v>Waterjuffer</v>
      </c>
      <c r="L3147" s="25">
        <f t="shared" si="250"/>
        <v>25.571428571428573</v>
      </c>
    </row>
    <row r="3148" spans="1:12" x14ac:dyDescent="0.25">
      <c r="A3148">
        <v>18</v>
      </c>
      <c r="B3148" t="s">
        <v>70</v>
      </c>
      <c r="C3148" s="1">
        <v>43280.541666666664</v>
      </c>
      <c r="D3148">
        <v>4</v>
      </c>
      <c r="E3148" t="s">
        <v>61</v>
      </c>
      <c r="F3148" t="s">
        <v>62</v>
      </c>
      <c r="G3148">
        <v>11</v>
      </c>
      <c r="H3148" t="str">
        <f t="shared" si="249"/>
        <v>AWD</v>
      </c>
      <c r="I3148" s="2">
        <f t="shared" si="246"/>
        <v>2018</v>
      </c>
      <c r="J3148" s="2">
        <f t="shared" si="247"/>
        <v>6</v>
      </c>
      <c r="K3148" t="str">
        <f t="shared" si="248"/>
        <v>Waterjuffer</v>
      </c>
      <c r="L3148" s="25">
        <f t="shared" si="250"/>
        <v>25.571428571428573</v>
      </c>
    </row>
    <row r="3149" spans="1:12" x14ac:dyDescent="0.25">
      <c r="A3149">
        <v>18</v>
      </c>
      <c r="B3149" t="s">
        <v>70</v>
      </c>
      <c r="C3149" s="1">
        <v>43280.541666666664</v>
      </c>
      <c r="D3149">
        <v>4</v>
      </c>
      <c r="E3149" t="s">
        <v>24</v>
      </c>
      <c r="F3149" t="s">
        <v>25</v>
      </c>
      <c r="G3149">
        <v>1</v>
      </c>
      <c r="H3149" t="str">
        <f t="shared" si="249"/>
        <v>AWD</v>
      </c>
      <c r="I3149" s="2">
        <f t="shared" si="246"/>
        <v>2018</v>
      </c>
      <c r="J3149" s="2">
        <f t="shared" si="247"/>
        <v>6</v>
      </c>
      <c r="K3149" t="str">
        <f t="shared" si="248"/>
        <v>Glazenmakers</v>
      </c>
      <c r="L3149" s="25">
        <f t="shared" si="250"/>
        <v>25.571428571428573</v>
      </c>
    </row>
    <row r="3150" spans="1:12" x14ac:dyDescent="0.25">
      <c r="A3150">
        <v>18</v>
      </c>
      <c r="B3150" t="s">
        <v>70</v>
      </c>
      <c r="C3150" s="1">
        <v>43280.541666666664</v>
      </c>
      <c r="D3150">
        <v>4</v>
      </c>
      <c r="E3150" t="s">
        <v>26</v>
      </c>
      <c r="F3150" t="s">
        <v>27</v>
      </c>
      <c r="G3150">
        <v>2</v>
      </c>
      <c r="H3150" t="str">
        <f t="shared" si="249"/>
        <v>AWD</v>
      </c>
      <c r="I3150" s="2">
        <f t="shared" si="246"/>
        <v>2018</v>
      </c>
      <c r="J3150" s="2">
        <f t="shared" si="247"/>
        <v>6</v>
      </c>
      <c r="K3150" t="str">
        <f t="shared" si="248"/>
        <v>Glazenmakers</v>
      </c>
      <c r="L3150" s="25">
        <f t="shared" si="250"/>
        <v>25.571428571428573</v>
      </c>
    </row>
    <row r="3151" spans="1:12" x14ac:dyDescent="0.25">
      <c r="A3151">
        <v>18</v>
      </c>
      <c r="B3151" t="s">
        <v>70</v>
      </c>
      <c r="C3151" s="1">
        <v>43280.541666666664</v>
      </c>
      <c r="D3151">
        <v>4</v>
      </c>
      <c r="E3151" t="s">
        <v>28</v>
      </c>
      <c r="F3151" t="s">
        <v>29</v>
      </c>
      <c r="G3151">
        <v>6</v>
      </c>
      <c r="H3151" t="str">
        <f t="shared" si="249"/>
        <v>AWD</v>
      </c>
      <c r="I3151" s="2">
        <f t="shared" si="246"/>
        <v>2018</v>
      </c>
      <c r="J3151" s="2">
        <f t="shared" si="247"/>
        <v>6</v>
      </c>
      <c r="K3151" t="str">
        <f t="shared" si="248"/>
        <v>Korenbouten</v>
      </c>
      <c r="L3151" s="25">
        <f t="shared" si="250"/>
        <v>25.571428571428573</v>
      </c>
    </row>
    <row r="3152" spans="1:12" x14ac:dyDescent="0.25">
      <c r="A3152">
        <v>18</v>
      </c>
      <c r="B3152" t="s">
        <v>70</v>
      </c>
      <c r="C3152" s="1">
        <v>43280.541666666664</v>
      </c>
      <c r="D3152">
        <v>4</v>
      </c>
      <c r="E3152" t="s">
        <v>18</v>
      </c>
      <c r="F3152" t="s">
        <v>19</v>
      </c>
      <c r="G3152">
        <v>1</v>
      </c>
      <c r="H3152" t="str">
        <f t="shared" si="249"/>
        <v>AWD</v>
      </c>
      <c r="I3152" s="2">
        <f t="shared" si="246"/>
        <v>2018</v>
      </c>
      <c r="J3152" s="2">
        <f t="shared" si="247"/>
        <v>6</v>
      </c>
      <c r="K3152" t="str">
        <f t="shared" si="248"/>
        <v>Korenbouten</v>
      </c>
      <c r="L3152" s="25">
        <f t="shared" si="250"/>
        <v>25.571428571428573</v>
      </c>
    </row>
    <row r="3153" spans="1:12" x14ac:dyDescent="0.25">
      <c r="A3153">
        <v>18</v>
      </c>
      <c r="B3153" t="s">
        <v>70</v>
      </c>
      <c r="C3153" s="1">
        <v>43280.541666666664</v>
      </c>
      <c r="D3153">
        <v>4</v>
      </c>
      <c r="E3153" t="s">
        <v>40</v>
      </c>
      <c r="F3153" t="s">
        <v>41</v>
      </c>
      <c r="G3153">
        <v>1</v>
      </c>
      <c r="H3153" t="str">
        <f t="shared" si="249"/>
        <v>AWD</v>
      </c>
      <c r="I3153" s="2">
        <f t="shared" si="246"/>
        <v>2018</v>
      </c>
      <c r="J3153" s="2">
        <f t="shared" si="247"/>
        <v>6</v>
      </c>
      <c r="K3153" t="str">
        <f t="shared" si="248"/>
        <v>Korenbouten</v>
      </c>
      <c r="L3153" s="25">
        <f t="shared" si="250"/>
        <v>25.571428571428573</v>
      </c>
    </row>
    <row r="3154" spans="1:12" x14ac:dyDescent="0.25">
      <c r="A3154">
        <v>18</v>
      </c>
      <c r="B3154" t="s">
        <v>70</v>
      </c>
      <c r="C3154" s="1">
        <v>43280.541666666664</v>
      </c>
      <c r="D3154">
        <v>4</v>
      </c>
      <c r="E3154" t="s">
        <v>55</v>
      </c>
      <c r="F3154" t="s">
        <v>56</v>
      </c>
      <c r="G3154">
        <v>14</v>
      </c>
      <c r="H3154" t="str">
        <f t="shared" si="249"/>
        <v>AWD</v>
      </c>
      <c r="I3154" s="2">
        <f t="shared" si="246"/>
        <v>2018</v>
      </c>
      <c r="J3154" s="2">
        <f t="shared" si="247"/>
        <v>6</v>
      </c>
      <c r="K3154" t="str">
        <f t="shared" si="248"/>
        <v>Korenbouten</v>
      </c>
      <c r="L3154" s="25">
        <f t="shared" si="250"/>
        <v>25.571428571428573</v>
      </c>
    </row>
    <row r="3155" spans="1:12" x14ac:dyDescent="0.25">
      <c r="A3155">
        <v>18</v>
      </c>
      <c r="B3155" t="s">
        <v>70</v>
      </c>
      <c r="C3155" s="1">
        <v>43280.541666666664</v>
      </c>
      <c r="D3155">
        <v>5</v>
      </c>
      <c r="E3155" t="s">
        <v>34</v>
      </c>
      <c r="F3155" t="s">
        <v>35</v>
      </c>
      <c r="G3155">
        <v>5</v>
      </c>
      <c r="H3155" t="str">
        <f t="shared" si="249"/>
        <v>AWD</v>
      </c>
      <c r="I3155" s="2">
        <f t="shared" si="246"/>
        <v>2018</v>
      </c>
      <c r="J3155" s="2">
        <f t="shared" si="247"/>
        <v>6</v>
      </c>
      <c r="K3155" t="str">
        <f t="shared" si="248"/>
        <v>Pantserjuffers</v>
      </c>
      <c r="L3155" s="25">
        <f t="shared" si="250"/>
        <v>25.571428571428573</v>
      </c>
    </row>
    <row r="3156" spans="1:12" x14ac:dyDescent="0.25">
      <c r="A3156">
        <v>18</v>
      </c>
      <c r="B3156" t="s">
        <v>70</v>
      </c>
      <c r="C3156" s="1">
        <v>43280.541666666664</v>
      </c>
      <c r="D3156">
        <v>5</v>
      </c>
      <c r="E3156" t="s">
        <v>10</v>
      </c>
      <c r="F3156" t="s">
        <v>11</v>
      </c>
      <c r="G3156">
        <v>9</v>
      </c>
      <c r="H3156" t="str">
        <f t="shared" si="249"/>
        <v>AWD</v>
      </c>
      <c r="I3156" s="2">
        <f t="shared" si="246"/>
        <v>2018</v>
      </c>
      <c r="J3156" s="2">
        <f t="shared" si="247"/>
        <v>6</v>
      </c>
      <c r="K3156" t="str">
        <f t="shared" si="248"/>
        <v>Waterjuffer</v>
      </c>
      <c r="L3156" s="25">
        <f t="shared" si="250"/>
        <v>25.571428571428573</v>
      </c>
    </row>
    <row r="3157" spans="1:12" x14ac:dyDescent="0.25">
      <c r="A3157">
        <v>18</v>
      </c>
      <c r="B3157" t="s">
        <v>70</v>
      </c>
      <c r="C3157" s="1">
        <v>43280.541666666664</v>
      </c>
      <c r="D3157">
        <v>5</v>
      </c>
      <c r="E3157" t="s">
        <v>14</v>
      </c>
      <c r="F3157" t="s">
        <v>15</v>
      </c>
      <c r="G3157">
        <v>13</v>
      </c>
      <c r="H3157" t="str">
        <f t="shared" si="249"/>
        <v>AWD</v>
      </c>
      <c r="I3157" s="2">
        <f t="shared" si="246"/>
        <v>2018</v>
      </c>
      <c r="J3157" s="2">
        <f t="shared" si="247"/>
        <v>6</v>
      </c>
      <c r="K3157" t="str">
        <f t="shared" si="248"/>
        <v>Waterjuffer</v>
      </c>
      <c r="L3157" s="25">
        <f t="shared" si="250"/>
        <v>25.571428571428573</v>
      </c>
    </row>
    <row r="3158" spans="1:12" x14ac:dyDescent="0.25">
      <c r="A3158">
        <v>18</v>
      </c>
      <c r="B3158" t="s">
        <v>70</v>
      </c>
      <c r="C3158" s="1">
        <v>43280.541666666664</v>
      </c>
      <c r="D3158">
        <v>5</v>
      </c>
      <c r="E3158" t="s">
        <v>61</v>
      </c>
      <c r="F3158" t="s">
        <v>62</v>
      </c>
      <c r="G3158">
        <v>9</v>
      </c>
      <c r="H3158" t="str">
        <f t="shared" si="249"/>
        <v>AWD</v>
      </c>
      <c r="I3158" s="2">
        <f t="shared" si="246"/>
        <v>2018</v>
      </c>
      <c r="J3158" s="2">
        <f t="shared" si="247"/>
        <v>6</v>
      </c>
      <c r="K3158" t="str">
        <f t="shared" si="248"/>
        <v>Waterjuffer</v>
      </c>
      <c r="L3158" s="25">
        <f t="shared" si="250"/>
        <v>25.571428571428573</v>
      </c>
    </row>
    <row r="3159" spans="1:12" x14ac:dyDescent="0.25">
      <c r="A3159">
        <v>18</v>
      </c>
      <c r="B3159" t="s">
        <v>70</v>
      </c>
      <c r="C3159" s="1">
        <v>43280.541666666664</v>
      </c>
      <c r="D3159">
        <v>5</v>
      </c>
      <c r="E3159" t="s">
        <v>24</v>
      </c>
      <c r="F3159" t="s">
        <v>25</v>
      </c>
      <c r="G3159">
        <v>1</v>
      </c>
      <c r="H3159" t="str">
        <f t="shared" si="249"/>
        <v>AWD</v>
      </c>
      <c r="I3159" s="2">
        <f t="shared" si="246"/>
        <v>2018</v>
      </c>
      <c r="J3159" s="2">
        <f t="shared" si="247"/>
        <v>6</v>
      </c>
      <c r="K3159" t="str">
        <f t="shared" si="248"/>
        <v>Glazenmakers</v>
      </c>
      <c r="L3159" s="25">
        <f t="shared" si="250"/>
        <v>25.571428571428573</v>
      </c>
    </row>
    <row r="3160" spans="1:12" x14ac:dyDescent="0.25">
      <c r="A3160">
        <v>18</v>
      </c>
      <c r="B3160" t="s">
        <v>70</v>
      </c>
      <c r="C3160" s="1">
        <v>43280.541666666664</v>
      </c>
      <c r="D3160">
        <v>5</v>
      </c>
      <c r="E3160" t="s">
        <v>26</v>
      </c>
      <c r="F3160" t="s">
        <v>27</v>
      </c>
      <c r="G3160">
        <v>3</v>
      </c>
      <c r="H3160" t="str">
        <f t="shared" si="249"/>
        <v>AWD</v>
      </c>
      <c r="I3160" s="2">
        <f t="shared" si="246"/>
        <v>2018</v>
      </c>
      <c r="J3160" s="2">
        <f t="shared" si="247"/>
        <v>6</v>
      </c>
      <c r="K3160" t="str">
        <f t="shared" si="248"/>
        <v>Glazenmakers</v>
      </c>
      <c r="L3160" s="25">
        <f t="shared" si="250"/>
        <v>25.571428571428573</v>
      </c>
    </row>
    <row r="3161" spans="1:12" x14ac:dyDescent="0.25">
      <c r="A3161">
        <v>18</v>
      </c>
      <c r="B3161" t="s">
        <v>70</v>
      </c>
      <c r="C3161" s="1">
        <v>43280.541666666664</v>
      </c>
      <c r="D3161">
        <v>5</v>
      </c>
      <c r="E3161" t="s">
        <v>48</v>
      </c>
      <c r="F3161" t="s">
        <v>49</v>
      </c>
      <c r="G3161">
        <v>2</v>
      </c>
      <c r="H3161" t="str">
        <f t="shared" si="249"/>
        <v>AWD</v>
      </c>
      <c r="I3161" s="2">
        <f t="shared" si="246"/>
        <v>2018</v>
      </c>
      <c r="J3161" s="2">
        <f t="shared" si="247"/>
        <v>6</v>
      </c>
      <c r="K3161" t="str">
        <f t="shared" si="248"/>
        <v>Glazenmakers</v>
      </c>
      <c r="L3161" s="25">
        <f t="shared" si="250"/>
        <v>25.571428571428573</v>
      </c>
    </row>
    <row r="3162" spans="1:12" x14ac:dyDescent="0.25">
      <c r="A3162">
        <v>18</v>
      </c>
      <c r="B3162" t="s">
        <v>70</v>
      </c>
      <c r="C3162" s="1">
        <v>43280.541666666664</v>
      </c>
      <c r="D3162">
        <v>5</v>
      </c>
      <c r="E3162" t="s">
        <v>28</v>
      </c>
      <c r="F3162" t="s">
        <v>29</v>
      </c>
      <c r="G3162">
        <v>5</v>
      </c>
      <c r="H3162" t="str">
        <f t="shared" si="249"/>
        <v>AWD</v>
      </c>
      <c r="I3162" s="2">
        <f t="shared" si="246"/>
        <v>2018</v>
      </c>
      <c r="J3162" s="2">
        <f t="shared" si="247"/>
        <v>6</v>
      </c>
      <c r="K3162" t="str">
        <f t="shared" si="248"/>
        <v>Korenbouten</v>
      </c>
      <c r="L3162" s="25">
        <f t="shared" si="250"/>
        <v>25.571428571428573</v>
      </c>
    </row>
    <row r="3163" spans="1:12" x14ac:dyDescent="0.25">
      <c r="A3163">
        <v>18</v>
      </c>
      <c r="B3163" t="s">
        <v>70</v>
      </c>
      <c r="C3163" s="1">
        <v>43280.541666666664</v>
      </c>
      <c r="D3163">
        <v>5</v>
      </c>
      <c r="E3163" t="s">
        <v>40</v>
      </c>
      <c r="F3163" t="s">
        <v>41</v>
      </c>
      <c r="G3163">
        <v>6</v>
      </c>
      <c r="H3163" t="str">
        <f t="shared" si="249"/>
        <v>AWD</v>
      </c>
      <c r="I3163" s="2">
        <f t="shared" si="246"/>
        <v>2018</v>
      </c>
      <c r="J3163" s="2">
        <f t="shared" si="247"/>
        <v>6</v>
      </c>
      <c r="K3163" t="str">
        <f t="shared" si="248"/>
        <v>Korenbouten</v>
      </c>
      <c r="L3163" s="25">
        <f t="shared" si="250"/>
        <v>25.571428571428573</v>
      </c>
    </row>
    <row r="3164" spans="1:12" x14ac:dyDescent="0.25">
      <c r="A3164">
        <v>18</v>
      </c>
      <c r="B3164" t="s">
        <v>70</v>
      </c>
      <c r="C3164" s="1">
        <v>43280.541666666664</v>
      </c>
      <c r="D3164">
        <v>5</v>
      </c>
      <c r="E3164" t="s">
        <v>42</v>
      </c>
      <c r="F3164" t="s">
        <v>43</v>
      </c>
      <c r="G3164">
        <v>1</v>
      </c>
      <c r="H3164" t="str">
        <f t="shared" si="249"/>
        <v>AWD</v>
      </c>
      <c r="I3164" s="2">
        <f t="shared" si="246"/>
        <v>2018</v>
      </c>
      <c r="J3164" s="2">
        <f t="shared" si="247"/>
        <v>6</v>
      </c>
      <c r="K3164" t="str">
        <f t="shared" si="248"/>
        <v>Korenbouten</v>
      </c>
      <c r="L3164" s="25">
        <f t="shared" si="250"/>
        <v>25.571428571428573</v>
      </c>
    </row>
    <row r="3165" spans="1:12" x14ac:dyDescent="0.25">
      <c r="A3165">
        <v>18</v>
      </c>
      <c r="B3165" t="s">
        <v>70</v>
      </c>
      <c r="C3165" s="1">
        <v>43280.541666666664</v>
      </c>
      <c r="D3165">
        <v>3</v>
      </c>
      <c r="E3165" t="s">
        <v>34</v>
      </c>
      <c r="F3165" t="s">
        <v>35</v>
      </c>
      <c r="G3165">
        <v>46</v>
      </c>
      <c r="H3165" t="str">
        <f t="shared" si="249"/>
        <v>AWD</v>
      </c>
      <c r="I3165" s="2">
        <f t="shared" si="246"/>
        <v>2018</v>
      </c>
      <c r="J3165" s="2">
        <f t="shared" si="247"/>
        <v>6</v>
      </c>
      <c r="K3165" t="str">
        <f t="shared" si="248"/>
        <v>Pantserjuffers</v>
      </c>
      <c r="L3165" s="25">
        <f t="shared" si="250"/>
        <v>25.571428571428573</v>
      </c>
    </row>
    <row r="3166" spans="1:12" x14ac:dyDescent="0.25">
      <c r="A3166">
        <v>18</v>
      </c>
      <c r="B3166" t="s">
        <v>70</v>
      </c>
      <c r="C3166" s="1">
        <v>43280.541666666664</v>
      </c>
      <c r="D3166">
        <v>3</v>
      </c>
      <c r="E3166" t="s">
        <v>10</v>
      </c>
      <c r="F3166" t="s">
        <v>11</v>
      </c>
      <c r="G3166">
        <v>25</v>
      </c>
      <c r="H3166" t="str">
        <f t="shared" si="249"/>
        <v>AWD</v>
      </c>
      <c r="I3166" s="2">
        <f t="shared" si="246"/>
        <v>2018</v>
      </c>
      <c r="J3166" s="2">
        <f t="shared" si="247"/>
        <v>6</v>
      </c>
      <c r="K3166" t="str">
        <f t="shared" si="248"/>
        <v>Waterjuffer</v>
      </c>
      <c r="L3166" s="25">
        <f t="shared" si="250"/>
        <v>25.571428571428573</v>
      </c>
    </row>
    <row r="3167" spans="1:12" x14ac:dyDescent="0.25">
      <c r="A3167">
        <v>18</v>
      </c>
      <c r="B3167" t="s">
        <v>70</v>
      </c>
      <c r="C3167" s="1">
        <v>43280.541666666664</v>
      </c>
      <c r="D3167">
        <v>3</v>
      </c>
      <c r="E3167" t="s">
        <v>14</v>
      </c>
      <c r="F3167" t="s">
        <v>15</v>
      </c>
      <c r="G3167">
        <v>21</v>
      </c>
      <c r="H3167" t="str">
        <f t="shared" si="249"/>
        <v>AWD</v>
      </c>
      <c r="I3167" s="2">
        <f t="shared" si="246"/>
        <v>2018</v>
      </c>
      <c r="J3167" s="2">
        <f t="shared" si="247"/>
        <v>6</v>
      </c>
      <c r="K3167" t="str">
        <f t="shared" si="248"/>
        <v>Waterjuffer</v>
      </c>
      <c r="L3167" s="25">
        <f t="shared" si="250"/>
        <v>25.571428571428573</v>
      </c>
    </row>
    <row r="3168" spans="1:12" x14ac:dyDescent="0.25">
      <c r="A3168">
        <v>18</v>
      </c>
      <c r="B3168" t="s">
        <v>70</v>
      </c>
      <c r="C3168" s="1">
        <v>43280.541666666664</v>
      </c>
      <c r="D3168">
        <v>3</v>
      </c>
      <c r="E3168" t="s">
        <v>61</v>
      </c>
      <c r="F3168" t="s">
        <v>62</v>
      </c>
      <c r="G3168">
        <v>7</v>
      </c>
      <c r="H3168" t="str">
        <f t="shared" si="249"/>
        <v>AWD</v>
      </c>
      <c r="I3168" s="2">
        <f t="shared" si="246"/>
        <v>2018</v>
      </c>
      <c r="J3168" s="2">
        <f t="shared" si="247"/>
        <v>6</v>
      </c>
      <c r="K3168" t="str">
        <f t="shared" si="248"/>
        <v>Waterjuffer</v>
      </c>
      <c r="L3168" s="25">
        <f t="shared" si="250"/>
        <v>25.571428571428573</v>
      </c>
    </row>
    <row r="3169" spans="1:12" x14ac:dyDescent="0.25">
      <c r="A3169">
        <v>18</v>
      </c>
      <c r="B3169" t="s">
        <v>70</v>
      </c>
      <c r="C3169" s="1">
        <v>43280.541666666664</v>
      </c>
      <c r="D3169">
        <v>3</v>
      </c>
      <c r="E3169" t="s">
        <v>24</v>
      </c>
      <c r="F3169" t="s">
        <v>25</v>
      </c>
      <c r="G3169">
        <v>6</v>
      </c>
      <c r="H3169" t="str">
        <f t="shared" si="249"/>
        <v>AWD</v>
      </c>
      <c r="I3169" s="2">
        <f t="shared" si="246"/>
        <v>2018</v>
      </c>
      <c r="J3169" s="2">
        <f t="shared" si="247"/>
        <v>6</v>
      </c>
      <c r="K3169" t="str">
        <f t="shared" si="248"/>
        <v>Glazenmakers</v>
      </c>
      <c r="L3169" s="25">
        <f t="shared" si="250"/>
        <v>25.571428571428573</v>
      </c>
    </row>
    <row r="3170" spans="1:12" x14ac:dyDescent="0.25">
      <c r="A3170">
        <v>18</v>
      </c>
      <c r="B3170" t="s">
        <v>70</v>
      </c>
      <c r="C3170" s="1">
        <v>43280.541666666664</v>
      </c>
      <c r="D3170">
        <v>3</v>
      </c>
      <c r="E3170" t="s">
        <v>26</v>
      </c>
      <c r="F3170" t="s">
        <v>27</v>
      </c>
      <c r="G3170">
        <v>2</v>
      </c>
      <c r="H3170" t="str">
        <f t="shared" si="249"/>
        <v>AWD</v>
      </c>
      <c r="I3170" s="2">
        <f t="shared" si="246"/>
        <v>2018</v>
      </c>
      <c r="J3170" s="2">
        <f t="shared" si="247"/>
        <v>6</v>
      </c>
      <c r="K3170" t="str">
        <f t="shared" si="248"/>
        <v>Glazenmakers</v>
      </c>
      <c r="L3170" s="25">
        <f t="shared" si="250"/>
        <v>25.571428571428573</v>
      </c>
    </row>
    <row r="3171" spans="1:12" x14ac:dyDescent="0.25">
      <c r="A3171">
        <v>18</v>
      </c>
      <c r="B3171" t="s">
        <v>70</v>
      </c>
      <c r="C3171" s="1">
        <v>43280.541666666664</v>
      </c>
      <c r="D3171">
        <v>3</v>
      </c>
      <c r="E3171" t="s">
        <v>48</v>
      </c>
      <c r="F3171" t="s">
        <v>49</v>
      </c>
      <c r="G3171">
        <v>1</v>
      </c>
      <c r="H3171" t="str">
        <f t="shared" si="249"/>
        <v>AWD</v>
      </c>
      <c r="I3171" s="2">
        <f t="shared" si="246"/>
        <v>2018</v>
      </c>
      <c r="J3171" s="2">
        <f t="shared" si="247"/>
        <v>6</v>
      </c>
      <c r="K3171" t="str">
        <f t="shared" si="248"/>
        <v>Glazenmakers</v>
      </c>
      <c r="L3171" s="25">
        <f t="shared" si="250"/>
        <v>25.571428571428573</v>
      </c>
    </row>
    <row r="3172" spans="1:12" x14ac:dyDescent="0.25">
      <c r="A3172">
        <v>18</v>
      </c>
      <c r="B3172" t="s">
        <v>70</v>
      </c>
      <c r="C3172" s="1">
        <v>43280.541666666664</v>
      </c>
      <c r="D3172">
        <v>3</v>
      </c>
      <c r="E3172" t="s">
        <v>28</v>
      </c>
      <c r="F3172" t="s">
        <v>29</v>
      </c>
      <c r="G3172">
        <v>11</v>
      </c>
      <c r="H3172" t="str">
        <f t="shared" si="249"/>
        <v>AWD</v>
      </c>
      <c r="I3172" s="2">
        <f t="shared" si="246"/>
        <v>2018</v>
      </c>
      <c r="J3172" s="2">
        <f t="shared" si="247"/>
        <v>6</v>
      </c>
      <c r="K3172" t="str">
        <f t="shared" si="248"/>
        <v>Korenbouten</v>
      </c>
      <c r="L3172" s="25">
        <f t="shared" si="250"/>
        <v>25.571428571428573</v>
      </c>
    </row>
    <row r="3173" spans="1:12" x14ac:dyDescent="0.25">
      <c r="A3173">
        <v>18</v>
      </c>
      <c r="B3173" t="s">
        <v>70</v>
      </c>
      <c r="C3173" s="1">
        <v>43280.541666666664</v>
      </c>
      <c r="D3173">
        <v>3</v>
      </c>
      <c r="E3173" t="s">
        <v>40</v>
      </c>
      <c r="F3173" t="s">
        <v>41</v>
      </c>
      <c r="G3173">
        <v>5</v>
      </c>
      <c r="H3173" t="str">
        <f t="shared" si="249"/>
        <v>AWD</v>
      </c>
      <c r="I3173" s="2">
        <f t="shared" si="246"/>
        <v>2018</v>
      </c>
      <c r="J3173" s="2">
        <f t="shared" si="247"/>
        <v>6</v>
      </c>
      <c r="K3173" t="str">
        <f t="shared" si="248"/>
        <v>Korenbouten</v>
      </c>
      <c r="L3173" s="25">
        <f t="shared" si="250"/>
        <v>25.571428571428573</v>
      </c>
    </row>
    <row r="3174" spans="1:12" x14ac:dyDescent="0.25">
      <c r="A3174">
        <v>18</v>
      </c>
      <c r="B3174" t="s">
        <v>70</v>
      </c>
      <c r="C3174" s="1">
        <v>43280.541666666664</v>
      </c>
      <c r="D3174">
        <v>3</v>
      </c>
      <c r="E3174" t="s">
        <v>32</v>
      </c>
      <c r="F3174" t="s">
        <v>33</v>
      </c>
      <c r="G3174">
        <v>1</v>
      </c>
      <c r="H3174" t="str">
        <f t="shared" si="249"/>
        <v>AWD</v>
      </c>
      <c r="I3174" s="2">
        <f t="shared" si="246"/>
        <v>2018</v>
      </c>
      <c r="J3174" s="2">
        <f t="shared" si="247"/>
        <v>6</v>
      </c>
      <c r="K3174" t="str">
        <f t="shared" si="248"/>
        <v>Korenbouten</v>
      </c>
      <c r="L3174" s="25">
        <f t="shared" si="250"/>
        <v>25.571428571428573</v>
      </c>
    </row>
    <row r="3175" spans="1:12" x14ac:dyDescent="0.25">
      <c r="A3175">
        <v>18</v>
      </c>
      <c r="B3175" t="s">
        <v>70</v>
      </c>
      <c r="C3175" s="1">
        <v>43280.541666666664</v>
      </c>
      <c r="D3175">
        <v>3</v>
      </c>
      <c r="E3175" t="s">
        <v>55</v>
      </c>
      <c r="F3175" t="s">
        <v>56</v>
      </c>
      <c r="G3175">
        <v>28</v>
      </c>
      <c r="H3175" t="str">
        <f t="shared" si="249"/>
        <v>AWD</v>
      </c>
      <c r="I3175" s="2">
        <f t="shared" si="246"/>
        <v>2018</v>
      </c>
      <c r="J3175" s="2">
        <f t="shared" si="247"/>
        <v>6</v>
      </c>
      <c r="K3175" t="str">
        <f t="shared" si="248"/>
        <v>Korenbouten</v>
      </c>
      <c r="L3175" s="25">
        <f t="shared" si="250"/>
        <v>25.571428571428573</v>
      </c>
    </row>
    <row r="3176" spans="1:12" x14ac:dyDescent="0.25">
      <c r="A3176">
        <v>18</v>
      </c>
      <c r="B3176" t="s">
        <v>70</v>
      </c>
      <c r="C3176" s="1">
        <v>43280.541666666664</v>
      </c>
      <c r="D3176">
        <v>3</v>
      </c>
      <c r="E3176" t="s">
        <v>42</v>
      </c>
      <c r="F3176" t="s">
        <v>43</v>
      </c>
      <c r="G3176">
        <v>9</v>
      </c>
      <c r="H3176" t="str">
        <f t="shared" si="249"/>
        <v>AWD</v>
      </c>
      <c r="I3176" s="2">
        <f t="shared" si="246"/>
        <v>2018</v>
      </c>
      <c r="J3176" s="2">
        <f t="shared" si="247"/>
        <v>6</v>
      </c>
      <c r="K3176" t="str">
        <f t="shared" si="248"/>
        <v>Korenbouten</v>
      </c>
      <c r="L3176" s="25">
        <f t="shared" si="250"/>
        <v>25.571428571428573</v>
      </c>
    </row>
    <row r="3177" spans="1:12" x14ac:dyDescent="0.25">
      <c r="A3177">
        <v>18</v>
      </c>
      <c r="B3177" t="s">
        <v>70</v>
      </c>
      <c r="C3177" s="1">
        <v>43280.541666666664</v>
      </c>
      <c r="D3177">
        <v>3</v>
      </c>
      <c r="E3177" t="s">
        <v>52</v>
      </c>
      <c r="F3177" t="s">
        <v>53</v>
      </c>
      <c r="G3177">
        <v>1</v>
      </c>
      <c r="H3177" t="str">
        <f t="shared" si="249"/>
        <v>AWD</v>
      </c>
      <c r="I3177" s="2">
        <f t="shared" si="246"/>
        <v>2018</v>
      </c>
      <c r="J3177" s="2">
        <f t="shared" si="247"/>
        <v>6</v>
      </c>
      <c r="K3177" t="str">
        <f t="shared" si="248"/>
        <v>Korenbouten</v>
      </c>
      <c r="L3177" s="25">
        <f t="shared" si="250"/>
        <v>25.571428571428573</v>
      </c>
    </row>
    <row r="3178" spans="1:12" x14ac:dyDescent="0.25">
      <c r="A3178">
        <v>18</v>
      </c>
      <c r="B3178" t="s">
        <v>70</v>
      </c>
      <c r="C3178" s="1">
        <v>43292.5625</v>
      </c>
      <c r="D3178">
        <v>4</v>
      </c>
      <c r="E3178" t="s">
        <v>10</v>
      </c>
      <c r="F3178" t="s">
        <v>11</v>
      </c>
      <c r="G3178">
        <v>8</v>
      </c>
      <c r="H3178" t="str">
        <f t="shared" si="249"/>
        <v>AWD</v>
      </c>
      <c r="I3178" s="2">
        <f t="shared" si="246"/>
        <v>2018</v>
      </c>
      <c r="J3178" s="2">
        <f t="shared" si="247"/>
        <v>7</v>
      </c>
      <c r="K3178" t="str">
        <f t="shared" si="248"/>
        <v>Waterjuffer</v>
      </c>
      <c r="L3178" s="25">
        <f t="shared" si="250"/>
        <v>27.285714285714285</v>
      </c>
    </row>
    <row r="3179" spans="1:12" x14ac:dyDescent="0.25">
      <c r="A3179">
        <v>18</v>
      </c>
      <c r="B3179" t="s">
        <v>70</v>
      </c>
      <c r="C3179" s="1">
        <v>43292.5625</v>
      </c>
      <c r="D3179">
        <v>4</v>
      </c>
      <c r="E3179" t="s">
        <v>14</v>
      </c>
      <c r="F3179" t="s">
        <v>15</v>
      </c>
      <c r="G3179">
        <v>22</v>
      </c>
      <c r="H3179" t="str">
        <f t="shared" si="249"/>
        <v>AWD</v>
      </c>
      <c r="I3179" s="2">
        <f t="shared" si="246"/>
        <v>2018</v>
      </c>
      <c r="J3179" s="2">
        <f t="shared" si="247"/>
        <v>7</v>
      </c>
      <c r="K3179" t="str">
        <f t="shared" si="248"/>
        <v>Waterjuffer</v>
      </c>
      <c r="L3179" s="25">
        <f t="shared" si="250"/>
        <v>27.285714285714285</v>
      </c>
    </row>
    <row r="3180" spans="1:12" x14ac:dyDescent="0.25">
      <c r="A3180">
        <v>18</v>
      </c>
      <c r="B3180" t="s">
        <v>70</v>
      </c>
      <c r="C3180" s="1">
        <v>43292.5625</v>
      </c>
      <c r="D3180">
        <v>4</v>
      </c>
      <c r="E3180" t="s">
        <v>42</v>
      </c>
      <c r="F3180" t="s">
        <v>43</v>
      </c>
      <c r="G3180">
        <v>12</v>
      </c>
      <c r="H3180" t="str">
        <f t="shared" si="249"/>
        <v>AWD</v>
      </c>
      <c r="I3180" s="2">
        <f t="shared" si="246"/>
        <v>2018</v>
      </c>
      <c r="J3180" s="2">
        <f t="shared" si="247"/>
        <v>7</v>
      </c>
      <c r="K3180" t="str">
        <f t="shared" si="248"/>
        <v>Korenbouten</v>
      </c>
      <c r="L3180" s="25">
        <f t="shared" si="250"/>
        <v>27.285714285714285</v>
      </c>
    </row>
    <row r="3181" spans="1:12" x14ac:dyDescent="0.25">
      <c r="A3181">
        <v>18</v>
      </c>
      <c r="B3181" t="s">
        <v>70</v>
      </c>
      <c r="C3181" s="1">
        <v>43292.5625</v>
      </c>
      <c r="D3181">
        <v>5</v>
      </c>
      <c r="E3181" t="s">
        <v>34</v>
      </c>
      <c r="F3181" t="s">
        <v>35</v>
      </c>
      <c r="G3181">
        <v>1</v>
      </c>
      <c r="H3181" t="str">
        <f t="shared" si="249"/>
        <v>AWD</v>
      </c>
      <c r="I3181" s="2">
        <f t="shared" si="246"/>
        <v>2018</v>
      </c>
      <c r="J3181" s="2">
        <f t="shared" si="247"/>
        <v>7</v>
      </c>
      <c r="K3181" t="str">
        <f t="shared" si="248"/>
        <v>Pantserjuffers</v>
      </c>
      <c r="L3181" s="25">
        <f t="shared" si="250"/>
        <v>27.285714285714285</v>
      </c>
    </row>
    <row r="3182" spans="1:12" x14ac:dyDescent="0.25">
      <c r="A3182">
        <v>18</v>
      </c>
      <c r="B3182" t="s">
        <v>70</v>
      </c>
      <c r="C3182" s="1">
        <v>43292.5625</v>
      </c>
      <c r="D3182">
        <v>5</v>
      </c>
      <c r="E3182" t="s">
        <v>10</v>
      </c>
      <c r="F3182" t="s">
        <v>11</v>
      </c>
      <c r="G3182">
        <v>14</v>
      </c>
      <c r="H3182" t="str">
        <f t="shared" si="249"/>
        <v>AWD</v>
      </c>
      <c r="I3182" s="2">
        <f t="shared" si="246"/>
        <v>2018</v>
      </c>
      <c r="J3182" s="2">
        <f t="shared" si="247"/>
        <v>7</v>
      </c>
      <c r="K3182" t="str">
        <f t="shared" si="248"/>
        <v>Waterjuffer</v>
      </c>
      <c r="L3182" s="25">
        <f t="shared" si="250"/>
        <v>27.285714285714285</v>
      </c>
    </row>
    <row r="3183" spans="1:12" x14ac:dyDescent="0.25">
      <c r="A3183">
        <v>18</v>
      </c>
      <c r="B3183" t="s">
        <v>70</v>
      </c>
      <c r="C3183" s="1">
        <v>43292.5625</v>
      </c>
      <c r="D3183">
        <v>5</v>
      </c>
      <c r="E3183" t="s">
        <v>14</v>
      </c>
      <c r="F3183" t="s">
        <v>15</v>
      </c>
      <c r="G3183">
        <v>24</v>
      </c>
      <c r="H3183" t="str">
        <f t="shared" si="249"/>
        <v>AWD</v>
      </c>
      <c r="I3183" s="2">
        <f t="shared" si="246"/>
        <v>2018</v>
      </c>
      <c r="J3183" s="2">
        <f t="shared" si="247"/>
        <v>7</v>
      </c>
      <c r="K3183" t="str">
        <f t="shared" si="248"/>
        <v>Waterjuffer</v>
      </c>
      <c r="L3183" s="25">
        <f t="shared" si="250"/>
        <v>27.285714285714285</v>
      </c>
    </row>
    <row r="3184" spans="1:12" x14ac:dyDescent="0.25">
      <c r="A3184">
        <v>18</v>
      </c>
      <c r="B3184" t="s">
        <v>70</v>
      </c>
      <c r="C3184" s="1">
        <v>43292.5625</v>
      </c>
      <c r="D3184">
        <v>5</v>
      </c>
      <c r="E3184" t="s">
        <v>61</v>
      </c>
      <c r="F3184" t="s">
        <v>62</v>
      </c>
      <c r="G3184">
        <v>3</v>
      </c>
      <c r="H3184" t="str">
        <f t="shared" si="249"/>
        <v>AWD</v>
      </c>
      <c r="I3184" s="2">
        <f t="shared" si="246"/>
        <v>2018</v>
      </c>
      <c r="J3184" s="2">
        <f t="shared" si="247"/>
        <v>7</v>
      </c>
      <c r="K3184" t="str">
        <f t="shared" si="248"/>
        <v>Waterjuffer</v>
      </c>
      <c r="L3184" s="25">
        <f t="shared" si="250"/>
        <v>27.285714285714285</v>
      </c>
    </row>
    <row r="3185" spans="1:12" x14ac:dyDescent="0.25">
      <c r="A3185">
        <v>18</v>
      </c>
      <c r="B3185" t="s">
        <v>70</v>
      </c>
      <c r="C3185" s="1">
        <v>43292.5625</v>
      </c>
      <c r="D3185">
        <v>5</v>
      </c>
      <c r="E3185" t="s">
        <v>48</v>
      </c>
      <c r="F3185" t="s">
        <v>49</v>
      </c>
      <c r="G3185">
        <v>2</v>
      </c>
      <c r="H3185" t="str">
        <f t="shared" si="249"/>
        <v>AWD</v>
      </c>
      <c r="I3185" s="2">
        <f t="shared" si="246"/>
        <v>2018</v>
      </c>
      <c r="J3185" s="2">
        <f t="shared" si="247"/>
        <v>7</v>
      </c>
      <c r="K3185" t="str">
        <f t="shared" si="248"/>
        <v>Glazenmakers</v>
      </c>
      <c r="L3185" s="25">
        <f t="shared" si="250"/>
        <v>27.285714285714285</v>
      </c>
    </row>
    <row r="3186" spans="1:12" x14ac:dyDescent="0.25">
      <c r="A3186">
        <v>18</v>
      </c>
      <c r="B3186" t="s">
        <v>70</v>
      </c>
      <c r="C3186" s="1">
        <v>43292.5625</v>
      </c>
      <c r="D3186">
        <v>5</v>
      </c>
      <c r="E3186" t="s">
        <v>28</v>
      </c>
      <c r="F3186" t="s">
        <v>29</v>
      </c>
      <c r="G3186">
        <v>2</v>
      </c>
      <c r="H3186" t="str">
        <f t="shared" si="249"/>
        <v>AWD</v>
      </c>
      <c r="I3186" s="2">
        <f t="shared" si="246"/>
        <v>2018</v>
      </c>
      <c r="J3186" s="2">
        <f t="shared" si="247"/>
        <v>7</v>
      </c>
      <c r="K3186" t="str">
        <f t="shared" si="248"/>
        <v>Korenbouten</v>
      </c>
      <c r="L3186" s="25">
        <f t="shared" si="250"/>
        <v>27.285714285714285</v>
      </c>
    </row>
    <row r="3187" spans="1:12" x14ac:dyDescent="0.25">
      <c r="A3187">
        <v>18</v>
      </c>
      <c r="B3187" t="s">
        <v>70</v>
      </c>
      <c r="C3187" s="1">
        <v>43292.5625</v>
      </c>
      <c r="D3187">
        <v>5</v>
      </c>
      <c r="E3187" t="s">
        <v>40</v>
      </c>
      <c r="F3187" t="s">
        <v>41</v>
      </c>
      <c r="G3187">
        <v>2</v>
      </c>
      <c r="H3187" t="str">
        <f t="shared" si="249"/>
        <v>AWD</v>
      </c>
      <c r="I3187" s="2">
        <f t="shared" si="246"/>
        <v>2018</v>
      </c>
      <c r="J3187" s="2">
        <f t="shared" si="247"/>
        <v>7</v>
      </c>
      <c r="K3187" t="str">
        <f t="shared" si="248"/>
        <v>Korenbouten</v>
      </c>
      <c r="L3187" s="25">
        <f t="shared" si="250"/>
        <v>27.285714285714285</v>
      </c>
    </row>
    <row r="3188" spans="1:12" x14ac:dyDescent="0.25">
      <c r="A3188">
        <v>18</v>
      </c>
      <c r="B3188" t="s">
        <v>70</v>
      </c>
      <c r="C3188" s="1">
        <v>43292.5625</v>
      </c>
      <c r="D3188">
        <v>5</v>
      </c>
      <c r="E3188" t="s">
        <v>55</v>
      </c>
      <c r="F3188" t="s">
        <v>56</v>
      </c>
      <c r="G3188">
        <v>7</v>
      </c>
      <c r="H3188" t="str">
        <f t="shared" si="249"/>
        <v>AWD</v>
      </c>
      <c r="I3188" s="2">
        <f t="shared" si="246"/>
        <v>2018</v>
      </c>
      <c r="J3188" s="2">
        <f t="shared" si="247"/>
        <v>7</v>
      </c>
      <c r="K3188" t="str">
        <f t="shared" si="248"/>
        <v>Korenbouten</v>
      </c>
      <c r="L3188" s="25">
        <f t="shared" si="250"/>
        <v>27.285714285714285</v>
      </c>
    </row>
    <row r="3189" spans="1:12" x14ac:dyDescent="0.25">
      <c r="A3189">
        <v>18</v>
      </c>
      <c r="B3189" t="s">
        <v>70</v>
      </c>
      <c r="C3189" s="1">
        <v>43292.5625</v>
      </c>
      <c r="D3189">
        <v>3</v>
      </c>
      <c r="E3189" t="s">
        <v>10</v>
      </c>
      <c r="F3189" t="s">
        <v>11</v>
      </c>
      <c r="G3189">
        <v>17</v>
      </c>
      <c r="H3189" t="str">
        <f t="shared" si="249"/>
        <v>AWD</v>
      </c>
      <c r="I3189" s="2">
        <f t="shared" si="246"/>
        <v>2018</v>
      </c>
      <c r="J3189" s="2">
        <f t="shared" si="247"/>
        <v>7</v>
      </c>
      <c r="K3189" t="str">
        <f t="shared" si="248"/>
        <v>Waterjuffer</v>
      </c>
      <c r="L3189" s="25">
        <f t="shared" si="250"/>
        <v>27.285714285714285</v>
      </c>
    </row>
    <row r="3190" spans="1:12" x14ac:dyDescent="0.25">
      <c r="A3190">
        <v>18</v>
      </c>
      <c r="B3190" t="s">
        <v>70</v>
      </c>
      <c r="C3190" s="1">
        <v>43292.5625</v>
      </c>
      <c r="D3190">
        <v>3</v>
      </c>
      <c r="E3190" t="s">
        <v>14</v>
      </c>
      <c r="F3190" t="s">
        <v>15</v>
      </c>
      <c r="G3190">
        <v>103</v>
      </c>
      <c r="H3190" t="str">
        <f t="shared" si="249"/>
        <v>AWD</v>
      </c>
      <c r="I3190" s="2">
        <f t="shared" si="246"/>
        <v>2018</v>
      </c>
      <c r="J3190" s="2">
        <f t="shared" si="247"/>
        <v>7</v>
      </c>
      <c r="K3190" t="str">
        <f t="shared" si="248"/>
        <v>Waterjuffer</v>
      </c>
      <c r="L3190" s="25">
        <f t="shared" si="250"/>
        <v>27.285714285714285</v>
      </c>
    </row>
    <row r="3191" spans="1:12" x14ac:dyDescent="0.25">
      <c r="A3191">
        <v>18</v>
      </c>
      <c r="B3191" t="s">
        <v>70</v>
      </c>
      <c r="C3191" s="1">
        <v>43292.5625</v>
      </c>
      <c r="D3191">
        <v>3</v>
      </c>
      <c r="E3191" t="s">
        <v>61</v>
      </c>
      <c r="F3191" t="s">
        <v>62</v>
      </c>
      <c r="G3191">
        <v>1</v>
      </c>
      <c r="H3191" t="str">
        <f t="shared" si="249"/>
        <v>AWD</v>
      </c>
      <c r="I3191" s="2">
        <f t="shared" si="246"/>
        <v>2018</v>
      </c>
      <c r="J3191" s="2">
        <f t="shared" si="247"/>
        <v>7</v>
      </c>
      <c r="K3191" t="str">
        <f t="shared" si="248"/>
        <v>Waterjuffer</v>
      </c>
      <c r="L3191" s="25">
        <f t="shared" si="250"/>
        <v>27.285714285714285</v>
      </c>
    </row>
    <row r="3192" spans="1:12" x14ac:dyDescent="0.25">
      <c r="A3192">
        <v>18</v>
      </c>
      <c r="B3192" t="s">
        <v>70</v>
      </c>
      <c r="C3192" s="1">
        <v>43292.5625</v>
      </c>
      <c r="D3192">
        <v>3</v>
      </c>
      <c r="E3192" t="s">
        <v>26</v>
      </c>
      <c r="F3192" t="s">
        <v>27</v>
      </c>
      <c r="G3192">
        <v>1</v>
      </c>
      <c r="H3192" t="str">
        <f t="shared" si="249"/>
        <v>AWD</v>
      </c>
      <c r="I3192" s="2">
        <f t="shared" si="246"/>
        <v>2018</v>
      </c>
      <c r="J3192" s="2">
        <f t="shared" si="247"/>
        <v>7</v>
      </c>
      <c r="K3192" t="str">
        <f t="shared" si="248"/>
        <v>Glazenmakers</v>
      </c>
      <c r="L3192" s="25">
        <f t="shared" si="250"/>
        <v>27.285714285714285</v>
      </c>
    </row>
    <row r="3193" spans="1:12" x14ac:dyDescent="0.25">
      <c r="A3193">
        <v>18</v>
      </c>
      <c r="B3193" t="s">
        <v>70</v>
      </c>
      <c r="C3193" s="1">
        <v>43292.5625</v>
      </c>
      <c r="D3193">
        <v>3</v>
      </c>
      <c r="E3193" t="s">
        <v>28</v>
      </c>
      <c r="F3193" t="s">
        <v>29</v>
      </c>
      <c r="G3193">
        <v>1</v>
      </c>
      <c r="H3193" t="str">
        <f t="shared" si="249"/>
        <v>AWD</v>
      </c>
      <c r="I3193" s="2">
        <f t="shared" ref="I3193:I3256" si="251">YEAR(C3193)</f>
        <v>2018</v>
      </c>
      <c r="J3193" s="2">
        <f t="shared" ref="J3193:J3256" si="252">MONTH(C3193)</f>
        <v>7</v>
      </c>
      <c r="K3193" t="str">
        <f t="shared" ref="K3193:K3256" si="253">VLOOKUP(E3193,$Q$2:$R$100,2,FALSE)</f>
        <v>Korenbouten</v>
      </c>
      <c r="L3193" s="25">
        <f t="shared" si="250"/>
        <v>27.285714285714285</v>
      </c>
    </row>
    <row r="3194" spans="1:12" x14ac:dyDescent="0.25">
      <c r="A3194">
        <v>18</v>
      </c>
      <c r="B3194" t="s">
        <v>70</v>
      </c>
      <c r="C3194" s="1">
        <v>43292.5625</v>
      </c>
      <c r="D3194">
        <v>3</v>
      </c>
      <c r="E3194" t="s">
        <v>40</v>
      </c>
      <c r="F3194" t="s">
        <v>41</v>
      </c>
      <c r="G3194">
        <v>13</v>
      </c>
      <c r="H3194" t="str">
        <f t="shared" si="249"/>
        <v>AWD</v>
      </c>
      <c r="I3194" s="2">
        <f t="shared" si="251"/>
        <v>2018</v>
      </c>
      <c r="J3194" s="2">
        <f t="shared" si="252"/>
        <v>7</v>
      </c>
      <c r="K3194" t="str">
        <f t="shared" si="253"/>
        <v>Korenbouten</v>
      </c>
      <c r="L3194" s="25">
        <f t="shared" si="250"/>
        <v>27.285714285714285</v>
      </c>
    </row>
    <row r="3195" spans="1:12" x14ac:dyDescent="0.25">
      <c r="A3195">
        <v>18</v>
      </c>
      <c r="B3195" t="s">
        <v>70</v>
      </c>
      <c r="C3195" s="1">
        <v>43292.5625</v>
      </c>
      <c r="D3195">
        <v>3</v>
      </c>
      <c r="E3195" t="s">
        <v>42</v>
      </c>
      <c r="F3195" t="s">
        <v>43</v>
      </c>
      <c r="G3195">
        <v>23</v>
      </c>
      <c r="H3195" t="str">
        <f t="shared" si="249"/>
        <v>AWD</v>
      </c>
      <c r="I3195" s="2">
        <f t="shared" si="251"/>
        <v>2018</v>
      </c>
      <c r="J3195" s="2">
        <f t="shared" si="252"/>
        <v>7</v>
      </c>
      <c r="K3195" t="str">
        <f t="shared" si="253"/>
        <v>Korenbouten</v>
      </c>
      <c r="L3195" s="25">
        <f t="shared" si="250"/>
        <v>27.285714285714285</v>
      </c>
    </row>
    <row r="3196" spans="1:12" x14ac:dyDescent="0.25">
      <c r="A3196">
        <v>18</v>
      </c>
      <c r="B3196" t="s">
        <v>70</v>
      </c>
      <c r="C3196" s="1">
        <v>43292.5625</v>
      </c>
      <c r="D3196">
        <v>3</v>
      </c>
      <c r="E3196" t="s">
        <v>34</v>
      </c>
      <c r="F3196" t="s">
        <v>35</v>
      </c>
      <c r="G3196">
        <v>40</v>
      </c>
      <c r="H3196" t="str">
        <f t="shared" si="249"/>
        <v>AWD</v>
      </c>
      <c r="I3196" s="2">
        <f t="shared" si="251"/>
        <v>2018</v>
      </c>
      <c r="J3196" s="2">
        <f t="shared" si="252"/>
        <v>7</v>
      </c>
      <c r="K3196" t="str">
        <f t="shared" si="253"/>
        <v>Pantserjuffers</v>
      </c>
      <c r="L3196" s="25">
        <f t="shared" si="250"/>
        <v>27.285714285714285</v>
      </c>
    </row>
    <row r="3197" spans="1:12" x14ac:dyDescent="0.25">
      <c r="A3197">
        <v>18</v>
      </c>
      <c r="B3197" t="s">
        <v>70</v>
      </c>
      <c r="C3197" s="1">
        <v>43299.447916666664</v>
      </c>
      <c r="D3197">
        <v>4</v>
      </c>
      <c r="E3197" t="s">
        <v>30</v>
      </c>
      <c r="F3197" t="s">
        <v>31</v>
      </c>
      <c r="G3197">
        <v>1</v>
      </c>
      <c r="H3197" t="str">
        <f t="shared" si="249"/>
        <v>AWD</v>
      </c>
      <c r="I3197" s="2">
        <f t="shared" si="251"/>
        <v>2018</v>
      </c>
      <c r="J3197" s="2">
        <f t="shared" si="252"/>
        <v>7</v>
      </c>
      <c r="K3197" t="str">
        <f t="shared" si="253"/>
        <v>Pantserjuffers</v>
      </c>
      <c r="L3197" s="25">
        <f t="shared" si="250"/>
        <v>28.285714285714285</v>
      </c>
    </row>
    <row r="3198" spans="1:12" x14ac:dyDescent="0.25">
      <c r="A3198">
        <v>18</v>
      </c>
      <c r="B3198" t="s">
        <v>70</v>
      </c>
      <c r="C3198" s="1">
        <v>43299.447916666664</v>
      </c>
      <c r="D3198">
        <v>4</v>
      </c>
      <c r="E3198" t="s">
        <v>10</v>
      </c>
      <c r="F3198" t="s">
        <v>11</v>
      </c>
      <c r="G3198">
        <v>3</v>
      </c>
      <c r="H3198" t="str">
        <f t="shared" si="249"/>
        <v>AWD</v>
      </c>
      <c r="I3198" s="2">
        <f t="shared" si="251"/>
        <v>2018</v>
      </c>
      <c r="J3198" s="2">
        <f t="shared" si="252"/>
        <v>7</v>
      </c>
      <c r="K3198" t="str">
        <f t="shared" si="253"/>
        <v>Waterjuffer</v>
      </c>
      <c r="L3198" s="25">
        <f t="shared" si="250"/>
        <v>28.285714285714285</v>
      </c>
    </row>
    <row r="3199" spans="1:12" x14ac:dyDescent="0.25">
      <c r="A3199">
        <v>18</v>
      </c>
      <c r="B3199" t="s">
        <v>70</v>
      </c>
      <c r="C3199" s="1">
        <v>43299.447916666664</v>
      </c>
      <c r="D3199">
        <v>4</v>
      </c>
      <c r="E3199" t="s">
        <v>14</v>
      </c>
      <c r="F3199" t="s">
        <v>15</v>
      </c>
      <c r="G3199">
        <v>10</v>
      </c>
      <c r="H3199" t="str">
        <f t="shared" si="249"/>
        <v>AWD</v>
      </c>
      <c r="I3199" s="2">
        <f t="shared" si="251"/>
        <v>2018</v>
      </c>
      <c r="J3199" s="2">
        <f t="shared" si="252"/>
        <v>7</v>
      </c>
      <c r="K3199" t="str">
        <f t="shared" si="253"/>
        <v>Waterjuffer</v>
      </c>
      <c r="L3199" s="25">
        <f t="shared" si="250"/>
        <v>28.285714285714285</v>
      </c>
    </row>
    <row r="3200" spans="1:12" x14ac:dyDescent="0.25">
      <c r="A3200">
        <v>18</v>
      </c>
      <c r="B3200" t="s">
        <v>70</v>
      </c>
      <c r="C3200" s="1">
        <v>43299.447916666664</v>
      </c>
      <c r="D3200">
        <v>4</v>
      </c>
      <c r="E3200" t="s">
        <v>61</v>
      </c>
      <c r="F3200" t="s">
        <v>62</v>
      </c>
      <c r="G3200">
        <v>1</v>
      </c>
      <c r="H3200" t="str">
        <f t="shared" si="249"/>
        <v>AWD</v>
      </c>
      <c r="I3200" s="2">
        <f t="shared" si="251"/>
        <v>2018</v>
      </c>
      <c r="J3200" s="2">
        <f t="shared" si="252"/>
        <v>7</v>
      </c>
      <c r="K3200" t="str">
        <f t="shared" si="253"/>
        <v>Waterjuffer</v>
      </c>
      <c r="L3200" s="25">
        <f t="shared" si="250"/>
        <v>28.285714285714285</v>
      </c>
    </row>
    <row r="3201" spans="1:12" x14ac:dyDescent="0.25">
      <c r="A3201">
        <v>18</v>
      </c>
      <c r="B3201" t="s">
        <v>70</v>
      </c>
      <c r="C3201" s="1">
        <v>43299.447916666664</v>
      </c>
      <c r="D3201">
        <v>4</v>
      </c>
      <c r="E3201" t="s">
        <v>28</v>
      </c>
      <c r="F3201" t="s">
        <v>29</v>
      </c>
      <c r="G3201">
        <v>1</v>
      </c>
      <c r="H3201" t="str">
        <f t="shared" si="249"/>
        <v>AWD</v>
      </c>
      <c r="I3201" s="2">
        <f t="shared" si="251"/>
        <v>2018</v>
      </c>
      <c r="J3201" s="2">
        <f t="shared" si="252"/>
        <v>7</v>
      </c>
      <c r="K3201" t="str">
        <f t="shared" si="253"/>
        <v>Korenbouten</v>
      </c>
      <c r="L3201" s="25">
        <f t="shared" si="250"/>
        <v>28.285714285714285</v>
      </c>
    </row>
    <row r="3202" spans="1:12" x14ac:dyDescent="0.25">
      <c r="A3202">
        <v>18</v>
      </c>
      <c r="B3202" t="s">
        <v>70</v>
      </c>
      <c r="C3202" s="1">
        <v>43299.447916666664</v>
      </c>
      <c r="D3202">
        <v>4</v>
      </c>
      <c r="E3202" t="s">
        <v>40</v>
      </c>
      <c r="F3202" t="s">
        <v>41</v>
      </c>
      <c r="G3202">
        <v>2</v>
      </c>
      <c r="H3202" t="str">
        <f t="shared" ref="H3202:H3265" si="254">VLOOKUP(A3202,$N$2:$O$51,2,FALSE)</f>
        <v>AWD</v>
      </c>
      <c r="I3202" s="2">
        <f t="shared" si="251"/>
        <v>2018</v>
      </c>
      <c r="J3202" s="2">
        <f t="shared" si="252"/>
        <v>7</v>
      </c>
      <c r="K3202" t="str">
        <f t="shared" si="253"/>
        <v>Korenbouten</v>
      </c>
      <c r="L3202" s="25">
        <f t="shared" si="250"/>
        <v>28.285714285714285</v>
      </c>
    </row>
    <row r="3203" spans="1:12" x14ac:dyDescent="0.25">
      <c r="A3203">
        <v>18</v>
      </c>
      <c r="B3203" t="s">
        <v>70</v>
      </c>
      <c r="C3203" s="1">
        <v>43299.447916666664</v>
      </c>
      <c r="D3203">
        <v>4</v>
      </c>
      <c r="E3203" t="s">
        <v>42</v>
      </c>
      <c r="F3203" t="s">
        <v>43</v>
      </c>
      <c r="G3203">
        <v>10</v>
      </c>
      <c r="H3203" t="str">
        <f t="shared" si="254"/>
        <v>AWD</v>
      </c>
      <c r="I3203" s="2">
        <f t="shared" si="251"/>
        <v>2018</v>
      </c>
      <c r="J3203" s="2">
        <f t="shared" si="252"/>
        <v>7</v>
      </c>
      <c r="K3203" t="str">
        <f t="shared" si="253"/>
        <v>Korenbouten</v>
      </c>
      <c r="L3203" s="25">
        <f t="shared" ref="L3203:L3266" si="255">(ROUNDDOWN(C3203-DATE(I3203,1,1),0))/7</f>
        <v>28.285714285714285</v>
      </c>
    </row>
    <row r="3204" spans="1:12" x14ac:dyDescent="0.25">
      <c r="A3204">
        <v>18</v>
      </c>
      <c r="B3204" t="s">
        <v>70</v>
      </c>
      <c r="C3204" s="1">
        <v>43299.447916666664</v>
      </c>
      <c r="D3204">
        <v>4</v>
      </c>
      <c r="E3204" t="s">
        <v>52</v>
      </c>
      <c r="F3204" t="s">
        <v>53</v>
      </c>
      <c r="G3204">
        <v>2</v>
      </c>
      <c r="H3204" t="str">
        <f t="shared" si="254"/>
        <v>AWD</v>
      </c>
      <c r="I3204" s="2">
        <f t="shared" si="251"/>
        <v>2018</v>
      </c>
      <c r="J3204" s="2">
        <f t="shared" si="252"/>
        <v>7</v>
      </c>
      <c r="K3204" t="str">
        <f t="shared" si="253"/>
        <v>Korenbouten</v>
      </c>
      <c r="L3204" s="25">
        <f t="shared" si="255"/>
        <v>28.285714285714285</v>
      </c>
    </row>
    <row r="3205" spans="1:12" x14ac:dyDescent="0.25">
      <c r="A3205">
        <v>18</v>
      </c>
      <c r="B3205" t="s">
        <v>70</v>
      </c>
      <c r="C3205" s="1">
        <v>43299.447916666664</v>
      </c>
      <c r="D3205">
        <v>5</v>
      </c>
      <c r="E3205" t="s">
        <v>10</v>
      </c>
      <c r="F3205" t="s">
        <v>11</v>
      </c>
      <c r="G3205">
        <v>6</v>
      </c>
      <c r="H3205" t="str">
        <f t="shared" si="254"/>
        <v>AWD</v>
      </c>
      <c r="I3205" s="2">
        <f t="shared" si="251"/>
        <v>2018</v>
      </c>
      <c r="J3205" s="2">
        <f t="shared" si="252"/>
        <v>7</v>
      </c>
      <c r="K3205" t="str">
        <f t="shared" si="253"/>
        <v>Waterjuffer</v>
      </c>
      <c r="L3205" s="25">
        <f t="shared" si="255"/>
        <v>28.285714285714285</v>
      </c>
    </row>
    <row r="3206" spans="1:12" x14ac:dyDescent="0.25">
      <c r="A3206">
        <v>18</v>
      </c>
      <c r="B3206" t="s">
        <v>70</v>
      </c>
      <c r="C3206" s="1">
        <v>43299.447916666664</v>
      </c>
      <c r="D3206">
        <v>5</v>
      </c>
      <c r="E3206" t="s">
        <v>14</v>
      </c>
      <c r="F3206" t="s">
        <v>15</v>
      </c>
      <c r="G3206">
        <v>20</v>
      </c>
      <c r="H3206" t="str">
        <f t="shared" si="254"/>
        <v>AWD</v>
      </c>
      <c r="I3206" s="2">
        <f t="shared" si="251"/>
        <v>2018</v>
      </c>
      <c r="J3206" s="2">
        <f t="shared" si="252"/>
        <v>7</v>
      </c>
      <c r="K3206" t="str">
        <f t="shared" si="253"/>
        <v>Waterjuffer</v>
      </c>
      <c r="L3206" s="25">
        <f t="shared" si="255"/>
        <v>28.285714285714285</v>
      </c>
    </row>
    <row r="3207" spans="1:12" x14ac:dyDescent="0.25">
      <c r="A3207">
        <v>18</v>
      </c>
      <c r="B3207" t="s">
        <v>70</v>
      </c>
      <c r="C3207" s="1">
        <v>43299.447916666664</v>
      </c>
      <c r="D3207">
        <v>5</v>
      </c>
      <c r="E3207" t="s">
        <v>61</v>
      </c>
      <c r="F3207" t="s">
        <v>62</v>
      </c>
      <c r="G3207">
        <v>4</v>
      </c>
      <c r="H3207" t="str">
        <f t="shared" si="254"/>
        <v>AWD</v>
      </c>
      <c r="I3207" s="2">
        <f t="shared" si="251"/>
        <v>2018</v>
      </c>
      <c r="J3207" s="2">
        <f t="shared" si="252"/>
        <v>7</v>
      </c>
      <c r="K3207" t="str">
        <f t="shared" si="253"/>
        <v>Waterjuffer</v>
      </c>
      <c r="L3207" s="25">
        <f t="shared" si="255"/>
        <v>28.285714285714285</v>
      </c>
    </row>
    <row r="3208" spans="1:12" x14ac:dyDescent="0.25">
      <c r="A3208">
        <v>18</v>
      </c>
      <c r="B3208" t="s">
        <v>70</v>
      </c>
      <c r="C3208" s="1">
        <v>43299.447916666664</v>
      </c>
      <c r="D3208">
        <v>5</v>
      </c>
      <c r="E3208" t="s">
        <v>24</v>
      </c>
      <c r="F3208" t="s">
        <v>25</v>
      </c>
      <c r="G3208">
        <v>1</v>
      </c>
      <c r="H3208" t="str">
        <f t="shared" si="254"/>
        <v>AWD</v>
      </c>
      <c r="I3208" s="2">
        <f t="shared" si="251"/>
        <v>2018</v>
      </c>
      <c r="J3208" s="2">
        <f t="shared" si="252"/>
        <v>7</v>
      </c>
      <c r="K3208" t="str">
        <f t="shared" si="253"/>
        <v>Glazenmakers</v>
      </c>
      <c r="L3208" s="25">
        <f t="shared" si="255"/>
        <v>28.285714285714285</v>
      </c>
    </row>
    <row r="3209" spans="1:12" x14ac:dyDescent="0.25">
      <c r="A3209">
        <v>18</v>
      </c>
      <c r="B3209" t="s">
        <v>70</v>
      </c>
      <c r="C3209" s="1">
        <v>43299.447916666664</v>
      </c>
      <c r="D3209">
        <v>5</v>
      </c>
      <c r="E3209" t="s">
        <v>26</v>
      </c>
      <c r="F3209" t="s">
        <v>27</v>
      </c>
      <c r="G3209">
        <v>1</v>
      </c>
      <c r="H3209" t="str">
        <f t="shared" si="254"/>
        <v>AWD</v>
      </c>
      <c r="I3209" s="2">
        <f t="shared" si="251"/>
        <v>2018</v>
      </c>
      <c r="J3209" s="2">
        <f t="shared" si="252"/>
        <v>7</v>
      </c>
      <c r="K3209" t="str">
        <f t="shared" si="253"/>
        <v>Glazenmakers</v>
      </c>
      <c r="L3209" s="25">
        <f t="shared" si="255"/>
        <v>28.285714285714285</v>
      </c>
    </row>
    <row r="3210" spans="1:12" x14ac:dyDescent="0.25">
      <c r="A3210">
        <v>18</v>
      </c>
      <c r="B3210" t="s">
        <v>70</v>
      </c>
      <c r="C3210" s="1">
        <v>43299.447916666664</v>
      </c>
      <c r="D3210">
        <v>5</v>
      </c>
      <c r="E3210" t="s">
        <v>28</v>
      </c>
      <c r="F3210" t="s">
        <v>29</v>
      </c>
      <c r="G3210">
        <v>1</v>
      </c>
      <c r="H3210" t="str">
        <f t="shared" si="254"/>
        <v>AWD</v>
      </c>
      <c r="I3210" s="2">
        <f t="shared" si="251"/>
        <v>2018</v>
      </c>
      <c r="J3210" s="2">
        <f t="shared" si="252"/>
        <v>7</v>
      </c>
      <c r="K3210" t="str">
        <f t="shared" si="253"/>
        <v>Korenbouten</v>
      </c>
      <c r="L3210" s="25">
        <f t="shared" si="255"/>
        <v>28.285714285714285</v>
      </c>
    </row>
    <row r="3211" spans="1:12" x14ac:dyDescent="0.25">
      <c r="A3211">
        <v>18</v>
      </c>
      <c r="B3211" t="s">
        <v>70</v>
      </c>
      <c r="C3211" s="1">
        <v>43299.447916666664</v>
      </c>
      <c r="D3211">
        <v>5</v>
      </c>
      <c r="E3211" t="s">
        <v>18</v>
      </c>
      <c r="F3211" t="s">
        <v>19</v>
      </c>
      <c r="G3211">
        <v>1</v>
      </c>
      <c r="H3211" t="str">
        <f t="shared" si="254"/>
        <v>AWD</v>
      </c>
      <c r="I3211" s="2">
        <f t="shared" si="251"/>
        <v>2018</v>
      </c>
      <c r="J3211" s="2">
        <f t="shared" si="252"/>
        <v>7</v>
      </c>
      <c r="K3211" t="str">
        <f t="shared" si="253"/>
        <v>Korenbouten</v>
      </c>
      <c r="L3211" s="25">
        <f t="shared" si="255"/>
        <v>28.285714285714285</v>
      </c>
    </row>
    <row r="3212" spans="1:12" x14ac:dyDescent="0.25">
      <c r="A3212">
        <v>18</v>
      </c>
      <c r="B3212" t="s">
        <v>70</v>
      </c>
      <c r="C3212" s="1">
        <v>43299.447916666664</v>
      </c>
      <c r="D3212">
        <v>5</v>
      </c>
      <c r="E3212" t="s">
        <v>40</v>
      </c>
      <c r="F3212" t="s">
        <v>41</v>
      </c>
      <c r="G3212">
        <v>1</v>
      </c>
      <c r="H3212" t="str">
        <f t="shared" si="254"/>
        <v>AWD</v>
      </c>
      <c r="I3212" s="2">
        <f t="shared" si="251"/>
        <v>2018</v>
      </c>
      <c r="J3212" s="2">
        <f t="shared" si="252"/>
        <v>7</v>
      </c>
      <c r="K3212" t="str">
        <f t="shared" si="253"/>
        <v>Korenbouten</v>
      </c>
      <c r="L3212" s="25">
        <f t="shared" si="255"/>
        <v>28.285714285714285</v>
      </c>
    </row>
    <row r="3213" spans="1:12" x14ac:dyDescent="0.25">
      <c r="A3213">
        <v>18</v>
      </c>
      <c r="B3213" t="s">
        <v>70</v>
      </c>
      <c r="C3213" s="1">
        <v>43299.447916666664</v>
      </c>
      <c r="D3213">
        <v>5</v>
      </c>
      <c r="E3213" t="s">
        <v>42</v>
      </c>
      <c r="F3213" t="s">
        <v>43</v>
      </c>
      <c r="G3213">
        <v>40</v>
      </c>
      <c r="H3213" t="str">
        <f t="shared" si="254"/>
        <v>AWD</v>
      </c>
      <c r="I3213" s="2">
        <f t="shared" si="251"/>
        <v>2018</v>
      </c>
      <c r="J3213" s="2">
        <f t="shared" si="252"/>
        <v>7</v>
      </c>
      <c r="K3213" t="str">
        <f t="shared" si="253"/>
        <v>Korenbouten</v>
      </c>
      <c r="L3213" s="25">
        <f t="shared" si="255"/>
        <v>28.285714285714285</v>
      </c>
    </row>
    <row r="3214" spans="1:12" x14ac:dyDescent="0.25">
      <c r="A3214">
        <v>18</v>
      </c>
      <c r="B3214" t="s">
        <v>70</v>
      </c>
      <c r="C3214" s="1">
        <v>43299.447916666664</v>
      </c>
      <c r="D3214">
        <v>3</v>
      </c>
      <c r="E3214" t="s">
        <v>34</v>
      </c>
      <c r="F3214" t="s">
        <v>35</v>
      </c>
      <c r="G3214">
        <v>30</v>
      </c>
      <c r="H3214" t="str">
        <f t="shared" si="254"/>
        <v>AWD</v>
      </c>
      <c r="I3214" s="2">
        <f t="shared" si="251"/>
        <v>2018</v>
      </c>
      <c r="J3214" s="2">
        <f t="shared" si="252"/>
        <v>7</v>
      </c>
      <c r="K3214" t="str">
        <f t="shared" si="253"/>
        <v>Pantserjuffers</v>
      </c>
      <c r="L3214" s="25">
        <f t="shared" si="255"/>
        <v>28.285714285714285</v>
      </c>
    </row>
    <row r="3215" spans="1:12" x14ac:dyDescent="0.25">
      <c r="A3215">
        <v>18</v>
      </c>
      <c r="B3215" t="s">
        <v>70</v>
      </c>
      <c r="C3215" s="1">
        <v>43299.447916666664</v>
      </c>
      <c r="D3215">
        <v>3</v>
      </c>
      <c r="E3215" t="s">
        <v>10</v>
      </c>
      <c r="F3215" t="s">
        <v>11</v>
      </c>
      <c r="G3215">
        <v>10</v>
      </c>
      <c r="H3215" t="str">
        <f t="shared" si="254"/>
        <v>AWD</v>
      </c>
      <c r="I3215" s="2">
        <f t="shared" si="251"/>
        <v>2018</v>
      </c>
      <c r="J3215" s="2">
        <f t="shared" si="252"/>
        <v>7</v>
      </c>
      <c r="K3215" t="str">
        <f t="shared" si="253"/>
        <v>Waterjuffer</v>
      </c>
      <c r="L3215" s="25">
        <f t="shared" si="255"/>
        <v>28.285714285714285</v>
      </c>
    </row>
    <row r="3216" spans="1:12" x14ac:dyDescent="0.25">
      <c r="A3216">
        <v>18</v>
      </c>
      <c r="B3216" t="s">
        <v>70</v>
      </c>
      <c r="C3216" s="1">
        <v>43299.447916666664</v>
      </c>
      <c r="D3216">
        <v>3</v>
      </c>
      <c r="E3216" t="s">
        <v>14</v>
      </c>
      <c r="F3216" t="s">
        <v>15</v>
      </c>
      <c r="G3216">
        <v>45</v>
      </c>
      <c r="H3216" t="str">
        <f t="shared" si="254"/>
        <v>AWD</v>
      </c>
      <c r="I3216" s="2">
        <f t="shared" si="251"/>
        <v>2018</v>
      </c>
      <c r="J3216" s="2">
        <f t="shared" si="252"/>
        <v>7</v>
      </c>
      <c r="K3216" t="str">
        <f t="shared" si="253"/>
        <v>Waterjuffer</v>
      </c>
      <c r="L3216" s="25">
        <f t="shared" si="255"/>
        <v>28.285714285714285</v>
      </c>
    </row>
    <row r="3217" spans="1:12" x14ac:dyDescent="0.25">
      <c r="A3217">
        <v>18</v>
      </c>
      <c r="B3217" t="s">
        <v>70</v>
      </c>
      <c r="C3217" s="1">
        <v>43299.447916666664</v>
      </c>
      <c r="D3217">
        <v>3</v>
      </c>
      <c r="E3217" t="s">
        <v>26</v>
      </c>
      <c r="F3217" t="s">
        <v>27</v>
      </c>
      <c r="G3217">
        <v>1</v>
      </c>
      <c r="H3217" t="str">
        <f t="shared" si="254"/>
        <v>AWD</v>
      </c>
      <c r="I3217" s="2">
        <f t="shared" si="251"/>
        <v>2018</v>
      </c>
      <c r="J3217" s="2">
        <f t="shared" si="252"/>
        <v>7</v>
      </c>
      <c r="K3217" t="str">
        <f t="shared" si="253"/>
        <v>Glazenmakers</v>
      </c>
      <c r="L3217" s="25">
        <f t="shared" si="255"/>
        <v>28.285714285714285</v>
      </c>
    </row>
    <row r="3218" spans="1:12" x14ac:dyDescent="0.25">
      <c r="A3218">
        <v>18</v>
      </c>
      <c r="B3218" t="s">
        <v>70</v>
      </c>
      <c r="C3218" s="1">
        <v>43299.447916666664</v>
      </c>
      <c r="D3218">
        <v>3</v>
      </c>
      <c r="E3218" t="s">
        <v>48</v>
      </c>
      <c r="F3218" t="s">
        <v>49</v>
      </c>
      <c r="G3218">
        <v>1</v>
      </c>
      <c r="H3218" t="str">
        <f t="shared" si="254"/>
        <v>AWD</v>
      </c>
      <c r="I3218" s="2">
        <f t="shared" si="251"/>
        <v>2018</v>
      </c>
      <c r="J3218" s="2">
        <f t="shared" si="252"/>
        <v>7</v>
      </c>
      <c r="K3218" t="str">
        <f t="shared" si="253"/>
        <v>Glazenmakers</v>
      </c>
      <c r="L3218" s="25">
        <f t="shared" si="255"/>
        <v>28.285714285714285</v>
      </c>
    </row>
    <row r="3219" spans="1:12" x14ac:dyDescent="0.25">
      <c r="A3219">
        <v>18</v>
      </c>
      <c r="B3219" t="s">
        <v>70</v>
      </c>
      <c r="C3219" s="1">
        <v>43299.447916666664</v>
      </c>
      <c r="D3219">
        <v>3</v>
      </c>
      <c r="E3219" t="s">
        <v>40</v>
      </c>
      <c r="F3219" t="s">
        <v>41</v>
      </c>
      <c r="G3219">
        <v>1</v>
      </c>
      <c r="H3219" t="str">
        <f t="shared" si="254"/>
        <v>AWD</v>
      </c>
      <c r="I3219" s="2">
        <f t="shared" si="251"/>
        <v>2018</v>
      </c>
      <c r="J3219" s="2">
        <f t="shared" si="252"/>
        <v>7</v>
      </c>
      <c r="K3219" t="str">
        <f t="shared" si="253"/>
        <v>Korenbouten</v>
      </c>
      <c r="L3219" s="25">
        <f t="shared" si="255"/>
        <v>28.285714285714285</v>
      </c>
    </row>
    <row r="3220" spans="1:12" x14ac:dyDescent="0.25">
      <c r="A3220">
        <v>18</v>
      </c>
      <c r="B3220" t="s">
        <v>70</v>
      </c>
      <c r="C3220" s="1">
        <v>43299.447916666664</v>
      </c>
      <c r="D3220">
        <v>3</v>
      </c>
      <c r="E3220" t="s">
        <v>32</v>
      </c>
      <c r="F3220" t="s">
        <v>33</v>
      </c>
      <c r="G3220">
        <v>6</v>
      </c>
      <c r="H3220" t="str">
        <f t="shared" si="254"/>
        <v>AWD</v>
      </c>
      <c r="I3220" s="2">
        <f t="shared" si="251"/>
        <v>2018</v>
      </c>
      <c r="J3220" s="2">
        <f t="shared" si="252"/>
        <v>7</v>
      </c>
      <c r="K3220" t="str">
        <f t="shared" si="253"/>
        <v>Korenbouten</v>
      </c>
      <c r="L3220" s="25">
        <f t="shared" si="255"/>
        <v>28.285714285714285</v>
      </c>
    </row>
    <row r="3221" spans="1:12" x14ac:dyDescent="0.25">
      <c r="A3221">
        <v>18</v>
      </c>
      <c r="B3221" t="s">
        <v>70</v>
      </c>
      <c r="C3221" s="1">
        <v>43299.447916666664</v>
      </c>
      <c r="D3221">
        <v>3</v>
      </c>
      <c r="E3221" t="s">
        <v>55</v>
      </c>
      <c r="F3221" t="s">
        <v>56</v>
      </c>
      <c r="G3221">
        <v>11</v>
      </c>
      <c r="H3221" t="str">
        <f t="shared" si="254"/>
        <v>AWD</v>
      </c>
      <c r="I3221" s="2">
        <f t="shared" si="251"/>
        <v>2018</v>
      </c>
      <c r="J3221" s="2">
        <f t="shared" si="252"/>
        <v>7</v>
      </c>
      <c r="K3221" t="str">
        <f t="shared" si="253"/>
        <v>Korenbouten</v>
      </c>
      <c r="L3221" s="25">
        <f t="shared" si="255"/>
        <v>28.285714285714285</v>
      </c>
    </row>
    <row r="3222" spans="1:12" x14ac:dyDescent="0.25">
      <c r="A3222">
        <v>18</v>
      </c>
      <c r="B3222" t="s">
        <v>70</v>
      </c>
      <c r="C3222" s="1">
        <v>43299.447916666664</v>
      </c>
      <c r="D3222">
        <v>3</v>
      </c>
      <c r="E3222" t="s">
        <v>42</v>
      </c>
      <c r="F3222" t="s">
        <v>43</v>
      </c>
      <c r="G3222">
        <v>83</v>
      </c>
      <c r="H3222" t="str">
        <f t="shared" si="254"/>
        <v>AWD</v>
      </c>
      <c r="I3222" s="2">
        <f t="shared" si="251"/>
        <v>2018</v>
      </c>
      <c r="J3222" s="2">
        <f t="shared" si="252"/>
        <v>7</v>
      </c>
      <c r="K3222" t="str">
        <f t="shared" si="253"/>
        <v>Korenbouten</v>
      </c>
      <c r="L3222" s="25">
        <f t="shared" si="255"/>
        <v>28.285714285714285</v>
      </c>
    </row>
    <row r="3223" spans="1:12" x14ac:dyDescent="0.25">
      <c r="A3223">
        <v>18</v>
      </c>
      <c r="B3223" t="s">
        <v>70</v>
      </c>
      <c r="C3223" s="1">
        <v>43299.447916666664</v>
      </c>
      <c r="D3223">
        <v>3</v>
      </c>
      <c r="E3223" t="s">
        <v>28</v>
      </c>
      <c r="F3223" t="s">
        <v>29</v>
      </c>
      <c r="G3223">
        <v>3</v>
      </c>
      <c r="H3223" t="str">
        <f t="shared" si="254"/>
        <v>AWD</v>
      </c>
      <c r="I3223" s="2">
        <f t="shared" si="251"/>
        <v>2018</v>
      </c>
      <c r="J3223" s="2">
        <f t="shared" si="252"/>
        <v>7</v>
      </c>
      <c r="K3223" t="str">
        <f t="shared" si="253"/>
        <v>Korenbouten</v>
      </c>
      <c r="L3223" s="25">
        <f t="shared" si="255"/>
        <v>28.285714285714285</v>
      </c>
    </row>
    <row r="3224" spans="1:12" x14ac:dyDescent="0.25">
      <c r="A3224">
        <v>18</v>
      </c>
      <c r="B3224" t="s">
        <v>70</v>
      </c>
      <c r="C3224" s="1">
        <v>43311.5625</v>
      </c>
      <c r="D3224">
        <v>4</v>
      </c>
      <c r="E3224" t="s">
        <v>32</v>
      </c>
      <c r="F3224" t="s">
        <v>33</v>
      </c>
      <c r="G3224">
        <v>16</v>
      </c>
      <c r="H3224" t="str">
        <f t="shared" si="254"/>
        <v>AWD</v>
      </c>
      <c r="I3224" s="2">
        <f t="shared" si="251"/>
        <v>2018</v>
      </c>
      <c r="J3224" s="2">
        <f t="shared" si="252"/>
        <v>7</v>
      </c>
      <c r="K3224" t="str">
        <f t="shared" si="253"/>
        <v>Korenbouten</v>
      </c>
      <c r="L3224" s="25">
        <f t="shared" si="255"/>
        <v>30</v>
      </c>
    </row>
    <row r="3225" spans="1:12" x14ac:dyDescent="0.25">
      <c r="A3225">
        <v>18</v>
      </c>
      <c r="B3225" t="s">
        <v>70</v>
      </c>
      <c r="C3225" s="1">
        <v>43311.5625</v>
      </c>
      <c r="D3225">
        <v>5</v>
      </c>
      <c r="E3225" t="s">
        <v>14</v>
      </c>
      <c r="F3225" t="s">
        <v>15</v>
      </c>
      <c r="G3225">
        <v>16</v>
      </c>
      <c r="H3225" t="str">
        <f t="shared" si="254"/>
        <v>AWD</v>
      </c>
      <c r="I3225" s="2">
        <f t="shared" si="251"/>
        <v>2018</v>
      </c>
      <c r="J3225" s="2">
        <f t="shared" si="252"/>
        <v>7</v>
      </c>
      <c r="K3225" t="str">
        <f t="shared" si="253"/>
        <v>Waterjuffer</v>
      </c>
      <c r="L3225" s="25">
        <f t="shared" si="255"/>
        <v>30</v>
      </c>
    </row>
    <row r="3226" spans="1:12" x14ac:dyDescent="0.25">
      <c r="A3226">
        <v>18</v>
      </c>
      <c r="B3226" t="s">
        <v>70</v>
      </c>
      <c r="C3226" s="1">
        <v>43311.5625</v>
      </c>
      <c r="D3226">
        <v>5</v>
      </c>
      <c r="E3226" t="s">
        <v>26</v>
      </c>
      <c r="F3226" t="s">
        <v>27</v>
      </c>
      <c r="G3226">
        <v>3</v>
      </c>
      <c r="H3226" t="str">
        <f t="shared" si="254"/>
        <v>AWD</v>
      </c>
      <c r="I3226" s="2">
        <f t="shared" si="251"/>
        <v>2018</v>
      </c>
      <c r="J3226" s="2">
        <f t="shared" si="252"/>
        <v>7</v>
      </c>
      <c r="K3226" t="str">
        <f t="shared" si="253"/>
        <v>Glazenmakers</v>
      </c>
      <c r="L3226" s="25">
        <f t="shared" si="255"/>
        <v>30</v>
      </c>
    </row>
    <row r="3227" spans="1:12" x14ac:dyDescent="0.25">
      <c r="A3227">
        <v>18</v>
      </c>
      <c r="B3227" t="s">
        <v>70</v>
      </c>
      <c r="C3227" s="1">
        <v>43311.5625</v>
      </c>
      <c r="D3227">
        <v>5</v>
      </c>
      <c r="E3227" t="s">
        <v>32</v>
      </c>
      <c r="F3227" t="s">
        <v>33</v>
      </c>
      <c r="G3227">
        <v>26</v>
      </c>
      <c r="H3227" t="str">
        <f t="shared" si="254"/>
        <v>AWD</v>
      </c>
      <c r="I3227" s="2">
        <f t="shared" si="251"/>
        <v>2018</v>
      </c>
      <c r="J3227" s="2">
        <f t="shared" si="252"/>
        <v>7</v>
      </c>
      <c r="K3227" t="str">
        <f t="shared" si="253"/>
        <v>Korenbouten</v>
      </c>
      <c r="L3227" s="25">
        <f t="shared" si="255"/>
        <v>30</v>
      </c>
    </row>
    <row r="3228" spans="1:12" x14ac:dyDescent="0.25">
      <c r="A3228">
        <v>18</v>
      </c>
      <c r="B3228" t="s">
        <v>70</v>
      </c>
      <c r="C3228" s="1">
        <v>43311.5625</v>
      </c>
      <c r="D3228">
        <v>3</v>
      </c>
      <c r="E3228" t="s">
        <v>34</v>
      </c>
      <c r="F3228" t="s">
        <v>35</v>
      </c>
      <c r="G3228">
        <v>24</v>
      </c>
      <c r="H3228" t="str">
        <f t="shared" si="254"/>
        <v>AWD</v>
      </c>
      <c r="I3228" s="2">
        <f t="shared" si="251"/>
        <v>2018</v>
      </c>
      <c r="J3228" s="2">
        <f t="shared" si="252"/>
        <v>7</v>
      </c>
      <c r="K3228" t="str">
        <f t="shared" si="253"/>
        <v>Pantserjuffers</v>
      </c>
      <c r="L3228" s="25">
        <f t="shared" si="255"/>
        <v>30</v>
      </c>
    </row>
    <row r="3229" spans="1:12" x14ac:dyDescent="0.25">
      <c r="A3229">
        <v>18</v>
      </c>
      <c r="B3229" t="s">
        <v>70</v>
      </c>
      <c r="C3229" s="1">
        <v>43311.5625</v>
      </c>
      <c r="D3229">
        <v>3</v>
      </c>
      <c r="E3229" t="s">
        <v>14</v>
      </c>
      <c r="F3229" t="s">
        <v>15</v>
      </c>
      <c r="G3229">
        <v>8</v>
      </c>
      <c r="H3229" t="str">
        <f t="shared" si="254"/>
        <v>AWD</v>
      </c>
      <c r="I3229" s="2">
        <f t="shared" si="251"/>
        <v>2018</v>
      </c>
      <c r="J3229" s="2">
        <f t="shared" si="252"/>
        <v>7</v>
      </c>
      <c r="K3229" t="str">
        <f t="shared" si="253"/>
        <v>Waterjuffer</v>
      </c>
      <c r="L3229" s="25">
        <f t="shared" si="255"/>
        <v>30</v>
      </c>
    </row>
    <row r="3230" spans="1:12" x14ac:dyDescent="0.25">
      <c r="A3230">
        <v>18</v>
      </c>
      <c r="B3230" t="s">
        <v>70</v>
      </c>
      <c r="C3230" s="1">
        <v>43311.5625</v>
      </c>
      <c r="D3230">
        <v>3</v>
      </c>
      <c r="E3230" t="s">
        <v>26</v>
      </c>
      <c r="F3230" t="s">
        <v>27</v>
      </c>
      <c r="G3230">
        <v>2</v>
      </c>
      <c r="H3230" t="str">
        <f t="shared" si="254"/>
        <v>AWD</v>
      </c>
      <c r="I3230" s="2">
        <f t="shared" si="251"/>
        <v>2018</v>
      </c>
      <c r="J3230" s="2">
        <f t="shared" si="252"/>
        <v>7</v>
      </c>
      <c r="K3230" t="str">
        <f t="shared" si="253"/>
        <v>Glazenmakers</v>
      </c>
      <c r="L3230" s="25">
        <f t="shared" si="255"/>
        <v>30</v>
      </c>
    </row>
    <row r="3231" spans="1:12" x14ac:dyDescent="0.25">
      <c r="A3231">
        <v>18</v>
      </c>
      <c r="B3231" t="s">
        <v>70</v>
      </c>
      <c r="C3231" s="1">
        <v>43311.5625</v>
      </c>
      <c r="D3231">
        <v>3</v>
      </c>
      <c r="E3231" t="s">
        <v>48</v>
      </c>
      <c r="F3231" t="s">
        <v>49</v>
      </c>
      <c r="G3231">
        <v>2</v>
      </c>
      <c r="H3231" t="str">
        <f t="shared" si="254"/>
        <v>AWD</v>
      </c>
      <c r="I3231" s="2">
        <f t="shared" si="251"/>
        <v>2018</v>
      </c>
      <c r="J3231" s="2">
        <f t="shared" si="252"/>
        <v>7</v>
      </c>
      <c r="K3231" t="str">
        <f t="shared" si="253"/>
        <v>Glazenmakers</v>
      </c>
      <c r="L3231" s="25">
        <f t="shared" si="255"/>
        <v>30</v>
      </c>
    </row>
    <row r="3232" spans="1:12" x14ac:dyDescent="0.25">
      <c r="A3232">
        <v>18</v>
      </c>
      <c r="B3232" t="s">
        <v>70</v>
      </c>
      <c r="C3232" s="1">
        <v>43311.5625</v>
      </c>
      <c r="D3232">
        <v>3</v>
      </c>
      <c r="E3232" t="s">
        <v>40</v>
      </c>
      <c r="F3232" t="s">
        <v>41</v>
      </c>
      <c r="G3232">
        <v>1</v>
      </c>
      <c r="H3232" t="str">
        <f t="shared" si="254"/>
        <v>AWD</v>
      </c>
      <c r="I3232" s="2">
        <f t="shared" si="251"/>
        <v>2018</v>
      </c>
      <c r="J3232" s="2">
        <f t="shared" si="252"/>
        <v>7</v>
      </c>
      <c r="K3232" t="str">
        <f t="shared" si="253"/>
        <v>Korenbouten</v>
      </c>
      <c r="L3232" s="25">
        <f t="shared" si="255"/>
        <v>30</v>
      </c>
    </row>
    <row r="3233" spans="1:12" x14ac:dyDescent="0.25">
      <c r="A3233">
        <v>18</v>
      </c>
      <c r="B3233" t="s">
        <v>70</v>
      </c>
      <c r="C3233" s="1">
        <v>43311.5625</v>
      </c>
      <c r="D3233">
        <v>3</v>
      </c>
      <c r="E3233" t="s">
        <v>32</v>
      </c>
      <c r="F3233" t="s">
        <v>33</v>
      </c>
      <c r="G3233">
        <v>46</v>
      </c>
      <c r="H3233" t="str">
        <f t="shared" si="254"/>
        <v>AWD</v>
      </c>
      <c r="I3233" s="2">
        <f t="shared" si="251"/>
        <v>2018</v>
      </c>
      <c r="J3233" s="2">
        <f t="shared" si="252"/>
        <v>7</v>
      </c>
      <c r="K3233" t="str">
        <f t="shared" si="253"/>
        <v>Korenbouten</v>
      </c>
      <c r="L3233" s="25">
        <f t="shared" si="255"/>
        <v>30</v>
      </c>
    </row>
    <row r="3234" spans="1:12" x14ac:dyDescent="0.25">
      <c r="A3234">
        <v>18</v>
      </c>
      <c r="B3234" t="s">
        <v>70</v>
      </c>
      <c r="C3234" s="1">
        <v>43311.5625</v>
      </c>
      <c r="D3234">
        <v>3</v>
      </c>
      <c r="E3234" t="s">
        <v>42</v>
      </c>
      <c r="F3234" t="s">
        <v>43</v>
      </c>
      <c r="G3234">
        <v>10</v>
      </c>
      <c r="H3234" t="str">
        <f t="shared" si="254"/>
        <v>AWD</v>
      </c>
      <c r="I3234" s="2">
        <f t="shared" si="251"/>
        <v>2018</v>
      </c>
      <c r="J3234" s="2">
        <f t="shared" si="252"/>
        <v>7</v>
      </c>
      <c r="K3234" t="str">
        <f t="shared" si="253"/>
        <v>Korenbouten</v>
      </c>
      <c r="L3234" s="25">
        <f t="shared" si="255"/>
        <v>30</v>
      </c>
    </row>
    <row r="3235" spans="1:12" x14ac:dyDescent="0.25">
      <c r="A3235">
        <v>18</v>
      </c>
      <c r="B3235" t="s">
        <v>70</v>
      </c>
      <c r="C3235" s="1">
        <v>43320.590277777781</v>
      </c>
      <c r="D3235">
        <v>4</v>
      </c>
      <c r="E3235" t="s">
        <v>10</v>
      </c>
      <c r="F3235" t="s">
        <v>11</v>
      </c>
      <c r="G3235">
        <v>6</v>
      </c>
      <c r="H3235" t="str">
        <f t="shared" si="254"/>
        <v>AWD</v>
      </c>
      <c r="I3235" s="2">
        <f t="shared" si="251"/>
        <v>2018</v>
      </c>
      <c r="J3235" s="2">
        <f t="shared" si="252"/>
        <v>8</v>
      </c>
      <c r="K3235" t="str">
        <f t="shared" si="253"/>
        <v>Waterjuffer</v>
      </c>
      <c r="L3235" s="25">
        <f t="shared" si="255"/>
        <v>31.285714285714285</v>
      </c>
    </row>
    <row r="3236" spans="1:12" x14ac:dyDescent="0.25">
      <c r="A3236">
        <v>18</v>
      </c>
      <c r="B3236" t="s">
        <v>70</v>
      </c>
      <c r="C3236" s="1">
        <v>43320.590277777781</v>
      </c>
      <c r="D3236">
        <v>4</v>
      </c>
      <c r="E3236" t="s">
        <v>14</v>
      </c>
      <c r="F3236" t="s">
        <v>15</v>
      </c>
      <c r="G3236">
        <v>28</v>
      </c>
      <c r="H3236" t="str">
        <f t="shared" si="254"/>
        <v>AWD</v>
      </c>
      <c r="I3236" s="2">
        <f t="shared" si="251"/>
        <v>2018</v>
      </c>
      <c r="J3236" s="2">
        <f t="shared" si="252"/>
        <v>8</v>
      </c>
      <c r="K3236" t="str">
        <f t="shared" si="253"/>
        <v>Waterjuffer</v>
      </c>
      <c r="L3236" s="25">
        <f t="shared" si="255"/>
        <v>31.285714285714285</v>
      </c>
    </row>
    <row r="3237" spans="1:12" x14ac:dyDescent="0.25">
      <c r="A3237">
        <v>18</v>
      </c>
      <c r="B3237" t="s">
        <v>70</v>
      </c>
      <c r="C3237" s="1">
        <v>43320.590277777781</v>
      </c>
      <c r="D3237">
        <v>5</v>
      </c>
      <c r="E3237" t="s">
        <v>10</v>
      </c>
      <c r="F3237" t="s">
        <v>11</v>
      </c>
      <c r="G3237">
        <v>5</v>
      </c>
      <c r="H3237" t="str">
        <f t="shared" si="254"/>
        <v>AWD</v>
      </c>
      <c r="I3237" s="2">
        <f t="shared" si="251"/>
        <v>2018</v>
      </c>
      <c r="J3237" s="2">
        <f t="shared" si="252"/>
        <v>8</v>
      </c>
      <c r="K3237" t="str">
        <f t="shared" si="253"/>
        <v>Waterjuffer</v>
      </c>
      <c r="L3237" s="25">
        <f t="shared" si="255"/>
        <v>31.285714285714285</v>
      </c>
    </row>
    <row r="3238" spans="1:12" x14ac:dyDescent="0.25">
      <c r="A3238">
        <v>18</v>
      </c>
      <c r="B3238" t="s">
        <v>70</v>
      </c>
      <c r="C3238" s="1">
        <v>43320.590277777781</v>
      </c>
      <c r="D3238">
        <v>5</v>
      </c>
      <c r="E3238" t="s">
        <v>14</v>
      </c>
      <c r="F3238" t="s">
        <v>15</v>
      </c>
      <c r="G3238">
        <v>35</v>
      </c>
      <c r="H3238" t="str">
        <f t="shared" si="254"/>
        <v>AWD</v>
      </c>
      <c r="I3238" s="2">
        <f t="shared" si="251"/>
        <v>2018</v>
      </c>
      <c r="J3238" s="2">
        <f t="shared" si="252"/>
        <v>8</v>
      </c>
      <c r="K3238" t="str">
        <f t="shared" si="253"/>
        <v>Waterjuffer</v>
      </c>
      <c r="L3238" s="25">
        <f t="shared" si="255"/>
        <v>31.285714285714285</v>
      </c>
    </row>
    <row r="3239" spans="1:12" x14ac:dyDescent="0.25">
      <c r="A3239">
        <v>18</v>
      </c>
      <c r="B3239" t="s">
        <v>70</v>
      </c>
      <c r="C3239" s="1">
        <v>43320.590277777781</v>
      </c>
      <c r="D3239">
        <v>3</v>
      </c>
      <c r="E3239" t="s">
        <v>34</v>
      </c>
      <c r="F3239" t="s">
        <v>35</v>
      </c>
      <c r="G3239">
        <v>13</v>
      </c>
      <c r="H3239" t="str">
        <f t="shared" si="254"/>
        <v>AWD</v>
      </c>
      <c r="I3239" s="2">
        <f t="shared" si="251"/>
        <v>2018</v>
      </c>
      <c r="J3239" s="2">
        <f t="shared" si="252"/>
        <v>8</v>
      </c>
      <c r="K3239" t="str">
        <f t="shared" si="253"/>
        <v>Pantserjuffers</v>
      </c>
      <c r="L3239" s="25">
        <f t="shared" si="255"/>
        <v>31.285714285714285</v>
      </c>
    </row>
    <row r="3240" spans="1:12" x14ac:dyDescent="0.25">
      <c r="A3240">
        <v>18</v>
      </c>
      <c r="B3240" t="s">
        <v>70</v>
      </c>
      <c r="C3240" s="1">
        <v>43320.590277777781</v>
      </c>
      <c r="D3240">
        <v>3</v>
      </c>
      <c r="E3240" t="s">
        <v>10</v>
      </c>
      <c r="F3240" t="s">
        <v>11</v>
      </c>
      <c r="G3240">
        <v>32</v>
      </c>
      <c r="H3240" t="str">
        <f t="shared" si="254"/>
        <v>AWD</v>
      </c>
      <c r="I3240" s="2">
        <f t="shared" si="251"/>
        <v>2018</v>
      </c>
      <c r="J3240" s="2">
        <f t="shared" si="252"/>
        <v>8</v>
      </c>
      <c r="K3240" t="str">
        <f t="shared" si="253"/>
        <v>Waterjuffer</v>
      </c>
      <c r="L3240" s="25">
        <f t="shared" si="255"/>
        <v>31.285714285714285</v>
      </c>
    </row>
    <row r="3241" spans="1:12" x14ac:dyDescent="0.25">
      <c r="A3241">
        <v>18</v>
      </c>
      <c r="B3241" t="s">
        <v>70</v>
      </c>
      <c r="C3241" s="1">
        <v>43320.590277777781</v>
      </c>
      <c r="D3241">
        <v>3</v>
      </c>
      <c r="E3241" t="s">
        <v>14</v>
      </c>
      <c r="F3241" t="s">
        <v>15</v>
      </c>
      <c r="G3241">
        <v>34</v>
      </c>
      <c r="H3241" t="str">
        <f t="shared" si="254"/>
        <v>AWD</v>
      </c>
      <c r="I3241" s="2">
        <f t="shared" si="251"/>
        <v>2018</v>
      </c>
      <c r="J3241" s="2">
        <f t="shared" si="252"/>
        <v>8</v>
      </c>
      <c r="K3241" t="str">
        <f t="shared" si="253"/>
        <v>Waterjuffer</v>
      </c>
      <c r="L3241" s="25">
        <f t="shared" si="255"/>
        <v>31.285714285714285</v>
      </c>
    </row>
    <row r="3242" spans="1:12" x14ac:dyDescent="0.25">
      <c r="A3242">
        <v>18</v>
      </c>
      <c r="B3242" t="s">
        <v>70</v>
      </c>
      <c r="C3242" s="1">
        <v>43320.590277777781</v>
      </c>
      <c r="D3242">
        <v>3</v>
      </c>
      <c r="E3242" t="s">
        <v>40</v>
      </c>
      <c r="F3242" t="s">
        <v>41</v>
      </c>
      <c r="G3242">
        <v>1</v>
      </c>
      <c r="H3242" t="str">
        <f t="shared" si="254"/>
        <v>AWD</v>
      </c>
      <c r="I3242" s="2">
        <f t="shared" si="251"/>
        <v>2018</v>
      </c>
      <c r="J3242" s="2">
        <f t="shared" si="252"/>
        <v>8</v>
      </c>
      <c r="K3242" t="str">
        <f t="shared" si="253"/>
        <v>Korenbouten</v>
      </c>
      <c r="L3242" s="25">
        <f t="shared" si="255"/>
        <v>31.285714285714285</v>
      </c>
    </row>
    <row r="3243" spans="1:12" x14ac:dyDescent="0.25">
      <c r="A3243">
        <v>18</v>
      </c>
      <c r="B3243" t="s">
        <v>70</v>
      </c>
      <c r="C3243" s="1">
        <v>43329.625</v>
      </c>
      <c r="D3243">
        <v>4</v>
      </c>
      <c r="E3243" t="s">
        <v>34</v>
      </c>
      <c r="F3243" t="s">
        <v>35</v>
      </c>
      <c r="G3243">
        <v>5</v>
      </c>
      <c r="H3243" t="str">
        <f t="shared" si="254"/>
        <v>AWD</v>
      </c>
      <c r="I3243" s="2">
        <f t="shared" si="251"/>
        <v>2018</v>
      </c>
      <c r="J3243" s="2">
        <f t="shared" si="252"/>
        <v>8</v>
      </c>
      <c r="K3243" t="str">
        <f t="shared" si="253"/>
        <v>Pantserjuffers</v>
      </c>
      <c r="L3243" s="25">
        <f t="shared" si="255"/>
        <v>32.571428571428569</v>
      </c>
    </row>
    <row r="3244" spans="1:12" x14ac:dyDescent="0.25">
      <c r="A3244">
        <v>18</v>
      </c>
      <c r="B3244" t="s">
        <v>70</v>
      </c>
      <c r="C3244" s="1">
        <v>43329.625</v>
      </c>
      <c r="D3244">
        <v>4</v>
      </c>
      <c r="E3244" t="s">
        <v>10</v>
      </c>
      <c r="F3244" t="s">
        <v>11</v>
      </c>
      <c r="G3244">
        <v>10</v>
      </c>
      <c r="H3244" t="str">
        <f t="shared" si="254"/>
        <v>AWD</v>
      </c>
      <c r="I3244" s="2">
        <f t="shared" si="251"/>
        <v>2018</v>
      </c>
      <c r="J3244" s="2">
        <f t="shared" si="252"/>
        <v>8</v>
      </c>
      <c r="K3244" t="str">
        <f t="shared" si="253"/>
        <v>Waterjuffer</v>
      </c>
      <c r="L3244" s="25">
        <f t="shared" si="255"/>
        <v>32.571428571428569</v>
      </c>
    </row>
    <row r="3245" spans="1:12" x14ac:dyDescent="0.25">
      <c r="A3245">
        <v>18</v>
      </c>
      <c r="B3245" t="s">
        <v>70</v>
      </c>
      <c r="C3245" s="1">
        <v>43329.625</v>
      </c>
      <c r="D3245">
        <v>4</v>
      </c>
      <c r="E3245" t="s">
        <v>14</v>
      </c>
      <c r="F3245" t="s">
        <v>15</v>
      </c>
      <c r="G3245">
        <v>90</v>
      </c>
      <c r="H3245" t="str">
        <f t="shared" si="254"/>
        <v>AWD</v>
      </c>
      <c r="I3245" s="2">
        <f t="shared" si="251"/>
        <v>2018</v>
      </c>
      <c r="J3245" s="2">
        <f t="shared" si="252"/>
        <v>8</v>
      </c>
      <c r="K3245" t="str">
        <f t="shared" si="253"/>
        <v>Waterjuffer</v>
      </c>
      <c r="L3245" s="25">
        <f t="shared" si="255"/>
        <v>32.571428571428569</v>
      </c>
    </row>
    <row r="3246" spans="1:12" x14ac:dyDescent="0.25">
      <c r="A3246">
        <v>18</v>
      </c>
      <c r="B3246" t="s">
        <v>70</v>
      </c>
      <c r="C3246" s="1">
        <v>43329.625</v>
      </c>
      <c r="D3246">
        <v>4</v>
      </c>
      <c r="E3246" t="s">
        <v>36</v>
      </c>
      <c r="F3246" t="s">
        <v>37</v>
      </c>
      <c r="G3246">
        <v>6</v>
      </c>
      <c r="H3246" t="str">
        <f t="shared" si="254"/>
        <v>AWD</v>
      </c>
      <c r="I3246" s="2">
        <f t="shared" si="251"/>
        <v>2018</v>
      </c>
      <c r="J3246" s="2">
        <f t="shared" si="252"/>
        <v>8</v>
      </c>
      <c r="K3246" t="str">
        <f t="shared" si="253"/>
        <v>Glazenmakers</v>
      </c>
      <c r="L3246" s="25">
        <f t="shared" si="255"/>
        <v>32.571428571428569</v>
      </c>
    </row>
    <row r="3247" spans="1:12" x14ac:dyDescent="0.25">
      <c r="A3247">
        <v>18</v>
      </c>
      <c r="B3247" t="s">
        <v>70</v>
      </c>
      <c r="C3247" s="1">
        <v>43329.625</v>
      </c>
      <c r="D3247">
        <v>4</v>
      </c>
      <c r="E3247" t="s">
        <v>32</v>
      </c>
      <c r="F3247" t="s">
        <v>33</v>
      </c>
      <c r="G3247">
        <v>4</v>
      </c>
      <c r="H3247" t="str">
        <f t="shared" si="254"/>
        <v>AWD</v>
      </c>
      <c r="I3247" s="2">
        <f t="shared" si="251"/>
        <v>2018</v>
      </c>
      <c r="J3247" s="2">
        <f t="shared" si="252"/>
        <v>8</v>
      </c>
      <c r="K3247" t="str">
        <f t="shared" si="253"/>
        <v>Korenbouten</v>
      </c>
      <c r="L3247" s="25">
        <f t="shared" si="255"/>
        <v>32.571428571428569</v>
      </c>
    </row>
    <row r="3248" spans="1:12" x14ac:dyDescent="0.25">
      <c r="A3248">
        <v>18</v>
      </c>
      <c r="B3248" t="s">
        <v>70</v>
      </c>
      <c r="C3248" s="1">
        <v>43329.625</v>
      </c>
      <c r="D3248">
        <v>5</v>
      </c>
      <c r="E3248" t="s">
        <v>30</v>
      </c>
      <c r="F3248" t="s">
        <v>31</v>
      </c>
      <c r="G3248">
        <v>3</v>
      </c>
      <c r="H3248" t="str">
        <f t="shared" si="254"/>
        <v>AWD</v>
      </c>
      <c r="I3248" s="2">
        <f t="shared" si="251"/>
        <v>2018</v>
      </c>
      <c r="J3248" s="2">
        <f t="shared" si="252"/>
        <v>8</v>
      </c>
      <c r="K3248" t="str">
        <f t="shared" si="253"/>
        <v>Pantserjuffers</v>
      </c>
      <c r="L3248" s="25">
        <f t="shared" si="255"/>
        <v>32.571428571428569</v>
      </c>
    </row>
    <row r="3249" spans="1:12" x14ac:dyDescent="0.25">
      <c r="A3249">
        <v>18</v>
      </c>
      <c r="B3249" t="s">
        <v>70</v>
      </c>
      <c r="C3249" s="1">
        <v>43329.625</v>
      </c>
      <c r="D3249">
        <v>5</v>
      </c>
      <c r="E3249" t="s">
        <v>34</v>
      </c>
      <c r="F3249" t="s">
        <v>35</v>
      </c>
      <c r="G3249">
        <v>4</v>
      </c>
      <c r="H3249" t="str">
        <f t="shared" si="254"/>
        <v>AWD</v>
      </c>
      <c r="I3249" s="2">
        <f t="shared" si="251"/>
        <v>2018</v>
      </c>
      <c r="J3249" s="2">
        <f t="shared" si="252"/>
        <v>8</v>
      </c>
      <c r="K3249" t="str">
        <f t="shared" si="253"/>
        <v>Pantserjuffers</v>
      </c>
      <c r="L3249" s="25">
        <f t="shared" si="255"/>
        <v>32.571428571428569</v>
      </c>
    </row>
    <row r="3250" spans="1:12" x14ac:dyDescent="0.25">
      <c r="A3250">
        <v>18</v>
      </c>
      <c r="B3250" t="s">
        <v>70</v>
      </c>
      <c r="C3250" s="1">
        <v>43329.625</v>
      </c>
      <c r="D3250">
        <v>5</v>
      </c>
      <c r="E3250" t="s">
        <v>10</v>
      </c>
      <c r="F3250" t="s">
        <v>11</v>
      </c>
      <c r="G3250">
        <v>85</v>
      </c>
      <c r="H3250" t="str">
        <f t="shared" si="254"/>
        <v>AWD</v>
      </c>
      <c r="I3250" s="2">
        <f t="shared" si="251"/>
        <v>2018</v>
      </c>
      <c r="J3250" s="2">
        <f t="shared" si="252"/>
        <v>8</v>
      </c>
      <c r="K3250" t="str">
        <f t="shared" si="253"/>
        <v>Waterjuffer</v>
      </c>
      <c r="L3250" s="25">
        <f t="shared" si="255"/>
        <v>32.571428571428569</v>
      </c>
    </row>
    <row r="3251" spans="1:12" x14ac:dyDescent="0.25">
      <c r="A3251">
        <v>18</v>
      </c>
      <c r="B3251" t="s">
        <v>70</v>
      </c>
      <c r="C3251" s="1">
        <v>43329.625</v>
      </c>
      <c r="D3251">
        <v>5</v>
      </c>
      <c r="E3251" t="s">
        <v>14</v>
      </c>
      <c r="F3251" t="s">
        <v>15</v>
      </c>
      <c r="G3251">
        <v>103</v>
      </c>
      <c r="H3251" t="str">
        <f t="shared" si="254"/>
        <v>AWD</v>
      </c>
      <c r="I3251" s="2">
        <f t="shared" si="251"/>
        <v>2018</v>
      </c>
      <c r="J3251" s="2">
        <f t="shared" si="252"/>
        <v>8</v>
      </c>
      <c r="K3251" t="str">
        <f t="shared" si="253"/>
        <v>Waterjuffer</v>
      </c>
      <c r="L3251" s="25">
        <f t="shared" si="255"/>
        <v>32.571428571428569</v>
      </c>
    </row>
    <row r="3252" spans="1:12" x14ac:dyDescent="0.25">
      <c r="A3252">
        <v>18</v>
      </c>
      <c r="B3252" t="s">
        <v>70</v>
      </c>
      <c r="C3252" s="1">
        <v>43329.625</v>
      </c>
      <c r="D3252">
        <v>5</v>
      </c>
      <c r="E3252" t="s">
        <v>36</v>
      </c>
      <c r="F3252" t="s">
        <v>37</v>
      </c>
      <c r="G3252">
        <v>3</v>
      </c>
      <c r="H3252" t="str">
        <f t="shared" si="254"/>
        <v>AWD</v>
      </c>
      <c r="I3252" s="2">
        <f t="shared" si="251"/>
        <v>2018</v>
      </c>
      <c r="J3252" s="2">
        <f t="shared" si="252"/>
        <v>8</v>
      </c>
      <c r="K3252" t="str">
        <f t="shared" si="253"/>
        <v>Glazenmakers</v>
      </c>
      <c r="L3252" s="25">
        <f t="shared" si="255"/>
        <v>32.571428571428569</v>
      </c>
    </row>
    <row r="3253" spans="1:12" x14ac:dyDescent="0.25">
      <c r="A3253">
        <v>18</v>
      </c>
      <c r="B3253" t="s">
        <v>70</v>
      </c>
      <c r="C3253" s="1">
        <v>43329.625</v>
      </c>
      <c r="D3253">
        <v>5</v>
      </c>
      <c r="E3253" t="s">
        <v>32</v>
      </c>
      <c r="F3253" t="s">
        <v>33</v>
      </c>
      <c r="G3253">
        <v>11</v>
      </c>
      <c r="H3253" t="str">
        <f t="shared" si="254"/>
        <v>AWD</v>
      </c>
      <c r="I3253" s="2">
        <f t="shared" si="251"/>
        <v>2018</v>
      </c>
      <c r="J3253" s="2">
        <f t="shared" si="252"/>
        <v>8</v>
      </c>
      <c r="K3253" t="str">
        <f t="shared" si="253"/>
        <v>Korenbouten</v>
      </c>
      <c r="L3253" s="25">
        <f t="shared" si="255"/>
        <v>32.571428571428569</v>
      </c>
    </row>
    <row r="3254" spans="1:12" x14ac:dyDescent="0.25">
      <c r="A3254">
        <v>18</v>
      </c>
      <c r="B3254" t="s">
        <v>70</v>
      </c>
      <c r="C3254" s="1">
        <v>43329.625</v>
      </c>
      <c r="D3254">
        <v>5</v>
      </c>
      <c r="E3254" t="s">
        <v>55</v>
      </c>
      <c r="F3254" t="s">
        <v>56</v>
      </c>
      <c r="G3254">
        <v>4</v>
      </c>
      <c r="H3254" t="str">
        <f t="shared" si="254"/>
        <v>AWD</v>
      </c>
      <c r="I3254" s="2">
        <f t="shared" si="251"/>
        <v>2018</v>
      </c>
      <c r="J3254" s="2">
        <f t="shared" si="252"/>
        <v>8</v>
      </c>
      <c r="K3254" t="str">
        <f t="shared" si="253"/>
        <v>Korenbouten</v>
      </c>
      <c r="L3254" s="25">
        <f t="shared" si="255"/>
        <v>32.571428571428569</v>
      </c>
    </row>
    <row r="3255" spans="1:12" x14ac:dyDescent="0.25">
      <c r="A3255">
        <v>18</v>
      </c>
      <c r="B3255" t="s">
        <v>70</v>
      </c>
      <c r="C3255" s="1">
        <v>43329.625</v>
      </c>
      <c r="D3255">
        <v>3</v>
      </c>
      <c r="E3255" t="s">
        <v>10</v>
      </c>
      <c r="F3255" t="s">
        <v>11</v>
      </c>
      <c r="G3255">
        <v>53</v>
      </c>
      <c r="H3255" t="str">
        <f t="shared" si="254"/>
        <v>AWD</v>
      </c>
      <c r="I3255" s="2">
        <f t="shared" si="251"/>
        <v>2018</v>
      </c>
      <c r="J3255" s="2">
        <f t="shared" si="252"/>
        <v>8</v>
      </c>
      <c r="K3255" t="str">
        <f t="shared" si="253"/>
        <v>Waterjuffer</v>
      </c>
      <c r="L3255" s="25">
        <f t="shared" si="255"/>
        <v>32.571428571428569</v>
      </c>
    </row>
    <row r="3256" spans="1:12" x14ac:dyDescent="0.25">
      <c r="A3256">
        <v>18</v>
      </c>
      <c r="B3256" t="s">
        <v>70</v>
      </c>
      <c r="C3256" s="1">
        <v>43329.625</v>
      </c>
      <c r="D3256">
        <v>3</v>
      </c>
      <c r="E3256" t="s">
        <v>14</v>
      </c>
      <c r="F3256" t="s">
        <v>15</v>
      </c>
      <c r="G3256">
        <v>65</v>
      </c>
      <c r="H3256" t="str">
        <f t="shared" si="254"/>
        <v>AWD</v>
      </c>
      <c r="I3256" s="2">
        <f t="shared" si="251"/>
        <v>2018</v>
      </c>
      <c r="J3256" s="2">
        <f t="shared" si="252"/>
        <v>8</v>
      </c>
      <c r="K3256" t="str">
        <f t="shared" si="253"/>
        <v>Waterjuffer</v>
      </c>
      <c r="L3256" s="25">
        <f t="shared" si="255"/>
        <v>32.571428571428569</v>
      </c>
    </row>
    <row r="3257" spans="1:12" x14ac:dyDescent="0.25">
      <c r="A3257">
        <v>18</v>
      </c>
      <c r="B3257" t="s">
        <v>70</v>
      </c>
      <c r="C3257" s="1">
        <v>43329.625</v>
      </c>
      <c r="D3257">
        <v>3</v>
      </c>
      <c r="E3257" t="s">
        <v>36</v>
      </c>
      <c r="F3257" t="s">
        <v>37</v>
      </c>
      <c r="G3257">
        <v>6</v>
      </c>
      <c r="H3257" t="str">
        <f t="shared" si="254"/>
        <v>AWD</v>
      </c>
      <c r="I3257" s="2">
        <f t="shared" ref="I3257:I3320" si="256">YEAR(C3257)</f>
        <v>2018</v>
      </c>
      <c r="J3257" s="2">
        <f t="shared" ref="J3257:J3320" si="257">MONTH(C3257)</f>
        <v>8</v>
      </c>
      <c r="K3257" t="str">
        <f t="shared" ref="K3257:K3320" si="258">VLOOKUP(E3257,$Q$2:$R$100,2,FALSE)</f>
        <v>Glazenmakers</v>
      </c>
      <c r="L3257" s="25">
        <f t="shared" si="255"/>
        <v>32.571428571428569</v>
      </c>
    </row>
    <row r="3258" spans="1:12" x14ac:dyDescent="0.25">
      <c r="A3258">
        <v>18</v>
      </c>
      <c r="B3258" t="s">
        <v>70</v>
      </c>
      <c r="C3258" s="1">
        <v>43329.625</v>
      </c>
      <c r="D3258">
        <v>3</v>
      </c>
      <c r="E3258" t="s">
        <v>40</v>
      </c>
      <c r="F3258" t="s">
        <v>41</v>
      </c>
      <c r="G3258">
        <v>7</v>
      </c>
      <c r="H3258" t="str">
        <f t="shared" si="254"/>
        <v>AWD</v>
      </c>
      <c r="I3258" s="2">
        <f t="shared" si="256"/>
        <v>2018</v>
      </c>
      <c r="J3258" s="2">
        <f t="shared" si="257"/>
        <v>8</v>
      </c>
      <c r="K3258" t="str">
        <f t="shared" si="258"/>
        <v>Korenbouten</v>
      </c>
      <c r="L3258" s="25">
        <f t="shared" si="255"/>
        <v>32.571428571428569</v>
      </c>
    </row>
    <row r="3259" spans="1:12" x14ac:dyDescent="0.25">
      <c r="A3259">
        <v>18</v>
      </c>
      <c r="B3259" t="s">
        <v>70</v>
      </c>
      <c r="C3259" s="1">
        <v>43329.625</v>
      </c>
      <c r="D3259">
        <v>3</v>
      </c>
      <c r="E3259" t="s">
        <v>32</v>
      </c>
      <c r="F3259" t="s">
        <v>33</v>
      </c>
      <c r="G3259">
        <v>16</v>
      </c>
      <c r="H3259" t="str">
        <f t="shared" si="254"/>
        <v>AWD</v>
      </c>
      <c r="I3259" s="2">
        <f t="shared" si="256"/>
        <v>2018</v>
      </c>
      <c r="J3259" s="2">
        <f t="shared" si="257"/>
        <v>8</v>
      </c>
      <c r="K3259" t="str">
        <f t="shared" si="258"/>
        <v>Korenbouten</v>
      </c>
      <c r="L3259" s="25">
        <f t="shared" si="255"/>
        <v>32.571428571428569</v>
      </c>
    </row>
    <row r="3260" spans="1:12" x14ac:dyDescent="0.25">
      <c r="A3260">
        <v>18</v>
      </c>
      <c r="B3260" t="s">
        <v>70</v>
      </c>
      <c r="C3260" s="1">
        <v>43329.625</v>
      </c>
      <c r="D3260">
        <v>3</v>
      </c>
      <c r="E3260" t="s">
        <v>34</v>
      </c>
      <c r="F3260" t="s">
        <v>35</v>
      </c>
      <c r="G3260">
        <v>41</v>
      </c>
      <c r="H3260" t="str">
        <f t="shared" si="254"/>
        <v>AWD</v>
      </c>
      <c r="I3260" s="2">
        <f t="shared" si="256"/>
        <v>2018</v>
      </c>
      <c r="J3260" s="2">
        <f t="shared" si="257"/>
        <v>8</v>
      </c>
      <c r="K3260" t="str">
        <f t="shared" si="258"/>
        <v>Pantserjuffers</v>
      </c>
      <c r="L3260" s="25">
        <f t="shared" si="255"/>
        <v>32.571428571428569</v>
      </c>
    </row>
    <row r="3261" spans="1:12" x14ac:dyDescent="0.25">
      <c r="A3261">
        <v>18</v>
      </c>
      <c r="B3261" t="s">
        <v>70</v>
      </c>
      <c r="C3261" s="1">
        <v>43334.614583333336</v>
      </c>
      <c r="D3261">
        <v>4</v>
      </c>
      <c r="E3261" t="s">
        <v>34</v>
      </c>
      <c r="F3261" t="s">
        <v>35</v>
      </c>
      <c r="G3261">
        <v>37</v>
      </c>
      <c r="H3261" t="str">
        <f t="shared" si="254"/>
        <v>AWD</v>
      </c>
      <c r="I3261" s="2">
        <f t="shared" si="256"/>
        <v>2018</v>
      </c>
      <c r="J3261" s="2">
        <f t="shared" si="257"/>
        <v>8</v>
      </c>
      <c r="K3261" t="str">
        <f t="shared" si="258"/>
        <v>Pantserjuffers</v>
      </c>
      <c r="L3261" s="25">
        <f t="shared" si="255"/>
        <v>33.285714285714285</v>
      </c>
    </row>
    <row r="3262" spans="1:12" x14ac:dyDescent="0.25">
      <c r="A3262">
        <v>18</v>
      </c>
      <c r="B3262" t="s">
        <v>70</v>
      </c>
      <c r="C3262" s="1">
        <v>43334.614583333336</v>
      </c>
      <c r="D3262">
        <v>4</v>
      </c>
      <c r="E3262" t="s">
        <v>10</v>
      </c>
      <c r="F3262" t="s">
        <v>11</v>
      </c>
      <c r="G3262">
        <v>10</v>
      </c>
      <c r="H3262" t="str">
        <f t="shared" si="254"/>
        <v>AWD</v>
      </c>
      <c r="I3262" s="2">
        <f t="shared" si="256"/>
        <v>2018</v>
      </c>
      <c r="J3262" s="2">
        <f t="shared" si="257"/>
        <v>8</v>
      </c>
      <c r="K3262" t="str">
        <f t="shared" si="258"/>
        <v>Waterjuffer</v>
      </c>
      <c r="L3262" s="25">
        <f t="shared" si="255"/>
        <v>33.285714285714285</v>
      </c>
    </row>
    <row r="3263" spans="1:12" x14ac:dyDescent="0.25">
      <c r="A3263">
        <v>18</v>
      </c>
      <c r="B3263" t="s">
        <v>70</v>
      </c>
      <c r="C3263" s="1">
        <v>43334.614583333336</v>
      </c>
      <c r="D3263">
        <v>4</v>
      </c>
      <c r="E3263" t="s">
        <v>14</v>
      </c>
      <c r="F3263" t="s">
        <v>15</v>
      </c>
      <c r="G3263">
        <v>32</v>
      </c>
      <c r="H3263" t="str">
        <f t="shared" si="254"/>
        <v>AWD</v>
      </c>
      <c r="I3263" s="2">
        <f t="shared" si="256"/>
        <v>2018</v>
      </c>
      <c r="J3263" s="2">
        <f t="shared" si="257"/>
        <v>8</v>
      </c>
      <c r="K3263" t="str">
        <f t="shared" si="258"/>
        <v>Waterjuffer</v>
      </c>
      <c r="L3263" s="25">
        <f t="shared" si="255"/>
        <v>33.285714285714285</v>
      </c>
    </row>
    <row r="3264" spans="1:12" x14ac:dyDescent="0.25">
      <c r="A3264">
        <v>18</v>
      </c>
      <c r="B3264" t="s">
        <v>70</v>
      </c>
      <c r="C3264" s="1">
        <v>43334.614583333336</v>
      </c>
      <c r="D3264">
        <v>4</v>
      </c>
      <c r="E3264" t="s">
        <v>32</v>
      </c>
      <c r="F3264" t="s">
        <v>33</v>
      </c>
      <c r="G3264">
        <v>16</v>
      </c>
      <c r="H3264" t="str">
        <f t="shared" si="254"/>
        <v>AWD</v>
      </c>
      <c r="I3264" s="2">
        <f t="shared" si="256"/>
        <v>2018</v>
      </c>
      <c r="J3264" s="2">
        <f t="shared" si="257"/>
        <v>8</v>
      </c>
      <c r="K3264" t="str">
        <f t="shared" si="258"/>
        <v>Korenbouten</v>
      </c>
      <c r="L3264" s="25">
        <f t="shared" si="255"/>
        <v>33.285714285714285</v>
      </c>
    </row>
    <row r="3265" spans="1:12" x14ac:dyDescent="0.25">
      <c r="A3265">
        <v>18</v>
      </c>
      <c r="B3265" t="s">
        <v>70</v>
      </c>
      <c r="C3265" s="1">
        <v>43334.614583333336</v>
      </c>
      <c r="D3265">
        <v>4</v>
      </c>
      <c r="E3265" t="s">
        <v>55</v>
      </c>
      <c r="F3265" t="s">
        <v>56</v>
      </c>
      <c r="G3265">
        <v>2</v>
      </c>
      <c r="H3265" t="str">
        <f t="shared" si="254"/>
        <v>AWD</v>
      </c>
      <c r="I3265" s="2">
        <f t="shared" si="256"/>
        <v>2018</v>
      </c>
      <c r="J3265" s="2">
        <f t="shared" si="257"/>
        <v>8</v>
      </c>
      <c r="K3265" t="str">
        <f t="shared" si="258"/>
        <v>Korenbouten</v>
      </c>
      <c r="L3265" s="25">
        <f t="shared" si="255"/>
        <v>33.285714285714285</v>
      </c>
    </row>
    <row r="3266" spans="1:12" x14ac:dyDescent="0.25">
      <c r="A3266">
        <v>18</v>
      </c>
      <c r="B3266" t="s">
        <v>70</v>
      </c>
      <c r="C3266" s="1">
        <v>43334.614583333336</v>
      </c>
      <c r="D3266">
        <v>4</v>
      </c>
      <c r="E3266" t="s">
        <v>42</v>
      </c>
      <c r="F3266" t="s">
        <v>43</v>
      </c>
      <c r="G3266">
        <v>2</v>
      </c>
      <c r="H3266" t="str">
        <f t="shared" ref="H3266:H3329" si="259">VLOOKUP(A3266,$N$2:$O$51,2,FALSE)</f>
        <v>AWD</v>
      </c>
      <c r="I3266" s="2">
        <f t="shared" si="256"/>
        <v>2018</v>
      </c>
      <c r="J3266" s="2">
        <f t="shared" si="257"/>
        <v>8</v>
      </c>
      <c r="K3266" t="str">
        <f t="shared" si="258"/>
        <v>Korenbouten</v>
      </c>
      <c r="L3266" s="25">
        <f t="shared" si="255"/>
        <v>33.285714285714285</v>
      </c>
    </row>
    <row r="3267" spans="1:12" x14ac:dyDescent="0.25">
      <c r="A3267">
        <v>18</v>
      </c>
      <c r="B3267" t="s">
        <v>70</v>
      </c>
      <c r="C3267" s="1">
        <v>43334.614583333336</v>
      </c>
      <c r="D3267">
        <v>5</v>
      </c>
      <c r="E3267" t="s">
        <v>30</v>
      </c>
      <c r="F3267" t="s">
        <v>31</v>
      </c>
      <c r="G3267">
        <v>1</v>
      </c>
      <c r="H3267" t="str">
        <f t="shared" si="259"/>
        <v>AWD</v>
      </c>
      <c r="I3267" s="2">
        <f t="shared" si="256"/>
        <v>2018</v>
      </c>
      <c r="J3267" s="2">
        <f t="shared" si="257"/>
        <v>8</v>
      </c>
      <c r="K3267" t="str">
        <f t="shared" si="258"/>
        <v>Pantserjuffers</v>
      </c>
      <c r="L3267" s="25">
        <f t="shared" ref="L3267:L3330" si="260">(ROUNDDOWN(C3267-DATE(I3267,1,1),0))/7</f>
        <v>33.285714285714285</v>
      </c>
    </row>
    <row r="3268" spans="1:12" x14ac:dyDescent="0.25">
      <c r="A3268">
        <v>18</v>
      </c>
      <c r="B3268" t="s">
        <v>70</v>
      </c>
      <c r="C3268" s="1">
        <v>43334.614583333336</v>
      </c>
      <c r="D3268">
        <v>5</v>
      </c>
      <c r="E3268" t="s">
        <v>34</v>
      </c>
      <c r="F3268" t="s">
        <v>35</v>
      </c>
      <c r="G3268">
        <v>7</v>
      </c>
      <c r="H3268" t="str">
        <f t="shared" si="259"/>
        <v>AWD</v>
      </c>
      <c r="I3268" s="2">
        <f t="shared" si="256"/>
        <v>2018</v>
      </c>
      <c r="J3268" s="2">
        <f t="shared" si="257"/>
        <v>8</v>
      </c>
      <c r="K3268" t="str">
        <f t="shared" si="258"/>
        <v>Pantserjuffers</v>
      </c>
      <c r="L3268" s="25">
        <f t="shared" si="260"/>
        <v>33.285714285714285</v>
      </c>
    </row>
    <row r="3269" spans="1:12" x14ac:dyDescent="0.25">
      <c r="A3269">
        <v>18</v>
      </c>
      <c r="B3269" t="s">
        <v>70</v>
      </c>
      <c r="C3269" s="1">
        <v>43334.614583333336</v>
      </c>
      <c r="D3269">
        <v>5</v>
      </c>
      <c r="E3269" t="s">
        <v>10</v>
      </c>
      <c r="F3269" t="s">
        <v>11</v>
      </c>
      <c r="G3269">
        <v>13</v>
      </c>
      <c r="H3269" t="str">
        <f t="shared" si="259"/>
        <v>AWD</v>
      </c>
      <c r="I3269" s="2">
        <f t="shared" si="256"/>
        <v>2018</v>
      </c>
      <c r="J3269" s="2">
        <f t="shared" si="257"/>
        <v>8</v>
      </c>
      <c r="K3269" t="str">
        <f t="shared" si="258"/>
        <v>Waterjuffer</v>
      </c>
      <c r="L3269" s="25">
        <f t="shared" si="260"/>
        <v>33.285714285714285</v>
      </c>
    </row>
    <row r="3270" spans="1:12" x14ac:dyDescent="0.25">
      <c r="A3270">
        <v>18</v>
      </c>
      <c r="B3270" t="s">
        <v>70</v>
      </c>
      <c r="C3270" s="1">
        <v>43334.614583333336</v>
      </c>
      <c r="D3270">
        <v>5</v>
      </c>
      <c r="E3270" t="s">
        <v>14</v>
      </c>
      <c r="F3270" t="s">
        <v>15</v>
      </c>
      <c r="G3270">
        <v>64</v>
      </c>
      <c r="H3270" t="str">
        <f t="shared" si="259"/>
        <v>AWD</v>
      </c>
      <c r="I3270" s="2">
        <f t="shared" si="256"/>
        <v>2018</v>
      </c>
      <c r="J3270" s="2">
        <f t="shared" si="257"/>
        <v>8</v>
      </c>
      <c r="K3270" t="str">
        <f t="shared" si="258"/>
        <v>Waterjuffer</v>
      </c>
      <c r="L3270" s="25">
        <f t="shared" si="260"/>
        <v>33.285714285714285</v>
      </c>
    </row>
    <row r="3271" spans="1:12" x14ac:dyDescent="0.25">
      <c r="A3271">
        <v>18</v>
      </c>
      <c r="B3271" t="s">
        <v>70</v>
      </c>
      <c r="C3271" s="1">
        <v>43334.614583333336</v>
      </c>
      <c r="D3271">
        <v>5</v>
      </c>
      <c r="E3271" t="s">
        <v>36</v>
      </c>
      <c r="F3271" t="s">
        <v>37</v>
      </c>
      <c r="G3271">
        <v>5</v>
      </c>
      <c r="H3271" t="str">
        <f t="shared" si="259"/>
        <v>AWD</v>
      </c>
      <c r="I3271" s="2">
        <f t="shared" si="256"/>
        <v>2018</v>
      </c>
      <c r="J3271" s="2">
        <f t="shared" si="257"/>
        <v>8</v>
      </c>
      <c r="K3271" t="str">
        <f t="shared" si="258"/>
        <v>Glazenmakers</v>
      </c>
      <c r="L3271" s="25">
        <f t="shared" si="260"/>
        <v>33.285714285714285</v>
      </c>
    </row>
    <row r="3272" spans="1:12" x14ac:dyDescent="0.25">
      <c r="A3272">
        <v>18</v>
      </c>
      <c r="B3272" t="s">
        <v>70</v>
      </c>
      <c r="C3272" s="1">
        <v>43334.614583333336</v>
      </c>
      <c r="D3272">
        <v>5</v>
      </c>
      <c r="E3272" t="s">
        <v>40</v>
      </c>
      <c r="F3272" t="s">
        <v>41</v>
      </c>
      <c r="G3272">
        <v>2</v>
      </c>
      <c r="H3272" t="str">
        <f t="shared" si="259"/>
        <v>AWD</v>
      </c>
      <c r="I3272" s="2">
        <f t="shared" si="256"/>
        <v>2018</v>
      </c>
      <c r="J3272" s="2">
        <f t="shared" si="257"/>
        <v>8</v>
      </c>
      <c r="K3272" t="str">
        <f t="shared" si="258"/>
        <v>Korenbouten</v>
      </c>
      <c r="L3272" s="25">
        <f t="shared" si="260"/>
        <v>33.285714285714285</v>
      </c>
    </row>
    <row r="3273" spans="1:12" x14ac:dyDescent="0.25">
      <c r="A3273">
        <v>18</v>
      </c>
      <c r="B3273" t="s">
        <v>70</v>
      </c>
      <c r="C3273" s="1">
        <v>43334.614583333336</v>
      </c>
      <c r="D3273">
        <v>5</v>
      </c>
      <c r="E3273" t="s">
        <v>32</v>
      </c>
      <c r="F3273" t="s">
        <v>33</v>
      </c>
      <c r="G3273">
        <v>4</v>
      </c>
      <c r="H3273" t="str">
        <f t="shared" si="259"/>
        <v>AWD</v>
      </c>
      <c r="I3273" s="2">
        <f t="shared" si="256"/>
        <v>2018</v>
      </c>
      <c r="J3273" s="2">
        <f t="shared" si="257"/>
        <v>8</v>
      </c>
      <c r="K3273" t="str">
        <f t="shared" si="258"/>
        <v>Korenbouten</v>
      </c>
      <c r="L3273" s="25">
        <f t="shared" si="260"/>
        <v>33.285714285714285</v>
      </c>
    </row>
    <row r="3274" spans="1:12" x14ac:dyDescent="0.25">
      <c r="A3274">
        <v>18</v>
      </c>
      <c r="B3274" t="s">
        <v>70</v>
      </c>
      <c r="C3274" s="1">
        <v>43334.614583333336</v>
      </c>
      <c r="D3274">
        <v>5</v>
      </c>
      <c r="E3274" t="s">
        <v>55</v>
      </c>
      <c r="F3274" t="s">
        <v>56</v>
      </c>
      <c r="G3274">
        <v>1</v>
      </c>
      <c r="H3274" t="str">
        <f t="shared" si="259"/>
        <v>AWD</v>
      </c>
      <c r="I3274" s="2">
        <f t="shared" si="256"/>
        <v>2018</v>
      </c>
      <c r="J3274" s="2">
        <f t="shared" si="257"/>
        <v>8</v>
      </c>
      <c r="K3274" t="str">
        <f t="shared" si="258"/>
        <v>Korenbouten</v>
      </c>
      <c r="L3274" s="25">
        <f t="shared" si="260"/>
        <v>33.285714285714285</v>
      </c>
    </row>
    <row r="3275" spans="1:12" x14ac:dyDescent="0.25">
      <c r="A3275">
        <v>18</v>
      </c>
      <c r="B3275" t="s">
        <v>70</v>
      </c>
      <c r="C3275" s="1">
        <v>43334.614583333336</v>
      </c>
      <c r="D3275">
        <v>5</v>
      </c>
      <c r="E3275" t="s">
        <v>42</v>
      </c>
      <c r="F3275" t="s">
        <v>43</v>
      </c>
      <c r="G3275">
        <v>2</v>
      </c>
      <c r="H3275" t="str">
        <f t="shared" si="259"/>
        <v>AWD</v>
      </c>
      <c r="I3275" s="2">
        <f t="shared" si="256"/>
        <v>2018</v>
      </c>
      <c r="J3275" s="2">
        <f t="shared" si="257"/>
        <v>8</v>
      </c>
      <c r="K3275" t="str">
        <f t="shared" si="258"/>
        <v>Korenbouten</v>
      </c>
      <c r="L3275" s="25">
        <f t="shared" si="260"/>
        <v>33.285714285714285</v>
      </c>
    </row>
    <row r="3276" spans="1:12" x14ac:dyDescent="0.25">
      <c r="A3276">
        <v>18</v>
      </c>
      <c r="B3276" t="s">
        <v>70</v>
      </c>
      <c r="C3276" s="1">
        <v>43334.614583333336</v>
      </c>
      <c r="D3276">
        <v>3</v>
      </c>
      <c r="E3276" t="s">
        <v>34</v>
      </c>
      <c r="F3276" t="s">
        <v>35</v>
      </c>
      <c r="G3276">
        <v>18</v>
      </c>
      <c r="H3276" t="str">
        <f t="shared" si="259"/>
        <v>AWD</v>
      </c>
      <c r="I3276" s="2">
        <f t="shared" si="256"/>
        <v>2018</v>
      </c>
      <c r="J3276" s="2">
        <f t="shared" si="257"/>
        <v>8</v>
      </c>
      <c r="K3276" t="str">
        <f t="shared" si="258"/>
        <v>Pantserjuffers</v>
      </c>
      <c r="L3276" s="25">
        <f t="shared" si="260"/>
        <v>33.285714285714285</v>
      </c>
    </row>
    <row r="3277" spans="1:12" x14ac:dyDescent="0.25">
      <c r="A3277">
        <v>18</v>
      </c>
      <c r="B3277" t="s">
        <v>70</v>
      </c>
      <c r="C3277" s="1">
        <v>43334.614583333336</v>
      </c>
      <c r="D3277">
        <v>3</v>
      </c>
      <c r="E3277" t="s">
        <v>10</v>
      </c>
      <c r="F3277" t="s">
        <v>11</v>
      </c>
      <c r="G3277">
        <v>42</v>
      </c>
      <c r="H3277" t="str">
        <f t="shared" si="259"/>
        <v>AWD</v>
      </c>
      <c r="I3277" s="2">
        <f t="shared" si="256"/>
        <v>2018</v>
      </c>
      <c r="J3277" s="2">
        <f t="shared" si="257"/>
        <v>8</v>
      </c>
      <c r="K3277" t="str">
        <f t="shared" si="258"/>
        <v>Waterjuffer</v>
      </c>
      <c r="L3277" s="25">
        <f t="shared" si="260"/>
        <v>33.285714285714285</v>
      </c>
    </row>
    <row r="3278" spans="1:12" x14ac:dyDescent="0.25">
      <c r="A3278">
        <v>18</v>
      </c>
      <c r="B3278" t="s">
        <v>70</v>
      </c>
      <c r="C3278" s="1">
        <v>43334.614583333336</v>
      </c>
      <c r="D3278">
        <v>3</v>
      </c>
      <c r="E3278" t="s">
        <v>14</v>
      </c>
      <c r="F3278" t="s">
        <v>15</v>
      </c>
      <c r="G3278">
        <v>13</v>
      </c>
      <c r="H3278" t="str">
        <f t="shared" si="259"/>
        <v>AWD</v>
      </c>
      <c r="I3278" s="2">
        <f t="shared" si="256"/>
        <v>2018</v>
      </c>
      <c r="J3278" s="2">
        <f t="shared" si="257"/>
        <v>8</v>
      </c>
      <c r="K3278" t="str">
        <f t="shared" si="258"/>
        <v>Waterjuffer</v>
      </c>
      <c r="L3278" s="25">
        <f t="shared" si="260"/>
        <v>33.285714285714285</v>
      </c>
    </row>
    <row r="3279" spans="1:12" x14ac:dyDescent="0.25">
      <c r="A3279">
        <v>18</v>
      </c>
      <c r="B3279" t="s">
        <v>70</v>
      </c>
      <c r="C3279" s="1">
        <v>43334.614583333336</v>
      </c>
      <c r="D3279">
        <v>3</v>
      </c>
      <c r="E3279" t="s">
        <v>40</v>
      </c>
      <c r="F3279" t="s">
        <v>41</v>
      </c>
      <c r="G3279">
        <v>4</v>
      </c>
      <c r="H3279" t="str">
        <f t="shared" si="259"/>
        <v>AWD</v>
      </c>
      <c r="I3279" s="2">
        <f t="shared" si="256"/>
        <v>2018</v>
      </c>
      <c r="J3279" s="2">
        <f t="shared" si="257"/>
        <v>8</v>
      </c>
      <c r="K3279" t="str">
        <f t="shared" si="258"/>
        <v>Korenbouten</v>
      </c>
      <c r="L3279" s="25">
        <f t="shared" si="260"/>
        <v>33.285714285714285</v>
      </c>
    </row>
    <row r="3280" spans="1:12" x14ac:dyDescent="0.25">
      <c r="A3280">
        <v>18</v>
      </c>
      <c r="B3280" t="s">
        <v>70</v>
      </c>
      <c r="C3280" s="1">
        <v>43334.614583333336</v>
      </c>
      <c r="D3280">
        <v>3</v>
      </c>
      <c r="E3280" t="s">
        <v>32</v>
      </c>
      <c r="F3280" t="s">
        <v>33</v>
      </c>
      <c r="G3280">
        <v>10</v>
      </c>
      <c r="H3280" t="str">
        <f t="shared" si="259"/>
        <v>AWD</v>
      </c>
      <c r="I3280" s="2">
        <f t="shared" si="256"/>
        <v>2018</v>
      </c>
      <c r="J3280" s="2">
        <f t="shared" si="257"/>
        <v>8</v>
      </c>
      <c r="K3280" t="str">
        <f t="shared" si="258"/>
        <v>Korenbouten</v>
      </c>
      <c r="L3280" s="25">
        <f t="shared" si="260"/>
        <v>33.285714285714285</v>
      </c>
    </row>
    <row r="3281" spans="1:12" x14ac:dyDescent="0.25">
      <c r="A3281">
        <v>18</v>
      </c>
      <c r="B3281" t="s">
        <v>70</v>
      </c>
      <c r="C3281" s="1">
        <v>43334.614583333336</v>
      </c>
      <c r="D3281">
        <v>3</v>
      </c>
      <c r="E3281" t="s">
        <v>55</v>
      </c>
      <c r="F3281" t="s">
        <v>56</v>
      </c>
      <c r="G3281">
        <v>3</v>
      </c>
      <c r="H3281" t="str">
        <f t="shared" si="259"/>
        <v>AWD</v>
      </c>
      <c r="I3281" s="2">
        <f t="shared" si="256"/>
        <v>2018</v>
      </c>
      <c r="J3281" s="2">
        <f t="shared" si="257"/>
        <v>8</v>
      </c>
      <c r="K3281" t="str">
        <f t="shared" si="258"/>
        <v>Korenbouten</v>
      </c>
      <c r="L3281" s="25">
        <f t="shared" si="260"/>
        <v>33.285714285714285</v>
      </c>
    </row>
    <row r="3282" spans="1:12" x14ac:dyDescent="0.25">
      <c r="A3282">
        <v>18</v>
      </c>
      <c r="B3282" t="s">
        <v>70</v>
      </c>
      <c r="C3282" s="1">
        <v>43357.583333333336</v>
      </c>
      <c r="D3282">
        <v>4</v>
      </c>
      <c r="E3282" t="s">
        <v>34</v>
      </c>
      <c r="F3282" t="s">
        <v>35</v>
      </c>
      <c r="G3282">
        <v>4</v>
      </c>
      <c r="H3282" t="str">
        <f t="shared" si="259"/>
        <v>AWD</v>
      </c>
      <c r="I3282" s="2">
        <f t="shared" si="256"/>
        <v>2018</v>
      </c>
      <c r="J3282" s="2">
        <f t="shared" si="257"/>
        <v>9</v>
      </c>
      <c r="K3282" t="str">
        <f t="shared" si="258"/>
        <v>Pantserjuffers</v>
      </c>
      <c r="L3282" s="25">
        <f t="shared" si="260"/>
        <v>36.571428571428569</v>
      </c>
    </row>
    <row r="3283" spans="1:12" x14ac:dyDescent="0.25">
      <c r="A3283">
        <v>18</v>
      </c>
      <c r="B3283" t="s">
        <v>70</v>
      </c>
      <c r="C3283" s="1">
        <v>43357.583333333336</v>
      </c>
      <c r="D3283">
        <v>4</v>
      </c>
      <c r="E3283" t="s">
        <v>14</v>
      </c>
      <c r="F3283" t="s">
        <v>15</v>
      </c>
      <c r="G3283">
        <v>3</v>
      </c>
      <c r="H3283" t="str">
        <f t="shared" si="259"/>
        <v>AWD</v>
      </c>
      <c r="I3283" s="2">
        <f t="shared" si="256"/>
        <v>2018</v>
      </c>
      <c r="J3283" s="2">
        <f t="shared" si="257"/>
        <v>9</v>
      </c>
      <c r="K3283" t="str">
        <f t="shared" si="258"/>
        <v>Waterjuffer</v>
      </c>
      <c r="L3283" s="25">
        <f t="shared" si="260"/>
        <v>36.571428571428569</v>
      </c>
    </row>
    <row r="3284" spans="1:12" x14ac:dyDescent="0.25">
      <c r="A3284">
        <v>18</v>
      </c>
      <c r="B3284" t="s">
        <v>70</v>
      </c>
      <c r="C3284" s="1">
        <v>43357.583333333336</v>
      </c>
      <c r="D3284">
        <v>4</v>
      </c>
      <c r="E3284" t="s">
        <v>36</v>
      </c>
      <c r="F3284" t="s">
        <v>37</v>
      </c>
      <c r="G3284">
        <v>2</v>
      </c>
      <c r="H3284" t="str">
        <f t="shared" si="259"/>
        <v>AWD</v>
      </c>
      <c r="I3284" s="2">
        <f t="shared" si="256"/>
        <v>2018</v>
      </c>
      <c r="J3284" s="2">
        <f t="shared" si="257"/>
        <v>9</v>
      </c>
      <c r="K3284" t="str">
        <f t="shared" si="258"/>
        <v>Glazenmakers</v>
      </c>
      <c r="L3284" s="25">
        <f t="shared" si="260"/>
        <v>36.571428571428569</v>
      </c>
    </row>
    <row r="3285" spans="1:12" x14ac:dyDescent="0.25">
      <c r="A3285">
        <v>18</v>
      </c>
      <c r="B3285" t="s">
        <v>70</v>
      </c>
      <c r="C3285" s="1">
        <v>43357.583333333336</v>
      </c>
      <c r="D3285">
        <v>4</v>
      </c>
      <c r="E3285" t="s">
        <v>55</v>
      </c>
      <c r="F3285" t="s">
        <v>56</v>
      </c>
      <c r="G3285">
        <v>2</v>
      </c>
      <c r="H3285" t="str">
        <f t="shared" si="259"/>
        <v>AWD</v>
      </c>
      <c r="I3285" s="2">
        <f t="shared" si="256"/>
        <v>2018</v>
      </c>
      <c r="J3285" s="2">
        <f t="shared" si="257"/>
        <v>9</v>
      </c>
      <c r="K3285" t="str">
        <f t="shared" si="258"/>
        <v>Korenbouten</v>
      </c>
      <c r="L3285" s="25">
        <f t="shared" si="260"/>
        <v>36.571428571428569</v>
      </c>
    </row>
    <row r="3286" spans="1:12" x14ac:dyDescent="0.25">
      <c r="A3286">
        <v>18</v>
      </c>
      <c r="B3286" t="s">
        <v>70</v>
      </c>
      <c r="C3286" s="1">
        <v>43357.583333333336</v>
      </c>
      <c r="D3286">
        <v>5</v>
      </c>
      <c r="E3286" t="s">
        <v>10</v>
      </c>
      <c r="F3286" t="s">
        <v>11</v>
      </c>
      <c r="G3286">
        <v>1</v>
      </c>
      <c r="H3286" t="str">
        <f t="shared" si="259"/>
        <v>AWD</v>
      </c>
      <c r="I3286" s="2">
        <f t="shared" si="256"/>
        <v>2018</v>
      </c>
      <c r="J3286" s="2">
        <f t="shared" si="257"/>
        <v>9</v>
      </c>
      <c r="K3286" t="str">
        <f t="shared" si="258"/>
        <v>Waterjuffer</v>
      </c>
      <c r="L3286" s="25">
        <f t="shared" si="260"/>
        <v>36.571428571428569</v>
      </c>
    </row>
    <row r="3287" spans="1:12" x14ac:dyDescent="0.25">
      <c r="A3287">
        <v>18</v>
      </c>
      <c r="B3287" t="s">
        <v>70</v>
      </c>
      <c r="C3287" s="1">
        <v>43357.583333333336</v>
      </c>
      <c r="D3287">
        <v>5</v>
      </c>
      <c r="E3287" t="s">
        <v>14</v>
      </c>
      <c r="F3287" t="s">
        <v>15</v>
      </c>
      <c r="G3287">
        <v>8</v>
      </c>
      <c r="H3287" t="str">
        <f t="shared" si="259"/>
        <v>AWD</v>
      </c>
      <c r="I3287" s="2">
        <f t="shared" si="256"/>
        <v>2018</v>
      </c>
      <c r="J3287" s="2">
        <f t="shared" si="257"/>
        <v>9</v>
      </c>
      <c r="K3287" t="str">
        <f t="shared" si="258"/>
        <v>Waterjuffer</v>
      </c>
      <c r="L3287" s="25">
        <f t="shared" si="260"/>
        <v>36.571428571428569</v>
      </c>
    </row>
    <row r="3288" spans="1:12" x14ac:dyDescent="0.25">
      <c r="A3288">
        <v>18</v>
      </c>
      <c r="B3288" t="s">
        <v>70</v>
      </c>
      <c r="C3288" s="1">
        <v>43357.583333333336</v>
      </c>
      <c r="D3288">
        <v>5</v>
      </c>
      <c r="E3288" t="s">
        <v>36</v>
      </c>
      <c r="F3288" t="s">
        <v>37</v>
      </c>
      <c r="G3288">
        <v>2</v>
      </c>
      <c r="H3288" t="str">
        <f t="shared" si="259"/>
        <v>AWD</v>
      </c>
      <c r="I3288" s="2">
        <f t="shared" si="256"/>
        <v>2018</v>
      </c>
      <c r="J3288" s="2">
        <f t="shared" si="257"/>
        <v>9</v>
      </c>
      <c r="K3288" t="str">
        <f t="shared" si="258"/>
        <v>Glazenmakers</v>
      </c>
      <c r="L3288" s="25">
        <f t="shared" si="260"/>
        <v>36.571428571428569</v>
      </c>
    </row>
    <row r="3289" spans="1:12" x14ac:dyDescent="0.25">
      <c r="A3289">
        <v>18</v>
      </c>
      <c r="B3289" t="s">
        <v>70</v>
      </c>
      <c r="C3289" s="1">
        <v>43357.583333333336</v>
      </c>
      <c r="D3289">
        <v>3</v>
      </c>
      <c r="E3289" t="s">
        <v>34</v>
      </c>
      <c r="F3289" t="s">
        <v>35</v>
      </c>
      <c r="G3289">
        <v>50</v>
      </c>
      <c r="H3289" t="str">
        <f t="shared" si="259"/>
        <v>AWD</v>
      </c>
      <c r="I3289" s="2">
        <f t="shared" si="256"/>
        <v>2018</v>
      </c>
      <c r="J3289" s="2">
        <f t="shared" si="257"/>
        <v>9</v>
      </c>
      <c r="K3289" t="str">
        <f t="shared" si="258"/>
        <v>Pantserjuffers</v>
      </c>
      <c r="L3289" s="25">
        <f t="shared" si="260"/>
        <v>36.571428571428569</v>
      </c>
    </row>
    <row r="3290" spans="1:12" x14ac:dyDescent="0.25">
      <c r="A3290">
        <v>18</v>
      </c>
      <c r="B3290" t="s">
        <v>70</v>
      </c>
      <c r="C3290" s="1">
        <v>43357.583333333336</v>
      </c>
      <c r="D3290">
        <v>3</v>
      </c>
      <c r="E3290" t="s">
        <v>14</v>
      </c>
      <c r="F3290" t="s">
        <v>15</v>
      </c>
      <c r="G3290">
        <v>2</v>
      </c>
      <c r="H3290" t="str">
        <f t="shared" si="259"/>
        <v>AWD</v>
      </c>
      <c r="I3290" s="2">
        <f t="shared" si="256"/>
        <v>2018</v>
      </c>
      <c r="J3290" s="2">
        <f t="shared" si="257"/>
        <v>9</v>
      </c>
      <c r="K3290" t="str">
        <f t="shared" si="258"/>
        <v>Waterjuffer</v>
      </c>
      <c r="L3290" s="25">
        <f t="shared" si="260"/>
        <v>36.571428571428569</v>
      </c>
    </row>
    <row r="3291" spans="1:12" x14ac:dyDescent="0.25">
      <c r="A3291">
        <v>18</v>
      </c>
      <c r="B3291" t="s">
        <v>70</v>
      </c>
      <c r="C3291" s="1">
        <v>43357.583333333336</v>
      </c>
      <c r="D3291">
        <v>3</v>
      </c>
      <c r="E3291" t="s">
        <v>36</v>
      </c>
      <c r="F3291" t="s">
        <v>37</v>
      </c>
      <c r="G3291">
        <v>4</v>
      </c>
      <c r="H3291" t="str">
        <f t="shared" si="259"/>
        <v>AWD</v>
      </c>
      <c r="I3291" s="2">
        <f t="shared" si="256"/>
        <v>2018</v>
      </c>
      <c r="J3291" s="2">
        <f t="shared" si="257"/>
        <v>9</v>
      </c>
      <c r="K3291" t="str">
        <f t="shared" si="258"/>
        <v>Glazenmakers</v>
      </c>
      <c r="L3291" s="25">
        <f t="shared" si="260"/>
        <v>36.571428571428569</v>
      </c>
    </row>
    <row r="3292" spans="1:12" x14ac:dyDescent="0.25">
      <c r="A3292">
        <v>18</v>
      </c>
      <c r="B3292" t="s">
        <v>70</v>
      </c>
      <c r="C3292" s="1">
        <v>43357.583333333336</v>
      </c>
      <c r="D3292">
        <v>3</v>
      </c>
      <c r="E3292" t="s">
        <v>55</v>
      </c>
      <c r="F3292" t="s">
        <v>56</v>
      </c>
      <c r="G3292">
        <v>1</v>
      </c>
      <c r="H3292" t="str">
        <f t="shared" si="259"/>
        <v>AWD</v>
      </c>
      <c r="I3292" s="2">
        <f t="shared" si="256"/>
        <v>2018</v>
      </c>
      <c r="J3292" s="2">
        <f t="shared" si="257"/>
        <v>9</v>
      </c>
      <c r="K3292" t="str">
        <f t="shared" si="258"/>
        <v>Korenbouten</v>
      </c>
      <c r="L3292" s="25">
        <f t="shared" si="260"/>
        <v>36.571428571428569</v>
      </c>
    </row>
    <row r="3293" spans="1:12" x14ac:dyDescent="0.25">
      <c r="A3293">
        <v>18</v>
      </c>
      <c r="B3293" t="s">
        <v>70</v>
      </c>
      <c r="C3293" s="1">
        <v>43357.583333333336</v>
      </c>
      <c r="D3293">
        <v>3</v>
      </c>
      <c r="E3293" t="s">
        <v>10</v>
      </c>
      <c r="F3293" t="s">
        <v>11</v>
      </c>
      <c r="G3293">
        <v>1</v>
      </c>
      <c r="H3293" t="str">
        <f t="shared" si="259"/>
        <v>AWD</v>
      </c>
      <c r="I3293" s="2">
        <f t="shared" si="256"/>
        <v>2018</v>
      </c>
      <c r="J3293" s="2">
        <f t="shared" si="257"/>
        <v>9</v>
      </c>
      <c r="K3293" t="str">
        <f t="shared" si="258"/>
        <v>Waterjuffer</v>
      </c>
      <c r="L3293" s="25">
        <f t="shared" si="260"/>
        <v>36.571428571428569</v>
      </c>
    </row>
    <row r="3294" spans="1:12" x14ac:dyDescent="0.25">
      <c r="A3294">
        <v>18</v>
      </c>
      <c r="B3294" t="s">
        <v>70</v>
      </c>
      <c r="C3294" s="1">
        <v>43598.600694444445</v>
      </c>
      <c r="D3294">
        <v>4</v>
      </c>
      <c r="E3294" t="s">
        <v>28</v>
      </c>
      <c r="F3294" t="s">
        <v>29</v>
      </c>
      <c r="G3294">
        <v>2</v>
      </c>
      <c r="H3294" t="str">
        <f t="shared" si="259"/>
        <v>AWD</v>
      </c>
      <c r="I3294" s="2">
        <f t="shared" si="256"/>
        <v>2019</v>
      </c>
      <c r="J3294" s="2">
        <f t="shared" si="257"/>
        <v>5</v>
      </c>
      <c r="K3294" t="str">
        <f t="shared" si="258"/>
        <v>Korenbouten</v>
      </c>
      <c r="L3294" s="25">
        <f t="shared" si="260"/>
        <v>18.857142857142858</v>
      </c>
    </row>
    <row r="3295" spans="1:12" x14ac:dyDescent="0.25">
      <c r="A3295">
        <v>18</v>
      </c>
      <c r="B3295" t="s">
        <v>70</v>
      </c>
      <c r="C3295" s="1">
        <v>43598.600694444445</v>
      </c>
      <c r="D3295">
        <v>5</v>
      </c>
      <c r="E3295" t="s">
        <v>14</v>
      </c>
      <c r="F3295" t="s">
        <v>15</v>
      </c>
      <c r="G3295">
        <v>3</v>
      </c>
      <c r="H3295" t="str">
        <f t="shared" si="259"/>
        <v>AWD</v>
      </c>
      <c r="I3295" s="2">
        <f t="shared" si="256"/>
        <v>2019</v>
      </c>
      <c r="J3295" s="2">
        <f t="shared" si="257"/>
        <v>5</v>
      </c>
      <c r="K3295" t="str">
        <f t="shared" si="258"/>
        <v>Waterjuffer</v>
      </c>
      <c r="L3295" s="25">
        <f t="shared" si="260"/>
        <v>18.857142857142858</v>
      </c>
    </row>
    <row r="3296" spans="1:12" x14ac:dyDescent="0.25">
      <c r="A3296">
        <v>18</v>
      </c>
      <c r="B3296" t="s">
        <v>70</v>
      </c>
      <c r="C3296" s="1">
        <v>43598.600694444445</v>
      </c>
      <c r="D3296">
        <v>5</v>
      </c>
      <c r="E3296" t="s">
        <v>22</v>
      </c>
      <c r="F3296" t="s">
        <v>23</v>
      </c>
      <c r="G3296">
        <v>1</v>
      </c>
      <c r="H3296" t="str">
        <f t="shared" si="259"/>
        <v>AWD</v>
      </c>
      <c r="I3296" s="2">
        <f t="shared" si="256"/>
        <v>2019</v>
      </c>
      <c r="J3296" s="2">
        <f t="shared" si="257"/>
        <v>5</v>
      </c>
      <c r="K3296" t="str">
        <f t="shared" si="258"/>
        <v>Glazenmakers</v>
      </c>
      <c r="L3296" s="25">
        <f t="shared" si="260"/>
        <v>18.857142857142858</v>
      </c>
    </row>
    <row r="3297" spans="1:12" x14ac:dyDescent="0.25">
      <c r="A3297">
        <v>18</v>
      </c>
      <c r="B3297" t="s">
        <v>70</v>
      </c>
      <c r="C3297" s="1">
        <v>43598.600694444445</v>
      </c>
      <c r="D3297">
        <v>5</v>
      </c>
      <c r="E3297" t="s">
        <v>28</v>
      </c>
      <c r="F3297" t="s">
        <v>29</v>
      </c>
      <c r="G3297">
        <v>1</v>
      </c>
      <c r="H3297" t="str">
        <f t="shared" si="259"/>
        <v>AWD</v>
      </c>
      <c r="I3297" s="2">
        <f t="shared" si="256"/>
        <v>2019</v>
      </c>
      <c r="J3297" s="2">
        <f t="shared" si="257"/>
        <v>5</v>
      </c>
      <c r="K3297" t="str">
        <f t="shared" si="258"/>
        <v>Korenbouten</v>
      </c>
      <c r="L3297" s="25">
        <f t="shared" si="260"/>
        <v>18.857142857142858</v>
      </c>
    </row>
    <row r="3298" spans="1:12" x14ac:dyDescent="0.25">
      <c r="A3298">
        <v>18</v>
      </c>
      <c r="B3298" t="s">
        <v>70</v>
      </c>
      <c r="C3298" s="1">
        <v>43598.600694444445</v>
      </c>
      <c r="D3298">
        <v>3</v>
      </c>
      <c r="E3298" t="s">
        <v>14</v>
      </c>
      <c r="F3298" t="s">
        <v>15</v>
      </c>
      <c r="G3298">
        <v>25</v>
      </c>
      <c r="H3298" t="str">
        <f t="shared" si="259"/>
        <v>AWD</v>
      </c>
      <c r="I3298" s="2">
        <f t="shared" si="256"/>
        <v>2019</v>
      </c>
      <c r="J3298" s="2">
        <f t="shared" si="257"/>
        <v>5</v>
      </c>
      <c r="K3298" t="str">
        <f t="shared" si="258"/>
        <v>Waterjuffer</v>
      </c>
      <c r="L3298" s="25">
        <f t="shared" si="260"/>
        <v>18.857142857142858</v>
      </c>
    </row>
    <row r="3299" spans="1:12" x14ac:dyDescent="0.25">
      <c r="A3299">
        <v>18</v>
      </c>
      <c r="B3299" t="s">
        <v>70</v>
      </c>
      <c r="C3299" s="1">
        <v>43598.600694444445</v>
      </c>
      <c r="D3299">
        <v>3</v>
      </c>
      <c r="E3299" t="s">
        <v>28</v>
      </c>
      <c r="F3299" t="s">
        <v>29</v>
      </c>
      <c r="G3299">
        <v>1</v>
      </c>
      <c r="H3299" t="str">
        <f t="shared" si="259"/>
        <v>AWD</v>
      </c>
      <c r="I3299" s="2">
        <f t="shared" si="256"/>
        <v>2019</v>
      </c>
      <c r="J3299" s="2">
        <f t="shared" si="257"/>
        <v>5</v>
      </c>
      <c r="K3299" t="str">
        <f t="shared" si="258"/>
        <v>Korenbouten</v>
      </c>
      <c r="L3299" s="25">
        <f t="shared" si="260"/>
        <v>18.857142857142858</v>
      </c>
    </row>
    <row r="3300" spans="1:12" x14ac:dyDescent="0.25">
      <c r="A3300">
        <v>18</v>
      </c>
      <c r="B3300" t="s">
        <v>70</v>
      </c>
      <c r="C3300" s="1">
        <v>43600.534722222219</v>
      </c>
      <c r="D3300">
        <v>4</v>
      </c>
      <c r="E3300" t="s">
        <v>8</v>
      </c>
      <c r="F3300" t="s">
        <v>9</v>
      </c>
      <c r="G3300">
        <v>1</v>
      </c>
      <c r="H3300" t="str">
        <f t="shared" si="259"/>
        <v>AWD</v>
      </c>
      <c r="I3300" s="2">
        <f t="shared" si="256"/>
        <v>2019</v>
      </c>
      <c r="J3300" s="2">
        <f t="shared" si="257"/>
        <v>5</v>
      </c>
      <c r="K3300" t="str">
        <f t="shared" si="258"/>
        <v>Pantserjuffers</v>
      </c>
      <c r="L3300" s="25">
        <f t="shared" si="260"/>
        <v>19.142857142857142</v>
      </c>
    </row>
    <row r="3301" spans="1:12" x14ac:dyDescent="0.25">
      <c r="A3301">
        <v>18</v>
      </c>
      <c r="B3301" t="s">
        <v>70</v>
      </c>
      <c r="C3301" s="1">
        <v>43600.534722222219</v>
      </c>
      <c r="D3301">
        <v>4</v>
      </c>
      <c r="E3301" t="s">
        <v>14</v>
      </c>
      <c r="F3301" t="s">
        <v>15</v>
      </c>
      <c r="G3301">
        <v>8</v>
      </c>
      <c r="H3301" t="str">
        <f t="shared" si="259"/>
        <v>AWD</v>
      </c>
      <c r="I3301" s="2">
        <f t="shared" si="256"/>
        <v>2019</v>
      </c>
      <c r="J3301" s="2">
        <f t="shared" si="257"/>
        <v>5</v>
      </c>
      <c r="K3301" t="str">
        <f t="shared" si="258"/>
        <v>Waterjuffer</v>
      </c>
      <c r="L3301" s="25">
        <f t="shared" si="260"/>
        <v>19.142857142857142</v>
      </c>
    </row>
    <row r="3302" spans="1:12" x14ac:dyDescent="0.25">
      <c r="A3302">
        <v>18</v>
      </c>
      <c r="B3302" t="s">
        <v>70</v>
      </c>
      <c r="C3302" s="1">
        <v>43600.534722222219</v>
      </c>
      <c r="D3302">
        <v>4</v>
      </c>
      <c r="E3302" t="s">
        <v>28</v>
      </c>
      <c r="F3302" t="s">
        <v>29</v>
      </c>
      <c r="G3302">
        <v>6</v>
      </c>
      <c r="H3302" t="str">
        <f t="shared" si="259"/>
        <v>AWD</v>
      </c>
      <c r="I3302" s="2">
        <f t="shared" si="256"/>
        <v>2019</v>
      </c>
      <c r="J3302" s="2">
        <f t="shared" si="257"/>
        <v>5</v>
      </c>
      <c r="K3302" t="str">
        <f t="shared" si="258"/>
        <v>Korenbouten</v>
      </c>
      <c r="L3302" s="25">
        <f t="shared" si="260"/>
        <v>19.142857142857142</v>
      </c>
    </row>
    <row r="3303" spans="1:12" x14ac:dyDescent="0.25">
      <c r="A3303">
        <v>18</v>
      </c>
      <c r="B3303" t="s">
        <v>70</v>
      </c>
      <c r="C3303" s="1">
        <v>43600.534722222219</v>
      </c>
      <c r="D3303">
        <v>5</v>
      </c>
      <c r="E3303" t="s">
        <v>8</v>
      </c>
      <c r="F3303" t="s">
        <v>9</v>
      </c>
      <c r="G3303">
        <v>8</v>
      </c>
      <c r="H3303" t="str">
        <f t="shared" si="259"/>
        <v>AWD</v>
      </c>
      <c r="I3303" s="2">
        <f t="shared" si="256"/>
        <v>2019</v>
      </c>
      <c r="J3303" s="2">
        <f t="shared" si="257"/>
        <v>5</v>
      </c>
      <c r="K3303" t="str">
        <f t="shared" si="258"/>
        <v>Pantserjuffers</v>
      </c>
      <c r="L3303" s="25">
        <f t="shared" si="260"/>
        <v>19.142857142857142</v>
      </c>
    </row>
    <row r="3304" spans="1:12" x14ac:dyDescent="0.25">
      <c r="A3304">
        <v>18</v>
      </c>
      <c r="B3304" t="s">
        <v>70</v>
      </c>
      <c r="C3304" s="1">
        <v>43600.534722222219</v>
      </c>
      <c r="D3304">
        <v>5</v>
      </c>
      <c r="E3304" t="s">
        <v>10</v>
      </c>
      <c r="F3304" t="s">
        <v>11</v>
      </c>
      <c r="G3304">
        <v>2</v>
      </c>
      <c r="H3304" t="str">
        <f t="shared" si="259"/>
        <v>AWD</v>
      </c>
      <c r="I3304" s="2">
        <f t="shared" si="256"/>
        <v>2019</v>
      </c>
      <c r="J3304" s="2">
        <f t="shared" si="257"/>
        <v>5</v>
      </c>
      <c r="K3304" t="str">
        <f t="shared" si="258"/>
        <v>Waterjuffer</v>
      </c>
      <c r="L3304" s="25">
        <f t="shared" si="260"/>
        <v>19.142857142857142</v>
      </c>
    </row>
    <row r="3305" spans="1:12" x14ac:dyDescent="0.25">
      <c r="A3305">
        <v>18</v>
      </c>
      <c r="B3305" t="s">
        <v>70</v>
      </c>
      <c r="C3305" s="1">
        <v>43600.534722222219</v>
      </c>
      <c r="D3305">
        <v>5</v>
      </c>
      <c r="E3305" t="s">
        <v>14</v>
      </c>
      <c r="F3305" t="s">
        <v>15</v>
      </c>
      <c r="G3305">
        <v>13</v>
      </c>
      <c r="H3305" t="str">
        <f t="shared" si="259"/>
        <v>AWD</v>
      </c>
      <c r="I3305" s="2">
        <f t="shared" si="256"/>
        <v>2019</v>
      </c>
      <c r="J3305" s="2">
        <f t="shared" si="257"/>
        <v>5</v>
      </c>
      <c r="K3305" t="str">
        <f t="shared" si="258"/>
        <v>Waterjuffer</v>
      </c>
      <c r="L3305" s="25">
        <f t="shared" si="260"/>
        <v>19.142857142857142</v>
      </c>
    </row>
    <row r="3306" spans="1:12" x14ac:dyDescent="0.25">
      <c r="A3306">
        <v>18</v>
      </c>
      <c r="B3306" t="s">
        <v>70</v>
      </c>
      <c r="C3306" s="1">
        <v>43600.534722222219</v>
      </c>
      <c r="D3306">
        <v>5</v>
      </c>
      <c r="E3306" t="s">
        <v>28</v>
      </c>
      <c r="F3306" t="s">
        <v>29</v>
      </c>
      <c r="G3306">
        <v>7</v>
      </c>
      <c r="H3306" t="str">
        <f t="shared" si="259"/>
        <v>AWD</v>
      </c>
      <c r="I3306" s="2">
        <f t="shared" si="256"/>
        <v>2019</v>
      </c>
      <c r="J3306" s="2">
        <f t="shared" si="257"/>
        <v>5</v>
      </c>
      <c r="K3306" t="str">
        <f t="shared" si="258"/>
        <v>Korenbouten</v>
      </c>
      <c r="L3306" s="25">
        <f t="shared" si="260"/>
        <v>19.142857142857142</v>
      </c>
    </row>
    <row r="3307" spans="1:12" x14ac:dyDescent="0.25">
      <c r="A3307">
        <v>18</v>
      </c>
      <c r="B3307" t="s">
        <v>70</v>
      </c>
      <c r="C3307" s="1">
        <v>43600.534722222219</v>
      </c>
      <c r="D3307">
        <v>5</v>
      </c>
      <c r="E3307" t="s">
        <v>61</v>
      </c>
      <c r="F3307" t="s">
        <v>62</v>
      </c>
      <c r="G3307">
        <v>1</v>
      </c>
      <c r="H3307" t="str">
        <f t="shared" si="259"/>
        <v>AWD</v>
      </c>
      <c r="I3307" s="2">
        <f t="shared" si="256"/>
        <v>2019</v>
      </c>
      <c r="J3307" s="2">
        <f t="shared" si="257"/>
        <v>5</v>
      </c>
      <c r="K3307" t="str">
        <f t="shared" si="258"/>
        <v>Waterjuffer</v>
      </c>
      <c r="L3307" s="25">
        <f t="shared" si="260"/>
        <v>19.142857142857142</v>
      </c>
    </row>
    <row r="3308" spans="1:12" x14ac:dyDescent="0.25">
      <c r="A3308">
        <v>18</v>
      </c>
      <c r="B3308" t="s">
        <v>70</v>
      </c>
      <c r="C3308" s="1">
        <v>43600.534722222219</v>
      </c>
      <c r="D3308">
        <v>3</v>
      </c>
      <c r="E3308" t="s">
        <v>8</v>
      </c>
      <c r="F3308" t="s">
        <v>9</v>
      </c>
      <c r="G3308">
        <v>5</v>
      </c>
      <c r="H3308" t="str">
        <f t="shared" si="259"/>
        <v>AWD</v>
      </c>
      <c r="I3308" s="2">
        <f t="shared" si="256"/>
        <v>2019</v>
      </c>
      <c r="J3308" s="2">
        <f t="shared" si="257"/>
        <v>5</v>
      </c>
      <c r="K3308" t="str">
        <f t="shared" si="258"/>
        <v>Pantserjuffers</v>
      </c>
      <c r="L3308" s="25">
        <f t="shared" si="260"/>
        <v>19.142857142857142</v>
      </c>
    </row>
    <row r="3309" spans="1:12" x14ac:dyDescent="0.25">
      <c r="A3309">
        <v>18</v>
      </c>
      <c r="B3309" t="s">
        <v>70</v>
      </c>
      <c r="C3309" s="1">
        <v>43600.534722222219</v>
      </c>
      <c r="D3309">
        <v>3</v>
      </c>
      <c r="E3309" t="s">
        <v>10</v>
      </c>
      <c r="F3309" t="s">
        <v>11</v>
      </c>
      <c r="G3309">
        <v>6</v>
      </c>
      <c r="H3309" t="str">
        <f t="shared" si="259"/>
        <v>AWD</v>
      </c>
      <c r="I3309" s="2">
        <f t="shared" si="256"/>
        <v>2019</v>
      </c>
      <c r="J3309" s="2">
        <f t="shared" si="257"/>
        <v>5</v>
      </c>
      <c r="K3309" t="str">
        <f t="shared" si="258"/>
        <v>Waterjuffer</v>
      </c>
      <c r="L3309" s="25">
        <f t="shared" si="260"/>
        <v>19.142857142857142</v>
      </c>
    </row>
    <row r="3310" spans="1:12" x14ac:dyDescent="0.25">
      <c r="A3310">
        <v>18</v>
      </c>
      <c r="B3310" t="s">
        <v>70</v>
      </c>
      <c r="C3310" s="1">
        <v>43600.534722222219</v>
      </c>
      <c r="D3310">
        <v>3</v>
      </c>
      <c r="E3310" t="s">
        <v>14</v>
      </c>
      <c r="F3310" t="s">
        <v>15</v>
      </c>
      <c r="G3310">
        <v>18</v>
      </c>
      <c r="H3310" t="str">
        <f t="shared" si="259"/>
        <v>AWD</v>
      </c>
      <c r="I3310" s="2">
        <f t="shared" si="256"/>
        <v>2019</v>
      </c>
      <c r="J3310" s="2">
        <f t="shared" si="257"/>
        <v>5</v>
      </c>
      <c r="K3310" t="str">
        <f t="shared" si="258"/>
        <v>Waterjuffer</v>
      </c>
      <c r="L3310" s="25">
        <f t="shared" si="260"/>
        <v>19.142857142857142</v>
      </c>
    </row>
    <row r="3311" spans="1:12" x14ac:dyDescent="0.25">
      <c r="A3311">
        <v>18</v>
      </c>
      <c r="B3311" t="s">
        <v>70</v>
      </c>
      <c r="C3311" s="1">
        <v>43600.534722222219</v>
      </c>
      <c r="D3311">
        <v>3</v>
      </c>
      <c r="E3311" t="s">
        <v>22</v>
      </c>
      <c r="F3311" t="s">
        <v>23</v>
      </c>
      <c r="G3311">
        <v>8</v>
      </c>
      <c r="H3311" t="str">
        <f t="shared" si="259"/>
        <v>AWD</v>
      </c>
      <c r="I3311" s="2">
        <f t="shared" si="256"/>
        <v>2019</v>
      </c>
      <c r="J3311" s="2">
        <f t="shared" si="257"/>
        <v>5</v>
      </c>
      <c r="K3311" t="str">
        <f t="shared" si="258"/>
        <v>Glazenmakers</v>
      </c>
      <c r="L3311" s="25">
        <f t="shared" si="260"/>
        <v>19.142857142857142</v>
      </c>
    </row>
    <row r="3312" spans="1:12" x14ac:dyDescent="0.25">
      <c r="A3312">
        <v>18</v>
      </c>
      <c r="B3312" t="s">
        <v>70</v>
      </c>
      <c r="C3312" s="1">
        <v>43600.534722222219</v>
      </c>
      <c r="D3312">
        <v>3</v>
      </c>
      <c r="E3312" t="s">
        <v>28</v>
      </c>
      <c r="F3312" t="s">
        <v>29</v>
      </c>
      <c r="G3312">
        <v>31</v>
      </c>
      <c r="H3312" t="str">
        <f t="shared" si="259"/>
        <v>AWD</v>
      </c>
      <c r="I3312" s="2">
        <f t="shared" si="256"/>
        <v>2019</v>
      </c>
      <c r="J3312" s="2">
        <f t="shared" si="257"/>
        <v>5</v>
      </c>
      <c r="K3312" t="str">
        <f t="shared" si="258"/>
        <v>Korenbouten</v>
      </c>
      <c r="L3312" s="25">
        <f t="shared" si="260"/>
        <v>19.142857142857142</v>
      </c>
    </row>
    <row r="3313" spans="1:12" x14ac:dyDescent="0.25">
      <c r="A3313">
        <v>18</v>
      </c>
      <c r="B3313" t="s">
        <v>70</v>
      </c>
      <c r="C3313" s="1">
        <v>43614.552083333336</v>
      </c>
      <c r="D3313">
        <v>4</v>
      </c>
      <c r="E3313" t="s">
        <v>14</v>
      </c>
      <c r="F3313" t="s">
        <v>15</v>
      </c>
      <c r="G3313">
        <v>11</v>
      </c>
      <c r="H3313" t="str">
        <f t="shared" si="259"/>
        <v>AWD</v>
      </c>
      <c r="I3313" s="2">
        <f t="shared" si="256"/>
        <v>2019</v>
      </c>
      <c r="J3313" s="2">
        <f t="shared" si="257"/>
        <v>5</v>
      </c>
      <c r="K3313" t="str">
        <f t="shared" si="258"/>
        <v>Waterjuffer</v>
      </c>
      <c r="L3313" s="25">
        <f t="shared" si="260"/>
        <v>21.142857142857142</v>
      </c>
    </row>
    <row r="3314" spans="1:12" x14ac:dyDescent="0.25">
      <c r="A3314">
        <v>18</v>
      </c>
      <c r="B3314" t="s">
        <v>70</v>
      </c>
      <c r="C3314" s="1">
        <v>43614.552083333336</v>
      </c>
      <c r="D3314">
        <v>4</v>
      </c>
      <c r="E3314" t="s">
        <v>22</v>
      </c>
      <c r="F3314" t="s">
        <v>23</v>
      </c>
      <c r="G3314">
        <v>2</v>
      </c>
      <c r="H3314" t="str">
        <f t="shared" si="259"/>
        <v>AWD</v>
      </c>
      <c r="I3314" s="2">
        <f t="shared" si="256"/>
        <v>2019</v>
      </c>
      <c r="J3314" s="2">
        <f t="shared" si="257"/>
        <v>5</v>
      </c>
      <c r="K3314" t="str">
        <f t="shared" si="258"/>
        <v>Glazenmakers</v>
      </c>
      <c r="L3314" s="25">
        <f t="shared" si="260"/>
        <v>21.142857142857142</v>
      </c>
    </row>
    <row r="3315" spans="1:12" x14ac:dyDescent="0.25">
      <c r="A3315">
        <v>18</v>
      </c>
      <c r="B3315" t="s">
        <v>70</v>
      </c>
      <c r="C3315" s="1">
        <v>43614.552083333336</v>
      </c>
      <c r="D3315">
        <v>4</v>
      </c>
      <c r="E3315" t="s">
        <v>24</v>
      </c>
      <c r="F3315" t="s">
        <v>25</v>
      </c>
      <c r="G3315">
        <v>2</v>
      </c>
      <c r="H3315" t="str">
        <f t="shared" si="259"/>
        <v>AWD</v>
      </c>
      <c r="I3315" s="2">
        <f t="shared" si="256"/>
        <v>2019</v>
      </c>
      <c r="J3315" s="2">
        <f t="shared" si="257"/>
        <v>5</v>
      </c>
      <c r="K3315" t="str">
        <f t="shared" si="258"/>
        <v>Glazenmakers</v>
      </c>
      <c r="L3315" s="25">
        <f t="shared" si="260"/>
        <v>21.142857142857142</v>
      </c>
    </row>
    <row r="3316" spans="1:12" x14ac:dyDescent="0.25">
      <c r="A3316">
        <v>18</v>
      </c>
      <c r="B3316" t="s">
        <v>70</v>
      </c>
      <c r="C3316" s="1">
        <v>43614.552083333336</v>
      </c>
      <c r="D3316">
        <v>4</v>
      </c>
      <c r="E3316" t="s">
        <v>26</v>
      </c>
      <c r="F3316" t="s">
        <v>27</v>
      </c>
      <c r="G3316">
        <v>1</v>
      </c>
      <c r="H3316" t="str">
        <f t="shared" si="259"/>
        <v>AWD</v>
      </c>
      <c r="I3316" s="2">
        <f t="shared" si="256"/>
        <v>2019</v>
      </c>
      <c r="J3316" s="2">
        <f t="shared" si="257"/>
        <v>5</v>
      </c>
      <c r="K3316" t="str">
        <f t="shared" si="258"/>
        <v>Glazenmakers</v>
      </c>
      <c r="L3316" s="25">
        <f t="shared" si="260"/>
        <v>21.142857142857142</v>
      </c>
    </row>
    <row r="3317" spans="1:12" x14ac:dyDescent="0.25">
      <c r="A3317">
        <v>18</v>
      </c>
      <c r="B3317" t="s">
        <v>70</v>
      </c>
      <c r="C3317" s="1">
        <v>43614.552083333336</v>
      </c>
      <c r="D3317">
        <v>4</v>
      </c>
      <c r="E3317" t="s">
        <v>28</v>
      </c>
      <c r="F3317" t="s">
        <v>29</v>
      </c>
      <c r="G3317">
        <v>7</v>
      </c>
      <c r="H3317" t="str">
        <f t="shared" si="259"/>
        <v>AWD</v>
      </c>
      <c r="I3317" s="2">
        <f t="shared" si="256"/>
        <v>2019</v>
      </c>
      <c r="J3317" s="2">
        <f t="shared" si="257"/>
        <v>5</v>
      </c>
      <c r="K3317" t="str">
        <f t="shared" si="258"/>
        <v>Korenbouten</v>
      </c>
      <c r="L3317" s="25">
        <f t="shared" si="260"/>
        <v>21.142857142857142</v>
      </c>
    </row>
    <row r="3318" spans="1:12" x14ac:dyDescent="0.25">
      <c r="A3318">
        <v>18</v>
      </c>
      <c r="B3318" t="s">
        <v>70</v>
      </c>
      <c r="C3318" s="1">
        <v>43614.552083333336</v>
      </c>
      <c r="D3318">
        <v>4</v>
      </c>
      <c r="E3318" t="s">
        <v>18</v>
      </c>
      <c r="F3318" t="s">
        <v>19</v>
      </c>
      <c r="G3318">
        <v>1</v>
      </c>
      <c r="H3318" t="str">
        <f t="shared" si="259"/>
        <v>AWD</v>
      </c>
      <c r="I3318" s="2">
        <f t="shared" si="256"/>
        <v>2019</v>
      </c>
      <c r="J3318" s="2">
        <f t="shared" si="257"/>
        <v>5</v>
      </c>
      <c r="K3318" t="str">
        <f t="shared" si="258"/>
        <v>Korenbouten</v>
      </c>
      <c r="L3318" s="25">
        <f t="shared" si="260"/>
        <v>21.142857142857142</v>
      </c>
    </row>
    <row r="3319" spans="1:12" x14ac:dyDescent="0.25">
      <c r="A3319">
        <v>18</v>
      </c>
      <c r="B3319" t="s">
        <v>70</v>
      </c>
      <c r="C3319" s="1">
        <v>43614.552083333336</v>
      </c>
      <c r="D3319">
        <v>5</v>
      </c>
      <c r="E3319" t="s">
        <v>8</v>
      </c>
      <c r="F3319" t="s">
        <v>9</v>
      </c>
      <c r="G3319">
        <v>7</v>
      </c>
      <c r="H3319" t="str">
        <f t="shared" si="259"/>
        <v>AWD</v>
      </c>
      <c r="I3319" s="2">
        <f t="shared" si="256"/>
        <v>2019</v>
      </c>
      <c r="J3319" s="2">
        <f t="shared" si="257"/>
        <v>5</v>
      </c>
      <c r="K3319" t="str">
        <f t="shared" si="258"/>
        <v>Pantserjuffers</v>
      </c>
      <c r="L3319" s="25">
        <f t="shared" si="260"/>
        <v>21.142857142857142</v>
      </c>
    </row>
    <row r="3320" spans="1:12" x14ac:dyDescent="0.25">
      <c r="A3320">
        <v>18</v>
      </c>
      <c r="B3320" t="s">
        <v>70</v>
      </c>
      <c r="C3320" s="1">
        <v>43614.552083333336</v>
      </c>
      <c r="D3320">
        <v>5</v>
      </c>
      <c r="E3320" t="s">
        <v>10</v>
      </c>
      <c r="F3320" t="s">
        <v>11</v>
      </c>
      <c r="G3320">
        <v>3</v>
      </c>
      <c r="H3320" t="str">
        <f t="shared" si="259"/>
        <v>AWD</v>
      </c>
      <c r="I3320" s="2">
        <f t="shared" si="256"/>
        <v>2019</v>
      </c>
      <c r="J3320" s="2">
        <f t="shared" si="257"/>
        <v>5</v>
      </c>
      <c r="K3320" t="str">
        <f t="shared" si="258"/>
        <v>Waterjuffer</v>
      </c>
      <c r="L3320" s="25">
        <f t="shared" si="260"/>
        <v>21.142857142857142</v>
      </c>
    </row>
    <row r="3321" spans="1:12" x14ac:dyDescent="0.25">
      <c r="A3321">
        <v>18</v>
      </c>
      <c r="B3321" t="s">
        <v>70</v>
      </c>
      <c r="C3321" s="1">
        <v>43614.552083333336</v>
      </c>
      <c r="D3321">
        <v>5</v>
      </c>
      <c r="E3321" t="s">
        <v>14</v>
      </c>
      <c r="F3321" t="s">
        <v>15</v>
      </c>
      <c r="G3321">
        <v>77</v>
      </c>
      <c r="H3321" t="str">
        <f t="shared" si="259"/>
        <v>AWD</v>
      </c>
      <c r="I3321" s="2">
        <f t="shared" ref="I3321:I3384" si="261">YEAR(C3321)</f>
        <v>2019</v>
      </c>
      <c r="J3321" s="2">
        <f t="shared" ref="J3321:J3384" si="262">MONTH(C3321)</f>
        <v>5</v>
      </c>
      <c r="K3321" t="str">
        <f t="shared" ref="K3321:K3384" si="263">VLOOKUP(E3321,$Q$2:$R$100,2,FALSE)</f>
        <v>Waterjuffer</v>
      </c>
      <c r="L3321" s="25">
        <f t="shared" si="260"/>
        <v>21.142857142857142</v>
      </c>
    </row>
    <row r="3322" spans="1:12" x14ac:dyDescent="0.25">
      <c r="A3322">
        <v>18</v>
      </c>
      <c r="B3322" t="s">
        <v>70</v>
      </c>
      <c r="C3322" s="1">
        <v>43614.552083333336</v>
      </c>
      <c r="D3322">
        <v>5</v>
      </c>
      <c r="E3322" t="s">
        <v>61</v>
      </c>
      <c r="F3322" t="s">
        <v>62</v>
      </c>
      <c r="G3322">
        <v>12</v>
      </c>
      <c r="H3322" t="str">
        <f t="shared" si="259"/>
        <v>AWD</v>
      </c>
      <c r="I3322" s="2">
        <f t="shared" si="261"/>
        <v>2019</v>
      </c>
      <c r="J3322" s="2">
        <f t="shared" si="262"/>
        <v>5</v>
      </c>
      <c r="K3322" t="str">
        <f t="shared" si="263"/>
        <v>Waterjuffer</v>
      </c>
      <c r="L3322" s="25">
        <f t="shared" si="260"/>
        <v>21.142857142857142</v>
      </c>
    </row>
    <row r="3323" spans="1:12" x14ac:dyDescent="0.25">
      <c r="A3323">
        <v>18</v>
      </c>
      <c r="B3323" t="s">
        <v>70</v>
      </c>
      <c r="C3323" s="1">
        <v>43614.552083333336</v>
      </c>
      <c r="D3323">
        <v>5</v>
      </c>
      <c r="E3323" t="s">
        <v>26</v>
      </c>
      <c r="F3323" t="s">
        <v>27</v>
      </c>
      <c r="G3323">
        <v>4</v>
      </c>
      <c r="H3323" t="str">
        <f t="shared" si="259"/>
        <v>AWD</v>
      </c>
      <c r="I3323" s="2">
        <f t="shared" si="261"/>
        <v>2019</v>
      </c>
      <c r="J3323" s="2">
        <f t="shared" si="262"/>
        <v>5</v>
      </c>
      <c r="K3323" t="str">
        <f t="shared" si="263"/>
        <v>Glazenmakers</v>
      </c>
      <c r="L3323" s="25">
        <f t="shared" si="260"/>
        <v>21.142857142857142</v>
      </c>
    </row>
    <row r="3324" spans="1:12" x14ac:dyDescent="0.25">
      <c r="A3324">
        <v>18</v>
      </c>
      <c r="B3324" t="s">
        <v>70</v>
      </c>
      <c r="C3324" s="1">
        <v>43614.552083333336</v>
      </c>
      <c r="D3324">
        <v>5</v>
      </c>
      <c r="E3324" t="s">
        <v>28</v>
      </c>
      <c r="F3324" t="s">
        <v>29</v>
      </c>
      <c r="G3324">
        <v>22</v>
      </c>
      <c r="H3324" t="str">
        <f t="shared" si="259"/>
        <v>AWD</v>
      </c>
      <c r="I3324" s="2">
        <f t="shared" si="261"/>
        <v>2019</v>
      </c>
      <c r="J3324" s="2">
        <f t="shared" si="262"/>
        <v>5</v>
      </c>
      <c r="K3324" t="str">
        <f t="shared" si="263"/>
        <v>Korenbouten</v>
      </c>
      <c r="L3324" s="25">
        <f t="shared" si="260"/>
        <v>21.142857142857142</v>
      </c>
    </row>
    <row r="3325" spans="1:12" x14ac:dyDescent="0.25">
      <c r="A3325">
        <v>18</v>
      </c>
      <c r="B3325" t="s">
        <v>70</v>
      </c>
      <c r="C3325" s="1">
        <v>43614.552083333336</v>
      </c>
      <c r="D3325">
        <v>3</v>
      </c>
      <c r="E3325" t="s">
        <v>10</v>
      </c>
      <c r="F3325" t="s">
        <v>11</v>
      </c>
      <c r="G3325">
        <v>23</v>
      </c>
      <c r="H3325" t="str">
        <f t="shared" si="259"/>
        <v>AWD</v>
      </c>
      <c r="I3325" s="2">
        <f t="shared" si="261"/>
        <v>2019</v>
      </c>
      <c r="J3325" s="2">
        <f t="shared" si="262"/>
        <v>5</v>
      </c>
      <c r="K3325" t="str">
        <f t="shared" si="263"/>
        <v>Waterjuffer</v>
      </c>
      <c r="L3325" s="25">
        <f t="shared" si="260"/>
        <v>21.142857142857142</v>
      </c>
    </row>
    <row r="3326" spans="1:12" x14ac:dyDescent="0.25">
      <c r="A3326">
        <v>18</v>
      </c>
      <c r="B3326" t="s">
        <v>70</v>
      </c>
      <c r="C3326" s="1">
        <v>43614.552083333336</v>
      </c>
      <c r="D3326">
        <v>3</v>
      </c>
      <c r="E3326" t="s">
        <v>14</v>
      </c>
      <c r="F3326" t="s">
        <v>15</v>
      </c>
      <c r="G3326">
        <v>37</v>
      </c>
      <c r="H3326" t="str">
        <f t="shared" si="259"/>
        <v>AWD</v>
      </c>
      <c r="I3326" s="2">
        <f t="shared" si="261"/>
        <v>2019</v>
      </c>
      <c r="J3326" s="2">
        <f t="shared" si="262"/>
        <v>5</v>
      </c>
      <c r="K3326" t="str">
        <f t="shared" si="263"/>
        <v>Waterjuffer</v>
      </c>
      <c r="L3326" s="25">
        <f t="shared" si="260"/>
        <v>21.142857142857142</v>
      </c>
    </row>
    <row r="3327" spans="1:12" x14ac:dyDescent="0.25">
      <c r="A3327">
        <v>18</v>
      </c>
      <c r="B3327" t="s">
        <v>70</v>
      </c>
      <c r="C3327" s="1">
        <v>43614.552083333336</v>
      </c>
      <c r="D3327">
        <v>3</v>
      </c>
      <c r="E3327" t="s">
        <v>20</v>
      </c>
      <c r="F3327" t="s">
        <v>21</v>
      </c>
      <c r="G3327">
        <v>4</v>
      </c>
      <c r="H3327" t="str">
        <f t="shared" si="259"/>
        <v>AWD</v>
      </c>
      <c r="I3327" s="2">
        <f t="shared" si="261"/>
        <v>2019</v>
      </c>
      <c r="J3327" s="2">
        <f t="shared" si="262"/>
        <v>5</v>
      </c>
      <c r="K3327" t="str">
        <f t="shared" si="263"/>
        <v>Waterjuffer</v>
      </c>
      <c r="L3327" s="25">
        <f t="shared" si="260"/>
        <v>21.142857142857142</v>
      </c>
    </row>
    <row r="3328" spans="1:12" x14ac:dyDescent="0.25">
      <c r="A3328">
        <v>18</v>
      </c>
      <c r="B3328" t="s">
        <v>70</v>
      </c>
      <c r="C3328" s="1">
        <v>43614.552083333336</v>
      </c>
      <c r="D3328">
        <v>3</v>
      </c>
      <c r="E3328" t="s">
        <v>61</v>
      </c>
      <c r="F3328" t="s">
        <v>62</v>
      </c>
      <c r="G3328">
        <v>2</v>
      </c>
      <c r="H3328" t="str">
        <f t="shared" si="259"/>
        <v>AWD</v>
      </c>
      <c r="I3328" s="2">
        <f t="shared" si="261"/>
        <v>2019</v>
      </c>
      <c r="J3328" s="2">
        <f t="shared" si="262"/>
        <v>5</v>
      </c>
      <c r="K3328" t="str">
        <f t="shared" si="263"/>
        <v>Waterjuffer</v>
      </c>
      <c r="L3328" s="25">
        <f t="shared" si="260"/>
        <v>21.142857142857142</v>
      </c>
    </row>
    <row r="3329" spans="1:12" x14ac:dyDescent="0.25">
      <c r="A3329">
        <v>18</v>
      </c>
      <c r="B3329" t="s">
        <v>70</v>
      </c>
      <c r="C3329" s="1">
        <v>43614.552083333336</v>
      </c>
      <c r="D3329">
        <v>3</v>
      </c>
      <c r="E3329" t="s">
        <v>22</v>
      </c>
      <c r="F3329" t="s">
        <v>23</v>
      </c>
      <c r="G3329">
        <v>5</v>
      </c>
      <c r="H3329" t="str">
        <f t="shared" si="259"/>
        <v>AWD</v>
      </c>
      <c r="I3329" s="2">
        <f t="shared" si="261"/>
        <v>2019</v>
      </c>
      <c r="J3329" s="2">
        <f t="shared" si="262"/>
        <v>5</v>
      </c>
      <c r="K3329" t="str">
        <f t="shared" si="263"/>
        <v>Glazenmakers</v>
      </c>
      <c r="L3329" s="25">
        <f t="shared" si="260"/>
        <v>21.142857142857142</v>
      </c>
    </row>
    <row r="3330" spans="1:12" x14ac:dyDescent="0.25">
      <c r="A3330">
        <v>18</v>
      </c>
      <c r="B3330" t="s">
        <v>70</v>
      </c>
      <c r="C3330" s="1">
        <v>43614.552083333336</v>
      </c>
      <c r="D3330">
        <v>3</v>
      </c>
      <c r="E3330" t="s">
        <v>24</v>
      </c>
      <c r="F3330" t="s">
        <v>25</v>
      </c>
      <c r="G3330">
        <v>1</v>
      </c>
      <c r="H3330" t="str">
        <f t="shared" ref="H3330:H3393" si="264">VLOOKUP(A3330,$N$2:$O$51,2,FALSE)</f>
        <v>AWD</v>
      </c>
      <c r="I3330" s="2">
        <f t="shared" si="261"/>
        <v>2019</v>
      </c>
      <c r="J3330" s="2">
        <f t="shared" si="262"/>
        <v>5</v>
      </c>
      <c r="K3330" t="str">
        <f t="shared" si="263"/>
        <v>Glazenmakers</v>
      </c>
      <c r="L3330" s="25">
        <f t="shared" si="260"/>
        <v>21.142857142857142</v>
      </c>
    </row>
    <row r="3331" spans="1:12" x14ac:dyDescent="0.25">
      <c r="A3331">
        <v>18</v>
      </c>
      <c r="B3331" t="s">
        <v>70</v>
      </c>
      <c r="C3331" s="1">
        <v>43614.552083333336</v>
      </c>
      <c r="D3331">
        <v>3</v>
      </c>
      <c r="E3331" t="s">
        <v>26</v>
      </c>
      <c r="F3331" t="s">
        <v>27</v>
      </c>
      <c r="G3331">
        <v>1</v>
      </c>
      <c r="H3331" t="str">
        <f t="shared" si="264"/>
        <v>AWD</v>
      </c>
      <c r="I3331" s="2">
        <f t="shared" si="261"/>
        <v>2019</v>
      </c>
      <c r="J3331" s="2">
        <f t="shared" si="262"/>
        <v>5</v>
      </c>
      <c r="K3331" t="str">
        <f t="shared" si="263"/>
        <v>Glazenmakers</v>
      </c>
      <c r="L3331" s="25">
        <f t="shared" ref="L3331:L3394" si="265">(ROUNDDOWN(C3331-DATE(I3331,1,1),0))/7</f>
        <v>21.142857142857142</v>
      </c>
    </row>
    <row r="3332" spans="1:12" x14ac:dyDescent="0.25">
      <c r="A3332">
        <v>18</v>
      </c>
      <c r="B3332" t="s">
        <v>70</v>
      </c>
      <c r="C3332" s="1">
        <v>43614.552083333336</v>
      </c>
      <c r="D3332">
        <v>3</v>
      </c>
      <c r="E3332" t="s">
        <v>28</v>
      </c>
      <c r="F3332" t="s">
        <v>29</v>
      </c>
      <c r="G3332">
        <v>40</v>
      </c>
      <c r="H3332" t="str">
        <f t="shared" si="264"/>
        <v>AWD</v>
      </c>
      <c r="I3332" s="2">
        <f t="shared" si="261"/>
        <v>2019</v>
      </c>
      <c r="J3332" s="2">
        <f t="shared" si="262"/>
        <v>5</v>
      </c>
      <c r="K3332" t="str">
        <f t="shared" si="263"/>
        <v>Korenbouten</v>
      </c>
      <c r="L3332" s="25">
        <f t="shared" si="265"/>
        <v>21.142857142857142</v>
      </c>
    </row>
    <row r="3333" spans="1:12" x14ac:dyDescent="0.25">
      <c r="A3333">
        <v>18</v>
      </c>
      <c r="B3333" t="s">
        <v>70</v>
      </c>
      <c r="C3333" s="1">
        <v>43614.552083333336</v>
      </c>
      <c r="D3333">
        <v>3</v>
      </c>
      <c r="E3333" t="s">
        <v>8</v>
      </c>
      <c r="F3333" t="s">
        <v>9</v>
      </c>
      <c r="G3333">
        <v>2</v>
      </c>
      <c r="H3333" t="str">
        <f t="shared" si="264"/>
        <v>AWD</v>
      </c>
      <c r="I3333" s="2">
        <f t="shared" si="261"/>
        <v>2019</v>
      </c>
      <c r="J3333" s="2">
        <f t="shared" si="262"/>
        <v>5</v>
      </c>
      <c r="K3333" t="str">
        <f t="shared" si="263"/>
        <v>Pantserjuffers</v>
      </c>
      <c r="L3333" s="25">
        <f t="shared" si="265"/>
        <v>21.142857142857142</v>
      </c>
    </row>
    <row r="3334" spans="1:12" x14ac:dyDescent="0.25">
      <c r="A3334">
        <v>18</v>
      </c>
      <c r="B3334" t="s">
        <v>70</v>
      </c>
      <c r="C3334" s="1">
        <v>43623.458333333336</v>
      </c>
      <c r="D3334">
        <v>4</v>
      </c>
      <c r="E3334" t="s">
        <v>10</v>
      </c>
      <c r="F3334" t="s">
        <v>11</v>
      </c>
      <c r="G3334">
        <v>29</v>
      </c>
      <c r="H3334" t="str">
        <f t="shared" si="264"/>
        <v>AWD</v>
      </c>
      <c r="I3334" s="2">
        <f t="shared" si="261"/>
        <v>2019</v>
      </c>
      <c r="J3334" s="2">
        <f t="shared" si="262"/>
        <v>6</v>
      </c>
      <c r="K3334" t="str">
        <f t="shared" si="263"/>
        <v>Waterjuffer</v>
      </c>
      <c r="L3334" s="25">
        <f t="shared" si="265"/>
        <v>22.428571428571427</v>
      </c>
    </row>
    <row r="3335" spans="1:12" x14ac:dyDescent="0.25">
      <c r="A3335">
        <v>18</v>
      </c>
      <c r="B3335" t="s">
        <v>70</v>
      </c>
      <c r="C3335" s="1">
        <v>43623.458333333336</v>
      </c>
      <c r="D3335">
        <v>4</v>
      </c>
      <c r="E3335" t="s">
        <v>14</v>
      </c>
      <c r="F3335" t="s">
        <v>15</v>
      </c>
      <c r="G3335">
        <v>15</v>
      </c>
      <c r="H3335" t="str">
        <f t="shared" si="264"/>
        <v>AWD</v>
      </c>
      <c r="I3335" s="2">
        <f t="shared" si="261"/>
        <v>2019</v>
      </c>
      <c r="J3335" s="2">
        <f t="shared" si="262"/>
        <v>6</v>
      </c>
      <c r="K3335" t="str">
        <f t="shared" si="263"/>
        <v>Waterjuffer</v>
      </c>
      <c r="L3335" s="25">
        <f t="shared" si="265"/>
        <v>22.428571428571427</v>
      </c>
    </row>
    <row r="3336" spans="1:12" x14ac:dyDescent="0.25">
      <c r="A3336">
        <v>18</v>
      </c>
      <c r="B3336" t="s">
        <v>70</v>
      </c>
      <c r="C3336" s="1">
        <v>43623.458333333336</v>
      </c>
      <c r="D3336">
        <v>4</v>
      </c>
      <c r="E3336" t="s">
        <v>61</v>
      </c>
      <c r="F3336" t="s">
        <v>62</v>
      </c>
      <c r="G3336">
        <v>6</v>
      </c>
      <c r="H3336" t="str">
        <f t="shared" si="264"/>
        <v>AWD</v>
      </c>
      <c r="I3336" s="2">
        <f t="shared" si="261"/>
        <v>2019</v>
      </c>
      <c r="J3336" s="2">
        <f t="shared" si="262"/>
        <v>6</v>
      </c>
      <c r="K3336" t="str">
        <f t="shared" si="263"/>
        <v>Waterjuffer</v>
      </c>
      <c r="L3336" s="25">
        <f t="shared" si="265"/>
        <v>22.428571428571427</v>
      </c>
    </row>
    <row r="3337" spans="1:12" x14ac:dyDescent="0.25">
      <c r="A3337">
        <v>18</v>
      </c>
      <c r="B3337" t="s">
        <v>70</v>
      </c>
      <c r="C3337" s="1">
        <v>43623.458333333336</v>
      </c>
      <c r="D3337">
        <v>5</v>
      </c>
      <c r="E3337" t="s">
        <v>10</v>
      </c>
      <c r="F3337" t="s">
        <v>11</v>
      </c>
      <c r="G3337">
        <v>9</v>
      </c>
      <c r="H3337" t="str">
        <f t="shared" si="264"/>
        <v>AWD</v>
      </c>
      <c r="I3337" s="2">
        <f t="shared" si="261"/>
        <v>2019</v>
      </c>
      <c r="J3337" s="2">
        <f t="shared" si="262"/>
        <v>6</v>
      </c>
      <c r="K3337" t="str">
        <f t="shared" si="263"/>
        <v>Waterjuffer</v>
      </c>
      <c r="L3337" s="25">
        <f t="shared" si="265"/>
        <v>22.428571428571427</v>
      </c>
    </row>
    <row r="3338" spans="1:12" x14ac:dyDescent="0.25">
      <c r="A3338">
        <v>18</v>
      </c>
      <c r="B3338" t="s">
        <v>70</v>
      </c>
      <c r="C3338" s="1">
        <v>43623.458333333336</v>
      </c>
      <c r="D3338">
        <v>5</v>
      </c>
      <c r="E3338" t="s">
        <v>14</v>
      </c>
      <c r="F3338" t="s">
        <v>15</v>
      </c>
      <c r="G3338">
        <v>2</v>
      </c>
      <c r="H3338" t="str">
        <f t="shared" si="264"/>
        <v>AWD</v>
      </c>
      <c r="I3338" s="2">
        <f t="shared" si="261"/>
        <v>2019</v>
      </c>
      <c r="J3338" s="2">
        <f t="shared" si="262"/>
        <v>6</v>
      </c>
      <c r="K3338" t="str">
        <f t="shared" si="263"/>
        <v>Waterjuffer</v>
      </c>
      <c r="L3338" s="25">
        <f t="shared" si="265"/>
        <v>22.428571428571427</v>
      </c>
    </row>
    <row r="3339" spans="1:12" x14ac:dyDescent="0.25">
      <c r="A3339">
        <v>18</v>
      </c>
      <c r="B3339" t="s">
        <v>70</v>
      </c>
      <c r="C3339" s="1">
        <v>43623.458333333336</v>
      </c>
      <c r="D3339">
        <v>5</v>
      </c>
      <c r="E3339" t="s">
        <v>61</v>
      </c>
      <c r="F3339" t="s">
        <v>62</v>
      </c>
      <c r="G3339">
        <v>7</v>
      </c>
      <c r="H3339" t="str">
        <f t="shared" si="264"/>
        <v>AWD</v>
      </c>
      <c r="I3339" s="2">
        <f t="shared" si="261"/>
        <v>2019</v>
      </c>
      <c r="J3339" s="2">
        <f t="shared" si="262"/>
        <v>6</v>
      </c>
      <c r="K3339" t="str">
        <f t="shared" si="263"/>
        <v>Waterjuffer</v>
      </c>
      <c r="L3339" s="25">
        <f t="shared" si="265"/>
        <v>22.428571428571427</v>
      </c>
    </row>
    <row r="3340" spans="1:12" x14ac:dyDescent="0.25">
      <c r="A3340">
        <v>18</v>
      </c>
      <c r="B3340" t="s">
        <v>70</v>
      </c>
      <c r="C3340" s="1">
        <v>43623.458333333336</v>
      </c>
      <c r="D3340">
        <v>3</v>
      </c>
      <c r="E3340" t="s">
        <v>10</v>
      </c>
      <c r="F3340" t="s">
        <v>11</v>
      </c>
      <c r="G3340">
        <v>105</v>
      </c>
      <c r="H3340" t="str">
        <f t="shared" si="264"/>
        <v>AWD</v>
      </c>
      <c r="I3340" s="2">
        <f t="shared" si="261"/>
        <v>2019</v>
      </c>
      <c r="J3340" s="2">
        <f t="shared" si="262"/>
        <v>6</v>
      </c>
      <c r="K3340" t="str">
        <f t="shared" si="263"/>
        <v>Waterjuffer</v>
      </c>
      <c r="L3340" s="25">
        <f t="shared" si="265"/>
        <v>22.428571428571427</v>
      </c>
    </row>
    <row r="3341" spans="1:12" x14ac:dyDescent="0.25">
      <c r="A3341">
        <v>18</v>
      </c>
      <c r="B3341" t="s">
        <v>70</v>
      </c>
      <c r="C3341" s="1">
        <v>43623.458333333336</v>
      </c>
      <c r="D3341">
        <v>3</v>
      </c>
      <c r="E3341" t="s">
        <v>14</v>
      </c>
      <c r="F3341" t="s">
        <v>15</v>
      </c>
      <c r="G3341">
        <v>57</v>
      </c>
      <c r="H3341" t="str">
        <f t="shared" si="264"/>
        <v>AWD</v>
      </c>
      <c r="I3341" s="2">
        <f t="shared" si="261"/>
        <v>2019</v>
      </c>
      <c r="J3341" s="2">
        <f t="shared" si="262"/>
        <v>6</v>
      </c>
      <c r="K3341" t="str">
        <f t="shared" si="263"/>
        <v>Waterjuffer</v>
      </c>
      <c r="L3341" s="25">
        <f t="shared" si="265"/>
        <v>22.428571428571427</v>
      </c>
    </row>
    <row r="3342" spans="1:12" x14ac:dyDescent="0.25">
      <c r="A3342">
        <v>18</v>
      </c>
      <c r="B3342" t="s">
        <v>70</v>
      </c>
      <c r="C3342" s="1">
        <v>43623.458333333336</v>
      </c>
      <c r="D3342">
        <v>3</v>
      </c>
      <c r="E3342" t="s">
        <v>61</v>
      </c>
      <c r="F3342" t="s">
        <v>62</v>
      </c>
      <c r="G3342">
        <v>2</v>
      </c>
      <c r="H3342" t="str">
        <f t="shared" si="264"/>
        <v>AWD</v>
      </c>
      <c r="I3342" s="2">
        <f t="shared" si="261"/>
        <v>2019</v>
      </c>
      <c r="J3342" s="2">
        <f t="shared" si="262"/>
        <v>6</v>
      </c>
      <c r="K3342" t="str">
        <f t="shared" si="263"/>
        <v>Waterjuffer</v>
      </c>
      <c r="L3342" s="25">
        <f t="shared" si="265"/>
        <v>22.428571428571427</v>
      </c>
    </row>
    <row r="3343" spans="1:12" x14ac:dyDescent="0.25">
      <c r="A3343">
        <v>18</v>
      </c>
      <c r="B3343" t="s">
        <v>70</v>
      </c>
      <c r="C3343" s="1">
        <v>43623.458333333336</v>
      </c>
      <c r="D3343">
        <v>3</v>
      </c>
      <c r="E3343" t="s">
        <v>16</v>
      </c>
      <c r="F3343" t="s">
        <v>17</v>
      </c>
      <c r="G3343">
        <v>3</v>
      </c>
      <c r="H3343" t="str">
        <f t="shared" si="264"/>
        <v>AWD</v>
      </c>
      <c r="I3343" s="2">
        <f t="shared" si="261"/>
        <v>2019</v>
      </c>
      <c r="J3343" s="2">
        <f t="shared" si="262"/>
        <v>6</v>
      </c>
      <c r="K3343" t="str">
        <f t="shared" si="263"/>
        <v>Waterjuffer</v>
      </c>
      <c r="L3343" s="25">
        <f t="shared" si="265"/>
        <v>22.428571428571427</v>
      </c>
    </row>
    <row r="3344" spans="1:12" x14ac:dyDescent="0.25">
      <c r="A3344">
        <v>18</v>
      </c>
      <c r="B3344" t="s">
        <v>70</v>
      </c>
      <c r="C3344" s="1">
        <v>43623.458333333336</v>
      </c>
      <c r="D3344">
        <v>3</v>
      </c>
      <c r="E3344" t="s">
        <v>28</v>
      </c>
      <c r="F3344" t="s">
        <v>29</v>
      </c>
      <c r="G3344">
        <v>7</v>
      </c>
      <c r="H3344" t="str">
        <f t="shared" si="264"/>
        <v>AWD</v>
      </c>
      <c r="I3344" s="2">
        <f t="shared" si="261"/>
        <v>2019</v>
      </c>
      <c r="J3344" s="2">
        <f t="shared" si="262"/>
        <v>6</v>
      </c>
      <c r="K3344" t="str">
        <f t="shared" si="263"/>
        <v>Korenbouten</v>
      </c>
      <c r="L3344" s="25">
        <f t="shared" si="265"/>
        <v>22.428571428571427</v>
      </c>
    </row>
    <row r="3345" spans="1:12" x14ac:dyDescent="0.25">
      <c r="A3345">
        <v>18</v>
      </c>
      <c r="B3345" t="s">
        <v>70</v>
      </c>
      <c r="C3345" s="1">
        <v>43649.600694444445</v>
      </c>
      <c r="D3345">
        <v>4</v>
      </c>
      <c r="E3345" t="s">
        <v>8</v>
      </c>
      <c r="F3345" t="s">
        <v>9</v>
      </c>
      <c r="G3345">
        <v>1</v>
      </c>
      <c r="H3345" t="str">
        <f t="shared" si="264"/>
        <v>AWD</v>
      </c>
      <c r="I3345" s="2">
        <f t="shared" si="261"/>
        <v>2019</v>
      </c>
      <c r="J3345" s="2">
        <f t="shared" si="262"/>
        <v>7</v>
      </c>
      <c r="K3345" t="str">
        <f t="shared" si="263"/>
        <v>Pantserjuffers</v>
      </c>
      <c r="L3345" s="25">
        <f t="shared" si="265"/>
        <v>26.142857142857142</v>
      </c>
    </row>
    <row r="3346" spans="1:12" x14ac:dyDescent="0.25">
      <c r="A3346">
        <v>18</v>
      </c>
      <c r="B3346" t="s">
        <v>70</v>
      </c>
      <c r="C3346" s="1">
        <v>43649.600694444445</v>
      </c>
      <c r="D3346">
        <v>4</v>
      </c>
      <c r="E3346" t="s">
        <v>34</v>
      </c>
      <c r="F3346" t="s">
        <v>35</v>
      </c>
      <c r="G3346">
        <v>5</v>
      </c>
      <c r="H3346" t="str">
        <f t="shared" si="264"/>
        <v>AWD</v>
      </c>
      <c r="I3346" s="2">
        <f t="shared" si="261"/>
        <v>2019</v>
      </c>
      <c r="J3346" s="2">
        <f t="shared" si="262"/>
        <v>7</v>
      </c>
      <c r="K3346" t="str">
        <f t="shared" si="263"/>
        <v>Pantserjuffers</v>
      </c>
      <c r="L3346" s="25">
        <f t="shared" si="265"/>
        <v>26.142857142857142</v>
      </c>
    </row>
    <row r="3347" spans="1:12" x14ac:dyDescent="0.25">
      <c r="A3347">
        <v>18</v>
      </c>
      <c r="B3347" t="s">
        <v>70</v>
      </c>
      <c r="C3347" s="1">
        <v>43649.600694444445</v>
      </c>
      <c r="D3347">
        <v>4</v>
      </c>
      <c r="E3347" t="s">
        <v>10</v>
      </c>
      <c r="F3347" t="s">
        <v>11</v>
      </c>
      <c r="G3347">
        <v>9</v>
      </c>
      <c r="H3347" t="str">
        <f t="shared" si="264"/>
        <v>AWD</v>
      </c>
      <c r="I3347" s="2">
        <f t="shared" si="261"/>
        <v>2019</v>
      </c>
      <c r="J3347" s="2">
        <f t="shared" si="262"/>
        <v>7</v>
      </c>
      <c r="K3347" t="str">
        <f t="shared" si="263"/>
        <v>Waterjuffer</v>
      </c>
      <c r="L3347" s="25">
        <f t="shared" si="265"/>
        <v>26.142857142857142</v>
      </c>
    </row>
    <row r="3348" spans="1:12" x14ac:dyDescent="0.25">
      <c r="A3348">
        <v>18</v>
      </c>
      <c r="B3348" t="s">
        <v>70</v>
      </c>
      <c r="C3348" s="1">
        <v>43649.600694444445</v>
      </c>
      <c r="D3348">
        <v>4</v>
      </c>
      <c r="E3348" t="s">
        <v>14</v>
      </c>
      <c r="F3348" t="s">
        <v>15</v>
      </c>
      <c r="G3348">
        <v>17</v>
      </c>
      <c r="H3348" t="str">
        <f t="shared" si="264"/>
        <v>AWD</v>
      </c>
      <c r="I3348" s="2">
        <f t="shared" si="261"/>
        <v>2019</v>
      </c>
      <c r="J3348" s="2">
        <f t="shared" si="262"/>
        <v>7</v>
      </c>
      <c r="K3348" t="str">
        <f t="shared" si="263"/>
        <v>Waterjuffer</v>
      </c>
      <c r="L3348" s="25">
        <f t="shared" si="265"/>
        <v>26.142857142857142</v>
      </c>
    </row>
    <row r="3349" spans="1:12" x14ac:dyDescent="0.25">
      <c r="A3349">
        <v>18</v>
      </c>
      <c r="B3349" t="s">
        <v>70</v>
      </c>
      <c r="C3349" s="1">
        <v>43649.600694444445</v>
      </c>
      <c r="D3349">
        <v>4</v>
      </c>
      <c r="E3349" t="s">
        <v>61</v>
      </c>
      <c r="F3349" t="s">
        <v>62</v>
      </c>
      <c r="G3349">
        <v>2</v>
      </c>
      <c r="H3349" t="str">
        <f t="shared" si="264"/>
        <v>AWD</v>
      </c>
      <c r="I3349" s="2">
        <f t="shared" si="261"/>
        <v>2019</v>
      </c>
      <c r="J3349" s="2">
        <f t="shared" si="262"/>
        <v>7</v>
      </c>
      <c r="K3349" t="str">
        <f t="shared" si="263"/>
        <v>Waterjuffer</v>
      </c>
      <c r="L3349" s="25">
        <f t="shared" si="265"/>
        <v>26.142857142857142</v>
      </c>
    </row>
    <row r="3350" spans="1:12" x14ac:dyDescent="0.25">
      <c r="A3350">
        <v>18</v>
      </c>
      <c r="B3350" t="s">
        <v>70</v>
      </c>
      <c r="C3350" s="1">
        <v>43649.600694444445</v>
      </c>
      <c r="D3350">
        <v>4</v>
      </c>
      <c r="E3350" t="s">
        <v>24</v>
      </c>
      <c r="F3350" t="s">
        <v>25</v>
      </c>
      <c r="G3350">
        <v>1</v>
      </c>
      <c r="H3350" t="str">
        <f t="shared" si="264"/>
        <v>AWD</v>
      </c>
      <c r="I3350" s="2">
        <f t="shared" si="261"/>
        <v>2019</v>
      </c>
      <c r="J3350" s="2">
        <f t="shared" si="262"/>
        <v>7</v>
      </c>
      <c r="K3350" t="str">
        <f t="shared" si="263"/>
        <v>Glazenmakers</v>
      </c>
      <c r="L3350" s="25">
        <f t="shared" si="265"/>
        <v>26.142857142857142</v>
      </c>
    </row>
    <row r="3351" spans="1:12" x14ac:dyDescent="0.25">
      <c r="A3351">
        <v>18</v>
      </c>
      <c r="B3351" t="s">
        <v>70</v>
      </c>
      <c r="C3351" s="1">
        <v>43649.600694444445</v>
      </c>
      <c r="D3351">
        <v>4</v>
      </c>
      <c r="E3351" t="s">
        <v>26</v>
      </c>
      <c r="F3351" t="s">
        <v>27</v>
      </c>
      <c r="G3351">
        <v>1</v>
      </c>
      <c r="H3351" t="str">
        <f t="shared" si="264"/>
        <v>AWD</v>
      </c>
      <c r="I3351" s="2">
        <f t="shared" si="261"/>
        <v>2019</v>
      </c>
      <c r="J3351" s="2">
        <f t="shared" si="262"/>
        <v>7</v>
      </c>
      <c r="K3351" t="str">
        <f t="shared" si="263"/>
        <v>Glazenmakers</v>
      </c>
      <c r="L3351" s="25">
        <f t="shared" si="265"/>
        <v>26.142857142857142</v>
      </c>
    </row>
    <row r="3352" spans="1:12" x14ac:dyDescent="0.25">
      <c r="A3352">
        <v>18</v>
      </c>
      <c r="B3352" t="s">
        <v>70</v>
      </c>
      <c r="C3352" s="1">
        <v>43649.600694444445</v>
      </c>
      <c r="D3352">
        <v>4</v>
      </c>
      <c r="E3352" t="s">
        <v>48</v>
      </c>
      <c r="F3352" t="s">
        <v>49</v>
      </c>
      <c r="G3352">
        <v>1</v>
      </c>
      <c r="H3352" t="str">
        <f t="shared" si="264"/>
        <v>AWD</v>
      </c>
      <c r="I3352" s="2">
        <f t="shared" si="261"/>
        <v>2019</v>
      </c>
      <c r="J3352" s="2">
        <f t="shared" si="262"/>
        <v>7</v>
      </c>
      <c r="K3352" t="str">
        <f t="shared" si="263"/>
        <v>Glazenmakers</v>
      </c>
      <c r="L3352" s="25">
        <f t="shared" si="265"/>
        <v>26.142857142857142</v>
      </c>
    </row>
    <row r="3353" spans="1:12" x14ac:dyDescent="0.25">
      <c r="A3353">
        <v>18</v>
      </c>
      <c r="B3353" t="s">
        <v>70</v>
      </c>
      <c r="C3353" s="1">
        <v>43649.600694444445</v>
      </c>
      <c r="D3353">
        <v>4</v>
      </c>
      <c r="E3353" t="s">
        <v>28</v>
      </c>
      <c r="F3353" t="s">
        <v>29</v>
      </c>
      <c r="G3353">
        <v>10</v>
      </c>
      <c r="H3353" t="str">
        <f t="shared" si="264"/>
        <v>AWD</v>
      </c>
      <c r="I3353" s="2">
        <f t="shared" si="261"/>
        <v>2019</v>
      </c>
      <c r="J3353" s="2">
        <f t="shared" si="262"/>
        <v>7</v>
      </c>
      <c r="K3353" t="str">
        <f t="shared" si="263"/>
        <v>Korenbouten</v>
      </c>
      <c r="L3353" s="25">
        <f t="shared" si="265"/>
        <v>26.142857142857142</v>
      </c>
    </row>
    <row r="3354" spans="1:12" x14ac:dyDescent="0.25">
      <c r="A3354">
        <v>18</v>
      </c>
      <c r="B3354" t="s">
        <v>70</v>
      </c>
      <c r="C3354" s="1">
        <v>43649.600694444445</v>
      </c>
      <c r="D3354">
        <v>4</v>
      </c>
      <c r="E3354" t="s">
        <v>32</v>
      </c>
      <c r="F3354" t="s">
        <v>33</v>
      </c>
      <c r="G3354">
        <v>2</v>
      </c>
      <c r="H3354" t="str">
        <f t="shared" si="264"/>
        <v>AWD</v>
      </c>
      <c r="I3354" s="2">
        <f t="shared" si="261"/>
        <v>2019</v>
      </c>
      <c r="J3354" s="2">
        <f t="shared" si="262"/>
        <v>7</v>
      </c>
      <c r="K3354" t="str">
        <f t="shared" si="263"/>
        <v>Korenbouten</v>
      </c>
      <c r="L3354" s="25">
        <f t="shared" si="265"/>
        <v>26.142857142857142</v>
      </c>
    </row>
    <row r="3355" spans="1:12" x14ac:dyDescent="0.25">
      <c r="A3355">
        <v>18</v>
      </c>
      <c r="B3355" t="s">
        <v>70</v>
      </c>
      <c r="C3355" s="1">
        <v>43649.600694444445</v>
      </c>
      <c r="D3355">
        <v>4</v>
      </c>
      <c r="E3355" t="s">
        <v>42</v>
      </c>
      <c r="F3355" t="s">
        <v>43</v>
      </c>
      <c r="G3355">
        <v>2</v>
      </c>
      <c r="H3355" t="str">
        <f t="shared" si="264"/>
        <v>AWD</v>
      </c>
      <c r="I3355" s="2">
        <f t="shared" si="261"/>
        <v>2019</v>
      </c>
      <c r="J3355" s="2">
        <f t="shared" si="262"/>
        <v>7</v>
      </c>
      <c r="K3355" t="str">
        <f t="shared" si="263"/>
        <v>Korenbouten</v>
      </c>
      <c r="L3355" s="25">
        <f t="shared" si="265"/>
        <v>26.142857142857142</v>
      </c>
    </row>
    <row r="3356" spans="1:12" x14ac:dyDescent="0.25">
      <c r="A3356">
        <v>18</v>
      </c>
      <c r="B3356" t="s">
        <v>70</v>
      </c>
      <c r="C3356" s="1">
        <v>43649.600694444445</v>
      </c>
      <c r="D3356">
        <v>5</v>
      </c>
      <c r="E3356" t="s">
        <v>34</v>
      </c>
      <c r="F3356" t="s">
        <v>35</v>
      </c>
      <c r="G3356">
        <v>6</v>
      </c>
      <c r="H3356" t="str">
        <f t="shared" si="264"/>
        <v>AWD</v>
      </c>
      <c r="I3356" s="2">
        <f t="shared" si="261"/>
        <v>2019</v>
      </c>
      <c r="J3356" s="2">
        <f t="shared" si="262"/>
        <v>7</v>
      </c>
      <c r="K3356" t="str">
        <f t="shared" si="263"/>
        <v>Pantserjuffers</v>
      </c>
      <c r="L3356" s="25">
        <f t="shared" si="265"/>
        <v>26.142857142857142</v>
      </c>
    </row>
    <row r="3357" spans="1:12" x14ac:dyDescent="0.25">
      <c r="A3357">
        <v>18</v>
      </c>
      <c r="B3357" t="s">
        <v>70</v>
      </c>
      <c r="C3357" s="1">
        <v>43649.600694444445</v>
      </c>
      <c r="D3357">
        <v>5</v>
      </c>
      <c r="E3357" t="s">
        <v>10</v>
      </c>
      <c r="F3357" t="s">
        <v>11</v>
      </c>
      <c r="G3357">
        <v>21</v>
      </c>
      <c r="H3357" t="str">
        <f t="shared" si="264"/>
        <v>AWD</v>
      </c>
      <c r="I3357" s="2">
        <f t="shared" si="261"/>
        <v>2019</v>
      </c>
      <c r="J3357" s="2">
        <f t="shared" si="262"/>
        <v>7</v>
      </c>
      <c r="K3357" t="str">
        <f t="shared" si="263"/>
        <v>Waterjuffer</v>
      </c>
      <c r="L3357" s="25">
        <f t="shared" si="265"/>
        <v>26.142857142857142</v>
      </c>
    </row>
    <row r="3358" spans="1:12" x14ac:dyDescent="0.25">
      <c r="A3358">
        <v>18</v>
      </c>
      <c r="B3358" t="s">
        <v>70</v>
      </c>
      <c r="C3358" s="1">
        <v>43649.600694444445</v>
      </c>
      <c r="D3358">
        <v>5</v>
      </c>
      <c r="E3358" t="s">
        <v>14</v>
      </c>
      <c r="F3358" t="s">
        <v>15</v>
      </c>
      <c r="G3358">
        <v>27</v>
      </c>
      <c r="H3358" t="str">
        <f t="shared" si="264"/>
        <v>AWD</v>
      </c>
      <c r="I3358" s="2">
        <f t="shared" si="261"/>
        <v>2019</v>
      </c>
      <c r="J3358" s="2">
        <f t="shared" si="262"/>
        <v>7</v>
      </c>
      <c r="K3358" t="str">
        <f t="shared" si="263"/>
        <v>Waterjuffer</v>
      </c>
      <c r="L3358" s="25">
        <f t="shared" si="265"/>
        <v>26.142857142857142</v>
      </c>
    </row>
    <row r="3359" spans="1:12" x14ac:dyDescent="0.25">
      <c r="A3359">
        <v>18</v>
      </c>
      <c r="B3359" t="s">
        <v>70</v>
      </c>
      <c r="C3359" s="1">
        <v>43649.600694444445</v>
      </c>
      <c r="D3359">
        <v>5</v>
      </c>
      <c r="E3359" t="s">
        <v>61</v>
      </c>
      <c r="F3359" t="s">
        <v>62</v>
      </c>
      <c r="G3359">
        <v>7</v>
      </c>
      <c r="H3359" t="str">
        <f t="shared" si="264"/>
        <v>AWD</v>
      </c>
      <c r="I3359" s="2">
        <f t="shared" si="261"/>
        <v>2019</v>
      </c>
      <c r="J3359" s="2">
        <f t="shared" si="262"/>
        <v>7</v>
      </c>
      <c r="K3359" t="str">
        <f t="shared" si="263"/>
        <v>Waterjuffer</v>
      </c>
      <c r="L3359" s="25">
        <f t="shared" si="265"/>
        <v>26.142857142857142</v>
      </c>
    </row>
    <row r="3360" spans="1:12" x14ac:dyDescent="0.25">
      <c r="A3360">
        <v>18</v>
      </c>
      <c r="B3360" t="s">
        <v>70</v>
      </c>
      <c r="C3360" s="1">
        <v>43649.600694444445</v>
      </c>
      <c r="D3360">
        <v>5</v>
      </c>
      <c r="E3360" t="s">
        <v>48</v>
      </c>
      <c r="F3360" t="s">
        <v>49</v>
      </c>
      <c r="G3360">
        <v>1</v>
      </c>
      <c r="H3360" t="str">
        <f t="shared" si="264"/>
        <v>AWD</v>
      </c>
      <c r="I3360" s="2">
        <f t="shared" si="261"/>
        <v>2019</v>
      </c>
      <c r="J3360" s="2">
        <f t="shared" si="262"/>
        <v>7</v>
      </c>
      <c r="K3360" t="str">
        <f t="shared" si="263"/>
        <v>Glazenmakers</v>
      </c>
      <c r="L3360" s="25">
        <f t="shared" si="265"/>
        <v>26.142857142857142</v>
      </c>
    </row>
    <row r="3361" spans="1:12" x14ac:dyDescent="0.25">
      <c r="A3361">
        <v>18</v>
      </c>
      <c r="B3361" t="s">
        <v>70</v>
      </c>
      <c r="C3361" s="1">
        <v>43649.600694444445</v>
      </c>
      <c r="D3361">
        <v>5</v>
      </c>
      <c r="E3361" t="s">
        <v>28</v>
      </c>
      <c r="F3361" t="s">
        <v>29</v>
      </c>
      <c r="G3361">
        <v>19</v>
      </c>
      <c r="H3361" t="str">
        <f t="shared" si="264"/>
        <v>AWD</v>
      </c>
      <c r="I3361" s="2">
        <f t="shared" si="261"/>
        <v>2019</v>
      </c>
      <c r="J3361" s="2">
        <f t="shared" si="262"/>
        <v>7</v>
      </c>
      <c r="K3361" t="str">
        <f t="shared" si="263"/>
        <v>Korenbouten</v>
      </c>
      <c r="L3361" s="25">
        <f t="shared" si="265"/>
        <v>26.142857142857142</v>
      </c>
    </row>
    <row r="3362" spans="1:12" x14ac:dyDescent="0.25">
      <c r="A3362">
        <v>18</v>
      </c>
      <c r="B3362" t="s">
        <v>70</v>
      </c>
      <c r="C3362" s="1">
        <v>43649.600694444445</v>
      </c>
      <c r="D3362">
        <v>5</v>
      </c>
      <c r="E3362" t="s">
        <v>18</v>
      </c>
      <c r="F3362" t="s">
        <v>19</v>
      </c>
      <c r="G3362">
        <v>6</v>
      </c>
      <c r="H3362" t="str">
        <f t="shared" si="264"/>
        <v>AWD</v>
      </c>
      <c r="I3362" s="2">
        <f t="shared" si="261"/>
        <v>2019</v>
      </c>
      <c r="J3362" s="2">
        <f t="shared" si="262"/>
        <v>7</v>
      </c>
      <c r="K3362" t="str">
        <f t="shared" si="263"/>
        <v>Korenbouten</v>
      </c>
      <c r="L3362" s="25">
        <f t="shared" si="265"/>
        <v>26.142857142857142</v>
      </c>
    </row>
    <row r="3363" spans="1:12" x14ac:dyDescent="0.25">
      <c r="A3363">
        <v>18</v>
      </c>
      <c r="B3363" t="s">
        <v>70</v>
      </c>
      <c r="C3363" s="1">
        <v>43649.600694444445</v>
      </c>
      <c r="D3363">
        <v>5</v>
      </c>
      <c r="E3363" t="s">
        <v>32</v>
      </c>
      <c r="F3363" t="s">
        <v>33</v>
      </c>
      <c r="G3363">
        <v>1</v>
      </c>
      <c r="H3363" t="str">
        <f t="shared" si="264"/>
        <v>AWD</v>
      </c>
      <c r="I3363" s="2">
        <f t="shared" si="261"/>
        <v>2019</v>
      </c>
      <c r="J3363" s="2">
        <f t="shared" si="262"/>
        <v>7</v>
      </c>
      <c r="K3363" t="str">
        <f t="shared" si="263"/>
        <v>Korenbouten</v>
      </c>
      <c r="L3363" s="25">
        <f t="shared" si="265"/>
        <v>26.142857142857142</v>
      </c>
    </row>
    <row r="3364" spans="1:12" x14ac:dyDescent="0.25">
      <c r="A3364">
        <v>18</v>
      </c>
      <c r="B3364" t="s">
        <v>70</v>
      </c>
      <c r="C3364" s="1">
        <v>43649.600694444445</v>
      </c>
      <c r="D3364">
        <v>5</v>
      </c>
      <c r="E3364" t="s">
        <v>26</v>
      </c>
      <c r="F3364" t="s">
        <v>27</v>
      </c>
      <c r="G3364">
        <v>1</v>
      </c>
      <c r="H3364" t="str">
        <f t="shared" si="264"/>
        <v>AWD</v>
      </c>
      <c r="I3364" s="2">
        <f t="shared" si="261"/>
        <v>2019</v>
      </c>
      <c r="J3364" s="2">
        <f t="shared" si="262"/>
        <v>7</v>
      </c>
      <c r="K3364" t="str">
        <f t="shared" si="263"/>
        <v>Glazenmakers</v>
      </c>
      <c r="L3364" s="25">
        <f t="shared" si="265"/>
        <v>26.142857142857142</v>
      </c>
    </row>
    <row r="3365" spans="1:12" x14ac:dyDescent="0.25">
      <c r="A3365">
        <v>18</v>
      </c>
      <c r="B3365" t="s">
        <v>70</v>
      </c>
      <c r="C3365" s="1">
        <v>43649.600694444445</v>
      </c>
      <c r="D3365">
        <v>3</v>
      </c>
      <c r="E3365" t="s">
        <v>34</v>
      </c>
      <c r="F3365" t="s">
        <v>35</v>
      </c>
      <c r="G3365">
        <v>46</v>
      </c>
      <c r="H3365" t="str">
        <f t="shared" si="264"/>
        <v>AWD</v>
      </c>
      <c r="I3365" s="2">
        <f t="shared" si="261"/>
        <v>2019</v>
      </c>
      <c r="J3365" s="2">
        <f t="shared" si="262"/>
        <v>7</v>
      </c>
      <c r="K3365" t="str">
        <f t="shared" si="263"/>
        <v>Pantserjuffers</v>
      </c>
      <c r="L3365" s="25">
        <f t="shared" si="265"/>
        <v>26.142857142857142</v>
      </c>
    </row>
    <row r="3366" spans="1:12" x14ac:dyDescent="0.25">
      <c r="A3366">
        <v>18</v>
      </c>
      <c r="B3366" t="s">
        <v>70</v>
      </c>
      <c r="C3366" s="1">
        <v>43649.600694444445</v>
      </c>
      <c r="D3366">
        <v>3</v>
      </c>
      <c r="E3366" t="s">
        <v>10</v>
      </c>
      <c r="F3366" t="s">
        <v>11</v>
      </c>
      <c r="G3366">
        <v>58</v>
      </c>
      <c r="H3366" t="str">
        <f t="shared" si="264"/>
        <v>AWD</v>
      </c>
      <c r="I3366" s="2">
        <f t="shared" si="261"/>
        <v>2019</v>
      </c>
      <c r="J3366" s="2">
        <f t="shared" si="262"/>
        <v>7</v>
      </c>
      <c r="K3366" t="str">
        <f t="shared" si="263"/>
        <v>Waterjuffer</v>
      </c>
      <c r="L3366" s="25">
        <f t="shared" si="265"/>
        <v>26.142857142857142</v>
      </c>
    </row>
    <row r="3367" spans="1:12" x14ac:dyDescent="0.25">
      <c r="A3367">
        <v>18</v>
      </c>
      <c r="B3367" t="s">
        <v>70</v>
      </c>
      <c r="C3367" s="1">
        <v>43649.600694444445</v>
      </c>
      <c r="D3367">
        <v>3</v>
      </c>
      <c r="E3367" t="s">
        <v>14</v>
      </c>
      <c r="F3367" t="s">
        <v>15</v>
      </c>
      <c r="G3367">
        <v>15</v>
      </c>
      <c r="H3367" t="str">
        <f t="shared" si="264"/>
        <v>AWD</v>
      </c>
      <c r="I3367" s="2">
        <f t="shared" si="261"/>
        <v>2019</v>
      </c>
      <c r="J3367" s="2">
        <f t="shared" si="262"/>
        <v>7</v>
      </c>
      <c r="K3367" t="str">
        <f t="shared" si="263"/>
        <v>Waterjuffer</v>
      </c>
      <c r="L3367" s="25">
        <f t="shared" si="265"/>
        <v>26.142857142857142</v>
      </c>
    </row>
    <row r="3368" spans="1:12" x14ac:dyDescent="0.25">
      <c r="A3368">
        <v>18</v>
      </c>
      <c r="B3368" t="s">
        <v>70</v>
      </c>
      <c r="C3368" s="1">
        <v>43649.600694444445</v>
      </c>
      <c r="D3368">
        <v>3</v>
      </c>
      <c r="E3368" t="s">
        <v>24</v>
      </c>
      <c r="F3368" t="s">
        <v>25</v>
      </c>
      <c r="G3368">
        <v>2</v>
      </c>
      <c r="H3368" t="str">
        <f t="shared" si="264"/>
        <v>AWD</v>
      </c>
      <c r="I3368" s="2">
        <f t="shared" si="261"/>
        <v>2019</v>
      </c>
      <c r="J3368" s="2">
        <f t="shared" si="262"/>
        <v>7</v>
      </c>
      <c r="K3368" t="str">
        <f t="shared" si="263"/>
        <v>Glazenmakers</v>
      </c>
      <c r="L3368" s="25">
        <f t="shared" si="265"/>
        <v>26.142857142857142</v>
      </c>
    </row>
    <row r="3369" spans="1:12" x14ac:dyDescent="0.25">
      <c r="A3369">
        <v>18</v>
      </c>
      <c r="B3369" t="s">
        <v>70</v>
      </c>
      <c r="C3369" s="1">
        <v>43649.600694444445</v>
      </c>
      <c r="D3369">
        <v>3</v>
      </c>
      <c r="E3369" t="s">
        <v>28</v>
      </c>
      <c r="F3369" t="s">
        <v>29</v>
      </c>
      <c r="G3369">
        <v>7</v>
      </c>
      <c r="H3369" t="str">
        <f t="shared" si="264"/>
        <v>AWD</v>
      </c>
      <c r="I3369" s="2">
        <f t="shared" si="261"/>
        <v>2019</v>
      </c>
      <c r="J3369" s="2">
        <f t="shared" si="262"/>
        <v>7</v>
      </c>
      <c r="K3369" t="str">
        <f t="shared" si="263"/>
        <v>Korenbouten</v>
      </c>
      <c r="L3369" s="25">
        <f t="shared" si="265"/>
        <v>26.142857142857142</v>
      </c>
    </row>
    <row r="3370" spans="1:12" x14ac:dyDescent="0.25">
      <c r="A3370">
        <v>18</v>
      </c>
      <c r="B3370" t="s">
        <v>70</v>
      </c>
      <c r="C3370" s="1">
        <v>43649.600694444445</v>
      </c>
      <c r="D3370">
        <v>3</v>
      </c>
      <c r="E3370" t="s">
        <v>18</v>
      </c>
      <c r="F3370" t="s">
        <v>19</v>
      </c>
      <c r="G3370">
        <v>1</v>
      </c>
      <c r="H3370" t="str">
        <f t="shared" si="264"/>
        <v>AWD</v>
      </c>
      <c r="I3370" s="2">
        <f t="shared" si="261"/>
        <v>2019</v>
      </c>
      <c r="J3370" s="2">
        <f t="shared" si="262"/>
        <v>7</v>
      </c>
      <c r="K3370" t="str">
        <f t="shared" si="263"/>
        <v>Korenbouten</v>
      </c>
      <c r="L3370" s="25">
        <f t="shared" si="265"/>
        <v>26.142857142857142</v>
      </c>
    </row>
    <row r="3371" spans="1:12" x14ac:dyDescent="0.25">
      <c r="A3371">
        <v>18</v>
      </c>
      <c r="B3371" t="s">
        <v>70</v>
      </c>
      <c r="C3371" s="1">
        <v>43649.600694444445</v>
      </c>
      <c r="D3371">
        <v>3</v>
      </c>
      <c r="E3371" t="s">
        <v>52</v>
      </c>
      <c r="F3371" t="s">
        <v>53</v>
      </c>
      <c r="G3371">
        <v>1</v>
      </c>
      <c r="H3371" t="str">
        <f t="shared" si="264"/>
        <v>AWD</v>
      </c>
      <c r="I3371" s="2">
        <f t="shared" si="261"/>
        <v>2019</v>
      </c>
      <c r="J3371" s="2">
        <f t="shared" si="262"/>
        <v>7</v>
      </c>
      <c r="K3371" t="str">
        <f t="shared" si="263"/>
        <v>Korenbouten</v>
      </c>
      <c r="L3371" s="25">
        <f t="shared" si="265"/>
        <v>26.142857142857142</v>
      </c>
    </row>
    <row r="3372" spans="1:12" x14ac:dyDescent="0.25">
      <c r="A3372">
        <v>18</v>
      </c>
      <c r="B3372" t="s">
        <v>70</v>
      </c>
      <c r="C3372" s="1">
        <v>43649.600694444445</v>
      </c>
      <c r="D3372">
        <v>3</v>
      </c>
      <c r="E3372" t="s">
        <v>40</v>
      </c>
      <c r="F3372" t="s">
        <v>41</v>
      </c>
      <c r="G3372">
        <v>1</v>
      </c>
      <c r="H3372" t="str">
        <f t="shared" si="264"/>
        <v>AWD</v>
      </c>
      <c r="I3372" s="2">
        <f t="shared" si="261"/>
        <v>2019</v>
      </c>
      <c r="J3372" s="2">
        <f t="shared" si="262"/>
        <v>7</v>
      </c>
      <c r="K3372" t="str">
        <f t="shared" si="263"/>
        <v>Korenbouten</v>
      </c>
      <c r="L3372" s="25">
        <f t="shared" si="265"/>
        <v>26.142857142857142</v>
      </c>
    </row>
    <row r="3373" spans="1:12" x14ac:dyDescent="0.25">
      <c r="A3373">
        <v>18</v>
      </c>
      <c r="B3373" t="s">
        <v>70</v>
      </c>
      <c r="C3373" s="1">
        <v>43649.600694444445</v>
      </c>
      <c r="D3373">
        <v>3</v>
      </c>
      <c r="E3373" t="s">
        <v>32</v>
      </c>
      <c r="F3373" t="s">
        <v>33</v>
      </c>
      <c r="G3373">
        <v>3</v>
      </c>
      <c r="H3373" t="str">
        <f t="shared" si="264"/>
        <v>AWD</v>
      </c>
      <c r="I3373" s="2">
        <f t="shared" si="261"/>
        <v>2019</v>
      </c>
      <c r="J3373" s="2">
        <f t="shared" si="262"/>
        <v>7</v>
      </c>
      <c r="K3373" t="str">
        <f t="shared" si="263"/>
        <v>Korenbouten</v>
      </c>
      <c r="L3373" s="25">
        <f t="shared" si="265"/>
        <v>26.142857142857142</v>
      </c>
    </row>
    <row r="3374" spans="1:12" x14ac:dyDescent="0.25">
      <c r="A3374">
        <v>18</v>
      </c>
      <c r="B3374" t="s">
        <v>70</v>
      </c>
      <c r="C3374" s="1">
        <v>43649.600694444445</v>
      </c>
      <c r="D3374">
        <v>3</v>
      </c>
      <c r="E3374" t="s">
        <v>42</v>
      </c>
      <c r="F3374" t="s">
        <v>43</v>
      </c>
      <c r="G3374">
        <v>2</v>
      </c>
      <c r="H3374" t="str">
        <f t="shared" si="264"/>
        <v>AWD</v>
      </c>
      <c r="I3374" s="2">
        <f t="shared" si="261"/>
        <v>2019</v>
      </c>
      <c r="J3374" s="2">
        <f t="shared" si="262"/>
        <v>7</v>
      </c>
      <c r="K3374" t="str">
        <f t="shared" si="263"/>
        <v>Korenbouten</v>
      </c>
      <c r="L3374" s="25">
        <f t="shared" si="265"/>
        <v>26.142857142857142</v>
      </c>
    </row>
    <row r="3375" spans="1:12" x14ac:dyDescent="0.25">
      <c r="A3375">
        <v>18</v>
      </c>
      <c r="B3375" t="s">
        <v>70</v>
      </c>
      <c r="C3375" s="1">
        <v>43649.600694444445</v>
      </c>
      <c r="D3375">
        <v>3</v>
      </c>
      <c r="E3375" t="s">
        <v>68</v>
      </c>
      <c r="F3375" t="s">
        <v>69</v>
      </c>
      <c r="G3375">
        <v>1</v>
      </c>
      <c r="H3375" t="str">
        <f t="shared" si="264"/>
        <v>AWD</v>
      </c>
      <c r="I3375" s="2">
        <f t="shared" si="261"/>
        <v>2019</v>
      </c>
      <c r="J3375" s="2">
        <f t="shared" si="262"/>
        <v>7</v>
      </c>
      <c r="K3375" t="str">
        <f t="shared" si="263"/>
        <v>Korenbouten</v>
      </c>
      <c r="L3375" s="25">
        <f t="shared" si="265"/>
        <v>26.142857142857142</v>
      </c>
    </row>
    <row r="3376" spans="1:12" x14ac:dyDescent="0.25">
      <c r="A3376">
        <v>18</v>
      </c>
      <c r="B3376" t="s">
        <v>70</v>
      </c>
      <c r="C3376" s="1">
        <v>43663.552083333336</v>
      </c>
      <c r="D3376">
        <v>4</v>
      </c>
      <c r="E3376" t="s">
        <v>34</v>
      </c>
      <c r="F3376" t="s">
        <v>35</v>
      </c>
      <c r="G3376">
        <v>2</v>
      </c>
      <c r="H3376" t="str">
        <f t="shared" si="264"/>
        <v>AWD</v>
      </c>
      <c r="I3376" s="2">
        <f t="shared" si="261"/>
        <v>2019</v>
      </c>
      <c r="J3376" s="2">
        <f t="shared" si="262"/>
        <v>7</v>
      </c>
      <c r="K3376" t="str">
        <f t="shared" si="263"/>
        <v>Pantserjuffers</v>
      </c>
      <c r="L3376" s="25">
        <f t="shared" si="265"/>
        <v>28.142857142857142</v>
      </c>
    </row>
    <row r="3377" spans="1:12" x14ac:dyDescent="0.25">
      <c r="A3377">
        <v>18</v>
      </c>
      <c r="B3377" t="s">
        <v>70</v>
      </c>
      <c r="C3377" s="1">
        <v>43663.552083333336</v>
      </c>
      <c r="D3377">
        <v>4</v>
      </c>
      <c r="E3377" t="s">
        <v>10</v>
      </c>
      <c r="F3377" t="s">
        <v>11</v>
      </c>
      <c r="G3377">
        <v>12</v>
      </c>
      <c r="H3377" t="str">
        <f t="shared" si="264"/>
        <v>AWD</v>
      </c>
      <c r="I3377" s="2">
        <f t="shared" si="261"/>
        <v>2019</v>
      </c>
      <c r="J3377" s="2">
        <f t="shared" si="262"/>
        <v>7</v>
      </c>
      <c r="K3377" t="str">
        <f t="shared" si="263"/>
        <v>Waterjuffer</v>
      </c>
      <c r="L3377" s="25">
        <f t="shared" si="265"/>
        <v>28.142857142857142</v>
      </c>
    </row>
    <row r="3378" spans="1:12" x14ac:dyDescent="0.25">
      <c r="A3378">
        <v>18</v>
      </c>
      <c r="B3378" t="s">
        <v>70</v>
      </c>
      <c r="C3378" s="1">
        <v>43663.552083333336</v>
      </c>
      <c r="D3378">
        <v>4</v>
      </c>
      <c r="E3378" t="s">
        <v>14</v>
      </c>
      <c r="F3378" t="s">
        <v>15</v>
      </c>
      <c r="G3378">
        <v>31</v>
      </c>
      <c r="H3378" t="str">
        <f t="shared" si="264"/>
        <v>AWD</v>
      </c>
      <c r="I3378" s="2">
        <f t="shared" si="261"/>
        <v>2019</v>
      </c>
      <c r="J3378" s="2">
        <f t="shared" si="262"/>
        <v>7</v>
      </c>
      <c r="K3378" t="str">
        <f t="shared" si="263"/>
        <v>Waterjuffer</v>
      </c>
      <c r="L3378" s="25">
        <f t="shared" si="265"/>
        <v>28.142857142857142</v>
      </c>
    </row>
    <row r="3379" spans="1:12" x14ac:dyDescent="0.25">
      <c r="A3379">
        <v>18</v>
      </c>
      <c r="B3379" t="s">
        <v>70</v>
      </c>
      <c r="C3379" s="1">
        <v>43663.552083333336</v>
      </c>
      <c r="D3379">
        <v>4</v>
      </c>
      <c r="E3379" t="s">
        <v>26</v>
      </c>
      <c r="F3379" t="s">
        <v>27</v>
      </c>
      <c r="G3379">
        <v>1</v>
      </c>
      <c r="H3379" t="str">
        <f t="shared" si="264"/>
        <v>AWD</v>
      </c>
      <c r="I3379" s="2">
        <f t="shared" si="261"/>
        <v>2019</v>
      </c>
      <c r="J3379" s="2">
        <f t="shared" si="262"/>
        <v>7</v>
      </c>
      <c r="K3379" t="str">
        <f t="shared" si="263"/>
        <v>Glazenmakers</v>
      </c>
      <c r="L3379" s="25">
        <f t="shared" si="265"/>
        <v>28.142857142857142</v>
      </c>
    </row>
    <row r="3380" spans="1:12" x14ac:dyDescent="0.25">
      <c r="A3380">
        <v>18</v>
      </c>
      <c r="B3380" t="s">
        <v>70</v>
      </c>
      <c r="C3380" s="1">
        <v>43663.552083333336</v>
      </c>
      <c r="D3380">
        <v>4</v>
      </c>
      <c r="E3380" t="s">
        <v>55</v>
      </c>
      <c r="F3380" t="s">
        <v>56</v>
      </c>
      <c r="G3380">
        <v>1</v>
      </c>
      <c r="H3380" t="str">
        <f t="shared" si="264"/>
        <v>AWD</v>
      </c>
      <c r="I3380" s="2">
        <f t="shared" si="261"/>
        <v>2019</v>
      </c>
      <c r="J3380" s="2">
        <f t="shared" si="262"/>
        <v>7</v>
      </c>
      <c r="K3380" t="str">
        <f t="shared" si="263"/>
        <v>Korenbouten</v>
      </c>
      <c r="L3380" s="25">
        <f t="shared" si="265"/>
        <v>28.142857142857142</v>
      </c>
    </row>
    <row r="3381" spans="1:12" x14ac:dyDescent="0.25">
      <c r="A3381">
        <v>18</v>
      </c>
      <c r="B3381" t="s">
        <v>70</v>
      </c>
      <c r="C3381" s="1">
        <v>43663.552083333336</v>
      </c>
      <c r="D3381">
        <v>5</v>
      </c>
      <c r="E3381" t="s">
        <v>34</v>
      </c>
      <c r="F3381" t="s">
        <v>35</v>
      </c>
      <c r="G3381">
        <v>4</v>
      </c>
      <c r="H3381" t="str">
        <f t="shared" si="264"/>
        <v>AWD</v>
      </c>
      <c r="I3381" s="2">
        <f t="shared" si="261"/>
        <v>2019</v>
      </c>
      <c r="J3381" s="2">
        <f t="shared" si="262"/>
        <v>7</v>
      </c>
      <c r="K3381" t="str">
        <f t="shared" si="263"/>
        <v>Pantserjuffers</v>
      </c>
      <c r="L3381" s="25">
        <f t="shared" si="265"/>
        <v>28.142857142857142</v>
      </c>
    </row>
    <row r="3382" spans="1:12" x14ac:dyDescent="0.25">
      <c r="A3382">
        <v>18</v>
      </c>
      <c r="B3382" t="s">
        <v>70</v>
      </c>
      <c r="C3382" s="1">
        <v>43663.552083333336</v>
      </c>
      <c r="D3382">
        <v>5</v>
      </c>
      <c r="E3382" t="s">
        <v>10</v>
      </c>
      <c r="F3382" t="s">
        <v>11</v>
      </c>
      <c r="G3382">
        <v>14</v>
      </c>
      <c r="H3382" t="str">
        <f t="shared" si="264"/>
        <v>AWD</v>
      </c>
      <c r="I3382" s="2">
        <f t="shared" si="261"/>
        <v>2019</v>
      </c>
      <c r="J3382" s="2">
        <f t="shared" si="262"/>
        <v>7</v>
      </c>
      <c r="K3382" t="str">
        <f t="shared" si="263"/>
        <v>Waterjuffer</v>
      </c>
      <c r="L3382" s="25">
        <f t="shared" si="265"/>
        <v>28.142857142857142</v>
      </c>
    </row>
    <row r="3383" spans="1:12" x14ac:dyDescent="0.25">
      <c r="A3383">
        <v>18</v>
      </c>
      <c r="B3383" t="s">
        <v>70</v>
      </c>
      <c r="C3383" s="1">
        <v>43663.552083333336</v>
      </c>
      <c r="D3383">
        <v>5</v>
      </c>
      <c r="E3383" t="s">
        <v>14</v>
      </c>
      <c r="F3383" t="s">
        <v>15</v>
      </c>
      <c r="G3383">
        <v>48</v>
      </c>
      <c r="H3383" t="str">
        <f t="shared" si="264"/>
        <v>AWD</v>
      </c>
      <c r="I3383" s="2">
        <f t="shared" si="261"/>
        <v>2019</v>
      </c>
      <c r="J3383" s="2">
        <f t="shared" si="262"/>
        <v>7</v>
      </c>
      <c r="K3383" t="str">
        <f t="shared" si="263"/>
        <v>Waterjuffer</v>
      </c>
      <c r="L3383" s="25">
        <f t="shared" si="265"/>
        <v>28.142857142857142</v>
      </c>
    </row>
    <row r="3384" spans="1:12" x14ac:dyDescent="0.25">
      <c r="A3384">
        <v>18</v>
      </c>
      <c r="B3384" t="s">
        <v>70</v>
      </c>
      <c r="C3384" s="1">
        <v>43663.552083333336</v>
      </c>
      <c r="D3384">
        <v>5</v>
      </c>
      <c r="E3384" t="s">
        <v>61</v>
      </c>
      <c r="F3384" t="s">
        <v>62</v>
      </c>
      <c r="G3384">
        <v>2</v>
      </c>
      <c r="H3384" t="str">
        <f t="shared" si="264"/>
        <v>AWD</v>
      </c>
      <c r="I3384" s="2">
        <f t="shared" si="261"/>
        <v>2019</v>
      </c>
      <c r="J3384" s="2">
        <f t="shared" si="262"/>
        <v>7</v>
      </c>
      <c r="K3384" t="str">
        <f t="shared" si="263"/>
        <v>Waterjuffer</v>
      </c>
      <c r="L3384" s="25">
        <f t="shared" si="265"/>
        <v>28.142857142857142</v>
      </c>
    </row>
    <row r="3385" spans="1:12" x14ac:dyDescent="0.25">
      <c r="A3385">
        <v>18</v>
      </c>
      <c r="B3385" t="s">
        <v>70</v>
      </c>
      <c r="C3385" s="1">
        <v>43663.552083333336</v>
      </c>
      <c r="D3385">
        <v>5</v>
      </c>
      <c r="E3385" t="s">
        <v>26</v>
      </c>
      <c r="F3385" t="s">
        <v>27</v>
      </c>
      <c r="G3385">
        <v>4</v>
      </c>
      <c r="H3385" t="str">
        <f t="shared" si="264"/>
        <v>AWD</v>
      </c>
      <c r="I3385" s="2">
        <f t="shared" ref="I3385:I3448" si="266">YEAR(C3385)</f>
        <v>2019</v>
      </c>
      <c r="J3385" s="2">
        <f t="shared" ref="J3385:J3448" si="267">MONTH(C3385)</f>
        <v>7</v>
      </c>
      <c r="K3385" t="str">
        <f t="shared" ref="K3385:K3448" si="268">VLOOKUP(E3385,$Q$2:$R$100,2,FALSE)</f>
        <v>Glazenmakers</v>
      </c>
      <c r="L3385" s="25">
        <f t="shared" si="265"/>
        <v>28.142857142857142</v>
      </c>
    </row>
    <row r="3386" spans="1:12" x14ac:dyDescent="0.25">
      <c r="A3386">
        <v>18</v>
      </c>
      <c r="B3386" t="s">
        <v>70</v>
      </c>
      <c r="C3386" s="1">
        <v>43663.552083333336</v>
      </c>
      <c r="D3386">
        <v>5</v>
      </c>
      <c r="E3386" t="s">
        <v>48</v>
      </c>
      <c r="F3386" t="s">
        <v>49</v>
      </c>
      <c r="G3386">
        <v>4</v>
      </c>
      <c r="H3386" t="str">
        <f t="shared" si="264"/>
        <v>AWD</v>
      </c>
      <c r="I3386" s="2">
        <f t="shared" si="266"/>
        <v>2019</v>
      </c>
      <c r="J3386" s="2">
        <f t="shared" si="267"/>
        <v>7</v>
      </c>
      <c r="K3386" t="str">
        <f t="shared" si="268"/>
        <v>Glazenmakers</v>
      </c>
      <c r="L3386" s="25">
        <f t="shared" si="265"/>
        <v>28.142857142857142</v>
      </c>
    </row>
    <row r="3387" spans="1:12" x14ac:dyDescent="0.25">
      <c r="A3387">
        <v>18</v>
      </c>
      <c r="B3387" t="s">
        <v>70</v>
      </c>
      <c r="C3387" s="1">
        <v>43663.552083333336</v>
      </c>
      <c r="D3387">
        <v>5</v>
      </c>
      <c r="E3387" t="s">
        <v>28</v>
      </c>
      <c r="F3387" t="s">
        <v>29</v>
      </c>
      <c r="G3387">
        <v>6</v>
      </c>
      <c r="H3387" t="str">
        <f t="shared" si="264"/>
        <v>AWD</v>
      </c>
      <c r="I3387" s="2">
        <f t="shared" si="266"/>
        <v>2019</v>
      </c>
      <c r="J3387" s="2">
        <f t="shared" si="267"/>
        <v>7</v>
      </c>
      <c r="K3387" t="str">
        <f t="shared" si="268"/>
        <v>Korenbouten</v>
      </c>
      <c r="L3387" s="25">
        <f t="shared" si="265"/>
        <v>28.142857142857142</v>
      </c>
    </row>
    <row r="3388" spans="1:12" x14ac:dyDescent="0.25">
      <c r="A3388">
        <v>18</v>
      </c>
      <c r="B3388" t="s">
        <v>70</v>
      </c>
      <c r="C3388" s="1">
        <v>43663.552083333336</v>
      </c>
      <c r="D3388">
        <v>5</v>
      </c>
      <c r="E3388" t="s">
        <v>18</v>
      </c>
      <c r="F3388" t="s">
        <v>19</v>
      </c>
      <c r="G3388">
        <v>6</v>
      </c>
      <c r="H3388" t="str">
        <f t="shared" si="264"/>
        <v>AWD</v>
      </c>
      <c r="I3388" s="2">
        <f t="shared" si="266"/>
        <v>2019</v>
      </c>
      <c r="J3388" s="2">
        <f t="shared" si="267"/>
        <v>7</v>
      </c>
      <c r="K3388" t="str">
        <f t="shared" si="268"/>
        <v>Korenbouten</v>
      </c>
      <c r="L3388" s="25">
        <f t="shared" si="265"/>
        <v>28.142857142857142</v>
      </c>
    </row>
    <row r="3389" spans="1:12" x14ac:dyDescent="0.25">
      <c r="A3389">
        <v>18</v>
      </c>
      <c r="B3389" t="s">
        <v>70</v>
      </c>
      <c r="C3389" s="1">
        <v>43663.552083333336</v>
      </c>
      <c r="D3389">
        <v>3</v>
      </c>
      <c r="E3389" t="s">
        <v>10</v>
      </c>
      <c r="F3389" t="s">
        <v>11</v>
      </c>
      <c r="G3389">
        <v>74</v>
      </c>
      <c r="H3389" t="str">
        <f t="shared" si="264"/>
        <v>AWD</v>
      </c>
      <c r="I3389" s="2">
        <f t="shared" si="266"/>
        <v>2019</v>
      </c>
      <c r="J3389" s="2">
        <f t="shared" si="267"/>
        <v>7</v>
      </c>
      <c r="K3389" t="str">
        <f t="shared" si="268"/>
        <v>Waterjuffer</v>
      </c>
      <c r="L3389" s="25">
        <f t="shared" si="265"/>
        <v>28.142857142857142</v>
      </c>
    </row>
    <row r="3390" spans="1:12" x14ac:dyDescent="0.25">
      <c r="A3390">
        <v>18</v>
      </c>
      <c r="B3390" t="s">
        <v>70</v>
      </c>
      <c r="C3390" s="1">
        <v>43663.552083333336</v>
      </c>
      <c r="D3390">
        <v>3</v>
      </c>
      <c r="E3390" t="s">
        <v>14</v>
      </c>
      <c r="F3390" t="s">
        <v>15</v>
      </c>
      <c r="G3390">
        <v>51</v>
      </c>
      <c r="H3390" t="str">
        <f t="shared" si="264"/>
        <v>AWD</v>
      </c>
      <c r="I3390" s="2">
        <f t="shared" si="266"/>
        <v>2019</v>
      </c>
      <c r="J3390" s="2">
        <f t="shared" si="267"/>
        <v>7</v>
      </c>
      <c r="K3390" t="str">
        <f t="shared" si="268"/>
        <v>Waterjuffer</v>
      </c>
      <c r="L3390" s="25">
        <f t="shared" si="265"/>
        <v>28.142857142857142</v>
      </c>
    </row>
    <row r="3391" spans="1:12" x14ac:dyDescent="0.25">
      <c r="A3391">
        <v>18</v>
      </c>
      <c r="B3391" t="s">
        <v>70</v>
      </c>
      <c r="C3391" s="1">
        <v>43663.552083333336</v>
      </c>
      <c r="D3391">
        <v>3</v>
      </c>
      <c r="E3391" t="s">
        <v>24</v>
      </c>
      <c r="F3391" t="s">
        <v>25</v>
      </c>
      <c r="G3391">
        <v>2</v>
      </c>
      <c r="H3391" t="str">
        <f t="shared" si="264"/>
        <v>AWD</v>
      </c>
      <c r="I3391" s="2">
        <f t="shared" si="266"/>
        <v>2019</v>
      </c>
      <c r="J3391" s="2">
        <f t="shared" si="267"/>
        <v>7</v>
      </c>
      <c r="K3391" t="str">
        <f t="shared" si="268"/>
        <v>Glazenmakers</v>
      </c>
      <c r="L3391" s="25">
        <f t="shared" si="265"/>
        <v>28.142857142857142</v>
      </c>
    </row>
    <row r="3392" spans="1:12" x14ac:dyDescent="0.25">
      <c r="A3392">
        <v>18</v>
      </c>
      <c r="B3392" t="s">
        <v>70</v>
      </c>
      <c r="C3392" s="1">
        <v>43663.552083333336</v>
      </c>
      <c r="D3392">
        <v>3</v>
      </c>
      <c r="E3392" t="s">
        <v>26</v>
      </c>
      <c r="F3392" t="s">
        <v>27</v>
      </c>
      <c r="G3392">
        <v>2</v>
      </c>
      <c r="H3392" t="str">
        <f t="shared" si="264"/>
        <v>AWD</v>
      </c>
      <c r="I3392" s="2">
        <f t="shared" si="266"/>
        <v>2019</v>
      </c>
      <c r="J3392" s="2">
        <f t="shared" si="267"/>
        <v>7</v>
      </c>
      <c r="K3392" t="str">
        <f t="shared" si="268"/>
        <v>Glazenmakers</v>
      </c>
      <c r="L3392" s="25">
        <f t="shared" si="265"/>
        <v>28.142857142857142</v>
      </c>
    </row>
    <row r="3393" spans="1:12" x14ac:dyDescent="0.25">
      <c r="A3393">
        <v>18</v>
      </c>
      <c r="B3393" t="s">
        <v>70</v>
      </c>
      <c r="C3393" s="1">
        <v>43663.552083333336</v>
      </c>
      <c r="D3393">
        <v>3</v>
      </c>
      <c r="E3393" t="s">
        <v>48</v>
      </c>
      <c r="F3393" t="s">
        <v>49</v>
      </c>
      <c r="G3393">
        <v>1</v>
      </c>
      <c r="H3393" t="str">
        <f t="shared" si="264"/>
        <v>AWD</v>
      </c>
      <c r="I3393" s="2">
        <f t="shared" si="266"/>
        <v>2019</v>
      </c>
      <c r="J3393" s="2">
        <f t="shared" si="267"/>
        <v>7</v>
      </c>
      <c r="K3393" t="str">
        <f t="shared" si="268"/>
        <v>Glazenmakers</v>
      </c>
      <c r="L3393" s="25">
        <f t="shared" si="265"/>
        <v>28.142857142857142</v>
      </c>
    </row>
    <row r="3394" spans="1:12" x14ac:dyDescent="0.25">
      <c r="A3394">
        <v>18</v>
      </c>
      <c r="B3394" t="s">
        <v>70</v>
      </c>
      <c r="C3394" s="1">
        <v>43663.552083333336</v>
      </c>
      <c r="D3394">
        <v>3</v>
      </c>
      <c r="E3394" t="s">
        <v>28</v>
      </c>
      <c r="F3394" t="s">
        <v>29</v>
      </c>
      <c r="G3394">
        <v>6</v>
      </c>
      <c r="H3394" t="str">
        <f t="shared" ref="H3394:H3457" si="269">VLOOKUP(A3394,$N$2:$O$51,2,FALSE)</f>
        <v>AWD</v>
      </c>
      <c r="I3394" s="2">
        <f t="shared" si="266"/>
        <v>2019</v>
      </c>
      <c r="J3394" s="2">
        <f t="shared" si="267"/>
        <v>7</v>
      </c>
      <c r="K3394" t="str">
        <f t="shared" si="268"/>
        <v>Korenbouten</v>
      </c>
      <c r="L3394" s="25">
        <f t="shared" si="265"/>
        <v>28.142857142857142</v>
      </c>
    </row>
    <row r="3395" spans="1:12" x14ac:dyDescent="0.25">
      <c r="A3395">
        <v>18</v>
      </c>
      <c r="B3395" t="s">
        <v>70</v>
      </c>
      <c r="C3395" s="1">
        <v>43663.552083333336</v>
      </c>
      <c r="D3395">
        <v>3</v>
      </c>
      <c r="E3395" t="s">
        <v>52</v>
      </c>
      <c r="F3395" t="s">
        <v>53</v>
      </c>
      <c r="G3395">
        <v>1</v>
      </c>
      <c r="H3395" t="str">
        <f t="shared" si="269"/>
        <v>AWD</v>
      </c>
      <c r="I3395" s="2">
        <f t="shared" si="266"/>
        <v>2019</v>
      </c>
      <c r="J3395" s="2">
        <f t="shared" si="267"/>
        <v>7</v>
      </c>
      <c r="K3395" t="str">
        <f t="shared" si="268"/>
        <v>Korenbouten</v>
      </c>
      <c r="L3395" s="25">
        <f t="shared" ref="L3395:L3458" si="270">(ROUNDDOWN(C3395-DATE(I3395,1,1),0))/7</f>
        <v>28.142857142857142</v>
      </c>
    </row>
    <row r="3396" spans="1:12" x14ac:dyDescent="0.25">
      <c r="A3396">
        <v>18</v>
      </c>
      <c r="B3396" t="s">
        <v>70</v>
      </c>
      <c r="C3396" s="1">
        <v>43663.552083333336</v>
      </c>
      <c r="D3396">
        <v>3</v>
      </c>
      <c r="E3396" t="s">
        <v>40</v>
      </c>
      <c r="F3396" t="s">
        <v>41</v>
      </c>
      <c r="G3396">
        <v>4</v>
      </c>
      <c r="H3396" t="str">
        <f t="shared" si="269"/>
        <v>AWD</v>
      </c>
      <c r="I3396" s="2">
        <f t="shared" si="266"/>
        <v>2019</v>
      </c>
      <c r="J3396" s="2">
        <f t="shared" si="267"/>
        <v>7</v>
      </c>
      <c r="K3396" t="str">
        <f t="shared" si="268"/>
        <v>Korenbouten</v>
      </c>
      <c r="L3396" s="25">
        <f t="shared" si="270"/>
        <v>28.142857142857142</v>
      </c>
    </row>
    <row r="3397" spans="1:12" x14ac:dyDescent="0.25">
      <c r="A3397">
        <v>18</v>
      </c>
      <c r="B3397" t="s">
        <v>70</v>
      </c>
      <c r="C3397" s="1">
        <v>43663.552083333336</v>
      </c>
      <c r="D3397">
        <v>3</v>
      </c>
      <c r="E3397" t="s">
        <v>32</v>
      </c>
      <c r="F3397" t="s">
        <v>33</v>
      </c>
      <c r="G3397">
        <v>7</v>
      </c>
      <c r="H3397" t="str">
        <f t="shared" si="269"/>
        <v>AWD</v>
      </c>
      <c r="I3397" s="2">
        <f t="shared" si="266"/>
        <v>2019</v>
      </c>
      <c r="J3397" s="2">
        <f t="shared" si="267"/>
        <v>7</v>
      </c>
      <c r="K3397" t="str">
        <f t="shared" si="268"/>
        <v>Korenbouten</v>
      </c>
      <c r="L3397" s="25">
        <f t="shared" si="270"/>
        <v>28.142857142857142</v>
      </c>
    </row>
    <row r="3398" spans="1:12" x14ac:dyDescent="0.25">
      <c r="A3398">
        <v>18</v>
      </c>
      <c r="B3398" t="s">
        <v>70</v>
      </c>
      <c r="C3398" s="1">
        <v>43663.552083333336</v>
      </c>
      <c r="D3398">
        <v>3</v>
      </c>
      <c r="E3398" t="s">
        <v>42</v>
      </c>
      <c r="F3398" t="s">
        <v>43</v>
      </c>
      <c r="G3398">
        <v>1</v>
      </c>
      <c r="H3398" t="str">
        <f t="shared" si="269"/>
        <v>AWD</v>
      </c>
      <c r="I3398" s="2">
        <f t="shared" si="266"/>
        <v>2019</v>
      </c>
      <c r="J3398" s="2">
        <f t="shared" si="267"/>
        <v>7</v>
      </c>
      <c r="K3398" t="str">
        <f t="shared" si="268"/>
        <v>Korenbouten</v>
      </c>
      <c r="L3398" s="25">
        <f t="shared" si="270"/>
        <v>28.142857142857142</v>
      </c>
    </row>
    <row r="3399" spans="1:12" x14ac:dyDescent="0.25">
      <c r="A3399">
        <v>18</v>
      </c>
      <c r="B3399" t="s">
        <v>70</v>
      </c>
      <c r="C3399" s="1">
        <v>43663.552083333336</v>
      </c>
      <c r="D3399">
        <v>3</v>
      </c>
      <c r="E3399" t="s">
        <v>34</v>
      </c>
      <c r="F3399" t="s">
        <v>35</v>
      </c>
      <c r="G3399">
        <v>19</v>
      </c>
      <c r="H3399" t="str">
        <f t="shared" si="269"/>
        <v>AWD</v>
      </c>
      <c r="I3399" s="2">
        <f t="shared" si="266"/>
        <v>2019</v>
      </c>
      <c r="J3399" s="2">
        <f t="shared" si="267"/>
        <v>7</v>
      </c>
      <c r="K3399" t="str">
        <f t="shared" si="268"/>
        <v>Pantserjuffers</v>
      </c>
      <c r="L3399" s="25">
        <f t="shared" si="270"/>
        <v>28.142857142857142</v>
      </c>
    </row>
    <row r="3400" spans="1:12" x14ac:dyDescent="0.25">
      <c r="A3400">
        <v>18</v>
      </c>
      <c r="B3400" t="s">
        <v>70</v>
      </c>
      <c r="C3400" s="1">
        <v>43684.59375</v>
      </c>
      <c r="D3400">
        <v>4</v>
      </c>
      <c r="E3400" t="s">
        <v>34</v>
      </c>
      <c r="F3400" t="s">
        <v>35</v>
      </c>
      <c r="G3400">
        <v>1</v>
      </c>
      <c r="H3400" t="str">
        <f t="shared" si="269"/>
        <v>AWD</v>
      </c>
      <c r="I3400" s="2">
        <f t="shared" si="266"/>
        <v>2019</v>
      </c>
      <c r="J3400" s="2">
        <f t="shared" si="267"/>
        <v>8</v>
      </c>
      <c r="K3400" t="str">
        <f t="shared" si="268"/>
        <v>Pantserjuffers</v>
      </c>
      <c r="L3400" s="25">
        <f t="shared" si="270"/>
        <v>31.142857142857142</v>
      </c>
    </row>
    <row r="3401" spans="1:12" x14ac:dyDescent="0.25">
      <c r="A3401">
        <v>18</v>
      </c>
      <c r="B3401" t="s">
        <v>70</v>
      </c>
      <c r="C3401" s="1">
        <v>43684.59375</v>
      </c>
      <c r="D3401">
        <v>4</v>
      </c>
      <c r="E3401" t="s">
        <v>10</v>
      </c>
      <c r="F3401" t="s">
        <v>11</v>
      </c>
      <c r="G3401">
        <v>2</v>
      </c>
      <c r="H3401" t="str">
        <f t="shared" si="269"/>
        <v>AWD</v>
      </c>
      <c r="I3401" s="2">
        <f t="shared" si="266"/>
        <v>2019</v>
      </c>
      <c r="J3401" s="2">
        <f t="shared" si="267"/>
        <v>8</v>
      </c>
      <c r="K3401" t="str">
        <f t="shared" si="268"/>
        <v>Waterjuffer</v>
      </c>
      <c r="L3401" s="25">
        <f t="shared" si="270"/>
        <v>31.142857142857142</v>
      </c>
    </row>
    <row r="3402" spans="1:12" x14ac:dyDescent="0.25">
      <c r="A3402">
        <v>18</v>
      </c>
      <c r="B3402" t="s">
        <v>70</v>
      </c>
      <c r="C3402" s="1">
        <v>43684.59375</v>
      </c>
      <c r="D3402">
        <v>4</v>
      </c>
      <c r="E3402" t="s">
        <v>14</v>
      </c>
      <c r="F3402" t="s">
        <v>15</v>
      </c>
      <c r="G3402">
        <v>110</v>
      </c>
      <c r="H3402" t="str">
        <f t="shared" si="269"/>
        <v>AWD</v>
      </c>
      <c r="I3402" s="2">
        <f t="shared" si="266"/>
        <v>2019</v>
      </c>
      <c r="J3402" s="2">
        <f t="shared" si="267"/>
        <v>8</v>
      </c>
      <c r="K3402" t="str">
        <f t="shared" si="268"/>
        <v>Waterjuffer</v>
      </c>
      <c r="L3402" s="25">
        <f t="shared" si="270"/>
        <v>31.142857142857142</v>
      </c>
    </row>
    <row r="3403" spans="1:12" x14ac:dyDescent="0.25">
      <c r="A3403">
        <v>18</v>
      </c>
      <c r="B3403" t="s">
        <v>70</v>
      </c>
      <c r="C3403" s="1">
        <v>43684.59375</v>
      </c>
      <c r="D3403">
        <v>4</v>
      </c>
      <c r="E3403" t="s">
        <v>48</v>
      </c>
      <c r="F3403" t="s">
        <v>49</v>
      </c>
      <c r="G3403">
        <v>2</v>
      </c>
      <c r="H3403" t="str">
        <f t="shared" si="269"/>
        <v>AWD</v>
      </c>
      <c r="I3403" s="2">
        <f t="shared" si="266"/>
        <v>2019</v>
      </c>
      <c r="J3403" s="2">
        <f t="shared" si="267"/>
        <v>8</v>
      </c>
      <c r="K3403" t="str">
        <f t="shared" si="268"/>
        <v>Glazenmakers</v>
      </c>
      <c r="L3403" s="25">
        <f t="shared" si="270"/>
        <v>31.142857142857142</v>
      </c>
    </row>
    <row r="3404" spans="1:12" x14ac:dyDescent="0.25">
      <c r="A3404">
        <v>18</v>
      </c>
      <c r="B3404" t="s">
        <v>70</v>
      </c>
      <c r="C3404" s="1">
        <v>43684.59375</v>
      </c>
      <c r="D3404">
        <v>4</v>
      </c>
      <c r="E3404" t="s">
        <v>32</v>
      </c>
      <c r="F3404" t="s">
        <v>33</v>
      </c>
      <c r="G3404">
        <v>1</v>
      </c>
      <c r="H3404" t="str">
        <f t="shared" si="269"/>
        <v>AWD</v>
      </c>
      <c r="I3404" s="2">
        <f t="shared" si="266"/>
        <v>2019</v>
      </c>
      <c r="J3404" s="2">
        <f t="shared" si="267"/>
        <v>8</v>
      </c>
      <c r="K3404" t="str">
        <f t="shared" si="268"/>
        <v>Korenbouten</v>
      </c>
      <c r="L3404" s="25">
        <f t="shared" si="270"/>
        <v>31.142857142857142</v>
      </c>
    </row>
    <row r="3405" spans="1:12" x14ac:dyDescent="0.25">
      <c r="A3405">
        <v>18</v>
      </c>
      <c r="B3405" t="s">
        <v>70</v>
      </c>
      <c r="C3405" s="1">
        <v>43684.59375</v>
      </c>
      <c r="D3405">
        <v>4</v>
      </c>
      <c r="E3405" t="s">
        <v>55</v>
      </c>
      <c r="F3405" t="s">
        <v>56</v>
      </c>
      <c r="G3405">
        <v>1</v>
      </c>
      <c r="H3405" t="str">
        <f t="shared" si="269"/>
        <v>AWD</v>
      </c>
      <c r="I3405" s="2">
        <f t="shared" si="266"/>
        <v>2019</v>
      </c>
      <c r="J3405" s="2">
        <f t="shared" si="267"/>
        <v>8</v>
      </c>
      <c r="K3405" t="str">
        <f t="shared" si="268"/>
        <v>Korenbouten</v>
      </c>
      <c r="L3405" s="25">
        <f t="shared" si="270"/>
        <v>31.142857142857142</v>
      </c>
    </row>
    <row r="3406" spans="1:12" x14ac:dyDescent="0.25">
      <c r="A3406">
        <v>18</v>
      </c>
      <c r="B3406" t="s">
        <v>70</v>
      </c>
      <c r="C3406" s="1">
        <v>43684.59375</v>
      </c>
      <c r="D3406">
        <v>4</v>
      </c>
      <c r="E3406" t="s">
        <v>42</v>
      </c>
      <c r="F3406" t="s">
        <v>43</v>
      </c>
      <c r="G3406">
        <v>1</v>
      </c>
      <c r="H3406" t="str">
        <f t="shared" si="269"/>
        <v>AWD</v>
      </c>
      <c r="I3406" s="2">
        <f t="shared" si="266"/>
        <v>2019</v>
      </c>
      <c r="J3406" s="2">
        <f t="shared" si="267"/>
        <v>8</v>
      </c>
      <c r="K3406" t="str">
        <f t="shared" si="268"/>
        <v>Korenbouten</v>
      </c>
      <c r="L3406" s="25">
        <f t="shared" si="270"/>
        <v>31.142857142857142</v>
      </c>
    </row>
    <row r="3407" spans="1:12" x14ac:dyDescent="0.25">
      <c r="A3407">
        <v>18</v>
      </c>
      <c r="B3407" t="s">
        <v>70</v>
      </c>
      <c r="C3407" s="1">
        <v>43684.59375</v>
      </c>
      <c r="D3407">
        <v>5</v>
      </c>
      <c r="E3407" t="s">
        <v>34</v>
      </c>
      <c r="F3407" t="s">
        <v>35</v>
      </c>
      <c r="G3407">
        <v>4</v>
      </c>
      <c r="H3407" t="str">
        <f t="shared" si="269"/>
        <v>AWD</v>
      </c>
      <c r="I3407" s="2">
        <f t="shared" si="266"/>
        <v>2019</v>
      </c>
      <c r="J3407" s="2">
        <f t="shared" si="267"/>
        <v>8</v>
      </c>
      <c r="K3407" t="str">
        <f t="shared" si="268"/>
        <v>Pantserjuffers</v>
      </c>
      <c r="L3407" s="25">
        <f t="shared" si="270"/>
        <v>31.142857142857142</v>
      </c>
    </row>
    <row r="3408" spans="1:12" x14ac:dyDescent="0.25">
      <c r="A3408">
        <v>18</v>
      </c>
      <c r="B3408" t="s">
        <v>70</v>
      </c>
      <c r="C3408" s="1">
        <v>43684.59375</v>
      </c>
      <c r="D3408">
        <v>5</v>
      </c>
      <c r="E3408" t="s">
        <v>10</v>
      </c>
      <c r="F3408" t="s">
        <v>11</v>
      </c>
      <c r="G3408">
        <v>17</v>
      </c>
      <c r="H3408" t="str">
        <f t="shared" si="269"/>
        <v>AWD</v>
      </c>
      <c r="I3408" s="2">
        <f t="shared" si="266"/>
        <v>2019</v>
      </c>
      <c r="J3408" s="2">
        <f t="shared" si="267"/>
        <v>8</v>
      </c>
      <c r="K3408" t="str">
        <f t="shared" si="268"/>
        <v>Waterjuffer</v>
      </c>
      <c r="L3408" s="25">
        <f t="shared" si="270"/>
        <v>31.142857142857142</v>
      </c>
    </row>
    <row r="3409" spans="1:12" x14ac:dyDescent="0.25">
      <c r="A3409">
        <v>18</v>
      </c>
      <c r="B3409" t="s">
        <v>70</v>
      </c>
      <c r="C3409" s="1">
        <v>43684.59375</v>
      </c>
      <c r="D3409">
        <v>5</v>
      </c>
      <c r="E3409" t="s">
        <v>14</v>
      </c>
      <c r="F3409" t="s">
        <v>15</v>
      </c>
      <c r="G3409">
        <v>180</v>
      </c>
      <c r="H3409" t="str">
        <f t="shared" si="269"/>
        <v>AWD</v>
      </c>
      <c r="I3409" s="2">
        <f t="shared" si="266"/>
        <v>2019</v>
      </c>
      <c r="J3409" s="2">
        <f t="shared" si="267"/>
        <v>8</v>
      </c>
      <c r="K3409" t="str">
        <f t="shared" si="268"/>
        <v>Waterjuffer</v>
      </c>
      <c r="L3409" s="25">
        <f t="shared" si="270"/>
        <v>31.142857142857142</v>
      </c>
    </row>
    <row r="3410" spans="1:12" x14ac:dyDescent="0.25">
      <c r="A3410">
        <v>18</v>
      </c>
      <c r="B3410" t="s">
        <v>70</v>
      </c>
      <c r="C3410" s="1">
        <v>43684.59375</v>
      </c>
      <c r="D3410">
        <v>5</v>
      </c>
      <c r="E3410" t="s">
        <v>26</v>
      </c>
      <c r="F3410" t="s">
        <v>27</v>
      </c>
      <c r="G3410">
        <v>5</v>
      </c>
      <c r="H3410" t="str">
        <f t="shared" si="269"/>
        <v>AWD</v>
      </c>
      <c r="I3410" s="2">
        <f t="shared" si="266"/>
        <v>2019</v>
      </c>
      <c r="J3410" s="2">
        <f t="shared" si="267"/>
        <v>8</v>
      </c>
      <c r="K3410" t="str">
        <f t="shared" si="268"/>
        <v>Glazenmakers</v>
      </c>
      <c r="L3410" s="25">
        <f t="shared" si="270"/>
        <v>31.142857142857142</v>
      </c>
    </row>
    <row r="3411" spans="1:12" x14ac:dyDescent="0.25">
      <c r="A3411">
        <v>18</v>
      </c>
      <c r="B3411" t="s">
        <v>70</v>
      </c>
      <c r="C3411" s="1">
        <v>43684.59375</v>
      </c>
      <c r="D3411">
        <v>5</v>
      </c>
      <c r="E3411" t="s">
        <v>48</v>
      </c>
      <c r="F3411" t="s">
        <v>49</v>
      </c>
      <c r="G3411">
        <v>1</v>
      </c>
      <c r="H3411" t="str">
        <f t="shared" si="269"/>
        <v>AWD</v>
      </c>
      <c r="I3411" s="2">
        <f t="shared" si="266"/>
        <v>2019</v>
      </c>
      <c r="J3411" s="2">
        <f t="shared" si="267"/>
        <v>8</v>
      </c>
      <c r="K3411" t="str">
        <f t="shared" si="268"/>
        <v>Glazenmakers</v>
      </c>
      <c r="L3411" s="25">
        <f t="shared" si="270"/>
        <v>31.142857142857142</v>
      </c>
    </row>
    <row r="3412" spans="1:12" x14ac:dyDescent="0.25">
      <c r="A3412">
        <v>18</v>
      </c>
      <c r="B3412" t="s">
        <v>70</v>
      </c>
      <c r="C3412" s="1">
        <v>43684.59375</v>
      </c>
      <c r="D3412">
        <v>5</v>
      </c>
      <c r="E3412" t="s">
        <v>18</v>
      </c>
      <c r="F3412" t="s">
        <v>19</v>
      </c>
      <c r="G3412">
        <v>6</v>
      </c>
      <c r="H3412" t="str">
        <f t="shared" si="269"/>
        <v>AWD</v>
      </c>
      <c r="I3412" s="2">
        <f t="shared" si="266"/>
        <v>2019</v>
      </c>
      <c r="J3412" s="2">
        <f t="shared" si="267"/>
        <v>8</v>
      </c>
      <c r="K3412" t="str">
        <f t="shared" si="268"/>
        <v>Korenbouten</v>
      </c>
      <c r="L3412" s="25">
        <f t="shared" si="270"/>
        <v>31.142857142857142</v>
      </c>
    </row>
    <row r="3413" spans="1:12" x14ac:dyDescent="0.25">
      <c r="A3413">
        <v>18</v>
      </c>
      <c r="B3413" t="s">
        <v>70</v>
      </c>
      <c r="C3413" s="1">
        <v>43684.59375</v>
      </c>
      <c r="D3413">
        <v>5</v>
      </c>
      <c r="E3413" t="s">
        <v>32</v>
      </c>
      <c r="F3413" t="s">
        <v>33</v>
      </c>
      <c r="G3413">
        <v>1</v>
      </c>
      <c r="H3413" t="str">
        <f t="shared" si="269"/>
        <v>AWD</v>
      </c>
      <c r="I3413" s="2">
        <f t="shared" si="266"/>
        <v>2019</v>
      </c>
      <c r="J3413" s="2">
        <f t="shared" si="267"/>
        <v>8</v>
      </c>
      <c r="K3413" t="str">
        <f t="shared" si="268"/>
        <v>Korenbouten</v>
      </c>
      <c r="L3413" s="25">
        <f t="shared" si="270"/>
        <v>31.142857142857142</v>
      </c>
    </row>
    <row r="3414" spans="1:12" x14ac:dyDescent="0.25">
      <c r="A3414">
        <v>18</v>
      </c>
      <c r="B3414" t="s">
        <v>70</v>
      </c>
      <c r="C3414" s="1">
        <v>43684.59375</v>
      </c>
      <c r="D3414">
        <v>5</v>
      </c>
      <c r="E3414" t="s">
        <v>55</v>
      </c>
      <c r="F3414" t="s">
        <v>56</v>
      </c>
      <c r="G3414">
        <v>12</v>
      </c>
      <c r="H3414" t="str">
        <f t="shared" si="269"/>
        <v>AWD</v>
      </c>
      <c r="I3414" s="2">
        <f t="shared" si="266"/>
        <v>2019</v>
      </c>
      <c r="J3414" s="2">
        <f t="shared" si="267"/>
        <v>8</v>
      </c>
      <c r="K3414" t="str">
        <f t="shared" si="268"/>
        <v>Korenbouten</v>
      </c>
      <c r="L3414" s="25">
        <f t="shared" si="270"/>
        <v>31.142857142857142</v>
      </c>
    </row>
    <row r="3415" spans="1:12" x14ac:dyDescent="0.25">
      <c r="A3415">
        <v>18</v>
      </c>
      <c r="B3415" t="s">
        <v>70</v>
      </c>
      <c r="C3415" s="1">
        <v>43684.59375</v>
      </c>
      <c r="D3415">
        <v>3</v>
      </c>
      <c r="E3415" t="s">
        <v>30</v>
      </c>
      <c r="F3415" t="s">
        <v>31</v>
      </c>
      <c r="G3415">
        <v>1</v>
      </c>
      <c r="H3415" t="str">
        <f t="shared" si="269"/>
        <v>AWD</v>
      </c>
      <c r="I3415" s="2">
        <f t="shared" si="266"/>
        <v>2019</v>
      </c>
      <c r="J3415" s="2">
        <f t="shared" si="267"/>
        <v>8</v>
      </c>
      <c r="K3415" t="str">
        <f t="shared" si="268"/>
        <v>Pantserjuffers</v>
      </c>
      <c r="L3415" s="25">
        <f t="shared" si="270"/>
        <v>31.142857142857142</v>
      </c>
    </row>
    <row r="3416" spans="1:12" x14ac:dyDescent="0.25">
      <c r="A3416">
        <v>18</v>
      </c>
      <c r="B3416" t="s">
        <v>70</v>
      </c>
      <c r="C3416" s="1">
        <v>43684.59375</v>
      </c>
      <c r="D3416">
        <v>3</v>
      </c>
      <c r="E3416" t="s">
        <v>34</v>
      </c>
      <c r="F3416" t="s">
        <v>35</v>
      </c>
      <c r="G3416">
        <v>27</v>
      </c>
      <c r="H3416" t="str">
        <f t="shared" si="269"/>
        <v>AWD</v>
      </c>
      <c r="I3416" s="2">
        <f t="shared" si="266"/>
        <v>2019</v>
      </c>
      <c r="J3416" s="2">
        <f t="shared" si="267"/>
        <v>8</v>
      </c>
      <c r="K3416" t="str">
        <f t="shared" si="268"/>
        <v>Pantserjuffers</v>
      </c>
      <c r="L3416" s="25">
        <f t="shared" si="270"/>
        <v>31.142857142857142</v>
      </c>
    </row>
    <row r="3417" spans="1:12" x14ac:dyDescent="0.25">
      <c r="A3417">
        <v>18</v>
      </c>
      <c r="B3417" t="s">
        <v>70</v>
      </c>
      <c r="C3417" s="1">
        <v>43684.59375</v>
      </c>
      <c r="D3417">
        <v>3</v>
      </c>
      <c r="E3417" t="s">
        <v>14</v>
      </c>
      <c r="F3417" t="s">
        <v>15</v>
      </c>
      <c r="G3417">
        <v>100</v>
      </c>
      <c r="H3417" t="str">
        <f t="shared" si="269"/>
        <v>AWD</v>
      </c>
      <c r="I3417" s="2">
        <f t="shared" si="266"/>
        <v>2019</v>
      </c>
      <c r="J3417" s="2">
        <f t="shared" si="267"/>
        <v>8</v>
      </c>
      <c r="K3417" t="str">
        <f t="shared" si="268"/>
        <v>Waterjuffer</v>
      </c>
      <c r="L3417" s="25">
        <f t="shared" si="270"/>
        <v>31.142857142857142</v>
      </c>
    </row>
    <row r="3418" spans="1:12" x14ac:dyDescent="0.25">
      <c r="A3418">
        <v>18</v>
      </c>
      <c r="B3418" t="s">
        <v>70</v>
      </c>
      <c r="C3418" s="1">
        <v>43684.59375</v>
      </c>
      <c r="D3418">
        <v>3</v>
      </c>
      <c r="E3418" t="s">
        <v>48</v>
      </c>
      <c r="F3418" t="s">
        <v>49</v>
      </c>
      <c r="G3418">
        <v>2</v>
      </c>
      <c r="H3418" t="str">
        <f t="shared" si="269"/>
        <v>AWD</v>
      </c>
      <c r="I3418" s="2">
        <f t="shared" si="266"/>
        <v>2019</v>
      </c>
      <c r="J3418" s="2">
        <f t="shared" si="267"/>
        <v>8</v>
      </c>
      <c r="K3418" t="str">
        <f t="shared" si="268"/>
        <v>Glazenmakers</v>
      </c>
      <c r="L3418" s="25">
        <f t="shared" si="270"/>
        <v>31.142857142857142</v>
      </c>
    </row>
    <row r="3419" spans="1:12" x14ac:dyDescent="0.25">
      <c r="A3419">
        <v>18</v>
      </c>
      <c r="B3419" t="s">
        <v>70</v>
      </c>
      <c r="C3419" s="1">
        <v>43684.59375</v>
      </c>
      <c r="D3419">
        <v>3</v>
      </c>
      <c r="E3419" t="s">
        <v>28</v>
      </c>
      <c r="F3419" t="s">
        <v>29</v>
      </c>
      <c r="G3419">
        <v>2</v>
      </c>
      <c r="H3419" t="str">
        <f t="shared" si="269"/>
        <v>AWD</v>
      </c>
      <c r="I3419" s="2">
        <f t="shared" si="266"/>
        <v>2019</v>
      </c>
      <c r="J3419" s="2">
        <f t="shared" si="267"/>
        <v>8</v>
      </c>
      <c r="K3419" t="str">
        <f t="shared" si="268"/>
        <v>Korenbouten</v>
      </c>
      <c r="L3419" s="25">
        <f t="shared" si="270"/>
        <v>31.142857142857142</v>
      </c>
    </row>
    <row r="3420" spans="1:12" x14ac:dyDescent="0.25">
      <c r="A3420">
        <v>18</v>
      </c>
      <c r="B3420" t="s">
        <v>70</v>
      </c>
      <c r="C3420" s="1">
        <v>43684.59375</v>
      </c>
      <c r="D3420">
        <v>3</v>
      </c>
      <c r="E3420" t="s">
        <v>52</v>
      </c>
      <c r="F3420" t="s">
        <v>53</v>
      </c>
      <c r="G3420">
        <v>1</v>
      </c>
      <c r="H3420" t="str">
        <f t="shared" si="269"/>
        <v>AWD</v>
      </c>
      <c r="I3420" s="2">
        <f t="shared" si="266"/>
        <v>2019</v>
      </c>
      <c r="J3420" s="2">
        <f t="shared" si="267"/>
        <v>8</v>
      </c>
      <c r="K3420" t="str">
        <f t="shared" si="268"/>
        <v>Korenbouten</v>
      </c>
      <c r="L3420" s="25">
        <f t="shared" si="270"/>
        <v>31.142857142857142</v>
      </c>
    </row>
    <row r="3421" spans="1:12" x14ac:dyDescent="0.25">
      <c r="A3421">
        <v>18</v>
      </c>
      <c r="B3421" t="s">
        <v>70</v>
      </c>
      <c r="C3421" s="1">
        <v>43684.59375</v>
      </c>
      <c r="D3421">
        <v>3</v>
      </c>
      <c r="E3421" t="s">
        <v>40</v>
      </c>
      <c r="F3421" t="s">
        <v>41</v>
      </c>
      <c r="G3421">
        <v>1</v>
      </c>
      <c r="H3421" t="str">
        <f t="shared" si="269"/>
        <v>AWD</v>
      </c>
      <c r="I3421" s="2">
        <f t="shared" si="266"/>
        <v>2019</v>
      </c>
      <c r="J3421" s="2">
        <f t="shared" si="267"/>
        <v>8</v>
      </c>
      <c r="K3421" t="str">
        <f t="shared" si="268"/>
        <v>Korenbouten</v>
      </c>
      <c r="L3421" s="25">
        <f t="shared" si="270"/>
        <v>31.142857142857142</v>
      </c>
    </row>
    <row r="3422" spans="1:12" x14ac:dyDescent="0.25">
      <c r="A3422">
        <v>18</v>
      </c>
      <c r="B3422" t="s">
        <v>70</v>
      </c>
      <c r="C3422" s="1">
        <v>43684.59375</v>
      </c>
      <c r="D3422">
        <v>3</v>
      </c>
      <c r="E3422" t="s">
        <v>32</v>
      </c>
      <c r="F3422" t="s">
        <v>33</v>
      </c>
      <c r="G3422">
        <v>2</v>
      </c>
      <c r="H3422" t="str">
        <f t="shared" si="269"/>
        <v>AWD</v>
      </c>
      <c r="I3422" s="2">
        <f t="shared" si="266"/>
        <v>2019</v>
      </c>
      <c r="J3422" s="2">
        <f t="shared" si="267"/>
        <v>8</v>
      </c>
      <c r="K3422" t="str">
        <f t="shared" si="268"/>
        <v>Korenbouten</v>
      </c>
      <c r="L3422" s="25">
        <f t="shared" si="270"/>
        <v>31.142857142857142</v>
      </c>
    </row>
    <row r="3423" spans="1:12" x14ac:dyDescent="0.25">
      <c r="A3423">
        <v>18</v>
      </c>
      <c r="B3423" t="s">
        <v>70</v>
      </c>
      <c r="C3423" s="1">
        <v>43684.59375</v>
      </c>
      <c r="D3423">
        <v>3</v>
      </c>
      <c r="E3423" t="s">
        <v>55</v>
      </c>
      <c r="F3423" t="s">
        <v>56</v>
      </c>
      <c r="G3423">
        <v>10</v>
      </c>
      <c r="H3423" t="str">
        <f t="shared" si="269"/>
        <v>AWD</v>
      </c>
      <c r="I3423" s="2">
        <f t="shared" si="266"/>
        <v>2019</v>
      </c>
      <c r="J3423" s="2">
        <f t="shared" si="267"/>
        <v>8</v>
      </c>
      <c r="K3423" t="str">
        <f t="shared" si="268"/>
        <v>Korenbouten</v>
      </c>
      <c r="L3423" s="25">
        <f t="shared" si="270"/>
        <v>31.142857142857142</v>
      </c>
    </row>
    <row r="3424" spans="1:12" x14ac:dyDescent="0.25">
      <c r="A3424">
        <v>18</v>
      </c>
      <c r="B3424" t="s">
        <v>70</v>
      </c>
      <c r="C3424" s="1">
        <v>43684.59375</v>
      </c>
      <c r="D3424">
        <v>3</v>
      </c>
      <c r="E3424" t="s">
        <v>42</v>
      </c>
      <c r="F3424" t="s">
        <v>43</v>
      </c>
      <c r="G3424">
        <v>6</v>
      </c>
      <c r="H3424" t="str">
        <f t="shared" si="269"/>
        <v>AWD</v>
      </c>
      <c r="I3424" s="2">
        <f t="shared" si="266"/>
        <v>2019</v>
      </c>
      <c r="J3424" s="2">
        <f t="shared" si="267"/>
        <v>8</v>
      </c>
      <c r="K3424" t="str">
        <f t="shared" si="268"/>
        <v>Korenbouten</v>
      </c>
      <c r="L3424" s="25">
        <f t="shared" si="270"/>
        <v>31.142857142857142</v>
      </c>
    </row>
    <row r="3425" spans="1:12" x14ac:dyDescent="0.25">
      <c r="A3425">
        <v>18</v>
      </c>
      <c r="B3425" t="s">
        <v>70</v>
      </c>
      <c r="C3425" s="1">
        <v>43684.59375</v>
      </c>
      <c r="D3425">
        <v>3</v>
      </c>
      <c r="E3425" t="s">
        <v>10</v>
      </c>
      <c r="F3425" t="s">
        <v>11</v>
      </c>
      <c r="G3425">
        <v>9</v>
      </c>
      <c r="H3425" t="str">
        <f t="shared" si="269"/>
        <v>AWD</v>
      </c>
      <c r="I3425" s="2">
        <f t="shared" si="266"/>
        <v>2019</v>
      </c>
      <c r="J3425" s="2">
        <f t="shared" si="267"/>
        <v>8</v>
      </c>
      <c r="K3425" t="str">
        <f t="shared" si="268"/>
        <v>Waterjuffer</v>
      </c>
      <c r="L3425" s="25">
        <f t="shared" si="270"/>
        <v>31.142857142857142</v>
      </c>
    </row>
    <row r="3426" spans="1:12" x14ac:dyDescent="0.25">
      <c r="A3426">
        <v>18</v>
      </c>
      <c r="B3426" t="s">
        <v>70</v>
      </c>
      <c r="C3426" s="1">
        <v>43693.479166666664</v>
      </c>
      <c r="D3426">
        <v>4</v>
      </c>
      <c r="E3426" t="s">
        <v>34</v>
      </c>
      <c r="F3426" t="s">
        <v>35</v>
      </c>
      <c r="G3426">
        <v>9</v>
      </c>
      <c r="H3426" t="str">
        <f t="shared" si="269"/>
        <v>AWD</v>
      </c>
      <c r="I3426" s="2">
        <f t="shared" si="266"/>
        <v>2019</v>
      </c>
      <c r="J3426" s="2">
        <f t="shared" si="267"/>
        <v>8</v>
      </c>
      <c r="K3426" t="str">
        <f t="shared" si="268"/>
        <v>Pantserjuffers</v>
      </c>
      <c r="L3426" s="25">
        <f t="shared" si="270"/>
        <v>32.428571428571431</v>
      </c>
    </row>
    <row r="3427" spans="1:12" x14ac:dyDescent="0.25">
      <c r="A3427">
        <v>18</v>
      </c>
      <c r="B3427" t="s">
        <v>70</v>
      </c>
      <c r="C3427" s="1">
        <v>43693.479166666664</v>
      </c>
      <c r="D3427">
        <v>4</v>
      </c>
      <c r="E3427" t="s">
        <v>10</v>
      </c>
      <c r="F3427" t="s">
        <v>11</v>
      </c>
      <c r="G3427">
        <v>2</v>
      </c>
      <c r="H3427" t="str">
        <f t="shared" si="269"/>
        <v>AWD</v>
      </c>
      <c r="I3427" s="2">
        <f t="shared" si="266"/>
        <v>2019</v>
      </c>
      <c r="J3427" s="2">
        <f t="shared" si="267"/>
        <v>8</v>
      </c>
      <c r="K3427" t="str">
        <f t="shared" si="268"/>
        <v>Waterjuffer</v>
      </c>
      <c r="L3427" s="25">
        <f t="shared" si="270"/>
        <v>32.428571428571431</v>
      </c>
    </row>
    <row r="3428" spans="1:12" x14ac:dyDescent="0.25">
      <c r="A3428">
        <v>18</v>
      </c>
      <c r="B3428" t="s">
        <v>70</v>
      </c>
      <c r="C3428" s="1">
        <v>43693.479166666664</v>
      </c>
      <c r="D3428">
        <v>4</v>
      </c>
      <c r="E3428" t="s">
        <v>14</v>
      </c>
      <c r="F3428" t="s">
        <v>15</v>
      </c>
      <c r="G3428">
        <v>47</v>
      </c>
      <c r="H3428" t="str">
        <f t="shared" si="269"/>
        <v>AWD</v>
      </c>
      <c r="I3428" s="2">
        <f t="shared" si="266"/>
        <v>2019</v>
      </c>
      <c r="J3428" s="2">
        <f t="shared" si="267"/>
        <v>8</v>
      </c>
      <c r="K3428" t="str">
        <f t="shared" si="268"/>
        <v>Waterjuffer</v>
      </c>
      <c r="L3428" s="25">
        <f t="shared" si="270"/>
        <v>32.428571428571431</v>
      </c>
    </row>
    <row r="3429" spans="1:12" x14ac:dyDescent="0.25">
      <c r="A3429">
        <v>18</v>
      </c>
      <c r="B3429" t="s">
        <v>70</v>
      </c>
      <c r="C3429" s="1">
        <v>43693.479166666664</v>
      </c>
      <c r="D3429">
        <v>4</v>
      </c>
      <c r="E3429" t="s">
        <v>32</v>
      </c>
      <c r="F3429" t="s">
        <v>33</v>
      </c>
      <c r="G3429">
        <v>11</v>
      </c>
      <c r="H3429" t="str">
        <f t="shared" si="269"/>
        <v>AWD</v>
      </c>
      <c r="I3429" s="2">
        <f t="shared" si="266"/>
        <v>2019</v>
      </c>
      <c r="J3429" s="2">
        <f t="shared" si="267"/>
        <v>8</v>
      </c>
      <c r="K3429" t="str">
        <f t="shared" si="268"/>
        <v>Korenbouten</v>
      </c>
      <c r="L3429" s="25">
        <f t="shared" si="270"/>
        <v>32.428571428571431</v>
      </c>
    </row>
    <row r="3430" spans="1:12" x14ac:dyDescent="0.25">
      <c r="A3430">
        <v>18</v>
      </c>
      <c r="B3430" t="s">
        <v>70</v>
      </c>
      <c r="C3430" s="1">
        <v>43693.479166666664</v>
      </c>
      <c r="D3430">
        <v>5</v>
      </c>
      <c r="E3430" t="s">
        <v>34</v>
      </c>
      <c r="F3430" t="s">
        <v>35</v>
      </c>
      <c r="G3430">
        <v>7</v>
      </c>
      <c r="H3430" t="str">
        <f t="shared" si="269"/>
        <v>AWD</v>
      </c>
      <c r="I3430" s="2">
        <f t="shared" si="266"/>
        <v>2019</v>
      </c>
      <c r="J3430" s="2">
        <f t="shared" si="267"/>
        <v>8</v>
      </c>
      <c r="K3430" t="str">
        <f t="shared" si="268"/>
        <v>Pantserjuffers</v>
      </c>
      <c r="L3430" s="25">
        <f t="shared" si="270"/>
        <v>32.428571428571431</v>
      </c>
    </row>
    <row r="3431" spans="1:12" x14ac:dyDescent="0.25">
      <c r="A3431">
        <v>18</v>
      </c>
      <c r="B3431" t="s">
        <v>70</v>
      </c>
      <c r="C3431" s="1">
        <v>43693.479166666664</v>
      </c>
      <c r="D3431">
        <v>5</v>
      </c>
      <c r="E3431" t="s">
        <v>10</v>
      </c>
      <c r="F3431" t="s">
        <v>11</v>
      </c>
      <c r="G3431">
        <v>13</v>
      </c>
      <c r="H3431" t="str">
        <f t="shared" si="269"/>
        <v>AWD</v>
      </c>
      <c r="I3431" s="2">
        <f t="shared" si="266"/>
        <v>2019</v>
      </c>
      <c r="J3431" s="2">
        <f t="shared" si="267"/>
        <v>8</v>
      </c>
      <c r="K3431" t="str">
        <f t="shared" si="268"/>
        <v>Waterjuffer</v>
      </c>
      <c r="L3431" s="25">
        <f t="shared" si="270"/>
        <v>32.428571428571431</v>
      </c>
    </row>
    <row r="3432" spans="1:12" x14ac:dyDescent="0.25">
      <c r="A3432">
        <v>18</v>
      </c>
      <c r="B3432" t="s">
        <v>70</v>
      </c>
      <c r="C3432" s="1">
        <v>43693.479166666664</v>
      </c>
      <c r="D3432">
        <v>5</v>
      </c>
      <c r="E3432" t="s">
        <v>14</v>
      </c>
      <c r="F3432" t="s">
        <v>15</v>
      </c>
      <c r="G3432">
        <v>65</v>
      </c>
      <c r="H3432" t="str">
        <f t="shared" si="269"/>
        <v>AWD</v>
      </c>
      <c r="I3432" s="2">
        <f t="shared" si="266"/>
        <v>2019</v>
      </c>
      <c r="J3432" s="2">
        <f t="shared" si="267"/>
        <v>8</v>
      </c>
      <c r="K3432" t="str">
        <f t="shared" si="268"/>
        <v>Waterjuffer</v>
      </c>
      <c r="L3432" s="25">
        <f t="shared" si="270"/>
        <v>32.428571428571431</v>
      </c>
    </row>
    <row r="3433" spans="1:12" x14ac:dyDescent="0.25">
      <c r="A3433">
        <v>18</v>
      </c>
      <c r="B3433" t="s">
        <v>70</v>
      </c>
      <c r="C3433" s="1">
        <v>43693.479166666664</v>
      </c>
      <c r="D3433">
        <v>5</v>
      </c>
      <c r="E3433" t="s">
        <v>61</v>
      </c>
      <c r="F3433" t="s">
        <v>62</v>
      </c>
      <c r="G3433">
        <v>1</v>
      </c>
      <c r="H3433" t="str">
        <f t="shared" si="269"/>
        <v>AWD</v>
      </c>
      <c r="I3433" s="2">
        <f t="shared" si="266"/>
        <v>2019</v>
      </c>
      <c r="J3433" s="2">
        <f t="shared" si="267"/>
        <v>8</v>
      </c>
      <c r="K3433" t="str">
        <f t="shared" si="268"/>
        <v>Waterjuffer</v>
      </c>
      <c r="L3433" s="25">
        <f t="shared" si="270"/>
        <v>32.428571428571431</v>
      </c>
    </row>
    <row r="3434" spans="1:12" x14ac:dyDescent="0.25">
      <c r="A3434">
        <v>18</v>
      </c>
      <c r="B3434" t="s">
        <v>70</v>
      </c>
      <c r="C3434" s="1">
        <v>43693.479166666664</v>
      </c>
      <c r="D3434">
        <v>5</v>
      </c>
      <c r="E3434" t="s">
        <v>26</v>
      </c>
      <c r="F3434" t="s">
        <v>27</v>
      </c>
      <c r="G3434">
        <v>3</v>
      </c>
      <c r="H3434" t="str">
        <f t="shared" si="269"/>
        <v>AWD</v>
      </c>
      <c r="I3434" s="2">
        <f t="shared" si="266"/>
        <v>2019</v>
      </c>
      <c r="J3434" s="2">
        <f t="shared" si="267"/>
        <v>8</v>
      </c>
      <c r="K3434" t="str">
        <f t="shared" si="268"/>
        <v>Glazenmakers</v>
      </c>
      <c r="L3434" s="25">
        <f t="shared" si="270"/>
        <v>32.428571428571431</v>
      </c>
    </row>
    <row r="3435" spans="1:12" x14ac:dyDescent="0.25">
      <c r="A3435">
        <v>18</v>
      </c>
      <c r="B3435" t="s">
        <v>70</v>
      </c>
      <c r="C3435" s="1">
        <v>43693.479166666664</v>
      </c>
      <c r="D3435">
        <v>5</v>
      </c>
      <c r="E3435" t="s">
        <v>48</v>
      </c>
      <c r="F3435" t="s">
        <v>49</v>
      </c>
      <c r="G3435">
        <v>1</v>
      </c>
      <c r="H3435" t="str">
        <f t="shared" si="269"/>
        <v>AWD</v>
      </c>
      <c r="I3435" s="2">
        <f t="shared" si="266"/>
        <v>2019</v>
      </c>
      <c r="J3435" s="2">
        <f t="shared" si="267"/>
        <v>8</v>
      </c>
      <c r="K3435" t="str">
        <f t="shared" si="268"/>
        <v>Glazenmakers</v>
      </c>
      <c r="L3435" s="25">
        <f t="shared" si="270"/>
        <v>32.428571428571431</v>
      </c>
    </row>
    <row r="3436" spans="1:12" x14ac:dyDescent="0.25">
      <c r="A3436">
        <v>18</v>
      </c>
      <c r="B3436" t="s">
        <v>70</v>
      </c>
      <c r="C3436" s="1">
        <v>43693.479166666664</v>
      </c>
      <c r="D3436">
        <v>5</v>
      </c>
      <c r="E3436" t="s">
        <v>52</v>
      </c>
      <c r="F3436" t="s">
        <v>53</v>
      </c>
      <c r="G3436">
        <v>1</v>
      </c>
      <c r="H3436" t="str">
        <f t="shared" si="269"/>
        <v>AWD</v>
      </c>
      <c r="I3436" s="2">
        <f t="shared" si="266"/>
        <v>2019</v>
      </c>
      <c r="J3436" s="2">
        <f t="shared" si="267"/>
        <v>8</v>
      </c>
      <c r="K3436" t="str">
        <f t="shared" si="268"/>
        <v>Korenbouten</v>
      </c>
      <c r="L3436" s="25">
        <f t="shared" si="270"/>
        <v>32.428571428571431</v>
      </c>
    </row>
    <row r="3437" spans="1:12" x14ac:dyDescent="0.25">
      <c r="A3437">
        <v>18</v>
      </c>
      <c r="B3437" t="s">
        <v>70</v>
      </c>
      <c r="C3437" s="1">
        <v>43693.479166666664</v>
      </c>
      <c r="D3437">
        <v>5</v>
      </c>
      <c r="E3437" t="s">
        <v>32</v>
      </c>
      <c r="F3437" t="s">
        <v>33</v>
      </c>
      <c r="G3437">
        <v>31</v>
      </c>
      <c r="H3437" t="str">
        <f t="shared" si="269"/>
        <v>AWD</v>
      </c>
      <c r="I3437" s="2">
        <f t="shared" si="266"/>
        <v>2019</v>
      </c>
      <c r="J3437" s="2">
        <f t="shared" si="267"/>
        <v>8</v>
      </c>
      <c r="K3437" t="str">
        <f t="shared" si="268"/>
        <v>Korenbouten</v>
      </c>
      <c r="L3437" s="25">
        <f t="shared" si="270"/>
        <v>32.428571428571431</v>
      </c>
    </row>
    <row r="3438" spans="1:12" x14ac:dyDescent="0.25">
      <c r="A3438">
        <v>18</v>
      </c>
      <c r="B3438" t="s">
        <v>70</v>
      </c>
      <c r="C3438" s="1">
        <v>43693.479166666664</v>
      </c>
      <c r="D3438">
        <v>5</v>
      </c>
      <c r="E3438" t="s">
        <v>42</v>
      </c>
      <c r="F3438" t="s">
        <v>43</v>
      </c>
      <c r="G3438">
        <v>5</v>
      </c>
      <c r="H3438" t="str">
        <f t="shared" si="269"/>
        <v>AWD</v>
      </c>
      <c r="I3438" s="2">
        <f t="shared" si="266"/>
        <v>2019</v>
      </c>
      <c r="J3438" s="2">
        <f t="shared" si="267"/>
        <v>8</v>
      </c>
      <c r="K3438" t="str">
        <f t="shared" si="268"/>
        <v>Korenbouten</v>
      </c>
      <c r="L3438" s="25">
        <f t="shared" si="270"/>
        <v>32.428571428571431</v>
      </c>
    </row>
    <row r="3439" spans="1:12" x14ac:dyDescent="0.25">
      <c r="A3439">
        <v>18</v>
      </c>
      <c r="B3439" t="s">
        <v>70</v>
      </c>
      <c r="C3439" s="1">
        <v>43693.479166666664</v>
      </c>
      <c r="D3439">
        <v>3</v>
      </c>
      <c r="E3439" t="s">
        <v>8</v>
      </c>
      <c r="F3439" t="s">
        <v>9</v>
      </c>
      <c r="G3439">
        <v>3</v>
      </c>
      <c r="H3439" t="str">
        <f t="shared" si="269"/>
        <v>AWD</v>
      </c>
      <c r="I3439" s="2">
        <f t="shared" si="266"/>
        <v>2019</v>
      </c>
      <c r="J3439" s="2">
        <f t="shared" si="267"/>
        <v>8</v>
      </c>
      <c r="K3439" t="str">
        <f t="shared" si="268"/>
        <v>Pantserjuffers</v>
      </c>
      <c r="L3439" s="25">
        <f t="shared" si="270"/>
        <v>32.428571428571431</v>
      </c>
    </row>
    <row r="3440" spans="1:12" x14ac:dyDescent="0.25">
      <c r="A3440">
        <v>18</v>
      </c>
      <c r="B3440" t="s">
        <v>70</v>
      </c>
      <c r="C3440" s="1">
        <v>43693.479166666664</v>
      </c>
      <c r="D3440">
        <v>3</v>
      </c>
      <c r="E3440" t="s">
        <v>34</v>
      </c>
      <c r="F3440" t="s">
        <v>35</v>
      </c>
      <c r="G3440">
        <v>27</v>
      </c>
      <c r="H3440" t="str">
        <f t="shared" si="269"/>
        <v>AWD</v>
      </c>
      <c r="I3440" s="2">
        <f t="shared" si="266"/>
        <v>2019</v>
      </c>
      <c r="J3440" s="2">
        <f t="shared" si="267"/>
        <v>8</v>
      </c>
      <c r="K3440" t="str">
        <f t="shared" si="268"/>
        <v>Pantserjuffers</v>
      </c>
      <c r="L3440" s="25">
        <f t="shared" si="270"/>
        <v>32.428571428571431</v>
      </c>
    </row>
    <row r="3441" spans="1:12" x14ac:dyDescent="0.25">
      <c r="A3441">
        <v>18</v>
      </c>
      <c r="B3441" t="s">
        <v>70</v>
      </c>
      <c r="C3441" s="1">
        <v>43693.479166666664</v>
      </c>
      <c r="D3441">
        <v>3</v>
      </c>
      <c r="E3441" t="s">
        <v>10</v>
      </c>
      <c r="F3441" t="s">
        <v>11</v>
      </c>
      <c r="G3441">
        <v>18</v>
      </c>
      <c r="H3441" t="str">
        <f t="shared" si="269"/>
        <v>AWD</v>
      </c>
      <c r="I3441" s="2">
        <f t="shared" si="266"/>
        <v>2019</v>
      </c>
      <c r="J3441" s="2">
        <f t="shared" si="267"/>
        <v>8</v>
      </c>
      <c r="K3441" t="str">
        <f t="shared" si="268"/>
        <v>Waterjuffer</v>
      </c>
      <c r="L3441" s="25">
        <f t="shared" si="270"/>
        <v>32.428571428571431</v>
      </c>
    </row>
    <row r="3442" spans="1:12" x14ac:dyDescent="0.25">
      <c r="A3442">
        <v>18</v>
      </c>
      <c r="B3442" t="s">
        <v>70</v>
      </c>
      <c r="C3442" s="1">
        <v>43693.479166666664</v>
      </c>
      <c r="D3442">
        <v>3</v>
      </c>
      <c r="E3442" t="s">
        <v>14</v>
      </c>
      <c r="F3442" t="s">
        <v>15</v>
      </c>
      <c r="G3442">
        <v>60</v>
      </c>
      <c r="H3442" t="str">
        <f t="shared" si="269"/>
        <v>AWD</v>
      </c>
      <c r="I3442" s="2">
        <f t="shared" si="266"/>
        <v>2019</v>
      </c>
      <c r="J3442" s="2">
        <f t="shared" si="267"/>
        <v>8</v>
      </c>
      <c r="K3442" t="str">
        <f t="shared" si="268"/>
        <v>Waterjuffer</v>
      </c>
      <c r="L3442" s="25">
        <f t="shared" si="270"/>
        <v>32.428571428571431</v>
      </c>
    </row>
    <row r="3443" spans="1:12" x14ac:dyDescent="0.25">
      <c r="A3443">
        <v>18</v>
      </c>
      <c r="B3443" t="s">
        <v>70</v>
      </c>
      <c r="C3443" s="1">
        <v>43693.479166666664</v>
      </c>
      <c r="D3443">
        <v>3</v>
      </c>
      <c r="E3443" t="s">
        <v>40</v>
      </c>
      <c r="F3443" t="s">
        <v>41</v>
      </c>
      <c r="G3443">
        <v>2</v>
      </c>
      <c r="H3443" t="str">
        <f t="shared" si="269"/>
        <v>AWD</v>
      </c>
      <c r="I3443" s="2">
        <f t="shared" si="266"/>
        <v>2019</v>
      </c>
      <c r="J3443" s="2">
        <f t="shared" si="267"/>
        <v>8</v>
      </c>
      <c r="K3443" t="str">
        <f t="shared" si="268"/>
        <v>Korenbouten</v>
      </c>
      <c r="L3443" s="25">
        <f t="shared" si="270"/>
        <v>32.428571428571431</v>
      </c>
    </row>
    <row r="3444" spans="1:12" x14ac:dyDescent="0.25">
      <c r="A3444">
        <v>18</v>
      </c>
      <c r="B3444" t="s">
        <v>70</v>
      </c>
      <c r="C3444" s="1">
        <v>43693.479166666664</v>
      </c>
      <c r="D3444">
        <v>3</v>
      </c>
      <c r="E3444" t="s">
        <v>32</v>
      </c>
      <c r="F3444" t="s">
        <v>33</v>
      </c>
      <c r="G3444">
        <v>5</v>
      </c>
      <c r="H3444" t="str">
        <f t="shared" si="269"/>
        <v>AWD</v>
      </c>
      <c r="I3444" s="2">
        <f t="shared" si="266"/>
        <v>2019</v>
      </c>
      <c r="J3444" s="2">
        <f t="shared" si="267"/>
        <v>8</v>
      </c>
      <c r="K3444" t="str">
        <f t="shared" si="268"/>
        <v>Korenbouten</v>
      </c>
      <c r="L3444" s="25">
        <f t="shared" si="270"/>
        <v>32.428571428571431</v>
      </c>
    </row>
    <row r="3445" spans="1:12" x14ac:dyDescent="0.25">
      <c r="A3445">
        <v>18</v>
      </c>
      <c r="B3445" t="s">
        <v>70</v>
      </c>
      <c r="C3445" s="1">
        <v>43693.479166666664</v>
      </c>
      <c r="D3445">
        <v>3</v>
      </c>
      <c r="E3445" t="s">
        <v>55</v>
      </c>
      <c r="F3445" t="s">
        <v>56</v>
      </c>
      <c r="G3445">
        <v>59</v>
      </c>
      <c r="H3445" t="str">
        <f t="shared" si="269"/>
        <v>AWD</v>
      </c>
      <c r="I3445" s="2">
        <f t="shared" si="266"/>
        <v>2019</v>
      </c>
      <c r="J3445" s="2">
        <f t="shared" si="267"/>
        <v>8</v>
      </c>
      <c r="K3445" t="str">
        <f t="shared" si="268"/>
        <v>Korenbouten</v>
      </c>
      <c r="L3445" s="25">
        <f t="shared" si="270"/>
        <v>32.428571428571431</v>
      </c>
    </row>
    <row r="3446" spans="1:12" x14ac:dyDescent="0.25">
      <c r="A3446">
        <v>18</v>
      </c>
      <c r="B3446" t="s">
        <v>70</v>
      </c>
      <c r="C3446" s="1">
        <v>43693.479166666664</v>
      </c>
      <c r="D3446">
        <v>3</v>
      </c>
      <c r="E3446" t="s">
        <v>42</v>
      </c>
      <c r="F3446" t="s">
        <v>43</v>
      </c>
      <c r="G3446">
        <v>15</v>
      </c>
      <c r="H3446" t="str">
        <f t="shared" si="269"/>
        <v>AWD</v>
      </c>
      <c r="I3446" s="2">
        <f t="shared" si="266"/>
        <v>2019</v>
      </c>
      <c r="J3446" s="2">
        <f t="shared" si="267"/>
        <v>8</v>
      </c>
      <c r="K3446" t="str">
        <f t="shared" si="268"/>
        <v>Korenbouten</v>
      </c>
      <c r="L3446" s="25">
        <f t="shared" si="270"/>
        <v>32.428571428571431</v>
      </c>
    </row>
    <row r="3447" spans="1:12" x14ac:dyDescent="0.25">
      <c r="A3447">
        <v>18</v>
      </c>
      <c r="B3447" t="s">
        <v>70</v>
      </c>
      <c r="C3447" s="1">
        <v>43705.53125</v>
      </c>
      <c r="D3447">
        <v>4</v>
      </c>
      <c r="E3447" t="s">
        <v>34</v>
      </c>
      <c r="F3447" t="s">
        <v>35</v>
      </c>
      <c r="G3447">
        <v>9</v>
      </c>
      <c r="H3447" t="str">
        <f t="shared" si="269"/>
        <v>AWD</v>
      </c>
      <c r="I3447" s="2">
        <f t="shared" si="266"/>
        <v>2019</v>
      </c>
      <c r="J3447" s="2">
        <f t="shared" si="267"/>
        <v>8</v>
      </c>
      <c r="K3447" t="str">
        <f t="shared" si="268"/>
        <v>Pantserjuffers</v>
      </c>
      <c r="L3447" s="25">
        <f t="shared" si="270"/>
        <v>34.142857142857146</v>
      </c>
    </row>
    <row r="3448" spans="1:12" x14ac:dyDescent="0.25">
      <c r="A3448">
        <v>18</v>
      </c>
      <c r="B3448" t="s">
        <v>70</v>
      </c>
      <c r="C3448" s="1">
        <v>43705.53125</v>
      </c>
      <c r="D3448">
        <v>4</v>
      </c>
      <c r="E3448" t="s">
        <v>10</v>
      </c>
      <c r="F3448" t="s">
        <v>11</v>
      </c>
      <c r="G3448">
        <v>2</v>
      </c>
      <c r="H3448" t="str">
        <f t="shared" si="269"/>
        <v>AWD</v>
      </c>
      <c r="I3448" s="2">
        <f t="shared" si="266"/>
        <v>2019</v>
      </c>
      <c r="J3448" s="2">
        <f t="shared" si="267"/>
        <v>8</v>
      </c>
      <c r="K3448" t="str">
        <f t="shared" si="268"/>
        <v>Waterjuffer</v>
      </c>
      <c r="L3448" s="25">
        <f t="shared" si="270"/>
        <v>34.142857142857146</v>
      </c>
    </row>
    <row r="3449" spans="1:12" x14ac:dyDescent="0.25">
      <c r="A3449">
        <v>18</v>
      </c>
      <c r="B3449" t="s">
        <v>70</v>
      </c>
      <c r="C3449" s="1">
        <v>43705.53125</v>
      </c>
      <c r="D3449">
        <v>4</v>
      </c>
      <c r="E3449" t="s">
        <v>14</v>
      </c>
      <c r="F3449" t="s">
        <v>15</v>
      </c>
      <c r="G3449">
        <v>17</v>
      </c>
      <c r="H3449" t="str">
        <f t="shared" si="269"/>
        <v>AWD</v>
      </c>
      <c r="I3449" s="2">
        <f t="shared" ref="I3449:I3512" si="271">YEAR(C3449)</f>
        <v>2019</v>
      </c>
      <c r="J3449" s="2">
        <f t="shared" ref="J3449:J3512" si="272">MONTH(C3449)</f>
        <v>8</v>
      </c>
      <c r="K3449" t="str">
        <f t="shared" ref="K3449:K3512" si="273">VLOOKUP(E3449,$Q$2:$R$100,2,FALSE)</f>
        <v>Waterjuffer</v>
      </c>
      <c r="L3449" s="25">
        <f t="shared" si="270"/>
        <v>34.142857142857146</v>
      </c>
    </row>
    <row r="3450" spans="1:12" x14ac:dyDescent="0.25">
      <c r="A3450">
        <v>18</v>
      </c>
      <c r="B3450" t="s">
        <v>70</v>
      </c>
      <c r="C3450" s="1">
        <v>43705.53125</v>
      </c>
      <c r="D3450">
        <v>4</v>
      </c>
      <c r="E3450" t="s">
        <v>36</v>
      </c>
      <c r="F3450" t="s">
        <v>37</v>
      </c>
      <c r="G3450">
        <v>2</v>
      </c>
      <c r="H3450" t="str">
        <f t="shared" si="269"/>
        <v>AWD</v>
      </c>
      <c r="I3450" s="2">
        <f t="shared" si="271"/>
        <v>2019</v>
      </c>
      <c r="J3450" s="2">
        <f t="shared" si="272"/>
        <v>8</v>
      </c>
      <c r="K3450" t="str">
        <f t="shared" si="273"/>
        <v>Glazenmakers</v>
      </c>
      <c r="L3450" s="25">
        <f t="shared" si="270"/>
        <v>34.142857142857146</v>
      </c>
    </row>
    <row r="3451" spans="1:12" x14ac:dyDescent="0.25">
      <c r="A3451">
        <v>18</v>
      </c>
      <c r="B3451" t="s">
        <v>70</v>
      </c>
      <c r="C3451" s="1">
        <v>43705.53125</v>
      </c>
      <c r="D3451">
        <v>4</v>
      </c>
      <c r="E3451" t="s">
        <v>32</v>
      </c>
      <c r="F3451" t="s">
        <v>33</v>
      </c>
      <c r="G3451">
        <v>7</v>
      </c>
      <c r="H3451" t="str">
        <f t="shared" si="269"/>
        <v>AWD</v>
      </c>
      <c r="I3451" s="2">
        <f t="shared" si="271"/>
        <v>2019</v>
      </c>
      <c r="J3451" s="2">
        <f t="shared" si="272"/>
        <v>8</v>
      </c>
      <c r="K3451" t="str">
        <f t="shared" si="273"/>
        <v>Korenbouten</v>
      </c>
      <c r="L3451" s="25">
        <f t="shared" si="270"/>
        <v>34.142857142857146</v>
      </c>
    </row>
    <row r="3452" spans="1:12" x14ac:dyDescent="0.25">
      <c r="A3452">
        <v>18</v>
      </c>
      <c r="B3452" t="s">
        <v>70</v>
      </c>
      <c r="C3452" s="1">
        <v>43705.53125</v>
      </c>
      <c r="D3452">
        <v>4</v>
      </c>
      <c r="E3452" t="s">
        <v>55</v>
      </c>
      <c r="F3452" t="s">
        <v>56</v>
      </c>
      <c r="G3452">
        <v>6</v>
      </c>
      <c r="H3452" t="str">
        <f t="shared" si="269"/>
        <v>AWD</v>
      </c>
      <c r="I3452" s="2">
        <f t="shared" si="271"/>
        <v>2019</v>
      </c>
      <c r="J3452" s="2">
        <f t="shared" si="272"/>
        <v>8</v>
      </c>
      <c r="K3452" t="str">
        <f t="shared" si="273"/>
        <v>Korenbouten</v>
      </c>
      <c r="L3452" s="25">
        <f t="shared" si="270"/>
        <v>34.142857142857146</v>
      </c>
    </row>
    <row r="3453" spans="1:12" x14ac:dyDescent="0.25">
      <c r="A3453">
        <v>18</v>
      </c>
      <c r="B3453" t="s">
        <v>70</v>
      </c>
      <c r="C3453" s="1">
        <v>43705.53125</v>
      </c>
      <c r="D3453">
        <v>5</v>
      </c>
      <c r="E3453" t="s">
        <v>34</v>
      </c>
      <c r="F3453" t="s">
        <v>35</v>
      </c>
      <c r="G3453">
        <v>6</v>
      </c>
      <c r="H3453" t="str">
        <f t="shared" si="269"/>
        <v>AWD</v>
      </c>
      <c r="I3453" s="2">
        <f t="shared" si="271"/>
        <v>2019</v>
      </c>
      <c r="J3453" s="2">
        <f t="shared" si="272"/>
        <v>8</v>
      </c>
      <c r="K3453" t="str">
        <f t="shared" si="273"/>
        <v>Pantserjuffers</v>
      </c>
      <c r="L3453" s="25">
        <f t="shared" si="270"/>
        <v>34.142857142857146</v>
      </c>
    </row>
    <row r="3454" spans="1:12" x14ac:dyDescent="0.25">
      <c r="A3454">
        <v>18</v>
      </c>
      <c r="B3454" t="s">
        <v>70</v>
      </c>
      <c r="C3454" s="1">
        <v>43705.53125</v>
      </c>
      <c r="D3454">
        <v>5</v>
      </c>
      <c r="E3454" t="s">
        <v>10</v>
      </c>
      <c r="F3454" t="s">
        <v>11</v>
      </c>
      <c r="G3454">
        <v>9</v>
      </c>
      <c r="H3454" t="str">
        <f t="shared" si="269"/>
        <v>AWD</v>
      </c>
      <c r="I3454" s="2">
        <f t="shared" si="271"/>
        <v>2019</v>
      </c>
      <c r="J3454" s="2">
        <f t="shared" si="272"/>
        <v>8</v>
      </c>
      <c r="K3454" t="str">
        <f t="shared" si="273"/>
        <v>Waterjuffer</v>
      </c>
      <c r="L3454" s="25">
        <f t="shared" si="270"/>
        <v>34.142857142857146</v>
      </c>
    </row>
    <row r="3455" spans="1:12" x14ac:dyDescent="0.25">
      <c r="A3455">
        <v>18</v>
      </c>
      <c r="B3455" t="s">
        <v>70</v>
      </c>
      <c r="C3455" s="1">
        <v>43705.53125</v>
      </c>
      <c r="D3455">
        <v>5</v>
      </c>
      <c r="E3455" t="s">
        <v>14</v>
      </c>
      <c r="F3455" t="s">
        <v>15</v>
      </c>
      <c r="G3455">
        <v>54</v>
      </c>
      <c r="H3455" t="str">
        <f t="shared" si="269"/>
        <v>AWD</v>
      </c>
      <c r="I3455" s="2">
        <f t="shared" si="271"/>
        <v>2019</v>
      </c>
      <c r="J3455" s="2">
        <f t="shared" si="272"/>
        <v>8</v>
      </c>
      <c r="K3455" t="str">
        <f t="shared" si="273"/>
        <v>Waterjuffer</v>
      </c>
      <c r="L3455" s="25">
        <f t="shared" si="270"/>
        <v>34.142857142857146</v>
      </c>
    </row>
    <row r="3456" spans="1:12" x14ac:dyDescent="0.25">
      <c r="A3456">
        <v>18</v>
      </c>
      <c r="B3456" t="s">
        <v>70</v>
      </c>
      <c r="C3456" s="1">
        <v>43705.53125</v>
      </c>
      <c r="D3456">
        <v>5</v>
      </c>
      <c r="E3456" t="s">
        <v>36</v>
      </c>
      <c r="F3456" t="s">
        <v>37</v>
      </c>
      <c r="G3456">
        <v>4</v>
      </c>
      <c r="H3456" t="str">
        <f t="shared" si="269"/>
        <v>AWD</v>
      </c>
      <c r="I3456" s="2">
        <f t="shared" si="271"/>
        <v>2019</v>
      </c>
      <c r="J3456" s="2">
        <f t="shared" si="272"/>
        <v>8</v>
      </c>
      <c r="K3456" t="str">
        <f t="shared" si="273"/>
        <v>Glazenmakers</v>
      </c>
      <c r="L3456" s="25">
        <f t="shared" si="270"/>
        <v>34.142857142857146</v>
      </c>
    </row>
    <row r="3457" spans="1:12" x14ac:dyDescent="0.25">
      <c r="A3457">
        <v>18</v>
      </c>
      <c r="B3457" t="s">
        <v>70</v>
      </c>
      <c r="C3457" s="1">
        <v>43705.53125</v>
      </c>
      <c r="D3457">
        <v>5</v>
      </c>
      <c r="E3457" t="s">
        <v>32</v>
      </c>
      <c r="F3457" t="s">
        <v>33</v>
      </c>
      <c r="G3457">
        <v>10</v>
      </c>
      <c r="H3457" t="str">
        <f t="shared" si="269"/>
        <v>AWD</v>
      </c>
      <c r="I3457" s="2">
        <f t="shared" si="271"/>
        <v>2019</v>
      </c>
      <c r="J3457" s="2">
        <f t="shared" si="272"/>
        <v>8</v>
      </c>
      <c r="K3457" t="str">
        <f t="shared" si="273"/>
        <v>Korenbouten</v>
      </c>
      <c r="L3457" s="25">
        <f t="shared" si="270"/>
        <v>34.142857142857146</v>
      </c>
    </row>
    <row r="3458" spans="1:12" x14ac:dyDescent="0.25">
      <c r="A3458">
        <v>18</v>
      </c>
      <c r="B3458" t="s">
        <v>70</v>
      </c>
      <c r="C3458" s="1">
        <v>43705.53125</v>
      </c>
      <c r="D3458">
        <v>5</v>
      </c>
      <c r="E3458" t="s">
        <v>55</v>
      </c>
      <c r="F3458" t="s">
        <v>56</v>
      </c>
      <c r="G3458">
        <v>8</v>
      </c>
      <c r="H3458" t="str">
        <f t="shared" ref="H3458:H3521" si="274">VLOOKUP(A3458,$N$2:$O$51,2,FALSE)</f>
        <v>AWD</v>
      </c>
      <c r="I3458" s="2">
        <f t="shared" si="271"/>
        <v>2019</v>
      </c>
      <c r="J3458" s="2">
        <f t="shared" si="272"/>
        <v>8</v>
      </c>
      <c r="K3458" t="str">
        <f t="shared" si="273"/>
        <v>Korenbouten</v>
      </c>
      <c r="L3458" s="25">
        <f t="shared" si="270"/>
        <v>34.142857142857146</v>
      </c>
    </row>
    <row r="3459" spans="1:12" x14ac:dyDescent="0.25">
      <c r="A3459">
        <v>18</v>
      </c>
      <c r="B3459" t="s">
        <v>70</v>
      </c>
      <c r="C3459" s="1">
        <v>43705.53125</v>
      </c>
      <c r="D3459">
        <v>5</v>
      </c>
      <c r="E3459" t="s">
        <v>26</v>
      </c>
      <c r="F3459" t="s">
        <v>27</v>
      </c>
      <c r="G3459">
        <v>1</v>
      </c>
      <c r="H3459" t="str">
        <f t="shared" si="274"/>
        <v>AWD</v>
      </c>
      <c r="I3459" s="2">
        <f t="shared" si="271"/>
        <v>2019</v>
      </c>
      <c r="J3459" s="2">
        <f t="shared" si="272"/>
        <v>8</v>
      </c>
      <c r="K3459" t="str">
        <f t="shared" si="273"/>
        <v>Glazenmakers</v>
      </c>
      <c r="L3459" s="25">
        <f t="shared" ref="L3459:L3522" si="275">(ROUNDDOWN(C3459-DATE(I3459,1,1),0))/7</f>
        <v>34.142857142857146</v>
      </c>
    </row>
    <row r="3460" spans="1:12" x14ac:dyDescent="0.25">
      <c r="A3460">
        <v>18</v>
      </c>
      <c r="B3460" t="s">
        <v>70</v>
      </c>
      <c r="C3460" s="1">
        <v>43705.53125</v>
      </c>
      <c r="D3460">
        <v>3</v>
      </c>
      <c r="E3460" t="s">
        <v>10</v>
      </c>
      <c r="F3460" t="s">
        <v>11</v>
      </c>
      <c r="G3460">
        <v>10</v>
      </c>
      <c r="H3460" t="str">
        <f t="shared" si="274"/>
        <v>AWD</v>
      </c>
      <c r="I3460" s="2">
        <f t="shared" si="271"/>
        <v>2019</v>
      </c>
      <c r="J3460" s="2">
        <f t="shared" si="272"/>
        <v>8</v>
      </c>
      <c r="K3460" t="str">
        <f t="shared" si="273"/>
        <v>Waterjuffer</v>
      </c>
      <c r="L3460" s="25">
        <f t="shared" si="275"/>
        <v>34.142857142857146</v>
      </c>
    </row>
    <row r="3461" spans="1:12" x14ac:dyDescent="0.25">
      <c r="A3461">
        <v>18</v>
      </c>
      <c r="B3461" t="s">
        <v>70</v>
      </c>
      <c r="C3461" s="1">
        <v>43705.53125</v>
      </c>
      <c r="D3461">
        <v>3</v>
      </c>
      <c r="E3461" t="s">
        <v>14</v>
      </c>
      <c r="F3461" t="s">
        <v>15</v>
      </c>
      <c r="G3461">
        <v>37</v>
      </c>
      <c r="H3461" t="str">
        <f t="shared" si="274"/>
        <v>AWD</v>
      </c>
      <c r="I3461" s="2">
        <f t="shared" si="271"/>
        <v>2019</v>
      </c>
      <c r="J3461" s="2">
        <f t="shared" si="272"/>
        <v>8</v>
      </c>
      <c r="K3461" t="str">
        <f t="shared" si="273"/>
        <v>Waterjuffer</v>
      </c>
      <c r="L3461" s="25">
        <f t="shared" si="275"/>
        <v>34.142857142857146</v>
      </c>
    </row>
    <row r="3462" spans="1:12" x14ac:dyDescent="0.25">
      <c r="A3462">
        <v>18</v>
      </c>
      <c r="B3462" t="s">
        <v>70</v>
      </c>
      <c r="C3462" s="1">
        <v>43705.53125</v>
      </c>
      <c r="D3462">
        <v>3</v>
      </c>
      <c r="E3462" t="s">
        <v>36</v>
      </c>
      <c r="F3462" t="s">
        <v>37</v>
      </c>
      <c r="G3462">
        <v>2</v>
      </c>
      <c r="H3462" t="str">
        <f t="shared" si="274"/>
        <v>AWD</v>
      </c>
      <c r="I3462" s="2">
        <f t="shared" si="271"/>
        <v>2019</v>
      </c>
      <c r="J3462" s="2">
        <f t="shared" si="272"/>
        <v>8</v>
      </c>
      <c r="K3462" t="str">
        <f t="shared" si="273"/>
        <v>Glazenmakers</v>
      </c>
      <c r="L3462" s="25">
        <f t="shared" si="275"/>
        <v>34.142857142857146</v>
      </c>
    </row>
    <row r="3463" spans="1:12" x14ac:dyDescent="0.25">
      <c r="A3463">
        <v>18</v>
      </c>
      <c r="B3463" t="s">
        <v>70</v>
      </c>
      <c r="C3463" s="1">
        <v>43705.53125</v>
      </c>
      <c r="D3463">
        <v>3</v>
      </c>
      <c r="E3463" t="s">
        <v>40</v>
      </c>
      <c r="F3463" t="s">
        <v>41</v>
      </c>
      <c r="G3463">
        <v>4</v>
      </c>
      <c r="H3463" t="str">
        <f t="shared" si="274"/>
        <v>AWD</v>
      </c>
      <c r="I3463" s="2">
        <f t="shared" si="271"/>
        <v>2019</v>
      </c>
      <c r="J3463" s="2">
        <f t="shared" si="272"/>
        <v>8</v>
      </c>
      <c r="K3463" t="str">
        <f t="shared" si="273"/>
        <v>Korenbouten</v>
      </c>
      <c r="L3463" s="25">
        <f t="shared" si="275"/>
        <v>34.142857142857146</v>
      </c>
    </row>
    <row r="3464" spans="1:12" x14ac:dyDescent="0.25">
      <c r="A3464">
        <v>18</v>
      </c>
      <c r="B3464" t="s">
        <v>70</v>
      </c>
      <c r="C3464" s="1">
        <v>43705.53125</v>
      </c>
      <c r="D3464">
        <v>3</v>
      </c>
      <c r="E3464" t="s">
        <v>55</v>
      </c>
      <c r="F3464" t="s">
        <v>56</v>
      </c>
      <c r="G3464">
        <v>8</v>
      </c>
      <c r="H3464" t="str">
        <f t="shared" si="274"/>
        <v>AWD</v>
      </c>
      <c r="I3464" s="2">
        <f t="shared" si="271"/>
        <v>2019</v>
      </c>
      <c r="J3464" s="2">
        <f t="shared" si="272"/>
        <v>8</v>
      </c>
      <c r="K3464" t="str">
        <f t="shared" si="273"/>
        <v>Korenbouten</v>
      </c>
      <c r="L3464" s="25">
        <f t="shared" si="275"/>
        <v>34.142857142857146</v>
      </c>
    </row>
    <row r="3465" spans="1:12" x14ac:dyDescent="0.25">
      <c r="A3465">
        <v>18</v>
      </c>
      <c r="B3465" t="s">
        <v>70</v>
      </c>
      <c r="C3465" s="1">
        <v>43705.53125</v>
      </c>
      <c r="D3465">
        <v>3</v>
      </c>
      <c r="E3465" t="s">
        <v>34</v>
      </c>
      <c r="F3465" t="s">
        <v>35</v>
      </c>
      <c r="G3465">
        <v>49</v>
      </c>
      <c r="H3465" t="str">
        <f t="shared" si="274"/>
        <v>AWD</v>
      </c>
      <c r="I3465" s="2">
        <f t="shared" si="271"/>
        <v>2019</v>
      </c>
      <c r="J3465" s="2">
        <f t="shared" si="272"/>
        <v>8</v>
      </c>
      <c r="K3465" t="str">
        <f t="shared" si="273"/>
        <v>Pantserjuffers</v>
      </c>
      <c r="L3465" s="25">
        <f t="shared" si="275"/>
        <v>34.142857142857146</v>
      </c>
    </row>
    <row r="3466" spans="1:12" x14ac:dyDescent="0.25">
      <c r="A3466">
        <v>18</v>
      </c>
      <c r="B3466" t="s">
        <v>70</v>
      </c>
      <c r="C3466" s="1">
        <v>43721.611111111109</v>
      </c>
      <c r="D3466">
        <v>4</v>
      </c>
      <c r="E3466" t="s">
        <v>34</v>
      </c>
      <c r="F3466" t="s">
        <v>35</v>
      </c>
      <c r="G3466">
        <v>7</v>
      </c>
      <c r="H3466" t="str">
        <f t="shared" si="274"/>
        <v>AWD</v>
      </c>
      <c r="I3466" s="2">
        <f t="shared" si="271"/>
        <v>2019</v>
      </c>
      <c r="J3466" s="2">
        <f t="shared" si="272"/>
        <v>9</v>
      </c>
      <c r="K3466" t="str">
        <f t="shared" si="273"/>
        <v>Pantserjuffers</v>
      </c>
      <c r="L3466" s="25">
        <f t="shared" si="275"/>
        <v>36.428571428571431</v>
      </c>
    </row>
    <row r="3467" spans="1:12" x14ac:dyDescent="0.25">
      <c r="A3467">
        <v>18</v>
      </c>
      <c r="B3467" t="s">
        <v>70</v>
      </c>
      <c r="C3467" s="1">
        <v>43721.611111111109</v>
      </c>
      <c r="D3467">
        <v>4</v>
      </c>
      <c r="E3467" t="s">
        <v>14</v>
      </c>
      <c r="F3467" t="s">
        <v>15</v>
      </c>
      <c r="G3467">
        <v>1</v>
      </c>
      <c r="H3467" t="str">
        <f t="shared" si="274"/>
        <v>AWD</v>
      </c>
      <c r="I3467" s="2">
        <f t="shared" si="271"/>
        <v>2019</v>
      </c>
      <c r="J3467" s="2">
        <f t="shared" si="272"/>
        <v>9</v>
      </c>
      <c r="K3467" t="str">
        <f t="shared" si="273"/>
        <v>Waterjuffer</v>
      </c>
      <c r="L3467" s="25">
        <f t="shared" si="275"/>
        <v>36.428571428571431</v>
      </c>
    </row>
    <row r="3468" spans="1:12" x14ac:dyDescent="0.25">
      <c r="A3468">
        <v>18</v>
      </c>
      <c r="B3468" t="s">
        <v>70</v>
      </c>
      <c r="C3468" s="1">
        <v>43721.611111111109</v>
      </c>
      <c r="D3468">
        <v>4</v>
      </c>
      <c r="E3468" t="s">
        <v>36</v>
      </c>
      <c r="F3468" t="s">
        <v>37</v>
      </c>
      <c r="G3468">
        <v>4</v>
      </c>
      <c r="H3468" t="str">
        <f t="shared" si="274"/>
        <v>AWD</v>
      </c>
      <c r="I3468" s="2">
        <f t="shared" si="271"/>
        <v>2019</v>
      </c>
      <c r="J3468" s="2">
        <f t="shared" si="272"/>
        <v>9</v>
      </c>
      <c r="K3468" t="str">
        <f t="shared" si="273"/>
        <v>Glazenmakers</v>
      </c>
      <c r="L3468" s="25">
        <f t="shared" si="275"/>
        <v>36.428571428571431</v>
      </c>
    </row>
    <row r="3469" spans="1:12" x14ac:dyDescent="0.25">
      <c r="A3469">
        <v>18</v>
      </c>
      <c r="B3469" t="s">
        <v>70</v>
      </c>
      <c r="C3469" s="1">
        <v>43721.611111111109</v>
      </c>
      <c r="D3469">
        <v>4</v>
      </c>
      <c r="E3469" t="s">
        <v>32</v>
      </c>
      <c r="F3469" t="s">
        <v>33</v>
      </c>
      <c r="G3469">
        <v>12</v>
      </c>
      <c r="H3469" t="str">
        <f t="shared" si="274"/>
        <v>AWD</v>
      </c>
      <c r="I3469" s="2">
        <f t="shared" si="271"/>
        <v>2019</v>
      </c>
      <c r="J3469" s="2">
        <f t="shared" si="272"/>
        <v>9</v>
      </c>
      <c r="K3469" t="str">
        <f t="shared" si="273"/>
        <v>Korenbouten</v>
      </c>
      <c r="L3469" s="25">
        <f t="shared" si="275"/>
        <v>36.428571428571431</v>
      </c>
    </row>
    <row r="3470" spans="1:12" x14ac:dyDescent="0.25">
      <c r="A3470">
        <v>18</v>
      </c>
      <c r="B3470" t="s">
        <v>70</v>
      </c>
      <c r="C3470" s="1">
        <v>43721.611111111109</v>
      </c>
      <c r="D3470">
        <v>4</v>
      </c>
      <c r="E3470" t="s">
        <v>42</v>
      </c>
      <c r="F3470" t="s">
        <v>43</v>
      </c>
      <c r="G3470">
        <v>1</v>
      </c>
      <c r="H3470" t="str">
        <f t="shared" si="274"/>
        <v>AWD</v>
      </c>
      <c r="I3470" s="2">
        <f t="shared" si="271"/>
        <v>2019</v>
      </c>
      <c r="J3470" s="2">
        <f t="shared" si="272"/>
        <v>9</v>
      </c>
      <c r="K3470" t="str">
        <f t="shared" si="273"/>
        <v>Korenbouten</v>
      </c>
      <c r="L3470" s="25">
        <f t="shared" si="275"/>
        <v>36.428571428571431</v>
      </c>
    </row>
    <row r="3471" spans="1:12" x14ac:dyDescent="0.25">
      <c r="A3471">
        <v>18</v>
      </c>
      <c r="B3471" t="s">
        <v>70</v>
      </c>
      <c r="C3471" s="1">
        <v>43721.611111111109</v>
      </c>
      <c r="D3471">
        <v>5</v>
      </c>
      <c r="E3471" t="s">
        <v>34</v>
      </c>
      <c r="F3471" t="s">
        <v>35</v>
      </c>
      <c r="G3471">
        <v>2</v>
      </c>
      <c r="H3471" t="str">
        <f t="shared" si="274"/>
        <v>AWD</v>
      </c>
      <c r="I3471" s="2">
        <f t="shared" si="271"/>
        <v>2019</v>
      </c>
      <c r="J3471" s="2">
        <f t="shared" si="272"/>
        <v>9</v>
      </c>
      <c r="K3471" t="str">
        <f t="shared" si="273"/>
        <v>Pantserjuffers</v>
      </c>
      <c r="L3471" s="25">
        <f t="shared" si="275"/>
        <v>36.428571428571431</v>
      </c>
    </row>
    <row r="3472" spans="1:12" x14ac:dyDescent="0.25">
      <c r="A3472">
        <v>18</v>
      </c>
      <c r="B3472" t="s">
        <v>70</v>
      </c>
      <c r="C3472" s="1">
        <v>43721.611111111109</v>
      </c>
      <c r="D3472">
        <v>5</v>
      </c>
      <c r="E3472" t="s">
        <v>10</v>
      </c>
      <c r="F3472" t="s">
        <v>11</v>
      </c>
      <c r="G3472">
        <v>1</v>
      </c>
      <c r="H3472" t="str">
        <f t="shared" si="274"/>
        <v>AWD</v>
      </c>
      <c r="I3472" s="2">
        <f t="shared" si="271"/>
        <v>2019</v>
      </c>
      <c r="J3472" s="2">
        <f t="shared" si="272"/>
        <v>9</v>
      </c>
      <c r="K3472" t="str">
        <f t="shared" si="273"/>
        <v>Waterjuffer</v>
      </c>
      <c r="L3472" s="25">
        <f t="shared" si="275"/>
        <v>36.428571428571431</v>
      </c>
    </row>
    <row r="3473" spans="1:12" x14ac:dyDescent="0.25">
      <c r="A3473">
        <v>18</v>
      </c>
      <c r="B3473" t="s">
        <v>70</v>
      </c>
      <c r="C3473" s="1">
        <v>43721.611111111109</v>
      </c>
      <c r="D3473">
        <v>5</v>
      </c>
      <c r="E3473" t="s">
        <v>14</v>
      </c>
      <c r="F3473" t="s">
        <v>15</v>
      </c>
      <c r="G3473">
        <v>11</v>
      </c>
      <c r="H3473" t="str">
        <f t="shared" si="274"/>
        <v>AWD</v>
      </c>
      <c r="I3473" s="2">
        <f t="shared" si="271"/>
        <v>2019</v>
      </c>
      <c r="J3473" s="2">
        <f t="shared" si="272"/>
        <v>9</v>
      </c>
      <c r="K3473" t="str">
        <f t="shared" si="273"/>
        <v>Waterjuffer</v>
      </c>
      <c r="L3473" s="25">
        <f t="shared" si="275"/>
        <v>36.428571428571431</v>
      </c>
    </row>
    <row r="3474" spans="1:12" x14ac:dyDescent="0.25">
      <c r="A3474">
        <v>18</v>
      </c>
      <c r="B3474" t="s">
        <v>70</v>
      </c>
      <c r="C3474" s="1">
        <v>43721.611111111109</v>
      </c>
      <c r="D3474">
        <v>5</v>
      </c>
      <c r="E3474" t="s">
        <v>36</v>
      </c>
      <c r="F3474" t="s">
        <v>37</v>
      </c>
      <c r="G3474">
        <v>7</v>
      </c>
      <c r="H3474" t="str">
        <f t="shared" si="274"/>
        <v>AWD</v>
      </c>
      <c r="I3474" s="2">
        <f t="shared" si="271"/>
        <v>2019</v>
      </c>
      <c r="J3474" s="2">
        <f t="shared" si="272"/>
        <v>9</v>
      </c>
      <c r="K3474" t="str">
        <f t="shared" si="273"/>
        <v>Glazenmakers</v>
      </c>
      <c r="L3474" s="25">
        <f t="shared" si="275"/>
        <v>36.428571428571431</v>
      </c>
    </row>
    <row r="3475" spans="1:12" x14ac:dyDescent="0.25">
      <c r="A3475">
        <v>18</v>
      </c>
      <c r="B3475" t="s">
        <v>70</v>
      </c>
      <c r="C3475" s="1">
        <v>43721.611111111109</v>
      </c>
      <c r="D3475">
        <v>5</v>
      </c>
      <c r="E3475" t="s">
        <v>40</v>
      </c>
      <c r="F3475" t="s">
        <v>41</v>
      </c>
      <c r="G3475">
        <v>1</v>
      </c>
      <c r="H3475" t="str">
        <f t="shared" si="274"/>
        <v>AWD</v>
      </c>
      <c r="I3475" s="2">
        <f t="shared" si="271"/>
        <v>2019</v>
      </c>
      <c r="J3475" s="2">
        <f t="shared" si="272"/>
        <v>9</v>
      </c>
      <c r="K3475" t="str">
        <f t="shared" si="273"/>
        <v>Korenbouten</v>
      </c>
      <c r="L3475" s="25">
        <f t="shared" si="275"/>
        <v>36.428571428571431</v>
      </c>
    </row>
    <row r="3476" spans="1:12" x14ac:dyDescent="0.25">
      <c r="A3476">
        <v>18</v>
      </c>
      <c r="B3476" t="s">
        <v>70</v>
      </c>
      <c r="C3476" s="1">
        <v>43721.611111111109</v>
      </c>
      <c r="D3476">
        <v>5</v>
      </c>
      <c r="E3476" t="s">
        <v>32</v>
      </c>
      <c r="F3476" t="s">
        <v>33</v>
      </c>
      <c r="G3476">
        <v>1</v>
      </c>
      <c r="H3476" t="str">
        <f t="shared" si="274"/>
        <v>AWD</v>
      </c>
      <c r="I3476" s="2">
        <f t="shared" si="271"/>
        <v>2019</v>
      </c>
      <c r="J3476" s="2">
        <f t="shared" si="272"/>
        <v>9</v>
      </c>
      <c r="K3476" t="str">
        <f t="shared" si="273"/>
        <v>Korenbouten</v>
      </c>
      <c r="L3476" s="25">
        <f t="shared" si="275"/>
        <v>36.428571428571431</v>
      </c>
    </row>
    <row r="3477" spans="1:12" x14ac:dyDescent="0.25">
      <c r="A3477">
        <v>18</v>
      </c>
      <c r="B3477" t="s">
        <v>70</v>
      </c>
      <c r="C3477" s="1">
        <v>43721.611111111109</v>
      </c>
      <c r="D3477">
        <v>5</v>
      </c>
      <c r="E3477" t="s">
        <v>42</v>
      </c>
      <c r="F3477" t="s">
        <v>43</v>
      </c>
      <c r="G3477">
        <v>2</v>
      </c>
      <c r="H3477" t="str">
        <f t="shared" si="274"/>
        <v>AWD</v>
      </c>
      <c r="I3477" s="2">
        <f t="shared" si="271"/>
        <v>2019</v>
      </c>
      <c r="J3477" s="2">
        <f t="shared" si="272"/>
        <v>9</v>
      </c>
      <c r="K3477" t="str">
        <f t="shared" si="273"/>
        <v>Korenbouten</v>
      </c>
      <c r="L3477" s="25">
        <f t="shared" si="275"/>
        <v>36.428571428571431</v>
      </c>
    </row>
    <row r="3478" spans="1:12" x14ac:dyDescent="0.25">
      <c r="A3478">
        <v>18</v>
      </c>
      <c r="B3478" t="s">
        <v>70</v>
      </c>
      <c r="C3478" s="1">
        <v>43721.611111111109</v>
      </c>
      <c r="D3478">
        <v>3</v>
      </c>
      <c r="E3478" t="s">
        <v>34</v>
      </c>
      <c r="F3478" t="s">
        <v>35</v>
      </c>
      <c r="G3478">
        <v>36</v>
      </c>
      <c r="H3478" t="str">
        <f t="shared" si="274"/>
        <v>AWD</v>
      </c>
      <c r="I3478" s="2">
        <f t="shared" si="271"/>
        <v>2019</v>
      </c>
      <c r="J3478" s="2">
        <f t="shared" si="272"/>
        <v>9</v>
      </c>
      <c r="K3478" t="str">
        <f t="shared" si="273"/>
        <v>Pantserjuffers</v>
      </c>
      <c r="L3478" s="25">
        <f t="shared" si="275"/>
        <v>36.428571428571431</v>
      </c>
    </row>
    <row r="3479" spans="1:12" x14ac:dyDescent="0.25">
      <c r="A3479">
        <v>18</v>
      </c>
      <c r="B3479" t="s">
        <v>70</v>
      </c>
      <c r="C3479" s="1">
        <v>43721.611111111109</v>
      </c>
      <c r="D3479">
        <v>3</v>
      </c>
      <c r="E3479" t="s">
        <v>63</v>
      </c>
      <c r="F3479" t="s">
        <v>64</v>
      </c>
      <c r="G3479">
        <v>1</v>
      </c>
      <c r="H3479" t="str">
        <f t="shared" si="274"/>
        <v>AWD</v>
      </c>
      <c r="I3479" s="2">
        <f t="shared" si="271"/>
        <v>2019</v>
      </c>
      <c r="J3479" s="2">
        <f t="shared" si="272"/>
        <v>9</v>
      </c>
      <c r="K3479" t="str">
        <f t="shared" si="273"/>
        <v>Glazenmakers</v>
      </c>
      <c r="L3479" s="25">
        <f t="shared" si="275"/>
        <v>36.428571428571431</v>
      </c>
    </row>
    <row r="3480" spans="1:12" x14ac:dyDescent="0.25">
      <c r="A3480">
        <v>18</v>
      </c>
      <c r="B3480" t="s">
        <v>70</v>
      </c>
      <c r="C3480" s="1">
        <v>43721.611111111109</v>
      </c>
      <c r="D3480">
        <v>3</v>
      </c>
      <c r="E3480" t="s">
        <v>36</v>
      </c>
      <c r="F3480" t="s">
        <v>37</v>
      </c>
      <c r="G3480">
        <v>8</v>
      </c>
      <c r="H3480" t="str">
        <f t="shared" si="274"/>
        <v>AWD</v>
      </c>
      <c r="I3480" s="2">
        <f t="shared" si="271"/>
        <v>2019</v>
      </c>
      <c r="J3480" s="2">
        <f t="shared" si="272"/>
        <v>9</v>
      </c>
      <c r="K3480" t="str">
        <f t="shared" si="273"/>
        <v>Glazenmakers</v>
      </c>
      <c r="L3480" s="25">
        <f t="shared" si="275"/>
        <v>36.428571428571431</v>
      </c>
    </row>
    <row r="3481" spans="1:12" x14ac:dyDescent="0.25">
      <c r="A3481">
        <v>18</v>
      </c>
      <c r="B3481" t="s">
        <v>70</v>
      </c>
      <c r="C3481" s="1">
        <v>43721.611111111109</v>
      </c>
      <c r="D3481">
        <v>3</v>
      </c>
      <c r="E3481" t="s">
        <v>32</v>
      </c>
      <c r="F3481" t="s">
        <v>33</v>
      </c>
      <c r="G3481">
        <v>31</v>
      </c>
      <c r="H3481" t="str">
        <f t="shared" si="274"/>
        <v>AWD</v>
      </c>
      <c r="I3481" s="2">
        <f t="shared" si="271"/>
        <v>2019</v>
      </c>
      <c r="J3481" s="2">
        <f t="shared" si="272"/>
        <v>9</v>
      </c>
      <c r="K3481" t="str">
        <f t="shared" si="273"/>
        <v>Korenbouten</v>
      </c>
      <c r="L3481" s="25">
        <f t="shared" si="275"/>
        <v>36.428571428571431</v>
      </c>
    </row>
    <row r="3482" spans="1:12" x14ac:dyDescent="0.25">
      <c r="A3482">
        <v>18</v>
      </c>
      <c r="B3482" t="s">
        <v>70</v>
      </c>
      <c r="C3482" s="1">
        <v>43721.611111111109</v>
      </c>
      <c r="D3482">
        <v>3</v>
      </c>
      <c r="E3482" t="s">
        <v>55</v>
      </c>
      <c r="F3482" t="s">
        <v>56</v>
      </c>
      <c r="G3482">
        <v>6</v>
      </c>
      <c r="H3482" t="str">
        <f t="shared" si="274"/>
        <v>AWD</v>
      </c>
      <c r="I3482" s="2">
        <f t="shared" si="271"/>
        <v>2019</v>
      </c>
      <c r="J3482" s="2">
        <f t="shared" si="272"/>
        <v>9</v>
      </c>
      <c r="K3482" t="str">
        <f t="shared" si="273"/>
        <v>Korenbouten</v>
      </c>
      <c r="L3482" s="25">
        <f t="shared" si="275"/>
        <v>36.428571428571431</v>
      </c>
    </row>
    <row r="3483" spans="1:12" x14ac:dyDescent="0.25">
      <c r="A3483">
        <v>18</v>
      </c>
      <c r="B3483" t="s">
        <v>70</v>
      </c>
      <c r="C3483" s="1">
        <v>43721.611111111109</v>
      </c>
      <c r="D3483">
        <v>3</v>
      </c>
      <c r="E3483" t="s">
        <v>42</v>
      </c>
      <c r="F3483" t="s">
        <v>43</v>
      </c>
      <c r="G3483">
        <v>1</v>
      </c>
      <c r="H3483" t="str">
        <f t="shared" si="274"/>
        <v>AWD</v>
      </c>
      <c r="I3483" s="2">
        <f t="shared" si="271"/>
        <v>2019</v>
      </c>
      <c r="J3483" s="2">
        <f t="shared" si="272"/>
        <v>9</v>
      </c>
      <c r="K3483" t="str">
        <f t="shared" si="273"/>
        <v>Korenbouten</v>
      </c>
      <c r="L3483" s="25">
        <f t="shared" si="275"/>
        <v>36.428571428571431</v>
      </c>
    </row>
    <row r="3484" spans="1:12" x14ac:dyDescent="0.25">
      <c r="A3484">
        <v>18</v>
      </c>
      <c r="B3484" t="s">
        <v>70</v>
      </c>
      <c r="C3484" s="1">
        <v>43728.5625</v>
      </c>
      <c r="D3484">
        <v>4</v>
      </c>
      <c r="E3484" t="s">
        <v>34</v>
      </c>
      <c r="F3484" t="s">
        <v>35</v>
      </c>
      <c r="G3484">
        <v>130</v>
      </c>
      <c r="H3484" t="str">
        <f t="shared" si="274"/>
        <v>AWD</v>
      </c>
      <c r="I3484" s="2">
        <f t="shared" si="271"/>
        <v>2019</v>
      </c>
      <c r="J3484" s="2">
        <f t="shared" si="272"/>
        <v>9</v>
      </c>
      <c r="K3484" t="str">
        <f t="shared" si="273"/>
        <v>Pantserjuffers</v>
      </c>
      <c r="L3484" s="25">
        <f t="shared" si="275"/>
        <v>37.428571428571431</v>
      </c>
    </row>
    <row r="3485" spans="1:12" x14ac:dyDescent="0.25">
      <c r="A3485">
        <v>18</v>
      </c>
      <c r="B3485" t="s">
        <v>70</v>
      </c>
      <c r="C3485" s="1">
        <v>43728.5625</v>
      </c>
      <c r="D3485">
        <v>4</v>
      </c>
      <c r="E3485" t="s">
        <v>10</v>
      </c>
      <c r="F3485" t="s">
        <v>11</v>
      </c>
      <c r="G3485">
        <v>1</v>
      </c>
      <c r="H3485" t="str">
        <f t="shared" si="274"/>
        <v>AWD</v>
      </c>
      <c r="I3485" s="2">
        <f t="shared" si="271"/>
        <v>2019</v>
      </c>
      <c r="J3485" s="2">
        <f t="shared" si="272"/>
        <v>9</v>
      </c>
      <c r="K3485" t="str">
        <f t="shared" si="273"/>
        <v>Waterjuffer</v>
      </c>
      <c r="L3485" s="25">
        <f t="shared" si="275"/>
        <v>37.428571428571431</v>
      </c>
    </row>
    <row r="3486" spans="1:12" x14ac:dyDescent="0.25">
      <c r="A3486">
        <v>18</v>
      </c>
      <c r="B3486" t="s">
        <v>70</v>
      </c>
      <c r="C3486" s="1">
        <v>43728.5625</v>
      </c>
      <c r="D3486">
        <v>4</v>
      </c>
      <c r="E3486" t="s">
        <v>36</v>
      </c>
      <c r="F3486" t="s">
        <v>37</v>
      </c>
      <c r="G3486">
        <v>5</v>
      </c>
      <c r="H3486" t="str">
        <f t="shared" si="274"/>
        <v>AWD</v>
      </c>
      <c r="I3486" s="2">
        <f t="shared" si="271"/>
        <v>2019</v>
      </c>
      <c r="J3486" s="2">
        <f t="shared" si="272"/>
        <v>9</v>
      </c>
      <c r="K3486" t="str">
        <f t="shared" si="273"/>
        <v>Glazenmakers</v>
      </c>
      <c r="L3486" s="25">
        <f t="shared" si="275"/>
        <v>37.428571428571431</v>
      </c>
    </row>
    <row r="3487" spans="1:12" x14ac:dyDescent="0.25">
      <c r="A3487">
        <v>18</v>
      </c>
      <c r="B3487" t="s">
        <v>70</v>
      </c>
      <c r="C3487" s="1">
        <v>43728.5625</v>
      </c>
      <c r="D3487">
        <v>4</v>
      </c>
      <c r="E3487" t="s">
        <v>40</v>
      </c>
      <c r="F3487" t="s">
        <v>41</v>
      </c>
      <c r="G3487">
        <v>1</v>
      </c>
      <c r="H3487" t="str">
        <f t="shared" si="274"/>
        <v>AWD</v>
      </c>
      <c r="I3487" s="2">
        <f t="shared" si="271"/>
        <v>2019</v>
      </c>
      <c r="J3487" s="2">
        <f t="shared" si="272"/>
        <v>9</v>
      </c>
      <c r="K3487" t="str">
        <f t="shared" si="273"/>
        <v>Korenbouten</v>
      </c>
      <c r="L3487" s="25">
        <f t="shared" si="275"/>
        <v>37.428571428571431</v>
      </c>
    </row>
    <row r="3488" spans="1:12" x14ac:dyDescent="0.25">
      <c r="A3488">
        <v>18</v>
      </c>
      <c r="B3488" t="s">
        <v>70</v>
      </c>
      <c r="C3488" s="1">
        <v>43728.5625</v>
      </c>
      <c r="D3488">
        <v>4</v>
      </c>
      <c r="E3488" t="s">
        <v>32</v>
      </c>
      <c r="F3488" t="s">
        <v>33</v>
      </c>
      <c r="G3488">
        <v>48</v>
      </c>
      <c r="H3488" t="str">
        <f t="shared" si="274"/>
        <v>AWD</v>
      </c>
      <c r="I3488" s="2">
        <f t="shared" si="271"/>
        <v>2019</v>
      </c>
      <c r="J3488" s="2">
        <f t="shared" si="272"/>
        <v>9</v>
      </c>
      <c r="K3488" t="str">
        <f t="shared" si="273"/>
        <v>Korenbouten</v>
      </c>
      <c r="L3488" s="25">
        <f t="shared" si="275"/>
        <v>37.428571428571431</v>
      </c>
    </row>
    <row r="3489" spans="1:12" x14ac:dyDescent="0.25">
      <c r="A3489">
        <v>18</v>
      </c>
      <c r="B3489" t="s">
        <v>70</v>
      </c>
      <c r="C3489" s="1">
        <v>43728.5625</v>
      </c>
      <c r="D3489">
        <v>4</v>
      </c>
      <c r="E3489" t="s">
        <v>55</v>
      </c>
      <c r="F3489" t="s">
        <v>56</v>
      </c>
      <c r="G3489">
        <v>75</v>
      </c>
      <c r="H3489" t="str">
        <f t="shared" si="274"/>
        <v>AWD</v>
      </c>
      <c r="I3489" s="2">
        <f t="shared" si="271"/>
        <v>2019</v>
      </c>
      <c r="J3489" s="2">
        <f t="shared" si="272"/>
        <v>9</v>
      </c>
      <c r="K3489" t="str">
        <f t="shared" si="273"/>
        <v>Korenbouten</v>
      </c>
      <c r="L3489" s="25">
        <f t="shared" si="275"/>
        <v>37.428571428571431</v>
      </c>
    </row>
    <row r="3490" spans="1:12" x14ac:dyDescent="0.25">
      <c r="A3490">
        <v>18</v>
      </c>
      <c r="B3490" t="s">
        <v>70</v>
      </c>
      <c r="C3490" s="1">
        <v>43728.5625</v>
      </c>
      <c r="D3490">
        <v>4</v>
      </c>
      <c r="E3490" t="s">
        <v>42</v>
      </c>
      <c r="F3490" t="s">
        <v>43</v>
      </c>
      <c r="G3490">
        <v>2</v>
      </c>
      <c r="H3490" t="str">
        <f t="shared" si="274"/>
        <v>AWD</v>
      </c>
      <c r="I3490" s="2">
        <f t="shared" si="271"/>
        <v>2019</v>
      </c>
      <c r="J3490" s="2">
        <f t="shared" si="272"/>
        <v>9</v>
      </c>
      <c r="K3490" t="str">
        <f t="shared" si="273"/>
        <v>Korenbouten</v>
      </c>
      <c r="L3490" s="25">
        <f t="shared" si="275"/>
        <v>37.428571428571431</v>
      </c>
    </row>
    <row r="3491" spans="1:12" x14ac:dyDescent="0.25">
      <c r="A3491">
        <v>18</v>
      </c>
      <c r="B3491" t="s">
        <v>70</v>
      </c>
      <c r="C3491" s="1">
        <v>43728.5625</v>
      </c>
      <c r="D3491">
        <v>5</v>
      </c>
      <c r="E3491" t="s">
        <v>34</v>
      </c>
      <c r="F3491" t="s">
        <v>35</v>
      </c>
      <c r="G3491">
        <v>160</v>
      </c>
      <c r="H3491" t="str">
        <f t="shared" si="274"/>
        <v>AWD</v>
      </c>
      <c r="I3491" s="2">
        <f t="shared" si="271"/>
        <v>2019</v>
      </c>
      <c r="J3491" s="2">
        <f t="shared" si="272"/>
        <v>9</v>
      </c>
      <c r="K3491" t="str">
        <f t="shared" si="273"/>
        <v>Pantserjuffers</v>
      </c>
      <c r="L3491" s="25">
        <f t="shared" si="275"/>
        <v>37.428571428571431</v>
      </c>
    </row>
    <row r="3492" spans="1:12" x14ac:dyDescent="0.25">
      <c r="A3492">
        <v>18</v>
      </c>
      <c r="B3492" t="s">
        <v>70</v>
      </c>
      <c r="C3492" s="1">
        <v>43728.5625</v>
      </c>
      <c r="D3492">
        <v>5</v>
      </c>
      <c r="E3492" t="s">
        <v>10</v>
      </c>
      <c r="F3492" t="s">
        <v>11</v>
      </c>
      <c r="G3492">
        <v>6</v>
      </c>
      <c r="H3492" t="str">
        <f t="shared" si="274"/>
        <v>AWD</v>
      </c>
      <c r="I3492" s="2">
        <f t="shared" si="271"/>
        <v>2019</v>
      </c>
      <c r="J3492" s="2">
        <f t="shared" si="272"/>
        <v>9</v>
      </c>
      <c r="K3492" t="str">
        <f t="shared" si="273"/>
        <v>Waterjuffer</v>
      </c>
      <c r="L3492" s="25">
        <f t="shared" si="275"/>
        <v>37.428571428571431</v>
      </c>
    </row>
    <row r="3493" spans="1:12" x14ac:dyDescent="0.25">
      <c r="A3493">
        <v>18</v>
      </c>
      <c r="B3493" t="s">
        <v>70</v>
      </c>
      <c r="C3493" s="1">
        <v>43728.5625</v>
      </c>
      <c r="D3493">
        <v>5</v>
      </c>
      <c r="E3493" t="s">
        <v>14</v>
      </c>
      <c r="F3493" t="s">
        <v>15</v>
      </c>
      <c r="G3493">
        <v>22</v>
      </c>
      <c r="H3493" t="str">
        <f t="shared" si="274"/>
        <v>AWD</v>
      </c>
      <c r="I3493" s="2">
        <f t="shared" si="271"/>
        <v>2019</v>
      </c>
      <c r="J3493" s="2">
        <f t="shared" si="272"/>
        <v>9</v>
      </c>
      <c r="K3493" t="str">
        <f t="shared" si="273"/>
        <v>Waterjuffer</v>
      </c>
      <c r="L3493" s="25">
        <f t="shared" si="275"/>
        <v>37.428571428571431</v>
      </c>
    </row>
    <row r="3494" spans="1:12" x14ac:dyDescent="0.25">
      <c r="A3494">
        <v>18</v>
      </c>
      <c r="B3494" t="s">
        <v>70</v>
      </c>
      <c r="C3494" s="1">
        <v>43728.5625</v>
      </c>
      <c r="D3494">
        <v>5</v>
      </c>
      <c r="E3494" t="s">
        <v>36</v>
      </c>
      <c r="F3494" t="s">
        <v>37</v>
      </c>
      <c r="G3494">
        <v>3</v>
      </c>
      <c r="H3494" t="str">
        <f t="shared" si="274"/>
        <v>AWD</v>
      </c>
      <c r="I3494" s="2">
        <f t="shared" si="271"/>
        <v>2019</v>
      </c>
      <c r="J3494" s="2">
        <f t="shared" si="272"/>
        <v>9</v>
      </c>
      <c r="K3494" t="str">
        <f t="shared" si="273"/>
        <v>Glazenmakers</v>
      </c>
      <c r="L3494" s="25">
        <f t="shared" si="275"/>
        <v>37.428571428571431</v>
      </c>
    </row>
    <row r="3495" spans="1:12" x14ac:dyDescent="0.25">
      <c r="A3495">
        <v>18</v>
      </c>
      <c r="B3495" t="s">
        <v>70</v>
      </c>
      <c r="C3495" s="1">
        <v>43728.5625</v>
      </c>
      <c r="D3495">
        <v>5</v>
      </c>
      <c r="E3495" t="s">
        <v>32</v>
      </c>
      <c r="F3495" t="s">
        <v>33</v>
      </c>
      <c r="G3495">
        <v>47</v>
      </c>
      <c r="H3495" t="str">
        <f t="shared" si="274"/>
        <v>AWD</v>
      </c>
      <c r="I3495" s="2">
        <f t="shared" si="271"/>
        <v>2019</v>
      </c>
      <c r="J3495" s="2">
        <f t="shared" si="272"/>
        <v>9</v>
      </c>
      <c r="K3495" t="str">
        <f t="shared" si="273"/>
        <v>Korenbouten</v>
      </c>
      <c r="L3495" s="25">
        <f t="shared" si="275"/>
        <v>37.428571428571431</v>
      </c>
    </row>
    <row r="3496" spans="1:12" x14ac:dyDescent="0.25">
      <c r="A3496">
        <v>18</v>
      </c>
      <c r="B3496" t="s">
        <v>70</v>
      </c>
      <c r="C3496" s="1">
        <v>43728.5625</v>
      </c>
      <c r="D3496">
        <v>5</v>
      </c>
      <c r="E3496" t="s">
        <v>55</v>
      </c>
      <c r="F3496" t="s">
        <v>56</v>
      </c>
      <c r="G3496">
        <v>62</v>
      </c>
      <c r="H3496" t="str">
        <f t="shared" si="274"/>
        <v>AWD</v>
      </c>
      <c r="I3496" s="2">
        <f t="shared" si="271"/>
        <v>2019</v>
      </c>
      <c r="J3496" s="2">
        <f t="shared" si="272"/>
        <v>9</v>
      </c>
      <c r="K3496" t="str">
        <f t="shared" si="273"/>
        <v>Korenbouten</v>
      </c>
      <c r="L3496" s="25">
        <f t="shared" si="275"/>
        <v>37.428571428571431</v>
      </c>
    </row>
    <row r="3497" spans="1:12" x14ac:dyDescent="0.25">
      <c r="A3497">
        <v>18</v>
      </c>
      <c r="B3497" t="s">
        <v>70</v>
      </c>
      <c r="C3497" s="1">
        <v>43728.5625</v>
      </c>
      <c r="D3497">
        <v>5</v>
      </c>
      <c r="E3497" t="s">
        <v>42</v>
      </c>
      <c r="F3497" t="s">
        <v>43</v>
      </c>
      <c r="G3497">
        <v>11</v>
      </c>
      <c r="H3497" t="str">
        <f t="shared" si="274"/>
        <v>AWD</v>
      </c>
      <c r="I3497" s="2">
        <f t="shared" si="271"/>
        <v>2019</v>
      </c>
      <c r="J3497" s="2">
        <f t="shared" si="272"/>
        <v>9</v>
      </c>
      <c r="K3497" t="str">
        <f t="shared" si="273"/>
        <v>Korenbouten</v>
      </c>
      <c r="L3497" s="25">
        <f t="shared" si="275"/>
        <v>37.428571428571431</v>
      </c>
    </row>
    <row r="3498" spans="1:12" x14ac:dyDescent="0.25">
      <c r="A3498">
        <v>18</v>
      </c>
      <c r="B3498" t="s">
        <v>70</v>
      </c>
      <c r="C3498" s="1">
        <v>43728.5625</v>
      </c>
      <c r="D3498">
        <v>3</v>
      </c>
      <c r="E3498" t="s">
        <v>34</v>
      </c>
      <c r="F3498" t="s">
        <v>35</v>
      </c>
      <c r="G3498">
        <v>35</v>
      </c>
      <c r="H3498" t="str">
        <f t="shared" si="274"/>
        <v>AWD</v>
      </c>
      <c r="I3498" s="2">
        <f t="shared" si="271"/>
        <v>2019</v>
      </c>
      <c r="J3498" s="2">
        <f t="shared" si="272"/>
        <v>9</v>
      </c>
      <c r="K3498" t="str">
        <f t="shared" si="273"/>
        <v>Pantserjuffers</v>
      </c>
      <c r="L3498" s="25">
        <f t="shared" si="275"/>
        <v>37.428571428571431</v>
      </c>
    </row>
    <row r="3499" spans="1:12" x14ac:dyDescent="0.25">
      <c r="A3499">
        <v>18</v>
      </c>
      <c r="B3499" t="s">
        <v>70</v>
      </c>
      <c r="C3499" s="1">
        <v>43728.5625</v>
      </c>
      <c r="D3499">
        <v>3</v>
      </c>
      <c r="E3499" t="s">
        <v>36</v>
      </c>
      <c r="F3499" t="s">
        <v>37</v>
      </c>
      <c r="G3499">
        <v>3</v>
      </c>
      <c r="H3499" t="str">
        <f t="shared" si="274"/>
        <v>AWD</v>
      </c>
      <c r="I3499" s="2">
        <f t="shared" si="271"/>
        <v>2019</v>
      </c>
      <c r="J3499" s="2">
        <f t="shared" si="272"/>
        <v>9</v>
      </c>
      <c r="K3499" t="str">
        <f t="shared" si="273"/>
        <v>Glazenmakers</v>
      </c>
      <c r="L3499" s="25">
        <f t="shared" si="275"/>
        <v>37.428571428571431</v>
      </c>
    </row>
    <row r="3500" spans="1:12" x14ac:dyDescent="0.25">
      <c r="A3500">
        <v>18</v>
      </c>
      <c r="B3500" t="s">
        <v>70</v>
      </c>
      <c r="C3500" s="1">
        <v>43728.5625</v>
      </c>
      <c r="D3500">
        <v>3</v>
      </c>
      <c r="E3500" t="s">
        <v>32</v>
      </c>
      <c r="F3500" t="s">
        <v>33</v>
      </c>
      <c r="G3500">
        <v>21</v>
      </c>
      <c r="H3500" t="str">
        <f t="shared" si="274"/>
        <v>AWD</v>
      </c>
      <c r="I3500" s="2">
        <f t="shared" si="271"/>
        <v>2019</v>
      </c>
      <c r="J3500" s="2">
        <f t="shared" si="272"/>
        <v>9</v>
      </c>
      <c r="K3500" t="str">
        <f t="shared" si="273"/>
        <v>Korenbouten</v>
      </c>
      <c r="L3500" s="25">
        <f t="shared" si="275"/>
        <v>37.428571428571431</v>
      </c>
    </row>
    <row r="3501" spans="1:12" x14ac:dyDescent="0.25">
      <c r="A3501">
        <v>18</v>
      </c>
      <c r="B3501" t="s">
        <v>70</v>
      </c>
      <c r="C3501" s="1">
        <v>43728.5625</v>
      </c>
      <c r="D3501">
        <v>3</v>
      </c>
      <c r="E3501" t="s">
        <v>55</v>
      </c>
      <c r="F3501" t="s">
        <v>56</v>
      </c>
      <c r="G3501">
        <v>20</v>
      </c>
      <c r="H3501" t="str">
        <f t="shared" si="274"/>
        <v>AWD</v>
      </c>
      <c r="I3501" s="2">
        <f t="shared" si="271"/>
        <v>2019</v>
      </c>
      <c r="J3501" s="2">
        <f t="shared" si="272"/>
        <v>9</v>
      </c>
      <c r="K3501" t="str">
        <f t="shared" si="273"/>
        <v>Korenbouten</v>
      </c>
      <c r="L3501" s="25">
        <f t="shared" si="275"/>
        <v>37.428571428571431</v>
      </c>
    </row>
    <row r="3502" spans="1:12" x14ac:dyDescent="0.25">
      <c r="A3502">
        <v>18</v>
      </c>
      <c r="B3502" t="s">
        <v>70</v>
      </c>
      <c r="C3502" s="1">
        <v>43728.5625</v>
      </c>
      <c r="D3502">
        <v>3</v>
      </c>
      <c r="E3502" t="s">
        <v>42</v>
      </c>
      <c r="F3502" t="s">
        <v>43</v>
      </c>
      <c r="G3502">
        <v>10</v>
      </c>
      <c r="H3502" t="str">
        <f t="shared" si="274"/>
        <v>AWD</v>
      </c>
      <c r="I3502" s="2">
        <f t="shared" si="271"/>
        <v>2019</v>
      </c>
      <c r="J3502" s="2">
        <f t="shared" si="272"/>
        <v>9</v>
      </c>
      <c r="K3502" t="str">
        <f t="shared" si="273"/>
        <v>Korenbouten</v>
      </c>
      <c r="L3502" s="25">
        <f t="shared" si="275"/>
        <v>37.428571428571431</v>
      </c>
    </row>
    <row r="3503" spans="1:12" x14ac:dyDescent="0.25">
      <c r="A3503">
        <v>18</v>
      </c>
      <c r="B3503" t="s">
        <v>70</v>
      </c>
      <c r="C3503" s="1">
        <v>43728.5625</v>
      </c>
      <c r="D3503">
        <v>3</v>
      </c>
      <c r="E3503" t="s">
        <v>14</v>
      </c>
      <c r="F3503" t="s">
        <v>15</v>
      </c>
      <c r="G3503">
        <v>2</v>
      </c>
      <c r="H3503" t="str">
        <f t="shared" si="274"/>
        <v>AWD</v>
      </c>
      <c r="I3503" s="2">
        <f t="shared" si="271"/>
        <v>2019</v>
      </c>
      <c r="J3503" s="2">
        <f t="shared" si="272"/>
        <v>9</v>
      </c>
      <c r="K3503" t="str">
        <f t="shared" si="273"/>
        <v>Waterjuffer</v>
      </c>
      <c r="L3503" s="25">
        <f t="shared" si="275"/>
        <v>37.428571428571431</v>
      </c>
    </row>
    <row r="3504" spans="1:12" x14ac:dyDescent="0.25">
      <c r="A3504">
        <v>18</v>
      </c>
      <c r="B3504" t="s">
        <v>70</v>
      </c>
      <c r="C3504" s="1">
        <v>43957.590277777781</v>
      </c>
      <c r="D3504">
        <v>4</v>
      </c>
      <c r="E3504" t="s">
        <v>14</v>
      </c>
      <c r="F3504" t="s">
        <v>15</v>
      </c>
      <c r="G3504">
        <v>2</v>
      </c>
      <c r="H3504" t="str">
        <f t="shared" si="274"/>
        <v>AWD</v>
      </c>
      <c r="I3504" s="2">
        <f t="shared" si="271"/>
        <v>2020</v>
      </c>
      <c r="J3504" s="2">
        <f t="shared" si="272"/>
        <v>5</v>
      </c>
      <c r="K3504" t="str">
        <f t="shared" si="273"/>
        <v>Waterjuffer</v>
      </c>
      <c r="L3504" s="25">
        <f t="shared" si="275"/>
        <v>18</v>
      </c>
    </row>
    <row r="3505" spans="1:12" x14ac:dyDescent="0.25">
      <c r="A3505">
        <v>18</v>
      </c>
      <c r="B3505" t="s">
        <v>70</v>
      </c>
      <c r="C3505" s="1">
        <v>43957.590277777781</v>
      </c>
      <c r="D3505">
        <v>5</v>
      </c>
      <c r="E3505" t="s">
        <v>8</v>
      </c>
      <c r="F3505" t="s">
        <v>9</v>
      </c>
      <c r="G3505">
        <v>2</v>
      </c>
      <c r="H3505" t="str">
        <f t="shared" si="274"/>
        <v>AWD</v>
      </c>
      <c r="I3505" s="2">
        <f t="shared" si="271"/>
        <v>2020</v>
      </c>
      <c r="J3505" s="2">
        <f t="shared" si="272"/>
        <v>5</v>
      </c>
      <c r="K3505" t="str">
        <f t="shared" si="273"/>
        <v>Pantserjuffers</v>
      </c>
      <c r="L3505" s="25">
        <f t="shared" si="275"/>
        <v>18</v>
      </c>
    </row>
    <row r="3506" spans="1:12" x14ac:dyDescent="0.25">
      <c r="A3506">
        <v>18</v>
      </c>
      <c r="B3506" t="s">
        <v>70</v>
      </c>
      <c r="C3506" s="1">
        <v>43957.590277777781</v>
      </c>
      <c r="D3506">
        <v>5</v>
      </c>
      <c r="E3506" t="s">
        <v>10</v>
      </c>
      <c r="F3506" t="s">
        <v>11</v>
      </c>
      <c r="G3506">
        <v>1</v>
      </c>
      <c r="H3506" t="str">
        <f t="shared" si="274"/>
        <v>AWD</v>
      </c>
      <c r="I3506" s="2">
        <f t="shared" si="271"/>
        <v>2020</v>
      </c>
      <c r="J3506" s="2">
        <f t="shared" si="272"/>
        <v>5</v>
      </c>
      <c r="K3506" t="str">
        <f t="shared" si="273"/>
        <v>Waterjuffer</v>
      </c>
      <c r="L3506" s="25">
        <f t="shared" si="275"/>
        <v>18</v>
      </c>
    </row>
    <row r="3507" spans="1:12" x14ac:dyDescent="0.25">
      <c r="A3507">
        <v>18</v>
      </c>
      <c r="B3507" t="s">
        <v>70</v>
      </c>
      <c r="C3507" s="1">
        <v>43957.590277777781</v>
      </c>
      <c r="D3507">
        <v>5</v>
      </c>
      <c r="E3507" t="s">
        <v>14</v>
      </c>
      <c r="F3507" t="s">
        <v>15</v>
      </c>
      <c r="G3507">
        <v>6</v>
      </c>
      <c r="H3507" t="str">
        <f t="shared" si="274"/>
        <v>AWD</v>
      </c>
      <c r="I3507" s="2">
        <f t="shared" si="271"/>
        <v>2020</v>
      </c>
      <c r="J3507" s="2">
        <f t="shared" si="272"/>
        <v>5</v>
      </c>
      <c r="K3507" t="str">
        <f t="shared" si="273"/>
        <v>Waterjuffer</v>
      </c>
      <c r="L3507" s="25">
        <f t="shared" si="275"/>
        <v>18</v>
      </c>
    </row>
    <row r="3508" spans="1:12" x14ac:dyDescent="0.25">
      <c r="A3508">
        <v>18</v>
      </c>
      <c r="B3508" t="s">
        <v>70</v>
      </c>
      <c r="C3508" s="1">
        <v>43957.590277777781</v>
      </c>
      <c r="D3508">
        <v>3</v>
      </c>
      <c r="E3508" t="s">
        <v>8</v>
      </c>
      <c r="F3508" t="s">
        <v>9</v>
      </c>
      <c r="G3508">
        <v>1</v>
      </c>
      <c r="H3508" t="str">
        <f t="shared" si="274"/>
        <v>AWD</v>
      </c>
      <c r="I3508" s="2">
        <f t="shared" si="271"/>
        <v>2020</v>
      </c>
      <c r="J3508" s="2">
        <f t="shared" si="272"/>
        <v>5</v>
      </c>
      <c r="K3508" t="str">
        <f t="shared" si="273"/>
        <v>Pantserjuffers</v>
      </c>
      <c r="L3508" s="25">
        <f t="shared" si="275"/>
        <v>18</v>
      </c>
    </row>
    <row r="3509" spans="1:12" x14ac:dyDescent="0.25">
      <c r="A3509">
        <v>18</v>
      </c>
      <c r="B3509" t="s">
        <v>70</v>
      </c>
      <c r="C3509" s="1">
        <v>43957.590277777781</v>
      </c>
      <c r="D3509">
        <v>3</v>
      </c>
      <c r="E3509" t="s">
        <v>10</v>
      </c>
      <c r="F3509" t="s">
        <v>11</v>
      </c>
      <c r="G3509">
        <v>7</v>
      </c>
      <c r="H3509" t="str">
        <f t="shared" si="274"/>
        <v>AWD</v>
      </c>
      <c r="I3509" s="2">
        <f t="shared" si="271"/>
        <v>2020</v>
      </c>
      <c r="J3509" s="2">
        <f t="shared" si="272"/>
        <v>5</v>
      </c>
      <c r="K3509" t="str">
        <f t="shared" si="273"/>
        <v>Waterjuffer</v>
      </c>
      <c r="L3509" s="25">
        <f t="shared" si="275"/>
        <v>18</v>
      </c>
    </row>
    <row r="3510" spans="1:12" x14ac:dyDescent="0.25">
      <c r="A3510">
        <v>18</v>
      </c>
      <c r="B3510" t="s">
        <v>70</v>
      </c>
      <c r="C3510" s="1">
        <v>43957.590277777781</v>
      </c>
      <c r="D3510">
        <v>3</v>
      </c>
      <c r="E3510" t="s">
        <v>12</v>
      </c>
      <c r="F3510" t="s">
        <v>13</v>
      </c>
      <c r="G3510">
        <v>1</v>
      </c>
      <c r="H3510" t="str">
        <f t="shared" si="274"/>
        <v>AWD</v>
      </c>
      <c r="I3510" s="2">
        <f t="shared" si="271"/>
        <v>2020</v>
      </c>
      <c r="J3510" s="2">
        <f t="shared" si="272"/>
        <v>5</v>
      </c>
      <c r="K3510" t="str">
        <f t="shared" si="273"/>
        <v>Waterjuffer</v>
      </c>
      <c r="L3510" s="25">
        <f t="shared" si="275"/>
        <v>18</v>
      </c>
    </row>
    <row r="3511" spans="1:12" x14ac:dyDescent="0.25">
      <c r="A3511">
        <v>18</v>
      </c>
      <c r="B3511" t="s">
        <v>70</v>
      </c>
      <c r="C3511" s="1">
        <v>43957.590277777781</v>
      </c>
      <c r="D3511">
        <v>3</v>
      </c>
      <c r="E3511" t="s">
        <v>14</v>
      </c>
      <c r="F3511" t="s">
        <v>15</v>
      </c>
      <c r="G3511">
        <v>2</v>
      </c>
      <c r="H3511" t="str">
        <f t="shared" si="274"/>
        <v>AWD</v>
      </c>
      <c r="I3511" s="2">
        <f t="shared" si="271"/>
        <v>2020</v>
      </c>
      <c r="J3511" s="2">
        <f t="shared" si="272"/>
        <v>5</v>
      </c>
      <c r="K3511" t="str">
        <f t="shared" si="273"/>
        <v>Waterjuffer</v>
      </c>
      <c r="L3511" s="25">
        <f t="shared" si="275"/>
        <v>18</v>
      </c>
    </row>
    <row r="3512" spans="1:12" x14ac:dyDescent="0.25">
      <c r="A3512">
        <v>18</v>
      </c>
      <c r="B3512" t="s">
        <v>70</v>
      </c>
      <c r="C3512" s="1">
        <v>43985.555555555555</v>
      </c>
      <c r="D3512">
        <v>4</v>
      </c>
      <c r="E3512" t="s">
        <v>10</v>
      </c>
      <c r="F3512" t="s">
        <v>11</v>
      </c>
      <c r="G3512">
        <v>1</v>
      </c>
      <c r="H3512" t="str">
        <f t="shared" si="274"/>
        <v>AWD</v>
      </c>
      <c r="I3512" s="2">
        <f t="shared" si="271"/>
        <v>2020</v>
      </c>
      <c r="J3512" s="2">
        <f t="shared" si="272"/>
        <v>6</v>
      </c>
      <c r="K3512" t="str">
        <f t="shared" si="273"/>
        <v>Waterjuffer</v>
      </c>
      <c r="L3512" s="25">
        <f t="shared" si="275"/>
        <v>22</v>
      </c>
    </row>
    <row r="3513" spans="1:12" x14ac:dyDescent="0.25">
      <c r="A3513">
        <v>18</v>
      </c>
      <c r="B3513" t="s">
        <v>70</v>
      </c>
      <c r="C3513" s="1">
        <v>43985.555555555555</v>
      </c>
      <c r="D3513">
        <v>4</v>
      </c>
      <c r="E3513" t="s">
        <v>24</v>
      </c>
      <c r="F3513" t="s">
        <v>25</v>
      </c>
      <c r="G3513">
        <v>1</v>
      </c>
      <c r="H3513" t="str">
        <f t="shared" si="274"/>
        <v>AWD</v>
      </c>
      <c r="I3513" s="2">
        <f t="shared" ref="I3513:I3576" si="276">YEAR(C3513)</f>
        <v>2020</v>
      </c>
      <c r="J3513" s="2">
        <f t="shared" ref="J3513:J3576" si="277">MONTH(C3513)</f>
        <v>6</v>
      </c>
      <c r="K3513" t="str">
        <f t="shared" ref="K3513:K3576" si="278">VLOOKUP(E3513,$Q$2:$R$100,2,FALSE)</f>
        <v>Glazenmakers</v>
      </c>
      <c r="L3513" s="25">
        <f t="shared" si="275"/>
        <v>22</v>
      </c>
    </row>
    <row r="3514" spans="1:12" x14ac:dyDescent="0.25">
      <c r="A3514">
        <v>18</v>
      </c>
      <c r="B3514" t="s">
        <v>70</v>
      </c>
      <c r="C3514" s="1">
        <v>43985.555555555555</v>
      </c>
      <c r="D3514">
        <v>4</v>
      </c>
      <c r="E3514" t="s">
        <v>28</v>
      </c>
      <c r="F3514" t="s">
        <v>29</v>
      </c>
      <c r="G3514">
        <v>33</v>
      </c>
      <c r="H3514" t="str">
        <f t="shared" si="274"/>
        <v>AWD</v>
      </c>
      <c r="I3514" s="2">
        <f t="shared" si="276"/>
        <v>2020</v>
      </c>
      <c r="J3514" s="2">
        <f t="shared" si="277"/>
        <v>6</v>
      </c>
      <c r="K3514" t="str">
        <f t="shared" si="278"/>
        <v>Korenbouten</v>
      </c>
      <c r="L3514" s="25">
        <f t="shared" si="275"/>
        <v>22</v>
      </c>
    </row>
    <row r="3515" spans="1:12" x14ac:dyDescent="0.25">
      <c r="A3515">
        <v>18</v>
      </c>
      <c r="B3515" t="s">
        <v>70</v>
      </c>
      <c r="C3515" s="1">
        <v>43985.555555555555</v>
      </c>
      <c r="D3515">
        <v>4</v>
      </c>
      <c r="E3515" t="s">
        <v>18</v>
      </c>
      <c r="F3515" t="s">
        <v>19</v>
      </c>
      <c r="G3515">
        <v>6</v>
      </c>
      <c r="H3515" t="str">
        <f t="shared" si="274"/>
        <v>AWD</v>
      </c>
      <c r="I3515" s="2">
        <f t="shared" si="276"/>
        <v>2020</v>
      </c>
      <c r="J3515" s="2">
        <f t="shared" si="277"/>
        <v>6</v>
      </c>
      <c r="K3515" t="str">
        <f t="shared" si="278"/>
        <v>Korenbouten</v>
      </c>
      <c r="L3515" s="25">
        <f t="shared" si="275"/>
        <v>22</v>
      </c>
    </row>
    <row r="3516" spans="1:12" x14ac:dyDescent="0.25">
      <c r="A3516">
        <v>18</v>
      </c>
      <c r="B3516" t="s">
        <v>70</v>
      </c>
      <c r="C3516" s="1">
        <v>43985.555555555555</v>
      </c>
      <c r="D3516">
        <v>5</v>
      </c>
      <c r="E3516" t="s">
        <v>10</v>
      </c>
      <c r="F3516" t="s">
        <v>11</v>
      </c>
      <c r="G3516">
        <v>7</v>
      </c>
      <c r="H3516" t="str">
        <f t="shared" si="274"/>
        <v>AWD</v>
      </c>
      <c r="I3516" s="2">
        <f t="shared" si="276"/>
        <v>2020</v>
      </c>
      <c r="J3516" s="2">
        <f t="shared" si="277"/>
        <v>6</v>
      </c>
      <c r="K3516" t="str">
        <f t="shared" si="278"/>
        <v>Waterjuffer</v>
      </c>
      <c r="L3516" s="25">
        <f t="shared" si="275"/>
        <v>22</v>
      </c>
    </row>
    <row r="3517" spans="1:12" x14ac:dyDescent="0.25">
      <c r="A3517">
        <v>18</v>
      </c>
      <c r="B3517" t="s">
        <v>70</v>
      </c>
      <c r="C3517" s="1">
        <v>43985.555555555555</v>
      </c>
      <c r="D3517">
        <v>5</v>
      </c>
      <c r="E3517" t="s">
        <v>14</v>
      </c>
      <c r="F3517" t="s">
        <v>15</v>
      </c>
      <c r="G3517">
        <v>19</v>
      </c>
      <c r="H3517" t="str">
        <f t="shared" si="274"/>
        <v>AWD</v>
      </c>
      <c r="I3517" s="2">
        <f t="shared" si="276"/>
        <v>2020</v>
      </c>
      <c r="J3517" s="2">
        <f t="shared" si="277"/>
        <v>6</v>
      </c>
      <c r="K3517" t="str">
        <f t="shared" si="278"/>
        <v>Waterjuffer</v>
      </c>
      <c r="L3517" s="25">
        <f t="shared" si="275"/>
        <v>22</v>
      </c>
    </row>
    <row r="3518" spans="1:12" x14ac:dyDescent="0.25">
      <c r="A3518">
        <v>18</v>
      </c>
      <c r="B3518" t="s">
        <v>70</v>
      </c>
      <c r="C3518" s="1">
        <v>43985.555555555555</v>
      </c>
      <c r="D3518">
        <v>5</v>
      </c>
      <c r="E3518" t="s">
        <v>61</v>
      </c>
      <c r="F3518" t="s">
        <v>62</v>
      </c>
      <c r="G3518">
        <v>3</v>
      </c>
      <c r="H3518" t="str">
        <f t="shared" si="274"/>
        <v>AWD</v>
      </c>
      <c r="I3518" s="2">
        <f t="shared" si="276"/>
        <v>2020</v>
      </c>
      <c r="J3518" s="2">
        <f t="shared" si="277"/>
        <v>6</v>
      </c>
      <c r="K3518" t="str">
        <f t="shared" si="278"/>
        <v>Waterjuffer</v>
      </c>
      <c r="L3518" s="25">
        <f t="shared" si="275"/>
        <v>22</v>
      </c>
    </row>
    <row r="3519" spans="1:12" x14ac:dyDescent="0.25">
      <c r="A3519">
        <v>18</v>
      </c>
      <c r="B3519" t="s">
        <v>70</v>
      </c>
      <c r="C3519" s="1">
        <v>43985.555555555555</v>
      </c>
      <c r="D3519">
        <v>5</v>
      </c>
      <c r="E3519" t="s">
        <v>26</v>
      </c>
      <c r="F3519" t="s">
        <v>27</v>
      </c>
      <c r="G3519">
        <v>1</v>
      </c>
      <c r="H3519" t="str">
        <f t="shared" si="274"/>
        <v>AWD</v>
      </c>
      <c r="I3519" s="2">
        <f t="shared" si="276"/>
        <v>2020</v>
      </c>
      <c r="J3519" s="2">
        <f t="shared" si="277"/>
        <v>6</v>
      </c>
      <c r="K3519" t="str">
        <f t="shared" si="278"/>
        <v>Glazenmakers</v>
      </c>
      <c r="L3519" s="25">
        <f t="shared" si="275"/>
        <v>22</v>
      </c>
    </row>
    <row r="3520" spans="1:12" x14ac:dyDescent="0.25">
      <c r="A3520">
        <v>18</v>
      </c>
      <c r="B3520" t="s">
        <v>70</v>
      </c>
      <c r="C3520" s="1">
        <v>43985.555555555555</v>
      </c>
      <c r="D3520">
        <v>5</v>
      </c>
      <c r="E3520" t="s">
        <v>28</v>
      </c>
      <c r="F3520" t="s">
        <v>29</v>
      </c>
      <c r="G3520">
        <v>40</v>
      </c>
      <c r="H3520" t="str">
        <f t="shared" si="274"/>
        <v>AWD</v>
      </c>
      <c r="I3520" s="2">
        <f t="shared" si="276"/>
        <v>2020</v>
      </c>
      <c r="J3520" s="2">
        <f t="shared" si="277"/>
        <v>6</v>
      </c>
      <c r="K3520" t="str">
        <f t="shared" si="278"/>
        <v>Korenbouten</v>
      </c>
      <c r="L3520" s="25">
        <f t="shared" si="275"/>
        <v>22</v>
      </c>
    </row>
    <row r="3521" spans="1:12" x14ac:dyDescent="0.25">
      <c r="A3521">
        <v>18</v>
      </c>
      <c r="B3521" t="s">
        <v>70</v>
      </c>
      <c r="C3521" s="1">
        <v>43985.555555555555</v>
      </c>
      <c r="D3521">
        <v>5</v>
      </c>
      <c r="E3521" t="s">
        <v>18</v>
      </c>
      <c r="F3521" t="s">
        <v>19</v>
      </c>
      <c r="G3521">
        <v>8</v>
      </c>
      <c r="H3521" t="str">
        <f t="shared" si="274"/>
        <v>AWD</v>
      </c>
      <c r="I3521" s="2">
        <f t="shared" si="276"/>
        <v>2020</v>
      </c>
      <c r="J3521" s="2">
        <f t="shared" si="277"/>
        <v>6</v>
      </c>
      <c r="K3521" t="str">
        <f t="shared" si="278"/>
        <v>Korenbouten</v>
      </c>
      <c r="L3521" s="25">
        <f t="shared" si="275"/>
        <v>22</v>
      </c>
    </row>
    <row r="3522" spans="1:12" x14ac:dyDescent="0.25">
      <c r="A3522">
        <v>18</v>
      </c>
      <c r="B3522" t="s">
        <v>70</v>
      </c>
      <c r="C3522" s="1">
        <v>43985.555555555555</v>
      </c>
      <c r="D3522">
        <v>3</v>
      </c>
      <c r="E3522" t="s">
        <v>14</v>
      </c>
      <c r="F3522" t="s">
        <v>15</v>
      </c>
      <c r="G3522">
        <v>16</v>
      </c>
      <c r="H3522" t="str">
        <f t="shared" ref="H3522:H3585" si="279">VLOOKUP(A3522,$N$2:$O$51,2,FALSE)</f>
        <v>AWD</v>
      </c>
      <c r="I3522" s="2">
        <f t="shared" si="276"/>
        <v>2020</v>
      </c>
      <c r="J3522" s="2">
        <f t="shared" si="277"/>
        <v>6</v>
      </c>
      <c r="K3522" t="str">
        <f t="shared" si="278"/>
        <v>Waterjuffer</v>
      </c>
      <c r="L3522" s="25">
        <f t="shared" si="275"/>
        <v>22</v>
      </c>
    </row>
    <row r="3523" spans="1:12" x14ac:dyDescent="0.25">
      <c r="A3523">
        <v>18</v>
      </c>
      <c r="B3523" t="s">
        <v>70</v>
      </c>
      <c r="C3523" s="1">
        <v>43985.555555555555</v>
      </c>
      <c r="D3523">
        <v>3</v>
      </c>
      <c r="E3523" t="s">
        <v>24</v>
      </c>
      <c r="F3523" t="s">
        <v>25</v>
      </c>
      <c r="G3523">
        <v>3</v>
      </c>
      <c r="H3523" t="str">
        <f t="shared" si="279"/>
        <v>AWD</v>
      </c>
      <c r="I3523" s="2">
        <f t="shared" si="276"/>
        <v>2020</v>
      </c>
      <c r="J3523" s="2">
        <f t="shared" si="277"/>
        <v>6</v>
      </c>
      <c r="K3523" t="str">
        <f t="shared" si="278"/>
        <v>Glazenmakers</v>
      </c>
      <c r="L3523" s="25">
        <f t="shared" ref="L3523:L3586" si="280">(ROUNDDOWN(C3523-DATE(I3523,1,1),0))/7</f>
        <v>22</v>
      </c>
    </row>
    <row r="3524" spans="1:12" x14ac:dyDescent="0.25">
      <c r="A3524">
        <v>18</v>
      </c>
      <c r="B3524" t="s">
        <v>70</v>
      </c>
      <c r="C3524" s="1">
        <v>43985.555555555555</v>
      </c>
      <c r="D3524">
        <v>3</v>
      </c>
      <c r="E3524" t="s">
        <v>26</v>
      </c>
      <c r="F3524" t="s">
        <v>27</v>
      </c>
      <c r="G3524">
        <v>1</v>
      </c>
      <c r="H3524" t="str">
        <f t="shared" si="279"/>
        <v>AWD</v>
      </c>
      <c r="I3524" s="2">
        <f t="shared" si="276"/>
        <v>2020</v>
      </c>
      <c r="J3524" s="2">
        <f t="shared" si="277"/>
        <v>6</v>
      </c>
      <c r="K3524" t="str">
        <f t="shared" si="278"/>
        <v>Glazenmakers</v>
      </c>
      <c r="L3524" s="25">
        <f t="shared" si="280"/>
        <v>22</v>
      </c>
    </row>
    <row r="3525" spans="1:12" x14ac:dyDescent="0.25">
      <c r="A3525">
        <v>18</v>
      </c>
      <c r="B3525" t="s">
        <v>70</v>
      </c>
      <c r="C3525" s="1">
        <v>43985.555555555555</v>
      </c>
      <c r="D3525">
        <v>3</v>
      </c>
      <c r="E3525" t="s">
        <v>28</v>
      </c>
      <c r="F3525" t="s">
        <v>29</v>
      </c>
      <c r="G3525">
        <v>57</v>
      </c>
      <c r="H3525" t="str">
        <f t="shared" si="279"/>
        <v>AWD</v>
      </c>
      <c r="I3525" s="2">
        <f t="shared" si="276"/>
        <v>2020</v>
      </c>
      <c r="J3525" s="2">
        <f t="shared" si="277"/>
        <v>6</v>
      </c>
      <c r="K3525" t="str">
        <f t="shared" si="278"/>
        <v>Korenbouten</v>
      </c>
      <c r="L3525" s="25">
        <f t="shared" si="280"/>
        <v>22</v>
      </c>
    </row>
    <row r="3526" spans="1:12" x14ac:dyDescent="0.25">
      <c r="A3526">
        <v>18</v>
      </c>
      <c r="B3526" t="s">
        <v>70</v>
      </c>
      <c r="C3526" s="1">
        <v>43985.555555555555</v>
      </c>
      <c r="D3526">
        <v>3</v>
      </c>
      <c r="E3526" t="s">
        <v>18</v>
      </c>
      <c r="F3526" t="s">
        <v>19</v>
      </c>
      <c r="G3526">
        <v>6</v>
      </c>
      <c r="H3526" t="str">
        <f t="shared" si="279"/>
        <v>AWD</v>
      </c>
      <c r="I3526" s="2">
        <f t="shared" si="276"/>
        <v>2020</v>
      </c>
      <c r="J3526" s="2">
        <f t="shared" si="277"/>
        <v>6</v>
      </c>
      <c r="K3526" t="str">
        <f t="shared" si="278"/>
        <v>Korenbouten</v>
      </c>
      <c r="L3526" s="25">
        <f t="shared" si="280"/>
        <v>22</v>
      </c>
    </row>
    <row r="3527" spans="1:12" x14ac:dyDescent="0.25">
      <c r="A3527">
        <v>18</v>
      </c>
      <c r="B3527" t="s">
        <v>70</v>
      </c>
      <c r="C3527" s="1">
        <v>43985.555555555555</v>
      </c>
      <c r="D3527">
        <v>3</v>
      </c>
      <c r="E3527" t="s">
        <v>10</v>
      </c>
      <c r="F3527" t="s">
        <v>11</v>
      </c>
      <c r="G3527">
        <v>19</v>
      </c>
      <c r="H3527" t="str">
        <f t="shared" si="279"/>
        <v>AWD</v>
      </c>
      <c r="I3527" s="2">
        <f t="shared" si="276"/>
        <v>2020</v>
      </c>
      <c r="J3527" s="2">
        <f t="shared" si="277"/>
        <v>6</v>
      </c>
      <c r="K3527" t="str">
        <f t="shared" si="278"/>
        <v>Waterjuffer</v>
      </c>
      <c r="L3527" s="25">
        <f t="shared" si="280"/>
        <v>22</v>
      </c>
    </row>
    <row r="3528" spans="1:12" x14ac:dyDescent="0.25">
      <c r="A3528">
        <v>18</v>
      </c>
      <c r="B3528" t="s">
        <v>70</v>
      </c>
      <c r="C3528" s="1">
        <v>43999.46875</v>
      </c>
      <c r="D3528">
        <v>4</v>
      </c>
      <c r="E3528" t="s">
        <v>14</v>
      </c>
      <c r="F3528" t="s">
        <v>15</v>
      </c>
      <c r="G3528">
        <v>5</v>
      </c>
      <c r="H3528" t="str">
        <f t="shared" si="279"/>
        <v>AWD</v>
      </c>
      <c r="I3528" s="2">
        <f t="shared" si="276"/>
        <v>2020</v>
      </c>
      <c r="J3528" s="2">
        <f t="shared" si="277"/>
        <v>6</v>
      </c>
      <c r="K3528" t="str">
        <f t="shared" si="278"/>
        <v>Waterjuffer</v>
      </c>
      <c r="L3528" s="25">
        <f t="shared" si="280"/>
        <v>24</v>
      </c>
    </row>
    <row r="3529" spans="1:12" x14ac:dyDescent="0.25">
      <c r="A3529">
        <v>18</v>
      </c>
      <c r="B3529" t="s">
        <v>70</v>
      </c>
      <c r="C3529" s="1">
        <v>43999.46875</v>
      </c>
      <c r="D3529">
        <v>4</v>
      </c>
      <c r="E3529" t="s">
        <v>61</v>
      </c>
      <c r="F3529" t="s">
        <v>62</v>
      </c>
      <c r="G3529">
        <v>1</v>
      </c>
      <c r="H3529" t="str">
        <f t="shared" si="279"/>
        <v>AWD</v>
      </c>
      <c r="I3529" s="2">
        <f t="shared" si="276"/>
        <v>2020</v>
      </c>
      <c r="J3529" s="2">
        <f t="shared" si="277"/>
        <v>6</v>
      </c>
      <c r="K3529" t="str">
        <f t="shared" si="278"/>
        <v>Waterjuffer</v>
      </c>
      <c r="L3529" s="25">
        <f t="shared" si="280"/>
        <v>24</v>
      </c>
    </row>
    <row r="3530" spans="1:12" x14ac:dyDescent="0.25">
      <c r="A3530">
        <v>18</v>
      </c>
      <c r="B3530" t="s">
        <v>70</v>
      </c>
      <c r="C3530" s="1">
        <v>43999.46875</v>
      </c>
      <c r="D3530">
        <v>4</v>
      </c>
      <c r="E3530" t="s">
        <v>24</v>
      </c>
      <c r="F3530" t="s">
        <v>25</v>
      </c>
      <c r="G3530">
        <v>2</v>
      </c>
      <c r="H3530" t="str">
        <f t="shared" si="279"/>
        <v>AWD</v>
      </c>
      <c r="I3530" s="2">
        <f t="shared" si="276"/>
        <v>2020</v>
      </c>
      <c r="J3530" s="2">
        <f t="shared" si="277"/>
        <v>6</v>
      </c>
      <c r="K3530" t="str">
        <f t="shared" si="278"/>
        <v>Glazenmakers</v>
      </c>
      <c r="L3530" s="25">
        <f t="shared" si="280"/>
        <v>24</v>
      </c>
    </row>
    <row r="3531" spans="1:12" x14ac:dyDescent="0.25">
      <c r="A3531">
        <v>18</v>
      </c>
      <c r="B3531" t="s">
        <v>70</v>
      </c>
      <c r="C3531" s="1">
        <v>43999.46875</v>
      </c>
      <c r="D3531">
        <v>4</v>
      </c>
      <c r="E3531" t="s">
        <v>26</v>
      </c>
      <c r="F3531" t="s">
        <v>27</v>
      </c>
      <c r="G3531">
        <v>4</v>
      </c>
      <c r="H3531" t="str">
        <f t="shared" si="279"/>
        <v>AWD</v>
      </c>
      <c r="I3531" s="2">
        <f t="shared" si="276"/>
        <v>2020</v>
      </c>
      <c r="J3531" s="2">
        <f t="shared" si="277"/>
        <v>6</v>
      </c>
      <c r="K3531" t="str">
        <f t="shared" si="278"/>
        <v>Glazenmakers</v>
      </c>
      <c r="L3531" s="25">
        <f t="shared" si="280"/>
        <v>24</v>
      </c>
    </row>
    <row r="3532" spans="1:12" x14ac:dyDescent="0.25">
      <c r="A3532">
        <v>18</v>
      </c>
      <c r="B3532" t="s">
        <v>70</v>
      </c>
      <c r="C3532" s="1">
        <v>43999.46875</v>
      </c>
      <c r="D3532">
        <v>4</v>
      </c>
      <c r="E3532" t="s">
        <v>28</v>
      </c>
      <c r="F3532" t="s">
        <v>29</v>
      </c>
      <c r="G3532">
        <v>23</v>
      </c>
      <c r="H3532" t="str">
        <f t="shared" si="279"/>
        <v>AWD</v>
      </c>
      <c r="I3532" s="2">
        <f t="shared" si="276"/>
        <v>2020</v>
      </c>
      <c r="J3532" s="2">
        <f t="shared" si="277"/>
        <v>6</v>
      </c>
      <c r="K3532" t="str">
        <f t="shared" si="278"/>
        <v>Korenbouten</v>
      </c>
      <c r="L3532" s="25">
        <f t="shared" si="280"/>
        <v>24</v>
      </c>
    </row>
    <row r="3533" spans="1:12" x14ac:dyDescent="0.25">
      <c r="A3533">
        <v>18</v>
      </c>
      <c r="B3533" t="s">
        <v>70</v>
      </c>
      <c r="C3533" s="1">
        <v>43999.46875</v>
      </c>
      <c r="D3533">
        <v>4</v>
      </c>
      <c r="E3533" t="s">
        <v>18</v>
      </c>
      <c r="F3533" t="s">
        <v>19</v>
      </c>
      <c r="G3533">
        <v>17</v>
      </c>
      <c r="H3533" t="str">
        <f t="shared" si="279"/>
        <v>AWD</v>
      </c>
      <c r="I3533" s="2">
        <f t="shared" si="276"/>
        <v>2020</v>
      </c>
      <c r="J3533" s="2">
        <f t="shared" si="277"/>
        <v>6</v>
      </c>
      <c r="K3533" t="str">
        <f t="shared" si="278"/>
        <v>Korenbouten</v>
      </c>
      <c r="L3533" s="25">
        <f t="shared" si="280"/>
        <v>24</v>
      </c>
    </row>
    <row r="3534" spans="1:12" x14ac:dyDescent="0.25">
      <c r="A3534">
        <v>18</v>
      </c>
      <c r="B3534" t="s">
        <v>70</v>
      </c>
      <c r="C3534" s="1">
        <v>43999.46875</v>
      </c>
      <c r="D3534">
        <v>5</v>
      </c>
      <c r="E3534" t="s">
        <v>10</v>
      </c>
      <c r="F3534" t="s">
        <v>11</v>
      </c>
      <c r="G3534">
        <v>2</v>
      </c>
      <c r="H3534" t="str">
        <f t="shared" si="279"/>
        <v>AWD</v>
      </c>
      <c r="I3534" s="2">
        <f t="shared" si="276"/>
        <v>2020</v>
      </c>
      <c r="J3534" s="2">
        <f t="shared" si="277"/>
        <v>6</v>
      </c>
      <c r="K3534" t="str">
        <f t="shared" si="278"/>
        <v>Waterjuffer</v>
      </c>
      <c r="L3534" s="25">
        <f t="shared" si="280"/>
        <v>24</v>
      </c>
    </row>
    <row r="3535" spans="1:12" x14ac:dyDescent="0.25">
      <c r="A3535">
        <v>18</v>
      </c>
      <c r="B3535" t="s">
        <v>70</v>
      </c>
      <c r="C3535" s="1">
        <v>43999.46875</v>
      </c>
      <c r="D3535">
        <v>5</v>
      </c>
      <c r="E3535" t="s">
        <v>14</v>
      </c>
      <c r="F3535" t="s">
        <v>15</v>
      </c>
      <c r="G3535">
        <v>36</v>
      </c>
      <c r="H3535" t="str">
        <f t="shared" si="279"/>
        <v>AWD</v>
      </c>
      <c r="I3535" s="2">
        <f t="shared" si="276"/>
        <v>2020</v>
      </c>
      <c r="J3535" s="2">
        <f t="shared" si="277"/>
        <v>6</v>
      </c>
      <c r="K3535" t="str">
        <f t="shared" si="278"/>
        <v>Waterjuffer</v>
      </c>
      <c r="L3535" s="25">
        <f t="shared" si="280"/>
        <v>24</v>
      </c>
    </row>
    <row r="3536" spans="1:12" x14ac:dyDescent="0.25">
      <c r="A3536">
        <v>18</v>
      </c>
      <c r="B3536" t="s">
        <v>70</v>
      </c>
      <c r="C3536" s="1">
        <v>43999.46875</v>
      </c>
      <c r="D3536">
        <v>5</v>
      </c>
      <c r="E3536" t="s">
        <v>61</v>
      </c>
      <c r="F3536" t="s">
        <v>62</v>
      </c>
      <c r="G3536">
        <v>4</v>
      </c>
      <c r="H3536" t="str">
        <f t="shared" si="279"/>
        <v>AWD</v>
      </c>
      <c r="I3536" s="2">
        <f t="shared" si="276"/>
        <v>2020</v>
      </c>
      <c r="J3536" s="2">
        <f t="shared" si="277"/>
        <v>6</v>
      </c>
      <c r="K3536" t="str">
        <f t="shared" si="278"/>
        <v>Waterjuffer</v>
      </c>
      <c r="L3536" s="25">
        <f t="shared" si="280"/>
        <v>24</v>
      </c>
    </row>
    <row r="3537" spans="1:12" x14ac:dyDescent="0.25">
      <c r="A3537">
        <v>18</v>
      </c>
      <c r="B3537" t="s">
        <v>70</v>
      </c>
      <c r="C3537" s="1">
        <v>43999.46875</v>
      </c>
      <c r="D3537">
        <v>5</v>
      </c>
      <c r="E3537" t="s">
        <v>24</v>
      </c>
      <c r="F3537" t="s">
        <v>25</v>
      </c>
      <c r="G3537">
        <v>2</v>
      </c>
      <c r="H3537" t="str">
        <f t="shared" si="279"/>
        <v>AWD</v>
      </c>
      <c r="I3537" s="2">
        <f t="shared" si="276"/>
        <v>2020</v>
      </c>
      <c r="J3537" s="2">
        <f t="shared" si="277"/>
        <v>6</v>
      </c>
      <c r="K3537" t="str">
        <f t="shared" si="278"/>
        <v>Glazenmakers</v>
      </c>
      <c r="L3537" s="25">
        <f t="shared" si="280"/>
        <v>24</v>
      </c>
    </row>
    <row r="3538" spans="1:12" x14ac:dyDescent="0.25">
      <c r="A3538">
        <v>18</v>
      </c>
      <c r="B3538" t="s">
        <v>70</v>
      </c>
      <c r="C3538" s="1">
        <v>43999.46875</v>
      </c>
      <c r="D3538">
        <v>5</v>
      </c>
      <c r="E3538" t="s">
        <v>26</v>
      </c>
      <c r="F3538" t="s">
        <v>27</v>
      </c>
      <c r="G3538">
        <v>8</v>
      </c>
      <c r="H3538" t="str">
        <f t="shared" si="279"/>
        <v>AWD</v>
      </c>
      <c r="I3538" s="2">
        <f t="shared" si="276"/>
        <v>2020</v>
      </c>
      <c r="J3538" s="2">
        <f t="shared" si="277"/>
        <v>6</v>
      </c>
      <c r="K3538" t="str">
        <f t="shared" si="278"/>
        <v>Glazenmakers</v>
      </c>
      <c r="L3538" s="25">
        <f t="shared" si="280"/>
        <v>24</v>
      </c>
    </row>
    <row r="3539" spans="1:12" x14ac:dyDescent="0.25">
      <c r="A3539">
        <v>18</v>
      </c>
      <c r="B3539" t="s">
        <v>70</v>
      </c>
      <c r="C3539" s="1">
        <v>43999.46875</v>
      </c>
      <c r="D3539">
        <v>5</v>
      </c>
      <c r="E3539" t="s">
        <v>28</v>
      </c>
      <c r="F3539" t="s">
        <v>29</v>
      </c>
      <c r="G3539">
        <v>21</v>
      </c>
      <c r="H3539" t="str">
        <f t="shared" si="279"/>
        <v>AWD</v>
      </c>
      <c r="I3539" s="2">
        <f t="shared" si="276"/>
        <v>2020</v>
      </c>
      <c r="J3539" s="2">
        <f t="shared" si="277"/>
        <v>6</v>
      </c>
      <c r="K3539" t="str">
        <f t="shared" si="278"/>
        <v>Korenbouten</v>
      </c>
      <c r="L3539" s="25">
        <f t="shared" si="280"/>
        <v>24</v>
      </c>
    </row>
    <row r="3540" spans="1:12" x14ac:dyDescent="0.25">
      <c r="A3540">
        <v>18</v>
      </c>
      <c r="B3540" t="s">
        <v>70</v>
      </c>
      <c r="C3540" s="1">
        <v>43999.46875</v>
      </c>
      <c r="D3540">
        <v>5</v>
      </c>
      <c r="E3540" t="s">
        <v>18</v>
      </c>
      <c r="F3540" t="s">
        <v>19</v>
      </c>
      <c r="G3540">
        <v>12</v>
      </c>
      <c r="H3540" t="str">
        <f t="shared" si="279"/>
        <v>AWD</v>
      </c>
      <c r="I3540" s="2">
        <f t="shared" si="276"/>
        <v>2020</v>
      </c>
      <c r="J3540" s="2">
        <f t="shared" si="277"/>
        <v>6</v>
      </c>
      <c r="K3540" t="str">
        <f t="shared" si="278"/>
        <v>Korenbouten</v>
      </c>
      <c r="L3540" s="25">
        <f t="shared" si="280"/>
        <v>24</v>
      </c>
    </row>
    <row r="3541" spans="1:12" x14ac:dyDescent="0.25">
      <c r="A3541">
        <v>18</v>
      </c>
      <c r="B3541" t="s">
        <v>70</v>
      </c>
      <c r="C3541" s="1">
        <v>43999.46875</v>
      </c>
      <c r="D3541">
        <v>5</v>
      </c>
      <c r="E3541" t="s">
        <v>52</v>
      </c>
      <c r="F3541" t="s">
        <v>53</v>
      </c>
      <c r="G3541">
        <v>3</v>
      </c>
      <c r="H3541" t="str">
        <f t="shared" si="279"/>
        <v>AWD</v>
      </c>
      <c r="I3541" s="2">
        <f t="shared" si="276"/>
        <v>2020</v>
      </c>
      <c r="J3541" s="2">
        <f t="shared" si="277"/>
        <v>6</v>
      </c>
      <c r="K3541" t="str">
        <f t="shared" si="278"/>
        <v>Korenbouten</v>
      </c>
      <c r="L3541" s="25">
        <f t="shared" si="280"/>
        <v>24</v>
      </c>
    </row>
    <row r="3542" spans="1:12" x14ac:dyDescent="0.25">
      <c r="A3542">
        <v>18</v>
      </c>
      <c r="B3542" t="s">
        <v>70</v>
      </c>
      <c r="C3542" s="1">
        <v>43999.46875</v>
      </c>
      <c r="D3542">
        <v>3</v>
      </c>
      <c r="E3542" t="s">
        <v>10</v>
      </c>
      <c r="F3542" t="s">
        <v>11</v>
      </c>
      <c r="G3542">
        <v>6</v>
      </c>
      <c r="H3542" t="str">
        <f t="shared" si="279"/>
        <v>AWD</v>
      </c>
      <c r="I3542" s="2">
        <f t="shared" si="276"/>
        <v>2020</v>
      </c>
      <c r="J3542" s="2">
        <f t="shared" si="277"/>
        <v>6</v>
      </c>
      <c r="K3542" t="str">
        <f t="shared" si="278"/>
        <v>Waterjuffer</v>
      </c>
      <c r="L3542" s="25">
        <f t="shared" si="280"/>
        <v>24</v>
      </c>
    </row>
    <row r="3543" spans="1:12" x14ac:dyDescent="0.25">
      <c r="A3543">
        <v>18</v>
      </c>
      <c r="B3543" t="s">
        <v>70</v>
      </c>
      <c r="C3543" s="1">
        <v>43999.46875</v>
      </c>
      <c r="D3543">
        <v>3</v>
      </c>
      <c r="E3543" t="s">
        <v>14</v>
      </c>
      <c r="F3543" t="s">
        <v>15</v>
      </c>
      <c r="G3543">
        <v>7</v>
      </c>
      <c r="H3543" t="str">
        <f t="shared" si="279"/>
        <v>AWD</v>
      </c>
      <c r="I3543" s="2">
        <f t="shared" si="276"/>
        <v>2020</v>
      </c>
      <c r="J3543" s="2">
        <f t="shared" si="277"/>
        <v>6</v>
      </c>
      <c r="K3543" t="str">
        <f t="shared" si="278"/>
        <v>Waterjuffer</v>
      </c>
      <c r="L3543" s="25">
        <f t="shared" si="280"/>
        <v>24</v>
      </c>
    </row>
    <row r="3544" spans="1:12" x14ac:dyDescent="0.25">
      <c r="A3544">
        <v>18</v>
      </c>
      <c r="B3544" t="s">
        <v>70</v>
      </c>
      <c r="C3544" s="1">
        <v>43999.46875</v>
      </c>
      <c r="D3544">
        <v>3</v>
      </c>
      <c r="E3544" t="s">
        <v>24</v>
      </c>
      <c r="F3544" t="s">
        <v>25</v>
      </c>
      <c r="G3544">
        <v>7</v>
      </c>
      <c r="H3544" t="str">
        <f t="shared" si="279"/>
        <v>AWD</v>
      </c>
      <c r="I3544" s="2">
        <f t="shared" si="276"/>
        <v>2020</v>
      </c>
      <c r="J3544" s="2">
        <f t="shared" si="277"/>
        <v>6</v>
      </c>
      <c r="K3544" t="str">
        <f t="shared" si="278"/>
        <v>Glazenmakers</v>
      </c>
      <c r="L3544" s="25">
        <f t="shared" si="280"/>
        <v>24</v>
      </c>
    </row>
    <row r="3545" spans="1:12" x14ac:dyDescent="0.25">
      <c r="A3545">
        <v>18</v>
      </c>
      <c r="B3545" t="s">
        <v>70</v>
      </c>
      <c r="C3545" s="1">
        <v>43999.46875</v>
      </c>
      <c r="D3545">
        <v>3</v>
      </c>
      <c r="E3545" t="s">
        <v>26</v>
      </c>
      <c r="F3545" t="s">
        <v>27</v>
      </c>
      <c r="G3545">
        <v>11</v>
      </c>
      <c r="H3545" t="str">
        <f t="shared" si="279"/>
        <v>AWD</v>
      </c>
      <c r="I3545" s="2">
        <f t="shared" si="276"/>
        <v>2020</v>
      </c>
      <c r="J3545" s="2">
        <f t="shared" si="277"/>
        <v>6</v>
      </c>
      <c r="K3545" t="str">
        <f t="shared" si="278"/>
        <v>Glazenmakers</v>
      </c>
      <c r="L3545" s="25">
        <f t="shared" si="280"/>
        <v>24</v>
      </c>
    </row>
    <row r="3546" spans="1:12" x14ac:dyDescent="0.25">
      <c r="A3546">
        <v>18</v>
      </c>
      <c r="B3546" t="s">
        <v>70</v>
      </c>
      <c r="C3546" s="1">
        <v>43999.46875</v>
      </c>
      <c r="D3546">
        <v>3</v>
      </c>
      <c r="E3546" t="s">
        <v>28</v>
      </c>
      <c r="F3546" t="s">
        <v>29</v>
      </c>
      <c r="G3546">
        <v>52</v>
      </c>
      <c r="H3546" t="str">
        <f t="shared" si="279"/>
        <v>AWD</v>
      </c>
      <c r="I3546" s="2">
        <f t="shared" si="276"/>
        <v>2020</v>
      </c>
      <c r="J3546" s="2">
        <f t="shared" si="277"/>
        <v>6</v>
      </c>
      <c r="K3546" t="str">
        <f t="shared" si="278"/>
        <v>Korenbouten</v>
      </c>
      <c r="L3546" s="25">
        <f t="shared" si="280"/>
        <v>24</v>
      </c>
    </row>
    <row r="3547" spans="1:12" x14ac:dyDescent="0.25">
      <c r="A3547">
        <v>18</v>
      </c>
      <c r="B3547" t="s">
        <v>70</v>
      </c>
      <c r="C3547" s="1">
        <v>43999.46875</v>
      </c>
      <c r="D3547">
        <v>3</v>
      </c>
      <c r="E3547" t="s">
        <v>18</v>
      </c>
      <c r="F3547" t="s">
        <v>19</v>
      </c>
      <c r="G3547">
        <v>10</v>
      </c>
      <c r="H3547" t="str">
        <f t="shared" si="279"/>
        <v>AWD</v>
      </c>
      <c r="I3547" s="2">
        <f t="shared" si="276"/>
        <v>2020</v>
      </c>
      <c r="J3547" s="2">
        <f t="shared" si="277"/>
        <v>6</v>
      </c>
      <c r="K3547" t="str">
        <f t="shared" si="278"/>
        <v>Korenbouten</v>
      </c>
      <c r="L3547" s="25">
        <f t="shared" si="280"/>
        <v>24</v>
      </c>
    </row>
    <row r="3548" spans="1:12" x14ac:dyDescent="0.25">
      <c r="A3548">
        <v>18</v>
      </c>
      <c r="B3548" t="s">
        <v>70</v>
      </c>
      <c r="C3548" s="1">
        <v>43999.46875</v>
      </c>
      <c r="D3548">
        <v>3</v>
      </c>
      <c r="E3548" t="s">
        <v>40</v>
      </c>
      <c r="F3548" t="s">
        <v>41</v>
      </c>
      <c r="G3548">
        <v>8</v>
      </c>
      <c r="H3548" t="str">
        <f t="shared" si="279"/>
        <v>AWD</v>
      </c>
      <c r="I3548" s="2">
        <f t="shared" si="276"/>
        <v>2020</v>
      </c>
      <c r="J3548" s="2">
        <f t="shared" si="277"/>
        <v>6</v>
      </c>
      <c r="K3548" t="str">
        <f t="shared" si="278"/>
        <v>Korenbouten</v>
      </c>
      <c r="L3548" s="25">
        <f t="shared" si="280"/>
        <v>24</v>
      </c>
    </row>
    <row r="3549" spans="1:12" x14ac:dyDescent="0.25">
      <c r="A3549">
        <v>18</v>
      </c>
      <c r="B3549" t="s">
        <v>70</v>
      </c>
      <c r="C3549" s="1">
        <v>44006.541666666664</v>
      </c>
      <c r="D3549">
        <v>4</v>
      </c>
      <c r="E3549" t="s">
        <v>10</v>
      </c>
      <c r="F3549" t="s">
        <v>11</v>
      </c>
      <c r="G3549">
        <v>3</v>
      </c>
      <c r="H3549" t="str">
        <f t="shared" si="279"/>
        <v>AWD</v>
      </c>
      <c r="I3549" s="2">
        <f t="shared" si="276"/>
        <v>2020</v>
      </c>
      <c r="J3549" s="2">
        <f t="shared" si="277"/>
        <v>6</v>
      </c>
      <c r="K3549" t="str">
        <f t="shared" si="278"/>
        <v>Waterjuffer</v>
      </c>
      <c r="L3549" s="25">
        <f t="shared" si="280"/>
        <v>25</v>
      </c>
    </row>
    <row r="3550" spans="1:12" x14ac:dyDescent="0.25">
      <c r="A3550">
        <v>18</v>
      </c>
      <c r="B3550" t="s">
        <v>70</v>
      </c>
      <c r="C3550" s="1">
        <v>44006.541666666664</v>
      </c>
      <c r="D3550">
        <v>4</v>
      </c>
      <c r="E3550" t="s">
        <v>24</v>
      </c>
      <c r="F3550" t="s">
        <v>25</v>
      </c>
      <c r="G3550">
        <v>2</v>
      </c>
      <c r="H3550" t="str">
        <f t="shared" si="279"/>
        <v>AWD</v>
      </c>
      <c r="I3550" s="2">
        <f t="shared" si="276"/>
        <v>2020</v>
      </c>
      <c r="J3550" s="2">
        <f t="shared" si="277"/>
        <v>6</v>
      </c>
      <c r="K3550" t="str">
        <f t="shared" si="278"/>
        <v>Glazenmakers</v>
      </c>
      <c r="L3550" s="25">
        <f t="shared" si="280"/>
        <v>25</v>
      </c>
    </row>
    <row r="3551" spans="1:12" x14ac:dyDescent="0.25">
      <c r="A3551">
        <v>18</v>
      </c>
      <c r="B3551" t="s">
        <v>70</v>
      </c>
      <c r="C3551" s="1">
        <v>44006.541666666664</v>
      </c>
      <c r="D3551">
        <v>4</v>
      </c>
      <c r="E3551" t="s">
        <v>28</v>
      </c>
      <c r="F3551" t="s">
        <v>29</v>
      </c>
      <c r="G3551">
        <v>6</v>
      </c>
      <c r="H3551" t="str">
        <f t="shared" si="279"/>
        <v>AWD</v>
      </c>
      <c r="I3551" s="2">
        <f t="shared" si="276"/>
        <v>2020</v>
      </c>
      <c r="J3551" s="2">
        <f t="shared" si="277"/>
        <v>6</v>
      </c>
      <c r="K3551" t="str">
        <f t="shared" si="278"/>
        <v>Korenbouten</v>
      </c>
      <c r="L3551" s="25">
        <f t="shared" si="280"/>
        <v>25</v>
      </c>
    </row>
    <row r="3552" spans="1:12" x14ac:dyDescent="0.25">
      <c r="A3552">
        <v>18</v>
      </c>
      <c r="B3552" t="s">
        <v>70</v>
      </c>
      <c r="C3552" s="1">
        <v>44006.541666666664</v>
      </c>
      <c r="D3552">
        <v>4</v>
      </c>
      <c r="E3552" t="s">
        <v>18</v>
      </c>
      <c r="F3552" t="s">
        <v>19</v>
      </c>
      <c r="G3552">
        <v>6</v>
      </c>
      <c r="H3552" t="str">
        <f t="shared" si="279"/>
        <v>AWD</v>
      </c>
      <c r="I3552" s="2">
        <f t="shared" si="276"/>
        <v>2020</v>
      </c>
      <c r="J3552" s="2">
        <f t="shared" si="277"/>
        <v>6</v>
      </c>
      <c r="K3552" t="str">
        <f t="shared" si="278"/>
        <v>Korenbouten</v>
      </c>
      <c r="L3552" s="25">
        <f t="shared" si="280"/>
        <v>25</v>
      </c>
    </row>
    <row r="3553" spans="1:12" x14ac:dyDescent="0.25">
      <c r="A3553">
        <v>18</v>
      </c>
      <c r="B3553" t="s">
        <v>70</v>
      </c>
      <c r="C3553" s="1">
        <v>44006.541666666664</v>
      </c>
      <c r="D3553">
        <v>4</v>
      </c>
      <c r="E3553" t="s">
        <v>52</v>
      </c>
      <c r="F3553" t="s">
        <v>53</v>
      </c>
      <c r="G3553">
        <v>1</v>
      </c>
      <c r="H3553" t="str">
        <f t="shared" si="279"/>
        <v>AWD</v>
      </c>
      <c r="I3553" s="2">
        <f t="shared" si="276"/>
        <v>2020</v>
      </c>
      <c r="J3553" s="2">
        <f t="shared" si="277"/>
        <v>6</v>
      </c>
      <c r="K3553" t="str">
        <f t="shared" si="278"/>
        <v>Korenbouten</v>
      </c>
      <c r="L3553" s="25">
        <f t="shared" si="280"/>
        <v>25</v>
      </c>
    </row>
    <row r="3554" spans="1:12" x14ac:dyDescent="0.25">
      <c r="A3554">
        <v>18</v>
      </c>
      <c r="B3554" t="s">
        <v>70</v>
      </c>
      <c r="C3554" s="1">
        <v>44006.541666666664</v>
      </c>
      <c r="D3554">
        <v>5</v>
      </c>
      <c r="E3554" t="s">
        <v>14</v>
      </c>
      <c r="F3554" t="s">
        <v>15</v>
      </c>
      <c r="G3554">
        <v>30</v>
      </c>
      <c r="H3554" t="str">
        <f t="shared" si="279"/>
        <v>AWD</v>
      </c>
      <c r="I3554" s="2">
        <f t="shared" si="276"/>
        <v>2020</v>
      </c>
      <c r="J3554" s="2">
        <f t="shared" si="277"/>
        <v>6</v>
      </c>
      <c r="K3554" t="str">
        <f t="shared" si="278"/>
        <v>Waterjuffer</v>
      </c>
      <c r="L3554" s="25">
        <f t="shared" si="280"/>
        <v>25</v>
      </c>
    </row>
    <row r="3555" spans="1:12" x14ac:dyDescent="0.25">
      <c r="A3555">
        <v>18</v>
      </c>
      <c r="B3555" t="s">
        <v>70</v>
      </c>
      <c r="C3555" s="1">
        <v>44006.541666666664</v>
      </c>
      <c r="D3555">
        <v>5</v>
      </c>
      <c r="E3555" t="s">
        <v>24</v>
      </c>
      <c r="F3555" t="s">
        <v>25</v>
      </c>
      <c r="G3555">
        <v>5</v>
      </c>
      <c r="H3555" t="str">
        <f t="shared" si="279"/>
        <v>AWD</v>
      </c>
      <c r="I3555" s="2">
        <f t="shared" si="276"/>
        <v>2020</v>
      </c>
      <c r="J3555" s="2">
        <f t="shared" si="277"/>
        <v>6</v>
      </c>
      <c r="K3555" t="str">
        <f t="shared" si="278"/>
        <v>Glazenmakers</v>
      </c>
      <c r="L3555" s="25">
        <f t="shared" si="280"/>
        <v>25</v>
      </c>
    </row>
    <row r="3556" spans="1:12" x14ac:dyDescent="0.25">
      <c r="A3556">
        <v>18</v>
      </c>
      <c r="B3556" t="s">
        <v>70</v>
      </c>
      <c r="C3556" s="1">
        <v>44006.541666666664</v>
      </c>
      <c r="D3556">
        <v>5</v>
      </c>
      <c r="E3556" t="s">
        <v>26</v>
      </c>
      <c r="F3556" t="s">
        <v>27</v>
      </c>
      <c r="G3556">
        <v>4</v>
      </c>
      <c r="H3556" t="str">
        <f t="shared" si="279"/>
        <v>AWD</v>
      </c>
      <c r="I3556" s="2">
        <f t="shared" si="276"/>
        <v>2020</v>
      </c>
      <c r="J3556" s="2">
        <f t="shared" si="277"/>
        <v>6</v>
      </c>
      <c r="K3556" t="str">
        <f t="shared" si="278"/>
        <v>Glazenmakers</v>
      </c>
      <c r="L3556" s="25">
        <f t="shared" si="280"/>
        <v>25</v>
      </c>
    </row>
    <row r="3557" spans="1:12" x14ac:dyDescent="0.25">
      <c r="A3557">
        <v>18</v>
      </c>
      <c r="B3557" t="s">
        <v>70</v>
      </c>
      <c r="C3557" s="1">
        <v>44006.541666666664</v>
      </c>
      <c r="D3557">
        <v>5</v>
      </c>
      <c r="E3557" t="s">
        <v>28</v>
      </c>
      <c r="F3557" t="s">
        <v>29</v>
      </c>
      <c r="G3557">
        <v>20</v>
      </c>
      <c r="H3557" t="str">
        <f t="shared" si="279"/>
        <v>AWD</v>
      </c>
      <c r="I3557" s="2">
        <f t="shared" si="276"/>
        <v>2020</v>
      </c>
      <c r="J3557" s="2">
        <f t="shared" si="277"/>
        <v>6</v>
      </c>
      <c r="K3557" t="str">
        <f t="shared" si="278"/>
        <v>Korenbouten</v>
      </c>
      <c r="L3557" s="25">
        <f t="shared" si="280"/>
        <v>25</v>
      </c>
    </row>
    <row r="3558" spans="1:12" x14ac:dyDescent="0.25">
      <c r="A3558">
        <v>18</v>
      </c>
      <c r="B3558" t="s">
        <v>70</v>
      </c>
      <c r="C3558" s="1">
        <v>44006.541666666664</v>
      </c>
      <c r="D3558">
        <v>5</v>
      </c>
      <c r="E3558" t="s">
        <v>18</v>
      </c>
      <c r="F3558" t="s">
        <v>19</v>
      </c>
      <c r="G3558">
        <v>35</v>
      </c>
      <c r="H3558" t="str">
        <f t="shared" si="279"/>
        <v>AWD</v>
      </c>
      <c r="I3558" s="2">
        <f t="shared" si="276"/>
        <v>2020</v>
      </c>
      <c r="J3558" s="2">
        <f t="shared" si="277"/>
        <v>6</v>
      </c>
      <c r="K3558" t="str">
        <f t="shared" si="278"/>
        <v>Korenbouten</v>
      </c>
      <c r="L3558" s="25">
        <f t="shared" si="280"/>
        <v>25</v>
      </c>
    </row>
    <row r="3559" spans="1:12" x14ac:dyDescent="0.25">
      <c r="A3559">
        <v>18</v>
      </c>
      <c r="B3559" t="s">
        <v>70</v>
      </c>
      <c r="C3559" s="1">
        <v>44006.541666666664</v>
      </c>
      <c r="D3559">
        <v>5</v>
      </c>
      <c r="E3559" t="s">
        <v>52</v>
      </c>
      <c r="F3559" t="s">
        <v>53</v>
      </c>
      <c r="G3559">
        <v>6</v>
      </c>
      <c r="H3559" t="str">
        <f t="shared" si="279"/>
        <v>AWD</v>
      </c>
      <c r="I3559" s="2">
        <f t="shared" si="276"/>
        <v>2020</v>
      </c>
      <c r="J3559" s="2">
        <f t="shared" si="277"/>
        <v>6</v>
      </c>
      <c r="K3559" t="str">
        <f t="shared" si="278"/>
        <v>Korenbouten</v>
      </c>
      <c r="L3559" s="25">
        <f t="shared" si="280"/>
        <v>25</v>
      </c>
    </row>
    <row r="3560" spans="1:12" x14ac:dyDescent="0.25">
      <c r="A3560">
        <v>18</v>
      </c>
      <c r="B3560" t="s">
        <v>70</v>
      </c>
      <c r="C3560" s="1">
        <v>44006.541666666664</v>
      </c>
      <c r="D3560">
        <v>3</v>
      </c>
      <c r="E3560" t="s">
        <v>28</v>
      </c>
      <c r="F3560" t="s">
        <v>29</v>
      </c>
      <c r="G3560">
        <v>2</v>
      </c>
      <c r="H3560" t="str">
        <f t="shared" si="279"/>
        <v>AWD</v>
      </c>
      <c r="I3560" s="2">
        <f t="shared" si="276"/>
        <v>2020</v>
      </c>
      <c r="J3560" s="2">
        <f t="shared" si="277"/>
        <v>6</v>
      </c>
      <c r="K3560" t="str">
        <f t="shared" si="278"/>
        <v>Korenbouten</v>
      </c>
      <c r="L3560" s="25">
        <f t="shared" si="280"/>
        <v>25</v>
      </c>
    </row>
    <row r="3561" spans="1:12" x14ac:dyDescent="0.25">
      <c r="A3561">
        <v>18</v>
      </c>
      <c r="B3561" t="s">
        <v>70</v>
      </c>
      <c r="C3561" s="1">
        <v>44006.541666666664</v>
      </c>
      <c r="D3561">
        <v>3</v>
      </c>
      <c r="E3561" t="s">
        <v>18</v>
      </c>
      <c r="F3561" t="s">
        <v>19</v>
      </c>
      <c r="G3561">
        <v>7</v>
      </c>
      <c r="H3561" t="str">
        <f t="shared" si="279"/>
        <v>AWD</v>
      </c>
      <c r="I3561" s="2">
        <f t="shared" si="276"/>
        <v>2020</v>
      </c>
      <c r="J3561" s="2">
        <f t="shared" si="277"/>
        <v>6</v>
      </c>
      <c r="K3561" t="str">
        <f t="shared" si="278"/>
        <v>Korenbouten</v>
      </c>
      <c r="L3561" s="25">
        <f t="shared" si="280"/>
        <v>25</v>
      </c>
    </row>
    <row r="3562" spans="1:12" x14ac:dyDescent="0.25">
      <c r="A3562">
        <v>18</v>
      </c>
      <c r="B3562" t="s">
        <v>70</v>
      </c>
      <c r="C3562" s="1">
        <v>44006.541666666664</v>
      </c>
      <c r="D3562">
        <v>3</v>
      </c>
      <c r="E3562" t="s">
        <v>52</v>
      </c>
      <c r="F3562" t="s">
        <v>53</v>
      </c>
      <c r="G3562">
        <v>1</v>
      </c>
      <c r="H3562" t="str">
        <f t="shared" si="279"/>
        <v>AWD</v>
      </c>
      <c r="I3562" s="2">
        <f t="shared" si="276"/>
        <v>2020</v>
      </c>
      <c r="J3562" s="2">
        <f t="shared" si="277"/>
        <v>6</v>
      </c>
      <c r="K3562" t="str">
        <f t="shared" si="278"/>
        <v>Korenbouten</v>
      </c>
      <c r="L3562" s="25">
        <f t="shared" si="280"/>
        <v>25</v>
      </c>
    </row>
    <row r="3563" spans="1:12" x14ac:dyDescent="0.25">
      <c r="A3563">
        <v>18</v>
      </c>
      <c r="B3563" t="s">
        <v>70</v>
      </c>
      <c r="C3563" s="1">
        <v>44006.541666666664</v>
      </c>
      <c r="D3563">
        <v>3</v>
      </c>
      <c r="E3563" t="s">
        <v>24</v>
      </c>
      <c r="F3563" t="s">
        <v>25</v>
      </c>
      <c r="G3563">
        <v>1</v>
      </c>
      <c r="H3563" t="str">
        <f t="shared" si="279"/>
        <v>AWD</v>
      </c>
      <c r="I3563" s="2">
        <f t="shared" si="276"/>
        <v>2020</v>
      </c>
      <c r="J3563" s="2">
        <f t="shared" si="277"/>
        <v>6</v>
      </c>
      <c r="K3563" t="str">
        <f t="shared" si="278"/>
        <v>Glazenmakers</v>
      </c>
      <c r="L3563" s="25">
        <f t="shared" si="280"/>
        <v>25</v>
      </c>
    </row>
    <row r="3564" spans="1:12" x14ac:dyDescent="0.25">
      <c r="A3564">
        <v>18</v>
      </c>
      <c r="B3564" t="s">
        <v>70</v>
      </c>
      <c r="C3564" s="1">
        <v>44025.5</v>
      </c>
      <c r="D3564">
        <v>4</v>
      </c>
      <c r="E3564" t="s">
        <v>14</v>
      </c>
      <c r="F3564" t="s">
        <v>15</v>
      </c>
      <c r="G3564">
        <v>21</v>
      </c>
      <c r="H3564" t="str">
        <f t="shared" si="279"/>
        <v>AWD</v>
      </c>
      <c r="I3564" s="2">
        <f t="shared" si="276"/>
        <v>2020</v>
      </c>
      <c r="J3564" s="2">
        <f t="shared" si="277"/>
        <v>7</v>
      </c>
      <c r="K3564" t="str">
        <f t="shared" si="278"/>
        <v>Waterjuffer</v>
      </c>
      <c r="L3564" s="25">
        <f t="shared" si="280"/>
        <v>27.714285714285715</v>
      </c>
    </row>
    <row r="3565" spans="1:12" x14ac:dyDescent="0.25">
      <c r="A3565">
        <v>18</v>
      </c>
      <c r="B3565" t="s">
        <v>70</v>
      </c>
      <c r="C3565" s="1">
        <v>44025.5</v>
      </c>
      <c r="D3565">
        <v>4</v>
      </c>
      <c r="E3565" t="s">
        <v>24</v>
      </c>
      <c r="F3565" t="s">
        <v>25</v>
      </c>
      <c r="G3565">
        <v>2</v>
      </c>
      <c r="H3565" t="str">
        <f t="shared" si="279"/>
        <v>AWD</v>
      </c>
      <c r="I3565" s="2">
        <f t="shared" si="276"/>
        <v>2020</v>
      </c>
      <c r="J3565" s="2">
        <f t="shared" si="277"/>
        <v>7</v>
      </c>
      <c r="K3565" t="str">
        <f t="shared" si="278"/>
        <v>Glazenmakers</v>
      </c>
      <c r="L3565" s="25">
        <f t="shared" si="280"/>
        <v>27.714285714285715</v>
      </c>
    </row>
    <row r="3566" spans="1:12" x14ac:dyDescent="0.25">
      <c r="A3566">
        <v>18</v>
      </c>
      <c r="B3566" t="s">
        <v>70</v>
      </c>
      <c r="C3566" s="1">
        <v>44025.5</v>
      </c>
      <c r="D3566">
        <v>4</v>
      </c>
      <c r="E3566" t="s">
        <v>26</v>
      </c>
      <c r="F3566" t="s">
        <v>27</v>
      </c>
      <c r="G3566">
        <v>1</v>
      </c>
      <c r="H3566" t="str">
        <f t="shared" si="279"/>
        <v>AWD</v>
      </c>
      <c r="I3566" s="2">
        <f t="shared" si="276"/>
        <v>2020</v>
      </c>
      <c r="J3566" s="2">
        <f t="shared" si="277"/>
        <v>7</v>
      </c>
      <c r="K3566" t="str">
        <f t="shared" si="278"/>
        <v>Glazenmakers</v>
      </c>
      <c r="L3566" s="25">
        <f t="shared" si="280"/>
        <v>27.714285714285715</v>
      </c>
    </row>
    <row r="3567" spans="1:12" x14ac:dyDescent="0.25">
      <c r="A3567">
        <v>18</v>
      </c>
      <c r="B3567" t="s">
        <v>70</v>
      </c>
      <c r="C3567" s="1">
        <v>44025.5</v>
      </c>
      <c r="D3567">
        <v>4</v>
      </c>
      <c r="E3567" t="s">
        <v>48</v>
      </c>
      <c r="F3567" t="s">
        <v>49</v>
      </c>
      <c r="G3567">
        <v>1</v>
      </c>
      <c r="H3567" t="str">
        <f t="shared" si="279"/>
        <v>AWD</v>
      </c>
      <c r="I3567" s="2">
        <f t="shared" si="276"/>
        <v>2020</v>
      </c>
      <c r="J3567" s="2">
        <f t="shared" si="277"/>
        <v>7</v>
      </c>
      <c r="K3567" t="str">
        <f t="shared" si="278"/>
        <v>Glazenmakers</v>
      </c>
      <c r="L3567" s="25">
        <f t="shared" si="280"/>
        <v>27.714285714285715</v>
      </c>
    </row>
    <row r="3568" spans="1:12" x14ac:dyDescent="0.25">
      <c r="A3568">
        <v>18</v>
      </c>
      <c r="B3568" t="s">
        <v>70</v>
      </c>
      <c r="C3568" s="1">
        <v>44025.5</v>
      </c>
      <c r="D3568">
        <v>4</v>
      </c>
      <c r="E3568" t="s">
        <v>28</v>
      </c>
      <c r="F3568" t="s">
        <v>29</v>
      </c>
      <c r="G3568">
        <v>5</v>
      </c>
      <c r="H3568" t="str">
        <f t="shared" si="279"/>
        <v>AWD</v>
      </c>
      <c r="I3568" s="2">
        <f t="shared" si="276"/>
        <v>2020</v>
      </c>
      <c r="J3568" s="2">
        <f t="shared" si="277"/>
        <v>7</v>
      </c>
      <c r="K3568" t="str">
        <f t="shared" si="278"/>
        <v>Korenbouten</v>
      </c>
      <c r="L3568" s="25">
        <f t="shared" si="280"/>
        <v>27.714285714285715</v>
      </c>
    </row>
    <row r="3569" spans="1:12" x14ac:dyDescent="0.25">
      <c r="A3569">
        <v>18</v>
      </c>
      <c r="B3569" t="s">
        <v>70</v>
      </c>
      <c r="C3569" s="1">
        <v>44025.5</v>
      </c>
      <c r="D3569">
        <v>4</v>
      </c>
      <c r="E3569" t="s">
        <v>18</v>
      </c>
      <c r="F3569" t="s">
        <v>19</v>
      </c>
      <c r="G3569">
        <v>1</v>
      </c>
      <c r="H3569" t="str">
        <f t="shared" si="279"/>
        <v>AWD</v>
      </c>
      <c r="I3569" s="2">
        <f t="shared" si="276"/>
        <v>2020</v>
      </c>
      <c r="J3569" s="2">
        <f t="shared" si="277"/>
        <v>7</v>
      </c>
      <c r="K3569" t="str">
        <f t="shared" si="278"/>
        <v>Korenbouten</v>
      </c>
      <c r="L3569" s="25">
        <f t="shared" si="280"/>
        <v>27.714285714285715</v>
      </c>
    </row>
    <row r="3570" spans="1:12" x14ac:dyDescent="0.25">
      <c r="A3570">
        <v>18</v>
      </c>
      <c r="B3570" t="s">
        <v>70</v>
      </c>
      <c r="C3570" s="1">
        <v>44025.5</v>
      </c>
      <c r="D3570">
        <v>4</v>
      </c>
      <c r="E3570" t="s">
        <v>52</v>
      </c>
      <c r="F3570" t="s">
        <v>53</v>
      </c>
      <c r="G3570">
        <v>2</v>
      </c>
      <c r="H3570" t="str">
        <f t="shared" si="279"/>
        <v>AWD</v>
      </c>
      <c r="I3570" s="2">
        <f t="shared" si="276"/>
        <v>2020</v>
      </c>
      <c r="J3570" s="2">
        <f t="shared" si="277"/>
        <v>7</v>
      </c>
      <c r="K3570" t="str">
        <f t="shared" si="278"/>
        <v>Korenbouten</v>
      </c>
      <c r="L3570" s="25">
        <f t="shared" si="280"/>
        <v>27.714285714285715</v>
      </c>
    </row>
    <row r="3571" spans="1:12" x14ac:dyDescent="0.25">
      <c r="A3571">
        <v>18</v>
      </c>
      <c r="B3571" t="s">
        <v>70</v>
      </c>
      <c r="C3571" s="1">
        <v>44025.5</v>
      </c>
      <c r="D3571">
        <v>4</v>
      </c>
      <c r="E3571" t="s">
        <v>40</v>
      </c>
      <c r="F3571" t="s">
        <v>41</v>
      </c>
      <c r="G3571">
        <v>25</v>
      </c>
      <c r="H3571" t="str">
        <f t="shared" si="279"/>
        <v>AWD</v>
      </c>
      <c r="I3571" s="2">
        <f t="shared" si="276"/>
        <v>2020</v>
      </c>
      <c r="J3571" s="2">
        <f t="shared" si="277"/>
        <v>7</v>
      </c>
      <c r="K3571" t="str">
        <f t="shared" si="278"/>
        <v>Korenbouten</v>
      </c>
      <c r="L3571" s="25">
        <f t="shared" si="280"/>
        <v>27.714285714285715</v>
      </c>
    </row>
    <row r="3572" spans="1:12" x14ac:dyDescent="0.25">
      <c r="A3572">
        <v>18</v>
      </c>
      <c r="B3572" t="s">
        <v>70</v>
      </c>
      <c r="C3572" s="1">
        <v>44025.5</v>
      </c>
      <c r="D3572">
        <v>4</v>
      </c>
      <c r="E3572" t="s">
        <v>42</v>
      </c>
      <c r="F3572" t="s">
        <v>43</v>
      </c>
      <c r="G3572">
        <v>20</v>
      </c>
      <c r="H3572" t="str">
        <f t="shared" si="279"/>
        <v>AWD</v>
      </c>
      <c r="I3572" s="2">
        <f t="shared" si="276"/>
        <v>2020</v>
      </c>
      <c r="J3572" s="2">
        <f t="shared" si="277"/>
        <v>7</v>
      </c>
      <c r="K3572" t="str">
        <f t="shared" si="278"/>
        <v>Korenbouten</v>
      </c>
      <c r="L3572" s="25">
        <f t="shared" si="280"/>
        <v>27.714285714285715</v>
      </c>
    </row>
    <row r="3573" spans="1:12" x14ac:dyDescent="0.25">
      <c r="A3573">
        <v>18</v>
      </c>
      <c r="B3573" t="s">
        <v>70</v>
      </c>
      <c r="C3573" s="1">
        <v>44025.5</v>
      </c>
      <c r="D3573">
        <v>5</v>
      </c>
      <c r="E3573" t="s">
        <v>14</v>
      </c>
      <c r="F3573" t="s">
        <v>15</v>
      </c>
      <c r="G3573">
        <v>20</v>
      </c>
      <c r="H3573" t="str">
        <f t="shared" si="279"/>
        <v>AWD</v>
      </c>
      <c r="I3573" s="2">
        <f t="shared" si="276"/>
        <v>2020</v>
      </c>
      <c r="J3573" s="2">
        <f t="shared" si="277"/>
        <v>7</v>
      </c>
      <c r="K3573" t="str">
        <f t="shared" si="278"/>
        <v>Waterjuffer</v>
      </c>
      <c r="L3573" s="25">
        <f t="shared" si="280"/>
        <v>27.714285714285715</v>
      </c>
    </row>
    <row r="3574" spans="1:12" x14ac:dyDescent="0.25">
      <c r="A3574">
        <v>18</v>
      </c>
      <c r="B3574" t="s">
        <v>70</v>
      </c>
      <c r="C3574" s="1">
        <v>44025.5</v>
      </c>
      <c r="D3574">
        <v>5</v>
      </c>
      <c r="E3574" t="s">
        <v>26</v>
      </c>
      <c r="F3574" t="s">
        <v>27</v>
      </c>
      <c r="G3574">
        <v>1</v>
      </c>
      <c r="H3574" t="str">
        <f t="shared" si="279"/>
        <v>AWD</v>
      </c>
      <c r="I3574" s="2">
        <f t="shared" si="276"/>
        <v>2020</v>
      </c>
      <c r="J3574" s="2">
        <f t="shared" si="277"/>
        <v>7</v>
      </c>
      <c r="K3574" t="str">
        <f t="shared" si="278"/>
        <v>Glazenmakers</v>
      </c>
      <c r="L3574" s="25">
        <f t="shared" si="280"/>
        <v>27.714285714285715</v>
      </c>
    </row>
    <row r="3575" spans="1:12" x14ac:dyDescent="0.25">
      <c r="A3575">
        <v>18</v>
      </c>
      <c r="B3575" t="s">
        <v>70</v>
      </c>
      <c r="C3575" s="1">
        <v>44025.5</v>
      </c>
      <c r="D3575">
        <v>5</v>
      </c>
      <c r="E3575" t="s">
        <v>48</v>
      </c>
      <c r="F3575" t="s">
        <v>49</v>
      </c>
      <c r="G3575">
        <v>1</v>
      </c>
      <c r="H3575" t="str">
        <f t="shared" si="279"/>
        <v>AWD</v>
      </c>
      <c r="I3575" s="2">
        <f t="shared" si="276"/>
        <v>2020</v>
      </c>
      <c r="J3575" s="2">
        <f t="shared" si="277"/>
        <v>7</v>
      </c>
      <c r="K3575" t="str">
        <f t="shared" si="278"/>
        <v>Glazenmakers</v>
      </c>
      <c r="L3575" s="25">
        <f t="shared" si="280"/>
        <v>27.714285714285715</v>
      </c>
    </row>
    <row r="3576" spans="1:12" x14ac:dyDescent="0.25">
      <c r="A3576">
        <v>18</v>
      </c>
      <c r="B3576" t="s">
        <v>70</v>
      </c>
      <c r="C3576" s="1">
        <v>44025.5</v>
      </c>
      <c r="D3576">
        <v>5</v>
      </c>
      <c r="E3576" t="s">
        <v>28</v>
      </c>
      <c r="F3576" t="s">
        <v>29</v>
      </c>
      <c r="G3576">
        <v>12</v>
      </c>
      <c r="H3576" t="str">
        <f t="shared" si="279"/>
        <v>AWD</v>
      </c>
      <c r="I3576" s="2">
        <f t="shared" si="276"/>
        <v>2020</v>
      </c>
      <c r="J3576" s="2">
        <f t="shared" si="277"/>
        <v>7</v>
      </c>
      <c r="K3576" t="str">
        <f t="shared" si="278"/>
        <v>Korenbouten</v>
      </c>
      <c r="L3576" s="25">
        <f t="shared" si="280"/>
        <v>27.714285714285715</v>
      </c>
    </row>
    <row r="3577" spans="1:12" x14ac:dyDescent="0.25">
      <c r="A3577">
        <v>18</v>
      </c>
      <c r="B3577" t="s">
        <v>70</v>
      </c>
      <c r="C3577" s="1">
        <v>44025.5</v>
      </c>
      <c r="D3577">
        <v>5</v>
      </c>
      <c r="E3577" t="s">
        <v>18</v>
      </c>
      <c r="F3577" t="s">
        <v>19</v>
      </c>
      <c r="G3577">
        <v>20</v>
      </c>
      <c r="H3577" t="str">
        <f t="shared" si="279"/>
        <v>AWD</v>
      </c>
      <c r="I3577" s="2">
        <f t="shared" ref="I3577:I3640" si="281">YEAR(C3577)</f>
        <v>2020</v>
      </c>
      <c r="J3577" s="2">
        <f t="shared" ref="J3577:J3640" si="282">MONTH(C3577)</f>
        <v>7</v>
      </c>
      <c r="K3577" t="str">
        <f t="shared" ref="K3577:K3640" si="283">VLOOKUP(E3577,$Q$2:$R$100,2,FALSE)</f>
        <v>Korenbouten</v>
      </c>
      <c r="L3577" s="25">
        <f t="shared" si="280"/>
        <v>27.714285714285715</v>
      </c>
    </row>
    <row r="3578" spans="1:12" x14ac:dyDescent="0.25">
      <c r="A3578">
        <v>18</v>
      </c>
      <c r="B3578" t="s">
        <v>70</v>
      </c>
      <c r="C3578" s="1">
        <v>44025.5</v>
      </c>
      <c r="D3578">
        <v>5</v>
      </c>
      <c r="E3578" t="s">
        <v>52</v>
      </c>
      <c r="F3578" t="s">
        <v>53</v>
      </c>
      <c r="G3578">
        <v>4</v>
      </c>
      <c r="H3578" t="str">
        <f t="shared" si="279"/>
        <v>AWD</v>
      </c>
      <c r="I3578" s="2">
        <f t="shared" si="281"/>
        <v>2020</v>
      </c>
      <c r="J3578" s="2">
        <f t="shared" si="282"/>
        <v>7</v>
      </c>
      <c r="K3578" t="str">
        <f t="shared" si="283"/>
        <v>Korenbouten</v>
      </c>
      <c r="L3578" s="25">
        <f t="shared" si="280"/>
        <v>27.714285714285715</v>
      </c>
    </row>
    <row r="3579" spans="1:12" x14ac:dyDescent="0.25">
      <c r="A3579">
        <v>18</v>
      </c>
      <c r="B3579" t="s">
        <v>70</v>
      </c>
      <c r="C3579" s="1">
        <v>44025.5</v>
      </c>
      <c r="D3579">
        <v>3</v>
      </c>
      <c r="E3579" t="s">
        <v>26</v>
      </c>
      <c r="F3579" t="s">
        <v>27</v>
      </c>
      <c r="G3579">
        <v>1</v>
      </c>
      <c r="H3579" t="str">
        <f t="shared" si="279"/>
        <v>AWD</v>
      </c>
      <c r="I3579" s="2">
        <f t="shared" si="281"/>
        <v>2020</v>
      </c>
      <c r="J3579" s="2">
        <f t="shared" si="282"/>
        <v>7</v>
      </c>
      <c r="K3579" t="str">
        <f t="shared" si="283"/>
        <v>Glazenmakers</v>
      </c>
      <c r="L3579" s="25">
        <f t="shared" si="280"/>
        <v>27.714285714285715</v>
      </c>
    </row>
    <row r="3580" spans="1:12" x14ac:dyDescent="0.25">
      <c r="A3580">
        <v>18</v>
      </c>
      <c r="B3580" t="s">
        <v>70</v>
      </c>
      <c r="C3580" s="1">
        <v>44025.5</v>
      </c>
      <c r="D3580">
        <v>3</v>
      </c>
      <c r="E3580" t="s">
        <v>28</v>
      </c>
      <c r="F3580" t="s">
        <v>29</v>
      </c>
      <c r="G3580">
        <v>10</v>
      </c>
      <c r="H3580" t="str">
        <f t="shared" si="279"/>
        <v>AWD</v>
      </c>
      <c r="I3580" s="2">
        <f t="shared" si="281"/>
        <v>2020</v>
      </c>
      <c r="J3580" s="2">
        <f t="shared" si="282"/>
        <v>7</v>
      </c>
      <c r="K3580" t="str">
        <f t="shared" si="283"/>
        <v>Korenbouten</v>
      </c>
      <c r="L3580" s="25">
        <f t="shared" si="280"/>
        <v>27.714285714285715</v>
      </c>
    </row>
    <row r="3581" spans="1:12" x14ac:dyDescent="0.25">
      <c r="A3581">
        <v>18</v>
      </c>
      <c r="B3581" t="s">
        <v>70</v>
      </c>
      <c r="C3581" s="1">
        <v>44025.5</v>
      </c>
      <c r="D3581">
        <v>3</v>
      </c>
      <c r="E3581" t="s">
        <v>18</v>
      </c>
      <c r="F3581" t="s">
        <v>19</v>
      </c>
      <c r="G3581">
        <v>1</v>
      </c>
      <c r="H3581" t="str">
        <f t="shared" si="279"/>
        <v>AWD</v>
      </c>
      <c r="I3581" s="2">
        <f t="shared" si="281"/>
        <v>2020</v>
      </c>
      <c r="J3581" s="2">
        <f t="shared" si="282"/>
        <v>7</v>
      </c>
      <c r="K3581" t="str">
        <f t="shared" si="283"/>
        <v>Korenbouten</v>
      </c>
      <c r="L3581" s="25">
        <f t="shared" si="280"/>
        <v>27.714285714285715</v>
      </c>
    </row>
    <row r="3582" spans="1:12" x14ac:dyDescent="0.25">
      <c r="A3582">
        <v>18</v>
      </c>
      <c r="B3582" t="s">
        <v>70</v>
      </c>
      <c r="C3582" s="1">
        <v>44036.621527777781</v>
      </c>
      <c r="D3582">
        <v>4</v>
      </c>
      <c r="E3582" t="s">
        <v>14</v>
      </c>
      <c r="F3582" t="s">
        <v>15</v>
      </c>
      <c r="G3582">
        <v>17</v>
      </c>
      <c r="H3582" t="str">
        <f t="shared" si="279"/>
        <v>AWD</v>
      </c>
      <c r="I3582" s="2">
        <f t="shared" si="281"/>
        <v>2020</v>
      </c>
      <c r="J3582" s="2">
        <f t="shared" si="282"/>
        <v>7</v>
      </c>
      <c r="K3582" t="str">
        <f t="shared" si="283"/>
        <v>Waterjuffer</v>
      </c>
      <c r="L3582" s="25">
        <f t="shared" si="280"/>
        <v>29.285714285714285</v>
      </c>
    </row>
    <row r="3583" spans="1:12" x14ac:dyDescent="0.25">
      <c r="A3583">
        <v>18</v>
      </c>
      <c r="B3583" t="s">
        <v>70</v>
      </c>
      <c r="C3583" s="1">
        <v>44036.621527777781</v>
      </c>
      <c r="D3583">
        <v>4</v>
      </c>
      <c r="E3583" t="s">
        <v>26</v>
      </c>
      <c r="F3583" t="s">
        <v>27</v>
      </c>
      <c r="G3583">
        <v>1</v>
      </c>
      <c r="H3583" t="str">
        <f t="shared" si="279"/>
        <v>AWD</v>
      </c>
      <c r="I3583" s="2">
        <f t="shared" si="281"/>
        <v>2020</v>
      </c>
      <c r="J3583" s="2">
        <f t="shared" si="282"/>
        <v>7</v>
      </c>
      <c r="K3583" t="str">
        <f t="shared" si="283"/>
        <v>Glazenmakers</v>
      </c>
      <c r="L3583" s="25">
        <f t="shared" si="280"/>
        <v>29.285714285714285</v>
      </c>
    </row>
    <row r="3584" spans="1:12" x14ac:dyDescent="0.25">
      <c r="A3584">
        <v>18</v>
      </c>
      <c r="B3584" t="s">
        <v>70</v>
      </c>
      <c r="C3584" s="1">
        <v>44036.621527777781</v>
      </c>
      <c r="D3584">
        <v>4</v>
      </c>
      <c r="E3584" t="s">
        <v>48</v>
      </c>
      <c r="F3584" t="s">
        <v>49</v>
      </c>
      <c r="G3584">
        <v>1</v>
      </c>
      <c r="H3584" t="str">
        <f t="shared" si="279"/>
        <v>AWD</v>
      </c>
      <c r="I3584" s="2">
        <f t="shared" si="281"/>
        <v>2020</v>
      </c>
      <c r="J3584" s="2">
        <f t="shared" si="282"/>
        <v>7</v>
      </c>
      <c r="K3584" t="str">
        <f t="shared" si="283"/>
        <v>Glazenmakers</v>
      </c>
      <c r="L3584" s="25">
        <f t="shared" si="280"/>
        <v>29.285714285714285</v>
      </c>
    </row>
    <row r="3585" spans="1:12" x14ac:dyDescent="0.25">
      <c r="A3585">
        <v>18</v>
      </c>
      <c r="B3585" t="s">
        <v>70</v>
      </c>
      <c r="C3585" s="1">
        <v>44036.621527777781</v>
      </c>
      <c r="D3585">
        <v>4</v>
      </c>
      <c r="E3585" t="s">
        <v>52</v>
      </c>
      <c r="F3585" t="s">
        <v>53</v>
      </c>
      <c r="G3585">
        <v>1</v>
      </c>
      <c r="H3585" t="str">
        <f t="shared" si="279"/>
        <v>AWD</v>
      </c>
      <c r="I3585" s="2">
        <f t="shared" si="281"/>
        <v>2020</v>
      </c>
      <c r="J3585" s="2">
        <f t="shared" si="282"/>
        <v>7</v>
      </c>
      <c r="K3585" t="str">
        <f t="shared" si="283"/>
        <v>Korenbouten</v>
      </c>
      <c r="L3585" s="25">
        <f t="shared" si="280"/>
        <v>29.285714285714285</v>
      </c>
    </row>
    <row r="3586" spans="1:12" x14ac:dyDescent="0.25">
      <c r="A3586">
        <v>18</v>
      </c>
      <c r="B3586" t="s">
        <v>70</v>
      </c>
      <c r="C3586" s="1">
        <v>44036.621527777781</v>
      </c>
      <c r="D3586">
        <v>4</v>
      </c>
      <c r="E3586" t="s">
        <v>40</v>
      </c>
      <c r="F3586" t="s">
        <v>41</v>
      </c>
      <c r="G3586">
        <v>2</v>
      </c>
      <c r="H3586" t="str">
        <f t="shared" ref="H3586:H3649" si="284">VLOOKUP(A3586,$N$2:$O$51,2,FALSE)</f>
        <v>AWD</v>
      </c>
      <c r="I3586" s="2">
        <f t="shared" si="281"/>
        <v>2020</v>
      </c>
      <c r="J3586" s="2">
        <f t="shared" si="282"/>
        <v>7</v>
      </c>
      <c r="K3586" t="str">
        <f t="shared" si="283"/>
        <v>Korenbouten</v>
      </c>
      <c r="L3586" s="25">
        <f t="shared" si="280"/>
        <v>29.285714285714285</v>
      </c>
    </row>
    <row r="3587" spans="1:12" x14ac:dyDescent="0.25">
      <c r="A3587">
        <v>18</v>
      </c>
      <c r="B3587" t="s">
        <v>70</v>
      </c>
      <c r="C3587" s="1">
        <v>44036.621527777781</v>
      </c>
      <c r="D3587">
        <v>5</v>
      </c>
      <c r="E3587" t="s">
        <v>34</v>
      </c>
      <c r="F3587" t="s">
        <v>35</v>
      </c>
      <c r="G3587">
        <v>1</v>
      </c>
      <c r="H3587" t="str">
        <f t="shared" si="284"/>
        <v>AWD</v>
      </c>
      <c r="I3587" s="2">
        <f t="shared" si="281"/>
        <v>2020</v>
      </c>
      <c r="J3587" s="2">
        <f t="shared" si="282"/>
        <v>7</v>
      </c>
      <c r="K3587" t="str">
        <f t="shared" si="283"/>
        <v>Pantserjuffers</v>
      </c>
      <c r="L3587" s="25">
        <f t="shared" ref="L3587:L3650" si="285">(ROUNDDOWN(C3587-DATE(I3587,1,1),0))/7</f>
        <v>29.285714285714285</v>
      </c>
    </row>
    <row r="3588" spans="1:12" x14ac:dyDescent="0.25">
      <c r="A3588">
        <v>18</v>
      </c>
      <c r="B3588" t="s">
        <v>70</v>
      </c>
      <c r="C3588" s="1">
        <v>44036.621527777781</v>
      </c>
      <c r="D3588">
        <v>5</v>
      </c>
      <c r="E3588" t="s">
        <v>10</v>
      </c>
      <c r="F3588" t="s">
        <v>11</v>
      </c>
      <c r="G3588">
        <v>7</v>
      </c>
      <c r="H3588" t="str">
        <f t="shared" si="284"/>
        <v>AWD</v>
      </c>
      <c r="I3588" s="2">
        <f t="shared" si="281"/>
        <v>2020</v>
      </c>
      <c r="J3588" s="2">
        <f t="shared" si="282"/>
        <v>7</v>
      </c>
      <c r="K3588" t="str">
        <f t="shared" si="283"/>
        <v>Waterjuffer</v>
      </c>
      <c r="L3588" s="25">
        <f t="shared" si="285"/>
        <v>29.285714285714285</v>
      </c>
    </row>
    <row r="3589" spans="1:12" x14ac:dyDescent="0.25">
      <c r="A3589">
        <v>18</v>
      </c>
      <c r="B3589" t="s">
        <v>70</v>
      </c>
      <c r="C3589" s="1">
        <v>44036.621527777781</v>
      </c>
      <c r="D3589">
        <v>5</v>
      </c>
      <c r="E3589" t="s">
        <v>14</v>
      </c>
      <c r="F3589" t="s">
        <v>15</v>
      </c>
      <c r="G3589">
        <v>40</v>
      </c>
      <c r="H3589" t="str">
        <f t="shared" si="284"/>
        <v>AWD</v>
      </c>
      <c r="I3589" s="2">
        <f t="shared" si="281"/>
        <v>2020</v>
      </c>
      <c r="J3589" s="2">
        <f t="shared" si="282"/>
        <v>7</v>
      </c>
      <c r="K3589" t="str">
        <f t="shared" si="283"/>
        <v>Waterjuffer</v>
      </c>
      <c r="L3589" s="25">
        <f t="shared" si="285"/>
        <v>29.285714285714285</v>
      </c>
    </row>
    <row r="3590" spans="1:12" x14ac:dyDescent="0.25">
      <c r="A3590">
        <v>18</v>
      </c>
      <c r="B3590" t="s">
        <v>70</v>
      </c>
      <c r="C3590" s="1">
        <v>44036.621527777781</v>
      </c>
      <c r="D3590">
        <v>5</v>
      </c>
      <c r="E3590" t="s">
        <v>26</v>
      </c>
      <c r="F3590" t="s">
        <v>27</v>
      </c>
      <c r="G3590">
        <v>4</v>
      </c>
      <c r="H3590" t="str">
        <f t="shared" si="284"/>
        <v>AWD</v>
      </c>
      <c r="I3590" s="2">
        <f t="shared" si="281"/>
        <v>2020</v>
      </c>
      <c r="J3590" s="2">
        <f t="shared" si="282"/>
        <v>7</v>
      </c>
      <c r="K3590" t="str">
        <f t="shared" si="283"/>
        <v>Glazenmakers</v>
      </c>
      <c r="L3590" s="25">
        <f t="shared" si="285"/>
        <v>29.285714285714285</v>
      </c>
    </row>
    <row r="3591" spans="1:12" x14ac:dyDescent="0.25">
      <c r="A3591">
        <v>18</v>
      </c>
      <c r="B3591" t="s">
        <v>70</v>
      </c>
      <c r="C3591" s="1">
        <v>44036.621527777781</v>
      </c>
      <c r="D3591">
        <v>5</v>
      </c>
      <c r="E3591" t="s">
        <v>48</v>
      </c>
      <c r="F3591" t="s">
        <v>49</v>
      </c>
      <c r="G3591">
        <v>3</v>
      </c>
      <c r="H3591" t="str">
        <f t="shared" si="284"/>
        <v>AWD</v>
      </c>
      <c r="I3591" s="2">
        <f t="shared" si="281"/>
        <v>2020</v>
      </c>
      <c r="J3591" s="2">
        <f t="shared" si="282"/>
        <v>7</v>
      </c>
      <c r="K3591" t="str">
        <f t="shared" si="283"/>
        <v>Glazenmakers</v>
      </c>
      <c r="L3591" s="25">
        <f t="shared" si="285"/>
        <v>29.285714285714285</v>
      </c>
    </row>
    <row r="3592" spans="1:12" x14ac:dyDescent="0.25">
      <c r="A3592">
        <v>18</v>
      </c>
      <c r="B3592" t="s">
        <v>70</v>
      </c>
      <c r="C3592" s="1">
        <v>44036.621527777781</v>
      </c>
      <c r="D3592">
        <v>5</v>
      </c>
      <c r="E3592" t="s">
        <v>18</v>
      </c>
      <c r="F3592" t="s">
        <v>19</v>
      </c>
      <c r="G3592">
        <v>1</v>
      </c>
      <c r="H3592" t="str">
        <f t="shared" si="284"/>
        <v>AWD</v>
      </c>
      <c r="I3592" s="2">
        <f t="shared" si="281"/>
        <v>2020</v>
      </c>
      <c r="J3592" s="2">
        <f t="shared" si="282"/>
        <v>7</v>
      </c>
      <c r="K3592" t="str">
        <f t="shared" si="283"/>
        <v>Korenbouten</v>
      </c>
      <c r="L3592" s="25">
        <f t="shared" si="285"/>
        <v>29.285714285714285</v>
      </c>
    </row>
    <row r="3593" spans="1:12" x14ac:dyDescent="0.25">
      <c r="A3593">
        <v>18</v>
      </c>
      <c r="B3593" t="s">
        <v>70</v>
      </c>
      <c r="C3593" s="1">
        <v>44036.621527777781</v>
      </c>
      <c r="D3593">
        <v>5</v>
      </c>
      <c r="E3593" t="s">
        <v>52</v>
      </c>
      <c r="F3593" t="s">
        <v>53</v>
      </c>
      <c r="G3593">
        <v>2</v>
      </c>
      <c r="H3593" t="str">
        <f t="shared" si="284"/>
        <v>AWD</v>
      </c>
      <c r="I3593" s="2">
        <f t="shared" si="281"/>
        <v>2020</v>
      </c>
      <c r="J3593" s="2">
        <f t="shared" si="282"/>
        <v>7</v>
      </c>
      <c r="K3593" t="str">
        <f t="shared" si="283"/>
        <v>Korenbouten</v>
      </c>
      <c r="L3593" s="25">
        <f t="shared" si="285"/>
        <v>29.285714285714285</v>
      </c>
    </row>
    <row r="3594" spans="1:12" x14ac:dyDescent="0.25">
      <c r="A3594">
        <v>18</v>
      </c>
      <c r="B3594" t="s">
        <v>70</v>
      </c>
      <c r="C3594" s="1">
        <v>44036.621527777781</v>
      </c>
      <c r="D3594">
        <v>5</v>
      </c>
      <c r="E3594" t="s">
        <v>55</v>
      </c>
      <c r="F3594" t="s">
        <v>56</v>
      </c>
      <c r="G3594">
        <v>1</v>
      </c>
      <c r="H3594" t="str">
        <f t="shared" si="284"/>
        <v>AWD</v>
      </c>
      <c r="I3594" s="2">
        <f t="shared" si="281"/>
        <v>2020</v>
      </c>
      <c r="J3594" s="2">
        <f t="shared" si="282"/>
        <v>7</v>
      </c>
      <c r="K3594" t="str">
        <f t="shared" si="283"/>
        <v>Korenbouten</v>
      </c>
      <c r="L3594" s="25">
        <f t="shared" si="285"/>
        <v>29.285714285714285</v>
      </c>
    </row>
    <row r="3595" spans="1:12" x14ac:dyDescent="0.25">
      <c r="A3595">
        <v>18</v>
      </c>
      <c r="B3595" t="s">
        <v>70</v>
      </c>
      <c r="C3595" s="1">
        <v>44036.621527777781</v>
      </c>
      <c r="D3595">
        <v>5</v>
      </c>
      <c r="E3595" t="s">
        <v>42</v>
      </c>
      <c r="F3595" t="s">
        <v>43</v>
      </c>
      <c r="G3595">
        <v>2</v>
      </c>
      <c r="H3595" t="str">
        <f t="shared" si="284"/>
        <v>AWD</v>
      </c>
      <c r="I3595" s="2">
        <f t="shared" si="281"/>
        <v>2020</v>
      </c>
      <c r="J3595" s="2">
        <f t="shared" si="282"/>
        <v>7</v>
      </c>
      <c r="K3595" t="str">
        <f t="shared" si="283"/>
        <v>Korenbouten</v>
      </c>
      <c r="L3595" s="25">
        <f t="shared" si="285"/>
        <v>29.285714285714285</v>
      </c>
    </row>
    <row r="3596" spans="1:12" x14ac:dyDescent="0.25">
      <c r="A3596">
        <v>18</v>
      </c>
      <c r="B3596" t="s">
        <v>70</v>
      </c>
      <c r="C3596" s="1">
        <v>44036.621527777781</v>
      </c>
      <c r="D3596">
        <v>3</v>
      </c>
      <c r="E3596" t="s">
        <v>10</v>
      </c>
      <c r="F3596" t="s">
        <v>11</v>
      </c>
      <c r="G3596">
        <v>3</v>
      </c>
      <c r="H3596" t="str">
        <f t="shared" si="284"/>
        <v>AWD</v>
      </c>
      <c r="I3596" s="2">
        <f t="shared" si="281"/>
        <v>2020</v>
      </c>
      <c r="J3596" s="2">
        <f t="shared" si="282"/>
        <v>7</v>
      </c>
      <c r="K3596" t="str">
        <f t="shared" si="283"/>
        <v>Waterjuffer</v>
      </c>
      <c r="L3596" s="25">
        <f t="shared" si="285"/>
        <v>29.285714285714285</v>
      </c>
    </row>
    <row r="3597" spans="1:12" x14ac:dyDescent="0.25">
      <c r="A3597">
        <v>18</v>
      </c>
      <c r="B3597" t="s">
        <v>70</v>
      </c>
      <c r="C3597" s="1">
        <v>44036.621527777781</v>
      </c>
      <c r="D3597">
        <v>3</v>
      </c>
      <c r="E3597" t="s">
        <v>14</v>
      </c>
      <c r="F3597" t="s">
        <v>15</v>
      </c>
      <c r="G3597">
        <v>20</v>
      </c>
      <c r="H3597" t="str">
        <f t="shared" si="284"/>
        <v>AWD</v>
      </c>
      <c r="I3597" s="2">
        <f t="shared" si="281"/>
        <v>2020</v>
      </c>
      <c r="J3597" s="2">
        <f t="shared" si="282"/>
        <v>7</v>
      </c>
      <c r="K3597" t="str">
        <f t="shared" si="283"/>
        <v>Waterjuffer</v>
      </c>
      <c r="L3597" s="25">
        <f t="shared" si="285"/>
        <v>29.285714285714285</v>
      </c>
    </row>
    <row r="3598" spans="1:12" x14ac:dyDescent="0.25">
      <c r="A3598">
        <v>18</v>
      </c>
      <c r="B3598" t="s">
        <v>70</v>
      </c>
      <c r="C3598" s="1">
        <v>44036.621527777781</v>
      </c>
      <c r="D3598">
        <v>3</v>
      </c>
      <c r="E3598" t="s">
        <v>26</v>
      </c>
      <c r="F3598" t="s">
        <v>27</v>
      </c>
      <c r="G3598">
        <v>2</v>
      </c>
      <c r="H3598" t="str">
        <f t="shared" si="284"/>
        <v>AWD</v>
      </c>
      <c r="I3598" s="2">
        <f t="shared" si="281"/>
        <v>2020</v>
      </c>
      <c r="J3598" s="2">
        <f t="shared" si="282"/>
        <v>7</v>
      </c>
      <c r="K3598" t="str">
        <f t="shared" si="283"/>
        <v>Glazenmakers</v>
      </c>
      <c r="L3598" s="25">
        <f t="shared" si="285"/>
        <v>29.285714285714285</v>
      </c>
    </row>
    <row r="3599" spans="1:12" x14ac:dyDescent="0.25">
      <c r="A3599">
        <v>18</v>
      </c>
      <c r="B3599" t="s">
        <v>70</v>
      </c>
      <c r="C3599" s="1">
        <v>44036.621527777781</v>
      </c>
      <c r="D3599">
        <v>3</v>
      </c>
      <c r="E3599" t="s">
        <v>48</v>
      </c>
      <c r="F3599" t="s">
        <v>49</v>
      </c>
      <c r="G3599">
        <v>2</v>
      </c>
      <c r="H3599" t="str">
        <f t="shared" si="284"/>
        <v>AWD</v>
      </c>
      <c r="I3599" s="2">
        <f t="shared" si="281"/>
        <v>2020</v>
      </c>
      <c r="J3599" s="2">
        <f t="shared" si="282"/>
        <v>7</v>
      </c>
      <c r="K3599" t="str">
        <f t="shared" si="283"/>
        <v>Glazenmakers</v>
      </c>
      <c r="L3599" s="25">
        <f t="shared" si="285"/>
        <v>29.285714285714285</v>
      </c>
    </row>
    <row r="3600" spans="1:12" x14ac:dyDescent="0.25">
      <c r="A3600">
        <v>18</v>
      </c>
      <c r="B3600" t="s">
        <v>70</v>
      </c>
      <c r="C3600" s="1">
        <v>44036.621527777781</v>
      </c>
      <c r="D3600">
        <v>3</v>
      </c>
      <c r="E3600" t="s">
        <v>52</v>
      </c>
      <c r="F3600" t="s">
        <v>53</v>
      </c>
      <c r="G3600">
        <v>1</v>
      </c>
      <c r="H3600" t="str">
        <f t="shared" si="284"/>
        <v>AWD</v>
      </c>
      <c r="I3600" s="2">
        <f t="shared" si="281"/>
        <v>2020</v>
      </c>
      <c r="J3600" s="2">
        <f t="shared" si="282"/>
        <v>7</v>
      </c>
      <c r="K3600" t="str">
        <f t="shared" si="283"/>
        <v>Korenbouten</v>
      </c>
      <c r="L3600" s="25">
        <f t="shared" si="285"/>
        <v>29.285714285714285</v>
      </c>
    </row>
    <row r="3601" spans="1:12" x14ac:dyDescent="0.25">
      <c r="A3601">
        <v>18</v>
      </c>
      <c r="B3601" t="s">
        <v>70</v>
      </c>
      <c r="C3601" s="1">
        <v>44036.621527777781</v>
      </c>
      <c r="D3601">
        <v>3</v>
      </c>
      <c r="E3601" t="s">
        <v>40</v>
      </c>
      <c r="F3601" t="s">
        <v>41</v>
      </c>
      <c r="G3601">
        <v>9</v>
      </c>
      <c r="H3601" t="str">
        <f t="shared" si="284"/>
        <v>AWD</v>
      </c>
      <c r="I3601" s="2">
        <f t="shared" si="281"/>
        <v>2020</v>
      </c>
      <c r="J3601" s="2">
        <f t="shared" si="282"/>
        <v>7</v>
      </c>
      <c r="K3601" t="str">
        <f t="shared" si="283"/>
        <v>Korenbouten</v>
      </c>
      <c r="L3601" s="25">
        <f t="shared" si="285"/>
        <v>29.285714285714285</v>
      </c>
    </row>
    <row r="3602" spans="1:12" x14ac:dyDescent="0.25">
      <c r="A3602">
        <v>18</v>
      </c>
      <c r="B3602" t="s">
        <v>70</v>
      </c>
      <c r="C3602" s="1">
        <v>44036.621527777781</v>
      </c>
      <c r="D3602">
        <v>3</v>
      </c>
      <c r="E3602" t="s">
        <v>32</v>
      </c>
      <c r="F3602" t="s">
        <v>33</v>
      </c>
      <c r="G3602">
        <v>6</v>
      </c>
      <c r="H3602" t="str">
        <f t="shared" si="284"/>
        <v>AWD</v>
      </c>
      <c r="I3602" s="2">
        <f t="shared" si="281"/>
        <v>2020</v>
      </c>
      <c r="J3602" s="2">
        <f t="shared" si="282"/>
        <v>7</v>
      </c>
      <c r="K3602" t="str">
        <f t="shared" si="283"/>
        <v>Korenbouten</v>
      </c>
      <c r="L3602" s="25">
        <f t="shared" si="285"/>
        <v>29.285714285714285</v>
      </c>
    </row>
    <row r="3603" spans="1:12" x14ac:dyDescent="0.25">
      <c r="A3603">
        <v>18</v>
      </c>
      <c r="B3603" t="s">
        <v>70</v>
      </c>
      <c r="C3603" s="1">
        <v>44036.621527777781</v>
      </c>
      <c r="D3603">
        <v>3</v>
      </c>
      <c r="E3603" t="s">
        <v>55</v>
      </c>
      <c r="F3603" t="s">
        <v>56</v>
      </c>
      <c r="G3603">
        <v>3</v>
      </c>
      <c r="H3603" t="str">
        <f t="shared" si="284"/>
        <v>AWD</v>
      </c>
      <c r="I3603" s="2">
        <f t="shared" si="281"/>
        <v>2020</v>
      </c>
      <c r="J3603" s="2">
        <f t="shared" si="282"/>
        <v>7</v>
      </c>
      <c r="K3603" t="str">
        <f t="shared" si="283"/>
        <v>Korenbouten</v>
      </c>
      <c r="L3603" s="25">
        <f t="shared" si="285"/>
        <v>29.285714285714285</v>
      </c>
    </row>
    <row r="3604" spans="1:12" x14ac:dyDescent="0.25">
      <c r="A3604">
        <v>18</v>
      </c>
      <c r="B3604" t="s">
        <v>70</v>
      </c>
      <c r="C3604" s="1">
        <v>44036.621527777781</v>
      </c>
      <c r="D3604">
        <v>3</v>
      </c>
      <c r="E3604" t="s">
        <v>42</v>
      </c>
      <c r="F3604" t="s">
        <v>43</v>
      </c>
      <c r="G3604">
        <v>4</v>
      </c>
      <c r="H3604" t="str">
        <f t="shared" si="284"/>
        <v>AWD</v>
      </c>
      <c r="I3604" s="2">
        <f t="shared" si="281"/>
        <v>2020</v>
      </c>
      <c r="J3604" s="2">
        <f t="shared" si="282"/>
        <v>7</v>
      </c>
      <c r="K3604" t="str">
        <f t="shared" si="283"/>
        <v>Korenbouten</v>
      </c>
      <c r="L3604" s="25">
        <f t="shared" si="285"/>
        <v>29.285714285714285</v>
      </c>
    </row>
    <row r="3605" spans="1:12" x14ac:dyDescent="0.25">
      <c r="A3605">
        <v>18</v>
      </c>
      <c r="B3605" t="s">
        <v>70</v>
      </c>
      <c r="C3605" s="1">
        <v>44036.621527777781</v>
      </c>
      <c r="D3605">
        <v>3</v>
      </c>
      <c r="E3605" t="s">
        <v>34</v>
      </c>
      <c r="F3605" t="s">
        <v>35</v>
      </c>
      <c r="G3605">
        <v>41</v>
      </c>
      <c r="H3605" t="str">
        <f t="shared" si="284"/>
        <v>AWD</v>
      </c>
      <c r="I3605" s="2">
        <f t="shared" si="281"/>
        <v>2020</v>
      </c>
      <c r="J3605" s="2">
        <f t="shared" si="282"/>
        <v>7</v>
      </c>
      <c r="K3605" t="str">
        <f t="shared" si="283"/>
        <v>Pantserjuffers</v>
      </c>
      <c r="L3605" s="25">
        <f t="shared" si="285"/>
        <v>29.285714285714285</v>
      </c>
    </row>
    <row r="3606" spans="1:12" x14ac:dyDescent="0.25">
      <c r="A3606">
        <v>18</v>
      </c>
      <c r="B3606" t="s">
        <v>70</v>
      </c>
      <c r="C3606" s="1">
        <v>44048.59375</v>
      </c>
      <c r="D3606">
        <v>4</v>
      </c>
      <c r="E3606" t="s">
        <v>34</v>
      </c>
      <c r="F3606" t="s">
        <v>35</v>
      </c>
      <c r="G3606">
        <v>3</v>
      </c>
      <c r="H3606" t="str">
        <f t="shared" si="284"/>
        <v>AWD</v>
      </c>
      <c r="I3606" s="2">
        <f t="shared" si="281"/>
        <v>2020</v>
      </c>
      <c r="J3606" s="2">
        <f t="shared" si="282"/>
        <v>8</v>
      </c>
      <c r="K3606" t="str">
        <f t="shared" si="283"/>
        <v>Pantserjuffers</v>
      </c>
      <c r="L3606" s="25">
        <f t="shared" si="285"/>
        <v>31</v>
      </c>
    </row>
    <row r="3607" spans="1:12" x14ac:dyDescent="0.25">
      <c r="A3607">
        <v>18</v>
      </c>
      <c r="B3607" t="s">
        <v>70</v>
      </c>
      <c r="C3607" s="1">
        <v>44048.59375</v>
      </c>
      <c r="D3607">
        <v>4</v>
      </c>
      <c r="E3607" t="s">
        <v>10</v>
      </c>
      <c r="F3607" t="s">
        <v>11</v>
      </c>
      <c r="G3607">
        <v>2</v>
      </c>
      <c r="H3607" t="str">
        <f t="shared" si="284"/>
        <v>AWD</v>
      </c>
      <c r="I3607" s="2">
        <f t="shared" si="281"/>
        <v>2020</v>
      </c>
      <c r="J3607" s="2">
        <f t="shared" si="282"/>
        <v>8</v>
      </c>
      <c r="K3607" t="str">
        <f t="shared" si="283"/>
        <v>Waterjuffer</v>
      </c>
      <c r="L3607" s="25">
        <f t="shared" si="285"/>
        <v>31</v>
      </c>
    </row>
    <row r="3608" spans="1:12" x14ac:dyDescent="0.25">
      <c r="A3608">
        <v>18</v>
      </c>
      <c r="B3608" t="s">
        <v>70</v>
      </c>
      <c r="C3608" s="1">
        <v>44048.59375</v>
      </c>
      <c r="D3608">
        <v>4</v>
      </c>
      <c r="E3608" t="s">
        <v>14</v>
      </c>
      <c r="F3608" t="s">
        <v>15</v>
      </c>
      <c r="G3608">
        <v>8</v>
      </c>
      <c r="H3608" t="str">
        <f t="shared" si="284"/>
        <v>AWD</v>
      </c>
      <c r="I3608" s="2">
        <f t="shared" si="281"/>
        <v>2020</v>
      </c>
      <c r="J3608" s="2">
        <f t="shared" si="282"/>
        <v>8</v>
      </c>
      <c r="K3608" t="str">
        <f t="shared" si="283"/>
        <v>Waterjuffer</v>
      </c>
      <c r="L3608" s="25">
        <f t="shared" si="285"/>
        <v>31</v>
      </c>
    </row>
    <row r="3609" spans="1:12" x14ac:dyDescent="0.25">
      <c r="A3609">
        <v>18</v>
      </c>
      <c r="B3609" t="s">
        <v>70</v>
      </c>
      <c r="C3609" s="1">
        <v>44048.59375</v>
      </c>
      <c r="D3609">
        <v>4</v>
      </c>
      <c r="E3609" t="s">
        <v>26</v>
      </c>
      <c r="F3609" t="s">
        <v>27</v>
      </c>
      <c r="G3609">
        <v>1</v>
      </c>
      <c r="H3609" t="str">
        <f t="shared" si="284"/>
        <v>AWD</v>
      </c>
      <c r="I3609" s="2">
        <f t="shared" si="281"/>
        <v>2020</v>
      </c>
      <c r="J3609" s="2">
        <f t="shared" si="282"/>
        <v>8</v>
      </c>
      <c r="K3609" t="str">
        <f t="shared" si="283"/>
        <v>Glazenmakers</v>
      </c>
      <c r="L3609" s="25">
        <f t="shared" si="285"/>
        <v>31</v>
      </c>
    </row>
    <row r="3610" spans="1:12" x14ac:dyDescent="0.25">
      <c r="A3610">
        <v>18</v>
      </c>
      <c r="B3610" t="s">
        <v>70</v>
      </c>
      <c r="C3610" s="1">
        <v>44048.59375</v>
      </c>
      <c r="D3610">
        <v>4</v>
      </c>
      <c r="E3610" t="s">
        <v>48</v>
      </c>
      <c r="F3610" t="s">
        <v>49</v>
      </c>
      <c r="G3610">
        <v>1</v>
      </c>
      <c r="H3610" t="str">
        <f t="shared" si="284"/>
        <v>AWD</v>
      </c>
      <c r="I3610" s="2">
        <f t="shared" si="281"/>
        <v>2020</v>
      </c>
      <c r="J3610" s="2">
        <f t="shared" si="282"/>
        <v>8</v>
      </c>
      <c r="K3610" t="str">
        <f t="shared" si="283"/>
        <v>Glazenmakers</v>
      </c>
      <c r="L3610" s="25">
        <f t="shared" si="285"/>
        <v>31</v>
      </c>
    </row>
    <row r="3611" spans="1:12" x14ac:dyDescent="0.25">
      <c r="A3611">
        <v>18</v>
      </c>
      <c r="B3611" t="s">
        <v>70</v>
      </c>
      <c r="C3611" s="1">
        <v>44048.59375</v>
      </c>
      <c r="D3611">
        <v>4</v>
      </c>
      <c r="E3611" t="s">
        <v>42</v>
      </c>
      <c r="F3611" t="s">
        <v>43</v>
      </c>
      <c r="G3611">
        <v>9</v>
      </c>
      <c r="H3611" t="str">
        <f t="shared" si="284"/>
        <v>AWD</v>
      </c>
      <c r="I3611" s="2">
        <f t="shared" si="281"/>
        <v>2020</v>
      </c>
      <c r="J3611" s="2">
        <f t="shared" si="282"/>
        <v>8</v>
      </c>
      <c r="K3611" t="str">
        <f t="shared" si="283"/>
        <v>Korenbouten</v>
      </c>
      <c r="L3611" s="25">
        <f t="shared" si="285"/>
        <v>31</v>
      </c>
    </row>
    <row r="3612" spans="1:12" x14ac:dyDescent="0.25">
      <c r="A3612">
        <v>18</v>
      </c>
      <c r="B3612" t="s">
        <v>70</v>
      </c>
      <c r="C3612" s="1">
        <v>44048.59375</v>
      </c>
      <c r="D3612">
        <v>4</v>
      </c>
      <c r="E3612" t="s">
        <v>55</v>
      </c>
      <c r="F3612" t="s">
        <v>56</v>
      </c>
      <c r="G3612">
        <v>4</v>
      </c>
      <c r="H3612" t="str">
        <f t="shared" si="284"/>
        <v>AWD</v>
      </c>
      <c r="I3612" s="2">
        <f t="shared" si="281"/>
        <v>2020</v>
      </c>
      <c r="J3612" s="2">
        <f t="shared" si="282"/>
        <v>8</v>
      </c>
      <c r="K3612" t="str">
        <f t="shared" si="283"/>
        <v>Korenbouten</v>
      </c>
      <c r="L3612" s="25">
        <f t="shared" si="285"/>
        <v>31</v>
      </c>
    </row>
    <row r="3613" spans="1:12" x14ac:dyDescent="0.25">
      <c r="A3613">
        <v>18</v>
      </c>
      <c r="B3613" t="s">
        <v>70</v>
      </c>
      <c r="C3613" s="1">
        <v>44048.59375</v>
      </c>
      <c r="D3613">
        <v>5</v>
      </c>
      <c r="E3613" t="s">
        <v>34</v>
      </c>
      <c r="F3613" t="s">
        <v>35</v>
      </c>
      <c r="G3613">
        <v>4</v>
      </c>
      <c r="H3613" t="str">
        <f t="shared" si="284"/>
        <v>AWD</v>
      </c>
      <c r="I3613" s="2">
        <f t="shared" si="281"/>
        <v>2020</v>
      </c>
      <c r="J3613" s="2">
        <f t="shared" si="282"/>
        <v>8</v>
      </c>
      <c r="K3613" t="str">
        <f t="shared" si="283"/>
        <v>Pantserjuffers</v>
      </c>
      <c r="L3613" s="25">
        <f t="shared" si="285"/>
        <v>31</v>
      </c>
    </row>
    <row r="3614" spans="1:12" x14ac:dyDescent="0.25">
      <c r="A3614">
        <v>18</v>
      </c>
      <c r="B3614" t="s">
        <v>70</v>
      </c>
      <c r="C3614" s="1">
        <v>44048.59375</v>
      </c>
      <c r="D3614">
        <v>5</v>
      </c>
      <c r="E3614" t="s">
        <v>10</v>
      </c>
      <c r="F3614" t="s">
        <v>11</v>
      </c>
      <c r="G3614">
        <v>1</v>
      </c>
      <c r="H3614" t="str">
        <f t="shared" si="284"/>
        <v>AWD</v>
      </c>
      <c r="I3614" s="2">
        <f t="shared" si="281"/>
        <v>2020</v>
      </c>
      <c r="J3614" s="2">
        <f t="shared" si="282"/>
        <v>8</v>
      </c>
      <c r="K3614" t="str">
        <f t="shared" si="283"/>
        <v>Waterjuffer</v>
      </c>
      <c r="L3614" s="25">
        <f t="shared" si="285"/>
        <v>31</v>
      </c>
    </row>
    <row r="3615" spans="1:12" x14ac:dyDescent="0.25">
      <c r="A3615">
        <v>18</v>
      </c>
      <c r="B3615" t="s">
        <v>70</v>
      </c>
      <c r="C3615" s="1">
        <v>44048.59375</v>
      </c>
      <c r="D3615">
        <v>5</v>
      </c>
      <c r="E3615" t="s">
        <v>14</v>
      </c>
      <c r="F3615" t="s">
        <v>15</v>
      </c>
      <c r="G3615">
        <v>56</v>
      </c>
      <c r="H3615" t="str">
        <f t="shared" si="284"/>
        <v>AWD</v>
      </c>
      <c r="I3615" s="2">
        <f t="shared" si="281"/>
        <v>2020</v>
      </c>
      <c r="J3615" s="2">
        <f t="shared" si="282"/>
        <v>8</v>
      </c>
      <c r="K3615" t="str">
        <f t="shared" si="283"/>
        <v>Waterjuffer</v>
      </c>
      <c r="L3615" s="25">
        <f t="shared" si="285"/>
        <v>31</v>
      </c>
    </row>
    <row r="3616" spans="1:12" x14ac:dyDescent="0.25">
      <c r="A3616">
        <v>18</v>
      </c>
      <c r="B3616" t="s">
        <v>70</v>
      </c>
      <c r="C3616" s="1">
        <v>44048.59375</v>
      </c>
      <c r="D3616">
        <v>5</v>
      </c>
      <c r="E3616" t="s">
        <v>26</v>
      </c>
      <c r="F3616" t="s">
        <v>27</v>
      </c>
      <c r="G3616">
        <v>2</v>
      </c>
      <c r="H3616" t="str">
        <f t="shared" si="284"/>
        <v>AWD</v>
      </c>
      <c r="I3616" s="2">
        <f t="shared" si="281"/>
        <v>2020</v>
      </c>
      <c r="J3616" s="2">
        <f t="shared" si="282"/>
        <v>8</v>
      </c>
      <c r="K3616" t="str">
        <f t="shared" si="283"/>
        <v>Glazenmakers</v>
      </c>
      <c r="L3616" s="25">
        <f t="shared" si="285"/>
        <v>31</v>
      </c>
    </row>
    <row r="3617" spans="1:12" x14ac:dyDescent="0.25">
      <c r="A3617">
        <v>18</v>
      </c>
      <c r="B3617" t="s">
        <v>70</v>
      </c>
      <c r="C3617" s="1">
        <v>44048.59375</v>
      </c>
      <c r="D3617">
        <v>5</v>
      </c>
      <c r="E3617" t="s">
        <v>18</v>
      </c>
      <c r="F3617" t="s">
        <v>19</v>
      </c>
      <c r="G3617">
        <v>4</v>
      </c>
      <c r="H3617" t="str">
        <f t="shared" si="284"/>
        <v>AWD</v>
      </c>
      <c r="I3617" s="2">
        <f t="shared" si="281"/>
        <v>2020</v>
      </c>
      <c r="J3617" s="2">
        <f t="shared" si="282"/>
        <v>8</v>
      </c>
      <c r="K3617" t="str">
        <f t="shared" si="283"/>
        <v>Korenbouten</v>
      </c>
      <c r="L3617" s="25">
        <f t="shared" si="285"/>
        <v>31</v>
      </c>
    </row>
    <row r="3618" spans="1:12" x14ac:dyDescent="0.25">
      <c r="A3618">
        <v>18</v>
      </c>
      <c r="B3618" t="s">
        <v>70</v>
      </c>
      <c r="C3618" s="1">
        <v>44048.59375</v>
      </c>
      <c r="D3618">
        <v>5</v>
      </c>
      <c r="E3618" t="s">
        <v>32</v>
      </c>
      <c r="F3618" t="s">
        <v>33</v>
      </c>
      <c r="G3618">
        <v>6</v>
      </c>
      <c r="H3618" t="str">
        <f t="shared" si="284"/>
        <v>AWD</v>
      </c>
      <c r="I3618" s="2">
        <f t="shared" si="281"/>
        <v>2020</v>
      </c>
      <c r="J3618" s="2">
        <f t="shared" si="282"/>
        <v>8</v>
      </c>
      <c r="K3618" t="str">
        <f t="shared" si="283"/>
        <v>Korenbouten</v>
      </c>
      <c r="L3618" s="25">
        <f t="shared" si="285"/>
        <v>31</v>
      </c>
    </row>
    <row r="3619" spans="1:12" x14ac:dyDescent="0.25">
      <c r="A3619">
        <v>18</v>
      </c>
      <c r="B3619" t="s">
        <v>70</v>
      </c>
      <c r="C3619" s="1">
        <v>44048.59375</v>
      </c>
      <c r="D3619">
        <v>5</v>
      </c>
      <c r="E3619" t="s">
        <v>55</v>
      </c>
      <c r="F3619" t="s">
        <v>56</v>
      </c>
      <c r="G3619">
        <v>2</v>
      </c>
      <c r="H3619" t="str">
        <f t="shared" si="284"/>
        <v>AWD</v>
      </c>
      <c r="I3619" s="2">
        <f t="shared" si="281"/>
        <v>2020</v>
      </c>
      <c r="J3619" s="2">
        <f t="shared" si="282"/>
        <v>8</v>
      </c>
      <c r="K3619" t="str">
        <f t="shared" si="283"/>
        <v>Korenbouten</v>
      </c>
      <c r="L3619" s="25">
        <f t="shared" si="285"/>
        <v>31</v>
      </c>
    </row>
    <row r="3620" spans="1:12" x14ac:dyDescent="0.25">
      <c r="A3620">
        <v>18</v>
      </c>
      <c r="B3620" t="s">
        <v>70</v>
      </c>
      <c r="C3620" s="1">
        <v>44048.59375</v>
      </c>
      <c r="D3620">
        <v>5</v>
      </c>
      <c r="E3620" t="s">
        <v>42</v>
      </c>
      <c r="F3620" t="s">
        <v>43</v>
      </c>
      <c r="G3620">
        <v>10</v>
      </c>
      <c r="H3620" t="str">
        <f t="shared" si="284"/>
        <v>AWD</v>
      </c>
      <c r="I3620" s="2">
        <f t="shared" si="281"/>
        <v>2020</v>
      </c>
      <c r="J3620" s="2">
        <f t="shared" si="282"/>
        <v>8</v>
      </c>
      <c r="K3620" t="str">
        <f t="shared" si="283"/>
        <v>Korenbouten</v>
      </c>
      <c r="L3620" s="25">
        <f t="shared" si="285"/>
        <v>31</v>
      </c>
    </row>
    <row r="3621" spans="1:12" x14ac:dyDescent="0.25">
      <c r="A3621">
        <v>18</v>
      </c>
      <c r="B3621" t="s">
        <v>70</v>
      </c>
      <c r="C3621" s="1">
        <v>44048.59375</v>
      </c>
      <c r="D3621">
        <v>3</v>
      </c>
      <c r="E3621" t="s">
        <v>34</v>
      </c>
      <c r="F3621" t="s">
        <v>35</v>
      </c>
      <c r="G3621">
        <v>31</v>
      </c>
      <c r="H3621" t="str">
        <f t="shared" si="284"/>
        <v>AWD</v>
      </c>
      <c r="I3621" s="2">
        <f t="shared" si="281"/>
        <v>2020</v>
      </c>
      <c r="J3621" s="2">
        <f t="shared" si="282"/>
        <v>8</v>
      </c>
      <c r="K3621" t="str">
        <f t="shared" si="283"/>
        <v>Pantserjuffers</v>
      </c>
      <c r="L3621" s="25">
        <f t="shared" si="285"/>
        <v>31</v>
      </c>
    </row>
    <row r="3622" spans="1:12" x14ac:dyDescent="0.25">
      <c r="A3622">
        <v>18</v>
      </c>
      <c r="B3622" t="s">
        <v>70</v>
      </c>
      <c r="C3622" s="1">
        <v>44048.59375</v>
      </c>
      <c r="D3622">
        <v>3</v>
      </c>
      <c r="E3622" t="s">
        <v>10</v>
      </c>
      <c r="F3622" t="s">
        <v>11</v>
      </c>
      <c r="G3622">
        <v>3</v>
      </c>
      <c r="H3622" t="str">
        <f t="shared" si="284"/>
        <v>AWD</v>
      </c>
      <c r="I3622" s="2">
        <f t="shared" si="281"/>
        <v>2020</v>
      </c>
      <c r="J3622" s="2">
        <f t="shared" si="282"/>
        <v>8</v>
      </c>
      <c r="K3622" t="str">
        <f t="shared" si="283"/>
        <v>Waterjuffer</v>
      </c>
      <c r="L3622" s="25">
        <f t="shared" si="285"/>
        <v>31</v>
      </c>
    </row>
    <row r="3623" spans="1:12" x14ac:dyDescent="0.25">
      <c r="A3623">
        <v>18</v>
      </c>
      <c r="B3623" t="s">
        <v>70</v>
      </c>
      <c r="C3623" s="1">
        <v>44048.59375</v>
      </c>
      <c r="D3623">
        <v>3</v>
      </c>
      <c r="E3623" t="s">
        <v>14</v>
      </c>
      <c r="F3623" t="s">
        <v>15</v>
      </c>
      <c r="G3623">
        <v>17</v>
      </c>
      <c r="H3623" t="str">
        <f t="shared" si="284"/>
        <v>AWD</v>
      </c>
      <c r="I3623" s="2">
        <f t="shared" si="281"/>
        <v>2020</v>
      </c>
      <c r="J3623" s="2">
        <f t="shared" si="282"/>
        <v>8</v>
      </c>
      <c r="K3623" t="str">
        <f t="shared" si="283"/>
        <v>Waterjuffer</v>
      </c>
      <c r="L3623" s="25">
        <f t="shared" si="285"/>
        <v>31</v>
      </c>
    </row>
    <row r="3624" spans="1:12" x14ac:dyDescent="0.25">
      <c r="A3624">
        <v>18</v>
      </c>
      <c r="B3624" t="s">
        <v>70</v>
      </c>
      <c r="C3624" s="1">
        <v>44048.59375</v>
      </c>
      <c r="D3624">
        <v>3</v>
      </c>
      <c r="E3624" t="s">
        <v>48</v>
      </c>
      <c r="F3624" t="s">
        <v>49</v>
      </c>
      <c r="G3624">
        <v>2</v>
      </c>
      <c r="H3624" t="str">
        <f t="shared" si="284"/>
        <v>AWD</v>
      </c>
      <c r="I3624" s="2">
        <f t="shared" si="281"/>
        <v>2020</v>
      </c>
      <c r="J3624" s="2">
        <f t="shared" si="282"/>
        <v>8</v>
      </c>
      <c r="K3624" t="str">
        <f t="shared" si="283"/>
        <v>Glazenmakers</v>
      </c>
      <c r="L3624" s="25">
        <f t="shared" si="285"/>
        <v>31</v>
      </c>
    </row>
    <row r="3625" spans="1:12" x14ac:dyDescent="0.25">
      <c r="A3625">
        <v>18</v>
      </c>
      <c r="B3625" t="s">
        <v>70</v>
      </c>
      <c r="C3625" s="1">
        <v>44048.59375</v>
      </c>
      <c r="D3625">
        <v>3</v>
      </c>
      <c r="E3625" t="s">
        <v>40</v>
      </c>
      <c r="F3625" t="s">
        <v>41</v>
      </c>
      <c r="G3625">
        <v>1</v>
      </c>
      <c r="H3625" t="str">
        <f t="shared" si="284"/>
        <v>AWD</v>
      </c>
      <c r="I3625" s="2">
        <f t="shared" si="281"/>
        <v>2020</v>
      </c>
      <c r="J3625" s="2">
        <f t="shared" si="282"/>
        <v>8</v>
      </c>
      <c r="K3625" t="str">
        <f t="shared" si="283"/>
        <v>Korenbouten</v>
      </c>
      <c r="L3625" s="25">
        <f t="shared" si="285"/>
        <v>31</v>
      </c>
    </row>
    <row r="3626" spans="1:12" x14ac:dyDescent="0.25">
      <c r="A3626">
        <v>18</v>
      </c>
      <c r="B3626" t="s">
        <v>70</v>
      </c>
      <c r="C3626" s="1">
        <v>44048.59375</v>
      </c>
      <c r="D3626">
        <v>3</v>
      </c>
      <c r="E3626" t="s">
        <v>55</v>
      </c>
      <c r="F3626" t="s">
        <v>56</v>
      </c>
      <c r="G3626">
        <v>1</v>
      </c>
      <c r="H3626" t="str">
        <f t="shared" si="284"/>
        <v>AWD</v>
      </c>
      <c r="I3626" s="2">
        <f t="shared" si="281"/>
        <v>2020</v>
      </c>
      <c r="J3626" s="2">
        <f t="shared" si="282"/>
        <v>8</v>
      </c>
      <c r="K3626" t="str">
        <f t="shared" si="283"/>
        <v>Korenbouten</v>
      </c>
      <c r="L3626" s="25">
        <f t="shared" si="285"/>
        <v>31</v>
      </c>
    </row>
    <row r="3627" spans="1:12" x14ac:dyDescent="0.25">
      <c r="A3627">
        <v>18</v>
      </c>
      <c r="B3627" t="s">
        <v>70</v>
      </c>
      <c r="C3627" s="1">
        <v>44048.59375</v>
      </c>
      <c r="D3627">
        <v>3</v>
      </c>
      <c r="E3627" t="s">
        <v>42</v>
      </c>
      <c r="F3627" t="s">
        <v>43</v>
      </c>
      <c r="G3627">
        <v>31</v>
      </c>
      <c r="H3627" t="str">
        <f t="shared" si="284"/>
        <v>AWD</v>
      </c>
      <c r="I3627" s="2">
        <f t="shared" si="281"/>
        <v>2020</v>
      </c>
      <c r="J3627" s="2">
        <f t="shared" si="282"/>
        <v>8</v>
      </c>
      <c r="K3627" t="str">
        <f t="shared" si="283"/>
        <v>Korenbouten</v>
      </c>
      <c r="L3627" s="25">
        <f t="shared" si="285"/>
        <v>31</v>
      </c>
    </row>
    <row r="3628" spans="1:12" x14ac:dyDescent="0.25">
      <c r="A3628">
        <v>18</v>
      </c>
      <c r="B3628" t="s">
        <v>70</v>
      </c>
      <c r="C3628" s="1">
        <v>44048.59375</v>
      </c>
      <c r="D3628">
        <v>3</v>
      </c>
      <c r="E3628" t="s">
        <v>36</v>
      </c>
      <c r="F3628" t="s">
        <v>37</v>
      </c>
      <c r="G3628">
        <v>1</v>
      </c>
      <c r="H3628" t="str">
        <f t="shared" si="284"/>
        <v>AWD</v>
      </c>
      <c r="I3628" s="2">
        <f t="shared" si="281"/>
        <v>2020</v>
      </c>
      <c r="J3628" s="2">
        <f t="shared" si="282"/>
        <v>8</v>
      </c>
      <c r="K3628" t="str">
        <f t="shared" si="283"/>
        <v>Glazenmakers</v>
      </c>
      <c r="L3628" s="25">
        <f t="shared" si="285"/>
        <v>31</v>
      </c>
    </row>
    <row r="3629" spans="1:12" x14ac:dyDescent="0.25">
      <c r="A3629">
        <v>18</v>
      </c>
      <c r="B3629" t="s">
        <v>70</v>
      </c>
      <c r="C3629" s="1">
        <v>44062.5625</v>
      </c>
      <c r="D3629">
        <v>4</v>
      </c>
      <c r="E3629" t="s">
        <v>10</v>
      </c>
      <c r="F3629" t="s">
        <v>11</v>
      </c>
      <c r="G3629">
        <v>1</v>
      </c>
      <c r="H3629" t="str">
        <f t="shared" si="284"/>
        <v>AWD</v>
      </c>
      <c r="I3629" s="2">
        <f t="shared" si="281"/>
        <v>2020</v>
      </c>
      <c r="J3629" s="2">
        <f t="shared" si="282"/>
        <v>8</v>
      </c>
      <c r="K3629" t="str">
        <f t="shared" si="283"/>
        <v>Waterjuffer</v>
      </c>
      <c r="L3629" s="25">
        <f t="shared" si="285"/>
        <v>33</v>
      </c>
    </row>
    <row r="3630" spans="1:12" x14ac:dyDescent="0.25">
      <c r="A3630">
        <v>18</v>
      </c>
      <c r="B3630" t="s">
        <v>70</v>
      </c>
      <c r="C3630" s="1">
        <v>44062.5625</v>
      </c>
      <c r="D3630">
        <v>4</v>
      </c>
      <c r="E3630" t="s">
        <v>14</v>
      </c>
      <c r="F3630" t="s">
        <v>15</v>
      </c>
      <c r="G3630">
        <v>10</v>
      </c>
      <c r="H3630" t="str">
        <f t="shared" si="284"/>
        <v>AWD</v>
      </c>
      <c r="I3630" s="2">
        <f t="shared" si="281"/>
        <v>2020</v>
      </c>
      <c r="J3630" s="2">
        <f t="shared" si="282"/>
        <v>8</v>
      </c>
      <c r="K3630" t="str">
        <f t="shared" si="283"/>
        <v>Waterjuffer</v>
      </c>
      <c r="L3630" s="25">
        <f t="shared" si="285"/>
        <v>33</v>
      </c>
    </row>
    <row r="3631" spans="1:12" x14ac:dyDescent="0.25">
      <c r="A3631">
        <v>18</v>
      </c>
      <c r="B3631" t="s">
        <v>70</v>
      </c>
      <c r="C3631" s="1">
        <v>44062.5625</v>
      </c>
      <c r="D3631">
        <v>5</v>
      </c>
      <c r="E3631" t="s">
        <v>30</v>
      </c>
      <c r="F3631" t="s">
        <v>31</v>
      </c>
      <c r="G3631">
        <v>1</v>
      </c>
      <c r="H3631" t="str">
        <f t="shared" si="284"/>
        <v>AWD</v>
      </c>
      <c r="I3631" s="2">
        <f t="shared" si="281"/>
        <v>2020</v>
      </c>
      <c r="J3631" s="2">
        <f t="shared" si="282"/>
        <v>8</v>
      </c>
      <c r="K3631" t="str">
        <f t="shared" si="283"/>
        <v>Pantserjuffers</v>
      </c>
      <c r="L3631" s="25">
        <f t="shared" si="285"/>
        <v>33</v>
      </c>
    </row>
    <row r="3632" spans="1:12" x14ac:dyDescent="0.25">
      <c r="A3632">
        <v>18</v>
      </c>
      <c r="B3632" t="s">
        <v>70</v>
      </c>
      <c r="C3632" s="1">
        <v>44062.5625</v>
      </c>
      <c r="D3632">
        <v>5</v>
      </c>
      <c r="E3632" t="s">
        <v>34</v>
      </c>
      <c r="F3632" t="s">
        <v>35</v>
      </c>
      <c r="G3632">
        <v>9</v>
      </c>
      <c r="H3632" t="str">
        <f t="shared" si="284"/>
        <v>AWD</v>
      </c>
      <c r="I3632" s="2">
        <f t="shared" si="281"/>
        <v>2020</v>
      </c>
      <c r="J3632" s="2">
        <f t="shared" si="282"/>
        <v>8</v>
      </c>
      <c r="K3632" t="str">
        <f t="shared" si="283"/>
        <v>Pantserjuffers</v>
      </c>
      <c r="L3632" s="25">
        <f t="shared" si="285"/>
        <v>33</v>
      </c>
    </row>
    <row r="3633" spans="1:12" x14ac:dyDescent="0.25">
      <c r="A3633">
        <v>18</v>
      </c>
      <c r="B3633" t="s">
        <v>70</v>
      </c>
      <c r="C3633" s="1">
        <v>44062.5625</v>
      </c>
      <c r="D3633">
        <v>5</v>
      </c>
      <c r="E3633" t="s">
        <v>10</v>
      </c>
      <c r="F3633" t="s">
        <v>11</v>
      </c>
      <c r="G3633">
        <v>16</v>
      </c>
      <c r="H3633" t="str">
        <f t="shared" si="284"/>
        <v>AWD</v>
      </c>
      <c r="I3633" s="2">
        <f t="shared" si="281"/>
        <v>2020</v>
      </c>
      <c r="J3633" s="2">
        <f t="shared" si="282"/>
        <v>8</v>
      </c>
      <c r="K3633" t="str">
        <f t="shared" si="283"/>
        <v>Waterjuffer</v>
      </c>
      <c r="L3633" s="25">
        <f t="shared" si="285"/>
        <v>33</v>
      </c>
    </row>
    <row r="3634" spans="1:12" x14ac:dyDescent="0.25">
      <c r="A3634">
        <v>18</v>
      </c>
      <c r="B3634" t="s">
        <v>70</v>
      </c>
      <c r="C3634" s="1">
        <v>44062.5625</v>
      </c>
      <c r="D3634">
        <v>5</v>
      </c>
      <c r="E3634" t="s">
        <v>14</v>
      </c>
      <c r="F3634" t="s">
        <v>15</v>
      </c>
      <c r="G3634">
        <v>41</v>
      </c>
      <c r="H3634" t="str">
        <f t="shared" si="284"/>
        <v>AWD</v>
      </c>
      <c r="I3634" s="2">
        <f t="shared" si="281"/>
        <v>2020</v>
      </c>
      <c r="J3634" s="2">
        <f t="shared" si="282"/>
        <v>8</v>
      </c>
      <c r="K3634" t="str">
        <f t="shared" si="283"/>
        <v>Waterjuffer</v>
      </c>
      <c r="L3634" s="25">
        <f t="shared" si="285"/>
        <v>33</v>
      </c>
    </row>
    <row r="3635" spans="1:12" x14ac:dyDescent="0.25">
      <c r="A3635">
        <v>18</v>
      </c>
      <c r="B3635" t="s">
        <v>70</v>
      </c>
      <c r="C3635" s="1">
        <v>44062.5625</v>
      </c>
      <c r="D3635">
        <v>5</v>
      </c>
      <c r="E3635" t="s">
        <v>48</v>
      </c>
      <c r="F3635" t="s">
        <v>49</v>
      </c>
      <c r="G3635">
        <v>2</v>
      </c>
      <c r="H3635" t="str">
        <f t="shared" si="284"/>
        <v>AWD</v>
      </c>
      <c r="I3635" s="2">
        <f t="shared" si="281"/>
        <v>2020</v>
      </c>
      <c r="J3635" s="2">
        <f t="shared" si="282"/>
        <v>8</v>
      </c>
      <c r="K3635" t="str">
        <f t="shared" si="283"/>
        <v>Glazenmakers</v>
      </c>
      <c r="L3635" s="25">
        <f t="shared" si="285"/>
        <v>33</v>
      </c>
    </row>
    <row r="3636" spans="1:12" x14ac:dyDescent="0.25">
      <c r="A3636">
        <v>18</v>
      </c>
      <c r="B3636" t="s">
        <v>70</v>
      </c>
      <c r="C3636" s="1">
        <v>44062.5625</v>
      </c>
      <c r="D3636">
        <v>5</v>
      </c>
      <c r="E3636" t="s">
        <v>18</v>
      </c>
      <c r="F3636" t="s">
        <v>19</v>
      </c>
      <c r="G3636">
        <v>1</v>
      </c>
      <c r="H3636" t="str">
        <f t="shared" si="284"/>
        <v>AWD</v>
      </c>
      <c r="I3636" s="2">
        <f t="shared" si="281"/>
        <v>2020</v>
      </c>
      <c r="J3636" s="2">
        <f t="shared" si="282"/>
        <v>8</v>
      </c>
      <c r="K3636" t="str">
        <f t="shared" si="283"/>
        <v>Korenbouten</v>
      </c>
      <c r="L3636" s="25">
        <f t="shared" si="285"/>
        <v>33</v>
      </c>
    </row>
    <row r="3637" spans="1:12" x14ac:dyDescent="0.25">
      <c r="A3637">
        <v>18</v>
      </c>
      <c r="B3637" t="s">
        <v>70</v>
      </c>
      <c r="C3637" s="1">
        <v>44062.5625</v>
      </c>
      <c r="D3637">
        <v>5</v>
      </c>
      <c r="E3637" t="s">
        <v>52</v>
      </c>
      <c r="F3637" t="s">
        <v>53</v>
      </c>
      <c r="G3637">
        <v>2</v>
      </c>
      <c r="H3637" t="str">
        <f t="shared" si="284"/>
        <v>AWD</v>
      </c>
      <c r="I3637" s="2">
        <f t="shared" si="281"/>
        <v>2020</v>
      </c>
      <c r="J3637" s="2">
        <f t="shared" si="282"/>
        <v>8</v>
      </c>
      <c r="K3637" t="str">
        <f t="shared" si="283"/>
        <v>Korenbouten</v>
      </c>
      <c r="L3637" s="25">
        <f t="shared" si="285"/>
        <v>33</v>
      </c>
    </row>
    <row r="3638" spans="1:12" x14ac:dyDescent="0.25">
      <c r="A3638">
        <v>18</v>
      </c>
      <c r="B3638" t="s">
        <v>70</v>
      </c>
      <c r="C3638" s="1">
        <v>44062.5625</v>
      </c>
      <c r="D3638">
        <v>5</v>
      </c>
      <c r="E3638" t="s">
        <v>32</v>
      </c>
      <c r="F3638" t="s">
        <v>33</v>
      </c>
      <c r="G3638">
        <v>3</v>
      </c>
      <c r="H3638" t="str">
        <f t="shared" si="284"/>
        <v>AWD</v>
      </c>
      <c r="I3638" s="2">
        <f t="shared" si="281"/>
        <v>2020</v>
      </c>
      <c r="J3638" s="2">
        <f t="shared" si="282"/>
        <v>8</v>
      </c>
      <c r="K3638" t="str">
        <f t="shared" si="283"/>
        <v>Korenbouten</v>
      </c>
      <c r="L3638" s="25">
        <f t="shared" si="285"/>
        <v>33</v>
      </c>
    </row>
    <row r="3639" spans="1:12" x14ac:dyDescent="0.25">
      <c r="A3639">
        <v>18</v>
      </c>
      <c r="B3639" t="s">
        <v>70</v>
      </c>
      <c r="C3639" s="1">
        <v>44062.5625</v>
      </c>
      <c r="D3639">
        <v>5</v>
      </c>
      <c r="E3639" t="s">
        <v>55</v>
      </c>
      <c r="F3639" t="s">
        <v>56</v>
      </c>
      <c r="G3639">
        <v>15</v>
      </c>
      <c r="H3639" t="str">
        <f t="shared" si="284"/>
        <v>AWD</v>
      </c>
      <c r="I3639" s="2">
        <f t="shared" si="281"/>
        <v>2020</v>
      </c>
      <c r="J3639" s="2">
        <f t="shared" si="282"/>
        <v>8</v>
      </c>
      <c r="K3639" t="str">
        <f t="shared" si="283"/>
        <v>Korenbouten</v>
      </c>
      <c r="L3639" s="25">
        <f t="shared" si="285"/>
        <v>33</v>
      </c>
    </row>
    <row r="3640" spans="1:12" x14ac:dyDescent="0.25">
      <c r="A3640">
        <v>18</v>
      </c>
      <c r="B3640" t="s">
        <v>70</v>
      </c>
      <c r="C3640" s="1">
        <v>44062.5625</v>
      </c>
      <c r="D3640">
        <v>5</v>
      </c>
      <c r="E3640" t="s">
        <v>42</v>
      </c>
      <c r="F3640" t="s">
        <v>43</v>
      </c>
      <c r="G3640">
        <v>1</v>
      </c>
      <c r="H3640" t="str">
        <f t="shared" si="284"/>
        <v>AWD</v>
      </c>
      <c r="I3640" s="2">
        <f t="shared" si="281"/>
        <v>2020</v>
      </c>
      <c r="J3640" s="2">
        <f t="shared" si="282"/>
        <v>8</v>
      </c>
      <c r="K3640" t="str">
        <f t="shared" si="283"/>
        <v>Korenbouten</v>
      </c>
      <c r="L3640" s="25">
        <f t="shared" si="285"/>
        <v>33</v>
      </c>
    </row>
    <row r="3641" spans="1:12" x14ac:dyDescent="0.25">
      <c r="A3641">
        <v>18</v>
      </c>
      <c r="B3641" t="s">
        <v>70</v>
      </c>
      <c r="C3641" s="1">
        <v>44062.5625</v>
      </c>
      <c r="D3641">
        <v>3</v>
      </c>
      <c r="E3641" t="s">
        <v>34</v>
      </c>
      <c r="F3641" t="s">
        <v>35</v>
      </c>
      <c r="G3641">
        <v>84</v>
      </c>
      <c r="H3641" t="str">
        <f t="shared" si="284"/>
        <v>AWD</v>
      </c>
      <c r="I3641" s="2">
        <f t="shared" ref="I3641:I3704" si="286">YEAR(C3641)</f>
        <v>2020</v>
      </c>
      <c r="J3641" s="2">
        <f t="shared" ref="J3641:J3704" si="287">MONTH(C3641)</f>
        <v>8</v>
      </c>
      <c r="K3641" t="str">
        <f t="shared" ref="K3641:K3704" si="288">VLOOKUP(E3641,$Q$2:$R$100,2,FALSE)</f>
        <v>Pantserjuffers</v>
      </c>
      <c r="L3641" s="25">
        <f t="shared" si="285"/>
        <v>33</v>
      </c>
    </row>
    <row r="3642" spans="1:12" x14ac:dyDescent="0.25">
      <c r="A3642">
        <v>18</v>
      </c>
      <c r="B3642" t="s">
        <v>70</v>
      </c>
      <c r="C3642" s="1">
        <v>44062.5625</v>
      </c>
      <c r="D3642">
        <v>3</v>
      </c>
      <c r="E3642" t="s">
        <v>10</v>
      </c>
      <c r="F3642" t="s">
        <v>11</v>
      </c>
      <c r="G3642">
        <v>25</v>
      </c>
      <c r="H3642" t="str">
        <f t="shared" si="284"/>
        <v>AWD</v>
      </c>
      <c r="I3642" s="2">
        <f t="shared" si="286"/>
        <v>2020</v>
      </c>
      <c r="J3642" s="2">
        <f t="shared" si="287"/>
        <v>8</v>
      </c>
      <c r="K3642" t="str">
        <f t="shared" si="288"/>
        <v>Waterjuffer</v>
      </c>
      <c r="L3642" s="25">
        <f t="shared" si="285"/>
        <v>33</v>
      </c>
    </row>
    <row r="3643" spans="1:12" x14ac:dyDescent="0.25">
      <c r="A3643">
        <v>18</v>
      </c>
      <c r="B3643" t="s">
        <v>70</v>
      </c>
      <c r="C3643" s="1">
        <v>44062.5625</v>
      </c>
      <c r="D3643">
        <v>3</v>
      </c>
      <c r="E3643" t="s">
        <v>14</v>
      </c>
      <c r="F3643" t="s">
        <v>15</v>
      </c>
      <c r="G3643">
        <v>29</v>
      </c>
      <c r="H3643" t="str">
        <f t="shared" si="284"/>
        <v>AWD</v>
      </c>
      <c r="I3643" s="2">
        <f t="shared" si="286"/>
        <v>2020</v>
      </c>
      <c r="J3643" s="2">
        <f t="shared" si="287"/>
        <v>8</v>
      </c>
      <c r="K3643" t="str">
        <f t="shared" si="288"/>
        <v>Waterjuffer</v>
      </c>
      <c r="L3643" s="25">
        <f t="shared" si="285"/>
        <v>33</v>
      </c>
    </row>
    <row r="3644" spans="1:12" x14ac:dyDescent="0.25">
      <c r="A3644">
        <v>18</v>
      </c>
      <c r="B3644" t="s">
        <v>70</v>
      </c>
      <c r="C3644" s="1">
        <v>44062.5625</v>
      </c>
      <c r="D3644">
        <v>3</v>
      </c>
      <c r="E3644" t="s">
        <v>26</v>
      </c>
      <c r="F3644" t="s">
        <v>27</v>
      </c>
      <c r="G3644">
        <v>4</v>
      </c>
      <c r="H3644" t="str">
        <f t="shared" si="284"/>
        <v>AWD</v>
      </c>
      <c r="I3644" s="2">
        <f t="shared" si="286"/>
        <v>2020</v>
      </c>
      <c r="J3644" s="2">
        <f t="shared" si="287"/>
        <v>8</v>
      </c>
      <c r="K3644" t="str">
        <f t="shared" si="288"/>
        <v>Glazenmakers</v>
      </c>
      <c r="L3644" s="25">
        <f t="shared" si="285"/>
        <v>33</v>
      </c>
    </row>
    <row r="3645" spans="1:12" x14ac:dyDescent="0.25">
      <c r="A3645">
        <v>18</v>
      </c>
      <c r="B3645" t="s">
        <v>70</v>
      </c>
      <c r="C3645" s="1">
        <v>44062.5625</v>
      </c>
      <c r="D3645">
        <v>3</v>
      </c>
      <c r="E3645" t="s">
        <v>48</v>
      </c>
      <c r="F3645" t="s">
        <v>49</v>
      </c>
      <c r="G3645">
        <v>1</v>
      </c>
      <c r="H3645" t="str">
        <f t="shared" si="284"/>
        <v>AWD</v>
      </c>
      <c r="I3645" s="2">
        <f t="shared" si="286"/>
        <v>2020</v>
      </c>
      <c r="J3645" s="2">
        <f t="shared" si="287"/>
        <v>8</v>
      </c>
      <c r="K3645" t="str">
        <f t="shared" si="288"/>
        <v>Glazenmakers</v>
      </c>
      <c r="L3645" s="25">
        <f t="shared" si="285"/>
        <v>33</v>
      </c>
    </row>
    <row r="3646" spans="1:12" x14ac:dyDescent="0.25">
      <c r="A3646">
        <v>18</v>
      </c>
      <c r="B3646" t="s">
        <v>70</v>
      </c>
      <c r="C3646" s="1">
        <v>44062.5625</v>
      </c>
      <c r="D3646">
        <v>3</v>
      </c>
      <c r="E3646" t="s">
        <v>40</v>
      </c>
      <c r="F3646" t="s">
        <v>41</v>
      </c>
      <c r="G3646">
        <v>1</v>
      </c>
      <c r="H3646" t="str">
        <f t="shared" si="284"/>
        <v>AWD</v>
      </c>
      <c r="I3646" s="2">
        <f t="shared" si="286"/>
        <v>2020</v>
      </c>
      <c r="J3646" s="2">
        <f t="shared" si="287"/>
        <v>8</v>
      </c>
      <c r="K3646" t="str">
        <f t="shared" si="288"/>
        <v>Korenbouten</v>
      </c>
      <c r="L3646" s="25">
        <f t="shared" si="285"/>
        <v>33</v>
      </c>
    </row>
    <row r="3647" spans="1:12" x14ac:dyDescent="0.25">
      <c r="A3647">
        <v>18</v>
      </c>
      <c r="B3647" t="s">
        <v>70</v>
      </c>
      <c r="C3647" s="1">
        <v>44062.5625</v>
      </c>
      <c r="D3647">
        <v>3</v>
      </c>
      <c r="E3647" t="s">
        <v>32</v>
      </c>
      <c r="F3647" t="s">
        <v>33</v>
      </c>
      <c r="G3647">
        <v>14</v>
      </c>
      <c r="H3647" t="str">
        <f t="shared" si="284"/>
        <v>AWD</v>
      </c>
      <c r="I3647" s="2">
        <f t="shared" si="286"/>
        <v>2020</v>
      </c>
      <c r="J3647" s="2">
        <f t="shared" si="287"/>
        <v>8</v>
      </c>
      <c r="K3647" t="str">
        <f t="shared" si="288"/>
        <v>Korenbouten</v>
      </c>
      <c r="L3647" s="25">
        <f t="shared" si="285"/>
        <v>33</v>
      </c>
    </row>
    <row r="3648" spans="1:12" x14ac:dyDescent="0.25">
      <c r="A3648">
        <v>18</v>
      </c>
      <c r="B3648" t="s">
        <v>70</v>
      </c>
      <c r="C3648" s="1">
        <v>44062.5625</v>
      </c>
      <c r="D3648">
        <v>3</v>
      </c>
      <c r="E3648" t="s">
        <v>55</v>
      </c>
      <c r="F3648" t="s">
        <v>56</v>
      </c>
      <c r="G3648">
        <v>3</v>
      </c>
      <c r="H3648" t="str">
        <f t="shared" si="284"/>
        <v>AWD</v>
      </c>
      <c r="I3648" s="2">
        <f t="shared" si="286"/>
        <v>2020</v>
      </c>
      <c r="J3648" s="2">
        <f t="shared" si="287"/>
        <v>8</v>
      </c>
      <c r="K3648" t="str">
        <f t="shared" si="288"/>
        <v>Korenbouten</v>
      </c>
      <c r="L3648" s="25">
        <f t="shared" si="285"/>
        <v>33</v>
      </c>
    </row>
    <row r="3649" spans="1:12" x14ac:dyDescent="0.25">
      <c r="A3649">
        <v>18</v>
      </c>
      <c r="B3649" t="s">
        <v>70</v>
      </c>
      <c r="C3649" s="1">
        <v>44062.5625</v>
      </c>
      <c r="D3649">
        <v>3</v>
      </c>
      <c r="E3649" t="s">
        <v>42</v>
      </c>
      <c r="F3649" t="s">
        <v>43</v>
      </c>
      <c r="G3649">
        <v>1</v>
      </c>
      <c r="H3649" t="str">
        <f t="shared" si="284"/>
        <v>AWD</v>
      </c>
      <c r="I3649" s="2">
        <f t="shared" si="286"/>
        <v>2020</v>
      </c>
      <c r="J3649" s="2">
        <f t="shared" si="287"/>
        <v>8</v>
      </c>
      <c r="K3649" t="str">
        <f t="shared" si="288"/>
        <v>Korenbouten</v>
      </c>
      <c r="L3649" s="25">
        <f t="shared" si="285"/>
        <v>33</v>
      </c>
    </row>
    <row r="3650" spans="1:12" x14ac:dyDescent="0.25">
      <c r="A3650">
        <v>18</v>
      </c>
      <c r="B3650" t="s">
        <v>70</v>
      </c>
      <c r="C3650" s="1">
        <v>44062.5625</v>
      </c>
      <c r="D3650">
        <v>3</v>
      </c>
      <c r="E3650" t="s">
        <v>30</v>
      </c>
      <c r="F3650" t="s">
        <v>31</v>
      </c>
      <c r="G3650">
        <v>2</v>
      </c>
      <c r="H3650" t="str">
        <f t="shared" ref="H3650:H3713" si="289">VLOOKUP(A3650,$N$2:$O$51,2,FALSE)</f>
        <v>AWD</v>
      </c>
      <c r="I3650" s="2">
        <f t="shared" si="286"/>
        <v>2020</v>
      </c>
      <c r="J3650" s="2">
        <f t="shared" si="287"/>
        <v>8</v>
      </c>
      <c r="K3650" t="str">
        <f t="shared" si="288"/>
        <v>Pantserjuffers</v>
      </c>
      <c r="L3650" s="25">
        <f t="shared" si="285"/>
        <v>33</v>
      </c>
    </row>
    <row r="3651" spans="1:12" x14ac:dyDescent="0.25">
      <c r="A3651">
        <v>18</v>
      </c>
      <c r="B3651" t="s">
        <v>70</v>
      </c>
      <c r="C3651" s="1">
        <v>44076.604166666664</v>
      </c>
      <c r="D3651">
        <v>4</v>
      </c>
      <c r="E3651" t="s">
        <v>34</v>
      </c>
      <c r="F3651" t="s">
        <v>35</v>
      </c>
      <c r="G3651">
        <v>16</v>
      </c>
      <c r="H3651" t="str">
        <f t="shared" si="289"/>
        <v>AWD</v>
      </c>
      <c r="I3651" s="2">
        <f t="shared" si="286"/>
        <v>2020</v>
      </c>
      <c r="J3651" s="2">
        <f t="shared" si="287"/>
        <v>9</v>
      </c>
      <c r="K3651" t="str">
        <f t="shared" si="288"/>
        <v>Pantserjuffers</v>
      </c>
      <c r="L3651" s="25">
        <f t="shared" ref="L3651:L3714" si="290">(ROUNDDOWN(C3651-DATE(I3651,1,1),0))/7</f>
        <v>35</v>
      </c>
    </row>
    <row r="3652" spans="1:12" x14ac:dyDescent="0.25">
      <c r="A3652">
        <v>18</v>
      </c>
      <c r="B3652" t="s">
        <v>70</v>
      </c>
      <c r="C3652" s="1">
        <v>44076.604166666664</v>
      </c>
      <c r="D3652">
        <v>4</v>
      </c>
      <c r="E3652" t="s">
        <v>10</v>
      </c>
      <c r="F3652" t="s">
        <v>11</v>
      </c>
      <c r="G3652">
        <v>1</v>
      </c>
      <c r="H3652" t="str">
        <f t="shared" si="289"/>
        <v>AWD</v>
      </c>
      <c r="I3652" s="2">
        <f t="shared" si="286"/>
        <v>2020</v>
      </c>
      <c r="J3652" s="2">
        <f t="shared" si="287"/>
        <v>9</v>
      </c>
      <c r="K3652" t="str">
        <f t="shared" si="288"/>
        <v>Waterjuffer</v>
      </c>
      <c r="L3652" s="25">
        <f t="shared" si="290"/>
        <v>35</v>
      </c>
    </row>
    <row r="3653" spans="1:12" x14ac:dyDescent="0.25">
      <c r="A3653">
        <v>18</v>
      </c>
      <c r="B3653" t="s">
        <v>70</v>
      </c>
      <c r="C3653" s="1">
        <v>44076.604166666664</v>
      </c>
      <c r="D3653">
        <v>4</v>
      </c>
      <c r="E3653" t="s">
        <v>14</v>
      </c>
      <c r="F3653" t="s">
        <v>15</v>
      </c>
      <c r="G3653">
        <v>4</v>
      </c>
      <c r="H3653" t="str">
        <f t="shared" si="289"/>
        <v>AWD</v>
      </c>
      <c r="I3653" s="2">
        <f t="shared" si="286"/>
        <v>2020</v>
      </c>
      <c r="J3653" s="2">
        <f t="shared" si="287"/>
        <v>9</v>
      </c>
      <c r="K3653" t="str">
        <f t="shared" si="288"/>
        <v>Waterjuffer</v>
      </c>
      <c r="L3653" s="25">
        <f t="shared" si="290"/>
        <v>35</v>
      </c>
    </row>
    <row r="3654" spans="1:12" x14ac:dyDescent="0.25">
      <c r="A3654">
        <v>18</v>
      </c>
      <c r="B3654" t="s">
        <v>70</v>
      </c>
      <c r="C3654" s="1">
        <v>44076.604166666664</v>
      </c>
      <c r="D3654">
        <v>4</v>
      </c>
      <c r="E3654" t="s">
        <v>36</v>
      </c>
      <c r="F3654" t="s">
        <v>37</v>
      </c>
      <c r="G3654">
        <v>1</v>
      </c>
      <c r="H3654" t="str">
        <f t="shared" si="289"/>
        <v>AWD</v>
      </c>
      <c r="I3654" s="2">
        <f t="shared" si="286"/>
        <v>2020</v>
      </c>
      <c r="J3654" s="2">
        <f t="shared" si="287"/>
        <v>9</v>
      </c>
      <c r="K3654" t="str">
        <f t="shared" si="288"/>
        <v>Glazenmakers</v>
      </c>
      <c r="L3654" s="25">
        <f t="shared" si="290"/>
        <v>35</v>
      </c>
    </row>
    <row r="3655" spans="1:12" x14ac:dyDescent="0.25">
      <c r="A3655">
        <v>18</v>
      </c>
      <c r="B3655" t="s">
        <v>70</v>
      </c>
      <c r="C3655" s="1">
        <v>44076.604166666664</v>
      </c>
      <c r="D3655">
        <v>4</v>
      </c>
      <c r="E3655" t="s">
        <v>55</v>
      </c>
      <c r="F3655" t="s">
        <v>56</v>
      </c>
      <c r="G3655">
        <v>6</v>
      </c>
      <c r="H3655" t="str">
        <f t="shared" si="289"/>
        <v>AWD</v>
      </c>
      <c r="I3655" s="2">
        <f t="shared" si="286"/>
        <v>2020</v>
      </c>
      <c r="J3655" s="2">
        <f t="shared" si="287"/>
        <v>9</v>
      </c>
      <c r="K3655" t="str">
        <f t="shared" si="288"/>
        <v>Korenbouten</v>
      </c>
      <c r="L3655" s="25">
        <f t="shared" si="290"/>
        <v>35</v>
      </c>
    </row>
    <row r="3656" spans="1:12" x14ac:dyDescent="0.25">
      <c r="A3656">
        <v>18</v>
      </c>
      <c r="B3656" t="s">
        <v>70</v>
      </c>
      <c r="C3656" s="1">
        <v>44076.604166666664</v>
      </c>
      <c r="D3656">
        <v>5</v>
      </c>
      <c r="E3656" t="s">
        <v>34</v>
      </c>
      <c r="F3656" t="s">
        <v>35</v>
      </c>
      <c r="G3656">
        <v>4</v>
      </c>
      <c r="H3656" t="str">
        <f t="shared" si="289"/>
        <v>AWD</v>
      </c>
      <c r="I3656" s="2">
        <f t="shared" si="286"/>
        <v>2020</v>
      </c>
      <c r="J3656" s="2">
        <f t="shared" si="287"/>
        <v>9</v>
      </c>
      <c r="K3656" t="str">
        <f t="shared" si="288"/>
        <v>Pantserjuffers</v>
      </c>
      <c r="L3656" s="25">
        <f t="shared" si="290"/>
        <v>35</v>
      </c>
    </row>
    <row r="3657" spans="1:12" x14ac:dyDescent="0.25">
      <c r="A3657">
        <v>18</v>
      </c>
      <c r="B3657" t="s">
        <v>70</v>
      </c>
      <c r="C3657" s="1">
        <v>44076.604166666664</v>
      </c>
      <c r="D3657">
        <v>5</v>
      </c>
      <c r="E3657" t="s">
        <v>10</v>
      </c>
      <c r="F3657" t="s">
        <v>11</v>
      </c>
      <c r="G3657">
        <v>1</v>
      </c>
      <c r="H3657" t="str">
        <f t="shared" si="289"/>
        <v>AWD</v>
      </c>
      <c r="I3657" s="2">
        <f t="shared" si="286"/>
        <v>2020</v>
      </c>
      <c r="J3657" s="2">
        <f t="shared" si="287"/>
        <v>9</v>
      </c>
      <c r="K3657" t="str">
        <f t="shared" si="288"/>
        <v>Waterjuffer</v>
      </c>
      <c r="L3657" s="25">
        <f t="shared" si="290"/>
        <v>35</v>
      </c>
    </row>
    <row r="3658" spans="1:12" x14ac:dyDescent="0.25">
      <c r="A3658">
        <v>18</v>
      </c>
      <c r="B3658" t="s">
        <v>70</v>
      </c>
      <c r="C3658" s="1">
        <v>44076.604166666664</v>
      </c>
      <c r="D3658">
        <v>5</v>
      </c>
      <c r="E3658" t="s">
        <v>14</v>
      </c>
      <c r="F3658" t="s">
        <v>15</v>
      </c>
      <c r="G3658">
        <v>33</v>
      </c>
      <c r="H3658" t="str">
        <f t="shared" si="289"/>
        <v>AWD</v>
      </c>
      <c r="I3658" s="2">
        <f t="shared" si="286"/>
        <v>2020</v>
      </c>
      <c r="J3658" s="2">
        <f t="shared" si="287"/>
        <v>9</v>
      </c>
      <c r="K3658" t="str">
        <f t="shared" si="288"/>
        <v>Waterjuffer</v>
      </c>
      <c r="L3658" s="25">
        <f t="shared" si="290"/>
        <v>35</v>
      </c>
    </row>
    <row r="3659" spans="1:12" x14ac:dyDescent="0.25">
      <c r="A3659">
        <v>18</v>
      </c>
      <c r="B3659" t="s">
        <v>70</v>
      </c>
      <c r="C3659" s="1">
        <v>44076.604166666664</v>
      </c>
      <c r="D3659">
        <v>5</v>
      </c>
      <c r="E3659" t="s">
        <v>55</v>
      </c>
      <c r="F3659" t="s">
        <v>56</v>
      </c>
      <c r="G3659">
        <v>1</v>
      </c>
      <c r="H3659" t="str">
        <f t="shared" si="289"/>
        <v>AWD</v>
      </c>
      <c r="I3659" s="2">
        <f t="shared" si="286"/>
        <v>2020</v>
      </c>
      <c r="J3659" s="2">
        <f t="shared" si="287"/>
        <v>9</v>
      </c>
      <c r="K3659" t="str">
        <f t="shared" si="288"/>
        <v>Korenbouten</v>
      </c>
      <c r="L3659" s="25">
        <f t="shared" si="290"/>
        <v>35</v>
      </c>
    </row>
    <row r="3660" spans="1:12" x14ac:dyDescent="0.25">
      <c r="A3660">
        <v>18</v>
      </c>
      <c r="B3660" t="s">
        <v>70</v>
      </c>
      <c r="C3660" s="1">
        <v>44076.604166666664</v>
      </c>
      <c r="D3660">
        <v>5</v>
      </c>
      <c r="E3660" t="s">
        <v>40</v>
      </c>
      <c r="F3660" t="s">
        <v>41</v>
      </c>
      <c r="G3660">
        <v>1</v>
      </c>
      <c r="H3660" t="str">
        <f t="shared" si="289"/>
        <v>AWD</v>
      </c>
      <c r="I3660" s="2">
        <f t="shared" si="286"/>
        <v>2020</v>
      </c>
      <c r="J3660" s="2">
        <f t="shared" si="287"/>
        <v>9</v>
      </c>
      <c r="K3660" t="str">
        <f t="shared" si="288"/>
        <v>Korenbouten</v>
      </c>
      <c r="L3660" s="25">
        <f t="shared" si="290"/>
        <v>35</v>
      </c>
    </row>
    <row r="3661" spans="1:12" x14ac:dyDescent="0.25">
      <c r="A3661">
        <v>18</v>
      </c>
      <c r="B3661" t="s">
        <v>70</v>
      </c>
      <c r="C3661" s="1">
        <v>44076.604166666664</v>
      </c>
      <c r="D3661">
        <v>3</v>
      </c>
      <c r="E3661" t="s">
        <v>34</v>
      </c>
      <c r="F3661" t="s">
        <v>35</v>
      </c>
      <c r="G3661">
        <v>28</v>
      </c>
      <c r="H3661" t="str">
        <f t="shared" si="289"/>
        <v>AWD</v>
      </c>
      <c r="I3661" s="2">
        <f t="shared" si="286"/>
        <v>2020</v>
      </c>
      <c r="J3661" s="2">
        <f t="shared" si="287"/>
        <v>9</v>
      </c>
      <c r="K3661" t="str">
        <f t="shared" si="288"/>
        <v>Pantserjuffers</v>
      </c>
      <c r="L3661" s="25">
        <f t="shared" si="290"/>
        <v>35</v>
      </c>
    </row>
    <row r="3662" spans="1:12" x14ac:dyDescent="0.25">
      <c r="A3662">
        <v>18</v>
      </c>
      <c r="B3662" t="s">
        <v>70</v>
      </c>
      <c r="C3662" s="1">
        <v>44076.604166666664</v>
      </c>
      <c r="D3662">
        <v>3</v>
      </c>
      <c r="E3662" t="s">
        <v>10</v>
      </c>
      <c r="F3662" t="s">
        <v>11</v>
      </c>
      <c r="G3662">
        <v>2</v>
      </c>
      <c r="H3662" t="str">
        <f t="shared" si="289"/>
        <v>AWD</v>
      </c>
      <c r="I3662" s="2">
        <f t="shared" si="286"/>
        <v>2020</v>
      </c>
      <c r="J3662" s="2">
        <f t="shared" si="287"/>
        <v>9</v>
      </c>
      <c r="K3662" t="str">
        <f t="shared" si="288"/>
        <v>Waterjuffer</v>
      </c>
      <c r="L3662" s="25">
        <f t="shared" si="290"/>
        <v>35</v>
      </c>
    </row>
    <row r="3663" spans="1:12" x14ac:dyDescent="0.25">
      <c r="A3663">
        <v>18</v>
      </c>
      <c r="B3663" t="s">
        <v>70</v>
      </c>
      <c r="C3663" s="1">
        <v>44076.604166666664</v>
      </c>
      <c r="D3663">
        <v>3</v>
      </c>
      <c r="E3663" t="s">
        <v>14</v>
      </c>
      <c r="F3663" t="s">
        <v>15</v>
      </c>
      <c r="G3663">
        <v>9</v>
      </c>
      <c r="H3663" t="str">
        <f t="shared" si="289"/>
        <v>AWD</v>
      </c>
      <c r="I3663" s="2">
        <f t="shared" si="286"/>
        <v>2020</v>
      </c>
      <c r="J3663" s="2">
        <f t="shared" si="287"/>
        <v>9</v>
      </c>
      <c r="K3663" t="str">
        <f t="shared" si="288"/>
        <v>Waterjuffer</v>
      </c>
      <c r="L3663" s="25">
        <f t="shared" si="290"/>
        <v>35</v>
      </c>
    </row>
    <row r="3664" spans="1:12" x14ac:dyDescent="0.25">
      <c r="A3664">
        <v>18</v>
      </c>
      <c r="B3664" t="s">
        <v>70</v>
      </c>
      <c r="C3664" s="1">
        <v>44076.604166666664</v>
      </c>
      <c r="D3664">
        <v>3</v>
      </c>
      <c r="E3664" t="s">
        <v>55</v>
      </c>
      <c r="F3664" t="s">
        <v>56</v>
      </c>
      <c r="G3664">
        <v>7</v>
      </c>
      <c r="H3664" t="str">
        <f t="shared" si="289"/>
        <v>AWD</v>
      </c>
      <c r="I3664" s="2">
        <f t="shared" si="286"/>
        <v>2020</v>
      </c>
      <c r="J3664" s="2">
        <f t="shared" si="287"/>
        <v>9</v>
      </c>
      <c r="K3664" t="str">
        <f t="shared" si="288"/>
        <v>Korenbouten</v>
      </c>
      <c r="L3664" s="25">
        <f t="shared" si="290"/>
        <v>35</v>
      </c>
    </row>
    <row r="3665" spans="1:12" x14ac:dyDescent="0.25">
      <c r="A3665">
        <v>18</v>
      </c>
      <c r="B3665" t="s">
        <v>70</v>
      </c>
      <c r="C3665" s="1">
        <v>44076.604166666664</v>
      </c>
      <c r="D3665">
        <v>3</v>
      </c>
      <c r="E3665" t="s">
        <v>36</v>
      </c>
      <c r="F3665" t="s">
        <v>37</v>
      </c>
      <c r="G3665">
        <v>15</v>
      </c>
      <c r="H3665" t="str">
        <f t="shared" si="289"/>
        <v>AWD</v>
      </c>
      <c r="I3665" s="2">
        <f t="shared" si="286"/>
        <v>2020</v>
      </c>
      <c r="J3665" s="2">
        <f t="shared" si="287"/>
        <v>9</v>
      </c>
      <c r="K3665" t="str">
        <f t="shared" si="288"/>
        <v>Glazenmakers</v>
      </c>
      <c r="L3665" s="25">
        <f t="shared" si="290"/>
        <v>35</v>
      </c>
    </row>
    <row r="3666" spans="1:12" x14ac:dyDescent="0.25">
      <c r="A3666">
        <v>18</v>
      </c>
      <c r="B3666" t="s">
        <v>70</v>
      </c>
      <c r="C3666" s="1">
        <v>44076.604166666664</v>
      </c>
      <c r="D3666">
        <v>3</v>
      </c>
      <c r="E3666" t="s">
        <v>32</v>
      </c>
      <c r="F3666" t="s">
        <v>33</v>
      </c>
      <c r="G3666">
        <v>13</v>
      </c>
      <c r="H3666" t="str">
        <f t="shared" si="289"/>
        <v>AWD</v>
      </c>
      <c r="I3666" s="2">
        <f t="shared" si="286"/>
        <v>2020</v>
      </c>
      <c r="J3666" s="2">
        <f t="shared" si="287"/>
        <v>9</v>
      </c>
      <c r="K3666" t="str">
        <f t="shared" si="288"/>
        <v>Korenbouten</v>
      </c>
      <c r="L3666" s="25">
        <f t="shared" si="290"/>
        <v>35</v>
      </c>
    </row>
    <row r="3667" spans="1:12" x14ac:dyDescent="0.25">
      <c r="A3667">
        <v>18</v>
      </c>
      <c r="B3667" t="s">
        <v>70</v>
      </c>
      <c r="C3667" s="1">
        <v>44085.548611111109</v>
      </c>
      <c r="D3667">
        <v>4</v>
      </c>
      <c r="E3667" t="s">
        <v>14</v>
      </c>
      <c r="F3667" t="s">
        <v>15</v>
      </c>
      <c r="G3667">
        <v>3</v>
      </c>
      <c r="H3667" t="str">
        <f t="shared" si="289"/>
        <v>AWD</v>
      </c>
      <c r="I3667" s="2">
        <f t="shared" si="286"/>
        <v>2020</v>
      </c>
      <c r="J3667" s="2">
        <f t="shared" si="287"/>
        <v>9</v>
      </c>
      <c r="K3667" t="str">
        <f t="shared" si="288"/>
        <v>Waterjuffer</v>
      </c>
      <c r="L3667" s="25">
        <f t="shared" si="290"/>
        <v>36.285714285714285</v>
      </c>
    </row>
    <row r="3668" spans="1:12" x14ac:dyDescent="0.25">
      <c r="A3668">
        <v>18</v>
      </c>
      <c r="B3668" t="s">
        <v>70</v>
      </c>
      <c r="C3668" s="1">
        <v>44085.548611111109</v>
      </c>
      <c r="D3668">
        <v>4</v>
      </c>
      <c r="E3668" t="s">
        <v>32</v>
      </c>
      <c r="F3668" t="s">
        <v>33</v>
      </c>
      <c r="G3668">
        <v>2</v>
      </c>
      <c r="H3668" t="str">
        <f t="shared" si="289"/>
        <v>AWD</v>
      </c>
      <c r="I3668" s="2">
        <f t="shared" si="286"/>
        <v>2020</v>
      </c>
      <c r="J3668" s="2">
        <f t="shared" si="287"/>
        <v>9</v>
      </c>
      <c r="K3668" t="str">
        <f t="shared" si="288"/>
        <v>Korenbouten</v>
      </c>
      <c r="L3668" s="25">
        <f t="shared" si="290"/>
        <v>36.285714285714285</v>
      </c>
    </row>
    <row r="3669" spans="1:12" x14ac:dyDescent="0.25">
      <c r="A3669">
        <v>18</v>
      </c>
      <c r="B3669" t="s">
        <v>70</v>
      </c>
      <c r="C3669" s="1">
        <v>44085.548611111109</v>
      </c>
      <c r="D3669">
        <v>4</v>
      </c>
      <c r="E3669" t="s">
        <v>55</v>
      </c>
      <c r="F3669" t="s">
        <v>56</v>
      </c>
      <c r="G3669">
        <v>3</v>
      </c>
      <c r="H3669" t="str">
        <f t="shared" si="289"/>
        <v>AWD</v>
      </c>
      <c r="I3669" s="2">
        <f t="shared" si="286"/>
        <v>2020</v>
      </c>
      <c r="J3669" s="2">
        <f t="shared" si="287"/>
        <v>9</v>
      </c>
      <c r="K3669" t="str">
        <f t="shared" si="288"/>
        <v>Korenbouten</v>
      </c>
      <c r="L3669" s="25">
        <f t="shared" si="290"/>
        <v>36.285714285714285</v>
      </c>
    </row>
    <row r="3670" spans="1:12" x14ac:dyDescent="0.25">
      <c r="A3670">
        <v>18</v>
      </c>
      <c r="B3670" t="s">
        <v>70</v>
      </c>
      <c r="C3670" s="1">
        <v>44085.548611111109</v>
      </c>
      <c r="D3670">
        <v>4</v>
      </c>
      <c r="E3670" t="s">
        <v>36</v>
      </c>
      <c r="F3670" t="s">
        <v>37</v>
      </c>
      <c r="G3670">
        <v>2</v>
      </c>
      <c r="H3670" t="str">
        <f t="shared" si="289"/>
        <v>AWD</v>
      </c>
      <c r="I3670" s="2">
        <f t="shared" si="286"/>
        <v>2020</v>
      </c>
      <c r="J3670" s="2">
        <f t="shared" si="287"/>
        <v>9</v>
      </c>
      <c r="K3670" t="str">
        <f t="shared" si="288"/>
        <v>Glazenmakers</v>
      </c>
      <c r="L3670" s="25">
        <f t="shared" si="290"/>
        <v>36.285714285714285</v>
      </c>
    </row>
    <row r="3671" spans="1:12" x14ac:dyDescent="0.25">
      <c r="A3671">
        <v>18</v>
      </c>
      <c r="B3671" t="s">
        <v>70</v>
      </c>
      <c r="C3671" s="1">
        <v>44085.548611111109</v>
      </c>
      <c r="D3671">
        <v>4</v>
      </c>
      <c r="E3671" t="s">
        <v>42</v>
      </c>
      <c r="F3671" t="s">
        <v>43</v>
      </c>
      <c r="G3671">
        <v>1</v>
      </c>
      <c r="H3671" t="str">
        <f t="shared" si="289"/>
        <v>AWD</v>
      </c>
      <c r="I3671" s="2">
        <f t="shared" si="286"/>
        <v>2020</v>
      </c>
      <c r="J3671" s="2">
        <f t="shared" si="287"/>
        <v>9</v>
      </c>
      <c r="K3671" t="str">
        <f t="shared" si="288"/>
        <v>Korenbouten</v>
      </c>
      <c r="L3671" s="25">
        <f t="shared" si="290"/>
        <v>36.285714285714285</v>
      </c>
    </row>
    <row r="3672" spans="1:12" x14ac:dyDescent="0.25">
      <c r="A3672">
        <v>18</v>
      </c>
      <c r="B3672" t="s">
        <v>70</v>
      </c>
      <c r="C3672" s="1">
        <v>44085.548611111109</v>
      </c>
      <c r="D3672">
        <v>4</v>
      </c>
      <c r="E3672" t="s">
        <v>34</v>
      </c>
      <c r="F3672" t="s">
        <v>35</v>
      </c>
      <c r="G3672">
        <v>5</v>
      </c>
      <c r="H3672" t="str">
        <f t="shared" si="289"/>
        <v>AWD</v>
      </c>
      <c r="I3672" s="2">
        <f t="shared" si="286"/>
        <v>2020</v>
      </c>
      <c r="J3672" s="2">
        <f t="shared" si="287"/>
        <v>9</v>
      </c>
      <c r="K3672" t="str">
        <f t="shared" si="288"/>
        <v>Pantserjuffers</v>
      </c>
      <c r="L3672" s="25">
        <f t="shared" si="290"/>
        <v>36.285714285714285</v>
      </c>
    </row>
    <row r="3673" spans="1:12" x14ac:dyDescent="0.25">
      <c r="A3673">
        <v>18</v>
      </c>
      <c r="B3673" t="s">
        <v>70</v>
      </c>
      <c r="C3673" s="1">
        <v>44085.548611111109</v>
      </c>
      <c r="D3673">
        <v>5</v>
      </c>
      <c r="E3673" t="s">
        <v>34</v>
      </c>
      <c r="F3673" t="s">
        <v>35</v>
      </c>
      <c r="G3673">
        <v>4</v>
      </c>
      <c r="H3673" t="str">
        <f t="shared" si="289"/>
        <v>AWD</v>
      </c>
      <c r="I3673" s="2">
        <f t="shared" si="286"/>
        <v>2020</v>
      </c>
      <c r="J3673" s="2">
        <f t="shared" si="287"/>
        <v>9</v>
      </c>
      <c r="K3673" t="str">
        <f t="shared" si="288"/>
        <v>Pantserjuffers</v>
      </c>
      <c r="L3673" s="25">
        <f t="shared" si="290"/>
        <v>36.285714285714285</v>
      </c>
    </row>
    <row r="3674" spans="1:12" x14ac:dyDescent="0.25">
      <c r="A3674">
        <v>18</v>
      </c>
      <c r="B3674" t="s">
        <v>70</v>
      </c>
      <c r="C3674" s="1">
        <v>44085.548611111109</v>
      </c>
      <c r="D3674">
        <v>5</v>
      </c>
      <c r="E3674" t="s">
        <v>10</v>
      </c>
      <c r="F3674" t="s">
        <v>11</v>
      </c>
      <c r="G3674">
        <v>5</v>
      </c>
      <c r="H3674" t="str">
        <f t="shared" si="289"/>
        <v>AWD</v>
      </c>
      <c r="I3674" s="2">
        <f t="shared" si="286"/>
        <v>2020</v>
      </c>
      <c r="J3674" s="2">
        <f t="shared" si="287"/>
        <v>9</v>
      </c>
      <c r="K3674" t="str">
        <f t="shared" si="288"/>
        <v>Waterjuffer</v>
      </c>
      <c r="L3674" s="25">
        <f t="shared" si="290"/>
        <v>36.285714285714285</v>
      </c>
    </row>
    <row r="3675" spans="1:12" x14ac:dyDescent="0.25">
      <c r="A3675">
        <v>18</v>
      </c>
      <c r="B3675" t="s">
        <v>70</v>
      </c>
      <c r="C3675" s="1">
        <v>44085.548611111109</v>
      </c>
      <c r="D3675">
        <v>5</v>
      </c>
      <c r="E3675" t="s">
        <v>14</v>
      </c>
      <c r="F3675" t="s">
        <v>15</v>
      </c>
      <c r="G3675">
        <v>18</v>
      </c>
      <c r="H3675" t="str">
        <f t="shared" si="289"/>
        <v>AWD</v>
      </c>
      <c r="I3675" s="2">
        <f t="shared" si="286"/>
        <v>2020</v>
      </c>
      <c r="J3675" s="2">
        <f t="shared" si="287"/>
        <v>9</v>
      </c>
      <c r="K3675" t="str">
        <f t="shared" si="288"/>
        <v>Waterjuffer</v>
      </c>
      <c r="L3675" s="25">
        <f t="shared" si="290"/>
        <v>36.285714285714285</v>
      </c>
    </row>
    <row r="3676" spans="1:12" x14ac:dyDescent="0.25">
      <c r="A3676">
        <v>18</v>
      </c>
      <c r="B3676" t="s">
        <v>70</v>
      </c>
      <c r="C3676" s="1">
        <v>44085.548611111109</v>
      </c>
      <c r="D3676">
        <v>5</v>
      </c>
      <c r="E3676" t="s">
        <v>36</v>
      </c>
      <c r="F3676" t="s">
        <v>37</v>
      </c>
      <c r="G3676">
        <v>13</v>
      </c>
      <c r="H3676" t="str">
        <f t="shared" si="289"/>
        <v>AWD</v>
      </c>
      <c r="I3676" s="2">
        <f t="shared" si="286"/>
        <v>2020</v>
      </c>
      <c r="J3676" s="2">
        <f t="shared" si="287"/>
        <v>9</v>
      </c>
      <c r="K3676" t="str">
        <f t="shared" si="288"/>
        <v>Glazenmakers</v>
      </c>
      <c r="L3676" s="25">
        <f t="shared" si="290"/>
        <v>36.285714285714285</v>
      </c>
    </row>
    <row r="3677" spans="1:12" x14ac:dyDescent="0.25">
      <c r="A3677">
        <v>18</v>
      </c>
      <c r="B3677" t="s">
        <v>70</v>
      </c>
      <c r="C3677" s="1">
        <v>44085.548611111109</v>
      </c>
      <c r="D3677">
        <v>5</v>
      </c>
      <c r="E3677" t="s">
        <v>40</v>
      </c>
      <c r="F3677" t="s">
        <v>41</v>
      </c>
      <c r="G3677">
        <v>2</v>
      </c>
      <c r="H3677" t="str">
        <f t="shared" si="289"/>
        <v>AWD</v>
      </c>
      <c r="I3677" s="2">
        <f t="shared" si="286"/>
        <v>2020</v>
      </c>
      <c r="J3677" s="2">
        <f t="shared" si="287"/>
        <v>9</v>
      </c>
      <c r="K3677" t="str">
        <f t="shared" si="288"/>
        <v>Korenbouten</v>
      </c>
      <c r="L3677" s="25">
        <f t="shared" si="290"/>
        <v>36.285714285714285</v>
      </c>
    </row>
    <row r="3678" spans="1:12" x14ac:dyDescent="0.25">
      <c r="A3678">
        <v>18</v>
      </c>
      <c r="B3678" t="s">
        <v>70</v>
      </c>
      <c r="C3678" s="1">
        <v>44085.548611111109</v>
      </c>
      <c r="D3678">
        <v>5</v>
      </c>
      <c r="E3678" t="s">
        <v>55</v>
      </c>
      <c r="F3678" t="s">
        <v>56</v>
      </c>
      <c r="G3678">
        <v>45</v>
      </c>
      <c r="H3678" t="str">
        <f t="shared" si="289"/>
        <v>AWD</v>
      </c>
      <c r="I3678" s="2">
        <f t="shared" si="286"/>
        <v>2020</v>
      </c>
      <c r="J3678" s="2">
        <f t="shared" si="287"/>
        <v>9</v>
      </c>
      <c r="K3678" t="str">
        <f t="shared" si="288"/>
        <v>Korenbouten</v>
      </c>
      <c r="L3678" s="25">
        <f t="shared" si="290"/>
        <v>36.285714285714285</v>
      </c>
    </row>
    <row r="3679" spans="1:12" x14ac:dyDescent="0.25">
      <c r="A3679">
        <v>18</v>
      </c>
      <c r="B3679" t="s">
        <v>70</v>
      </c>
      <c r="C3679" s="1">
        <v>44085.548611111109</v>
      </c>
      <c r="D3679">
        <v>5</v>
      </c>
      <c r="E3679" t="s">
        <v>42</v>
      </c>
      <c r="F3679" t="s">
        <v>43</v>
      </c>
      <c r="G3679">
        <v>1</v>
      </c>
      <c r="H3679" t="str">
        <f t="shared" si="289"/>
        <v>AWD</v>
      </c>
      <c r="I3679" s="2">
        <f t="shared" si="286"/>
        <v>2020</v>
      </c>
      <c r="J3679" s="2">
        <f t="shared" si="287"/>
        <v>9</v>
      </c>
      <c r="K3679" t="str">
        <f t="shared" si="288"/>
        <v>Korenbouten</v>
      </c>
      <c r="L3679" s="25">
        <f t="shared" si="290"/>
        <v>36.285714285714285</v>
      </c>
    </row>
    <row r="3680" spans="1:12" x14ac:dyDescent="0.25">
      <c r="A3680">
        <v>18</v>
      </c>
      <c r="B3680" t="s">
        <v>70</v>
      </c>
      <c r="C3680" s="1">
        <v>44085.548611111109</v>
      </c>
      <c r="D3680">
        <v>3</v>
      </c>
      <c r="E3680" t="s">
        <v>34</v>
      </c>
      <c r="F3680" t="s">
        <v>35</v>
      </c>
      <c r="G3680">
        <v>64</v>
      </c>
      <c r="H3680" t="str">
        <f t="shared" si="289"/>
        <v>AWD</v>
      </c>
      <c r="I3680" s="2">
        <f t="shared" si="286"/>
        <v>2020</v>
      </c>
      <c r="J3680" s="2">
        <f t="shared" si="287"/>
        <v>9</v>
      </c>
      <c r="K3680" t="str">
        <f t="shared" si="288"/>
        <v>Pantserjuffers</v>
      </c>
      <c r="L3680" s="25">
        <f t="shared" si="290"/>
        <v>36.285714285714285</v>
      </c>
    </row>
    <row r="3681" spans="1:12" x14ac:dyDescent="0.25">
      <c r="A3681">
        <v>18</v>
      </c>
      <c r="B3681" t="s">
        <v>70</v>
      </c>
      <c r="C3681" s="1">
        <v>44085.548611111109</v>
      </c>
      <c r="D3681">
        <v>3</v>
      </c>
      <c r="E3681" t="s">
        <v>36</v>
      </c>
      <c r="F3681" t="s">
        <v>37</v>
      </c>
      <c r="G3681">
        <v>6</v>
      </c>
      <c r="H3681" t="str">
        <f t="shared" si="289"/>
        <v>AWD</v>
      </c>
      <c r="I3681" s="2">
        <f t="shared" si="286"/>
        <v>2020</v>
      </c>
      <c r="J3681" s="2">
        <f t="shared" si="287"/>
        <v>9</v>
      </c>
      <c r="K3681" t="str">
        <f t="shared" si="288"/>
        <v>Glazenmakers</v>
      </c>
      <c r="L3681" s="25">
        <f t="shared" si="290"/>
        <v>36.285714285714285</v>
      </c>
    </row>
    <row r="3682" spans="1:12" x14ac:dyDescent="0.25">
      <c r="A3682">
        <v>18</v>
      </c>
      <c r="B3682" t="s">
        <v>70</v>
      </c>
      <c r="C3682" s="1">
        <v>44085.548611111109</v>
      </c>
      <c r="D3682">
        <v>3</v>
      </c>
      <c r="E3682" t="s">
        <v>10</v>
      </c>
      <c r="F3682" t="s">
        <v>11</v>
      </c>
      <c r="G3682">
        <v>1</v>
      </c>
      <c r="H3682" t="str">
        <f t="shared" si="289"/>
        <v>AWD</v>
      </c>
      <c r="I3682" s="2">
        <f t="shared" si="286"/>
        <v>2020</v>
      </c>
      <c r="J3682" s="2">
        <f t="shared" si="287"/>
        <v>9</v>
      </c>
      <c r="K3682" t="str">
        <f t="shared" si="288"/>
        <v>Waterjuffer</v>
      </c>
      <c r="L3682" s="25">
        <f t="shared" si="290"/>
        <v>36.285714285714285</v>
      </c>
    </row>
    <row r="3683" spans="1:12" x14ac:dyDescent="0.25">
      <c r="A3683">
        <v>18</v>
      </c>
      <c r="B3683" t="s">
        <v>70</v>
      </c>
      <c r="C3683" s="1">
        <v>44085.548611111109</v>
      </c>
      <c r="D3683">
        <v>3</v>
      </c>
      <c r="E3683" t="s">
        <v>14</v>
      </c>
      <c r="F3683" t="s">
        <v>15</v>
      </c>
      <c r="G3683">
        <v>7</v>
      </c>
      <c r="H3683" t="str">
        <f t="shared" si="289"/>
        <v>AWD</v>
      </c>
      <c r="I3683" s="2">
        <f t="shared" si="286"/>
        <v>2020</v>
      </c>
      <c r="J3683" s="2">
        <f t="shared" si="287"/>
        <v>9</v>
      </c>
      <c r="K3683" t="str">
        <f t="shared" si="288"/>
        <v>Waterjuffer</v>
      </c>
      <c r="L3683" s="25">
        <f t="shared" si="290"/>
        <v>36.285714285714285</v>
      </c>
    </row>
    <row r="3684" spans="1:12" x14ac:dyDescent="0.25">
      <c r="A3684">
        <v>18</v>
      </c>
      <c r="B3684" t="s">
        <v>70</v>
      </c>
      <c r="C3684" s="1">
        <v>44085.548611111109</v>
      </c>
      <c r="D3684">
        <v>3</v>
      </c>
      <c r="E3684" t="s">
        <v>40</v>
      </c>
      <c r="F3684" t="s">
        <v>41</v>
      </c>
      <c r="G3684">
        <v>4</v>
      </c>
      <c r="H3684" t="str">
        <f t="shared" si="289"/>
        <v>AWD</v>
      </c>
      <c r="I3684" s="2">
        <f t="shared" si="286"/>
        <v>2020</v>
      </c>
      <c r="J3684" s="2">
        <f t="shared" si="287"/>
        <v>9</v>
      </c>
      <c r="K3684" t="str">
        <f t="shared" si="288"/>
        <v>Korenbouten</v>
      </c>
      <c r="L3684" s="25">
        <f t="shared" si="290"/>
        <v>36.285714285714285</v>
      </c>
    </row>
    <row r="3685" spans="1:12" x14ac:dyDescent="0.25">
      <c r="A3685">
        <v>18</v>
      </c>
      <c r="B3685" t="s">
        <v>70</v>
      </c>
      <c r="C3685" s="1">
        <v>44085.548611111109</v>
      </c>
      <c r="D3685">
        <v>3</v>
      </c>
      <c r="E3685" t="s">
        <v>32</v>
      </c>
      <c r="F3685" t="s">
        <v>33</v>
      </c>
      <c r="G3685">
        <v>3</v>
      </c>
      <c r="H3685" t="str">
        <f t="shared" si="289"/>
        <v>AWD</v>
      </c>
      <c r="I3685" s="2">
        <f t="shared" si="286"/>
        <v>2020</v>
      </c>
      <c r="J3685" s="2">
        <f t="shared" si="287"/>
        <v>9</v>
      </c>
      <c r="K3685" t="str">
        <f t="shared" si="288"/>
        <v>Korenbouten</v>
      </c>
      <c r="L3685" s="25">
        <f t="shared" si="290"/>
        <v>36.285714285714285</v>
      </c>
    </row>
    <row r="3686" spans="1:12" x14ac:dyDescent="0.25">
      <c r="A3686">
        <v>18</v>
      </c>
      <c r="B3686" t="s">
        <v>70</v>
      </c>
      <c r="C3686" s="1">
        <v>44085.548611111109</v>
      </c>
      <c r="D3686">
        <v>3</v>
      </c>
      <c r="E3686" t="s">
        <v>55</v>
      </c>
      <c r="F3686" t="s">
        <v>56</v>
      </c>
      <c r="G3686">
        <v>15</v>
      </c>
      <c r="H3686" t="str">
        <f t="shared" si="289"/>
        <v>AWD</v>
      </c>
      <c r="I3686" s="2">
        <f t="shared" si="286"/>
        <v>2020</v>
      </c>
      <c r="J3686" s="2">
        <f t="shared" si="287"/>
        <v>9</v>
      </c>
      <c r="K3686" t="str">
        <f t="shared" si="288"/>
        <v>Korenbouten</v>
      </c>
      <c r="L3686" s="25">
        <f t="shared" si="290"/>
        <v>36.285714285714285</v>
      </c>
    </row>
    <row r="3687" spans="1:12" x14ac:dyDescent="0.25">
      <c r="A3687">
        <v>18</v>
      </c>
      <c r="B3687" t="s">
        <v>70</v>
      </c>
      <c r="C3687" s="1">
        <v>44085.548611111109</v>
      </c>
      <c r="D3687">
        <v>3</v>
      </c>
      <c r="E3687" t="s">
        <v>42</v>
      </c>
      <c r="F3687" t="s">
        <v>43</v>
      </c>
      <c r="G3687">
        <v>2</v>
      </c>
      <c r="H3687" t="str">
        <f t="shared" si="289"/>
        <v>AWD</v>
      </c>
      <c r="I3687" s="2">
        <f t="shared" si="286"/>
        <v>2020</v>
      </c>
      <c r="J3687" s="2">
        <f t="shared" si="287"/>
        <v>9</v>
      </c>
      <c r="K3687" t="str">
        <f t="shared" si="288"/>
        <v>Korenbouten</v>
      </c>
      <c r="L3687" s="25">
        <f t="shared" si="290"/>
        <v>36.285714285714285</v>
      </c>
    </row>
    <row r="3688" spans="1:12" x14ac:dyDescent="0.25">
      <c r="A3688">
        <v>18</v>
      </c>
      <c r="B3688" t="s">
        <v>70</v>
      </c>
      <c r="C3688" s="1">
        <v>44085.548611111109</v>
      </c>
      <c r="D3688">
        <v>3</v>
      </c>
      <c r="E3688" t="s">
        <v>46</v>
      </c>
      <c r="F3688" t="s">
        <v>47</v>
      </c>
      <c r="G3688">
        <v>2</v>
      </c>
      <c r="H3688" t="str">
        <f t="shared" si="289"/>
        <v>AWD</v>
      </c>
      <c r="I3688" s="2">
        <f t="shared" si="286"/>
        <v>2020</v>
      </c>
      <c r="J3688" s="2">
        <f t="shared" si="287"/>
        <v>9</v>
      </c>
      <c r="K3688" t="str">
        <f t="shared" si="288"/>
        <v>Pantserjuffers</v>
      </c>
      <c r="L3688" s="25">
        <f t="shared" si="290"/>
        <v>36.285714285714285</v>
      </c>
    </row>
    <row r="3689" spans="1:12" x14ac:dyDescent="0.25">
      <c r="A3689">
        <v>18</v>
      </c>
      <c r="B3689" t="s">
        <v>70</v>
      </c>
      <c r="C3689" s="1">
        <v>44092.583333333336</v>
      </c>
      <c r="D3689">
        <v>4</v>
      </c>
      <c r="E3689" t="s">
        <v>34</v>
      </c>
      <c r="F3689" t="s">
        <v>35</v>
      </c>
      <c r="G3689">
        <v>10</v>
      </c>
      <c r="H3689" t="str">
        <f t="shared" si="289"/>
        <v>AWD</v>
      </c>
      <c r="I3689" s="2">
        <f t="shared" si="286"/>
        <v>2020</v>
      </c>
      <c r="J3689" s="2">
        <f t="shared" si="287"/>
        <v>9</v>
      </c>
      <c r="K3689" t="str">
        <f t="shared" si="288"/>
        <v>Pantserjuffers</v>
      </c>
      <c r="L3689" s="25">
        <f t="shared" si="290"/>
        <v>37.285714285714285</v>
      </c>
    </row>
    <row r="3690" spans="1:12" x14ac:dyDescent="0.25">
      <c r="A3690">
        <v>18</v>
      </c>
      <c r="B3690" t="s">
        <v>70</v>
      </c>
      <c r="C3690" s="1">
        <v>44092.583333333336</v>
      </c>
      <c r="D3690">
        <v>4</v>
      </c>
      <c r="E3690" t="s">
        <v>14</v>
      </c>
      <c r="F3690" t="s">
        <v>15</v>
      </c>
      <c r="G3690">
        <v>1</v>
      </c>
      <c r="H3690" t="str">
        <f t="shared" si="289"/>
        <v>AWD</v>
      </c>
      <c r="I3690" s="2">
        <f t="shared" si="286"/>
        <v>2020</v>
      </c>
      <c r="J3690" s="2">
        <f t="shared" si="287"/>
        <v>9</v>
      </c>
      <c r="K3690" t="str">
        <f t="shared" si="288"/>
        <v>Waterjuffer</v>
      </c>
      <c r="L3690" s="25">
        <f t="shared" si="290"/>
        <v>37.285714285714285</v>
      </c>
    </row>
    <row r="3691" spans="1:12" x14ac:dyDescent="0.25">
      <c r="A3691">
        <v>18</v>
      </c>
      <c r="B3691" t="s">
        <v>70</v>
      </c>
      <c r="C3691" s="1">
        <v>44092.583333333336</v>
      </c>
      <c r="D3691">
        <v>4</v>
      </c>
      <c r="E3691" t="s">
        <v>36</v>
      </c>
      <c r="F3691" t="s">
        <v>37</v>
      </c>
      <c r="G3691">
        <v>1</v>
      </c>
      <c r="H3691" t="str">
        <f t="shared" si="289"/>
        <v>AWD</v>
      </c>
      <c r="I3691" s="2">
        <f t="shared" si="286"/>
        <v>2020</v>
      </c>
      <c r="J3691" s="2">
        <f t="shared" si="287"/>
        <v>9</v>
      </c>
      <c r="K3691" t="str">
        <f t="shared" si="288"/>
        <v>Glazenmakers</v>
      </c>
      <c r="L3691" s="25">
        <f t="shared" si="290"/>
        <v>37.285714285714285</v>
      </c>
    </row>
    <row r="3692" spans="1:12" x14ac:dyDescent="0.25">
      <c r="A3692">
        <v>18</v>
      </c>
      <c r="B3692" t="s">
        <v>70</v>
      </c>
      <c r="C3692" s="1">
        <v>44092.583333333336</v>
      </c>
      <c r="D3692">
        <v>4</v>
      </c>
      <c r="E3692" t="s">
        <v>55</v>
      </c>
      <c r="F3692" t="s">
        <v>56</v>
      </c>
      <c r="G3692">
        <v>7</v>
      </c>
      <c r="H3692" t="str">
        <f t="shared" si="289"/>
        <v>AWD</v>
      </c>
      <c r="I3692" s="2">
        <f t="shared" si="286"/>
        <v>2020</v>
      </c>
      <c r="J3692" s="2">
        <f t="shared" si="287"/>
        <v>9</v>
      </c>
      <c r="K3692" t="str">
        <f t="shared" si="288"/>
        <v>Korenbouten</v>
      </c>
      <c r="L3692" s="25">
        <f t="shared" si="290"/>
        <v>37.285714285714285</v>
      </c>
    </row>
    <row r="3693" spans="1:12" x14ac:dyDescent="0.25">
      <c r="A3693">
        <v>18</v>
      </c>
      <c r="B3693" t="s">
        <v>70</v>
      </c>
      <c r="C3693" s="1">
        <v>44092.583333333336</v>
      </c>
      <c r="D3693">
        <v>4</v>
      </c>
      <c r="E3693" t="s">
        <v>42</v>
      </c>
      <c r="F3693" t="s">
        <v>43</v>
      </c>
      <c r="G3693">
        <v>2</v>
      </c>
      <c r="H3693" t="str">
        <f t="shared" si="289"/>
        <v>AWD</v>
      </c>
      <c r="I3693" s="2">
        <f t="shared" si="286"/>
        <v>2020</v>
      </c>
      <c r="J3693" s="2">
        <f t="shared" si="287"/>
        <v>9</v>
      </c>
      <c r="K3693" t="str">
        <f t="shared" si="288"/>
        <v>Korenbouten</v>
      </c>
      <c r="L3693" s="25">
        <f t="shared" si="290"/>
        <v>37.285714285714285</v>
      </c>
    </row>
    <row r="3694" spans="1:12" x14ac:dyDescent="0.25">
      <c r="A3694">
        <v>18</v>
      </c>
      <c r="B3694" t="s">
        <v>70</v>
      </c>
      <c r="C3694" s="1">
        <v>44092.583333333336</v>
      </c>
      <c r="D3694">
        <v>5</v>
      </c>
      <c r="E3694" t="s">
        <v>34</v>
      </c>
      <c r="F3694" t="s">
        <v>35</v>
      </c>
      <c r="G3694">
        <v>6</v>
      </c>
      <c r="H3694" t="str">
        <f t="shared" si="289"/>
        <v>AWD</v>
      </c>
      <c r="I3694" s="2">
        <f t="shared" si="286"/>
        <v>2020</v>
      </c>
      <c r="J3694" s="2">
        <f t="shared" si="287"/>
        <v>9</v>
      </c>
      <c r="K3694" t="str">
        <f t="shared" si="288"/>
        <v>Pantserjuffers</v>
      </c>
      <c r="L3694" s="25">
        <f t="shared" si="290"/>
        <v>37.285714285714285</v>
      </c>
    </row>
    <row r="3695" spans="1:12" x14ac:dyDescent="0.25">
      <c r="A3695">
        <v>18</v>
      </c>
      <c r="B3695" t="s">
        <v>70</v>
      </c>
      <c r="C3695" s="1">
        <v>44092.583333333336</v>
      </c>
      <c r="D3695">
        <v>5</v>
      </c>
      <c r="E3695" t="s">
        <v>14</v>
      </c>
      <c r="F3695" t="s">
        <v>15</v>
      </c>
      <c r="G3695">
        <v>8</v>
      </c>
      <c r="H3695" t="str">
        <f t="shared" si="289"/>
        <v>AWD</v>
      </c>
      <c r="I3695" s="2">
        <f t="shared" si="286"/>
        <v>2020</v>
      </c>
      <c r="J3695" s="2">
        <f t="shared" si="287"/>
        <v>9</v>
      </c>
      <c r="K3695" t="str">
        <f t="shared" si="288"/>
        <v>Waterjuffer</v>
      </c>
      <c r="L3695" s="25">
        <f t="shared" si="290"/>
        <v>37.285714285714285</v>
      </c>
    </row>
    <row r="3696" spans="1:12" x14ac:dyDescent="0.25">
      <c r="A3696">
        <v>18</v>
      </c>
      <c r="B3696" t="s">
        <v>70</v>
      </c>
      <c r="C3696" s="1">
        <v>44092.583333333336</v>
      </c>
      <c r="D3696">
        <v>5</v>
      </c>
      <c r="E3696" t="s">
        <v>36</v>
      </c>
      <c r="F3696" t="s">
        <v>37</v>
      </c>
      <c r="G3696">
        <v>3</v>
      </c>
      <c r="H3696" t="str">
        <f t="shared" si="289"/>
        <v>AWD</v>
      </c>
      <c r="I3696" s="2">
        <f t="shared" si="286"/>
        <v>2020</v>
      </c>
      <c r="J3696" s="2">
        <f t="shared" si="287"/>
        <v>9</v>
      </c>
      <c r="K3696" t="str">
        <f t="shared" si="288"/>
        <v>Glazenmakers</v>
      </c>
      <c r="L3696" s="25">
        <f t="shared" si="290"/>
        <v>37.285714285714285</v>
      </c>
    </row>
    <row r="3697" spans="1:12" x14ac:dyDescent="0.25">
      <c r="A3697">
        <v>18</v>
      </c>
      <c r="B3697" t="s">
        <v>70</v>
      </c>
      <c r="C3697" s="1">
        <v>44092.583333333336</v>
      </c>
      <c r="D3697">
        <v>5</v>
      </c>
      <c r="E3697" t="s">
        <v>55</v>
      </c>
      <c r="F3697" t="s">
        <v>56</v>
      </c>
      <c r="G3697">
        <v>33</v>
      </c>
      <c r="H3697" t="str">
        <f t="shared" si="289"/>
        <v>AWD</v>
      </c>
      <c r="I3697" s="2">
        <f t="shared" si="286"/>
        <v>2020</v>
      </c>
      <c r="J3697" s="2">
        <f t="shared" si="287"/>
        <v>9</v>
      </c>
      <c r="K3697" t="str">
        <f t="shared" si="288"/>
        <v>Korenbouten</v>
      </c>
      <c r="L3697" s="25">
        <f t="shared" si="290"/>
        <v>37.285714285714285</v>
      </c>
    </row>
    <row r="3698" spans="1:12" x14ac:dyDescent="0.25">
      <c r="A3698">
        <v>18</v>
      </c>
      <c r="B3698" t="s">
        <v>70</v>
      </c>
      <c r="C3698" s="1">
        <v>44092.583333333336</v>
      </c>
      <c r="D3698">
        <v>3</v>
      </c>
      <c r="E3698" t="s">
        <v>34</v>
      </c>
      <c r="F3698" t="s">
        <v>35</v>
      </c>
      <c r="G3698">
        <v>17</v>
      </c>
      <c r="H3698" t="str">
        <f t="shared" si="289"/>
        <v>AWD</v>
      </c>
      <c r="I3698" s="2">
        <f t="shared" si="286"/>
        <v>2020</v>
      </c>
      <c r="J3698" s="2">
        <f t="shared" si="287"/>
        <v>9</v>
      </c>
      <c r="K3698" t="str">
        <f t="shared" si="288"/>
        <v>Pantserjuffers</v>
      </c>
      <c r="L3698" s="25">
        <f t="shared" si="290"/>
        <v>37.285714285714285</v>
      </c>
    </row>
    <row r="3699" spans="1:12" x14ac:dyDescent="0.25">
      <c r="A3699">
        <v>18</v>
      </c>
      <c r="B3699" t="s">
        <v>70</v>
      </c>
      <c r="C3699" s="1">
        <v>44092.583333333336</v>
      </c>
      <c r="D3699">
        <v>3</v>
      </c>
      <c r="E3699" t="s">
        <v>14</v>
      </c>
      <c r="F3699" t="s">
        <v>15</v>
      </c>
      <c r="G3699">
        <v>1</v>
      </c>
      <c r="H3699" t="str">
        <f t="shared" si="289"/>
        <v>AWD</v>
      </c>
      <c r="I3699" s="2">
        <f t="shared" si="286"/>
        <v>2020</v>
      </c>
      <c r="J3699" s="2">
        <f t="shared" si="287"/>
        <v>9</v>
      </c>
      <c r="K3699" t="str">
        <f t="shared" si="288"/>
        <v>Waterjuffer</v>
      </c>
      <c r="L3699" s="25">
        <f t="shared" si="290"/>
        <v>37.285714285714285</v>
      </c>
    </row>
    <row r="3700" spans="1:12" x14ac:dyDescent="0.25">
      <c r="A3700">
        <v>18</v>
      </c>
      <c r="B3700" t="s">
        <v>70</v>
      </c>
      <c r="C3700" s="1">
        <v>44092.583333333336</v>
      </c>
      <c r="D3700">
        <v>3</v>
      </c>
      <c r="E3700" t="s">
        <v>36</v>
      </c>
      <c r="F3700" t="s">
        <v>37</v>
      </c>
      <c r="G3700">
        <v>1</v>
      </c>
      <c r="H3700" t="str">
        <f t="shared" si="289"/>
        <v>AWD</v>
      </c>
      <c r="I3700" s="2">
        <f t="shared" si="286"/>
        <v>2020</v>
      </c>
      <c r="J3700" s="2">
        <f t="shared" si="287"/>
        <v>9</v>
      </c>
      <c r="K3700" t="str">
        <f t="shared" si="288"/>
        <v>Glazenmakers</v>
      </c>
      <c r="L3700" s="25">
        <f t="shared" si="290"/>
        <v>37.285714285714285</v>
      </c>
    </row>
    <row r="3701" spans="1:12" x14ac:dyDescent="0.25">
      <c r="A3701">
        <v>18</v>
      </c>
      <c r="B3701" t="s">
        <v>70</v>
      </c>
      <c r="C3701" s="1">
        <v>44092.583333333336</v>
      </c>
      <c r="D3701">
        <v>3</v>
      </c>
      <c r="E3701" t="s">
        <v>40</v>
      </c>
      <c r="F3701" t="s">
        <v>41</v>
      </c>
      <c r="G3701">
        <v>5</v>
      </c>
      <c r="H3701" t="str">
        <f t="shared" si="289"/>
        <v>AWD</v>
      </c>
      <c r="I3701" s="2">
        <f t="shared" si="286"/>
        <v>2020</v>
      </c>
      <c r="J3701" s="2">
        <f t="shared" si="287"/>
        <v>9</v>
      </c>
      <c r="K3701" t="str">
        <f t="shared" si="288"/>
        <v>Korenbouten</v>
      </c>
      <c r="L3701" s="25">
        <f t="shared" si="290"/>
        <v>37.285714285714285</v>
      </c>
    </row>
    <row r="3702" spans="1:12" x14ac:dyDescent="0.25">
      <c r="A3702">
        <v>18</v>
      </c>
      <c r="B3702" t="s">
        <v>70</v>
      </c>
      <c r="C3702" s="1">
        <v>44092.583333333336</v>
      </c>
      <c r="D3702">
        <v>3</v>
      </c>
      <c r="E3702" t="s">
        <v>32</v>
      </c>
      <c r="F3702" t="s">
        <v>33</v>
      </c>
      <c r="G3702">
        <v>7</v>
      </c>
      <c r="H3702" t="str">
        <f t="shared" si="289"/>
        <v>AWD</v>
      </c>
      <c r="I3702" s="2">
        <f t="shared" si="286"/>
        <v>2020</v>
      </c>
      <c r="J3702" s="2">
        <f t="shared" si="287"/>
        <v>9</v>
      </c>
      <c r="K3702" t="str">
        <f t="shared" si="288"/>
        <v>Korenbouten</v>
      </c>
      <c r="L3702" s="25">
        <f t="shared" si="290"/>
        <v>37.285714285714285</v>
      </c>
    </row>
    <row r="3703" spans="1:12" x14ac:dyDescent="0.25">
      <c r="A3703">
        <v>18</v>
      </c>
      <c r="B3703" t="s">
        <v>70</v>
      </c>
      <c r="C3703" s="1">
        <v>44092.583333333336</v>
      </c>
      <c r="D3703">
        <v>3</v>
      </c>
      <c r="E3703" t="s">
        <v>55</v>
      </c>
      <c r="F3703" t="s">
        <v>56</v>
      </c>
      <c r="G3703">
        <v>22</v>
      </c>
      <c r="H3703" t="str">
        <f t="shared" si="289"/>
        <v>AWD</v>
      </c>
      <c r="I3703" s="2">
        <f t="shared" si="286"/>
        <v>2020</v>
      </c>
      <c r="J3703" s="2">
        <f t="shared" si="287"/>
        <v>9</v>
      </c>
      <c r="K3703" t="str">
        <f t="shared" si="288"/>
        <v>Korenbouten</v>
      </c>
      <c r="L3703" s="25">
        <f t="shared" si="290"/>
        <v>37.285714285714285</v>
      </c>
    </row>
    <row r="3704" spans="1:12" x14ac:dyDescent="0.25">
      <c r="A3704">
        <v>18</v>
      </c>
      <c r="B3704" t="s">
        <v>70</v>
      </c>
      <c r="C3704" s="1">
        <v>44092.583333333336</v>
      </c>
      <c r="D3704">
        <v>3</v>
      </c>
      <c r="E3704" t="s">
        <v>42</v>
      </c>
      <c r="F3704" t="s">
        <v>43</v>
      </c>
      <c r="G3704">
        <v>9</v>
      </c>
      <c r="H3704" t="str">
        <f t="shared" si="289"/>
        <v>AWD</v>
      </c>
      <c r="I3704" s="2">
        <f t="shared" si="286"/>
        <v>2020</v>
      </c>
      <c r="J3704" s="2">
        <f t="shared" si="287"/>
        <v>9</v>
      </c>
      <c r="K3704" t="str">
        <f t="shared" si="288"/>
        <v>Korenbouten</v>
      </c>
      <c r="L3704" s="25">
        <f t="shared" si="290"/>
        <v>37.285714285714285</v>
      </c>
    </row>
    <row r="3705" spans="1:12" x14ac:dyDescent="0.25">
      <c r="A3705">
        <v>18</v>
      </c>
      <c r="B3705" t="s">
        <v>70</v>
      </c>
      <c r="C3705" s="1">
        <v>44328.576388888891</v>
      </c>
      <c r="D3705">
        <v>4</v>
      </c>
      <c r="E3705" t="s">
        <v>8</v>
      </c>
      <c r="F3705" t="s">
        <v>9</v>
      </c>
      <c r="G3705">
        <v>4</v>
      </c>
      <c r="H3705" t="str">
        <f t="shared" si="289"/>
        <v>AWD</v>
      </c>
      <c r="I3705" s="2">
        <f t="shared" ref="I3705:I3768" si="291">YEAR(C3705)</f>
        <v>2021</v>
      </c>
      <c r="J3705" s="2">
        <f t="shared" ref="J3705:J3768" si="292">MONTH(C3705)</f>
        <v>5</v>
      </c>
      <c r="K3705" t="str">
        <f t="shared" ref="K3705:K3768" si="293">VLOOKUP(E3705,$Q$2:$R$100,2,FALSE)</f>
        <v>Pantserjuffers</v>
      </c>
      <c r="L3705" s="25">
        <f t="shared" si="290"/>
        <v>18.714285714285715</v>
      </c>
    </row>
    <row r="3706" spans="1:12" x14ac:dyDescent="0.25">
      <c r="A3706">
        <v>18</v>
      </c>
      <c r="B3706" t="s">
        <v>70</v>
      </c>
      <c r="C3706" s="1">
        <v>44328.576388888891</v>
      </c>
      <c r="D3706">
        <v>5</v>
      </c>
      <c r="E3706" t="s">
        <v>28</v>
      </c>
      <c r="F3706" t="s">
        <v>29</v>
      </c>
      <c r="G3706">
        <v>1</v>
      </c>
      <c r="H3706" t="str">
        <f t="shared" si="289"/>
        <v>AWD</v>
      </c>
      <c r="I3706" s="2">
        <f t="shared" si="291"/>
        <v>2021</v>
      </c>
      <c r="J3706" s="2">
        <f t="shared" si="292"/>
        <v>5</v>
      </c>
      <c r="K3706" t="str">
        <f t="shared" si="293"/>
        <v>Korenbouten</v>
      </c>
      <c r="L3706" s="25">
        <f t="shared" si="290"/>
        <v>18.714285714285715</v>
      </c>
    </row>
    <row r="3707" spans="1:12" x14ac:dyDescent="0.25">
      <c r="A3707">
        <v>18</v>
      </c>
      <c r="B3707" t="s">
        <v>70</v>
      </c>
      <c r="C3707" s="1">
        <v>44328.576388888891</v>
      </c>
      <c r="D3707">
        <v>3</v>
      </c>
      <c r="E3707" t="s">
        <v>28</v>
      </c>
      <c r="F3707" t="s">
        <v>29</v>
      </c>
      <c r="G3707">
        <v>1</v>
      </c>
      <c r="H3707" t="str">
        <f t="shared" si="289"/>
        <v>AWD</v>
      </c>
      <c r="I3707" s="2">
        <f t="shared" si="291"/>
        <v>2021</v>
      </c>
      <c r="J3707" s="2">
        <f t="shared" si="292"/>
        <v>5</v>
      </c>
      <c r="K3707" t="str">
        <f t="shared" si="293"/>
        <v>Korenbouten</v>
      </c>
      <c r="L3707" s="25">
        <f t="shared" si="290"/>
        <v>18.714285714285715</v>
      </c>
    </row>
    <row r="3708" spans="1:12" x14ac:dyDescent="0.25">
      <c r="A3708">
        <v>18</v>
      </c>
      <c r="B3708" t="s">
        <v>70</v>
      </c>
      <c r="C3708" s="1">
        <v>44344.559027777781</v>
      </c>
      <c r="D3708">
        <v>3</v>
      </c>
      <c r="E3708" t="s">
        <v>14</v>
      </c>
      <c r="F3708" t="s">
        <v>15</v>
      </c>
      <c r="G3708">
        <v>5</v>
      </c>
      <c r="H3708" t="str">
        <f t="shared" si="289"/>
        <v>AWD</v>
      </c>
      <c r="I3708" s="2">
        <f t="shared" si="291"/>
        <v>2021</v>
      </c>
      <c r="J3708" s="2">
        <f t="shared" si="292"/>
        <v>5</v>
      </c>
      <c r="K3708" t="str">
        <f t="shared" si="293"/>
        <v>Waterjuffer</v>
      </c>
      <c r="L3708" s="25">
        <f t="shared" si="290"/>
        <v>21</v>
      </c>
    </row>
    <row r="3709" spans="1:12" x14ac:dyDescent="0.25">
      <c r="A3709">
        <v>18</v>
      </c>
      <c r="B3709" t="s">
        <v>70</v>
      </c>
      <c r="C3709" s="1">
        <v>44344.559027777781</v>
      </c>
      <c r="D3709">
        <v>3</v>
      </c>
      <c r="E3709" t="s">
        <v>28</v>
      </c>
      <c r="F3709" t="s">
        <v>29</v>
      </c>
      <c r="G3709">
        <v>4</v>
      </c>
      <c r="H3709" t="str">
        <f t="shared" si="289"/>
        <v>AWD</v>
      </c>
      <c r="I3709" s="2">
        <f t="shared" si="291"/>
        <v>2021</v>
      </c>
      <c r="J3709" s="2">
        <f t="shared" si="292"/>
        <v>5</v>
      </c>
      <c r="K3709" t="str">
        <f t="shared" si="293"/>
        <v>Korenbouten</v>
      </c>
      <c r="L3709" s="25">
        <f t="shared" si="290"/>
        <v>21</v>
      </c>
    </row>
    <row r="3710" spans="1:12" x14ac:dyDescent="0.25">
      <c r="A3710">
        <v>18</v>
      </c>
      <c r="B3710" t="s">
        <v>70</v>
      </c>
      <c r="C3710" s="1">
        <v>44344.559027777781</v>
      </c>
      <c r="D3710">
        <v>4</v>
      </c>
      <c r="E3710" t="s">
        <v>28</v>
      </c>
      <c r="F3710" t="s">
        <v>29</v>
      </c>
      <c r="G3710">
        <v>2</v>
      </c>
      <c r="H3710" t="str">
        <f t="shared" si="289"/>
        <v>AWD</v>
      </c>
      <c r="I3710" s="2">
        <f t="shared" si="291"/>
        <v>2021</v>
      </c>
      <c r="J3710" s="2">
        <f t="shared" si="292"/>
        <v>5</v>
      </c>
      <c r="K3710" t="str">
        <f t="shared" si="293"/>
        <v>Korenbouten</v>
      </c>
      <c r="L3710" s="25">
        <f t="shared" si="290"/>
        <v>21</v>
      </c>
    </row>
    <row r="3711" spans="1:12" x14ac:dyDescent="0.25">
      <c r="A3711">
        <v>18</v>
      </c>
      <c r="B3711" t="s">
        <v>70</v>
      </c>
      <c r="C3711" s="1">
        <v>44344.559027777781</v>
      </c>
      <c r="D3711">
        <v>4</v>
      </c>
      <c r="E3711" t="s">
        <v>14</v>
      </c>
      <c r="F3711" t="s">
        <v>15</v>
      </c>
      <c r="G3711">
        <v>2</v>
      </c>
      <c r="H3711" t="str">
        <f t="shared" si="289"/>
        <v>AWD</v>
      </c>
      <c r="I3711" s="2">
        <f t="shared" si="291"/>
        <v>2021</v>
      </c>
      <c r="J3711" s="2">
        <f t="shared" si="292"/>
        <v>5</v>
      </c>
      <c r="K3711" t="str">
        <f t="shared" si="293"/>
        <v>Waterjuffer</v>
      </c>
      <c r="L3711" s="25">
        <f t="shared" si="290"/>
        <v>21</v>
      </c>
    </row>
    <row r="3712" spans="1:12" x14ac:dyDescent="0.25">
      <c r="A3712">
        <v>18</v>
      </c>
      <c r="B3712" t="s">
        <v>70</v>
      </c>
      <c r="C3712" s="1">
        <v>44349.565972222219</v>
      </c>
      <c r="D3712">
        <v>3</v>
      </c>
      <c r="E3712" t="s">
        <v>20</v>
      </c>
      <c r="F3712" t="s">
        <v>21</v>
      </c>
      <c r="G3712">
        <v>10</v>
      </c>
      <c r="H3712" t="str">
        <f t="shared" si="289"/>
        <v>AWD</v>
      </c>
      <c r="I3712" s="2">
        <f t="shared" si="291"/>
        <v>2021</v>
      </c>
      <c r="J3712" s="2">
        <f t="shared" si="292"/>
        <v>6</v>
      </c>
      <c r="K3712" t="str">
        <f t="shared" si="293"/>
        <v>Waterjuffer</v>
      </c>
      <c r="L3712" s="25">
        <f t="shared" si="290"/>
        <v>21.714285714285715</v>
      </c>
    </row>
    <row r="3713" spans="1:12" x14ac:dyDescent="0.25">
      <c r="A3713">
        <v>18</v>
      </c>
      <c r="B3713" t="s">
        <v>70</v>
      </c>
      <c r="C3713" s="1">
        <v>44349.565972222219</v>
      </c>
      <c r="D3713">
        <v>3</v>
      </c>
      <c r="E3713" t="s">
        <v>18</v>
      </c>
      <c r="F3713" t="s">
        <v>19</v>
      </c>
      <c r="G3713">
        <v>1</v>
      </c>
      <c r="H3713" t="str">
        <f t="shared" si="289"/>
        <v>AWD</v>
      </c>
      <c r="I3713" s="2">
        <f t="shared" si="291"/>
        <v>2021</v>
      </c>
      <c r="J3713" s="2">
        <f t="shared" si="292"/>
        <v>6</v>
      </c>
      <c r="K3713" t="str">
        <f t="shared" si="293"/>
        <v>Korenbouten</v>
      </c>
      <c r="L3713" s="25">
        <f t="shared" si="290"/>
        <v>21.714285714285715</v>
      </c>
    </row>
    <row r="3714" spans="1:12" x14ac:dyDescent="0.25">
      <c r="A3714">
        <v>18</v>
      </c>
      <c r="B3714" t="s">
        <v>70</v>
      </c>
      <c r="C3714" s="1">
        <v>44349.565972222219</v>
      </c>
      <c r="D3714">
        <v>3</v>
      </c>
      <c r="E3714" t="s">
        <v>73</v>
      </c>
      <c r="F3714" t="s">
        <v>74</v>
      </c>
      <c r="G3714">
        <v>1</v>
      </c>
      <c r="H3714" t="str">
        <f t="shared" ref="H3714:H3777" si="294">VLOOKUP(A3714,$N$2:$O$51,2,FALSE)</f>
        <v>AWD</v>
      </c>
      <c r="I3714" s="2">
        <f t="shared" si="291"/>
        <v>2021</v>
      </c>
      <c r="J3714" s="2">
        <f t="shared" si="292"/>
        <v>6</v>
      </c>
      <c r="K3714" t="str">
        <f t="shared" si="293"/>
        <v>Glanslibel</v>
      </c>
      <c r="L3714" s="25">
        <f t="shared" si="290"/>
        <v>21.714285714285715</v>
      </c>
    </row>
    <row r="3715" spans="1:12" x14ac:dyDescent="0.25">
      <c r="A3715">
        <v>18</v>
      </c>
      <c r="B3715" t="s">
        <v>70</v>
      </c>
      <c r="C3715" s="1">
        <v>44349.565972222219</v>
      </c>
      <c r="D3715">
        <v>3</v>
      </c>
      <c r="E3715" t="s">
        <v>14</v>
      </c>
      <c r="F3715" t="s">
        <v>15</v>
      </c>
      <c r="G3715">
        <v>50</v>
      </c>
      <c r="H3715" t="str">
        <f t="shared" si="294"/>
        <v>AWD</v>
      </c>
      <c r="I3715" s="2">
        <f t="shared" si="291"/>
        <v>2021</v>
      </c>
      <c r="J3715" s="2">
        <f t="shared" si="292"/>
        <v>6</v>
      </c>
      <c r="K3715" t="str">
        <f t="shared" si="293"/>
        <v>Waterjuffer</v>
      </c>
      <c r="L3715" s="25">
        <f t="shared" ref="L3715:L3778" si="295">(ROUNDDOWN(C3715-DATE(I3715,1,1),0))/7</f>
        <v>21.714285714285715</v>
      </c>
    </row>
    <row r="3716" spans="1:12" x14ac:dyDescent="0.25">
      <c r="A3716">
        <v>18</v>
      </c>
      <c r="B3716" t="s">
        <v>70</v>
      </c>
      <c r="C3716" s="1">
        <v>44349.565972222219</v>
      </c>
      <c r="D3716">
        <v>3</v>
      </c>
      <c r="E3716" t="s">
        <v>22</v>
      </c>
      <c r="F3716" t="s">
        <v>23</v>
      </c>
      <c r="G3716">
        <v>1</v>
      </c>
      <c r="H3716" t="str">
        <f t="shared" si="294"/>
        <v>AWD</v>
      </c>
      <c r="I3716" s="2">
        <f t="shared" si="291"/>
        <v>2021</v>
      </c>
      <c r="J3716" s="2">
        <f t="shared" si="292"/>
        <v>6</v>
      </c>
      <c r="K3716" t="str">
        <f t="shared" si="293"/>
        <v>Glazenmakers</v>
      </c>
      <c r="L3716" s="25">
        <f t="shared" si="295"/>
        <v>21.714285714285715</v>
      </c>
    </row>
    <row r="3717" spans="1:12" x14ac:dyDescent="0.25">
      <c r="A3717">
        <v>18</v>
      </c>
      <c r="B3717" t="s">
        <v>70</v>
      </c>
      <c r="C3717" s="1">
        <v>44349.565972222219</v>
      </c>
      <c r="D3717">
        <v>3</v>
      </c>
      <c r="E3717" t="s">
        <v>10</v>
      </c>
      <c r="F3717" t="s">
        <v>11</v>
      </c>
      <c r="G3717">
        <v>3</v>
      </c>
      <c r="H3717" t="str">
        <f t="shared" si="294"/>
        <v>AWD</v>
      </c>
      <c r="I3717" s="2">
        <f t="shared" si="291"/>
        <v>2021</v>
      </c>
      <c r="J3717" s="2">
        <f t="shared" si="292"/>
        <v>6</v>
      </c>
      <c r="K3717" t="str">
        <f t="shared" si="293"/>
        <v>Waterjuffer</v>
      </c>
      <c r="L3717" s="25">
        <f t="shared" si="295"/>
        <v>21.714285714285715</v>
      </c>
    </row>
    <row r="3718" spans="1:12" x14ac:dyDescent="0.25">
      <c r="A3718">
        <v>18</v>
      </c>
      <c r="B3718" t="s">
        <v>70</v>
      </c>
      <c r="C3718" s="1">
        <v>44349.565972222219</v>
      </c>
      <c r="D3718">
        <v>3</v>
      </c>
      <c r="E3718" t="s">
        <v>61</v>
      </c>
      <c r="F3718" t="s">
        <v>62</v>
      </c>
      <c r="G3718">
        <v>3</v>
      </c>
      <c r="H3718" t="str">
        <f t="shared" si="294"/>
        <v>AWD</v>
      </c>
      <c r="I3718" s="2">
        <f t="shared" si="291"/>
        <v>2021</v>
      </c>
      <c r="J3718" s="2">
        <f t="shared" si="292"/>
        <v>6</v>
      </c>
      <c r="K3718" t="str">
        <f t="shared" si="293"/>
        <v>Waterjuffer</v>
      </c>
      <c r="L3718" s="25">
        <f t="shared" si="295"/>
        <v>21.714285714285715</v>
      </c>
    </row>
    <row r="3719" spans="1:12" x14ac:dyDescent="0.25">
      <c r="A3719">
        <v>18</v>
      </c>
      <c r="B3719" t="s">
        <v>70</v>
      </c>
      <c r="C3719" s="1">
        <v>44349.565972222219</v>
      </c>
      <c r="D3719">
        <v>5</v>
      </c>
      <c r="E3719" t="s">
        <v>14</v>
      </c>
      <c r="F3719" t="s">
        <v>15</v>
      </c>
      <c r="G3719">
        <v>1</v>
      </c>
      <c r="H3719" t="str">
        <f t="shared" si="294"/>
        <v>AWD</v>
      </c>
      <c r="I3719" s="2">
        <f t="shared" si="291"/>
        <v>2021</v>
      </c>
      <c r="J3719" s="2">
        <f t="shared" si="292"/>
        <v>6</v>
      </c>
      <c r="K3719" t="str">
        <f t="shared" si="293"/>
        <v>Waterjuffer</v>
      </c>
      <c r="L3719" s="25">
        <f t="shared" si="295"/>
        <v>21.714285714285715</v>
      </c>
    </row>
    <row r="3720" spans="1:12" x14ac:dyDescent="0.25">
      <c r="A3720">
        <v>18</v>
      </c>
      <c r="B3720" t="s">
        <v>70</v>
      </c>
      <c r="C3720" s="1">
        <v>44349.565972222219</v>
      </c>
      <c r="D3720">
        <v>5</v>
      </c>
      <c r="E3720" t="s">
        <v>28</v>
      </c>
      <c r="F3720" t="s">
        <v>29</v>
      </c>
      <c r="G3720">
        <v>3</v>
      </c>
      <c r="H3720" t="str">
        <f t="shared" si="294"/>
        <v>AWD</v>
      </c>
      <c r="I3720" s="2">
        <f t="shared" si="291"/>
        <v>2021</v>
      </c>
      <c r="J3720" s="2">
        <f t="shared" si="292"/>
        <v>6</v>
      </c>
      <c r="K3720" t="str">
        <f t="shared" si="293"/>
        <v>Korenbouten</v>
      </c>
      <c r="L3720" s="25">
        <f t="shared" si="295"/>
        <v>21.714285714285715</v>
      </c>
    </row>
    <row r="3721" spans="1:12" x14ac:dyDescent="0.25">
      <c r="A3721">
        <v>18</v>
      </c>
      <c r="B3721" t="s">
        <v>70</v>
      </c>
      <c r="C3721" s="1">
        <v>44349.565972222219</v>
      </c>
      <c r="D3721">
        <v>4</v>
      </c>
      <c r="E3721" t="s">
        <v>28</v>
      </c>
      <c r="F3721" t="s">
        <v>29</v>
      </c>
      <c r="G3721">
        <v>22</v>
      </c>
      <c r="H3721" t="str">
        <f t="shared" si="294"/>
        <v>AWD</v>
      </c>
      <c r="I3721" s="2">
        <f t="shared" si="291"/>
        <v>2021</v>
      </c>
      <c r="J3721" s="2">
        <f t="shared" si="292"/>
        <v>6</v>
      </c>
      <c r="K3721" t="str">
        <f t="shared" si="293"/>
        <v>Korenbouten</v>
      </c>
      <c r="L3721" s="25">
        <f t="shared" si="295"/>
        <v>21.714285714285715</v>
      </c>
    </row>
    <row r="3722" spans="1:12" x14ac:dyDescent="0.25">
      <c r="A3722">
        <v>18</v>
      </c>
      <c r="B3722" t="s">
        <v>70</v>
      </c>
      <c r="C3722" s="1">
        <v>44349.565972222219</v>
      </c>
      <c r="D3722">
        <v>4</v>
      </c>
      <c r="E3722" t="s">
        <v>22</v>
      </c>
      <c r="F3722" t="s">
        <v>23</v>
      </c>
      <c r="G3722">
        <v>1</v>
      </c>
      <c r="H3722" t="str">
        <f t="shared" si="294"/>
        <v>AWD</v>
      </c>
      <c r="I3722" s="2">
        <f t="shared" si="291"/>
        <v>2021</v>
      </c>
      <c r="J3722" s="2">
        <f t="shared" si="292"/>
        <v>6</v>
      </c>
      <c r="K3722" t="str">
        <f t="shared" si="293"/>
        <v>Glazenmakers</v>
      </c>
      <c r="L3722" s="25">
        <f t="shared" si="295"/>
        <v>21.714285714285715</v>
      </c>
    </row>
    <row r="3723" spans="1:12" x14ac:dyDescent="0.25">
      <c r="A3723">
        <v>18</v>
      </c>
      <c r="B3723" t="s">
        <v>70</v>
      </c>
      <c r="C3723" s="1">
        <v>44349.565972222219</v>
      </c>
      <c r="D3723">
        <v>4</v>
      </c>
      <c r="E3723" t="s">
        <v>14</v>
      </c>
      <c r="F3723" t="s">
        <v>15</v>
      </c>
      <c r="G3723">
        <v>21</v>
      </c>
      <c r="H3723" t="str">
        <f t="shared" si="294"/>
        <v>AWD</v>
      </c>
      <c r="I3723" s="2">
        <f t="shared" si="291"/>
        <v>2021</v>
      </c>
      <c r="J3723" s="2">
        <f t="shared" si="292"/>
        <v>6</v>
      </c>
      <c r="K3723" t="str">
        <f t="shared" si="293"/>
        <v>Waterjuffer</v>
      </c>
      <c r="L3723" s="25">
        <f t="shared" si="295"/>
        <v>21.714285714285715</v>
      </c>
    </row>
    <row r="3724" spans="1:12" x14ac:dyDescent="0.25">
      <c r="A3724">
        <v>18</v>
      </c>
      <c r="B3724" t="s">
        <v>70</v>
      </c>
      <c r="C3724" s="1">
        <v>44349.565972222219</v>
      </c>
      <c r="D3724">
        <v>4</v>
      </c>
      <c r="E3724" t="s">
        <v>10</v>
      </c>
      <c r="F3724" t="s">
        <v>11</v>
      </c>
      <c r="G3724">
        <v>3</v>
      </c>
      <c r="H3724" t="str">
        <f t="shared" si="294"/>
        <v>AWD</v>
      </c>
      <c r="I3724" s="2">
        <f t="shared" si="291"/>
        <v>2021</v>
      </c>
      <c r="J3724" s="2">
        <f t="shared" si="292"/>
        <v>6</v>
      </c>
      <c r="K3724" t="str">
        <f t="shared" si="293"/>
        <v>Waterjuffer</v>
      </c>
      <c r="L3724" s="25">
        <f t="shared" si="295"/>
        <v>21.714285714285715</v>
      </c>
    </row>
    <row r="3725" spans="1:12" x14ac:dyDescent="0.25">
      <c r="A3725">
        <v>18</v>
      </c>
      <c r="B3725" t="s">
        <v>70</v>
      </c>
      <c r="C3725" s="1">
        <v>44365.5</v>
      </c>
      <c r="D3725">
        <v>5</v>
      </c>
      <c r="E3725" t="s">
        <v>26</v>
      </c>
      <c r="F3725" t="s">
        <v>27</v>
      </c>
      <c r="G3725">
        <v>1</v>
      </c>
      <c r="H3725" t="str">
        <f t="shared" si="294"/>
        <v>AWD</v>
      </c>
      <c r="I3725" s="2">
        <f t="shared" si="291"/>
        <v>2021</v>
      </c>
      <c r="J3725" s="2">
        <f t="shared" si="292"/>
        <v>6</v>
      </c>
      <c r="K3725" t="str">
        <f t="shared" si="293"/>
        <v>Glazenmakers</v>
      </c>
      <c r="L3725" s="25">
        <f t="shared" si="295"/>
        <v>24</v>
      </c>
    </row>
    <row r="3726" spans="1:12" x14ac:dyDescent="0.25">
      <c r="A3726">
        <v>18</v>
      </c>
      <c r="B3726" t="s">
        <v>70</v>
      </c>
      <c r="C3726" s="1">
        <v>44365.5</v>
      </c>
      <c r="D3726">
        <v>5</v>
      </c>
      <c r="E3726" t="s">
        <v>18</v>
      </c>
      <c r="F3726" t="s">
        <v>19</v>
      </c>
      <c r="G3726">
        <v>4</v>
      </c>
      <c r="H3726" t="str">
        <f t="shared" si="294"/>
        <v>AWD</v>
      </c>
      <c r="I3726" s="2">
        <f t="shared" si="291"/>
        <v>2021</v>
      </c>
      <c r="J3726" s="2">
        <f t="shared" si="292"/>
        <v>6</v>
      </c>
      <c r="K3726" t="str">
        <f t="shared" si="293"/>
        <v>Korenbouten</v>
      </c>
      <c r="L3726" s="25">
        <f t="shared" si="295"/>
        <v>24</v>
      </c>
    </row>
    <row r="3727" spans="1:12" x14ac:dyDescent="0.25">
      <c r="A3727">
        <v>18</v>
      </c>
      <c r="B3727" t="s">
        <v>70</v>
      </c>
      <c r="C3727" s="1">
        <v>44365.5</v>
      </c>
      <c r="D3727">
        <v>5</v>
      </c>
      <c r="E3727" t="s">
        <v>14</v>
      </c>
      <c r="F3727" t="s">
        <v>15</v>
      </c>
      <c r="G3727">
        <v>3</v>
      </c>
      <c r="H3727" t="str">
        <f t="shared" si="294"/>
        <v>AWD</v>
      </c>
      <c r="I3727" s="2">
        <f t="shared" si="291"/>
        <v>2021</v>
      </c>
      <c r="J3727" s="2">
        <f t="shared" si="292"/>
        <v>6</v>
      </c>
      <c r="K3727" t="str">
        <f t="shared" si="293"/>
        <v>Waterjuffer</v>
      </c>
      <c r="L3727" s="25">
        <f t="shared" si="295"/>
        <v>24</v>
      </c>
    </row>
    <row r="3728" spans="1:12" x14ac:dyDescent="0.25">
      <c r="A3728">
        <v>18</v>
      </c>
      <c r="B3728" t="s">
        <v>70</v>
      </c>
      <c r="C3728" s="1">
        <v>44365.5</v>
      </c>
      <c r="D3728">
        <v>4</v>
      </c>
      <c r="E3728" t="s">
        <v>18</v>
      </c>
      <c r="F3728" t="s">
        <v>19</v>
      </c>
      <c r="G3728">
        <v>11</v>
      </c>
      <c r="H3728" t="str">
        <f t="shared" si="294"/>
        <v>AWD</v>
      </c>
      <c r="I3728" s="2">
        <f t="shared" si="291"/>
        <v>2021</v>
      </c>
      <c r="J3728" s="2">
        <f t="shared" si="292"/>
        <v>6</v>
      </c>
      <c r="K3728" t="str">
        <f t="shared" si="293"/>
        <v>Korenbouten</v>
      </c>
      <c r="L3728" s="25">
        <f t="shared" si="295"/>
        <v>24</v>
      </c>
    </row>
    <row r="3729" spans="1:12" x14ac:dyDescent="0.25">
      <c r="A3729">
        <v>18</v>
      </c>
      <c r="B3729" t="s">
        <v>70</v>
      </c>
      <c r="C3729" s="1">
        <v>44365.5</v>
      </c>
      <c r="D3729">
        <v>4</v>
      </c>
      <c r="E3729" t="s">
        <v>28</v>
      </c>
      <c r="F3729" t="s">
        <v>29</v>
      </c>
      <c r="G3729">
        <v>55</v>
      </c>
      <c r="H3729" t="str">
        <f t="shared" si="294"/>
        <v>AWD</v>
      </c>
      <c r="I3729" s="2">
        <f t="shared" si="291"/>
        <v>2021</v>
      </c>
      <c r="J3729" s="2">
        <f t="shared" si="292"/>
        <v>6</v>
      </c>
      <c r="K3729" t="str">
        <f t="shared" si="293"/>
        <v>Korenbouten</v>
      </c>
      <c r="L3729" s="25">
        <f t="shared" si="295"/>
        <v>24</v>
      </c>
    </row>
    <row r="3730" spans="1:12" x14ac:dyDescent="0.25">
      <c r="A3730">
        <v>18</v>
      </c>
      <c r="B3730" t="s">
        <v>70</v>
      </c>
      <c r="C3730" s="1">
        <v>44365.5</v>
      </c>
      <c r="D3730">
        <v>4</v>
      </c>
      <c r="E3730" t="s">
        <v>14</v>
      </c>
      <c r="F3730" t="s">
        <v>15</v>
      </c>
      <c r="G3730">
        <v>12</v>
      </c>
      <c r="H3730" t="str">
        <f t="shared" si="294"/>
        <v>AWD</v>
      </c>
      <c r="I3730" s="2">
        <f t="shared" si="291"/>
        <v>2021</v>
      </c>
      <c r="J3730" s="2">
        <f t="shared" si="292"/>
        <v>6</v>
      </c>
      <c r="K3730" t="str">
        <f t="shared" si="293"/>
        <v>Waterjuffer</v>
      </c>
      <c r="L3730" s="25">
        <f t="shared" si="295"/>
        <v>24</v>
      </c>
    </row>
    <row r="3731" spans="1:12" x14ac:dyDescent="0.25">
      <c r="A3731">
        <v>18</v>
      </c>
      <c r="B3731" t="s">
        <v>70</v>
      </c>
      <c r="C3731" s="1">
        <v>44365.5</v>
      </c>
      <c r="D3731">
        <v>4</v>
      </c>
      <c r="E3731" t="s">
        <v>52</v>
      </c>
      <c r="F3731" t="s">
        <v>53</v>
      </c>
      <c r="G3731">
        <v>1</v>
      </c>
      <c r="H3731" t="str">
        <f t="shared" si="294"/>
        <v>AWD</v>
      </c>
      <c r="I3731" s="2">
        <f t="shared" si="291"/>
        <v>2021</v>
      </c>
      <c r="J3731" s="2">
        <f t="shared" si="292"/>
        <v>6</v>
      </c>
      <c r="K3731" t="str">
        <f t="shared" si="293"/>
        <v>Korenbouten</v>
      </c>
      <c r="L3731" s="25">
        <f t="shared" si="295"/>
        <v>24</v>
      </c>
    </row>
    <row r="3732" spans="1:12" x14ac:dyDescent="0.25">
      <c r="A3732">
        <v>18</v>
      </c>
      <c r="B3732" t="s">
        <v>70</v>
      </c>
      <c r="C3732" s="1">
        <v>44365.5</v>
      </c>
      <c r="D3732">
        <v>4</v>
      </c>
      <c r="E3732" t="s">
        <v>10</v>
      </c>
      <c r="F3732" t="s">
        <v>11</v>
      </c>
      <c r="G3732">
        <v>16</v>
      </c>
      <c r="H3732" t="str">
        <f t="shared" si="294"/>
        <v>AWD</v>
      </c>
      <c r="I3732" s="2">
        <f t="shared" si="291"/>
        <v>2021</v>
      </c>
      <c r="J3732" s="2">
        <f t="shared" si="292"/>
        <v>6</v>
      </c>
      <c r="K3732" t="str">
        <f t="shared" si="293"/>
        <v>Waterjuffer</v>
      </c>
      <c r="L3732" s="25">
        <f t="shared" si="295"/>
        <v>24</v>
      </c>
    </row>
    <row r="3733" spans="1:12" x14ac:dyDescent="0.25">
      <c r="A3733">
        <v>18</v>
      </c>
      <c r="B3733" t="s">
        <v>70</v>
      </c>
      <c r="C3733" s="1">
        <v>44365.5</v>
      </c>
      <c r="D3733">
        <v>4</v>
      </c>
      <c r="E3733" t="s">
        <v>24</v>
      </c>
      <c r="F3733" t="s">
        <v>25</v>
      </c>
      <c r="G3733">
        <v>1</v>
      </c>
      <c r="H3733" t="str">
        <f t="shared" si="294"/>
        <v>AWD</v>
      </c>
      <c r="I3733" s="2">
        <f t="shared" si="291"/>
        <v>2021</v>
      </c>
      <c r="J3733" s="2">
        <f t="shared" si="292"/>
        <v>6</v>
      </c>
      <c r="K3733" t="str">
        <f t="shared" si="293"/>
        <v>Glazenmakers</v>
      </c>
      <c r="L3733" s="25">
        <f t="shared" si="295"/>
        <v>24</v>
      </c>
    </row>
    <row r="3734" spans="1:12" x14ac:dyDescent="0.25">
      <c r="A3734">
        <v>18</v>
      </c>
      <c r="B3734" t="s">
        <v>70</v>
      </c>
      <c r="C3734" s="1">
        <v>44365.5</v>
      </c>
      <c r="D3734">
        <v>3</v>
      </c>
      <c r="E3734" t="s">
        <v>28</v>
      </c>
      <c r="F3734" t="s">
        <v>29</v>
      </c>
      <c r="G3734">
        <v>43</v>
      </c>
      <c r="H3734" t="str">
        <f t="shared" si="294"/>
        <v>AWD</v>
      </c>
      <c r="I3734" s="2">
        <f t="shared" si="291"/>
        <v>2021</v>
      </c>
      <c r="J3734" s="2">
        <f t="shared" si="292"/>
        <v>6</v>
      </c>
      <c r="K3734" t="str">
        <f t="shared" si="293"/>
        <v>Korenbouten</v>
      </c>
      <c r="L3734" s="25">
        <f t="shared" si="295"/>
        <v>24</v>
      </c>
    </row>
    <row r="3735" spans="1:12" x14ac:dyDescent="0.25">
      <c r="A3735">
        <v>18</v>
      </c>
      <c r="B3735" t="s">
        <v>70</v>
      </c>
      <c r="C3735" s="1">
        <v>44365.5</v>
      </c>
      <c r="D3735">
        <v>3</v>
      </c>
      <c r="E3735" t="s">
        <v>18</v>
      </c>
      <c r="F3735" t="s">
        <v>19</v>
      </c>
      <c r="G3735">
        <v>6</v>
      </c>
      <c r="H3735" t="str">
        <f t="shared" si="294"/>
        <v>AWD</v>
      </c>
      <c r="I3735" s="2">
        <f t="shared" si="291"/>
        <v>2021</v>
      </c>
      <c r="J3735" s="2">
        <f t="shared" si="292"/>
        <v>6</v>
      </c>
      <c r="K3735" t="str">
        <f t="shared" si="293"/>
        <v>Korenbouten</v>
      </c>
      <c r="L3735" s="25">
        <f t="shared" si="295"/>
        <v>24</v>
      </c>
    </row>
    <row r="3736" spans="1:12" x14ac:dyDescent="0.25">
      <c r="A3736">
        <v>18</v>
      </c>
      <c r="B3736" t="s">
        <v>70</v>
      </c>
      <c r="C3736" s="1">
        <v>44365.5</v>
      </c>
      <c r="D3736">
        <v>3</v>
      </c>
      <c r="E3736" t="s">
        <v>26</v>
      </c>
      <c r="F3736" t="s">
        <v>27</v>
      </c>
      <c r="G3736">
        <v>2</v>
      </c>
      <c r="H3736" t="str">
        <f t="shared" si="294"/>
        <v>AWD</v>
      </c>
      <c r="I3736" s="2">
        <f t="shared" si="291"/>
        <v>2021</v>
      </c>
      <c r="J3736" s="2">
        <f t="shared" si="292"/>
        <v>6</v>
      </c>
      <c r="K3736" t="str">
        <f t="shared" si="293"/>
        <v>Glazenmakers</v>
      </c>
      <c r="L3736" s="25">
        <f t="shared" si="295"/>
        <v>24</v>
      </c>
    </row>
    <row r="3737" spans="1:12" x14ac:dyDescent="0.25">
      <c r="A3737">
        <v>18</v>
      </c>
      <c r="B3737" t="s">
        <v>70</v>
      </c>
      <c r="C3737" s="1">
        <v>44365.5</v>
      </c>
      <c r="D3737">
        <v>3</v>
      </c>
      <c r="E3737" t="s">
        <v>10</v>
      </c>
      <c r="F3737" t="s">
        <v>11</v>
      </c>
      <c r="G3737">
        <v>8</v>
      </c>
      <c r="H3737" t="str">
        <f t="shared" si="294"/>
        <v>AWD</v>
      </c>
      <c r="I3737" s="2">
        <f t="shared" si="291"/>
        <v>2021</v>
      </c>
      <c r="J3737" s="2">
        <f t="shared" si="292"/>
        <v>6</v>
      </c>
      <c r="K3737" t="str">
        <f t="shared" si="293"/>
        <v>Waterjuffer</v>
      </c>
      <c r="L3737" s="25">
        <f t="shared" si="295"/>
        <v>24</v>
      </c>
    </row>
    <row r="3738" spans="1:12" x14ac:dyDescent="0.25">
      <c r="A3738">
        <v>18</v>
      </c>
      <c r="B3738" t="s">
        <v>70</v>
      </c>
      <c r="C3738" s="1">
        <v>44365.5</v>
      </c>
      <c r="D3738">
        <v>3</v>
      </c>
      <c r="E3738" t="s">
        <v>20</v>
      </c>
      <c r="F3738" t="s">
        <v>21</v>
      </c>
      <c r="G3738">
        <v>2</v>
      </c>
      <c r="H3738" t="str">
        <f t="shared" si="294"/>
        <v>AWD</v>
      </c>
      <c r="I3738" s="2">
        <f t="shared" si="291"/>
        <v>2021</v>
      </c>
      <c r="J3738" s="2">
        <f t="shared" si="292"/>
        <v>6</v>
      </c>
      <c r="K3738" t="str">
        <f t="shared" si="293"/>
        <v>Waterjuffer</v>
      </c>
      <c r="L3738" s="25">
        <f t="shared" si="295"/>
        <v>24</v>
      </c>
    </row>
    <row r="3739" spans="1:12" x14ac:dyDescent="0.25">
      <c r="A3739">
        <v>18</v>
      </c>
      <c r="B3739" t="s">
        <v>70</v>
      </c>
      <c r="C3739" s="1">
        <v>44365.5</v>
      </c>
      <c r="D3739">
        <v>3</v>
      </c>
      <c r="E3739" t="s">
        <v>14</v>
      </c>
      <c r="F3739" t="s">
        <v>15</v>
      </c>
      <c r="G3739">
        <v>7</v>
      </c>
      <c r="H3739" t="str">
        <f t="shared" si="294"/>
        <v>AWD</v>
      </c>
      <c r="I3739" s="2">
        <f t="shared" si="291"/>
        <v>2021</v>
      </c>
      <c r="J3739" s="2">
        <f t="shared" si="292"/>
        <v>6</v>
      </c>
      <c r="K3739" t="str">
        <f t="shared" si="293"/>
        <v>Waterjuffer</v>
      </c>
      <c r="L3739" s="25">
        <f t="shared" si="295"/>
        <v>24</v>
      </c>
    </row>
    <row r="3740" spans="1:12" x14ac:dyDescent="0.25">
      <c r="A3740">
        <v>18</v>
      </c>
      <c r="B3740" t="s">
        <v>70</v>
      </c>
      <c r="C3740" s="1">
        <v>44365.5</v>
      </c>
      <c r="D3740">
        <v>5</v>
      </c>
      <c r="E3740" t="s">
        <v>28</v>
      </c>
      <c r="F3740" t="s">
        <v>29</v>
      </c>
      <c r="G3740">
        <v>32</v>
      </c>
      <c r="H3740" t="str">
        <f t="shared" si="294"/>
        <v>AWD</v>
      </c>
      <c r="I3740" s="2">
        <f t="shared" si="291"/>
        <v>2021</v>
      </c>
      <c r="J3740" s="2">
        <f t="shared" si="292"/>
        <v>6</v>
      </c>
      <c r="K3740" t="str">
        <f t="shared" si="293"/>
        <v>Korenbouten</v>
      </c>
      <c r="L3740" s="25">
        <f t="shared" si="295"/>
        <v>24</v>
      </c>
    </row>
    <row r="3741" spans="1:12" x14ac:dyDescent="0.25">
      <c r="A3741">
        <v>18</v>
      </c>
      <c r="B3741" t="s">
        <v>70</v>
      </c>
      <c r="C3741" s="1">
        <v>44365.5</v>
      </c>
      <c r="D3741">
        <v>4</v>
      </c>
      <c r="E3741" t="s">
        <v>40</v>
      </c>
      <c r="F3741" t="s">
        <v>41</v>
      </c>
      <c r="G3741">
        <v>1</v>
      </c>
      <c r="H3741" t="str">
        <f t="shared" si="294"/>
        <v>AWD</v>
      </c>
      <c r="I3741" s="2">
        <f t="shared" si="291"/>
        <v>2021</v>
      </c>
      <c r="J3741" s="2">
        <f t="shared" si="292"/>
        <v>6</v>
      </c>
      <c r="K3741" t="str">
        <f t="shared" si="293"/>
        <v>Korenbouten</v>
      </c>
      <c r="L3741" s="25">
        <f t="shared" si="295"/>
        <v>24</v>
      </c>
    </row>
    <row r="3742" spans="1:12" x14ac:dyDescent="0.25">
      <c r="A3742">
        <v>18</v>
      </c>
      <c r="B3742" t="s">
        <v>70</v>
      </c>
      <c r="C3742" s="1">
        <v>44365.5</v>
      </c>
      <c r="D3742">
        <v>3</v>
      </c>
      <c r="E3742" t="s">
        <v>52</v>
      </c>
      <c r="F3742" t="s">
        <v>53</v>
      </c>
      <c r="G3742">
        <v>3</v>
      </c>
      <c r="H3742" t="str">
        <f t="shared" si="294"/>
        <v>AWD</v>
      </c>
      <c r="I3742" s="2">
        <f t="shared" si="291"/>
        <v>2021</v>
      </c>
      <c r="J3742" s="2">
        <f t="shared" si="292"/>
        <v>6</v>
      </c>
      <c r="K3742" t="str">
        <f t="shared" si="293"/>
        <v>Korenbouten</v>
      </c>
      <c r="L3742" s="25">
        <f t="shared" si="295"/>
        <v>24</v>
      </c>
    </row>
    <row r="3743" spans="1:12" x14ac:dyDescent="0.25">
      <c r="A3743">
        <v>18</v>
      </c>
      <c r="B3743" t="s">
        <v>70</v>
      </c>
      <c r="C3743" s="1">
        <v>44386.472222222219</v>
      </c>
      <c r="D3743">
        <v>3</v>
      </c>
      <c r="E3743" t="s">
        <v>48</v>
      </c>
      <c r="F3743" t="s">
        <v>49</v>
      </c>
      <c r="G3743">
        <v>2</v>
      </c>
      <c r="H3743" t="str">
        <f t="shared" si="294"/>
        <v>AWD</v>
      </c>
      <c r="I3743" s="2">
        <f t="shared" si="291"/>
        <v>2021</v>
      </c>
      <c r="J3743" s="2">
        <f t="shared" si="292"/>
        <v>7</v>
      </c>
      <c r="K3743" t="str">
        <f t="shared" si="293"/>
        <v>Glazenmakers</v>
      </c>
      <c r="L3743" s="25">
        <f t="shared" si="295"/>
        <v>27</v>
      </c>
    </row>
    <row r="3744" spans="1:12" x14ac:dyDescent="0.25">
      <c r="A3744">
        <v>18</v>
      </c>
      <c r="B3744" t="s">
        <v>70</v>
      </c>
      <c r="C3744" s="1">
        <v>44386.472222222219</v>
      </c>
      <c r="D3744">
        <v>3</v>
      </c>
      <c r="E3744" t="s">
        <v>24</v>
      </c>
      <c r="F3744" t="s">
        <v>25</v>
      </c>
      <c r="G3744">
        <v>1</v>
      </c>
      <c r="H3744" t="str">
        <f t="shared" si="294"/>
        <v>AWD</v>
      </c>
      <c r="I3744" s="2">
        <f t="shared" si="291"/>
        <v>2021</v>
      </c>
      <c r="J3744" s="2">
        <f t="shared" si="292"/>
        <v>7</v>
      </c>
      <c r="K3744" t="str">
        <f t="shared" si="293"/>
        <v>Glazenmakers</v>
      </c>
      <c r="L3744" s="25">
        <f t="shared" si="295"/>
        <v>27</v>
      </c>
    </row>
    <row r="3745" spans="1:12" x14ac:dyDescent="0.25">
      <c r="A3745">
        <v>18</v>
      </c>
      <c r="B3745" t="s">
        <v>70</v>
      </c>
      <c r="C3745" s="1">
        <v>44386.472222222219</v>
      </c>
      <c r="D3745">
        <v>5</v>
      </c>
      <c r="E3745" t="s">
        <v>28</v>
      </c>
      <c r="F3745" t="s">
        <v>29</v>
      </c>
      <c r="G3745">
        <v>3</v>
      </c>
      <c r="H3745" t="str">
        <f t="shared" si="294"/>
        <v>AWD</v>
      </c>
      <c r="I3745" s="2">
        <f t="shared" si="291"/>
        <v>2021</v>
      </c>
      <c r="J3745" s="2">
        <f t="shared" si="292"/>
        <v>7</v>
      </c>
      <c r="K3745" t="str">
        <f t="shared" si="293"/>
        <v>Korenbouten</v>
      </c>
      <c r="L3745" s="25">
        <f t="shared" si="295"/>
        <v>27</v>
      </c>
    </row>
    <row r="3746" spans="1:12" x14ac:dyDescent="0.25">
      <c r="A3746">
        <v>18</v>
      </c>
      <c r="B3746" t="s">
        <v>70</v>
      </c>
      <c r="C3746" s="1">
        <v>44386.472222222219</v>
      </c>
      <c r="D3746">
        <v>5</v>
      </c>
      <c r="E3746" t="s">
        <v>10</v>
      </c>
      <c r="F3746" t="s">
        <v>11</v>
      </c>
      <c r="G3746">
        <v>2</v>
      </c>
      <c r="H3746" t="str">
        <f t="shared" si="294"/>
        <v>AWD</v>
      </c>
      <c r="I3746" s="2">
        <f t="shared" si="291"/>
        <v>2021</v>
      </c>
      <c r="J3746" s="2">
        <f t="shared" si="292"/>
        <v>7</v>
      </c>
      <c r="K3746" t="str">
        <f t="shared" si="293"/>
        <v>Waterjuffer</v>
      </c>
      <c r="L3746" s="25">
        <f t="shared" si="295"/>
        <v>27</v>
      </c>
    </row>
    <row r="3747" spans="1:12" x14ac:dyDescent="0.25">
      <c r="A3747">
        <v>18</v>
      </c>
      <c r="B3747" t="s">
        <v>70</v>
      </c>
      <c r="C3747" s="1">
        <v>44386.472222222219</v>
      </c>
      <c r="D3747">
        <v>5</v>
      </c>
      <c r="E3747" t="s">
        <v>42</v>
      </c>
      <c r="F3747" t="s">
        <v>43</v>
      </c>
      <c r="G3747">
        <v>30</v>
      </c>
      <c r="H3747" t="str">
        <f t="shared" si="294"/>
        <v>AWD</v>
      </c>
      <c r="I3747" s="2">
        <f t="shared" si="291"/>
        <v>2021</v>
      </c>
      <c r="J3747" s="2">
        <f t="shared" si="292"/>
        <v>7</v>
      </c>
      <c r="K3747" t="str">
        <f t="shared" si="293"/>
        <v>Korenbouten</v>
      </c>
      <c r="L3747" s="25">
        <f t="shared" si="295"/>
        <v>27</v>
      </c>
    </row>
    <row r="3748" spans="1:12" x14ac:dyDescent="0.25">
      <c r="A3748">
        <v>18</v>
      </c>
      <c r="B3748" t="s">
        <v>70</v>
      </c>
      <c r="C3748" s="1">
        <v>44386.472222222219</v>
      </c>
      <c r="D3748">
        <v>5</v>
      </c>
      <c r="E3748" t="s">
        <v>34</v>
      </c>
      <c r="F3748" t="s">
        <v>35</v>
      </c>
      <c r="G3748">
        <v>15</v>
      </c>
      <c r="H3748" t="str">
        <f t="shared" si="294"/>
        <v>AWD</v>
      </c>
      <c r="I3748" s="2">
        <f t="shared" si="291"/>
        <v>2021</v>
      </c>
      <c r="J3748" s="2">
        <f t="shared" si="292"/>
        <v>7</v>
      </c>
      <c r="K3748" t="str">
        <f t="shared" si="293"/>
        <v>Pantserjuffers</v>
      </c>
      <c r="L3748" s="25">
        <f t="shared" si="295"/>
        <v>27</v>
      </c>
    </row>
    <row r="3749" spans="1:12" x14ac:dyDescent="0.25">
      <c r="A3749">
        <v>18</v>
      </c>
      <c r="B3749" t="s">
        <v>70</v>
      </c>
      <c r="C3749" s="1">
        <v>44386.472222222219</v>
      </c>
      <c r="D3749">
        <v>5</v>
      </c>
      <c r="E3749" t="s">
        <v>18</v>
      </c>
      <c r="F3749" t="s">
        <v>19</v>
      </c>
      <c r="G3749">
        <v>8</v>
      </c>
      <c r="H3749" t="str">
        <f t="shared" si="294"/>
        <v>AWD</v>
      </c>
      <c r="I3749" s="2">
        <f t="shared" si="291"/>
        <v>2021</v>
      </c>
      <c r="J3749" s="2">
        <f t="shared" si="292"/>
        <v>7</v>
      </c>
      <c r="K3749" t="str">
        <f t="shared" si="293"/>
        <v>Korenbouten</v>
      </c>
      <c r="L3749" s="25">
        <f t="shared" si="295"/>
        <v>27</v>
      </c>
    </row>
    <row r="3750" spans="1:12" x14ac:dyDescent="0.25">
      <c r="A3750">
        <v>18</v>
      </c>
      <c r="B3750" t="s">
        <v>70</v>
      </c>
      <c r="C3750" s="1">
        <v>44386.472222222219</v>
      </c>
      <c r="D3750">
        <v>5</v>
      </c>
      <c r="E3750" t="s">
        <v>14</v>
      </c>
      <c r="F3750" t="s">
        <v>15</v>
      </c>
      <c r="G3750">
        <v>2</v>
      </c>
      <c r="H3750" t="str">
        <f t="shared" si="294"/>
        <v>AWD</v>
      </c>
      <c r="I3750" s="2">
        <f t="shared" si="291"/>
        <v>2021</v>
      </c>
      <c r="J3750" s="2">
        <f t="shared" si="292"/>
        <v>7</v>
      </c>
      <c r="K3750" t="str">
        <f t="shared" si="293"/>
        <v>Waterjuffer</v>
      </c>
      <c r="L3750" s="25">
        <f t="shared" si="295"/>
        <v>27</v>
      </c>
    </row>
    <row r="3751" spans="1:12" x14ac:dyDescent="0.25">
      <c r="A3751">
        <v>18</v>
      </c>
      <c r="B3751" t="s">
        <v>70</v>
      </c>
      <c r="C3751" s="1">
        <v>44386.472222222219</v>
      </c>
      <c r="D3751">
        <v>3</v>
      </c>
      <c r="E3751" t="s">
        <v>10</v>
      </c>
      <c r="F3751" t="s">
        <v>11</v>
      </c>
      <c r="G3751">
        <v>6</v>
      </c>
      <c r="H3751" t="str">
        <f t="shared" si="294"/>
        <v>AWD</v>
      </c>
      <c r="I3751" s="2">
        <f t="shared" si="291"/>
        <v>2021</v>
      </c>
      <c r="J3751" s="2">
        <f t="shared" si="292"/>
        <v>7</v>
      </c>
      <c r="K3751" t="str">
        <f t="shared" si="293"/>
        <v>Waterjuffer</v>
      </c>
      <c r="L3751" s="25">
        <f t="shared" si="295"/>
        <v>27</v>
      </c>
    </row>
    <row r="3752" spans="1:12" x14ac:dyDescent="0.25">
      <c r="A3752">
        <v>18</v>
      </c>
      <c r="B3752" t="s">
        <v>70</v>
      </c>
      <c r="C3752" s="1">
        <v>44386.472222222219</v>
      </c>
      <c r="D3752">
        <v>4</v>
      </c>
      <c r="E3752" t="s">
        <v>14</v>
      </c>
      <c r="F3752" t="s">
        <v>15</v>
      </c>
      <c r="G3752">
        <v>5</v>
      </c>
      <c r="H3752" t="str">
        <f t="shared" si="294"/>
        <v>AWD</v>
      </c>
      <c r="I3752" s="2">
        <f t="shared" si="291"/>
        <v>2021</v>
      </c>
      <c r="J3752" s="2">
        <f t="shared" si="292"/>
        <v>7</v>
      </c>
      <c r="K3752" t="str">
        <f t="shared" si="293"/>
        <v>Waterjuffer</v>
      </c>
      <c r="L3752" s="25">
        <f t="shared" si="295"/>
        <v>27</v>
      </c>
    </row>
    <row r="3753" spans="1:12" x14ac:dyDescent="0.25">
      <c r="A3753">
        <v>18</v>
      </c>
      <c r="B3753" t="s">
        <v>70</v>
      </c>
      <c r="C3753" s="1">
        <v>44386.472222222219</v>
      </c>
      <c r="D3753">
        <v>4</v>
      </c>
      <c r="E3753" t="s">
        <v>18</v>
      </c>
      <c r="F3753" t="s">
        <v>19</v>
      </c>
      <c r="G3753">
        <v>9</v>
      </c>
      <c r="H3753" t="str">
        <f t="shared" si="294"/>
        <v>AWD</v>
      </c>
      <c r="I3753" s="2">
        <f t="shared" si="291"/>
        <v>2021</v>
      </c>
      <c r="J3753" s="2">
        <f t="shared" si="292"/>
        <v>7</v>
      </c>
      <c r="K3753" t="str">
        <f t="shared" si="293"/>
        <v>Korenbouten</v>
      </c>
      <c r="L3753" s="25">
        <f t="shared" si="295"/>
        <v>27</v>
      </c>
    </row>
    <row r="3754" spans="1:12" x14ac:dyDescent="0.25">
      <c r="A3754">
        <v>18</v>
      </c>
      <c r="B3754" t="s">
        <v>70</v>
      </c>
      <c r="C3754" s="1">
        <v>44386.472222222219</v>
      </c>
      <c r="D3754">
        <v>4</v>
      </c>
      <c r="E3754" t="s">
        <v>28</v>
      </c>
      <c r="F3754" t="s">
        <v>29</v>
      </c>
      <c r="G3754">
        <v>14</v>
      </c>
      <c r="H3754" t="str">
        <f t="shared" si="294"/>
        <v>AWD</v>
      </c>
      <c r="I3754" s="2">
        <f t="shared" si="291"/>
        <v>2021</v>
      </c>
      <c r="J3754" s="2">
        <f t="shared" si="292"/>
        <v>7</v>
      </c>
      <c r="K3754" t="str">
        <f t="shared" si="293"/>
        <v>Korenbouten</v>
      </c>
      <c r="L3754" s="25">
        <f t="shared" si="295"/>
        <v>27</v>
      </c>
    </row>
    <row r="3755" spans="1:12" x14ac:dyDescent="0.25">
      <c r="A3755">
        <v>18</v>
      </c>
      <c r="B3755" t="s">
        <v>70</v>
      </c>
      <c r="C3755" s="1">
        <v>44386.472222222219</v>
      </c>
      <c r="D3755">
        <v>4</v>
      </c>
      <c r="E3755" t="s">
        <v>10</v>
      </c>
      <c r="F3755" t="s">
        <v>11</v>
      </c>
      <c r="G3755">
        <v>12</v>
      </c>
      <c r="H3755" t="str">
        <f t="shared" si="294"/>
        <v>AWD</v>
      </c>
      <c r="I3755" s="2">
        <f t="shared" si="291"/>
        <v>2021</v>
      </c>
      <c r="J3755" s="2">
        <f t="shared" si="292"/>
        <v>7</v>
      </c>
      <c r="K3755" t="str">
        <f t="shared" si="293"/>
        <v>Waterjuffer</v>
      </c>
      <c r="L3755" s="25">
        <f t="shared" si="295"/>
        <v>27</v>
      </c>
    </row>
    <row r="3756" spans="1:12" x14ac:dyDescent="0.25">
      <c r="A3756">
        <v>18</v>
      </c>
      <c r="B3756" t="s">
        <v>70</v>
      </c>
      <c r="C3756" s="1">
        <v>44386.472222222219</v>
      </c>
      <c r="D3756">
        <v>4</v>
      </c>
      <c r="E3756" t="s">
        <v>42</v>
      </c>
      <c r="F3756" t="s">
        <v>43</v>
      </c>
      <c r="G3756">
        <v>174</v>
      </c>
      <c r="H3756" t="str">
        <f t="shared" si="294"/>
        <v>AWD</v>
      </c>
      <c r="I3756" s="2">
        <f t="shared" si="291"/>
        <v>2021</v>
      </c>
      <c r="J3756" s="2">
        <f t="shared" si="292"/>
        <v>7</v>
      </c>
      <c r="K3756" t="str">
        <f t="shared" si="293"/>
        <v>Korenbouten</v>
      </c>
      <c r="L3756" s="25">
        <f t="shared" si="295"/>
        <v>27</v>
      </c>
    </row>
    <row r="3757" spans="1:12" x14ac:dyDescent="0.25">
      <c r="A3757">
        <v>18</v>
      </c>
      <c r="B3757" t="s">
        <v>70</v>
      </c>
      <c r="C3757" s="1">
        <v>44386.472222222219</v>
      </c>
      <c r="D3757">
        <v>4</v>
      </c>
      <c r="E3757" t="s">
        <v>26</v>
      </c>
      <c r="F3757" t="s">
        <v>27</v>
      </c>
      <c r="G3757">
        <v>2</v>
      </c>
      <c r="H3757" t="str">
        <f t="shared" si="294"/>
        <v>AWD</v>
      </c>
      <c r="I3757" s="2">
        <f t="shared" si="291"/>
        <v>2021</v>
      </c>
      <c r="J3757" s="2">
        <f t="shared" si="292"/>
        <v>7</v>
      </c>
      <c r="K3757" t="str">
        <f t="shared" si="293"/>
        <v>Glazenmakers</v>
      </c>
      <c r="L3757" s="25">
        <f t="shared" si="295"/>
        <v>27</v>
      </c>
    </row>
    <row r="3758" spans="1:12" x14ac:dyDescent="0.25">
      <c r="A3758">
        <v>18</v>
      </c>
      <c r="B3758" t="s">
        <v>70</v>
      </c>
      <c r="C3758" s="1">
        <v>44386.472222222219</v>
      </c>
      <c r="D3758">
        <v>3</v>
      </c>
      <c r="E3758" t="s">
        <v>52</v>
      </c>
      <c r="F3758" t="s">
        <v>53</v>
      </c>
      <c r="G3758">
        <v>6</v>
      </c>
      <c r="H3758" t="str">
        <f t="shared" si="294"/>
        <v>AWD</v>
      </c>
      <c r="I3758" s="2">
        <f t="shared" si="291"/>
        <v>2021</v>
      </c>
      <c r="J3758" s="2">
        <f t="shared" si="292"/>
        <v>7</v>
      </c>
      <c r="K3758" t="str">
        <f t="shared" si="293"/>
        <v>Korenbouten</v>
      </c>
      <c r="L3758" s="25">
        <f t="shared" si="295"/>
        <v>27</v>
      </c>
    </row>
    <row r="3759" spans="1:12" x14ac:dyDescent="0.25">
      <c r="A3759">
        <v>18</v>
      </c>
      <c r="B3759" t="s">
        <v>70</v>
      </c>
      <c r="C3759" s="1">
        <v>44386.472222222219</v>
      </c>
      <c r="D3759">
        <v>4</v>
      </c>
      <c r="E3759" t="s">
        <v>34</v>
      </c>
      <c r="F3759" t="s">
        <v>35</v>
      </c>
      <c r="G3759">
        <v>216</v>
      </c>
      <c r="H3759" t="str">
        <f t="shared" si="294"/>
        <v>AWD</v>
      </c>
      <c r="I3759" s="2">
        <f t="shared" si="291"/>
        <v>2021</v>
      </c>
      <c r="J3759" s="2">
        <f t="shared" si="292"/>
        <v>7</v>
      </c>
      <c r="K3759" t="str">
        <f t="shared" si="293"/>
        <v>Pantserjuffers</v>
      </c>
      <c r="L3759" s="25">
        <f t="shared" si="295"/>
        <v>27</v>
      </c>
    </row>
    <row r="3760" spans="1:12" x14ac:dyDescent="0.25">
      <c r="A3760">
        <v>18</v>
      </c>
      <c r="B3760" t="s">
        <v>70</v>
      </c>
      <c r="C3760" s="1">
        <v>44386.472222222219</v>
      </c>
      <c r="D3760">
        <v>3</v>
      </c>
      <c r="E3760" t="s">
        <v>26</v>
      </c>
      <c r="F3760" t="s">
        <v>27</v>
      </c>
      <c r="G3760">
        <v>3</v>
      </c>
      <c r="H3760" t="str">
        <f t="shared" si="294"/>
        <v>AWD</v>
      </c>
      <c r="I3760" s="2">
        <f t="shared" si="291"/>
        <v>2021</v>
      </c>
      <c r="J3760" s="2">
        <f t="shared" si="292"/>
        <v>7</v>
      </c>
      <c r="K3760" t="str">
        <f t="shared" si="293"/>
        <v>Glazenmakers</v>
      </c>
      <c r="L3760" s="25">
        <f t="shared" si="295"/>
        <v>27</v>
      </c>
    </row>
    <row r="3761" spans="1:12" x14ac:dyDescent="0.25">
      <c r="A3761">
        <v>18</v>
      </c>
      <c r="B3761" t="s">
        <v>70</v>
      </c>
      <c r="C3761" s="1">
        <v>44386.472222222219</v>
      </c>
      <c r="D3761">
        <v>4</v>
      </c>
      <c r="E3761" t="s">
        <v>52</v>
      </c>
      <c r="F3761" t="s">
        <v>53</v>
      </c>
      <c r="G3761">
        <v>5</v>
      </c>
      <c r="H3761" t="str">
        <f t="shared" si="294"/>
        <v>AWD</v>
      </c>
      <c r="I3761" s="2">
        <f t="shared" si="291"/>
        <v>2021</v>
      </c>
      <c r="J3761" s="2">
        <f t="shared" si="292"/>
        <v>7</v>
      </c>
      <c r="K3761" t="str">
        <f t="shared" si="293"/>
        <v>Korenbouten</v>
      </c>
      <c r="L3761" s="25">
        <f t="shared" si="295"/>
        <v>27</v>
      </c>
    </row>
    <row r="3762" spans="1:12" x14ac:dyDescent="0.25">
      <c r="A3762">
        <v>18</v>
      </c>
      <c r="B3762" t="s">
        <v>70</v>
      </c>
      <c r="C3762" s="1">
        <v>44386.472222222219</v>
      </c>
      <c r="D3762">
        <v>4</v>
      </c>
      <c r="E3762" t="s">
        <v>32</v>
      </c>
      <c r="F3762" t="s">
        <v>33</v>
      </c>
      <c r="G3762">
        <v>5</v>
      </c>
      <c r="H3762" t="str">
        <f t="shared" si="294"/>
        <v>AWD</v>
      </c>
      <c r="I3762" s="2">
        <f t="shared" si="291"/>
        <v>2021</v>
      </c>
      <c r="J3762" s="2">
        <f t="shared" si="292"/>
        <v>7</v>
      </c>
      <c r="K3762" t="str">
        <f t="shared" si="293"/>
        <v>Korenbouten</v>
      </c>
      <c r="L3762" s="25">
        <f t="shared" si="295"/>
        <v>27</v>
      </c>
    </row>
    <row r="3763" spans="1:12" x14ac:dyDescent="0.25">
      <c r="A3763">
        <v>18</v>
      </c>
      <c r="B3763" t="s">
        <v>70</v>
      </c>
      <c r="C3763" s="1">
        <v>44386.472222222219</v>
      </c>
      <c r="D3763">
        <v>3</v>
      </c>
      <c r="E3763" t="s">
        <v>18</v>
      </c>
      <c r="F3763" t="s">
        <v>19</v>
      </c>
      <c r="G3763">
        <v>14</v>
      </c>
      <c r="H3763" t="str">
        <f t="shared" si="294"/>
        <v>AWD</v>
      </c>
      <c r="I3763" s="2">
        <f t="shared" si="291"/>
        <v>2021</v>
      </c>
      <c r="J3763" s="2">
        <f t="shared" si="292"/>
        <v>7</v>
      </c>
      <c r="K3763" t="str">
        <f t="shared" si="293"/>
        <v>Korenbouten</v>
      </c>
      <c r="L3763" s="25">
        <f t="shared" si="295"/>
        <v>27</v>
      </c>
    </row>
    <row r="3764" spans="1:12" x14ac:dyDescent="0.25">
      <c r="A3764">
        <v>18</v>
      </c>
      <c r="B3764" t="s">
        <v>70</v>
      </c>
      <c r="C3764" s="1">
        <v>44386.472222222219</v>
      </c>
      <c r="D3764">
        <v>4</v>
      </c>
      <c r="E3764" t="s">
        <v>40</v>
      </c>
      <c r="F3764" t="s">
        <v>41</v>
      </c>
      <c r="G3764">
        <v>4</v>
      </c>
      <c r="H3764" t="str">
        <f t="shared" si="294"/>
        <v>AWD</v>
      </c>
      <c r="I3764" s="2">
        <f t="shared" si="291"/>
        <v>2021</v>
      </c>
      <c r="J3764" s="2">
        <f t="shared" si="292"/>
        <v>7</v>
      </c>
      <c r="K3764" t="str">
        <f t="shared" si="293"/>
        <v>Korenbouten</v>
      </c>
      <c r="L3764" s="25">
        <f t="shared" si="295"/>
        <v>27</v>
      </c>
    </row>
    <row r="3765" spans="1:12" x14ac:dyDescent="0.25">
      <c r="A3765">
        <v>18</v>
      </c>
      <c r="B3765" t="s">
        <v>70</v>
      </c>
      <c r="C3765" s="1">
        <v>44386.472222222219</v>
      </c>
      <c r="D3765">
        <v>3</v>
      </c>
      <c r="E3765" t="s">
        <v>14</v>
      </c>
      <c r="F3765" t="s">
        <v>15</v>
      </c>
      <c r="G3765">
        <v>12</v>
      </c>
      <c r="H3765" t="str">
        <f t="shared" si="294"/>
        <v>AWD</v>
      </c>
      <c r="I3765" s="2">
        <f t="shared" si="291"/>
        <v>2021</v>
      </c>
      <c r="J3765" s="2">
        <f t="shared" si="292"/>
        <v>7</v>
      </c>
      <c r="K3765" t="str">
        <f t="shared" si="293"/>
        <v>Waterjuffer</v>
      </c>
      <c r="L3765" s="25">
        <f t="shared" si="295"/>
        <v>27</v>
      </c>
    </row>
    <row r="3766" spans="1:12" x14ac:dyDescent="0.25">
      <c r="A3766">
        <v>18</v>
      </c>
      <c r="B3766" t="s">
        <v>70</v>
      </c>
      <c r="C3766" s="1">
        <v>44386.472222222219</v>
      </c>
      <c r="D3766">
        <v>3</v>
      </c>
      <c r="E3766" t="s">
        <v>28</v>
      </c>
      <c r="F3766" t="s">
        <v>29</v>
      </c>
      <c r="G3766">
        <v>7</v>
      </c>
      <c r="H3766" t="str">
        <f t="shared" si="294"/>
        <v>AWD</v>
      </c>
      <c r="I3766" s="2">
        <f t="shared" si="291"/>
        <v>2021</v>
      </c>
      <c r="J3766" s="2">
        <f t="shared" si="292"/>
        <v>7</v>
      </c>
      <c r="K3766" t="str">
        <f t="shared" si="293"/>
        <v>Korenbouten</v>
      </c>
      <c r="L3766" s="25">
        <f t="shared" si="295"/>
        <v>27</v>
      </c>
    </row>
    <row r="3767" spans="1:12" x14ac:dyDescent="0.25">
      <c r="A3767">
        <v>18</v>
      </c>
      <c r="B3767" t="s">
        <v>70</v>
      </c>
      <c r="C3767" s="1">
        <v>44386.472222222219</v>
      </c>
      <c r="D3767">
        <v>3</v>
      </c>
      <c r="E3767" t="s">
        <v>34</v>
      </c>
      <c r="F3767" t="s">
        <v>35</v>
      </c>
      <c r="G3767">
        <v>58</v>
      </c>
      <c r="H3767" t="str">
        <f t="shared" si="294"/>
        <v>AWD</v>
      </c>
      <c r="I3767" s="2">
        <f t="shared" si="291"/>
        <v>2021</v>
      </c>
      <c r="J3767" s="2">
        <f t="shared" si="292"/>
        <v>7</v>
      </c>
      <c r="K3767" t="str">
        <f t="shared" si="293"/>
        <v>Pantserjuffers</v>
      </c>
      <c r="L3767" s="25">
        <f t="shared" si="295"/>
        <v>27</v>
      </c>
    </row>
    <row r="3768" spans="1:12" x14ac:dyDescent="0.25">
      <c r="A3768">
        <v>18</v>
      </c>
      <c r="B3768" t="s">
        <v>70</v>
      </c>
      <c r="C3768" s="1">
        <v>44386.472222222219</v>
      </c>
      <c r="D3768">
        <v>4</v>
      </c>
      <c r="E3768" t="s">
        <v>55</v>
      </c>
      <c r="F3768" t="s">
        <v>56</v>
      </c>
      <c r="G3768">
        <v>10</v>
      </c>
      <c r="H3768" t="str">
        <f t="shared" si="294"/>
        <v>AWD</v>
      </c>
      <c r="I3768" s="2">
        <f t="shared" si="291"/>
        <v>2021</v>
      </c>
      <c r="J3768" s="2">
        <f t="shared" si="292"/>
        <v>7</v>
      </c>
      <c r="K3768" t="str">
        <f t="shared" si="293"/>
        <v>Korenbouten</v>
      </c>
      <c r="L3768" s="25">
        <f t="shared" si="295"/>
        <v>27</v>
      </c>
    </row>
    <row r="3769" spans="1:12" x14ac:dyDescent="0.25">
      <c r="A3769">
        <v>18</v>
      </c>
      <c r="B3769" t="s">
        <v>70</v>
      </c>
      <c r="C3769" s="1">
        <v>44386.472222222219</v>
      </c>
      <c r="D3769">
        <v>3</v>
      </c>
      <c r="E3769" t="s">
        <v>42</v>
      </c>
      <c r="F3769" t="s">
        <v>43</v>
      </c>
      <c r="G3769">
        <v>9</v>
      </c>
      <c r="H3769" t="str">
        <f t="shared" si="294"/>
        <v>AWD</v>
      </c>
      <c r="I3769" s="2">
        <f t="shared" ref="I3769:I3832" si="296">YEAR(C3769)</f>
        <v>2021</v>
      </c>
      <c r="J3769" s="2">
        <f t="shared" ref="J3769:J3832" si="297">MONTH(C3769)</f>
        <v>7</v>
      </c>
      <c r="K3769" t="str">
        <f t="shared" ref="K3769:K3832" si="298">VLOOKUP(E3769,$Q$2:$R$100,2,FALSE)</f>
        <v>Korenbouten</v>
      </c>
      <c r="L3769" s="25">
        <f t="shared" si="295"/>
        <v>27</v>
      </c>
    </row>
    <row r="3770" spans="1:12" x14ac:dyDescent="0.25">
      <c r="A3770">
        <v>18</v>
      </c>
      <c r="B3770" t="s">
        <v>70</v>
      </c>
      <c r="C3770" s="1">
        <v>44398.548611111109</v>
      </c>
      <c r="D3770">
        <v>3</v>
      </c>
      <c r="E3770" t="s">
        <v>18</v>
      </c>
      <c r="F3770" t="s">
        <v>19</v>
      </c>
      <c r="G3770">
        <v>10</v>
      </c>
      <c r="H3770" t="str">
        <f t="shared" si="294"/>
        <v>AWD</v>
      </c>
      <c r="I3770" s="2">
        <f t="shared" si="296"/>
        <v>2021</v>
      </c>
      <c r="J3770" s="2">
        <f t="shared" si="297"/>
        <v>7</v>
      </c>
      <c r="K3770" t="str">
        <f t="shared" si="298"/>
        <v>Korenbouten</v>
      </c>
      <c r="L3770" s="25">
        <f t="shared" si="295"/>
        <v>28.714285714285715</v>
      </c>
    </row>
    <row r="3771" spans="1:12" x14ac:dyDescent="0.25">
      <c r="A3771">
        <v>18</v>
      </c>
      <c r="B3771" t="s">
        <v>70</v>
      </c>
      <c r="C3771" s="1">
        <v>44398.548611111109</v>
      </c>
      <c r="D3771">
        <v>3</v>
      </c>
      <c r="E3771" t="s">
        <v>48</v>
      </c>
      <c r="F3771" t="s">
        <v>49</v>
      </c>
      <c r="G3771">
        <v>4</v>
      </c>
      <c r="H3771" t="str">
        <f t="shared" si="294"/>
        <v>AWD</v>
      </c>
      <c r="I3771" s="2">
        <f t="shared" si="296"/>
        <v>2021</v>
      </c>
      <c r="J3771" s="2">
        <f t="shared" si="297"/>
        <v>7</v>
      </c>
      <c r="K3771" t="str">
        <f t="shared" si="298"/>
        <v>Glazenmakers</v>
      </c>
      <c r="L3771" s="25">
        <f t="shared" si="295"/>
        <v>28.714285714285715</v>
      </c>
    </row>
    <row r="3772" spans="1:12" x14ac:dyDescent="0.25">
      <c r="A3772">
        <v>18</v>
      </c>
      <c r="B3772" t="s">
        <v>70</v>
      </c>
      <c r="C3772" s="1">
        <v>44398.548611111109</v>
      </c>
      <c r="D3772">
        <v>3</v>
      </c>
      <c r="E3772" t="s">
        <v>14</v>
      </c>
      <c r="F3772" t="s">
        <v>15</v>
      </c>
      <c r="G3772">
        <v>18</v>
      </c>
      <c r="H3772" t="str">
        <f t="shared" si="294"/>
        <v>AWD</v>
      </c>
      <c r="I3772" s="2">
        <f t="shared" si="296"/>
        <v>2021</v>
      </c>
      <c r="J3772" s="2">
        <f t="shared" si="297"/>
        <v>7</v>
      </c>
      <c r="K3772" t="str">
        <f t="shared" si="298"/>
        <v>Waterjuffer</v>
      </c>
      <c r="L3772" s="25">
        <f t="shared" si="295"/>
        <v>28.714285714285715</v>
      </c>
    </row>
    <row r="3773" spans="1:12" x14ac:dyDescent="0.25">
      <c r="A3773">
        <v>18</v>
      </c>
      <c r="B3773" t="s">
        <v>70</v>
      </c>
      <c r="C3773" s="1">
        <v>44398.548611111109</v>
      </c>
      <c r="D3773">
        <v>3</v>
      </c>
      <c r="E3773" t="s">
        <v>28</v>
      </c>
      <c r="F3773" t="s">
        <v>29</v>
      </c>
      <c r="G3773">
        <v>9</v>
      </c>
      <c r="H3773" t="str">
        <f t="shared" si="294"/>
        <v>AWD</v>
      </c>
      <c r="I3773" s="2">
        <f t="shared" si="296"/>
        <v>2021</v>
      </c>
      <c r="J3773" s="2">
        <f t="shared" si="297"/>
        <v>7</v>
      </c>
      <c r="K3773" t="str">
        <f t="shared" si="298"/>
        <v>Korenbouten</v>
      </c>
      <c r="L3773" s="25">
        <f t="shared" si="295"/>
        <v>28.714285714285715</v>
      </c>
    </row>
    <row r="3774" spans="1:12" x14ac:dyDescent="0.25">
      <c r="A3774">
        <v>18</v>
      </c>
      <c r="B3774" t="s">
        <v>70</v>
      </c>
      <c r="C3774" s="1">
        <v>44398.548611111109</v>
      </c>
      <c r="D3774">
        <v>3</v>
      </c>
      <c r="E3774" t="s">
        <v>52</v>
      </c>
      <c r="F3774" t="s">
        <v>53</v>
      </c>
      <c r="G3774">
        <v>10</v>
      </c>
      <c r="H3774" t="str">
        <f t="shared" si="294"/>
        <v>AWD</v>
      </c>
      <c r="I3774" s="2">
        <f t="shared" si="296"/>
        <v>2021</v>
      </c>
      <c r="J3774" s="2">
        <f t="shared" si="297"/>
        <v>7</v>
      </c>
      <c r="K3774" t="str">
        <f t="shared" si="298"/>
        <v>Korenbouten</v>
      </c>
      <c r="L3774" s="25">
        <f t="shared" si="295"/>
        <v>28.714285714285715</v>
      </c>
    </row>
    <row r="3775" spans="1:12" x14ac:dyDescent="0.25">
      <c r="A3775">
        <v>18</v>
      </c>
      <c r="B3775" t="s">
        <v>70</v>
      </c>
      <c r="C3775" s="1">
        <v>44398.548611111109</v>
      </c>
      <c r="D3775">
        <v>3</v>
      </c>
      <c r="E3775" t="s">
        <v>34</v>
      </c>
      <c r="F3775" t="s">
        <v>35</v>
      </c>
      <c r="G3775">
        <v>4</v>
      </c>
      <c r="H3775" t="str">
        <f t="shared" si="294"/>
        <v>AWD</v>
      </c>
      <c r="I3775" s="2">
        <f t="shared" si="296"/>
        <v>2021</v>
      </c>
      <c r="J3775" s="2">
        <f t="shared" si="297"/>
        <v>7</v>
      </c>
      <c r="K3775" t="str">
        <f t="shared" si="298"/>
        <v>Pantserjuffers</v>
      </c>
      <c r="L3775" s="25">
        <f t="shared" si="295"/>
        <v>28.714285714285715</v>
      </c>
    </row>
    <row r="3776" spans="1:12" x14ac:dyDescent="0.25">
      <c r="A3776">
        <v>18</v>
      </c>
      <c r="B3776" t="s">
        <v>70</v>
      </c>
      <c r="C3776" s="1">
        <v>44398.548611111109</v>
      </c>
      <c r="D3776">
        <v>3</v>
      </c>
      <c r="E3776" t="s">
        <v>32</v>
      </c>
      <c r="F3776" t="s">
        <v>33</v>
      </c>
      <c r="G3776">
        <v>2</v>
      </c>
      <c r="H3776" t="str">
        <f t="shared" si="294"/>
        <v>AWD</v>
      </c>
      <c r="I3776" s="2">
        <f t="shared" si="296"/>
        <v>2021</v>
      </c>
      <c r="J3776" s="2">
        <f t="shared" si="297"/>
        <v>7</v>
      </c>
      <c r="K3776" t="str">
        <f t="shared" si="298"/>
        <v>Korenbouten</v>
      </c>
      <c r="L3776" s="25">
        <f t="shared" si="295"/>
        <v>28.714285714285715</v>
      </c>
    </row>
    <row r="3777" spans="1:12" x14ac:dyDescent="0.25">
      <c r="A3777">
        <v>18</v>
      </c>
      <c r="B3777" t="s">
        <v>70</v>
      </c>
      <c r="C3777" s="1">
        <v>44398.548611111109</v>
      </c>
      <c r="D3777">
        <v>3</v>
      </c>
      <c r="E3777" t="s">
        <v>26</v>
      </c>
      <c r="F3777" t="s">
        <v>27</v>
      </c>
      <c r="G3777">
        <v>2</v>
      </c>
      <c r="H3777" t="str">
        <f t="shared" si="294"/>
        <v>AWD</v>
      </c>
      <c r="I3777" s="2">
        <f t="shared" si="296"/>
        <v>2021</v>
      </c>
      <c r="J3777" s="2">
        <f t="shared" si="297"/>
        <v>7</v>
      </c>
      <c r="K3777" t="str">
        <f t="shared" si="298"/>
        <v>Glazenmakers</v>
      </c>
      <c r="L3777" s="25">
        <f t="shared" si="295"/>
        <v>28.714285714285715</v>
      </c>
    </row>
    <row r="3778" spans="1:12" x14ac:dyDescent="0.25">
      <c r="A3778">
        <v>18</v>
      </c>
      <c r="B3778" t="s">
        <v>70</v>
      </c>
      <c r="C3778" s="1">
        <v>44398.548611111109</v>
      </c>
      <c r="D3778">
        <v>3</v>
      </c>
      <c r="E3778" t="s">
        <v>40</v>
      </c>
      <c r="F3778" t="s">
        <v>41</v>
      </c>
      <c r="G3778">
        <v>3</v>
      </c>
      <c r="H3778" t="str">
        <f t="shared" ref="H3778:H3841" si="299">VLOOKUP(A3778,$N$2:$O$51,2,FALSE)</f>
        <v>AWD</v>
      </c>
      <c r="I3778" s="2">
        <f t="shared" si="296"/>
        <v>2021</v>
      </c>
      <c r="J3778" s="2">
        <f t="shared" si="297"/>
        <v>7</v>
      </c>
      <c r="K3778" t="str">
        <f t="shared" si="298"/>
        <v>Korenbouten</v>
      </c>
      <c r="L3778" s="25">
        <f t="shared" si="295"/>
        <v>28.714285714285715</v>
      </c>
    </row>
    <row r="3779" spans="1:12" x14ac:dyDescent="0.25">
      <c r="A3779">
        <v>18</v>
      </c>
      <c r="B3779" t="s">
        <v>70</v>
      </c>
      <c r="C3779" s="1">
        <v>44398.548611111109</v>
      </c>
      <c r="D3779">
        <v>3</v>
      </c>
      <c r="E3779" t="s">
        <v>42</v>
      </c>
      <c r="F3779" t="s">
        <v>43</v>
      </c>
      <c r="G3779">
        <v>1</v>
      </c>
      <c r="H3779" t="str">
        <f t="shared" si="299"/>
        <v>AWD</v>
      </c>
      <c r="I3779" s="2">
        <f t="shared" si="296"/>
        <v>2021</v>
      </c>
      <c r="J3779" s="2">
        <f t="shared" si="297"/>
        <v>7</v>
      </c>
      <c r="K3779" t="str">
        <f t="shared" si="298"/>
        <v>Korenbouten</v>
      </c>
      <c r="L3779" s="25">
        <f t="shared" ref="L3779:L3842" si="300">(ROUNDDOWN(C3779-DATE(I3779,1,1),0))/7</f>
        <v>28.714285714285715</v>
      </c>
    </row>
    <row r="3780" spans="1:12" x14ac:dyDescent="0.25">
      <c r="A3780">
        <v>18</v>
      </c>
      <c r="B3780" t="s">
        <v>70</v>
      </c>
      <c r="C3780" s="1">
        <v>44398.548611111109</v>
      </c>
      <c r="D3780">
        <v>3</v>
      </c>
      <c r="E3780" t="s">
        <v>55</v>
      </c>
      <c r="F3780" t="s">
        <v>56</v>
      </c>
      <c r="G3780">
        <v>2</v>
      </c>
      <c r="H3780" t="str">
        <f t="shared" si="299"/>
        <v>AWD</v>
      </c>
      <c r="I3780" s="2">
        <f t="shared" si="296"/>
        <v>2021</v>
      </c>
      <c r="J3780" s="2">
        <f t="shared" si="297"/>
        <v>7</v>
      </c>
      <c r="K3780" t="str">
        <f t="shared" si="298"/>
        <v>Korenbouten</v>
      </c>
      <c r="L3780" s="25">
        <f t="shared" si="300"/>
        <v>28.714285714285715</v>
      </c>
    </row>
    <row r="3781" spans="1:12" x14ac:dyDescent="0.25">
      <c r="A3781">
        <v>18</v>
      </c>
      <c r="B3781" t="s">
        <v>70</v>
      </c>
      <c r="C3781" s="1">
        <v>44398.548611111109</v>
      </c>
      <c r="D3781">
        <v>4</v>
      </c>
      <c r="E3781" t="s">
        <v>18</v>
      </c>
      <c r="F3781" t="s">
        <v>19</v>
      </c>
      <c r="G3781">
        <v>4</v>
      </c>
      <c r="H3781" t="str">
        <f t="shared" si="299"/>
        <v>AWD</v>
      </c>
      <c r="I3781" s="2">
        <f t="shared" si="296"/>
        <v>2021</v>
      </c>
      <c r="J3781" s="2">
        <f t="shared" si="297"/>
        <v>7</v>
      </c>
      <c r="K3781" t="str">
        <f t="shared" si="298"/>
        <v>Korenbouten</v>
      </c>
      <c r="L3781" s="25">
        <f t="shared" si="300"/>
        <v>28.714285714285715</v>
      </c>
    </row>
    <row r="3782" spans="1:12" x14ac:dyDescent="0.25">
      <c r="A3782">
        <v>18</v>
      </c>
      <c r="B3782" t="s">
        <v>70</v>
      </c>
      <c r="C3782" s="1">
        <v>44398.548611111109</v>
      </c>
      <c r="D3782">
        <v>4</v>
      </c>
      <c r="E3782" t="s">
        <v>26</v>
      </c>
      <c r="F3782" t="s">
        <v>27</v>
      </c>
      <c r="G3782">
        <v>1</v>
      </c>
      <c r="H3782" t="str">
        <f t="shared" si="299"/>
        <v>AWD</v>
      </c>
      <c r="I3782" s="2">
        <f t="shared" si="296"/>
        <v>2021</v>
      </c>
      <c r="J3782" s="2">
        <f t="shared" si="297"/>
        <v>7</v>
      </c>
      <c r="K3782" t="str">
        <f t="shared" si="298"/>
        <v>Glazenmakers</v>
      </c>
      <c r="L3782" s="25">
        <f t="shared" si="300"/>
        <v>28.714285714285715</v>
      </c>
    </row>
    <row r="3783" spans="1:12" x14ac:dyDescent="0.25">
      <c r="A3783">
        <v>18</v>
      </c>
      <c r="B3783" t="s">
        <v>70</v>
      </c>
      <c r="C3783" s="1">
        <v>44398.548611111109</v>
      </c>
      <c r="D3783">
        <v>4</v>
      </c>
      <c r="E3783" t="s">
        <v>32</v>
      </c>
      <c r="F3783" t="s">
        <v>33</v>
      </c>
      <c r="G3783">
        <v>1</v>
      </c>
      <c r="H3783" t="str">
        <f t="shared" si="299"/>
        <v>AWD</v>
      </c>
      <c r="I3783" s="2">
        <f t="shared" si="296"/>
        <v>2021</v>
      </c>
      <c r="J3783" s="2">
        <f t="shared" si="297"/>
        <v>7</v>
      </c>
      <c r="K3783" t="str">
        <f t="shared" si="298"/>
        <v>Korenbouten</v>
      </c>
      <c r="L3783" s="25">
        <f t="shared" si="300"/>
        <v>28.714285714285715</v>
      </c>
    </row>
    <row r="3784" spans="1:12" x14ac:dyDescent="0.25">
      <c r="A3784">
        <v>18</v>
      </c>
      <c r="B3784" t="s">
        <v>70</v>
      </c>
      <c r="C3784" s="1">
        <v>44398.548611111109</v>
      </c>
      <c r="D3784">
        <v>5</v>
      </c>
      <c r="E3784" t="s">
        <v>52</v>
      </c>
      <c r="F3784" t="s">
        <v>53</v>
      </c>
      <c r="G3784">
        <v>3</v>
      </c>
      <c r="H3784" t="str">
        <f t="shared" si="299"/>
        <v>AWD</v>
      </c>
      <c r="I3784" s="2">
        <f t="shared" si="296"/>
        <v>2021</v>
      </c>
      <c r="J3784" s="2">
        <f t="shared" si="297"/>
        <v>7</v>
      </c>
      <c r="K3784" t="str">
        <f t="shared" si="298"/>
        <v>Korenbouten</v>
      </c>
      <c r="L3784" s="25">
        <f t="shared" si="300"/>
        <v>28.714285714285715</v>
      </c>
    </row>
    <row r="3785" spans="1:12" x14ac:dyDescent="0.25">
      <c r="A3785">
        <v>18</v>
      </c>
      <c r="B3785" t="s">
        <v>70</v>
      </c>
      <c r="C3785" s="1">
        <v>44398.548611111109</v>
      </c>
      <c r="D3785">
        <v>5</v>
      </c>
      <c r="E3785" t="s">
        <v>18</v>
      </c>
      <c r="F3785" t="s">
        <v>19</v>
      </c>
      <c r="G3785">
        <v>13</v>
      </c>
      <c r="H3785" t="str">
        <f t="shared" si="299"/>
        <v>AWD</v>
      </c>
      <c r="I3785" s="2">
        <f t="shared" si="296"/>
        <v>2021</v>
      </c>
      <c r="J3785" s="2">
        <f t="shared" si="297"/>
        <v>7</v>
      </c>
      <c r="K3785" t="str">
        <f t="shared" si="298"/>
        <v>Korenbouten</v>
      </c>
      <c r="L3785" s="25">
        <f t="shared" si="300"/>
        <v>28.714285714285715</v>
      </c>
    </row>
    <row r="3786" spans="1:12" x14ac:dyDescent="0.25">
      <c r="A3786">
        <v>18</v>
      </c>
      <c r="B3786" t="s">
        <v>70</v>
      </c>
      <c r="C3786" s="1">
        <v>44398.548611111109</v>
      </c>
      <c r="D3786">
        <v>5</v>
      </c>
      <c r="E3786" t="s">
        <v>28</v>
      </c>
      <c r="F3786" t="s">
        <v>29</v>
      </c>
      <c r="G3786">
        <v>3</v>
      </c>
      <c r="H3786" t="str">
        <f t="shared" si="299"/>
        <v>AWD</v>
      </c>
      <c r="I3786" s="2">
        <f t="shared" si="296"/>
        <v>2021</v>
      </c>
      <c r="J3786" s="2">
        <f t="shared" si="297"/>
        <v>7</v>
      </c>
      <c r="K3786" t="str">
        <f t="shared" si="298"/>
        <v>Korenbouten</v>
      </c>
      <c r="L3786" s="25">
        <f t="shared" si="300"/>
        <v>28.714285714285715</v>
      </c>
    </row>
    <row r="3787" spans="1:12" x14ac:dyDescent="0.25">
      <c r="A3787">
        <v>18</v>
      </c>
      <c r="B3787" t="s">
        <v>70</v>
      </c>
      <c r="C3787" s="1">
        <v>44398.548611111109</v>
      </c>
      <c r="D3787">
        <v>5</v>
      </c>
      <c r="E3787" t="s">
        <v>14</v>
      </c>
      <c r="F3787" t="s">
        <v>15</v>
      </c>
      <c r="G3787">
        <v>1</v>
      </c>
      <c r="H3787" t="str">
        <f t="shared" si="299"/>
        <v>AWD</v>
      </c>
      <c r="I3787" s="2">
        <f t="shared" si="296"/>
        <v>2021</v>
      </c>
      <c r="J3787" s="2">
        <f t="shared" si="297"/>
        <v>7</v>
      </c>
      <c r="K3787" t="str">
        <f t="shared" si="298"/>
        <v>Waterjuffer</v>
      </c>
      <c r="L3787" s="25">
        <f t="shared" si="300"/>
        <v>28.714285714285715</v>
      </c>
    </row>
    <row r="3788" spans="1:12" x14ac:dyDescent="0.25">
      <c r="A3788">
        <v>18</v>
      </c>
      <c r="B3788" t="s">
        <v>70</v>
      </c>
      <c r="C3788" s="1">
        <v>44398.548611111109</v>
      </c>
      <c r="D3788">
        <v>5</v>
      </c>
      <c r="E3788" t="s">
        <v>30</v>
      </c>
      <c r="F3788" t="s">
        <v>31</v>
      </c>
      <c r="G3788">
        <v>1</v>
      </c>
      <c r="H3788" t="str">
        <f t="shared" si="299"/>
        <v>AWD</v>
      </c>
      <c r="I3788" s="2">
        <f t="shared" si="296"/>
        <v>2021</v>
      </c>
      <c r="J3788" s="2">
        <f t="shared" si="297"/>
        <v>7</v>
      </c>
      <c r="K3788" t="str">
        <f t="shared" si="298"/>
        <v>Pantserjuffers</v>
      </c>
      <c r="L3788" s="25">
        <f t="shared" si="300"/>
        <v>28.714285714285715</v>
      </c>
    </row>
    <row r="3789" spans="1:12" x14ac:dyDescent="0.25">
      <c r="A3789">
        <v>18</v>
      </c>
      <c r="B3789" t="s">
        <v>70</v>
      </c>
      <c r="C3789" s="1">
        <v>44398.548611111109</v>
      </c>
      <c r="D3789">
        <v>5</v>
      </c>
      <c r="E3789" t="s">
        <v>40</v>
      </c>
      <c r="F3789" t="s">
        <v>41</v>
      </c>
      <c r="G3789">
        <v>2</v>
      </c>
      <c r="H3789" t="str">
        <f t="shared" si="299"/>
        <v>AWD</v>
      </c>
      <c r="I3789" s="2">
        <f t="shared" si="296"/>
        <v>2021</v>
      </c>
      <c r="J3789" s="2">
        <f t="shared" si="297"/>
        <v>7</v>
      </c>
      <c r="K3789" t="str">
        <f t="shared" si="298"/>
        <v>Korenbouten</v>
      </c>
      <c r="L3789" s="25">
        <f t="shared" si="300"/>
        <v>28.714285714285715</v>
      </c>
    </row>
    <row r="3790" spans="1:12" x14ac:dyDescent="0.25">
      <c r="A3790">
        <v>18</v>
      </c>
      <c r="B3790" t="s">
        <v>70</v>
      </c>
      <c r="C3790" s="1">
        <v>44398.548611111109</v>
      </c>
      <c r="D3790">
        <v>5</v>
      </c>
      <c r="E3790" t="s">
        <v>10</v>
      </c>
      <c r="F3790" t="s">
        <v>11</v>
      </c>
      <c r="G3790">
        <v>1</v>
      </c>
      <c r="H3790" t="str">
        <f t="shared" si="299"/>
        <v>AWD</v>
      </c>
      <c r="I3790" s="2">
        <f t="shared" si="296"/>
        <v>2021</v>
      </c>
      <c r="J3790" s="2">
        <f t="shared" si="297"/>
        <v>7</v>
      </c>
      <c r="K3790" t="str">
        <f t="shared" si="298"/>
        <v>Waterjuffer</v>
      </c>
      <c r="L3790" s="25">
        <f t="shared" si="300"/>
        <v>28.714285714285715</v>
      </c>
    </row>
    <row r="3791" spans="1:12" x14ac:dyDescent="0.25">
      <c r="A3791">
        <v>18</v>
      </c>
      <c r="B3791" t="s">
        <v>70</v>
      </c>
      <c r="C3791" s="1">
        <v>44398.548611111109</v>
      </c>
      <c r="D3791">
        <v>4</v>
      </c>
      <c r="E3791" t="s">
        <v>42</v>
      </c>
      <c r="F3791" t="s">
        <v>43</v>
      </c>
      <c r="G3791">
        <v>68</v>
      </c>
      <c r="H3791" t="str">
        <f t="shared" si="299"/>
        <v>AWD</v>
      </c>
      <c r="I3791" s="2">
        <f t="shared" si="296"/>
        <v>2021</v>
      </c>
      <c r="J3791" s="2">
        <f t="shared" si="297"/>
        <v>7</v>
      </c>
      <c r="K3791" t="str">
        <f t="shared" si="298"/>
        <v>Korenbouten</v>
      </c>
      <c r="L3791" s="25">
        <f t="shared" si="300"/>
        <v>28.714285714285715</v>
      </c>
    </row>
    <row r="3792" spans="1:12" x14ac:dyDescent="0.25">
      <c r="A3792">
        <v>18</v>
      </c>
      <c r="B3792" t="s">
        <v>70</v>
      </c>
      <c r="C3792" s="1">
        <v>44398.548611111109</v>
      </c>
      <c r="D3792">
        <v>4</v>
      </c>
      <c r="E3792" t="s">
        <v>52</v>
      </c>
      <c r="F3792" t="s">
        <v>53</v>
      </c>
      <c r="G3792">
        <v>6</v>
      </c>
      <c r="H3792" t="str">
        <f t="shared" si="299"/>
        <v>AWD</v>
      </c>
      <c r="I3792" s="2">
        <f t="shared" si="296"/>
        <v>2021</v>
      </c>
      <c r="J3792" s="2">
        <f t="shared" si="297"/>
        <v>7</v>
      </c>
      <c r="K3792" t="str">
        <f t="shared" si="298"/>
        <v>Korenbouten</v>
      </c>
      <c r="L3792" s="25">
        <f t="shared" si="300"/>
        <v>28.714285714285715</v>
      </c>
    </row>
    <row r="3793" spans="1:12" x14ac:dyDescent="0.25">
      <c r="A3793">
        <v>18</v>
      </c>
      <c r="B3793" t="s">
        <v>70</v>
      </c>
      <c r="C3793" s="1">
        <v>44398.548611111109</v>
      </c>
      <c r="D3793">
        <v>4</v>
      </c>
      <c r="E3793" t="s">
        <v>14</v>
      </c>
      <c r="F3793" t="s">
        <v>15</v>
      </c>
      <c r="G3793">
        <v>15</v>
      </c>
      <c r="H3793" t="str">
        <f t="shared" si="299"/>
        <v>AWD</v>
      </c>
      <c r="I3793" s="2">
        <f t="shared" si="296"/>
        <v>2021</v>
      </c>
      <c r="J3793" s="2">
        <f t="shared" si="297"/>
        <v>7</v>
      </c>
      <c r="K3793" t="str">
        <f t="shared" si="298"/>
        <v>Waterjuffer</v>
      </c>
      <c r="L3793" s="25">
        <f t="shared" si="300"/>
        <v>28.714285714285715</v>
      </c>
    </row>
    <row r="3794" spans="1:12" x14ac:dyDescent="0.25">
      <c r="A3794">
        <v>18</v>
      </c>
      <c r="B3794" t="s">
        <v>70</v>
      </c>
      <c r="C3794" s="1">
        <v>44398.548611111109</v>
      </c>
      <c r="D3794">
        <v>4</v>
      </c>
      <c r="E3794" t="s">
        <v>48</v>
      </c>
      <c r="F3794" t="s">
        <v>49</v>
      </c>
      <c r="G3794">
        <v>6</v>
      </c>
      <c r="H3794" t="str">
        <f t="shared" si="299"/>
        <v>AWD</v>
      </c>
      <c r="I3794" s="2">
        <f t="shared" si="296"/>
        <v>2021</v>
      </c>
      <c r="J3794" s="2">
        <f t="shared" si="297"/>
        <v>7</v>
      </c>
      <c r="K3794" t="str">
        <f t="shared" si="298"/>
        <v>Glazenmakers</v>
      </c>
      <c r="L3794" s="25">
        <f t="shared" si="300"/>
        <v>28.714285714285715</v>
      </c>
    </row>
    <row r="3795" spans="1:12" x14ac:dyDescent="0.25">
      <c r="A3795">
        <v>18</v>
      </c>
      <c r="B3795" t="s">
        <v>70</v>
      </c>
      <c r="C3795" s="1">
        <v>44398.548611111109</v>
      </c>
      <c r="D3795">
        <v>4</v>
      </c>
      <c r="E3795" t="s">
        <v>34</v>
      </c>
      <c r="F3795" t="s">
        <v>35</v>
      </c>
      <c r="G3795">
        <v>7</v>
      </c>
      <c r="H3795" t="str">
        <f t="shared" si="299"/>
        <v>AWD</v>
      </c>
      <c r="I3795" s="2">
        <f t="shared" si="296"/>
        <v>2021</v>
      </c>
      <c r="J3795" s="2">
        <f t="shared" si="297"/>
        <v>7</v>
      </c>
      <c r="K3795" t="str">
        <f t="shared" si="298"/>
        <v>Pantserjuffers</v>
      </c>
      <c r="L3795" s="25">
        <f t="shared" si="300"/>
        <v>28.714285714285715</v>
      </c>
    </row>
    <row r="3796" spans="1:12" x14ac:dyDescent="0.25">
      <c r="A3796">
        <v>18</v>
      </c>
      <c r="B3796" t="s">
        <v>70</v>
      </c>
      <c r="C3796" s="1">
        <v>44398.548611111109</v>
      </c>
      <c r="D3796">
        <v>4</v>
      </c>
      <c r="E3796" t="s">
        <v>40</v>
      </c>
      <c r="F3796" t="s">
        <v>41</v>
      </c>
      <c r="G3796">
        <v>9</v>
      </c>
      <c r="H3796" t="str">
        <f t="shared" si="299"/>
        <v>AWD</v>
      </c>
      <c r="I3796" s="2">
        <f t="shared" si="296"/>
        <v>2021</v>
      </c>
      <c r="J3796" s="2">
        <f t="shared" si="297"/>
        <v>7</v>
      </c>
      <c r="K3796" t="str">
        <f t="shared" si="298"/>
        <v>Korenbouten</v>
      </c>
      <c r="L3796" s="25">
        <f t="shared" si="300"/>
        <v>28.714285714285715</v>
      </c>
    </row>
    <row r="3797" spans="1:12" x14ac:dyDescent="0.25">
      <c r="A3797">
        <v>18</v>
      </c>
      <c r="B3797" t="s">
        <v>70</v>
      </c>
      <c r="C3797" s="1">
        <v>44398.548611111109</v>
      </c>
      <c r="D3797">
        <v>4</v>
      </c>
      <c r="E3797" t="s">
        <v>28</v>
      </c>
      <c r="F3797" t="s">
        <v>29</v>
      </c>
      <c r="G3797">
        <v>2</v>
      </c>
      <c r="H3797" t="str">
        <f t="shared" si="299"/>
        <v>AWD</v>
      </c>
      <c r="I3797" s="2">
        <f t="shared" si="296"/>
        <v>2021</v>
      </c>
      <c r="J3797" s="2">
        <f t="shared" si="297"/>
        <v>7</v>
      </c>
      <c r="K3797" t="str">
        <f t="shared" si="298"/>
        <v>Korenbouten</v>
      </c>
      <c r="L3797" s="25">
        <f t="shared" si="300"/>
        <v>28.714285714285715</v>
      </c>
    </row>
    <row r="3798" spans="1:12" x14ac:dyDescent="0.25">
      <c r="A3798">
        <v>18</v>
      </c>
      <c r="B3798" t="s">
        <v>70</v>
      </c>
      <c r="C3798" s="1">
        <v>44398.548611111109</v>
      </c>
      <c r="D3798">
        <v>4</v>
      </c>
      <c r="E3798" t="s">
        <v>10</v>
      </c>
      <c r="F3798" t="s">
        <v>11</v>
      </c>
      <c r="G3798">
        <v>10</v>
      </c>
      <c r="H3798" t="str">
        <f t="shared" si="299"/>
        <v>AWD</v>
      </c>
      <c r="I3798" s="2">
        <f t="shared" si="296"/>
        <v>2021</v>
      </c>
      <c r="J3798" s="2">
        <f t="shared" si="297"/>
        <v>7</v>
      </c>
      <c r="K3798" t="str">
        <f t="shared" si="298"/>
        <v>Waterjuffer</v>
      </c>
      <c r="L3798" s="25">
        <f t="shared" si="300"/>
        <v>28.714285714285715</v>
      </c>
    </row>
    <row r="3799" spans="1:12" x14ac:dyDescent="0.25">
      <c r="A3799">
        <v>18</v>
      </c>
      <c r="B3799" t="s">
        <v>70</v>
      </c>
      <c r="C3799" s="1">
        <v>44398.548611111109</v>
      </c>
      <c r="D3799">
        <v>5</v>
      </c>
      <c r="E3799" t="s">
        <v>55</v>
      </c>
      <c r="F3799" t="s">
        <v>56</v>
      </c>
      <c r="G3799">
        <v>12</v>
      </c>
      <c r="H3799" t="str">
        <f t="shared" si="299"/>
        <v>AWD</v>
      </c>
      <c r="I3799" s="2">
        <f t="shared" si="296"/>
        <v>2021</v>
      </c>
      <c r="J3799" s="2">
        <f t="shared" si="297"/>
        <v>7</v>
      </c>
      <c r="K3799" t="str">
        <f t="shared" si="298"/>
        <v>Korenbouten</v>
      </c>
      <c r="L3799" s="25">
        <f t="shared" si="300"/>
        <v>28.714285714285715</v>
      </c>
    </row>
    <row r="3800" spans="1:12" x14ac:dyDescent="0.25">
      <c r="A3800">
        <v>18</v>
      </c>
      <c r="B3800" t="s">
        <v>70</v>
      </c>
      <c r="C3800" s="1">
        <v>44398.548611111109</v>
      </c>
      <c r="D3800">
        <v>3</v>
      </c>
      <c r="E3800" t="s">
        <v>10</v>
      </c>
      <c r="F3800" t="s">
        <v>11</v>
      </c>
      <c r="G3800">
        <v>4</v>
      </c>
      <c r="H3800" t="str">
        <f t="shared" si="299"/>
        <v>AWD</v>
      </c>
      <c r="I3800" s="2">
        <f t="shared" si="296"/>
        <v>2021</v>
      </c>
      <c r="J3800" s="2">
        <f t="shared" si="297"/>
        <v>7</v>
      </c>
      <c r="K3800" t="str">
        <f t="shared" si="298"/>
        <v>Waterjuffer</v>
      </c>
      <c r="L3800" s="25">
        <f t="shared" si="300"/>
        <v>28.714285714285715</v>
      </c>
    </row>
    <row r="3801" spans="1:12" x14ac:dyDescent="0.25">
      <c r="A3801">
        <v>18</v>
      </c>
      <c r="B3801" t="s">
        <v>70</v>
      </c>
      <c r="C3801" s="1">
        <v>44400.513888888891</v>
      </c>
      <c r="D3801">
        <v>3</v>
      </c>
      <c r="E3801" t="s">
        <v>32</v>
      </c>
      <c r="F3801" t="s">
        <v>33</v>
      </c>
      <c r="G3801">
        <v>2</v>
      </c>
      <c r="H3801" t="str">
        <f t="shared" si="299"/>
        <v>AWD</v>
      </c>
      <c r="I3801" s="2">
        <f t="shared" si="296"/>
        <v>2021</v>
      </c>
      <c r="J3801" s="2">
        <f t="shared" si="297"/>
        <v>7</v>
      </c>
      <c r="K3801" t="str">
        <f t="shared" si="298"/>
        <v>Korenbouten</v>
      </c>
      <c r="L3801" s="25">
        <f t="shared" si="300"/>
        <v>29</v>
      </c>
    </row>
    <row r="3802" spans="1:12" x14ac:dyDescent="0.25">
      <c r="A3802">
        <v>18</v>
      </c>
      <c r="B3802" t="s">
        <v>70</v>
      </c>
      <c r="C3802" s="1">
        <v>44400.513888888891</v>
      </c>
      <c r="D3802">
        <v>4</v>
      </c>
      <c r="E3802" t="s">
        <v>30</v>
      </c>
      <c r="F3802" t="s">
        <v>31</v>
      </c>
      <c r="G3802">
        <v>1</v>
      </c>
      <c r="H3802" t="str">
        <f t="shared" si="299"/>
        <v>AWD</v>
      </c>
      <c r="I3802" s="2">
        <f t="shared" si="296"/>
        <v>2021</v>
      </c>
      <c r="J3802" s="2">
        <f t="shared" si="297"/>
        <v>7</v>
      </c>
      <c r="K3802" t="str">
        <f t="shared" si="298"/>
        <v>Pantserjuffers</v>
      </c>
      <c r="L3802" s="25">
        <f t="shared" si="300"/>
        <v>29</v>
      </c>
    </row>
    <row r="3803" spans="1:12" x14ac:dyDescent="0.25">
      <c r="A3803">
        <v>18</v>
      </c>
      <c r="B3803" t="s">
        <v>70</v>
      </c>
      <c r="C3803" s="1">
        <v>44400.513888888891</v>
      </c>
      <c r="D3803">
        <v>3</v>
      </c>
      <c r="E3803" t="s">
        <v>34</v>
      </c>
      <c r="F3803" t="s">
        <v>35</v>
      </c>
      <c r="G3803">
        <v>6</v>
      </c>
      <c r="H3803" t="str">
        <f t="shared" si="299"/>
        <v>AWD</v>
      </c>
      <c r="I3803" s="2">
        <f t="shared" si="296"/>
        <v>2021</v>
      </c>
      <c r="J3803" s="2">
        <f t="shared" si="297"/>
        <v>7</v>
      </c>
      <c r="K3803" t="str">
        <f t="shared" si="298"/>
        <v>Pantserjuffers</v>
      </c>
      <c r="L3803" s="25">
        <f t="shared" si="300"/>
        <v>29</v>
      </c>
    </row>
    <row r="3804" spans="1:12" x14ac:dyDescent="0.25">
      <c r="A3804">
        <v>18</v>
      </c>
      <c r="B3804" t="s">
        <v>70</v>
      </c>
      <c r="C3804" s="1">
        <v>44400.513888888891</v>
      </c>
      <c r="D3804">
        <v>5</v>
      </c>
      <c r="E3804" t="s">
        <v>42</v>
      </c>
      <c r="F3804" t="s">
        <v>43</v>
      </c>
      <c r="G3804">
        <v>75</v>
      </c>
      <c r="H3804" t="str">
        <f t="shared" si="299"/>
        <v>AWD</v>
      </c>
      <c r="I3804" s="2">
        <f t="shared" si="296"/>
        <v>2021</v>
      </c>
      <c r="J3804" s="2">
        <f t="shared" si="297"/>
        <v>7</v>
      </c>
      <c r="K3804" t="str">
        <f t="shared" si="298"/>
        <v>Korenbouten</v>
      </c>
      <c r="L3804" s="25">
        <f t="shared" si="300"/>
        <v>29</v>
      </c>
    </row>
    <row r="3805" spans="1:12" x14ac:dyDescent="0.25">
      <c r="A3805">
        <v>18</v>
      </c>
      <c r="B3805" t="s">
        <v>70</v>
      </c>
      <c r="C3805" s="1">
        <v>44400.513888888891</v>
      </c>
      <c r="D3805">
        <v>5</v>
      </c>
      <c r="E3805" t="s">
        <v>34</v>
      </c>
      <c r="F3805" t="s">
        <v>35</v>
      </c>
      <c r="G3805">
        <v>9</v>
      </c>
      <c r="H3805" t="str">
        <f t="shared" si="299"/>
        <v>AWD</v>
      </c>
      <c r="I3805" s="2">
        <f t="shared" si="296"/>
        <v>2021</v>
      </c>
      <c r="J3805" s="2">
        <f t="shared" si="297"/>
        <v>7</v>
      </c>
      <c r="K3805" t="str">
        <f t="shared" si="298"/>
        <v>Pantserjuffers</v>
      </c>
      <c r="L3805" s="25">
        <f t="shared" si="300"/>
        <v>29</v>
      </c>
    </row>
    <row r="3806" spans="1:12" x14ac:dyDescent="0.25">
      <c r="A3806">
        <v>18</v>
      </c>
      <c r="B3806" t="s">
        <v>70</v>
      </c>
      <c r="C3806" s="1">
        <v>44400.513888888891</v>
      </c>
      <c r="D3806">
        <v>4</v>
      </c>
      <c r="E3806" t="s">
        <v>42</v>
      </c>
      <c r="F3806" t="s">
        <v>43</v>
      </c>
      <c r="G3806">
        <v>206</v>
      </c>
      <c r="H3806" t="str">
        <f t="shared" si="299"/>
        <v>AWD</v>
      </c>
      <c r="I3806" s="2">
        <f t="shared" si="296"/>
        <v>2021</v>
      </c>
      <c r="J3806" s="2">
        <f t="shared" si="297"/>
        <v>7</v>
      </c>
      <c r="K3806" t="str">
        <f t="shared" si="298"/>
        <v>Korenbouten</v>
      </c>
      <c r="L3806" s="25">
        <f t="shared" si="300"/>
        <v>29</v>
      </c>
    </row>
    <row r="3807" spans="1:12" x14ac:dyDescent="0.25">
      <c r="A3807">
        <v>18</v>
      </c>
      <c r="B3807" t="s">
        <v>70</v>
      </c>
      <c r="C3807" s="1">
        <v>44400.513888888891</v>
      </c>
      <c r="D3807">
        <v>3</v>
      </c>
      <c r="E3807" t="s">
        <v>20</v>
      </c>
      <c r="F3807" t="s">
        <v>21</v>
      </c>
      <c r="G3807">
        <v>1</v>
      </c>
      <c r="H3807" t="str">
        <f t="shared" si="299"/>
        <v>AWD</v>
      </c>
      <c r="I3807" s="2">
        <f t="shared" si="296"/>
        <v>2021</v>
      </c>
      <c r="J3807" s="2">
        <f t="shared" si="297"/>
        <v>7</v>
      </c>
      <c r="K3807" t="str">
        <f t="shared" si="298"/>
        <v>Waterjuffer</v>
      </c>
      <c r="L3807" s="25">
        <f t="shared" si="300"/>
        <v>29</v>
      </c>
    </row>
    <row r="3808" spans="1:12" x14ac:dyDescent="0.25">
      <c r="A3808">
        <v>18</v>
      </c>
      <c r="B3808" t="s">
        <v>70</v>
      </c>
      <c r="C3808" s="1">
        <v>44400.513888888891</v>
      </c>
      <c r="D3808">
        <v>4</v>
      </c>
      <c r="E3808" t="s">
        <v>40</v>
      </c>
      <c r="F3808" t="s">
        <v>41</v>
      </c>
      <c r="G3808">
        <v>1</v>
      </c>
      <c r="H3808" t="str">
        <f t="shared" si="299"/>
        <v>AWD</v>
      </c>
      <c r="I3808" s="2">
        <f t="shared" si="296"/>
        <v>2021</v>
      </c>
      <c r="J3808" s="2">
        <f t="shared" si="297"/>
        <v>7</v>
      </c>
      <c r="K3808" t="str">
        <f t="shared" si="298"/>
        <v>Korenbouten</v>
      </c>
      <c r="L3808" s="25">
        <f t="shared" si="300"/>
        <v>29</v>
      </c>
    </row>
    <row r="3809" spans="1:12" x14ac:dyDescent="0.25">
      <c r="A3809">
        <v>18</v>
      </c>
      <c r="B3809" t="s">
        <v>70</v>
      </c>
      <c r="C3809" s="1">
        <v>44400.513888888891</v>
      </c>
      <c r="D3809">
        <v>5</v>
      </c>
      <c r="E3809" t="s">
        <v>40</v>
      </c>
      <c r="F3809" t="s">
        <v>41</v>
      </c>
      <c r="G3809">
        <v>1</v>
      </c>
      <c r="H3809" t="str">
        <f t="shared" si="299"/>
        <v>AWD</v>
      </c>
      <c r="I3809" s="2">
        <f t="shared" si="296"/>
        <v>2021</v>
      </c>
      <c r="J3809" s="2">
        <f t="shared" si="297"/>
        <v>7</v>
      </c>
      <c r="K3809" t="str">
        <f t="shared" si="298"/>
        <v>Korenbouten</v>
      </c>
      <c r="L3809" s="25">
        <f t="shared" si="300"/>
        <v>29</v>
      </c>
    </row>
    <row r="3810" spans="1:12" x14ac:dyDescent="0.25">
      <c r="A3810">
        <v>18</v>
      </c>
      <c r="B3810" t="s">
        <v>70</v>
      </c>
      <c r="C3810" s="1">
        <v>44400.513888888891</v>
      </c>
      <c r="D3810">
        <v>3</v>
      </c>
      <c r="E3810" t="s">
        <v>55</v>
      </c>
      <c r="F3810" t="s">
        <v>56</v>
      </c>
      <c r="G3810">
        <v>108</v>
      </c>
      <c r="H3810" t="str">
        <f t="shared" si="299"/>
        <v>AWD</v>
      </c>
      <c r="I3810" s="2">
        <f t="shared" si="296"/>
        <v>2021</v>
      </c>
      <c r="J3810" s="2">
        <f t="shared" si="297"/>
        <v>7</v>
      </c>
      <c r="K3810" t="str">
        <f t="shared" si="298"/>
        <v>Korenbouten</v>
      </c>
      <c r="L3810" s="25">
        <f t="shared" si="300"/>
        <v>29</v>
      </c>
    </row>
    <row r="3811" spans="1:12" x14ac:dyDescent="0.25">
      <c r="A3811">
        <v>18</v>
      </c>
      <c r="B3811" t="s">
        <v>70</v>
      </c>
      <c r="C3811" s="1">
        <v>44400.513888888891</v>
      </c>
      <c r="D3811">
        <v>4</v>
      </c>
      <c r="E3811" t="s">
        <v>10</v>
      </c>
      <c r="F3811" t="s">
        <v>11</v>
      </c>
      <c r="G3811">
        <v>8</v>
      </c>
      <c r="H3811" t="str">
        <f t="shared" si="299"/>
        <v>AWD</v>
      </c>
      <c r="I3811" s="2">
        <f t="shared" si="296"/>
        <v>2021</v>
      </c>
      <c r="J3811" s="2">
        <f t="shared" si="297"/>
        <v>7</v>
      </c>
      <c r="K3811" t="str">
        <f t="shared" si="298"/>
        <v>Waterjuffer</v>
      </c>
      <c r="L3811" s="25">
        <f t="shared" si="300"/>
        <v>29</v>
      </c>
    </row>
    <row r="3812" spans="1:12" x14ac:dyDescent="0.25">
      <c r="A3812">
        <v>18</v>
      </c>
      <c r="B3812" t="s">
        <v>70</v>
      </c>
      <c r="C3812" s="1">
        <v>44400.513888888891</v>
      </c>
      <c r="D3812">
        <v>4</v>
      </c>
      <c r="E3812" t="s">
        <v>32</v>
      </c>
      <c r="F3812" t="s">
        <v>33</v>
      </c>
      <c r="G3812">
        <v>2</v>
      </c>
      <c r="H3812" t="str">
        <f t="shared" si="299"/>
        <v>AWD</v>
      </c>
      <c r="I3812" s="2">
        <f t="shared" si="296"/>
        <v>2021</v>
      </c>
      <c r="J3812" s="2">
        <f t="shared" si="297"/>
        <v>7</v>
      </c>
      <c r="K3812" t="str">
        <f t="shared" si="298"/>
        <v>Korenbouten</v>
      </c>
      <c r="L3812" s="25">
        <f t="shared" si="300"/>
        <v>29</v>
      </c>
    </row>
    <row r="3813" spans="1:12" x14ac:dyDescent="0.25">
      <c r="A3813">
        <v>18</v>
      </c>
      <c r="B3813" t="s">
        <v>70</v>
      </c>
      <c r="C3813" s="1">
        <v>44400.513888888891</v>
      </c>
      <c r="D3813">
        <v>5</v>
      </c>
      <c r="E3813" t="s">
        <v>10</v>
      </c>
      <c r="F3813" t="s">
        <v>11</v>
      </c>
      <c r="G3813">
        <v>1</v>
      </c>
      <c r="H3813" t="str">
        <f t="shared" si="299"/>
        <v>AWD</v>
      </c>
      <c r="I3813" s="2">
        <f t="shared" si="296"/>
        <v>2021</v>
      </c>
      <c r="J3813" s="2">
        <f t="shared" si="297"/>
        <v>7</v>
      </c>
      <c r="K3813" t="str">
        <f t="shared" si="298"/>
        <v>Waterjuffer</v>
      </c>
      <c r="L3813" s="25">
        <f t="shared" si="300"/>
        <v>29</v>
      </c>
    </row>
    <row r="3814" spans="1:12" x14ac:dyDescent="0.25">
      <c r="A3814">
        <v>18</v>
      </c>
      <c r="B3814" t="s">
        <v>70</v>
      </c>
      <c r="C3814" s="1">
        <v>44400.513888888891</v>
      </c>
      <c r="D3814">
        <v>3</v>
      </c>
      <c r="E3814" t="s">
        <v>10</v>
      </c>
      <c r="F3814" t="s">
        <v>11</v>
      </c>
      <c r="G3814">
        <v>5</v>
      </c>
      <c r="H3814" t="str">
        <f t="shared" si="299"/>
        <v>AWD</v>
      </c>
      <c r="I3814" s="2">
        <f t="shared" si="296"/>
        <v>2021</v>
      </c>
      <c r="J3814" s="2">
        <f t="shared" si="297"/>
        <v>7</v>
      </c>
      <c r="K3814" t="str">
        <f t="shared" si="298"/>
        <v>Waterjuffer</v>
      </c>
      <c r="L3814" s="25">
        <f t="shared" si="300"/>
        <v>29</v>
      </c>
    </row>
    <row r="3815" spans="1:12" x14ac:dyDescent="0.25">
      <c r="A3815">
        <v>18</v>
      </c>
      <c r="B3815" t="s">
        <v>70</v>
      </c>
      <c r="C3815" s="1">
        <v>44400.513888888891</v>
      </c>
      <c r="D3815">
        <v>3</v>
      </c>
      <c r="E3815" t="s">
        <v>42</v>
      </c>
      <c r="F3815" t="s">
        <v>43</v>
      </c>
      <c r="G3815">
        <v>5</v>
      </c>
      <c r="H3815" t="str">
        <f t="shared" si="299"/>
        <v>AWD</v>
      </c>
      <c r="I3815" s="2">
        <f t="shared" si="296"/>
        <v>2021</v>
      </c>
      <c r="J3815" s="2">
        <f t="shared" si="297"/>
        <v>7</v>
      </c>
      <c r="K3815" t="str">
        <f t="shared" si="298"/>
        <v>Korenbouten</v>
      </c>
      <c r="L3815" s="25">
        <f t="shared" si="300"/>
        <v>29</v>
      </c>
    </row>
    <row r="3816" spans="1:12" x14ac:dyDescent="0.25">
      <c r="A3816">
        <v>18</v>
      </c>
      <c r="B3816" t="s">
        <v>70</v>
      </c>
      <c r="C3816" s="1">
        <v>44400.513888888891</v>
      </c>
      <c r="D3816">
        <v>3</v>
      </c>
      <c r="E3816" t="s">
        <v>52</v>
      </c>
      <c r="F3816" t="s">
        <v>53</v>
      </c>
      <c r="G3816">
        <v>1</v>
      </c>
      <c r="H3816" t="str">
        <f t="shared" si="299"/>
        <v>AWD</v>
      </c>
      <c r="I3816" s="2">
        <f t="shared" si="296"/>
        <v>2021</v>
      </c>
      <c r="J3816" s="2">
        <f t="shared" si="297"/>
        <v>7</v>
      </c>
      <c r="K3816" t="str">
        <f t="shared" si="298"/>
        <v>Korenbouten</v>
      </c>
      <c r="L3816" s="25">
        <f t="shared" si="300"/>
        <v>29</v>
      </c>
    </row>
    <row r="3817" spans="1:12" x14ac:dyDescent="0.25">
      <c r="A3817">
        <v>18</v>
      </c>
      <c r="B3817" t="s">
        <v>70</v>
      </c>
      <c r="C3817" s="1">
        <v>44400.513888888891</v>
      </c>
      <c r="D3817">
        <v>4</v>
      </c>
      <c r="E3817" t="s">
        <v>14</v>
      </c>
      <c r="F3817" t="s">
        <v>15</v>
      </c>
      <c r="G3817">
        <v>4</v>
      </c>
      <c r="H3817" t="str">
        <f t="shared" si="299"/>
        <v>AWD</v>
      </c>
      <c r="I3817" s="2">
        <f t="shared" si="296"/>
        <v>2021</v>
      </c>
      <c r="J3817" s="2">
        <f t="shared" si="297"/>
        <v>7</v>
      </c>
      <c r="K3817" t="str">
        <f t="shared" si="298"/>
        <v>Waterjuffer</v>
      </c>
      <c r="L3817" s="25">
        <f t="shared" si="300"/>
        <v>29</v>
      </c>
    </row>
    <row r="3818" spans="1:12" x14ac:dyDescent="0.25">
      <c r="A3818">
        <v>18</v>
      </c>
      <c r="B3818" t="s">
        <v>70</v>
      </c>
      <c r="C3818" s="1">
        <v>44400.513888888891</v>
      </c>
      <c r="D3818">
        <v>5</v>
      </c>
      <c r="E3818" t="s">
        <v>14</v>
      </c>
      <c r="F3818" t="s">
        <v>15</v>
      </c>
      <c r="G3818">
        <v>1</v>
      </c>
      <c r="H3818" t="str">
        <f t="shared" si="299"/>
        <v>AWD</v>
      </c>
      <c r="I3818" s="2">
        <f t="shared" si="296"/>
        <v>2021</v>
      </c>
      <c r="J3818" s="2">
        <f t="shared" si="297"/>
        <v>7</v>
      </c>
      <c r="K3818" t="str">
        <f t="shared" si="298"/>
        <v>Waterjuffer</v>
      </c>
      <c r="L3818" s="25">
        <f t="shared" si="300"/>
        <v>29</v>
      </c>
    </row>
    <row r="3819" spans="1:12" x14ac:dyDescent="0.25">
      <c r="A3819">
        <v>18</v>
      </c>
      <c r="B3819" t="s">
        <v>70</v>
      </c>
      <c r="C3819" s="1">
        <v>44400.513888888891</v>
      </c>
      <c r="D3819">
        <v>3</v>
      </c>
      <c r="E3819" t="s">
        <v>14</v>
      </c>
      <c r="F3819" t="s">
        <v>15</v>
      </c>
      <c r="G3819">
        <v>5</v>
      </c>
      <c r="H3819" t="str">
        <f t="shared" si="299"/>
        <v>AWD</v>
      </c>
      <c r="I3819" s="2">
        <f t="shared" si="296"/>
        <v>2021</v>
      </c>
      <c r="J3819" s="2">
        <f t="shared" si="297"/>
        <v>7</v>
      </c>
      <c r="K3819" t="str">
        <f t="shared" si="298"/>
        <v>Waterjuffer</v>
      </c>
      <c r="L3819" s="25">
        <f t="shared" si="300"/>
        <v>29</v>
      </c>
    </row>
    <row r="3820" spans="1:12" x14ac:dyDescent="0.25">
      <c r="A3820">
        <v>18</v>
      </c>
      <c r="B3820" t="s">
        <v>70</v>
      </c>
      <c r="C3820" s="1">
        <v>44412.559027777781</v>
      </c>
      <c r="D3820">
        <v>4</v>
      </c>
      <c r="E3820" t="s">
        <v>40</v>
      </c>
      <c r="F3820" t="s">
        <v>41</v>
      </c>
      <c r="G3820">
        <v>10</v>
      </c>
      <c r="H3820" t="str">
        <f t="shared" si="299"/>
        <v>AWD</v>
      </c>
      <c r="I3820" s="2">
        <f t="shared" si="296"/>
        <v>2021</v>
      </c>
      <c r="J3820" s="2">
        <f t="shared" si="297"/>
        <v>8</v>
      </c>
      <c r="K3820" t="str">
        <f t="shared" si="298"/>
        <v>Korenbouten</v>
      </c>
      <c r="L3820" s="25">
        <f t="shared" si="300"/>
        <v>30.714285714285715</v>
      </c>
    </row>
    <row r="3821" spans="1:12" x14ac:dyDescent="0.25">
      <c r="A3821">
        <v>18</v>
      </c>
      <c r="B3821" t="s">
        <v>70</v>
      </c>
      <c r="C3821" s="1">
        <v>44412.559027777781</v>
      </c>
      <c r="D3821">
        <v>5</v>
      </c>
      <c r="E3821" t="s">
        <v>14</v>
      </c>
      <c r="F3821" t="s">
        <v>15</v>
      </c>
      <c r="G3821">
        <v>22</v>
      </c>
      <c r="H3821" t="str">
        <f t="shared" si="299"/>
        <v>AWD</v>
      </c>
      <c r="I3821" s="2">
        <f t="shared" si="296"/>
        <v>2021</v>
      </c>
      <c r="J3821" s="2">
        <f t="shared" si="297"/>
        <v>8</v>
      </c>
      <c r="K3821" t="str">
        <f t="shared" si="298"/>
        <v>Waterjuffer</v>
      </c>
      <c r="L3821" s="25">
        <f t="shared" si="300"/>
        <v>30.714285714285715</v>
      </c>
    </row>
    <row r="3822" spans="1:12" x14ac:dyDescent="0.25">
      <c r="A3822">
        <v>18</v>
      </c>
      <c r="B3822" t="s">
        <v>70</v>
      </c>
      <c r="C3822" s="1">
        <v>44412.559027777781</v>
      </c>
      <c r="D3822">
        <v>5</v>
      </c>
      <c r="E3822" t="s">
        <v>40</v>
      </c>
      <c r="F3822" t="s">
        <v>41</v>
      </c>
      <c r="G3822">
        <v>5</v>
      </c>
      <c r="H3822" t="str">
        <f t="shared" si="299"/>
        <v>AWD</v>
      </c>
      <c r="I3822" s="2">
        <f t="shared" si="296"/>
        <v>2021</v>
      </c>
      <c r="J3822" s="2">
        <f t="shared" si="297"/>
        <v>8</v>
      </c>
      <c r="K3822" t="str">
        <f t="shared" si="298"/>
        <v>Korenbouten</v>
      </c>
      <c r="L3822" s="25">
        <f t="shared" si="300"/>
        <v>30.714285714285715</v>
      </c>
    </row>
    <row r="3823" spans="1:12" x14ac:dyDescent="0.25">
      <c r="A3823">
        <v>18</v>
      </c>
      <c r="B3823" t="s">
        <v>70</v>
      </c>
      <c r="C3823" s="1">
        <v>44412.559027777781</v>
      </c>
      <c r="D3823">
        <v>5</v>
      </c>
      <c r="E3823" t="s">
        <v>32</v>
      </c>
      <c r="F3823" t="s">
        <v>33</v>
      </c>
      <c r="G3823">
        <v>1</v>
      </c>
      <c r="H3823" t="str">
        <f t="shared" si="299"/>
        <v>AWD</v>
      </c>
      <c r="I3823" s="2">
        <f t="shared" si="296"/>
        <v>2021</v>
      </c>
      <c r="J3823" s="2">
        <f t="shared" si="297"/>
        <v>8</v>
      </c>
      <c r="K3823" t="str">
        <f t="shared" si="298"/>
        <v>Korenbouten</v>
      </c>
      <c r="L3823" s="25">
        <f t="shared" si="300"/>
        <v>30.714285714285715</v>
      </c>
    </row>
    <row r="3824" spans="1:12" x14ac:dyDescent="0.25">
      <c r="A3824">
        <v>18</v>
      </c>
      <c r="B3824" t="s">
        <v>70</v>
      </c>
      <c r="C3824" s="1">
        <v>44412.559027777781</v>
      </c>
      <c r="D3824">
        <v>5</v>
      </c>
      <c r="E3824" t="s">
        <v>10</v>
      </c>
      <c r="F3824" t="s">
        <v>11</v>
      </c>
      <c r="G3824">
        <v>5</v>
      </c>
      <c r="H3824" t="str">
        <f t="shared" si="299"/>
        <v>AWD</v>
      </c>
      <c r="I3824" s="2">
        <f t="shared" si="296"/>
        <v>2021</v>
      </c>
      <c r="J3824" s="2">
        <f t="shared" si="297"/>
        <v>8</v>
      </c>
      <c r="K3824" t="str">
        <f t="shared" si="298"/>
        <v>Waterjuffer</v>
      </c>
      <c r="L3824" s="25">
        <f t="shared" si="300"/>
        <v>30.714285714285715</v>
      </c>
    </row>
    <row r="3825" spans="1:12" x14ac:dyDescent="0.25">
      <c r="A3825">
        <v>18</v>
      </c>
      <c r="B3825" t="s">
        <v>70</v>
      </c>
      <c r="C3825" s="1">
        <v>44412.559027777781</v>
      </c>
      <c r="D3825">
        <v>5</v>
      </c>
      <c r="E3825" t="s">
        <v>26</v>
      </c>
      <c r="F3825" t="s">
        <v>27</v>
      </c>
      <c r="G3825">
        <v>1</v>
      </c>
      <c r="H3825" t="str">
        <f t="shared" si="299"/>
        <v>AWD</v>
      </c>
      <c r="I3825" s="2">
        <f t="shared" si="296"/>
        <v>2021</v>
      </c>
      <c r="J3825" s="2">
        <f t="shared" si="297"/>
        <v>8</v>
      </c>
      <c r="K3825" t="str">
        <f t="shared" si="298"/>
        <v>Glazenmakers</v>
      </c>
      <c r="L3825" s="25">
        <f t="shared" si="300"/>
        <v>30.714285714285715</v>
      </c>
    </row>
    <row r="3826" spans="1:12" x14ac:dyDescent="0.25">
      <c r="A3826">
        <v>18</v>
      </c>
      <c r="B3826" t="s">
        <v>70</v>
      </c>
      <c r="C3826" s="1">
        <v>44412.559027777781</v>
      </c>
      <c r="D3826">
        <v>5</v>
      </c>
      <c r="E3826" t="s">
        <v>28</v>
      </c>
      <c r="F3826" t="s">
        <v>29</v>
      </c>
      <c r="G3826">
        <v>1</v>
      </c>
      <c r="H3826" t="str">
        <f t="shared" si="299"/>
        <v>AWD</v>
      </c>
      <c r="I3826" s="2">
        <f t="shared" si="296"/>
        <v>2021</v>
      </c>
      <c r="J3826" s="2">
        <f t="shared" si="297"/>
        <v>8</v>
      </c>
      <c r="K3826" t="str">
        <f t="shared" si="298"/>
        <v>Korenbouten</v>
      </c>
      <c r="L3826" s="25">
        <f t="shared" si="300"/>
        <v>30.714285714285715</v>
      </c>
    </row>
    <row r="3827" spans="1:12" x14ac:dyDescent="0.25">
      <c r="A3827">
        <v>18</v>
      </c>
      <c r="B3827" t="s">
        <v>70</v>
      </c>
      <c r="C3827" s="1">
        <v>44412.559027777781</v>
      </c>
      <c r="D3827">
        <v>5</v>
      </c>
      <c r="E3827" t="s">
        <v>48</v>
      </c>
      <c r="F3827" t="s">
        <v>49</v>
      </c>
      <c r="G3827">
        <v>1</v>
      </c>
      <c r="H3827" t="str">
        <f t="shared" si="299"/>
        <v>AWD</v>
      </c>
      <c r="I3827" s="2">
        <f t="shared" si="296"/>
        <v>2021</v>
      </c>
      <c r="J3827" s="2">
        <f t="shared" si="297"/>
        <v>8</v>
      </c>
      <c r="K3827" t="str">
        <f t="shared" si="298"/>
        <v>Glazenmakers</v>
      </c>
      <c r="L3827" s="25">
        <f t="shared" si="300"/>
        <v>30.714285714285715</v>
      </c>
    </row>
    <row r="3828" spans="1:12" x14ac:dyDescent="0.25">
      <c r="A3828">
        <v>18</v>
      </c>
      <c r="B3828" t="s">
        <v>70</v>
      </c>
      <c r="C3828" s="1">
        <v>44412.559027777781</v>
      </c>
      <c r="D3828">
        <v>5</v>
      </c>
      <c r="E3828" t="s">
        <v>18</v>
      </c>
      <c r="F3828" t="s">
        <v>19</v>
      </c>
      <c r="G3828">
        <v>1</v>
      </c>
      <c r="H3828" t="str">
        <f t="shared" si="299"/>
        <v>AWD</v>
      </c>
      <c r="I3828" s="2">
        <f t="shared" si="296"/>
        <v>2021</v>
      </c>
      <c r="J3828" s="2">
        <f t="shared" si="297"/>
        <v>8</v>
      </c>
      <c r="K3828" t="str">
        <f t="shared" si="298"/>
        <v>Korenbouten</v>
      </c>
      <c r="L3828" s="25">
        <f t="shared" si="300"/>
        <v>30.714285714285715</v>
      </c>
    </row>
    <row r="3829" spans="1:12" x14ac:dyDescent="0.25">
      <c r="A3829">
        <v>18</v>
      </c>
      <c r="B3829" t="s">
        <v>70</v>
      </c>
      <c r="C3829" s="1">
        <v>44412.559027777781</v>
      </c>
      <c r="D3829">
        <v>3</v>
      </c>
      <c r="E3829" t="s">
        <v>10</v>
      </c>
      <c r="F3829" t="s">
        <v>11</v>
      </c>
      <c r="G3829">
        <v>13</v>
      </c>
      <c r="H3829" t="str">
        <f t="shared" si="299"/>
        <v>AWD</v>
      </c>
      <c r="I3829" s="2">
        <f t="shared" si="296"/>
        <v>2021</v>
      </c>
      <c r="J3829" s="2">
        <f t="shared" si="297"/>
        <v>8</v>
      </c>
      <c r="K3829" t="str">
        <f t="shared" si="298"/>
        <v>Waterjuffer</v>
      </c>
      <c r="L3829" s="25">
        <f t="shared" si="300"/>
        <v>30.714285714285715</v>
      </c>
    </row>
    <row r="3830" spans="1:12" x14ac:dyDescent="0.25">
      <c r="A3830">
        <v>18</v>
      </c>
      <c r="B3830" t="s">
        <v>70</v>
      </c>
      <c r="C3830" s="1">
        <v>44412.559027777781</v>
      </c>
      <c r="D3830">
        <v>3</v>
      </c>
      <c r="E3830" t="s">
        <v>14</v>
      </c>
      <c r="F3830" t="s">
        <v>15</v>
      </c>
      <c r="G3830">
        <v>39</v>
      </c>
      <c r="H3830" t="str">
        <f t="shared" si="299"/>
        <v>AWD</v>
      </c>
      <c r="I3830" s="2">
        <f t="shared" si="296"/>
        <v>2021</v>
      </c>
      <c r="J3830" s="2">
        <f t="shared" si="297"/>
        <v>8</v>
      </c>
      <c r="K3830" t="str">
        <f t="shared" si="298"/>
        <v>Waterjuffer</v>
      </c>
      <c r="L3830" s="25">
        <f t="shared" si="300"/>
        <v>30.714285714285715</v>
      </c>
    </row>
    <row r="3831" spans="1:12" x14ac:dyDescent="0.25">
      <c r="A3831">
        <v>18</v>
      </c>
      <c r="B3831" t="s">
        <v>70</v>
      </c>
      <c r="C3831" s="1">
        <v>44412.559027777781</v>
      </c>
      <c r="D3831">
        <v>3</v>
      </c>
      <c r="E3831" t="s">
        <v>34</v>
      </c>
      <c r="F3831" t="s">
        <v>35</v>
      </c>
      <c r="G3831">
        <v>11</v>
      </c>
      <c r="H3831" t="str">
        <f t="shared" si="299"/>
        <v>AWD</v>
      </c>
      <c r="I3831" s="2">
        <f t="shared" si="296"/>
        <v>2021</v>
      </c>
      <c r="J3831" s="2">
        <f t="shared" si="297"/>
        <v>8</v>
      </c>
      <c r="K3831" t="str">
        <f t="shared" si="298"/>
        <v>Pantserjuffers</v>
      </c>
      <c r="L3831" s="25">
        <f t="shared" si="300"/>
        <v>30.714285714285715</v>
      </c>
    </row>
    <row r="3832" spans="1:12" x14ac:dyDescent="0.25">
      <c r="A3832">
        <v>18</v>
      </c>
      <c r="B3832" t="s">
        <v>70</v>
      </c>
      <c r="C3832" s="1">
        <v>44412.559027777781</v>
      </c>
      <c r="D3832">
        <v>3</v>
      </c>
      <c r="E3832" t="s">
        <v>42</v>
      </c>
      <c r="F3832" t="s">
        <v>43</v>
      </c>
      <c r="G3832">
        <v>7</v>
      </c>
      <c r="H3832" t="str">
        <f t="shared" si="299"/>
        <v>AWD</v>
      </c>
      <c r="I3832" s="2">
        <f t="shared" si="296"/>
        <v>2021</v>
      </c>
      <c r="J3832" s="2">
        <f t="shared" si="297"/>
        <v>8</v>
      </c>
      <c r="K3832" t="str">
        <f t="shared" si="298"/>
        <v>Korenbouten</v>
      </c>
      <c r="L3832" s="25">
        <f t="shared" si="300"/>
        <v>30.714285714285715</v>
      </c>
    </row>
    <row r="3833" spans="1:12" x14ac:dyDescent="0.25">
      <c r="A3833">
        <v>18</v>
      </c>
      <c r="B3833" t="s">
        <v>70</v>
      </c>
      <c r="C3833" s="1">
        <v>44412.559027777781</v>
      </c>
      <c r="D3833">
        <v>5</v>
      </c>
      <c r="E3833" t="s">
        <v>42</v>
      </c>
      <c r="F3833" t="s">
        <v>43</v>
      </c>
      <c r="G3833">
        <v>7</v>
      </c>
      <c r="H3833" t="str">
        <f t="shared" si="299"/>
        <v>AWD</v>
      </c>
      <c r="I3833" s="2">
        <f t="shared" ref="I3833:I3896" si="301">YEAR(C3833)</f>
        <v>2021</v>
      </c>
      <c r="J3833" s="2">
        <f t="shared" ref="J3833:J3896" si="302">MONTH(C3833)</f>
        <v>8</v>
      </c>
      <c r="K3833" t="str">
        <f t="shared" ref="K3833:K3896" si="303">VLOOKUP(E3833,$Q$2:$R$100,2,FALSE)</f>
        <v>Korenbouten</v>
      </c>
      <c r="L3833" s="25">
        <f t="shared" si="300"/>
        <v>30.714285714285715</v>
      </c>
    </row>
    <row r="3834" spans="1:12" x14ac:dyDescent="0.25">
      <c r="A3834">
        <v>18</v>
      </c>
      <c r="B3834" t="s">
        <v>70</v>
      </c>
      <c r="C3834" s="1">
        <v>44412.559027777781</v>
      </c>
      <c r="D3834">
        <v>3</v>
      </c>
      <c r="E3834" t="s">
        <v>40</v>
      </c>
      <c r="F3834" t="s">
        <v>41</v>
      </c>
      <c r="G3834">
        <v>1</v>
      </c>
      <c r="H3834" t="str">
        <f t="shared" si="299"/>
        <v>AWD</v>
      </c>
      <c r="I3834" s="2">
        <f t="shared" si="301"/>
        <v>2021</v>
      </c>
      <c r="J3834" s="2">
        <f t="shared" si="302"/>
        <v>8</v>
      </c>
      <c r="K3834" t="str">
        <f t="shared" si="303"/>
        <v>Korenbouten</v>
      </c>
      <c r="L3834" s="25">
        <f t="shared" si="300"/>
        <v>30.714285714285715</v>
      </c>
    </row>
    <row r="3835" spans="1:12" x14ac:dyDescent="0.25">
      <c r="A3835">
        <v>18</v>
      </c>
      <c r="B3835" t="s">
        <v>70</v>
      </c>
      <c r="C3835" s="1">
        <v>44412.559027777781</v>
      </c>
      <c r="D3835">
        <v>3</v>
      </c>
      <c r="E3835" t="s">
        <v>18</v>
      </c>
      <c r="F3835" t="s">
        <v>19</v>
      </c>
      <c r="G3835">
        <v>1</v>
      </c>
      <c r="H3835" t="str">
        <f t="shared" si="299"/>
        <v>AWD</v>
      </c>
      <c r="I3835" s="2">
        <f t="shared" si="301"/>
        <v>2021</v>
      </c>
      <c r="J3835" s="2">
        <f t="shared" si="302"/>
        <v>8</v>
      </c>
      <c r="K3835" t="str">
        <f t="shared" si="303"/>
        <v>Korenbouten</v>
      </c>
      <c r="L3835" s="25">
        <f t="shared" si="300"/>
        <v>30.714285714285715</v>
      </c>
    </row>
    <row r="3836" spans="1:12" x14ac:dyDescent="0.25">
      <c r="A3836">
        <v>18</v>
      </c>
      <c r="B3836" t="s">
        <v>70</v>
      </c>
      <c r="C3836" s="1">
        <v>44412.559027777781</v>
      </c>
      <c r="D3836">
        <v>3</v>
      </c>
      <c r="E3836" t="s">
        <v>52</v>
      </c>
      <c r="F3836" t="s">
        <v>53</v>
      </c>
      <c r="G3836">
        <v>3</v>
      </c>
      <c r="H3836" t="str">
        <f t="shared" si="299"/>
        <v>AWD</v>
      </c>
      <c r="I3836" s="2">
        <f t="shared" si="301"/>
        <v>2021</v>
      </c>
      <c r="J3836" s="2">
        <f t="shared" si="302"/>
        <v>8</v>
      </c>
      <c r="K3836" t="str">
        <f t="shared" si="303"/>
        <v>Korenbouten</v>
      </c>
      <c r="L3836" s="25">
        <f t="shared" si="300"/>
        <v>30.714285714285715</v>
      </c>
    </row>
    <row r="3837" spans="1:12" x14ac:dyDescent="0.25">
      <c r="A3837">
        <v>18</v>
      </c>
      <c r="B3837" t="s">
        <v>70</v>
      </c>
      <c r="C3837" s="1">
        <v>44412.559027777781</v>
      </c>
      <c r="D3837">
        <v>3</v>
      </c>
      <c r="E3837" t="s">
        <v>48</v>
      </c>
      <c r="F3837" t="s">
        <v>49</v>
      </c>
      <c r="G3837">
        <v>3</v>
      </c>
      <c r="H3837" t="str">
        <f t="shared" si="299"/>
        <v>AWD</v>
      </c>
      <c r="I3837" s="2">
        <f t="shared" si="301"/>
        <v>2021</v>
      </c>
      <c r="J3837" s="2">
        <f t="shared" si="302"/>
        <v>8</v>
      </c>
      <c r="K3837" t="str">
        <f t="shared" si="303"/>
        <v>Glazenmakers</v>
      </c>
      <c r="L3837" s="25">
        <f t="shared" si="300"/>
        <v>30.714285714285715</v>
      </c>
    </row>
    <row r="3838" spans="1:12" x14ac:dyDescent="0.25">
      <c r="A3838">
        <v>18</v>
      </c>
      <c r="B3838" t="s">
        <v>70</v>
      </c>
      <c r="C3838" s="1">
        <v>44412.559027777781</v>
      </c>
      <c r="D3838">
        <v>4</v>
      </c>
      <c r="E3838" t="s">
        <v>10</v>
      </c>
      <c r="F3838" t="s">
        <v>11</v>
      </c>
      <c r="G3838">
        <v>10</v>
      </c>
      <c r="H3838" t="str">
        <f t="shared" si="299"/>
        <v>AWD</v>
      </c>
      <c r="I3838" s="2">
        <f t="shared" si="301"/>
        <v>2021</v>
      </c>
      <c r="J3838" s="2">
        <f t="shared" si="302"/>
        <v>8</v>
      </c>
      <c r="K3838" t="str">
        <f t="shared" si="303"/>
        <v>Waterjuffer</v>
      </c>
      <c r="L3838" s="25">
        <f t="shared" si="300"/>
        <v>30.714285714285715</v>
      </c>
    </row>
    <row r="3839" spans="1:12" x14ac:dyDescent="0.25">
      <c r="A3839">
        <v>18</v>
      </c>
      <c r="B3839" t="s">
        <v>70</v>
      </c>
      <c r="C3839" s="1">
        <v>44412.559027777781</v>
      </c>
      <c r="D3839">
        <v>4</v>
      </c>
      <c r="E3839" t="s">
        <v>32</v>
      </c>
      <c r="F3839" t="s">
        <v>33</v>
      </c>
      <c r="G3839">
        <v>2</v>
      </c>
      <c r="H3839" t="str">
        <f t="shared" si="299"/>
        <v>AWD</v>
      </c>
      <c r="I3839" s="2">
        <f t="shared" si="301"/>
        <v>2021</v>
      </c>
      <c r="J3839" s="2">
        <f t="shared" si="302"/>
        <v>8</v>
      </c>
      <c r="K3839" t="str">
        <f t="shared" si="303"/>
        <v>Korenbouten</v>
      </c>
      <c r="L3839" s="25">
        <f t="shared" si="300"/>
        <v>30.714285714285715</v>
      </c>
    </row>
    <row r="3840" spans="1:12" x14ac:dyDescent="0.25">
      <c r="A3840">
        <v>18</v>
      </c>
      <c r="B3840" t="s">
        <v>70</v>
      </c>
      <c r="C3840" s="1">
        <v>44412.559027777781</v>
      </c>
      <c r="D3840">
        <v>4</v>
      </c>
      <c r="E3840" t="s">
        <v>42</v>
      </c>
      <c r="F3840" t="s">
        <v>43</v>
      </c>
      <c r="G3840">
        <v>23</v>
      </c>
      <c r="H3840" t="str">
        <f t="shared" si="299"/>
        <v>AWD</v>
      </c>
      <c r="I3840" s="2">
        <f t="shared" si="301"/>
        <v>2021</v>
      </c>
      <c r="J3840" s="2">
        <f t="shared" si="302"/>
        <v>8</v>
      </c>
      <c r="K3840" t="str">
        <f t="shared" si="303"/>
        <v>Korenbouten</v>
      </c>
      <c r="L3840" s="25">
        <f t="shared" si="300"/>
        <v>30.714285714285715</v>
      </c>
    </row>
    <row r="3841" spans="1:12" x14ac:dyDescent="0.25">
      <c r="A3841">
        <v>18</v>
      </c>
      <c r="B3841" t="s">
        <v>70</v>
      </c>
      <c r="C3841" s="1">
        <v>44412.559027777781</v>
      </c>
      <c r="D3841">
        <v>4</v>
      </c>
      <c r="E3841" t="s">
        <v>48</v>
      </c>
      <c r="F3841" t="s">
        <v>49</v>
      </c>
      <c r="G3841">
        <v>2</v>
      </c>
      <c r="H3841" t="str">
        <f t="shared" si="299"/>
        <v>AWD</v>
      </c>
      <c r="I3841" s="2">
        <f t="shared" si="301"/>
        <v>2021</v>
      </c>
      <c r="J3841" s="2">
        <f t="shared" si="302"/>
        <v>8</v>
      </c>
      <c r="K3841" t="str">
        <f t="shared" si="303"/>
        <v>Glazenmakers</v>
      </c>
      <c r="L3841" s="25">
        <f t="shared" si="300"/>
        <v>30.714285714285715</v>
      </c>
    </row>
    <row r="3842" spans="1:12" x14ac:dyDescent="0.25">
      <c r="A3842">
        <v>18</v>
      </c>
      <c r="B3842" t="s">
        <v>70</v>
      </c>
      <c r="C3842" s="1">
        <v>44412.559027777781</v>
      </c>
      <c r="D3842">
        <v>4</v>
      </c>
      <c r="E3842" t="s">
        <v>34</v>
      </c>
      <c r="F3842" t="s">
        <v>35</v>
      </c>
      <c r="G3842">
        <v>40</v>
      </c>
      <c r="H3842" t="str">
        <f t="shared" ref="H3842:H3905" si="304">VLOOKUP(A3842,$N$2:$O$51,2,FALSE)</f>
        <v>AWD</v>
      </c>
      <c r="I3842" s="2">
        <f t="shared" si="301"/>
        <v>2021</v>
      </c>
      <c r="J3842" s="2">
        <f t="shared" si="302"/>
        <v>8</v>
      </c>
      <c r="K3842" t="str">
        <f t="shared" si="303"/>
        <v>Pantserjuffers</v>
      </c>
      <c r="L3842" s="25">
        <f t="shared" si="300"/>
        <v>30.714285714285715</v>
      </c>
    </row>
    <row r="3843" spans="1:12" x14ac:dyDescent="0.25">
      <c r="A3843">
        <v>18</v>
      </c>
      <c r="B3843" t="s">
        <v>70</v>
      </c>
      <c r="C3843" s="1">
        <v>44412.559027777781</v>
      </c>
      <c r="D3843">
        <v>4</v>
      </c>
      <c r="E3843" t="s">
        <v>14</v>
      </c>
      <c r="F3843" t="s">
        <v>15</v>
      </c>
      <c r="G3843">
        <v>39</v>
      </c>
      <c r="H3843" t="str">
        <f t="shared" si="304"/>
        <v>AWD</v>
      </c>
      <c r="I3843" s="2">
        <f t="shared" si="301"/>
        <v>2021</v>
      </c>
      <c r="J3843" s="2">
        <f t="shared" si="302"/>
        <v>8</v>
      </c>
      <c r="K3843" t="str">
        <f t="shared" si="303"/>
        <v>Waterjuffer</v>
      </c>
      <c r="L3843" s="25">
        <f t="shared" ref="L3843:L3906" si="305">(ROUNDDOWN(C3843-DATE(I3843,1,1),0))/7</f>
        <v>30.714285714285715</v>
      </c>
    </row>
    <row r="3844" spans="1:12" x14ac:dyDescent="0.25">
      <c r="A3844">
        <v>18</v>
      </c>
      <c r="B3844" t="s">
        <v>70</v>
      </c>
      <c r="C3844" s="1">
        <v>44412.559027777781</v>
      </c>
      <c r="D3844">
        <v>3</v>
      </c>
      <c r="E3844" t="s">
        <v>55</v>
      </c>
      <c r="F3844" t="s">
        <v>56</v>
      </c>
      <c r="G3844">
        <v>5</v>
      </c>
      <c r="H3844" t="str">
        <f t="shared" si="304"/>
        <v>AWD</v>
      </c>
      <c r="I3844" s="2">
        <f t="shared" si="301"/>
        <v>2021</v>
      </c>
      <c r="J3844" s="2">
        <f t="shared" si="302"/>
        <v>8</v>
      </c>
      <c r="K3844" t="str">
        <f t="shared" si="303"/>
        <v>Korenbouten</v>
      </c>
      <c r="L3844" s="25">
        <f t="shared" si="305"/>
        <v>30.714285714285715</v>
      </c>
    </row>
    <row r="3845" spans="1:12" x14ac:dyDescent="0.25">
      <c r="A3845">
        <v>18</v>
      </c>
      <c r="B3845" t="s">
        <v>70</v>
      </c>
      <c r="C3845" s="1">
        <v>44412.559027777781</v>
      </c>
      <c r="D3845">
        <v>5</v>
      </c>
      <c r="E3845" t="s">
        <v>55</v>
      </c>
      <c r="F3845" t="s">
        <v>56</v>
      </c>
      <c r="G3845">
        <v>10</v>
      </c>
      <c r="H3845" t="str">
        <f t="shared" si="304"/>
        <v>AWD</v>
      </c>
      <c r="I3845" s="2">
        <f t="shared" si="301"/>
        <v>2021</v>
      </c>
      <c r="J3845" s="2">
        <f t="shared" si="302"/>
        <v>8</v>
      </c>
      <c r="K3845" t="str">
        <f t="shared" si="303"/>
        <v>Korenbouten</v>
      </c>
      <c r="L3845" s="25">
        <f t="shared" si="305"/>
        <v>30.714285714285715</v>
      </c>
    </row>
    <row r="3846" spans="1:12" x14ac:dyDescent="0.25">
      <c r="A3846">
        <v>18</v>
      </c>
      <c r="B3846" t="s">
        <v>70</v>
      </c>
      <c r="C3846" s="1">
        <v>44412.559027777781</v>
      </c>
      <c r="D3846">
        <v>4</v>
      </c>
      <c r="E3846" t="s">
        <v>55</v>
      </c>
      <c r="F3846" t="s">
        <v>56</v>
      </c>
      <c r="G3846">
        <v>30</v>
      </c>
      <c r="H3846" t="str">
        <f t="shared" si="304"/>
        <v>AWD</v>
      </c>
      <c r="I3846" s="2">
        <f t="shared" si="301"/>
        <v>2021</v>
      </c>
      <c r="J3846" s="2">
        <f t="shared" si="302"/>
        <v>8</v>
      </c>
      <c r="K3846" t="str">
        <f t="shared" si="303"/>
        <v>Korenbouten</v>
      </c>
      <c r="L3846" s="25">
        <f t="shared" si="305"/>
        <v>30.714285714285715</v>
      </c>
    </row>
    <row r="3847" spans="1:12" x14ac:dyDescent="0.25">
      <c r="A3847">
        <v>18</v>
      </c>
      <c r="B3847" t="s">
        <v>70</v>
      </c>
      <c r="C3847" s="1">
        <v>44412.559027777781</v>
      </c>
      <c r="D3847">
        <v>5</v>
      </c>
      <c r="E3847" t="s">
        <v>34</v>
      </c>
      <c r="F3847" t="s">
        <v>35</v>
      </c>
      <c r="G3847">
        <v>20</v>
      </c>
      <c r="H3847" t="str">
        <f t="shared" si="304"/>
        <v>AWD</v>
      </c>
      <c r="I3847" s="2">
        <f t="shared" si="301"/>
        <v>2021</v>
      </c>
      <c r="J3847" s="2">
        <f t="shared" si="302"/>
        <v>8</v>
      </c>
      <c r="K3847" t="str">
        <f t="shared" si="303"/>
        <v>Pantserjuffers</v>
      </c>
      <c r="L3847" s="25">
        <f t="shared" si="305"/>
        <v>30.714285714285715</v>
      </c>
    </row>
    <row r="3848" spans="1:12" x14ac:dyDescent="0.25">
      <c r="A3848">
        <v>18</v>
      </c>
      <c r="B3848" t="s">
        <v>70</v>
      </c>
      <c r="C3848" s="1">
        <v>44433.548611111109</v>
      </c>
      <c r="D3848">
        <v>3</v>
      </c>
      <c r="E3848" t="s">
        <v>55</v>
      </c>
      <c r="F3848" t="s">
        <v>56</v>
      </c>
      <c r="G3848">
        <v>96</v>
      </c>
      <c r="H3848" t="str">
        <f t="shared" si="304"/>
        <v>AWD</v>
      </c>
      <c r="I3848" s="2">
        <f t="shared" si="301"/>
        <v>2021</v>
      </c>
      <c r="J3848" s="2">
        <f t="shared" si="302"/>
        <v>8</v>
      </c>
      <c r="K3848" t="str">
        <f t="shared" si="303"/>
        <v>Korenbouten</v>
      </c>
      <c r="L3848" s="25">
        <f t="shared" si="305"/>
        <v>33.714285714285715</v>
      </c>
    </row>
    <row r="3849" spans="1:12" x14ac:dyDescent="0.25">
      <c r="A3849">
        <v>18</v>
      </c>
      <c r="B3849" t="s">
        <v>70</v>
      </c>
      <c r="C3849" s="1">
        <v>44433.548611111109</v>
      </c>
      <c r="D3849">
        <v>5</v>
      </c>
      <c r="E3849" t="s">
        <v>55</v>
      </c>
      <c r="F3849" t="s">
        <v>56</v>
      </c>
      <c r="G3849">
        <v>68</v>
      </c>
      <c r="H3849" t="str">
        <f t="shared" si="304"/>
        <v>AWD</v>
      </c>
      <c r="I3849" s="2">
        <f t="shared" si="301"/>
        <v>2021</v>
      </c>
      <c r="J3849" s="2">
        <f t="shared" si="302"/>
        <v>8</v>
      </c>
      <c r="K3849" t="str">
        <f t="shared" si="303"/>
        <v>Korenbouten</v>
      </c>
      <c r="L3849" s="25">
        <f t="shared" si="305"/>
        <v>33.714285714285715</v>
      </c>
    </row>
    <row r="3850" spans="1:12" x14ac:dyDescent="0.25">
      <c r="A3850">
        <v>18</v>
      </c>
      <c r="B3850" t="s">
        <v>70</v>
      </c>
      <c r="C3850" s="1">
        <v>44433.548611111109</v>
      </c>
      <c r="D3850">
        <v>4</v>
      </c>
      <c r="E3850" t="s">
        <v>55</v>
      </c>
      <c r="F3850" t="s">
        <v>56</v>
      </c>
      <c r="G3850">
        <v>79</v>
      </c>
      <c r="H3850" t="str">
        <f t="shared" si="304"/>
        <v>AWD</v>
      </c>
      <c r="I3850" s="2">
        <f t="shared" si="301"/>
        <v>2021</v>
      </c>
      <c r="J3850" s="2">
        <f t="shared" si="302"/>
        <v>8</v>
      </c>
      <c r="K3850" t="str">
        <f t="shared" si="303"/>
        <v>Korenbouten</v>
      </c>
      <c r="L3850" s="25">
        <f t="shared" si="305"/>
        <v>33.714285714285715</v>
      </c>
    </row>
    <row r="3851" spans="1:12" x14ac:dyDescent="0.25">
      <c r="A3851">
        <v>18</v>
      </c>
      <c r="B3851" t="s">
        <v>70</v>
      </c>
      <c r="C3851" s="1">
        <v>44433.548611111109</v>
      </c>
      <c r="D3851">
        <v>3</v>
      </c>
      <c r="E3851" t="s">
        <v>14</v>
      </c>
      <c r="F3851" t="s">
        <v>15</v>
      </c>
      <c r="G3851">
        <v>22</v>
      </c>
      <c r="H3851" t="str">
        <f t="shared" si="304"/>
        <v>AWD</v>
      </c>
      <c r="I3851" s="2">
        <f t="shared" si="301"/>
        <v>2021</v>
      </c>
      <c r="J3851" s="2">
        <f t="shared" si="302"/>
        <v>8</v>
      </c>
      <c r="K3851" t="str">
        <f t="shared" si="303"/>
        <v>Waterjuffer</v>
      </c>
      <c r="L3851" s="25">
        <f t="shared" si="305"/>
        <v>33.714285714285715</v>
      </c>
    </row>
    <row r="3852" spans="1:12" x14ac:dyDescent="0.25">
      <c r="A3852">
        <v>18</v>
      </c>
      <c r="B3852" t="s">
        <v>70</v>
      </c>
      <c r="C3852" s="1">
        <v>44433.548611111109</v>
      </c>
      <c r="D3852">
        <v>3</v>
      </c>
      <c r="E3852" t="s">
        <v>34</v>
      </c>
      <c r="F3852" t="s">
        <v>35</v>
      </c>
      <c r="G3852">
        <v>24</v>
      </c>
      <c r="H3852" t="str">
        <f t="shared" si="304"/>
        <v>AWD</v>
      </c>
      <c r="I3852" s="2">
        <f t="shared" si="301"/>
        <v>2021</v>
      </c>
      <c r="J3852" s="2">
        <f t="shared" si="302"/>
        <v>8</v>
      </c>
      <c r="K3852" t="str">
        <f t="shared" si="303"/>
        <v>Pantserjuffers</v>
      </c>
      <c r="L3852" s="25">
        <f t="shared" si="305"/>
        <v>33.714285714285715</v>
      </c>
    </row>
    <row r="3853" spans="1:12" x14ac:dyDescent="0.25">
      <c r="A3853">
        <v>18</v>
      </c>
      <c r="B3853" t="s">
        <v>70</v>
      </c>
      <c r="C3853" s="1">
        <v>44433.548611111109</v>
      </c>
      <c r="D3853">
        <v>3</v>
      </c>
      <c r="E3853" t="s">
        <v>10</v>
      </c>
      <c r="F3853" t="s">
        <v>11</v>
      </c>
      <c r="G3853">
        <v>3</v>
      </c>
      <c r="H3853" t="str">
        <f t="shared" si="304"/>
        <v>AWD</v>
      </c>
      <c r="I3853" s="2">
        <f t="shared" si="301"/>
        <v>2021</v>
      </c>
      <c r="J3853" s="2">
        <f t="shared" si="302"/>
        <v>8</v>
      </c>
      <c r="K3853" t="str">
        <f t="shared" si="303"/>
        <v>Waterjuffer</v>
      </c>
      <c r="L3853" s="25">
        <f t="shared" si="305"/>
        <v>33.714285714285715</v>
      </c>
    </row>
    <row r="3854" spans="1:12" x14ac:dyDescent="0.25">
      <c r="A3854">
        <v>18</v>
      </c>
      <c r="B3854" t="s">
        <v>70</v>
      </c>
      <c r="C3854" s="1">
        <v>44433.548611111109</v>
      </c>
      <c r="D3854">
        <v>3</v>
      </c>
      <c r="E3854" t="s">
        <v>42</v>
      </c>
      <c r="F3854" t="s">
        <v>43</v>
      </c>
      <c r="G3854">
        <v>20</v>
      </c>
      <c r="H3854" t="str">
        <f t="shared" si="304"/>
        <v>AWD</v>
      </c>
      <c r="I3854" s="2">
        <f t="shared" si="301"/>
        <v>2021</v>
      </c>
      <c r="J3854" s="2">
        <f t="shared" si="302"/>
        <v>8</v>
      </c>
      <c r="K3854" t="str">
        <f t="shared" si="303"/>
        <v>Korenbouten</v>
      </c>
      <c r="L3854" s="25">
        <f t="shared" si="305"/>
        <v>33.714285714285715</v>
      </c>
    </row>
    <row r="3855" spans="1:12" x14ac:dyDescent="0.25">
      <c r="A3855">
        <v>18</v>
      </c>
      <c r="B3855" t="s">
        <v>70</v>
      </c>
      <c r="C3855" s="1">
        <v>44433.548611111109</v>
      </c>
      <c r="D3855">
        <v>3</v>
      </c>
      <c r="E3855" t="s">
        <v>18</v>
      </c>
      <c r="F3855" t="s">
        <v>19</v>
      </c>
      <c r="G3855">
        <v>1</v>
      </c>
      <c r="H3855" t="str">
        <f t="shared" si="304"/>
        <v>AWD</v>
      </c>
      <c r="I3855" s="2">
        <f t="shared" si="301"/>
        <v>2021</v>
      </c>
      <c r="J3855" s="2">
        <f t="shared" si="302"/>
        <v>8</v>
      </c>
      <c r="K3855" t="str">
        <f t="shared" si="303"/>
        <v>Korenbouten</v>
      </c>
      <c r="L3855" s="25">
        <f t="shared" si="305"/>
        <v>33.714285714285715</v>
      </c>
    </row>
    <row r="3856" spans="1:12" x14ac:dyDescent="0.25">
      <c r="A3856">
        <v>18</v>
      </c>
      <c r="B3856" t="s">
        <v>70</v>
      </c>
      <c r="C3856" s="1">
        <v>44433.548611111109</v>
      </c>
      <c r="D3856">
        <v>3</v>
      </c>
      <c r="E3856" t="s">
        <v>32</v>
      </c>
      <c r="F3856" t="s">
        <v>33</v>
      </c>
      <c r="G3856">
        <v>2</v>
      </c>
      <c r="H3856" t="str">
        <f t="shared" si="304"/>
        <v>AWD</v>
      </c>
      <c r="I3856" s="2">
        <f t="shared" si="301"/>
        <v>2021</v>
      </c>
      <c r="J3856" s="2">
        <f t="shared" si="302"/>
        <v>8</v>
      </c>
      <c r="K3856" t="str">
        <f t="shared" si="303"/>
        <v>Korenbouten</v>
      </c>
      <c r="L3856" s="25">
        <f t="shared" si="305"/>
        <v>33.714285714285715</v>
      </c>
    </row>
    <row r="3857" spans="1:12" x14ac:dyDescent="0.25">
      <c r="A3857">
        <v>18</v>
      </c>
      <c r="B3857" t="s">
        <v>70</v>
      </c>
      <c r="C3857" s="1">
        <v>44433.548611111109</v>
      </c>
      <c r="D3857">
        <v>5</v>
      </c>
      <c r="E3857" t="s">
        <v>14</v>
      </c>
      <c r="F3857" t="s">
        <v>15</v>
      </c>
      <c r="G3857">
        <v>5</v>
      </c>
      <c r="H3857" t="str">
        <f t="shared" si="304"/>
        <v>AWD</v>
      </c>
      <c r="I3857" s="2">
        <f t="shared" si="301"/>
        <v>2021</v>
      </c>
      <c r="J3857" s="2">
        <f t="shared" si="302"/>
        <v>8</v>
      </c>
      <c r="K3857" t="str">
        <f t="shared" si="303"/>
        <v>Waterjuffer</v>
      </c>
      <c r="L3857" s="25">
        <f t="shared" si="305"/>
        <v>33.714285714285715</v>
      </c>
    </row>
    <row r="3858" spans="1:12" x14ac:dyDescent="0.25">
      <c r="A3858">
        <v>18</v>
      </c>
      <c r="B3858" t="s">
        <v>70</v>
      </c>
      <c r="C3858" s="1">
        <v>44433.548611111109</v>
      </c>
      <c r="D3858">
        <v>5</v>
      </c>
      <c r="E3858" t="s">
        <v>42</v>
      </c>
      <c r="F3858" t="s">
        <v>43</v>
      </c>
      <c r="G3858">
        <v>2</v>
      </c>
      <c r="H3858" t="str">
        <f t="shared" si="304"/>
        <v>AWD</v>
      </c>
      <c r="I3858" s="2">
        <f t="shared" si="301"/>
        <v>2021</v>
      </c>
      <c r="J3858" s="2">
        <f t="shared" si="302"/>
        <v>8</v>
      </c>
      <c r="K3858" t="str">
        <f t="shared" si="303"/>
        <v>Korenbouten</v>
      </c>
      <c r="L3858" s="25">
        <f t="shared" si="305"/>
        <v>33.714285714285715</v>
      </c>
    </row>
    <row r="3859" spans="1:12" x14ac:dyDescent="0.25">
      <c r="A3859">
        <v>18</v>
      </c>
      <c r="B3859" t="s">
        <v>70</v>
      </c>
      <c r="C3859" s="1">
        <v>44433.548611111109</v>
      </c>
      <c r="D3859">
        <v>5</v>
      </c>
      <c r="E3859" t="s">
        <v>10</v>
      </c>
      <c r="F3859" t="s">
        <v>11</v>
      </c>
      <c r="G3859">
        <v>6</v>
      </c>
      <c r="H3859" t="str">
        <f t="shared" si="304"/>
        <v>AWD</v>
      </c>
      <c r="I3859" s="2">
        <f t="shared" si="301"/>
        <v>2021</v>
      </c>
      <c r="J3859" s="2">
        <f t="shared" si="302"/>
        <v>8</v>
      </c>
      <c r="K3859" t="str">
        <f t="shared" si="303"/>
        <v>Waterjuffer</v>
      </c>
      <c r="L3859" s="25">
        <f t="shared" si="305"/>
        <v>33.714285714285715</v>
      </c>
    </row>
    <row r="3860" spans="1:12" x14ac:dyDescent="0.25">
      <c r="A3860">
        <v>18</v>
      </c>
      <c r="B3860" t="s">
        <v>70</v>
      </c>
      <c r="C3860" s="1">
        <v>44433.548611111109</v>
      </c>
      <c r="D3860">
        <v>5</v>
      </c>
      <c r="E3860" t="s">
        <v>32</v>
      </c>
      <c r="F3860" t="s">
        <v>33</v>
      </c>
      <c r="G3860">
        <v>1</v>
      </c>
      <c r="H3860" t="str">
        <f t="shared" si="304"/>
        <v>AWD</v>
      </c>
      <c r="I3860" s="2">
        <f t="shared" si="301"/>
        <v>2021</v>
      </c>
      <c r="J3860" s="2">
        <f t="shared" si="302"/>
        <v>8</v>
      </c>
      <c r="K3860" t="str">
        <f t="shared" si="303"/>
        <v>Korenbouten</v>
      </c>
      <c r="L3860" s="25">
        <f t="shared" si="305"/>
        <v>33.714285714285715</v>
      </c>
    </row>
    <row r="3861" spans="1:12" x14ac:dyDescent="0.25">
      <c r="A3861">
        <v>18</v>
      </c>
      <c r="B3861" t="s">
        <v>70</v>
      </c>
      <c r="C3861" s="1">
        <v>44433.548611111109</v>
      </c>
      <c r="D3861">
        <v>4</v>
      </c>
      <c r="E3861" t="s">
        <v>14</v>
      </c>
      <c r="F3861" t="s">
        <v>15</v>
      </c>
      <c r="G3861">
        <v>28</v>
      </c>
      <c r="H3861" t="str">
        <f t="shared" si="304"/>
        <v>AWD</v>
      </c>
      <c r="I3861" s="2">
        <f t="shared" si="301"/>
        <v>2021</v>
      </c>
      <c r="J3861" s="2">
        <f t="shared" si="302"/>
        <v>8</v>
      </c>
      <c r="K3861" t="str">
        <f t="shared" si="303"/>
        <v>Waterjuffer</v>
      </c>
      <c r="L3861" s="25">
        <f t="shared" si="305"/>
        <v>33.714285714285715</v>
      </c>
    </row>
    <row r="3862" spans="1:12" x14ac:dyDescent="0.25">
      <c r="A3862">
        <v>18</v>
      </c>
      <c r="B3862" t="s">
        <v>70</v>
      </c>
      <c r="C3862" s="1">
        <v>44433.548611111109</v>
      </c>
      <c r="D3862">
        <v>4</v>
      </c>
      <c r="E3862" t="s">
        <v>34</v>
      </c>
      <c r="F3862" t="s">
        <v>35</v>
      </c>
      <c r="G3862">
        <v>177</v>
      </c>
      <c r="H3862" t="str">
        <f t="shared" si="304"/>
        <v>AWD</v>
      </c>
      <c r="I3862" s="2">
        <f t="shared" si="301"/>
        <v>2021</v>
      </c>
      <c r="J3862" s="2">
        <f t="shared" si="302"/>
        <v>8</v>
      </c>
      <c r="K3862" t="str">
        <f t="shared" si="303"/>
        <v>Pantserjuffers</v>
      </c>
      <c r="L3862" s="25">
        <f t="shared" si="305"/>
        <v>33.714285714285715</v>
      </c>
    </row>
    <row r="3863" spans="1:12" x14ac:dyDescent="0.25">
      <c r="A3863">
        <v>18</v>
      </c>
      <c r="B3863" t="s">
        <v>70</v>
      </c>
      <c r="C3863" s="1">
        <v>44433.548611111109</v>
      </c>
      <c r="D3863">
        <v>4</v>
      </c>
      <c r="E3863" t="s">
        <v>10</v>
      </c>
      <c r="F3863" t="s">
        <v>11</v>
      </c>
      <c r="G3863">
        <v>12</v>
      </c>
      <c r="H3863" t="str">
        <f t="shared" si="304"/>
        <v>AWD</v>
      </c>
      <c r="I3863" s="2">
        <f t="shared" si="301"/>
        <v>2021</v>
      </c>
      <c r="J3863" s="2">
        <f t="shared" si="302"/>
        <v>8</v>
      </c>
      <c r="K3863" t="str">
        <f t="shared" si="303"/>
        <v>Waterjuffer</v>
      </c>
      <c r="L3863" s="25">
        <f t="shared" si="305"/>
        <v>33.714285714285715</v>
      </c>
    </row>
    <row r="3864" spans="1:12" x14ac:dyDescent="0.25">
      <c r="A3864">
        <v>18</v>
      </c>
      <c r="B3864" t="s">
        <v>70</v>
      </c>
      <c r="C3864" s="1">
        <v>44433.548611111109</v>
      </c>
      <c r="D3864">
        <v>4</v>
      </c>
      <c r="E3864" t="s">
        <v>42</v>
      </c>
      <c r="F3864" t="s">
        <v>43</v>
      </c>
      <c r="G3864">
        <v>56</v>
      </c>
      <c r="H3864" t="str">
        <f t="shared" si="304"/>
        <v>AWD</v>
      </c>
      <c r="I3864" s="2">
        <f t="shared" si="301"/>
        <v>2021</v>
      </c>
      <c r="J3864" s="2">
        <f t="shared" si="302"/>
        <v>8</v>
      </c>
      <c r="K3864" t="str">
        <f t="shared" si="303"/>
        <v>Korenbouten</v>
      </c>
      <c r="L3864" s="25">
        <f t="shared" si="305"/>
        <v>33.714285714285715</v>
      </c>
    </row>
    <row r="3865" spans="1:12" x14ac:dyDescent="0.25">
      <c r="A3865">
        <v>18</v>
      </c>
      <c r="B3865" t="s">
        <v>70</v>
      </c>
      <c r="C3865" s="1">
        <v>44433.548611111109</v>
      </c>
      <c r="D3865">
        <v>4</v>
      </c>
      <c r="E3865" t="s">
        <v>36</v>
      </c>
      <c r="F3865" t="s">
        <v>37</v>
      </c>
      <c r="G3865">
        <v>2</v>
      </c>
      <c r="H3865" t="str">
        <f t="shared" si="304"/>
        <v>AWD</v>
      </c>
      <c r="I3865" s="2">
        <f t="shared" si="301"/>
        <v>2021</v>
      </c>
      <c r="J3865" s="2">
        <f t="shared" si="302"/>
        <v>8</v>
      </c>
      <c r="K3865" t="str">
        <f t="shared" si="303"/>
        <v>Glazenmakers</v>
      </c>
      <c r="L3865" s="25">
        <f t="shared" si="305"/>
        <v>33.714285714285715</v>
      </c>
    </row>
    <row r="3866" spans="1:12" x14ac:dyDescent="0.25">
      <c r="A3866">
        <v>18</v>
      </c>
      <c r="B3866" t="s">
        <v>70</v>
      </c>
      <c r="C3866" s="1">
        <v>44433.548611111109</v>
      </c>
      <c r="D3866">
        <v>4</v>
      </c>
      <c r="E3866" t="s">
        <v>32</v>
      </c>
      <c r="F3866" t="s">
        <v>33</v>
      </c>
      <c r="G3866">
        <v>10</v>
      </c>
      <c r="H3866" t="str">
        <f t="shared" si="304"/>
        <v>AWD</v>
      </c>
      <c r="I3866" s="2">
        <f t="shared" si="301"/>
        <v>2021</v>
      </c>
      <c r="J3866" s="2">
        <f t="shared" si="302"/>
        <v>8</v>
      </c>
      <c r="K3866" t="str">
        <f t="shared" si="303"/>
        <v>Korenbouten</v>
      </c>
      <c r="L3866" s="25">
        <f t="shared" si="305"/>
        <v>33.714285714285715</v>
      </c>
    </row>
    <row r="3867" spans="1:12" x14ac:dyDescent="0.25">
      <c r="A3867">
        <v>18</v>
      </c>
      <c r="B3867" t="s">
        <v>70</v>
      </c>
      <c r="C3867" s="1">
        <v>44433.548611111109</v>
      </c>
      <c r="D3867">
        <v>4</v>
      </c>
      <c r="E3867" t="s">
        <v>40</v>
      </c>
      <c r="F3867" t="s">
        <v>41</v>
      </c>
      <c r="G3867">
        <v>1</v>
      </c>
      <c r="H3867" t="str">
        <f t="shared" si="304"/>
        <v>AWD</v>
      </c>
      <c r="I3867" s="2">
        <f t="shared" si="301"/>
        <v>2021</v>
      </c>
      <c r="J3867" s="2">
        <f t="shared" si="302"/>
        <v>8</v>
      </c>
      <c r="K3867" t="str">
        <f t="shared" si="303"/>
        <v>Korenbouten</v>
      </c>
      <c r="L3867" s="25">
        <f t="shared" si="305"/>
        <v>33.714285714285715</v>
      </c>
    </row>
    <row r="3868" spans="1:12" x14ac:dyDescent="0.25">
      <c r="A3868">
        <v>18</v>
      </c>
      <c r="B3868" t="s">
        <v>70</v>
      </c>
      <c r="C3868" s="1">
        <v>44433.548611111109</v>
      </c>
      <c r="D3868">
        <v>5</v>
      </c>
      <c r="E3868" t="s">
        <v>34</v>
      </c>
      <c r="F3868" t="s">
        <v>35</v>
      </c>
      <c r="G3868">
        <v>16</v>
      </c>
      <c r="H3868" t="str">
        <f t="shared" si="304"/>
        <v>AWD</v>
      </c>
      <c r="I3868" s="2">
        <f t="shared" si="301"/>
        <v>2021</v>
      </c>
      <c r="J3868" s="2">
        <f t="shared" si="302"/>
        <v>8</v>
      </c>
      <c r="K3868" t="str">
        <f t="shared" si="303"/>
        <v>Pantserjuffers</v>
      </c>
      <c r="L3868" s="25">
        <f t="shared" si="305"/>
        <v>33.714285714285715</v>
      </c>
    </row>
    <row r="3869" spans="1:12" x14ac:dyDescent="0.25">
      <c r="A3869">
        <v>18</v>
      </c>
      <c r="B3869" t="s">
        <v>70</v>
      </c>
      <c r="C3869" s="1">
        <v>44447.527777777781</v>
      </c>
      <c r="D3869">
        <v>3</v>
      </c>
      <c r="E3869" t="s">
        <v>55</v>
      </c>
      <c r="F3869" t="s">
        <v>56</v>
      </c>
      <c r="G3869">
        <v>39</v>
      </c>
      <c r="H3869" t="str">
        <f t="shared" si="304"/>
        <v>AWD</v>
      </c>
      <c r="I3869" s="2">
        <f t="shared" si="301"/>
        <v>2021</v>
      </c>
      <c r="J3869" s="2">
        <f t="shared" si="302"/>
        <v>9</v>
      </c>
      <c r="K3869" t="str">
        <f t="shared" si="303"/>
        <v>Korenbouten</v>
      </c>
      <c r="L3869" s="25">
        <f t="shared" si="305"/>
        <v>35.714285714285715</v>
      </c>
    </row>
    <row r="3870" spans="1:12" x14ac:dyDescent="0.25">
      <c r="A3870">
        <v>18</v>
      </c>
      <c r="B3870" t="s">
        <v>70</v>
      </c>
      <c r="C3870" s="1">
        <v>44447.527777777781</v>
      </c>
      <c r="D3870">
        <v>5</v>
      </c>
      <c r="E3870" t="s">
        <v>55</v>
      </c>
      <c r="F3870" t="s">
        <v>56</v>
      </c>
      <c r="G3870">
        <v>43</v>
      </c>
      <c r="H3870" t="str">
        <f t="shared" si="304"/>
        <v>AWD</v>
      </c>
      <c r="I3870" s="2">
        <f t="shared" si="301"/>
        <v>2021</v>
      </c>
      <c r="J3870" s="2">
        <f t="shared" si="302"/>
        <v>9</v>
      </c>
      <c r="K3870" t="str">
        <f t="shared" si="303"/>
        <v>Korenbouten</v>
      </c>
      <c r="L3870" s="25">
        <f t="shared" si="305"/>
        <v>35.714285714285715</v>
      </c>
    </row>
    <row r="3871" spans="1:12" x14ac:dyDescent="0.25">
      <c r="A3871">
        <v>18</v>
      </c>
      <c r="B3871" t="s">
        <v>70</v>
      </c>
      <c r="C3871" s="1">
        <v>44447.527777777781</v>
      </c>
      <c r="D3871">
        <v>4</v>
      </c>
      <c r="E3871" t="s">
        <v>55</v>
      </c>
      <c r="F3871" t="s">
        <v>56</v>
      </c>
      <c r="G3871">
        <v>44</v>
      </c>
      <c r="H3871" t="str">
        <f t="shared" si="304"/>
        <v>AWD</v>
      </c>
      <c r="I3871" s="2">
        <f t="shared" si="301"/>
        <v>2021</v>
      </c>
      <c r="J3871" s="2">
        <f t="shared" si="302"/>
        <v>9</v>
      </c>
      <c r="K3871" t="str">
        <f t="shared" si="303"/>
        <v>Korenbouten</v>
      </c>
      <c r="L3871" s="25">
        <f t="shared" si="305"/>
        <v>35.714285714285715</v>
      </c>
    </row>
    <row r="3872" spans="1:12" x14ac:dyDescent="0.25">
      <c r="A3872">
        <v>18</v>
      </c>
      <c r="B3872" t="s">
        <v>70</v>
      </c>
      <c r="C3872" s="1">
        <v>44447.527777777781</v>
      </c>
      <c r="D3872">
        <v>3</v>
      </c>
      <c r="E3872" t="s">
        <v>10</v>
      </c>
      <c r="F3872" t="s">
        <v>11</v>
      </c>
      <c r="G3872">
        <v>3</v>
      </c>
      <c r="H3872" t="str">
        <f t="shared" si="304"/>
        <v>AWD</v>
      </c>
      <c r="I3872" s="2">
        <f t="shared" si="301"/>
        <v>2021</v>
      </c>
      <c r="J3872" s="2">
        <f t="shared" si="302"/>
        <v>9</v>
      </c>
      <c r="K3872" t="str">
        <f t="shared" si="303"/>
        <v>Waterjuffer</v>
      </c>
      <c r="L3872" s="25">
        <f t="shared" si="305"/>
        <v>35.714285714285715</v>
      </c>
    </row>
    <row r="3873" spans="1:12" x14ac:dyDescent="0.25">
      <c r="A3873">
        <v>18</v>
      </c>
      <c r="B3873" t="s">
        <v>70</v>
      </c>
      <c r="C3873" s="1">
        <v>44447.527777777781</v>
      </c>
      <c r="D3873">
        <v>3</v>
      </c>
      <c r="E3873" t="s">
        <v>42</v>
      </c>
      <c r="F3873" t="s">
        <v>43</v>
      </c>
      <c r="G3873">
        <v>40</v>
      </c>
      <c r="H3873" t="str">
        <f t="shared" si="304"/>
        <v>AWD</v>
      </c>
      <c r="I3873" s="2">
        <f t="shared" si="301"/>
        <v>2021</v>
      </c>
      <c r="J3873" s="2">
        <f t="shared" si="302"/>
        <v>9</v>
      </c>
      <c r="K3873" t="str">
        <f t="shared" si="303"/>
        <v>Korenbouten</v>
      </c>
      <c r="L3873" s="25">
        <f t="shared" si="305"/>
        <v>35.714285714285715</v>
      </c>
    </row>
    <row r="3874" spans="1:12" x14ac:dyDescent="0.25">
      <c r="A3874">
        <v>18</v>
      </c>
      <c r="B3874" t="s">
        <v>70</v>
      </c>
      <c r="C3874" s="1">
        <v>44447.527777777781</v>
      </c>
      <c r="D3874">
        <v>3</v>
      </c>
      <c r="E3874" t="s">
        <v>32</v>
      </c>
      <c r="F3874" t="s">
        <v>33</v>
      </c>
      <c r="G3874">
        <v>3</v>
      </c>
      <c r="H3874" t="str">
        <f t="shared" si="304"/>
        <v>AWD</v>
      </c>
      <c r="I3874" s="2">
        <f t="shared" si="301"/>
        <v>2021</v>
      </c>
      <c r="J3874" s="2">
        <f t="shared" si="302"/>
        <v>9</v>
      </c>
      <c r="K3874" t="str">
        <f t="shared" si="303"/>
        <v>Korenbouten</v>
      </c>
      <c r="L3874" s="25">
        <f t="shared" si="305"/>
        <v>35.714285714285715</v>
      </c>
    </row>
    <row r="3875" spans="1:12" x14ac:dyDescent="0.25">
      <c r="A3875">
        <v>18</v>
      </c>
      <c r="B3875" t="s">
        <v>70</v>
      </c>
      <c r="C3875" s="1">
        <v>44447.527777777781</v>
      </c>
      <c r="D3875">
        <v>5</v>
      </c>
      <c r="E3875" t="s">
        <v>14</v>
      </c>
      <c r="F3875" t="s">
        <v>15</v>
      </c>
      <c r="G3875">
        <v>8</v>
      </c>
      <c r="H3875" t="str">
        <f t="shared" si="304"/>
        <v>AWD</v>
      </c>
      <c r="I3875" s="2">
        <f t="shared" si="301"/>
        <v>2021</v>
      </c>
      <c r="J3875" s="2">
        <f t="shared" si="302"/>
        <v>9</v>
      </c>
      <c r="K3875" t="str">
        <f t="shared" si="303"/>
        <v>Waterjuffer</v>
      </c>
      <c r="L3875" s="25">
        <f t="shared" si="305"/>
        <v>35.714285714285715</v>
      </c>
    </row>
    <row r="3876" spans="1:12" x14ac:dyDescent="0.25">
      <c r="A3876">
        <v>18</v>
      </c>
      <c r="B3876" t="s">
        <v>70</v>
      </c>
      <c r="C3876" s="1">
        <v>44447.527777777781</v>
      </c>
      <c r="D3876">
        <v>5</v>
      </c>
      <c r="E3876" t="s">
        <v>34</v>
      </c>
      <c r="F3876" t="s">
        <v>35</v>
      </c>
      <c r="G3876">
        <v>6</v>
      </c>
      <c r="H3876" t="str">
        <f t="shared" si="304"/>
        <v>AWD</v>
      </c>
      <c r="I3876" s="2">
        <f t="shared" si="301"/>
        <v>2021</v>
      </c>
      <c r="J3876" s="2">
        <f t="shared" si="302"/>
        <v>9</v>
      </c>
      <c r="K3876" t="str">
        <f t="shared" si="303"/>
        <v>Pantserjuffers</v>
      </c>
      <c r="L3876" s="25">
        <f t="shared" si="305"/>
        <v>35.714285714285715</v>
      </c>
    </row>
    <row r="3877" spans="1:12" x14ac:dyDescent="0.25">
      <c r="A3877">
        <v>18</v>
      </c>
      <c r="B3877" t="s">
        <v>70</v>
      </c>
      <c r="C3877" s="1">
        <v>44447.527777777781</v>
      </c>
      <c r="D3877">
        <v>4</v>
      </c>
      <c r="E3877" t="s">
        <v>14</v>
      </c>
      <c r="F3877" t="s">
        <v>15</v>
      </c>
      <c r="G3877">
        <v>41</v>
      </c>
      <c r="H3877" t="str">
        <f t="shared" si="304"/>
        <v>AWD</v>
      </c>
      <c r="I3877" s="2">
        <f t="shared" si="301"/>
        <v>2021</v>
      </c>
      <c r="J3877" s="2">
        <f t="shared" si="302"/>
        <v>9</v>
      </c>
      <c r="K3877" t="str">
        <f t="shared" si="303"/>
        <v>Waterjuffer</v>
      </c>
      <c r="L3877" s="25">
        <f t="shared" si="305"/>
        <v>35.714285714285715</v>
      </c>
    </row>
    <row r="3878" spans="1:12" x14ac:dyDescent="0.25">
      <c r="A3878">
        <v>18</v>
      </c>
      <c r="B3878" t="s">
        <v>70</v>
      </c>
      <c r="C3878" s="1">
        <v>44447.527777777781</v>
      </c>
      <c r="D3878">
        <v>4</v>
      </c>
      <c r="E3878" t="s">
        <v>32</v>
      </c>
      <c r="F3878" t="s">
        <v>33</v>
      </c>
      <c r="G3878">
        <v>10</v>
      </c>
      <c r="H3878" t="str">
        <f t="shared" si="304"/>
        <v>AWD</v>
      </c>
      <c r="I3878" s="2">
        <f t="shared" si="301"/>
        <v>2021</v>
      </c>
      <c r="J3878" s="2">
        <f t="shared" si="302"/>
        <v>9</v>
      </c>
      <c r="K3878" t="str">
        <f t="shared" si="303"/>
        <v>Korenbouten</v>
      </c>
      <c r="L3878" s="25">
        <f t="shared" si="305"/>
        <v>35.714285714285715</v>
      </c>
    </row>
    <row r="3879" spans="1:12" x14ac:dyDescent="0.25">
      <c r="A3879">
        <v>18</v>
      </c>
      <c r="B3879" t="s">
        <v>70</v>
      </c>
      <c r="C3879" s="1">
        <v>44447.527777777781</v>
      </c>
      <c r="D3879">
        <v>4</v>
      </c>
      <c r="E3879" t="s">
        <v>42</v>
      </c>
      <c r="F3879" t="s">
        <v>43</v>
      </c>
      <c r="G3879">
        <v>22</v>
      </c>
      <c r="H3879" t="str">
        <f t="shared" si="304"/>
        <v>AWD</v>
      </c>
      <c r="I3879" s="2">
        <f t="shared" si="301"/>
        <v>2021</v>
      </c>
      <c r="J3879" s="2">
        <f t="shared" si="302"/>
        <v>9</v>
      </c>
      <c r="K3879" t="str">
        <f t="shared" si="303"/>
        <v>Korenbouten</v>
      </c>
      <c r="L3879" s="25">
        <f t="shared" si="305"/>
        <v>35.714285714285715</v>
      </c>
    </row>
    <row r="3880" spans="1:12" x14ac:dyDescent="0.25">
      <c r="A3880">
        <v>18</v>
      </c>
      <c r="B3880" t="s">
        <v>70</v>
      </c>
      <c r="C3880" s="1">
        <v>44447.527777777781</v>
      </c>
      <c r="D3880">
        <v>4</v>
      </c>
      <c r="E3880" t="s">
        <v>40</v>
      </c>
      <c r="F3880" t="s">
        <v>41</v>
      </c>
      <c r="G3880">
        <v>2</v>
      </c>
      <c r="H3880" t="str">
        <f t="shared" si="304"/>
        <v>AWD</v>
      </c>
      <c r="I3880" s="2">
        <f t="shared" si="301"/>
        <v>2021</v>
      </c>
      <c r="J3880" s="2">
        <f t="shared" si="302"/>
        <v>9</v>
      </c>
      <c r="K3880" t="str">
        <f t="shared" si="303"/>
        <v>Korenbouten</v>
      </c>
      <c r="L3880" s="25">
        <f t="shared" si="305"/>
        <v>35.714285714285715</v>
      </c>
    </row>
    <row r="3881" spans="1:12" x14ac:dyDescent="0.25">
      <c r="A3881">
        <v>18</v>
      </c>
      <c r="B3881" t="s">
        <v>70</v>
      </c>
      <c r="C3881" s="1">
        <v>44447.527777777781</v>
      </c>
      <c r="D3881">
        <v>4</v>
      </c>
      <c r="E3881" t="s">
        <v>34</v>
      </c>
      <c r="F3881" t="s">
        <v>35</v>
      </c>
      <c r="G3881">
        <v>10</v>
      </c>
      <c r="H3881" t="str">
        <f t="shared" si="304"/>
        <v>AWD</v>
      </c>
      <c r="I3881" s="2">
        <f t="shared" si="301"/>
        <v>2021</v>
      </c>
      <c r="J3881" s="2">
        <f t="shared" si="302"/>
        <v>9</v>
      </c>
      <c r="K3881" t="str">
        <f t="shared" si="303"/>
        <v>Pantserjuffers</v>
      </c>
      <c r="L3881" s="25">
        <f t="shared" si="305"/>
        <v>35.714285714285715</v>
      </c>
    </row>
    <row r="3882" spans="1:12" x14ac:dyDescent="0.25">
      <c r="A3882">
        <v>18</v>
      </c>
      <c r="B3882" t="s">
        <v>70</v>
      </c>
      <c r="C3882" s="1">
        <v>44447.527777777781</v>
      </c>
      <c r="D3882">
        <v>4</v>
      </c>
      <c r="E3882" t="s">
        <v>36</v>
      </c>
      <c r="F3882" t="s">
        <v>37</v>
      </c>
      <c r="G3882">
        <v>1</v>
      </c>
      <c r="H3882" t="str">
        <f t="shared" si="304"/>
        <v>AWD</v>
      </c>
      <c r="I3882" s="2">
        <f t="shared" si="301"/>
        <v>2021</v>
      </c>
      <c r="J3882" s="2">
        <f t="shared" si="302"/>
        <v>9</v>
      </c>
      <c r="K3882" t="str">
        <f t="shared" si="303"/>
        <v>Glazenmakers</v>
      </c>
      <c r="L3882" s="25">
        <f t="shared" si="305"/>
        <v>35.714285714285715</v>
      </c>
    </row>
    <row r="3883" spans="1:12" x14ac:dyDescent="0.25">
      <c r="A3883">
        <v>18</v>
      </c>
      <c r="B3883" t="s">
        <v>70</v>
      </c>
      <c r="C3883" s="1">
        <v>44447.527777777781</v>
      </c>
      <c r="D3883">
        <v>3</v>
      </c>
      <c r="E3883" t="s">
        <v>36</v>
      </c>
      <c r="F3883" t="s">
        <v>37</v>
      </c>
      <c r="G3883">
        <v>1</v>
      </c>
      <c r="H3883" t="str">
        <f t="shared" si="304"/>
        <v>AWD</v>
      </c>
      <c r="I3883" s="2">
        <f t="shared" si="301"/>
        <v>2021</v>
      </c>
      <c r="J3883" s="2">
        <f t="shared" si="302"/>
        <v>9</v>
      </c>
      <c r="K3883" t="str">
        <f t="shared" si="303"/>
        <v>Glazenmakers</v>
      </c>
      <c r="L3883" s="25">
        <f t="shared" si="305"/>
        <v>35.714285714285715</v>
      </c>
    </row>
    <row r="3884" spans="1:12" x14ac:dyDescent="0.25">
      <c r="A3884">
        <v>18</v>
      </c>
      <c r="B3884" t="s">
        <v>70</v>
      </c>
      <c r="C3884" s="1">
        <v>44447.527777777781</v>
      </c>
      <c r="D3884">
        <v>3</v>
      </c>
      <c r="E3884" t="s">
        <v>14</v>
      </c>
      <c r="F3884" t="s">
        <v>15</v>
      </c>
      <c r="G3884">
        <v>18</v>
      </c>
      <c r="H3884" t="str">
        <f t="shared" si="304"/>
        <v>AWD</v>
      </c>
      <c r="I3884" s="2">
        <f t="shared" si="301"/>
        <v>2021</v>
      </c>
      <c r="J3884" s="2">
        <f t="shared" si="302"/>
        <v>9</v>
      </c>
      <c r="K3884" t="str">
        <f t="shared" si="303"/>
        <v>Waterjuffer</v>
      </c>
      <c r="L3884" s="25">
        <f t="shared" si="305"/>
        <v>35.714285714285715</v>
      </c>
    </row>
    <row r="3885" spans="1:12" x14ac:dyDescent="0.25">
      <c r="A3885">
        <v>18</v>
      </c>
      <c r="B3885" t="s">
        <v>70</v>
      </c>
      <c r="C3885" s="1">
        <v>44461.572916666664</v>
      </c>
      <c r="D3885">
        <v>3</v>
      </c>
      <c r="E3885" t="s">
        <v>34</v>
      </c>
      <c r="F3885" t="s">
        <v>35</v>
      </c>
      <c r="G3885">
        <v>36</v>
      </c>
      <c r="H3885" t="str">
        <f t="shared" si="304"/>
        <v>AWD</v>
      </c>
      <c r="I3885" s="2">
        <f t="shared" si="301"/>
        <v>2021</v>
      </c>
      <c r="J3885" s="2">
        <f t="shared" si="302"/>
        <v>9</v>
      </c>
      <c r="K3885" t="str">
        <f t="shared" si="303"/>
        <v>Pantserjuffers</v>
      </c>
      <c r="L3885" s="25">
        <f t="shared" si="305"/>
        <v>37.714285714285715</v>
      </c>
    </row>
    <row r="3886" spans="1:12" x14ac:dyDescent="0.25">
      <c r="A3886">
        <v>18</v>
      </c>
      <c r="B3886" t="s">
        <v>70</v>
      </c>
      <c r="C3886" s="1">
        <v>44461.572916666664</v>
      </c>
      <c r="D3886">
        <v>3</v>
      </c>
      <c r="E3886" t="s">
        <v>40</v>
      </c>
      <c r="F3886" t="s">
        <v>41</v>
      </c>
      <c r="G3886">
        <v>4</v>
      </c>
      <c r="H3886" t="str">
        <f t="shared" si="304"/>
        <v>AWD</v>
      </c>
      <c r="I3886" s="2">
        <f t="shared" si="301"/>
        <v>2021</v>
      </c>
      <c r="J3886" s="2">
        <f t="shared" si="302"/>
        <v>9</v>
      </c>
      <c r="K3886" t="str">
        <f t="shared" si="303"/>
        <v>Korenbouten</v>
      </c>
      <c r="L3886" s="25">
        <f t="shared" si="305"/>
        <v>37.714285714285715</v>
      </c>
    </row>
    <row r="3887" spans="1:12" x14ac:dyDescent="0.25">
      <c r="A3887">
        <v>18</v>
      </c>
      <c r="B3887" t="s">
        <v>70</v>
      </c>
      <c r="C3887" s="1">
        <v>44461.572916666664</v>
      </c>
      <c r="D3887">
        <v>5</v>
      </c>
      <c r="E3887" t="s">
        <v>73</v>
      </c>
      <c r="F3887" t="s">
        <v>74</v>
      </c>
      <c r="G3887">
        <v>1</v>
      </c>
      <c r="H3887" t="str">
        <f t="shared" si="304"/>
        <v>AWD</v>
      </c>
      <c r="I3887" s="2">
        <f t="shared" si="301"/>
        <v>2021</v>
      </c>
      <c r="J3887" s="2">
        <f t="shared" si="302"/>
        <v>9</v>
      </c>
      <c r="K3887" t="str">
        <f t="shared" si="303"/>
        <v>Glanslibel</v>
      </c>
      <c r="L3887" s="25">
        <f t="shared" si="305"/>
        <v>37.714285714285715</v>
      </c>
    </row>
    <row r="3888" spans="1:12" x14ac:dyDescent="0.25">
      <c r="A3888">
        <v>18</v>
      </c>
      <c r="B3888" t="s">
        <v>70</v>
      </c>
      <c r="C3888" s="1">
        <v>44461.572916666664</v>
      </c>
      <c r="D3888">
        <v>5</v>
      </c>
      <c r="E3888" t="s">
        <v>14</v>
      </c>
      <c r="F3888" t="s">
        <v>15</v>
      </c>
      <c r="G3888">
        <v>15</v>
      </c>
      <c r="H3888" t="str">
        <f t="shared" si="304"/>
        <v>AWD</v>
      </c>
      <c r="I3888" s="2">
        <f t="shared" si="301"/>
        <v>2021</v>
      </c>
      <c r="J3888" s="2">
        <f t="shared" si="302"/>
        <v>9</v>
      </c>
      <c r="K3888" t="str">
        <f t="shared" si="303"/>
        <v>Waterjuffer</v>
      </c>
      <c r="L3888" s="25">
        <f t="shared" si="305"/>
        <v>37.714285714285715</v>
      </c>
    </row>
    <row r="3889" spans="1:12" x14ac:dyDescent="0.25">
      <c r="A3889">
        <v>18</v>
      </c>
      <c r="B3889" t="s">
        <v>70</v>
      </c>
      <c r="C3889" s="1">
        <v>44461.572916666664</v>
      </c>
      <c r="D3889">
        <v>3</v>
      </c>
      <c r="E3889" t="s">
        <v>36</v>
      </c>
      <c r="F3889" t="s">
        <v>37</v>
      </c>
      <c r="G3889">
        <v>4</v>
      </c>
      <c r="H3889" t="str">
        <f t="shared" si="304"/>
        <v>AWD</v>
      </c>
      <c r="I3889" s="2">
        <f t="shared" si="301"/>
        <v>2021</v>
      </c>
      <c r="J3889" s="2">
        <f t="shared" si="302"/>
        <v>9</v>
      </c>
      <c r="K3889" t="str">
        <f t="shared" si="303"/>
        <v>Glazenmakers</v>
      </c>
      <c r="L3889" s="25">
        <f t="shared" si="305"/>
        <v>37.714285714285715</v>
      </c>
    </row>
    <row r="3890" spans="1:12" x14ac:dyDescent="0.25">
      <c r="A3890">
        <v>18</v>
      </c>
      <c r="B3890" t="s">
        <v>70</v>
      </c>
      <c r="C3890" s="1">
        <v>44461.572916666664</v>
      </c>
      <c r="D3890">
        <v>5</v>
      </c>
      <c r="E3890" t="s">
        <v>32</v>
      </c>
      <c r="F3890" t="s">
        <v>33</v>
      </c>
      <c r="G3890">
        <v>35</v>
      </c>
      <c r="H3890" t="str">
        <f t="shared" si="304"/>
        <v>AWD</v>
      </c>
      <c r="I3890" s="2">
        <f t="shared" si="301"/>
        <v>2021</v>
      </c>
      <c r="J3890" s="2">
        <f t="shared" si="302"/>
        <v>9</v>
      </c>
      <c r="K3890" t="str">
        <f t="shared" si="303"/>
        <v>Korenbouten</v>
      </c>
      <c r="L3890" s="25">
        <f t="shared" si="305"/>
        <v>37.714285714285715</v>
      </c>
    </row>
    <row r="3891" spans="1:12" x14ac:dyDescent="0.25">
      <c r="A3891">
        <v>18</v>
      </c>
      <c r="B3891" t="s">
        <v>70</v>
      </c>
      <c r="C3891" s="1">
        <v>44461.572916666664</v>
      </c>
      <c r="D3891">
        <v>3</v>
      </c>
      <c r="E3891" t="s">
        <v>42</v>
      </c>
      <c r="F3891" t="s">
        <v>43</v>
      </c>
      <c r="G3891">
        <v>10</v>
      </c>
      <c r="H3891" t="str">
        <f t="shared" si="304"/>
        <v>AWD</v>
      </c>
      <c r="I3891" s="2">
        <f t="shared" si="301"/>
        <v>2021</v>
      </c>
      <c r="J3891" s="2">
        <f t="shared" si="302"/>
        <v>9</v>
      </c>
      <c r="K3891" t="str">
        <f t="shared" si="303"/>
        <v>Korenbouten</v>
      </c>
      <c r="L3891" s="25">
        <f t="shared" si="305"/>
        <v>37.714285714285715</v>
      </c>
    </row>
    <row r="3892" spans="1:12" x14ac:dyDescent="0.25">
      <c r="A3892">
        <v>18</v>
      </c>
      <c r="B3892" t="s">
        <v>70</v>
      </c>
      <c r="C3892" s="1">
        <v>44461.572916666664</v>
      </c>
      <c r="D3892">
        <v>5</v>
      </c>
      <c r="E3892" t="s">
        <v>55</v>
      </c>
      <c r="F3892" t="s">
        <v>56</v>
      </c>
      <c r="G3892">
        <v>39</v>
      </c>
      <c r="H3892" t="str">
        <f t="shared" si="304"/>
        <v>AWD</v>
      </c>
      <c r="I3892" s="2">
        <f t="shared" si="301"/>
        <v>2021</v>
      </c>
      <c r="J3892" s="2">
        <f t="shared" si="302"/>
        <v>9</v>
      </c>
      <c r="K3892" t="str">
        <f t="shared" si="303"/>
        <v>Korenbouten</v>
      </c>
      <c r="L3892" s="25">
        <f t="shared" si="305"/>
        <v>37.714285714285715</v>
      </c>
    </row>
    <row r="3893" spans="1:12" x14ac:dyDescent="0.25">
      <c r="A3893">
        <v>18</v>
      </c>
      <c r="B3893" t="s">
        <v>70</v>
      </c>
      <c r="C3893" s="1">
        <v>44461.572916666664</v>
      </c>
      <c r="D3893">
        <v>5</v>
      </c>
      <c r="E3893" t="s">
        <v>36</v>
      </c>
      <c r="F3893" t="s">
        <v>37</v>
      </c>
      <c r="G3893">
        <v>3</v>
      </c>
      <c r="H3893" t="str">
        <f t="shared" si="304"/>
        <v>AWD</v>
      </c>
      <c r="I3893" s="2">
        <f t="shared" si="301"/>
        <v>2021</v>
      </c>
      <c r="J3893" s="2">
        <f t="shared" si="302"/>
        <v>9</v>
      </c>
      <c r="K3893" t="str">
        <f t="shared" si="303"/>
        <v>Glazenmakers</v>
      </c>
      <c r="L3893" s="25">
        <f t="shared" si="305"/>
        <v>37.714285714285715</v>
      </c>
    </row>
    <row r="3894" spans="1:12" x14ac:dyDescent="0.25">
      <c r="A3894">
        <v>18</v>
      </c>
      <c r="B3894" t="s">
        <v>70</v>
      </c>
      <c r="C3894" s="1">
        <v>44461.572916666664</v>
      </c>
      <c r="D3894">
        <v>5</v>
      </c>
      <c r="E3894" t="s">
        <v>10</v>
      </c>
      <c r="F3894" t="s">
        <v>11</v>
      </c>
      <c r="G3894">
        <v>2</v>
      </c>
      <c r="H3894" t="str">
        <f t="shared" si="304"/>
        <v>AWD</v>
      </c>
      <c r="I3894" s="2">
        <f t="shared" si="301"/>
        <v>2021</v>
      </c>
      <c r="J3894" s="2">
        <f t="shared" si="302"/>
        <v>9</v>
      </c>
      <c r="K3894" t="str">
        <f t="shared" si="303"/>
        <v>Waterjuffer</v>
      </c>
      <c r="L3894" s="25">
        <f t="shared" si="305"/>
        <v>37.714285714285715</v>
      </c>
    </row>
    <row r="3895" spans="1:12" x14ac:dyDescent="0.25">
      <c r="A3895">
        <v>18</v>
      </c>
      <c r="B3895" t="s">
        <v>70</v>
      </c>
      <c r="C3895" s="1">
        <v>44461.572916666664</v>
      </c>
      <c r="D3895">
        <v>5</v>
      </c>
      <c r="E3895" t="s">
        <v>34</v>
      </c>
      <c r="F3895" t="s">
        <v>35</v>
      </c>
      <c r="G3895">
        <v>6</v>
      </c>
      <c r="H3895" t="str">
        <f t="shared" si="304"/>
        <v>AWD</v>
      </c>
      <c r="I3895" s="2">
        <f t="shared" si="301"/>
        <v>2021</v>
      </c>
      <c r="J3895" s="2">
        <f t="shared" si="302"/>
        <v>9</v>
      </c>
      <c r="K3895" t="str">
        <f t="shared" si="303"/>
        <v>Pantserjuffers</v>
      </c>
      <c r="L3895" s="25">
        <f t="shared" si="305"/>
        <v>37.714285714285715</v>
      </c>
    </row>
    <row r="3896" spans="1:12" x14ac:dyDescent="0.25">
      <c r="A3896">
        <v>18</v>
      </c>
      <c r="B3896" t="s">
        <v>70</v>
      </c>
      <c r="C3896" s="1">
        <v>44461.572916666664</v>
      </c>
      <c r="D3896">
        <v>4</v>
      </c>
      <c r="E3896" t="s">
        <v>55</v>
      </c>
      <c r="F3896" t="s">
        <v>56</v>
      </c>
      <c r="G3896">
        <v>15</v>
      </c>
      <c r="H3896" t="str">
        <f t="shared" si="304"/>
        <v>AWD</v>
      </c>
      <c r="I3896" s="2">
        <f t="shared" si="301"/>
        <v>2021</v>
      </c>
      <c r="J3896" s="2">
        <f t="shared" si="302"/>
        <v>9</v>
      </c>
      <c r="K3896" t="str">
        <f t="shared" si="303"/>
        <v>Korenbouten</v>
      </c>
      <c r="L3896" s="25">
        <f t="shared" si="305"/>
        <v>37.714285714285715</v>
      </c>
    </row>
    <row r="3897" spans="1:12" x14ac:dyDescent="0.25">
      <c r="A3897">
        <v>18</v>
      </c>
      <c r="B3897" t="s">
        <v>70</v>
      </c>
      <c r="C3897" s="1">
        <v>44461.572916666664</v>
      </c>
      <c r="D3897">
        <v>4</v>
      </c>
      <c r="E3897" t="s">
        <v>36</v>
      </c>
      <c r="F3897" t="s">
        <v>37</v>
      </c>
      <c r="G3897">
        <v>4</v>
      </c>
      <c r="H3897" t="str">
        <f t="shared" si="304"/>
        <v>AWD</v>
      </c>
      <c r="I3897" s="2">
        <f t="shared" ref="I3897:I3960" si="306">YEAR(C3897)</f>
        <v>2021</v>
      </c>
      <c r="J3897" s="2">
        <f t="shared" ref="J3897:J3960" si="307">MONTH(C3897)</f>
        <v>9</v>
      </c>
      <c r="K3897" t="str">
        <f t="shared" ref="K3897:K3960" si="308">VLOOKUP(E3897,$Q$2:$R$100,2,FALSE)</f>
        <v>Glazenmakers</v>
      </c>
      <c r="L3897" s="25">
        <f t="shared" si="305"/>
        <v>37.714285714285715</v>
      </c>
    </row>
    <row r="3898" spans="1:12" x14ac:dyDescent="0.25">
      <c r="A3898">
        <v>18</v>
      </c>
      <c r="B3898" t="s">
        <v>70</v>
      </c>
      <c r="C3898" s="1">
        <v>44461.572916666664</v>
      </c>
      <c r="D3898">
        <v>4</v>
      </c>
      <c r="E3898" t="s">
        <v>32</v>
      </c>
      <c r="F3898" t="s">
        <v>33</v>
      </c>
      <c r="G3898">
        <v>5</v>
      </c>
      <c r="H3898" t="str">
        <f t="shared" si="304"/>
        <v>AWD</v>
      </c>
      <c r="I3898" s="2">
        <f t="shared" si="306"/>
        <v>2021</v>
      </c>
      <c r="J3898" s="2">
        <f t="shared" si="307"/>
        <v>9</v>
      </c>
      <c r="K3898" t="str">
        <f t="shared" si="308"/>
        <v>Korenbouten</v>
      </c>
      <c r="L3898" s="25">
        <f t="shared" si="305"/>
        <v>37.714285714285715</v>
      </c>
    </row>
    <row r="3899" spans="1:12" x14ac:dyDescent="0.25">
      <c r="A3899">
        <v>18</v>
      </c>
      <c r="B3899" t="s">
        <v>70</v>
      </c>
      <c r="C3899" s="1">
        <v>44461.572916666664</v>
      </c>
      <c r="D3899">
        <v>3</v>
      </c>
      <c r="E3899" t="s">
        <v>32</v>
      </c>
      <c r="F3899" t="s">
        <v>33</v>
      </c>
      <c r="G3899">
        <v>12</v>
      </c>
      <c r="H3899" t="str">
        <f t="shared" si="304"/>
        <v>AWD</v>
      </c>
      <c r="I3899" s="2">
        <f t="shared" si="306"/>
        <v>2021</v>
      </c>
      <c r="J3899" s="2">
        <f t="shared" si="307"/>
        <v>9</v>
      </c>
      <c r="K3899" t="str">
        <f t="shared" si="308"/>
        <v>Korenbouten</v>
      </c>
      <c r="L3899" s="25">
        <f t="shared" si="305"/>
        <v>37.714285714285715</v>
      </c>
    </row>
    <row r="3900" spans="1:12" x14ac:dyDescent="0.25">
      <c r="A3900">
        <v>18</v>
      </c>
      <c r="B3900" t="s">
        <v>70</v>
      </c>
      <c r="C3900" s="1">
        <v>44461.572916666664</v>
      </c>
      <c r="D3900">
        <v>3</v>
      </c>
      <c r="E3900" t="s">
        <v>55</v>
      </c>
      <c r="F3900" t="s">
        <v>56</v>
      </c>
      <c r="G3900">
        <v>44</v>
      </c>
      <c r="H3900" t="str">
        <f t="shared" si="304"/>
        <v>AWD</v>
      </c>
      <c r="I3900" s="2">
        <f t="shared" si="306"/>
        <v>2021</v>
      </c>
      <c r="J3900" s="2">
        <f t="shared" si="307"/>
        <v>9</v>
      </c>
      <c r="K3900" t="str">
        <f t="shared" si="308"/>
        <v>Korenbouten</v>
      </c>
      <c r="L3900" s="25">
        <f t="shared" si="305"/>
        <v>37.714285714285715</v>
      </c>
    </row>
    <row r="3901" spans="1:12" x14ac:dyDescent="0.25">
      <c r="A3901">
        <v>18</v>
      </c>
      <c r="B3901" t="s">
        <v>70</v>
      </c>
      <c r="C3901" s="1">
        <v>43945.545138888891</v>
      </c>
      <c r="D3901">
        <v>3</v>
      </c>
      <c r="E3901" t="s">
        <v>10</v>
      </c>
      <c r="F3901" t="s">
        <v>11</v>
      </c>
      <c r="G3901">
        <v>5</v>
      </c>
      <c r="H3901" t="str">
        <f t="shared" si="304"/>
        <v>AWD</v>
      </c>
      <c r="I3901" s="2">
        <f t="shared" si="306"/>
        <v>2020</v>
      </c>
      <c r="J3901" s="2">
        <f t="shared" si="307"/>
        <v>4</v>
      </c>
      <c r="K3901" t="str">
        <f t="shared" si="308"/>
        <v>Waterjuffer</v>
      </c>
      <c r="L3901" s="25">
        <f t="shared" si="305"/>
        <v>16.285714285714285</v>
      </c>
    </row>
    <row r="3902" spans="1:12" x14ac:dyDescent="0.25">
      <c r="A3902">
        <v>18</v>
      </c>
      <c r="B3902" t="s">
        <v>70</v>
      </c>
      <c r="C3902" s="1">
        <v>43971.559027777781</v>
      </c>
      <c r="D3902">
        <v>4</v>
      </c>
      <c r="E3902" t="s">
        <v>14</v>
      </c>
      <c r="F3902" t="s">
        <v>15</v>
      </c>
      <c r="G3902">
        <v>2</v>
      </c>
      <c r="H3902" t="str">
        <f t="shared" si="304"/>
        <v>AWD</v>
      </c>
      <c r="I3902" s="2">
        <f t="shared" si="306"/>
        <v>2020</v>
      </c>
      <c r="J3902" s="2">
        <f t="shared" si="307"/>
        <v>5</v>
      </c>
      <c r="K3902" t="str">
        <f t="shared" si="308"/>
        <v>Waterjuffer</v>
      </c>
      <c r="L3902" s="25">
        <f t="shared" si="305"/>
        <v>20</v>
      </c>
    </row>
    <row r="3903" spans="1:12" x14ac:dyDescent="0.25">
      <c r="A3903">
        <v>18</v>
      </c>
      <c r="B3903" t="s">
        <v>70</v>
      </c>
      <c r="C3903" s="1">
        <v>43971.559027777781</v>
      </c>
      <c r="D3903">
        <v>4</v>
      </c>
      <c r="E3903" t="s">
        <v>28</v>
      </c>
      <c r="F3903" t="s">
        <v>29</v>
      </c>
      <c r="G3903">
        <v>10</v>
      </c>
      <c r="H3903" t="str">
        <f t="shared" si="304"/>
        <v>AWD</v>
      </c>
      <c r="I3903" s="2">
        <f t="shared" si="306"/>
        <v>2020</v>
      </c>
      <c r="J3903" s="2">
        <f t="shared" si="307"/>
        <v>5</v>
      </c>
      <c r="K3903" t="str">
        <f t="shared" si="308"/>
        <v>Korenbouten</v>
      </c>
      <c r="L3903" s="25">
        <f t="shared" si="305"/>
        <v>20</v>
      </c>
    </row>
    <row r="3904" spans="1:12" x14ac:dyDescent="0.25">
      <c r="A3904">
        <v>18</v>
      </c>
      <c r="B3904" t="s">
        <v>70</v>
      </c>
      <c r="C3904" s="1">
        <v>43971.559027777781</v>
      </c>
      <c r="D3904">
        <v>5</v>
      </c>
      <c r="E3904" t="s">
        <v>8</v>
      </c>
      <c r="F3904" t="s">
        <v>9</v>
      </c>
      <c r="G3904">
        <v>1</v>
      </c>
      <c r="H3904" t="str">
        <f t="shared" si="304"/>
        <v>AWD</v>
      </c>
      <c r="I3904" s="2">
        <f t="shared" si="306"/>
        <v>2020</v>
      </c>
      <c r="J3904" s="2">
        <f t="shared" si="307"/>
        <v>5</v>
      </c>
      <c r="K3904" t="str">
        <f t="shared" si="308"/>
        <v>Pantserjuffers</v>
      </c>
      <c r="L3904" s="25">
        <f t="shared" si="305"/>
        <v>20</v>
      </c>
    </row>
    <row r="3905" spans="1:12" x14ac:dyDescent="0.25">
      <c r="A3905">
        <v>18</v>
      </c>
      <c r="B3905" t="s">
        <v>70</v>
      </c>
      <c r="C3905" s="1">
        <v>43971.559027777781</v>
      </c>
      <c r="D3905">
        <v>5</v>
      </c>
      <c r="E3905" t="s">
        <v>10</v>
      </c>
      <c r="F3905" t="s">
        <v>11</v>
      </c>
      <c r="G3905">
        <v>7</v>
      </c>
      <c r="H3905" t="str">
        <f t="shared" si="304"/>
        <v>AWD</v>
      </c>
      <c r="I3905" s="2">
        <f t="shared" si="306"/>
        <v>2020</v>
      </c>
      <c r="J3905" s="2">
        <f t="shared" si="307"/>
        <v>5</v>
      </c>
      <c r="K3905" t="str">
        <f t="shared" si="308"/>
        <v>Waterjuffer</v>
      </c>
      <c r="L3905" s="25">
        <f t="shared" si="305"/>
        <v>20</v>
      </c>
    </row>
    <row r="3906" spans="1:12" x14ac:dyDescent="0.25">
      <c r="A3906">
        <v>18</v>
      </c>
      <c r="B3906" t="s">
        <v>70</v>
      </c>
      <c r="C3906" s="1">
        <v>43971.559027777781</v>
      </c>
      <c r="D3906">
        <v>5</v>
      </c>
      <c r="E3906" t="s">
        <v>12</v>
      </c>
      <c r="F3906" t="s">
        <v>13</v>
      </c>
      <c r="G3906">
        <v>1</v>
      </c>
      <c r="H3906" t="str">
        <f t="shared" ref="H3906:H3969" si="309">VLOOKUP(A3906,$N$2:$O$51,2,FALSE)</f>
        <v>AWD</v>
      </c>
      <c r="I3906" s="2">
        <f t="shared" si="306"/>
        <v>2020</v>
      </c>
      <c r="J3906" s="2">
        <f t="shared" si="307"/>
        <v>5</v>
      </c>
      <c r="K3906" t="str">
        <f t="shared" si="308"/>
        <v>Waterjuffer</v>
      </c>
      <c r="L3906" s="25">
        <f t="shared" si="305"/>
        <v>20</v>
      </c>
    </row>
    <row r="3907" spans="1:12" x14ac:dyDescent="0.25">
      <c r="A3907">
        <v>18</v>
      </c>
      <c r="B3907" t="s">
        <v>70</v>
      </c>
      <c r="C3907" s="1">
        <v>43971.559027777781</v>
      </c>
      <c r="D3907">
        <v>5</v>
      </c>
      <c r="E3907" t="s">
        <v>14</v>
      </c>
      <c r="F3907" t="s">
        <v>15</v>
      </c>
      <c r="G3907">
        <v>28</v>
      </c>
      <c r="H3907" t="str">
        <f t="shared" si="309"/>
        <v>AWD</v>
      </c>
      <c r="I3907" s="2">
        <f t="shared" si="306"/>
        <v>2020</v>
      </c>
      <c r="J3907" s="2">
        <f t="shared" si="307"/>
        <v>5</v>
      </c>
      <c r="K3907" t="str">
        <f t="shared" si="308"/>
        <v>Waterjuffer</v>
      </c>
      <c r="L3907" s="25">
        <f t="shared" ref="L3907:L3970" si="310">(ROUNDDOWN(C3907-DATE(I3907,1,1),0))/7</f>
        <v>20</v>
      </c>
    </row>
    <row r="3908" spans="1:12" x14ac:dyDescent="0.25">
      <c r="A3908">
        <v>18</v>
      </c>
      <c r="B3908" t="s">
        <v>70</v>
      </c>
      <c r="C3908" s="1">
        <v>43971.559027777781</v>
      </c>
      <c r="D3908">
        <v>5</v>
      </c>
      <c r="E3908" t="s">
        <v>61</v>
      </c>
      <c r="F3908" t="s">
        <v>62</v>
      </c>
      <c r="G3908">
        <v>5</v>
      </c>
      <c r="H3908" t="str">
        <f t="shared" si="309"/>
        <v>AWD</v>
      </c>
      <c r="I3908" s="2">
        <f t="shared" si="306"/>
        <v>2020</v>
      </c>
      <c r="J3908" s="2">
        <f t="shared" si="307"/>
        <v>5</v>
      </c>
      <c r="K3908" t="str">
        <f t="shared" si="308"/>
        <v>Waterjuffer</v>
      </c>
      <c r="L3908" s="25">
        <f t="shared" si="310"/>
        <v>20</v>
      </c>
    </row>
    <row r="3909" spans="1:12" x14ac:dyDescent="0.25">
      <c r="A3909">
        <v>18</v>
      </c>
      <c r="B3909" t="s">
        <v>70</v>
      </c>
      <c r="C3909" s="1">
        <v>43971.559027777781</v>
      </c>
      <c r="D3909">
        <v>5</v>
      </c>
      <c r="E3909" t="s">
        <v>22</v>
      </c>
      <c r="F3909" t="s">
        <v>23</v>
      </c>
      <c r="G3909">
        <v>3</v>
      </c>
      <c r="H3909" t="str">
        <f t="shared" si="309"/>
        <v>AWD</v>
      </c>
      <c r="I3909" s="2">
        <f t="shared" si="306"/>
        <v>2020</v>
      </c>
      <c r="J3909" s="2">
        <f t="shared" si="307"/>
        <v>5</v>
      </c>
      <c r="K3909" t="str">
        <f t="shared" si="308"/>
        <v>Glazenmakers</v>
      </c>
      <c r="L3909" s="25">
        <f t="shared" si="310"/>
        <v>20</v>
      </c>
    </row>
    <row r="3910" spans="1:12" x14ac:dyDescent="0.25">
      <c r="A3910">
        <v>18</v>
      </c>
      <c r="B3910" t="s">
        <v>70</v>
      </c>
      <c r="C3910" s="1">
        <v>43971.559027777781</v>
      </c>
      <c r="D3910">
        <v>5</v>
      </c>
      <c r="E3910" t="s">
        <v>28</v>
      </c>
      <c r="F3910" t="s">
        <v>29</v>
      </c>
      <c r="G3910">
        <v>28</v>
      </c>
      <c r="H3910" t="str">
        <f t="shared" si="309"/>
        <v>AWD</v>
      </c>
      <c r="I3910" s="2">
        <f t="shared" si="306"/>
        <v>2020</v>
      </c>
      <c r="J3910" s="2">
        <f t="shared" si="307"/>
        <v>5</v>
      </c>
      <c r="K3910" t="str">
        <f t="shared" si="308"/>
        <v>Korenbouten</v>
      </c>
      <c r="L3910" s="25">
        <f t="shared" si="310"/>
        <v>20</v>
      </c>
    </row>
    <row r="3911" spans="1:12" x14ac:dyDescent="0.25">
      <c r="A3911">
        <v>18</v>
      </c>
      <c r="B3911" t="s">
        <v>70</v>
      </c>
      <c r="C3911" s="1">
        <v>43971.559027777781</v>
      </c>
      <c r="D3911">
        <v>5</v>
      </c>
      <c r="E3911" t="s">
        <v>44</v>
      </c>
      <c r="F3911" t="s">
        <v>45</v>
      </c>
      <c r="G3911">
        <v>1</v>
      </c>
      <c r="H3911" t="str">
        <f t="shared" si="309"/>
        <v>AWD</v>
      </c>
      <c r="I3911" s="2">
        <f t="shared" si="306"/>
        <v>2020</v>
      </c>
      <c r="J3911" s="2">
        <f t="shared" si="307"/>
        <v>5</v>
      </c>
      <c r="K3911" t="str">
        <f t="shared" si="308"/>
        <v>Korenbouten</v>
      </c>
      <c r="L3911" s="25">
        <f t="shared" si="310"/>
        <v>20</v>
      </c>
    </row>
    <row r="3912" spans="1:12" x14ac:dyDescent="0.25">
      <c r="A3912">
        <v>18</v>
      </c>
      <c r="B3912" t="s">
        <v>70</v>
      </c>
      <c r="C3912" s="1">
        <v>43971.559027777781</v>
      </c>
      <c r="D3912">
        <v>3</v>
      </c>
      <c r="E3912" t="s">
        <v>10</v>
      </c>
      <c r="F3912" t="s">
        <v>11</v>
      </c>
      <c r="G3912">
        <v>11</v>
      </c>
      <c r="H3912" t="str">
        <f t="shared" si="309"/>
        <v>AWD</v>
      </c>
      <c r="I3912" s="2">
        <f t="shared" si="306"/>
        <v>2020</v>
      </c>
      <c r="J3912" s="2">
        <f t="shared" si="307"/>
        <v>5</v>
      </c>
      <c r="K3912" t="str">
        <f t="shared" si="308"/>
        <v>Waterjuffer</v>
      </c>
      <c r="L3912" s="25">
        <f t="shared" si="310"/>
        <v>20</v>
      </c>
    </row>
    <row r="3913" spans="1:12" x14ac:dyDescent="0.25">
      <c r="A3913">
        <v>18</v>
      </c>
      <c r="B3913" t="s">
        <v>70</v>
      </c>
      <c r="C3913" s="1">
        <v>43971.559027777781</v>
      </c>
      <c r="D3913">
        <v>3</v>
      </c>
      <c r="E3913" t="s">
        <v>14</v>
      </c>
      <c r="F3913" t="s">
        <v>15</v>
      </c>
      <c r="G3913">
        <v>14</v>
      </c>
      <c r="H3913" t="str">
        <f t="shared" si="309"/>
        <v>AWD</v>
      </c>
      <c r="I3913" s="2">
        <f t="shared" si="306"/>
        <v>2020</v>
      </c>
      <c r="J3913" s="2">
        <f t="shared" si="307"/>
        <v>5</v>
      </c>
      <c r="K3913" t="str">
        <f t="shared" si="308"/>
        <v>Waterjuffer</v>
      </c>
      <c r="L3913" s="25">
        <f t="shared" si="310"/>
        <v>20</v>
      </c>
    </row>
    <row r="3914" spans="1:12" x14ac:dyDescent="0.25">
      <c r="A3914">
        <v>18</v>
      </c>
      <c r="B3914" t="s">
        <v>70</v>
      </c>
      <c r="C3914" s="1">
        <v>43971.559027777781</v>
      </c>
      <c r="D3914">
        <v>3</v>
      </c>
      <c r="E3914" t="s">
        <v>22</v>
      </c>
      <c r="F3914" t="s">
        <v>23</v>
      </c>
      <c r="G3914">
        <v>4</v>
      </c>
      <c r="H3914" t="str">
        <f t="shared" si="309"/>
        <v>AWD</v>
      </c>
      <c r="I3914" s="2">
        <f t="shared" si="306"/>
        <v>2020</v>
      </c>
      <c r="J3914" s="2">
        <f t="shared" si="307"/>
        <v>5</v>
      </c>
      <c r="K3914" t="str">
        <f t="shared" si="308"/>
        <v>Glazenmakers</v>
      </c>
      <c r="L3914" s="25">
        <f t="shared" si="310"/>
        <v>20</v>
      </c>
    </row>
    <row r="3915" spans="1:12" x14ac:dyDescent="0.25">
      <c r="A3915">
        <v>18</v>
      </c>
      <c r="B3915" t="s">
        <v>70</v>
      </c>
      <c r="C3915" s="1">
        <v>43971.559027777781</v>
      </c>
      <c r="D3915">
        <v>3</v>
      </c>
      <c r="E3915" t="s">
        <v>28</v>
      </c>
      <c r="F3915" t="s">
        <v>29</v>
      </c>
      <c r="G3915">
        <v>68</v>
      </c>
      <c r="H3915" t="str">
        <f t="shared" si="309"/>
        <v>AWD</v>
      </c>
      <c r="I3915" s="2">
        <f t="shared" si="306"/>
        <v>2020</v>
      </c>
      <c r="J3915" s="2">
        <f t="shared" si="307"/>
        <v>5</v>
      </c>
      <c r="K3915" t="str">
        <f t="shared" si="308"/>
        <v>Korenbouten</v>
      </c>
      <c r="L3915" s="25">
        <f t="shared" si="310"/>
        <v>20</v>
      </c>
    </row>
    <row r="3916" spans="1:12" x14ac:dyDescent="0.25">
      <c r="A3916">
        <v>18</v>
      </c>
      <c r="B3916" t="s">
        <v>70</v>
      </c>
      <c r="C3916" s="1">
        <v>43971.559027777781</v>
      </c>
      <c r="D3916">
        <v>3</v>
      </c>
      <c r="E3916" t="s">
        <v>44</v>
      </c>
      <c r="F3916" t="s">
        <v>45</v>
      </c>
      <c r="G3916">
        <v>1</v>
      </c>
      <c r="H3916" t="str">
        <f t="shared" si="309"/>
        <v>AWD</v>
      </c>
      <c r="I3916" s="2">
        <f t="shared" si="306"/>
        <v>2020</v>
      </c>
      <c r="J3916" s="2">
        <f t="shared" si="307"/>
        <v>5</v>
      </c>
      <c r="K3916" t="str">
        <f t="shared" si="308"/>
        <v>Korenbouten</v>
      </c>
      <c r="L3916" s="25">
        <f t="shared" si="310"/>
        <v>20</v>
      </c>
    </row>
    <row r="3917" spans="1:12" x14ac:dyDescent="0.25">
      <c r="A3917">
        <v>19</v>
      </c>
      <c r="B3917" t="s">
        <v>75</v>
      </c>
      <c r="C3917" s="1">
        <v>40316.53125</v>
      </c>
      <c r="D3917">
        <v>1</v>
      </c>
      <c r="E3917" t="s">
        <v>12</v>
      </c>
      <c r="F3917" t="s">
        <v>13</v>
      </c>
      <c r="G3917">
        <v>5</v>
      </c>
      <c r="H3917" t="str">
        <f t="shared" si="309"/>
        <v>AWD</v>
      </c>
      <c r="I3917" s="2">
        <f t="shared" si="306"/>
        <v>2010</v>
      </c>
      <c r="J3917" s="2">
        <f t="shared" si="307"/>
        <v>5</v>
      </c>
      <c r="K3917" t="str">
        <f t="shared" si="308"/>
        <v>Waterjuffer</v>
      </c>
      <c r="L3917" s="25">
        <f t="shared" si="310"/>
        <v>19.571428571428573</v>
      </c>
    </row>
    <row r="3918" spans="1:12" x14ac:dyDescent="0.25">
      <c r="A3918">
        <v>19</v>
      </c>
      <c r="B3918" t="s">
        <v>75</v>
      </c>
      <c r="C3918" s="1">
        <v>40316.53125</v>
      </c>
      <c r="D3918">
        <v>1</v>
      </c>
      <c r="E3918" t="s">
        <v>20</v>
      </c>
      <c r="F3918" t="s">
        <v>21</v>
      </c>
      <c r="G3918">
        <v>22</v>
      </c>
      <c r="H3918" t="str">
        <f t="shared" si="309"/>
        <v>AWD</v>
      </c>
      <c r="I3918" s="2">
        <f t="shared" si="306"/>
        <v>2010</v>
      </c>
      <c r="J3918" s="2">
        <f t="shared" si="307"/>
        <v>5</v>
      </c>
      <c r="K3918" t="str">
        <f t="shared" si="308"/>
        <v>Waterjuffer</v>
      </c>
      <c r="L3918" s="25">
        <f t="shared" si="310"/>
        <v>19.571428571428573</v>
      </c>
    </row>
    <row r="3919" spans="1:12" x14ac:dyDescent="0.25">
      <c r="A3919">
        <v>19</v>
      </c>
      <c r="B3919" t="s">
        <v>75</v>
      </c>
      <c r="C3919" s="1">
        <v>40316.53125</v>
      </c>
      <c r="D3919">
        <v>1</v>
      </c>
      <c r="E3919" t="s">
        <v>28</v>
      </c>
      <c r="F3919" t="s">
        <v>29</v>
      </c>
      <c r="G3919">
        <v>8</v>
      </c>
      <c r="H3919" t="str">
        <f t="shared" si="309"/>
        <v>AWD</v>
      </c>
      <c r="I3919" s="2">
        <f t="shared" si="306"/>
        <v>2010</v>
      </c>
      <c r="J3919" s="2">
        <f t="shared" si="307"/>
        <v>5</v>
      </c>
      <c r="K3919" t="str">
        <f t="shared" si="308"/>
        <v>Korenbouten</v>
      </c>
      <c r="L3919" s="25">
        <f t="shared" si="310"/>
        <v>19.571428571428573</v>
      </c>
    </row>
    <row r="3920" spans="1:12" x14ac:dyDescent="0.25">
      <c r="A3920">
        <v>19</v>
      </c>
      <c r="B3920" t="s">
        <v>75</v>
      </c>
      <c r="C3920" s="1">
        <v>40330.527777777781</v>
      </c>
      <c r="D3920">
        <v>1</v>
      </c>
      <c r="E3920" t="s">
        <v>10</v>
      </c>
      <c r="F3920" t="s">
        <v>11</v>
      </c>
      <c r="G3920">
        <v>2</v>
      </c>
      <c r="H3920" t="str">
        <f t="shared" si="309"/>
        <v>AWD</v>
      </c>
      <c r="I3920" s="2">
        <f t="shared" si="306"/>
        <v>2010</v>
      </c>
      <c r="J3920" s="2">
        <f t="shared" si="307"/>
        <v>6</v>
      </c>
      <c r="K3920" t="str">
        <f t="shared" si="308"/>
        <v>Waterjuffer</v>
      </c>
      <c r="L3920" s="25">
        <f t="shared" si="310"/>
        <v>21.571428571428573</v>
      </c>
    </row>
    <row r="3921" spans="1:12" x14ac:dyDescent="0.25">
      <c r="A3921">
        <v>19</v>
      </c>
      <c r="B3921" t="s">
        <v>75</v>
      </c>
      <c r="C3921" s="1">
        <v>40330.527777777781</v>
      </c>
      <c r="D3921">
        <v>1</v>
      </c>
      <c r="E3921" t="s">
        <v>20</v>
      </c>
      <c r="F3921" t="s">
        <v>21</v>
      </c>
      <c r="G3921">
        <v>2</v>
      </c>
      <c r="H3921" t="str">
        <f t="shared" si="309"/>
        <v>AWD</v>
      </c>
      <c r="I3921" s="2">
        <f t="shared" si="306"/>
        <v>2010</v>
      </c>
      <c r="J3921" s="2">
        <f t="shared" si="307"/>
        <v>6</v>
      </c>
      <c r="K3921" t="str">
        <f t="shared" si="308"/>
        <v>Waterjuffer</v>
      </c>
      <c r="L3921" s="25">
        <f t="shared" si="310"/>
        <v>21.571428571428573</v>
      </c>
    </row>
    <row r="3922" spans="1:12" x14ac:dyDescent="0.25">
      <c r="A3922">
        <v>19</v>
      </c>
      <c r="B3922" t="s">
        <v>75</v>
      </c>
      <c r="C3922" s="1">
        <v>40330.527777777781</v>
      </c>
      <c r="D3922">
        <v>1</v>
      </c>
      <c r="E3922" t="s">
        <v>22</v>
      </c>
      <c r="F3922" t="s">
        <v>23</v>
      </c>
      <c r="G3922">
        <v>1</v>
      </c>
      <c r="H3922" t="str">
        <f t="shared" si="309"/>
        <v>AWD</v>
      </c>
      <c r="I3922" s="2">
        <f t="shared" si="306"/>
        <v>2010</v>
      </c>
      <c r="J3922" s="2">
        <f t="shared" si="307"/>
        <v>6</v>
      </c>
      <c r="K3922" t="str">
        <f t="shared" si="308"/>
        <v>Glazenmakers</v>
      </c>
      <c r="L3922" s="25">
        <f t="shared" si="310"/>
        <v>21.571428571428573</v>
      </c>
    </row>
    <row r="3923" spans="1:12" x14ac:dyDescent="0.25">
      <c r="A3923">
        <v>19</v>
      </c>
      <c r="B3923" t="s">
        <v>75</v>
      </c>
      <c r="C3923" s="1">
        <v>40330.527777777781</v>
      </c>
      <c r="D3923">
        <v>1</v>
      </c>
      <c r="E3923" t="s">
        <v>28</v>
      </c>
      <c r="F3923" t="s">
        <v>29</v>
      </c>
      <c r="G3923">
        <v>5</v>
      </c>
      <c r="H3923" t="str">
        <f t="shared" si="309"/>
        <v>AWD</v>
      </c>
      <c r="I3923" s="2">
        <f t="shared" si="306"/>
        <v>2010</v>
      </c>
      <c r="J3923" s="2">
        <f t="shared" si="307"/>
        <v>6</v>
      </c>
      <c r="K3923" t="str">
        <f t="shared" si="308"/>
        <v>Korenbouten</v>
      </c>
      <c r="L3923" s="25">
        <f t="shared" si="310"/>
        <v>21.571428571428573</v>
      </c>
    </row>
    <row r="3924" spans="1:12" x14ac:dyDescent="0.25">
      <c r="A3924">
        <v>19</v>
      </c>
      <c r="B3924" t="s">
        <v>75</v>
      </c>
      <c r="C3924" s="1">
        <v>40345.527777777781</v>
      </c>
      <c r="D3924">
        <v>1</v>
      </c>
      <c r="E3924" t="s">
        <v>10</v>
      </c>
      <c r="F3924" t="s">
        <v>11</v>
      </c>
      <c r="G3924">
        <v>21</v>
      </c>
      <c r="H3924" t="str">
        <f t="shared" si="309"/>
        <v>AWD</v>
      </c>
      <c r="I3924" s="2">
        <f t="shared" si="306"/>
        <v>2010</v>
      </c>
      <c r="J3924" s="2">
        <f t="shared" si="307"/>
        <v>6</v>
      </c>
      <c r="K3924" t="str">
        <f t="shared" si="308"/>
        <v>Waterjuffer</v>
      </c>
      <c r="L3924" s="25">
        <f t="shared" si="310"/>
        <v>23.714285714285715</v>
      </c>
    </row>
    <row r="3925" spans="1:12" x14ac:dyDescent="0.25">
      <c r="A3925">
        <v>19</v>
      </c>
      <c r="B3925" t="s">
        <v>75</v>
      </c>
      <c r="C3925" s="1">
        <v>40345.527777777781</v>
      </c>
      <c r="D3925">
        <v>1</v>
      </c>
      <c r="E3925" t="s">
        <v>12</v>
      </c>
      <c r="F3925" t="s">
        <v>13</v>
      </c>
      <c r="G3925">
        <v>4</v>
      </c>
      <c r="H3925" t="str">
        <f t="shared" si="309"/>
        <v>AWD</v>
      </c>
      <c r="I3925" s="2">
        <f t="shared" si="306"/>
        <v>2010</v>
      </c>
      <c r="J3925" s="2">
        <f t="shared" si="307"/>
        <v>6</v>
      </c>
      <c r="K3925" t="str">
        <f t="shared" si="308"/>
        <v>Waterjuffer</v>
      </c>
      <c r="L3925" s="25">
        <f t="shared" si="310"/>
        <v>23.714285714285715</v>
      </c>
    </row>
    <row r="3926" spans="1:12" x14ac:dyDescent="0.25">
      <c r="A3926">
        <v>19</v>
      </c>
      <c r="B3926" t="s">
        <v>75</v>
      </c>
      <c r="C3926" s="1">
        <v>40345.527777777781</v>
      </c>
      <c r="D3926">
        <v>1</v>
      </c>
      <c r="E3926" t="s">
        <v>20</v>
      </c>
      <c r="F3926" t="s">
        <v>21</v>
      </c>
      <c r="G3926">
        <v>66</v>
      </c>
      <c r="H3926" t="str">
        <f t="shared" si="309"/>
        <v>AWD</v>
      </c>
      <c r="I3926" s="2">
        <f t="shared" si="306"/>
        <v>2010</v>
      </c>
      <c r="J3926" s="2">
        <f t="shared" si="307"/>
        <v>6</v>
      </c>
      <c r="K3926" t="str">
        <f t="shared" si="308"/>
        <v>Waterjuffer</v>
      </c>
      <c r="L3926" s="25">
        <f t="shared" si="310"/>
        <v>23.714285714285715</v>
      </c>
    </row>
    <row r="3927" spans="1:12" x14ac:dyDescent="0.25">
      <c r="A3927">
        <v>19</v>
      </c>
      <c r="B3927" t="s">
        <v>75</v>
      </c>
      <c r="C3927" s="1">
        <v>40345.527777777781</v>
      </c>
      <c r="D3927">
        <v>1</v>
      </c>
      <c r="E3927" t="s">
        <v>26</v>
      </c>
      <c r="F3927" t="s">
        <v>27</v>
      </c>
      <c r="G3927">
        <v>1</v>
      </c>
      <c r="H3927" t="str">
        <f t="shared" si="309"/>
        <v>AWD</v>
      </c>
      <c r="I3927" s="2">
        <f t="shared" si="306"/>
        <v>2010</v>
      </c>
      <c r="J3927" s="2">
        <f t="shared" si="307"/>
        <v>6</v>
      </c>
      <c r="K3927" t="str">
        <f t="shared" si="308"/>
        <v>Glazenmakers</v>
      </c>
      <c r="L3927" s="25">
        <f t="shared" si="310"/>
        <v>23.714285714285715</v>
      </c>
    </row>
    <row r="3928" spans="1:12" x14ac:dyDescent="0.25">
      <c r="A3928">
        <v>19</v>
      </c>
      <c r="B3928" t="s">
        <v>75</v>
      </c>
      <c r="C3928" s="1">
        <v>40345.527777777781</v>
      </c>
      <c r="D3928">
        <v>1</v>
      </c>
      <c r="E3928" t="s">
        <v>28</v>
      </c>
      <c r="F3928" t="s">
        <v>29</v>
      </c>
      <c r="G3928">
        <v>6</v>
      </c>
      <c r="H3928" t="str">
        <f t="shared" si="309"/>
        <v>AWD</v>
      </c>
      <c r="I3928" s="2">
        <f t="shared" si="306"/>
        <v>2010</v>
      </c>
      <c r="J3928" s="2">
        <f t="shared" si="307"/>
        <v>6</v>
      </c>
      <c r="K3928" t="str">
        <f t="shared" si="308"/>
        <v>Korenbouten</v>
      </c>
      <c r="L3928" s="25">
        <f t="shared" si="310"/>
        <v>23.714285714285715</v>
      </c>
    </row>
    <row r="3929" spans="1:12" x14ac:dyDescent="0.25">
      <c r="A3929">
        <v>19</v>
      </c>
      <c r="B3929" t="s">
        <v>75</v>
      </c>
      <c r="C3929" s="1">
        <v>40357.527777777781</v>
      </c>
      <c r="D3929">
        <v>1</v>
      </c>
      <c r="E3929" t="s">
        <v>10</v>
      </c>
      <c r="F3929" t="s">
        <v>11</v>
      </c>
      <c r="G3929">
        <v>2</v>
      </c>
      <c r="H3929" t="str">
        <f t="shared" si="309"/>
        <v>AWD</v>
      </c>
      <c r="I3929" s="2">
        <f t="shared" si="306"/>
        <v>2010</v>
      </c>
      <c r="J3929" s="2">
        <f t="shared" si="307"/>
        <v>6</v>
      </c>
      <c r="K3929" t="str">
        <f t="shared" si="308"/>
        <v>Waterjuffer</v>
      </c>
      <c r="L3929" s="25">
        <f t="shared" si="310"/>
        <v>25.428571428571427</v>
      </c>
    </row>
    <row r="3930" spans="1:12" x14ac:dyDescent="0.25">
      <c r="A3930">
        <v>19</v>
      </c>
      <c r="B3930" t="s">
        <v>75</v>
      </c>
      <c r="C3930" s="1">
        <v>40357.527777777781</v>
      </c>
      <c r="D3930">
        <v>1</v>
      </c>
      <c r="E3930" t="s">
        <v>20</v>
      </c>
      <c r="F3930" t="s">
        <v>21</v>
      </c>
      <c r="G3930">
        <v>32</v>
      </c>
      <c r="H3930" t="str">
        <f t="shared" si="309"/>
        <v>AWD</v>
      </c>
      <c r="I3930" s="2">
        <f t="shared" si="306"/>
        <v>2010</v>
      </c>
      <c r="J3930" s="2">
        <f t="shared" si="307"/>
        <v>6</v>
      </c>
      <c r="K3930" t="str">
        <f t="shared" si="308"/>
        <v>Waterjuffer</v>
      </c>
      <c r="L3930" s="25">
        <f t="shared" si="310"/>
        <v>25.428571428571427</v>
      </c>
    </row>
    <row r="3931" spans="1:12" x14ac:dyDescent="0.25">
      <c r="A3931">
        <v>19</v>
      </c>
      <c r="B3931" t="s">
        <v>75</v>
      </c>
      <c r="C3931" s="1">
        <v>40357.527777777781</v>
      </c>
      <c r="D3931">
        <v>1</v>
      </c>
      <c r="E3931" t="s">
        <v>28</v>
      </c>
      <c r="F3931" t="s">
        <v>29</v>
      </c>
      <c r="G3931">
        <v>4</v>
      </c>
      <c r="H3931" t="str">
        <f t="shared" si="309"/>
        <v>AWD</v>
      </c>
      <c r="I3931" s="2">
        <f t="shared" si="306"/>
        <v>2010</v>
      </c>
      <c r="J3931" s="2">
        <f t="shared" si="307"/>
        <v>6</v>
      </c>
      <c r="K3931" t="str">
        <f t="shared" si="308"/>
        <v>Korenbouten</v>
      </c>
      <c r="L3931" s="25">
        <f t="shared" si="310"/>
        <v>25.428571428571427</v>
      </c>
    </row>
    <row r="3932" spans="1:12" x14ac:dyDescent="0.25">
      <c r="A3932">
        <v>19</v>
      </c>
      <c r="B3932" t="s">
        <v>75</v>
      </c>
      <c r="C3932" s="1">
        <v>40372.541666666664</v>
      </c>
      <c r="D3932">
        <v>1</v>
      </c>
      <c r="E3932" t="s">
        <v>30</v>
      </c>
      <c r="F3932" t="s">
        <v>31</v>
      </c>
      <c r="G3932">
        <v>1</v>
      </c>
      <c r="H3932" t="str">
        <f t="shared" si="309"/>
        <v>AWD</v>
      </c>
      <c r="I3932" s="2">
        <f t="shared" si="306"/>
        <v>2010</v>
      </c>
      <c r="J3932" s="2">
        <f t="shared" si="307"/>
        <v>7</v>
      </c>
      <c r="K3932" t="str">
        <f t="shared" si="308"/>
        <v>Pantserjuffers</v>
      </c>
      <c r="L3932" s="25">
        <f t="shared" si="310"/>
        <v>27.571428571428573</v>
      </c>
    </row>
    <row r="3933" spans="1:12" x14ac:dyDescent="0.25">
      <c r="A3933">
        <v>19</v>
      </c>
      <c r="B3933" t="s">
        <v>75</v>
      </c>
      <c r="C3933" s="1">
        <v>40372.541666666664</v>
      </c>
      <c r="D3933">
        <v>1</v>
      </c>
      <c r="E3933" t="s">
        <v>34</v>
      </c>
      <c r="F3933" t="s">
        <v>35</v>
      </c>
      <c r="G3933">
        <v>1</v>
      </c>
      <c r="H3933" t="str">
        <f t="shared" si="309"/>
        <v>AWD</v>
      </c>
      <c r="I3933" s="2">
        <f t="shared" si="306"/>
        <v>2010</v>
      </c>
      <c r="J3933" s="2">
        <f t="shared" si="307"/>
        <v>7</v>
      </c>
      <c r="K3933" t="str">
        <f t="shared" si="308"/>
        <v>Pantserjuffers</v>
      </c>
      <c r="L3933" s="25">
        <f t="shared" si="310"/>
        <v>27.571428571428573</v>
      </c>
    </row>
    <row r="3934" spans="1:12" x14ac:dyDescent="0.25">
      <c r="A3934">
        <v>19</v>
      </c>
      <c r="B3934" t="s">
        <v>75</v>
      </c>
      <c r="C3934" s="1">
        <v>40372.541666666664</v>
      </c>
      <c r="D3934">
        <v>1</v>
      </c>
      <c r="E3934" t="s">
        <v>10</v>
      </c>
      <c r="F3934" t="s">
        <v>11</v>
      </c>
      <c r="G3934">
        <v>2</v>
      </c>
      <c r="H3934" t="str">
        <f t="shared" si="309"/>
        <v>AWD</v>
      </c>
      <c r="I3934" s="2">
        <f t="shared" si="306"/>
        <v>2010</v>
      </c>
      <c r="J3934" s="2">
        <f t="shared" si="307"/>
        <v>7</v>
      </c>
      <c r="K3934" t="str">
        <f t="shared" si="308"/>
        <v>Waterjuffer</v>
      </c>
      <c r="L3934" s="25">
        <f t="shared" si="310"/>
        <v>27.571428571428573</v>
      </c>
    </row>
    <row r="3935" spans="1:12" x14ac:dyDescent="0.25">
      <c r="A3935">
        <v>19</v>
      </c>
      <c r="B3935" t="s">
        <v>75</v>
      </c>
      <c r="C3935" s="1">
        <v>40372.541666666664</v>
      </c>
      <c r="D3935">
        <v>1</v>
      </c>
      <c r="E3935" t="s">
        <v>20</v>
      </c>
      <c r="F3935" t="s">
        <v>21</v>
      </c>
      <c r="G3935">
        <v>7</v>
      </c>
      <c r="H3935" t="str">
        <f t="shared" si="309"/>
        <v>AWD</v>
      </c>
      <c r="I3935" s="2">
        <f t="shared" si="306"/>
        <v>2010</v>
      </c>
      <c r="J3935" s="2">
        <f t="shared" si="307"/>
        <v>7</v>
      </c>
      <c r="K3935" t="str">
        <f t="shared" si="308"/>
        <v>Waterjuffer</v>
      </c>
      <c r="L3935" s="25">
        <f t="shared" si="310"/>
        <v>27.571428571428573</v>
      </c>
    </row>
    <row r="3936" spans="1:12" x14ac:dyDescent="0.25">
      <c r="A3936">
        <v>19</v>
      </c>
      <c r="B3936" t="s">
        <v>75</v>
      </c>
      <c r="C3936" s="1">
        <v>40372.541666666664</v>
      </c>
      <c r="D3936">
        <v>1</v>
      </c>
      <c r="E3936" t="s">
        <v>28</v>
      </c>
      <c r="F3936" t="s">
        <v>29</v>
      </c>
      <c r="G3936">
        <v>2</v>
      </c>
      <c r="H3936" t="str">
        <f t="shared" si="309"/>
        <v>AWD</v>
      </c>
      <c r="I3936" s="2">
        <f t="shared" si="306"/>
        <v>2010</v>
      </c>
      <c r="J3936" s="2">
        <f t="shared" si="307"/>
        <v>7</v>
      </c>
      <c r="K3936" t="str">
        <f t="shared" si="308"/>
        <v>Korenbouten</v>
      </c>
      <c r="L3936" s="25">
        <f t="shared" si="310"/>
        <v>27.571428571428573</v>
      </c>
    </row>
    <row r="3937" spans="1:12" x14ac:dyDescent="0.25">
      <c r="A3937">
        <v>19</v>
      </c>
      <c r="B3937" t="s">
        <v>75</v>
      </c>
      <c r="C3937" s="1">
        <v>40372.541666666664</v>
      </c>
      <c r="D3937">
        <v>1</v>
      </c>
      <c r="E3937" t="s">
        <v>42</v>
      </c>
      <c r="F3937" t="s">
        <v>43</v>
      </c>
      <c r="G3937">
        <v>1</v>
      </c>
      <c r="H3937" t="str">
        <f t="shared" si="309"/>
        <v>AWD</v>
      </c>
      <c r="I3937" s="2">
        <f t="shared" si="306"/>
        <v>2010</v>
      </c>
      <c r="J3937" s="2">
        <f t="shared" si="307"/>
        <v>7</v>
      </c>
      <c r="K3937" t="str">
        <f t="shared" si="308"/>
        <v>Korenbouten</v>
      </c>
      <c r="L3937" s="25">
        <f t="shared" si="310"/>
        <v>27.571428571428573</v>
      </c>
    </row>
    <row r="3938" spans="1:12" x14ac:dyDescent="0.25">
      <c r="A3938">
        <v>19</v>
      </c>
      <c r="B3938" t="s">
        <v>75</v>
      </c>
      <c r="C3938" s="1">
        <v>40393.5625</v>
      </c>
      <c r="D3938">
        <v>1</v>
      </c>
      <c r="E3938" t="s">
        <v>30</v>
      </c>
      <c r="F3938" t="s">
        <v>31</v>
      </c>
      <c r="G3938">
        <v>1</v>
      </c>
      <c r="H3938" t="str">
        <f t="shared" si="309"/>
        <v>AWD</v>
      </c>
      <c r="I3938" s="2">
        <f t="shared" si="306"/>
        <v>2010</v>
      </c>
      <c r="J3938" s="2">
        <f t="shared" si="307"/>
        <v>8</v>
      </c>
      <c r="K3938" t="str">
        <f t="shared" si="308"/>
        <v>Pantserjuffers</v>
      </c>
      <c r="L3938" s="25">
        <f t="shared" si="310"/>
        <v>30.571428571428573</v>
      </c>
    </row>
    <row r="3939" spans="1:12" x14ac:dyDescent="0.25">
      <c r="A3939">
        <v>19</v>
      </c>
      <c r="B3939" t="s">
        <v>75</v>
      </c>
      <c r="C3939" s="1">
        <v>40393.5625</v>
      </c>
      <c r="D3939">
        <v>1</v>
      </c>
      <c r="E3939" t="s">
        <v>34</v>
      </c>
      <c r="F3939" t="s">
        <v>35</v>
      </c>
      <c r="G3939">
        <v>28</v>
      </c>
      <c r="H3939" t="str">
        <f t="shared" si="309"/>
        <v>AWD</v>
      </c>
      <c r="I3939" s="2">
        <f t="shared" si="306"/>
        <v>2010</v>
      </c>
      <c r="J3939" s="2">
        <f t="shared" si="307"/>
        <v>8</v>
      </c>
      <c r="K3939" t="str">
        <f t="shared" si="308"/>
        <v>Pantserjuffers</v>
      </c>
      <c r="L3939" s="25">
        <f t="shared" si="310"/>
        <v>30.571428571428573</v>
      </c>
    </row>
    <row r="3940" spans="1:12" x14ac:dyDescent="0.25">
      <c r="A3940">
        <v>19</v>
      </c>
      <c r="B3940" t="s">
        <v>75</v>
      </c>
      <c r="C3940" s="1">
        <v>40432.604166666664</v>
      </c>
      <c r="D3940">
        <v>1</v>
      </c>
      <c r="E3940" t="s">
        <v>30</v>
      </c>
      <c r="F3940" t="s">
        <v>31</v>
      </c>
      <c r="G3940">
        <v>1</v>
      </c>
      <c r="H3940" t="str">
        <f t="shared" si="309"/>
        <v>AWD</v>
      </c>
      <c r="I3940" s="2">
        <f t="shared" si="306"/>
        <v>2010</v>
      </c>
      <c r="J3940" s="2">
        <f t="shared" si="307"/>
        <v>9</v>
      </c>
      <c r="K3940" t="str">
        <f t="shared" si="308"/>
        <v>Pantserjuffers</v>
      </c>
      <c r="L3940" s="25">
        <f t="shared" si="310"/>
        <v>36.142857142857146</v>
      </c>
    </row>
    <row r="3941" spans="1:12" x14ac:dyDescent="0.25">
      <c r="A3941">
        <v>19</v>
      </c>
      <c r="B3941" t="s">
        <v>75</v>
      </c>
      <c r="C3941" s="1">
        <v>40432.604166666664</v>
      </c>
      <c r="D3941">
        <v>1</v>
      </c>
      <c r="E3941" t="s">
        <v>34</v>
      </c>
      <c r="F3941" t="s">
        <v>35</v>
      </c>
      <c r="G3941">
        <v>36</v>
      </c>
      <c r="H3941" t="str">
        <f t="shared" si="309"/>
        <v>AWD</v>
      </c>
      <c r="I3941" s="2">
        <f t="shared" si="306"/>
        <v>2010</v>
      </c>
      <c r="J3941" s="2">
        <f t="shared" si="307"/>
        <v>9</v>
      </c>
      <c r="K3941" t="str">
        <f t="shared" si="308"/>
        <v>Pantserjuffers</v>
      </c>
      <c r="L3941" s="25">
        <f t="shared" si="310"/>
        <v>36.142857142857146</v>
      </c>
    </row>
    <row r="3942" spans="1:12" x14ac:dyDescent="0.25">
      <c r="A3942">
        <v>19</v>
      </c>
      <c r="B3942" t="s">
        <v>75</v>
      </c>
      <c r="C3942" s="1">
        <v>40432.604166666664</v>
      </c>
      <c r="D3942">
        <v>1</v>
      </c>
      <c r="E3942" t="s">
        <v>55</v>
      </c>
      <c r="F3942" t="s">
        <v>56</v>
      </c>
      <c r="G3942">
        <v>26</v>
      </c>
      <c r="H3942" t="str">
        <f t="shared" si="309"/>
        <v>AWD</v>
      </c>
      <c r="I3942" s="2">
        <f t="shared" si="306"/>
        <v>2010</v>
      </c>
      <c r="J3942" s="2">
        <f t="shared" si="307"/>
        <v>9</v>
      </c>
      <c r="K3942" t="str">
        <f t="shared" si="308"/>
        <v>Korenbouten</v>
      </c>
      <c r="L3942" s="25">
        <f t="shared" si="310"/>
        <v>36.142857142857146</v>
      </c>
    </row>
    <row r="3943" spans="1:12" x14ac:dyDescent="0.25">
      <c r="A3943">
        <v>19</v>
      </c>
      <c r="B3943" t="s">
        <v>75</v>
      </c>
      <c r="C3943" s="1">
        <v>40666.621527777781</v>
      </c>
      <c r="D3943">
        <v>1</v>
      </c>
      <c r="E3943" t="s">
        <v>44</v>
      </c>
      <c r="F3943" t="s">
        <v>45</v>
      </c>
      <c r="G3943">
        <v>2</v>
      </c>
      <c r="H3943" t="str">
        <f t="shared" si="309"/>
        <v>AWD</v>
      </c>
      <c r="I3943" s="2">
        <f t="shared" si="306"/>
        <v>2011</v>
      </c>
      <c r="J3943" s="2">
        <f t="shared" si="307"/>
        <v>5</v>
      </c>
      <c r="K3943" t="str">
        <f t="shared" si="308"/>
        <v>Korenbouten</v>
      </c>
      <c r="L3943" s="25">
        <f t="shared" si="310"/>
        <v>17.428571428571427</v>
      </c>
    </row>
    <row r="3944" spans="1:12" x14ac:dyDescent="0.25">
      <c r="A3944">
        <v>19</v>
      </c>
      <c r="B3944" t="s">
        <v>75</v>
      </c>
      <c r="C3944" s="1">
        <v>40666.621527777781</v>
      </c>
      <c r="D3944">
        <v>1</v>
      </c>
      <c r="E3944" t="s">
        <v>12</v>
      </c>
      <c r="F3944" t="s">
        <v>13</v>
      </c>
      <c r="G3944">
        <v>5</v>
      </c>
      <c r="H3944" t="str">
        <f t="shared" si="309"/>
        <v>AWD</v>
      </c>
      <c r="I3944" s="2">
        <f t="shared" si="306"/>
        <v>2011</v>
      </c>
      <c r="J3944" s="2">
        <f t="shared" si="307"/>
        <v>5</v>
      </c>
      <c r="K3944" t="str">
        <f t="shared" si="308"/>
        <v>Waterjuffer</v>
      </c>
      <c r="L3944" s="25">
        <f t="shared" si="310"/>
        <v>17.428571428571427</v>
      </c>
    </row>
    <row r="3945" spans="1:12" x14ac:dyDescent="0.25">
      <c r="A3945">
        <v>19</v>
      </c>
      <c r="B3945" t="s">
        <v>75</v>
      </c>
      <c r="C3945" s="1">
        <v>40666.621527777781</v>
      </c>
      <c r="D3945">
        <v>1</v>
      </c>
      <c r="E3945" t="s">
        <v>22</v>
      </c>
      <c r="F3945" t="s">
        <v>23</v>
      </c>
      <c r="G3945">
        <v>2</v>
      </c>
      <c r="H3945" t="str">
        <f t="shared" si="309"/>
        <v>AWD</v>
      </c>
      <c r="I3945" s="2">
        <f t="shared" si="306"/>
        <v>2011</v>
      </c>
      <c r="J3945" s="2">
        <f t="shared" si="307"/>
        <v>5</v>
      </c>
      <c r="K3945" t="str">
        <f t="shared" si="308"/>
        <v>Glazenmakers</v>
      </c>
      <c r="L3945" s="25">
        <f t="shared" si="310"/>
        <v>17.428571428571427</v>
      </c>
    </row>
    <row r="3946" spans="1:12" x14ac:dyDescent="0.25">
      <c r="A3946">
        <v>19</v>
      </c>
      <c r="B3946" t="s">
        <v>75</v>
      </c>
      <c r="C3946" s="1">
        <v>40666.621527777781</v>
      </c>
      <c r="D3946">
        <v>1</v>
      </c>
      <c r="E3946" t="s">
        <v>28</v>
      </c>
      <c r="F3946" t="s">
        <v>29</v>
      </c>
      <c r="G3946">
        <v>8</v>
      </c>
      <c r="H3946" t="str">
        <f t="shared" si="309"/>
        <v>AWD</v>
      </c>
      <c r="I3946" s="2">
        <f t="shared" si="306"/>
        <v>2011</v>
      </c>
      <c r="J3946" s="2">
        <f t="shared" si="307"/>
        <v>5</v>
      </c>
      <c r="K3946" t="str">
        <f t="shared" si="308"/>
        <v>Korenbouten</v>
      </c>
      <c r="L3946" s="25">
        <f t="shared" si="310"/>
        <v>17.428571428571427</v>
      </c>
    </row>
    <row r="3947" spans="1:12" x14ac:dyDescent="0.25">
      <c r="A3947">
        <v>19</v>
      </c>
      <c r="B3947" t="s">
        <v>75</v>
      </c>
      <c r="C3947" s="1">
        <v>40672.569444444445</v>
      </c>
      <c r="D3947">
        <v>1</v>
      </c>
      <c r="E3947" t="s">
        <v>22</v>
      </c>
      <c r="F3947" t="s">
        <v>23</v>
      </c>
      <c r="G3947">
        <v>1</v>
      </c>
      <c r="H3947" t="str">
        <f t="shared" si="309"/>
        <v>AWD</v>
      </c>
      <c r="I3947" s="2">
        <f t="shared" si="306"/>
        <v>2011</v>
      </c>
      <c r="J3947" s="2">
        <f t="shared" si="307"/>
        <v>5</v>
      </c>
      <c r="K3947" t="str">
        <f t="shared" si="308"/>
        <v>Glazenmakers</v>
      </c>
      <c r="L3947" s="25">
        <f t="shared" si="310"/>
        <v>18.285714285714285</v>
      </c>
    </row>
    <row r="3948" spans="1:12" x14ac:dyDescent="0.25">
      <c r="A3948">
        <v>19</v>
      </c>
      <c r="B3948" t="s">
        <v>75</v>
      </c>
      <c r="C3948" s="1">
        <v>40672.569444444445</v>
      </c>
      <c r="D3948">
        <v>1</v>
      </c>
      <c r="E3948" t="s">
        <v>14</v>
      </c>
      <c r="F3948" t="s">
        <v>15</v>
      </c>
      <c r="G3948">
        <v>2</v>
      </c>
      <c r="H3948" t="str">
        <f t="shared" si="309"/>
        <v>AWD</v>
      </c>
      <c r="I3948" s="2">
        <f t="shared" si="306"/>
        <v>2011</v>
      </c>
      <c r="J3948" s="2">
        <f t="shared" si="307"/>
        <v>5</v>
      </c>
      <c r="K3948" t="str">
        <f t="shared" si="308"/>
        <v>Waterjuffer</v>
      </c>
      <c r="L3948" s="25">
        <f t="shared" si="310"/>
        <v>18.285714285714285</v>
      </c>
    </row>
    <row r="3949" spans="1:12" x14ac:dyDescent="0.25">
      <c r="A3949">
        <v>19</v>
      </c>
      <c r="B3949" t="s">
        <v>75</v>
      </c>
      <c r="C3949" s="1">
        <v>40672.569444444445</v>
      </c>
      <c r="D3949">
        <v>1</v>
      </c>
      <c r="E3949" t="s">
        <v>28</v>
      </c>
      <c r="F3949" t="s">
        <v>29</v>
      </c>
      <c r="G3949">
        <v>1</v>
      </c>
      <c r="H3949" t="str">
        <f t="shared" si="309"/>
        <v>AWD</v>
      </c>
      <c r="I3949" s="2">
        <f t="shared" si="306"/>
        <v>2011</v>
      </c>
      <c r="J3949" s="2">
        <f t="shared" si="307"/>
        <v>5</v>
      </c>
      <c r="K3949" t="str">
        <f t="shared" si="308"/>
        <v>Korenbouten</v>
      </c>
      <c r="L3949" s="25">
        <f t="shared" si="310"/>
        <v>18.285714285714285</v>
      </c>
    </row>
    <row r="3950" spans="1:12" x14ac:dyDescent="0.25">
      <c r="A3950">
        <v>19</v>
      </c>
      <c r="B3950" t="s">
        <v>75</v>
      </c>
      <c r="C3950" s="1">
        <v>40672.569444444445</v>
      </c>
      <c r="D3950">
        <v>1</v>
      </c>
      <c r="E3950" t="s">
        <v>12</v>
      </c>
      <c r="F3950" t="s">
        <v>13</v>
      </c>
      <c r="G3950">
        <v>1</v>
      </c>
      <c r="H3950" t="str">
        <f t="shared" si="309"/>
        <v>AWD</v>
      </c>
      <c r="I3950" s="2">
        <f t="shared" si="306"/>
        <v>2011</v>
      </c>
      <c r="J3950" s="2">
        <f t="shared" si="307"/>
        <v>5</v>
      </c>
      <c r="K3950" t="str">
        <f t="shared" si="308"/>
        <v>Waterjuffer</v>
      </c>
      <c r="L3950" s="25">
        <f t="shared" si="310"/>
        <v>18.285714285714285</v>
      </c>
    </row>
    <row r="3951" spans="1:12" x14ac:dyDescent="0.25">
      <c r="A3951">
        <v>19</v>
      </c>
      <c r="B3951" t="s">
        <v>75</v>
      </c>
      <c r="C3951" s="1">
        <v>40688.604166666664</v>
      </c>
      <c r="D3951">
        <v>1</v>
      </c>
      <c r="E3951" t="s">
        <v>20</v>
      </c>
      <c r="F3951" t="s">
        <v>21</v>
      </c>
      <c r="G3951">
        <v>6</v>
      </c>
      <c r="H3951" t="str">
        <f t="shared" si="309"/>
        <v>AWD</v>
      </c>
      <c r="I3951" s="2">
        <f t="shared" si="306"/>
        <v>2011</v>
      </c>
      <c r="J3951" s="2">
        <f t="shared" si="307"/>
        <v>5</v>
      </c>
      <c r="K3951" t="str">
        <f t="shared" si="308"/>
        <v>Waterjuffer</v>
      </c>
      <c r="L3951" s="25">
        <f t="shared" si="310"/>
        <v>20.571428571428573</v>
      </c>
    </row>
    <row r="3952" spans="1:12" x14ac:dyDescent="0.25">
      <c r="A3952">
        <v>19</v>
      </c>
      <c r="B3952" t="s">
        <v>75</v>
      </c>
      <c r="C3952" s="1">
        <v>40688.604166666664</v>
      </c>
      <c r="D3952">
        <v>1</v>
      </c>
      <c r="E3952" t="s">
        <v>18</v>
      </c>
      <c r="F3952" t="s">
        <v>19</v>
      </c>
      <c r="G3952">
        <v>1</v>
      </c>
      <c r="H3952" t="str">
        <f t="shared" si="309"/>
        <v>AWD</v>
      </c>
      <c r="I3952" s="2">
        <f t="shared" si="306"/>
        <v>2011</v>
      </c>
      <c r="J3952" s="2">
        <f t="shared" si="307"/>
        <v>5</v>
      </c>
      <c r="K3952" t="str">
        <f t="shared" si="308"/>
        <v>Korenbouten</v>
      </c>
      <c r="L3952" s="25">
        <f t="shared" si="310"/>
        <v>20.571428571428573</v>
      </c>
    </row>
    <row r="3953" spans="1:12" x14ac:dyDescent="0.25">
      <c r="A3953">
        <v>19</v>
      </c>
      <c r="B3953" t="s">
        <v>75</v>
      </c>
      <c r="C3953" s="1">
        <v>40688.604166666664</v>
      </c>
      <c r="D3953">
        <v>1</v>
      </c>
      <c r="E3953" t="s">
        <v>12</v>
      </c>
      <c r="F3953" t="s">
        <v>13</v>
      </c>
      <c r="G3953">
        <v>3</v>
      </c>
      <c r="H3953" t="str">
        <f t="shared" si="309"/>
        <v>AWD</v>
      </c>
      <c r="I3953" s="2">
        <f t="shared" si="306"/>
        <v>2011</v>
      </c>
      <c r="J3953" s="2">
        <f t="shared" si="307"/>
        <v>5</v>
      </c>
      <c r="K3953" t="str">
        <f t="shared" si="308"/>
        <v>Waterjuffer</v>
      </c>
      <c r="L3953" s="25">
        <f t="shared" si="310"/>
        <v>20.571428571428573</v>
      </c>
    </row>
    <row r="3954" spans="1:12" x14ac:dyDescent="0.25">
      <c r="A3954">
        <v>19</v>
      </c>
      <c r="B3954" t="s">
        <v>75</v>
      </c>
      <c r="C3954" s="1">
        <v>40688.604166666664</v>
      </c>
      <c r="D3954">
        <v>1</v>
      </c>
      <c r="E3954" t="s">
        <v>28</v>
      </c>
      <c r="F3954" t="s">
        <v>29</v>
      </c>
      <c r="G3954">
        <v>12</v>
      </c>
      <c r="H3954" t="str">
        <f t="shared" si="309"/>
        <v>AWD</v>
      </c>
      <c r="I3954" s="2">
        <f t="shared" si="306"/>
        <v>2011</v>
      </c>
      <c r="J3954" s="2">
        <f t="shared" si="307"/>
        <v>5</v>
      </c>
      <c r="K3954" t="str">
        <f t="shared" si="308"/>
        <v>Korenbouten</v>
      </c>
      <c r="L3954" s="25">
        <f t="shared" si="310"/>
        <v>20.571428571428573</v>
      </c>
    </row>
    <row r="3955" spans="1:12" x14ac:dyDescent="0.25">
      <c r="A3955">
        <v>19</v>
      </c>
      <c r="B3955" t="s">
        <v>75</v>
      </c>
      <c r="C3955" s="1">
        <v>40688.604166666664</v>
      </c>
      <c r="D3955">
        <v>1</v>
      </c>
      <c r="E3955" t="s">
        <v>24</v>
      </c>
      <c r="F3955" t="s">
        <v>25</v>
      </c>
      <c r="G3955">
        <v>2</v>
      </c>
      <c r="H3955" t="str">
        <f t="shared" si="309"/>
        <v>AWD</v>
      </c>
      <c r="I3955" s="2">
        <f t="shared" si="306"/>
        <v>2011</v>
      </c>
      <c r="J3955" s="2">
        <f t="shared" si="307"/>
        <v>5</v>
      </c>
      <c r="K3955" t="str">
        <f t="shared" si="308"/>
        <v>Glazenmakers</v>
      </c>
      <c r="L3955" s="25">
        <f t="shared" si="310"/>
        <v>20.571428571428573</v>
      </c>
    </row>
    <row r="3956" spans="1:12" x14ac:dyDescent="0.25">
      <c r="A3956">
        <v>19</v>
      </c>
      <c r="B3956" t="s">
        <v>75</v>
      </c>
      <c r="C3956" s="1">
        <v>40693.604166666664</v>
      </c>
      <c r="D3956">
        <v>1</v>
      </c>
      <c r="E3956" t="s">
        <v>10</v>
      </c>
      <c r="F3956" t="s">
        <v>11</v>
      </c>
      <c r="G3956">
        <v>1</v>
      </c>
      <c r="H3956" t="str">
        <f t="shared" si="309"/>
        <v>AWD</v>
      </c>
      <c r="I3956" s="2">
        <f t="shared" si="306"/>
        <v>2011</v>
      </c>
      <c r="J3956" s="2">
        <f t="shared" si="307"/>
        <v>5</v>
      </c>
      <c r="K3956" t="str">
        <f t="shared" si="308"/>
        <v>Waterjuffer</v>
      </c>
      <c r="L3956" s="25">
        <f t="shared" si="310"/>
        <v>21.285714285714285</v>
      </c>
    </row>
    <row r="3957" spans="1:12" x14ac:dyDescent="0.25">
      <c r="A3957">
        <v>19</v>
      </c>
      <c r="B3957" t="s">
        <v>75</v>
      </c>
      <c r="C3957" s="1">
        <v>40693.604166666664</v>
      </c>
      <c r="D3957">
        <v>1</v>
      </c>
      <c r="E3957" t="s">
        <v>20</v>
      </c>
      <c r="F3957" t="s">
        <v>21</v>
      </c>
      <c r="G3957">
        <v>8</v>
      </c>
      <c r="H3957" t="str">
        <f t="shared" si="309"/>
        <v>AWD</v>
      </c>
      <c r="I3957" s="2">
        <f t="shared" si="306"/>
        <v>2011</v>
      </c>
      <c r="J3957" s="2">
        <f t="shared" si="307"/>
        <v>5</v>
      </c>
      <c r="K3957" t="str">
        <f t="shared" si="308"/>
        <v>Waterjuffer</v>
      </c>
      <c r="L3957" s="25">
        <f t="shared" si="310"/>
        <v>21.285714285714285</v>
      </c>
    </row>
    <row r="3958" spans="1:12" x14ac:dyDescent="0.25">
      <c r="A3958">
        <v>19</v>
      </c>
      <c r="B3958" t="s">
        <v>75</v>
      </c>
      <c r="C3958" s="1">
        <v>40693.604166666664</v>
      </c>
      <c r="D3958">
        <v>1</v>
      </c>
      <c r="E3958" t="s">
        <v>22</v>
      </c>
      <c r="F3958" t="s">
        <v>23</v>
      </c>
      <c r="G3958">
        <v>1</v>
      </c>
      <c r="H3958" t="str">
        <f t="shared" si="309"/>
        <v>AWD</v>
      </c>
      <c r="I3958" s="2">
        <f t="shared" si="306"/>
        <v>2011</v>
      </c>
      <c r="J3958" s="2">
        <f t="shared" si="307"/>
        <v>5</v>
      </c>
      <c r="K3958" t="str">
        <f t="shared" si="308"/>
        <v>Glazenmakers</v>
      </c>
      <c r="L3958" s="25">
        <f t="shared" si="310"/>
        <v>21.285714285714285</v>
      </c>
    </row>
    <row r="3959" spans="1:12" x14ac:dyDescent="0.25">
      <c r="A3959">
        <v>19</v>
      </c>
      <c r="B3959" t="s">
        <v>75</v>
      </c>
      <c r="C3959" s="1">
        <v>40693.604166666664</v>
      </c>
      <c r="D3959">
        <v>1</v>
      </c>
      <c r="E3959" t="s">
        <v>28</v>
      </c>
      <c r="F3959" t="s">
        <v>29</v>
      </c>
      <c r="G3959">
        <v>11</v>
      </c>
      <c r="H3959" t="str">
        <f t="shared" si="309"/>
        <v>AWD</v>
      </c>
      <c r="I3959" s="2">
        <f t="shared" si="306"/>
        <v>2011</v>
      </c>
      <c r="J3959" s="2">
        <f t="shared" si="307"/>
        <v>5</v>
      </c>
      <c r="K3959" t="str">
        <f t="shared" si="308"/>
        <v>Korenbouten</v>
      </c>
      <c r="L3959" s="25">
        <f t="shared" si="310"/>
        <v>21.285714285714285</v>
      </c>
    </row>
    <row r="3960" spans="1:12" x14ac:dyDescent="0.25">
      <c r="A3960">
        <v>19</v>
      </c>
      <c r="B3960" t="s">
        <v>75</v>
      </c>
      <c r="C3960" s="1">
        <v>40693.604166666664</v>
      </c>
      <c r="D3960">
        <v>1</v>
      </c>
      <c r="E3960" t="s">
        <v>24</v>
      </c>
      <c r="F3960" t="s">
        <v>25</v>
      </c>
      <c r="G3960">
        <v>1</v>
      </c>
      <c r="H3960" t="str">
        <f t="shared" si="309"/>
        <v>AWD</v>
      </c>
      <c r="I3960" s="2">
        <f t="shared" si="306"/>
        <v>2011</v>
      </c>
      <c r="J3960" s="2">
        <f t="shared" si="307"/>
        <v>5</v>
      </c>
      <c r="K3960" t="str">
        <f t="shared" si="308"/>
        <v>Glazenmakers</v>
      </c>
      <c r="L3960" s="25">
        <f t="shared" si="310"/>
        <v>21.285714285714285</v>
      </c>
    </row>
    <row r="3961" spans="1:12" x14ac:dyDescent="0.25">
      <c r="A3961">
        <v>19</v>
      </c>
      <c r="B3961" t="s">
        <v>75</v>
      </c>
      <c r="C3961" s="1">
        <v>40693.604166666664</v>
      </c>
      <c r="D3961">
        <v>1</v>
      </c>
      <c r="E3961" t="s">
        <v>12</v>
      </c>
      <c r="F3961" t="s">
        <v>13</v>
      </c>
      <c r="G3961">
        <v>2</v>
      </c>
      <c r="H3961" t="str">
        <f t="shared" si="309"/>
        <v>AWD</v>
      </c>
      <c r="I3961" s="2">
        <f t="shared" ref="I3961:I4019" si="311">YEAR(C3961)</f>
        <v>2011</v>
      </c>
      <c r="J3961" s="2">
        <f t="shared" ref="J3961:J4019" si="312">MONTH(C3961)</f>
        <v>5</v>
      </c>
      <c r="K3961" t="str">
        <f t="shared" ref="K3961:K4019" si="313">VLOOKUP(E3961,$Q$2:$R$100,2,FALSE)</f>
        <v>Waterjuffer</v>
      </c>
      <c r="L3961" s="25">
        <f t="shared" si="310"/>
        <v>21.285714285714285</v>
      </c>
    </row>
    <row r="3962" spans="1:12" x14ac:dyDescent="0.25">
      <c r="A3962">
        <v>19</v>
      </c>
      <c r="B3962" t="s">
        <v>75</v>
      </c>
      <c r="C3962" s="1">
        <v>40693.604166666664</v>
      </c>
      <c r="D3962">
        <v>1</v>
      </c>
      <c r="E3962" t="s">
        <v>14</v>
      </c>
      <c r="F3962" t="s">
        <v>15</v>
      </c>
      <c r="G3962">
        <v>3</v>
      </c>
      <c r="H3962" t="str">
        <f t="shared" si="309"/>
        <v>AWD</v>
      </c>
      <c r="I3962" s="2">
        <f t="shared" si="311"/>
        <v>2011</v>
      </c>
      <c r="J3962" s="2">
        <f t="shared" si="312"/>
        <v>5</v>
      </c>
      <c r="K3962" t="str">
        <f t="shared" si="313"/>
        <v>Waterjuffer</v>
      </c>
      <c r="L3962" s="25">
        <f t="shared" si="310"/>
        <v>21.285714285714285</v>
      </c>
    </row>
    <row r="3963" spans="1:12" x14ac:dyDescent="0.25">
      <c r="A3963">
        <v>19</v>
      </c>
      <c r="B3963" t="s">
        <v>75</v>
      </c>
      <c r="C3963" s="1">
        <v>40703.579861111109</v>
      </c>
      <c r="D3963">
        <v>1</v>
      </c>
      <c r="E3963" t="s">
        <v>20</v>
      </c>
      <c r="F3963" t="s">
        <v>21</v>
      </c>
      <c r="G3963">
        <v>34</v>
      </c>
      <c r="H3963" t="str">
        <f t="shared" si="309"/>
        <v>AWD</v>
      </c>
      <c r="I3963" s="2">
        <f t="shared" si="311"/>
        <v>2011</v>
      </c>
      <c r="J3963" s="2">
        <f t="shared" si="312"/>
        <v>6</v>
      </c>
      <c r="K3963" t="str">
        <f t="shared" si="313"/>
        <v>Waterjuffer</v>
      </c>
      <c r="L3963" s="25">
        <f t="shared" si="310"/>
        <v>22.714285714285715</v>
      </c>
    </row>
    <row r="3964" spans="1:12" x14ac:dyDescent="0.25">
      <c r="A3964">
        <v>19</v>
      </c>
      <c r="B3964" t="s">
        <v>75</v>
      </c>
      <c r="C3964" s="1">
        <v>40703.579861111109</v>
      </c>
      <c r="D3964">
        <v>1</v>
      </c>
      <c r="E3964" t="s">
        <v>10</v>
      </c>
      <c r="F3964" t="s">
        <v>11</v>
      </c>
      <c r="G3964">
        <v>1</v>
      </c>
      <c r="H3964" t="str">
        <f t="shared" si="309"/>
        <v>AWD</v>
      </c>
      <c r="I3964" s="2">
        <f t="shared" si="311"/>
        <v>2011</v>
      </c>
      <c r="J3964" s="2">
        <f t="shared" si="312"/>
        <v>6</v>
      </c>
      <c r="K3964" t="str">
        <f t="shared" si="313"/>
        <v>Waterjuffer</v>
      </c>
      <c r="L3964" s="25">
        <f t="shared" si="310"/>
        <v>22.714285714285715</v>
      </c>
    </row>
    <row r="3965" spans="1:12" x14ac:dyDescent="0.25">
      <c r="A3965">
        <v>19</v>
      </c>
      <c r="B3965" t="s">
        <v>75</v>
      </c>
      <c r="C3965" s="1">
        <v>40703.579861111109</v>
      </c>
      <c r="D3965">
        <v>1</v>
      </c>
      <c r="E3965" t="s">
        <v>12</v>
      </c>
      <c r="F3965" t="s">
        <v>13</v>
      </c>
      <c r="G3965">
        <v>3</v>
      </c>
      <c r="H3965" t="str">
        <f t="shared" si="309"/>
        <v>AWD</v>
      </c>
      <c r="I3965" s="2">
        <f t="shared" si="311"/>
        <v>2011</v>
      </c>
      <c r="J3965" s="2">
        <f t="shared" si="312"/>
        <v>6</v>
      </c>
      <c r="K3965" t="str">
        <f t="shared" si="313"/>
        <v>Waterjuffer</v>
      </c>
      <c r="L3965" s="25">
        <f t="shared" si="310"/>
        <v>22.714285714285715</v>
      </c>
    </row>
    <row r="3966" spans="1:12" x14ac:dyDescent="0.25">
      <c r="A3966">
        <v>19</v>
      </c>
      <c r="B3966" t="s">
        <v>75</v>
      </c>
      <c r="C3966" s="1">
        <v>40703.579861111109</v>
      </c>
      <c r="D3966">
        <v>1</v>
      </c>
      <c r="E3966" t="s">
        <v>26</v>
      </c>
      <c r="F3966" t="s">
        <v>27</v>
      </c>
      <c r="G3966">
        <v>1</v>
      </c>
      <c r="H3966" t="str">
        <f t="shared" si="309"/>
        <v>AWD</v>
      </c>
      <c r="I3966" s="2">
        <f t="shared" si="311"/>
        <v>2011</v>
      </c>
      <c r="J3966" s="2">
        <f t="shared" si="312"/>
        <v>6</v>
      </c>
      <c r="K3966" t="str">
        <f t="shared" si="313"/>
        <v>Glazenmakers</v>
      </c>
      <c r="L3966" s="25">
        <f t="shared" si="310"/>
        <v>22.714285714285715</v>
      </c>
    </row>
    <row r="3967" spans="1:12" x14ac:dyDescent="0.25">
      <c r="A3967">
        <v>19</v>
      </c>
      <c r="B3967" t="s">
        <v>75</v>
      </c>
      <c r="C3967" s="1">
        <v>40703.579861111109</v>
      </c>
      <c r="D3967">
        <v>1</v>
      </c>
      <c r="E3967" t="s">
        <v>28</v>
      </c>
      <c r="F3967" t="s">
        <v>29</v>
      </c>
      <c r="G3967">
        <v>4</v>
      </c>
      <c r="H3967" t="str">
        <f t="shared" si="309"/>
        <v>AWD</v>
      </c>
      <c r="I3967" s="2">
        <f t="shared" si="311"/>
        <v>2011</v>
      </c>
      <c r="J3967" s="2">
        <f t="shared" si="312"/>
        <v>6</v>
      </c>
      <c r="K3967" t="str">
        <f t="shared" si="313"/>
        <v>Korenbouten</v>
      </c>
      <c r="L3967" s="25">
        <f t="shared" si="310"/>
        <v>22.714285714285715</v>
      </c>
    </row>
    <row r="3968" spans="1:12" x14ac:dyDescent="0.25">
      <c r="A3968">
        <v>19</v>
      </c>
      <c r="B3968" t="s">
        <v>75</v>
      </c>
      <c r="C3968" s="1">
        <v>40703.579861111109</v>
      </c>
      <c r="D3968">
        <v>1</v>
      </c>
      <c r="E3968" t="s">
        <v>24</v>
      </c>
      <c r="F3968" t="s">
        <v>25</v>
      </c>
      <c r="G3968">
        <v>2</v>
      </c>
      <c r="H3968" t="str">
        <f t="shared" si="309"/>
        <v>AWD</v>
      </c>
      <c r="I3968" s="2">
        <f t="shared" si="311"/>
        <v>2011</v>
      </c>
      <c r="J3968" s="2">
        <f t="shared" si="312"/>
        <v>6</v>
      </c>
      <c r="K3968" t="str">
        <f t="shared" si="313"/>
        <v>Glazenmakers</v>
      </c>
      <c r="L3968" s="25">
        <f t="shared" si="310"/>
        <v>22.714285714285715</v>
      </c>
    </row>
    <row r="3969" spans="1:12" x14ac:dyDescent="0.25">
      <c r="A3969">
        <v>19</v>
      </c>
      <c r="B3969" t="s">
        <v>75</v>
      </c>
      <c r="C3969" s="1">
        <v>40729.604166666664</v>
      </c>
      <c r="D3969">
        <v>1</v>
      </c>
      <c r="E3969" t="s">
        <v>10</v>
      </c>
      <c r="F3969" t="s">
        <v>11</v>
      </c>
      <c r="G3969">
        <v>2</v>
      </c>
      <c r="H3969" t="str">
        <f t="shared" si="309"/>
        <v>AWD</v>
      </c>
      <c r="I3969" s="2">
        <f t="shared" si="311"/>
        <v>2011</v>
      </c>
      <c r="J3969" s="2">
        <f t="shared" si="312"/>
        <v>7</v>
      </c>
      <c r="K3969" t="str">
        <f t="shared" si="313"/>
        <v>Waterjuffer</v>
      </c>
      <c r="L3969" s="25">
        <f t="shared" si="310"/>
        <v>26.428571428571427</v>
      </c>
    </row>
    <row r="3970" spans="1:12" x14ac:dyDescent="0.25">
      <c r="A3970">
        <v>19</v>
      </c>
      <c r="B3970" t="s">
        <v>75</v>
      </c>
      <c r="C3970" s="1">
        <v>40735.649305555555</v>
      </c>
      <c r="D3970">
        <v>1</v>
      </c>
      <c r="E3970" t="s">
        <v>20</v>
      </c>
      <c r="F3970" t="s">
        <v>21</v>
      </c>
      <c r="G3970">
        <v>4</v>
      </c>
      <c r="H3970" t="str">
        <f t="shared" ref="H3970:H4033" si="314">VLOOKUP(A3970,$N$2:$O$51,2,FALSE)</f>
        <v>AWD</v>
      </c>
      <c r="I3970" s="2">
        <f t="shared" si="311"/>
        <v>2011</v>
      </c>
      <c r="J3970" s="2">
        <f t="shared" si="312"/>
        <v>7</v>
      </c>
      <c r="K3970" t="str">
        <f t="shared" si="313"/>
        <v>Waterjuffer</v>
      </c>
      <c r="L3970" s="25">
        <f t="shared" si="310"/>
        <v>27.285714285714285</v>
      </c>
    </row>
    <row r="3971" spans="1:12" x14ac:dyDescent="0.25">
      <c r="A3971">
        <v>19</v>
      </c>
      <c r="B3971" t="s">
        <v>75</v>
      </c>
      <c r="C3971" s="1">
        <v>40757.604166666664</v>
      </c>
      <c r="D3971">
        <v>1</v>
      </c>
      <c r="E3971" t="s">
        <v>32</v>
      </c>
      <c r="F3971" t="s">
        <v>33</v>
      </c>
      <c r="G3971">
        <v>1</v>
      </c>
      <c r="H3971" t="str">
        <f t="shared" si="314"/>
        <v>AWD</v>
      </c>
      <c r="I3971" s="2">
        <f t="shared" si="311"/>
        <v>2011</v>
      </c>
      <c r="J3971" s="2">
        <f t="shared" si="312"/>
        <v>8</v>
      </c>
      <c r="K3971" t="str">
        <f t="shared" si="313"/>
        <v>Korenbouten</v>
      </c>
      <c r="L3971" s="25">
        <f t="shared" ref="L3971:L4034" si="315">(ROUNDDOWN(C3971-DATE(I3971,1,1),0))/7</f>
        <v>30.428571428571427</v>
      </c>
    </row>
    <row r="3972" spans="1:12" x14ac:dyDescent="0.25">
      <c r="A3972">
        <v>19</v>
      </c>
      <c r="B3972" t="s">
        <v>75</v>
      </c>
      <c r="C3972" s="1">
        <v>40757.604166666664</v>
      </c>
      <c r="D3972">
        <v>1</v>
      </c>
      <c r="E3972" t="s">
        <v>26</v>
      </c>
      <c r="F3972" t="s">
        <v>27</v>
      </c>
      <c r="G3972">
        <v>2</v>
      </c>
      <c r="H3972" t="str">
        <f t="shared" si="314"/>
        <v>AWD</v>
      </c>
      <c r="I3972" s="2">
        <f t="shared" si="311"/>
        <v>2011</v>
      </c>
      <c r="J3972" s="2">
        <f t="shared" si="312"/>
        <v>8</v>
      </c>
      <c r="K3972" t="str">
        <f t="shared" si="313"/>
        <v>Glazenmakers</v>
      </c>
      <c r="L3972" s="25">
        <f t="shared" si="315"/>
        <v>30.428571428571427</v>
      </c>
    </row>
    <row r="3973" spans="1:12" x14ac:dyDescent="0.25">
      <c r="A3973">
        <v>19</v>
      </c>
      <c r="B3973" t="s">
        <v>75</v>
      </c>
      <c r="C3973" s="1">
        <v>40770.604166666664</v>
      </c>
      <c r="D3973">
        <v>1</v>
      </c>
      <c r="E3973" t="s">
        <v>32</v>
      </c>
      <c r="F3973" t="s">
        <v>33</v>
      </c>
      <c r="G3973">
        <v>2</v>
      </c>
      <c r="H3973" t="str">
        <f t="shared" si="314"/>
        <v>AWD</v>
      </c>
      <c r="I3973" s="2">
        <f t="shared" si="311"/>
        <v>2011</v>
      </c>
      <c r="J3973" s="2">
        <f t="shared" si="312"/>
        <v>8</v>
      </c>
      <c r="K3973" t="str">
        <f t="shared" si="313"/>
        <v>Korenbouten</v>
      </c>
      <c r="L3973" s="25">
        <f t="shared" si="315"/>
        <v>32.285714285714285</v>
      </c>
    </row>
    <row r="3974" spans="1:12" x14ac:dyDescent="0.25">
      <c r="A3974">
        <v>19</v>
      </c>
      <c r="B3974" t="s">
        <v>75</v>
      </c>
      <c r="C3974" s="1">
        <v>40770.604166666664</v>
      </c>
      <c r="D3974">
        <v>1</v>
      </c>
      <c r="E3974" t="s">
        <v>34</v>
      </c>
      <c r="F3974" t="s">
        <v>35</v>
      </c>
      <c r="G3974">
        <v>2</v>
      </c>
      <c r="H3974" t="str">
        <f t="shared" si="314"/>
        <v>AWD</v>
      </c>
      <c r="I3974" s="2">
        <f t="shared" si="311"/>
        <v>2011</v>
      </c>
      <c r="J3974" s="2">
        <f t="shared" si="312"/>
        <v>8</v>
      </c>
      <c r="K3974" t="str">
        <f t="shared" si="313"/>
        <v>Pantserjuffers</v>
      </c>
      <c r="L3974" s="25">
        <f t="shared" si="315"/>
        <v>32.285714285714285</v>
      </c>
    </row>
    <row r="3975" spans="1:12" x14ac:dyDescent="0.25">
      <c r="A3975">
        <v>19</v>
      </c>
      <c r="B3975" t="s">
        <v>75</v>
      </c>
      <c r="C3975" s="1">
        <v>40770.604166666664</v>
      </c>
      <c r="D3975">
        <v>1</v>
      </c>
      <c r="E3975" t="s">
        <v>36</v>
      </c>
      <c r="F3975" t="s">
        <v>37</v>
      </c>
      <c r="G3975">
        <v>1</v>
      </c>
      <c r="H3975" t="str">
        <f t="shared" si="314"/>
        <v>AWD</v>
      </c>
      <c r="I3975" s="2">
        <f t="shared" si="311"/>
        <v>2011</v>
      </c>
      <c r="J3975" s="2">
        <f t="shared" si="312"/>
        <v>8</v>
      </c>
      <c r="K3975" t="str">
        <f t="shared" si="313"/>
        <v>Glazenmakers</v>
      </c>
      <c r="L3975" s="25">
        <f t="shared" si="315"/>
        <v>32.285714285714285</v>
      </c>
    </row>
    <row r="3976" spans="1:12" x14ac:dyDescent="0.25">
      <c r="A3976">
        <v>19</v>
      </c>
      <c r="B3976" t="s">
        <v>75</v>
      </c>
      <c r="C3976" s="1">
        <v>40770.604166666664</v>
      </c>
      <c r="D3976">
        <v>1</v>
      </c>
      <c r="E3976" t="s">
        <v>14</v>
      </c>
      <c r="F3976" t="s">
        <v>15</v>
      </c>
      <c r="G3976">
        <v>5</v>
      </c>
      <c r="H3976" t="str">
        <f t="shared" si="314"/>
        <v>AWD</v>
      </c>
      <c r="I3976" s="2">
        <f t="shared" si="311"/>
        <v>2011</v>
      </c>
      <c r="J3976" s="2">
        <f t="shared" si="312"/>
        <v>8</v>
      </c>
      <c r="K3976" t="str">
        <f t="shared" si="313"/>
        <v>Waterjuffer</v>
      </c>
      <c r="L3976" s="25">
        <f t="shared" si="315"/>
        <v>32.285714285714285</v>
      </c>
    </row>
    <row r="3977" spans="1:12" x14ac:dyDescent="0.25">
      <c r="A3977">
        <v>19</v>
      </c>
      <c r="B3977" t="s">
        <v>75</v>
      </c>
      <c r="C3977" s="1">
        <v>40802.59375</v>
      </c>
      <c r="D3977">
        <v>1</v>
      </c>
      <c r="E3977" t="s">
        <v>8</v>
      </c>
      <c r="F3977" t="s">
        <v>9</v>
      </c>
      <c r="G3977">
        <v>1</v>
      </c>
      <c r="H3977" t="str">
        <f t="shared" si="314"/>
        <v>AWD</v>
      </c>
      <c r="I3977" s="2">
        <f t="shared" si="311"/>
        <v>2011</v>
      </c>
      <c r="J3977" s="2">
        <f t="shared" si="312"/>
        <v>9</v>
      </c>
      <c r="K3977" t="str">
        <f t="shared" si="313"/>
        <v>Pantserjuffers</v>
      </c>
      <c r="L3977" s="25">
        <f t="shared" si="315"/>
        <v>36.857142857142854</v>
      </c>
    </row>
    <row r="3978" spans="1:12" x14ac:dyDescent="0.25">
      <c r="A3978">
        <v>19</v>
      </c>
      <c r="B3978" t="s">
        <v>75</v>
      </c>
      <c r="C3978" s="1">
        <v>40802.59375</v>
      </c>
      <c r="D3978">
        <v>1</v>
      </c>
      <c r="E3978" t="s">
        <v>34</v>
      </c>
      <c r="F3978" t="s">
        <v>35</v>
      </c>
      <c r="G3978">
        <v>3</v>
      </c>
      <c r="H3978" t="str">
        <f t="shared" si="314"/>
        <v>AWD</v>
      </c>
      <c r="I3978" s="2">
        <f t="shared" si="311"/>
        <v>2011</v>
      </c>
      <c r="J3978" s="2">
        <f t="shared" si="312"/>
        <v>9</v>
      </c>
      <c r="K3978" t="str">
        <f t="shared" si="313"/>
        <v>Pantserjuffers</v>
      </c>
      <c r="L3978" s="25">
        <f t="shared" si="315"/>
        <v>36.857142857142854</v>
      </c>
    </row>
    <row r="3979" spans="1:12" x14ac:dyDescent="0.25">
      <c r="A3979">
        <v>19</v>
      </c>
      <c r="B3979" t="s">
        <v>75</v>
      </c>
      <c r="C3979" s="1">
        <v>40802.59375</v>
      </c>
      <c r="D3979">
        <v>1</v>
      </c>
      <c r="E3979" t="s">
        <v>42</v>
      </c>
      <c r="F3979" t="s">
        <v>43</v>
      </c>
      <c r="G3979">
        <v>1</v>
      </c>
      <c r="H3979" t="str">
        <f t="shared" si="314"/>
        <v>AWD</v>
      </c>
      <c r="I3979" s="2">
        <f t="shared" si="311"/>
        <v>2011</v>
      </c>
      <c r="J3979" s="2">
        <f t="shared" si="312"/>
        <v>9</v>
      </c>
      <c r="K3979" t="str">
        <f t="shared" si="313"/>
        <v>Korenbouten</v>
      </c>
      <c r="L3979" s="25">
        <f t="shared" si="315"/>
        <v>36.857142857142854</v>
      </c>
    </row>
    <row r="3980" spans="1:12" x14ac:dyDescent="0.25">
      <c r="A3980">
        <v>19</v>
      </c>
      <c r="B3980" t="s">
        <v>75</v>
      </c>
      <c r="C3980" s="1">
        <v>40802.59375</v>
      </c>
      <c r="D3980">
        <v>1</v>
      </c>
      <c r="E3980" t="s">
        <v>55</v>
      </c>
      <c r="F3980" t="s">
        <v>56</v>
      </c>
      <c r="G3980">
        <v>1</v>
      </c>
      <c r="H3980" t="str">
        <f t="shared" si="314"/>
        <v>AWD</v>
      </c>
      <c r="I3980" s="2">
        <f t="shared" si="311"/>
        <v>2011</v>
      </c>
      <c r="J3980" s="2">
        <f t="shared" si="312"/>
        <v>9</v>
      </c>
      <c r="K3980" t="str">
        <f t="shared" si="313"/>
        <v>Korenbouten</v>
      </c>
      <c r="L3980" s="25">
        <f t="shared" si="315"/>
        <v>36.857142857142854</v>
      </c>
    </row>
    <row r="3981" spans="1:12" x14ac:dyDescent="0.25">
      <c r="A3981">
        <v>19</v>
      </c>
      <c r="B3981" t="s">
        <v>75</v>
      </c>
      <c r="C3981" s="1">
        <v>41051.541666666664</v>
      </c>
      <c r="D3981">
        <v>1</v>
      </c>
      <c r="E3981" t="s">
        <v>20</v>
      </c>
      <c r="F3981" t="s">
        <v>21</v>
      </c>
      <c r="G3981">
        <v>2</v>
      </c>
      <c r="H3981" t="str">
        <f t="shared" si="314"/>
        <v>AWD</v>
      </c>
      <c r="I3981" s="2">
        <f t="shared" si="311"/>
        <v>2012</v>
      </c>
      <c r="J3981" s="2">
        <f t="shared" si="312"/>
        <v>5</v>
      </c>
      <c r="K3981" t="str">
        <f t="shared" si="313"/>
        <v>Waterjuffer</v>
      </c>
      <c r="L3981" s="25">
        <f t="shared" si="315"/>
        <v>20.285714285714285</v>
      </c>
    </row>
    <row r="3982" spans="1:12" x14ac:dyDescent="0.25">
      <c r="A3982">
        <v>19</v>
      </c>
      <c r="B3982" t="s">
        <v>75</v>
      </c>
      <c r="C3982" s="1">
        <v>41051.541666666664</v>
      </c>
      <c r="D3982">
        <v>1</v>
      </c>
      <c r="E3982" t="s">
        <v>22</v>
      </c>
      <c r="F3982" t="s">
        <v>23</v>
      </c>
      <c r="G3982">
        <v>1</v>
      </c>
      <c r="H3982" t="str">
        <f t="shared" si="314"/>
        <v>AWD</v>
      </c>
      <c r="I3982" s="2">
        <f t="shared" si="311"/>
        <v>2012</v>
      </c>
      <c r="J3982" s="2">
        <f t="shared" si="312"/>
        <v>5</v>
      </c>
      <c r="K3982" t="str">
        <f t="shared" si="313"/>
        <v>Glazenmakers</v>
      </c>
      <c r="L3982" s="25">
        <f t="shared" si="315"/>
        <v>20.285714285714285</v>
      </c>
    </row>
    <row r="3983" spans="1:12" x14ac:dyDescent="0.25">
      <c r="A3983">
        <v>19</v>
      </c>
      <c r="B3983" t="s">
        <v>75</v>
      </c>
      <c r="C3983" s="1">
        <v>41051.541666666664</v>
      </c>
      <c r="D3983">
        <v>1</v>
      </c>
      <c r="E3983" t="s">
        <v>28</v>
      </c>
      <c r="F3983" t="s">
        <v>29</v>
      </c>
      <c r="G3983">
        <v>10</v>
      </c>
      <c r="H3983" t="str">
        <f t="shared" si="314"/>
        <v>AWD</v>
      </c>
      <c r="I3983" s="2">
        <f t="shared" si="311"/>
        <v>2012</v>
      </c>
      <c r="J3983" s="2">
        <f t="shared" si="312"/>
        <v>5</v>
      </c>
      <c r="K3983" t="str">
        <f t="shared" si="313"/>
        <v>Korenbouten</v>
      </c>
      <c r="L3983" s="25">
        <f t="shared" si="315"/>
        <v>20.285714285714285</v>
      </c>
    </row>
    <row r="3984" spans="1:12" x14ac:dyDescent="0.25">
      <c r="A3984">
        <v>19</v>
      </c>
      <c r="B3984" t="s">
        <v>75</v>
      </c>
      <c r="C3984" s="1">
        <v>41051.541666666664</v>
      </c>
      <c r="D3984">
        <v>1</v>
      </c>
      <c r="E3984" t="s">
        <v>12</v>
      </c>
      <c r="F3984" t="s">
        <v>13</v>
      </c>
      <c r="G3984">
        <v>4</v>
      </c>
      <c r="H3984" t="str">
        <f t="shared" si="314"/>
        <v>AWD</v>
      </c>
      <c r="I3984" s="2">
        <f t="shared" si="311"/>
        <v>2012</v>
      </c>
      <c r="J3984" s="2">
        <f t="shared" si="312"/>
        <v>5</v>
      </c>
      <c r="K3984" t="str">
        <f t="shared" si="313"/>
        <v>Waterjuffer</v>
      </c>
      <c r="L3984" s="25">
        <f t="shared" si="315"/>
        <v>20.285714285714285</v>
      </c>
    </row>
    <row r="3985" spans="1:12" x14ac:dyDescent="0.25">
      <c r="A3985">
        <v>19</v>
      </c>
      <c r="B3985" t="s">
        <v>75</v>
      </c>
      <c r="C3985" s="1">
        <v>41058.625</v>
      </c>
      <c r="D3985">
        <v>1</v>
      </c>
      <c r="E3985" t="s">
        <v>20</v>
      </c>
      <c r="F3985" t="s">
        <v>21</v>
      </c>
      <c r="G3985">
        <v>1</v>
      </c>
      <c r="H3985" t="str">
        <f t="shared" si="314"/>
        <v>AWD</v>
      </c>
      <c r="I3985" s="2">
        <f t="shared" si="311"/>
        <v>2012</v>
      </c>
      <c r="J3985" s="2">
        <f t="shared" si="312"/>
        <v>5</v>
      </c>
      <c r="K3985" t="str">
        <f t="shared" si="313"/>
        <v>Waterjuffer</v>
      </c>
      <c r="L3985" s="25">
        <f t="shared" si="315"/>
        <v>21.285714285714285</v>
      </c>
    </row>
    <row r="3986" spans="1:12" x14ac:dyDescent="0.25">
      <c r="A3986">
        <v>19</v>
      </c>
      <c r="B3986" t="s">
        <v>75</v>
      </c>
      <c r="C3986" s="1">
        <v>41058.625</v>
      </c>
      <c r="D3986">
        <v>1</v>
      </c>
      <c r="E3986" t="s">
        <v>28</v>
      </c>
      <c r="F3986" t="s">
        <v>29</v>
      </c>
      <c r="G3986">
        <v>1</v>
      </c>
      <c r="H3986" t="str">
        <f t="shared" si="314"/>
        <v>AWD</v>
      </c>
      <c r="I3986" s="2">
        <f t="shared" si="311"/>
        <v>2012</v>
      </c>
      <c r="J3986" s="2">
        <f t="shared" si="312"/>
        <v>5</v>
      </c>
      <c r="K3986" t="str">
        <f t="shared" si="313"/>
        <v>Korenbouten</v>
      </c>
      <c r="L3986" s="25">
        <f t="shared" si="315"/>
        <v>21.285714285714285</v>
      </c>
    </row>
    <row r="3987" spans="1:12" x14ac:dyDescent="0.25">
      <c r="A3987">
        <v>19</v>
      </c>
      <c r="B3987" t="s">
        <v>75</v>
      </c>
      <c r="C3987" s="1">
        <v>41058.625</v>
      </c>
      <c r="D3987">
        <v>1</v>
      </c>
      <c r="E3987" t="s">
        <v>12</v>
      </c>
      <c r="F3987" t="s">
        <v>13</v>
      </c>
      <c r="G3987">
        <v>1</v>
      </c>
      <c r="H3987" t="str">
        <f t="shared" si="314"/>
        <v>AWD</v>
      </c>
      <c r="I3987" s="2">
        <f t="shared" si="311"/>
        <v>2012</v>
      </c>
      <c r="J3987" s="2">
        <f t="shared" si="312"/>
        <v>5</v>
      </c>
      <c r="K3987" t="str">
        <f t="shared" si="313"/>
        <v>Waterjuffer</v>
      </c>
      <c r="L3987" s="25">
        <f t="shared" si="315"/>
        <v>21.285714285714285</v>
      </c>
    </row>
    <row r="3988" spans="1:12" x14ac:dyDescent="0.25">
      <c r="A3988">
        <v>19</v>
      </c>
      <c r="B3988" t="s">
        <v>75</v>
      </c>
      <c r="C3988" s="1">
        <v>41073.559027777781</v>
      </c>
      <c r="D3988">
        <v>1</v>
      </c>
      <c r="E3988" t="s">
        <v>20</v>
      </c>
      <c r="F3988" t="s">
        <v>21</v>
      </c>
      <c r="G3988">
        <v>58</v>
      </c>
      <c r="H3988" t="str">
        <f t="shared" si="314"/>
        <v>AWD</v>
      </c>
      <c r="I3988" s="2">
        <f t="shared" si="311"/>
        <v>2012</v>
      </c>
      <c r="J3988" s="2">
        <f t="shared" si="312"/>
        <v>6</v>
      </c>
      <c r="K3988" t="str">
        <f t="shared" si="313"/>
        <v>Waterjuffer</v>
      </c>
      <c r="L3988" s="25">
        <f t="shared" si="315"/>
        <v>23.428571428571427</v>
      </c>
    </row>
    <row r="3989" spans="1:12" x14ac:dyDescent="0.25">
      <c r="A3989">
        <v>19</v>
      </c>
      <c r="B3989" t="s">
        <v>75</v>
      </c>
      <c r="C3989" s="1">
        <v>41073.559027777781</v>
      </c>
      <c r="D3989">
        <v>1</v>
      </c>
      <c r="E3989" t="s">
        <v>22</v>
      </c>
      <c r="F3989" t="s">
        <v>23</v>
      </c>
      <c r="G3989">
        <v>2</v>
      </c>
      <c r="H3989" t="str">
        <f t="shared" si="314"/>
        <v>AWD</v>
      </c>
      <c r="I3989" s="2">
        <f t="shared" si="311"/>
        <v>2012</v>
      </c>
      <c r="J3989" s="2">
        <f t="shared" si="312"/>
        <v>6</v>
      </c>
      <c r="K3989" t="str">
        <f t="shared" si="313"/>
        <v>Glazenmakers</v>
      </c>
      <c r="L3989" s="25">
        <f t="shared" si="315"/>
        <v>23.428571428571427</v>
      </c>
    </row>
    <row r="3990" spans="1:12" x14ac:dyDescent="0.25">
      <c r="A3990">
        <v>19</v>
      </c>
      <c r="B3990" t="s">
        <v>75</v>
      </c>
      <c r="C3990" s="1">
        <v>41073.559027777781</v>
      </c>
      <c r="D3990">
        <v>1</v>
      </c>
      <c r="E3990" t="s">
        <v>12</v>
      </c>
      <c r="F3990" t="s">
        <v>13</v>
      </c>
      <c r="G3990">
        <v>14</v>
      </c>
      <c r="H3990" t="str">
        <f t="shared" si="314"/>
        <v>AWD</v>
      </c>
      <c r="I3990" s="2">
        <f t="shared" si="311"/>
        <v>2012</v>
      </c>
      <c r="J3990" s="2">
        <f t="shared" si="312"/>
        <v>6</v>
      </c>
      <c r="K3990" t="str">
        <f t="shared" si="313"/>
        <v>Waterjuffer</v>
      </c>
      <c r="L3990" s="25">
        <f t="shared" si="315"/>
        <v>23.428571428571427</v>
      </c>
    </row>
    <row r="3991" spans="1:12" x14ac:dyDescent="0.25">
      <c r="A3991">
        <v>19</v>
      </c>
      <c r="B3991" t="s">
        <v>75</v>
      </c>
      <c r="C3991" s="1">
        <v>41073.559027777781</v>
      </c>
      <c r="D3991">
        <v>1</v>
      </c>
      <c r="E3991" t="s">
        <v>14</v>
      </c>
      <c r="F3991" t="s">
        <v>15</v>
      </c>
      <c r="G3991">
        <v>44</v>
      </c>
      <c r="H3991" t="str">
        <f t="shared" si="314"/>
        <v>AWD</v>
      </c>
      <c r="I3991" s="2">
        <f t="shared" si="311"/>
        <v>2012</v>
      </c>
      <c r="J3991" s="2">
        <f t="shared" si="312"/>
        <v>6</v>
      </c>
      <c r="K3991" t="str">
        <f t="shared" si="313"/>
        <v>Waterjuffer</v>
      </c>
      <c r="L3991" s="25">
        <f t="shared" si="315"/>
        <v>23.428571428571427</v>
      </c>
    </row>
    <row r="3992" spans="1:12" x14ac:dyDescent="0.25">
      <c r="A3992">
        <v>19</v>
      </c>
      <c r="B3992" t="s">
        <v>75</v>
      </c>
      <c r="C3992" s="1">
        <v>41073.559027777781</v>
      </c>
      <c r="D3992">
        <v>1</v>
      </c>
      <c r="E3992" t="s">
        <v>28</v>
      </c>
      <c r="F3992" t="s">
        <v>29</v>
      </c>
      <c r="G3992">
        <v>5</v>
      </c>
      <c r="H3992" t="str">
        <f t="shared" si="314"/>
        <v>AWD</v>
      </c>
      <c r="I3992" s="2">
        <f t="shared" si="311"/>
        <v>2012</v>
      </c>
      <c r="J3992" s="2">
        <f t="shared" si="312"/>
        <v>6</v>
      </c>
      <c r="K3992" t="str">
        <f t="shared" si="313"/>
        <v>Korenbouten</v>
      </c>
      <c r="L3992" s="25">
        <f t="shared" si="315"/>
        <v>23.428571428571427</v>
      </c>
    </row>
    <row r="3993" spans="1:12" x14ac:dyDescent="0.25">
      <c r="A3993">
        <v>19</v>
      </c>
      <c r="B3993" t="s">
        <v>75</v>
      </c>
      <c r="C3993" s="1">
        <v>41073.559027777781</v>
      </c>
      <c r="D3993">
        <v>1</v>
      </c>
      <c r="E3993" t="s">
        <v>26</v>
      </c>
      <c r="F3993" t="s">
        <v>27</v>
      </c>
      <c r="G3993">
        <v>5</v>
      </c>
      <c r="H3993" t="str">
        <f t="shared" si="314"/>
        <v>AWD</v>
      </c>
      <c r="I3993" s="2">
        <f t="shared" si="311"/>
        <v>2012</v>
      </c>
      <c r="J3993" s="2">
        <f t="shared" si="312"/>
        <v>6</v>
      </c>
      <c r="K3993" t="str">
        <f t="shared" si="313"/>
        <v>Glazenmakers</v>
      </c>
      <c r="L3993" s="25">
        <f t="shared" si="315"/>
        <v>23.428571428571427</v>
      </c>
    </row>
    <row r="3994" spans="1:12" x14ac:dyDescent="0.25">
      <c r="A3994">
        <v>19</v>
      </c>
      <c r="B3994" t="s">
        <v>75</v>
      </c>
      <c r="C3994" s="1">
        <v>41073.559027777781</v>
      </c>
      <c r="D3994">
        <v>1</v>
      </c>
      <c r="E3994" t="s">
        <v>24</v>
      </c>
      <c r="F3994" t="s">
        <v>25</v>
      </c>
      <c r="G3994">
        <v>7</v>
      </c>
      <c r="H3994" t="str">
        <f t="shared" si="314"/>
        <v>AWD</v>
      </c>
      <c r="I3994" s="2">
        <f t="shared" si="311"/>
        <v>2012</v>
      </c>
      <c r="J3994" s="2">
        <f t="shared" si="312"/>
        <v>6</v>
      </c>
      <c r="K3994" t="str">
        <f t="shared" si="313"/>
        <v>Glazenmakers</v>
      </c>
      <c r="L3994" s="25">
        <f t="shared" si="315"/>
        <v>23.428571428571427</v>
      </c>
    </row>
    <row r="3995" spans="1:12" x14ac:dyDescent="0.25">
      <c r="A3995">
        <v>19</v>
      </c>
      <c r="B3995" t="s">
        <v>75</v>
      </c>
      <c r="C3995" s="1">
        <v>41079.520833333336</v>
      </c>
      <c r="D3995">
        <v>1</v>
      </c>
      <c r="E3995" t="s">
        <v>20</v>
      </c>
      <c r="F3995" t="s">
        <v>21</v>
      </c>
      <c r="G3995">
        <v>3</v>
      </c>
      <c r="H3995" t="str">
        <f t="shared" si="314"/>
        <v>AWD</v>
      </c>
      <c r="I3995" s="2">
        <f t="shared" si="311"/>
        <v>2012</v>
      </c>
      <c r="J3995" s="2">
        <f t="shared" si="312"/>
        <v>6</v>
      </c>
      <c r="K3995" t="str">
        <f t="shared" si="313"/>
        <v>Waterjuffer</v>
      </c>
      <c r="L3995" s="25">
        <f t="shared" si="315"/>
        <v>24.285714285714285</v>
      </c>
    </row>
    <row r="3996" spans="1:12" x14ac:dyDescent="0.25">
      <c r="A3996">
        <v>19</v>
      </c>
      <c r="B3996" t="s">
        <v>75</v>
      </c>
      <c r="C3996" s="1">
        <v>41079.520833333336</v>
      </c>
      <c r="D3996">
        <v>1</v>
      </c>
      <c r="E3996" t="s">
        <v>22</v>
      </c>
      <c r="F3996" t="s">
        <v>23</v>
      </c>
      <c r="G3996">
        <v>1</v>
      </c>
      <c r="H3996" t="str">
        <f t="shared" si="314"/>
        <v>AWD</v>
      </c>
      <c r="I3996" s="2">
        <f t="shared" si="311"/>
        <v>2012</v>
      </c>
      <c r="J3996" s="2">
        <f t="shared" si="312"/>
        <v>6</v>
      </c>
      <c r="K3996" t="str">
        <f t="shared" si="313"/>
        <v>Glazenmakers</v>
      </c>
      <c r="L3996" s="25">
        <f t="shared" si="315"/>
        <v>24.285714285714285</v>
      </c>
    </row>
    <row r="3997" spans="1:12" x14ac:dyDescent="0.25">
      <c r="A3997">
        <v>19</v>
      </c>
      <c r="B3997" t="s">
        <v>75</v>
      </c>
      <c r="C3997" s="1">
        <v>41079.520833333336</v>
      </c>
      <c r="D3997">
        <v>1</v>
      </c>
      <c r="E3997" t="s">
        <v>14</v>
      </c>
      <c r="F3997" t="s">
        <v>15</v>
      </c>
      <c r="G3997">
        <v>1</v>
      </c>
      <c r="H3997" t="str">
        <f t="shared" si="314"/>
        <v>AWD</v>
      </c>
      <c r="I3997" s="2">
        <f t="shared" si="311"/>
        <v>2012</v>
      </c>
      <c r="J3997" s="2">
        <f t="shared" si="312"/>
        <v>6</v>
      </c>
      <c r="K3997" t="str">
        <f t="shared" si="313"/>
        <v>Waterjuffer</v>
      </c>
      <c r="L3997" s="25">
        <f t="shared" si="315"/>
        <v>24.285714285714285</v>
      </c>
    </row>
    <row r="3998" spans="1:12" x14ac:dyDescent="0.25">
      <c r="A3998">
        <v>19</v>
      </c>
      <c r="B3998" t="s">
        <v>75</v>
      </c>
      <c r="C3998" s="1">
        <v>41079.520833333336</v>
      </c>
      <c r="D3998">
        <v>1</v>
      </c>
      <c r="E3998" t="s">
        <v>28</v>
      </c>
      <c r="F3998" t="s">
        <v>29</v>
      </c>
      <c r="G3998">
        <v>8</v>
      </c>
      <c r="H3998" t="str">
        <f t="shared" si="314"/>
        <v>AWD</v>
      </c>
      <c r="I3998" s="2">
        <f t="shared" si="311"/>
        <v>2012</v>
      </c>
      <c r="J3998" s="2">
        <f t="shared" si="312"/>
        <v>6</v>
      </c>
      <c r="K3998" t="str">
        <f t="shared" si="313"/>
        <v>Korenbouten</v>
      </c>
      <c r="L3998" s="25">
        <f t="shared" si="315"/>
        <v>24.285714285714285</v>
      </c>
    </row>
    <row r="3999" spans="1:12" x14ac:dyDescent="0.25">
      <c r="A3999">
        <v>19</v>
      </c>
      <c r="B3999" t="s">
        <v>75</v>
      </c>
      <c r="C3999" s="1">
        <v>41094.541666666664</v>
      </c>
      <c r="D3999">
        <v>1</v>
      </c>
      <c r="E3999" t="s">
        <v>28</v>
      </c>
      <c r="F3999" t="s">
        <v>29</v>
      </c>
      <c r="G3999">
        <v>5</v>
      </c>
      <c r="H3999" t="str">
        <f t="shared" si="314"/>
        <v>AWD</v>
      </c>
      <c r="I3999" s="2">
        <f t="shared" si="311"/>
        <v>2012</v>
      </c>
      <c r="J3999" s="2">
        <f t="shared" si="312"/>
        <v>7</v>
      </c>
      <c r="K3999" t="str">
        <f t="shared" si="313"/>
        <v>Korenbouten</v>
      </c>
      <c r="L3999" s="25">
        <f t="shared" si="315"/>
        <v>26.428571428571427</v>
      </c>
    </row>
    <row r="4000" spans="1:12" x14ac:dyDescent="0.25">
      <c r="A4000">
        <v>19</v>
      </c>
      <c r="B4000" t="s">
        <v>75</v>
      </c>
      <c r="C4000" s="1">
        <v>41094.541666666664</v>
      </c>
      <c r="D4000">
        <v>1</v>
      </c>
      <c r="E4000" t="s">
        <v>14</v>
      </c>
      <c r="F4000" t="s">
        <v>15</v>
      </c>
      <c r="G4000">
        <v>8</v>
      </c>
      <c r="H4000" t="str">
        <f t="shared" si="314"/>
        <v>AWD</v>
      </c>
      <c r="I4000" s="2">
        <f t="shared" si="311"/>
        <v>2012</v>
      </c>
      <c r="J4000" s="2">
        <f t="shared" si="312"/>
        <v>7</v>
      </c>
      <c r="K4000" t="str">
        <f t="shared" si="313"/>
        <v>Waterjuffer</v>
      </c>
      <c r="L4000" s="25">
        <f t="shared" si="315"/>
        <v>26.428571428571427</v>
      </c>
    </row>
    <row r="4001" spans="1:12" x14ac:dyDescent="0.25">
      <c r="A4001">
        <v>19</v>
      </c>
      <c r="B4001" t="s">
        <v>75</v>
      </c>
      <c r="C4001" s="1">
        <v>41129.611111111109</v>
      </c>
      <c r="D4001">
        <v>1</v>
      </c>
      <c r="E4001" t="s">
        <v>32</v>
      </c>
      <c r="F4001" t="s">
        <v>33</v>
      </c>
      <c r="G4001">
        <v>1</v>
      </c>
      <c r="H4001" t="str">
        <f t="shared" si="314"/>
        <v>AWD</v>
      </c>
      <c r="I4001" s="2">
        <f t="shared" si="311"/>
        <v>2012</v>
      </c>
      <c r="J4001" s="2">
        <f t="shared" si="312"/>
        <v>8</v>
      </c>
      <c r="K4001" t="str">
        <f t="shared" si="313"/>
        <v>Korenbouten</v>
      </c>
      <c r="L4001" s="25">
        <f t="shared" si="315"/>
        <v>31.428571428571427</v>
      </c>
    </row>
    <row r="4002" spans="1:12" x14ac:dyDescent="0.25">
      <c r="A4002">
        <v>19</v>
      </c>
      <c r="B4002" t="s">
        <v>75</v>
      </c>
      <c r="C4002" s="1">
        <v>41129.611111111109</v>
      </c>
      <c r="D4002">
        <v>1</v>
      </c>
      <c r="E4002" t="s">
        <v>10</v>
      </c>
      <c r="F4002" t="s">
        <v>11</v>
      </c>
      <c r="G4002">
        <v>1</v>
      </c>
      <c r="H4002" t="str">
        <f t="shared" si="314"/>
        <v>AWD</v>
      </c>
      <c r="I4002" s="2">
        <f t="shared" si="311"/>
        <v>2012</v>
      </c>
      <c r="J4002" s="2">
        <f t="shared" si="312"/>
        <v>8</v>
      </c>
      <c r="K4002" t="str">
        <f t="shared" si="313"/>
        <v>Waterjuffer</v>
      </c>
      <c r="L4002" s="25">
        <f t="shared" si="315"/>
        <v>31.428571428571427</v>
      </c>
    </row>
    <row r="4003" spans="1:12" x14ac:dyDescent="0.25">
      <c r="A4003">
        <v>19</v>
      </c>
      <c r="B4003" t="s">
        <v>75</v>
      </c>
      <c r="C4003" s="1">
        <v>41129.611111111109</v>
      </c>
      <c r="D4003">
        <v>1</v>
      </c>
      <c r="E4003" t="s">
        <v>34</v>
      </c>
      <c r="F4003" t="s">
        <v>35</v>
      </c>
      <c r="G4003">
        <v>4</v>
      </c>
      <c r="H4003" t="str">
        <f t="shared" si="314"/>
        <v>AWD</v>
      </c>
      <c r="I4003" s="2">
        <f t="shared" si="311"/>
        <v>2012</v>
      </c>
      <c r="J4003" s="2">
        <f t="shared" si="312"/>
        <v>8</v>
      </c>
      <c r="K4003" t="str">
        <f t="shared" si="313"/>
        <v>Pantserjuffers</v>
      </c>
      <c r="L4003" s="25">
        <f t="shared" si="315"/>
        <v>31.428571428571427</v>
      </c>
    </row>
    <row r="4004" spans="1:12" x14ac:dyDescent="0.25">
      <c r="A4004">
        <v>19</v>
      </c>
      <c r="B4004" t="s">
        <v>75</v>
      </c>
      <c r="C4004" s="1">
        <v>41157.590277777781</v>
      </c>
      <c r="D4004">
        <v>1</v>
      </c>
      <c r="E4004" t="s">
        <v>34</v>
      </c>
      <c r="F4004" t="s">
        <v>35</v>
      </c>
      <c r="G4004">
        <v>4</v>
      </c>
      <c r="H4004" t="str">
        <f t="shared" si="314"/>
        <v>AWD</v>
      </c>
      <c r="I4004" s="2">
        <f t="shared" si="311"/>
        <v>2012</v>
      </c>
      <c r="J4004" s="2">
        <f t="shared" si="312"/>
        <v>9</v>
      </c>
      <c r="K4004" t="str">
        <f t="shared" si="313"/>
        <v>Pantserjuffers</v>
      </c>
      <c r="L4004" s="25">
        <f t="shared" si="315"/>
        <v>35.428571428571431</v>
      </c>
    </row>
    <row r="4005" spans="1:12" x14ac:dyDescent="0.25">
      <c r="A4005">
        <v>19</v>
      </c>
      <c r="B4005" t="s">
        <v>75</v>
      </c>
      <c r="C4005" s="1">
        <v>41157.590277777781</v>
      </c>
      <c r="D4005">
        <v>1</v>
      </c>
      <c r="E4005" t="s">
        <v>55</v>
      </c>
      <c r="F4005" t="s">
        <v>56</v>
      </c>
      <c r="G4005">
        <v>8</v>
      </c>
      <c r="H4005" t="str">
        <f t="shared" si="314"/>
        <v>AWD</v>
      </c>
      <c r="I4005" s="2">
        <f t="shared" si="311"/>
        <v>2012</v>
      </c>
      <c r="J4005" s="2">
        <f t="shared" si="312"/>
        <v>9</v>
      </c>
      <c r="K4005" t="str">
        <f t="shared" si="313"/>
        <v>Korenbouten</v>
      </c>
      <c r="L4005" s="25">
        <f t="shared" si="315"/>
        <v>35.428571428571431</v>
      </c>
    </row>
    <row r="4006" spans="1:12" x14ac:dyDescent="0.25">
      <c r="A4006">
        <v>19</v>
      </c>
      <c r="B4006" t="s">
        <v>75</v>
      </c>
      <c r="C4006" s="1">
        <v>41397.534722222219</v>
      </c>
      <c r="D4006">
        <v>1</v>
      </c>
      <c r="E4006" t="s">
        <v>12</v>
      </c>
      <c r="F4006" t="s">
        <v>13</v>
      </c>
      <c r="G4006">
        <v>15</v>
      </c>
      <c r="H4006" t="str">
        <f t="shared" si="314"/>
        <v>AWD</v>
      </c>
      <c r="I4006" s="2">
        <f t="shared" si="311"/>
        <v>2013</v>
      </c>
      <c r="J4006" s="2">
        <f t="shared" si="312"/>
        <v>5</v>
      </c>
      <c r="K4006" t="str">
        <f t="shared" si="313"/>
        <v>Waterjuffer</v>
      </c>
      <c r="L4006" s="25">
        <f t="shared" si="315"/>
        <v>17.428571428571427</v>
      </c>
    </row>
    <row r="4007" spans="1:12" x14ac:dyDescent="0.25">
      <c r="A4007">
        <v>19</v>
      </c>
      <c r="B4007" t="s">
        <v>75</v>
      </c>
      <c r="C4007" s="1">
        <v>41401.548611111109</v>
      </c>
      <c r="D4007">
        <v>1</v>
      </c>
      <c r="E4007" t="s">
        <v>12</v>
      </c>
      <c r="F4007" t="s">
        <v>13</v>
      </c>
      <c r="G4007">
        <v>9</v>
      </c>
      <c r="H4007" t="str">
        <f t="shared" si="314"/>
        <v>AWD</v>
      </c>
      <c r="I4007" s="2">
        <f t="shared" si="311"/>
        <v>2013</v>
      </c>
      <c r="J4007" s="2">
        <f t="shared" si="312"/>
        <v>5</v>
      </c>
      <c r="K4007" t="str">
        <f t="shared" si="313"/>
        <v>Waterjuffer</v>
      </c>
      <c r="L4007" s="25">
        <f t="shared" si="315"/>
        <v>18</v>
      </c>
    </row>
    <row r="4008" spans="1:12" x14ac:dyDescent="0.25">
      <c r="A4008">
        <v>19</v>
      </c>
      <c r="B4008" t="s">
        <v>75</v>
      </c>
      <c r="C4008" s="1">
        <v>41422.572916666664</v>
      </c>
      <c r="D4008">
        <v>1</v>
      </c>
      <c r="E4008" t="s">
        <v>12</v>
      </c>
      <c r="F4008" t="s">
        <v>13</v>
      </c>
      <c r="G4008">
        <v>5</v>
      </c>
      <c r="H4008" t="str">
        <f t="shared" si="314"/>
        <v>AWD</v>
      </c>
      <c r="I4008" s="2">
        <f t="shared" si="311"/>
        <v>2013</v>
      </c>
      <c r="J4008" s="2">
        <f t="shared" si="312"/>
        <v>5</v>
      </c>
      <c r="K4008" t="str">
        <f t="shared" si="313"/>
        <v>Waterjuffer</v>
      </c>
      <c r="L4008" s="25">
        <f t="shared" si="315"/>
        <v>21</v>
      </c>
    </row>
    <row r="4009" spans="1:12" x14ac:dyDescent="0.25">
      <c r="A4009">
        <v>19</v>
      </c>
      <c r="B4009" t="s">
        <v>75</v>
      </c>
      <c r="C4009" s="1">
        <v>41422.572916666664</v>
      </c>
      <c r="D4009">
        <v>1</v>
      </c>
      <c r="E4009" t="s">
        <v>28</v>
      </c>
      <c r="F4009" t="s">
        <v>29</v>
      </c>
      <c r="G4009">
        <v>1</v>
      </c>
      <c r="H4009" t="str">
        <f t="shared" si="314"/>
        <v>AWD</v>
      </c>
      <c r="I4009" s="2">
        <f t="shared" si="311"/>
        <v>2013</v>
      </c>
      <c r="J4009" s="2">
        <f t="shared" si="312"/>
        <v>5</v>
      </c>
      <c r="K4009" t="str">
        <f t="shared" si="313"/>
        <v>Korenbouten</v>
      </c>
      <c r="L4009" s="25">
        <f t="shared" si="315"/>
        <v>21</v>
      </c>
    </row>
    <row r="4010" spans="1:12" x14ac:dyDescent="0.25">
      <c r="A4010">
        <v>19</v>
      </c>
      <c r="B4010" t="s">
        <v>75</v>
      </c>
      <c r="C4010" s="1">
        <v>41457.520833333336</v>
      </c>
      <c r="D4010">
        <v>1</v>
      </c>
      <c r="E4010" t="s">
        <v>14</v>
      </c>
      <c r="F4010" t="s">
        <v>15</v>
      </c>
      <c r="G4010">
        <v>1</v>
      </c>
      <c r="H4010" t="str">
        <f t="shared" si="314"/>
        <v>AWD</v>
      </c>
      <c r="I4010" s="2">
        <f t="shared" si="311"/>
        <v>2013</v>
      </c>
      <c r="J4010" s="2">
        <f t="shared" si="312"/>
        <v>7</v>
      </c>
      <c r="K4010" t="str">
        <f t="shared" si="313"/>
        <v>Waterjuffer</v>
      </c>
      <c r="L4010" s="25">
        <f t="shared" si="315"/>
        <v>26</v>
      </c>
    </row>
    <row r="4011" spans="1:12" x14ac:dyDescent="0.25">
      <c r="A4011">
        <v>19</v>
      </c>
      <c r="B4011" t="s">
        <v>75</v>
      </c>
      <c r="C4011" s="1">
        <v>41457.520833333336</v>
      </c>
      <c r="D4011">
        <v>1</v>
      </c>
      <c r="E4011" t="s">
        <v>28</v>
      </c>
      <c r="F4011" t="s">
        <v>29</v>
      </c>
      <c r="G4011">
        <v>4</v>
      </c>
      <c r="H4011" t="str">
        <f t="shared" si="314"/>
        <v>AWD</v>
      </c>
      <c r="I4011" s="2">
        <f t="shared" si="311"/>
        <v>2013</v>
      </c>
      <c r="J4011" s="2">
        <f t="shared" si="312"/>
        <v>7</v>
      </c>
      <c r="K4011" t="str">
        <f t="shared" si="313"/>
        <v>Korenbouten</v>
      </c>
      <c r="L4011" s="25">
        <f t="shared" si="315"/>
        <v>26</v>
      </c>
    </row>
    <row r="4012" spans="1:12" x14ac:dyDescent="0.25">
      <c r="A4012">
        <v>19</v>
      </c>
      <c r="B4012" t="s">
        <v>75</v>
      </c>
      <c r="C4012" s="1">
        <v>41465.53125</v>
      </c>
      <c r="D4012">
        <v>1</v>
      </c>
      <c r="E4012" t="s">
        <v>14</v>
      </c>
      <c r="F4012" t="s">
        <v>15</v>
      </c>
      <c r="G4012">
        <v>4</v>
      </c>
      <c r="H4012" t="str">
        <f t="shared" si="314"/>
        <v>AWD</v>
      </c>
      <c r="I4012" s="2">
        <f t="shared" si="311"/>
        <v>2013</v>
      </c>
      <c r="J4012" s="2">
        <f t="shared" si="312"/>
        <v>7</v>
      </c>
      <c r="K4012" t="str">
        <f t="shared" si="313"/>
        <v>Waterjuffer</v>
      </c>
      <c r="L4012" s="25">
        <f t="shared" si="315"/>
        <v>27.142857142857142</v>
      </c>
    </row>
    <row r="4013" spans="1:12" x14ac:dyDescent="0.25">
      <c r="A4013">
        <v>19</v>
      </c>
      <c r="B4013" t="s">
        <v>75</v>
      </c>
      <c r="C4013" s="1">
        <v>41480.552083333336</v>
      </c>
      <c r="D4013">
        <v>1</v>
      </c>
      <c r="E4013" t="s">
        <v>26</v>
      </c>
      <c r="F4013" t="s">
        <v>27</v>
      </c>
      <c r="G4013">
        <v>1</v>
      </c>
      <c r="H4013" t="str">
        <f t="shared" si="314"/>
        <v>AWD</v>
      </c>
      <c r="I4013" s="2">
        <f t="shared" si="311"/>
        <v>2013</v>
      </c>
      <c r="J4013" s="2">
        <f t="shared" si="312"/>
        <v>7</v>
      </c>
      <c r="K4013" t="str">
        <f t="shared" si="313"/>
        <v>Glazenmakers</v>
      </c>
      <c r="L4013" s="25">
        <f t="shared" si="315"/>
        <v>29.285714285714285</v>
      </c>
    </row>
    <row r="4014" spans="1:12" x14ac:dyDescent="0.25">
      <c r="A4014">
        <v>19</v>
      </c>
      <c r="B4014" t="s">
        <v>75</v>
      </c>
      <c r="C4014" s="1">
        <v>41480.552083333336</v>
      </c>
      <c r="D4014">
        <v>1</v>
      </c>
      <c r="E4014" t="s">
        <v>10</v>
      </c>
      <c r="F4014" t="s">
        <v>11</v>
      </c>
      <c r="G4014">
        <v>1</v>
      </c>
      <c r="H4014" t="str">
        <f t="shared" si="314"/>
        <v>AWD</v>
      </c>
      <c r="I4014" s="2">
        <f t="shared" si="311"/>
        <v>2013</v>
      </c>
      <c r="J4014" s="2">
        <f t="shared" si="312"/>
        <v>7</v>
      </c>
      <c r="K4014" t="str">
        <f t="shared" si="313"/>
        <v>Waterjuffer</v>
      </c>
      <c r="L4014" s="25">
        <f t="shared" si="315"/>
        <v>29.285714285714285</v>
      </c>
    </row>
    <row r="4015" spans="1:12" x14ac:dyDescent="0.25">
      <c r="A4015">
        <v>19</v>
      </c>
      <c r="B4015" t="s">
        <v>75</v>
      </c>
      <c r="C4015" s="1">
        <v>41480.552083333336</v>
      </c>
      <c r="D4015">
        <v>1</v>
      </c>
      <c r="E4015" t="s">
        <v>12</v>
      </c>
      <c r="F4015" t="s">
        <v>13</v>
      </c>
      <c r="G4015">
        <v>1</v>
      </c>
      <c r="H4015" t="str">
        <f t="shared" si="314"/>
        <v>AWD</v>
      </c>
      <c r="I4015" s="2">
        <f t="shared" si="311"/>
        <v>2013</v>
      </c>
      <c r="J4015" s="2">
        <f t="shared" si="312"/>
        <v>7</v>
      </c>
      <c r="K4015" t="str">
        <f t="shared" si="313"/>
        <v>Waterjuffer</v>
      </c>
      <c r="L4015" s="25">
        <f t="shared" si="315"/>
        <v>29.285714285714285</v>
      </c>
    </row>
    <row r="4016" spans="1:12" x14ac:dyDescent="0.25">
      <c r="A4016">
        <v>19</v>
      </c>
      <c r="B4016" t="s">
        <v>75</v>
      </c>
      <c r="C4016" s="1">
        <v>41480.552083333336</v>
      </c>
      <c r="D4016">
        <v>1</v>
      </c>
      <c r="E4016" t="s">
        <v>14</v>
      </c>
      <c r="F4016" t="s">
        <v>15</v>
      </c>
      <c r="G4016">
        <v>1</v>
      </c>
      <c r="H4016" t="str">
        <f t="shared" si="314"/>
        <v>AWD</v>
      </c>
      <c r="I4016" s="2">
        <f t="shared" si="311"/>
        <v>2013</v>
      </c>
      <c r="J4016" s="2">
        <f t="shared" si="312"/>
        <v>7</v>
      </c>
      <c r="K4016" t="str">
        <f t="shared" si="313"/>
        <v>Waterjuffer</v>
      </c>
      <c r="L4016" s="25">
        <f t="shared" si="315"/>
        <v>29.285714285714285</v>
      </c>
    </row>
    <row r="4017" spans="1:12" x14ac:dyDescent="0.25">
      <c r="A4017">
        <v>19</v>
      </c>
      <c r="B4017" t="s">
        <v>75</v>
      </c>
      <c r="C4017" s="1">
        <v>41480.552083333336</v>
      </c>
      <c r="D4017">
        <v>1</v>
      </c>
      <c r="E4017" t="s">
        <v>32</v>
      </c>
      <c r="F4017" t="s">
        <v>33</v>
      </c>
      <c r="G4017">
        <v>5</v>
      </c>
      <c r="H4017" t="str">
        <f t="shared" si="314"/>
        <v>AWD</v>
      </c>
      <c r="I4017" s="2">
        <f t="shared" si="311"/>
        <v>2013</v>
      </c>
      <c r="J4017" s="2">
        <f t="shared" si="312"/>
        <v>7</v>
      </c>
      <c r="K4017" t="str">
        <f t="shared" si="313"/>
        <v>Korenbouten</v>
      </c>
      <c r="L4017" s="25">
        <f t="shared" si="315"/>
        <v>29.285714285714285</v>
      </c>
    </row>
    <row r="4018" spans="1:12" x14ac:dyDescent="0.25">
      <c r="A4018">
        <v>19</v>
      </c>
      <c r="B4018" t="s">
        <v>75</v>
      </c>
      <c r="C4018" s="1">
        <v>41485.479166666664</v>
      </c>
      <c r="D4018">
        <v>1</v>
      </c>
      <c r="E4018" t="s">
        <v>10</v>
      </c>
      <c r="F4018" t="s">
        <v>11</v>
      </c>
      <c r="G4018">
        <v>1</v>
      </c>
      <c r="H4018" t="str">
        <f t="shared" si="314"/>
        <v>AWD</v>
      </c>
      <c r="I4018" s="2">
        <f t="shared" si="311"/>
        <v>2013</v>
      </c>
      <c r="J4018" s="2">
        <f t="shared" si="312"/>
        <v>7</v>
      </c>
      <c r="K4018" t="str">
        <f t="shared" si="313"/>
        <v>Waterjuffer</v>
      </c>
      <c r="L4018" s="25">
        <f t="shared" si="315"/>
        <v>30</v>
      </c>
    </row>
    <row r="4019" spans="1:12" x14ac:dyDescent="0.25">
      <c r="A4019">
        <v>19</v>
      </c>
      <c r="B4019" t="s">
        <v>75</v>
      </c>
      <c r="C4019" s="1">
        <v>41485.479166666664</v>
      </c>
      <c r="D4019">
        <v>1</v>
      </c>
      <c r="E4019" t="s">
        <v>24</v>
      </c>
      <c r="F4019" t="s">
        <v>25</v>
      </c>
      <c r="G4019">
        <v>2</v>
      </c>
      <c r="H4019" t="str">
        <f t="shared" si="314"/>
        <v>AWD</v>
      </c>
      <c r="I4019" s="2">
        <f t="shared" si="311"/>
        <v>2013</v>
      </c>
      <c r="J4019" s="2">
        <f t="shared" si="312"/>
        <v>7</v>
      </c>
      <c r="K4019" t="str">
        <f t="shared" si="313"/>
        <v>Glazenmakers</v>
      </c>
      <c r="L4019" s="25">
        <f t="shared" si="315"/>
        <v>30</v>
      </c>
    </row>
    <row r="4020" spans="1:12" x14ac:dyDescent="0.25">
      <c r="A4020">
        <v>19</v>
      </c>
      <c r="B4020" t="s">
        <v>75</v>
      </c>
      <c r="C4020" s="1">
        <v>41506.458333333336</v>
      </c>
      <c r="D4020">
        <v>1</v>
      </c>
      <c r="E4020" t="s">
        <v>55</v>
      </c>
      <c r="F4020" t="s">
        <v>56</v>
      </c>
      <c r="G4020">
        <v>4</v>
      </c>
      <c r="H4020" t="str">
        <f t="shared" si="314"/>
        <v>AWD</v>
      </c>
      <c r="I4020" s="2">
        <f t="shared" ref="I4020:I4083" si="316">YEAR(C4020)</f>
        <v>2013</v>
      </c>
      <c r="J4020" s="2">
        <f t="shared" ref="J4020:J4083" si="317">MONTH(C4020)</f>
        <v>8</v>
      </c>
      <c r="K4020" t="str">
        <f t="shared" ref="K4020:K4083" si="318">VLOOKUP(E4020,$Q$2:$R$100,2,FALSE)</f>
        <v>Korenbouten</v>
      </c>
      <c r="L4020" s="25">
        <f t="shared" si="315"/>
        <v>33</v>
      </c>
    </row>
    <row r="4021" spans="1:12" x14ac:dyDescent="0.25">
      <c r="A4021">
        <v>19</v>
      </c>
      <c r="B4021" t="s">
        <v>75</v>
      </c>
      <c r="C4021" s="1">
        <v>41523.5625</v>
      </c>
      <c r="D4021">
        <v>1</v>
      </c>
      <c r="E4021" t="s">
        <v>55</v>
      </c>
      <c r="F4021" t="s">
        <v>56</v>
      </c>
      <c r="G4021">
        <v>4</v>
      </c>
      <c r="H4021" t="str">
        <f t="shared" si="314"/>
        <v>AWD</v>
      </c>
      <c r="I4021" s="2">
        <f t="shared" si="316"/>
        <v>2013</v>
      </c>
      <c r="J4021" s="2">
        <f t="shared" si="317"/>
        <v>9</v>
      </c>
      <c r="K4021" t="str">
        <f t="shared" si="318"/>
        <v>Korenbouten</v>
      </c>
      <c r="L4021" s="25">
        <f t="shared" si="315"/>
        <v>35.428571428571431</v>
      </c>
    </row>
    <row r="4022" spans="1:12" x14ac:dyDescent="0.25">
      <c r="A4022">
        <v>19</v>
      </c>
      <c r="B4022" t="s">
        <v>75</v>
      </c>
      <c r="C4022" s="1">
        <v>41544.583333333336</v>
      </c>
      <c r="D4022">
        <v>1</v>
      </c>
      <c r="E4022" t="s">
        <v>34</v>
      </c>
      <c r="F4022" t="s">
        <v>35</v>
      </c>
      <c r="G4022">
        <v>2</v>
      </c>
      <c r="H4022" t="str">
        <f t="shared" si="314"/>
        <v>AWD</v>
      </c>
      <c r="I4022" s="2">
        <f t="shared" si="316"/>
        <v>2013</v>
      </c>
      <c r="J4022" s="2">
        <f t="shared" si="317"/>
        <v>9</v>
      </c>
      <c r="K4022" t="str">
        <f t="shared" si="318"/>
        <v>Pantserjuffers</v>
      </c>
      <c r="L4022" s="25">
        <f t="shared" si="315"/>
        <v>38.428571428571431</v>
      </c>
    </row>
    <row r="4023" spans="1:12" x14ac:dyDescent="0.25">
      <c r="A4023">
        <v>19</v>
      </c>
      <c r="B4023" t="s">
        <v>75</v>
      </c>
      <c r="C4023" s="1">
        <v>41544.583333333336</v>
      </c>
      <c r="D4023">
        <v>1</v>
      </c>
      <c r="E4023" t="s">
        <v>55</v>
      </c>
      <c r="F4023" t="s">
        <v>56</v>
      </c>
      <c r="G4023">
        <v>17</v>
      </c>
      <c r="H4023" t="str">
        <f t="shared" si="314"/>
        <v>AWD</v>
      </c>
      <c r="I4023" s="2">
        <f t="shared" si="316"/>
        <v>2013</v>
      </c>
      <c r="J4023" s="2">
        <f t="shared" si="317"/>
        <v>9</v>
      </c>
      <c r="K4023" t="str">
        <f t="shared" si="318"/>
        <v>Korenbouten</v>
      </c>
      <c r="L4023" s="25">
        <f t="shared" si="315"/>
        <v>38.428571428571431</v>
      </c>
    </row>
    <row r="4024" spans="1:12" x14ac:dyDescent="0.25">
      <c r="A4024">
        <v>19</v>
      </c>
      <c r="B4024" t="s">
        <v>75</v>
      </c>
      <c r="C4024" s="1">
        <v>41779.590277777781</v>
      </c>
      <c r="D4024">
        <v>1</v>
      </c>
      <c r="E4024" t="s">
        <v>18</v>
      </c>
      <c r="F4024" t="s">
        <v>19</v>
      </c>
      <c r="G4024">
        <v>1</v>
      </c>
      <c r="H4024" t="str">
        <f t="shared" si="314"/>
        <v>AWD</v>
      </c>
      <c r="I4024" s="2">
        <f t="shared" si="316"/>
        <v>2014</v>
      </c>
      <c r="J4024" s="2">
        <f t="shared" si="317"/>
        <v>5</v>
      </c>
      <c r="K4024" t="str">
        <f t="shared" si="318"/>
        <v>Korenbouten</v>
      </c>
      <c r="L4024" s="25">
        <f t="shared" si="315"/>
        <v>19.857142857142858</v>
      </c>
    </row>
    <row r="4025" spans="1:12" x14ac:dyDescent="0.25">
      <c r="A4025">
        <v>19</v>
      </c>
      <c r="B4025" t="s">
        <v>75</v>
      </c>
      <c r="C4025" s="1">
        <v>41779.590277777781</v>
      </c>
      <c r="D4025">
        <v>1</v>
      </c>
      <c r="E4025" t="s">
        <v>26</v>
      </c>
      <c r="F4025" t="s">
        <v>27</v>
      </c>
      <c r="G4025">
        <v>1</v>
      </c>
      <c r="H4025" t="str">
        <f t="shared" si="314"/>
        <v>AWD</v>
      </c>
      <c r="I4025" s="2">
        <f t="shared" si="316"/>
        <v>2014</v>
      </c>
      <c r="J4025" s="2">
        <f t="shared" si="317"/>
        <v>5</v>
      </c>
      <c r="K4025" t="str">
        <f t="shared" si="318"/>
        <v>Glazenmakers</v>
      </c>
      <c r="L4025" s="25">
        <f t="shared" si="315"/>
        <v>19.857142857142858</v>
      </c>
    </row>
    <row r="4026" spans="1:12" x14ac:dyDescent="0.25">
      <c r="A4026">
        <v>19</v>
      </c>
      <c r="B4026" t="s">
        <v>75</v>
      </c>
      <c r="C4026" s="1">
        <v>41779.590277777781</v>
      </c>
      <c r="D4026">
        <v>1</v>
      </c>
      <c r="E4026" t="s">
        <v>12</v>
      </c>
      <c r="F4026" t="s">
        <v>13</v>
      </c>
      <c r="G4026">
        <v>2</v>
      </c>
      <c r="H4026" t="str">
        <f t="shared" si="314"/>
        <v>AWD</v>
      </c>
      <c r="I4026" s="2">
        <f t="shared" si="316"/>
        <v>2014</v>
      </c>
      <c r="J4026" s="2">
        <f t="shared" si="317"/>
        <v>5</v>
      </c>
      <c r="K4026" t="str">
        <f t="shared" si="318"/>
        <v>Waterjuffer</v>
      </c>
      <c r="L4026" s="25">
        <f t="shared" si="315"/>
        <v>19.857142857142858</v>
      </c>
    </row>
    <row r="4027" spans="1:12" x14ac:dyDescent="0.25">
      <c r="A4027">
        <v>19</v>
      </c>
      <c r="B4027" t="s">
        <v>75</v>
      </c>
      <c r="C4027" s="1">
        <v>41779.590277777781</v>
      </c>
      <c r="D4027">
        <v>1</v>
      </c>
      <c r="E4027" t="s">
        <v>14</v>
      </c>
      <c r="F4027" t="s">
        <v>15</v>
      </c>
      <c r="G4027">
        <v>10</v>
      </c>
      <c r="H4027" t="str">
        <f t="shared" si="314"/>
        <v>AWD</v>
      </c>
      <c r="I4027" s="2">
        <f t="shared" si="316"/>
        <v>2014</v>
      </c>
      <c r="J4027" s="2">
        <f t="shared" si="317"/>
        <v>5</v>
      </c>
      <c r="K4027" t="str">
        <f t="shared" si="318"/>
        <v>Waterjuffer</v>
      </c>
      <c r="L4027" s="25">
        <f t="shared" si="315"/>
        <v>19.857142857142858</v>
      </c>
    </row>
    <row r="4028" spans="1:12" x14ac:dyDescent="0.25">
      <c r="A4028">
        <v>19</v>
      </c>
      <c r="B4028" t="s">
        <v>75</v>
      </c>
      <c r="C4028" s="1">
        <v>41779.590277777781</v>
      </c>
      <c r="D4028">
        <v>1</v>
      </c>
      <c r="E4028" t="s">
        <v>22</v>
      </c>
      <c r="F4028" t="s">
        <v>23</v>
      </c>
      <c r="G4028">
        <v>1</v>
      </c>
      <c r="H4028" t="str">
        <f t="shared" si="314"/>
        <v>AWD</v>
      </c>
      <c r="I4028" s="2">
        <f t="shared" si="316"/>
        <v>2014</v>
      </c>
      <c r="J4028" s="2">
        <f t="shared" si="317"/>
        <v>5</v>
      </c>
      <c r="K4028" t="str">
        <f t="shared" si="318"/>
        <v>Glazenmakers</v>
      </c>
      <c r="L4028" s="25">
        <f t="shared" si="315"/>
        <v>19.857142857142858</v>
      </c>
    </row>
    <row r="4029" spans="1:12" x14ac:dyDescent="0.25">
      <c r="A4029">
        <v>19</v>
      </c>
      <c r="B4029" t="s">
        <v>75</v>
      </c>
      <c r="C4029" s="1">
        <v>41779.590277777781</v>
      </c>
      <c r="D4029">
        <v>1</v>
      </c>
      <c r="E4029" t="s">
        <v>28</v>
      </c>
      <c r="F4029" t="s">
        <v>29</v>
      </c>
      <c r="G4029">
        <v>15</v>
      </c>
      <c r="H4029" t="str">
        <f t="shared" si="314"/>
        <v>AWD</v>
      </c>
      <c r="I4029" s="2">
        <f t="shared" si="316"/>
        <v>2014</v>
      </c>
      <c r="J4029" s="2">
        <f t="shared" si="317"/>
        <v>5</v>
      </c>
      <c r="K4029" t="str">
        <f t="shared" si="318"/>
        <v>Korenbouten</v>
      </c>
      <c r="L4029" s="25">
        <f t="shared" si="315"/>
        <v>19.857142857142858</v>
      </c>
    </row>
    <row r="4030" spans="1:12" x14ac:dyDescent="0.25">
      <c r="A4030">
        <v>19</v>
      </c>
      <c r="B4030" t="s">
        <v>75</v>
      </c>
      <c r="C4030" s="1">
        <v>41779.590277777781</v>
      </c>
      <c r="D4030">
        <v>1</v>
      </c>
      <c r="E4030" t="s">
        <v>24</v>
      </c>
      <c r="F4030" t="s">
        <v>25</v>
      </c>
      <c r="G4030">
        <v>1</v>
      </c>
      <c r="H4030" t="str">
        <f t="shared" si="314"/>
        <v>AWD</v>
      </c>
      <c r="I4030" s="2">
        <f t="shared" si="316"/>
        <v>2014</v>
      </c>
      <c r="J4030" s="2">
        <f t="shared" si="317"/>
        <v>5</v>
      </c>
      <c r="K4030" t="str">
        <f t="shared" si="318"/>
        <v>Glazenmakers</v>
      </c>
      <c r="L4030" s="25">
        <f t="shared" si="315"/>
        <v>19.857142857142858</v>
      </c>
    </row>
    <row r="4031" spans="1:12" x14ac:dyDescent="0.25">
      <c r="A4031">
        <v>19</v>
      </c>
      <c r="B4031" t="s">
        <v>75</v>
      </c>
      <c r="C4031" s="1">
        <v>41789.569444444445</v>
      </c>
      <c r="D4031">
        <v>1</v>
      </c>
      <c r="E4031" t="s">
        <v>22</v>
      </c>
      <c r="F4031" t="s">
        <v>23</v>
      </c>
      <c r="G4031">
        <v>1</v>
      </c>
      <c r="H4031" t="str">
        <f t="shared" si="314"/>
        <v>AWD</v>
      </c>
      <c r="I4031" s="2">
        <f t="shared" si="316"/>
        <v>2014</v>
      </c>
      <c r="J4031" s="2">
        <f t="shared" si="317"/>
        <v>5</v>
      </c>
      <c r="K4031" t="str">
        <f t="shared" si="318"/>
        <v>Glazenmakers</v>
      </c>
      <c r="L4031" s="25">
        <f t="shared" si="315"/>
        <v>21.285714285714285</v>
      </c>
    </row>
    <row r="4032" spans="1:12" x14ac:dyDescent="0.25">
      <c r="A4032">
        <v>19</v>
      </c>
      <c r="B4032" t="s">
        <v>75</v>
      </c>
      <c r="C4032" s="1">
        <v>41789.569444444445</v>
      </c>
      <c r="D4032">
        <v>1</v>
      </c>
      <c r="E4032" t="s">
        <v>28</v>
      </c>
      <c r="F4032" t="s">
        <v>29</v>
      </c>
      <c r="G4032">
        <v>7</v>
      </c>
      <c r="H4032" t="str">
        <f t="shared" si="314"/>
        <v>AWD</v>
      </c>
      <c r="I4032" s="2">
        <f t="shared" si="316"/>
        <v>2014</v>
      </c>
      <c r="J4032" s="2">
        <f t="shared" si="317"/>
        <v>5</v>
      </c>
      <c r="K4032" t="str">
        <f t="shared" si="318"/>
        <v>Korenbouten</v>
      </c>
      <c r="L4032" s="25">
        <f t="shared" si="315"/>
        <v>21.285714285714285</v>
      </c>
    </row>
    <row r="4033" spans="1:12" x14ac:dyDescent="0.25">
      <c r="A4033">
        <v>19</v>
      </c>
      <c r="B4033" t="s">
        <v>75</v>
      </c>
      <c r="C4033" s="1">
        <v>41789.569444444445</v>
      </c>
      <c r="D4033">
        <v>1</v>
      </c>
      <c r="E4033" t="s">
        <v>24</v>
      </c>
      <c r="F4033" t="s">
        <v>25</v>
      </c>
      <c r="G4033">
        <v>3</v>
      </c>
      <c r="H4033" t="str">
        <f t="shared" si="314"/>
        <v>AWD</v>
      </c>
      <c r="I4033" s="2">
        <f t="shared" si="316"/>
        <v>2014</v>
      </c>
      <c r="J4033" s="2">
        <f t="shared" si="317"/>
        <v>5</v>
      </c>
      <c r="K4033" t="str">
        <f t="shared" si="318"/>
        <v>Glazenmakers</v>
      </c>
      <c r="L4033" s="25">
        <f t="shared" si="315"/>
        <v>21.285714285714285</v>
      </c>
    </row>
    <row r="4034" spans="1:12" x14ac:dyDescent="0.25">
      <c r="A4034">
        <v>19</v>
      </c>
      <c r="B4034" t="s">
        <v>75</v>
      </c>
      <c r="C4034" s="1">
        <v>41801.552083333336</v>
      </c>
      <c r="D4034">
        <v>1</v>
      </c>
      <c r="E4034" t="s">
        <v>55</v>
      </c>
      <c r="F4034" t="s">
        <v>56</v>
      </c>
      <c r="G4034">
        <v>1</v>
      </c>
      <c r="H4034" t="str">
        <f t="shared" ref="H4034:H4097" si="319">VLOOKUP(A4034,$N$2:$O$51,2,FALSE)</f>
        <v>AWD</v>
      </c>
      <c r="I4034" s="2">
        <f t="shared" si="316"/>
        <v>2014</v>
      </c>
      <c r="J4034" s="2">
        <f t="shared" si="317"/>
        <v>6</v>
      </c>
      <c r="K4034" t="str">
        <f t="shared" si="318"/>
        <v>Korenbouten</v>
      </c>
      <c r="L4034" s="25">
        <f t="shared" si="315"/>
        <v>23</v>
      </c>
    </row>
    <row r="4035" spans="1:12" x14ac:dyDescent="0.25">
      <c r="A4035">
        <v>19</v>
      </c>
      <c r="B4035" t="s">
        <v>75</v>
      </c>
      <c r="C4035" s="1">
        <v>41801.552083333336</v>
      </c>
      <c r="D4035">
        <v>1</v>
      </c>
      <c r="E4035" t="s">
        <v>24</v>
      </c>
      <c r="F4035" t="s">
        <v>25</v>
      </c>
      <c r="G4035">
        <v>1</v>
      </c>
      <c r="H4035" t="str">
        <f t="shared" si="319"/>
        <v>AWD</v>
      </c>
      <c r="I4035" s="2">
        <f t="shared" si="316"/>
        <v>2014</v>
      </c>
      <c r="J4035" s="2">
        <f t="shared" si="317"/>
        <v>6</v>
      </c>
      <c r="K4035" t="str">
        <f t="shared" si="318"/>
        <v>Glazenmakers</v>
      </c>
      <c r="L4035" s="25">
        <f t="shared" ref="L4035:L4098" si="320">(ROUNDDOWN(C4035-DATE(I4035,1,1),0))/7</f>
        <v>23</v>
      </c>
    </row>
    <row r="4036" spans="1:12" x14ac:dyDescent="0.25">
      <c r="A4036">
        <v>19</v>
      </c>
      <c r="B4036" t="s">
        <v>75</v>
      </c>
      <c r="C4036" s="1">
        <v>41801.552083333336</v>
      </c>
      <c r="D4036">
        <v>1</v>
      </c>
      <c r="E4036" t="s">
        <v>26</v>
      </c>
      <c r="F4036" t="s">
        <v>27</v>
      </c>
      <c r="G4036">
        <v>2</v>
      </c>
      <c r="H4036" t="str">
        <f t="shared" si="319"/>
        <v>AWD</v>
      </c>
      <c r="I4036" s="2">
        <f t="shared" si="316"/>
        <v>2014</v>
      </c>
      <c r="J4036" s="2">
        <f t="shared" si="317"/>
        <v>6</v>
      </c>
      <c r="K4036" t="str">
        <f t="shared" si="318"/>
        <v>Glazenmakers</v>
      </c>
      <c r="L4036" s="25">
        <f t="shared" si="320"/>
        <v>23</v>
      </c>
    </row>
    <row r="4037" spans="1:12" x14ac:dyDescent="0.25">
      <c r="A4037">
        <v>19</v>
      </c>
      <c r="B4037" t="s">
        <v>75</v>
      </c>
      <c r="C4037" s="1">
        <v>41801.552083333336</v>
      </c>
      <c r="D4037">
        <v>1</v>
      </c>
      <c r="E4037" t="s">
        <v>28</v>
      </c>
      <c r="F4037" t="s">
        <v>29</v>
      </c>
      <c r="G4037">
        <v>12</v>
      </c>
      <c r="H4037" t="str">
        <f t="shared" si="319"/>
        <v>AWD</v>
      </c>
      <c r="I4037" s="2">
        <f t="shared" si="316"/>
        <v>2014</v>
      </c>
      <c r="J4037" s="2">
        <f t="shared" si="317"/>
        <v>6</v>
      </c>
      <c r="K4037" t="str">
        <f t="shared" si="318"/>
        <v>Korenbouten</v>
      </c>
      <c r="L4037" s="25">
        <f t="shared" si="320"/>
        <v>23</v>
      </c>
    </row>
    <row r="4038" spans="1:12" x14ac:dyDescent="0.25">
      <c r="A4038">
        <v>19</v>
      </c>
      <c r="B4038" t="s">
        <v>75</v>
      </c>
      <c r="C4038" s="1">
        <v>41801.552083333336</v>
      </c>
      <c r="D4038">
        <v>1</v>
      </c>
      <c r="E4038" t="s">
        <v>14</v>
      </c>
      <c r="F4038" t="s">
        <v>15</v>
      </c>
      <c r="G4038">
        <v>9</v>
      </c>
      <c r="H4038" t="str">
        <f t="shared" si="319"/>
        <v>AWD</v>
      </c>
      <c r="I4038" s="2">
        <f t="shared" si="316"/>
        <v>2014</v>
      </c>
      <c r="J4038" s="2">
        <f t="shared" si="317"/>
        <v>6</v>
      </c>
      <c r="K4038" t="str">
        <f t="shared" si="318"/>
        <v>Waterjuffer</v>
      </c>
      <c r="L4038" s="25">
        <f t="shared" si="320"/>
        <v>23</v>
      </c>
    </row>
    <row r="4039" spans="1:12" x14ac:dyDescent="0.25">
      <c r="A4039">
        <v>19</v>
      </c>
      <c r="B4039" t="s">
        <v>75</v>
      </c>
      <c r="C4039" s="1">
        <v>41821.520833333336</v>
      </c>
      <c r="D4039">
        <v>1</v>
      </c>
      <c r="E4039" t="s">
        <v>55</v>
      </c>
      <c r="F4039" t="s">
        <v>56</v>
      </c>
      <c r="G4039">
        <v>2</v>
      </c>
      <c r="H4039" t="str">
        <f t="shared" si="319"/>
        <v>AWD</v>
      </c>
      <c r="I4039" s="2">
        <f t="shared" si="316"/>
        <v>2014</v>
      </c>
      <c r="J4039" s="2">
        <f t="shared" si="317"/>
        <v>7</v>
      </c>
      <c r="K4039" t="str">
        <f t="shared" si="318"/>
        <v>Korenbouten</v>
      </c>
      <c r="L4039" s="25">
        <f t="shared" si="320"/>
        <v>25.857142857142858</v>
      </c>
    </row>
    <row r="4040" spans="1:12" x14ac:dyDescent="0.25">
      <c r="A4040">
        <v>19</v>
      </c>
      <c r="B4040" t="s">
        <v>75</v>
      </c>
      <c r="C4040" s="1">
        <v>41821.520833333336</v>
      </c>
      <c r="D4040">
        <v>1</v>
      </c>
      <c r="E4040" t="s">
        <v>26</v>
      </c>
      <c r="F4040" t="s">
        <v>27</v>
      </c>
      <c r="G4040">
        <v>1</v>
      </c>
      <c r="H4040" t="str">
        <f t="shared" si="319"/>
        <v>AWD</v>
      </c>
      <c r="I4040" s="2">
        <f t="shared" si="316"/>
        <v>2014</v>
      </c>
      <c r="J4040" s="2">
        <f t="shared" si="317"/>
        <v>7</v>
      </c>
      <c r="K4040" t="str">
        <f t="shared" si="318"/>
        <v>Glazenmakers</v>
      </c>
      <c r="L4040" s="25">
        <f t="shared" si="320"/>
        <v>25.857142857142858</v>
      </c>
    </row>
    <row r="4041" spans="1:12" x14ac:dyDescent="0.25">
      <c r="A4041">
        <v>19</v>
      </c>
      <c r="B4041" t="s">
        <v>75</v>
      </c>
      <c r="C4041" s="1">
        <v>41821.520833333336</v>
      </c>
      <c r="D4041">
        <v>1</v>
      </c>
      <c r="E4041" t="s">
        <v>28</v>
      </c>
      <c r="F4041" t="s">
        <v>29</v>
      </c>
      <c r="G4041">
        <v>3</v>
      </c>
      <c r="H4041" t="str">
        <f t="shared" si="319"/>
        <v>AWD</v>
      </c>
      <c r="I4041" s="2">
        <f t="shared" si="316"/>
        <v>2014</v>
      </c>
      <c r="J4041" s="2">
        <f t="shared" si="317"/>
        <v>7</v>
      </c>
      <c r="K4041" t="str">
        <f t="shared" si="318"/>
        <v>Korenbouten</v>
      </c>
      <c r="L4041" s="25">
        <f t="shared" si="320"/>
        <v>25.857142857142858</v>
      </c>
    </row>
    <row r="4042" spans="1:12" x14ac:dyDescent="0.25">
      <c r="A4042">
        <v>19</v>
      </c>
      <c r="B4042" t="s">
        <v>75</v>
      </c>
      <c r="C4042" s="1">
        <v>41838.520833333336</v>
      </c>
      <c r="D4042">
        <v>1</v>
      </c>
      <c r="E4042" t="s">
        <v>26</v>
      </c>
      <c r="F4042" t="s">
        <v>27</v>
      </c>
      <c r="G4042">
        <v>1</v>
      </c>
      <c r="H4042" t="str">
        <f t="shared" si="319"/>
        <v>AWD</v>
      </c>
      <c r="I4042" s="2">
        <f t="shared" si="316"/>
        <v>2014</v>
      </c>
      <c r="J4042" s="2">
        <f t="shared" si="317"/>
        <v>7</v>
      </c>
      <c r="K4042" t="str">
        <f t="shared" si="318"/>
        <v>Glazenmakers</v>
      </c>
      <c r="L4042" s="25">
        <f t="shared" si="320"/>
        <v>28.285714285714285</v>
      </c>
    </row>
    <row r="4043" spans="1:12" x14ac:dyDescent="0.25">
      <c r="A4043">
        <v>19</v>
      </c>
      <c r="B4043" t="s">
        <v>75</v>
      </c>
      <c r="C4043" s="1">
        <v>41838.520833333336</v>
      </c>
      <c r="D4043">
        <v>1</v>
      </c>
      <c r="E4043" t="s">
        <v>34</v>
      </c>
      <c r="F4043" t="s">
        <v>35</v>
      </c>
      <c r="G4043">
        <v>3</v>
      </c>
      <c r="H4043" t="str">
        <f t="shared" si="319"/>
        <v>AWD</v>
      </c>
      <c r="I4043" s="2">
        <f t="shared" si="316"/>
        <v>2014</v>
      </c>
      <c r="J4043" s="2">
        <f t="shared" si="317"/>
        <v>7</v>
      </c>
      <c r="K4043" t="str">
        <f t="shared" si="318"/>
        <v>Pantserjuffers</v>
      </c>
      <c r="L4043" s="25">
        <f t="shared" si="320"/>
        <v>28.285714285714285</v>
      </c>
    </row>
    <row r="4044" spans="1:12" x14ac:dyDescent="0.25">
      <c r="A4044">
        <v>19</v>
      </c>
      <c r="B4044" t="s">
        <v>75</v>
      </c>
      <c r="C4044" s="1">
        <v>41851.479166666664</v>
      </c>
      <c r="D4044">
        <v>1</v>
      </c>
      <c r="E4044" t="s">
        <v>30</v>
      </c>
      <c r="F4044" t="s">
        <v>31</v>
      </c>
      <c r="G4044">
        <v>3</v>
      </c>
      <c r="H4044" t="str">
        <f t="shared" si="319"/>
        <v>AWD</v>
      </c>
      <c r="I4044" s="2">
        <f t="shared" si="316"/>
        <v>2014</v>
      </c>
      <c r="J4044" s="2">
        <f t="shared" si="317"/>
        <v>7</v>
      </c>
      <c r="K4044" t="str">
        <f t="shared" si="318"/>
        <v>Pantserjuffers</v>
      </c>
      <c r="L4044" s="25">
        <f t="shared" si="320"/>
        <v>30.142857142857142</v>
      </c>
    </row>
    <row r="4045" spans="1:12" x14ac:dyDescent="0.25">
      <c r="A4045">
        <v>19</v>
      </c>
      <c r="B4045" t="s">
        <v>75</v>
      </c>
      <c r="C4045" s="1">
        <v>41851.479166666664</v>
      </c>
      <c r="D4045">
        <v>1</v>
      </c>
      <c r="E4045" t="s">
        <v>28</v>
      </c>
      <c r="F4045" t="s">
        <v>29</v>
      </c>
      <c r="G4045">
        <v>1</v>
      </c>
      <c r="H4045" t="str">
        <f t="shared" si="319"/>
        <v>AWD</v>
      </c>
      <c r="I4045" s="2">
        <f t="shared" si="316"/>
        <v>2014</v>
      </c>
      <c r="J4045" s="2">
        <f t="shared" si="317"/>
        <v>7</v>
      </c>
      <c r="K4045" t="str">
        <f t="shared" si="318"/>
        <v>Korenbouten</v>
      </c>
      <c r="L4045" s="25">
        <f t="shared" si="320"/>
        <v>30.142857142857142</v>
      </c>
    </row>
    <row r="4046" spans="1:12" x14ac:dyDescent="0.25">
      <c r="A4046">
        <v>19</v>
      </c>
      <c r="B4046" t="s">
        <v>75</v>
      </c>
      <c r="C4046" s="1">
        <v>41851.479166666664</v>
      </c>
      <c r="D4046">
        <v>1</v>
      </c>
      <c r="E4046" t="s">
        <v>14</v>
      </c>
      <c r="F4046" t="s">
        <v>15</v>
      </c>
      <c r="G4046">
        <v>1</v>
      </c>
      <c r="H4046" t="str">
        <f t="shared" si="319"/>
        <v>AWD</v>
      </c>
      <c r="I4046" s="2">
        <f t="shared" si="316"/>
        <v>2014</v>
      </c>
      <c r="J4046" s="2">
        <f t="shared" si="317"/>
        <v>7</v>
      </c>
      <c r="K4046" t="str">
        <f t="shared" si="318"/>
        <v>Waterjuffer</v>
      </c>
      <c r="L4046" s="25">
        <f t="shared" si="320"/>
        <v>30.142857142857142</v>
      </c>
    </row>
    <row r="4047" spans="1:12" x14ac:dyDescent="0.25">
      <c r="A4047">
        <v>19</v>
      </c>
      <c r="B4047" t="s">
        <v>75</v>
      </c>
      <c r="C4047" s="1">
        <v>41851.479166666664</v>
      </c>
      <c r="D4047">
        <v>1</v>
      </c>
      <c r="E4047" t="s">
        <v>55</v>
      </c>
      <c r="F4047" t="s">
        <v>56</v>
      </c>
      <c r="G4047">
        <v>5</v>
      </c>
      <c r="H4047" t="str">
        <f t="shared" si="319"/>
        <v>AWD</v>
      </c>
      <c r="I4047" s="2">
        <f t="shared" si="316"/>
        <v>2014</v>
      </c>
      <c r="J4047" s="2">
        <f t="shared" si="317"/>
        <v>7</v>
      </c>
      <c r="K4047" t="str">
        <f t="shared" si="318"/>
        <v>Korenbouten</v>
      </c>
      <c r="L4047" s="25">
        <f t="shared" si="320"/>
        <v>30.142857142857142</v>
      </c>
    </row>
    <row r="4048" spans="1:12" x14ac:dyDescent="0.25">
      <c r="A4048">
        <v>19</v>
      </c>
      <c r="B4048" t="s">
        <v>75</v>
      </c>
      <c r="C4048" s="1">
        <v>41886.552083333336</v>
      </c>
      <c r="D4048">
        <v>1</v>
      </c>
      <c r="E4048" t="s">
        <v>8</v>
      </c>
      <c r="F4048" t="s">
        <v>9</v>
      </c>
      <c r="G4048">
        <v>1</v>
      </c>
      <c r="H4048" t="str">
        <f t="shared" si="319"/>
        <v>AWD</v>
      </c>
      <c r="I4048" s="2">
        <f t="shared" si="316"/>
        <v>2014</v>
      </c>
      <c r="J4048" s="2">
        <f t="shared" si="317"/>
        <v>9</v>
      </c>
      <c r="K4048" t="str">
        <f t="shared" si="318"/>
        <v>Pantserjuffers</v>
      </c>
      <c r="L4048" s="25">
        <f t="shared" si="320"/>
        <v>35.142857142857146</v>
      </c>
    </row>
    <row r="4049" spans="1:12" x14ac:dyDescent="0.25">
      <c r="A4049">
        <v>19</v>
      </c>
      <c r="B4049" t="s">
        <v>75</v>
      </c>
      <c r="C4049" s="1">
        <v>41886.552083333336</v>
      </c>
      <c r="D4049">
        <v>1</v>
      </c>
      <c r="E4049" t="s">
        <v>34</v>
      </c>
      <c r="F4049" t="s">
        <v>35</v>
      </c>
      <c r="G4049">
        <v>1</v>
      </c>
      <c r="H4049" t="str">
        <f t="shared" si="319"/>
        <v>AWD</v>
      </c>
      <c r="I4049" s="2">
        <f t="shared" si="316"/>
        <v>2014</v>
      </c>
      <c r="J4049" s="2">
        <f t="shared" si="317"/>
        <v>9</v>
      </c>
      <c r="K4049" t="str">
        <f t="shared" si="318"/>
        <v>Pantserjuffers</v>
      </c>
      <c r="L4049" s="25">
        <f t="shared" si="320"/>
        <v>35.142857142857146</v>
      </c>
    </row>
    <row r="4050" spans="1:12" x14ac:dyDescent="0.25">
      <c r="A4050">
        <v>19</v>
      </c>
      <c r="B4050" t="s">
        <v>75</v>
      </c>
      <c r="C4050" s="1">
        <v>41886.552083333336</v>
      </c>
      <c r="D4050">
        <v>1</v>
      </c>
      <c r="E4050" t="s">
        <v>55</v>
      </c>
      <c r="F4050" t="s">
        <v>56</v>
      </c>
      <c r="G4050">
        <v>26</v>
      </c>
      <c r="H4050" t="str">
        <f t="shared" si="319"/>
        <v>AWD</v>
      </c>
      <c r="I4050" s="2">
        <f t="shared" si="316"/>
        <v>2014</v>
      </c>
      <c r="J4050" s="2">
        <f t="shared" si="317"/>
        <v>9</v>
      </c>
      <c r="K4050" t="str">
        <f t="shared" si="318"/>
        <v>Korenbouten</v>
      </c>
      <c r="L4050" s="25">
        <f t="shared" si="320"/>
        <v>35.142857142857146</v>
      </c>
    </row>
    <row r="4051" spans="1:12" x14ac:dyDescent="0.25">
      <c r="A4051">
        <v>19</v>
      </c>
      <c r="B4051" t="s">
        <v>75</v>
      </c>
      <c r="C4051" s="1">
        <v>41898.548611111109</v>
      </c>
      <c r="D4051">
        <v>1</v>
      </c>
      <c r="E4051" t="s">
        <v>36</v>
      </c>
      <c r="F4051" t="s">
        <v>37</v>
      </c>
      <c r="G4051">
        <v>1</v>
      </c>
      <c r="H4051" t="str">
        <f t="shared" si="319"/>
        <v>AWD</v>
      </c>
      <c r="I4051" s="2">
        <f t="shared" si="316"/>
        <v>2014</v>
      </c>
      <c r="J4051" s="2">
        <f t="shared" si="317"/>
        <v>9</v>
      </c>
      <c r="K4051" t="str">
        <f t="shared" si="318"/>
        <v>Glazenmakers</v>
      </c>
      <c r="L4051" s="25">
        <f t="shared" si="320"/>
        <v>36.857142857142854</v>
      </c>
    </row>
    <row r="4052" spans="1:12" x14ac:dyDescent="0.25">
      <c r="A4052">
        <v>19</v>
      </c>
      <c r="B4052" t="s">
        <v>75</v>
      </c>
      <c r="C4052" s="1">
        <v>41898.548611111109</v>
      </c>
      <c r="D4052">
        <v>1</v>
      </c>
      <c r="E4052" t="s">
        <v>55</v>
      </c>
      <c r="F4052" t="s">
        <v>56</v>
      </c>
      <c r="G4052">
        <v>20</v>
      </c>
      <c r="H4052" t="str">
        <f t="shared" si="319"/>
        <v>AWD</v>
      </c>
      <c r="I4052" s="2">
        <f t="shared" si="316"/>
        <v>2014</v>
      </c>
      <c r="J4052" s="2">
        <f t="shared" si="317"/>
        <v>9</v>
      </c>
      <c r="K4052" t="str">
        <f t="shared" si="318"/>
        <v>Korenbouten</v>
      </c>
      <c r="L4052" s="25">
        <f t="shared" si="320"/>
        <v>36.857142857142854</v>
      </c>
    </row>
    <row r="4053" spans="1:12" x14ac:dyDescent="0.25">
      <c r="A4053">
        <v>19</v>
      </c>
      <c r="B4053" t="s">
        <v>75</v>
      </c>
      <c r="C4053" s="1">
        <v>41910.506944444445</v>
      </c>
      <c r="D4053">
        <v>1</v>
      </c>
      <c r="E4053" t="s">
        <v>36</v>
      </c>
      <c r="F4053" t="s">
        <v>37</v>
      </c>
      <c r="G4053">
        <v>1</v>
      </c>
      <c r="H4053" t="str">
        <f t="shared" si="319"/>
        <v>AWD</v>
      </c>
      <c r="I4053" s="2">
        <f t="shared" si="316"/>
        <v>2014</v>
      </c>
      <c r="J4053" s="2">
        <f t="shared" si="317"/>
        <v>9</v>
      </c>
      <c r="K4053" t="str">
        <f t="shared" si="318"/>
        <v>Glazenmakers</v>
      </c>
      <c r="L4053" s="25">
        <f t="shared" si="320"/>
        <v>38.571428571428569</v>
      </c>
    </row>
    <row r="4054" spans="1:12" x14ac:dyDescent="0.25">
      <c r="A4054">
        <v>19</v>
      </c>
      <c r="B4054" t="s">
        <v>75</v>
      </c>
      <c r="C4054" s="1">
        <v>41910.506944444445</v>
      </c>
      <c r="D4054">
        <v>1</v>
      </c>
      <c r="E4054" t="s">
        <v>55</v>
      </c>
      <c r="F4054" t="s">
        <v>56</v>
      </c>
      <c r="G4054">
        <v>17</v>
      </c>
      <c r="H4054" t="str">
        <f t="shared" si="319"/>
        <v>AWD</v>
      </c>
      <c r="I4054" s="2">
        <f t="shared" si="316"/>
        <v>2014</v>
      </c>
      <c r="J4054" s="2">
        <f t="shared" si="317"/>
        <v>9</v>
      </c>
      <c r="K4054" t="str">
        <f t="shared" si="318"/>
        <v>Korenbouten</v>
      </c>
      <c r="L4054" s="25">
        <f t="shared" si="320"/>
        <v>38.571428571428569</v>
      </c>
    </row>
    <row r="4055" spans="1:12" x14ac:dyDescent="0.25">
      <c r="A4055">
        <v>19</v>
      </c>
      <c r="B4055" t="s">
        <v>75</v>
      </c>
      <c r="C4055" s="1">
        <v>41910.506944444445</v>
      </c>
      <c r="D4055">
        <v>1</v>
      </c>
      <c r="E4055" t="s">
        <v>26</v>
      </c>
      <c r="F4055" t="s">
        <v>27</v>
      </c>
      <c r="G4055">
        <v>1</v>
      </c>
      <c r="H4055" t="str">
        <f t="shared" si="319"/>
        <v>AWD</v>
      </c>
      <c r="I4055" s="2">
        <f t="shared" si="316"/>
        <v>2014</v>
      </c>
      <c r="J4055" s="2">
        <f t="shared" si="317"/>
        <v>9</v>
      </c>
      <c r="K4055" t="str">
        <f t="shared" si="318"/>
        <v>Glazenmakers</v>
      </c>
      <c r="L4055" s="25">
        <f t="shared" si="320"/>
        <v>38.571428571428569</v>
      </c>
    </row>
    <row r="4056" spans="1:12" x14ac:dyDescent="0.25">
      <c r="A4056">
        <v>19</v>
      </c>
      <c r="B4056" t="s">
        <v>75</v>
      </c>
      <c r="C4056" s="1">
        <v>42135.489583333336</v>
      </c>
      <c r="D4056">
        <v>1</v>
      </c>
      <c r="E4056" t="s">
        <v>22</v>
      </c>
      <c r="F4056" t="s">
        <v>23</v>
      </c>
      <c r="G4056">
        <v>1</v>
      </c>
      <c r="H4056" t="str">
        <f t="shared" si="319"/>
        <v>AWD</v>
      </c>
      <c r="I4056" s="2">
        <f t="shared" si="316"/>
        <v>2015</v>
      </c>
      <c r="J4056" s="2">
        <f t="shared" si="317"/>
        <v>5</v>
      </c>
      <c r="K4056" t="str">
        <f t="shared" si="318"/>
        <v>Glazenmakers</v>
      </c>
      <c r="L4056" s="25">
        <f t="shared" si="320"/>
        <v>18.571428571428573</v>
      </c>
    </row>
    <row r="4057" spans="1:12" x14ac:dyDescent="0.25">
      <c r="A4057">
        <v>19</v>
      </c>
      <c r="B4057" t="s">
        <v>75</v>
      </c>
      <c r="C4057" s="1">
        <v>42135.489583333336</v>
      </c>
      <c r="D4057">
        <v>1</v>
      </c>
      <c r="E4057" t="s">
        <v>28</v>
      </c>
      <c r="F4057" t="s">
        <v>29</v>
      </c>
      <c r="G4057">
        <v>2</v>
      </c>
      <c r="H4057" t="str">
        <f t="shared" si="319"/>
        <v>AWD</v>
      </c>
      <c r="I4057" s="2">
        <f t="shared" si="316"/>
        <v>2015</v>
      </c>
      <c r="J4057" s="2">
        <f t="shared" si="317"/>
        <v>5</v>
      </c>
      <c r="K4057" t="str">
        <f t="shared" si="318"/>
        <v>Korenbouten</v>
      </c>
      <c r="L4057" s="25">
        <f t="shared" si="320"/>
        <v>18.571428571428573</v>
      </c>
    </row>
    <row r="4058" spans="1:12" x14ac:dyDescent="0.25">
      <c r="A4058">
        <v>19</v>
      </c>
      <c r="B4058" t="s">
        <v>75</v>
      </c>
      <c r="C4058" s="1">
        <v>42135.489583333336</v>
      </c>
      <c r="D4058">
        <v>1</v>
      </c>
      <c r="E4058" t="s">
        <v>12</v>
      </c>
      <c r="F4058" t="s">
        <v>13</v>
      </c>
      <c r="G4058">
        <v>2</v>
      </c>
      <c r="H4058" t="str">
        <f t="shared" si="319"/>
        <v>AWD</v>
      </c>
      <c r="I4058" s="2">
        <f t="shared" si="316"/>
        <v>2015</v>
      </c>
      <c r="J4058" s="2">
        <f t="shared" si="317"/>
        <v>5</v>
      </c>
      <c r="K4058" t="str">
        <f t="shared" si="318"/>
        <v>Waterjuffer</v>
      </c>
      <c r="L4058" s="25">
        <f t="shared" si="320"/>
        <v>18.571428571428573</v>
      </c>
    </row>
    <row r="4059" spans="1:12" x14ac:dyDescent="0.25">
      <c r="A4059">
        <v>19</v>
      </c>
      <c r="B4059" t="s">
        <v>75</v>
      </c>
      <c r="C4059" s="1">
        <v>42135.489583333336</v>
      </c>
      <c r="D4059">
        <v>1</v>
      </c>
      <c r="E4059" t="s">
        <v>14</v>
      </c>
      <c r="F4059" t="s">
        <v>15</v>
      </c>
      <c r="G4059">
        <v>13</v>
      </c>
      <c r="H4059" t="str">
        <f t="shared" si="319"/>
        <v>AWD</v>
      </c>
      <c r="I4059" s="2">
        <f t="shared" si="316"/>
        <v>2015</v>
      </c>
      <c r="J4059" s="2">
        <f t="shared" si="317"/>
        <v>5</v>
      </c>
      <c r="K4059" t="str">
        <f t="shared" si="318"/>
        <v>Waterjuffer</v>
      </c>
      <c r="L4059" s="25">
        <f t="shared" si="320"/>
        <v>18.571428571428573</v>
      </c>
    </row>
    <row r="4060" spans="1:12" x14ac:dyDescent="0.25">
      <c r="A4060">
        <v>19</v>
      </c>
      <c r="B4060" t="s">
        <v>75</v>
      </c>
      <c r="C4060" s="1">
        <v>42167.541666666664</v>
      </c>
      <c r="D4060">
        <v>1</v>
      </c>
      <c r="E4060" t="s">
        <v>20</v>
      </c>
      <c r="F4060" t="s">
        <v>21</v>
      </c>
      <c r="G4060">
        <v>8</v>
      </c>
      <c r="H4060" t="str">
        <f t="shared" si="319"/>
        <v>AWD</v>
      </c>
      <c r="I4060" s="2">
        <f t="shared" si="316"/>
        <v>2015</v>
      </c>
      <c r="J4060" s="2">
        <f t="shared" si="317"/>
        <v>6</v>
      </c>
      <c r="K4060" t="str">
        <f t="shared" si="318"/>
        <v>Waterjuffer</v>
      </c>
      <c r="L4060" s="25">
        <f t="shared" si="320"/>
        <v>23.142857142857142</v>
      </c>
    </row>
    <row r="4061" spans="1:12" x14ac:dyDescent="0.25">
      <c r="A4061">
        <v>19</v>
      </c>
      <c r="B4061" t="s">
        <v>75</v>
      </c>
      <c r="C4061" s="1">
        <v>42167.541666666664</v>
      </c>
      <c r="D4061">
        <v>1</v>
      </c>
      <c r="E4061" t="s">
        <v>26</v>
      </c>
      <c r="F4061" t="s">
        <v>27</v>
      </c>
      <c r="G4061">
        <v>1</v>
      </c>
      <c r="H4061" t="str">
        <f t="shared" si="319"/>
        <v>AWD</v>
      </c>
      <c r="I4061" s="2">
        <f t="shared" si="316"/>
        <v>2015</v>
      </c>
      <c r="J4061" s="2">
        <f t="shared" si="317"/>
        <v>6</v>
      </c>
      <c r="K4061" t="str">
        <f t="shared" si="318"/>
        <v>Glazenmakers</v>
      </c>
      <c r="L4061" s="25">
        <f t="shared" si="320"/>
        <v>23.142857142857142</v>
      </c>
    </row>
    <row r="4062" spans="1:12" x14ac:dyDescent="0.25">
      <c r="A4062">
        <v>19</v>
      </c>
      <c r="B4062" t="s">
        <v>75</v>
      </c>
      <c r="C4062" s="1">
        <v>42167.541666666664</v>
      </c>
      <c r="D4062">
        <v>1</v>
      </c>
      <c r="E4062" t="s">
        <v>10</v>
      </c>
      <c r="F4062" t="s">
        <v>11</v>
      </c>
      <c r="G4062">
        <v>4</v>
      </c>
      <c r="H4062" t="str">
        <f t="shared" si="319"/>
        <v>AWD</v>
      </c>
      <c r="I4062" s="2">
        <f t="shared" si="316"/>
        <v>2015</v>
      </c>
      <c r="J4062" s="2">
        <f t="shared" si="317"/>
        <v>6</v>
      </c>
      <c r="K4062" t="str">
        <f t="shared" si="318"/>
        <v>Waterjuffer</v>
      </c>
      <c r="L4062" s="25">
        <f t="shared" si="320"/>
        <v>23.142857142857142</v>
      </c>
    </row>
    <row r="4063" spans="1:12" x14ac:dyDescent="0.25">
      <c r="A4063">
        <v>19</v>
      </c>
      <c r="B4063" t="s">
        <v>75</v>
      </c>
      <c r="C4063" s="1">
        <v>42167.541666666664</v>
      </c>
      <c r="D4063">
        <v>1</v>
      </c>
      <c r="E4063" t="s">
        <v>14</v>
      </c>
      <c r="F4063" t="s">
        <v>15</v>
      </c>
      <c r="G4063">
        <v>10</v>
      </c>
      <c r="H4063" t="str">
        <f t="shared" si="319"/>
        <v>AWD</v>
      </c>
      <c r="I4063" s="2">
        <f t="shared" si="316"/>
        <v>2015</v>
      </c>
      <c r="J4063" s="2">
        <f t="shared" si="317"/>
        <v>6</v>
      </c>
      <c r="K4063" t="str">
        <f t="shared" si="318"/>
        <v>Waterjuffer</v>
      </c>
      <c r="L4063" s="25">
        <f t="shared" si="320"/>
        <v>23.142857142857142</v>
      </c>
    </row>
    <row r="4064" spans="1:12" x14ac:dyDescent="0.25">
      <c r="A4064">
        <v>19</v>
      </c>
      <c r="B4064" t="s">
        <v>75</v>
      </c>
      <c r="C4064" s="1">
        <v>42167.541666666664</v>
      </c>
      <c r="D4064">
        <v>1</v>
      </c>
      <c r="E4064" t="s">
        <v>28</v>
      </c>
      <c r="F4064" t="s">
        <v>29</v>
      </c>
      <c r="G4064">
        <v>16</v>
      </c>
      <c r="H4064" t="str">
        <f t="shared" si="319"/>
        <v>AWD</v>
      </c>
      <c r="I4064" s="2">
        <f t="shared" si="316"/>
        <v>2015</v>
      </c>
      <c r="J4064" s="2">
        <f t="shared" si="317"/>
        <v>6</v>
      </c>
      <c r="K4064" t="str">
        <f t="shared" si="318"/>
        <v>Korenbouten</v>
      </c>
      <c r="L4064" s="25">
        <f t="shared" si="320"/>
        <v>23.142857142857142</v>
      </c>
    </row>
    <row r="4065" spans="1:12" x14ac:dyDescent="0.25">
      <c r="A4065">
        <v>19</v>
      </c>
      <c r="B4065" t="s">
        <v>75</v>
      </c>
      <c r="C4065" s="1">
        <v>42167.541666666664</v>
      </c>
      <c r="D4065">
        <v>1</v>
      </c>
      <c r="E4065" t="s">
        <v>12</v>
      </c>
      <c r="F4065" t="s">
        <v>13</v>
      </c>
      <c r="G4065">
        <v>2</v>
      </c>
      <c r="H4065" t="str">
        <f t="shared" si="319"/>
        <v>AWD</v>
      </c>
      <c r="I4065" s="2">
        <f t="shared" si="316"/>
        <v>2015</v>
      </c>
      <c r="J4065" s="2">
        <f t="shared" si="317"/>
        <v>6</v>
      </c>
      <c r="K4065" t="str">
        <f t="shared" si="318"/>
        <v>Waterjuffer</v>
      </c>
      <c r="L4065" s="25">
        <f t="shared" si="320"/>
        <v>23.142857142857142</v>
      </c>
    </row>
    <row r="4066" spans="1:12" x14ac:dyDescent="0.25">
      <c r="A4066">
        <v>19</v>
      </c>
      <c r="B4066" t="s">
        <v>75</v>
      </c>
      <c r="C4066" s="1">
        <v>42181.520833333336</v>
      </c>
      <c r="D4066">
        <v>1</v>
      </c>
      <c r="E4066" t="s">
        <v>10</v>
      </c>
      <c r="F4066" t="s">
        <v>11</v>
      </c>
      <c r="G4066">
        <v>4</v>
      </c>
      <c r="H4066" t="str">
        <f t="shared" si="319"/>
        <v>AWD</v>
      </c>
      <c r="I4066" s="2">
        <f t="shared" si="316"/>
        <v>2015</v>
      </c>
      <c r="J4066" s="2">
        <f t="shared" si="317"/>
        <v>6</v>
      </c>
      <c r="K4066" t="str">
        <f t="shared" si="318"/>
        <v>Waterjuffer</v>
      </c>
      <c r="L4066" s="25">
        <f t="shared" si="320"/>
        <v>25.142857142857142</v>
      </c>
    </row>
    <row r="4067" spans="1:12" x14ac:dyDescent="0.25">
      <c r="A4067">
        <v>19</v>
      </c>
      <c r="B4067" t="s">
        <v>75</v>
      </c>
      <c r="C4067" s="1">
        <v>42181.520833333336</v>
      </c>
      <c r="D4067">
        <v>1</v>
      </c>
      <c r="E4067" t="s">
        <v>14</v>
      </c>
      <c r="F4067" t="s">
        <v>15</v>
      </c>
      <c r="G4067">
        <v>8</v>
      </c>
      <c r="H4067" t="str">
        <f t="shared" si="319"/>
        <v>AWD</v>
      </c>
      <c r="I4067" s="2">
        <f t="shared" si="316"/>
        <v>2015</v>
      </c>
      <c r="J4067" s="2">
        <f t="shared" si="317"/>
        <v>6</v>
      </c>
      <c r="K4067" t="str">
        <f t="shared" si="318"/>
        <v>Waterjuffer</v>
      </c>
      <c r="L4067" s="25">
        <f t="shared" si="320"/>
        <v>25.142857142857142</v>
      </c>
    </row>
    <row r="4068" spans="1:12" x14ac:dyDescent="0.25">
      <c r="A4068">
        <v>19</v>
      </c>
      <c r="B4068" t="s">
        <v>75</v>
      </c>
      <c r="C4068" s="1">
        <v>42181.520833333336</v>
      </c>
      <c r="D4068">
        <v>1</v>
      </c>
      <c r="E4068" t="s">
        <v>28</v>
      </c>
      <c r="F4068" t="s">
        <v>29</v>
      </c>
      <c r="G4068">
        <v>5</v>
      </c>
      <c r="H4068" t="str">
        <f t="shared" si="319"/>
        <v>AWD</v>
      </c>
      <c r="I4068" s="2">
        <f t="shared" si="316"/>
        <v>2015</v>
      </c>
      <c r="J4068" s="2">
        <f t="shared" si="317"/>
        <v>6</v>
      </c>
      <c r="K4068" t="str">
        <f t="shared" si="318"/>
        <v>Korenbouten</v>
      </c>
      <c r="L4068" s="25">
        <f t="shared" si="320"/>
        <v>25.142857142857142</v>
      </c>
    </row>
    <row r="4069" spans="1:12" x14ac:dyDescent="0.25">
      <c r="A4069">
        <v>19</v>
      </c>
      <c r="B4069" t="s">
        <v>75</v>
      </c>
      <c r="C4069" s="1">
        <v>42471.625</v>
      </c>
      <c r="D4069">
        <v>1</v>
      </c>
      <c r="E4069" t="s">
        <v>8</v>
      </c>
      <c r="F4069" t="s">
        <v>9</v>
      </c>
      <c r="G4069">
        <v>3</v>
      </c>
      <c r="H4069" t="str">
        <f t="shared" si="319"/>
        <v>AWD</v>
      </c>
      <c r="I4069" s="2">
        <f t="shared" si="316"/>
        <v>2016</v>
      </c>
      <c r="J4069" s="2">
        <f t="shared" si="317"/>
        <v>4</v>
      </c>
      <c r="K4069" t="str">
        <f t="shared" si="318"/>
        <v>Pantserjuffers</v>
      </c>
      <c r="L4069" s="25">
        <f t="shared" si="320"/>
        <v>14.428571428571429</v>
      </c>
    </row>
    <row r="4070" spans="1:12" x14ac:dyDescent="0.25">
      <c r="A4070">
        <v>19</v>
      </c>
      <c r="B4070" t="s">
        <v>75</v>
      </c>
      <c r="C4070" s="1">
        <v>42481.645833333336</v>
      </c>
      <c r="D4070">
        <v>1</v>
      </c>
      <c r="E4070" t="s">
        <v>8</v>
      </c>
      <c r="F4070" t="s">
        <v>9</v>
      </c>
      <c r="G4070">
        <v>2</v>
      </c>
      <c r="H4070" t="str">
        <f t="shared" si="319"/>
        <v>AWD</v>
      </c>
      <c r="I4070" s="2">
        <f t="shared" si="316"/>
        <v>2016</v>
      </c>
      <c r="J4070" s="2">
        <f t="shared" si="317"/>
        <v>4</v>
      </c>
      <c r="K4070" t="str">
        <f t="shared" si="318"/>
        <v>Pantserjuffers</v>
      </c>
      <c r="L4070" s="25">
        <f t="shared" si="320"/>
        <v>15.857142857142858</v>
      </c>
    </row>
    <row r="4071" spans="1:12" x14ac:dyDescent="0.25">
      <c r="A4071">
        <v>19</v>
      </c>
      <c r="B4071" t="s">
        <v>75</v>
      </c>
      <c r="C4071" s="1">
        <v>42496.5</v>
      </c>
      <c r="D4071">
        <v>1</v>
      </c>
      <c r="E4071" t="s">
        <v>28</v>
      </c>
      <c r="F4071" t="s">
        <v>29</v>
      </c>
      <c r="G4071">
        <v>1</v>
      </c>
      <c r="H4071" t="str">
        <f t="shared" si="319"/>
        <v>AWD</v>
      </c>
      <c r="I4071" s="2">
        <f t="shared" si="316"/>
        <v>2016</v>
      </c>
      <c r="J4071" s="2">
        <f t="shared" si="317"/>
        <v>5</v>
      </c>
      <c r="K4071" t="str">
        <f t="shared" si="318"/>
        <v>Korenbouten</v>
      </c>
      <c r="L4071" s="25">
        <f t="shared" si="320"/>
        <v>18</v>
      </c>
    </row>
    <row r="4072" spans="1:12" x14ac:dyDescent="0.25">
      <c r="A4072">
        <v>19</v>
      </c>
      <c r="B4072" t="s">
        <v>75</v>
      </c>
      <c r="C4072" s="1">
        <v>42496.5</v>
      </c>
      <c r="D4072">
        <v>1</v>
      </c>
      <c r="E4072" t="s">
        <v>12</v>
      </c>
      <c r="F4072" t="s">
        <v>13</v>
      </c>
      <c r="G4072">
        <v>1</v>
      </c>
      <c r="H4072" t="str">
        <f t="shared" si="319"/>
        <v>AWD</v>
      </c>
      <c r="I4072" s="2">
        <f t="shared" si="316"/>
        <v>2016</v>
      </c>
      <c r="J4072" s="2">
        <f t="shared" si="317"/>
        <v>5</v>
      </c>
      <c r="K4072" t="str">
        <f t="shared" si="318"/>
        <v>Waterjuffer</v>
      </c>
      <c r="L4072" s="25">
        <f t="shared" si="320"/>
        <v>18</v>
      </c>
    </row>
    <row r="4073" spans="1:12" x14ac:dyDescent="0.25">
      <c r="A4073">
        <v>19</v>
      </c>
      <c r="B4073" t="s">
        <v>75</v>
      </c>
      <c r="C4073" s="1">
        <v>42496.5</v>
      </c>
      <c r="D4073">
        <v>1</v>
      </c>
      <c r="E4073" t="s">
        <v>14</v>
      </c>
      <c r="F4073" t="s">
        <v>15</v>
      </c>
      <c r="G4073">
        <v>10</v>
      </c>
      <c r="H4073" t="str">
        <f t="shared" si="319"/>
        <v>AWD</v>
      </c>
      <c r="I4073" s="2">
        <f t="shared" si="316"/>
        <v>2016</v>
      </c>
      <c r="J4073" s="2">
        <f t="shared" si="317"/>
        <v>5</v>
      </c>
      <c r="K4073" t="str">
        <f t="shared" si="318"/>
        <v>Waterjuffer</v>
      </c>
      <c r="L4073" s="25">
        <f t="shared" si="320"/>
        <v>18</v>
      </c>
    </row>
    <row r="4074" spans="1:12" x14ac:dyDescent="0.25">
      <c r="A4074">
        <v>19</v>
      </c>
      <c r="B4074" t="s">
        <v>75</v>
      </c>
      <c r="C4074" s="1">
        <v>42507.59375</v>
      </c>
      <c r="D4074">
        <v>1</v>
      </c>
      <c r="E4074" t="s">
        <v>10</v>
      </c>
      <c r="F4074" t="s">
        <v>11</v>
      </c>
      <c r="G4074">
        <v>2</v>
      </c>
      <c r="H4074" t="str">
        <f t="shared" si="319"/>
        <v>AWD</v>
      </c>
      <c r="I4074" s="2">
        <f t="shared" si="316"/>
        <v>2016</v>
      </c>
      <c r="J4074" s="2">
        <f t="shared" si="317"/>
        <v>5</v>
      </c>
      <c r="K4074" t="str">
        <f t="shared" si="318"/>
        <v>Waterjuffer</v>
      </c>
      <c r="L4074" s="25">
        <f t="shared" si="320"/>
        <v>19.571428571428573</v>
      </c>
    </row>
    <row r="4075" spans="1:12" x14ac:dyDescent="0.25">
      <c r="A4075">
        <v>19</v>
      </c>
      <c r="B4075" t="s">
        <v>75</v>
      </c>
      <c r="C4075" s="1">
        <v>42507.59375</v>
      </c>
      <c r="D4075">
        <v>1</v>
      </c>
      <c r="E4075" t="s">
        <v>12</v>
      </c>
      <c r="F4075" t="s">
        <v>13</v>
      </c>
      <c r="G4075">
        <v>3</v>
      </c>
      <c r="H4075" t="str">
        <f t="shared" si="319"/>
        <v>AWD</v>
      </c>
      <c r="I4075" s="2">
        <f t="shared" si="316"/>
        <v>2016</v>
      </c>
      <c r="J4075" s="2">
        <f t="shared" si="317"/>
        <v>5</v>
      </c>
      <c r="K4075" t="str">
        <f t="shared" si="318"/>
        <v>Waterjuffer</v>
      </c>
      <c r="L4075" s="25">
        <f t="shared" si="320"/>
        <v>19.571428571428573</v>
      </c>
    </row>
    <row r="4076" spans="1:12" x14ac:dyDescent="0.25">
      <c r="A4076">
        <v>19</v>
      </c>
      <c r="B4076" t="s">
        <v>75</v>
      </c>
      <c r="C4076" s="1">
        <v>42507.59375</v>
      </c>
      <c r="D4076">
        <v>1</v>
      </c>
      <c r="E4076" t="s">
        <v>8</v>
      </c>
      <c r="F4076" t="s">
        <v>9</v>
      </c>
      <c r="G4076">
        <v>1</v>
      </c>
      <c r="H4076" t="str">
        <f t="shared" si="319"/>
        <v>AWD</v>
      </c>
      <c r="I4076" s="2">
        <f t="shared" si="316"/>
        <v>2016</v>
      </c>
      <c r="J4076" s="2">
        <f t="shared" si="317"/>
        <v>5</v>
      </c>
      <c r="K4076" t="str">
        <f t="shared" si="318"/>
        <v>Pantserjuffers</v>
      </c>
      <c r="L4076" s="25">
        <f t="shared" si="320"/>
        <v>19.571428571428573</v>
      </c>
    </row>
    <row r="4077" spans="1:12" x14ac:dyDescent="0.25">
      <c r="A4077">
        <v>19</v>
      </c>
      <c r="B4077" t="s">
        <v>75</v>
      </c>
      <c r="C4077" s="1">
        <v>42507.59375</v>
      </c>
      <c r="D4077">
        <v>1</v>
      </c>
      <c r="E4077" t="s">
        <v>20</v>
      </c>
      <c r="F4077" t="s">
        <v>21</v>
      </c>
      <c r="G4077">
        <v>8</v>
      </c>
      <c r="H4077" t="str">
        <f t="shared" si="319"/>
        <v>AWD</v>
      </c>
      <c r="I4077" s="2">
        <f t="shared" si="316"/>
        <v>2016</v>
      </c>
      <c r="J4077" s="2">
        <f t="shared" si="317"/>
        <v>5</v>
      </c>
      <c r="K4077" t="str">
        <f t="shared" si="318"/>
        <v>Waterjuffer</v>
      </c>
      <c r="L4077" s="25">
        <f t="shared" si="320"/>
        <v>19.571428571428573</v>
      </c>
    </row>
    <row r="4078" spans="1:12" x14ac:dyDescent="0.25">
      <c r="A4078">
        <v>19</v>
      </c>
      <c r="B4078" t="s">
        <v>75</v>
      </c>
      <c r="C4078" s="1">
        <v>42507.59375</v>
      </c>
      <c r="D4078">
        <v>1</v>
      </c>
      <c r="E4078" t="s">
        <v>28</v>
      </c>
      <c r="F4078" t="s">
        <v>29</v>
      </c>
      <c r="G4078">
        <v>2</v>
      </c>
      <c r="H4078" t="str">
        <f t="shared" si="319"/>
        <v>AWD</v>
      </c>
      <c r="I4078" s="2">
        <f t="shared" si="316"/>
        <v>2016</v>
      </c>
      <c r="J4078" s="2">
        <f t="shared" si="317"/>
        <v>5</v>
      </c>
      <c r="K4078" t="str">
        <f t="shared" si="318"/>
        <v>Korenbouten</v>
      </c>
      <c r="L4078" s="25">
        <f t="shared" si="320"/>
        <v>19.571428571428573</v>
      </c>
    </row>
    <row r="4079" spans="1:12" x14ac:dyDescent="0.25">
      <c r="A4079">
        <v>19</v>
      </c>
      <c r="B4079" t="s">
        <v>75</v>
      </c>
      <c r="C4079" s="1">
        <v>42528.5625</v>
      </c>
      <c r="D4079">
        <v>1</v>
      </c>
      <c r="E4079" t="s">
        <v>20</v>
      </c>
      <c r="F4079" t="s">
        <v>21</v>
      </c>
      <c r="G4079">
        <v>70</v>
      </c>
      <c r="H4079" t="str">
        <f t="shared" si="319"/>
        <v>AWD</v>
      </c>
      <c r="I4079" s="2">
        <f t="shared" si="316"/>
        <v>2016</v>
      </c>
      <c r="J4079" s="2">
        <f t="shared" si="317"/>
        <v>6</v>
      </c>
      <c r="K4079" t="str">
        <f t="shared" si="318"/>
        <v>Waterjuffer</v>
      </c>
      <c r="L4079" s="25">
        <f t="shared" si="320"/>
        <v>22.571428571428573</v>
      </c>
    </row>
    <row r="4080" spans="1:12" x14ac:dyDescent="0.25">
      <c r="A4080">
        <v>19</v>
      </c>
      <c r="B4080" t="s">
        <v>75</v>
      </c>
      <c r="C4080" s="1">
        <v>42528.5625</v>
      </c>
      <c r="D4080">
        <v>1</v>
      </c>
      <c r="E4080" t="s">
        <v>26</v>
      </c>
      <c r="F4080" t="s">
        <v>27</v>
      </c>
      <c r="G4080">
        <v>1</v>
      </c>
      <c r="H4080" t="str">
        <f t="shared" si="319"/>
        <v>AWD</v>
      </c>
      <c r="I4080" s="2">
        <f t="shared" si="316"/>
        <v>2016</v>
      </c>
      <c r="J4080" s="2">
        <f t="shared" si="317"/>
        <v>6</v>
      </c>
      <c r="K4080" t="str">
        <f t="shared" si="318"/>
        <v>Glazenmakers</v>
      </c>
      <c r="L4080" s="25">
        <f t="shared" si="320"/>
        <v>22.571428571428573</v>
      </c>
    </row>
    <row r="4081" spans="1:12" x14ac:dyDescent="0.25">
      <c r="A4081">
        <v>19</v>
      </c>
      <c r="B4081" t="s">
        <v>75</v>
      </c>
      <c r="C4081" s="1">
        <v>42528.5625</v>
      </c>
      <c r="D4081">
        <v>1</v>
      </c>
      <c r="E4081" t="s">
        <v>10</v>
      </c>
      <c r="F4081" t="s">
        <v>11</v>
      </c>
      <c r="G4081">
        <v>30</v>
      </c>
      <c r="H4081" t="str">
        <f t="shared" si="319"/>
        <v>AWD</v>
      </c>
      <c r="I4081" s="2">
        <f t="shared" si="316"/>
        <v>2016</v>
      </c>
      <c r="J4081" s="2">
        <f t="shared" si="317"/>
        <v>6</v>
      </c>
      <c r="K4081" t="str">
        <f t="shared" si="318"/>
        <v>Waterjuffer</v>
      </c>
      <c r="L4081" s="25">
        <f t="shared" si="320"/>
        <v>22.571428571428573</v>
      </c>
    </row>
    <row r="4082" spans="1:12" x14ac:dyDescent="0.25">
      <c r="A4082">
        <v>19</v>
      </c>
      <c r="B4082" t="s">
        <v>75</v>
      </c>
      <c r="C4082" s="1">
        <v>42528.5625</v>
      </c>
      <c r="D4082">
        <v>1</v>
      </c>
      <c r="E4082" t="s">
        <v>24</v>
      </c>
      <c r="F4082" t="s">
        <v>25</v>
      </c>
      <c r="G4082">
        <v>1</v>
      </c>
      <c r="H4082" t="str">
        <f t="shared" si="319"/>
        <v>AWD</v>
      </c>
      <c r="I4082" s="2">
        <f t="shared" si="316"/>
        <v>2016</v>
      </c>
      <c r="J4082" s="2">
        <f t="shared" si="317"/>
        <v>6</v>
      </c>
      <c r="K4082" t="str">
        <f t="shared" si="318"/>
        <v>Glazenmakers</v>
      </c>
      <c r="L4082" s="25">
        <f t="shared" si="320"/>
        <v>22.571428571428573</v>
      </c>
    </row>
    <row r="4083" spans="1:12" x14ac:dyDescent="0.25">
      <c r="A4083">
        <v>19</v>
      </c>
      <c r="B4083" t="s">
        <v>75</v>
      </c>
      <c r="C4083" s="1">
        <v>42528.5625</v>
      </c>
      <c r="D4083">
        <v>1</v>
      </c>
      <c r="E4083" t="s">
        <v>28</v>
      </c>
      <c r="F4083" t="s">
        <v>29</v>
      </c>
      <c r="G4083">
        <v>26</v>
      </c>
      <c r="H4083" t="str">
        <f t="shared" si="319"/>
        <v>AWD</v>
      </c>
      <c r="I4083" s="2">
        <f t="shared" si="316"/>
        <v>2016</v>
      </c>
      <c r="J4083" s="2">
        <f t="shared" si="317"/>
        <v>6</v>
      </c>
      <c r="K4083" t="str">
        <f t="shared" si="318"/>
        <v>Korenbouten</v>
      </c>
      <c r="L4083" s="25">
        <f t="shared" si="320"/>
        <v>22.571428571428573</v>
      </c>
    </row>
    <row r="4084" spans="1:12" x14ac:dyDescent="0.25">
      <c r="A4084">
        <v>19</v>
      </c>
      <c r="B4084" t="s">
        <v>75</v>
      </c>
      <c r="C4084" s="1">
        <v>42572.583333333336</v>
      </c>
      <c r="D4084">
        <v>1</v>
      </c>
      <c r="E4084" t="s">
        <v>32</v>
      </c>
      <c r="F4084" t="s">
        <v>33</v>
      </c>
      <c r="G4084">
        <v>5</v>
      </c>
      <c r="H4084" t="str">
        <f t="shared" si="319"/>
        <v>AWD</v>
      </c>
      <c r="I4084" s="2">
        <f t="shared" ref="I4084:I4147" si="321">YEAR(C4084)</f>
        <v>2016</v>
      </c>
      <c r="J4084" s="2">
        <f t="shared" ref="J4084:J4147" si="322">MONTH(C4084)</f>
        <v>7</v>
      </c>
      <c r="K4084" t="str">
        <f t="shared" ref="K4084:K4147" si="323">VLOOKUP(E4084,$Q$2:$R$100,2,FALSE)</f>
        <v>Korenbouten</v>
      </c>
      <c r="L4084" s="25">
        <f t="shared" si="320"/>
        <v>28.857142857142858</v>
      </c>
    </row>
    <row r="4085" spans="1:12" x14ac:dyDescent="0.25">
      <c r="A4085">
        <v>19</v>
      </c>
      <c r="B4085" t="s">
        <v>75</v>
      </c>
      <c r="C4085" s="1">
        <v>42572.583333333336</v>
      </c>
      <c r="D4085">
        <v>1</v>
      </c>
      <c r="E4085" t="s">
        <v>30</v>
      </c>
      <c r="F4085" t="s">
        <v>31</v>
      </c>
      <c r="G4085">
        <v>20</v>
      </c>
      <c r="H4085" t="str">
        <f t="shared" si="319"/>
        <v>AWD</v>
      </c>
      <c r="I4085" s="2">
        <f t="shared" si="321"/>
        <v>2016</v>
      </c>
      <c r="J4085" s="2">
        <f t="shared" si="322"/>
        <v>7</v>
      </c>
      <c r="K4085" t="str">
        <f t="shared" si="323"/>
        <v>Pantserjuffers</v>
      </c>
      <c r="L4085" s="25">
        <f t="shared" si="320"/>
        <v>28.857142857142858</v>
      </c>
    </row>
    <row r="4086" spans="1:12" x14ac:dyDescent="0.25">
      <c r="A4086">
        <v>19</v>
      </c>
      <c r="B4086" t="s">
        <v>75</v>
      </c>
      <c r="C4086" s="1">
        <v>42572.583333333336</v>
      </c>
      <c r="D4086">
        <v>1</v>
      </c>
      <c r="E4086" t="s">
        <v>10</v>
      </c>
      <c r="F4086" t="s">
        <v>11</v>
      </c>
      <c r="G4086">
        <v>20</v>
      </c>
      <c r="H4086" t="str">
        <f t="shared" si="319"/>
        <v>AWD</v>
      </c>
      <c r="I4086" s="2">
        <f t="shared" si="321"/>
        <v>2016</v>
      </c>
      <c r="J4086" s="2">
        <f t="shared" si="322"/>
        <v>7</v>
      </c>
      <c r="K4086" t="str">
        <f t="shared" si="323"/>
        <v>Waterjuffer</v>
      </c>
      <c r="L4086" s="25">
        <f t="shared" si="320"/>
        <v>28.857142857142858</v>
      </c>
    </row>
    <row r="4087" spans="1:12" x14ac:dyDescent="0.25">
      <c r="A4087">
        <v>19</v>
      </c>
      <c r="B4087" t="s">
        <v>75</v>
      </c>
      <c r="C4087" s="1">
        <v>42572.583333333336</v>
      </c>
      <c r="D4087">
        <v>1</v>
      </c>
      <c r="E4087" t="s">
        <v>14</v>
      </c>
      <c r="F4087" t="s">
        <v>15</v>
      </c>
      <c r="G4087">
        <v>11</v>
      </c>
      <c r="H4087" t="str">
        <f t="shared" si="319"/>
        <v>AWD</v>
      </c>
      <c r="I4087" s="2">
        <f t="shared" si="321"/>
        <v>2016</v>
      </c>
      <c r="J4087" s="2">
        <f t="shared" si="322"/>
        <v>7</v>
      </c>
      <c r="K4087" t="str">
        <f t="shared" si="323"/>
        <v>Waterjuffer</v>
      </c>
      <c r="L4087" s="25">
        <f t="shared" si="320"/>
        <v>28.857142857142858</v>
      </c>
    </row>
    <row r="4088" spans="1:12" x14ac:dyDescent="0.25">
      <c r="A4088">
        <v>19</v>
      </c>
      <c r="B4088" t="s">
        <v>75</v>
      </c>
      <c r="C4088" s="1">
        <v>42597.590277777781</v>
      </c>
      <c r="D4088">
        <v>1</v>
      </c>
      <c r="E4088" t="s">
        <v>55</v>
      </c>
      <c r="F4088" t="s">
        <v>56</v>
      </c>
      <c r="G4088">
        <v>15</v>
      </c>
      <c r="H4088" t="str">
        <f t="shared" si="319"/>
        <v>AWD</v>
      </c>
      <c r="I4088" s="2">
        <f t="shared" si="321"/>
        <v>2016</v>
      </c>
      <c r="J4088" s="2">
        <f t="shared" si="322"/>
        <v>8</v>
      </c>
      <c r="K4088" t="str">
        <f t="shared" si="323"/>
        <v>Korenbouten</v>
      </c>
      <c r="L4088" s="25">
        <f t="shared" si="320"/>
        <v>32.428571428571431</v>
      </c>
    </row>
    <row r="4089" spans="1:12" x14ac:dyDescent="0.25">
      <c r="A4089">
        <v>19</v>
      </c>
      <c r="B4089" t="s">
        <v>75</v>
      </c>
      <c r="C4089" s="1">
        <v>42597.590277777781</v>
      </c>
      <c r="D4089">
        <v>1</v>
      </c>
      <c r="E4089" t="s">
        <v>30</v>
      </c>
      <c r="F4089" t="s">
        <v>31</v>
      </c>
      <c r="G4089">
        <v>20</v>
      </c>
      <c r="H4089" t="str">
        <f t="shared" si="319"/>
        <v>AWD</v>
      </c>
      <c r="I4089" s="2">
        <f t="shared" si="321"/>
        <v>2016</v>
      </c>
      <c r="J4089" s="2">
        <f t="shared" si="322"/>
        <v>8</v>
      </c>
      <c r="K4089" t="str">
        <f t="shared" si="323"/>
        <v>Pantserjuffers</v>
      </c>
      <c r="L4089" s="25">
        <f t="shared" si="320"/>
        <v>32.428571428571431</v>
      </c>
    </row>
    <row r="4090" spans="1:12" x14ac:dyDescent="0.25">
      <c r="A4090">
        <v>19</v>
      </c>
      <c r="B4090" t="s">
        <v>75</v>
      </c>
      <c r="C4090" s="1">
        <v>42597.590277777781</v>
      </c>
      <c r="D4090">
        <v>1</v>
      </c>
      <c r="E4090" t="s">
        <v>34</v>
      </c>
      <c r="F4090" t="s">
        <v>35</v>
      </c>
      <c r="G4090">
        <v>1</v>
      </c>
      <c r="H4090" t="str">
        <f t="shared" si="319"/>
        <v>AWD</v>
      </c>
      <c r="I4090" s="2">
        <f t="shared" si="321"/>
        <v>2016</v>
      </c>
      <c r="J4090" s="2">
        <f t="shared" si="322"/>
        <v>8</v>
      </c>
      <c r="K4090" t="str">
        <f t="shared" si="323"/>
        <v>Pantserjuffers</v>
      </c>
      <c r="L4090" s="25">
        <f t="shared" si="320"/>
        <v>32.428571428571431</v>
      </c>
    </row>
    <row r="4091" spans="1:12" x14ac:dyDescent="0.25">
      <c r="A4091">
        <v>19</v>
      </c>
      <c r="B4091" t="s">
        <v>75</v>
      </c>
      <c r="C4091" s="1">
        <v>42597.590277777781</v>
      </c>
      <c r="D4091">
        <v>1</v>
      </c>
      <c r="E4091" t="s">
        <v>10</v>
      </c>
      <c r="F4091" t="s">
        <v>11</v>
      </c>
      <c r="G4091">
        <v>16</v>
      </c>
      <c r="H4091" t="str">
        <f t="shared" si="319"/>
        <v>AWD</v>
      </c>
      <c r="I4091" s="2">
        <f t="shared" si="321"/>
        <v>2016</v>
      </c>
      <c r="J4091" s="2">
        <f t="shared" si="322"/>
        <v>8</v>
      </c>
      <c r="K4091" t="str">
        <f t="shared" si="323"/>
        <v>Waterjuffer</v>
      </c>
      <c r="L4091" s="25">
        <f t="shared" si="320"/>
        <v>32.428571428571431</v>
      </c>
    </row>
    <row r="4092" spans="1:12" x14ac:dyDescent="0.25">
      <c r="A4092">
        <v>19</v>
      </c>
      <c r="B4092" t="s">
        <v>75</v>
      </c>
      <c r="C4092" s="1">
        <v>42597.590277777781</v>
      </c>
      <c r="D4092">
        <v>1</v>
      </c>
      <c r="E4092" t="s">
        <v>14</v>
      </c>
      <c r="F4092" t="s">
        <v>15</v>
      </c>
      <c r="G4092">
        <v>1</v>
      </c>
      <c r="H4092" t="str">
        <f t="shared" si="319"/>
        <v>AWD</v>
      </c>
      <c r="I4092" s="2">
        <f t="shared" si="321"/>
        <v>2016</v>
      </c>
      <c r="J4092" s="2">
        <f t="shared" si="322"/>
        <v>8</v>
      </c>
      <c r="K4092" t="str">
        <f t="shared" si="323"/>
        <v>Waterjuffer</v>
      </c>
      <c r="L4092" s="25">
        <f t="shared" si="320"/>
        <v>32.428571428571431</v>
      </c>
    </row>
    <row r="4093" spans="1:12" x14ac:dyDescent="0.25">
      <c r="A4093">
        <v>19</v>
      </c>
      <c r="B4093" t="s">
        <v>75</v>
      </c>
      <c r="C4093" s="1">
        <v>42613.576388888891</v>
      </c>
      <c r="D4093">
        <v>1</v>
      </c>
      <c r="E4093" t="s">
        <v>63</v>
      </c>
      <c r="F4093" t="s">
        <v>64</v>
      </c>
      <c r="G4093">
        <v>1</v>
      </c>
      <c r="H4093" t="str">
        <f t="shared" si="319"/>
        <v>AWD</v>
      </c>
      <c r="I4093" s="2">
        <f t="shared" si="321"/>
        <v>2016</v>
      </c>
      <c r="J4093" s="2">
        <f t="shared" si="322"/>
        <v>8</v>
      </c>
      <c r="K4093" t="str">
        <f t="shared" si="323"/>
        <v>Glazenmakers</v>
      </c>
      <c r="L4093" s="25">
        <f t="shared" si="320"/>
        <v>34.714285714285715</v>
      </c>
    </row>
    <row r="4094" spans="1:12" x14ac:dyDescent="0.25">
      <c r="A4094">
        <v>19</v>
      </c>
      <c r="B4094" t="s">
        <v>75</v>
      </c>
      <c r="C4094" s="1">
        <v>42613.576388888891</v>
      </c>
      <c r="D4094">
        <v>1</v>
      </c>
      <c r="E4094" t="s">
        <v>55</v>
      </c>
      <c r="F4094" t="s">
        <v>56</v>
      </c>
      <c r="G4094">
        <v>15</v>
      </c>
      <c r="H4094" t="str">
        <f t="shared" si="319"/>
        <v>AWD</v>
      </c>
      <c r="I4094" s="2">
        <f t="shared" si="321"/>
        <v>2016</v>
      </c>
      <c r="J4094" s="2">
        <f t="shared" si="322"/>
        <v>8</v>
      </c>
      <c r="K4094" t="str">
        <f t="shared" si="323"/>
        <v>Korenbouten</v>
      </c>
      <c r="L4094" s="25">
        <f t="shared" si="320"/>
        <v>34.714285714285715</v>
      </c>
    </row>
    <row r="4095" spans="1:12" x14ac:dyDescent="0.25">
      <c r="A4095">
        <v>19</v>
      </c>
      <c r="B4095" t="s">
        <v>75</v>
      </c>
      <c r="C4095" s="1">
        <v>42613.576388888891</v>
      </c>
      <c r="D4095">
        <v>1</v>
      </c>
      <c r="E4095" t="s">
        <v>30</v>
      </c>
      <c r="F4095" t="s">
        <v>31</v>
      </c>
      <c r="G4095">
        <v>20</v>
      </c>
      <c r="H4095" t="str">
        <f t="shared" si="319"/>
        <v>AWD</v>
      </c>
      <c r="I4095" s="2">
        <f t="shared" si="321"/>
        <v>2016</v>
      </c>
      <c r="J4095" s="2">
        <f t="shared" si="322"/>
        <v>8</v>
      </c>
      <c r="K4095" t="str">
        <f t="shared" si="323"/>
        <v>Pantserjuffers</v>
      </c>
      <c r="L4095" s="25">
        <f t="shared" si="320"/>
        <v>34.714285714285715</v>
      </c>
    </row>
    <row r="4096" spans="1:12" x14ac:dyDescent="0.25">
      <c r="A4096">
        <v>19</v>
      </c>
      <c r="B4096" t="s">
        <v>75</v>
      </c>
      <c r="C4096" s="1">
        <v>42613.576388888891</v>
      </c>
      <c r="D4096">
        <v>1</v>
      </c>
      <c r="E4096" t="s">
        <v>26</v>
      </c>
      <c r="F4096" t="s">
        <v>27</v>
      </c>
      <c r="G4096">
        <v>1</v>
      </c>
      <c r="H4096" t="str">
        <f t="shared" si="319"/>
        <v>AWD</v>
      </c>
      <c r="I4096" s="2">
        <f t="shared" si="321"/>
        <v>2016</v>
      </c>
      <c r="J4096" s="2">
        <f t="shared" si="322"/>
        <v>8</v>
      </c>
      <c r="K4096" t="str">
        <f t="shared" si="323"/>
        <v>Glazenmakers</v>
      </c>
      <c r="L4096" s="25">
        <f t="shared" si="320"/>
        <v>34.714285714285715</v>
      </c>
    </row>
    <row r="4097" spans="1:12" x14ac:dyDescent="0.25">
      <c r="A4097">
        <v>19</v>
      </c>
      <c r="B4097" t="s">
        <v>75</v>
      </c>
      <c r="C4097" s="1">
        <v>42613.576388888891</v>
      </c>
      <c r="D4097">
        <v>1</v>
      </c>
      <c r="E4097" t="s">
        <v>34</v>
      </c>
      <c r="F4097" t="s">
        <v>35</v>
      </c>
      <c r="G4097">
        <v>2</v>
      </c>
      <c r="H4097" t="str">
        <f t="shared" si="319"/>
        <v>AWD</v>
      </c>
      <c r="I4097" s="2">
        <f t="shared" si="321"/>
        <v>2016</v>
      </c>
      <c r="J4097" s="2">
        <f t="shared" si="322"/>
        <v>8</v>
      </c>
      <c r="K4097" t="str">
        <f t="shared" si="323"/>
        <v>Pantserjuffers</v>
      </c>
      <c r="L4097" s="25">
        <f t="shared" si="320"/>
        <v>34.714285714285715</v>
      </c>
    </row>
    <row r="4098" spans="1:12" x14ac:dyDescent="0.25">
      <c r="A4098">
        <v>19</v>
      </c>
      <c r="B4098" t="s">
        <v>75</v>
      </c>
      <c r="C4098" s="1">
        <v>42625.520833333336</v>
      </c>
      <c r="D4098">
        <v>1</v>
      </c>
      <c r="E4098" t="s">
        <v>55</v>
      </c>
      <c r="F4098" t="s">
        <v>56</v>
      </c>
      <c r="G4098">
        <v>30</v>
      </c>
      <c r="H4098" t="str">
        <f t="shared" ref="H4098:H4161" si="324">VLOOKUP(A4098,$N$2:$O$51,2,FALSE)</f>
        <v>AWD</v>
      </c>
      <c r="I4098" s="2">
        <f t="shared" si="321"/>
        <v>2016</v>
      </c>
      <c r="J4098" s="2">
        <f t="shared" si="322"/>
        <v>9</v>
      </c>
      <c r="K4098" t="str">
        <f t="shared" si="323"/>
        <v>Korenbouten</v>
      </c>
      <c r="L4098" s="25">
        <f t="shared" si="320"/>
        <v>36.428571428571431</v>
      </c>
    </row>
    <row r="4099" spans="1:12" x14ac:dyDescent="0.25">
      <c r="A4099">
        <v>19</v>
      </c>
      <c r="B4099" t="s">
        <v>75</v>
      </c>
      <c r="C4099" s="1">
        <v>42625.520833333336</v>
      </c>
      <c r="D4099">
        <v>1</v>
      </c>
      <c r="E4099" t="s">
        <v>30</v>
      </c>
      <c r="F4099" t="s">
        <v>31</v>
      </c>
      <c r="G4099">
        <v>2</v>
      </c>
      <c r="H4099" t="str">
        <f t="shared" si="324"/>
        <v>AWD</v>
      </c>
      <c r="I4099" s="2">
        <f t="shared" si="321"/>
        <v>2016</v>
      </c>
      <c r="J4099" s="2">
        <f t="shared" si="322"/>
        <v>9</v>
      </c>
      <c r="K4099" t="str">
        <f t="shared" si="323"/>
        <v>Pantserjuffers</v>
      </c>
      <c r="L4099" s="25">
        <f t="shared" ref="L4099:L4162" si="325">(ROUNDDOWN(C4099-DATE(I4099,1,1),0))/7</f>
        <v>36.428571428571431</v>
      </c>
    </row>
    <row r="4100" spans="1:12" x14ac:dyDescent="0.25">
      <c r="A4100">
        <v>19</v>
      </c>
      <c r="B4100" t="s">
        <v>75</v>
      </c>
      <c r="C4100" s="1">
        <v>42625.520833333336</v>
      </c>
      <c r="D4100">
        <v>1</v>
      </c>
      <c r="E4100" t="s">
        <v>36</v>
      </c>
      <c r="F4100" t="s">
        <v>37</v>
      </c>
      <c r="G4100">
        <v>1</v>
      </c>
      <c r="H4100" t="str">
        <f t="shared" si="324"/>
        <v>AWD</v>
      </c>
      <c r="I4100" s="2">
        <f t="shared" si="321"/>
        <v>2016</v>
      </c>
      <c r="J4100" s="2">
        <f t="shared" si="322"/>
        <v>9</v>
      </c>
      <c r="K4100" t="str">
        <f t="shared" si="323"/>
        <v>Glazenmakers</v>
      </c>
      <c r="L4100" s="25">
        <f t="shared" si="325"/>
        <v>36.428571428571431</v>
      </c>
    </row>
    <row r="4101" spans="1:12" x14ac:dyDescent="0.25">
      <c r="A4101">
        <v>19</v>
      </c>
      <c r="B4101" t="s">
        <v>75</v>
      </c>
      <c r="C4101" s="1">
        <v>42870.465277777781</v>
      </c>
      <c r="D4101">
        <v>1</v>
      </c>
      <c r="E4101" t="s">
        <v>22</v>
      </c>
      <c r="F4101" t="s">
        <v>23</v>
      </c>
      <c r="G4101">
        <v>3</v>
      </c>
      <c r="H4101" t="str">
        <f t="shared" si="324"/>
        <v>AWD</v>
      </c>
      <c r="I4101" s="2">
        <f t="shared" si="321"/>
        <v>2017</v>
      </c>
      <c r="J4101" s="2">
        <f t="shared" si="322"/>
        <v>5</v>
      </c>
      <c r="K4101" t="str">
        <f t="shared" si="323"/>
        <v>Glazenmakers</v>
      </c>
      <c r="L4101" s="25">
        <f t="shared" si="325"/>
        <v>19.142857142857142</v>
      </c>
    </row>
    <row r="4102" spans="1:12" x14ac:dyDescent="0.25">
      <c r="A4102">
        <v>19</v>
      </c>
      <c r="B4102" t="s">
        <v>75</v>
      </c>
      <c r="C4102" s="1">
        <v>42870.465277777781</v>
      </c>
      <c r="D4102">
        <v>1</v>
      </c>
      <c r="E4102" t="s">
        <v>28</v>
      </c>
      <c r="F4102" t="s">
        <v>29</v>
      </c>
      <c r="G4102">
        <v>11</v>
      </c>
      <c r="H4102" t="str">
        <f t="shared" si="324"/>
        <v>AWD</v>
      </c>
      <c r="I4102" s="2">
        <f t="shared" si="321"/>
        <v>2017</v>
      </c>
      <c r="J4102" s="2">
        <f t="shared" si="322"/>
        <v>5</v>
      </c>
      <c r="K4102" t="str">
        <f t="shared" si="323"/>
        <v>Korenbouten</v>
      </c>
      <c r="L4102" s="25">
        <f t="shared" si="325"/>
        <v>19.142857142857142</v>
      </c>
    </row>
    <row r="4103" spans="1:12" x14ac:dyDescent="0.25">
      <c r="A4103">
        <v>19</v>
      </c>
      <c r="B4103" t="s">
        <v>75</v>
      </c>
      <c r="C4103" s="1">
        <v>42870.465277777781</v>
      </c>
      <c r="D4103">
        <v>1</v>
      </c>
      <c r="E4103" t="s">
        <v>12</v>
      </c>
      <c r="F4103" t="s">
        <v>13</v>
      </c>
      <c r="G4103">
        <v>3</v>
      </c>
      <c r="H4103" t="str">
        <f t="shared" si="324"/>
        <v>AWD</v>
      </c>
      <c r="I4103" s="2">
        <f t="shared" si="321"/>
        <v>2017</v>
      </c>
      <c r="J4103" s="2">
        <f t="shared" si="322"/>
        <v>5</v>
      </c>
      <c r="K4103" t="str">
        <f t="shared" si="323"/>
        <v>Waterjuffer</v>
      </c>
      <c r="L4103" s="25">
        <f t="shared" si="325"/>
        <v>19.142857142857142</v>
      </c>
    </row>
    <row r="4104" spans="1:12" x14ac:dyDescent="0.25">
      <c r="A4104">
        <v>19</v>
      </c>
      <c r="B4104" t="s">
        <v>75</v>
      </c>
      <c r="C4104" s="1">
        <v>42870.465277777781</v>
      </c>
      <c r="D4104">
        <v>1</v>
      </c>
      <c r="E4104" t="s">
        <v>14</v>
      </c>
      <c r="F4104" t="s">
        <v>15</v>
      </c>
      <c r="G4104">
        <v>3</v>
      </c>
      <c r="H4104" t="str">
        <f t="shared" si="324"/>
        <v>AWD</v>
      </c>
      <c r="I4104" s="2">
        <f t="shared" si="321"/>
        <v>2017</v>
      </c>
      <c r="J4104" s="2">
        <f t="shared" si="322"/>
        <v>5</v>
      </c>
      <c r="K4104" t="str">
        <f t="shared" si="323"/>
        <v>Waterjuffer</v>
      </c>
      <c r="L4104" s="25">
        <f t="shared" si="325"/>
        <v>19.142857142857142</v>
      </c>
    </row>
    <row r="4105" spans="1:12" x14ac:dyDescent="0.25">
      <c r="A4105">
        <v>19</v>
      </c>
      <c r="B4105" t="s">
        <v>75</v>
      </c>
      <c r="C4105" s="1">
        <v>42870.465277777781</v>
      </c>
      <c r="D4105">
        <v>1</v>
      </c>
      <c r="E4105" t="s">
        <v>20</v>
      </c>
      <c r="F4105" t="s">
        <v>21</v>
      </c>
      <c r="G4105">
        <v>10</v>
      </c>
      <c r="H4105" t="str">
        <f t="shared" si="324"/>
        <v>AWD</v>
      </c>
      <c r="I4105" s="2">
        <f t="shared" si="321"/>
        <v>2017</v>
      </c>
      <c r="J4105" s="2">
        <f t="shared" si="322"/>
        <v>5</v>
      </c>
      <c r="K4105" t="str">
        <f t="shared" si="323"/>
        <v>Waterjuffer</v>
      </c>
      <c r="L4105" s="25">
        <f t="shared" si="325"/>
        <v>19.142857142857142</v>
      </c>
    </row>
    <row r="4106" spans="1:12" x14ac:dyDescent="0.25">
      <c r="A4106">
        <v>19</v>
      </c>
      <c r="B4106" t="s">
        <v>75</v>
      </c>
      <c r="C4106" s="1">
        <v>42872.5625</v>
      </c>
      <c r="D4106">
        <v>1</v>
      </c>
      <c r="E4106" t="s">
        <v>20</v>
      </c>
      <c r="F4106" t="s">
        <v>21</v>
      </c>
      <c r="G4106">
        <v>40</v>
      </c>
      <c r="H4106" t="str">
        <f t="shared" si="324"/>
        <v>AWD</v>
      </c>
      <c r="I4106" s="2">
        <f t="shared" si="321"/>
        <v>2017</v>
      </c>
      <c r="J4106" s="2">
        <f t="shared" si="322"/>
        <v>5</v>
      </c>
      <c r="K4106" t="str">
        <f t="shared" si="323"/>
        <v>Waterjuffer</v>
      </c>
      <c r="L4106" s="25">
        <f t="shared" si="325"/>
        <v>19.428571428571427</v>
      </c>
    </row>
    <row r="4107" spans="1:12" x14ac:dyDescent="0.25">
      <c r="A4107">
        <v>19</v>
      </c>
      <c r="B4107" t="s">
        <v>75</v>
      </c>
      <c r="C4107" s="1">
        <v>42872.5625</v>
      </c>
      <c r="D4107">
        <v>1</v>
      </c>
      <c r="E4107" t="s">
        <v>22</v>
      </c>
      <c r="F4107" t="s">
        <v>23</v>
      </c>
      <c r="G4107">
        <v>6</v>
      </c>
      <c r="H4107" t="str">
        <f t="shared" si="324"/>
        <v>AWD</v>
      </c>
      <c r="I4107" s="2">
        <f t="shared" si="321"/>
        <v>2017</v>
      </c>
      <c r="J4107" s="2">
        <f t="shared" si="322"/>
        <v>5</v>
      </c>
      <c r="K4107" t="str">
        <f t="shared" si="323"/>
        <v>Glazenmakers</v>
      </c>
      <c r="L4107" s="25">
        <f t="shared" si="325"/>
        <v>19.428571428571427</v>
      </c>
    </row>
    <row r="4108" spans="1:12" x14ac:dyDescent="0.25">
      <c r="A4108">
        <v>19</v>
      </c>
      <c r="B4108" t="s">
        <v>75</v>
      </c>
      <c r="C4108" s="1">
        <v>42872.5625</v>
      </c>
      <c r="D4108">
        <v>1</v>
      </c>
      <c r="E4108" t="s">
        <v>10</v>
      </c>
      <c r="F4108" t="s">
        <v>11</v>
      </c>
      <c r="G4108">
        <v>4</v>
      </c>
      <c r="H4108" t="str">
        <f t="shared" si="324"/>
        <v>AWD</v>
      </c>
      <c r="I4108" s="2">
        <f t="shared" si="321"/>
        <v>2017</v>
      </c>
      <c r="J4108" s="2">
        <f t="shared" si="322"/>
        <v>5</v>
      </c>
      <c r="K4108" t="str">
        <f t="shared" si="323"/>
        <v>Waterjuffer</v>
      </c>
      <c r="L4108" s="25">
        <f t="shared" si="325"/>
        <v>19.428571428571427</v>
      </c>
    </row>
    <row r="4109" spans="1:12" x14ac:dyDescent="0.25">
      <c r="A4109">
        <v>19</v>
      </c>
      <c r="B4109" t="s">
        <v>75</v>
      </c>
      <c r="C4109" s="1">
        <v>42872.5625</v>
      </c>
      <c r="D4109">
        <v>1</v>
      </c>
      <c r="E4109" t="s">
        <v>28</v>
      </c>
      <c r="F4109" t="s">
        <v>29</v>
      </c>
      <c r="G4109">
        <v>27</v>
      </c>
      <c r="H4109" t="str">
        <f t="shared" si="324"/>
        <v>AWD</v>
      </c>
      <c r="I4109" s="2">
        <f t="shared" si="321"/>
        <v>2017</v>
      </c>
      <c r="J4109" s="2">
        <f t="shared" si="322"/>
        <v>5</v>
      </c>
      <c r="K4109" t="str">
        <f t="shared" si="323"/>
        <v>Korenbouten</v>
      </c>
      <c r="L4109" s="25">
        <f t="shared" si="325"/>
        <v>19.428571428571427</v>
      </c>
    </row>
    <row r="4110" spans="1:12" x14ac:dyDescent="0.25">
      <c r="A4110">
        <v>19</v>
      </c>
      <c r="B4110" t="s">
        <v>75</v>
      </c>
      <c r="C4110" s="1">
        <v>42872.5625</v>
      </c>
      <c r="D4110">
        <v>1</v>
      </c>
      <c r="E4110" t="s">
        <v>12</v>
      </c>
      <c r="F4110" t="s">
        <v>13</v>
      </c>
      <c r="G4110">
        <v>3</v>
      </c>
      <c r="H4110" t="str">
        <f t="shared" si="324"/>
        <v>AWD</v>
      </c>
      <c r="I4110" s="2">
        <f t="shared" si="321"/>
        <v>2017</v>
      </c>
      <c r="J4110" s="2">
        <f t="shared" si="322"/>
        <v>5</v>
      </c>
      <c r="K4110" t="str">
        <f t="shared" si="323"/>
        <v>Waterjuffer</v>
      </c>
      <c r="L4110" s="25">
        <f t="shared" si="325"/>
        <v>19.428571428571427</v>
      </c>
    </row>
    <row r="4111" spans="1:12" x14ac:dyDescent="0.25">
      <c r="A4111">
        <v>19</v>
      </c>
      <c r="B4111" t="s">
        <v>75</v>
      </c>
      <c r="C4111" s="1">
        <v>42886.541666666664</v>
      </c>
      <c r="D4111">
        <v>1</v>
      </c>
      <c r="E4111" t="s">
        <v>20</v>
      </c>
      <c r="F4111" t="s">
        <v>21</v>
      </c>
      <c r="G4111">
        <v>230</v>
      </c>
      <c r="H4111" t="str">
        <f t="shared" si="324"/>
        <v>AWD</v>
      </c>
      <c r="I4111" s="2">
        <f t="shared" si="321"/>
        <v>2017</v>
      </c>
      <c r="J4111" s="2">
        <f t="shared" si="322"/>
        <v>5</v>
      </c>
      <c r="K4111" t="str">
        <f t="shared" si="323"/>
        <v>Waterjuffer</v>
      </c>
      <c r="L4111" s="25">
        <f t="shared" si="325"/>
        <v>21.428571428571427</v>
      </c>
    </row>
    <row r="4112" spans="1:12" x14ac:dyDescent="0.25">
      <c r="A4112">
        <v>19</v>
      </c>
      <c r="B4112" t="s">
        <v>75</v>
      </c>
      <c r="C4112" s="1">
        <v>42886.541666666664</v>
      </c>
      <c r="D4112">
        <v>1</v>
      </c>
      <c r="E4112" t="s">
        <v>10</v>
      </c>
      <c r="F4112" t="s">
        <v>11</v>
      </c>
      <c r="G4112">
        <v>20</v>
      </c>
      <c r="H4112" t="str">
        <f t="shared" si="324"/>
        <v>AWD</v>
      </c>
      <c r="I4112" s="2">
        <f t="shared" si="321"/>
        <v>2017</v>
      </c>
      <c r="J4112" s="2">
        <f t="shared" si="322"/>
        <v>5</v>
      </c>
      <c r="K4112" t="str">
        <f t="shared" si="323"/>
        <v>Waterjuffer</v>
      </c>
      <c r="L4112" s="25">
        <f t="shared" si="325"/>
        <v>21.428571428571427</v>
      </c>
    </row>
    <row r="4113" spans="1:12" x14ac:dyDescent="0.25">
      <c r="A4113">
        <v>19</v>
      </c>
      <c r="B4113" t="s">
        <v>75</v>
      </c>
      <c r="C4113" s="1">
        <v>42886.541666666664</v>
      </c>
      <c r="D4113">
        <v>1</v>
      </c>
      <c r="E4113" t="s">
        <v>28</v>
      </c>
      <c r="F4113" t="s">
        <v>29</v>
      </c>
      <c r="G4113">
        <v>30</v>
      </c>
      <c r="H4113" t="str">
        <f t="shared" si="324"/>
        <v>AWD</v>
      </c>
      <c r="I4113" s="2">
        <f t="shared" si="321"/>
        <v>2017</v>
      </c>
      <c r="J4113" s="2">
        <f t="shared" si="322"/>
        <v>5</v>
      </c>
      <c r="K4113" t="str">
        <f t="shared" si="323"/>
        <v>Korenbouten</v>
      </c>
      <c r="L4113" s="25">
        <f t="shared" si="325"/>
        <v>21.428571428571427</v>
      </c>
    </row>
    <row r="4114" spans="1:12" x14ac:dyDescent="0.25">
      <c r="A4114">
        <v>19</v>
      </c>
      <c r="B4114" t="s">
        <v>75</v>
      </c>
      <c r="C4114" s="1">
        <v>42886.541666666664</v>
      </c>
      <c r="D4114">
        <v>1</v>
      </c>
      <c r="E4114" t="s">
        <v>24</v>
      </c>
      <c r="F4114" t="s">
        <v>25</v>
      </c>
      <c r="G4114">
        <v>2</v>
      </c>
      <c r="H4114" t="str">
        <f t="shared" si="324"/>
        <v>AWD</v>
      </c>
      <c r="I4114" s="2">
        <f t="shared" si="321"/>
        <v>2017</v>
      </c>
      <c r="J4114" s="2">
        <f t="shared" si="322"/>
        <v>5</v>
      </c>
      <c r="K4114" t="str">
        <f t="shared" si="323"/>
        <v>Glazenmakers</v>
      </c>
      <c r="L4114" s="25">
        <f t="shared" si="325"/>
        <v>21.428571428571427</v>
      </c>
    </row>
    <row r="4115" spans="1:12" x14ac:dyDescent="0.25">
      <c r="A4115">
        <v>19</v>
      </c>
      <c r="B4115" t="s">
        <v>75</v>
      </c>
      <c r="C4115" s="1">
        <v>42900.552083333336</v>
      </c>
      <c r="D4115">
        <v>1</v>
      </c>
      <c r="E4115" t="s">
        <v>55</v>
      </c>
      <c r="F4115" t="s">
        <v>56</v>
      </c>
      <c r="G4115">
        <v>1</v>
      </c>
      <c r="H4115" t="str">
        <f t="shared" si="324"/>
        <v>AWD</v>
      </c>
      <c r="I4115" s="2">
        <f t="shared" si="321"/>
        <v>2017</v>
      </c>
      <c r="J4115" s="2">
        <f t="shared" si="322"/>
        <v>6</v>
      </c>
      <c r="K4115" t="str">
        <f t="shared" si="323"/>
        <v>Korenbouten</v>
      </c>
      <c r="L4115" s="25">
        <f t="shared" si="325"/>
        <v>23.428571428571427</v>
      </c>
    </row>
    <row r="4116" spans="1:12" x14ac:dyDescent="0.25">
      <c r="A4116">
        <v>19</v>
      </c>
      <c r="B4116" t="s">
        <v>75</v>
      </c>
      <c r="C4116" s="1">
        <v>42900.552083333336</v>
      </c>
      <c r="D4116">
        <v>1</v>
      </c>
      <c r="E4116" t="s">
        <v>10</v>
      </c>
      <c r="F4116" t="s">
        <v>11</v>
      </c>
      <c r="G4116">
        <v>14</v>
      </c>
      <c r="H4116" t="str">
        <f t="shared" si="324"/>
        <v>AWD</v>
      </c>
      <c r="I4116" s="2">
        <f t="shared" si="321"/>
        <v>2017</v>
      </c>
      <c r="J4116" s="2">
        <f t="shared" si="322"/>
        <v>6</v>
      </c>
      <c r="K4116" t="str">
        <f t="shared" si="323"/>
        <v>Waterjuffer</v>
      </c>
      <c r="L4116" s="25">
        <f t="shared" si="325"/>
        <v>23.428571428571427</v>
      </c>
    </row>
    <row r="4117" spans="1:12" x14ac:dyDescent="0.25">
      <c r="A4117">
        <v>19</v>
      </c>
      <c r="B4117" t="s">
        <v>75</v>
      </c>
      <c r="C4117" s="1">
        <v>42900.552083333336</v>
      </c>
      <c r="D4117">
        <v>1</v>
      </c>
      <c r="E4117" t="s">
        <v>28</v>
      </c>
      <c r="F4117" t="s">
        <v>29</v>
      </c>
      <c r="G4117">
        <v>35</v>
      </c>
      <c r="H4117" t="str">
        <f t="shared" si="324"/>
        <v>AWD</v>
      </c>
      <c r="I4117" s="2">
        <f t="shared" si="321"/>
        <v>2017</v>
      </c>
      <c r="J4117" s="2">
        <f t="shared" si="322"/>
        <v>6</v>
      </c>
      <c r="K4117" t="str">
        <f t="shared" si="323"/>
        <v>Korenbouten</v>
      </c>
      <c r="L4117" s="25">
        <f t="shared" si="325"/>
        <v>23.428571428571427</v>
      </c>
    </row>
    <row r="4118" spans="1:12" x14ac:dyDescent="0.25">
      <c r="A4118">
        <v>19</v>
      </c>
      <c r="B4118" t="s">
        <v>75</v>
      </c>
      <c r="C4118" s="1">
        <v>42900.552083333336</v>
      </c>
      <c r="D4118">
        <v>1</v>
      </c>
      <c r="E4118" t="s">
        <v>24</v>
      </c>
      <c r="F4118" t="s">
        <v>25</v>
      </c>
      <c r="G4118">
        <v>1</v>
      </c>
      <c r="H4118" t="str">
        <f t="shared" si="324"/>
        <v>AWD</v>
      </c>
      <c r="I4118" s="2">
        <f t="shared" si="321"/>
        <v>2017</v>
      </c>
      <c r="J4118" s="2">
        <f t="shared" si="322"/>
        <v>6</v>
      </c>
      <c r="K4118" t="str">
        <f t="shared" si="323"/>
        <v>Glazenmakers</v>
      </c>
      <c r="L4118" s="25">
        <f t="shared" si="325"/>
        <v>23.428571428571427</v>
      </c>
    </row>
    <row r="4119" spans="1:12" x14ac:dyDescent="0.25">
      <c r="A4119">
        <v>19</v>
      </c>
      <c r="B4119" t="s">
        <v>75</v>
      </c>
      <c r="C4119" s="1">
        <v>42900.552083333336</v>
      </c>
      <c r="D4119">
        <v>1</v>
      </c>
      <c r="E4119" t="s">
        <v>20</v>
      </c>
      <c r="F4119" t="s">
        <v>21</v>
      </c>
      <c r="G4119">
        <v>100</v>
      </c>
      <c r="H4119" t="str">
        <f t="shared" si="324"/>
        <v>AWD</v>
      </c>
      <c r="I4119" s="2">
        <f t="shared" si="321"/>
        <v>2017</v>
      </c>
      <c r="J4119" s="2">
        <f t="shared" si="322"/>
        <v>6</v>
      </c>
      <c r="K4119" t="str">
        <f t="shared" si="323"/>
        <v>Waterjuffer</v>
      </c>
      <c r="L4119" s="25">
        <f t="shared" si="325"/>
        <v>23.428571428571427</v>
      </c>
    </row>
    <row r="4120" spans="1:12" x14ac:dyDescent="0.25">
      <c r="A4120">
        <v>19</v>
      </c>
      <c r="B4120" t="s">
        <v>75</v>
      </c>
      <c r="C4120" s="1">
        <v>42900.552083333336</v>
      </c>
      <c r="D4120">
        <v>1</v>
      </c>
      <c r="E4120" t="s">
        <v>18</v>
      </c>
      <c r="F4120" t="s">
        <v>19</v>
      </c>
      <c r="G4120">
        <v>1</v>
      </c>
      <c r="H4120" t="str">
        <f t="shared" si="324"/>
        <v>AWD</v>
      </c>
      <c r="I4120" s="2">
        <f t="shared" si="321"/>
        <v>2017</v>
      </c>
      <c r="J4120" s="2">
        <f t="shared" si="322"/>
        <v>6</v>
      </c>
      <c r="K4120" t="str">
        <f t="shared" si="323"/>
        <v>Korenbouten</v>
      </c>
      <c r="L4120" s="25">
        <f t="shared" si="325"/>
        <v>23.428571428571427</v>
      </c>
    </row>
    <row r="4121" spans="1:12" x14ac:dyDescent="0.25">
      <c r="A4121">
        <v>19</v>
      </c>
      <c r="B4121" t="s">
        <v>75</v>
      </c>
      <c r="C4121" s="1">
        <v>42961.5</v>
      </c>
      <c r="D4121">
        <v>1</v>
      </c>
      <c r="E4121" t="s">
        <v>55</v>
      </c>
      <c r="F4121" t="s">
        <v>56</v>
      </c>
      <c r="G4121">
        <v>63</v>
      </c>
      <c r="H4121" t="str">
        <f t="shared" si="324"/>
        <v>AWD</v>
      </c>
      <c r="I4121" s="2">
        <f t="shared" si="321"/>
        <v>2017</v>
      </c>
      <c r="J4121" s="2">
        <f t="shared" si="322"/>
        <v>8</v>
      </c>
      <c r="K4121" t="str">
        <f t="shared" si="323"/>
        <v>Korenbouten</v>
      </c>
      <c r="L4121" s="25">
        <f t="shared" si="325"/>
        <v>32.142857142857146</v>
      </c>
    </row>
    <row r="4122" spans="1:12" x14ac:dyDescent="0.25">
      <c r="A4122">
        <v>19</v>
      </c>
      <c r="B4122" t="s">
        <v>75</v>
      </c>
      <c r="C4122" s="1">
        <v>42961.5</v>
      </c>
      <c r="D4122">
        <v>1</v>
      </c>
      <c r="E4122" t="s">
        <v>30</v>
      </c>
      <c r="F4122" t="s">
        <v>31</v>
      </c>
      <c r="G4122">
        <v>41</v>
      </c>
      <c r="H4122" t="str">
        <f t="shared" si="324"/>
        <v>AWD</v>
      </c>
      <c r="I4122" s="2">
        <f t="shared" si="321"/>
        <v>2017</v>
      </c>
      <c r="J4122" s="2">
        <f t="shared" si="322"/>
        <v>8</v>
      </c>
      <c r="K4122" t="str">
        <f t="shared" si="323"/>
        <v>Pantserjuffers</v>
      </c>
      <c r="L4122" s="25">
        <f t="shared" si="325"/>
        <v>32.142857142857146</v>
      </c>
    </row>
    <row r="4123" spans="1:12" x14ac:dyDescent="0.25">
      <c r="A4123">
        <v>19</v>
      </c>
      <c r="B4123" t="s">
        <v>75</v>
      </c>
      <c r="C4123" s="1">
        <v>42970.614583333336</v>
      </c>
      <c r="D4123">
        <v>1</v>
      </c>
      <c r="E4123" t="s">
        <v>32</v>
      </c>
      <c r="F4123" t="s">
        <v>33</v>
      </c>
      <c r="G4123">
        <v>2</v>
      </c>
      <c r="H4123" t="str">
        <f t="shared" si="324"/>
        <v>AWD</v>
      </c>
      <c r="I4123" s="2">
        <f t="shared" si="321"/>
        <v>2017</v>
      </c>
      <c r="J4123" s="2">
        <f t="shared" si="322"/>
        <v>8</v>
      </c>
      <c r="K4123" t="str">
        <f t="shared" si="323"/>
        <v>Korenbouten</v>
      </c>
      <c r="L4123" s="25">
        <f t="shared" si="325"/>
        <v>33.428571428571431</v>
      </c>
    </row>
    <row r="4124" spans="1:12" x14ac:dyDescent="0.25">
      <c r="A4124">
        <v>19</v>
      </c>
      <c r="B4124" t="s">
        <v>75</v>
      </c>
      <c r="C4124" s="1">
        <v>42970.614583333336</v>
      </c>
      <c r="D4124">
        <v>1</v>
      </c>
      <c r="E4124" t="s">
        <v>55</v>
      </c>
      <c r="F4124" t="s">
        <v>56</v>
      </c>
      <c r="G4124">
        <v>5</v>
      </c>
      <c r="H4124" t="str">
        <f t="shared" si="324"/>
        <v>AWD</v>
      </c>
      <c r="I4124" s="2">
        <f t="shared" si="321"/>
        <v>2017</v>
      </c>
      <c r="J4124" s="2">
        <f t="shared" si="322"/>
        <v>8</v>
      </c>
      <c r="K4124" t="str">
        <f t="shared" si="323"/>
        <v>Korenbouten</v>
      </c>
      <c r="L4124" s="25">
        <f t="shared" si="325"/>
        <v>33.428571428571431</v>
      </c>
    </row>
    <row r="4125" spans="1:12" x14ac:dyDescent="0.25">
      <c r="A4125">
        <v>19</v>
      </c>
      <c r="B4125" t="s">
        <v>75</v>
      </c>
      <c r="C4125" s="1">
        <v>42970.614583333336</v>
      </c>
      <c r="D4125">
        <v>1</v>
      </c>
      <c r="E4125" t="s">
        <v>30</v>
      </c>
      <c r="F4125" t="s">
        <v>31</v>
      </c>
      <c r="G4125">
        <v>52</v>
      </c>
      <c r="H4125" t="str">
        <f t="shared" si="324"/>
        <v>AWD</v>
      </c>
      <c r="I4125" s="2">
        <f t="shared" si="321"/>
        <v>2017</v>
      </c>
      <c r="J4125" s="2">
        <f t="shared" si="322"/>
        <v>8</v>
      </c>
      <c r="K4125" t="str">
        <f t="shared" si="323"/>
        <v>Pantserjuffers</v>
      </c>
      <c r="L4125" s="25">
        <f t="shared" si="325"/>
        <v>33.428571428571431</v>
      </c>
    </row>
    <row r="4126" spans="1:12" x14ac:dyDescent="0.25">
      <c r="A4126">
        <v>19</v>
      </c>
      <c r="B4126" t="s">
        <v>75</v>
      </c>
      <c r="C4126" s="1">
        <v>42970.614583333336</v>
      </c>
      <c r="D4126">
        <v>1</v>
      </c>
      <c r="E4126" t="s">
        <v>10</v>
      </c>
      <c r="F4126" t="s">
        <v>11</v>
      </c>
      <c r="G4126">
        <v>2</v>
      </c>
      <c r="H4126" t="str">
        <f t="shared" si="324"/>
        <v>AWD</v>
      </c>
      <c r="I4126" s="2">
        <f t="shared" si="321"/>
        <v>2017</v>
      </c>
      <c r="J4126" s="2">
        <f t="shared" si="322"/>
        <v>8</v>
      </c>
      <c r="K4126" t="str">
        <f t="shared" si="323"/>
        <v>Waterjuffer</v>
      </c>
      <c r="L4126" s="25">
        <f t="shared" si="325"/>
        <v>33.428571428571431</v>
      </c>
    </row>
    <row r="4127" spans="1:12" x14ac:dyDescent="0.25">
      <c r="A4127">
        <v>19</v>
      </c>
      <c r="B4127" t="s">
        <v>75</v>
      </c>
      <c r="C4127" s="1">
        <v>42970.614583333336</v>
      </c>
      <c r="D4127">
        <v>1</v>
      </c>
      <c r="E4127" t="s">
        <v>38</v>
      </c>
      <c r="F4127" t="s">
        <v>39</v>
      </c>
      <c r="G4127">
        <v>1</v>
      </c>
      <c r="H4127" t="str">
        <f t="shared" si="324"/>
        <v>AWD</v>
      </c>
      <c r="I4127" s="2">
        <f t="shared" si="321"/>
        <v>2017</v>
      </c>
      <c r="J4127" s="2">
        <f t="shared" si="322"/>
        <v>8</v>
      </c>
      <c r="K4127" t="str">
        <f t="shared" si="323"/>
        <v>Korenbouten</v>
      </c>
      <c r="L4127" s="25">
        <f t="shared" si="325"/>
        <v>33.428571428571431</v>
      </c>
    </row>
    <row r="4128" spans="1:12" x14ac:dyDescent="0.25">
      <c r="A4128">
        <v>19</v>
      </c>
      <c r="B4128" t="s">
        <v>75</v>
      </c>
      <c r="C4128" s="1">
        <v>42982.541666666664</v>
      </c>
      <c r="D4128">
        <v>1</v>
      </c>
      <c r="E4128" t="s">
        <v>30</v>
      </c>
      <c r="F4128" t="s">
        <v>31</v>
      </c>
      <c r="G4128">
        <v>10</v>
      </c>
      <c r="H4128" t="str">
        <f t="shared" si="324"/>
        <v>AWD</v>
      </c>
      <c r="I4128" s="2">
        <f t="shared" si="321"/>
        <v>2017</v>
      </c>
      <c r="J4128" s="2">
        <f t="shared" si="322"/>
        <v>9</v>
      </c>
      <c r="K4128" t="str">
        <f t="shared" si="323"/>
        <v>Pantserjuffers</v>
      </c>
      <c r="L4128" s="25">
        <f t="shared" si="325"/>
        <v>35.142857142857146</v>
      </c>
    </row>
    <row r="4129" spans="1:12" x14ac:dyDescent="0.25">
      <c r="A4129">
        <v>19</v>
      </c>
      <c r="B4129" t="s">
        <v>75</v>
      </c>
      <c r="C4129" s="1">
        <v>42982.541666666664</v>
      </c>
      <c r="D4129">
        <v>1</v>
      </c>
      <c r="E4129" t="s">
        <v>55</v>
      </c>
      <c r="F4129" t="s">
        <v>56</v>
      </c>
      <c r="G4129">
        <v>5</v>
      </c>
      <c r="H4129" t="str">
        <f t="shared" si="324"/>
        <v>AWD</v>
      </c>
      <c r="I4129" s="2">
        <f t="shared" si="321"/>
        <v>2017</v>
      </c>
      <c r="J4129" s="2">
        <f t="shared" si="322"/>
        <v>9</v>
      </c>
      <c r="K4129" t="str">
        <f t="shared" si="323"/>
        <v>Korenbouten</v>
      </c>
      <c r="L4129" s="25">
        <f t="shared" si="325"/>
        <v>35.142857142857146</v>
      </c>
    </row>
    <row r="4130" spans="1:12" x14ac:dyDescent="0.25">
      <c r="A4130">
        <v>19</v>
      </c>
      <c r="B4130" t="s">
        <v>75</v>
      </c>
      <c r="C4130" s="1">
        <v>43235.510416666664</v>
      </c>
      <c r="D4130">
        <v>1</v>
      </c>
      <c r="E4130" t="s">
        <v>20</v>
      </c>
      <c r="F4130" t="s">
        <v>21</v>
      </c>
      <c r="G4130">
        <v>10</v>
      </c>
      <c r="H4130" t="str">
        <f t="shared" si="324"/>
        <v>AWD</v>
      </c>
      <c r="I4130" s="2">
        <f t="shared" si="321"/>
        <v>2018</v>
      </c>
      <c r="J4130" s="2">
        <f t="shared" si="322"/>
        <v>5</v>
      </c>
      <c r="K4130" t="str">
        <f t="shared" si="323"/>
        <v>Waterjuffer</v>
      </c>
      <c r="L4130" s="25">
        <f t="shared" si="325"/>
        <v>19.142857142857142</v>
      </c>
    </row>
    <row r="4131" spans="1:12" x14ac:dyDescent="0.25">
      <c r="A4131">
        <v>19</v>
      </c>
      <c r="B4131" t="s">
        <v>75</v>
      </c>
      <c r="C4131" s="1">
        <v>43235.510416666664</v>
      </c>
      <c r="D4131">
        <v>1</v>
      </c>
      <c r="E4131" t="s">
        <v>22</v>
      </c>
      <c r="F4131" t="s">
        <v>23</v>
      </c>
      <c r="G4131">
        <v>2</v>
      </c>
      <c r="H4131" t="str">
        <f t="shared" si="324"/>
        <v>AWD</v>
      </c>
      <c r="I4131" s="2">
        <f t="shared" si="321"/>
        <v>2018</v>
      </c>
      <c r="J4131" s="2">
        <f t="shared" si="322"/>
        <v>5</v>
      </c>
      <c r="K4131" t="str">
        <f t="shared" si="323"/>
        <v>Glazenmakers</v>
      </c>
      <c r="L4131" s="25">
        <f t="shared" si="325"/>
        <v>19.142857142857142</v>
      </c>
    </row>
    <row r="4132" spans="1:12" x14ac:dyDescent="0.25">
      <c r="A4132">
        <v>19</v>
      </c>
      <c r="B4132" t="s">
        <v>75</v>
      </c>
      <c r="C4132" s="1">
        <v>43235.510416666664</v>
      </c>
      <c r="D4132">
        <v>1</v>
      </c>
      <c r="E4132" t="s">
        <v>28</v>
      </c>
      <c r="F4132" t="s">
        <v>29</v>
      </c>
      <c r="G4132">
        <v>22</v>
      </c>
      <c r="H4132" t="str">
        <f t="shared" si="324"/>
        <v>AWD</v>
      </c>
      <c r="I4132" s="2">
        <f t="shared" si="321"/>
        <v>2018</v>
      </c>
      <c r="J4132" s="2">
        <f t="shared" si="322"/>
        <v>5</v>
      </c>
      <c r="K4132" t="str">
        <f t="shared" si="323"/>
        <v>Korenbouten</v>
      </c>
      <c r="L4132" s="25">
        <f t="shared" si="325"/>
        <v>19.142857142857142</v>
      </c>
    </row>
    <row r="4133" spans="1:12" x14ac:dyDescent="0.25">
      <c r="A4133">
        <v>19</v>
      </c>
      <c r="B4133" t="s">
        <v>75</v>
      </c>
      <c r="C4133" s="1">
        <v>43235.510416666664</v>
      </c>
      <c r="D4133">
        <v>1</v>
      </c>
      <c r="E4133" t="s">
        <v>24</v>
      </c>
      <c r="F4133" t="s">
        <v>25</v>
      </c>
      <c r="G4133">
        <v>1</v>
      </c>
      <c r="H4133" t="str">
        <f t="shared" si="324"/>
        <v>AWD</v>
      </c>
      <c r="I4133" s="2">
        <f t="shared" si="321"/>
        <v>2018</v>
      </c>
      <c r="J4133" s="2">
        <f t="shared" si="322"/>
        <v>5</v>
      </c>
      <c r="K4133" t="str">
        <f t="shared" si="323"/>
        <v>Glazenmakers</v>
      </c>
      <c r="L4133" s="25">
        <f t="shared" si="325"/>
        <v>19.142857142857142</v>
      </c>
    </row>
    <row r="4134" spans="1:12" x14ac:dyDescent="0.25">
      <c r="A4134">
        <v>19</v>
      </c>
      <c r="B4134" t="s">
        <v>75</v>
      </c>
      <c r="C4134" s="1">
        <v>43249.520833333336</v>
      </c>
      <c r="D4134">
        <v>1</v>
      </c>
      <c r="E4134" t="s">
        <v>20</v>
      </c>
      <c r="F4134" t="s">
        <v>21</v>
      </c>
      <c r="G4134">
        <v>30</v>
      </c>
      <c r="H4134" t="str">
        <f t="shared" si="324"/>
        <v>AWD</v>
      </c>
      <c r="I4134" s="2">
        <f t="shared" si="321"/>
        <v>2018</v>
      </c>
      <c r="J4134" s="2">
        <f t="shared" si="322"/>
        <v>5</v>
      </c>
      <c r="K4134" t="str">
        <f t="shared" si="323"/>
        <v>Waterjuffer</v>
      </c>
      <c r="L4134" s="25">
        <f t="shared" si="325"/>
        <v>21.142857142857142</v>
      </c>
    </row>
    <row r="4135" spans="1:12" x14ac:dyDescent="0.25">
      <c r="A4135">
        <v>19</v>
      </c>
      <c r="B4135" t="s">
        <v>75</v>
      </c>
      <c r="C4135" s="1">
        <v>43249.520833333336</v>
      </c>
      <c r="D4135">
        <v>1</v>
      </c>
      <c r="E4135" t="s">
        <v>22</v>
      </c>
      <c r="F4135" t="s">
        <v>23</v>
      </c>
      <c r="G4135">
        <v>1</v>
      </c>
      <c r="H4135" t="str">
        <f t="shared" si="324"/>
        <v>AWD</v>
      </c>
      <c r="I4135" s="2">
        <f t="shared" si="321"/>
        <v>2018</v>
      </c>
      <c r="J4135" s="2">
        <f t="shared" si="322"/>
        <v>5</v>
      </c>
      <c r="K4135" t="str">
        <f t="shared" si="323"/>
        <v>Glazenmakers</v>
      </c>
      <c r="L4135" s="25">
        <f t="shared" si="325"/>
        <v>21.142857142857142</v>
      </c>
    </row>
    <row r="4136" spans="1:12" x14ac:dyDescent="0.25">
      <c r="A4136">
        <v>19</v>
      </c>
      <c r="B4136" t="s">
        <v>75</v>
      </c>
      <c r="C4136" s="1">
        <v>43249.520833333336</v>
      </c>
      <c r="D4136">
        <v>1</v>
      </c>
      <c r="E4136" t="s">
        <v>26</v>
      </c>
      <c r="F4136" t="s">
        <v>27</v>
      </c>
      <c r="G4136">
        <v>2</v>
      </c>
      <c r="H4136" t="str">
        <f t="shared" si="324"/>
        <v>AWD</v>
      </c>
      <c r="I4136" s="2">
        <f t="shared" si="321"/>
        <v>2018</v>
      </c>
      <c r="J4136" s="2">
        <f t="shared" si="322"/>
        <v>5</v>
      </c>
      <c r="K4136" t="str">
        <f t="shared" si="323"/>
        <v>Glazenmakers</v>
      </c>
      <c r="L4136" s="25">
        <f t="shared" si="325"/>
        <v>21.142857142857142</v>
      </c>
    </row>
    <row r="4137" spans="1:12" x14ac:dyDescent="0.25">
      <c r="A4137">
        <v>19</v>
      </c>
      <c r="B4137" t="s">
        <v>75</v>
      </c>
      <c r="C4137" s="1">
        <v>43249.520833333336</v>
      </c>
      <c r="D4137">
        <v>1</v>
      </c>
      <c r="E4137" t="s">
        <v>10</v>
      </c>
      <c r="F4137" t="s">
        <v>11</v>
      </c>
      <c r="G4137">
        <v>4</v>
      </c>
      <c r="H4137" t="str">
        <f t="shared" si="324"/>
        <v>AWD</v>
      </c>
      <c r="I4137" s="2">
        <f t="shared" si="321"/>
        <v>2018</v>
      </c>
      <c r="J4137" s="2">
        <f t="shared" si="322"/>
        <v>5</v>
      </c>
      <c r="K4137" t="str">
        <f t="shared" si="323"/>
        <v>Waterjuffer</v>
      </c>
      <c r="L4137" s="25">
        <f t="shared" si="325"/>
        <v>21.142857142857142</v>
      </c>
    </row>
    <row r="4138" spans="1:12" x14ac:dyDescent="0.25">
      <c r="A4138">
        <v>19</v>
      </c>
      <c r="B4138" t="s">
        <v>75</v>
      </c>
      <c r="C4138" s="1">
        <v>43249.520833333336</v>
      </c>
      <c r="D4138">
        <v>1</v>
      </c>
      <c r="E4138" t="s">
        <v>28</v>
      </c>
      <c r="F4138" t="s">
        <v>29</v>
      </c>
      <c r="G4138">
        <v>40</v>
      </c>
      <c r="H4138" t="str">
        <f t="shared" si="324"/>
        <v>AWD</v>
      </c>
      <c r="I4138" s="2">
        <f t="shared" si="321"/>
        <v>2018</v>
      </c>
      <c r="J4138" s="2">
        <f t="shared" si="322"/>
        <v>5</v>
      </c>
      <c r="K4138" t="str">
        <f t="shared" si="323"/>
        <v>Korenbouten</v>
      </c>
      <c r="L4138" s="25">
        <f t="shared" si="325"/>
        <v>21.142857142857142</v>
      </c>
    </row>
    <row r="4139" spans="1:12" x14ac:dyDescent="0.25">
      <c r="A4139">
        <v>19</v>
      </c>
      <c r="B4139" t="s">
        <v>75</v>
      </c>
      <c r="C4139" s="1">
        <v>43249.520833333336</v>
      </c>
      <c r="D4139">
        <v>1</v>
      </c>
      <c r="E4139" t="s">
        <v>24</v>
      </c>
      <c r="F4139" t="s">
        <v>25</v>
      </c>
      <c r="G4139">
        <v>2</v>
      </c>
      <c r="H4139" t="str">
        <f t="shared" si="324"/>
        <v>AWD</v>
      </c>
      <c r="I4139" s="2">
        <f t="shared" si="321"/>
        <v>2018</v>
      </c>
      <c r="J4139" s="2">
        <f t="shared" si="322"/>
        <v>5</v>
      </c>
      <c r="K4139" t="str">
        <f t="shared" si="323"/>
        <v>Glazenmakers</v>
      </c>
      <c r="L4139" s="25">
        <f t="shared" si="325"/>
        <v>21.142857142857142</v>
      </c>
    </row>
    <row r="4140" spans="1:12" x14ac:dyDescent="0.25">
      <c r="A4140">
        <v>19</v>
      </c>
      <c r="B4140" t="s">
        <v>75</v>
      </c>
      <c r="C4140" s="1">
        <v>43257.520833333336</v>
      </c>
      <c r="D4140">
        <v>1</v>
      </c>
      <c r="E4140" t="s">
        <v>20</v>
      </c>
      <c r="F4140" t="s">
        <v>21</v>
      </c>
      <c r="G4140">
        <v>60</v>
      </c>
      <c r="H4140" t="str">
        <f t="shared" si="324"/>
        <v>AWD</v>
      </c>
      <c r="I4140" s="2">
        <f t="shared" si="321"/>
        <v>2018</v>
      </c>
      <c r="J4140" s="2">
        <f t="shared" si="322"/>
        <v>6</v>
      </c>
      <c r="K4140" t="str">
        <f t="shared" si="323"/>
        <v>Waterjuffer</v>
      </c>
      <c r="L4140" s="25">
        <f t="shared" si="325"/>
        <v>22.285714285714285</v>
      </c>
    </row>
    <row r="4141" spans="1:12" x14ac:dyDescent="0.25">
      <c r="A4141">
        <v>19</v>
      </c>
      <c r="B4141" t="s">
        <v>75</v>
      </c>
      <c r="C4141" s="1">
        <v>43257.520833333336</v>
      </c>
      <c r="D4141">
        <v>1</v>
      </c>
      <c r="E4141" t="s">
        <v>22</v>
      </c>
      <c r="F4141" t="s">
        <v>23</v>
      </c>
      <c r="G4141">
        <v>1</v>
      </c>
      <c r="H4141" t="str">
        <f t="shared" si="324"/>
        <v>AWD</v>
      </c>
      <c r="I4141" s="2">
        <f t="shared" si="321"/>
        <v>2018</v>
      </c>
      <c r="J4141" s="2">
        <f t="shared" si="322"/>
        <v>6</v>
      </c>
      <c r="K4141" t="str">
        <f t="shared" si="323"/>
        <v>Glazenmakers</v>
      </c>
      <c r="L4141" s="25">
        <f t="shared" si="325"/>
        <v>22.285714285714285</v>
      </c>
    </row>
    <row r="4142" spans="1:12" x14ac:dyDescent="0.25">
      <c r="A4142">
        <v>19</v>
      </c>
      <c r="B4142" t="s">
        <v>75</v>
      </c>
      <c r="C4142" s="1">
        <v>43257.520833333336</v>
      </c>
      <c r="D4142">
        <v>1</v>
      </c>
      <c r="E4142" t="s">
        <v>10</v>
      </c>
      <c r="F4142" t="s">
        <v>11</v>
      </c>
      <c r="G4142">
        <v>8</v>
      </c>
      <c r="H4142" t="str">
        <f t="shared" si="324"/>
        <v>AWD</v>
      </c>
      <c r="I4142" s="2">
        <f t="shared" si="321"/>
        <v>2018</v>
      </c>
      <c r="J4142" s="2">
        <f t="shared" si="322"/>
        <v>6</v>
      </c>
      <c r="K4142" t="str">
        <f t="shared" si="323"/>
        <v>Waterjuffer</v>
      </c>
      <c r="L4142" s="25">
        <f t="shared" si="325"/>
        <v>22.285714285714285</v>
      </c>
    </row>
    <row r="4143" spans="1:12" x14ac:dyDescent="0.25">
      <c r="A4143">
        <v>19</v>
      </c>
      <c r="B4143" t="s">
        <v>75</v>
      </c>
      <c r="C4143" s="1">
        <v>43257.520833333336</v>
      </c>
      <c r="D4143">
        <v>1</v>
      </c>
      <c r="E4143" t="s">
        <v>28</v>
      </c>
      <c r="F4143" t="s">
        <v>29</v>
      </c>
      <c r="G4143">
        <v>30</v>
      </c>
      <c r="H4143" t="str">
        <f t="shared" si="324"/>
        <v>AWD</v>
      </c>
      <c r="I4143" s="2">
        <f t="shared" si="321"/>
        <v>2018</v>
      </c>
      <c r="J4143" s="2">
        <f t="shared" si="322"/>
        <v>6</v>
      </c>
      <c r="K4143" t="str">
        <f t="shared" si="323"/>
        <v>Korenbouten</v>
      </c>
      <c r="L4143" s="25">
        <f t="shared" si="325"/>
        <v>22.285714285714285</v>
      </c>
    </row>
    <row r="4144" spans="1:12" x14ac:dyDescent="0.25">
      <c r="A4144">
        <v>19</v>
      </c>
      <c r="B4144" t="s">
        <v>75</v>
      </c>
      <c r="C4144" s="1">
        <v>43257.520833333336</v>
      </c>
      <c r="D4144">
        <v>1</v>
      </c>
      <c r="E4144" t="s">
        <v>24</v>
      </c>
      <c r="F4144" t="s">
        <v>25</v>
      </c>
      <c r="G4144">
        <v>1</v>
      </c>
      <c r="H4144" t="str">
        <f t="shared" si="324"/>
        <v>AWD</v>
      </c>
      <c r="I4144" s="2">
        <f t="shared" si="321"/>
        <v>2018</v>
      </c>
      <c r="J4144" s="2">
        <f t="shared" si="322"/>
        <v>6</v>
      </c>
      <c r="K4144" t="str">
        <f t="shared" si="323"/>
        <v>Glazenmakers</v>
      </c>
      <c r="L4144" s="25">
        <f t="shared" si="325"/>
        <v>22.285714285714285</v>
      </c>
    </row>
    <row r="4145" spans="1:12" x14ac:dyDescent="0.25">
      <c r="A4145">
        <v>19</v>
      </c>
      <c r="B4145" t="s">
        <v>75</v>
      </c>
      <c r="C4145" s="1">
        <v>43266.5</v>
      </c>
      <c r="D4145">
        <v>1</v>
      </c>
      <c r="E4145" t="s">
        <v>20</v>
      </c>
      <c r="F4145" t="s">
        <v>21</v>
      </c>
      <c r="G4145">
        <v>40</v>
      </c>
      <c r="H4145" t="str">
        <f t="shared" si="324"/>
        <v>AWD</v>
      </c>
      <c r="I4145" s="2">
        <f t="shared" si="321"/>
        <v>2018</v>
      </c>
      <c r="J4145" s="2">
        <f t="shared" si="322"/>
        <v>6</v>
      </c>
      <c r="K4145" t="str">
        <f t="shared" si="323"/>
        <v>Waterjuffer</v>
      </c>
      <c r="L4145" s="25">
        <f t="shared" si="325"/>
        <v>23.571428571428573</v>
      </c>
    </row>
    <row r="4146" spans="1:12" x14ac:dyDescent="0.25">
      <c r="A4146">
        <v>19</v>
      </c>
      <c r="B4146" t="s">
        <v>75</v>
      </c>
      <c r="C4146" s="1">
        <v>43266.5</v>
      </c>
      <c r="D4146">
        <v>1</v>
      </c>
      <c r="E4146" t="s">
        <v>18</v>
      </c>
      <c r="F4146" t="s">
        <v>19</v>
      </c>
      <c r="G4146">
        <v>1</v>
      </c>
      <c r="H4146" t="str">
        <f t="shared" si="324"/>
        <v>AWD</v>
      </c>
      <c r="I4146" s="2">
        <f t="shared" si="321"/>
        <v>2018</v>
      </c>
      <c r="J4146" s="2">
        <f t="shared" si="322"/>
        <v>6</v>
      </c>
      <c r="K4146" t="str">
        <f t="shared" si="323"/>
        <v>Korenbouten</v>
      </c>
      <c r="L4146" s="25">
        <f t="shared" si="325"/>
        <v>23.571428571428573</v>
      </c>
    </row>
    <row r="4147" spans="1:12" x14ac:dyDescent="0.25">
      <c r="A4147">
        <v>19</v>
      </c>
      <c r="B4147" t="s">
        <v>75</v>
      </c>
      <c r="C4147" s="1">
        <v>43266.5</v>
      </c>
      <c r="D4147">
        <v>1</v>
      </c>
      <c r="E4147" t="s">
        <v>28</v>
      </c>
      <c r="F4147" t="s">
        <v>29</v>
      </c>
      <c r="G4147">
        <v>15</v>
      </c>
      <c r="H4147" t="str">
        <f t="shared" si="324"/>
        <v>AWD</v>
      </c>
      <c r="I4147" s="2">
        <f t="shared" si="321"/>
        <v>2018</v>
      </c>
      <c r="J4147" s="2">
        <f t="shared" si="322"/>
        <v>6</v>
      </c>
      <c r="K4147" t="str">
        <f t="shared" si="323"/>
        <v>Korenbouten</v>
      </c>
      <c r="L4147" s="25">
        <f t="shared" si="325"/>
        <v>23.571428571428573</v>
      </c>
    </row>
    <row r="4148" spans="1:12" x14ac:dyDescent="0.25">
      <c r="A4148">
        <v>19</v>
      </c>
      <c r="B4148" t="s">
        <v>75</v>
      </c>
      <c r="C4148" s="1">
        <v>43266.5</v>
      </c>
      <c r="D4148">
        <v>1</v>
      </c>
      <c r="E4148" t="s">
        <v>24</v>
      </c>
      <c r="F4148" t="s">
        <v>25</v>
      </c>
      <c r="G4148">
        <v>2</v>
      </c>
      <c r="H4148" t="str">
        <f t="shared" si="324"/>
        <v>AWD</v>
      </c>
      <c r="I4148" s="2">
        <f t="shared" ref="I4148:I4211" si="326">YEAR(C4148)</f>
        <v>2018</v>
      </c>
      <c r="J4148" s="2">
        <f t="shared" ref="J4148:J4211" si="327">MONTH(C4148)</f>
        <v>6</v>
      </c>
      <c r="K4148" t="str">
        <f t="shared" ref="K4148:K4211" si="328">VLOOKUP(E4148,$Q$2:$R$100,2,FALSE)</f>
        <v>Glazenmakers</v>
      </c>
      <c r="L4148" s="25">
        <f t="shared" si="325"/>
        <v>23.571428571428573</v>
      </c>
    </row>
    <row r="4149" spans="1:12" x14ac:dyDescent="0.25">
      <c r="A4149">
        <v>19</v>
      </c>
      <c r="B4149" t="s">
        <v>75</v>
      </c>
      <c r="C4149" s="1">
        <v>43266.5</v>
      </c>
      <c r="D4149">
        <v>1</v>
      </c>
      <c r="E4149" t="s">
        <v>10</v>
      </c>
      <c r="F4149" t="s">
        <v>11</v>
      </c>
      <c r="G4149">
        <v>30</v>
      </c>
      <c r="H4149" t="str">
        <f t="shared" si="324"/>
        <v>AWD</v>
      </c>
      <c r="I4149" s="2">
        <f t="shared" si="326"/>
        <v>2018</v>
      </c>
      <c r="J4149" s="2">
        <f t="shared" si="327"/>
        <v>6</v>
      </c>
      <c r="K4149" t="str">
        <f t="shared" si="328"/>
        <v>Waterjuffer</v>
      </c>
      <c r="L4149" s="25">
        <f t="shared" si="325"/>
        <v>23.571428571428573</v>
      </c>
    </row>
    <row r="4150" spans="1:12" x14ac:dyDescent="0.25">
      <c r="A4150">
        <v>19</v>
      </c>
      <c r="B4150" t="s">
        <v>75</v>
      </c>
      <c r="C4150" s="1">
        <v>43300.5</v>
      </c>
      <c r="D4150">
        <v>1</v>
      </c>
      <c r="E4150" t="s">
        <v>20</v>
      </c>
      <c r="F4150" t="s">
        <v>21</v>
      </c>
      <c r="G4150">
        <v>20</v>
      </c>
      <c r="H4150" t="str">
        <f t="shared" si="324"/>
        <v>AWD</v>
      </c>
      <c r="I4150" s="2">
        <f t="shared" si="326"/>
        <v>2018</v>
      </c>
      <c r="J4150" s="2">
        <f t="shared" si="327"/>
        <v>7</v>
      </c>
      <c r="K4150" t="str">
        <f t="shared" si="328"/>
        <v>Waterjuffer</v>
      </c>
      <c r="L4150" s="25">
        <f t="shared" si="325"/>
        <v>28.428571428571427</v>
      </c>
    </row>
    <row r="4151" spans="1:12" x14ac:dyDescent="0.25">
      <c r="A4151">
        <v>19</v>
      </c>
      <c r="B4151" t="s">
        <v>75</v>
      </c>
      <c r="C4151" s="1">
        <v>43300.5</v>
      </c>
      <c r="D4151">
        <v>1</v>
      </c>
      <c r="E4151" t="s">
        <v>55</v>
      </c>
      <c r="F4151" t="s">
        <v>56</v>
      </c>
      <c r="G4151">
        <v>15</v>
      </c>
      <c r="H4151" t="str">
        <f t="shared" si="324"/>
        <v>AWD</v>
      </c>
      <c r="I4151" s="2">
        <f t="shared" si="326"/>
        <v>2018</v>
      </c>
      <c r="J4151" s="2">
        <f t="shared" si="327"/>
        <v>7</v>
      </c>
      <c r="K4151" t="str">
        <f t="shared" si="328"/>
        <v>Korenbouten</v>
      </c>
      <c r="L4151" s="25">
        <f t="shared" si="325"/>
        <v>28.428571428571427</v>
      </c>
    </row>
    <row r="4152" spans="1:12" x14ac:dyDescent="0.25">
      <c r="A4152">
        <v>19</v>
      </c>
      <c r="B4152" t="s">
        <v>75</v>
      </c>
      <c r="C4152" s="1">
        <v>43300.5</v>
      </c>
      <c r="D4152">
        <v>1</v>
      </c>
      <c r="E4152" t="s">
        <v>30</v>
      </c>
      <c r="F4152" t="s">
        <v>31</v>
      </c>
      <c r="G4152">
        <v>2</v>
      </c>
      <c r="H4152" t="str">
        <f t="shared" si="324"/>
        <v>AWD</v>
      </c>
      <c r="I4152" s="2">
        <f t="shared" si="326"/>
        <v>2018</v>
      </c>
      <c r="J4152" s="2">
        <f t="shared" si="327"/>
        <v>7</v>
      </c>
      <c r="K4152" t="str">
        <f t="shared" si="328"/>
        <v>Pantserjuffers</v>
      </c>
      <c r="L4152" s="25">
        <f t="shared" si="325"/>
        <v>28.428571428571427</v>
      </c>
    </row>
    <row r="4153" spans="1:12" x14ac:dyDescent="0.25">
      <c r="A4153">
        <v>19</v>
      </c>
      <c r="B4153" t="s">
        <v>75</v>
      </c>
      <c r="C4153" s="1">
        <v>43300.5</v>
      </c>
      <c r="D4153">
        <v>1</v>
      </c>
      <c r="E4153" t="s">
        <v>26</v>
      </c>
      <c r="F4153" t="s">
        <v>27</v>
      </c>
      <c r="G4153">
        <v>1</v>
      </c>
      <c r="H4153" t="str">
        <f t="shared" si="324"/>
        <v>AWD</v>
      </c>
      <c r="I4153" s="2">
        <f t="shared" si="326"/>
        <v>2018</v>
      </c>
      <c r="J4153" s="2">
        <f t="shared" si="327"/>
        <v>7</v>
      </c>
      <c r="K4153" t="str">
        <f t="shared" si="328"/>
        <v>Glazenmakers</v>
      </c>
      <c r="L4153" s="25">
        <f t="shared" si="325"/>
        <v>28.428571428571427</v>
      </c>
    </row>
    <row r="4154" spans="1:12" x14ac:dyDescent="0.25">
      <c r="A4154">
        <v>19</v>
      </c>
      <c r="B4154" t="s">
        <v>75</v>
      </c>
      <c r="C4154" s="1">
        <v>43300.5</v>
      </c>
      <c r="D4154">
        <v>1</v>
      </c>
      <c r="E4154" t="s">
        <v>10</v>
      </c>
      <c r="F4154" t="s">
        <v>11</v>
      </c>
      <c r="G4154">
        <v>30</v>
      </c>
      <c r="H4154" t="str">
        <f t="shared" si="324"/>
        <v>AWD</v>
      </c>
      <c r="I4154" s="2">
        <f t="shared" si="326"/>
        <v>2018</v>
      </c>
      <c r="J4154" s="2">
        <f t="shared" si="327"/>
        <v>7</v>
      </c>
      <c r="K4154" t="str">
        <f t="shared" si="328"/>
        <v>Waterjuffer</v>
      </c>
      <c r="L4154" s="25">
        <f t="shared" si="325"/>
        <v>28.428571428571427</v>
      </c>
    </row>
    <row r="4155" spans="1:12" x14ac:dyDescent="0.25">
      <c r="A4155">
        <v>19</v>
      </c>
      <c r="B4155" t="s">
        <v>75</v>
      </c>
      <c r="C4155" s="1">
        <v>43305.5</v>
      </c>
      <c r="D4155">
        <v>1</v>
      </c>
      <c r="E4155" t="s">
        <v>20</v>
      </c>
      <c r="F4155" t="s">
        <v>21</v>
      </c>
      <c r="G4155">
        <v>11</v>
      </c>
      <c r="H4155" t="str">
        <f t="shared" si="324"/>
        <v>AWD</v>
      </c>
      <c r="I4155" s="2">
        <f t="shared" si="326"/>
        <v>2018</v>
      </c>
      <c r="J4155" s="2">
        <f t="shared" si="327"/>
        <v>7</v>
      </c>
      <c r="K4155" t="str">
        <f t="shared" si="328"/>
        <v>Waterjuffer</v>
      </c>
      <c r="L4155" s="25">
        <f t="shared" si="325"/>
        <v>29.142857142857142</v>
      </c>
    </row>
    <row r="4156" spans="1:12" x14ac:dyDescent="0.25">
      <c r="A4156">
        <v>19</v>
      </c>
      <c r="B4156" t="s">
        <v>75</v>
      </c>
      <c r="C4156" s="1">
        <v>43305.5</v>
      </c>
      <c r="D4156">
        <v>1</v>
      </c>
      <c r="E4156" t="s">
        <v>55</v>
      </c>
      <c r="F4156" t="s">
        <v>56</v>
      </c>
      <c r="G4156">
        <v>40</v>
      </c>
      <c r="H4156" t="str">
        <f t="shared" si="324"/>
        <v>AWD</v>
      </c>
      <c r="I4156" s="2">
        <f t="shared" si="326"/>
        <v>2018</v>
      </c>
      <c r="J4156" s="2">
        <f t="shared" si="327"/>
        <v>7</v>
      </c>
      <c r="K4156" t="str">
        <f t="shared" si="328"/>
        <v>Korenbouten</v>
      </c>
      <c r="L4156" s="25">
        <f t="shared" si="325"/>
        <v>29.142857142857142</v>
      </c>
    </row>
    <row r="4157" spans="1:12" x14ac:dyDescent="0.25">
      <c r="A4157">
        <v>19</v>
      </c>
      <c r="B4157" t="s">
        <v>75</v>
      </c>
      <c r="C4157" s="1">
        <v>43305.5</v>
      </c>
      <c r="D4157">
        <v>1</v>
      </c>
      <c r="E4157" t="s">
        <v>10</v>
      </c>
      <c r="F4157" t="s">
        <v>11</v>
      </c>
      <c r="G4157">
        <v>12</v>
      </c>
      <c r="H4157" t="str">
        <f t="shared" si="324"/>
        <v>AWD</v>
      </c>
      <c r="I4157" s="2">
        <f t="shared" si="326"/>
        <v>2018</v>
      </c>
      <c r="J4157" s="2">
        <f t="shared" si="327"/>
        <v>7</v>
      </c>
      <c r="K4157" t="str">
        <f t="shared" si="328"/>
        <v>Waterjuffer</v>
      </c>
      <c r="L4157" s="25">
        <f t="shared" si="325"/>
        <v>29.142857142857142</v>
      </c>
    </row>
    <row r="4158" spans="1:12" x14ac:dyDescent="0.25">
      <c r="A4158">
        <v>19</v>
      </c>
      <c r="B4158" t="s">
        <v>75</v>
      </c>
      <c r="C4158" s="1">
        <v>43305.5</v>
      </c>
      <c r="D4158">
        <v>1</v>
      </c>
      <c r="E4158" t="s">
        <v>30</v>
      </c>
      <c r="F4158" t="s">
        <v>31</v>
      </c>
      <c r="G4158">
        <v>10</v>
      </c>
      <c r="H4158" t="str">
        <f t="shared" si="324"/>
        <v>AWD</v>
      </c>
      <c r="I4158" s="2">
        <f t="shared" si="326"/>
        <v>2018</v>
      </c>
      <c r="J4158" s="2">
        <f t="shared" si="327"/>
        <v>7</v>
      </c>
      <c r="K4158" t="str">
        <f t="shared" si="328"/>
        <v>Pantserjuffers</v>
      </c>
      <c r="L4158" s="25">
        <f t="shared" si="325"/>
        <v>29.142857142857142</v>
      </c>
    </row>
    <row r="4159" spans="1:12" x14ac:dyDescent="0.25">
      <c r="A4159">
        <v>19</v>
      </c>
      <c r="B4159" t="s">
        <v>75</v>
      </c>
      <c r="C4159" s="1">
        <v>43362.5</v>
      </c>
      <c r="D4159">
        <v>1</v>
      </c>
      <c r="E4159" t="s">
        <v>55</v>
      </c>
      <c r="F4159" t="s">
        <v>56</v>
      </c>
      <c r="G4159">
        <v>20</v>
      </c>
      <c r="H4159" t="str">
        <f t="shared" si="324"/>
        <v>AWD</v>
      </c>
      <c r="I4159" s="2">
        <f t="shared" si="326"/>
        <v>2018</v>
      </c>
      <c r="J4159" s="2">
        <f t="shared" si="327"/>
        <v>9</v>
      </c>
      <c r="K4159" t="str">
        <f t="shared" si="328"/>
        <v>Korenbouten</v>
      </c>
      <c r="L4159" s="25">
        <f t="shared" si="325"/>
        <v>37.285714285714285</v>
      </c>
    </row>
    <row r="4160" spans="1:12" x14ac:dyDescent="0.25">
      <c r="A4160">
        <v>19</v>
      </c>
      <c r="B4160" t="s">
        <v>75</v>
      </c>
      <c r="C4160" s="1">
        <v>43362.5</v>
      </c>
      <c r="D4160">
        <v>1</v>
      </c>
      <c r="E4160" t="s">
        <v>30</v>
      </c>
      <c r="F4160" t="s">
        <v>31</v>
      </c>
      <c r="G4160">
        <v>2</v>
      </c>
      <c r="H4160" t="str">
        <f t="shared" si="324"/>
        <v>AWD</v>
      </c>
      <c r="I4160" s="2">
        <f t="shared" si="326"/>
        <v>2018</v>
      </c>
      <c r="J4160" s="2">
        <f t="shared" si="327"/>
        <v>9</v>
      </c>
      <c r="K4160" t="str">
        <f t="shared" si="328"/>
        <v>Pantserjuffers</v>
      </c>
      <c r="L4160" s="25">
        <f t="shared" si="325"/>
        <v>37.285714285714285</v>
      </c>
    </row>
    <row r="4161" spans="1:12" x14ac:dyDescent="0.25">
      <c r="A4161">
        <v>19</v>
      </c>
      <c r="B4161" t="s">
        <v>75</v>
      </c>
      <c r="C4161" s="1">
        <v>43599.583333333336</v>
      </c>
      <c r="D4161">
        <v>1</v>
      </c>
      <c r="E4161" t="s">
        <v>22</v>
      </c>
      <c r="F4161" t="s">
        <v>23</v>
      </c>
      <c r="G4161">
        <v>3</v>
      </c>
      <c r="H4161" t="str">
        <f t="shared" si="324"/>
        <v>AWD</v>
      </c>
      <c r="I4161" s="2">
        <f t="shared" si="326"/>
        <v>2019</v>
      </c>
      <c r="J4161" s="2">
        <f t="shared" si="327"/>
        <v>5</v>
      </c>
      <c r="K4161" t="str">
        <f t="shared" si="328"/>
        <v>Glazenmakers</v>
      </c>
      <c r="L4161" s="25">
        <f t="shared" si="325"/>
        <v>19</v>
      </c>
    </row>
    <row r="4162" spans="1:12" x14ac:dyDescent="0.25">
      <c r="A4162">
        <v>19</v>
      </c>
      <c r="B4162" t="s">
        <v>75</v>
      </c>
      <c r="C4162" s="1">
        <v>43599.583333333336</v>
      </c>
      <c r="D4162">
        <v>1</v>
      </c>
      <c r="E4162" t="s">
        <v>28</v>
      </c>
      <c r="F4162" t="s">
        <v>29</v>
      </c>
      <c r="G4162">
        <v>8</v>
      </c>
      <c r="H4162" t="str">
        <f t="shared" ref="H4162:H4225" si="329">VLOOKUP(A4162,$N$2:$O$51,2,FALSE)</f>
        <v>AWD</v>
      </c>
      <c r="I4162" s="2">
        <f t="shared" si="326"/>
        <v>2019</v>
      </c>
      <c r="J4162" s="2">
        <f t="shared" si="327"/>
        <v>5</v>
      </c>
      <c r="K4162" t="str">
        <f t="shared" si="328"/>
        <v>Korenbouten</v>
      </c>
      <c r="L4162" s="25">
        <f t="shared" si="325"/>
        <v>19</v>
      </c>
    </row>
    <row r="4163" spans="1:12" x14ac:dyDescent="0.25">
      <c r="A4163">
        <v>19</v>
      </c>
      <c r="B4163" t="s">
        <v>75</v>
      </c>
      <c r="C4163" s="1">
        <v>43599.583333333336</v>
      </c>
      <c r="D4163">
        <v>1</v>
      </c>
      <c r="E4163" t="s">
        <v>12</v>
      </c>
      <c r="F4163" t="s">
        <v>13</v>
      </c>
      <c r="G4163">
        <v>21</v>
      </c>
      <c r="H4163" t="str">
        <f t="shared" si="329"/>
        <v>AWD</v>
      </c>
      <c r="I4163" s="2">
        <f t="shared" si="326"/>
        <v>2019</v>
      </c>
      <c r="J4163" s="2">
        <f t="shared" si="327"/>
        <v>5</v>
      </c>
      <c r="K4163" t="str">
        <f t="shared" si="328"/>
        <v>Waterjuffer</v>
      </c>
      <c r="L4163" s="25">
        <f t="shared" ref="L4163:L4226" si="330">(ROUNDDOWN(C4163-DATE(I4163,1,1),0))/7</f>
        <v>19</v>
      </c>
    </row>
    <row r="4164" spans="1:12" x14ac:dyDescent="0.25">
      <c r="A4164">
        <v>19</v>
      </c>
      <c r="B4164" t="s">
        <v>75</v>
      </c>
      <c r="C4164" s="1">
        <v>43599.583333333336</v>
      </c>
      <c r="D4164">
        <v>1</v>
      </c>
      <c r="E4164" t="s">
        <v>14</v>
      </c>
      <c r="F4164" t="s">
        <v>15</v>
      </c>
      <c r="G4164">
        <v>3</v>
      </c>
      <c r="H4164" t="str">
        <f t="shared" si="329"/>
        <v>AWD</v>
      </c>
      <c r="I4164" s="2">
        <f t="shared" si="326"/>
        <v>2019</v>
      </c>
      <c r="J4164" s="2">
        <f t="shared" si="327"/>
        <v>5</v>
      </c>
      <c r="K4164" t="str">
        <f t="shared" si="328"/>
        <v>Waterjuffer</v>
      </c>
      <c r="L4164" s="25">
        <f t="shared" si="330"/>
        <v>19</v>
      </c>
    </row>
    <row r="4165" spans="1:12" x14ac:dyDescent="0.25">
      <c r="A4165">
        <v>19</v>
      </c>
      <c r="B4165" t="s">
        <v>75</v>
      </c>
      <c r="C4165" s="1">
        <v>43608.520833333336</v>
      </c>
      <c r="D4165">
        <v>1</v>
      </c>
      <c r="E4165" t="s">
        <v>20</v>
      </c>
      <c r="F4165" t="s">
        <v>21</v>
      </c>
      <c r="G4165">
        <v>30</v>
      </c>
      <c r="H4165" t="str">
        <f t="shared" si="329"/>
        <v>AWD</v>
      </c>
      <c r="I4165" s="2">
        <f t="shared" si="326"/>
        <v>2019</v>
      </c>
      <c r="J4165" s="2">
        <f t="shared" si="327"/>
        <v>5</v>
      </c>
      <c r="K4165" t="str">
        <f t="shared" si="328"/>
        <v>Waterjuffer</v>
      </c>
      <c r="L4165" s="25">
        <f t="shared" si="330"/>
        <v>20.285714285714285</v>
      </c>
    </row>
    <row r="4166" spans="1:12" x14ac:dyDescent="0.25">
      <c r="A4166">
        <v>19</v>
      </c>
      <c r="B4166" t="s">
        <v>75</v>
      </c>
      <c r="C4166" s="1">
        <v>43608.520833333336</v>
      </c>
      <c r="D4166">
        <v>1</v>
      </c>
      <c r="E4166" t="s">
        <v>22</v>
      </c>
      <c r="F4166" t="s">
        <v>23</v>
      </c>
      <c r="G4166">
        <v>3</v>
      </c>
      <c r="H4166" t="str">
        <f t="shared" si="329"/>
        <v>AWD</v>
      </c>
      <c r="I4166" s="2">
        <f t="shared" si="326"/>
        <v>2019</v>
      </c>
      <c r="J4166" s="2">
        <f t="shared" si="327"/>
        <v>5</v>
      </c>
      <c r="K4166" t="str">
        <f t="shared" si="328"/>
        <v>Glazenmakers</v>
      </c>
      <c r="L4166" s="25">
        <f t="shared" si="330"/>
        <v>20.285714285714285</v>
      </c>
    </row>
    <row r="4167" spans="1:12" x14ac:dyDescent="0.25">
      <c r="A4167">
        <v>19</v>
      </c>
      <c r="B4167" t="s">
        <v>75</v>
      </c>
      <c r="C4167" s="1">
        <v>43608.520833333336</v>
      </c>
      <c r="D4167">
        <v>1</v>
      </c>
      <c r="E4167" t="s">
        <v>10</v>
      </c>
      <c r="F4167" t="s">
        <v>11</v>
      </c>
      <c r="G4167">
        <v>2</v>
      </c>
      <c r="H4167" t="str">
        <f t="shared" si="329"/>
        <v>AWD</v>
      </c>
      <c r="I4167" s="2">
        <f t="shared" si="326"/>
        <v>2019</v>
      </c>
      <c r="J4167" s="2">
        <f t="shared" si="327"/>
        <v>5</v>
      </c>
      <c r="K4167" t="str">
        <f t="shared" si="328"/>
        <v>Waterjuffer</v>
      </c>
      <c r="L4167" s="25">
        <f t="shared" si="330"/>
        <v>20.285714285714285</v>
      </c>
    </row>
    <row r="4168" spans="1:12" x14ac:dyDescent="0.25">
      <c r="A4168">
        <v>19</v>
      </c>
      <c r="B4168" t="s">
        <v>75</v>
      </c>
      <c r="C4168" s="1">
        <v>43608.520833333336</v>
      </c>
      <c r="D4168">
        <v>1</v>
      </c>
      <c r="E4168" t="s">
        <v>28</v>
      </c>
      <c r="F4168" t="s">
        <v>29</v>
      </c>
      <c r="G4168">
        <v>10</v>
      </c>
      <c r="H4168" t="str">
        <f t="shared" si="329"/>
        <v>AWD</v>
      </c>
      <c r="I4168" s="2">
        <f t="shared" si="326"/>
        <v>2019</v>
      </c>
      <c r="J4168" s="2">
        <f t="shared" si="327"/>
        <v>5</v>
      </c>
      <c r="K4168" t="str">
        <f t="shared" si="328"/>
        <v>Korenbouten</v>
      </c>
      <c r="L4168" s="25">
        <f t="shared" si="330"/>
        <v>20.285714285714285</v>
      </c>
    </row>
    <row r="4169" spans="1:12" x14ac:dyDescent="0.25">
      <c r="A4169">
        <v>19</v>
      </c>
      <c r="B4169" t="s">
        <v>75</v>
      </c>
      <c r="C4169" s="1">
        <v>43608.520833333336</v>
      </c>
      <c r="D4169">
        <v>1</v>
      </c>
      <c r="E4169" t="s">
        <v>12</v>
      </c>
      <c r="F4169" t="s">
        <v>13</v>
      </c>
      <c r="G4169">
        <v>2</v>
      </c>
      <c r="H4169" t="str">
        <f t="shared" si="329"/>
        <v>AWD</v>
      </c>
      <c r="I4169" s="2">
        <f t="shared" si="326"/>
        <v>2019</v>
      </c>
      <c r="J4169" s="2">
        <f t="shared" si="327"/>
        <v>5</v>
      </c>
      <c r="K4169" t="str">
        <f t="shared" si="328"/>
        <v>Waterjuffer</v>
      </c>
      <c r="L4169" s="25">
        <f t="shared" si="330"/>
        <v>20.285714285714285</v>
      </c>
    </row>
    <row r="4170" spans="1:12" x14ac:dyDescent="0.25">
      <c r="A4170">
        <v>19</v>
      </c>
      <c r="B4170" t="s">
        <v>75</v>
      </c>
      <c r="C4170" s="1">
        <v>43614.541666666664</v>
      </c>
      <c r="D4170">
        <v>1</v>
      </c>
      <c r="E4170" t="s">
        <v>20</v>
      </c>
      <c r="F4170" t="s">
        <v>21</v>
      </c>
      <c r="G4170">
        <v>50</v>
      </c>
      <c r="H4170" t="str">
        <f t="shared" si="329"/>
        <v>AWD</v>
      </c>
      <c r="I4170" s="2">
        <f t="shared" si="326"/>
        <v>2019</v>
      </c>
      <c r="J4170" s="2">
        <f t="shared" si="327"/>
        <v>5</v>
      </c>
      <c r="K4170" t="str">
        <f t="shared" si="328"/>
        <v>Waterjuffer</v>
      </c>
      <c r="L4170" s="25">
        <f t="shared" si="330"/>
        <v>21.142857142857142</v>
      </c>
    </row>
    <row r="4171" spans="1:12" x14ac:dyDescent="0.25">
      <c r="A4171">
        <v>19</v>
      </c>
      <c r="B4171" t="s">
        <v>75</v>
      </c>
      <c r="C4171" s="1">
        <v>43614.541666666664</v>
      </c>
      <c r="D4171">
        <v>1</v>
      </c>
      <c r="E4171" t="s">
        <v>22</v>
      </c>
      <c r="F4171" t="s">
        <v>23</v>
      </c>
      <c r="G4171">
        <v>1</v>
      </c>
      <c r="H4171" t="str">
        <f t="shared" si="329"/>
        <v>AWD</v>
      </c>
      <c r="I4171" s="2">
        <f t="shared" si="326"/>
        <v>2019</v>
      </c>
      <c r="J4171" s="2">
        <f t="shared" si="327"/>
        <v>5</v>
      </c>
      <c r="K4171" t="str">
        <f t="shared" si="328"/>
        <v>Glazenmakers</v>
      </c>
      <c r="L4171" s="25">
        <f t="shared" si="330"/>
        <v>21.142857142857142</v>
      </c>
    </row>
    <row r="4172" spans="1:12" x14ac:dyDescent="0.25">
      <c r="A4172">
        <v>19</v>
      </c>
      <c r="B4172" t="s">
        <v>75</v>
      </c>
      <c r="C4172" s="1">
        <v>43614.541666666664</v>
      </c>
      <c r="D4172">
        <v>1</v>
      </c>
      <c r="E4172" t="s">
        <v>28</v>
      </c>
      <c r="F4172" t="s">
        <v>29</v>
      </c>
      <c r="G4172">
        <v>30</v>
      </c>
      <c r="H4172" t="str">
        <f t="shared" si="329"/>
        <v>AWD</v>
      </c>
      <c r="I4172" s="2">
        <f t="shared" si="326"/>
        <v>2019</v>
      </c>
      <c r="J4172" s="2">
        <f t="shared" si="327"/>
        <v>5</v>
      </c>
      <c r="K4172" t="str">
        <f t="shared" si="328"/>
        <v>Korenbouten</v>
      </c>
      <c r="L4172" s="25">
        <f t="shared" si="330"/>
        <v>21.142857142857142</v>
      </c>
    </row>
    <row r="4173" spans="1:12" x14ac:dyDescent="0.25">
      <c r="A4173">
        <v>19</v>
      </c>
      <c r="B4173" t="s">
        <v>75</v>
      </c>
      <c r="C4173" s="1">
        <v>43614.541666666664</v>
      </c>
      <c r="D4173">
        <v>1</v>
      </c>
      <c r="E4173" t="s">
        <v>24</v>
      </c>
      <c r="F4173" t="s">
        <v>25</v>
      </c>
      <c r="G4173">
        <v>4</v>
      </c>
      <c r="H4173" t="str">
        <f t="shared" si="329"/>
        <v>AWD</v>
      </c>
      <c r="I4173" s="2">
        <f t="shared" si="326"/>
        <v>2019</v>
      </c>
      <c r="J4173" s="2">
        <f t="shared" si="327"/>
        <v>5</v>
      </c>
      <c r="K4173" t="str">
        <f t="shared" si="328"/>
        <v>Glazenmakers</v>
      </c>
      <c r="L4173" s="25">
        <f t="shared" si="330"/>
        <v>21.142857142857142</v>
      </c>
    </row>
    <row r="4174" spans="1:12" x14ac:dyDescent="0.25">
      <c r="A4174">
        <v>19</v>
      </c>
      <c r="B4174" t="s">
        <v>75</v>
      </c>
      <c r="C4174" s="1">
        <v>43614.541666666664</v>
      </c>
      <c r="D4174">
        <v>1</v>
      </c>
      <c r="E4174" t="s">
        <v>12</v>
      </c>
      <c r="F4174" t="s">
        <v>13</v>
      </c>
      <c r="G4174">
        <v>4</v>
      </c>
      <c r="H4174" t="str">
        <f t="shared" si="329"/>
        <v>AWD</v>
      </c>
      <c r="I4174" s="2">
        <f t="shared" si="326"/>
        <v>2019</v>
      </c>
      <c r="J4174" s="2">
        <f t="shared" si="327"/>
        <v>5</v>
      </c>
      <c r="K4174" t="str">
        <f t="shared" si="328"/>
        <v>Waterjuffer</v>
      </c>
      <c r="L4174" s="25">
        <f t="shared" si="330"/>
        <v>21.142857142857142</v>
      </c>
    </row>
    <row r="4175" spans="1:12" x14ac:dyDescent="0.25">
      <c r="A4175">
        <v>19</v>
      </c>
      <c r="B4175" t="s">
        <v>75</v>
      </c>
      <c r="C4175" s="1">
        <v>43620.541666666664</v>
      </c>
      <c r="D4175">
        <v>1</v>
      </c>
      <c r="E4175" t="s">
        <v>20</v>
      </c>
      <c r="F4175" t="s">
        <v>21</v>
      </c>
      <c r="G4175">
        <v>60</v>
      </c>
      <c r="H4175" t="str">
        <f t="shared" si="329"/>
        <v>AWD</v>
      </c>
      <c r="I4175" s="2">
        <f t="shared" si="326"/>
        <v>2019</v>
      </c>
      <c r="J4175" s="2">
        <f t="shared" si="327"/>
        <v>6</v>
      </c>
      <c r="K4175" t="str">
        <f t="shared" si="328"/>
        <v>Waterjuffer</v>
      </c>
      <c r="L4175" s="25">
        <f t="shared" si="330"/>
        <v>22</v>
      </c>
    </row>
    <row r="4176" spans="1:12" x14ac:dyDescent="0.25">
      <c r="A4176">
        <v>19</v>
      </c>
      <c r="B4176" t="s">
        <v>75</v>
      </c>
      <c r="C4176" s="1">
        <v>43620.541666666664</v>
      </c>
      <c r="D4176">
        <v>1</v>
      </c>
      <c r="E4176" t="s">
        <v>18</v>
      </c>
      <c r="F4176" t="s">
        <v>19</v>
      </c>
      <c r="G4176">
        <v>3</v>
      </c>
      <c r="H4176" t="str">
        <f t="shared" si="329"/>
        <v>AWD</v>
      </c>
      <c r="I4176" s="2">
        <f t="shared" si="326"/>
        <v>2019</v>
      </c>
      <c r="J4176" s="2">
        <f t="shared" si="327"/>
        <v>6</v>
      </c>
      <c r="K4176" t="str">
        <f t="shared" si="328"/>
        <v>Korenbouten</v>
      </c>
      <c r="L4176" s="25">
        <f t="shared" si="330"/>
        <v>22</v>
      </c>
    </row>
    <row r="4177" spans="1:12" x14ac:dyDescent="0.25">
      <c r="A4177">
        <v>19</v>
      </c>
      <c r="B4177" t="s">
        <v>75</v>
      </c>
      <c r="C4177" s="1">
        <v>43620.541666666664</v>
      </c>
      <c r="D4177">
        <v>1</v>
      </c>
      <c r="E4177" t="s">
        <v>26</v>
      </c>
      <c r="F4177" t="s">
        <v>27</v>
      </c>
      <c r="G4177">
        <v>1</v>
      </c>
      <c r="H4177" t="str">
        <f t="shared" si="329"/>
        <v>AWD</v>
      </c>
      <c r="I4177" s="2">
        <f t="shared" si="326"/>
        <v>2019</v>
      </c>
      <c r="J4177" s="2">
        <f t="shared" si="327"/>
        <v>6</v>
      </c>
      <c r="K4177" t="str">
        <f t="shared" si="328"/>
        <v>Glazenmakers</v>
      </c>
      <c r="L4177" s="25">
        <f t="shared" si="330"/>
        <v>22</v>
      </c>
    </row>
    <row r="4178" spans="1:12" x14ac:dyDescent="0.25">
      <c r="A4178">
        <v>19</v>
      </c>
      <c r="B4178" t="s">
        <v>75</v>
      </c>
      <c r="C4178" s="1">
        <v>43620.541666666664</v>
      </c>
      <c r="D4178">
        <v>1</v>
      </c>
      <c r="E4178" t="s">
        <v>10</v>
      </c>
      <c r="F4178" t="s">
        <v>11</v>
      </c>
      <c r="G4178">
        <v>3</v>
      </c>
      <c r="H4178" t="str">
        <f t="shared" si="329"/>
        <v>AWD</v>
      </c>
      <c r="I4178" s="2">
        <f t="shared" si="326"/>
        <v>2019</v>
      </c>
      <c r="J4178" s="2">
        <f t="shared" si="327"/>
        <v>6</v>
      </c>
      <c r="K4178" t="str">
        <f t="shared" si="328"/>
        <v>Waterjuffer</v>
      </c>
      <c r="L4178" s="25">
        <f t="shared" si="330"/>
        <v>22</v>
      </c>
    </row>
    <row r="4179" spans="1:12" x14ac:dyDescent="0.25">
      <c r="A4179">
        <v>19</v>
      </c>
      <c r="B4179" t="s">
        <v>75</v>
      </c>
      <c r="C4179" s="1">
        <v>43620.541666666664</v>
      </c>
      <c r="D4179">
        <v>1</v>
      </c>
      <c r="E4179" t="s">
        <v>28</v>
      </c>
      <c r="F4179" t="s">
        <v>29</v>
      </c>
      <c r="G4179">
        <v>40</v>
      </c>
      <c r="H4179" t="str">
        <f t="shared" si="329"/>
        <v>AWD</v>
      </c>
      <c r="I4179" s="2">
        <f t="shared" si="326"/>
        <v>2019</v>
      </c>
      <c r="J4179" s="2">
        <f t="shared" si="327"/>
        <v>6</v>
      </c>
      <c r="K4179" t="str">
        <f t="shared" si="328"/>
        <v>Korenbouten</v>
      </c>
      <c r="L4179" s="25">
        <f t="shared" si="330"/>
        <v>22</v>
      </c>
    </row>
    <row r="4180" spans="1:12" x14ac:dyDescent="0.25">
      <c r="A4180">
        <v>19</v>
      </c>
      <c r="B4180" t="s">
        <v>75</v>
      </c>
      <c r="C4180" s="1">
        <v>43620.541666666664</v>
      </c>
      <c r="D4180">
        <v>1</v>
      </c>
      <c r="E4180" t="s">
        <v>24</v>
      </c>
      <c r="F4180" t="s">
        <v>25</v>
      </c>
      <c r="G4180">
        <v>3</v>
      </c>
      <c r="H4180" t="str">
        <f t="shared" si="329"/>
        <v>AWD</v>
      </c>
      <c r="I4180" s="2">
        <f t="shared" si="326"/>
        <v>2019</v>
      </c>
      <c r="J4180" s="2">
        <f t="shared" si="327"/>
        <v>6</v>
      </c>
      <c r="K4180" t="str">
        <f t="shared" si="328"/>
        <v>Glazenmakers</v>
      </c>
      <c r="L4180" s="25">
        <f t="shared" si="330"/>
        <v>22</v>
      </c>
    </row>
    <row r="4181" spans="1:12" x14ac:dyDescent="0.25">
      <c r="A4181">
        <v>19</v>
      </c>
      <c r="B4181" t="s">
        <v>75</v>
      </c>
      <c r="C4181" s="1">
        <v>43620.541666666664</v>
      </c>
      <c r="D4181">
        <v>1</v>
      </c>
      <c r="E4181" t="s">
        <v>22</v>
      </c>
      <c r="F4181" t="s">
        <v>23</v>
      </c>
      <c r="G4181">
        <v>3</v>
      </c>
      <c r="H4181" t="str">
        <f t="shared" si="329"/>
        <v>AWD</v>
      </c>
      <c r="I4181" s="2">
        <f t="shared" si="326"/>
        <v>2019</v>
      </c>
      <c r="J4181" s="2">
        <f t="shared" si="327"/>
        <v>6</v>
      </c>
      <c r="K4181" t="str">
        <f t="shared" si="328"/>
        <v>Glazenmakers</v>
      </c>
      <c r="L4181" s="25">
        <f t="shared" si="330"/>
        <v>22</v>
      </c>
    </row>
    <row r="4182" spans="1:12" x14ac:dyDescent="0.25">
      <c r="A4182">
        <v>19</v>
      </c>
      <c r="B4182" t="s">
        <v>75</v>
      </c>
      <c r="C4182" s="1">
        <v>43630.541666666664</v>
      </c>
      <c r="D4182">
        <v>1</v>
      </c>
      <c r="E4182" t="s">
        <v>20</v>
      </c>
      <c r="F4182" t="s">
        <v>21</v>
      </c>
      <c r="G4182">
        <v>60</v>
      </c>
      <c r="H4182" t="str">
        <f t="shared" si="329"/>
        <v>AWD</v>
      </c>
      <c r="I4182" s="2">
        <f t="shared" si="326"/>
        <v>2019</v>
      </c>
      <c r="J4182" s="2">
        <f t="shared" si="327"/>
        <v>6</v>
      </c>
      <c r="K4182" t="str">
        <f t="shared" si="328"/>
        <v>Waterjuffer</v>
      </c>
      <c r="L4182" s="25">
        <f t="shared" si="330"/>
        <v>23.428571428571427</v>
      </c>
    </row>
    <row r="4183" spans="1:12" x14ac:dyDescent="0.25">
      <c r="A4183">
        <v>19</v>
      </c>
      <c r="B4183" t="s">
        <v>75</v>
      </c>
      <c r="C4183" s="1">
        <v>43630.541666666664</v>
      </c>
      <c r="D4183">
        <v>1</v>
      </c>
      <c r="E4183" t="s">
        <v>18</v>
      </c>
      <c r="F4183" t="s">
        <v>19</v>
      </c>
      <c r="G4183">
        <v>3</v>
      </c>
      <c r="H4183" t="str">
        <f t="shared" si="329"/>
        <v>AWD</v>
      </c>
      <c r="I4183" s="2">
        <f t="shared" si="326"/>
        <v>2019</v>
      </c>
      <c r="J4183" s="2">
        <f t="shared" si="327"/>
        <v>6</v>
      </c>
      <c r="K4183" t="str">
        <f t="shared" si="328"/>
        <v>Korenbouten</v>
      </c>
      <c r="L4183" s="25">
        <f t="shared" si="330"/>
        <v>23.428571428571427</v>
      </c>
    </row>
    <row r="4184" spans="1:12" x14ac:dyDescent="0.25">
      <c r="A4184">
        <v>19</v>
      </c>
      <c r="B4184" t="s">
        <v>75</v>
      </c>
      <c r="C4184" s="1">
        <v>43630.541666666664</v>
      </c>
      <c r="D4184">
        <v>1</v>
      </c>
      <c r="E4184" t="s">
        <v>22</v>
      </c>
      <c r="F4184" t="s">
        <v>23</v>
      </c>
      <c r="G4184">
        <v>3</v>
      </c>
      <c r="H4184" t="str">
        <f t="shared" si="329"/>
        <v>AWD</v>
      </c>
      <c r="I4184" s="2">
        <f t="shared" si="326"/>
        <v>2019</v>
      </c>
      <c r="J4184" s="2">
        <f t="shared" si="327"/>
        <v>6</v>
      </c>
      <c r="K4184" t="str">
        <f t="shared" si="328"/>
        <v>Glazenmakers</v>
      </c>
      <c r="L4184" s="25">
        <f t="shared" si="330"/>
        <v>23.428571428571427</v>
      </c>
    </row>
    <row r="4185" spans="1:12" x14ac:dyDescent="0.25">
      <c r="A4185">
        <v>19</v>
      </c>
      <c r="B4185" t="s">
        <v>75</v>
      </c>
      <c r="C4185" s="1">
        <v>43630.541666666664</v>
      </c>
      <c r="D4185">
        <v>1</v>
      </c>
      <c r="E4185" t="s">
        <v>10</v>
      </c>
      <c r="F4185" t="s">
        <v>11</v>
      </c>
      <c r="G4185">
        <v>4</v>
      </c>
      <c r="H4185" t="str">
        <f t="shared" si="329"/>
        <v>AWD</v>
      </c>
      <c r="I4185" s="2">
        <f t="shared" si="326"/>
        <v>2019</v>
      </c>
      <c r="J4185" s="2">
        <f t="shared" si="327"/>
        <v>6</v>
      </c>
      <c r="K4185" t="str">
        <f t="shared" si="328"/>
        <v>Waterjuffer</v>
      </c>
      <c r="L4185" s="25">
        <f t="shared" si="330"/>
        <v>23.428571428571427</v>
      </c>
    </row>
    <row r="4186" spans="1:12" x14ac:dyDescent="0.25">
      <c r="A4186">
        <v>19</v>
      </c>
      <c r="B4186" t="s">
        <v>75</v>
      </c>
      <c r="C4186" s="1">
        <v>43630.541666666664</v>
      </c>
      <c r="D4186">
        <v>1</v>
      </c>
      <c r="E4186" t="s">
        <v>28</v>
      </c>
      <c r="F4186" t="s">
        <v>29</v>
      </c>
      <c r="G4186">
        <v>40</v>
      </c>
      <c r="H4186" t="str">
        <f t="shared" si="329"/>
        <v>AWD</v>
      </c>
      <c r="I4186" s="2">
        <f t="shared" si="326"/>
        <v>2019</v>
      </c>
      <c r="J4186" s="2">
        <f t="shared" si="327"/>
        <v>6</v>
      </c>
      <c r="K4186" t="str">
        <f t="shared" si="328"/>
        <v>Korenbouten</v>
      </c>
      <c r="L4186" s="25">
        <f t="shared" si="330"/>
        <v>23.428571428571427</v>
      </c>
    </row>
    <row r="4187" spans="1:12" x14ac:dyDescent="0.25">
      <c r="A4187">
        <v>19</v>
      </c>
      <c r="B4187" t="s">
        <v>75</v>
      </c>
      <c r="C4187" s="1">
        <v>43630.541666666664</v>
      </c>
      <c r="D4187">
        <v>1</v>
      </c>
      <c r="E4187" t="s">
        <v>26</v>
      </c>
      <c r="F4187" t="s">
        <v>27</v>
      </c>
      <c r="G4187">
        <v>1</v>
      </c>
      <c r="H4187" t="str">
        <f t="shared" si="329"/>
        <v>AWD</v>
      </c>
      <c r="I4187" s="2">
        <f t="shared" si="326"/>
        <v>2019</v>
      </c>
      <c r="J4187" s="2">
        <f t="shared" si="327"/>
        <v>6</v>
      </c>
      <c r="K4187" t="str">
        <f t="shared" si="328"/>
        <v>Glazenmakers</v>
      </c>
      <c r="L4187" s="25">
        <f t="shared" si="330"/>
        <v>23.428571428571427</v>
      </c>
    </row>
    <row r="4188" spans="1:12" x14ac:dyDescent="0.25">
      <c r="A4188">
        <v>19</v>
      </c>
      <c r="B4188" t="s">
        <v>75</v>
      </c>
      <c r="C4188" s="1">
        <v>43630.541666666664</v>
      </c>
      <c r="D4188">
        <v>1</v>
      </c>
      <c r="E4188" t="s">
        <v>24</v>
      </c>
      <c r="F4188" t="s">
        <v>25</v>
      </c>
      <c r="G4188">
        <v>3</v>
      </c>
      <c r="H4188" t="str">
        <f t="shared" si="329"/>
        <v>AWD</v>
      </c>
      <c r="I4188" s="2">
        <f t="shared" si="326"/>
        <v>2019</v>
      </c>
      <c r="J4188" s="2">
        <f t="shared" si="327"/>
        <v>6</v>
      </c>
      <c r="K4188" t="str">
        <f t="shared" si="328"/>
        <v>Glazenmakers</v>
      </c>
      <c r="L4188" s="25">
        <f t="shared" si="330"/>
        <v>23.428571428571427</v>
      </c>
    </row>
    <row r="4189" spans="1:12" x14ac:dyDescent="0.25">
      <c r="A4189">
        <v>19</v>
      </c>
      <c r="B4189" t="s">
        <v>75</v>
      </c>
      <c r="C4189" s="1">
        <v>43633.541666666664</v>
      </c>
      <c r="D4189">
        <v>1</v>
      </c>
      <c r="E4189" t="s">
        <v>20</v>
      </c>
      <c r="F4189" t="s">
        <v>21</v>
      </c>
      <c r="G4189">
        <v>60</v>
      </c>
      <c r="H4189" t="str">
        <f t="shared" si="329"/>
        <v>AWD</v>
      </c>
      <c r="I4189" s="2">
        <f t="shared" si="326"/>
        <v>2019</v>
      </c>
      <c r="J4189" s="2">
        <f t="shared" si="327"/>
        <v>6</v>
      </c>
      <c r="K4189" t="str">
        <f t="shared" si="328"/>
        <v>Waterjuffer</v>
      </c>
      <c r="L4189" s="25">
        <f t="shared" si="330"/>
        <v>23.857142857142858</v>
      </c>
    </row>
    <row r="4190" spans="1:12" x14ac:dyDescent="0.25">
      <c r="A4190">
        <v>19</v>
      </c>
      <c r="B4190" t="s">
        <v>75</v>
      </c>
      <c r="C4190" s="1">
        <v>43633.541666666664</v>
      </c>
      <c r="D4190">
        <v>1</v>
      </c>
      <c r="E4190" t="s">
        <v>22</v>
      </c>
      <c r="F4190" t="s">
        <v>23</v>
      </c>
      <c r="G4190">
        <v>2</v>
      </c>
      <c r="H4190" t="str">
        <f t="shared" si="329"/>
        <v>AWD</v>
      </c>
      <c r="I4190" s="2">
        <f t="shared" si="326"/>
        <v>2019</v>
      </c>
      <c r="J4190" s="2">
        <f t="shared" si="327"/>
        <v>6</v>
      </c>
      <c r="K4190" t="str">
        <f t="shared" si="328"/>
        <v>Glazenmakers</v>
      </c>
      <c r="L4190" s="25">
        <f t="shared" si="330"/>
        <v>23.857142857142858</v>
      </c>
    </row>
    <row r="4191" spans="1:12" x14ac:dyDescent="0.25">
      <c r="A4191">
        <v>19</v>
      </c>
      <c r="B4191" t="s">
        <v>75</v>
      </c>
      <c r="C4191" s="1">
        <v>43633.541666666664</v>
      </c>
      <c r="D4191">
        <v>1</v>
      </c>
      <c r="E4191" t="s">
        <v>26</v>
      </c>
      <c r="F4191" t="s">
        <v>27</v>
      </c>
      <c r="G4191">
        <v>1</v>
      </c>
      <c r="H4191" t="str">
        <f t="shared" si="329"/>
        <v>AWD</v>
      </c>
      <c r="I4191" s="2">
        <f t="shared" si="326"/>
        <v>2019</v>
      </c>
      <c r="J4191" s="2">
        <f t="shared" si="327"/>
        <v>6</v>
      </c>
      <c r="K4191" t="str">
        <f t="shared" si="328"/>
        <v>Glazenmakers</v>
      </c>
      <c r="L4191" s="25">
        <f t="shared" si="330"/>
        <v>23.857142857142858</v>
      </c>
    </row>
    <row r="4192" spans="1:12" x14ac:dyDescent="0.25">
      <c r="A4192">
        <v>19</v>
      </c>
      <c r="B4192" t="s">
        <v>75</v>
      </c>
      <c r="C4192" s="1">
        <v>43633.541666666664</v>
      </c>
      <c r="D4192">
        <v>1</v>
      </c>
      <c r="E4192" t="s">
        <v>10</v>
      </c>
      <c r="F4192" t="s">
        <v>11</v>
      </c>
      <c r="G4192">
        <v>15</v>
      </c>
      <c r="H4192" t="str">
        <f t="shared" si="329"/>
        <v>AWD</v>
      </c>
      <c r="I4192" s="2">
        <f t="shared" si="326"/>
        <v>2019</v>
      </c>
      <c r="J4192" s="2">
        <f t="shared" si="327"/>
        <v>6</v>
      </c>
      <c r="K4192" t="str">
        <f t="shared" si="328"/>
        <v>Waterjuffer</v>
      </c>
      <c r="L4192" s="25">
        <f t="shared" si="330"/>
        <v>23.857142857142858</v>
      </c>
    </row>
    <row r="4193" spans="1:12" x14ac:dyDescent="0.25">
      <c r="A4193">
        <v>19</v>
      </c>
      <c r="B4193" t="s">
        <v>75</v>
      </c>
      <c r="C4193" s="1">
        <v>43633.541666666664</v>
      </c>
      <c r="D4193">
        <v>1</v>
      </c>
      <c r="E4193" t="s">
        <v>28</v>
      </c>
      <c r="F4193" t="s">
        <v>29</v>
      </c>
      <c r="G4193">
        <v>10</v>
      </c>
      <c r="H4193" t="str">
        <f t="shared" si="329"/>
        <v>AWD</v>
      </c>
      <c r="I4193" s="2">
        <f t="shared" si="326"/>
        <v>2019</v>
      </c>
      <c r="J4193" s="2">
        <f t="shared" si="327"/>
        <v>6</v>
      </c>
      <c r="K4193" t="str">
        <f t="shared" si="328"/>
        <v>Korenbouten</v>
      </c>
      <c r="L4193" s="25">
        <f t="shared" si="330"/>
        <v>23.857142857142858</v>
      </c>
    </row>
    <row r="4194" spans="1:12" x14ac:dyDescent="0.25">
      <c r="A4194">
        <v>19</v>
      </c>
      <c r="B4194" t="s">
        <v>75</v>
      </c>
      <c r="C4194" s="1">
        <v>43633.541666666664</v>
      </c>
      <c r="D4194">
        <v>1</v>
      </c>
      <c r="E4194" t="s">
        <v>24</v>
      </c>
      <c r="F4194" t="s">
        <v>25</v>
      </c>
      <c r="G4194">
        <v>2</v>
      </c>
      <c r="H4194" t="str">
        <f t="shared" si="329"/>
        <v>AWD</v>
      </c>
      <c r="I4194" s="2">
        <f t="shared" si="326"/>
        <v>2019</v>
      </c>
      <c r="J4194" s="2">
        <f t="shared" si="327"/>
        <v>6</v>
      </c>
      <c r="K4194" t="str">
        <f t="shared" si="328"/>
        <v>Glazenmakers</v>
      </c>
      <c r="L4194" s="25">
        <f t="shared" si="330"/>
        <v>23.857142857142858</v>
      </c>
    </row>
    <row r="4195" spans="1:12" x14ac:dyDescent="0.25">
      <c r="A4195">
        <v>19</v>
      </c>
      <c r="B4195" t="s">
        <v>75</v>
      </c>
      <c r="C4195" s="1">
        <v>43648.541666666664</v>
      </c>
      <c r="D4195">
        <v>1</v>
      </c>
      <c r="E4195" t="s">
        <v>52</v>
      </c>
      <c r="F4195" t="s">
        <v>53</v>
      </c>
      <c r="G4195">
        <v>1</v>
      </c>
      <c r="H4195" t="str">
        <f t="shared" si="329"/>
        <v>AWD</v>
      </c>
      <c r="I4195" s="2">
        <f t="shared" si="326"/>
        <v>2019</v>
      </c>
      <c r="J4195" s="2">
        <f t="shared" si="327"/>
        <v>7</v>
      </c>
      <c r="K4195" t="str">
        <f t="shared" si="328"/>
        <v>Korenbouten</v>
      </c>
      <c r="L4195" s="25">
        <f t="shared" si="330"/>
        <v>26</v>
      </c>
    </row>
    <row r="4196" spans="1:12" x14ac:dyDescent="0.25">
      <c r="A4196">
        <v>19</v>
      </c>
      <c r="B4196" t="s">
        <v>75</v>
      </c>
      <c r="C4196" s="1">
        <v>43648.541666666664</v>
      </c>
      <c r="D4196">
        <v>1</v>
      </c>
      <c r="E4196" t="s">
        <v>20</v>
      </c>
      <c r="F4196" t="s">
        <v>21</v>
      </c>
      <c r="G4196">
        <v>15</v>
      </c>
      <c r="H4196" t="str">
        <f t="shared" si="329"/>
        <v>AWD</v>
      </c>
      <c r="I4196" s="2">
        <f t="shared" si="326"/>
        <v>2019</v>
      </c>
      <c r="J4196" s="2">
        <f t="shared" si="327"/>
        <v>7</v>
      </c>
      <c r="K4196" t="str">
        <f t="shared" si="328"/>
        <v>Waterjuffer</v>
      </c>
      <c r="L4196" s="25">
        <f t="shared" si="330"/>
        <v>26</v>
      </c>
    </row>
    <row r="4197" spans="1:12" x14ac:dyDescent="0.25">
      <c r="A4197">
        <v>19</v>
      </c>
      <c r="B4197" t="s">
        <v>75</v>
      </c>
      <c r="C4197" s="1">
        <v>43648.541666666664</v>
      </c>
      <c r="D4197">
        <v>1</v>
      </c>
      <c r="E4197" t="s">
        <v>55</v>
      </c>
      <c r="F4197" t="s">
        <v>56</v>
      </c>
      <c r="G4197">
        <v>1</v>
      </c>
      <c r="H4197" t="str">
        <f t="shared" si="329"/>
        <v>AWD</v>
      </c>
      <c r="I4197" s="2">
        <f t="shared" si="326"/>
        <v>2019</v>
      </c>
      <c r="J4197" s="2">
        <f t="shared" si="327"/>
        <v>7</v>
      </c>
      <c r="K4197" t="str">
        <f t="shared" si="328"/>
        <v>Korenbouten</v>
      </c>
      <c r="L4197" s="25">
        <f t="shared" si="330"/>
        <v>26</v>
      </c>
    </row>
    <row r="4198" spans="1:12" x14ac:dyDescent="0.25">
      <c r="A4198">
        <v>19</v>
      </c>
      <c r="B4198" t="s">
        <v>75</v>
      </c>
      <c r="C4198" s="1">
        <v>43648.541666666664</v>
      </c>
      <c r="D4198">
        <v>1</v>
      </c>
      <c r="E4198" t="s">
        <v>10</v>
      </c>
      <c r="F4198" t="s">
        <v>11</v>
      </c>
      <c r="G4198">
        <v>44</v>
      </c>
      <c r="H4198" t="str">
        <f t="shared" si="329"/>
        <v>AWD</v>
      </c>
      <c r="I4198" s="2">
        <f t="shared" si="326"/>
        <v>2019</v>
      </c>
      <c r="J4198" s="2">
        <f t="shared" si="327"/>
        <v>7</v>
      </c>
      <c r="K4198" t="str">
        <f t="shared" si="328"/>
        <v>Waterjuffer</v>
      </c>
      <c r="L4198" s="25">
        <f t="shared" si="330"/>
        <v>26</v>
      </c>
    </row>
    <row r="4199" spans="1:12" x14ac:dyDescent="0.25">
      <c r="A4199">
        <v>19</v>
      </c>
      <c r="B4199" t="s">
        <v>75</v>
      </c>
      <c r="C4199" s="1">
        <v>43648.541666666664</v>
      </c>
      <c r="D4199">
        <v>1</v>
      </c>
      <c r="E4199" t="s">
        <v>28</v>
      </c>
      <c r="F4199" t="s">
        <v>29</v>
      </c>
      <c r="G4199">
        <v>3</v>
      </c>
      <c r="H4199" t="str">
        <f t="shared" si="329"/>
        <v>AWD</v>
      </c>
      <c r="I4199" s="2">
        <f t="shared" si="326"/>
        <v>2019</v>
      </c>
      <c r="J4199" s="2">
        <f t="shared" si="327"/>
        <v>7</v>
      </c>
      <c r="K4199" t="str">
        <f t="shared" si="328"/>
        <v>Korenbouten</v>
      </c>
      <c r="L4199" s="25">
        <f t="shared" si="330"/>
        <v>26</v>
      </c>
    </row>
    <row r="4200" spans="1:12" x14ac:dyDescent="0.25">
      <c r="A4200">
        <v>19</v>
      </c>
      <c r="B4200" t="s">
        <v>75</v>
      </c>
      <c r="C4200" s="1">
        <v>43648.541666666664</v>
      </c>
      <c r="D4200">
        <v>1</v>
      </c>
      <c r="E4200" t="s">
        <v>14</v>
      </c>
      <c r="F4200" t="s">
        <v>15</v>
      </c>
      <c r="G4200">
        <v>30</v>
      </c>
      <c r="H4200" t="str">
        <f t="shared" si="329"/>
        <v>AWD</v>
      </c>
      <c r="I4200" s="2">
        <f t="shared" si="326"/>
        <v>2019</v>
      </c>
      <c r="J4200" s="2">
        <f t="shared" si="327"/>
        <v>7</v>
      </c>
      <c r="K4200" t="str">
        <f t="shared" si="328"/>
        <v>Waterjuffer</v>
      </c>
      <c r="L4200" s="25">
        <f t="shared" si="330"/>
        <v>26</v>
      </c>
    </row>
    <row r="4201" spans="1:12" x14ac:dyDescent="0.25">
      <c r="A4201">
        <v>19</v>
      </c>
      <c r="B4201" t="s">
        <v>75</v>
      </c>
      <c r="C4201" s="1">
        <v>43648.541666666664</v>
      </c>
      <c r="D4201">
        <v>1</v>
      </c>
      <c r="E4201" t="s">
        <v>48</v>
      </c>
      <c r="F4201" t="s">
        <v>49</v>
      </c>
      <c r="G4201">
        <v>1</v>
      </c>
      <c r="H4201" t="str">
        <f t="shared" si="329"/>
        <v>AWD</v>
      </c>
      <c r="I4201" s="2">
        <f t="shared" si="326"/>
        <v>2019</v>
      </c>
      <c r="J4201" s="2">
        <f t="shared" si="327"/>
        <v>7</v>
      </c>
      <c r="K4201" t="str">
        <f t="shared" si="328"/>
        <v>Glazenmakers</v>
      </c>
      <c r="L4201" s="25">
        <f t="shared" si="330"/>
        <v>26</v>
      </c>
    </row>
    <row r="4202" spans="1:12" x14ac:dyDescent="0.25">
      <c r="A4202">
        <v>19</v>
      </c>
      <c r="B4202" t="s">
        <v>75</v>
      </c>
      <c r="C4202" s="1">
        <v>43648.541666666664</v>
      </c>
      <c r="D4202">
        <v>1</v>
      </c>
      <c r="E4202" t="s">
        <v>30</v>
      </c>
      <c r="F4202" t="s">
        <v>31</v>
      </c>
      <c r="G4202">
        <v>1</v>
      </c>
      <c r="H4202" t="str">
        <f t="shared" si="329"/>
        <v>AWD</v>
      </c>
      <c r="I4202" s="2">
        <f t="shared" si="326"/>
        <v>2019</v>
      </c>
      <c r="J4202" s="2">
        <f t="shared" si="327"/>
        <v>7</v>
      </c>
      <c r="K4202" t="str">
        <f t="shared" si="328"/>
        <v>Pantserjuffers</v>
      </c>
      <c r="L4202" s="25">
        <f t="shared" si="330"/>
        <v>26</v>
      </c>
    </row>
    <row r="4203" spans="1:12" x14ac:dyDescent="0.25">
      <c r="A4203">
        <v>19</v>
      </c>
      <c r="B4203" t="s">
        <v>75</v>
      </c>
      <c r="C4203" s="1">
        <v>43669.520833333336</v>
      </c>
      <c r="D4203">
        <v>1</v>
      </c>
      <c r="E4203" t="s">
        <v>20</v>
      </c>
      <c r="F4203" t="s">
        <v>21</v>
      </c>
      <c r="G4203">
        <v>6</v>
      </c>
      <c r="H4203" t="str">
        <f t="shared" si="329"/>
        <v>AWD</v>
      </c>
      <c r="I4203" s="2">
        <f t="shared" si="326"/>
        <v>2019</v>
      </c>
      <c r="J4203" s="2">
        <f t="shared" si="327"/>
        <v>7</v>
      </c>
      <c r="K4203" t="str">
        <f t="shared" si="328"/>
        <v>Waterjuffer</v>
      </c>
      <c r="L4203" s="25">
        <f t="shared" si="330"/>
        <v>29</v>
      </c>
    </row>
    <row r="4204" spans="1:12" x14ac:dyDescent="0.25">
      <c r="A4204">
        <v>19</v>
      </c>
      <c r="B4204" t="s">
        <v>75</v>
      </c>
      <c r="C4204" s="1">
        <v>43669.520833333336</v>
      </c>
      <c r="D4204">
        <v>1</v>
      </c>
      <c r="E4204" t="s">
        <v>55</v>
      </c>
      <c r="F4204" t="s">
        <v>56</v>
      </c>
      <c r="G4204">
        <v>13</v>
      </c>
      <c r="H4204" t="str">
        <f t="shared" si="329"/>
        <v>AWD</v>
      </c>
      <c r="I4204" s="2">
        <f t="shared" si="326"/>
        <v>2019</v>
      </c>
      <c r="J4204" s="2">
        <f t="shared" si="327"/>
        <v>7</v>
      </c>
      <c r="K4204" t="str">
        <f t="shared" si="328"/>
        <v>Korenbouten</v>
      </c>
      <c r="L4204" s="25">
        <f t="shared" si="330"/>
        <v>29</v>
      </c>
    </row>
    <row r="4205" spans="1:12" x14ac:dyDescent="0.25">
      <c r="A4205">
        <v>19</v>
      </c>
      <c r="B4205" t="s">
        <v>75</v>
      </c>
      <c r="C4205" s="1">
        <v>43669.520833333336</v>
      </c>
      <c r="D4205">
        <v>1</v>
      </c>
      <c r="E4205" t="s">
        <v>10</v>
      </c>
      <c r="F4205" t="s">
        <v>11</v>
      </c>
      <c r="G4205">
        <v>1</v>
      </c>
      <c r="H4205" t="str">
        <f t="shared" si="329"/>
        <v>AWD</v>
      </c>
      <c r="I4205" s="2">
        <f t="shared" si="326"/>
        <v>2019</v>
      </c>
      <c r="J4205" s="2">
        <f t="shared" si="327"/>
        <v>7</v>
      </c>
      <c r="K4205" t="str">
        <f t="shared" si="328"/>
        <v>Waterjuffer</v>
      </c>
      <c r="L4205" s="25">
        <f t="shared" si="330"/>
        <v>29</v>
      </c>
    </row>
    <row r="4206" spans="1:12" x14ac:dyDescent="0.25">
      <c r="A4206">
        <v>19</v>
      </c>
      <c r="B4206" t="s">
        <v>75</v>
      </c>
      <c r="C4206" s="1">
        <v>43669.520833333336</v>
      </c>
      <c r="D4206">
        <v>1</v>
      </c>
      <c r="E4206" t="s">
        <v>14</v>
      </c>
      <c r="F4206" t="s">
        <v>15</v>
      </c>
      <c r="G4206">
        <v>1</v>
      </c>
      <c r="H4206" t="str">
        <f t="shared" si="329"/>
        <v>AWD</v>
      </c>
      <c r="I4206" s="2">
        <f t="shared" si="326"/>
        <v>2019</v>
      </c>
      <c r="J4206" s="2">
        <f t="shared" si="327"/>
        <v>7</v>
      </c>
      <c r="K4206" t="str">
        <f t="shared" si="328"/>
        <v>Waterjuffer</v>
      </c>
      <c r="L4206" s="25">
        <f t="shared" si="330"/>
        <v>29</v>
      </c>
    </row>
    <row r="4207" spans="1:12" x14ac:dyDescent="0.25">
      <c r="A4207">
        <v>19</v>
      </c>
      <c r="B4207" t="s">
        <v>75</v>
      </c>
      <c r="C4207" s="1">
        <v>43669.520833333336</v>
      </c>
      <c r="D4207">
        <v>1</v>
      </c>
      <c r="E4207" t="s">
        <v>48</v>
      </c>
      <c r="F4207" t="s">
        <v>49</v>
      </c>
      <c r="G4207">
        <v>1</v>
      </c>
      <c r="H4207" t="str">
        <f t="shared" si="329"/>
        <v>AWD</v>
      </c>
      <c r="I4207" s="2">
        <f t="shared" si="326"/>
        <v>2019</v>
      </c>
      <c r="J4207" s="2">
        <f t="shared" si="327"/>
        <v>7</v>
      </c>
      <c r="K4207" t="str">
        <f t="shared" si="328"/>
        <v>Glazenmakers</v>
      </c>
      <c r="L4207" s="25">
        <f t="shared" si="330"/>
        <v>29</v>
      </c>
    </row>
    <row r="4208" spans="1:12" x14ac:dyDescent="0.25">
      <c r="A4208">
        <v>19</v>
      </c>
      <c r="B4208" t="s">
        <v>75</v>
      </c>
      <c r="C4208" s="1">
        <v>43723.475694444445</v>
      </c>
      <c r="D4208">
        <v>1</v>
      </c>
      <c r="E4208" t="s">
        <v>32</v>
      </c>
      <c r="F4208" t="s">
        <v>33</v>
      </c>
      <c r="G4208">
        <v>3</v>
      </c>
      <c r="H4208" t="str">
        <f t="shared" si="329"/>
        <v>AWD</v>
      </c>
      <c r="I4208" s="2">
        <f t="shared" si="326"/>
        <v>2019</v>
      </c>
      <c r="J4208" s="2">
        <f t="shared" si="327"/>
        <v>9</v>
      </c>
      <c r="K4208" t="str">
        <f t="shared" si="328"/>
        <v>Korenbouten</v>
      </c>
      <c r="L4208" s="25">
        <f t="shared" si="330"/>
        <v>36.714285714285715</v>
      </c>
    </row>
    <row r="4209" spans="1:12" x14ac:dyDescent="0.25">
      <c r="A4209">
        <v>19</v>
      </c>
      <c r="B4209" t="s">
        <v>75</v>
      </c>
      <c r="C4209" s="1">
        <v>43723.475694444445</v>
      </c>
      <c r="D4209">
        <v>1</v>
      </c>
      <c r="E4209" t="s">
        <v>34</v>
      </c>
      <c r="F4209" t="s">
        <v>35</v>
      </c>
      <c r="G4209">
        <v>20</v>
      </c>
      <c r="H4209" t="str">
        <f t="shared" si="329"/>
        <v>AWD</v>
      </c>
      <c r="I4209" s="2">
        <f t="shared" si="326"/>
        <v>2019</v>
      </c>
      <c r="J4209" s="2">
        <f t="shared" si="327"/>
        <v>9</v>
      </c>
      <c r="K4209" t="str">
        <f t="shared" si="328"/>
        <v>Pantserjuffers</v>
      </c>
      <c r="L4209" s="25">
        <f t="shared" si="330"/>
        <v>36.714285714285715</v>
      </c>
    </row>
    <row r="4210" spans="1:12" x14ac:dyDescent="0.25">
      <c r="A4210">
        <v>19</v>
      </c>
      <c r="B4210" t="s">
        <v>75</v>
      </c>
      <c r="C4210" s="1">
        <v>43723.475694444445</v>
      </c>
      <c r="D4210">
        <v>1</v>
      </c>
      <c r="E4210" t="s">
        <v>36</v>
      </c>
      <c r="F4210" t="s">
        <v>37</v>
      </c>
      <c r="G4210">
        <v>2</v>
      </c>
      <c r="H4210" t="str">
        <f t="shared" si="329"/>
        <v>AWD</v>
      </c>
      <c r="I4210" s="2">
        <f t="shared" si="326"/>
        <v>2019</v>
      </c>
      <c r="J4210" s="2">
        <f t="shared" si="327"/>
        <v>9</v>
      </c>
      <c r="K4210" t="str">
        <f t="shared" si="328"/>
        <v>Glazenmakers</v>
      </c>
      <c r="L4210" s="25">
        <f t="shared" si="330"/>
        <v>36.714285714285715</v>
      </c>
    </row>
    <row r="4211" spans="1:12" x14ac:dyDescent="0.25">
      <c r="A4211">
        <v>19</v>
      </c>
      <c r="B4211" t="s">
        <v>75</v>
      </c>
      <c r="C4211" s="1">
        <v>43723.475694444445</v>
      </c>
      <c r="D4211">
        <v>1</v>
      </c>
      <c r="E4211" t="s">
        <v>42</v>
      </c>
      <c r="F4211" t="s">
        <v>43</v>
      </c>
      <c r="G4211">
        <v>1</v>
      </c>
      <c r="H4211" t="str">
        <f t="shared" si="329"/>
        <v>AWD</v>
      </c>
      <c r="I4211" s="2">
        <f t="shared" si="326"/>
        <v>2019</v>
      </c>
      <c r="J4211" s="2">
        <f t="shared" si="327"/>
        <v>9</v>
      </c>
      <c r="K4211" t="str">
        <f t="shared" si="328"/>
        <v>Korenbouten</v>
      </c>
      <c r="L4211" s="25">
        <f t="shared" si="330"/>
        <v>36.714285714285715</v>
      </c>
    </row>
    <row r="4212" spans="1:12" x14ac:dyDescent="0.25">
      <c r="A4212">
        <v>19</v>
      </c>
      <c r="B4212" t="s">
        <v>75</v>
      </c>
      <c r="C4212" s="1">
        <v>43970.541666666664</v>
      </c>
      <c r="D4212">
        <v>1</v>
      </c>
      <c r="E4212" t="s">
        <v>20</v>
      </c>
      <c r="F4212" t="s">
        <v>21</v>
      </c>
      <c r="G4212">
        <v>15</v>
      </c>
      <c r="H4212" t="str">
        <f t="shared" si="329"/>
        <v>AWD</v>
      </c>
      <c r="I4212" s="2">
        <f t="shared" ref="I4212:I4275" si="331">YEAR(C4212)</f>
        <v>2020</v>
      </c>
      <c r="J4212" s="2">
        <f t="shared" ref="J4212:J4275" si="332">MONTH(C4212)</f>
        <v>5</v>
      </c>
      <c r="K4212" t="str">
        <f t="shared" ref="K4212:K4275" si="333">VLOOKUP(E4212,$Q$2:$R$100,2,FALSE)</f>
        <v>Waterjuffer</v>
      </c>
      <c r="L4212" s="25">
        <f t="shared" si="330"/>
        <v>19.857142857142858</v>
      </c>
    </row>
    <row r="4213" spans="1:12" x14ac:dyDescent="0.25">
      <c r="A4213">
        <v>19</v>
      </c>
      <c r="B4213" t="s">
        <v>75</v>
      </c>
      <c r="C4213" s="1">
        <v>43970.541666666664</v>
      </c>
      <c r="D4213">
        <v>1</v>
      </c>
      <c r="E4213" t="s">
        <v>22</v>
      </c>
      <c r="F4213" t="s">
        <v>23</v>
      </c>
      <c r="G4213">
        <v>1</v>
      </c>
      <c r="H4213" t="str">
        <f t="shared" si="329"/>
        <v>AWD</v>
      </c>
      <c r="I4213" s="2">
        <f t="shared" si="331"/>
        <v>2020</v>
      </c>
      <c r="J4213" s="2">
        <f t="shared" si="332"/>
        <v>5</v>
      </c>
      <c r="K4213" t="str">
        <f t="shared" si="333"/>
        <v>Glazenmakers</v>
      </c>
      <c r="L4213" s="25">
        <f t="shared" si="330"/>
        <v>19.857142857142858</v>
      </c>
    </row>
    <row r="4214" spans="1:12" x14ac:dyDescent="0.25">
      <c r="A4214">
        <v>19</v>
      </c>
      <c r="B4214" t="s">
        <v>75</v>
      </c>
      <c r="C4214" s="1">
        <v>43970.541666666664</v>
      </c>
      <c r="D4214">
        <v>1</v>
      </c>
      <c r="E4214" t="s">
        <v>28</v>
      </c>
      <c r="F4214" t="s">
        <v>29</v>
      </c>
      <c r="G4214">
        <v>24</v>
      </c>
      <c r="H4214" t="str">
        <f t="shared" si="329"/>
        <v>AWD</v>
      </c>
      <c r="I4214" s="2">
        <f t="shared" si="331"/>
        <v>2020</v>
      </c>
      <c r="J4214" s="2">
        <f t="shared" si="332"/>
        <v>5</v>
      </c>
      <c r="K4214" t="str">
        <f t="shared" si="333"/>
        <v>Korenbouten</v>
      </c>
      <c r="L4214" s="25">
        <f t="shared" si="330"/>
        <v>19.857142857142858</v>
      </c>
    </row>
    <row r="4215" spans="1:12" x14ac:dyDescent="0.25">
      <c r="A4215">
        <v>19</v>
      </c>
      <c r="B4215" t="s">
        <v>75</v>
      </c>
      <c r="C4215" s="1">
        <v>43970.541666666664</v>
      </c>
      <c r="D4215">
        <v>1</v>
      </c>
      <c r="E4215" t="s">
        <v>24</v>
      </c>
      <c r="F4215" t="s">
        <v>25</v>
      </c>
      <c r="G4215">
        <v>1</v>
      </c>
      <c r="H4215" t="str">
        <f t="shared" si="329"/>
        <v>AWD</v>
      </c>
      <c r="I4215" s="2">
        <f t="shared" si="331"/>
        <v>2020</v>
      </c>
      <c r="J4215" s="2">
        <f t="shared" si="332"/>
        <v>5</v>
      </c>
      <c r="K4215" t="str">
        <f t="shared" si="333"/>
        <v>Glazenmakers</v>
      </c>
      <c r="L4215" s="25">
        <f t="shared" si="330"/>
        <v>19.857142857142858</v>
      </c>
    </row>
    <row r="4216" spans="1:12" x14ac:dyDescent="0.25">
      <c r="A4216">
        <v>19</v>
      </c>
      <c r="B4216" t="s">
        <v>75</v>
      </c>
      <c r="C4216" s="1">
        <v>43978.583333333336</v>
      </c>
      <c r="D4216">
        <v>1</v>
      </c>
      <c r="E4216" t="s">
        <v>22</v>
      </c>
      <c r="F4216" t="s">
        <v>23</v>
      </c>
      <c r="G4216">
        <v>1</v>
      </c>
      <c r="H4216" t="str">
        <f t="shared" si="329"/>
        <v>AWD</v>
      </c>
      <c r="I4216" s="2">
        <f t="shared" si="331"/>
        <v>2020</v>
      </c>
      <c r="J4216" s="2">
        <f t="shared" si="332"/>
        <v>5</v>
      </c>
      <c r="K4216" t="str">
        <f t="shared" si="333"/>
        <v>Glazenmakers</v>
      </c>
      <c r="L4216" s="25">
        <f t="shared" si="330"/>
        <v>21</v>
      </c>
    </row>
    <row r="4217" spans="1:12" x14ac:dyDescent="0.25">
      <c r="A4217">
        <v>19</v>
      </c>
      <c r="B4217" t="s">
        <v>75</v>
      </c>
      <c r="C4217" s="1">
        <v>43978.583333333336</v>
      </c>
      <c r="D4217">
        <v>1</v>
      </c>
      <c r="E4217" t="s">
        <v>26</v>
      </c>
      <c r="F4217" t="s">
        <v>27</v>
      </c>
      <c r="G4217">
        <v>2</v>
      </c>
      <c r="H4217" t="str">
        <f t="shared" si="329"/>
        <v>AWD</v>
      </c>
      <c r="I4217" s="2">
        <f t="shared" si="331"/>
        <v>2020</v>
      </c>
      <c r="J4217" s="2">
        <f t="shared" si="332"/>
        <v>5</v>
      </c>
      <c r="K4217" t="str">
        <f t="shared" si="333"/>
        <v>Glazenmakers</v>
      </c>
      <c r="L4217" s="25">
        <f t="shared" si="330"/>
        <v>21</v>
      </c>
    </row>
    <row r="4218" spans="1:12" x14ac:dyDescent="0.25">
      <c r="A4218">
        <v>19</v>
      </c>
      <c r="B4218" t="s">
        <v>75</v>
      </c>
      <c r="C4218" s="1">
        <v>43978.583333333336</v>
      </c>
      <c r="D4218">
        <v>1</v>
      </c>
      <c r="E4218" t="s">
        <v>10</v>
      </c>
      <c r="F4218" t="s">
        <v>11</v>
      </c>
      <c r="G4218">
        <v>5</v>
      </c>
      <c r="H4218" t="str">
        <f t="shared" si="329"/>
        <v>AWD</v>
      </c>
      <c r="I4218" s="2">
        <f t="shared" si="331"/>
        <v>2020</v>
      </c>
      <c r="J4218" s="2">
        <f t="shared" si="332"/>
        <v>5</v>
      </c>
      <c r="K4218" t="str">
        <f t="shared" si="333"/>
        <v>Waterjuffer</v>
      </c>
      <c r="L4218" s="25">
        <f t="shared" si="330"/>
        <v>21</v>
      </c>
    </row>
    <row r="4219" spans="1:12" x14ac:dyDescent="0.25">
      <c r="A4219">
        <v>19</v>
      </c>
      <c r="B4219" t="s">
        <v>75</v>
      </c>
      <c r="C4219" s="1">
        <v>43978.583333333336</v>
      </c>
      <c r="D4219">
        <v>1</v>
      </c>
      <c r="E4219" t="s">
        <v>28</v>
      </c>
      <c r="F4219" t="s">
        <v>29</v>
      </c>
      <c r="G4219">
        <v>13</v>
      </c>
      <c r="H4219" t="str">
        <f t="shared" si="329"/>
        <v>AWD</v>
      </c>
      <c r="I4219" s="2">
        <f t="shared" si="331"/>
        <v>2020</v>
      </c>
      <c r="J4219" s="2">
        <f t="shared" si="332"/>
        <v>5</v>
      </c>
      <c r="K4219" t="str">
        <f t="shared" si="333"/>
        <v>Korenbouten</v>
      </c>
      <c r="L4219" s="25">
        <f t="shared" si="330"/>
        <v>21</v>
      </c>
    </row>
    <row r="4220" spans="1:12" x14ac:dyDescent="0.25">
      <c r="A4220">
        <v>19</v>
      </c>
      <c r="B4220" t="s">
        <v>75</v>
      </c>
      <c r="C4220" s="1">
        <v>43978.583333333336</v>
      </c>
      <c r="D4220">
        <v>1</v>
      </c>
      <c r="E4220" t="s">
        <v>24</v>
      </c>
      <c r="F4220" t="s">
        <v>25</v>
      </c>
      <c r="G4220">
        <v>1</v>
      </c>
      <c r="H4220" t="str">
        <f t="shared" si="329"/>
        <v>AWD</v>
      </c>
      <c r="I4220" s="2">
        <f t="shared" si="331"/>
        <v>2020</v>
      </c>
      <c r="J4220" s="2">
        <f t="shared" si="332"/>
        <v>5</v>
      </c>
      <c r="K4220" t="str">
        <f t="shared" si="333"/>
        <v>Glazenmakers</v>
      </c>
      <c r="L4220" s="25">
        <f t="shared" si="330"/>
        <v>21</v>
      </c>
    </row>
    <row r="4221" spans="1:12" x14ac:dyDescent="0.25">
      <c r="A4221">
        <v>19</v>
      </c>
      <c r="B4221" t="s">
        <v>75</v>
      </c>
      <c r="C4221" s="1">
        <v>43978.583333333336</v>
      </c>
      <c r="D4221">
        <v>1</v>
      </c>
      <c r="E4221" t="s">
        <v>20</v>
      </c>
      <c r="F4221" t="s">
        <v>21</v>
      </c>
      <c r="G4221">
        <v>30</v>
      </c>
      <c r="H4221" t="str">
        <f t="shared" si="329"/>
        <v>AWD</v>
      </c>
      <c r="I4221" s="2">
        <f t="shared" si="331"/>
        <v>2020</v>
      </c>
      <c r="J4221" s="2">
        <f t="shared" si="332"/>
        <v>5</v>
      </c>
      <c r="K4221" t="str">
        <f t="shared" si="333"/>
        <v>Waterjuffer</v>
      </c>
      <c r="L4221" s="25">
        <f t="shared" si="330"/>
        <v>21</v>
      </c>
    </row>
    <row r="4222" spans="1:12" x14ac:dyDescent="0.25">
      <c r="A4222">
        <v>19</v>
      </c>
      <c r="B4222" t="s">
        <v>75</v>
      </c>
      <c r="C4222" s="1">
        <v>43980.458333333336</v>
      </c>
      <c r="D4222">
        <v>1</v>
      </c>
      <c r="E4222" t="s">
        <v>20</v>
      </c>
      <c r="F4222" t="s">
        <v>21</v>
      </c>
      <c r="G4222">
        <v>30</v>
      </c>
      <c r="H4222" t="str">
        <f t="shared" si="329"/>
        <v>AWD</v>
      </c>
      <c r="I4222" s="2">
        <f t="shared" si="331"/>
        <v>2020</v>
      </c>
      <c r="J4222" s="2">
        <f t="shared" si="332"/>
        <v>5</v>
      </c>
      <c r="K4222" t="str">
        <f t="shared" si="333"/>
        <v>Waterjuffer</v>
      </c>
      <c r="L4222" s="25">
        <f t="shared" si="330"/>
        <v>21.285714285714285</v>
      </c>
    </row>
    <row r="4223" spans="1:12" x14ac:dyDescent="0.25">
      <c r="A4223">
        <v>19</v>
      </c>
      <c r="B4223" t="s">
        <v>75</v>
      </c>
      <c r="C4223" s="1">
        <v>43980.458333333336</v>
      </c>
      <c r="D4223">
        <v>1</v>
      </c>
      <c r="E4223" t="s">
        <v>18</v>
      </c>
      <c r="F4223" t="s">
        <v>19</v>
      </c>
      <c r="G4223">
        <v>7</v>
      </c>
      <c r="H4223" t="str">
        <f t="shared" si="329"/>
        <v>AWD</v>
      </c>
      <c r="I4223" s="2">
        <f t="shared" si="331"/>
        <v>2020</v>
      </c>
      <c r="J4223" s="2">
        <f t="shared" si="332"/>
        <v>5</v>
      </c>
      <c r="K4223" t="str">
        <f t="shared" si="333"/>
        <v>Korenbouten</v>
      </c>
      <c r="L4223" s="25">
        <f t="shared" si="330"/>
        <v>21.285714285714285</v>
      </c>
    </row>
    <row r="4224" spans="1:12" x14ac:dyDescent="0.25">
      <c r="A4224">
        <v>19</v>
      </c>
      <c r="B4224" t="s">
        <v>75</v>
      </c>
      <c r="C4224" s="1">
        <v>43980.458333333336</v>
      </c>
      <c r="D4224">
        <v>1</v>
      </c>
      <c r="E4224" t="s">
        <v>22</v>
      </c>
      <c r="F4224" t="s">
        <v>23</v>
      </c>
      <c r="G4224">
        <v>1</v>
      </c>
      <c r="H4224" t="str">
        <f t="shared" si="329"/>
        <v>AWD</v>
      </c>
      <c r="I4224" s="2">
        <f t="shared" si="331"/>
        <v>2020</v>
      </c>
      <c r="J4224" s="2">
        <f t="shared" si="332"/>
        <v>5</v>
      </c>
      <c r="K4224" t="str">
        <f t="shared" si="333"/>
        <v>Glazenmakers</v>
      </c>
      <c r="L4224" s="25">
        <f t="shared" si="330"/>
        <v>21.285714285714285</v>
      </c>
    </row>
    <row r="4225" spans="1:12" x14ac:dyDescent="0.25">
      <c r="A4225">
        <v>19</v>
      </c>
      <c r="B4225" t="s">
        <v>75</v>
      </c>
      <c r="C4225" s="1">
        <v>43980.458333333336</v>
      </c>
      <c r="D4225">
        <v>1</v>
      </c>
      <c r="E4225" t="s">
        <v>10</v>
      </c>
      <c r="F4225" t="s">
        <v>11</v>
      </c>
      <c r="G4225">
        <v>6</v>
      </c>
      <c r="H4225" t="str">
        <f t="shared" si="329"/>
        <v>AWD</v>
      </c>
      <c r="I4225" s="2">
        <f t="shared" si="331"/>
        <v>2020</v>
      </c>
      <c r="J4225" s="2">
        <f t="shared" si="332"/>
        <v>5</v>
      </c>
      <c r="K4225" t="str">
        <f t="shared" si="333"/>
        <v>Waterjuffer</v>
      </c>
      <c r="L4225" s="25">
        <f t="shared" si="330"/>
        <v>21.285714285714285</v>
      </c>
    </row>
    <row r="4226" spans="1:12" x14ac:dyDescent="0.25">
      <c r="A4226">
        <v>19</v>
      </c>
      <c r="B4226" t="s">
        <v>75</v>
      </c>
      <c r="C4226" s="1">
        <v>43980.458333333336</v>
      </c>
      <c r="D4226">
        <v>1</v>
      </c>
      <c r="E4226" t="s">
        <v>28</v>
      </c>
      <c r="F4226" t="s">
        <v>29</v>
      </c>
      <c r="G4226">
        <v>20</v>
      </c>
      <c r="H4226" t="str">
        <f t="shared" ref="H4226:H4289" si="334">VLOOKUP(A4226,$N$2:$O$51,2,FALSE)</f>
        <v>AWD</v>
      </c>
      <c r="I4226" s="2">
        <f t="shared" si="331"/>
        <v>2020</v>
      </c>
      <c r="J4226" s="2">
        <f t="shared" si="332"/>
        <v>5</v>
      </c>
      <c r="K4226" t="str">
        <f t="shared" si="333"/>
        <v>Korenbouten</v>
      </c>
      <c r="L4226" s="25">
        <f t="shared" si="330"/>
        <v>21.285714285714285</v>
      </c>
    </row>
    <row r="4227" spans="1:12" x14ac:dyDescent="0.25">
      <c r="A4227">
        <v>19</v>
      </c>
      <c r="B4227" t="s">
        <v>75</v>
      </c>
      <c r="C4227" s="1">
        <v>43980.458333333336</v>
      </c>
      <c r="D4227">
        <v>1</v>
      </c>
      <c r="E4227" t="s">
        <v>12</v>
      </c>
      <c r="F4227" t="s">
        <v>13</v>
      </c>
      <c r="G4227">
        <v>1</v>
      </c>
      <c r="H4227" t="str">
        <f t="shared" si="334"/>
        <v>AWD</v>
      </c>
      <c r="I4227" s="2">
        <f t="shared" si="331"/>
        <v>2020</v>
      </c>
      <c r="J4227" s="2">
        <f t="shared" si="332"/>
        <v>5</v>
      </c>
      <c r="K4227" t="str">
        <f t="shared" si="333"/>
        <v>Waterjuffer</v>
      </c>
      <c r="L4227" s="25">
        <f t="shared" ref="L4227:L4290" si="335">(ROUNDDOWN(C4227-DATE(I4227,1,1),0))/7</f>
        <v>21.285714285714285</v>
      </c>
    </row>
    <row r="4228" spans="1:12" x14ac:dyDescent="0.25">
      <c r="A4228">
        <v>19</v>
      </c>
      <c r="B4228" t="s">
        <v>75</v>
      </c>
      <c r="C4228" s="1">
        <v>43980.458333333336</v>
      </c>
      <c r="D4228">
        <v>1</v>
      </c>
      <c r="E4228" t="s">
        <v>26</v>
      </c>
      <c r="F4228" t="s">
        <v>27</v>
      </c>
      <c r="G4228">
        <v>2</v>
      </c>
      <c r="H4228" t="str">
        <f t="shared" si="334"/>
        <v>AWD</v>
      </c>
      <c r="I4228" s="2">
        <f t="shared" si="331"/>
        <v>2020</v>
      </c>
      <c r="J4228" s="2">
        <f t="shared" si="332"/>
        <v>5</v>
      </c>
      <c r="K4228" t="str">
        <f t="shared" si="333"/>
        <v>Glazenmakers</v>
      </c>
      <c r="L4228" s="25">
        <f t="shared" si="335"/>
        <v>21.285714285714285</v>
      </c>
    </row>
    <row r="4229" spans="1:12" x14ac:dyDescent="0.25">
      <c r="A4229">
        <v>19</v>
      </c>
      <c r="B4229" t="s">
        <v>75</v>
      </c>
      <c r="C4229" s="1">
        <v>43994.552083333336</v>
      </c>
      <c r="D4229">
        <v>1</v>
      </c>
      <c r="E4229" t="s">
        <v>20</v>
      </c>
      <c r="F4229" t="s">
        <v>21</v>
      </c>
      <c r="G4229">
        <v>20</v>
      </c>
      <c r="H4229" t="str">
        <f t="shared" si="334"/>
        <v>AWD</v>
      </c>
      <c r="I4229" s="2">
        <f t="shared" si="331"/>
        <v>2020</v>
      </c>
      <c r="J4229" s="2">
        <f t="shared" si="332"/>
        <v>6</v>
      </c>
      <c r="K4229" t="str">
        <f t="shared" si="333"/>
        <v>Waterjuffer</v>
      </c>
      <c r="L4229" s="25">
        <f t="shared" si="335"/>
        <v>23.285714285714285</v>
      </c>
    </row>
    <row r="4230" spans="1:12" x14ac:dyDescent="0.25">
      <c r="A4230">
        <v>19</v>
      </c>
      <c r="B4230" t="s">
        <v>75</v>
      </c>
      <c r="C4230" s="1">
        <v>43994.552083333336</v>
      </c>
      <c r="D4230">
        <v>1</v>
      </c>
      <c r="E4230" t="s">
        <v>22</v>
      </c>
      <c r="F4230" t="s">
        <v>23</v>
      </c>
      <c r="G4230">
        <v>1</v>
      </c>
      <c r="H4230" t="str">
        <f t="shared" si="334"/>
        <v>AWD</v>
      </c>
      <c r="I4230" s="2">
        <f t="shared" si="331"/>
        <v>2020</v>
      </c>
      <c r="J4230" s="2">
        <f t="shared" si="332"/>
        <v>6</v>
      </c>
      <c r="K4230" t="str">
        <f t="shared" si="333"/>
        <v>Glazenmakers</v>
      </c>
      <c r="L4230" s="25">
        <f t="shared" si="335"/>
        <v>23.285714285714285</v>
      </c>
    </row>
    <row r="4231" spans="1:12" x14ac:dyDescent="0.25">
      <c r="A4231">
        <v>19</v>
      </c>
      <c r="B4231" t="s">
        <v>75</v>
      </c>
      <c r="C4231" s="1">
        <v>43994.552083333336</v>
      </c>
      <c r="D4231">
        <v>1</v>
      </c>
      <c r="E4231" t="s">
        <v>10</v>
      </c>
      <c r="F4231" t="s">
        <v>11</v>
      </c>
      <c r="G4231">
        <v>3</v>
      </c>
      <c r="H4231" t="str">
        <f t="shared" si="334"/>
        <v>AWD</v>
      </c>
      <c r="I4231" s="2">
        <f t="shared" si="331"/>
        <v>2020</v>
      </c>
      <c r="J4231" s="2">
        <f t="shared" si="332"/>
        <v>6</v>
      </c>
      <c r="K4231" t="str">
        <f t="shared" si="333"/>
        <v>Waterjuffer</v>
      </c>
      <c r="L4231" s="25">
        <f t="shared" si="335"/>
        <v>23.285714285714285</v>
      </c>
    </row>
    <row r="4232" spans="1:12" x14ac:dyDescent="0.25">
      <c r="A4232">
        <v>19</v>
      </c>
      <c r="B4232" t="s">
        <v>75</v>
      </c>
      <c r="C4232" s="1">
        <v>43994.552083333336</v>
      </c>
      <c r="D4232">
        <v>1</v>
      </c>
      <c r="E4232" t="s">
        <v>28</v>
      </c>
      <c r="F4232" t="s">
        <v>29</v>
      </c>
      <c r="G4232">
        <v>19</v>
      </c>
      <c r="H4232" t="str">
        <f t="shared" si="334"/>
        <v>AWD</v>
      </c>
      <c r="I4232" s="2">
        <f t="shared" si="331"/>
        <v>2020</v>
      </c>
      <c r="J4232" s="2">
        <f t="shared" si="332"/>
        <v>6</v>
      </c>
      <c r="K4232" t="str">
        <f t="shared" si="333"/>
        <v>Korenbouten</v>
      </c>
      <c r="L4232" s="25">
        <f t="shared" si="335"/>
        <v>23.285714285714285</v>
      </c>
    </row>
    <row r="4233" spans="1:12" x14ac:dyDescent="0.25">
      <c r="A4233">
        <v>19</v>
      </c>
      <c r="B4233" t="s">
        <v>75</v>
      </c>
      <c r="C4233" s="1">
        <v>43994.552083333336</v>
      </c>
      <c r="D4233">
        <v>1</v>
      </c>
      <c r="E4233" t="s">
        <v>24</v>
      </c>
      <c r="F4233" t="s">
        <v>25</v>
      </c>
      <c r="G4233">
        <v>2</v>
      </c>
      <c r="H4233" t="str">
        <f t="shared" si="334"/>
        <v>AWD</v>
      </c>
      <c r="I4233" s="2">
        <f t="shared" si="331"/>
        <v>2020</v>
      </c>
      <c r="J4233" s="2">
        <f t="shared" si="332"/>
        <v>6</v>
      </c>
      <c r="K4233" t="str">
        <f t="shared" si="333"/>
        <v>Glazenmakers</v>
      </c>
      <c r="L4233" s="25">
        <f t="shared" si="335"/>
        <v>23.285714285714285</v>
      </c>
    </row>
    <row r="4234" spans="1:12" x14ac:dyDescent="0.25">
      <c r="A4234">
        <v>19</v>
      </c>
      <c r="B4234" t="s">
        <v>75</v>
      </c>
      <c r="C4234" s="1">
        <v>43999.510416666664</v>
      </c>
      <c r="D4234">
        <v>1</v>
      </c>
      <c r="E4234" t="s">
        <v>20</v>
      </c>
      <c r="F4234" t="s">
        <v>21</v>
      </c>
      <c r="G4234">
        <v>50</v>
      </c>
      <c r="H4234" t="str">
        <f t="shared" si="334"/>
        <v>AWD</v>
      </c>
      <c r="I4234" s="2">
        <f t="shared" si="331"/>
        <v>2020</v>
      </c>
      <c r="J4234" s="2">
        <f t="shared" si="332"/>
        <v>6</v>
      </c>
      <c r="K4234" t="str">
        <f t="shared" si="333"/>
        <v>Waterjuffer</v>
      </c>
      <c r="L4234" s="25">
        <f t="shared" si="335"/>
        <v>24</v>
      </c>
    </row>
    <row r="4235" spans="1:12" x14ac:dyDescent="0.25">
      <c r="A4235">
        <v>19</v>
      </c>
      <c r="B4235" t="s">
        <v>75</v>
      </c>
      <c r="C4235" s="1">
        <v>43999.510416666664</v>
      </c>
      <c r="D4235">
        <v>1</v>
      </c>
      <c r="E4235" t="s">
        <v>10</v>
      </c>
      <c r="F4235" t="s">
        <v>11</v>
      </c>
      <c r="G4235">
        <v>4</v>
      </c>
      <c r="H4235" t="str">
        <f t="shared" si="334"/>
        <v>AWD</v>
      </c>
      <c r="I4235" s="2">
        <f t="shared" si="331"/>
        <v>2020</v>
      </c>
      <c r="J4235" s="2">
        <f t="shared" si="332"/>
        <v>6</v>
      </c>
      <c r="K4235" t="str">
        <f t="shared" si="333"/>
        <v>Waterjuffer</v>
      </c>
      <c r="L4235" s="25">
        <f t="shared" si="335"/>
        <v>24</v>
      </c>
    </row>
    <row r="4236" spans="1:12" x14ac:dyDescent="0.25">
      <c r="A4236">
        <v>19</v>
      </c>
      <c r="B4236" t="s">
        <v>75</v>
      </c>
      <c r="C4236" s="1">
        <v>43999.510416666664</v>
      </c>
      <c r="D4236">
        <v>1</v>
      </c>
      <c r="E4236" t="s">
        <v>28</v>
      </c>
      <c r="F4236" t="s">
        <v>29</v>
      </c>
      <c r="G4236">
        <v>20</v>
      </c>
      <c r="H4236" t="str">
        <f t="shared" si="334"/>
        <v>AWD</v>
      </c>
      <c r="I4236" s="2">
        <f t="shared" si="331"/>
        <v>2020</v>
      </c>
      <c r="J4236" s="2">
        <f t="shared" si="332"/>
        <v>6</v>
      </c>
      <c r="K4236" t="str">
        <f t="shared" si="333"/>
        <v>Korenbouten</v>
      </c>
      <c r="L4236" s="25">
        <f t="shared" si="335"/>
        <v>24</v>
      </c>
    </row>
    <row r="4237" spans="1:12" x14ac:dyDescent="0.25">
      <c r="A4237">
        <v>19</v>
      </c>
      <c r="B4237" t="s">
        <v>75</v>
      </c>
      <c r="C4237" s="1">
        <v>43999.510416666664</v>
      </c>
      <c r="D4237">
        <v>1</v>
      </c>
      <c r="E4237" t="s">
        <v>24</v>
      </c>
      <c r="F4237" t="s">
        <v>25</v>
      </c>
      <c r="G4237">
        <v>2</v>
      </c>
      <c r="H4237" t="str">
        <f t="shared" si="334"/>
        <v>AWD</v>
      </c>
      <c r="I4237" s="2">
        <f t="shared" si="331"/>
        <v>2020</v>
      </c>
      <c r="J4237" s="2">
        <f t="shared" si="332"/>
        <v>6</v>
      </c>
      <c r="K4237" t="str">
        <f t="shared" si="333"/>
        <v>Glazenmakers</v>
      </c>
      <c r="L4237" s="25">
        <f t="shared" si="335"/>
        <v>24</v>
      </c>
    </row>
    <row r="4238" spans="1:12" x14ac:dyDescent="0.25">
      <c r="A4238">
        <v>19</v>
      </c>
      <c r="B4238" t="s">
        <v>75</v>
      </c>
      <c r="C4238" s="1">
        <v>44048.53125</v>
      </c>
      <c r="D4238">
        <v>1</v>
      </c>
      <c r="E4238" t="s">
        <v>20</v>
      </c>
      <c r="F4238" t="s">
        <v>21</v>
      </c>
      <c r="G4238">
        <v>2</v>
      </c>
      <c r="H4238" t="str">
        <f t="shared" si="334"/>
        <v>AWD</v>
      </c>
      <c r="I4238" s="2">
        <f t="shared" si="331"/>
        <v>2020</v>
      </c>
      <c r="J4238" s="2">
        <f t="shared" si="332"/>
        <v>8</v>
      </c>
      <c r="K4238" t="str">
        <f t="shared" si="333"/>
        <v>Waterjuffer</v>
      </c>
      <c r="L4238" s="25">
        <f t="shared" si="335"/>
        <v>31</v>
      </c>
    </row>
    <row r="4239" spans="1:12" x14ac:dyDescent="0.25">
      <c r="A4239">
        <v>19</v>
      </c>
      <c r="B4239" t="s">
        <v>75</v>
      </c>
      <c r="C4239" s="1">
        <v>44048.53125</v>
      </c>
      <c r="D4239">
        <v>1</v>
      </c>
      <c r="E4239" t="s">
        <v>55</v>
      </c>
      <c r="F4239" t="s">
        <v>56</v>
      </c>
      <c r="G4239">
        <v>17</v>
      </c>
      <c r="H4239" t="str">
        <f t="shared" si="334"/>
        <v>AWD</v>
      </c>
      <c r="I4239" s="2">
        <f t="shared" si="331"/>
        <v>2020</v>
      </c>
      <c r="J4239" s="2">
        <f t="shared" si="332"/>
        <v>8</v>
      </c>
      <c r="K4239" t="str">
        <f t="shared" si="333"/>
        <v>Korenbouten</v>
      </c>
      <c r="L4239" s="25">
        <f t="shared" si="335"/>
        <v>31</v>
      </c>
    </row>
    <row r="4240" spans="1:12" x14ac:dyDescent="0.25">
      <c r="A4240">
        <v>19</v>
      </c>
      <c r="B4240" t="s">
        <v>75</v>
      </c>
      <c r="C4240" s="1">
        <v>44048.53125</v>
      </c>
      <c r="D4240">
        <v>1</v>
      </c>
      <c r="E4240" t="s">
        <v>30</v>
      </c>
      <c r="F4240" t="s">
        <v>31</v>
      </c>
      <c r="G4240">
        <v>2</v>
      </c>
      <c r="H4240" t="str">
        <f t="shared" si="334"/>
        <v>AWD</v>
      </c>
      <c r="I4240" s="2">
        <f t="shared" si="331"/>
        <v>2020</v>
      </c>
      <c r="J4240" s="2">
        <f t="shared" si="332"/>
        <v>8</v>
      </c>
      <c r="K4240" t="str">
        <f t="shared" si="333"/>
        <v>Pantserjuffers</v>
      </c>
      <c r="L4240" s="25">
        <f t="shared" si="335"/>
        <v>31</v>
      </c>
    </row>
    <row r="4241" spans="1:12" x14ac:dyDescent="0.25">
      <c r="A4241">
        <v>19</v>
      </c>
      <c r="B4241" t="s">
        <v>75</v>
      </c>
      <c r="C4241" s="1">
        <v>44048.53125</v>
      </c>
      <c r="D4241">
        <v>1</v>
      </c>
      <c r="E4241" t="s">
        <v>34</v>
      </c>
      <c r="F4241" t="s">
        <v>35</v>
      </c>
      <c r="G4241">
        <v>2</v>
      </c>
      <c r="H4241" t="str">
        <f t="shared" si="334"/>
        <v>AWD</v>
      </c>
      <c r="I4241" s="2">
        <f t="shared" si="331"/>
        <v>2020</v>
      </c>
      <c r="J4241" s="2">
        <f t="shared" si="332"/>
        <v>8</v>
      </c>
      <c r="K4241" t="str">
        <f t="shared" si="333"/>
        <v>Pantserjuffers</v>
      </c>
      <c r="L4241" s="25">
        <f t="shared" si="335"/>
        <v>31</v>
      </c>
    </row>
    <row r="4242" spans="1:12" x14ac:dyDescent="0.25">
      <c r="A4242">
        <v>19</v>
      </c>
      <c r="B4242" t="s">
        <v>75</v>
      </c>
      <c r="C4242" s="1">
        <v>44048.53125</v>
      </c>
      <c r="D4242">
        <v>1</v>
      </c>
      <c r="E4242" t="s">
        <v>10</v>
      </c>
      <c r="F4242" t="s">
        <v>11</v>
      </c>
      <c r="G4242">
        <v>3</v>
      </c>
      <c r="H4242" t="str">
        <f t="shared" si="334"/>
        <v>AWD</v>
      </c>
      <c r="I4242" s="2">
        <f t="shared" si="331"/>
        <v>2020</v>
      </c>
      <c r="J4242" s="2">
        <f t="shared" si="332"/>
        <v>8</v>
      </c>
      <c r="K4242" t="str">
        <f t="shared" si="333"/>
        <v>Waterjuffer</v>
      </c>
      <c r="L4242" s="25">
        <f t="shared" si="335"/>
        <v>31</v>
      </c>
    </row>
    <row r="4243" spans="1:12" x14ac:dyDescent="0.25">
      <c r="A4243">
        <v>19</v>
      </c>
      <c r="B4243" t="s">
        <v>75</v>
      </c>
      <c r="C4243" s="1">
        <v>44048.53125</v>
      </c>
      <c r="D4243">
        <v>1</v>
      </c>
      <c r="E4243" t="s">
        <v>14</v>
      </c>
      <c r="F4243" t="s">
        <v>15</v>
      </c>
      <c r="G4243">
        <v>15</v>
      </c>
      <c r="H4243" t="str">
        <f t="shared" si="334"/>
        <v>AWD</v>
      </c>
      <c r="I4243" s="2">
        <f t="shared" si="331"/>
        <v>2020</v>
      </c>
      <c r="J4243" s="2">
        <f t="shared" si="332"/>
        <v>8</v>
      </c>
      <c r="K4243" t="str">
        <f t="shared" si="333"/>
        <v>Waterjuffer</v>
      </c>
      <c r="L4243" s="25">
        <f t="shared" si="335"/>
        <v>31</v>
      </c>
    </row>
    <row r="4244" spans="1:12" x14ac:dyDescent="0.25">
      <c r="A4244">
        <v>19</v>
      </c>
      <c r="B4244" t="s">
        <v>75</v>
      </c>
      <c r="C4244" s="1">
        <v>44076.520833333336</v>
      </c>
      <c r="D4244">
        <v>1</v>
      </c>
      <c r="E4244" t="s">
        <v>63</v>
      </c>
      <c r="F4244" t="s">
        <v>64</v>
      </c>
      <c r="G4244">
        <v>1</v>
      </c>
      <c r="H4244" t="str">
        <f t="shared" si="334"/>
        <v>AWD</v>
      </c>
      <c r="I4244" s="2">
        <f t="shared" si="331"/>
        <v>2020</v>
      </c>
      <c r="J4244" s="2">
        <f t="shared" si="332"/>
        <v>9</v>
      </c>
      <c r="K4244" t="str">
        <f t="shared" si="333"/>
        <v>Glazenmakers</v>
      </c>
      <c r="L4244" s="25">
        <f t="shared" si="335"/>
        <v>35</v>
      </c>
    </row>
    <row r="4245" spans="1:12" x14ac:dyDescent="0.25">
      <c r="A4245">
        <v>19</v>
      </c>
      <c r="B4245" t="s">
        <v>75</v>
      </c>
      <c r="C4245" s="1">
        <v>44076.520833333336</v>
      </c>
      <c r="D4245">
        <v>1</v>
      </c>
      <c r="E4245" t="s">
        <v>8</v>
      </c>
      <c r="F4245" t="s">
        <v>9</v>
      </c>
      <c r="G4245">
        <v>2</v>
      </c>
      <c r="H4245" t="str">
        <f t="shared" si="334"/>
        <v>AWD</v>
      </c>
      <c r="I4245" s="2">
        <f t="shared" si="331"/>
        <v>2020</v>
      </c>
      <c r="J4245" s="2">
        <f t="shared" si="332"/>
        <v>9</v>
      </c>
      <c r="K4245" t="str">
        <f t="shared" si="333"/>
        <v>Pantserjuffers</v>
      </c>
      <c r="L4245" s="25">
        <f t="shared" si="335"/>
        <v>35</v>
      </c>
    </row>
    <row r="4246" spans="1:12" x14ac:dyDescent="0.25">
      <c r="A4246">
        <v>19</v>
      </c>
      <c r="B4246" t="s">
        <v>75</v>
      </c>
      <c r="C4246" s="1">
        <v>44076.520833333336</v>
      </c>
      <c r="D4246">
        <v>1</v>
      </c>
      <c r="E4246" t="s">
        <v>36</v>
      </c>
      <c r="F4246" t="s">
        <v>37</v>
      </c>
      <c r="G4246">
        <v>2</v>
      </c>
      <c r="H4246" t="str">
        <f t="shared" si="334"/>
        <v>AWD</v>
      </c>
      <c r="I4246" s="2">
        <f t="shared" si="331"/>
        <v>2020</v>
      </c>
      <c r="J4246" s="2">
        <f t="shared" si="332"/>
        <v>9</v>
      </c>
      <c r="K4246" t="str">
        <f t="shared" si="333"/>
        <v>Glazenmakers</v>
      </c>
      <c r="L4246" s="25">
        <f t="shared" si="335"/>
        <v>35</v>
      </c>
    </row>
    <row r="4247" spans="1:12" x14ac:dyDescent="0.25">
      <c r="A4247">
        <v>19</v>
      </c>
      <c r="B4247" t="s">
        <v>75</v>
      </c>
      <c r="C4247" s="1">
        <v>44076.520833333336</v>
      </c>
      <c r="D4247">
        <v>1</v>
      </c>
      <c r="E4247" t="s">
        <v>14</v>
      </c>
      <c r="F4247" t="s">
        <v>15</v>
      </c>
      <c r="G4247">
        <v>3</v>
      </c>
      <c r="H4247" t="str">
        <f t="shared" si="334"/>
        <v>AWD</v>
      </c>
      <c r="I4247" s="2">
        <f t="shared" si="331"/>
        <v>2020</v>
      </c>
      <c r="J4247" s="2">
        <f t="shared" si="332"/>
        <v>9</v>
      </c>
      <c r="K4247" t="str">
        <f t="shared" si="333"/>
        <v>Waterjuffer</v>
      </c>
      <c r="L4247" s="25">
        <f t="shared" si="335"/>
        <v>35</v>
      </c>
    </row>
    <row r="4248" spans="1:12" x14ac:dyDescent="0.25">
      <c r="A4248">
        <v>19</v>
      </c>
      <c r="B4248" t="s">
        <v>75</v>
      </c>
      <c r="C4248" s="1">
        <v>44076.520833333336</v>
      </c>
      <c r="D4248">
        <v>1</v>
      </c>
      <c r="E4248" t="s">
        <v>55</v>
      </c>
      <c r="F4248" t="s">
        <v>56</v>
      </c>
      <c r="G4248">
        <v>25</v>
      </c>
      <c r="H4248" t="str">
        <f t="shared" si="334"/>
        <v>AWD</v>
      </c>
      <c r="I4248" s="2">
        <f t="shared" si="331"/>
        <v>2020</v>
      </c>
      <c r="J4248" s="2">
        <f t="shared" si="332"/>
        <v>9</v>
      </c>
      <c r="K4248" t="str">
        <f t="shared" si="333"/>
        <v>Korenbouten</v>
      </c>
      <c r="L4248" s="25">
        <f t="shared" si="335"/>
        <v>35</v>
      </c>
    </row>
    <row r="4249" spans="1:12" x14ac:dyDescent="0.25">
      <c r="A4249">
        <v>19</v>
      </c>
      <c r="B4249" t="s">
        <v>75</v>
      </c>
      <c r="C4249" s="1">
        <v>44088.541666666664</v>
      </c>
      <c r="D4249">
        <v>1</v>
      </c>
      <c r="E4249" t="s">
        <v>55</v>
      </c>
      <c r="F4249" t="s">
        <v>56</v>
      </c>
      <c r="G4249">
        <v>20</v>
      </c>
      <c r="H4249" t="str">
        <f t="shared" si="334"/>
        <v>AWD</v>
      </c>
      <c r="I4249" s="2">
        <f t="shared" si="331"/>
        <v>2020</v>
      </c>
      <c r="J4249" s="2">
        <f t="shared" si="332"/>
        <v>9</v>
      </c>
      <c r="K4249" t="str">
        <f t="shared" si="333"/>
        <v>Korenbouten</v>
      </c>
      <c r="L4249" s="25">
        <f t="shared" si="335"/>
        <v>36.714285714285715</v>
      </c>
    </row>
    <row r="4250" spans="1:12" x14ac:dyDescent="0.25">
      <c r="A4250">
        <v>19</v>
      </c>
      <c r="B4250" t="s">
        <v>75</v>
      </c>
      <c r="C4250" s="1">
        <v>44088.541666666664</v>
      </c>
      <c r="D4250">
        <v>1</v>
      </c>
      <c r="E4250" t="s">
        <v>10</v>
      </c>
      <c r="F4250" t="s">
        <v>11</v>
      </c>
      <c r="G4250">
        <v>1</v>
      </c>
      <c r="H4250" t="str">
        <f t="shared" si="334"/>
        <v>AWD</v>
      </c>
      <c r="I4250" s="2">
        <f t="shared" si="331"/>
        <v>2020</v>
      </c>
      <c r="J4250" s="2">
        <f t="shared" si="332"/>
        <v>9</v>
      </c>
      <c r="K4250" t="str">
        <f t="shared" si="333"/>
        <v>Waterjuffer</v>
      </c>
      <c r="L4250" s="25">
        <f t="shared" si="335"/>
        <v>36.714285714285715</v>
      </c>
    </row>
    <row r="4251" spans="1:12" x14ac:dyDescent="0.25">
      <c r="A4251">
        <v>19</v>
      </c>
      <c r="B4251" t="s">
        <v>75</v>
      </c>
      <c r="C4251" s="1">
        <v>44088.541666666664</v>
      </c>
      <c r="D4251">
        <v>1</v>
      </c>
      <c r="E4251" t="s">
        <v>36</v>
      </c>
      <c r="F4251" t="s">
        <v>37</v>
      </c>
      <c r="G4251">
        <v>2</v>
      </c>
      <c r="H4251" t="str">
        <f t="shared" si="334"/>
        <v>AWD</v>
      </c>
      <c r="I4251" s="2">
        <f t="shared" si="331"/>
        <v>2020</v>
      </c>
      <c r="J4251" s="2">
        <f t="shared" si="332"/>
        <v>9</v>
      </c>
      <c r="K4251" t="str">
        <f t="shared" si="333"/>
        <v>Glazenmakers</v>
      </c>
      <c r="L4251" s="25">
        <f t="shared" si="335"/>
        <v>36.714285714285715</v>
      </c>
    </row>
    <row r="4252" spans="1:12" x14ac:dyDescent="0.25">
      <c r="A4252">
        <v>19</v>
      </c>
      <c r="B4252" t="s">
        <v>75</v>
      </c>
      <c r="C4252" s="1">
        <v>44347.5625</v>
      </c>
      <c r="D4252">
        <v>1</v>
      </c>
      <c r="E4252" t="s">
        <v>20</v>
      </c>
      <c r="F4252" t="s">
        <v>21</v>
      </c>
      <c r="G4252">
        <v>10</v>
      </c>
      <c r="H4252" t="str">
        <f t="shared" si="334"/>
        <v>AWD</v>
      </c>
      <c r="I4252" s="2">
        <f t="shared" si="331"/>
        <v>2021</v>
      </c>
      <c r="J4252" s="2">
        <f t="shared" si="332"/>
        <v>5</v>
      </c>
      <c r="K4252" t="str">
        <f t="shared" si="333"/>
        <v>Waterjuffer</v>
      </c>
      <c r="L4252" s="25">
        <f t="shared" si="335"/>
        <v>21.428571428571427</v>
      </c>
    </row>
    <row r="4253" spans="1:12" x14ac:dyDescent="0.25">
      <c r="A4253">
        <v>19</v>
      </c>
      <c r="B4253" t="s">
        <v>75</v>
      </c>
      <c r="C4253" s="1">
        <v>44347.5625</v>
      </c>
      <c r="D4253">
        <v>1</v>
      </c>
      <c r="E4253" t="s">
        <v>28</v>
      </c>
      <c r="F4253" t="s">
        <v>29</v>
      </c>
      <c r="G4253">
        <v>12</v>
      </c>
      <c r="H4253" t="str">
        <f t="shared" si="334"/>
        <v>AWD</v>
      </c>
      <c r="I4253" s="2">
        <f t="shared" si="331"/>
        <v>2021</v>
      </c>
      <c r="J4253" s="2">
        <f t="shared" si="332"/>
        <v>5</v>
      </c>
      <c r="K4253" t="str">
        <f t="shared" si="333"/>
        <v>Korenbouten</v>
      </c>
      <c r="L4253" s="25">
        <f t="shared" si="335"/>
        <v>21.428571428571427</v>
      </c>
    </row>
    <row r="4254" spans="1:12" x14ac:dyDescent="0.25">
      <c r="A4254">
        <v>19</v>
      </c>
      <c r="B4254" t="s">
        <v>75</v>
      </c>
      <c r="C4254" s="1">
        <v>44356.5625</v>
      </c>
      <c r="D4254">
        <v>1</v>
      </c>
      <c r="E4254" t="s">
        <v>24</v>
      </c>
      <c r="F4254" t="s">
        <v>25</v>
      </c>
      <c r="G4254">
        <v>1</v>
      </c>
      <c r="H4254" t="str">
        <f t="shared" si="334"/>
        <v>AWD</v>
      </c>
      <c r="I4254" s="2">
        <f t="shared" si="331"/>
        <v>2021</v>
      </c>
      <c r="J4254" s="2">
        <f t="shared" si="332"/>
        <v>6</v>
      </c>
      <c r="K4254" t="str">
        <f t="shared" si="333"/>
        <v>Glazenmakers</v>
      </c>
      <c r="L4254" s="25">
        <f t="shared" si="335"/>
        <v>22.714285714285715</v>
      </c>
    </row>
    <row r="4255" spans="1:12" x14ac:dyDescent="0.25">
      <c r="A4255">
        <v>19</v>
      </c>
      <c r="B4255" t="s">
        <v>75</v>
      </c>
      <c r="C4255" s="1">
        <v>44356.5625</v>
      </c>
      <c r="D4255">
        <v>1</v>
      </c>
      <c r="E4255" t="s">
        <v>26</v>
      </c>
      <c r="F4255" t="s">
        <v>27</v>
      </c>
      <c r="G4255">
        <v>1</v>
      </c>
      <c r="H4255" t="str">
        <f t="shared" si="334"/>
        <v>AWD</v>
      </c>
      <c r="I4255" s="2">
        <f t="shared" si="331"/>
        <v>2021</v>
      </c>
      <c r="J4255" s="2">
        <f t="shared" si="332"/>
        <v>6</v>
      </c>
      <c r="K4255" t="str">
        <f t="shared" si="333"/>
        <v>Glazenmakers</v>
      </c>
      <c r="L4255" s="25">
        <f t="shared" si="335"/>
        <v>22.714285714285715</v>
      </c>
    </row>
    <row r="4256" spans="1:12" x14ac:dyDescent="0.25">
      <c r="A4256">
        <v>19</v>
      </c>
      <c r="B4256" t="s">
        <v>75</v>
      </c>
      <c r="C4256" s="1">
        <v>44356.5625</v>
      </c>
      <c r="D4256">
        <v>1</v>
      </c>
      <c r="E4256" t="s">
        <v>28</v>
      </c>
      <c r="F4256" t="s">
        <v>29</v>
      </c>
      <c r="G4256">
        <v>15</v>
      </c>
      <c r="H4256" t="str">
        <f t="shared" si="334"/>
        <v>AWD</v>
      </c>
      <c r="I4256" s="2">
        <f t="shared" si="331"/>
        <v>2021</v>
      </c>
      <c r="J4256" s="2">
        <f t="shared" si="332"/>
        <v>6</v>
      </c>
      <c r="K4256" t="str">
        <f t="shared" si="333"/>
        <v>Korenbouten</v>
      </c>
      <c r="L4256" s="25">
        <f t="shared" si="335"/>
        <v>22.714285714285715</v>
      </c>
    </row>
    <row r="4257" spans="1:12" x14ac:dyDescent="0.25">
      <c r="A4257">
        <v>19</v>
      </c>
      <c r="B4257" t="s">
        <v>75</v>
      </c>
      <c r="C4257" s="1">
        <v>44356.5625</v>
      </c>
      <c r="D4257">
        <v>1</v>
      </c>
      <c r="E4257" t="s">
        <v>20</v>
      </c>
      <c r="F4257" t="s">
        <v>21</v>
      </c>
      <c r="G4257">
        <v>15</v>
      </c>
      <c r="H4257" t="str">
        <f t="shared" si="334"/>
        <v>AWD</v>
      </c>
      <c r="I4257" s="2">
        <f t="shared" si="331"/>
        <v>2021</v>
      </c>
      <c r="J4257" s="2">
        <f t="shared" si="332"/>
        <v>6</v>
      </c>
      <c r="K4257" t="str">
        <f t="shared" si="333"/>
        <v>Waterjuffer</v>
      </c>
      <c r="L4257" s="25">
        <f t="shared" si="335"/>
        <v>22.714285714285715</v>
      </c>
    </row>
    <row r="4258" spans="1:12" x14ac:dyDescent="0.25">
      <c r="A4258">
        <v>19</v>
      </c>
      <c r="B4258" t="s">
        <v>75</v>
      </c>
      <c r="C4258" s="1">
        <v>44356.5625</v>
      </c>
      <c r="D4258">
        <v>1</v>
      </c>
      <c r="E4258" t="s">
        <v>22</v>
      </c>
      <c r="F4258" t="s">
        <v>23</v>
      </c>
      <c r="G4258">
        <v>1</v>
      </c>
      <c r="H4258" t="str">
        <f t="shared" si="334"/>
        <v>AWD</v>
      </c>
      <c r="I4258" s="2">
        <f t="shared" si="331"/>
        <v>2021</v>
      </c>
      <c r="J4258" s="2">
        <f t="shared" si="332"/>
        <v>6</v>
      </c>
      <c r="K4258" t="str">
        <f t="shared" si="333"/>
        <v>Glazenmakers</v>
      </c>
      <c r="L4258" s="25">
        <f t="shared" si="335"/>
        <v>22.714285714285715</v>
      </c>
    </row>
    <row r="4259" spans="1:12" x14ac:dyDescent="0.25">
      <c r="A4259">
        <v>19</v>
      </c>
      <c r="B4259" t="s">
        <v>75</v>
      </c>
      <c r="C4259" s="1">
        <v>44385.572916666664</v>
      </c>
      <c r="D4259">
        <v>1</v>
      </c>
      <c r="E4259" t="s">
        <v>28</v>
      </c>
      <c r="F4259" t="s">
        <v>29</v>
      </c>
      <c r="G4259">
        <v>12</v>
      </c>
      <c r="H4259" t="str">
        <f t="shared" si="334"/>
        <v>AWD</v>
      </c>
      <c r="I4259" s="2">
        <f t="shared" si="331"/>
        <v>2021</v>
      </c>
      <c r="J4259" s="2">
        <f t="shared" si="332"/>
        <v>7</v>
      </c>
      <c r="K4259" t="str">
        <f t="shared" si="333"/>
        <v>Korenbouten</v>
      </c>
      <c r="L4259" s="25">
        <f t="shared" si="335"/>
        <v>26.857142857142858</v>
      </c>
    </row>
    <row r="4260" spans="1:12" x14ac:dyDescent="0.25">
      <c r="A4260">
        <v>19</v>
      </c>
      <c r="B4260" t="s">
        <v>75</v>
      </c>
      <c r="C4260" s="1">
        <v>44385.572916666664</v>
      </c>
      <c r="D4260">
        <v>1</v>
      </c>
      <c r="E4260" t="s">
        <v>20</v>
      </c>
      <c r="F4260" t="s">
        <v>21</v>
      </c>
      <c r="G4260">
        <v>12</v>
      </c>
      <c r="H4260" t="str">
        <f t="shared" si="334"/>
        <v>AWD</v>
      </c>
      <c r="I4260" s="2">
        <f t="shared" si="331"/>
        <v>2021</v>
      </c>
      <c r="J4260" s="2">
        <f t="shared" si="332"/>
        <v>7</v>
      </c>
      <c r="K4260" t="str">
        <f t="shared" si="333"/>
        <v>Waterjuffer</v>
      </c>
      <c r="L4260" s="25">
        <f t="shared" si="335"/>
        <v>26.857142857142858</v>
      </c>
    </row>
    <row r="4261" spans="1:12" x14ac:dyDescent="0.25">
      <c r="A4261">
        <v>19</v>
      </c>
      <c r="B4261" t="s">
        <v>75</v>
      </c>
      <c r="C4261" s="1">
        <v>44385.572916666664</v>
      </c>
      <c r="D4261">
        <v>1</v>
      </c>
      <c r="E4261" t="s">
        <v>10</v>
      </c>
      <c r="F4261" t="s">
        <v>11</v>
      </c>
      <c r="G4261">
        <v>10</v>
      </c>
      <c r="H4261" t="str">
        <f t="shared" si="334"/>
        <v>AWD</v>
      </c>
      <c r="I4261" s="2">
        <f t="shared" si="331"/>
        <v>2021</v>
      </c>
      <c r="J4261" s="2">
        <f t="shared" si="332"/>
        <v>7</v>
      </c>
      <c r="K4261" t="str">
        <f t="shared" si="333"/>
        <v>Waterjuffer</v>
      </c>
      <c r="L4261" s="25">
        <f t="shared" si="335"/>
        <v>26.857142857142858</v>
      </c>
    </row>
    <row r="4262" spans="1:12" x14ac:dyDescent="0.25">
      <c r="A4262">
        <v>19</v>
      </c>
      <c r="B4262" t="s">
        <v>75</v>
      </c>
      <c r="C4262" s="1">
        <v>44385.572916666664</v>
      </c>
      <c r="D4262">
        <v>1</v>
      </c>
      <c r="E4262" t="s">
        <v>52</v>
      </c>
      <c r="F4262" t="s">
        <v>53</v>
      </c>
      <c r="G4262">
        <v>1</v>
      </c>
      <c r="H4262" t="str">
        <f t="shared" si="334"/>
        <v>AWD</v>
      </c>
      <c r="I4262" s="2">
        <f t="shared" si="331"/>
        <v>2021</v>
      </c>
      <c r="J4262" s="2">
        <f t="shared" si="332"/>
        <v>7</v>
      </c>
      <c r="K4262" t="str">
        <f t="shared" si="333"/>
        <v>Korenbouten</v>
      </c>
      <c r="L4262" s="25">
        <f t="shared" si="335"/>
        <v>26.857142857142858</v>
      </c>
    </row>
    <row r="4263" spans="1:12" x14ac:dyDescent="0.25">
      <c r="A4263">
        <v>19</v>
      </c>
      <c r="B4263" t="s">
        <v>75</v>
      </c>
      <c r="C4263" s="1">
        <v>44385.572916666664</v>
      </c>
      <c r="D4263">
        <v>1</v>
      </c>
      <c r="E4263" t="s">
        <v>24</v>
      </c>
      <c r="F4263" t="s">
        <v>25</v>
      </c>
      <c r="G4263">
        <v>1</v>
      </c>
      <c r="H4263" t="str">
        <f t="shared" si="334"/>
        <v>AWD</v>
      </c>
      <c r="I4263" s="2">
        <f t="shared" si="331"/>
        <v>2021</v>
      </c>
      <c r="J4263" s="2">
        <f t="shared" si="332"/>
        <v>7</v>
      </c>
      <c r="K4263" t="str">
        <f t="shared" si="333"/>
        <v>Glazenmakers</v>
      </c>
      <c r="L4263" s="25">
        <f t="shared" si="335"/>
        <v>26.857142857142858</v>
      </c>
    </row>
    <row r="4264" spans="1:12" x14ac:dyDescent="0.25">
      <c r="A4264">
        <v>19</v>
      </c>
      <c r="B4264" t="s">
        <v>75</v>
      </c>
      <c r="C4264" s="1">
        <v>44385.572916666664</v>
      </c>
      <c r="D4264">
        <v>1</v>
      </c>
      <c r="E4264" t="s">
        <v>26</v>
      </c>
      <c r="F4264" t="s">
        <v>27</v>
      </c>
      <c r="G4264">
        <v>1</v>
      </c>
      <c r="H4264" t="str">
        <f t="shared" si="334"/>
        <v>AWD</v>
      </c>
      <c r="I4264" s="2">
        <f t="shared" si="331"/>
        <v>2021</v>
      </c>
      <c r="J4264" s="2">
        <f t="shared" si="332"/>
        <v>7</v>
      </c>
      <c r="K4264" t="str">
        <f t="shared" si="333"/>
        <v>Glazenmakers</v>
      </c>
      <c r="L4264" s="25">
        <f t="shared" si="335"/>
        <v>26.857142857142858</v>
      </c>
    </row>
    <row r="4265" spans="1:12" x14ac:dyDescent="0.25">
      <c r="A4265">
        <v>19</v>
      </c>
      <c r="B4265" t="s">
        <v>75</v>
      </c>
      <c r="C4265" s="1">
        <v>44413.5</v>
      </c>
      <c r="D4265">
        <v>1</v>
      </c>
      <c r="E4265" t="s">
        <v>55</v>
      </c>
      <c r="F4265" t="s">
        <v>56</v>
      </c>
      <c r="G4265">
        <v>40</v>
      </c>
      <c r="H4265" t="str">
        <f t="shared" si="334"/>
        <v>AWD</v>
      </c>
      <c r="I4265" s="2">
        <f t="shared" si="331"/>
        <v>2021</v>
      </c>
      <c r="J4265" s="2">
        <f t="shared" si="332"/>
        <v>8</v>
      </c>
      <c r="K4265" t="str">
        <f t="shared" si="333"/>
        <v>Korenbouten</v>
      </c>
      <c r="L4265" s="25">
        <f t="shared" si="335"/>
        <v>30.857142857142858</v>
      </c>
    </row>
    <row r="4266" spans="1:12" x14ac:dyDescent="0.25">
      <c r="A4266">
        <v>19</v>
      </c>
      <c r="B4266" t="s">
        <v>75</v>
      </c>
      <c r="C4266" s="1">
        <v>44413.5</v>
      </c>
      <c r="D4266">
        <v>1</v>
      </c>
      <c r="E4266" t="s">
        <v>40</v>
      </c>
      <c r="F4266" t="s">
        <v>41</v>
      </c>
      <c r="G4266">
        <v>2</v>
      </c>
      <c r="H4266" t="str">
        <f t="shared" si="334"/>
        <v>AWD</v>
      </c>
      <c r="I4266" s="2">
        <f t="shared" si="331"/>
        <v>2021</v>
      </c>
      <c r="J4266" s="2">
        <f t="shared" si="332"/>
        <v>8</v>
      </c>
      <c r="K4266" t="str">
        <f t="shared" si="333"/>
        <v>Korenbouten</v>
      </c>
      <c r="L4266" s="25">
        <f t="shared" si="335"/>
        <v>30.857142857142858</v>
      </c>
    </row>
    <row r="4267" spans="1:12" x14ac:dyDescent="0.25">
      <c r="A4267">
        <v>19</v>
      </c>
      <c r="B4267" t="s">
        <v>75</v>
      </c>
      <c r="C4267" s="1">
        <v>44413.5</v>
      </c>
      <c r="D4267">
        <v>1</v>
      </c>
      <c r="E4267" t="s">
        <v>14</v>
      </c>
      <c r="F4267" t="s">
        <v>15</v>
      </c>
      <c r="G4267">
        <v>4</v>
      </c>
      <c r="H4267" t="str">
        <f t="shared" si="334"/>
        <v>AWD</v>
      </c>
      <c r="I4267" s="2">
        <f t="shared" si="331"/>
        <v>2021</v>
      </c>
      <c r="J4267" s="2">
        <f t="shared" si="332"/>
        <v>8</v>
      </c>
      <c r="K4267" t="str">
        <f t="shared" si="333"/>
        <v>Waterjuffer</v>
      </c>
      <c r="L4267" s="25">
        <f t="shared" si="335"/>
        <v>30.857142857142858</v>
      </c>
    </row>
    <row r="4268" spans="1:12" x14ac:dyDescent="0.25">
      <c r="A4268">
        <v>19</v>
      </c>
      <c r="B4268" t="s">
        <v>75</v>
      </c>
      <c r="C4268" s="1">
        <v>44431.510416666664</v>
      </c>
      <c r="D4268">
        <v>1</v>
      </c>
      <c r="E4268" t="s">
        <v>55</v>
      </c>
      <c r="F4268" t="s">
        <v>56</v>
      </c>
      <c r="G4268">
        <v>20</v>
      </c>
      <c r="H4268" t="str">
        <f t="shared" si="334"/>
        <v>AWD</v>
      </c>
      <c r="I4268" s="2">
        <f t="shared" si="331"/>
        <v>2021</v>
      </c>
      <c r="J4268" s="2">
        <f t="shared" si="332"/>
        <v>8</v>
      </c>
      <c r="K4268" t="str">
        <f t="shared" si="333"/>
        <v>Korenbouten</v>
      </c>
      <c r="L4268" s="25">
        <f t="shared" si="335"/>
        <v>33.428571428571431</v>
      </c>
    </row>
    <row r="4269" spans="1:12" x14ac:dyDescent="0.25">
      <c r="A4269">
        <v>19</v>
      </c>
      <c r="B4269" t="s">
        <v>75</v>
      </c>
      <c r="C4269" s="1">
        <v>44431.510416666664</v>
      </c>
      <c r="D4269">
        <v>1</v>
      </c>
      <c r="E4269" t="s">
        <v>36</v>
      </c>
      <c r="F4269" t="s">
        <v>37</v>
      </c>
      <c r="G4269">
        <v>2</v>
      </c>
      <c r="H4269" t="str">
        <f t="shared" si="334"/>
        <v>AWD</v>
      </c>
      <c r="I4269" s="2">
        <f t="shared" si="331"/>
        <v>2021</v>
      </c>
      <c r="J4269" s="2">
        <f t="shared" si="332"/>
        <v>8</v>
      </c>
      <c r="K4269" t="str">
        <f t="shared" si="333"/>
        <v>Glazenmakers</v>
      </c>
      <c r="L4269" s="25">
        <f t="shared" si="335"/>
        <v>33.428571428571431</v>
      </c>
    </row>
    <row r="4270" spans="1:12" x14ac:dyDescent="0.25">
      <c r="A4270">
        <v>19</v>
      </c>
      <c r="B4270" t="s">
        <v>75</v>
      </c>
      <c r="C4270" s="1">
        <v>44431.510416666664</v>
      </c>
      <c r="D4270">
        <v>1</v>
      </c>
      <c r="E4270" t="s">
        <v>20</v>
      </c>
      <c r="F4270" t="s">
        <v>21</v>
      </c>
      <c r="G4270">
        <v>10</v>
      </c>
      <c r="H4270" t="str">
        <f t="shared" si="334"/>
        <v>AWD</v>
      </c>
      <c r="I4270" s="2">
        <f t="shared" si="331"/>
        <v>2021</v>
      </c>
      <c r="J4270" s="2">
        <f t="shared" si="332"/>
        <v>8</v>
      </c>
      <c r="K4270" t="str">
        <f t="shared" si="333"/>
        <v>Waterjuffer</v>
      </c>
      <c r="L4270" s="25">
        <f t="shared" si="335"/>
        <v>33.428571428571431</v>
      </c>
    </row>
    <row r="4271" spans="1:12" x14ac:dyDescent="0.25">
      <c r="A4271">
        <v>19</v>
      </c>
      <c r="B4271" t="s">
        <v>75</v>
      </c>
      <c r="C4271" s="1">
        <v>44431.510416666664</v>
      </c>
      <c r="D4271">
        <v>1</v>
      </c>
      <c r="E4271" t="s">
        <v>14</v>
      </c>
      <c r="F4271" t="s">
        <v>15</v>
      </c>
      <c r="G4271">
        <v>10</v>
      </c>
      <c r="H4271" t="str">
        <f t="shared" si="334"/>
        <v>AWD</v>
      </c>
      <c r="I4271" s="2">
        <f t="shared" si="331"/>
        <v>2021</v>
      </c>
      <c r="J4271" s="2">
        <f t="shared" si="332"/>
        <v>8</v>
      </c>
      <c r="K4271" t="str">
        <f t="shared" si="333"/>
        <v>Waterjuffer</v>
      </c>
      <c r="L4271" s="25">
        <f t="shared" si="335"/>
        <v>33.428571428571431</v>
      </c>
    </row>
    <row r="4272" spans="1:12" x14ac:dyDescent="0.25">
      <c r="A4272">
        <v>19</v>
      </c>
      <c r="B4272" t="s">
        <v>75</v>
      </c>
      <c r="C4272" s="1">
        <v>44431.510416666664</v>
      </c>
      <c r="D4272">
        <v>1</v>
      </c>
      <c r="E4272" t="s">
        <v>34</v>
      </c>
      <c r="F4272" t="s">
        <v>35</v>
      </c>
      <c r="G4272">
        <v>4</v>
      </c>
      <c r="H4272" t="str">
        <f t="shared" si="334"/>
        <v>AWD</v>
      </c>
      <c r="I4272" s="2">
        <f t="shared" si="331"/>
        <v>2021</v>
      </c>
      <c r="J4272" s="2">
        <f t="shared" si="332"/>
        <v>8</v>
      </c>
      <c r="K4272" t="str">
        <f t="shared" si="333"/>
        <v>Pantserjuffers</v>
      </c>
      <c r="L4272" s="25">
        <f t="shared" si="335"/>
        <v>33.428571428571431</v>
      </c>
    </row>
    <row r="4273" spans="1:12" x14ac:dyDescent="0.25">
      <c r="A4273">
        <v>19</v>
      </c>
      <c r="B4273" t="s">
        <v>75</v>
      </c>
      <c r="C4273" s="1">
        <v>44431.510416666664</v>
      </c>
      <c r="D4273">
        <v>1</v>
      </c>
      <c r="E4273" t="s">
        <v>8</v>
      </c>
      <c r="F4273" t="s">
        <v>9</v>
      </c>
      <c r="G4273">
        <v>1</v>
      </c>
      <c r="H4273" t="str">
        <f t="shared" si="334"/>
        <v>AWD</v>
      </c>
      <c r="I4273" s="2">
        <f t="shared" si="331"/>
        <v>2021</v>
      </c>
      <c r="J4273" s="2">
        <f t="shared" si="332"/>
        <v>8</v>
      </c>
      <c r="K4273" t="str">
        <f t="shared" si="333"/>
        <v>Pantserjuffers</v>
      </c>
      <c r="L4273" s="25">
        <f t="shared" si="335"/>
        <v>33.428571428571431</v>
      </c>
    </row>
    <row r="4274" spans="1:12" x14ac:dyDescent="0.25">
      <c r="A4274">
        <v>19</v>
      </c>
      <c r="B4274" t="s">
        <v>75</v>
      </c>
      <c r="C4274" s="1">
        <v>44445.583333333336</v>
      </c>
      <c r="D4274">
        <v>1</v>
      </c>
      <c r="E4274" t="s">
        <v>55</v>
      </c>
      <c r="F4274" t="s">
        <v>56</v>
      </c>
      <c r="G4274">
        <v>15</v>
      </c>
      <c r="H4274" t="str">
        <f t="shared" si="334"/>
        <v>AWD</v>
      </c>
      <c r="I4274" s="2">
        <f t="shared" si="331"/>
        <v>2021</v>
      </c>
      <c r="J4274" s="2">
        <f t="shared" si="332"/>
        <v>9</v>
      </c>
      <c r="K4274" t="str">
        <f t="shared" si="333"/>
        <v>Korenbouten</v>
      </c>
      <c r="L4274" s="25">
        <f t="shared" si="335"/>
        <v>35.428571428571431</v>
      </c>
    </row>
    <row r="4275" spans="1:12" x14ac:dyDescent="0.25">
      <c r="A4275">
        <v>19</v>
      </c>
      <c r="B4275" t="s">
        <v>75</v>
      </c>
      <c r="C4275" s="1">
        <v>44445.583333333336</v>
      </c>
      <c r="D4275">
        <v>1</v>
      </c>
      <c r="E4275" t="s">
        <v>14</v>
      </c>
      <c r="F4275" t="s">
        <v>15</v>
      </c>
      <c r="G4275">
        <v>1</v>
      </c>
      <c r="H4275" t="str">
        <f t="shared" si="334"/>
        <v>AWD</v>
      </c>
      <c r="I4275" s="2">
        <f t="shared" si="331"/>
        <v>2021</v>
      </c>
      <c r="J4275" s="2">
        <f t="shared" si="332"/>
        <v>9</v>
      </c>
      <c r="K4275" t="str">
        <f t="shared" si="333"/>
        <v>Waterjuffer</v>
      </c>
      <c r="L4275" s="25">
        <f t="shared" si="335"/>
        <v>35.428571428571431</v>
      </c>
    </row>
    <row r="4276" spans="1:12" x14ac:dyDescent="0.25">
      <c r="A4276">
        <v>19</v>
      </c>
      <c r="B4276" t="s">
        <v>75</v>
      </c>
      <c r="C4276" s="1">
        <v>44445.583333333336</v>
      </c>
      <c r="D4276">
        <v>1</v>
      </c>
      <c r="E4276" t="s">
        <v>34</v>
      </c>
      <c r="F4276" t="s">
        <v>35</v>
      </c>
      <c r="G4276">
        <v>2</v>
      </c>
      <c r="H4276" t="str">
        <f t="shared" si="334"/>
        <v>AWD</v>
      </c>
      <c r="I4276" s="2">
        <f t="shared" ref="I4276:I4339" si="336">YEAR(C4276)</f>
        <v>2021</v>
      </c>
      <c r="J4276" s="2">
        <f t="shared" ref="J4276:J4339" si="337">MONTH(C4276)</f>
        <v>9</v>
      </c>
      <c r="K4276" t="str">
        <f t="shared" ref="K4276:K4339" si="338">VLOOKUP(E4276,$Q$2:$R$100,2,FALSE)</f>
        <v>Pantserjuffers</v>
      </c>
      <c r="L4276" s="25">
        <f t="shared" si="335"/>
        <v>35.428571428571431</v>
      </c>
    </row>
    <row r="4277" spans="1:12" x14ac:dyDescent="0.25">
      <c r="A4277">
        <v>19</v>
      </c>
      <c r="B4277" t="s">
        <v>75</v>
      </c>
      <c r="C4277" s="1">
        <v>44445.583333333336</v>
      </c>
      <c r="D4277">
        <v>1</v>
      </c>
      <c r="E4277" t="s">
        <v>36</v>
      </c>
      <c r="F4277" t="s">
        <v>37</v>
      </c>
      <c r="G4277">
        <v>1</v>
      </c>
      <c r="H4277" t="str">
        <f t="shared" si="334"/>
        <v>AWD</v>
      </c>
      <c r="I4277" s="2">
        <f t="shared" si="336"/>
        <v>2021</v>
      </c>
      <c r="J4277" s="2">
        <f t="shared" si="337"/>
        <v>9</v>
      </c>
      <c r="K4277" t="str">
        <f t="shared" si="338"/>
        <v>Glazenmakers</v>
      </c>
      <c r="L4277" s="25">
        <f t="shared" si="335"/>
        <v>35.428571428571431</v>
      </c>
    </row>
    <row r="4278" spans="1:12" x14ac:dyDescent="0.25">
      <c r="A4278">
        <v>19</v>
      </c>
      <c r="B4278" t="s">
        <v>75</v>
      </c>
      <c r="C4278" s="1">
        <v>43943.510416666664</v>
      </c>
      <c r="D4278">
        <v>1</v>
      </c>
      <c r="E4278" t="s">
        <v>22</v>
      </c>
      <c r="F4278" t="s">
        <v>23</v>
      </c>
      <c r="G4278">
        <v>1</v>
      </c>
      <c r="H4278" t="str">
        <f t="shared" si="334"/>
        <v>AWD</v>
      </c>
      <c r="I4278" s="2">
        <f t="shared" si="336"/>
        <v>2020</v>
      </c>
      <c r="J4278" s="2">
        <f t="shared" si="337"/>
        <v>4</v>
      </c>
      <c r="K4278" t="str">
        <f t="shared" si="338"/>
        <v>Glazenmakers</v>
      </c>
      <c r="L4278" s="25">
        <f t="shared" si="335"/>
        <v>16</v>
      </c>
    </row>
    <row r="4279" spans="1:12" x14ac:dyDescent="0.25">
      <c r="A4279">
        <v>19</v>
      </c>
      <c r="B4279" t="s">
        <v>75</v>
      </c>
      <c r="C4279" s="1">
        <v>43943.510416666664</v>
      </c>
      <c r="D4279">
        <v>1</v>
      </c>
      <c r="E4279" t="s">
        <v>12</v>
      </c>
      <c r="F4279" t="s">
        <v>13</v>
      </c>
      <c r="G4279">
        <v>20</v>
      </c>
      <c r="H4279" t="str">
        <f t="shared" si="334"/>
        <v>AWD</v>
      </c>
      <c r="I4279" s="2">
        <f t="shared" si="336"/>
        <v>2020</v>
      </c>
      <c r="J4279" s="2">
        <f t="shared" si="337"/>
        <v>4</v>
      </c>
      <c r="K4279" t="str">
        <f t="shared" si="338"/>
        <v>Waterjuffer</v>
      </c>
      <c r="L4279" s="25">
        <f t="shared" si="335"/>
        <v>16</v>
      </c>
    </row>
    <row r="4280" spans="1:12" x14ac:dyDescent="0.25">
      <c r="A4280">
        <v>20</v>
      </c>
      <c r="B4280" t="s">
        <v>76</v>
      </c>
      <c r="C4280" s="1">
        <v>40316.479166666664</v>
      </c>
      <c r="D4280">
        <v>1</v>
      </c>
      <c r="E4280" t="s">
        <v>8</v>
      </c>
      <c r="F4280" t="s">
        <v>9</v>
      </c>
      <c r="G4280">
        <v>2</v>
      </c>
      <c r="H4280" t="str">
        <f t="shared" si="334"/>
        <v>AWD</v>
      </c>
      <c r="I4280" s="2">
        <f t="shared" si="336"/>
        <v>2010</v>
      </c>
      <c r="J4280" s="2">
        <f t="shared" si="337"/>
        <v>5</v>
      </c>
      <c r="K4280" t="str">
        <f t="shared" si="338"/>
        <v>Pantserjuffers</v>
      </c>
      <c r="L4280" s="25">
        <f t="shared" si="335"/>
        <v>19.571428571428573</v>
      </c>
    </row>
    <row r="4281" spans="1:12" x14ac:dyDescent="0.25">
      <c r="A4281">
        <v>20</v>
      </c>
      <c r="B4281" t="s">
        <v>76</v>
      </c>
      <c r="C4281" s="1">
        <v>40316.479166666664</v>
      </c>
      <c r="D4281">
        <v>1</v>
      </c>
      <c r="E4281" t="s">
        <v>12</v>
      </c>
      <c r="F4281" t="s">
        <v>13</v>
      </c>
      <c r="G4281">
        <v>1</v>
      </c>
      <c r="H4281" t="str">
        <f t="shared" si="334"/>
        <v>AWD</v>
      </c>
      <c r="I4281" s="2">
        <f t="shared" si="336"/>
        <v>2010</v>
      </c>
      <c r="J4281" s="2">
        <f t="shared" si="337"/>
        <v>5</v>
      </c>
      <c r="K4281" t="str">
        <f t="shared" si="338"/>
        <v>Waterjuffer</v>
      </c>
      <c r="L4281" s="25">
        <f t="shared" si="335"/>
        <v>19.571428571428573</v>
      </c>
    </row>
    <row r="4282" spans="1:12" x14ac:dyDescent="0.25">
      <c r="A4282">
        <v>20</v>
      </c>
      <c r="B4282" t="s">
        <v>76</v>
      </c>
      <c r="C4282" s="1">
        <v>40316.479166666664</v>
      </c>
      <c r="D4282">
        <v>1</v>
      </c>
      <c r="E4282" t="s">
        <v>20</v>
      </c>
      <c r="F4282" t="s">
        <v>21</v>
      </c>
      <c r="G4282">
        <v>2</v>
      </c>
      <c r="H4282" t="str">
        <f t="shared" si="334"/>
        <v>AWD</v>
      </c>
      <c r="I4282" s="2">
        <f t="shared" si="336"/>
        <v>2010</v>
      </c>
      <c r="J4282" s="2">
        <f t="shared" si="337"/>
        <v>5</v>
      </c>
      <c r="K4282" t="str">
        <f t="shared" si="338"/>
        <v>Waterjuffer</v>
      </c>
      <c r="L4282" s="25">
        <f t="shared" si="335"/>
        <v>19.571428571428573</v>
      </c>
    </row>
    <row r="4283" spans="1:12" x14ac:dyDescent="0.25">
      <c r="A4283">
        <v>20</v>
      </c>
      <c r="B4283" t="s">
        <v>76</v>
      </c>
      <c r="C4283" s="1">
        <v>40316.479166666664</v>
      </c>
      <c r="D4283">
        <v>2</v>
      </c>
      <c r="E4283" t="s">
        <v>10</v>
      </c>
      <c r="F4283" t="s">
        <v>11</v>
      </c>
      <c r="G4283">
        <v>1</v>
      </c>
      <c r="H4283" t="str">
        <f t="shared" si="334"/>
        <v>AWD</v>
      </c>
      <c r="I4283" s="2">
        <f t="shared" si="336"/>
        <v>2010</v>
      </c>
      <c r="J4283" s="2">
        <f t="shared" si="337"/>
        <v>5</v>
      </c>
      <c r="K4283" t="str">
        <f t="shared" si="338"/>
        <v>Waterjuffer</v>
      </c>
      <c r="L4283" s="25">
        <f t="shared" si="335"/>
        <v>19.571428571428573</v>
      </c>
    </row>
    <row r="4284" spans="1:12" x14ac:dyDescent="0.25">
      <c r="A4284">
        <v>20</v>
      </c>
      <c r="B4284" t="s">
        <v>76</v>
      </c>
      <c r="C4284" s="1">
        <v>40316.479166666664</v>
      </c>
      <c r="D4284">
        <v>2</v>
      </c>
      <c r="E4284" t="s">
        <v>12</v>
      </c>
      <c r="F4284" t="s">
        <v>13</v>
      </c>
      <c r="G4284">
        <v>12</v>
      </c>
      <c r="H4284" t="str">
        <f t="shared" si="334"/>
        <v>AWD</v>
      </c>
      <c r="I4284" s="2">
        <f t="shared" si="336"/>
        <v>2010</v>
      </c>
      <c r="J4284" s="2">
        <f t="shared" si="337"/>
        <v>5</v>
      </c>
      <c r="K4284" t="str">
        <f t="shared" si="338"/>
        <v>Waterjuffer</v>
      </c>
      <c r="L4284" s="25">
        <f t="shared" si="335"/>
        <v>19.571428571428573</v>
      </c>
    </row>
    <row r="4285" spans="1:12" x14ac:dyDescent="0.25">
      <c r="A4285">
        <v>20</v>
      </c>
      <c r="B4285" t="s">
        <v>76</v>
      </c>
      <c r="C4285" s="1">
        <v>40316.479166666664</v>
      </c>
      <c r="D4285">
        <v>2</v>
      </c>
      <c r="E4285" t="s">
        <v>20</v>
      </c>
      <c r="F4285" t="s">
        <v>21</v>
      </c>
      <c r="G4285">
        <v>39</v>
      </c>
      <c r="H4285" t="str">
        <f t="shared" si="334"/>
        <v>AWD</v>
      </c>
      <c r="I4285" s="2">
        <f t="shared" si="336"/>
        <v>2010</v>
      </c>
      <c r="J4285" s="2">
        <f t="shared" si="337"/>
        <v>5</v>
      </c>
      <c r="K4285" t="str">
        <f t="shared" si="338"/>
        <v>Waterjuffer</v>
      </c>
      <c r="L4285" s="25">
        <f t="shared" si="335"/>
        <v>19.571428571428573</v>
      </c>
    </row>
    <row r="4286" spans="1:12" x14ac:dyDescent="0.25">
      <c r="A4286">
        <v>20</v>
      </c>
      <c r="B4286" t="s">
        <v>76</v>
      </c>
      <c r="C4286" s="1">
        <v>40316.479166666664</v>
      </c>
      <c r="D4286">
        <v>2</v>
      </c>
      <c r="E4286" t="s">
        <v>16</v>
      </c>
      <c r="F4286" t="s">
        <v>17</v>
      </c>
      <c r="G4286">
        <v>1</v>
      </c>
      <c r="H4286" t="str">
        <f t="shared" si="334"/>
        <v>AWD</v>
      </c>
      <c r="I4286" s="2">
        <f t="shared" si="336"/>
        <v>2010</v>
      </c>
      <c r="J4286" s="2">
        <f t="shared" si="337"/>
        <v>5</v>
      </c>
      <c r="K4286" t="str">
        <f t="shared" si="338"/>
        <v>Waterjuffer</v>
      </c>
      <c r="L4286" s="25">
        <f t="shared" si="335"/>
        <v>19.571428571428573</v>
      </c>
    </row>
    <row r="4287" spans="1:12" x14ac:dyDescent="0.25">
      <c r="A4287">
        <v>20</v>
      </c>
      <c r="B4287" t="s">
        <v>76</v>
      </c>
      <c r="C4287" s="1">
        <v>40316.479166666664</v>
      </c>
      <c r="D4287">
        <v>2</v>
      </c>
      <c r="E4287" t="s">
        <v>28</v>
      </c>
      <c r="F4287" t="s">
        <v>29</v>
      </c>
      <c r="G4287">
        <v>2</v>
      </c>
      <c r="H4287" t="str">
        <f t="shared" si="334"/>
        <v>AWD</v>
      </c>
      <c r="I4287" s="2">
        <f t="shared" si="336"/>
        <v>2010</v>
      </c>
      <c r="J4287" s="2">
        <f t="shared" si="337"/>
        <v>5</v>
      </c>
      <c r="K4287" t="str">
        <f t="shared" si="338"/>
        <v>Korenbouten</v>
      </c>
      <c r="L4287" s="25">
        <f t="shared" si="335"/>
        <v>19.571428571428573</v>
      </c>
    </row>
    <row r="4288" spans="1:12" x14ac:dyDescent="0.25">
      <c r="A4288">
        <v>20</v>
      </c>
      <c r="B4288" t="s">
        <v>76</v>
      </c>
      <c r="C4288" s="1">
        <v>40316.479166666664</v>
      </c>
      <c r="D4288">
        <v>4</v>
      </c>
      <c r="E4288" t="s">
        <v>22</v>
      </c>
      <c r="F4288" t="s">
        <v>23</v>
      </c>
      <c r="G4288">
        <v>3</v>
      </c>
      <c r="H4288" t="str">
        <f t="shared" si="334"/>
        <v>AWD</v>
      </c>
      <c r="I4288" s="2">
        <f t="shared" si="336"/>
        <v>2010</v>
      </c>
      <c r="J4288" s="2">
        <f t="shared" si="337"/>
        <v>5</v>
      </c>
      <c r="K4288" t="str">
        <f t="shared" si="338"/>
        <v>Glazenmakers</v>
      </c>
      <c r="L4288" s="25">
        <f t="shared" si="335"/>
        <v>19.571428571428573</v>
      </c>
    </row>
    <row r="4289" spans="1:12" x14ac:dyDescent="0.25">
      <c r="A4289">
        <v>20</v>
      </c>
      <c r="B4289" t="s">
        <v>76</v>
      </c>
      <c r="C4289" s="1">
        <v>40316.479166666664</v>
      </c>
      <c r="D4289">
        <v>4</v>
      </c>
      <c r="E4289" t="s">
        <v>28</v>
      </c>
      <c r="F4289" t="s">
        <v>29</v>
      </c>
      <c r="G4289">
        <v>1</v>
      </c>
      <c r="H4289" t="str">
        <f t="shared" si="334"/>
        <v>AWD</v>
      </c>
      <c r="I4289" s="2">
        <f t="shared" si="336"/>
        <v>2010</v>
      </c>
      <c r="J4289" s="2">
        <f t="shared" si="337"/>
        <v>5</v>
      </c>
      <c r="K4289" t="str">
        <f t="shared" si="338"/>
        <v>Korenbouten</v>
      </c>
      <c r="L4289" s="25">
        <f t="shared" si="335"/>
        <v>19.571428571428573</v>
      </c>
    </row>
    <row r="4290" spans="1:12" x14ac:dyDescent="0.25">
      <c r="A4290">
        <v>20</v>
      </c>
      <c r="B4290" t="s">
        <v>76</v>
      </c>
      <c r="C4290" s="1">
        <v>40330.479166666664</v>
      </c>
      <c r="D4290">
        <v>1</v>
      </c>
      <c r="E4290" t="s">
        <v>8</v>
      </c>
      <c r="F4290" t="s">
        <v>9</v>
      </c>
      <c r="G4290">
        <v>1</v>
      </c>
      <c r="H4290" t="str">
        <f t="shared" ref="H4290:H4353" si="339">VLOOKUP(A4290,$N$2:$O$51,2,FALSE)</f>
        <v>AWD</v>
      </c>
      <c r="I4290" s="2">
        <f t="shared" si="336"/>
        <v>2010</v>
      </c>
      <c r="J4290" s="2">
        <f t="shared" si="337"/>
        <v>6</v>
      </c>
      <c r="K4290" t="str">
        <f t="shared" si="338"/>
        <v>Pantserjuffers</v>
      </c>
      <c r="L4290" s="25">
        <f t="shared" si="335"/>
        <v>21.571428571428573</v>
      </c>
    </row>
    <row r="4291" spans="1:12" x14ac:dyDescent="0.25">
      <c r="A4291">
        <v>20</v>
      </c>
      <c r="B4291" t="s">
        <v>76</v>
      </c>
      <c r="C4291" s="1">
        <v>40330.479166666664</v>
      </c>
      <c r="D4291">
        <v>1</v>
      </c>
      <c r="E4291" t="s">
        <v>10</v>
      </c>
      <c r="F4291" t="s">
        <v>11</v>
      </c>
      <c r="G4291">
        <v>2</v>
      </c>
      <c r="H4291" t="str">
        <f t="shared" si="339"/>
        <v>AWD</v>
      </c>
      <c r="I4291" s="2">
        <f t="shared" si="336"/>
        <v>2010</v>
      </c>
      <c r="J4291" s="2">
        <f t="shared" si="337"/>
        <v>6</v>
      </c>
      <c r="K4291" t="str">
        <f t="shared" si="338"/>
        <v>Waterjuffer</v>
      </c>
      <c r="L4291" s="25">
        <f t="shared" ref="L4291:L4354" si="340">(ROUNDDOWN(C4291-DATE(I4291,1,1),0))/7</f>
        <v>21.571428571428573</v>
      </c>
    </row>
    <row r="4292" spans="1:12" x14ac:dyDescent="0.25">
      <c r="A4292">
        <v>20</v>
      </c>
      <c r="B4292" t="s">
        <v>76</v>
      </c>
      <c r="C4292" s="1">
        <v>40330.479166666664</v>
      </c>
      <c r="D4292">
        <v>1</v>
      </c>
      <c r="E4292" t="s">
        <v>12</v>
      </c>
      <c r="F4292" t="s">
        <v>13</v>
      </c>
      <c r="G4292">
        <v>1</v>
      </c>
      <c r="H4292" t="str">
        <f t="shared" si="339"/>
        <v>AWD</v>
      </c>
      <c r="I4292" s="2">
        <f t="shared" si="336"/>
        <v>2010</v>
      </c>
      <c r="J4292" s="2">
        <f t="shared" si="337"/>
        <v>6</v>
      </c>
      <c r="K4292" t="str">
        <f t="shared" si="338"/>
        <v>Waterjuffer</v>
      </c>
      <c r="L4292" s="25">
        <f t="shared" si="340"/>
        <v>21.571428571428573</v>
      </c>
    </row>
    <row r="4293" spans="1:12" x14ac:dyDescent="0.25">
      <c r="A4293">
        <v>20</v>
      </c>
      <c r="B4293" t="s">
        <v>76</v>
      </c>
      <c r="C4293" s="1">
        <v>40330.479166666664</v>
      </c>
      <c r="D4293">
        <v>1</v>
      </c>
      <c r="E4293" t="s">
        <v>14</v>
      </c>
      <c r="F4293" t="s">
        <v>15</v>
      </c>
      <c r="G4293">
        <v>37</v>
      </c>
      <c r="H4293" t="str">
        <f t="shared" si="339"/>
        <v>AWD</v>
      </c>
      <c r="I4293" s="2">
        <f t="shared" si="336"/>
        <v>2010</v>
      </c>
      <c r="J4293" s="2">
        <f t="shared" si="337"/>
        <v>6</v>
      </c>
      <c r="K4293" t="str">
        <f t="shared" si="338"/>
        <v>Waterjuffer</v>
      </c>
      <c r="L4293" s="25">
        <f t="shared" si="340"/>
        <v>21.571428571428573</v>
      </c>
    </row>
    <row r="4294" spans="1:12" x14ac:dyDescent="0.25">
      <c r="A4294">
        <v>20</v>
      </c>
      <c r="B4294" t="s">
        <v>76</v>
      </c>
      <c r="C4294" s="1">
        <v>40330.479166666664</v>
      </c>
      <c r="D4294">
        <v>1</v>
      </c>
      <c r="E4294" t="s">
        <v>20</v>
      </c>
      <c r="F4294" t="s">
        <v>21</v>
      </c>
      <c r="G4294">
        <v>5</v>
      </c>
      <c r="H4294" t="str">
        <f t="shared" si="339"/>
        <v>AWD</v>
      </c>
      <c r="I4294" s="2">
        <f t="shared" si="336"/>
        <v>2010</v>
      </c>
      <c r="J4294" s="2">
        <f t="shared" si="337"/>
        <v>6</v>
      </c>
      <c r="K4294" t="str">
        <f t="shared" si="338"/>
        <v>Waterjuffer</v>
      </c>
      <c r="L4294" s="25">
        <f t="shared" si="340"/>
        <v>21.571428571428573</v>
      </c>
    </row>
    <row r="4295" spans="1:12" x14ac:dyDescent="0.25">
      <c r="A4295">
        <v>20</v>
      </c>
      <c r="B4295" t="s">
        <v>76</v>
      </c>
      <c r="C4295" s="1">
        <v>40330.479166666664</v>
      </c>
      <c r="D4295">
        <v>1</v>
      </c>
      <c r="E4295" t="s">
        <v>22</v>
      </c>
      <c r="F4295" t="s">
        <v>23</v>
      </c>
      <c r="G4295">
        <v>3</v>
      </c>
      <c r="H4295" t="str">
        <f t="shared" si="339"/>
        <v>AWD</v>
      </c>
      <c r="I4295" s="2">
        <f t="shared" si="336"/>
        <v>2010</v>
      </c>
      <c r="J4295" s="2">
        <f t="shared" si="337"/>
        <v>6</v>
      </c>
      <c r="K4295" t="str">
        <f t="shared" si="338"/>
        <v>Glazenmakers</v>
      </c>
      <c r="L4295" s="25">
        <f t="shared" si="340"/>
        <v>21.571428571428573</v>
      </c>
    </row>
    <row r="4296" spans="1:12" x14ac:dyDescent="0.25">
      <c r="A4296">
        <v>20</v>
      </c>
      <c r="B4296" t="s">
        <v>76</v>
      </c>
      <c r="C4296" s="1">
        <v>40330.479166666664</v>
      </c>
      <c r="D4296">
        <v>1</v>
      </c>
      <c r="E4296" t="s">
        <v>28</v>
      </c>
      <c r="F4296" t="s">
        <v>29</v>
      </c>
      <c r="G4296">
        <v>5</v>
      </c>
      <c r="H4296" t="str">
        <f t="shared" si="339"/>
        <v>AWD</v>
      </c>
      <c r="I4296" s="2">
        <f t="shared" si="336"/>
        <v>2010</v>
      </c>
      <c r="J4296" s="2">
        <f t="shared" si="337"/>
        <v>6</v>
      </c>
      <c r="K4296" t="str">
        <f t="shared" si="338"/>
        <v>Korenbouten</v>
      </c>
      <c r="L4296" s="25">
        <f t="shared" si="340"/>
        <v>21.571428571428573</v>
      </c>
    </row>
    <row r="4297" spans="1:12" x14ac:dyDescent="0.25">
      <c r="A4297">
        <v>20</v>
      </c>
      <c r="B4297" t="s">
        <v>76</v>
      </c>
      <c r="C4297" s="1">
        <v>40330.479166666664</v>
      </c>
      <c r="D4297">
        <v>1</v>
      </c>
      <c r="E4297" t="s">
        <v>18</v>
      </c>
      <c r="F4297" t="s">
        <v>19</v>
      </c>
      <c r="G4297">
        <v>1</v>
      </c>
      <c r="H4297" t="str">
        <f t="shared" si="339"/>
        <v>AWD</v>
      </c>
      <c r="I4297" s="2">
        <f t="shared" si="336"/>
        <v>2010</v>
      </c>
      <c r="J4297" s="2">
        <f t="shared" si="337"/>
        <v>6</v>
      </c>
      <c r="K4297" t="str">
        <f t="shared" si="338"/>
        <v>Korenbouten</v>
      </c>
      <c r="L4297" s="25">
        <f t="shared" si="340"/>
        <v>21.571428571428573</v>
      </c>
    </row>
    <row r="4298" spans="1:12" x14ac:dyDescent="0.25">
      <c r="A4298">
        <v>20</v>
      </c>
      <c r="B4298" t="s">
        <v>76</v>
      </c>
      <c r="C4298" s="1">
        <v>40330.479166666664</v>
      </c>
      <c r="D4298">
        <v>2</v>
      </c>
      <c r="E4298" t="s">
        <v>10</v>
      </c>
      <c r="F4298" t="s">
        <v>11</v>
      </c>
      <c r="G4298">
        <v>1</v>
      </c>
      <c r="H4298" t="str">
        <f t="shared" si="339"/>
        <v>AWD</v>
      </c>
      <c r="I4298" s="2">
        <f t="shared" si="336"/>
        <v>2010</v>
      </c>
      <c r="J4298" s="2">
        <f t="shared" si="337"/>
        <v>6</v>
      </c>
      <c r="K4298" t="str">
        <f t="shared" si="338"/>
        <v>Waterjuffer</v>
      </c>
      <c r="L4298" s="25">
        <f t="shared" si="340"/>
        <v>21.571428571428573</v>
      </c>
    </row>
    <row r="4299" spans="1:12" x14ac:dyDescent="0.25">
      <c r="A4299">
        <v>20</v>
      </c>
      <c r="B4299" t="s">
        <v>76</v>
      </c>
      <c r="C4299" s="1">
        <v>40330.479166666664</v>
      </c>
      <c r="D4299">
        <v>2</v>
      </c>
      <c r="E4299" t="s">
        <v>12</v>
      </c>
      <c r="F4299" t="s">
        <v>13</v>
      </c>
      <c r="G4299">
        <v>3</v>
      </c>
      <c r="H4299" t="str">
        <f t="shared" si="339"/>
        <v>AWD</v>
      </c>
      <c r="I4299" s="2">
        <f t="shared" si="336"/>
        <v>2010</v>
      </c>
      <c r="J4299" s="2">
        <f t="shared" si="337"/>
        <v>6</v>
      </c>
      <c r="K4299" t="str">
        <f t="shared" si="338"/>
        <v>Waterjuffer</v>
      </c>
      <c r="L4299" s="25">
        <f t="shared" si="340"/>
        <v>21.571428571428573</v>
      </c>
    </row>
    <row r="4300" spans="1:12" x14ac:dyDescent="0.25">
      <c r="A4300">
        <v>20</v>
      </c>
      <c r="B4300" t="s">
        <v>76</v>
      </c>
      <c r="C4300" s="1">
        <v>40330.479166666664</v>
      </c>
      <c r="D4300">
        <v>2</v>
      </c>
      <c r="E4300" t="s">
        <v>14</v>
      </c>
      <c r="F4300" t="s">
        <v>15</v>
      </c>
      <c r="G4300">
        <v>2</v>
      </c>
      <c r="H4300" t="str">
        <f t="shared" si="339"/>
        <v>AWD</v>
      </c>
      <c r="I4300" s="2">
        <f t="shared" si="336"/>
        <v>2010</v>
      </c>
      <c r="J4300" s="2">
        <f t="shared" si="337"/>
        <v>6</v>
      </c>
      <c r="K4300" t="str">
        <f t="shared" si="338"/>
        <v>Waterjuffer</v>
      </c>
      <c r="L4300" s="25">
        <f t="shared" si="340"/>
        <v>21.571428571428573</v>
      </c>
    </row>
    <row r="4301" spans="1:12" x14ac:dyDescent="0.25">
      <c r="A4301">
        <v>20</v>
      </c>
      <c r="B4301" t="s">
        <v>76</v>
      </c>
      <c r="C4301" s="1">
        <v>40330.479166666664</v>
      </c>
      <c r="D4301">
        <v>2</v>
      </c>
      <c r="E4301" t="s">
        <v>20</v>
      </c>
      <c r="F4301" t="s">
        <v>21</v>
      </c>
      <c r="G4301">
        <v>134</v>
      </c>
      <c r="H4301" t="str">
        <f t="shared" si="339"/>
        <v>AWD</v>
      </c>
      <c r="I4301" s="2">
        <f t="shared" si="336"/>
        <v>2010</v>
      </c>
      <c r="J4301" s="2">
        <f t="shared" si="337"/>
        <v>6</v>
      </c>
      <c r="K4301" t="str">
        <f t="shared" si="338"/>
        <v>Waterjuffer</v>
      </c>
      <c r="L4301" s="25">
        <f t="shared" si="340"/>
        <v>21.571428571428573</v>
      </c>
    </row>
    <row r="4302" spans="1:12" x14ac:dyDescent="0.25">
      <c r="A4302">
        <v>20</v>
      </c>
      <c r="B4302" t="s">
        <v>76</v>
      </c>
      <c r="C4302" s="1">
        <v>40330.479166666664</v>
      </c>
      <c r="D4302">
        <v>2</v>
      </c>
      <c r="E4302" t="s">
        <v>16</v>
      </c>
      <c r="F4302" t="s">
        <v>17</v>
      </c>
      <c r="G4302">
        <v>4</v>
      </c>
      <c r="H4302" t="str">
        <f t="shared" si="339"/>
        <v>AWD</v>
      </c>
      <c r="I4302" s="2">
        <f t="shared" si="336"/>
        <v>2010</v>
      </c>
      <c r="J4302" s="2">
        <f t="shared" si="337"/>
        <v>6</v>
      </c>
      <c r="K4302" t="str">
        <f t="shared" si="338"/>
        <v>Waterjuffer</v>
      </c>
      <c r="L4302" s="25">
        <f t="shared" si="340"/>
        <v>21.571428571428573</v>
      </c>
    </row>
    <row r="4303" spans="1:12" x14ac:dyDescent="0.25">
      <c r="A4303">
        <v>20</v>
      </c>
      <c r="B4303" t="s">
        <v>76</v>
      </c>
      <c r="C4303" s="1">
        <v>40330.479166666664</v>
      </c>
      <c r="D4303">
        <v>2</v>
      </c>
      <c r="E4303" t="s">
        <v>24</v>
      </c>
      <c r="F4303" t="s">
        <v>25</v>
      </c>
      <c r="G4303">
        <v>2</v>
      </c>
      <c r="H4303" t="str">
        <f t="shared" si="339"/>
        <v>AWD</v>
      </c>
      <c r="I4303" s="2">
        <f t="shared" si="336"/>
        <v>2010</v>
      </c>
      <c r="J4303" s="2">
        <f t="shared" si="337"/>
        <v>6</v>
      </c>
      <c r="K4303" t="str">
        <f t="shared" si="338"/>
        <v>Glazenmakers</v>
      </c>
      <c r="L4303" s="25">
        <f t="shared" si="340"/>
        <v>21.571428571428573</v>
      </c>
    </row>
    <row r="4304" spans="1:12" x14ac:dyDescent="0.25">
      <c r="A4304">
        <v>20</v>
      </c>
      <c r="B4304" t="s">
        <v>76</v>
      </c>
      <c r="C4304" s="1">
        <v>40330.479166666664</v>
      </c>
      <c r="D4304">
        <v>2</v>
      </c>
      <c r="E4304" t="s">
        <v>28</v>
      </c>
      <c r="F4304" t="s">
        <v>29</v>
      </c>
      <c r="G4304">
        <v>17</v>
      </c>
      <c r="H4304" t="str">
        <f t="shared" si="339"/>
        <v>AWD</v>
      </c>
      <c r="I4304" s="2">
        <f t="shared" si="336"/>
        <v>2010</v>
      </c>
      <c r="J4304" s="2">
        <f t="shared" si="337"/>
        <v>6</v>
      </c>
      <c r="K4304" t="str">
        <f t="shared" si="338"/>
        <v>Korenbouten</v>
      </c>
      <c r="L4304" s="25">
        <f t="shared" si="340"/>
        <v>21.571428571428573</v>
      </c>
    </row>
    <row r="4305" spans="1:12" x14ac:dyDescent="0.25">
      <c r="A4305">
        <v>20</v>
      </c>
      <c r="B4305" t="s">
        <v>76</v>
      </c>
      <c r="C4305" s="1">
        <v>40330.479166666664</v>
      </c>
      <c r="D4305">
        <v>2</v>
      </c>
      <c r="E4305" t="s">
        <v>18</v>
      </c>
      <c r="F4305" t="s">
        <v>19</v>
      </c>
      <c r="G4305">
        <v>2</v>
      </c>
      <c r="H4305" t="str">
        <f t="shared" si="339"/>
        <v>AWD</v>
      </c>
      <c r="I4305" s="2">
        <f t="shared" si="336"/>
        <v>2010</v>
      </c>
      <c r="J4305" s="2">
        <f t="shared" si="337"/>
        <v>6</v>
      </c>
      <c r="K4305" t="str">
        <f t="shared" si="338"/>
        <v>Korenbouten</v>
      </c>
      <c r="L4305" s="25">
        <f t="shared" si="340"/>
        <v>21.571428571428573</v>
      </c>
    </row>
    <row r="4306" spans="1:12" x14ac:dyDescent="0.25">
      <c r="A4306">
        <v>20</v>
      </c>
      <c r="B4306" t="s">
        <v>76</v>
      </c>
      <c r="C4306" s="1">
        <v>40330.479166666664</v>
      </c>
      <c r="D4306">
        <v>4</v>
      </c>
      <c r="E4306" t="s">
        <v>8</v>
      </c>
      <c r="F4306" t="s">
        <v>9</v>
      </c>
      <c r="G4306">
        <v>1</v>
      </c>
      <c r="H4306" t="str">
        <f t="shared" si="339"/>
        <v>AWD</v>
      </c>
      <c r="I4306" s="2">
        <f t="shared" si="336"/>
        <v>2010</v>
      </c>
      <c r="J4306" s="2">
        <f t="shared" si="337"/>
        <v>6</v>
      </c>
      <c r="K4306" t="str">
        <f t="shared" si="338"/>
        <v>Pantserjuffers</v>
      </c>
      <c r="L4306" s="25">
        <f t="shared" si="340"/>
        <v>21.571428571428573</v>
      </c>
    </row>
    <row r="4307" spans="1:12" x14ac:dyDescent="0.25">
      <c r="A4307">
        <v>20</v>
      </c>
      <c r="B4307" t="s">
        <v>76</v>
      </c>
      <c r="C4307" s="1">
        <v>40330.479166666664</v>
      </c>
      <c r="D4307">
        <v>4</v>
      </c>
      <c r="E4307" t="s">
        <v>22</v>
      </c>
      <c r="F4307" t="s">
        <v>23</v>
      </c>
      <c r="G4307">
        <v>2</v>
      </c>
      <c r="H4307" t="str">
        <f t="shared" si="339"/>
        <v>AWD</v>
      </c>
      <c r="I4307" s="2">
        <f t="shared" si="336"/>
        <v>2010</v>
      </c>
      <c r="J4307" s="2">
        <f t="shared" si="337"/>
        <v>6</v>
      </c>
      <c r="K4307" t="str">
        <f t="shared" si="338"/>
        <v>Glazenmakers</v>
      </c>
      <c r="L4307" s="25">
        <f t="shared" si="340"/>
        <v>21.571428571428573</v>
      </c>
    </row>
    <row r="4308" spans="1:12" x14ac:dyDescent="0.25">
      <c r="A4308">
        <v>20</v>
      </c>
      <c r="B4308" t="s">
        <v>76</v>
      </c>
      <c r="C4308" s="1">
        <v>40330.479166666664</v>
      </c>
      <c r="D4308">
        <v>4</v>
      </c>
      <c r="E4308" t="s">
        <v>28</v>
      </c>
      <c r="F4308" t="s">
        <v>29</v>
      </c>
      <c r="G4308">
        <v>2</v>
      </c>
      <c r="H4308" t="str">
        <f t="shared" si="339"/>
        <v>AWD</v>
      </c>
      <c r="I4308" s="2">
        <f t="shared" si="336"/>
        <v>2010</v>
      </c>
      <c r="J4308" s="2">
        <f t="shared" si="337"/>
        <v>6</v>
      </c>
      <c r="K4308" t="str">
        <f t="shared" si="338"/>
        <v>Korenbouten</v>
      </c>
      <c r="L4308" s="25">
        <f t="shared" si="340"/>
        <v>21.571428571428573</v>
      </c>
    </row>
    <row r="4309" spans="1:12" x14ac:dyDescent="0.25">
      <c r="A4309">
        <v>20</v>
      </c>
      <c r="B4309" t="s">
        <v>76</v>
      </c>
      <c r="C4309" s="1">
        <v>40345.46875</v>
      </c>
      <c r="D4309">
        <v>1</v>
      </c>
      <c r="E4309" t="s">
        <v>10</v>
      </c>
      <c r="F4309" t="s">
        <v>11</v>
      </c>
      <c r="G4309">
        <v>2</v>
      </c>
      <c r="H4309" t="str">
        <f t="shared" si="339"/>
        <v>AWD</v>
      </c>
      <c r="I4309" s="2">
        <f t="shared" si="336"/>
        <v>2010</v>
      </c>
      <c r="J4309" s="2">
        <f t="shared" si="337"/>
        <v>6</v>
      </c>
      <c r="K4309" t="str">
        <f t="shared" si="338"/>
        <v>Waterjuffer</v>
      </c>
      <c r="L4309" s="25">
        <f t="shared" si="340"/>
        <v>23.714285714285715</v>
      </c>
    </row>
    <row r="4310" spans="1:12" x14ac:dyDescent="0.25">
      <c r="A4310">
        <v>20</v>
      </c>
      <c r="B4310" t="s">
        <v>76</v>
      </c>
      <c r="C4310" s="1">
        <v>40345.46875</v>
      </c>
      <c r="D4310">
        <v>1</v>
      </c>
      <c r="E4310" t="s">
        <v>14</v>
      </c>
      <c r="F4310" t="s">
        <v>15</v>
      </c>
      <c r="G4310">
        <v>15</v>
      </c>
      <c r="H4310" t="str">
        <f t="shared" si="339"/>
        <v>AWD</v>
      </c>
      <c r="I4310" s="2">
        <f t="shared" si="336"/>
        <v>2010</v>
      </c>
      <c r="J4310" s="2">
        <f t="shared" si="337"/>
        <v>6</v>
      </c>
      <c r="K4310" t="str">
        <f t="shared" si="338"/>
        <v>Waterjuffer</v>
      </c>
      <c r="L4310" s="25">
        <f t="shared" si="340"/>
        <v>23.714285714285715</v>
      </c>
    </row>
    <row r="4311" spans="1:12" x14ac:dyDescent="0.25">
      <c r="A4311">
        <v>20</v>
      </c>
      <c r="B4311" t="s">
        <v>76</v>
      </c>
      <c r="C4311" s="1">
        <v>40345.46875</v>
      </c>
      <c r="D4311">
        <v>1</v>
      </c>
      <c r="E4311" t="s">
        <v>20</v>
      </c>
      <c r="F4311" t="s">
        <v>21</v>
      </c>
      <c r="G4311">
        <v>10</v>
      </c>
      <c r="H4311" t="str">
        <f t="shared" si="339"/>
        <v>AWD</v>
      </c>
      <c r="I4311" s="2">
        <f t="shared" si="336"/>
        <v>2010</v>
      </c>
      <c r="J4311" s="2">
        <f t="shared" si="337"/>
        <v>6</v>
      </c>
      <c r="K4311" t="str">
        <f t="shared" si="338"/>
        <v>Waterjuffer</v>
      </c>
      <c r="L4311" s="25">
        <f t="shared" si="340"/>
        <v>23.714285714285715</v>
      </c>
    </row>
    <row r="4312" spans="1:12" x14ac:dyDescent="0.25">
      <c r="A4312">
        <v>20</v>
      </c>
      <c r="B4312" t="s">
        <v>76</v>
      </c>
      <c r="C4312" s="1">
        <v>40345.46875</v>
      </c>
      <c r="D4312">
        <v>2</v>
      </c>
      <c r="E4312" t="s">
        <v>8</v>
      </c>
      <c r="F4312" t="s">
        <v>9</v>
      </c>
      <c r="G4312">
        <v>3</v>
      </c>
      <c r="H4312" t="str">
        <f t="shared" si="339"/>
        <v>AWD</v>
      </c>
      <c r="I4312" s="2">
        <f t="shared" si="336"/>
        <v>2010</v>
      </c>
      <c r="J4312" s="2">
        <f t="shared" si="337"/>
        <v>6</v>
      </c>
      <c r="K4312" t="str">
        <f t="shared" si="338"/>
        <v>Pantserjuffers</v>
      </c>
      <c r="L4312" s="25">
        <f t="shared" si="340"/>
        <v>23.714285714285715</v>
      </c>
    </row>
    <row r="4313" spans="1:12" x14ac:dyDescent="0.25">
      <c r="A4313">
        <v>20</v>
      </c>
      <c r="B4313" t="s">
        <v>76</v>
      </c>
      <c r="C4313" s="1">
        <v>40345.46875</v>
      </c>
      <c r="D4313">
        <v>2</v>
      </c>
      <c r="E4313" t="s">
        <v>10</v>
      </c>
      <c r="F4313" t="s">
        <v>11</v>
      </c>
      <c r="G4313">
        <v>4</v>
      </c>
      <c r="H4313" t="str">
        <f t="shared" si="339"/>
        <v>AWD</v>
      </c>
      <c r="I4313" s="2">
        <f t="shared" si="336"/>
        <v>2010</v>
      </c>
      <c r="J4313" s="2">
        <f t="shared" si="337"/>
        <v>6</v>
      </c>
      <c r="K4313" t="str">
        <f t="shared" si="338"/>
        <v>Waterjuffer</v>
      </c>
      <c r="L4313" s="25">
        <f t="shared" si="340"/>
        <v>23.714285714285715</v>
      </c>
    </row>
    <row r="4314" spans="1:12" x14ac:dyDescent="0.25">
      <c r="A4314">
        <v>20</v>
      </c>
      <c r="B4314" t="s">
        <v>76</v>
      </c>
      <c r="C4314" s="1">
        <v>40345.46875</v>
      </c>
      <c r="D4314">
        <v>2</v>
      </c>
      <c r="E4314" t="s">
        <v>14</v>
      </c>
      <c r="F4314" t="s">
        <v>15</v>
      </c>
      <c r="G4314">
        <v>9</v>
      </c>
      <c r="H4314" t="str">
        <f t="shared" si="339"/>
        <v>AWD</v>
      </c>
      <c r="I4314" s="2">
        <f t="shared" si="336"/>
        <v>2010</v>
      </c>
      <c r="J4314" s="2">
        <f t="shared" si="337"/>
        <v>6</v>
      </c>
      <c r="K4314" t="str">
        <f t="shared" si="338"/>
        <v>Waterjuffer</v>
      </c>
      <c r="L4314" s="25">
        <f t="shared" si="340"/>
        <v>23.714285714285715</v>
      </c>
    </row>
    <row r="4315" spans="1:12" x14ac:dyDescent="0.25">
      <c r="A4315">
        <v>20</v>
      </c>
      <c r="B4315" t="s">
        <v>76</v>
      </c>
      <c r="C4315" s="1">
        <v>40345.46875</v>
      </c>
      <c r="D4315">
        <v>2</v>
      </c>
      <c r="E4315" t="s">
        <v>20</v>
      </c>
      <c r="F4315" t="s">
        <v>21</v>
      </c>
      <c r="G4315">
        <v>197</v>
      </c>
      <c r="H4315" t="str">
        <f t="shared" si="339"/>
        <v>AWD</v>
      </c>
      <c r="I4315" s="2">
        <f t="shared" si="336"/>
        <v>2010</v>
      </c>
      <c r="J4315" s="2">
        <f t="shared" si="337"/>
        <v>6</v>
      </c>
      <c r="K4315" t="str">
        <f t="shared" si="338"/>
        <v>Waterjuffer</v>
      </c>
      <c r="L4315" s="25">
        <f t="shared" si="340"/>
        <v>23.714285714285715</v>
      </c>
    </row>
    <row r="4316" spans="1:12" x14ac:dyDescent="0.25">
      <c r="A4316">
        <v>20</v>
      </c>
      <c r="B4316" t="s">
        <v>76</v>
      </c>
      <c r="C4316" s="1">
        <v>40345.46875</v>
      </c>
      <c r="D4316">
        <v>2</v>
      </c>
      <c r="E4316" t="s">
        <v>16</v>
      </c>
      <c r="F4316" t="s">
        <v>17</v>
      </c>
      <c r="G4316">
        <v>1</v>
      </c>
      <c r="H4316" t="str">
        <f t="shared" si="339"/>
        <v>AWD</v>
      </c>
      <c r="I4316" s="2">
        <f t="shared" si="336"/>
        <v>2010</v>
      </c>
      <c r="J4316" s="2">
        <f t="shared" si="337"/>
        <v>6</v>
      </c>
      <c r="K4316" t="str">
        <f t="shared" si="338"/>
        <v>Waterjuffer</v>
      </c>
      <c r="L4316" s="25">
        <f t="shared" si="340"/>
        <v>23.714285714285715</v>
      </c>
    </row>
    <row r="4317" spans="1:12" x14ac:dyDescent="0.25">
      <c r="A4317">
        <v>20</v>
      </c>
      <c r="B4317" t="s">
        <v>76</v>
      </c>
      <c r="C4317" s="1">
        <v>40345.46875</v>
      </c>
      <c r="D4317">
        <v>2</v>
      </c>
      <c r="E4317" t="s">
        <v>24</v>
      </c>
      <c r="F4317" t="s">
        <v>25</v>
      </c>
      <c r="G4317">
        <v>2</v>
      </c>
      <c r="H4317" t="str">
        <f t="shared" si="339"/>
        <v>AWD</v>
      </c>
      <c r="I4317" s="2">
        <f t="shared" si="336"/>
        <v>2010</v>
      </c>
      <c r="J4317" s="2">
        <f t="shared" si="337"/>
        <v>6</v>
      </c>
      <c r="K4317" t="str">
        <f t="shared" si="338"/>
        <v>Glazenmakers</v>
      </c>
      <c r="L4317" s="25">
        <f t="shared" si="340"/>
        <v>23.714285714285715</v>
      </c>
    </row>
    <row r="4318" spans="1:12" x14ac:dyDescent="0.25">
      <c r="A4318">
        <v>20</v>
      </c>
      <c r="B4318" t="s">
        <v>76</v>
      </c>
      <c r="C4318" s="1">
        <v>40345.46875</v>
      </c>
      <c r="D4318">
        <v>2</v>
      </c>
      <c r="E4318" t="s">
        <v>26</v>
      </c>
      <c r="F4318" t="s">
        <v>27</v>
      </c>
      <c r="G4318">
        <v>1</v>
      </c>
      <c r="H4318" t="str">
        <f t="shared" si="339"/>
        <v>AWD</v>
      </c>
      <c r="I4318" s="2">
        <f t="shared" si="336"/>
        <v>2010</v>
      </c>
      <c r="J4318" s="2">
        <f t="shared" si="337"/>
        <v>6</v>
      </c>
      <c r="K4318" t="str">
        <f t="shared" si="338"/>
        <v>Glazenmakers</v>
      </c>
      <c r="L4318" s="25">
        <f t="shared" si="340"/>
        <v>23.714285714285715</v>
      </c>
    </row>
    <row r="4319" spans="1:12" x14ac:dyDescent="0.25">
      <c r="A4319">
        <v>20</v>
      </c>
      <c r="B4319" t="s">
        <v>76</v>
      </c>
      <c r="C4319" s="1">
        <v>40345.46875</v>
      </c>
      <c r="D4319">
        <v>2</v>
      </c>
      <c r="E4319" t="s">
        <v>28</v>
      </c>
      <c r="F4319" t="s">
        <v>29</v>
      </c>
      <c r="G4319">
        <v>9</v>
      </c>
      <c r="H4319" t="str">
        <f t="shared" si="339"/>
        <v>AWD</v>
      </c>
      <c r="I4319" s="2">
        <f t="shared" si="336"/>
        <v>2010</v>
      </c>
      <c r="J4319" s="2">
        <f t="shared" si="337"/>
        <v>6</v>
      </c>
      <c r="K4319" t="str">
        <f t="shared" si="338"/>
        <v>Korenbouten</v>
      </c>
      <c r="L4319" s="25">
        <f t="shared" si="340"/>
        <v>23.714285714285715</v>
      </c>
    </row>
    <row r="4320" spans="1:12" x14ac:dyDescent="0.25">
      <c r="A4320">
        <v>20</v>
      </c>
      <c r="B4320" t="s">
        <v>76</v>
      </c>
      <c r="C4320" s="1">
        <v>40345.46875</v>
      </c>
      <c r="D4320">
        <v>4</v>
      </c>
      <c r="E4320" t="s">
        <v>28</v>
      </c>
      <c r="F4320" t="s">
        <v>29</v>
      </c>
      <c r="G4320">
        <v>3</v>
      </c>
      <c r="H4320" t="str">
        <f t="shared" si="339"/>
        <v>AWD</v>
      </c>
      <c r="I4320" s="2">
        <f t="shared" si="336"/>
        <v>2010</v>
      </c>
      <c r="J4320" s="2">
        <f t="shared" si="337"/>
        <v>6</v>
      </c>
      <c r="K4320" t="str">
        <f t="shared" si="338"/>
        <v>Korenbouten</v>
      </c>
      <c r="L4320" s="25">
        <f t="shared" si="340"/>
        <v>23.714285714285715</v>
      </c>
    </row>
    <row r="4321" spans="1:12" x14ac:dyDescent="0.25">
      <c r="A4321">
        <v>20</v>
      </c>
      <c r="B4321" t="s">
        <v>76</v>
      </c>
      <c r="C4321" s="1">
        <v>40345.46875</v>
      </c>
      <c r="D4321">
        <v>4</v>
      </c>
      <c r="E4321" t="s">
        <v>18</v>
      </c>
      <c r="F4321" t="s">
        <v>19</v>
      </c>
      <c r="G4321">
        <v>1</v>
      </c>
      <c r="H4321" t="str">
        <f t="shared" si="339"/>
        <v>AWD</v>
      </c>
      <c r="I4321" s="2">
        <f t="shared" si="336"/>
        <v>2010</v>
      </c>
      <c r="J4321" s="2">
        <f t="shared" si="337"/>
        <v>6</v>
      </c>
      <c r="K4321" t="str">
        <f t="shared" si="338"/>
        <v>Korenbouten</v>
      </c>
      <c r="L4321" s="25">
        <f t="shared" si="340"/>
        <v>23.714285714285715</v>
      </c>
    </row>
    <row r="4322" spans="1:12" x14ac:dyDescent="0.25">
      <c r="A4322">
        <v>20</v>
      </c>
      <c r="B4322" t="s">
        <v>76</v>
      </c>
      <c r="C4322" s="1">
        <v>40357.46875</v>
      </c>
      <c r="D4322">
        <v>1</v>
      </c>
      <c r="E4322" t="s">
        <v>8</v>
      </c>
      <c r="F4322" t="s">
        <v>9</v>
      </c>
      <c r="G4322">
        <v>1</v>
      </c>
      <c r="H4322" t="str">
        <f t="shared" si="339"/>
        <v>AWD</v>
      </c>
      <c r="I4322" s="2">
        <f t="shared" si="336"/>
        <v>2010</v>
      </c>
      <c r="J4322" s="2">
        <f t="shared" si="337"/>
        <v>6</v>
      </c>
      <c r="K4322" t="str">
        <f t="shared" si="338"/>
        <v>Pantserjuffers</v>
      </c>
      <c r="L4322" s="25">
        <f t="shared" si="340"/>
        <v>25.428571428571427</v>
      </c>
    </row>
    <row r="4323" spans="1:12" x14ac:dyDescent="0.25">
      <c r="A4323">
        <v>20</v>
      </c>
      <c r="B4323" t="s">
        <v>76</v>
      </c>
      <c r="C4323" s="1">
        <v>40357.46875</v>
      </c>
      <c r="D4323">
        <v>1</v>
      </c>
      <c r="E4323" t="s">
        <v>10</v>
      </c>
      <c r="F4323" t="s">
        <v>11</v>
      </c>
      <c r="G4323">
        <v>2</v>
      </c>
      <c r="H4323" t="str">
        <f t="shared" si="339"/>
        <v>AWD</v>
      </c>
      <c r="I4323" s="2">
        <f t="shared" si="336"/>
        <v>2010</v>
      </c>
      <c r="J4323" s="2">
        <f t="shared" si="337"/>
        <v>6</v>
      </c>
      <c r="K4323" t="str">
        <f t="shared" si="338"/>
        <v>Waterjuffer</v>
      </c>
      <c r="L4323" s="25">
        <f t="shared" si="340"/>
        <v>25.428571428571427</v>
      </c>
    </row>
    <row r="4324" spans="1:12" x14ac:dyDescent="0.25">
      <c r="A4324">
        <v>20</v>
      </c>
      <c r="B4324" t="s">
        <v>76</v>
      </c>
      <c r="C4324" s="1">
        <v>40357.46875</v>
      </c>
      <c r="D4324">
        <v>1</v>
      </c>
      <c r="E4324" t="s">
        <v>20</v>
      </c>
      <c r="F4324" t="s">
        <v>21</v>
      </c>
      <c r="G4324">
        <v>13</v>
      </c>
      <c r="H4324" t="str">
        <f t="shared" si="339"/>
        <v>AWD</v>
      </c>
      <c r="I4324" s="2">
        <f t="shared" si="336"/>
        <v>2010</v>
      </c>
      <c r="J4324" s="2">
        <f t="shared" si="337"/>
        <v>6</v>
      </c>
      <c r="K4324" t="str">
        <f t="shared" si="338"/>
        <v>Waterjuffer</v>
      </c>
      <c r="L4324" s="25">
        <f t="shared" si="340"/>
        <v>25.428571428571427</v>
      </c>
    </row>
    <row r="4325" spans="1:12" x14ac:dyDescent="0.25">
      <c r="A4325">
        <v>20</v>
      </c>
      <c r="B4325" t="s">
        <v>76</v>
      </c>
      <c r="C4325" s="1">
        <v>40357.46875</v>
      </c>
      <c r="D4325">
        <v>1</v>
      </c>
      <c r="E4325" t="s">
        <v>24</v>
      </c>
      <c r="F4325" t="s">
        <v>25</v>
      </c>
      <c r="G4325">
        <v>2</v>
      </c>
      <c r="H4325" t="str">
        <f t="shared" si="339"/>
        <v>AWD</v>
      </c>
      <c r="I4325" s="2">
        <f t="shared" si="336"/>
        <v>2010</v>
      </c>
      <c r="J4325" s="2">
        <f t="shared" si="337"/>
        <v>6</v>
      </c>
      <c r="K4325" t="str">
        <f t="shared" si="338"/>
        <v>Glazenmakers</v>
      </c>
      <c r="L4325" s="25">
        <f t="shared" si="340"/>
        <v>25.428571428571427</v>
      </c>
    </row>
    <row r="4326" spans="1:12" x14ac:dyDescent="0.25">
      <c r="A4326">
        <v>20</v>
      </c>
      <c r="B4326" t="s">
        <v>76</v>
      </c>
      <c r="C4326" s="1">
        <v>40357.46875</v>
      </c>
      <c r="D4326">
        <v>1</v>
      </c>
      <c r="E4326" t="s">
        <v>26</v>
      </c>
      <c r="F4326" t="s">
        <v>27</v>
      </c>
      <c r="G4326">
        <v>1</v>
      </c>
      <c r="H4326" t="str">
        <f t="shared" si="339"/>
        <v>AWD</v>
      </c>
      <c r="I4326" s="2">
        <f t="shared" si="336"/>
        <v>2010</v>
      </c>
      <c r="J4326" s="2">
        <f t="shared" si="337"/>
        <v>6</v>
      </c>
      <c r="K4326" t="str">
        <f t="shared" si="338"/>
        <v>Glazenmakers</v>
      </c>
      <c r="L4326" s="25">
        <f t="shared" si="340"/>
        <v>25.428571428571427</v>
      </c>
    </row>
    <row r="4327" spans="1:12" x14ac:dyDescent="0.25">
      <c r="A4327">
        <v>20</v>
      </c>
      <c r="B4327" t="s">
        <v>76</v>
      </c>
      <c r="C4327" s="1">
        <v>40357.46875</v>
      </c>
      <c r="D4327">
        <v>1</v>
      </c>
      <c r="E4327" t="s">
        <v>18</v>
      </c>
      <c r="F4327" t="s">
        <v>19</v>
      </c>
      <c r="G4327">
        <v>2</v>
      </c>
      <c r="H4327" t="str">
        <f t="shared" si="339"/>
        <v>AWD</v>
      </c>
      <c r="I4327" s="2">
        <f t="shared" si="336"/>
        <v>2010</v>
      </c>
      <c r="J4327" s="2">
        <f t="shared" si="337"/>
        <v>6</v>
      </c>
      <c r="K4327" t="str">
        <f t="shared" si="338"/>
        <v>Korenbouten</v>
      </c>
      <c r="L4327" s="25">
        <f t="shared" si="340"/>
        <v>25.428571428571427</v>
      </c>
    </row>
    <row r="4328" spans="1:12" x14ac:dyDescent="0.25">
      <c r="A4328">
        <v>20</v>
      </c>
      <c r="B4328" t="s">
        <v>76</v>
      </c>
      <c r="C4328" s="1">
        <v>40357.46875</v>
      </c>
      <c r="D4328">
        <v>2</v>
      </c>
      <c r="E4328" t="s">
        <v>10</v>
      </c>
      <c r="F4328" t="s">
        <v>11</v>
      </c>
      <c r="G4328">
        <v>2</v>
      </c>
      <c r="H4328" t="str">
        <f t="shared" si="339"/>
        <v>AWD</v>
      </c>
      <c r="I4328" s="2">
        <f t="shared" si="336"/>
        <v>2010</v>
      </c>
      <c r="J4328" s="2">
        <f t="shared" si="337"/>
        <v>6</v>
      </c>
      <c r="K4328" t="str">
        <f t="shared" si="338"/>
        <v>Waterjuffer</v>
      </c>
      <c r="L4328" s="25">
        <f t="shared" si="340"/>
        <v>25.428571428571427</v>
      </c>
    </row>
    <row r="4329" spans="1:12" x14ac:dyDescent="0.25">
      <c r="A4329">
        <v>20</v>
      </c>
      <c r="B4329" t="s">
        <v>76</v>
      </c>
      <c r="C4329" s="1">
        <v>40357.46875</v>
      </c>
      <c r="D4329">
        <v>2</v>
      </c>
      <c r="E4329" t="s">
        <v>14</v>
      </c>
      <c r="F4329" t="s">
        <v>15</v>
      </c>
      <c r="G4329">
        <v>12</v>
      </c>
      <c r="H4329" t="str">
        <f t="shared" si="339"/>
        <v>AWD</v>
      </c>
      <c r="I4329" s="2">
        <f t="shared" si="336"/>
        <v>2010</v>
      </c>
      <c r="J4329" s="2">
        <f t="shared" si="337"/>
        <v>6</v>
      </c>
      <c r="K4329" t="str">
        <f t="shared" si="338"/>
        <v>Waterjuffer</v>
      </c>
      <c r="L4329" s="25">
        <f t="shared" si="340"/>
        <v>25.428571428571427</v>
      </c>
    </row>
    <row r="4330" spans="1:12" x14ac:dyDescent="0.25">
      <c r="A4330">
        <v>20</v>
      </c>
      <c r="B4330" t="s">
        <v>76</v>
      </c>
      <c r="C4330" s="1">
        <v>40357.46875</v>
      </c>
      <c r="D4330">
        <v>2</v>
      </c>
      <c r="E4330" t="s">
        <v>20</v>
      </c>
      <c r="F4330" t="s">
        <v>21</v>
      </c>
      <c r="G4330">
        <v>44</v>
      </c>
      <c r="H4330" t="str">
        <f t="shared" si="339"/>
        <v>AWD</v>
      </c>
      <c r="I4330" s="2">
        <f t="shared" si="336"/>
        <v>2010</v>
      </c>
      <c r="J4330" s="2">
        <f t="shared" si="337"/>
        <v>6</v>
      </c>
      <c r="K4330" t="str">
        <f t="shared" si="338"/>
        <v>Waterjuffer</v>
      </c>
      <c r="L4330" s="25">
        <f t="shared" si="340"/>
        <v>25.428571428571427</v>
      </c>
    </row>
    <row r="4331" spans="1:12" x14ac:dyDescent="0.25">
      <c r="A4331">
        <v>20</v>
      </c>
      <c r="B4331" t="s">
        <v>76</v>
      </c>
      <c r="C4331" s="1">
        <v>40357.46875</v>
      </c>
      <c r="D4331">
        <v>2</v>
      </c>
      <c r="E4331" t="s">
        <v>24</v>
      </c>
      <c r="F4331" t="s">
        <v>25</v>
      </c>
      <c r="G4331">
        <v>1</v>
      </c>
      <c r="H4331" t="str">
        <f t="shared" si="339"/>
        <v>AWD</v>
      </c>
      <c r="I4331" s="2">
        <f t="shared" si="336"/>
        <v>2010</v>
      </c>
      <c r="J4331" s="2">
        <f t="shared" si="337"/>
        <v>6</v>
      </c>
      <c r="K4331" t="str">
        <f t="shared" si="338"/>
        <v>Glazenmakers</v>
      </c>
      <c r="L4331" s="25">
        <f t="shared" si="340"/>
        <v>25.428571428571427</v>
      </c>
    </row>
    <row r="4332" spans="1:12" x14ac:dyDescent="0.25">
      <c r="A4332">
        <v>20</v>
      </c>
      <c r="B4332" t="s">
        <v>76</v>
      </c>
      <c r="C4332" s="1">
        <v>40357.46875</v>
      </c>
      <c r="D4332">
        <v>2</v>
      </c>
      <c r="E4332" t="s">
        <v>28</v>
      </c>
      <c r="F4332" t="s">
        <v>29</v>
      </c>
      <c r="G4332">
        <v>2</v>
      </c>
      <c r="H4332" t="str">
        <f t="shared" si="339"/>
        <v>AWD</v>
      </c>
      <c r="I4332" s="2">
        <f t="shared" si="336"/>
        <v>2010</v>
      </c>
      <c r="J4332" s="2">
        <f t="shared" si="337"/>
        <v>6</v>
      </c>
      <c r="K4332" t="str">
        <f t="shared" si="338"/>
        <v>Korenbouten</v>
      </c>
      <c r="L4332" s="25">
        <f t="shared" si="340"/>
        <v>25.428571428571427</v>
      </c>
    </row>
    <row r="4333" spans="1:12" x14ac:dyDescent="0.25">
      <c r="A4333">
        <v>20</v>
      </c>
      <c r="B4333" t="s">
        <v>76</v>
      </c>
      <c r="C4333" s="1">
        <v>40357.46875</v>
      </c>
      <c r="D4333">
        <v>2</v>
      </c>
      <c r="E4333" t="s">
        <v>18</v>
      </c>
      <c r="F4333" t="s">
        <v>19</v>
      </c>
      <c r="G4333">
        <v>2</v>
      </c>
      <c r="H4333" t="str">
        <f t="shared" si="339"/>
        <v>AWD</v>
      </c>
      <c r="I4333" s="2">
        <f t="shared" si="336"/>
        <v>2010</v>
      </c>
      <c r="J4333" s="2">
        <f t="shared" si="337"/>
        <v>6</v>
      </c>
      <c r="K4333" t="str">
        <f t="shared" si="338"/>
        <v>Korenbouten</v>
      </c>
      <c r="L4333" s="25">
        <f t="shared" si="340"/>
        <v>25.428571428571427</v>
      </c>
    </row>
    <row r="4334" spans="1:12" x14ac:dyDescent="0.25">
      <c r="A4334">
        <v>20</v>
      </c>
      <c r="B4334" t="s">
        <v>76</v>
      </c>
      <c r="C4334" s="1">
        <v>40372.486111111109</v>
      </c>
      <c r="D4334">
        <v>1</v>
      </c>
      <c r="E4334" t="s">
        <v>10</v>
      </c>
      <c r="F4334" t="s">
        <v>11</v>
      </c>
      <c r="G4334">
        <v>15</v>
      </c>
      <c r="H4334" t="str">
        <f t="shared" si="339"/>
        <v>AWD</v>
      </c>
      <c r="I4334" s="2">
        <f t="shared" si="336"/>
        <v>2010</v>
      </c>
      <c r="J4334" s="2">
        <f t="shared" si="337"/>
        <v>7</v>
      </c>
      <c r="K4334" t="str">
        <f t="shared" si="338"/>
        <v>Waterjuffer</v>
      </c>
      <c r="L4334" s="25">
        <f t="shared" si="340"/>
        <v>27.571428571428573</v>
      </c>
    </row>
    <row r="4335" spans="1:12" x14ac:dyDescent="0.25">
      <c r="A4335">
        <v>20</v>
      </c>
      <c r="B4335" t="s">
        <v>76</v>
      </c>
      <c r="C4335" s="1">
        <v>40372.486111111109</v>
      </c>
      <c r="D4335">
        <v>1</v>
      </c>
      <c r="E4335" t="s">
        <v>14</v>
      </c>
      <c r="F4335" t="s">
        <v>15</v>
      </c>
      <c r="G4335">
        <v>14</v>
      </c>
      <c r="H4335" t="str">
        <f t="shared" si="339"/>
        <v>AWD</v>
      </c>
      <c r="I4335" s="2">
        <f t="shared" si="336"/>
        <v>2010</v>
      </c>
      <c r="J4335" s="2">
        <f t="shared" si="337"/>
        <v>7</v>
      </c>
      <c r="K4335" t="str">
        <f t="shared" si="338"/>
        <v>Waterjuffer</v>
      </c>
      <c r="L4335" s="25">
        <f t="shared" si="340"/>
        <v>27.571428571428573</v>
      </c>
    </row>
    <row r="4336" spans="1:12" x14ac:dyDescent="0.25">
      <c r="A4336">
        <v>20</v>
      </c>
      <c r="B4336" t="s">
        <v>76</v>
      </c>
      <c r="C4336" s="1">
        <v>40372.486111111109</v>
      </c>
      <c r="D4336">
        <v>1</v>
      </c>
      <c r="E4336" t="s">
        <v>20</v>
      </c>
      <c r="F4336" t="s">
        <v>21</v>
      </c>
      <c r="G4336">
        <v>3</v>
      </c>
      <c r="H4336" t="str">
        <f t="shared" si="339"/>
        <v>AWD</v>
      </c>
      <c r="I4336" s="2">
        <f t="shared" si="336"/>
        <v>2010</v>
      </c>
      <c r="J4336" s="2">
        <f t="shared" si="337"/>
        <v>7</v>
      </c>
      <c r="K4336" t="str">
        <f t="shared" si="338"/>
        <v>Waterjuffer</v>
      </c>
      <c r="L4336" s="25">
        <f t="shared" si="340"/>
        <v>27.571428571428573</v>
      </c>
    </row>
    <row r="4337" spans="1:12" x14ac:dyDescent="0.25">
      <c r="A4337">
        <v>20</v>
      </c>
      <c r="B4337" t="s">
        <v>76</v>
      </c>
      <c r="C4337" s="1">
        <v>40372.486111111109</v>
      </c>
      <c r="D4337">
        <v>1</v>
      </c>
      <c r="E4337" t="s">
        <v>32</v>
      </c>
      <c r="F4337" t="s">
        <v>33</v>
      </c>
      <c r="G4337">
        <v>1</v>
      </c>
      <c r="H4337" t="str">
        <f t="shared" si="339"/>
        <v>AWD</v>
      </c>
      <c r="I4337" s="2">
        <f t="shared" si="336"/>
        <v>2010</v>
      </c>
      <c r="J4337" s="2">
        <f t="shared" si="337"/>
        <v>7</v>
      </c>
      <c r="K4337" t="str">
        <f t="shared" si="338"/>
        <v>Korenbouten</v>
      </c>
      <c r="L4337" s="25">
        <f t="shared" si="340"/>
        <v>27.571428571428573</v>
      </c>
    </row>
    <row r="4338" spans="1:12" x14ac:dyDescent="0.25">
      <c r="A4338">
        <v>20</v>
      </c>
      <c r="B4338" t="s">
        <v>76</v>
      </c>
      <c r="C4338" s="1">
        <v>40372.486111111109</v>
      </c>
      <c r="D4338">
        <v>1</v>
      </c>
      <c r="E4338" t="s">
        <v>42</v>
      </c>
      <c r="F4338" t="s">
        <v>43</v>
      </c>
      <c r="G4338">
        <v>1</v>
      </c>
      <c r="H4338" t="str">
        <f t="shared" si="339"/>
        <v>AWD</v>
      </c>
      <c r="I4338" s="2">
        <f t="shared" si="336"/>
        <v>2010</v>
      </c>
      <c r="J4338" s="2">
        <f t="shared" si="337"/>
        <v>7</v>
      </c>
      <c r="K4338" t="str">
        <f t="shared" si="338"/>
        <v>Korenbouten</v>
      </c>
      <c r="L4338" s="25">
        <f t="shared" si="340"/>
        <v>27.571428571428573</v>
      </c>
    </row>
    <row r="4339" spans="1:12" x14ac:dyDescent="0.25">
      <c r="A4339">
        <v>20</v>
      </c>
      <c r="B4339" t="s">
        <v>76</v>
      </c>
      <c r="C4339" s="1">
        <v>40372.486111111109</v>
      </c>
      <c r="D4339">
        <v>2</v>
      </c>
      <c r="E4339" t="s">
        <v>10</v>
      </c>
      <c r="F4339" t="s">
        <v>11</v>
      </c>
      <c r="G4339">
        <v>8</v>
      </c>
      <c r="H4339" t="str">
        <f t="shared" si="339"/>
        <v>AWD</v>
      </c>
      <c r="I4339" s="2">
        <f t="shared" si="336"/>
        <v>2010</v>
      </c>
      <c r="J4339" s="2">
        <f t="shared" si="337"/>
        <v>7</v>
      </c>
      <c r="K4339" t="str">
        <f t="shared" si="338"/>
        <v>Waterjuffer</v>
      </c>
      <c r="L4339" s="25">
        <f t="shared" si="340"/>
        <v>27.571428571428573</v>
      </c>
    </row>
    <row r="4340" spans="1:12" x14ac:dyDescent="0.25">
      <c r="A4340">
        <v>20</v>
      </c>
      <c r="B4340" t="s">
        <v>76</v>
      </c>
      <c r="C4340" s="1">
        <v>40372.486111111109</v>
      </c>
      <c r="D4340">
        <v>2</v>
      </c>
      <c r="E4340" t="s">
        <v>14</v>
      </c>
      <c r="F4340" t="s">
        <v>15</v>
      </c>
      <c r="G4340">
        <v>6</v>
      </c>
      <c r="H4340" t="str">
        <f t="shared" si="339"/>
        <v>AWD</v>
      </c>
      <c r="I4340" s="2">
        <f t="shared" ref="I4340:I4403" si="341">YEAR(C4340)</f>
        <v>2010</v>
      </c>
      <c r="J4340" s="2">
        <f t="shared" ref="J4340:J4403" si="342">MONTH(C4340)</f>
        <v>7</v>
      </c>
      <c r="K4340" t="str">
        <f t="shared" ref="K4340:K4403" si="343">VLOOKUP(E4340,$Q$2:$R$100,2,FALSE)</f>
        <v>Waterjuffer</v>
      </c>
      <c r="L4340" s="25">
        <f t="shared" si="340"/>
        <v>27.571428571428573</v>
      </c>
    </row>
    <row r="4341" spans="1:12" x14ac:dyDescent="0.25">
      <c r="A4341">
        <v>20</v>
      </c>
      <c r="B4341" t="s">
        <v>76</v>
      </c>
      <c r="C4341" s="1">
        <v>40372.486111111109</v>
      </c>
      <c r="D4341">
        <v>2</v>
      </c>
      <c r="E4341" t="s">
        <v>20</v>
      </c>
      <c r="F4341" t="s">
        <v>21</v>
      </c>
      <c r="G4341">
        <v>10</v>
      </c>
      <c r="H4341" t="str">
        <f t="shared" si="339"/>
        <v>AWD</v>
      </c>
      <c r="I4341" s="2">
        <f t="shared" si="341"/>
        <v>2010</v>
      </c>
      <c r="J4341" s="2">
        <f t="shared" si="342"/>
        <v>7</v>
      </c>
      <c r="K4341" t="str">
        <f t="shared" si="343"/>
        <v>Waterjuffer</v>
      </c>
      <c r="L4341" s="25">
        <f t="shared" si="340"/>
        <v>27.571428571428573</v>
      </c>
    </row>
    <row r="4342" spans="1:12" x14ac:dyDescent="0.25">
      <c r="A4342">
        <v>20</v>
      </c>
      <c r="B4342" t="s">
        <v>76</v>
      </c>
      <c r="C4342" s="1">
        <v>40372.486111111109</v>
      </c>
      <c r="D4342">
        <v>2</v>
      </c>
      <c r="E4342" t="s">
        <v>18</v>
      </c>
      <c r="F4342" t="s">
        <v>19</v>
      </c>
      <c r="G4342">
        <v>1</v>
      </c>
      <c r="H4342" t="str">
        <f t="shared" si="339"/>
        <v>AWD</v>
      </c>
      <c r="I4342" s="2">
        <f t="shared" si="341"/>
        <v>2010</v>
      </c>
      <c r="J4342" s="2">
        <f t="shared" si="342"/>
        <v>7</v>
      </c>
      <c r="K4342" t="str">
        <f t="shared" si="343"/>
        <v>Korenbouten</v>
      </c>
      <c r="L4342" s="25">
        <f t="shared" si="340"/>
        <v>27.571428571428573</v>
      </c>
    </row>
    <row r="4343" spans="1:12" x14ac:dyDescent="0.25">
      <c r="A4343">
        <v>20</v>
      </c>
      <c r="B4343" t="s">
        <v>76</v>
      </c>
      <c r="C4343" s="1">
        <v>40393.479166666664</v>
      </c>
      <c r="D4343">
        <v>1</v>
      </c>
      <c r="E4343" t="s">
        <v>30</v>
      </c>
      <c r="F4343" t="s">
        <v>31</v>
      </c>
      <c r="G4343">
        <v>1</v>
      </c>
      <c r="H4343" t="str">
        <f t="shared" si="339"/>
        <v>AWD</v>
      </c>
      <c r="I4343" s="2">
        <f t="shared" si="341"/>
        <v>2010</v>
      </c>
      <c r="J4343" s="2">
        <f t="shared" si="342"/>
        <v>8</v>
      </c>
      <c r="K4343" t="str">
        <f t="shared" si="343"/>
        <v>Pantserjuffers</v>
      </c>
      <c r="L4343" s="25">
        <f t="shared" si="340"/>
        <v>30.571428571428573</v>
      </c>
    </row>
    <row r="4344" spans="1:12" x14ac:dyDescent="0.25">
      <c r="A4344">
        <v>20</v>
      </c>
      <c r="B4344" t="s">
        <v>76</v>
      </c>
      <c r="C4344" s="1">
        <v>40393.479166666664</v>
      </c>
      <c r="D4344">
        <v>1</v>
      </c>
      <c r="E4344" t="s">
        <v>34</v>
      </c>
      <c r="F4344" t="s">
        <v>35</v>
      </c>
      <c r="G4344">
        <v>1</v>
      </c>
      <c r="H4344" t="str">
        <f t="shared" si="339"/>
        <v>AWD</v>
      </c>
      <c r="I4344" s="2">
        <f t="shared" si="341"/>
        <v>2010</v>
      </c>
      <c r="J4344" s="2">
        <f t="shared" si="342"/>
        <v>8</v>
      </c>
      <c r="K4344" t="str">
        <f t="shared" si="343"/>
        <v>Pantserjuffers</v>
      </c>
      <c r="L4344" s="25">
        <f t="shared" si="340"/>
        <v>30.571428571428573</v>
      </c>
    </row>
    <row r="4345" spans="1:12" x14ac:dyDescent="0.25">
      <c r="A4345">
        <v>20</v>
      </c>
      <c r="B4345" t="s">
        <v>76</v>
      </c>
      <c r="C4345" s="1">
        <v>40393.479166666664</v>
      </c>
      <c r="D4345">
        <v>1</v>
      </c>
      <c r="E4345" t="s">
        <v>10</v>
      </c>
      <c r="F4345" t="s">
        <v>11</v>
      </c>
      <c r="G4345">
        <v>2</v>
      </c>
      <c r="H4345" t="str">
        <f t="shared" si="339"/>
        <v>AWD</v>
      </c>
      <c r="I4345" s="2">
        <f t="shared" si="341"/>
        <v>2010</v>
      </c>
      <c r="J4345" s="2">
        <f t="shared" si="342"/>
        <v>8</v>
      </c>
      <c r="K4345" t="str">
        <f t="shared" si="343"/>
        <v>Waterjuffer</v>
      </c>
      <c r="L4345" s="25">
        <f t="shared" si="340"/>
        <v>30.571428571428573</v>
      </c>
    </row>
    <row r="4346" spans="1:12" x14ac:dyDescent="0.25">
      <c r="A4346">
        <v>20</v>
      </c>
      <c r="B4346" t="s">
        <v>76</v>
      </c>
      <c r="C4346" s="1">
        <v>40393.479166666664</v>
      </c>
      <c r="D4346">
        <v>1</v>
      </c>
      <c r="E4346" t="s">
        <v>14</v>
      </c>
      <c r="F4346" t="s">
        <v>15</v>
      </c>
      <c r="G4346">
        <v>32</v>
      </c>
      <c r="H4346" t="str">
        <f t="shared" si="339"/>
        <v>AWD</v>
      </c>
      <c r="I4346" s="2">
        <f t="shared" si="341"/>
        <v>2010</v>
      </c>
      <c r="J4346" s="2">
        <f t="shared" si="342"/>
        <v>8</v>
      </c>
      <c r="K4346" t="str">
        <f t="shared" si="343"/>
        <v>Waterjuffer</v>
      </c>
      <c r="L4346" s="25">
        <f t="shared" si="340"/>
        <v>30.571428571428573</v>
      </c>
    </row>
    <row r="4347" spans="1:12" x14ac:dyDescent="0.25">
      <c r="A4347">
        <v>20</v>
      </c>
      <c r="B4347" t="s">
        <v>76</v>
      </c>
      <c r="C4347" s="1">
        <v>40393.479166666664</v>
      </c>
      <c r="D4347">
        <v>1</v>
      </c>
      <c r="E4347" t="s">
        <v>20</v>
      </c>
      <c r="F4347" t="s">
        <v>21</v>
      </c>
      <c r="G4347">
        <v>1</v>
      </c>
      <c r="H4347" t="str">
        <f t="shared" si="339"/>
        <v>AWD</v>
      </c>
      <c r="I4347" s="2">
        <f t="shared" si="341"/>
        <v>2010</v>
      </c>
      <c r="J4347" s="2">
        <f t="shared" si="342"/>
        <v>8</v>
      </c>
      <c r="K4347" t="str">
        <f t="shared" si="343"/>
        <v>Waterjuffer</v>
      </c>
      <c r="L4347" s="25">
        <f t="shared" si="340"/>
        <v>30.571428571428573</v>
      </c>
    </row>
    <row r="4348" spans="1:12" x14ac:dyDescent="0.25">
      <c r="A4348">
        <v>20</v>
      </c>
      <c r="B4348" t="s">
        <v>76</v>
      </c>
      <c r="C4348" s="1">
        <v>40393.479166666664</v>
      </c>
      <c r="D4348">
        <v>2</v>
      </c>
      <c r="E4348" t="s">
        <v>30</v>
      </c>
      <c r="F4348" t="s">
        <v>31</v>
      </c>
      <c r="G4348">
        <v>1</v>
      </c>
      <c r="H4348" t="str">
        <f t="shared" si="339"/>
        <v>AWD</v>
      </c>
      <c r="I4348" s="2">
        <f t="shared" si="341"/>
        <v>2010</v>
      </c>
      <c r="J4348" s="2">
        <f t="shared" si="342"/>
        <v>8</v>
      </c>
      <c r="K4348" t="str">
        <f t="shared" si="343"/>
        <v>Pantserjuffers</v>
      </c>
      <c r="L4348" s="25">
        <f t="shared" si="340"/>
        <v>30.571428571428573</v>
      </c>
    </row>
    <row r="4349" spans="1:12" x14ac:dyDescent="0.25">
      <c r="A4349">
        <v>20</v>
      </c>
      <c r="B4349" t="s">
        <v>76</v>
      </c>
      <c r="C4349" s="1">
        <v>40393.479166666664</v>
      </c>
      <c r="D4349">
        <v>2</v>
      </c>
      <c r="E4349" t="s">
        <v>34</v>
      </c>
      <c r="F4349" t="s">
        <v>35</v>
      </c>
      <c r="G4349">
        <v>17</v>
      </c>
      <c r="H4349" t="str">
        <f t="shared" si="339"/>
        <v>AWD</v>
      </c>
      <c r="I4349" s="2">
        <f t="shared" si="341"/>
        <v>2010</v>
      </c>
      <c r="J4349" s="2">
        <f t="shared" si="342"/>
        <v>8</v>
      </c>
      <c r="K4349" t="str">
        <f t="shared" si="343"/>
        <v>Pantserjuffers</v>
      </c>
      <c r="L4349" s="25">
        <f t="shared" si="340"/>
        <v>30.571428571428573</v>
      </c>
    </row>
    <row r="4350" spans="1:12" x14ac:dyDescent="0.25">
      <c r="A4350">
        <v>20</v>
      </c>
      <c r="B4350" t="s">
        <v>76</v>
      </c>
      <c r="C4350" s="1">
        <v>40393.479166666664</v>
      </c>
      <c r="D4350">
        <v>2</v>
      </c>
      <c r="E4350" t="s">
        <v>10</v>
      </c>
      <c r="F4350" t="s">
        <v>11</v>
      </c>
      <c r="G4350">
        <v>17</v>
      </c>
      <c r="H4350" t="str">
        <f t="shared" si="339"/>
        <v>AWD</v>
      </c>
      <c r="I4350" s="2">
        <f t="shared" si="341"/>
        <v>2010</v>
      </c>
      <c r="J4350" s="2">
        <f t="shared" si="342"/>
        <v>8</v>
      </c>
      <c r="K4350" t="str">
        <f t="shared" si="343"/>
        <v>Waterjuffer</v>
      </c>
      <c r="L4350" s="25">
        <f t="shared" si="340"/>
        <v>30.571428571428573</v>
      </c>
    </row>
    <row r="4351" spans="1:12" x14ac:dyDescent="0.25">
      <c r="A4351">
        <v>20</v>
      </c>
      <c r="B4351" t="s">
        <v>76</v>
      </c>
      <c r="C4351" s="1">
        <v>40393.479166666664</v>
      </c>
      <c r="D4351">
        <v>2</v>
      </c>
      <c r="E4351" t="s">
        <v>14</v>
      </c>
      <c r="F4351" t="s">
        <v>15</v>
      </c>
      <c r="G4351">
        <v>12</v>
      </c>
      <c r="H4351" t="str">
        <f t="shared" si="339"/>
        <v>AWD</v>
      </c>
      <c r="I4351" s="2">
        <f t="shared" si="341"/>
        <v>2010</v>
      </c>
      <c r="J4351" s="2">
        <f t="shared" si="342"/>
        <v>8</v>
      </c>
      <c r="K4351" t="str">
        <f t="shared" si="343"/>
        <v>Waterjuffer</v>
      </c>
      <c r="L4351" s="25">
        <f t="shared" si="340"/>
        <v>30.571428571428573</v>
      </c>
    </row>
    <row r="4352" spans="1:12" x14ac:dyDescent="0.25">
      <c r="A4352">
        <v>20</v>
      </c>
      <c r="B4352" t="s">
        <v>76</v>
      </c>
      <c r="C4352" s="1">
        <v>40423.46875</v>
      </c>
      <c r="D4352">
        <v>1</v>
      </c>
      <c r="E4352" t="s">
        <v>30</v>
      </c>
      <c r="F4352" t="s">
        <v>31</v>
      </c>
      <c r="G4352">
        <v>1</v>
      </c>
      <c r="H4352" t="str">
        <f t="shared" si="339"/>
        <v>AWD</v>
      </c>
      <c r="I4352" s="2">
        <f t="shared" si="341"/>
        <v>2010</v>
      </c>
      <c r="J4352" s="2">
        <f t="shared" si="342"/>
        <v>9</v>
      </c>
      <c r="K4352" t="str">
        <f t="shared" si="343"/>
        <v>Pantserjuffers</v>
      </c>
      <c r="L4352" s="25">
        <f t="shared" si="340"/>
        <v>34.857142857142854</v>
      </c>
    </row>
    <row r="4353" spans="1:12" x14ac:dyDescent="0.25">
      <c r="A4353">
        <v>20</v>
      </c>
      <c r="B4353" t="s">
        <v>76</v>
      </c>
      <c r="C4353" s="1">
        <v>40423.46875</v>
      </c>
      <c r="D4353">
        <v>1</v>
      </c>
      <c r="E4353" t="s">
        <v>34</v>
      </c>
      <c r="F4353" t="s">
        <v>35</v>
      </c>
      <c r="G4353">
        <v>1</v>
      </c>
      <c r="H4353" t="str">
        <f t="shared" si="339"/>
        <v>AWD</v>
      </c>
      <c r="I4353" s="2">
        <f t="shared" si="341"/>
        <v>2010</v>
      </c>
      <c r="J4353" s="2">
        <f t="shared" si="342"/>
        <v>9</v>
      </c>
      <c r="K4353" t="str">
        <f t="shared" si="343"/>
        <v>Pantserjuffers</v>
      </c>
      <c r="L4353" s="25">
        <f t="shared" si="340"/>
        <v>34.857142857142854</v>
      </c>
    </row>
    <row r="4354" spans="1:12" x14ac:dyDescent="0.25">
      <c r="A4354">
        <v>20</v>
      </c>
      <c r="B4354" t="s">
        <v>76</v>
      </c>
      <c r="C4354" s="1">
        <v>40423.46875</v>
      </c>
      <c r="D4354">
        <v>1</v>
      </c>
      <c r="E4354" t="s">
        <v>10</v>
      </c>
      <c r="F4354" t="s">
        <v>11</v>
      </c>
      <c r="G4354">
        <v>1</v>
      </c>
      <c r="H4354" t="str">
        <f t="shared" ref="H4354:H4417" si="344">VLOOKUP(A4354,$N$2:$O$51,2,FALSE)</f>
        <v>AWD</v>
      </c>
      <c r="I4354" s="2">
        <f t="shared" si="341"/>
        <v>2010</v>
      </c>
      <c r="J4354" s="2">
        <f t="shared" si="342"/>
        <v>9</v>
      </c>
      <c r="K4354" t="str">
        <f t="shared" si="343"/>
        <v>Waterjuffer</v>
      </c>
      <c r="L4354" s="25">
        <f t="shared" si="340"/>
        <v>34.857142857142854</v>
      </c>
    </row>
    <row r="4355" spans="1:12" x14ac:dyDescent="0.25">
      <c r="A4355">
        <v>20</v>
      </c>
      <c r="B4355" t="s">
        <v>76</v>
      </c>
      <c r="C4355" s="1">
        <v>40423.46875</v>
      </c>
      <c r="D4355">
        <v>1</v>
      </c>
      <c r="E4355" t="s">
        <v>14</v>
      </c>
      <c r="F4355" t="s">
        <v>15</v>
      </c>
      <c r="G4355">
        <v>13</v>
      </c>
      <c r="H4355" t="str">
        <f t="shared" si="344"/>
        <v>AWD</v>
      </c>
      <c r="I4355" s="2">
        <f t="shared" si="341"/>
        <v>2010</v>
      </c>
      <c r="J4355" s="2">
        <f t="shared" si="342"/>
        <v>9</v>
      </c>
      <c r="K4355" t="str">
        <f t="shared" si="343"/>
        <v>Waterjuffer</v>
      </c>
      <c r="L4355" s="25">
        <f t="shared" ref="L4355:L4418" si="345">(ROUNDDOWN(C4355-DATE(I4355,1,1),0))/7</f>
        <v>34.857142857142854</v>
      </c>
    </row>
    <row r="4356" spans="1:12" x14ac:dyDescent="0.25">
      <c r="A4356">
        <v>20</v>
      </c>
      <c r="B4356" t="s">
        <v>76</v>
      </c>
      <c r="C4356" s="1">
        <v>40423.46875</v>
      </c>
      <c r="D4356">
        <v>2</v>
      </c>
      <c r="E4356" t="s">
        <v>30</v>
      </c>
      <c r="F4356" t="s">
        <v>31</v>
      </c>
      <c r="G4356">
        <v>1</v>
      </c>
      <c r="H4356" t="str">
        <f t="shared" si="344"/>
        <v>AWD</v>
      </c>
      <c r="I4356" s="2">
        <f t="shared" si="341"/>
        <v>2010</v>
      </c>
      <c r="J4356" s="2">
        <f t="shared" si="342"/>
        <v>9</v>
      </c>
      <c r="K4356" t="str">
        <f t="shared" si="343"/>
        <v>Pantserjuffers</v>
      </c>
      <c r="L4356" s="25">
        <f t="shared" si="345"/>
        <v>34.857142857142854</v>
      </c>
    </row>
    <row r="4357" spans="1:12" x14ac:dyDescent="0.25">
      <c r="A4357">
        <v>20</v>
      </c>
      <c r="B4357" t="s">
        <v>76</v>
      </c>
      <c r="C4357" s="1">
        <v>40423.46875</v>
      </c>
      <c r="D4357">
        <v>2</v>
      </c>
      <c r="E4357" t="s">
        <v>34</v>
      </c>
      <c r="F4357" t="s">
        <v>35</v>
      </c>
      <c r="G4357">
        <v>6</v>
      </c>
      <c r="H4357" t="str">
        <f t="shared" si="344"/>
        <v>AWD</v>
      </c>
      <c r="I4357" s="2">
        <f t="shared" si="341"/>
        <v>2010</v>
      </c>
      <c r="J4357" s="2">
        <f t="shared" si="342"/>
        <v>9</v>
      </c>
      <c r="K4357" t="str">
        <f t="shared" si="343"/>
        <v>Pantserjuffers</v>
      </c>
      <c r="L4357" s="25">
        <f t="shared" si="345"/>
        <v>34.857142857142854</v>
      </c>
    </row>
    <row r="4358" spans="1:12" x14ac:dyDescent="0.25">
      <c r="A4358">
        <v>20</v>
      </c>
      <c r="B4358" t="s">
        <v>76</v>
      </c>
      <c r="C4358" s="1">
        <v>40423.46875</v>
      </c>
      <c r="D4358">
        <v>2</v>
      </c>
      <c r="E4358" t="s">
        <v>14</v>
      </c>
      <c r="F4358" t="s">
        <v>15</v>
      </c>
      <c r="G4358">
        <v>8</v>
      </c>
      <c r="H4358" t="str">
        <f t="shared" si="344"/>
        <v>AWD</v>
      </c>
      <c r="I4358" s="2">
        <f t="shared" si="341"/>
        <v>2010</v>
      </c>
      <c r="J4358" s="2">
        <f t="shared" si="342"/>
        <v>9</v>
      </c>
      <c r="K4358" t="str">
        <f t="shared" si="343"/>
        <v>Waterjuffer</v>
      </c>
      <c r="L4358" s="25">
        <f t="shared" si="345"/>
        <v>34.857142857142854</v>
      </c>
    </row>
    <row r="4359" spans="1:12" x14ac:dyDescent="0.25">
      <c r="A4359">
        <v>20</v>
      </c>
      <c r="B4359" t="s">
        <v>76</v>
      </c>
      <c r="C4359" s="1">
        <v>40423.46875</v>
      </c>
      <c r="D4359">
        <v>2</v>
      </c>
      <c r="E4359" t="s">
        <v>55</v>
      </c>
      <c r="F4359" t="s">
        <v>56</v>
      </c>
      <c r="G4359">
        <v>1</v>
      </c>
      <c r="H4359" t="str">
        <f t="shared" si="344"/>
        <v>AWD</v>
      </c>
      <c r="I4359" s="2">
        <f t="shared" si="341"/>
        <v>2010</v>
      </c>
      <c r="J4359" s="2">
        <f t="shared" si="342"/>
        <v>9</v>
      </c>
      <c r="K4359" t="str">
        <f t="shared" si="343"/>
        <v>Korenbouten</v>
      </c>
      <c r="L4359" s="25">
        <f t="shared" si="345"/>
        <v>34.857142857142854</v>
      </c>
    </row>
    <row r="4360" spans="1:12" x14ac:dyDescent="0.25">
      <c r="A4360">
        <v>20</v>
      </c>
      <c r="B4360" t="s">
        <v>76</v>
      </c>
      <c r="C4360" s="1">
        <v>40432.569444444445</v>
      </c>
      <c r="D4360">
        <v>1</v>
      </c>
      <c r="E4360" t="s">
        <v>34</v>
      </c>
      <c r="F4360" t="s">
        <v>35</v>
      </c>
      <c r="G4360">
        <v>2</v>
      </c>
      <c r="H4360" t="str">
        <f t="shared" si="344"/>
        <v>AWD</v>
      </c>
      <c r="I4360" s="2">
        <f t="shared" si="341"/>
        <v>2010</v>
      </c>
      <c r="J4360" s="2">
        <f t="shared" si="342"/>
        <v>9</v>
      </c>
      <c r="K4360" t="str">
        <f t="shared" si="343"/>
        <v>Pantserjuffers</v>
      </c>
      <c r="L4360" s="25">
        <f t="shared" si="345"/>
        <v>36.142857142857146</v>
      </c>
    </row>
    <row r="4361" spans="1:12" x14ac:dyDescent="0.25">
      <c r="A4361">
        <v>20</v>
      </c>
      <c r="B4361" t="s">
        <v>76</v>
      </c>
      <c r="C4361" s="1">
        <v>40432.569444444445</v>
      </c>
      <c r="D4361">
        <v>1</v>
      </c>
      <c r="E4361" t="s">
        <v>14</v>
      </c>
      <c r="F4361" t="s">
        <v>15</v>
      </c>
      <c r="G4361">
        <v>4</v>
      </c>
      <c r="H4361" t="str">
        <f t="shared" si="344"/>
        <v>AWD</v>
      </c>
      <c r="I4361" s="2">
        <f t="shared" si="341"/>
        <v>2010</v>
      </c>
      <c r="J4361" s="2">
        <f t="shared" si="342"/>
        <v>9</v>
      </c>
      <c r="K4361" t="str">
        <f t="shared" si="343"/>
        <v>Waterjuffer</v>
      </c>
      <c r="L4361" s="25">
        <f t="shared" si="345"/>
        <v>36.142857142857146</v>
      </c>
    </row>
    <row r="4362" spans="1:12" x14ac:dyDescent="0.25">
      <c r="A4362">
        <v>20</v>
      </c>
      <c r="B4362" t="s">
        <v>76</v>
      </c>
      <c r="C4362" s="1">
        <v>40432.569444444445</v>
      </c>
      <c r="D4362">
        <v>1</v>
      </c>
      <c r="E4362" t="s">
        <v>55</v>
      </c>
      <c r="F4362" t="s">
        <v>56</v>
      </c>
      <c r="G4362">
        <v>3</v>
      </c>
      <c r="H4362" t="str">
        <f t="shared" si="344"/>
        <v>AWD</v>
      </c>
      <c r="I4362" s="2">
        <f t="shared" si="341"/>
        <v>2010</v>
      </c>
      <c r="J4362" s="2">
        <f t="shared" si="342"/>
        <v>9</v>
      </c>
      <c r="K4362" t="str">
        <f t="shared" si="343"/>
        <v>Korenbouten</v>
      </c>
      <c r="L4362" s="25">
        <f t="shared" si="345"/>
        <v>36.142857142857146</v>
      </c>
    </row>
    <row r="4363" spans="1:12" x14ac:dyDescent="0.25">
      <c r="A4363">
        <v>20</v>
      </c>
      <c r="B4363" t="s">
        <v>76</v>
      </c>
      <c r="C4363" s="1">
        <v>40432.569444444445</v>
      </c>
      <c r="D4363">
        <v>2</v>
      </c>
      <c r="E4363" t="s">
        <v>34</v>
      </c>
      <c r="F4363" t="s">
        <v>35</v>
      </c>
      <c r="G4363">
        <v>11</v>
      </c>
      <c r="H4363" t="str">
        <f t="shared" si="344"/>
        <v>AWD</v>
      </c>
      <c r="I4363" s="2">
        <f t="shared" si="341"/>
        <v>2010</v>
      </c>
      <c r="J4363" s="2">
        <f t="shared" si="342"/>
        <v>9</v>
      </c>
      <c r="K4363" t="str">
        <f t="shared" si="343"/>
        <v>Pantserjuffers</v>
      </c>
      <c r="L4363" s="25">
        <f t="shared" si="345"/>
        <v>36.142857142857146</v>
      </c>
    </row>
    <row r="4364" spans="1:12" x14ac:dyDescent="0.25">
      <c r="A4364">
        <v>20</v>
      </c>
      <c r="B4364" t="s">
        <v>76</v>
      </c>
      <c r="C4364" s="1">
        <v>40432.569444444445</v>
      </c>
      <c r="D4364">
        <v>2</v>
      </c>
      <c r="E4364" t="s">
        <v>14</v>
      </c>
      <c r="F4364" t="s">
        <v>15</v>
      </c>
      <c r="G4364">
        <v>8</v>
      </c>
      <c r="H4364" t="str">
        <f t="shared" si="344"/>
        <v>AWD</v>
      </c>
      <c r="I4364" s="2">
        <f t="shared" si="341"/>
        <v>2010</v>
      </c>
      <c r="J4364" s="2">
        <f t="shared" si="342"/>
        <v>9</v>
      </c>
      <c r="K4364" t="str">
        <f t="shared" si="343"/>
        <v>Waterjuffer</v>
      </c>
      <c r="L4364" s="25">
        <f t="shared" si="345"/>
        <v>36.142857142857146</v>
      </c>
    </row>
    <row r="4365" spans="1:12" x14ac:dyDescent="0.25">
      <c r="A4365">
        <v>20</v>
      </c>
      <c r="B4365" t="s">
        <v>76</v>
      </c>
      <c r="C4365" s="1">
        <v>40432.569444444445</v>
      </c>
      <c r="D4365">
        <v>2</v>
      </c>
      <c r="E4365" t="s">
        <v>36</v>
      </c>
      <c r="F4365" t="s">
        <v>37</v>
      </c>
      <c r="G4365">
        <v>2</v>
      </c>
      <c r="H4365" t="str">
        <f t="shared" si="344"/>
        <v>AWD</v>
      </c>
      <c r="I4365" s="2">
        <f t="shared" si="341"/>
        <v>2010</v>
      </c>
      <c r="J4365" s="2">
        <f t="shared" si="342"/>
        <v>9</v>
      </c>
      <c r="K4365" t="str">
        <f t="shared" si="343"/>
        <v>Glazenmakers</v>
      </c>
      <c r="L4365" s="25">
        <f t="shared" si="345"/>
        <v>36.142857142857146</v>
      </c>
    </row>
    <row r="4366" spans="1:12" x14ac:dyDescent="0.25">
      <c r="A4366">
        <v>20</v>
      </c>
      <c r="B4366" t="s">
        <v>76</v>
      </c>
      <c r="C4366" s="1">
        <v>40432.569444444445</v>
      </c>
      <c r="D4366">
        <v>2</v>
      </c>
      <c r="E4366" t="s">
        <v>32</v>
      </c>
      <c r="F4366" t="s">
        <v>33</v>
      </c>
      <c r="G4366">
        <v>2</v>
      </c>
      <c r="H4366" t="str">
        <f t="shared" si="344"/>
        <v>AWD</v>
      </c>
      <c r="I4366" s="2">
        <f t="shared" si="341"/>
        <v>2010</v>
      </c>
      <c r="J4366" s="2">
        <f t="shared" si="342"/>
        <v>9</v>
      </c>
      <c r="K4366" t="str">
        <f t="shared" si="343"/>
        <v>Korenbouten</v>
      </c>
      <c r="L4366" s="25">
        <f t="shared" si="345"/>
        <v>36.142857142857146</v>
      </c>
    </row>
    <row r="4367" spans="1:12" x14ac:dyDescent="0.25">
      <c r="A4367">
        <v>20</v>
      </c>
      <c r="B4367" t="s">
        <v>76</v>
      </c>
      <c r="C4367" s="1">
        <v>40432.569444444445</v>
      </c>
      <c r="D4367">
        <v>2</v>
      </c>
      <c r="E4367" t="s">
        <v>55</v>
      </c>
      <c r="F4367" t="s">
        <v>56</v>
      </c>
      <c r="G4367">
        <v>1</v>
      </c>
      <c r="H4367" t="str">
        <f t="shared" si="344"/>
        <v>AWD</v>
      </c>
      <c r="I4367" s="2">
        <f t="shared" si="341"/>
        <v>2010</v>
      </c>
      <c r="J4367" s="2">
        <f t="shared" si="342"/>
        <v>9</v>
      </c>
      <c r="K4367" t="str">
        <f t="shared" si="343"/>
        <v>Korenbouten</v>
      </c>
      <c r="L4367" s="25">
        <f t="shared" si="345"/>
        <v>36.142857142857146</v>
      </c>
    </row>
    <row r="4368" spans="1:12" x14ac:dyDescent="0.25">
      <c r="A4368">
        <v>20</v>
      </c>
      <c r="B4368" t="s">
        <v>76</v>
      </c>
      <c r="C4368" s="1">
        <v>40666.541666666664</v>
      </c>
      <c r="D4368">
        <v>1</v>
      </c>
      <c r="E4368" t="s">
        <v>22</v>
      </c>
      <c r="F4368" t="s">
        <v>23</v>
      </c>
      <c r="G4368">
        <v>3</v>
      </c>
      <c r="H4368" t="str">
        <f t="shared" si="344"/>
        <v>AWD</v>
      </c>
      <c r="I4368" s="2">
        <f t="shared" si="341"/>
        <v>2011</v>
      </c>
      <c r="J4368" s="2">
        <f t="shared" si="342"/>
        <v>5</v>
      </c>
      <c r="K4368" t="str">
        <f t="shared" si="343"/>
        <v>Glazenmakers</v>
      </c>
      <c r="L4368" s="25">
        <f t="shared" si="345"/>
        <v>17.428571428571427</v>
      </c>
    </row>
    <row r="4369" spans="1:12" x14ac:dyDescent="0.25">
      <c r="A4369">
        <v>20</v>
      </c>
      <c r="B4369" t="s">
        <v>76</v>
      </c>
      <c r="C4369" s="1">
        <v>40666.541666666664</v>
      </c>
      <c r="D4369">
        <v>1</v>
      </c>
      <c r="E4369" t="s">
        <v>44</v>
      </c>
      <c r="F4369" t="s">
        <v>45</v>
      </c>
      <c r="G4369">
        <v>1</v>
      </c>
      <c r="H4369" t="str">
        <f t="shared" si="344"/>
        <v>AWD</v>
      </c>
      <c r="I4369" s="2">
        <f t="shared" si="341"/>
        <v>2011</v>
      </c>
      <c r="J4369" s="2">
        <f t="shared" si="342"/>
        <v>5</v>
      </c>
      <c r="K4369" t="str">
        <f t="shared" si="343"/>
        <v>Korenbouten</v>
      </c>
      <c r="L4369" s="25">
        <f t="shared" si="345"/>
        <v>17.428571428571427</v>
      </c>
    </row>
    <row r="4370" spans="1:12" x14ac:dyDescent="0.25">
      <c r="A4370">
        <v>20</v>
      </c>
      <c r="B4370" t="s">
        <v>76</v>
      </c>
      <c r="C4370" s="1">
        <v>40666.541666666664</v>
      </c>
      <c r="D4370">
        <v>1</v>
      </c>
      <c r="E4370" t="s">
        <v>28</v>
      </c>
      <c r="F4370" t="s">
        <v>29</v>
      </c>
      <c r="G4370">
        <v>2</v>
      </c>
      <c r="H4370" t="str">
        <f t="shared" si="344"/>
        <v>AWD</v>
      </c>
      <c r="I4370" s="2">
        <f t="shared" si="341"/>
        <v>2011</v>
      </c>
      <c r="J4370" s="2">
        <f t="shared" si="342"/>
        <v>5</v>
      </c>
      <c r="K4370" t="str">
        <f t="shared" si="343"/>
        <v>Korenbouten</v>
      </c>
      <c r="L4370" s="25">
        <f t="shared" si="345"/>
        <v>17.428571428571427</v>
      </c>
    </row>
    <row r="4371" spans="1:12" x14ac:dyDescent="0.25">
      <c r="A4371">
        <v>20</v>
      </c>
      <c r="B4371" t="s">
        <v>76</v>
      </c>
      <c r="C4371" s="1">
        <v>40666.541666666664</v>
      </c>
      <c r="D4371">
        <v>1</v>
      </c>
      <c r="E4371" t="s">
        <v>14</v>
      </c>
      <c r="F4371" t="s">
        <v>15</v>
      </c>
      <c r="G4371">
        <v>5</v>
      </c>
      <c r="H4371" t="str">
        <f t="shared" si="344"/>
        <v>AWD</v>
      </c>
      <c r="I4371" s="2">
        <f t="shared" si="341"/>
        <v>2011</v>
      </c>
      <c r="J4371" s="2">
        <f t="shared" si="342"/>
        <v>5</v>
      </c>
      <c r="K4371" t="str">
        <f t="shared" si="343"/>
        <v>Waterjuffer</v>
      </c>
      <c r="L4371" s="25">
        <f t="shared" si="345"/>
        <v>17.428571428571427</v>
      </c>
    </row>
    <row r="4372" spans="1:12" x14ac:dyDescent="0.25">
      <c r="A4372">
        <v>20</v>
      </c>
      <c r="B4372" t="s">
        <v>76</v>
      </c>
      <c r="C4372" s="1">
        <v>40666.541666666664</v>
      </c>
      <c r="D4372">
        <v>2</v>
      </c>
      <c r="E4372" t="s">
        <v>20</v>
      </c>
      <c r="F4372" t="s">
        <v>21</v>
      </c>
      <c r="G4372">
        <v>2</v>
      </c>
      <c r="H4372" t="str">
        <f t="shared" si="344"/>
        <v>AWD</v>
      </c>
      <c r="I4372" s="2">
        <f t="shared" si="341"/>
        <v>2011</v>
      </c>
      <c r="J4372" s="2">
        <f t="shared" si="342"/>
        <v>5</v>
      </c>
      <c r="K4372" t="str">
        <f t="shared" si="343"/>
        <v>Waterjuffer</v>
      </c>
      <c r="L4372" s="25">
        <f t="shared" si="345"/>
        <v>17.428571428571427</v>
      </c>
    </row>
    <row r="4373" spans="1:12" x14ac:dyDescent="0.25">
      <c r="A4373">
        <v>20</v>
      </c>
      <c r="B4373" t="s">
        <v>76</v>
      </c>
      <c r="C4373" s="1">
        <v>40666.541666666664</v>
      </c>
      <c r="D4373">
        <v>2</v>
      </c>
      <c r="E4373" t="s">
        <v>14</v>
      </c>
      <c r="F4373" t="s">
        <v>15</v>
      </c>
      <c r="G4373">
        <v>2</v>
      </c>
      <c r="H4373" t="str">
        <f t="shared" si="344"/>
        <v>AWD</v>
      </c>
      <c r="I4373" s="2">
        <f t="shared" si="341"/>
        <v>2011</v>
      </c>
      <c r="J4373" s="2">
        <f t="shared" si="342"/>
        <v>5</v>
      </c>
      <c r="K4373" t="str">
        <f t="shared" si="343"/>
        <v>Waterjuffer</v>
      </c>
      <c r="L4373" s="25">
        <f t="shared" si="345"/>
        <v>17.428571428571427</v>
      </c>
    </row>
    <row r="4374" spans="1:12" x14ac:dyDescent="0.25">
      <c r="A4374">
        <v>20</v>
      </c>
      <c r="B4374" t="s">
        <v>76</v>
      </c>
      <c r="C4374" s="1">
        <v>40666.541666666664</v>
      </c>
      <c r="D4374">
        <v>4</v>
      </c>
      <c r="E4374" t="s">
        <v>22</v>
      </c>
      <c r="F4374" t="s">
        <v>23</v>
      </c>
      <c r="G4374">
        <v>1</v>
      </c>
      <c r="H4374" t="str">
        <f t="shared" si="344"/>
        <v>AWD</v>
      </c>
      <c r="I4374" s="2">
        <f t="shared" si="341"/>
        <v>2011</v>
      </c>
      <c r="J4374" s="2">
        <f t="shared" si="342"/>
        <v>5</v>
      </c>
      <c r="K4374" t="str">
        <f t="shared" si="343"/>
        <v>Glazenmakers</v>
      </c>
      <c r="L4374" s="25">
        <f t="shared" si="345"/>
        <v>17.428571428571427</v>
      </c>
    </row>
    <row r="4375" spans="1:12" x14ac:dyDescent="0.25">
      <c r="A4375">
        <v>20</v>
      </c>
      <c r="B4375" t="s">
        <v>76</v>
      </c>
      <c r="C4375" s="1">
        <v>40666.541666666664</v>
      </c>
      <c r="D4375">
        <v>4</v>
      </c>
      <c r="E4375" t="s">
        <v>44</v>
      </c>
      <c r="F4375" t="s">
        <v>45</v>
      </c>
      <c r="G4375">
        <v>1</v>
      </c>
      <c r="H4375" t="str">
        <f t="shared" si="344"/>
        <v>AWD</v>
      </c>
      <c r="I4375" s="2">
        <f t="shared" si="341"/>
        <v>2011</v>
      </c>
      <c r="J4375" s="2">
        <f t="shared" si="342"/>
        <v>5</v>
      </c>
      <c r="K4375" t="str">
        <f t="shared" si="343"/>
        <v>Korenbouten</v>
      </c>
      <c r="L4375" s="25">
        <f t="shared" si="345"/>
        <v>17.428571428571427</v>
      </c>
    </row>
    <row r="4376" spans="1:12" x14ac:dyDescent="0.25">
      <c r="A4376">
        <v>20</v>
      </c>
      <c r="B4376" t="s">
        <v>76</v>
      </c>
      <c r="C4376" s="1">
        <v>40666.541666666664</v>
      </c>
      <c r="D4376">
        <v>4</v>
      </c>
      <c r="E4376" t="s">
        <v>28</v>
      </c>
      <c r="F4376" t="s">
        <v>29</v>
      </c>
      <c r="G4376">
        <v>2</v>
      </c>
      <c r="H4376" t="str">
        <f t="shared" si="344"/>
        <v>AWD</v>
      </c>
      <c r="I4376" s="2">
        <f t="shared" si="341"/>
        <v>2011</v>
      </c>
      <c r="J4376" s="2">
        <f t="shared" si="342"/>
        <v>5</v>
      </c>
      <c r="K4376" t="str">
        <f t="shared" si="343"/>
        <v>Korenbouten</v>
      </c>
      <c r="L4376" s="25">
        <f t="shared" si="345"/>
        <v>17.428571428571427</v>
      </c>
    </row>
    <row r="4377" spans="1:12" x14ac:dyDescent="0.25">
      <c r="A4377">
        <v>20</v>
      </c>
      <c r="B4377" t="s">
        <v>76</v>
      </c>
      <c r="C4377" s="1">
        <v>40672.53125</v>
      </c>
      <c r="D4377">
        <v>1</v>
      </c>
      <c r="E4377" t="s">
        <v>20</v>
      </c>
      <c r="F4377" t="s">
        <v>21</v>
      </c>
      <c r="G4377">
        <v>3</v>
      </c>
      <c r="H4377" t="str">
        <f t="shared" si="344"/>
        <v>AWD</v>
      </c>
      <c r="I4377" s="2">
        <f t="shared" si="341"/>
        <v>2011</v>
      </c>
      <c r="J4377" s="2">
        <f t="shared" si="342"/>
        <v>5</v>
      </c>
      <c r="K4377" t="str">
        <f t="shared" si="343"/>
        <v>Waterjuffer</v>
      </c>
      <c r="L4377" s="25">
        <f t="shared" si="345"/>
        <v>18.285714285714285</v>
      </c>
    </row>
    <row r="4378" spans="1:12" x14ac:dyDescent="0.25">
      <c r="A4378">
        <v>20</v>
      </c>
      <c r="B4378" t="s">
        <v>76</v>
      </c>
      <c r="C4378" s="1">
        <v>40672.53125</v>
      </c>
      <c r="D4378">
        <v>1</v>
      </c>
      <c r="E4378" t="s">
        <v>22</v>
      </c>
      <c r="F4378" t="s">
        <v>23</v>
      </c>
      <c r="G4378">
        <v>1</v>
      </c>
      <c r="H4378" t="str">
        <f t="shared" si="344"/>
        <v>AWD</v>
      </c>
      <c r="I4378" s="2">
        <f t="shared" si="341"/>
        <v>2011</v>
      </c>
      <c r="J4378" s="2">
        <f t="shared" si="342"/>
        <v>5</v>
      </c>
      <c r="K4378" t="str">
        <f t="shared" si="343"/>
        <v>Glazenmakers</v>
      </c>
      <c r="L4378" s="25">
        <f t="shared" si="345"/>
        <v>18.285714285714285</v>
      </c>
    </row>
    <row r="4379" spans="1:12" x14ac:dyDescent="0.25">
      <c r="A4379">
        <v>20</v>
      </c>
      <c r="B4379" t="s">
        <v>76</v>
      </c>
      <c r="C4379" s="1">
        <v>40672.53125</v>
      </c>
      <c r="D4379">
        <v>1</v>
      </c>
      <c r="E4379" t="s">
        <v>10</v>
      </c>
      <c r="F4379" t="s">
        <v>11</v>
      </c>
      <c r="G4379">
        <v>1</v>
      </c>
      <c r="H4379" t="str">
        <f t="shared" si="344"/>
        <v>AWD</v>
      </c>
      <c r="I4379" s="2">
        <f t="shared" si="341"/>
        <v>2011</v>
      </c>
      <c r="J4379" s="2">
        <f t="shared" si="342"/>
        <v>5</v>
      </c>
      <c r="K4379" t="str">
        <f t="shared" si="343"/>
        <v>Waterjuffer</v>
      </c>
      <c r="L4379" s="25">
        <f t="shared" si="345"/>
        <v>18.285714285714285</v>
      </c>
    </row>
    <row r="4380" spans="1:12" x14ac:dyDescent="0.25">
      <c r="A4380">
        <v>20</v>
      </c>
      <c r="B4380" t="s">
        <v>76</v>
      </c>
      <c r="C4380" s="1">
        <v>40672.53125</v>
      </c>
      <c r="D4380">
        <v>1</v>
      </c>
      <c r="E4380" t="s">
        <v>44</v>
      </c>
      <c r="F4380" t="s">
        <v>45</v>
      </c>
      <c r="G4380">
        <v>3</v>
      </c>
      <c r="H4380" t="str">
        <f t="shared" si="344"/>
        <v>AWD</v>
      </c>
      <c r="I4380" s="2">
        <f t="shared" si="341"/>
        <v>2011</v>
      </c>
      <c r="J4380" s="2">
        <f t="shared" si="342"/>
        <v>5</v>
      </c>
      <c r="K4380" t="str">
        <f t="shared" si="343"/>
        <v>Korenbouten</v>
      </c>
      <c r="L4380" s="25">
        <f t="shared" si="345"/>
        <v>18.285714285714285</v>
      </c>
    </row>
    <row r="4381" spans="1:12" x14ac:dyDescent="0.25">
      <c r="A4381">
        <v>20</v>
      </c>
      <c r="B4381" t="s">
        <v>76</v>
      </c>
      <c r="C4381" s="1">
        <v>40672.53125</v>
      </c>
      <c r="D4381">
        <v>1</v>
      </c>
      <c r="E4381" t="s">
        <v>14</v>
      </c>
      <c r="F4381" t="s">
        <v>15</v>
      </c>
      <c r="G4381">
        <v>7</v>
      </c>
      <c r="H4381" t="str">
        <f t="shared" si="344"/>
        <v>AWD</v>
      </c>
      <c r="I4381" s="2">
        <f t="shared" si="341"/>
        <v>2011</v>
      </c>
      <c r="J4381" s="2">
        <f t="shared" si="342"/>
        <v>5</v>
      </c>
      <c r="K4381" t="str">
        <f t="shared" si="343"/>
        <v>Waterjuffer</v>
      </c>
      <c r="L4381" s="25">
        <f t="shared" si="345"/>
        <v>18.285714285714285</v>
      </c>
    </row>
    <row r="4382" spans="1:12" x14ac:dyDescent="0.25">
      <c r="A4382">
        <v>20</v>
      </c>
      <c r="B4382" t="s">
        <v>76</v>
      </c>
      <c r="C4382" s="1">
        <v>40672.53125</v>
      </c>
      <c r="D4382">
        <v>2</v>
      </c>
      <c r="E4382" t="s">
        <v>22</v>
      </c>
      <c r="F4382" t="s">
        <v>23</v>
      </c>
      <c r="G4382">
        <v>2</v>
      </c>
      <c r="H4382" t="str">
        <f t="shared" si="344"/>
        <v>AWD</v>
      </c>
      <c r="I4382" s="2">
        <f t="shared" si="341"/>
        <v>2011</v>
      </c>
      <c r="J4382" s="2">
        <f t="shared" si="342"/>
        <v>5</v>
      </c>
      <c r="K4382" t="str">
        <f t="shared" si="343"/>
        <v>Glazenmakers</v>
      </c>
      <c r="L4382" s="25">
        <f t="shared" si="345"/>
        <v>18.285714285714285</v>
      </c>
    </row>
    <row r="4383" spans="1:12" x14ac:dyDescent="0.25">
      <c r="A4383">
        <v>20</v>
      </c>
      <c r="B4383" t="s">
        <v>76</v>
      </c>
      <c r="C4383" s="1">
        <v>40672.53125</v>
      </c>
      <c r="D4383">
        <v>2</v>
      </c>
      <c r="E4383" t="s">
        <v>14</v>
      </c>
      <c r="F4383" t="s">
        <v>15</v>
      </c>
      <c r="G4383">
        <v>8</v>
      </c>
      <c r="H4383" t="str">
        <f t="shared" si="344"/>
        <v>AWD</v>
      </c>
      <c r="I4383" s="2">
        <f t="shared" si="341"/>
        <v>2011</v>
      </c>
      <c r="J4383" s="2">
        <f t="shared" si="342"/>
        <v>5</v>
      </c>
      <c r="K4383" t="str">
        <f t="shared" si="343"/>
        <v>Waterjuffer</v>
      </c>
      <c r="L4383" s="25">
        <f t="shared" si="345"/>
        <v>18.285714285714285</v>
      </c>
    </row>
    <row r="4384" spans="1:12" x14ac:dyDescent="0.25">
      <c r="A4384">
        <v>20</v>
      </c>
      <c r="B4384" t="s">
        <v>76</v>
      </c>
      <c r="C4384" s="1">
        <v>40688.565972222219</v>
      </c>
      <c r="D4384">
        <v>1</v>
      </c>
      <c r="E4384" t="s">
        <v>26</v>
      </c>
      <c r="F4384" t="s">
        <v>27</v>
      </c>
      <c r="G4384">
        <v>3</v>
      </c>
      <c r="H4384" t="str">
        <f t="shared" si="344"/>
        <v>AWD</v>
      </c>
      <c r="I4384" s="2">
        <f t="shared" si="341"/>
        <v>2011</v>
      </c>
      <c r="J4384" s="2">
        <f t="shared" si="342"/>
        <v>5</v>
      </c>
      <c r="K4384" t="str">
        <f t="shared" si="343"/>
        <v>Glazenmakers</v>
      </c>
      <c r="L4384" s="25">
        <f t="shared" si="345"/>
        <v>20.571428571428573</v>
      </c>
    </row>
    <row r="4385" spans="1:12" x14ac:dyDescent="0.25">
      <c r="A4385">
        <v>20</v>
      </c>
      <c r="B4385" t="s">
        <v>76</v>
      </c>
      <c r="C4385" s="1">
        <v>40688.565972222219</v>
      </c>
      <c r="D4385">
        <v>1</v>
      </c>
      <c r="E4385" t="s">
        <v>28</v>
      </c>
      <c r="F4385" t="s">
        <v>29</v>
      </c>
      <c r="G4385">
        <v>7</v>
      </c>
      <c r="H4385" t="str">
        <f t="shared" si="344"/>
        <v>AWD</v>
      </c>
      <c r="I4385" s="2">
        <f t="shared" si="341"/>
        <v>2011</v>
      </c>
      <c r="J4385" s="2">
        <f t="shared" si="342"/>
        <v>5</v>
      </c>
      <c r="K4385" t="str">
        <f t="shared" si="343"/>
        <v>Korenbouten</v>
      </c>
      <c r="L4385" s="25">
        <f t="shared" si="345"/>
        <v>20.571428571428573</v>
      </c>
    </row>
    <row r="4386" spans="1:12" x14ac:dyDescent="0.25">
      <c r="A4386">
        <v>20</v>
      </c>
      <c r="B4386" t="s">
        <v>76</v>
      </c>
      <c r="C4386" s="1">
        <v>40688.565972222219</v>
      </c>
      <c r="D4386">
        <v>1</v>
      </c>
      <c r="E4386" t="s">
        <v>24</v>
      </c>
      <c r="F4386" t="s">
        <v>25</v>
      </c>
      <c r="G4386">
        <v>4</v>
      </c>
      <c r="H4386" t="str">
        <f t="shared" si="344"/>
        <v>AWD</v>
      </c>
      <c r="I4386" s="2">
        <f t="shared" si="341"/>
        <v>2011</v>
      </c>
      <c r="J4386" s="2">
        <f t="shared" si="342"/>
        <v>5</v>
      </c>
      <c r="K4386" t="str">
        <f t="shared" si="343"/>
        <v>Glazenmakers</v>
      </c>
      <c r="L4386" s="25">
        <f t="shared" si="345"/>
        <v>20.571428571428573</v>
      </c>
    </row>
    <row r="4387" spans="1:12" x14ac:dyDescent="0.25">
      <c r="A4387">
        <v>20</v>
      </c>
      <c r="B4387" t="s">
        <v>76</v>
      </c>
      <c r="C4387" s="1">
        <v>40688.565972222219</v>
      </c>
      <c r="D4387">
        <v>1</v>
      </c>
      <c r="E4387" t="s">
        <v>14</v>
      </c>
      <c r="F4387" t="s">
        <v>15</v>
      </c>
      <c r="G4387">
        <v>4</v>
      </c>
      <c r="H4387" t="str">
        <f t="shared" si="344"/>
        <v>AWD</v>
      </c>
      <c r="I4387" s="2">
        <f t="shared" si="341"/>
        <v>2011</v>
      </c>
      <c r="J4387" s="2">
        <f t="shared" si="342"/>
        <v>5</v>
      </c>
      <c r="K4387" t="str">
        <f t="shared" si="343"/>
        <v>Waterjuffer</v>
      </c>
      <c r="L4387" s="25">
        <f t="shared" si="345"/>
        <v>20.571428571428573</v>
      </c>
    </row>
    <row r="4388" spans="1:12" x14ac:dyDescent="0.25">
      <c r="A4388">
        <v>20</v>
      </c>
      <c r="B4388" t="s">
        <v>76</v>
      </c>
      <c r="C4388" s="1">
        <v>40688.565972222219</v>
      </c>
      <c r="D4388">
        <v>2</v>
      </c>
      <c r="E4388" t="s">
        <v>18</v>
      </c>
      <c r="F4388" t="s">
        <v>19</v>
      </c>
      <c r="G4388">
        <v>1</v>
      </c>
      <c r="H4388" t="str">
        <f t="shared" si="344"/>
        <v>AWD</v>
      </c>
      <c r="I4388" s="2">
        <f t="shared" si="341"/>
        <v>2011</v>
      </c>
      <c r="J4388" s="2">
        <f t="shared" si="342"/>
        <v>5</v>
      </c>
      <c r="K4388" t="str">
        <f t="shared" si="343"/>
        <v>Korenbouten</v>
      </c>
      <c r="L4388" s="25">
        <f t="shared" si="345"/>
        <v>20.571428571428573</v>
      </c>
    </row>
    <row r="4389" spans="1:12" x14ac:dyDescent="0.25">
      <c r="A4389">
        <v>20</v>
      </c>
      <c r="B4389" t="s">
        <v>76</v>
      </c>
      <c r="C4389" s="1">
        <v>40688.565972222219</v>
      </c>
      <c r="D4389">
        <v>2</v>
      </c>
      <c r="E4389" t="s">
        <v>26</v>
      </c>
      <c r="F4389" t="s">
        <v>27</v>
      </c>
      <c r="G4389">
        <v>1</v>
      </c>
      <c r="H4389" t="str">
        <f t="shared" si="344"/>
        <v>AWD</v>
      </c>
      <c r="I4389" s="2">
        <f t="shared" si="341"/>
        <v>2011</v>
      </c>
      <c r="J4389" s="2">
        <f t="shared" si="342"/>
        <v>5</v>
      </c>
      <c r="K4389" t="str">
        <f t="shared" si="343"/>
        <v>Glazenmakers</v>
      </c>
      <c r="L4389" s="25">
        <f t="shared" si="345"/>
        <v>20.571428571428573</v>
      </c>
    </row>
    <row r="4390" spans="1:12" x14ac:dyDescent="0.25">
      <c r="A4390">
        <v>20</v>
      </c>
      <c r="B4390" t="s">
        <v>76</v>
      </c>
      <c r="C4390" s="1">
        <v>40688.565972222219</v>
      </c>
      <c r="D4390">
        <v>2</v>
      </c>
      <c r="E4390" t="s">
        <v>10</v>
      </c>
      <c r="F4390" t="s">
        <v>11</v>
      </c>
      <c r="G4390">
        <v>1</v>
      </c>
      <c r="H4390" t="str">
        <f t="shared" si="344"/>
        <v>AWD</v>
      </c>
      <c r="I4390" s="2">
        <f t="shared" si="341"/>
        <v>2011</v>
      </c>
      <c r="J4390" s="2">
        <f t="shared" si="342"/>
        <v>5</v>
      </c>
      <c r="K4390" t="str">
        <f t="shared" si="343"/>
        <v>Waterjuffer</v>
      </c>
      <c r="L4390" s="25">
        <f t="shared" si="345"/>
        <v>20.571428571428573</v>
      </c>
    </row>
    <row r="4391" spans="1:12" x14ac:dyDescent="0.25">
      <c r="A4391">
        <v>20</v>
      </c>
      <c r="B4391" t="s">
        <v>76</v>
      </c>
      <c r="C4391" s="1">
        <v>40688.565972222219</v>
      </c>
      <c r="D4391">
        <v>2</v>
      </c>
      <c r="E4391" t="s">
        <v>28</v>
      </c>
      <c r="F4391" t="s">
        <v>29</v>
      </c>
      <c r="G4391">
        <v>10</v>
      </c>
      <c r="H4391" t="str">
        <f t="shared" si="344"/>
        <v>AWD</v>
      </c>
      <c r="I4391" s="2">
        <f t="shared" si="341"/>
        <v>2011</v>
      </c>
      <c r="J4391" s="2">
        <f t="shared" si="342"/>
        <v>5</v>
      </c>
      <c r="K4391" t="str">
        <f t="shared" si="343"/>
        <v>Korenbouten</v>
      </c>
      <c r="L4391" s="25">
        <f t="shared" si="345"/>
        <v>20.571428571428573</v>
      </c>
    </row>
    <row r="4392" spans="1:12" x14ac:dyDescent="0.25">
      <c r="A4392">
        <v>20</v>
      </c>
      <c r="B4392" t="s">
        <v>76</v>
      </c>
      <c r="C4392" s="1">
        <v>40688.565972222219</v>
      </c>
      <c r="D4392">
        <v>2</v>
      </c>
      <c r="E4392" t="s">
        <v>24</v>
      </c>
      <c r="F4392" t="s">
        <v>25</v>
      </c>
      <c r="G4392">
        <v>1</v>
      </c>
      <c r="H4392" t="str">
        <f t="shared" si="344"/>
        <v>AWD</v>
      </c>
      <c r="I4392" s="2">
        <f t="shared" si="341"/>
        <v>2011</v>
      </c>
      <c r="J4392" s="2">
        <f t="shared" si="342"/>
        <v>5</v>
      </c>
      <c r="K4392" t="str">
        <f t="shared" si="343"/>
        <v>Glazenmakers</v>
      </c>
      <c r="L4392" s="25">
        <f t="shared" si="345"/>
        <v>20.571428571428573</v>
      </c>
    </row>
    <row r="4393" spans="1:12" x14ac:dyDescent="0.25">
      <c r="A4393">
        <v>20</v>
      </c>
      <c r="B4393" t="s">
        <v>76</v>
      </c>
      <c r="C4393" s="1">
        <v>40688.565972222219</v>
      </c>
      <c r="D4393">
        <v>2</v>
      </c>
      <c r="E4393" t="s">
        <v>12</v>
      </c>
      <c r="F4393" t="s">
        <v>13</v>
      </c>
      <c r="G4393">
        <v>1</v>
      </c>
      <c r="H4393" t="str">
        <f t="shared" si="344"/>
        <v>AWD</v>
      </c>
      <c r="I4393" s="2">
        <f t="shared" si="341"/>
        <v>2011</v>
      </c>
      <c r="J4393" s="2">
        <f t="shared" si="342"/>
        <v>5</v>
      </c>
      <c r="K4393" t="str">
        <f t="shared" si="343"/>
        <v>Waterjuffer</v>
      </c>
      <c r="L4393" s="25">
        <f t="shared" si="345"/>
        <v>20.571428571428573</v>
      </c>
    </row>
    <row r="4394" spans="1:12" x14ac:dyDescent="0.25">
      <c r="A4394">
        <v>20</v>
      </c>
      <c r="B4394" t="s">
        <v>76</v>
      </c>
      <c r="C4394" s="1">
        <v>40688.565972222219</v>
      </c>
      <c r="D4394">
        <v>2</v>
      </c>
      <c r="E4394" t="s">
        <v>14</v>
      </c>
      <c r="F4394" t="s">
        <v>15</v>
      </c>
      <c r="G4394">
        <v>37</v>
      </c>
      <c r="H4394" t="str">
        <f t="shared" si="344"/>
        <v>AWD</v>
      </c>
      <c r="I4394" s="2">
        <f t="shared" si="341"/>
        <v>2011</v>
      </c>
      <c r="J4394" s="2">
        <f t="shared" si="342"/>
        <v>5</v>
      </c>
      <c r="K4394" t="str">
        <f t="shared" si="343"/>
        <v>Waterjuffer</v>
      </c>
      <c r="L4394" s="25">
        <f t="shared" si="345"/>
        <v>20.571428571428573</v>
      </c>
    </row>
    <row r="4395" spans="1:12" x14ac:dyDescent="0.25">
      <c r="A4395">
        <v>20</v>
      </c>
      <c r="B4395" t="s">
        <v>76</v>
      </c>
      <c r="C4395" s="1">
        <v>40688.565972222219</v>
      </c>
      <c r="D4395">
        <v>4</v>
      </c>
      <c r="E4395" t="s">
        <v>18</v>
      </c>
      <c r="F4395" t="s">
        <v>19</v>
      </c>
      <c r="G4395">
        <v>1</v>
      </c>
      <c r="H4395" t="str">
        <f t="shared" si="344"/>
        <v>AWD</v>
      </c>
      <c r="I4395" s="2">
        <f t="shared" si="341"/>
        <v>2011</v>
      </c>
      <c r="J4395" s="2">
        <f t="shared" si="342"/>
        <v>5</v>
      </c>
      <c r="K4395" t="str">
        <f t="shared" si="343"/>
        <v>Korenbouten</v>
      </c>
      <c r="L4395" s="25">
        <f t="shared" si="345"/>
        <v>20.571428571428573</v>
      </c>
    </row>
    <row r="4396" spans="1:12" x14ac:dyDescent="0.25">
      <c r="A4396">
        <v>20</v>
      </c>
      <c r="B4396" t="s">
        <v>76</v>
      </c>
      <c r="C4396" s="1">
        <v>40693.552083333336</v>
      </c>
      <c r="D4396">
        <v>1</v>
      </c>
      <c r="E4396" t="s">
        <v>20</v>
      </c>
      <c r="F4396" t="s">
        <v>21</v>
      </c>
      <c r="G4396">
        <v>1</v>
      </c>
      <c r="H4396" t="str">
        <f t="shared" si="344"/>
        <v>AWD</v>
      </c>
      <c r="I4396" s="2">
        <f t="shared" si="341"/>
        <v>2011</v>
      </c>
      <c r="J4396" s="2">
        <f t="shared" si="342"/>
        <v>5</v>
      </c>
      <c r="K4396" t="str">
        <f t="shared" si="343"/>
        <v>Waterjuffer</v>
      </c>
      <c r="L4396" s="25">
        <f t="shared" si="345"/>
        <v>21.285714285714285</v>
      </c>
    </row>
    <row r="4397" spans="1:12" x14ac:dyDescent="0.25">
      <c r="A4397">
        <v>20</v>
      </c>
      <c r="B4397" t="s">
        <v>76</v>
      </c>
      <c r="C4397" s="1">
        <v>40693.552083333336</v>
      </c>
      <c r="D4397">
        <v>1</v>
      </c>
      <c r="E4397" t="s">
        <v>26</v>
      </c>
      <c r="F4397" t="s">
        <v>27</v>
      </c>
      <c r="G4397">
        <v>2</v>
      </c>
      <c r="H4397" t="str">
        <f t="shared" si="344"/>
        <v>AWD</v>
      </c>
      <c r="I4397" s="2">
        <f t="shared" si="341"/>
        <v>2011</v>
      </c>
      <c r="J4397" s="2">
        <f t="shared" si="342"/>
        <v>5</v>
      </c>
      <c r="K4397" t="str">
        <f t="shared" si="343"/>
        <v>Glazenmakers</v>
      </c>
      <c r="L4397" s="25">
        <f t="shared" si="345"/>
        <v>21.285714285714285</v>
      </c>
    </row>
    <row r="4398" spans="1:12" x14ac:dyDescent="0.25">
      <c r="A4398">
        <v>20</v>
      </c>
      <c r="B4398" t="s">
        <v>76</v>
      </c>
      <c r="C4398" s="1">
        <v>40693.552083333336</v>
      </c>
      <c r="D4398">
        <v>1</v>
      </c>
      <c r="E4398" t="s">
        <v>10</v>
      </c>
      <c r="F4398" t="s">
        <v>11</v>
      </c>
      <c r="G4398">
        <v>1</v>
      </c>
      <c r="H4398" t="str">
        <f t="shared" si="344"/>
        <v>AWD</v>
      </c>
      <c r="I4398" s="2">
        <f t="shared" si="341"/>
        <v>2011</v>
      </c>
      <c r="J4398" s="2">
        <f t="shared" si="342"/>
        <v>5</v>
      </c>
      <c r="K4398" t="str">
        <f t="shared" si="343"/>
        <v>Waterjuffer</v>
      </c>
      <c r="L4398" s="25">
        <f t="shared" si="345"/>
        <v>21.285714285714285</v>
      </c>
    </row>
    <row r="4399" spans="1:12" x14ac:dyDescent="0.25">
      <c r="A4399">
        <v>20</v>
      </c>
      <c r="B4399" t="s">
        <v>76</v>
      </c>
      <c r="C4399" s="1">
        <v>40693.552083333336</v>
      </c>
      <c r="D4399">
        <v>1</v>
      </c>
      <c r="E4399" t="s">
        <v>28</v>
      </c>
      <c r="F4399" t="s">
        <v>29</v>
      </c>
      <c r="G4399">
        <v>4</v>
      </c>
      <c r="H4399" t="str">
        <f t="shared" si="344"/>
        <v>AWD</v>
      </c>
      <c r="I4399" s="2">
        <f t="shared" si="341"/>
        <v>2011</v>
      </c>
      <c r="J4399" s="2">
        <f t="shared" si="342"/>
        <v>5</v>
      </c>
      <c r="K4399" t="str">
        <f t="shared" si="343"/>
        <v>Korenbouten</v>
      </c>
      <c r="L4399" s="25">
        <f t="shared" si="345"/>
        <v>21.285714285714285</v>
      </c>
    </row>
    <row r="4400" spans="1:12" x14ac:dyDescent="0.25">
      <c r="A4400">
        <v>20</v>
      </c>
      <c r="B4400" t="s">
        <v>76</v>
      </c>
      <c r="C4400" s="1">
        <v>40693.552083333336</v>
      </c>
      <c r="D4400">
        <v>1</v>
      </c>
      <c r="E4400" t="s">
        <v>24</v>
      </c>
      <c r="F4400" t="s">
        <v>25</v>
      </c>
      <c r="G4400">
        <v>5</v>
      </c>
      <c r="H4400" t="str">
        <f t="shared" si="344"/>
        <v>AWD</v>
      </c>
      <c r="I4400" s="2">
        <f t="shared" si="341"/>
        <v>2011</v>
      </c>
      <c r="J4400" s="2">
        <f t="shared" si="342"/>
        <v>5</v>
      </c>
      <c r="K4400" t="str">
        <f t="shared" si="343"/>
        <v>Glazenmakers</v>
      </c>
      <c r="L4400" s="25">
        <f t="shared" si="345"/>
        <v>21.285714285714285</v>
      </c>
    </row>
    <row r="4401" spans="1:12" x14ac:dyDescent="0.25">
      <c r="A4401">
        <v>20</v>
      </c>
      <c r="B4401" t="s">
        <v>76</v>
      </c>
      <c r="C4401" s="1">
        <v>40693.552083333336</v>
      </c>
      <c r="D4401">
        <v>1</v>
      </c>
      <c r="E4401" t="s">
        <v>12</v>
      </c>
      <c r="F4401" t="s">
        <v>13</v>
      </c>
      <c r="G4401">
        <v>1</v>
      </c>
      <c r="H4401" t="str">
        <f t="shared" si="344"/>
        <v>AWD</v>
      </c>
      <c r="I4401" s="2">
        <f t="shared" si="341"/>
        <v>2011</v>
      </c>
      <c r="J4401" s="2">
        <f t="shared" si="342"/>
        <v>5</v>
      </c>
      <c r="K4401" t="str">
        <f t="shared" si="343"/>
        <v>Waterjuffer</v>
      </c>
      <c r="L4401" s="25">
        <f t="shared" si="345"/>
        <v>21.285714285714285</v>
      </c>
    </row>
    <row r="4402" spans="1:12" x14ac:dyDescent="0.25">
      <c r="A4402">
        <v>20</v>
      </c>
      <c r="B4402" t="s">
        <v>76</v>
      </c>
      <c r="C4402" s="1">
        <v>40693.552083333336</v>
      </c>
      <c r="D4402">
        <v>1</v>
      </c>
      <c r="E4402" t="s">
        <v>14</v>
      </c>
      <c r="F4402" t="s">
        <v>15</v>
      </c>
      <c r="G4402">
        <v>14</v>
      </c>
      <c r="H4402" t="str">
        <f t="shared" si="344"/>
        <v>AWD</v>
      </c>
      <c r="I4402" s="2">
        <f t="shared" si="341"/>
        <v>2011</v>
      </c>
      <c r="J4402" s="2">
        <f t="shared" si="342"/>
        <v>5</v>
      </c>
      <c r="K4402" t="str">
        <f t="shared" si="343"/>
        <v>Waterjuffer</v>
      </c>
      <c r="L4402" s="25">
        <f t="shared" si="345"/>
        <v>21.285714285714285</v>
      </c>
    </row>
    <row r="4403" spans="1:12" x14ac:dyDescent="0.25">
      <c r="A4403">
        <v>20</v>
      </c>
      <c r="B4403" t="s">
        <v>76</v>
      </c>
      <c r="C4403" s="1">
        <v>40693.552083333336</v>
      </c>
      <c r="D4403">
        <v>2</v>
      </c>
      <c r="E4403" t="s">
        <v>20</v>
      </c>
      <c r="F4403" t="s">
        <v>21</v>
      </c>
      <c r="G4403">
        <v>5</v>
      </c>
      <c r="H4403" t="str">
        <f t="shared" si="344"/>
        <v>AWD</v>
      </c>
      <c r="I4403" s="2">
        <f t="shared" si="341"/>
        <v>2011</v>
      </c>
      <c r="J4403" s="2">
        <f t="shared" si="342"/>
        <v>5</v>
      </c>
      <c r="K4403" t="str">
        <f t="shared" si="343"/>
        <v>Waterjuffer</v>
      </c>
      <c r="L4403" s="25">
        <f t="shared" si="345"/>
        <v>21.285714285714285</v>
      </c>
    </row>
    <row r="4404" spans="1:12" x14ac:dyDescent="0.25">
      <c r="A4404">
        <v>20</v>
      </c>
      <c r="B4404" t="s">
        <v>76</v>
      </c>
      <c r="C4404" s="1">
        <v>40693.552083333336</v>
      </c>
      <c r="D4404">
        <v>2</v>
      </c>
      <c r="E4404" t="s">
        <v>22</v>
      </c>
      <c r="F4404" t="s">
        <v>23</v>
      </c>
      <c r="G4404">
        <v>1</v>
      </c>
      <c r="H4404" t="str">
        <f t="shared" si="344"/>
        <v>AWD</v>
      </c>
      <c r="I4404" s="2">
        <f t="shared" ref="I4404:I4467" si="346">YEAR(C4404)</f>
        <v>2011</v>
      </c>
      <c r="J4404" s="2">
        <f t="shared" ref="J4404:J4467" si="347">MONTH(C4404)</f>
        <v>5</v>
      </c>
      <c r="K4404" t="str">
        <f t="shared" ref="K4404:K4467" si="348">VLOOKUP(E4404,$Q$2:$R$100,2,FALSE)</f>
        <v>Glazenmakers</v>
      </c>
      <c r="L4404" s="25">
        <f t="shared" si="345"/>
        <v>21.285714285714285</v>
      </c>
    </row>
    <row r="4405" spans="1:12" x14ac:dyDescent="0.25">
      <c r="A4405">
        <v>20</v>
      </c>
      <c r="B4405" t="s">
        <v>76</v>
      </c>
      <c r="C4405" s="1">
        <v>40693.552083333336</v>
      </c>
      <c r="D4405">
        <v>2</v>
      </c>
      <c r="E4405" t="s">
        <v>10</v>
      </c>
      <c r="F4405" t="s">
        <v>11</v>
      </c>
      <c r="G4405">
        <v>2</v>
      </c>
      <c r="H4405" t="str">
        <f t="shared" si="344"/>
        <v>AWD</v>
      </c>
      <c r="I4405" s="2">
        <f t="shared" si="346"/>
        <v>2011</v>
      </c>
      <c r="J4405" s="2">
        <f t="shared" si="347"/>
        <v>5</v>
      </c>
      <c r="K4405" t="str">
        <f t="shared" si="348"/>
        <v>Waterjuffer</v>
      </c>
      <c r="L4405" s="25">
        <f t="shared" si="345"/>
        <v>21.285714285714285</v>
      </c>
    </row>
    <row r="4406" spans="1:12" x14ac:dyDescent="0.25">
      <c r="A4406">
        <v>20</v>
      </c>
      <c r="B4406" t="s">
        <v>76</v>
      </c>
      <c r="C4406" s="1">
        <v>40693.552083333336</v>
      </c>
      <c r="D4406">
        <v>2</v>
      </c>
      <c r="E4406" t="s">
        <v>28</v>
      </c>
      <c r="F4406" t="s">
        <v>29</v>
      </c>
      <c r="G4406">
        <v>3</v>
      </c>
      <c r="H4406" t="str">
        <f t="shared" si="344"/>
        <v>AWD</v>
      </c>
      <c r="I4406" s="2">
        <f t="shared" si="346"/>
        <v>2011</v>
      </c>
      <c r="J4406" s="2">
        <f t="shared" si="347"/>
        <v>5</v>
      </c>
      <c r="K4406" t="str">
        <f t="shared" si="348"/>
        <v>Korenbouten</v>
      </c>
      <c r="L4406" s="25">
        <f t="shared" si="345"/>
        <v>21.285714285714285</v>
      </c>
    </row>
    <row r="4407" spans="1:12" x14ac:dyDescent="0.25">
      <c r="A4407">
        <v>20</v>
      </c>
      <c r="B4407" t="s">
        <v>76</v>
      </c>
      <c r="C4407" s="1">
        <v>40693.552083333336</v>
      </c>
      <c r="D4407">
        <v>2</v>
      </c>
      <c r="E4407" t="s">
        <v>24</v>
      </c>
      <c r="F4407" t="s">
        <v>25</v>
      </c>
      <c r="G4407">
        <v>3</v>
      </c>
      <c r="H4407" t="str">
        <f t="shared" si="344"/>
        <v>AWD</v>
      </c>
      <c r="I4407" s="2">
        <f t="shared" si="346"/>
        <v>2011</v>
      </c>
      <c r="J4407" s="2">
        <f t="shared" si="347"/>
        <v>5</v>
      </c>
      <c r="K4407" t="str">
        <f t="shared" si="348"/>
        <v>Glazenmakers</v>
      </c>
      <c r="L4407" s="25">
        <f t="shared" si="345"/>
        <v>21.285714285714285</v>
      </c>
    </row>
    <row r="4408" spans="1:12" x14ac:dyDescent="0.25">
      <c r="A4408">
        <v>20</v>
      </c>
      <c r="B4408" t="s">
        <v>76</v>
      </c>
      <c r="C4408" s="1">
        <v>40693.552083333336</v>
      </c>
      <c r="D4408">
        <v>2</v>
      </c>
      <c r="E4408" t="s">
        <v>14</v>
      </c>
      <c r="F4408" t="s">
        <v>15</v>
      </c>
      <c r="G4408">
        <v>36</v>
      </c>
      <c r="H4408" t="str">
        <f t="shared" si="344"/>
        <v>AWD</v>
      </c>
      <c r="I4408" s="2">
        <f t="shared" si="346"/>
        <v>2011</v>
      </c>
      <c r="J4408" s="2">
        <f t="shared" si="347"/>
        <v>5</v>
      </c>
      <c r="K4408" t="str">
        <f t="shared" si="348"/>
        <v>Waterjuffer</v>
      </c>
      <c r="L4408" s="25">
        <f t="shared" si="345"/>
        <v>21.285714285714285</v>
      </c>
    </row>
    <row r="4409" spans="1:12" x14ac:dyDescent="0.25">
      <c r="A4409">
        <v>20</v>
      </c>
      <c r="B4409" t="s">
        <v>76</v>
      </c>
      <c r="C4409" s="1">
        <v>40693.552083333336</v>
      </c>
      <c r="D4409">
        <v>4</v>
      </c>
      <c r="E4409" t="s">
        <v>22</v>
      </c>
      <c r="F4409" t="s">
        <v>23</v>
      </c>
      <c r="G4409">
        <v>1</v>
      </c>
      <c r="H4409" t="str">
        <f t="shared" si="344"/>
        <v>AWD</v>
      </c>
      <c r="I4409" s="2">
        <f t="shared" si="346"/>
        <v>2011</v>
      </c>
      <c r="J4409" s="2">
        <f t="shared" si="347"/>
        <v>5</v>
      </c>
      <c r="K4409" t="str">
        <f t="shared" si="348"/>
        <v>Glazenmakers</v>
      </c>
      <c r="L4409" s="25">
        <f t="shared" si="345"/>
        <v>21.285714285714285</v>
      </c>
    </row>
    <row r="4410" spans="1:12" x14ac:dyDescent="0.25">
      <c r="A4410">
        <v>20</v>
      </c>
      <c r="B4410" t="s">
        <v>76</v>
      </c>
      <c r="C4410" s="1">
        <v>40693.552083333336</v>
      </c>
      <c r="D4410">
        <v>4</v>
      </c>
      <c r="E4410" t="s">
        <v>24</v>
      </c>
      <c r="F4410" t="s">
        <v>25</v>
      </c>
      <c r="G4410">
        <v>1</v>
      </c>
      <c r="H4410" t="str">
        <f t="shared" si="344"/>
        <v>AWD</v>
      </c>
      <c r="I4410" s="2">
        <f t="shared" si="346"/>
        <v>2011</v>
      </c>
      <c r="J4410" s="2">
        <f t="shared" si="347"/>
        <v>5</v>
      </c>
      <c r="K4410" t="str">
        <f t="shared" si="348"/>
        <v>Glazenmakers</v>
      </c>
      <c r="L4410" s="25">
        <f t="shared" si="345"/>
        <v>21.285714285714285</v>
      </c>
    </row>
    <row r="4411" spans="1:12" x14ac:dyDescent="0.25">
      <c r="A4411">
        <v>20</v>
      </c>
      <c r="B4411" t="s">
        <v>76</v>
      </c>
      <c r="C4411" s="1">
        <v>40703.53125</v>
      </c>
      <c r="D4411">
        <v>1</v>
      </c>
      <c r="E4411" t="s">
        <v>20</v>
      </c>
      <c r="F4411" t="s">
        <v>21</v>
      </c>
      <c r="G4411">
        <v>3</v>
      </c>
      <c r="H4411" t="str">
        <f t="shared" si="344"/>
        <v>AWD</v>
      </c>
      <c r="I4411" s="2">
        <f t="shared" si="346"/>
        <v>2011</v>
      </c>
      <c r="J4411" s="2">
        <f t="shared" si="347"/>
        <v>6</v>
      </c>
      <c r="K4411" t="str">
        <f t="shared" si="348"/>
        <v>Waterjuffer</v>
      </c>
      <c r="L4411" s="25">
        <f t="shared" si="345"/>
        <v>22.714285714285715</v>
      </c>
    </row>
    <row r="4412" spans="1:12" x14ac:dyDescent="0.25">
      <c r="A4412">
        <v>20</v>
      </c>
      <c r="B4412" t="s">
        <v>76</v>
      </c>
      <c r="C4412" s="1">
        <v>40703.53125</v>
      </c>
      <c r="D4412">
        <v>1</v>
      </c>
      <c r="E4412" t="s">
        <v>14</v>
      </c>
      <c r="F4412" t="s">
        <v>15</v>
      </c>
      <c r="G4412">
        <v>11</v>
      </c>
      <c r="H4412" t="str">
        <f t="shared" si="344"/>
        <v>AWD</v>
      </c>
      <c r="I4412" s="2">
        <f t="shared" si="346"/>
        <v>2011</v>
      </c>
      <c r="J4412" s="2">
        <f t="shared" si="347"/>
        <v>6</v>
      </c>
      <c r="K4412" t="str">
        <f t="shared" si="348"/>
        <v>Waterjuffer</v>
      </c>
      <c r="L4412" s="25">
        <f t="shared" si="345"/>
        <v>22.714285714285715</v>
      </c>
    </row>
    <row r="4413" spans="1:12" x14ac:dyDescent="0.25">
      <c r="A4413">
        <v>20</v>
      </c>
      <c r="B4413" t="s">
        <v>76</v>
      </c>
      <c r="C4413" s="1">
        <v>40703.53125</v>
      </c>
      <c r="D4413">
        <v>2</v>
      </c>
      <c r="E4413" t="s">
        <v>20</v>
      </c>
      <c r="F4413" t="s">
        <v>21</v>
      </c>
      <c r="G4413">
        <v>26</v>
      </c>
      <c r="H4413" t="str">
        <f t="shared" si="344"/>
        <v>AWD</v>
      </c>
      <c r="I4413" s="2">
        <f t="shared" si="346"/>
        <v>2011</v>
      </c>
      <c r="J4413" s="2">
        <f t="shared" si="347"/>
        <v>6</v>
      </c>
      <c r="K4413" t="str">
        <f t="shared" si="348"/>
        <v>Waterjuffer</v>
      </c>
      <c r="L4413" s="25">
        <f t="shared" si="345"/>
        <v>22.714285714285715</v>
      </c>
    </row>
    <row r="4414" spans="1:12" x14ac:dyDescent="0.25">
      <c r="A4414">
        <v>20</v>
      </c>
      <c r="B4414" t="s">
        <v>76</v>
      </c>
      <c r="C4414" s="1">
        <v>40703.53125</v>
      </c>
      <c r="D4414">
        <v>2</v>
      </c>
      <c r="E4414" t="s">
        <v>18</v>
      </c>
      <c r="F4414" t="s">
        <v>19</v>
      </c>
      <c r="G4414">
        <v>1</v>
      </c>
      <c r="H4414" t="str">
        <f t="shared" si="344"/>
        <v>AWD</v>
      </c>
      <c r="I4414" s="2">
        <f t="shared" si="346"/>
        <v>2011</v>
      </c>
      <c r="J4414" s="2">
        <f t="shared" si="347"/>
        <v>6</v>
      </c>
      <c r="K4414" t="str">
        <f t="shared" si="348"/>
        <v>Korenbouten</v>
      </c>
      <c r="L4414" s="25">
        <f t="shared" si="345"/>
        <v>22.714285714285715</v>
      </c>
    </row>
    <row r="4415" spans="1:12" x14ac:dyDescent="0.25">
      <c r="A4415">
        <v>20</v>
      </c>
      <c r="B4415" t="s">
        <v>76</v>
      </c>
      <c r="C4415" s="1">
        <v>40703.53125</v>
      </c>
      <c r="D4415">
        <v>2</v>
      </c>
      <c r="E4415" t="s">
        <v>26</v>
      </c>
      <c r="F4415" t="s">
        <v>27</v>
      </c>
      <c r="G4415">
        <v>1</v>
      </c>
      <c r="H4415" t="str">
        <f t="shared" si="344"/>
        <v>AWD</v>
      </c>
      <c r="I4415" s="2">
        <f t="shared" si="346"/>
        <v>2011</v>
      </c>
      <c r="J4415" s="2">
        <f t="shared" si="347"/>
        <v>6</v>
      </c>
      <c r="K4415" t="str">
        <f t="shared" si="348"/>
        <v>Glazenmakers</v>
      </c>
      <c r="L4415" s="25">
        <f t="shared" si="345"/>
        <v>22.714285714285715</v>
      </c>
    </row>
    <row r="4416" spans="1:12" x14ac:dyDescent="0.25">
      <c r="A4416">
        <v>20</v>
      </c>
      <c r="B4416" t="s">
        <v>76</v>
      </c>
      <c r="C4416" s="1">
        <v>40703.53125</v>
      </c>
      <c r="D4416">
        <v>2</v>
      </c>
      <c r="E4416" t="s">
        <v>10</v>
      </c>
      <c r="F4416" t="s">
        <v>11</v>
      </c>
      <c r="G4416">
        <v>2</v>
      </c>
      <c r="H4416" t="str">
        <f t="shared" si="344"/>
        <v>AWD</v>
      </c>
      <c r="I4416" s="2">
        <f t="shared" si="346"/>
        <v>2011</v>
      </c>
      <c r="J4416" s="2">
        <f t="shared" si="347"/>
        <v>6</v>
      </c>
      <c r="K4416" t="str">
        <f t="shared" si="348"/>
        <v>Waterjuffer</v>
      </c>
      <c r="L4416" s="25">
        <f t="shared" si="345"/>
        <v>22.714285714285715</v>
      </c>
    </row>
    <row r="4417" spans="1:12" x14ac:dyDescent="0.25">
      <c r="A4417">
        <v>20</v>
      </c>
      <c r="B4417" t="s">
        <v>76</v>
      </c>
      <c r="C4417" s="1">
        <v>40703.53125</v>
      </c>
      <c r="D4417">
        <v>2</v>
      </c>
      <c r="E4417" t="s">
        <v>28</v>
      </c>
      <c r="F4417" t="s">
        <v>29</v>
      </c>
      <c r="G4417">
        <v>2</v>
      </c>
      <c r="H4417" t="str">
        <f t="shared" si="344"/>
        <v>AWD</v>
      </c>
      <c r="I4417" s="2">
        <f t="shared" si="346"/>
        <v>2011</v>
      </c>
      <c r="J4417" s="2">
        <f t="shared" si="347"/>
        <v>6</v>
      </c>
      <c r="K4417" t="str">
        <f t="shared" si="348"/>
        <v>Korenbouten</v>
      </c>
      <c r="L4417" s="25">
        <f t="shared" si="345"/>
        <v>22.714285714285715</v>
      </c>
    </row>
    <row r="4418" spans="1:12" x14ac:dyDescent="0.25">
      <c r="A4418">
        <v>20</v>
      </c>
      <c r="B4418" t="s">
        <v>76</v>
      </c>
      <c r="C4418" s="1">
        <v>40703.53125</v>
      </c>
      <c r="D4418">
        <v>2</v>
      </c>
      <c r="E4418" t="s">
        <v>24</v>
      </c>
      <c r="F4418" t="s">
        <v>25</v>
      </c>
      <c r="G4418">
        <v>1</v>
      </c>
      <c r="H4418" t="str">
        <f t="shared" ref="H4418:H4481" si="349">VLOOKUP(A4418,$N$2:$O$51,2,FALSE)</f>
        <v>AWD</v>
      </c>
      <c r="I4418" s="2">
        <f t="shared" si="346"/>
        <v>2011</v>
      </c>
      <c r="J4418" s="2">
        <f t="shared" si="347"/>
        <v>6</v>
      </c>
      <c r="K4418" t="str">
        <f t="shared" si="348"/>
        <v>Glazenmakers</v>
      </c>
      <c r="L4418" s="25">
        <f t="shared" si="345"/>
        <v>22.714285714285715</v>
      </c>
    </row>
    <row r="4419" spans="1:12" x14ac:dyDescent="0.25">
      <c r="A4419">
        <v>20</v>
      </c>
      <c r="B4419" t="s">
        <v>76</v>
      </c>
      <c r="C4419" s="1">
        <v>40729.576388888891</v>
      </c>
      <c r="D4419">
        <v>1</v>
      </c>
      <c r="E4419" t="s">
        <v>10</v>
      </c>
      <c r="F4419" t="s">
        <v>11</v>
      </c>
      <c r="G4419">
        <v>4</v>
      </c>
      <c r="H4419" t="str">
        <f t="shared" si="349"/>
        <v>AWD</v>
      </c>
      <c r="I4419" s="2">
        <f t="shared" si="346"/>
        <v>2011</v>
      </c>
      <c r="J4419" s="2">
        <f t="shared" si="347"/>
        <v>7</v>
      </c>
      <c r="K4419" t="str">
        <f t="shared" si="348"/>
        <v>Waterjuffer</v>
      </c>
      <c r="L4419" s="25">
        <f t="shared" ref="L4419:L4482" si="350">(ROUNDDOWN(C4419-DATE(I4419,1,1),0))/7</f>
        <v>26.428571428571427</v>
      </c>
    </row>
    <row r="4420" spans="1:12" x14ac:dyDescent="0.25">
      <c r="A4420">
        <v>20</v>
      </c>
      <c r="B4420" t="s">
        <v>76</v>
      </c>
      <c r="C4420" s="1">
        <v>40729.576388888891</v>
      </c>
      <c r="D4420">
        <v>1</v>
      </c>
      <c r="E4420" t="s">
        <v>14</v>
      </c>
      <c r="F4420" t="s">
        <v>15</v>
      </c>
      <c r="G4420">
        <v>1</v>
      </c>
      <c r="H4420" t="str">
        <f t="shared" si="349"/>
        <v>AWD</v>
      </c>
      <c r="I4420" s="2">
        <f t="shared" si="346"/>
        <v>2011</v>
      </c>
      <c r="J4420" s="2">
        <f t="shared" si="347"/>
        <v>7</v>
      </c>
      <c r="K4420" t="str">
        <f t="shared" si="348"/>
        <v>Waterjuffer</v>
      </c>
      <c r="L4420" s="25">
        <f t="shared" si="350"/>
        <v>26.428571428571427</v>
      </c>
    </row>
    <row r="4421" spans="1:12" x14ac:dyDescent="0.25">
      <c r="A4421">
        <v>20</v>
      </c>
      <c r="B4421" t="s">
        <v>76</v>
      </c>
      <c r="C4421" s="1">
        <v>40729.576388888891</v>
      </c>
      <c r="D4421">
        <v>2</v>
      </c>
      <c r="E4421" t="s">
        <v>18</v>
      </c>
      <c r="F4421" t="s">
        <v>19</v>
      </c>
      <c r="G4421">
        <v>1</v>
      </c>
      <c r="H4421" t="str">
        <f t="shared" si="349"/>
        <v>AWD</v>
      </c>
      <c r="I4421" s="2">
        <f t="shared" si="346"/>
        <v>2011</v>
      </c>
      <c r="J4421" s="2">
        <f t="shared" si="347"/>
        <v>7</v>
      </c>
      <c r="K4421" t="str">
        <f t="shared" si="348"/>
        <v>Korenbouten</v>
      </c>
      <c r="L4421" s="25">
        <f t="shared" si="350"/>
        <v>26.428571428571427</v>
      </c>
    </row>
    <row r="4422" spans="1:12" x14ac:dyDescent="0.25">
      <c r="A4422">
        <v>20</v>
      </c>
      <c r="B4422" t="s">
        <v>76</v>
      </c>
      <c r="C4422" s="1">
        <v>40729.576388888891</v>
      </c>
      <c r="D4422">
        <v>2</v>
      </c>
      <c r="E4422" t="s">
        <v>10</v>
      </c>
      <c r="F4422" t="s">
        <v>11</v>
      </c>
      <c r="G4422">
        <v>1</v>
      </c>
      <c r="H4422" t="str">
        <f t="shared" si="349"/>
        <v>AWD</v>
      </c>
      <c r="I4422" s="2">
        <f t="shared" si="346"/>
        <v>2011</v>
      </c>
      <c r="J4422" s="2">
        <f t="shared" si="347"/>
        <v>7</v>
      </c>
      <c r="K4422" t="str">
        <f t="shared" si="348"/>
        <v>Waterjuffer</v>
      </c>
      <c r="L4422" s="25">
        <f t="shared" si="350"/>
        <v>26.428571428571427</v>
      </c>
    </row>
    <row r="4423" spans="1:12" x14ac:dyDescent="0.25">
      <c r="A4423">
        <v>20</v>
      </c>
      <c r="B4423" t="s">
        <v>76</v>
      </c>
      <c r="C4423" s="1">
        <v>40735.625</v>
      </c>
      <c r="D4423">
        <v>1</v>
      </c>
      <c r="E4423" t="s">
        <v>14</v>
      </c>
      <c r="F4423" t="s">
        <v>15</v>
      </c>
      <c r="G4423">
        <v>1</v>
      </c>
      <c r="H4423" t="str">
        <f t="shared" si="349"/>
        <v>AWD</v>
      </c>
      <c r="I4423" s="2">
        <f t="shared" si="346"/>
        <v>2011</v>
      </c>
      <c r="J4423" s="2">
        <f t="shared" si="347"/>
        <v>7</v>
      </c>
      <c r="K4423" t="str">
        <f t="shared" si="348"/>
        <v>Waterjuffer</v>
      </c>
      <c r="L4423" s="25">
        <f t="shared" si="350"/>
        <v>27.285714285714285</v>
      </c>
    </row>
    <row r="4424" spans="1:12" x14ac:dyDescent="0.25">
      <c r="A4424">
        <v>20</v>
      </c>
      <c r="B4424" t="s">
        <v>76</v>
      </c>
      <c r="C4424" s="1">
        <v>40735.625</v>
      </c>
      <c r="D4424">
        <v>2</v>
      </c>
      <c r="E4424" t="s">
        <v>20</v>
      </c>
      <c r="F4424" t="s">
        <v>21</v>
      </c>
      <c r="G4424">
        <v>2</v>
      </c>
      <c r="H4424" t="str">
        <f t="shared" si="349"/>
        <v>AWD</v>
      </c>
      <c r="I4424" s="2">
        <f t="shared" si="346"/>
        <v>2011</v>
      </c>
      <c r="J4424" s="2">
        <f t="shared" si="347"/>
        <v>7</v>
      </c>
      <c r="K4424" t="str">
        <f t="shared" si="348"/>
        <v>Waterjuffer</v>
      </c>
      <c r="L4424" s="25">
        <f t="shared" si="350"/>
        <v>27.285714285714285</v>
      </c>
    </row>
    <row r="4425" spans="1:12" x14ac:dyDescent="0.25">
      <c r="A4425">
        <v>20</v>
      </c>
      <c r="B4425" t="s">
        <v>76</v>
      </c>
      <c r="C4425" s="1">
        <v>40735.625</v>
      </c>
      <c r="D4425">
        <v>2</v>
      </c>
      <c r="E4425" t="s">
        <v>18</v>
      </c>
      <c r="F4425" t="s">
        <v>19</v>
      </c>
      <c r="G4425">
        <v>1</v>
      </c>
      <c r="H4425" t="str">
        <f t="shared" si="349"/>
        <v>AWD</v>
      </c>
      <c r="I4425" s="2">
        <f t="shared" si="346"/>
        <v>2011</v>
      </c>
      <c r="J4425" s="2">
        <f t="shared" si="347"/>
        <v>7</v>
      </c>
      <c r="K4425" t="str">
        <f t="shared" si="348"/>
        <v>Korenbouten</v>
      </c>
      <c r="L4425" s="25">
        <f t="shared" si="350"/>
        <v>27.285714285714285</v>
      </c>
    </row>
    <row r="4426" spans="1:12" x14ac:dyDescent="0.25">
      <c r="A4426">
        <v>20</v>
      </c>
      <c r="B4426" t="s">
        <v>76</v>
      </c>
      <c r="C4426" s="1">
        <v>40735.625</v>
      </c>
      <c r="D4426">
        <v>2</v>
      </c>
      <c r="E4426" t="s">
        <v>10</v>
      </c>
      <c r="F4426" t="s">
        <v>11</v>
      </c>
      <c r="G4426">
        <v>1</v>
      </c>
      <c r="H4426" t="str">
        <f t="shared" si="349"/>
        <v>AWD</v>
      </c>
      <c r="I4426" s="2">
        <f t="shared" si="346"/>
        <v>2011</v>
      </c>
      <c r="J4426" s="2">
        <f t="shared" si="347"/>
        <v>7</v>
      </c>
      <c r="K4426" t="str">
        <f t="shared" si="348"/>
        <v>Waterjuffer</v>
      </c>
      <c r="L4426" s="25">
        <f t="shared" si="350"/>
        <v>27.285714285714285</v>
      </c>
    </row>
    <row r="4427" spans="1:12" x14ac:dyDescent="0.25">
      <c r="A4427">
        <v>20</v>
      </c>
      <c r="B4427" t="s">
        <v>76</v>
      </c>
      <c r="C4427" s="1">
        <v>40735.625</v>
      </c>
      <c r="D4427">
        <v>2</v>
      </c>
      <c r="E4427" t="s">
        <v>14</v>
      </c>
      <c r="F4427" t="s">
        <v>15</v>
      </c>
      <c r="G4427">
        <v>1</v>
      </c>
      <c r="H4427" t="str">
        <f t="shared" si="349"/>
        <v>AWD</v>
      </c>
      <c r="I4427" s="2">
        <f t="shared" si="346"/>
        <v>2011</v>
      </c>
      <c r="J4427" s="2">
        <f t="shared" si="347"/>
        <v>7</v>
      </c>
      <c r="K4427" t="str">
        <f t="shared" si="348"/>
        <v>Waterjuffer</v>
      </c>
      <c r="L4427" s="25">
        <f t="shared" si="350"/>
        <v>27.285714285714285</v>
      </c>
    </row>
    <row r="4428" spans="1:12" x14ac:dyDescent="0.25">
      <c r="A4428">
        <v>20</v>
      </c>
      <c r="B4428" t="s">
        <v>76</v>
      </c>
      <c r="C4428" s="1">
        <v>40757.569444444445</v>
      </c>
      <c r="D4428">
        <v>1</v>
      </c>
      <c r="E4428" t="s">
        <v>40</v>
      </c>
      <c r="F4428" t="s">
        <v>41</v>
      </c>
      <c r="G4428">
        <v>1</v>
      </c>
      <c r="H4428" t="str">
        <f t="shared" si="349"/>
        <v>AWD</v>
      </c>
      <c r="I4428" s="2">
        <f t="shared" si="346"/>
        <v>2011</v>
      </c>
      <c r="J4428" s="2">
        <f t="shared" si="347"/>
        <v>8</v>
      </c>
      <c r="K4428" t="str">
        <f t="shared" si="348"/>
        <v>Korenbouten</v>
      </c>
      <c r="L4428" s="25">
        <f t="shared" si="350"/>
        <v>30.428571428571427</v>
      </c>
    </row>
    <row r="4429" spans="1:12" x14ac:dyDescent="0.25">
      <c r="A4429">
        <v>20</v>
      </c>
      <c r="B4429" t="s">
        <v>76</v>
      </c>
      <c r="C4429" s="1">
        <v>40757.569444444445</v>
      </c>
      <c r="D4429">
        <v>1</v>
      </c>
      <c r="E4429" t="s">
        <v>10</v>
      </c>
      <c r="F4429" t="s">
        <v>11</v>
      </c>
      <c r="G4429">
        <v>2</v>
      </c>
      <c r="H4429" t="str">
        <f t="shared" si="349"/>
        <v>AWD</v>
      </c>
      <c r="I4429" s="2">
        <f t="shared" si="346"/>
        <v>2011</v>
      </c>
      <c r="J4429" s="2">
        <f t="shared" si="347"/>
        <v>8</v>
      </c>
      <c r="K4429" t="str">
        <f t="shared" si="348"/>
        <v>Waterjuffer</v>
      </c>
      <c r="L4429" s="25">
        <f t="shared" si="350"/>
        <v>30.428571428571427</v>
      </c>
    </row>
    <row r="4430" spans="1:12" x14ac:dyDescent="0.25">
      <c r="A4430">
        <v>20</v>
      </c>
      <c r="B4430" t="s">
        <v>76</v>
      </c>
      <c r="C4430" s="1">
        <v>40757.569444444445</v>
      </c>
      <c r="D4430">
        <v>1</v>
      </c>
      <c r="E4430" t="s">
        <v>14</v>
      </c>
      <c r="F4430" t="s">
        <v>15</v>
      </c>
      <c r="G4430">
        <v>6</v>
      </c>
      <c r="H4430" t="str">
        <f t="shared" si="349"/>
        <v>AWD</v>
      </c>
      <c r="I4430" s="2">
        <f t="shared" si="346"/>
        <v>2011</v>
      </c>
      <c r="J4430" s="2">
        <f t="shared" si="347"/>
        <v>8</v>
      </c>
      <c r="K4430" t="str">
        <f t="shared" si="348"/>
        <v>Waterjuffer</v>
      </c>
      <c r="L4430" s="25">
        <f t="shared" si="350"/>
        <v>30.428571428571427</v>
      </c>
    </row>
    <row r="4431" spans="1:12" x14ac:dyDescent="0.25">
      <c r="A4431">
        <v>20</v>
      </c>
      <c r="B4431" t="s">
        <v>76</v>
      </c>
      <c r="C4431" s="1">
        <v>40757.569444444445</v>
      </c>
      <c r="D4431">
        <v>2</v>
      </c>
      <c r="E4431" t="s">
        <v>34</v>
      </c>
      <c r="F4431" t="s">
        <v>35</v>
      </c>
      <c r="G4431">
        <v>2</v>
      </c>
      <c r="H4431" t="str">
        <f t="shared" si="349"/>
        <v>AWD</v>
      </c>
      <c r="I4431" s="2">
        <f t="shared" si="346"/>
        <v>2011</v>
      </c>
      <c r="J4431" s="2">
        <f t="shared" si="347"/>
        <v>8</v>
      </c>
      <c r="K4431" t="str">
        <f t="shared" si="348"/>
        <v>Pantserjuffers</v>
      </c>
      <c r="L4431" s="25">
        <f t="shared" si="350"/>
        <v>30.428571428571427</v>
      </c>
    </row>
    <row r="4432" spans="1:12" x14ac:dyDescent="0.25">
      <c r="A4432">
        <v>20</v>
      </c>
      <c r="B4432" t="s">
        <v>76</v>
      </c>
      <c r="C4432" s="1">
        <v>40757.569444444445</v>
      </c>
      <c r="D4432">
        <v>2</v>
      </c>
      <c r="E4432" t="s">
        <v>10</v>
      </c>
      <c r="F4432" t="s">
        <v>11</v>
      </c>
      <c r="G4432">
        <v>1</v>
      </c>
      <c r="H4432" t="str">
        <f t="shared" si="349"/>
        <v>AWD</v>
      </c>
      <c r="I4432" s="2">
        <f t="shared" si="346"/>
        <v>2011</v>
      </c>
      <c r="J4432" s="2">
        <f t="shared" si="347"/>
        <v>8</v>
      </c>
      <c r="K4432" t="str">
        <f t="shared" si="348"/>
        <v>Waterjuffer</v>
      </c>
      <c r="L4432" s="25">
        <f t="shared" si="350"/>
        <v>30.428571428571427</v>
      </c>
    </row>
    <row r="4433" spans="1:12" x14ac:dyDescent="0.25">
      <c r="A4433">
        <v>20</v>
      </c>
      <c r="B4433" t="s">
        <v>76</v>
      </c>
      <c r="C4433" s="1">
        <v>40757.569444444445</v>
      </c>
      <c r="D4433">
        <v>2</v>
      </c>
      <c r="E4433" t="s">
        <v>14</v>
      </c>
      <c r="F4433" t="s">
        <v>15</v>
      </c>
      <c r="G4433">
        <v>4</v>
      </c>
      <c r="H4433" t="str">
        <f t="shared" si="349"/>
        <v>AWD</v>
      </c>
      <c r="I4433" s="2">
        <f t="shared" si="346"/>
        <v>2011</v>
      </c>
      <c r="J4433" s="2">
        <f t="shared" si="347"/>
        <v>8</v>
      </c>
      <c r="K4433" t="str">
        <f t="shared" si="348"/>
        <v>Waterjuffer</v>
      </c>
      <c r="L4433" s="25">
        <f t="shared" si="350"/>
        <v>30.428571428571427</v>
      </c>
    </row>
    <row r="4434" spans="1:12" x14ac:dyDescent="0.25">
      <c r="A4434">
        <v>20</v>
      </c>
      <c r="B4434" t="s">
        <v>76</v>
      </c>
      <c r="C4434" s="1">
        <v>40757.569444444445</v>
      </c>
      <c r="D4434">
        <v>4</v>
      </c>
      <c r="E4434" t="s">
        <v>26</v>
      </c>
      <c r="F4434" t="s">
        <v>27</v>
      </c>
      <c r="G4434">
        <v>1</v>
      </c>
      <c r="H4434" t="str">
        <f t="shared" si="349"/>
        <v>AWD</v>
      </c>
      <c r="I4434" s="2">
        <f t="shared" si="346"/>
        <v>2011</v>
      </c>
      <c r="J4434" s="2">
        <f t="shared" si="347"/>
        <v>8</v>
      </c>
      <c r="K4434" t="str">
        <f t="shared" si="348"/>
        <v>Glazenmakers</v>
      </c>
      <c r="L4434" s="25">
        <f t="shared" si="350"/>
        <v>30.428571428571427</v>
      </c>
    </row>
    <row r="4435" spans="1:12" x14ac:dyDescent="0.25">
      <c r="A4435">
        <v>20</v>
      </c>
      <c r="B4435" t="s">
        <v>76</v>
      </c>
      <c r="C4435" s="1">
        <v>40770.5625</v>
      </c>
      <c r="D4435">
        <v>1</v>
      </c>
      <c r="E4435" t="s">
        <v>10</v>
      </c>
      <c r="F4435" t="s">
        <v>11</v>
      </c>
      <c r="G4435">
        <v>1</v>
      </c>
      <c r="H4435" t="str">
        <f t="shared" si="349"/>
        <v>AWD</v>
      </c>
      <c r="I4435" s="2">
        <f t="shared" si="346"/>
        <v>2011</v>
      </c>
      <c r="J4435" s="2">
        <f t="shared" si="347"/>
        <v>8</v>
      </c>
      <c r="K4435" t="str">
        <f t="shared" si="348"/>
        <v>Waterjuffer</v>
      </c>
      <c r="L4435" s="25">
        <f t="shared" si="350"/>
        <v>32.285714285714285</v>
      </c>
    </row>
    <row r="4436" spans="1:12" x14ac:dyDescent="0.25">
      <c r="A4436">
        <v>20</v>
      </c>
      <c r="B4436" t="s">
        <v>76</v>
      </c>
      <c r="C4436" s="1">
        <v>40770.5625</v>
      </c>
      <c r="D4436">
        <v>1</v>
      </c>
      <c r="E4436" t="s">
        <v>42</v>
      </c>
      <c r="F4436" t="s">
        <v>43</v>
      </c>
      <c r="G4436">
        <v>5</v>
      </c>
      <c r="H4436" t="str">
        <f t="shared" si="349"/>
        <v>AWD</v>
      </c>
      <c r="I4436" s="2">
        <f t="shared" si="346"/>
        <v>2011</v>
      </c>
      <c r="J4436" s="2">
        <f t="shared" si="347"/>
        <v>8</v>
      </c>
      <c r="K4436" t="str">
        <f t="shared" si="348"/>
        <v>Korenbouten</v>
      </c>
      <c r="L4436" s="25">
        <f t="shared" si="350"/>
        <v>32.285714285714285</v>
      </c>
    </row>
    <row r="4437" spans="1:12" x14ac:dyDescent="0.25">
      <c r="A4437">
        <v>20</v>
      </c>
      <c r="B4437" t="s">
        <v>76</v>
      </c>
      <c r="C4437" s="1">
        <v>40770.5625</v>
      </c>
      <c r="D4437">
        <v>1</v>
      </c>
      <c r="E4437" t="s">
        <v>14</v>
      </c>
      <c r="F4437" t="s">
        <v>15</v>
      </c>
      <c r="G4437">
        <v>17</v>
      </c>
      <c r="H4437" t="str">
        <f t="shared" si="349"/>
        <v>AWD</v>
      </c>
      <c r="I4437" s="2">
        <f t="shared" si="346"/>
        <v>2011</v>
      </c>
      <c r="J4437" s="2">
        <f t="shared" si="347"/>
        <v>8</v>
      </c>
      <c r="K4437" t="str">
        <f t="shared" si="348"/>
        <v>Waterjuffer</v>
      </c>
      <c r="L4437" s="25">
        <f t="shared" si="350"/>
        <v>32.285714285714285</v>
      </c>
    </row>
    <row r="4438" spans="1:12" x14ac:dyDescent="0.25">
      <c r="A4438">
        <v>20</v>
      </c>
      <c r="B4438" t="s">
        <v>76</v>
      </c>
      <c r="C4438" s="1">
        <v>40770.5625</v>
      </c>
      <c r="D4438">
        <v>2</v>
      </c>
      <c r="E4438" t="s">
        <v>32</v>
      </c>
      <c r="F4438" t="s">
        <v>33</v>
      </c>
      <c r="G4438">
        <v>3</v>
      </c>
      <c r="H4438" t="str">
        <f t="shared" si="349"/>
        <v>AWD</v>
      </c>
      <c r="I4438" s="2">
        <f t="shared" si="346"/>
        <v>2011</v>
      </c>
      <c r="J4438" s="2">
        <f t="shared" si="347"/>
        <v>8</v>
      </c>
      <c r="K4438" t="str">
        <f t="shared" si="348"/>
        <v>Korenbouten</v>
      </c>
      <c r="L4438" s="25">
        <f t="shared" si="350"/>
        <v>32.285714285714285</v>
      </c>
    </row>
    <row r="4439" spans="1:12" x14ac:dyDescent="0.25">
      <c r="A4439">
        <v>20</v>
      </c>
      <c r="B4439" t="s">
        <v>76</v>
      </c>
      <c r="C4439" s="1">
        <v>40770.5625</v>
      </c>
      <c r="D4439">
        <v>2</v>
      </c>
      <c r="E4439" t="s">
        <v>34</v>
      </c>
      <c r="F4439" t="s">
        <v>35</v>
      </c>
      <c r="G4439">
        <v>6</v>
      </c>
      <c r="H4439" t="str">
        <f t="shared" si="349"/>
        <v>AWD</v>
      </c>
      <c r="I4439" s="2">
        <f t="shared" si="346"/>
        <v>2011</v>
      </c>
      <c r="J4439" s="2">
        <f t="shared" si="347"/>
        <v>8</v>
      </c>
      <c r="K4439" t="str">
        <f t="shared" si="348"/>
        <v>Pantserjuffers</v>
      </c>
      <c r="L4439" s="25">
        <f t="shared" si="350"/>
        <v>32.285714285714285</v>
      </c>
    </row>
    <row r="4440" spans="1:12" x14ac:dyDescent="0.25">
      <c r="A4440">
        <v>20</v>
      </c>
      <c r="B4440" t="s">
        <v>76</v>
      </c>
      <c r="C4440" s="1">
        <v>40770.5625</v>
      </c>
      <c r="D4440">
        <v>2</v>
      </c>
      <c r="E4440" t="s">
        <v>42</v>
      </c>
      <c r="F4440" t="s">
        <v>43</v>
      </c>
      <c r="G4440">
        <v>2</v>
      </c>
      <c r="H4440" t="str">
        <f t="shared" si="349"/>
        <v>AWD</v>
      </c>
      <c r="I4440" s="2">
        <f t="shared" si="346"/>
        <v>2011</v>
      </c>
      <c r="J4440" s="2">
        <f t="shared" si="347"/>
        <v>8</v>
      </c>
      <c r="K4440" t="str">
        <f t="shared" si="348"/>
        <v>Korenbouten</v>
      </c>
      <c r="L4440" s="25">
        <f t="shared" si="350"/>
        <v>32.285714285714285</v>
      </c>
    </row>
    <row r="4441" spans="1:12" x14ac:dyDescent="0.25">
      <c r="A4441">
        <v>20</v>
      </c>
      <c r="B4441" t="s">
        <v>76</v>
      </c>
      <c r="C4441" s="1">
        <v>40770.5625</v>
      </c>
      <c r="D4441">
        <v>2</v>
      </c>
      <c r="E4441" t="s">
        <v>14</v>
      </c>
      <c r="F4441" t="s">
        <v>15</v>
      </c>
      <c r="G4441">
        <v>45</v>
      </c>
      <c r="H4441" t="str">
        <f t="shared" si="349"/>
        <v>AWD</v>
      </c>
      <c r="I4441" s="2">
        <f t="shared" si="346"/>
        <v>2011</v>
      </c>
      <c r="J4441" s="2">
        <f t="shared" si="347"/>
        <v>8</v>
      </c>
      <c r="K4441" t="str">
        <f t="shared" si="348"/>
        <v>Waterjuffer</v>
      </c>
      <c r="L4441" s="25">
        <f t="shared" si="350"/>
        <v>32.285714285714285</v>
      </c>
    </row>
    <row r="4442" spans="1:12" x14ac:dyDescent="0.25">
      <c r="A4442">
        <v>20</v>
      </c>
      <c r="B4442" t="s">
        <v>76</v>
      </c>
      <c r="C4442" s="1">
        <v>40770.5625</v>
      </c>
      <c r="D4442">
        <v>2</v>
      </c>
      <c r="E4442" t="s">
        <v>59</v>
      </c>
      <c r="F4442" t="s">
        <v>60</v>
      </c>
      <c r="G4442">
        <v>1</v>
      </c>
      <c r="H4442" t="str">
        <f t="shared" si="349"/>
        <v>AWD</v>
      </c>
      <c r="I4442" s="2">
        <f t="shared" si="346"/>
        <v>2011</v>
      </c>
      <c r="J4442" s="2">
        <f t="shared" si="347"/>
        <v>8</v>
      </c>
      <c r="K4442" t="str">
        <f t="shared" si="348"/>
        <v>Pantserjuffers</v>
      </c>
      <c r="L4442" s="25">
        <f t="shared" si="350"/>
        <v>32.285714285714285</v>
      </c>
    </row>
    <row r="4443" spans="1:12" x14ac:dyDescent="0.25">
      <c r="A4443">
        <v>20</v>
      </c>
      <c r="B4443" t="s">
        <v>76</v>
      </c>
      <c r="C4443" s="1">
        <v>40788.555555555555</v>
      </c>
      <c r="D4443">
        <v>1</v>
      </c>
      <c r="E4443" t="s">
        <v>42</v>
      </c>
      <c r="F4443" t="s">
        <v>43</v>
      </c>
      <c r="G4443">
        <v>1</v>
      </c>
      <c r="H4443" t="str">
        <f t="shared" si="349"/>
        <v>AWD</v>
      </c>
      <c r="I4443" s="2">
        <f t="shared" si="346"/>
        <v>2011</v>
      </c>
      <c r="J4443" s="2">
        <f t="shared" si="347"/>
        <v>9</v>
      </c>
      <c r="K4443" t="str">
        <f t="shared" si="348"/>
        <v>Korenbouten</v>
      </c>
      <c r="L4443" s="25">
        <f t="shared" si="350"/>
        <v>34.857142857142854</v>
      </c>
    </row>
    <row r="4444" spans="1:12" x14ac:dyDescent="0.25">
      <c r="A4444">
        <v>20</v>
      </c>
      <c r="B4444" t="s">
        <v>76</v>
      </c>
      <c r="C4444" s="1">
        <v>40788.555555555555</v>
      </c>
      <c r="D4444">
        <v>1</v>
      </c>
      <c r="E4444" t="s">
        <v>14</v>
      </c>
      <c r="F4444" t="s">
        <v>15</v>
      </c>
      <c r="G4444">
        <v>12</v>
      </c>
      <c r="H4444" t="str">
        <f t="shared" si="349"/>
        <v>AWD</v>
      </c>
      <c r="I4444" s="2">
        <f t="shared" si="346"/>
        <v>2011</v>
      </c>
      <c r="J4444" s="2">
        <f t="shared" si="347"/>
        <v>9</v>
      </c>
      <c r="K4444" t="str">
        <f t="shared" si="348"/>
        <v>Waterjuffer</v>
      </c>
      <c r="L4444" s="25">
        <f t="shared" si="350"/>
        <v>34.857142857142854</v>
      </c>
    </row>
    <row r="4445" spans="1:12" x14ac:dyDescent="0.25">
      <c r="A4445">
        <v>20</v>
      </c>
      <c r="B4445" t="s">
        <v>76</v>
      </c>
      <c r="C4445" s="1">
        <v>40788.555555555555</v>
      </c>
      <c r="D4445">
        <v>2</v>
      </c>
      <c r="E4445" t="s">
        <v>34</v>
      </c>
      <c r="F4445" t="s">
        <v>35</v>
      </c>
      <c r="G4445">
        <v>2</v>
      </c>
      <c r="H4445" t="str">
        <f t="shared" si="349"/>
        <v>AWD</v>
      </c>
      <c r="I4445" s="2">
        <f t="shared" si="346"/>
        <v>2011</v>
      </c>
      <c r="J4445" s="2">
        <f t="shared" si="347"/>
        <v>9</v>
      </c>
      <c r="K4445" t="str">
        <f t="shared" si="348"/>
        <v>Pantserjuffers</v>
      </c>
      <c r="L4445" s="25">
        <f t="shared" si="350"/>
        <v>34.857142857142854</v>
      </c>
    </row>
    <row r="4446" spans="1:12" x14ac:dyDescent="0.25">
      <c r="A4446">
        <v>20</v>
      </c>
      <c r="B4446" t="s">
        <v>76</v>
      </c>
      <c r="C4446" s="1">
        <v>40788.555555555555</v>
      </c>
      <c r="D4446">
        <v>2</v>
      </c>
      <c r="E4446" t="s">
        <v>36</v>
      </c>
      <c r="F4446" t="s">
        <v>37</v>
      </c>
      <c r="G4446">
        <v>1</v>
      </c>
      <c r="H4446" t="str">
        <f t="shared" si="349"/>
        <v>AWD</v>
      </c>
      <c r="I4446" s="2">
        <f t="shared" si="346"/>
        <v>2011</v>
      </c>
      <c r="J4446" s="2">
        <f t="shared" si="347"/>
        <v>9</v>
      </c>
      <c r="K4446" t="str">
        <f t="shared" si="348"/>
        <v>Glazenmakers</v>
      </c>
      <c r="L4446" s="25">
        <f t="shared" si="350"/>
        <v>34.857142857142854</v>
      </c>
    </row>
    <row r="4447" spans="1:12" x14ac:dyDescent="0.25">
      <c r="A4447">
        <v>20</v>
      </c>
      <c r="B4447" t="s">
        <v>76</v>
      </c>
      <c r="C4447" s="1">
        <v>40788.555555555555</v>
      </c>
      <c r="D4447">
        <v>2</v>
      </c>
      <c r="E4447" t="s">
        <v>14</v>
      </c>
      <c r="F4447" t="s">
        <v>15</v>
      </c>
      <c r="G4447">
        <v>11</v>
      </c>
      <c r="H4447" t="str">
        <f t="shared" si="349"/>
        <v>AWD</v>
      </c>
      <c r="I4447" s="2">
        <f t="shared" si="346"/>
        <v>2011</v>
      </c>
      <c r="J4447" s="2">
        <f t="shared" si="347"/>
        <v>9</v>
      </c>
      <c r="K4447" t="str">
        <f t="shared" si="348"/>
        <v>Waterjuffer</v>
      </c>
      <c r="L4447" s="25">
        <f t="shared" si="350"/>
        <v>34.857142857142854</v>
      </c>
    </row>
    <row r="4448" spans="1:12" x14ac:dyDescent="0.25">
      <c r="A4448">
        <v>20</v>
      </c>
      <c r="B4448" t="s">
        <v>76</v>
      </c>
      <c r="C4448" s="1">
        <v>40802.552083333336</v>
      </c>
      <c r="D4448">
        <v>1</v>
      </c>
      <c r="E4448" t="s">
        <v>8</v>
      </c>
      <c r="F4448" t="s">
        <v>9</v>
      </c>
      <c r="G4448">
        <v>1</v>
      </c>
      <c r="H4448" t="str">
        <f t="shared" si="349"/>
        <v>AWD</v>
      </c>
      <c r="I4448" s="2">
        <f t="shared" si="346"/>
        <v>2011</v>
      </c>
      <c r="J4448" s="2">
        <f t="shared" si="347"/>
        <v>9</v>
      </c>
      <c r="K4448" t="str">
        <f t="shared" si="348"/>
        <v>Pantserjuffers</v>
      </c>
      <c r="L4448" s="25">
        <f t="shared" si="350"/>
        <v>36.857142857142854</v>
      </c>
    </row>
    <row r="4449" spans="1:12" x14ac:dyDescent="0.25">
      <c r="A4449">
        <v>20</v>
      </c>
      <c r="B4449" t="s">
        <v>76</v>
      </c>
      <c r="C4449" s="1">
        <v>40802.552083333336</v>
      </c>
      <c r="D4449">
        <v>1</v>
      </c>
      <c r="E4449" t="s">
        <v>34</v>
      </c>
      <c r="F4449" t="s">
        <v>35</v>
      </c>
      <c r="G4449">
        <v>1</v>
      </c>
      <c r="H4449" t="str">
        <f t="shared" si="349"/>
        <v>AWD</v>
      </c>
      <c r="I4449" s="2">
        <f t="shared" si="346"/>
        <v>2011</v>
      </c>
      <c r="J4449" s="2">
        <f t="shared" si="347"/>
        <v>9</v>
      </c>
      <c r="K4449" t="str">
        <f t="shared" si="348"/>
        <v>Pantserjuffers</v>
      </c>
      <c r="L4449" s="25">
        <f t="shared" si="350"/>
        <v>36.857142857142854</v>
      </c>
    </row>
    <row r="4450" spans="1:12" x14ac:dyDescent="0.25">
      <c r="A4450">
        <v>20</v>
      </c>
      <c r="B4450" t="s">
        <v>76</v>
      </c>
      <c r="C4450" s="1">
        <v>40802.552083333336</v>
      </c>
      <c r="D4450">
        <v>1</v>
      </c>
      <c r="E4450" t="s">
        <v>36</v>
      </c>
      <c r="F4450" t="s">
        <v>37</v>
      </c>
      <c r="G4450">
        <v>1</v>
      </c>
      <c r="H4450" t="str">
        <f t="shared" si="349"/>
        <v>AWD</v>
      </c>
      <c r="I4450" s="2">
        <f t="shared" si="346"/>
        <v>2011</v>
      </c>
      <c r="J4450" s="2">
        <f t="shared" si="347"/>
        <v>9</v>
      </c>
      <c r="K4450" t="str">
        <f t="shared" si="348"/>
        <v>Glazenmakers</v>
      </c>
      <c r="L4450" s="25">
        <f t="shared" si="350"/>
        <v>36.857142857142854</v>
      </c>
    </row>
    <row r="4451" spans="1:12" x14ac:dyDescent="0.25">
      <c r="A4451">
        <v>20</v>
      </c>
      <c r="B4451" t="s">
        <v>76</v>
      </c>
      <c r="C4451" s="1">
        <v>40802.552083333336</v>
      </c>
      <c r="D4451">
        <v>1</v>
      </c>
      <c r="E4451" t="s">
        <v>14</v>
      </c>
      <c r="F4451" t="s">
        <v>15</v>
      </c>
      <c r="G4451">
        <v>18</v>
      </c>
      <c r="H4451" t="str">
        <f t="shared" si="349"/>
        <v>AWD</v>
      </c>
      <c r="I4451" s="2">
        <f t="shared" si="346"/>
        <v>2011</v>
      </c>
      <c r="J4451" s="2">
        <f t="shared" si="347"/>
        <v>9</v>
      </c>
      <c r="K4451" t="str">
        <f t="shared" si="348"/>
        <v>Waterjuffer</v>
      </c>
      <c r="L4451" s="25">
        <f t="shared" si="350"/>
        <v>36.857142857142854</v>
      </c>
    </row>
    <row r="4452" spans="1:12" x14ac:dyDescent="0.25">
      <c r="A4452">
        <v>20</v>
      </c>
      <c r="B4452" t="s">
        <v>76</v>
      </c>
      <c r="C4452" s="1">
        <v>40802.552083333336</v>
      </c>
      <c r="D4452">
        <v>2</v>
      </c>
      <c r="E4452" t="s">
        <v>32</v>
      </c>
      <c r="F4452" t="s">
        <v>33</v>
      </c>
      <c r="G4452">
        <v>2</v>
      </c>
      <c r="H4452" t="str">
        <f t="shared" si="349"/>
        <v>AWD</v>
      </c>
      <c r="I4452" s="2">
        <f t="shared" si="346"/>
        <v>2011</v>
      </c>
      <c r="J4452" s="2">
        <f t="shared" si="347"/>
        <v>9</v>
      </c>
      <c r="K4452" t="str">
        <f t="shared" si="348"/>
        <v>Korenbouten</v>
      </c>
      <c r="L4452" s="25">
        <f t="shared" si="350"/>
        <v>36.857142857142854</v>
      </c>
    </row>
    <row r="4453" spans="1:12" x14ac:dyDescent="0.25">
      <c r="A4453">
        <v>20</v>
      </c>
      <c r="B4453" t="s">
        <v>76</v>
      </c>
      <c r="C4453" s="1">
        <v>40802.552083333336</v>
      </c>
      <c r="D4453">
        <v>2</v>
      </c>
      <c r="E4453" t="s">
        <v>14</v>
      </c>
      <c r="F4453" t="s">
        <v>15</v>
      </c>
      <c r="G4453">
        <v>7</v>
      </c>
      <c r="H4453" t="str">
        <f t="shared" si="349"/>
        <v>AWD</v>
      </c>
      <c r="I4453" s="2">
        <f t="shared" si="346"/>
        <v>2011</v>
      </c>
      <c r="J4453" s="2">
        <f t="shared" si="347"/>
        <v>9</v>
      </c>
      <c r="K4453" t="str">
        <f t="shared" si="348"/>
        <v>Waterjuffer</v>
      </c>
      <c r="L4453" s="25">
        <f t="shared" si="350"/>
        <v>36.857142857142854</v>
      </c>
    </row>
    <row r="4454" spans="1:12" x14ac:dyDescent="0.25">
      <c r="A4454">
        <v>20</v>
      </c>
      <c r="B4454" t="s">
        <v>76</v>
      </c>
      <c r="C4454" s="1">
        <v>40814.590277777781</v>
      </c>
      <c r="D4454">
        <v>1</v>
      </c>
      <c r="E4454" t="s">
        <v>32</v>
      </c>
      <c r="F4454" t="s">
        <v>33</v>
      </c>
      <c r="G4454">
        <v>1</v>
      </c>
      <c r="H4454" t="str">
        <f t="shared" si="349"/>
        <v>AWD</v>
      </c>
      <c r="I4454" s="2">
        <f t="shared" si="346"/>
        <v>2011</v>
      </c>
      <c r="J4454" s="2">
        <f t="shared" si="347"/>
        <v>9</v>
      </c>
      <c r="K4454" t="str">
        <f t="shared" si="348"/>
        <v>Korenbouten</v>
      </c>
      <c r="L4454" s="25">
        <f t="shared" si="350"/>
        <v>38.571428571428569</v>
      </c>
    </row>
    <row r="4455" spans="1:12" x14ac:dyDescent="0.25">
      <c r="A4455">
        <v>20</v>
      </c>
      <c r="B4455" t="s">
        <v>76</v>
      </c>
      <c r="C4455" s="1">
        <v>40814.590277777781</v>
      </c>
      <c r="D4455">
        <v>1</v>
      </c>
      <c r="E4455" t="s">
        <v>14</v>
      </c>
      <c r="F4455" t="s">
        <v>15</v>
      </c>
      <c r="G4455">
        <v>9</v>
      </c>
      <c r="H4455" t="str">
        <f t="shared" si="349"/>
        <v>AWD</v>
      </c>
      <c r="I4455" s="2">
        <f t="shared" si="346"/>
        <v>2011</v>
      </c>
      <c r="J4455" s="2">
        <f t="shared" si="347"/>
        <v>9</v>
      </c>
      <c r="K4455" t="str">
        <f t="shared" si="348"/>
        <v>Waterjuffer</v>
      </c>
      <c r="L4455" s="25">
        <f t="shared" si="350"/>
        <v>38.571428571428569</v>
      </c>
    </row>
    <row r="4456" spans="1:12" x14ac:dyDescent="0.25">
      <c r="A4456">
        <v>20</v>
      </c>
      <c r="B4456" t="s">
        <v>76</v>
      </c>
      <c r="C4456" s="1">
        <v>40814.590277777781</v>
      </c>
      <c r="D4456">
        <v>2</v>
      </c>
      <c r="E4456" t="s">
        <v>32</v>
      </c>
      <c r="F4456" t="s">
        <v>33</v>
      </c>
      <c r="G4456">
        <v>1</v>
      </c>
      <c r="H4456" t="str">
        <f t="shared" si="349"/>
        <v>AWD</v>
      </c>
      <c r="I4456" s="2">
        <f t="shared" si="346"/>
        <v>2011</v>
      </c>
      <c r="J4456" s="2">
        <f t="shared" si="347"/>
        <v>9</v>
      </c>
      <c r="K4456" t="str">
        <f t="shared" si="348"/>
        <v>Korenbouten</v>
      </c>
      <c r="L4456" s="25">
        <f t="shared" si="350"/>
        <v>38.571428571428569</v>
      </c>
    </row>
    <row r="4457" spans="1:12" x14ac:dyDescent="0.25">
      <c r="A4457">
        <v>20</v>
      </c>
      <c r="B4457" t="s">
        <v>76</v>
      </c>
      <c r="C4457" s="1">
        <v>40814.590277777781</v>
      </c>
      <c r="D4457">
        <v>2</v>
      </c>
      <c r="E4457" t="s">
        <v>14</v>
      </c>
      <c r="F4457" t="s">
        <v>15</v>
      </c>
      <c r="G4457">
        <v>3</v>
      </c>
      <c r="H4457" t="str">
        <f t="shared" si="349"/>
        <v>AWD</v>
      </c>
      <c r="I4457" s="2">
        <f t="shared" si="346"/>
        <v>2011</v>
      </c>
      <c r="J4457" s="2">
        <f t="shared" si="347"/>
        <v>9</v>
      </c>
      <c r="K4457" t="str">
        <f t="shared" si="348"/>
        <v>Waterjuffer</v>
      </c>
      <c r="L4457" s="25">
        <f t="shared" si="350"/>
        <v>38.571428571428569</v>
      </c>
    </row>
    <row r="4458" spans="1:12" x14ac:dyDescent="0.25">
      <c r="A4458">
        <v>20</v>
      </c>
      <c r="B4458" t="s">
        <v>76</v>
      </c>
      <c r="C4458" s="1">
        <v>41051.53125</v>
      </c>
      <c r="D4458">
        <v>1</v>
      </c>
      <c r="E4458" t="s">
        <v>20</v>
      </c>
      <c r="F4458" t="s">
        <v>21</v>
      </c>
      <c r="G4458">
        <v>3</v>
      </c>
      <c r="H4458" t="str">
        <f t="shared" si="349"/>
        <v>AWD</v>
      </c>
      <c r="I4458" s="2">
        <f t="shared" si="346"/>
        <v>2012</v>
      </c>
      <c r="J4458" s="2">
        <f t="shared" si="347"/>
        <v>5</v>
      </c>
      <c r="K4458" t="str">
        <f t="shared" si="348"/>
        <v>Waterjuffer</v>
      </c>
      <c r="L4458" s="25">
        <f t="shared" si="350"/>
        <v>20.285714285714285</v>
      </c>
    </row>
    <row r="4459" spans="1:12" x14ac:dyDescent="0.25">
      <c r="A4459">
        <v>20</v>
      </c>
      <c r="B4459" t="s">
        <v>76</v>
      </c>
      <c r="C4459" s="1">
        <v>41051.53125</v>
      </c>
      <c r="D4459">
        <v>1</v>
      </c>
      <c r="E4459" t="s">
        <v>10</v>
      </c>
      <c r="F4459" t="s">
        <v>11</v>
      </c>
      <c r="G4459">
        <v>2</v>
      </c>
      <c r="H4459" t="str">
        <f t="shared" si="349"/>
        <v>AWD</v>
      </c>
      <c r="I4459" s="2">
        <f t="shared" si="346"/>
        <v>2012</v>
      </c>
      <c r="J4459" s="2">
        <f t="shared" si="347"/>
        <v>5</v>
      </c>
      <c r="K4459" t="str">
        <f t="shared" si="348"/>
        <v>Waterjuffer</v>
      </c>
      <c r="L4459" s="25">
        <f t="shared" si="350"/>
        <v>20.285714285714285</v>
      </c>
    </row>
    <row r="4460" spans="1:12" x14ac:dyDescent="0.25">
      <c r="A4460">
        <v>20</v>
      </c>
      <c r="B4460" t="s">
        <v>76</v>
      </c>
      <c r="C4460" s="1">
        <v>41051.53125</v>
      </c>
      <c r="D4460">
        <v>1</v>
      </c>
      <c r="E4460" t="s">
        <v>16</v>
      </c>
      <c r="F4460" t="s">
        <v>17</v>
      </c>
      <c r="G4460">
        <v>1</v>
      </c>
      <c r="H4460" t="str">
        <f t="shared" si="349"/>
        <v>AWD</v>
      </c>
      <c r="I4460" s="2">
        <f t="shared" si="346"/>
        <v>2012</v>
      </c>
      <c r="J4460" s="2">
        <f t="shared" si="347"/>
        <v>5</v>
      </c>
      <c r="K4460" t="str">
        <f t="shared" si="348"/>
        <v>Waterjuffer</v>
      </c>
      <c r="L4460" s="25">
        <f t="shared" si="350"/>
        <v>20.285714285714285</v>
      </c>
    </row>
    <row r="4461" spans="1:12" x14ac:dyDescent="0.25">
      <c r="A4461">
        <v>20</v>
      </c>
      <c r="B4461" t="s">
        <v>76</v>
      </c>
      <c r="C4461" s="1">
        <v>41051.53125</v>
      </c>
      <c r="D4461">
        <v>1</v>
      </c>
      <c r="E4461" t="s">
        <v>28</v>
      </c>
      <c r="F4461" t="s">
        <v>29</v>
      </c>
      <c r="G4461">
        <v>2</v>
      </c>
      <c r="H4461" t="str">
        <f t="shared" si="349"/>
        <v>AWD</v>
      </c>
      <c r="I4461" s="2">
        <f t="shared" si="346"/>
        <v>2012</v>
      </c>
      <c r="J4461" s="2">
        <f t="shared" si="347"/>
        <v>5</v>
      </c>
      <c r="K4461" t="str">
        <f t="shared" si="348"/>
        <v>Korenbouten</v>
      </c>
      <c r="L4461" s="25">
        <f t="shared" si="350"/>
        <v>20.285714285714285</v>
      </c>
    </row>
    <row r="4462" spans="1:12" x14ac:dyDescent="0.25">
      <c r="A4462">
        <v>20</v>
      </c>
      <c r="B4462" t="s">
        <v>76</v>
      </c>
      <c r="C4462" s="1">
        <v>41051.53125</v>
      </c>
      <c r="D4462">
        <v>1</v>
      </c>
      <c r="E4462" t="s">
        <v>12</v>
      </c>
      <c r="F4462" t="s">
        <v>13</v>
      </c>
      <c r="G4462">
        <v>14</v>
      </c>
      <c r="H4462" t="str">
        <f t="shared" si="349"/>
        <v>AWD</v>
      </c>
      <c r="I4462" s="2">
        <f t="shared" si="346"/>
        <v>2012</v>
      </c>
      <c r="J4462" s="2">
        <f t="shared" si="347"/>
        <v>5</v>
      </c>
      <c r="K4462" t="str">
        <f t="shared" si="348"/>
        <v>Waterjuffer</v>
      </c>
      <c r="L4462" s="25">
        <f t="shared" si="350"/>
        <v>20.285714285714285</v>
      </c>
    </row>
    <row r="4463" spans="1:12" x14ac:dyDescent="0.25">
      <c r="A4463">
        <v>20</v>
      </c>
      <c r="B4463" t="s">
        <v>76</v>
      </c>
      <c r="C4463" s="1">
        <v>41051.53125</v>
      </c>
      <c r="D4463">
        <v>1</v>
      </c>
      <c r="E4463" t="s">
        <v>14</v>
      </c>
      <c r="F4463" t="s">
        <v>15</v>
      </c>
      <c r="G4463">
        <v>9</v>
      </c>
      <c r="H4463" t="str">
        <f t="shared" si="349"/>
        <v>AWD</v>
      </c>
      <c r="I4463" s="2">
        <f t="shared" si="346"/>
        <v>2012</v>
      </c>
      <c r="J4463" s="2">
        <f t="shared" si="347"/>
        <v>5</v>
      </c>
      <c r="K4463" t="str">
        <f t="shared" si="348"/>
        <v>Waterjuffer</v>
      </c>
      <c r="L4463" s="25">
        <f t="shared" si="350"/>
        <v>20.285714285714285</v>
      </c>
    </row>
    <row r="4464" spans="1:12" x14ac:dyDescent="0.25">
      <c r="A4464">
        <v>20</v>
      </c>
      <c r="B4464" t="s">
        <v>76</v>
      </c>
      <c r="C4464" s="1">
        <v>41051.53125</v>
      </c>
      <c r="D4464">
        <v>2</v>
      </c>
      <c r="E4464" t="s">
        <v>20</v>
      </c>
      <c r="F4464" t="s">
        <v>21</v>
      </c>
      <c r="G4464">
        <v>2</v>
      </c>
      <c r="H4464" t="str">
        <f t="shared" si="349"/>
        <v>AWD</v>
      </c>
      <c r="I4464" s="2">
        <f t="shared" si="346"/>
        <v>2012</v>
      </c>
      <c r="J4464" s="2">
        <f t="shared" si="347"/>
        <v>5</v>
      </c>
      <c r="K4464" t="str">
        <f t="shared" si="348"/>
        <v>Waterjuffer</v>
      </c>
      <c r="L4464" s="25">
        <f t="shared" si="350"/>
        <v>20.285714285714285</v>
      </c>
    </row>
    <row r="4465" spans="1:12" x14ac:dyDescent="0.25">
      <c r="A4465">
        <v>20</v>
      </c>
      <c r="B4465" t="s">
        <v>76</v>
      </c>
      <c r="C4465" s="1">
        <v>41051.53125</v>
      </c>
      <c r="D4465">
        <v>2</v>
      </c>
      <c r="E4465" t="s">
        <v>22</v>
      </c>
      <c r="F4465" t="s">
        <v>23</v>
      </c>
      <c r="G4465">
        <v>1</v>
      </c>
      <c r="H4465" t="str">
        <f t="shared" si="349"/>
        <v>AWD</v>
      </c>
      <c r="I4465" s="2">
        <f t="shared" si="346"/>
        <v>2012</v>
      </c>
      <c r="J4465" s="2">
        <f t="shared" si="347"/>
        <v>5</v>
      </c>
      <c r="K4465" t="str">
        <f t="shared" si="348"/>
        <v>Glazenmakers</v>
      </c>
      <c r="L4465" s="25">
        <f t="shared" si="350"/>
        <v>20.285714285714285</v>
      </c>
    </row>
    <row r="4466" spans="1:12" x14ac:dyDescent="0.25">
      <c r="A4466">
        <v>20</v>
      </c>
      <c r="B4466" t="s">
        <v>76</v>
      </c>
      <c r="C4466" s="1">
        <v>41051.53125</v>
      </c>
      <c r="D4466">
        <v>2</v>
      </c>
      <c r="E4466" t="s">
        <v>10</v>
      </c>
      <c r="F4466" t="s">
        <v>11</v>
      </c>
      <c r="G4466">
        <v>1</v>
      </c>
      <c r="H4466" t="str">
        <f t="shared" si="349"/>
        <v>AWD</v>
      </c>
      <c r="I4466" s="2">
        <f t="shared" si="346"/>
        <v>2012</v>
      </c>
      <c r="J4466" s="2">
        <f t="shared" si="347"/>
        <v>5</v>
      </c>
      <c r="K4466" t="str">
        <f t="shared" si="348"/>
        <v>Waterjuffer</v>
      </c>
      <c r="L4466" s="25">
        <f t="shared" si="350"/>
        <v>20.285714285714285</v>
      </c>
    </row>
    <row r="4467" spans="1:12" x14ac:dyDescent="0.25">
      <c r="A4467">
        <v>20</v>
      </c>
      <c r="B4467" t="s">
        <v>76</v>
      </c>
      <c r="C4467" s="1">
        <v>41051.53125</v>
      </c>
      <c r="D4467">
        <v>2</v>
      </c>
      <c r="E4467" t="s">
        <v>16</v>
      </c>
      <c r="F4467" t="s">
        <v>17</v>
      </c>
      <c r="G4467">
        <v>1</v>
      </c>
      <c r="H4467" t="str">
        <f t="shared" si="349"/>
        <v>AWD</v>
      </c>
      <c r="I4467" s="2">
        <f t="shared" si="346"/>
        <v>2012</v>
      </c>
      <c r="J4467" s="2">
        <f t="shared" si="347"/>
        <v>5</v>
      </c>
      <c r="K4467" t="str">
        <f t="shared" si="348"/>
        <v>Waterjuffer</v>
      </c>
      <c r="L4467" s="25">
        <f t="shared" si="350"/>
        <v>20.285714285714285</v>
      </c>
    </row>
    <row r="4468" spans="1:12" x14ac:dyDescent="0.25">
      <c r="A4468">
        <v>20</v>
      </c>
      <c r="B4468" t="s">
        <v>76</v>
      </c>
      <c r="C4468" s="1">
        <v>41051.53125</v>
      </c>
      <c r="D4468">
        <v>2</v>
      </c>
      <c r="E4468" t="s">
        <v>28</v>
      </c>
      <c r="F4468" t="s">
        <v>29</v>
      </c>
      <c r="G4468">
        <v>4</v>
      </c>
      <c r="H4468" t="str">
        <f t="shared" si="349"/>
        <v>AWD</v>
      </c>
      <c r="I4468" s="2">
        <f t="shared" ref="I4468:I4531" si="351">YEAR(C4468)</f>
        <v>2012</v>
      </c>
      <c r="J4468" s="2">
        <f t="shared" ref="J4468:J4531" si="352">MONTH(C4468)</f>
        <v>5</v>
      </c>
      <c r="K4468" t="str">
        <f t="shared" ref="K4468:K4531" si="353">VLOOKUP(E4468,$Q$2:$R$100,2,FALSE)</f>
        <v>Korenbouten</v>
      </c>
      <c r="L4468" s="25">
        <f t="shared" si="350"/>
        <v>20.285714285714285</v>
      </c>
    </row>
    <row r="4469" spans="1:12" x14ac:dyDescent="0.25">
      <c r="A4469">
        <v>20</v>
      </c>
      <c r="B4469" t="s">
        <v>76</v>
      </c>
      <c r="C4469" s="1">
        <v>41051.53125</v>
      </c>
      <c r="D4469">
        <v>2</v>
      </c>
      <c r="E4469" t="s">
        <v>12</v>
      </c>
      <c r="F4469" t="s">
        <v>13</v>
      </c>
      <c r="G4469">
        <v>5</v>
      </c>
      <c r="H4469" t="str">
        <f t="shared" si="349"/>
        <v>AWD</v>
      </c>
      <c r="I4469" s="2">
        <f t="shared" si="351"/>
        <v>2012</v>
      </c>
      <c r="J4469" s="2">
        <f t="shared" si="352"/>
        <v>5</v>
      </c>
      <c r="K4469" t="str">
        <f t="shared" si="353"/>
        <v>Waterjuffer</v>
      </c>
      <c r="L4469" s="25">
        <f t="shared" si="350"/>
        <v>20.285714285714285</v>
      </c>
    </row>
    <row r="4470" spans="1:12" x14ac:dyDescent="0.25">
      <c r="A4470">
        <v>20</v>
      </c>
      <c r="B4470" t="s">
        <v>76</v>
      </c>
      <c r="C4470" s="1">
        <v>41051.53125</v>
      </c>
      <c r="D4470">
        <v>2</v>
      </c>
      <c r="E4470" t="s">
        <v>14</v>
      </c>
      <c r="F4470" t="s">
        <v>15</v>
      </c>
      <c r="G4470">
        <v>8</v>
      </c>
      <c r="H4470" t="str">
        <f t="shared" si="349"/>
        <v>AWD</v>
      </c>
      <c r="I4470" s="2">
        <f t="shared" si="351"/>
        <v>2012</v>
      </c>
      <c r="J4470" s="2">
        <f t="shared" si="352"/>
        <v>5</v>
      </c>
      <c r="K4470" t="str">
        <f t="shared" si="353"/>
        <v>Waterjuffer</v>
      </c>
      <c r="L4470" s="25">
        <f t="shared" si="350"/>
        <v>20.285714285714285</v>
      </c>
    </row>
    <row r="4471" spans="1:12" x14ac:dyDescent="0.25">
      <c r="A4471">
        <v>20</v>
      </c>
      <c r="B4471" t="s">
        <v>76</v>
      </c>
      <c r="C4471" s="1">
        <v>41058.552083333336</v>
      </c>
      <c r="D4471">
        <v>1</v>
      </c>
      <c r="E4471" t="s">
        <v>20</v>
      </c>
      <c r="F4471" t="s">
        <v>21</v>
      </c>
      <c r="G4471">
        <v>18</v>
      </c>
      <c r="H4471" t="str">
        <f t="shared" si="349"/>
        <v>AWD</v>
      </c>
      <c r="I4471" s="2">
        <f t="shared" si="351"/>
        <v>2012</v>
      </c>
      <c r="J4471" s="2">
        <f t="shared" si="352"/>
        <v>5</v>
      </c>
      <c r="K4471" t="str">
        <f t="shared" si="353"/>
        <v>Waterjuffer</v>
      </c>
      <c r="L4471" s="25">
        <f t="shared" si="350"/>
        <v>21.285714285714285</v>
      </c>
    </row>
    <row r="4472" spans="1:12" x14ac:dyDescent="0.25">
      <c r="A4472">
        <v>20</v>
      </c>
      <c r="B4472" t="s">
        <v>76</v>
      </c>
      <c r="C4472" s="1">
        <v>41058.552083333336</v>
      </c>
      <c r="D4472">
        <v>1</v>
      </c>
      <c r="E4472" t="s">
        <v>22</v>
      </c>
      <c r="F4472" t="s">
        <v>23</v>
      </c>
      <c r="G4472">
        <v>1</v>
      </c>
      <c r="H4472" t="str">
        <f t="shared" si="349"/>
        <v>AWD</v>
      </c>
      <c r="I4472" s="2">
        <f t="shared" si="351"/>
        <v>2012</v>
      </c>
      <c r="J4472" s="2">
        <f t="shared" si="352"/>
        <v>5</v>
      </c>
      <c r="K4472" t="str">
        <f t="shared" si="353"/>
        <v>Glazenmakers</v>
      </c>
      <c r="L4472" s="25">
        <f t="shared" si="350"/>
        <v>21.285714285714285</v>
      </c>
    </row>
    <row r="4473" spans="1:12" x14ac:dyDescent="0.25">
      <c r="A4473">
        <v>20</v>
      </c>
      <c r="B4473" t="s">
        <v>76</v>
      </c>
      <c r="C4473" s="1">
        <v>41058.552083333336</v>
      </c>
      <c r="D4473">
        <v>1</v>
      </c>
      <c r="E4473" t="s">
        <v>10</v>
      </c>
      <c r="F4473" t="s">
        <v>11</v>
      </c>
      <c r="G4473">
        <v>3</v>
      </c>
      <c r="H4473" t="str">
        <f t="shared" si="349"/>
        <v>AWD</v>
      </c>
      <c r="I4473" s="2">
        <f t="shared" si="351"/>
        <v>2012</v>
      </c>
      <c r="J4473" s="2">
        <f t="shared" si="352"/>
        <v>5</v>
      </c>
      <c r="K4473" t="str">
        <f t="shared" si="353"/>
        <v>Waterjuffer</v>
      </c>
      <c r="L4473" s="25">
        <f t="shared" si="350"/>
        <v>21.285714285714285</v>
      </c>
    </row>
    <row r="4474" spans="1:12" x14ac:dyDescent="0.25">
      <c r="A4474">
        <v>20</v>
      </c>
      <c r="B4474" t="s">
        <v>76</v>
      </c>
      <c r="C4474" s="1">
        <v>41058.552083333336</v>
      </c>
      <c r="D4474">
        <v>1</v>
      </c>
      <c r="E4474" t="s">
        <v>16</v>
      </c>
      <c r="F4474" t="s">
        <v>17</v>
      </c>
      <c r="G4474">
        <v>2</v>
      </c>
      <c r="H4474" t="str">
        <f t="shared" si="349"/>
        <v>AWD</v>
      </c>
      <c r="I4474" s="2">
        <f t="shared" si="351"/>
        <v>2012</v>
      </c>
      <c r="J4474" s="2">
        <f t="shared" si="352"/>
        <v>5</v>
      </c>
      <c r="K4474" t="str">
        <f t="shared" si="353"/>
        <v>Waterjuffer</v>
      </c>
      <c r="L4474" s="25">
        <f t="shared" si="350"/>
        <v>21.285714285714285</v>
      </c>
    </row>
    <row r="4475" spans="1:12" x14ac:dyDescent="0.25">
      <c r="A4475">
        <v>20</v>
      </c>
      <c r="B4475" t="s">
        <v>76</v>
      </c>
      <c r="C4475" s="1">
        <v>41058.552083333336</v>
      </c>
      <c r="D4475">
        <v>1</v>
      </c>
      <c r="E4475" t="s">
        <v>14</v>
      </c>
      <c r="F4475" t="s">
        <v>15</v>
      </c>
      <c r="G4475">
        <v>27</v>
      </c>
      <c r="H4475" t="str">
        <f t="shared" si="349"/>
        <v>AWD</v>
      </c>
      <c r="I4475" s="2">
        <f t="shared" si="351"/>
        <v>2012</v>
      </c>
      <c r="J4475" s="2">
        <f t="shared" si="352"/>
        <v>5</v>
      </c>
      <c r="K4475" t="str">
        <f t="shared" si="353"/>
        <v>Waterjuffer</v>
      </c>
      <c r="L4475" s="25">
        <f t="shared" si="350"/>
        <v>21.285714285714285</v>
      </c>
    </row>
    <row r="4476" spans="1:12" x14ac:dyDescent="0.25">
      <c r="A4476">
        <v>20</v>
      </c>
      <c r="B4476" t="s">
        <v>76</v>
      </c>
      <c r="C4476" s="1">
        <v>41058.552083333336</v>
      </c>
      <c r="D4476">
        <v>2</v>
      </c>
      <c r="E4476" t="s">
        <v>20</v>
      </c>
      <c r="F4476" t="s">
        <v>21</v>
      </c>
      <c r="G4476">
        <v>10</v>
      </c>
      <c r="H4476" t="str">
        <f t="shared" si="349"/>
        <v>AWD</v>
      </c>
      <c r="I4476" s="2">
        <f t="shared" si="351"/>
        <v>2012</v>
      </c>
      <c r="J4476" s="2">
        <f t="shared" si="352"/>
        <v>5</v>
      </c>
      <c r="K4476" t="str">
        <f t="shared" si="353"/>
        <v>Waterjuffer</v>
      </c>
      <c r="L4476" s="25">
        <f t="shared" si="350"/>
        <v>21.285714285714285</v>
      </c>
    </row>
    <row r="4477" spans="1:12" x14ac:dyDescent="0.25">
      <c r="A4477">
        <v>20</v>
      </c>
      <c r="B4477" t="s">
        <v>76</v>
      </c>
      <c r="C4477" s="1">
        <v>41058.552083333336</v>
      </c>
      <c r="D4477">
        <v>2</v>
      </c>
      <c r="E4477" t="s">
        <v>16</v>
      </c>
      <c r="F4477" t="s">
        <v>17</v>
      </c>
      <c r="G4477">
        <v>1</v>
      </c>
      <c r="H4477" t="str">
        <f t="shared" si="349"/>
        <v>AWD</v>
      </c>
      <c r="I4477" s="2">
        <f t="shared" si="351"/>
        <v>2012</v>
      </c>
      <c r="J4477" s="2">
        <f t="shared" si="352"/>
        <v>5</v>
      </c>
      <c r="K4477" t="str">
        <f t="shared" si="353"/>
        <v>Waterjuffer</v>
      </c>
      <c r="L4477" s="25">
        <f t="shared" si="350"/>
        <v>21.285714285714285</v>
      </c>
    </row>
    <row r="4478" spans="1:12" x14ac:dyDescent="0.25">
      <c r="A4478">
        <v>20</v>
      </c>
      <c r="B4478" t="s">
        <v>76</v>
      </c>
      <c r="C4478" s="1">
        <v>41058.552083333336</v>
      </c>
      <c r="D4478">
        <v>2</v>
      </c>
      <c r="E4478" t="s">
        <v>14</v>
      </c>
      <c r="F4478" t="s">
        <v>15</v>
      </c>
      <c r="G4478">
        <v>15</v>
      </c>
      <c r="H4478" t="str">
        <f t="shared" si="349"/>
        <v>AWD</v>
      </c>
      <c r="I4478" s="2">
        <f t="shared" si="351"/>
        <v>2012</v>
      </c>
      <c r="J4478" s="2">
        <f t="shared" si="352"/>
        <v>5</v>
      </c>
      <c r="K4478" t="str">
        <f t="shared" si="353"/>
        <v>Waterjuffer</v>
      </c>
      <c r="L4478" s="25">
        <f t="shared" si="350"/>
        <v>21.285714285714285</v>
      </c>
    </row>
    <row r="4479" spans="1:12" x14ac:dyDescent="0.25">
      <c r="A4479">
        <v>20</v>
      </c>
      <c r="B4479" t="s">
        <v>76</v>
      </c>
      <c r="C4479" s="1">
        <v>41073.520833333336</v>
      </c>
      <c r="D4479">
        <v>1</v>
      </c>
      <c r="E4479" t="s">
        <v>20</v>
      </c>
      <c r="F4479" t="s">
        <v>21</v>
      </c>
      <c r="G4479">
        <v>23</v>
      </c>
      <c r="H4479" t="str">
        <f t="shared" si="349"/>
        <v>AWD</v>
      </c>
      <c r="I4479" s="2">
        <f t="shared" si="351"/>
        <v>2012</v>
      </c>
      <c r="J4479" s="2">
        <f t="shared" si="352"/>
        <v>6</v>
      </c>
      <c r="K4479" t="str">
        <f t="shared" si="353"/>
        <v>Waterjuffer</v>
      </c>
      <c r="L4479" s="25">
        <f t="shared" si="350"/>
        <v>23.428571428571427</v>
      </c>
    </row>
    <row r="4480" spans="1:12" x14ac:dyDescent="0.25">
      <c r="A4480">
        <v>20</v>
      </c>
      <c r="B4480" t="s">
        <v>76</v>
      </c>
      <c r="C4480" s="1">
        <v>41073.520833333336</v>
      </c>
      <c r="D4480">
        <v>1</v>
      </c>
      <c r="E4480" t="s">
        <v>18</v>
      </c>
      <c r="F4480" t="s">
        <v>19</v>
      </c>
      <c r="G4480">
        <v>2</v>
      </c>
      <c r="H4480" t="str">
        <f t="shared" si="349"/>
        <v>AWD</v>
      </c>
      <c r="I4480" s="2">
        <f t="shared" si="351"/>
        <v>2012</v>
      </c>
      <c r="J4480" s="2">
        <f t="shared" si="352"/>
        <v>6</v>
      </c>
      <c r="K4480" t="str">
        <f t="shared" si="353"/>
        <v>Korenbouten</v>
      </c>
      <c r="L4480" s="25">
        <f t="shared" si="350"/>
        <v>23.428571428571427</v>
      </c>
    </row>
    <row r="4481" spans="1:12" x14ac:dyDescent="0.25">
      <c r="A4481">
        <v>20</v>
      </c>
      <c r="B4481" t="s">
        <v>76</v>
      </c>
      <c r="C4481" s="1">
        <v>41073.520833333336</v>
      </c>
      <c r="D4481">
        <v>1</v>
      </c>
      <c r="E4481" t="s">
        <v>26</v>
      </c>
      <c r="F4481" t="s">
        <v>27</v>
      </c>
      <c r="G4481">
        <v>2</v>
      </c>
      <c r="H4481" t="str">
        <f t="shared" si="349"/>
        <v>AWD</v>
      </c>
      <c r="I4481" s="2">
        <f t="shared" si="351"/>
        <v>2012</v>
      </c>
      <c r="J4481" s="2">
        <f t="shared" si="352"/>
        <v>6</v>
      </c>
      <c r="K4481" t="str">
        <f t="shared" si="353"/>
        <v>Glazenmakers</v>
      </c>
      <c r="L4481" s="25">
        <f t="shared" si="350"/>
        <v>23.428571428571427</v>
      </c>
    </row>
    <row r="4482" spans="1:12" x14ac:dyDescent="0.25">
      <c r="A4482">
        <v>20</v>
      </c>
      <c r="B4482" t="s">
        <v>76</v>
      </c>
      <c r="C4482" s="1">
        <v>41073.520833333336</v>
      </c>
      <c r="D4482">
        <v>1</v>
      </c>
      <c r="E4482" t="s">
        <v>16</v>
      </c>
      <c r="F4482" t="s">
        <v>17</v>
      </c>
      <c r="G4482">
        <v>2</v>
      </c>
      <c r="H4482" t="str">
        <f t="shared" ref="H4482:H4545" si="354">VLOOKUP(A4482,$N$2:$O$51,2,FALSE)</f>
        <v>AWD</v>
      </c>
      <c r="I4482" s="2">
        <f t="shared" si="351"/>
        <v>2012</v>
      </c>
      <c r="J4482" s="2">
        <f t="shared" si="352"/>
        <v>6</v>
      </c>
      <c r="K4482" t="str">
        <f t="shared" si="353"/>
        <v>Waterjuffer</v>
      </c>
      <c r="L4482" s="25">
        <f t="shared" si="350"/>
        <v>23.428571428571427</v>
      </c>
    </row>
    <row r="4483" spans="1:12" x14ac:dyDescent="0.25">
      <c r="A4483">
        <v>20</v>
      </c>
      <c r="B4483" t="s">
        <v>76</v>
      </c>
      <c r="C4483" s="1">
        <v>41073.520833333336</v>
      </c>
      <c r="D4483">
        <v>1</v>
      </c>
      <c r="E4483" t="s">
        <v>14</v>
      </c>
      <c r="F4483" t="s">
        <v>15</v>
      </c>
      <c r="G4483">
        <v>17</v>
      </c>
      <c r="H4483" t="str">
        <f t="shared" si="354"/>
        <v>AWD</v>
      </c>
      <c r="I4483" s="2">
        <f t="shared" si="351"/>
        <v>2012</v>
      </c>
      <c r="J4483" s="2">
        <f t="shared" si="352"/>
        <v>6</v>
      </c>
      <c r="K4483" t="str">
        <f t="shared" si="353"/>
        <v>Waterjuffer</v>
      </c>
      <c r="L4483" s="25">
        <f t="shared" ref="L4483:L4546" si="355">(ROUNDDOWN(C4483-DATE(I4483,1,1),0))/7</f>
        <v>23.428571428571427</v>
      </c>
    </row>
    <row r="4484" spans="1:12" x14ac:dyDescent="0.25">
      <c r="A4484">
        <v>20</v>
      </c>
      <c r="B4484" t="s">
        <v>76</v>
      </c>
      <c r="C4484" s="1">
        <v>41073.520833333336</v>
      </c>
      <c r="D4484">
        <v>2</v>
      </c>
      <c r="E4484" t="s">
        <v>20</v>
      </c>
      <c r="F4484" t="s">
        <v>21</v>
      </c>
      <c r="G4484">
        <v>42</v>
      </c>
      <c r="H4484" t="str">
        <f t="shared" si="354"/>
        <v>AWD</v>
      </c>
      <c r="I4484" s="2">
        <f t="shared" si="351"/>
        <v>2012</v>
      </c>
      <c r="J4484" s="2">
        <f t="shared" si="352"/>
        <v>6</v>
      </c>
      <c r="K4484" t="str">
        <f t="shared" si="353"/>
        <v>Waterjuffer</v>
      </c>
      <c r="L4484" s="25">
        <f t="shared" si="355"/>
        <v>23.428571428571427</v>
      </c>
    </row>
    <row r="4485" spans="1:12" x14ac:dyDescent="0.25">
      <c r="A4485">
        <v>20</v>
      </c>
      <c r="B4485" t="s">
        <v>76</v>
      </c>
      <c r="C4485" s="1">
        <v>41073.520833333336</v>
      </c>
      <c r="D4485">
        <v>2</v>
      </c>
      <c r="E4485" t="s">
        <v>18</v>
      </c>
      <c r="F4485" t="s">
        <v>19</v>
      </c>
      <c r="G4485">
        <v>2</v>
      </c>
      <c r="H4485" t="str">
        <f t="shared" si="354"/>
        <v>AWD</v>
      </c>
      <c r="I4485" s="2">
        <f t="shared" si="351"/>
        <v>2012</v>
      </c>
      <c r="J4485" s="2">
        <f t="shared" si="352"/>
        <v>6</v>
      </c>
      <c r="K4485" t="str">
        <f t="shared" si="353"/>
        <v>Korenbouten</v>
      </c>
      <c r="L4485" s="25">
        <f t="shared" si="355"/>
        <v>23.428571428571427</v>
      </c>
    </row>
    <row r="4486" spans="1:12" x14ac:dyDescent="0.25">
      <c r="A4486">
        <v>20</v>
      </c>
      <c r="B4486" t="s">
        <v>76</v>
      </c>
      <c r="C4486" s="1">
        <v>41073.520833333336</v>
      </c>
      <c r="D4486">
        <v>2</v>
      </c>
      <c r="E4486" t="s">
        <v>22</v>
      </c>
      <c r="F4486" t="s">
        <v>23</v>
      </c>
      <c r="G4486">
        <v>1</v>
      </c>
      <c r="H4486" t="str">
        <f t="shared" si="354"/>
        <v>AWD</v>
      </c>
      <c r="I4486" s="2">
        <f t="shared" si="351"/>
        <v>2012</v>
      </c>
      <c r="J4486" s="2">
        <f t="shared" si="352"/>
        <v>6</v>
      </c>
      <c r="K4486" t="str">
        <f t="shared" si="353"/>
        <v>Glazenmakers</v>
      </c>
      <c r="L4486" s="25">
        <f t="shared" si="355"/>
        <v>23.428571428571427</v>
      </c>
    </row>
    <row r="4487" spans="1:12" x14ac:dyDescent="0.25">
      <c r="A4487">
        <v>20</v>
      </c>
      <c r="B4487" t="s">
        <v>76</v>
      </c>
      <c r="C4487" s="1">
        <v>41073.520833333336</v>
      </c>
      <c r="D4487">
        <v>2</v>
      </c>
      <c r="E4487" t="s">
        <v>26</v>
      </c>
      <c r="F4487" t="s">
        <v>27</v>
      </c>
      <c r="G4487">
        <v>3</v>
      </c>
      <c r="H4487" t="str">
        <f t="shared" si="354"/>
        <v>AWD</v>
      </c>
      <c r="I4487" s="2">
        <f t="shared" si="351"/>
        <v>2012</v>
      </c>
      <c r="J4487" s="2">
        <f t="shared" si="352"/>
        <v>6</v>
      </c>
      <c r="K4487" t="str">
        <f t="shared" si="353"/>
        <v>Glazenmakers</v>
      </c>
      <c r="L4487" s="25">
        <f t="shared" si="355"/>
        <v>23.428571428571427</v>
      </c>
    </row>
    <row r="4488" spans="1:12" x14ac:dyDescent="0.25">
      <c r="A4488">
        <v>20</v>
      </c>
      <c r="B4488" t="s">
        <v>76</v>
      </c>
      <c r="C4488" s="1">
        <v>41073.520833333336</v>
      </c>
      <c r="D4488">
        <v>2</v>
      </c>
      <c r="E4488" t="s">
        <v>14</v>
      </c>
      <c r="F4488" t="s">
        <v>15</v>
      </c>
      <c r="G4488">
        <v>39</v>
      </c>
      <c r="H4488" t="str">
        <f t="shared" si="354"/>
        <v>AWD</v>
      </c>
      <c r="I4488" s="2">
        <f t="shared" si="351"/>
        <v>2012</v>
      </c>
      <c r="J4488" s="2">
        <f t="shared" si="352"/>
        <v>6</v>
      </c>
      <c r="K4488" t="str">
        <f t="shared" si="353"/>
        <v>Waterjuffer</v>
      </c>
      <c r="L4488" s="25">
        <f t="shared" si="355"/>
        <v>23.428571428571427</v>
      </c>
    </row>
    <row r="4489" spans="1:12" x14ac:dyDescent="0.25">
      <c r="A4489">
        <v>20</v>
      </c>
      <c r="B4489" t="s">
        <v>76</v>
      </c>
      <c r="C4489" s="1">
        <v>41079.472222222219</v>
      </c>
      <c r="D4489">
        <v>1</v>
      </c>
      <c r="E4489" t="s">
        <v>20</v>
      </c>
      <c r="F4489" t="s">
        <v>21</v>
      </c>
      <c r="G4489">
        <v>2</v>
      </c>
      <c r="H4489" t="str">
        <f t="shared" si="354"/>
        <v>AWD</v>
      </c>
      <c r="I4489" s="2">
        <f t="shared" si="351"/>
        <v>2012</v>
      </c>
      <c r="J4489" s="2">
        <f t="shared" si="352"/>
        <v>6</v>
      </c>
      <c r="K4489" t="str">
        <f t="shared" si="353"/>
        <v>Waterjuffer</v>
      </c>
      <c r="L4489" s="25">
        <f t="shared" si="355"/>
        <v>24.285714285714285</v>
      </c>
    </row>
    <row r="4490" spans="1:12" x14ac:dyDescent="0.25">
      <c r="A4490">
        <v>20</v>
      </c>
      <c r="B4490" t="s">
        <v>76</v>
      </c>
      <c r="C4490" s="1">
        <v>41079.472222222219</v>
      </c>
      <c r="D4490">
        <v>1</v>
      </c>
      <c r="E4490" t="s">
        <v>10</v>
      </c>
      <c r="F4490" t="s">
        <v>11</v>
      </c>
      <c r="G4490">
        <v>2</v>
      </c>
      <c r="H4490" t="str">
        <f t="shared" si="354"/>
        <v>AWD</v>
      </c>
      <c r="I4490" s="2">
        <f t="shared" si="351"/>
        <v>2012</v>
      </c>
      <c r="J4490" s="2">
        <f t="shared" si="352"/>
        <v>6</v>
      </c>
      <c r="K4490" t="str">
        <f t="shared" si="353"/>
        <v>Waterjuffer</v>
      </c>
      <c r="L4490" s="25">
        <f t="shared" si="355"/>
        <v>24.285714285714285</v>
      </c>
    </row>
    <row r="4491" spans="1:12" x14ac:dyDescent="0.25">
      <c r="A4491">
        <v>20</v>
      </c>
      <c r="B4491" t="s">
        <v>76</v>
      </c>
      <c r="C4491" s="1">
        <v>41079.472222222219</v>
      </c>
      <c r="D4491">
        <v>1</v>
      </c>
      <c r="E4491" t="s">
        <v>16</v>
      </c>
      <c r="F4491" t="s">
        <v>17</v>
      </c>
      <c r="G4491">
        <v>3</v>
      </c>
      <c r="H4491" t="str">
        <f t="shared" si="354"/>
        <v>AWD</v>
      </c>
      <c r="I4491" s="2">
        <f t="shared" si="351"/>
        <v>2012</v>
      </c>
      <c r="J4491" s="2">
        <f t="shared" si="352"/>
        <v>6</v>
      </c>
      <c r="K4491" t="str">
        <f t="shared" si="353"/>
        <v>Waterjuffer</v>
      </c>
      <c r="L4491" s="25">
        <f t="shared" si="355"/>
        <v>24.285714285714285</v>
      </c>
    </row>
    <row r="4492" spans="1:12" x14ac:dyDescent="0.25">
      <c r="A4492">
        <v>20</v>
      </c>
      <c r="B4492" t="s">
        <v>76</v>
      </c>
      <c r="C4492" s="1">
        <v>41079.472222222219</v>
      </c>
      <c r="D4492">
        <v>1</v>
      </c>
      <c r="E4492" t="s">
        <v>28</v>
      </c>
      <c r="F4492" t="s">
        <v>29</v>
      </c>
      <c r="G4492">
        <v>8</v>
      </c>
      <c r="H4492" t="str">
        <f t="shared" si="354"/>
        <v>AWD</v>
      </c>
      <c r="I4492" s="2">
        <f t="shared" si="351"/>
        <v>2012</v>
      </c>
      <c r="J4492" s="2">
        <f t="shared" si="352"/>
        <v>6</v>
      </c>
      <c r="K4492" t="str">
        <f t="shared" si="353"/>
        <v>Korenbouten</v>
      </c>
      <c r="L4492" s="25">
        <f t="shared" si="355"/>
        <v>24.285714285714285</v>
      </c>
    </row>
    <row r="4493" spans="1:12" x14ac:dyDescent="0.25">
      <c r="A4493">
        <v>20</v>
      </c>
      <c r="B4493" t="s">
        <v>76</v>
      </c>
      <c r="C4493" s="1">
        <v>41079.472222222219</v>
      </c>
      <c r="D4493">
        <v>1</v>
      </c>
      <c r="E4493" t="s">
        <v>24</v>
      </c>
      <c r="F4493" t="s">
        <v>25</v>
      </c>
      <c r="G4493">
        <v>1</v>
      </c>
      <c r="H4493" t="str">
        <f t="shared" si="354"/>
        <v>AWD</v>
      </c>
      <c r="I4493" s="2">
        <f t="shared" si="351"/>
        <v>2012</v>
      </c>
      <c r="J4493" s="2">
        <f t="shared" si="352"/>
        <v>6</v>
      </c>
      <c r="K4493" t="str">
        <f t="shared" si="353"/>
        <v>Glazenmakers</v>
      </c>
      <c r="L4493" s="25">
        <f t="shared" si="355"/>
        <v>24.285714285714285</v>
      </c>
    </row>
    <row r="4494" spans="1:12" x14ac:dyDescent="0.25">
      <c r="A4494">
        <v>20</v>
      </c>
      <c r="B4494" t="s">
        <v>76</v>
      </c>
      <c r="C4494" s="1">
        <v>41079.472222222219</v>
      </c>
      <c r="D4494">
        <v>1</v>
      </c>
      <c r="E4494" t="s">
        <v>14</v>
      </c>
      <c r="F4494" t="s">
        <v>15</v>
      </c>
      <c r="G4494">
        <v>4</v>
      </c>
      <c r="H4494" t="str">
        <f t="shared" si="354"/>
        <v>AWD</v>
      </c>
      <c r="I4494" s="2">
        <f t="shared" si="351"/>
        <v>2012</v>
      </c>
      <c r="J4494" s="2">
        <f t="shared" si="352"/>
        <v>6</v>
      </c>
      <c r="K4494" t="str">
        <f t="shared" si="353"/>
        <v>Waterjuffer</v>
      </c>
      <c r="L4494" s="25">
        <f t="shared" si="355"/>
        <v>24.285714285714285</v>
      </c>
    </row>
    <row r="4495" spans="1:12" x14ac:dyDescent="0.25">
      <c r="A4495">
        <v>20</v>
      </c>
      <c r="B4495" t="s">
        <v>76</v>
      </c>
      <c r="C4495" s="1">
        <v>41079.472222222219</v>
      </c>
      <c r="D4495">
        <v>2</v>
      </c>
      <c r="E4495" t="s">
        <v>20</v>
      </c>
      <c r="F4495" t="s">
        <v>21</v>
      </c>
      <c r="G4495">
        <v>7</v>
      </c>
      <c r="H4495" t="str">
        <f t="shared" si="354"/>
        <v>AWD</v>
      </c>
      <c r="I4495" s="2">
        <f t="shared" si="351"/>
        <v>2012</v>
      </c>
      <c r="J4495" s="2">
        <f t="shared" si="352"/>
        <v>6</v>
      </c>
      <c r="K4495" t="str">
        <f t="shared" si="353"/>
        <v>Waterjuffer</v>
      </c>
      <c r="L4495" s="25">
        <f t="shared" si="355"/>
        <v>24.285714285714285</v>
      </c>
    </row>
    <row r="4496" spans="1:12" x14ac:dyDescent="0.25">
      <c r="A4496">
        <v>20</v>
      </c>
      <c r="B4496" t="s">
        <v>76</v>
      </c>
      <c r="C4496" s="1">
        <v>41079.472222222219</v>
      </c>
      <c r="D4496">
        <v>2</v>
      </c>
      <c r="E4496" t="s">
        <v>10</v>
      </c>
      <c r="F4496" t="s">
        <v>11</v>
      </c>
      <c r="G4496">
        <v>4</v>
      </c>
      <c r="H4496" t="str">
        <f t="shared" si="354"/>
        <v>AWD</v>
      </c>
      <c r="I4496" s="2">
        <f t="shared" si="351"/>
        <v>2012</v>
      </c>
      <c r="J4496" s="2">
        <f t="shared" si="352"/>
        <v>6</v>
      </c>
      <c r="K4496" t="str">
        <f t="shared" si="353"/>
        <v>Waterjuffer</v>
      </c>
      <c r="L4496" s="25">
        <f t="shared" si="355"/>
        <v>24.285714285714285</v>
      </c>
    </row>
    <row r="4497" spans="1:12" x14ac:dyDescent="0.25">
      <c r="A4497">
        <v>20</v>
      </c>
      <c r="B4497" t="s">
        <v>76</v>
      </c>
      <c r="C4497" s="1">
        <v>41079.472222222219</v>
      </c>
      <c r="D4497">
        <v>2</v>
      </c>
      <c r="E4497" t="s">
        <v>14</v>
      </c>
      <c r="F4497" t="s">
        <v>15</v>
      </c>
      <c r="G4497">
        <v>5</v>
      </c>
      <c r="H4497" t="str">
        <f t="shared" si="354"/>
        <v>AWD</v>
      </c>
      <c r="I4497" s="2">
        <f t="shared" si="351"/>
        <v>2012</v>
      </c>
      <c r="J4497" s="2">
        <f t="shared" si="352"/>
        <v>6</v>
      </c>
      <c r="K4497" t="str">
        <f t="shared" si="353"/>
        <v>Waterjuffer</v>
      </c>
      <c r="L4497" s="25">
        <f t="shared" si="355"/>
        <v>24.285714285714285</v>
      </c>
    </row>
    <row r="4498" spans="1:12" x14ac:dyDescent="0.25">
      <c r="A4498">
        <v>20</v>
      </c>
      <c r="B4498" t="s">
        <v>76</v>
      </c>
      <c r="C4498" s="1">
        <v>41094.520833333336</v>
      </c>
      <c r="D4498">
        <v>1</v>
      </c>
      <c r="E4498" t="s">
        <v>26</v>
      </c>
      <c r="F4498" t="s">
        <v>27</v>
      </c>
      <c r="G4498">
        <v>1</v>
      </c>
      <c r="H4498" t="str">
        <f t="shared" si="354"/>
        <v>AWD</v>
      </c>
      <c r="I4498" s="2">
        <f t="shared" si="351"/>
        <v>2012</v>
      </c>
      <c r="J4498" s="2">
        <f t="shared" si="352"/>
        <v>7</v>
      </c>
      <c r="K4498" t="str">
        <f t="shared" si="353"/>
        <v>Glazenmakers</v>
      </c>
      <c r="L4498" s="25">
        <f t="shared" si="355"/>
        <v>26.428571428571427</v>
      </c>
    </row>
    <row r="4499" spans="1:12" x14ac:dyDescent="0.25">
      <c r="A4499">
        <v>20</v>
      </c>
      <c r="B4499" t="s">
        <v>76</v>
      </c>
      <c r="C4499" s="1">
        <v>41094.520833333336</v>
      </c>
      <c r="D4499">
        <v>1</v>
      </c>
      <c r="E4499" t="s">
        <v>28</v>
      </c>
      <c r="F4499" t="s">
        <v>29</v>
      </c>
      <c r="G4499">
        <v>1</v>
      </c>
      <c r="H4499" t="str">
        <f t="shared" si="354"/>
        <v>AWD</v>
      </c>
      <c r="I4499" s="2">
        <f t="shared" si="351"/>
        <v>2012</v>
      </c>
      <c r="J4499" s="2">
        <f t="shared" si="352"/>
        <v>7</v>
      </c>
      <c r="K4499" t="str">
        <f t="shared" si="353"/>
        <v>Korenbouten</v>
      </c>
      <c r="L4499" s="25">
        <f t="shared" si="355"/>
        <v>26.428571428571427</v>
      </c>
    </row>
    <row r="4500" spans="1:12" x14ac:dyDescent="0.25">
      <c r="A4500">
        <v>20</v>
      </c>
      <c r="B4500" t="s">
        <v>76</v>
      </c>
      <c r="C4500" s="1">
        <v>41094.520833333336</v>
      </c>
      <c r="D4500">
        <v>1</v>
      </c>
      <c r="E4500" t="s">
        <v>14</v>
      </c>
      <c r="F4500" t="s">
        <v>15</v>
      </c>
      <c r="G4500">
        <v>7</v>
      </c>
      <c r="H4500" t="str">
        <f t="shared" si="354"/>
        <v>AWD</v>
      </c>
      <c r="I4500" s="2">
        <f t="shared" si="351"/>
        <v>2012</v>
      </c>
      <c r="J4500" s="2">
        <f t="shared" si="352"/>
        <v>7</v>
      </c>
      <c r="K4500" t="str">
        <f t="shared" si="353"/>
        <v>Waterjuffer</v>
      </c>
      <c r="L4500" s="25">
        <f t="shared" si="355"/>
        <v>26.428571428571427</v>
      </c>
    </row>
    <row r="4501" spans="1:12" x14ac:dyDescent="0.25">
      <c r="A4501">
        <v>20</v>
      </c>
      <c r="B4501" t="s">
        <v>76</v>
      </c>
      <c r="C4501" s="1">
        <v>41094.520833333336</v>
      </c>
      <c r="D4501">
        <v>2</v>
      </c>
      <c r="E4501" t="s">
        <v>20</v>
      </c>
      <c r="F4501" t="s">
        <v>21</v>
      </c>
      <c r="G4501">
        <v>2</v>
      </c>
      <c r="H4501" t="str">
        <f t="shared" si="354"/>
        <v>AWD</v>
      </c>
      <c r="I4501" s="2">
        <f t="shared" si="351"/>
        <v>2012</v>
      </c>
      <c r="J4501" s="2">
        <f t="shared" si="352"/>
        <v>7</v>
      </c>
      <c r="K4501" t="str">
        <f t="shared" si="353"/>
        <v>Waterjuffer</v>
      </c>
      <c r="L4501" s="25">
        <f t="shared" si="355"/>
        <v>26.428571428571427</v>
      </c>
    </row>
    <row r="4502" spans="1:12" x14ac:dyDescent="0.25">
      <c r="A4502">
        <v>20</v>
      </c>
      <c r="B4502" t="s">
        <v>76</v>
      </c>
      <c r="C4502" s="1">
        <v>41094.520833333336</v>
      </c>
      <c r="D4502">
        <v>2</v>
      </c>
      <c r="E4502" t="s">
        <v>14</v>
      </c>
      <c r="F4502" t="s">
        <v>15</v>
      </c>
      <c r="G4502">
        <v>13</v>
      </c>
      <c r="H4502" t="str">
        <f t="shared" si="354"/>
        <v>AWD</v>
      </c>
      <c r="I4502" s="2">
        <f t="shared" si="351"/>
        <v>2012</v>
      </c>
      <c r="J4502" s="2">
        <f t="shared" si="352"/>
        <v>7</v>
      </c>
      <c r="K4502" t="str">
        <f t="shared" si="353"/>
        <v>Waterjuffer</v>
      </c>
      <c r="L4502" s="25">
        <f t="shared" si="355"/>
        <v>26.428571428571427</v>
      </c>
    </row>
    <row r="4503" spans="1:12" x14ac:dyDescent="0.25">
      <c r="A4503">
        <v>20</v>
      </c>
      <c r="B4503" t="s">
        <v>76</v>
      </c>
      <c r="C4503" s="1">
        <v>41115.520833333336</v>
      </c>
      <c r="D4503">
        <v>1</v>
      </c>
      <c r="E4503" t="s">
        <v>10</v>
      </c>
      <c r="F4503" t="s">
        <v>11</v>
      </c>
      <c r="G4503">
        <v>4</v>
      </c>
      <c r="H4503" t="str">
        <f t="shared" si="354"/>
        <v>AWD</v>
      </c>
      <c r="I4503" s="2">
        <f t="shared" si="351"/>
        <v>2012</v>
      </c>
      <c r="J4503" s="2">
        <f t="shared" si="352"/>
        <v>7</v>
      </c>
      <c r="K4503" t="str">
        <f t="shared" si="353"/>
        <v>Waterjuffer</v>
      </c>
      <c r="L4503" s="25">
        <f t="shared" si="355"/>
        <v>29.428571428571427</v>
      </c>
    </row>
    <row r="4504" spans="1:12" x14ac:dyDescent="0.25">
      <c r="A4504">
        <v>20</v>
      </c>
      <c r="B4504" t="s">
        <v>76</v>
      </c>
      <c r="C4504" s="1">
        <v>41115.520833333336</v>
      </c>
      <c r="D4504">
        <v>1</v>
      </c>
      <c r="E4504" t="s">
        <v>14</v>
      </c>
      <c r="F4504" t="s">
        <v>15</v>
      </c>
      <c r="G4504">
        <v>21</v>
      </c>
      <c r="H4504" t="str">
        <f t="shared" si="354"/>
        <v>AWD</v>
      </c>
      <c r="I4504" s="2">
        <f t="shared" si="351"/>
        <v>2012</v>
      </c>
      <c r="J4504" s="2">
        <f t="shared" si="352"/>
        <v>7</v>
      </c>
      <c r="K4504" t="str">
        <f t="shared" si="353"/>
        <v>Waterjuffer</v>
      </c>
      <c r="L4504" s="25">
        <f t="shared" si="355"/>
        <v>29.428571428571427</v>
      </c>
    </row>
    <row r="4505" spans="1:12" x14ac:dyDescent="0.25">
      <c r="A4505">
        <v>20</v>
      </c>
      <c r="B4505" t="s">
        <v>76</v>
      </c>
      <c r="C4505" s="1">
        <v>41115.520833333336</v>
      </c>
      <c r="D4505">
        <v>2</v>
      </c>
      <c r="E4505" t="s">
        <v>32</v>
      </c>
      <c r="F4505" t="s">
        <v>33</v>
      </c>
      <c r="G4505">
        <v>3</v>
      </c>
      <c r="H4505" t="str">
        <f t="shared" si="354"/>
        <v>AWD</v>
      </c>
      <c r="I4505" s="2">
        <f t="shared" si="351"/>
        <v>2012</v>
      </c>
      <c r="J4505" s="2">
        <f t="shared" si="352"/>
        <v>7</v>
      </c>
      <c r="K4505" t="str">
        <f t="shared" si="353"/>
        <v>Korenbouten</v>
      </c>
      <c r="L4505" s="25">
        <f t="shared" si="355"/>
        <v>29.428571428571427</v>
      </c>
    </row>
    <row r="4506" spans="1:12" x14ac:dyDescent="0.25">
      <c r="A4506">
        <v>20</v>
      </c>
      <c r="B4506" t="s">
        <v>76</v>
      </c>
      <c r="C4506" s="1">
        <v>41115.520833333336</v>
      </c>
      <c r="D4506">
        <v>2</v>
      </c>
      <c r="E4506" t="s">
        <v>26</v>
      </c>
      <c r="F4506" t="s">
        <v>27</v>
      </c>
      <c r="G4506">
        <v>1</v>
      </c>
      <c r="H4506" t="str">
        <f t="shared" si="354"/>
        <v>AWD</v>
      </c>
      <c r="I4506" s="2">
        <f t="shared" si="351"/>
        <v>2012</v>
      </c>
      <c r="J4506" s="2">
        <f t="shared" si="352"/>
        <v>7</v>
      </c>
      <c r="K4506" t="str">
        <f t="shared" si="353"/>
        <v>Glazenmakers</v>
      </c>
      <c r="L4506" s="25">
        <f t="shared" si="355"/>
        <v>29.428571428571427</v>
      </c>
    </row>
    <row r="4507" spans="1:12" x14ac:dyDescent="0.25">
      <c r="A4507">
        <v>20</v>
      </c>
      <c r="B4507" t="s">
        <v>76</v>
      </c>
      <c r="C4507" s="1">
        <v>41115.520833333336</v>
      </c>
      <c r="D4507">
        <v>2</v>
      </c>
      <c r="E4507" t="s">
        <v>28</v>
      </c>
      <c r="F4507" t="s">
        <v>29</v>
      </c>
      <c r="G4507">
        <v>1</v>
      </c>
      <c r="H4507" t="str">
        <f t="shared" si="354"/>
        <v>AWD</v>
      </c>
      <c r="I4507" s="2">
        <f t="shared" si="351"/>
        <v>2012</v>
      </c>
      <c r="J4507" s="2">
        <f t="shared" si="352"/>
        <v>7</v>
      </c>
      <c r="K4507" t="str">
        <f t="shared" si="353"/>
        <v>Korenbouten</v>
      </c>
      <c r="L4507" s="25">
        <f t="shared" si="355"/>
        <v>29.428571428571427</v>
      </c>
    </row>
    <row r="4508" spans="1:12" x14ac:dyDescent="0.25">
      <c r="A4508">
        <v>20</v>
      </c>
      <c r="B4508" t="s">
        <v>76</v>
      </c>
      <c r="C4508" s="1">
        <v>41115.520833333336</v>
      </c>
      <c r="D4508">
        <v>2</v>
      </c>
      <c r="E4508" t="s">
        <v>10</v>
      </c>
      <c r="F4508" t="s">
        <v>11</v>
      </c>
      <c r="G4508">
        <v>3</v>
      </c>
      <c r="H4508" t="str">
        <f t="shared" si="354"/>
        <v>AWD</v>
      </c>
      <c r="I4508" s="2">
        <f t="shared" si="351"/>
        <v>2012</v>
      </c>
      <c r="J4508" s="2">
        <f t="shared" si="352"/>
        <v>7</v>
      </c>
      <c r="K4508" t="str">
        <f t="shared" si="353"/>
        <v>Waterjuffer</v>
      </c>
      <c r="L4508" s="25">
        <f t="shared" si="355"/>
        <v>29.428571428571427</v>
      </c>
    </row>
    <row r="4509" spans="1:12" x14ac:dyDescent="0.25">
      <c r="A4509">
        <v>20</v>
      </c>
      <c r="B4509" t="s">
        <v>76</v>
      </c>
      <c r="C4509" s="1">
        <v>41115.520833333336</v>
      </c>
      <c r="D4509">
        <v>2</v>
      </c>
      <c r="E4509" t="s">
        <v>14</v>
      </c>
      <c r="F4509" t="s">
        <v>15</v>
      </c>
      <c r="G4509">
        <v>13</v>
      </c>
      <c r="H4509" t="str">
        <f t="shared" si="354"/>
        <v>AWD</v>
      </c>
      <c r="I4509" s="2">
        <f t="shared" si="351"/>
        <v>2012</v>
      </c>
      <c r="J4509" s="2">
        <f t="shared" si="352"/>
        <v>7</v>
      </c>
      <c r="K4509" t="str">
        <f t="shared" si="353"/>
        <v>Waterjuffer</v>
      </c>
      <c r="L4509" s="25">
        <f t="shared" si="355"/>
        <v>29.428571428571427</v>
      </c>
    </row>
    <row r="4510" spans="1:12" x14ac:dyDescent="0.25">
      <c r="A4510">
        <v>20</v>
      </c>
      <c r="B4510" t="s">
        <v>76</v>
      </c>
      <c r="C4510" s="1">
        <v>41129.576388888891</v>
      </c>
      <c r="D4510">
        <v>1</v>
      </c>
      <c r="E4510" t="s">
        <v>14</v>
      </c>
      <c r="F4510" t="s">
        <v>15</v>
      </c>
      <c r="G4510">
        <v>14</v>
      </c>
      <c r="H4510" t="str">
        <f t="shared" si="354"/>
        <v>AWD</v>
      </c>
      <c r="I4510" s="2">
        <f t="shared" si="351"/>
        <v>2012</v>
      </c>
      <c r="J4510" s="2">
        <f t="shared" si="352"/>
        <v>8</v>
      </c>
      <c r="K4510" t="str">
        <f t="shared" si="353"/>
        <v>Waterjuffer</v>
      </c>
      <c r="L4510" s="25">
        <f t="shared" si="355"/>
        <v>31.428571428571427</v>
      </c>
    </row>
    <row r="4511" spans="1:12" x14ac:dyDescent="0.25">
      <c r="A4511">
        <v>20</v>
      </c>
      <c r="B4511" t="s">
        <v>76</v>
      </c>
      <c r="C4511" s="1">
        <v>41129.576388888891</v>
      </c>
      <c r="D4511">
        <v>2</v>
      </c>
      <c r="E4511" t="s">
        <v>32</v>
      </c>
      <c r="F4511" t="s">
        <v>33</v>
      </c>
      <c r="G4511">
        <v>2</v>
      </c>
      <c r="H4511" t="str">
        <f t="shared" si="354"/>
        <v>AWD</v>
      </c>
      <c r="I4511" s="2">
        <f t="shared" si="351"/>
        <v>2012</v>
      </c>
      <c r="J4511" s="2">
        <f t="shared" si="352"/>
        <v>8</v>
      </c>
      <c r="K4511" t="str">
        <f t="shared" si="353"/>
        <v>Korenbouten</v>
      </c>
      <c r="L4511" s="25">
        <f t="shared" si="355"/>
        <v>31.428571428571427</v>
      </c>
    </row>
    <row r="4512" spans="1:12" x14ac:dyDescent="0.25">
      <c r="A4512">
        <v>20</v>
      </c>
      <c r="B4512" t="s">
        <v>76</v>
      </c>
      <c r="C4512" s="1">
        <v>41129.576388888891</v>
      </c>
      <c r="D4512">
        <v>2</v>
      </c>
      <c r="E4512" t="s">
        <v>14</v>
      </c>
      <c r="F4512" t="s">
        <v>15</v>
      </c>
      <c r="G4512">
        <v>16</v>
      </c>
      <c r="H4512" t="str">
        <f t="shared" si="354"/>
        <v>AWD</v>
      </c>
      <c r="I4512" s="2">
        <f t="shared" si="351"/>
        <v>2012</v>
      </c>
      <c r="J4512" s="2">
        <f t="shared" si="352"/>
        <v>8</v>
      </c>
      <c r="K4512" t="str">
        <f t="shared" si="353"/>
        <v>Waterjuffer</v>
      </c>
      <c r="L4512" s="25">
        <f t="shared" si="355"/>
        <v>31.428571428571427</v>
      </c>
    </row>
    <row r="4513" spans="1:12" x14ac:dyDescent="0.25">
      <c r="A4513">
        <v>20</v>
      </c>
      <c r="B4513" t="s">
        <v>76</v>
      </c>
      <c r="C4513" s="1">
        <v>41157.552083333336</v>
      </c>
      <c r="D4513">
        <v>1</v>
      </c>
      <c r="E4513" t="s">
        <v>55</v>
      </c>
      <c r="F4513" t="s">
        <v>56</v>
      </c>
      <c r="G4513">
        <v>3</v>
      </c>
      <c r="H4513" t="str">
        <f t="shared" si="354"/>
        <v>AWD</v>
      </c>
      <c r="I4513" s="2">
        <f t="shared" si="351"/>
        <v>2012</v>
      </c>
      <c r="J4513" s="2">
        <f t="shared" si="352"/>
        <v>9</v>
      </c>
      <c r="K4513" t="str">
        <f t="shared" si="353"/>
        <v>Korenbouten</v>
      </c>
      <c r="L4513" s="25">
        <f t="shared" si="355"/>
        <v>35.428571428571431</v>
      </c>
    </row>
    <row r="4514" spans="1:12" x14ac:dyDescent="0.25">
      <c r="A4514">
        <v>20</v>
      </c>
      <c r="B4514" t="s">
        <v>76</v>
      </c>
      <c r="C4514" s="1">
        <v>41157.552083333336</v>
      </c>
      <c r="D4514">
        <v>1</v>
      </c>
      <c r="E4514" t="s">
        <v>14</v>
      </c>
      <c r="F4514" t="s">
        <v>15</v>
      </c>
      <c r="G4514">
        <v>12</v>
      </c>
      <c r="H4514" t="str">
        <f t="shared" si="354"/>
        <v>AWD</v>
      </c>
      <c r="I4514" s="2">
        <f t="shared" si="351"/>
        <v>2012</v>
      </c>
      <c r="J4514" s="2">
        <f t="shared" si="352"/>
        <v>9</v>
      </c>
      <c r="K4514" t="str">
        <f t="shared" si="353"/>
        <v>Waterjuffer</v>
      </c>
      <c r="L4514" s="25">
        <f t="shared" si="355"/>
        <v>35.428571428571431</v>
      </c>
    </row>
    <row r="4515" spans="1:12" x14ac:dyDescent="0.25">
      <c r="A4515">
        <v>20</v>
      </c>
      <c r="B4515" t="s">
        <v>76</v>
      </c>
      <c r="C4515" s="1">
        <v>41157.552083333336</v>
      </c>
      <c r="D4515">
        <v>2</v>
      </c>
      <c r="E4515" t="s">
        <v>55</v>
      </c>
      <c r="F4515" t="s">
        <v>56</v>
      </c>
      <c r="G4515">
        <v>2</v>
      </c>
      <c r="H4515" t="str">
        <f t="shared" si="354"/>
        <v>AWD</v>
      </c>
      <c r="I4515" s="2">
        <f t="shared" si="351"/>
        <v>2012</v>
      </c>
      <c r="J4515" s="2">
        <f t="shared" si="352"/>
        <v>9</v>
      </c>
      <c r="K4515" t="str">
        <f t="shared" si="353"/>
        <v>Korenbouten</v>
      </c>
      <c r="L4515" s="25">
        <f t="shared" si="355"/>
        <v>35.428571428571431</v>
      </c>
    </row>
    <row r="4516" spans="1:12" x14ac:dyDescent="0.25">
      <c r="A4516">
        <v>20</v>
      </c>
      <c r="B4516" t="s">
        <v>76</v>
      </c>
      <c r="C4516" s="1">
        <v>41157.552083333336</v>
      </c>
      <c r="D4516">
        <v>2</v>
      </c>
      <c r="E4516" t="s">
        <v>34</v>
      </c>
      <c r="F4516" t="s">
        <v>35</v>
      </c>
      <c r="G4516">
        <v>2</v>
      </c>
      <c r="H4516" t="str">
        <f t="shared" si="354"/>
        <v>AWD</v>
      </c>
      <c r="I4516" s="2">
        <f t="shared" si="351"/>
        <v>2012</v>
      </c>
      <c r="J4516" s="2">
        <f t="shared" si="352"/>
        <v>9</v>
      </c>
      <c r="K4516" t="str">
        <f t="shared" si="353"/>
        <v>Pantserjuffers</v>
      </c>
      <c r="L4516" s="25">
        <f t="shared" si="355"/>
        <v>35.428571428571431</v>
      </c>
    </row>
    <row r="4517" spans="1:12" x14ac:dyDescent="0.25">
      <c r="A4517">
        <v>20</v>
      </c>
      <c r="B4517" t="s">
        <v>76</v>
      </c>
      <c r="C4517" s="1">
        <v>41157.552083333336</v>
      </c>
      <c r="D4517">
        <v>2</v>
      </c>
      <c r="E4517" t="s">
        <v>36</v>
      </c>
      <c r="F4517" t="s">
        <v>37</v>
      </c>
      <c r="G4517">
        <v>14</v>
      </c>
      <c r="H4517" t="str">
        <f t="shared" si="354"/>
        <v>AWD</v>
      </c>
      <c r="I4517" s="2">
        <f t="shared" si="351"/>
        <v>2012</v>
      </c>
      <c r="J4517" s="2">
        <f t="shared" si="352"/>
        <v>9</v>
      </c>
      <c r="K4517" t="str">
        <f t="shared" si="353"/>
        <v>Glazenmakers</v>
      </c>
      <c r="L4517" s="25">
        <f t="shared" si="355"/>
        <v>35.428571428571431</v>
      </c>
    </row>
    <row r="4518" spans="1:12" x14ac:dyDescent="0.25">
      <c r="A4518">
        <v>20</v>
      </c>
      <c r="B4518" t="s">
        <v>76</v>
      </c>
      <c r="C4518" s="1">
        <v>41157.552083333336</v>
      </c>
      <c r="D4518">
        <v>2</v>
      </c>
      <c r="E4518" t="s">
        <v>14</v>
      </c>
      <c r="F4518" t="s">
        <v>15</v>
      </c>
      <c r="G4518">
        <v>6</v>
      </c>
      <c r="H4518" t="str">
        <f t="shared" si="354"/>
        <v>AWD</v>
      </c>
      <c r="I4518" s="2">
        <f t="shared" si="351"/>
        <v>2012</v>
      </c>
      <c r="J4518" s="2">
        <f t="shared" si="352"/>
        <v>9</v>
      </c>
      <c r="K4518" t="str">
        <f t="shared" si="353"/>
        <v>Waterjuffer</v>
      </c>
      <c r="L4518" s="25">
        <f t="shared" si="355"/>
        <v>35.428571428571431</v>
      </c>
    </row>
    <row r="4519" spans="1:12" x14ac:dyDescent="0.25">
      <c r="A4519">
        <v>20</v>
      </c>
      <c r="B4519" t="s">
        <v>76</v>
      </c>
      <c r="C4519" s="1">
        <v>41397.506944444445</v>
      </c>
      <c r="D4519">
        <v>1</v>
      </c>
      <c r="E4519" t="s">
        <v>12</v>
      </c>
      <c r="F4519" t="s">
        <v>13</v>
      </c>
      <c r="G4519">
        <v>1</v>
      </c>
      <c r="H4519" t="str">
        <f t="shared" si="354"/>
        <v>AWD</v>
      </c>
      <c r="I4519" s="2">
        <f t="shared" si="351"/>
        <v>2013</v>
      </c>
      <c r="J4519" s="2">
        <f t="shared" si="352"/>
        <v>5</v>
      </c>
      <c r="K4519" t="str">
        <f t="shared" si="353"/>
        <v>Waterjuffer</v>
      </c>
      <c r="L4519" s="25">
        <f t="shared" si="355"/>
        <v>17.428571428571427</v>
      </c>
    </row>
    <row r="4520" spans="1:12" x14ac:dyDescent="0.25">
      <c r="A4520">
        <v>20</v>
      </c>
      <c r="B4520" t="s">
        <v>76</v>
      </c>
      <c r="C4520" s="1">
        <v>41397.506944444445</v>
      </c>
      <c r="D4520">
        <v>2</v>
      </c>
      <c r="E4520" t="s">
        <v>12</v>
      </c>
      <c r="F4520" t="s">
        <v>13</v>
      </c>
      <c r="G4520">
        <v>18</v>
      </c>
      <c r="H4520" t="str">
        <f t="shared" si="354"/>
        <v>AWD</v>
      </c>
      <c r="I4520" s="2">
        <f t="shared" si="351"/>
        <v>2013</v>
      </c>
      <c r="J4520" s="2">
        <f t="shared" si="352"/>
        <v>5</v>
      </c>
      <c r="K4520" t="str">
        <f t="shared" si="353"/>
        <v>Waterjuffer</v>
      </c>
      <c r="L4520" s="25">
        <f t="shared" si="355"/>
        <v>17.428571428571427</v>
      </c>
    </row>
    <row r="4521" spans="1:12" x14ac:dyDescent="0.25">
      <c r="A4521">
        <v>20</v>
      </c>
      <c r="B4521" t="s">
        <v>76</v>
      </c>
      <c r="C4521" s="1">
        <v>41401.510416666664</v>
      </c>
      <c r="D4521">
        <v>1</v>
      </c>
      <c r="E4521" t="s">
        <v>8</v>
      </c>
      <c r="F4521" t="s">
        <v>9</v>
      </c>
      <c r="G4521">
        <v>2</v>
      </c>
      <c r="H4521" t="str">
        <f t="shared" si="354"/>
        <v>AWD</v>
      </c>
      <c r="I4521" s="2">
        <f t="shared" si="351"/>
        <v>2013</v>
      </c>
      <c r="J4521" s="2">
        <f t="shared" si="352"/>
        <v>5</v>
      </c>
      <c r="K4521" t="str">
        <f t="shared" si="353"/>
        <v>Pantserjuffers</v>
      </c>
      <c r="L4521" s="25">
        <f t="shared" si="355"/>
        <v>18</v>
      </c>
    </row>
    <row r="4522" spans="1:12" x14ac:dyDescent="0.25">
      <c r="A4522">
        <v>20</v>
      </c>
      <c r="B4522" t="s">
        <v>76</v>
      </c>
      <c r="C4522" s="1">
        <v>41401.510416666664</v>
      </c>
      <c r="D4522">
        <v>1</v>
      </c>
      <c r="E4522" t="s">
        <v>12</v>
      </c>
      <c r="F4522" t="s">
        <v>13</v>
      </c>
      <c r="G4522">
        <v>8</v>
      </c>
      <c r="H4522" t="str">
        <f t="shared" si="354"/>
        <v>AWD</v>
      </c>
      <c r="I4522" s="2">
        <f t="shared" si="351"/>
        <v>2013</v>
      </c>
      <c r="J4522" s="2">
        <f t="shared" si="352"/>
        <v>5</v>
      </c>
      <c r="K4522" t="str">
        <f t="shared" si="353"/>
        <v>Waterjuffer</v>
      </c>
      <c r="L4522" s="25">
        <f t="shared" si="355"/>
        <v>18</v>
      </c>
    </row>
    <row r="4523" spans="1:12" x14ac:dyDescent="0.25">
      <c r="A4523">
        <v>20</v>
      </c>
      <c r="B4523" t="s">
        <v>76</v>
      </c>
      <c r="C4523" s="1">
        <v>41401.510416666664</v>
      </c>
      <c r="D4523">
        <v>2</v>
      </c>
      <c r="E4523" t="s">
        <v>28</v>
      </c>
      <c r="F4523" t="s">
        <v>29</v>
      </c>
      <c r="G4523">
        <v>9</v>
      </c>
      <c r="H4523" t="str">
        <f t="shared" si="354"/>
        <v>AWD</v>
      </c>
      <c r="I4523" s="2">
        <f t="shared" si="351"/>
        <v>2013</v>
      </c>
      <c r="J4523" s="2">
        <f t="shared" si="352"/>
        <v>5</v>
      </c>
      <c r="K4523" t="str">
        <f t="shared" si="353"/>
        <v>Korenbouten</v>
      </c>
      <c r="L4523" s="25">
        <f t="shared" si="355"/>
        <v>18</v>
      </c>
    </row>
    <row r="4524" spans="1:12" x14ac:dyDescent="0.25">
      <c r="A4524">
        <v>20</v>
      </c>
      <c r="B4524" t="s">
        <v>76</v>
      </c>
      <c r="C4524" s="1">
        <v>41401.510416666664</v>
      </c>
      <c r="D4524">
        <v>2</v>
      </c>
      <c r="E4524" t="s">
        <v>12</v>
      </c>
      <c r="F4524" t="s">
        <v>13</v>
      </c>
      <c r="G4524">
        <v>7</v>
      </c>
      <c r="H4524" t="str">
        <f t="shared" si="354"/>
        <v>AWD</v>
      </c>
      <c r="I4524" s="2">
        <f t="shared" si="351"/>
        <v>2013</v>
      </c>
      <c r="J4524" s="2">
        <f t="shared" si="352"/>
        <v>5</v>
      </c>
      <c r="K4524" t="str">
        <f t="shared" si="353"/>
        <v>Waterjuffer</v>
      </c>
      <c r="L4524" s="25">
        <f t="shared" si="355"/>
        <v>18</v>
      </c>
    </row>
    <row r="4525" spans="1:12" x14ac:dyDescent="0.25">
      <c r="A4525">
        <v>20</v>
      </c>
      <c r="B4525" t="s">
        <v>76</v>
      </c>
      <c r="C4525" s="1">
        <v>41401.510416666664</v>
      </c>
      <c r="D4525">
        <v>4</v>
      </c>
      <c r="E4525" t="s">
        <v>28</v>
      </c>
      <c r="F4525" t="s">
        <v>29</v>
      </c>
      <c r="G4525">
        <v>3</v>
      </c>
      <c r="H4525" t="str">
        <f t="shared" si="354"/>
        <v>AWD</v>
      </c>
      <c r="I4525" s="2">
        <f t="shared" si="351"/>
        <v>2013</v>
      </c>
      <c r="J4525" s="2">
        <f t="shared" si="352"/>
        <v>5</v>
      </c>
      <c r="K4525" t="str">
        <f t="shared" si="353"/>
        <v>Korenbouten</v>
      </c>
      <c r="L4525" s="25">
        <f t="shared" si="355"/>
        <v>18</v>
      </c>
    </row>
    <row r="4526" spans="1:12" x14ac:dyDescent="0.25">
      <c r="A4526">
        <v>20</v>
      </c>
      <c r="B4526" t="s">
        <v>76</v>
      </c>
      <c r="C4526" s="1">
        <v>41422.538194444445</v>
      </c>
      <c r="D4526">
        <v>1</v>
      </c>
      <c r="E4526" t="s">
        <v>8</v>
      </c>
      <c r="F4526" t="s">
        <v>9</v>
      </c>
      <c r="G4526">
        <v>2</v>
      </c>
      <c r="H4526" t="str">
        <f t="shared" si="354"/>
        <v>AWD</v>
      </c>
      <c r="I4526" s="2">
        <f t="shared" si="351"/>
        <v>2013</v>
      </c>
      <c r="J4526" s="2">
        <f t="shared" si="352"/>
        <v>5</v>
      </c>
      <c r="K4526" t="str">
        <f t="shared" si="353"/>
        <v>Pantserjuffers</v>
      </c>
      <c r="L4526" s="25">
        <f t="shared" si="355"/>
        <v>21</v>
      </c>
    </row>
    <row r="4527" spans="1:12" x14ac:dyDescent="0.25">
      <c r="A4527">
        <v>20</v>
      </c>
      <c r="B4527" t="s">
        <v>76</v>
      </c>
      <c r="C4527" s="1">
        <v>41422.538194444445</v>
      </c>
      <c r="D4527">
        <v>1</v>
      </c>
      <c r="E4527" t="s">
        <v>10</v>
      </c>
      <c r="F4527" t="s">
        <v>11</v>
      </c>
      <c r="G4527">
        <v>3</v>
      </c>
      <c r="H4527" t="str">
        <f t="shared" si="354"/>
        <v>AWD</v>
      </c>
      <c r="I4527" s="2">
        <f t="shared" si="351"/>
        <v>2013</v>
      </c>
      <c r="J4527" s="2">
        <f t="shared" si="352"/>
        <v>5</v>
      </c>
      <c r="K4527" t="str">
        <f t="shared" si="353"/>
        <v>Waterjuffer</v>
      </c>
      <c r="L4527" s="25">
        <f t="shared" si="355"/>
        <v>21</v>
      </c>
    </row>
    <row r="4528" spans="1:12" x14ac:dyDescent="0.25">
      <c r="A4528">
        <v>20</v>
      </c>
      <c r="B4528" t="s">
        <v>76</v>
      </c>
      <c r="C4528" s="1">
        <v>41422.538194444445</v>
      </c>
      <c r="D4528">
        <v>1</v>
      </c>
      <c r="E4528" t="s">
        <v>28</v>
      </c>
      <c r="F4528" t="s">
        <v>29</v>
      </c>
      <c r="G4528">
        <v>6</v>
      </c>
      <c r="H4528" t="str">
        <f t="shared" si="354"/>
        <v>AWD</v>
      </c>
      <c r="I4528" s="2">
        <f t="shared" si="351"/>
        <v>2013</v>
      </c>
      <c r="J4528" s="2">
        <f t="shared" si="352"/>
        <v>5</v>
      </c>
      <c r="K4528" t="str">
        <f t="shared" si="353"/>
        <v>Korenbouten</v>
      </c>
      <c r="L4528" s="25">
        <f t="shared" si="355"/>
        <v>21</v>
      </c>
    </row>
    <row r="4529" spans="1:12" x14ac:dyDescent="0.25">
      <c r="A4529">
        <v>20</v>
      </c>
      <c r="B4529" t="s">
        <v>76</v>
      </c>
      <c r="C4529" s="1">
        <v>41422.538194444445</v>
      </c>
      <c r="D4529">
        <v>1</v>
      </c>
      <c r="E4529" t="s">
        <v>12</v>
      </c>
      <c r="F4529" t="s">
        <v>13</v>
      </c>
      <c r="G4529">
        <v>4</v>
      </c>
      <c r="H4529" t="str">
        <f t="shared" si="354"/>
        <v>AWD</v>
      </c>
      <c r="I4529" s="2">
        <f t="shared" si="351"/>
        <v>2013</v>
      </c>
      <c r="J4529" s="2">
        <f t="shared" si="352"/>
        <v>5</v>
      </c>
      <c r="K4529" t="str">
        <f t="shared" si="353"/>
        <v>Waterjuffer</v>
      </c>
      <c r="L4529" s="25">
        <f t="shared" si="355"/>
        <v>21</v>
      </c>
    </row>
    <row r="4530" spans="1:12" x14ac:dyDescent="0.25">
      <c r="A4530">
        <v>20</v>
      </c>
      <c r="B4530" t="s">
        <v>76</v>
      </c>
      <c r="C4530" s="1">
        <v>41422.538194444445</v>
      </c>
      <c r="D4530">
        <v>1</v>
      </c>
      <c r="E4530" t="s">
        <v>14</v>
      </c>
      <c r="F4530" t="s">
        <v>15</v>
      </c>
      <c r="G4530">
        <v>8</v>
      </c>
      <c r="H4530" t="str">
        <f t="shared" si="354"/>
        <v>AWD</v>
      </c>
      <c r="I4530" s="2">
        <f t="shared" si="351"/>
        <v>2013</v>
      </c>
      <c r="J4530" s="2">
        <f t="shared" si="352"/>
        <v>5</v>
      </c>
      <c r="K4530" t="str">
        <f t="shared" si="353"/>
        <v>Waterjuffer</v>
      </c>
      <c r="L4530" s="25">
        <f t="shared" si="355"/>
        <v>21</v>
      </c>
    </row>
    <row r="4531" spans="1:12" x14ac:dyDescent="0.25">
      <c r="A4531">
        <v>20</v>
      </c>
      <c r="B4531" t="s">
        <v>76</v>
      </c>
      <c r="C4531" s="1">
        <v>41422.538194444445</v>
      </c>
      <c r="D4531">
        <v>2</v>
      </c>
      <c r="E4531" t="s">
        <v>8</v>
      </c>
      <c r="F4531" t="s">
        <v>9</v>
      </c>
      <c r="G4531">
        <v>1</v>
      </c>
      <c r="H4531" t="str">
        <f t="shared" si="354"/>
        <v>AWD</v>
      </c>
      <c r="I4531" s="2">
        <f t="shared" si="351"/>
        <v>2013</v>
      </c>
      <c r="J4531" s="2">
        <f t="shared" si="352"/>
        <v>5</v>
      </c>
      <c r="K4531" t="str">
        <f t="shared" si="353"/>
        <v>Pantserjuffers</v>
      </c>
      <c r="L4531" s="25">
        <f t="shared" si="355"/>
        <v>21</v>
      </c>
    </row>
    <row r="4532" spans="1:12" x14ac:dyDescent="0.25">
      <c r="A4532">
        <v>20</v>
      </c>
      <c r="B4532" t="s">
        <v>76</v>
      </c>
      <c r="C4532" s="1">
        <v>41422.538194444445</v>
      </c>
      <c r="D4532">
        <v>2</v>
      </c>
      <c r="E4532" t="s">
        <v>10</v>
      </c>
      <c r="F4532" t="s">
        <v>11</v>
      </c>
      <c r="G4532">
        <v>3</v>
      </c>
      <c r="H4532" t="str">
        <f t="shared" si="354"/>
        <v>AWD</v>
      </c>
      <c r="I4532" s="2">
        <f t="shared" ref="I4532:I4595" si="356">YEAR(C4532)</f>
        <v>2013</v>
      </c>
      <c r="J4532" s="2">
        <f t="shared" ref="J4532:J4595" si="357">MONTH(C4532)</f>
        <v>5</v>
      </c>
      <c r="K4532" t="str">
        <f t="shared" ref="K4532:K4595" si="358">VLOOKUP(E4532,$Q$2:$R$100,2,FALSE)</f>
        <v>Waterjuffer</v>
      </c>
      <c r="L4532" s="25">
        <f t="shared" si="355"/>
        <v>21</v>
      </c>
    </row>
    <row r="4533" spans="1:12" x14ac:dyDescent="0.25">
      <c r="A4533">
        <v>20</v>
      </c>
      <c r="B4533" t="s">
        <v>76</v>
      </c>
      <c r="C4533" s="1">
        <v>41422.538194444445</v>
      </c>
      <c r="D4533">
        <v>2</v>
      </c>
      <c r="E4533" t="s">
        <v>28</v>
      </c>
      <c r="F4533" t="s">
        <v>29</v>
      </c>
      <c r="G4533">
        <v>4</v>
      </c>
      <c r="H4533" t="str">
        <f t="shared" si="354"/>
        <v>AWD</v>
      </c>
      <c r="I4533" s="2">
        <f t="shared" si="356"/>
        <v>2013</v>
      </c>
      <c r="J4533" s="2">
        <f t="shared" si="357"/>
        <v>5</v>
      </c>
      <c r="K4533" t="str">
        <f t="shared" si="358"/>
        <v>Korenbouten</v>
      </c>
      <c r="L4533" s="25">
        <f t="shared" si="355"/>
        <v>21</v>
      </c>
    </row>
    <row r="4534" spans="1:12" x14ac:dyDescent="0.25">
      <c r="A4534">
        <v>20</v>
      </c>
      <c r="B4534" t="s">
        <v>76</v>
      </c>
      <c r="C4534" s="1">
        <v>41422.538194444445</v>
      </c>
      <c r="D4534">
        <v>2</v>
      </c>
      <c r="E4534" t="s">
        <v>12</v>
      </c>
      <c r="F4534" t="s">
        <v>13</v>
      </c>
      <c r="G4534">
        <v>2</v>
      </c>
      <c r="H4534" t="str">
        <f t="shared" si="354"/>
        <v>AWD</v>
      </c>
      <c r="I4534" s="2">
        <f t="shared" si="356"/>
        <v>2013</v>
      </c>
      <c r="J4534" s="2">
        <f t="shared" si="357"/>
        <v>5</v>
      </c>
      <c r="K4534" t="str">
        <f t="shared" si="358"/>
        <v>Waterjuffer</v>
      </c>
      <c r="L4534" s="25">
        <f t="shared" si="355"/>
        <v>21</v>
      </c>
    </row>
    <row r="4535" spans="1:12" x14ac:dyDescent="0.25">
      <c r="A4535">
        <v>20</v>
      </c>
      <c r="B4535" t="s">
        <v>76</v>
      </c>
      <c r="C4535" s="1">
        <v>41422.538194444445</v>
      </c>
      <c r="D4535">
        <v>2</v>
      </c>
      <c r="E4535" t="s">
        <v>14</v>
      </c>
      <c r="F4535" t="s">
        <v>15</v>
      </c>
      <c r="G4535">
        <v>22</v>
      </c>
      <c r="H4535" t="str">
        <f t="shared" si="354"/>
        <v>AWD</v>
      </c>
      <c r="I4535" s="2">
        <f t="shared" si="356"/>
        <v>2013</v>
      </c>
      <c r="J4535" s="2">
        <f t="shared" si="357"/>
        <v>5</v>
      </c>
      <c r="K4535" t="str">
        <f t="shared" si="358"/>
        <v>Waterjuffer</v>
      </c>
      <c r="L4535" s="25">
        <f t="shared" si="355"/>
        <v>21</v>
      </c>
    </row>
    <row r="4536" spans="1:12" x14ac:dyDescent="0.25">
      <c r="A4536">
        <v>20</v>
      </c>
      <c r="B4536" t="s">
        <v>76</v>
      </c>
      <c r="C4536" s="1">
        <v>41422.538194444445</v>
      </c>
      <c r="D4536">
        <v>4</v>
      </c>
      <c r="E4536" t="s">
        <v>28</v>
      </c>
      <c r="F4536" t="s">
        <v>29</v>
      </c>
      <c r="G4536">
        <v>2</v>
      </c>
      <c r="H4536" t="str">
        <f t="shared" si="354"/>
        <v>AWD</v>
      </c>
      <c r="I4536" s="2">
        <f t="shared" si="356"/>
        <v>2013</v>
      </c>
      <c r="J4536" s="2">
        <f t="shared" si="357"/>
        <v>5</v>
      </c>
      <c r="K4536" t="str">
        <f t="shared" si="358"/>
        <v>Korenbouten</v>
      </c>
      <c r="L4536" s="25">
        <f t="shared" si="355"/>
        <v>21</v>
      </c>
    </row>
    <row r="4537" spans="1:12" x14ac:dyDescent="0.25">
      <c r="A4537">
        <v>20</v>
      </c>
      <c r="B4537" t="s">
        <v>76</v>
      </c>
      <c r="C4537" s="1">
        <v>41443.479166666664</v>
      </c>
      <c r="D4537">
        <v>1</v>
      </c>
      <c r="E4537" t="s">
        <v>20</v>
      </c>
      <c r="F4537" t="s">
        <v>21</v>
      </c>
      <c r="G4537">
        <v>15</v>
      </c>
      <c r="H4537" t="str">
        <f t="shared" si="354"/>
        <v>AWD</v>
      </c>
      <c r="I4537" s="2">
        <f t="shared" si="356"/>
        <v>2013</v>
      </c>
      <c r="J4537" s="2">
        <f t="shared" si="357"/>
        <v>6</v>
      </c>
      <c r="K4537" t="str">
        <f t="shared" si="358"/>
        <v>Waterjuffer</v>
      </c>
      <c r="L4537" s="25">
        <f t="shared" si="355"/>
        <v>24</v>
      </c>
    </row>
    <row r="4538" spans="1:12" x14ac:dyDescent="0.25">
      <c r="A4538">
        <v>20</v>
      </c>
      <c r="B4538" t="s">
        <v>76</v>
      </c>
      <c r="C4538" s="1">
        <v>41443.479166666664</v>
      </c>
      <c r="D4538">
        <v>1</v>
      </c>
      <c r="E4538" t="s">
        <v>18</v>
      </c>
      <c r="F4538" t="s">
        <v>19</v>
      </c>
      <c r="G4538">
        <v>1</v>
      </c>
      <c r="H4538" t="str">
        <f t="shared" si="354"/>
        <v>AWD</v>
      </c>
      <c r="I4538" s="2">
        <f t="shared" si="356"/>
        <v>2013</v>
      </c>
      <c r="J4538" s="2">
        <f t="shared" si="357"/>
        <v>6</v>
      </c>
      <c r="K4538" t="str">
        <f t="shared" si="358"/>
        <v>Korenbouten</v>
      </c>
      <c r="L4538" s="25">
        <f t="shared" si="355"/>
        <v>24</v>
      </c>
    </row>
    <row r="4539" spans="1:12" x14ac:dyDescent="0.25">
      <c r="A4539">
        <v>20</v>
      </c>
      <c r="B4539" t="s">
        <v>76</v>
      </c>
      <c r="C4539" s="1">
        <v>41443.479166666664</v>
      </c>
      <c r="D4539">
        <v>1</v>
      </c>
      <c r="E4539" t="s">
        <v>26</v>
      </c>
      <c r="F4539" t="s">
        <v>27</v>
      </c>
      <c r="G4539">
        <v>1</v>
      </c>
      <c r="H4539" t="str">
        <f t="shared" si="354"/>
        <v>AWD</v>
      </c>
      <c r="I4539" s="2">
        <f t="shared" si="356"/>
        <v>2013</v>
      </c>
      <c r="J4539" s="2">
        <f t="shared" si="357"/>
        <v>6</v>
      </c>
      <c r="K4539" t="str">
        <f t="shared" si="358"/>
        <v>Glazenmakers</v>
      </c>
      <c r="L4539" s="25">
        <f t="shared" si="355"/>
        <v>24</v>
      </c>
    </row>
    <row r="4540" spans="1:12" x14ac:dyDescent="0.25">
      <c r="A4540">
        <v>20</v>
      </c>
      <c r="B4540" t="s">
        <v>76</v>
      </c>
      <c r="C4540" s="1">
        <v>41443.479166666664</v>
      </c>
      <c r="D4540">
        <v>1</v>
      </c>
      <c r="E4540" t="s">
        <v>28</v>
      </c>
      <c r="F4540" t="s">
        <v>29</v>
      </c>
      <c r="G4540">
        <v>10</v>
      </c>
      <c r="H4540" t="str">
        <f t="shared" si="354"/>
        <v>AWD</v>
      </c>
      <c r="I4540" s="2">
        <f t="shared" si="356"/>
        <v>2013</v>
      </c>
      <c r="J4540" s="2">
        <f t="shared" si="357"/>
        <v>6</v>
      </c>
      <c r="K4540" t="str">
        <f t="shared" si="358"/>
        <v>Korenbouten</v>
      </c>
      <c r="L4540" s="25">
        <f t="shared" si="355"/>
        <v>24</v>
      </c>
    </row>
    <row r="4541" spans="1:12" x14ac:dyDescent="0.25">
      <c r="A4541">
        <v>20</v>
      </c>
      <c r="B4541" t="s">
        <v>76</v>
      </c>
      <c r="C4541" s="1">
        <v>41443.479166666664</v>
      </c>
      <c r="D4541">
        <v>1</v>
      </c>
      <c r="E4541" t="s">
        <v>24</v>
      </c>
      <c r="F4541" t="s">
        <v>25</v>
      </c>
      <c r="G4541">
        <v>1</v>
      </c>
      <c r="H4541" t="str">
        <f t="shared" si="354"/>
        <v>AWD</v>
      </c>
      <c r="I4541" s="2">
        <f t="shared" si="356"/>
        <v>2013</v>
      </c>
      <c r="J4541" s="2">
        <f t="shared" si="357"/>
        <v>6</v>
      </c>
      <c r="K4541" t="str">
        <f t="shared" si="358"/>
        <v>Glazenmakers</v>
      </c>
      <c r="L4541" s="25">
        <f t="shared" si="355"/>
        <v>24</v>
      </c>
    </row>
    <row r="4542" spans="1:12" x14ac:dyDescent="0.25">
      <c r="A4542">
        <v>20</v>
      </c>
      <c r="B4542" t="s">
        <v>76</v>
      </c>
      <c r="C4542" s="1">
        <v>41443.479166666664</v>
      </c>
      <c r="D4542">
        <v>1</v>
      </c>
      <c r="E4542" t="s">
        <v>14</v>
      </c>
      <c r="F4542" t="s">
        <v>15</v>
      </c>
      <c r="G4542">
        <v>7</v>
      </c>
      <c r="H4542" t="str">
        <f t="shared" si="354"/>
        <v>AWD</v>
      </c>
      <c r="I4542" s="2">
        <f t="shared" si="356"/>
        <v>2013</v>
      </c>
      <c r="J4542" s="2">
        <f t="shared" si="357"/>
        <v>6</v>
      </c>
      <c r="K4542" t="str">
        <f t="shared" si="358"/>
        <v>Waterjuffer</v>
      </c>
      <c r="L4542" s="25">
        <f t="shared" si="355"/>
        <v>24</v>
      </c>
    </row>
    <row r="4543" spans="1:12" x14ac:dyDescent="0.25">
      <c r="A4543">
        <v>20</v>
      </c>
      <c r="B4543" t="s">
        <v>76</v>
      </c>
      <c r="C4543" s="1">
        <v>41443.479166666664</v>
      </c>
      <c r="D4543">
        <v>2</v>
      </c>
      <c r="E4543" t="s">
        <v>20</v>
      </c>
      <c r="F4543" t="s">
        <v>21</v>
      </c>
      <c r="G4543">
        <v>20</v>
      </c>
      <c r="H4543" t="str">
        <f t="shared" si="354"/>
        <v>AWD</v>
      </c>
      <c r="I4543" s="2">
        <f t="shared" si="356"/>
        <v>2013</v>
      </c>
      <c r="J4543" s="2">
        <f t="shared" si="357"/>
        <v>6</v>
      </c>
      <c r="K4543" t="str">
        <f t="shared" si="358"/>
        <v>Waterjuffer</v>
      </c>
      <c r="L4543" s="25">
        <f t="shared" si="355"/>
        <v>24</v>
      </c>
    </row>
    <row r="4544" spans="1:12" x14ac:dyDescent="0.25">
      <c r="A4544">
        <v>20</v>
      </c>
      <c r="B4544" t="s">
        <v>76</v>
      </c>
      <c r="C4544" s="1">
        <v>41443.479166666664</v>
      </c>
      <c r="D4544">
        <v>2</v>
      </c>
      <c r="E4544" t="s">
        <v>10</v>
      </c>
      <c r="F4544" t="s">
        <v>11</v>
      </c>
      <c r="G4544">
        <v>8</v>
      </c>
      <c r="H4544" t="str">
        <f t="shared" si="354"/>
        <v>AWD</v>
      </c>
      <c r="I4544" s="2">
        <f t="shared" si="356"/>
        <v>2013</v>
      </c>
      <c r="J4544" s="2">
        <f t="shared" si="357"/>
        <v>6</v>
      </c>
      <c r="K4544" t="str">
        <f t="shared" si="358"/>
        <v>Waterjuffer</v>
      </c>
      <c r="L4544" s="25">
        <f t="shared" si="355"/>
        <v>24</v>
      </c>
    </row>
    <row r="4545" spans="1:12" x14ac:dyDescent="0.25">
      <c r="A4545">
        <v>20</v>
      </c>
      <c r="B4545" t="s">
        <v>76</v>
      </c>
      <c r="C4545" s="1">
        <v>41443.479166666664</v>
      </c>
      <c r="D4545">
        <v>2</v>
      </c>
      <c r="E4545" t="s">
        <v>28</v>
      </c>
      <c r="F4545" t="s">
        <v>29</v>
      </c>
      <c r="G4545">
        <v>11</v>
      </c>
      <c r="H4545" t="str">
        <f t="shared" si="354"/>
        <v>AWD</v>
      </c>
      <c r="I4545" s="2">
        <f t="shared" si="356"/>
        <v>2013</v>
      </c>
      <c r="J4545" s="2">
        <f t="shared" si="357"/>
        <v>6</v>
      </c>
      <c r="K4545" t="str">
        <f t="shared" si="358"/>
        <v>Korenbouten</v>
      </c>
      <c r="L4545" s="25">
        <f t="shared" si="355"/>
        <v>24</v>
      </c>
    </row>
    <row r="4546" spans="1:12" x14ac:dyDescent="0.25">
      <c r="A4546">
        <v>20</v>
      </c>
      <c r="B4546" t="s">
        <v>76</v>
      </c>
      <c r="C4546" s="1">
        <v>41443.479166666664</v>
      </c>
      <c r="D4546">
        <v>2</v>
      </c>
      <c r="E4546" t="s">
        <v>24</v>
      </c>
      <c r="F4546" t="s">
        <v>25</v>
      </c>
      <c r="G4546">
        <v>2</v>
      </c>
      <c r="H4546" t="str">
        <f t="shared" ref="H4546:H4609" si="359">VLOOKUP(A4546,$N$2:$O$51,2,FALSE)</f>
        <v>AWD</v>
      </c>
      <c r="I4546" s="2">
        <f t="shared" si="356"/>
        <v>2013</v>
      </c>
      <c r="J4546" s="2">
        <f t="shared" si="357"/>
        <v>6</v>
      </c>
      <c r="K4546" t="str">
        <f t="shared" si="358"/>
        <v>Glazenmakers</v>
      </c>
      <c r="L4546" s="25">
        <f t="shared" si="355"/>
        <v>24</v>
      </c>
    </row>
    <row r="4547" spans="1:12" x14ac:dyDescent="0.25">
      <c r="A4547">
        <v>20</v>
      </c>
      <c r="B4547" t="s">
        <v>76</v>
      </c>
      <c r="C4547" s="1">
        <v>41443.479166666664</v>
      </c>
      <c r="D4547">
        <v>2</v>
      </c>
      <c r="E4547" t="s">
        <v>14</v>
      </c>
      <c r="F4547" t="s">
        <v>15</v>
      </c>
      <c r="G4547">
        <v>13</v>
      </c>
      <c r="H4547" t="str">
        <f t="shared" si="359"/>
        <v>AWD</v>
      </c>
      <c r="I4547" s="2">
        <f t="shared" si="356"/>
        <v>2013</v>
      </c>
      <c r="J4547" s="2">
        <f t="shared" si="357"/>
        <v>6</v>
      </c>
      <c r="K4547" t="str">
        <f t="shared" si="358"/>
        <v>Waterjuffer</v>
      </c>
      <c r="L4547" s="25">
        <f t="shared" ref="L4547:L4610" si="360">(ROUNDDOWN(C4547-DATE(I4547,1,1),0))/7</f>
        <v>24</v>
      </c>
    </row>
    <row r="4548" spans="1:12" x14ac:dyDescent="0.25">
      <c r="A4548">
        <v>20</v>
      </c>
      <c r="B4548" t="s">
        <v>76</v>
      </c>
      <c r="C4548" s="1">
        <v>41443.479166666664</v>
      </c>
      <c r="D4548">
        <v>4</v>
      </c>
      <c r="E4548" t="s">
        <v>18</v>
      </c>
      <c r="F4548" t="s">
        <v>19</v>
      </c>
      <c r="G4548">
        <v>1</v>
      </c>
      <c r="H4548" t="str">
        <f t="shared" si="359"/>
        <v>AWD</v>
      </c>
      <c r="I4548" s="2">
        <f t="shared" si="356"/>
        <v>2013</v>
      </c>
      <c r="J4548" s="2">
        <f t="shared" si="357"/>
        <v>6</v>
      </c>
      <c r="K4548" t="str">
        <f t="shared" si="358"/>
        <v>Korenbouten</v>
      </c>
      <c r="L4548" s="25">
        <f t="shared" si="360"/>
        <v>24</v>
      </c>
    </row>
    <row r="4549" spans="1:12" x14ac:dyDescent="0.25">
      <c r="A4549">
        <v>20</v>
      </c>
      <c r="B4549" t="s">
        <v>76</v>
      </c>
      <c r="C4549" s="1">
        <v>41443.479166666664</v>
      </c>
      <c r="D4549">
        <v>4</v>
      </c>
      <c r="E4549" t="s">
        <v>28</v>
      </c>
      <c r="F4549" t="s">
        <v>29</v>
      </c>
      <c r="G4549">
        <v>10</v>
      </c>
      <c r="H4549" t="str">
        <f t="shared" si="359"/>
        <v>AWD</v>
      </c>
      <c r="I4549" s="2">
        <f t="shared" si="356"/>
        <v>2013</v>
      </c>
      <c r="J4549" s="2">
        <f t="shared" si="357"/>
        <v>6</v>
      </c>
      <c r="K4549" t="str">
        <f t="shared" si="358"/>
        <v>Korenbouten</v>
      </c>
      <c r="L4549" s="25">
        <f t="shared" si="360"/>
        <v>24</v>
      </c>
    </row>
    <row r="4550" spans="1:12" x14ac:dyDescent="0.25">
      <c r="A4550">
        <v>20</v>
      </c>
      <c r="B4550" t="s">
        <v>76</v>
      </c>
      <c r="C4550" s="1">
        <v>41451.538194444445</v>
      </c>
      <c r="D4550">
        <v>1</v>
      </c>
      <c r="E4550" t="s">
        <v>10</v>
      </c>
      <c r="F4550" t="s">
        <v>11</v>
      </c>
      <c r="G4550">
        <v>1</v>
      </c>
      <c r="H4550" t="str">
        <f t="shared" si="359"/>
        <v>AWD</v>
      </c>
      <c r="I4550" s="2">
        <f t="shared" si="356"/>
        <v>2013</v>
      </c>
      <c r="J4550" s="2">
        <f t="shared" si="357"/>
        <v>6</v>
      </c>
      <c r="K4550" t="str">
        <f t="shared" si="358"/>
        <v>Waterjuffer</v>
      </c>
      <c r="L4550" s="25">
        <f t="shared" si="360"/>
        <v>25.142857142857142</v>
      </c>
    </row>
    <row r="4551" spans="1:12" x14ac:dyDescent="0.25">
      <c r="A4551">
        <v>20</v>
      </c>
      <c r="B4551" t="s">
        <v>76</v>
      </c>
      <c r="C4551" s="1">
        <v>41451.538194444445</v>
      </c>
      <c r="D4551">
        <v>1</v>
      </c>
      <c r="E4551" t="s">
        <v>14</v>
      </c>
      <c r="F4551" t="s">
        <v>15</v>
      </c>
      <c r="G4551">
        <v>11</v>
      </c>
      <c r="H4551" t="str">
        <f t="shared" si="359"/>
        <v>AWD</v>
      </c>
      <c r="I4551" s="2">
        <f t="shared" si="356"/>
        <v>2013</v>
      </c>
      <c r="J4551" s="2">
        <f t="shared" si="357"/>
        <v>6</v>
      </c>
      <c r="K4551" t="str">
        <f t="shared" si="358"/>
        <v>Waterjuffer</v>
      </c>
      <c r="L4551" s="25">
        <f t="shared" si="360"/>
        <v>25.142857142857142</v>
      </c>
    </row>
    <row r="4552" spans="1:12" x14ac:dyDescent="0.25">
      <c r="A4552">
        <v>20</v>
      </c>
      <c r="B4552" t="s">
        <v>76</v>
      </c>
      <c r="C4552" s="1">
        <v>41451.538194444445</v>
      </c>
      <c r="D4552">
        <v>2</v>
      </c>
      <c r="E4552" t="s">
        <v>10</v>
      </c>
      <c r="F4552" t="s">
        <v>11</v>
      </c>
      <c r="G4552">
        <v>3</v>
      </c>
      <c r="H4552" t="str">
        <f t="shared" si="359"/>
        <v>AWD</v>
      </c>
      <c r="I4552" s="2">
        <f t="shared" si="356"/>
        <v>2013</v>
      </c>
      <c r="J4552" s="2">
        <f t="shared" si="357"/>
        <v>6</v>
      </c>
      <c r="K4552" t="str">
        <f t="shared" si="358"/>
        <v>Waterjuffer</v>
      </c>
      <c r="L4552" s="25">
        <f t="shared" si="360"/>
        <v>25.142857142857142</v>
      </c>
    </row>
    <row r="4553" spans="1:12" x14ac:dyDescent="0.25">
      <c r="A4553">
        <v>20</v>
      </c>
      <c r="B4553" t="s">
        <v>76</v>
      </c>
      <c r="C4553" s="1">
        <v>41451.538194444445</v>
      </c>
      <c r="D4553">
        <v>2</v>
      </c>
      <c r="E4553" t="s">
        <v>16</v>
      </c>
      <c r="F4553" t="s">
        <v>17</v>
      </c>
      <c r="G4553">
        <v>1</v>
      </c>
      <c r="H4553" t="str">
        <f t="shared" si="359"/>
        <v>AWD</v>
      </c>
      <c r="I4553" s="2">
        <f t="shared" si="356"/>
        <v>2013</v>
      </c>
      <c r="J4553" s="2">
        <f t="shared" si="357"/>
        <v>6</v>
      </c>
      <c r="K4553" t="str">
        <f t="shared" si="358"/>
        <v>Waterjuffer</v>
      </c>
      <c r="L4553" s="25">
        <f t="shared" si="360"/>
        <v>25.142857142857142</v>
      </c>
    </row>
    <row r="4554" spans="1:12" x14ac:dyDescent="0.25">
      <c r="A4554">
        <v>20</v>
      </c>
      <c r="B4554" t="s">
        <v>76</v>
      </c>
      <c r="C4554" s="1">
        <v>41451.538194444445</v>
      </c>
      <c r="D4554">
        <v>2</v>
      </c>
      <c r="E4554" t="s">
        <v>28</v>
      </c>
      <c r="F4554" t="s">
        <v>29</v>
      </c>
      <c r="G4554">
        <v>1</v>
      </c>
      <c r="H4554" t="str">
        <f t="shared" si="359"/>
        <v>AWD</v>
      </c>
      <c r="I4554" s="2">
        <f t="shared" si="356"/>
        <v>2013</v>
      </c>
      <c r="J4554" s="2">
        <f t="shared" si="357"/>
        <v>6</v>
      </c>
      <c r="K4554" t="str">
        <f t="shared" si="358"/>
        <v>Korenbouten</v>
      </c>
      <c r="L4554" s="25">
        <f t="shared" si="360"/>
        <v>25.142857142857142</v>
      </c>
    </row>
    <row r="4555" spans="1:12" x14ac:dyDescent="0.25">
      <c r="A4555">
        <v>20</v>
      </c>
      <c r="B4555" t="s">
        <v>76</v>
      </c>
      <c r="C4555" s="1">
        <v>41451.538194444445</v>
      </c>
      <c r="D4555">
        <v>2</v>
      </c>
      <c r="E4555" t="s">
        <v>14</v>
      </c>
      <c r="F4555" t="s">
        <v>15</v>
      </c>
      <c r="G4555">
        <v>13</v>
      </c>
      <c r="H4555" t="str">
        <f t="shared" si="359"/>
        <v>AWD</v>
      </c>
      <c r="I4555" s="2">
        <f t="shared" si="356"/>
        <v>2013</v>
      </c>
      <c r="J4555" s="2">
        <f t="shared" si="357"/>
        <v>6</v>
      </c>
      <c r="K4555" t="str">
        <f t="shared" si="358"/>
        <v>Waterjuffer</v>
      </c>
      <c r="L4555" s="25">
        <f t="shared" si="360"/>
        <v>25.142857142857142</v>
      </c>
    </row>
    <row r="4556" spans="1:12" x14ac:dyDescent="0.25">
      <c r="A4556">
        <v>20</v>
      </c>
      <c r="B4556" t="s">
        <v>76</v>
      </c>
      <c r="C4556" s="1">
        <v>41451.538194444445</v>
      </c>
      <c r="D4556">
        <v>4</v>
      </c>
      <c r="E4556" t="s">
        <v>22</v>
      </c>
      <c r="F4556" t="s">
        <v>23</v>
      </c>
      <c r="G4556">
        <v>2</v>
      </c>
      <c r="H4556" t="str">
        <f t="shared" si="359"/>
        <v>AWD</v>
      </c>
      <c r="I4556" s="2">
        <f t="shared" si="356"/>
        <v>2013</v>
      </c>
      <c r="J4556" s="2">
        <f t="shared" si="357"/>
        <v>6</v>
      </c>
      <c r="K4556" t="str">
        <f t="shared" si="358"/>
        <v>Glazenmakers</v>
      </c>
      <c r="L4556" s="25">
        <f t="shared" si="360"/>
        <v>25.142857142857142</v>
      </c>
    </row>
    <row r="4557" spans="1:12" x14ac:dyDescent="0.25">
      <c r="A4557">
        <v>20</v>
      </c>
      <c r="B4557" t="s">
        <v>76</v>
      </c>
      <c r="C4557" s="1">
        <v>41451.538194444445</v>
      </c>
      <c r="D4557">
        <v>4</v>
      </c>
      <c r="E4557" t="s">
        <v>26</v>
      </c>
      <c r="F4557" t="s">
        <v>27</v>
      </c>
      <c r="G4557">
        <v>1</v>
      </c>
      <c r="H4557" t="str">
        <f t="shared" si="359"/>
        <v>AWD</v>
      </c>
      <c r="I4557" s="2">
        <f t="shared" si="356"/>
        <v>2013</v>
      </c>
      <c r="J4557" s="2">
        <f t="shared" si="357"/>
        <v>6</v>
      </c>
      <c r="K4557" t="str">
        <f t="shared" si="358"/>
        <v>Glazenmakers</v>
      </c>
      <c r="L4557" s="25">
        <f t="shared" si="360"/>
        <v>25.142857142857142</v>
      </c>
    </row>
    <row r="4558" spans="1:12" x14ac:dyDescent="0.25">
      <c r="A4558">
        <v>20</v>
      </c>
      <c r="B4558" t="s">
        <v>76</v>
      </c>
      <c r="C4558" s="1">
        <v>41451.538194444445</v>
      </c>
      <c r="D4558">
        <v>4</v>
      </c>
      <c r="E4558" t="s">
        <v>28</v>
      </c>
      <c r="F4558" t="s">
        <v>29</v>
      </c>
      <c r="G4558">
        <v>3</v>
      </c>
      <c r="H4558" t="str">
        <f t="shared" si="359"/>
        <v>AWD</v>
      </c>
      <c r="I4558" s="2">
        <f t="shared" si="356"/>
        <v>2013</v>
      </c>
      <c r="J4558" s="2">
        <f t="shared" si="357"/>
        <v>6</v>
      </c>
      <c r="K4558" t="str">
        <f t="shared" si="358"/>
        <v>Korenbouten</v>
      </c>
      <c r="L4558" s="25">
        <f t="shared" si="360"/>
        <v>25.142857142857142</v>
      </c>
    </row>
    <row r="4559" spans="1:12" x14ac:dyDescent="0.25">
      <c r="A4559">
        <v>20</v>
      </c>
      <c r="B4559" t="s">
        <v>76</v>
      </c>
      <c r="C4559" s="1">
        <v>41457.5625</v>
      </c>
      <c r="D4559">
        <v>1</v>
      </c>
      <c r="E4559" t="s">
        <v>20</v>
      </c>
      <c r="F4559" t="s">
        <v>21</v>
      </c>
      <c r="G4559">
        <v>3</v>
      </c>
      <c r="H4559" t="str">
        <f t="shared" si="359"/>
        <v>AWD</v>
      </c>
      <c r="I4559" s="2">
        <f t="shared" si="356"/>
        <v>2013</v>
      </c>
      <c r="J4559" s="2">
        <f t="shared" si="357"/>
        <v>7</v>
      </c>
      <c r="K4559" t="str">
        <f t="shared" si="358"/>
        <v>Waterjuffer</v>
      </c>
      <c r="L4559" s="25">
        <f t="shared" si="360"/>
        <v>26</v>
      </c>
    </row>
    <row r="4560" spans="1:12" x14ac:dyDescent="0.25">
      <c r="A4560">
        <v>20</v>
      </c>
      <c r="B4560" t="s">
        <v>76</v>
      </c>
      <c r="C4560" s="1">
        <v>41457.5625</v>
      </c>
      <c r="D4560">
        <v>1</v>
      </c>
      <c r="E4560" t="s">
        <v>26</v>
      </c>
      <c r="F4560" t="s">
        <v>27</v>
      </c>
      <c r="G4560">
        <v>3</v>
      </c>
      <c r="H4560" t="str">
        <f t="shared" si="359"/>
        <v>AWD</v>
      </c>
      <c r="I4560" s="2">
        <f t="shared" si="356"/>
        <v>2013</v>
      </c>
      <c r="J4560" s="2">
        <f t="shared" si="357"/>
        <v>7</v>
      </c>
      <c r="K4560" t="str">
        <f t="shared" si="358"/>
        <v>Glazenmakers</v>
      </c>
      <c r="L4560" s="25">
        <f t="shared" si="360"/>
        <v>26</v>
      </c>
    </row>
    <row r="4561" spans="1:12" x14ac:dyDescent="0.25">
      <c r="A4561">
        <v>20</v>
      </c>
      <c r="B4561" t="s">
        <v>76</v>
      </c>
      <c r="C4561" s="1">
        <v>41457.5625</v>
      </c>
      <c r="D4561">
        <v>1</v>
      </c>
      <c r="E4561" t="s">
        <v>10</v>
      </c>
      <c r="F4561" t="s">
        <v>11</v>
      </c>
      <c r="G4561">
        <v>3</v>
      </c>
      <c r="H4561" t="str">
        <f t="shared" si="359"/>
        <v>AWD</v>
      </c>
      <c r="I4561" s="2">
        <f t="shared" si="356"/>
        <v>2013</v>
      </c>
      <c r="J4561" s="2">
        <f t="shared" si="357"/>
        <v>7</v>
      </c>
      <c r="K4561" t="str">
        <f t="shared" si="358"/>
        <v>Waterjuffer</v>
      </c>
      <c r="L4561" s="25">
        <f t="shared" si="360"/>
        <v>26</v>
      </c>
    </row>
    <row r="4562" spans="1:12" x14ac:dyDescent="0.25">
      <c r="A4562">
        <v>20</v>
      </c>
      <c r="B4562" t="s">
        <v>76</v>
      </c>
      <c r="C4562" s="1">
        <v>41457.5625</v>
      </c>
      <c r="D4562">
        <v>1</v>
      </c>
      <c r="E4562" t="s">
        <v>28</v>
      </c>
      <c r="F4562" t="s">
        <v>29</v>
      </c>
      <c r="G4562">
        <v>3</v>
      </c>
      <c r="H4562" t="str">
        <f t="shared" si="359"/>
        <v>AWD</v>
      </c>
      <c r="I4562" s="2">
        <f t="shared" si="356"/>
        <v>2013</v>
      </c>
      <c r="J4562" s="2">
        <f t="shared" si="357"/>
        <v>7</v>
      </c>
      <c r="K4562" t="str">
        <f t="shared" si="358"/>
        <v>Korenbouten</v>
      </c>
      <c r="L4562" s="25">
        <f t="shared" si="360"/>
        <v>26</v>
      </c>
    </row>
    <row r="4563" spans="1:12" x14ac:dyDescent="0.25">
      <c r="A4563">
        <v>20</v>
      </c>
      <c r="B4563" t="s">
        <v>76</v>
      </c>
      <c r="C4563" s="1">
        <v>41457.5625</v>
      </c>
      <c r="D4563">
        <v>1</v>
      </c>
      <c r="E4563" t="s">
        <v>24</v>
      </c>
      <c r="F4563" t="s">
        <v>25</v>
      </c>
      <c r="G4563">
        <v>1</v>
      </c>
      <c r="H4563" t="str">
        <f t="shared" si="359"/>
        <v>AWD</v>
      </c>
      <c r="I4563" s="2">
        <f t="shared" si="356"/>
        <v>2013</v>
      </c>
      <c r="J4563" s="2">
        <f t="shared" si="357"/>
        <v>7</v>
      </c>
      <c r="K4563" t="str">
        <f t="shared" si="358"/>
        <v>Glazenmakers</v>
      </c>
      <c r="L4563" s="25">
        <f t="shared" si="360"/>
        <v>26</v>
      </c>
    </row>
    <row r="4564" spans="1:12" x14ac:dyDescent="0.25">
      <c r="A4564">
        <v>20</v>
      </c>
      <c r="B4564" t="s">
        <v>76</v>
      </c>
      <c r="C4564" s="1">
        <v>41457.5625</v>
      </c>
      <c r="D4564">
        <v>1</v>
      </c>
      <c r="E4564" t="s">
        <v>14</v>
      </c>
      <c r="F4564" t="s">
        <v>15</v>
      </c>
      <c r="G4564">
        <v>5</v>
      </c>
      <c r="H4564" t="str">
        <f t="shared" si="359"/>
        <v>AWD</v>
      </c>
      <c r="I4564" s="2">
        <f t="shared" si="356"/>
        <v>2013</v>
      </c>
      <c r="J4564" s="2">
        <f t="shared" si="357"/>
        <v>7</v>
      </c>
      <c r="K4564" t="str">
        <f t="shared" si="358"/>
        <v>Waterjuffer</v>
      </c>
      <c r="L4564" s="25">
        <f t="shared" si="360"/>
        <v>26</v>
      </c>
    </row>
    <row r="4565" spans="1:12" x14ac:dyDescent="0.25">
      <c r="A4565">
        <v>20</v>
      </c>
      <c r="B4565" t="s">
        <v>76</v>
      </c>
      <c r="C4565" s="1">
        <v>41457.5625</v>
      </c>
      <c r="D4565">
        <v>2</v>
      </c>
      <c r="E4565" t="s">
        <v>20</v>
      </c>
      <c r="F4565" t="s">
        <v>21</v>
      </c>
      <c r="G4565">
        <v>6</v>
      </c>
      <c r="H4565" t="str">
        <f t="shared" si="359"/>
        <v>AWD</v>
      </c>
      <c r="I4565" s="2">
        <f t="shared" si="356"/>
        <v>2013</v>
      </c>
      <c r="J4565" s="2">
        <f t="shared" si="357"/>
        <v>7</v>
      </c>
      <c r="K4565" t="str">
        <f t="shared" si="358"/>
        <v>Waterjuffer</v>
      </c>
      <c r="L4565" s="25">
        <f t="shared" si="360"/>
        <v>26</v>
      </c>
    </row>
    <row r="4566" spans="1:12" x14ac:dyDescent="0.25">
      <c r="A4566">
        <v>20</v>
      </c>
      <c r="B4566" t="s">
        <v>76</v>
      </c>
      <c r="C4566" s="1">
        <v>41457.5625</v>
      </c>
      <c r="D4566">
        <v>2</v>
      </c>
      <c r="E4566" t="s">
        <v>32</v>
      </c>
      <c r="F4566" t="s">
        <v>33</v>
      </c>
      <c r="G4566">
        <v>1</v>
      </c>
      <c r="H4566" t="str">
        <f t="shared" si="359"/>
        <v>AWD</v>
      </c>
      <c r="I4566" s="2">
        <f t="shared" si="356"/>
        <v>2013</v>
      </c>
      <c r="J4566" s="2">
        <f t="shared" si="357"/>
        <v>7</v>
      </c>
      <c r="K4566" t="str">
        <f t="shared" si="358"/>
        <v>Korenbouten</v>
      </c>
      <c r="L4566" s="25">
        <f t="shared" si="360"/>
        <v>26</v>
      </c>
    </row>
    <row r="4567" spans="1:12" x14ac:dyDescent="0.25">
      <c r="A4567">
        <v>20</v>
      </c>
      <c r="B4567" t="s">
        <v>76</v>
      </c>
      <c r="C4567" s="1">
        <v>41457.5625</v>
      </c>
      <c r="D4567">
        <v>2</v>
      </c>
      <c r="E4567" t="s">
        <v>55</v>
      </c>
      <c r="F4567" t="s">
        <v>56</v>
      </c>
      <c r="G4567">
        <v>2</v>
      </c>
      <c r="H4567" t="str">
        <f t="shared" si="359"/>
        <v>AWD</v>
      </c>
      <c r="I4567" s="2">
        <f t="shared" si="356"/>
        <v>2013</v>
      </c>
      <c r="J4567" s="2">
        <f t="shared" si="357"/>
        <v>7</v>
      </c>
      <c r="K4567" t="str">
        <f t="shared" si="358"/>
        <v>Korenbouten</v>
      </c>
      <c r="L4567" s="25">
        <f t="shared" si="360"/>
        <v>26</v>
      </c>
    </row>
    <row r="4568" spans="1:12" x14ac:dyDescent="0.25">
      <c r="A4568">
        <v>20</v>
      </c>
      <c r="B4568" t="s">
        <v>76</v>
      </c>
      <c r="C4568" s="1">
        <v>41457.5625</v>
      </c>
      <c r="D4568">
        <v>2</v>
      </c>
      <c r="E4568" t="s">
        <v>10</v>
      </c>
      <c r="F4568" t="s">
        <v>11</v>
      </c>
      <c r="G4568">
        <v>4</v>
      </c>
      <c r="H4568" t="str">
        <f t="shared" si="359"/>
        <v>AWD</v>
      </c>
      <c r="I4568" s="2">
        <f t="shared" si="356"/>
        <v>2013</v>
      </c>
      <c r="J4568" s="2">
        <f t="shared" si="357"/>
        <v>7</v>
      </c>
      <c r="K4568" t="str">
        <f t="shared" si="358"/>
        <v>Waterjuffer</v>
      </c>
      <c r="L4568" s="25">
        <f t="shared" si="360"/>
        <v>26</v>
      </c>
    </row>
    <row r="4569" spans="1:12" x14ac:dyDescent="0.25">
      <c r="A4569">
        <v>20</v>
      </c>
      <c r="B4569" t="s">
        <v>76</v>
      </c>
      <c r="C4569" s="1">
        <v>41457.5625</v>
      </c>
      <c r="D4569">
        <v>2</v>
      </c>
      <c r="E4569" t="s">
        <v>28</v>
      </c>
      <c r="F4569" t="s">
        <v>29</v>
      </c>
      <c r="G4569">
        <v>3</v>
      </c>
      <c r="H4569" t="str">
        <f t="shared" si="359"/>
        <v>AWD</v>
      </c>
      <c r="I4569" s="2">
        <f t="shared" si="356"/>
        <v>2013</v>
      </c>
      <c r="J4569" s="2">
        <f t="shared" si="357"/>
        <v>7</v>
      </c>
      <c r="K4569" t="str">
        <f t="shared" si="358"/>
        <v>Korenbouten</v>
      </c>
      <c r="L4569" s="25">
        <f t="shared" si="360"/>
        <v>26</v>
      </c>
    </row>
    <row r="4570" spans="1:12" x14ac:dyDescent="0.25">
      <c r="A4570">
        <v>20</v>
      </c>
      <c r="B4570" t="s">
        <v>76</v>
      </c>
      <c r="C4570" s="1">
        <v>41457.5625</v>
      </c>
      <c r="D4570">
        <v>2</v>
      </c>
      <c r="E4570" t="s">
        <v>24</v>
      </c>
      <c r="F4570" t="s">
        <v>25</v>
      </c>
      <c r="G4570">
        <v>2</v>
      </c>
      <c r="H4570" t="str">
        <f t="shared" si="359"/>
        <v>AWD</v>
      </c>
      <c r="I4570" s="2">
        <f t="shared" si="356"/>
        <v>2013</v>
      </c>
      <c r="J4570" s="2">
        <f t="shared" si="357"/>
        <v>7</v>
      </c>
      <c r="K4570" t="str">
        <f t="shared" si="358"/>
        <v>Glazenmakers</v>
      </c>
      <c r="L4570" s="25">
        <f t="shared" si="360"/>
        <v>26</v>
      </c>
    </row>
    <row r="4571" spans="1:12" x14ac:dyDescent="0.25">
      <c r="A4571">
        <v>20</v>
      </c>
      <c r="B4571" t="s">
        <v>76</v>
      </c>
      <c r="C4571" s="1">
        <v>41457.5625</v>
      </c>
      <c r="D4571">
        <v>2</v>
      </c>
      <c r="E4571" t="s">
        <v>14</v>
      </c>
      <c r="F4571" t="s">
        <v>15</v>
      </c>
      <c r="G4571">
        <v>6</v>
      </c>
      <c r="H4571" t="str">
        <f t="shared" si="359"/>
        <v>AWD</v>
      </c>
      <c r="I4571" s="2">
        <f t="shared" si="356"/>
        <v>2013</v>
      </c>
      <c r="J4571" s="2">
        <f t="shared" si="357"/>
        <v>7</v>
      </c>
      <c r="K4571" t="str">
        <f t="shared" si="358"/>
        <v>Waterjuffer</v>
      </c>
      <c r="L4571" s="25">
        <f t="shared" si="360"/>
        <v>26</v>
      </c>
    </row>
    <row r="4572" spans="1:12" x14ac:dyDescent="0.25">
      <c r="A4572">
        <v>20</v>
      </c>
      <c r="B4572" t="s">
        <v>76</v>
      </c>
      <c r="C4572" s="1">
        <v>41457.5625</v>
      </c>
      <c r="D4572">
        <v>4</v>
      </c>
      <c r="E4572" t="s">
        <v>26</v>
      </c>
      <c r="F4572" t="s">
        <v>27</v>
      </c>
      <c r="G4572">
        <v>2</v>
      </c>
      <c r="H4572" t="str">
        <f t="shared" si="359"/>
        <v>AWD</v>
      </c>
      <c r="I4572" s="2">
        <f t="shared" si="356"/>
        <v>2013</v>
      </c>
      <c r="J4572" s="2">
        <f t="shared" si="357"/>
        <v>7</v>
      </c>
      <c r="K4572" t="str">
        <f t="shared" si="358"/>
        <v>Glazenmakers</v>
      </c>
      <c r="L4572" s="25">
        <f t="shared" si="360"/>
        <v>26</v>
      </c>
    </row>
    <row r="4573" spans="1:12" x14ac:dyDescent="0.25">
      <c r="A4573">
        <v>20</v>
      </c>
      <c r="B4573" t="s">
        <v>76</v>
      </c>
      <c r="C4573" s="1">
        <v>41457.5625</v>
      </c>
      <c r="D4573">
        <v>4</v>
      </c>
      <c r="E4573" t="s">
        <v>28</v>
      </c>
      <c r="F4573" t="s">
        <v>29</v>
      </c>
      <c r="G4573">
        <v>2</v>
      </c>
      <c r="H4573" t="str">
        <f t="shared" si="359"/>
        <v>AWD</v>
      </c>
      <c r="I4573" s="2">
        <f t="shared" si="356"/>
        <v>2013</v>
      </c>
      <c r="J4573" s="2">
        <f t="shared" si="357"/>
        <v>7</v>
      </c>
      <c r="K4573" t="str">
        <f t="shared" si="358"/>
        <v>Korenbouten</v>
      </c>
      <c r="L4573" s="25">
        <f t="shared" si="360"/>
        <v>26</v>
      </c>
    </row>
    <row r="4574" spans="1:12" x14ac:dyDescent="0.25">
      <c r="A4574">
        <v>20</v>
      </c>
      <c r="B4574" t="s">
        <v>76</v>
      </c>
      <c r="C4574" s="1">
        <v>41465.5</v>
      </c>
      <c r="D4574">
        <v>1</v>
      </c>
      <c r="E4574" t="s">
        <v>55</v>
      </c>
      <c r="F4574" t="s">
        <v>56</v>
      </c>
      <c r="G4574">
        <v>2</v>
      </c>
      <c r="H4574" t="str">
        <f t="shared" si="359"/>
        <v>AWD</v>
      </c>
      <c r="I4574" s="2">
        <f t="shared" si="356"/>
        <v>2013</v>
      </c>
      <c r="J4574" s="2">
        <f t="shared" si="357"/>
        <v>7</v>
      </c>
      <c r="K4574" t="str">
        <f t="shared" si="358"/>
        <v>Korenbouten</v>
      </c>
      <c r="L4574" s="25">
        <f t="shared" si="360"/>
        <v>27.142857142857142</v>
      </c>
    </row>
    <row r="4575" spans="1:12" x14ac:dyDescent="0.25">
      <c r="A4575">
        <v>20</v>
      </c>
      <c r="B4575" t="s">
        <v>76</v>
      </c>
      <c r="C4575" s="1">
        <v>41465.5</v>
      </c>
      <c r="D4575">
        <v>1</v>
      </c>
      <c r="E4575" t="s">
        <v>10</v>
      </c>
      <c r="F4575" t="s">
        <v>11</v>
      </c>
      <c r="G4575">
        <v>2</v>
      </c>
      <c r="H4575" t="str">
        <f t="shared" si="359"/>
        <v>AWD</v>
      </c>
      <c r="I4575" s="2">
        <f t="shared" si="356"/>
        <v>2013</v>
      </c>
      <c r="J4575" s="2">
        <f t="shared" si="357"/>
        <v>7</v>
      </c>
      <c r="K4575" t="str">
        <f t="shared" si="358"/>
        <v>Waterjuffer</v>
      </c>
      <c r="L4575" s="25">
        <f t="shared" si="360"/>
        <v>27.142857142857142</v>
      </c>
    </row>
    <row r="4576" spans="1:12" x14ac:dyDescent="0.25">
      <c r="A4576">
        <v>20</v>
      </c>
      <c r="B4576" t="s">
        <v>76</v>
      </c>
      <c r="C4576" s="1">
        <v>41465.5</v>
      </c>
      <c r="D4576">
        <v>1</v>
      </c>
      <c r="E4576" t="s">
        <v>14</v>
      </c>
      <c r="F4576" t="s">
        <v>15</v>
      </c>
      <c r="G4576">
        <v>8</v>
      </c>
      <c r="H4576" t="str">
        <f t="shared" si="359"/>
        <v>AWD</v>
      </c>
      <c r="I4576" s="2">
        <f t="shared" si="356"/>
        <v>2013</v>
      </c>
      <c r="J4576" s="2">
        <f t="shared" si="357"/>
        <v>7</v>
      </c>
      <c r="K4576" t="str">
        <f t="shared" si="358"/>
        <v>Waterjuffer</v>
      </c>
      <c r="L4576" s="25">
        <f t="shared" si="360"/>
        <v>27.142857142857142</v>
      </c>
    </row>
    <row r="4577" spans="1:12" x14ac:dyDescent="0.25">
      <c r="A4577">
        <v>20</v>
      </c>
      <c r="B4577" t="s">
        <v>76</v>
      </c>
      <c r="C4577" s="1">
        <v>41465.5</v>
      </c>
      <c r="D4577">
        <v>2</v>
      </c>
      <c r="E4577" t="s">
        <v>20</v>
      </c>
      <c r="F4577" t="s">
        <v>21</v>
      </c>
      <c r="G4577">
        <v>3</v>
      </c>
      <c r="H4577" t="str">
        <f t="shared" si="359"/>
        <v>AWD</v>
      </c>
      <c r="I4577" s="2">
        <f t="shared" si="356"/>
        <v>2013</v>
      </c>
      <c r="J4577" s="2">
        <f t="shared" si="357"/>
        <v>7</v>
      </c>
      <c r="K4577" t="str">
        <f t="shared" si="358"/>
        <v>Waterjuffer</v>
      </c>
      <c r="L4577" s="25">
        <f t="shared" si="360"/>
        <v>27.142857142857142</v>
      </c>
    </row>
    <row r="4578" spans="1:12" x14ac:dyDescent="0.25">
      <c r="A4578">
        <v>20</v>
      </c>
      <c r="B4578" t="s">
        <v>76</v>
      </c>
      <c r="C4578" s="1">
        <v>41465.5</v>
      </c>
      <c r="D4578">
        <v>2</v>
      </c>
      <c r="E4578" t="s">
        <v>32</v>
      </c>
      <c r="F4578" t="s">
        <v>33</v>
      </c>
      <c r="G4578">
        <v>1</v>
      </c>
      <c r="H4578" t="str">
        <f t="shared" si="359"/>
        <v>AWD</v>
      </c>
      <c r="I4578" s="2">
        <f t="shared" si="356"/>
        <v>2013</v>
      </c>
      <c r="J4578" s="2">
        <f t="shared" si="357"/>
        <v>7</v>
      </c>
      <c r="K4578" t="str">
        <f t="shared" si="358"/>
        <v>Korenbouten</v>
      </c>
      <c r="L4578" s="25">
        <f t="shared" si="360"/>
        <v>27.142857142857142</v>
      </c>
    </row>
    <row r="4579" spans="1:12" x14ac:dyDescent="0.25">
      <c r="A4579">
        <v>20</v>
      </c>
      <c r="B4579" t="s">
        <v>76</v>
      </c>
      <c r="C4579" s="1">
        <v>41465.5</v>
      </c>
      <c r="D4579">
        <v>2</v>
      </c>
      <c r="E4579" t="s">
        <v>55</v>
      </c>
      <c r="F4579" t="s">
        <v>56</v>
      </c>
      <c r="G4579">
        <v>4</v>
      </c>
      <c r="H4579" t="str">
        <f t="shared" si="359"/>
        <v>AWD</v>
      </c>
      <c r="I4579" s="2">
        <f t="shared" si="356"/>
        <v>2013</v>
      </c>
      <c r="J4579" s="2">
        <f t="shared" si="357"/>
        <v>7</v>
      </c>
      <c r="K4579" t="str">
        <f t="shared" si="358"/>
        <v>Korenbouten</v>
      </c>
      <c r="L4579" s="25">
        <f t="shared" si="360"/>
        <v>27.142857142857142</v>
      </c>
    </row>
    <row r="4580" spans="1:12" x14ac:dyDescent="0.25">
      <c r="A4580">
        <v>20</v>
      </c>
      <c r="B4580" t="s">
        <v>76</v>
      </c>
      <c r="C4580" s="1">
        <v>41465.5</v>
      </c>
      <c r="D4580">
        <v>2</v>
      </c>
      <c r="E4580" t="s">
        <v>10</v>
      </c>
      <c r="F4580" t="s">
        <v>11</v>
      </c>
      <c r="G4580">
        <v>2</v>
      </c>
      <c r="H4580" t="str">
        <f t="shared" si="359"/>
        <v>AWD</v>
      </c>
      <c r="I4580" s="2">
        <f t="shared" si="356"/>
        <v>2013</v>
      </c>
      <c r="J4580" s="2">
        <f t="shared" si="357"/>
        <v>7</v>
      </c>
      <c r="K4580" t="str">
        <f t="shared" si="358"/>
        <v>Waterjuffer</v>
      </c>
      <c r="L4580" s="25">
        <f t="shared" si="360"/>
        <v>27.142857142857142</v>
      </c>
    </row>
    <row r="4581" spans="1:12" x14ac:dyDescent="0.25">
      <c r="A4581">
        <v>20</v>
      </c>
      <c r="B4581" t="s">
        <v>76</v>
      </c>
      <c r="C4581" s="1">
        <v>41465.5</v>
      </c>
      <c r="D4581">
        <v>2</v>
      </c>
      <c r="E4581" t="s">
        <v>14</v>
      </c>
      <c r="F4581" t="s">
        <v>15</v>
      </c>
      <c r="G4581">
        <v>5</v>
      </c>
      <c r="H4581" t="str">
        <f t="shared" si="359"/>
        <v>AWD</v>
      </c>
      <c r="I4581" s="2">
        <f t="shared" si="356"/>
        <v>2013</v>
      </c>
      <c r="J4581" s="2">
        <f t="shared" si="357"/>
        <v>7</v>
      </c>
      <c r="K4581" t="str">
        <f t="shared" si="358"/>
        <v>Waterjuffer</v>
      </c>
      <c r="L4581" s="25">
        <f t="shared" si="360"/>
        <v>27.142857142857142</v>
      </c>
    </row>
    <row r="4582" spans="1:12" x14ac:dyDescent="0.25">
      <c r="A4582">
        <v>20</v>
      </c>
      <c r="B4582" t="s">
        <v>76</v>
      </c>
      <c r="C4582" s="1">
        <v>41473.489583333336</v>
      </c>
      <c r="D4582">
        <v>1</v>
      </c>
      <c r="E4582" t="s">
        <v>18</v>
      </c>
      <c r="F4582" t="s">
        <v>19</v>
      </c>
      <c r="G4582">
        <v>1</v>
      </c>
      <c r="H4582" t="str">
        <f t="shared" si="359"/>
        <v>AWD</v>
      </c>
      <c r="I4582" s="2">
        <f t="shared" si="356"/>
        <v>2013</v>
      </c>
      <c r="J4582" s="2">
        <f t="shared" si="357"/>
        <v>7</v>
      </c>
      <c r="K4582" t="str">
        <f t="shared" si="358"/>
        <v>Korenbouten</v>
      </c>
      <c r="L4582" s="25">
        <f t="shared" si="360"/>
        <v>28.285714285714285</v>
      </c>
    </row>
    <row r="4583" spans="1:12" x14ac:dyDescent="0.25">
      <c r="A4583">
        <v>20</v>
      </c>
      <c r="B4583" t="s">
        <v>76</v>
      </c>
      <c r="C4583" s="1">
        <v>41473.489583333336</v>
      </c>
      <c r="D4583">
        <v>1</v>
      </c>
      <c r="E4583" t="s">
        <v>30</v>
      </c>
      <c r="F4583" t="s">
        <v>31</v>
      </c>
      <c r="G4583">
        <v>2</v>
      </c>
      <c r="H4583" t="str">
        <f t="shared" si="359"/>
        <v>AWD</v>
      </c>
      <c r="I4583" s="2">
        <f t="shared" si="356"/>
        <v>2013</v>
      </c>
      <c r="J4583" s="2">
        <f t="shared" si="357"/>
        <v>7</v>
      </c>
      <c r="K4583" t="str">
        <f t="shared" si="358"/>
        <v>Pantserjuffers</v>
      </c>
      <c r="L4583" s="25">
        <f t="shared" si="360"/>
        <v>28.285714285714285</v>
      </c>
    </row>
    <row r="4584" spans="1:12" x14ac:dyDescent="0.25">
      <c r="A4584">
        <v>20</v>
      </c>
      <c r="B4584" t="s">
        <v>76</v>
      </c>
      <c r="C4584" s="1">
        <v>41473.489583333336</v>
      </c>
      <c r="D4584">
        <v>1</v>
      </c>
      <c r="E4584" t="s">
        <v>26</v>
      </c>
      <c r="F4584" t="s">
        <v>27</v>
      </c>
      <c r="G4584">
        <v>1</v>
      </c>
      <c r="H4584" t="str">
        <f t="shared" si="359"/>
        <v>AWD</v>
      </c>
      <c r="I4584" s="2">
        <f t="shared" si="356"/>
        <v>2013</v>
      </c>
      <c r="J4584" s="2">
        <f t="shared" si="357"/>
        <v>7</v>
      </c>
      <c r="K4584" t="str">
        <f t="shared" si="358"/>
        <v>Glazenmakers</v>
      </c>
      <c r="L4584" s="25">
        <f t="shared" si="360"/>
        <v>28.285714285714285</v>
      </c>
    </row>
    <row r="4585" spans="1:12" x14ac:dyDescent="0.25">
      <c r="A4585">
        <v>20</v>
      </c>
      <c r="B4585" t="s">
        <v>76</v>
      </c>
      <c r="C4585" s="1">
        <v>41473.489583333336</v>
      </c>
      <c r="D4585">
        <v>1</v>
      </c>
      <c r="E4585" t="s">
        <v>10</v>
      </c>
      <c r="F4585" t="s">
        <v>11</v>
      </c>
      <c r="G4585">
        <v>1</v>
      </c>
      <c r="H4585" t="str">
        <f t="shared" si="359"/>
        <v>AWD</v>
      </c>
      <c r="I4585" s="2">
        <f t="shared" si="356"/>
        <v>2013</v>
      </c>
      <c r="J4585" s="2">
        <f t="shared" si="357"/>
        <v>7</v>
      </c>
      <c r="K4585" t="str">
        <f t="shared" si="358"/>
        <v>Waterjuffer</v>
      </c>
      <c r="L4585" s="25">
        <f t="shared" si="360"/>
        <v>28.285714285714285</v>
      </c>
    </row>
    <row r="4586" spans="1:12" x14ac:dyDescent="0.25">
      <c r="A4586">
        <v>20</v>
      </c>
      <c r="B4586" t="s">
        <v>76</v>
      </c>
      <c r="C4586" s="1">
        <v>41473.489583333336</v>
      </c>
      <c r="D4586">
        <v>1</v>
      </c>
      <c r="E4586" t="s">
        <v>42</v>
      </c>
      <c r="F4586" t="s">
        <v>43</v>
      </c>
      <c r="G4586">
        <v>2</v>
      </c>
      <c r="H4586" t="str">
        <f t="shared" si="359"/>
        <v>AWD</v>
      </c>
      <c r="I4586" s="2">
        <f t="shared" si="356"/>
        <v>2013</v>
      </c>
      <c r="J4586" s="2">
        <f t="shared" si="357"/>
        <v>7</v>
      </c>
      <c r="K4586" t="str">
        <f t="shared" si="358"/>
        <v>Korenbouten</v>
      </c>
      <c r="L4586" s="25">
        <f t="shared" si="360"/>
        <v>28.285714285714285</v>
      </c>
    </row>
    <row r="4587" spans="1:12" x14ac:dyDescent="0.25">
      <c r="A4587">
        <v>20</v>
      </c>
      <c r="B4587" t="s">
        <v>76</v>
      </c>
      <c r="C4587" s="1">
        <v>41473.489583333336</v>
      </c>
      <c r="D4587">
        <v>1</v>
      </c>
      <c r="E4587" t="s">
        <v>14</v>
      </c>
      <c r="F4587" t="s">
        <v>15</v>
      </c>
      <c r="G4587">
        <v>16</v>
      </c>
      <c r="H4587" t="str">
        <f t="shared" si="359"/>
        <v>AWD</v>
      </c>
      <c r="I4587" s="2">
        <f t="shared" si="356"/>
        <v>2013</v>
      </c>
      <c r="J4587" s="2">
        <f t="shared" si="357"/>
        <v>7</v>
      </c>
      <c r="K4587" t="str">
        <f t="shared" si="358"/>
        <v>Waterjuffer</v>
      </c>
      <c r="L4587" s="25">
        <f t="shared" si="360"/>
        <v>28.285714285714285</v>
      </c>
    </row>
    <row r="4588" spans="1:12" x14ac:dyDescent="0.25">
      <c r="A4588">
        <v>20</v>
      </c>
      <c r="B4588" t="s">
        <v>76</v>
      </c>
      <c r="C4588" s="1">
        <v>41473.489583333336</v>
      </c>
      <c r="D4588">
        <v>2</v>
      </c>
      <c r="E4588" t="s">
        <v>20</v>
      </c>
      <c r="F4588" t="s">
        <v>21</v>
      </c>
      <c r="G4588">
        <v>1</v>
      </c>
      <c r="H4588" t="str">
        <f t="shared" si="359"/>
        <v>AWD</v>
      </c>
      <c r="I4588" s="2">
        <f t="shared" si="356"/>
        <v>2013</v>
      </c>
      <c r="J4588" s="2">
        <f t="shared" si="357"/>
        <v>7</v>
      </c>
      <c r="K4588" t="str">
        <f t="shared" si="358"/>
        <v>Waterjuffer</v>
      </c>
      <c r="L4588" s="25">
        <f t="shared" si="360"/>
        <v>28.285714285714285</v>
      </c>
    </row>
    <row r="4589" spans="1:12" x14ac:dyDescent="0.25">
      <c r="A4589">
        <v>20</v>
      </c>
      <c r="B4589" t="s">
        <v>76</v>
      </c>
      <c r="C4589" s="1">
        <v>41473.489583333336</v>
      </c>
      <c r="D4589">
        <v>2</v>
      </c>
      <c r="E4589" t="s">
        <v>32</v>
      </c>
      <c r="F4589" t="s">
        <v>33</v>
      </c>
      <c r="G4589">
        <v>3</v>
      </c>
      <c r="H4589" t="str">
        <f t="shared" si="359"/>
        <v>AWD</v>
      </c>
      <c r="I4589" s="2">
        <f t="shared" si="356"/>
        <v>2013</v>
      </c>
      <c r="J4589" s="2">
        <f t="shared" si="357"/>
        <v>7</v>
      </c>
      <c r="K4589" t="str">
        <f t="shared" si="358"/>
        <v>Korenbouten</v>
      </c>
      <c r="L4589" s="25">
        <f t="shared" si="360"/>
        <v>28.285714285714285</v>
      </c>
    </row>
    <row r="4590" spans="1:12" x14ac:dyDescent="0.25">
      <c r="A4590">
        <v>20</v>
      </c>
      <c r="B4590" t="s">
        <v>76</v>
      </c>
      <c r="C4590" s="1">
        <v>41473.489583333336</v>
      </c>
      <c r="D4590">
        <v>2</v>
      </c>
      <c r="E4590" t="s">
        <v>18</v>
      </c>
      <c r="F4590" t="s">
        <v>19</v>
      </c>
      <c r="G4590">
        <v>1</v>
      </c>
      <c r="H4590" t="str">
        <f t="shared" si="359"/>
        <v>AWD</v>
      </c>
      <c r="I4590" s="2">
        <f t="shared" si="356"/>
        <v>2013</v>
      </c>
      <c r="J4590" s="2">
        <f t="shared" si="357"/>
        <v>7</v>
      </c>
      <c r="K4590" t="str">
        <f t="shared" si="358"/>
        <v>Korenbouten</v>
      </c>
      <c r="L4590" s="25">
        <f t="shared" si="360"/>
        <v>28.285714285714285</v>
      </c>
    </row>
    <row r="4591" spans="1:12" x14ac:dyDescent="0.25">
      <c r="A4591">
        <v>20</v>
      </c>
      <c r="B4591" t="s">
        <v>76</v>
      </c>
      <c r="C4591" s="1">
        <v>41473.489583333336</v>
      </c>
      <c r="D4591">
        <v>2</v>
      </c>
      <c r="E4591" t="s">
        <v>26</v>
      </c>
      <c r="F4591" t="s">
        <v>27</v>
      </c>
      <c r="G4591">
        <v>1</v>
      </c>
      <c r="H4591" t="str">
        <f t="shared" si="359"/>
        <v>AWD</v>
      </c>
      <c r="I4591" s="2">
        <f t="shared" si="356"/>
        <v>2013</v>
      </c>
      <c r="J4591" s="2">
        <f t="shared" si="357"/>
        <v>7</v>
      </c>
      <c r="K4591" t="str">
        <f t="shared" si="358"/>
        <v>Glazenmakers</v>
      </c>
      <c r="L4591" s="25">
        <f t="shared" si="360"/>
        <v>28.285714285714285</v>
      </c>
    </row>
    <row r="4592" spans="1:12" x14ac:dyDescent="0.25">
      <c r="A4592">
        <v>20</v>
      </c>
      <c r="B4592" t="s">
        <v>76</v>
      </c>
      <c r="C4592" s="1">
        <v>41473.489583333336</v>
      </c>
      <c r="D4592">
        <v>2</v>
      </c>
      <c r="E4592" t="s">
        <v>14</v>
      </c>
      <c r="F4592" t="s">
        <v>15</v>
      </c>
      <c r="G4592">
        <v>7</v>
      </c>
      <c r="H4592" t="str">
        <f t="shared" si="359"/>
        <v>AWD</v>
      </c>
      <c r="I4592" s="2">
        <f t="shared" si="356"/>
        <v>2013</v>
      </c>
      <c r="J4592" s="2">
        <f t="shared" si="357"/>
        <v>7</v>
      </c>
      <c r="K4592" t="str">
        <f t="shared" si="358"/>
        <v>Waterjuffer</v>
      </c>
      <c r="L4592" s="25">
        <f t="shared" si="360"/>
        <v>28.285714285714285</v>
      </c>
    </row>
    <row r="4593" spans="1:12" x14ac:dyDescent="0.25">
      <c r="A4593">
        <v>20</v>
      </c>
      <c r="B4593" t="s">
        <v>76</v>
      </c>
      <c r="C4593" s="1">
        <v>41485.493055555555</v>
      </c>
      <c r="D4593">
        <v>1</v>
      </c>
      <c r="E4593" t="s">
        <v>32</v>
      </c>
      <c r="F4593" t="s">
        <v>33</v>
      </c>
      <c r="G4593">
        <v>1</v>
      </c>
      <c r="H4593" t="str">
        <f t="shared" si="359"/>
        <v>AWD</v>
      </c>
      <c r="I4593" s="2">
        <f t="shared" si="356"/>
        <v>2013</v>
      </c>
      <c r="J4593" s="2">
        <f t="shared" si="357"/>
        <v>7</v>
      </c>
      <c r="K4593" t="str">
        <f t="shared" si="358"/>
        <v>Korenbouten</v>
      </c>
      <c r="L4593" s="25">
        <f t="shared" si="360"/>
        <v>30</v>
      </c>
    </row>
    <row r="4594" spans="1:12" x14ac:dyDescent="0.25">
      <c r="A4594">
        <v>20</v>
      </c>
      <c r="B4594" t="s">
        <v>76</v>
      </c>
      <c r="C4594" s="1">
        <v>41485.493055555555</v>
      </c>
      <c r="D4594">
        <v>1</v>
      </c>
      <c r="E4594" t="s">
        <v>10</v>
      </c>
      <c r="F4594" t="s">
        <v>11</v>
      </c>
      <c r="G4594">
        <v>1</v>
      </c>
      <c r="H4594" t="str">
        <f t="shared" si="359"/>
        <v>AWD</v>
      </c>
      <c r="I4594" s="2">
        <f t="shared" si="356"/>
        <v>2013</v>
      </c>
      <c r="J4594" s="2">
        <f t="shared" si="357"/>
        <v>7</v>
      </c>
      <c r="K4594" t="str">
        <f t="shared" si="358"/>
        <v>Waterjuffer</v>
      </c>
      <c r="L4594" s="25">
        <f t="shared" si="360"/>
        <v>30</v>
      </c>
    </row>
    <row r="4595" spans="1:12" x14ac:dyDescent="0.25">
      <c r="A4595">
        <v>20</v>
      </c>
      <c r="B4595" t="s">
        <v>76</v>
      </c>
      <c r="C4595" s="1">
        <v>41485.493055555555</v>
      </c>
      <c r="D4595">
        <v>1</v>
      </c>
      <c r="E4595" t="s">
        <v>14</v>
      </c>
      <c r="F4595" t="s">
        <v>15</v>
      </c>
      <c r="G4595">
        <v>7</v>
      </c>
      <c r="H4595" t="str">
        <f t="shared" si="359"/>
        <v>AWD</v>
      </c>
      <c r="I4595" s="2">
        <f t="shared" si="356"/>
        <v>2013</v>
      </c>
      <c r="J4595" s="2">
        <f t="shared" si="357"/>
        <v>7</v>
      </c>
      <c r="K4595" t="str">
        <f t="shared" si="358"/>
        <v>Waterjuffer</v>
      </c>
      <c r="L4595" s="25">
        <f t="shared" si="360"/>
        <v>30</v>
      </c>
    </row>
    <row r="4596" spans="1:12" x14ac:dyDescent="0.25">
      <c r="A4596">
        <v>20</v>
      </c>
      <c r="B4596" t="s">
        <v>76</v>
      </c>
      <c r="C4596" s="1">
        <v>41485.493055555555</v>
      </c>
      <c r="D4596">
        <v>2</v>
      </c>
      <c r="E4596" t="s">
        <v>20</v>
      </c>
      <c r="F4596" t="s">
        <v>21</v>
      </c>
      <c r="G4596">
        <v>1</v>
      </c>
      <c r="H4596" t="str">
        <f t="shared" si="359"/>
        <v>AWD</v>
      </c>
      <c r="I4596" s="2">
        <f t="shared" ref="I4596:I4659" si="361">YEAR(C4596)</f>
        <v>2013</v>
      </c>
      <c r="J4596" s="2">
        <f t="shared" ref="J4596:J4659" si="362">MONTH(C4596)</f>
        <v>7</v>
      </c>
      <c r="K4596" t="str">
        <f t="shared" ref="K4596:K4659" si="363">VLOOKUP(E4596,$Q$2:$R$100,2,FALSE)</f>
        <v>Waterjuffer</v>
      </c>
      <c r="L4596" s="25">
        <f t="shared" si="360"/>
        <v>30</v>
      </c>
    </row>
    <row r="4597" spans="1:12" x14ac:dyDescent="0.25">
      <c r="A4597">
        <v>20</v>
      </c>
      <c r="B4597" t="s">
        <v>76</v>
      </c>
      <c r="C4597" s="1">
        <v>41485.493055555555</v>
      </c>
      <c r="D4597">
        <v>2</v>
      </c>
      <c r="E4597" t="s">
        <v>30</v>
      </c>
      <c r="F4597" t="s">
        <v>31</v>
      </c>
      <c r="G4597">
        <v>1</v>
      </c>
      <c r="H4597" t="str">
        <f t="shared" si="359"/>
        <v>AWD</v>
      </c>
      <c r="I4597" s="2">
        <f t="shared" si="361"/>
        <v>2013</v>
      </c>
      <c r="J4597" s="2">
        <f t="shared" si="362"/>
        <v>7</v>
      </c>
      <c r="K4597" t="str">
        <f t="shared" si="363"/>
        <v>Pantserjuffers</v>
      </c>
      <c r="L4597" s="25">
        <f t="shared" si="360"/>
        <v>30</v>
      </c>
    </row>
    <row r="4598" spans="1:12" x14ac:dyDescent="0.25">
      <c r="A4598">
        <v>20</v>
      </c>
      <c r="B4598" t="s">
        <v>76</v>
      </c>
      <c r="C4598" s="1">
        <v>41485.493055555555</v>
      </c>
      <c r="D4598">
        <v>2</v>
      </c>
      <c r="E4598" t="s">
        <v>34</v>
      </c>
      <c r="F4598" t="s">
        <v>35</v>
      </c>
      <c r="G4598">
        <v>1</v>
      </c>
      <c r="H4598" t="str">
        <f t="shared" si="359"/>
        <v>AWD</v>
      </c>
      <c r="I4598" s="2">
        <f t="shared" si="361"/>
        <v>2013</v>
      </c>
      <c r="J4598" s="2">
        <f t="shared" si="362"/>
        <v>7</v>
      </c>
      <c r="K4598" t="str">
        <f t="shared" si="363"/>
        <v>Pantserjuffers</v>
      </c>
      <c r="L4598" s="25">
        <f t="shared" si="360"/>
        <v>30</v>
      </c>
    </row>
    <row r="4599" spans="1:12" x14ac:dyDescent="0.25">
      <c r="A4599">
        <v>20</v>
      </c>
      <c r="B4599" t="s">
        <v>76</v>
      </c>
      <c r="C4599" s="1">
        <v>41485.493055555555</v>
      </c>
      <c r="D4599">
        <v>2</v>
      </c>
      <c r="E4599" t="s">
        <v>10</v>
      </c>
      <c r="F4599" t="s">
        <v>11</v>
      </c>
      <c r="G4599">
        <v>3</v>
      </c>
      <c r="H4599" t="str">
        <f t="shared" si="359"/>
        <v>AWD</v>
      </c>
      <c r="I4599" s="2">
        <f t="shared" si="361"/>
        <v>2013</v>
      </c>
      <c r="J4599" s="2">
        <f t="shared" si="362"/>
        <v>7</v>
      </c>
      <c r="K4599" t="str">
        <f t="shared" si="363"/>
        <v>Waterjuffer</v>
      </c>
      <c r="L4599" s="25">
        <f t="shared" si="360"/>
        <v>30</v>
      </c>
    </row>
    <row r="4600" spans="1:12" x14ac:dyDescent="0.25">
      <c r="A4600">
        <v>20</v>
      </c>
      <c r="B4600" t="s">
        <v>76</v>
      </c>
      <c r="C4600" s="1">
        <v>41485.493055555555</v>
      </c>
      <c r="D4600">
        <v>2</v>
      </c>
      <c r="E4600" t="s">
        <v>14</v>
      </c>
      <c r="F4600" t="s">
        <v>15</v>
      </c>
      <c r="G4600">
        <v>6</v>
      </c>
      <c r="H4600" t="str">
        <f t="shared" si="359"/>
        <v>AWD</v>
      </c>
      <c r="I4600" s="2">
        <f t="shared" si="361"/>
        <v>2013</v>
      </c>
      <c r="J4600" s="2">
        <f t="shared" si="362"/>
        <v>7</v>
      </c>
      <c r="K4600" t="str">
        <f t="shared" si="363"/>
        <v>Waterjuffer</v>
      </c>
      <c r="L4600" s="25">
        <f t="shared" si="360"/>
        <v>30</v>
      </c>
    </row>
    <row r="4601" spans="1:12" x14ac:dyDescent="0.25">
      <c r="A4601">
        <v>20</v>
      </c>
      <c r="B4601" t="s">
        <v>76</v>
      </c>
      <c r="C4601" s="1">
        <v>41485.493055555555</v>
      </c>
      <c r="D4601">
        <v>4</v>
      </c>
      <c r="E4601" t="s">
        <v>24</v>
      </c>
      <c r="F4601" t="s">
        <v>25</v>
      </c>
      <c r="G4601">
        <v>1</v>
      </c>
      <c r="H4601" t="str">
        <f t="shared" si="359"/>
        <v>AWD</v>
      </c>
      <c r="I4601" s="2">
        <f t="shared" si="361"/>
        <v>2013</v>
      </c>
      <c r="J4601" s="2">
        <f t="shared" si="362"/>
        <v>7</v>
      </c>
      <c r="K4601" t="str">
        <f t="shared" si="363"/>
        <v>Glazenmakers</v>
      </c>
      <c r="L4601" s="25">
        <f t="shared" si="360"/>
        <v>30</v>
      </c>
    </row>
    <row r="4602" spans="1:12" x14ac:dyDescent="0.25">
      <c r="A4602">
        <v>20</v>
      </c>
      <c r="B4602" t="s">
        <v>76</v>
      </c>
      <c r="C4602" s="1">
        <v>41499.548611111109</v>
      </c>
      <c r="D4602">
        <v>1</v>
      </c>
      <c r="E4602" t="s">
        <v>20</v>
      </c>
      <c r="F4602" t="s">
        <v>21</v>
      </c>
      <c r="G4602">
        <v>2</v>
      </c>
      <c r="H4602" t="str">
        <f t="shared" si="359"/>
        <v>AWD</v>
      </c>
      <c r="I4602" s="2">
        <f t="shared" si="361"/>
        <v>2013</v>
      </c>
      <c r="J4602" s="2">
        <f t="shared" si="362"/>
        <v>8</v>
      </c>
      <c r="K4602" t="str">
        <f t="shared" si="363"/>
        <v>Waterjuffer</v>
      </c>
      <c r="L4602" s="25">
        <f t="shared" si="360"/>
        <v>32</v>
      </c>
    </row>
    <row r="4603" spans="1:12" x14ac:dyDescent="0.25">
      <c r="A4603">
        <v>20</v>
      </c>
      <c r="B4603" t="s">
        <v>76</v>
      </c>
      <c r="C4603" s="1">
        <v>41499.548611111109</v>
      </c>
      <c r="D4603">
        <v>1</v>
      </c>
      <c r="E4603" t="s">
        <v>55</v>
      </c>
      <c r="F4603" t="s">
        <v>56</v>
      </c>
      <c r="G4603">
        <v>3</v>
      </c>
      <c r="H4603" t="str">
        <f t="shared" si="359"/>
        <v>AWD</v>
      </c>
      <c r="I4603" s="2">
        <f t="shared" si="361"/>
        <v>2013</v>
      </c>
      <c r="J4603" s="2">
        <f t="shared" si="362"/>
        <v>8</v>
      </c>
      <c r="K4603" t="str">
        <f t="shared" si="363"/>
        <v>Korenbouten</v>
      </c>
      <c r="L4603" s="25">
        <f t="shared" si="360"/>
        <v>32</v>
      </c>
    </row>
    <row r="4604" spans="1:12" x14ac:dyDescent="0.25">
      <c r="A4604">
        <v>20</v>
      </c>
      <c r="B4604" t="s">
        <v>76</v>
      </c>
      <c r="C4604" s="1">
        <v>41499.548611111109</v>
      </c>
      <c r="D4604">
        <v>1</v>
      </c>
      <c r="E4604" t="s">
        <v>26</v>
      </c>
      <c r="F4604" t="s">
        <v>27</v>
      </c>
      <c r="G4604">
        <v>1</v>
      </c>
      <c r="H4604" t="str">
        <f t="shared" si="359"/>
        <v>AWD</v>
      </c>
      <c r="I4604" s="2">
        <f t="shared" si="361"/>
        <v>2013</v>
      </c>
      <c r="J4604" s="2">
        <f t="shared" si="362"/>
        <v>8</v>
      </c>
      <c r="K4604" t="str">
        <f t="shared" si="363"/>
        <v>Glazenmakers</v>
      </c>
      <c r="L4604" s="25">
        <f t="shared" si="360"/>
        <v>32</v>
      </c>
    </row>
    <row r="4605" spans="1:12" x14ac:dyDescent="0.25">
      <c r="A4605">
        <v>20</v>
      </c>
      <c r="B4605" t="s">
        <v>76</v>
      </c>
      <c r="C4605" s="1">
        <v>41499.548611111109</v>
      </c>
      <c r="D4605">
        <v>1</v>
      </c>
      <c r="E4605" t="s">
        <v>36</v>
      </c>
      <c r="F4605" t="s">
        <v>37</v>
      </c>
      <c r="G4605">
        <v>1</v>
      </c>
      <c r="H4605" t="str">
        <f t="shared" si="359"/>
        <v>AWD</v>
      </c>
      <c r="I4605" s="2">
        <f t="shared" si="361"/>
        <v>2013</v>
      </c>
      <c r="J4605" s="2">
        <f t="shared" si="362"/>
        <v>8</v>
      </c>
      <c r="K4605" t="str">
        <f t="shared" si="363"/>
        <v>Glazenmakers</v>
      </c>
      <c r="L4605" s="25">
        <f t="shared" si="360"/>
        <v>32</v>
      </c>
    </row>
    <row r="4606" spans="1:12" x14ac:dyDescent="0.25">
      <c r="A4606">
        <v>20</v>
      </c>
      <c r="B4606" t="s">
        <v>76</v>
      </c>
      <c r="C4606" s="1">
        <v>41499.548611111109</v>
      </c>
      <c r="D4606">
        <v>1</v>
      </c>
      <c r="E4606" t="s">
        <v>14</v>
      </c>
      <c r="F4606" t="s">
        <v>15</v>
      </c>
      <c r="G4606">
        <v>2</v>
      </c>
      <c r="H4606" t="str">
        <f t="shared" si="359"/>
        <v>AWD</v>
      </c>
      <c r="I4606" s="2">
        <f t="shared" si="361"/>
        <v>2013</v>
      </c>
      <c r="J4606" s="2">
        <f t="shared" si="362"/>
        <v>8</v>
      </c>
      <c r="K4606" t="str">
        <f t="shared" si="363"/>
        <v>Waterjuffer</v>
      </c>
      <c r="L4606" s="25">
        <f t="shared" si="360"/>
        <v>32</v>
      </c>
    </row>
    <row r="4607" spans="1:12" x14ac:dyDescent="0.25">
      <c r="A4607">
        <v>20</v>
      </c>
      <c r="B4607" t="s">
        <v>76</v>
      </c>
      <c r="C4607" s="1">
        <v>41499.548611111109</v>
      </c>
      <c r="D4607">
        <v>2</v>
      </c>
      <c r="E4607" t="s">
        <v>8</v>
      </c>
      <c r="F4607" t="s">
        <v>9</v>
      </c>
      <c r="G4607">
        <v>2</v>
      </c>
      <c r="H4607" t="str">
        <f t="shared" si="359"/>
        <v>AWD</v>
      </c>
      <c r="I4607" s="2">
        <f t="shared" si="361"/>
        <v>2013</v>
      </c>
      <c r="J4607" s="2">
        <f t="shared" si="362"/>
        <v>8</v>
      </c>
      <c r="K4607" t="str">
        <f t="shared" si="363"/>
        <v>Pantserjuffers</v>
      </c>
      <c r="L4607" s="25">
        <f t="shared" si="360"/>
        <v>32</v>
      </c>
    </row>
    <row r="4608" spans="1:12" x14ac:dyDescent="0.25">
      <c r="A4608">
        <v>20</v>
      </c>
      <c r="B4608" t="s">
        <v>76</v>
      </c>
      <c r="C4608" s="1">
        <v>41499.548611111109</v>
      </c>
      <c r="D4608">
        <v>2</v>
      </c>
      <c r="E4608" t="s">
        <v>55</v>
      </c>
      <c r="F4608" t="s">
        <v>56</v>
      </c>
      <c r="G4608">
        <v>7</v>
      </c>
      <c r="H4608" t="str">
        <f t="shared" si="359"/>
        <v>AWD</v>
      </c>
      <c r="I4608" s="2">
        <f t="shared" si="361"/>
        <v>2013</v>
      </c>
      <c r="J4608" s="2">
        <f t="shared" si="362"/>
        <v>8</v>
      </c>
      <c r="K4608" t="str">
        <f t="shared" si="363"/>
        <v>Korenbouten</v>
      </c>
      <c r="L4608" s="25">
        <f t="shared" si="360"/>
        <v>32</v>
      </c>
    </row>
    <row r="4609" spans="1:12" x14ac:dyDescent="0.25">
      <c r="A4609">
        <v>20</v>
      </c>
      <c r="B4609" t="s">
        <v>76</v>
      </c>
      <c r="C4609" s="1">
        <v>41499.548611111109</v>
      </c>
      <c r="D4609">
        <v>2</v>
      </c>
      <c r="E4609" t="s">
        <v>30</v>
      </c>
      <c r="F4609" t="s">
        <v>31</v>
      </c>
      <c r="G4609">
        <v>3</v>
      </c>
      <c r="H4609" t="str">
        <f t="shared" si="359"/>
        <v>AWD</v>
      </c>
      <c r="I4609" s="2">
        <f t="shared" si="361"/>
        <v>2013</v>
      </c>
      <c r="J4609" s="2">
        <f t="shared" si="362"/>
        <v>8</v>
      </c>
      <c r="K4609" t="str">
        <f t="shared" si="363"/>
        <v>Pantserjuffers</v>
      </c>
      <c r="L4609" s="25">
        <f t="shared" si="360"/>
        <v>32</v>
      </c>
    </row>
    <row r="4610" spans="1:12" x14ac:dyDescent="0.25">
      <c r="A4610">
        <v>20</v>
      </c>
      <c r="B4610" t="s">
        <v>76</v>
      </c>
      <c r="C4610" s="1">
        <v>41499.548611111109</v>
      </c>
      <c r="D4610">
        <v>2</v>
      </c>
      <c r="E4610" t="s">
        <v>14</v>
      </c>
      <c r="F4610" t="s">
        <v>15</v>
      </c>
      <c r="G4610">
        <v>3</v>
      </c>
      <c r="H4610" t="str">
        <f t="shared" ref="H4610:H4673" si="364">VLOOKUP(A4610,$N$2:$O$51,2,FALSE)</f>
        <v>AWD</v>
      </c>
      <c r="I4610" s="2">
        <f t="shared" si="361"/>
        <v>2013</v>
      </c>
      <c r="J4610" s="2">
        <f t="shared" si="362"/>
        <v>8</v>
      </c>
      <c r="K4610" t="str">
        <f t="shared" si="363"/>
        <v>Waterjuffer</v>
      </c>
      <c r="L4610" s="25">
        <f t="shared" si="360"/>
        <v>32</v>
      </c>
    </row>
    <row r="4611" spans="1:12" x14ac:dyDescent="0.25">
      <c r="A4611">
        <v>20</v>
      </c>
      <c r="B4611" t="s">
        <v>76</v>
      </c>
      <c r="C4611" s="1">
        <v>41499.548611111109</v>
      </c>
      <c r="D4611">
        <v>4</v>
      </c>
      <c r="E4611" t="s">
        <v>8</v>
      </c>
      <c r="F4611" t="s">
        <v>9</v>
      </c>
      <c r="G4611">
        <v>1</v>
      </c>
      <c r="H4611" t="str">
        <f t="shared" si="364"/>
        <v>AWD</v>
      </c>
      <c r="I4611" s="2">
        <f t="shared" si="361"/>
        <v>2013</v>
      </c>
      <c r="J4611" s="2">
        <f t="shared" si="362"/>
        <v>8</v>
      </c>
      <c r="K4611" t="str">
        <f t="shared" si="363"/>
        <v>Pantserjuffers</v>
      </c>
      <c r="L4611" s="25">
        <f t="shared" ref="L4611:L4674" si="365">(ROUNDDOWN(C4611-DATE(I4611,1,1),0))/7</f>
        <v>32</v>
      </c>
    </row>
    <row r="4612" spans="1:12" x14ac:dyDescent="0.25">
      <c r="A4612">
        <v>20</v>
      </c>
      <c r="B4612" t="s">
        <v>76</v>
      </c>
      <c r="C4612" s="1">
        <v>41506.489583333336</v>
      </c>
      <c r="D4612">
        <v>1</v>
      </c>
      <c r="E4612" t="s">
        <v>34</v>
      </c>
      <c r="F4612" t="s">
        <v>35</v>
      </c>
      <c r="G4612">
        <v>1</v>
      </c>
      <c r="H4612" t="str">
        <f t="shared" si="364"/>
        <v>AWD</v>
      </c>
      <c r="I4612" s="2">
        <f t="shared" si="361"/>
        <v>2013</v>
      </c>
      <c r="J4612" s="2">
        <f t="shared" si="362"/>
        <v>8</v>
      </c>
      <c r="K4612" t="str">
        <f t="shared" si="363"/>
        <v>Pantserjuffers</v>
      </c>
      <c r="L4612" s="25">
        <f t="shared" si="365"/>
        <v>33</v>
      </c>
    </row>
    <row r="4613" spans="1:12" x14ac:dyDescent="0.25">
      <c r="A4613">
        <v>20</v>
      </c>
      <c r="B4613" t="s">
        <v>76</v>
      </c>
      <c r="C4613" s="1">
        <v>41506.489583333336</v>
      </c>
      <c r="D4613">
        <v>1</v>
      </c>
      <c r="E4613" t="s">
        <v>10</v>
      </c>
      <c r="F4613" t="s">
        <v>11</v>
      </c>
      <c r="G4613">
        <v>1</v>
      </c>
      <c r="H4613" t="str">
        <f t="shared" si="364"/>
        <v>AWD</v>
      </c>
      <c r="I4613" s="2">
        <f t="shared" si="361"/>
        <v>2013</v>
      </c>
      <c r="J4613" s="2">
        <f t="shared" si="362"/>
        <v>8</v>
      </c>
      <c r="K4613" t="str">
        <f t="shared" si="363"/>
        <v>Waterjuffer</v>
      </c>
      <c r="L4613" s="25">
        <f t="shared" si="365"/>
        <v>33</v>
      </c>
    </row>
    <row r="4614" spans="1:12" x14ac:dyDescent="0.25">
      <c r="A4614">
        <v>20</v>
      </c>
      <c r="B4614" t="s">
        <v>76</v>
      </c>
      <c r="C4614" s="1">
        <v>41506.489583333336</v>
      </c>
      <c r="D4614">
        <v>1</v>
      </c>
      <c r="E4614" t="s">
        <v>36</v>
      </c>
      <c r="F4614" t="s">
        <v>37</v>
      </c>
      <c r="G4614">
        <v>2</v>
      </c>
      <c r="H4614" t="str">
        <f t="shared" si="364"/>
        <v>AWD</v>
      </c>
      <c r="I4614" s="2">
        <f t="shared" si="361"/>
        <v>2013</v>
      </c>
      <c r="J4614" s="2">
        <f t="shared" si="362"/>
        <v>8</v>
      </c>
      <c r="K4614" t="str">
        <f t="shared" si="363"/>
        <v>Glazenmakers</v>
      </c>
      <c r="L4614" s="25">
        <f t="shared" si="365"/>
        <v>33</v>
      </c>
    </row>
    <row r="4615" spans="1:12" x14ac:dyDescent="0.25">
      <c r="A4615">
        <v>20</v>
      </c>
      <c r="B4615" t="s">
        <v>76</v>
      </c>
      <c r="C4615" s="1">
        <v>41506.489583333336</v>
      </c>
      <c r="D4615">
        <v>1</v>
      </c>
      <c r="E4615" t="s">
        <v>14</v>
      </c>
      <c r="F4615" t="s">
        <v>15</v>
      </c>
      <c r="G4615">
        <v>5</v>
      </c>
      <c r="H4615" t="str">
        <f t="shared" si="364"/>
        <v>AWD</v>
      </c>
      <c r="I4615" s="2">
        <f t="shared" si="361"/>
        <v>2013</v>
      </c>
      <c r="J4615" s="2">
        <f t="shared" si="362"/>
        <v>8</v>
      </c>
      <c r="K4615" t="str">
        <f t="shared" si="363"/>
        <v>Waterjuffer</v>
      </c>
      <c r="L4615" s="25">
        <f t="shared" si="365"/>
        <v>33</v>
      </c>
    </row>
    <row r="4616" spans="1:12" x14ac:dyDescent="0.25">
      <c r="A4616">
        <v>20</v>
      </c>
      <c r="B4616" t="s">
        <v>76</v>
      </c>
      <c r="C4616" s="1">
        <v>41506.489583333336</v>
      </c>
      <c r="D4616">
        <v>2</v>
      </c>
      <c r="E4616" t="s">
        <v>8</v>
      </c>
      <c r="F4616" t="s">
        <v>9</v>
      </c>
      <c r="G4616">
        <v>2</v>
      </c>
      <c r="H4616" t="str">
        <f t="shared" si="364"/>
        <v>AWD</v>
      </c>
      <c r="I4616" s="2">
        <f t="shared" si="361"/>
        <v>2013</v>
      </c>
      <c r="J4616" s="2">
        <f t="shared" si="362"/>
        <v>8</v>
      </c>
      <c r="K4616" t="str">
        <f t="shared" si="363"/>
        <v>Pantserjuffers</v>
      </c>
      <c r="L4616" s="25">
        <f t="shared" si="365"/>
        <v>33</v>
      </c>
    </row>
    <row r="4617" spans="1:12" x14ac:dyDescent="0.25">
      <c r="A4617">
        <v>20</v>
      </c>
      <c r="B4617" t="s">
        <v>76</v>
      </c>
      <c r="C4617" s="1">
        <v>41506.489583333336</v>
      </c>
      <c r="D4617">
        <v>2</v>
      </c>
      <c r="E4617" t="s">
        <v>30</v>
      </c>
      <c r="F4617" t="s">
        <v>31</v>
      </c>
      <c r="G4617">
        <v>2</v>
      </c>
      <c r="H4617" t="str">
        <f t="shared" si="364"/>
        <v>AWD</v>
      </c>
      <c r="I4617" s="2">
        <f t="shared" si="361"/>
        <v>2013</v>
      </c>
      <c r="J4617" s="2">
        <f t="shared" si="362"/>
        <v>8</v>
      </c>
      <c r="K4617" t="str">
        <f t="shared" si="363"/>
        <v>Pantserjuffers</v>
      </c>
      <c r="L4617" s="25">
        <f t="shared" si="365"/>
        <v>33</v>
      </c>
    </row>
    <row r="4618" spans="1:12" x14ac:dyDescent="0.25">
      <c r="A4618">
        <v>20</v>
      </c>
      <c r="B4618" t="s">
        <v>76</v>
      </c>
      <c r="C4618" s="1">
        <v>41506.489583333336</v>
      </c>
      <c r="D4618">
        <v>2</v>
      </c>
      <c r="E4618" t="s">
        <v>10</v>
      </c>
      <c r="F4618" t="s">
        <v>11</v>
      </c>
      <c r="G4618">
        <v>1</v>
      </c>
      <c r="H4618" t="str">
        <f t="shared" si="364"/>
        <v>AWD</v>
      </c>
      <c r="I4618" s="2">
        <f t="shared" si="361"/>
        <v>2013</v>
      </c>
      <c r="J4618" s="2">
        <f t="shared" si="362"/>
        <v>8</v>
      </c>
      <c r="K4618" t="str">
        <f t="shared" si="363"/>
        <v>Waterjuffer</v>
      </c>
      <c r="L4618" s="25">
        <f t="shared" si="365"/>
        <v>33</v>
      </c>
    </row>
    <row r="4619" spans="1:12" x14ac:dyDescent="0.25">
      <c r="A4619">
        <v>20</v>
      </c>
      <c r="B4619" t="s">
        <v>76</v>
      </c>
      <c r="C4619" s="1">
        <v>41506.489583333336</v>
      </c>
      <c r="D4619">
        <v>2</v>
      </c>
      <c r="E4619" t="s">
        <v>14</v>
      </c>
      <c r="F4619" t="s">
        <v>15</v>
      </c>
      <c r="G4619">
        <v>3</v>
      </c>
      <c r="H4619" t="str">
        <f t="shared" si="364"/>
        <v>AWD</v>
      </c>
      <c r="I4619" s="2">
        <f t="shared" si="361"/>
        <v>2013</v>
      </c>
      <c r="J4619" s="2">
        <f t="shared" si="362"/>
        <v>8</v>
      </c>
      <c r="K4619" t="str">
        <f t="shared" si="363"/>
        <v>Waterjuffer</v>
      </c>
      <c r="L4619" s="25">
        <f t="shared" si="365"/>
        <v>33</v>
      </c>
    </row>
    <row r="4620" spans="1:12" x14ac:dyDescent="0.25">
      <c r="A4620">
        <v>20</v>
      </c>
      <c r="B4620" t="s">
        <v>76</v>
      </c>
      <c r="C4620" s="1">
        <v>41506.489583333336</v>
      </c>
      <c r="D4620">
        <v>4</v>
      </c>
      <c r="E4620" t="s">
        <v>8</v>
      </c>
      <c r="F4620" t="s">
        <v>9</v>
      </c>
      <c r="G4620">
        <v>9</v>
      </c>
      <c r="H4620" t="str">
        <f t="shared" si="364"/>
        <v>AWD</v>
      </c>
      <c r="I4620" s="2">
        <f t="shared" si="361"/>
        <v>2013</v>
      </c>
      <c r="J4620" s="2">
        <f t="shared" si="362"/>
        <v>8</v>
      </c>
      <c r="K4620" t="str">
        <f t="shared" si="363"/>
        <v>Pantserjuffers</v>
      </c>
      <c r="L4620" s="25">
        <f t="shared" si="365"/>
        <v>33</v>
      </c>
    </row>
    <row r="4621" spans="1:12" x14ac:dyDescent="0.25">
      <c r="A4621">
        <v>20</v>
      </c>
      <c r="B4621" t="s">
        <v>76</v>
      </c>
      <c r="C4621" s="1">
        <v>41523.576388888891</v>
      </c>
      <c r="D4621">
        <v>1</v>
      </c>
      <c r="E4621" t="s">
        <v>20</v>
      </c>
      <c r="F4621" t="s">
        <v>21</v>
      </c>
      <c r="G4621">
        <v>1</v>
      </c>
      <c r="H4621" t="str">
        <f t="shared" si="364"/>
        <v>AWD</v>
      </c>
      <c r="I4621" s="2">
        <f t="shared" si="361"/>
        <v>2013</v>
      </c>
      <c r="J4621" s="2">
        <f t="shared" si="362"/>
        <v>9</v>
      </c>
      <c r="K4621" t="str">
        <f t="shared" si="363"/>
        <v>Waterjuffer</v>
      </c>
      <c r="L4621" s="25">
        <f t="shared" si="365"/>
        <v>35.428571428571431</v>
      </c>
    </row>
    <row r="4622" spans="1:12" x14ac:dyDescent="0.25">
      <c r="A4622">
        <v>20</v>
      </c>
      <c r="B4622" t="s">
        <v>76</v>
      </c>
      <c r="C4622" s="1">
        <v>41523.576388888891</v>
      </c>
      <c r="D4622">
        <v>1</v>
      </c>
      <c r="E4622" t="s">
        <v>55</v>
      </c>
      <c r="F4622" t="s">
        <v>56</v>
      </c>
      <c r="G4622">
        <v>4</v>
      </c>
      <c r="H4622" t="str">
        <f t="shared" si="364"/>
        <v>AWD</v>
      </c>
      <c r="I4622" s="2">
        <f t="shared" si="361"/>
        <v>2013</v>
      </c>
      <c r="J4622" s="2">
        <f t="shared" si="362"/>
        <v>9</v>
      </c>
      <c r="K4622" t="str">
        <f t="shared" si="363"/>
        <v>Korenbouten</v>
      </c>
      <c r="L4622" s="25">
        <f t="shared" si="365"/>
        <v>35.428571428571431</v>
      </c>
    </row>
    <row r="4623" spans="1:12" x14ac:dyDescent="0.25">
      <c r="A4623">
        <v>20</v>
      </c>
      <c r="B4623" t="s">
        <v>76</v>
      </c>
      <c r="C4623" s="1">
        <v>41523.576388888891</v>
      </c>
      <c r="D4623">
        <v>1</v>
      </c>
      <c r="E4623" t="s">
        <v>34</v>
      </c>
      <c r="F4623" t="s">
        <v>35</v>
      </c>
      <c r="G4623">
        <v>2</v>
      </c>
      <c r="H4623" t="str">
        <f t="shared" si="364"/>
        <v>AWD</v>
      </c>
      <c r="I4623" s="2">
        <f t="shared" si="361"/>
        <v>2013</v>
      </c>
      <c r="J4623" s="2">
        <f t="shared" si="362"/>
        <v>9</v>
      </c>
      <c r="K4623" t="str">
        <f t="shared" si="363"/>
        <v>Pantserjuffers</v>
      </c>
      <c r="L4623" s="25">
        <f t="shared" si="365"/>
        <v>35.428571428571431</v>
      </c>
    </row>
    <row r="4624" spans="1:12" x14ac:dyDescent="0.25">
      <c r="A4624">
        <v>20</v>
      </c>
      <c r="B4624" t="s">
        <v>76</v>
      </c>
      <c r="C4624" s="1">
        <v>41523.576388888891</v>
      </c>
      <c r="D4624">
        <v>1</v>
      </c>
      <c r="E4624" t="s">
        <v>36</v>
      </c>
      <c r="F4624" t="s">
        <v>37</v>
      </c>
      <c r="G4624">
        <v>1</v>
      </c>
      <c r="H4624" t="str">
        <f t="shared" si="364"/>
        <v>AWD</v>
      </c>
      <c r="I4624" s="2">
        <f t="shared" si="361"/>
        <v>2013</v>
      </c>
      <c r="J4624" s="2">
        <f t="shared" si="362"/>
        <v>9</v>
      </c>
      <c r="K4624" t="str">
        <f t="shared" si="363"/>
        <v>Glazenmakers</v>
      </c>
      <c r="L4624" s="25">
        <f t="shared" si="365"/>
        <v>35.428571428571431</v>
      </c>
    </row>
    <row r="4625" spans="1:12" x14ac:dyDescent="0.25">
      <c r="A4625">
        <v>20</v>
      </c>
      <c r="B4625" t="s">
        <v>76</v>
      </c>
      <c r="C4625" s="1">
        <v>41523.576388888891</v>
      </c>
      <c r="D4625">
        <v>1</v>
      </c>
      <c r="E4625" t="s">
        <v>14</v>
      </c>
      <c r="F4625" t="s">
        <v>15</v>
      </c>
      <c r="G4625">
        <v>2</v>
      </c>
      <c r="H4625" t="str">
        <f t="shared" si="364"/>
        <v>AWD</v>
      </c>
      <c r="I4625" s="2">
        <f t="shared" si="361"/>
        <v>2013</v>
      </c>
      <c r="J4625" s="2">
        <f t="shared" si="362"/>
        <v>9</v>
      </c>
      <c r="K4625" t="str">
        <f t="shared" si="363"/>
        <v>Waterjuffer</v>
      </c>
      <c r="L4625" s="25">
        <f t="shared" si="365"/>
        <v>35.428571428571431</v>
      </c>
    </row>
    <row r="4626" spans="1:12" x14ac:dyDescent="0.25">
      <c r="A4626">
        <v>20</v>
      </c>
      <c r="B4626" t="s">
        <v>76</v>
      </c>
      <c r="C4626" s="1">
        <v>41523.576388888891</v>
      </c>
      <c r="D4626">
        <v>1</v>
      </c>
      <c r="E4626" t="s">
        <v>38</v>
      </c>
      <c r="F4626" t="s">
        <v>39</v>
      </c>
      <c r="G4626">
        <v>5</v>
      </c>
      <c r="H4626" t="str">
        <f t="shared" si="364"/>
        <v>AWD</v>
      </c>
      <c r="I4626" s="2">
        <f t="shared" si="361"/>
        <v>2013</v>
      </c>
      <c r="J4626" s="2">
        <f t="shared" si="362"/>
        <v>9</v>
      </c>
      <c r="K4626" t="str">
        <f t="shared" si="363"/>
        <v>Korenbouten</v>
      </c>
      <c r="L4626" s="25">
        <f t="shared" si="365"/>
        <v>35.428571428571431</v>
      </c>
    </row>
    <row r="4627" spans="1:12" x14ac:dyDescent="0.25">
      <c r="A4627">
        <v>20</v>
      </c>
      <c r="B4627" t="s">
        <v>76</v>
      </c>
      <c r="C4627" s="1">
        <v>41523.576388888891</v>
      </c>
      <c r="D4627">
        <v>2</v>
      </c>
      <c r="E4627" t="s">
        <v>55</v>
      </c>
      <c r="F4627" t="s">
        <v>56</v>
      </c>
      <c r="G4627">
        <v>7</v>
      </c>
      <c r="H4627" t="str">
        <f t="shared" si="364"/>
        <v>AWD</v>
      </c>
      <c r="I4627" s="2">
        <f t="shared" si="361"/>
        <v>2013</v>
      </c>
      <c r="J4627" s="2">
        <f t="shared" si="362"/>
        <v>9</v>
      </c>
      <c r="K4627" t="str">
        <f t="shared" si="363"/>
        <v>Korenbouten</v>
      </c>
      <c r="L4627" s="25">
        <f t="shared" si="365"/>
        <v>35.428571428571431</v>
      </c>
    </row>
    <row r="4628" spans="1:12" x14ac:dyDescent="0.25">
      <c r="A4628">
        <v>20</v>
      </c>
      <c r="B4628" t="s">
        <v>76</v>
      </c>
      <c r="C4628" s="1">
        <v>41523.576388888891</v>
      </c>
      <c r="D4628">
        <v>2</v>
      </c>
      <c r="E4628" t="s">
        <v>34</v>
      </c>
      <c r="F4628" t="s">
        <v>35</v>
      </c>
      <c r="G4628">
        <v>1</v>
      </c>
      <c r="H4628" t="str">
        <f t="shared" si="364"/>
        <v>AWD</v>
      </c>
      <c r="I4628" s="2">
        <f t="shared" si="361"/>
        <v>2013</v>
      </c>
      <c r="J4628" s="2">
        <f t="shared" si="362"/>
        <v>9</v>
      </c>
      <c r="K4628" t="str">
        <f t="shared" si="363"/>
        <v>Pantserjuffers</v>
      </c>
      <c r="L4628" s="25">
        <f t="shared" si="365"/>
        <v>35.428571428571431</v>
      </c>
    </row>
    <row r="4629" spans="1:12" x14ac:dyDescent="0.25">
      <c r="A4629">
        <v>20</v>
      </c>
      <c r="B4629" t="s">
        <v>76</v>
      </c>
      <c r="C4629" s="1">
        <v>41523.576388888891</v>
      </c>
      <c r="D4629">
        <v>2</v>
      </c>
      <c r="E4629" t="s">
        <v>36</v>
      </c>
      <c r="F4629" t="s">
        <v>37</v>
      </c>
      <c r="G4629">
        <v>1</v>
      </c>
      <c r="H4629" t="str">
        <f t="shared" si="364"/>
        <v>AWD</v>
      </c>
      <c r="I4629" s="2">
        <f t="shared" si="361"/>
        <v>2013</v>
      </c>
      <c r="J4629" s="2">
        <f t="shared" si="362"/>
        <v>9</v>
      </c>
      <c r="K4629" t="str">
        <f t="shared" si="363"/>
        <v>Glazenmakers</v>
      </c>
      <c r="L4629" s="25">
        <f t="shared" si="365"/>
        <v>35.428571428571431</v>
      </c>
    </row>
    <row r="4630" spans="1:12" x14ac:dyDescent="0.25">
      <c r="A4630">
        <v>20</v>
      </c>
      <c r="B4630" t="s">
        <v>76</v>
      </c>
      <c r="C4630" s="1">
        <v>41523.576388888891</v>
      </c>
      <c r="D4630">
        <v>2</v>
      </c>
      <c r="E4630" t="s">
        <v>14</v>
      </c>
      <c r="F4630" t="s">
        <v>15</v>
      </c>
      <c r="G4630">
        <v>1</v>
      </c>
      <c r="H4630" t="str">
        <f t="shared" si="364"/>
        <v>AWD</v>
      </c>
      <c r="I4630" s="2">
        <f t="shared" si="361"/>
        <v>2013</v>
      </c>
      <c r="J4630" s="2">
        <f t="shared" si="362"/>
        <v>9</v>
      </c>
      <c r="K4630" t="str">
        <f t="shared" si="363"/>
        <v>Waterjuffer</v>
      </c>
      <c r="L4630" s="25">
        <f t="shared" si="365"/>
        <v>35.428571428571431</v>
      </c>
    </row>
    <row r="4631" spans="1:12" x14ac:dyDescent="0.25">
      <c r="A4631">
        <v>20</v>
      </c>
      <c r="B4631" t="s">
        <v>76</v>
      </c>
      <c r="C4631" s="1">
        <v>41523.576388888891</v>
      </c>
      <c r="D4631">
        <v>2</v>
      </c>
      <c r="E4631" t="s">
        <v>38</v>
      </c>
      <c r="F4631" t="s">
        <v>39</v>
      </c>
      <c r="G4631">
        <v>2</v>
      </c>
      <c r="H4631" t="str">
        <f t="shared" si="364"/>
        <v>AWD</v>
      </c>
      <c r="I4631" s="2">
        <f t="shared" si="361"/>
        <v>2013</v>
      </c>
      <c r="J4631" s="2">
        <f t="shared" si="362"/>
        <v>9</v>
      </c>
      <c r="K4631" t="str">
        <f t="shared" si="363"/>
        <v>Korenbouten</v>
      </c>
      <c r="L4631" s="25">
        <f t="shared" si="365"/>
        <v>35.428571428571431</v>
      </c>
    </row>
    <row r="4632" spans="1:12" x14ac:dyDescent="0.25">
      <c r="A4632">
        <v>20</v>
      </c>
      <c r="B4632" t="s">
        <v>76</v>
      </c>
      <c r="C4632" s="1">
        <v>41544.597222222219</v>
      </c>
      <c r="D4632">
        <v>1</v>
      </c>
      <c r="E4632" t="s">
        <v>55</v>
      </c>
      <c r="F4632" t="s">
        <v>56</v>
      </c>
      <c r="G4632">
        <v>2</v>
      </c>
      <c r="H4632" t="str">
        <f t="shared" si="364"/>
        <v>AWD</v>
      </c>
      <c r="I4632" s="2">
        <f t="shared" si="361"/>
        <v>2013</v>
      </c>
      <c r="J4632" s="2">
        <f t="shared" si="362"/>
        <v>9</v>
      </c>
      <c r="K4632" t="str">
        <f t="shared" si="363"/>
        <v>Korenbouten</v>
      </c>
      <c r="L4632" s="25">
        <f t="shared" si="365"/>
        <v>38.428571428571431</v>
      </c>
    </row>
    <row r="4633" spans="1:12" x14ac:dyDescent="0.25">
      <c r="A4633">
        <v>20</v>
      </c>
      <c r="B4633" t="s">
        <v>76</v>
      </c>
      <c r="C4633" s="1">
        <v>41544.597222222219</v>
      </c>
      <c r="D4633">
        <v>1</v>
      </c>
      <c r="E4633" t="s">
        <v>34</v>
      </c>
      <c r="F4633" t="s">
        <v>35</v>
      </c>
      <c r="G4633">
        <v>6</v>
      </c>
      <c r="H4633" t="str">
        <f t="shared" si="364"/>
        <v>AWD</v>
      </c>
      <c r="I4633" s="2">
        <f t="shared" si="361"/>
        <v>2013</v>
      </c>
      <c r="J4633" s="2">
        <f t="shared" si="362"/>
        <v>9</v>
      </c>
      <c r="K4633" t="str">
        <f t="shared" si="363"/>
        <v>Pantserjuffers</v>
      </c>
      <c r="L4633" s="25">
        <f t="shared" si="365"/>
        <v>38.428571428571431</v>
      </c>
    </row>
    <row r="4634" spans="1:12" x14ac:dyDescent="0.25">
      <c r="A4634">
        <v>20</v>
      </c>
      <c r="B4634" t="s">
        <v>76</v>
      </c>
      <c r="C4634" s="1">
        <v>41544.597222222219</v>
      </c>
      <c r="D4634">
        <v>1</v>
      </c>
      <c r="E4634" t="s">
        <v>36</v>
      </c>
      <c r="F4634" t="s">
        <v>37</v>
      </c>
      <c r="G4634">
        <v>1</v>
      </c>
      <c r="H4634" t="str">
        <f t="shared" si="364"/>
        <v>AWD</v>
      </c>
      <c r="I4634" s="2">
        <f t="shared" si="361"/>
        <v>2013</v>
      </c>
      <c r="J4634" s="2">
        <f t="shared" si="362"/>
        <v>9</v>
      </c>
      <c r="K4634" t="str">
        <f t="shared" si="363"/>
        <v>Glazenmakers</v>
      </c>
      <c r="L4634" s="25">
        <f t="shared" si="365"/>
        <v>38.428571428571431</v>
      </c>
    </row>
    <row r="4635" spans="1:12" x14ac:dyDescent="0.25">
      <c r="A4635">
        <v>20</v>
      </c>
      <c r="B4635" t="s">
        <v>76</v>
      </c>
      <c r="C4635" s="1">
        <v>41544.597222222219</v>
      </c>
      <c r="D4635">
        <v>2</v>
      </c>
      <c r="E4635" t="s">
        <v>55</v>
      </c>
      <c r="F4635" t="s">
        <v>56</v>
      </c>
      <c r="G4635">
        <v>7</v>
      </c>
      <c r="H4635" t="str">
        <f t="shared" si="364"/>
        <v>AWD</v>
      </c>
      <c r="I4635" s="2">
        <f t="shared" si="361"/>
        <v>2013</v>
      </c>
      <c r="J4635" s="2">
        <f t="shared" si="362"/>
        <v>9</v>
      </c>
      <c r="K4635" t="str">
        <f t="shared" si="363"/>
        <v>Korenbouten</v>
      </c>
      <c r="L4635" s="25">
        <f t="shared" si="365"/>
        <v>38.428571428571431</v>
      </c>
    </row>
    <row r="4636" spans="1:12" x14ac:dyDescent="0.25">
      <c r="A4636">
        <v>20</v>
      </c>
      <c r="B4636" t="s">
        <v>76</v>
      </c>
      <c r="C4636" s="1">
        <v>41544.597222222219</v>
      </c>
      <c r="D4636">
        <v>2</v>
      </c>
      <c r="E4636" t="s">
        <v>34</v>
      </c>
      <c r="F4636" t="s">
        <v>35</v>
      </c>
      <c r="G4636">
        <v>1</v>
      </c>
      <c r="H4636" t="str">
        <f t="shared" si="364"/>
        <v>AWD</v>
      </c>
      <c r="I4636" s="2">
        <f t="shared" si="361"/>
        <v>2013</v>
      </c>
      <c r="J4636" s="2">
        <f t="shared" si="362"/>
        <v>9</v>
      </c>
      <c r="K4636" t="str">
        <f t="shared" si="363"/>
        <v>Pantserjuffers</v>
      </c>
      <c r="L4636" s="25">
        <f t="shared" si="365"/>
        <v>38.428571428571431</v>
      </c>
    </row>
    <row r="4637" spans="1:12" x14ac:dyDescent="0.25">
      <c r="A4637">
        <v>20</v>
      </c>
      <c r="B4637" t="s">
        <v>76</v>
      </c>
      <c r="C4637" s="1">
        <v>41779.552083333336</v>
      </c>
      <c r="D4637">
        <v>1</v>
      </c>
      <c r="E4637" t="s">
        <v>22</v>
      </c>
      <c r="F4637" t="s">
        <v>23</v>
      </c>
      <c r="G4637">
        <v>1</v>
      </c>
      <c r="H4637" t="str">
        <f t="shared" si="364"/>
        <v>AWD</v>
      </c>
      <c r="I4637" s="2">
        <f t="shared" si="361"/>
        <v>2014</v>
      </c>
      <c r="J4637" s="2">
        <f t="shared" si="362"/>
        <v>5</v>
      </c>
      <c r="K4637" t="str">
        <f t="shared" si="363"/>
        <v>Glazenmakers</v>
      </c>
      <c r="L4637" s="25">
        <f t="shared" si="365"/>
        <v>19.857142857142858</v>
      </c>
    </row>
    <row r="4638" spans="1:12" x14ac:dyDescent="0.25">
      <c r="A4638">
        <v>20</v>
      </c>
      <c r="B4638" t="s">
        <v>76</v>
      </c>
      <c r="C4638" s="1">
        <v>41779.552083333336</v>
      </c>
      <c r="D4638">
        <v>1</v>
      </c>
      <c r="E4638" t="s">
        <v>10</v>
      </c>
      <c r="F4638" t="s">
        <v>11</v>
      </c>
      <c r="G4638">
        <v>2</v>
      </c>
      <c r="H4638" t="str">
        <f t="shared" si="364"/>
        <v>AWD</v>
      </c>
      <c r="I4638" s="2">
        <f t="shared" si="361"/>
        <v>2014</v>
      </c>
      <c r="J4638" s="2">
        <f t="shared" si="362"/>
        <v>5</v>
      </c>
      <c r="K4638" t="str">
        <f t="shared" si="363"/>
        <v>Waterjuffer</v>
      </c>
      <c r="L4638" s="25">
        <f t="shared" si="365"/>
        <v>19.857142857142858</v>
      </c>
    </row>
    <row r="4639" spans="1:12" x14ac:dyDescent="0.25">
      <c r="A4639">
        <v>20</v>
      </c>
      <c r="B4639" t="s">
        <v>76</v>
      </c>
      <c r="C4639" s="1">
        <v>41779.552083333336</v>
      </c>
      <c r="D4639">
        <v>1</v>
      </c>
      <c r="E4639" t="s">
        <v>16</v>
      </c>
      <c r="F4639" t="s">
        <v>17</v>
      </c>
      <c r="G4639">
        <v>2</v>
      </c>
      <c r="H4639" t="str">
        <f t="shared" si="364"/>
        <v>AWD</v>
      </c>
      <c r="I4639" s="2">
        <f t="shared" si="361"/>
        <v>2014</v>
      </c>
      <c r="J4639" s="2">
        <f t="shared" si="362"/>
        <v>5</v>
      </c>
      <c r="K4639" t="str">
        <f t="shared" si="363"/>
        <v>Waterjuffer</v>
      </c>
      <c r="L4639" s="25">
        <f t="shared" si="365"/>
        <v>19.857142857142858</v>
      </c>
    </row>
    <row r="4640" spans="1:12" x14ac:dyDescent="0.25">
      <c r="A4640">
        <v>20</v>
      </c>
      <c r="B4640" t="s">
        <v>76</v>
      </c>
      <c r="C4640" s="1">
        <v>41779.552083333336</v>
      </c>
      <c r="D4640">
        <v>1</v>
      </c>
      <c r="E4640" t="s">
        <v>28</v>
      </c>
      <c r="F4640" t="s">
        <v>29</v>
      </c>
      <c r="G4640">
        <v>12</v>
      </c>
      <c r="H4640" t="str">
        <f t="shared" si="364"/>
        <v>AWD</v>
      </c>
      <c r="I4640" s="2">
        <f t="shared" si="361"/>
        <v>2014</v>
      </c>
      <c r="J4640" s="2">
        <f t="shared" si="362"/>
        <v>5</v>
      </c>
      <c r="K4640" t="str">
        <f t="shared" si="363"/>
        <v>Korenbouten</v>
      </c>
      <c r="L4640" s="25">
        <f t="shared" si="365"/>
        <v>19.857142857142858</v>
      </c>
    </row>
    <row r="4641" spans="1:12" x14ac:dyDescent="0.25">
      <c r="A4641">
        <v>20</v>
      </c>
      <c r="B4641" t="s">
        <v>76</v>
      </c>
      <c r="C4641" s="1">
        <v>41779.552083333336</v>
      </c>
      <c r="D4641">
        <v>1</v>
      </c>
      <c r="E4641" t="s">
        <v>14</v>
      </c>
      <c r="F4641" t="s">
        <v>15</v>
      </c>
      <c r="G4641">
        <v>8</v>
      </c>
      <c r="H4641" t="str">
        <f t="shared" si="364"/>
        <v>AWD</v>
      </c>
      <c r="I4641" s="2">
        <f t="shared" si="361"/>
        <v>2014</v>
      </c>
      <c r="J4641" s="2">
        <f t="shared" si="362"/>
        <v>5</v>
      </c>
      <c r="K4641" t="str">
        <f t="shared" si="363"/>
        <v>Waterjuffer</v>
      </c>
      <c r="L4641" s="25">
        <f t="shared" si="365"/>
        <v>19.857142857142858</v>
      </c>
    </row>
    <row r="4642" spans="1:12" x14ac:dyDescent="0.25">
      <c r="A4642">
        <v>20</v>
      </c>
      <c r="B4642" t="s">
        <v>76</v>
      </c>
      <c r="C4642" s="1">
        <v>41779.552083333336</v>
      </c>
      <c r="D4642">
        <v>2</v>
      </c>
      <c r="E4642" t="s">
        <v>20</v>
      </c>
      <c r="F4642" t="s">
        <v>21</v>
      </c>
      <c r="G4642">
        <v>2</v>
      </c>
      <c r="H4642" t="str">
        <f t="shared" si="364"/>
        <v>AWD</v>
      </c>
      <c r="I4642" s="2">
        <f t="shared" si="361"/>
        <v>2014</v>
      </c>
      <c r="J4642" s="2">
        <f t="shared" si="362"/>
        <v>5</v>
      </c>
      <c r="K4642" t="str">
        <f t="shared" si="363"/>
        <v>Waterjuffer</v>
      </c>
      <c r="L4642" s="25">
        <f t="shared" si="365"/>
        <v>19.857142857142858</v>
      </c>
    </row>
    <row r="4643" spans="1:12" x14ac:dyDescent="0.25">
      <c r="A4643">
        <v>20</v>
      </c>
      <c r="B4643" t="s">
        <v>76</v>
      </c>
      <c r="C4643" s="1">
        <v>41779.552083333336</v>
      </c>
      <c r="D4643">
        <v>2</v>
      </c>
      <c r="E4643" t="s">
        <v>8</v>
      </c>
      <c r="F4643" t="s">
        <v>9</v>
      </c>
      <c r="G4643">
        <v>1</v>
      </c>
      <c r="H4643" t="str">
        <f t="shared" si="364"/>
        <v>AWD</v>
      </c>
      <c r="I4643" s="2">
        <f t="shared" si="361"/>
        <v>2014</v>
      </c>
      <c r="J4643" s="2">
        <f t="shared" si="362"/>
        <v>5</v>
      </c>
      <c r="K4643" t="str">
        <f t="shared" si="363"/>
        <v>Pantserjuffers</v>
      </c>
      <c r="L4643" s="25">
        <f t="shared" si="365"/>
        <v>19.857142857142858</v>
      </c>
    </row>
    <row r="4644" spans="1:12" x14ac:dyDescent="0.25">
      <c r="A4644">
        <v>20</v>
      </c>
      <c r="B4644" t="s">
        <v>76</v>
      </c>
      <c r="C4644" s="1">
        <v>41779.552083333336</v>
      </c>
      <c r="D4644">
        <v>2</v>
      </c>
      <c r="E4644" t="s">
        <v>22</v>
      </c>
      <c r="F4644" t="s">
        <v>23</v>
      </c>
      <c r="G4644">
        <v>2</v>
      </c>
      <c r="H4644" t="str">
        <f t="shared" si="364"/>
        <v>AWD</v>
      </c>
      <c r="I4644" s="2">
        <f t="shared" si="361"/>
        <v>2014</v>
      </c>
      <c r="J4644" s="2">
        <f t="shared" si="362"/>
        <v>5</v>
      </c>
      <c r="K4644" t="str">
        <f t="shared" si="363"/>
        <v>Glazenmakers</v>
      </c>
      <c r="L4644" s="25">
        <f t="shared" si="365"/>
        <v>19.857142857142858</v>
      </c>
    </row>
    <row r="4645" spans="1:12" x14ac:dyDescent="0.25">
      <c r="A4645">
        <v>20</v>
      </c>
      <c r="B4645" t="s">
        <v>76</v>
      </c>
      <c r="C4645" s="1">
        <v>41779.552083333336</v>
      </c>
      <c r="D4645">
        <v>2</v>
      </c>
      <c r="E4645" t="s">
        <v>10</v>
      </c>
      <c r="F4645" t="s">
        <v>11</v>
      </c>
      <c r="G4645">
        <v>1</v>
      </c>
      <c r="H4645" t="str">
        <f t="shared" si="364"/>
        <v>AWD</v>
      </c>
      <c r="I4645" s="2">
        <f t="shared" si="361"/>
        <v>2014</v>
      </c>
      <c r="J4645" s="2">
        <f t="shared" si="362"/>
        <v>5</v>
      </c>
      <c r="K4645" t="str">
        <f t="shared" si="363"/>
        <v>Waterjuffer</v>
      </c>
      <c r="L4645" s="25">
        <f t="shared" si="365"/>
        <v>19.857142857142858</v>
      </c>
    </row>
    <row r="4646" spans="1:12" x14ac:dyDescent="0.25">
      <c r="A4646">
        <v>20</v>
      </c>
      <c r="B4646" t="s">
        <v>76</v>
      </c>
      <c r="C4646" s="1">
        <v>41779.552083333336</v>
      </c>
      <c r="D4646">
        <v>2</v>
      </c>
      <c r="E4646" t="s">
        <v>28</v>
      </c>
      <c r="F4646" t="s">
        <v>29</v>
      </c>
      <c r="G4646">
        <v>8</v>
      </c>
      <c r="H4646" t="str">
        <f t="shared" si="364"/>
        <v>AWD</v>
      </c>
      <c r="I4646" s="2">
        <f t="shared" si="361"/>
        <v>2014</v>
      </c>
      <c r="J4646" s="2">
        <f t="shared" si="362"/>
        <v>5</v>
      </c>
      <c r="K4646" t="str">
        <f t="shared" si="363"/>
        <v>Korenbouten</v>
      </c>
      <c r="L4646" s="25">
        <f t="shared" si="365"/>
        <v>19.857142857142858</v>
      </c>
    </row>
    <row r="4647" spans="1:12" x14ac:dyDescent="0.25">
      <c r="A4647">
        <v>20</v>
      </c>
      <c r="B4647" t="s">
        <v>76</v>
      </c>
      <c r="C4647" s="1">
        <v>41779.552083333336</v>
      </c>
      <c r="D4647">
        <v>2</v>
      </c>
      <c r="E4647" t="s">
        <v>24</v>
      </c>
      <c r="F4647" t="s">
        <v>25</v>
      </c>
      <c r="G4647">
        <v>1</v>
      </c>
      <c r="H4647" t="str">
        <f t="shared" si="364"/>
        <v>AWD</v>
      </c>
      <c r="I4647" s="2">
        <f t="shared" si="361"/>
        <v>2014</v>
      </c>
      <c r="J4647" s="2">
        <f t="shared" si="362"/>
        <v>5</v>
      </c>
      <c r="K4647" t="str">
        <f t="shared" si="363"/>
        <v>Glazenmakers</v>
      </c>
      <c r="L4647" s="25">
        <f t="shared" si="365"/>
        <v>19.857142857142858</v>
      </c>
    </row>
    <row r="4648" spans="1:12" x14ac:dyDescent="0.25">
      <c r="A4648">
        <v>20</v>
      </c>
      <c r="B4648" t="s">
        <v>76</v>
      </c>
      <c r="C4648" s="1">
        <v>41779.552083333336</v>
      </c>
      <c r="D4648">
        <v>2</v>
      </c>
      <c r="E4648" t="s">
        <v>12</v>
      </c>
      <c r="F4648" t="s">
        <v>13</v>
      </c>
      <c r="G4648">
        <v>3</v>
      </c>
      <c r="H4648" t="str">
        <f t="shared" si="364"/>
        <v>AWD</v>
      </c>
      <c r="I4648" s="2">
        <f t="shared" si="361"/>
        <v>2014</v>
      </c>
      <c r="J4648" s="2">
        <f t="shared" si="362"/>
        <v>5</v>
      </c>
      <c r="K4648" t="str">
        <f t="shared" si="363"/>
        <v>Waterjuffer</v>
      </c>
      <c r="L4648" s="25">
        <f t="shared" si="365"/>
        <v>19.857142857142858</v>
      </c>
    </row>
    <row r="4649" spans="1:12" x14ac:dyDescent="0.25">
      <c r="A4649">
        <v>20</v>
      </c>
      <c r="B4649" t="s">
        <v>76</v>
      </c>
      <c r="C4649" s="1">
        <v>41779.552083333336</v>
      </c>
      <c r="D4649">
        <v>2</v>
      </c>
      <c r="E4649" t="s">
        <v>14</v>
      </c>
      <c r="F4649" t="s">
        <v>15</v>
      </c>
      <c r="G4649">
        <v>24</v>
      </c>
      <c r="H4649" t="str">
        <f t="shared" si="364"/>
        <v>AWD</v>
      </c>
      <c r="I4649" s="2">
        <f t="shared" si="361"/>
        <v>2014</v>
      </c>
      <c r="J4649" s="2">
        <f t="shared" si="362"/>
        <v>5</v>
      </c>
      <c r="K4649" t="str">
        <f t="shared" si="363"/>
        <v>Waterjuffer</v>
      </c>
      <c r="L4649" s="25">
        <f t="shared" si="365"/>
        <v>19.857142857142858</v>
      </c>
    </row>
    <row r="4650" spans="1:12" x14ac:dyDescent="0.25">
      <c r="A4650">
        <v>20</v>
      </c>
      <c r="B4650" t="s">
        <v>76</v>
      </c>
      <c r="C4650" s="1">
        <v>41779.552083333336</v>
      </c>
      <c r="D4650">
        <v>4</v>
      </c>
      <c r="E4650" t="s">
        <v>8</v>
      </c>
      <c r="F4650" t="s">
        <v>9</v>
      </c>
      <c r="G4650">
        <v>1</v>
      </c>
      <c r="H4650" t="str">
        <f t="shared" si="364"/>
        <v>AWD</v>
      </c>
      <c r="I4650" s="2">
        <f t="shared" si="361"/>
        <v>2014</v>
      </c>
      <c r="J4650" s="2">
        <f t="shared" si="362"/>
        <v>5</v>
      </c>
      <c r="K4650" t="str">
        <f t="shared" si="363"/>
        <v>Pantserjuffers</v>
      </c>
      <c r="L4650" s="25">
        <f t="shared" si="365"/>
        <v>19.857142857142858</v>
      </c>
    </row>
    <row r="4651" spans="1:12" x14ac:dyDescent="0.25">
      <c r="A4651">
        <v>20</v>
      </c>
      <c r="B4651" t="s">
        <v>76</v>
      </c>
      <c r="C4651" s="1">
        <v>41779.552083333336</v>
      </c>
      <c r="D4651">
        <v>4</v>
      </c>
      <c r="E4651" t="s">
        <v>22</v>
      </c>
      <c r="F4651" t="s">
        <v>23</v>
      </c>
      <c r="G4651">
        <v>2</v>
      </c>
      <c r="H4651" t="str">
        <f t="shared" si="364"/>
        <v>AWD</v>
      </c>
      <c r="I4651" s="2">
        <f t="shared" si="361"/>
        <v>2014</v>
      </c>
      <c r="J4651" s="2">
        <f t="shared" si="362"/>
        <v>5</v>
      </c>
      <c r="K4651" t="str">
        <f t="shared" si="363"/>
        <v>Glazenmakers</v>
      </c>
      <c r="L4651" s="25">
        <f t="shared" si="365"/>
        <v>19.857142857142858</v>
      </c>
    </row>
    <row r="4652" spans="1:12" x14ac:dyDescent="0.25">
      <c r="A4652">
        <v>20</v>
      </c>
      <c r="B4652" t="s">
        <v>76</v>
      </c>
      <c r="C4652" s="1">
        <v>41779.552083333336</v>
      </c>
      <c r="D4652">
        <v>4</v>
      </c>
      <c r="E4652" t="s">
        <v>28</v>
      </c>
      <c r="F4652" t="s">
        <v>29</v>
      </c>
      <c r="G4652">
        <v>22</v>
      </c>
      <c r="H4652" t="str">
        <f t="shared" si="364"/>
        <v>AWD</v>
      </c>
      <c r="I4652" s="2">
        <f t="shared" si="361"/>
        <v>2014</v>
      </c>
      <c r="J4652" s="2">
        <f t="shared" si="362"/>
        <v>5</v>
      </c>
      <c r="K4652" t="str">
        <f t="shared" si="363"/>
        <v>Korenbouten</v>
      </c>
      <c r="L4652" s="25">
        <f t="shared" si="365"/>
        <v>19.857142857142858</v>
      </c>
    </row>
    <row r="4653" spans="1:12" x14ac:dyDescent="0.25">
      <c r="A4653">
        <v>20</v>
      </c>
      <c r="B4653" t="s">
        <v>76</v>
      </c>
      <c r="C4653" s="1">
        <v>41779.552083333336</v>
      </c>
      <c r="D4653">
        <v>4</v>
      </c>
      <c r="E4653" t="s">
        <v>24</v>
      </c>
      <c r="F4653" t="s">
        <v>25</v>
      </c>
      <c r="G4653">
        <v>2</v>
      </c>
      <c r="H4653" t="str">
        <f t="shared" si="364"/>
        <v>AWD</v>
      </c>
      <c r="I4653" s="2">
        <f t="shared" si="361"/>
        <v>2014</v>
      </c>
      <c r="J4653" s="2">
        <f t="shared" si="362"/>
        <v>5</v>
      </c>
      <c r="K4653" t="str">
        <f t="shared" si="363"/>
        <v>Glazenmakers</v>
      </c>
      <c r="L4653" s="25">
        <f t="shared" si="365"/>
        <v>19.857142857142858</v>
      </c>
    </row>
    <row r="4654" spans="1:12" x14ac:dyDescent="0.25">
      <c r="A4654">
        <v>20</v>
      </c>
      <c r="B4654" t="s">
        <v>76</v>
      </c>
      <c r="C4654" s="1">
        <v>41789.53125</v>
      </c>
      <c r="D4654">
        <v>1</v>
      </c>
      <c r="E4654" t="s">
        <v>20</v>
      </c>
      <c r="F4654" t="s">
        <v>21</v>
      </c>
      <c r="G4654">
        <v>4</v>
      </c>
      <c r="H4654" t="str">
        <f t="shared" si="364"/>
        <v>AWD</v>
      </c>
      <c r="I4654" s="2">
        <f t="shared" si="361"/>
        <v>2014</v>
      </c>
      <c r="J4654" s="2">
        <f t="shared" si="362"/>
        <v>5</v>
      </c>
      <c r="K4654" t="str">
        <f t="shared" si="363"/>
        <v>Waterjuffer</v>
      </c>
      <c r="L4654" s="25">
        <f t="shared" si="365"/>
        <v>21.285714285714285</v>
      </c>
    </row>
    <row r="4655" spans="1:12" x14ac:dyDescent="0.25">
      <c r="A4655">
        <v>20</v>
      </c>
      <c r="B4655" t="s">
        <v>76</v>
      </c>
      <c r="C4655" s="1">
        <v>41789.53125</v>
      </c>
      <c r="D4655">
        <v>1</v>
      </c>
      <c r="E4655" t="s">
        <v>22</v>
      </c>
      <c r="F4655" t="s">
        <v>23</v>
      </c>
      <c r="G4655">
        <v>1</v>
      </c>
      <c r="H4655" t="str">
        <f t="shared" si="364"/>
        <v>AWD</v>
      </c>
      <c r="I4655" s="2">
        <f t="shared" si="361"/>
        <v>2014</v>
      </c>
      <c r="J4655" s="2">
        <f t="shared" si="362"/>
        <v>5</v>
      </c>
      <c r="K4655" t="str">
        <f t="shared" si="363"/>
        <v>Glazenmakers</v>
      </c>
      <c r="L4655" s="25">
        <f t="shared" si="365"/>
        <v>21.285714285714285</v>
      </c>
    </row>
    <row r="4656" spans="1:12" x14ac:dyDescent="0.25">
      <c r="A4656">
        <v>20</v>
      </c>
      <c r="B4656" t="s">
        <v>76</v>
      </c>
      <c r="C4656" s="1">
        <v>41789.53125</v>
      </c>
      <c r="D4656">
        <v>1</v>
      </c>
      <c r="E4656" t="s">
        <v>26</v>
      </c>
      <c r="F4656" t="s">
        <v>27</v>
      </c>
      <c r="G4656">
        <v>2</v>
      </c>
      <c r="H4656" t="str">
        <f t="shared" si="364"/>
        <v>AWD</v>
      </c>
      <c r="I4656" s="2">
        <f t="shared" si="361"/>
        <v>2014</v>
      </c>
      <c r="J4656" s="2">
        <f t="shared" si="362"/>
        <v>5</v>
      </c>
      <c r="K4656" t="str">
        <f t="shared" si="363"/>
        <v>Glazenmakers</v>
      </c>
      <c r="L4656" s="25">
        <f t="shared" si="365"/>
        <v>21.285714285714285</v>
      </c>
    </row>
    <row r="4657" spans="1:12" x14ac:dyDescent="0.25">
      <c r="A4657">
        <v>20</v>
      </c>
      <c r="B4657" t="s">
        <v>76</v>
      </c>
      <c r="C4657" s="1">
        <v>41789.53125</v>
      </c>
      <c r="D4657">
        <v>1</v>
      </c>
      <c r="E4657" t="s">
        <v>10</v>
      </c>
      <c r="F4657" t="s">
        <v>11</v>
      </c>
      <c r="G4657">
        <v>6</v>
      </c>
      <c r="H4657" t="str">
        <f t="shared" si="364"/>
        <v>AWD</v>
      </c>
      <c r="I4657" s="2">
        <f t="shared" si="361"/>
        <v>2014</v>
      </c>
      <c r="J4657" s="2">
        <f t="shared" si="362"/>
        <v>5</v>
      </c>
      <c r="K4657" t="str">
        <f t="shared" si="363"/>
        <v>Waterjuffer</v>
      </c>
      <c r="L4657" s="25">
        <f t="shared" si="365"/>
        <v>21.285714285714285</v>
      </c>
    </row>
    <row r="4658" spans="1:12" x14ac:dyDescent="0.25">
      <c r="A4658">
        <v>20</v>
      </c>
      <c r="B4658" t="s">
        <v>76</v>
      </c>
      <c r="C4658" s="1">
        <v>41789.53125</v>
      </c>
      <c r="D4658">
        <v>1</v>
      </c>
      <c r="E4658" t="s">
        <v>28</v>
      </c>
      <c r="F4658" t="s">
        <v>29</v>
      </c>
      <c r="G4658">
        <v>5</v>
      </c>
      <c r="H4658" t="str">
        <f t="shared" si="364"/>
        <v>AWD</v>
      </c>
      <c r="I4658" s="2">
        <f t="shared" si="361"/>
        <v>2014</v>
      </c>
      <c r="J4658" s="2">
        <f t="shared" si="362"/>
        <v>5</v>
      </c>
      <c r="K4658" t="str">
        <f t="shared" si="363"/>
        <v>Korenbouten</v>
      </c>
      <c r="L4658" s="25">
        <f t="shared" si="365"/>
        <v>21.285714285714285</v>
      </c>
    </row>
    <row r="4659" spans="1:12" x14ac:dyDescent="0.25">
      <c r="A4659">
        <v>20</v>
      </c>
      <c r="B4659" t="s">
        <v>76</v>
      </c>
      <c r="C4659" s="1">
        <v>41789.53125</v>
      </c>
      <c r="D4659">
        <v>1</v>
      </c>
      <c r="E4659" t="s">
        <v>24</v>
      </c>
      <c r="F4659" t="s">
        <v>25</v>
      </c>
      <c r="G4659">
        <v>1</v>
      </c>
      <c r="H4659" t="str">
        <f t="shared" si="364"/>
        <v>AWD</v>
      </c>
      <c r="I4659" s="2">
        <f t="shared" si="361"/>
        <v>2014</v>
      </c>
      <c r="J4659" s="2">
        <f t="shared" si="362"/>
        <v>5</v>
      </c>
      <c r="K4659" t="str">
        <f t="shared" si="363"/>
        <v>Glazenmakers</v>
      </c>
      <c r="L4659" s="25">
        <f t="shared" si="365"/>
        <v>21.285714285714285</v>
      </c>
    </row>
    <row r="4660" spans="1:12" x14ac:dyDescent="0.25">
      <c r="A4660">
        <v>20</v>
      </c>
      <c r="B4660" t="s">
        <v>76</v>
      </c>
      <c r="C4660" s="1">
        <v>41789.53125</v>
      </c>
      <c r="D4660">
        <v>1</v>
      </c>
      <c r="E4660" t="s">
        <v>14</v>
      </c>
      <c r="F4660" t="s">
        <v>15</v>
      </c>
      <c r="G4660">
        <v>13</v>
      </c>
      <c r="H4660" t="str">
        <f t="shared" si="364"/>
        <v>AWD</v>
      </c>
      <c r="I4660" s="2">
        <f t="shared" ref="I4660:I4723" si="366">YEAR(C4660)</f>
        <v>2014</v>
      </c>
      <c r="J4660" s="2">
        <f t="shared" ref="J4660:J4723" si="367">MONTH(C4660)</f>
        <v>5</v>
      </c>
      <c r="K4660" t="str">
        <f t="shared" ref="K4660:K4723" si="368">VLOOKUP(E4660,$Q$2:$R$100,2,FALSE)</f>
        <v>Waterjuffer</v>
      </c>
      <c r="L4660" s="25">
        <f t="shared" si="365"/>
        <v>21.285714285714285</v>
      </c>
    </row>
    <row r="4661" spans="1:12" x14ac:dyDescent="0.25">
      <c r="A4661">
        <v>20</v>
      </c>
      <c r="B4661" t="s">
        <v>76</v>
      </c>
      <c r="C4661" s="1">
        <v>41789.53125</v>
      </c>
      <c r="D4661">
        <v>2</v>
      </c>
      <c r="E4661" t="s">
        <v>10</v>
      </c>
      <c r="F4661" t="s">
        <v>11</v>
      </c>
      <c r="G4661">
        <v>5</v>
      </c>
      <c r="H4661" t="str">
        <f t="shared" si="364"/>
        <v>AWD</v>
      </c>
      <c r="I4661" s="2">
        <f t="shared" si="366"/>
        <v>2014</v>
      </c>
      <c r="J4661" s="2">
        <f t="shared" si="367"/>
        <v>5</v>
      </c>
      <c r="K4661" t="str">
        <f t="shared" si="368"/>
        <v>Waterjuffer</v>
      </c>
      <c r="L4661" s="25">
        <f t="shared" si="365"/>
        <v>21.285714285714285</v>
      </c>
    </row>
    <row r="4662" spans="1:12" x14ac:dyDescent="0.25">
      <c r="A4662">
        <v>20</v>
      </c>
      <c r="B4662" t="s">
        <v>76</v>
      </c>
      <c r="C4662" s="1">
        <v>41789.53125</v>
      </c>
      <c r="D4662">
        <v>2</v>
      </c>
      <c r="E4662" t="s">
        <v>28</v>
      </c>
      <c r="F4662" t="s">
        <v>29</v>
      </c>
      <c r="G4662">
        <v>1</v>
      </c>
      <c r="H4662" t="str">
        <f t="shared" si="364"/>
        <v>AWD</v>
      </c>
      <c r="I4662" s="2">
        <f t="shared" si="366"/>
        <v>2014</v>
      </c>
      <c r="J4662" s="2">
        <f t="shared" si="367"/>
        <v>5</v>
      </c>
      <c r="K4662" t="str">
        <f t="shared" si="368"/>
        <v>Korenbouten</v>
      </c>
      <c r="L4662" s="25">
        <f t="shared" si="365"/>
        <v>21.285714285714285</v>
      </c>
    </row>
    <row r="4663" spans="1:12" x14ac:dyDescent="0.25">
      <c r="A4663">
        <v>20</v>
      </c>
      <c r="B4663" t="s">
        <v>76</v>
      </c>
      <c r="C4663" s="1">
        <v>41789.53125</v>
      </c>
      <c r="D4663">
        <v>2</v>
      </c>
      <c r="E4663" t="s">
        <v>14</v>
      </c>
      <c r="F4663" t="s">
        <v>15</v>
      </c>
      <c r="G4663">
        <v>16</v>
      </c>
      <c r="H4663" t="str">
        <f t="shared" si="364"/>
        <v>AWD</v>
      </c>
      <c r="I4663" s="2">
        <f t="shared" si="366"/>
        <v>2014</v>
      </c>
      <c r="J4663" s="2">
        <f t="shared" si="367"/>
        <v>5</v>
      </c>
      <c r="K4663" t="str">
        <f t="shared" si="368"/>
        <v>Waterjuffer</v>
      </c>
      <c r="L4663" s="25">
        <f t="shared" si="365"/>
        <v>21.285714285714285</v>
      </c>
    </row>
    <row r="4664" spans="1:12" x14ac:dyDescent="0.25">
      <c r="A4664">
        <v>20</v>
      </c>
      <c r="B4664" t="s">
        <v>76</v>
      </c>
      <c r="C4664" s="1">
        <v>41789.53125</v>
      </c>
      <c r="D4664">
        <v>4</v>
      </c>
      <c r="E4664" t="s">
        <v>26</v>
      </c>
      <c r="F4664" t="s">
        <v>27</v>
      </c>
      <c r="G4664">
        <v>1</v>
      </c>
      <c r="H4664" t="str">
        <f t="shared" si="364"/>
        <v>AWD</v>
      </c>
      <c r="I4664" s="2">
        <f t="shared" si="366"/>
        <v>2014</v>
      </c>
      <c r="J4664" s="2">
        <f t="shared" si="367"/>
        <v>5</v>
      </c>
      <c r="K4664" t="str">
        <f t="shared" si="368"/>
        <v>Glazenmakers</v>
      </c>
      <c r="L4664" s="25">
        <f t="shared" si="365"/>
        <v>21.285714285714285</v>
      </c>
    </row>
    <row r="4665" spans="1:12" x14ac:dyDescent="0.25">
      <c r="A4665">
        <v>20</v>
      </c>
      <c r="B4665" t="s">
        <v>76</v>
      </c>
      <c r="C4665" s="1">
        <v>41789.53125</v>
      </c>
      <c r="D4665">
        <v>4</v>
      </c>
      <c r="E4665" t="s">
        <v>28</v>
      </c>
      <c r="F4665" t="s">
        <v>29</v>
      </c>
      <c r="G4665">
        <v>2</v>
      </c>
      <c r="H4665" t="str">
        <f t="shared" si="364"/>
        <v>AWD</v>
      </c>
      <c r="I4665" s="2">
        <f t="shared" si="366"/>
        <v>2014</v>
      </c>
      <c r="J4665" s="2">
        <f t="shared" si="367"/>
        <v>5</v>
      </c>
      <c r="K4665" t="str">
        <f t="shared" si="368"/>
        <v>Korenbouten</v>
      </c>
      <c r="L4665" s="25">
        <f t="shared" si="365"/>
        <v>21.285714285714285</v>
      </c>
    </row>
    <row r="4666" spans="1:12" x14ac:dyDescent="0.25">
      <c r="A4666">
        <v>20</v>
      </c>
      <c r="B4666" t="s">
        <v>76</v>
      </c>
      <c r="C4666" s="1">
        <v>41801.520833333336</v>
      </c>
      <c r="D4666">
        <v>1</v>
      </c>
      <c r="E4666" t="s">
        <v>20</v>
      </c>
      <c r="F4666" t="s">
        <v>21</v>
      </c>
      <c r="G4666">
        <v>1</v>
      </c>
      <c r="H4666" t="str">
        <f t="shared" si="364"/>
        <v>AWD</v>
      </c>
      <c r="I4666" s="2">
        <f t="shared" si="366"/>
        <v>2014</v>
      </c>
      <c r="J4666" s="2">
        <f t="shared" si="367"/>
        <v>6</v>
      </c>
      <c r="K4666" t="str">
        <f t="shared" si="368"/>
        <v>Waterjuffer</v>
      </c>
      <c r="L4666" s="25">
        <f t="shared" si="365"/>
        <v>23</v>
      </c>
    </row>
    <row r="4667" spans="1:12" x14ac:dyDescent="0.25">
      <c r="A4667">
        <v>20</v>
      </c>
      <c r="B4667" t="s">
        <v>76</v>
      </c>
      <c r="C4667" s="1">
        <v>41801.520833333336</v>
      </c>
      <c r="D4667">
        <v>1</v>
      </c>
      <c r="E4667" t="s">
        <v>32</v>
      </c>
      <c r="F4667" t="s">
        <v>33</v>
      </c>
      <c r="G4667">
        <v>1</v>
      </c>
      <c r="H4667" t="str">
        <f t="shared" si="364"/>
        <v>AWD</v>
      </c>
      <c r="I4667" s="2">
        <f t="shared" si="366"/>
        <v>2014</v>
      </c>
      <c r="J4667" s="2">
        <f t="shared" si="367"/>
        <v>6</v>
      </c>
      <c r="K4667" t="str">
        <f t="shared" si="368"/>
        <v>Korenbouten</v>
      </c>
      <c r="L4667" s="25">
        <f t="shared" si="365"/>
        <v>23</v>
      </c>
    </row>
    <row r="4668" spans="1:12" x14ac:dyDescent="0.25">
      <c r="A4668">
        <v>20</v>
      </c>
      <c r="B4668" t="s">
        <v>76</v>
      </c>
      <c r="C4668" s="1">
        <v>41801.520833333336</v>
      </c>
      <c r="D4668">
        <v>1</v>
      </c>
      <c r="E4668" t="s">
        <v>10</v>
      </c>
      <c r="F4668" t="s">
        <v>11</v>
      </c>
      <c r="G4668">
        <v>8</v>
      </c>
      <c r="H4668" t="str">
        <f t="shared" si="364"/>
        <v>AWD</v>
      </c>
      <c r="I4668" s="2">
        <f t="shared" si="366"/>
        <v>2014</v>
      </c>
      <c r="J4668" s="2">
        <f t="shared" si="367"/>
        <v>6</v>
      </c>
      <c r="K4668" t="str">
        <f t="shared" si="368"/>
        <v>Waterjuffer</v>
      </c>
      <c r="L4668" s="25">
        <f t="shared" si="365"/>
        <v>23</v>
      </c>
    </row>
    <row r="4669" spans="1:12" x14ac:dyDescent="0.25">
      <c r="A4669">
        <v>20</v>
      </c>
      <c r="B4669" t="s">
        <v>76</v>
      </c>
      <c r="C4669" s="1">
        <v>41801.520833333336</v>
      </c>
      <c r="D4669">
        <v>1</v>
      </c>
      <c r="E4669" t="s">
        <v>28</v>
      </c>
      <c r="F4669" t="s">
        <v>29</v>
      </c>
      <c r="G4669">
        <v>2</v>
      </c>
      <c r="H4669" t="str">
        <f t="shared" si="364"/>
        <v>AWD</v>
      </c>
      <c r="I4669" s="2">
        <f t="shared" si="366"/>
        <v>2014</v>
      </c>
      <c r="J4669" s="2">
        <f t="shared" si="367"/>
        <v>6</v>
      </c>
      <c r="K4669" t="str">
        <f t="shared" si="368"/>
        <v>Korenbouten</v>
      </c>
      <c r="L4669" s="25">
        <f t="shared" si="365"/>
        <v>23</v>
      </c>
    </row>
    <row r="4670" spans="1:12" x14ac:dyDescent="0.25">
      <c r="A4670">
        <v>20</v>
      </c>
      <c r="B4670" t="s">
        <v>76</v>
      </c>
      <c r="C4670" s="1">
        <v>41801.520833333336</v>
      </c>
      <c r="D4670">
        <v>1</v>
      </c>
      <c r="E4670" t="s">
        <v>14</v>
      </c>
      <c r="F4670" t="s">
        <v>15</v>
      </c>
      <c r="G4670">
        <v>13</v>
      </c>
      <c r="H4670" t="str">
        <f t="shared" si="364"/>
        <v>AWD</v>
      </c>
      <c r="I4670" s="2">
        <f t="shared" si="366"/>
        <v>2014</v>
      </c>
      <c r="J4670" s="2">
        <f t="shared" si="367"/>
        <v>6</v>
      </c>
      <c r="K4670" t="str">
        <f t="shared" si="368"/>
        <v>Waterjuffer</v>
      </c>
      <c r="L4670" s="25">
        <f t="shared" si="365"/>
        <v>23</v>
      </c>
    </row>
    <row r="4671" spans="1:12" x14ac:dyDescent="0.25">
      <c r="A4671">
        <v>20</v>
      </c>
      <c r="B4671" t="s">
        <v>76</v>
      </c>
      <c r="C4671" s="1">
        <v>41801.520833333336</v>
      </c>
      <c r="D4671">
        <v>2</v>
      </c>
      <c r="E4671" t="s">
        <v>20</v>
      </c>
      <c r="F4671" t="s">
        <v>21</v>
      </c>
      <c r="G4671">
        <v>15</v>
      </c>
      <c r="H4671" t="str">
        <f t="shared" si="364"/>
        <v>AWD</v>
      </c>
      <c r="I4671" s="2">
        <f t="shared" si="366"/>
        <v>2014</v>
      </c>
      <c r="J4671" s="2">
        <f t="shared" si="367"/>
        <v>6</v>
      </c>
      <c r="K4671" t="str">
        <f t="shared" si="368"/>
        <v>Waterjuffer</v>
      </c>
      <c r="L4671" s="25">
        <f t="shared" si="365"/>
        <v>23</v>
      </c>
    </row>
    <row r="4672" spans="1:12" x14ac:dyDescent="0.25">
      <c r="A4672">
        <v>20</v>
      </c>
      <c r="B4672" t="s">
        <v>76</v>
      </c>
      <c r="C4672" s="1">
        <v>41801.520833333336</v>
      </c>
      <c r="D4672">
        <v>2</v>
      </c>
      <c r="E4672" t="s">
        <v>18</v>
      </c>
      <c r="F4672" t="s">
        <v>19</v>
      </c>
      <c r="G4672">
        <v>1</v>
      </c>
      <c r="H4672" t="str">
        <f t="shared" si="364"/>
        <v>AWD</v>
      </c>
      <c r="I4672" s="2">
        <f t="shared" si="366"/>
        <v>2014</v>
      </c>
      <c r="J4672" s="2">
        <f t="shared" si="367"/>
        <v>6</v>
      </c>
      <c r="K4672" t="str">
        <f t="shared" si="368"/>
        <v>Korenbouten</v>
      </c>
      <c r="L4672" s="25">
        <f t="shared" si="365"/>
        <v>23</v>
      </c>
    </row>
    <row r="4673" spans="1:12" x14ac:dyDescent="0.25">
      <c r="A4673">
        <v>20</v>
      </c>
      <c r="B4673" t="s">
        <v>76</v>
      </c>
      <c r="C4673" s="1">
        <v>41801.520833333336</v>
      </c>
      <c r="D4673">
        <v>2</v>
      </c>
      <c r="E4673" t="s">
        <v>26</v>
      </c>
      <c r="F4673" t="s">
        <v>27</v>
      </c>
      <c r="G4673">
        <v>1</v>
      </c>
      <c r="H4673" t="str">
        <f t="shared" si="364"/>
        <v>AWD</v>
      </c>
      <c r="I4673" s="2">
        <f t="shared" si="366"/>
        <v>2014</v>
      </c>
      <c r="J4673" s="2">
        <f t="shared" si="367"/>
        <v>6</v>
      </c>
      <c r="K4673" t="str">
        <f t="shared" si="368"/>
        <v>Glazenmakers</v>
      </c>
      <c r="L4673" s="25">
        <f t="shared" si="365"/>
        <v>23</v>
      </c>
    </row>
    <row r="4674" spans="1:12" x14ac:dyDescent="0.25">
      <c r="A4674">
        <v>20</v>
      </c>
      <c r="B4674" t="s">
        <v>76</v>
      </c>
      <c r="C4674" s="1">
        <v>41801.520833333336</v>
      </c>
      <c r="D4674">
        <v>2</v>
      </c>
      <c r="E4674" t="s">
        <v>10</v>
      </c>
      <c r="F4674" t="s">
        <v>11</v>
      </c>
      <c r="G4674">
        <v>5</v>
      </c>
      <c r="H4674" t="str">
        <f t="shared" ref="H4674:H4737" si="369">VLOOKUP(A4674,$N$2:$O$51,2,FALSE)</f>
        <v>AWD</v>
      </c>
      <c r="I4674" s="2">
        <f t="shared" si="366"/>
        <v>2014</v>
      </c>
      <c r="J4674" s="2">
        <f t="shared" si="367"/>
        <v>6</v>
      </c>
      <c r="K4674" t="str">
        <f t="shared" si="368"/>
        <v>Waterjuffer</v>
      </c>
      <c r="L4674" s="25">
        <f t="shared" si="365"/>
        <v>23</v>
      </c>
    </row>
    <row r="4675" spans="1:12" x14ac:dyDescent="0.25">
      <c r="A4675">
        <v>20</v>
      </c>
      <c r="B4675" t="s">
        <v>76</v>
      </c>
      <c r="C4675" s="1">
        <v>41801.520833333336</v>
      </c>
      <c r="D4675">
        <v>2</v>
      </c>
      <c r="E4675" t="s">
        <v>28</v>
      </c>
      <c r="F4675" t="s">
        <v>29</v>
      </c>
      <c r="G4675">
        <v>3</v>
      </c>
      <c r="H4675" t="str">
        <f t="shared" si="369"/>
        <v>AWD</v>
      </c>
      <c r="I4675" s="2">
        <f t="shared" si="366"/>
        <v>2014</v>
      </c>
      <c r="J4675" s="2">
        <f t="shared" si="367"/>
        <v>6</v>
      </c>
      <c r="K4675" t="str">
        <f t="shared" si="368"/>
        <v>Korenbouten</v>
      </c>
      <c r="L4675" s="25">
        <f t="shared" ref="L4675:L4738" si="370">(ROUNDDOWN(C4675-DATE(I4675,1,1),0))/7</f>
        <v>23</v>
      </c>
    </row>
    <row r="4676" spans="1:12" x14ac:dyDescent="0.25">
      <c r="A4676">
        <v>20</v>
      </c>
      <c r="B4676" t="s">
        <v>76</v>
      </c>
      <c r="C4676" s="1">
        <v>41801.520833333336</v>
      </c>
      <c r="D4676">
        <v>2</v>
      </c>
      <c r="E4676" t="s">
        <v>24</v>
      </c>
      <c r="F4676" t="s">
        <v>25</v>
      </c>
      <c r="G4676">
        <v>1</v>
      </c>
      <c r="H4676" t="str">
        <f t="shared" si="369"/>
        <v>AWD</v>
      </c>
      <c r="I4676" s="2">
        <f t="shared" si="366"/>
        <v>2014</v>
      </c>
      <c r="J4676" s="2">
        <f t="shared" si="367"/>
        <v>6</v>
      </c>
      <c r="K4676" t="str">
        <f t="shared" si="368"/>
        <v>Glazenmakers</v>
      </c>
      <c r="L4676" s="25">
        <f t="shared" si="370"/>
        <v>23</v>
      </c>
    </row>
    <row r="4677" spans="1:12" x14ac:dyDescent="0.25">
      <c r="A4677">
        <v>20</v>
      </c>
      <c r="B4677" t="s">
        <v>76</v>
      </c>
      <c r="C4677" s="1">
        <v>41801.520833333336</v>
      </c>
      <c r="D4677">
        <v>2</v>
      </c>
      <c r="E4677" t="s">
        <v>14</v>
      </c>
      <c r="F4677" t="s">
        <v>15</v>
      </c>
      <c r="G4677">
        <v>9</v>
      </c>
      <c r="H4677" t="str">
        <f t="shared" si="369"/>
        <v>AWD</v>
      </c>
      <c r="I4677" s="2">
        <f t="shared" si="366"/>
        <v>2014</v>
      </c>
      <c r="J4677" s="2">
        <f t="shared" si="367"/>
        <v>6</v>
      </c>
      <c r="K4677" t="str">
        <f t="shared" si="368"/>
        <v>Waterjuffer</v>
      </c>
      <c r="L4677" s="25">
        <f t="shared" si="370"/>
        <v>23</v>
      </c>
    </row>
    <row r="4678" spans="1:12" x14ac:dyDescent="0.25">
      <c r="A4678">
        <v>20</v>
      </c>
      <c r="B4678" t="s">
        <v>76</v>
      </c>
      <c r="C4678" s="1">
        <v>41801.520833333336</v>
      </c>
      <c r="D4678">
        <v>4</v>
      </c>
      <c r="E4678" t="s">
        <v>26</v>
      </c>
      <c r="F4678" t="s">
        <v>27</v>
      </c>
      <c r="G4678">
        <v>3</v>
      </c>
      <c r="H4678" t="str">
        <f t="shared" si="369"/>
        <v>AWD</v>
      </c>
      <c r="I4678" s="2">
        <f t="shared" si="366"/>
        <v>2014</v>
      </c>
      <c r="J4678" s="2">
        <f t="shared" si="367"/>
        <v>6</v>
      </c>
      <c r="K4678" t="str">
        <f t="shared" si="368"/>
        <v>Glazenmakers</v>
      </c>
      <c r="L4678" s="25">
        <f t="shared" si="370"/>
        <v>23</v>
      </c>
    </row>
    <row r="4679" spans="1:12" x14ac:dyDescent="0.25">
      <c r="A4679">
        <v>20</v>
      </c>
      <c r="B4679" t="s">
        <v>76</v>
      </c>
      <c r="C4679" s="1">
        <v>41801.520833333336</v>
      </c>
      <c r="D4679">
        <v>4</v>
      </c>
      <c r="E4679" t="s">
        <v>28</v>
      </c>
      <c r="F4679" t="s">
        <v>29</v>
      </c>
      <c r="G4679">
        <v>5</v>
      </c>
      <c r="H4679" t="str">
        <f t="shared" si="369"/>
        <v>AWD</v>
      </c>
      <c r="I4679" s="2">
        <f t="shared" si="366"/>
        <v>2014</v>
      </c>
      <c r="J4679" s="2">
        <f t="shared" si="367"/>
        <v>6</v>
      </c>
      <c r="K4679" t="str">
        <f t="shared" si="368"/>
        <v>Korenbouten</v>
      </c>
      <c r="L4679" s="25">
        <f t="shared" si="370"/>
        <v>23</v>
      </c>
    </row>
    <row r="4680" spans="1:12" x14ac:dyDescent="0.25">
      <c r="A4680">
        <v>20</v>
      </c>
      <c r="B4680" t="s">
        <v>76</v>
      </c>
      <c r="C4680" s="1">
        <v>41821.486111111109</v>
      </c>
      <c r="D4680">
        <v>1</v>
      </c>
      <c r="E4680" t="s">
        <v>10</v>
      </c>
      <c r="F4680" t="s">
        <v>11</v>
      </c>
      <c r="G4680">
        <v>4</v>
      </c>
      <c r="H4680" t="str">
        <f t="shared" si="369"/>
        <v>AWD</v>
      </c>
      <c r="I4680" s="2">
        <f t="shared" si="366"/>
        <v>2014</v>
      </c>
      <c r="J4680" s="2">
        <f t="shared" si="367"/>
        <v>7</v>
      </c>
      <c r="K4680" t="str">
        <f t="shared" si="368"/>
        <v>Waterjuffer</v>
      </c>
      <c r="L4680" s="25">
        <f t="shared" si="370"/>
        <v>25.857142857142858</v>
      </c>
    </row>
    <row r="4681" spans="1:12" x14ac:dyDescent="0.25">
      <c r="A4681">
        <v>20</v>
      </c>
      <c r="B4681" t="s">
        <v>76</v>
      </c>
      <c r="C4681" s="1">
        <v>41821.486111111109</v>
      </c>
      <c r="D4681">
        <v>1</v>
      </c>
      <c r="E4681" t="s">
        <v>14</v>
      </c>
      <c r="F4681" t="s">
        <v>15</v>
      </c>
      <c r="G4681">
        <v>3</v>
      </c>
      <c r="H4681" t="str">
        <f t="shared" si="369"/>
        <v>AWD</v>
      </c>
      <c r="I4681" s="2">
        <f t="shared" si="366"/>
        <v>2014</v>
      </c>
      <c r="J4681" s="2">
        <f t="shared" si="367"/>
        <v>7</v>
      </c>
      <c r="K4681" t="str">
        <f t="shared" si="368"/>
        <v>Waterjuffer</v>
      </c>
      <c r="L4681" s="25">
        <f t="shared" si="370"/>
        <v>25.857142857142858</v>
      </c>
    </row>
    <row r="4682" spans="1:12" x14ac:dyDescent="0.25">
      <c r="A4682">
        <v>20</v>
      </c>
      <c r="B4682" t="s">
        <v>76</v>
      </c>
      <c r="C4682" s="1">
        <v>41821.486111111109</v>
      </c>
      <c r="D4682">
        <v>2</v>
      </c>
      <c r="E4682" t="s">
        <v>20</v>
      </c>
      <c r="F4682" t="s">
        <v>21</v>
      </c>
      <c r="G4682">
        <v>1</v>
      </c>
      <c r="H4682" t="str">
        <f t="shared" si="369"/>
        <v>AWD</v>
      </c>
      <c r="I4682" s="2">
        <f t="shared" si="366"/>
        <v>2014</v>
      </c>
      <c r="J4682" s="2">
        <f t="shared" si="367"/>
        <v>7</v>
      </c>
      <c r="K4682" t="str">
        <f t="shared" si="368"/>
        <v>Waterjuffer</v>
      </c>
      <c r="L4682" s="25">
        <f t="shared" si="370"/>
        <v>25.857142857142858</v>
      </c>
    </row>
    <row r="4683" spans="1:12" x14ac:dyDescent="0.25">
      <c r="A4683">
        <v>20</v>
      </c>
      <c r="B4683" t="s">
        <v>76</v>
      </c>
      <c r="C4683" s="1">
        <v>41821.486111111109</v>
      </c>
      <c r="D4683">
        <v>2</v>
      </c>
      <c r="E4683" t="s">
        <v>26</v>
      </c>
      <c r="F4683" t="s">
        <v>27</v>
      </c>
      <c r="G4683">
        <v>1</v>
      </c>
      <c r="H4683" t="str">
        <f t="shared" si="369"/>
        <v>AWD</v>
      </c>
      <c r="I4683" s="2">
        <f t="shared" si="366"/>
        <v>2014</v>
      </c>
      <c r="J4683" s="2">
        <f t="shared" si="367"/>
        <v>7</v>
      </c>
      <c r="K4683" t="str">
        <f t="shared" si="368"/>
        <v>Glazenmakers</v>
      </c>
      <c r="L4683" s="25">
        <f t="shared" si="370"/>
        <v>25.857142857142858</v>
      </c>
    </row>
    <row r="4684" spans="1:12" x14ac:dyDescent="0.25">
      <c r="A4684">
        <v>20</v>
      </c>
      <c r="B4684" t="s">
        <v>76</v>
      </c>
      <c r="C4684" s="1">
        <v>41821.486111111109</v>
      </c>
      <c r="D4684">
        <v>2</v>
      </c>
      <c r="E4684" t="s">
        <v>10</v>
      </c>
      <c r="F4684" t="s">
        <v>11</v>
      </c>
      <c r="G4684">
        <v>2</v>
      </c>
      <c r="H4684" t="str">
        <f t="shared" si="369"/>
        <v>AWD</v>
      </c>
      <c r="I4684" s="2">
        <f t="shared" si="366"/>
        <v>2014</v>
      </c>
      <c r="J4684" s="2">
        <f t="shared" si="367"/>
        <v>7</v>
      </c>
      <c r="K4684" t="str">
        <f t="shared" si="368"/>
        <v>Waterjuffer</v>
      </c>
      <c r="L4684" s="25">
        <f t="shared" si="370"/>
        <v>25.857142857142858</v>
      </c>
    </row>
    <row r="4685" spans="1:12" x14ac:dyDescent="0.25">
      <c r="A4685">
        <v>20</v>
      </c>
      <c r="B4685" t="s">
        <v>76</v>
      </c>
      <c r="C4685" s="1">
        <v>41838.479166666664</v>
      </c>
      <c r="D4685">
        <v>1</v>
      </c>
      <c r="E4685" t="s">
        <v>55</v>
      </c>
      <c r="F4685" t="s">
        <v>56</v>
      </c>
      <c r="G4685">
        <v>2</v>
      </c>
      <c r="H4685" t="str">
        <f t="shared" si="369"/>
        <v>AWD</v>
      </c>
      <c r="I4685" s="2">
        <f t="shared" si="366"/>
        <v>2014</v>
      </c>
      <c r="J4685" s="2">
        <f t="shared" si="367"/>
        <v>7</v>
      </c>
      <c r="K4685" t="str">
        <f t="shared" si="368"/>
        <v>Korenbouten</v>
      </c>
      <c r="L4685" s="25">
        <f t="shared" si="370"/>
        <v>28.285714285714285</v>
      </c>
    </row>
    <row r="4686" spans="1:12" x14ac:dyDescent="0.25">
      <c r="A4686">
        <v>20</v>
      </c>
      <c r="B4686" t="s">
        <v>76</v>
      </c>
      <c r="C4686" s="1">
        <v>41838.479166666664</v>
      </c>
      <c r="D4686">
        <v>1</v>
      </c>
      <c r="E4686" t="s">
        <v>18</v>
      </c>
      <c r="F4686" t="s">
        <v>19</v>
      </c>
      <c r="G4686">
        <v>1</v>
      </c>
      <c r="H4686" t="str">
        <f t="shared" si="369"/>
        <v>AWD</v>
      </c>
      <c r="I4686" s="2">
        <f t="shared" si="366"/>
        <v>2014</v>
      </c>
      <c r="J4686" s="2">
        <f t="shared" si="367"/>
        <v>7</v>
      </c>
      <c r="K4686" t="str">
        <f t="shared" si="368"/>
        <v>Korenbouten</v>
      </c>
      <c r="L4686" s="25">
        <f t="shared" si="370"/>
        <v>28.285714285714285</v>
      </c>
    </row>
    <row r="4687" spans="1:12" x14ac:dyDescent="0.25">
      <c r="A4687">
        <v>20</v>
      </c>
      <c r="B4687" t="s">
        <v>76</v>
      </c>
      <c r="C4687" s="1">
        <v>41838.479166666664</v>
      </c>
      <c r="D4687">
        <v>1</v>
      </c>
      <c r="E4687" t="s">
        <v>10</v>
      </c>
      <c r="F4687" t="s">
        <v>11</v>
      </c>
      <c r="G4687">
        <v>8</v>
      </c>
      <c r="H4687" t="str">
        <f t="shared" si="369"/>
        <v>AWD</v>
      </c>
      <c r="I4687" s="2">
        <f t="shared" si="366"/>
        <v>2014</v>
      </c>
      <c r="J4687" s="2">
        <f t="shared" si="367"/>
        <v>7</v>
      </c>
      <c r="K4687" t="str">
        <f t="shared" si="368"/>
        <v>Waterjuffer</v>
      </c>
      <c r="L4687" s="25">
        <f t="shared" si="370"/>
        <v>28.285714285714285</v>
      </c>
    </row>
    <row r="4688" spans="1:12" x14ac:dyDescent="0.25">
      <c r="A4688">
        <v>20</v>
      </c>
      <c r="B4688" t="s">
        <v>76</v>
      </c>
      <c r="C4688" s="1">
        <v>41838.479166666664</v>
      </c>
      <c r="D4688">
        <v>1</v>
      </c>
      <c r="E4688" t="s">
        <v>14</v>
      </c>
      <c r="F4688" t="s">
        <v>15</v>
      </c>
      <c r="G4688">
        <v>3</v>
      </c>
      <c r="H4688" t="str">
        <f t="shared" si="369"/>
        <v>AWD</v>
      </c>
      <c r="I4688" s="2">
        <f t="shared" si="366"/>
        <v>2014</v>
      </c>
      <c r="J4688" s="2">
        <f t="shared" si="367"/>
        <v>7</v>
      </c>
      <c r="K4688" t="str">
        <f t="shared" si="368"/>
        <v>Waterjuffer</v>
      </c>
      <c r="L4688" s="25">
        <f t="shared" si="370"/>
        <v>28.285714285714285</v>
      </c>
    </row>
    <row r="4689" spans="1:12" x14ac:dyDescent="0.25">
      <c r="A4689">
        <v>20</v>
      </c>
      <c r="B4689" t="s">
        <v>76</v>
      </c>
      <c r="C4689" s="1">
        <v>41838.479166666664</v>
      </c>
      <c r="D4689">
        <v>2</v>
      </c>
      <c r="E4689" t="s">
        <v>20</v>
      </c>
      <c r="F4689" t="s">
        <v>21</v>
      </c>
      <c r="G4689">
        <v>1</v>
      </c>
      <c r="H4689" t="str">
        <f t="shared" si="369"/>
        <v>AWD</v>
      </c>
      <c r="I4689" s="2">
        <f t="shared" si="366"/>
        <v>2014</v>
      </c>
      <c r="J4689" s="2">
        <f t="shared" si="367"/>
        <v>7</v>
      </c>
      <c r="K4689" t="str">
        <f t="shared" si="368"/>
        <v>Waterjuffer</v>
      </c>
      <c r="L4689" s="25">
        <f t="shared" si="370"/>
        <v>28.285714285714285</v>
      </c>
    </row>
    <row r="4690" spans="1:12" x14ac:dyDescent="0.25">
      <c r="A4690">
        <v>20</v>
      </c>
      <c r="B4690" t="s">
        <v>76</v>
      </c>
      <c r="C4690" s="1">
        <v>41838.479166666664</v>
      </c>
      <c r="D4690">
        <v>2</v>
      </c>
      <c r="E4690" t="s">
        <v>30</v>
      </c>
      <c r="F4690" t="s">
        <v>31</v>
      </c>
      <c r="G4690">
        <v>1</v>
      </c>
      <c r="H4690" t="str">
        <f t="shared" si="369"/>
        <v>AWD</v>
      </c>
      <c r="I4690" s="2">
        <f t="shared" si="366"/>
        <v>2014</v>
      </c>
      <c r="J4690" s="2">
        <f t="shared" si="367"/>
        <v>7</v>
      </c>
      <c r="K4690" t="str">
        <f t="shared" si="368"/>
        <v>Pantserjuffers</v>
      </c>
      <c r="L4690" s="25">
        <f t="shared" si="370"/>
        <v>28.285714285714285</v>
      </c>
    </row>
    <row r="4691" spans="1:12" x14ac:dyDescent="0.25">
      <c r="A4691">
        <v>20</v>
      </c>
      <c r="B4691" t="s">
        <v>76</v>
      </c>
      <c r="C4691" s="1">
        <v>41838.479166666664</v>
      </c>
      <c r="D4691">
        <v>2</v>
      </c>
      <c r="E4691" t="s">
        <v>10</v>
      </c>
      <c r="F4691" t="s">
        <v>11</v>
      </c>
      <c r="G4691">
        <v>1</v>
      </c>
      <c r="H4691" t="str">
        <f t="shared" si="369"/>
        <v>AWD</v>
      </c>
      <c r="I4691" s="2">
        <f t="shared" si="366"/>
        <v>2014</v>
      </c>
      <c r="J4691" s="2">
        <f t="shared" si="367"/>
        <v>7</v>
      </c>
      <c r="K4691" t="str">
        <f t="shared" si="368"/>
        <v>Waterjuffer</v>
      </c>
      <c r="L4691" s="25">
        <f t="shared" si="370"/>
        <v>28.285714285714285</v>
      </c>
    </row>
    <row r="4692" spans="1:12" x14ac:dyDescent="0.25">
      <c r="A4692">
        <v>20</v>
      </c>
      <c r="B4692" t="s">
        <v>76</v>
      </c>
      <c r="C4692" s="1">
        <v>41838.479166666664</v>
      </c>
      <c r="D4692">
        <v>2</v>
      </c>
      <c r="E4692" t="s">
        <v>14</v>
      </c>
      <c r="F4692" t="s">
        <v>15</v>
      </c>
      <c r="G4692">
        <v>5</v>
      </c>
      <c r="H4692" t="str">
        <f t="shared" si="369"/>
        <v>AWD</v>
      </c>
      <c r="I4692" s="2">
        <f t="shared" si="366"/>
        <v>2014</v>
      </c>
      <c r="J4692" s="2">
        <f t="shared" si="367"/>
        <v>7</v>
      </c>
      <c r="K4692" t="str">
        <f t="shared" si="368"/>
        <v>Waterjuffer</v>
      </c>
      <c r="L4692" s="25">
        <f t="shared" si="370"/>
        <v>28.285714285714285</v>
      </c>
    </row>
    <row r="4693" spans="1:12" x14ac:dyDescent="0.25">
      <c r="A4693">
        <v>20</v>
      </c>
      <c r="B4693" t="s">
        <v>76</v>
      </c>
      <c r="C4693" s="1">
        <v>41838.479166666664</v>
      </c>
      <c r="D4693">
        <v>4</v>
      </c>
      <c r="E4693" t="s">
        <v>26</v>
      </c>
      <c r="F4693" t="s">
        <v>27</v>
      </c>
      <c r="G4693">
        <v>1</v>
      </c>
      <c r="H4693" t="str">
        <f t="shared" si="369"/>
        <v>AWD</v>
      </c>
      <c r="I4693" s="2">
        <f t="shared" si="366"/>
        <v>2014</v>
      </c>
      <c r="J4693" s="2">
        <f t="shared" si="367"/>
        <v>7</v>
      </c>
      <c r="K4693" t="str">
        <f t="shared" si="368"/>
        <v>Glazenmakers</v>
      </c>
      <c r="L4693" s="25">
        <f t="shared" si="370"/>
        <v>28.285714285714285</v>
      </c>
    </row>
    <row r="4694" spans="1:12" x14ac:dyDescent="0.25">
      <c r="A4694">
        <v>20</v>
      </c>
      <c r="B4694" t="s">
        <v>76</v>
      </c>
      <c r="C4694" s="1">
        <v>41851.5</v>
      </c>
      <c r="D4694">
        <v>1</v>
      </c>
      <c r="E4694" t="s">
        <v>8</v>
      </c>
      <c r="F4694" t="s">
        <v>9</v>
      </c>
      <c r="G4694">
        <v>1</v>
      </c>
      <c r="H4694" t="str">
        <f t="shared" si="369"/>
        <v>AWD</v>
      </c>
      <c r="I4694" s="2">
        <f t="shared" si="366"/>
        <v>2014</v>
      </c>
      <c r="J4694" s="2">
        <f t="shared" si="367"/>
        <v>7</v>
      </c>
      <c r="K4694" t="str">
        <f t="shared" si="368"/>
        <v>Pantserjuffers</v>
      </c>
      <c r="L4694" s="25">
        <f t="shared" si="370"/>
        <v>30.142857142857142</v>
      </c>
    </row>
    <row r="4695" spans="1:12" x14ac:dyDescent="0.25">
      <c r="A4695">
        <v>20</v>
      </c>
      <c r="B4695" t="s">
        <v>76</v>
      </c>
      <c r="C4695" s="1">
        <v>41851.5</v>
      </c>
      <c r="D4695">
        <v>1</v>
      </c>
      <c r="E4695" t="s">
        <v>55</v>
      </c>
      <c r="F4695" t="s">
        <v>56</v>
      </c>
      <c r="G4695">
        <v>3</v>
      </c>
      <c r="H4695" t="str">
        <f t="shared" si="369"/>
        <v>AWD</v>
      </c>
      <c r="I4695" s="2">
        <f t="shared" si="366"/>
        <v>2014</v>
      </c>
      <c r="J4695" s="2">
        <f t="shared" si="367"/>
        <v>7</v>
      </c>
      <c r="K4695" t="str">
        <f t="shared" si="368"/>
        <v>Korenbouten</v>
      </c>
      <c r="L4695" s="25">
        <f t="shared" si="370"/>
        <v>30.142857142857142</v>
      </c>
    </row>
    <row r="4696" spans="1:12" x14ac:dyDescent="0.25">
      <c r="A4696">
        <v>20</v>
      </c>
      <c r="B4696" t="s">
        <v>76</v>
      </c>
      <c r="C4696" s="1">
        <v>41851.5</v>
      </c>
      <c r="D4696">
        <v>1</v>
      </c>
      <c r="E4696" t="s">
        <v>30</v>
      </c>
      <c r="F4696" t="s">
        <v>31</v>
      </c>
      <c r="G4696">
        <v>3</v>
      </c>
      <c r="H4696" t="str">
        <f t="shared" si="369"/>
        <v>AWD</v>
      </c>
      <c r="I4696" s="2">
        <f t="shared" si="366"/>
        <v>2014</v>
      </c>
      <c r="J4696" s="2">
        <f t="shared" si="367"/>
        <v>7</v>
      </c>
      <c r="K4696" t="str">
        <f t="shared" si="368"/>
        <v>Pantserjuffers</v>
      </c>
      <c r="L4696" s="25">
        <f t="shared" si="370"/>
        <v>30.142857142857142</v>
      </c>
    </row>
    <row r="4697" spans="1:12" x14ac:dyDescent="0.25">
      <c r="A4697">
        <v>20</v>
      </c>
      <c r="B4697" t="s">
        <v>76</v>
      </c>
      <c r="C4697" s="1">
        <v>41851.5</v>
      </c>
      <c r="D4697">
        <v>1</v>
      </c>
      <c r="E4697" t="s">
        <v>10</v>
      </c>
      <c r="F4697" t="s">
        <v>11</v>
      </c>
      <c r="G4697">
        <v>3</v>
      </c>
      <c r="H4697" t="str">
        <f t="shared" si="369"/>
        <v>AWD</v>
      </c>
      <c r="I4697" s="2">
        <f t="shared" si="366"/>
        <v>2014</v>
      </c>
      <c r="J4697" s="2">
        <f t="shared" si="367"/>
        <v>7</v>
      </c>
      <c r="K4697" t="str">
        <f t="shared" si="368"/>
        <v>Waterjuffer</v>
      </c>
      <c r="L4697" s="25">
        <f t="shared" si="370"/>
        <v>30.142857142857142</v>
      </c>
    </row>
    <row r="4698" spans="1:12" x14ac:dyDescent="0.25">
      <c r="A4698">
        <v>20</v>
      </c>
      <c r="B4698" t="s">
        <v>76</v>
      </c>
      <c r="C4698" s="1">
        <v>41851.5</v>
      </c>
      <c r="D4698">
        <v>1</v>
      </c>
      <c r="E4698" t="s">
        <v>14</v>
      </c>
      <c r="F4698" t="s">
        <v>15</v>
      </c>
      <c r="G4698">
        <v>5</v>
      </c>
      <c r="H4698" t="str">
        <f t="shared" si="369"/>
        <v>AWD</v>
      </c>
      <c r="I4698" s="2">
        <f t="shared" si="366"/>
        <v>2014</v>
      </c>
      <c r="J4698" s="2">
        <f t="shared" si="367"/>
        <v>7</v>
      </c>
      <c r="K4698" t="str">
        <f t="shared" si="368"/>
        <v>Waterjuffer</v>
      </c>
      <c r="L4698" s="25">
        <f t="shared" si="370"/>
        <v>30.142857142857142</v>
      </c>
    </row>
    <row r="4699" spans="1:12" x14ac:dyDescent="0.25">
      <c r="A4699">
        <v>20</v>
      </c>
      <c r="B4699" t="s">
        <v>76</v>
      </c>
      <c r="C4699" s="1">
        <v>41851.5</v>
      </c>
      <c r="D4699">
        <v>2</v>
      </c>
      <c r="E4699" t="s">
        <v>10</v>
      </c>
      <c r="F4699" t="s">
        <v>11</v>
      </c>
      <c r="G4699">
        <v>2</v>
      </c>
      <c r="H4699" t="str">
        <f t="shared" si="369"/>
        <v>AWD</v>
      </c>
      <c r="I4699" s="2">
        <f t="shared" si="366"/>
        <v>2014</v>
      </c>
      <c r="J4699" s="2">
        <f t="shared" si="367"/>
        <v>7</v>
      </c>
      <c r="K4699" t="str">
        <f t="shared" si="368"/>
        <v>Waterjuffer</v>
      </c>
      <c r="L4699" s="25">
        <f t="shared" si="370"/>
        <v>30.142857142857142</v>
      </c>
    </row>
    <row r="4700" spans="1:12" x14ac:dyDescent="0.25">
      <c r="A4700">
        <v>20</v>
      </c>
      <c r="B4700" t="s">
        <v>76</v>
      </c>
      <c r="C4700" s="1">
        <v>41851.5</v>
      </c>
      <c r="D4700">
        <v>2</v>
      </c>
      <c r="E4700" t="s">
        <v>14</v>
      </c>
      <c r="F4700" t="s">
        <v>15</v>
      </c>
      <c r="G4700">
        <v>3</v>
      </c>
      <c r="H4700" t="str">
        <f t="shared" si="369"/>
        <v>AWD</v>
      </c>
      <c r="I4700" s="2">
        <f t="shared" si="366"/>
        <v>2014</v>
      </c>
      <c r="J4700" s="2">
        <f t="shared" si="367"/>
        <v>7</v>
      </c>
      <c r="K4700" t="str">
        <f t="shared" si="368"/>
        <v>Waterjuffer</v>
      </c>
      <c r="L4700" s="25">
        <f t="shared" si="370"/>
        <v>30.142857142857142</v>
      </c>
    </row>
    <row r="4701" spans="1:12" x14ac:dyDescent="0.25">
      <c r="A4701">
        <v>20</v>
      </c>
      <c r="B4701" t="s">
        <v>76</v>
      </c>
      <c r="C4701" s="1">
        <v>41851.5</v>
      </c>
      <c r="D4701">
        <v>4</v>
      </c>
      <c r="E4701" t="s">
        <v>8</v>
      </c>
      <c r="F4701" t="s">
        <v>9</v>
      </c>
      <c r="G4701">
        <v>1</v>
      </c>
      <c r="H4701" t="str">
        <f t="shared" si="369"/>
        <v>AWD</v>
      </c>
      <c r="I4701" s="2">
        <f t="shared" si="366"/>
        <v>2014</v>
      </c>
      <c r="J4701" s="2">
        <f t="shared" si="367"/>
        <v>7</v>
      </c>
      <c r="K4701" t="str">
        <f t="shared" si="368"/>
        <v>Pantserjuffers</v>
      </c>
      <c r="L4701" s="25">
        <f t="shared" si="370"/>
        <v>30.142857142857142</v>
      </c>
    </row>
    <row r="4702" spans="1:12" x14ac:dyDescent="0.25">
      <c r="A4702">
        <v>20</v>
      </c>
      <c r="B4702" t="s">
        <v>76</v>
      </c>
      <c r="C4702" s="1">
        <v>41851.5</v>
      </c>
      <c r="D4702">
        <v>4</v>
      </c>
      <c r="E4702" t="s">
        <v>26</v>
      </c>
      <c r="F4702" t="s">
        <v>27</v>
      </c>
      <c r="G4702">
        <v>1</v>
      </c>
      <c r="H4702" t="str">
        <f t="shared" si="369"/>
        <v>AWD</v>
      </c>
      <c r="I4702" s="2">
        <f t="shared" si="366"/>
        <v>2014</v>
      </c>
      <c r="J4702" s="2">
        <f t="shared" si="367"/>
        <v>7</v>
      </c>
      <c r="K4702" t="str">
        <f t="shared" si="368"/>
        <v>Glazenmakers</v>
      </c>
      <c r="L4702" s="25">
        <f t="shared" si="370"/>
        <v>30.142857142857142</v>
      </c>
    </row>
    <row r="4703" spans="1:12" x14ac:dyDescent="0.25">
      <c r="A4703">
        <v>20</v>
      </c>
      <c r="B4703" t="s">
        <v>76</v>
      </c>
      <c r="C4703" s="1">
        <v>41886.510416666664</v>
      </c>
      <c r="D4703">
        <v>1</v>
      </c>
      <c r="E4703" t="s">
        <v>55</v>
      </c>
      <c r="F4703" t="s">
        <v>56</v>
      </c>
      <c r="G4703">
        <v>8</v>
      </c>
      <c r="H4703" t="str">
        <f t="shared" si="369"/>
        <v>AWD</v>
      </c>
      <c r="I4703" s="2">
        <f t="shared" si="366"/>
        <v>2014</v>
      </c>
      <c r="J4703" s="2">
        <f t="shared" si="367"/>
        <v>9</v>
      </c>
      <c r="K4703" t="str">
        <f t="shared" si="368"/>
        <v>Korenbouten</v>
      </c>
      <c r="L4703" s="25">
        <f t="shared" si="370"/>
        <v>35.142857142857146</v>
      </c>
    </row>
    <row r="4704" spans="1:12" x14ac:dyDescent="0.25">
      <c r="A4704">
        <v>20</v>
      </c>
      <c r="B4704" t="s">
        <v>76</v>
      </c>
      <c r="C4704" s="1">
        <v>41886.510416666664</v>
      </c>
      <c r="D4704">
        <v>1</v>
      </c>
      <c r="E4704" t="s">
        <v>30</v>
      </c>
      <c r="F4704" t="s">
        <v>31</v>
      </c>
      <c r="G4704">
        <v>3</v>
      </c>
      <c r="H4704" t="str">
        <f t="shared" si="369"/>
        <v>AWD</v>
      </c>
      <c r="I4704" s="2">
        <f t="shared" si="366"/>
        <v>2014</v>
      </c>
      <c r="J4704" s="2">
        <f t="shared" si="367"/>
        <v>9</v>
      </c>
      <c r="K4704" t="str">
        <f t="shared" si="368"/>
        <v>Pantserjuffers</v>
      </c>
      <c r="L4704" s="25">
        <f t="shared" si="370"/>
        <v>35.142857142857146</v>
      </c>
    </row>
    <row r="4705" spans="1:12" x14ac:dyDescent="0.25">
      <c r="A4705">
        <v>20</v>
      </c>
      <c r="B4705" t="s">
        <v>76</v>
      </c>
      <c r="C4705" s="1">
        <v>41886.510416666664</v>
      </c>
      <c r="D4705">
        <v>1</v>
      </c>
      <c r="E4705" t="s">
        <v>10</v>
      </c>
      <c r="F4705" t="s">
        <v>11</v>
      </c>
      <c r="G4705">
        <v>2</v>
      </c>
      <c r="H4705" t="str">
        <f t="shared" si="369"/>
        <v>AWD</v>
      </c>
      <c r="I4705" s="2">
        <f t="shared" si="366"/>
        <v>2014</v>
      </c>
      <c r="J4705" s="2">
        <f t="shared" si="367"/>
        <v>9</v>
      </c>
      <c r="K4705" t="str">
        <f t="shared" si="368"/>
        <v>Waterjuffer</v>
      </c>
      <c r="L4705" s="25">
        <f t="shared" si="370"/>
        <v>35.142857142857146</v>
      </c>
    </row>
    <row r="4706" spans="1:12" x14ac:dyDescent="0.25">
      <c r="A4706">
        <v>20</v>
      </c>
      <c r="B4706" t="s">
        <v>76</v>
      </c>
      <c r="C4706" s="1">
        <v>41886.510416666664</v>
      </c>
      <c r="D4706">
        <v>1</v>
      </c>
      <c r="E4706" t="s">
        <v>42</v>
      </c>
      <c r="F4706" t="s">
        <v>43</v>
      </c>
      <c r="G4706">
        <v>3</v>
      </c>
      <c r="H4706" t="str">
        <f t="shared" si="369"/>
        <v>AWD</v>
      </c>
      <c r="I4706" s="2">
        <f t="shared" si="366"/>
        <v>2014</v>
      </c>
      <c r="J4706" s="2">
        <f t="shared" si="367"/>
        <v>9</v>
      </c>
      <c r="K4706" t="str">
        <f t="shared" si="368"/>
        <v>Korenbouten</v>
      </c>
      <c r="L4706" s="25">
        <f t="shared" si="370"/>
        <v>35.142857142857146</v>
      </c>
    </row>
    <row r="4707" spans="1:12" x14ac:dyDescent="0.25">
      <c r="A4707">
        <v>20</v>
      </c>
      <c r="B4707" t="s">
        <v>76</v>
      </c>
      <c r="C4707" s="1">
        <v>41886.510416666664</v>
      </c>
      <c r="D4707">
        <v>1</v>
      </c>
      <c r="E4707" t="s">
        <v>14</v>
      </c>
      <c r="F4707" t="s">
        <v>15</v>
      </c>
      <c r="G4707">
        <v>5</v>
      </c>
      <c r="H4707" t="str">
        <f t="shared" si="369"/>
        <v>AWD</v>
      </c>
      <c r="I4707" s="2">
        <f t="shared" si="366"/>
        <v>2014</v>
      </c>
      <c r="J4707" s="2">
        <f t="shared" si="367"/>
        <v>9</v>
      </c>
      <c r="K4707" t="str">
        <f t="shared" si="368"/>
        <v>Waterjuffer</v>
      </c>
      <c r="L4707" s="25">
        <f t="shared" si="370"/>
        <v>35.142857142857146</v>
      </c>
    </row>
    <row r="4708" spans="1:12" x14ac:dyDescent="0.25">
      <c r="A4708">
        <v>20</v>
      </c>
      <c r="B4708" t="s">
        <v>76</v>
      </c>
      <c r="C4708" s="1">
        <v>41886.510416666664</v>
      </c>
      <c r="D4708">
        <v>2</v>
      </c>
      <c r="E4708" t="s">
        <v>32</v>
      </c>
      <c r="F4708" t="s">
        <v>33</v>
      </c>
      <c r="G4708">
        <v>2</v>
      </c>
      <c r="H4708" t="str">
        <f t="shared" si="369"/>
        <v>AWD</v>
      </c>
      <c r="I4708" s="2">
        <f t="shared" si="366"/>
        <v>2014</v>
      </c>
      <c r="J4708" s="2">
        <f t="shared" si="367"/>
        <v>9</v>
      </c>
      <c r="K4708" t="str">
        <f t="shared" si="368"/>
        <v>Korenbouten</v>
      </c>
      <c r="L4708" s="25">
        <f t="shared" si="370"/>
        <v>35.142857142857146</v>
      </c>
    </row>
    <row r="4709" spans="1:12" x14ac:dyDescent="0.25">
      <c r="A4709">
        <v>20</v>
      </c>
      <c r="B4709" t="s">
        <v>76</v>
      </c>
      <c r="C4709" s="1">
        <v>41886.510416666664</v>
      </c>
      <c r="D4709">
        <v>2</v>
      </c>
      <c r="E4709" t="s">
        <v>55</v>
      </c>
      <c r="F4709" t="s">
        <v>56</v>
      </c>
      <c r="G4709">
        <v>12</v>
      </c>
      <c r="H4709" t="str">
        <f t="shared" si="369"/>
        <v>AWD</v>
      </c>
      <c r="I4709" s="2">
        <f t="shared" si="366"/>
        <v>2014</v>
      </c>
      <c r="J4709" s="2">
        <f t="shared" si="367"/>
        <v>9</v>
      </c>
      <c r="K4709" t="str">
        <f t="shared" si="368"/>
        <v>Korenbouten</v>
      </c>
      <c r="L4709" s="25">
        <f t="shared" si="370"/>
        <v>35.142857142857146</v>
      </c>
    </row>
    <row r="4710" spans="1:12" x14ac:dyDescent="0.25">
      <c r="A4710">
        <v>20</v>
      </c>
      <c r="B4710" t="s">
        <v>76</v>
      </c>
      <c r="C4710" s="1">
        <v>41886.510416666664</v>
      </c>
      <c r="D4710">
        <v>2</v>
      </c>
      <c r="E4710" t="s">
        <v>10</v>
      </c>
      <c r="F4710" t="s">
        <v>11</v>
      </c>
      <c r="G4710">
        <v>1</v>
      </c>
      <c r="H4710" t="str">
        <f t="shared" si="369"/>
        <v>AWD</v>
      </c>
      <c r="I4710" s="2">
        <f t="shared" si="366"/>
        <v>2014</v>
      </c>
      <c r="J4710" s="2">
        <f t="shared" si="367"/>
        <v>9</v>
      </c>
      <c r="K4710" t="str">
        <f t="shared" si="368"/>
        <v>Waterjuffer</v>
      </c>
      <c r="L4710" s="25">
        <f t="shared" si="370"/>
        <v>35.142857142857146</v>
      </c>
    </row>
    <row r="4711" spans="1:12" x14ac:dyDescent="0.25">
      <c r="A4711">
        <v>20</v>
      </c>
      <c r="B4711" t="s">
        <v>76</v>
      </c>
      <c r="C4711" s="1">
        <v>41886.510416666664</v>
      </c>
      <c r="D4711">
        <v>2</v>
      </c>
      <c r="E4711" t="s">
        <v>36</v>
      </c>
      <c r="F4711" t="s">
        <v>37</v>
      </c>
      <c r="G4711">
        <v>1</v>
      </c>
      <c r="H4711" t="str">
        <f t="shared" si="369"/>
        <v>AWD</v>
      </c>
      <c r="I4711" s="2">
        <f t="shared" si="366"/>
        <v>2014</v>
      </c>
      <c r="J4711" s="2">
        <f t="shared" si="367"/>
        <v>9</v>
      </c>
      <c r="K4711" t="str">
        <f t="shared" si="368"/>
        <v>Glazenmakers</v>
      </c>
      <c r="L4711" s="25">
        <f t="shared" si="370"/>
        <v>35.142857142857146</v>
      </c>
    </row>
    <row r="4712" spans="1:12" x14ac:dyDescent="0.25">
      <c r="A4712">
        <v>20</v>
      </c>
      <c r="B4712" t="s">
        <v>76</v>
      </c>
      <c r="C4712" s="1">
        <v>41886.510416666664</v>
      </c>
      <c r="D4712">
        <v>2</v>
      </c>
      <c r="E4712" t="s">
        <v>42</v>
      </c>
      <c r="F4712" t="s">
        <v>43</v>
      </c>
      <c r="G4712">
        <v>2</v>
      </c>
      <c r="H4712" t="str">
        <f t="shared" si="369"/>
        <v>AWD</v>
      </c>
      <c r="I4712" s="2">
        <f t="shared" si="366"/>
        <v>2014</v>
      </c>
      <c r="J4712" s="2">
        <f t="shared" si="367"/>
        <v>9</v>
      </c>
      <c r="K4712" t="str">
        <f t="shared" si="368"/>
        <v>Korenbouten</v>
      </c>
      <c r="L4712" s="25">
        <f t="shared" si="370"/>
        <v>35.142857142857146</v>
      </c>
    </row>
    <row r="4713" spans="1:12" x14ac:dyDescent="0.25">
      <c r="A4713">
        <v>20</v>
      </c>
      <c r="B4713" t="s">
        <v>76</v>
      </c>
      <c r="C4713" s="1">
        <v>41886.510416666664</v>
      </c>
      <c r="D4713">
        <v>2</v>
      </c>
      <c r="E4713" t="s">
        <v>14</v>
      </c>
      <c r="F4713" t="s">
        <v>15</v>
      </c>
      <c r="G4713">
        <v>1</v>
      </c>
      <c r="H4713" t="str">
        <f t="shared" si="369"/>
        <v>AWD</v>
      </c>
      <c r="I4713" s="2">
        <f t="shared" si="366"/>
        <v>2014</v>
      </c>
      <c r="J4713" s="2">
        <f t="shared" si="367"/>
        <v>9</v>
      </c>
      <c r="K4713" t="str">
        <f t="shared" si="368"/>
        <v>Waterjuffer</v>
      </c>
      <c r="L4713" s="25">
        <f t="shared" si="370"/>
        <v>35.142857142857146</v>
      </c>
    </row>
    <row r="4714" spans="1:12" x14ac:dyDescent="0.25">
      <c r="A4714">
        <v>20</v>
      </c>
      <c r="B4714" t="s">
        <v>76</v>
      </c>
      <c r="C4714" s="1">
        <v>41886.510416666664</v>
      </c>
      <c r="D4714">
        <v>4</v>
      </c>
      <c r="E4714" t="s">
        <v>36</v>
      </c>
      <c r="F4714" t="s">
        <v>37</v>
      </c>
      <c r="G4714">
        <v>1</v>
      </c>
      <c r="H4714" t="str">
        <f t="shared" si="369"/>
        <v>AWD</v>
      </c>
      <c r="I4714" s="2">
        <f t="shared" si="366"/>
        <v>2014</v>
      </c>
      <c r="J4714" s="2">
        <f t="shared" si="367"/>
        <v>9</v>
      </c>
      <c r="K4714" t="str">
        <f t="shared" si="368"/>
        <v>Glazenmakers</v>
      </c>
      <c r="L4714" s="25">
        <f t="shared" si="370"/>
        <v>35.142857142857146</v>
      </c>
    </row>
    <row r="4715" spans="1:12" x14ac:dyDescent="0.25">
      <c r="A4715">
        <v>20</v>
      </c>
      <c r="B4715" t="s">
        <v>76</v>
      </c>
      <c r="C4715" s="1">
        <v>41898.520833333336</v>
      </c>
      <c r="D4715">
        <v>1</v>
      </c>
      <c r="E4715" t="s">
        <v>32</v>
      </c>
      <c r="F4715" t="s">
        <v>33</v>
      </c>
      <c r="G4715">
        <v>1</v>
      </c>
      <c r="H4715" t="str">
        <f t="shared" si="369"/>
        <v>AWD</v>
      </c>
      <c r="I4715" s="2">
        <f t="shared" si="366"/>
        <v>2014</v>
      </c>
      <c r="J4715" s="2">
        <f t="shared" si="367"/>
        <v>9</v>
      </c>
      <c r="K4715" t="str">
        <f t="shared" si="368"/>
        <v>Korenbouten</v>
      </c>
      <c r="L4715" s="25">
        <f t="shared" si="370"/>
        <v>36.857142857142854</v>
      </c>
    </row>
    <row r="4716" spans="1:12" x14ac:dyDescent="0.25">
      <c r="A4716">
        <v>20</v>
      </c>
      <c r="B4716" t="s">
        <v>76</v>
      </c>
      <c r="C4716" s="1">
        <v>41898.520833333336</v>
      </c>
      <c r="D4716">
        <v>1</v>
      </c>
      <c r="E4716" t="s">
        <v>55</v>
      </c>
      <c r="F4716" t="s">
        <v>56</v>
      </c>
      <c r="G4716">
        <v>5</v>
      </c>
      <c r="H4716" t="str">
        <f t="shared" si="369"/>
        <v>AWD</v>
      </c>
      <c r="I4716" s="2">
        <f t="shared" si="366"/>
        <v>2014</v>
      </c>
      <c r="J4716" s="2">
        <f t="shared" si="367"/>
        <v>9</v>
      </c>
      <c r="K4716" t="str">
        <f t="shared" si="368"/>
        <v>Korenbouten</v>
      </c>
      <c r="L4716" s="25">
        <f t="shared" si="370"/>
        <v>36.857142857142854</v>
      </c>
    </row>
    <row r="4717" spans="1:12" x14ac:dyDescent="0.25">
      <c r="A4717">
        <v>20</v>
      </c>
      <c r="B4717" t="s">
        <v>76</v>
      </c>
      <c r="C4717" s="1">
        <v>41898.520833333336</v>
      </c>
      <c r="D4717">
        <v>2</v>
      </c>
      <c r="E4717" t="s">
        <v>55</v>
      </c>
      <c r="F4717" t="s">
        <v>56</v>
      </c>
      <c r="G4717">
        <v>2</v>
      </c>
      <c r="H4717" t="str">
        <f t="shared" si="369"/>
        <v>AWD</v>
      </c>
      <c r="I4717" s="2">
        <f t="shared" si="366"/>
        <v>2014</v>
      </c>
      <c r="J4717" s="2">
        <f t="shared" si="367"/>
        <v>9</v>
      </c>
      <c r="K4717" t="str">
        <f t="shared" si="368"/>
        <v>Korenbouten</v>
      </c>
      <c r="L4717" s="25">
        <f t="shared" si="370"/>
        <v>36.857142857142854</v>
      </c>
    </row>
    <row r="4718" spans="1:12" x14ac:dyDescent="0.25">
      <c r="A4718">
        <v>20</v>
      </c>
      <c r="B4718" t="s">
        <v>76</v>
      </c>
      <c r="C4718" s="1">
        <v>41898.520833333336</v>
      </c>
      <c r="D4718">
        <v>2</v>
      </c>
      <c r="E4718" t="s">
        <v>36</v>
      </c>
      <c r="F4718" t="s">
        <v>37</v>
      </c>
      <c r="G4718">
        <v>1</v>
      </c>
      <c r="H4718" t="str">
        <f t="shared" si="369"/>
        <v>AWD</v>
      </c>
      <c r="I4718" s="2">
        <f t="shared" si="366"/>
        <v>2014</v>
      </c>
      <c r="J4718" s="2">
        <f t="shared" si="367"/>
        <v>9</v>
      </c>
      <c r="K4718" t="str">
        <f t="shared" si="368"/>
        <v>Glazenmakers</v>
      </c>
      <c r="L4718" s="25">
        <f t="shared" si="370"/>
        <v>36.857142857142854</v>
      </c>
    </row>
    <row r="4719" spans="1:12" x14ac:dyDescent="0.25">
      <c r="A4719">
        <v>20</v>
      </c>
      <c r="B4719" t="s">
        <v>76</v>
      </c>
      <c r="C4719" s="1">
        <v>41898.520833333336</v>
      </c>
      <c r="D4719">
        <v>2</v>
      </c>
      <c r="E4719" t="s">
        <v>14</v>
      </c>
      <c r="F4719" t="s">
        <v>15</v>
      </c>
      <c r="G4719">
        <v>3</v>
      </c>
      <c r="H4719" t="str">
        <f t="shared" si="369"/>
        <v>AWD</v>
      </c>
      <c r="I4719" s="2">
        <f t="shared" si="366"/>
        <v>2014</v>
      </c>
      <c r="J4719" s="2">
        <f t="shared" si="367"/>
        <v>9</v>
      </c>
      <c r="K4719" t="str">
        <f t="shared" si="368"/>
        <v>Waterjuffer</v>
      </c>
      <c r="L4719" s="25">
        <f t="shared" si="370"/>
        <v>36.857142857142854</v>
      </c>
    </row>
    <row r="4720" spans="1:12" x14ac:dyDescent="0.25">
      <c r="A4720">
        <v>20</v>
      </c>
      <c r="B4720" t="s">
        <v>76</v>
      </c>
      <c r="C4720" s="1">
        <v>41910.479166666664</v>
      </c>
      <c r="D4720">
        <v>1</v>
      </c>
      <c r="E4720" t="s">
        <v>14</v>
      </c>
      <c r="F4720" t="s">
        <v>15</v>
      </c>
      <c r="G4720">
        <v>3</v>
      </c>
      <c r="H4720" t="str">
        <f t="shared" si="369"/>
        <v>AWD</v>
      </c>
      <c r="I4720" s="2">
        <f t="shared" si="366"/>
        <v>2014</v>
      </c>
      <c r="J4720" s="2">
        <f t="shared" si="367"/>
        <v>9</v>
      </c>
      <c r="K4720" t="str">
        <f t="shared" si="368"/>
        <v>Waterjuffer</v>
      </c>
      <c r="L4720" s="25">
        <f t="shared" si="370"/>
        <v>38.571428571428569</v>
      </c>
    </row>
    <row r="4721" spans="1:12" x14ac:dyDescent="0.25">
      <c r="A4721">
        <v>20</v>
      </c>
      <c r="B4721" t="s">
        <v>76</v>
      </c>
      <c r="C4721" s="1">
        <v>41910.479166666664</v>
      </c>
      <c r="D4721">
        <v>2</v>
      </c>
      <c r="E4721" t="s">
        <v>55</v>
      </c>
      <c r="F4721" t="s">
        <v>56</v>
      </c>
      <c r="G4721">
        <v>2</v>
      </c>
      <c r="H4721" t="str">
        <f t="shared" si="369"/>
        <v>AWD</v>
      </c>
      <c r="I4721" s="2">
        <f t="shared" si="366"/>
        <v>2014</v>
      </c>
      <c r="J4721" s="2">
        <f t="shared" si="367"/>
        <v>9</v>
      </c>
      <c r="K4721" t="str">
        <f t="shared" si="368"/>
        <v>Korenbouten</v>
      </c>
      <c r="L4721" s="25">
        <f t="shared" si="370"/>
        <v>38.571428571428569</v>
      </c>
    </row>
    <row r="4722" spans="1:12" x14ac:dyDescent="0.25">
      <c r="A4722">
        <v>20</v>
      </c>
      <c r="B4722" t="s">
        <v>76</v>
      </c>
      <c r="C4722" s="1">
        <v>42135.458333333336</v>
      </c>
      <c r="D4722">
        <v>1</v>
      </c>
      <c r="E4722" t="s">
        <v>8</v>
      </c>
      <c r="F4722" t="s">
        <v>9</v>
      </c>
      <c r="G4722">
        <v>1</v>
      </c>
      <c r="H4722" t="str">
        <f t="shared" si="369"/>
        <v>AWD</v>
      </c>
      <c r="I4722" s="2">
        <f t="shared" si="366"/>
        <v>2015</v>
      </c>
      <c r="J4722" s="2">
        <f t="shared" si="367"/>
        <v>5</v>
      </c>
      <c r="K4722" t="str">
        <f t="shared" si="368"/>
        <v>Pantserjuffers</v>
      </c>
      <c r="L4722" s="25">
        <f t="shared" si="370"/>
        <v>18.571428571428573</v>
      </c>
    </row>
    <row r="4723" spans="1:12" x14ac:dyDescent="0.25">
      <c r="A4723">
        <v>20</v>
      </c>
      <c r="B4723" t="s">
        <v>76</v>
      </c>
      <c r="C4723" s="1">
        <v>42135.458333333336</v>
      </c>
      <c r="D4723">
        <v>1</v>
      </c>
      <c r="E4723" t="s">
        <v>10</v>
      </c>
      <c r="F4723" t="s">
        <v>11</v>
      </c>
      <c r="G4723">
        <v>1</v>
      </c>
      <c r="H4723" t="str">
        <f t="shared" si="369"/>
        <v>AWD</v>
      </c>
      <c r="I4723" s="2">
        <f t="shared" si="366"/>
        <v>2015</v>
      </c>
      <c r="J4723" s="2">
        <f t="shared" si="367"/>
        <v>5</v>
      </c>
      <c r="K4723" t="str">
        <f t="shared" si="368"/>
        <v>Waterjuffer</v>
      </c>
      <c r="L4723" s="25">
        <f t="shared" si="370"/>
        <v>18.571428571428573</v>
      </c>
    </row>
    <row r="4724" spans="1:12" x14ac:dyDescent="0.25">
      <c r="A4724">
        <v>20</v>
      </c>
      <c r="B4724" t="s">
        <v>76</v>
      </c>
      <c r="C4724" s="1">
        <v>42135.458333333336</v>
      </c>
      <c r="D4724">
        <v>1</v>
      </c>
      <c r="E4724" t="s">
        <v>14</v>
      </c>
      <c r="F4724" t="s">
        <v>15</v>
      </c>
      <c r="G4724">
        <v>2</v>
      </c>
      <c r="H4724" t="str">
        <f t="shared" si="369"/>
        <v>AWD</v>
      </c>
      <c r="I4724" s="2">
        <f t="shared" ref="I4724:I4787" si="371">YEAR(C4724)</f>
        <v>2015</v>
      </c>
      <c r="J4724" s="2">
        <f t="shared" ref="J4724:J4787" si="372">MONTH(C4724)</f>
        <v>5</v>
      </c>
      <c r="K4724" t="str">
        <f t="shared" ref="K4724:K4787" si="373">VLOOKUP(E4724,$Q$2:$R$100,2,FALSE)</f>
        <v>Waterjuffer</v>
      </c>
      <c r="L4724" s="25">
        <f t="shared" si="370"/>
        <v>18.571428571428573</v>
      </c>
    </row>
    <row r="4725" spans="1:12" x14ac:dyDescent="0.25">
      <c r="A4725">
        <v>20</v>
      </c>
      <c r="B4725" t="s">
        <v>76</v>
      </c>
      <c r="C4725" s="1">
        <v>42135.458333333336</v>
      </c>
      <c r="D4725">
        <v>4</v>
      </c>
      <c r="E4725" t="s">
        <v>18</v>
      </c>
      <c r="F4725" t="s">
        <v>19</v>
      </c>
      <c r="G4725">
        <v>1</v>
      </c>
      <c r="H4725" t="str">
        <f t="shared" si="369"/>
        <v>AWD</v>
      </c>
      <c r="I4725" s="2">
        <f t="shared" si="371"/>
        <v>2015</v>
      </c>
      <c r="J4725" s="2">
        <f t="shared" si="372"/>
        <v>5</v>
      </c>
      <c r="K4725" t="str">
        <f t="shared" si="373"/>
        <v>Korenbouten</v>
      </c>
      <c r="L4725" s="25">
        <f t="shared" si="370"/>
        <v>18.571428571428573</v>
      </c>
    </row>
    <row r="4726" spans="1:12" x14ac:dyDescent="0.25">
      <c r="A4726">
        <v>20</v>
      </c>
      <c r="B4726" t="s">
        <v>76</v>
      </c>
      <c r="C4726" s="1">
        <v>42135.458333333336</v>
      </c>
      <c r="D4726">
        <v>4</v>
      </c>
      <c r="E4726" t="s">
        <v>22</v>
      </c>
      <c r="F4726" t="s">
        <v>23</v>
      </c>
      <c r="G4726">
        <v>3</v>
      </c>
      <c r="H4726" t="str">
        <f t="shared" si="369"/>
        <v>AWD</v>
      </c>
      <c r="I4726" s="2">
        <f t="shared" si="371"/>
        <v>2015</v>
      </c>
      <c r="J4726" s="2">
        <f t="shared" si="372"/>
        <v>5</v>
      </c>
      <c r="K4726" t="str">
        <f t="shared" si="373"/>
        <v>Glazenmakers</v>
      </c>
      <c r="L4726" s="25">
        <f t="shared" si="370"/>
        <v>18.571428571428573</v>
      </c>
    </row>
    <row r="4727" spans="1:12" x14ac:dyDescent="0.25">
      <c r="A4727">
        <v>20</v>
      </c>
      <c r="B4727" t="s">
        <v>76</v>
      </c>
      <c r="C4727" s="1">
        <v>42135.458333333336</v>
      </c>
      <c r="D4727">
        <v>4</v>
      </c>
      <c r="E4727" t="s">
        <v>28</v>
      </c>
      <c r="F4727" t="s">
        <v>29</v>
      </c>
      <c r="G4727">
        <v>4</v>
      </c>
      <c r="H4727" t="str">
        <f t="shared" si="369"/>
        <v>AWD</v>
      </c>
      <c r="I4727" s="2">
        <f t="shared" si="371"/>
        <v>2015</v>
      </c>
      <c r="J4727" s="2">
        <f t="shared" si="372"/>
        <v>5</v>
      </c>
      <c r="K4727" t="str">
        <f t="shared" si="373"/>
        <v>Korenbouten</v>
      </c>
      <c r="L4727" s="25">
        <f t="shared" si="370"/>
        <v>18.571428571428573</v>
      </c>
    </row>
    <row r="4728" spans="1:12" x14ac:dyDescent="0.25">
      <c r="A4728">
        <v>20</v>
      </c>
      <c r="B4728" t="s">
        <v>76</v>
      </c>
      <c r="C4728" s="1">
        <v>42167.5</v>
      </c>
      <c r="D4728">
        <v>1</v>
      </c>
      <c r="E4728" t="s">
        <v>20</v>
      </c>
      <c r="F4728" t="s">
        <v>21</v>
      </c>
      <c r="G4728">
        <v>7</v>
      </c>
      <c r="H4728" t="str">
        <f t="shared" si="369"/>
        <v>AWD</v>
      </c>
      <c r="I4728" s="2">
        <f t="shared" si="371"/>
        <v>2015</v>
      </c>
      <c r="J4728" s="2">
        <f t="shared" si="372"/>
        <v>6</v>
      </c>
      <c r="K4728" t="str">
        <f t="shared" si="373"/>
        <v>Waterjuffer</v>
      </c>
      <c r="L4728" s="25">
        <f t="shared" si="370"/>
        <v>23.142857142857142</v>
      </c>
    </row>
    <row r="4729" spans="1:12" x14ac:dyDescent="0.25">
      <c r="A4729">
        <v>20</v>
      </c>
      <c r="B4729" t="s">
        <v>76</v>
      </c>
      <c r="C4729" s="1">
        <v>42167.5</v>
      </c>
      <c r="D4729">
        <v>1</v>
      </c>
      <c r="E4729" t="s">
        <v>18</v>
      </c>
      <c r="F4729" t="s">
        <v>19</v>
      </c>
      <c r="G4729">
        <v>1</v>
      </c>
      <c r="H4729" t="str">
        <f t="shared" si="369"/>
        <v>AWD</v>
      </c>
      <c r="I4729" s="2">
        <f t="shared" si="371"/>
        <v>2015</v>
      </c>
      <c r="J4729" s="2">
        <f t="shared" si="372"/>
        <v>6</v>
      </c>
      <c r="K4729" t="str">
        <f t="shared" si="373"/>
        <v>Korenbouten</v>
      </c>
      <c r="L4729" s="25">
        <f t="shared" si="370"/>
        <v>23.142857142857142</v>
      </c>
    </row>
    <row r="4730" spans="1:12" x14ac:dyDescent="0.25">
      <c r="A4730">
        <v>20</v>
      </c>
      <c r="B4730" t="s">
        <v>76</v>
      </c>
      <c r="C4730" s="1">
        <v>42167.5</v>
      </c>
      <c r="D4730">
        <v>1</v>
      </c>
      <c r="E4730" t="s">
        <v>22</v>
      </c>
      <c r="F4730" t="s">
        <v>23</v>
      </c>
      <c r="G4730">
        <v>1</v>
      </c>
      <c r="H4730" t="str">
        <f t="shared" si="369"/>
        <v>AWD</v>
      </c>
      <c r="I4730" s="2">
        <f t="shared" si="371"/>
        <v>2015</v>
      </c>
      <c r="J4730" s="2">
        <f t="shared" si="372"/>
        <v>6</v>
      </c>
      <c r="K4730" t="str">
        <f t="shared" si="373"/>
        <v>Glazenmakers</v>
      </c>
      <c r="L4730" s="25">
        <f t="shared" si="370"/>
        <v>23.142857142857142</v>
      </c>
    </row>
    <row r="4731" spans="1:12" x14ac:dyDescent="0.25">
      <c r="A4731">
        <v>20</v>
      </c>
      <c r="B4731" t="s">
        <v>76</v>
      </c>
      <c r="C4731" s="1">
        <v>42167.5</v>
      </c>
      <c r="D4731">
        <v>1</v>
      </c>
      <c r="E4731" t="s">
        <v>26</v>
      </c>
      <c r="F4731" t="s">
        <v>27</v>
      </c>
      <c r="G4731">
        <v>1</v>
      </c>
      <c r="H4731" t="str">
        <f t="shared" si="369"/>
        <v>AWD</v>
      </c>
      <c r="I4731" s="2">
        <f t="shared" si="371"/>
        <v>2015</v>
      </c>
      <c r="J4731" s="2">
        <f t="shared" si="372"/>
        <v>6</v>
      </c>
      <c r="K4731" t="str">
        <f t="shared" si="373"/>
        <v>Glazenmakers</v>
      </c>
      <c r="L4731" s="25">
        <f t="shared" si="370"/>
        <v>23.142857142857142</v>
      </c>
    </row>
    <row r="4732" spans="1:12" x14ac:dyDescent="0.25">
      <c r="A4732">
        <v>20</v>
      </c>
      <c r="B4732" t="s">
        <v>76</v>
      </c>
      <c r="C4732" s="1">
        <v>42167.5</v>
      </c>
      <c r="D4732">
        <v>1</v>
      </c>
      <c r="E4732" t="s">
        <v>10</v>
      </c>
      <c r="F4732" t="s">
        <v>11</v>
      </c>
      <c r="G4732">
        <v>53</v>
      </c>
      <c r="H4732" t="str">
        <f t="shared" si="369"/>
        <v>AWD</v>
      </c>
      <c r="I4732" s="2">
        <f t="shared" si="371"/>
        <v>2015</v>
      </c>
      <c r="J4732" s="2">
        <f t="shared" si="372"/>
        <v>6</v>
      </c>
      <c r="K4732" t="str">
        <f t="shared" si="373"/>
        <v>Waterjuffer</v>
      </c>
      <c r="L4732" s="25">
        <f t="shared" si="370"/>
        <v>23.142857142857142</v>
      </c>
    </row>
    <row r="4733" spans="1:12" x14ac:dyDescent="0.25">
      <c r="A4733">
        <v>20</v>
      </c>
      <c r="B4733" t="s">
        <v>76</v>
      </c>
      <c r="C4733" s="1">
        <v>42167.5</v>
      </c>
      <c r="D4733">
        <v>1</v>
      </c>
      <c r="E4733" t="s">
        <v>28</v>
      </c>
      <c r="F4733" t="s">
        <v>29</v>
      </c>
      <c r="G4733">
        <v>10</v>
      </c>
      <c r="H4733" t="str">
        <f t="shared" si="369"/>
        <v>AWD</v>
      </c>
      <c r="I4733" s="2">
        <f t="shared" si="371"/>
        <v>2015</v>
      </c>
      <c r="J4733" s="2">
        <f t="shared" si="372"/>
        <v>6</v>
      </c>
      <c r="K4733" t="str">
        <f t="shared" si="373"/>
        <v>Korenbouten</v>
      </c>
      <c r="L4733" s="25">
        <f t="shared" si="370"/>
        <v>23.142857142857142</v>
      </c>
    </row>
    <row r="4734" spans="1:12" x14ac:dyDescent="0.25">
      <c r="A4734">
        <v>20</v>
      </c>
      <c r="B4734" t="s">
        <v>76</v>
      </c>
      <c r="C4734" s="1">
        <v>42167.5</v>
      </c>
      <c r="D4734">
        <v>1</v>
      </c>
      <c r="E4734" t="s">
        <v>24</v>
      </c>
      <c r="F4734" t="s">
        <v>25</v>
      </c>
      <c r="G4734">
        <v>1</v>
      </c>
      <c r="H4734" t="str">
        <f t="shared" si="369"/>
        <v>AWD</v>
      </c>
      <c r="I4734" s="2">
        <f t="shared" si="371"/>
        <v>2015</v>
      </c>
      <c r="J4734" s="2">
        <f t="shared" si="372"/>
        <v>6</v>
      </c>
      <c r="K4734" t="str">
        <f t="shared" si="373"/>
        <v>Glazenmakers</v>
      </c>
      <c r="L4734" s="25">
        <f t="shared" si="370"/>
        <v>23.142857142857142</v>
      </c>
    </row>
    <row r="4735" spans="1:12" x14ac:dyDescent="0.25">
      <c r="A4735">
        <v>20</v>
      </c>
      <c r="B4735" t="s">
        <v>76</v>
      </c>
      <c r="C4735" s="1">
        <v>42167.5</v>
      </c>
      <c r="D4735">
        <v>1</v>
      </c>
      <c r="E4735" t="s">
        <v>14</v>
      </c>
      <c r="F4735" t="s">
        <v>15</v>
      </c>
      <c r="G4735">
        <v>12</v>
      </c>
      <c r="H4735" t="str">
        <f t="shared" si="369"/>
        <v>AWD</v>
      </c>
      <c r="I4735" s="2">
        <f t="shared" si="371"/>
        <v>2015</v>
      </c>
      <c r="J4735" s="2">
        <f t="shared" si="372"/>
        <v>6</v>
      </c>
      <c r="K4735" t="str">
        <f t="shared" si="373"/>
        <v>Waterjuffer</v>
      </c>
      <c r="L4735" s="25">
        <f t="shared" si="370"/>
        <v>23.142857142857142</v>
      </c>
    </row>
    <row r="4736" spans="1:12" x14ac:dyDescent="0.25">
      <c r="A4736">
        <v>20</v>
      </c>
      <c r="B4736" t="s">
        <v>76</v>
      </c>
      <c r="C4736" s="1">
        <v>42167.5</v>
      </c>
      <c r="D4736">
        <v>2</v>
      </c>
      <c r="E4736" t="s">
        <v>22</v>
      </c>
      <c r="F4736" t="s">
        <v>23</v>
      </c>
      <c r="G4736">
        <v>1</v>
      </c>
      <c r="H4736" t="str">
        <f t="shared" si="369"/>
        <v>AWD</v>
      </c>
      <c r="I4736" s="2">
        <f t="shared" si="371"/>
        <v>2015</v>
      </c>
      <c r="J4736" s="2">
        <f t="shared" si="372"/>
        <v>6</v>
      </c>
      <c r="K4736" t="str">
        <f t="shared" si="373"/>
        <v>Glazenmakers</v>
      </c>
      <c r="L4736" s="25">
        <f t="shared" si="370"/>
        <v>23.142857142857142</v>
      </c>
    </row>
    <row r="4737" spans="1:12" x14ac:dyDescent="0.25">
      <c r="A4737">
        <v>20</v>
      </c>
      <c r="B4737" t="s">
        <v>76</v>
      </c>
      <c r="C4737" s="1">
        <v>42167.5</v>
      </c>
      <c r="D4737">
        <v>2</v>
      </c>
      <c r="E4737" t="s">
        <v>10</v>
      </c>
      <c r="F4737" t="s">
        <v>11</v>
      </c>
      <c r="G4737">
        <v>6</v>
      </c>
      <c r="H4737" t="str">
        <f t="shared" si="369"/>
        <v>AWD</v>
      </c>
      <c r="I4737" s="2">
        <f t="shared" si="371"/>
        <v>2015</v>
      </c>
      <c r="J4737" s="2">
        <f t="shared" si="372"/>
        <v>6</v>
      </c>
      <c r="K4737" t="str">
        <f t="shared" si="373"/>
        <v>Waterjuffer</v>
      </c>
      <c r="L4737" s="25">
        <f t="shared" si="370"/>
        <v>23.142857142857142</v>
      </c>
    </row>
    <row r="4738" spans="1:12" x14ac:dyDescent="0.25">
      <c r="A4738">
        <v>20</v>
      </c>
      <c r="B4738" t="s">
        <v>76</v>
      </c>
      <c r="C4738" s="1">
        <v>42167.5</v>
      </c>
      <c r="D4738">
        <v>2</v>
      </c>
      <c r="E4738" t="s">
        <v>28</v>
      </c>
      <c r="F4738" t="s">
        <v>29</v>
      </c>
      <c r="G4738">
        <v>2</v>
      </c>
      <c r="H4738" t="str">
        <f t="shared" ref="H4738:H4801" si="374">VLOOKUP(A4738,$N$2:$O$51,2,FALSE)</f>
        <v>AWD</v>
      </c>
      <c r="I4738" s="2">
        <f t="shared" si="371"/>
        <v>2015</v>
      </c>
      <c r="J4738" s="2">
        <f t="shared" si="372"/>
        <v>6</v>
      </c>
      <c r="K4738" t="str">
        <f t="shared" si="373"/>
        <v>Korenbouten</v>
      </c>
      <c r="L4738" s="25">
        <f t="shared" si="370"/>
        <v>23.142857142857142</v>
      </c>
    </row>
    <row r="4739" spans="1:12" x14ac:dyDescent="0.25">
      <c r="A4739">
        <v>20</v>
      </c>
      <c r="B4739" t="s">
        <v>76</v>
      </c>
      <c r="C4739" s="1">
        <v>42167.5</v>
      </c>
      <c r="D4739">
        <v>2</v>
      </c>
      <c r="E4739" t="s">
        <v>14</v>
      </c>
      <c r="F4739" t="s">
        <v>15</v>
      </c>
      <c r="G4739">
        <v>19</v>
      </c>
      <c r="H4739" t="str">
        <f t="shared" si="374"/>
        <v>AWD</v>
      </c>
      <c r="I4739" s="2">
        <f t="shared" si="371"/>
        <v>2015</v>
      </c>
      <c r="J4739" s="2">
        <f t="shared" si="372"/>
        <v>6</v>
      </c>
      <c r="K4739" t="str">
        <f t="shared" si="373"/>
        <v>Waterjuffer</v>
      </c>
      <c r="L4739" s="25">
        <f t="shared" ref="L4739:L4802" si="375">(ROUNDDOWN(C4739-DATE(I4739,1,1),0))/7</f>
        <v>23.142857142857142</v>
      </c>
    </row>
    <row r="4740" spans="1:12" x14ac:dyDescent="0.25">
      <c r="A4740">
        <v>20</v>
      </c>
      <c r="B4740" t="s">
        <v>76</v>
      </c>
      <c r="C4740" s="1">
        <v>42167.5</v>
      </c>
      <c r="D4740">
        <v>4</v>
      </c>
      <c r="E4740" t="s">
        <v>26</v>
      </c>
      <c r="F4740" t="s">
        <v>27</v>
      </c>
      <c r="G4740">
        <v>1</v>
      </c>
      <c r="H4740" t="str">
        <f t="shared" si="374"/>
        <v>AWD</v>
      </c>
      <c r="I4740" s="2">
        <f t="shared" si="371"/>
        <v>2015</v>
      </c>
      <c r="J4740" s="2">
        <f t="shared" si="372"/>
        <v>6</v>
      </c>
      <c r="K4740" t="str">
        <f t="shared" si="373"/>
        <v>Glazenmakers</v>
      </c>
      <c r="L4740" s="25">
        <f t="shared" si="375"/>
        <v>23.142857142857142</v>
      </c>
    </row>
    <row r="4741" spans="1:12" x14ac:dyDescent="0.25">
      <c r="A4741">
        <v>20</v>
      </c>
      <c r="B4741" t="s">
        <v>76</v>
      </c>
      <c r="C4741" s="1">
        <v>42167.5</v>
      </c>
      <c r="D4741">
        <v>4</v>
      </c>
      <c r="E4741" t="s">
        <v>28</v>
      </c>
      <c r="F4741" t="s">
        <v>29</v>
      </c>
      <c r="G4741">
        <v>10</v>
      </c>
      <c r="H4741" t="str">
        <f t="shared" si="374"/>
        <v>AWD</v>
      </c>
      <c r="I4741" s="2">
        <f t="shared" si="371"/>
        <v>2015</v>
      </c>
      <c r="J4741" s="2">
        <f t="shared" si="372"/>
        <v>6</v>
      </c>
      <c r="K4741" t="str">
        <f t="shared" si="373"/>
        <v>Korenbouten</v>
      </c>
      <c r="L4741" s="25">
        <f t="shared" si="375"/>
        <v>23.142857142857142</v>
      </c>
    </row>
    <row r="4742" spans="1:12" x14ac:dyDescent="0.25">
      <c r="A4742">
        <v>20</v>
      </c>
      <c r="B4742" t="s">
        <v>76</v>
      </c>
      <c r="C4742" s="1">
        <v>42167.5</v>
      </c>
      <c r="D4742">
        <v>4</v>
      </c>
      <c r="E4742" t="s">
        <v>24</v>
      </c>
      <c r="F4742" t="s">
        <v>25</v>
      </c>
      <c r="G4742">
        <v>1</v>
      </c>
      <c r="H4742" t="str">
        <f t="shared" si="374"/>
        <v>AWD</v>
      </c>
      <c r="I4742" s="2">
        <f t="shared" si="371"/>
        <v>2015</v>
      </c>
      <c r="J4742" s="2">
        <f t="shared" si="372"/>
        <v>6</v>
      </c>
      <c r="K4742" t="str">
        <f t="shared" si="373"/>
        <v>Glazenmakers</v>
      </c>
      <c r="L4742" s="25">
        <f t="shared" si="375"/>
        <v>23.142857142857142</v>
      </c>
    </row>
    <row r="4743" spans="1:12" x14ac:dyDescent="0.25">
      <c r="A4743">
        <v>20</v>
      </c>
      <c r="B4743" t="s">
        <v>76</v>
      </c>
      <c r="C4743" s="1">
        <v>42181.479166666664</v>
      </c>
      <c r="D4743">
        <v>1</v>
      </c>
      <c r="E4743" t="s">
        <v>20</v>
      </c>
      <c r="F4743" t="s">
        <v>21</v>
      </c>
      <c r="G4743">
        <v>5</v>
      </c>
      <c r="H4743" t="str">
        <f t="shared" si="374"/>
        <v>AWD</v>
      </c>
      <c r="I4743" s="2">
        <f t="shared" si="371"/>
        <v>2015</v>
      </c>
      <c r="J4743" s="2">
        <f t="shared" si="372"/>
        <v>6</v>
      </c>
      <c r="K4743" t="str">
        <f t="shared" si="373"/>
        <v>Waterjuffer</v>
      </c>
      <c r="L4743" s="25">
        <f t="shared" si="375"/>
        <v>25.142857142857142</v>
      </c>
    </row>
    <row r="4744" spans="1:12" x14ac:dyDescent="0.25">
      <c r="A4744">
        <v>20</v>
      </c>
      <c r="B4744" t="s">
        <v>76</v>
      </c>
      <c r="C4744" s="1">
        <v>42181.479166666664</v>
      </c>
      <c r="D4744">
        <v>1</v>
      </c>
      <c r="E4744" t="s">
        <v>55</v>
      </c>
      <c r="F4744" t="s">
        <v>56</v>
      </c>
      <c r="G4744">
        <v>2</v>
      </c>
      <c r="H4744" t="str">
        <f t="shared" si="374"/>
        <v>AWD</v>
      </c>
      <c r="I4744" s="2">
        <f t="shared" si="371"/>
        <v>2015</v>
      </c>
      <c r="J4744" s="2">
        <f t="shared" si="372"/>
        <v>6</v>
      </c>
      <c r="K4744" t="str">
        <f t="shared" si="373"/>
        <v>Korenbouten</v>
      </c>
      <c r="L4744" s="25">
        <f t="shared" si="375"/>
        <v>25.142857142857142</v>
      </c>
    </row>
    <row r="4745" spans="1:12" x14ac:dyDescent="0.25">
      <c r="A4745">
        <v>20</v>
      </c>
      <c r="B4745" t="s">
        <v>76</v>
      </c>
      <c r="C4745" s="1">
        <v>42181.479166666664</v>
      </c>
      <c r="D4745">
        <v>1</v>
      </c>
      <c r="E4745" t="s">
        <v>18</v>
      </c>
      <c r="F4745" t="s">
        <v>19</v>
      </c>
      <c r="G4745">
        <v>1</v>
      </c>
      <c r="H4745" t="str">
        <f t="shared" si="374"/>
        <v>AWD</v>
      </c>
      <c r="I4745" s="2">
        <f t="shared" si="371"/>
        <v>2015</v>
      </c>
      <c r="J4745" s="2">
        <f t="shared" si="372"/>
        <v>6</v>
      </c>
      <c r="K4745" t="str">
        <f t="shared" si="373"/>
        <v>Korenbouten</v>
      </c>
      <c r="L4745" s="25">
        <f t="shared" si="375"/>
        <v>25.142857142857142</v>
      </c>
    </row>
    <row r="4746" spans="1:12" x14ac:dyDescent="0.25">
      <c r="A4746">
        <v>20</v>
      </c>
      <c r="B4746" t="s">
        <v>76</v>
      </c>
      <c r="C4746" s="1">
        <v>42181.479166666664</v>
      </c>
      <c r="D4746">
        <v>1</v>
      </c>
      <c r="E4746" t="s">
        <v>10</v>
      </c>
      <c r="F4746" t="s">
        <v>11</v>
      </c>
      <c r="G4746">
        <v>40</v>
      </c>
      <c r="H4746" t="str">
        <f t="shared" si="374"/>
        <v>AWD</v>
      </c>
      <c r="I4746" s="2">
        <f t="shared" si="371"/>
        <v>2015</v>
      </c>
      <c r="J4746" s="2">
        <f t="shared" si="372"/>
        <v>6</v>
      </c>
      <c r="K4746" t="str">
        <f t="shared" si="373"/>
        <v>Waterjuffer</v>
      </c>
      <c r="L4746" s="25">
        <f t="shared" si="375"/>
        <v>25.142857142857142</v>
      </c>
    </row>
    <row r="4747" spans="1:12" x14ac:dyDescent="0.25">
      <c r="A4747">
        <v>20</v>
      </c>
      <c r="B4747" t="s">
        <v>76</v>
      </c>
      <c r="C4747" s="1">
        <v>42181.479166666664</v>
      </c>
      <c r="D4747">
        <v>1</v>
      </c>
      <c r="E4747" t="s">
        <v>28</v>
      </c>
      <c r="F4747" t="s">
        <v>29</v>
      </c>
      <c r="G4747">
        <v>2</v>
      </c>
      <c r="H4747" t="str">
        <f t="shared" si="374"/>
        <v>AWD</v>
      </c>
      <c r="I4747" s="2">
        <f t="shared" si="371"/>
        <v>2015</v>
      </c>
      <c r="J4747" s="2">
        <f t="shared" si="372"/>
        <v>6</v>
      </c>
      <c r="K4747" t="str">
        <f t="shared" si="373"/>
        <v>Korenbouten</v>
      </c>
      <c r="L4747" s="25">
        <f t="shared" si="375"/>
        <v>25.142857142857142</v>
      </c>
    </row>
    <row r="4748" spans="1:12" x14ac:dyDescent="0.25">
      <c r="A4748">
        <v>20</v>
      </c>
      <c r="B4748" t="s">
        <v>76</v>
      </c>
      <c r="C4748" s="1">
        <v>42181.479166666664</v>
      </c>
      <c r="D4748">
        <v>1</v>
      </c>
      <c r="E4748" t="s">
        <v>14</v>
      </c>
      <c r="F4748" t="s">
        <v>15</v>
      </c>
      <c r="G4748">
        <v>20</v>
      </c>
      <c r="H4748" t="str">
        <f t="shared" si="374"/>
        <v>AWD</v>
      </c>
      <c r="I4748" s="2">
        <f t="shared" si="371"/>
        <v>2015</v>
      </c>
      <c r="J4748" s="2">
        <f t="shared" si="372"/>
        <v>6</v>
      </c>
      <c r="K4748" t="str">
        <f t="shared" si="373"/>
        <v>Waterjuffer</v>
      </c>
      <c r="L4748" s="25">
        <f t="shared" si="375"/>
        <v>25.142857142857142</v>
      </c>
    </row>
    <row r="4749" spans="1:12" x14ac:dyDescent="0.25">
      <c r="A4749">
        <v>20</v>
      </c>
      <c r="B4749" t="s">
        <v>76</v>
      </c>
      <c r="C4749" s="1">
        <v>42181.479166666664</v>
      </c>
      <c r="D4749">
        <v>2</v>
      </c>
      <c r="E4749" t="s">
        <v>20</v>
      </c>
      <c r="F4749" t="s">
        <v>21</v>
      </c>
      <c r="G4749">
        <v>10</v>
      </c>
      <c r="H4749" t="str">
        <f t="shared" si="374"/>
        <v>AWD</v>
      </c>
      <c r="I4749" s="2">
        <f t="shared" si="371"/>
        <v>2015</v>
      </c>
      <c r="J4749" s="2">
        <f t="shared" si="372"/>
        <v>6</v>
      </c>
      <c r="K4749" t="str">
        <f t="shared" si="373"/>
        <v>Waterjuffer</v>
      </c>
      <c r="L4749" s="25">
        <f t="shared" si="375"/>
        <v>25.142857142857142</v>
      </c>
    </row>
    <row r="4750" spans="1:12" x14ac:dyDescent="0.25">
      <c r="A4750">
        <v>20</v>
      </c>
      <c r="B4750" t="s">
        <v>76</v>
      </c>
      <c r="C4750" s="1">
        <v>42181.479166666664</v>
      </c>
      <c r="D4750">
        <v>2</v>
      </c>
      <c r="E4750" t="s">
        <v>26</v>
      </c>
      <c r="F4750" t="s">
        <v>27</v>
      </c>
      <c r="G4750">
        <v>1</v>
      </c>
      <c r="H4750" t="str">
        <f t="shared" si="374"/>
        <v>AWD</v>
      </c>
      <c r="I4750" s="2">
        <f t="shared" si="371"/>
        <v>2015</v>
      </c>
      <c r="J4750" s="2">
        <f t="shared" si="372"/>
        <v>6</v>
      </c>
      <c r="K4750" t="str">
        <f t="shared" si="373"/>
        <v>Glazenmakers</v>
      </c>
      <c r="L4750" s="25">
        <f t="shared" si="375"/>
        <v>25.142857142857142</v>
      </c>
    </row>
    <row r="4751" spans="1:12" x14ac:dyDescent="0.25">
      <c r="A4751">
        <v>20</v>
      </c>
      <c r="B4751" t="s">
        <v>76</v>
      </c>
      <c r="C4751" s="1">
        <v>42181.479166666664</v>
      </c>
      <c r="D4751">
        <v>2</v>
      </c>
      <c r="E4751" t="s">
        <v>10</v>
      </c>
      <c r="F4751" t="s">
        <v>11</v>
      </c>
      <c r="G4751">
        <v>5</v>
      </c>
      <c r="H4751" t="str">
        <f t="shared" si="374"/>
        <v>AWD</v>
      </c>
      <c r="I4751" s="2">
        <f t="shared" si="371"/>
        <v>2015</v>
      </c>
      <c r="J4751" s="2">
        <f t="shared" si="372"/>
        <v>6</v>
      </c>
      <c r="K4751" t="str">
        <f t="shared" si="373"/>
        <v>Waterjuffer</v>
      </c>
      <c r="L4751" s="25">
        <f t="shared" si="375"/>
        <v>25.142857142857142</v>
      </c>
    </row>
    <row r="4752" spans="1:12" x14ac:dyDescent="0.25">
      <c r="A4752">
        <v>20</v>
      </c>
      <c r="B4752" t="s">
        <v>76</v>
      </c>
      <c r="C4752" s="1">
        <v>42181.479166666664</v>
      </c>
      <c r="D4752">
        <v>2</v>
      </c>
      <c r="E4752" t="s">
        <v>28</v>
      </c>
      <c r="F4752" t="s">
        <v>29</v>
      </c>
      <c r="G4752">
        <v>3</v>
      </c>
      <c r="H4752" t="str">
        <f t="shared" si="374"/>
        <v>AWD</v>
      </c>
      <c r="I4752" s="2">
        <f t="shared" si="371"/>
        <v>2015</v>
      </c>
      <c r="J4752" s="2">
        <f t="shared" si="372"/>
        <v>6</v>
      </c>
      <c r="K4752" t="str">
        <f t="shared" si="373"/>
        <v>Korenbouten</v>
      </c>
      <c r="L4752" s="25">
        <f t="shared" si="375"/>
        <v>25.142857142857142</v>
      </c>
    </row>
    <row r="4753" spans="1:12" x14ac:dyDescent="0.25">
      <c r="A4753">
        <v>20</v>
      </c>
      <c r="B4753" t="s">
        <v>76</v>
      </c>
      <c r="C4753" s="1">
        <v>42181.479166666664</v>
      </c>
      <c r="D4753">
        <v>2</v>
      </c>
      <c r="E4753" t="s">
        <v>14</v>
      </c>
      <c r="F4753" t="s">
        <v>15</v>
      </c>
      <c r="G4753">
        <v>25</v>
      </c>
      <c r="H4753" t="str">
        <f t="shared" si="374"/>
        <v>AWD</v>
      </c>
      <c r="I4753" s="2">
        <f t="shared" si="371"/>
        <v>2015</v>
      </c>
      <c r="J4753" s="2">
        <f t="shared" si="372"/>
        <v>6</v>
      </c>
      <c r="K4753" t="str">
        <f t="shared" si="373"/>
        <v>Waterjuffer</v>
      </c>
      <c r="L4753" s="25">
        <f t="shared" si="375"/>
        <v>25.142857142857142</v>
      </c>
    </row>
    <row r="4754" spans="1:12" x14ac:dyDescent="0.25">
      <c r="A4754">
        <v>20</v>
      </c>
      <c r="B4754" t="s">
        <v>76</v>
      </c>
      <c r="C4754" s="1">
        <v>42181.479166666664</v>
      </c>
      <c r="D4754">
        <v>4</v>
      </c>
      <c r="E4754" t="s">
        <v>18</v>
      </c>
      <c r="F4754" t="s">
        <v>19</v>
      </c>
      <c r="G4754">
        <v>1</v>
      </c>
      <c r="H4754" t="str">
        <f t="shared" si="374"/>
        <v>AWD</v>
      </c>
      <c r="I4754" s="2">
        <f t="shared" si="371"/>
        <v>2015</v>
      </c>
      <c r="J4754" s="2">
        <f t="shared" si="372"/>
        <v>6</v>
      </c>
      <c r="K4754" t="str">
        <f t="shared" si="373"/>
        <v>Korenbouten</v>
      </c>
      <c r="L4754" s="25">
        <f t="shared" si="375"/>
        <v>25.142857142857142</v>
      </c>
    </row>
    <row r="4755" spans="1:12" x14ac:dyDescent="0.25">
      <c r="A4755">
        <v>20</v>
      </c>
      <c r="B4755" t="s">
        <v>76</v>
      </c>
      <c r="C4755" s="1">
        <v>42181.479166666664</v>
      </c>
      <c r="D4755">
        <v>4</v>
      </c>
      <c r="E4755" t="s">
        <v>26</v>
      </c>
      <c r="F4755" t="s">
        <v>27</v>
      </c>
      <c r="G4755">
        <v>1</v>
      </c>
      <c r="H4755" t="str">
        <f t="shared" si="374"/>
        <v>AWD</v>
      </c>
      <c r="I4755" s="2">
        <f t="shared" si="371"/>
        <v>2015</v>
      </c>
      <c r="J4755" s="2">
        <f t="shared" si="372"/>
        <v>6</v>
      </c>
      <c r="K4755" t="str">
        <f t="shared" si="373"/>
        <v>Glazenmakers</v>
      </c>
      <c r="L4755" s="25">
        <f t="shared" si="375"/>
        <v>25.142857142857142</v>
      </c>
    </row>
    <row r="4756" spans="1:12" x14ac:dyDescent="0.25">
      <c r="A4756">
        <v>20</v>
      </c>
      <c r="B4756" t="s">
        <v>76</v>
      </c>
      <c r="C4756" s="1">
        <v>42181.479166666664</v>
      </c>
      <c r="D4756">
        <v>4</v>
      </c>
      <c r="E4756" t="s">
        <v>28</v>
      </c>
      <c r="F4756" t="s">
        <v>29</v>
      </c>
      <c r="G4756">
        <v>2</v>
      </c>
      <c r="H4756" t="str">
        <f t="shared" si="374"/>
        <v>AWD</v>
      </c>
      <c r="I4756" s="2">
        <f t="shared" si="371"/>
        <v>2015</v>
      </c>
      <c r="J4756" s="2">
        <f t="shared" si="372"/>
        <v>6</v>
      </c>
      <c r="K4756" t="str">
        <f t="shared" si="373"/>
        <v>Korenbouten</v>
      </c>
      <c r="L4756" s="25">
        <f t="shared" si="375"/>
        <v>25.142857142857142</v>
      </c>
    </row>
    <row r="4757" spans="1:12" x14ac:dyDescent="0.25">
      <c r="A4757">
        <v>20</v>
      </c>
      <c r="B4757" t="s">
        <v>76</v>
      </c>
      <c r="C4757" s="1">
        <v>42471.607638888891</v>
      </c>
      <c r="D4757">
        <v>1</v>
      </c>
      <c r="E4757" t="s">
        <v>8</v>
      </c>
      <c r="F4757" t="s">
        <v>9</v>
      </c>
      <c r="G4757">
        <v>3</v>
      </c>
      <c r="H4757" t="str">
        <f t="shared" si="374"/>
        <v>AWD</v>
      </c>
      <c r="I4757" s="2">
        <f t="shared" si="371"/>
        <v>2016</v>
      </c>
      <c r="J4757" s="2">
        <f t="shared" si="372"/>
        <v>4</v>
      </c>
      <c r="K4757" t="str">
        <f t="shared" si="373"/>
        <v>Pantserjuffers</v>
      </c>
      <c r="L4757" s="25">
        <f t="shared" si="375"/>
        <v>14.428571428571429</v>
      </c>
    </row>
    <row r="4758" spans="1:12" x14ac:dyDescent="0.25">
      <c r="A4758">
        <v>20</v>
      </c>
      <c r="B4758" t="s">
        <v>76</v>
      </c>
      <c r="C4758" s="1">
        <v>42481.635416666664</v>
      </c>
      <c r="D4758">
        <v>1</v>
      </c>
      <c r="E4758" t="s">
        <v>8</v>
      </c>
      <c r="F4758" t="s">
        <v>9</v>
      </c>
      <c r="G4758">
        <v>2</v>
      </c>
      <c r="H4758" t="str">
        <f t="shared" si="374"/>
        <v>AWD</v>
      </c>
      <c r="I4758" s="2">
        <f t="shared" si="371"/>
        <v>2016</v>
      </c>
      <c r="J4758" s="2">
        <f t="shared" si="372"/>
        <v>4</v>
      </c>
      <c r="K4758" t="str">
        <f t="shared" si="373"/>
        <v>Pantserjuffers</v>
      </c>
      <c r="L4758" s="25">
        <f t="shared" si="375"/>
        <v>15.857142857142858</v>
      </c>
    </row>
    <row r="4759" spans="1:12" x14ac:dyDescent="0.25">
      <c r="A4759">
        <v>20</v>
      </c>
      <c r="B4759" t="s">
        <v>76</v>
      </c>
      <c r="C4759" s="1">
        <v>42481.635416666664</v>
      </c>
      <c r="D4759">
        <v>1</v>
      </c>
      <c r="E4759" t="s">
        <v>12</v>
      </c>
      <c r="F4759" t="s">
        <v>13</v>
      </c>
      <c r="G4759">
        <v>4</v>
      </c>
      <c r="H4759" t="str">
        <f t="shared" si="374"/>
        <v>AWD</v>
      </c>
      <c r="I4759" s="2">
        <f t="shared" si="371"/>
        <v>2016</v>
      </c>
      <c r="J4759" s="2">
        <f t="shared" si="372"/>
        <v>4</v>
      </c>
      <c r="K4759" t="str">
        <f t="shared" si="373"/>
        <v>Waterjuffer</v>
      </c>
      <c r="L4759" s="25">
        <f t="shared" si="375"/>
        <v>15.857142857142858</v>
      </c>
    </row>
    <row r="4760" spans="1:12" x14ac:dyDescent="0.25">
      <c r="A4760">
        <v>20</v>
      </c>
      <c r="B4760" t="s">
        <v>76</v>
      </c>
      <c r="C4760" s="1">
        <v>42481.635416666664</v>
      </c>
      <c r="D4760">
        <v>2</v>
      </c>
      <c r="E4760" t="s">
        <v>12</v>
      </c>
      <c r="F4760" t="s">
        <v>13</v>
      </c>
      <c r="G4760">
        <v>1</v>
      </c>
      <c r="H4760" t="str">
        <f t="shared" si="374"/>
        <v>AWD</v>
      </c>
      <c r="I4760" s="2">
        <f t="shared" si="371"/>
        <v>2016</v>
      </c>
      <c r="J4760" s="2">
        <f t="shared" si="372"/>
        <v>4</v>
      </c>
      <c r="K4760" t="str">
        <f t="shared" si="373"/>
        <v>Waterjuffer</v>
      </c>
      <c r="L4760" s="25">
        <f t="shared" si="375"/>
        <v>15.857142857142858</v>
      </c>
    </row>
    <row r="4761" spans="1:12" x14ac:dyDescent="0.25">
      <c r="A4761">
        <v>20</v>
      </c>
      <c r="B4761" t="s">
        <v>76</v>
      </c>
      <c r="C4761" s="1">
        <v>42496.520833333336</v>
      </c>
      <c r="D4761">
        <v>1</v>
      </c>
      <c r="E4761" t="s">
        <v>8</v>
      </c>
      <c r="F4761" t="s">
        <v>9</v>
      </c>
      <c r="G4761">
        <v>3</v>
      </c>
      <c r="H4761" t="str">
        <f t="shared" si="374"/>
        <v>AWD</v>
      </c>
      <c r="I4761" s="2">
        <f t="shared" si="371"/>
        <v>2016</v>
      </c>
      <c r="J4761" s="2">
        <f t="shared" si="372"/>
        <v>5</v>
      </c>
      <c r="K4761" t="str">
        <f t="shared" si="373"/>
        <v>Pantserjuffers</v>
      </c>
      <c r="L4761" s="25">
        <f t="shared" si="375"/>
        <v>18</v>
      </c>
    </row>
    <row r="4762" spans="1:12" x14ac:dyDescent="0.25">
      <c r="A4762">
        <v>20</v>
      </c>
      <c r="B4762" t="s">
        <v>76</v>
      </c>
      <c r="C4762" s="1">
        <v>42496.520833333336</v>
      </c>
      <c r="D4762">
        <v>1</v>
      </c>
      <c r="E4762" t="s">
        <v>12</v>
      </c>
      <c r="F4762" t="s">
        <v>13</v>
      </c>
      <c r="G4762">
        <v>1</v>
      </c>
      <c r="H4762" t="str">
        <f t="shared" si="374"/>
        <v>AWD</v>
      </c>
      <c r="I4762" s="2">
        <f t="shared" si="371"/>
        <v>2016</v>
      </c>
      <c r="J4762" s="2">
        <f t="shared" si="372"/>
        <v>5</v>
      </c>
      <c r="K4762" t="str">
        <f t="shared" si="373"/>
        <v>Waterjuffer</v>
      </c>
      <c r="L4762" s="25">
        <f t="shared" si="375"/>
        <v>18</v>
      </c>
    </row>
    <row r="4763" spans="1:12" x14ac:dyDescent="0.25">
      <c r="A4763">
        <v>20</v>
      </c>
      <c r="B4763" t="s">
        <v>76</v>
      </c>
      <c r="C4763" s="1">
        <v>42496.520833333336</v>
      </c>
      <c r="D4763">
        <v>2</v>
      </c>
      <c r="E4763" t="s">
        <v>12</v>
      </c>
      <c r="F4763" t="s">
        <v>13</v>
      </c>
      <c r="G4763">
        <v>4</v>
      </c>
      <c r="H4763" t="str">
        <f t="shared" si="374"/>
        <v>AWD</v>
      </c>
      <c r="I4763" s="2">
        <f t="shared" si="371"/>
        <v>2016</v>
      </c>
      <c r="J4763" s="2">
        <f t="shared" si="372"/>
        <v>5</v>
      </c>
      <c r="K4763" t="str">
        <f t="shared" si="373"/>
        <v>Waterjuffer</v>
      </c>
      <c r="L4763" s="25">
        <f t="shared" si="375"/>
        <v>18</v>
      </c>
    </row>
    <row r="4764" spans="1:12" x14ac:dyDescent="0.25">
      <c r="A4764">
        <v>20</v>
      </c>
      <c r="B4764" t="s">
        <v>76</v>
      </c>
      <c r="C4764" s="1">
        <v>42496.520833333336</v>
      </c>
      <c r="D4764">
        <v>4</v>
      </c>
      <c r="E4764" t="s">
        <v>28</v>
      </c>
      <c r="F4764" t="s">
        <v>29</v>
      </c>
      <c r="G4764">
        <v>1</v>
      </c>
      <c r="H4764" t="str">
        <f t="shared" si="374"/>
        <v>AWD</v>
      </c>
      <c r="I4764" s="2">
        <f t="shared" si="371"/>
        <v>2016</v>
      </c>
      <c r="J4764" s="2">
        <f t="shared" si="372"/>
        <v>5</v>
      </c>
      <c r="K4764" t="str">
        <f t="shared" si="373"/>
        <v>Korenbouten</v>
      </c>
      <c r="L4764" s="25">
        <f t="shared" si="375"/>
        <v>18</v>
      </c>
    </row>
    <row r="4765" spans="1:12" x14ac:dyDescent="0.25">
      <c r="A4765">
        <v>20</v>
      </c>
      <c r="B4765" t="s">
        <v>76</v>
      </c>
      <c r="C4765" s="1">
        <v>42528.53125</v>
      </c>
      <c r="D4765">
        <v>1</v>
      </c>
      <c r="E4765" t="s">
        <v>20</v>
      </c>
      <c r="F4765" t="s">
        <v>21</v>
      </c>
      <c r="G4765">
        <v>6</v>
      </c>
      <c r="H4765" t="str">
        <f t="shared" si="374"/>
        <v>AWD</v>
      </c>
      <c r="I4765" s="2">
        <f t="shared" si="371"/>
        <v>2016</v>
      </c>
      <c r="J4765" s="2">
        <f t="shared" si="372"/>
        <v>6</v>
      </c>
      <c r="K4765" t="str">
        <f t="shared" si="373"/>
        <v>Waterjuffer</v>
      </c>
      <c r="L4765" s="25">
        <f t="shared" si="375"/>
        <v>22.571428571428573</v>
      </c>
    </row>
    <row r="4766" spans="1:12" x14ac:dyDescent="0.25">
      <c r="A4766">
        <v>20</v>
      </c>
      <c r="B4766" t="s">
        <v>76</v>
      </c>
      <c r="C4766" s="1">
        <v>42528.53125</v>
      </c>
      <c r="D4766">
        <v>1</v>
      </c>
      <c r="E4766" t="s">
        <v>26</v>
      </c>
      <c r="F4766" t="s">
        <v>27</v>
      </c>
      <c r="G4766">
        <v>1</v>
      </c>
      <c r="H4766" t="str">
        <f t="shared" si="374"/>
        <v>AWD</v>
      </c>
      <c r="I4766" s="2">
        <f t="shared" si="371"/>
        <v>2016</v>
      </c>
      <c r="J4766" s="2">
        <f t="shared" si="372"/>
        <v>6</v>
      </c>
      <c r="K4766" t="str">
        <f t="shared" si="373"/>
        <v>Glazenmakers</v>
      </c>
      <c r="L4766" s="25">
        <f t="shared" si="375"/>
        <v>22.571428571428573</v>
      </c>
    </row>
    <row r="4767" spans="1:12" x14ac:dyDescent="0.25">
      <c r="A4767">
        <v>20</v>
      </c>
      <c r="B4767" t="s">
        <v>76</v>
      </c>
      <c r="C4767" s="1">
        <v>42528.53125</v>
      </c>
      <c r="D4767">
        <v>1</v>
      </c>
      <c r="E4767" t="s">
        <v>10</v>
      </c>
      <c r="F4767" t="s">
        <v>11</v>
      </c>
      <c r="G4767">
        <v>10</v>
      </c>
      <c r="H4767" t="str">
        <f t="shared" si="374"/>
        <v>AWD</v>
      </c>
      <c r="I4767" s="2">
        <f t="shared" si="371"/>
        <v>2016</v>
      </c>
      <c r="J4767" s="2">
        <f t="shared" si="372"/>
        <v>6</v>
      </c>
      <c r="K4767" t="str">
        <f t="shared" si="373"/>
        <v>Waterjuffer</v>
      </c>
      <c r="L4767" s="25">
        <f t="shared" si="375"/>
        <v>22.571428571428573</v>
      </c>
    </row>
    <row r="4768" spans="1:12" x14ac:dyDescent="0.25">
      <c r="A4768">
        <v>20</v>
      </c>
      <c r="B4768" t="s">
        <v>76</v>
      </c>
      <c r="C4768" s="1">
        <v>42528.53125</v>
      </c>
      <c r="D4768">
        <v>1</v>
      </c>
      <c r="E4768" t="s">
        <v>28</v>
      </c>
      <c r="F4768" t="s">
        <v>29</v>
      </c>
      <c r="G4768">
        <v>10</v>
      </c>
      <c r="H4768" t="str">
        <f t="shared" si="374"/>
        <v>AWD</v>
      </c>
      <c r="I4768" s="2">
        <f t="shared" si="371"/>
        <v>2016</v>
      </c>
      <c r="J4768" s="2">
        <f t="shared" si="372"/>
        <v>6</v>
      </c>
      <c r="K4768" t="str">
        <f t="shared" si="373"/>
        <v>Korenbouten</v>
      </c>
      <c r="L4768" s="25">
        <f t="shared" si="375"/>
        <v>22.571428571428573</v>
      </c>
    </row>
    <row r="4769" spans="1:12" x14ac:dyDescent="0.25">
      <c r="A4769">
        <v>20</v>
      </c>
      <c r="B4769" t="s">
        <v>76</v>
      </c>
      <c r="C4769" s="1">
        <v>42528.53125</v>
      </c>
      <c r="D4769">
        <v>1</v>
      </c>
      <c r="E4769" t="s">
        <v>24</v>
      </c>
      <c r="F4769" t="s">
        <v>25</v>
      </c>
      <c r="G4769">
        <v>1</v>
      </c>
      <c r="H4769" t="str">
        <f t="shared" si="374"/>
        <v>AWD</v>
      </c>
      <c r="I4769" s="2">
        <f t="shared" si="371"/>
        <v>2016</v>
      </c>
      <c r="J4769" s="2">
        <f t="shared" si="372"/>
        <v>6</v>
      </c>
      <c r="K4769" t="str">
        <f t="shared" si="373"/>
        <v>Glazenmakers</v>
      </c>
      <c r="L4769" s="25">
        <f t="shared" si="375"/>
        <v>22.571428571428573</v>
      </c>
    </row>
    <row r="4770" spans="1:12" x14ac:dyDescent="0.25">
      <c r="A4770">
        <v>20</v>
      </c>
      <c r="B4770" t="s">
        <v>76</v>
      </c>
      <c r="C4770" s="1">
        <v>42528.53125</v>
      </c>
      <c r="D4770">
        <v>1</v>
      </c>
      <c r="E4770" t="s">
        <v>14</v>
      </c>
      <c r="F4770" t="s">
        <v>15</v>
      </c>
      <c r="G4770">
        <v>4</v>
      </c>
      <c r="H4770" t="str">
        <f t="shared" si="374"/>
        <v>AWD</v>
      </c>
      <c r="I4770" s="2">
        <f t="shared" si="371"/>
        <v>2016</v>
      </c>
      <c r="J4770" s="2">
        <f t="shared" si="372"/>
        <v>6</v>
      </c>
      <c r="K4770" t="str">
        <f t="shared" si="373"/>
        <v>Waterjuffer</v>
      </c>
      <c r="L4770" s="25">
        <f t="shared" si="375"/>
        <v>22.571428571428573</v>
      </c>
    </row>
    <row r="4771" spans="1:12" x14ac:dyDescent="0.25">
      <c r="A4771">
        <v>20</v>
      </c>
      <c r="B4771" t="s">
        <v>76</v>
      </c>
      <c r="C4771" s="1">
        <v>42528.53125</v>
      </c>
      <c r="D4771">
        <v>2</v>
      </c>
      <c r="E4771" t="s">
        <v>20</v>
      </c>
      <c r="F4771" t="s">
        <v>21</v>
      </c>
      <c r="G4771">
        <v>45</v>
      </c>
      <c r="H4771" t="str">
        <f t="shared" si="374"/>
        <v>AWD</v>
      </c>
      <c r="I4771" s="2">
        <f t="shared" si="371"/>
        <v>2016</v>
      </c>
      <c r="J4771" s="2">
        <f t="shared" si="372"/>
        <v>6</v>
      </c>
      <c r="K4771" t="str">
        <f t="shared" si="373"/>
        <v>Waterjuffer</v>
      </c>
      <c r="L4771" s="25">
        <f t="shared" si="375"/>
        <v>22.571428571428573</v>
      </c>
    </row>
    <row r="4772" spans="1:12" x14ac:dyDescent="0.25">
      <c r="A4772">
        <v>20</v>
      </c>
      <c r="B4772" t="s">
        <v>76</v>
      </c>
      <c r="C4772" s="1">
        <v>42528.53125</v>
      </c>
      <c r="D4772">
        <v>2</v>
      </c>
      <c r="E4772" t="s">
        <v>10</v>
      </c>
      <c r="F4772" t="s">
        <v>11</v>
      </c>
      <c r="G4772">
        <v>1</v>
      </c>
      <c r="H4772" t="str">
        <f t="shared" si="374"/>
        <v>AWD</v>
      </c>
      <c r="I4772" s="2">
        <f t="shared" si="371"/>
        <v>2016</v>
      </c>
      <c r="J4772" s="2">
        <f t="shared" si="372"/>
        <v>6</v>
      </c>
      <c r="K4772" t="str">
        <f t="shared" si="373"/>
        <v>Waterjuffer</v>
      </c>
      <c r="L4772" s="25">
        <f t="shared" si="375"/>
        <v>22.571428571428573</v>
      </c>
    </row>
    <row r="4773" spans="1:12" x14ac:dyDescent="0.25">
      <c r="A4773">
        <v>20</v>
      </c>
      <c r="B4773" t="s">
        <v>76</v>
      </c>
      <c r="C4773" s="1">
        <v>42528.53125</v>
      </c>
      <c r="D4773">
        <v>2</v>
      </c>
      <c r="E4773" t="s">
        <v>28</v>
      </c>
      <c r="F4773" t="s">
        <v>29</v>
      </c>
      <c r="G4773">
        <v>6</v>
      </c>
      <c r="H4773" t="str">
        <f t="shared" si="374"/>
        <v>AWD</v>
      </c>
      <c r="I4773" s="2">
        <f t="shared" si="371"/>
        <v>2016</v>
      </c>
      <c r="J4773" s="2">
        <f t="shared" si="372"/>
        <v>6</v>
      </c>
      <c r="K4773" t="str">
        <f t="shared" si="373"/>
        <v>Korenbouten</v>
      </c>
      <c r="L4773" s="25">
        <f t="shared" si="375"/>
        <v>22.571428571428573</v>
      </c>
    </row>
    <row r="4774" spans="1:12" x14ac:dyDescent="0.25">
      <c r="A4774">
        <v>20</v>
      </c>
      <c r="B4774" t="s">
        <v>76</v>
      </c>
      <c r="C4774" s="1">
        <v>42528.53125</v>
      </c>
      <c r="D4774">
        <v>4</v>
      </c>
      <c r="E4774" t="s">
        <v>28</v>
      </c>
      <c r="F4774" t="s">
        <v>29</v>
      </c>
      <c r="G4774">
        <v>6</v>
      </c>
      <c r="H4774" t="str">
        <f t="shared" si="374"/>
        <v>AWD</v>
      </c>
      <c r="I4774" s="2">
        <f t="shared" si="371"/>
        <v>2016</v>
      </c>
      <c r="J4774" s="2">
        <f t="shared" si="372"/>
        <v>6</v>
      </c>
      <c r="K4774" t="str">
        <f t="shared" si="373"/>
        <v>Korenbouten</v>
      </c>
      <c r="L4774" s="25">
        <f t="shared" si="375"/>
        <v>22.571428571428573</v>
      </c>
    </row>
    <row r="4775" spans="1:12" x14ac:dyDescent="0.25">
      <c r="A4775">
        <v>20</v>
      </c>
      <c r="B4775" t="s">
        <v>76</v>
      </c>
      <c r="C4775" s="1">
        <v>42558.541666666664</v>
      </c>
      <c r="D4775">
        <v>1</v>
      </c>
      <c r="E4775" t="s">
        <v>10</v>
      </c>
      <c r="F4775" t="s">
        <v>11</v>
      </c>
      <c r="G4775">
        <v>30</v>
      </c>
      <c r="H4775" t="str">
        <f t="shared" si="374"/>
        <v>AWD</v>
      </c>
      <c r="I4775" s="2">
        <f t="shared" si="371"/>
        <v>2016</v>
      </c>
      <c r="J4775" s="2">
        <f t="shared" si="372"/>
        <v>7</v>
      </c>
      <c r="K4775" t="str">
        <f t="shared" si="373"/>
        <v>Waterjuffer</v>
      </c>
      <c r="L4775" s="25">
        <f t="shared" si="375"/>
        <v>26.857142857142858</v>
      </c>
    </row>
    <row r="4776" spans="1:12" x14ac:dyDescent="0.25">
      <c r="A4776">
        <v>20</v>
      </c>
      <c r="B4776" t="s">
        <v>76</v>
      </c>
      <c r="C4776" s="1">
        <v>42558.541666666664</v>
      </c>
      <c r="D4776">
        <v>1</v>
      </c>
      <c r="E4776" t="s">
        <v>14</v>
      </c>
      <c r="F4776" t="s">
        <v>15</v>
      </c>
      <c r="G4776">
        <v>1</v>
      </c>
      <c r="H4776" t="str">
        <f t="shared" si="374"/>
        <v>AWD</v>
      </c>
      <c r="I4776" s="2">
        <f t="shared" si="371"/>
        <v>2016</v>
      </c>
      <c r="J4776" s="2">
        <f t="shared" si="372"/>
        <v>7</v>
      </c>
      <c r="K4776" t="str">
        <f t="shared" si="373"/>
        <v>Waterjuffer</v>
      </c>
      <c r="L4776" s="25">
        <f t="shared" si="375"/>
        <v>26.857142857142858</v>
      </c>
    </row>
    <row r="4777" spans="1:12" x14ac:dyDescent="0.25">
      <c r="A4777">
        <v>20</v>
      </c>
      <c r="B4777" t="s">
        <v>76</v>
      </c>
      <c r="C4777" s="1">
        <v>42558.541666666664</v>
      </c>
      <c r="D4777">
        <v>2</v>
      </c>
      <c r="E4777" t="s">
        <v>20</v>
      </c>
      <c r="F4777" t="s">
        <v>21</v>
      </c>
      <c r="G4777">
        <v>25</v>
      </c>
      <c r="H4777" t="str">
        <f t="shared" si="374"/>
        <v>AWD</v>
      </c>
      <c r="I4777" s="2">
        <f t="shared" si="371"/>
        <v>2016</v>
      </c>
      <c r="J4777" s="2">
        <f t="shared" si="372"/>
        <v>7</v>
      </c>
      <c r="K4777" t="str">
        <f t="shared" si="373"/>
        <v>Waterjuffer</v>
      </c>
      <c r="L4777" s="25">
        <f t="shared" si="375"/>
        <v>26.857142857142858</v>
      </c>
    </row>
    <row r="4778" spans="1:12" x14ac:dyDescent="0.25">
      <c r="A4778">
        <v>20</v>
      </c>
      <c r="B4778" t="s">
        <v>76</v>
      </c>
      <c r="C4778" s="1">
        <v>42558.541666666664</v>
      </c>
      <c r="D4778">
        <v>2</v>
      </c>
      <c r="E4778" t="s">
        <v>10</v>
      </c>
      <c r="F4778" t="s">
        <v>11</v>
      </c>
      <c r="G4778">
        <v>4</v>
      </c>
      <c r="H4778" t="str">
        <f t="shared" si="374"/>
        <v>AWD</v>
      </c>
      <c r="I4778" s="2">
        <f t="shared" si="371"/>
        <v>2016</v>
      </c>
      <c r="J4778" s="2">
        <f t="shared" si="372"/>
        <v>7</v>
      </c>
      <c r="K4778" t="str">
        <f t="shared" si="373"/>
        <v>Waterjuffer</v>
      </c>
      <c r="L4778" s="25">
        <f t="shared" si="375"/>
        <v>26.857142857142858</v>
      </c>
    </row>
    <row r="4779" spans="1:12" x14ac:dyDescent="0.25">
      <c r="A4779">
        <v>20</v>
      </c>
      <c r="B4779" t="s">
        <v>76</v>
      </c>
      <c r="C4779" s="1">
        <v>42558.541666666664</v>
      </c>
      <c r="D4779">
        <v>4</v>
      </c>
      <c r="E4779" t="s">
        <v>26</v>
      </c>
      <c r="F4779" t="s">
        <v>27</v>
      </c>
      <c r="G4779">
        <v>2</v>
      </c>
      <c r="H4779" t="str">
        <f t="shared" si="374"/>
        <v>AWD</v>
      </c>
      <c r="I4779" s="2">
        <f t="shared" si="371"/>
        <v>2016</v>
      </c>
      <c r="J4779" s="2">
        <f t="shared" si="372"/>
        <v>7</v>
      </c>
      <c r="K4779" t="str">
        <f t="shared" si="373"/>
        <v>Glazenmakers</v>
      </c>
      <c r="L4779" s="25">
        <f t="shared" si="375"/>
        <v>26.857142857142858</v>
      </c>
    </row>
    <row r="4780" spans="1:12" x14ac:dyDescent="0.25">
      <c r="A4780">
        <v>20</v>
      </c>
      <c r="B4780" t="s">
        <v>76</v>
      </c>
      <c r="C4780" s="1">
        <v>42558.541666666664</v>
      </c>
      <c r="D4780">
        <v>4</v>
      </c>
      <c r="E4780" t="s">
        <v>24</v>
      </c>
      <c r="F4780" t="s">
        <v>25</v>
      </c>
      <c r="G4780">
        <v>1</v>
      </c>
      <c r="H4780" t="str">
        <f t="shared" si="374"/>
        <v>AWD</v>
      </c>
      <c r="I4780" s="2">
        <f t="shared" si="371"/>
        <v>2016</v>
      </c>
      <c r="J4780" s="2">
        <f t="shared" si="372"/>
        <v>7</v>
      </c>
      <c r="K4780" t="str">
        <f t="shared" si="373"/>
        <v>Glazenmakers</v>
      </c>
      <c r="L4780" s="25">
        <f t="shared" si="375"/>
        <v>26.857142857142858</v>
      </c>
    </row>
    <row r="4781" spans="1:12" x14ac:dyDescent="0.25">
      <c r="A4781">
        <v>20</v>
      </c>
      <c r="B4781" t="s">
        <v>76</v>
      </c>
      <c r="C4781" s="1">
        <v>42572.517361111109</v>
      </c>
      <c r="D4781">
        <v>1</v>
      </c>
      <c r="E4781" t="s">
        <v>55</v>
      </c>
      <c r="F4781" t="s">
        <v>56</v>
      </c>
      <c r="G4781">
        <v>6</v>
      </c>
      <c r="H4781" t="str">
        <f t="shared" si="374"/>
        <v>AWD</v>
      </c>
      <c r="I4781" s="2">
        <f t="shared" si="371"/>
        <v>2016</v>
      </c>
      <c r="J4781" s="2">
        <f t="shared" si="372"/>
        <v>7</v>
      </c>
      <c r="K4781" t="str">
        <f t="shared" si="373"/>
        <v>Korenbouten</v>
      </c>
      <c r="L4781" s="25">
        <f t="shared" si="375"/>
        <v>28.857142857142858</v>
      </c>
    </row>
    <row r="4782" spans="1:12" x14ac:dyDescent="0.25">
      <c r="A4782">
        <v>20</v>
      </c>
      <c r="B4782" t="s">
        <v>76</v>
      </c>
      <c r="C4782" s="1">
        <v>42572.517361111109</v>
      </c>
      <c r="D4782">
        <v>1</v>
      </c>
      <c r="E4782" t="s">
        <v>30</v>
      </c>
      <c r="F4782" t="s">
        <v>31</v>
      </c>
      <c r="G4782">
        <v>5</v>
      </c>
      <c r="H4782" t="str">
        <f t="shared" si="374"/>
        <v>AWD</v>
      </c>
      <c r="I4782" s="2">
        <f t="shared" si="371"/>
        <v>2016</v>
      </c>
      <c r="J4782" s="2">
        <f t="shared" si="372"/>
        <v>7</v>
      </c>
      <c r="K4782" t="str">
        <f t="shared" si="373"/>
        <v>Pantserjuffers</v>
      </c>
      <c r="L4782" s="25">
        <f t="shared" si="375"/>
        <v>28.857142857142858</v>
      </c>
    </row>
    <row r="4783" spans="1:12" x14ac:dyDescent="0.25">
      <c r="A4783">
        <v>20</v>
      </c>
      <c r="B4783" t="s">
        <v>76</v>
      </c>
      <c r="C4783" s="1">
        <v>42572.517361111109</v>
      </c>
      <c r="D4783">
        <v>1</v>
      </c>
      <c r="E4783" t="s">
        <v>26</v>
      </c>
      <c r="F4783" t="s">
        <v>27</v>
      </c>
      <c r="G4783">
        <v>1</v>
      </c>
      <c r="H4783" t="str">
        <f t="shared" si="374"/>
        <v>AWD</v>
      </c>
      <c r="I4783" s="2">
        <f t="shared" si="371"/>
        <v>2016</v>
      </c>
      <c r="J4783" s="2">
        <f t="shared" si="372"/>
        <v>7</v>
      </c>
      <c r="K4783" t="str">
        <f t="shared" si="373"/>
        <v>Glazenmakers</v>
      </c>
      <c r="L4783" s="25">
        <f t="shared" si="375"/>
        <v>28.857142857142858</v>
      </c>
    </row>
    <row r="4784" spans="1:12" x14ac:dyDescent="0.25">
      <c r="A4784">
        <v>20</v>
      </c>
      <c r="B4784" t="s">
        <v>76</v>
      </c>
      <c r="C4784" s="1">
        <v>42572.517361111109</v>
      </c>
      <c r="D4784">
        <v>1</v>
      </c>
      <c r="E4784" t="s">
        <v>61</v>
      </c>
      <c r="F4784" t="s">
        <v>62</v>
      </c>
      <c r="G4784">
        <v>1</v>
      </c>
      <c r="H4784" t="str">
        <f t="shared" si="374"/>
        <v>AWD</v>
      </c>
      <c r="I4784" s="2">
        <f t="shared" si="371"/>
        <v>2016</v>
      </c>
      <c r="J4784" s="2">
        <f t="shared" si="372"/>
        <v>7</v>
      </c>
      <c r="K4784" t="str">
        <f t="shared" si="373"/>
        <v>Waterjuffer</v>
      </c>
      <c r="L4784" s="25">
        <f t="shared" si="375"/>
        <v>28.857142857142858</v>
      </c>
    </row>
    <row r="4785" spans="1:12" x14ac:dyDescent="0.25">
      <c r="A4785">
        <v>20</v>
      </c>
      <c r="B4785" t="s">
        <v>76</v>
      </c>
      <c r="C4785" s="1">
        <v>42572.517361111109</v>
      </c>
      <c r="D4785">
        <v>1</v>
      </c>
      <c r="E4785" t="s">
        <v>10</v>
      </c>
      <c r="F4785" t="s">
        <v>11</v>
      </c>
      <c r="G4785">
        <v>40</v>
      </c>
      <c r="H4785" t="str">
        <f t="shared" si="374"/>
        <v>AWD</v>
      </c>
      <c r="I4785" s="2">
        <f t="shared" si="371"/>
        <v>2016</v>
      </c>
      <c r="J4785" s="2">
        <f t="shared" si="372"/>
        <v>7</v>
      </c>
      <c r="K4785" t="str">
        <f t="shared" si="373"/>
        <v>Waterjuffer</v>
      </c>
      <c r="L4785" s="25">
        <f t="shared" si="375"/>
        <v>28.857142857142858</v>
      </c>
    </row>
    <row r="4786" spans="1:12" x14ac:dyDescent="0.25">
      <c r="A4786">
        <v>20</v>
      </c>
      <c r="B4786" t="s">
        <v>76</v>
      </c>
      <c r="C4786" s="1">
        <v>42572.517361111109</v>
      </c>
      <c r="D4786">
        <v>2</v>
      </c>
      <c r="E4786" t="s">
        <v>30</v>
      </c>
      <c r="F4786" t="s">
        <v>31</v>
      </c>
      <c r="G4786">
        <v>4</v>
      </c>
      <c r="H4786" t="str">
        <f t="shared" si="374"/>
        <v>AWD</v>
      </c>
      <c r="I4786" s="2">
        <f t="shared" si="371"/>
        <v>2016</v>
      </c>
      <c r="J4786" s="2">
        <f t="shared" si="372"/>
        <v>7</v>
      </c>
      <c r="K4786" t="str">
        <f t="shared" si="373"/>
        <v>Pantserjuffers</v>
      </c>
      <c r="L4786" s="25">
        <f t="shared" si="375"/>
        <v>28.857142857142858</v>
      </c>
    </row>
    <row r="4787" spans="1:12" x14ac:dyDescent="0.25">
      <c r="A4787">
        <v>20</v>
      </c>
      <c r="B4787" t="s">
        <v>76</v>
      </c>
      <c r="C4787" s="1">
        <v>42572.517361111109</v>
      </c>
      <c r="D4787">
        <v>2</v>
      </c>
      <c r="E4787" t="s">
        <v>10</v>
      </c>
      <c r="F4787" t="s">
        <v>11</v>
      </c>
      <c r="G4787">
        <v>25</v>
      </c>
      <c r="H4787" t="str">
        <f t="shared" si="374"/>
        <v>AWD</v>
      </c>
      <c r="I4787" s="2">
        <f t="shared" si="371"/>
        <v>2016</v>
      </c>
      <c r="J4787" s="2">
        <f t="shared" si="372"/>
        <v>7</v>
      </c>
      <c r="K4787" t="str">
        <f t="shared" si="373"/>
        <v>Waterjuffer</v>
      </c>
      <c r="L4787" s="25">
        <f t="shared" si="375"/>
        <v>28.857142857142858</v>
      </c>
    </row>
    <row r="4788" spans="1:12" x14ac:dyDescent="0.25">
      <c r="A4788">
        <v>20</v>
      </c>
      <c r="B4788" t="s">
        <v>76</v>
      </c>
      <c r="C4788" s="1">
        <v>42572.517361111109</v>
      </c>
      <c r="D4788">
        <v>4</v>
      </c>
      <c r="E4788" t="s">
        <v>26</v>
      </c>
      <c r="F4788" t="s">
        <v>27</v>
      </c>
      <c r="G4788">
        <v>1</v>
      </c>
      <c r="H4788" t="str">
        <f t="shared" si="374"/>
        <v>AWD</v>
      </c>
      <c r="I4788" s="2">
        <f t="shared" ref="I4788:I4851" si="376">YEAR(C4788)</f>
        <v>2016</v>
      </c>
      <c r="J4788" s="2">
        <f t="shared" ref="J4788:J4851" si="377">MONTH(C4788)</f>
        <v>7</v>
      </c>
      <c r="K4788" t="str">
        <f t="shared" ref="K4788:K4851" si="378">VLOOKUP(E4788,$Q$2:$R$100,2,FALSE)</f>
        <v>Glazenmakers</v>
      </c>
      <c r="L4788" s="25">
        <f t="shared" si="375"/>
        <v>28.857142857142858</v>
      </c>
    </row>
    <row r="4789" spans="1:12" x14ac:dyDescent="0.25">
      <c r="A4789">
        <v>20</v>
      </c>
      <c r="B4789" t="s">
        <v>76</v>
      </c>
      <c r="C4789" s="1">
        <v>42597.565972222219</v>
      </c>
      <c r="D4789">
        <v>1</v>
      </c>
      <c r="E4789" t="s">
        <v>30</v>
      </c>
      <c r="F4789" t="s">
        <v>31</v>
      </c>
      <c r="G4789">
        <v>6</v>
      </c>
      <c r="H4789" t="str">
        <f t="shared" si="374"/>
        <v>AWD</v>
      </c>
      <c r="I4789" s="2">
        <f t="shared" si="376"/>
        <v>2016</v>
      </c>
      <c r="J4789" s="2">
        <f t="shared" si="377"/>
        <v>8</v>
      </c>
      <c r="K4789" t="str">
        <f t="shared" si="378"/>
        <v>Pantserjuffers</v>
      </c>
      <c r="L4789" s="25">
        <f t="shared" si="375"/>
        <v>32.428571428571431</v>
      </c>
    </row>
    <row r="4790" spans="1:12" x14ac:dyDescent="0.25">
      <c r="A4790">
        <v>20</v>
      </c>
      <c r="B4790" t="s">
        <v>76</v>
      </c>
      <c r="C4790" s="1">
        <v>42597.565972222219</v>
      </c>
      <c r="D4790">
        <v>1</v>
      </c>
      <c r="E4790" t="s">
        <v>10</v>
      </c>
      <c r="F4790" t="s">
        <v>11</v>
      </c>
      <c r="G4790">
        <v>6</v>
      </c>
      <c r="H4790" t="str">
        <f t="shared" si="374"/>
        <v>AWD</v>
      </c>
      <c r="I4790" s="2">
        <f t="shared" si="376"/>
        <v>2016</v>
      </c>
      <c r="J4790" s="2">
        <f t="shared" si="377"/>
        <v>8</v>
      </c>
      <c r="K4790" t="str">
        <f t="shared" si="378"/>
        <v>Waterjuffer</v>
      </c>
      <c r="L4790" s="25">
        <f t="shared" si="375"/>
        <v>32.428571428571431</v>
      </c>
    </row>
    <row r="4791" spans="1:12" x14ac:dyDescent="0.25">
      <c r="A4791">
        <v>20</v>
      </c>
      <c r="B4791" t="s">
        <v>76</v>
      </c>
      <c r="C4791" s="1">
        <v>42597.565972222219</v>
      </c>
      <c r="D4791">
        <v>1</v>
      </c>
      <c r="E4791" t="s">
        <v>14</v>
      </c>
      <c r="F4791" t="s">
        <v>15</v>
      </c>
      <c r="G4791">
        <v>1</v>
      </c>
      <c r="H4791" t="str">
        <f t="shared" si="374"/>
        <v>AWD</v>
      </c>
      <c r="I4791" s="2">
        <f t="shared" si="376"/>
        <v>2016</v>
      </c>
      <c r="J4791" s="2">
        <f t="shared" si="377"/>
        <v>8</v>
      </c>
      <c r="K4791" t="str">
        <f t="shared" si="378"/>
        <v>Waterjuffer</v>
      </c>
      <c r="L4791" s="25">
        <f t="shared" si="375"/>
        <v>32.428571428571431</v>
      </c>
    </row>
    <row r="4792" spans="1:12" x14ac:dyDescent="0.25">
      <c r="A4792">
        <v>20</v>
      </c>
      <c r="B4792" t="s">
        <v>76</v>
      </c>
      <c r="C4792" s="1">
        <v>42597.565972222219</v>
      </c>
      <c r="D4792">
        <v>2</v>
      </c>
      <c r="E4792" t="s">
        <v>30</v>
      </c>
      <c r="F4792" t="s">
        <v>31</v>
      </c>
      <c r="G4792">
        <v>2</v>
      </c>
      <c r="H4792" t="str">
        <f t="shared" si="374"/>
        <v>AWD</v>
      </c>
      <c r="I4792" s="2">
        <f t="shared" si="376"/>
        <v>2016</v>
      </c>
      <c r="J4792" s="2">
        <f t="shared" si="377"/>
        <v>8</v>
      </c>
      <c r="K4792" t="str">
        <f t="shared" si="378"/>
        <v>Pantserjuffers</v>
      </c>
      <c r="L4792" s="25">
        <f t="shared" si="375"/>
        <v>32.428571428571431</v>
      </c>
    </row>
    <row r="4793" spans="1:12" x14ac:dyDescent="0.25">
      <c r="A4793">
        <v>20</v>
      </c>
      <c r="B4793" t="s">
        <v>76</v>
      </c>
      <c r="C4793" s="1">
        <v>42597.565972222219</v>
      </c>
      <c r="D4793">
        <v>2</v>
      </c>
      <c r="E4793" t="s">
        <v>10</v>
      </c>
      <c r="F4793" t="s">
        <v>11</v>
      </c>
      <c r="G4793">
        <v>2</v>
      </c>
      <c r="H4793" t="str">
        <f t="shared" si="374"/>
        <v>AWD</v>
      </c>
      <c r="I4793" s="2">
        <f t="shared" si="376"/>
        <v>2016</v>
      </c>
      <c r="J4793" s="2">
        <f t="shared" si="377"/>
        <v>8</v>
      </c>
      <c r="K4793" t="str">
        <f t="shared" si="378"/>
        <v>Waterjuffer</v>
      </c>
      <c r="L4793" s="25">
        <f t="shared" si="375"/>
        <v>32.428571428571431</v>
      </c>
    </row>
    <row r="4794" spans="1:12" x14ac:dyDescent="0.25">
      <c r="A4794">
        <v>20</v>
      </c>
      <c r="B4794" t="s">
        <v>76</v>
      </c>
      <c r="C4794" s="1">
        <v>42613.555555555555</v>
      </c>
      <c r="D4794">
        <v>1</v>
      </c>
      <c r="E4794" t="s">
        <v>55</v>
      </c>
      <c r="F4794" t="s">
        <v>56</v>
      </c>
      <c r="G4794">
        <v>2</v>
      </c>
      <c r="H4794" t="str">
        <f t="shared" si="374"/>
        <v>AWD</v>
      </c>
      <c r="I4794" s="2">
        <f t="shared" si="376"/>
        <v>2016</v>
      </c>
      <c r="J4794" s="2">
        <f t="shared" si="377"/>
        <v>8</v>
      </c>
      <c r="K4794" t="str">
        <f t="shared" si="378"/>
        <v>Korenbouten</v>
      </c>
      <c r="L4794" s="25">
        <f t="shared" si="375"/>
        <v>34.714285714285715</v>
      </c>
    </row>
    <row r="4795" spans="1:12" x14ac:dyDescent="0.25">
      <c r="A4795">
        <v>20</v>
      </c>
      <c r="B4795" t="s">
        <v>76</v>
      </c>
      <c r="C4795" s="1">
        <v>42613.555555555555</v>
      </c>
      <c r="D4795">
        <v>1</v>
      </c>
      <c r="E4795" t="s">
        <v>30</v>
      </c>
      <c r="F4795" t="s">
        <v>31</v>
      </c>
      <c r="G4795">
        <v>7</v>
      </c>
      <c r="H4795" t="str">
        <f t="shared" si="374"/>
        <v>AWD</v>
      </c>
      <c r="I4795" s="2">
        <f t="shared" si="376"/>
        <v>2016</v>
      </c>
      <c r="J4795" s="2">
        <f t="shared" si="377"/>
        <v>8</v>
      </c>
      <c r="K4795" t="str">
        <f t="shared" si="378"/>
        <v>Pantserjuffers</v>
      </c>
      <c r="L4795" s="25">
        <f t="shared" si="375"/>
        <v>34.714285714285715</v>
      </c>
    </row>
    <row r="4796" spans="1:12" x14ac:dyDescent="0.25">
      <c r="A4796">
        <v>20</v>
      </c>
      <c r="B4796" t="s">
        <v>76</v>
      </c>
      <c r="C4796" s="1">
        <v>42613.555555555555</v>
      </c>
      <c r="D4796">
        <v>1</v>
      </c>
      <c r="E4796" t="s">
        <v>34</v>
      </c>
      <c r="F4796" t="s">
        <v>35</v>
      </c>
      <c r="G4796">
        <v>2</v>
      </c>
      <c r="H4796" t="str">
        <f t="shared" si="374"/>
        <v>AWD</v>
      </c>
      <c r="I4796" s="2">
        <f t="shared" si="376"/>
        <v>2016</v>
      </c>
      <c r="J4796" s="2">
        <f t="shared" si="377"/>
        <v>8</v>
      </c>
      <c r="K4796" t="str">
        <f t="shared" si="378"/>
        <v>Pantserjuffers</v>
      </c>
      <c r="L4796" s="25">
        <f t="shared" si="375"/>
        <v>34.714285714285715</v>
      </c>
    </row>
    <row r="4797" spans="1:12" x14ac:dyDescent="0.25">
      <c r="A4797">
        <v>20</v>
      </c>
      <c r="B4797" t="s">
        <v>76</v>
      </c>
      <c r="C4797" s="1">
        <v>42613.555555555555</v>
      </c>
      <c r="D4797">
        <v>1</v>
      </c>
      <c r="E4797" t="s">
        <v>10</v>
      </c>
      <c r="F4797" t="s">
        <v>11</v>
      </c>
      <c r="G4797">
        <v>4</v>
      </c>
      <c r="H4797" t="str">
        <f t="shared" si="374"/>
        <v>AWD</v>
      </c>
      <c r="I4797" s="2">
        <f t="shared" si="376"/>
        <v>2016</v>
      </c>
      <c r="J4797" s="2">
        <f t="shared" si="377"/>
        <v>8</v>
      </c>
      <c r="K4797" t="str">
        <f t="shared" si="378"/>
        <v>Waterjuffer</v>
      </c>
      <c r="L4797" s="25">
        <f t="shared" si="375"/>
        <v>34.714285714285715</v>
      </c>
    </row>
    <row r="4798" spans="1:12" x14ac:dyDescent="0.25">
      <c r="A4798">
        <v>20</v>
      </c>
      <c r="B4798" t="s">
        <v>76</v>
      </c>
      <c r="C4798" s="1">
        <v>42613.555555555555</v>
      </c>
      <c r="D4798">
        <v>1</v>
      </c>
      <c r="E4798" t="s">
        <v>14</v>
      </c>
      <c r="F4798" t="s">
        <v>15</v>
      </c>
      <c r="G4798">
        <v>2</v>
      </c>
      <c r="H4798" t="str">
        <f t="shared" si="374"/>
        <v>AWD</v>
      </c>
      <c r="I4798" s="2">
        <f t="shared" si="376"/>
        <v>2016</v>
      </c>
      <c r="J4798" s="2">
        <f t="shared" si="377"/>
        <v>8</v>
      </c>
      <c r="K4798" t="str">
        <f t="shared" si="378"/>
        <v>Waterjuffer</v>
      </c>
      <c r="L4798" s="25">
        <f t="shared" si="375"/>
        <v>34.714285714285715</v>
      </c>
    </row>
    <row r="4799" spans="1:12" x14ac:dyDescent="0.25">
      <c r="A4799">
        <v>20</v>
      </c>
      <c r="B4799" t="s">
        <v>76</v>
      </c>
      <c r="C4799" s="1">
        <v>42613.555555555555</v>
      </c>
      <c r="D4799">
        <v>2</v>
      </c>
      <c r="E4799" t="s">
        <v>55</v>
      </c>
      <c r="F4799" t="s">
        <v>56</v>
      </c>
      <c r="G4799">
        <v>2</v>
      </c>
      <c r="H4799" t="str">
        <f t="shared" si="374"/>
        <v>AWD</v>
      </c>
      <c r="I4799" s="2">
        <f t="shared" si="376"/>
        <v>2016</v>
      </c>
      <c r="J4799" s="2">
        <f t="shared" si="377"/>
        <v>8</v>
      </c>
      <c r="K4799" t="str">
        <f t="shared" si="378"/>
        <v>Korenbouten</v>
      </c>
      <c r="L4799" s="25">
        <f t="shared" si="375"/>
        <v>34.714285714285715</v>
      </c>
    </row>
    <row r="4800" spans="1:12" x14ac:dyDescent="0.25">
      <c r="A4800">
        <v>20</v>
      </c>
      <c r="B4800" t="s">
        <v>76</v>
      </c>
      <c r="C4800" s="1">
        <v>42613.555555555555</v>
      </c>
      <c r="D4800">
        <v>2</v>
      </c>
      <c r="E4800" t="s">
        <v>36</v>
      </c>
      <c r="F4800" t="s">
        <v>37</v>
      </c>
      <c r="G4800">
        <v>2</v>
      </c>
      <c r="H4800" t="str">
        <f t="shared" si="374"/>
        <v>AWD</v>
      </c>
      <c r="I4800" s="2">
        <f t="shared" si="376"/>
        <v>2016</v>
      </c>
      <c r="J4800" s="2">
        <f t="shared" si="377"/>
        <v>8</v>
      </c>
      <c r="K4800" t="str">
        <f t="shared" si="378"/>
        <v>Glazenmakers</v>
      </c>
      <c r="L4800" s="25">
        <f t="shared" si="375"/>
        <v>34.714285714285715</v>
      </c>
    </row>
    <row r="4801" spans="1:12" x14ac:dyDescent="0.25">
      <c r="A4801">
        <v>20</v>
      </c>
      <c r="B4801" t="s">
        <v>76</v>
      </c>
      <c r="C4801" s="1">
        <v>42613.555555555555</v>
      </c>
      <c r="D4801">
        <v>4</v>
      </c>
      <c r="E4801" t="s">
        <v>36</v>
      </c>
      <c r="F4801" t="s">
        <v>37</v>
      </c>
      <c r="G4801">
        <v>1</v>
      </c>
      <c r="H4801" t="str">
        <f t="shared" si="374"/>
        <v>AWD</v>
      </c>
      <c r="I4801" s="2">
        <f t="shared" si="376"/>
        <v>2016</v>
      </c>
      <c r="J4801" s="2">
        <f t="shared" si="377"/>
        <v>8</v>
      </c>
      <c r="K4801" t="str">
        <f t="shared" si="378"/>
        <v>Glazenmakers</v>
      </c>
      <c r="L4801" s="25">
        <f t="shared" si="375"/>
        <v>34.714285714285715</v>
      </c>
    </row>
    <row r="4802" spans="1:12" x14ac:dyDescent="0.25">
      <c r="A4802">
        <v>20</v>
      </c>
      <c r="B4802" t="s">
        <v>76</v>
      </c>
      <c r="C4802" s="1">
        <v>42625.479166666664</v>
      </c>
      <c r="D4802">
        <v>1</v>
      </c>
      <c r="E4802" t="s">
        <v>55</v>
      </c>
      <c r="F4802" t="s">
        <v>56</v>
      </c>
      <c r="G4802">
        <v>4</v>
      </c>
      <c r="H4802" t="str">
        <f t="shared" ref="H4802:H4865" si="379">VLOOKUP(A4802,$N$2:$O$51,2,FALSE)</f>
        <v>AWD</v>
      </c>
      <c r="I4802" s="2">
        <f t="shared" si="376"/>
        <v>2016</v>
      </c>
      <c r="J4802" s="2">
        <f t="shared" si="377"/>
        <v>9</v>
      </c>
      <c r="K4802" t="str">
        <f t="shared" si="378"/>
        <v>Korenbouten</v>
      </c>
      <c r="L4802" s="25">
        <f t="shared" si="375"/>
        <v>36.428571428571431</v>
      </c>
    </row>
    <row r="4803" spans="1:12" x14ac:dyDescent="0.25">
      <c r="A4803">
        <v>20</v>
      </c>
      <c r="B4803" t="s">
        <v>76</v>
      </c>
      <c r="C4803" s="1">
        <v>42625.479166666664</v>
      </c>
      <c r="D4803">
        <v>1</v>
      </c>
      <c r="E4803" t="s">
        <v>30</v>
      </c>
      <c r="F4803" t="s">
        <v>31</v>
      </c>
      <c r="G4803">
        <v>1</v>
      </c>
      <c r="H4803" t="str">
        <f t="shared" si="379"/>
        <v>AWD</v>
      </c>
      <c r="I4803" s="2">
        <f t="shared" si="376"/>
        <v>2016</v>
      </c>
      <c r="J4803" s="2">
        <f t="shared" si="377"/>
        <v>9</v>
      </c>
      <c r="K4803" t="str">
        <f t="shared" si="378"/>
        <v>Pantserjuffers</v>
      </c>
      <c r="L4803" s="25">
        <f t="shared" ref="L4803:L4866" si="380">(ROUNDDOWN(C4803-DATE(I4803,1,1),0))/7</f>
        <v>36.428571428571431</v>
      </c>
    </row>
    <row r="4804" spans="1:12" x14ac:dyDescent="0.25">
      <c r="A4804">
        <v>20</v>
      </c>
      <c r="B4804" t="s">
        <v>76</v>
      </c>
      <c r="C4804" s="1">
        <v>42625.479166666664</v>
      </c>
      <c r="D4804">
        <v>1</v>
      </c>
      <c r="E4804" t="s">
        <v>14</v>
      </c>
      <c r="F4804" t="s">
        <v>15</v>
      </c>
      <c r="G4804">
        <v>1</v>
      </c>
      <c r="H4804" t="str">
        <f t="shared" si="379"/>
        <v>AWD</v>
      </c>
      <c r="I4804" s="2">
        <f t="shared" si="376"/>
        <v>2016</v>
      </c>
      <c r="J4804" s="2">
        <f t="shared" si="377"/>
        <v>9</v>
      </c>
      <c r="K4804" t="str">
        <f t="shared" si="378"/>
        <v>Waterjuffer</v>
      </c>
      <c r="L4804" s="25">
        <f t="shared" si="380"/>
        <v>36.428571428571431</v>
      </c>
    </row>
    <row r="4805" spans="1:12" x14ac:dyDescent="0.25">
      <c r="A4805">
        <v>20</v>
      </c>
      <c r="B4805" t="s">
        <v>76</v>
      </c>
      <c r="C4805" s="1">
        <v>42625.479166666664</v>
      </c>
      <c r="D4805">
        <v>2</v>
      </c>
      <c r="E4805" t="s">
        <v>55</v>
      </c>
      <c r="F4805" t="s">
        <v>56</v>
      </c>
      <c r="G4805">
        <v>13</v>
      </c>
      <c r="H4805" t="str">
        <f t="shared" si="379"/>
        <v>AWD</v>
      </c>
      <c r="I4805" s="2">
        <f t="shared" si="376"/>
        <v>2016</v>
      </c>
      <c r="J4805" s="2">
        <f t="shared" si="377"/>
        <v>9</v>
      </c>
      <c r="K4805" t="str">
        <f t="shared" si="378"/>
        <v>Korenbouten</v>
      </c>
      <c r="L4805" s="25">
        <f t="shared" si="380"/>
        <v>36.428571428571431</v>
      </c>
    </row>
    <row r="4806" spans="1:12" x14ac:dyDescent="0.25">
      <c r="A4806">
        <v>20</v>
      </c>
      <c r="B4806" t="s">
        <v>76</v>
      </c>
      <c r="C4806" s="1">
        <v>42625.479166666664</v>
      </c>
      <c r="D4806">
        <v>2</v>
      </c>
      <c r="E4806" t="s">
        <v>36</v>
      </c>
      <c r="F4806" t="s">
        <v>37</v>
      </c>
      <c r="G4806">
        <v>3</v>
      </c>
      <c r="H4806" t="str">
        <f t="shared" si="379"/>
        <v>AWD</v>
      </c>
      <c r="I4806" s="2">
        <f t="shared" si="376"/>
        <v>2016</v>
      </c>
      <c r="J4806" s="2">
        <f t="shared" si="377"/>
        <v>9</v>
      </c>
      <c r="K4806" t="str">
        <f t="shared" si="378"/>
        <v>Glazenmakers</v>
      </c>
      <c r="L4806" s="25">
        <f t="shared" si="380"/>
        <v>36.428571428571431</v>
      </c>
    </row>
    <row r="4807" spans="1:12" x14ac:dyDescent="0.25">
      <c r="A4807">
        <v>20</v>
      </c>
      <c r="B4807" t="s">
        <v>76</v>
      </c>
      <c r="C4807" s="1">
        <v>42625.479166666664</v>
      </c>
      <c r="D4807">
        <v>4</v>
      </c>
      <c r="E4807" t="s">
        <v>36</v>
      </c>
      <c r="F4807" t="s">
        <v>37</v>
      </c>
      <c r="G4807">
        <v>2</v>
      </c>
      <c r="H4807" t="str">
        <f t="shared" si="379"/>
        <v>AWD</v>
      </c>
      <c r="I4807" s="2">
        <f t="shared" si="376"/>
        <v>2016</v>
      </c>
      <c r="J4807" s="2">
        <f t="shared" si="377"/>
        <v>9</v>
      </c>
      <c r="K4807" t="str">
        <f t="shared" si="378"/>
        <v>Glazenmakers</v>
      </c>
      <c r="L4807" s="25">
        <f t="shared" si="380"/>
        <v>36.428571428571431</v>
      </c>
    </row>
    <row r="4808" spans="1:12" x14ac:dyDescent="0.25">
      <c r="A4808">
        <v>20</v>
      </c>
      <c r="B4808" t="s">
        <v>76</v>
      </c>
      <c r="C4808" s="1">
        <v>42870.520833333336</v>
      </c>
      <c r="D4808">
        <v>4</v>
      </c>
      <c r="E4808" t="s">
        <v>22</v>
      </c>
      <c r="F4808" t="s">
        <v>23</v>
      </c>
      <c r="G4808">
        <v>1</v>
      </c>
      <c r="H4808" t="str">
        <f t="shared" si="379"/>
        <v>AWD</v>
      </c>
      <c r="I4808" s="2">
        <f t="shared" si="376"/>
        <v>2017</v>
      </c>
      <c r="J4808" s="2">
        <f t="shared" si="377"/>
        <v>5</v>
      </c>
      <c r="K4808" t="str">
        <f t="shared" si="378"/>
        <v>Glazenmakers</v>
      </c>
      <c r="L4808" s="25">
        <f t="shared" si="380"/>
        <v>19.142857142857142</v>
      </c>
    </row>
    <row r="4809" spans="1:12" x14ac:dyDescent="0.25">
      <c r="A4809">
        <v>20</v>
      </c>
      <c r="B4809" t="s">
        <v>76</v>
      </c>
      <c r="C4809" s="1">
        <v>42870.520833333336</v>
      </c>
      <c r="D4809">
        <v>4</v>
      </c>
      <c r="E4809" t="s">
        <v>28</v>
      </c>
      <c r="F4809" t="s">
        <v>29</v>
      </c>
      <c r="G4809">
        <v>2</v>
      </c>
      <c r="H4809" t="str">
        <f t="shared" si="379"/>
        <v>AWD</v>
      </c>
      <c r="I4809" s="2">
        <f t="shared" si="376"/>
        <v>2017</v>
      </c>
      <c r="J4809" s="2">
        <f t="shared" si="377"/>
        <v>5</v>
      </c>
      <c r="K4809" t="str">
        <f t="shared" si="378"/>
        <v>Korenbouten</v>
      </c>
      <c r="L4809" s="25">
        <f t="shared" si="380"/>
        <v>19.142857142857142</v>
      </c>
    </row>
    <row r="4810" spans="1:12" x14ac:dyDescent="0.25">
      <c r="A4810">
        <v>20</v>
      </c>
      <c r="B4810" t="s">
        <v>76</v>
      </c>
      <c r="C4810" s="1">
        <v>42870.520833333336</v>
      </c>
      <c r="D4810">
        <v>4</v>
      </c>
      <c r="E4810" t="s">
        <v>24</v>
      </c>
      <c r="F4810" t="s">
        <v>25</v>
      </c>
      <c r="G4810">
        <v>1</v>
      </c>
      <c r="H4810" t="str">
        <f t="shared" si="379"/>
        <v>AWD</v>
      </c>
      <c r="I4810" s="2">
        <f t="shared" si="376"/>
        <v>2017</v>
      </c>
      <c r="J4810" s="2">
        <f t="shared" si="377"/>
        <v>5</v>
      </c>
      <c r="K4810" t="str">
        <f t="shared" si="378"/>
        <v>Glazenmakers</v>
      </c>
      <c r="L4810" s="25">
        <f t="shared" si="380"/>
        <v>19.142857142857142</v>
      </c>
    </row>
    <row r="4811" spans="1:12" x14ac:dyDescent="0.25">
      <c r="A4811">
        <v>20</v>
      </c>
      <c r="B4811" t="s">
        <v>76</v>
      </c>
      <c r="C4811" s="1">
        <v>42870.520833333336</v>
      </c>
      <c r="D4811">
        <v>1</v>
      </c>
      <c r="E4811" t="s">
        <v>28</v>
      </c>
      <c r="F4811" t="s">
        <v>29</v>
      </c>
      <c r="G4811">
        <v>4</v>
      </c>
      <c r="H4811" t="str">
        <f t="shared" si="379"/>
        <v>AWD</v>
      </c>
      <c r="I4811" s="2">
        <f t="shared" si="376"/>
        <v>2017</v>
      </c>
      <c r="J4811" s="2">
        <f t="shared" si="377"/>
        <v>5</v>
      </c>
      <c r="K4811" t="str">
        <f t="shared" si="378"/>
        <v>Korenbouten</v>
      </c>
      <c r="L4811" s="25">
        <f t="shared" si="380"/>
        <v>19.142857142857142</v>
      </c>
    </row>
    <row r="4812" spans="1:12" x14ac:dyDescent="0.25">
      <c r="A4812">
        <v>20</v>
      </c>
      <c r="B4812" t="s">
        <v>76</v>
      </c>
      <c r="C4812" s="1">
        <v>42870.520833333336</v>
      </c>
      <c r="D4812">
        <v>4</v>
      </c>
      <c r="E4812" t="s">
        <v>10</v>
      </c>
      <c r="F4812" t="s">
        <v>11</v>
      </c>
      <c r="G4812">
        <v>2</v>
      </c>
      <c r="H4812" t="str">
        <f t="shared" si="379"/>
        <v>AWD</v>
      </c>
      <c r="I4812" s="2">
        <f t="shared" si="376"/>
        <v>2017</v>
      </c>
      <c r="J4812" s="2">
        <f t="shared" si="377"/>
        <v>5</v>
      </c>
      <c r="K4812" t="str">
        <f t="shared" si="378"/>
        <v>Waterjuffer</v>
      </c>
      <c r="L4812" s="25">
        <f t="shared" si="380"/>
        <v>19.142857142857142</v>
      </c>
    </row>
    <row r="4813" spans="1:12" x14ac:dyDescent="0.25">
      <c r="A4813">
        <v>20</v>
      </c>
      <c r="B4813" t="s">
        <v>76</v>
      </c>
      <c r="C4813" s="1">
        <v>42870.520833333336</v>
      </c>
      <c r="D4813">
        <v>4</v>
      </c>
      <c r="E4813" t="s">
        <v>12</v>
      </c>
      <c r="F4813" t="s">
        <v>13</v>
      </c>
      <c r="G4813">
        <v>4</v>
      </c>
      <c r="H4813" t="str">
        <f t="shared" si="379"/>
        <v>AWD</v>
      </c>
      <c r="I4813" s="2">
        <f t="shared" si="376"/>
        <v>2017</v>
      </c>
      <c r="J4813" s="2">
        <f t="shared" si="377"/>
        <v>5</v>
      </c>
      <c r="K4813" t="str">
        <f t="shared" si="378"/>
        <v>Waterjuffer</v>
      </c>
      <c r="L4813" s="25">
        <f t="shared" si="380"/>
        <v>19.142857142857142</v>
      </c>
    </row>
    <row r="4814" spans="1:12" x14ac:dyDescent="0.25">
      <c r="A4814">
        <v>20</v>
      </c>
      <c r="B4814" t="s">
        <v>76</v>
      </c>
      <c r="C4814" s="1">
        <v>42870.520833333336</v>
      </c>
      <c r="D4814">
        <v>4</v>
      </c>
      <c r="E4814" t="s">
        <v>20</v>
      </c>
      <c r="F4814" t="s">
        <v>21</v>
      </c>
      <c r="G4814">
        <v>4</v>
      </c>
      <c r="H4814" t="str">
        <f t="shared" si="379"/>
        <v>AWD</v>
      </c>
      <c r="I4814" s="2">
        <f t="shared" si="376"/>
        <v>2017</v>
      </c>
      <c r="J4814" s="2">
        <f t="shared" si="377"/>
        <v>5</v>
      </c>
      <c r="K4814" t="str">
        <f t="shared" si="378"/>
        <v>Waterjuffer</v>
      </c>
      <c r="L4814" s="25">
        <f t="shared" si="380"/>
        <v>19.142857142857142</v>
      </c>
    </row>
    <row r="4815" spans="1:12" x14ac:dyDescent="0.25">
      <c r="A4815">
        <v>20</v>
      </c>
      <c r="B4815" t="s">
        <v>76</v>
      </c>
      <c r="C4815" s="1">
        <v>42872.520833333336</v>
      </c>
      <c r="D4815">
        <v>4</v>
      </c>
      <c r="E4815" t="s">
        <v>22</v>
      </c>
      <c r="F4815" t="s">
        <v>23</v>
      </c>
      <c r="G4815">
        <v>2</v>
      </c>
      <c r="H4815" t="str">
        <f t="shared" si="379"/>
        <v>AWD</v>
      </c>
      <c r="I4815" s="2">
        <f t="shared" si="376"/>
        <v>2017</v>
      </c>
      <c r="J4815" s="2">
        <f t="shared" si="377"/>
        <v>5</v>
      </c>
      <c r="K4815" t="str">
        <f t="shared" si="378"/>
        <v>Glazenmakers</v>
      </c>
      <c r="L4815" s="25">
        <f t="shared" si="380"/>
        <v>19.428571428571427</v>
      </c>
    </row>
    <row r="4816" spans="1:12" x14ac:dyDescent="0.25">
      <c r="A4816">
        <v>20</v>
      </c>
      <c r="B4816" t="s">
        <v>76</v>
      </c>
      <c r="C4816" s="1">
        <v>42872.520833333336</v>
      </c>
      <c r="D4816">
        <v>4</v>
      </c>
      <c r="E4816" t="s">
        <v>28</v>
      </c>
      <c r="F4816" t="s">
        <v>29</v>
      </c>
      <c r="G4816">
        <v>5</v>
      </c>
      <c r="H4816" t="str">
        <f t="shared" si="379"/>
        <v>AWD</v>
      </c>
      <c r="I4816" s="2">
        <f t="shared" si="376"/>
        <v>2017</v>
      </c>
      <c r="J4816" s="2">
        <f t="shared" si="377"/>
        <v>5</v>
      </c>
      <c r="K4816" t="str">
        <f t="shared" si="378"/>
        <v>Korenbouten</v>
      </c>
      <c r="L4816" s="25">
        <f t="shared" si="380"/>
        <v>19.428571428571427</v>
      </c>
    </row>
    <row r="4817" spans="1:12" x14ac:dyDescent="0.25">
      <c r="A4817">
        <v>20</v>
      </c>
      <c r="B4817" t="s">
        <v>76</v>
      </c>
      <c r="C4817" s="1">
        <v>42872.520833333336</v>
      </c>
      <c r="D4817">
        <v>1</v>
      </c>
      <c r="E4817" t="s">
        <v>22</v>
      </c>
      <c r="F4817" t="s">
        <v>23</v>
      </c>
      <c r="G4817">
        <v>3</v>
      </c>
      <c r="H4817" t="str">
        <f t="shared" si="379"/>
        <v>AWD</v>
      </c>
      <c r="I4817" s="2">
        <f t="shared" si="376"/>
        <v>2017</v>
      </c>
      <c r="J4817" s="2">
        <f t="shared" si="377"/>
        <v>5</v>
      </c>
      <c r="K4817" t="str">
        <f t="shared" si="378"/>
        <v>Glazenmakers</v>
      </c>
      <c r="L4817" s="25">
        <f t="shared" si="380"/>
        <v>19.428571428571427</v>
      </c>
    </row>
    <row r="4818" spans="1:12" x14ac:dyDescent="0.25">
      <c r="A4818">
        <v>20</v>
      </c>
      <c r="B4818" t="s">
        <v>76</v>
      </c>
      <c r="C4818" s="1">
        <v>42872.520833333336</v>
      </c>
      <c r="D4818">
        <v>1</v>
      </c>
      <c r="E4818" t="s">
        <v>28</v>
      </c>
      <c r="F4818" t="s">
        <v>29</v>
      </c>
      <c r="G4818">
        <v>9</v>
      </c>
      <c r="H4818" t="str">
        <f t="shared" si="379"/>
        <v>AWD</v>
      </c>
      <c r="I4818" s="2">
        <f t="shared" si="376"/>
        <v>2017</v>
      </c>
      <c r="J4818" s="2">
        <f t="shared" si="377"/>
        <v>5</v>
      </c>
      <c r="K4818" t="str">
        <f t="shared" si="378"/>
        <v>Korenbouten</v>
      </c>
      <c r="L4818" s="25">
        <f t="shared" si="380"/>
        <v>19.428571428571427</v>
      </c>
    </row>
    <row r="4819" spans="1:12" x14ac:dyDescent="0.25">
      <c r="A4819">
        <v>20</v>
      </c>
      <c r="B4819" t="s">
        <v>76</v>
      </c>
      <c r="C4819" s="1">
        <v>42872.520833333336</v>
      </c>
      <c r="D4819">
        <v>4</v>
      </c>
      <c r="E4819" t="s">
        <v>20</v>
      </c>
      <c r="F4819" t="s">
        <v>21</v>
      </c>
      <c r="G4819">
        <v>18</v>
      </c>
      <c r="H4819" t="str">
        <f t="shared" si="379"/>
        <v>AWD</v>
      </c>
      <c r="I4819" s="2">
        <f t="shared" si="376"/>
        <v>2017</v>
      </c>
      <c r="J4819" s="2">
        <f t="shared" si="377"/>
        <v>5</v>
      </c>
      <c r="K4819" t="str">
        <f t="shared" si="378"/>
        <v>Waterjuffer</v>
      </c>
      <c r="L4819" s="25">
        <f t="shared" si="380"/>
        <v>19.428571428571427</v>
      </c>
    </row>
    <row r="4820" spans="1:12" x14ac:dyDescent="0.25">
      <c r="A4820">
        <v>20</v>
      </c>
      <c r="B4820" t="s">
        <v>76</v>
      </c>
      <c r="C4820" s="1">
        <v>42872.520833333336</v>
      </c>
      <c r="D4820">
        <v>4</v>
      </c>
      <c r="E4820" t="s">
        <v>12</v>
      </c>
      <c r="F4820" t="s">
        <v>13</v>
      </c>
      <c r="G4820">
        <v>3</v>
      </c>
      <c r="H4820" t="str">
        <f t="shared" si="379"/>
        <v>AWD</v>
      </c>
      <c r="I4820" s="2">
        <f t="shared" si="376"/>
        <v>2017</v>
      </c>
      <c r="J4820" s="2">
        <f t="shared" si="377"/>
        <v>5</v>
      </c>
      <c r="K4820" t="str">
        <f t="shared" si="378"/>
        <v>Waterjuffer</v>
      </c>
      <c r="L4820" s="25">
        <f t="shared" si="380"/>
        <v>19.428571428571427</v>
      </c>
    </row>
    <row r="4821" spans="1:12" x14ac:dyDescent="0.25">
      <c r="A4821">
        <v>20</v>
      </c>
      <c r="B4821" t="s">
        <v>76</v>
      </c>
      <c r="C4821" s="1">
        <v>42886.493055555555</v>
      </c>
      <c r="D4821">
        <v>4</v>
      </c>
      <c r="E4821" t="s">
        <v>18</v>
      </c>
      <c r="F4821" t="s">
        <v>19</v>
      </c>
      <c r="G4821">
        <v>2</v>
      </c>
      <c r="H4821" t="str">
        <f t="shared" si="379"/>
        <v>AWD</v>
      </c>
      <c r="I4821" s="2">
        <f t="shared" si="376"/>
        <v>2017</v>
      </c>
      <c r="J4821" s="2">
        <f t="shared" si="377"/>
        <v>5</v>
      </c>
      <c r="K4821" t="str">
        <f t="shared" si="378"/>
        <v>Korenbouten</v>
      </c>
      <c r="L4821" s="25">
        <f t="shared" si="380"/>
        <v>21.428571428571427</v>
      </c>
    </row>
    <row r="4822" spans="1:12" x14ac:dyDescent="0.25">
      <c r="A4822">
        <v>20</v>
      </c>
      <c r="B4822" t="s">
        <v>76</v>
      </c>
      <c r="C4822" s="1">
        <v>42886.493055555555</v>
      </c>
      <c r="D4822">
        <v>4</v>
      </c>
      <c r="E4822" t="s">
        <v>22</v>
      </c>
      <c r="F4822" t="s">
        <v>23</v>
      </c>
      <c r="G4822">
        <v>1</v>
      </c>
      <c r="H4822" t="str">
        <f t="shared" si="379"/>
        <v>AWD</v>
      </c>
      <c r="I4822" s="2">
        <f t="shared" si="376"/>
        <v>2017</v>
      </c>
      <c r="J4822" s="2">
        <f t="shared" si="377"/>
        <v>5</v>
      </c>
      <c r="K4822" t="str">
        <f t="shared" si="378"/>
        <v>Glazenmakers</v>
      </c>
      <c r="L4822" s="25">
        <f t="shared" si="380"/>
        <v>21.428571428571427</v>
      </c>
    </row>
    <row r="4823" spans="1:12" x14ac:dyDescent="0.25">
      <c r="A4823">
        <v>20</v>
      </c>
      <c r="B4823" t="s">
        <v>76</v>
      </c>
      <c r="C4823" s="1">
        <v>42886.493055555555</v>
      </c>
      <c r="D4823">
        <v>4</v>
      </c>
      <c r="E4823" t="s">
        <v>28</v>
      </c>
      <c r="F4823" t="s">
        <v>29</v>
      </c>
      <c r="G4823">
        <v>15</v>
      </c>
      <c r="H4823" t="str">
        <f t="shared" si="379"/>
        <v>AWD</v>
      </c>
      <c r="I4823" s="2">
        <f t="shared" si="376"/>
        <v>2017</v>
      </c>
      <c r="J4823" s="2">
        <f t="shared" si="377"/>
        <v>5</v>
      </c>
      <c r="K4823" t="str">
        <f t="shared" si="378"/>
        <v>Korenbouten</v>
      </c>
      <c r="L4823" s="25">
        <f t="shared" si="380"/>
        <v>21.428571428571427</v>
      </c>
    </row>
    <row r="4824" spans="1:12" x14ac:dyDescent="0.25">
      <c r="A4824">
        <v>20</v>
      </c>
      <c r="B4824" t="s">
        <v>76</v>
      </c>
      <c r="C4824" s="1">
        <v>42886.493055555555</v>
      </c>
      <c r="D4824">
        <v>4</v>
      </c>
      <c r="E4824" t="s">
        <v>24</v>
      </c>
      <c r="F4824" t="s">
        <v>25</v>
      </c>
      <c r="G4824">
        <v>1</v>
      </c>
      <c r="H4824" t="str">
        <f t="shared" si="379"/>
        <v>AWD</v>
      </c>
      <c r="I4824" s="2">
        <f t="shared" si="376"/>
        <v>2017</v>
      </c>
      <c r="J4824" s="2">
        <f t="shared" si="377"/>
        <v>5</v>
      </c>
      <c r="K4824" t="str">
        <f t="shared" si="378"/>
        <v>Glazenmakers</v>
      </c>
      <c r="L4824" s="25">
        <f t="shared" si="380"/>
        <v>21.428571428571427</v>
      </c>
    </row>
    <row r="4825" spans="1:12" x14ac:dyDescent="0.25">
      <c r="A4825">
        <v>20</v>
      </c>
      <c r="B4825" t="s">
        <v>76</v>
      </c>
      <c r="C4825" s="1">
        <v>42886.493055555555</v>
      </c>
      <c r="D4825">
        <v>1</v>
      </c>
      <c r="E4825" t="s">
        <v>18</v>
      </c>
      <c r="F4825" t="s">
        <v>19</v>
      </c>
      <c r="G4825">
        <v>5</v>
      </c>
      <c r="H4825" t="str">
        <f t="shared" si="379"/>
        <v>AWD</v>
      </c>
      <c r="I4825" s="2">
        <f t="shared" si="376"/>
        <v>2017</v>
      </c>
      <c r="J4825" s="2">
        <f t="shared" si="377"/>
        <v>5</v>
      </c>
      <c r="K4825" t="str">
        <f t="shared" si="378"/>
        <v>Korenbouten</v>
      </c>
      <c r="L4825" s="25">
        <f t="shared" si="380"/>
        <v>21.428571428571427</v>
      </c>
    </row>
    <row r="4826" spans="1:12" x14ac:dyDescent="0.25">
      <c r="A4826">
        <v>20</v>
      </c>
      <c r="B4826" t="s">
        <v>76</v>
      </c>
      <c r="C4826" s="1">
        <v>42886.493055555555</v>
      </c>
      <c r="D4826">
        <v>1</v>
      </c>
      <c r="E4826" t="s">
        <v>22</v>
      </c>
      <c r="F4826" t="s">
        <v>23</v>
      </c>
      <c r="G4826">
        <v>2</v>
      </c>
      <c r="H4826" t="str">
        <f t="shared" si="379"/>
        <v>AWD</v>
      </c>
      <c r="I4826" s="2">
        <f t="shared" si="376"/>
        <v>2017</v>
      </c>
      <c r="J4826" s="2">
        <f t="shared" si="377"/>
        <v>5</v>
      </c>
      <c r="K4826" t="str">
        <f t="shared" si="378"/>
        <v>Glazenmakers</v>
      </c>
      <c r="L4826" s="25">
        <f t="shared" si="380"/>
        <v>21.428571428571427</v>
      </c>
    </row>
    <row r="4827" spans="1:12" x14ac:dyDescent="0.25">
      <c r="A4827">
        <v>20</v>
      </c>
      <c r="B4827" t="s">
        <v>76</v>
      </c>
      <c r="C4827" s="1">
        <v>42886.493055555555</v>
      </c>
      <c r="D4827">
        <v>1</v>
      </c>
      <c r="E4827" t="s">
        <v>28</v>
      </c>
      <c r="F4827" t="s">
        <v>29</v>
      </c>
      <c r="G4827">
        <v>26</v>
      </c>
      <c r="H4827" t="str">
        <f t="shared" si="379"/>
        <v>AWD</v>
      </c>
      <c r="I4827" s="2">
        <f t="shared" si="376"/>
        <v>2017</v>
      </c>
      <c r="J4827" s="2">
        <f t="shared" si="377"/>
        <v>5</v>
      </c>
      <c r="K4827" t="str">
        <f t="shared" si="378"/>
        <v>Korenbouten</v>
      </c>
      <c r="L4827" s="25">
        <f t="shared" si="380"/>
        <v>21.428571428571427</v>
      </c>
    </row>
    <row r="4828" spans="1:12" x14ac:dyDescent="0.25">
      <c r="A4828">
        <v>20</v>
      </c>
      <c r="B4828" t="s">
        <v>76</v>
      </c>
      <c r="C4828" s="1">
        <v>42886.493055555555</v>
      </c>
      <c r="D4828">
        <v>4</v>
      </c>
      <c r="E4828" t="s">
        <v>20</v>
      </c>
      <c r="F4828" t="s">
        <v>21</v>
      </c>
      <c r="G4828">
        <v>60</v>
      </c>
      <c r="H4828" t="str">
        <f t="shared" si="379"/>
        <v>AWD</v>
      </c>
      <c r="I4828" s="2">
        <f t="shared" si="376"/>
        <v>2017</v>
      </c>
      <c r="J4828" s="2">
        <f t="shared" si="377"/>
        <v>5</v>
      </c>
      <c r="K4828" t="str">
        <f t="shared" si="378"/>
        <v>Waterjuffer</v>
      </c>
      <c r="L4828" s="25">
        <f t="shared" si="380"/>
        <v>21.428571428571427</v>
      </c>
    </row>
    <row r="4829" spans="1:12" x14ac:dyDescent="0.25">
      <c r="A4829">
        <v>20</v>
      </c>
      <c r="B4829" t="s">
        <v>76</v>
      </c>
      <c r="C4829" s="1">
        <v>42886.493055555555</v>
      </c>
      <c r="D4829">
        <v>4</v>
      </c>
      <c r="E4829" t="s">
        <v>10</v>
      </c>
      <c r="F4829" t="s">
        <v>11</v>
      </c>
      <c r="G4829">
        <v>4</v>
      </c>
      <c r="H4829" t="str">
        <f t="shared" si="379"/>
        <v>AWD</v>
      </c>
      <c r="I4829" s="2">
        <f t="shared" si="376"/>
        <v>2017</v>
      </c>
      <c r="J4829" s="2">
        <f t="shared" si="377"/>
        <v>5</v>
      </c>
      <c r="K4829" t="str">
        <f t="shared" si="378"/>
        <v>Waterjuffer</v>
      </c>
      <c r="L4829" s="25">
        <f t="shared" si="380"/>
        <v>21.428571428571427</v>
      </c>
    </row>
    <row r="4830" spans="1:12" x14ac:dyDescent="0.25">
      <c r="A4830">
        <v>20</v>
      </c>
      <c r="B4830" t="s">
        <v>76</v>
      </c>
      <c r="C4830" s="1">
        <v>42886.493055555555</v>
      </c>
      <c r="D4830">
        <v>4</v>
      </c>
      <c r="E4830" t="s">
        <v>48</v>
      </c>
      <c r="F4830" t="s">
        <v>49</v>
      </c>
      <c r="G4830">
        <v>1</v>
      </c>
      <c r="H4830" t="str">
        <f t="shared" si="379"/>
        <v>AWD</v>
      </c>
      <c r="I4830" s="2">
        <f t="shared" si="376"/>
        <v>2017</v>
      </c>
      <c r="J4830" s="2">
        <f t="shared" si="377"/>
        <v>5</v>
      </c>
      <c r="K4830" t="str">
        <f t="shared" si="378"/>
        <v>Glazenmakers</v>
      </c>
      <c r="L4830" s="25">
        <f t="shared" si="380"/>
        <v>21.428571428571427</v>
      </c>
    </row>
    <row r="4831" spans="1:12" x14ac:dyDescent="0.25">
      <c r="A4831">
        <v>20</v>
      </c>
      <c r="B4831" t="s">
        <v>76</v>
      </c>
      <c r="C4831" s="1">
        <v>42900.53125</v>
      </c>
      <c r="D4831">
        <v>4</v>
      </c>
      <c r="E4831" t="s">
        <v>26</v>
      </c>
      <c r="F4831" t="s">
        <v>27</v>
      </c>
      <c r="G4831">
        <v>2</v>
      </c>
      <c r="H4831" t="str">
        <f t="shared" si="379"/>
        <v>AWD</v>
      </c>
      <c r="I4831" s="2">
        <f t="shared" si="376"/>
        <v>2017</v>
      </c>
      <c r="J4831" s="2">
        <f t="shared" si="377"/>
        <v>6</v>
      </c>
      <c r="K4831" t="str">
        <f t="shared" si="378"/>
        <v>Glazenmakers</v>
      </c>
      <c r="L4831" s="25">
        <f t="shared" si="380"/>
        <v>23.428571428571427</v>
      </c>
    </row>
    <row r="4832" spans="1:12" x14ac:dyDescent="0.25">
      <c r="A4832">
        <v>20</v>
      </c>
      <c r="B4832" t="s">
        <v>76</v>
      </c>
      <c r="C4832" s="1">
        <v>42900.53125</v>
      </c>
      <c r="D4832">
        <v>4</v>
      </c>
      <c r="E4832" t="s">
        <v>28</v>
      </c>
      <c r="F4832" t="s">
        <v>29</v>
      </c>
      <c r="G4832">
        <v>6</v>
      </c>
      <c r="H4832" t="str">
        <f t="shared" si="379"/>
        <v>AWD</v>
      </c>
      <c r="I4832" s="2">
        <f t="shared" si="376"/>
        <v>2017</v>
      </c>
      <c r="J4832" s="2">
        <f t="shared" si="377"/>
        <v>6</v>
      </c>
      <c r="K4832" t="str">
        <f t="shared" si="378"/>
        <v>Korenbouten</v>
      </c>
      <c r="L4832" s="25">
        <f t="shared" si="380"/>
        <v>23.428571428571427</v>
      </c>
    </row>
    <row r="4833" spans="1:12" x14ac:dyDescent="0.25">
      <c r="A4833">
        <v>20</v>
      </c>
      <c r="B4833" t="s">
        <v>76</v>
      </c>
      <c r="C4833" s="1">
        <v>42900.53125</v>
      </c>
      <c r="D4833">
        <v>4</v>
      </c>
      <c r="E4833" t="s">
        <v>24</v>
      </c>
      <c r="F4833" t="s">
        <v>25</v>
      </c>
      <c r="G4833">
        <v>1</v>
      </c>
      <c r="H4833" t="str">
        <f t="shared" si="379"/>
        <v>AWD</v>
      </c>
      <c r="I4833" s="2">
        <f t="shared" si="376"/>
        <v>2017</v>
      </c>
      <c r="J4833" s="2">
        <f t="shared" si="377"/>
        <v>6</v>
      </c>
      <c r="K4833" t="str">
        <f t="shared" si="378"/>
        <v>Glazenmakers</v>
      </c>
      <c r="L4833" s="25">
        <f t="shared" si="380"/>
        <v>23.428571428571427</v>
      </c>
    </row>
    <row r="4834" spans="1:12" x14ac:dyDescent="0.25">
      <c r="A4834">
        <v>20</v>
      </c>
      <c r="B4834" t="s">
        <v>76</v>
      </c>
      <c r="C4834" s="1">
        <v>42900.53125</v>
      </c>
      <c r="D4834">
        <v>1</v>
      </c>
      <c r="E4834" t="s">
        <v>26</v>
      </c>
      <c r="F4834" t="s">
        <v>27</v>
      </c>
      <c r="G4834">
        <v>3</v>
      </c>
      <c r="H4834" t="str">
        <f t="shared" si="379"/>
        <v>AWD</v>
      </c>
      <c r="I4834" s="2">
        <f t="shared" si="376"/>
        <v>2017</v>
      </c>
      <c r="J4834" s="2">
        <f t="shared" si="377"/>
        <v>6</v>
      </c>
      <c r="K4834" t="str">
        <f t="shared" si="378"/>
        <v>Glazenmakers</v>
      </c>
      <c r="L4834" s="25">
        <f t="shared" si="380"/>
        <v>23.428571428571427</v>
      </c>
    </row>
    <row r="4835" spans="1:12" x14ac:dyDescent="0.25">
      <c r="A4835">
        <v>20</v>
      </c>
      <c r="B4835" t="s">
        <v>76</v>
      </c>
      <c r="C4835" s="1">
        <v>42900.53125</v>
      </c>
      <c r="D4835">
        <v>1</v>
      </c>
      <c r="E4835" t="s">
        <v>28</v>
      </c>
      <c r="F4835" t="s">
        <v>29</v>
      </c>
      <c r="G4835">
        <v>17</v>
      </c>
      <c r="H4835" t="str">
        <f t="shared" si="379"/>
        <v>AWD</v>
      </c>
      <c r="I4835" s="2">
        <f t="shared" si="376"/>
        <v>2017</v>
      </c>
      <c r="J4835" s="2">
        <f t="shared" si="377"/>
        <v>6</v>
      </c>
      <c r="K4835" t="str">
        <f t="shared" si="378"/>
        <v>Korenbouten</v>
      </c>
      <c r="L4835" s="25">
        <f t="shared" si="380"/>
        <v>23.428571428571427</v>
      </c>
    </row>
    <row r="4836" spans="1:12" x14ac:dyDescent="0.25">
      <c r="A4836">
        <v>20</v>
      </c>
      <c r="B4836" t="s">
        <v>76</v>
      </c>
      <c r="C4836" s="1">
        <v>42900.53125</v>
      </c>
      <c r="D4836">
        <v>1</v>
      </c>
      <c r="E4836" t="s">
        <v>24</v>
      </c>
      <c r="F4836" t="s">
        <v>25</v>
      </c>
      <c r="G4836">
        <v>2</v>
      </c>
      <c r="H4836" t="str">
        <f t="shared" si="379"/>
        <v>AWD</v>
      </c>
      <c r="I4836" s="2">
        <f t="shared" si="376"/>
        <v>2017</v>
      </c>
      <c r="J4836" s="2">
        <f t="shared" si="377"/>
        <v>6</v>
      </c>
      <c r="K4836" t="str">
        <f t="shared" si="378"/>
        <v>Glazenmakers</v>
      </c>
      <c r="L4836" s="25">
        <f t="shared" si="380"/>
        <v>23.428571428571427</v>
      </c>
    </row>
    <row r="4837" spans="1:12" x14ac:dyDescent="0.25">
      <c r="A4837">
        <v>20</v>
      </c>
      <c r="B4837" t="s">
        <v>76</v>
      </c>
      <c r="C4837" s="1">
        <v>42900.53125</v>
      </c>
      <c r="D4837">
        <v>4</v>
      </c>
      <c r="E4837" t="s">
        <v>20</v>
      </c>
      <c r="F4837" t="s">
        <v>21</v>
      </c>
      <c r="G4837">
        <v>85</v>
      </c>
      <c r="H4837" t="str">
        <f t="shared" si="379"/>
        <v>AWD</v>
      </c>
      <c r="I4837" s="2">
        <f t="shared" si="376"/>
        <v>2017</v>
      </c>
      <c r="J4837" s="2">
        <f t="shared" si="377"/>
        <v>6</v>
      </c>
      <c r="K4837" t="str">
        <f t="shared" si="378"/>
        <v>Waterjuffer</v>
      </c>
      <c r="L4837" s="25">
        <f t="shared" si="380"/>
        <v>23.428571428571427</v>
      </c>
    </row>
    <row r="4838" spans="1:12" x14ac:dyDescent="0.25">
      <c r="A4838">
        <v>20</v>
      </c>
      <c r="B4838" t="s">
        <v>76</v>
      </c>
      <c r="C4838" s="1">
        <v>42900.53125</v>
      </c>
      <c r="D4838">
        <v>4</v>
      </c>
      <c r="E4838" t="s">
        <v>18</v>
      </c>
      <c r="F4838" t="s">
        <v>19</v>
      </c>
      <c r="G4838">
        <v>2</v>
      </c>
      <c r="H4838" t="str">
        <f t="shared" si="379"/>
        <v>AWD</v>
      </c>
      <c r="I4838" s="2">
        <f t="shared" si="376"/>
        <v>2017</v>
      </c>
      <c r="J4838" s="2">
        <f t="shared" si="377"/>
        <v>6</v>
      </c>
      <c r="K4838" t="str">
        <f t="shared" si="378"/>
        <v>Korenbouten</v>
      </c>
      <c r="L4838" s="25">
        <f t="shared" si="380"/>
        <v>23.428571428571427</v>
      </c>
    </row>
    <row r="4839" spans="1:12" x14ac:dyDescent="0.25">
      <c r="A4839">
        <v>20</v>
      </c>
      <c r="B4839" t="s">
        <v>76</v>
      </c>
      <c r="C4839" s="1">
        <v>42900.53125</v>
      </c>
      <c r="D4839">
        <v>4</v>
      </c>
      <c r="E4839" t="s">
        <v>10</v>
      </c>
      <c r="F4839" t="s">
        <v>11</v>
      </c>
      <c r="G4839">
        <v>6</v>
      </c>
      <c r="H4839" t="str">
        <f t="shared" si="379"/>
        <v>AWD</v>
      </c>
      <c r="I4839" s="2">
        <f t="shared" si="376"/>
        <v>2017</v>
      </c>
      <c r="J4839" s="2">
        <f t="shared" si="377"/>
        <v>6</v>
      </c>
      <c r="K4839" t="str">
        <f t="shared" si="378"/>
        <v>Waterjuffer</v>
      </c>
      <c r="L4839" s="25">
        <f t="shared" si="380"/>
        <v>23.428571428571427</v>
      </c>
    </row>
    <row r="4840" spans="1:12" x14ac:dyDescent="0.25">
      <c r="A4840">
        <v>20</v>
      </c>
      <c r="B4840" t="s">
        <v>76</v>
      </c>
      <c r="C4840" s="1">
        <v>42908.46875</v>
      </c>
      <c r="D4840">
        <v>4</v>
      </c>
      <c r="E4840" t="s">
        <v>28</v>
      </c>
      <c r="F4840" t="s">
        <v>29</v>
      </c>
      <c r="G4840">
        <v>4</v>
      </c>
      <c r="H4840" t="str">
        <f t="shared" si="379"/>
        <v>AWD</v>
      </c>
      <c r="I4840" s="2">
        <f t="shared" si="376"/>
        <v>2017</v>
      </c>
      <c r="J4840" s="2">
        <f t="shared" si="377"/>
        <v>6</v>
      </c>
      <c r="K4840" t="str">
        <f t="shared" si="378"/>
        <v>Korenbouten</v>
      </c>
      <c r="L4840" s="25">
        <f t="shared" si="380"/>
        <v>24.571428571428573</v>
      </c>
    </row>
    <row r="4841" spans="1:12" x14ac:dyDescent="0.25">
      <c r="A4841">
        <v>20</v>
      </c>
      <c r="B4841" t="s">
        <v>76</v>
      </c>
      <c r="C4841" s="1">
        <v>42942.458333333336</v>
      </c>
      <c r="D4841">
        <v>4</v>
      </c>
      <c r="E4841" t="s">
        <v>30</v>
      </c>
      <c r="F4841" t="s">
        <v>31</v>
      </c>
      <c r="G4841">
        <v>6</v>
      </c>
      <c r="H4841" t="str">
        <f t="shared" si="379"/>
        <v>AWD</v>
      </c>
      <c r="I4841" s="2">
        <f t="shared" si="376"/>
        <v>2017</v>
      </c>
      <c r="J4841" s="2">
        <f t="shared" si="377"/>
        <v>7</v>
      </c>
      <c r="K4841" t="str">
        <f t="shared" si="378"/>
        <v>Pantserjuffers</v>
      </c>
      <c r="L4841" s="25">
        <f t="shared" si="380"/>
        <v>29.428571428571427</v>
      </c>
    </row>
    <row r="4842" spans="1:12" x14ac:dyDescent="0.25">
      <c r="A4842">
        <v>20</v>
      </c>
      <c r="B4842" t="s">
        <v>76</v>
      </c>
      <c r="C4842" s="1">
        <v>42942.458333333336</v>
      </c>
      <c r="D4842">
        <v>4</v>
      </c>
      <c r="E4842" t="s">
        <v>10</v>
      </c>
      <c r="F4842" t="s">
        <v>11</v>
      </c>
      <c r="G4842">
        <v>6</v>
      </c>
      <c r="H4842" t="str">
        <f t="shared" si="379"/>
        <v>AWD</v>
      </c>
      <c r="I4842" s="2">
        <f t="shared" si="376"/>
        <v>2017</v>
      </c>
      <c r="J4842" s="2">
        <f t="shared" si="377"/>
        <v>7</v>
      </c>
      <c r="K4842" t="str">
        <f t="shared" si="378"/>
        <v>Waterjuffer</v>
      </c>
      <c r="L4842" s="25">
        <f t="shared" si="380"/>
        <v>29.428571428571427</v>
      </c>
    </row>
    <row r="4843" spans="1:12" x14ac:dyDescent="0.25">
      <c r="A4843">
        <v>20</v>
      </c>
      <c r="B4843" t="s">
        <v>76</v>
      </c>
      <c r="C4843" s="1">
        <v>42961.5</v>
      </c>
      <c r="D4843">
        <v>4</v>
      </c>
      <c r="E4843" t="s">
        <v>30</v>
      </c>
      <c r="F4843" t="s">
        <v>31</v>
      </c>
      <c r="G4843">
        <v>10</v>
      </c>
      <c r="H4843" t="str">
        <f t="shared" si="379"/>
        <v>AWD</v>
      </c>
      <c r="I4843" s="2">
        <f t="shared" si="376"/>
        <v>2017</v>
      </c>
      <c r="J4843" s="2">
        <f t="shared" si="377"/>
        <v>8</v>
      </c>
      <c r="K4843" t="str">
        <f t="shared" si="378"/>
        <v>Pantserjuffers</v>
      </c>
      <c r="L4843" s="25">
        <f t="shared" si="380"/>
        <v>32.142857142857146</v>
      </c>
    </row>
    <row r="4844" spans="1:12" x14ac:dyDescent="0.25">
      <c r="A4844">
        <v>20</v>
      </c>
      <c r="B4844" t="s">
        <v>76</v>
      </c>
      <c r="C4844" s="1">
        <v>42961.5</v>
      </c>
      <c r="D4844">
        <v>4</v>
      </c>
      <c r="E4844" t="s">
        <v>10</v>
      </c>
      <c r="F4844" t="s">
        <v>11</v>
      </c>
      <c r="G4844">
        <v>5</v>
      </c>
      <c r="H4844" t="str">
        <f t="shared" si="379"/>
        <v>AWD</v>
      </c>
      <c r="I4844" s="2">
        <f t="shared" si="376"/>
        <v>2017</v>
      </c>
      <c r="J4844" s="2">
        <f t="shared" si="377"/>
        <v>8</v>
      </c>
      <c r="K4844" t="str">
        <f t="shared" si="378"/>
        <v>Waterjuffer</v>
      </c>
      <c r="L4844" s="25">
        <f t="shared" si="380"/>
        <v>32.142857142857146</v>
      </c>
    </row>
    <row r="4845" spans="1:12" x14ac:dyDescent="0.25">
      <c r="A4845">
        <v>20</v>
      </c>
      <c r="B4845" t="s">
        <v>76</v>
      </c>
      <c r="C4845" s="1">
        <v>42961.5</v>
      </c>
      <c r="D4845">
        <v>4</v>
      </c>
      <c r="E4845" t="s">
        <v>14</v>
      </c>
      <c r="F4845" t="s">
        <v>15</v>
      </c>
      <c r="G4845">
        <v>1</v>
      </c>
      <c r="H4845" t="str">
        <f t="shared" si="379"/>
        <v>AWD</v>
      </c>
      <c r="I4845" s="2">
        <f t="shared" si="376"/>
        <v>2017</v>
      </c>
      <c r="J4845" s="2">
        <f t="shared" si="377"/>
        <v>8</v>
      </c>
      <c r="K4845" t="str">
        <f t="shared" si="378"/>
        <v>Waterjuffer</v>
      </c>
      <c r="L4845" s="25">
        <f t="shared" si="380"/>
        <v>32.142857142857146</v>
      </c>
    </row>
    <row r="4846" spans="1:12" x14ac:dyDescent="0.25">
      <c r="A4846">
        <v>20</v>
      </c>
      <c r="B4846" t="s">
        <v>76</v>
      </c>
      <c r="C4846" s="1">
        <v>42961.5</v>
      </c>
      <c r="D4846">
        <v>4</v>
      </c>
      <c r="E4846" t="s">
        <v>32</v>
      </c>
      <c r="F4846" t="s">
        <v>33</v>
      </c>
      <c r="G4846">
        <v>1</v>
      </c>
      <c r="H4846" t="str">
        <f t="shared" si="379"/>
        <v>AWD</v>
      </c>
      <c r="I4846" s="2">
        <f t="shared" si="376"/>
        <v>2017</v>
      </c>
      <c r="J4846" s="2">
        <f t="shared" si="377"/>
        <v>8</v>
      </c>
      <c r="K4846" t="str">
        <f t="shared" si="378"/>
        <v>Korenbouten</v>
      </c>
      <c r="L4846" s="25">
        <f t="shared" si="380"/>
        <v>32.142857142857146</v>
      </c>
    </row>
    <row r="4847" spans="1:12" x14ac:dyDescent="0.25">
      <c r="A4847">
        <v>20</v>
      </c>
      <c r="B4847" t="s">
        <v>76</v>
      </c>
      <c r="C4847" s="1">
        <v>42970.572916666664</v>
      </c>
      <c r="D4847">
        <v>4</v>
      </c>
      <c r="E4847" t="s">
        <v>55</v>
      </c>
      <c r="F4847" t="s">
        <v>56</v>
      </c>
      <c r="G4847">
        <v>6</v>
      </c>
      <c r="H4847" t="str">
        <f t="shared" si="379"/>
        <v>AWD</v>
      </c>
      <c r="I4847" s="2">
        <f t="shared" si="376"/>
        <v>2017</v>
      </c>
      <c r="J4847" s="2">
        <f t="shared" si="377"/>
        <v>8</v>
      </c>
      <c r="K4847" t="str">
        <f t="shared" si="378"/>
        <v>Korenbouten</v>
      </c>
      <c r="L4847" s="25">
        <f t="shared" si="380"/>
        <v>33.428571428571431</v>
      </c>
    </row>
    <row r="4848" spans="1:12" x14ac:dyDescent="0.25">
      <c r="A4848">
        <v>20</v>
      </c>
      <c r="B4848" t="s">
        <v>76</v>
      </c>
      <c r="C4848" s="1">
        <v>42970.572916666664</v>
      </c>
      <c r="D4848">
        <v>4</v>
      </c>
      <c r="E4848" t="s">
        <v>30</v>
      </c>
      <c r="F4848" t="s">
        <v>31</v>
      </c>
      <c r="G4848">
        <v>2</v>
      </c>
      <c r="H4848" t="str">
        <f t="shared" si="379"/>
        <v>AWD</v>
      </c>
      <c r="I4848" s="2">
        <f t="shared" si="376"/>
        <v>2017</v>
      </c>
      <c r="J4848" s="2">
        <f t="shared" si="377"/>
        <v>8</v>
      </c>
      <c r="K4848" t="str">
        <f t="shared" si="378"/>
        <v>Pantserjuffers</v>
      </c>
      <c r="L4848" s="25">
        <f t="shared" si="380"/>
        <v>33.428571428571431</v>
      </c>
    </row>
    <row r="4849" spans="1:12" x14ac:dyDescent="0.25">
      <c r="A4849">
        <v>20</v>
      </c>
      <c r="B4849" t="s">
        <v>76</v>
      </c>
      <c r="C4849" s="1">
        <v>42970.572916666664</v>
      </c>
      <c r="D4849">
        <v>4</v>
      </c>
      <c r="E4849" t="s">
        <v>34</v>
      </c>
      <c r="F4849" t="s">
        <v>35</v>
      </c>
      <c r="G4849">
        <v>1</v>
      </c>
      <c r="H4849" t="str">
        <f t="shared" si="379"/>
        <v>AWD</v>
      </c>
      <c r="I4849" s="2">
        <f t="shared" si="376"/>
        <v>2017</v>
      </c>
      <c r="J4849" s="2">
        <f t="shared" si="377"/>
        <v>8</v>
      </c>
      <c r="K4849" t="str">
        <f t="shared" si="378"/>
        <v>Pantserjuffers</v>
      </c>
      <c r="L4849" s="25">
        <f t="shared" si="380"/>
        <v>33.428571428571431</v>
      </c>
    </row>
    <row r="4850" spans="1:12" x14ac:dyDescent="0.25">
      <c r="A4850">
        <v>20</v>
      </c>
      <c r="B4850" t="s">
        <v>76</v>
      </c>
      <c r="C4850" s="1">
        <v>42970.572916666664</v>
      </c>
      <c r="D4850">
        <v>4</v>
      </c>
      <c r="E4850" t="s">
        <v>10</v>
      </c>
      <c r="F4850" t="s">
        <v>11</v>
      </c>
      <c r="G4850">
        <v>3</v>
      </c>
      <c r="H4850" t="str">
        <f t="shared" si="379"/>
        <v>AWD</v>
      </c>
      <c r="I4850" s="2">
        <f t="shared" si="376"/>
        <v>2017</v>
      </c>
      <c r="J4850" s="2">
        <f t="shared" si="377"/>
        <v>8</v>
      </c>
      <c r="K4850" t="str">
        <f t="shared" si="378"/>
        <v>Waterjuffer</v>
      </c>
      <c r="L4850" s="25">
        <f t="shared" si="380"/>
        <v>33.428571428571431</v>
      </c>
    </row>
    <row r="4851" spans="1:12" x14ac:dyDescent="0.25">
      <c r="A4851">
        <v>20</v>
      </c>
      <c r="B4851" t="s">
        <v>76</v>
      </c>
      <c r="C4851" s="1">
        <v>42970.572916666664</v>
      </c>
      <c r="D4851">
        <v>4</v>
      </c>
      <c r="E4851" t="s">
        <v>36</v>
      </c>
      <c r="F4851" t="s">
        <v>37</v>
      </c>
      <c r="G4851">
        <v>2</v>
      </c>
      <c r="H4851" t="str">
        <f t="shared" si="379"/>
        <v>AWD</v>
      </c>
      <c r="I4851" s="2">
        <f t="shared" si="376"/>
        <v>2017</v>
      </c>
      <c r="J4851" s="2">
        <f t="shared" si="377"/>
        <v>8</v>
      </c>
      <c r="K4851" t="str">
        <f t="shared" si="378"/>
        <v>Glazenmakers</v>
      </c>
      <c r="L4851" s="25">
        <f t="shared" si="380"/>
        <v>33.428571428571431</v>
      </c>
    </row>
    <row r="4852" spans="1:12" x14ac:dyDescent="0.25">
      <c r="A4852">
        <v>20</v>
      </c>
      <c r="B4852" t="s">
        <v>76</v>
      </c>
      <c r="C4852" s="1">
        <v>42970.572916666664</v>
      </c>
      <c r="D4852">
        <v>4</v>
      </c>
      <c r="E4852" t="s">
        <v>14</v>
      </c>
      <c r="F4852" t="s">
        <v>15</v>
      </c>
      <c r="G4852">
        <v>2</v>
      </c>
      <c r="H4852" t="str">
        <f t="shared" si="379"/>
        <v>AWD</v>
      </c>
      <c r="I4852" s="2">
        <f t="shared" ref="I4852:I4915" si="381">YEAR(C4852)</f>
        <v>2017</v>
      </c>
      <c r="J4852" s="2">
        <f t="shared" ref="J4852:J4915" si="382">MONTH(C4852)</f>
        <v>8</v>
      </c>
      <c r="K4852" t="str">
        <f t="shared" ref="K4852:K4915" si="383">VLOOKUP(E4852,$Q$2:$R$100,2,FALSE)</f>
        <v>Waterjuffer</v>
      </c>
      <c r="L4852" s="25">
        <f t="shared" si="380"/>
        <v>33.428571428571431</v>
      </c>
    </row>
    <row r="4853" spans="1:12" x14ac:dyDescent="0.25">
      <c r="A4853">
        <v>20</v>
      </c>
      <c r="B4853" t="s">
        <v>76</v>
      </c>
      <c r="C4853" s="1">
        <v>42982.520833333336</v>
      </c>
      <c r="D4853">
        <v>4</v>
      </c>
      <c r="E4853" t="s">
        <v>55</v>
      </c>
      <c r="F4853" t="s">
        <v>56</v>
      </c>
      <c r="G4853">
        <v>1</v>
      </c>
      <c r="H4853" t="str">
        <f t="shared" si="379"/>
        <v>AWD</v>
      </c>
      <c r="I4853" s="2">
        <f t="shared" si="381"/>
        <v>2017</v>
      </c>
      <c r="J4853" s="2">
        <f t="shared" si="382"/>
        <v>9</v>
      </c>
      <c r="K4853" t="str">
        <f t="shared" si="383"/>
        <v>Korenbouten</v>
      </c>
      <c r="L4853" s="25">
        <f t="shared" si="380"/>
        <v>35.142857142857146</v>
      </c>
    </row>
    <row r="4854" spans="1:12" x14ac:dyDescent="0.25">
      <c r="A4854">
        <v>20</v>
      </c>
      <c r="B4854" t="s">
        <v>76</v>
      </c>
      <c r="C4854" s="1">
        <v>42982.520833333336</v>
      </c>
      <c r="D4854">
        <v>4</v>
      </c>
      <c r="E4854" t="s">
        <v>30</v>
      </c>
      <c r="F4854" t="s">
        <v>31</v>
      </c>
      <c r="G4854">
        <v>2</v>
      </c>
      <c r="H4854" t="str">
        <f t="shared" si="379"/>
        <v>AWD</v>
      </c>
      <c r="I4854" s="2">
        <f t="shared" si="381"/>
        <v>2017</v>
      </c>
      <c r="J4854" s="2">
        <f t="shared" si="382"/>
        <v>9</v>
      </c>
      <c r="K4854" t="str">
        <f t="shared" si="383"/>
        <v>Pantserjuffers</v>
      </c>
      <c r="L4854" s="25">
        <f t="shared" si="380"/>
        <v>35.142857142857146</v>
      </c>
    </row>
    <row r="4855" spans="1:12" x14ac:dyDescent="0.25">
      <c r="A4855">
        <v>20</v>
      </c>
      <c r="B4855" t="s">
        <v>76</v>
      </c>
      <c r="C4855" s="1">
        <v>42982.520833333336</v>
      </c>
      <c r="D4855">
        <v>4</v>
      </c>
      <c r="E4855" t="s">
        <v>36</v>
      </c>
      <c r="F4855" t="s">
        <v>37</v>
      </c>
      <c r="G4855">
        <v>1</v>
      </c>
      <c r="H4855" t="str">
        <f t="shared" si="379"/>
        <v>AWD</v>
      </c>
      <c r="I4855" s="2">
        <f t="shared" si="381"/>
        <v>2017</v>
      </c>
      <c r="J4855" s="2">
        <f t="shared" si="382"/>
        <v>9</v>
      </c>
      <c r="K4855" t="str">
        <f t="shared" si="383"/>
        <v>Glazenmakers</v>
      </c>
      <c r="L4855" s="25">
        <f t="shared" si="380"/>
        <v>35.142857142857146</v>
      </c>
    </row>
    <row r="4856" spans="1:12" x14ac:dyDescent="0.25">
      <c r="A4856">
        <v>20</v>
      </c>
      <c r="B4856" t="s">
        <v>76</v>
      </c>
      <c r="C4856" s="1">
        <v>42982.520833333336</v>
      </c>
      <c r="D4856">
        <v>1</v>
      </c>
      <c r="E4856" t="s">
        <v>55</v>
      </c>
      <c r="F4856" t="s">
        <v>56</v>
      </c>
      <c r="G4856">
        <v>11</v>
      </c>
      <c r="H4856" t="str">
        <f t="shared" si="379"/>
        <v>AWD</v>
      </c>
      <c r="I4856" s="2">
        <f t="shared" si="381"/>
        <v>2017</v>
      </c>
      <c r="J4856" s="2">
        <f t="shared" si="382"/>
        <v>9</v>
      </c>
      <c r="K4856" t="str">
        <f t="shared" si="383"/>
        <v>Korenbouten</v>
      </c>
      <c r="L4856" s="25">
        <f t="shared" si="380"/>
        <v>35.142857142857146</v>
      </c>
    </row>
    <row r="4857" spans="1:12" x14ac:dyDescent="0.25">
      <c r="A4857">
        <v>20</v>
      </c>
      <c r="B4857" t="s">
        <v>76</v>
      </c>
      <c r="C4857" s="1">
        <v>42982.520833333336</v>
      </c>
      <c r="D4857">
        <v>4</v>
      </c>
      <c r="E4857" t="s">
        <v>34</v>
      </c>
      <c r="F4857" t="s">
        <v>35</v>
      </c>
      <c r="G4857">
        <v>4</v>
      </c>
      <c r="H4857" t="str">
        <f t="shared" si="379"/>
        <v>AWD</v>
      </c>
      <c r="I4857" s="2">
        <f t="shared" si="381"/>
        <v>2017</v>
      </c>
      <c r="J4857" s="2">
        <f t="shared" si="382"/>
        <v>9</v>
      </c>
      <c r="K4857" t="str">
        <f t="shared" si="383"/>
        <v>Pantserjuffers</v>
      </c>
      <c r="L4857" s="25">
        <f t="shared" si="380"/>
        <v>35.142857142857146</v>
      </c>
    </row>
    <row r="4858" spans="1:12" x14ac:dyDescent="0.25">
      <c r="A4858">
        <v>20</v>
      </c>
      <c r="B4858" t="s">
        <v>76</v>
      </c>
      <c r="C4858" s="1">
        <v>42982.520833333336</v>
      </c>
      <c r="D4858">
        <v>1</v>
      </c>
      <c r="E4858" t="s">
        <v>36</v>
      </c>
      <c r="F4858" t="s">
        <v>37</v>
      </c>
      <c r="G4858">
        <v>1</v>
      </c>
      <c r="H4858" t="str">
        <f t="shared" si="379"/>
        <v>AWD</v>
      </c>
      <c r="I4858" s="2">
        <f t="shared" si="381"/>
        <v>2017</v>
      </c>
      <c r="J4858" s="2">
        <f t="shared" si="382"/>
        <v>9</v>
      </c>
      <c r="K4858" t="str">
        <f t="shared" si="383"/>
        <v>Glazenmakers</v>
      </c>
      <c r="L4858" s="25">
        <f t="shared" si="380"/>
        <v>35.142857142857146</v>
      </c>
    </row>
    <row r="4859" spans="1:12" x14ac:dyDescent="0.25">
      <c r="A4859">
        <v>20</v>
      </c>
      <c r="B4859" t="s">
        <v>76</v>
      </c>
      <c r="C4859" s="1">
        <v>42982.520833333336</v>
      </c>
      <c r="D4859">
        <v>4</v>
      </c>
      <c r="E4859" t="s">
        <v>14</v>
      </c>
      <c r="F4859" t="s">
        <v>15</v>
      </c>
      <c r="G4859">
        <v>1</v>
      </c>
      <c r="H4859" t="str">
        <f t="shared" si="379"/>
        <v>AWD</v>
      </c>
      <c r="I4859" s="2">
        <f t="shared" si="381"/>
        <v>2017</v>
      </c>
      <c r="J4859" s="2">
        <f t="shared" si="382"/>
        <v>9</v>
      </c>
      <c r="K4859" t="str">
        <f t="shared" si="383"/>
        <v>Waterjuffer</v>
      </c>
      <c r="L4859" s="25">
        <f t="shared" si="380"/>
        <v>35.142857142857146</v>
      </c>
    </row>
    <row r="4860" spans="1:12" x14ac:dyDescent="0.25">
      <c r="A4860">
        <v>20</v>
      </c>
      <c r="B4860" t="s">
        <v>76</v>
      </c>
      <c r="C4860" s="1">
        <v>43206.5</v>
      </c>
      <c r="D4860">
        <v>4</v>
      </c>
      <c r="E4860" t="s">
        <v>12</v>
      </c>
      <c r="F4860" t="s">
        <v>13</v>
      </c>
      <c r="G4860">
        <v>2</v>
      </c>
      <c r="H4860" t="str">
        <f t="shared" si="379"/>
        <v>AWD</v>
      </c>
      <c r="I4860" s="2">
        <f t="shared" si="381"/>
        <v>2018</v>
      </c>
      <c r="J4860" s="2">
        <f t="shared" si="382"/>
        <v>4</v>
      </c>
      <c r="K4860" t="str">
        <f t="shared" si="383"/>
        <v>Waterjuffer</v>
      </c>
      <c r="L4860" s="25">
        <f t="shared" si="380"/>
        <v>15</v>
      </c>
    </row>
    <row r="4861" spans="1:12" x14ac:dyDescent="0.25">
      <c r="A4861">
        <v>20</v>
      </c>
      <c r="B4861" t="s">
        <v>76</v>
      </c>
      <c r="C4861" s="1">
        <v>43235.479166666664</v>
      </c>
      <c r="D4861">
        <v>4</v>
      </c>
      <c r="E4861" t="s">
        <v>20</v>
      </c>
      <c r="F4861" t="s">
        <v>21</v>
      </c>
      <c r="G4861">
        <v>6</v>
      </c>
      <c r="H4861" t="str">
        <f t="shared" si="379"/>
        <v>AWD</v>
      </c>
      <c r="I4861" s="2">
        <f t="shared" si="381"/>
        <v>2018</v>
      </c>
      <c r="J4861" s="2">
        <f t="shared" si="382"/>
        <v>5</v>
      </c>
      <c r="K4861" t="str">
        <f t="shared" si="383"/>
        <v>Waterjuffer</v>
      </c>
      <c r="L4861" s="25">
        <f t="shared" si="380"/>
        <v>19.142857142857142</v>
      </c>
    </row>
    <row r="4862" spans="1:12" x14ac:dyDescent="0.25">
      <c r="A4862">
        <v>20</v>
      </c>
      <c r="B4862" t="s">
        <v>76</v>
      </c>
      <c r="C4862" s="1">
        <v>43235.479166666664</v>
      </c>
      <c r="D4862">
        <v>4</v>
      </c>
      <c r="E4862" t="s">
        <v>22</v>
      </c>
      <c r="F4862" t="s">
        <v>23</v>
      </c>
      <c r="G4862">
        <v>1</v>
      </c>
      <c r="H4862" t="str">
        <f t="shared" si="379"/>
        <v>AWD</v>
      </c>
      <c r="I4862" s="2">
        <f t="shared" si="381"/>
        <v>2018</v>
      </c>
      <c r="J4862" s="2">
        <f t="shared" si="382"/>
        <v>5</v>
      </c>
      <c r="K4862" t="str">
        <f t="shared" si="383"/>
        <v>Glazenmakers</v>
      </c>
      <c r="L4862" s="25">
        <f t="shared" si="380"/>
        <v>19.142857142857142</v>
      </c>
    </row>
    <row r="4863" spans="1:12" x14ac:dyDescent="0.25">
      <c r="A4863">
        <v>20</v>
      </c>
      <c r="B4863" t="s">
        <v>76</v>
      </c>
      <c r="C4863" s="1">
        <v>43235.479166666664</v>
      </c>
      <c r="D4863">
        <v>4</v>
      </c>
      <c r="E4863" t="s">
        <v>28</v>
      </c>
      <c r="F4863" t="s">
        <v>29</v>
      </c>
      <c r="G4863">
        <v>15</v>
      </c>
      <c r="H4863" t="str">
        <f t="shared" si="379"/>
        <v>AWD</v>
      </c>
      <c r="I4863" s="2">
        <f t="shared" si="381"/>
        <v>2018</v>
      </c>
      <c r="J4863" s="2">
        <f t="shared" si="382"/>
        <v>5</v>
      </c>
      <c r="K4863" t="str">
        <f t="shared" si="383"/>
        <v>Korenbouten</v>
      </c>
      <c r="L4863" s="25">
        <f t="shared" si="380"/>
        <v>19.142857142857142</v>
      </c>
    </row>
    <row r="4864" spans="1:12" x14ac:dyDescent="0.25">
      <c r="A4864">
        <v>20</v>
      </c>
      <c r="B4864" t="s">
        <v>76</v>
      </c>
      <c r="C4864" s="1">
        <v>43235.479166666664</v>
      </c>
      <c r="D4864">
        <v>4</v>
      </c>
      <c r="E4864" t="s">
        <v>24</v>
      </c>
      <c r="F4864" t="s">
        <v>25</v>
      </c>
      <c r="G4864">
        <v>2</v>
      </c>
      <c r="H4864" t="str">
        <f t="shared" si="379"/>
        <v>AWD</v>
      </c>
      <c r="I4864" s="2">
        <f t="shared" si="381"/>
        <v>2018</v>
      </c>
      <c r="J4864" s="2">
        <f t="shared" si="382"/>
        <v>5</v>
      </c>
      <c r="K4864" t="str">
        <f t="shared" si="383"/>
        <v>Glazenmakers</v>
      </c>
      <c r="L4864" s="25">
        <f t="shared" si="380"/>
        <v>19.142857142857142</v>
      </c>
    </row>
    <row r="4865" spans="1:12" x14ac:dyDescent="0.25">
      <c r="A4865">
        <v>20</v>
      </c>
      <c r="B4865" t="s">
        <v>76</v>
      </c>
      <c r="C4865" s="1">
        <v>43235.479166666664</v>
      </c>
      <c r="D4865">
        <v>4</v>
      </c>
      <c r="E4865" t="s">
        <v>12</v>
      </c>
      <c r="F4865" t="s">
        <v>13</v>
      </c>
      <c r="G4865">
        <v>2</v>
      </c>
      <c r="H4865" t="str">
        <f t="shared" si="379"/>
        <v>AWD</v>
      </c>
      <c r="I4865" s="2">
        <f t="shared" si="381"/>
        <v>2018</v>
      </c>
      <c r="J4865" s="2">
        <f t="shared" si="382"/>
        <v>5</v>
      </c>
      <c r="K4865" t="str">
        <f t="shared" si="383"/>
        <v>Waterjuffer</v>
      </c>
      <c r="L4865" s="25">
        <f t="shared" si="380"/>
        <v>19.142857142857142</v>
      </c>
    </row>
    <row r="4866" spans="1:12" x14ac:dyDescent="0.25">
      <c r="A4866">
        <v>20</v>
      </c>
      <c r="B4866" t="s">
        <v>76</v>
      </c>
      <c r="C4866" s="1">
        <v>43235.479166666664</v>
      </c>
      <c r="D4866">
        <v>1</v>
      </c>
      <c r="E4866" t="s">
        <v>22</v>
      </c>
      <c r="F4866" t="s">
        <v>23</v>
      </c>
      <c r="G4866">
        <v>2</v>
      </c>
      <c r="H4866" t="str">
        <f t="shared" ref="H4866:H4929" si="384">VLOOKUP(A4866,$N$2:$O$51,2,FALSE)</f>
        <v>AWD</v>
      </c>
      <c r="I4866" s="2">
        <f t="shared" si="381"/>
        <v>2018</v>
      </c>
      <c r="J4866" s="2">
        <f t="shared" si="382"/>
        <v>5</v>
      </c>
      <c r="K4866" t="str">
        <f t="shared" si="383"/>
        <v>Glazenmakers</v>
      </c>
      <c r="L4866" s="25">
        <f t="shared" si="380"/>
        <v>19.142857142857142</v>
      </c>
    </row>
    <row r="4867" spans="1:12" x14ac:dyDescent="0.25">
      <c r="A4867">
        <v>20</v>
      </c>
      <c r="B4867" t="s">
        <v>76</v>
      </c>
      <c r="C4867" s="1">
        <v>43235.479166666664</v>
      </c>
      <c r="D4867">
        <v>1</v>
      </c>
      <c r="E4867" t="s">
        <v>28</v>
      </c>
      <c r="F4867" t="s">
        <v>29</v>
      </c>
      <c r="G4867">
        <v>14</v>
      </c>
      <c r="H4867" t="str">
        <f t="shared" si="384"/>
        <v>AWD</v>
      </c>
      <c r="I4867" s="2">
        <f t="shared" si="381"/>
        <v>2018</v>
      </c>
      <c r="J4867" s="2">
        <f t="shared" si="382"/>
        <v>5</v>
      </c>
      <c r="K4867" t="str">
        <f t="shared" si="383"/>
        <v>Korenbouten</v>
      </c>
      <c r="L4867" s="25">
        <f t="shared" ref="L4867:L4930" si="385">(ROUNDDOWN(C4867-DATE(I4867,1,1),0))/7</f>
        <v>19.142857142857142</v>
      </c>
    </row>
    <row r="4868" spans="1:12" x14ac:dyDescent="0.25">
      <c r="A4868">
        <v>20</v>
      </c>
      <c r="B4868" t="s">
        <v>76</v>
      </c>
      <c r="C4868" s="1">
        <v>43249.489583333336</v>
      </c>
      <c r="D4868">
        <v>4</v>
      </c>
      <c r="E4868" t="s">
        <v>20</v>
      </c>
      <c r="F4868" t="s">
        <v>21</v>
      </c>
      <c r="G4868">
        <v>50</v>
      </c>
      <c r="H4868" t="str">
        <f t="shared" si="384"/>
        <v>AWD</v>
      </c>
      <c r="I4868" s="2">
        <f t="shared" si="381"/>
        <v>2018</v>
      </c>
      <c r="J4868" s="2">
        <f t="shared" si="382"/>
        <v>5</v>
      </c>
      <c r="K4868" t="str">
        <f t="shared" si="383"/>
        <v>Waterjuffer</v>
      </c>
      <c r="L4868" s="25">
        <f t="shared" si="385"/>
        <v>21.142857142857142</v>
      </c>
    </row>
    <row r="4869" spans="1:12" x14ac:dyDescent="0.25">
      <c r="A4869">
        <v>20</v>
      </c>
      <c r="B4869" t="s">
        <v>76</v>
      </c>
      <c r="C4869" s="1">
        <v>43249.489583333336</v>
      </c>
      <c r="D4869">
        <v>4</v>
      </c>
      <c r="E4869" t="s">
        <v>22</v>
      </c>
      <c r="F4869" t="s">
        <v>23</v>
      </c>
      <c r="G4869">
        <v>1</v>
      </c>
      <c r="H4869" t="str">
        <f t="shared" si="384"/>
        <v>AWD</v>
      </c>
      <c r="I4869" s="2">
        <f t="shared" si="381"/>
        <v>2018</v>
      </c>
      <c r="J4869" s="2">
        <f t="shared" si="382"/>
        <v>5</v>
      </c>
      <c r="K4869" t="str">
        <f t="shared" si="383"/>
        <v>Glazenmakers</v>
      </c>
      <c r="L4869" s="25">
        <f t="shared" si="385"/>
        <v>21.142857142857142</v>
      </c>
    </row>
    <row r="4870" spans="1:12" x14ac:dyDescent="0.25">
      <c r="A4870">
        <v>20</v>
      </c>
      <c r="B4870" t="s">
        <v>76</v>
      </c>
      <c r="C4870" s="1">
        <v>43249.489583333336</v>
      </c>
      <c r="D4870">
        <v>4</v>
      </c>
      <c r="E4870" t="s">
        <v>26</v>
      </c>
      <c r="F4870" t="s">
        <v>27</v>
      </c>
      <c r="G4870">
        <v>3</v>
      </c>
      <c r="H4870" t="str">
        <f t="shared" si="384"/>
        <v>AWD</v>
      </c>
      <c r="I4870" s="2">
        <f t="shared" si="381"/>
        <v>2018</v>
      </c>
      <c r="J4870" s="2">
        <f t="shared" si="382"/>
        <v>5</v>
      </c>
      <c r="K4870" t="str">
        <f t="shared" si="383"/>
        <v>Glazenmakers</v>
      </c>
      <c r="L4870" s="25">
        <f t="shared" si="385"/>
        <v>21.142857142857142</v>
      </c>
    </row>
    <row r="4871" spans="1:12" x14ac:dyDescent="0.25">
      <c r="A4871">
        <v>20</v>
      </c>
      <c r="B4871" t="s">
        <v>76</v>
      </c>
      <c r="C4871" s="1">
        <v>43249.489583333336</v>
      </c>
      <c r="D4871">
        <v>4</v>
      </c>
      <c r="E4871" t="s">
        <v>10</v>
      </c>
      <c r="F4871" t="s">
        <v>11</v>
      </c>
      <c r="G4871">
        <v>2</v>
      </c>
      <c r="H4871" t="str">
        <f t="shared" si="384"/>
        <v>AWD</v>
      </c>
      <c r="I4871" s="2">
        <f t="shared" si="381"/>
        <v>2018</v>
      </c>
      <c r="J4871" s="2">
        <f t="shared" si="382"/>
        <v>5</v>
      </c>
      <c r="K4871" t="str">
        <f t="shared" si="383"/>
        <v>Waterjuffer</v>
      </c>
      <c r="L4871" s="25">
        <f t="shared" si="385"/>
        <v>21.142857142857142</v>
      </c>
    </row>
    <row r="4872" spans="1:12" x14ac:dyDescent="0.25">
      <c r="A4872">
        <v>20</v>
      </c>
      <c r="B4872" t="s">
        <v>76</v>
      </c>
      <c r="C4872" s="1">
        <v>43249.489583333336</v>
      </c>
      <c r="D4872">
        <v>4</v>
      </c>
      <c r="E4872" t="s">
        <v>66</v>
      </c>
      <c r="F4872" t="s">
        <v>67</v>
      </c>
      <c r="G4872">
        <v>1</v>
      </c>
      <c r="H4872" t="str">
        <f t="shared" si="384"/>
        <v>AWD</v>
      </c>
      <c r="I4872" s="2">
        <f t="shared" si="381"/>
        <v>2018</v>
      </c>
      <c r="J4872" s="2">
        <f t="shared" si="382"/>
        <v>5</v>
      </c>
      <c r="K4872" t="str">
        <f t="shared" si="383"/>
        <v>Korenbouten</v>
      </c>
      <c r="L4872" s="25">
        <f t="shared" si="385"/>
        <v>21.142857142857142</v>
      </c>
    </row>
    <row r="4873" spans="1:12" x14ac:dyDescent="0.25">
      <c r="A4873">
        <v>20</v>
      </c>
      <c r="B4873" t="s">
        <v>76</v>
      </c>
      <c r="C4873" s="1">
        <v>43249.489583333336</v>
      </c>
      <c r="D4873">
        <v>4</v>
      </c>
      <c r="E4873" t="s">
        <v>28</v>
      </c>
      <c r="F4873" t="s">
        <v>29</v>
      </c>
      <c r="G4873">
        <v>40</v>
      </c>
      <c r="H4873" t="str">
        <f t="shared" si="384"/>
        <v>AWD</v>
      </c>
      <c r="I4873" s="2">
        <f t="shared" si="381"/>
        <v>2018</v>
      </c>
      <c r="J4873" s="2">
        <f t="shared" si="382"/>
        <v>5</v>
      </c>
      <c r="K4873" t="str">
        <f t="shared" si="383"/>
        <v>Korenbouten</v>
      </c>
      <c r="L4873" s="25">
        <f t="shared" si="385"/>
        <v>21.142857142857142</v>
      </c>
    </row>
    <row r="4874" spans="1:12" x14ac:dyDescent="0.25">
      <c r="A4874">
        <v>20</v>
      </c>
      <c r="B4874" t="s">
        <v>76</v>
      </c>
      <c r="C4874" s="1">
        <v>43249.489583333336</v>
      </c>
      <c r="D4874">
        <v>4</v>
      </c>
      <c r="E4874" t="s">
        <v>24</v>
      </c>
      <c r="F4874" t="s">
        <v>25</v>
      </c>
      <c r="G4874">
        <v>2</v>
      </c>
      <c r="H4874" t="str">
        <f t="shared" si="384"/>
        <v>AWD</v>
      </c>
      <c r="I4874" s="2">
        <f t="shared" si="381"/>
        <v>2018</v>
      </c>
      <c r="J4874" s="2">
        <f t="shared" si="382"/>
        <v>5</v>
      </c>
      <c r="K4874" t="str">
        <f t="shared" si="383"/>
        <v>Glazenmakers</v>
      </c>
      <c r="L4874" s="25">
        <f t="shared" si="385"/>
        <v>21.142857142857142</v>
      </c>
    </row>
    <row r="4875" spans="1:12" x14ac:dyDescent="0.25">
      <c r="A4875">
        <v>20</v>
      </c>
      <c r="B4875" t="s">
        <v>76</v>
      </c>
      <c r="C4875" s="1">
        <v>43249.489583333336</v>
      </c>
      <c r="D4875">
        <v>1</v>
      </c>
      <c r="E4875" t="s">
        <v>20</v>
      </c>
      <c r="F4875" t="s">
        <v>21</v>
      </c>
      <c r="G4875">
        <v>30</v>
      </c>
      <c r="H4875" t="str">
        <f t="shared" si="384"/>
        <v>AWD</v>
      </c>
      <c r="I4875" s="2">
        <f t="shared" si="381"/>
        <v>2018</v>
      </c>
      <c r="J4875" s="2">
        <f t="shared" si="382"/>
        <v>5</v>
      </c>
      <c r="K4875" t="str">
        <f t="shared" si="383"/>
        <v>Waterjuffer</v>
      </c>
      <c r="L4875" s="25">
        <f t="shared" si="385"/>
        <v>21.142857142857142</v>
      </c>
    </row>
    <row r="4876" spans="1:12" x14ac:dyDescent="0.25">
      <c r="A4876">
        <v>20</v>
      </c>
      <c r="B4876" t="s">
        <v>76</v>
      </c>
      <c r="C4876" s="1">
        <v>43249.489583333336</v>
      </c>
      <c r="D4876">
        <v>1</v>
      </c>
      <c r="E4876" t="s">
        <v>22</v>
      </c>
      <c r="F4876" t="s">
        <v>23</v>
      </c>
      <c r="G4876">
        <v>4</v>
      </c>
      <c r="H4876" t="str">
        <f t="shared" si="384"/>
        <v>AWD</v>
      </c>
      <c r="I4876" s="2">
        <f t="shared" si="381"/>
        <v>2018</v>
      </c>
      <c r="J4876" s="2">
        <f t="shared" si="382"/>
        <v>5</v>
      </c>
      <c r="K4876" t="str">
        <f t="shared" si="383"/>
        <v>Glazenmakers</v>
      </c>
      <c r="L4876" s="25">
        <f t="shared" si="385"/>
        <v>21.142857142857142</v>
      </c>
    </row>
    <row r="4877" spans="1:12" x14ac:dyDescent="0.25">
      <c r="A4877">
        <v>20</v>
      </c>
      <c r="B4877" t="s">
        <v>76</v>
      </c>
      <c r="C4877" s="1">
        <v>43249.489583333336</v>
      </c>
      <c r="D4877">
        <v>1</v>
      </c>
      <c r="E4877" t="s">
        <v>26</v>
      </c>
      <c r="F4877" t="s">
        <v>27</v>
      </c>
      <c r="G4877">
        <v>3</v>
      </c>
      <c r="H4877" t="str">
        <f t="shared" si="384"/>
        <v>AWD</v>
      </c>
      <c r="I4877" s="2">
        <f t="shared" si="381"/>
        <v>2018</v>
      </c>
      <c r="J4877" s="2">
        <f t="shared" si="382"/>
        <v>5</v>
      </c>
      <c r="K4877" t="str">
        <f t="shared" si="383"/>
        <v>Glazenmakers</v>
      </c>
      <c r="L4877" s="25">
        <f t="shared" si="385"/>
        <v>21.142857142857142</v>
      </c>
    </row>
    <row r="4878" spans="1:12" x14ac:dyDescent="0.25">
      <c r="A4878">
        <v>20</v>
      </c>
      <c r="B4878" t="s">
        <v>76</v>
      </c>
      <c r="C4878" s="1">
        <v>43249.489583333336</v>
      </c>
      <c r="D4878">
        <v>1</v>
      </c>
      <c r="E4878" t="s">
        <v>28</v>
      </c>
      <c r="F4878" t="s">
        <v>29</v>
      </c>
      <c r="G4878">
        <v>20</v>
      </c>
      <c r="H4878" t="str">
        <f t="shared" si="384"/>
        <v>AWD</v>
      </c>
      <c r="I4878" s="2">
        <f t="shared" si="381"/>
        <v>2018</v>
      </c>
      <c r="J4878" s="2">
        <f t="shared" si="382"/>
        <v>5</v>
      </c>
      <c r="K4878" t="str">
        <f t="shared" si="383"/>
        <v>Korenbouten</v>
      </c>
      <c r="L4878" s="25">
        <f t="shared" si="385"/>
        <v>21.142857142857142</v>
      </c>
    </row>
    <row r="4879" spans="1:12" x14ac:dyDescent="0.25">
      <c r="A4879">
        <v>20</v>
      </c>
      <c r="B4879" t="s">
        <v>76</v>
      </c>
      <c r="C4879" s="1">
        <v>43249.489583333336</v>
      </c>
      <c r="D4879">
        <v>4</v>
      </c>
      <c r="E4879" t="s">
        <v>18</v>
      </c>
      <c r="F4879" t="s">
        <v>19</v>
      </c>
      <c r="G4879">
        <v>3</v>
      </c>
      <c r="H4879" t="str">
        <f t="shared" si="384"/>
        <v>AWD</v>
      </c>
      <c r="I4879" s="2">
        <f t="shared" si="381"/>
        <v>2018</v>
      </c>
      <c r="J4879" s="2">
        <f t="shared" si="382"/>
        <v>5</v>
      </c>
      <c r="K4879" t="str">
        <f t="shared" si="383"/>
        <v>Korenbouten</v>
      </c>
      <c r="L4879" s="25">
        <f t="shared" si="385"/>
        <v>21.142857142857142</v>
      </c>
    </row>
    <row r="4880" spans="1:12" x14ac:dyDescent="0.25">
      <c r="A4880">
        <v>20</v>
      </c>
      <c r="B4880" t="s">
        <v>76</v>
      </c>
      <c r="C4880" s="1">
        <v>43249.489583333336</v>
      </c>
      <c r="D4880">
        <v>4</v>
      </c>
      <c r="E4880" t="s">
        <v>57</v>
      </c>
      <c r="F4880" t="s">
        <v>58</v>
      </c>
      <c r="G4880">
        <v>1</v>
      </c>
      <c r="H4880" t="str">
        <f t="shared" si="384"/>
        <v>AWD</v>
      </c>
      <c r="I4880" s="2">
        <f t="shared" si="381"/>
        <v>2018</v>
      </c>
      <c r="J4880" s="2">
        <f t="shared" si="382"/>
        <v>5</v>
      </c>
      <c r="K4880" t="str">
        <f t="shared" si="383"/>
        <v>Korenbouten</v>
      </c>
      <c r="L4880" s="25">
        <f t="shared" si="385"/>
        <v>21.142857142857142</v>
      </c>
    </row>
    <row r="4881" spans="1:12" x14ac:dyDescent="0.25">
      <c r="A4881">
        <v>20</v>
      </c>
      <c r="B4881" t="s">
        <v>76</v>
      </c>
      <c r="C4881" s="1">
        <v>43249.489583333336</v>
      </c>
      <c r="D4881">
        <v>4</v>
      </c>
      <c r="E4881" t="s">
        <v>77</v>
      </c>
      <c r="F4881" t="s">
        <v>78</v>
      </c>
      <c r="G4881">
        <v>1</v>
      </c>
      <c r="H4881" t="str">
        <f t="shared" si="384"/>
        <v>AWD</v>
      </c>
      <c r="I4881" s="2">
        <f t="shared" si="381"/>
        <v>2018</v>
      </c>
      <c r="J4881" s="2">
        <f t="shared" si="382"/>
        <v>5</v>
      </c>
      <c r="K4881" t="str">
        <f t="shared" si="383"/>
        <v>Korenbouten</v>
      </c>
      <c r="L4881" s="25">
        <f t="shared" si="385"/>
        <v>21.142857142857142</v>
      </c>
    </row>
    <row r="4882" spans="1:12" x14ac:dyDescent="0.25">
      <c r="A4882">
        <v>20</v>
      </c>
      <c r="B4882" t="s">
        <v>76</v>
      </c>
      <c r="C4882" s="1">
        <v>43257.489583333336</v>
      </c>
      <c r="D4882">
        <v>4</v>
      </c>
      <c r="E4882" t="s">
        <v>20</v>
      </c>
      <c r="F4882" t="s">
        <v>21</v>
      </c>
      <c r="G4882">
        <v>60</v>
      </c>
      <c r="H4882" t="str">
        <f t="shared" si="384"/>
        <v>AWD</v>
      </c>
      <c r="I4882" s="2">
        <f t="shared" si="381"/>
        <v>2018</v>
      </c>
      <c r="J4882" s="2">
        <f t="shared" si="382"/>
        <v>6</v>
      </c>
      <c r="K4882" t="str">
        <f t="shared" si="383"/>
        <v>Waterjuffer</v>
      </c>
      <c r="L4882" s="25">
        <f t="shared" si="385"/>
        <v>22.285714285714285</v>
      </c>
    </row>
    <row r="4883" spans="1:12" x14ac:dyDescent="0.25">
      <c r="A4883">
        <v>20</v>
      </c>
      <c r="B4883" t="s">
        <v>76</v>
      </c>
      <c r="C4883" s="1">
        <v>43257.489583333336</v>
      </c>
      <c r="D4883">
        <v>4</v>
      </c>
      <c r="E4883" t="s">
        <v>10</v>
      </c>
      <c r="F4883" t="s">
        <v>11</v>
      </c>
      <c r="G4883">
        <v>5</v>
      </c>
      <c r="H4883" t="str">
        <f t="shared" si="384"/>
        <v>AWD</v>
      </c>
      <c r="I4883" s="2">
        <f t="shared" si="381"/>
        <v>2018</v>
      </c>
      <c r="J4883" s="2">
        <f t="shared" si="382"/>
        <v>6</v>
      </c>
      <c r="K4883" t="str">
        <f t="shared" si="383"/>
        <v>Waterjuffer</v>
      </c>
      <c r="L4883" s="25">
        <f t="shared" si="385"/>
        <v>22.285714285714285</v>
      </c>
    </row>
    <row r="4884" spans="1:12" x14ac:dyDescent="0.25">
      <c r="A4884">
        <v>20</v>
      </c>
      <c r="B4884" t="s">
        <v>76</v>
      </c>
      <c r="C4884" s="1">
        <v>43257.489583333336</v>
      </c>
      <c r="D4884">
        <v>4</v>
      </c>
      <c r="E4884" t="s">
        <v>28</v>
      </c>
      <c r="F4884" t="s">
        <v>29</v>
      </c>
      <c r="G4884">
        <v>20</v>
      </c>
      <c r="H4884" t="str">
        <f t="shared" si="384"/>
        <v>AWD</v>
      </c>
      <c r="I4884" s="2">
        <f t="shared" si="381"/>
        <v>2018</v>
      </c>
      <c r="J4884" s="2">
        <f t="shared" si="382"/>
        <v>6</v>
      </c>
      <c r="K4884" t="str">
        <f t="shared" si="383"/>
        <v>Korenbouten</v>
      </c>
      <c r="L4884" s="25">
        <f t="shared" si="385"/>
        <v>22.285714285714285</v>
      </c>
    </row>
    <row r="4885" spans="1:12" x14ac:dyDescent="0.25">
      <c r="A4885">
        <v>20</v>
      </c>
      <c r="B4885" t="s">
        <v>76</v>
      </c>
      <c r="C4885" s="1">
        <v>43257.489583333336</v>
      </c>
      <c r="D4885">
        <v>1</v>
      </c>
      <c r="E4885" t="s">
        <v>20</v>
      </c>
      <c r="F4885" t="s">
        <v>21</v>
      </c>
      <c r="G4885">
        <v>80</v>
      </c>
      <c r="H4885" t="str">
        <f t="shared" si="384"/>
        <v>AWD</v>
      </c>
      <c r="I4885" s="2">
        <f t="shared" si="381"/>
        <v>2018</v>
      </c>
      <c r="J4885" s="2">
        <f t="shared" si="382"/>
        <v>6</v>
      </c>
      <c r="K4885" t="str">
        <f t="shared" si="383"/>
        <v>Waterjuffer</v>
      </c>
      <c r="L4885" s="25">
        <f t="shared" si="385"/>
        <v>22.285714285714285</v>
      </c>
    </row>
    <row r="4886" spans="1:12" x14ac:dyDescent="0.25">
      <c r="A4886">
        <v>20</v>
      </c>
      <c r="B4886" t="s">
        <v>76</v>
      </c>
      <c r="C4886" s="1">
        <v>43257.489583333336</v>
      </c>
      <c r="D4886">
        <v>1</v>
      </c>
      <c r="E4886" t="s">
        <v>10</v>
      </c>
      <c r="F4886" t="s">
        <v>11</v>
      </c>
      <c r="G4886">
        <v>7</v>
      </c>
      <c r="H4886" t="str">
        <f t="shared" si="384"/>
        <v>AWD</v>
      </c>
      <c r="I4886" s="2">
        <f t="shared" si="381"/>
        <v>2018</v>
      </c>
      <c r="J4886" s="2">
        <f t="shared" si="382"/>
        <v>6</v>
      </c>
      <c r="K4886" t="str">
        <f t="shared" si="383"/>
        <v>Waterjuffer</v>
      </c>
      <c r="L4886" s="25">
        <f t="shared" si="385"/>
        <v>22.285714285714285</v>
      </c>
    </row>
    <row r="4887" spans="1:12" x14ac:dyDescent="0.25">
      <c r="A4887">
        <v>20</v>
      </c>
      <c r="B4887" t="s">
        <v>76</v>
      </c>
      <c r="C4887" s="1">
        <v>43257.489583333336</v>
      </c>
      <c r="D4887">
        <v>1</v>
      </c>
      <c r="E4887" t="s">
        <v>28</v>
      </c>
      <c r="F4887" t="s">
        <v>29</v>
      </c>
      <c r="G4887">
        <v>30</v>
      </c>
      <c r="H4887" t="str">
        <f t="shared" si="384"/>
        <v>AWD</v>
      </c>
      <c r="I4887" s="2">
        <f t="shared" si="381"/>
        <v>2018</v>
      </c>
      <c r="J4887" s="2">
        <f t="shared" si="382"/>
        <v>6</v>
      </c>
      <c r="K4887" t="str">
        <f t="shared" si="383"/>
        <v>Korenbouten</v>
      </c>
      <c r="L4887" s="25">
        <f t="shared" si="385"/>
        <v>22.285714285714285</v>
      </c>
    </row>
    <row r="4888" spans="1:12" x14ac:dyDescent="0.25">
      <c r="A4888">
        <v>20</v>
      </c>
      <c r="B4888" t="s">
        <v>76</v>
      </c>
      <c r="C4888" s="1">
        <v>43257.489583333336</v>
      </c>
      <c r="D4888">
        <v>4</v>
      </c>
      <c r="E4888" t="s">
        <v>57</v>
      </c>
      <c r="F4888" t="s">
        <v>58</v>
      </c>
      <c r="G4888">
        <v>1</v>
      </c>
      <c r="H4888" t="str">
        <f t="shared" si="384"/>
        <v>AWD</v>
      </c>
      <c r="I4888" s="2">
        <f t="shared" si="381"/>
        <v>2018</v>
      </c>
      <c r="J4888" s="2">
        <f t="shared" si="382"/>
        <v>6</v>
      </c>
      <c r="K4888" t="str">
        <f t="shared" si="383"/>
        <v>Korenbouten</v>
      </c>
      <c r="L4888" s="25">
        <f t="shared" si="385"/>
        <v>22.285714285714285</v>
      </c>
    </row>
    <row r="4889" spans="1:12" x14ac:dyDescent="0.25">
      <c r="A4889">
        <v>20</v>
      </c>
      <c r="B4889" t="s">
        <v>76</v>
      </c>
      <c r="C4889" s="1">
        <v>43257.489583333336</v>
      </c>
      <c r="D4889">
        <v>4</v>
      </c>
      <c r="E4889" t="s">
        <v>18</v>
      </c>
      <c r="F4889" t="s">
        <v>19</v>
      </c>
      <c r="G4889">
        <v>1</v>
      </c>
      <c r="H4889" t="str">
        <f t="shared" si="384"/>
        <v>AWD</v>
      </c>
      <c r="I4889" s="2">
        <f t="shared" si="381"/>
        <v>2018</v>
      </c>
      <c r="J4889" s="2">
        <f t="shared" si="382"/>
        <v>6</v>
      </c>
      <c r="K4889" t="str">
        <f t="shared" si="383"/>
        <v>Korenbouten</v>
      </c>
      <c r="L4889" s="25">
        <f t="shared" si="385"/>
        <v>22.285714285714285</v>
      </c>
    </row>
    <row r="4890" spans="1:12" x14ac:dyDescent="0.25">
      <c r="A4890">
        <v>20</v>
      </c>
      <c r="B4890" t="s">
        <v>76</v>
      </c>
      <c r="C4890" s="1">
        <v>43257.489583333336</v>
      </c>
      <c r="D4890">
        <v>4</v>
      </c>
      <c r="E4890" t="s">
        <v>22</v>
      </c>
      <c r="F4890" t="s">
        <v>23</v>
      </c>
      <c r="G4890">
        <v>1</v>
      </c>
      <c r="H4890" t="str">
        <f t="shared" si="384"/>
        <v>AWD</v>
      </c>
      <c r="I4890" s="2">
        <f t="shared" si="381"/>
        <v>2018</v>
      </c>
      <c r="J4890" s="2">
        <f t="shared" si="382"/>
        <v>6</v>
      </c>
      <c r="K4890" t="str">
        <f t="shared" si="383"/>
        <v>Glazenmakers</v>
      </c>
      <c r="L4890" s="25">
        <f t="shared" si="385"/>
        <v>22.285714285714285</v>
      </c>
    </row>
    <row r="4891" spans="1:12" x14ac:dyDescent="0.25">
      <c r="A4891">
        <v>20</v>
      </c>
      <c r="B4891" t="s">
        <v>76</v>
      </c>
      <c r="C4891" s="1">
        <v>43257.489583333336</v>
      </c>
      <c r="D4891">
        <v>4</v>
      </c>
      <c r="E4891" t="s">
        <v>26</v>
      </c>
      <c r="F4891" t="s">
        <v>27</v>
      </c>
      <c r="G4891">
        <v>3</v>
      </c>
      <c r="H4891" t="str">
        <f t="shared" si="384"/>
        <v>AWD</v>
      </c>
      <c r="I4891" s="2">
        <f t="shared" si="381"/>
        <v>2018</v>
      </c>
      <c r="J4891" s="2">
        <f t="shared" si="382"/>
        <v>6</v>
      </c>
      <c r="K4891" t="str">
        <f t="shared" si="383"/>
        <v>Glazenmakers</v>
      </c>
      <c r="L4891" s="25">
        <f t="shared" si="385"/>
        <v>22.285714285714285</v>
      </c>
    </row>
    <row r="4892" spans="1:12" x14ac:dyDescent="0.25">
      <c r="A4892">
        <v>20</v>
      </c>
      <c r="B4892" t="s">
        <v>76</v>
      </c>
      <c r="C4892" s="1">
        <v>43257.489583333336</v>
      </c>
      <c r="D4892">
        <v>4</v>
      </c>
      <c r="E4892" t="s">
        <v>77</v>
      </c>
      <c r="F4892" t="s">
        <v>78</v>
      </c>
      <c r="G4892">
        <v>1</v>
      </c>
      <c r="H4892" t="str">
        <f t="shared" si="384"/>
        <v>AWD</v>
      </c>
      <c r="I4892" s="2">
        <f t="shared" si="381"/>
        <v>2018</v>
      </c>
      <c r="J4892" s="2">
        <f t="shared" si="382"/>
        <v>6</v>
      </c>
      <c r="K4892" t="str">
        <f t="shared" si="383"/>
        <v>Korenbouten</v>
      </c>
      <c r="L4892" s="25">
        <f t="shared" si="385"/>
        <v>22.285714285714285</v>
      </c>
    </row>
    <row r="4893" spans="1:12" x14ac:dyDescent="0.25">
      <c r="A4893">
        <v>20</v>
      </c>
      <c r="B4893" t="s">
        <v>76</v>
      </c>
      <c r="C4893" s="1">
        <v>43257.489583333336</v>
      </c>
      <c r="D4893">
        <v>4</v>
      </c>
      <c r="E4893" t="s">
        <v>24</v>
      </c>
      <c r="F4893" t="s">
        <v>25</v>
      </c>
      <c r="G4893">
        <v>1</v>
      </c>
      <c r="H4893" t="str">
        <f t="shared" si="384"/>
        <v>AWD</v>
      </c>
      <c r="I4893" s="2">
        <f t="shared" si="381"/>
        <v>2018</v>
      </c>
      <c r="J4893" s="2">
        <f t="shared" si="382"/>
        <v>6</v>
      </c>
      <c r="K4893" t="str">
        <f t="shared" si="383"/>
        <v>Glazenmakers</v>
      </c>
      <c r="L4893" s="25">
        <f t="shared" si="385"/>
        <v>22.285714285714285</v>
      </c>
    </row>
    <row r="4894" spans="1:12" x14ac:dyDescent="0.25">
      <c r="A4894">
        <v>20</v>
      </c>
      <c r="B4894" t="s">
        <v>76</v>
      </c>
      <c r="C4894" s="1">
        <v>43266.520833333336</v>
      </c>
      <c r="D4894">
        <v>4</v>
      </c>
      <c r="E4894" t="s">
        <v>20</v>
      </c>
      <c r="F4894" t="s">
        <v>21</v>
      </c>
      <c r="G4894">
        <v>50</v>
      </c>
      <c r="H4894" t="str">
        <f t="shared" si="384"/>
        <v>AWD</v>
      </c>
      <c r="I4894" s="2">
        <f t="shared" si="381"/>
        <v>2018</v>
      </c>
      <c r="J4894" s="2">
        <f t="shared" si="382"/>
        <v>6</v>
      </c>
      <c r="K4894" t="str">
        <f t="shared" si="383"/>
        <v>Waterjuffer</v>
      </c>
      <c r="L4894" s="25">
        <f t="shared" si="385"/>
        <v>23.571428571428573</v>
      </c>
    </row>
    <row r="4895" spans="1:12" x14ac:dyDescent="0.25">
      <c r="A4895">
        <v>20</v>
      </c>
      <c r="B4895" t="s">
        <v>76</v>
      </c>
      <c r="C4895" s="1">
        <v>43266.520833333336</v>
      </c>
      <c r="D4895">
        <v>4</v>
      </c>
      <c r="E4895" t="s">
        <v>26</v>
      </c>
      <c r="F4895" t="s">
        <v>27</v>
      </c>
      <c r="G4895">
        <v>1</v>
      </c>
      <c r="H4895" t="str">
        <f t="shared" si="384"/>
        <v>AWD</v>
      </c>
      <c r="I4895" s="2">
        <f t="shared" si="381"/>
        <v>2018</v>
      </c>
      <c r="J4895" s="2">
        <f t="shared" si="382"/>
        <v>6</v>
      </c>
      <c r="K4895" t="str">
        <f t="shared" si="383"/>
        <v>Glazenmakers</v>
      </c>
      <c r="L4895" s="25">
        <f t="shared" si="385"/>
        <v>23.571428571428573</v>
      </c>
    </row>
    <row r="4896" spans="1:12" x14ac:dyDescent="0.25">
      <c r="A4896">
        <v>20</v>
      </c>
      <c r="B4896" t="s">
        <v>76</v>
      </c>
      <c r="C4896" s="1">
        <v>43266.520833333336</v>
      </c>
      <c r="D4896">
        <v>4</v>
      </c>
      <c r="E4896" t="s">
        <v>10</v>
      </c>
      <c r="F4896" t="s">
        <v>11</v>
      </c>
      <c r="G4896">
        <v>6</v>
      </c>
      <c r="H4896" t="str">
        <f t="shared" si="384"/>
        <v>AWD</v>
      </c>
      <c r="I4896" s="2">
        <f t="shared" si="381"/>
        <v>2018</v>
      </c>
      <c r="J4896" s="2">
        <f t="shared" si="382"/>
        <v>6</v>
      </c>
      <c r="K4896" t="str">
        <f t="shared" si="383"/>
        <v>Waterjuffer</v>
      </c>
      <c r="L4896" s="25">
        <f t="shared" si="385"/>
        <v>23.571428571428573</v>
      </c>
    </row>
    <row r="4897" spans="1:12" x14ac:dyDescent="0.25">
      <c r="A4897">
        <v>20</v>
      </c>
      <c r="B4897" t="s">
        <v>76</v>
      </c>
      <c r="C4897" s="1">
        <v>43266.520833333336</v>
      </c>
      <c r="D4897">
        <v>4</v>
      </c>
      <c r="E4897" t="s">
        <v>28</v>
      </c>
      <c r="F4897" t="s">
        <v>29</v>
      </c>
      <c r="G4897">
        <v>10</v>
      </c>
      <c r="H4897" t="str">
        <f t="shared" si="384"/>
        <v>AWD</v>
      </c>
      <c r="I4897" s="2">
        <f t="shared" si="381"/>
        <v>2018</v>
      </c>
      <c r="J4897" s="2">
        <f t="shared" si="382"/>
        <v>6</v>
      </c>
      <c r="K4897" t="str">
        <f t="shared" si="383"/>
        <v>Korenbouten</v>
      </c>
      <c r="L4897" s="25">
        <f t="shared" si="385"/>
        <v>23.571428571428573</v>
      </c>
    </row>
    <row r="4898" spans="1:12" x14ac:dyDescent="0.25">
      <c r="A4898">
        <v>20</v>
      </c>
      <c r="B4898" t="s">
        <v>76</v>
      </c>
      <c r="C4898" s="1">
        <v>43266.520833333336</v>
      </c>
      <c r="D4898">
        <v>4</v>
      </c>
      <c r="E4898" t="s">
        <v>24</v>
      </c>
      <c r="F4898" t="s">
        <v>25</v>
      </c>
      <c r="G4898">
        <v>1</v>
      </c>
      <c r="H4898" t="str">
        <f t="shared" si="384"/>
        <v>AWD</v>
      </c>
      <c r="I4898" s="2">
        <f t="shared" si="381"/>
        <v>2018</v>
      </c>
      <c r="J4898" s="2">
        <f t="shared" si="382"/>
        <v>6</v>
      </c>
      <c r="K4898" t="str">
        <f t="shared" si="383"/>
        <v>Glazenmakers</v>
      </c>
      <c r="L4898" s="25">
        <f t="shared" si="385"/>
        <v>23.571428571428573</v>
      </c>
    </row>
    <row r="4899" spans="1:12" x14ac:dyDescent="0.25">
      <c r="A4899">
        <v>20</v>
      </c>
      <c r="B4899" t="s">
        <v>76</v>
      </c>
      <c r="C4899" s="1">
        <v>43266.520833333336</v>
      </c>
      <c r="D4899">
        <v>1</v>
      </c>
      <c r="E4899" t="s">
        <v>20</v>
      </c>
      <c r="F4899" t="s">
        <v>21</v>
      </c>
      <c r="G4899">
        <v>60</v>
      </c>
      <c r="H4899" t="str">
        <f t="shared" si="384"/>
        <v>AWD</v>
      </c>
      <c r="I4899" s="2">
        <f t="shared" si="381"/>
        <v>2018</v>
      </c>
      <c r="J4899" s="2">
        <f t="shared" si="382"/>
        <v>6</v>
      </c>
      <c r="K4899" t="str">
        <f t="shared" si="383"/>
        <v>Waterjuffer</v>
      </c>
      <c r="L4899" s="25">
        <f t="shared" si="385"/>
        <v>23.571428571428573</v>
      </c>
    </row>
    <row r="4900" spans="1:12" x14ac:dyDescent="0.25">
      <c r="A4900">
        <v>20</v>
      </c>
      <c r="B4900" t="s">
        <v>76</v>
      </c>
      <c r="C4900" s="1">
        <v>43266.520833333336</v>
      </c>
      <c r="D4900">
        <v>1</v>
      </c>
      <c r="E4900" t="s">
        <v>10</v>
      </c>
      <c r="F4900" t="s">
        <v>11</v>
      </c>
      <c r="G4900">
        <v>10</v>
      </c>
      <c r="H4900" t="str">
        <f t="shared" si="384"/>
        <v>AWD</v>
      </c>
      <c r="I4900" s="2">
        <f t="shared" si="381"/>
        <v>2018</v>
      </c>
      <c r="J4900" s="2">
        <f t="shared" si="382"/>
        <v>6</v>
      </c>
      <c r="K4900" t="str">
        <f t="shared" si="383"/>
        <v>Waterjuffer</v>
      </c>
      <c r="L4900" s="25">
        <f t="shared" si="385"/>
        <v>23.571428571428573</v>
      </c>
    </row>
    <row r="4901" spans="1:12" x14ac:dyDescent="0.25">
      <c r="A4901">
        <v>20</v>
      </c>
      <c r="B4901" t="s">
        <v>76</v>
      </c>
      <c r="C4901" s="1">
        <v>43266.520833333336</v>
      </c>
      <c r="D4901">
        <v>1</v>
      </c>
      <c r="E4901" t="s">
        <v>28</v>
      </c>
      <c r="F4901" t="s">
        <v>29</v>
      </c>
      <c r="G4901">
        <v>3</v>
      </c>
      <c r="H4901" t="str">
        <f t="shared" si="384"/>
        <v>AWD</v>
      </c>
      <c r="I4901" s="2">
        <f t="shared" si="381"/>
        <v>2018</v>
      </c>
      <c r="J4901" s="2">
        <f t="shared" si="382"/>
        <v>6</v>
      </c>
      <c r="K4901" t="str">
        <f t="shared" si="383"/>
        <v>Korenbouten</v>
      </c>
      <c r="L4901" s="25">
        <f t="shared" si="385"/>
        <v>23.571428571428573</v>
      </c>
    </row>
    <row r="4902" spans="1:12" x14ac:dyDescent="0.25">
      <c r="A4902">
        <v>20</v>
      </c>
      <c r="B4902" t="s">
        <v>76</v>
      </c>
      <c r="C4902" s="1">
        <v>43266.520833333336</v>
      </c>
      <c r="D4902">
        <v>4</v>
      </c>
      <c r="E4902" t="s">
        <v>57</v>
      </c>
      <c r="F4902" t="s">
        <v>58</v>
      </c>
      <c r="G4902">
        <v>1</v>
      </c>
      <c r="H4902" t="str">
        <f t="shared" si="384"/>
        <v>AWD</v>
      </c>
      <c r="I4902" s="2">
        <f t="shared" si="381"/>
        <v>2018</v>
      </c>
      <c r="J4902" s="2">
        <f t="shared" si="382"/>
        <v>6</v>
      </c>
      <c r="K4902" t="str">
        <f t="shared" si="383"/>
        <v>Korenbouten</v>
      </c>
      <c r="L4902" s="25">
        <f t="shared" si="385"/>
        <v>23.571428571428573</v>
      </c>
    </row>
    <row r="4903" spans="1:12" x14ac:dyDescent="0.25">
      <c r="A4903">
        <v>20</v>
      </c>
      <c r="B4903" t="s">
        <v>76</v>
      </c>
      <c r="C4903" s="1">
        <v>43266.520833333336</v>
      </c>
      <c r="D4903">
        <v>4</v>
      </c>
      <c r="E4903" t="s">
        <v>18</v>
      </c>
      <c r="F4903" t="s">
        <v>19</v>
      </c>
      <c r="G4903">
        <v>1</v>
      </c>
      <c r="H4903" t="str">
        <f t="shared" si="384"/>
        <v>AWD</v>
      </c>
      <c r="I4903" s="2">
        <f t="shared" si="381"/>
        <v>2018</v>
      </c>
      <c r="J4903" s="2">
        <f t="shared" si="382"/>
        <v>6</v>
      </c>
      <c r="K4903" t="str">
        <f t="shared" si="383"/>
        <v>Korenbouten</v>
      </c>
      <c r="L4903" s="25">
        <f t="shared" si="385"/>
        <v>23.571428571428573</v>
      </c>
    </row>
    <row r="4904" spans="1:12" x14ac:dyDescent="0.25">
      <c r="A4904">
        <v>20</v>
      </c>
      <c r="B4904" t="s">
        <v>76</v>
      </c>
      <c r="C4904" s="1">
        <v>43266.520833333336</v>
      </c>
      <c r="D4904">
        <v>4</v>
      </c>
      <c r="E4904" t="s">
        <v>22</v>
      </c>
      <c r="F4904" t="s">
        <v>23</v>
      </c>
      <c r="G4904">
        <v>1</v>
      </c>
      <c r="H4904" t="str">
        <f t="shared" si="384"/>
        <v>AWD</v>
      </c>
      <c r="I4904" s="2">
        <f t="shared" si="381"/>
        <v>2018</v>
      </c>
      <c r="J4904" s="2">
        <f t="shared" si="382"/>
        <v>6</v>
      </c>
      <c r="K4904" t="str">
        <f t="shared" si="383"/>
        <v>Glazenmakers</v>
      </c>
      <c r="L4904" s="25">
        <f t="shared" si="385"/>
        <v>23.571428571428573</v>
      </c>
    </row>
    <row r="4905" spans="1:12" x14ac:dyDescent="0.25">
      <c r="A4905">
        <v>20</v>
      </c>
      <c r="B4905" t="s">
        <v>76</v>
      </c>
      <c r="C4905" s="1">
        <v>43286.572916666664</v>
      </c>
      <c r="D4905">
        <v>4</v>
      </c>
      <c r="E4905" t="s">
        <v>20</v>
      </c>
      <c r="F4905" t="s">
        <v>21</v>
      </c>
      <c r="G4905">
        <v>50</v>
      </c>
      <c r="H4905" t="str">
        <f t="shared" si="384"/>
        <v>AWD</v>
      </c>
      <c r="I4905" s="2">
        <f t="shared" si="381"/>
        <v>2018</v>
      </c>
      <c r="J4905" s="2">
        <f t="shared" si="382"/>
        <v>7</v>
      </c>
      <c r="K4905" t="str">
        <f t="shared" si="383"/>
        <v>Waterjuffer</v>
      </c>
      <c r="L4905" s="25">
        <f t="shared" si="385"/>
        <v>26.428571428571427</v>
      </c>
    </row>
    <row r="4906" spans="1:12" x14ac:dyDescent="0.25">
      <c r="A4906">
        <v>20</v>
      </c>
      <c r="B4906" t="s">
        <v>76</v>
      </c>
      <c r="C4906" s="1">
        <v>43286.572916666664</v>
      </c>
      <c r="D4906">
        <v>4</v>
      </c>
      <c r="E4906" t="s">
        <v>30</v>
      </c>
      <c r="F4906" t="s">
        <v>31</v>
      </c>
      <c r="G4906">
        <v>1</v>
      </c>
      <c r="H4906" t="str">
        <f t="shared" si="384"/>
        <v>AWD</v>
      </c>
      <c r="I4906" s="2">
        <f t="shared" si="381"/>
        <v>2018</v>
      </c>
      <c r="J4906" s="2">
        <f t="shared" si="382"/>
        <v>7</v>
      </c>
      <c r="K4906" t="str">
        <f t="shared" si="383"/>
        <v>Pantserjuffers</v>
      </c>
      <c r="L4906" s="25">
        <f t="shared" si="385"/>
        <v>26.428571428571427</v>
      </c>
    </row>
    <row r="4907" spans="1:12" x14ac:dyDescent="0.25">
      <c r="A4907">
        <v>20</v>
      </c>
      <c r="B4907" t="s">
        <v>76</v>
      </c>
      <c r="C4907" s="1">
        <v>43286.572916666664</v>
      </c>
      <c r="D4907">
        <v>4</v>
      </c>
      <c r="E4907" t="s">
        <v>10</v>
      </c>
      <c r="F4907" t="s">
        <v>11</v>
      </c>
      <c r="G4907">
        <v>8</v>
      </c>
      <c r="H4907" t="str">
        <f t="shared" si="384"/>
        <v>AWD</v>
      </c>
      <c r="I4907" s="2">
        <f t="shared" si="381"/>
        <v>2018</v>
      </c>
      <c r="J4907" s="2">
        <f t="shared" si="382"/>
        <v>7</v>
      </c>
      <c r="K4907" t="str">
        <f t="shared" si="383"/>
        <v>Waterjuffer</v>
      </c>
      <c r="L4907" s="25">
        <f t="shared" si="385"/>
        <v>26.428571428571427</v>
      </c>
    </row>
    <row r="4908" spans="1:12" x14ac:dyDescent="0.25">
      <c r="A4908">
        <v>20</v>
      </c>
      <c r="B4908" t="s">
        <v>76</v>
      </c>
      <c r="C4908" s="1">
        <v>43286.572916666664</v>
      </c>
      <c r="D4908">
        <v>4</v>
      </c>
      <c r="E4908" t="s">
        <v>28</v>
      </c>
      <c r="F4908" t="s">
        <v>29</v>
      </c>
      <c r="G4908">
        <v>1</v>
      </c>
      <c r="H4908" t="str">
        <f t="shared" si="384"/>
        <v>AWD</v>
      </c>
      <c r="I4908" s="2">
        <f t="shared" si="381"/>
        <v>2018</v>
      </c>
      <c r="J4908" s="2">
        <f t="shared" si="382"/>
        <v>7</v>
      </c>
      <c r="K4908" t="str">
        <f t="shared" si="383"/>
        <v>Korenbouten</v>
      </c>
      <c r="L4908" s="25">
        <f t="shared" si="385"/>
        <v>26.428571428571427</v>
      </c>
    </row>
    <row r="4909" spans="1:12" x14ac:dyDescent="0.25">
      <c r="A4909">
        <v>20</v>
      </c>
      <c r="B4909" t="s">
        <v>76</v>
      </c>
      <c r="C4909" s="1">
        <v>43286.572916666664</v>
      </c>
      <c r="D4909">
        <v>4</v>
      </c>
      <c r="E4909" t="s">
        <v>24</v>
      </c>
      <c r="F4909" t="s">
        <v>25</v>
      </c>
      <c r="G4909">
        <v>1</v>
      </c>
      <c r="H4909" t="str">
        <f t="shared" si="384"/>
        <v>AWD</v>
      </c>
      <c r="I4909" s="2">
        <f t="shared" si="381"/>
        <v>2018</v>
      </c>
      <c r="J4909" s="2">
        <f t="shared" si="382"/>
        <v>7</v>
      </c>
      <c r="K4909" t="str">
        <f t="shared" si="383"/>
        <v>Glazenmakers</v>
      </c>
      <c r="L4909" s="25">
        <f t="shared" si="385"/>
        <v>26.428571428571427</v>
      </c>
    </row>
    <row r="4910" spans="1:12" x14ac:dyDescent="0.25">
      <c r="A4910">
        <v>20</v>
      </c>
      <c r="B4910" t="s">
        <v>76</v>
      </c>
      <c r="C4910" s="1">
        <v>43286.572916666664</v>
      </c>
      <c r="D4910">
        <v>1</v>
      </c>
      <c r="E4910" t="s">
        <v>20</v>
      </c>
      <c r="F4910" t="s">
        <v>21</v>
      </c>
      <c r="G4910">
        <v>20</v>
      </c>
      <c r="H4910" t="str">
        <f t="shared" si="384"/>
        <v>AWD</v>
      </c>
      <c r="I4910" s="2">
        <f t="shared" si="381"/>
        <v>2018</v>
      </c>
      <c r="J4910" s="2">
        <f t="shared" si="382"/>
        <v>7</v>
      </c>
      <c r="K4910" t="str">
        <f t="shared" si="383"/>
        <v>Waterjuffer</v>
      </c>
      <c r="L4910" s="25">
        <f t="shared" si="385"/>
        <v>26.428571428571427</v>
      </c>
    </row>
    <row r="4911" spans="1:12" x14ac:dyDescent="0.25">
      <c r="A4911">
        <v>20</v>
      </c>
      <c r="B4911" t="s">
        <v>76</v>
      </c>
      <c r="C4911" s="1">
        <v>43286.572916666664</v>
      </c>
      <c r="D4911">
        <v>1</v>
      </c>
      <c r="E4911" t="s">
        <v>28</v>
      </c>
      <c r="F4911" t="s">
        <v>29</v>
      </c>
      <c r="G4911">
        <v>1</v>
      </c>
      <c r="H4911" t="str">
        <f t="shared" si="384"/>
        <v>AWD</v>
      </c>
      <c r="I4911" s="2">
        <f t="shared" si="381"/>
        <v>2018</v>
      </c>
      <c r="J4911" s="2">
        <f t="shared" si="382"/>
        <v>7</v>
      </c>
      <c r="K4911" t="str">
        <f t="shared" si="383"/>
        <v>Korenbouten</v>
      </c>
      <c r="L4911" s="25">
        <f t="shared" si="385"/>
        <v>26.428571428571427</v>
      </c>
    </row>
    <row r="4912" spans="1:12" x14ac:dyDescent="0.25">
      <c r="A4912">
        <v>20</v>
      </c>
      <c r="B4912" t="s">
        <v>76</v>
      </c>
      <c r="C4912" s="1">
        <v>43286.572916666664</v>
      </c>
      <c r="D4912">
        <v>4</v>
      </c>
      <c r="E4912" t="s">
        <v>55</v>
      </c>
      <c r="F4912" t="s">
        <v>56</v>
      </c>
      <c r="G4912">
        <v>1</v>
      </c>
      <c r="H4912" t="str">
        <f t="shared" si="384"/>
        <v>AWD</v>
      </c>
      <c r="I4912" s="2">
        <f t="shared" si="381"/>
        <v>2018</v>
      </c>
      <c r="J4912" s="2">
        <f t="shared" si="382"/>
        <v>7</v>
      </c>
      <c r="K4912" t="str">
        <f t="shared" si="383"/>
        <v>Korenbouten</v>
      </c>
      <c r="L4912" s="25">
        <f t="shared" si="385"/>
        <v>26.428571428571427</v>
      </c>
    </row>
    <row r="4913" spans="1:12" x14ac:dyDescent="0.25">
      <c r="A4913">
        <v>20</v>
      </c>
      <c r="B4913" t="s">
        <v>76</v>
      </c>
      <c r="C4913" s="1">
        <v>43286.572916666664</v>
      </c>
      <c r="D4913">
        <v>4</v>
      </c>
      <c r="E4913" t="s">
        <v>14</v>
      </c>
      <c r="F4913" t="s">
        <v>15</v>
      </c>
      <c r="G4913">
        <v>4</v>
      </c>
      <c r="H4913" t="str">
        <f t="shared" si="384"/>
        <v>AWD</v>
      </c>
      <c r="I4913" s="2">
        <f t="shared" si="381"/>
        <v>2018</v>
      </c>
      <c r="J4913" s="2">
        <f t="shared" si="382"/>
        <v>7</v>
      </c>
      <c r="K4913" t="str">
        <f t="shared" si="383"/>
        <v>Waterjuffer</v>
      </c>
      <c r="L4913" s="25">
        <f t="shared" si="385"/>
        <v>26.428571428571427</v>
      </c>
    </row>
    <row r="4914" spans="1:12" x14ac:dyDescent="0.25">
      <c r="A4914">
        <v>20</v>
      </c>
      <c r="B4914" t="s">
        <v>76</v>
      </c>
      <c r="C4914" s="1">
        <v>43300.520833333336</v>
      </c>
      <c r="D4914">
        <v>4</v>
      </c>
      <c r="E4914" t="s">
        <v>20</v>
      </c>
      <c r="F4914" t="s">
        <v>21</v>
      </c>
      <c r="G4914">
        <v>30</v>
      </c>
      <c r="H4914" t="str">
        <f t="shared" si="384"/>
        <v>AWD</v>
      </c>
      <c r="I4914" s="2">
        <f t="shared" si="381"/>
        <v>2018</v>
      </c>
      <c r="J4914" s="2">
        <f t="shared" si="382"/>
        <v>7</v>
      </c>
      <c r="K4914" t="str">
        <f t="shared" si="383"/>
        <v>Waterjuffer</v>
      </c>
      <c r="L4914" s="25">
        <f t="shared" si="385"/>
        <v>28.428571428571427</v>
      </c>
    </row>
    <row r="4915" spans="1:12" x14ac:dyDescent="0.25">
      <c r="A4915">
        <v>20</v>
      </c>
      <c r="B4915" t="s">
        <v>76</v>
      </c>
      <c r="C4915" s="1">
        <v>43300.520833333336</v>
      </c>
      <c r="D4915">
        <v>4</v>
      </c>
      <c r="E4915" t="s">
        <v>55</v>
      </c>
      <c r="F4915" t="s">
        <v>56</v>
      </c>
      <c r="G4915">
        <v>2</v>
      </c>
      <c r="H4915" t="str">
        <f t="shared" si="384"/>
        <v>AWD</v>
      </c>
      <c r="I4915" s="2">
        <f t="shared" si="381"/>
        <v>2018</v>
      </c>
      <c r="J4915" s="2">
        <f t="shared" si="382"/>
        <v>7</v>
      </c>
      <c r="K4915" t="str">
        <f t="shared" si="383"/>
        <v>Korenbouten</v>
      </c>
      <c r="L4915" s="25">
        <f t="shared" si="385"/>
        <v>28.428571428571427</v>
      </c>
    </row>
    <row r="4916" spans="1:12" x14ac:dyDescent="0.25">
      <c r="A4916">
        <v>20</v>
      </c>
      <c r="B4916" t="s">
        <v>76</v>
      </c>
      <c r="C4916" s="1">
        <v>43300.520833333336</v>
      </c>
      <c r="D4916">
        <v>4</v>
      </c>
      <c r="E4916" t="s">
        <v>30</v>
      </c>
      <c r="F4916" t="s">
        <v>31</v>
      </c>
      <c r="G4916">
        <v>2</v>
      </c>
      <c r="H4916" t="str">
        <f t="shared" si="384"/>
        <v>AWD</v>
      </c>
      <c r="I4916" s="2">
        <f t="shared" ref="I4916:I4979" si="386">YEAR(C4916)</f>
        <v>2018</v>
      </c>
      <c r="J4916" s="2">
        <f t="shared" ref="J4916:J4979" si="387">MONTH(C4916)</f>
        <v>7</v>
      </c>
      <c r="K4916" t="str">
        <f t="shared" ref="K4916:K4979" si="388">VLOOKUP(E4916,$Q$2:$R$100,2,FALSE)</f>
        <v>Pantserjuffers</v>
      </c>
      <c r="L4916" s="25">
        <f t="shared" si="385"/>
        <v>28.428571428571427</v>
      </c>
    </row>
    <row r="4917" spans="1:12" x14ac:dyDescent="0.25">
      <c r="A4917">
        <v>20</v>
      </c>
      <c r="B4917" t="s">
        <v>76</v>
      </c>
      <c r="C4917" s="1">
        <v>43300.520833333336</v>
      </c>
      <c r="D4917">
        <v>4</v>
      </c>
      <c r="E4917" t="s">
        <v>10</v>
      </c>
      <c r="F4917" t="s">
        <v>11</v>
      </c>
      <c r="G4917">
        <v>20</v>
      </c>
      <c r="H4917" t="str">
        <f t="shared" si="384"/>
        <v>AWD</v>
      </c>
      <c r="I4917" s="2">
        <f t="shared" si="386"/>
        <v>2018</v>
      </c>
      <c r="J4917" s="2">
        <f t="shared" si="387"/>
        <v>7</v>
      </c>
      <c r="K4917" t="str">
        <f t="shared" si="388"/>
        <v>Waterjuffer</v>
      </c>
      <c r="L4917" s="25">
        <f t="shared" si="385"/>
        <v>28.428571428571427</v>
      </c>
    </row>
    <row r="4918" spans="1:12" x14ac:dyDescent="0.25">
      <c r="A4918">
        <v>20</v>
      </c>
      <c r="B4918" t="s">
        <v>76</v>
      </c>
      <c r="C4918" s="1">
        <v>43300.520833333336</v>
      </c>
      <c r="D4918">
        <v>4</v>
      </c>
      <c r="E4918" t="s">
        <v>14</v>
      </c>
      <c r="F4918" t="s">
        <v>15</v>
      </c>
      <c r="G4918">
        <v>2</v>
      </c>
      <c r="H4918" t="str">
        <f t="shared" si="384"/>
        <v>AWD</v>
      </c>
      <c r="I4918" s="2">
        <f t="shared" si="386"/>
        <v>2018</v>
      </c>
      <c r="J4918" s="2">
        <f t="shared" si="387"/>
        <v>7</v>
      </c>
      <c r="K4918" t="str">
        <f t="shared" si="388"/>
        <v>Waterjuffer</v>
      </c>
      <c r="L4918" s="25">
        <f t="shared" si="385"/>
        <v>28.428571428571427</v>
      </c>
    </row>
    <row r="4919" spans="1:12" x14ac:dyDescent="0.25">
      <c r="A4919">
        <v>20</v>
      </c>
      <c r="B4919" t="s">
        <v>76</v>
      </c>
      <c r="C4919" s="1">
        <v>43300.520833333336</v>
      </c>
      <c r="D4919">
        <v>1</v>
      </c>
      <c r="E4919" t="s">
        <v>20</v>
      </c>
      <c r="F4919" t="s">
        <v>21</v>
      </c>
      <c r="G4919">
        <v>15</v>
      </c>
      <c r="H4919" t="str">
        <f t="shared" si="384"/>
        <v>AWD</v>
      </c>
      <c r="I4919" s="2">
        <f t="shared" si="386"/>
        <v>2018</v>
      </c>
      <c r="J4919" s="2">
        <f t="shared" si="387"/>
        <v>7</v>
      </c>
      <c r="K4919" t="str">
        <f t="shared" si="388"/>
        <v>Waterjuffer</v>
      </c>
      <c r="L4919" s="25">
        <f t="shared" si="385"/>
        <v>28.428571428571427</v>
      </c>
    </row>
    <row r="4920" spans="1:12" x14ac:dyDescent="0.25">
      <c r="A4920">
        <v>20</v>
      </c>
      <c r="B4920" t="s">
        <v>76</v>
      </c>
      <c r="C4920" s="1">
        <v>43300.520833333336</v>
      </c>
      <c r="D4920">
        <v>1</v>
      </c>
      <c r="E4920" t="s">
        <v>55</v>
      </c>
      <c r="F4920" t="s">
        <v>56</v>
      </c>
      <c r="G4920">
        <v>20</v>
      </c>
      <c r="H4920" t="str">
        <f t="shared" si="384"/>
        <v>AWD</v>
      </c>
      <c r="I4920" s="2">
        <f t="shared" si="386"/>
        <v>2018</v>
      </c>
      <c r="J4920" s="2">
        <f t="shared" si="387"/>
        <v>7</v>
      </c>
      <c r="K4920" t="str">
        <f t="shared" si="388"/>
        <v>Korenbouten</v>
      </c>
      <c r="L4920" s="25">
        <f t="shared" si="385"/>
        <v>28.428571428571427</v>
      </c>
    </row>
    <row r="4921" spans="1:12" x14ac:dyDescent="0.25">
      <c r="A4921">
        <v>20</v>
      </c>
      <c r="B4921" t="s">
        <v>76</v>
      </c>
      <c r="C4921" s="1">
        <v>43300.520833333336</v>
      </c>
      <c r="D4921">
        <v>1</v>
      </c>
      <c r="E4921" t="s">
        <v>14</v>
      </c>
      <c r="F4921" t="s">
        <v>15</v>
      </c>
      <c r="G4921">
        <v>10</v>
      </c>
      <c r="H4921" t="str">
        <f t="shared" si="384"/>
        <v>AWD</v>
      </c>
      <c r="I4921" s="2">
        <f t="shared" si="386"/>
        <v>2018</v>
      </c>
      <c r="J4921" s="2">
        <f t="shared" si="387"/>
        <v>7</v>
      </c>
      <c r="K4921" t="str">
        <f t="shared" si="388"/>
        <v>Waterjuffer</v>
      </c>
      <c r="L4921" s="25">
        <f t="shared" si="385"/>
        <v>28.428571428571427</v>
      </c>
    </row>
    <row r="4922" spans="1:12" x14ac:dyDescent="0.25">
      <c r="A4922">
        <v>20</v>
      </c>
      <c r="B4922" t="s">
        <v>76</v>
      </c>
      <c r="C4922" s="1">
        <v>43300.520833333336</v>
      </c>
      <c r="D4922">
        <v>4</v>
      </c>
      <c r="E4922" t="s">
        <v>26</v>
      </c>
      <c r="F4922" t="s">
        <v>27</v>
      </c>
      <c r="G4922">
        <v>1</v>
      </c>
      <c r="H4922" t="str">
        <f t="shared" si="384"/>
        <v>AWD</v>
      </c>
      <c r="I4922" s="2">
        <f t="shared" si="386"/>
        <v>2018</v>
      </c>
      <c r="J4922" s="2">
        <f t="shared" si="387"/>
        <v>7</v>
      </c>
      <c r="K4922" t="str">
        <f t="shared" si="388"/>
        <v>Glazenmakers</v>
      </c>
      <c r="L4922" s="25">
        <f t="shared" si="385"/>
        <v>28.428571428571427</v>
      </c>
    </row>
    <row r="4923" spans="1:12" x14ac:dyDescent="0.25">
      <c r="A4923">
        <v>20</v>
      </c>
      <c r="B4923" t="s">
        <v>76</v>
      </c>
      <c r="C4923" s="1">
        <v>43362.520833333336</v>
      </c>
      <c r="D4923">
        <v>4</v>
      </c>
      <c r="E4923" t="s">
        <v>55</v>
      </c>
      <c r="F4923" t="s">
        <v>56</v>
      </c>
      <c r="G4923">
        <v>20</v>
      </c>
      <c r="H4923" t="str">
        <f t="shared" si="384"/>
        <v>AWD</v>
      </c>
      <c r="I4923" s="2">
        <f t="shared" si="386"/>
        <v>2018</v>
      </c>
      <c r="J4923" s="2">
        <f t="shared" si="387"/>
        <v>9</v>
      </c>
      <c r="K4923" t="str">
        <f t="shared" si="388"/>
        <v>Korenbouten</v>
      </c>
      <c r="L4923" s="25">
        <f t="shared" si="385"/>
        <v>37.285714285714285</v>
      </c>
    </row>
    <row r="4924" spans="1:12" x14ac:dyDescent="0.25">
      <c r="A4924">
        <v>20</v>
      </c>
      <c r="B4924" t="s">
        <v>76</v>
      </c>
      <c r="C4924" s="1">
        <v>43362.520833333336</v>
      </c>
      <c r="D4924">
        <v>4</v>
      </c>
      <c r="E4924" t="s">
        <v>30</v>
      </c>
      <c r="F4924" t="s">
        <v>31</v>
      </c>
      <c r="G4924">
        <v>10</v>
      </c>
      <c r="H4924" t="str">
        <f t="shared" si="384"/>
        <v>AWD</v>
      </c>
      <c r="I4924" s="2">
        <f t="shared" si="386"/>
        <v>2018</v>
      </c>
      <c r="J4924" s="2">
        <f t="shared" si="387"/>
        <v>9</v>
      </c>
      <c r="K4924" t="str">
        <f t="shared" si="388"/>
        <v>Pantserjuffers</v>
      </c>
      <c r="L4924" s="25">
        <f t="shared" si="385"/>
        <v>37.285714285714285</v>
      </c>
    </row>
    <row r="4925" spans="1:12" x14ac:dyDescent="0.25">
      <c r="A4925">
        <v>20</v>
      </c>
      <c r="B4925" t="s">
        <v>76</v>
      </c>
      <c r="C4925" s="1">
        <v>43362.520833333336</v>
      </c>
      <c r="D4925">
        <v>4</v>
      </c>
      <c r="E4925" t="s">
        <v>36</v>
      </c>
      <c r="F4925" t="s">
        <v>37</v>
      </c>
      <c r="G4925">
        <v>5</v>
      </c>
      <c r="H4925" t="str">
        <f t="shared" si="384"/>
        <v>AWD</v>
      </c>
      <c r="I4925" s="2">
        <f t="shared" si="386"/>
        <v>2018</v>
      </c>
      <c r="J4925" s="2">
        <f t="shared" si="387"/>
        <v>9</v>
      </c>
      <c r="K4925" t="str">
        <f t="shared" si="388"/>
        <v>Glazenmakers</v>
      </c>
      <c r="L4925" s="25">
        <f t="shared" si="385"/>
        <v>37.285714285714285</v>
      </c>
    </row>
    <row r="4926" spans="1:12" x14ac:dyDescent="0.25">
      <c r="A4926">
        <v>20</v>
      </c>
      <c r="B4926" t="s">
        <v>76</v>
      </c>
      <c r="C4926" s="1">
        <v>43362.520833333336</v>
      </c>
      <c r="D4926">
        <v>1</v>
      </c>
      <c r="E4926" t="s">
        <v>55</v>
      </c>
      <c r="F4926" t="s">
        <v>56</v>
      </c>
      <c r="G4926">
        <v>10</v>
      </c>
      <c r="H4926" t="str">
        <f t="shared" si="384"/>
        <v>AWD</v>
      </c>
      <c r="I4926" s="2">
        <f t="shared" si="386"/>
        <v>2018</v>
      </c>
      <c r="J4926" s="2">
        <f t="shared" si="387"/>
        <v>9</v>
      </c>
      <c r="K4926" t="str">
        <f t="shared" si="388"/>
        <v>Korenbouten</v>
      </c>
      <c r="L4926" s="25">
        <f t="shared" si="385"/>
        <v>37.285714285714285</v>
      </c>
    </row>
    <row r="4927" spans="1:12" x14ac:dyDescent="0.25">
      <c r="A4927">
        <v>20</v>
      </c>
      <c r="B4927" t="s">
        <v>76</v>
      </c>
      <c r="C4927" s="1">
        <v>43362.520833333336</v>
      </c>
      <c r="D4927">
        <v>1</v>
      </c>
      <c r="E4927" t="s">
        <v>36</v>
      </c>
      <c r="F4927" t="s">
        <v>37</v>
      </c>
      <c r="G4927">
        <v>1</v>
      </c>
      <c r="H4927" t="str">
        <f t="shared" si="384"/>
        <v>AWD</v>
      </c>
      <c r="I4927" s="2">
        <f t="shared" si="386"/>
        <v>2018</v>
      </c>
      <c r="J4927" s="2">
        <f t="shared" si="387"/>
        <v>9</v>
      </c>
      <c r="K4927" t="str">
        <f t="shared" si="388"/>
        <v>Glazenmakers</v>
      </c>
      <c r="L4927" s="25">
        <f t="shared" si="385"/>
        <v>37.285714285714285</v>
      </c>
    </row>
    <row r="4928" spans="1:12" x14ac:dyDescent="0.25">
      <c r="A4928">
        <v>20</v>
      </c>
      <c r="B4928" t="s">
        <v>76</v>
      </c>
      <c r="C4928" s="1">
        <v>43362.520833333336</v>
      </c>
      <c r="D4928">
        <v>4</v>
      </c>
      <c r="E4928" t="s">
        <v>14</v>
      </c>
      <c r="F4928" t="s">
        <v>15</v>
      </c>
      <c r="G4928">
        <v>2</v>
      </c>
      <c r="H4928" t="str">
        <f t="shared" si="384"/>
        <v>AWD</v>
      </c>
      <c r="I4928" s="2">
        <f t="shared" si="386"/>
        <v>2018</v>
      </c>
      <c r="J4928" s="2">
        <f t="shared" si="387"/>
        <v>9</v>
      </c>
      <c r="K4928" t="str">
        <f t="shared" si="388"/>
        <v>Waterjuffer</v>
      </c>
      <c r="L4928" s="25">
        <f t="shared" si="385"/>
        <v>37.285714285714285</v>
      </c>
    </row>
    <row r="4929" spans="1:12" x14ac:dyDescent="0.25">
      <c r="A4929">
        <v>20</v>
      </c>
      <c r="B4929" t="s">
        <v>76</v>
      </c>
      <c r="C4929" s="1">
        <v>43362.520833333336</v>
      </c>
      <c r="D4929">
        <v>4</v>
      </c>
      <c r="E4929" t="s">
        <v>26</v>
      </c>
      <c r="F4929" t="s">
        <v>27</v>
      </c>
      <c r="G4929">
        <v>1</v>
      </c>
      <c r="H4929" t="str">
        <f t="shared" si="384"/>
        <v>AWD</v>
      </c>
      <c r="I4929" s="2">
        <f t="shared" si="386"/>
        <v>2018</v>
      </c>
      <c r="J4929" s="2">
        <f t="shared" si="387"/>
        <v>9</v>
      </c>
      <c r="K4929" t="str">
        <f t="shared" si="388"/>
        <v>Glazenmakers</v>
      </c>
      <c r="L4929" s="25">
        <f t="shared" si="385"/>
        <v>37.285714285714285</v>
      </c>
    </row>
    <row r="4930" spans="1:12" x14ac:dyDescent="0.25">
      <c r="A4930">
        <v>20</v>
      </c>
      <c r="B4930" t="s">
        <v>76</v>
      </c>
      <c r="C4930" s="1">
        <v>43362.520833333336</v>
      </c>
      <c r="D4930">
        <v>4</v>
      </c>
      <c r="E4930" t="s">
        <v>34</v>
      </c>
      <c r="F4930" t="s">
        <v>35</v>
      </c>
      <c r="G4930">
        <v>2</v>
      </c>
      <c r="H4930" t="str">
        <f t="shared" ref="H4930:H4993" si="389">VLOOKUP(A4930,$N$2:$O$51,2,FALSE)</f>
        <v>AWD</v>
      </c>
      <c r="I4930" s="2">
        <f t="shared" si="386"/>
        <v>2018</v>
      </c>
      <c r="J4930" s="2">
        <f t="shared" si="387"/>
        <v>9</v>
      </c>
      <c r="K4930" t="str">
        <f t="shared" si="388"/>
        <v>Pantserjuffers</v>
      </c>
      <c r="L4930" s="25">
        <f t="shared" si="385"/>
        <v>37.285714285714285</v>
      </c>
    </row>
    <row r="4931" spans="1:12" x14ac:dyDescent="0.25">
      <c r="A4931">
        <v>20</v>
      </c>
      <c r="B4931" t="s">
        <v>76</v>
      </c>
      <c r="C4931" s="1">
        <v>43563.645833333336</v>
      </c>
      <c r="D4931">
        <v>4</v>
      </c>
      <c r="E4931" t="s">
        <v>8</v>
      </c>
      <c r="F4931" t="s">
        <v>9</v>
      </c>
      <c r="G4931">
        <v>3</v>
      </c>
      <c r="H4931" t="str">
        <f t="shared" si="389"/>
        <v>AWD</v>
      </c>
      <c r="I4931" s="2">
        <f t="shared" si="386"/>
        <v>2019</v>
      </c>
      <c r="J4931" s="2">
        <f t="shared" si="387"/>
        <v>4</v>
      </c>
      <c r="K4931" t="str">
        <f t="shared" si="388"/>
        <v>Pantserjuffers</v>
      </c>
      <c r="L4931" s="25">
        <f t="shared" ref="L4931:L4994" si="390">(ROUNDDOWN(C4931-DATE(I4931,1,1),0))/7</f>
        <v>13.857142857142858</v>
      </c>
    </row>
    <row r="4932" spans="1:12" x14ac:dyDescent="0.25">
      <c r="A4932">
        <v>20</v>
      </c>
      <c r="B4932" t="s">
        <v>76</v>
      </c>
      <c r="C4932" s="1">
        <v>43563.645833333336</v>
      </c>
      <c r="D4932">
        <v>1</v>
      </c>
      <c r="E4932" t="s">
        <v>8</v>
      </c>
      <c r="F4932" t="s">
        <v>9</v>
      </c>
      <c r="G4932">
        <v>2</v>
      </c>
      <c r="H4932" t="str">
        <f t="shared" si="389"/>
        <v>AWD</v>
      </c>
      <c r="I4932" s="2">
        <f t="shared" si="386"/>
        <v>2019</v>
      </c>
      <c r="J4932" s="2">
        <f t="shared" si="387"/>
        <v>4</v>
      </c>
      <c r="K4932" t="str">
        <f t="shared" si="388"/>
        <v>Pantserjuffers</v>
      </c>
      <c r="L4932" s="25">
        <f t="shared" si="390"/>
        <v>13.857142857142858</v>
      </c>
    </row>
    <row r="4933" spans="1:12" x14ac:dyDescent="0.25">
      <c r="A4933">
        <v>20</v>
      </c>
      <c r="B4933" t="s">
        <v>76</v>
      </c>
      <c r="C4933" s="1">
        <v>43599.541666666664</v>
      </c>
      <c r="D4933">
        <v>4</v>
      </c>
      <c r="E4933" t="s">
        <v>28</v>
      </c>
      <c r="F4933" t="s">
        <v>29</v>
      </c>
      <c r="G4933">
        <v>3</v>
      </c>
      <c r="H4933" t="str">
        <f t="shared" si="389"/>
        <v>AWD</v>
      </c>
      <c r="I4933" s="2">
        <f t="shared" si="386"/>
        <v>2019</v>
      </c>
      <c r="J4933" s="2">
        <f t="shared" si="387"/>
        <v>5</v>
      </c>
      <c r="K4933" t="str">
        <f t="shared" si="388"/>
        <v>Korenbouten</v>
      </c>
      <c r="L4933" s="25">
        <f t="shared" si="390"/>
        <v>19</v>
      </c>
    </row>
    <row r="4934" spans="1:12" x14ac:dyDescent="0.25">
      <c r="A4934">
        <v>20</v>
      </c>
      <c r="B4934" t="s">
        <v>76</v>
      </c>
      <c r="C4934" s="1">
        <v>43599.541666666664</v>
      </c>
      <c r="D4934">
        <v>4</v>
      </c>
      <c r="E4934" t="s">
        <v>12</v>
      </c>
      <c r="F4934" t="s">
        <v>13</v>
      </c>
      <c r="G4934">
        <v>30</v>
      </c>
      <c r="H4934" t="str">
        <f t="shared" si="389"/>
        <v>AWD</v>
      </c>
      <c r="I4934" s="2">
        <f t="shared" si="386"/>
        <v>2019</v>
      </c>
      <c r="J4934" s="2">
        <f t="shared" si="387"/>
        <v>5</v>
      </c>
      <c r="K4934" t="str">
        <f t="shared" si="388"/>
        <v>Waterjuffer</v>
      </c>
      <c r="L4934" s="25">
        <f t="shared" si="390"/>
        <v>19</v>
      </c>
    </row>
    <row r="4935" spans="1:12" x14ac:dyDescent="0.25">
      <c r="A4935">
        <v>20</v>
      </c>
      <c r="B4935" t="s">
        <v>76</v>
      </c>
      <c r="C4935" s="1">
        <v>43599.541666666664</v>
      </c>
      <c r="D4935">
        <v>4</v>
      </c>
      <c r="E4935" t="s">
        <v>14</v>
      </c>
      <c r="F4935" t="s">
        <v>15</v>
      </c>
      <c r="G4935">
        <v>10</v>
      </c>
      <c r="H4935" t="str">
        <f t="shared" si="389"/>
        <v>AWD</v>
      </c>
      <c r="I4935" s="2">
        <f t="shared" si="386"/>
        <v>2019</v>
      </c>
      <c r="J4935" s="2">
        <f t="shared" si="387"/>
        <v>5</v>
      </c>
      <c r="K4935" t="str">
        <f t="shared" si="388"/>
        <v>Waterjuffer</v>
      </c>
      <c r="L4935" s="25">
        <f t="shared" si="390"/>
        <v>19</v>
      </c>
    </row>
    <row r="4936" spans="1:12" x14ac:dyDescent="0.25">
      <c r="A4936">
        <v>20</v>
      </c>
      <c r="B4936" t="s">
        <v>76</v>
      </c>
      <c r="C4936" s="1">
        <v>43599.541666666664</v>
      </c>
      <c r="D4936">
        <v>1</v>
      </c>
      <c r="E4936" t="s">
        <v>28</v>
      </c>
      <c r="F4936" t="s">
        <v>29</v>
      </c>
      <c r="G4936">
        <v>15</v>
      </c>
      <c r="H4936" t="str">
        <f t="shared" si="389"/>
        <v>AWD</v>
      </c>
      <c r="I4936" s="2">
        <f t="shared" si="386"/>
        <v>2019</v>
      </c>
      <c r="J4936" s="2">
        <f t="shared" si="387"/>
        <v>5</v>
      </c>
      <c r="K4936" t="str">
        <f t="shared" si="388"/>
        <v>Korenbouten</v>
      </c>
      <c r="L4936" s="25">
        <f t="shared" si="390"/>
        <v>19</v>
      </c>
    </row>
    <row r="4937" spans="1:12" x14ac:dyDescent="0.25">
      <c r="A4937">
        <v>20</v>
      </c>
      <c r="B4937" t="s">
        <v>76</v>
      </c>
      <c r="C4937" s="1">
        <v>43599.541666666664</v>
      </c>
      <c r="D4937">
        <v>1</v>
      </c>
      <c r="E4937" t="s">
        <v>14</v>
      </c>
      <c r="F4937" t="s">
        <v>15</v>
      </c>
      <c r="G4937">
        <v>2</v>
      </c>
      <c r="H4937" t="str">
        <f t="shared" si="389"/>
        <v>AWD</v>
      </c>
      <c r="I4937" s="2">
        <f t="shared" si="386"/>
        <v>2019</v>
      </c>
      <c r="J4937" s="2">
        <f t="shared" si="387"/>
        <v>5</v>
      </c>
      <c r="K4937" t="str">
        <f t="shared" si="388"/>
        <v>Waterjuffer</v>
      </c>
      <c r="L4937" s="25">
        <f t="shared" si="390"/>
        <v>19</v>
      </c>
    </row>
    <row r="4938" spans="1:12" x14ac:dyDescent="0.25">
      <c r="A4938">
        <v>20</v>
      </c>
      <c r="B4938" t="s">
        <v>76</v>
      </c>
      <c r="C4938" s="1">
        <v>43599.541666666664</v>
      </c>
      <c r="D4938">
        <v>4</v>
      </c>
      <c r="E4938" t="s">
        <v>22</v>
      </c>
      <c r="F4938" t="s">
        <v>23</v>
      </c>
      <c r="G4938">
        <v>2</v>
      </c>
      <c r="H4938" t="str">
        <f t="shared" si="389"/>
        <v>AWD</v>
      </c>
      <c r="I4938" s="2">
        <f t="shared" si="386"/>
        <v>2019</v>
      </c>
      <c r="J4938" s="2">
        <f t="shared" si="387"/>
        <v>5</v>
      </c>
      <c r="K4938" t="str">
        <f t="shared" si="388"/>
        <v>Glazenmakers</v>
      </c>
      <c r="L4938" s="25">
        <f t="shared" si="390"/>
        <v>19</v>
      </c>
    </row>
    <row r="4939" spans="1:12" x14ac:dyDescent="0.25">
      <c r="A4939">
        <v>20</v>
      </c>
      <c r="B4939" t="s">
        <v>76</v>
      </c>
      <c r="C4939" s="1">
        <v>43608.479166666664</v>
      </c>
      <c r="D4939">
        <v>4</v>
      </c>
      <c r="E4939" t="s">
        <v>20</v>
      </c>
      <c r="F4939" t="s">
        <v>21</v>
      </c>
      <c r="G4939">
        <v>25</v>
      </c>
      <c r="H4939" t="str">
        <f t="shared" si="389"/>
        <v>AWD</v>
      </c>
      <c r="I4939" s="2">
        <f t="shared" si="386"/>
        <v>2019</v>
      </c>
      <c r="J4939" s="2">
        <f t="shared" si="387"/>
        <v>5</v>
      </c>
      <c r="K4939" t="str">
        <f t="shared" si="388"/>
        <v>Waterjuffer</v>
      </c>
      <c r="L4939" s="25">
        <f t="shared" si="390"/>
        <v>20.285714285714285</v>
      </c>
    </row>
    <row r="4940" spans="1:12" x14ac:dyDescent="0.25">
      <c r="A4940">
        <v>20</v>
      </c>
      <c r="B4940" t="s">
        <v>76</v>
      </c>
      <c r="C4940" s="1">
        <v>43608.479166666664</v>
      </c>
      <c r="D4940">
        <v>4</v>
      </c>
      <c r="E4940" t="s">
        <v>22</v>
      </c>
      <c r="F4940" t="s">
        <v>23</v>
      </c>
      <c r="G4940">
        <v>1</v>
      </c>
      <c r="H4940" t="str">
        <f t="shared" si="389"/>
        <v>AWD</v>
      </c>
      <c r="I4940" s="2">
        <f t="shared" si="386"/>
        <v>2019</v>
      </c>
      <c r="J4940" s="2">
        <f t="shared" si="387"/>
        <v>5</v>
      </c>
      <c r="K4940" t="str">
        <f t="shared" si="388"/>
        <v>Glazenmakers</v>
      </c>
      <c r="L4940" s="25">
        <f t="shared" si="390"/>
        <v>20.285714285714285</v>
      </c>
    </row>
    <row r="4941" spans="1:12" x14ac:dyDescent="0.25">
      <c r="A4941">
        <v>20</v>
      </c>
      <c r="B4941" t="s">
        <v>76</v>
      </c>
      <c r="C4941" s="1">
        <v>43608.479166666664</v>
      </c>
      <c r="D4941">
        <v>4</v>
      </c>
      <c r="E4941" t="s">
        <v>10</v>
      </c>
      <c r="F4941" t="s">
        <v>11</v>
      </c>
      <c r="G4941">
        <v>2</v>
      </c>
      <c r="H4941" t="str">
        <f t="shared" si="389"/>
        <v>AWD</v>
      </c>
      <c r="I4941" s="2">
        <f t="shared" si="386"/>
        <v>2019</v>
      </c>
      <c r="J4941" s="2">
        <f t="shared" si="387"/>
        <v>5</v>
      </c>
      <c r="K4941" t="str">
        <f t="shared" si="388"/>
        <v>Waterjuffer</v>
      </c>
      <c r="L4941" s="25">
        <f t="shared" si="390"/>
        <v>20.285714285714285</v>
      </c>
    </row>
    <row r="4942" spans="1:12" x14ac:dyDescent="0.25">
      <c r="A4942">
        <v>20</v>
      </c>
      <c r="B4942" t="s">
        <v>76</v>
      </c>
      <c r="C4942" s="1">
        <v>43608.479166666664</v>
      </c>
      <c r="D4942">
        <v>4</v>
      </c>
      <c r="E4942" t="s">
        <v>28</v>
      </c>
      <c r="F4942" t="s">
        <v>29</v>
      </c>
      <c r="G4942">
        <v>13</v>
      </c>
      <c r="H4942" t="str">
        <f t="shared" si="389"/>
        <v>AWD</v>
      </c>
      <c r="I4942" s="2">
        <f t="shared" si="386"/>
        <v>2019</v>
      </c>
      <c r="J4942" s="2">
        <f t="shared" si="387"/>
        <v>5</v>
      </c>
      <c r="K4942" t="str">
        <f t="shared" si="388"/>
        <v>Korenbouten</v>
      </c>
      <c r="L4942" s="25">
        <f t="shared" si="390"/>
        <v>20.285714285714285</v>
      </c>
    </row>
    <row r="4943" spans="1:12" x14ac:dyDescent="0.25">
      <c r="A4943">
        <v>20</v>
      </c>
      <c r="B4943" t="s">
        <v>76</v>
      </c>
      <c r="C4943" s="1">
        <v>43608.479166666664</v>
      </c>
      <c r="D4943">
        <v>4</v>
      </c>
      <c r="E4943" t="s">
        <v>24</v>
      </c>
      <c r="F4943" t="s">
        <v>25</v>
      </c>
      <c r="G4943">
        <v>3</v>
      </c>
      <c r="H4943" t="str">
        <f t="shared" si="389"/>
        <v>AWD</v>
      </c>
      <c r="I4943" s="2">
        <f t="shared" si="386"/>
        <v>2019</v>
      </c>
      <c r="J4943" s="2">
        <f t="shared" si="387"/>
        <v>5</v>
      </c>
      <c r="K4943" t="str">
        <f t="shared" si="388"/>
        <v>Glazenmakers</v>
      </c>
      <c r="L4943" s="25">
        <f t="shared" si="390"/>
        <v>20.285714285714285</v>
      </c>
    </row>
    <row r="4944" spans="1:12" x14ac:dyDescent="0.25">
      <c r="A4944">
        <v>20</v>
      </c>
      <c r="B4944" t="s">
        <v>76</v>
      </c>
      <c r="C4944" s="1">
        <v>43608.479166666664</v>
      </c>
      <c r="D4944">
        <v>4</v>
      </c>
      <c r="E4944" t="s">
        <v>12</v>
      </c>
      <c r="F4944" t="s">
        <v>13</v>
      </c>
      <c r="G4944">
        <v>2</v>
      </c>
      <c r="H4944" t="str">
        <f t="shared" si="389"/>
        <v>AWD</v>
      </c>
      <c r="I4944" s="2">
        <f t="shared" si="386"/>
        <v>2019</v>
      </c>
      <c r="J4944" s="2">
        <f t="shared" si="387"/>
        <v>5</v>
      </c>
      <c r="K4944" t="str">
        <f t="shared" si="388"/>
        <v>Waterjuffer</v>
      </c>
      <c r="L4944" s="25">
        <f t="shared" si="390"/>
        <v>20.285714285714285</v>
      </c>
    </row>
    <row r="4945" spans="1:12" x14ac:dyDescent="0.25">
      <c r="A4945">
        <v>20</v>
      </c>
      <c r="B4945" t="s">
        <v>76</v>
      </c>
      <c r="C4945" s="1">
        <v>43608.479166666664</v>
      </c>
      <c r="D4945">
        <v>4</v>
      </c>
      <c r="E4945" t="s">
        <v>14</v>
      </c>
      <c r="F4945" t="s">
        <v>15</v>
      </c>
      <c r="G4945">
        <v>12</v>
      </c>
      <c r="H4945" t="str">
        <f t="shared" si="389"/>
        <v>AWD</v>
      </c>
      <c r="I4945" s="2">
        <f t="shared" si="386"/>
        <v>2019</v>
      </c>
      <c r="J4945" s="2">
        <f t="shared" si="387"/>
        <v>5</v>
      </c>
      <c r="K4945" t="str">
        <f t="shared" si="388"/>
        <v>Waterjuffer</v>
      </c>
      <c r="L4945" s="25">
        <f t="shared" si="390"/>
        <v>20.285714285714285</v>
      </c>
    </row>
    <row r="4946" spans="1:12" x14ac:dyDescent="0.25">
      <c r="A4946">
        <v>20</v>
      </c>
      <c r="B4946" t="s">
        <v>76</v>
      </c>
      <c r="C4946" s="1">
        <v>43608.479166666664</v>
      </c>
      <c r="D4946">
        <v>1</v>
      </c>
      <c r="E4946" t="s">
        <v>22</v>
      </c>
      <c r="F4946" t="s">
        <v>23</v>
      </c>
      <c r="G4946">
        <v>2</v>
      </c>
      <c r="H4946" t="str">
        <f t="shared" si="389"/>
        <v>AWD</v>
      </c>
      <c r="I4946" s="2">
        <f t="shared" si="386"/>
        <v>2019</v>
      </c>
      <c r="J4946" s="2">
        <f t="shared" si="387"/>
        <v>5</v>
      </c>
      <c r="K4946" t="str">
        <f t="shared" si="388"/>
        <v>Glazenmakers</v>
      </c>
      <c r="L4946" s="25">
        <f t="shared" si="390"/>
        <v>20.285714285714285</v>
      </c>
    </row>
    <row r="4947" spans="1:12" x14ac:dyDescent="0.25">
      <c r="A4947">
        <v>20</v>
      </c>
      <c r="B4947" t="s">
        <v>76</v>
      </c>
      <c r="C4947" s="1">
        <v>43608.479166666664</v>
      </c>
      <c r="D4947">
        <v>1</v>
      </c>
      <c r="E4947" t="s">
        <v>10</v>
      </c>
      <c r="F4947" t="s">
        <v>11</v>
      </c>
      <c r="G4947">
        <v>1</v>
      </c>
      <c r="H4947" t="str">
        <f t="shared" si="389"/>
        <v>AWD</v>
      </c>
      <c r="I4947" s="2">
        <f t="shared" si="386"/>
        <v>2019</v>
      </c>
      <c r="J4947" s="2">
        <f t="shared" si="387"/>
        <v>5</v>
      </c>
      <c r="K4947" t="str">
        <f t="shared" si="388"/>
        <v>Waterjuffer</v>
      </c>
      <c r="L4947" s="25">
        <f t="shared" si="390"/>
        <v>20.285714285714285</v>
      </c>
    </row>
    <row r="4948" spans="1:12" x14ac:dyDescent="0.25">
      <c r="A4948">
        <v>20</v>
      </c>
      <c r="B4948" t="s">
        <v>76</v>
      </c>
      <c r="C4948" s="1">
        <v>43608.479166666664</v>
      </c>
      <c r="D4948">
        <v>1</v>
      </c>
      <c r="E4948" t="s">
        <v>28</v>
      </c>
      <c r="F4948" t="s">
        <v>29</v>
      </c>
      <c r="G4948">
        <v>16</v>
      </c>
      <c r="H4948" t="str">
        <f t="shared" si="389"/>
        <v>AWD</v>
      </c>
      <c r="I4948" s="2">
        <f t="shared" si="386"/>
        <v>2019</v>
      </c>
      <c r="J4948" s="2">
        <f t="shared" si="387"/>
        <v>5</v>
      </c>
      <c r="K4948" t="str">
        <f t="shared" si="388"/>
        <v>Korenbouten</v>
      </c>
      <c r="L4948" s="25">
        <f t="shared" si="390"/>
        <v>20.285714285714285</v>
      </c>
    </row>
    <row r="4949" spans="1:12" x14ac:dyDescent="0.25">
      <c r="A4949">
        <v>20</v>
      </c>
      <c r="B4949" t="s">
        <v>76</v>
      </c>
      <c r="C4949" s="1">
        <v>43608.479166666664</v>
      </c>
      <c r="D4949">
        <v>1</v>
      </c>
      <c r="E4949" t="s">
        <v>12</v>
      </c>
      <c r="F4949" t="s">
        <v>13</v>
      </c>
      <c r="G4949">
        <v>4</v>
      </c>
      <c r="H4949" t="str">
        <f t="shared" si="389"/>
        <v>AWD</v>
      </c>
      <c r="I4949" s="2">
        <f t="shared" si="386"/>
        <v>2019</v>
      </c>
      <c r="J4949" s="2">
        <f t="shared" si="387"/>
        <v>5</v>
      </c>
      <c r="K4949" t="str">
        <f t="shared" si="388"/>
        <v>Waterjuffer</v>
      </c>
      <c r="L4949" s="25">
        <f t="shared" si="390"/>
        <v>20.285714285714285</v>
      </c>
    </row>
    <row r="4950" spans="1:12" x14ac:dyDescent="0.25">
      <c r="A4950">
        <v>20</v>
      </c>
      <c r="B4950" t="s">
        <v>76</v>
      </c>
      <c r="C4950" s="1">
        <v>43608.479166666664</v>
      </c>
      <c r="D4950">
        <v>1</v>
      </c>
      <c r="E4950" t="s">
        <v>14</v>
      </c>
      <c r="F4950" t="s">
        <v>15</v>
      </c>
      <c r="G4950">
        <v>3</v>
      </c>
      <c r="H4950" t="str">
        <f t="shared" si="389"/>
        <v>AWD</v>
      </c>
      <c r="I4950" s="2">
        <f t="shared" si="386"/>
        <v>2019</v>
      </c>
      <c r="J4950" s="2">
        <f t="shared" si="387"/>
        <v>5</v>
      </c>
      <c r="K4950" t="str">
        <f t="shared" si="388"/>
        <v>Waterjuffer</v>
      </c>
      <c r="L4950" s="25">
        <f t="shared" si="390"/>
        <v>20.285714285714285</v>
      </c>
    </row>
    <row r="4951" spans="1:12" x14ac:dyDescent="0.25">
      <c r="A4951">
        <v>20</v>
      </c>
      <c r="B4951" t="s">
        <v>76</v>
      </c>
      <c r="C4951" s="1">
        <v>43608.479166666664</v>
      </c>
      <c r="D4951">
        <v>4</v>
      </c>
      <c r="E4951" t="s">
        <v>16</v>
      </c>
      <c r="F4951" t="s">
        <v>17</v>
      </c>
      <c r="G4951">
        <v>1</v>
      </c>
      <c r="H4951" t="str">
        <f t="shared" si="389"/>
        <v>AWD</v>
      </c>
      <c r="I4951" s="2">
        <f t="shared" si="386"/>
        <v>2019</v>
      </c>
      <c r="J4951" s="2">
        <f t="shared" si="387"/>
        <v>5</v>
      </c>
      <c r="K4951" t="str">
        <f t="shared" si="388"/>
        <v>Waterjuffer</v>
      </c>
      <c r="L4951" s="25">
        <f t="shared" si="390"/>
        <v>20.285714285714285</v>
      </c>
    </row>
    <row r="4952" spans="1:12" x14ac:dyDescent="0.25">
      <c r="A4952">
        <v>20</v>
      </c>
      <c r="B4952" t="s">
        <v>76</v>
      </c>
      <c r="C4952" s="1">
        <v>43614.520833333336</v>
      </c>
      <c r="D4952">
        <v>4</v>
      </c>
      <c r="E4952" t="s">
        <v>20</v>
      </c>
      <c r="F4952" t="s">
        <v>21</v>
      </c>
      <c r="G4952">
        <v>40</v>
      </c>
      <c r="H4952" t="str">
        <f t="shared" si="389"/>
        <v>AWD</v>
      </c>
      <c r="I4952" s="2">
        <f t="shared" si="386"/>
        <v>2019</v>
      </c>
      <c r="J4952" s="2">
        <f t="shared" si="387"/>
        <v>5</v>
      </c>
      <c r="K4952" t="str">
        <f t="shared" si="388"/>
        <v>Waterjuffer</v>
      </c>
      <c r="L4952" s="25">
        <f t="shared" si="390"/>
        <v>21.142857142857142</v>
      </c>
    </row>
    <row r="4953" spans="1:12" x14ac:dyDescent="0.25">
      <c r="A4953">
        <v>20</v>
      </c>
      <c r="B4953" t="s">
        <v>76</v>
      </c>
      <c r="C4953" s="1">
        <v>43614.520833333336</v>
      </c>
      <c r="D4953">
        <v>4</v>
      </c>
      <c r="E4953" t="s">
        <v>22</v>
      </c>
      <c r="F4953" t="s">
        <v>23</v>
      </c>
      <c r="G4953">
        <v>1</v>
      </c>
      <c r="H4953" t="str">
        <f t="shared" si="389"/>
        <v>AWD</v>
      </c>
      <c r="I4953" s="2">
        <f t="shared" si="386"/>
        <v>2019</v>
      </c>
      <c r="J4953" s="2">
        <f t="shared" si="387"/>
        <v>5</v>
      </c>
      <c r="K4953" t="str">
        <f t="shared" si="388"/>
        <v>Glazenmakers</v>
      </c>
      <c r="L4953" s="25">
        <f t="shared" si="390"/>
        <v>21.142857142857142</v>
      </c>
    </row>
    <row r="4954" spans="1:12" x14ac:dyDescent="0.25">
      <c r="A4954">
        <v>20</v>
      </c>
      <c r="B4954" t="s">
        <v>76</v>
      </c>
      <c r="C4954" s="1">
        <v>43614.520833333336</v>
      </c>
      <c r="D4954">
        <v>4</v>
      </c>
      <c r="E4954" t="s">
        <v>28</v>
      </c>
      <c r="F4954" t="s">
        <v>29</v>
      </c>
      <c r="G4954">
        <v>10</v>
      </c>
      <c r="H4954" t="str">
        <f t="shared" si="389"/>
        <v>AWD</v>
      </c>
      <c r="I4954" s="2">
        <f t="shared" si="386"/>
        <v>2019</v>
      </c>
      <c r="J4954" s="2">
        <f t="shared" si="387"/>
        <v>5</v>
      </c>
      <c r="K4954" t="str">
        <f t="shared" si="388"/>
        <v>Korenbouten</v>
      </c>
      <c r="L4954" s="25">
        <f t="shared" si="390"/>
        <v>21.142857142857142</v>
      </c>
    </row>
    <row r="4955" spans="1:12" x14ac:dyDescent="0.25">
      <c r="A4955">
        <v>20</v>
      </c>
      <c r="B4955" t="s">
        <v>76</v>
      </c>
      <c r="C4955" s="1">
        <v>43614.520833333336</v>
      </c>
      <c r="D4955">
        <v>4</v>
      </c>
      <c r="E4955" t="s">
        <v>24</v>
      </c>
      <c r="F4955" t="s">
        <v>25</v>
      </c>
      <c r="G4955">
        <v>3</v>
      </c>
      <c r="H4955" t="str">
        <f t="shared" si="389"/>
        <v>AWD</v>
      </c>
      <c r="I4955" s="2">
        <f t="shared" si="386"/>
        <v>2019</v>
      </c>
      <c r="J4955" s="2">
        <f t="shared" si="387"/>
        <v>5</v>
      </c>
      <c r="K4955" t="str">
        <f t="shared" si="388"/>
        <v>Glazenmakers</v>
      </c>
      <c r="L4955" s="25">
        <f t="shared" si="390"/>
        <v>21.142857142857142</v>
      </c>
    </row>
    <row r="4956" spans="1:12" x14ac:dyDescent="0.25">
      <c r="A4956">
        <v>20</v>
      </c>
      <c r="B4956" t="s">
        <v>76</v>
      </c>
      <c r="C4956" s="1">
        <v>43614.520833333336</v>
      </c>
      <c r="D4956">
        <v>4</v>
      </c>
      <c r="E4956" t="s">
        <v>14</v>
      </c>
      <c r="F4956" t="s">
        <v>15</v>
      </c>
      <c r="G4956">
        <v>3</v>
      </c>
      <c r="H4956" t="str">
        <f t="shared" si="389"/>
        <v>AWD</v>
      </c>
      <c r="I4956" s="2">
        <f t="shared" si="386"/>
        <v>2019</v>
      </c>
      <c r="J4956" s="2">
        <f t="shared" si="387"/>
        <v>5</v>
      </c>
      <c r="K4956" t="str">
        <f t="shared" si="388"/>
        <v>Waterjuffer</v>
      </c>
      <c r="L4956" s="25">
        <f t="shared" si="390"/>
        <v>21.142857142857142</v>
      </c>
    </row>
    <row r="4957" spans="1:12" x14ac:dyDescent="0.25">
      <c r="A4957">
        <v>20</v>
      </c>
      <c r="B4957" t="s">
        <v>76</v>
      </c>
      <c r="C4957" s="1">
        <v>43614.520833333336</v>
      </c>
      <c r="D4957">
        <v>1</v>
      </c>
      <c r="E4957" t="s">
        <v>20</v>
      </c>
      <c r="F4957" t="s">
        <v>21</v>
      </c>
      <c r="G4957">
        <v>3</v>
      </c>
      <c r="H4957" t="str">
        <f t="shared" si="389"/>
        <v>AWD</v>
      </c>
      <c r="I4957" s="2">
        <f t="shared" si="386"/>
        <v>2019</v>
      </c>
      <c r="J4957" s="2">
        <f t="shared" si="387"/>
        <v>5</v>
      </c>
      <c r="K4957" t="str">
        <f t="shared" si="388"/>
        <v>Waterjuffer</v>
      </c>
      <c r="L4957" s="25">
        <f t="shared" si="390"/>
        <v>21.142857142857142</v>
      </c>
    </row>
    <row r="4958" spans="1:12" x14ac:dyDescent="0.25">
      <c r="A4958">
        <v>20</v>
      </c>
      <c r="B4958" t="s">
        <v>76</v>
      </c>
      <c r="C4958" s="1">
        <v>43614.520833333336</v>
      </c>
      <c r="D4958">
        <v>1</v>
      </c>
      <c r="E4958" t="s">
        <v>22</v>
      </c>
      <c r="F4958" t="s">
        <v>23</v>
      </c>
      <c r="G4958">
        <v>1</v>
      </c>
      <c r="H4958" t="str">
        <f t="shared" si="389"/>
        <v>AWD</v>
      </c>
      <c r="I4958" s="2">
        <f t="shared" si="386"/>
        <v>2019</v>
      </c>
      <c r="J4958" s="2">
        <f t="shared" si="387"/>
        <v>5</v>
      </c>
      <c r="K4958" t="str">
        <f t="shared" si="388"/>
        <v>Glazenmakers</v>
      </c>
      <c r="L4958" s="25">
        <f t="shared" si="390"/>
        <v>21.142857142857142</v>
      </c>
    </row>
    <row r="4959" spans="1:12" x14ac:dyDescent="0.25">
      <c r="A4959">
        <v>20</v>
      </c>
      <c r="B4959" t="s">
        <v>76</v>
      </c>
      <c r="C4959" s="1">
        <v>43614.520833333336</v>
      </c>
      <c r="D4959">
        <v>1</v>
      </c>
      <c r="E4959" t="s">
        <v>28</v>
      </c>
      <c r="F4959" t="s">
        <v>29</v>
      </c>
      <c r="G4959">
        <v>19</v>
      </c>
      <c r="H4959" t="str">
        <f t="shared" si="389"/>
        <v>AWD</v>
      </c>
      <c r="I4959" s="2">
        <f t="shared" si="386"/>
        <v>2019</v>
      </c>
      <c r="J4959" s="2">
        <f t="shared" si="387"/>
        <v>5</v>
      </c>
      <c r="K4959" t="str">
        <f t="shared" si="388"/>
        <v>Korenbouten</v>
      </c>
      <c r="L4959" s="25">
        <f t="shared" si="390"/>
        <v>21.142857142857142</v>
      </c>
    </row>
    <row r="4960" spans="1:12" x14ac:dyDescent="0.25">
      <c r="A4960">
        <v>20</v>
      </c>
      <c r="B4960" t="s">
        <v>76</v>
      </c>
      <c r="C4960" s="1">
        <v>43614.520833333336</v>
      </c>
      <c r="D4960">
        <v>1</v>
      </c>
      <c r="E4960" t="s">
        <v>14</v>
      </c>
      <c r="F4960" t="s">
        <v>15</v>
      </c>
      <c r="G4960">
        <v>8</v>
      </c>
      <c r="H4960" t="str">
        <f t="shared" si="389"/>
        <v>AWD</v>
      </c>
      <c r="I4960" s="2">
        <f t="shared" si="386"/>
        <v>2019</v>
      </c>
      <c r="J4960" s="2">
        <f t="shared" si="387"/>
        <v>5</v>
      </c>
      <c r="K4960" t="str">
        <f t="shared" si="388"/>
        <v>Waterjuffer</v>
      </c>
      <c r="L4960" s="25">
        <f t="shared" si="390"/>
        <v>21.142857142857142</v>
      </c>
    </row>
    <row r="4961" spans="1:12" x14ac:dyDescent="0.25">
      <c r="A4961">
        <v>20</v>
      </c>
      <c r="B4961" t="s">
        <v>76</v>
      </c>
      <c r="C4961" s="1">
        <v>43614.520833333336</v>
      </c>
      <c r="D4961">
        <v>4</v>
      </c>
      <c r="E4961" t="s">
        <v>18</v>
      </c>
      <c r="F4961" t="s">
        <v>19</v>
      </c>
      <c r="G4961">
        <v>3</v>
      </c>
      <c r="H4961" t="str">
        <f t="shared" si="389"/>
        <v>AWD</v>
      </c>
      <c r="I4961" s="2">
        <f t="shared" si="386"/>
        <v>2019</v>
      </c>
      <c r="J4961" s="2">
        <f t="shared" si="387"/>
        <v>5</v>
      </c>
      <c r="K4961" t="str">
        <f t="shared" si="388"/>
        <v>Korenbouten</v>
      </c>
      <c r="L4961" s="25">
        <f t="shared" si="390"/>
        <v>21.142857142857142</v>
      </c>
    </row>
    <row r="4962" spans="1:12" x14ac:dyDescent="0.25">
      <c r="A4962">
        <v>20</v>
      </c>
      <c r="B4962" t="s">
        <v>76</v>
      </c>
      <c r="C4962" s="1">
        <v>43614.520833333336</v>
      </c>
      <c r="D4962">
        <v>4</v>
      </c>
      <c r="E4962" t="s">
        <v>26</v>
      </c>
      <c r="F4962" t="s">
        <v>27</v>
      </c>
      <c r="G4962">
        <v>2</v>
      </c>
      <c r="H4962" t="str">
        <f t="shared" si="389"/>
        <v>AWD</v>
      </c>
      <c r="I4962" s="2">
        <f t="shared" si="386"/>
        <v>2019</v>
      </c>
      <c r="J4962" s="2">
        <f t="shared" si="387"/>
        <v>5</v>
      </c>
      <c r="K4962" t="str">
        <f t="shared" si="388"/>
        <v>Glazenmakers</v>
      </c>
      <c r="L4962" s="25">
        <f t="shared" si="390"/>
        <v>21.142857142857142</v>
      </c>
    </row>
    <row r="4963" spans="1:12" x14ac:dyDescent="0.25">
      <c r="A4963">
        <v>20</v>
      </c>
      <c r="B4963" t="s">
        <v>76</v>
      </c>
      <c r="C4963" s="1">
        <v>43620.5</v>
      </c>
      <c r="D4963">
        <v>4</v>
      </c>
      <c r="E4963" t="s">
        <v>20</v>
      </c>
      <c r="F4963" t="s">
        <v>21</v>
      </c>
      <c r="G4963">
        <v>120</v>
      </c>
      <c r="H4963" t="str">
        <f t="shared" si="389"/>
        <v>AWD</v>
      </c>
      <c r="I4963" s="2">
        <f t="shared" si="386"/>
        <v>2019</v>
      </c>
      <c r="J4963" s="2">
        <f t="shared" si="387"/>
        <v>6</v>
      </c>
      <c r="K4963" t="str">
        <f t="shared" si="388"/>
        <v>Waterjuffer</v>
      </c>
      <c r="L4963" s="25">
        <f t="shared" si="390"/>
        <v>22</v>
      </c>
    </row>
    <row r="4964" spans="1:12" x14ac:dyDescent="0.25">
      <c r="A4964">
        <v>20</v>
      </c>
      <c r="B4964" t="s">
        <v>76</v>
      </c>
      <c r="C4964" s="1">
        <v>43620.5</v>
      </c>
      <c r="D4964">
        <v>4</v>
      </c>
      <c r="E4964" t="s">
        <v>22</v>
      </c>
      <c r="F4964" t="s">
        <v>23</v>
      </c>
      <c r="G4964">
        <v>2</v>
      </c>
      <c r="H4964" t="str">
        <f t="shared" si="389"/>
        <v>AWD</v>
      </c>
      <c r="I4964" s="2">
        <f t="shared" si="386"/>
        <v>2019</v>
      </c>
      <c r="J4964" s="2">
        <f t="shared" si="387"/>
        <v>6</v>
      </c>
      <c r="K4964" t="str">
        <f t="shared" si="388"/>
        <v>Glazenmakers</v>
      </c>
      <c r="L4964" s="25">
        <f t="shared" si="390"/>
        <v>22</v>
      </c>
    </row>
    <row r="4965" spans="1:12" x14ac:dyDescent="0.25">
      <c r="A4965">
        <v>20</v>
      </c>
      <c r="B4965" t="s">
        <v>76</v>
      </c>
      <c r="C4965" s="1">
        <v>43620.5</v>
      </c>
      <c r="D4965">
        <v>4</v>
      </c>
      <c r="E4965" t="s">
        <v>10</v>
      </c>
      <c r="F4965" t="s">
        <v>11</v>
      </c>
      <c r="G4965">
        <v>2</v>
      </c>
      <c r="H4965" t="str">
        <f t="shared" si="389"/>
        <v>AWD</v>
      </c>
      <c r="I4965" s="2">
        <f t="shared" si="386"/>
        <v>2019</v>
      </c>
      <c r="J4965" s="2">
        <f t="shared" si="387"/>
        <v>6</v>
      </c>
      <c r="K4965" t="str">
        <f t="shared" si="388"/>
        <v>Waterjuffer</v>
      </c>
      <c r="L4965" s="25">
        <f t="shared" si="390"/>
        <v>22</v>
      </c>
    </row>
    <row r="4966" spans="1:12" x14ac:dyDescent="0.25">
      <c r="A4966">
        <v>20</v>
      </c>
      <c r="B4966" t="s">
        <v>76</v>
      </c>
      <c r="C4966" s="1">
        <v>43620.5</v>
      </c>
      <c r="D4966">
        <v>4</v>
      </c>
      <c r="E4966" t="s">
        <v>28</v>
      </c>
      <c r="F4966" t="s">
        <v>29</v>
      </c>
      <c r="G4966">
        <v>12</v>
      </c>
      <c r="H4966" t="str">
        <f t="shared" si="389"/>
        <v>AWD</v>
      </c>
      <c r="I4966" s="2">
        <f t="shared" si="386"/>
        <v>2019</v>
      </c>
      <c r="J4966" s="2">
        <f t="shared" si="387"/>
        <v>6</v>
      </c>
      <c r="K4966" t="str">
        <f t="shared" si="388"/>
        <v>Korenbouten</v>
      </c>
      <c r="L4966" s="25">
        <f t="shared" si="390"/>
        <v>22</v>
      </c>
    </row>
    <row r="4967" spans="1:12" x14ac:dyDescent="0.25">
      <c r="A4967">
        <v>20</v>
      </c>
      <c r="B4967" t="s">
        <v>76</v>
      </c>
      <c r="C4967" s="1">
        <v>43620.5</v>
      </c>
      <c r="D4967">
        <v>4</v>
      </c>
      <c r="E4967" t="s">
        <v>24</v>
      </c>
      <c r="F4967" t="s">
        <v>25</v>
      </c>
      <c r="G4967">
        <v>6</v>
      </c>
      <c r="H4967" t="str">
        <f t="shared" si="389"/>
        <v>AWD</v>
      </c>
      <c r="I4967" s="2">
        <f t="shared" si="386"/>
        <v>2019</v>
      </c>
      <c r="J4967" s="2">
        <f t="shared" si="387"/>
        <v>6</v>
      </c>
      <c r="K4967" t="str">
        <f t="shared" si="388"/>
        <v>Glazenmakers</v>
      </c>
      <c r="L4967" s="25">
        <f t="shared" si="390"/>
        <v>22</v>
      </c>
    </row>
    <row r="4968" spans="1:12" x14ac:dyDescent="0.25">
      <c r="A4968">
        <v>20</v>
      </c>
      <c r="B4968" t="s">
        <v>76</v>
      </c>
      <c r="C4968" s="1">
        <v>43620.5</v>
      </c>
      <c r="D4968">
        <v>4</v>
      </c>
      <c r="E4968" t="s">
        <v>14</v>
      </c>
      <c r="F4968" t="s">
        <v>15</v>
      </c>
      <c r="G4968">
        <v>2</v>
      </c>
      <c r="H4968" t="str">
        <f t="shared" si="389"/>
        <v>AWD</v>
      </c>
      <c r="I4968" s="2">
        <f t="shared" si="386"/>
        <v>2019</v>
      </c>
      <c r="J4968" s="2">
        <f t="shared" si="387"/>
        <v>6</v>
      </c>
      <c r="K4968" t="str">
        <f t="shared" si="388"/>
        <v>Waterjuffer</v>
      </c>
      <c r="L4968" s="25">
        <f t="shared" si="390"/>
        <v>22</v>
      </c>
    </row>
    <row r="4969" spans="1:12" x14ac:dyDescent="0.25">
      <c r="A4969">
        <v>20</v>
      </c>
      <c r="B4969" t="s">
        <v>76</v>
      </c>
      <c r="C4969" s="1">
        <v>43620.5</v>
      </c>
      <c r="D4969">
        <v>4</v>
      </c>
      <c r="E4969" t="s">
        <v>48</v>
      </c>
      <c r="F4969" t="s">
        <v>49</v>
      </c>
      <c r="G4969">
        <v>1</v>
      </c>
      <c r="H4969" t="str">
        <f t="shared" si="389"/>
        <v>AWD</v>
      </c>
      <c r="I4969" s="2">
        <f t="shared" si="386"/>
        <v>2019</v>
      </c>
      <c r="J4969" s="2">
        <f t="shared" si="387"/>
        <v>6</v>
      </c>
      <c r="K4969" t="str">
        <f t="shared" si="388"/>
        <v>Glazenmakers</v>
      </c>
      <c r="L4969" s="25">
        <f t="shared" si="390"/>
        <v>22</v>
      </c>
    </row>
    <row r="4970" spans="1:12" x14ac:dyDescent="0.25">
      <c r="A4970">
        <v>20</v>
      </c>
      <c r="B4970" t="s">
        <v>76</v>
      </c>
      <c r="C4970" s="1">
        <v>43620.5</v>
      </c>
      <c r="D4970">
        <v>1</v>
      </c>
      <c r="E4970" t="s">
        <v>20</v>
      </c>
      <c r="F4970" t="s">
        <v>21</v>
      </c>
      <c r="G4970">
        <v>10</v>
      </c>
      <c r="H4970" t="str">
        <f t="shared" si="389"/>
        <v>AWD</v>
      </c>
      <c r="I4970" s="2">
        <f t="shared" si="386"/>
        <v>2019</v>
      </c>
      <c r="J4970" s="2">
        <f t="shared" si="387"/>
        <v>6</v>
      </c>
      <c r="K4970" t="str">
        <f t="shared" si="388"/>
        <v>Waterjuffer</v>
      </c>
      <c r="L4970" s="25">
        <f t="shared" si="390"/>
        <v>22</v>
      </c>
    </row>
    <row r="4971" spans="1:12" x14ac:dyDescent="0.25">
      <c r="A4971">
        <v>20</v>
      </c>
      <c r="B4971" t="s">
        <v>76</v>
      </c>
      <c r="C4971" s="1">
        <v>43620.5</v>
      </c>
      <c r="D4971">
        <v>1</v>
      </c>
      <c r="E4971" t="s">
        <v>22</v>
      </c>
      <c r="F4971" t="s">
        <v>23</v>
      </c>
      <c r="G4971">
        <v>3</v>
      </c>
      <c r="H4971" t="str">
        <f t="shared" si="389"/>
        <v>AWD</v>
      </c>
      <c r="I4971" s="2">
        <f t="shared" si="386"/>
        <v>2019</v>
      </c>
      <c r="J4971" s="2">
        <f t="shared" si="387"/>
        <v>6</v>
      </c>
      <c r="K4971" t="str">
        <f t="shared" si="388"/>
        <v>Glazenmakers</v>
      </c>
      <c r="L4971" s="25">
        <f t="shared" si="390"/>
        <v>22</v>
      </c>
    </row>
    <row r="4972" spans="1:12" x14ac:dyDescent="0.25">
      <c r="A4972">
        <v>20</v>
      </c>
      <c r="B4972" t="s">
        <v>76</v>
      </c>
      <c r="C4972" s="1">
        <v>43620.5</v>
      </c>
      <c r="D4972">
        <v>1</v>
      </c>
      <c r="E4972" t="s">
        <v>10</v>
      </c>
      <c r="F4972" t="s">
        <v>11</v>
      </c>
      <c r="G4972">
        <v>3</v>
      </c>
      <c r="H4972" t="str">
        <f t="shared" si="389"/>
        <v>AWD</v>
      </c>
      <c r="I4972" s="2">
        <f t="shared" si="386"/>
        <v>2019</v>
      </c>
      <c r="J4972" s="2">
        <f t="shared" si="387"/>
        <v>6</v>
      </c>
      <c r="K4972" t="str">
        <f t="shared" si="388"/>
        <v>Waterjuffer</v>
      </c>
      <c r="L4972" s="25">
        <f t="shared" si="390"/>
        <v>22</v>
      </c>
    </row>
    <row r="4973" spans="1:12" x14ac:dyDescent="0.25">
      <c r="A4973">
        <v>20</v>
      </c>
      <c r="B4973" t="s">
        <v>76</v>
      </c>
      <c r="C4973" s="1">
        <v>43620.5</v>
      </c>
      <c r="D4973">
        <v>1</v>
      </c>
      <c r="E4973" t="s">
        <v>28</v>
      </c>
      <c r="F4973" t="s">
        <v>29</v>
      </c>
      <c r="G4973">
        <v>15</v>
      </c>
      <c r="H4973" t="str">
        <f t="shared" si="389"/>
        <v>AWD</v>
      </c>
      <c r="I4973" s="2">
        <f t="shared" si="386"/>
        <v>2019</v>
      </c>
      <c r="J4973" s="2">
        <f t="shared" si="387"/>
        <v>6</v>
      </c>
      <c r="K4973" t="str">
        <f t="shared" si="388"/>
        <v>Korenbouten</v>
      </c>
      <c r="L4973" s="25">
        <f t="shared" si="390"/>
        <v>22</v>
      </c>
    </row>
    <row r="4974" spans="1:12" x14ac:dyDescent="0.25">
      <c r="A4974">
        <v>20</v>
      </c>
      <c r="B4974" t="s">
        <v>76</v>
      </c>
      <c r="C4974" s="1">
        <v>43620.5</v>
      </c>
      <c r="D4974">
        <v>1</v>
      </c>
      <c r="E4974" t="s">
        <v>48</v>
      </c>
      <c r="F4974" t="s">
        <v>49</v>
      </c>
      <c r="G4974">
        <v>3</v>
      </c>
      <c r="H4974" t="str">
        <f t="shared" si="389"/>
        <v>AWD</v>
      </c>
      <c r="I4974" s="2">
        <f t="shared" si="386"/>
        <v>2019</v>
      </c>
      <c r="J4974" s="2">
        <f t="shared" si="387"/>
        <v>6</v>
      </c>
      <c r="K4974" t="str">
        <f t="shared" si="388"/>
        <v>Glazenmakers</v>
      </c>
      <c r="L4974" s="25">
        <f t="shared" si="390"/>
        <v>22</v>
      </c>
    </row>
    <row r="4975" spans="1:12" x14ac:dyDescent="0.25">
      <c r="A4975">
        <v>20</v>
      </c>
      <c r="B4975" t="s">
        <v>76</v>
      </c>
      <c r="C4975" s="1">
        <v>43620.5</v>
      </c>
      <c r="D4975">
        <v>4</v>
      </c>
      <c r="E4975" t="s">
        <v>57</v>
      </c>
      <c r="F4975" t="s">
        <v>58</v>
      </c>
      <c r="G4975">
        <v>1</v>
      </c>
      <c r="H4975" t="str">
        <f t="shared" si="389"/>
        <v>AWD</v>
      </c>
      <c r="I4975" s="2">
        <f t="shared" si="386"/>
        <v>2019</v>
      </c>
      <c r="J4975" s="2">
        <f t="shared" si="387"/>
        <v>6</v>
      </c>
      <c r="K4975" t="str">
        <f t="shared" si="388"/>
        <v>Korenbouten</v>
      </c>
      <c r="L4975" s="25">
        <f t="shared" si="390"/>
        <v>22</v>
      </c>
    </row>
    <row r="4976" spans="1:12" x14ac:dyDescent="0.25">
      <c r="A4976">
        <v>20</v>
      </c>
      <c r="B4976" t="s">
        <v>76</v>
      </c>
      <c r="C4976" s="1">
        <v>43620.5</v>
      </c>
      <c r="D4976">
        <v>4</v>
      </c>
      <c r="E4976" t="s">
        <v>26</v>
      </c>
      <c r="F4976" t="s">
        <v>27</v>
      </c>
      <c r="G4976">
        <v>1</v>
      </c>
      <c r="H4976" t="str">
        <f t="shared" si="389"/>
        <v>AWD</v>
      </c>
      <c r="I4976" s="2">
        <f t="shared" si="386"/>
        <v>2019</v>
      </c>
      <c r="J4976" s="2">
        <f t="shared" si="387"/>
        <v>6</v>
      </c>
      <c r="K4976" t="str">
        <f t="shared" si="388"/>
        <v>Glazenmakers</v>
      </c>
      <c r="L4976" s="25">
        <f t="shared" si="390"/>
        <v>22</v>
      </c>
    </row>
    <row r="4977" spans="1:12" x14ac:dyDescent="0.25">
      <c r="A4977">
        <v>20</v>
      </c>
      <c r="B4977" t="s">
        <v>76</v>
      </c>
      <c r="C4977" s="1">
        <v>43630.5</v>
      </c>
      <c r="D4977">
        <v>4</v>
      </c>
      <c r="E4977" t="s">
        <v>20</v>
      </c>
      <c r="F4977" t="s">
        <v>21</v>
      </c>
      <c r="G4977">
        <v>120</v>
      </c>
      <c r="H4977" t="str">
        <f t="shared" si="389"/>
        <v>AWD</v>
      </c>
      <c r="I4977" s="2">
        <f t="shared" si="386"/>
        <v>2019</v>
      </c>
      <c r="J4977" s="2">
        <f t="shared" si="387"/>
        <v>6</v>
      </c>
      <c r="K4977" t="str">
        <f t="shared" si="388"/>
        <v>Waterjuffer</v>
      </c>
      <c r="L4977" s="25">
        <f t="shared" si="390"/>
        <v>23.428571428571427</v>
      </c>
    </row>
    <row r="4978" spans="1:12" x14ac:dyDescent="0.25">
      <c r="A4978">
        <v>20</v>
      </c>
      <c r="B4978" t="s">
        <v>76</v>
      </c>
      <c r="C4978" s="1">
        <v>43630.5</v>
      </c>
      <c r="D4978">
        <v>4</v>
      </c>
      <c r="E4978" t="s">
        <v>22</v>
      </c>
      <c r="F4978" t="s">
        <v>23</v>
      </c>
      <c r="G4978">
        <v>2</v>
      </c>
      <c r="H4978" t="str">
        <f t="shared" si="389"/>
        <v>AWD</v>
      </c>
      <c r="I4978" s="2">
        <f t="shared" si="386"/>
        <v>2019</v>
      </c>
      <c r="J4978" s="2">
        <f t="shared" si="387"/>
        <v>6</v>
      </c>
      <c r="K4978" t="str">
        <f t="shared" si="388"/>
        <v>Glazenmakers</v>
      </c>
      <c r="L4978" s="25">
        <f t="shared" si="390"/>
        <v>23.428571428571427</v>
      </c>
    </row>
    <row r="4979" spans="1:12" x14ac:dyDescent="0.25">
      <c r="A4979">
        <v>20</v>
      </c>
      <c r="B4979" t="s">
        <v>76</v>
      </c>
      <c r="C4979" s="1">
        <v>43630.5</v>
      </c>
      <c r="D4979">
        <v>4</v>
      </c>
      <c r="E4979" t="s">
        <v>10</v>
      </c>
      <c r="F4979" t="s">
        <v>11</v>
      </c>
      <c r="G4979">
        <v>2</v>
      </c>
      <c r="H4979" t="str">
        <f t="shared" si="389"/>
        <v>AWD</v>
      </c>
      <c r="I4979" s="2">
        <f t="shared" si="386"/>
        <v>2019</v>
      </c>
      <c r="J4979" s="2">
        <f t="shared" si="387"/>
        <v>6</v>
      </c>
      <c r="K4979" t="str">
        <f t="shared" si="388"/>
        <v>Waterjuffer</v>
      </c>
      <c r="L4979" s="25">
        <f t="shared" si="390"/>
        <v>23.428571428571427</v>
      </c>
    </row>
    <row r="4980" spans="1:12" x14ac:dyDescent="0.25">
      <c r="A4980">
        <v>20</v>
      </c>
      <c r="B4980" t="s">
        <v>76</v>
      </c>
      <c r="C4980" s="1">
        <v>43630.5</v>
      </c>
      <c r="D4980">
        <v>4</v>
      </c>
      <c r="E4980" t="s">
        <v>28</v>
      </c>
      <c r="F4980" t="s">
        <v>29</v>
      </c>
      <c r="G4980">
        <v>12</v>
      </c>
      <c r="H4980" t="str">
        <f t="shared" si="389"/>
        <v>AWD</v>
      </c>
      <c r="I4980" s="2">
        <f t="shared" ref="I4980:I5043" si="391">YEAR(C4980)</f>
        <v>2019</v>
      </c>
      <c r="J4980" s="2">
        <f t="shared" ref="J4980:J5043" si="392">MONTH(C4980)</f>
        <v>6</v>
      </c>
      <c r="K4980" t="str">
        <f t="shared" ref="K4980:K5043" si="393">VLOOKUP(E4980,$Q$2:$R$100,2,FALSE)</f>
        <v>Korenbouten</v>
      </c>
      <c r="L4980" s="25">
        <f t="shared" si="390"/>
        <v>23.428571428571427</v>
      </c>
    </row>
    <row r="4981" spans="1:12" x14ac:dyDescent="0.25">
      <c r="A4981">
        <v>20</v>
      </c>
      <c r="B4981" t="s">
        <v>76</v>
      </c>
      <c r="C4981" s="1">
        <v>43630.5</v>
      </c>
      <c r="D4981">
        <v>4</v>
      </c>
      <c r="E4981" t="s">
        <v>24</v>
      </c>
      <c r="F4981" t="s">
        <v>25</v>
      </c>
      <c r="G4981">
        <v>6</v>
      </c>
      <c r="H4981" t="str">
        <f t="shared" si="389"/>
        <v>AWD</v>
      </c>
      <c r="I4981" s="2">
        <f t="shared" si="391"/>
        <v>2019</v>
      </c>
      <c r="J4981" s="2">
        <f t="shared" si="392"/>
        <v>6</v>
      </c>
      <c r="K4981" t="str">
        <f t="shared" si="393"/>
        <v>Glazenmakers</v>
      </c>
      <c r="L4981" s="25">
        <f t="shared" si="390"/>
        <v>23.428571428571427</v>
      </c>
    </row>
    <row r="4982" spans="1:12" x14ac:dyDescent="0.25">
      <c r="A4982">
        <v>20</v>
      </c>
      <c r="B4982" t="s">
        <v>76</v>
      </c>
      <c r="C4982" s="1">
        <v>43630.5</v>
      </c>
      <c r="D4982">
        <v>4</v>
      </c>
      <c r="E4982" t="s">
        <v>14</v>
      </c>
      <c r="F4982" t="s">
        <v>15</v>
      </c>
      <c r="G4982">
        <v>1</v>
      </c>
      <c r="H4982" t="str">
        <f t="shared" si="389"/>
        <v>AWD</v>
      </c>
      <c r="I4982" s="2">
        <f t="shared" si="391"/>
        <v>2019</v>
      </c>
      <c r="J4982" s="2">
        <f t="shared" si="392"/>
        <v>6</v>
      </c>
      <c r="K4982" t="str">
        <f t="shared" si="393"/>
        <v>Waterjuffer</v>
      </c>
      <c r="L4982" s="25">
        <f t="shared" si="390"/>
        <v>23.428571428571427</v>
      </c>
    </row>
    <row r="4983" spans="1:12" x14ac:dyDescent="0.25">
      <c r="A4983">
        <v>20</v>
      </c>
      <c r="B4983" t="s">
        <v>76</v>
      </c>
      <c r="C4983" s="1">
        <v>43630.5</v>
      </c>
      <c r="D4983">
        <v>4</v>
      </c>
      <c r="E4983" t="s">
        <v>48</v>
      </c>
      <c r="F4983" t="s">
        <v>49</v>
      </c>
      <c r="G4983">
        <v>1</v>
      </c>
      <c r="H4983" t="str">
        <f t="shared" si="389"/>
        <v>AWD</v>
      </c>
      <c r="I4983" s="2">
        <f t="shared" si="391"/>
        <v>2019</v>
      </c>
      <c r="J4983" s="2">
        <f t="shared" si="392"/>
        <v>6</v>
      </c>
      <c r="K4983" t="str">
        <f t="shared" si="393"/>
        <v>Glazenmakers</v>
      </c>
      <c r="L4983" s="25">
        <f t="shared" si="390"/>
        <v>23.428571428571427</v>
      </c>
    </row>
    <row r="4984" spans="1:12" x14ac:dyDescent="0.25">
      <c r="A4984">
        <v>20</v>
      </c>
      <c r="B4984" t="s">
        <v>76</v>
      </c>
      <c r="C4984" s="1">
        <v>43630.5</v>
      </c>
      <c r="D4984">
        <v>1</v>
      </c>
      <c r="E4984" t="s">
        <v>20</v>
      </c>
      <c r="F4984" t="s">
        <v>21</v>
      </c>
      <c r="G4984">
        <v>10</v>
      </c>
      <c r="H4984" t="str">
        <f t="shared" si="389"/>
        <v>AWD</v>
      </c>
      <c r="I4984" s="2">
        <f t="shared" si="391"/>
        <v>2019</v>
      </c>
      <c r="J4984" s="2">
        <f t="shared" si="392"/>
        <v>6</v>
      </c>
      <c r="K4984" t="str">
        <f t="shared" si="393"/>
        <v>Waterjuffer</v>
      </c>
      <c r="L4984" s="25">
        <f t="shared" si="390"/>
        <v>23.428571428571427</v>
      </c>
    </row>
    <row r="4985" spans="1:12" x14ac:dyDescent="0.25">
      <c r="A4985">
        <v>20</v>
      </c>
      <c r="B4985" t="s">
        <v>76</v>
      </c>
      <c r="C4985" s="1">
        <v>43630.5</v>
      </c>
      <c r="D4985">
        <v>1</v>
      </c>
      <c r="E4985" t="s">
        <v>22</v>
      </c>
      <c r="F4985" t="s">
        <v>23</v>
      </c>
      <c r="G4985">
        <v>3</v>
      </c>
      <c r="H4985" t="str">
        <f t="shared" si="389"/>
        <v>AWD</v>
      </c>
      <c r="I4985" s="2">
        <f t="shared" si="391"/>
        <v>2019</v>
      </c>
      <c r="J4985" s="2">
        <f t="shared" si="392"/>
        <v>6</v>
      </c>
      <c r="K4985" t="str">
        <f t="shared" si="393"/>
        <v>Glazenmakers</v>
      </c>
      <c r="L4985" s="25">
        <f t="shared" si="390"/>
        <v>23.428571428571427</v>
      </c>
    </row>
    <row r="4986" spans="1:12" x14ac:dyDescent="0.25">
      <c r="A4986">
        <v>20</v>
      </c>
      <c r="B4986" t="s">
        <v>76</v>
      </c>
      <c r="C4986" s="1">
        <v>43630.5</v>
      </c>
      <c r="D4986">
        <v>1</v>
      </c>
      <c r="E4986" t="s">
        <v>10</v>
      </c>
      <c r="F4986" t="s">
        <v>11</v>
      </c>
      <c r="G4986">
        <v>3</v>
      </c>
      <c r="H4986" t="str">
        <f t="shared" si="389"/>
        <v>AWD</v>
      </c>
      <c r="I4986" s="2">
        <f t="shared" si="391"/>
        <v>2019</v>
      </c>
      <c r="J4986" s="2">
        <f t="shared" si="392"/>
        <v>6</v>
      </c>
      <c r="K4986" t="str">
        <f t="shared" si="393"/>
        <v>Waterjuffer</v>
      </c>
      <c r="L4986" s="25">
        <f t="shared" si="390"/>
        <v>23.428571428571427</v>
      </c>
    </row>
    <row r="4987" spans="1:12" x14ac:dyDescent="0.25">
      <c r="A4987">
        <v>20</v>
      </c>
      <c r="B4987" t="s">
        <v>76</v>
      </c>
      <c r="C4987" s="1">
        <v>43630.5</v>
      </c>
      <c r="D4987">
        <v>1</v>
      </c>
      <c r="E4987" t="s">
        <v>28</v>
      </c>
      <c r="F4987" t="s">
        <v>29</v>
      </c>
      <c r="G4987">
        <v>15</v>
      </c>
      <c r="H4987" t="str">
        <f t="shared" si="389"/>
        <v>AWD</v>
      </c>
      <c r="I4987" s="2">
        <f t="shared" si="391"/>
        <v>2019</v>
      </c>
      <c r="J4987" s="2">
        <f t="shared" si="392"/>
        <v>6</v>
      </c>
      <c r="K4987" t="str">
        <f t="shared" si="393"/>
        <v>Korenbouten</v>
      </c>
      <c r="L4987" s="25">
        <f t="shared" si="390"/>
        <v>23.428571428571427</v>
      </c>
    </row>
    <row r="4988" spans="1:12" x14ac:dyDescent="0.25">
      <c r="A4988">
        <v>20</v>
      </c>
      <c r="B4988" t="s">
        <v>76</v>
      </c>
      <c r="C4988" s="1">
        <v>43630.5</v>
      </c>
      <c r="D4988">
        <v>1</v>
      </c>
      <c r="E4988" t="s">
        <v>48</v>
      </c>
      <c r="F4988" t="s">
        <v>49</v>
      </c>
      <c r="G4988">
        <v>3</v>
      </c>
      <c r="H4988" t="str">
        <f t="shared" si="389"/>
        <v>AWD</v>
      </c>
      <c r="I4988" s="2">
        <f t="shared" si="391"/>
        <v>2019</v>
      </c>
      <c r="J4988" s="2">
        <f t="shared" si="392"/>
        <v>6</v>
      </c>
      <c r="K4988" t="str">
        <f t="shared" si="393"/>
        <v>Glazenmakers</v>
      </c>
      <c r="L4988" s="25">
        <f t="shared" si="390"/>
        <v>23.428571428571427</v>
      </c>
    </row>
    <row r="4989" spans="1:12" x14ac:dyDescent="0.25">
      <c r="A4989">
        <v>20</v>
      </c>
      <c r="B4989" t="s">
        <v>76</v>
      </c>
      <c r="C4989" s="1">
        <v>43630.5</v>
      </c>
      <c r="D4989">
        <v>4</v>
      </c>
      <c r="E4989" t="s">
        <v>57</v>
      </c>
      <c r="F4989" t="s">
        <v>58</v>
      </c>
      <c r="G4989">
        <v>1</v>
      </c>
      <c r="H4989" t="str">
        <f t="shared" si="389"/>
        <v>AWD</v>
      </c>
      <c r="I4989" s="2">
        <f t="shared" si="391"/>
        <v>2019</v>
      </c>
      <c r="J4989" s="2">
        <f t="shared" si="392"/>
        <v>6</v>
      </c>
      <c r="K4989" t="str">
        <f t="shared" si="393"/>
        <v>Korenbouten</v>
      </c>
      <c r="L4989" s="25">
        <f t="shared" si="390"/>
        <v>23.428571428571427</v>
      </c>
    </row>
    <row r="4990" spans="1:12" x14ac:dyDescent="0.25">
      <c r="A4990">
        <v>20</v>
      </c>
      <c r="B4990" t="s">
        <v>76</v>
      </c>
      <c r="C4990" s="1">
        <v>43633.5</v>
      </c>
      <c r="D4990">
        <v>4</v>
      </c>
      <c r="E4990" t="s">
        <v>20</v>
      </c>
      <c r="F4990" t="s">
        <v>21</v>
      </c>
      <c r="G4990">
        <v>60</v>
      </c>
      <c r="H4990" t="str">
        <f t="shared" si="389"/>
        <v>AWD</v>
      </c>
      <c r="I4990" s="2">
        <f t="shared" si="391"/>
        <v>2019</v>
      </c>
      <c r="J4990" s="2">
        <f t="shared" si="392"/>
        <v>6</v>
      </c>
      <c r="K4990" t="str">
        <f t="shared" si="393"/>
        <v>Waterjuffer</v>
      </c>
      <c r="L4990" s="25">
        <f t="shared" si="390"/>
        <v>23.857142857142858</v>
      </c>
    </row>
    <row r="4991" spans="1:12" x14ac:dyDescent="0.25">
      <c r="A4991">
        <v>20</v>
      </c>
      <c r="B4991" t="s">
        <v>76</v>
      </c>
      <c r="C4991" s="1">
        <v>43633.5</v>
      </c>
      <c r="D4991">
        <v>4</v>
      </c>
      <c r="E4991" t="s">
        <v>10</v>
      </c>
      <c r="F4991" t="s">
        <v>11</v>
      </c>
      <c r="G4991">
        <v>1</v>
      </c>
      <c r="H4991" t="str">
        <f t="shared" si="389"/>
        <v>AWD</v>
      </c>
      <c r="I4991" s="2">
        <f t="shared" si="391"/>
        <v>2019</v>
      </c>
      <c r="J4991" s="2">
        <f t="shared" si="392"/>
        <v>6</v>
      </c>
      <c r="K4991" t="str">
        <f t="shared" si="393"/>
        <v>Waterjuffer</v>
      </c>
      <c r="L4991" s="25">
        <f t="shared" si="390"/>
        <v>23.857142857142858</v>
      </c>
    </row>
    <row r="4992" spans="1:12" x14ac:dyDescent="0.25">
      <c r="A4992">
        <v>20</v>
      </c>
      <c r="B4992" t="s">
        <v>76</v>
      </c>
      <c r="C4992" s="1">
        <v>43633.5</v>
      </c>
      <c r="D4992">
        <v>4</v>
      </c>
      <c r="E4992" t="s">
        <v>28</v>
      </c>
      <c r="F4992" t="s">
        <v>29</v>
      </c>
      <c r="G4992">
        <v>15</v>
      </c>
      <c r="H4992" t="str">
        <f t="shared" si="389"/>
        <v>AWD</v>
      </c>
      <c r="I4992" s="2">
        <f t="shared" si="391"/>
        <v>2019</v>
      </c>
      <c r="J4992" s="2">
        <f t="shared" si="392"/>
        <v>6</v>
      </c>
      <c r="K4992" t="str">
        <f t="shared" si="393"/>
        <v>Korenbouten</v>
      </c>
      <c r="L4992" s="25">
        <f t="shared" si="390"/>
        <v>23.857142857142858</v>
      </c>
    </row>
    <row r="4993" spans="1:12" x14ac:dyDescent="0.25">
      <c r="A4993">
        <v>20</v>
      </c>
      <c r="B4993" t="s">
        <v>76</v>
      </c>
      <c r="C4993" s="1">
        <v>43633.5</v>
      </c>
      <c r="D4993">
        <v>4</v>
      </c>
      <c r="E4993" t="s">
        <v>24</v>
      </c>
      <c r="F4993" t="s">
        <v>25</v>
      </c>
      <c r="G4993">
        <v>1</v>
      </c>
      <c r="H4993" t="str">
        <f t="shared" si="389"/>
        <v>AWD</v>
      </c>
      <c r="I4993" s="2">
        <f t="shared" si="391"/>
        <v>2019</v>
      </c>
      <c r="J4993" s="2">
        <f t="shared" si="392"/>
        <v>6</v>
      </c>
      <c r="K4993" t="str">
        <f t="shared" si="393"/>
        <v>Glazenmakers</v>
      </c>
      <c r="L4993" s="25">
        <f t="shared" si="390"/>
        <v>23.857142857142858</v>
      </c>
    </row>
    <row r="4994" spans="1:12" x14ac:dyDescent="0.25">
      <c r="A4994">
        <v>20</v>
      </c>
      <c r="B4994" t="s">
        <v>76</v>
      </c>
      <c r="C4994" s="1">
        <v>43633.5</v>
      </c>
      <c r="D4994">
        <v>1</v>
      </c>
      <c r="E4994" t="s">
        <v>20</v>
      </c>
      <c r="F4994" t="s">
        <v>21</v>
      </c>
      <c r="G4994">
        <v>14</v>
      </c>
      <c r="H4994" t="str">
        <f t="shared" ref="H4994:H5057" si="394">VLOOKUP(A4994,$N$2:$O$51,2,FALSE)</f>
        <v>AWD</v>
      </c>
      <c r="I4994" s="2">
        <f t="shared" si="391"/>
        <v>2019</v>
      </c>
      <c r="J4994" s="2">
        <f t="shared" si="392"/>
        <v>6</v>
      </c>
      <c r="K4994" t="str">
        <f t="shared" si="393"/>
        <v>Waterjuffer</v>
      </c>
      <c r="L4994" s="25">
        <f t="shared" si="390"/>
        <v>23.857142857142858</v>
      </c>
    </row>
    <row r="4995" spans="1:12" x14ac:dyDescent="0.25">
      <c r="A4995">
        <v>20</v>
      </c>
      <c r="B4995" t="s">
        <v>76</v>
      </c>
      <c r="C4995" s="1">
        <v>43633.5</v>
      </c>
      <c r="D4995">
        <v>1</v>
      </c>
      <c r="E4995" t="s">
        <v>10</v>
      </c>
      <c r="F4995" t="s">
        <v>11</v>
      </c>
      <c r="G4995">
        <v>2</v>
      </c>
      <c r="H4995" t="str">
        <f t="shared" si="394"/>
        <v>AWD</v>
      </c>
      <c r="I4995" s="2">
        <f t="shared" si="391"/>
        <v>2019</v>
      </c>
      <c r="J4995" s="2">
        <f t="shared" si="392"/>
        <v>6</v>
      </c>
      <c r="K4995" t="str">
        <f t="shared" si="393"/>
        <v>Waterjuffer</v>
      </c>
      <c r="L4995" s="25">
        <f t="shared" ref="L4995:L5058" si="395">(ROUNDDOWN(C4995-DATE(I4995,1,1),0))/7</f>
        <v>23.857142857142858</v>
      </c>
    </row>
    <row r="4996" spans="1:12" x14ac:dyDescent="0.25">
      <c r="A4996">
        <v>20</v>
      </c>
      <c r="B4996" t="s">
        <v>76</v>
      </c>
      <c r="C4996" s="1">
        <v>43633.5</v>
      </c>
      <c r="D4996">
        <v>1</v>
      </c>
      <c r="E4996" t="s">
        <v>28</v>
      </c>
      <c r="F4996" t="s">
        <v>29</v>
      </c>
      <c r="G4996">
        <v>8</v>
      </c>
      <c r="H4996" t="str">
        <f t="shared" si="394"/>
        <v>AWD</v>
      </c>
      <c r="I4996" s="2">
        <f t="shared" si="391"/>
        <v>2019</v>
      </c>
      <c r="J4996" s="2">
        <f t="shared" si="392"/>
        <v>6</v>
      </c>
      <c r="K4996" t="str">
        <f t="shared" si="393"/>
        <v>Korenbouten</v>
      </c>
      <c r="L4996" s="25">
        <f t="shared" si="395"/>
        <v>23.857142857142858</v>
      </c>
    </row>
    <row r="4997" spans="1:12" x14ac:dyDescent="0.25">
      <c r="A4997">
        <v>20</v>
      </c>
      <c r="B4997" t="s">
        <v>76</v>
      </c>
      <c r="C4997" s="1">
        <v>43633.5</v>
      </c>
      <c r="D4997">
        <v>4</v>
      </c>
      <c r="E4997" t="s">
        <v>26</v>
      </c>
      <c r="F4997" t="s">
        <v>27</v>
      </c>
      <c r="G4997">
        <v>1</v>
      </c>
      <c r="H4997" t="str">
        <f t="shared" si="394"/>
        <v>AWD</v>
      </c>
      <c r="I4997" s="2">
        <f t="shared" si="391"/>
        <v>2019</v>
      </c>
      <c r="J4997" s="2">
        <f t="shared" si="392"/>
        <v>6</v>
      </c>
      <c r="K4997" t="str">
        <f t="shared" si="393"/>
        <v>Glazenmakers</v>
      </c>
      <c r="L4997" s="25">
        <f t="shared" si="395"/>
        <v>23.857142857142858</v>
      </c>
    </row>
    <row r="4998" spans="1:12" x14ac:dyDescent="0.25">
      <c r="A4998">
        <v>20</v>
      </c>
      <c r="B4998" t="s">
        <v>76</v>
      </c>
      <c r="C4998" s="1">
        <v>43633.5</v>
      </c>
      <c r="D4998">
        <v>1</v>
      </c>
      <c r="E4998" t="s">
        <v>24</v>
      </c>
      <c r="F4998" t="s">
        <v>25</v>
      </c>
      <c r="G4998">
        <v>1</v>
      </c>
      <c r="H4998" t="str">
        <f t="shared" si="394"/>
        <v>AWD</v>
      </c>
      <c r="I4998" s="2">
        <f t="shared" si="391"/>
        <v>2019</v>
      </c>
      <c r="J4998" s="2">
        <f t="shared" si="392"/>
        <v>6</v>
      </c>
      <c r="K4998" t="str">
        <f t="shared" si="393"/>
        <v>Glazenmakers</v>
      </c>
      <c r="L4998" s="25">
        <f t="shared" si="395"/>
        <v>23.857142857142858</v>
      </c>
    </row>
    <row r="4999" spans="1:12" x14ac:dyDescent="0.25">
      <c r="A4999">
        <v>20</v>
      </c>
      <c r="B4999" t="s">
        <v>76</v>
      </c>
      <c r="C4999" s="1">
        <v>43633.5</v>
      </c>
      <c r="D4999">
        <v>4</v>
      </c>
      <c r="E4999" t="s">
        <v>48</v>
      </c>
      <c r="F4999" t="s">
        <v>49</v>
      </c>
      <c r="G4999">
        <v>1</v>
      </c>
      <c r="H4999" t="str">
        <f t="shared" si="394"/>
        <v>AWD</v>
      </c>
      <c r="I4999" s="2">
        <f t="shared" si="391"/>
        <v>2019</v>
      </c>
      <c r="J4999" s="2">
        <f t="shared" si="392"/>
        <v>6</v>
      </c>
      <c r="K4999" t="str">
        <f t="shared" si="393"/>
        <v>Glazenmakers</v>
      </c>
      <c r="L4999" s="25">
        <f t="shared" si="395"/>
        <v>23.857142857142858</v>
      </c>
    </row>
    <row r="5000" spans="1:12" x14ac:dyDescent="0.25">
      <c r="A5000">
        <v>20</v>
      </c>
      <c r="B5000" t="s">
        <v>76</v>
      </c>
      <c r="C5000" s="1">
        <v>43648.5625</v>
      </c>
      <c r="D5000">
        <v>4</v>
      </c>
      <c r="E5000" t="s">
        <v>20</v>
      </c>
      <c r="F5000" t="s">
        <v>21</v>
      </c>
      <c r="G5000">
        <v>55</v>
      </c>
      <c r="H5000" t="str">
        <f t="shared" si="394"/>
        <v>AWD</v>
      </c>
      <c r="I5000" s="2">
        <f t="shared" si="391"/>
        <v>2019</v>
      </c>
      <c r="J5000" s="2">
        <f t="shared" si="392"/>
        <v>7</v>
      </c>
      <c r="K5000" t="str">
        <f t="shared" si="393"/>
        <v>Waterjuffer</v>
      </c>
      <c r="L5000" s="25">
        <f t="shared" si="395"/>
        <v>26</v>
      </c>
    </row>
    <row r="5001" spans="1:12" x14ac:dyDescent="0.25">
      <c r="A5001">
        <v>20</v>
      </c>
      <c r="B5001" t="s">
        <v>76</v>
      </c>
      <c r="C5001" s="1">
        <v>43648.5625</v>
      </c>
      <c r="D5001">
        <v>4</v>
      </c>
      <c r="E5001" t="s">
        <v>55</v>
      </c>
      <c r="F5001" t="s">
        <v>56</v>
      </c>
      <c r="G5001">
        <v>2</v>
      </c>
      <c r="H5001" t="str">
        <f t="shared" si="394"/>
        <v>AWD</v>
      </c>
      <c r="I5001" s="2">
        <f t="shared" si="391"/>
        <v>2019</v>
      </c>
      <c r="J5001" s="2">
        <f t="shared" si="392"/>
        <v>7</v>
      </c>
      <c r="K5001" t="str">
        <f t="shared" si="393"/>
        <v>Korenbouten</v>
      </c>
      <c r="L5001" s="25">
        <f t="shared" si="395"/>
        <v>26</v>
      </c>
    </row>
    <row r="5002" spans="1:12" x14ac:dyDescent="0.25">
      <c r="A5002">
        <v>20</v>
      </c>
      <c r="B5002" t="s">
        <v>76</v>
      </c>
      <c r="C5002" s="1">
        <v>43648.5625</v>
      </c>
      <c r="D5002">
        <v>4</v>
      </c>
      <c r="E5002" t="s">
        <v>18</v>
      </c>
      <c r="F5002" t="s">
        <v>19</v>
      </c>
      <c r="G5002">
        <v>1</v>
      </c>
      <c r="H5002" t="str">
        <f t="shared" si="394"/>
        <v>AWD</v>
      </c>
      <c r="I5002" s="2">
        <f t="shared" si="391"/>
        <v>2019</v>
      </c>
      <c r="J5002" s="2">
        <f t="shared" si="392"/>
        <v>7</v>
      </c>
      <c r="K5002" t="str">
        <f t="shared" si="393"/>
        <v>Korenbouten</v>
      </c>
      <c r="L5002" s="25">
        <f t="shared" si="395"/>
        <v>26</v>
      </c>
    </row>
    <row r="5003" spans="1:12" x14ac:dyDescent="0.25">
      <c r="A5003">
        <v>20</v>
      </c>
      <c r="B5003" t="s">
        <v>76</v>
      </c>
      <c r="C5003" s="1">
        <v>43648.5625</v>
      </c>
      <c r="D5003">
        <v>4</v>
      </c>
      <c r="E5003" t="s">
        <v>26</v>
      </c>
      <c r="F5003" t="s">
        <v>27</v>
      </c>
      <c r="G5003">
        <v>3</v>
      </c>
      <c r="H5003" t="str">
        <f t="shared" si="394"/>
        <v>AWD</v>
      </c>
      <c r="I5003" s="2">
        <f t="shared" si="391"/>
        <v>2019</v>
      </c>
      <c r="J5003" s="2">
        <f t="shared" si="392"/>
        <v>7</v>
      </c>
      <c r="K5003" t="str">
        <f t="shared" si="393"/>
        <v>Glazenmakers</v>
      </c>
      <c r="L5003" s="25">
        <f t="shared" si="395"/>
        <v>26</v>
      </c>
    </row>
    <row r="5004" spans="1:12" x14ac:dyDescent="0.25">
      <c r="A5004">
        <v>20</v>
      </c>
      <c r="B5004" t="s">
        <v>76</v>
      </c>
      <c r="C5004" s="1">
        <v>43648.5625</v>
      </c>
      <c r="D5004">
        <v>4</v>
      </c>
      <c r="E5004" t="s">
        <v>10</v>
      </c>
      <c r="F5004" t="s">
        <v>11</v>
      </c>
      <c r="G5004">
        <v>5</v>
      </c>
      <c r="H5004" t="str">
        <f t="shared" si="394"/>
        <v>AWD</v>
      </c>
      <c r="I5004" s="2">
        <f t="shared" si="391"/>
        <v>2019</v>
      </c>
      <c r="J5004" s="2">
        <f t="shared" si="392"/>
        <v>7</v>
      </c>
      <c r="K5004" t="str">
        <f t="shared" si="393"/>
        <v>Waterjuffer</v>
      </c>
      <c r="L5004" s="25">
        <f t="shared" si="395"/>
        <v>26</v>
      </c>
    </row>
    <row r="5005" spans="1:12" x14ac:dyDescent="0.25">
      <c r="A5005">
        <v>20</v>
      </c>
      <c r="B5005" t="s">
        <v>76</v>
      </c>
      <c r="C5005" s="1">
        <v>43648.5625</v>
      </c>
      <c r="D5005">
        <v>4</v>
      </c>
      <c r="E5005" t="s">
        <v>14</v>
      </c>
      <c r="F5005" t="s">
        <v>15</v>
      </c>
      <c r="G5005">
        <v>9</v>
      </c>
      <c r="H5005" t="str">
        <f t="shared" si="394"/>
        <v>AWD</v>
      </c>
      <c r="I5005" s="2">
        <f t="shared" si="391"/>
        <v>2019</v>
      </c>
      <c r="J5005" s="2">
        <f t="shared" si="392"/>
        <v>7</v>
      </c>
      <c r="K5005" t="str">
        <f t="shared" si="393"/>
        <v>Waterjuffer</v>
      </c>
      <c r="L5005" s="25">
        <f t="shared" si="395"/>
        <v>26</v>
      </c>
    </row>
    <row r="5006" spans="1:12" x14ac:dyDescent="0.25">
      <c r="A5006">
        <v>20</v>
      </c>
      <c r="B5006" t="s">
        <v>76</v>
      </c>
      <c r="C5006" s="1">
        <v>43648.5625</v>
      </c>
      <c r="D5006">
        <v>1</v>
      </c>
      <c r="E5006" t="s">
        <v>20</v>
      </c>
      <c r="F5006" t="s">
        <v>21</v>
      </c>
      <c r="G5006">
        <v>8</v>
      </c>
      <c r="H5006" t="str">
        <f t="shared" si="394"/>
        <v>AWD</v>
      </c>
      <c r="I5006" s="2">
        <f t="shared" si="391"/>
        <v>2019</v>
      </c>
      <c r="J5006" s="2">
        <f t="shared" si="392"/>
        <v>7</v>
      </c>
      <c r="K5006" t="str">
        <f t="shared" si="393"/>
        <v>Waterjuffer</v>
      </c>
      <c r="L5006" s="25">
        <f t="shared" si="395"/>
        <v>26</v>
      </c>
    </row>
    <row r="5007" spans="1:12" x14ac:dyDescent="0.25">
      <c r="A5007">
        <v>20</v>
      </c>
      <c r="B5007" t="s">
        <v>76</v>
      </c>
      <c r="C5007" s="1">
        <v>43648.5625</v>
      </c>
      <c r="D5007">
        <v>1</v>
      </c>
      <c r="E5007" t="s">
        <v>26</v>
      </c>
      <c r="F5007" t="s">
        <v>27</v>
      </c>
      <c r="G5007">
        <v>2</v>
      </c>
      <c r="H5007" t="str">
        <f t="shared" si="394"/>
        <v>AWD</v>
      </c>
      <c r="I5007" s="2">
        <f t="shared" si="391"/>
        <v>2019</v>
      </c>
      <c r="J5007" s="2">
        <f t="shared" si="392"/>
        <v>7</v>
      </c>
      <c r="K5007" t="str">
        <f t="shared" si="393"/>
        <v>Glazenmakers</v>
      </c>
      <c r="L5007" s="25">
        <f t="shared" si="395"/>
        <v>26</v>
      </c>
    </row>
    <row r="5008" spans="1:12" x14ac:dyDescent="0.25">
      <c r="A5008">
        <v>20</v>
      </c>
      <c r="B5008" t="s">
        <v>76</v>
      </c>
      <c r="C5008" s="1">
        <v>43648.5625</v>
      </c>
      <c r="D5008">
        <v>1</v>
      </c>
      <c r="E5008" t="s">
        <v>10</v>
      </c>
      <c r="F5008" t="s">
        <v>11</v>
      </c>
      <c r="G5008">
        <v>9</v>
      </c>
      <c r="H5008" t="str">
        <f t="shared" si="394"/>
        <v>AWD</v>
      </c>
      <c r="I5008" s="2">
        <f t="shared" si="391"/>
        <v>2019</v>
      </c>
      <c r="J5008" s="2">
        <f t="shared" si="392"/>
        <v>7</v>
      </c>
      <c r="K5008" t="str">
        <f t="shared" si="393"/>
        <v>Waterjuffer</v>
      </c>
      <c r="L5008" s="25">
        <f t="shared" si="395"/>
        <v>26</v>
      </c>
    </row>
    <row r="5009" spans="1:12" x14ac:dyDescent="0.25">
      <c r="A5009">
        <v>20</v>
      </c>
      <c r="B5009" t="s">
        <v>76</v>
      </c>
      <c r="C5009" s="1">
        <v>43648.5625</v>
      </c>
      <c r="D5009">
        <v>1</v>
      </c>
      <c r="E5009" t="s">
        <v>14</v>
      </c>
      <c r="F5009" t="s">
        <v>15</v>
      </c>
      <c r="G5009">
        <v>4</v>
      </c>
      <c r="H5009" t="str">
        <f t="shared" si="394"/>
        <v>AWD</v>
      </c>
      <c r="I5009" s="2">
        <f t="shared" si="391"/>
        <v>2019</v>
      </c>
      <c r="J5009" s="2">
        <f t="shared" si="392"/>
        <v>7</v>
      </c>
      <c r="K5009" t="str">
        <f t="shared" si="393"/>
        <v>Waterjuffer</v>
      </c>
      <c r="L5009" s="25">
        <f t="shared" si="395"/>
        <v>26</v>
      </c>
    </row>
    <row r="5010" spans="1:12" x14ac:dyDescent="0.25">
      <c r="A5010">
        <v>20</v>
      </c>
      <c r="B5010" t="s">
        <v>76</v>
      </c>
      <c r="C5010" s="1">
        <v>43648.5625</v>
      </c>
      <c r="D5010">
        <v>4</v>
      </c>
      <c r="E5010" t="s">
        <v>28</v>
      </c>
      <c r="F5010" t="s">
        <v>29</v>
      </c>
      <c r="G5010">
        <v>1</v>
      </c>
      <c r="H5010" t="str">
        <f t="shared" si="394"/>
        <v>AWD</v>
      </c>
      <c r="I5010" s="2">
        <f t="shared" si="391"/>
        <v>2019</v>
      </c>
      <c r="J5010" s="2">
        <f t="shared" si="392"/>
        <v>7</v>
      </c>
      <c r="K5010" t="str">
        <f t="shared" si="393"/>
        <v>Korenbouten</v>
      </c>
      <c r="L5010" s="25">
        <f t="shared" si="395"/>
        <v>26</v>
      </c>
    </row>
    <row r="5011" spans="1:12" x14ac:dyDescent="0.25">
      <c r="A5011">
        <v>20</v>
      </c>
      <c r="B5011" t="s">
        <v>76</v>
      </c>
      <c r="C5011" s="1">
        <v>43669.489583333336</v>
      </c>
      <c r="D5011">
        <v>4</v>
      </c>
      <c r="E5011" t="s">
        <v>20</v>
      </c>
      <c r="F5011" t="s">
        <v>21</v>
      </c>
      <c r="G5011">
        <v>2</v>
      </c>
      <c r="H5011" t="str">
        <f t="shared" si="394"/>
        <v>AWD</v>
      </c>
      <c r="I5011" s="2">
        <f t="shared" si="391"/>
        <v>2019</v>
      </c>
      <c r="J5011" s="2">
        <f t="shared" si="392"/>
        <v>7</v>
      </c>
      <c r="K5011" t="str">
        <f t="shared" si="393"/>
        <v>Waterjuffer</v>
      </c>
      <c r="L5011" s="25">
        <f t="shared" si="395"/>
        <v>29</v>
      </c>
    </row>
    <row r="5012" spans="1:12" x14ac:dyDescent="0.25">
      <c r="A5012">
        <v>20</v>
      </c>
      <c r="B5012" t="s">
        <v>76</v>
      </c>
      <c r="C5012" s="1">
        <v>43669.489583333336</v>
      </c>
      <c r="D5012">
        <v>4</v>
      </c>
      <c r="E5012" t="s">
        <v>10</v>
      </c>
      <c r="F5012" t="s">
        <v>11</v>
      </c>
      <c r="G5012">
        <v>4</v>
      </c>
      <c r="H5012" t="str">
        <f t="shared" si="394"/>
        <v>AWD</v>
      </c>
      <c r="I5012" s="2">
        <f t="shared" si="391"/>
        <v>2019</v>
      </c>
      <c r="J5012" s="2">
        <f t="shared" si="392"/>
        <v>7</v>
      </c>
      <c r="K5012" t="str">
        <f t="shared" si="393"/>
        <v>Waterjuffer</v>
      </c>
      <c r="L5012" s="25">
        <f t="shared" si="395"/>
        <v>29</v>
      </c>
    </row>
    <row r="5013" spans="1:12" x14ac:dyDescent="0.25">
      <c r="A5013">
        <v>20</v>
      </c>
      <c r="B5013" t="s">
        <v>76</v>
      </c>
      <c r="C5013" s="1">
        <v>43669.489583333336</v>
      </c>
      <c r="D5013">
        <v>4</v>
      </c>
      <c r="E5013" t="s">
        <v>24</v>
      </c>
      <c r="F5013" t="s">
        <v>25</v>
      </c>
      <c r="G5013">
        <v>1</v>
      </c>
      <c r="H5013" t="str">
        <f t="shared" si="394"/>
        <v>AWD</v>
      </c>
      <c r="I5013" s="2">
        <f t="shared" si="391"/>
        <v>2019</v>
      </c>
      <c r="J5013" s="2">
        <f t="shared" si="392"/>
        <v>7</v>
      </c>
      <c r="K5013" t="str">
        <f t="shared" si="393"/>
        <v>Glazenmakers</v>
      </c>
      <c r="L5013" s="25">
        <f t="shared" si="395"/>
        <v>29</v>
      </c>
    </row>
    <row r="5014" spans="1:12" x14ac:dyDescent="0.25">
      <c r="A5014">
        <v>20</v>
      </c>
      <c r="B5014" t="s">
        <v>76</v>
      </c>
      <c r="C5014" s="1">
        <v>43669.489583333336</v>
      </c>
      <c r="D5014">
        <v>4</v>
      </c>
      <c r="E5014" t="s">
        <v>14</v>
      </c>
      <c r="F5014" t="s">
        <v>15</v>
      </c>
      <c r="G5014">
        <v>7</v>
      </c>
      <c r="H5014" t="str">
        <f t="shared" si="394"/>
        <v>AWD</v>
      </c>
      <c r="I5014" s="2">
        <f t="shared" si="391"/>
        <v>2019</v>
      </c>
      <c r="J5014" s="2">
        <f t="shared" si="392"/>
        <v>7</v>
      </c>
      <c r="K5014" t="str">
        <f t="shared" si="393"/>
        <v>Waterjuffer</v>
      </c>
      <c r="L5014" s="25">
        <f t="shared" si="395"/>
        <v>29</v>
      </c>
    </row>
    <row r="5015" spans="1:12" x14ac:dyDescent="0.25">
      <c r="A5015">
        <v>20</v>
      </c>
      <c r="B5015" t="s">
        <v>76</v>
      </c>
      <c r="C5015" s="1">
        <v>43669.489583333336</v>
      </c>
      <c r="D5015">
        <v>1</v>
      </c>
      <c r="E5015" t="s">
        <v>20</v>
      </c>
      <c r="F5015" t="s">
        <v>21</v>
      </c>
      <c r="G5015">
        <v>5</v>
      </c>
      <c r="H5015" t="str">
        <f t="shared" si="394"/>
        <v>AWD</v>
      </c>
      <c r="I5015" s="2">
        <f t="shared" si="391"/>
        <v>2019</v>
      </c>
      <c r="J5015" s="2">
        <f t="shared" si="392"/>
        <v>7</v>
      </c>
      <c r="K5015" t="str">
        <f t="shared" si="393"/>
        <v>Waterjuffer</v>
      </c>
      <c r="L5015" s="25">
        <f t="shared" si="395"/>
        <v>29</v>
      </c>
    </row>
    <row r="5016" spans="1:12" x14ac:dyDescent="0.25">
      <c r="A5016">
        <v>20</v>
      </c>
      <c r="B5016" t="s">
        <v>76</v>
      </c>
      <c r="C5016" s="1">
        <v>43669.489583333336</v>
      </c>
      <c r="D5016">
        <v>4</v>
      </c>
      <c r="E5016" t="s">
        <v>55</v>
      </c>
      <c r="F5016" t="s">
        <v>56</v>
      </c>
      <c r="G5016">
        <v>2</v>
      </c>
      <c r="H5016" t="str">
        <f t="shared" si="394"/>
        <v>AWD</v>
      </c>
      <c r="I5016" s="2">
        <f t="shared" si="391"/>
        <v>2019</v>
      </c>
      <c r="J5016" s="2">
        <f t="shared" si="392"/>
        <v>7</v>
      </c>
      <c r="K5016" t="str">
        <f t="shared" si="393"/>
        <v>Korenbouten</v>
      </c>
      <c r="L5016" s="25">
        <f t="shared" si="395"/>
        <v>29</v>
      </c>
    </row>
    <row r="5017" spans="1:12" x14ac:dyDescent="0.25">
      <c r="A5017">
        <v>20</v>
      </c>
      <c r="B5017" t="s">
        <v>76</v>
      </c>
      <c r="C5017" s="1">
        <v>43669.489583333336</v>
      </c>
      <c r="D5017">
        <v>4</v>
      </c>
      <c r="E5017" t="s">
        <v>48</v>
      </c>
      <c r="F5017" t="s">
        <v>49</v>
      </c>
      <c r="G5017">
        <v>1</v>
      </c>
      <c r="H5017" t="str">
        <f t="shared" si="394"/>
        <v>AWD</v>
      </c>
      <c r="I5017" s="2">
        <f t="shared" si="391"/>
        <v>2019</v>
      </c>
      <c r="J5017" s="2">
        <f t="shared" si="392"/>
        <v>7</v>
      </c>
      <c r="K5017" t="str">
        <f t="shared" si="393"/>
        <v>Glazenmakers</v>
      </c>
      <c r="L5017" s="25">
        <f t="shared" si="395"/>
        <v>29</v>
      </c>
    </row>
    <row r="5018" spans="1:12" x14ac:dyDescent="0.25">
      <c r="A5018">
        <v>20</v>
      </c>
      <c r="B5018" t="s">
        <v>76</v>
      </c>
      <c r="C5018" s="1">
        <v>43723.458333333336</v>
      </c>
      <c r="D5018">
        <v>4</v>
      </c>
      <c r="E5018" t="s">
        <v>32</v>
      </c>
      <c r="F5018" t="s">
        <v>33</v>
      </c>
      <c r="G5018">
        <v>6</v>
      </c>
      <c r="H5018" t="str">
        <f t="shared" si="394"/>
        <v>AWD</v>
      </c>
      <c r="I5018" s="2">
        <f t="shared" si="391"/>
        <v>2019</v>
      </c>
      <c r="J5018" s="2">
        <f t="shared" si="392"/>
        <v>9</v>
      </c>
      <c r="K5018" t="str">
        <f t="shared" si="393"/>
        <v>Korenbouten</v>
      </c>
      <c r="L5018" s="25">
        <f t="shared" si="395"/>
        <v>36.714285714285715</v>
      </c>
    </row>
    <row r="5019" spans="1:12" x14ac:dyDescent="0.25">
      <c r="A5019">
        <v>20</v>
      </c>
      <c r="B5019" t="s">
        <v>76</v>
      </c>
      <c r="C5019" s="1">
        <v>43723.458333333336</v>
      </c>
      <c r="D5019">
        <v>4</v>
      </c>
      <c r="E5019" t="s">
        <v>34</v>
      </c>
      <c r="F5019" t="s">
        <v>35</v>
      </c>
      <c r="G5019">
        <v>15</v>
      </c>
      <c r="H5019" t="str">
        <f t="shared" si="394"/>
        <v>AWD</v>
      </c>
      <c r="I5019" s="2">
        <f t="shared" si="391"/>
        <v>2019</v>
      </c>
      <c r="J5019" s="2">
        <f t="shared" si="392"/>
        <v>9</v>
      </c>
      <c r="K5019" t="str">
        <f t="shared" si="393"/>
        <v>Pantserjuffers</v>
      </c>
      <c r="L5019" s="25">
        <f t="shared" si="395"/>
        <v>36.714285714285715</v>
      </c>
    </row>
    <row r="5020" spans="1:12" x14ac:dyDescent="0.25">
      <c r="A5020">
        <v>20</v>
      </c>
      <c r="B5020" t="s">
        <v>76</v>
      </c>
      <c r="C5020" s="1">
        <v>43723.458333333336</v>
      </c>
      <c r="D5020">
        <v>4</v>
      </c>
      <c r="E5020" t="s">
        <v>14</v>
      </c>
      <c r="F5020" t="s">
        <v>15</v>
      </c>
      <c r="G5020">
        <v>2</v>
      </c>
      <c r="H5020" t="str">
        <f t="shared" si="394"/>
        <v>AWD</v>
      </c>
      <c r="I5020" s="2">
        <f t="shared" si="391"/>
        <v>2019</v>
      </c>
      <c r="J5020" s="2">
        <f t="shared" si="392"/>
        <v>9</v>
      </c>
      <c r="K5020" t="str">
        <f t="shared" si="393"/>
        <v>Waterjuffer</v>
      </c>
      <c r="L5020" s="25">
        <f t="shared" si="395"/>
        <v>36.714285714285715</v>
      </c>
    </row>
    <row r="5021" spans="1:12" x14ac:dyDescent="0.25">
      <c r="A5021">
        <v>20</v>
      </c>
      <c r="B5021" t="s">
        <v>76</v>
      </c>
      <c r="C5021" s="1">
        <v>43970.5</v>
      </c>
      <c r="D5021">
        <v>4</v>
      </c>
      <c r="E5021" t="s">
        <v>20</v>
      </c>
      <c r="F5021" t="s">
        <v>21</v>
      </c>
      <c r="G5021">
        <v>17</v>
      </c>
      <c r="H5021" t="str">
        <f t="shared" si="394"/>
        <v>AWD</v>
      </c>
      <c r="I5021" s="2">
        <f t="shared" si="391"/>
        <v>2020</v>
      </c>
      <c r="J5021" s="2">
        <f t="shared" si="392"/>
        <v>5</v>
      </c>
      <c r="K5021" t="str">
        <f t="shared" si="393"/>
        <v>Waterjuffer</v>
      </c>
      <c r="L5021" s="25">
        <f t="shared" si="395"/>
        <v>19.857142857142858</v>
      </c>
    </row>
    <row r="5022" spans="1:12" x14ac:dyDescent="0.25">
      <c r="A5022">
        <v>20</v>
      </c>
      <c r="B5022" t="s">
        <v>76</v>
      </c>
      <c r="C5022" s="1">
        <v>43970.5</v>
      </c>
      <c r="D5022">
        <v>4</v>
      </c>
      <c r="E5022" t="s">
        <v>22</v>
      </c>
      <c r="F5022" t="s">
        <v>23</v>
      </c>
      <c r="G5022">
        <v>3</v>
      </c>
      <c r="H5022" t="str">
        <f t="shared" si="394"/>
        <v>AWD</v>
      </c>
      <c r="I5022" s="2">
        <f t="shared" si="391"/>
        <v>2020</v>
      </c>
      <c r="J5022" s="2">
        <f t="shared" si="392"/>
        <v>5</v>
      </c>
      <c r="K5022" t="str">
        <f t="shared" si="393"/>
        <v>Glazenmakers</v>
      </c>
      <c r="L5022" s="25">
        <f t="shared" si="395"/>
        <v>19.857142857142858</v>
      </c>
    </row>
    <row r="5023" spans="1:12" x14ac:dyDescent="0.25">
      <c r="A5023">
        <v>20</v>
      </c>
      <c r="B5023" t="s">
        <v>76</v>
      </c>
      <c r="C5023" s="1">
        <v>43970.5</v>
      </c>
      <c r="D5023">
        <v>4</v>
      </c>
      <c r="E5023" t="s">
        <v>10</v>
      </c>
      <c r="F5023" t="s">
        <v>11</v>
      </c>
      <c r="G5023">
        <v>4</v>
      </c>
      <c r="H5023" t="str">
        <f t="shared" si="394"/>
        <v>AWD</v>
      </c>
      <c r="I5023" s="2">
        <f t="shared" si="391"/>
        <v>2020</v>
      </c>
      <c r="J5023" s="2">
        <f t="shared" si="392"/>
        <v>5</v>
      </c>
      <c r="K5023" t="str">
        <f t="shared" si="393"/>
        <v>Waterjuffer</v>
      </c>
      <c r="L5023" s="25">
        <f t="shared" si="395"/>
        <v>19.857142857142858</v>
      </c>
    </row>
    <row r="5024" spans="1:12" x14ac:dyDescent="0.25">
      <c r="A5024">
        <v>20</v>
      </c>
      <c r="B5024" t="s">
        <v>76</v>
      </c>
      <c r="C5024" s="1">
        <v>43970.5</v>
      </c>
      <c r="D5024">
        <v>4</v>
      </c>
      <c r="E5024" t="s">
        <v>16</v>
      </c>
      <c r="F5024" t="s">
        <v>17</v>
      </c>
      <c r="G5024">
        <v>1</v>
      </c>
      <c r="H5024" t="str">
        <f t="shared" si="394"/>
        <v>AWD</v>
      </c>
      <c r="I5024" s="2">
        <f t="shared" si="391"/>
        <v>2020</v>
      </c>
      <c r="J5024" s="2">
        <f t="shared" si="392"/>
        <v>5</v>
      </c>
      <c r="K5024" t="str">
        <f t="shared" si="393"/>
        <v>Waterjuffer</v>
      </c>
      <c r="L5024" s="25">
        <f t="shared" si="395"/>
        <v>19.857142857142858</v>
      </c>
    </row>
    <row r="5025" spans="1:12" x14ac:dyDescent="0.25">
      <c r="A5025">
        <v>20</v>
      </c>
      <c r="B5025" t="s">
        <v>76</v>
      </c>
      <c r="C5025" s="1">
        <v>43970.5</v>
      </c>
      <c r="D5025">
        <v>4</v>
      </c>
      <c r="E5025" t="s">
        <v>28</v>
      </c>
      <c r="F5025" t="s">
        <v>29</v>
      </c>
      <c r="G5025">
        <v>20</v>
      </c>
      <c r="H5025" t="str">
        <f t="shared" si="394"/>
        <v>AWD</v>
      </c>
      <c r="I5025" s="2">
        <f t="shared" si="391"/>
        <v>2020</v>
      </c>
      <c r="J5025" s="2">
        <f t="shared" si="392"/>
        <v>5</v>
      </c>
      <c r="K5025" t="str">
        <f t="shared" si="393"/>
        <v>Korenbouten</v>
      </c>
      <c r="L5025" s="25">
        <f t="shared" si="395"/>
        <v>19.857142857142858</v>
      </c>
    </row>
    <row r="5026" spans="1:12" x14ac:dyDescent="0.25">
      <c r="A5026">
        <v>20</v>
      </c>
      <c r="B5026" t="s">
        <v>76</v>
      </c>
      <c r="C5026" s="1">
        <v>43970.5</v>
      </c>
      <c r="D5026">
        <v>4</v>
      </c>
      <c r="E5026" t="s">
        <v>24</v>
      </c>
      <c r="F5026" t="s">
        <v>25</v>
      </c>
      <c r="G5026">
        <v>2</v>
      </c>
      <c r="H5026" t="str">
        <f t="shared" si="394"/>
        <v>AWD</v>
      </c>
      <c r="I5026" s="2">
        <f t="shared" si="391"/>
        <v>2020</v>
      </c>
      <c r="J5026" s="2">
        <f t="shared" si="392"/>
        <v>5</v>
      </c>
      <c r="K5026" t="str">
        <f t="shared" si="393"/>
        <v>Glazenmakers</v>
      </c>
      <c r="L5026" s="25">
        <f t="shared" si="395"/>
        <v>19.857142857142858</v>
      </c>
    </row>
    <row r="5027" spans="1:12" x14ac:dyDescent="0.25">
      <c r="A5027">
        <v>20</v>
      </c>
      <c r="B5027" t="s">
        <v>76</v>
      </c>
      <c r="C5027" s="1">
        <v>43970.5</v>
      </c>
      <c r="D5027">
        <v>4</v>
      </c>
      <c r="E5027" t="s">
        <v>12</v>
      </c>
      <c r="F5027" t="s">
        <v>13</v>
      </c>
      <c r="G5027">
        <v>13</v>
      </c>
      <c r="H5027" t="str">
        <f t="shared" si="394"/>
        <v>AWD</v>
      </c>
      <c r="I5027" s="2">
        <f t="shared" si="391"/>
        <v>2020</v>
      </c>
      <c r="J5027" s="2">
        <f t="shared" si="392"/>
        <v>5</v>
      </c>
      <c r="K5027" t="str">
        <f t="shared" si="393"/>
        <v>Waterjuffer</v>
      </c>
      <c r="L5027" s="25">
        <f t="shared" si="395"/>
        <v>19.857142857142858</v>
      </c>
    </row>
    <row r="5028" spans="1:12" x14ac:dyDescent="0.25">
      <c r="A5028">
        <v>20</v>
      </c>
      <c r="B5028" t="s">
        <v>76</v>
      </c>
      <c r="C5028" s="1">
        <v>43970.5</v>
      </c>
      <c r="D5028">
        <v>4</v>
      </c>
      <c r="E5028" t="s">
        <v>14</v>
      </c>
      <c r="F5028" t="s">
        <v>15</v>
      </c>
      <c r="G5028">
        <v>20</v>
      </c>
      <c r="H5028" t="str">
        <f t="shared" si="394"/>
        <v>AWD</v>
      </c>
      <c r="I5028" s="2">
        <f t="shared" si="391"/>
        <v>2020</v>
      </c>
      <c r="J5028" s="2">
        <f t="shared" si="392"/>
        <v>5</v>
      </c>
      <c r="K5028" t="str">
        <f t="shared" si="393"/>
        <v>Waterjuffer</v>
      </c>
      <c r="L5028" s="25">
        <f t="shared" si="395"/>
        <v>19.857142857142858</v>
      </c>
    </row>
    <row r="5029" spans="1:12" x14ac:dyDescent="0.25">
      <c r="A5029">
        <v>20</v>
      </c>
      <c r="B5029" t="s">
        <v>76</v>
      </c>
      <c r="C5029" s="1">
        <v>43970.5</v>
      </c>
      <c r="D5029">
        <v>1</v>
      </c>
      <c r="E5029" t="s">
        <v>22</v>
      </c>
      <c r="F5029" t="s">
        <v>23</v>
      </c>
      <c r="G5029">
        <v>2</v>
      </c>
      <c r="H5029" t="str">
        <f t="shared" si="394"/>
        <v>AWD</v>
      </c>
      <c r="I5029" s="2">
        <f t="shared" si="391"/>
        <v>2020</v>
      </c>
      <c r="J5029" s="2">
        <f t="shared" si="392"/>
        <v>5</v>
      </c>
      <c r="K5029" t="str">
        <f t="shared" si="393"/>
        <v>Glazenmakers</v>
      </c>
      <c r="L5029" s="25">
        <f t="shared" si="395"/>
        <v>19.857142857142858</v>
      </c>
    </row>
    <row r="5030" spans="1:12" x14ac:dyDescent="0.25">
      <c r="A5030">
        <v>20</v>
      </c>
      <c r="B5030" t="s">
        <v>76</v>
      </c>
      <c r="C5030" s="1">
        <v>43970.5</v>
      </c>
      <c r="D5030">
        <v>1</v>
      </c>
      <c r="E5030" t="s">
        <v>28</v>
      </c>
      <c r="F5030" t="s">
        <v>29</v>
      </c>
      <c r="G5030">
        <v>4</v>
      </c>
      <c r="H5030" t="str">
        <f t="shared" si="394"/>
        <v>AWD</v>
      </c>
      <c r="I5030" s="2">
        <f t="shared" si="391"/>
        <v>2020</v>
      </c>
      <c r="J5030" s="2">
        <f t="shared" si="392"/>
        <v>5</v>
      </c>
      <c r="K5030" t="str">
        <f t="shared" si="393"/>
        <v>Korenbouten</v>
      </c>
      <c r="L5030" s="25">
        <f t="shared" si="395"/>
        <v>19.857142857142858</v>
      </c>
    </row>
    <row r="5031" spans="1:12" x14ac:dyDescent="0.25">
      <c r="A5031">
        <v>20</v>
      </c>
      <c r="B5031" t="s">
        <v>76</v>
      </c>
      <c r="C5031" s="1">
        <v>43978.541666666664</v>
      </c>
      <c r="D5031">
        <v>4</v>
      </c>
      <c r="E5031" t="s">
        <v>20</v>
      </c>
      <c r="F5031" t="s">
        <v>21</v>
      </c>
      <c r="G5031">
        <v>80</v>
      </c>
      <c r="H5031" t="str">
        <f t="shared" si="394"/>
        <v>AWD</v>
      </c>
      <c r="I5031" s="2">
        <f t="shared" si="391"/>
        <v>2020</v>
      </c>
      <c r="J5031" s="2">
        <f t="shared" si="392"/>
        <v>5</v>
      </c>
      <c r="K5031" t="str">
        <f t="shared" si="393"/>
        <v>Waterjuffer</v>
      </c>
      <c r="L5031" s="25">
        <f t="shared" si="395"/>
        <v>21</v>
      </c>
    </row>
    <row r="5032" spans="1:12" x14ac:dyDescent="0.25">
      <c r="A5032">
        <v>20</v>
      </c>
      <c r="B5032" t="s">
        <v>76</v>
      </c>
      <c r="C5032" s="1">
        <v>43978.541666666664</v>
      </c>
      <c r="D5032">
        <v>4</v>
      </c>
      <c r="E5032" t="s">
        <v>18</v>
      </c>
      <c r="F5032" t="s">
        <v>19</v>
      </c>
      <c r="G5032">
        <v>1</v>
      </c>
      <c r="H5032" t="str">
        <f t="shared" si="394"/>
        <v>AWD</v>
      </c>
      <c r="I5032" s="2">
        <f t="shared" si="391"/>
        <v>2020</v>
      </c>
      <c r="J5032" s="2">
        <f t="shared" si="392"/>
        <v>5</v>
      </c>
      <c r="K5032" t="str">
        <f t="shared" si="393"/>
        <v>Korenbouten</v>
      </c>
      <c r="L5032" s="25">
        <f t="shared" si="395"/>
        <v>21</v>
      </c>
    </row>
    <row r="5033" spans="1:12" x14ac:dyDescent="0.25">
      <c r="A5033">
        <v>20</v>
      </c>
      <c r="B5033" t="s">
        <v>76</v>
      </c>
      <c r="C5033" s="1">
        <v>43978.541666666664</v>
      </c>
      <c r="D5033">
        <v>4</v>
      </c>
      <c r="E5033" t="s">
        <v>10</v>
      </c>
      <c r="F5033" t="s">
        <v>11</v>
      </c>
      <c r="G5033">
        <v>1</v>
      </c>
      <c r="H5033" t="str">
        <f t="shared" si="394"/>
        <v>AWD</v>
      </c>
      <c r="I5033" s="2">
        <f t="shared" si="391"/>
        <v>2020</v>
      </c>
      <c r="J5033" s="2">
        <f t="shared" si="392"/>
        <v>5</v>
      </c>
      <c r="K5033" t="str">
        <f t="shared" si="393"/>
        <v>Waterjuffer</v>
      </c>
      <c r="L5033" s="25">
        <f t="shared" si="395"/>
        <v>21</v>
      </c>
    </row>
    <row r="5034" spans="1:12" x14ac:dyDescent="0.25">
      <c r="A5034">
        <v>20</v>
      </c>
      <c r="B5034" t="s">
        <v>76</v>
      </c>
      <c r="C5034" s="1">
        <v>43978.541666666664</v>
      </c>
      <c r="D5034">
        <v>4</v>
      </c>
      <c r="E5034" t="s">
        <v>28</v>
      </c>
      <c r="F5034" t="s">
        <v>29</v>
      </c>
      <c r="G5034">
        <v>19</v>
      </c>
      <c r="H5034" t="str">
        <f t="shared" si="394"/>
        <v>AWD</v>
      </c>
      <c r="I5034" s="2">
        <f t="shared" si="391"/>
        <v>2020</v>
      </c>
      <c r="J5034" s="2">
        <f t="shared" si="392"/>
        <v>5</v>
      </c>
      <c r="K5034" t="str">
        <f t="shared" si="393"/>
        <v>Korenbouten</v>
      </c>
      <c r="L5034" s="25">
        <f t="shared" si="395"/>
        <v>21</v>
      </c>
    </row>
    <row r="5035" spans="1:12" x14ac:dyDescent="0.25">
      <c r="A5035">
        <v>20</v>
      </c>
      <c r="B5035" t="s">
        <v>76</v>
      </c>
      <c r="C5035" s="1">
        <v>43978.541666666664</v>
      </c>
      <c r="D5035">
        <v>4</v>
      </c>
      <c r="E5035" t="s">
        <v>24</v>
      </c>
      <c r="F5035" t="s">
        <v>25</v>
      </c>
      <c r="G5035">
        <v>1</v>
      </c>
      <c r="H5035" t="str">
        <f t="shared" si="394"/>
        <v>AWD</v>
      </c>
      <c r="I5035" s="2">
        <f t="shared" si="391"/>
        <v>2020</v>
      </c>
      <c r="J5035" s="2">
        <f t="shared" si="392"/>
        <v>5</v>
      </c>
      <c r="K5035" t="str">
        <f t="shared" si="393"/>
        <v>Glazenmakers</v>
      </c>
      <c r="L5035" s="25">
        <f t="shared" si="395"/>
        <v>21</v>
      </c>
    </row>
    <row r="5036" spans="1:12" x14ac:dyDescent="0.25">
      <c r="A5036">
        <v>20</v>
      </c>
      <c r="B5036" t="s">
        <v>76</v>
      </c>
      <c r="C5036" s="1">
        <v>43978.541666666664</v>
      </c>
      <c r="D5036">
        <v>4</v>
      </c>
      <c r="E5036" t="s">
        <v>48</v>
      </c>
      <c r="F5036" t="s">
        <v>49</v>
      </c>
      <c r="G5036">
        <v>1</v>
      </c>
      <c r="H5036" t="str">
        <f t="shared" si="394"/>
        <v>AWD</v>
      </c>
      <c r="I5036" s="2">
        <f t="shared" si="391"/>
        <v>2020</v>
      </c>
      <c r="J5036" s="2">
        <f t="shared" si="392"/>
        <v>5</v>
      </c>
      <c r="K5036" t="str">
        <f t="shared" si="393"/>
        <v>Glazenmakers</v>
      </c>
      <c r="L5036" s="25">
        <f t="shared" si="395"/>
        <v>21</v>
      </c>
    </row>
    <row r="5037" spans="1:12" x14ac:dyDescent="0.25">
      <c r="A5037">
        <v>20</v>
      </c>
      <c r="B5037" t="s">
        <v>76</v>
      </c>
      <c r="C5037" s="1">
        <v>43978.541666666664</v>
      </c>
      <c r="D5037">
        <v>1</v>
      </c>
      <c r="E5037" t="s">
        <v>20</v>
      </c>
      <c r="F5037" t="s">
        <v>21</v>
      </c>
      <c r="G5037">
        <v>8</v>
      </c>
      <c r="H5037" t="str">
        <f t="shared" si="394"/>
        <v>AWD</v>
      </c>
      <c r="I5037" s="2">
        <f t="shared" si="391"/>
        <v>2020</v>
      </c>
      <c r="J5037" s="2">
        <f t="shared" si="392"/>
        <v>5</v>
      </c>
      <c r="K5037" t="str">
        <f t="shared" si="393"/>
        <v>Waterjuffer</v>
      </c>
      <c r="L5037" s="25">
        <f t="shared" si="395"/>
        <v>21</v>
      </c>
    </row>
    <row r="5038" spans="1:12" x14ac:dyDescent="0.25">
      <c r="A5038">
        <v>20</v>
      </c>
      <c r="B5038" t="s">
        <v>76</v>
      </c>
      <c r="C5038" s="1">
        <v>43978.541666666664</v>
      </c>
      <c r="D5038">
        <v>1</v>
      </c>
      <c r="E5038" t="s">
        <v>28</v>
      </c>
      <c r="F5038" t="s">
        <v>29</v>
      </c>
      <c r="G5038">
        <v>10</v>
      </c>
      <c r="H5038" t="str">
        <f t="shared" si="394"/>
        <v>AWD</v>
      </c>
      <c r="I5038" s="2">
        <f t="shared" si="391"/>
        <v>2020</v>
      </c>
      <c r="J5038" s="2">
        <f t="shared" si="392"/>
        <v>5</v>
      </c>
      <c r="K5038" t="str">
        <f t="shared" si="393"/>
        <v>Korenbouten</v>
      </c>
      <c r="L5038" s="25">
        <f t="shared" si="395"/>
        <v>21</v>
      </c>
    </row>
    <row r="5039" spans="1:12" x14ac:dyDescent="0.25">
      <c r="A5039">
        <v>20</v>
      </c>
      <c r="B5039" t="s">
        <v>76</v>
      </c>
      <c r="C5039" s="1">
        <v>43978.541666666664</v>
      </c>
      <c r="D5039">
        <v>1</v>
      </c>
      <c r="E5039" t="s">
        <v>24</v>
      </c>
      <c r="F5039" t="s">
        <v>25</v>
      </c>
      <c r="G5039">
        <v>1</v>
      </c>
      <c r="H5039" t="str">
        <f t="shared" si="394"/>
        <v>AWD</v>
      </c>
      <c r="I5039" s="2">
        <f t="shared" si="391"/>
        <v>2020</v>
      </c>
      <c r="J5039" s="2">
        <f t="shared" si="392"/>
        <v>5</v>
      </c>
      <c r="K5039" t="str">
        <f t="shared" si="393"/>
        <v>Glazenmakers</v>
      </c>
      <c r="L5039" s="25">
        <f t="shared" si="395"/>
        <v>21</v>
      </c>
    </row>
    <row r="5040" spans="1:12" x14ac:dyDescent="0.25">
      <c r="A5040">
        <v>20</v>
      </c>
      <c r="B5040" t="s">
        <v>76</v>
      </c>
      <c r="C5040" s="1">
        <v>43978.541666666664</v>
      </c>
      <c r="D5040">
        <v>4</v>
      </c>
      <c r="E5040" t="s">
        <v>57</v>
      </c>
      <c r="F5040" t="s">
        <v>58</v>
      </c>
      <c r="G5040">
        <v>3</v>
      </c>
      <c r="H5040" t="str">
        <f t="shared" si="394"/>
        <v>AWD</v>
      </c>
      <c r="I5040" s="2">
        <f t="shared" si="391"/>
        <v>2020</v>
      </c>
      <c r="J5040" s="2">
        <f t="shared" si="392"/>
        <v>5</v>
      </c>
      <c r="K5040" t="str">
        <f t="shared" si="393"/>
        <v>Korenbouten</v>
      </c>
      <c r="L5040" s="25">
        <f t="shared" si="395"/>
        <v>21</v>
      </c>
    </row>
    <row r="5041" spans="1:12" x14ac:dyDescent="0.25">
      <c r="A5041">
        <v>20</v>
      </c>
      <c r="B5041" t="s">
        <v>76</v>
      </c>
      <c r="C5041" s="1">
        <v>43978.541666666664</v>
      </c>
      <c r="D5041">
        <v>4</v>
      </c>
      <c r="E5041" t="s">
        <v>26</v>
      </c>
      <c r="F5041" t="s">
        <v>27</v>
      </c>
      <c r="G5041">
        <v>1</v>
      </c>
      <c r="H5041" t="str">
        <f t="shared" si="394"/>
        <v>AWD</v>
      </c>
      <c r="I5041" s="2">
        <f t="shared" si="391"/>
        <v>2020</v>
      </c>
      <c r="J5041" s="2">
        <f t="shared" si="392"/>
        <v>5</v>
      </c>
      <c r="K5041" t="str">
        <f t="shared" si="393"/>
        <v>Glazenmakers</v>
      </c>
      <c r="L5041" s="25">
        <f t="shared" si="395"/>
        <v>21</v>
      </c>
    </row>
    <row r="5042" spans="1:12" x14ac:dyDescent="0.25">
      <c r="A5042">
        <v>20</v>
      </c>
      <c r="B5042" t="s">
        <v>76</v>
      </c>
      <c r="C5042" s="1">
        <v>43978.541666666664</v>
      </c>
      <c r="D5042">
        <v>4</v>
      </c>
      <c r="E5042" t="s">
        <v>14</v>
      </c>
      <c r="F5042" t="s">
        <v>15</v>
      </c>
      <c r="G5042">
        <v>1</v>
      </c>
      <c r="H5042" t="str">
        <f t="shared" si="394"/>
        <v>AWD</v>
      </c>
      <c r="I5042" s="2">
        <f t="shared" si="391"/>
        <v>2020</v>
      </c>
      <c r="J5042" s="2">
        <f t="shared" si="392"/>
        <v>5</v>
      </c>
      <c r="K5042" t="str">
        <f t="shared" si="393"/>
        <v>Waterjuffer</v>
      </c>
      <c r="L5042" s="25">
        <f t="shared" si="395"/>
        <v>21</v>
      </c>
    </row>
    <row r="5043" spans="1:12" x14ac:dyDescent="0.25">
      <c r="A5043">
        <v>20</v>
      </c>
      <c r="B5043" t="s">
        <v>76</v>
      </c>
      <c r="C5043" s="1">
        <v>43980.5</v>
      </c>
      <c r="D5043">
        <v>4</v>
      </c>
      <c r="E5043" t="s">
        <v>20</v>
      </c>
      <c r="F5043" t="s">
        <v>21</v>
      </c>
      <c r="G5043">
        <v>15</v>
      </c>
      <c r="H5043" t="str">
        <f t="shared" si="394"/>
        <v>AWD</v>
      </c>
      <c r="I5043" s="2">
        <f t="shared" si="391"/>
        <v>2020</v>
      </c>
      <c r="J5043" s="2">
        <f t="shared" si="392"/>
        <v>5</v>
      </c>
      <c r="K5043" t="str">
        <f t="shared" si="393"/>
        <v>Waterjuffer</v>
      </c>
      <c r="L5043" s="25">
        <f t="shared" si="395"/>
        <v>21.285714285714285</v>
      </c>
    </row>
    <row r="5044" spans="1:12" x14ac:dyDescent="0.25">
      <c r="A5044">
        <v>20</v>
      </c>
      <c r="B5044" t="s">
        <v>76</v>
      </c>
      <c r="C5044" s="1">
        <v>43980.5</v>
      </c>
      <c r="D5044">
        <v>4</v>
      </c>
      <c r="E5044" t="s">
        <v>26</v>
      </c>
      <c r="F5044" t="s">
        <v>27</v>
      </c>
      <c r="G5044">
        <v>1</v>
      </c>
      <c r="H5044" t="str">
        <f t="shared" si="394"/>
        <v>AWD</v>
      </c>
      <c r="I5044" s="2">
        <f t="shared" ref="I5044:I5107" si="396">YEAR(C5044)</f>
        <v>2020</v>
      </c>
      <c r="J5044" s="2">
        <f t="shared" ref="J5044:J5107" si="397">MONTH(C5044)</f>
        <v>5</v>
      </c>
      <c r="K5044" t="str">
        <f t="shared" ref="K5044:K5107" si="398">VLOOKUP(E5044,$Q$2:$R$100,2,FALSE)</f>
        <v>Glazenmakers</v>
      </c>
      <c r="L5044" s="25">
        <f t="shared" si="395"/>
        <v>21.285714285714285</v>
      </c>
    </row>
    <row r="5045" spans="1:12" x14ac:dyDescent="0.25">
      <c r="A5045">
        <v>20</v>
      </c>
      <c r="B5045" t="s">
        <v>76</v>
      </c>
      <c r="C5045" s="1">
        <v>43980.5</v>
      </c>
      <c r="D5045">
        <v>4</v>
      </c>
      <c r="E5045" t="s">
        <v>10</v>
      </c>
      <c r="F5045" t="s">
        <v>11</v>
      </c>
      <c r="G5045">
        <v>2</v>
      </c>
      <c r="H5045" t="str">
        <f t="shared" si="394"/>
        <v>AWD</v>
      </c>
      <c r="I5045" s="2">
        <f t="shared" si="396"/>
        <v>2020</v>
      </c>
      <c r="J5045" s="2">
        <f t="shared" si="397"/>
        <v>5</v>
      </c>
      <c r="K5045" t="str">
        <f t="shared" si="398"/>
        <v>Waterjuffer</v>
      </c>
      <c r="L5045" s="25">
        <f t="shared" si="395"/>
        <v>21.285714285714285</v>
      </c>
    </row>
    <row r="5046" spans="1:12" x14ac:dyDescent="0.25">
      <c r="A5046">
        <v>20</v>
      </c>
      <c r="B5046" t="s">
        <v>76</v>
      </c>
      <c r="C5046" s="1">
        <v>43980.5</v>
      </c>
      <c r="D5046">
        <v>4</v>
      </c>
      <c r="E5046" t="s">
        <v>28</v>
      </c>
      <c r="F5046" t="s">
        <v>29</v>
      </c>
      <c r="G5046">
        <v>20</v>
      </c>
      <c r="H5046" t="str">
        <f t="shared" si="394"/>
        <v>AWD</v>
      </c>
      <c r="I5046" s="2">
        <f t="shared" si="396"/>
        <v>2020</v>
      </c>
      <c r="J5046" s="2">
        <f t="shared" si="397"/>
        <v>5</v>
      </c>
      <c r="K5046" t="str">
        <f t="shared" si="398"/>
        <v>Korenbouten</v>
      </c>
      <c r="L5046" s="25">
        <f t="shared" si="395"/>
        <v>21.285714285714285</v>
      </c>
    </row>
    <row r="5047" spans="1:12" x14ac:dyDescent="0.25">
      <c r="A5047">
        <v>20</v>
      </c>
      <c r="B5047" t="s">
        <v>76</v>
      </c>
      <c r="C5047" s="1">
        <v>43980.5</v>
      </c>
      <c r="D5047">
        <v>4</v>
      </c>
      <c r="E5047" t="s">
        <v>24</v>
      </c>
      <c r="F5047" t="s">
        <v>25</v>
      </c>
      <c r="G5047">
        <v>2</v>
      </c>
      <c r="H5047" t="str">
        <f t="shared" si="394"/>
        <v>AWD</v>
      </c>
      <c r="I5047" s="2">
        <f t="shared" si="396"/>
        <v>2020</v>
      </c>
      <c r="J5047" s="2">
        <f t="shared" si="397"/>
        <v>5</v>
      </c>
      <c r="K5047" t="str">
        <f t="shared" si="398"/>
        <v>Glazenmakers</v>
      </c>
      <c r="L5047" s="25">
        <f t="shared" si="395"/>
        <v>21.285714285714285</v>
      </c>
    </row>
    <row r="5048" spans="1:12" x14ac:dyDescent="0.25">
      <c r="A5048">
        <v>20</v>
      </c>
      <c r="B5048" t="s">
        <v>76</v>
      </c>
      <c r="C5048" s="1">
        <v>43980.5</v>
      </c>
      <c r="D5048">
        <v>4</v>
      </c>
      <c r="E5048" t="s">
        <v>48</v>
      </c>
      <c r="F5048" t="s">
        <v>49</v>
      </c>
      <c r="G5048">
        <v>1</v>
      </c>
      <c r="H5048" t="str">
        <f t="shared" si="394"/>
        <v>AWD</v>
      </c>
      <c r="I5048" s="2">
        <f t="shared" si="396"/>
        <v>2020</v>
      </c>
      <c r="J5048" s="2">
        <f t="shared" si="397"/>
        <v>5</v>
      </c>
      <c r="K5048" t="str">
        <f t="shared" si="398"/>
        <v>Glazenmakers</v>
      </c>
      <c r="L5048" s="25">
        <f t="shared" si="395"/>
        <v>21.285714285714285</v>
      </c>
    </row>
    <row r="5049" spans="1:12" x14ac:dyDescent="0.25">
      <c r="A5049">
        <v>20</v>
      </c>
      <c r="B5049" t="s">
        <v>76</v>
      </c>
      <c r="C5049" s="1">
        <v>43980.5</v>
      </c>
      <c r="D5049">
        <v>1</v>
      </c>
      <c r="E5049" t="s">
        <v>20</v>
      </c>
      <c r="F5049" t="s">
        <v>21</v>
      </c>
      <c r="G5049">
        <v>3</v>
      </c>
      <c r="H5049" t="str">
        <f t="shared" si="394"/>
        <v>AWD</v>
      </c>
      <c r="I5049" s="2">
        <f t="shared" si="396"/>
        <v>2020</v>
      </c>
      <c r="J5049" s="2">
        <f t="shared" si="397"/>
        <v>5</v>
      </c>
      <c r="K5049" t="str">
        <f t="shared" si="398"/>
        <v>Waterjuffer</v>
      </c>
      <c r="L5049" s="25">
        <f t="shared" si="395"/>
        <v>21.285714285714285</v>
      </c>
    </row>
    <row r="5050" spans="1:12" x14ac:dyDescent="0.25">
      <c r="A5050">
        <v>20</v>
      </c>
      <c r="B5050" t="s">
        <v>76</v>
      </c>
      <c r="C5050" s="1">
        <v>43980.5</v>
      </c>
      <c r="D5050">
        <v>1</v>
      </c>
      <c r="E5050" t="s">
        <v>10</v>
      </c>
      <c r="F5050" t="s">
        <v>11</v>
      </c>
      <c r="G5050">
        <v>1</v>
      </c>
      <c r="H5050" t="str">
        <f t="shared" si="394"/>
        <v>AWD</v>
      </c>
      <c r="I5050" s="2">
        <f t="shared" si="396"/>
        <v>2020</v>
      </c>
      <c r="J5050" s="2">
        <f t="shared" si="397"/>
        <v>5</v>
      </c>
      <c r="K5050" t="str">
        <f t="shared" si="398"/>
        <v>Waterjuffer</v>
      </c>
      <c r="L5050" s="25">
        <f t="shared" si="395"/>
        <v>21.285714285714285</v>
      </c>
    </row>
    <row r="5051" spans="1:12" x14ac:dyDescent="0.25">
      <c r="A5051">
        <v>20</v>
      </c>
      <c r="B5051" t="s">
        <v>76</v>
      </c>
      <c r="C5051" s="1">
        <v>43980.5</v>
      </c>
      <c r="D5051">
        <v>1</v>
      </c>
      <c r="E5051" t="s">
        <v>28</v>
      </c>
      <c r="F5051" t="s">
        <v>29</v>
      </c>
      <c r="G5051">
        <v>15</v>
      </c>
      <c r="H5051" t="str">
        <f t="shared" si="394"/>
        <v>AWD</v>
      </c>
      <c r="I5051" s="2">
        <f t="shared" si="396"/>
        <v>2020</v>
      </c>
      <c r="J5051" s="2">
        <f t="shared" si="397"/>
        <v>5</v>
      </c>
      <c r="K5051" t="str">
        <f t="shared" si="398"/>
        <v>Korenbouten</v>
      </c>
      <c r="L5051" s="25">
        <f t="shared" si="395"/>
        <v>21.285714285714285</v>
      </c>
    </row>
    <row r="5052" spans="1:12" x14ac:dyDescent="0.25">
      <c r="A5052">
        <v>20</v>
      </c>
      <c r="B5052" t="s">
        <v>76</v>
      </c>
      <c r="C5052" s="1">
        <v>43980.5</v>
      </c>
      <c r="D5052">
        <v>1</v>
      </c>
      <c r="E5052" t="s">
        <v>24</v>
      </c>
      <c r="F5052" t="s">
        <v>25</v>
      </c>
      <c r="G5052">
        <v>1</v>
      </c>
      <c r="H5052" t="str">
        <f t="shared" si="394"/>
        <v>AWD</v>
      </c>
      <c r="I5052" s="2">
        <f t="shared" si="396"/>
        <v>2020</v>
      </c>
      <c r="J5052" s="2">
        <f t="shared" si="397"/>
        <v>5</v>
      </c>
      <c r="K5052" t="str">
        <f t="shared" si="398"/>
        <v>Glazenmakers</v>
      </c>
      <c r="L5052" s="25">
        <f t="shared" si="395"/>
        <v>21.285714285714285</v>
      </c>
    </row>
    <row r="5053" spans="1:12" x14ac:dyDescent="0.25">
      <c r="A5053">
        <v>20</v>
      </c>
      <c r="B5053" t="s">
        <v>76</v>
      </c>
      <c r="C5053" s="1">
        <v>43980.5</v>
      </c>
      <c r="D5053">
        <v>1</v>
      </c>
      <c r="E5053" t="s">
        <v>48</v>
      </c>
      <c r="F5053" t="s">
        <v>49</v>
      </c>
      <c r="G5053">
        <v>1</v>
      </c>
      <c r="H5053" t="str">
        <f t="shared" si="394"/>
        <v>AWD</v>
      </c>
      <c r="I5053" s="2">
        <f t="shared" si="396"/>
        <v>2020</v>
      </c>
      <c r="J5053" s="2">
        <f t="shared" si="397"/>
        <v>5</v>
      </c>
      <c r="K5053" t="str">
        <f t="shared" si="398"/>
        <v>Glazenmakers</v>
      </c>
      <c r="L5053" s="25">
        <f t="shared" si="395"/>
        <v>21.285714285714285</v>
      </c>
    </row>
    <row r="5054" spans="1:12" x14ac:dyDescent="0.25">
      <c r="A5054">
        <v>20</v>
      </c>
      <c r="B5054" t="s">
        <v>76</v>
      </c>
      <c r="C5054" s="1">
        <v>43980.5</v>
      </c>
      <c r="D5054">
        <v>4</v>
      </c>
      <c r="E5054" t="s">
        <v>57</v>
      </c>
      <c r="F5054" t="s">
        <v>58</v>
      </c>
      <c r="G5054">
        <v>1</v>
      </c>
      <c r="H5054" t="str">
        <f t="shared" si="394"/>
        <v>AWD</v>
      </c>
      <c r="I5054" s="2">
        <f t="shared" si="396"/>
        <v>2020</v>
      </c>
      <c r="J5054" s="2">
        <f t="shared" si="397"/>
        <v>5</v>
      </c>
      <c r="K5054" t="str">
        <f t="shared" si="398"/>
        <v>Korenbouten</v>
      </c>
      <c r="L5054" s="25">
        <f t="shared" si="395"/>
        <v>21.285714285714285</v>
      </c>
    </row>
    <row r="5055" spans="1:12" x14ac:dyDescent="0.25">
      <c r="A5055">
        <v>20</v>
      </c>
      <c r="B5055" t="s">
        <v>76</v>
      </c>
      <c r="C5055" s="1">
        <v>43980.5</v>
      </c>
      <c r="D5055">
        <v>4</v>
      </c>
      <c r="E5055" t="s">
        <v>18</v>
      </c>
      <c r="F5055" t="s">
        <v>19</v>
      </c>
      <c r="G5055">
        <v>2</v>
      </c>
      <c r="H5055" t="str">
        <f t="shared" si="394"/>
        <v>AWD</v>
      </c>
      <c r="I5055" s="2">
        <f t="shared" si="396"/>
        <v>2020</v>
      </c>
      <c r="J5055" s="2">
        <f t="shared" si="397"/>
        <v>5</v>
      </c>
      <c r="K5055" t="str">
        <f t="shared" si="398"/>
        <v>Korenbouten</v>
      </c>
      <c r="L5055" s="25">
        <f t="shared" si="395"/>
        <v>21.285714285714285</v>
      </c>
    </row>
    <row r="5056" spans="1:12" x14ac:dyDescent="0.25">
      <c r="A5056">
        <v>20</v>
      </c>
      <c r="B5056" t="s">
        <v>76</v>
      </c>
      <c r="C5056" s="1">
        <v>43994.53125</v>
      </c>
      <c r="D5056">
        <v>4</v>
      </c>
      <c r="E5056" t="s">
        <v>20</v>
      </c>
      <c r="F5056" t="s">
        <v>21</v>
      </c>
      <c r="G5056">
        <v>40</v>
      </c>
      <c r="H5056" t="str">
        <f t="shared" si="394"/>
        <v>AWD</v>
      </c>
      <c r="I5056" s="2">
        <f t="shared" si="396"/>
        <v>2020</v>
      </c>
      <c r="J5056" s="2">
        <f t="shared" si="397"/>
        <v>6</v>
      </c>
      <c r="K5056" t="str">
        <f t="shared" si="398"/>
        <v>Waterjuffer</v>
      </c>
      <c r="L5056" s="25">
        <f t="shared" si="395"/>
        <v>23.285714285714285</v>
      </c>
    </row>
    <row r="5057" spans="1:12" x14ac:dyDescent="0.25">
      <c r="A5057">
        <v>20</v>
      </c>
      <c r="B5057" t="s">
        <v>76</v>
      </c>
      <c r="C5057" s="1">
        <v>43994.53125</v>
      </c>
      <c r="D5057">
        <v>4</v>
      </c>
      <c r="E5057" t="s">
        <v>10</v>
      </c>
      <c r="F5057" t="s">
        <v>11</v>
      </c>
      <c r="G5057">
        <v>5</v>
      </c>
      <c r="H5057" t="str">
        <f t="shared" si="394"/>
        <v>AWD</v>
      </c>
      <c r="I5057" s="2">
        <f t="shared" si="396"/>
        <v>2020</v>
      </c>
      <c r="J5057" s="2">
        <f t="shared" si="397"/>
        <v>6</v>
      </c>
      <c r="K5057" t="str">
        <f t="shared" si="398"/>
        <v>Waterjuffer</v>
      </c>
      <c r="L5057" s="25">
        <f t="shared" si="395"/>
        <v>23.285714285714285</v>
      </c>
    </row>
    <row r="5058" spans="1:12" x14ac:dyDescent="0.25">
      <c r="A5058">
        <v>20</v>
      </c>
      <c r="B5058" t="s">
        <v>76</v>
      </c>
      <c r="C5058" s="1">
        <v>43994.53125</v>
      </c>
      <c r="D5058">
        <v>4</v>
      </c>
      <c r="E5058" t="s">
        <v>28</v>
      </c>
      <c r="F5058" t="s">
        <v>29</v>
      </c>
      <c r="G5058">
        <v>12</v>
      </c>
      <c r="H5058" t="str">
        <f t="shared" ref="H5058:H5121" si="399">VLOOKUP(A5058,$N$2:$O$51,2,FALSE)</f>
        <v>AWD</v>
      </c>
      <c r="I5058" s="2">
        <f t="shared" si="396"/>
        <v>2020</v>
      </c>
      <c r="J5058" s="2">
        <f t="shared" si="397"/>
        <v>6</v>
      </c>
      <c r="K5058" t="str">
        <f t="shared" si="398"/>
        <v>Korenbouten</v>
      </c>
      <c r="L5058" s="25">
        <f t="shared" si="395"/>
        <v>23.285714285714285</v>
      </c>
    </row>
    <row r="5059" spans="1:12" x14ac:dyDescent="0.25">
      <c r="A5059">
        <v>20</v>
      </c>
      <c r="B5059" t="s">
        <v>76</v>
      </c>
      <c r="C5059" s="1">
        <v>43994.53125</v>
      </c>
      <c r="D5059">
        <v>4</v>
      </c>
      <c r="E5059" t="s">
        <v>24</v>
      </c>
      <c r="F5059" t="s">
        <v>25</v>
      </c>
      <c r="G5059">
        <v>1</v>
      </c>
      <c r="H5059" t="str">
        <f t="shared" si="399"/>
        <v>AWD</v>
      </c>
      <c r="I5059" s="2">
        <f t="shared" si="396"/>
        <v>2020</v>
      </c>
      <c r="J5059" s="2">
        <f t="shared" si="397"/>
        <v>6</v>
      </c>
      <c r="K5059" t="str">
        <f t="shared" si="398"/>
        <v>Glazenmakers</v>
      </c>
      <c r="L5059" s="25">
        <f t="shared" ref="L5059:L5122" si="400">(ROUNDDOWN(C5059-DATE(I5059,1,1),0))/7</f>
        <v>23.285714285714285</v>
      </c>
    </row>
    <row r="5060" spans="1:12" x14ac:dyDescent="0.25">
      <c r="A5060">
        <v>20</v>
      </c>
      <c r="B5060" t="s">
        <v>76</v>
      </c>
      <c r="C5060" s="1">
        <v>43994.53125</v>
      </c>
      <c r="D5060">
        <v>4</v>
      </c>
      <c r="E5060" t="s">
        <v>14</v>
      </c>
      <c r="F5060" t="s">
        <v>15</v>
      </c>
      <c r="G5060">
        <v>2</v>
      </c>
      <c r="H5060" t="str">
        <f t="shared" si="399"/>
        <v>AWD</v>
      </c>
      <c r="I5060" s="2">
        <f t="shared" si="396"/>
        <v>2020</v>
      </c>
      <c r="J5060" s="2">
        <f t="shared" si="397"/>
        <v>6</v>
      </c>
      <c r="K5060" t="str">
        <f t="shared" si="398"/>
        <v>Waterjuffer</v>
      </c>
      <c r="L5060" s="25">
        <f t="shared" si="400"/>
        <v>23.285714285714285</v>
      </c>
    </row>
    <row r="5061" spans="1:12" x14ac:dyDescent="0.25">
      <c r="A5061">
        <v>20</v>
      </c>
      <c r="B5061" t="s">
        <v>76</v>
      </c>
      <c r="C5061" s="1">
        <v>43994.53125</v>
      </c>
      <c r="D5061">
        <v>1</v>
      </c>
      <c r="E5061" t="s">
        <v>20</v>
      </c>
      <c r="F5061" t="s">
        <v>21</v>
      </c>
      <c r="G5061">
        <v>15</v>
      </c>
      <c r="H5061" t="str">
        <f t="shared" si="399"/>
        <v>AWD</v>
      </c>
      <c r="I5061" s="2">
        <f t="shared" si="396"/>
        <v>2020</v>
      </c>
      <c r="J5061" s="2">
        <f t="shared" si="397"/>
        <v>6</v>
      </c>
      <c r="K5061" t="str">
        <f t="shared" si="398"/>
        <v>Waterjuffer</v>
      </c>
      <c r="L5061" s="25">
        <f t="shared" si="400"/>
        <v>23.285714285714285</v>
      </c>
    </row>
    <row r="5062" spans="1:12" x14ac:dyDescent="0.25">
      <c r="A5062">
        <v>20</v>
      </c>
      <c r="B5062" t="s">
        <v>76</v>
      </c>
      <c r="C5062" s="1">
        <v>43994.53125</v>
      </c>
      <c r="D5062">
        <v>1</v>
      </c>
      <c r="E5062" t="s">
        <v>10</v>
      </c>
      <c r="F5062" t="s">
        <v>11</v>
      </c>
      <c r="G5062">
        <v>2</v>
      </c>
      <c r="H5062" t="str">
        <f t="shared" si="399"/>
        <v>AWD</v>
      </c>
      <c r="I5062" s="2">
        <f t="shared" si="396"/>
        <v>2020</v>
      </c>
      <c r="J5062" s="2">
        <f t="shared" si="397"/>
        <v>6</v>
      </c>
      <c r="K5062" t="str">
        <f t="shared" si="398"/>
        <v>Waterjuffer</v>
      </c>
      <c r="L5062" s="25">
        <f t="shared" si="400"/>
        <v>23.285714285714285</v>
      </c>
    </row>
    <row r="5063" spans="1:12" x14ac:dyDescent="0.25">
      <c r="A5063">
        <v>20</v>
      </c>
      <c r="B5063" t="s">
        <v>76</v>
      </c>
      <c r="C5063" s="1">
        <v>43994.53125</v>
      </c>
      <c r="D5063">
        <v>1</v>
      </c>
      <c r="E5063" t="s">
        <v>28</v>
      </c>
      <c r="F5063" t="s">
        <v>29</v>
      </c>
      <c r="G5063">
        <v>5</v>
      </c>
      <c r="H5063" t="str">
        <f t="shared" si="399"/>
        <v>AWD</v>
      </c>
      <c r="I5063" s="2">
        <f t="shared" si="396"/>
        <v>2020</v>
      </c>
      <c r="J5063" s="2">
        <f t="shared" si="397"/>
        <v>6</v>
      </c>
      <c r="K5063" t="str">
        <f t="shared" si="398"/>
        <v>Korenbouten</v>
      </c>
      <c r="L5063" s="25">
        <f t="shared" si="400"/>
        <v>23.285714285714285</v>
      </c>
    </row>
    <row r="5064" spans="1:12" x14ac:dyDescent="0.25">
      <c r="A5064">
        <v>20</v>
      </c>
      <c r="B5064" t="s">
        <v>76</v>
      </c>
      <c r="C5064" s="1">
        <v>43994.53125</v>
      </c>
      <c r="D5064">
        <v>1</v>
      </c>
      <c r="E5064" t="s">
        <v>24</v>
      </c>
      <c r="F5064" t="s">
        <v>25</v>
      </c>
      <c r="G5064">
        <v>2</v>
      </c>
      <c r="H5064" t="str">
        <f t="shared" si="399"/>
        <v>AWD</v>
      </c>
      <c r="I5064" s="2">
        <f t="shared" si="396"/>
        <v>2020</v>
      </c>
      <c r="J5064" s="2">
        <f t="shared" si="397"/>
        <v>6</v>
      </c>
      <c r="K5064" t="str">
        <f t="shared" si="398"/>
        <v>Glazenmakers</v>
      </c>
      <c r="L5064" s="25">
        <f t="shared" si="400"/>
        <v>23.285714285714285</v>
      </c>
    </row>
    <row r="5065" spans="1:12" x14ac:dyDescent="0.25">
      <c r="A5065">
        <v>20</v>
      </c>
      <c r="B5065" t="s">
        <v>76</v>
      </c>
      <c r="C5065" s="1">
        <v>43994.53125</v>
      </c>
      <c r="D5065">
        <v>4</v>
      </c>
      <c r="E5065" t="s">
        <v>22</v>
      </c>
      <c r="F5065" t="s">
        <v>23</v>
      </c>
      <c r="G5065">
        <v>1</v>
      </c>
      <c r="H5065" t="str">
        <f t="shared" si="399"/>
        <v>AWD</v>
      </c>
      <c r="I5065" s="2">
        <f t="shared" si="396"/>
        <v>2020</v>
      </c>
      <c r="J5065" s="2">
        <f t="shared" si="397"/>
        <v>6</v>
      </c>
      <c r="K5065" t="str">
        <f t="shared" si="398"/>
        <v>Glazenmakers</v>
      </c>
      <c r="L5065" s="25">
        <f t="shared" si="400"/>
        <v>23.285714285714285</v>
      </c>
    </row>
    <row r="5066" spans="1:12" x14ac:dyDescent="0.25">
      <c r="A5066">
        <v>20</v>
      </c>
      <c r="B5066" t="s">
        <v>76</v>
      </c>
      <c r="C5066" s="1">
        <v>43994.53125</v>
      </c>
      <c r="D5066">
        <v>4</v>
      </c>
      <c r="E5066" t="s">
        <v>48</v>
      </c>
      <c r="F5066" t="s">
        <v>49</v>
      </c>
      <c r="G5066">
        <v>1</v>
      </c>
      <c r="H5066" t="str">
        <f t="shared" si="399"/>
        <v>AWD</v>
      </c>
      <c r="I5066" s="2">
        <f t="shared" si="396"/>
        <v>2020</v>
      </c>
      <c r="J5066" s="2">
        <f t="shared" si="397"/>
        <v>6</v>
      </c>
      <c r="K5066" t="str">
        <f t="shared" si="398"/>
        <v>Glazenmakers</v>
      </c>
      <c r="L5066" s="25">
        <f t="shared" si="400"/>
        <v>23.285714285714285</v>
      </c>
    </row>
    <row r="5067" spans="1:12" x14ac:dyDescent="0.25">
      <c r="A5067">
        <v>20</v>
      </c>
      <c r="B5067" t="s">
        <v>76</v>
      </c>
      <c r="C5067" s="1">
        <v>43999.489583333336</v>
      </c>
      <c r="D5067">
        <v>4</v>
      </c>
      <c r="E5067" t="s">
        <v>20</v>
      </c>
      <c r="F5067" t="s">
        <v>21</v>
      </c>
      <c r="G5067">
        <v>55</v>
      </c>
      <c r="H5067" t="str">
        <f t="shared" si="399"/>
        <v>AWD</v>
      </c>
      <c r="I5067" s="2">
        <f t="shared" si="396"/>
        <v>2020</v>
      </c>
      <c r="J5067" s="2">
        <f t="shared" si="397"/>
        <v>6</v>
      </c>
      <c r="K5067" t="str">
        <f t="shared" si="398"/>
        <v>Waterjuffer</v>
      </c>
      <c r="L5067" s="25">
        <f t="shared" si="400"/>
        <v>24</v>
      </c>
    </row>
    <row r="5068" spans="1:12" x14ac:dyDescent="0.25">
      <c r="A5068">
        <v>20</v>
      </c>
      <c r="B5068" t="s">
        <v>76</v>
      </c>
      <c r="C5068" s="1">
        <v>43999.489583333336</v>
      </c>
      <c r="D5068">
        <v>4</v>
      </c>
      <c r="E5068" t="s">
        <v>22</v>
      </c>
      <c r="F5068" t="s">
        <v>23</v>
      </c>
      <c r="G5068">
        <v>1</v>
      </c>
      <c r="H5068" t="str">
        <f t="shared" si="399"/>
        <v>AWD</v>
      </c>
      <c r="I5068" s="2">
        <f t="shared" si="396"/>
        <v>2020</v>
      </c>
      <c r="J5068" s="2">
        <f t="shared" si="397"/>
        <v>6</v>
      </c>
      <c r="K5068" t="str">
        <f t="shared" si="398"/>
        <v>Glazenmakers</v>
      </c>
      <c r="L5068" s="25">
        <f t="shared" si="400"/>
        <v>24</v>
      </c>
    </row>
    <row r="5069" spans="1:12" x14ac:dyDescent="0.25">
      <c r="A5069">
        <v>20</v>
      </c>
      <c r="B5069" t="s">
        <v>76</v>
      </c>
      <c r="C5069" s="1">
        <v>43999.489583333336</v>
      </c>
      <c r="D5069">
        <v>4</v>
      </c>
      <c r="E5069" t="s">
        <v>10</v>
      </c>
      <c r="F5069" t="s">
        <v>11</v>
      </c>
      <c r="G5069">
        <v>10</v>
      </c>
      <c r="H5069" t="str">
        <f t="shared" si="399"/>
        <v>AWD</v>
      </c>
      <c r="I5069" s="2">
        <f t="shared" si="396"/>
        <v>2020</v>
      </c>
      <c r="J5069" s="2">
        <f t="shared" si="397"/>
        <v>6</v>
      </c>
      <c r="K5069" t="str">
        <f t="shared" si="398"/>
        <v>Waterjuffer</v>
      </c>
      <c r="L5069" s="25">
        <f t="shared" si="400"/>
        <v>24</v>
      </c>
    </row>
    <row r="5070" spans="1:12" x14ac:dyDescent="0.25">
      <c r="A5070">
        <v>20</v>
      </c>
      <c r="B5070" t="s">
        <v>76</v>
      </c>
      <c r="C5070" s="1">
        <v>43999.489583333336</v>
      </c>
      <c r="D5070">
        <v>4</v>
      </c>
      <c r="E5070" t="s">
        <v>28</v>
      </c>
      <c r="F5070" t="s">
        <v>29</v>
      </c>
      <c r="G5070">
        <v>12</v>
      </c>
      <c r="H5070" t="str">
        <f t="shared" si="399"/>
        <v>AWD</v>
      </c>
      <c r="I5070" s="2">
        <f t="shared" si="396"/>
        <v>2020</v>
      </c>
      <c r="J5070" s="2">
        <f t="shared" si="397"/>
        <v>6</v>
      </c>
      <c r="K5070" t="str">
        <f t="shared" si="398"/>
        <v>Korenbouten</v>
      </c>
      <c r="L5070" s="25">
        <f t="shared" si="400"/>
        <v>24</v>
      </c>
    </row>
    <row r="5071" spans="1:12" x14ac:dyDescent="0.25">
      <c r="A5071">
        <v>20</v>
      </c>
      <c r="B5071" t="s">
        <v>76</v>
      </c>
      <c r="C5071" s="1">
        <v>43999.489583333336</v>
      </c>
      <c r="D5071">
        <v>4</v>
      </c>
      <c r="E5071" t="s">
        <v>24</v>
      </c>
      <c r="F5071" t="s">
        <v>25</v>
      </c>
      <c r="G5071">
        <v>2</v>
      </c>
      <c r="H5071" t="str">
        <f t="shared" si="399"/>
        <v>AWD</v>
      </c>
      <c r="I5071" s="2">
        <f t="shared" si="396"/>
        <v>2020</v>
      </c>
      <c r="J5071" s="2">
        <f t="shared" si="397"/>
        <v>6</v>
      </c>
      <c r="K5071" t="str">
        <f t="shared" si="398"/>
        <v>Glazenmakers</v>
      </c>
      <c r="L5071" s="25">
        <f t="shared" si="400"/>
        <v>24</v>
      </c>
    </row>
    <row r="5072" spans="1:12" x14ac:dyDescent="0.25">
      <c r="A5072">
        <v>20</v>
      </c>
      <c r="B5072" t="s">
        <v>76</v>
      </c>
      <c r="C5072" s="1">
        <v>43999.489583333336</v>
      </c>
      <c r="D5072">
        <v>4</v>
      </c>
      <c r="E5072" t="s">
        <v>52</v>
      </c>
      <c r="F5072" t="s">
        <v>53</v>
      </c>
      <c r="G5072">
        <v>1</v>
      </c>
      <c r="H5072" t="str">
        <f t="shared" si="399"/>
        <v>AWD</v>
      </c>
      <c r="I5072" s="2">
        <f t="shared" si="396"/>
        <v>2020</v>
      </c>
      <c r="J5072" s="2">
        <f t="shared" si="397"/>
        <v>6</v>
      </c>
      <c r="K5072" t="str">
        <f t="shared" si="398"/>
        <v>Korenbouten</v>
      </c>
      <c r="L5072" s="25">
        <f t="shared" si="400"/>
        <v>24</v>
      </c>
    </row>
    <row r="5073" spans="1:12" x14ac:dyDescent="0.25">
      <c r="A5073">
        <v>20</v>
      </c>
      <c r="B5073" t="s">
        <v>76</v>
      </c>
      <c r="C5073" s="1">
        <v>43999.489583333336</v>
      </c>
      <c r="D5073">
        <v>1</v>
      </c>
      <c r="E5073" t="s">
        <v>20</v>
      </c>
      <c r="F5073" t="s">
        <v>21</v>
      </c>
      <c r="G5073">
        <v>8</v>
      </c>
      <c r="H5073" t="str">
        <f t="shared" si="399"/>
        <v>AWD</v>
      </c>
      <c r="I5073" s="2">
        <f t="shared" si="396"/>
        <v>2020</v>
      </c>
      <c r="J5073" s="2">
        <f t="shared" si="397"/>
        <v>6</v>
      </c>
      <c r="K5073" t="str">
        <f t="shared" si="398"/>
        <v>Waterjuffer</v>
      </c>
      <c r="L5073" s="25">
        <f t="shared" si="400"/>
        <v>24</v>
      </c>
    </row>
    <row r="5074" spans="1:12" x14ac:dyDescent="0.25">
      <c r="A5074">
        <v>20</v>
      </c>
      <c r="B5074" t="s">
        <v>76</v>
      </c>
      <c r="C5074" s="1">
        <v>43999.489583333336</v>
      </c>
      <c r="D5074">
        <v>1</v>
      </c>
      <c r="E5074" t="s">
        <v>28</v>
      </c>
      <c r="F5074" t="s">
        <v>29</v>
      </c>
      <c r="G5074">
        <v>3</v>
      </c>
      <c r="H5074" t="str">
        <f t="shared" si="399"/>
        <v>AWD</v>
      </c>
      <c r="I5074" s="2">
        <f t="shared" si="396"/>
        <v>2020</v>
      </c>
      <c r="J5074" s="2">
        <f t="shared" si="397"/>
        <v>6</v>
      </c>
      <c r="K5074" t="str">
        <f t="shared" si="398"/>
        <v>Korenbouten</v>
      </c>
      <c r="L5074" s="25">
        <f t="shared" si="400"/>
        <v>24</v>
      </c>
    </row>
    <row r="5075" spans="1:12" x14ac:dyDescent="0.25">
      <c r="A5075">
        <v>20</v>
      </c>
      <c r="B5075" t="s">
        <v>76</v>
      </c>
      <c r="C5075" s="1">
        <v>43999.489583333336</v>
      </c>
      <c r="D5075">
        <v>1</v>
      </c>
      <c r="E5075" t="s">
        <v>24</v>
      </c>
      <c r="F5075" t="s">
        <v>25</v>
      </c>
      <c r="G5075">
        <v>1</v>
      </c>
      <c r="H5075" t="str">
        <f t="shared" si="399"/>
        <v>AWD</v>
      </c>
      <c r="I5075" s="2">
        <f t="shared" si="396"/>
        <v>2020</v>
      </c>
      <c r="J5075" s="2">
        <f t="shared" si="397"/>
        <v>6</v>
      </c>
      <c r="K5075" t="str">
        <f t="shared" si="398"/>
        <v>Glazenmakers</v>
      </c>
      <c r="L5075" s="25">
        <f t="shared" si="400"/>
        <v>24</v>
      </c>
    </row>
    <row r="5076" spans="1:12" x14ac:dyDescent="0.25">
      <c r="A5076">
        <v>20</v>
      </c>
      <c r="B5076" t="s">
        <v>76</v>
      </c>
      <c r="C5076" s="1">
        <v>44048.5</v>
      </c>
      <c r="D5076">
        <v>4</v>
      </c>
      <c r="E5076" t="s">
        <v>20</v>
      </c>
      <c r="F5076" t="s">
        <v>21</v>
      </c>
      <c r="G5076">
        <v>2</v>
      </c>
      <c r="H5076" t="str">
        <f t="shared" si="399"/>
        <v>AWD</v>
      </c>
      <c r="I5076" s="2">
        <f t="shared" si="396"/>
        <v>2020</v>
      </c>
      <c r="J5076" s="2">
        <f t="shared" si="397"/>
        <v>8</v>
      </c>
      <c r="K5076" t="str">
        <f t="shared" si="398"/>
        <v>Waterjuffer</v>
      </c>
      <c r="L5076" s="25">
        <f t="shared" si="400"/>
        <v>31</v>
      </c>
    </row>
    <row r="5077" spans="1:12" x14ac:dyDescent="0.25">
      <c r="A5077">
        <v>20</v>
      </c>
      <c r="B5077" t="s">
        <v>76</v>
      </c>
      <c r="C5077" s="1">
        <v>44048.5</v>
      </c>
      <c r="D5077">
        <v>4</v>
      </c>
      <c r="E5077" t="s">
        <v>55</v>
      </c>
      <c r="F5077" t="s">
        <v>56</v>
      </c>
      <c r="G5077">
        <v>25</v>
      </c>
      <c r="H5077" t="str">
        <f t="shared" si="399"/>
        <v>AWD</v>
      </c>
      <c r="I5077" s="2">
        <f t="shared" si="396"/>
        <v>2020</v>
      </c>
      <c r="J5077" s="2">
        <f t="shared" si="397"/>
        <v>8</v>
      </c>
      <c r="K5077" t="str">
        <f t="shared" si="398"/>
        <v>Korenbouten</v>
      </c>
      <c r="L5077" s="25">
        <f t="shared" si="400"/>
        <v>31</v>
      </c>
    </row>
    <row r="5078" spans="1:12" x14ac:dyDescent="0.25">
      <c r="A5078">
        <v>20</v>
      </c>
      <c r="B5078" t="s">
        <v>76</v>
      </c>
      <c r="C5078" s="1">
        <v>44048.5</v>
      </c>
      <c r="D5078">
        <v>4</v>
      </c>
      <c r="E5078" t="s">
        <v>10</v>
      </c>
      <c r="F5078" t="s">
        <v>11</v>
      </c>
      <c r="G5078">
        <v>2</v>
      </c>
      <c r="H5078" t="str">
        <f t="shared" si="399"/>
        <v>AWD</v>
      </c>
      <c r="I5078" s="2">
        <f t="shared" si="396"/>
        <v>2020</v>
      </c>
      <c r="J5078" s="2">
        <f t="shared" si="397"/>
        <v>8</v>
      </c>
      <c r="K5078" t="str">
        <f t="shared" si="398"/>
        <v>Waterjuffer</v>
      </c>
      <c r="L5078" s="25">
        <f t="shared" si="400"/>
        <v>31</v>
      </c>
    </row>
    <row r="5079" spans="1:12" x14ac:dyDescent="0.25">
      <c r="A5079">
        <v>20</v>
      </c>
      <c r="B5079" t="s">
        <v>76</v>
      </c>
      <c r="C5079" s="1">
        <v>44048.5</v>
      </c>
      <c r="D5079">
        <v>4</v>
      </c>
      <c r="E5079" t="s">
        <v>14</v>
      </c>
      <c r="F5079" t="s">
        <v>15</v>
      </c>
      <c r="G5079">
        <v>20</v>
      </c>
      <c r="H5079" t="str">
        <f t="shared" si="399"/>
        <v>AWD</v>
      </c>
      <c r="I5079" s="2">
        <f t="shared" si="396"/>
        <v>2020</v>
      </c>
      <c r="J5079" s="2">
        <f t="shared" si="397"/>
        <v>8</v>
      </c>
      <c r="K5079" t="str">
        <f t="shared" si="398"/>
        <v>Waterjuffer</v>
      </c>
      <c r="L5079" s="25">
        <f t="shared" si="400"/>
        <v>31</v>
      </c>
    </row>
    <row r="5080" spans="1:12" x14ac:dyDescent="0.25">
      <c r="A5080">
        <v>20</v>
      </c>
      <c r="B5080" t="s">
        <v>76</v>
      </c>
      <c r="C5080" s="1">
        <v>44048.5</v>
      </c>
      <c r="D5080">
        <v>1</v>
      </c>
      <c r="E5080" t="s">
        <v>55</v>
      </c>
      <c r="F5080" t="s">
        <v>56</v>
      </c>
      <c r="G5080">
        <v>4</v>
      </c>
      <c r="H5080" t="str">
        <f t="shared" si="399"/>
        <v>AWD</v>
      </c>
      <c r="I5080" s="2">
        <f t="shared" si="396"/>
        <v>2020</v>
      </c>
      <c r="J5080" s="2">
        <f t="shared" si="397"/>
        <v>8</v>
      </c>
      <c r="K5080" t="str">
        <f t="shared" si="398"/>
        <v>Korenbouten</v>
      </c>
      <c r="L5080" s="25">
        <f t="shared" si="400"/>
        <v>31</v>
      </c>
    </row>
    <row r="5081" spans="1:12" x14ac:dyDescent="0.25">
      <c r="A5081">
        <v>20</v>
      </c>
      <c r="B5081" t="s">
        <v>76</v>
      </c>
      <c r="C5081" s="1">
        <v>44048.5</v>
      </c>
      <c r="D5081">
        <v>1</v>
      </c>
      <c r="E5081" t="s">
        <v>10</v>
      </c>
      <c r="F5081" t="s">
        <v>11</v>
      </c>
      <c r="G5081">
        <v>2</v>
      </c>
      <c r="H5081" t="str">
        <f t="shared" si="399"/>
        <v>AWD</v>
      </c>
      <c r="I5081" s="2">
        <f t="shared" si="396"/>
        <v>2020</v>
      </c>
      <c r="J5081" s="2">
        <f t="shared" si="397"/>
        <v>8</v>
      </c>
      <c r="K5081" t="str">
        <f t="shared" si="398"/>
        <v>Waterjuffer</v>
      </c>
      <c r="L5081" s="25">
        <f t="shared" si="400"/>
        <v>31</v>
      </c>
    </row>
    <row r="5082" spans="1:12" x14ac:dyDescent="0.25">
      <c r="A5082">
        <v>20</v>
      </c>
      <c r="B5082" t="s">
        <v>76</v>
      </c>
      <c r="C5082" s="1">
        <v>44048.5</v>
      </c>
      <c r="D5082">
        <v>1</v>
      </c>
      <c r="E5082" t="s">
        <v>14</v>
      </c>
      <c r="F5082" t="s">
        <v>15</v>
      </c>
      <c r="G5082">
        <v>8</v>
      </c>
      <c r="H5082" t="str">
        <f t="shared" si="399"/>
        <v>AWD</v>
      </c>
      <c r="I5082" s="2">
        <f t="shared" si="396"/>
        <v>2020</v>
      </c>
      <c r="J5082" s="2">
        <f t="shared" si="397"/>
        <v>8</v>
      </c>
      <c r="K5082" t="str">
        <f t="shared" si="398"/>
        <v>Waterjuffer</v>
      </c>
      <c r="L5082" s="25">
        <f t="shared" si="400"/>
        <v>31</v>
      </c>
    </row>
    <row r="5083" spans="1:12" x14ac:dyDescent="0.25">
      <c r="A5083">
        <v>20</v>
      </c>
      <c r="B5083" t="s">
        <v>76</v>
      </c>
      <c r="C5083" s="1">
        <v>44076.5</v>
      </c>
      <c r="D5083">
        <v>4</v>
      </c>
      <c r="E5083" t="s">
        <v>8</v>
      </c>
      <c r="F5083" t="s">
        <v>9</v>
      </c>
      <c r="G5083">
        <v>2</v>
      </c>
      <c r="H5083" t="str">
        <f t="shared" si="399"/>
        <v>AWD</v>
      </c>
      <c r="I5083" s="2">
        <f t="shared" si="396"/>
        <v>2020</v>
      </c>
      <c r="J5083" s="2">
        <f t="shared" si="397"/>
        <v>9</v>
      </c>
      <c r="K5083" t="str">
        <f t="shared" si="398"/>
        <v>Pantserjuffers</v>
      </c>
      <c r="L5083" s="25">
        <f t="shared" si="400"/>
        <v>35</v>
      </c>
    </row>
    <row r="5084" spans="1:12" x14ac:dyDescent="0.25">
      <c r="A5084">
        <v>20</v>
      </c>
      <c r="B5084" t="s">
        <v>76</v>
      </c>
      <c r="C5084" s="1">
        <v>44076.5</v>
      </c>
      <c r="D5084">
        <v>4</v>
      </c>
      <c r="E5084" t="s">
        <v>55</v>
      </c>
      <c r="F5084" t="s">
        <v>56</v>
      </c>
      <c r="G5084">
        <v>12</v>
      </c>
      <c r="H5084" t="str">
        <f t="shared" si="399"/>
        <v>AWD</v>
      </c>
      <c r="I5084" s="2">
        <f t="shared" si="396"/>
        <v>2020</v>
      </c>
      <c r="J5084" s="2">
        <f t="shared" si="397"/>
        <v>9</v>
      </c>
      <c r="K5084" t="str">
        <f t="shared" si="398"/>
        <v>Korenbouten</v>
      </c>
      <c r="L5084" s="25">
        <f t="shared" si="400"/>
        <v>35</v>
      </c>
    </row>
    <row r="5085" spans="1:12" x14ac:dyDescent="0.25">
      <c r="A5085">
        <v>20</v>
      </c>
      <c r="B5085" t="s">
        <v>76</v>
      </c>
      <c r="C5085" s="1">
        <v>44076.5</v>
      </c>
      <c r="D5085">
        <v>4</v>
      </c>
      <c r="E5085" t="s">
        <v>34</v>
      </c>
      <c r="F5085" t="s">
        <v>35</v>
      </c>
      <c r="G5085">
        <v>2</v>
      </c>
      <c r="H5085" t="str">
        <f t="shared" si="399"/>
        <v>AWD</v>
      </c>
      <c r="I5085" s="2">
        <f t="shared" si="396"/>
        <v>2020</v>
      </c>
      <c r="J5085" s="2">
        <f t="shared" si="397"/>
        <v>9</v>
      </c>
      <c r="K5085" t="str">
        <f t="shared" si="398"/>
        <v>Pantserjuffers</v>
      </c>
      <c r="L5085" s="25">
        <f t="shared" si="400"/>
        <v>35</v>
      </c>
    </row>
    <row r="5086" spans="1:12" x14ac:dyDescent="0.25">
      <c r="A5086">
        <v>20</v>
      </c>
      <c r="B5086" t="s">
        <v>76</v>
      </c>
      <c r="C5086" s="1">
        <v>44076.5</v>
      </c>
      <c r="D5086">
        <v>4</v>
      </c>
      <c r="E5086" t="s">
        <v>14</v>
      </c>
      <c r="F5086" t="s">
        <v>15</v>
      </c>
      <c r="G5086">
        <v>1</v>
      </c>
      <c r="H5086" t="str">
        <f t="shared" si="399"/>
        <v>AWD</v>
      </c>
      <c r="I5086" s="2">
        <f t="shared" si="396"/>
        <v>2020</v>
      </c>
      <c r="J5086" s="2">
        <f t="shared" si="397"/>
        <v>9</v>
      </c>
      <c r="K5086" t="str">
        <f t="shared" si="398"/>
        <v>Waterjuffer</v>
      </c>
      <c r="L5086" s="25">
        <f t="shared" si="400"/>
        <v>35</v>
      </c>
    </row>
    <row r="5087" spans="1:12" x14ac:dyDescent="0.25">
      <c r="A5087">
        <v>20</v>
      </c>
      <c r="B5087" t="s">
        <v>76</v>
      </c>
      <c r="C5087" s="1">
        <v>44076.5</v>
      </c>
      <c r="D5087">
        <v>1</v>
      </c>
      <c r="E5087" t="s">
        <v>55</v>
      </c>
      <c r="F5087" t="s">
        <v>56</v>
      </c>
      <c r="G5087">
        <v>15</v>
      </c>
      <c r="H5087" t="str">
        <f t="shared" si="399"/>
        <v>AWD</v>
      </c>
      <c r="I5087" s="2">
        <f t="shared" si="396"/>
        <v>2020</v>
      </c>
      <c r="J5087" s="2">
        <f t="shared" si="397"/>
        <v>9</v>
      </c>
      <c r="K5087" t="str">
        <f t="shared" si="398"/>
        <v>Korenbouten</v>
      </c>
      <c r="L5087" s="25">
        <f t="shared" si="400"/>
        <v>35</v>
      </c>
    </row>
    <row r="5088" spans="1:12" x14ac:dyDescent="0.25">
      <c r="A5088">
        <v>20</v>
      </c>
      <c r="B5088" t="s">
        <v>76</v>
      </c>
      <c r="C5088" s="1">
        <v>44076.5</v>
      </c>
      <c r="D5088">
        <v>1</v>
      </c>
      <c r="E5088" t="s">
        <v>14</v>
      </c>
      <c r="F5088" t="s">
        <v>15</v>
      </c>
      <c r="G5088">
        <v>1</v>
      </c>
      <c r="H5088" t="str">
        <f t="shared" si="399"/>
        <v>AWD</v>
      </c>
      <c r="I5088" s="2">
        <f t="shared" si="396"/>
        <v>2020</v>
      </c>
      <c r="J5088" s="2">
        <f t="shared" si="397"/>
        <v>9</v>
      </c>
      <c r="K5088" t="str">
        <f t="shared" si="398"/>
        <v>Waterjuffer</v>
      </c>
      <c r="L5088" s="25">
        <f t="shared" si="400"/>
        <v>35</v>
      </c>
    </row>
    <row r="5089" spans="1:12" x14ac:dyDescent="0.25">
      <c r="A5089">
        <v>20</v>
      </c>
      <c r="B5089" t="s">
        <v>76</v>
      </c>
      <c r="C5089" s="1">
        <v>44076.5</v>
      </c>
      <c r="D5089">
        <v>4</v>
      </c>
      <c r="E5089" t="s">
        <v>30</v>
      </c>
      <c r="F5089" t="s">
        <v>31</v>
      </c>
      <c r="G5089">
        <v>1</v>
      </c>
      <c r="H5089" t="str">
        <f t="shared" si="399"/>
        <v>AWD</v>
      </c>
      <c r="I5089" s="2">
        <f t="shared" si="396"/>
        <v>2020</v>
      </c>
      <c r="J5089" s="2">
        <f t="shared" si="397"/>
        <v>9</v>
      </c>
      <c r="K5089" t="str">
        <f t="shared" si="398"/>
        <v>Pantserjuffers</v>
      </c>
      <c r="L5089" s="25">
        <f t="shared" si="400"/>
        <v>35</v>
      </c>
    </row>
    <row r="5090" spans="1:12" x14ac:dyDescent="0.25">
      <c r="A5090">
        <v>20</v>
      </c>
      <c r="B5090" t="s">
        <v>76</v>
      </c>
      <c r="C5090" s="1">
        <v>44088.520833333336</v>
      </c>
      <c r="D5090">
        <v>4</v>
      </c>
      <c r="E5090" t="s">
        <v>55</v>
      </c>
      <c r="F5090" t="s">
        <v>56</v>
      </c>
      <c r="G5090">
        <v>16</v>
      </c>
      <c r="H5090" t="str">
        <f t="shared" si="399"/>
        <v>AWD</v>
      </c>
      <c r="I5090" s="2">
        <f t="shared" si="396"/>
        <v>2020</v>
      </c>
      <c r="J5090" s="2">
        <f t="shared" si="397"/>
        <v>9</v>
      </c>
      <c r="K5090" t="str">
        <f t="shared" si="398"/>
        <v>Korenbouten</v>
      </c>
      <c r="L5090" s="25">
        <f t="shared" si="400"/>
        <v>36.714285714285715</v>
      </c>
    </row>
    <row r="5091" spans="1:12" x14ac:dyDescent="0.25">
      <c r="A5091">
        <v>20</v>
      </c>
      <c r="B5091" t="s">
        <v>76</v>
      </c>
      <c r="C5091" s="1">
        <v>44088.520833333336</v>
      </c>
      <c r="D5091">
        <v>4</v>
      </c>
      <c r="E5091" t="s">
        <v>34</v>
      </c>
      <c r="F5091" t="s">
        <v>35</v>
      </c>
      <c r="G5091">
        <v>2</v>
      </c>
      <c r="H5091" t="str">
        <f t="shared" si="399"/>
        <v>AWD</v>
      </c>
      <c r="I5091" s="2">
        <f t="shared" si="396"/>
        <v>2020</v>
      </c>
      <c r="J5091" s="2">
        <f t="shared" si="397"/>
        <v>9</v>
      </c>
      <c r="K5091" t="str">
        <f t="shared" si="398"/>
        <v>Pantserjuffers</v>
      </c>
      <c r="L5091" s="25">
        <f t="shared" si="400"/>
        <v>36.714285714285715</v>
      </c>
    </row>
    <row r="5092" spans="1:12" x14ac:dyDescent="0.25">
      <c r="A5092">
        <v>20</v>
      </c>
      <c r="B5092" t="s">
        <v>76</v>
      </c>
      <c r="C5092" s="1">
        <v>44088.520833333336</v>
      </c>
      <c r="D5092">
        <v>4</v>
      </c>
      <c r="E5092" t="s">
        <v>14</v>
      </c>
      <c r="F5092" t="s">
        <v>15</v>
      </c>
      <c r="G5092">
        <v>1</v>
      </c>
      <c r="H5092" t="str">
        <f t="shared" si="399"/>
        <v>AWD</v>
      </c>
      <c r="I5092" s="2">
        <f t="shared" si="396"/>
        <v>2020</v>
      </c>
      <c r="J5092" s="2">
        <f t="shared" si="397"/>
        <v>9</v>
      </c>
      <c r="K5092" t="str">
        <f t="shared" si="398"/>
        <v>Waterjuffer</v>
      </c>
      <c r="L5092" s="25">
        <f t="shared" si="400"/>
        <v>36.714285714285715</v>
      </c>
    </row>
    <row r="5093" spans="1:12" x14ac:dyDescent="0.25">
      <c r="A5093">
        <v>20</v>
      </c>
      <c r="B5093" t="s">
        <v>76</v>
      </c>
      <c r="C5093" s="1">
        <v>44088.520833333336</v>
      </c>
      <c r="D5093">
        <v>1</v>
      </c>
      <c r="E5093" t="s">
        <v>55</v>
      </c>
      <c r="F5093" t="s">
        <v>56</v>
      </c>
      <c r="G5093">
        <v>20</v>
      </c>
      <c r="H5093" t="str">
        <f t="shared" si="399"/>
        <v>AWD</v>
      </c>
      <c r="I5093" s="2">
        <f t="shared" si="396"/>
        <v>2020</v>
      </c>
      <c r="J5093" s="2">
        <f t="shared" si="397"/>
        <v>9</v>
      </c>
      <c r="K5093" t="str">
        <f t="shared" si="398"/>
        <v>Korenbouten</v>
      </c>
      <c r="L5093" s="25">
        <f t="shared" si="400"/>
        <v>36.714285714285715</v>
      </c>
    </row>
    <row r="5094" spans="1:12" x14ac:dyDescent="0.25">
      <c r="A5094">
        <v>20</v>
      </c>
      <c r="B5094" t="s">
        <v>76</v>
      </c>
      <c r="C5094" s="1">
        <v>44088.520833333336</v>
      </c>
      <c r="D5094">
        <v>1</v>
      </c>
      <c r="E5094" t="s">
        <v>14</v>
      </c>
      <c r="F5094" t="s">
        <v>15</v>
      </c>
      <c r="G5094">
        <v>4</v>
      </c>
      <c r="H5094" t="str">
        <f t="shared" si="399"/>
        <v>AWD</v>
      </c>
      <c r="I5094" s="2">
        <f t="shared" si="396"/>
        <v>2020</v>
      </c>
      <c r="J5094" s="2">
        <f t="shared" si="397"/>
        <v>9</v>
      </c>
      <c r="K5094" t="str">
        <f t="shared" si="398"/>
        <v>Waterjuffer</v>
      </c>
      <c r="L5094" s="25">
        <f t="shared" si="400"/>
        <v>36.714285714285715</v>
      </c>
    </row>
    <row r="5095" spans="1:12" x14ac:dyDescent="0.25">
      <c r="A5095">
        <v>20</v>
      </c>
      <c r="B5095" t="s">
        <v>76</v>
      </c>
      <c r="C5095" s="1">
        <v>44347.520833333336</v>
      </c>
      <c r="D5095">
        <v>4</v>
      </c>
      <c r="E5095" t="s">
        <v>22</v>
      </c>
      <c r="F5095" t="s">
        <v>23</v>
      </c>
      <c r="G5095">
        <v>2</v>
      </c>
      <c r="H5095" t="str">
        <f t="shared" si="399"/>
        <v>AWD</v>
      </c>
      <c r="I5095" s="2">
        <f t="shared" si="396"/>
        <v>2021</v>
      </c>
      <c r="J5095" s="2">
        <f t="shared" si="397"/>
        <v>5</v>
      </c>
      <c r="K5095" t="str">
        <f t="shared" si="398"/>
        <v>Glazenmakers</v>
      </c>
      <c r="L5095" s="25">
        <f t="shared" si="400"/>
        <v>21.428571428571427</v>
      </c>
    </row>
    <row r="5096" spans="1:12" x14ac:dyDescent="0.25">
      <c r="A5096">
        <v>20</v>
      </c>
      <c r="B5096" t="s">
        <v>76</v>
      </c>
      <c r="C5096" s="1">
        <v>44347.520833333336</v>
      </c>
      <c r="D5096">
        <v>3</v>
      </c>
      <c r="E5096" t="s">
        <v>10</v>
      </c>
      <c r="F5096" t="s">
        <v>11</v>
      </c>
      <c r="G5096">
        <v>6</v>
      </c>
      <c r="H5096" t="str">
        <f t="shared" si="399"/>
        <v>AWD</v>
      </c>
      <c r="I5096" s="2">
        <f t="shared" si="396"/>
        <v>2021</v>
      </c>
      <c r="J5096" s="2">
        <f t="shared" si="397"/>
        <v>5</v>
      </c>
      <c r="K5096" t="str">
        <f t="shared" si="398"/>
        <v>Waterjuffer</v>
      </c>
      <c r="L5096" s="25">
        <f t="shared" si="400"/>
        <v>21.428571428571427</v>
      </c>
    </row>
    <row r="5097" spans="1:12" x14ac:dyDescent="0.25">
      <c r="A5097">
        <v>20</v>
      </c>
      <c r="B5097" t="s">
        <v>76</v>
      </c>
      <c r="C5097" s="1">
        <v>44347.520833333336</v>
      </c>
      <c r="D5097">
        <v>4</v>
      </c>
      <c r="E5097" t="s">
        <v>28</v>
      </c>
      <c r="F5097" t="s">
        <v>29</v>
      </c>
      <c r="G5097">
        <v>10</v>
      </c>
      <c r="H5097" t="str">
        <f t="shared" si="399"/>
        <v>AWD</v>
      </c>
      <c r="I5097" s="2">
        <f t="shared" si="396"/>
        <v>2021</v>
      </c>
      <c r="J5097" s="2">
        <f t="shared" si="397"/>
        <v>5</v>
      </c>
      <c r="K5097" t="str">
        <f t="shared" si="398"/>
        <v>Korenbouten</v>
      </c>
      <c r="L5097" s="25">
        <f t="shared" si="400"/>
        <v>21.428571428571427</v>
      </c>
    </row>
    <row r="5098" spans="1:12" x14ac:dyDescent="0.25">
      <c r="A5098">
        <v>20</v>
      </c>
      <c r="B5098" t="s">
        <v>76</v>
      </c>
      <c r="C5098" s="1">
        <v>44347.520833333336</v>
      </c>
      <c r="D5098">
        <v>4</v>
      </c>
      <c r="E5098" t="s">
        <v>10</v>
      </c>
      <c r="F5098" t="s">
        <v>11</v>
      </c>
      <c r="G5098">
        <v>1</v>
      </c>
      <c r="H5098" t="str">
        <f t="shared" si="399"/>
        <v>AWD</v>
      </c>
      <c r="I5098" s="2">
        <f t="shared" si="396"/>
        <v>2021</v>
      </c>
      <c r="J5098" s="2">
        <f t="shared" si="397"/>
        <v>5</v>
      </c>
      <c r="K5098" t="str">
        <f t="shared" si="398"/>
        <v>Waterjuffer</v>
      </c>
      <c r="L5098" s="25">
        <f t="shared" si="400"/>
        <v>21.428571428571427</v>
      </c>
    </row>
    <row r="5099" spans="1:12" x14ac:dyDescent="0.25">
      <c r="A5099">
        <v>20</v>
      </c>
      <c r="B5099" t="s">
        <v>76</v>
      </c>
      <c r="C5099" s="1">
        <v>44347.520833333336</v>
      </c>
      <c r="D5099">
        <v>4</v>
      </c>
      <c r="E5099" t="s">
        <v>14</v>
      </c>
      <c r="F5099" t="s">
        <v>15</v>
      </c>
      <c r="G5099">
        <v>1</v>
      </c>
      <c r="H5099" t="str">
        <f t="shared" si="399"/>
        <v>AWD</v>
      </c>
      <c r="I5099" s="2">
        <f t="shared" si="396"/>
        <v>2021</v>
      </c>
      <c r="J5099" s="2">
        <f t="shared" si="397"/>
        <v>5</v>
      </c>
      <c r="K5099" t="str">
        <f t="shared" si="398"/>
        <v>Waterjuffer</v>
      </c>
      <c r="L5099" s="25">
        <f t="shared" si="400"/>
        <v>21.428571428571427</v>
      </c>
    </row>
    <row r="5100" spans="1:12" x14ac:dyDescent="0.25">
      <c r="A5100">
        <v>20</v>
      </c>
      <c r="B5100" t="s">
        <v>76</v>
      </c>
      <c r="C5100" s="1">
        <v>44347.520833333336</v>
      </c>
      <c r="D5100">
        <v>3</v>
      </c>
      <c r="E5100" t="s">
        <v>28</v>
      </c>
      <c r="F5100" t="s">
        <v>29</v>
      </c>
      <c r="G5100">
        <v>10</v>
      </c>
      <c r="H5100" t="str">
        <f t="shared" si="399"/>
        <v>AWD</v>
      </c>
      <c r="I5100" s="2">
        <f t="shared" si="396"/>
        <v>2021</v>
      </c>
      <c r="J5100" s="2">
        <f t="shared" si="397"/>
        <v>5</v>
      </c>
      <c r="K5100" t="str">
        <f t="shared" si="398"/>
        <v>Korenbouten</v>
      </c>
      <c r="L5100" s="25">
        <f t="shared" si="400"/>
        <v>21.428571428571427</v>
      </c>
    </row>
    <row r="5101" spans="1:12" x14ac:dyDescent="0.25">
      <c r="A5101">
        <v>20</v>
      </c>
      <c r="B5101" t="s">
        <v>76</v>
      </c>
      <c r="C5101" s="1">
        <v>44347.520833333336</v>
      </c>
      <c r="D5101">
        <v>4</v>
      </c>
      <c r="E5101" t="s">
        <v>20</v>
      </c>
      <c r="F5101" t="s">
        <v>21</v>
      </c>
      <c r="G5101">
        <v>7</v>
      </c>
      <c r="H5101" t="str">
        <f t="shared" si="399"/>
        <v>AWD</v>
      </c>
      <c r="I5101" s="2">
        <f t="shared" si="396"/>
        <v>2021</v>
      </c>
      <c r="J5101" s="2">
        <f t="shared" si="397"/>
        <v>5</v>
      </c>
      <c r="K5101" t="str">
        <f t="shared" si="398"/>
        <v>Waterjuffer</v>
      </c>
      <c r="L5101" s="25">
        <f t="shared" si="400"/>
        <v>21.428571428571427</v>
      </c>
    </row>
    <row r="5102" spans="1:12" x14ac:dyDescent="0.25">
      <c r="A5102">
        <v>20</v>
      </c>
      <c r="B5102" t="s">
        <v>76</v>
      </c>
      <c r="C5102" s="1">
        <v>44347.520833333336</v>
      </c>
      <c r="D5102">
        <v>3</v>
      </c>
      <c r="E5102" t="s">
        <v>20</v>
      </c>
      <c r="F5102" t="s">
        <v>21</v>
      </c>
      <c r="G5102">
        <v>30</v>
      </c>
      <c r="H5102" t="str">
        <f t="shared" si="399"/>
        <v>AWD</v>
      </c>
      <c r="I5102" s="2">
        <f t="shared" si="396"/>
        <v>2021</v>
      </c>
      <c r="J5102" s="2">
        <f t="shared" si="397"/>
        <v>5</v>
      </c>
      <c r="K5102" t="str">
        <f t="shared" si="398"/>
        <v>Waterjuffer</v>
      </c>
      <c r="L5102" s="25">
        <f t="shared" si="400"/>
        <v>21.428571428571427</v>
      </c>
    </row>
    <row r="5103" spans="1:12" x14ac:dyDescent="0.25">
      <c r="A5103">
        <v>20</v>
      </c>
      <c r="B5103" t="s">
        <v>76</v>
      </c>
      <c r="C5103" s="1">
        <v>44347.520833333336</v>
      </c>
      <c r="D5103">
        <v>3</v>
      </c>
      <c r="E5103" t="s">
        <v>12</v>
      </c>
      <c r="F5103" t="s">
        <v>13</v>
      </c>
      <c r="G5103">
        <v>2</v>
      </c>
      <c r="H5103" t="str">
        <f t="shared" si="399"/>
        <v>AWD</v>
      </c>
      <c r="I5103" s="2">
        <f t="shared" si="396"/>
        <v>2021</v>
      </c>
      <c r="J5103" s="2">
        <f t="shared" si="397"/>
        <v>5</v>
      </c>
      <c r="K5103" t="str">
        <f t="shared" si="398"/>
        <v>Waterjuffer</v>
      </c>
      <c r="L5103" s="25">
        <f t="shared" si="400"/>
        <v>21.428571428571427</v>
      </c>
    </row>
    <row r="5104" spans="1:12" x14ac:dyDescent="0.25">
      <c r="A5104">
        <v>20</v>
      </c>
      <c r="B5104" t="s">
        <v>76</v>
      </c>
      <c r="C5104" s="1">
        <v>44347.520833333336</v>
      </c>
      <c r="D5104">
        <v>3</v>
      </c>
      <c r="E5104" t="s">
        <v>22</v>
      </c>
      <c r="F5104" t="s">
        <v>23</v>
      </c>
      <c r="G5104">
        <v>1</v>
      </c>
      <c r="H5104" t="str">
        <f t="shared" si="399"/>
        <v>AWD</v>
      </c>
      <c r="I5104" s="2">
        <f t="shared" si="396"/>
        <v>2021</v>
      </c>
      <c r="J5104" s="2">
        <f t="shared" si="397"/>
        <v>5</v>
      </c>
      <c r="K5104" t="str">
        <f t="shared" si="398"/>
        <v>Glazenmakers</v>
      </c>
      <c r="L5104" s="25">
        <f t="shared" si="400"/>
        <v>21.428571428571427</v>
      </c>
    </row>
    <row r="5105" spans="1:12" x14ac:dyDescent="0.25">
      <c r="A5105">
        <v>20</v>
      </c>
      <c r="B5105" t="s">
        <v>76</v>
      </c>
      <c r="C5105" s="1">
        <v>44356.541666666664</v>
      </c>
      <c r="D5105">
        <v>3</v>
      </c>
      <c r="E5105" t="s">
        <v>22</v>
      </c>
      <c r="F5105" t="s">
        <v>23</v>
      </c>
      <c r="G5105">
        <v>1</v>
      </c>
      <c r="H5105" t="str">
        <f t="shared" si="399"/>
        <v>AWD</v>
      </c>
      <c r="I5105" s="2">
        <f t="shared" si="396"/>
        <v>2021</v>
      </c>
      <c r="J5105" s="2">
        <f t="shared" si="397"/>
        <v>6</v>
      </c>
      <c r="K5105" t="str">
        <f t="shared" si="398"/>
        <v>Glazenmakers</v>
      </c>
      <c r="L5105" s="25">
        <f t="shared" si="400"/>
        <v>22.714285714285715</v>
      </c>
    </row>
    <row r="5106" spans="1:12" x14ac:dyDescent="0.25">
      <c r="A5106">
        <v>20</v>
      </c>
      <c r="B5106" t="s">
        <v>76</v>
      </c>
      <c r="C5106" s="1">
        <v>44356.541666666664</v>
      </c>
      <c r="D5106">
        <v>4</v>
      </c>
      <c r="E5106" t="s">
        <v>22</v>
      </c>
      <c r="F5106" t="s">
        <v>23</v>
      </c>
      <c r="G5106">
        <v>2</v>
      </c>
      <c r="H5106" t="str">
        <f t="shared" si="399"/>
        <v>AWD</v>
      </c>
      <c r="I5106" s="2">
        <f t="shared" si="396"/>
        <v>2021</v>
      </c>
      <c r="J5106" s="2">
        <f t="shared" si="397"/>
        <v>6</v>
      </c>
      <c r="K5106" t="str">
        <f t="shared" si="398"/>
        <v>Glazenmakers</v>
      </c>
      <c r="L5106" s="25">
        <f t="shared" si="400"/>
        <v>22.714285714285715</v>
      </c>
    </row>
    <row r="5107" spans="1:12" x14ac:dyDescent="0.25">
      <c r="A5107">
        <v>20</v>
      </c>
      <c r="B5107" t="s">
        <v>76</v>
      </c>
      <c r="C5107" s="1">
        <v>44356.541666666664</v>
      </c>
      <c r="D5107">
        <v>4</v>
      </c>
      <c r="E5107" t="s">
        <v>20</v>
      </c>
      <c r="F5107" t="s">
        <v>21</v>
      </c>
      <c r="G5107">
        <v>20</v>
      </c>
      <c r="H5107" t="str">
        <f t="shared" si="399"/>
        <v>AWD</v>
      </c>
      <c r="I5107" s="2">
        <f t="shared" si="396"/>
        <v>2021</v>
      </c>
      <c r="J5107" s="2">
        <f t="shared" si="397"/>
        <v>6</v>
      </c>
      <c r="K5107" t="str">
        <f t="shared" si="398"/>
        <v>Waterjuffer</v>
      </c>
      <c r="L5107" s="25">
        <f t="shared" si="400"/>
        <v>22.714285714285715</v>
      </c>
    </row>
    <row r="5108" spans="1:12" x14ac:dyDescent="0.25">
      <c r="A5108">
        <v>20</v>
      </c>
      <c r="B5108" t="s">
        <v>76</v>
      </c>
      <c r="C5108" s="1">
        <v>44356.541666666664</v>
      </c>
      <c r="D5108">
        <v>4</v>
      </c>
      <c r="E5108" t="s">
        <v>10</v>
      </c>
      <c r="F5108" t="s">
        <v>11</v>
      </c>
      <c r="G5108">
        <v>4</v>
      </c>
      <c r="H5108" t="str">
        <f t="shared" si="399"/>
        <v>AWD</v>
      </c>
      <c r="I5108" s="2">
        <f t="shared" ref="I5108:I5171" si="401">YEAR(C5108)</f>
        <v>2021</v>
      </c>
      <c r="J5108" s="2">
        <f t="shared" ref="J5108:J5171" si="402">MONTH(C5108)</f>
        <v>6</v>
      </c>
      <c r="K5108" t="str">
        <f t="shared" ref="K5108:K5171" si="403">VLOOKUP(E5108,$Q$2:$R$100,2,FALSE)</f>
        <v>Waterjuffer</v>
      </c>
      <c r="L5108" s="25">
        <f t="shared" si="400"/>
        <v>22.714285714285715</v>
      </c>
    </row>
    <row r="5109" spans="1:12" x14ac:dyDescent="0.25">
      <c r="A5109">
        <v>20</v>
      </c>
      <c r="B5109" t="s">
        <v>76</v>
      </c>
      <c r="C5109" s="1">
        <v>44356.541666666664</v>
      </c>
      <c r="D5109">
        <v>3</v>
      </c>
      <c r="E5109" t="s">
        <v>28</v>
      </c>
      <c r="F5109" t="s">
        <v>29</v>
      </c>
      <c r="G5109">
        <v>10</v>
      </c>
      <c r="H5109" t="str">
        <f t="shared" si="399"/>
        <v>AWD</v>
      </c>
      <c r="I5109" s="2">
        <f t="shared" si="401"/>
        <v>2021</v>
      </c>
      <c r="J5109" s="2">
        <f t="shared" si="402"/>
        <v>6</v>
      </c>
      <c r="K5109" t="str">
        <f t="shared" si="403"/>
        <v>Korenbouten</v>
      </c>
      <c r="L5109" s="25">
        <f t="shared" si="400"/>
        <v>22.714285714285715</v>
      </c>
    </row>
    <row r="5110" spans="1:12" x14ac:dyDescent="0.25">
      <c r="A5110">
        <v>20</v>
      </c>
      <c r="B5110" t="s">
        <v>76</v>
      </c>
      <c r="C5110" s="1">
        <v>44356.541666666664</v>
      </c>
      <c r="D5110">
        <v>4</v>
      </c>
      <c r="E5110" t="s">
        <v>28</v>
      </c>
      <c r="F5110" t="s">
        <v>29</v>
      </c>
      <c r="G5110">
        <v>10</v>
      </c>
      <c r="H5110" t="str">
        <f t="shared" si="399"/>
        <v>AWD</v>
      </c>
      <c r="I5110" s="2">
        <f t="shared" si="401"/>
        <v>2021</v>
      </c>
      <c r="J5110" s="2">
        <f t="shared" si="402"/>
        <v>6</v>
      </c>
      <c r="K5110" t="str">
        <f t="shared" si="403"/>
        <v>Korenbouten</v>
      </c>
      <c r="L5110" s="25">
        <f t="shared" si="400"/>
        <v>22.714285714285715</v>
      </c>
    </row>
    <row r="5111" spans="1:12" x14ac:dyDescent="0.25">
      <c r="A5111">
        <v>20</v>
      </c>
      <c r="B5111" t="s">
        <v>76</v>
      </c>
      <c r="C5111" s="1">
        <v>44356.541666666664</v>
      </c>
      <c r="D5111">
        <v>3</v>
      </c>
      <c r="E5111" t="s">
        <v>20</v>
      </c>
      <c r="F5111" t="s">
        <v>21</v>
      </c>
      <c r="G5111">
        <v>20</v>
      </c>
      <c r="H5111" t="str">
        <f t="shared" si="399"/>
        <v>AWD</v>
      </c>
      <c r="I5111" s="2">
        <f t="shared" si="401"/>
        <v>2021</v>
      </c>
      <c r="J5111" s="2">
        <f t="shared" si="402"/>
        <v>6</v>
      </c>
      <c r="K5111" t="str">
        <f t="shared" si="403"/>
        <v>Waterjuffer</v>
      </c>
      <c r="L5111" s="25">
        <f t="shared" si="400"/>
        <v>22.714285714285715</v>
      </c>
    </row>
    <row r="5112" spans="1:12" x14ac:dyDescent="0.25">
      <c r="A5112">
        <v>20</v>
      </c>
      <c r="B5112" t="s">
        <v>76</v>
      </c>
      <c r="C5112" s="1">
        <v>44356.541666666664</v>
      </c>
      <c r="D5112">
        <v>3</v>
      </c>
      <c r="E5112" t="s">
        <v>24</v>
      </c>
      <c r="F5112" t="s">
        <v>25</v>
      </c>
      <c r="G5112">
        <v>1</v>
      </c>
      <c r="H5112" t="str">
        <f t="shared" si="399"/>
        <v>AWD</v>
      </c>
      <c r="I5112" s="2">
        <f t="shared" si="401"/>
        <v>2021</v>
      </c>
      <c r="J5112" s="2">
        <f t="shared" si="402"/>
        <v>6</v>
      </c>
      <c r="K5112" t="str">
        <f t="shared" si="403"/>
        <v>Glazenmakers</v>
      </c>
      <c r="L5112" s="25">
        <f t="shared" si="400"/>
        <v>22.714285714285715</v>
      </c>
    </row>
    <row r="5113" spans="1:12" x14ac:dyDescent="0.25">
      <c r="A5113">
        <v>20</v>
      </c>
      <c r="B5113" t="s">
        <v>76</v>
      </c>
      <c r="C5113" s="1">
        <v>44356.541666666664</v>
      </c>
      <c r="D5113">
        <v>3</v>
      </c>
      <c r="E5113" t="s">
        <v>10</v>
      </c>
      <c r="F5113" t="s">
        <v>11</v>
      </c>
      <c r="G5113">
        <v>3</v>
      </c>
      <c r="H5113" t="str">
        <f t="shared" si="399"/>
        <v>AWD</v>
      </c>
      <c r="I5113" s="2">
        <f t="shared" si="401"/>
        <v>2021</v>
      </c>
      <c r="J5113" s="2">
        <f t="shared" si="402"/>
        <v>6</v>
      </c>
      <c r="K5113" t="str">
        <f t="shared" si="403"/>
        <v>Waterjuffer</v>
      </c>
      <c r="L5113" s="25">
        <f t="shared" si="400"/>
        <v>22.714285714285715</v>
      </c>
    </row>
    <row r="5114" spans="1:12" x14ac:dyDescent="0.25">
      <c r="A5114">
        <v>20</v>
      </c>
      <c r="B5114" t="s">
        <v>76</v>
      </c>
      <c r="C5114" s="1">
        <v>44356.541666666664</v>
      </c>
      <c r="D5114">
        <v>3</v>
      </c>
      <c r="E5114" t="s">
        <v>18</v>
      </c>
      <c r="F5114" t="s">
        <v>19</v>
      </c>
      <c r="G5114">
        <v>2</v>
      </c>
      <c r="H5114" t="str">
        <f t="shared" si="399"/>
        <v>AWD</v>
      </c>
      <c r="I5114" s="2">
        <f t="shared" si="401"/>
        <v>2021</v>
      </c>
      <c r="J5114" s="2">
        <f t="shared" si="402"/>
        <v>6</v>
      </c>
      <c r="K5114" t="str">
        <f t="shared" si="403"/>
        <v>Korenbouten</v>
      </c>
      <c r="L5114" s="25">
        <f t="shared" si="400"/>
        <v>22.714285714285715</v>
      </c>
    </row>
    <row r="5115" spans="1:12" x14ac:dyDescent="0.25">
      <c r="A5115">
        <v>20</v>
      </c>
      <c r="B5115" t="s">
        <v>76</v>
      </c>
      <c r="C5115" s="1">
        <v>44375.5</v>
      </c>
      <c r="D5115">
        <v>4</v>
      </c>
      <c r="E5115" t="s">
        <v>52</v>
      </c>
      <c r="F5115" t="s">
        <v>53</v>
      </c>
      <c r="G5115">
        <v>2</v>
      </c>
      <c r="H5115" t="str">
        <f t="shared" si="399"/>
        <v>AWD</v>
      </c>
      <c r="I5115" s="2">
        <f t="shared" si="401"/>
        <v>2021</v>
      </c>
      <c r="J5115" s="2">
        <f t="shared" si="402"/>
        <v>6</v>
      </c>
      <c r="K5115" t="str">
        <f t="shared" si="403"/>
        <v>Korenbouten</v>
      </c>
      <c r="L5115" s="25">
        <f t="shared" si="400"/>
        <v>25.428571428571427</v>
      </c>
    </row>
    <row r="5116" spans="1:12" x14ac:dyDescent="0.25">
      <c r="A5116">
        <v>20</v>
      </c>
      <c r="B5116" t="s">
        <v>76</v>
      </c>
      <c r="C5116" s="1">
        <v>44375.5</v>
      </c>
      <c r="D5116">
        <v>4</v>
      </c>
      <c r="E5116" t="s">
        <v>18</v>
      </c>
      <c r="F5116" t="s">
        <v>19</v>
      </c>
      <c r="G5116">
        <v>5</v>
      </c>
      <c r="H5116" t="str">
        <f t="shared" si="399"/>
        <v>AWD</v>
      </c>
      <c r="I5116" s="2">
        <f t="shared" si="401"/>
        <v>2021</v>
      </c>
      <c r="J5116" s="2">
        <f t="shared" si="402"/>
        <v>6</v>
      </c>
      <c r="K5116" t="str">
        <f t="shared" si="403"/>
        <v>Korenbouten</v>
      </c>
      <c r="L5116" s="25">
        <f t="shared" si="400"/>
        <v>25.428571428571427</v>
      </c>
    </row>
    <row r="5117" spans="1:12" x14ac:dyDescent="0.25">
      <c r="A5117">
        <v>20</v>
      </c>
      <c r="B5117" t="s">
        <v>76</v>
      </c>
      <c r="C5117" s="1">
        <v>44375.5</v>
      </c>
      <c r="D5117">
        <v>4</v>
      </c>
      <c r="E5117" t="s">
        <v>28</v>
      </c>
      <c r="F5117" t="s">
        <v>29</v>
      </c>
      <c r="G5117">
        <v>7</v>
      </c>
      <c r="H5117" t="str">
        <f t="shared" si="399"/>
        <v>AWD</v>
      </c>
      <c r="I5117" s="2">
        <f t="shared" si="401"/>
        <v>2021</v>
      </c>
      <c r="J5117" s="2">
        <f t="shared" si="402"/>
        <v>6</v>
      </c>
      <c r="K5117" t="str">
        <f t="shared" si="403"/>
        <v>Korenbouten</v>
      </c>
      <c r="L5117" s="25">
        <f t="shared" si="400"/>
        <v>25.428571428571427</v>
      </c>
    </row>
    <row r="5118" spans="1:12" x14ac:dyDescent="0.25">
      <c r="A5118">
        <v>20</v>
      </c>
      <c r="B5118" t="s">
        <v>76</v>
      </c>
      <c r="C5118" s="1">
        <v>44375.5</v>
      </c>
      <c r="D5118">
        <v>4</v>
      </c>
      <c r="E5118" t="s">
        <v>14</v>
      </c>
      <c r="F5118" t="s">
        <v>15</v>
      </c>
      <c r="G5118">
        <v>10</v>
      </c>
      <c r="H5118" t="str">
        <f t="shared" si="399"/>
        <v>AWD</v>
      </c>
      <c r="I5118" s="2">
        <f t="shared" si="401"/>
        <v>2021</v>
      </c>
      <c r="J5118" s="2">
        <f t="shared" si="402"/>
        <v>6</v>
      </c>
      <c r="K5118" t="str">
        <f t="shared" si="403"/>
        <v>Waterjuffer</v>
      </c>
      <c r="L5118" s="25">
        <f t="shared" si="400"/>
        <v>25.428571428571427</v>
      </c>
    </row>
    <row r="5119" spans="1:12" x14ac:dyDescent="0.25">
      <c r="A5119">
        <v>20</v>
      </c>
      <c r="B5119" t="s">
        <v>76</v>
      </c>
      <c r="C5119" s="1">
        <v>44375.5</v>
      </c>
      <c r="D5119">
        <v>3</v>
      </c>
      <c r="E5119" t="s">
        <v>20</v>
      </c>
      <c r="F5119" t="s">
        <v>21</v>
      </c>
      <c r="G5119">
        <v>6</v>
      </c>
      <c r="H5119" t="str">
        <f t="shared" si="399"/>
        <v>AWD</v>
      </c>
      <c r="I5119" s="2">
        <f t="shared" si="401"/>
        <v>2021</v>
      </c>
      <c r="J5119" s="2">
        <f t="shared" si="402"/>
        <v>6</v>
      </c>
      <c r="K5119" t="str">
        <f t="shared" si="403"/>
        <v>Waterjuffer</v>
      </c>
      <c r="L5119" s="25">
        <f t="shared" si="400"/>
        <v>25.428571428571427</v>
      </c>
    </row>
    <row r="5120" spans="1:12" x14ac:dyDescent="0.25">
      <c r="A5120">
        <v>20</v>
      </c>
      <c r="B5120" t="s">
        <v>76</v>
      </c>
      <c r="C5120" s="1">
        <v>44375.5</v>
      </c>
      <c r="D5120">
        <v>3</v>
      </c>
      <c r="E5120" t="s">
        <v>28</v>
      </c>
      <c r="F5120" t="s">
        <v>29</v>
      </c>
      <c r="G5120">
        <v>10</v>
      </c>
      <c r="H5120" t="str">
        <f t="shared" si="399"/>
        <v>AWD</v>
      </c>
      <c r="I5120" s="2">
        <f t="shared" si="401"/>
        <v>2021</v>
      </c>
      <c r="J5120" s="2">
        <f t="shared" si="402"/>
        <v>6</v>
      </c>
      <c r="K5120" t="str">
        <f t="shared" si="403"/>
        <v>Korenbouten</v>
      </c>
      <c r="L5120" s="25">
        <f t="shared" si="400"/>
        <v>25.428571428571427</v>
      </c>
    </row>
    <row r="5121" spans="1:12" x14ac:dyDescent="0.25">
      <c r="A5121">
        <v>20</v>
      </c>
      <c r="B5121" t="s">
        <v>76</v>
      </c>
      <c r="C5121" s="1">
        <v>44375.5</v>
      </c>
      <c r="D5121">
        <v>3</v>
      </c>
      <c r="E5121" t="s">
        <v>10</v>
      </c>
      <c r="F5121" t="s">
        <v>11</v>
      </c>
      <c r="G5121">
        <v>2</v>
      </c>
      <c r="H5121" t="str">
        <f t="shared" si="399"/>
        <v>AWD</v>
      </c>
      <c r="I5121" s="2">
        <f t="shared" si="401"/>
        <v>2021</v>
      </c>
      <c r="J5121" s="2">
        <f t="shared" si="402"/>
        <v>6</v>
      </c>
      <c r="K5121" t="str">
        <f t="shared" si="403"/>
        <v>Waterjuffer</v>
      </c>
      <c r="L5121" s="25">
        <f t="shared" si="400"/>
        <v>25.428571428571427</v>
      </c>
    </row>
    <row r="5122" spans="1:12" x14ac:dyDescent="0.25">
      <c r="A5122">
        <v>20</v>
      </c>
      <c r="B5122" t="s">
        <v>76</v>
      </c>
      <c r="C5122" s="1">
        <v>44385.541666666664</v>
      </c>
      <c r="D5122">
        <v>4</v>
      </c>
      <c r="E5122" t="s">
        <v>28</v>
      </c>
      <c r="F5122" t="s">
        <v>29</v>
      </c>
      <c r="G5122">
        <v>5</v>
      </c>
      <c r="H5122" t="str">
        <f t="shared" ref="H5122:H5185" si="404">VLOOKUP(A5122,$N$2:$O$51,2,FALSE)</f>
        <v>AWD</v>
      </c>
      <c r="I5122" s="2">
        <f t="shared" si="401"/>
        <v>2021</v>
      </c>
      <c r="J5122" s="2">
        <f t="shared" si="402"/>
        <v>7</v>
      </c>
      <c r="K5122" t="str">
        <f t="shared" si="403"/>
        <v>Korenbouten</v>
      </c>
      <c r="L5122" s="25">
        <f t="shared" si="400"/>
        <v>26.857142857142858</v>
      </c>
    </row>
    <row r="5123" spans="1:12" x14ac:dyDescent="0.25">
      <c r="A5123">
        <v>20</v>
      </c>
      <c r="B5123" t="s">
        <v>76</v>
      </c>
      <c r="C5123" s="1">
        <v>44385.541666666664</v>
      </c>
      <c r="D5123">
        <v>4</v>
      </c>
      <c r="E5123" t="s">
        <v>20</v>
      </c>
      <c r="F5123" t="s">
        <v>21</v>
      </c>
      <c r="G5123">
        <v>10</v>
      </c>
      <c r="H5123" t="str">
        <f t="shared" si="404"/>
        <v>AWD</v>
      </c>
      <c r="I5123" s="2">
        <f t="shared" si="401"/>
        <v>2021</v>
      </c>
      <c r="J5123" s="2">
        <f t="shared" si="402"/>
        <v>7</v>
      </c>
      <c r="K5123" t="str">
        <f t="shared" si="403"/>
        <v>Waterjuffer</v>
      </c>
      <c r="L5123" s="25">
        <f t="shared" ref="L5123:L5186" si="405">(ROUNDDOWN(C5123-DATE(I5123,1,1),0))/7</f>
        <v>26.857142857142858</v>
      </c>
    </row>
    <row r="5124" spans="1:12" x14ac:dyDescent="0.25">
      <c r="A5124">
        <v>20</v>
      </c>
      <c r="B5124" t="s">
        <v>76</v>
      </c>
      <c r="C5124" s="1">
        <v>44385.541666666664</v>
      </c>
      <c r="D5124">
        <v>4</v>
      </c>
      <c r="E5124" t="s">
        <v>14</v>
      </c>
      <c r="F5124" t="s">
        <v>15</v>
      </c>
      <c r="G5124">
        <v>6</v>
      </c>
      <c r="H5124" t="str">
        <f t="shared" si="404"/>
        <v>AWD</v>
      </c>
      <c r="I5124" s="2">
        <f t="shared" si="401"/>
        <v>2021</v>
      </c>
      <c r="J5124" s="2">
        <f t="shared" si="402"/>
        <v>7</v>
      </c>
      <c r="K5124" t="str">
        <f t="shared" si="403"/>
        <v>Waterjuffer</v>
      </c>
      <c r="L5124" s="25">
        <f t="shared" si="405"/>
        <v>26.857142857142858</v>
      </c>
    </row>
    <row r="5125" spans="1:12" x14ac:dyDescent="0.25">
      <c r="A5125">
        <v>20</v>
      </c>
      <c r="B5125" t="s">
        <v>76</v>
      </c>
      <c r="C5125" s="1">
        <v>44385.541666666664</v>
      </c>
      <c r="D5125">
        <v>4</v>
      </c>
      <c r="E5125" t="s">
        <v>52</v>
      </c>
      <c r="F5125" t="s">
        <v>53</v>
      </c>
      <c r="G5125">
        <v>1</v>
      </c>
      <c r="H5125" t="str">
        <f t="shared" si="404"/>
        <v>AWD</v>
      </c>
      <c r="I5125" s="2">
        <f t="shared" si="401"/>
        <v>2021</v>
      </c>
      <c r="J5125" s="2">
        <f t="shared" si="402"/>
        <v>7</v>
      </c>
      <c r="K5125" t="str">
        <f t="shared" si="403"/>
        <v>Korenbouten</v>
      </c>
      <c r="L5125" s="25">
        <f t="shared" si="405"/>
        <v>26.857142857142858</v>
      </c>
    </row>
    <row r="5126" spans="1:12" x14ac:dyDescent="0.25">
      <c r="A5126">
        <v>20</v>
      </c>
      <c r="B5126" t="s">
        <v>76</v>
      </c>
      <c r="C5126" s="1">
        <v>44385.541666666664</v>
      </c>
      <c r="D5126">
        <v>3</v>
      </c>
      <c r="E5126" t="s">
        <v>28</v>
      </c>
      <c r="F5126" t="s">
        <v>29</v>
      </c>
      <c r="G5126">
        <v>2</v>
      </c>
      <c r="H5126" t="str">
        <f t="shared" si="404"/>
        <v>AWD</v>
      </c>
      <c r="I5126" s="2">
        <f t="shared" si="401"/>
        <v>2021</v>
      </c>
      <c r="J5126" s="2">
        <f t="shared" si="402"/>
        <v>7</v>
      </c>
      <c r="K5126" t="str">
        <f t="shared" si="403"/>
        <v>Korenbouten</v>
      </c>
      <c r="L5126" s="25">
        <f t="shared" si="405"/>
        <v>26.857142857142858</v>
      </c>
    </row>
    <row r="5127" spans="1:12" x14ac:dyDescent="0.25">
      <c r="A5127">
        <v>20</v>
      </c>
      <c r="B5127" t="s">
        <v>76</v>
      </c>
      <c r="C5127" s="1">
        <v>44385.541666666664</v>
      </c>
      <c r="D5127">
        <v>3</v>
      </c>
      <c r="E5127" t="s">
        <v>20</v>
      </c>
      <c r="F5127" t="s">
        <v>21</v>
      </c>
      <c r="G5127">
        <v>20</v>
      </c>
      <c r="H5127" t="str">
        <f t="shared" si="404"/>
        <v>AWD</v>
      </c>
      <c r="I5127" s="2">
        <f t="shared" si="401"/>
        <v>2021</v>
      </c>
      <c r="J5127" s="2">
        <f t="shared" si="402"/>
        <v>7</v>
      </c>
      <c r="K5127" t="str">
        <f t="shared" si="403"/>
        <v>Waterjuffer</v>
      </c>
      <c r="L5127" s="25">
        <f t="shared" si="405"/>
        <v>26.857142857142858</v>
      </c>
    </row>
    <row r="5128" spans="1:12" x14ac:dyDescent="0.25">
      <c r="A5128">
        <v>20</v>
      </c>
      <c r="B5128" t="s">
        <v>76</v>
      </c>
      <c r="C5128" s="1">
        <v>44385.541666666664</v>
      </c>
      <c r="D5128">
        <v>3</v>
      </c>
      <c r="E5128" t="s">
        <v>10</v>
      </c>
      <c r="F5128" t="s">
        <v>11</v>
      </c>
      <c r="G5128">
        <v>3</v>
      </c>
      <c r="H5128" t="str">
        <f t="shared" si="404"/>
        <v>AWD</v>
      </c>
      <c r="I5128" s="2">
        <f t="shared" si="401"/>
        <v>2021</v>
      </c>
      <c r="J5128" s="2">
        <f t="shared" si="402"/>
        <v>7</v>
      </c>
      <c r="K5128" t="str">
        <f t="shared" si="403"/>
        <v>Waterjuffer</v>
      </c>
      <c r="L5128" s="25">
        <f t="shared" si="405"/>
        <v>26.857142857142858</v>
      </c>
    </row>
    <row r="5129" spans="1:12" x14ac:dyDescent="0.25">
      <c r="A5129">
        <v>20</v>
      </c>
      <c r="B5129" t="s">
        <v>76</v>
      </c>
      <c r="C5129" s="1">
        <v>44385.541666666664</v>
      </c>
      <c r="D5129">
        <v>3</v>
      </c>
      <c r="E5129" t="s">
        <v>14</v>
      </c>
      <c r="F5129" t="s">
        <v>15</v>
      </c>
      <c r="G5129">
        <v>5</v>
      </c>
      <c r="H5129" t="str">
        <f t="shared" si="404"/>
        <v>AWD</v>
      </c>
      <c r="I5129" s="2">
        <f t="shared" si="401"/>
        <v>2021</v>
      </c>
      <c r="J5129" s="2">
        <f t="shared" si="402"/>
        <v>7</v>
      </c>
      <c r="K5129" t="str">
        <f t="shared" si="403"/>
        <v>Waterjuffer</v>
      </c>
      <c r="L5129" s="25">
        <f t="shared" si="405"/>
        <v>26.857142857142858</v>
      </c>
    </row>
    <row r="5130" spans="1:12" x14ac:dyDescent="0.25">
      <c r="A5130">
        <v>20</v>
      </c>
      <c r="B5130" t="s">
        <v>76</v>
      </c>
      <c r="C5130" s="1">
        <v>44385.541666666664</v>
      </c>
      <c r="D5130">
        <v>3</v>
      </c>
      <c r="E5130" t="s">
        <v>52</v>
      </c>
      <c r="F5130" t="s">
        <v>53</v>
      </c>
      <c r="G5130">
        <v>1</v>
      </c>
      <c r="H5130" t="str">
        <f t="shared" si="404"/>
        <v>AWD</v>
      </c>
      <c r="I5130" s="2">
        <f t="shared" si="401"/>
        <v>2021</v>
      </c>
      <c r="J5130" s="2">
        <f t="shared" si="402"/>
        <v>7</v>
      </c>
      <c r="K5130" t="str">
        <f t="shared" si="403"/>
        <v>Korenbouten</v>
      </c>
      <c r="L5130" s="25">
        <f t="shared" si="405"/>
        <v>26.857142857142858</v>
      </c>
    </row>
    <row r="5131" spans="1:12" x14ac:dyDescent="0.25">
      <c r="A5131">
        <v>20</v>
      </c>
      <c r="B5131" t="s">
        <v>76</v>
      </c>
      <c r="C5131" s="1">
        <v>44385.541666666664</v>
      </c>
      <c r="D5131">
        <v>3</v>
      </c>
      <c r="E5131" t="s">
        <v>18</v>
      </c>
      <c r="F5131" t="s">
        <v>19</v>
      </c>
      <c r="G5131">
        <v>2</v>
      </c>
      <c r="H5131" t="str">
        <f t="shared" si="404"/>
        <v>AWD</v>
      </c>
      <c r="I5131" s="2">
        <f t="shared" si="401"/>
        <v>2021</v>
      </c>
      <c r="J5131" s="2">
        <f t="shared" si="402"/>
        <v>7</v>
      </c>
      <c r="K5131" t="str">
        <f t="shared" si="403"/>
        <v>Korenbouten</v>
      </c>
      <c r="L5131" s="25">
        <f t="shared" si="405"/>
        <v>26.857142857142858</v>
      </c>
    </row>
    <row r="5132" spans="1:12" x14ac:dyDescent="0.25">
      <c r="A5132">
        <v>20</v>
      </c>
      <c r="B5132" t="s">
        <v>76</v>
      </c>
      <c r="C5132" s="1">
        <v>44397.583333333336</v>
      </c>
      <c r="D5132">
        <v>3</v>
      </c>
      <c r="E5132" t="s">
        <v>18</v>
      </c>
      <c r="F5132" t="s">
        <v>19</v>
      </c>
      <c r="G5132">
        <v>2</v>
      </c>
      <c r="H5132" t="str">
        <f t="shared" si="404"/>
        <v>AWD</v>
      </c>
      <c r="I5132" s="2">
        <f t="shared" si="401"/>
        <v>2021</v>
      </c>
      <c r="J5132" s="2">
        <f t="shared" si="402"/>
        <v>7</v>
      </c>
      <c r="K5132" t="str">
        <f t="shared" si="403"/>
        <v>Korenbouten</v>
      </c>
      <c r="L5132" s="25">
        <f t="shared" si="405"/>
        <v>28.571428571428573</v>
      </c>
    </row>
    <row r="5133" spans="1:12" x14ac:dyDescent="0.25">
      <c r="A5133">
        <v>20</v>
      </c>
      <c r="B5133" t="s">
        <v>76</v>
      </c>
      <c r="C5133" s="1">
        <v>44397.583333333336</v>
      </c>
      <c r="D5133">
        <v>3</v>
      </c>
      <c r="E5133" t="s">
        <v>30</v>
      </c>
      <c r="F5133" t="s">
        <v>31</v>
      </c>
      <c r="G5133">
        <v>1</v>
      </c>
      <c r="H5133" t="str">
        <f t="shared" si="404"/>
        <v>AWD</v>
      </c>
      <c r="I5133" s="2">
        <f t="shared" si="401"/>
        <v>2021</v>
      </c>
      <c r="J5133" s="2">
        <f t="shared" si="402"/>
        <v>7</v>
      </c>
      <c r="K5133" t="str">
        <f t="shared" si="403"/>
        <v>Pantserjuffers</v>
      </c>
      <c r="L5133" s="25">
        <f t="shared" si="405"/>
        <v>28.571428571428573</v>
      </c>
    </row>
    <row r="5134" spans="1:12" x14ac:dyDescent="0.25">
      <c r="A5134">
        <v>20</v>
      </c>
      <c r="B5134" t="s">
        <v>76</v>
      </c>
      <c r="C5134" s="1">
        <v>44397.583333333336</v>
      </c>
      <c r="D5134">
        <v>4</v>
      </c>
      <c r="E5134" t="s">
        <v>20</v>
      </c>
      <c r="F5134" t="s">
        <v>21</v>
      </c>
      <c r="G5134">
        <v>5</v>
      </c>
      <c r="H5134" t="str">
        <f t="shared" si="404"/>
        <v>AWD</v>
      </c>
      <c r="I5134" s="2">
        <f t="shared" si="401"/>
        <v>2021</v>
      </c>
      <c r="J5134" s="2">
        <f t="shared" si="402"/>
        <v>7</v>
      </c>
      <c r="K5134" t="str">
        <f t="shared" si="403"/>
        <v>Waterjuffer</v>
      </c>
      <c r="L5134" s="25">
        <f t="shared" si="405"/>
        <v>28.571428571428573</v>
      </c>
    </row>
    <row r="5135" spans="1:12" x14ac:dyDescent="0.25">
      <c r="A5135">
        <v>20</v>
      </c>
      <c r="B5135" t="s">
        <v>76</v>
      </c>
      <c r="C5135" s="1">
        <v>44397.583333333336</v>
      </c>
      <c r="D5135">
        <v>3</v>
      </c>
      <c r="E5135" t="s">
        <v>14</v>
      </c>
      <c r="F5135" t="s">
        <v>15</v>
      </c>
      <c r="G5135">
        <v>15</v>
      </c>
      <c r="H5135" t="str">
        <f t="shared" si="404"/>
        <v>AWD</v>
      </c>
      <c r="I5135" s="2">
        <f t="shared" si="401"/>
        <v>2021</v>
      </c>
      <c r="J5135" s="2">
        <f t="shared" si="402"/>
        <v>7</v>
      </c>
      <c r="K5135" t="str">
        <f t="shared" si="403"/>
        <v>Waterjuffer</v>
      </c>
      <c r="L5135" s="25">
        <f t="shared" si="405"/>
        <v>28.571428571428573</v>
      </c>
    </row>
    <row r="5136" spans="1:12" x14ac:dyDescent="0.25">
      <c r="A5136">
        <v>20</v>
      </c>
      <c r="B5136" t="s">
        <v>76</v>
      </c>
      <c r="C5136" s="1">
        <v>44397.583333333336</v>
      </c>
      <c r="D5136">
        <v>3</v>
      </c>
      <c r="E5136" t="s">
        <v>52</v>
      </c>
      <c r="F5136" t="s">
        <v>53</v>
      </c>
      <c r="G5136">
        <v>1</v>
      </c>
      <c r="H5136" t="str">
        <f t="shared" si="404"/>
        <v>AWD</v>
      </c>
      <c r="I5136" s="2">
        <f t="shared" si="401"/>
        <v>2021</v>
      </c>
      <c r="J5136" s="2">
        <f t="shared" si="402"/>
        <v>7</v>
      </c>
      <c r="K5136" t="str">
        <f t="shared" si="403"/>
        <v>Korenbouten</v>
      </c>
      <c r="L5136" s="25">
        <f t="shared" si="405"/>
        <v>28.571428571428573</v>
      </c>
    </row>
    <row r="5137" spans="1:12" x14ac:dyDescent="0.25">
      <c r="A5137">
        <v>20</v>
      </c>
      <c r="B5137" t="s">
        <v>76</v>
      </c>
      <c r="C5137" s="1">
        <v>44397.583333333336</v>
      </c>
      <c r="D5137">
        <v>3</v>
      </c>
      <c r="E5137" t="s">
        <v>28</v>
      </c>
      <c r="F5137" t="s">
        <v>29</v>
      </c>
      <c r="G5137">
        <v>1</v>
      </c>
      <c r="H5137" t="str">
        <f t="shared" si="404"/>
        <v>AWD</v>
      </c>
      <c r="I5137" s="2">
        <f t="shared" si="401"/>
        <v>2021</v>
      </c>
      <c r="J5137" s="2">
        <f t="shared" si="402"/>
        <v>7</v>
      </c>
      <c r="K5137" t="str">
        <f t="shared" si="403"/>
        <v>Korenbouten</v>
      </c>
      <c r="L5137" s="25">
        <f t="shared" si="405"/>
        <v>28.571428571428573</v>
      </c>
    </row>
    <row r="5138" spans="1:12" x14ac:dyDescent="0.25">
      <c r="A5138">
        <v>20</v>
      </c>
      <c r="B5138" t="s">
        <v>76</v>
      </c>
      <c r="C5138" s="1">
        <v>44397.583333333336</v>
      </c>
      <c r="D5138">
        <v>3</v>
      </c>
      <c r="E5138" t="s">
        <v>10</v>
      </c>
      <c r="F5138" t="s">
        <v>11</v>
      </c>
      <c r="G5138">
        <v>5</v>
      </c>
      <c r="H5138" t="str">
        <f t="shared" si="404"/>
        <v>AWD</v>
      </c>
      <c r="I5138" s="2">
        <f t="shared" si="401"/>
        <v>2021</v>
      </c>
      <c r="J5138" s="2">
        <f t="shared" si="402"/>
        <v>7</v>
      </c>
      <c r="K5138" t="str">
        <f t="shared" si="403"/>
        <v>Waterjuffer</v>
      </c>
      <c r="L5138" s="25">
        <f t="shared" si="405"/>
        <v>28.571428571428573</v>
      </c>
    </row>
    <row r="5139" spans="1:12" x14ac:dyDescent="0.25">
      <c r="A5139">
        <v>20</v>
      </c>
      <c r="B5139" t="s">
        <v>76</v>
      </c>
      <c r="C5139" s="1">
        <v>44397.583333333336</v>
      </c>
      <c r="D5139">
        <v>4</v>
      </c>
      <c r="E5139" t="s">
        <v>55</v>
      </c>
      <c r="F5139" t="s">
        <v>56</v>
      </c>
      <c r="G5139">
        <v>6</v>
      </c>
      <c r="H5139" t="str">
        <f t="shared" si="404"/>
        <v>AWD</v>
      </c>
      <c r="I5139" s="2">
        <f t="shared" si="401"/>
        <v>2021</v>
      </c>
      <c r="J5139" s="2">
        <f t="shared" si="402"/>
        <v>7</v>
      </c>
      <c r="K5139" t="str">
        <f t="shared" si="403"/>
        <v>Korenbouten</v>
      </c>
      <c r="L5139" s="25">
        <f t="shared" si="405"/>
        <v>28.571428571428573</v>
      </c>
    </row>
    <row r="5140" spans="1:12" x14ac:dyDescent="0.25">
      <c r="A5140">
        <v>20</v>
      </c>
      <c r="B5140" t="s">
        <v>76</v>
      </c>
      <c r="C5140" s="1">
        <v>44397.583333333336</v>
      </c>
      <c r="D5140">
        <v>3</v>
      </c>
      <c r="E5140" t="s">
        <v>55</v>
      </c>
      <c r="F5140" t="s">
        <v>56</v>
      </c>
      <c r="G5140">
        <v>10</v>
      </c>
      <c r="H5140" t="str">
        <f t="shared" si="404"/>
        <v>AWD</v>
      </c>
      <c r="I5140" s="2">
        <f t="shared" si="401"/>
        <v>2021</v>
      </c>
      <c r="J5140" s="2">
        <f t="shared" si="402"/>
        <v>7</v>
      </c>
      <c r="K5140" t="str">
        <f t="shared" si="403"/>
        <v>Korenbouten</v>
      </c>
      <c r="L5140" s="25">
        <f t="shared" si="405"/>
        <v>28.571428571428573</v>
      </c>
    </row>
    <row r="5141" spans="1:12" x14ac:dyDescent="0.25">
      <c r="A5141">
        <v>20</v>
      </c>
      <c r="B5141" t="s">
        <v>76</v>
      </c>
      <c r="C5141" s="1">
        <v>44397.583333333336</v>
      </c>
      <c r="D5141">
        <v>4</v>
      </c>
      <c r="E5141" t="s">
        <v>14</v>
      </c>
      <c r="F5141" t="s">
        <v>15</v>
      </c>
      <c r="G5141">
        <v>3</v>
      </c>
      <c r="H5141" t="str">
        <f t="shared" si="404"/>
        <v>AWD</v>
      </c>
      <c r="I5141" s="2">
        <f t="shared" si="401"/>
        <v>2021</v>
      </c>
      <c r="J5141" s="2">
        <f t="shared" si="402"/>
        <v>7</v>
      </c>
      <c r="K5141" t="str">
        <f t="shared" si="403"/>
        <v>Waterjuffer</v>
      </c>
      <c r="L5141" s="25">
        <f t="shared" si="405"/>
        <v>28.571428571428573</v>
      </c>
    </row>
    <row r="5142" spans="1:12" x14ac:dyDescent="0.25">
      <c r="A5142">
        <v>20</v>
      </c>
      <c r="B5142" t="s">
        <v>76</v>
      </c>
      <c r="C5142" s="1">
        <v>44413.541666666664</v>
      </c>
      <c r="D5142">
        <v>4</v>
      </c>
      <c r="E5142" t="s">
        <v>55</v>
      </c>
      <c r="F5142" t="s">
        <v>56</v>
      </c>
      <c r="G5142">
        <v>1</v>
      </c>
      <c r="H5142" t="str">
        <f t="shared" si="404"/>
        <v>AWD</v>
      </c>
      <c r="I5142" s="2">
        <f t="shared" si="401"/>
        <v>2021</v>
      </c>
      <c r="J5142" s="2">
        <f t="shared" si="402"/>
        <v>8</v>
      </c>
      <c r="K5142" t="str">
        <f t="shared" si="403"/>
        <v>Korenbouten</v>
      </c>
      <c r="L5142" s="25">
        <f t="shared" si="405"/>
        <v>30.857142857142858</v>
      </c>
    </row>
    <row r="5143" spans="1:12" x14ac:dyDescent="0.25">
      <c r="A5143">
        <v>20</v>
      </c>
      <c r="B5143" t="s">
        <v>76</v>
      </c>
      <c r="C5143" s="1">
        <v>44413.541666666664</v>
      </c>
      <c r="D5143">
        <v>3</v>
      </c>
      <c r="E5143" t="s">
        <v>55</v>
      </c>
      <c r="F5143" t="s">
        <v>56</v>
      </c>
      <c r="G5143">
        <v>15</v>
      </c>
      <c r="H5143" t="str">
        <f t="shared" si="404"/>
        <v>AWD</v>
      </c>
      <c r="I5143" s="2">
        <f t="shared" si="401"/>
        <v>2021</v>
      </c>
      <c r="J5143" s="2">
        <f t="shared" si="402"/>
        <v>8</v>
      </c>
      <c r="K5143" t="str">
        <f t="shared" si="403"/>
        <v>Korenbouten</v>
      </c>
      <c r="L5143" s="25">
        <f t="shared" si="405"/>
        <v>30.857142857142858</v>
      </c>
    </row>
    <row r="5144" spans="1:12" x14ac:dyDescent="0.25">
      <c r="A5144">
        <v>20</v>
      </c>
      <c r="B5144" t="s">
        <v>76</v>
      </c>
      <c r="C5144" s="1">
        <v>44413.541666666664</v>
      </c>
      <c r="D5144">
        <v>4</v>
      </c>
      <c r="E5144" t="s">
        <v>20</v>
      </c>
      <c r="F5144" t="s">
        <v>21</v>
      </c>
      <c r="G5144">
        <v>2</v>
      </c>
      <c r="H5144" t="str">
        <f t="shared" si="404"/>
        <v>AWD</v>
      </c>
      <c r="I5144" s="2">
        <f t="shared" si="401"/>
        <v>2021</v>
      </c>
      <c r="J5144" s="2">
        <f t="shared" si="402"/>
        <v>8</v>
      </c>
      <c r="K5144" t="str">
        <f t="shared" si="403"/>
        <v>Waterjuffer</v>
      </c>
      <c r="L5144" s="25">
        <f t="shared" si="405"/>
        <v>30.857142857142858</v>
      </c>
    </row>
    <row r="5145" spans="1:12" x14ac:dyDescent="0.25">
      <c r="A5145">
        <v>20</v>
      </c>
      <c r="B5145" t="s">
        <v>76</v>
      </c>
      <c r="C5145" s="1">
        <v>44413.541666666664</v>
      </c>
      <c r="D5145">
        <v>4</v>
      </c>
      <c r="E5145" t="s">
        <v>14</v>
      </c>
      <c r="F5145" t="s">
        <v>15</v>
      </c>
      <c r="G5145">
        <v>1</v>
      </c>
      <c r="H5145" t="str">
        <f t="shared" si="404"/>
        <v>AWD</v>
      </c>
      <c r="I5145" s="2">
        <f t="shared" si="401"/>
        <v>2021</v>
      </c>
      <c r="J5145" s="2">
        <f t="shared" si="402"/>
        <v>8</v>
      </c>
      <c r="K5145" t="str">
        <f t="shared" si="403"/>
        <v>Waterjuffer</v>
      </c>
      <c r="L5145" s="25">
        <f t="shared" si="405"/>
        <v>30.857142857142858</v>
      </c>
    </row>
    <row r="5146" spans="1:12" x14ac:dyDescent="0.25">
      <c r="A5146">
        <v>20</v>
      </c>
      <c r="B5146" t="s">
        <v>76</v>
      </c>
      <c r="C5146" s="1">
        <v>44413.541666666664</v>
      </c>
      <c r="D5146">
        <v>3</v>
      </c>
      <c r="E5146" t="s">
        <v>14</v>
      </c>
      <c r="F5146" t="s">
        <v>15</v>
      </c>
      <c r="G5146">
        <v>20</v>
      </c>
      <c r="H5146" t="str">
        <f t="shared" si="404"/>
        <v>AWD</v>
      </c>
      <c r="I5146" s="2">
        <f t="shared" si="401"/>
        <v>2021</v>
      </c>
      <c r="J5146" s="2">
        <f t="shared" si="402"/>
        <v>8</v>
      </c>
      <c r="K5146" t="str">
        <f t="shared" si="403"/>
        <v>Waterjuffer</v>
      </c>
      <c r="L5146" s="25">
        <f t="shared" si="405"/>
        <v>30.857142857142858</v>
      </c>
    </row>
    <row r="5147" spans="1:12" x14ac:dyDescent="0.25">
      <c r="A5147">
        <v>20</v>
      </c>
      <c r="B5147" t="s">
        <v>76</v>
      </c>
      <c r="C5147" s="1">
        <v>44413.541666666664</v>
      </c>
      <c r="D5147">
        <v>3</v>
      </c>
      <c r="E5147" t="s">
        <v>30</v>
      </c>
      <c r="F5147" t="s">
        <v>31</v>
      </c>
      <c r="G5147">
        <v>1</v>
      </c>
      <c r="H5147" t="str">
        <f t="shared" si="404"/>
        <v>AWD</v>
      </c>
      <c r="I5147" s="2">
        <f t="shared" si="401"/>
        <v>2021</v>
      </c>
      <c r="J5147" s="2">
        <f t="shared" si="402"/>
        <v>8</v>
      </c>
      <c r="K5147" t="str">
        <f t="shared" si="403"/>
        <v>Pantserjuffers</v>
      </c>
      <c r="L5147" s="25">
        <f t="shared" si="405"/>
        <v>30.857142857142858</v>
      </c>
    </row>
    <row r="5148" spans="1:12" x14ac:dyDescent="0.25">
      <c r="A5148">
        <v>20</v>
      </c>
      <c r="B5148" t="s">
        <v>76</v>
      </c>
      <c r="C5148" s="1">
        <v>44431.541666666664</v>
      </c>
      <c r="D5148">
        <v>4</v>
      </c>
      <c r="E5148" t="s">
        <v>55</v>
      </c>
      <c r="F5148" t="s">
        <v>56</v>
      </c>
      <c r="G5148">
        <v>20</v>
      </c>
      <c r="H5148" t="str">
        <f t="shared" si="404"/>
        <v>AWD</v>
      </c>
      <c r="I5148" s="2">
        <f t="shared" si="401"/>
        <v>2021</v>
      </c>
      <c r="J5148" s="2">
        <f t="shared" si="402"/>
        <v>8</v>
      </c>
      <c r="K5148" t="str">
        <f t="shared" si="403"/>
        <v>Korenbouten</v>
      </c>
      <c r="L5148" s="25">
        <f t="shared" si="405"/>
        <v>33.428571428571431</v>
      </c>
    </row>
    <row r="5149" spans="1:12" x14ac:dyDescent="0.25">
      <c r="A5149">
        <v>20</v>
      </c>
      <c r="B5149" t="s">
        <v>76</v>
      </c>
      <c r="C5149" s="1">
        <v>44431.541666666664</v>
      </c>
      <c r="D5149">
        <v>4</v>
      </c>
      <c r="E5149" t="s">
        <v>36</v>
      </c>
      <c r="F5149" t="s">
        <v>37</v>
      </c>
      <c r="G5149">
        <v>1</v>
      </c>
      <c r="H5149" t="str">
        <f t="shared" si="404"/>
        <v>AWD</v>
      </c>
      <c r="I5149" s="2">
        <f t="shared" si="401"/>
        <v>2021</v>
      </c>
      <c r="J5149" s="2">
        <f t="shared" si="402"/>
        <v>8</v>
      </c>
      <c r="K5149" t="str">
        <f t="shared" si="403"/>
        <v>Glazenmakers</v>
      </c>
      <c r="L5149" s="25">
        <f t="shared" si="405"/>
        <v>33.428571428571431</v>
      </c>
    </row>
    <row r="5150" spans="1:12" x14ac:dyDescent="0.25">
      <c r="A5150">
        <v>20</v>
      </c>
      <c r="B5150" t="s">
        <v>76</v>
      </c>
      <c r="C5150" s="1">
        <v>44431.541666666664</v>
      </c>
      <c r="D5150">
        <v>4</v>
      </c>
      <c r="E5150" t="s">
        <v>14</v>
      </c>
      <c r="F5150" t="s">
        <v>15</v>
      </c>
      <c r="G5150">
        <v>4</v>
      </c>
      <c r="H5150" t="str">
        <f t="shared" si="404"/>
        <v>AWD</v>
      </c>
      <c r="I5150" s="2">
        <f t="shared" si="401"/>
        <v>2021</v>
      </c>
      <c r="J5150" s="2">
        <f t="shared" si="402"/>
        <v>8</v>
      </c>
      <c r="K5150" t="str">
        <f t="shared" si="403"/>
        <v>Waterjuffer</v>
      </c>
      <c r="L5150" s="25">
        <f t="shared" si="405"/>
        <v>33.428571428571431</v>
      </c>
    </row>
    <row r="5151" spans="1:12" x14ac:dyDescent="0.25">
      <c r="A5151">
        <v>20</v>
      </c>
      <c r="B5151" t="s">
        <v>76</v>
      </c>
      <c r="C5151" s="1">
        <v>44431.541666666664</v>
      </c>
      <c r="D5151">
        <v>4</v>
      </c>
      <c r="E5151" t="s">
        <v>20</v>
      </c>
      <c r="F5151" t="s">
        <v>21</v>
      </c>
      <c r="G5151">
        <v>2</v>
      </c>
      <c r="H5151" t="str">
        <f t="shared" si="404"/>
        <v>AWD</v>
      </c>
      <c r="I5151" s="2">
        <f t="shared" si="401"/>
        <v>2021</v>
      </c>
      <c r="J5151" s="2">
        <f t="shared" si="402"/>
        <v>8</v>
      </c>
      <c r="K5151" t="str">
        <f t="shared" si="403"/>
        <v>Waterjuffer</v>
      </c>
      <c r="L5151" s="25">
        <f t="shared" si="405"/>
        <v>33.428571428571431</v>
      </c>
    </row>
    <row r="5152" spans="1:12" x14ac:dyDescent="0.25">
      <c r="A5152">
        <v>20</v>
      </c>
      <c r="B5152" t="s">
        <v>76</v>
      </c>
      <c r="C5152" s="1">
        <v>44431.541666666664</v>
      </c>
      <c r="D5152">
        <v>3</v>
      </c>
      <c r="E5152" t="s">
        <v>55</v>
      </c>
      <c r="F5152" t="s">
        <v>56</v>
      </c>
      <c r="G5152">
        <v>10</v>
      </c>
      <c r="H5152" t="str">
        <f t="shared" si="404"/>
        <v>AWD</v>
      </c>
      <c r="I5152" s="2">
        <f t="shared" si="401"/>
        <v>2021</v>
      </c>
      <c r="J5152" s="2">
        <f t="shared" si="402"/>
        <v>8</v>
      </c>
      <c r="K5152" t="str">
        <f t="shared" si="403"/>
        <v>Korenbouten</v>
      </c>
      <c r="L5152" s="25">
        <f t="shared" si="405"/>
        <v>33.428571428571431</v>
      </c>
    </row>
    <row r="5153" spans="1:12" x14ac:dyDescent="0.25">
      <c r="A5153">
        <v>20</v>
      </c>
      <c r="B5153" t="s">
        <v>76</v>
      </c>
      <c r="C5153" s="1">
        <v>44431.541666666664</v>
      </c>
      <c r="D5153">
        <v>3</v>
      </c>
      <c r="E5153" t="s">
        <v>20</v>
      </c>
      <c r="F5153" t="s">
        <v>21</v>
      </c>
      <c r="G5153">
        <v>6</v>
      </c>
      <c r="H5153" t="str">
        <f t="shared" si="404"/>
        <v>AWD</v>
      </c>
      <c r="I5153" s="2">
        <f t="shared" si="401"/>
        <v>2021</v>
      </c>
      <c r="J5153" s="2">
        <f t="shared" si="402"/>
        <v>8</v>
      </c>
      <c r="K5153" t="str">
        <f t="shared" si="403"/>
        <v>Waterjuffer</v>
      </c>
      <c r="L5153" s="25">
        <f t="shared" si="405"/>
        <v>33.428571428571431</v>
      </c>
    </row>
    <row r="5154" spans="1:12" x14ac:dyDescent="0.25">
      <c r="A5154">
        <v>20</v>
      </c>
      <c r="B5154" t="s">
        <v>76</v>
      </c>
      <c r="C5154" s="1">
        <v>44431.541666666664</v>
      </c>
      <c r="D5154">
        <v>3</v>
      </c>
      <c r="E5154" t="s">
        <v>34</v>
      </c>
      <c r="F5154" t="s">
        <v>35</v>
      </c>
      <c r="G5154">
        <v>2</v>
      </c>
      <c r="H5154" t="str">
        <f t="shared" si="404"/>
        <v>AWD</v>
      </c>
      <c r="I5154" s="2">
        <f t="shared" si="401"/>
        <v>2021</v>
      </c>
      <c r="J5154" s="2">
        <f t="shared" si="402"/>
        <v>8</v>
      </c>
      <c r="K5154" t="str">
        <f t="shared" si="403"/>
        <v>Pantserjuffers</v>
      </c>
      <c r="L5154" s="25">
        <f t="shared" si="405"/>
        <v>33.428571428571431</v>
      </c>
    </row>
    <row r="5155" spans="1:12" x14ac:dyDescent="0.25">
      <c r="A5155">
        <v>20</v>
      </c>
      <c r="B5155" t="s">
        <v>76</v>
      </c>
      <c r="C5155" s="1">
        <v>44431.541666666664</v>
      </c>
      <c r="D5155">
        <v>3</v>
      </c>
      <c r="E5155" t="s">
        <v>10</v>
      </c>
      <c r="F5155" t="s">
        <v>11</v>
      </c>
      <c r="G5155">
        <v>2</v>
      </c>
      <c r="H5155" t="str">
        <f t="shared" si="404"/>
        <v>AWD</v>
      </c>
      <c r="I5155" s="2">
        <f t="shared" si="401"/>
        <v>2021</v>
      </c>
      <c r="J5155" s="2">
        <f t="shared" si="402"/>
        <v>8</v>
      </c>
      <c r="K5155" t="str">
        <f t="shared" si="403"/>
        <v>Waterjuffer</v>
      </c>
      <c r="L5155" s="25">
        <f t="shared" si="405"/>
        <v>33.428571428571431</v>
      </c>
    </row>
    <row r="5156" spans="1:12" x14ac:dyDescent="0.25">
      <c r="A5156">
        <v>20</v>
      </c>
      <c r="B5156" t="s">
        <v>76</v>
      </c>
      <c r="C5156" s="1">
        <v>44445.541666666664</v>
      </c>
      <c r="D5156">
        <v>4</v>
      </c>
      <c r="E5156" t="s">
        <v>34</v>
      </c>
      <c r="F5156" t="s">
        <v>35</v>
      </c>
      <c r="G5156">
        <v>1</v>
      </c>
      <c r="H5156" t="str">
        <f t="shared" si="404"/>
        <v>AWD</v>
      </c>
      <c r="I5156" s="2">
        <f t="shared" si="401"/>
        <v>2021</v>
      </c>
      <c r="J5156" s="2">
        <f t="shared" si="402"/>
        <v>9</v>
      </c>
      <c r="K5156" t="str">
        <f t="shared" si="403"/>
        <v>Pantserjuffers</v>
      </c>
      <c r="L5156" s="25">
        <f t="shared" si="405"/>
        <v>35.428571428571431</v>
      </c>
    </row>
    <row r="5157" spans="1:12" x14ac:dyDescent="0.25">
      <c r="A5157">
        <v>20</v>
      </c>
      <c r="B5157" t="s">
        <v>76</v>
      </c>
      <c r="C5157" s="1">
        <v>44445.541666666664</v>
      </c>
      <c r="D5157">
        <v>4</v>
      </c>
      <c r="E5157" t="s">
        <v>55</v>
      </c>
      <c r="F5157" t="s">
        <v>56</v>
      </c>
      <c r="G5157">
        <v>3</v>
      </c>
      <c r="H5157" t="str">
        <f t="shared" si="404"/>
        <v>AWD</v>
      </c>
      <c r="I5157" s="2">
        <f t="shared" si="401"/>
        <v>2021</v>
      </c>
      <c r="J5157" s="2">
        <f t="shared" si="402"/>
        <v>9</v>
      </c>
      <c r="K5157" t="str">
        <f t="shared" si="403"/>
        <v>Korenbouten</v>
      </c>
      <c r="L5157" s="25">
        <f t="shared" si="405"/>
        <v>35.428571428571431</v>
      </c>
    </row>
    <row r="5158" spans="1:12" x14ac:dyDescent="0.25">
      <c r="A5158">
        <v>20</v>
      </c>
      <c r="B5158" t="s">
        <v>76</v>
      </c>
      <c r="C5158" s="1">
        <v>44445.541666666664</v>
      </c>
      <c r="D5158">
        <v>3</v>
      </c>
      <c r="E5158" t="s">
        <v>55</v>
      </c>
      <c r="F5158" t="s">
        <v>56</v>
      </c>
      <c r="G5158">
        <v>4</v>
      </c>
      <c r="H5158" t="str">
        <f t="shared" si="404"/>
        <v>AWD</v>
      </c>
      <c r="I5158" s="2">
        <f t="shared" si="401"/>
        <v>2021</v>
      </c>
      <c r="J5158" s="2">
        <f t="shared" si="402"/>
        <v>9</v>
      </c>
      <c r="K5158" t="str">
        <f t="shared" si="403"/>
        <v>Korenbouten</v>
      </c>
      <c r="L5158" s="25">
        <f t="shared" si="405"/>
        <v>35.428571428571431</v>
      </c>
    </row>
    <row r="5159" spans="1:12" x14ac:dyDescent="0.25">
      <c r="A5159">
        <v>20</v>
      </c>
      <c r="B5159" t="s">
        <v>76</v>
      </c>
      <c r="C5159" s="1">
        <v>44445.541666666664</v>
      </c>
      <c r="D5159">
        <v>3</v>
      </c>
      <c r="E5159" t="s">
        <v>14</v>
      </c>
      <c r="F5159" t="s">
        <v>15</v>
      </c>
      <c r="G5159">
        <v>1</v>
      </c>
      <c r="H5159" t="str">
        <f t="shared" si="404"/>
        <v>AWD</v>
      </c>
      <c r="I5159" s="2">
        <f t="shared" si="401"/>
        <v>2021</v>
      </c>
      <c r="J5159" s="2">
        <f t="shared" si="402"/>
        <v>9</v>
      </c>
      <c r="K5159" t="str">
        <f t="shared" si="403"/>
        <v>Waterjuffer</v>
      </c>
      <c r="L5159" s="25">
        <f t="shared" si="405"/>
        <v>35.428571428571431</v>
      </c>
    </row>
    <row r="5160" spans="1:12" x14ac:dyDescent="0.25">
      <c r="A5160">
        <v>20</v>
      </c>
      <c r="B5160" t="s">
        <v>76</v>
      </c>
      <c r="C5160" s="1">
        <v>44445.541666666664</v>
      </c>
      <c r="D5160">
        <v>4</v>
      </c>
      <c r="E5160" t="s">
        <v>14</v>
      </c>
      <c r="F5160" t="s">
        <v>15</v>
      </c>
      <c r="G5160">
        <v>1</v>
      </c>
      <c r="H5160" t="str">
        <f t="shared" si="404"/>
        <v>AWD</v>
      </c>
      <c r="I5160" s="2">
        <f t="shared" si="401"/>
        <v>2021</v>
      </c>
      <c r="J5160" s="2">
        <f t="shared" si="402"/>
        <v>9</v>
      </c>
      <c r="K5160" t="str">
        <f t="shared" si="403"/>
        <v>Waterjuffer</v>
      </c>
      <c r="L5160" s="25">
        <f t="shared" si="405"/>
        <v>35.428571428571431</v>
      </c>
    </row>
    <row r="5161" spans="1:12" x14ac:dyDescent="0.25">
      <c r="A5161">
        <v>20</v>
      </c>
      <c r="B5161" t="s">
        <v>76</v>
      </c>
      <c r="C5161" s="1">
        <v>43943.479166666664</v>
      </c>
      <c r="D5161">
        <v>4</v>
      </c>
      <c r="E5161" t="s">
        <v>22</v>
      </c>
      <c r="F5161" t="s">
        <v>23</v>
      </c>
      <c r="G5161">
        <v>1</v>
      </c>
      <c r="H5161" t="str">
        <f t="shared" si="404"/>
        <v>AWD</v>
      </c>
      <c r="I5161" s="2">
        <f t="shared" si="401"/>
        <v>2020</v>
      </c>
      <c r="J5161" s="2">
        <f t="shared" si="402"/>
        <v>4</v>
      </c>
      <c r="K5161" t="str">
        <f t="shared" si="403"/>
        <v>Glazenmakers</v>
      </c>
      <c r="L5161" s="25">
        <f t="shared" si="405"/>
        <v>16</v>
      </c>
    </row>
    <row r="5162" spans="1:12" x14ac:dyDescent="0.25">
      <c r="A5162">
        <v>20</v>
      </c>
      <c r="B5162" t="s">
        <v>76</v>
      </c>
      <c r="C5162" s="1">
        <v>43943.479166666664</v>
      </c>
      <c r="D5162">
        <v>4</v>
      </c>
      <c r="E5162" t="s">
        <v>12</v>
      </c>
      <c r="F5162" t="s">
        <v>13</v>
      </c>
      <c r="G5162">
        <v>50</v>
      </c>
      <c r="H5162" t="str">
        <f t="shared" si="404"/>
        <v>AWD</v>
      </c>
      <c r="I5162" s="2">
        <f t="shared" si="401"/>
        <v>2020</v>
      </c>
      <c r="J5162" s="2">
        <f t="shared" si="402"/>
        <v>4</v>
      </c>
      <c r="K5162" t="str">
        <f t="shared" si="403"/>
        <v>Waterjuffer</v>
      </c>
      <c r="L5162" s="25">
        <f t="shared" si="405"/>
        <v>16</v>
      </c>
    </row>
    <row r="5163" spans="1:12" x14ac:dyDescent="0.25">
      <c r="A5163">
        <v>21</v>
      </c>
      <c r="B5163" t="s">
        <v>79</v>
      </c>
      <c r="C5163" s="1">
        <v>40317.59375</v>
      </c>
      <c r="D5163">
        <v>1</v>
      </c>
      <c r="E5163" t="s">
        <v>22</v>
      </c>
      <c r="F5163" t="s">
        <v>23</v>
      </c>
      <c r="G5163">
        <v>1</v>
      </c>
      <c r="H5163" t="str">
        <f t="shared" si="404"/>
        <v>AWD</v>
      </c>
      <c r="I5163" s="2">
        <f t="shared" si="401"/>
        <v>2010</v>
      </c>
      <c r="J5163" s="2">
        <f t="shared" si="402"/>
        <v>5</v>
      </c>
      <c r="K5163" t="str">
        <f t="shared" si="403"/>
        <v>Glazenmakers</v>
      </c>
      <c r="L5163" s="25">
        <f t="shared" si="405"/>
        <v>19.714285714285715</v>
      </c>
    </row>
    <row r="5164" spans="1:12" x14ac:dyDescent="0.25">
      <c r="A5164">
        <v>21</v>
      </c>
      <c r="B5164" t="s">
        <v>79</v>
      </c>
      <c r="C5164" s="1">
        <v>40317.59375</v>
      </c>
      <c r="D5164">
        <v>1</v>
      </c>
      <c r="E5164" t="s">
        <v>10</v>
      </c>
      <c r="F5164" t="s">
        <v>11</v>
      </c>
      <c r="G5164">
        <v>2</v>
      </c>
      <c r="H5164" t="str">
        <f t="shared" si="404"/>
        <v>AWD</v>
      </c>
      <c r="I5164" s="2">
        <f t="shared" si="401"/>
        <v>2010</v>
      </c>
      <c r="J5164" s="2">
        <f t="shared" si="402"/>
        <v>5</v>
      </c>
      <c r="K5164" t="str">
        <f t="shared" si="403"/>
        <v>Waterjuffer</v>
      </c>
      <c r="L5164" s="25">
        <f t="shared" si="405"/>
        <v>19.714285714285715</v>
      </c>
    </row>
    <row r="5165" spans="1:12" x14ac:dyDescent="0.25">
      <c r="A5165">
        <v>21</v>
      </c>
      <c r="B5165" t="s">
        <v>79</v>
      </c>
      <c r="C5165" s="1">
        <v>40317.59375</v>
      </c>
      <c r="D5165">
        <v>1</v>
      </c>
      <c r="E5165" t="s">
        <v>16</v>
      </c>
      <c r="F5165" t="s">
        <v>17</v>
      </c>
      <c r="G5165">
        <v>3</v>
      </c>
      <c r="H5165" t="str">
        <f t="shared" si="404"/>
        <v>AWD</v>
      </c>
      <c r="I5165" s="2">
        <f t="shared" si="401"/>
        <v>2010</v>
      </c>
      <c r="J5165" s="2">
        <f t="shared" si="402"/>
        <v>5</v>
      </c>
      <c r="K5165" t="str">
        <f t="shared" si="403"/>
        <v>Waterjuffer</v>
      </c>
      <c r="L5165" s="25">
        <f t="shared" si="405"/>
        <v>19.714285714285715</v>
      </c>
    </row>
    <row r="5166" spans="1:12" x14ac:dyDescent="0.25">
      <c r="A5166">
        <v>21</v>
      </c>
      <c r="B5166" t="s">
        <v>79</v>
      </c>
      <c r="C5166" s="1">
        <v>40317.59375</v>
      </c>
      <c r="D5166">
        <v>1</v>
      </c>
      <c r="E5166" t="s">
        <v>28</v>
      </c>
      <c r="F5166" t="s">
        <v>29</v>
      </c>
      <c r="G5166">
        <v>7</v>
      </c>
      <c r="H5166" t="str">
        <f t="shared" si="404"/>
        <v>AWD</v>
      </c>
      <c r="I5166" s="2">
        <f t="shared" si="401"/>
        <v>2010</v>
      </c>
      <c r="J5166" s="2">
        <f t="shared" si="402"/>
        <v>5</v>
      </c>
      <c r="K5166" t="str">
        <f t="shared" si="403"/>
        <v>Korenbouten</v>
      </c>
      <c r="L5166" s="25">
        <f t="shared" si="405"/>
        <v>19.714285714285715</v>
      </c>
    </row>
    <row r="5167" spans="1:12" x14ac:dyDescent="0.25">
      <c r="A5167">
        <v>21</v>
      </c>
      <c r="B5167" t="s">
        <v>79</v>
      </c>
      <c r="C5167" s="1">
        <v>40317.59375</v>
      </c>
      <c r="D5167">
        <v>1</v>
      </c>
      <c r="E5167" t="s">
        <v>12</v>
      </c>
      <c r="F5167" t="s">
        <v>13</v>
      </c>
      <c r="G5167">
        <v>4</v>
      </c>
      <c r="H5167" t="str">
        <f t="shared" si="404"/>
        <v>AWD</v>
      </c>
      <c r="I5167" s="2">
        <f t="shared" si="401"/>
        <v>2010</v>
      </c>
      <c r="J5167" s="2">
        <f t="shared" si="402"/>
        <v>5</v>
      </c>
      <c r="K5167" t="str">
        <f t="shared" si="403"/>
        <v>Waterjuffer</v>
      </c>
      <c r="L5167" s="25">
        <f t="shared" si="405"/>
        <v>19.714285714285715</v>
      </c>
    </row>
    <row r="5168" spans="1:12" x14ac:dyDescent="0.25">
      <c r="A5168">
        <v>21</v>
      </c>
      <c r="B5168" t="s">
        <v>79</v>
      </c>
      <c r="C5168" s="1">
        <v>40317.59375</v>
      </c>
      <c r="D5168">
        <v>1</v>
      </c>
      <c r="E5168" t="s">
        <v>14</v>
      </c>
      <c r="F5168" t="s">
        <v>15</v>
      </c>
      <c r="G5168">
        <v>2</v>
      </c>
      <c r="H5168" t="str">
        <f t="shared" si="404"/>
        <v>AWD</v>
      </c>
      <c r="I5168" s="2">
        <f t="shared" si="401"/>
        <v>2010</v>
      </c>
      <c r="J5168" s="2">
        <f t="shared" si="402"/>
        <v>5</v>
      </c>
      <c r="K5168" t="str">
        <f t="shared" si="403"/>
        <v>Waterjuffer</v>
      </c>
      <c r="L5168" s="25">
        <f t="shared" si="405"/>
        <v>19.714285714285715</v>
      </c>
    </row>
    <row r="5169" spans="1:12" x14ac:dyDescent="0.25">
      <c r="A5169">
        <v>21</v>
      </c>
      <c r="B5169" t="s">
        <v>79</v>
      </c>
      <c r="C5169" s="1">
        <v>40341.434027777781</v>
      </c>
      <c r="D5169">
        <v>1</v>
      </c>
      <c r="E5169" t="s">
        <v>20</v>
      </c>
      <c r="F5169" t="s">
        <v>21</v>
      </c>
      <c r="G5169">
        <v>6</v>
      </c>
      <c r="H5169" t="str">
        <f t="shared" si="404"/>
        <v>AWD</v>
      </c>
      <c r="I5169" s="2">
        <f t="shared" si="401"/>
        <v>2010</v>
      </c>
      <c r="J5169" s="2">
        <f t="shared" si="402"/>
        <v>6</v>
      </c>
      <c r="K5169" t="str">
        <f t="shared" si="403"/>
        <v>Waterjuffer</v>
      </c>
      <c r="L5169" s="25">
        <f t="shared" si="405"/>
        <v>23.142857142857142</v>
      </c>
    </row>
    <row r="5170" spans="1:12" x14ac:dyDescent="0.25">
      <c r="A5170">
        <v>21</v>
      </c>
      <c r="B5170" t="s">
        <v>79</v>
      </c>
      <c r="C5170" s="1">
        <v>40341.434027777781</v>
      </c>
      <c r="D5170">
        <v>1</v>
      </c>
      <c r="E5170" t="s">
        <v>12</v>
      </c>
      <c r="F5170" t="s">
        <v>13</v>
      </c>
      <c r="G5170">
        <v>1</v>
      </c>
      <c r="H5170" t="str">
        <f t="shared" si="404"/>
        <v>AWD</v>
      </c>
      <c r="I5170" s="2">
        <f t="shared" si="401"/>
        <v>2010</v>
      </c>
      <c r="J5170" s="2">
        <f t="shared" si="402"/>
        <v>6</v>
      </c>
      <c r="K5170" t="str">
        <f t="shared" si="403"/>
        <v>Waterjuffer</v>
      </c>
      <c r="L5170" s="25">
        <f t="shared" si="405"/>
        <v>23.142857142857142</v>
      </c>
    </row>
    <row r="5171" spans="1:12" x14ac:dyDescent="0.25">
      <c r="A5171">
        <v>21</v>
      </c>
      <c r="B5171" t="s">
        <v>79</v>
      </c>
      <c r="C5171" s="1">
        <v>40341.434027777781</v>
      </c>
      <c r="D5171">
        <v>1</v>
      </c>
      <c r="E5171" t="s">
        <v>14</v>
      </c>
      <c r="F5171" t="s">
        <v>15</v>
      </c>
      <c r="G5171">
        <v>2</v>
      </c>
      <c r="H5171" t="str">
        <f t="shared" si="404"/>
        <v>AWD</v>
      </c>
      <c r="I5171" s="2">
        <f t="shared" si="401"/>
        <v>2010</v>
      </c>
      <c r="J5171" s="2">
        <f t="shared" si="402"/>
        <v>6</v>
      </c>
      <c r="K5171" t="str">
        <f t="shared" si="403"/>
        <v>Waterjuffer</v>
      </c>
      <c r="L5171" s="25">
        <f t="shared" si="405"/>
        <v>23.142857142857142</v>
      </c>
    </row>
    <row r="5172" spans="1:12" x14ac:dyDescent="0.25">
      <c r="A5172">
        <v>21</v>
      </c>
      <c r="B5172" t="s">
        <v>79</v>
      </c>
      <c r="C5172" s="1">
        <v>40341.434027777781</v>
      </c>
      <c r="D5172">
        <v>1</v>
      </c>
      <c r="E5172" t="s">
        <v>10</v>
      </c>
      <c r="F5172" t="s">
        <v>11</v>
      </c>
      <c r="G5172">
        <v>10</v>
      </c>
      <c r="H5172" t="str">
        <f t="shared" si="404"/>
        <v>AWD</v>
      </c>
      <c r="I5172" s="2">
        <f t="shared" ref="I5172:I5235" si="406">YEAR(C5172)</f>
        <v>2010</v>
      </c>
      <c r="J5172" s="2">
        <f t="shared" ref="J5172:J5235" si="407">MONTH(C5172)</f>
        <v>6</v>
      </c>
      <c r="K5172" t="str">
        <f t="shared" ref="K5172:K5235" si="408">VLOOKUP(E5172,$Q$2:$R$100,2,FALSE)</f>
        <v>Waterjuffer</v>
      </c>
      <c r="L5172" s="25">
        <f t="shared" si="405"/>
        <v>23.142857142857142</v>
      </c>
    </row>
    <row r="5173" spans="1:12" x14ac:dyDescent="0.25">
      <c r="A5173">
        <v>21</v>
      </c>
      <c r="B5173" t="s">
        <v>79</v>
      </c>
      <c r="C5173" s="1">
        <v>40341.434027777781</v>
      </c>
      <c r="D5173">
        <v>1</v>
      </c>
      <c r="E5173" t="s">
        <v>28</v>
      </c>
      <c r="F5173" t="s">
        <v>29</v>
      </c>
      <c r="G5173">
        <v>6</v>
      </c>
      <c r="H5173" t="str">
        <f t="shared" si="404"/>
        <v>AWD</v>
      </c>
      <c r="I5173" s="2">
        <f t="shared" si="406"/>
        <v>2010</v>
      </c>
      <c r="J5173" s="2">
        <f t="shared" si="407"/>
        <v>6</v>
      </c>
      <c r="K5173" t="str">
        <f t="shared" si="408"/>
        <v>Korenbouten</v>
      </c>
      <c r="L5173" s="25">
        <f t="shared" si="405"/>
        <v>23.142857142857142</v>
      </c>
    </row>
    <row r="5174" spans="1:12" x14ac:dyDescent="0.25">
      <c r="A5174">
        <v>21</v>
      </c>
      <c r="B5174" t="s">
        <v>79</v>
      </c>
      <c r="C5174" s="1">
        <v>40352.572916666664</v>
      </c>
      <c r="D5174">
        <v>1</v>
      </c>
      <c r="E5174" t="s">
        <v>16</v>
      </c>
      <c r="F5174" t="s">
        <v>17</v>
      </c>
      <c r="G5174">
        <v>1</v>
      </c>
      <c r="H5174" t="str">
        <f t="shared" si="404"/>
        <v>AWD</v>
      </c>
      <c r="I5174" s="2">
        <f t="shared" si="406"/>
        <v>2010</v>
      </c>
      <c r="J5174" s="2">
        <f t="shared" si="407"/>
        <v>6</v>
      </c>
      <c r="K5174" t="str">
        <f t="shared" si="408"/>
        <v>Waterjuffer</v>
      </c>
      <c r="L5174" s="25">
        <f t="shared" si="405"/>
        <v>24.714285714285715</v>
      </c>
    </row>
    <row r="5175" spans="1:12" x14ac:dyDescent="0.25">
      <c r="A5175">
        <v>21</v>
      </c>
      <c r="B5175" t="s">
        <v>79</v>
      </c>
      <c r="C5175" s="1">
        <v>40352.572916666664</v>
      </c>
      <c r="D5175">
        <v>1</v>
      </c>
      <c r="E5175" t="s">
        <v>20</v>
      </c>
      <c r="F5175" t="s">
        <v>21</v>
      </c>
      <c r="G5175">
        <v>54</v>
      </c>
      <c r="H5175" t="str">
        <f t="shared" si="404"/>
        <v>AWD</v>
      </c>
      <c r="I5175" s="2">
        <f t="shared" si="406"/>
        <v>2010</v>
      </c>
      <c r="J5175" s="2">
        <f t="shared" si="407"/>
        <v>6</v>
      </c>
      <c r="K5175" t="str">
        <f t="shared" si="408"/>
        <v>Waterjuffer</v>
      </c>
      <c r="L5175" s="25">
        <f t="shared" si="405"/>
        <v>24.714285714285715</v>
      </c>
    </row>
    <row r="5176" spans="1:12" x14ac:dyDescent="0.25">
      <c r="A5176">
        <v>21</v>
      </c>
      <c r="B5176" t="s">
        <v>79</v>
      </c>
      <c r="C5176" s="1">
        <v>40352.572916666664</v>
      </c>
      <c r="D5176">
        <v>1</v>
      </c>
      <c r="E5176" t="s">
        <v>22</v>
      </c>
      <c r="F5176" t="s">
        <v>23</v>
      </c>
      <c r="G5176">
        <v>3</v>
      </c>
      <c r="H5176" t="str">
        <f t="shared" si="404"/>
        <v>AWD</v>
      </c>
      <c r="I5176" s="2">
        <f t="shared" si="406"/>
        <v>2010</v>
      </c>
      <c r="J5176" s="2">
        <f t="shared" si="407"/>
        <v>6</v>
      </c>
      <c r="K5176" t="str">
        <f t="shared" si="408"/>
        <v>Glazenmakers</v>
      </c>
      <c r="L5176" s="25">
        <f t="shared" si="405"/>
        <v>24.714285714285715</v>
      </c>
    </row>
    <row r="5177" spans="1:12" x14ac:dyDescent="0.25">
      <c r="A5177">
        <v>21</v>
      </c>
      <c r="B5177" t="s">
        <v>79</v>
      </c>
      <c r="C5177" s="1">
        <v>40352.572916666664</v>
      </c>
      <c r="D5177">
        <v>1</v>
      </c>
      <c r="E5177" t="s">
        <v>26</v>
      </c>
      <c r="F5177" t="s">
        <v>27</v>
      </c>
      <c r="G5177">
        <v>1</v>
      </c>
      <c r="H5177" t="str">
        <f t="shared" si="404"/>
        <v>AWD</v>
      </c>
      <c r="I5177" s="2">
        <f t="shared" si="406"/>
        <v>2010</v>
      </c>
      <c r="J5177" s="2">
        <f t="shared" si="407"/>
        <v>6</v>
      </c>
      <c r="K5177" t="str">
        <f t="shared" si="408"/>
        <v>Glazenmakers</v>
      </c>
      <c r="L5177" s="25">
        <f t="shared" si="405"/>
        <v>24.714285714285715</v>
      </c>
    </row>
    <row r="5178" spans="1:12" x14ac:dyDescent="0.25">
      <c r="A5178">
        <v>21</v>
      </c>
      <c r="B5178" t="s">
        <v>79</v>
      </c>
      <c r="C5178" s="1">
        <v>40352.572916666664</v>
      </c>
      <c r="D5178">
        <v>1</v>
      </c>
      <c r="E5178" t="s">
        <v>10</v>
      </c>
      <c r="F5178" t="s">
        <v>11</v>
      </c>
      <c r="G5178">
        <v>15</v>
      </c>
      <c r="H5178" t="str">
        <f t="shared" si="404"/>
        <v>AWD</v>
      </c>
      <c r="I5178" s="2">
        <f t="shared" si="406"/>
        <v>2010</v>
      </c>
      <c r="J5178" s="2">
        <f t="shared" si="407"/>
        <v>6</v>
      </c>
      <c r="K5178" t="str">
        <f t="shared" si="408"/>
        <v>Waterjuffer</v>
      </c>
      <c r="L5178" s="25">
        <f t="shared" si="405"/>
        <v>24.714285714285715</v>
      </c>
    </row>
    <row r="5179" spans="1:12" x14ac:dyDescent="0.25">
      <c r="A5179">
        <v>21</v>
      </c>
      <c r="B5179" t="s">
        <v>79</v>
      </c>
      <c r="C5179" s="1">
        <v>40352.572916666664</v>
      </c>
      <c r="D5179">
        <v>1</v>
      </c>
      <c r="E5179" t="s">
        <v>28</v>
      </c>
      <c r="F5179" t="s">
        <v>29</v>
      </c>
      <c r="G5179">
        <v>9</v>
      </c>
      <c r="H5179" t="str">
        <f t="shared" si="404"/>
        <v>AWD</v>
      </c>
      <c r="I5179" s="2">
        <f t="shared" si="406"/>
        <v>2010</v>
      </c>
      <c r="J5179" s="2">
        <f t="shared" si="407"/>
        <v>6</v>
      </c>
      <c r="K5179" t="str">
        <f t="shared" si="408"/>
        <v>Korenbouten</v>
      </c>
      <c r="L5179" s="25">
        <f t="shared" si="405"/>
        <v>24.714285714285715</v>
      </c>
    </row>
    <row r="5180" spans="1:12" x14ac:dyDescent="0.25">
      <c r="A5180">
        <v>21</v>
      </c>
      <c r="B5180" t="s">
        <v>79</v>
      </c>
      <c r="C5180" s="1">
        <v>40370.541666666664</v>
      </c>
      <c r="D5180">
        <v>1</v>
      </c>
      <c r="E5180" t="s">
        <v>55</v>
      </c>
      <c r="F5180" t="s">
        <v>56</v>
      </c>
      <c r="G5180">
        <v>1</v>
      </c>
      <c r="H5180" t="str">
        <f t="shared" si="404"/>
        <v>AWD</v>
      </c>
      <c r="I5180" s="2">
        <f t="shared" si="406"/>
        <v>2010</v>
      </c>
      <c r="J5180" s="2">
        <f t="shared" si="407"/>
        <v>7</v>
      </c>
      <c r="K5180" t="str">
        <f t="shared" si="408"/>
        <v>Korenbouten</v>
      </c>
      <c r="L5180" s="25">
        <f t="shared" si="405"/>
        <v>27.285714285714285</v>
      </c>
    </row>
    <row r="5181" spans="1:12" x14ac:dyDescent="0.25">
      <c r="A5181">
        <v>21</v>
      </c>
      <c r="B5181" t="s">
        <v>79</v>
      </c>
      <c r="C5181" s="1">
        <v>40370.541666666664</v>
      </c>
      <c r="D5181">
        <v>1</v>
      </c>
      <c r="E5181" t="s">
        <v>12</v>
      </c>
      <c r="F5181" t="s">
        <v>13</v>
      </c>
      <c r="G5181">
        <v>1</v>
      </c>
      <c r="H5181" t="str">
        <f t="shared" si="404"/>
        <v>AWD</v>
      </c>
      <c r="I5181" s="2">
        <f t="shared" si="406"/>
        <v>2010</v>
      </c>
      <c r="J5181" s="2">
        <f t="shared" si="407"/>
        <v>7</v>
      </c>
      <c r="K5181" t="str">
        <f t="shared" si="408"/>
        <v>Waterjuffer</v>
      </c>
      <c r="L5181" s="25">
        <f t="shared" si="405"/>
        <v>27.285714285714285</v>
      </c>
    </row>
    <row r="5182" spans="1:12" x14ac:dyDescent="0.25">
      <c r="A5182">
        <v>21</v>
      </c>
      <c r="B5182" t="s">
        <v>79</v>
      </c>
      <c r="C5182" s="1">
        <v>40370.541666666664</v>
      </c>
      <c r="D5182">
        <v>1</v>
      </c>
      <c r="E5182" t="s">
        <v>26</v>
      </c>
      <c r="F5182" t="s">
        <v>27</v>
      </c>
      <c r="G5182">
        <v>5</v>
      </c>
      <c r="H5182" t="str">
        <f t="shared" si="404"/>
        <v>AWD</v>
      </c>
      <c r="I5182" s="2">
        <f t="shared" si="406"/>
        <v>2010</v>
      </c>
      <c r="J5182" s="2">
        <f t="shared" si="407"/>
        <v>7</v>
      </c>
      <c r="K5182" t="str">
        <f t="shared" si="408"/>
        <v>Glazenmakers</v>
      </c>
      <c r="L5182" s="25">
        <f t="shared" si="405"/>
        <v>27.285714285714285</v>
      </c>
    </row>
    <row r="5183" spans="1:12" x14ac:dyDescent="0.25">
      <c r="A5183">
        <v>21</v>
      </c>
      <c r="B5183" t="s">
        <v>79</v>
      </c>
      <c r="C5183" s="1">
        <v>40370.541666666664</v>
      </c>
      <c r="D5183">
        <v>1</v>
      </c>
      <c r="E5183" t="s">
        <v>10</v>
      </c>
      <c r="F5183" t="s">
        <v>11</v>
      </c>
      <c r="G5183">
        <v>3</v>
      </c>
      <c r="H5183" t="str">
        <f t="shared" si="404"/>
        <v>AWD</v>
      </c>
      <c r="I5183" s="2">
        <f t="shared" si="406"/>
        <v>2010</v>
      </c>
      <c r="J5183" s="2">
        <f t="shared" si="407"/>
        <v>7</v>
      </c>
      <c r="K5183" t="str">
        <f t="shared" si="408"/>
        <v>Waterjuffer</v>
      </c>
      <c r="L5183" s="25">
        <f t="shared" si="405"/>
        <v>27.285714285714285</v>
      </c>
    </row>
    <row r="5184" spans="1:12" x14ac:dyDescent="0.25">
      <c r="A5184">
        <v>21</v>
      </c>
      <c r="B5184" t="s">
        <v>79</v>
      </c>
      <c r="C5184" s="1">
        <v>40370.541666666664</v>
      </c>
      <c r="D5184">
        <v>1</v>
      </c>
      <c r="E5184" t="s">
        <v>28</v>
      </c>
      <c r="F5184" t="s">
        <v>29</v>
      </c>
      <c r="G5184">
        <v>4</v>
      </c>
      <c r="H5184" t="str">
        <f t="shared" si="404"/>
        <v>AWD</v>
      </c>
      <c r="I5184" s="2">
        <f t="shared" si="406"/>
        <v>2010</v>
      </c>
      <c r="J5184" s="2">
        <f t="shared" si="407"/>
        <v>7</v>
      </c>
      <c r="K5184" t="str">
        <f t="shared" si="408"/>
        <v>Korenbouten</v>
      </c>
      <c r="L5184" s="25">
        <f t="shared" si="405"/>
        <v>27.285714285714285</v>
      </c>
    </row>
    <row r="5185" spans="1:12" x14ac:dyDescent="0.25">
      <c r="A5185">
        <v>21</v>
      </c>
      <c r="B5185" t="s">
        <v>79</v>
      </c>
      <c r="C5185" s="1">
        <v>40370.541666666664</v>
      </c>
      <c r="D5185">
        <v>1</v>
      </c>
      <c r="E5185" t="s">
        <v>14</v>
      </c>
      <c r="F5185" t="s">
        <v>15</v>
      </c>
      <c r="G5185">
        <v>24</v>
      </c>
      <c r="H5185" t="str">
        <f t="shared" si="404"/>
        <v>AWD</v>
      </c>
      <c r="I5185" s="2">
        <f t="shared" si="406"/>
        <v>2010</v>
      </c>
      <c r="J5185" s="2">
        <f t="shared" si="407"/>
        <v>7</v>
      </c>
      <c r="K5185" t="str">
        <f t="shared" si="408"/>
        <v>Waterjuffer</v>
      </c>
      <c r="L5185" s="25">
        <f t="shared" si="405"/>
        <v>27.285714285714285</v>
      </c>
    </row>
    <row r="5186" spans="1:12" x14ac:dyDescent="0.25">
      <c r="A5186">
        <v>21</v>
      </c>
      <c r="B5186" t="s">
        <v>79</v>
      </c>
      <c r="C5186" s="1">
        <v>40382.5625</v>
      </c>
      <c r="D5186">
        <v>1</v>
      </c>
      <c r="E5186" t="s">
        <v>40</v>
      </c>
      <c r="F5186" t="s">
        <v>41</v>
      </c>
      <c r="G5186">
        <v>6</v>
      </c>
      <c r="H5186" t="str">
        <f t="shared" ref="H5186:H5249" si="409">VLOOKUP(A5186,$N$2:$O$51,2,FALSE)</f>
        <v>AWD</v>
      </c>
      <c r="I5186" s="2">
        <f t="shared" si="406"/>
        <v>2010</v>
      </c>
      <c r="J5186" s="2">
        <f t="shared" si="407"/>
        <v>7</v>
      </c>
      <c r="K5186" t="str">
        <f t="shared" si="408"/>
        <v>Korenbouten</v>
      </c>
      <c r="L5186" s="25">
        <f t="shared" si="405"/>
        <v>29</v>
      </c>
    </row>
    <row r="5187" spans="1:12" x14ac:dyDescent="0.25">
      <c r="A5187">
        <v>21</v>
      </c>
      <c r="B5187" t="s">
        <v>79</v>
      </c>
      <c r="C5187" s="1">
        <v>40382.5625</v>
      </c>
      <c r="D5187">
        <v>1</v>
      </c>
      <c r="E5187" t="s">
        <v>28</v>
      </c>
      <c r="F5187" t="s">
        <v>29</v>
      </c>
      <c r="G5187">
        <v>2</v>
      </c>
      <c r="H5187" t="str">
        <f t="shared" si="409"/>
        <v>AWD</v>
      </c>
      <c r="I5187" s="2">
        <f t="shared" si="406"/>
        <v>2010</v>
      </c>
      <c r="J5187" s="2">
        <f t="shared" si="407"/>
        <v>7</v>
      </c>
      <c r="K5187" t="str">
        <f t="shared" si="408"/>
        <v>Korenbouten</v>
      </c>
      <c r="L5187" s="25">
        <f t="shared" ref="L5187:L5250" si="410">(ROUNDDOWN(C5187-DATE(I5187,1,1),0))/7</f>
        <v>29</v>
      </c>
    </row>
    <row r="5188" spans="1:12" x14ac:dyDescent="0.25">
      <c r="A5188">
        <v>21</v>
      </c>
      <c r="B5188" t="s">
        <v>79</v>
      </c>
      <c r="C5188" s="1">
        <v>40382.5625</v>
      </c>
      <c r="D5188">
        <v>1</v>
      </c>
      <c r="E5188" t="s">
        <v>18</v>
      </c>
      <c r="F5188" t="s">
        <v>19</v>
      </c>
      <c r="G5188">
        <v>1</v>
      </c>
      <c r="H5188" t="str">
        <f t="shared" si="409"/>
        <v>AWD</v>
      </c>
      <c r="I5188" s="2">
        <f t="shared" si="406"/>
        <v>2010</v>
      </c>
      <c r="J5188" s="2">
        <f t="shared" si="407"/>
        <v>7</v>
      </c>
      <c r="K5188" t="str">
        <f t="shared" si="408"/>
        <v>Korenbouten</v>
      </c>
      <c r="L5188" s="25">
        <f t="shared" si="410"/>
        <v>29</v>
      </c>
    </row>
    <row r="5189" spans="1:12" x14ac:dyDescent="0.25">
      <c r="A5189">
        <v>21</v>
      </c>
      <c r="B5189" t="s">
        <v>79</v>
      </c>
      <c r="C5189" s="1">
        <v>40382.5625</v>
      </c>
      <c r="D5189">
        <v>1</v>
      </c>
      <c r="E5189" t="s">
        <v>26</v>
      </c>
      <c r="F5189" t="s">
        <v>27</v>
      </c>
      <c r="G5189">
        <v>4</v>
      </c>
      <c r="H5189" t="str">
        <f t="shared" si="409"/>
        <v>AWD</v>
      </c>
      <c r="I5189" s="2">
        <f t="shared" si="406"/>
        <v>2010</v>
      </c>
      <c r="J5189" s="2">
        <f t="shared" si="407"/>
        <v>7</v>
      </c>
      <c r="K5189" t="str">
        <f t="shared" si="408"/>
        <v>Glazenmakers</v>
      </c>
      <c r="L5189" s="25">
        <f t="shared" si="410"/>
        <v>29</v>
      </c>
    </row>
    <row r="5190" spans="1:12" x14ac:dyDescent="0.25">
      <c r="A5190">
        <v>21</v>
      </c>
      <c r="B5190" t="s">
        <v>79</v>
      </c>
      <c r="C5190" s="1">
        <v>40382.5625</v>
      </c>
      <c r="D5190">
        <v>1</v>
      </c>
      <c r="E5190" t="s">
        <v>61</v>
      </c>
      <c r="F5190" t="s">
        <v>62</v>
      </c>
      <c r="G5190">
        <v>14</v>
      </c>
      <c r="H5190" t="str">
        <f t="shared" si="409"/>
        <v>AWD</v>
      </c>
      <c r="I5190" s="2">
        <f t="shared" si="406"/>
        <v>2010</v>
      </c>
      <c r="J5190" s="2">
        <f t="shared" si="407"/>
        <v>7</v>
      </c>
      <c r="K5190" t="str">
        <f t="shared" si="408"/>
        <v>Waterjuffer</v>
      </c>
      <c r="L5190" s="25">
        <f t="shared" si="410"/>
        <v>29</v>
      </c>
    </row>
    <row r="5191" spans="1:12" x14ac:dyDescent="0.25">
      <c r="A5191">
        <v>21</v>
      </c>
      <c r="B5191" t="s">
        <v>79</v>
      </c>
      <c r="C5191" s="1">
        <v>40382.5625</v>
      </c>
      <c r="D5191">
        <v>1</v>
      </c>
      <c r="E5191" t="s">
        <v>34</v>
      </c>
      <c r="F5191" t="s">
        <v>35</v>
      </c>
      <c r="G5191">
        <v>3</v>
      </c>
      <c r="H5191" t="str">
        <f t="shared" si="409"/>
        <v>AWD</v>
      </c>
      <c r="I5191" s="2">
        <f t="shared" si="406"/>
        <v>2010</v>
      </c>
      <c r="J5191" s="2">
        <f t="shared" si="407"/>
        <v>7</v>
      </c>
      <c r="K5191" t="str">
        <f t="shared" si="408"/>
        <v>Pantserjuffers</v>
      </c>
      <c r="L5191" s="25">
        <f t="shared" si="410"/>
        <v>29</v>
      </c>
    </row>
    <row r="5192" spans="1:12" x14ac:dyDescent="0.25">
      <c r="A5192">
        <v>21</v>
      </c>
      <c r="B5192" t="s">
        <v>79</v>
      </c>
      <c r="C5192" s="1">
        <v>40382.5625</v>
      </c>
      <c r="D5192">
        <v>1</v>
      </c>
      <c r="E5192" t="s">
        <v>10</v>
      </c>
      <c r="F5192" t="s">
        <v>11</v>
      </c>
      <c r="G5192">
        <v>10</v>
      </c>
      <c r="H5192" t="str">
        <f t="shared" si="409"/>
        <v>AWD</v>
      </c>
      <c r="I5192" s="2">
        <f t="shared" si="406"/>
        <v>2010</v>
      </c>
      <c r="J5192" s="2">
        <f t="shared" si="407"/>
        <v>7</v>
      </c>
      <c r="K5192" t="str">
        <f t="shared" si="408"/>
        <v>Waterjuffer</v>
      </c>
      <c r="L5192" s="25">
        <f t="shared" si="410"/>
        <v>29</v>
      </c>
    </row>
    <row r="5193" spans="1:12" x14ac:dyDescent="0.25">
      <c r="A5193">
        <v>21</v>
      </c>
      <c r="B5193" t="s">
        <v>79</v>
      </c>
      <c r="C5193" s="1">
        <v>40382.5625</v>
      </c>
      <c r="D5193">
        <v>1</v>
      </c>
      <c r="E5193" t="s">
        <v>14</v>
      </c>
      <c r="F5193" t="s">
        <v>15</v>
      </c>
      <c r="G5193">
        <v>25</v>
      </c>
      <c r="H5193" t="str">
        <f t="shared" si="409"/>
        <v>AWD</v>
      </c>
      <c r="I5193" s="2">
        <f t="shared" si="406"/>
        <v>2010</v>
      </c>
      <c r="J5193" s="2">
        <f t="shared" si="407"/>
        <v>7</v>
      </c>
      <c r="K5193" t="str">
        <f t="shared" si="408"/>
        <v>Waterjuffer</v>
      </c>
      <c r="L5193" s="25">
        <f t="shared" si="410"/>
        <v>29</v>
      </c>
    </row>
    <row r="5194" spans="1:12" x14ac:dyDescent="0.25">
      <c r="A5194">
        <v>21</v>
      </c>
      <c r="B5194" t="s">
        <v>79</v>
      </c>
      <c r="C5194" s="1">
        <v>40382.5625</v>
      </c>
      <c r="D5194">
        <v>1</v>
      </c>
      <c r="E5194" t="s">
        <v>80</v>
      </c>
      <c r="F5194" t="s">
        <v>81</v>
      </c>
      <c r="G5194">
        <v>1</v>
      </c>
      <c r="H5194" t="str">
        <f t="shared" si="409"/>
        <v>AWD</v>
      </c>
      <c r="I5194" s="2">
        <f t="shared" si="406"/>
        <v>2010</v>
      </c>
      <c r="J5194" s="2">
        <f t="shared" si="407"/>
        <v>7</v>
      </c>
      <c r="K5194" t="str">
        <f t="shared" si="408"/>
        <v>Pantserjuffers</v>
      </c>
      <c r="L5194" s="25">
        <f t="shared" si="410"/>
        <v>29</v>
      </c>
    </row>
    <row r="5195" spans="1:12" x14ac:dyDescent="0.25">
      <c r="A5195">
        <v>21</v>
      </c>
      <c r="B5195" t="s">
        <v>79</v>
      </c>
      <c r="C5195" s="1">
        <v>40396.576388888891</v>
      </c>
      <c r="D5195">
        <v>1</v>
      </c>
      <c r="E5195" t="s">
        <v>26</v>
      </c>
      <c r="F5195" t="s">
        <v>27</v>
      </c>
      <c r="G5195">
        <v>1</v>
      </c>
      <c r="H5195" t="str">
        <f t="shared" si="409"/>
        <v>AWD</v>
      </c>
      <c r="I5195" s="2">
        <f t="shared" si="406"/>
        <v>2010</v>
      </c>
      <c r="J5195" s="2">
        <f t="shared" si="407"/>
        <v>8</v>
      </c>
      <c r="K5195" t="str">
        <f t="shared" si="408"/>
        <v>Glazenmakers</v>
      </c>
      <c r="L5195" s="25">
        <f t="shared" si="410"/>
        <v>31</v>
      </c>
    </row>
    <row r="5196" spans="1:12" x14ac:dyDescent="0.25">
      <c r="A5196">
        <v>21</v>
      </c>
      <c r="B5196" t="s">
        <v>79</v>
      </c>
      <c r="C5196" s="1">
        <v>40396.576388888891</v>
      </c>
      <c r="D5196">
        <v>1</v>
      </c>
      <c r="E5196" t="s">
        <v>71</v>
      </c>
      <c r="F5196" t="s">
        <v>72</v>
      </c>
      <c r="G5196">
        <v>35</v>
      </c>
      <c r="H5196" t="str">
        <f t="shared" si="409"/>
        <v>AWD</v>
      </c>
      <c r="I5196" s="2">
        <f t="shared" si="406"/>
        <v>2010</v>
      </c>
      <c r="J5196" s="2">
        <f t="shared" si="407"/>
        <v>8</v>
      </c>
      <c r="K5196" t="str">
        <f t="shared" si="408"/>
        <v>Waterjuffer</v>
      </c>
      <c r="L5196" s="25">
        <f t="shared" si="410"/>
        <v>31</v>
      </c>
    </row>
    <row r="5197" spans="1:12" x14ac:dyDescent="0.25">
      <c r="A5197">
        <v>21</v>
      </c>
      <c r="B5197" t="s">
        <v>79</v>
      </c>
      <c r="C5197" s="1">
        <v>40396.576388888891</v>
      </c>
      <c r="D5197">
        <v>1</v>
      </c>
      <c r="E5197" t="s">
        <v>36</v>
      </c>
      <c r="F5197" t="s">
        <v>37</v>
      </c>
      <c r="G5197">
        <v>12</v>
      </c>
      <c r="H5197" t="str">
        <f t="shared" si="409"/>
        <v>AWD</v>
      </c>
      <c r="I5197" s="2">
        <f t="shared" si="406"/>
        <v>2010</v>
      </c>
      <c r="J5197" s="2">
        <f t="shared" si="407"/>
        <v>8</v>
      </c>
      <c r="K5197" t="str">
        <f t="shared" si="408"/>
        <v>Glazenmakers</v>
      </c>
      <c r="L5197" s="25">
        <f t="shared" si="410"/>
        <v>31</v>
      </c>
    </row>
    <row r="5198" spans="1:12" x14ac:dyDescent="0.25">
      <c r="A5198">
        <v>21</v>
      </c>
      <c r="B5198" t="s">
        <v>79</v>
      </c>
      <c r="C5198" s="1">
        <v>40396.576388888891</v>
      </c>
      <c r="D5198">
        <v>1</v>
      </c>
      <c r="E5198" t="s">
        <v>40</v>
      </c>
      <c r="F5198" t="s">
        <v>41</v>
      </c>
      <c r="G5198">
        <v>30</v>
      </c>
      <c r="H5198" t="str">
        <f t="shared" si="409"/>
        <v>AWD</v>
      </c>
      <c r="I5198" s="2">
        <f t="shared" si="406"/>
        <v>2010</v>
      </c>
      <c r="J5198" s="2">
        <f t="shared" si="407"/>
        <v>8</v>
      </c>
      <c r="K5198" t="str">
        <f t="shared" si="408"/>
        <v>Korenbouten</v>
      </c>
      <c r="L5198" s="25">
        <f t="shared" si="410"/>
        <v>31</v>
      </c>
    </row>
    <row r="5199" spans="1:12" x14ac:dyDescent="0.25">
      <c r="A5199">
        <v>21</v>
      </c>
      <c r="B5199" t="s">
        <v>79</v>
      </c>
      <c r="C5199" s="1">
        <v>40396.576388888891</v>
      </c>
      <c r="D5199">
        <v>1</v>
      </c>
      <c r="E5199" t="s">
        <v>34</v>
      </c>
      <c r="F5199" t="s">
        <v>35</v>
      </c>
      <c r="G5199">
        <v>17</v>
      </c>
      <c r="H5199" t="str">
        <f t="shared" si="409"/>
        <v>AWD</v>
      </c>
      <c r="I5199" s="2">
        <f t="shared" si="406"/>
        <v>2010</v>
      </c>
      <c r="J5199" s="2">
        <f t="shared" si="407"/>
        <v>8</v>
      </c>
      <c r="K5199" t="str">
        <f t="shared" si="408"/>
        <v>Pantserjuffers</v>
      </c>
      <c r="L5199" s="25">
        <f t="shared" si="410"/>
        <v>31</v>
      </c>
    </row>
    <row r="5200" spans="1:12" x14ac:dyDescent="0.25">
      <c r="A5200">
        <v>21</v>
      </c>
      <c r="B5200" t="s">
        <v>79</v>
      </c>
      <c r="C5200" s="1">
        <v>40396.576388888891</v>
      </c>
      <c r="D5200">
        <v>1</v>
      </c>
      <c r="E5200" t="s">
        <v>10</v>
      </c>
      <c r="F5200" t="s">
        <v>11</v>
      </c>
      <c r="G5200">
        <v>8</v>
      </c>
      <c r="H5200" t="str">
        <f t="shared" si="409"/>
        <v>AWD</v>
      </c>
      <c r="I5200" s="2">
        <f t="shared" si="406"/>
        <v>2010</v>
      </c>
      <c r="J5200" s="2">
        <f t="shared" si="407"/>
        <v>8</v>
      </c>
      <c r="K5200" t="str">
        <f t="shared" si="408"/>
        <v>Waterjuffer</v>
      </c>
      <c r="L5200" s="25">
        <f t="shared" si="410"/>
        <v>31</v>
      </c>
    </row>
    <row r="5201" spans="1:12" x14ac:dyDescent="0.25">
      <c r="A5201">
        <v>21</v>
      </c>
      <c r="B5201" t="s">
        <v>79</v>
      </c>
      <c r="C5201" s="1">
        <v>40396.576388888891</v>
      </c>
      <c r="D5201">
        <v>1</v>
      </c>
      <c r="E5201" t="s">
        <v>14</v>
      </c>
      <c r="F5201" t="s">
        <v>15</v>
      </c>
      <c r="G5201">
        <v>41</v>
      </c>
      <c r="H5201" t="str">
        <f t="shared" si="409"/>
        <v>AWD</v>
      </c>
      <c r="I5201" s="2">
        <f t="shared" si="406"/>
        <v>2010</v>
      </c>
      <c r="J5201" s="2">
        <f t="shared" si="407"/>
        <v>8</v>
      </c>
      <c r="K5201" t="str">
        <f t="shared" si="408"/>
        <v>Waterjuffer</v>
      </c>
      <c r="L5201" s="25">
        <f t="shared" si="410"/>
        <v>31</v>
      </c>
    </row>
    <row r="5202" spans="1:12" x14ac:dyDescent="0.25">
      <c r="A5202">
        <v>21</v>
      </c>
      <c r="B5202" t="s">
        <v>79</v>
      </c>
      <c r="C5202" s="1">
        <v>40409.583333333336</v>
      </c>
      <c r="D5202">
        <v>1</v>
      </c>
      <c r="E5202" t="s">
        <v>34</v>
      </c>
      <c r="F5202" t="s">
        <v>35</v>
      </c>
      <c r="G5202">
        <v>7</v>
      </c>
      <c r="H5202" t="str">
        <f t="shared" si="409"/>
        <v>AWD</v>
      </c>
      <c r="I5202" s="2">
        <f t="shared" si="406"/>
        <v>2010</v>
      </c>
      <c r="J5202" s="2">
        <f t="shared" si="407"/>
        <v>8</v>
      </c>
      <c r="K5202" t="str">
        <f t="shared" si="408"/>
        <v>Pantserjuffers</v>
      </c>
      <c r="L5202" s="25">
        <f t="shared" si="410"/>
        <v>32.857142857142854</v>
      </c>
    </row>
    <row r="5203" spans="1:12" x14ac:dyDescent="0.25">
      <c r="A5203">
        <v>21</v>
      </c>
      <c r="B5203" t="s">
        <v>79</v>
      </c>
      <c r="C5203" s="1">
        <v>40409.583333333336</v>
      </c>
      <c r="D5203">
        <v>1</v>
      </c>
      <c r="E5203" t="s">
        <v>40</v>
      </c>
      <c r="F5203" t="s">
        <v>41</v>
      </c>
      <c r="G5203">
        <v>9</v>
      </c>
      <c r="H5203" t="str">
        <f t="shared" si="409"/>
        <v>AWD</v>
      </c>
      <c r="I5203" s="2">
        <f t="shared" si="406"/>
        <v>2010</v>
      </c>
      <c r="J5203" s="2">
        <f t="shared" si="407"/>
        <v>8</v>
      </c>
      <c r="K5203" t="str">
        <f t="shared" si="408"/>
        <v>Korenbouten</v>
      </c>
      <c r="L5203" s="25">
        <f t="shared" si="410"/>
        <v>32.857142857142854</v>
      </c>
    </row>
    <row r="5204" spans="1:12" x14ac:dyDescent="0.25">
      <c r="A5204">
        <v>21</v>
      </c>
      <c r="B5204" t="s">
        <v>79</v>
      </c>
      <c r="C5204" s="1">
        <v>40409.583333333336</v>
      </c>
      <c r="D5204">
        <v>1</v>
      </c>
      <c r="E5204" t="s">
        <v>10</v>
      </c>
      <c r="F5204" t="s">
        <v>11</v>
      </c>
      <c r="G5204">
        <v>2</v>
      </c>
      <c r="H5204" t="str">
        <f t="shared" si="409"/>
        <v>AWD</v>
      </c>
      <c r="I5204" s="2">
        <f t="shared" si="406"/>
        <v>2010</v>
      </c>
      <c r="J5204" s="2">
        <f t="shared" si="407"/>
        <v>8</v>
      </c>
      <c r="K5204" t="str">
        <f t="shared" si="408"/>
        <v>Waterjuffer</v>
      </c>
      <c r="L5204" s="25">
        <f t="shared" si="410"/>
        <v>32.857142857142854</v>
      </c>
    </row>
    <row r="5205" spans="1:12" x14ac:dyDescent="0.25">
      <c r="A5205">
        <v>21</v>
      </c>
      <c r="B5205" t="s">
        <v>79</v>
      </c>
      <c r="C5205" s="1">
        <v>40409.583333333336</v>
      </c>
      <c r="D5205">
        <v>1</v>
      </c>
      <c r="E5205" t="s">
        <v>14</v>
      </c>
      <c r="F5205" t="s">
        <v>15</v>
      </c>
      <c r="G5205">
        <v>3</v>
      </c>
      <c r="H5205" t="str">
        <f t="shared" si="409"/>
        <v>AWD</v>
      </c>
      <c r="I5205" s="2">
        <f t="shared" si="406"/>
        <v>2010</v>
      </c>
      <c r="J5205" s="2">
        <f t="shared" si="407"/>
        <v>8</v>
      </c>
      <c r="K5205" t="str">
        <f t="shared" si="408"/>
        <v>Waterjuffer</v>
      </c>
      <c r="L5205" s="25">
        <f t="shared" si="410"/>
        <v>32.857142857142854</v>
      </c>
    </row>
    <row r="5206" spans="1:12" x14ac:dyDescent="0.25">
      <c r="A5206">
        <v>21</v>
      </c>
      <c r="B5206" t="s">
        <v>79</v>
      </c>
      <c r="C5206" s="1">
        <v>40432.576388888891</v>
      </c>
      <c r="D5206">
        <v>1</v>
      </c>
      <c r="E5206" t="s">
        <v>40</v>
      </c>
      <c r="F5206" t="s">
        <v>41</v>
      </c>
      <c r="G5206">
        <v>1</v>
      </c>
      <c r="H5206" t="str">
        <f t="shared" si="409"/>
        <v>AWD</v>
      </c>
      <c r="I5206" s="2">
        <f t="shared" si="406"/>
        <v>2010</v>
      </c>
      <c r="J5206" s="2">
        <f t="shared" si="407"/>
        <v>9</v>
      </c>
      <c r="K5206" t="str">
        <f t="shared" si="408"/>
        <v>Korenbouten</v>
      </c>
      <c r="L5206" s="25">
        <f t="shared" si="410"/>
        <v>36.142857142857146</v>
      </c>
    </row>
    <row r="5207" spans="1:12" x14ac:dyDescent="0.25">
      <c r="A5207">
        <v>21</v>
      </c>
      <c r="B5207" t="s">
        <v>79</v>
      </c>
      <c r="C5207" s="1">
        <v>40432.576388888891</v>
      </c>
      <c r="D5207">
        <v>1</v>
      </c>
      <c r="E5207" t="s">
        <v>26</v>
      </c>
      <c r="F5207" t="s">
        <v>27</v>
      </c>
      <c r="G5207">
        <v>1</v>
      </c>
      <c r="H5207" t="str">
        <f t="shared" si="409"/>
        <v>AWD</v>
      </c>
      <c r="I5207" s="2">
        <f t="shared" si="406"/>
        <v>2010</v>
      </c>
      <c r="J5207" s="2">
        <f t="shared" si="407"/>
        <v>9</v>
      </c>
      <c r="K5207" t="str">
        <f t="shared" si="408"/>
        <v>Glazenmakers</v>
      </c>
      <c r="L5207" s="25">
        <f t="shared" si="410"/>
        <v>36.142857142857146</v>
      </c>
    </row>
    <row r="5208" spans="1:12" x14ac:dyDescent="0.25">
      <c r="A5208">
        <v>21</v>
      </c>
      <c r="B5208" t="s">
        <v>79</v>
      </c>
      <c r="C5208" s="1">
        <v>40432.576388888891</v>
      </c>
      <c r="D5208">
        <v>1</v>
      </c>
      <c r="E5208" t="s">
        <v>34</v>
      </c>
      <c r="F5208" t="s">
        <v>35</v>
      </c>
      <c r="G5208">
        <v>26</v>
      </c>
      <c r="H5208" t="str">
        <f t="shared" si="409"/>
        <v>AWD</v>
      </c>
      <c r="I5208" s="2">
        <f t="shared" si="406"/>
        <v>2010</v>
      </c>
      <c r="J5208" s="2">
        <f t="shared" si="407"/>
        <v>9</v>
      </c>
      <c r="K5208" t="str">
        <f t="shared" si="408"/>
        <v>Pantserjuffers</v>
      </c>
      <c r="L5208" s="25">
        <f t="shared" si="410"/>
        <v>36.142857142857146</v>
      </c>
    </row>
    <row r="5209" spans="1:12" x14ac:dyDescent="0.25">
      <c r="A5209">
        <v>21</v>
      </c>
      <c r="B5209" t="s">
        <v>79</v>
      </c>
      <c r="C5209" s="1">
        <v>40432.576388888891</v>
      </c>
      <c r="D5209">
        <v>1</v>
      </c>
      <c r="E5209" t="s">
        <v>36</v>
      </c>
      <c r="F5209" t="s">
        <v>37</v>
      </c>
      <c r="G5209">
        <v>4</v>
      </c>
      <c r="H5209" t="str">
        <f t="shared" si="409"/>
        <v>AWD</v>
      </c>
      <c r="I5209" s="2">
        <f t="shared" si="406"/>
        <v>2010</v>
      </c>
      <c r="J5209" s="2">
        <f t="shared" si="407"/>
        <v>9</v>
      </c>
      <c r="K5209" t="str">
        <f t="shared" si="408"/>
        <v>Glazenmakers</v>
      </c>
      <c r="L5209" s="25">
        <f t="shared" si="410"/>
        <v>36.142857142857146</v>
      </c>
    </row>
    <row r="5210" spans="1:12" x14ac:dyDescent="0.25">
      <c r="A5210">
        <v>21</v>
      </c>
      <c r="B5210" t="s">
        <v>79</v>
      </c>
      <c r="C5210" s="1">
        <v>40432.576388888891</v>
      </c>
      <c r="D5210">
        <v>1</v>
      </c>
      <c r="E5210" t="s">
        <v>42</v>
      </c>
      <c r="F5210" t="s">
        <v>43</v>
      </c>
      <c r="G5210">
        <v>9</v>
      </c>
      <c r="H5210" t="str">
        <f t="shared" si="409"/>
        <v>AWD</v>
      </c>
      <c r="I5210" s="2">
        <f t="shared" si="406"/>
        <v>2010</v>
      </c>
      <c r="J5210" s="2">
        <f t="shared" si="407"/>
        <v>9</v>
      </c>
      <c r="K5210" t="str">
        <f t="shared" si="408"/>
        <v>Korenbouten</v>
      </c>
      <c r="L5210" s="25">
        <f t="shared" si="410"/>
        <v>36.142857142857146</v>
      </c>
    </row>
    <row r="5211" spans="1:12" x14ac:dyDescent="0.25">
      <c r="A5211">
        <v>21</v>
      </c>
      <c r="B5211" t="s">
        <v>79</v>
      </c>
      <c r="C5211" s="1">
        <v>40445.604166666664</v>
      </c>
      <c r="D5211">
        <v>1</v>
      </c>
      <c r="E5211" t="s">
        <v>36</v>
      </c>
      <c r="F5211" t="s">
        <v>37</v>
      </c>
      <c r="G5211">
        <v>2</v>
      </c>
      <c r="H5211" t="str">
        <f t="shared" si="409"/>
        <v>AWD</v>
      </c>
      <c r="I5211" s="2">
        <f t="shared" si="406"/>
        <v>2010</v>
      </c>
      <c r="J5211" s="2">
        <f t="shared" si="407"/>
        <v>9</v>
      </c>
      <c r="K5211" t="str">
        <f t="shared" si="408"/>
        <v>Glazenmakers</v>
      </c>
      <c r="L5211" s="25">
        <f t="shared" si="410"/>
        <v>38</v>
      </c>
    </row>
    <row r="5212" spans="1:12" x14ac:dyDescent="0.25">
      <c r="A5212">
        <v>21</v>
      </c>
      <c r="B5212" t="s">
        <v>79</v>
      </c>
      <c r="C5212" s="1">
        <v>40445.604166666664</v>
      </c>
      <c r="D5212">
        <v>1</v>
      </c>
      <c r="E5212" t="s">
        <v>34</v>
      </c>
      <c r="F5212" t="s">
        <v>35</v>
      </c>
      <c r="G5212">
        <v>18</v>
      </c>
      <c r="H5212" t="str">
        <f t="shared" si="409"/>
        <v>AWD</v>
      </c>
      <c r="I5212" s="2">
        <f t="shared" si="406"/>
        <v>2010</v>
      </c>
      <c r="J5212" s="2">
        <f t="shared" si="407"/>
        <v>9</v>
      </c>
      <c r="K5212" t="str">
        <f t="shared" si="408"/>
        <v>Pantserjuffers</v>
      </c>
      <c r="L5212" s="25">
        <f t="shared" si="410"/>
        <v>38</v>
      </c>
    </row>
    <row r="5213" spans="1:12" x14ac:dyDescent="0.25">
      <c r="A5213">
        <v>21</v>
      </c>
      <c r="B5213" t="s">
        <v>79</v>
      </c>
      <c r="C5213" s="1">
        <v>40445.604166666664</v>
      </c>
      <c r="D5213">
        <v>1</v>
      </c>
      <c r="E5213" t="s">
        <v>55</v>
      </c>
      <c r="F5213" t="s">
        <v>56</v>
      </c>
      <c r="G5213">
        <v>8</v>
      </c>
      <c r="H5213" t="str">
        <f t="shared" si="409"/>
        <v>AWD</v>
      </c>
      <c r="I5213" s="2">
        <f t="shared" si="406"/>
        <v>2010</v>
      </c>
      <c r="J5213" s="2">
        <f t="shared" si="407"/>
        <v>9</v>
      </c>
      <c r="K5213" t="str">
        <f t="shared" si="408"/>
        <v>Korenbouten</v>
      </c>
      <c r="L5213" s="25">
        <f t="shared" si="410"/>
        <v>38</v>
      </c>
    </row>
    <row r="5214" spans="1:12" x14ac:dyDescent="0.25">
      <c r="A5214">
        <v>21</v>
      </c>
      <c r="B5214" t="s">
        <v>79</v>
      </c>
      <c r="C5214" s="1">
        <v>40674.583333333336</v>
      </c>
      <c r="D5214">
        <v>1</v>
      </c>
      <c r="E5214" t="s">
        <v>10</v>
      </c>
      <c r="F5214" t="s">
        <v>11</v>
      </c>
      <c r="G5214">
        <v>20</v>
      </c>
      <c r="H5214" t="str">
        <f t="shared" si="409"/>
        <v>AWD</v>
      </c>
      <c r="I5214" s="2">
        <f t="shared" si="406"/>
        <v>2011</v>
      </c>
      <c r="J5214" s="2">
        <f t="shared" si="407"/>
        <v>5</v>
      </c>
      <c r="K5214" t="str">
        <f t="shared" si="408"/>
        <v>Waterjuffer</v>
      </c>
      <c r="L5214" s="25">
        <f t="shared" si="410"/>
        <v>18.571428571428573</v>
      </c>
    </row>
    <row r="5215" spans="1:12" x14ac:dyDescent="0.25">
      <c r="A5215">
        <v>21</v>
      </c>
      <c r="B5215" t="s">
        <v>79</v>
      </c>
      <c r="C5215" s="1">
        <v>40674.583333333336</v>
      </c>
      <c r="D5215">
        <v>1</v>
      </c>
      <c r="E5215" t="s">
        <v>12</v>
      </c>
      <c r="F5215" t="s">
        <v>13</v>
      </c>
      <c r="G5215">
        <v>21</v>
      </c>
      <c r="H5215" t="str">
        <f t="shared" si="409"/>
        <v>AWD</v>
      </c>
      <c r="I5215" s="2">
        <f t="shared" si="406"/>
        <v>2011</v>
      </c>
      <c r="J5215" s="2">
        <f t="shared" si="407"/>
        <v>5</v>
      </c>
      <c r="K5215" t="str">
        <f t="shared" si="408"/>
        <v>Waterjuffer</v>
      </c>
      <c r="L5215" s="25">
        <f t="shared" si="410"/>
        <v>18.571428571428573</v>
      </c>
    </row>
    <row r="5216" spans="1:12" x14ac:dyDescent="0.25">
      <c r="A5216">
        <v>21</v>
      </c>
      <c r="B5216" t="s">
        <v>79</v>
      </c>
      <c r="C5216" s="1">
        <v>40674.583333333336</v>
      </c>
      <c r="D5216">
        <v>1</v>
      </c>
      <c r="E5216" t="s">
        <v>14</v>
      </c>
      <c r="F5216" t="s">
        <v>15</v>
      </c>
      <c r="G5216">
        <v>50</v>
      </c>
      <c r="H5216" t="str">
        <f t="shared" si="409"/>
        <v>AWD</v>
      </c>
      <c r="I5216" s="2">
        <f t="shared" si="406"/>
        <v>2011</v>
      </c>
      <c r="J5216" s="2">
        <f t="shared" si="407"/>
        <v>5</v>
      </c>
      <c r="K5216" t="str">
        <f t="shared" si="408"/>
        <v>Waterjuffer</v>
      </c>
      <c r="L5216" s="25">
        <f t="shared" si="410"/>
        <v>18.571428571428573</v>
      </c>
    </row>
    <row r="5217" spans="1:12" x14ac:dyDescent="0.25">
      <c r="A5217">
        <v>21</v>
      </c>
      <c r="B5217" t="s">
        <v>79</v>
      </c>
      <c r="C5217" s="1">
        <v>40674.583333333336</v>
      </c>
      <c r="D5217">
        <v>1</v>
      </c>
      <c r="E5217" t="s">
        <v>20</v>
      </c>
      <c r="F5217" t="s">
        <v>21</v>
      </c>
      <c r="G5217">
        <v>115</v>
      </c>
      <c r="H5217" t="str">
        <f t="shared" si="409"/>
        <v>AWD</v>
      </c>
      <c r="I5217" s="2">
        <f t="shared" si="406"/>
        <v>2011</v>
      </c>
      <c r="J5217" s="2">
        <f t="shared" si="407"/>
        <v>5</v>
      </c>
      <c r="K5217" t="str">
        <f t="shared" si="408"/>
        <v>Waterjuffer</v>
      </c>
      <c r="L5217" s="25">
        <f t="shared" si="410"/>
        <v>18.571428571428573</v>
      </c>
    </row>
    <row r="5218" spans="1:12" x14ac:dyDescent="0.25">
      <c r="A5218">
        <v>21</v>
      </c>
      <c r="B5218" t="s">
        <v>79</v>
      </c>
      <c r="C5218" s="1">
        <v>40674.583333333336</v>
      </c>
      <c r="D5218">
        <v>1</v>
      </c>
      <c r="E5218" t="s">
        <v>16</v>
      </c>
      <c r="F5218" t="s">
        <v>17</v>
      </c>
      <c r="G5218">
        <v>2</v>
      </c>
      <c r="H5218" t="str">
        <f t="shared" si="409"/>
        <v>AWD</v>
      </c>
      <c r="I5218" s="2">
        <f t="shared" si="406"/>
        <v>2011</v>
      </c>
      <c r="J5218" s="2">
        <f t="shared" si="407"/>
        <v>5</v>
      </c>
      <c r="K5218" t="str">
        <f t="shared" si="408"/>
        <v>Waterjuffer</v>
      </c>
      <c r="L5218" s="25">
        <f t="shared" si="410"/>
        <v>18.571428571428573</v>
      </c>
    </row>
    <row r="5219" spans="1:12" x14ac:dyDescent="0.25">
      <c r="A5219">
        <v>21</v>
      </c>
      <c r="B5219" t="s">
        <v>79</v>
      </c>
      <c r="C5219" s="1">
        <v>40674.583333333336</v>
      </c>
      <c r="D5219">
        <v>1</v>
      </c>
      <c r="E5219" t="s">
        <v>22</v>
      </c>
      <c r="F5219" t="s">
        <v>23</v>
      </c>
      <c r="G5219">
        <v>5</v>
      </c>
      <c r="H5219" t="str">
        <f t="shared" si="409"/>
        <v>AWD</v>
      </c>
      <c r="I5219" s="2">
        <f t="shared" si="406"/>
        <v>2011</v>
      </c>
      <c r="J5219" s="2">
        <f t="shared" si="407"/>
        <v>5</v>
      </c>
      <c r="K5219" t="str">
        <f t="shared" si="408"/>
        <v>Glazenmakers</v>
      </c>
      <c r="L5219" s="25">
        <f t="shared" si="410"/>
        <v>18.571428571428573</v>
      </c>
    </row>
    <row r="5220" spans="1:12" x14ac:dyDescent="0.25">
      <c r="A5220">
        <v>21</v>
      </c>
      <c r="B5220" t="s">
        <v>79</v>
      </c>
      <c r="C5220" s="1">
        <v>40674.583333333336</v>
      </c>
      <c r="D5220">
        <v>1</v>
      </c>
      <c r="E5220" t="s">
        <v>28</v>
      </c>
      <c r="F5220" t="s">
        <v>29</v>
      </c>
      <c r="G5220">
        <v>34</v>
      </c>
      <c r="H5220" t="str">
        <f t="shared" si="409"/>
        <v>AWD</v>
      </c>
      <c r="I5220" s="2">
        <f t="shared" si="406"/>
        <v>2011</v>
      </c>
      <c r="J5220" s="2">
        <f t="shared" si="407"/>
        <v>5</v>
      </c>
      <c r="K5220" t="str">
        <f t="shared" si="408"/>
        <v>Korenbouten</v>
      </c>
      <c r="L5220" s="25">
        <f t="shared" si="410"/>
        <v>18.571428571428573</v>
      </c>
    </row>
    <row r="5221" spans="1:12" x14ac:dyDescent="0.25">
      <c r="A5221">
        <v>21</v>
      </c>
      <c r="B5221" t="s">
        <v>79</v>
      </c>
      <c r="C5221" s="1">
        <v>40688.548611111109</v>
      </c>
      <c r="D5221">
        <v>1</v>
      </c>
      <c r="E5221" t="s">
        <v>22</v>
      </c>
      <c r="F5221" t="s">
        <v>23</v>
      </c>
      <c r="G5221">
        <v>3</v>
      </c>
      <c r="H5221" t="str">
        <f t="shared" si="409"/>
        <v>AWD</v>
      </c>
      <c r="I5221" s="2">
        <f t="shared" si="406"/>
        <v>2011</v>
      </c>
      <c r="J5221" s="2">
        <f t="shared" si="407"/>
        <v>5</v>
      </c>
      <c r="K5221" t="str">
        <f t="shared" si="408"/>
        <v>Glazenmakers</v>
      </c>
      <c r="L5221" s="25">
        <f t="shared" si="410"/>
        <v>20.571428571428573</v>
      </c>
    </row>
    <row r="5222" spans="1:12" x14ac:dyDescent="0.25">
      <c r="A5222">
        <v>21</v>
      </c>
      <c r="B5222" t="s">
        <v>79</v>
      </c>
      <c r="C5222" s="1">
        <v>40688.548611111109</v>
      </c>
      <c r="D5222">
        <v>1</v>
      </c>
      <c r="E5222" t="s">
        <v>24</v>
      </c>
      <c r="F5222" t="s">
        <v>25</v>
      </c>
      <c r="G5222">
        <v>2</v>
      </c>
      <c r="H5222" t="str">
        <f t="shared" si="409"/>
        <v>AWD</v>
      </c>
      <c r="I5222" s="2">
        <f t="shared" si="406"/>
        <v>2011</v>
      </c>
      <c r="J5222" s="2">
        <f t="shared" si="407"/>
        <v>5</v>
      </c>
      <c r="K5222" t="str">
        <f t="shared" si="408"/>
        <v>Glazenmakers</v>
      </c>
      <c r="L5222" s="25">
        <f t="shared" si="410"/>
        <v>20.571428571428573</v>
      </c>
    </row>
    <row r="5223" spans="1:12" x14ac:dyDescent="0.25">
      <c r="A5223">
        <v>21</v>
      </c>
      <c r="B5223" t="s">
        <v>79</v>
      </c>
      <c r="C5223" s="1">
        <v>40688.548611111109</v>
      </c>
      <c r="D5223">
        <v>1</v>
      </c>
      <c r="E5223" t="s">
        <v>10</v>
      </c>
      <c r="F5223" t="s">
        <v>11</v>
      </c>
      <c r="G5223">
        <v>1</v>
      </c>
      <c r="H5223" t="str">
        <f t="shared" si="409"/>
        <v>AWD</v>
      </c>
      <c r="I5223" s="2">
        <f t="shared" si="406"/>
        <v>2011</v>
      </c>
      <c r="J5223" s="2">
        <f t="shared" si="407"/>
        <v>5</v>
      </c>
      <c r="K5223" t="str">
        <f t="shared" si="408"/>
        <v>Waterjuffer</v>
      </c>
      <c r="L5223" s="25">
        <f t="shared" si="410"/>
        <v>20.571428571428573</v>
      </c>
    </row>
    <row r="5224" spans="1:12" x14ac:dyDescent="0.25">
      <c r="A5224">
        <v>21</v>
      </c>
      <c r="B5224" t="s">
        <v>79</v>
      </c>
      <c r="C5224" s="1">
        <v>40688.548611111109</v>
      </c>
      <c r="D5224">
        <v>1</v>
      </c>
      <c r="E5224" t="s">
        <v>12</v>
      </c>
      <c r="F5224" t="s">
        <v>13</v>
      </c>
      <c r="G5224">
        <v>2</v>
      </c>
      <c r="H5224" t="str">
        <f t="shared" si="409"/>
        <v>AWD</v>
      </c>
      <c r="I5224" s="2">
        <f t="shared" si="406"/>
        <v>2011</v>
      </c>
      <c r="J5224" s="2">
        <f t="shared" si="407"/>
        <v>5</v>
      </c>
      <c r="K5224" t="str">
        <f t="shared" si="408"/>
        <v>Waterjuffer</v>
      </c>
      <c r="L5224" s="25">
        <f t="shared" si="410"/>
        <v>20.571428571428573</v>
      </c>
    </row>
    <row r="5225" spans="1:12" x14ac:dyDescent="0.25">
      <c r="A5225">
        <v>21</v>
      </c>
      <c r="B5225" t="s">
        <v>79</v>
      </c>
      <c r="C5225" s="1">
        <v>40688.548611111109</v>
      </c>
      <c r="D5225">
        <v>1</v>
      </c>
      <c r="E5225" t="s">
        <v>14</v>
      </c>
      <c r="F5225" t="s">
        <v>15</v>
      </c>
      <c r="G5225">
        <v>7</v>
      </c>
      <c r="H5225" t="str">
        <f t="shared" si="409"/>
        <v>AWD</v>
      </c>
      <c r="I5225" s="2">
        <f t="shared" si="406"/>
        <v>2011</v>
      </c>
      <c r="J5225" s="2">
        <f t="shared" si="407"/>
        <v>5</v>
      </c>
      <c r="K5225" t="str">
        <f t="shared" si="408"/>
        <v>Waterjuffer</v>
      </c>
      <c r="L5225" s="25">
        <f t="shared" si="410"/>
        <v>20.571428571428573</v>
      </c>
    </row>
    <row r="5226" spans="1:12" x14ac:dyDescent="0.25">
      <c r="A5226">
        <v>21</v>
      </c>
      <c r="B5226" t="s">
        <v>79</v>
      </c>
      <c r="C5226" s="1">
        <v>40688.548611111109</v>
      </c>
      <c r="D5226">
        <v>1</v>
      </c>
      <c r="E5226" t="s">
        <v>20</v>
      </c>
      <c r="F5226" t="s">
        <v>21</v>
      </c>
      <c r="G5226">
        <v>85</v>
      </c>
      <c r="H5226" t="str">
        <f t="shared" si="409"/>
        <v>AWD</v>
      </c>
      <c r="I5226" s="2">
        <f t="shared" si="406"/>
        <v>2011</v>
      </c>
      <c r="J5226" s="2">
        <f t="shared" si="407"/>
        <v>5</v>
      </c>
      <c r="K5226" t="str">
        <f t="shared" si="408"/>
        <v>Waterjuffer</v>
      </c>
      <c r="L5226" s="25">
        <f t="shared" si="410"/>
        <v>20.571428571428573</v>
      </c>
    </row>
    <row r="5227" spans="1:12" x14ac:dyDescent="0.25">
      <c r="A5227">
        <v>21</v>
      </c>
      <c r="B5227" t="s">
        <v>79</v>
      </c>
      <c r="C5227" s="1">
        <v>40688.548611111109</v>
      </c>
      <c r="D5227">
        <v>1</v>
      </c>
      <c r="E5227" t="s">
        <v>28</v>
      </c>
      <c r="F5227" t="s">
        <v>29</v>
      </c>
      <c r="G5227">
        <v>50</v>
      </c>
      <c r="H5227" t="str">
        <f t="shared" si="409"/>
        <v>AWD</v>
      </c>
      <c r="I5227" s="2">
        <f t="shared" si="406"/>
        <v>2011</v>
      </c>
      <c r="J5227" s="2">
        <f t="shared" si="407"/>
        <v>5</v>
      </c>
      <c r="K5227" t="str">
        <f t="shared" si="408"/>
        <v>Korenbouten</v>
      </c>
      <c r="L5227" s="25">
        <f t="shared" si="410"/>
        <v>20.571428571428573</v>
      </c>
    </row>
    <row r="5228" spans="1:12" x14ac:dyDescent="0.25">
      <c r="A5228">
        <v>21</v>
      </c>
      <c r="B5228" t="s">
        <v>79</v>
      </c>
      <c r="C5228" s="1">
        <v>40704.5625</v>
      </c>
      <c r="D5228">
        <v>1</v>
      </c>
      <c r="E5228" t="s">
        <v>12</v>
      </c>
      <c r="F5228" t="s">
        <v>13</v>
      </c>
      <c r="G5228">
        <v>2</v>
      </c>
      <c r="H5228" t="str">
        <f t="shared" si="409"/>
        <v>AWD</v>
      </c>
      <c r="I5228" s="2">
        <f t="shared" si="406"/>
        <v>2011</v>
      </c>
      <c r="J5228" s="2">
        <f t="shared" si="407"/>
        <v>6</v>
      </c>
      <c r="K5228" t="str">
        <f t="shared" si="408"/>
        <v>Waterjuffer</v>
      </c>
      <c r="L5228" s="25">
        <f t="shared" si="410"/>
        <v>22.857142857142858</v>
      </c>
    </row>
    <row r="5229" spans="1:12" x14ac:dyDescent="0.25">
      <c r="A5229">
        <v>21</v>
      </c>
      <c r="B5229" t="s">
        <v>79</v>
      </c>
      <c r="C5229" s="1">
        <v>40704.5625</v>
      </c>
      <c r="D5229">
        <v>1</v>
      </c>
      <c r="E5229" t="s">
        <v>24</v>
      </c>
      <c r="F5229" t="s">
        <v>25</v>
      </c>
      <c r="G5229">
        <v>1</v>
      </c>
      <c r="H5229" t="str">
        <f t="shared" si="409"/>
        <v>AWD</v>
      </c>
      <c r="I5229" s="2">
        <f t="shared" si="406"/>
        <v>2011</v>
      </c>
      <c r="J5229" s="2">
        <f t="shared" si="407"/>
        <v>6</v>
      </c>
      <c r="K5229" t="str">
        <f t="shared" si="408"/>
        <v>Glazenmakers</v>
      </c>
      <c r="L5229" s="25">
        <f t="shared" si="410"/>
        <v>22.857142857142858</v>
      </c>
    </row>
    <row r="5230" spans="1:12" x14ac:dyDescent="0.25">
      <c r="A5230">
        <v>21</v>
      </c>
      <c r="B5230" t="s">
        <v>79</v>
      </c>
      <c r="C5230" s="1">
        <v>40704.5625</v>
      </c>
      <c r="D5230">
        <v>1</v>
      </c>
      <c r="E5230" t="s">
        <v>26</v>
      </c>
      <c r="F5230" t="s">
        <v>27</v>
      </c>
      <c r="G5230">
        <v>2</v>
      </c>
      <c r="H5230" t="str">
        <f t="shared" si="409"/>
        <v>AWD</v>
      </c>
      <c r="I5230" s="2">
        <f t="shared" si="406"/>
        <v>2011</v>
      </c>
      <c r="J5230" s="2">
        <f t="shared" si="407"/>
        <v>6</v>
      </c>
      <c r="K5230" t="str">
        <f t="shared" si="408"/>
        <v>Glazenmakers</v>
      </c>
      <c r="L5230" s="25">
        <f t="shared" si="410"/>
        <v>22.857142857142858</v>
      </c>
    </row>
    <row r="5231" spans="1:12" x14ac:dyDescent="0.25">
      <c r="A5231">
        <v>21</v>
      </c>
      <c r="B5231" t="s">
        <v>79</v>
      </c>
      <c r="C5231" s="1">
        <v>40704.5625</v>
      </c>
      <c r="D5231">
        <v>1</v>
      </c>
      <c r="E5231" t="s">
        <v>10</v>
      </c>
      <c r="F5231" t="s">
        <v>11</v>
      </c>
      <c r="G5231">
        <v>24</v>
      </c>
      <c r="H5231" t="str">
        <f t="shared" si="409"/>
        <v>AWD</v>
      </c>
      <c r="I5231" s="2">
        <f t="shared" si="406"/>
        <v>2011</v>
      </c>
      <c r="J5231" s="2">
        <f t="shared" si="407"/>
        <v>6</v>
      </c>
      <c r="K5231" t="str">
        <f t="shared" si="408"/>
        <v>Waterjuffer</v>
      </c>
      <c r="L5231" s="25">
        <f t="shared" si="410"/>
        <v>22.857142857142858</v>
      </c>
    </row>
    <row r="5232" spans="1:12" x14ac:dyDescent="0.25">
      <c r="A5232">
        <v>21</v>
      </c>
      <c r="B5232" t="s">
        <v>79</v>
      </c>
      <c r="C5232" s="1">
        <v>40704.5625</v>
      </c>
      <c r="D5232">
        <v>1</v>
      </c>
      <c r="E5232" t="s">
        <v>14</v>
      </c>
      <c r="F5232" t="s">
        <v>15</v>
      </c>
      <c r="G5232">
        <v>1</v>
      </c>
      <c r="H5232" t="str">
        <f t="shared" si="409"/>
        <v>AWD</v>
      </c>
      <c r="I5232" s="2">
        <f t="shared" si="406"/>
        <v>2011</v>
      </c>
      <c r="J5232" s="2">
        <f t="shared" si="407"/>
        <v>6</v>
      </c>
      <c r="K5232" t="str">
        <f t="shared" si="408"/>
        <v>Waterjuffer</v>
      </c>
      <c r="L5232" s="25">
        <f t="shared" si="410"/>
        <v>22.857142857142858</v>
      </c>
    </row>
    <row r="5233" spans="1:12" x14ac:dyDescent="0.25">
      <c r="A5233">
        <v>21</v>
      </c>
      <c r="B5233" t="s">
        <v>79</v>
      </c>
      <c r="C5233" s="1">
        <v>40704.5625</v>
      </c>
      <c r="D5233">
        <v>1</v>
      </c>
      <c r="E5233" t="s">
        <v>20</v>
      </c>
      <c r="F5233" t="s">
        <v>21</v>
      </c>
      <c r="G5233">
        <v>91</v>
      </c>
      <c r="H5233" t="str">
        <f t="shared" si="409"/>
        <v>AWD</v>
      </c>
      <c r="I5233" s="2">
        <f t="shared" si="406"/>
        <v>2011</v>
      </c>
      <c r="J5233" s="2">
        <f t="shared" si="407"/>
        <v>6</v>
      </c>
      <c r="K5233" t="str">
        <f t="shared" si="408"/>
        <v>Waterjuffer</v>
      </c>
      <c r="L5233" s="25">
        <f t="shared" si="410"/>
        <v>22.857142857142858</v>
      </c>
    </row>
    <row r="5234" spans="1:12" x14ac:dyDescent="0.25">
      <c r="A5234">
        <v>21</v>
      </c>
      <c r="B5234" t="s">
        <v>79</v>
      </c>
      <c r="C5234" s="1">
        <v>40704.5625</v>
      </c>
      <c r="D5234">
        <v>1</v>
      </c>
      <c r="E5234" t="s">
        <v>61</v>
      </c>
      <c r="F5234" t="s">
        <v>62</v>
      </c>
      <c r="G5234">
        <v>10</v>
      </c>
      <c r="H5234" t="str">
        <f t="shared" si="409"/>
        <v>AWD</v>
      </c>
      <c r="I5234" s="2">
        <f t="shared" si="406"/>
        <v>2011</v>
      </c>
      <c r="J5234" s="2">
        <f t="shared" si="407"/>
        <v>6</v>
      </c>
      <c r="K5234" t="str">
        <f t="shared" si="408"/>
        <v>Waterjuffer</v>
      </c>
      <c r="L5234" s="25">
        <f t="shared" si="410"/>
        <v>22.857142857142858</v>
      </c>
    </row>
    <row r="5235" spans="1:12" x14ac:dyDescent="0.25">
      <c r="A5235">
        <v>21</v>
      </c>
      <c r="B5235" t="s">
        <v>79</v>
      </c>
      <c r="C5235" s="1">
        <v>40704.5625</v>
      </c>
      <c r="D5235">
        <v>1</v>
      </c>
      <c r="E5235" t="s">
        <v>28</v>
      </c>
      <c r="F5235" t="s">
        <v>29</v>
      </c>
      <c r="G5235">
        <v>5</v>
      </c>
      <c r="H5235" t="str">
        <f t="shared" si="409"/>
        <v>AWD</v>
      </c>
      <c r="I5235" s="2">
        <f t="shared" si="406"/>
        <v>2011</v>
      </c>
      <c r="J5235" s="2">
        <f t="shared" si="407"/>
        <v>6</v>
      </c>
      <c r="K5235" t="str">
        <f t="shared" si="408"/>
        <v>Korenbouten</v>
      </c>
      <c r="L5235" s="25">
        <f t="shared" si="410"/>
        <v>22.857142857142858</v>
      </c>
    </row>
    <row r="5236" spans="1:12" x14ac:dyDescent="0.25">
      <c r="A5236">
        <v>21</v>
      </c>
      <c r="B5236" t="s">
        <v>79</v>
      </c>
      <c r="C5236" s="1">
        <v>40724.524305555555</v>
      </c>
      <c r="D5236">
        <v>1</v>
      </c>
      <c r="E5236" t="s">
        <v>10</v>
      </c>
      <c r="F5236" t="s">
        <v>11</v>
      </c>
      <c r="G5236">
        <v>25</v>
      </c>
      <c r="H5236" t="str">
        <f t="shared" si="409"/>
        <v>AWD</v>
      </c>
      <c r="I5236" s="2">
        <f t="shared" ref="I5236:I5299" si="411">YEAR(C5236)</f>
        <v>2011</v>
      </c>
      <c r="J5236" s="2">
        <f t="shared" ref="J5236:J5299" si="412">MONTH(C5236)</f>
        <v>6</v>
      </c>
      <c r="K5236" t="str">
        <f t="shared" ref="K5236:K5299" si="413">VLOOKUP(E5236,$Q$2:$R$100,2,FALSE)</f>
        <v>Waterjuffer</v>
      </c>
      <c r="L5236" s="25">
        <f t="shared" si="410"/>
        <v>25.714285714285715</v>
      </c>
    </row>
    <row r="5237" spans="1:12" x14ac:dyDescent="0.25">
      <c r="A5237">
        <v>21</v>
      </c>
      <c r="B5237" t="s">
        <v>79</v>
      </c>
      <c r="C5237" s="1">
        <v>40724.524305555555</v>
      </c>
      <c r="D5237">
        <v>1</v>
      </c>
      <c r="E5237" t="s">
        <v>20</v>
      </c>
      <c r="F5237" t="s">
        <v>21</v>
      </c>
      <c r="G5237">
        <v>28</v>
      </c>
      <c r="H5237" t="str">
        <f t="shared" si="409"/>
        <v>AWD</v>
      </c>
      <c r="I5237" s="2">
        <f t="shared" si="411"/>
        <v>2011</v>
      </c>
      <c r="J5237" s="2">
        <f t="shared" si="412"/>
        <v>6</v>
      </c>
      <c r="K5237" t="str">
        <f t="shared" si="413"/>
        <v>Waterjuffer</v>
      </c>
      <c r="L5237" s="25">
        <f t="shared" si="410"/>
        <v>25.714285714285715</v>
      </c>
    </row>
    <row r="5238" spans="1:12" x14ac:dyDescent="0.25">
      <c r="A5238">
        <v>21</v>
      </c>
      <c r="B5238" t="s">
        <v>79</v>
      </c>
      <c r="C5238" s="1">
        <v>40724.524305555555</v>
      </c>
      <c r="D5238">
        <v>1</v>
      </c>
      <c r="E5238" t="s">
        <v>26</v>
      </c>
      <c r="F5238" t="s">
        <v>27</v>
      </c>
      <c r="G5238">
        <v>1</v>
      </c>
      <c r="H5238" t="str">
        <f t="shared" si="409"/>
        <v>AWD</v>
      </c>
      <c r="I5238" s="2">
        <f t="shared" si="411"/>
        <v>2011</v>
      </c>
      <c r="J5238" s="2">
        <f t="shared" si="412"/>
        <v>6</v>
      </c>
      <c r="K5238" t="str">
        <f t="shared" si="413"/>
        <v>Glazenmakers</v>
      </c>
      <c r="L5238" s="25">
        <f t="shared" si="410"/>
        <v>25.714285714285715</v>
      </c>
    </row>
    <row r="5239" spans="1:12" x14ac:dyDescent="0.25">
      <c r="A5239">
        <v>21</v>
      </c>
      <c r="B5239" t="s">
        <v>79</v>
      </c>
      <c r="C5239" s="1">
        <v>40724.524305555555</v>
      </c>
      <c r="D5239">
        <v>1</v>
      </c>
      <c r="E5239" t="s">
        <v>28</v>
      </c>
      <c r="F5239" t="s">
        <v>29</v>
      </c>
      <c r="G5239">
        <v>6</v>
      </c>
      <c r="H5239" t="str">
        <f t="shared" si="409"/>
        <v>AWD</v>
      </c>
      <c r="I5239" s="2">
        <f t="shared" si="411"/>
        <v>2011</v>
      </c>
      <c r="J5239" s="2">
        <f t="shared" si="412"/>
        <v>6</v>
      </c>
      <c r="K5239" t="str">
        <f t="shared" si="413"/>
        <v>Korenbouten</v>
      </c>
      <c r="L5239" s="25">
        <f t="shared" si="410"/>
        <v>25.714285714285715</v>
      </c>
    </row>
    <row r="5240" spans="1:12" x14ac:dyDescent="0.25">
      <c r="A5240">
        <v>21</v>
      </c>
      <c r="B5240" t="s">
        <v>79</v>
      </c>
      <c r="C5240" s="1">
        <v>40734.458333333336</v>
      </c>
      <c r="D5240">
        <v>1</v>
      </c>
      <c r="E5240" t="s">
        <v>20</v>
      </c>
      <c r="F5240" t="s">
        <v>21</v>
      </c>
      <c r="G5240">
        <v>18</v>
      </c>
      <c r="H5240" t="str">
        <f t="shared" si="409"/>
        <v>AWD</v>
      </c>
      <c r="I5240" s="2">
        <f t="shared" si="411"/>
        <v>2011</v>
      </c>
      <c r="J5240" s="2">
        <f t="shared" si="412"/>
        <v>7</v>
      </c>
      <c r="K5240" t="str">
        <f t="shared" si="413"/>
        <v>Waterjuffer</v>
      </c>
      <c r="L5240" s="25">
        <f t="shared" si="410"/>
        <v>27.142857142857142</v>
      </c>
    </row>
    <row r="5241" spans="1:12" x14ac:dyDescent="0.25">
      <c r="A5241">
        <v>21</v>
      </c>
      <c r="B5241" t="s">
        <v>79</v>
      </c>
      <c r="C5241" s="1">
        <v>40734.458333333336</v>
      </c>
      <c r="D5241">
        <v>1</v>
      </c>
      <c r="E5241" t="s">
        <v>26</v>
      </c>
      <c r="F5241" t="s">
        <v>27</v>
      </c>
      <c r="G5241">
        <v>2</v>
      </c>
      <c r="H5241" t="str">
        <f t="shared" si="409"/>
        <v>AWD</v>
      </c>
      <c r="I5241" s="2">
        <f t="shared" si="411"/>
        <v>2011</v>
      </c>
      <c r="J5241" s="2">
        <f t="shared" si="412"/>
        <v>7</v>
      </c>
      <c r="K5241" t="str">
        <f t="shared" si="413"/>
        <v>Glazenmakers</v>
      </c>
      <c r="L5241" s="25">
        <f t="shared" si="410"/>
        <v>27.142857142857142</v>
      </c>
    </row>
    <row r="5242" spans="1:12" x14ac:dyDescent="0.25">
      <c r="A5242">
        <v>21</v>
      </c>
      <c r="B5242" t="s">
        <v>79</v>
      </c>
      <c r="C5242" s="1">
        <v>40734.458333333336</v>
      </c>
      <c r="D5242">
        <v>1</v>
      </c>
      <c r="E5242" t="s">
        <v>42</v>
      </c>
      <c r="F5242" t="s">
        <v>43</v>
      </c>
      <c r="G5242">
        <v>1</v>
      </c>
      <c r="H5242" t="str">
        <f t="shared" si="409"/>
        <v>AWD</v>
      </c>
      <c r="I5242" s="2">
        <f t="shared" si="411"/>
        <v>2011</v>
      </c>
      <c r="J5242" s="2">
        <f t="shared" si="412"/>
        <v>7</v>
      </c>
      <c r="K5242" t="str">
        <f t="shared" si="413"/>
        <v>Korenbouten</v>
      </c>
      <c r="L5242" s="25">
        <f t="shared" si="410"/>
        <v>27.142857142857142</v>
      </c>
    </row>
    <row r="5243" spans="1:12" x14ac:dyDescent="0.25">
      <c r="A5243">
        <v>21</v>
      </c>
      <c r="B5243" t="s">
        <v>79</v>
      </c>
      <c r="C5243" s="1">
        <v>40734.458333333336</v>
      </c>
      <c r="D5243">
        <v>1</v>
      </c>
      <c r="E5243" t="s">
        <v>10</v>
      </c>
      <c r="F5243" t="s">
        <v>11</v>
      </c>
      <c r="G5243">
        <v>32</v>
      </c>
      <c r="H5243" t="str">
        <f t="shared" si="409"/>
        <v>AWD</v>
      </c>
      <c r="I5243" s="2">
        <f t="shared" si="411"/>
        <v>2011</v>
      </c>
      <c r="J5243" s="2">
        <f t="shared" si="412"/>
        <v>7</v>
      </c>
      <c r="K5243" t="str">
        <f t="shared" si="413"/>
        <v>Waterjuffer</v>
      </c>
      <c r="L5243" s="25">
        <f t="shared" si="410"/>
        <v>27.142857142857142</v>
      </c>
    </row>
    <row r="5244" spans="1:12" x14ac:dyDescent="0.25">
      <c r="A5244">
        <v>21</v>
      </c>
      <c r="B5244" t="s">
        <v>79</v>
      </c>
      <c r="C5244" s="1">
        <v>40734.458333333336</v>
      </c>
      <c r="D5244">
        <v>1</v>
      </c>
      <c r="E5244" t="s">
        <v>71</v>
      </c>
      <c r="F5244" t="s">
        <v>72</v>
      </c>
      <c r="G5244">
        <v>16</v>
      </c>
      <c r="H5244" t="str">
        <f t="shared" si="409"/>
        <v>AWD</v>
      </c>
      <c r="I5244" s="2">
        <f t="shared" si="411"/>
        <v>2011</v>
      </c>
      <c r="J5244" s="2">
        <f t="shared" si="412"/>
        <v>7</v>
      </c>
      <c r="K5244" t="str">
        <f t="shared" si="413"/>
        <v>Waterjuffer</v>
      </c>
      <c r="L5244" s="25">
        <f t="shared" si="410"/>
        <v>27.142857142857142</v>
      </c>
    </row>
    <row r="5245" spans="1:12" x14ac:dyDescent="0.25">
      <c r="A5245">
        <v>21</v>
      </c>
      <c r="B5245" t="s">
        <v>79</v>
      </c>
      <c r="C5245" s="1">
        <v>40734.458333333336</v>
      </c>
      <c r="D5245">
        <v>1</v>
      </c>
      <c r="E5245" t="s">
        <v>28</v>
      </c>
      <c r="F5245" t="s">
        <v>29</v>
      </c>
      <c r="G5245">
        <v>5</v>
      </c>
      <c r="H5245" t="str">
        <f t="shared" si="409"/>
        <v>AWD</v>
      </c>
      <c r="I5245" s="2">
        <f t="shared" si="411"/>
        <v>2011</v>
      </c>
      <c r="J5245" s="2">
        <f t="shared" si="412"/>
        <v>7</v>
      </c>
      <c r="K5245" t="str">
        <f t="shared" si="413"/>
        <v>Korenbouten</v>
      </c>
      <c r="L5245" s="25">
        <f t="shared" si="410"/>
        <v>27.142857142857142</v>
      </c>
    </row>
    <row r="5246" spans="1:12" x14ac:dyDescent="0.25">
      <c r="A5246">
        <v>21</v>
      </c>
      <c r="B5246" t="s">
        <v>79</v>
      </c>
      <c r="C5246" s="1">
        <v>40734.458333333336</v>
      </c>
      <c r="D5246">
        <v>1</v>
      </c>
      <c r="E5246" t="s">
        <v>18</v>
      </c>
      <c r="F5246" t="s">
        <v>19</v>
      </c>
      <c r="G5246">
        <v>2</v>
      </c>
      <c r="H5246" t="str">
        <f t="shared" si="409"/>
        <v>AWD</v>
      </c>
      <c r="I5246" s="2">
        <f t="shared" si="411"/>
        <v>2011</v>
      </c>
      <c r="J5246" s="2">
        <f t="shared" si="412"/>
        <v>7</v>
      </c>
      <c r="K5246" t="str">
        <f t="shared" si="413"/>
        <v>Korenbouten</v>
      </c>
      <c r="L5246" s="25">
        <f t="shared" si="410"/>
        <v>27.142857142857142</v>
      </c>
    </row>
    <row r="5247" spans="1:12" x14ac:dyDescent="0.25">
      <c r="A5247">
        <v>21</v>
      </c>
      <c r="B5247" t="s">
        <v>79</v>
      </c>
      <c r="C5247" s="1">
        <v>40746.541666666664</v>
      </c>
      <c r="D5247">
        <v>1</v>
      </c>
      <c r="E5247" t="s">
        <v>34</v>
      </c>
      <c r="F5247" t="s">
        <v>35</v>
      </c>
      <c r="G5247">
        <v>1</v>
      </c>
      <c r="H5247" t="str">
        <f t="shared" si="409"/>
        <v>AWD</v>
      </c>
      <c r="I5247" s="2">
        <f t="shared" si="411"/>
        <v>2011</v>
      </c>
      <c r="J5247" s="2">
        <f t="shared" si="412"/>
        <v>7</v>
      </c>
      <c r="K5247" t="str">
        <f t="shared" si="413"/>
        <v>Pantserjuffers</v>
      </c>
      <c r="L5247" s="25">
        <f t="shared" si="410"/>
        <v>28.857142857142858</v>
      </c>
    </row>
    <row r="5248" spans="1:12" x14ac:dyDescent="0.25">
      <c r="A5248">
        <v>21</v>
      </c>
      <c r="B5248" t="s">
        <v>79</v>
      </c>
      <c r="C5248" s="1">
        <v>40746.541666666664</v>
      </c>
      <c r="D5248">
        <v>1</v>
      </c>
      <c r="E5248" t="s">
        <v>16</v>
      </c>
      <c r="F5248" t="s">
        <v>17</v>
      </c>
      <c r="G5248">
        <v>2</v>
      </c>
      <c r="H5248" t="str">
        <f t="shared" si="409"/>
        <v>AWD</v>
      </c>
      <c r="I5248" s="2">
        <f t="shared" si="411"/>
        <v>2011</v>
      </c>
      <c r="J5248" s="2">
        <f t="shared" si="412"/>
        <v>7</v>
      </c>
      <c r="K5248" t="str">
        <f t="shared" si="413"/>
        <v>Waterjuffer</v>
      </c>
      <c r="L5248" s="25">
        <f t="shared" si="410"/>
        <v>28.857142857142858</v>
      </c>
    </row>
    <row r="5249" spans="1:12" x14ac:dyDescent="0.25">
      <c r="A5249">
        <v>21</v>
      </c>
      <c r="B5249" t="s">
        <v>79</v>
      </c>
      <c r="C5249" s="1">
        <v>40746.541666666664</v>
      </c>
      <c r="D5249">
        <v>1</v>
      </c>
      <c r="E5249" t="s">
        <v>10</v>
      </c>
      <c r="F5249" t="s">
        <v>11</v>
      </c>
      <c r="G5249">
        <v>11</v>
      </c>
      <c r="H5249" t="str">
        <f t="shared" si="409"/>
        <v>AWD</v>
      </c>
      <c r="I5249" s="2">
        <f t="shared" si="411"/>
        <v>2011</v>
      </c>
      <c r="J5249" s="2">
        <f t="shared" si="412"/>
        <v>7</v>
      </c>
      <c r="K5249" t="str">
        <f t="shared" si="413"/>
        <v>Waterjuffer</v>
      </c>
      <c r="L5249" s="25">
        <f t="shared" si="410"/>
        <v>28.857142857142858</v>
      </c>
    </row>
    <row r="5250" spans="1:12" x14ac:dyDescent="0.25">
      <c r="A5250">
        <v>21</v>
      </c>
      <c r="B5250" t="s">
        <v>79</v>
      </c>
      <c r="C5250" s="1">
        <v>40746.541666666664</v>
      </c>
      <c r="D5250">
        <v>1</v>
      </c>
      <c r="E5250" t="s">
        <v>14</v>
      </c>
      <c r="F5250" t="s">
        <v>15</v>
      </c>
      <c r="G5250">
        <v>17</v>
      </c>
      <c r="H5250" t="str">
        <f t="shared" ref="H5250:H5313" si="414">VLOOKUP(A5250,$N$2:$O$51,2,FALSE)</f>
        <v>AWD</v>
      </c>
      <c r="I5250" s="2">
        <f t="shared" si="411"/>
        <v>2011</v>
      </c>
      <c r="J5250" s="2">
        <f t="shared" si="412"/>
        <v>7</v>
      </c>
      <c r="K5250" t="str">
        <f t="shared" si="413"/>
        <v>Waterjuffer</v>
      </c>
      <c r="L5250" s="25">
        <f t="shared" si="410"/>
        <v>28.857142857142858</v>
      </c>
    </row>
    <row r="5251" spans="1:12" x14ac:dyDescent="0.25">
      <c r="A5251">
        <v>21</v>
      </c>
      <c r="B5251" t="s">
        <v>79</v>
      </c>
      <c r="C5251" s="1">
        <v>40746.541666666664</v>
      </c>
      <c r="D5251">
        <v>1</v>
      </c>
      <c r="E5251" t="s">
        <v>71</v>
      </c>
      <c r="F5251" t="s">
        <v>72</v>
      </c>
      <c r="G5251">
        <v>5</v>
      </c>
      <c r="H5251" t="str">
        <f t="shared" si="414"/>
        <v>AWD</v>
      </c>
      <c r="I5251" s="2">
        <f t="shared" si="411"/>
        <v>2011</v>
      </c>
      <c r="J5251" s="2">
        <f t="shared" si="412"/>
        <v>7</v>
      </c>
      <c r="K5251" t="str">
        <f t="shared" si="413"/>
        <v>Waterjuffer</v>
      </c>
      <c r="L5251" s="25">
        <f t="shared" ref="L5251:L5314" si="415">(ROUNDDOWN(C5251-DATE(I5251,1,1),0))/7</f>
        <v>28.857142857142858</v>
      </c>
    </row>
    <row r="5252" spans="1:12" x14ac:dyDescent="0.25">
      <c r="A5252">
        <v>21</v>
      </c>
      <c r="B5252" t="s">
        <v>79</v>
      </c>
      <c r="C5252" s="1">
        <v>40746.541666666664</v>
      </c>
      <c r="D5252">
        <v>1</v>
      </c>
      <c r="E5252" t="s">
        <v>42</v>
      </c>
      <c r="F5252" t="s">
        <v>43</v>
      </c>
      <c r="G5252">
        <v>2</v>
      </c>
      <c r="H5252" t="str">
        <f t="shared" si="414"/>
        <v>AWD</v>
      </c>
      <c r="I5252" s="2">
        <f t="shared" si="411"/>
        <v>2011</v>
      </c>
      <c r="J5252" s="2">
        <f t="shared" si="412"/>
        <v>7</v>
      </c>
      <c r="K5252" t="str">
        <f t="shared" si="413"/>
        <v>Korenbouten</v>
      </c>
      <c r="L5252" s="25">
        <f t="shared" si="415"/>
        <v>28.857142857142858</v>
      </c>
    </row>
    <row r="5253" spans="1:12" x14ac:dyDescent="0.25">
      <c r="A5253">
        <v>21</v>
      </c>
      <c r="B5253" t="s">
        <v>79</v>
      </c>
      <c r="C5253" s="1">
        <v>40756.590277777781</v>
      </c>
      <c r="D5253">
        <v>1</v>
      </c>
      <c r="E5253" t="s">
        <v>14</v>
      </c>
      <c r="F5253" t="s">
        <v>15</v>
      </c>
      <c r="G5253">
        <v>8</v>
      </c>
      <c r="H5253" t="str">
        <f t="shared" si="414"/>
        <v>AWD</v>
      </c>
      <c r="I5253" s="2">
        <f t="shared" si="411"/>
        <v>2011</v>
      </c>
      <c r="J5253" s="2">
        <f t="shared" si="412"/>
        <v>8</v>
      </c>
      <c r="K5253" t="str">
        <f t="shared" si="413"/>
        <v>Waterjuffer</v>
      </c>
      <c r="L5253" s="25">
        <f t="shared" si="415"/>
        <v>30.285714285714285</v>
      </c>
    </row>
    <row r="5254" spans="1:12" x14ac:dyDescent="0.25">
      <c r="A5254">
        <v>21</v>
      </c>
      <c r="B5254" t="s">
        <v>79</v>
      </c>
      <c r="C5254" s="1">
        <v>40756.590277777781</v>
      </c>
      <c r="D5254">
        <v>1</v>
      </c>
      <c r="E5254" t="s">
        <v>71</v>
      </c>
      <c r="F5254" t="s">
        <v>72</v>
      </c>
      <c r="G5254">
        <v>15</v>
      </c>
      <c r="H5254" t="str">
        <f t="shared" si="414"/>
        <v>AWD</v>
      </c>
      <c r="I5254" s="2">
        <f t="shared" si="411"/>
        <v>2011</v>
      </c>
      <c r="J5254" s="2">
        <f t="shared" si="412"/>
        <v>8</v>
      </c>
      <c r="K5254" t="str">
        <f t="shared" si="413"/>
        <v>Waterjuffer</v>
      </c>
      <c r="L5254" s="25">
        <f t="shared" si="415"/>
        <v>30.285714285714285</v>
      </c>
    </row>
    <row r="5255" spans="1:12" x14ac:dyDescent="0.25">
      <c r="A5255">
        <v>21</v>
      </c>
      <c r="B5255" t="s">
        <v>79</v>
      </c>
      <c r="C5255" s="1">
        <v>40756.590277777781</v>
      </c>
      <c r="D5255">
        <v>1</v>
      </c>
      <c r="E5255" t="s">
        <v>63</v>
      </c>
      <c r="F5255" t="s">
        <v>64</v>
      </c>
      <c r="G5255">
        <v>2</v>
      </c>
      <c r="H5255" t="str">
        <f t="shared" si="414"/>
        <v>AWD</v>
      </c>
      <c r="I5255" s="2">
        <f t="shared" si="411"/>
        <v>2011</v>
      </c>
      <c r="J5255" s="2">
        <f t="shared" si="412"/>
        <v>8</v>
      </c>
      <c r="K5255" t="str">
        <f t="shared" si="413"/>
        <v>Glazenmakers</v>
      </c>
      <c r="L5255" s="25">
        <f t="shared" si="415"/>
        <v>30.285714285714285</v>
      </c>
    </row>
    <row r="5256" spans="1:12" x14ac:dyDescent="0.25">
      <c r="A5256">
        <v>21</v>
      </c>
      <c r="B5256" t="s">
        <v>79</v>
      </c>
      <c r="C5256" s="1">
        <v>40756.590277777781</v>
      </c>
      <c r="D5256">
        <v>1</v>
      </c>
      <c r="E5256" t="s">
        <v>40</v>
      </c>
      <c r="F5256" t="s">
        <v>41</v>
      </c>
      <c r="G5256">
        <v>2</v>
      </c>
      <c r="H5256" t="str">
        <f t="shared" si="414"/>
        <v>AWD</v>
      </c>
      <c r="I5256" s="2">
        <f t="shared" si="411"/>
        <v>2011</v>
      </c>
      <c r="J5256" s="2">
        <f t="shared" si="412"/>
        <v>8</v>
      </c>
      <c r="K5256" t="str">
        <f t="shared" si="413"/>
        <v>Korenbouten</v>
      </c>
      <c r="L5256" s="25">
        <f t="shared" si="415"/>
        <v>30.285714285714285</v>
      </c>
    </row>
    <row r="5257" spans="1:12" x14ac:dyDescent="0.25">
      <c r="A5257">
        <v>21</v>
      </c>
      <c r="B5257" t="s">
        <v>79</v>
      </c>
      <c r="C5257" s="1">
        <v>40765.555555555555</v>
      </c>
      <c r="D5257">
        <v>1</v>
      </c>
      <c r="E5257" t="s">
        <v>36</v>
      </c>
      <c r="F5257" t="s">
        <v>37</v>
      </c>
      <c r="G5257">
        <v>8</v>
      </c>
      <c r="H5257" t="str">
        <f t="shared" si="414"/>
        <v>AWD</v>
      </c>
      <c r="I5257" s="2">
        <f t="shared" si="411"/>
        <v>2011</v>
      </c>
      <c r="J5257" s="2">
        <f t="shared" si="412"/>
        <v>8</v>
      </c>
      <c r="K5257" t="str">
        <f t="shared" si="413"/>
        <v>Glazenmakers</v>
      </c>
      <c r="L5257" s="25">
        <f t="shared" si="415"/>
        <v>31.571428571428573</v>
      </c>
    </row>
    <row r="5258" spans="1:12" x14ac:dyDescent="0.25">
      <c r="A5258">
        <v>21</v>
      </c>
      <c r="B5258" t="s">
        <v>79</v>
      </c>
      <c r="C5258" s="1">
        <v>40765.555555555555</v>
      </c>
      <c r="D5258">
        <v>1</v>
      </c>
      <c r="E5258" t="s">
        <v>42</v>
      </c>
      <c r="F5258" t="s">
        <v>43</v>
      </c>
      <c r="G5258">
        <v>5</v>
      </c>
      <c r="H5258" t="str">
        <f t="shared" si="414"/>
        <v>AWD</v>
      </c>
      <c r="I5258" s="2">
        <f t="shared" si="411"/>
        <v>2011</v>
      </c>
      <c r="J5258" s="2">
        <f t="shared" si="412"/>
        <v>8</v>
      </c>
      <c r="K5258" t="str">
        <f t="shared" si="413"/>
        <v>Korenbouten</v>
      </c>
      <c r="L5258" s="25">
        <f t="shared" si="415"/>
        <v>31.571428571428573</v>
      </c>
    </row>
    <row r="5259" spans="1:12" x14ac:dyDescent="0.25">
      <c r="A5259">
        <v>21</v>
      </c>
      <c r="B5259" t="s">
        <v>79</v>
      </c>
      <c r="C5259" s="1">
        <v>40765.555555555555</v>
      </c>
      <c r="D5259">
        <v>1</v>
      </c>
      <c r="E5259" t="s">
        <v>10</v>
      </c>
      <c r="F5259" t="s">
        <v>11</v>
      </c>
      <c r="G5259">
        <v>1</v>
      </c>
      <c r="H5259" t="str">
        <f t="shared" si="414"/>
        <v>AWD</v>
      </c>
      <c r="I5259" s="2">
        <f t="shared" si="411"/>
        <v>2011</v>
      </c>
      <c r="J5259" s="2">
        <f t="shared" si="412"/>
        <v>8</v>
      </c>
      <c r="K5259" t="str">
        <f t="shared" si="413"/>
        <v>Waterjuffer</v>
      </c>
      <c r="L5259" s="25">
        <f t="shared" si="415"/>
        <v>31.571428571428573</v>
      </c>
    </row>
    <row r="5260" spans="1:12" x14ac:dyDescent="0.25">
      <c r="A5260">
        <v>21</v>
      </c>
      <c r="B5260" t="s">
        <v>79</v>
      </c>
      <c r="C5260" s="1">
        <v>40765.555555555555</v>
      </c>
      <c r="D5260">
        <v>1</v>
      </c>
      <c r="E5260" t="s">
        <v>14</v>
      </c>
      <c r="F5260" t="s">
        <v>15</v>
      </c>
      <c r="G5260">
        <v>4</v>
      </c>
      <c r="H5260" t="str">
        <f t="shared" si="414"/>
        <v>AWD</v>
      </c>
      <c r="I5260" s="2">
        <f t="shared" si="411"/>
        <v>2011</v>
      </c>
      <c r="J5260" s="2">
        <f t="shared" si="412"/>
        <v>8</v>
      </c>
      <c r="K5260" t="str">
        <f t="shared" si="413"/>
        <v>Waterjuffer</v>
      </c>
      <c r="L5260" s="25">
        <f t="shared" si="415"/>
        <v>31.571428571428573</v>
      </c>
    </row>
    <row r="5261" spans="1:12" x14ac:dyDescent="0.25">
      <c r="A5261">
        <v>21</v>
      </c>
      <c r="B5261" t="s">
        <v>79</v>
      </c>
      <c r="C5261" s="1">
        <v>40765.555555555555</v>
      </c>
      <c r="D5261">
        <v>1</v>
      </c>
      <c r="E5261" t="s">
        <v>20</v>
      </c>
      <c r="F5261" t="s">
        <v>21</v>
      </c>
      <c r="G5261">
        <v>2</v>
      </c>
      <c r="H5261" t="str">
        <f t="shared" si="414"/>
        <v>AWD</v>
      </c>
      <c r="I5261" s="2">
        <f t="shared" si="411"/>
        <v>2011</v>
      </c>
      <c r="J5261" s="2">
        <f t="shared" si="412"/>
        <v>8</v>
      </c>
      <c r="K5261" t="str">
        <f t="shared" si="413"/>
        <v>Waterjuffer</v>
      </c>
      <c r="L5261" s="25">
        <f t="shared" si="415"/>
        <v>31.571428571428573</v>
      </c>
    </row>
    <row r="5262" spans="1:12" x14ac:dyDescent="0.25">
      <c r="A5262">
        <v>21</v>
      </c>
      <c r="B5262" t="s">
        <v>79</v>
      </c>
      <c r="C5262" s="1">
        <v>40765.555555555555</v>
      </c>
      <c r="D5262">
        <v>1</v>
      </c>
      <c r="E5262" t="s">
        <v>71</v>
      </c>
      <c r="F5262" t="s">
        <v>72</v>
      </c>
      <c r="G5262">
        <v>9</v>
      </c>
      <c r="H5262" t="str">
        <f t="shared" si="414"/>
        <v>AWD</v>
      </c>
      <c r="I5262" s="2">
        <f t="shared" si="411"/>
        <v>2011</v>
      </c>
      <c r="J5262" s="2">
        <f t="shared" si="412"/>
        <v>8</v>
      </c>
      <c r="K5262" t="str">
        <f t="shared" si="413"/>
        <v>Waterjuffer</v>
      </c>
      <c r="L5262" s="25">
        <f t="shared" si="415"/>
        <v>31.571428571428573</v>
      </c>
    </row>
    <row r="5263" spans="1:12" x14ac:dyDescent="0.25">
      <c r="A5263">
        <v>21</v>
      </c>
      <c r="B5263" t="s">
        <v>79</v>
      </c>
      <c r="C5263" s="1">
        <v>40788.527777777781</v>
      </c>
      <c r="D5263">
        <v>1</v>
      </c>
      <c r="E5263" t="s">
        <v>63</v>
      </c>
      <c r="F5263" t="s">
        <v>64</v>
      </c>
      <c r="G5263">
        <v>1</v>
      </c>
      <c r="H5263" t="str">
        <f t="shared" si="414"/>
        <v>AWD</v>
      </c>
      <c r="I5263" s="2">
        <f t="shared" si="411"/>
        <v>2011</v>
      </c>
      <c r="J5263" s="2">
        <f t="shared" si="412"/>
        <v>9</v>
      </c>
      <c r="K5263" t="str">
        <f t="shared" si="413"/>
        <v>Glazenmakers</v>
      </c>
      <c r="L5263" s="25">
        <f t="shared" si="415"/>
        <v>34.857142857142854</v>
      </c>
    </row>
    <row r="5264" spans="1:12" x14ac:dyDescent="0.25">
      <c r="A5264">
        <v>21</v>
      </c>
      <c r="B5264" t="s">
        <v>79</v>
      </c>
      <c r="C5264" s="1">
        <v>40788.527777777781</v>
      </c>
      <c r="D5264">
        <v>1</v>
      </c>
      <c r="E5264" t="s">
        <v>26</v>
      </c>
      <c r="F5264" t="s">
        <v>27</v>
      </c>
      <c r="G5264">
        <v>4</v>
      </c>
      <c r="H5264" t="str">
        <f t="shared" si="414"/>
        <v>AWD</v>
      </c>
      <c r="I5264" s="2">
        <f t="shared" si="411"/>
        <v>2011</v>
      </c>
      <c r="J5264" s="2">
        <f t="shared" si="412"/>
        <v>9</v>
      </c>
      <c r="K5264" t="str">
        <f t="shared" si="413"/>
        <v>Glazenmakers</v>
      </c>
      <c r="L5264" s="25">
        <f t="shared" si="415"/>
        <v>34.857142857142854</v>
      </c>
    </row>
    <row r="5265" spans="1:12" x14ac:dyDescent="0.25">
      <c r="A5265">
        <v>21</v>
      </c>
      <c r="B5265" t="s">
        <v>79</v>
      </c>
      <c r="C5265" s="1">
        <v>40788.527777777781</v>
      </c>
      <c r="D5265">
        <v>1</v>
      </c>
      <c r="E5265" t="s">
        <v>55</v>
      </c>
      <c r="F5265" t="s">
        <v>56</v>
      </c>
      <c r="G5265">
        <v>2</v>
      </c>
      <c r="H5265" t="str">
        <f t="shared" si="414"/>
        <v>AWD</v>
      </c>
      <c r="I5265" s="2">
        <f t="shared" si="411"/>
        <v>2011</v>
      </c>
      <c r="J5265" s="2">
        <f t="shared" si="412"/>
        <v>9</v>
      </c>
      <c r="K5265" t="str">
        <f t="shared" si="413"/>
        <v>Korenbouten</v>
      </c>
      <c r="L5265" s="25">
        <f t="shared" si="415"/>
        <v>34.857142857142854</v>
      </c>
    </row>
    <row r="5266" spans="1:12" x14ac:dyDescent="0.25">
      <c r="A5266">
        <v>21</v>
      </c>
      <c r="B5266" t="s">
        <v>79</v>
      </c>
      <c r="C5266" s="1">
        <v>40788.527777777781</v>
      </c>
      <c r="D5266">
        <v>1</v>
      </c>
      <c r="E5266" t="s">
        <v>42</v>
      </c>
      <c r="F5266" t="s">
        <v>43</v>
      </c>
      <c r="G5266">
        <v>1</v>
      </c>
      <c r="H5266" t="str">
        <f t="shared" si="414"/>
        <v>AWD</v>
      </c>
      <c r="I5266" s="2">
        <f t="shared" si="411"/>
        <v>2011</v>
      </c>
      <c r="J5266" s="2">
        <f t="shared" si="412"/>
        <v>9</v>
      </c>
      <c r="K5266" t="str">
        <f t="shared" si="413"/>
        <v>Korenbouten</v>
      </c>
      <c r="L5266" s="25">
        <f t="shared" si="415"/>
        <v>34.857142857142854</v>
      </c>
    </row>
    <row r="5267" spans="1:12" x14ac:dyDescent="0.25">
      <c r="A5267">
        <v>21</v>
      </c>
      <c r="B5267" t="s">
        <v>79</v>
      </c>
      <c r="C5267" s="1">
        <v>40788.527777777781</v>
      </c>
      <c r="D5267">
        <v>1</v>
      </c>
      <c r="E5267" t="s">
        <v>34</v>
      </c>
      <c r="F5267" t="s">
        <v>35</v>
      </c>
      <c r="G5267">
        <v>17</v>
      </c>
      <c r="H5267" t="str">
        <f t="shared" si="414"/>
        <v>AWD</v>
      </c>
      <c r="I5267" s="2">
        <f t="shared" si="411"/>
        <v>2011</v>
      </c>
      <c r="J5267" s="2">
        <f t="shared" si="412"/>
        <v>9</v>
      </c>
      <c r="K5267" t="str">
        <f t="shared" si="413"/>
        <v>Pantserjuffers</v>
      </c>
      <c r="L5267" s="25">
        <f t="shared" si="415"/>
        <v>34.857142857142854</v>
      </c>
    </row>
    <row r="5268" spans="1:12" x14ac:dyDescent="0.25">
      <c r="A5268">
        <v>21</v>
      </c>
      <c r="B5268" t="s">
        <v>79</v>
      </c>
      <c r="C5268" s="1">
        <v>40788.527777777781</v>
      </c>
      <c r="D5268">
        <v>1</v>
      </c>
      <c r="E5268" t="s">
        <v>10</v>
      </c>
      <c r="F5268" t="s">
        <v>11</v>
      </c>
      <c r="G5268">
        <v>1</v>
      </c>
      <c r="H5268" t="str">
        <f t="shared" si="414"/>
        <v>AWD</v>
      </c>
      <c r="I5268" s="2">
        <f t="shared" si="411"/>
        <v>2011</v>
      </c>
      <c r="J5268" s="2">
        <f t="shared" si="412"/>
        <v>9</v>
      </c>
      <c r="K5268" t="str">
        <f t="shared" si="413"/>
        <v>Waterjuffer</v>
      </c>
      <c r="L5268" s="25">
        <f t="shared" si="415"/>
        <v>34.857142857142854</v>
      </c>
    </row>
    <row r="5269" spans="1:12" x14ac:dyDescent="0.25">
      <c r="A5269">
        <v>21</v>
      </c>
      <c r="B5269" t="s">
        <v>79</v>
      </c>
      <c r="C5269" s="1">
        <v>40814.576388888891</v>
      </c>
      <c r="D5269">
        <v>1</v>
      </c>
      <c r="E5269" t="s">
        <v>26</v>
      </c>
      <c r="F5269" t="s">
        <v>27</v>
      </c>
      <c r="G5269">
        <v>1</v>
      </c>
      <c r="H5269" t="str">
        <f t="shared" si="414"/>
        <v>AWD</v>
      </c>
      <c r="I5269" s="2">
        <f t="shared" si="411"/>
        <v>2011</v>
      </c>
      <c r="J5269" s="2">
        <f t="shared" si="412"/>
        <v>9</v>
      </c>
      <c r="K5269" t="str">
        <f t="shared" si="413"/>
        <v>Glazenmakers</v>
      </c>
      <c r="L5269" s="25">
        <f t="shared" si="415"/>
        <v>38.571428571428569</v>
      </c>
    </row>
    <row r="5270" spans="1:12" x14ac:dyDescent="0.25">
      <c r="A5270">
        <v>21</v>
      </c>
      <c r="B5270" t="s">
        <v>79</v>
      </c>
      <c r="C5270" s="1">
        <v>40814.576388888891</v>
      </c>
      <c r="D5270">
        <v>1</v>
      </c>
      <c r="E5270" t="s">
        <v>42</v>
      </c>
      <c r="F5270" t="s">
        <v>43</v>
      </c>
      <c r="G5270">
        <v>2</v>
      </c>
      <c r="H5270" t="str">
        <f t="shared" si="414"/>
        <v>AWD</v>
      </c>
      <c r="I5270" s="2">
        <f t="shared" si="411"/>
        <v>2011</v>
      </c>
      <c r="J5270" s="2">
        <f t="shared" si="412"/>
        <v>9</v>
      </c>
      <c r="K5270" t="str">
        <f t="shared" si="413"/>
        <v>Korenbouten</v>
      </c>
      <c r="L5270" s="25">
        <f t="shared" si="415"/>
        <v>38.571428571428569</v>
      </c>
    </row>
    <row r="5271" spans="1:12" x14ac:dyDescent="0.25">
      <c r="A5271">
        <v>21</v>
      </c>
      <c r="B5271" t="s">
        <v>79</v>
      </c>
      <c r="C5271" s="1">
        <v>40814.576388888891</v>
      </c>
      <c r="D5271">
        <v>1</v>
      </c>
      <c r="E5271" t="s">
        <v>34</v>
      </c>
      <c r="F5271" t="s">
        <v>35</v>
      </c>
      <c r="G5271">
        <v>93</v>
      </c>
      <c r="H5271" t="str">
        <f t="shared" si="414"/>
        <v>AWD</v>
      </c>
      <c r="I5271" s="2">
        <f t="shared" si="411"/>
        <v>2011</v>
      </c>
      <c r="J5271" s="2">
        <f t="shared" si="412"/>
        <v>9</v>
      </c>
      <c r="K5271" t="str">
        <f t="shared" si="413"/>
        <v>Pantserjuffers</v>
      </c>
      <c r="L5271" s="25">
        <f t="shared" si="415"/>
        <v>38.571428571428569</v>
      </c>
    </row>
    <row r="5272" spans="1:12" x14ac:dyDescent="0.25">
      <c r="A5272">
        <v>21</v>
      </c>
      <c r="B5272" t="s">
        <v>79</v>
      </c>
      <c r="C5272" s="1">
        <v>40814.576388888891</v>
      </c>
      <c r="D5272">
        <v>1</v>
      </c>
      <c r="E5272" t="s">
        <v>40</v>
      </c>
      <c r="F5272" t="s">
        <v>41</v>
      </c>
      <c r="G5272">
        <v>26</v>
      </c>
      <c r="H5272" t="str">
        <f t="shared" si="414"/>
        <v>AWD</v>
      </c>
      <c r="I5272" s="2">
        <f t="shared" si="411"/>
        <v>2011</v>
      </c>
      <c r="J5272" s="2">
        <f t="shared" si="412"/>
        <v>9</v>
      </c>
      <c r="K5272" t="str">
        <f t="shared" si="413"/>
        <v>Korenbouten</v>
      </c>
      <c r="L5272" s="25">
        <f t="shared" si="415"/>
        <v>38.571428571428569</v>
      </c>
    </row>
    <row r="5273" spans="1:12" x14ac:dyDescent="0.25">
      <c r="A5273">
        <v>21</v>
      </c>
      <c r="B5273" t="s">
        <v>79</v>
      </c>
      <c r="C5273" s="1">
        <v>41042.472222222219</v>
      </c>
      <c r="D5273">
        <v>1</v>
      </c>
      <c r="E5273" t="s">
        <v>28</v>
      </c>
      <c r="F5273" t="s">
        <v>29</v>
      </c>
      <c r="G5273">
        <v>3</v>
      </c>
      <c r="H5273" t="str">
        <f t="shared" si="414"/>
        <v>AWD</v>
      </c>
      <c r="I5273" s="2">
        <f t="shared" si="411"/>
        <v>2012</v>
      </c>
      <c r="J5273" s="2">
        <f t="shared" si="412"/>
        <v>5</v>
      </c>
      <c r="K5273" t="str">
        <f t="shared" si="413"/>
        <v>Korenbouten</v>
      </c>
      <c r="L5273" s="25">
        <f t="shared" si="415"/>
        <v>19</v>
      </c>
    </row>
    <row r="5274" spans="1:12" x14ac:dyDescent="0.25">
      <c r="A5274">
        <v>21</v>
      </c>
      <c r="B5274" t="s">
        <v>79</v>
      </c>
      <c r="C5274" s="1">
        <v>41042.472222222219</v>
      </c>
      <c r="D5274">
        <v>1</v>
      </c>
      <c r="E5274" t="s">
        <v>10</v>
      </c>
      <c r="F5274" t="s">
        <v>11</v>
      </c>
      <c r="G5274">
        <v>2</v>
      </c>
      <c r="H5274" t="str">
        <f t="shared" si="414"/>
        <v>AWD</v>
      </c>
      <c r="I5274" s="2">
        <f t="shared" si="411"/>
        <v>2012</v>
      </c>
      <c r="J5274" s="2">
        <f t="shared" si="412"/>
        <v>5</v>
      </c>
      <c r="K5274" t="str">
        <f t="shared" si="413"/>
        <v>Waterjuffer</v>
      </c>
      <c r="L5274" s="25">
        <f t="shared" si="415"/>
        <v>19</v>
      </c>
    </row>
    <row r="5275" spans="1:12" x14ac:dyDescent="0.25">
      <c r="A5275">
        <v>21</v>
      </c>
      <c r="B5275" t="s">
        <v>79</v>
      </c>
      <c r="C5275" s="1">
        <v>41042.472222222219</v>
      </c>
      <c r="D5275">
        <v>1</v>
      </c>
      <c r="E5275" t="s">
        <v>12</v>
      </c>
      <c r="F5275" t="s">
        <v>13</v>
      </c>
      <c r="G5275">
        <v>9</v>
      </c>
      <c r="H5275" t="str">
        <f t="shared" si="414"/>
        <v>AWD</v>
      </c>
      <c r="I5275" s="2">
        <f t="shared" si="411"/>
        <v>2012</v>
      </c>
      <c r="J5275" s="2">
        <f t="shared" si="412"/>
        <v>5</v>
      </c>
      <c r="K5275" t="str">
        <f t="shared" si="413"/>
        <v>Waterjuffer</v>
      </c>
      <c r="L5275" s="25">
        <f t="shared" si="415"/>
        <v>19</v>
      </c>
    </row>
    <row r="5276" spans="1:12" x14ac:dyDescent="0.25">
      <c r="A5276">
        <v>21</v>
      </c>
      <c r="B5276" t="s">
        <v>79</v>
      </c>
      <c r="C5276" s="1">
        <v>41042.472222222219</v>
      </c>
      <c r="D5276">
        <v>1</v>
      </c>
      <c r="E5276" t="s">
        <v>20</v>
      </c>
      <c r="F5276" t="s">
        <v>21</v>
      </c>
      <c r="G5276">
        <v>11</v>
      </c>
      <c r="H5276" t="str">
        <f t="shared" si="414"/>
        <v>AWD</v>
      </c>
      <c r="I5276" s="2">
        <f t="shared" si="411"/>
        <v>2012</v>
      </c>
      <c r="J5276" s="2">
        <f t="shared" si="412"/>
        <v>5</v>
      </c>
      <c r="K5276" t="str">
        <f t="shared" si="413"/>
        <v>Waterjuffer</v>
      </c>
      <c r="L5276" s="25">
        <f t="shared" si="415"/>
        <v>19</v>
      </c>
    </row>
    <row r="5277" spans="1:12" x14ac:dyDescent="0.25">
      <c r="A5277">
        <v>21</v>
      </c>
      <c r="B5277" t="s">
        <v>79</v>
      </c>
      <c r="C5277" s="1">
        <v>41042.583333333336</v>
      </c>
      <c r="D5277">
        <v>1</v>
      </c>
      <c r="E5277" t="s">
        <v>28</v>
      </c>
      <c r="F5277" t="s">
        <v>29</v>
      </c>
      <c r="G5277">
        <v>3</v>
      </c>
      <c r="H5277" t="str">
        <f t="shared" si="414"/>
        <v>AWD</v>
      </c>
      <c r="I5277" s="2">
        <f t="shared" si="411"/>
        <v>2012</v>
      </c>
      <c r="J5277" s="2">
        <f t="shared" si="412"/>
        <v>5</v>
      </c>
      <c r="K5277" t="str">
        <f t="shared" si="413"/>
        <v>Korenbouten</v>
      </c>
      <c r="L5277" s="25">
        <f t="shared" si="415"/>
        <v>19</v>
      </c>
    </row>
    <row r="5278" spans="1:12" x14ac:dyDescent="0.25">
      <c r="A5278">
        <v>21</v>
      </c>
      <c r="B5278" t="s">
        <v>79</v>
      </c>
      <c r="C5278" s="1">
        <v>41042.583333333336</v>
      </c>
      <c r="D5278">
        <v>1</v>
      </c>
      <c r="E5278" t="s">
        <v>10</v>
      </c>
      <c r="F5278" t="s">
        <v>11</v>
      </c>
      <c r="G5278">
        <v>5</v>
      </c>
      <c r="H5278" t="str">
        <f t="shared" si="414"/>
        <v>AWD</v>
      </c>
      <c r="I5278" s="2">
        <f t="shared" si="411"/>
        <v>2012</v>
      </c>
      <c r="J5278" s="2">
        <f t="shared" si="412"/>
        <v>5</v>
      </c>
      <c r="K5278" t="str">
        <f t="shared" si="413"/>
        <v>Waterjuffer</v>
      </c>
      <c r="L5278" s="25">
        <f t="shared" si="415"/>
        <v>19</v>
      </c>
    </row>
    <row r="5279" spans="1:12" x14ac:dyDescent="0.25">
      <c r="A5279">
        <v>21</v>
      </c>
      <c r="B5279" t="s">
        <v>79</v>
      </c>
      <c r="C5279" s="1">
        <v>41042.583333333336</v>
      </c>
      <c r="D5279">
        <v>1</v>
      </c>
      <c r="E5279" t="s">
        <v>12</v>
      </c>
      <c r="F5279" t="s">
        <v>13</v>
      </c>
      <c r="G5279">
        <v>9</v>
      </c>
      <c r="H5279" t="str">
        <f t="shared" si="414"/>
        <v>AWD</v>
      </c>
      <c r="I5279" s="2">
        <f t="shared" si="411"/>
        <v>2012</v>
      </c>
      <c r="J5279" s="2">
        <f t="shared" si="412"/>
        <v>5</v>
      </c>
      <c r="K5279" t="str">
        <f t="shared" si="413"/>
        <v>Waterjuffer</v>
      </c>
      <c r="L5279" s="25">
        <f t="shared" si="415"/>
        <v>19</v>
      </c>
    </row>
    <row r="5280" spans="1:12" x14ac:dyDescent="0.25">
      <c r="A5280">
        <v>21</v>
      </c>
      <c r="B5280" t="s">
        <v>79</v>
      </c>
      <c r="C5280" s="1">
        <v>41042.583333333336</v>
      </c>
      <c r="D5280">
        <v>1</v>
      </c>
      <c r="E5280" t="s">
        <v>20</v>
      </c>
      <c r="F5280" t="s">
        <v>21</v>
      </c>
      <c r="G5280">
        <v>2</v>
      </c>
      <c r="H5280" t="str">
        <f t="shared" si="414"/>
        <v>AWD</v>
      </c>
      <c r="I5280" s="2">
        <f t="shared" si="411"/>
        <v>2012</v>
      </c>
      <c r="J5280" s="2">
        <f t="shared" si="412"/>
        <v>5</v>
      </c>
      <c r="K5280" t="str">
        <f t="shared" si="413"/>
        <v>Waterjuffer</v>
      </c>
      <c r="L5280" s="25">
        <f t="shared" si="415"/>
        <v>19</v>
      </c>
    </row>
    <row r="5281" spans="1:12" x14ac:dyDescent="0.25">
      <c r="A5281">
        <v>21</v>
      </c>
      <c r="B5281" t="s">
        <v>79</v>
      </c>
      <c r="C5281" s="1">
        <v>41042.583333333336</v>
      </c>
      <c r="D5281">
        <v>1</v>
      </c>
      <c r="E5281" t="s">
        <v>16</v>
      </c>
      <c r="F5281" t="s">
        <v>17</v>
      </c>
      <c r="G5281">
        <v>2</v>
      </c>
      <c r="H5281" t="str">
        <f t="shared" si="414"/>
        <v>AWD</v>
      </c>
      <c r="I5281" s="2">
        <f t="shared" si="411"/>
        <v>2012</v>
      </c>
      <c r="J5281" s="2">
        <f t="shared" si="412"/>
        <v>5</v>
      </c>
      <c r="K5281" t="str">
        <f t="shared" si="413"/>
        <v>Waterjuffer</v>
      </c>
      <c r="L5281" s="25">
        <f t="shared" si="415"/>
        <v>19</v>
      </c>
    </row>
    <row r="5282" spans="1:12" x14ac:dyDescent="0.25">
      <c r="A5282">
        <v>21</v>
      </c>
      <c r="B5282" t="s">
        <v>79</v>
      </c>
      <c r="C5282" s="1">
        <v>41042.583333333336</v>
      </c>
      <c r="D5282">
        <v>1</v>
      </c>
      <c r="E5282" t="s">
        <v>22</v>
      </c>
      <c r="F5282" t="s">
        <v>23</v>
      </c>
      <c r="G5282">
        <v>2</v>
      </c>
      <c r="H5282" t="str">
        <f t="shared" si="414"/>
        <v>AWD</v>
      </c>
      <c r="I5282" s="2">
        <f t="shared" si="411"/>
        <v>2012</v>
      </c>
      <c r="J5282" s="2">
        <f t="shared" si="412"/>
        <v>5</v>
      </c>
      <c r="K5282" t="str">
        <f t="shared" si="413"/>
        <v>Glazenmakers</v>
      </c>
      <c r="L5282" s="25">
        <f t="shared" si="415"/>
        <v>19</v>
      </c>
    </row>
    <row r="5283" spans="1:12" x14ac:dyDescent="0.25">
      <c r="A5283">
        <v>21</v>
      </c>
      <c r="B5283" t="s">
        <v>79</v>
      </c>
      <c r="C5283" s="1">
        <v>41047.569444444445</v>
      </c>
      <c r="D5283">
        <v>1</v>
      </c>
      <c r="E5283" t="s">
        <v>10</v>
      </c>
      <c r="F5283" t="s">
        <v>11</v>
      </c>
      <c r="G5283">
        <v>6</v>
      </c>
      <c r="H5283" t="str">
        <f t="shared" si="414"/>
        <v>AWD</v>
      </c>
      <c r="I5283" s="2">
        <f t="shared" si="411"/>
        <v>2012</v>
      </c>
      <c r="J5283" s="2">
        <f t="shared" si="412"/>
        <v>5</v>
      </c>
      <c r="K5283" t="str">
        <f t="shared" si="413"/>
        <v>Waterjuffer</v>
      </c>
      <c r="L5283" s="25">
        <f t="shared" si="415"/>
        <v>19.714285714285715</v>
      </c>
    </row>
    <row r="5284" spans="1:12" x14ac:dyDescent="0.25">
      <c r="A5284">
        <v>21</v>
      </c>
      <c r="B5284" t="s">
        <v>79</v>
      </c>
      <c r="C5284" s="1">
        <v>41047.569444444445</v>
      </c>
      <c r="D5284">
        <v>1</v>
      </c>
      <c r="E5284" t="s">
        <v>12</v>
      </c>
      <c r="F5284" t="s">
        <v>13</v>
      </c>
      <c r="G5284">
        <v>7</v>
      </c>
      <c r="H5284" t="str">
        <f t="shared" si="414"/>
        <v>AWD</v>
      </c>
      <c r="I5284" s="2">
        <f t="shared" si="411"/>
        <v>2012</v>
      </c>
      <c r="J5284" s="2">
        <f t="shared" si="412"/>
        <v>5</v>
      </c>
      <c r="K5284" t="str">
        <f t="shared" si="413"/>
        <v>Waterjuffer</v>
      </c>
      <c r="L5284" s="25">
        <f t="shared" si="415"/>
        <v>19.714285714285715</v>
      </c>
    </row>
    <row r="5285" spans="1:12" x14ac:dyDescent="0.25">
      <c r="A5285">
        <v>21</v>
      </c>
      <c r="B5285" t="s">
        <v>79</v>
      </c>
      <c r="C5285" s="1">
        <v>41047.569444444445</v>
      </c>
      <c r="D5285">
        <v>1</v>
      </c>
      <c r="E5285" t="s">
        <v>14</v>
      </c>
      <c r="F5285" t="s">
        <v>15</v>
      </c>
      <c r="G5285">
        <v>1</v>
      </c>
      <c r="H5285" t="str">
        <f t="shared" si="414"/>
        <v>AWD</v>
      </c>
      <c r="I5285" s="2">
        <f t="shared" si="411"/>
        <v>2012</v>
      </c>
      <c r="J5285" s="2">
        <f t="shared" si="412"/>
        <v>5</v>
      </c>
      <c r="K5285" t="str">
        <f t="shared" si="413"/>
        <v>Waterjuffer</v>
      </c>
      <c r="L5285" s="25">
        <f t="shared" si="415"/>
        <v>19.714285714285715</v>
      </c>
    </row>
    <row r="5286" spans="1:12" x14ac:dyDescent="0.25">
      <c r="A5286">
        <v>21</v>
      </c>
      <c r="B5286" t="s">
        <v>79</v>
      </c>
      <c r="C5286" s="1">
        <v>41047.569444444445</v>
      </c>
      <c r="D5286">
        <v>1</v>
      </c>
      <c r="E5286" t="s">
        <v>20</v>
      </c>
      <c r="F5286" t="s">
        <v>21</v>
      </c>
      <c r="G5286">
        <v>1</v>
      </c>
      <c r="H5286" t="str">
        <f t="shared" si="414"/>
        <v>AWD</v>
      </c>
      <c r="I5286" s="2">
        <f t="shared" si="411"/>
        <v>2012</v>
      </c>
      <c r="J5286" s="2">
        <f t="shared" si="412"/>
        <v>5</v>
      </c>
      <c r="K5286" t="str">
        <f t="shared" si="413"/>
        <v>Waterjuffer</v>
      </c>
      <c r="L5286" s="25">
        <f t="shared" si="415"/>
        <v>19.714285714285715</v>
      </c>
    </row>
    <row r="5287" spans="1:12" x14ac:dyDescent="0.25">
      <c r="A5287">
        <v>21</v>
      </c>
      <c r="B5287" t="s">
        <v>79</v>
      </c>
      <c r="C5287" s="1">
        <v>41047.569444444445</v>
      </c>
      <c r="D5287">
        <v>1</v>
      </c>
      <c r="E5287" t="s">
        <v>22</v>
      </c>
      <c r="F5287" t="s">
        <v>23</v>
      </c>
      <c r="G5287">
        <v>1</v>
      </c>
      <c r="H5287" t="str">
        <f t="shared" si="414"/>
        <v>AWD</v>
      </c>
      <c r="I5287" s="2">
        <f t="shared" si="411"/>
        <v>2012</v>
      </c>
      <c r="J5287" s="2">
        <f t="shared" si="412"/>
        <v>5</v>
      </c>
      <c r="K5287" t="str">
        <f t="shared" si="413"/>
        <v>Glazenmakers</v>
      </c>
      <c r="L5287" s="25">
        <f t="shared" si="415"/>
        <v>19.714285714285715</v>
      </c>
    </row>
    <row r="5288" spans="1:12" x14ac:dyDescent="0.25">
      <c r="A5288">
        <v>21</v>
      </c>
      <c r="B5288" t="s">
        <v>79</v>
      </c>
      <c r="C5288" s="1">
        <v>41047.569444444445</v>
      </c>
      <c r="D5288">
        <v>1</v>
      </c>
      <c r="E5288" t="s">
        <v>28</v>
      </c>
      <c r="F5288" t="s">
        <v>29</v>
      </c>
      <c r="G5288">
        <v>2</v>
      </c>
      <c r="H5288" t="str">
        <f t="shared" si="414"/>
        <v>AWD</v>
      </c>
      <c r="I5288" s="2">
        <f t="shared" si="411"/>
        <v>2012</v>
      </c>
      <c r="J5288" s="2">
        <f t="shared" si="412"/>
        <v>5</v>
      </c>
      <c r="K5288" t="str">
        <f t="shared" si="413"/>
        <v>Korenbouten</v>
      </c>
      <c r="L5288" s="25">
        <f t="shared" si="415"/>
        <v>19.714285714285715</v>
      </c>
    </row>
    <row r="5289" spans="1:12" x14ac:dyDescent="0.25">
      <c r="A5289">
        <v>21</v>
      </c>
      <c r="B5289" t="s">
        <v>79</v>
      </c>
      <c r="C5289" s="1">
        <v>41059.520833333336</v>
      </c>
      <c r="D5289">
        <v>1</v>
      </c>
      <c r="E5289" t="s">
        <v>10</v>
      </c>
      <c r="F5289" t="s">
        <v>11</v>
      </c>
      <c r="G5289">
        <v>13</v>
      </c>
      <c r="H5289" t="str">
        <f t="shared" si="414"/>
        <v>AWD</v>
      </c>
      <c r="I5289" s="2">
        <f t="shared" si="411"/>
        <v>2012</v>
      </c>
      <c r="J5289" s="2">
        <f t="shared" si="412"/>
        <v>5</v>
      </c>
      <c r="K5289" t="str">
        <f t="shared" si="413"/>
        <v>Waterjuffer</v>
      </c>
      <c r="L5289" s="25">
        <f t="shared" si="415"/>
        <v>21.428571428571427</v>
      </c>
    </row>
    <row r="5290" spans="1:12" x14ac:dyDescent="0.25">
      <c r="A5290">
        <v>21</v>
      </c>
      <c r="B5290" t="s">
        <v>79</v>
      </c>
      <c r="C5290" s="1">
        <v>41059.520833333336</v>
      </c>
      <c r="D5290">
        <v>1</v>
      </c>
      <c r="E5290" t="s">
        <v>12</v>
      </c>
      <c r="F5290" t="s">
        <v>13</v>
      </c>
      <c r="G5290">
        <v>2</v>
      </c>
      <c r="H5290" t="str">
        <f t="shared" si="414"/>
        <v>AWD</v>
      </c>
      <c r="I5290" s="2">
        <f t="shared" si="411"/>
        <v>2012</v>
      </c>
      <c r="J5290" s="2">
        <f t="shared" si="412"/>
        <v>5</v>
      </c>
      <c r="K5290" t="str">
        <f t="shared" si="413"/>
        <v>Waterjuffer</v>
      </c>
      <c r="L5290" s="25">
        <f t="shared" si="415"/>
        <v>21.428571428571427</v>
      </c>
    </row>
    <row r="5291" spans="1:12" x14ac:dyDescent="0.25">
      <c r="A5291">
        <v>21</v>
      </c>
      <c r="B5291" t="s">
        <v>79</v>
      </c>
      <c r="C5291" s="1">
        <v>41059.520833333336</v>
      </c>
      <c r="D5291">
        <v>1</v>
      </c>
      <c r="E5291" t="s">
        <v>20</v>
      </c>
      <c r="F5291" t="s">
        <v>21</v>
      </c>
      <c r="G5291">
        <v>165</v>
      </c>
      <c r="H5291" t="str">
        <f t="shared" si="414"/>
        <v>AWD</v>
      </c>
      <c r="I5291" s="2">
        <f t="shared" si="411"/>
        <v>2012</v>
      </c>
      <c r="J5291" s="2">
        <f t="shared" si="412"/>
        <v>5</v>
      </c>
      <c r="K5291" t="str">
        <f t="shared" si="413"/>
        <v>Waterjuffer</v>
      </c>
      <c r="L5291" s="25">
        <f t="shared" si="415"/>
        <v>21.428571428571427</v>
      </c>
    </row>
    <row r="5292" spans="1:12" x14ac:dyDescent="0.25">
      <c r="A5292">
        <v>21</v>
      </c>
      <c r="B5292" t="s">
        <v>79</v>
      </c>
      <c r="C5292" s="1">
        <v>41059.520833333336</v>
      </c>
      <c r="D5292">
        <v>1</v>
      </c>
      <c r="E5292" t="s">
        <v>61</v>
      </c>
      <c r="F5292" t="s">
        <v>62</v>
      </c>
      <c r="G5292">
        <v>6</v>
      </c>
      <c r="H5292" t="str">
        <f t="shared" si="414"/>
        <v>AWD</v>
      </c>
      <c r="I5292" s="2">
        <f t="shared" si="411"/>
        <v>2012</v>
      </c>
      <c r="J5292" s="2">
        <f t="shared" si="412"/>
        <v>5</v>
      </c>
      <c r="K5292" t="str">
        <f t="shared" si="413"/>
        <v>Waterjuffer</v>
      </c>
      <c r="L5292" s="25">
        <f t="shared" si="415"/>
        <v>21.428571428571427</v>
      </c>
    </row>
    <row r="5293" spans="1:12" x14ac:dyDescent="0.25">
      <c r="A5293">
        <v>21</v>
      </c>
      <c r="B5293" t="s">
        <v>79</v>
      </c>
      <c r="C5293" s="1">
        <v>41059.520833333336</v>
      </c>
      <c r="D5293">
        <v>1</v>
      </c>
      <c r="E5293" t="s">
        <v>22</v>
      </c>
      <c r="F5293" t="s">
        <v>23</v>
      </c>
      <c r="G5293">
        <v>4</v>
      </c>
      <c r="H5293" t="str">
        <f t="shared" si="414"/>
        <v>AWD</v>
      </c>
      <c r="I5293" s="2">
        <f t="shared" si="411"/>
        <v>2012</v>
      </c>
      <c r="J5293" s="2">
        <f t="shared" si="412"/>
        <v>5</v>
      </c>
      <c r="K5293" t="str">
        <f t="shared" si="413"/>
        <v>Glazenmakers</v>
      </c>
      <c r="L5293" s="25">
        <f t="shared" si="415"/>
        <v>21.428571428571427</v>
      </c>
    </row>
    <row r="5294" spans="1:12" x14ac:dyDescent="0.25">
      <c r="A5294">
        <v>21</v>
      </c>
      <c r="B5294" t="s">
        <v>79</v>
      </c>
      <c r="C5294" s="1">
        <v>41059.520833333336</v>
      </c>
      <c r="D5294">
        <v>1</v>
      </c>
      <c r="E5294" t="s">
        <v>28</v>
      </c>
      <c r="F5294" t="s">
        <v>29</v>
      </c>
      <c r="G5294">
        <v>105</v>
      </c>
      <c r="H5294" t="str">
        <f t="shared" si="414"/>
        <v>AWD</v>
      </c>
      <c r="I5294" s="2">
        <f t="shared" si="411"/>
        <v>2012</v>
      </c>
      <c r="J5294" s="2">
        <f t="shared" si="412"/>
        <v>5</v>
      </c>
      <c r="K5294" t="str">
        <f t="shared" si="413"/>
        <v>Korenbouten</v>
      </c>
      <c r="L5294" s="25">
        <f t="shared" si="415"/>
        <v>21.428571428571427</v>
      </c>
    </row>
    <row r="5295" spans="1:12" x14ac:dyDescent="0.25">
      <c r="A5295">
        <v>21</v>
      </c>
      <c r="B5295" t="s">
        <v>79</v>
      </c>
      <c r="C5295" s="1">
        <v>41073.572916666664</v>
      </c>
      <c r="D5295">
        <v>1</v>
      </c>
      <c r="E5295" t="s">
        <v>12</v>
      </c>
      <c r="F5295" t="s">
        <v>13</v>
      </c>
      <c r="G5295">
        <v>3</v>
      </c>
      <c r="H5295" t="str">
        <f t="shared" si="414"/>
        <v>AWD</v>
      </c>
      <c r="I5295" s="2">
        <f t="shared" si="411"/>
        <v>2012</v>
      </c>
      <c r="J5295" s="2">
        <f t="shared" si="412"/>
        <v>6</v>
      </c>
      <c r="K5295" t="str">
        <f t="shared" si="413"/>
        <v>Waterjuffer</v>
      </c>
      <c r="L5295" s="25">
        <f t="shared" si="415"/>
        <v>23.428571428571427</v>
      </c>
    </row>
    <row r="5296" spans="1:12" x14ac:dyDescent="0.25">
      <c r="A5296">
        <v>21</v>
      </c>
      <c r="B5296" t="s">
        <v>79</v>
      </c>
      <c r="C5296" s="1">
        <v>41073.572916666664</v>
      </c>
      <c r="D5296">
        <v>1</v>
      </c>
      <c r="E5296" t="s">
        <v>10</v>
      </c>
      <c r="F5296" t="s">
        <v>11</v>
      </c>
      <c r="G5296">
        <v>25</v>
      </c>
      <c r="H5296" t="str">
        <f t="shared" si="414"/>
        <v>AWD</v>
      </c>
      <c r="I5296" s="2">
        <f t="shared" si="411"/>
        <v>2012</v>
      </c>
      <c r="J5296" s="2">
        <f t="shared" si="412"/>
        <v>6</v>
      </c>
      <c r="K5296" t="str">
        <f t="shared" si="413"/>
        <v>Waterjuffer</v>
      </c>
      <c r="L5296" s="25">
        <f t="shared" si="415"/>
        <v>23.428571428571427</v>
      </c>
    </row>
    <row r="5297" spans="1:12" x14ac:dyDescent="0.25">
      <c r="A5297">
        <v>21</v>
      </c>
      <c r="B5297" t="s">
        <v>79</v>
      </c>
      <c r="C5297" s="1">
        <v>41073.572916666664</v>
      </c>
      <c r="D5297">
        <v>1</v>
      </c>
      <c r="E5297" t="s">
        <v>14</v>
      </c>
      <c r="F5297" t="s">
        <v>15</v>
      </c>
      <c r="G5297">
        <v>1</v>
      </c>
      <c r="H5297" t="str">
        <f t="shared" si="414"/>
        <v>AWD</v>
      </c>
      <c r="I5297" s="2">
        <f t="shared" si="411"/>
        <v>2012</v>
      </c>
      <c r="J5297" s="2">
        <f t="shared" si="412"/>
        <v>6</v>
      </c>
      <c r="K5297" t="str">
        <f t="shared" si="413"/>
        <v>Waterjuffer</v>
      </c>
      <c r="L5297" s="25">
        <f t="shared" si="415"/>
        <v>23.428571428571427</v>
      </c>
    </row>
    <row r="5298" spans="1:12" x14ac:dyDescent="0.25">
      <c r="A5298">
        <v>21</v>
      </c>
      <c r="B5298" t="s">
        <v>79</v>
      </c>
      <c r="C5298" s="1">
        <v>41073.572916666664</v>
      </c>
      <c r="D5298">
        <v>1</v>
      </c>
      <c r="E5298" t="s">
        <v>20</v>
      </c>
      <c r="F5298" t="s">
        <v>21</v>
      </c>
      <c r="G5298">
        <v>75</v>
      </c>
      <c r="H5298" t="str">
        <f t="shared" si="414"/>
        <v>AWD</v>
      </c>
      <c r="I5298" s="2">
        <f t="shared" si="411"/>
        <v>2012</v>
      </c>
      <c r="J5298" s="2">
        <f t="shared" si="412"/>
        <v>6</v>
      </c>
      <c r="K5298" t="str">
        <f t="shared" si="413"/>
        <v>Waterjuffer</v>
      </c>
      <c r="L5298" s="25">
        <f t="shared" si="415"/>
        <v>23.428571428571427</v>
      </c>
    </row>
    <row r="5299" spans="1:12" x14ac:dyDescent="0.25">
      <c r="A5299">
        <v>21</v>
      </c>
      <c r="B5299" t="s">
        <v>79</v>
      </c>
      <c r="C5299" s="1">
        <v>41073.572916666664</v>
      </c>
      <c r="D5299">
        <v>1</v>
      </c>
      <c r="E5299" t="s">
        <v>16</v>
      </c>
      <c r="F5299" t="s">
        <v>17</v>
      </c>
      <c r="G5299">
        <v>2</v>
      </c>
      <c r="H5299" t="str">
        <f t="shared" si="414"/>
        <v>AWD</v>
      </c>
      <c r="I5299" s="2">
        <f t="shared" si="411"/>
        <v>2012</v>
      </c>
      <c r="J5299" s="2">
        <f t="shared" si="412"/>
        <v>6</v>
      </c>
      <c r="K5299" t="str">
        <f t="shared" si="413"/>
        <v>Waterjuffer</v>
      </c>
      <c r="L5299" s="25">
        <f t="shared" si="415"/>
        <v>23.428571428571427</v>
      </c>
    </row>
    <row r="5300" spans="1:12" x14ac:dyDescent="0.25">
      <c r="A5300">
        <v>21</v>
      </c>
      <c r="B5300" t="s">
        <v>79</v>
      </c>
      <c r="C5300" s="1">
        <v>41073.572916666664</v>
      </c>
      <c r="D5300">
        <v>1</v>
      </c>
      <c r="E5300" t="s">
        <v>61</v>
      </c>
      <c r="F5300" t="s">
        <v>62</v>
      </c>
      <c r="G5300">
        <v>2</v>
      </c>
      <c r="H5300" t="str">
        <f t="shared" si="414"/>
        <v>AWD</v>
      </c>
      <c r="I5300" s="2">
        <f t="shared" ref="I5300:I5363" si="416">YEAR(C5300)</f>
        <v>2012</v>
      </c>
      <c r="J5300" s="2">
        <f t="shared" ref="J5300:J5363" si="417">MONTH(C5300)</f>
        <v>6</v>
      </c>
      <c r="K5300" t="str">
        <f t="shared" ref="K5300:K5363" si="418">VLOOKUP(E5300,$Q$2:$R$100,2,FALSE)</f>
        <v>Waterjuffer</v>
      </c>
      <c r="L5300" s="25">
        <f t="shared" si="415"/>
        <v>23.428571428571427</v>
      </c>
    </row>
    <row r="5301" spans="1:12" x14ac:dyDescent="0.25">
      <c r="A5301">
        <v>21</v>
      </c>
      <c r="B5301" t="s">
        <v>79</v>
      </c>
      <c r="C5301" s="1">
        <v>41073.572916666664</v>
      </c>
      <c r="D5301">
        <v>1</v>
      </c>
      <c r="E5301" t="s">
        <v>22</v>
      </c>
      <c r="F5301" t="s">
        <v>23</v>
      </c>
      <c r="G5301">
        <v>4</v>
      </c>
      <c r="H5301" t="str">
        <f t="shared" si="414"/>
        <v>AWD</v>
      </c>
      <c r="I5301" s="2">
        <f t="shared" si="416"/>
        <v>2012</v>
      </c>
      <c r="J5301" s="2">
        <f t="shared" si="417"/>
        <v>6</v>
      </c>
      <c r="K5301" t="str">
        <f t="shared" si="418"/>
        <v>Glazenmakers</v>
      </c>
      <c r="L5301" s="25">
        <f t="shared" si="415"/>
        <v>23.428571428571427</v>
      </c>
    </row>
    <row r="5302" spans="1:12" x14ac:dyDescent="0.25">
      <c r="A5302">
        <v>21</v>
      </c>
      <c r="B5302" t="s">
        <v>79</v>
      </c>
      <c r="C5302" s="1">
        <v>41073.572916666664</v>
      </c>
      <c r="D5302">
        <v>1</v>
      </c>
      <c r="E5302" t="s">
        <v>24</v>
      </c>
      <c r="F5302" t="s">
        <v>25</v>
      </c>
      <c r="G5302">
        <v>1</v>
      </c>
      <c r="H5302" t="str">
        <f t="shared" si="414"/>
        <v>AWD</v>
      </c>
      <c r="I5302" s="2">
        <f t="shared" si="416"/>
        <v>2012</v>
      </c>
      <c r="J5302" s="2">
        <f t="shared" si="417"/>
        <v>6</v>
      </c>
      <c r="K5302" t="str">
        <f t="shared" si="418"/>
        <v>Glazenmakers</v>
      </c>
      <c r="L5302" s="25">
        <f t="shared" si="415"/>
        <v>23.428571428571427</v>
      </c>
    </row>
    <row r="5303" spans="1:12" x14ac:dyDescent="0.25">
      <c r="A5303">
        <v>21</v>
      </c>
      <c r="B5303" t="s">
        <v>79</v>
      </c>
      <c r="C5303" s="1">
        <v>41073.572916666664</v>
      </c>
      <c r="D5303">
        <v>1</v>
      </c>
      <c r="E5303" t="s">
        <v>26</v>
      </c>
      <c r="F5303" t="s">
        <v>27</v>
      </c>
      <c r="G5303">
        <v>1</v>
      </c>
      <c r="H5303" t="str">
        <f t="shared" si="414"/>
        <v>AWD</v>
      </c>
      <c r="I5303" s="2">
        <f t="shared" si="416"/>
        <v>2012</v>
      </c>
      <c r="J5303" s="2">
        <f t="shared" si="417"/>
        <v>6</v>
      </c>
      <c r="K5303" t="str">
        <f t="shared" si="418"/>
        <v>Glazenmakers</v>
      </c>
      <c r="L5303" s="25">
        <f t="shared" si="415"/>
        <v>23.428571428571427</v>
      </c>
    </row>
    <row r="5304" spans="1:12" x14ac:dyDescent="0.25">
      <c r="A5304">
        <v>21</v>
      </c>
      <c r="B5304" t="s">
        <v>79</v>
      </c>
      <c r="C5304" s="1">
        <v>41073.572916666664</v>
      </c>
      <c r="D5304">
        <v>1</v>
      </c>
      <c r="E5304" t="s">
        <v>28</v>
      </c>
      <c r="F5304" t="s">
        <v>29</v>
      </c>
      <c r="G5304">
        <v>46</v>
      </c>
      <c r="H5304" t="str">
        <f t="shared" si="414"/>
        <v>AWD</v>
      </c>
      <c r="I5304" s="2">
        <f t="shared" si="416"/>
        <v>2012</v>
      </c>
      <c r="J5304" s="2">
        <f t="shared" si="417"/>
        <v>6</v>
      </c>
      <c r="K5304" t="str">
        <f t="shared" si="418"/>
        <v>Korenbouten</v>
      </c>
      <c r="L5304" s="25">
        <f t="shared" si="415"/>
        <v>23.428571428571427</v>
      </c>
    </row>
    <row r="5305" spans="1:12" x14ac:dyDescent="0.25">
      <c r="A5305">
        <v>21</v>
      </c>
      <c r="B5305" t="s">
        <v>79</v>
      </c>
      <c r="C5305" s="1">
        <v>41080.5</v>
      </c>
      <c r="D5305">
        <v>1</v>
      </c>
      <c r="E5305" t="s">
        <v>14</v>
      </c>
      <c r="F5305" t="s">
        <v>15</v>
      </c>
      <c r="G5305">
        <v>2</v>
      </c>
      <c r="H5305" t="str">
        <f t="shared" si="414"/>
        <v>AWD</v>
      </c>
      <c r="I5305" s="2">
        <f t="shared" si="416"/>
        <v>2012</v>
      </c>
      <c r="J5305" s="2">
        <f t="shared" si="417"/>
        <v>6</v>
      </c>
      <c r="K5305" t="str">
        <f t="shared" si="418"/>
        <v>Waterjuffer</v>
      </c>
      <c r="L5305" s="25">
        <f t="shared" si="415"/>
        <v>24.428571428571427</v>
      </c>
    </row>
    <row r="5306" spans="1:12" x14ac:dyDescent="0.25">
      <c r="A5306">
        <v>21</v>
      </c>
      <c r="B5306" t="s">
        <v>79</v>
      </c>
      <c r="C5306" s="1">
        <v>41080.5</v>
      </c>
      <c r="D5306">
        <v>1</v>
      </c>
      <c r="E5306" t="s">
        <v>18</v>
      </c>
      <c r="F5306" t="s">
        <v>19</v>
      </c>
      <c r="G5306">
        <v>2</v>
      </c>
      <c r="H5306" t="str">
        <f t="shared" si="414"/>
        <v>AWD</v>
      </c>
      <c r="I5306" s="2">
        <f t="shared" si="416"/>
        <v>2012</v>
      </c>
      <c r="J5306" s="2">
        <f t="shared" si="417"/>
        <v>6</v>
      </c>
      <c r="K5306" t="str">
        <f t="shared" si="418"/>
        <v>Korenbouten</v>
      </c>
      <c r="L5306" s="25">
        <f t="shared" si="415"/>
        <v>24.428571428571427</v>
      </c>
    </row>
    <row r="5307" spans="1:12" x14ac:dyDescent="0.25">
      <c r="A5307">
        <v>21</v>
      </c>
      <c r="B5307" t="s">
        <v>79</v>
      </c>
      <c r="C5307" s="1">
        <v>41080.5</v>
      </c>
      <c r="D5307">
        <v>1</v>
      </c>
      <c r="E5307" t="s">
        <v>10</v>
      </c>
      <c r="F5307" t="s">
        <v>11</v>
      </c>
      <c r="G5307">
        <v>26</v>
      </c>
      <c r="H5307" t="str">
        <f t="shared" si="414"/>
        <v>AWD</v>
      </c>
      <c r="I5307" s="2">
        <f t="shared" si="416"/>
        <v>2012</v>
      </c>
      <c r="J5307" s="2">
        <f t="shared" si="417"/>
        <v>6</v>
      </c>
      <c r="K5307" t="str">
        <f t="shared" si="418"/>
        <v>Waterjuffer</v>
      </c>
      <c r="L5307" s="25">
        <f t="shared" si="415"/>
        <v>24.428571428571427</v>
      </c>
    </row>
    <row r="5308" spans="1:12" x14ac:dyDescent="0.25">
      <c r="A5308">
        <v>21</v>
      </c>
      <c r="B5308" t="s">
        <v>79</v>
      </c>
      <c r="C5308" s="1">
        <v>41080.5</v>
      </c>
      <c r="D5308">
        <v>1</v>
      </c>
      <c r="E5308" t="s">
        <v>12</v>
      </c>
      <c r="F5308" t="s">
        <v>13</v>
      </c>
      <c r="G5308">
        <v>6</v>
      </c>
      <c r="H5308" t="str">
        <f t="shared" si="414"/>
        <v>AWD</v>
      </c>
      <c r="I5308" s="2">
        <f t="shared" si="416"/>
        <v>2012</v>
      </c>
      <c r="J5308" s="2">
        <f t="shared" si="417"/>
        <v>6</v>
      </c>
      <c r="K5308" t="str">
        <f t="shared" si="418"/>
        <v>Waterjuffer</v>
      </c>
      <c r="L5308" s="25">
        <f t="shared" si="415"/>
        <v>24.428571428571427</v>
      </c>
    </row>
    <row r="5309" spans="1:12" x14ac:dyDescent="0.25">
      <c r="A5309">
        <v>21</v>
      </c>
      <c r="B5309" t="s">
        <v>79</v>
      </c>
      <c r="C5309" s="1">
        <v>41080.5</v>
      </c>
      <c r="D5309">
        <v>1</v>
      </c>
      <c r="E5309" t="s">
        <v>20</v>
      </c>
      <c r="F5309" t="s">
        <v>21</v>
      </c>
      <c r="G5309">
        <v>162</v>
      </c>
      <c r="H5309" t="str">
        <f t="shared" si="414"/>
        <v>AWD</v>
      </c>
      <c r="I5309" s="2">
        <f t="shared" si="416"/>
        <v>2012</v>
      </c>
      <c r="J5309" s="2">
        <f t="shared" si="417"/>
        <v>6</v>
      </c>
      <c r="K5309" t="str">
        <f t="shared" si="418"/>
        <v>Waterjuffer</v>
      </c>
      <c r="L5309" s="25">
        <f t="shared" si="415"/>
        <v>24.428571428571427</v>
      </c>
    </row>
    <row r="5310" spans="1:12" x14ac:dyDescent="0.25">
      <c r="A5310">
        <v>21</v>
      </c>
      <c r="B5310" t="s">
        <v>79</v>
      </c>
      <c r="C5310" s="1">
        <v>41080.5</v>
      </c>
      <c r="D5310">
        <v>1</v>
      </c>
      <c r="E5310" t="s">
        <v>61</v>
      </c>
      <c r="F5310" t="s">
        <v>62</v>
      </c>
      <c r="G5310">
        <v>3</v>
      </c>
      <c r="H5310" t="str">
        <f t="shared" si="414"/>
        <v>AWD</v>
      </c>
      <c r="I5310" s="2">
        <f t="shared" si="416"/>
        <v>2012</v>
      </c>
      <c r="J5310" s="2">
        <f t="shared" si="417"/>
        <v>6</v>
      </c>
      <c r="K5310" t="str">
        <f t="shared" si="418"/>
        <v>Waterjuffer</v>
      </c>
      <c r="L5310" s="25">
        <f t="shared" si="415"/>
        <v>24.428571428571427</v>
      </c>
    </row>
    <row r="5311" spans="1:12" x14ac:dyDescent="0.25">
      <c r="A5311">
        <v>21</v>
      </c>
      <c r="B5311" t="s">
        <v>79</v>
      </c>
      <c r="C5311" s="1">
        <v>41080.5</v>
      </c>
      <c r="D5311">
        <v>1</v>
      </c>
      <c r="E5311" t="s">
        <v>22</v>
      </c>
      <c r="F5311" t="s">
        <v>23</v>
      </c>
      <c r="G5311">
        <v>5</v>
      </c>
      <c r="H5311" t="str">
        <f t="shared" si="414"/>
        <v>AWD</v>
      </c>
      <c r="I5311" s="2">
        <f t="shared" si="416"/>
        <v>2012</v>
      </c>
      <c r="J5311" s="2">
        <f t="shared" si="417"/>
        <v>6</v>
      </c>
      <c r="K5311" t="str">
        <f t="shared" si="418"/>
        <v>Glazenmakers</v>
      </c>
      <c r="L5311" s="25">
        <f t="shared" si="415"/>
        <v>24.428571428571427</v>
      </c>
    </row>
    <row r="5312" spans="1:12" x14ac:dyDescent="0.25">
      <c r="A5312">
        <v>21</v>
      </c>
      <c r="B5312" t="s">
        <v>79</v>
      </c>
      <c r="C5312" s="1">
        <v>41080.5</v>
      </c>
      <c r="D5312">
        <v>1</v>
      </c>
      <c r="E5312" t="s">
        <v>28</v>
      </c>
      <c r="F5312" t="s">
        <v>29</v>
      </c>
      <c r="G5312">
        <v>55</v>
      </c>
      <c r="H5312" t="str">
        <f t="shared" si="414"/>
        <v>AWD</v>
      </c>
      <c r="I5312" s="2">
        <f t="shared" si="416"/>
        <v>2012</v>
      </c>
      <c r="J5312" s="2">
        <f t="shared" si="417"/>
        <v>6</v>
      </c>
      <c r="K5312" t="str">
        <f t="shared" si="418"/>
        <v>Korenbouten</v>
      </c>
      <c r="L5312" s="25">
        <f t="shared" si="415"/>
        <v>24.428571428571427</v>
      </c>
    </row>
    <row r="5313" spans="1:12" x14ac:dyDescent="0.25">
      <c r="A5313">
        <v>21</v>
      </c>
      <c r="B5313" t="s">
        <v>79</v>
      </c>
      <c r="C5313" s="1">
        <v>41094.583333333336</v>
      </c>
      <c r="D5313">
        <v>1</v>
      </c>
      <c r="E5313" t="s">
        <v>12</v>
      </c>
      <c r="F5313" t="s">
        <v>13</v>
      </c>
      <c r="G5313">
        <v>1</v>
      </c>
      <c r="H5313" t="str">
        <f t="shared" si="414"/>
        <v>AWD</v>
      </c>
      <c r="I5313" s="2">
        <f t="shared" si="416"/>
        <v>2012</v>
      </c>
      <c r="J5313" s="2">
        <f t="shared" si="417"/>
        <v>7</v>
      </c>
      <c r="K5313" t="str">
        <f t="shared" si="418"/>
        <v>Waterjuffer</v>
      </c>
      <c r="L5313" s="25">
        <f t="shared" si="415"/>
        <v>26.428571428571427</v>
      </c>
    </row>
    <row r="5314" spans="1:12" x14ac:dyDescent="0.25">
      <c r="A5314">
        <v>21</v>
      </c>
      <c r="B5314" t="s">
        <v>79</v>
      </c>
      <c r="C5314" s="1">
        <v>41094.583333333336</v>
      </c>
      <c r="D5314">
        <v>1</v>
      </c>
      <c r="E5314" t="s">
        <v>10</v>
      </c>
      <c r="F5314" t="s">
        <v>11</v>
      </c>
      <c r="G5314">
        <v>18</v>
      </c>
      <c r="H5314" t="str">
        <f t="shared" ref="H5314:H5377" si="419">VLOOKUP(A5314,$N$2:$O$51,2,FALSE)</f>
        <v>AWD</v>
      </c>
      <c r="I5314" s="2">
        <f t="shared" si="416"/>
        <v>2012</v>
      </c>
      <c r="J5314" s="2">
        <f t="shared" si="417"/>
        <v>7</v>
      </c>
      <c r="K5314" t="str">
        <f t="shared" si="418"/>
        <v>Waterjuffer</v>
      </c>
      <c r="L5314" s="25">
        <f t="shared" si="415"/>
        <v>26.428571428571427</v>
      </c>
    </row>
    <row r="5315" spans="1:12" x14ac:dyDescent="0.25">
      <c r="A5315">
        <v>21</v>
      </c>
      <c r="B5315" t="s">
        <v>79</v>
      </c>
      <c r="C5315" s="1">
        <v>41094.583333333336</v>
      </c>
      <c r="D5315">
        <v>1</v>
      </c>
      <c r="E5315" t="s">
        <v>20</v>
      </c>
      <c r="F5315" t="s">
        <v>21</v>
      </c>
      <c r="G5315">
        <v>75</v>
      </c>
      <c r="H5315" t="str">
        <f t="shared" si="419"/>
        <v>AWD</v>
      </c>
      <c r="I5315" s="2">
        <f t="shared" si="416"/>
        <v>2012</v>
      </c>
      <c r="J5315" s="2">
        <f t="shared" si="417"/>
        <v>7</v>
      </c>
      <c r="K5315" t="str">
        <f t="shared" si="418"/>
        <v>Waterjuffer</v>
      </c>
      <c r="L5315" s="25">
        <f t="shared" ref="L5315:L5378" si="420">(ROUNDDOWN(C5315-DATE(I5315,1,1),0))/7</f>
        <v>26.428571428571427</v>
      </c>
    </row>
    <row r="5316" spans="1:12" x14ac:dyDescent="0.25">
      <c r="A5316">
        <v>21</v>
      </c>
      <c r="B5316" t="s">
        <v>79</v>
      </c>
      <c r="C5316" s="1">
        <v>41094.583333333336</v>
      </c>
      <c r="D5316">
        <v>1</v>
      </c>
      <c r="E5316" t="s">
        <v>61</v>
      </c>
      <c r="F5316" t="s">
        <v>62</v>
      </c>
      <c r="G5316">
        <v>4</v>
      </c>
      <c r="H5316" t="str">
        <f t="shared" si="419"/>
        <v>AWD</v>
      </c>
      <c r="I5316" s="2">
        <f t="shared" si="416"/>
        <v>2012</v>
      </c>
      <c r="J5316" s="2">
        <f t="shared" si="417"/>
        <v>7</v>
      </c>
      <c r="K5316" t="str">
        <f t="shared" si="418"/>
        <v>Waterjuffer</v>
      </c>
      <c r="L5316" s="25">
        <f t="shared" si="420"/>
        <v>26.428571428571427</v>
      </c>
    </row>
    <row r="5317" spans="1:12" x14ac:dyDescent="0.25">
      <c r="A5317">
        <v>21</v>
      </c>
      <c r="B5317" t="s">
        <v>79</v>
      </c>
      <c r="C5317" s="1">
        <v>41094.583333333336</v>
      </c>
      <c r="D5317">
        <v>1</v>
      </c>
      <c r="E5317" t="s">
        <v>24</v>
      </c>
      <c r="F5317" t="s">
        <v>25</v>
      </c>
      <c r="G5317">
        <v>9</v>
      </c>
      <c r="H5317" t="str">
        <f t="shared" si="419"/>
        <v>AWD</v>
      </c>
      <c r="I5317" s="2">
        <f t="shared" si="416"/>
        <v>2012</v>
      </c>
      <c r="J5317" s="2">
        <f t="shared" si="417"/>
        <v>7</v>
      </c>
      <c r="K5317" t="str">
        <f t="shared" si="418"/>
        <v>Glazenmakers</v>
      </c>
      <c r="L5317" s="25">
        <f t="shared" si="420"/>
        <v>26.428571428571427</v>
      </c>
    </row>
    <row r="5318" spans="1:12" x14ac:dyDescent="0.25">
      <c r="A5318">
        <v>21</v>
      </c>
      <c r="B5318" t="s">
        <v>79</v>
      </c>
      <c r="C5318" s="1">
        <v>41094.583333333336</v>
      </c>
      <c r="D5318">
        <v>1</v>
      </c>
      <c r="E5318" t="s">
        <v>26</v>
      </c>
      <c r="F5318" t="s">
        <v>27</v>
      </c>
      <c r="G5318">
        <v>3</v>
      </c>
      <c r="H5318" t="str">
        <f t="shared" si="419"/>
        <v>AWD</v>
      </c>
      <c r="I5318" s="2">
        <f t="shared" si="416"/>
        <v>2012</v>
      </c>
      <c r="J5318" s="2">
        <f t="shared" si="417"/>
        <v>7</v>
      </c>
      <c r="K5318" t="str">
        <f t="shared" si="418"/>
        <v>Glazenmakers</v>
      </c>
      <c r="L5318" s="25">
        <f t="shared" si="420"/>
        <v>26.428571428571427</v>
      </c>
    </row>
    <row r="5319" spans="1:12" x14ac:dyDescent="0.25">
      <c r="A5319">
        <v>21</v>
      </c>
      <c r="B5319" t="s">
        <v>79</v>
      </c>
      <c r="C5319" s="1">
        <v>41094.583333333336</v>
      </c>
      <c r="D5319">
        <v>1</v>
      </c>
      <c r="E5319" t="s">
        <v>28</v>
      </c>
      <c r="F5319" t="s">
        <v>29</v>
      </c>
      <c r="G5319">
        <v>21</v>
      </c>
      <c r="H5319" t="str">
        <f t="shared" si="419"/>
        <v>AWD</v>
      </c>
      <c r="I5319" s="2">
        <f t="shared" si="416"/>
        <v>2012</v>
      </c>
      <c r="J5319" s="2">
        <f t="shared" si="417"/>
        <v>7</v>
      </c>
      <c r="K5319" t="str">
        <f t="shared" si="418"/>
        <v>Korenbouten</v>
      </c>
      <c r="L5319" s="25">
        <f t="shared" si="420"/>
        <v>26.428571428571427</v>
      </c>
    </row>
    <row r="5320" spans="1:12" x14ac:dyDescent="0.25">
      <c r="A5320">
        <v>21</v>
      </c>
      <c r="B5320" t="s">
        <v>79</v>
      </c>
      <c r="C5320" s="1">
        <v>41115.465277777781</v>
      </c>
      <c r="D5320">
        <v>1</v>
      </c>
      <c r="E5320" t="s">
        <v>42</v>
      </c>
      <c r="F5320" t="s">
        <v>43</v>
      </c>
      <c r="G5320">
        <v>1</v>
      </c>
      <c r="H5320" t="str">
        <f t="shared" si="419"/>
        <v>AWD</v>
      </c>
      <c r="I5320" s="2">
        <f t="shared" si="416"/>
        <v>2012</v>
      </c>
      <c r="J5320" s="2">
        <f t="shared" si="417"/>
        <v>7</v>
      </c>
      <c r="K5320" t="str">
        <f t="shared" si="418"/>
        <v>Korenbouten</v>
      </c>
      <c r="L5320" s="25">
        <f t="shared" si="420"/>
        <v>29.428571428571427</v>
      </c>
    </row>
    <row r="5321" spans="1:12" x14ac:dyDescent="0.25">
      <c r="A5321">
        <v>21</v>
      </c>
      <c r="B5321" t="s">
        <v>79</v>
      </c>
      <c r="C5321" s="1">
        <v>41115.465277777781</v>
      </c>
      <c r="D5321">
        <v>1</v>
      </c>
      <c r="E5321" t="s">
        <v>10</v>
      </c>
      <c r="F5321" t="s">
        <v>11</v>
      </c>
      <c r="G5321">
        <v>2</v>
      </c>
      <c r="H5321" t="str">
        <f t="shared" si="419"/>
        <v>AWD</v>
      </c>
      <c r="I5321" s="2">
        <f t="shared" si="416"/>
        <v>2012</v>
      </c>
      <c r="J5321" s="2">
        <f t="shared" si="417"/>
        <v>7</v>
      </c>
      <c r="K5321" t="str">
        <f t="shared" si="418"/>
        <v>Waterjuffer</v>
      </c>
      <c r="L5321" s="25">
        <f t="shared" si="420"/>
        <v>29.428571428571427</v>
      </c>
    </row>
    <row r="5322" spans="1:12" x14ac:dyDescent="0.25">
      <c r="A5322">
        <v>21</v>
      </c>
      <c r="B5322" t="s">
        <v>79</v>
      </c>
      <c r="C5322" s="1">
        <v>41115.465277777781</v>
      </c>
      <c r="D5322">
        <v>1</v>
      </c>
      <c r="E5322" t="s">
        <v>20</v>
      </c>
      <c r="F5322" t="s">
        <v>21</v>
      </c>
      <c r="G5322">
        <v>25</v>
      </c>
      <c r="H5322" t="str">
        <f t="shared" si="419"/>
        <v>AWD</v>
      </c>
      <c r="I5322" s="2">
        <f t="shared" si="416"/>
        <v>2012</v>
      </c>
      <c r="J5322" s="2">
        <f t="shared" si="417"/>
        <v>7</v>
      </c>
      <c r="K5322" t="str">
        <f t="shared" si="418"/>
        <v>Waterjuffer</v>
      </c>
      <c r="L5322" s="25">
        <f t="shared" si="420"/>
        <v>29.428571428571427</v>
      </c>
    </row>
    <row r="5323" spans="1:12" x14ac:dyDescent="0.25">
      <c r="A5323">
        <v>21</v>
      </c>
      <c r="B5323" t="s">
        <v>79</v>
      </c>
      <c r="C5323" s="1">
        <v>41115.465277777781</v>
      </c>
      <c r="D5323">
        <v>1</v>
      </c>
      <c r="E5323" t="s">
        <v>61</v>
      </c>
      <c r="F5323" t="s">
        <v>62</v>
      </c>
      <c r="G5323">
        <v>11</v>
      </c>
      <c r="H5323" t="str">
        <f t="shared" si="419"/>
        <v>AWD</v>
      </c>
      <c r="I5323" s="2">
        <f t="shared" si="416"/>
        <v>2012</v>
      </c>
      <c r="J5323" s="2">
        <f t="shared" si="417"/>
        <v>7</v>
      </c>
      <c r="K5323" t="str">
        <f t="shared" si="418"/>
        <v>Waterjuffer</v>
      </c>
      <c r="L5323" s="25">
        <f t="shared" si="420"/>
        <v>29.428571428571427</v>
      </c>
    </row>
    <row r="5324" spans="1:12" x14ac:dyDescent="0.25">
      <c r="A5324">
        <v>21</v>
      </c>
      <c r="B5324" t="s">
        <v>79</v>
      </c>
      <c r="C5324" s="1">
        <v>41115.465277777781</v>
      </c>
      <c r="D5324">
        <v>1</v>
      </c>
      <c r="E5324" t="s">
        <v>26</v>
      </c>
      <c r="F5324" t="s">
        <v>27</v>
      </c>
      <c r="G5324">
        <v>1</v>
      </c>
      <c r="H5324" t="str">
        <f t="shared" si="419"/>
        <v>AWD</v>
      </c>
      <c r="I5324" s="2">
        <f t="shared" si="416"/>
        <v>2012</v>
      </c>
      <c r="J5324" s="2">
        <f t="shared" si="417"/>
        <v>7</v>
      </c>
      <c r="K5324" t="str">
        <f t="shared" si="418"/>
        <v>Glazenmakers</v>
      </c>
      <c r="L5324" s="25">
        <f t="shared" si="420"/>
        <v>29.428571428571427</v>
      </c>
    </row>
    <row r="5325" spans="1:12" x14ac:dyDescent="0.25">
      <c r="A5325">
        <v>21</v>
      </c>
      <c r="B5325" t="s">
        <v>79</v>
      </c>
      <c r="C5325" s="1">
        <v>41138.513888888891</v>
      </c>
      <c r="D5325">
        <v>1</v>
      </c>
      <c r="E5325" t="s">
        <v>34</v>
      </c>
      <c r="F5325" t="s">
        <v>35</v>
      </c>
      <c r="G5325">
        <v>2</v>
      </c>
      <c r="H5325" t="str">
        <f t="shared" si="419"/>
        <v>AWD</v>
      </c>
      <c r="I5325" s="2">
        <f t="shared" si="416"/>
        <v>2012</v>
      </c>
      <c r="J5325" s="2">
        <f t="shared" si="417"/>
        <v>8</v>
      </c>
      <c r="K5325" t="str">
        <f t="shared" si="418"/>
        <v>Pantserjuffers</v>
      </c>
      <c r="L5325" s="25">
        <f t="shared" si="420"/>
        <v>32.714285714285715</v>
      </c>
    </row>
    <row r="5326" spans="1:12" x14ac:dyDescent="0.25">
      <c r="A5326">
        <v>21</v>
      </c>
      <c r="B5326" t="s">
        <v>79</v>
      </c>
      <c r="C5326" s="1">
        <v>41138.513888888891</v>
      </c>
      <c r="D5326">
        <v>1</v>
      </c>
      <c r="E5326" t="s">
        <v>40</v>
      </c>
      <c r="F5326" t="s">
        <v>41</v>
      </c>
      <c r="G5326">
        <v>5</v>
      </c>
      <c r="H5326" t="str">
        <f t="shared" si="419"/>
        <v>AWD</v>
      </c>
      <c r="I5326" s="2">
        <f t="shared" si="416"/>
        <v>2012</v>
      </c>
      <c r="J5326" s="2">
        <f t="shared" si="417"/>
        <v>8</v>
      </c>
      <c r="K5326" t="str">
        <f t="shared" si="418"/>
        <v>Korenbouten</v>
      </c>
      <c r="L5326" s="25">
        <f t="shared" si="420"/>
        <v>32.714285714285715</v>
      </c>
    </row>
    <row r="5327" spans="1:12" x14ac:dyDescent="0.25">
      <c r="A5327">
        <v>21</v>
      </c>
      <c r="B5327" t="s">
        <v>79</v>
      </c>
      <c r="C5327" s="1">
        <v>41138.513888888891</v>
      </c>
      <c r="D5327">
        <v>1</v>
      </c>
      <c r="E5327" t="s">
        <v>42</v>
      </c>
      <c r="F5327" t="s">
        <v>43</v>
      </c>
      <c r="G5327">
        <v>2</v>
      </c>
      <c r="H5327" t="str">
        <f t="shared" si="419"/>
        <v>AWD</v>
      </c>
      <c r="I5327" s="2">
        <f t="shared" si="416"/>
        <v>2012</v>
      </c>
      <c r="J5327" s="2">
        <f t="shared" si="417"/>
        <v>8</v>
      </c>
      <c r="K5327" t="str">
        <f t="shared" si="418"/>
        <v>Korenbouten</v>
      </c>
      <c r="L5327" s="25">
        <f t="shared" si="420"/>
        <v>32.714285714285715</v>
      </c>
    </row>
    <row r="5328" spans="1:12" x14ac:dyDescent="0.25">
      <c r="A5328">
        <v>21</v>
      </c>
      <c r="B5328" t="s">
        <v>79</v>
      </c>
      <c r="C5328" s="1">
        <v>41138.513888888891</v>
      </c>
      <c r="D5328">
        <v>1</v>
      </c>
      <c r="E5328" t="s">
        <v>10</v>
      </c>
      <c r="F5328" t="s">
        <v>11</v>
      </c>
      <c r="G5328">
        <v>6</v>
      </c>
      <c r="H5328" t="str">
        <f t="shared" si="419"/>
        <v>AWD</v>
      </c>
      <c r="I5328" s="2">
        <f t="shared" si="416"/>
        <v>2012</v>
      </c>
      <c r="J5328" s="2">
        <f t="shared" si="417"/>
        <v>8</v>
      </c>
      <c r="K5328" t="str">
        <f t="shared" si="418"/>
        <v>Waterjuffer</v>
      </c>
      <c r="L5328" s="25">
        <f t="shared" si="420"/>
        <v>32.714285714285715</v>
      </c>
    </row>
    <row r="5329" spans="1:12" x14ac:dyDescent="0.25">
      <c r="A5329">
        <v>21</v>
      </c>
      <c r="B5329" t="s">
        <v>79</v>
      </c>
      <c r="C5329" s="1">
        <v>41138.513888888891</v>
      </c>
      <c r="D5329">
        <v>1</v>
      </c>
      <c r="E5329" t="s">
        <v>14</v>
      </c>
      <c r="F5329" t="s">
        <v>15</v>
      </c>
      <c r="G5329">
        <v>10</v>
      </c>
      <c r="H5329" t="str">
        <f t="shared" si="419"/>
        <v>AWD</v>
      </c>
      <c r="I5329" s="2">
        <f t="shared" si="416"/>
        <v>2012</v>
      </c>
      <c r="J5329" s="2">
        <f t="shared" si="417"/>
        <v>8</v>
      </c>
      <c r="K5329" t="str">
        <f t="shared" si="418"/>
        <v>Waterjuffer</v>
      </c>
      <c r="L5329" s="25">
        <f t="shared" si="420"/>
        <v>32.714285714285715</v>
      </c>
    </row>
    <row r="5330" spans="1:12" x14ac:dyDescent="0.25">
      <c r="A5330">
        <v>21</v>
      </c>
      <c r="B5330" t="s">
        <v>79</v>
      </c>
      <c r="C5330" s="1">
        <v>41138.513888888891</v>
      </c>
      <c r="D5330">
        <v>1</v>
      </c>
      <c r="E5330" t="s">
        <v>61</v>
      </c>
      <c r="F5330" t="s">
        <v>62</v>
      </c>
      <c r="G5330">
        <v>4</v>
      </c>
      <c r="H5330" t="str">
        <f t="shared" si="419"/>
        <v>AWD</v>
      </c>
      <c r="I5330" s="2">
        <f t="shared" si="416"/>
        <v>2012</v>
      </c>
      <c r="J5330" s="2">
        <f t="shared" si="417"/>
        <v>8</v>
      </c>
      <c r="K5330" t="str">
        <f t="shared" si="418"/>
        <v>Waterjuffer</v>
      </c>
      <c r="L5330" s="25">
        <f t="shared" si="420"/>
        <v>32.714285714285715</v>
      </c>
    </row>
    <row r="5331" spans="1:12" x14ac:dyDescent="0.25">
      <c r="A5331">
        <v>21</v>
      </c>
      <c r="B5331" t="s">
        <v>79</v>
      </c>
      <c r="C5331" s="1">
        <v>41150.569444444445</v>
      </c>
      <c r="D5331">
        <v>1</v>
      </c>
      <c r="E5331" t="s">
        <v>10</v>
      </c>
      <c r="F5331" t="s">
        <v>11</v>
      </c>
      <c r="G5331">
        <v>2</v>
      </c>
      <c r="H5331" t="str">
        <f t="shared" si="419"/>
        <v>AWD</v>
      </c>
      <c r="I5331" s="2">
        <f t="shared" si="416"/>
        <v>2012</v>
      </c>
      <c r="J5331" s="2">
        <f t="shared" si="417"/>
        <v>8</v>
      </c>
      <c r="K5331" t="str">
        <f t="shared" si="418"/>
        <v>Waterjuffer</v>
      </c>
      <c r="L5331" s="25">
        <f t="shared" si="420"/>
        <v>34.428571428571431</v>
      </c>
    </row>
    <row r="5332" spans="1:12" x14ac:dyDescent="0.25">
      <c r="A5332">
        <v>21</v>
      </c>
      <c r="B5332" t="s">
        <v>79</v>
      </c>
      <c r="C5332" s="1">
        <v>41150.569444444445</v>
      </c>
      <c r="D5332">
        <v>1</v>
      </c>
      <c r="E5332" t="s">
        <v>14</v>
      </c>
      <c r="F5332" t="s">
        <v>15</v>
      </c>
      <c r="G5332">
        <v>11</v>
      </c>
      <c r="H5332" t="str">
        <f t="shared" si="419"/>
        <v>AWD</v>
      </c>
      <c r="I5332" s="2">
        <f t="shared" si="416"/>
        <v>2012</v>
      </c>
      <c r="J5332" s="2">
        <f t="shared" si="417"/>
        <v>8</v>
      </c>
      <c r="K5332" t="str">
        <f t="shared" si="418"/>
        <v>Waterjuffer</v>
      </c>
      <c r="L5332" s="25">
        <f t="shared" si="420"/>
        <v>34.428571428571431</v>
      </c>
    </row>
    <row r="5333" spans="1:12" x14ac:dyDescent="0.25">
      <c r="A5333">
        <v>21</v>
      </c>
      <c r="B5333" t="s">
        <v>79</v>
      </c>
      <c r="C5333" s="1">
        <v>41150.569444444445</v>
      </c>
      <c r="D5333">
        <v>1</v>
      </c>
      <c r="E5333" t="s">
        <v>36</v>
      </c>
      <c r="F5333" t="s">
        <v>37</v>
      </c>
      <c r="G5333">
        <v>3</v>
      </c>
      <c r="H5333" t="str">
        <f t="shared" si="419"/>
        <v>AWD</v>
      </c>
      <c r="I5333" s="2">
        <f t="shared" si="416"/>
        <v>2012</v>
      </c>
      <c r="J5333" s="2">
        <f t="shared" si="417"/>
        <v>8</v>
      </c>
      <c r="K5333" t="str">
        <f t="shared" si="418"/>
        <v>Glazenmakers</v>
      </c>
      <c r="L5333" s="25">
        <f t="shared" si="420"/>
        <v>34.428571428571431</v>
      </c>
    </row>
    <row r="5334" spans="1:12" x14ac:dyDescent="0.25">
      <c r="A5334">
        <v>21</v>
      </c>
      <c r="B5334" t="s">
        <v>79</v>
      </c>
      <c r="C5334" s="1">
        <v>41150.569444444445</v>
      </c>
      <c r="D5334">
        <v>1</v>
      </c>
      <c r="E5334" t="s">
        <v>42</v>
      </c>
      <c r="F5334" t="s">
        <v>43</v>
      </c>
      <c r="G5334">
        <v>6</v>
      </c>
      <c r="H5334" t="str">
        <f t="shared" si="419"/>
        <v>AWD</v>
      </c>
      <c r="I5334" s="2">
        <f t="shared" si="416"/>
        <v>2012</v>
      </c>
      <c r="J5334" s="2">
        <f t="shared" si="417"/>
        <v>8</v>
      </c>
      <c r="K5334" t="str">
        <f t="shared" si="418"/>
        <v>Korenbouten</v>
      </c>
      <c r="L5334" s="25">
        <f t="shared" si="420"/>
        <v>34.428571428571431</v>
      </c>
    </row>
    <row r="5335" spans="1:12" x14ac:dyDescent="0.25">
      <c r="A5335">
        <v>21</v>
      </c>
      <c r="B5335" t="s">
        <v>79</v>
      </c>
      <c r="C5335" s="1">
        <v>41150.569444444445</v>
      </c>
      <c r="D5335">
        <v>1</v>
      </c>
      <c r="E5335" t="s">
        <v>34</v>
      </c>
      <c r="F5335" t="s">
        <v>35</v>
      </c>
      <c r="G5335">
        <v>10</v>
      </c>
      <c r="H5335" t="str">
        <f t="shared" si="419"/>
        <v>AWD</v>
      </c>
      <c r="I5335" s="2">
        <f t="shared" si="416"/>
        <v>2012</v>
      </c>
      <c r="J5335" s="2">
        <f t="shared" si="417"/>
        <v>8</v>
      </c>
      <c r="K5335" t="str">
        <f t="shared" si="418"/>
        <v>Pantserjuffers</v>
      </c>
      <c r="L5335" s="25">
        <f t="shared" si="420"/>
        <v>34.428571428571431</v>
      </c>
    </row>
    <row r="5336" spans="1:12" x14ac:dyDescent="0.25">
      <c r="A5336">
        <v>21</v>
      </c>
      <c r="B5336" t="s">
        <v>79</v>
      </c>
      <c r="C5336" s="1">
        <v>41171.565972222219</v>
      </c>
      <c r="D5336">
        <v>1</v>
      </c>
      <c r="E5336" t="s">
        <v>32</v>
      </c>
      <c r="F5336" t="s">
        <v>33</v>
      </c>
      <c r="G5336">
        <v>3</v>
      </c>
      <c r="H5336" t="str">
        <f t="shared" si="419"/>
        <v>AWD</v>
      </c>
      <c r="I5336" s="2">
        <f t="shared" si="416"/>
        <v>2012</v>
      </c>
      <c r="J5336" s="2">
        <f t="shared" si="417"/>
        <v>9</v>
      </c>
      <c r="K5336" t="str">
        <f t="shared" si="418"/>
        <v>Korenbouten</v>
      </c>
      <c r="L5336" s="25">
        <f t="shared" si="420"/>
        <v>37.428571428571431</v>
      </c>
    </row>
    <row r="5337" spans="1:12" x14ac:dyDescent="0.25">
      <c r="A5337">
        <v>21</v>
      </c>
      <c r="B5337" t="s">
        <v>79</v>
      </c>
      <c r="C5337" s="1">
        <v>41171.565972222219</v>
      </c>
      <c r="D5337">
        <v>1</v>
      </c>
      <c r="E5337" t="s">
        <v>34</v>
      </c>
      <c r="F5337" t="s">
        <v>35</v>
      </c>
      <c r="G5337">
        <v>3</v>
      </c>
      <c r="H5337" t="str">
        <f t="shared" si="419"/>
        <v>AWD</v>
      </c>
      <c r="I5337" s="2">
        <f t="shared" si="416"/>
        <v>2012</v>
      </c>
      <c r="J5337" s="2">
        <f t="shared" si="417"/>
        <v>9</v>
      </c>
      <c r="K5337" t="str">
        <f t="shared" si="418"/>
        <v>Pantserjuffers</v>
      </c>
      <c r="L5337" s="25">
        <f t="shared" si="420"/>
        <v>37.428571428571431</v>
      </c>
    </row>
    <row r="5338" spans="1:12" x14ac:dyDescent="0.25">
      <c r="A5338">
        <v>21</v>
      </c>
      <c r="B5338" t="s">
        <v>79</v>
      </c>
      <c r="C5338" s="1">
        <v>41422.597222222219</v>
      </c>
      <c r="D5338">
        <v>1</v>
      </c>
      <c r="E5338" t="s">
        <v>20</v>
      </c>
      <c r="F5338" t="s">
        <v>21</v>
      </c>
      <c r="G5338">
        <v>4</v>
      </c>
      <c r="H5338" t="str">
        <f t="shared" si="419"/>
        <v>AWD</v>
      </c>
      <c r="I5338" s="2">
        <f t="shared" si="416"/>
        <v>2013</v>
      </c>
      <c r="J5338" s="2">
        <f t="shared" si="417"/>
        <v>5</v>
      </c>
      <c r="K5338" t="str">
        <f t="shared" si="418"/>
        <v>Waterjuffer</v>
      </c>
      <c r="L5338" s="25">
        <f t="shared" si="420"/>
        <v>21</v>
      </c>
    </row>
    <row r="5339" spans="1:12" x14ac:dyDescent="0.25">
      <c r="A5339">
        <v>21</v>
      </c>
      <c r="B5339" t="s">
        <v>79</v>
      </c>
      <c r="C5339" s="1">
        <v>41422.597222222219</v>
      </c>
      <c r="D5339">
        <v>1</v>
      </c>
      <c r="E5339" t="s">
        <v>10</v>
      </c>
      <c r="F5339" t="s">
        <v>11</v>
      </c>
      <c r="G5339">
        <v>8</v>
      </c>
      <c r="H5339" t="str">
        <f t="shared" si="419"/>
        <v>AWD</v>
      </c>
      <c r="I5339" s="2">
        <f t="shared" si="416"/>
        <v>2013</v>
      </c>
      <c r="J5339" s="2">
        <f t="shared" si="417"/>
        <v>5</v>
      </c>
      <c r="K5339" t="str">
        <f t="shared" si="418"/>
        <v>Waterjuffer</v>
      </c>
      <c r="L5339" s="25">
        <f t="shared" si="420"/>
        <v>21</v>
      </c>
    </row>
    <row r="5340" spans="1:12" x14ac:dyDescent="0.25">
      <c r="A5340">
        <v>21</v>
      </c>
      <c r="B5340" t="s">
        <v>79</v>
      </c>
      <c r="C5340" s="1">
        <v>41432.569444444445</v>
      </c>
      <c r="D5340">
        <v>1</v>
      </c>
      <c r="E5340" t="s">
        <v>10</v>
      </c>
      <c r="F5340" t="s">
        <v>11</v>
      </c>
      <c r="G5340">
        <v>10</v>
      </c>
      <c r="H5340" t="str">
        <f t="shared" si="419"/>
        <v>AWD</v>
      </c>
      <c r="I5340" s="2">
        <f t="shared" si="416"/>
        <v>2013</v>
      </c>
      <c r="J5340" s="2">
        <f t="shared" si="417"/>
        <v>6</v>
      </c>
      <c r="K5340" t="str">
        <f t="shared" si="418"/>
        <v>Waterjuffer</v>
      </c>
      <c r="L5340" s="25">
        <f t="shared" si="420"/>
        <v>22.428571428571427</v>
      </c>
    </row>
    <row r="5341" spans="1:12" x14ac:dyDescent="0.25">
      <c r="A5341">
        <v>21</v>
      </c>
      <c r="B5341" t="s">
        <v>79</v>
      </c>
      <c r="C5341" s="1">
        <v>41432.569444444445</v>
      </c>
      <c r="D5341">
        <v>1</v>
      </c>
      <c r="E5341" t="s">
        <v>12</v>
      </c>
      <c r="F5341" t="s">
        <v>13</v>
      </c>
      <c r="G5341">
        <v>1</v>
      </c>
      <c r="H5341" t="str">
        <f t="shared" si="419"/>
        <v>AWD</v>
      </c>
      <c r="I5341" s="2">
        <f t="shared" si="416"/>
        <v>2013</v>
      </c>
      <c r="J5341" s="2">
        <f t="shared" si="417"/>
        <v>6</v>
      </c>
      <c r="K5341" t="str">
        <f t="shared" si="418"/>
        <v>Waterjuffer</v>
      </c>
      <c r="L5341" s="25">
        <f t="shared" si="420"/>
        <v>22.428571428571427</v>
      </c>
    </row>
    <row r="5342" spans="1:12" x14ac:dyDescent="0.25">
      <c r="A5342">
        <v>21</v>
      </c>
      <c r="B5342" t="s">
        <v>79</v>
      </c>
      <c r="C5342" s="1">
        <v>41432.569444444445</v>
      </c>
      <c r="D5342">
        <v>1</v>
      </c>
      <c r="E5342" t="s">
        <v>20</v>
      </c>
      <c r="F5342" t="s">
        <v>21</v>
      </c>
      <c r="G5342">
        <v>141</v>
      </c>
      <c r="H5342" t="str">
        <f t="shared" si="419"/>
        <v>AWD</v>
      </c>
      <c r="I5342" s="2">
        <f t="shared" si="416"/>
        <v>2013</v>
      </c>
      <c r="J5342" s="2">
        <f t="shared" si="417"/>
        <v>6</v>
      </c>
      <c r="K5342" t="str">
        <f t="shared" si="418"/>
        <v>Waterjuffer</v>
      </c>
      <c r="L5342" s="25">
        <f t="shared" si="420"/>
        <v>22.428571428571427</v>
      </c>
    </row>
    <row r="5343" spans="1:12" x14ac:dyDescent="0.25">
      <c r="A5343">
        <v>21</v>
      </c>
      <c r="B5343" t="s">
        <v>79</v>
      </c>
      <c r="C5343" s="1">
        <v>41432.569444444445</v>
      </c>
      <c r="D5343">
        <v>1</v>
      </c>
      <c r="E5343" t="s">
        <v>22</v>
      </c>
      <c r="F5343" t="s">
        <v>23</v>
      </c>
      <c r="G5343">
        <v>18</v>
      </c>
      <c r="H5343" t="str">
        <f t="shared" si="419"/>
        <v>AWD</v>
      </c>
      <c r="I5343" s="2">
        <f t="shared" si="416"/>
        <v>2013</v>
      </c>
      <c r="J5343" s="2">
        <f t="shared" si="417"/>
        <v>6</v>
      </c>
      <c r="K5343" t="str">
        <f t="shared" si="418"/>
        <v>Glazenmakers</v>
      </c>
      <c r="L5343" s="25">
        <f t="shared" si="420"/>
        <v>22.428571428571427</v>
      </c>
    </row>
    <row r="5344" spans="1:12" x14ac:dyDescent="0.25">
      <c r="A5344">
        <v>21</v>
      </c>
      <c r="B5344" t="s">
        <v>79</v>
      </c>
      <c r="C5344" s="1">
        <v>41432.569444444445</v>
      </c>
      <c r="D5344">
        <v>1</v>
      </c>
      <c r="E5344" t="s">
        <v>28</v>
      </c>
      <c r="F5344" t="s">
        <v>29</v>
      </c>
      <c r="G5344">
        <v>21</v>
      </c>
      <c r="H5344" t="str">
        <f t="shared" si="419"/>
        <v>AWD</v>
      </c>
      <c r="I5344" s="2">
        <f t="shared" si="416"/>
        <v>2013</v>
      </c>
      <c r="J5344" s="2">
        <f t="shared" si="417"/>
        <v>6</v>
      </c>
      <c r="K5344" t="str">
        <f t="shared" si="418"/>
        <v>Korenbouten</v>
      </c>
      <c r="L5344" s="25">
        <f t="shared" si="420"/>
        <v>22.428571428571427</v>
      </c>
    </row>
    <row r="5345" spans="1:12" x14ac:dyDescent="0.25">
      <c r="A5345">
        <v>21</v>
      </c>
      <c r="B5345" t="s">
        <v>79</v>
      </c>
      <c r="C5345" s="1">
        <v>41439.607638888891</v>
      </c>
      <c r="D5345">
        <v>1</v>
      </c>
      <c r="E5345" t="s">
        <v>10</v>
      </c>
      <c r="F5345" t="s">
        <v>11</v>
      </c>
      <c r="G5345">
        <v>2</v>
      </c>
      <c r="H5345" t="str">
        <f t="shared" si="419"/>
        <v>AWD</v>
      </c>
      <c r="I5345" s="2">
        <f t="shared" si="416"/>
        <v>2013</v>
      </c>
      <c r="J5345" s="2">
        <f t="shared" si="417"/>
        <v>6</v>
      </c>
      <c r="K5345" t="str">
        <f t="shared" si="418"/>
        <v>Waterjuffer</v>
      </c>
      <c r="L5345" s="25">
        <f t="shared" si="420"/>
        <v>23.428571428571427</v>
      </c>
    </row>
    <row r="5346" spans="1:12" x14ac:dyDescent="0.25">
      <c r="A5346">
        <v>21</v>
      </c>
      <c r="B5346" t="s">
        <v>79</v>
      </c>
      <c r="C5346" s="1">
        <v>41439.607638888891</v>
      </c>
      <c r="D5346">
        <v>1</v>
      </c>
      <c r="E5346" t="s">
        <v>20</v>
      </c>
      <c r="F5346" t="s">
        <v>21</v>
      </c>
      <c r="G5346">
        <v>60</v>
      </c>
      <c r="H5346" t="str">
        <f t="shared" si="419"/>
        <v>AWD</v>
      </c>
      <c r="I5346" s="2">
        <f t="shared" si="416"/>
        <v>2013</v>
      </c>
      <c r="J5346" s="2">
        <f t="shared" si="417"/>
        <v>6</v>
      </c>
      <c r="K5346" t="str">
        <f t="shared" si="418"/>
        <v>Waterjuffer</v>
      </c>
      <c r="L5346" s="25">
        <f t="shared" si="420"/>
        <v>23.428571428571427</v>
      </c>
    </row>
    <row r="5347" spans="1:12" x14ac:dyDescent="0.25">
      <c r="A5347">
        <v>21</v>
      </c>
      <c r="B5347" t="s">
        <v>79</v>
      </c>
      <c r="C5347" s="1">
        <v>41439.607638888891</v>
      </c>
      <c r="D5347">
        <v>1</v>
      </c>
      <c r="E5347" t="s">
        <v>28</v>
      </c>
      <c r="F5347" t="s">
        <v>29</v>
      </c>
      <c r="G5347">
        <v>1</v>
      </c>
      <c r="H5347" t="str">
        <f t="shared" si="419"/>
        <v>AWD</v>
      </c>
      <c r="I5347" s="2">
        <f t="shared" si="416"/>
        <v>2013</v>
      </c>
      <c r="J5347" s="2">
        <f t="shared" si="417"/>
        <v>6</v>
      </c>
      <c r="K5347" t="str">
        <f t="shared" si="418"/>
        <v>Korenbouten</v>
      </c>
      <c r="L5347" s="25">
        <f t="shared" si="420"/>
        <v>23.428571428571427</v>
      </c>
    </row>
    <row r="5348" spans="1:12" x14ac:dyDescent="0.25">
      <c r="A5348">
        <v>21</v>
      </c>
      <c r="B5348" t="s">
        <v>79</v>
      </c>
      <c r="C5348" s="1">
        <v>41457.465277777781</v>
      </c>
      <c r="D5348">
        <v>1</v>
      </c>
      <c r="E5348" t="s">
        <v>10</v>
      </c>
      <c r="F5348" t="s">
        <v>11</v>
      </c>
      <c r="G5348">
        <v>12</v>
      </c>
      <c r="H5348" t="str">
        <f t="shared" si="419"/>
        <v>AWD</v>
      </c>
      <c r="I5348" s="2">
        <f t="shared" si="416"/>
        <v>2013</v>
      </c>
      <c r="J5348" s="2">
        <f t="shared" si="417"/>
        <v>7</v>
      </c>
      <c r="K5348" t="str">
        <f t="shared" si="418"/>
        <v>Waterjuffer</v>
      </c>
      <c r="L5348" s="25">
        <f t="shared" si="420"/>
        <v>26</v>
      </c>
    </row>
    <row r="5349" spans="1:12" x14ac:dyDescent="0.25">
      <c r="A5349">
        <v>21</v>
      </c>
      <c r="B5349" t="s">
        <v>79</v>
      </c>
      <c r="C5349" s="1">
        <v>41457.465277777781</v>
      </c>
      <c r="D5349">
        <v>1</v>
      </c>
      <c r="E5349" t="s">
        <v>20</v>
      </c>
      <c r="F5349" t="s">
        <v>21</v>
      </c>
      <c r="G5349">
        <v>47</v>
      </c>
      <c r="H5349" t="str">
        <f t="shared" si="419"/>
        <v>AWD</v>
      </c>
      <c r="I5349" s="2">
        <f t="shared" si="416"/>
        <v>2013</v>
      </c>
      <c r="J5349" s="2">
        <f t="shared" si="417"/>
        <v>7</v>
      </c>
      <c r="K5349" t="str">
        <f t="shared" si="418"/>
        <v>Waterjuffer</v>
      </c>
      <c r="L5349" s="25">
        <f t="shared" si="420"/>
        <v>26</v>
      </c>
    </row>
    <row r="5350" spans="1:12" x14ac:dyDescent="0.25">
      <c r="A5350">
        <v>21</v>
      </c>
      <c r="B5350" t="s">
        <v>79</v>
      </c>
      <c r="C5350" s="1">
        <v>41457.465277777781</v>
      </c>
      <c r="D5350">
        <v>1</v>
      </c>
      <c r="E5350" t="s">
        <v>61</v>
      </c>
      <c r="F5350" t="s">
        <v>62</v>
      </c>
      <c r="G5350">
        <v>4</v>
      </c>
      <c r="H5350" t="str">
        <f t="shared" si="419"/>
        <v>AWD</v>
      </c>
      <c r="I5350" s="2">
        <f t="shared" si="416"/>
        <v>2013</v>
      </c>
      <c r="J5350" s="2">
        <f t="shared" si="417"/>
        <v>7</v>
      </c>
      <c r="K5350" t="str">
        <f t="shared" si="418"/>
        <v>Waterjuffer</v>
      </c>
      <c r="L5350" s="25">
        <f t="shared" si="420"/>
        <v>26</v>
      </c>
    </row>
    <row r="5351" spans="1:12" x14ac:dyDescent="0.25">
      <c r="A5351">
        <v>21</v>
      </c>
      <c r="B5351" t="s">
        <v>79</v>
      </c>
      <c r="C5351" s="1">
        <v>41457.465277777781</v>
      </c>
      <c r="D5351">
        <v>1</v>
      </c>
      <c r="E5351" t="s">
        <v>22</v>
      </c>
      <c r="F5351" t="s">
        <v>23</v>
      </c>
      <c r="G5351">
        <v>3</v>
      </c>
      <c r="H5351" t="str">
        <f t="shared" si="419"/>
        <v>AWD</v>
      </c>
      <c r="I5351" s="2">
        <f t="shared" si="416"/>
        <v>2013</v>
      </c>
      <c r="J5351" s="2">
        <f t="shared" si="417"/>
        <v>7</v>
      </c>
      <c r="K5351" t="str">
        <f t="shared" si="418"/>
        <v>Glazenmakers</v>
      </c>
      <c r="L5351" s="25">
        <f t="shared" si="420"/>
        <v>26</v>
      </c>
    </row>
    <row r="5352" spans="1:12" x14ac:dyDescent="0.25">
      <c r="A5352">
        <v>21</v>
      </c>
      <c r="B5352" t="s">
        <v>79</v>
      </c>
      <c r="C5352" s="1">
        <v>41457.465277777781</v>
      </c>
      <c r="D5352">
        <v>1</v>
      </c>
      <c r="E5352" t="s">
        <v>24</v>
      </c>
      <c r="F5352" t="s">
        <v>25</v>
      </c>
      <c r="G5352">
        <v>3</v>
      </c>
      <c r="H5352" t="str">
        <f t="shared" si="419"/>
        <v>AWD</v>
      </c>
      <c r="I5352" s="2">
        <f t="shared" si="416"/>
        <v>2013</v>
      </c>
      <c r="J5352" s="2">
        <f t="shared" si="417"/>
        <v>7</v>
      </c>
      <c r="K5352" t="str">
        <f t="shared" si="418"/>
        <v>Glazenmakers</v>
      </c>
      <c r="L5352" s="25">
        <f t="shared" si="420"/>
        <v>26</v>
      </c>
    </row>
    <row r="5353" spans="1:12" x14ac:dyDescent="0.25">
      <c r="A5353">
        <v>21</v>
      </c>
      <c r="B5353" t="s">
        <v>79</v>
      </c>
      <c r="C5353" s="1">
        <v>41457.465277777781</v>
      </c>
      <c r="D5353">
        <v>1</v>
      </c>
      <c r="E5353" t="s">
        <v>26</v>
      </c>
      <c r="F5353" t="s">
        <v>27</v>
      </c>
      <c r="G5353">
        <v>2</v>
      </c>
      <c r="H5353" t="str">
        <f t="shared" si="419"/>
        <v>AWD</v>
      </c>
      <c r="I5353" s="2">
        <f t="shared" si="416"/>
        <v>2013</v>
      </c>
      <c r="J5353" s="2">
        <f t="shared" si="417"/>
        <v>7</v>
      </c>
      <c r="K5353" t="str">
        <f t="shared" si="418"/>
        <v>Glazenmakers</v>
      </c>
      <c r="L5353" s="25">
        <f t="shared" si="420"/>
        <v>26</v>
      </c>
    </row>
    <row r="5354" spans="1:12" x14ac:dyDescent="0.25">
      <c r="A5354">
        <v>21</v>
      </c>
      <c r="B5354" t="s">
        <v>79</v>
      </c>
      <c r="C5354" s="1">
        <v>41457.465277777781</v>
      </c>
      <c r="D5354">
        <v>1</v>
      </c>
      <c r="E5354" t="s">
        <v>28</v>
      </c>
      <c r="F5354" t="s">
        <v>29</v>
      </c>
      <c r="G5354">
        <v>5</v>
      </c>
      <c r="H5354" t="str">
        <f t="shared" si="419"/>
        <v>AWD</v>
      </c>
      <c r="I5354" s="2">
        <f t="shared" si="416"/>
        <v>2013</v>
      </c>
      <c r="J5354" s="2">
        <f t="shared" si="417"/>
        <v>7</v>
      </c>
      <c r="K5354" t="str">
        <f t="shared" si="418"/>
        <v>Korenbouten</v>
      </c>
      <c r="L5354" s="25">
        <f t="shared" si="420"/>
        <v>26</v>
      </c>
    </row>
    <row r="5355" spans="1:12" x14ac:dyDescent="0.25">
      <c r="A5355">
        <v>21</v>
      </c>
      <c r="B5355" t="s">
        <v>79</v>
      </c>
      <c r="C5355" s="1">
        <v>41457.465277777781</v>
      </c>
      <c r="D5355">
        <v>1</v>
      </c>
      <c r="E5355" t="s">
        <v>18</v>
      </c>
      <c r="F5355" t="s">
        <v>19</v>
      </c>
      <c r="G5355">
        <v>2</v>
      </c>
      <c r="H5355" t="str">
        <f t="shared" si="419"/>
        <v>AWD</v>
      </c>
      <c r="I5355" s="2">
        <f t="shared" si="416"/>
        <v>2013</v>
      </c>
      <c r="J5355" s="2">
        <f t="shared" si="417"/>
        <v>7</v>
      </c>
      <c r="K5355" t="str">
        <f t="shared" si="418"/>
        <v>Korenbouten</v>
      </c>
      <c r="L5355" s="25">
        <f t="shared" si="420"/>
        <v>26</v>
      </c>
    </row>
    <row r="5356" spans="1:12" x14ac:dyDescent="0.25">
      <c r="A5356">
        <v>21</v>
      </c>
      <c r="B5356" t="s">
        <v>79</v>
      </c>
      <c r="C5356" s="1">
        <v>41464.614583333336</v>
      </c>
      <c r="D5356">
        <v>1</v>
      </c>
      <c r="E5356" t="s">
        <v>26</v>
      </c>
      <c r="F5356" t="s">
        <v>27</v>
      </c>
      <c r="G5356">
        <v>1</v>
      </c>
      <c r="H5356" t="str">
        <f t="shared" si="419"/>
        <v>AWD</v>
      </c>
      <c r="I5356" s="2">
        <f t="shared" si="416"/>
        <v>2013</v>
      </c>
      <c r="J5356" s="2">
        <f t="shared" si="417"/>
        <v>7</v>
      </c>
      <c r="K5356" t="str">
        <f t="shared" si="418"/>
        <v>Glazenmakers</v>
      </c>
      <c r="L5356" s="25">
        <f t="shared" si="420"/>
        <v>27</v>
      </c>
    </row>
    <row r="5357" spans="1:12" x14ac:dyDescent="0.25">
      <c r="A5357">
        <v>21</v>
      </c>
      <c r="B5357" t="s">
        <v>79</v>
      </c>
      <c r="C5357" s="1">
        <v>41464.614583333336</v>
      </c>
      <c r="D5357">
        <v>1</v>
      </c>
      <c r="E5357" t="s">
        <v>10</v>
      </c>
      <c r="F5357" t="s">
        <v>11</v>
      </c>
      <c r="G5357">
        <v>3</v>
      </c>
      <c r="H5357" t="str">
        <f t="shared" si="419"/>
        <v>AWD</v>
      </c>
      <c r="I5357" s="2">
        <f t="shared" si="416"/>
        <v>2013</v>
      </c>
      <c r="J5357" s="2">
        <f t="shared" si="417"/>
        <v>7</v>
      </c>
      <c r="K5357" t="str">
        <f t="shared" si="418"/>
        <v>Waterjuffer</v>
      </c>
      <c r="L5357" s="25">
        <f t="shared" si="420"/>
        <v>27</v>
      </c>
    </row>
    <row r="5358" spans="1:12" x14ac:dyDescent="0.25">
      <c r="A5358">
        <v>21</v>
      </c>
      <c r="B5358" t="s">
        <v>79</v>
      </c>
      <c r="C5358" s="1">
        <v>41464.614583333336</v>
      </c>
      <c r="D5358">
        <v>1</v>
      </c>
      <c r="E5358" t="s">
        <v>20</v>
      </c>
      <c r="F5358" t="s">
        <v>21</v>
      </c>
      <c r="G5358">
        <v>115</v>
      </c>
      <c r="H5358" t="str">
        <f t="shared" si="419"/>
        <v>AWD</v>
      </c>
      <c r="I5358" s="2">
        <f t="shared" si="416"/>
        <v>2013</v>
      </c>
      <c r="J5358" s="2">
        <f t="shared" si="417"/>
        <v>7</v>
      </c>
      <c r="K5358" t="str">
        <f t="shared" si="418"/>
        <v>Waterjuffer</v>
      </c>
      <c r="L5358" s="25">
        <f t="shared" si="420"/>
        <v>27</v>
      </c>
    </row>
    <row r="5359" spans="1:12" x14ac:dyDescent="0.25">
      <c r="A5359">
        <v>21</v>
      </c>
      <c r="B5359" t="s">
        <v>79</v>
      </c>
      <c r="C5359" s="1">
        <v>41464.614583333336</v>
      </c>
      <c r="D5359">
        <v>1</v>
      </c>
      <c r="E5359" t="s">
        <v>61</v>
      </c>
      <c r="F5359" t="s">
        <v>62</v>
      </c>
      <c r="G5359">
        <v>2</v>
      </c>
      <c r="H5359" t="str">
        <f t="shared" si="419"/>
        <v>AWD</v>
      </c>
      <c r="I5359" s="2">
        <f t="shared" si="416"/>
        <v>2013</v>
      </c>
      <c r="J5359" s="2">
        <f t="shared" si="417"/>
        <v>7</v>
      </c>
      <c r="K5359" t="str">
        <f t="shared" si="418"/>
        <v>Waterjuffer</v>
      </c>
      <c r="L5359" s="25">
        <f t="shared" si="420"/>
        <v>27</v>
      </c>
    </row>
    <row r="5360" spans="1:12" x14ac:dyDescent="0.25">
      <c r="A5360">
        <v>21</v>
      </c>
      <c r="B5360" t="s">
        <v>79</v>
      </c>
      <c r="C5360" s="1">
        <v>41464.614583333336</v>
      </c>
      <c r="D5360">
        <v>1</v>
      </c>
      <c r="E5360" t="s">
        <v>24</v>
      </c>
      <c r="F5360" t="s">
        <v>25</v>
      </c>
      <c r="G5360">
        <v>6</v>
      </c>
      <c r="H5360" t="str">
        <f t="shared" si="419"/>
        <v>AWD</v>
      </c>
      <c r="I5360" s="2">
        <f t="shared" si="416"/>
        <v>2013</v>
      </c>
      <c r="J5360" s="2">
        <f t="shared" si="417"/>
        <v>7</v>
      </c>
      <c r="K5360" t="str">
        <f t="shared" si="418"/>
        <v>Glazenmakers</v>
      </c>
      <c r="L5360" s="25">
        <f t="shared" si="420"/>
        <v>27</v>
      </c>
    </row>
    <row r="5361" spans="1:12" x14ac:dyDescent="0.25">
      <c r="A5361">
        <v>21</v>
      </c>
      <c r="B5361" t="s">
        <v>79</v>
      </c>
      <c r="C5361" s="1">
        <v>41464.614583333336</v>
      </c>
      <c r="D5361">
        <v>1</v>
      </c>
      <c r="E5361" t="s">
        <v>28</v>
      </c>
      <c r="F5361" t="s">
        <v>29</v>
      </c>
      <c r="G5361">
        <v>9</v>
      </c>
      <c r="H5361" t="str">
        <f t="shared" si="419"/>
        <v>AWD</v>
      </c>
      <c r="I5361" s="2">
        <f t="shared" si="416"/>
        <v>2013</v>
      </c>
      <c r="J5361" s="2">
        <f t="shared" si="417"/>
        <v>7</v>
      </c>
      <c r="K5361" t="str">
        <f t="shared" si="418"/>
        <v>Korenbouten</v>
      </c>
      <c r="L5361" s="25">
        <f t="shared" si="420"/>
        <v>27</v>
      </c>
    </row>
    <row r="5362" spans="1:12" x14ac:dyDescent="0.25">
      <c r="A5362">
        <v>21</v>
      </c>
      <c r="B5362" t="s">
        <v>79</v>
      </c>
      <c r="C5362" s="1">
        <v>41486.5625</v>
      </c>
      <c r="D5362">
        <v>1</v>
      </c>
      <c r="E5362" t="s">
        <v>34</v>
      </c>
      <c r="F5362" t="s">
        <v>35</v>
      </c>
      <c r="G5362">
        <v>1</v>
      </c>
      <c r="H5362" t="str">
        <f t="shared" si="419"/>
        <v>AWD</v>
      </c>
      <c r="I5362" s="2">
        <f t="shared" si="416"/>
        <v>2013</v>
      </c>
      <c r="J5362" s="2">
        <f t="shared" si="417"/>
        <v>7</v>
      </c>
      <c r="K5362" t="str">
        <f t="shared" si="418"/>
        <v>Pantserjuffers</v>
      </c>
      <c r="L5362" s="25">
        <f t="shared" si="420"/>
        <v>30.142857142857142</v>
      </c>
    </row>
    <row r="5363" spans="1:12" x14ac:dyDescent="0.25">
      <c r="A5363">
        <v>21</v>
      </c>
      <c r="B5363" t="s">
        <v>79</v>
      </c>
      <c r="C5363" s="1">
        <v>41486.5625</v>
      </c>
      <c r="D5363">
        <v>1</v>
      </c>
      <c r="E5363" t="s">
        <v>26</v>
      </c>
      <c r="F5363" t="s">
        <v>27</v>
      </c>
      <c r="G5363">
        <v>1</v>
      </c>
      <c r="H5363" t="str">
        <f t="shared" si="419"/>
        <v>AWD</v>
      </c>
      <c r="I5363" s="2">
        <f t="shared" si="416"/>
        <v>2013</v>
      </c>
      <c r="J5363" s="2">
        <f t="shared" si="417"/>
        <v>7</v>
      </c>
      <c r="K5363" t="str">
        <f t="shared" si="418"/>
        <v>Glazenmakers</v>
      </c>
      <c r="L5363" s="25">
        <f t="shared" si="420"/>
        <v>30.142857142857142</v>
      </c>
    </row>
    <row r="5364" spans="1:12" x14ac:dyDescent="0.25">
      <c r="A5364">
        <v>21</v>
      </c>
      <c r="B5364" t="s">
        <v>79</v>
      </c>
      <c r="C5364" s="1">
        <v>41486.5625</v>
      </c>
      <c r="D5364">
        <v>1</v>
      </c>
      <c r="E5364" t="s">
        <v>10</v>
      </c>
      <c r="F5364" t="s">
        <v>11</v>
      </c>
      <c r="G5364">
        <v>21</v>
      </c>
      <c r="H5364" t="str">
        <f t="shared" si="419"/>
        <v>AWD</v>
      </c>
      <c r="I5364" s="2">
        <f t="shared" ref="I5364:I5427" si="421">YEAR(C5364)</f>
        <v>2013</v>
      </c>
      <c r="J5364" s="2">
        <f t="shared" ref="J5364:J5427" si="422">MONTH(C5364)</f>
        <v>7</v>
      </c>
      <c r="K5364" t="str">
        <f t="shared" ref="K5364:K5427" si="423">VLOOKUP(E5364,$Q$2:$R$100,2,FALSE)</f>
        <v>Waterjuffer</v>
      </c>
      <c r="L5364" s="25">
        <f t="shared" si="420"/>
        <v>30.142857142857142</v>
      </c>
    </row>
    <row r="5365" spans="1:12" x14ac:dyDescent="0.25">
      <c r="A5365">
        <v>21</v>
      </c>
      <c r="B5365" t="s">
        <v>79</v>
      </c>
      <c r="C5365" s="1">
        <v>41486.5625</v>
      </c>
      <c r="D5365">
        <v>1</v>
      </c>
      <c r="E5365" t="s">
        <v>14</v>
      </c>
      <c r="F5365" t="s">
        <v>15</v>
      </c>
      <c r="G5365">
        <v>10</v>
      </c>
      <c r="H5365" t="str">
        <f t="shared" si="419"/>
        <v>AWD</v>
      </c>
      <c r="I5365" s="2">
        <f t="shared" si="421"/>
        <v>2013</v>
      </c>
      <c r="J5365" s="2">
        <f t="shared" si="422"/>
        <v>7</v>
      </c>
      <c r="K5365" t="str">
        <f t="shared" si="423"/>
        <v>Waterjuffer</v>
      </c>
      <c r="L5365" s="25">
        <f t="shared" si="420"/>
        <v>30.142857142857142</v>
      </c>
    </row>
    <row r="5366" spans="1:12" x14ac:dyDescent="0.25">
      <c r="A5366">
        <v>21</v>
      </c>
      <c r="B5366" t="s">
        <v>79</v>
      </c>
      <c r="C5366" s="1">
        <v>41486.5625</v>
      </c>
      <c r="D5366">
        <v>1</v>
      </c>
      <c r="E5366" t="s">
        <v>20</v>
      </c>
      <c r="F5366" t="s">
        <v>21</v>
      </c>
      <c r="G5366">
        <v>28</v>
      </c>
      <c r="H5366" t="str">
        <f t="shared" si="419"/>
        <v>AWD</v>
      </c>
      <c r="I5366" s="2">
        <f t="shared" si="421"/>
        <v>2013</v>
      </c>
      <c r="J5366" s="2">
        <f t="shared" si="422"/>
        <v>7</v>
      </c>
      <c r="K5366" t="str">
        <f t="shared" si="423"/>
        <v>Waterjuffer</v>
      </c>
      <c r="L5366" s="25">
        <f t="shared" si="420"/>
        <v>30.142857142857142</v>
      </c>
    </row>
    <row r="5367" spans="1:12" x14ac:dyDescent="0.25">
      <c r="A5367">
        <v>21</v>
      </c>
      <c r="B5367" t="s">
        <v>79</v>
      </c>
      <c r="C5367" s="1">
        <v>41486.5625</v>
      </c>
      <c r="D5367">
        <v>1</v>
      </c>
      <c r="E5367" t="s">
        <v>71</v>
      </c>
      <c r="F5367" t="s">
        <v>72</v>
      </c>
      <c r="G5367">
        <v>49</v>
      </c>
      <c r="H5367" t="str">
        <f t="shared" si="419"/>
        <v>AWD</v>
      </c>
      <c r="I5367" s="2">
        <f t="shared" si="421"/>
        <v>2013</v>
      </c>
      <c r="J5367" s="2">
        <f t="shared" si="422"/>
        <v>7</v>
      </c>
      <c r="K5367" t="str">
        <f t="shared" si="423"/>
        <v>Waterjuffer</v>
      </c>
      <c r="L5367" s="25">
        <f t="shared" si="420"/>
        <v>30.142857142857142</v>
      </c>
    </row>
    <row r="5368" spans="1:12" x14ac:dyDescent="0.25">
      <c r="A5368">
        <v>21</v>
      </c>
      <c r="B5368" t="s">
        <v>79</v>
      </c>
      <c r="C5368" s="1">
        <v>41486.5625</v>
      </c>
      <c r="D5368">
        <v>1</v>
      </c>
      <c r="E5368" t="s">
        <v>63</v>
      </c>
      <c r="F5368" t="s">
        <v>64</v>
      </c>
      <c r="G5368">
        <v>2</v>
      </c>
      <c r="H5368" t="str">
        <f t="shared" si="419"/>
        <v>AWD</v>
      </c>
      <c r="I5368" s="2">
        <f t="shared" si="421"/>
        <v>2013</v>
      </c>
      <c r="J5368" s="2">
        <f t="shared" si="422"/>
        <v>7</v>
      </c>
      <c r="K5368" t="str">
        <f t="shared" si="423"/>
        <v>Glazenmakers</v>
      </c>
      <c r="L5368" s="25">
        <f t="shared" si="420"/>
        <v>30.142857142857142</v>
      </c>
    </row>
    <row r="5369" spans="1:12" x14ac:dyDescent="0.25">
      <c r="A5369">
        <v>21</v>
      </c>
      <c r="B5369" t="s">
        <v>79</v>
      </c>
      <c r="C5369" s="1">
        <v>41486.5625</v>
      </c>
      <c r="D5369">
        <v>1</v>
      </c>
      <c r="E5369" t="s">
        <v>42</v>
      </c>
      <c r="F5369" t="s">
        <v>43</v>
      </c>
      <c r="G5369">
        <v>6</v>
      </c>
      <c r="H5369" t="str">
        <f t="shared" si="419"/>
        <v>AWD</v>
      </c>
      <c r="I5369" s="2">
        <f t="shared" si="421"/>
        <v>2013</v>
      </c>
      <c r="J5369" s="2">
        <f t="shared" si="422"/>
        <v>7</v>
      </c>
      <c r="K5369" t="str">
        <f t="shared" si="423"/>
        <v>Korenbouten</v>
      </c>
      <c r="L5369" s="25">
        <f t="shared" si="420"/>
        <v>30.142857142857142</v>
      </c>
    </row>
    <row r="5370" spans="1:12" x14ac:dyDescent="0.25">
      <c r="A5370">
        <v>21</v>
      </c>
      <c r="B5370" t="s">
        <v>79</v>
      </c>
      <c r="C5370" s="1">
        <v>41500.493055555555</v>
      </c>
      <c r="D5370">
        <v>1</v>
      </c>
      <c r="E5370" t="s">
        <v>34</v>
      </c>
      <c r="F5370" t="s">
        <v>35</v>
      </c>
      <c r="G5370">
        <v>2</v>
      </c>
      <c r="H5370" t="str">
        <f t="shared" si="419"/>
        <v>AWD</v>
      </c>
      <c r="I5370" s="2">
        <f t="shared" si="421"/>
        <v>2013</v>
      </c>
      <c r="J5370" s="2">
        <f t="shared" si="422"/>
        <v>8</v>
      </c>
      <c r="K5370" t="str">
        <f t="shared" si="423"/>
        <v>Pantserjuffers</v>
      </c>
      <c r="L5370" s="25">
        <f t="shared" si="420"/>
        <v>32.142857142857146</v>
      </c>
    </row>
    <row r="5371" spans="1:12" x14ac:dyDescent="0.25">
      <c r="A5371">
        <v>21</v>
      </c>
      <c r="B5371" t="s">
        <v>79</v>
      </c>
      <c r="C5371" s="1">
        <v>41500.493055555555</v>
      </c>
      <c r="D5371">
        <v>1</v>
      </c>
      <c r="E5371" t="s">
        <v>20</v>
      </c>
      <c r="F5371" t="s">
        <v>21</v>
      </c>
      <c r="G5371">
        <v>1</v>
      </c>
      <c r="H5371" t="str">
        <f t="shared" si="419"/>
        <v>AWD</v>
      </c>
      <c r="I5371" s="2">
        <f t="shared" si="421"/>
        <v>2013</v>
      </c>
      <c r="J5371" s="2">
        <f t="shared" si="422"/>
        <v>8</v>
      </c>
      <c r="K5371" t="str">
        <f t="shared" si="423"/>
        <v>Waterjuffer</v>
      </c>
      <c r="L5371" s="25">
        <f t="shared" si="420"/>
        <v>32.142857142857146</v>
      </c>
    </row>
    <row r="5372" spans="1:12" x14ac:dyDescent="0.25">
      <c r="A5372">
        <v>21</v>
      </c>
      <c r="B5372" t="s">
        <v>79</v>
      </c>
      <c r="C5372" s="1">
        <v>41500.493055555555</v>
      </c>
      <c r="D5372">
        <v>1</v>
      </c>
      <c r="E5372" t="s">
        <v>61</v>
      </c>
      <c r="F5372" t="s">
        <v>62</v>
      </c>
      <c r="G5372">
        <v>1</v>
      </c>
      <c r="H5372" t="str">
        <f t="shared" si="419"/>
        <v>AWD</v>
      </c>
      <c r="I5372" s="2">
        <f t="shared" si="421"/>
        <v>2013</v>
      </c>
      <c r="J5372" s="2">
        <f t="shared" si="422"/>
        <v>8</v>
      </c>
      <c r="K5372" t="str">
        <f t="shared" si="423"/>
        <v>Waterjuffer</v>
      </c>
      <c r="L5372" s="25">
        <f t="shared" si="420"/>
        <v>32.142857142857146</v>
      </c>
    </row>
    <row r="5373" spans="1:12" x14ac:dyDescent="0.25">
      <c r="A5373">
        <v>21</v>
      </c>
      <c r="B5373" t="s">
        <v>79</v>
      </c>
      <c r="C5373" s="1">
        <v>41500.493055555555</v>
      </c>
      <c r="D5373">
        <v>1</v>
      </c>
      <c r="E5373" t="s">
        <v>10</v>
      </c>
      <c r="F5373" t="s">
        <v>11</v>
      </c>
      <c r="G5373">
        <v>11</v>
      </c>
      <c r="H5373" t="str">
        <f t="shared" si="419"/>
        <v>AWD</v>
      </c>
      <c r="I5373" s="2">
        <f t="shared" si="421"/>
        <v>2013</v>
      </c>
      <c r="J5373" s="2">
        <f t="shared" si="422"/>
        <v>8</v>
      </c>
      <c r="K5373" t="str">
        <f t="shared" si="423"/>
        <v>Waterjuffer</v>
      </c>
      <c r="L5373" s="25">
        <f t="shared" si="420"/>
        <v>32.142857142857146</v>
      </c>
    </row>
    <row r="5374" spans="1:12" x14ac:dyDescent="0.25">
      <c r="A5374">
        <v>21</v>
      </c>
      <c r="B5374" t="s">
        <v>79</v>
      </c>
      <c r="C5374" s="1">
        <v>41500.493055555555</v>
      </c>
      <c r="D5374">
        <v>1</v>
      </c>
      <c r="E5374" t="s">
        <v>14</v>
      </c>
      <c r="F5374" t="s">
        <v>15</v>
      </c>
      <c r="G5374">
        <v>11</v>
      </c>
      <c r="H5374" t="str">
        <f t="shared" si="419"/>
        <v>AWD</v>
      </c>
      <c r="I5374" s="2">
        <f t="shared" si="421"/>
        <v>2013</v>
      </c>
      <c r="J5374" s="2">
        <f t="shared" si="422"/>
        <v>8</v>
      </c>
      <c r="K5374" t="str">
        <f t="shared" si="423"/>
        <v>Waterjuffer</v>
      </c>
      <c r="L5374" s="25">
        <f t="shared" si="420"/>
        <v>32.142857142857146</v>
      </c>
    </row>
    <row r="5375" spans="1:12" x14ac:dyDescent="0.25">
      <c r="A5375">
        <v>21</v>
      </c>
      <c r="B5375" t="s">
        <v>79</v>
      </c>
      <c r="C5375" s="1">
        <v>41500.493055555555</v>
      </c>
      <c r="D5375">
        <v>1</v>
      </c>
      <c r="E5375" t="s">
        <v>71</v>
      </c>
      <c r="F5375" t="s">
        <v>72</v>
      </c>
      <c r="G5375">
        <v>45</v>
      </c>
      <c r="H5375" t="str">
        <f t="shared" si="419"/>
        <v>AWD</v>
      </c>
      <c r="I5375" s="2">
        <f t="shared" si="421"/>
        <v>2013</v>
      </c>
      <c r="J5375" s="2">
        <f t="shared" si="422"/>
        <v>8</v>
      </c>
      <c r="K5375" t="str">
        <f t="shared" si="423"/>
        <v>Waterjuffer</v>
      </c>
      <c r="L5375" s="25">
        <f t="shared" si="420"/>
        <v>32.142857142857146</v>
      </c>
    </row>
    <row r="5376" spans="1:12" x14ac:dyDescent="0.25">
      <c r="A5376">
        <v>21</v>
      </c>
      <c r="B5376" t="s">
        <v>79</v>
      </c>
      <c r="C5376" s="1">
        <v>41500.493055555555</v>
      </c>
      <c r="D5376">
        <v>1</v>
      </c>
      <c r="E5376" t="s">
        <v>36</v>
      </c>
      <c r="F5376" t="s">
        <v>37</v>
      </c>
      <c r="G5376">
        <v>14</v>
      </c>
      <c r="H5376" t="str">
        <f t="shared" si="419"/>
        <v>AWD</v>
      </c>
      <c r="I5376" s="2">
        <f t="shared" si="421"/>
        <v>2013</v>
      </c>
      <c r="J5376" s="2">
        <f t="shared" si="422"/>
        <v>8</v>
      </c>
      <c r="K5376" t="str">
        <f t="shared" si="423"/>
        <v>Glazenmakers</v>
      </c>
      <c r="L5376" s="25">
        <f t="shared" si="420"/>
        <v>32.142857142857146</v>
      </c>
    </row>
    <row r="5377" spans="1:12" x14ac:dyDescent="0.25">
      <c r="A5377">
        <v>21</v>
      </c>
      <c r="B5377" t="s">
        <v>79</v>
      </c>
      <c r="C5377" s="1">
        <v>41500.493055555555</v>
      </c>
      <c r="D5377">
        <v>1</v>
      </c>
      <c r="E5377" t="s">
        <v>42</v>
      </c>
      <c r="F5377" t="s">
        <v>43</v>
      </c>
      <c r="G5377">
        <v>55</v>
      </c>
      <c r="H5377" t="str">
        <f t="shared" si="419"/>
        <v>AWD</v>
      </c>
      <c r="I5377" s="2">
        <f t="shared" si="421"/>
        <v>2013</v>
      </c>
      <c r="J5377" s="2">
        <f t="shared" si="422"/>
        <v>8</v>
      </c>
      <c r="K5377" t="str">
        <f t="shared" si="423"/>
        <v>Korenbouten</v>
      </c>
      <c r="L5377" s="25">
        <f t="shared" si="420"/>
        <v>32.142857142857146</v>
      </c>
    </row>
    <row r="5378" spans="1:12" x14ac:dyDescent="0.25">
      <c r="A5378">
        <v>21</v>
      </c>
      <c r="B5378" t="s">
        <v>79</v>
      </c>
      <c r="C5378" s="1">
        <v>41509.479166666664</v>
      </c>
      <c r="D5378">
        <v>1</v>
      </c>
      <c r="E5378" t="s">
        <v>14</v>
      </c>
      <c r="F5378" t="s">
        <v>15</v>
      </c>
      <c r="G5378">
        <v>2</v>
      </c>
      <c r="H5378" t="str">
        <f t="shared" ref="H5378:H5441" si="424">VLOOKUP(A5378,$N$2:$O$51,2,FALSE)</f>
        <v>AWD</v>
      </c>
      <c r="I5378" s="2">
        <f t="shared" si="421"/>
        <v>2013</v>
      </c>
      <c r="J5378" s="2">
        <f t="shared" si="422"/>
        <v>8</v>
      </c>
      <c r="K5378" t="str">
        <f t="shared" si="423"/>
        <v>Waterjuffer</v>
      </c>
      <c r="L5378" s="25">
        <f t="shared" si="420"/>
        <v>33.428571428571431</v>
      </c>
    </row>
    <row r="5379" spans="1:12" x14ac:dyDescent="0.25">
      <c r="A5379">
        <v>21</v>
      </c>
      <c r="B5379" t="s">
        <v>79</v>
      </c>
      <c r="C5379" s="1">
        <v>41509.479166666664</v>
      </c>
      <c r="D5379">
        <v>1</v>
      </c>
      <c r="E5379" t="s">
        <v>30</v>
      </c>
      <c r="F5379" t="s">
        <v>31</v>
      </c>
      <c r="G5379">
        <v>1</v>
      </c>
      <c r="H5379" t="str">
        <f t="shared" si="424"/>
        <v>AWD</v>
      </c>
      <c r="I5379" s="2">
        <f t="shared" si="421"/>
        <v>2013</v>
      </c>
      <c r="J5379" s="2">
        <f t="shared" si="422"/>
        <v>8</v>
      </c>
      <c r="K5379" t="str">
        <f t="shared" si="423"/>
        <v>Pantserjuffers</v>
      </c>
      <c r="L5379" s="25">
        <f t="shared" ref="L5379:L5442" si="425">(ROUNDDOWN(C5379-DATE(I5379,1,1),0))/7</f>
        <v>33.428571428571431</v>
      </c>
    </row>
    <row r="5380" spans="1:12" x14ac:dyDescent="0.25">
      <c r="A5380">
        <v>21</v>
      </c>
      <c r="B5380" t="s">
        <v>79</v>
      </c>
      <c r="C5380" s="1">
        <v>41509.479166666664</v>
      </c>
      <c r="D5380">
        <v>1</v>
      </c>
      <c r="E5380" t="s">
        <v>34</v>
      </c>
      <c r="F5380" t="s">
        <v>35</v>
      </c>
      <c r="G5380">
        <v>5</v>
      </c>
      <c r="H5380" t="str">
        <f t="shared" si="424"/>
        <v>AWD</v>
      </c>
      <c r="I5380" s="2">
        <f t="shared" si="421"/>
        <v>2013</v>
      </c>
      <c r="J5380" s="2">
        <f t="shared" si="422"/>
        <v>8</v>
      </c>
      <c r="K5380" t="str">
        <f t="shared" si="423"/>
        <v>Pantserjuffers</v>
      </c>
      <c r="L5380" s="25">
        <f t="shared" si="425"/>
        <v>33.428571428571431</v>
      </c>
    </row>
    <row r="5381" spans="1:12" x14ac:dyDescent="0.25">
      <c r="A5381">
        <v>21</v>
      </c>
      <c r="B5381" t="s">
        <v>79</v>
      </c>
      <c r="C5381" s="1">
        <v>41509.479166666664</v>
      </c>
      <c r="D5381">
        <v>1</v>
      </c>
      <c r="E5381" t="s">
        <v>10</v>
      </c>
      <c r="F5381" t="s">
        <v>11</v>
      </c>
      <c r="G5381">
        <v>20</v>
      </c>
      <c r="H5381" t="str">
        <f t="shared" si="424"/>
        <v>AWD</v>
      </c>
      <c r="I5381" s="2">
        <f t="shared" si="421"/>
        <v>2013</v>
      </c>
      <c r="J5381" s="2">
        <f t="shared" si="422"/>
        <v>8</v>
      </c>
      <c r="K5381" t="str">
        <f t="shared" si="423"/>
        <v>Waterjuffer</v>
      </c>
      <c r="L5381" s="25">
        <f t="shared" si="425"/>
        <v>33.428571428571431</v>
      </c>
    </row>
    <row r="5382" spans="1:12" x14ac:dyDescent="0.25">
      <c r="A5382">
        <v>21</v>
      </c>
      <c r="B5382" t="s">
        <v>79</v>
      </c>
      <c r="C5382" s="1">
        <v>41509.479166666664</v>
      </c>
      <c r="D5382">
        <v>1</v>
      </c>
      <c r="E5382" t="s">
        <v>71</v>
      </c>
      <c r="F5382" t="s">
        <v>72</v>
      </c>
      <c r="G5382">
        <v>25</v>
      </c>
      <c r="H5382" t="str">
        <f t="shared" si="424"/>
        <v>AWD</v>
      </c>
      <c r="I5382" s="2">
        <f t="shared" si="421"/>
        <v>2013</v>
      </c>
      <c r="J5382" s="2">
        <f t="shared" si="422"/>
        <v>8</v>
      </c>
      <c r="K5382" t="str">
        <f t="shared" si="423"/>
        <v>Waterjuffer</v>
      </c>
      <c r="L5382" s="25">
        <f t="shared" si="425"/>
        <v>33.428571428571431</v>
      </c>
    </row>
    <row r="5383" spans="1:12" x14ac:dyDescent="0.25">
      <c r="A5383">
        <v>21</v>
      </c>
      <c r="B5383" t="s">
        <v>79</v>
      </c>
      <c r="C5383" s="1">
        <v>41509.479166666664</v>
      </c>
      <c r="D5383">
        <v>1</v>
      </c>
      <c r="E5383" t="s">
        <v>63</v>
      </c>
      <c r="F5383" t="s">
        <v>64</v>
      </c>
      <c r="G5383">
        <v>4</v>
      </c>
      <c r="H5383" t="str">
        <f t="shared" si="424"/>
        <v>AWD</v>
      </c>
      <c r="I5383" s="2">
        <f t="shared" si="421"/>
        <v>2013</v>
      </c>
      <c r="J5383" s="2">
        <f t="shared" si="422"/>
        <v>8</v>
      </c>
      <c r="K5383" t="str">
        <f t="shared" si="423"/>
        <v>Glazenmakers</v>
      </c>
      <c r="L5383" s="25">
        <f t="shared" si="425"/>
        <v>33.428571428571431</v>
      </c>
    </row>
    <row r="5384" spans="1:12" x14ac:dyDescent="0.25">
      <c r="A5384">
        <v>21</v>
      </c>
      <c r="B5384" t="s">
        <v>79</v>
      </c>
      <c r="C5384" s="1">
        <v>41509.479166666664</v>
      </c>
      <c r="D5384">
        <v>1</v>
      </c>
      <c r="E5384" t="s">
        <v>42</v>
      </c>
      <c r="F5384" t="s">
        <v>43</v>
      </c>
      <c r="G5384">
        <v>80</v>
      </c>
      <c r="H5384" t="str">
        <f t="shared" si="424"/>
        <v>AWD</v>
      </c>
      <c r="I5384" s="2">
        <f t="shared" si="421"/>
        <v>2013</v>
      </c>
      <c r="J5384" s="2">
        <f t="shared" si="422"/>
        <v>8</v>
      </c>
      <c r="K5384" t="str">
        <f t="shared" si="423"/>
        <v>Korenbouten</v>
      </c>
      <c r="L5384" s="25">
        <f t="shared" si="425"/>
        <v>33.428571428571431</v>
      </c>
    </row>
    <row r="5385" spans="1:12" x14ac:dyDescent="0.25">
      <c r="A5385">
        <v>21</v>
      </c>
      <c r="B5385" t="s">
        <v>79</v>
      </c>
      <c r="C5385" s="1">
        <v>41521.59375</v>
      </c>
      <c r="D5385">
        <v>1</v>
      </c>
      <c r="E5385" t="s">
        <v>40</v>
      </c>
      <c r="F5385" t="s">
        <v>41</v>
      </c>
      <c r="G5385">
        <v>4</v>
      </c>
      <c r="H5385" t="str">
        <f t="shared" si="424"/>
        <v>AWD</v>
      </c>
      <c r="I5385" s="2">
        <f t="shared" si="421"/>
        <v>2013</v>
      </c>
      <c r="J5385" s="2">
        <f t="shared" si="422"/>
        <v>9</v>
      </c>
      <c r="K5385" t="str">
        <f t="shared" si="423"/>
        <v>Korenbouten</v>
      </c>
      <c r="L5385" s="25">
        <f t="shared" si="425"/>
        <v>35.142857142857146</v>
      </c>
    </row>
    <row r="5386" spans="1:12" x14ac:dyDescent="0.25">
      <c r="A5386">
        <v>21</v>
      </c>
      <c r="B5386" t="s">
        <v>79</v>
      </c>
      <c r="C5386" s="1">
        <v>41521.59375</v>
      </c>
      <c r="D5386">
        <v>1</v>
      </c>
      <c r="E5386" t="s">
        <v>34</v>
      </c>
      <c r="F5386" t="s">
        <v>35</v>
      </c>
      <c r="G5386">
        <v>28</v>
      </c>
      <c r="H5386" t="str">
        <f t="shared" si="424"/>
        <v>AWD</v>
      </c>
      <c r="I5386" s="2">
        <f t="shared" si="421"/>
        <v>2013</v>
      </c>
      <c r="J5386" s="2">
        <f t="shared" si="422"/>
        <v>9</v>
      </c>
      <c r="K5386" t="str">
        <f t="shared" si="423"/>
        <v>Pantserjuffers</v>
      </c>
      <c r="L5386" s="25">
        <f t="shared" si="425"/>
        <v>35.142857142857146</v>
      </c>
    </row>
    <row r="5387" spans="1:12" x14ac:dyDescent="0.25">
      <c r="A5387">
        <v>21</v>
      </c>
      <c r="B5387" t="s">
        <v>79</v>
      </c>
      <c r="C5387" s="1">
        <v>41521.59375</v>
      </c>
      <c r="D5387">
        <v>1</v>
      </c>
      <c r="E5387" t="s">
        <v>10</v>
      </c>
      <c r="F5387" t="s">
        <v>11</v>
      </c>
      <c r="G5387">
        <v>3</v>
      </c>
      <c r="H5387" t="str">
        <f t="shared" si="424"/>
        <v>AWD</v>
      </c>
      <c r="I5387" s="2">
        <f t="shared" si="421"/>
        <v>2013</v>
      </c>
      <c r="J5387" s="2">
        <f t="shared" si="422"/>
        <v>9</v>
      </c>
      <c r="K5387" t="str">
        <f t="shared" si="423"/>
        <v>Waterjuffer</v>
      </c>
      <c r="L5387" s="25">
        <f t="shared" si="425"/>
        <v>35.142857142857146</v>
      </c>
    </row>
    <row r="5388" spans="1:12" x14ac:dyDescent="0.25">
      <c r="A5388">
        <v>21</v>
      </c>
      <c r="B5388" t="s">
        <v>79</v>
      </c>
      <c r="C5388" s="1">
        <v>41521.59375</v>
      </c>
      <c r="D5388">
        <v>1</v>
      </c>
      <c r="E5388" t="s">
        <v>71</v>
      </c>
      <c r="F5388" t="s">
        <v>72</v>
      </c>
      <c r="G5388">
        <v>17</v>
      </c>
      <c r="H5388" t="str">
        <f t="shared" si="424"/>
        <v>AWD</v>
      </c>
      <c r="I5388" s="2">
        <f t="shared" si="421"/>
        <v>2013</v>
      </c>
      <c r="J5388" s="2">
        <f t="shared" si="422"/>
        <v>9</v>
      </c>
      <c r="K5388" t="str">
        <f t="shared" si="423"/>
        <v>Waterjuffer</v>
      </c>
      <c r="L5388" s="25">
        <f t="shared" si="425"/>
        <v>35.142857142857146</v>
      </c>
    </row>
    <row r="5389" spans="1:12" x14ac:dyDescent="0.25">
      <c r="A5389">
        <v>21</v>
      </c>
      <c r="B5389" t="s">
        <v>79</v>
      </c>
      <c r="C5389" s="1">
        <v>41521.59375</v>
      </c>
      <c r="D5389">
        <v>1</v>
      </c>
      <c r="E5389" t="s">
        <v>63</v>
      </c>
      <c r="F5389" t="s">
        <v>64</v>
      </c>
      <c r="G5389">
        <v>3</v>
      </c>
      <c r="H5389" t="str">
        <f t="shared" si="424"/>
        <v>AWD</v>
      </c>
      <c r="I5389" s="2">
        <f t="shared" si="421"/>
        <v>2013</v>
      </c>
      <c r="J5389" s="2">
        <f t="shared" si="422"/>
        <v>9</v>
      </c>
      <c r="K5389" t="str">
        <f t="shared" si="423"/>
        <v>Glazenmakers</v>
      </c>
      <c r="L5389" s="25">
        <f t="shared" si="425"/>
        <v>35.142857142857146</v>
      </c>
    </row>
    <row r="5390" spans="1:12" x14ac:dyDescent="0.25">
      <c r="A5390">
        <v>21</v>
      </c>
      <c r="B5390" t="s">
        <v>79</v>
      </c>
      <c r="C5390" s="1">
        <v>41521.59375</v>
      </c>
      <c r="D5390">
        <v>1</v>
      </c>
      <c r="E5390" t="s">
        <v>42</v>
      </c>
      <c r="F5390" t="s">
        <v>43</v>
      </c>
      <c r="G5390">
        <v>10</v>
      </c>
      <c r="H5390" t="str">
        <f t="shared" si="424"/>
        <v>AWD</v>
      </c>
      <c r="I5390" s="2">
        <f t="shared" si="421"/>
        <v>2013</v>
      </c>
      <c r="J5390" s="2">
        <f t="shared" si="422"/>
        <v>9</v>
      </c>
      <c r="K5390" t="str">
        <f t="shared" si="423"/>
        <v>Korenbouten</v>
      </c>
      <c r="L5390" s="25">
        <f t="shared" si="425"/>
        <v>35.142857142857146</v>
      </c>
    </row>
    <row r="5391" spans="1:12" x14ac:dyDescent="0.25">
      <c r="A5391">
        <v>21</v>
      </c>
      <c r="B5391" t="s">
        <v>79</v>
      </c>
      <c r="C5391" s="1">
        <v>41521.59375</v>
      </c>
      <c r="D5391">
        <v>1</v>
      </c>
      <c r="E5391" t="s">
        <v>38</v>
      </c>
      <c r="F5391" t="s">
        <v>39</v>
      </c>
      <c r="G5391">
        <v>1</v>
      </c>
      <c r="H5391" t="str">
        <f t="shared" si="424"/>
        <v>AWD</v>
      </c>
      <c r="I5391" s="2">
        <f t="shared" si="421"/>
        <v>2013</v>
      </c>
      <c r="J5391" s="2">
        <f t="shared" si="422"/>
        <v>9</v>
      </c>
      <c r="K5391" t="str">
        <f t="shared" si="423"/>
        <v>Korenbouten</v>
      </c>
      <c r="L5391" s="25">
        <f t="shared" si="425"/>
        <v>35.142857142857146</v>
      </c>
    </row>
    <row r="5392" spans="1:12" x14ac:dyDescent="0.25">
      <c r="A5392">
        <v>21</v>
      </c>
      <c r="B5392" t="s">
        <v>79</v>
      </c>
      <c r="C5392" s="1">
        <v>41544.53125</v>
      </c>
      <c r="D5392">
        <v>1</v>
      </c>
      <c r="E5392" t="s">
        <v>8</v>
      </c>
      <c r="F5392" t="s">
        <v>9</v>
      </c>
      <c r="G5392">
        <v>1</v>
      </c>
      <c r="H5392" t="str">
        <f t="shared" si="424"/>
        <v>AWD</v>
      </c>
      <c r="I5392" s="2">
        <f t="shared" si="421"/>
        <v>2013</v>
      </c>
      <c r="J5392" s="2">
        <f t="shared" si="422"/>
        <v>9</v>
      </c>
      <c r="K5392" t="str">
        <f t="shared" si="423"/>
        <v>Pantserjuffers</v>
      </c>
      <c r="L5392" s="25">
        <f t="shared" si="425"/>
        <v>38.428571428571431</v>
      </c>
    </row>
    <row r="5393" spans="1:12" x14ac:dyDescent="0.25">
      <c r="A5393">
        <v>21</v>
      </c>
      <c r="B5393" t="s">
        <v>79</v>
      </c>
      <c r="C5393" s="1">
        <v>41544.53125</v>
      </c>
      <c r="D5393">
        <v>1</v>
      </c>
      <c r="E5393" t="s">
        <v>36</v>
      </c>
      <c r="F5393" t="s">
        <v>37</v>
      </c>
      <c r="G5393">
        <v>3</v>
      </c>
      <c r="H5393" t="str">
        <f t="shared" si="424"/>
        <v>AWD</v>
      </c>
      <c r="I5393" s="2">
        <f t="shared" si="421"/>
        <v>2013</v>
      </c>
      <c r="J5393" s="2">
        <f t="shared" si="422"/>
        <v>9</v>
      </c>
      <c r="K5393" t="str">
        <f t="shared" si="423"/>
        <v>Glazenmakers</v>
      </c>
      <c r="L5393" s="25">
        <f t="shared" si="425"/>
        <v>38.428571428571431</v>
      </c>
    </row>
    <row r="5394" spans="1:12" x14ac:dyDescent="0.25">
      <c r="A5394">
        <v>21</v>
      </c>
      <c r="B5394" t="s">
        <v>79</v>
      </c>
      <c r="C5394" s="1">
        <v>41544.53125</v>
      </c>
      <c r="D5394">
        <v>1</v>
      </c>
      <c r="E5394" t="s">
        <v>40</v>
      </c>
      <c r="F5394" t="s">
        <v>41</v>
      </c>
      <c r="G5394">
        <v>15</v>
      </c>
      <c r="H5394" t="str">
        <f t="shared" si="424"/>
        <v>AWD</v>
      </c>
      <c r="I5394" s="2">
        <f t="shared" si="421"/>
        <v>2013</v>
      </c>
      <c r="J5394" s="2">
        <f t="shared" si="422"/>
        <v>9</v>
      </c>
      <c r="K5394" t="str">
        <f t="shared" si="423"/>
        <v>Korenbouten</v>
      </c>
      <c r="L5394" s="25">
        <f t="shared" si="425"/>
        <v>38.428571428571431</v>
      </c>
    </row>
    <row r="5395" spans="1:12" x14ac:dyDescent="0.25">
      <c r="A5395">
        <v>21</v>
      </c>
      <c r="B5395" t="s">
        <v>79</v>
      </c>
      <c r="C5395" s="1">
        <v>41544.53125</v>
      </c>
      <c r="D5395">
        <v>1</v>
      </c>
      <c r="E5395" t="s">
        <v>34</v>
      </c>
      <c r="F5395" t="s">
        <v>35</v>
      </c>
      <c r="G5395">
        <v>17</v>
      </c>
      <c r="H5395" t="str">
        <f t="shared" si="424"/>
        <v>AWD</v>
      </c>
      <c r="I5395" s="2">
        <f t="shared" si="421"/>
        <v>2013</v>
      </c>
      <c r="J5395" s="2">
        <f t="shared" si="422"/>
        <v>9</v>
      </c>
      <c r="K5395" t="str">
        <f t="shared" si="423"/>
        <v>Pantserjuffers</v>
      </c>
      <c r="L5395" s="25">
        <f t="shared" si="425"/>
        <v>38.428571428571431</v>
      </c>
    </row>
    <row r="5396" spans="1:12" x14ac:dyDescent="0.25">
      <c r="A5396">
        <v>21</v>
      </c>
      <c r="B5396" t="s">
        <v>79</v>
      </c>
      <c r="C5396" s="1">
        <v>41544.53125</v>
      </c>
      <c r="D5396">
        <v>1</v>
      </c>
      <c r="E5396" t="s">
        <v>32</v>
      </c>
      <c r="F5396" t="s">
        <v>33</v>
      </c>
      <c r="G5396">
        <v>2</v>
      </c>
      <c r="H5396" t="str">
        <f t="shared" si="424"/>
        <v>AWD</v>
      </c>
      <c r="I5396" s="2">
        <f t="shared" si="421"/>
        <v>2013</v>
      </c>
      <c r="J5396" s="2">
        <f t="shared" si="422"/>
        <v>9</v>
      </c>
      <c r="K5396" t="str">
        <f t="shared" si="423"/>
        <v>Korenbouten</v>
      </c>
      <c r="L5396" s="25">
        <f t="shared" si="425"/>
        <v>38.428571428571431</v>
      </c>
    </row>
    <row r="5397" spans="1:12" x14ac:dyDescent="0.25">
      <c r="A5397">
        <v>21</v>
      </c>
      <c r="B5397" t="s">
        <v>79</v>
      </c>
      <c r="C5397" s="1">
        <v>41544.53125</v>
      </c>
      <c r="D5397">
        <v>1</v>
      </c>
      <c r="E5397" t="s">
        <v>42</v>
      </c>
      <c r="F5397" t="s">
        <v>43</v>
      </c>
      <c r="G5397">
        <v>44</v>
      </c>
      <c r="H5397" t="str">
        <f t="shared" si="424"/>
        <v>AWD</v>
      </c>
      <c r="I5397" s="2">
        <f t="shared" si="421"/>
        <v>2013</v>
      </c>
      <c r="J5397" s="2">
        <f t="shared" si="422"/>
        <v>9</v>
      </c>
      <c r="K5397" t="str">
        <f t="shared" si="423"/>
        <v>Korenbouten</v>
      </c>
      <c r="L5397" s="25">
        <f t="shared" si="425"/>
        <v>38.428571428571431</v>
      </c>
    </row>
    <row r="5398" spans="1:12" x14ac:dyDescent="0.25">
      <c r="A5398">
        <v>21</v>
      </c>
      <c r="B5398" t="s">
        <v>79</v>
      </c>
      <c r="C5398" s="1">
        <v>41775.597222222219</v>
      </c>
      <c r="D5398">
        <v>1</v>
      </c>
      <c r="E5398" t="s">
        <v>10</v>
      </c>
      <c r="F5398" t="s">
        <v>11</v>
      </c>
      <c r="G5398">
        <v>4</v>
      </c>
      <c r="H5398" t="str">
        <f t="shared" si="424"/>
        <v>AWD</v>
      </c>
      <c r="I5398" s="2">
        <f t="shared" si="421"/>
        <v>2014</v>
      </c>
      <c r="J5398" s="2">
        <f t="shared" si="422"/>
        <v>5</v>
      </c>
      <c r="K5398" t="str">
        <f t="shared" si="423"/>
        <v>Waterjuffer</v>
      </c>
      <c r="L5398" s="25">
        <f t="shared" si="425"/>
        <v>19.285714285714285</v>
      </c>
    </row>
    <row r="5399" spans="1:12" x14ac:dyDescent="0.25">
      <c r="A5399">
        <v>21</v>
      </c>
      <c r="B5399" t="s">
        <v>79</v>
      </c>
      <c r="C5399" s="1">
        <v>41775.597222222219</v>
      </c>
      <c r="D5399">
        <v>1</v>
      </c>
      <c r="E5399" t="s">
        <v>12</v>
      </c>
      <c r="F5399" t="s">
        <v>13</v>
      </c>
      <c r="G5399">
        <v>18</v>
      </c>
      <c r="H5399" t="str">
        <f t="shared" si="424"/>
        <v>AWD</v>
      </c>
      <c r="I5399" s="2">
        <f t="shared" si="421"/>
        <v>2014</v>
      </c>
      <c r="J5399" s="2">
        <f t="shared" si="422"/>
        <v>5</v>
      </c>
      <c r="K5399" t="str">
        <f t="shared" si="423"/>
        <v>Waterjuffer</v>
      </c>
      <c r="L5399" s="25">
        <f t="shared" si="425"/>
        <v>19.285714285714285</v>
      </c>
    </row>
    <row r="5400" spans="1:12" x14ac:dyDescent="0.25">
      <c r="A5400">
        <v>21</v>
      </c>
      <c r="B5400" t="s">
        <v>79</v>
      </c>
      <c r="C5400" s="1">
        <v>41775.597222222219</v>
      </c>
      <c r="D5400">
        <v>1</v>
      </c>
      <c r="E5400" t="s">
        <v>20</v>
      </c>
      <c r="F5400" t="s">
        <v>21</v>
      </c>
      <c r="G5400">
        <v>38</v>
      </c>
      <c r="H5400" t="str">
        <f t="shared" si="424"/>
        <v>AWD</v>
      </c>
      <c r="I5400" s="2">
        <f t="shared" si="421"/>
        <v>2014</v>
      </c>
      <c r="J5400" s="2">
        <f t="shared" si="422"/>
        <v>5</v>
      </c>
      <c r="K5400" t="str">
        <f t="shared" si="423"/>
        <v>Waterjuffer</v>
      </c>
      <c r="L5400" s="25">
        <f t="shared" si="425"/>
        <v>19.285714285714285</v>
      </c>
    </row>
    <row r="5401" spans="1:12" x14ac:dyDescent="0.25">
      <c r="A5401">
        <v>21</v>
      </c>
      <c r="B5401" t="s">
        <v>79</v>
      </c>
      <c r="C5401" s="1">
        <v>41775.597222222219</v>
      </c>
      <c r="D5401">
        <v>1</v>
      </c>
      <c r="E5401" t="s">
        <v>22</v>
      </c>
      <c r="F5401" t="s">
        <v>23</v>
      </c>
      <c r="G5401">
        <v>6</v>
      </c>
      <c r="H5401" t="str">
        <f t="shared" si="424"/>
        <v>AWD</v>
      </c>
      <c r="I5401" s="2">
        <f t="shared" si="421"/>
        <v>2014</v>
      </c>
      <c r="J5401" s="2">
        <f t="shared" si="422"/>
        <v>5</v>
      </c>
      <c r="K5401" t="str">
        <f t="shared" si="423"/>
        <v>Glazenmakers</v>
      </c>
      <c r="L5401" s="25">
        <f t="shared" si="425"/>
        <v>19.285714285714285</v>
      </c>
    </row>
    <row r="5402" spans="1:12" x14ac:dyDescent="0.25">
      <c r="A5402">
        <v>21</v>
      </c>
      <c r="B5402" t="s">
        <v>79</v>
      </c>
      <c r="C5402" s="1">
        <v>41775.597222222219</v>
      </c>
      <c r="D5402">
        <v>1</v>
      </c>
      <c r="E5402" t="s">
        <v>28</v>
      </c>
      <c r="F5402" t="s">
        <v>29</v>
      </c>
      <c r="G5402">
        <v>5</v>
      </c>
      <c r="H5402" t="str">
        <f t="shared" si="424"/>
        <v>AWD</v>
      </c>
      <c r="I5402" s="2">
        <f t="shared" si="421"/>
        <v>2014</v>
      </c>
      <c r="J5402" s="2">
        <f t="shared" si="422"/>
        <v>5</v>
      </c>
      <c r="K5402" t="str">
        <f t="shared" si="423"/>
        <v>Korenbouten</v>
      </c>
      <c r="L5402" s="25">
        <f t="shared" si="425"/>
        <v>19.285714285714285</v>
      </c>
    </row>
    <row r="5403" spans="1:12" x14ac:dyDescent="0.25">
      <c r="A5403">
        <v>21</v>
      </c>
      <c r="B5403" t="s">
        <v>79</v>
      </c>
      <c r="C5403" s="1">
        <v>41782.541666666664</v>
      </c>
      <c r="D5403">
        <v>1</v>
      </c>
      <c r="E5403" t="s">
        <v>8</v>
      </c>
      <c r="F5403" t="s">
        <v>9</v>
      </c>
      <c r="G5403">
        <v>2</v>
      </c>
      <c r="H5403" t="str">
        <f t="shared" si="424"/>
        <v>AWD</v>
      </c>
      <c r="I5403" s="2">
        <f t="shared" si="421"/>
        <v>2014</v>
      </c>
      <c r="J5403" s="2">
        <f t="shared" si="422"/>
        <v>5</v>
      </c>
      <c r="K5403" t="str">
        <f t="shared" si="423"/>
        <v>Pantserjuffers</v>
      </c>
      <c r="L5403" s="25">
        <f t="shared" si="425"/>
        <v>20.285714285714285</v>
      </c>
    </row>
    <row r="5404" spans="1:12" x14ac:dyDescent="0.25">
      <c r="A5404">
        <v>21</v>
      </c>
      <c r="B5404" t="s">
        <v>79</v>
      </c>
      <c r="C5404" s="1">
        <v>41782.541666666664</v>
      </c>
      <c r="D5404">
        <v>1</v>
      </c>
      <c r="E5404" t="s">
        <v>61</v>
      </c>
      <c r="F5404" t="s">
        <v>62</v>
      </c>
      <c r="G5404">
        <v>3</v>
      </c>
      <c r="H5404" t="str">
        <f t="shared" si="424"/>
        <v>AWD</v>
      </c>
      <c r="I5404" s="2">
        <f t="shared" si="421"/>
        <v>2014</v>
      </c>
      <c r="J5404" s="2">
        <f t="shared" si="422"/>
        <v>5</v>
      </c>
      <c r="K5404" t="str">
        <f t="shared" si="423"/>
        <v>Waterjuffer</v>
      </c>
      <c r="L5404" s="25">
        <f t="shared" si="425"/>
        <v>20.285714285714285</v>
      </c>
    </row>
    <row r="5405" spans="1:12" x14ac:dyDescent="0.25">
      <c r="A5405">
        <v>21</v>
      </c>
      <c r="B5405" t="s">
        <v>79</v>
      </c>
      <c r="C5405" s="1">
        <v>41782.541666666664</v>
      </c>
      <c r="D5405">
        <v>1</v>
      </c>
      <c r="E5405" t="s">
        <v>18</v>
      </c>
      <c r="F5405" t="s">
        <v>19</v>
      </c>
      <c r="G5405">
        <v>1</v>
      </c>
      <c r="H5405" t="str">
        <f t="shared" si="424"/>
        <v>AWD</v>
      </c>
      <c r="I5405" s="2">
        <f t="shared" si="421"/>
        <v>2014</v>
      </c>
      <c r="J5405" s="2">
        <f t="shared" si="422"/>
        <v>5</v>
      </c>
      <c r="K5405" t="str">
        <f t="shared" si="423"/>
        <v>Korenbouten</v>
      </c>
      <c r="L5405" s="25">
        <f t="shared" si="425"/>
        <v>20.285714285714285</v>
      </c>
    </row>
    <row r="5406" spans="1:12" x14ac:dyDescent="0.25">
      <c r="A5406">
        <v>21</v>
      </c>
      <c r="B5406" t="s">
        <v>79</v>
      </c>
      <c r="C5406" s="1">
        <v>41782.541666666664</v>
      </c>
      <c r="D5406">
        <v>1</v>
      </c>
      <c r="E5406" t="s">
        <v>10</v>
      </c>
      <c r="F5406" t="s">
        <v>11</v>
      </c>
      <c r="G5406">
        <v>4</v>
      </c>
      <c r="H5406" t="str">
        <f t="shared" si="424"/>
        <v>AWD</v>
      </c>
      <c r="I5406" s="2">
        <f t="shared" si="421"/>
        <v>2014</v>
      </c>
      <c r="J5406" s="2">
        <f t="shared" si="422"/>
        <v>5</v>
      </c>
      <c r="K5406" t="str">
        <f t="shared" si="423"/>
        <v>Waterjuffer</v>
      </c>
      <c r="L5406" s="25">
        <f t="shared" si="425"/>
        <v>20.285714285714285</v>
      </c>
    </row>
    <row r="5407" spans="1:12" x14ac:dyDescent="0.25">
      <c r="A5407">
        <v>21</v>
      </c>
      <c r="B5407" t="s">
        <v>79</v>
      </c>
      <c r="C5407" s="1">
        <v>41782.541666666664</v>
      </c>
      <c r="D5407">
        <v>1</v>
      </c>
      <c r="E5407" t="s">
        <v>20</v>
      </c>
      <c r="F5407" t="s">
        <v>21</v>
      </c>
      <c r="G5407">
        <v>38</v>
      </c>
      <c r="H5407" t="str">
        <f t="shared" si="424"/>
        <v>AWD</v>
      </c>
      <c r="I5407" s="2">
        <f t="shared" si="421"/>
        <v>2014</v>
      </c>
      <c r="J5407" s="2">
        <f t="shared" si="422"/>
        <v>5</v>
      </c>
      <c r="K5407" t="str">
        <f t="shared" si="423"/>
        <v>Waterjuffer</v>
      </c>
      <c r="L5407" s="25">
        <f t="shared" si="425"/>
        <v>20.285714285714285</v>
      </c>
    </row>
    <row r="5408" spans="1:12" x14ac:dyDescent="0.25">
      <c r="A5408">
        <v>21</v>
      </c>
      <c r="B5408" t="s">
        <v>79</v>
      </c>
      <c r="C5408" s="1">
        <v>41782.541666666664</v>
      </c>
      <c r="D5408">
        <v>1</v>
      </c>
      <c r="E5408" t="s">
        <v>16</v>
      </c>
      <c r="F5408" t="s">
        <v>17</v>
      </c>
      <c r="G5408">
        <v>3</v>
      </c>
      <c r="H5408" t="str">
        <f t="shared" si="424"/>
        <v>AWD</v>
      </c>
      <c r="I5408" s="2">
        <f t="shared" si="421"/>
        <v>2014</v>
      </c>
      <c r="J5408" s="2">
        <f t="shared" si="422"/>
        <v>5</v>
      </c>
      <c r="K5408" t="str">
        <f t="shared" si="423"/>
        <v>Waterjuffer</v>
      </c>
      <c r="L5408" s="25">
        <f t="shared" si="425"/>
        <v>20.285714285714285</v>
      </c>
    </row>
    <row r="5409" spans="1:12" x14ac:dyDescent="0.25">
      <c r="A5409">
        <v>21</v>
      </c>
      <c r="B5409" t="s">
        <v>79</v>
      </c>
      <c r="C5409" s="1">
        <v>41782.541666666664</v>
      </c>
      <c r="D5409">
        <v>1</v>
      </c>
      <c r="E5409" t="s">
        <v>22</v>
      </c>
      <c r="F5409" t="s">
        <v>23</v>
      </c>
      <c r="G5409">
        <v>9</v>
      </c>
      <c r="H5409" t="str">
        <f t="shared" si="424"/>
        <v>AWD</v>
      </c>
      <c r="I5409" s="2">
        <f t="shared" si="421"/>
        <v>2014</v>
      </c>
      <c r="J5409" s="2">
        <f t="shared" si="422"/>
        <v>5</v>
      </c>
      <c r="K5409" t="str">
        <f t="shared" si="423"/>
        <v>Glazenmakers</v>
      </c>
      <c r="L5409" s="25">
        <f t="shared" si="425"/>
        <v>20.285714285714285</v>
      </c>
    </row>
    <row r="5410" spans="1:12" x14ac:dyDescent="0.25">
      <c r="A5410">
        <v>21</v>
      </c>
      <c r="B5410" t="s">
        <v>79</v>
      </c>
      <c r="C5410" s="1">
        <v>41782.541666666664</v>
      </c>
      <c r="D5410">
        <v>1</v>
      </c>
      <c r="E5410" t="s">
        <v>24</v>
      </c>
      <c r="F5410" t="s">
        <v>25</v>
      </c>
      <c r="G5410">
        <v>3</v>
      </c>
      <c r="H5410" t="str">
        <f t="shared" si="424"/>
        <v>AWD</v>
      </c>
      <c r="I5410" s="2">
        <f t="shared" si="421"/>
        <v>2014</v>
      </c>
      <c r="J5410" s="2">
        <f t="shared" si="422"/>
        <v>5</v>
      </c>
      <c r="K5410" t="str">
        <f t="shared" si="423"/>
        <v>Glazenmakers</v>
      </c>
      <c r="L5410" s="25">
        <f t="shared" si="425"/>
        <v>20.285714285714285</v>
      </c>
    </row>
    <row r="5411" spans="1:12" x14ac:dyDescent="0.25">
      <c r="A5411">
        <v>21</v>
      </c>
      <c r="B5411" t="s">
        <v>79</v>
      </c>
      <c r="C5411" s="1">
        <v>41782.541666666664</v>
      </c>
      <c r="D5411">
        <v>1</v>
      </c>
      <c r="E5411" t="s">
        <v>26</v>
      </c>
      <c r="F5411" t="s">
        <v>27</v>
      </c>
      <c r="G5411">
        <v>2</v>
      </c>
      <c r="H5411" t="str">
        <f t="shared" si="424"/>
        <v>AWD</v>
      </c>
      <c r="I5411" s="2">
        <f t="shared" si="421"/>
        <v>2014</v>
      </c>
      <c r="J5411" s="2">
        <f t="shared" si="422"/>
        <v>5</v>
      </c>
      <c r="K5411" t="str">
        <f t="shared" si="423"/>
        <v>Glazenmakers</v>
      </c>
      <c r="L5411" s="25">
        <f t="shared" si="425"/>
        <v>20.285714285714285</v>
      </c>
    </row>
    <row r="5412" spans="1:12" x14ac:dyDescent="0.25">
      <c r="A5412">
        <v>21</v>
      </c>
      <c r="B5412" t="s">
        <v>79</v>
      </c>
      <c r="C5412" s="1">
        <v>41782.541666666664</v>
      </c>
      <c r="D5412">
        <v>1</v>
      </c>
      <c r="E5412" t="s">
        <v>28</v>
      </c>
      <c r="F5412" t="s">
        <v>29</v>
      </c>
      <c r="G5412">
        <v>11</v>
      </c>
      <c r="H5412" t="str">
        <f t="shared" si="424"/>
        <v>AWD</v>
      </c>
      <c r="I5412" s="2">
        <f t="shared" si="421"/>
        <v>2014</v>
      </c>
      <c r="J5412" s="2">
        <f t="shared" si="422"/>
        <v>5</v>
      </c>
      <c r="K5412" t="str">
        <f t="shared" si="423"/>
        <v>Korenbouten</v>
      </c>
      <c r="L5412" s="25">
        <f t="shared" si="425"/>
        <v>20.285714285714285</v>
      </c>
    </row>
    <row r="5413" spans="1:12" x14ac:dyDescent="0.25">
      <c r="A5413">
        <v>21</v>
      </c>
      <c r="B5413" t="s">
        <v>79</v>
      </c>
      <c r="C5413" s="1">
        <v>41782.541666666664</v>
      </c>
      <c r="D5413">
        <v>1</v>
      </c>
      <c r="E5413" t="s">
        <v>44</v>
      </c>
      <c r="F5413" t="s">
        <v>45</v>
      </c>
      <c r="G5413">
        <v>3</v>
      </c>
      <c r="H5413" t="str">
        <f t="shared" si="424"/>
        <v>AWD</v>
      </c>
      <c r="I5413" s="2">
        <f t="shared" si="421"/>
        <v>2014</v>
      </c>
      <c r="J5413" s="2">
        <f t="shared" si="422"/>
        <v>5</v>
      </c>
      <c r="K5413" t="str">
        <f t="shared" si="423"/>
        <v>Korenbouten</v>
      </c>
      <c r="L5413" s="25">
        <f t="shared" si="425"/>
        <v>20.285714285714285</v>
      </c>
    </row>
    <row r="5414" spans="1:12" x14ac:dyDescent="0.25">
      <c r="A5414">
        <v>21</v>
      </c>
      <c r="B5414" t="s">
        <v>79</v>
      </c>
      <c r="C5414" s="1">
        <v>41782.541666666664</v>
      </c>
      <c r="D5414">
        <v>1</v>
      </c>
      <c r="E5414" t="s">
        <v>57</v>
      </c>
      <c r="F5414" t="s">
        <v>58</v>
      </c>
      <c r="G5414">
        <v>1</v>
      </c>
      <c r="H5414" t="str">
        <f t="shared" si="424"/>
        <v>AWD</v>
      </c>
      <c r="I5414" s="2">
        <f t="shared" si="421"/>
        <v>2014</v>
      </c>
      <c r="J5414" s="2">
        <f t="shared" si="422"/>
        <v>5</v>
      </c>
      <c r="K5414" t="str">
        <f t="shared" si="423"/>
        <v>Korenbouten</v>
      </c>
      <c r="L5414" s="25">
        <f t="shared" si="425"/>
        <v>20.285714285714285</v>
      </c>
    </row>
    <row r="5415" spans="1:12" x14ac:dyDescent="0.25">
      <c r="A5415">
        <v>21</v>
      </c>
      <c r="B5415" t="s">
        <v>79</v>
      </c>
      <c r="C5415" s="1">
        <v>41796.600694444445</v>
      </c>
      <c r="D5415">
        <v>1</v>
      </c>
      <c r="E5415" t="s">
        <v>10</v>
      </c>
      <c r="F5415" t="s">
        <v>11</v>
      </c>
      <c r="G5415">
        <v>5</v>
      </c>
      <c r="H5415" t="str">
        <f t="shared" si="424"/>
        <v>AWD</v>
      </c>
      <c r="I5415" s="2">
        <f t="shared" si="421"/>
        <v>2014</v>
      </c>
      <c r="J5415" s="2">
        <f t="shared" si="422"/>
        <v>6</v>
      </c>
      <c r="K5415" t="str">
        <f t="shared" si="423"/>
        <v>Waterjuffer</v>
      </c>
      <c r="L5415" s="25">
        <f t="shared" si="425"/>
        <v>22.285714285714285</v>
      </c>
    </row>
    <row r="5416" spans="1:12" x14ac:dyDescent="0.25">
      <c r="A5416">
        <v>21</v>
      </c>
      <c r="B5416" t="s">
        <v>79</v>
      </c>
      <c r="C5416" s="1">
        <v>41796.600694444445</v>
      </c>
      <c r="D5416">
        <v>1</v>
      </c>
      <c r="E5416" t="s">
        <v>12</v>
      </c>
      <c r="F5416" t="s">
        <v>13</v>
      </c>
      <c r="G5416">
        <v>8</v>
      </c>
      <c r="H5416" t="str">
        <f t="shared" si="424"/>
        <v>AWD</v>
      </c>
      <c r="I5416" s="2">
        <f t="shared" si="421"/>
        <v>2014</v>
      </c>
      <c r="J5416" s="2">
        <f t="shared" si="422"/>
        <v>6</v>
      </c>
      <c r="K5416" t="str">
        <f t="shared" si="423"/>
        <v>Waterjuffer</v>
      </c>
      <c r="L5416" s="25">
        <f t="shared" si="425"/>
        <v>22.285714285714285</v>
      </c>
    </row>
    <row r="5417" spans="1:12" x14ac:dyDescent="0.25">
      <c r="A5417">
        <v>21</v>
      </c>
      <c r="B5417" t="s">
        <v>79</v>
      </c>
      <c r="C5417" s="1">
        <v>41796.600694444445</v>
      </c>
      <c r="D5417">
        <v>1</v>
      </c>
      <c r="E5417" t="s">
        <v>20</v>
      </c>
      <c r="F5417" t="s">
        <v>21</v>
      </c>
      <c r="G5417">
        <v>117</v>
      </c>
      <c r="H5417" t="str">
        <f t="shared" si="424"/>
        <v>AWD</v>
      </c>
      <c r="I5417" s="2">
        <f t="shared" si="421"/>
        <v>2014</v>
      </c>
      <c r="J5417" s="2">
        <f t="shared" si="422"/>
        <v>6</v>
      </c>
      <c r="K5417" t="str">
        <f t="shared" si="423"/>
        <v>Waterjuffer</v>
      </c>
      <c r="L5417" s="25">
        <f t="shared" si="425"/>
        <v>22.285714285714285</v>
      </c>
    </row>
    <row r="5418" spans="1:12" x14ac:dyDescent="0.25">
      <c r="A5418">
        <v>21</v>
      </c>
      <c r="B5418" t="s">
        <v>79</v>
      </c>
      <c r="C5418" s="1">
        <v>41796.600694444445</v>
      </c>
      <c r="D5418">
        <v>1</v>
      </c>
      <c r="E5418" t="s">
        <v>61</v>
      </c>
      <c r="F5418" t="s">
        <v>62</v>
      </c>
      <c r="G5418">
        <v>6</v>
      </c>
      <c r="H5418" t="str">
        <f t="shared" si="424"/>
        <v>AWD</v>
      </c>
      <c r="I5418" s="2">
        <f t="shared" si="421"/>
        <v>2014</v>
      </c>
      <c r="J5418" s="2">
        <f t="shared" si="422"/>
        <v>6</v>
      </c>
      <c r="K5418" t="str">
        <f t="shared" si="423"/>
        <v>Waterjuffer</v>
      </c>
      <c r="L5418" s="25">
        <f t="shared" si="425"/>
        <v>22.285714285714285</v>
      </c>
    </row>
    <row r="5419" spans="1:12" x14ac:dyDescent="0.25">
      <c r="A5419">
        <v>21</v>
      </c>
      <c r="B5419" t="s">
        <v>79</v>
      </c>
      <c r="C5419" s="1">
        <v>41796.600694444445</v>
      </c>
      <c r="D5419">
        <v>1</v>
      </c>
      <c r="E5419" t="s">
        <v>22</v>
      </c>
      <c r="F5419" t="s">
        <v>23</v>
      </c>
      <c r="G5419">
        <v>3</v>
      </c>
      <c r="H5419" t="str">
        <f t="shared" si="424"/>
        <v>AWD</v>
      </c>
      <c r="I5419" s="2">
        <f t="shared" si="421"/>
        <v>2014</v>
      </c>
      <c r="J5419" s="2">
        <f t="shared" si="422"/>
        <v>6</v>
      </c>
      <c r="K5419" t="str">
        <f t="shared" si="423"/>
        <v>Glazenmakers</v>
      </c>
      <c r="L5419" s="25">
        <f t="shared" si="425"/>
        <v>22.285714285714285</v>
      </c>
    </row>
    <row r="5420" spans="1:12" x14ac:dyDescent="0.25">
      <c r="A5420">
        <v>21</v>
      </c>
      <c r="B5420" t="s">
        <v>79</v>
      </c>
      <c r="C5420" s="1">
        <v>41796.600694444445</v>
      </c>
      <c r="D5420">
        <v>1</v>
      </c>
      <c r="E5420" t="s">
        <v>24</v>
      </c>
      <c r="F5420" t="s">
        <v>25</v>
      </c>
      <c r="G5420">
        <v>3</v>
      </c>
      <c r="H5420" t="str">
        <f t="shared" si="424"/>
        <v>AWD</v>
      </c>
      <c r="I5420" s="2">
        <f t="shared" si="421"/>
        <v>2014</v>
      </c>
      <c r="J5420" s="2">
        <f t="shared" si="422"/>
        <v>6</v>
      </c>
      <c r="K5420" t="str">
        <f t="shared" si="423"/>
        <v>Glazenmakers</v>
      </c>
      <c r="L5420" s="25">
        <f t="shared" si="425"/>
        <v>22.285714285714285</v>
      </c>
    </row>
    <row r="5421" spans="1:12" x14ac:dyDescent="0.25">
      <c r="A5421">
        <v>21</v>
      </c>
      <c r="B5421" t="s">
        <v>79</v>
      </c>
      <c r="C5421" s="1">
        <v>41796.600694444445</v>
      </c>
      <c r="D5421">
        <v>1</v>
      </c>
      <c r="E5421" t="s">
        <v>28</v>
      </c>
      <c r="F5421" t="s">
        <v>29</v>
      </c>
      <c r="G5421">
        <v>8</v>
      </c>
      <c r="H5421" t="str">
        <f t="shared" si="424"/>
        <v>AWD</v>
      </c>
      <c r="I5421" s="2">
        <f t="shared" si="421"/>
        <v>2014</v>
      </c>
      <c r="J5421" s="2">
        <f t="shared" si="422"/>
        <v>6</v>
      </c>
      <c r="K5421" t="str">
        <f t="shared" si="423"/>
        <v>Korenbouten</v>
      </c>
      <c r="L5421" s="25">
        <f t="shared" si="425"/>
        <v>22.285714285714285</v>
      </c>
    </row>
    <row r="5422" spans="1:12" x14ac:dyDescent="0.25">
      <c r="A5422">
        <v>21</v>
      </c>
      <c r="B5422" t="s">
        <v>79</v>
      </c>
      <c r="C5422" s="1">
        <v>41801.520833333336</v>
      </c>
      <c r="D5422">
        <v>1</v>
      </c>
      <c r="E5422" t="s">
        <v>12</v>
      </c>
      <c r="F5422" t="s">
        <v>13</v>
      </c>
      <c r="G5422">
        <v>1</v>
      </c>
      <c r="H5422" t="str">
        <f t="shared" si="424"/>
        <v>AWD</v>
      </c>
      <c r="I5422" s="2">
        <f t="shared" si="421"/>
        <v>2014</v>
      </c>
      <c r="J5422" s="2">
        <f t="shared" si="422"/>
        <v>6</v>
      </c>
      <c r="K5422" t="str">
        <f t="shared" si="423"/>
        <v>Waterjuffer</v>
      </c>
      <c r="L5422" s="25">
        <f t="shared" si="425"/>
        <v>23</v>
      </c>
    </row>
    <row r="5423" spans="1:12" x14ac:dyDescent="0.25">
      <c r="A5423">
        <v>21</v>
      </c>
      <c r="B5423" t="s">
        <v>79</v>
      </c>
      <c r="C5423" s="1">
        <v>41801.520833333336</v>
      </c>
      <c r="D5423">
        <v>1</v>
      </c>
      <c r="E5423" t="s">
        <v>16</v>
      </c>
      <c r="F5423" t="s">
        <v>17</v>
      </c>
      <c r="G5423">
        <v>1</v>
      </c>
      <c r="H5423" t="str">
        <f t="shared" si="424"/>
        <v>AWD</v>
      </c>
      <c r="I5423" s="2">
        <f t="shared" si="421"/>
        <v>2014</v>
      </c>
      <c r="J5423" s="2">
        <f t="shared" si="422"/>
        <v>6</v>
      </c>
      <c r="K5423" t="str">
        <f t="shared" si="423"/>
        <v>Waterjuffer</v>
      </c>
      <c r="L5423" s="25">
        <f t="shared" si="425"/>
        <v>23</v>
      </c>
    </row>
    <row r="5424" spans="1:12" x14ac:dyDescent="0.25">
      <c r="A5424">
        <v>21</v>
      </c>
      <c r="B5424" t="s">
        <v>79</v>
      </c>
      <c r="C5424" s="1">
        <v>41801.520833333336</v>
      </c>
      <c r="D5424">
        <v>1</v>
      </c>
      <c r="E5424" t="s">
        <v>10</v>
      </c>
      <c r="F5424" t="s">
        <v>11</v>
      </c>
      <c r="G5424">
        <v>5</v>
      </c>
      <c r="H5424" t="str">
        <f t="shared" si="424"/>
        <v>AWD</v>
      </c>
      <c r="I5424" s="2">
        <f t="shared" si="421"/>
        <v>2014</v>
      </c>
      <c r="J5424" s="2">
        <f t="shared" si="422"/>
        <v>6</v>
      </c>
      <c r="K5424" t="str">
        <f t="shared" si="423"/>
        <v>Waterjuffer</v>
      </c>
      <c r="L5424" s="25">
        <f t="shared" si="425"/>
        <v>23</v>
      </c>
    </row>
    <row r="5425" spans="1:12" x14ac:dyDescent="0.25">
      <c r="A5425">
        <v>21</v>
      </c>
      <c r="B5425" t="s">
        <v>79</v>
      </c>
      <c r="C5425" s="1">
        <v>41801.520833333336</v>
      </c>
      <c r="D5425">
        <v>1</v>
      </c>
      <c r="E5425" t="s">
        <v>14</v>
      </c>
      <c r="F5425" t="s">
        <v>15</v>
      </c>
      <c r="G5425">
        <v>2</v>
      </c>
      <c r="H5425" t="str">
        <f t="shared" si="424"/>
        <v>AWD</v>
      </c>
      <c r="I5425" s="2">
        <f t="shared" si="421"/>
        <v>2014</v>
      </c>
      <c r="J5425" s="2">
        <f t="shared" si="422"/>
        <v>6</v>
      </c>
      <c r="K5425" t="str">
        <f t="shared" si="423"/>
        <v>Waterjuffer</v>
      </c>
      <c r="L5425" s="25">
        <f t="shared" si="425"/>
        <v>23</v>
      </c>
    </row>
    <row r="5426" spans="1:12" x14ac:dyDescent="0.25">
      <c r="A5426">
        <v>21</v>
      </c>
      <c r="B5426" t="s">
        <v>79</v>
      </c>
      <c r="C5426" s="1">
        <v>41801.520833333336</v>
      </c>
      <c r="D5426">
        <v>1</v>
      </c>
      <c r="E5426" t="s">
        <v>20</v>
      </c>
      <c r="F5426" t="s">
        <v>21</v>
      </c>
      <c r="G5426">
        <v>120</v>
      </c>
      <c r="H5426" t="str">
        <f t="shared" si="424"/>
        <v>AWD</v>
      </c>
      <c r="I5426" s="2">
        <f t="shared" si="421"/>
        <v>2014</v>
      </c>
      <c r="J5426" s="2">
        <f t="shared" si="422"/>
        <v>6</v>
      </c>
      <c r="K5426" t="str">
        <f t="shared" si="423"/>
        <v>Waterjuffer</v>
      </c>
      <c r="L5426" s="25">
        <f t="shared" si="425"/>
        <v>23</v>
      </c>
    </row>
    <row r="5427" spans="1:12" x14ac:dyDescent="0.25">
      <c r="A5427">
        <v>21</v>
      </c>
      <c r="B5427" t="s">
        <v>79</v>
      </c>
      <c r="C5427" s="1">
        <v>41801.520833333336</v>
      </c>
      <c r="D5427">
        <v>1</v>
      </c>
      <c r="E5427" t="s">
        <v>61</v>
      </c>
      <c r="F5427" t="s">
        <v>62</v>
      </c>
      <c r="G5427">
        <v>3</v>
      </c>
      <c r="H5427" t="str">
        <f t="shared" si="424"/>
        <v>AWD</v>
      </c>
      <c r="I5427" s="2">
        <f t="shared" si="421"/>
        <v>2014</v>
      </c>
      <c r="J5427" s="2">
        <f t="shared" si="422"/>
        <v>6</v>
      </c>
      <c r="K5427" t="str">
        <f t="shared" si="423"/>
        <v>Waterjuffer</v>
      </c>
      <c r="L5427" s="25">
        <f t="shared" si="425"/>
        <v>23</v>
      </c>
    </row>
    <row r="5428" spans="1:12" x14ac:dyDescent="0.25">
      <c r="A5428">
        <v>21</v>
      </c>
      <c r="B5428" t="s">
        <v>79</v>
      </c>
      <c r="C5428" s="1">
        <v>41801.520833333336</v>
      </c>
      <c r="D5428">
        <v>1</v>
      </c>
      <c r="E5428" t="s">
        <v>22</v>
      </c>
      <c r="F5428" t="s">
        <v>23</v>
      </c>
      <c r="G5428">
        <v>1</v>
      </c>
      <c r="H5428" t="str">
        <f t="shared" si="424"/>
        <v>AWD</v>
      </c>
      <c r="I5428" s="2">
        <f t="shared" ref="I5428:I5491" si="426">YEAR(C5428)</f>
        <v>2014</v>
      </c>
      <c r="J5428" s="2">
        <f t="shared" ref="J5428:J5491" si="427">MONTH(C5428)</f>
        <v>6</v>
      </c>
      <c r="K5428" t="str">
        <f t="shared" ref="K5428:K5491" si="428">VLOOKUP(E5428,$Q$2:$R$100,2,FALSE)</f>
        <v>Glazenmakers</v>
      </c>
      <c r="L5428" s="25">
        <f t="shared" si="425"/>
        <v>23</v>
      </c>
    </row>
    <row r="5429" spans="1:12" x14ac:dyDescent="0.25">
      <c r="A5429">
        <v>21</v>
      </c>
      <c r="B5429" t="s">
        <v>79</v>
      </c>
      <c r="C5429" s="1">
        <v>41801.520833333336</v>
      </c>
      <c r="D5429">
        <v>1</v>
      </c>
      <c r="E5429" t="s">
        <v>26</v>
      </c>
      <c r="F5429" t="s">
        <v>27</v>
      </c>
      <c r="G5429">
        <v>1</v>
      </c>
      <c r="H5429" t="str">
        <f t="shared" si="424"/>
        <v>AWD</v>
      </c>
      <c r="I5429" s="2">
        <f t="shared" si="426"/>
        <v>2014</v>
      </c>
      <c r="J5429" s="2">
        <f t="shared" si="427"/>
        <v>6</v>
      </c>
      <c r="K5429" t="str">
        <f t="shared" si="428"/>
        <v>Glazenmakers</v>
      </c>
      <c r="L5429" s="25">
        <f t="shared" si="425"/>
        <v>23</v>
      </c>
    </row>
    <row r="5430" spans="1:12" x14ac:dyDescent="0.25">
      <c r="A5430">
        <v>21</v>
      </c>
      <c r="B5430" t="s">
        <v>79</v>
      </c>
      <c r="C5430" s="1">
        <v>41801.520833333336</v>
      </c>
      <c r="D5430">
        <v>1</v>
      </c>
      <c r="E5430" t="s">
        <v>28</v>
      </c>
      <c r="F5430" t="s">
        <v>29</v>
      </c>
      <c r="G5430">
        <v>18</v>
      </c>
      <c r="H5430" t="str">
        <f t="shared" si="424"/>
        <v>AWD</v>
      </c>
      <c r="I5430" s="2">
        <f t="shared" si="426"/>
        <v>2014</v>
      </c>
      <c r="J5430" s="2">
        <f t="shared" si="427"/>
        <v>6</v>
      </c>
      <c r="K5430" t="str">
        <f t="shared" si="428"/>
        <v>Korenbouten</v>
      </c>
      <c r="L5430" s="25">
        <f t="shared" si="425"/>
        <v>23</v>
      </c>
    </row>
    <row r="5431" spans="1:12" x14ac:dyDescent="0.25">
      <c r="A5431">
        <v>21</v>
      </c>
      <c r="B5431" t="s">
        <v>79</v>
      </c>
      <c r="C5431" s="1">
        <v>41818.479166666664</v>
      </c>
      <c r="D5431">
        <v>1</v>
      </c>
      <c r="E5431" t="s">
        <v>40</v>
      </c>
      <c r="F5431" t="s">
        <v>41</v>
      </c>
      <c r="G5431">
        <v>1</v>
      </c>
      <c r="H5431" t="str">
        <f t="shared" si="424"/>
        <v>AWD</v>
      </c>
      <c r="I5431" s="2">
        <f t="shared" si="426"/>
        <v>2014</v>
      </c>
      <c r="J5431" s="2">
        <f t="shared" si="427"/>
        <v>6</v>
      </c>
      <c r="K5431" t="str">
        <f t="shared" si="428"/>
        <v>Korenbouten</v>
      </c>
      <c r="L5431" s="25">
        <f t="shared" si="425"/>
        <v>25.428571428571427</v>
      </c>
    </row>
    <row r="5432" spans="1:12" x14ac:dyDescent="0.25">
      <c r="A5432">
        <v>21</v>
      </c>
      <c r="B5432" t="s">
        <v>79</v>
      </c>
      <c r="C5432" s="1">
        <v>41818.479166666664</v>
      </c>
      <c r="D5432">
        <v>1</v>
      </c>
      <c r="E5432" t="s">
        <v>10</v>
      </c>
      <c r="F5432" t="s">
        <v>11</v>
      </c>
      <c r="G5432">
        <v>19</v>
      </c>
      <c r="H5432" t="str">
        <f t="shared" si="424"/>
        <v>AWD</v>
      </c>
      <c r="I5432" s="2">
        <f t="shared" si="426"/>
        <v>2014</v>
      </c>
      <c r="J5432" s="2">
        <f t="shared" si="427"/>
        <v>6</v>
      </c>
      <c r="K5432" t="str">
        <f t="shared" si="428"/>
        <v>Waterjuffer</v>
      </c>
      <c r="L5432" s="25">
        <f t="shared" si="425"/>
        <v>25.428571428571427</v>
      </c>
    </row>
    <row r="5433" spans="1:12" x14ac:dyDescent="0.25">
      <c r="A5433">
        <v>21</v>
      </c>
      <c r="B5433" t="s">
        <v>79</v>
      </c>
      <c r="C5433" s="1">
        <v>41818.479166666664</v>
      </c>
      <c r="D5433">
        <v>1</v>
      </c>
      <c r="E5433" t="s">
        <v>20</v>
      </c>
      <c r="F5433" t="s">
        <v>21</v>
      </c>
      <c r="G5433">
        <v>106</v>
      </c>
      <c r="H5433" t="str">
        <f t="shared" si="424"/>
        <v>AWD</v>
      </c>
      <c r="I5433" s="2">
        <f t="shared" si="426"/>
        <v>2014</v>
      </c>
      <c r="J5433" s="2">
        <f t="shared" si="427"/>
        <v>6</v>
      </c>
      <c r="K5433" t="str">
        <f t="shared" si="428"/>
        <v>Waterjuffer</v>
      </c>
      <c r="L5433" s="25">
        <f t="shared" si="425"/>
        <v>25.428571428571427</v>
      </c>
    </row>
    <row r="5434" spans="1:12" x14ac:dyDescent="0.25">
      <c r="A5434">
        <v>21</v>
      </c>
      <c r="B5434" t="s">
        <v>79</v>
      </c>
      <c r="C5434" s="1">
        <v>41818.479166666664</v>
      </c>
      <c r="D5434">
        <v>1</v>
      </c>
      <c r="E5434" t="s">
        <v>61</v>
      </c>
      <c r="F5434" t="s">
        <v>62</v>
      </c>
      <c r="G5434">
        <v>3</v>
      </c>
      <c r="H5434" t="str">
        <f t="shared" si="424"/>
        <v>AWD</v>
      </c>
      <c r="I5434" s="2">
        <f t="shared" si="426"/>
        <v>2014</v>
      </c>
      <c r="J5434" s="2">
        <f t="shared" si="427"/>
        <v>6</v>
      </c>
      <c r="K5434" t="str">
        <f t="shared" si="428"/>
        <v>Waterjuffer</v>
      </c>
      <c r="L5434" s="25">
        <f t="shared" si="425"/>
        <v>25.428571428571427</v>
      </c>
    </row>
    <row r="5435" spans="1:12" x14ac:dyDescent="0.25">
      <c r="A5435">
        <v>21</v>
      </c>
      <c r="B5435" t="s">
        <v>79</v>
      </c>
      <c r="C5435" s="1">
        <v>41818.479166666664</v>
      </c>
      <c r="D5435">
        <v>1</v>
      </c>
      <c r="E5435" t="s">
        <v>55</v>
      </c>
      <c r="F5435" t="s">
        <v>56</v>
      </c>
      <c r="G5435">
        <v>4</v>
      </c>
      <c r="H5435" t="str">
        <f t="shared" si="424"/>
        <v>AWD</v>
      </c>
      <c r="I5435" s="2">
        <f t="shared" si="426"/>
        <v>2014</v>
      </c>
      <c r="J5435" s="2">
        <f t="shared" si="427"/>
        <v>6</v>
      </c>
      <c r="K5435" t="str">
        <f t="shared" si="428"/>
        <v>Korenbouten</v>
      </c>
      <c r="L5435" s="25">
        <f t="shared" si="425"/>
        <v>25.428571428571427</v>
      </c>
    </row>
    <row r="5436" spans="1:12" x14ac:dyDescent="0.25">
      <c r="A5436">
        <v>21</v>
      </c>
      <c r="B5436" t="s">
        <v>79</v>
      </c>
      <c r="C5436" s="1">
        <v>41830.586111111108</v>
      </c>
      <c r="D5436">
        <v>1</v>
      </c>
      <c r="E5436" t="s">
        <v>22</v>
      </c>
      <c r="F5436" t="s">
        <v>23</v>
      </c>
      <c r="G5436">
        <v>1</v>
      </c>
      <c r="H5436" t="str">
        <f t="shared" si="424"/>
        <v>AWD</v>
      </c>
      <c r="I5436" s="2">
        <f t="shared" si="426"/>
        <v>2014</v>
      </c>
      <c r="J5436" s="2">
        <f t="shared" si="427"/>
        <v>7</v>
      </c>
      <c r="K5436" t="str">
        <f t="shared" si="428"/>
        <v>Glazenmakers</v>
      </c>
      <c r="L5436" s="25">
        <f t="shared" si="425"/>
        <v>27.142857142857142</v>
      </c>
    </row>
    <row r="5437" spans="1:12" x14ac:dyDescent="0.25">
      <c r="A5437">
        <v>21</v>
      </c>
      <c r="B5437" t="s">
        <v>79</v>
      </c>
      <c r="C5437" s="1">
        <v>41830.586111111108</v>
      </c>
      <c r="D5437">
        <v>1</v>
      </c>
      <c r="E5437" t="s">
        <v>61</v>
      </c>
      <c r="F5437" t="s">
        <v>62</v>
      </c>
      <c r="G5437">
        <v>1</v>
      </c>
      <c r="H5437" t="str">
        <f t="shared" si="424"/>
        <v>AWD</v>
      </c>
      <c r="I5437" s="2">
        <f t="shared" si="426"/>
        <v>2014</v>
      </c>
      <c r="J5437" s="2">
        <f t="shared" si="427"/>
        <v>7</v>
      </c>
      <c r="K5437" t="str">
        <f t="shared" si="428"/>
        <v>Waterjuffer</v>
      </c>
      <c r="L5437" s="25">
        <f t="shared" si="425"/>
        <v>27.142857142857142</v>
      </c>
    </row>
    <row r="5438" spans="1:12" x14ac:dyDescent="0.25">
      <c r="A5438">
        <v>21</v>
      </c>
      <c r="B5438" t="s">
        <v>79</v>
      </c>
      <c r="C5438" s="1">
        <v>41830.586111111108</v>
      </c>
      <c r="D5438">
        <v>1</v>
      </c>
      <c r="E5438" t="s">
        <v>20</v>
      </c>
      <c r="F5438" t="s">
        <v>21</v>
      </c>
      <c r="G5438">
        <v>60</v>
      </c>
      <c r="H5438" t="str">
        <f t="shared" si="424"/>
        <v>AWD</v>
      </c>
      <c r="I5438" s="2">
        <f t="shared" si="426"/>
        <v>2014</v>
      </c>
      <c r="J5438" s="2">
        <f t="shared" si="427"/>
        <v>7</v>
      </c>
      <c r="K5438" t="str">
        <f t="shared" si="428"/>
        <v>Waterjuffer</v>
      </c>
      <c r="L5438" s="25">
        <f t="shared" si="425"/>
        <v>27.142857142857142</v>
      </c>
    </row>
    <row r="5439" spans="1:12" x14ac:dyDescent="0.25">
      <c r="A5439">
        <v>21</v>
      </c>
      <c r="B5439" t="s">
        <v>79</v>
      </c>
      <c r="C5439" s="1">
        <v>41830.586111111108</v>
      </c>
      <c r="D5439">
        <v>1</v>
      </c>
      <c r="E5439" t="s">
        <v>26</v>
      </c>
      <c r="F5439" t="s">
        <v>27</v>
      </c>
      <c r="G5439">
        <v>1</v>
      </c>
      <c r="H5439" t="str">
        <f t="shared" si="424"/>
        <v>AWD</v>
      </c>
      <c r="I5439" s="2">
        <f t="shared" si="426"/>
        <v>2014</v>
      </c>
      <c r="J5439" s="2">
        <f t="shared" si="427"/>
        <v>7</v>
      </c>
      <c r="K5439" t="str">
        <f t="shared" si="428"/>
        <v>Glazenmakers</v>
      </c>
      <c r="L5439" s="25">
        <f t="shared" si="425"/>
        <v>27.142857142857142</v>
      </c>
    </row>
    <row r="5440" spans="1:12" x14ac:dyDescent="0.25">
      <c r="A5440">
        <v>21</v>
      </c>
      <c r="B5440" t="s">
        <v>79</v>
      </c>
      <c r="C5440" s="1">
        <v>41830.586111111108</v>
      </c>
      <c r="D5440">
        <v>1</v>
      </c>
      <c r="E5440" t="s">
        <v>10</v>
      </c>
      <c r="F5440" t="s">
        <v>11</v>
      </c>
      <c r="G5440">
        <v>80</v>
      </c>
      <c r="H5440" t="str">
        <f t="shared" si="424"/>
        <v>AWD</v>
      </c>
      <c r="I5440" s="2">
        <f t="shared" si="426"/>
        <v>2014</v>
      </c>
      <c r="J5440" s="2">
        <f t="shared" si="427"/>
        <v>7</v>
      </c>
      <c r="K5440" t="str">
        <f t="shared" si="428"/>
        <v>Waterjuffer</v>
      </c>
      <c r="L5440" s="25">
        <f t="shared" si="425"/>
        <v>27.142857142857142</v>
      </c>
    </row>
    <row r="5441" spans="1:12" x14ac:dyDescent="0.25">
      <c r="A5441">
        <v>21</v>
      </c>
      <c r="B5441" t="s">
        <v>79</v>
      </c>
      <c r="C5441" s="1">
        <v>41830.586111111108</v>
      </c>
      <c r="D5441">
        <v>1</v>
      </c>
      <c r="E5441" t="s">
        <v>28</v>
      </c>
      <c r="F5441" t="s">
        <v>29</v>
      </c>
      <c r="G5441">
        <v>1</v>
      </c>
      <c r="H5441" t="str">
        <f t="shared" si="424"/>
        <v>AWD</v>
      </c>
      <c r="I5441" s="2">
        <f t="shared" si="426"/>
        <v>2014</v>
      </c>
      <c r="J5441" s="2">
        <f t="shared" si="427"/>
        <v>7</v>
      </c>
      <c r="K5441" t="str">
        <f t="shared" si="428"/>
        <v>Korenbouten</v>
      </c>
      <c r="L5441" s="25">
        <f t="shared" si="425"/>
        <v>27.142857142857142</v>
      </c>
    </row>
    <row r="5442" spans="1:12" x14ac:dyDescent="0.25">
      <c r="A5442">
        <v>21</v>
      </c>
      <c r="B5442" t="s">
        <v>79</v>
      </c>
      <c r="C5442" s="1">
        <v>41830.586111111108</v>
      </c>
      <c r="D5442">
        <v>1</v>
      </c>
      <c r="E5442" t="s">
        <v>12</v>
      </c>
      <c r="F5442" t="s">
        <v>13</v>
      </c>
      <c r="G5442">
        <v>1</v>
      </c>
      <c r="H5442" t="str">
        <f t="shared" ref="H5442:H5505" si="429">VLOOKUP(A5442,$N$2:$O$51,2,FALSE)</f>
        <v>AWD</v>
      </c>
      <c r="I5442" s="2">
        <f t="shared" si="426"/>
        <v>2014</v>
      </c>
      <c r="J5442" s="2">
        <f t="shared" si="427"/>
        <v>7</v>
      </c>
      <c r="K5442" t="str">
        <f t="shared" si="428"/>
        <v>Waterjuffer</v>
      </c>
      <c r="L5442" s="25">
        <f t="shared" si="425"/>
        <v>27.142857142857142</v>
      </c>
    </row>
    <row r="5443" spans="1:12" x14ac:dyDescent="0.25">
      <c r="A5443">
        <v>21</v>
      </c>
      <c r="B5443" t="s">
        <v>79</v>
      </c>
      <c r="C5443" s="1">
        <v>41836.625</v>
      </c>
      <c r="D5443">
        <v>1</v>
      </c>
      <c r="E5443" t="s">
        <v>63</v>
      </c>
      <c r="F5443" t="s">
        <v>64</v>
      </c>
      <c r="G5443">
        <v>1</v>
      </c>
      <c r="H5443" t="str">
        <f t="shared" si="429"/>
        <v>AWD</v>
      </c>
      <c r="I5443" s="2">
        <f t="shared" si="426"/>
        <v>2014</v>
      </c>
      <c r="J5443" s="2">
        <f t="shared" si="427"/>
        <v>7</v>
      </c>
      <c r="K5443" t="str">
        <f t="shared" si="428"/>
        <v>Glazenmakers</v>
      </c>
      <c r="L5443" s="25">
        <f t="shared" ref="L5443:L5506" si="430">(ROUNDDOWN(C5443-DATE(I5443,1,1),0))/7</f>
        <v>28</v>
      </c>
    </row>
    <row r="5444" spans="1:12" x14ac:dyDescent="0.25">
      <c r="A5444">
        <v>21</v>
      </c>
      <c r="B5444" t="s">
        <v>79</v>
      </c>
      <c r="C5444" s="1">
        <v>41836.625</v>
      </c>
      <c r="D5444">
        <v>1</v>
      </c>
      <c r="E5444" t="s">
        <v>26</v>
      </c>
      <c r="F5444" t="s">
        <v>27</v>
      </c>
      <c r="G5444">
        <v>1</v>
      </c>
      <c r="H5444" t="str">
        <f t="shared" si="429"/>
        <v>AWD</v>
      </c>
      <c r="I5444" s="2">
        <f t="shared" si="426"/>
        <v>2014</v>
      </c>
      <c r="J5444" s="2">
        <f t="shared" si="427"/>
        <v>7</v>
      </c>
      <c r="K5444" t="str">
        <f t="shared" si="428"/>
        <v>Glazenmakers</v>
      </c>
      <c r="L5444" s="25">
        <f t="shared" si="430"/>
        <v>28</v>
      </c>
    </row>
    <row r="5445" spans="1:12" x14ac:dyDescent="0.25">
      <c r="A5445">
        <v>21</v>
      </c>
      <c r="B5445" t="s">
        <v>79</v>
      </c>
      <c r="C5445" s="1">
        <v>41836.625</v>
      </c>
      <c r="D5445">
        <v>1</v>
      </c>
      <c r="E5445" t="s">
        <v>10</v>
      </c>
      <c r="F5445" t="s">
        <v>11</v>
      </c>
      <c r="G5445">
        <v>60</v>
      </c>
      <c r="H5445" t="str">
        <f t="shared" si="429"/>
        <v>AWD</v>
      </c>
      <c r="I5445" s="2">
        <f t="shared" si="426"/>
        <v>2014</v>
      </c>
      <c r="J5445" s="2">
        <f t="shared" si="427"/>
        <v>7</v>
      </c>
      <c r="K5445" t="str">
        <f t="shared" si="428"/>
        <v>Waterjuffer</v>
      </c>
      <c r="L5445" s="25">
        <f t="shared" si="430"/>
        <v>28</v>
      </c>
    </row>
    <row r="5446" spans="1:12" x14ac:dyDescent="0.25">
      <c r="A5446">
        <v>21</v>
      </c>
      <c r="B5446" t="s">
        <v>79</v>
      </c>
      <c r="C5446" s="1">
        <v>41836.625</v>
      </c>
      <c r="D5446">
        <v>1</v>
      </c>
      <c r="E5446" t="s">
        <v>20</v>
      </c>
      <c r="F5446" t="s">
        <v>21</v>
      </c>
      <c r="G5446">
        <v>33</v>
      </c>
      <c r="H5446" t="str">
        <f t="shared" si="429"/>
        <v>AWD</v>
      </c>
      <c r="I5446" s="2">
        <f t="shared" si="426"/>
        <v>2014</v>
      </c>
      <c r="J5446" s="2">
        <f t="shared" si="427"/>
        <v>7</v>
      </c>
      <c r="K5446" t="str">
        <f t="shared" si="428"/>
        <v>Waterjuffer</v>
      </c>
      <c r="L5446" s="25">
        <f t="shared" si="430"/>
        <v>28</v>
      </c>
    </row>
    <row r="5447" spans="1:12" x14ac:dyDescent="0.25">
      <c r="A5447">
        <v>21</v>
      </c>
      <c r="B5447" t="s">
        <v>79</v>
      </c>
      <c r="C5447" s="1">
        <v>41836.625</v>
      </c>
      <c r="D5447">
        <v>1</v>
      </c>
      <c r="E5447" t="s">
        <v>61</v>
      </c>
      <c r="F5447" t="s">
        <v>62</v>
      </c>
      <c r="G5447">
        <v>9</v>
      </c>
      <c r="H5447" t="str">
        <f t="shared" si="429"/>
        <v>AWD</v>
      </c>
      <c r="I5447" s="2">
        <f t="shared" si="426"/>
        <v>2014</v>
      </c>
      <c r="J5447" s="2">
        <f t="shared" si="427"/>
        <v>7</v>
      </c>
      <c r="K5447" t="str">
        <f t="shared" si="428"/>
        <v>Waterjuffer</v>
      </c>
      <c r="L5447" s="25">
        <f t="shared" si="430"/>
        <v>28</v>
      </c>
    </row>
    <row r="5448" spans="1:12" x14ac:dyDescent="0.25">
      <c r="A5448">
        <v>21</v>
      </c>
      <c r="B5448" t="s">
        <v>79</v>
      </c>
      <c r="C5448" s="1">
        <v>41837.565972222219</v>
      </c>
      <c r="D5448">
        <v>1</v>
      </c>
      <c r="E5448" t="s">
        <v>34</v>
      </c>
      <c r="F5448" t="s">
        <v>35</v>
      </c>
      <c r="G5448">
        <v>1</v>
      </c>
      <c r="H5448" t="str">
        <f t="shared" si="429"/>
        <v>AWD</v>
      </c>
      <c r="I5448" s="2">
        <f t="shared" si="426"/>
        <v>2014</v>
      </c>
      <c r="J5448" s="2">
        <f t="shared" si="427"/>
        <v>7</v>
      </c>
      <c r="K5448" t="str">
        <f t="shared" si="428"/>
        <v>Pantserjuffers</v>
      </c>
      <c r="L5448" s="25">
        <f t="shared" si="430"/>
        <v>28.142857142857142</v>
      </c>
    </row>
    <row r="5449" spans="1:12" x14ac:dyDescent="0.25">
      <c r="A5449">
        <v>21</v>
      </c>
      <c r="B5449" t="s">
        <v>79</v>
      </c>
      <c r="C5449" s="1">
        <v>41837.565972222219</v>
      </c>
      <c r="D5449">
        <v>1</v>
      </c>
      <c r="E5449" t="s">
        <v>20</v>
      </c>
      <c r="F5449" t="s">
        <v>21</v>
      </c>
      <c r="G5449">
        <v>82</v>
      </c>
      <c r="H5449" t="str">
        <f t="shared" si="429"/>
        <v>AWD</v>
      </c>
      <c r="I5449" s="2">
        <f t="shared" si="426"/>
        <v>2014</v>
      </c>
      <c r="J5449" s="2">
        <f t="shared" si="427"/>
        <v>7</v>
      </c>
      <c r="K5449" t="str">
        <f t="shared" si="428"/>
        <v>Waterjuffer</v>
      </c>
      <c r="L5449" s="25">
        <f t="shared" si="430"/>
        <v>28.142857142857142</v>
      </c>
    </row>
    <row r="5450" spans="1:12" x14ac:dyDescent="0.25">
      <c r="A5450">
        <v>21</v>
      </c>
      <c r="B5450" t="s">
        <v>79</v>
      </c>
      <c r="C5450" s="1">
        <v>41837.565972222219</v>
      </c>
      <c r="D5450">
        <v>1</v>
      </c>
      <c r="E5450" t="s">
        <v>61</v>
      </c>
      <c r="F5450" t="s">
        <v>62</v>
      </c>
      <c r="G5450">
        <v>5</v>
      </c>
      <c r="H5450" t="str">
        <f t="shared" si="429"/>
        <v>AWD</v>
      </c>
      <c r="I5450" s="2">
        <f t="shared" si="426"/>
        <v>2014</v>
      </c>
      <c r="J5450" s="2">
        <f t="shared" si="427"/>
        <v>7</v>
      </c>
      <c r="K5450" t="str">
        <f t="shared" si="428"/>
        <v>Waterjuffer</v>
      </c>
      <c r="L5450" s="25">
        <f t="shared" si="430"/>
        <v>28.142857142857142</v>
      </c>
    </row>
    <row r="5451" spans="1:12" x14ac:dyDescent="0.25">
      <c r="A5451">
        <v>21</v>
      </c>
      <c r="B5451" t="s">
        <v>79</v>
      </c>
      <c r="C5451" s="1">
        <v>41837.565972222219</v>
      </c>
      <c r="D5451">
        <v>1</v>
      </c>
      <c r="E5451" t="s">
        <v>10</v>
      </c>
      <c r="F5451" t="s">
        <v>11</v>
      </c>
      <c r="G5451">
        <v>49</v>
      </c>
      <c r="H5451" t="str">
        <f t="shared" si="429"/>
        <v>AWD</v>
      </c>
      <c r="I5451" s="2">
        <f t="shared" si="426"/>
        <v>2014</v>
      </c>
      <c r="J5451" s="2">
        <f t="shared" si="427"/>
        <v>7</v>
      </c>
      <c r="K5451" t="str">
        <f t="shared" si="428"/>
        <v>Waterjuffer</v>
      </c>
      <c r="L5451" s="25">
        <f t="shared" si="430"/>
        <v>28.142857142857142</v>
      </c>
    </row>
    <row r="5452" spans="1:12" x14ac:dyDescent="0.25">
      <c r="A5452">
        <v>21</v>
      </c>
      <c r="B5452" t="s">
        <v>79</v>
      </c>
      <c r="C5452" s="1">
        <v>41843.482638888891</v>
      </c>
      <c r="D5452">
        <v>1</v>
      </c>
      <c r="E5452" t="s">
        <v>34</v>
      </c>
      <c r="F5452" t="s">
        <v>35</v>
      </c>
      <c r="G5452">
        <v>1</v>
      </c>
      <c r="H5452" t="str">
        <f t="shared" si="429"/>
        <v>AWD</v>
      </c>
      <c r="I5452" s="2">
        <f t="shared" si="426"/>
        <v>2014</v>
      </c>
      <c r="J5452" s="2">
        <f t="shared" si="427"/>
        <v>7</v>
      </c>
      <c r="K5452" t="str">
        <f t="shared" si="428"/>
        <v>Pantserjuffers</v>
      </c>
      <c r="L5452" s="25">
        <f t="shared" si="430"/>
        <v>29</v>
      </c>
    </row>
    <row r="5453" spans="1:12" x14ac:dyDescent="0.25">
      <c r="A5453">
        <v>21</v>
      </c>
      <c r="B5453" t="s">
        <v>79</v>
      </c>
      <c r="C5453" s="1">
        <v>41843.482638888891</v>
      </c>
      <c r="D5453">
        <v>1</v>
      </c>
      <c r="E5453" t="s">
        <v>10</v>
      </c>
      <c r="F5453" t="s">
        <v>11</v>
      </c>
      <c r="G5453">
        <v>52</v>
      </c>
      <c r="H5453" t="str">
        <f t="shared" si="429"/>
        <v>AWD</v>
      </c>
      <c r="I5453" s="2">
        <f t="shared" si="426"/>
        <v>2014</v>
      </c>
      <c r="J5453" s="2">
        <f t="shared" si="427"/>
        <v>7</v>
      </c>
      <c r="K5453" t="str">
        <f t="shared" si="428"/>
        <v>Waterjuffer</v>
      </c>
      <c r="L5453" s="25">
        <f t="shared" si="430"/>
        <v>29</v>
      </c>
    </row>
    <row r="5454" spans="1:12" x14ac:dyDescent="0.25">
      <c r="A5454">
        <v>21</v>
      </c>
      <c r="B5454" t="s">
        <v>79</v>
      </c>
      <c r="C5454" s="1">
        <v>41843.482638888891</v>
      </c>
      <c r="D5454">
        <v>1</v>
      </c>
      <c r="E5454" t="s">
        <v>20</v>
      </c>
      <c r="F5454" t="s">
        <v>21</v>
      </c>
      <c r="G5454">
        <v>29</v>
      </c>
      <c r="H5454" t="str">
        <f t="shared" si="429"/>
        <v>AWD</v>
      </c>
      <c r="I5454" s="2">
        <f t="shared" si="426"/>
        <v>2014</v>
      </c>
      <c r="J5454" s="2">
        <f t="shared" si="427"/>
        <v>7</v>
      </c>
      <c r="K5454" t="str">
        <f t="shared" si="428"/>
        <v>Waterjuffer</v>
      </c>
      <c r="L5454" s="25">
        <f t="shared" si="430"/>
        <v>29</v>
      </c>
    </row>
    <row r="5455" spans="1:12" x14ac:dyDescent="0.25">
      <c r="A5455">
        <v>21</v>
      </c>
      <c r="B5455" t="s">
        <v>79</v>
      </c>
      <c r="C5455" s="1">
        <v>41843.482638888891</v>
      </c>
      <c r="D5455">
        <v>1</v>
      </c>
      <c r="E5455" t="s">
        <v>71</v>
      </c>
      <c r="F5455" t="s">
        <v>72</v>
      </c>
      <c r="G5455">
        <v>8</v>
      </c>
      <c r="H5455" t="str">
        <f t="shared" si="429"/>
        <v>AWD</v>
      </c>
      <c r="I5455" s="2">
        <f t="shared" si="426"/>
        <v>2014</v>
      </c>
      <c r="J5455" s="2">
        <f t="shared" si="427"/>
        <v>7</v>
      </c>
      <c r="K5455" t="str">
        <f t="shared" si="428"/>
        <v>Waterjuffer</v>
      </c>
      <c r="L5455" s="25">
        <f t="shared" si="430"/>
        <v>29</v>
      </c>
    </row>
    <row r="5456" spans="1:12" x14ac:dyDescent="0.25">
      <c r="A5456">
        <v>21</v>
      </c>
      <c r="B5456" t="s">
        <v>79</v>
      </c>
      <c r="C5456" s="1">
        <v>41843.482638888891</v>
      </c>
      <c r="D5456">
        <v>1</v>
      </c>
      <c r="E5456" t="s">
        <v>36</v>
      </c>
      <c r="F5456" t="s">
        <v>37</v>
      </c>
      <c r="G5456">
        <v>1</v>
      </c>
      <c r="H5456" t="str">
        <f t="shared" si="429"/>
        <v>AWD</v>
      </c>
      <c r="I5456" s="2">
        <f t="shared" si="426"/>
        <v>2014</v>
      </c>
      <c r="J5456" s="2">
        <f t="shared" si="427"/>
        <v>7</v>
      </c>
      <c r="K5456" t="str">
        <f t="shared" si="428"/>
        <v>Glazenmakers</v>
      </c>
      <c r="L5456" s="25">
        <f t="shared" si="430"/>
        <v>29</v>
      </c>
    </row>
    <row r="5457" spans="1:12" x14ac:dyDescent="0.25">
      <c r="A5457">
        <v>21</v>
      </c>
      <c r="B5457" t="s">
        <v>79</v>
      </c>
      <c r="C5457" s="1">
        <v>41843.482638888891</v>
      </c>
      <c r="D5457">
        <v>1</v>
      </c>
      <c r="E5457" t="s">
        <v>42</v>
      </c>
      <c r="F5457" t="s">
        <v>43</v>
      </c>
      <c r="G5457">
        <v>4</v>
      </c>
      <c r="H5457" t="str">
        <f t="shared" si="429"/>
        <v>AWD</v>
      </c>
      <c r="I5457" s="2">
        <f t="shared" si="426"/>
        <v>2014</v>
      </c>
      <c r="J5457" s="2">
        <f t="shared" si="427"/>
        <v>7</v>
      </c>
      <c r="K5457" t="str">
        <f t="shared" si="428"/>
        <v>Korenbouten</v>
      </c>
      <c r="L5457" s="25">
        <f t="shared" si="430"/>
        <v>29</v>
      </c>
    </row>
    <row r="5458" spans="1:12" x14ac:dyDescent="0.25">
      <c r="A5458">
        <v>21</v>
      </c>
      <c r="B5458" t="s">
        <v>79</v>
      </c>
      <c r="C5458" s="1">
        <v>41843.482638888891</v>
      </c>
      <c r="D5458">
        <v>1</v>
      </c>
      <c r="E5458" t="s">
        <v>26</v>
      </c>
      <c r="F5458" t="s">
        <v>27</v>
      </c>
      <c r="G5458">
        <v>3</v>
      </c>
      <c r="H5458" t="str">
        <f t="shared" si="429"/>
        <v>AWD</v>
      </c>
      <c r="I5458" s="2">
        <f t="shared" si="426"/>
        <v>2014</v>
      </c>
      <c r="J5458" s="2">
        <f t="shared" si="427"/>
        <v>7</v>
      </c>
      <c r="K5458" t="str">
        <f t="shared" si="428"/>
        <v>Glazenmakers</v>
      </c>
      <c r="L5458" s="25">
        <f t="shared" si="430"/>
        <v>29</v>
      </c>
    </row>
    <row r="5459" spans="1:12" x14ac:dyDescent="0.25">
      <c r="A5459">
        <v>21</v>
      </c>
      <c r="B5459" t="s">
        <v>79</v>
      </c>
      <c r="C5459" s="1">
        <v>41857.506944444445</v>
      </c>
      <c r="D5459">
        <v>1</v>
      </c>
      <c r="E5459" t="s">
        <v>14</v>
      </c>
      <c r="F5459" t="s">
        <v>15</v>
      </c>
      <c r="G5459">
        <v>1</v>
      </c>
      <c r="H5459" t="str">
        <f t="shared" si="429"/>
        <v>AWD</v>
      </c>
      <c r="I5459" s="2">
        <f t="shared" si="426"/>
        <v>2014</v>
      </c>
      <c r="J5459" s="2">
        <f t="shared" si="427"/>
        <v>8</v>
      </c>
      <c r="K5459" t="str">
        <f t="shared" si="428"/>
        <v>Waterjuffer</v>
      </c>
      <c r="L5459" s="25">
        <f t="shared" si="430"/>
        <v>31</v>
      </c>
    </row>
    <row r="5460" spans="1:12" x14ac:dyDescent="0.25">
      <c r="A5460">
        <v>21</v>
      </c>
      <c r="B5460" t="s">
        <v>79</v>
      </c>
      <c r="C5460" s="1">
        <v>41857.506944444445</v>
      </c>
      <c r="D5460">
        <v>1</v>
      </c>
      <c r="E5460" t="s">
        <v>61</v>
      </c>
      <c r="F5460" t="s">
        <v>62</v>
      </c>
      <c r="G5460">
        <v>1</v>
      </c>
      <c r="H5460" t="str">
        <f t="shared" si="429"/>
        <v>AWD</v>
      </c>
      <c r="I5460" s="2">
        <f t="shared" si="426"/>
        <v>2014</v>
      </c>
      <c r="J5460" s="2">
        <f t="shared" si="427"/>
        <v>8</v>
      </c>
      <c r="K5460" t="str">
        <f t="shared" si="428"/>
        <v>Waterjuffer</v>
      </c>
      <c r="L5460" s="25">
        <f t="shared" si="430"/>
        <v>31</v>
      </c>
    </row>
    <row r="5461" spans="1:12" x14ac:dyDescent="0.25">
      <c r="A5461">
        <v>21</v>
      </c>
      <c r="B5461" t="s">
        <v>79</v>
      </c>
      <c r="C5461" s="1">
        <v>41857.506944444445</v>
      </c>
      <c r="D5461">
        <v>1</v>
      </c>
      <c r="E5461" t="s">
        <v>10</v>
      </c>
      <c r="F5461" t="s">
        <v>11</v>
      </c>
      <c r="G5461">
        <v>18</v>
      </c>
      <c r="H5461" t="str">
        <f t="shared" si="429"/>
        <v>AWD</v>
      </c>
      <c r="I5461" s="2">
        <f t="shared" si="426"/>
        <v>2014</v>
      </c>
      <c r="J5461" s="2">
        <f t="shared" si="427"/>
        <v>8</v>
      </c>
      <c r="K5461" t="str">
        <f t="shared" si="428"/>
        <v>Waterjuffer</v>
      </c>
      <c r="L5461" s="25">
        <f t="shared" si="430"/>
        <v>31</v>
      </c>
    </row>
    <row r="5462" spans="1:12" x14ac:dyDescent="0.25">
      <c r="A5462">
        <v>21</v>
      </c>
      <c r="B5462" t="s">
        <v>79</v>
      </c>
      <c r="C5462" s="1">
        <v>41857.506944444445</v>
      </c>
      <c r="D5462">
        <v>1</v>
      </c>
      <c r="E5462" t="s">
        <v>20</v>
      </c>
      <c r="F5462" t="s">
        <v>21</v>
      </c>
      <c r="G5462">
        <v>1</v>
      </c>
      <c r="H5462" t="str">
        <f t="shared" si="429"/>
        <v>AWD</v>
      </c>
      <c r="I5462" s="2">
        <f t="shared" si="426"/>
        <v>2014</v>
      </c>
      <c r="J5462" s="2">
        <f t="shared" si="427"/>
        <v>8</v>
      </c>
      <c r="K5462" t="str">
        <f t="shared" si="428"/>
        <v>Waterjuffer</v>
      </c>
      <c r="L5462" s="25">
        <f t="shared" si="430"/>
        <v>31</v>
      </c>
    </row>
    <row r="5463" spans="1:12" x14ac:dyDescent="0.25">
      <c r="A5463">
        <v>21</v>
      </c>
      <c r="B5463" t="s">
        <v>79</v>
      </c>
      <c r="C5463" s="1">
        <v>41878.611111111109</v>
      </c>
      <c r="D5463">
        <v>1</v>
      </c>
      <c r="E5463" t="s">
        <v>40</v>
      </c>
      <c r="F5463" t="s">
        <v>41</v>
      </c>
      <c r="G5463">
        <v>1</v>
      </c>
      <c r="H5463" t="str">
        <f t="shared" si="429"/>
        <v>AWD</v>
      </c>
      <c r="I5463" s="2">
        <f t="shared" si="426"/>
        <v>2014</v>
      </c>
      <c r="J5463" s="2">
        <f t="shared" si="427"/>
        <v>8</v>
      </c>
      <c r="K5463" t="str">
        <f t="shared" si="428"/>
        <v>Korenbouten</v>
      </c>
      <c r="L5463" s="25">
        <f t="shared" si="430"/>
        <v>34</v>
      </c>
    </row>
    <row r="5464" spans="1:12" x14ac:dyDescent="0.25">
      <c r="A5464">
        <v>21</v>
      </c>
      <c r="B5464" t="s">
        <v>79</v>
      </c>
      <c r="C5464" s="1">
        <v>41878.611111111109</v>
      </c>
      <c r="D5464">
        <v>1</v>
      </c>
      <c r="E5464" t="s">
        <v>30</v>
      </c>
      <c r="F5464" t="s">
        <v>31</v>
      </c>
      <c r="G5464">
        <v>1</v>
      </c>
      <c r="H5464" t="str">
        <f t="shared" si="429"/>
        <v>AWD</v>
      </c>
      <c r="I5464" s="2">
        <f t="shared" si="426"/>
        <v>2014</v>
      </c>
      <c r="J5464" s="2">
        <f t="shared" si="427"/>
        <v>8</v>
      </c>
      <c r="K5464" t="str">
        <f t="shared" si="428"/>
        <v>Pantserjuffers</v>
      </c>
      <c r="L5464" s="25">
        <f t="shared" si="430"/>
        <v>34</v>
      </c>
    </row>
    <row r="5465" spans="1:12" x14ac:dyDescent="0.25">
      <c r="A5465">
        <v>21</v>
      </c>
      <c r="B5465" t="s">
        <v>79</v>
      </c>
      <c r="C5465" s="1">
        <v>41878.611111111109</v>
      </c>
      <c r="D5465">
        <v>1</v>
      </c>
      <c r="E5465" t="s">
        <v>10</v>
      </c>
      <c r="F5465" t="s">
        <v>11</v>
      </c>
      <c r="G5465">
        <v>14</v>
      </c>
      <c r="H5465" t="str">
        <f t="shared" si="429"/>
        <v>AWD</v>
      </c>
      <c r="I5465" s="2">
        <f t="shared" si="426"/>
        <v>2014</v>
      </c>
      <c r="J5465" s="2">
        <f t="shared" si="427"/>
        <v>8</v>
      </c>
      <c r="K5465" t="str">
        <f t="shared" si="428"/>
        <v>Waterjuffer</v>
      </c>
      <c r="L5465" s="25">
        <f t="shared" si="430"/>
        <v>34</v>
      </c>
    </row>
    <row r="5466" spans="1:12" x14ac:dyDescent="0.25">
      <c r="A5466">
        <v>21</v>
      </c>
      <c r="B5466" t="s">
        <v>79</v>
      </c>
      <c r="C5466" s="1">
        <v>41878.611111111109</v>
      </c>
      <c r="D5466">
        <v>1</v>
      </c>
      <c r="E5466" t="s">
        <v>42</v>
      </c>
      <c r="F5466" t="s">
        <v>43</v>
      </c>
      <c r="G5466">
        <v>18</v>
      </c>
      <c r="H5466" t="str">
        <f t="shared" si="429"/>
        <v>AWD</v>
      </c>
      <c r="I5466" s="2">
        <f t="shared" si="426"/>
        <v>2014</v>
      </c>
      <c r="J5466" s="2">
        <f t="shared" si="427"/>
        <v>8</v>
      </c>
      <c r="K5466" t="str">
        <f t="shared" si="428"/>
        <v>Korenbouten</v>
      </c>
      <c r="L5466" s="25">
        <f t="shared" si="430"/>
        <v>34</v>
      </c>
    </row>
    <row r="5467" spans="1:12" x14ac:dyDescent="0.25">
      <c r="A5467">
        <v>21</v>
      </c>
      <c r="B5467" t="s">
        <v>79</v>
      </c>
      <c r="C5467" s="1">
        <v>41878.611111111109</v>
      </c>
      <c r="D5467">
        <v>1</v>
      </c>
      <c r="E5467" t="s">
        <v>14</v>
      </c>
      <c r="F5467" t="s">
        <v>15</v>
      </c>
      <c r="G5467">
        <v>4</v>
      </c>
      <c r="H5467" t="str">
        <f t="shared" si="429"/>
        <v>AWD</v>
      </c>
      <c r="I5467" s="2">
        <f t="shared" si="426"/>
        <v>2014</v>
      </c>
      <c r="J5467" s="2">
        <f t="shared" si="427"/>
        <v>8</v>
      </c>
      <c r="K5467" t="str">
        <f t="shared" si="428"/>
        <v>Waterjuffer</v>
      </c>
      <c r="L5467" s="25">
        <f t="shared" si="430"/>
        <v>34</v>
      </c>
    </row>
    <row r="5468" spans="1:12" x14ac:dyDescent="0.25">
      <c r="A5468">
        <v>21</v>
      </c>
      <c r="B5468" t="s">
        <v>79</v>
      </c>
      <c r="C5468" s="1">
        <v>41878.611111111109</v>
      </c>
      <c r="D5468">
        <v>1</v>
      </c>
      <c r="E5468" t="s">
        <v>34</v>
      </c>
      <c r="F5468" t="s">
        <v>35</v>
      </c>
      <c r="G5468">
        <v>31</v>
      </c>
      <c r="H5468" t="str">
        <f t="shared" si="429"/>
        <v>AWD</v>
      </c>
      <c r="I5468" s="2">
        <f t="shared" si="426"/>
        <v>2014</v>
      </c>
      <c r="J5468" s="2">
        <f t="shared" si="427"/>
        <v>8</v>
      </c>
      <c r="K5468" t="str">
        <f t="shared" si="428"/>
        <v>Pantserjuffers</v>
      </c>
      <c r="L5468" s="25">
        <f t="shared" si="430"/>
        <v>34</v>
      </c>
    </row>
    <row r="5469" spans="1:12" x14ac:dyDescent="0.25">
      <c r="A5469">
        <v>21</v>
      </c>
      <c r="B5469" t="s">
        <v>79</v>
      </c>
      <c r="C5469" s="1">
        <v>41887.524305555555</v>
      </c>
      <c r="D5469">
        <v>1</v>
      </c>
      <c r="E5469" t="s">
        <v>71</v>
      </c>
      <c r="F5469" t="s">
        <v>72</v>
      </c>
      <c r="G5469">
        <v>3</v>
      </c>
      <c r="H5469" t="str">
        <f t="shared" si="429"/>
        <v>AWD</v>
      </c>
      <c r="I5469" s="2">
        <f t="shared" si="426"/>
        <v>2014</v>
      </c>
      <c r="J5469" s="2">
        <f t="shared" si="427"/>
        <v>9</v>
      </c>
      <c r="K5469" t="str">
        <f t="shared" si="428"/>
        <v>Waterjuffer</v>
      </c>
      <c r="L5469" s="25">
        <f t="shared" si="430"/>
        <v>35.285714285714285</v>
      </c>
    </row>
    <row r="5470" spans="1:12" x14ac:dyDescent="0.25">
      <c r="A5470">
        <v>21</v>
      </c>
      <c r="B5470" t="s">
        <v>79</v>
      </c>
      <c r="C5470" s="1">
        <v>41887.524305555555</v>
      </c>
      <c r="D5470">
        <v>1</v>
      </c>
      <c r="E5470" t="s">
        <v>42</v>
      </c>
      <c r="F5470" t="s">
        <v>43</v>
      </c>
      <c r="G5470">
        <v>4</v>
      </c>
      <c r="H5470" t="str">
        <f t="shared" si="429"/>
        <v>AWD</v>
      </c>
      <c r="I5470" s="2">
        <f t="shared" si="426"/>
        <v>2014</v>
      </c>
      <c r="J5470" s="2">
        <f t="shared" si="427"/>
        <v>9</v>
      </c>
      <c r="K5470" t="str">
        <f t="shared" si="428"/>
        <v>Korenbouten</v>
      </c>
      <c r="L5470" s="25">
        <f t="shared" si="430"/>
        <v>35.285714285714285</v>
      </c>
    </row>
    <row r="5471" spans="1:12" x14ac:dyDescent="0.25">
      <c r="A5471">
        <v>21</v>
      </c>
      <c r="B5471" t="s">
        <v>79</v>
      </c>
      <c r="C5471" s="1">
        <v>41894.489583333336</v>
      </c>
      <c r="D5471">
        <v>1</v>
      </c>
      <c r="E5471" t="s">
        <v>32</v>
      </c>
      <c r="F5471" t="s">
        <v>33</v>
      </c>
      <c r="G5471">
        <v>12</v>
      </c>
      <c r="H5471" t="str">
        <f t="shared" si="429"/>
        <v>AWD</v>
      </c>
      <c r="I5471" s="2">
        <f t="shared" si="426"/>
        <v>2014</v>
      </c>
      <c r="J5471" s="2">
        <f t="shared" si="427"/>
        <v>9</v>
      </c>
      <c r="K5471" t="str">
        <f t="shared" si="428"/>
        <v>Korenbouten</v>
      </c>
      <c r="L5471" s="25">
        <f t="shared" si="430"/>
        <v>36.285714285714285</v>
      </c>
    </row>
    <row r="5472" spans="1:12" x14ac:dyDescent="0.25">
      <c r="A5472">
        <v>21</v>
      </c>
      <c r="B5472" t="s">
        <v>79</v>
      </c>
      <c r="C5472" s="1">
        <v>41894.489583333336</v>
      </c>
      <c r="D5472">
        <v>1</v>
      </c>
      <c r="E5472" t="s">
        <v>34</v>
      </c>
      <c r="F5472" t="s">
        <v>35</v>
      </c>
      <c r="G5472">
        <v>18</v>
      </c>
      <c r="H5472" t="str">
        <f t="shared" si="429"/>
        <v>AWD</v>
      </c>
      <c r="I5472" s="2">
        <f t="shared" si="426"/>
        <v>2014</v>
      </c>
      <c r="J5472" s="2">
        <f t="shared" si="427"/>
        <v>9</v>
      </c>
      <c r="K5472" t="str">
        <f t="shared" si="428"/>
        <v>Pantserjuffers</v>
      </c>
      <c r="L5472" s="25">
        <f t="shared" si="430"/>
        <v>36.285714285714285</v>
      </c>
    </row>
    <row r="5473" spans="1:12" x14ac:dyDescent="0.25">
      <c r="A5473">
        <v>21</v>
      </c>
      <c r="B5473" t="s">
        <v>79</v>
      </c>
      <c r="C5473" s="1">
        <v>41894.489583333336</v>
      </c>
      <c r="D5473">
        <v>1</v>
      </c>
      <c r="E5473" t="s">
        <v>10</v>
      </c>
      <c r="F5473" t="s">
        <v>11</v>
      </c>
      <c r="G5473">
        <v>1</v>
      </c>
      <c r="H5473" t="str">
        <f t="shared" si="429"/>
        <v>AWD</v>
      </c>
      <c r="I5473" s="2">
        <f t="shared" si="426"/>
        <v>2014</v>
      </c>
      <c r="J5473" s="2">
        <f t="shared" si="427"/>
        <v>9</v>
      </c>
      <c r="K5473" t="str">
        <f t="shared" si="428"/>
        <v>Waterjuffer</v>
      </c>
      <c r="L5473" s="25">
        <f t="shared" si="430"/>
        <v>36.285714285714285</v>
      </c>
    </row>
    <row r="5474" spans="1:12" x14ac:dyDescent="0.25">
      <c r="A5474">
        <v>21</v>
      </c>
      <c r="B5474" t="s">
        <v>79</v>
      </c>
      <c r="C5474" s="1">
        <v>41894.489583333336</v>
      </c>
      <c r="D5474">
        <v>1</v>
      </c>
      <c r="E5474" t="s">
        <v>71</v>
      </c>
      <c r="F5474" t="s">
        <v>72</v>
      </c>
      <c r="G5474">
        <v>1</v>
      </c>
      <c r="H5474" t="str">
        <f t="shared" si="429"/>
        <v>AWD</v>
      </c>
      <c r="I5474" s="2">
        <f t="shared" si="426"/>
        <v>2014</v>
      </c>
      <c r="J5474" s="2">
        <f t="shared" si="427"/>
        <v>9</v>
      </c>
      <c r="K5474" t="str">
        <f t="shared" si="428"/>
        <v>Waterjuffer</v>
      </c>
      <c r="L5474" s="25">
        <f t="shared" si="430"/>
        <v>36.285714285714285</v>
      </c>
    </row>
    <row r="5475" spans="1:12" x14ac:dyDescent="0.25">
      <c r="A5475">
        <v>21</v>
      </c>
      <c r="B5475" t="s">
        <v>79</v>
      </c>
      <c r="C5475" s="1">
        <v>41894.489583333336</v>
      </c>
      <c r="D5475">
        <v>1</v>
      </c>
      <c r="E5475" t="s">
        <v>63</v>
      </c>
      <c r="F5475" t="s">
        <v>64</v>
      </c>
      <c r="G5475">
        <v>2</v>
      </c>
      <c r="H5475" t="str">
        <f t="shared" si="429"/>
        <v>AWD</v>
      </c>
      <c r="I5475" s="2">
        <f t="shared" si="426"/>
        <v>2014</v>
      </c>
      <c r="J5475" s="2">
        <f t="shared" si="427"/>
        <v>9</v>
      </c>
      <c r="K5475" t="str">
        <f t="shared" si="428"/>
        <v>Glazenmakers</v>
      </c>
      <c r="L5475" s="25">
        <f t="shared" si="430"/>
        <v>36.285714285714285</v>
      </c>
    </row>
    <row r="5476" spans="1:12" x14ac:dyDescent="0.25">
      <c r="A5476">
        <v>21</v>
      </c>
      <c r="B5476" t="s">
        <v>79</v>
      </c>
      <c r="C5476" s="1">
        <v>41894.489583333336</v>
      </c>
      <c r="D5476">
        <v>1</v>
      </c>
      <c r="E5476" t="s">
        <v>55</v>
      </c>
      <c r="F5476" t="s">
        <v>56</v>
      </c>
      <c r="G5476">
        <v>9</v>
      </c>
      <c r="H5476" t="str">
        <f t="shared" si="429"/>
        <v>AWD</v>
      </c>
      <c r="I5476" s="2">
        <f t="shared" si="426"/>
        <v>2014</v>
      </c>
      <c r="J5476" s="2">
        <f t="shared" si="427"/>
        <v>9</v>
      </c>
      <c r="K5476" t="str">
        <f t="shared" si="428"/>
        <v>Korenbouten</v>
      </c>
      <c r="L5476" s="25">
        <f t="shared" si="430"/>
        <v>36.285714285714285</v>
      </c>
    </row>
    <row r="5477" spans="1:12" x14ac:dyDescent="0.25">
      <c r="A5477">
        <v>21</v>
      </c>
      <c r="B5477" t="s">
        <v>79</v>
      </c>
      <c r="C5477" s="1">
        <v>41894.489583333336</v>
      </c>
      <c r="D5477">
        <v>1</v>
      </c>
      <c r="E5477" t="s">
        <v>42</v>
      </c>
      <c r="F5477" t="s">
        <v>43</v>
      </c>
      <c r="G5477">
        <v>2</v>
      </c>
      <c r="H5477" t="str">
        <f t="shared" si="429"/>
        <v>AWD</v>
      </c>
      <c r="I5477" s="2">
        <f t="shared" si="426"/>
        <v>2014</v>
      </c>
      <c r="J5477" s="2">
        <f t="shared" si="427"/>
        <v>9</v>
      </c>
      <c r="K5477" t="str">
        <f t="shared" si="428"/>
        <v>Korenbouten</v>
      </c>
      <c r="L5477" s="25">
        <f t="shared" si="430"/>
        <v>36.285714285714285</v>
      </c>
    </row>
    <row r="5478" spans="1:12" x14ac:dyDescent="0.25">
      <c r="A5478">
        <v>21</v>
      </c>
      <c r="B5478" t="s">
        <v>79</v>
      </c>
      <c r="C5478" s="1">
        <v>41907.631944444445</v>
      </c>
      <c r="D5478">
        <v>1</v>
      </c>
      <c r="E5478" t="s">
        <v>71</v>
      </c>
      <c r="F5478" t="s">
        <v>72</v>
      </c>
      <c r="G5478">
        <v>1</v>
      </c>
      <c r="H5478" t="str">
        <f t="shared" si="429"/>
        <v>AWD</v>
      </c>
      <c r="I5478" s="2">
        <f t="shared" si="426"/>
        <v>2014</v>
      </c>
      <c r="J5478" s="2">
        <f t="shared" si="427"/>
        <v>9</v>
      </c>
      <c r="K5478" t="str">
        <f t="shared" si="428"/>
        <v>Waterjuffer</v>
      </c>
      <c r="L5478" s="25">
        <f t="shared" si="430"/>
        <v>38.142857142857146</v>
      </c>
    </row>
    <row r="5479" spans="1:12" x14ac:dyDescent="0.25">
      <c r="A5479">
        <v>21</v>
      </c>
      <c r="B5479" t="s">
        <v>79</v>
      </c>
      <c r="C5479" s="1">
        <v>41907.631944444445</v>
      </c>
      <c r="D5479">
        <v>1</v>
      </c>
      <c r="E5479" t="s">
        <v>63</v>
      </c>
      <c r="F5479" t="s">
        <v>64</v>
      </c>
      <c r="G5479">
        <v>3</v>
      </c>
      <c r="H5479" t="str">
        <f t="shared" si="429"/>
        <v>AWD</v>
      </c>
      <c r="I5479" s="2">
        <f t="shared" si="426"/>
        <v>2014</v>
      </c>
      <c r="J5479" s="2">
        <f t="shared" si="427"/>
        <v>9</v>
      </c>
      <c r="K5479" t="str">
        <f t="shared" si="428"/>
        <v>Glazenmakers</v>
      </c>
      <c r="L5479" s="25">
        <f t="shared" si="430"/>
        <v>38.142857142857146</v>
      </c>
    </row>
    <row r="5480" spans="1:12" x14ac:dyDescent="0.25">
      <c r="A5480">
        <v>21</v>
      </c>
      <c r="B5480" t="s">
        <v>79</v>
      </c>
      <c r="C5480" s="1">
        <v>41907.631944444445</v>
      </c>
      <c r="D5480">
        <v>1</v>
      </c>
      <c r="E5480" t="s">
        <v>34</v>
      </c>
      <c r="F5480" t="s">
        <v>35</v>
      </c>
      <c r="G5480">
        <v>23</v>
      </c>
      <c r="H5480" t="str">
        <f t="shared" si="429"/>
        <v>AWD</v>
      </c>
      <c r="I5480" s="2">
        <f t="shared" si="426"/>
        <v>2014</v>
      </c>
      <c r="J5480" s="2">
        <f t="shared" si="427"/>
        <v>9</v>
      </c>
      <c r="K5480" t="str">
        <f t="shared" si="428"/>
        <v>Pantserjuffers</v>
      </c>
      <c r="L5480" s="25">
        <f t="shared" si="430"/>
        <v>38.142857142857146</v>
      </c>
    </row>
    <row r="5481" spans="1:12" x14ac:dyDescent="0.25">
      <c r="A5481">
        <v>21</v>
      </c>
      <c r="B5481" t="s">
        <v>79</v>
      </c>
      <c r="C5481" s="1">
        <v>41907.631944444445</v>
      </c>
      <c r="D5481">
        <v>1</v>
      </c>
      <c r="E5481" t="s">
        <v>36</v>
      </c>
      <c r="F5481" t="s">
        <v>37</v>
      </c>
      <c r="G5481">
        <v>11</v>
      </c>
      <c r="H5481" t="str">
        <f t="shared" si="429"/>
        <v>AWD</v>
      </c>
      <c r="I5481" s="2">
        <f t="shared" si="426"/>
        <v>2014</v>
      </c>
      <c r="J5481" s="2">
        <f t="shared" si="427"/>
        <v>9</v>
      </c>
      <c r="K5481" t="str">
        <f t="shared" si="428"/>
        <v>Glazenmakers</v>
      </c>
      <c r="L5481" s="25">
        <f t="shared" si="430"/>
        <v>38.142857142857146</v>
      </c>
    </row>
    <row r="5482" spans="1:12" x14ac:dyDescent="0.25">
      <c r="A5482">
        <v>21</v>
      </c>
      <c r="B5482" t="s">
        <v>79</v>
      </c>
      <c r="C5482" s="1">
        <v>41907.631944444445</v>
      </c>
      <c r="D5482">
        <v>1</v>
      </c>
      <c r="E5482" t="s">
        <v>42</v>
      </c>
      <c r="F5482" t="s">
        <v>43</v>
      </c>
      <c r="G5482">
        <v>7</v>
      </c>
      <c r="H5482" t="str">
        <f t="shared" si="429"/>
        <v>AWD</v>
      </c>
      <c r="I5482" s="2">
        <f t="shared" si="426"/>
        <v>2014</v>
      </c>
      <c r="J5482" s="2">
        <f t="shared" si="427"/>
        <v>9</v>
      </c>
      <c r="K5482" t="str">
        <f t="shared" si="428"/>
        <v>Korenbouten</v>
      </c>
      <c r="L5482" s="25">
        <f t="shared" si="430"/>
        <v>38.142857142857146</v>
      </c>
    </row>
    <row r="5483" spans="1:12" x14ac:dyDescent="0.25">
      <c r="A5483">
        <v>21</v>
      </c>
      <c r="B5483" t="s">
        <v>79</v>
      </c>
      <c r="C5483" s="1">
        <v>42135.5625</v>
      </c>
      <c r="D5483">
        <v>1</v>
      </c>
      <c r="E5483" t="s">
        <v>14</v>
      </c>
      <c r="F5483" t="s">
        <v>15</v>
      </c>
      <c r="G5483">
        <v>1</v>
      </c>
      <c r="H5483" t="str">
        <f t="shared" si="429"/>
        <v>AWD</v>
      </c>
      <c r="I5483" s="2">
        <f t="shared" si="426"/>
        <v>2015</v>
      </c>
      <c r="J5483" s="2">
        <f t="shared" si="427"/>
        <v>5</v>
      </c>
      <c r="K5483" t="str">
        <f t="shared" si="428"/>
        <v>Waterjuffer</v>
      </c>
      <c r="L5483" s="25">
        <f t="shared" si="430"/>
        <v>18.571428571428573</v>
      </c>
    </row>
    <row r="5484" spans="1:12" x14ac:dyDescent="0.25">
      <c r="A5484">
        <v>21</v>
      </c>
      <c r="B5484" t="s">
        <v>79</v>
      </c>
      <c r="C5484" s="1">
        <v>42135.5625</v>
      </c>
      <c r="D5484">
        <v>1</v>
      </c>
      <c r="E5484" t="s">
        <v>12</v>
      </c>
      <c r="F5484" t="s">
        <v>13</v>
      </c>
      <c r="G5484">
        <v>5</v>
      </c>
      <c r="H5484" t="str">
        <f t="shared" si="429"/>
        <v>AWD</v>
      </c>
      <c r="I5484" s="2">
        <f t="shared" si="426"/>
        <v>2015</v>
      </c>
      <c r="J5484" s="2">
        <f t="shared" si="427"/>
        <v>5</v>
      </c>
      <c r="K5484" t="str">
        <f t="shared" si="428"/>
        <v>Waterjuffer</v>
      </c>
      <c r="L5484" s="25">
        <f t="shared" si="430"/>
        <v>18.571428571428573</v>
      </c>
    </row>
    <row r="5485" spans="1:12" x14ac:dyDescent="0.25">
      <c r="A5485">
        <v>21</v>
      </c>
      <c r="B5485" t="s">
        <v>79</v>
      </c>
      <c r="C5485" s="1">
        <v>42146.590277777781</v>
      </c>
      <c r="D5485">
        <v>1</v>
      </c>
      <c r="E5485" t="s">
        <v>12</v>
      </c>
      <c r="F5485" t="s">
        <v>13</v>
      </c>
      <c r="G5485">
        <v>14</v>
      </c>
      <c r="H5485" t="str">
        <f t="shared" si="429"/>
        <v>AWD</v>
      </c>
      <c r="I5485" s="2">
        <f t="shared" si="426"/>
        <v>2015</v>
      </c>
      <c r="J5485" s="2">
        <f t="shared" si="427"/>
        <v>5</v>
      </c>
      <c r="K5485" t="str">
        <f t="shared" si="428"/>
        <v>Waterjuffer</v>
      </c>
      <c r="L5485" s="25">
        <f t="shared" si="430"/>
        <v>20.142857142857142</v>
      </c>
    </row>
    <row r="5486" spans="1:12" x14ac:dyDescent="0.25">
      <c r="A5486">
        <v>21</v>
      </c>
      <c r="B5486" t="s">
        <v>79</v>
      </c>
      <c r="C5486" s="1">
        <v>42146.590277777781</v>
      </c>
      <c r="D5486">
        <v>1</v>
      </c>
      <c r="E5486" t="s">
        <v>20</v>
      </c>
      <c r="F5486" t="s">
        <v>21</v>
      </c>
      <c r="G5486">
        <v>26</v>
      </c>
      <c r="H5486" t="str">
        <f t="shared" si="429"/>
        <v>AWD</v>
      </c>
      <c r="I5486" s="2">
        <f t="shared" si="426"/>
        <v>2015</v>
      </c>
      <c r="J5486" s="2">
        <f t="shared" si="427"/>
        <v>5</v>
      </c>
      <c r="K5486" t="str">
        <f t="shared" si="428"/>
        <v>Waterjuffer</v>
      </c>
      <c r="L5486" s="25">
        <f t="shared" si="430"/>
        <v>20.142857142857142</v>
      </c>
    </row>
    <row r="5487" spans="1:12" x14ac:dyDescent="0.25">
      <c r="A5487">
        <v>21</v>
      </c>
      <c r="B5487" t="s">
        <v>79</v>
      </c>
      <c r="C5487" s="1">
        <v>42146.590277777781</v>
      </c>
      <c r="D5487">
        <v>1</v>
      </c>
      <c r="E5487" t="s">
        <v>28</v>
      </c>
      <c r="F5487" t="s">
        <v>29</v>
      </c>
      <c r="G5487">
        <v>3</v>
      </c>
      <c r="H5487" t="str">
        <f t="shared" si="429"/>
        <v>AWD</v>
      </c>
      <c r="I5487" s="2">
        <f t="shared" si="426"/>
        <v>2015</v>
      </c>
      <c r="J5487" s="2">
        <f t="shared" si="427"/>
        <v>5</v>
      </c>
      <c r="K5487" t="str">
        <f t="shared" si="428"/>
        <v>Korenbouten</v>
      </c>
      <c r="L5487" s="25">
        <f t="shared" si="430"/>
        <v>20.142857142857142</v>
      </c>
    </row>
    <row r="5488" spans="1:12" x14ac:dyDescent="0.25">
      <c r="A5488">
        <v>21</v>
      </c>
      <c r="B5488" t="s">
        <v>79</v>
      </c>
      <c r="C5488" s="1">
        <v>42160.4375</v>
      </c>
      <c r="D5488">
        <v>1</v>
      </c>
      <c r="E5488" t="s">
        <v>10</v>
      </c>
      <c r="F5488" t="s">
        <v>11</v>
      </c>
      <c r="G5488">
        <v>1</v>
      </c>
      <c r="H5488" t="str">
        <f t="shared" si="429"/>
        <v>AWD</v>
      </c>
      <c r="I5488" s="2">
        <f t="shared" si="426"/>
        <v>2015</v>
      </c>
      <c r="J5488" s="2">
        <f t="shared" si="427"/>
        <v>6</v>
      </c>
      <c r="K5488" t="str">
        <f t="shared" si="428"/>
        <v>Waterjuffer</v>
      </c>
      <c r="L5488" s="25">
        <f t="shared" si="430"/>
        <v>22.142857142857142</v>
      </c>
    </row>
    <row r="5489" spans="1:12" x14ac:dyDescent="0.25">
      <c r="A5489">
        <v>21</v>
      </c>
      <c r="B5489" t="s">
        <v>79</v>
      </c>
      <c r="C5489" s="1">
        <v>42160.4375</v>
      </c>
      <c r="D5489">
        <v>1</v>
      </c>
      <c r="E5489" t="s">
        <v>12</v>
      </c>
      <c r="F5489" t="s">
        <v>13</v>
      </c>
      <c r="G5489">
        <v>3</v>
      </c>
      <c r="H5489" t="str">
        <f t="shared" si="429"/>
        <v>AWD</v>
      </c>
      <c r="I5489" s="2">
        <f t="shared" si="426"/>
        <v>2015</v>
      </c>
      <c r="J5489" s="2">
        <f t="shared" si="427"/>
        <v>6</v>
      </c>
      <c r="K5489" t="str">
        <f t="shared" si="428"/>
        <v>Waterjuffer</v>
      </c>
      <c r="L5489" s="25">
        <f t="shared" si="430"/>
        <v>22.142857142857142</v>
      </c>
    </row>
    <row r="5490" spans="1:12" x14ac:dyDescent="0.25">
      <c r="A5490">
        <v>21</v>
      </c>
      <c r="B5490" t="s">
        <v>79</v>
      </c>
      <c r="C5490" s="1">
        <v>42160.4375</v>
      </c>
      <c r="D5490">
        <v>1</v>
      </c>
      <c r="E5490" t="s">
        <v>20</v>
      </c>
      <c r="F5490" t="s">
        <v>21</v>
      </c>
      <c r="G5490">
        <v>118</v>
      </c>
      <c r="H5490" t="str">
        <f t="shared" si="429"/>
        <v>AWD</v>
      </c>
      <c r="I5490" s="2">
        <f t="shared" si="426"/>
        <v>2015</v>
      </c>
      <c r="J5490" s="2">
        <f t="shared" si="427"/>
        <v>6</v>
      </c>
      <c r="K5490" t="str">
        <f t="shared" si="428"/>
        <v>Waterjuffer</v>
      </c>
      <c r="L5490" s="25">
        <f t="shared" si="430"/>
        <v>22.142857142857142</v>
      </c>
    </row>
    <row r="5491" spans="1:12" x14ac:dyDescent="0.25">
      <c r="A5491">
        <v>21</v>
      </c>
      <c r="B5491" t="s">
        <v>79</v>
      </c>
      <c r="C5491" s="1">
        <v>42160.4375</v>
      </c>
      <c r="D5491">
        <v>1</v>
      </c>
      <c r="E5491" t="s">
        <v>16</v>
      </c>
      <c r="F5491" t="s">
        <v>17</v>
      </c>
      <c r="G5491">
        <v>1</v>
      </c>
      <c r="H5491" t="str">
        <f t="shared" si="429"/>
        <v>AWD</v>
      </c>
      <c r="I5491" s="2">
        <f t="shared" si="426"/>
        <v>2015</v>
      </c>
      <c r="J5491" s="2">
        <f t="shared" si="427"/>
        <v>6</v>
      </c>
      <c r="K5491" t="str">
        <f t="shared" si="428"/>
        <v>Waterjuffer</v>
      </c>
      <c r="L5491" s="25">
        <f t="shared" si="430"/>
        <v>22.142857142857142</v>
      </c>
    </row>
    <row r="5492" spans="1:12" x14ac:dyDescent="0.25">
      <c r="A5492">
        <v>21</v>
      </c>
      <c r="B5492" t="s">
        <v>79</v>
      </c>
      <c r="C5492" s="1">
        <v>42160.4375</v>
      </c>
      <c r="D5492">
        <v>1</v>
      </c>
      <c r="E5492" t="s">
        <v>61</v>
      </c>
      <c r="F5492" t="s">
        <v>62</v>
      </c>
      <c r="G5492">
        <v>5</v>
      </c>
      <c r="H5492" t="str">
        <f t="shared" si="429"/>
        <v>AWD</v>
      </c>
      <c r="I5492" s="2">
        <f t="shared" ref="I5492:I5555" si="431">YEAR(C5492)</f>
        <v>2015</v>
      </c>
      <c r="J5492" s="2">
        <f t="shared" ref="J5492:J5555" si="432">MONTH(C5492)</f>
        <v>6</v>
      </c>
      <c r="K5492" t="str">
        <f t="shared" ref="K5492:K5555" si="433">VLOOKUP(E5492,$Q$2:$R$100,2,FALSE)</f>
        <v>Waterjuffer</v>
      </c>
      <c r="L5492" s="25">
        <f t="shared" si="430"/>
        <v>22.142857142857142</v>
      </c>
    </row>
    <row r="5493" spans="1:12" x14ac:dyDescent="0.25">
      <c r="A5493">
        <v>21</v>
      </c>
      <c r="B5493" t="s">
        <v>79</v>
      </c>
      <c r="C5493" s="1">
        <v>42160.4375</v>
      </c>
      <c r="D5493">
        <v>1</v>
      </c>
      <c r="E5493" t="s">
        <v>22</v>
      </c>
      <c r="F5493" t="s">
        <v>23</v>
      </c>
      <c r="G5493">
        <v>2</v>
      </c>
      <c r="H5493" t="str">
        <f t="shared" si="429"/>
        <v>AWD</v>
      </c>
      <c r="I5493" s="2">
        <f t="shared" si="431"/>
        <v>2015</v>
      </c>
      <c r="J5493" s="2">
        <f t="shared" si="432"/>
        <v>6</v>
      </c>
      <c r="K5493" t="str">
        <f t="shared" si="433"/>
        <v>Glazenmakers</v>
      </c>
      <c r="L5493" s="25">
        <f t="shared" si="430"/>
        <v>22.142857142857142</v>
      </c>
    </row>
    <row r="5494" spans="1:12" x14ac:dyDescent="0.25">
      <c r="A5494">
        <v>21</v>
      </c>
      <c r="B5494" t="s">
        <v>79</v>
      </c>
      <c r="C5494" s="1">
        <v>42160.4375</v>
      </c>
      <c r="D5494">
        <v>1</v>
      </c>
      <c r="E5494" t="s">
        <v>28</v>
      </c>
      <c r="F5494" t="s">
        <v>29</v>
      </c>
      <c r="G5494">
        <v>53</v>
      </c>
      <c r="H5494" t="str">
        <f t="shared" si="429"/>
        <v>AWD</v>
      </c>
      <c r="I5494" s="2">
        <f t="shared" si="431"/>
        <v>2015</v>
      </c>
      <c r="J5494" s="2">
        <f t="shared" si="432"/>
        <v>6</v>
      </c>
      <c r="K5494" t="str">
        <f t="shared" si="433"/>
        <v>Korenbouten</v>
      </c>
      <c r="L5494" s="25">
        <f t="shared" si="430"/>
        <v>22.142857142857142</v>
      </c>
    </row>
    <row r="5495" spans="1:12" x14ac:dyDescent="0.25">
      <c r="A5495">
        <v>21</v>
      </c>
      <c r="B5495" t="s">
        <v>79</v>
      </c>
      <c r="C5495" s="1">
        <v>42172.545138888891</v>
      </c>
      <c r="D5495">
        <v>1</v>
      </c>
      <c r="E5495" t="s">
        <v>20</v>
      </c>
      <c r="F5495" t="s">
        <v>21</v>
      </c>
      <c r="G5495">
        <v>110</v>
      </c>
      <c r="H5495" t="str">
        <f t="shared" si="429"/>
        <v>AWD</v>
      </c>
      <c r="I5495" s="2">
        <f t="shared" si="431"/>
        <v>2015</v>
      </c>
      <c r="J5495" s="2">
        <f t="shared" si="432"/>
        <v>6</v>
      </c>
      <c r="K5495" t="str">
        <f t="shared" si="433"/>
        <v>Waterjuffer</v>
      </c>
      <c r="L5495" s="25">
        <f t="shared" si="430"/>
        <v>23.857142857142858</v>
      </c>
    </row>
    <row r="5496" spans="1:12" x14ac:dyDescent="0.25">
      <c r="A5496">
        <v>21</v>
      </c>
      <c r="B5496" t="s">
        <v>79</v>
      </c>
      <c r="C5496" s="1">
        <v>42172.545138888891</v>
      </c>
      <c r="D5496">
        <v>1</v>
      </c>
      <c r="E5496" t="s">
        <v>18</v>
      </c>
      <c r="F5496" t="s">
        <v>19</v>
      </c>
      <c r="G5496">
        <v>4</v>
      </c>
      <c r="H5496" t="str">
        <f t="shared" si="429"/>
        <v>AWD</v>
      </c>
      <c r="I5496" s="2">
        <f t="shared" si="431"/>
        <v>2015</v>
      </c>
      <c r="J5496" s="2">
        <f t="shared" si="432"/>
        <v>6</v>
      </c>
      <c r="K5496" t="str">
        <f t="shared" si="433"/>
        <v>Korenbouten</v>
      </c>
      <c r="L5496" s="25">
        <f t="shared" si="430"/>
        <v>23.857142857142858</v>
      </c>
    </row>
    <row r="5497" spans="1:12" x14ac:dyDescent="0.25">
      <c r="A5497">
        <v>21</v>
      </c>
      <c r="B5497" t="s">
        <v>79</v>
      </c>
      <c r="C5497" s="1">
        <v>42172.545138888891</v>
      </c>
      <c r="D5497">
        <v>1</v>
      </c>
      <c r="E5497" t="s">
        <v>26</v>
      </c>
      <c r="F5497" t="s">
        <v>27</v>
      </c>
      <c r="G5497">
        <v>4</v>
      </c>
      <c r="H5497" t="str">
        <f t="shared" si="429"/>
        <v>AWD</v>
      </c>
      <c r="I5497" s="2">
        <f t="shared" si="431"/>
        <v>2015</v>
      </c>
      <c r="J5497" s="2">
        <f t="shared" si="432"/>
        <v>6</v>
      </c>
      <c r="K5497" t="str">
        <f t="shared" si="433"/>
        <v>Glazenmakers</v>
      </c>
      <c r="L5497" s="25">
        <f t="shared" si="430"/>
        <v>23.857142857142858</v>
      </c>
    </row>
    <row r="5498" spans="1:12" x14ac:dyDescent="0.25">
      <c r="A5498">
        <v>21</v>
      </c>
      <c r="B5498" t="s">
        <v>79</v>
      </c>
      <c r="C5498" s="1">
        <v>42172.545138888891</v>
      </c>
      <c r="D5498">
        <v>1</v>
      </c>
      <c r="E5498" t="s">
        <v>28</v>
      </c>
      <c r="F5498" t="s">
        <v>29</v>
      </c>
      <c r="G5498">
        <v>17</v>
      </c>
      <c r="H5498" t="str">
        <f t="shared" si="429"/>
        <v>AWD</v>
      </c>
      <c r="I5498" s="2">
        <f t="shared" si="431"/>
        <v>2015</v>
      </c>
      <c r="J5498" s="2">
        <f t="shared" si="432"/>
        <v>6</v>
      </c>
      <c r="K5498" t="str">
        <f t="shared" si="433"/>
        <v>Korenbouten</v>
      </c>
      <c r="L5498" s="25">
        <f t="shared" si="430"/>
        <v>23.857142857142858</v>
      </c>
    </row>
    <row r="5499" spans="1:12" x14ac:dyDescent="0.25">
      <c r="A5499">
        <v>21</v>
      </c>
      <c r="B5499" t="s">
        <v>79</v>
      </c>
      <c r="C5499" s="1">
        <v>42186.447916666664</v>
      </c>
      <c r="D5499">
        <v>1</v>
      </c>
      <c r="E5499" t="s">
        <v>8</v>
      </c>
      <c r="F5499" t="s">
        <v>9</v>
      </c>
      <c r="G5499">
        <v>1</v>
      </c>
      <c r="H5499" t="str">
        <f t="shared" si="429"/>
        <v>AWD</v>
      </c>
      <c r="I5499" s="2">
        <f t="shared" si="431"/>
        <v>2015</v>
      </c>
      <c r="J5499" s="2">
        <f t="shared" si="432"/>
        <v>7</v>
      </c>
      <c r="K5499" t="str">
        <f t="shared" si="433"/>
        <v>Pantserjuffers</v>
      </c>
      <c r="L5499" s="25">
        <f t="shared" si="430"/>
        <v>25.857142857142858</v>
      </c>
    </row>
    <row r="5500" spans="1:12" x14ac:dyDescent="0.25">
      <c r="A5500">
        <v>21</v>
      </c>
      <c r="B5500" t="s">
        <v>79</v>
      </c>
      <c r="C5500" s="1">
        <v>42186.447916666664</v>
      </c>
      <c r="D5500">
        <v>1</v>
      </c>
      <c r="E5500" t="s">
        <v>10</v>
      </c>
      <c r="F5500" t="s">
        <v>11</v>
      </c>
      <c r="G5500">
        <v>10</v>
      </c>
      <c r="H5500" t="str">
        <f t="shared" si="429"/>
        <v>AWD</v>
      </c>
      <c r="I5500" s="2">
        <f t="shared" si="431"/>
        <v>2015</v>
      </c>
      <c r="J5500" s="2">
        <f t="shared" si="432"/>
        <v>7</v>
      </c>
      <c r="K5500" t="str">
        <f t="shared" si="433"/>
        <v>Waterjuffer</v>
      </c>
      <c r="L5500" s="25">
        <f t="shared" si="430"/>
        <v>25.857142857142858</v>
      </c>
    </row>
    <row r="5501" spans="1:12" x14ac:dyDescent="0.25">
      <c r="A5501">
        <v>21</v>
      </c>
      <c r="B5501" t="s">
        <v>79</v>
      </c>
      <c r="C5501" s="1">
        <v>42186.447916666664</v>
      </c>
      <c r="D5501">
        <v>1</v>
      </c>
      <c r="E5501" t="s">
        <v>20</v>
      </c>
      <c r="F5501" t="s">
        <v>21</v>
      </c>
      <c r="G5501">
        <v>265</v>
      </c>
      <c r="H5501" t="str">
        <f t="shared" si="429"/>
        <v>AWD</v>
      </c>
      <c r="I5501" s="2">
        <f t="shared" si="431"/>
        <v>2015</v>
      </c>
      <c r="J5501" s="2">
        <f t="shared" si="432"/>
        <v>7</v>
      </c>
      <c r="K5501" t="str">
        <f t="shared" si="433"/>
        <v>Waterjuffer</v>
      </c>
      <c r="L5501" s="25">
        <f t="shared" si="430"/>
        <v>25.857142857142858</v>
      </c>
    </row>
    <row r="5502" spans="1:12" x14ac:dyDescent="0.25">
      <c r="A5502">
        <v>21</v>
      </c>
      <c r="B5502" t="s">
        <v>79</v>
      </c>
      <c r="C5502" s="1">
        <v>42186.447916666664</v>
      </c>
      <c r="D5502">
        <v>1</v>
      </c>
      <c r="E5502" t="s">
        <v>61</v>
      </c>
      <c r="F5502" t="s">
        <v>62</v>
      </c>
      <c r="G5502">
        <v>5</v>
      </c>
      <c r="H5502" t="str">
        <f t="shared" si="429"/>
        <v>AWD</v>
      </c>
      <c r="I5502" s="2">
        <f t="shared" si="431"/>
        <v>2015</v>
      </c>
      <c r="J5502" s="2">
        <f t="shared" si="432"/>
        <v>7</v>
      </c>
      <c r="K5502" t="str">
        <f t="shared" si="433"/>
        <v>Waterjuffer</v>
      </c>
      <c r="L5502" s="25">
        <f t="shared" si="430"/>
        <v>25.857142857142858</v>
      </c>
    </row>
    <row r="5503" spans="1:12" x14ac:dyDescent="0.25">
      <c r="A5503">
        <v>21</v>
      </c>
      <c r="B5503" t="s">
        <v>79</v>
      </c>
      <c r="C5503" s="1">
        <v>42186.447916666664</v>
      </c>
      <c r="D5503">
        <v>1</v>
      </c>
      <c r="E5503" t="s">
        <v>26</v>
      </c>
      <c r="F5503" t="s">
        <v>27</v>
      </c>
      <c r="G5503">
        <v>2</v>
      </c>
      <c r="H5503" t="str">
        <f t="shared" si="429"/>
        <v>AWD</v>
      </c>
      <c r="I5503" s="2">
        <f t="shared" si="431"/>
        <v>2015</v>
      </c>
      <c r="J5503" s="2">
        <f t="shared" si="432"/>
        <v>7</v>
      </c>
      <c r="K5503" t="str">
        <f t="shared" si="433"/>
        <v>Glazenmakers</v>
      </c>
      <c r="L5503" s="25">
        <f t="shared" si="430"/>
        <v>25.857142857142858</v>
      </c>
    </row>
    <row r="5504" spans="1:12" x14ac:dyDescent="0.25">
      <c r="A5504">
        <v>21</v>
      </c>
      <c r="B5504" t="s">
        <v>79</v>
      </c>
      <c r="C5504" s="1">
        <v>42186.447916666664</v>
      </c>
      <c r="D5504">
        <v>1</v>
      </c>
      <c r="E5504" t="s">
        <v>28</v>
      </c>
      <c r="F5504" t="s">
        <v>29</v>
      </c>
      <c r="G5504">
        <v>11</v>
      </c>
      <c r="H5504" t="str">
        <f t="shared" si="429"/>
        <v>AWD</v>
      </c>
      <c r="I5504" s="2">
        <f t="shared" si="431"/>
        <v>2015</v>
      </c>
      <c r="J5504" s="2">
        <f t="shared" si="432"/>
        <v>7</v>
      </c>
      <c r="K5504" t="str">
        <f t="shared" si="433"/>
        <v>Korenbouten</v>
      </c>
      <c r="L5504" s="25">
        <f t="shared" si="430"/>
        <v>25.857142857142858</v>
      </c>
    </row>
    <row r="5505" spans="1:12" x14ac:dyDescent="0.25">
      <c r="A5505">
        <v>21</v>
      </c>
      <c r="B5505" t="s">
        <v>79</v>
      </c>
      <c r="C5505" s="1">
        <v>42186.447916666664</v>
      </c>
      <c r="D5505">
        <v>1</v>
      </c>
      <c r="E5505" t="s">
        <v>18</v>
      </c>
      <c r="F5505" t="s">
        <v>19</v>
      </c>
      <c r="G5505">
        <v>1</v>
      </c>
      <c r="H5505" t="str">
        <f t="shared" si="429"/>
        <v>AWD</v>
      </c>
      <c r="I5505" s="2">
        <f t="shared" si="431"/>
        <v>2015</v>
      </c>
      <c r="J5505" s="2">
        <f t="shared" si="432"/>
        <v>7</v>
      </c>
      <c r="K5505" t="str">
        <f t="shared" si="433"/>
        <v>Korenbouten</v>
      </c>
      <c r="L5505" s="25">
        <f t="shared" si="430"/>
        <v>25.857142857142858</v>
      </c>
    </row>
    <row r="5506" spans="1:12" x14ac:dyDescent="0.25">
      <c r="A5506">
        <v>21</v>
      </c>
      <c r="B5506" t="s">
        <v>79</v>
      </c>
      <c r="C5506" s="1">
        <v>42202.472222222219</v>
      </c>
      <c r="D5506">
        <v>1</v>
      </c>
      <c r="E5506" t="s">
        <v>14</v>
      </c>
      <c r="F5506" t="s">
        <v>15</v>
      </c>
      <c r="G5506">
        <v>3</v>
      </c>
      <c r="H5506" t="str">
        <f t="shared" ref="H5506:H5569" si="434">VLOOKUP(A5506,$N$2:$O$51,2,FALSE)</f>
        <v>AWD</v>
      </c>
      <c r="I5506" s="2">
        <f t="shared" si="431"/>
        <v>2015</v>
      </c>
      <c r="J5506" s="2">
        <f t="shared" si="432"/>
        <v>7</v>
      </c>
      <c r="K5506" t="str">
        <f t="shared" si="433"/>
        <v>Waterjuffer</v>
      </c>
      <c r="L5506" s="25">
        <f t="shared" si="430"/>
        <v>28.142857142857142</v>
      </c>
    </row>
    <row r="5507" spans="1:12" x14ac:dyDescent="0.25">
      <c r="A5507">
        <v>21</v>
      </c>
      <c r="B5507" t="s">
        <v>79</v>
      </c>
      <c r="C5507" s="1">
        <v>42202.472222222219</v>
      </c>
      <c r="D5507">
        <v>1</v>
      </c>
      <c r="E5507" t="s">
        <v>20</v>
      </c>
      <c r="F5507" t="s">
        <v>21</v>
      </c>
      <c r="G5507">
        <v>63</v>
      </c>
      <c r="H5507" t="str">
        <f t="shared" si="434"/>
        <v>AWD</v>
      </c>
      <c r="I5507" s="2">
        <f t="shared" si="431"/>
        <v>2015</v>
      </c>
      <c r="J5507" s="2">
        <f t="shared" si="432"/>
        <v>7</v>
      </c>
      <c r="K5507" t="str">
        <f t="shared" si="433"/>
        <v>Waterjuffer</v>
      </c>
      <c r="L5507" s="25">
        <f t="shared" ref="L5507:L5570" si="435">(ROUNDDOWN(C5507-DATE(I5507,1,1),0))/7</f>
        <v>28.142857142857142</v>
      </c>
    </row>
    <row r="5508" spans="1:12" x14ac:dyDescent="0.25">
      <c r="A5508">
        <v>21</v>
      </c>
      <c r="B5508" t="s">
        <v>79</v>
      </c>
      <c r="C5508" s="1">
        <v>42202.472222222219</v>
      </c>
      <c r="D5508">
        <v>1</v>
      </c>
      <c r="E5508" t="s">
        <v>71</v>
      </c>
      <c r="F5508" t="s">
        <v>72</v>
      </c>
      <c r="G5508">
        <v>2</v>
      </c>
      <c r="H5508" t="str">
        <f t="shared" si="434"/>
        <v>AWD</v>
      </c>
      <c r="I5508" s="2">
        <f t="shared" si="431"/>
        <v>2015</v>
      </c>
      <c r="J5508" s="2">
        <f t="shared" si="432"/>
        <v>7</v>
      </c>
      <c r="K5508" t="str">
        <f t="shared" si="433"/>
        <v>Waterjuffer</v>
      </c>
      <c r="L5508" s="25">
        <f t="shared" si="435"/>
        <v>28.142857142857142</v>
      </c>
    </row>
    <row r="5509" spans="1:12" x14ac:dyDescent="0.25">
      <c r="A5509">
        <v>21</v>
      </c>
      <c r="B5509" t="s">
        <v>79</v>
      </c>
      <c r="C5509" s="1">
        <v>42202.472222222219</v>
      </c>
      <c r="D5509">
        <v>1</v>
      </c>
      <c r="E5509" t="s">
        <v>26</v>
      </c>
      <c r="F5509" t="s">
        <v>27</v>
      </c>
      <c r="G5509">
        <v>4</v>
      </c>
      <c r="H5509" t="str">
        <f t="shared" si="434"/>
        <v>AWD</v>
      </c>
      <c r="I5509" s="2">
        <f t="shared" si="431"/>
        <v>2015</v>
      </c>
      <c r="J5509" s="2">
        <f t="shared" si="432"/>
        <v>7</v>
      </c>
      <c r="K5509" t="str">
        <f t="shared" si="433"/>
        <v>Glazenmakers</v>
      </c>
      <c r="L5509" s="25">
        <f t="shared" si="435"/>
        <v>28.142857142857142</v>
      </c>
    </row>
    <row r="5510" spans="1:12" x14ac:dyDescent="0.25">
      <c r="A5510">
        <v>21</v>
      </c>
      <c r="B5510" t="s">
        <v>79</v>
      </c>
      <c r="C5510" s="1">
        <v>42202.472222222219</v>
      </c>
      <c r="D5510">
        <v>1</v>
      </c>
      <c r="E5510" t="s">
        <v>10</v>
      </c>
      <c r="F5510" t="s">
        <v>11</v>
      </c>
      <c r="G5510">
        <v>25</v>
      </c>
      <c r="H5510" t="str">
        <f t="shared" si="434"/>
        <v>AWD</v>
      </c>
      <c r="I5510" s="2">
        <f t="shared" si="431"/>
        <v>2015</v>
      </c>
      <c r="J5510" s="2">
        <f t="shared" si="432"/>
        <v>7</v>
      </c>
      <c r="K5510" t="str">
        <f t="shared" si="433"/>
        <v>Waterjuffer</v>
      </c>
      <c r="L5510" s="25">
        <f t="shared" si="435"/>
        <v>28.142857142857142</v>
      </c>
    </row>
    <row r="5511" spans="1:12" x14ac:dyDescent="0.25">
      <c r="A5511">
        <v>21</v>
      </c>
      <c r="B5511" t="s">
        <v>79</v>
      </c>
      <c r="C5511" s="1">
        <v>42216.527777777781</v>
      </c>
      <c r="D5511">
        <v>1</v>
      </c>
      <c r="E5511" t="s">
        <v>71</v>
      </c>
      <c r="F5511" t="s">
        <v>72</v>
      </c>
      <c r="G5511">
        <v>5</v>
      </c>
      <c r="H5511" t="str">
        <f t="shared" si="434"/>
        <v>AWD</v>
      </c>
      <c r="I5511" s="2">
        <f t="shared" si="431"/>
        <v>2015</v>
      </c>
      <c r="J5511" s="2">
        <f t="shared" si="432"/>
        <v>7</v>
      </c>
      <c r="K5511" t="str">
        <f t="shared" si="433"/>
        <v>Waterjuffer</v>
      </c>
      <c r="L5511" s="25">
        <f t="shared" si="435"/>
        <v>30.142857142857142</v>
      </c>
    </row>
    <row r="5512" spans="1:12" x14ac:dyDescent="0.25">
      <c r="A5512">
        <v>21</v>
      </c>
      <c r="B5512" t="s">
        <v>79</v>
      </c>
      <c r="C5512" s="1">
        <v>42216.527777777781</v>
      </c>
      <c r="D5512">
        <v>1</v>
      </c>
      <c r="E5512" t="s">
        <v>63</v>
      </c>
      <c r="F5512" t="s">
        <v>64</v>
      </c>
      <c r="G5512">
        <v>2</v>
      </c>
      <c r="H5512" t="str">
        <f t="shared" si="434"/>
        <v>AWD</v>
      </c>
      <c r="I5512" s="2">
        <f t="shared" si="431"/>
        <v>2015</v>
      </c>
      <c r="J5512" s="2">
        <f t="shared" si="432"/>
        <v>7</v>
      </c>
      <c r="K5512" t="str">
        <f t="shared" si="433"/>
        <v>Glazenmakers</v>
      </c>
      <c r="L5512" s="25">
        <f t="shared" si="435"/>
        <v>30.142857142857142</v>
      </c>
    </row>
    <row r="5513" spans="1:12" x14ac:dyDescent="0.25">
      <c r="A5513">
        <v>21</v>
      </c>
      <c r="B5513" t="s">
        <v>79</v>
      </c>
      <c r="C5513" s="1">
        <v>42216.527777777781</v>
      </c>
      <c r="D5513">
        <v>1</v>
      </c>
      <c r="E5513" t="s">
        <v>36</v>
      </c>
      <c r="F5513" t="s">
        <v>37</v>
      </c>
      <c r="G5513">
        <v>4</v>
      </c>
      <c r="H5513" t="str">
        <f t="shared" si="434"/>
        <v>AWD</v>
      </c>
      <c r="I5513" s="2">
        <f t="shared" si="431"/>
        <v>2015</v>
      </c>
      <c r="J5513" s="2">
        <f t="shared" si="432"/>
        <v>7</v>
      </c>
      <c r="K5513" t="str">
        <f t="shared" si="433"/>
        <v>Glazenmakers</v>
      </c>
      <c r="L5513" s="25">
        <f t="shared" si="435"/>
        <v>30.142857142857142</v>
      </c>
    </row>
    <row r="5514" spans="1:12" x14ac:dyDescent="0.25">
      <c r="A5514">
        <v>21</v>
      </c>
      <c r="B5514" t="s">
        <v>79</v>
      </c>
      <c r="C5514" s="1">
        <v>42216.527777777781</v>
      </c>
      <c r="D5514">
        <v>1</v>
      </c>
      <c r="E5514" t="s">
        <v>40</v>
      </c>
      <c r="F5514" t="s">
        <v>41</v>
      </c>
      <c r="G5514">
        <v>1</v>
      </c>
      <c r="H5514" t="str">
        <f t="shared" si="434"/>
        <v>AWD</v>
      </c>
      <c r="I5514" s="2">
        <f t="shared" si="431"/>
        <v>2015</v>
      </c>
      <c r="J5514" s="2">
        <f t="shared" si="432"/>
        <v>7</v>
      </c>
      <c r="K5514" t="str">
        <f t="shared" si="433"/>
        <v>Korenbouten</v>
      </c>
      <c r="L5514" s="25">
        <f t="shared" si="435"/>
        <v>30.142857142857142</v>
      </c>
    </row>
    <row r="5515" spans="1:12" x14ac:dyDescent="0.25">
      <c r="A5515">
        <v>21</v>
      </c>
      <c r="B5515" t="s">
        <v>79</v>
      </c>
      <c r="C5515" s="1">
        <v>42216.527777777781</v>
      </c>
      <c r="D5515">
        <v>1</v>
      </c>
      <c r="E5515" t="s">
        <v>10</v>
      </c>
      <c r="F5515" t="s">
        <v>11</v>
      </c>
      <c r="G5515">
        <v>25</v>
      </c>
      <c r="H5515" t="str">
        <f t="shared" si="434"/>
        <v>AWD</v>
      </c>
      <c r="I5515" s="2">
        <f t="shared" si="431"/>
        <v>2015</v>
      </c>
      <c r="J5515" s="2">
        <f t="shared" si="432"/>
        <v>7</v>
      </c>
      <c r="K5515" t="str">
        <f t="shared" si="433"/>
        <v>Waterjuffer</v>
      </c>
      <c r="L5515" s="25">
        <f t="shared" si="435"/>
        <v>30.142857142857142</v>
      </c>
    </row>
    <row r="5516" spans="1:12" x14ac:dyDescent="0.25">
      <c r="A5516">
        <v>21</v>
      </c>
      <c r="B5516" t="s">
        <v>79</v>
      </c>
      <c r="C5516" s="1">
        <v>42216.527777777781</v>
      </c>
      <c r="D5516">
        <v>1</v>
      </c>
      <c r="E5516" t="s">
        <v>20</v>
      </c>
      <c r="F5516" t="s">
        <v>21</v>
      </c>
      <c r="G5516">
        <v>47</v>
      </c>
      <c r="H5516" t="str">
        <f t="shared" si="434"/>
        <v>AWD</v>
      </c>
      <c r="I5516" s="2">
        <f t="shared" si="431"/>
        <v>2015</v>
      </c>
      <c r="J5516" s="2">
        <f t="shared" si="432"/>
        <v>7</v>
      </c>
      <c r="K5516" t="str">
        <f t="shared" si="433"/>
        <v>Waterjuffer</v>
      </c>
      <c r="L5516" s="25">
        <f t="shared" si="435"/>
        <v>30.142857142857142</v>
      </c>
    </row>
    <row r="5517" spans="1:12" x14ac:dyDescent="0.25">
      <c r="A5517">
        <v>21</v>
      </c>
      <c r="B5517" t="s">
        <v>79</v>
      </c>
      <c r="C5517" s="1">
        <v>42216.527777777781</v>
      </c>
      <c r="D5517">
        <v>1</v>
      </c>
      <c r="E5517" t="s">
        <v>61</v>
      </c>
      <c r="F5517" t="s">
        <v>62</v>
      </c>
      <c r="G5517">
        <v>60</v>
      </c>
      <c r="H5517" t="str">
        <f t="shared" si="434"/>
        <v>AWD</v>
      </c>
      <c r="I5517" s="2">
        <f t="shared" si="431"/>
        <v>2015</v>
      </c>
      <c r="J5517" s="2">
        <f t="shared" si="432"/>
        <v>7</v>
      </c>
      <c r="K5517" t="str">
        <f t="shared" si="433"/>
        <v>Waterjuffer</v>
      </c>
      <c r="L5517" s="25">
        <f t="shared" si="435"/>
        <v>30.142857142857142</v>
      </c>
    </row>
    <row r="5518" spans="1:12" x14ac:dyDescent="0.25">
      <c r="A5518">
        <v>21</v>
      </c>
      <c r="B5518" t="s">
        <v>79</v>
      </c>
      <c r="C5518" s="1">
        <v>42216.527777777781</v>
      </c>
      <c r="D5518">
        <v>1</v>
      </c>
      <c r="E5518" t="s">
        <v>32</v>
      </c>
      <c r="F5518" t="s">
        <v>33</v>
      </c>
      <c r="G5518">
        <v>13</v>
      </c>
      <c r="H5518" t="str">
        <f t="shared" si="434"/>
        <v>AWD</v>
      </c>
      <c r="I5518" s="2">
        <f t="shared" si="431"/>
        <v>2015</v>
      </c>
      <c r="J5518" s="2">
        <f t="shared" si="432"/>
        <v>7</v>
      </c>
      <c r="K5518" t="str">
        <f t="shared" si="433"/>
        <v>Korenbouten</v>
      </c>
      <c r="L5518" s="25">
        <f t="shared" si="435"/>
        <v>30.142857142857142</v>
      </c>
    </row>
    <row r="5519" spans="1:12" x14ac:dyDescent="0.25">
      <c r="A5519">
        <v>21</v>
      </c>
      <c r="B5519" t="s">
        <v>79</v>
      </c>
      <c r="C5519" s="1">
        <v>42216.527777777781</v>
      </c>
      <c r="D5519">
        <v>1</v>
      </c>
      <c r="E5519" t="s">
        <v>42</v>
      </c>
      <c r="F5519" t="s">
        <v>43</v>
      </c>
      <c r="G5519">
        <v>7</v>
      </c>
      <c r="H5519" t="str">
        <f t="shared" si="434"/>
        <v>AWD</v>
      </c>
      <c r="I5519" s="2">
        <f t="shared" si="431"/>
        <v>2015</v>
      </c>
      <c r="J5519" s="2">
        <f t="shared" si="432"/>
        <v>7</v>
      </c>
      <c r="K5519" t="str">
        <f t="shared" si="433"/>
        <v>Korenbouten</v>
      </c>
      <c r="L5519" s="25">
        <f t="shared" si="435"/>
        <v>30.142857142857142</v>
      </c>
    </row>
    <row r="5520" spans="1:12" x14ac:dyDescent="0.25">
      <c r="A5520">
        <v>21</v>
      </c>
      <c r="B5520" t="s">
        <v>79</v>
      </c>
      <c r="C5520" s="1">
        <v>42230.46875</v>
      </c>
      <c r="D5520">
        <v>1</v>
      </c>
      <c r="E5520" t="s">
        <v>10</v>
      </c>
      <c r="F5520" t="s">
        <v>11</v>
      </c>
      <c r="G5520">
        <v>25</v>
      </c>
      <c r="H5520" t="str">
        <f t="shared" si="434"/>
        <v>AWD</v>
      </c>
      <c r="I5520" s="2">
        <f t="shared" si="431"/>
        <v>2015</v>
      </c>
      <c r="J5520" s="2">
        <f t="shared" si="432"/>
        <v>8</v>
      </c>
      <c r="K5520" t="str">
        <f t="shared" si="433"/>
        <v>Waterjuffer</v>
      </c>
      <c r="L5520" s="25">
        <f t="shared" si="435"/>
        <v>32.142857142857146</v>
      </c>
    </row>
    <row r="5521" spans="1:12" x14ac:dyDescent="0.25">
      <c r="A5521">
        <v>21</v>
      </c>
      <c r="B5521" t="s">
        <v>79</v>
      </c>
      <c r="C5521" s="1">
        <v>42230.46875</v>
      </c>
      <c r="D5521">
        <v>1</v>
      </c>
      <c r="E5521" t="s">
        <v>20</v>
      </c>
      <c r="F5521" t="s">
        <v>21</v>
      </c>
      <c r="G5521">
        <v>4</v>
      </c>
      <c r="H5521" t="str">
        <f t="shared" si="434"/>
        <v>AWD</v>
      </c>
      <c r="I5521" s="2">
        <f t="shared" si="431"/>
        <v>2015</v>
      </c>
      <c r="J5521" s="2">
        <f t="shared" si="432"/>
        <v>8</v>
      </c>
      <c r="K5521" t="str">
        <f t="shared" si="433"/>
        <v>Waterjuffer</v>
      </c>
      <c r="L5521" s="25">
        <f t="shared" si="435"/>
        <v>32.142857142857146</v>
      </c>
    </row>
    <row r="5522" spans="1:12" x14ac:dyDescent="0.25">
      <c r="A5522">
        <v>21</v>
      </c>
      <c r="B5522" t="s">
        <v>79</v>
      </c>
      <c r="C5522" s="1">
        <v>42230.46875</v>
      </c>
      <c r="D5522">
        <v>1</v>
      </c>
      <c r="E5522" t="s">
        <v>63</v>
      </c>
      <c r="F5522" t="s">
        <v>64</v>
      </c>
      <c r="G5522">
        <v>1</v>
      </c>
      <c r="H5522" t="str">
        <f t="shared" si="434"/>
        <v>AWD</v>
      </c>
      <c r="I5522" s="2">
        <f t="shared" si="431"/>
        <v>2015</v>
      </c>
      <c r="J5522" s="2">
        <f t="shared" si="432"/>
        <v>8</v>
      </c>
      <c r="K5522" t="str">
        <f t="shared" si="433"/>
        <v>Glazenmakers</v>
      </c>
      <c r="L5522" s="25">
        <f t="shared" si="435"/>
        <v>32.142857142857146</v>
      </c>
    </row>
    <row r="5523" spans="1:12" x14ac:dyDescent="0.25">
      <c r="A5523">
        <v>21</v>
      </c>
      <c r="B5523" t="s">
        <v>79</v>
      </c>
      <c r="C5523" s="1">
        <v>42244.538194444445</v>
      </c>
      <c r="D5523">
        <v>1</v>
      </c>
      <c r="E5523" t="s">
        <v>71</v>
      </c>
      <c r="F5523" t="s">
        <v>72</v>
      </c>
      <c r="G5523">
        <v>7</v>
      </c>
      <c r="H5523" t="str">
        <f t="shared" si="434"/>
        <v>AWD</v>
      </c>
      <c r="I5523" s="2">
        <f t="shared" si="431"/>
        <v>2015</v>
      </c>
      <c r="J5523" s="2">
        <f t="shared" si="432"/>
        <v>8</v>
      </c>
      <c r="K5523" t="str">
        <f t="shared" si="433"/>
        <v>Waterjuffer</v>
      </c>
      <c r="L5523" s="25">
        <f t="shared" si="435"/>
        <v>34.142857142857146</v>
      </c>
    </row>
    <row r="5524" spans="1:12" x14ac:dyDescent="0.25">
      <c r="A5524">
        <v>21</v>
      </c>
      <c r="B5524" t="s">
        <v>79</v>
      </c>
      <c r="C5524" s="1">
        <v>42244.538194444445</v>
      </c>
      <c r="D5524">
        <v>1</v>
      </c>
      <c r="E5524" t="s">
        <v>34</v>
      </c>
      <c r="F5524" t="s">
        <v>35</v>
      </c>
      <c r="G5524">
        <v>4</v>
      </c>
      <c r="H5524" t="str">
        <f t="shared" si="434"/>
        <v>AWD</v>
      </c>
      <c r="I5524" s="2">
        <f t="shared" si="431"/>
        <v>2015</v>
      </c>
      <c r="J5524" s="2">
        <f t="shared" si="432"/>
        <v>8</v>
      </c>
      <c r="K5524" t="str">
        <f t="shared" si="433"/>
        <v>Pantserjuffers</v>
      </c>
      <c r="L5524" s="25">
        <f t="shared" si="435"/>
        <v>34.142857142857146</v>
      </c>
    </row>
    <row r="5525" spans="1:12" x14ac:dyDescent="0.25">
      <c r="A5525">
        <v>21</v>
      </c>
      <c r="B5525" t="s">
        <v>79</v>
      </c>
      <c r="C5525" s="1">
        <v>42244.538194444445</v>
      </c>
      <c r="D5525">
        <v>1</v>
      </c>
      <c r="E5525" t="s">
        <v>10</v>
      </c>
      <c r="F5525" t="s">
        <v>11</v>
      </c>
      <c r="G5525">
        <v>4</v>
      </c>
      <c r="H5525" t="str">
        <f t="shared" si="434"/>
        <v>AWD</v>
      </c>
      <c r="I5525" s="2">
        <f t="shared" si="431"/>
        <v>2015</v>
      </c>
      <c r="J5525" s="2">
        <f t="shared" si="432"/>
        <v>8</v>
      </c>
      <c r="K5525" t="str">
        <f t="shared" si="433"/>
        <v>Waterjuffer</v>
      </c>
      <c r="L5525" s="25">
        <f t="shared" si="435"/>
        <v>34.142857142857146</v>
      </c>
    </row>
    <row r="5526" spans="1:12" x14ac:dyDescent="0.25">
      <c r="A5526">
        <v>21</v>
      </c>
      <c r="B5526" t="s">
        <v>79</v>
      </c>
      <c r="C5526" s="1">
        <v>42244.538194444445</v>
      </c>
      <c r="D5526">
        <v>1</v>
      </c>
      <c r="E5526" t="s">
        <v>36</v>
      </c>
      <c r="F5526" t="s">
        <v>37</v>
      </c>
      <c r="G5526">
        <v>9</v>
      </c>
      <c r="H5526" t="str">
        <f t="shared" si="434"/>
        <v>AWD</v>
      </c>
      <c r="I5526" s="2">
        <f t="shared" si="431"/>
        <v>2015</v>
      </c>
      <c r="J5526" s="2">
        <f t="shared" si="432"/>
        <v>8</v>
      </c>
      <c r="K5526" t="str">
        <f t="shared" si="433"/>
        <v>Glazenmakers</v>
      </c>
      <c r="L5526" s="25">
        <f t="shared" si="435"/>
        <v>34.142857142857146</v>
      </c>
    </row>
    <row r="5527" spans="1:12" x14ac:dyDescent="0.25">
      <c r="A5527">
        <v>21</v>
      </c>
      <c r="B5527" t="s">
        <v>79</v>
      </c>
      <c r="C5527" s="1">
        <v>42244.538194444445</v>
      </c>
      <c r="D5527">
        <v>1</v>
      </c>
      <c r="E5527" t="s">
        <v>40</v>
      </c>
      <c r="F5527" t="s">
        <v>41</v>
      </c>
      <c r="G5527">
        <v>5</v>
      </c>
      <c r="H5527" t="str">
        <f t="shared" si="434"/>
        <v>AWD</v>
      </c>
      <c r="I5527" s="2">
        <f t="shared" si="431"/>
        <v>2015</v>
      </c>
      <c r="J5527" s="2">
        <f t="shared" si="432"/>
        <v>8</v>
      </c>
      <c r="K5527" t="str">
        <f t="shared" si="433"/>
        <v>Korenbouten</v>
      </c>
      <c r="L5527" s="25">
        <f t="shared" si="435"/>
        <v>34.142857142857146</v>
      </c>
    </row>
    <row r="5528" spans="1:12" x14ac:dyDescent="0.25">
      <c r="A5528">
        <v>21</v>
      </c>
      <c r="B5528" t="s">
        <v>79</v>
      </c>
      <c r="C5528" s="1">
        <v>42244.538194444445</v>
      </c>
      <c r="D5528">
        <v>1</v>
      </c>
      <c r="E5528" t="s">
        <v>32</v>
      </c>
      <c r="F5528" t="s">
        <v>33</v>
      </c>
      <c r="G5528">
        <v>100</v>
      </c>
      <c r="H5528" t="str">
        <f t="shared" si="434"/>
        <v>AWD</v>
      </c>
      <c r="I5528" s="2">
        <f t="shared" si="431"/>
        <v>2015</v>
      </c>
      <c r="J5528" s="2">
        <f t="shared" si="432"/>
        <v>8</v>
      </c>
      <c r="K5528" t="str">
        <f t="shared" si="433"/>
        <v>Korenbouten</v>
      </c>
      <c r="L5528" s="25">
        <f t="shared" si="435"/>
        <v>34.142857142857146</v>
      </c>
    </row>
    <row r="5529" spans="1:12" x14ac:dyDescent="0.25">
      <c r="A5529">
        <v>21</v>
      </c>
      <c r="B5529" t="s">
        <v>79</v>
      </c>
      <c r="C5529" s="1">
        <v>42265.53125</v>
      </c>
      <c r="D5529">
        <v>1</v>
      </c>
      <c r="E5529" t="s">
        <v>63</v>
      </c>
      <c r="F5529" t="s">
        <v>64</v>
      </c>
      <c r="G5529">
        <v>3</v>
      </c>
      <c r="H5529" t="str">
        <f t="shared" si="434"/>
        <v>AWD</v>
      </c>
      <c r="I5529" s="2">
        <f t="shared" si="431"/>
        <v>2015</v>
      </c>
      <c r="J5529" s="2">
        <f t="shared" si="432"/>
        <v>9</v>
      </c>
      <c r="K5529" t="str">
        <f t="shared" si="433"/>
        <v>Glazenmakers</v>
      </c>
      <c r="L5529" s="25">
        <f t="shared" si="435"/>
        <v>37.142857142857146</v>
      </c>
    </row>
    <row r="5530" spans="1:12" x14ac:dyDescent="0.25">
      <c r="A5530">
        <v>21</v>
      </c>
      <c r="B5530" t="s">
        <v>79</v>
      </c>
      <c r="C5530" s="1">
        <v>42265.53125</v>
      </c>
      <c r="D5530">
        <v>1</v>
      </c>
      <c r="E5530" t="s">
        <v>34</v>
      </c>
      <c r="F5530" t="s">
        <v>35</v>
      </c>
      <c r="G5530">
        <v>28</v>
      </c>
      <c r="H5530" t="str">
        <f t="shared" si="434"/>
        <v>AWD</v>
      </c>
      <c r="I5530" s="2">
        <f t="shared" si="431"/>
        <v>2015</v>
      </c>
      <c r="J5530" s="2">
        <f t="shared" si="432"/>
        <v>9</v>
      </c>
      <c r="K5530" t="str">
        <f t="shared" si="433"/>
        <v>Pantserjuffers</v>
      </c>
      <c r="L5530" s="25">
        <f t="shared" si="435"/>
        <v>37.142857142857146</v>
      </c>
    </row>
    <row r="5531" spans="1:12" x14ac:dyDescent="0.25">
      <c r="A5531">
        <v>21</v>
      </c>
      <c r="B5531" t="s">
        <v>79</v>
      </c>
      <c r="C5531" s="1">
        <v>42265.53125</v>
      </c>
      <c r="D5531">
        <v>1</v>
      </c>
      <c r="E5531" t="s">
        <v>32</v>
      </c>
      <c r="F5531" t="s">
        <v>33</v>
      </c>
      <c r="G5531">
        <v>55</v>
      </c>
      <c r="H5531" t="str">
        <f t="shared" si="434"/>
        <v>AWD</v>
      </c>
      <c r="I5531" s="2">
        <f t="shared" si="431"/>
        <v>2015</v>
      </c>
      <c r="J5531" s="2">
        <f t="shared" si="432"/>
        <v>9</v>
      </c>
      <c r="K5531" t="str">
        <f t="shared" si="433"/>
        <v>Korenbouten</v>
      </c>
      <c r="L5531" s="25">
        <f t="shared" si="435"/>
        <v>37.142857142857146</v>
      </c>
    </row>
    <row r="5532" spans="1:12" x14ac:dyDescent="0.25">
      <c r="A5532">
        <v>21</v>
      </c>
      <c r="B5532" t="s">
        <v>79</v>
      </c>
      <c r="C5532" s="1">
        <v>42498.597222222219</v>
      </c>
      <c r="D5532">
        <v>1</v>
      </c>
      <c r="E5532" t="s">
        <v>20</v>
      </c>
      <c r="F5532" t="s">
        <v>21</v>
      </c>
      <c r="G5532">
        <v>1</v>
      </c>
      <c r="H5532" t="str">
        <f t="shared" si="434"/>
        <v>AWD</v>
      </c>
      <c r="I5532" s="2">
        <f t="shared" si="431"/>
        <v>2016</v>
      </c>
      <c r="J5532" s="2">
        <f t="shared" si="432"/>
        <v>5</v>
      </c>
      <c r="K5532" t="str">
        <f t="shared" si="433"/>
        <v>Waterjuffer</v>
      </c>
      <c r="L5532" s="25">
        <f t="shared" si="435"/>
        <v>18.285714285714285</v>
      </c>
    </row>
    <row r="5533" spans="1:12" x14ac:dyDescent="0.25">
      <c r="A5533">
        <v>21</v>
      </c>
      <c r="B5533" t="s">
        <v>79</v>
      </c>
      <c r="C5533" s="1">
        <v>42498.597222222219</v>
      </c>
      <c r="D5533">
        <v>1</v>
      </c>
      <c r="E5533" t="s">
        <v>61</v>
      </c>
      <c r="F5533" t="s">
        <v>62</v>
      </c>
      <c r="G5533">
        <v>1</v>
      </c>
      <c r="H5533" t="str">
        <f t="shared" si="434"/>
        <v>AWD</v>
      </c>
      <c r="I5533" s="2">
        <f t="shared" si="431"/>
        <v>2016</v>
      </c>
      <c r="J5533" s="2">
        <f t="shared" si="432"/>
        <v>5</v>
      </c>
      <c r="K5533" t="str">
        <f t="shared" si="433"/>
        <v>Waterjuffer</v>
      </c>
      <c r="L5533" s="25">
        <f t="shared" si="435"/>
        <v>18.285714285714285</v>
      </c>
    </row>
    <row r="5534" spans="1:12" x14ac:dyDescent="0.25">
      <c r="A5534">
        <v>21</v>
      </c>
      <c r="B5534" t="s">
        <v>79</v>
      </c>
      <c r="C5534" s="1">
        <v>42498.597222222219</v>
      </c>
      <c r="D5534">
        <v>1</v>
      </c>
      <c r="E5534" t="s">
        <v>12</v>
      </c>
      <c r="F5534" t="s">
        <v>13</v>
      </c>
      <c r="G5534">
        <v>4</v>
      </c>
      <c r="H5534" t="str">
        <f t="shared" si="434"/>
        <v>AWD</v>
      </c>
      <c r="I5534" s="2">
        <f t="shared" si="431"/>
        <v>2016</v>
      </c>
      <c r="J5534" s="2">
        <f t="shared" si="432"/>
        <v>5</v>
      </c>
      <c r="K5534" t="str">
        <f t="shared" si="433"/>
        <v>Waterjuffer</v>
      </c>
      <c r="L5534" s="25">
        <f t="shared" si="435"/>
        <v>18.285714285714285</v>
      </c>
    </row>
    <row r="5535" spans="1:12" x14ac:dyDescent="0.25">
      <c r="A5535">
        <v>21</v>
      </c>
      <c r="B5535" t="s">
        <v>79</v>
      </c>
      <c r="C5535" s="1">
        <v>42517.479166666664</v>
      </c>
      <c r="D5535">
        <v>1</v>
      </c>
      <c r="E5535" t="s">
        <v>10</v>
      </c>
      <c r="F5535" t="s">
        <v>11</v>
      </c>
      <c r="G5535">
        <v>2</v>
      </c>
      <c r="H5535" t="str">
        <f t="shared" si="434"/>
        <v>AWD</v>
      </c>
      <c r="I5535" s="2">
        <f t="shared" si="431"/>
        <v>2016</v>
      </c>
      <c r="J5535" s="2">
        <f t="shared" si="432"/>
        <v>5</v>
      </c>
      <c r="K5535" t="str">
        <f t="shared" si="433"/>
        <v>Waterjuffer</v>
      </c>
      <c r="L5535" s="25">
        <f t="shared" si="435"/>
        <v>21</v>
      </c>
    </row>
    <row r="5536" spans="1:12" x14ac:dyDescent="0.25">
      <c r="A5536">
        <v>21</v>
      </c>
      <c r="B5536" t="s">
        <v>79</v>
      </c>
      <c r="C5536" s="1">
        <v>42517.479166666664</v>
      </c>
      <c r="D5536">
        <v>1</v>
      </c>
      <c r="E5536" t="s">
        <v>12</v>
      </c>
      <c r="F5536" t="s">
        <v>13</v>
      </c>
      <c r="G5536">
        <v>1</v>
      </c>
      <c r="H5536" t="str">
        <f t="shared" si="434"/>
        <v>AWD</v>
      </c>
      <c r="I5536" s="2">
        <f t="shared" si="431"/>
        <v>2016</v>
      </c>
      <c r="J5536" s="2">
        <f t="shared" si="432"/>
        <v>5</v>
      </c>
      <c r="K5536" t="str">
        <f t="shared" si="433"/>
        <v>Waterjuffer</v>
      </c>
      <c r="L5536" s="25">
        <f t="shared" si="435"/>
        <v>21</v>
      </c>
    </row>
    <row r="5537" spans="1:12" x14ac:dyDescent="0.25">
      <c r="A5537">
        <v>21</v>
      </c>
      <c r="B5537" t="s">
        <v>79</v>
      </c>
      <c r="C5537" s="1">
        <v>42517.479166666664</v>
      </c>
      <c r="D5537">
        <v>1</v>
      </c>
      <c r="E5537" t="s">
        <v>20</v>
      </c>
      <c r="F5537" t="s">
        <v>21</v>
      </c>
      <c r="G5537">
        <v>10</v>
      </c>
      <c r="H5537" t="str">
        <f t="shared" si="434"/>
        <v>AWD</v>
      </c>
      <c r="I5537" s="2">
        <f t="shared" si="431"/>
        <v>2016</v>
      </c>
      <c r="J5537" s="2">
        <f t="shared" si="432"/>
        <v>5</v>
      </c>
      <c r="K5537" t="str">
        <f t="shared" si="433"/>
        <v>Waterjuffer</v>
      </c>
      <c r="L5537" s="25">
        <f t="shared" si="435"/>
        <v>21</v>
      </c>
    </row>
    <row r="5538" spans="1:12" x14ac:dyDescent="0.25">
      <c r="A5538">
        <v>21</v>
      </c>
      <c r="B5538" t="s">
        <v>79</v>
      </c>
      <c r="C5538" s="1">
        <v>42517.479166666664</v>
      </c>
      <c r="D5538">
        <v>1</v>
      </c>
      <c r="E5538" t="s">
        <v>61</v>
      </c>
      <c r="F5538" t="s">
        <v>62</v>
      </c>
      <c r="G5538">
        <v>5</v>
      </c>
      <c r="H5538" t="str">
        <f t="shared" si="434"/>
        <v>AWD</v>
      </c>
      <c r="I5538" s="2">
        <f t="shared" si="431"/>
        <v>2016</v>
      </c>
      <c r="J5538" s="2">
        <f t="shared" si="432"/>
        <v>5</v>
      </c>
      <c r="K5538" t="str">
        <f t="shared" si="433"/>
        <v>Waterjuffer</v>
      </c>
      <c r="L5538" s="25">
        <f t="shared" si="435"/>
        <v>21</v>
      </c>
    </row>
    <row r="5539" spans="1:12" x14ac:dyDescent="0.25">
      <c r="A5539">
        <v>21</v>
      </c>
      <c r="B5539" t="s">
        <v>79</v>
      </c>
      <c r="C5539" s="1">
        <v>42517.479166666664</v>
      </c>
      <c r="D5539">
        <v>1</v>
      </c>
      <c r="E5539" t="s">
        <v>22</v>
      </c>
      <c r="F5539" t="s">
        <v>23</v>
      </c>
      <c r="G5539">
        <v>1</v>
      </c>
      <c r="H5539" t="str">
        <f t="shared" si="434"/>
        <v>AWD</v>
      </c>
      <c r="I5539" s="2">
        <f t="shared" si="431"/>
        <v>2016</v>
      </c>
      <c r="J5539" s="2">
        <f t="shared" si="432"/>
        <v>5</v>
      </c>
      <c r="K5539" t="str">
        <f t="shared" si="433"/>
        <v>Glazenmakers</v>
      </c>
      <c r="L5539" s="25">
        <f t="shared" si="435"/>
        <v>21</v>
      </c>
    </row>
    <row r="5540" spans="1:12" x14ac:dyDescent="0.25">
      <c r="A5540">
        <v>21</v>
      </c>
      <c r="B5540" t="s">
        <v>79</v>
      </c>
      <c r="C5540" s="1">
        <v>42517.479166666664</v>
      </c>
      <c r="D5540">
        <v>1</v>
      </c>
      <c r="E5540" t="s">
        <v>28</v>
      </c>
      <c r="F5540" t="s">
        <v>29</v>
      </c>
      <c r="G5540">
        <v>6</v>
      </c>
      <c r="H5540" t="str">
        <f t="shared" si="434"/>
        <v>AWD</v>
      </c>
      <c r="I5540" s="2">
        <f t="shared" si="431"/>
        <v>2016</v>
      </c>
      <c r="J5540" s="2">
        <f t="shared" si="432"/>
        <v>5</v>
      </c>
      <c r="K5540" t="str">
        <f t="shared" si="433"/>
        <v>Korenbouten</v>
      </c>
      <c r="L5540" s="25">
        <f t="shared" si="435"/>
        <v>21</v>
      </c>
    </row>
    <row r="5541" spans="1:12" x14ac:dyDescent="0.25">
      <c r="A5541">
        <v>21</v>
      </c>
      <c r="B5541" t="s">
        <v>79</v>
      </c>
      <c r="C5541" s="1">
        <v>42529.5</v>
      </c>
      <c r="D5541">
        <v>1</v>
      </c>
      <c r="E5541" t="s">
        <v>20</v>
      </c>
      <c r="F5541" t="s">
        <v>21</v>
      </c>
      <c r="G5541">
        <v>31</v>
      </c>
      <c r="H5541" t="str">
        <f t="shared" si="434"/>
        <v>AWD</v>
      </c>
      <c r="I5541" s="2">
        <f t="shared" si="431"/>
        <v>2016</v>
      </c>
      <c r="J5541" s="2">
        <f t="shared" si="432"/>
        <v>6</v>
      </c>
      <c r="K5541" t="str">
        <f t="shared" si="433"/>
        <v>Waterjuffer</v>
      </c>
      <c r="L5541" s="25">
        <f t="shared" si="435"/>
        <v>22.714285714285715</v>
      </c>
    </row>
    <row r="5542" spans="1:12" x14ac:dyDescent="0.25">
      <c r="A5542">
        <v>21</v>
      </c>
      <c r="B5542" t="s">
        <v>79</v>
      </c>
      <c r="C5542" s="1">
        <v>42529.5</v>
      </c>
      <c r="D5542">
        <v>1</v>
      </c>
      <c r="E5542" t="s">
        <v>16</v>
      </c>
      <c r="F5542" t="s">
        <v>17</v>
      </c>
      <c r="G5542">
        <v>1</v>
      </c>
      <c r="H5542" t="str">
        <f t="shared" si="434"/>
        <v>AWD</v>
      </c>
      <c r="I5542" s="2">
        <f t="shared" si="431"/>
        <v>2016</v>
      </c>
      <c r="J5542" s="2">
        <f t="shared" si="432"/>
        <v>6</v>
      </c>
      <c r="K5542" t="str">
        <f t="shared" si="433"/>
        <v>Waterjuffer</v>
      </c>
      <c r="L5542" s="25">
        <f t="shared" si="435"/>
        <v>22.714285714285715</v>
      </c>
    </row>
    <row r="5543" spans="1:12" x14ac:dyDescent="0.25">
      <c r="A5543">
        <v>21</v>
      </c>
      <c r="B5543" t="s">
        <v>79</v>
      </c>
      <c r="C5543" s="1">
        <v>42529.5</v>
      </c>
      <c r="D5543">
        <v>1</v>
      </c>
      <c r="E5543" t="s">
        <v>61</v>
      </c>
      <c r="F5543" t="s">
        <v>62</v>
      </c>
      <c r="G5543">
        <v>11</v>
      </c>
      <c r="H5543" t="str">
        <f t="shared" si="434"/>
        <v>AWD</v>
      </c>
      <c r="I5543" s="2">
        <f t="shared" si="431"/>
        <v>2016</v>
      </c>
      <c r="J5543" s="2">
        <f t="shared" si="432"/>
        <v>6</v>
      </c>
      <c r="K5543" t="str">
        <f t="shared" si="433"/>
        <v>Waterjuffer</v>
      </c>
      <c r="L5543" s="25">
        <f t="shared" si="435"/>
        <v>22.714285714285715</v>
      </c>
    </row>
    <row r="5544" spans="1:12" x14ac:dyDescent="0.25">
      <c r="A5544">
        <v>21</v>
      </c>
      <c r="B5544" t="s">
        <v>79</v>
      </c>
      <c r="C5544" s="1">
        <v>42529.5</v>
      </c>
      <c r="D5544">
        <v>1</v>
      </c>
      <c r="E5544" t="s">
        <v>26</v>
      </c>
      <c r="F5544" t="s">
        <v>27</v>
      </c>
      <c r="G5544">
        <v>1</v>
      </c>
      <c r="H5544" t="str">
        <f t="shared" si="434"/>
        <v>AWD</v>
      </c>
      <c r="I5544" s="2">
        <f t="shared" si="431"/>
        <v>2016</v>
      </c>
      <c r="J5544" s="2">
        <f t="shared" si="432"/>
        <v>6</v>
      </c>
      <c r="K5544" t="str">
        <f t="shared" si="433"/>
        <v>Glazenmakers</v>
      </c>
      <c r="L5544" s="25">
        <f t="shared" si="435"/>
        <v>22.714285714285715</v>
      </c>
    </row>
    <row r="5545" spans="1:12" x14ac:dyDescent="0.25">
      <c r="A5545">
        <v>21</v>
      </c>
      <c r="B5545" t="s">
        <v>79</v>
      </c>
      <c r="C5545" s="1">
        <v>42529.5</v>
      </c>
      <c r="D5545">
        <v>1</v>
      </c>
      <c r="E5545" t="s">
        <v>28</v>
      </c>
      <c r="F5545" t="s">
        <v>29</v>
      </c>
      <c r="G5545">
        <v>24</v>
      </c>
      <c r="H5545" t="str">
        <f t="shared" si="434"/>
        <v>AWD</v>
      </c>
      <c r="I5545" s="2">
        <f t="shared" si="431"/>
        <v>2016</v>
      </c>
      <c r="J5545" s="2">
        <f t="shared" si="432"/>
        <v>6</v>
      </c>
      <c r="K5545" t="str">
        <f t="shared" si="433"/>
        <v>Korenbouten</v>
      </c>
      <c r="L5545" s="25">
        <f t="shared" si="435"/>
        <v>22.714285714285715</v>
      </c>
    </row>
    <row r="5546" spans="1:12" x14ac:dyDescent="0.25">
      <c r="A5546">
        <v>21</v>
      </c>
      <c r="B5546" t="s">
        <v>79</v>
      </c>
      <c r="C5546" s="1">
        <v>42545.625</v>
      </c>
      <c r="D5546">
        <v>1</v>
      </c>
      <c r="E5546" t="s">
        <v>22</v>
      </c>
      <c r="F5546" t="s">
        <v>23</v>
      </c>
      <c r="G5546">
        <v>1</v>
      </c>
      <c r="H5546" t="str">
        <f t="shared" si="434"/>
        <v>AWD</v>
      </c>
      <c r="I5546" s="2">
        <f t="shared" si="431"/>
        <v>2016</v>
      </c>
      <c r="J5546" s="2">
        <f t="shared" si="432"/>
        <v>6</v>
      </c>
      <c r="K5546" t="str">
        <f t="shared" si="433"/>
        <v>Glazenmakers</v>
      </c>
      <c r="L5546" s="25">
        <f t="shared" si="435"/>
        <v>25</v>
      </c>
    </row>
    <row r="5547" spans="1:12" x14ac:dyDescent="0.25">
      <c r="A5547">
        <v>21</v>
      </c>
      <c r="B5547" t="s">
        <v>79</v>
      </c>
      <c r="C5547" s="1">
        <v>42545.625</v>
      </c>
      <c r="D5547">
        <v>1</v>
      </c>
      <c r="E5547" t="s">
        <v>28</v>
      </c>
      <c r="F5547" t="s">
        <v>29</v>
      </c>
      <c r="G5547">
        <v>3</v>
      </c>
      <c r="H5547" t="str">
        <f t="shared" si="434"/>
        <v>AWD</v>
      </c>
      <c r="I5547" s="2">
        <f t="shared" si="431"/>
        <v>2016</v>
      </c>
      <c r="J5547" s="2">
        <f t="shared" si="432"/>
        <v>6</v>
      </c>
      <c r="K5547" t="str">
        <f t="shared" si="433"/>
        <v>Korenbouten</v>
      </c>
      <c r="L5547" s="25">
        <f t="shared" si="435"/>
        <v>25</v>
      </c>
    </row>
    <row r="5548" spans="1:12" x14ac:dyDescent="0.25">
      <c r="A5548">
        <v>21</v>
      </c>
      <c r="B5548" t="s">
        <v>79</v>
      </c>
      <c r="C5548" s="1">
        <v>42545.625</v>
      </c>
      <c r="D5548">
        <v>1</v>
      </c>
      <c r="E5548" t="s">
        <v>20</v>
      </c>
      <c r="F5548" t="s">
        <v>21</v>
      </c>
      <c r="G5548">
        <v>232</v>
      </c>
      <c r="H5548" t="str">
        <f t="shared" si="434"/>
        <v>AWD</v>
      </c>
      <c r="I5548" s="2">
        <f t="shared" si="431"/>
        <v>2016</v>
      </c>
      <c r="J5548" s="2">
        <f t="shared" si="432"/>
        <v>6</v>
      </c>
      <c r="K5548" t="str">
        <f t="shared" si="433"/>
        <v>Waterjuffer</v>
      </c>
      <c r="L5548" s="25">
        <f t="shared" si="435"/>
        <v>25</v>
      </c>
    </row>
    <row r="5549" spans="1:12" x14ac:dyDescent="0.25">
      <c r="A5549">
        <v>21</v>
      </c>
      <c r="B5549" t="s">
        <v>79</v>
      </c>
      <c r="C5549" s="1">
        <v>42545.625</v>
      </c>
      <c r="D5549">
        <v>1</v>
      </c>
      <c r="E5549" t="s">
        <v>26</v>
      </c>
      <c r="F5549" t="s">
        <v>27</v>
      </c>
      <c r="G5549">
        <v>2</v>
      </c>
      <c r="H5549" t="str">
        <f t="shared" si="434"/>
        <v>AWD</v>
      </c>
      <c r="I5549" s="2">
        <f t="shared" si="431"/>
        <v>2016</v>
      </c>
      <c r="J5549" s="2">
        <f t="shared" si="432"/>
        <v>6</v>
      </c>
      <c r="K5549" t="str">
        <f t="shared" si="433"/>
        <v>Glazenmakers</v>
      </c>
      <c r="L5549" s="25">
        <f t="shared" si="435"/>
        <v>25</v>
      </c>
    </row>
    <row r="5550" spans="1:12" x14ac:dyDescent="0.25">
      <c r="A5550">
        <v>21</v>
      </c>
      <c r="B5550" t="s">
        <v>79</v>
      </c>
      <c r="C5550" s="1">
        <v>42566.447916666664</v>
      </c>
      <c r="D5550">
        <v>1</v>
      </c>
      <c r="E5550" t="s">
        <v>10</v>
      </c>
      <c r="F5550" t="s">
        <v>11</v>
      </c>
      <c r="G5550">
        <v>16</v>
      </c>
      <c r="H5550" t="str">
        <f t="shared" si="434"/>
        <v>AWD</v>
      </c>
      <c r="I5550" s="2">
        <f t="shared" si="431"/>
        <v>2016</v>
      </c>
      <c r="J5550" s="2">
        <f t="shared" si="432"/>
        <v>7</v>
      </c>
      <c r="K5550" t="str">
        <f t="shared" si="433"/>
        <v>Waterjuffer</v>
      </c>
      <c r="L5550" s="25">
        <f t="shared" si="435"/>
        <v>28</v>
      </c>
    </row>
    <row r="5551" spans="1:12" x14ac:dyDescent="0.25">
      <c r="A5551">
        <v>21</v>
      </c>
      <c r="B5551" t="s">
        <v>79</v>
      </c>
      <c r="C5551" s="1">
        <v>42566.447916666664</v>
      </c>
      <c r="D5551">
        <v>1</v>
      </c>
      <c r="E5551" t="s">
        <v>20</v>
      </c>
      <c r="F5551" t="s">
        <v>21</v>
      </c>
      <c r="G5551">
        <v>95</v>
      </c>
      <c r="H5551" t="str">
        <f t="shared" si="434"/>
        <v>AWD</v>
      </c>
      <c r="I5551" s="2">
        <f t="shared" si="431"/>
        <v>2016</v>
      </c>
      <c r="J5551" s="2">
        <f t="shared" si="432"/>
        <v>7</v>
      </c>
      <c r="K5551" t="str">
        <f t="shared" si="433"/>
        <v>Waterjuffer</v>
      </c>
      <c r="L5551" s="25">
        <f t="shared" si="435"/>
        <v>28</v>
      </c>
    </row>
    <row r="5552" spans="1:12" x14ac:dyDescent="0.25">
      <c r="A5552">
        <v>21</v>
      </c>
      <c r="B5552" t="s">
        <v>79</v>
      </c>
      <c r="C5552" s="1">
        <v>42566.447916666664</v>
      </c>
      <c r="D5552">
        <v>1</v>
      </c>
      <c r="E5552" t="s">
        <v>71</v>
      </c>
      <c r="F5552" t="s">
        <v>72</v>
      </c>
      <c r="G5552">
        <v>8</v>
      </c>
      <c r="H5552" t="str">
        <f t="shared" si="434"/>
        <v>AWD</v>
      </c>
      <c r="I5552" s="2">
        <f t="shared" si="431"/>
        <v>2016</v>
      </c>
      <c r="J5552" s="2">
        <f t="shared" si="432"/>
        <v>7</v>
      </c>
      <c r="K5552" t="str">
        <f t="shared" si="433"/>
        <v>Waterjuffer</v>
      </c>
      <c r="L5552" s="25">
        <f t="shared" si="435"/>
        <v>28</v>
      </c>
    </row>
    <row r="5553" spans="1:12" x14ac:dyDescent="0.25">
      <c r="A5553">
        <v>21</v>
      </c>
      <c r="B5553" t="s">
        <v>79</v>
      </c>
      <c r="C5553" s="1">
        <v>42566.447916666664</v>
      </c>
      <c r="D5553">
        <v>1</v>
      </c>
      <c r="E5553" t="s">
        <v>26</v>
      </c>
      <c r="F5553" t="s">
        <v>27</v>
      </c>
      <c r="G5553">
        <v>2</v>
      </c>
      <c r="H5553" t="str">
        <f t="shared" si="434"/>
        <v>AWD</v>
      </c>
      <c r="I5553" s="2">
        <f t="shared" si="431"/>
        <v>2016</v>
      </c>
      <c r="J5553" s="2">
        <f t="shared" si="432"/>
        <v>7</v>
      </c>
      <c r="K5553" t="str">
        <f t="shared" si="433"/>
        <v>Glazenmakers</v>
      </c>
      <c r="L5553" s="25">
        <f t="shared" si="435"/>
        <v>28</v>
      </c>
    </row>
    <row r="5554" spans="1:12" x14ac:dyDescent="0.25">
      <c r="A5554">
        <v>21</v>
      </c>
      <c r="B5554" t="s">
        <v>79</v>
      </c>
      <c r="C5554" s="1">
        <v>42587.486111111109</v>
      </c>
      <c r="D5554">
        <v>1</v>
      </c>
      <c r="E5554" t="s">
        <v>32</v>
      </c>
      <c r="F5554" t="s">
        <v>33</v>
      </c>
      <c r="G5554">
        <v>2</v>
      </c>
      <c r="H5554" t="str">
        <f t="shared" si="434"/>
        <v>AWD</v>
      </c>
      <c r="I5554" s="2">
        <f t="shared" si="431"/>
        <v>2016</v>
      </c>
      <c r="J5554" s="2">
        <f t="shared" si="432"/>
        <v>8</v>
      </c>
      <c r="K5554" t="str">
        <f t="shared" si="433"/>
        <v>Korenbouten</v>
      </c>
      <c r="L5554" s="25">
        <f t="shared" si="435"/>
        <v>31</v>
      </c>
    </row>
    <row r="5555" spans="1:12" x14ac:dyDescent="0.25">
      <c r="A5555">
        <v>21</v>
      </c>
      <c r="B5555" t="s">
        <v>79</v>
      </c>
      <c r="C5555" s="1">
        <v>42587.486111111109</v>
      </c>
      <c r="D5555">
        <v>1</v>
      </c>
      <c r="E5555" t="s">
        <v>34</v>
      </c>
      <c r="F5555" t="s">
        <v>35</v>
      </c>
      <c r="G5555">
        <v>2</v>
      </c>
      <c r="H5555" t="str">
        <f t="shared" si="434"/>
        <v>AWD</v>
      </c>
      <c r="I5555" s="2">
        <f t="shared" si="431"/>
        <v>2016</v>
      </c>
      <c r="J5555" s="2">
        <f t="shared" si="432"/>
        <v>8</v>
      </c>
      <c r="K5555" t="str">
        <f t="shared" si="433"/>
        <v>Pantserjuffers</v>
      </c>
      <c r="L5555" s="25">
        <f t="shared" si="435"/>
        <v>31</v>
      </c>
    </row>
    <row r="5556" spans="1:12" x14ac:dyDescent="0.25">
      <c r="A5556">
        <v>21</v>
      </c>
      <c r="B5556" t="s">
        <v>79</v>
      </c>
      <c r="C5556" s="1">
        <v>42587.486111111109</v>
      </c>
      <c r="D5556">
        <v>1</v>
      </c>
      <c r="E5556" t="s">
        <v>10</v>
      </c>
      <c r="F5556" t="s">
        <v>11</v>
      </c>
      <c r="G5556">
        <v>6</v>
      </c>
      <c r="H5556" t="str">
        <f t="shared" si="434"/>
        <v>AWD</v>
      </c>
      <c r="I5556" s="2">
        <f t="shared" ref="I5556:I5619" si="436">YEAR(C5556)</f>
        <v>2016</v>
      </c>
      <c r="J5556" s="2">
        <f t="shared" ref="J5556:J5619" si="437">MONTH(C5556)</f>
        <v>8</v>
      </c>
      <c r="K5556" t="str">
        <f t="shared" ref="K5556:K5619" si="438">VLOOKUP(E5556,$Q$2:$R$100,2,FALSE)</f>
        <v>Waterjuffer</v>
      </c>
      <c r="L5556" s="25">
        <f t="shared" si="435"/>
        <v>31</v>
      </c>
    </row>
    <row r="5557" spans="1:12" x14ac:dyDescent="0.25">
      <c r="A5557">
        <v>21</v>
      </c>
      <c r="B5557" t="s">
        <v>79</v>
      </c>
      <c r="C5557" s="1">
        <v>42587.486111111109</v>
      </c>
      <c r="D5557">
        <v>1</v>
      </c>
      <c r="E5557" t="s">
        <v>20</v>
      </c>
      <c r="F5557" t="s">
        <v>21</v>
      </c>
      <c r="G5557">
        <v>65</v>
      </c>
      <c r="H5557" t="str">
        <f t="shared" si="434"/>
        <v>AWD</v>
      </c>
      <c r="I5557" s="2">
        <f t="shared" si="436"/>
        <v>2016</v>
      </c>
      <c r="J5557" s="2">
        <f t="shared" si="437"/>
        <v>8</v>
      </c>
      <c r="K5557" t="str">
        <f t="shared" si="438"/>
        <v>Waterjuffer</v>
      </c>
      <c r="L5557" s="25">
        <f t="shared" si="435"/>
        <v>31</v>
      </c>
    </row>
    <row r="5558" spans="1:12" x14ac:dyDescent="0.25">
      <c r="A5558">
        <v>21</v>
      </c>
      <c r="B5558" t="s">
        <v>79</v>
      </c>
      <c r="C5558" s="1">
        <v>42587.486111111109</v>
      </c>
      <c r="D5558">
        <v>1</v>
      </c>
      <c r="E5558" t="s">
        <v>61</v>
      </c>
      <c r="F5558" t="s">
        <v>62</v>
      </c>
      <c r="G5558">
        <v>5</v>
      </c>
      <c r="H5558" t="str">
        <f t="shared" si="434"/>
        <v>AWD</v>
      </c>
      <c r="I5558" s="2">
        <f t="shared" si="436"/>
        <v>2016</v>
      </c>
      <c r="J5558" s="2">
        <f t="shared" si="437"/>
        <v>8</v>
      </c>
      <c r="K5558" t="str">
        <f t="shared" si="438"/>
        <v>Waterjuffer</v>
      </c>
      <c r="L5558" s="25">
        <f t="shared" si="435"/>
        <v>31</v>
      </c>
    </row>
    <row r="5559" spans="1:12" x14ac:dyDescent="0.25">
      <c r="A5559">
        <v>21</v>
      </c>
      <c r="B5559" t="s">
        <v>79</v>
      </c>
      <c r="C5559" s="1">
        <v>42587.486111111109</v>
      </c>
      <c r="D5559">
        <v>1</v>
      </c>
      <c r="E5559" t="s">
        <v>42</v>
      </c>
      <c r="F5559" t="s">
        <v>43</v>
      </c>
      <c r="G5559">
        <v>3</v>
      </c>
      <c r="H5559" t="str">
        <f t="shared" si="434"/>
        <v>AWD</v>
      </c>
      <c r="I5559" s="2">
        <f t="shared" si="436"/>
        <v>2016</v>
      </c>
      <c r="J5559" s="2">
        <f t="shared" si="437"/>
        <v>8</v>
      </c>
      <c r="K5559" t="str">
        <f t="shared" si="438"/>
        <v>Korenbouten</v>
      </c>
      <c r="L5559" s="25">
        <f t="shared" si="435"/>
        <v>31</v>
      </c>
    </row>
    <row r="5560" spans="1:12" x14ac:dyDescent="0.25">
      <c r="A5560">
        <v>21</v>
      </c>
      <c r="B5560" t="s">
        <v>79</v>
      </c>
      <c r="C5560" s="1">
        <v>42606.458333333336</v>
      </c>
      <c r="D5560">
        <v>1</v>
      </c>
      <c r="E5560" t="s">
        <v>34</v>
      </c>
      <c r="F5560" t="s">
        <v>35</v>
      </c>
      <c r="G5560">
        <v>3</v>
      </c>
      <c r="H5560" t="str">
        <f t="shared" si="434"/>
        <v>AWD</v>
      </c>
      <c r="I5560" s="2">
        <f t="shared" si="436"/>
        <v>2016</v>
      </c>
      <c r="J5560" s="2">
        <f t="shared" si="437"/>
        <v>8</v>
      </c>
      <c r="K5560" t="str">
        <f t="shared" si="438"/>
        <v>Pantserjuffers</v>
      </c>
      <c r="L5560" s="25">
        <f t="shared" si="435"/>
        <v>33.714285714285715</v>
      </c>
    </row>
    <row r="5561" spans="1:12" x14ac:dyDescent="0.25">
      <c r="A5561">
        <v>21</v>
      </c>
      <c r="B5561" t="s">
        <v>79</v>
      </c>
      <c r="C5561" s="1">
        <v>42606.458333333336</v>
      </c>
      <c r="D5561">
        <v>1</v>
      </c>
      <c r="E5561" t="s">
        <v>20</v>
      </c>
      <c r="F5561" t="s">
        <v>21</v>
      </c>
      <c r="G5561">
        <v>35</v>
      </c>
      <c r="H5561" t="str">
        <f t="shared" si="434"/>
        <v>AWD</v>
      </c>
      <c r="I5561" s="2">
        <f t="shared" si="436"/>
        <v>2016</v>
      </c>
      <c r="J5561" s="2">
        <f t="shared" si="437"/>
        <v>8</v>
      </c>
      <c r="K5561" t="str">
        <f t="shared" si="438"/>
        <v>Waterjuffer</v>
      </c>
      <c r="L5561" s="25">
        <f t="shared" si="435"/>
        <v>33.714285714285715</v>
      </c>
    </row>
    <row r="5562" spans="1:12" x14ac:dyDescent="0.25">
      <c r="A5562">
        <v>21</v>
      </c>
      <c r="B5562" t="s">
        <v>79</v>
      </c>
      <c r="C5562" s="1">
        <v>42606.458333333336</v>
      </c>
      <c r="D5562">
        <v>1</v>
      </c>
      <c r="E5562" t="s">
        <v>71</v>
      </c>
      <c r="F5562" t="s">
        <v>72</v>
      </c>
      <c r="G5562">
        <v>49</v>
      </c>
      <c r="H5562" t="str">
        <f t="shared" si="434"/>
        <v>AWD</v>
      </c>
      <c r="I5562" s="2">
        <f t="shared" si="436"/>
        <v>2016</v>
      </c>
      <c r="J5562" s="2">
        <f t="shared" si="437"/>
        <v>8</v>
      </c>
      <c r="K5562" t="str">
        <f t="shared" si="438"/>
        <v>Waterjuffer</v>
      </c>
      <c r="L5562" s="25">
        <f t="shared" si="435"/>
        <v>33.714285714285715</v>
      </c>
    </row>
    <row r="5563" spans="1:12" x14ac:dyDescent="0.25">
      <c r="A5563">
        <v>21</v>
      </c>
      <c r="B5563" t="s">
        <v>79</v>
      </c>
      <c r="C5563" s="1">
        <v>42606.458333333336</v>
      </c>
      <c r="D5563">
        <v>1</v>
      </c>
      <c r="E5563" t="s">
        <v>36</v>
      </c>
      <c r="F5563" t="s">
        <v>37</v>
      </c>
      <c r="G5563">
        <v>2</v>
      </c>
      <c r="H5563" t="str">
        <f t="shared" si="434"/>
        <v>AWD</v>
      </c>
      <c r="I5563" s="2">
        <f t="shared" si="436"/>
        <v>2016</v>
      </c>
      <c r="J5563" s="2">
        <f t="shared" si="437"/>
        <v>8</v>
      </c>
      <c r="K5563" t="str">
        <f t="shared" si="438"/>
        <v>Glazenmakers</v>
      </c>
      <c r="L5563" s="25">
        <f t="shared" si="435"/>
        <v>33.714285714285715</v>
      </c>
    </row>
    <row r="5564" spans="1:12" x14ac:dyDescent="0.25">
      <c r="A5564">
        <v>21</v>
      </c>
      <c r="B5564" t="s">
        <v>79</v>
      </c>
      <c r="C5564" s="1">
        <v>42606.458333333336</v>
      </c>
      <c r="D5564">
        <v>1</v>
      </c>
      <c r="E5564" t="s">
        <v>26</v>
      </c>
      <c r="F5564" t="s">
        <v>27</v>
      </c>
      <c r="G5564">
        <v>2</v>
      </c>
      <c r="H5564" t="str">
        <f t="shared" si="434"/>
        <v>AWD</v>
      </c>
      <c r="I5564" s="2">
        <f t="shared" si="436"/>
        <v>2016</v>
      </c>
      <c r="J5564" s="2">
        <f t="shared" si="437"/>
        <v>8</v>
      </c>
      <c r="K5564" t="str">
        <f t="shared" si="438"/>
        <v>Glazenmakers</v>
      </c>
      <c r="L5564" s="25">
        <f t="shared" si="435"/>
        <v>33.714285714285715</v>
      </c>
    </row>
    <row r="5565" spans="1:12" x14ac:dyDescent="0.25">
      <c r="A5565">
        <v>21</v>
      </c>
      <c r="B5565" t="s">
        <v>79</v>
      </c>
      <c r="C5565" s="1">
        <v>42606.458333333336</v>
      </c>
      <c r="D5565">
        <v>1</v>
      </c>
      <c r="E5565" t="s">
        <v>55</v>
      </c>
      <c r="F5565" t="s">
        <v>56</v>
      </c>
      <c r="G5565">
        <v>21</v>
      </c>
      <c r="H5565" t="str">
        <f t="shared" si="434"/>
        <v>AWD</v>
      </c>
      <c r="I5565" s="2">
        <f t="shared" si="436"/>
        <v>2016</v>
      </c>
      <c r="J5565" s="2">
        <f t="shared" si="437"/>
        <v>8</v>
      </c>
      <c r="K5565" t="str">
        <f t="shared" si="438"/>
        <v>Korenbouten</v>
      </c>
      <c r="L5565" s="25">
        <f t="shared" si="435"/>
        <v>33.714285714285715</v>
      </c>
    </row>
    <row r="5566" spans="1:12" x14ac:dyDescent="0.25">
      <c r="A5566">
        <v>21</v>
      </c>
      <c r="B5566" t="s">
        <v>79</v>
      </c>
      <c r="C5566" s="1">
        <v>42606.458333333336</v>
      </c>
      <c r="D5566">
        <v>1</v>
      </c>
      <c r="E5566" t="s">
        <v>42</v>
      </c>
      <c r="F5566" t="s">
        <v>43</v>
      </c>
      <c r="G5566">
        <v>7</v>
      </c>
      <c r="H5566" t="str">
        <f t="shared" si="434"/>
        <v>AWD</v>
      </c>
      <c r="I5566" s="2">
        <f t="shared" si="436"/>
        <v>2016</v>
      </c>
      <c r="J5566" s="2">
        <f t="shared" si="437"/>
        <v>8</v>
      </c>
      <c r="K5566" t="str">
        <f t="shared" si="438"/>
        <v>Korenbouten</v>
      </c>
      <c r="L5566" s="25">
        <f t="shared" si="435"/>
        <v>33.714285714285715</v>
      </c>
    </row>
    <row r="5567" spans="1:12" x14ac:dyDescent="0.25">
      <c r="A5567">
        <v>21</v>
      </c>
      <c r="B5567" t="s">
        <v>79</v>
      </c>
      <c r="C5567" s="1">
        <v>42613.461805555555</v>
      </c>
      <c r="D5567">
        <v>1</v>
      </c>
      <c r="E5567" t="s">
        <v>34</v>
      </c>
      <c r="F5567" t="s">
        <v>35</v>
      </c>
      <c r="G5567">
        <v>1</v>
      </c>
      <c r="H5567" t="str">
        <f t="shared" si="434"/>
        <v>AWD</v>
      </c>
      <c r="I5567" s="2">
        <f t="shared" si="436"/>
        <v>2016</v>
      </c>
      <c r="J5567" s="2">
        <f t="shared" si="437"/>
        <v>8</v>
      </c>
      <c r="K5567" t="str">
        <f t="shared" si="438"/>
        <v>Pantserjuffers</v>
      </c>
      <c r="L5567" s="25">
        <f t="shared" si="435"/>
        <v>34.714285714285715</v>
      </c>
    </row>
    <row r="5568" spans="1:12" x14ac:dyDescent="0.25">
      <c r="A5568">
        <v>21</v>
      </c>
      <c r="B5568" t="s">
        <v>79</v>
      </c>
      <c r="C5568" s="1">
        <v>42613.461805555555</v>
      </c>
      <c r="D5568">
        <v>1</v>
      </c>
      <c r="E5568" t="s">
        <v>71</v>
      </c>
      <c r="F5568" t="s">
        <v>72</v>
      </c>
      <c r="G5568">
        <v>25</v>
      </c>
      <c r="H5568" t="str">
        <f t="shared" si="434"/>
        <v>AWD</v>
      </c>
      <c r="I5568" s="2">
        <f t="shared" si="436"/>
        <v>2016</v>
      </c>
      <c r="J5568" s="2">
        <f t="shared" si="437"/>
        <v>8</v>
      </c>
      <c r="K5568" t="str">
        <f t="shared" si="438"/>
        <v>Waterjuffer</v>
      </c>
      <c r="L5568" s="25">
        <f t="shared" si="435"/>
        <v>34.714285714285715</v>
      </c>
    </row>
    <row r="5569" spans="1:12" x14ac:dyDescent="0.25">
      <c r="A5569">
        <v>21</v>
      </c>
      <c r="B5569" t="s">
        <v>79</v>
      </c>
      <c r="C5569" s="1">
        <v>42613.461805555555</v>
      </c>
      <c r="D5569">
        <v>1</v>
      </c>
      <c r="E5569" t="s">
        <v>36</v>
      </c>
      <c r="F5569" t="s">
        <v>37</v>
      </c>
      <c r="G5569">
        <v>2</v>
      </c>
      <c r="H5569" t="str">
        <f t="shared" si="434"/>
        <v>AWD</v>
      </c>
      <c r="I5569" s="2">
        <f t="shared" si="436"/>
        <v>2016</v>
      </c>
      <c r="J5569" s="2">
        <f t="shared" si="437"/>
        <v>8</v>
      </c>
      <c r="K5569" t="str">
        <f t="shared" si="438"/>
        <v>Glazenmakers</v>
      </c>
      <c r="L5569" s="25">
        <f t="shared" si="435"/>
        <v>34.714285714285715</v>
      </c>
    </row>
    <row r="5570" spans="1:12" x14ac:dyDescent="0.25">
      <c r="A5570">
        <v>21</v>
      </c>
      <c r="B5570" t="s">
        <v>79</v>
      </c>
      <c r="C5570" s="1">
        <v>42613.461805555555</v>
      </c>
      <c r="D5570">
        <v>1</v>
      </c>
      <c r="E5570" t="s">
        <v>20</v>
      </c>
      <c r="F5570" t="s">
        <v>21</v>
      </c>
      <c r="G5570">
        <v>25</v>
      </c>
      <c r="H5570" t="str">
        <f t="shared" ref="H5570:H5633" si="439">VLOOKUP(A5570,$N$2:$O$51,2,FALSE)</f>
        <v>AWD</v>
      </c>
      <c r="I5570" s="2">
        <f t="shared" si="436"/>
        <v>2016</v>
      </c>
      <c r="J5570" s="2">
        <f t="shared" si="437"/>
        <v>8</v>
      </c>
      <c r="K5570" t="str">
        <f t="shared" si="438"/>
        <v>Waterjuffer</v>
      </c>
      <c r="L5570" s="25">
        <f t="shared" si="435"/>
        <v>34.714285714285715</v>
      </c>
    </row>
    <row r="5571" spans="1:12" x14ac:dyDescent="0.25">
      <c r="A5571">
        <v>21</v>
      </c>
      <c r="B5571" t="s">
        <v>79</v>
      </c>
      <c r="C5571" s="1">
        <v>42613.461805555555</v>
      </c>
      <c r="D5571">
        <v>1</v>
      </c>
      <c r="E5571" t="s">
        <v>32</v>
      </c>
      <c r="F5571" t="s">
        <v>33</v>
      </c>
      <c r="G5571">
        <v>81</v>
      </c>
      <c r="H5571" t="str">
        <f t="shared" si="439"/>
        <v>AWD</v>
      </c>
      <c r="I5571" s="2">
        <f t="shared" si="436"/>
        <v>2016</v>
      </c>
      <c r="J5571" s="2">
        <f t="shared" si="437"/>
        <v>8</v>
      </c>
      <c r="K5571" t="str">
        <f t="shared" si="438"/>
        <v>Korenbouten</v>
      </c>
      <c r="L5571" s="25">
        <f t="shared" ref="L5571:L5634" si="440">(ROUNDDOWN(C5571-DATE(I5571,1,1),0))/7</f>
        <v>34.714285714285715</v>
      </c>
    </row>
    <row r="5572" spans="1:12" x14ac:dyDescent="0.25">
      <c r="A5572">
        <v>21</v>
      </c>
      <c r="B5572" t="s">
        <v>79</v>
      </c>
      <c r="C5572" s="1">
        <v>42613.461805555555</v>
      </c>
      <c r="D5572">
        <v>1</v>
      </c>
      <c r="E5572" t="s">
        <v>55</v>
      </c>
      <c r="F5572" t="s">
        <v>56</v>
      </c>
      <c r="G5572">
        <v>8</v>
      </c>
      <c r="H5572" t="str">
        <f t="shared" si="439"/>
        <v>AWD</v>
      </c>
      <c r="I5572" s="2">
        <f t="shared" si="436"/>
        <v>2016</v>
      </c>
      <c r="J5572" s="2">
        <f t="shared" si="437"/>
        <v>8</v>
      </c>
      <c r="K5572" t="str">
        <f t="shared" si="438"/>
        <v>Korenbouten</v>
      </c>
      <c r="L5572" s="25">
        <f t="shared" si="440"/>
        <v>34.714285714285715</v>
      </c>
    </row>
    <row r="5573" spans="1:12" x14ac:dyDescent="0.25">
      <c r="A5573">
        <v>21</v>
      </c>
      <c r="B5573" t="s">
        <v>79</v>
      </c>
      <c r="C5573" s="1">
        <v>42613.461805555555</v>
      </c>
      <c r="D5573">
        <v>1</v>
      </c>
      <c r="E5573" t="s">
        <v>42</v>
      </c>
      <c r="F5573" t="s">
        <v>43</v>
      </c>
      <c r="G5573">
        <v>3</v>
      </c>
      <c r="H5573" t="str">
        <f t="shared" si="439"/>
        <v>AWD</v>
      </c>
      <c r="I5573" s="2">
        <f t="shared" si="436"/>
        <v>2016</v>
      </c>
      <c r="J5573" s="2">
        <f t="shared" si="437"/>
        <v>8</v>
      </c>
      <c r="K5573" t="str">
        <f t="shared" si="438"/>
        <v>Korenbouten</v>
      </c>
      <c r="L5573" s="25">
        <f t="shared" si="440"/>
        <v>34.714285714285715</v>
      </c>
    </row>
    <row r="5574" spans="1:12" x14ac:dyDescent="0.25">
      <c r="A5574">
        <v>21</v>
      </c>
      <c r="B5574" t="s">
        <v>79</v>
      </c>
      <c r="C5574" s="1">
        <v>42622.517361111109</v>
      </c>
      <c r="D5574">
        <v>1</v>
      </c>
      <c r="E5574" t="s">
        <v>20</v>
      </c>
      <c r="F5574" t="s">
        <v>21</v>
      </c>
      <c r="G5574">
        <v>3</v>
      </c>
      <c r="H5574" t="str">
        <f t="shared" si="439"/>
        <v>AWD</v>
      </c>
      <c r="I5574" s="2">
        <f t="shared" si="436"/>
        <v>2016</v>
      </c>
      <c r="J5574" s="2">
        <f t="shared" si="437"/>
        <v>9</v>
      </c>
      <c r="K5574" t="str">
        <f t="shared" si="438"/>
        <v>Waterjuffer</v>
      </c>
      <c r="L5574" s="25">
        <f t="shared" si="440"/>
        <v>36</v>
      </c>
    </row>
    <row r="5575" spans="1:12" x14ac:dyDescent="0.25">
      <c r="A5575">
        <v>21</v>
      </c>
      <c r="B5575" t="s">
        <v>79</v>
      </c>
      <c r="C5575" s="1">
        <v>42622.517361111109</v>
      </c>
      <c r="D5575">
        <v>1</v>
      </c>
      <c r="E5575" t="s">
        <v>71</v>
      </c>
      <c r="F5575" t="s">
        <v>72</v>
      </c>
      <c r="G5575">
        <v>9</v>
      </c>
      <c r="H5575" t="str">
        <f t="shared" si="439"/>
        <v>AWD</v>
      </c>
      <c r="I5575" s="2">
        <f t="shared" si="436"/>
        <v>2016</v>
      </c>
      <c r="J5575" s="2">
        <f t="shared" si="437"/>
        <v>9</v>
      </c>
      <c r="K5575" t="str">
        <f t="shared" si="438"/>
        <v>Waterjuffer</v>
      </c>
      <c r="L5575" s="25">
        <f t="shared" si="440"/>
        <v>36</v>
      </c>
    </row>
    <row r="5576" spans="1:12" x14ac:dyDescent="0.25">
      <c r="A5576">
        <v>21</v>
      </c>
      <c r="B5576" t="s">
        <v>79</v>
      </c>
      <c r="C5576" s="1">
        <v>42622.517361111109</v>
      </c>
      <c r="D5576">
        <v>1</v>
      </c>
      <c r="E5576" t="s">
        <v>36</v>
      </c>
      <c r="F5576" t="s">
        <v>37</v>
      </c>
      <c r="G5576">
        <v>22</v>
      </c>
      <c r="H5576" t="str">
        <f t="shared" si="439"/>
        <v>AWD</v>
      </c>
      <c r="I5576" s="2">
        <f t="shared" si="436"/>
        <v>2016</v>
      </c>
      <c r="J5576" s="2">
        <f t="shared" si="437"/>
        <v>9</v>
      </c>
      <c r="K5576" t="str">
        <f t="shared" si="438"/>
        <v>Glazenmakers</v>
      </c>
      <c r="L5576" s="25">
        <f t="shared" si="440"/>
        <v>36</v>
      </c>
    </row>
    <row r="5577" spans="1:12" x14ac:dyDescent="0.25">
      <c r="A5577">
        <v>21</v>
      </c>
      <c r="B5577" t="s">
        <v>79</v>
      </c>
      <c r="C5577" s="1">
        <v>42622.517361111109</v>
      </c>
      <c r="D5577">
        <v>1</v>
      </c>
      <c r="E5577" t="s">
        <v>42</v>
      </c>
      <c r="F5577" t="s">
        <v>43</v>
      </c>
      <c r="G5577">
        <v>54</v>
      </c>
      <c r="H5577" t="str">
        <f t="shared" si="439"/>
        <v>AWD</v>
      </c>
      <c r="I5577" s="2">
        <f t="shared" si="436"/>
        <v>2016</v>
      </c>
      <c r="J5577" s="2">
        <f t="shared" si="437"/>
        <v>9</v>
      </c>
      <c r="K5577" t="str">
        <f t="shared" si="438"/>
        <v>Korenbouten</v>
      </c>
      <c r="L5577" s="25">
        <f t="shared" si="440"/>
        <v>36</v>
      </c>
    </row>
    <row r="5578" spans="1:12" x14ac:dyDescent="0.25">
      <c r="A5578">
        <v>21</v>
      </c>
      <c r="B5578" t="s">
        <v>79</v>
      </c>
      <c r="C5578" s="1">
        <v>42641.5</v>
      </c>
      <c r="D5578">
        <v>1</v>
      </c>
      <c r="E5578" t="s">
        <v>36</v>
      </c>
      <c r="F5578" t="s">
        <v>37</v>
      </c>
      <c r="G5578">
        <v>1</v>
      </c>
      <c r="H5578" t="str">
        <f t="shared" si="439"/>
        <v>AWD</v>
      </c>
      <c r="I5578" s="2">
        <f t="shared" si="436"/>
        <v>2016</v>
      </c>
      <c r="J5578" s="2">
        <f t="shared" si="437"/>
        <v>9</v>
      </c>
      <c r="K5578" t="str">
        <f t="shared" si="438"/>
        <v>Glazenmakers</v>
      </c>
      <c r="L5578" s="25">
        <f t="shared" si="440"/>
        <v>38.714285714285715</v>
      </c>
    </row>
    <row r="5579" spans="1:12" x14ac:dyDescent="0.25">
      <c r="A5579">
        <v>21</v>
      </c>
      <c r="B5579" t="s">
        <v>79</v>
      </c>
      <c r="C5579" s="1">
        <v>42641.5</v>
      </c>
      <c r="D5579">
        <v>1</v>
      </c>
      <c r="E5579" t="s">
        <v>32</v>
      </c>
      <c r="F5579" t="s">
        <v>33</v>
      </c>
      <c r="G5579">
        <v>24</v>
      </c>
      <c r="H5579" t="str">
        <f t="shared" si="439"/>
        <v>AWD</v>
      </c>
      <c r="I5579" s="2">
        <f t="shared" si="436"/>
        <v>2016</v>
      </c>
      <c r="J5579" s="2">
        <f t="shared" si="437"/>
        <v>9</v>
      </c>
      <c r="K5579" t="str">
        <f t="shared" si="438"/>
        <v>Korenbouten</v>
      </c>
      <c r="L5579" s="25">
        <f t="shared" si="440"/>
        <v>38.714285714285715</v>
      </c>
    </row>
    <row r="5580" spans="1:12" x14ac:dyDescent="0.25">
      <c r="A5580">
        <v>21</v>
      </c>
      <c r="B5580" t="s">
        <v>79</v>
      </c>
      <c r="C5580" s="1">
        <v>42641.5</v>
      </c>
      <c r="D5580">
        <v>1</v>
      </c>
      <c r="E5580" t="s">
        <v>42</v>
      </c>
      <c r="F5580" t="s">
        <v>43</v>
      </c>
      <c r="G5580">
        <v>47</v>
      </c>
      <c r="H5580" t="str">
        <f t="shared" si="439"/>
        <v>AWD</v>
      </c>
      <c r="I5580" s="2">
        <f t="shared" si="436"/>
        <v>2016</v>
      </c>
      <c r="J5580" s="2">
        <f t="shared" si="437"/>
        <v>9</v>
      </c>
      <c r="K5580" t="str">
        <f t="shared" si="438"/>
        <v>Korenbouten</v>
      </c>
      <c r="L5580" s="25">
        <f t="shared" si="440"/>
        <v>38.714285714285715</v>
      </c>
    </row>
    <row r="5581" spans="1:12" x14ac:dyDescent="0.25">
      <c r="A5581">
        <v>21</v>
      </c>
      <c r="B5581" t="s">
        <v>79</v>
      </c>
      <c r="C5581" s="1">
        <v>42861.5625</v>
      </c>
      <c r="D5581">
        <v>1</v>
      </c>
      <c r="E5581" t="s">
        <v>14</v>
      </c>
      <c r="F5581" t="s">
        <v>15</v>
      </c>
      <c r="G5581">
        <v>1</v>
      </c>
      <c r="H5581" t="str">
        <f t="shared" si="439"/>
        <v>AWD</v>
      </c>
      <c r="I5581" s="2">
        <f t="shared" si="436"/>
        <v>2017</v>
      </c>
      <c r="J5581" s="2">
        <f t="shared" si="437"/>
        <v>5</v>
      </c>
      <c r="K5581" t="str">
        <f t="shared" si="438"/>
        <v>Waterjuffer</v>
      </c>
      <c r="L5581" s="25">
        <f t="shared" si="440"/>
        <v>17.857142857142858</v>
      </c>
    </row>
    <row r="5582" spans="1:12" x14ac:dyDescent="0.25">
      <c r="A5582">
        <v>21</v>
      </c>
      <c r="B5582" t="s">
        <v>79</v>
      </c>
      <c r="C5582" s="1">
        <v>42861.5625</v>
      </c>
      <c r="D5582">
        <v>1</v>
      </c>
      <c r="E5582" t="s">
        <v>20</v>
      </c>
      <c r="F5582" t="s">
        <v>21</v>
      </c>
      <c r="G5582">
        <v>5</v>
      </c>
      <c r="H5582" t="str">
        <f t="shared" si="439"/>
        <v>AWD</v>
      </c>
      <c r="I5582" s="2">
        <f t="shared" si="436"/>
        <v>2017</v>
      </c>
      <c r="J5582" s="2">
        <f t="shared" si="437"/>
        <v>5</v>
      </c>
      <c r="K5582" t="str">
        <f t="shared" si="438"/>
        <v>Waterjuffer</v>
      </c>
      <c r="L5582" s="25">
        <f t="shared" si="440"/>
        <v>17.857142857142858</v>
      </c>
    </row>
    <row r="5583" spans="1:12" x14ac:dyDescent="0.25">
      <c r="A5583">
        <v>21</v>
      </c>
      <c r="B5583" t="s">
        <v>79</v>
      </c>
      <c r="C5583" s="1">
        <v>42879.552083333336</v>
      </c>
      <c r="D5583">
        <v>1</v>
      </c>
      <c r="E5583" t="s">
        <v>20</v>
      </c>
      <c r="F5583" t="s">
        <v>21</v>
      </c>
      <c r="G5583">
        <v>164</v>
      </c>
      <c r="H5583" t="str">
        <f t="shared" si="439"/>
        <v>AWD</v>
      </c>
      <c r="I5583" s="2">
        <f t="shared" si="436"/>
        <v>2017</v>
      </c>
      <c r="J5583" s="2">
        <f t="shared" si="437"/>
        <v>5</v>
      </c>
      <c r="K5583" t="str">
        <f t="shared" si="438"/>
        <v>Waterjuffer</v>
      </c>
      <c r="L5583" s="25">
        <f t="shared" si="440"/>
        <v>20.428571428571427</v>
      </c>
    </row>
    <row r="5584" spans="1:12" x14ac:dyDescent="0.25">
      <c r="A5584">
        <v>21</v>
      </c>
      <c r="B5584" t="s">
        <v>79</v>
      </c>
      <c r="C5584" s="1">
        <v>42879.552083333336</v>
      </c>
      <c r="D5584">
        <v>1</v>
      </c>
      <c r="E5584" t="s">
        <v>61</v>
      </c>
      <c r="F5584" t="s">
        <v>62</v>
      </c>
      <c r="G5584">
        <v>28</v>
      </c>
      <c r="H5584" t="str">
        <f t="shared" si="439"/>
        <v>AWD</v>
      </c>
      <c r="I5584" s="2">
        <f t="shared" si="436"/>
        <v>2017</v>
      </c>
      <c r="J5584" s="2">
        <f t="shared" si="437"/>
        <v>5</v>
      </c>
      <c r="K5584" t="str">
        <f t="shared" si="438"/>
        <v>Waterjuffer</v>
      </c>
      <c r="L5584" s="25">
        <f t="shared" si="440"/>
        <v>20.428571428571427</v>
      </c>
    </row>
    <row r="5585" spans="1:12" x14ac:dyDescent="0.25">
      <c r="A5585">
        <v>21</v>
      </c>
      <c r="B5585" t="s">
        <v>79</v>
      </c>
      <c r="C5585" s="1">
        <v>42879.552083333336</v>
      </c>
      <c r="D5585">
        <v>1</v>
      </c>
      <c r="E5585" t="s">
        <v>28</v>
      </c>
      <c r="F5585" t="s">
        <v>29</v>
      </c>
      <c r="G5585">
        <v>30</v>
      </c>
      <c r="H5585" t="str">
        <f t="shared" si="439"/>
        <v>AWD</v>
      </c>
      <c r="I5585" s="2">
        <f t="shared" si="436"/>
        <v>2017</v>
      </c>
      <c r="J5585" s="2">
        <f t="shared" si="437"/>
        <v>5</v>
      </c>
      <c r="K5585" t="str">
        <f t="shared" si="438"/>
        <v>Korenbouten</v>
      </c>
      <c r="L5585" s="25">
        <f t="shared" si="440"/>
        <v>20.428571428571427</v>
      </c>
    </row>
    <row r="5586" spans="1:12" x14ac:dyDescent="0.25">
      <c r="A5586">
        <v>21</v>
      </c>
      <c r="B5586" t="s">
        <v>79</v>
      </c>
      <c r="C5586" s="1">
        <v>42900.534722222219</v>
      </c>
      <c r="D5586">
        <v>1</v>
      </c>
      <c r="E5586" t="s">
        <v>20</v>
      </c>
      <c r="F5586" t="s">
        <v>21</v>
      </c>
      <c r="G5586">
        <v>136</v>
      </c>
      <c r="H5586" t="str">
        <f t="shared" si="439"/>
        <v>AWD</v>
      </c>
      <c r="I5586" s="2">
        <f t="shared" si="436"/>
        <v>2017</v>
      </c>
      <c r="J5586" s="2">
        <f t="shared" si="437"/>
        <v>6</v>
      </c>
      <c r="K5586" t="str">
        <f t="shared" si="438"/>
        <v>Waterjuffer</v>
      </c>
      <c r="L5586" s="25">
        <f t="shared" si="440"/>
        <v>23.428571428571427</v>
      </c>
    </row>
    <row r="5587" spans="1:12" x14ac:dyDescent="0.25">
      <c r="A5587">
        <v>21</v>
      </c>
      <c r="B5587" t="s">
        <v>79</v>
      </c>
      <c r="C5587" s="1">
        <v>42900.534722222219</v>
      </c>
      <c r="D5587">
        <v>1</v>
      </c>
      <c r="E5587" t="s">
        <v>24</v>
      </c>
      <c r="F5587" t="s">
        <v>25</v>
      </c>
      <c r="G5587">
        <v>7</v>
      </c>
      <c r="H5587" t="str">
        <f t="shared" si="439"/>
        <v>AWD</v>
      </c>
      <c r="I5587" s="2">
        <f t="shared" si="436"/>
        <v>2017</v>
      </c>
      <c r="J5587" s="2">
        <f t="shared" si="437"/>
        <v>6</v>
      </c>
      <c r="K5587" t="str">
        <f t="shared" si="438"/>
        <v>Glazenmakers</v>
      </c>
      <c r="L5587" s="25">
        <f t="shared" si="440"/>
        <v>23.428571428571427</v>
      </c>
    </row>
    <row r="5588" spans="1:12" x14ac:dyDescent="0.25">
      <c r="A5588">
        <v>21</v>
      </c>
      <c r="B5588" t="s">
        <v>79</v>
      </c>
      <c r="C5588" s="1">
        <v>42900.534722222219</v>
      </c>
      <c r="D5588">
        <v>1</v>
      </c>
      <c r="E5588" t="s">
        <v>61</v>
      </c>
      <c r="F5588" t="s">
        <v>62</v>
      </c>
      <c r="G5588">
        <v>2</v>
      </c>
      <c r="H5588" t="str">
        <f t="shared" si="439"/>
        <v>AWD</v>
      </c>
      <c r="I5588" s="2">
        <f t="shared" si="436"/>
        <v>2017</v>
      </c>
      <c r="J5588" s="2">
        <f t="shared" si="437"/>
        <v>6</v>
      </c>
      <c r="K5588" t="str">
        <f t="shared" si="438"/>
        <v>Waterjuffer</v>
      </c>
      <c r="L5588" s="25">
        <f t="shared" si="440"/>
        <v>23.428571428571427</v>
      </c>
    </row>
    <row r="5589" spans="1:12" x14ac:dyDescent="0.25">
      <c r="A5589">
        <v>21</v>
      </c>
      <c r="B5589" t="s">
        <v>79</v>
      </c>
      <c r="C5589" s="1">
        <v>42900.534722222219</v>
      </c>
      <c r="D5589">
        <v>1</v>
      </c>
      <c r="E5589" t="s">
        <v>26</v>
      </c>
      <c r="F5589" t="s">
        <v>27</v>
      </c>
      <c r="G5589">
        <v>4</v>
      </c>
      <c r="H5589" t="str">
        <f t="shared" si="439"/>
        <v>AWD</v>
      </c>
      <c r="I5589" s="2">
        <f t="shared" si="436"/>
        <v>2017</v>
      </c>
      <c r="J5589" s="2">
        <f t="shared" si="437"/>
        <v>6</v>
      </c>
      <c r="K5589" t="str">
        <f t="shared" si="438"/>
        <v>Glazenmakers</v>
      </c>
      <c r="L5589" s="25">
        <f t="shared" si="440"/>
        <v>23.428571428571427</v>
      </c>
    </row>
    <row r="5590" spans="1:12" x14ac:dyDescent="0.25">
      <c r="A5590">
        <v>21</v>
      </c>
      <c r="B5590" t="s">
        <v>79</v>
      </c>
      <c r="C5590" s="1">
        <v>42900.534722222219</v>
      </c>
      <c r="D5590">
        <v>1</v>
      </c>
      <c r="E5590" t="s">
        <v>28</v>
      </c>
      <c r="F5590" t="s">
        <v>29</v>
      </c>
      <c r="G5590">
        <v>48</v>
      </c>
      <c r="H5590" t="str">
        <f t="shared" si="439"/>
        <v>AWD</v>
      </c>
      <c r="I5590" s="2">
        <f t="shared" si="436"/>
        <v>2017</v>
      </c>
      <c r="J5590" s="2">
        <f t="shared" si="437"/>
        <v>6</v>
      </c>
      <c r="K5590" t="str">
        <f t="shared" si="438"/>
        <v>Korenbouten</v>
      </c>
      <c r="L5590" s="25">
        <f t="shared" si="440"/>
        <v>23.428571428571427</v>
      </c>
    </row>
    <row r="5591" spans="1:12" x14ac:dyDescent="0.25">
      <c r="A5591">
        <v>21</v>
      </c>
      <c r="B5591" t="s">
        <v>79</v>
      </c>
      <c r="C5591" s="1">
        <v>42900.534722222219</v>
      </c>
      <c r="D5591">
        <v>1</v>
      </c>
      <c r="E5591" t="s">
        <v>22</v>
      </c>
      <c r="F5591" t="s">
        <v>23</v>
      </c>
      <c r="G5591">
        <v>2</v>
      </c>
      <c r="H5591" t="str">
        <f t="shared" si="439"/>
        <v>AWD</v>
      </c>
      <c r="I5591" s="2">
        <f t="shared" si="436"/>
        <v>2017</v>
      </c>
      <c r="J5591" s="2">
        <f t="shared" si="437"/>
        <v>6</v>
      </c>
      <c r="K5591" t="str">
        <f t="shared" si="438"/>
        <v>Glazenmakers</v>
      </c>
      <c r="L5591" s="25">
        <f t="shared" si="440"/>
        <v>23.428571428571427</v>
      </c>
    </row>
    <row r="5592" spans="1:12" x14ac:dyDescent="0.25">
      <c r="A5592">
        <v>21</v>
      </c>
      <c r="B5592" t="s">
        <v>79</v>
      </c>
      <c r="C5592" s="1">
        <v>42900.534722222219</v>
      </c>
      <c r="D5592">
        <v>1</v>
      </c>
      <c r="E5592" t="s">
        <v>10</v>
      </c>
      <c r="F5592" t="s">
        <v>11</v>
      </c>
      <c r="G5592">
        <v>2</v>
      </c>
      <c r="H5592" t="str">
        <f t="shared" si="439"/>
        <v>AWD</v>
      </c>
      <c r="I5592" s="2">
        <f t="shared" si="436"/>
        <v>2017</v>
      </c>
      <c r="J5592" s="2">
        <f t="shared" si="437"/>
        <v>6</v>
      </c>
      <c r="K5592" t="str">
        <f t="shared" si="438"/>
        <v>Waterjuffer</v>
      </c>
      <c r="L5592" s="25">
        <f t="shared" si="440"/>
        <v>23.428571428571427</v>
      </c>
    </row>
    <row r="5593" spans="1:12" x14ac:dyDescent="0.25">
      <c r="A5593">
        <v>21</v>
      </c>
      <c r="B5593" t="s">
        <v>79</v>
      </c>
      <c r="C5593" s="1">
        <v>42919.600694444445</v>
      </c>
      <c r="D5593">
        <v>1</v>
      </c>
      <c r="E5593" t="s">
        <v>10</v>
      </c>
      <c r="F5593" t="s">
        <v>11</v>
      </c>
      <c r="G5593">
        <v>9</v>
      </c>
      <c r="H5593" t="str">
        <f t="shared" si="439"/>
        <v>AWD</v>
      </c>
      <c r="I5593" s="2">
        <f t="shared" si="436"/>
        <v>2017</v>
      </c>
      <c r="J5593" s="2">
        <f t="shared" si="437"/>
        <v>7</v>
      </c>
      <c r="K5593" t="str">
        <f t="shared" si="438"/>
        <v>Waterjuffer</v>
      </c>
      <c r="L5593" s="25">
        <f t="shared" si="440"/>
        <v>26.142857142857142</v>
      </c>
    </row>
    <row r="5594" spans="1:12" x14ac:dyDescent="0.25">
      <c r="A5594">
        <v>21</v>
      </c>
      <c r="B5594" t="s">
        <v>79</v>
      </c>
      <c r="C5594" s="1">
        <v>42919.600694444445</v>
      </c>
      <c r="D5594">
        <v>1</v>
      </c>
      <c r="E5594" t="s">
        <v>26</v>
      </c>
      <c r="F5594" t="s">
        <v>27</v>
      </c>
      <c r="G5594">
        <v>1</v>
      </c>
      <c r="H5594" t="str">
        <f t="shared" si="439"/>
        <v>AWD</v>
      </c>
      <c r="I5594" s="2">
        <f t="shared" si="436"/>
        <v>2017</v>
      </c>
      <c r="J5594" s="2">
        <f t="shared" si="437"/>
        <v>7</v>
      </c>
      <c r="K5594" t="str">
        <f t="shared" si="438"/>
        <v>Glazenmakers</v>
      </c>
      <c r="L5594" s="25">
        <f t="shared" si="440"/>
        <v>26.142857142857142</v>
      </c>
    </row>
    <row r="5595" spans="1:12" x14ac:dyDescent="0.25">
      <c r="A5595">
        <v>21</v>
      </c>
      <c r="B5595" t="s">
        <v>79</v>
      </c>
      <c r="C5595" s="1">
        <v>42919.600694444445</v>
      </c>
      <c r="D5595">
        <v>1</v>
      </c>
      <c r="E5595" t="s">
        <v>61</v>
      </c>
      <c r="F5595" t="s">
        <v>62</v>
      </c>
      <c r="G5595">
        <v>1</v>
      </c>
      <c r="H5595" t="str">
        <f t="shared" si="439"/>
        <v>AWD</v>
      </c>
      <c r="I5595" s="2">
        <f t="shared" si="436"/>
        <v>2017</v>
      </c>
      <c r="J5595" s="2">
        <f t="shared" si="437"/>
        <v>7</v>
      </c>
      <c r="K5595" t="str">
        <f t="shared" si="438"/>
        <v>Waterjuffer</v>
      </c>
      <c r="L5595" s="25">
        <f t="shared" si="440"/>
        <v>26.142857142857142</v>
      </c>
    </row>
    <row r="5596" spans="1:12" x14ac:dyDescent="0.25">
      <c r="A5596">
        <v>21</v>
      </c>
      <c r="B5596" t="s">
        <v>79</v>
      </c>
      <c r="C5596" s="1">
        <v>42935.489583333336</v>
      </c>
      <c r="D5596">
        <v>1</v>
      </c>
      <c r="E5596" t="s">
        <v>10</v>
      </c>
      <c r="F5596" t="s">
        <v>11</v>
      </c>
      <c r="G5596">
        <v>10</v>
      </c>
      <c r="H5596" t="str">
        <f t="shared" si="439"/>
        <v>AWD</v>
      </c>
      <c r="I5596" s="2">
        <f t="shared" si="436"/>
        <v>2017</v>
      </c>
      <c r="J5596" s="2">
        <f t="shared" si="437"/>
        <v>7</v>
      </c>
      <c r="K5596" t="str">
        <f t="shared" si="438"/>
        <v>Waterjuffer</v>
      </c>
      <c r="L5596" s="25">
        <f t="shared" si="440"/>
        <v>28.428571428571427</v>
      </c>
    </row>
    <row r="5597" spans="1:12" x14ac:dyDescent="0.25">
      <c r="A5597">
        <v>21</v>
      </c>
      <c r="B5597" t="s">
        <v>79</v>
      </c>
      <c r="C5597" s="1">
        <v>42935.489583333336</v>
      </c>
      <c r="D5597">
        <v>1</v>
      </c>
      <c r="E5597" t="s">
        <v>20</v>
      </c>
      <c r="F5597" t="s">
        <v>21</v>
      </c>
      <c r="G5597">
        <v>120</v>
      </c>
      <c r="H5597" t="str">
        <f t="shared" si="439"/>
        <v>AWD</v>
      </c>
      <c r="I5597" s="2">
        <f t="shared" si="436"/>
        <v>2017</v>
      </c>
      <c r="J5597" s="2">
        <f t="shared" si="437"/>
        <v>7</v>
      </c>
      <c r="K5597" t="str">
        <f t="shared" si="438"/>
        <v>Waterjuffer</v>
      </c>
      <c r="L5597" s="25">
        <f t="shared" si="440"/>
        <v>28.428571428571427</v>
      </c>
    </row>
    <row r="5598" spans="1:12" x14ac:dyDescent="0.25">
      <c r="A5598">
        <v>21</v>
      </c>
      <c r="B5598" t="s">
        <v>79</v>
      </c>
      <c r="C5598" s="1">
        <v>42935.489583333336</v>
      </c>
      <c r="D5598">
        <v>1</v>
      </c>
      <c r="E5598" t="s">
        <v>61</v>
      </c>
      <c r="F5598" t="s">
        <v>62</v>
      </c>
      <c r="G5598">
        <v>2</v>
      </c>
      <c r="H5598" t="str">
        <f t="shared" si="439"/>
        <v>AWD</v>
      </c>
      <c r="I5598" s="2">
        <f t="shared" si="436"/>
        <v>2017</v>
      </c>
      <c r="J5598" s="2">
        <f t="shared" si="437"/>
        <v>7</v>
      </c>
      <c r="K5598" t="str">
        <f t="shared" si="438"/>
        <v>Waterjuffer</v>
      </c>
      <c r="L5598" s="25">
        <f t="shared" si="440"/>
        <v>28.428571428571427</v>
      </c>
    </row>
    <row r="5599" spans="1:12" x14ac:dyDescent="0.25">
      <c r="A5599">
        <v>21</v>
      </c>
      <c r="B5599" t="s">
        <v>79</v>
      </c>
      <c r="C5599" s="1">
        <v>42935.489583333336</v>
      </c>
      <c r="D5599">
        <v>1</v>
      </c>
      <c r="E5599" t="s">
        <v>71</v>
      </c>
      <c r="F5599" t="s">
        <v>72</v>
      </c>
      <c r="G5599">
        <v>23</v>
      </c>
      <c r="H5599" t="str">
        <f t="shared" si="439"/>
        <v>AWD</v>
      </c>
      <c r="I5599" s="2">
        <f t="shared" si="436"/>
        <v>2017</v>
      </c>
      <c r="J5599" s="2">
        <f t="shared" si="437"/>
        <v>7</v>
      </c>
      <c r="K5599" t="str">
        <f t="shared" si="438"/>
        <v>Waterjuffer</v>
      </c>
      <c r="L5599" s="25">
        <f t="shared" si="440"/>
        <v>28.428571428571427</v>
      </c>
    </row>
    <row r="5600" spans="1:12" x14ac:dyDescent="0.25">
      <c r="A5600">
        <v>21</v>
      </c>
      <c r="B5600" t="s">
        <v>79</v>
      </c>
      <c r="C5600" s="1">
        <v>42935.489583333336</v>
      </c>
      <c r="D5600">
        <v>1</v>
      </c>
      <c r="E5600" t="s">
        <v>42</v>
      </c>
      <c r="F5600" t="s">
        <v>43</v>
      </c>
      <c r="G5600">
        <v>20</v>
      </c>
      <c r="H5600" t="str">
        <f t="shared" si="439"/>
        <v>AWD</v>
      </c>
      <c r="I5600" s="2">
        <f t="shared" si="436"/>
        <v>2017</v>
      </c>
      <c r="J5600" s="2">
        <f t="shared" si="437"/>
        <v>7</v>
      </c>
      <c r="K5600" t="str">
        <f t="shared" si="438"/>
        <v>Korenbouten</v>
      </c>
      <c r="L5600" s="25">
        <f t="shared" si="440"/>
        <v>28.428571428571427</v>
      </c>
    </row>
    <row r="5601" spans="1:12" x14ac:dyDescent="0.25">
      <c r="A5601">
        <v>21</v>
      </c>
      <c r="B5601" t="s">
        <v>79</v>
      </c>
      <c r="C5601" s="1">
        <v>42935.489583333336</v>
      </c>
      <c r="D5601">
        <v>1</v>
      </c>
      <c r="E5601" t="s">
        <v>40</v>
      </c>
      <c r="F5601" t="s">
        <v>41</v>
      </c>
      <c r="G5601">
        <v>3</v>
      </c>
      <c r="H5601" t="str">
        <f t="shared" si="439"/>
        <v>AWD</v>
      </c>
      <c r="I5601" s="2">
        <f t="shared" si="436"/>
        <v>2017</v>
      </c>
      <c r="J5601" s="2">
        <f t="shared" si="437"/>
        <v>7</v>
      </c>
      <c r="K5601" t="str">
        <f t="shared" si="438"/>
        <v>Korenbouten</v>
      </c>
      <c r="L5601" s="25">
        <f t="shared" si="440"/>
        <v>28.428571428571427</v>
      </c>
    </row>
    <row r="5602" spans="1:12" x14ac:dyDescent="0.25">
      <c r="A5602">
        <v>21</v>
      </c>
      <c r="B5602" t="s">
        <v>79</v>
      </c>
      <c r="C5602" s="1">
        <v>42935.489583333336</v>
      </c>
      <c r="D5602">
        <v>1</v>
      </c>
      <c r="E5602" t="s">
        <v>18</v>
      </c>
      <c r="F5602" t="s">
        <v>19</v>
      </c>
      <c r="G5602">
        <v>2</v>
      </c>
      <c r="H5602" t="str">
        <f t="shared" si="439"/>
        <v>AWD</v>
      </c>
      <c r="I5602" s="2">
        <f t="shared" si="436"/>
        <v>2017</v>
      </c>
      <c r="J5602" s="2">
        <f t="shared" si="437"/>
        <v>7</v>
      </c>
      <c r="K5602" t="str">
        <f t="shared" si="438"/>
        <v>Korenbouten</v>
      </c>
      <c r="L5602" s="25">
        <f t="shared" si="440"/>
        <v>28.428571428571427</v>
      </c>
    </row>
    <row r="5603" spans="1:12" x14ac:dyDescent="0.25">
      <c r="A5603">
        <v>21</v>
      </c>
      <c r="B5603" t="s">
        <v>79</v>
      </c>
      <c r="C5603" s="1">
        <v>42935.489583333336</v>
      </c>
      <c r="D5603">
        <v>1</v>
      </c>
      <c r="E5603" t="s">
        <v>34</v>
      </c>
      <c r="F5603" t="s">
        <v>35</v>
      </c>
      <c r="G5603">
        <v>2</v>
      </c>
      <c r="H5603" t="str">
        <f t="shared" si="439"/>
        <v>AWD</v>
      </c>
      <c r="I5603" s="2">
        <f t="shared" si="436"/>
        <v>2017</v>
      </c>
      <c r="J5603" s="2">
        <f t="shared" si="437"/>
        <v>7</v>
      </c>
      <c r="K5603" t="str">
        <f t="shared" si="438"/>
        <v>Pantserjuffers</v>
      </c>
      <c r="L5603" s="25">
        <f t="shared" si="440"/>
        <v>28.428571428571427</v>
      </c>
    </row>
    <row r="5604" spans="1:12" x14ac:dyDescent="0.25">
      <c r="A5604">
        <v>21</v>
      </c>
      <c r="B5604" t="s">
        <v>79</v>
      </c>
      <c r="C5604" s="1">
        <v>42935.489583333336</v>
      </c>
      <c r="D5604">
        <v>1</v>
      </c>
      <c r="E5604" t="s">
        <v>16</v>
      </c>
      <c r="F5604" t="s">
        <v>17</v>
      </c>
      <c r="G5604">
        <v>3</v>
      </c>
      <c r="H5604" t="str">
        <f t="shared" si="439"/>
        <v>AWD</v>
      </c>
      <c r="I5604" s="2">
        <f t="shared" si="436"/>
        <v>2017</v>
      </c>
      <c r="J5604" s="2">
        <f t="shared" si="437"/>
        <v>7</v>
      </c>
      <c r="K5604" t="str">
        <f t="shared" si="438"/>
        <v>Waterjuffer</v>
      </c>
      <c r="L5604" s="25">
        <f t="shared" si="440"/>
        <v>28.428571428571427</v>
      </c>
    </row>
    <row r="5605" spans="1:12" x14ac:dyDescent="0.25">
      <c r="A5605">
        <v>21</v>
      </c>
      <c r="B5605" t="s">
        <v>79</v>
      </c>
      <c r="C5605" s="1">
        <v>42949.506944444445</v>
      </c>
      <c r="D5605">
        <v>1</v>
      </c>
      <c r="E5605" t="s">
        <v>14</v>
      </c>
      <c r="F5605" t="s">
        <v>15</v>
      </c>
      <c r="G5605">
        <v>8</v>
      </c>
      <c r="H5605" t="str">
        <f t="shared" si="439"/>
        <v>AWD</v>
      </c>
      <c r="I5605" s="2">
        <f t="shared" si="436"/>
        <v>2017</v>
      </c>
      <c r="J5605" s="2">
        <f t="shared" si="437"/>
        <v>8</v>
      </c>
      <c r="K5605" t="str">
        <f t="shared" si="438"/>
        <v>Waterjuffer</v>
      </c>
      <c r="L5605" s="25">
        <f t="shared" si="440"/>
        <v>30.428571428571427</v>
      </c>
    </row>
    <row r="5606" spans="1:12" x14ac:dyDescent="0.25">
      <c r="A5606">
        <v>21</v>
      </c>
      <c r="B5606" t="s">
        <v>79</v>
      </c>
      <c r="C5606" s="1">
        <v>42949.506944444445</v>
      </c>
      <c r="D5606">
        <v>1</v>
      </c>
      <c r="E5606" t="s">
        <v>71</v>
      </c>
      <c r="F5606" t="s">
        <v>72</v>
      </c>
      <c r="G5606">
        <v>10</v>
      </c>
      <c r="H5606" t="str">
        <f t="shared" si="439"/>
        <v>AWD</v>
      </c>
      <c r="I5606" s="2">
        <f t="shared" si="436"/>
        <v>2017</v>
      </c>
      <c r="J5606" s="2">
        <f t="shared" si="437"/>
        <v>8</v>
      </c>
      <c r="K5606" t="str">
        <f t="shared" si="438"/>
        <v>Waterjuffer</v>
      </c>
      <c r="L5606" s="25">
        <f t="shared" si="440"/>
        <v>30.428571428571427</v>
      </c>
    </row>
    <row r="5607" spans="1:12" x14ac:dyDescent="0.25">
      <c r="A5607">
        <v>21</v>
      </c>
      <c r="B5607" t="s">
        <v>79</v>
      </c>
      <c r="C5607" s="1">
        <v>42949.506944444445</v>
      </c>
      <c r="D5607">
        <v>1</v>
      </c>
      <c r="E5607" t="s">
        <v>42</v>
      </c>
      <c r="F5607" t="s">
        <v>43</v>
      </c>
      <c r="G5607">
        <v>4</v>
      </c>
      <c r="H5607" t="str">
        <f t="shared" si="439"/>
        <v>AWD</v>
      </c>
      <c r="I5607" s="2">
        <f t="shared" si="436"/>
        <v>2017</v>
      </c>
      <c r="J5607" s="2">
        <f t="shared" si="437"/>
        <v>8</v>
      </c>
      <c r="K5607" t="str">
        <f t="shared" si="438"/>
        <v>Korenbouten</v>
      </c>
      <c r="L5607" s="25">
        <f t="shared" si="440"/>
        <v>30.428571428571427</v>
      </c>
    </row>
    <row r="5608" spans="1:12" x14ac:dyDescent="0.25">
      <c r="A5608">
        <v>21</v>
      </c>
      <c r="B5608" t="s">
        <v>79</v>
      </c>
      <c r="C5608" s="1">
        <v>42949.506944444445</v>
      </c>
      <c r="D5608">
        <v>1</v>
      </c>
      <c r="E5608" t="s">
        <v>10</v>
      </c>
      <c r="F5608" t="s">
        <v>11</v>
      </c>
      <c r="G5608">
        <v>1</v>
      </c>
      <c r="H5608" t="str">
        <f t="shared" si="439"/>
        <v>AWD</v>
      </c>
      <c r="I5608" s="2">
        <f t="shared" si="436"/>
        <v>2017</v>
      </c>
      <c r="J5608" s="2">
        <f t="shared" si="437"/>
        <v>8</v>
      </c>
      <c r="K5608" t="str">
        <f t="shared" si="438"/>
        <v>Waterjuffer</v>
      </c>
      <c r="L5608" s="25">
        <f t="shared" si="440"/>
        <v>30.428571428571427</v>
      </c>
    </row>
    <row r="5609" spans="1:12" x14ac:dyDescent="0.25">
      <c r="A5609">
        <v>21</v>
      </c>
      <c r="B5609" t="s">
        <v>79</v>
      </c>
      <c r="C5609" s="1">
        <v>42949.506944444445</v>
      </c>
      <c r="D5609">
        <v>1</v>
      </c>
      <c r="E5609" t="s">
        <v>16</v>
      </c>
      <c r="F5609" t="s">
        <v>17</v>
      </c>
      <c r="G5609">
        <v>1</v>
      </c>
      <c r="H5609" t="str">
        <f t="shared" si="439"/>
        <v>AWD</v>
      </c>
      <c r="I5609" s="2">
        <f t="shared" si="436"/>
        <v>2017</v>
      </c>
      <c r="J5609" s="2">
        <f t="shared" si="437"/>
        <v>8</v>
      </c>
      <c r="K5609" t="str">
        <f t="shared" si="438"/>
        <v>Waterjuffer</v>
      </c>
      <c r="L5609" s="25">
        <f t="shared" si="440"/>
        <v>30.428571428571427</v>
      </c>
    </row>
    <row r="5610" spans="1:12" x14ac:dyDescent="0.25">
      <c r="A5610">
        <v>21</v>
      </c>
      <c r="B5610" t="s">
        <v>79</v>
      </c>
      <c r="C5610" s="1">
        <v>42949.506944444445</v>
      </c>
      <c r="D5610">
        <v>1</v>
      </c>
      <c r="E5610" t="s">
        <v>20</v>
      </c>
      <c r="F5610" t="s">
        <v>21</v>
      </c>
      <c r="G5610">
        <v>24</v>
      </c>
      <c r="H5610" t="str">
        <f t="shared" si="439"/>
        <v>AWD</v>
      </c>
      <c r="I5610" s="2">
        <f t="shared" si="436"/>
        <v>2017</v>
      </c>
      <c r="J5610" s="2">
        <f t="shared" si="437"/>
        <v>8</v>
      </c>
      <c r="K5610" t="str">
        <f t="shared" si="438"/>
        <v>Waterjuffer</v>
      </c>
      <c r="L5610" s="25">
        <f t="shared" si="440"/>
        <v>30.428571428571427</v>
      </c>
    </row>
    <row r="5611" spans="1:12" x14ac:dyDescent="0.25">
      <c r="A5611">
        <v>21</v>
      </c>
      <c r="B5611" t="s">
        <v>79</v>
      </c>
      <c r="C5611" s="1">
        <v>42949.506944444445</v>
      </c>
      <c r="D5611">
        <v>1</v>
      </c>
      <c r="E5611" t="s">
        <v>40</v>
      </c>
      <c r="F5611" t="s">
        <v>41</v>
      </c>
      <c r="G5611">
        <v>1</v>
      </c>
      <c r="H5611" t="str">
        <f t="shared" si="439"/>
        <v>AWD</v>
      </c>
      <c r="I5611" s="2">
        <f t="shared" si="436"/>
        <v>2017</v>
      </c>
      <c r="J5611" s="2">
        <f t="shared" si="437"/>
        <v>8</v>
      </c>
      <c r="K5611" t="str">
        <f t="shared" si="438"/>
        <v>Korenbouten</v>
      </c>
      <c r="L5611" s="25">
        <f t="shared" si="440"/>
        <v>30.428571428571427</v>
      </c>
    </row>
    <row r="5612" spans="1:12" x14ac:dyDescent="0.25">
      <c r="A5612">
        <v>21</v>
      </c>
      <c r="B5612" t="s">
        <v>79</v>
      </c>
      <c r="C5612" s="1">
        <v>42958.520833333336</v>
      </c>
      <c r="D5612">
        <v>1</v>
      </c>
      <c r="E5612" t="s">
        <v>20</v>
      </c>
      <c r="F5612" t="s">
        <v>21</v>
      </c>
      <c r="G5612">
        <v>51</v>
      </c>
      <c r="H5612" t="str">
        <f t="shared" si="439"/>
        <v>AWD</v>
      </c>
      <c r="I5612" s="2">
        <f t="shared" si="436"/>
        <v>2017</v>
      </c>
      <c r="J5612" s="2">
        <f t="shared" si="437"/>
        <v>8</v>
      </c>
      <c r="K5612" t="str">
        <f t="shared" si="438"/>
        <v>Waterjuffer</v>
      </c>
      <c r="L5612" s="25">
        <f t="shared" si="440"/>
        <v>31.714285714285715</v>
      </c>
    </row>
    <row r="5613" spans="1:12" x14ac:dyDescent="0.25">
      <c r="A5613">
        <v>21</v>
      </c>
      <c r="B5613" t="s">
        <v>79</v>
      </c>
      <c r="C5613" s="1">
        <v>42958.520833333336</v>
      </c>
      <c r="D5613">
        <v>1</v>
      </c>
      <c r="E5613" t="s">
        <v>10</v>
      </c>
      <c r="F5613" t="s">
        <v>11</v>
      </c>
      <c r="G5613">
        <v>4</v>
      </c>
      <c r="H5613" t="str">
        <f t="shared" si="439"/>
        <v>AWD</v>
      </c>
      <c r="I5613" s="2">
        <f t="shared" si="436"/>
        <v>2017</v>
      </c>
      <c r="J5613" s="2">
        <f t="shared" si="437"/>
        <v>8</v>
      </c>
      <c r="K5613" t="str">
        <f t="shared" si="438"/>
        <v>Waterjuffer</v>
      </c>
      <c r="L5613" s="25">
        <f t="shared" si="440"/>
        <v>31.714285714285715</v>
      </c>
    </row>
    <row r="5614" spans="1:12" x14ac:dyDescent="0.25">
      <c r="A5614">
        <v>21</v>
      </c>
      <c r="B5614" t="s">
        <v>79</v>
      </c>
      <c r="C5614" s="1">
        <v>42958.520833333336</v>
      </c>
      <c r="D5614">
        <v>1</v>
      </c>
      <c r="E5614" t="s">
        <v>71</v>
      </c>
      <c r="F5614" t="s">
        <v>72</v>
      </c>
      <c r="G5614">
        <v>12</v>
      </c>
      <c r="H5614" t="str">
        <f t="shared" si="439"/>
        <v>AWD</v>
      </c>
      <c r="I5614" s="2">
        <f t="shared" si="436"/>
        <v>2017</v>
      </c>
      <c r="J5614" s="2">
        <f t="shared" si="437"/>
        <v>8</v>
      </c>
      <c r="K5614" t="str">
        <f t="shared" si="438"/>
        <v>Waterjuffer</v>
      </c>
      <c r="L5614" s="25">
        <f t="shared" si="440"/>
        <v>31.714285714285715</v>
      </c>
    </row>
    <row r="5615" spans="1:12" x14ac:dyDescent="0.25">
      <c r="A5615">
        <v>21</v>
      </c>
      <c r="B5615" t="s">
        <v>79</v>
      </c>
      <c r="C5615" s="1">
        <v>42958.520833333336</v>
      </c>
      <c r="D5615">
        <v>1</v>
      </c>
      <c r="E5615" t="s">
        <v>36</v>
      </c>
      <c r="F5615" t="s">
        <v>37</v>
      </c>
      <c r="G5615">
        <v>10</v>
      </c>
      <c r="H5615" t="str">
        <f t="shared" si="439"/>
        <v>AWD</v>
      </c>
      <c r="I5615" s="2">
        <f t="shared" si="436"/>
        <v>2017</v>
      </c>
      <c r="J5615" s="2">
        <f t="shared" si="437"/>
        <v>8</v>
      </c>
      <c r="K5615" t="str">
        <f t="shared" si="438"/>
        <v>Glazenmakers</v>
      </c>
      <c r="L5615" s="25">
        <f t="shared" si="440"/>
        <v>31.714285714285715</v>
      </c>
    </row>
    <row r="5616" spans="1:12" x14ac:dyDescent="0.25">
      <c r="A5616">
        <v>21</v>
      </c>
      <c r="B5616" t="s">
        <v>79</v>
      </c>
      <c r="C5616" s="1">
        <v>42958.520833333336</v>
      </c>
      <c r="D5616">
        <v>1</v>
      </c>
      <c r="E5616" t="s">
        <v>55</v>
      </c>
      <c r="F5616" t="s">
        <v>56</v>
      </c>
      <c r="G5616">
        <v>18</v>
      </c>
      <c r="H5616" t="str">
        <f t="shared" si="439"/>
        <v>AWD</v>
      </c>
      <c r="I5616" s="2">
        <f t="shared" si="436"/>
        <v>2017</v>
      </c>
      <c r="J5616" s="2">
        <f t="shared" si="437"/>
        <v>8</v>
      </c>
      <c r="K5616" t="str">
        <f t="shared" si="438"/>
        <v>Korenbouten</v>
      </c>
      <c r="L5616" s="25">
        <f t="shared" si="440"/>
        <v>31.714285714285715</v>
      </c>
    </row>
    <row r="5617" spans="1:12" x14ac:dyDescent="0.25">
      <c r="A5617">
        <v>21</v>
      </c>
      <c r="B5617" t="s">
        <v>79</v>
      </c>
      <c r="C5617" s="1">
        <v>42958.520833333336</v>
      </c>
      <c r="D5617">
        <v>1</v>
      </c>
      <c r="E5617" t="s">
        <v>40</v>
      </c>
      <c r="F5617" t="s">
        <v>41</v>
      </c>
      <c r="G5617">
        <v>1</v>
      </c>
      <c r="H5617" t="str">
        <f t="shared" si="439"/>
        <v>AWD</v>
      </c>
      <c r="I5617" s="2">
        <f t="shared" si="436"/>
        <v>2017</v>
      </c>
      <c r="J5617" s="2">
        <f t="shared" si="437"/>
        <v>8</v>
      </c>
      <c r="K5617" t="str">
        <f t="shared" si="438"/>
        <v>Korenbouten</v>
      </c>
      <c r="L5617" s="25">
        <f t="shared" si="440"/>
        <v>31.714285714285715</v>
      </c>
    </row>
    <row r="5618" spans="1:12" x14ac:dyDescent="0.25">
      <c r="A5618">
        <v>21</v>
      </c>
      <c r="B5618" t="s">
        <v>79</v>
      </c>
      <c r="C5618" s="1">
        <v>42958.520833333336</v>
      </c>
      <c r="D5618">
        <v>1</v>
      </c>
      <c r="E5618" t="s">
        <v>34</v>
      </c>
      <c r="F5618" t="s">
        <v>35</v>
      </c>
      <c r="G5618">
        <v>2</v>
      </c>
      <c r="H5618" t="str">
        <f t="shared" si="439"/>
        <v>AWD</v>
      </c>
      <c r="I5618" s="2">
        <f t="shared" si="436"/>
        <v>2017</v>
      </c>
      <c r="J5618" s="2">
        <f t="shared" si="437"/>
        <v>8</v>
      </c>
      <c r="K5618" t="str">
        <f t="shared" si="438"/>
        <v>Pantserjuffers</v>
      </c>
      <c r="L5618" s="25">
        <f t="shared" si="440"/>
        <v>31.714285714285715</v>
      </c>
    </row>
    <row r="5619" spans="1:12" x14ac:dyDescent="0.25">
      <c r="A5619">
        <v>21</v>
      </c>
      <c r="B5619" t="s">
        <v>79</v>
      </c>
      <c r="C5619" s="1">
        <v>42970.552083333336</v>
      </c>
      <c r="D5619">
        <v>1</v>
      </c>
      <c r="E5619" t="s">
        <v>32</v>
      </c>
      <c r="F5619" t="s">
        <v>33</v>
      </c>
      <c r="G5619">
        <v>8</v>
      </c>
      <c r="H5619" t="str">
        <f t="shared" si="439"/>
        <v>AWD</v>
      </c>
      <c r="I5619" s="2">
        <f t="shared" si="436"/>
        <v>2017</v>
      </c>
      <c r="J5619" s="2">
        <f t="shared" si="437"/>
        <v>8</v>
      </c>
      <c r="K5619" t="str">
        <f t="shared" si="438"/>
        <v>Korenbouten</v>
      </c>
      <c r="L5619" s="25">
        <f t="shared" si="440"/>
        <v>33.428571428571431</v>
      </c>
    </row>
    <row r="5620" spans="1:12" x14ac:dyDescent="0.25">
      <c r="A5620">
        <v>21</v>
      </c>
      <c r="B5620" t="s">
        <v>79</v>
      </c>
      <c r="C5620" s="1">
        <v>42970.552083333336</v>
      </c>
      <c r="D5620">
        <v>1</v>
      </c>
      <c r="E5620" t="s">
        <v>42</v>
      </c>
      <c r="F5620" t="s">
        <v>43</v>
      </c>
      <c r="G5620">
        <v>2</v>
      </c>
      <c r="H5620" t="str">
        <f t="shared" si="439"/>
        <v>AWD</v>
      </c>
      <c r="I5620" s="2">
        <f t="shared" ref="I5620:I5683" si="441">YEAR(C5620)</f>
        <v>2017</v>
      </c>
      <c r="J5620" s="2">
        <f t="shared" ref="J5620:J5683" si="442">MONTH(C5620)</f>
        <v>8</v>
      </c>
      <c r="K5620" t="str">
        <f t="shared" ref="K5620:K5683" si="443">VLOOKUP(E5620,$Q$2:$R$100,2,FALSE)</f>
        <v>Korenbouten</v>
      </c>
      <c r="L5620" s="25">
        <f t="shared" si="440"/>
        <v>33.428571428571431</v>
      </c>
    </row>
    <row r="5621" spans="1:12" x14ac:dyDescent="0.25">
      <c r="A5621">
        <v>21</v>
      </c>
      <c r="B5621" t="s">
        <v>79</v>
      </c>
      <c r="C5621" s="1">
        <v>42970.552083333336</v>
      </c>
      <c r="D5621">
        <v>1</v>
      </c>
      <c r="E5621" t="s">
        <v>34</v>
      </c>
      <c r="F5621" t="s">
        <v>35</v>
      </c>
      <c r="G5621">
        <v>8</v>
      </c>
      <c r="H5621" t="str">
        <f t="shared" si="439"/>
        <v>AWD</v>
      </c>
      <c r="I5621" s="2">
        <f t="shared" si="441"/>
        <v>2017</v>
      </c>
      <c r="J5621" s="2">
        <f t="shared" si="442"/>
        <v>8</v>
      </c>
      <c r="K5621" t="str">
        <f t="shared" si="443"/>
        <v>Pantserjuffers</v>
      </c>
      <c r="L5621" s="25">
        <f t="shared" si="440"/>
        <v>33.428571428571431</v>
      </c>
    </row>
    <row r="5622" spans="1:12" x14ac:dyDescent="0.25">
      <c r="A5622">
        <v>21</v>
      </c>
      <c r="B5622" t="s">
        <v>79</v>
      </c>
      <c r="C5622" s="1">
        <v>42970.552083333336</v>
      </c>
      <c r="D5622">
        <v>1</v>
      </c>
      <c r="E5622" t="s">
        <v>14</v>
      </c>
      <c r="F5622" t="s">
        <v>15</v>
      </c>
      <c r="G5622">
        <v>12</v>
      </c>
      <c r="H5622" t="str">
        <f t="shared" si="439"/>
        <v>AWD</v>
      </c>
      <c r="I5622" s="2">
        <f t="shared" si="441"/>
        <v>2017</v>
      </c>
      <c r="J5622" s="2">
        <f t="shared" si="442"/>
        <v>8</v>
      </c>
      <c r="K5622" t="str">
        <f t="shared" si="443"/>
        <v>Waterjuffer</v>
      </c>
      <c r="L5622" s="25">
        <f t="shared" si="440"/>
        <v>33.428571428571431</v>
      </c>
    </row>
    <row r="5623" spans="1:12" x14ac:dyDescent="0.25">
      <c r="A5623">
        <v>21</v>
      </c>
      <c r="B5623" t="s">
        <v>79</v>
      </c>
      <c r="C5623" s="1">
        <v>42970.552083333336</v>
      </c>
      <c r="D5623">
        <v>1</v>
      </c>
      <c r="E5623" t="s">
        <v>71</v>
      </c>
      <c r="F5623" t="s">
        <v>72</v>
      </c>
      <c r="G5623">
        <v>10</v>
      </c>
      <c r="H5623" t="str">
        <f t="shared" si="439"/>
        <v>AWD</v>
      </c>
      <c r="I5623" s="2">
        <f t="shared" si="441"/>
        <v>2017</v>
      </c>
      <c r="J5623" s="2">
        <f t="shared" si="442"/>
        <v>8</v>
      </c>
      <c r="K5623" t="str">
        <f t="shared" si="443"/>
        <v>Waterjuffer</v>
      </c>
      <c r="L5623" s="25">
        <f t="shared" si="440"/>
        <v>33.428571428571431</v>
      </c>
    </row>
    <row r="5624" spans="1:12" x14ac:dyDescent="0.25">
      <c r="A5624">
        <v>21</v>
      </c>
      <c r="B5624" t="s">
        <v>79</v>
      </c>
      <c r="C5624" s="1">
        <v>42970.552083333336</v>
      </c>
      <c r="D5624">
        <v>1</v>
      </c>
      <c r="E5624" t="s">
        <v>36</v>
      </c>
      <c r="F5624" t="s">
        <v>37</v>
      </c>
      <c r="G5624">
        <v>3</v>
      </c>
      <c r="H5624" t="str">
        <f t="shared" si="439"/>
        <v>AWD</v>
      </c>
      <c r="I5624" s="2">
        <f t="shared" si="441"/>
        <v>2017</v>
      </c>
      <c r="J5624" s="2">
        <f t="shared" si="442"/>
        <v>8</v>
      </c>
      <c r="K5624" t="str">
        <f t="shared" si="443"/>
        <v>Glazenmakers</v>
      </c>
      <c r="L5624" s="25">
        <f t="shared" si="440"/>
        <v>33.428571428571431</v>
      </c>
    </row>
    <row r="5625" spans="1:12" x14ac:dyDescent="0.25">
      <c r="A5625">
        <v>21</v>
      </c>
      <c r="B5625" t="s">
        <v>79</v>
      </c>
      <c r="C5625" s="1">
        <v>42970.552083333336</v>
      </c>
      <c r="D5625">
        <v>1</v>
      </c>
      <c r="E5625" t="s">
        <v>55</v>
      </c>
      <c r="F5625" t="s">
        <v>56</v>
      </c>
      <c r="G5625">
        <v>54</v>
      </c>
      <c r="H5625" t="str">
        <f t="shared" si="439"/>
        <v>AWD</v>
      </c>
      <c r="I5625" s="2">
        <f t="shared" si="441"/>
        <v>2017</v>
      </c>
      <c r="J5625" s="2">
        <f t="shared" si="442"/>
        <v>8</v>
      </c>
      <c r="K5625" t="str">
        <f t="shared" si="443"/>
        <v>Korenbouten</v>
      </c>
      <c r="L5625" s="25">
        <f t="shared" si="440"/>
        <v>33.428571428571431</v>
      </c>
    </row>
    <row r="5626" spans="1:12" x14ac:dyDescent="0.25">
      <c r="A5626">
        <v>21</v>
      </c>
      <c r="B5626" t="s">
        <v>79</v>
      </c>
      <c r="C5626" s="1">
        <v>42970.552083333336</v>
      </c>
      <c r="D5626">
        <v>1</v>
      </c>
      <c r="E5626" t="s">
        <v>63</v>
      </c>
      <c r="F5626" t="s">
        <v>64</v>
      </c>
      <c r="G5626">
        <v>1</v>
      </c>
      <c r="H5626" t="str">
        <f t="shared" si="439"/>
        <v>AWD</v>
      </c>
      <c r="I5626" s="2">
        <f t="shared" si="441"/>
        <v>2017</v>
      </c>
      <c r="J5626" s="2">
        <f t="shared" si="442"/>
        <v>8</v>
      </c>
      <c r="K5626" t="str">
        <f t="shared" si="443"/>
        <v>Glazenmakers</v>
      </c>
      <c r="L5626" s="25">
        <f t="shared" si="440"/>
        <v>33.428571428571431</v>
      </c>
    </row>
    <row r="5627" spans="1:12" x14ac:dyDescent="0.25">
      <c r="A5627">
        <v>21</v>
      </c>
      <c r="B5627" t="s">
        <v>79</v>
      </c>
      <c r="C5627" s="1">
        <v>42970.552083333336</v>
      </c>
      <c r="D5627">
        <v>1</v>
      </c>
      <c r="E5627" t="s">
        <v>10</v>
      </c>
      <c r="F5627" t="s">
        <v>11</v>
      </c>
      <c r="G5627">
        <v>1</v>
      </c>
      <c r="H5627" t="str">
        <f t="shared" si="439"/>
        <v>AWD</v>
      </c>
      <c r="I5627" s="2">
        <f t="shared" si="441"/>
        <v>2017</v>
      </c>
      <c r="J5627" s="2">
        <f t="shared" si="442"/>
        <v>8</v>
      </c>
      <c r="K5627" t="str">
        <f t="shared" si="443"/>
        <v>Waterjuffer</v>
      </c>
      <c r="L5627" s="25">
        <f t="shared" si="440"/>
        <v>33.428571428571431</v>
      </c>
    </row>
    <row r="5628" spans="1:12" x14ac:dyDescent="0.25">
      <c r="A5628">
        <v>21</v>
      </c>
      <c r="B5628" t="s">
        <v>79</v>
      </c>
      <c r="C5628" s="1">
        <v>42970.552083333336</v>
      </c>
      <c r="D5628">
        <v>1</v>
      </c>
      <c r="E5628" t="s">
        <v>40</v>
      </c>
      <c r="F5628" t="s">
        <v>41</v>
      </c>
      <c r="G5628">
        <v>2</v>
      </c>
      <c r="H5628" t="str">
        <f t="shared" si="439"/>
        <v>AWD</v>
      </c>
      <c r="I5628" s="2">
        <f t="shared" si="441"/>
        <v>2017</v>
      </c>
      <c r="J5628" s="2">
        <f t="shared" si="442"/>
        <v>8</v>
      </c>
      <c r="K5628" t="str">
        <f t="shared" si="443"/>
        <v>Korenbouten</v>
      </c>
      <c r="L5628" s="25">
        <f t="shared" si="440"/>
        <v>33.428571428571431</v>
      </c>
    </row>
    <row r="5629" spans="1:12" x14ac:dyDescent="0.25">
      <c r="A5629">
        <v>21</v>
      </c>
      <c r="B5629" t="s">
        <v>79</v>
      </c>
      <c r="C5629" s="1">
        <v>42998.600694444445</v>
      </c>
      <c r="D5629">
        <v>1</v>
      </c>
      <c r="E5629" t="s">
        <v>34</v>
      </c>
      <c r="F5629" t="s">
        <v>35</v>
      </c>
      <c r="G5629">
        <v>15</v>
      </c>
      <c r="H5629" t="str">
        <f t="shared" si="439"/>
        <v>AWD</v>
      </c>
      <c r="I5629" s="2">
        <f t="shared" si="441"/>
        <v>2017</v>
      </c>
      <c r="J5629" s="2">
        <f t="shared" si="442"/>
        <v>9</v>
      </c>
      <c r="K5629" t="str">
        <f t="shared" si="443"/>
        <v>Pantserjuffers</v>
      </c>
      <c r="L5629" s="25">
        <f t="shared" si="440"/>
        <v>37.428571428571431</v>
      </c>
    </row>
    <row r="5630" spans="1:12" x14ac:dyDescent="0.25">
      <c r="A5630">
        <v>21</v>
      </c>
      <c r="B5630" t="s">
        <v>79</v>
      </c>
      <c r="C5630" s="1">
        <v>42998.600694444445</v>
      </c>
      <c r="D5630">
        <v>1</v>
      </c>
      <c r="E5630" t="s">
        <v>55</v>
      </c>
      <c r="F5630" t="s">
        <v>56</v>
      </c>
      <c r="G5630">
        <v>26</v>
      </c>
      <c r="H5630" t="str">
        <f t="shared" si="439"/>
        <v>AWD</v>
      </c>
      <c r="I5630" s="2">
        <f t="shared" si="441"/>
        <v>2017</v>
      </c>
      <c r="J5630" s="2">
        <f t="shared" si="442"/>
        <v>9</v>
      </c>
      <c r="K5630" t="str">
        <f t="shared" si="443"/>
        <v>Korenbouten</v>
      </c>
      <c r="L5630" s="25">
        <f t="shared" si="440"/>
        <v>37.428571428571431</v>
      </c>
    </row>
    <row r="5631" spans="1:12" x14ac:dyDescent="0.25">
      <c r="A5631">
        <v>21</v>
      </c>
      <c r="B5631" t="s">
        <v>79</v>
      </c>
      <c r="C5631" s="1">
        <v>42998.600694444445</v>
      </c>
      <c r="D5631">
        <v>1</v>
      </c>
      <c r="E5631" t="s">
        <v>32</v>
      </c>
      <c r="F5631" t="s">
        <v>33</v>
      </c>
      <c r="G5631">
        <v>1</v>
      </c>
      <c r="H5631" t="str">
        <f t="shared" si="439"/>
        <v>AWD</v>
      </c>
      <c r="I5631" s="2">
        <f t="shared" si="441"/>
        <v>2017</v>
      </c>
      <c r="J5631" s="2">
        <f t="shared" si="442"/>
        <v>9</v>
      </c>
      <c r="K5631" t="str">
        <f t="shared" si="443"/>
        <v>Korenbouten</v>
      </c>
      <c r="L5631" s="25">
        <f t="shared" si="440"/>
        <v>37.428571428571431</v>
      </c>
    </row>
    <row r="5632" spans="1:12" x14ac:dyDescent="0.25">
      <c r="A5632">
        <v>21</v>
      </c>
      <c r="B5632" t="s">
        <v>79</v>
      </c>
      <c r="C5632" s="1">
        <v>43004.597222222219</v>
      </c>
      <c r="D5632">
        <v>1</v>
      </c>
      <c r="E5632" t="s">
        <v>14</v>
      </c>
      <c r="F5632" t="s">
        <v>15</v>
      </c>
      <c r="G5632">
        <v>2</v>
      </c>
      <c r="H5632" t="str">
        <f t="shared" si="439"/>
        <v>AWD</v>
      </c>
      <c r="I5632" s="2">
        <f t="shared" si="441"/>
        <v>2017</v>
      </c>
      <c r="J5632" s="2">
        <f t="shared" si="442"/>
        <v>9</v>
      </c>
      <c r="K5632" t="str">
        <f t="shared" si="443"/>
        <v>Waterjuffer</v>
      </c>
      <c r="L5632" s="25">
        <f t="shared" si="440"/>
        <v>38.285714285714285</v>
      </c>
    </row>
    <row r="5633" spans="1:12" x14ac:dyDescent="0.25">
      <c r="A5633">
        <v>21</v>
      </c>
      <c r="B5633" t="s">
        <v>79</v>
      </c>
      <c r="C5633" s="1">
        <v>43004.597222222219</v>
      </c>
      <c r="D5633">
        <v>1</v>
      </c>
      <c r="E5633" t="s">
        <v>63</v>
      </c>
      <c r="F5633" t="s">
        <v>64</v>
      </c>
      <c r="G5633">
        <v>1</v>
      </c>
      <c r="H5633" t="str">
        <f t="shared" si="439"/>
        <v>AWD</v>
      </c>
      <c r="I5633" s="2">
        <f t="shared" si="441"/>
        <v>2017</v>
      </c>
      <c r="J5633" s="2">
        <f t="shared" si="442"/>
        <v>9</v>
      </c>
      <c r="K5633" t="str">
        <f t="shared" si="443"/>
        <v>Glazenmakers</v>
      </c>
      <c r="L5633" s="25">
        <f t="shared" si="440"/>
        <v>38.285714285714285</v>
      </c>
    </row>
    <row r="5634" spans="1:12" x14ac:dyDescent="0.25">
      <c r="A5634">
        <v>21</v>
      </c>
      <c r="B5634" t="s">
        <v>79</v>
      </c>
      <c r="C5634" s="1">
        <v>43004.597222222219</v>
      </c>
      <c r="D5634">
        <v>1</v>
      </c>
      <c r="E5634" t="s">
        <v>42</v>
      </c>
      <c r="F5634" t="s">
        <v>43</v>
      </c>
      <c r="G5634">
        <v>2</v>
      </c>
      <c r="H5634" t="str">
        <f t="shared" ref="H5634:H5697" si="444">VLOOKUP(A5634,$N$2:$O$51,2,FALSE)</f>
        <v>AWD</v>
      </c>
      <c r="I5634" s="2">
        <f t="shared" si="441"/>
        <v>2017</v>
      </c>
      <c r="J5634" s="2">
        <f t="shared" si="442"/>
        <v>9</v>
      </c>
      <c r="K5634" t="str">
        <f t="shared" si="443"/>
        <v>Korenbouten</v>
      </c>
      <c r="L5634" s="25">
        <f t="shared" si="440"/>
        <v>38.285714285714285</v>
      </c>
    </row>
    <row r="5635" spans="1:12" x14ac:dyDescent="0.25">
      <c r="A5635">
        <v>21</v>
      </c>
      <c r="B5635" t="s">
        <v>79</v>
      </c>
      <c r="C5635" s="1">
        <v>43229.604166666664</v>
      </c>
      <c r="D5635">
        <v>1</v>
      </c>
      <c r="E5635" t="s">
        <v>8</v>
      </c>
      <c r="F5635" t="s">
        <v>9</v>
      </c>
      <c r="G5635">
        <v>1</v>
      </c>
      <c r="H5635" t="str">
        <f t="shared" si="444"/>
        <v>AWD</v>
      </c>
      <c r="I5635" s="2">
        <f t="shared" si="441"/>
        <v>2018</v>
      </c>
      <c r="J5635" s="2">
        <f t="shared" si="442"/>
        <v>5</v>
      </c>
      <c r="K5635" t="str">
        <f t="shared" si="443"/>
        <v>Pantserjuffers</v>
      </c>
      <c r="L5635" s="25">
        <f t="shared" ref="L5635:L5698" si="445">(ROUNDDOWN(C5635-DATE(I5635,1,1),0))/7</f>
        <v>18.285714285714285</v>
      </c>
    </row>
    <row r="5636" spans="1:12" x14ac:dyDescent="0.25">
      <c r="A5636">
        <v>21</v>
      </c>
      <c r="B5636" t="s">
        <v>79</v>
      </c>
      <c r="C5636" s="1">
        <v>43229.604166666664</v>
      </c>
      <c r="D5636">
        <v>1</v>
      </c>
      <c r="E5636" t="s">
        <v>10</v>
      </c>
      <c r="F5636" t="s">
        <v>11</v>
      </c>
      <c r="G5636">
        <v>4</v>
      </c>
      <c r="H5636" t="str">
        <f t="shared" si="444"/>
        <v>AWD</v>
      </c>
      <c r="I5636" s="2">
        <f t="shared" si="441"/>
        <v>2018</v>
      </c>
      <c r="J5636" s="2">
        <f t="shared" si="442"/>
        <v>5</v>
      </c>
      <c r="K5636" t="str">
        <f t="shared" si="443"/>
        <v>Waterjuffer</v>
      </c>
      <c r="L5636" s="25">
        <f t="shared" si="445"/>
        <v>18.285714285714285</v>
      </c>
    </row>
    <row r="5637" spans="1:12" x14ac:dyDescent="0.25">
      <c r="A5637">
        <v>21</v>
      </c>
      <c r="B5637" t="s">
        <v>79</v>
      </c>
      <c r="C5637" s="1">
        <v>43229.604166666664</v>
      </c>
      <c r="D5637">
        <v>1</v>
      </c>
      <c r="E5637" t="s">
        <v>28</v>
      </c>
      <c r="F5637" t="s">
        <v>29</v>
      </c>
      <c r="G5637">
        <v>4</v>
      </c>
      <c r="H5637" t="str">
        <f t="shared" si="444"/>
        <v>AWD</v>
      </c>
      <c r="I5637" s="2">
        <f t="shared" si="441"/>
        <v>2018</v>
      </c>
      <c r="J5637" s="2">
        <f t="shared" si="442"/>
        <v>5</v>
      </c>
      <c r="K5637" t="str">
        <f t="shared" si="443"/>
        <v>Korenbouten</v>
      </c>
      <c r="L5637" s="25">
        <f t="shared" si="445"/>
        <v>18.285714285714285</v>
      </c>
    </row>
    <row r="5638" spans="1:12" x14ac:dyDescent="0.25">
      <c r="A5638">
        <v>21</v>
      </c>
      <c r="B5638" t="s">
        <v>79</v>
      </c>
      <c r="C5638" s="1">
        <v>43229.604166666664</v>
      </c>
      <c r="D5638">
        <v>1</v>
      </c>
      <c r="E5638" t="s">
        <v>16</v>
      </c>
      <c r="F5638" t="s">
        <v>17</v>
      </c>
      <c r="G5638">
        <v>2</v>
      </c>
      <c r="H5638" t="str">
        <f t="shared" si="444"/>
        <v>AWD</v>
      </c>
      <c r="I5638" s="2">
        <f t="shared" si="441"/>
        <v>2018</v>
      </c>
      <c r="J5638" s="2">
        <f t="shared" si="442"/>
        <v>5</v>
      </c>
      <c r="K5638" t="str">
        <f t="shared" si="443"/>
        <v>Waterjuffer</v>
      </c>
      <c r="L5638" s="25">
        <f t="shared" si="445"/>
        <v>18.285714285714285</v>
      </c>
    </row>
    <row r="5639" spans="1:12" x14ac:dyDescent="0.25">
      <c r="A5639">
        <v>21</v>
      </c>
      <c r="B5639" t="s">
        <v>79</v>
      </c>
      <c r="C5639" s="1">
        <v>43229.604166666664</v>
      </c>
      <c r="D5639">
        <v>1</v>
      </c>
      <c r="E5639" t="s">
        <v>24</v>
      </c>
      <c r="F5639" t="s">
        <v>25</v>
      </c>
      <c r="G5639">
        <v>1</v>
      </c>
      <c r="H5639" t="str">
        <f t="shared" si="444"/>
        <v>AWD</v>
      </c>
      <c r="I5639" s="2">
        <f t="shared" si="441"/>
        <v>2018</v>
      </c>
      <c r="J5639" s="2">
        <f t="shared" si="442"/>
        <v>5</v>
      </c>
      <c r="K5639" t="str">
        <f t="shared" si="443"/>
        <v>Glazenmakers</v>
      </c>
      <c r="L5639" s="25">
        <f t="shared" si="445"/>
        <v>18.285714285714285</v>
      </c>
    </row>
    <row r="5640" spans="1:12" x14ac:dyDescent="0.25">
      <c r="A5640">
        <v>21</v>
      </c>
      <c r="B5640" t="s">
        <v>79</v>
      </c>
      <c r="C5640" s="1">
        <v>43236.4375</v>
      </c>
      <c r="D5640">
        <v>1</v>
      </c>
      <c r="E5640" t="s">
        <v>12</v>
      </c>
      <c r="F5640" t="s">
        <v>13</v>
      </c>
      <c r="G5640">
        <v>1</v>
      </c>
      <c r="H5640" t="str">
        <f t="shared" si="444"/>
        <v>AWD</v>
      </c>
      <c r="I5640" s="2">
        <f t="shared" si="441"/>
        <v>2018</v>
      </c>
      <c r="J5640" s="2">
        <f t="shared" si="442"/>
        <v>5</v>
      </c>
      <c r="K5640" t="str">
        <f t="shared" si="443"/>
        <v>Waterjuffer</v>
      </c>
      <c r="L5640" s="25">
        <f t="shared" si="445"/>
        <v>19.285714285714285</v>
      </c>
    </row>
    <row r="5641" spans="1:12" x14ac:dyDescent="0.25">
      <c r="A5641">
        <v>21</v>
      </c>
      <c r="B5641" t="s">
        <v>79</v>
      </c>
      <c r="C5641" s="1">
        <v>43236.4375</v>
      </c>
      <c r="D5641">
        <v>1</v>
      </c>
      <c r="E5641" t="s">
        <v>61</v>
      </c>
      <c r="F5641" t="s">
        <v>62</v>
      </c>
      <c r="G5641">
        <v>23</v>
      </c>
      <c r="H5641" t="str">
        <f t="shared" si="444"/>
        <v>AWD</v>
      </c>
      <c r="I5641" s="2">
        <f t="shared" si="441"/>
        <v>2018</v>
      </c>
      <c r="J5641" s="2">
        <f t="shared" si="442"/>
        <v>5</v>
      </c>
      <c r="K5641" t="str">
        <f t="shared" si="443"/>
        <v>Waterjuffer</v>
      </c>
      <c r="L5641" s="25">
        <f t="shared" si="445"/>
        <v>19.285714285714285</v>
      </c>
    </row>
    <row r="5642" spans="1:12" x14ac:dyDescent="0.25">
      <c r="A5642">
        <v>21</v>
      </c>
      <c r="B5642" t="s">
        <v>79</v>
      </c>
      <c r="C5642" s="1">
        <v>43236.4375</v>
      </c>
      <c r="D5642">
        <v>1</v>
      </c>
      <c r="E5642" t="s">
        <v>22</v>
      </c>
      <c r="F5642" t="s">
        <v>23</v>
      </c>
      <c r="G5642">
        <v>4</v>
      </c>
      <c r="H5642" t="str">
        <f t="shared" si="444"/>
        <v>AWD</v>
      </c>
      <c r="I5642" s="2">
        <f t="shared" si="441"/>
        <v>2018</v>
      </c>
      <c r="J5642" s="2">
        <f t="shared" si="442"/>
        <v>5</v>
      </c>
      <c r="K5642" t="str">
        <f t="shared" si="443"/>
        <v>Glazenmakers</v>
      </c>
      <c r="L5642" s="25">
        <f t="shared" si="445"/>
        <v>19.285714285714285</v>
      </c>
    </row>
    <row r="5643" spans="1:12" x14ac:dyDescent="0.25">
      <c r="A5643">
        <v>21</v>
      </c>
      <c r="B5643" t="s">
        <v>79</v>
      </c>
      <c r="C5643" s="1">
        <v>43236.4375</v>
      </c>
      <c r="D5643">
        <v>1</v>
      </c>
      <c r="E5643" t="s">
        <v>82</v>
      </c>
      <c r="F5643" t="s">
        <v>83</v>
      </c>
      <c r="G5643">
        <v>1</v>
      </c>
      <c r="H5643" t="str">
        <f t="shared" si="444"/>
        <v>AWD</v>
      </c>
      <c r="I5643" s="2">
        <f t="shared" si="441"/>
        <v>2018</v>
      </c>
      <c r="J5643" s="2">
        <f t="shared" si="442"/>
        <v>5</v>
      </c>
      <c r="K5643" t="str">
        <f t="shared" si="443"/>
        <v>Korenbouten</v>
      </c>
      <c r="L5643" s="25">
        <f t="shared" si="445"/>
        <v>19.285714285714285</v>
      </c>
    </row>
    <row r="5644" spans="1:12" x14ac:dyDescent="0.25">
      <c r="A5644">
        <v>21</v>
      </c>
      <c r="B5644" t="s">
        <v>79</v>
      </c>
      <c r="C5644" s="1">
        <v>43236.4375</v>
      </c>
      <c r="D5644">
        <v>1</v>
      </c>
      <c r="E5644" t="s">
        <v>28</v>
      </c>
      <c r="F5644" t="s">
        <v>29</v>
      </c>
      <c r="G5644">
        <v>1</v>
      </c>
      <c r="H5644" t="str">
        <f t="shared" si="444"/>
        <v>AWD</v>
      </c>
      <c r="I5644" s="2">
        <f t="shared" si="441"/>
        <v>2018</v>
      </c>
      <c r="J5644" s="2">
        <f t="shared" si="442"/>
        <v>5</v>
      </c>
      <c r="K5644" t="str">
        <f t="shared" si="443"/>
        <v>Korenbouten</v>
      </c>
      <c r="L5644" s="25">
        <f t="shared" si="445"/>
        <v>19.285714285714285</v>
      </c>
    </row>
    <row r="5645" spans="1:12" x14ac:dyDescent="0.25">
      <c r="A5645">
        <v>21</v>
      </c>
      <c r="B5645" t="s">
        <v>79</v>
      </c>
      <c r="C5645" s="1">
        <v>43245.458333333336</v>
      </c>
      <c r="D5645">
        <v>1</v>
      </c>
      <c r="E5645" t="s">
        <v>12</v>
      </c>
      <c r="F5645" t="s">
        <v>13</v>
      </c>
      <c r="G5645">
        <v>2</v>
      </c>
      <c r="H5645" t="str">
        <f t="shared" si="444"/>
        <v>AWD</v>
      </c>
      <c r="I5645" s="2">
        <f t="shared" si="441"/>
        <v>2018</v>
      </c>
      <c r="J5645" s="2">
        <f t="shared" si="442"/>
        <v>5</v>
      </c>
      <c r="K5645" t="str">
        <f t="shared" si="443"/>
        <v>Waterjuffer</v>
      </c>
      <c r="L5645" s="25">
        <f t="shared" si="445"/>
        <v>20.571428571428573</v>
      </c>
    </row>
    <row r="5646" spans="1:12" x14ac:dyDescent="0.25">
      <c r="A5646">
        <v>21</v>
      </c>
      <c r="B5646" t="s">
        <v>79</v>
      </c>
      <c r="C5646" s="1">
        <v>43245.458333333336</v>
      </c>
      <c r="D5646">
        <v>1</v>
      </c>
      <c r="E5646" t="s">
        <v>20</v>
      </c>
      <c r="F5646" t="s">
        <v>21</v>
      </c>
      <c r="G5646">
        <v>160</v>
      </c>
      <c r="H5646" t="str">
        <f t="shared" si="444"/>
        <v>AWD</v>
      </c>
      <c r="I5646" s="2">
        <f t="shared" si="441"/>
        <v>2018</v>
      </c>
      <c r="J5646" s="2">
        <f t="shared" si="442"/>
        <v>5</v>
      </c>
      <c r="K5646" t="str">
        <f t="shared" si="443"/>
        <v>Waterjuffer</v>
      </c>
      <c r="L5646" s="25">
        <f t="shared" si="445"/>
        <v>20.571428571428573</v>
      </c>
    </row>
    <row r="5647" spans="1:12" x14ac:dyDescent="0.25">
      <c r="A5647">
        <v>21</v>
      </c>
      <c r="B5647" t="s">
        <v>79</v>
      </c>
      <c r="C5647" s="1">
        <v>43245.458333333336</v>
      </c>
      <c r="D5647">
        <v>1</v>
      </c>
      <c r="E5647" t="s">
        <v>16</v>
      </c>
      <c r="F5647" t="s">
        <v>17</v>
      </c>
      <c r="G5647">
        <v>1</v>
      </c>
      <c r="H5647" t="str">
        <f t="shared" si="444"/>
        <v>AWD</v>
      </c>
      <c r="I5647" s="2">
        <f t="shared" si="441"/>
        <v>2018</v>
      </c>
      <c r="J5647" s="2">
        <f t="shared" si="442"/>
        <v>5</v>
      </c>
      <c r="K5647" t="str">
        <f t="shared" si="443"/>
        <v>Waterjuffer</v>
      </c>
      <c r="L5647" s="25">
        <f t="shared" si="445"/>
        <v>20.571428571428573</v>
      </c>
    </row>
    <row r="5648" spans="1:12" x14ac:dyDescent="0.25">
      <c r="A5648">
        <v>21</v>
      </c>
      <c r="B5648" t="s">
        <v>79</v>
      </c>
      <c r="C5648" s="1">
        <v>43245.458333333336</v>
      </c>
      <c r="D5648">
        <v>1</v>
      </c>
      <c r="E5648" t="s">
        <v>22</v>
      </c>
      <c r="F5648" t="s">
        <v>23</v>
      </c>
      <c r="G5648">
        <v>4</v>
      </c>
      <c r="H5648" t="str">
        <f t="shared" si="444"/>
        <v>AWD</v>
      </c>
      <c r="I5648" s="2">
        <f t="shared" si="441"/>
        <v>2018</v>
      </c>
      <c r="J5648" s="2">
        <f t="shared" si="442"/>
        <v>5</v>
      </c>
      <c r="K5648" t="str">
        <f t="shared" si="443"/>
        <v>Glazenmakers</v>
      </c>
      <c r="L5648" s="25">
        <f t="shared" si="445"/>
        <v>20.571428571428573</v>
      </c>
    </row>
    <row r="5649" spans="1:12" x14ac:dyDescent="0.25">
      <c r="A5649">
        <v>21</v>
      </c>
      <c r="B5649" t="s">
        <v>79</v>
      </c>
      <c r="C5649" s="1">
        <v>43245.458333333336</v>
      </c>
      <c r="D5649">
        <v>1</v>
      </c>
      <c r="E5649" t="s">
        <v>24</v>
      </c>
      <c r="F5649" t="s">
        <v>25</v>
      </c>
      <c r="G5649">
        <v>2</v>
      </c>
      <c r="H5649" t="str">
        <f t="shared" si="444"/>
        <v>AWD</v>
      </c>
      <c r="I5649" s="2">
        <f t="shared" si="441"/>
        <v>2018</v>
      </c>
      <c r="J5649" s="2">
        <f t="shared" si="442"/>
        <v>5</v>
      </c>
      <c r="K5649" t="str">
        <f t="shared" si="443"/>
        <v>Glazenmakers</v>
      </c>
      <c r="L5649" s="25">
        <f t="shared" si="445"/>
        <v>20.571428571428573</v>
      </c>
    </row>
    <row r="5650" spans="1:12" x14ac:dyDescent="0.25">
      <c r="A5650">
        <v>21</v>
      </c>
      <c r="B5650" t="s">
        <v>79</v>
      </c>
      <c r="C5650" s="1">
        <v>43245.458333333336</v>
      </c>
      <c r="D5650">
        <v>1</v>
      </c>
      <c r="E5650" t="s">
        <v>28</v>
      </c>
      <c r="F5650" t="s">
        <v>29</v>
      </c>
      <c r="G5650">
        <v>23</v>
      </c>
      <c r="H5650" t="str">
        <f t="shared" si="444"/>
        <v>AWD</v>
      </c>
      <c r="I5650" s="2">
        <f t="shared" si="441"/>
        <v>2018</v>
      </c>
      <c r="J5650" s="2">
        <f t="shared" si="442"/>
        <v>5</v>
      </c>
      <c r="K5650" t="str">
        <f t="shared" si="443"/>
        <v>Korenbouten</v>
      </c>
      <c r="L5650" s="25">
        <f t="shared" si="445"/>
        <v>20.571428571428573</v>
      </c>
    </row>
    <row r="5651" spans="1:12" x14ac:dyDescent="0.25">
      <c r="A5651">
        <v>21</v>
      </c>
      <c r="B5651" t="s">
        <v>79</v>
      </c>
      <c r="C5651" s="1">
        <v>43245.458333333336</v>
      </c>
      <c r="D5651">
        <v>1</v>
      </c>
      <c r="E5651" t="s">
        <v>18</v>
      </c>
      <c r="F5651" t="s">
        <v>19</v>
      </c>
      <c r="G5651">
        <v>1</v>
      </c>
      <c r="H5651" t="str">
        <f t="shared" si="444"/>
        <v>AWD</v>
      </c>
      <c r="I5651" s="2">
        <f t="shared" si="441"/>
        <v>2018</v>
      </c>
      <c r="J5651" s="2">
        <f t="shared" si="442"/>
        <v>5</v>
      </c>
      <c r="K5651" t="str">
        <f t="shared" si="443"/>
        <v>Korenbouten</v>
      </c>
      <c r="L5651" s="25">
        <f t="shared" si="445"/>
        <v>20.571428571428573</v>
      </c>
    </row>
    <row r="5652" spans="1:12" x14ac:dyDescent="0.25">
      <c r="A5652">
        <v>21</v>
      </c>
      <c r="B5652" t="s">
        <v>79</v>
      </c>
      <c r="C5652" s="1">
        <v>43245.458333333336</v>
      </c>
      <c r="D5652">
        <v>1</v>
      </c>
      <c r="E5652" t="s">
        <v>57</v>
      </c>
      <c r="F5652" t="s">
        <v>58</v>
      </c>
      <c r="G5652">
        <v>1</v>
      </c>
      <c r="H5652" t="str">
        <f t="shared" si="444"/>
        <v>AWD</v>
      </c>
      <c r="I5652" s="2">
        <f t="shared" si="441"/>
        <v>2018</v>
      </c>
      <c r="J5652" s="2">
        <f t="shared" si="442"/>
        <v>5</v>
      </c>
      <c r="K5652" t="str">
        <f t="shared" si="443"/>
        <v>Korenbouten</v>
      </c>
      <c r="L5652" s="25">
        <f t="shared" si="445"/>
        <v>20.571428571428573</v>
      </c>
    </row>
    <row r="5653" spans="1:12" x14ac:dyDescent="0.25">
      <c r="A5653">
        <v>21</v>
      </c>
      <c r="B5653" t="s">
        <v>79</v>
      </c>
      <c r="C5653" s="1">
        <v>43245.458333333336</v>
      </c>
      <c r="D5653">
        <v>1</v>
      </c>
      <c r="E5653" t="s">
        <v>44</v>
      </c>
      <c r="F5653" t="s">
        <v>45</v>
      </c>
      <c r="G5653">
        <v>1</v>
      </c>
      <c r="H5653" t="str">
        <f t="shared" si="444"/>
        <v>AWD</v>
      </c>
      <c r="I5653" s="2">
        <f t="shared" si="441"/>
        <v>2018</v>
      </c>
      <c r="J5653" s="2">
        <f t="shared" si="442"/>
        <v>5</v>
      </c>
      <c r="K5653" t="str">
        <f t="shared" si="443"/>
        <v>Korenbouten</v>
      </c>
      <c r="L5653" s="25">
        <f t="shared" si="445"/>
        <v>20.571428571428573</v>
      </c>
    </row>
    <row r="5654" spans="1:12" x14ac:dyDescent="0.25">
      <c r="A5654">
        <v>21</v>
      </c>
      <c r="B5654" t="s">
        <v>79</v>
      </c>
      <c r="C5654" s="1">
        <v>43245.458333333336</v>
      </c>
      <c r="D5654">
        <v>1</v>
      </c>
      <c r="E5654" t="s">
        <v>26</v>
      </c>
      <c r="F5654" t="s">
        <v>27</v>
      </c>
      <c r="G5654">
        <v>4</v>
      </c>
      <c r="H5654" t="str">
        <f t="shared" si="444"/>
        <v>AWD</v>
      </c>
      <c r="I5654" s="2">
        <f t="shared" si="441"/>
        <v>2018</v>
      </c>
      <c r="J5654" s="2">
        <f t="shared" si="442"/>
        <v>5</v>
      </c>
      <c r="K5654" t="str">
        <f t="shared" si="443"/>
        <v>Glazenmakers</v>
      </c>
      <c r="L5654" s="25">
        <f t="shared" si="445"/>
        <v>20.571428571428573</v>
      </c>
    </row>
    <row r="5655" spans="1:12" x14ac:dyDescent="0.25">
      <c r="A5655">
        <v>21</v>
      </c>
      <c r="B5655" t="s">
        <v>79</v>
      </c>
      <c r="C5655" s="1">
        <v>43245.458333333336</v>
      </c>
      <c r="D5655">
        <v>1</v>
      </c>
      <c r="E5655" t="s">
        <v>61</v>
      </c>
      <c r="F5655" t="s">
        <v>62</v>
      </c>
      <c r="G5655">
        <v>22</v>
      </c>
      <c r="H5655" t="str">
        <f t="shared" si="444"/>
        <v>AWD</v>
      </c>
      <c r="I5655" s="2">
        <f t="shared" si="441"/>
        <v>2018</v>
      </c>
      <c r="J5655" s="2">
        <f t="shared" si="442"/>
        <v>5</v>
      </c>
      <c r="K5655" t="str">
        <f t="shared" si="443"/>
        <v>Waterjuffer</v>
      </c>
      <c r="L5655" s="25">
        <f t="shared" si="445"/>
        <v>20.571428571428573</v>
      </c>
    </row>
    <row r="5656" spans="1:12" x14ac:dyDescent="0.25">
      <c r="A5656">
        <v>21</v>
      </c>
      <c r="B5656" t="s">
        <v>79</v>
      </c>
      <c r="C5656" s="1">
        <v>43271.496527777781</v>
      </c>
      <c r="D5656">
        <v>1</v>
      </c>
      <c r="E5656" t="s">
        <v>34</v>
      </c>
      <c r="F5656" t="s">
        <v>35</v>
      </c>
      <c r="G5656">
        <v>2</v>
      </c>
      <c r="H5656" t="str">
        <f t="shared" si="444"/>
        <v>AWD</v>
      </c>
      <c r="I5656" s="2">
        <f t="shared" si="441"/>
        <v>2018</v>
      </c>
      <c r="J5656" s="2">
        <f t="shared" si="442"/>
        <v>6</v>
      </c>
      <c r="K5656" t="str">
        <f t="shared" si="443"/>
        <v>Pantserjuffers</v>
      </c>
      <c r="L5656" s="25">
        <f t="shared" si="445"/>
        <v>24.285714285714285</v>
      </c>
    </row>
    <row r="5657" spans="1:12" x14ac:dyDescent="0.25">
      <c r="A5657">
        <v>21</v>
      </c>
      <c r="B5657" t="s">
        <v>79</v>
      </c>
      <c r="C5657" s="1">
        <v>43271.496527777781</v>
      </c>
      <c r="D5657">
        <v>1</v>
      </c>
      <c r="E5657" t="s">
        <v>10</v>
      </c>
      <c r="F5657" t="s">
        <v>11</v>
      </c>
      <c r="G5657">
        <v>17</v>
      </c>
      <c r="H5657" t="str">
        <f t="shared" si="444"/>
        <v>AWD</v>
      </c>
      <c r="I5657" s="2">
        <f t="shared" si="441"/>
        <v>2018</v>
      </c>
      <c r="J5657" s="2">
        <f t="shared" si="442"/>
        <v>6</v>
      </c>
      <c r="K5657" t="str">
        <f t="shared" si="443"/>
        <v>Waterjuffer</v>
      </c>
      <c r="L5657" s="25">
        <f t="shared" si="445"/>
        <v>24.285714285714285</v>
      </c>
    </row>
    <row r="5658" spans="1:12" x14ac:dyDescent="0.25">
      <c r="A5658">
        <v>21</v>
      </c>
      <c r="B5658" t="s">
        <v>79</v>
      </c>
      <c r="C5658" s="1">
        <v>43271.496527777781</v>
      </c>
      <c r="D5658">
        <v>1</v>
      </c>
      <c r="E5658" t="s">
        <v>20</v>
      </c>
      <c r="F5658" t="s">
        <v>21</v>
      </c>
      <c r="G5658">
        <v>4</v>
      </c>
      <c r="H5658" t="str">
        <f t="shared" si="444"/>
        <v>AWD</v>
      </c>
      <c r="I5658" s="2">
        <f t="shared" si="441"/>
        <v>2018</v>
      </c>
      <c r="J5658" s="2">
        <f t="shared" si="442"/>
        <v>6</v>
      </c>
      <c r="K5658" t="str">
        <f t="shared" si="443"/>
        <v>Waterjuffer</v>
      </c>
      <c r="L5658" s="25">
        <f t="shared" si="445"/>
        <v>24.285714285714285</v>
      </c>
    </row>
    <row r="5659" spans="1:12" x14ac:dyDescent="0.25">
      <c r="A5659">
        <v>21</v>
      </c>
      <c r="B5659" t="s">
        <v>79</v>
      </c>
      <c r="C5659" s="1">
        <v>43271.496527777781</v>
      </c>
      <c r="D5659">
        <v>1</v>
      </c>
      <c r="E5659" t="s">
        <v>61</v>
      </c>
      <c r="F5659" t="s">
        <v>62</v>
      </c>
      <c r="G5659">
        <v>3</v>
      </c>
      <c r="H5659" t="str">
        <f t="shared" si="444"/>
        <v>AWD</v>
      </c>
      <c r="I5659" s="2">
        <f t="shared" si="441"/>
        <v>2018</v>
      </c>
      <c r="J5659" s="2">
        <f t="shared" si="442"/>
        <v>6</v>
      </c>
      <c r="K5659" t="str">
        <f t="shared" si="443"/>
        <v>Waterjuffer</v>
      </c>
      <c r="L5659" s="25">
        <f t="shared" si="445"/>
        <v>24.285714285714285</v>
      </c>
    </row>
    <row r="5660" spans="1:12" x14ac:dyDescent="0.25">
      <c r="A5660">
        <v>21</v>
      </c>
      <c r="B5660" t="s">
        <v>79</v>
      </c>
      <c r="C5660" s="1">
        <v>43271.496527777781</v>
      </c>
      <c r="D5660">
        <v>1</v>
      </c>
      <c r="E5660" t="s">
        <v>18</v>
      </c>
      <c r="F5660" t="s">
        <v>19</v>
      </c>
      <c r="G5660">
        <v>1</v>
      </c>
      <c r="H5660" t="str">
        <f t="shared" si="444"/>
        <v>AWD</v>
      </c>
      <c r="I5660" s="2">
        <f t="shared" si="441"/>
        <v>2018</v>
      </c>
      <c r="J5660" s="2">
        <f t="shared" si="442"/>
        <v>6</v>
      </c>
      <c r="K5660" t="str">
        <f t="shared" si="443"/>
        <v>Korenbouten</v>
      </c>
      <c r="L5660" s="25">
        <f t="shared" si="445"/>
        <v>24.285714285714285</v>
      </c>
    </row>
    <row r="5661" spans="1:12" x14ac:dyDescent="0.25">
      <c r="A5661">
        <v>21</v>
      </c>
      <c r="B5661" t="s">
        <v>79</v>
      </c>
      <c r="C5661" s="1">
        <v>43271.496527777781</v>
      </c>
      <c r="D5661">
        <v>1</v>
      </c>
      <c r="E5661" t="s">
        <v>32</v>
      </c>
      <c r="F5661" t="s">
        <v>33</v>
      </c>
      <c r="G5661">
        <v>2</v>
      </c>
      <c r="H5661" t="str">
        <f t="shared" si="444"/>
        <v>AWD</v>
      </c>
      <c r="I5661" s="2">
        <f t="shared" si="441"/>
        <v>2018</v>
      </c>
      <c r="J5661" s="2">
        <f t="shared" si="442"/>
        <v>6</v>
      </c>
      <c r="K5661" t="str">
        <f t="shared" si="443"/>
        <v>Korenbouten</v>
      </c>
      <c r="L5661" s="25">
        <f t="shared" si="445"/>
        <v>24.285714285714285</v>
      </c>
    </row>
    <row r="5662" spans="1:12" x14ac:dyDescent="0.25">
      <c r="A5662">
        <v>21</v>
      </c>
      <c r="B5662" t="s">
        <v>79</v>
      </c>
      <c r="C5662" s="1">
        <v>43271.496527777781</v>
      </c>
      <c r="D5662">
        <v>1</v>
      </c>
      <c r="E5662" t="s">
        <v>55</v>
      </c>
      <c r="F5662" t="s">
        <v>56</v>
      </c>
      <c r="G5662">
        <v>1</v>
      </c>
      <c r="H5662" t="str">
        <f t="shared" si="444"/>
        <v>AWD</v>
      </c>
      <c r="I5662" s="2">
        <f t="shared" si="441"/>
        <v>2018</v>
      </c>
      <c r="J5662" s="2">
        <f t="shared" si="442"/>
        <v>6</v>
      </c>
      <c r="K5662" t="str">
        <f t="shared" si="443"/>
        <v>Korenbouten</v>
      </c>
      <c r="L5662" s="25">
        <f t="shared" si="445"/>
        <v>24.285714285714285</v>
      </c>
    </row>
    <row r="5663" spans="1:12" x14ac:dyDescent="0.25">
      <c r="A5663">
        <v>21</v>
      </c>
      <c r="B5663" t="s">
        <v>79</v>
      </c>
      <c r="C5663" s="1">
        <v>43271.496527777781</v>
      </c>
      <c r="D5663">
        <v>1</v>
      </c>
      <c r="E5663" t="s">
        <v>42</v>
      </c>
      <c r="F5663" t="s">
        <v>43</v>
      </c>
      <c r="G5663">
        <v>2</v>
      </c>
      <c r="H5663" t="str">
        <f t="shared" si="444"/>
        <v>AWD</v>
      </c>
      <c r="I5663" s="2">
        <f t="shared" si="441"/>
        <v>2018</v>
      </c>
      <c r="J5663" s="2">
        <f t="shared" si="442"/>
        <v>6</v>
      </c>
      <c r="K5663" t="str">
        <f t="shared" si="443"/>
        <v>Korenbouten</v>
      </c>
      <c r="L5663" s="25">
        <f t="shared" si="445"/>
        <v>24.285714285714285</v>
      </c>
    </row>
    <row r="5664" spans="1:12" x14ac:dyDescent="0.25">
      <c r="A5664">
        <v>21</v>
      </c>
      <c r="B5664" t="s">
        <v>79</v>
      </c>
      <c r="C5664" s="1">
        <v>43271.635416666664</v>
      </c>
      <c r="D5664">
        <v>1</v>
      </c>
      <c r="E5664" t="s">
        <v>10</v>
      </c>
      <c r="F5664" t="s">
        <v>11</v>
      </c>
      <c r="G5664">
        <v>34</v>
      </c>
      <c r="H5664" t="str">
        <f t="shared" si="444"/>
        <v>AWD</v>
      </c>
      <c r="I5664" s="2">
        <f t="shared" si="441"/>
        <v>2018</v>
      </c>
      <c r="J5664" s="2">
        <f t="shared" si="442"/>
        <v>6</v>
      </c>
      <c r="K5664" t="str">
        <f t="shared" si="443"/>
        <v>Waterjuffer</v>
      </c>
      <c r="L5664" s="25">
        <f t="shared" si="445"/>
        <v>24.285714285714285</v>
      </c>
    </row>
    <row r="5665" spans="1:12" x14ac:dyDescent="0.25">
      <c r="A5665">
        <v>21</v>
      </c>
      <c r="B5665" t="s">
        <v>79</v>
      </c>
      <c r="C5665" s="1">
        <v>43271.635416666664</v>
      </c>
      <c r="D5665">
        <v>1</v>
      </c>
      <c r="E5665" t="s">
        <v>20</v>
      </c>
      <c r="F5665" t="s">
        <v>21</v>
      </c>
      <c r="G5665">
        <v>77</v>
      </c>
      <c r="H5665" t="str">
        <f t="shared" si="444"/>
        <v>AWD</v>
      </c>
      <c r="I5665" s="2">
        <f t="shared" si="441"/>
        <v>2018</v>
      </c>
      <c r="J5665" s="2">
        <f t="shared" si="442"/>
        <v>6</v>
      </c>
      <c r="K5665" t="str">
        <f t="shared" si="443"/>
        <v>Waterjuffer</v>
      </c>
      <c r="L5665" s="25">
        <f t="shared" si="445"/>
        <v>24.285714285714285</v>
      </c>
    </row>
    <row r="5666" spans="1:12" x14ac:dyDescent="0.25">
      <c r="A5666">
        <v>21</v>
      </c>
      <c r="B5666" t="s">
        <v>79</v>
      </c>
      <c r="C5666" s="1">
        <v>43271.635416666664</v>
      </c>
      <c r="D5666">
        <v>1</v>
      </c>
      <c r="E5666" t="s">
        <v>61</v>
      </c>
      <c r="F5666" t="s">
        <v>62</v>
      </c>
      <c r="G5666">
        <v>7</v>
      </c>
      <c r="H5666" t="str">
        <f t="shared" si="444"/>
        <v>AWD</v>
      </c>
      <c r="I5666" s="2">
        <f t="shared" si="441"/>
        <v>2018</v>
      </c>
      <c r="J5666" s="2">
        <f t="shared" si="442"/>
        <v>6</v>
      </c>
      <c r="K5666" t="str">
        <f t="shared" si="443"/>
        <v>Waterjuffer</v>
      </c>
      <c r="L5666" s="25">
        <f t="shared" si="445"/>
        <v>24.285714285714285</v>
      </c>
    </row>
    <row r="5667" spans="1:12" x14ac:dyDescent="0.25">
      <c r="A5667">
        <v>21</v>
      </c>
      <c r="B5667" t="s">
        <v>79</v>
      </c>
      <c r="C5667" s="1">
        <v>43271.635416666664</v>
      </c>
      <c r="D5667">
        <v>1</v>
      </c>
      <c r="E5667" t="s">
        <v>24</v>
      </c>
      <c r="F5667" t="s">
        <v>25</v>
      </c>
      <c r="G5667">
        <v>2</v>
      </c>
      <c r="H5667" t="str">
        <f t="shared" si="444"/>
        <v>AWD</v>
      </c>
      <c r="I5667" s="2">
        <f t="shared" si="441"/>
        <v>2018</v>
      </c>
      <c r="J5667" s="2">
        <f t="shared" si="442"/>
        <v>6</v>
      </c>
      <c r="K5667" t="str">
        <f t="shared" si="443"/>
        <v>Glazenmakers</v>
      </c>
      <c r="L5667" s="25">
        <f t="shared" si="445"/>
        <v>24.285714285714285</v>
      </c>
    </row>
    <row r="5668" spans="1:12" x14ac:dyDescent="0.25">
      <c r="A5668">
        <v>21</v>
      </c>
      <c r="B5668" t="s">
        <v>79</v>
      </c>
      <c r="C5668" s="1">
        <v>43271.635416666664</v>
      </c>
      <c r="D5668">
        <v>1</v>
      </c>
      <c r="E5668" t="s">
        <v>28</v>
      </c>
      <c r="F5668" t="s">
        <v>29</v>
      </c>
      <c r="G5668">
        <v>5</v>
      </c>
      <c r="H5668" t="str">
        <f t="shared" si="444"/>
        <v>AWD</v>
      </c>
      <c r="I5668" s="2">
        <f t="shared" si="441"/>
        <v>2018</v>
      </c>
      <c r="J5668" s="2">
        <f t="shared" si="442"/>
        <v>6</v>
      </c>
      <c r="K5668" t="str">
        <f t="shared" si="443"/>
        <v>Korenbouten</v>
      </c>
      <c r="L5668" s="25">
        <f t="shared" si="445"/>
        <v>24.285714285714285</v>
      </c>
    </row>
    <row r="5669" spans="1:12" x14ac:dyDescent="0.25">
      <c r="A5669">
        <v>21</v>
      </c>
      <c r="B5669" t="s">
        <v>79</v>
      </c>
      <c r="C5669" s="1">
        <v>43271.635416666664</v>
      </c>
      <c r="D5669">
        <v>1</v>
      </c>
      <c r="E5669" t="s">
        <v>18</v>
      </c>
      <c r="F5669" t="s">
        <v>19</v>
      </c>
      <c r="G5669">
        <v>1</v>
      </c>
      <c r="H5669" t="str">
        <f t="shared" si="444"/>
        <v>AWD</v>
      </c>
      <c r="I5669" s="2">
        <f t="shared" si="441"/>
        <v>2018</v>
      </c>
      <c r="J5669" s="2">
        <f t="shared" si="442"/>
        <v>6</v>
      </c>
      <c r="K5669" t="str">
        <f t="shared" si="443"/>
        <v>Korenbouten</v>
      </c>
      <c r="L5669" s="25">
        <f t="shared" si="445"/>
        <v>24.285714285714285</v>
      </c>
    </row>
    <row r="5670" spans="1:12" x14ac:dyDescent="0.25">
      <c r="A5670">
        <v>21</v>
      </c>
      <c r="B5670" t="s">
        <v>79</v>
      </c>
      <c r="C5670" s="1">
        <v>43271.635416666664</v>
      </c>
      <c r="D5670">
        <v>1</v>
      </c>
      <c r="E5670" t="s">
        <v>26</v>
      </c>
      <c r="F5670" t="s">
        <v>27</v>
      </c>
      <c r="G5670">
        <v>1</v>
      </c>
      <c r="H5670" t="str">
        <f t="shared" si="444"/>
        <v>AWD</v>
      </c>
      <c r="I5670" s="2">
        <f t="shared" si="441"/>
        <v>2018</v>
      </c>
      <c r="J5670" s="2">
        <f t="shared" si="442"/>
        <v>6</v>
      </c>
      <c r="K5670" t="str">
        <f t="shared" si="443"/>
        <v>Glazenmakers</v>
      </c>
      <c r="L5670" s="25">
        <f t="shared" si="445"/>
        <v>24.285714285714285</v>
      </c>
    </row>
    <row r="5671" spans="1:12" x14ac:dyDescent="0.25">
      <c r="A5671">
        <v>21</v>
      </c>
      <c r="B5671" t="s">
        <v>79</v>
      </c>
      <c r="C5671" s="1">
        <v>43278.635416666664</v>
      </c>
      <c r="D5671">
        <v>1</v>
      </c>
      <c r="E5671" t="s">
        <v>10</v>
      </c>
      <c r="F5671" t="s">
        <v>11</v>
      </c>
      <c r="G5671">
        <v>3</v>
      </c>
      <c r="H5671" t="str">
        <f t="shared" si="444"/>
        <v>AWD</v>
      </c>
      <c r="I5671" s="2">
        <f t="shared" si="441"/>
        <v>2018</v>
      </c>
      <c r="J5671" s="2">
        <f t="shared" si="442"/>
        <v>6</v>
      </c>
      <c r="K5671" t="str">
        <f t="shared" si="443"/>
        <v>Waterjuffer</v>
      </c>
      <c r="L5671" s="25">
        <f t="shared" si="445"/>
        <v>25.285714285714285</v>
      </c>
    </row>
    <row r="5672" spans="1:12" x14ac:dyDescent="0.25">
      <c r="A5672">
        <v>21</v>
      </c>
      <c r="B5672" t="s">
        <v>79</v>
      </c>
      <c r="C5672" s="1">
        <v>43278.635416666664</v>
      </c>
      <c r="D5672">
        <v>1</v>
      </c>
      <c r="E5672" t="s">
        <v>20</v>
      </c>
      <c r="F5672" t="s">
        <v>21</v>
      </c>
      <c r="G5672">
        <v>105</v>
      </c>
      <c r="H5672" t="str">
        <f t="shared" si="444"/>
        <v>AWD</v>
      </c>
      <c r="I5672" s="2">
        <f t="shared" si="441"/>
        <v>2018</v>
      </c>
      <c r="J5672" s="2">
        <f t="shared" si="442"/>
        <v>6</v>
      </c>
      <c r="K5672" t="str">
        <f t="shared" si="443"/>
        <v>Waterjuffer</v>
      </c>
      <c r="L5672" s="25">
        <f t="shared" si="445"/>
        <v>25.285714285714285</v>
      </c>
    </row>
    <row r="5673" spans="1:12" x14ac:dyDescent="0.25">
      <c r="A5673">
        <v>21</v>
      </c>
      <c r="B5673" t="s">
        <v>79</v>
      </c>
      <c r="C5673" s="1">
        <v>43278.635416666664</v>
      </c>
      <c r="D5673">
        <v>1</v>
      </c>
      <c r="E5673" t="s">
        <v>61</v>
      </c>
      <c r="F5673" t="s">
        <v>62</v>
      </c>
      <c r="G5673">
        <v>5</v>
      </c>
      <c r="H5673" t="str">
        <f t="shared" si="444"/>
        <v>AWD</v>
      </c>
      <c r="I5673" s="2">
        <f t="shared" si="441"/>
        <v>2018</v>
      </c>
      <c r="J5673" s="2">
        <f t="shared" si="442"/>
        <v>6</v>
      </c>
      <c r="K5673" t="str">
        <f t="shared" si="443"/>
        <v>Waterjuffer</v>
      </c>
      <c r="L5673" s="25">
        <f t="shared" si="445"/>
        <v>25.285714285714285</v>
      </c>
    </row>
    <row r="5674" spans="1:12" x14ac:dyDescent="0.25">
      <c r="A5674">
        <v>21</v>
      </c>
      <c r="B5674" t="s">
        <v>79</v>
      </c>
      <c r="C5674" s="1">
        <v>43278.635416666664</v>
      </c>
      <c r="D5674">
        <v>1</v>
      </c>
      <c r="E5674" t="s">
        <v>55</v>
      </c>
      <c r="F5674" t="s">
        <v>56</v>
      </c>
      <c r="G5674">
        <v>1</v>
      </c>
      <c r="H5674" t="str">
        <f t="shared" si="444"/>
        <v>AWD</v>
      </c>
      <c r="I5674" s="2">
        <f t="shared" si="441"/>
        <v>2018</v>
      </c>
      <c r="J5674" s="2">
        <f t="shared" si="442"/>
        <v>6</v>
      </c>
      <c r="K5674" t="str">
        <f t="shared" si="443"/>
        <v>Korenbouten</v>
      </c>
      <c r="L5674" s="25">
        <f t="shared" si="445"/>
        <v>25.285714285714285</v>
      </c>
    </row>
    <row r="5675" spans="1:12" x14ac:dyDescent="0.25">
      <c r="A5675">
        <v>21</v>
      </c>
      <c r="B5675" t="s">
        <v>79</v>
      </c>
      <c r="C5675" s="1">
        <v>43280.46875</v>
      </c>
      <c r="D5675">
        <v>1</v>
      </c>
      <c r="E5675" t="s">
        <v>34</v>
      </c>
      <c r="F5675" t="s">
        <v>35</v>
      </c>
      <c r="G5675">
        <v>1</v>
      </c>
      <c r="H5675" t="str">
        <f t="shared" si="444"/>
        <v>AWD</v>
      </c>
      <c r="I5675" s="2">
        <f t="shared" si="441"/>
        <v>2018</v>
      </c>
      <c r="J5675" s="2">
        <f t="shared" si="442"/>
        <v>6</v>
      </c>
      <c r="K5675" t="str">
        <f t="shared" si="443"/>
        <v>Pantserjuffers</v>
      </c>
      <c r="L5675" s="25">
        <f t="shared" si="445"/>
        <v>25.571428571428573</v>
      </c>
    </row>
    <row r="5676" spans="1:12" x14ac:dyDescent="0.25">
      <c r="A5676">
        <v>21</v>
      </c>
      <c r="B5676" t="s">
        <v>79</v>
      </c>
      <c r="C5676" s="1">
        <v>43280.46875</v>
      </c>
      <c r="D5676">
        <v>1</v>
      </c>
      <c r="E5676" t="s">
        <v>20</v>
      </c>
      <c r="F5676" t="s">
        <v>21</v>
      </c>
      <c r="G5676">
        <v>165</v>
      </c>
      <c r="H5676" t="str">
        <f t="shared" si="444"/>
        <v>AWD</v>
      </c>
      <c r="I5676" s="2">
        <f t="shared" si="441"/>
        <v>2018</v>
      </c>
      <c r="J5676" s="2">
        <f t="shared" si="442"/>
        <v>6</v>
      </c>
      <c r="K5676" t="str">
        <f t="shared" si="443"/>
        <v>Waterjuffer</v>
      </c>
      <c r="L5676" s="25">
        <f t="shared" si="445"/>
        <v>25.571428571428573</v>
      </c>
    </row>
    <row r="5677" spans="1:12" x14ac:dyDescent="0.25">
      <c r="A5677">
        <v>21</v>
      </c>
      <c r="B5677" t="s">
        <v>79</v>
      </c>
      <c r="C5677" s="1">
        <v>43280.46875</v>
      </c>
      <c r="D5677">
        <v>1</v>
      </c>
      <c r="E5677" t="s">
        <v>28</v>
      </c>
      <c r="F5677" t="s">
        <v>29</v>
      </c>
      <c r="G5677">
        <v>1</v>
      </c>
      <c r="H5677" t="str">
        <f t="shared" si="444"/>
        <v>AWD</v>
      </c>
      <c r="I5677" s="2">
        <f t="shared" si="441"/>
        <v>2018</v>
      </c>
      <c r="J5677" s="2">
        <f t="shared" si="442"/>
        <v>6</v>
      </c>
      <c r="K5677" t="str">
        <f t="shared" si="443"/>
        <v>Korenbouten</v>
      </c>
      <c r="L5677" s="25">
        <f t="shared" si="445"/>
        <v>25.571428571428573</v>
      </c>
    </row>
    <row r="5678" spans="1:12" x14ac:dyDescent="0.25">
      <c r="A5678">
        <v>21</v>
      </c>
      <c r="B5678" t="s">
        <v>79</v>
      </c>
      <c r="C5678" s="1">
        <v>43280.46875</v>
      </c>
      <c r="D5678">
        <v>1</v>
      </c>
      <c r="E5678" t="s">
        <v>42</v>
      </c>
      <c r="F5678" t="s">
        <v>43</v>
      </c>
      <c r="G5678">
        <v>1</v>
      </c>
      <c r="H5678" t="str">
        <f t="shared" si="444"/>
        <v>AWD</v>
      </c>
      <c r="I5678" s="2">
        <f t="shared" si="441"/>
        <v>2018</v>
      </c>
      <c r="J5678" s="2">
        <f t="shared" si="442"/>
        <v>6</v>
      </c>
      <c r="K5678" t="str">
        <f t="shared" si="443"/>
        <v>Korenbouten</v>
      </c>
      <c r="L5678" s="25">
        <f t="shared" si="445"/>
        <v>25.571428571428573</v>
      </c>
    </row>
    <row r="5679" spans="1:12" x14ac:dyDescent="0.25">
      <c r="A5679">
        <v>21</v>
      </c>
      <c r="B5679" t="s">
        <v>79</v>
      </c>
      <c r="C5679" s="1">
        <v>43280.46875</v>
      </c>
      <c r="D5679">
        <v>1</v>
      </c>
      <c r="E5679" t="s">
        <v>10</v>
      </c>
      <c r="F5679" t="s">
        <v>11</v>
      </c>
      <c r="G5679">
        <v>1</v>
      </c>
      <c r="H5679" t="str">
        <f t="shared" si="444"/>
        <v>AWD</v>
      </c>
      <c r="I5679" s="2">
        <f t="shared" si="441"/>
        <v>2018</v>
      </c>
      <c r="J5679" s="2">
        <f t="shared" si="442"/>
        <v>6</v>
      </c>
      <c r="K5679" t="str">
        <f t="shared" si="443"/>
        <v>Waterjuffer</v>
      </c>
      <c r="L5679" s="25">
        <f t="shared" si="445"/>
        <v>25.571428571428573</v>
      </c>
    </row>
    <row r="5680" spans="1:12" x14ac:dyDescent="0.25">
      <c r="A5680">
        <v>21</v>
      </c>
      <c r="B5680" t="s">
        <v>79</v>
      </c>
      <c r="C5680" s="1">
        <v>43280.46875</v>
      </c>
      <c r="D5680">
        <v>1</v>
      </c>
      <c r="E5680" t="s">
        <v>26</v>
      </c>
      <c r="F5680" t="s">
        <v>27</v>
      </c>
      <c r="G5680">
        <v>3</v>
      </c>
      <c r="H5680" t="str">
        <f t="shared" si="444"/>
        <v>AWD</v>
      </c>
      <c r="I5680" s="2">
        <f t="shared" si="441"/>
        <v>2018</v>
      </c>
      <c r="J5680" s="2">
        <f t="shared" si="442"/>
        <v>6</v>
      </c>
      <c r="K5680" t="str">
        <f t="shared" si="443"/>
        <v>Glazenmakers</v>
      </c>
      <c r="L5680" s="25">
        <f t="shared" si="445"/>
        <v>25.571428571428573</v>
      </c>
    </row>
    <row r="5681" spans="1:12" x14ac:dyDescent="0.25">
      <c r="A5681">
        <v>21</v>
      </c>
      <c r="B5681" t="s">
        <v>79</v>
      </c>
      <c r="C5681" s="1">
        <v>43289.597222222219</v>
      </c>
      <c r="D5681">
        <v>1</v>
      </c>
      <c r="E5681" t="s">
        <v>34</v>
      </c>
      <c r="F5681" t="s">
        <v>35</v>
      </c>
      <c r="G5681">
        <v>1</v>
      </c>
      <c r="H5681" t="str">
        <f t="shared" si="444"/>
        <v>AWD</v>
      </c>
      <c r="I5681" s="2">
        <f t="shared" si="441"/>
        <v>2018</v>
      </c>
      <c r="J5681" s="2">
        <f t="shared" si="442"/>
        <v>7</v>
      </c>
      <c r="K5681" t="str">
        <f t="shared" si="443"/>
        <v>Pantserjuffers</v>
      </c>
      <c r="L5681" s="25">
        <f t="shared" si="445"/>
        <v>26.857142857142858</v>
      </c>
    </row>
    <row r="5682" spans="1:12" x14ac:dyDescent="0.25">
      <c r="A5682">
        <v>21</v>
      </c>
      <c r="B5682" t="s">
        <v>79</v>
      </c>
      <c r="C5682" s="1">
        <v>43289.597222222219</v>
      </c>
      <c r="D5682">
        <v>1</v>
      </c>
      <c r="E5682" t="s">
        <v>10</v>
      </c>
      <c r="F5682" t="s">
        <v>11</v>
      </c>
      <c r="G5682">
        <v>1</v>
      </c>
      <c r="H5682" t="str">
        <f t="shared" si="444"/>
        <v>AWD</v>
      </c>
      <c r="I5682" s="2">
        <f t="shared" si="441"/>
        <v>2018</v>
      </c>
      <c r="J5682" s="2">
        <f t="shared" si="442"/>
        <v>7</v>
      </c>
      <c r="K5682" t="str">
        <f t="shared" si="443"/>
        <v>Waterjuffer</v>
      </c>
      <c r="L5682" s="25">
        <f t="shared" si="445"/>
        <v>26.857142857142858</v>
      </c>
    </row>
    <row r="5683" spans="1:12" x14ac:dyDescent="0.25">
      <c r="A5683">
        <v>21</v>
      </c>
      <c r="B5683" t="s">
        <v>79</v>
      </c>
      <c r="C5683" s="1">
        <v>43289.597222222219</v>
      </c>
      <c r="D5683">
        <v>1</v>
      </c>
      <c r="E5683" t="s">
        <v>20</v>
      </c>
      <c r="F5683" t="s">
        <v>21</v>
      </c>
      <c r="G5683">
        <v>65</v>
      </c>
      <c r="H5683" t="str">
        <f t="shared" si="444"/>
        <v>AWD</v>
      </c>
      <c r="I5683" s="2">
        <f t="shared" si="441"/>
        <v>2018</v>
      </c>
      <c r="J5683" s="2">
        <f t="shared" si="442"/>
        <v>7</v>
      </c>
      <c r="K5683" t="str">
        <f t="shared" si="443"/>
        <v>Waterjuffer</v>
      </c>
      <c r="L5683" s="25">
        <f t="shared" si="445"/>
        <v>26.857142857142858</v>
      </c>
    </row>
    <row r="5684" spans="1:12" x14ac:dyDescent="0.25">
      <c r="A5684">
        <v>21</v>
      </c>
      <c r="B5684" t="s">
        <v>79</v>
      </c>
      <c r="C5684" s="1">
        <v>43289.597222222219</v>
      </c>
      <c r="D5684">
        <v>1</v>
      </c>
      <c r="E5684" t="s">
        <v>61</v>
      </c>
      <c r="F5684" t="s">
        <v>62</v>
      </c>
      <c r="G5684">
        <v>2</v>
      </c>
      <c r="H5684" t="str">
        <f t="shared" si="444"/>
        <v>AWD</v>
      </c>
      <c r="I5684" s="2">
        <f t="shared" ref="I5684:I5747" si="446">YEAR(C5684)</f>
        <v>2018</v>
      </c>
      <c r="J5684" s="2">
        <f t="shared" ref="J5684:J5747" si="447">MONTH(C5684)</f>
        <v>7</v>
      </c>
      <c r="K5684" t="str">
        <f t="shared" ref="K5684:K5747" si="448">VLOOKUP(E5684,$Q$2:$R$100,2,FALSE)</f>
        <v>Waterjuffer</v>
      </c>
      <c r="L5684" s="25">
        <f t="shared" si="445"/>
        <v>26.857142857142858</v>
      </c>
    </row>
    <row r="5685" spans="1:12" x14ac:dyDescent="0.25">
      <c r="A5685">
        <v>21</v>
      </c>
      <c r="B5685" t="s">
        <v>79</v>
      </c>
      <c r="C5685" s="1">
        <v>43289.597222222219</v>
      </c>
      <c r="D5685">
        <v>1</v>
      </c>
      <c r="E5685" t="s">
        <v>71</v>
      </c>
      <c r="F5685" t="s">
        <v>72</v>
      </c>
      <c r="G5685">
        <v>19</v>
      </c>
      <c r="H5685" t="str">
        <f t="shared" si="444"/>
        <v>AWD</v>
      </c>
      <c r="I5685" s="2">
        <f t="shared" si="446"/>
        <v>2018</v>
      </c>
      <c r="J5685" s="2">
        <f t="shared" si="447"/>
        <v>7</v>
      </c>
      <c r="K5685" t="str">
        <f t="shared" si="448"/>
        <v>Waterjuffer</v>
      </c>
      <c r="L5685" s="25">
        <f t="shared" si="445"/>
        <v>26.857142857142858</v>
      </c>
    </row>
    <row r="5686" spans="1:12" x14ac:dyDescent="0.25">
      <c r="A5686">
        <v>21</v>
      </c>
      <c r="B5686" t="s">
        <v>79</v>
      </c>
      <c r="C5686" s="1">
        <v>43289.597222222219</v>
      </c>
      <c r="D5686">
        <v>1</v>
      </c>
      <c r="E5686" t="s">
        <v>26</v>
      </c>
      <c r="F5686" t="s">
        <v>27</v>
      </c>
      <c r="G5686">
        <v>1</v>
      </c>
      <c r="H5686" t="str">
        <f t="shared" si="444"/>
        <v>AWD</v>
      </c>
      <c r="I5686" s="2">
        <f t="shared" si="446"/>
        <v>2018</v>
      </c>
      <c r="J5686" s="2">
        <f t="shared" si="447"/>
        <v>7</v>
      </c>
      <c r="K5686" t="str">
        <f t="shared" si="448"/>
        <v>Glazenmakers</v>
      </c>
      <c r="L5686" s="25">
        <f t="shared" si="445"/>
        <v>26.857142857142858</v>
      </c>
    </row>
    <row r="5687" spans="1:12" x14ac:dyDescent="0.25">
      <c r="A5687">
        <v>21</v>
      </c>
      <c r="B5687" t="s">
        <v>79</v>
      </c>
      <c r="C5687" s="1">
        <v>43289.597222222219</v>
      </c>
      <c r="D5687">
        <v>1</v>
      </c>
      <c r="E5687" t="s">
        <v>40</v>
      </c>
      <c r="F5687" t="s">
        <v>41</v>
      </c>
      <c r="G5687">
        <v>4</v>
      </c>
      <c r="H5687" t="str">
        <f t="shared" si="444"/>
        <v>AWD</v>
      </c>
      <c r="I5687" s="2">
        <f t="shared" si="446"/>
        <v>2018</v>
      </c>
      <c r="J5687" s="2">
        <f t="shared" si="447"/>
        <v>7</v>
      </c>
      <c r="K5687" t="str">
        <f t="shared" si="448"/>
        <v>Korenbouten</v>
      </c>
      <c r="L5687" s="25">
        <f t="shared" si="445"/>
        <v>26.857142857142858</v>
      </c>
    </row>
    <row r="5688" spans="1:12" x14ac:dyDescent="0.25">
      <c r="A5688">
        <v>21</v>
      </c>
      <c r="B5688" t="s">
        <v>79</v>
      </c>
      <c r="C5688" s="1">
        <v>43289.597222222219</v>
      </c>
      <c r="D5688">
        <v>1</v>
      </c>
      <c r="E5688" t="s">
        <v>55</v>
      </c>
      <c r="F5688" t="s">
        <v>56</v>
      </c>
      <c r="G5688">
        <v>5</v>
      </c>
      <c r="H5688" t="str">
        <f t="shared" si="444"/>
        <v>AWD</v>
      </c>
      <c r="I5688" s="2">
        <f t="shared" si="446"/>
        <v>2018</v>
      </c>
      <c r="J5688" s="2">
        <f t="shared" si="447"/>
        <v>7</v>
      </c>
      <c r="K5688" t="str">
        <f t="shared" si="448"/>
        <v>Korenbouten</v>
      </c>
      <c r="L5688" s="25">
        <f t="shared" si="445"/>
        <v>26.857142857142858</v>
      </c>
    </row>
    <row r="5689" spans="1:12" x14ac:dyDescent="0.25">
      <c r="A5689">
        <v>21</v>
      </c>
      <c r="B5689" t="s">
        <v>79</v>
      </c>
      <c r="C5689" s="1">
        <v>43289.597222222219</v>
      </c>
      <c r="D5689">
        <v>1</v>
      </c>
      <c r="E5689" t="s">
        <v>42</v>
      </c>
      <c r="F5689" t="s">
        <v>43</v>
      </c>
      <c r="G5689">
        <v>1</v>
      </c>
      <c r="H5689" t="str">
        <f t="shared" si="444"/>
        <v>AWD</v>
      </c>
      <c r="I5689" s="2">
        <f t="shared" si="446"/>
        <v>2018</v>
      </c>
      <c r="J5689" s="2">
        <f t="shared" si="447"/>
        <v>7</v>
      </c>
      <c r="K5689" t="str">
        <f t="shared" si="448"/>
        <v>Korenbouten</v>
      </c>
      <c r="L5689" s="25">
        <f t="shared" si="445"/>
        <v>26.857142857142858</v>
      </c>
    </row>
    <row r="5690" spans="1:12" x14ac:dyDescent="0.25">
      <c r="A5690">
        <v>21</v>
      </c>
      <c r="B5690" t="s">
        <v>79</v>
      </c>
      <c r="C5690" s="1">
        <v>43299.513888888891</v>
      </c>
      <c r="D5690">
        <v>1</v>
      </c>
      <c r="E5690" t="s">
        <v>14</v>
      </c>
      <c r="F5690" t="s">
        <v>15</v>
      </c>
      <c r="G5690">
        <v>10</v>
      </c>
      <c r="H5690" t="str">
        <f t="shared" si="444"/>
        <v>AWD</v>
      </c>
      <c r="I5690" s="2">
        <f t="shared" si="446"/>
        <v>2018</v>
      </c>
      <c r="J5690" s="2">
        <f t="shared" si="447"/>
        <v>7</v>
      </c>
      <c r="K5690" t="str">
        <f t="shared" si="448"/>
        <v>Waterjuffer</v>
      </c>
      <c r="L5690" s="25">
        <f t="shared" si="445"/>
        <v>28.285714285714285</v>
      </c>
    </row>
    <row r="5691" spans="1:12" x14ac:dyDescent="0.25">
      <c r="A5691">
        <v>21</v>
      </c>
      <c r="B5691" t="s">
        <v>79</v>
      </c>
      <c r="C5691" s="1">
        <v>43299.513888888891</v>
      </c>
      <c r="D5691">
        <v>1</v>
      </c>
      <c r="E5691" t="s">
        <v>20</v>
      </c>
      <c r="F5691" t="s">
        <v>21</v>
      </c>
      <c r="G5691">
        <v>20</v>
      </c>
      <c r="H5691" t="str">
        <f t="shared" si="444"/>
        <v>AWD</v>
      </c>
      <c r="I5691" s="2">
        <f t="shared" si="446"/>
        <v>2018</v>
      </c>
      <c r="J5691" s="2">
        <f t="shared" si="447"/>
        <v>7</v>
      </c>
      <c r="K5691" t="str">
        <f t="shared" si="448"/>
        <v>Waterjuffer</v>
      </c>
      <c r="L5691" s="25">
        <f t="shared" si="445"/>
        <v>28.285714285714285</v>
      </c>
    </row>
    <row r="5692" spans="1:12" x14ac:dyDescent="0.25">
      <c r="A5692">
        <v>21</v>
      </c>
      <c r="B5692" t="s">
        <v>79</v>
      </c>
      <c r="C5692" s="1">
        <v>43299.513888888891</v>
      </c>
      <c r="D5692">
        <v>1</v>
      </c>
      <c r="E5692" t="s">
        <v>61</v>
      </c>
      <c r="F5692" t="s">
        <v>62</v>
      </c>
      <c r="G5692">
        <v>2</v>
      </c>
      <c r="H5692" t="str">
        <f t="shared" si="444"/>
        <v>AWD</v>
      </c>
      <c r="I5692" s="2">
        <f t="shared" si="446"/>
        <v>2018</v>
      </c>
      <c r="J5692" s="2">
        <f t="shared" si="447"/>
        <v>7</v>
      </c>
      <c r="K5692" t="str">
        <f t="shared" si="448"/>
        <v>Waterjuffer</v>
      </c>
      <c r="L5692" s="25">
        <f t="shared" si="445"/>
        <v>28.285714285714285</v>
      </c>
    </row>
    <row r="5693" spans="1:12" x14ac:dyDescent="0.25">
      <c r="A5693">
        <v>21</v>
      </c>
      <c r="B5693" t="s">
        <v>79</v>
      </c>
      <c r="C5693" s="1">
        <v>43299.513888888891</v>
      </c>
      <c r="D5693">
        <v>1</v>
      </c>
      <c r="E5693" t="s">
        <v>71</v>
      </c>
      <c r="F5693" t="s">
        <v>72</v>
      </c>
      <c r="G5693">
        <v>3</v>
      </c>
      <c r="H5693" t="str">
        <f t="shared" si="444"/>
        <v>AWD</v>
      </c>
      <c r="I5693" s="2">
        <f t="shared" si="446"/>
        <v>2018</v>
      </c>
      <c r="J5693" s="2">
        <f t="shared" si="447"/>
        <v>7</v>
      </c>
      <c r="K5693" t="str">
        <f t="shared" si="448"/>
        <v>Waterjuffer</v>
      </c>
      <c r="L5693" s="25">
        <f t="shared" si="445"/>
        <v>28.285714285714285</v>
      </c>
    </row>
    <row r="5694" spans="1:12" x14ac:dyDescent="0.25">
      <c r="A5694">
        <v>21</v>
      </c>
      <c r="B5694" t="s">
        <v>79</v>
      </c>
      <c r="C5694" s="1">
        <v>43299.513888888891</v>
      </c>
      <c r="D5694">
        <v>1</v>
      </c>
      <c r="E5694" t="s">
        <v>26</v>
      </c>
      <c r="F5694" t="s">
        <v>27</v>
      </c>
      <c r="G5694">
        <v>4</v>
      </c>
      <c r="H5694" t="str">
        <f t="shared" si="444"/>
        <v>AWD</v>
      </c>
      <c r="I5694" s="2">
        <f t="shared" si="446"/>
        <v>2018</v>
      </c>
      <c r="J5694" s="2">
        <f t="shared" si="447"/>
        <v>7</v>
      </c>
      <c r="K5694" t="str">
        <f t="shared" si="448"/>
        <v>Glazenmakers</v>
      </c>
      <c r="L5694" s="25">
        <f t="shared" si="445"/>
        <v>28.285714285714285</v>
      </c>
    </row>
    <row r="5695" spans="1:12" x14ac:dyDescent="0.25">
      <c r="A5695">
        <v>21</v>
      </c>
      <c r="B5695" t="s">
        <v>79</v>
      </c>
      <c r="C5695" s="1">
        <v>43299.513888888891</v>
      </c>
      <c r="D5695">
        <v>1</v>
      </c>
      <c r="E5695" t="s">
        <v>32</v>
      </c>
      <c r="F5695" t="s">
        <v>33</v>
      </c>
      <c r="G5695">
        <v>1</v>
      </c>
      <c r="H5695" t="str">
        <f t="shared" si="444"/>
        <v>AWD</v>
      </c>
      <c r="I5695" s="2">
        <f t="shared" si="446"/>
        <v>2018</v>
      </c>
      <c r="J5695" s="2">
        <f t="shared" si="447"/>
        <v>7</v>
      </c>
      <c r="K5695" t="str">
        <f t="shared" si="448"/>
        <v>Korenbouten</v>
      </c>
      <c r="L5695" s="25">
        <f t="shared" si="445"/>
        <v>28.285714285714285</v>
      </c>
    </row>
    <row r="5696" spans="1:12" x14ac:dyDescent="0.25">
      <c r="A5696">
        <v>21</v>
      </c>
      <c r="B5696" t="s">
        <v>79</v>
      </c>
      <c r="C5696" s="1">
        <v>43299.513888888891</v>
      </c>
      <c r="D5696">
        <v>1</v>
      </c>
      <c r="E5696" t="s">
        <v>55</v>
      </c>
      <c r="F5696" t="s">
        <v>56</v>
      </c>
      <c r="G5696">
        <v>4</v>
      </c>
      <c r="H5696" t="str">
        <f t="shared" si="444"/>
        <v>AWD</v>
      </c>
      <c r="I5696" s="2">
        <f t="shared" si="446"/>
        <v>2018</v>
      </c>
      <c r="J5696" s="2">
        <f t="shared" si="447"/>
        <v>7</v>
      </c>
      <c r="K5696" t="str">
        <f t="shared" si="448"/>
        <v>Korenbouten</v>
      </c>
      <c r="L5696" s="25">
        <f t="shared" si="445"/>
        <v>28.285714285714285</v>
      </c>
    </row>
    <row r="5697" spans="1:12" x14ac:dyDescent="0.25">
      <c r="A5697">
        <v>21</v>
      </c>
      <c r="B5697" t="s">
        <v>79</v>
      </c>
      <c r="C5697" s="1">
        <v>43299.513888888891</v>
      </c>
      <c r="D5697">
        <v>1</v>
      </c>
      <c r="E5697" t="s">
        <v>42</v>
      </c>
      <c r="F5697" t="s">
        <v>43</v>
      </c>
      <c r="G5697">
        <v>1</v>
      </c>
      <c r="H5697" t="str">
        <f t="shared" si="444"/>
        <v>AWD</v>
      </c>
      <c r="I5697" s="2">
        <f t="shared" si="446"/>
        <v>2018</v>
      </c>
      <c r="J5697" s="2">
        <f t="shared" si="447"/>
        <v>7</v>
      </c>
      <c r="K5697" t="str">
        <f t="shared" si="448"/>
        <v>Korenbouten</v>
      </c>
      <c r="L5697" s="25">
        <f t="shared" si="445"/>
        <v>28.285714285714285</v>
      </c>
    </row>
    <row r="5698" spans="1:12" x14ac:dyDescent="0.25">
      <c r="A5698">
        <v>21</v>
      </c>
      <c r="B5698" t="s">
        <v>79</v>
      </c>
      <c r="C5698" s="1">
        <v>43320.631944444445</v>
      </c>
      <c r="D5698">
        <v>1</v>
      </c>
      <c r="E5698" t="s">
        <v>10</v>
      </c>
      <c r="F5698" t="s">
        <v>11</v>
      </c>
      <c r="G5698">
        <v>2</v>
      </c>
      <c r="H5698" t="str">
        <f t="shared" ref="H5698:H5761" si="449">VLOOKUP(A5698,$N$2:$O$51,2,FALSE)</f>
        <v>AWD</v>
      </c>
      <c r="I5698" s="2">
        <f t="shared" si="446"/>
        <v>2018</v>
      </c>
      <c r="J5698" s="2">
        <f t="shared" si="447"/>
        <v>8</v>
      </c>
      <c r="K5698" t="str">
        <f t="shared" si="448"/>
        <v>Waterjuffer</v>
      </c>
      <c r="L5698" s="25">
        <f t="shared" si="445"/>
        <v>31.285714285714285</v>
      </c>
    </row>
    <row r="5699" spans="1:12" x14ac:dyDescent="0.25">
      <c r="A5699">
        <v>21</v>
      </c>
      <c r="B5699" t="s">
        <v>79</v>
      </c>
      <c r="C5699" s="1">
        <v>43320.631944444445</v>
      </c>
      <c r="D5699">
        <v>1</v>
      </c>
      <c r="E5699" t="s">
        <v>20</v>
      </c>
      <c r="F5699" t="s">
        <v>21</v>
      </c>
      <c r="G5699">
        <v>2</v>
      </c>
      <c r="H5699" t="str">
        <f t="shared" si="449"/>
        <v>AWD</v>
      </c>
      <c r="I5699" s="2">
        <f t="shared" si="446"/>
        <v>2018</v>
      </c>
      <c r="J5699" s="2">
        <f t="shared" si="447"/>
        <v>8</v>
      </c>
      <c r="K5699" t="str">
        <f t="shared" si="448"/>
        <v>Waterjuffer</v>
      </c>
      <c r="L5699" s="25">
        <f t="shared" ref="L5699:L5762" si="450">(ROUNDDOWN(C5699-DATE(I5699,1,1),0))/7</f>
        <v>31.285714285714285</v>
      </c>
    </row>
    <row r="5700" spans="1:12" x14ac:dyDescent="0.25">
      <c r="A5700">
        <v>21</v>
      </c>
      <c r="B5700" t="s">
        <v>79</v>
      </c>
      <c r="C5700" s="1">
        <v>43334.53125</v>
      </c>
      <c r="D5700">
        <v>1</v>
      </c>
      <c r="E5700" t="s">
        <v>30</v>
      </c>
      <c r="F5700" t="s">
        <v>31</v>
      </c>
      <c r="G5700">
        <v>2</v>
      </c>
      <c r="H5700" t="str">
        <f t="shared" si="449"/>
        <v>AWD</v>
      </c>
      <c r="I5700" s="2">
        <f t="shared" si="446"/>
        <v>2018</v>
      </c>
      <c r="J5700" s="2">
        <f t="shared" si="447"/>
        <v>8</v>
      </c>
      <c r="K5700" t="str">
        <f t="shared" si="448"/>
        <v>Pantserjuffers</v>
      </c>
      <c r="L5700" s="25">
        <f t="shared" si="450"/>
        <v>33.285714285714285</v>
      </c>
    </row>
    <row r="5701" spans="1:12" x14ac:dyDescent="0.25">
      <c r="A5701">
        <v>21</v>
      </c>
      <c r="B5701" t="s">
        <v>79</v>
      </c>
      <c r="C5701" s="1">
        <v>43334.53125</v>
      </c>
      <c r="D5701">
        <v>1</v>
      </c>
      <c r="E5701" t="s">
        <v>34</v>
      </c>
      <c r="F5701" t="s">
        <v>35</v>
      </c>
      <c r="G5701">
        <v>13</v>
      </c>
      <c r="H5701" t="str">
        <f t="shared" si="449"/>
        <v>AWD</v>
      </c>
      <c r="I5701" s="2">
        <f t="shared" si="446"/>
        <v>2018</v>
      </c>
      <c r="J5701" s="2">
        <f t="shared" si="447"/>
        <v>8</v>
      </c>
      <c r="K5701" t="str">
        <f t="shared" si="448"/>
        <v>Pantserjuffers</v>
      </c>
      <c r="L5701" s="25">
        <f t="shared" si="450"/>
        <v>33.285714285714285</v>
      </c>
    </row>
    <row r="5702" spans="1:12" x14ac:dyDescent="0.25">
      <c r="A5702">
        <v>21</v>
      </c>
      <c r="B5702" t="s">
        <v>79</v>
      </c>
      <c r="C5702" s="1">
        <v>43334.53125</v>
      </c>
      <c r="D5702">
        <v>1</v>
      </c>
      <c r="E5702" t="s">
        <v>14</v>
      </c>
      <c r="F5702" t="s">
        <v>15</v>
      </c>
      <c r="G5702">
        <v>1</v>
      </c>
      <c r="H5702" t="str">
        <f t="shared" si="449"/>
        <v>AWD</v>
      </c>
      <c r="I5702" s="2">
        <f t="shared" si="446"/>
        <v>2018</v>
      </c>
      <c r="J5702" s="2">
        <f t="shared" si="447"/>
        <v>8</v>
      </c>
      <c r="K5702" t="str">
        <f t="shared" si="448"/>
        <v>Waterjuffer</v>
      </c>
      <c r="L5702" s="25">
        <f t="shared" si="450"/>
        <v>33.285714285714285</v>
      </c>
    </row>
    <row r="5703" spans="1:12" x14ac:dyDescent="0.25">
      <c r="A5703">
        <v>21</v>
      </c>
      <c r="B5703" t="s">
        <v>79</v>
      </c>
      <c r="C5703" s="1">
        <v>43334.53125</v>
      </c>
      <c r="D5703">
        <v>1</v>
      </c>
      <c r="E5703" t="s">
        <v>20</v>
      </c>
      <c r="F5703" t="s">
        <v>21</v>
      </c>
      <c r="G5703">
        <v>13</v>
      </c>
      <c r="H5703" t="str">
        <f t="shared" si="449"/>
        <v>AWD</v>
      </c>
      <c r="I5703" s="2">
        <f t="shared" si="446"/>
        <v>2018</v>
      </c>
      <c r="J5703" s="2">
        <f t="shared" si="447"/>
        <v>8</v>
      </c>
      <c r="K5703" t="str">
        <f t="shared" si="448"/>
        <v>Waterjuffer</v>
      </c>
      <c r="L5703" s="25">
        <f t="shared" si="450"/>
        <v>33.285714285714285</v>
      </c>
    </row>
    <row r="5704" spans="1:12" x14ac:dyDescent="0.25">
      <c r="A5704">
        <v>21</v>
      </c>
      <c r="B5704" t="s">
        <v>79</v>
      </c>
      <c r="C5704" s="1">
        <v>43334.53125</v>
      </c>
      <c r="D5704">
        <v>1</v>
      </c>
      <c r="E5704" t="s">
        <v>71</v>
      </c>
      <c r="F5704" t="s">
        <v>72</v>
      </c>
      <c r="G5704">
        <v>6</v>
      </c>
      <c r="H5704" t="str">
        <f t="shared" si="449"/>
        <v>AWD</v>
      </c>
      <c r="I5704" s="2">
        <f t="shared" si="446"/>
        <v>2018</v>
      </c>
      <c r="J5704" s="2">
        <f t="shared" si="447"/>
        <v>8</v>
      </c>
      <c r="K5704" t="str">
        <f t="shared" si="448"/>
        <v>Waterjuffer</v>
      </c>
      <c r="L5704" s="25">
        <f t="shared" si="450"/>
        <v>33.285714285714285</v>
      </c>
    </row>
    <row r="5705" spans="1:12" x14ac:dyDescent="0.25">
      <c r="A5705">
        <v>21</v>
      </c>
      <c r="B5705" t="s">
        <v>79</v>
      </c>
      <c r="C5705" s="1">
        <v>43334.53125</v>
      </c>
      <c r="D5705">
        <v>1</v>
      </c>
      <c r="E5705" t="s">
        <v>36</v>
      </c>
      <c r="F5705" t="s">
        <v>37</v>
      </c>
      <c r="G5705">
        <v>21</v>
      </c>
      <c r="H5705" t="str">
        <f t="shared" si="449"/>
        <v>AWD</v>
      </c>
      <c r="I5705" s="2">
        <f t="shared" si="446"/>
        <v>2018</v>
      </c>
      <c r="J5705" s="2">
        <f t="shared" si="447"/>
        <v>8</v>
      </c>
      <c r="K5705" t="str">
        <f t="shared" si="448"/>
        <v>Glazenmakers</v>
      </c>
      <c r="L5705" s="25">
        <f t="shared" si="450"/>
        <v>33.285714285714285</v>
      </c>
    </row>
    <row r="5706" spans="1:12" x14ac:dyDescent="0.25">
      <c r="A5706">
        <v>21</v>
      </c>
      <c r="B5706" t="s">
        <v>79</v>
      </c>
      <c r="C5706" s="1">
        <v>43334.53125</v>
      </c>
      <c r="D5706">
        <v>1</v>
      </c>
      <c r="E5706" t="s">
        <v>40</v>
      </c>
      <c r="F5706" t="s">
        <v>41</v>
      </c>
      <c r="G5706">
        <v>1</v>
      </c>
      <c r="H5706" t="str">
        <f t="shared" si="449"/>
        <v>AWD</v>
      </c>
      <c r="I5706" s="2">
        <f t="shared" si="446"/>
        <v>2018</v>
      </c>
      <c r="J5706" s="2">
        <f t="shared" si="447"/>
        <v>8</v>
      </c>
      <c r="K5706" t="str">
        <f t="shared" si="448"/>
        <v>Korenbouten</v>
      </c>
      <c r="L5706" s="25">
        <f t="shared" si="450"/>
        <v>33.285714285714285</v>
      </c>
    </row>
    <row r="5707" spans="1:12" x14ac:dyDescent="0.25">
      <c r="A5707">
        <v>21</v>
      </c>
      <c r="B5707" t="s">
        <v>79</v>
      </c>
      <c r="C5707" s="1">
        <v>43334.53125</v>
      </c>
      <c r="D5707">
        <v>1</v>
      </c>
      <c r="E5707" t="s">
        <v>32</v>
      </c>
      <c r="F5707" t="s">
        <v>33</v>
      </c>
      <c r="G5707">
        <v>86</v>
      </c>
      <c r="H5707" t="str">
        <f t="shared" si="449"/>
        <v>AWD</v>
      </c>
      <c r="I5707" s="2">
        <f t="shared" si="446"/>
        <v>2018</v>
      </c>
      <c r="J5707" s="2">
        <f t="shared" si="447"/>
        <v>8</v>
      </c>
      <c r="K5707" t="str">
        <f t="shared" si="448"/>
        <v>Korenbouten</v>
      </c>
      <c r="L5707" s="25">
        <f t="shared" si="450"/>
        <v>33.285714285714285</v>
      </c>
    </row>
    <row r="5708" spans="1:12" x14ac:dyDescent="0.25">
      <c r="A5708">
        <v>21</v>
      </c>
      <c r="B5708" t="s">
        <v>79</v>
      </c>
      <c r="C5708" s="1">
        <v>43334.53125</v>
      </c>
      <c r="D5708">
        <v>1</v>
      </c>
      <c r="E5708" t="s">
        <v>42</v>
      </c>
      <c r="F5708" t="s">
        <v>43</v>
      </c>
      <c r="G5708">
        <v>1</v>
      </c>
      <c r="H5708" t="str">
        <f t="shared" si="449"/>
        <v>AWD</v>
      </c>
      <c r="I5708" s="2">
        <f t="shared" si="446"/>
        <v>2018</v>
      </c>
      <c r="J5708" s="2">
        <f t="shared" si="447"/>
        <v>8</v>
      </c>
      <c r="K5708" t="str">
        <f t="shared" si="448"/>
        <v>Korenbouten</v>
      </c>
      <c r="L5708" s="25">
        <f t="shared" si="450"/>
        <v>33.285714285714285</v>
      </c>
    </row>
    <row r="5709" spans="1:12" x14ac:dyDescent="0.25">
      <c r="A5709">
        <v>21</v>
      </c>
      <c r="B5709" t="s">
        <v>79</v>
      </c>
      <c r="C5709" s="1">
        <v>43357.520833333336</v>
      </c>
      <c r="D5709">
        <v>1</v>
      </c>
      <c r="E5709" t="s">
        <v>36</v>
      </c>
      <c r="F5709" t="s">
        <v>37</v>
      </c>
      <c r="G5709">
        <v>2</v>
      </c>
      <c r="H5709" t="str">
        <f t="shared" si="449"/>
        <v>AWD</v>
      </c>
      <c r="I5709" s="2">
        <f t="shared" si="446"/>
        <v>2018</v>
      </c>
      <c r="J5709" s="2">
        <f t="shared" si="447"/>
        <v>9</v>
      </c>
      <c r="K5709" t="str">
        <f t="shared" si="448"/>
        <v>Glazenmakers</v>
      </c>
      <c r="L5709" s="25">
        <f t="shared" si="450"/>
        <v>36.571428571428569</v>
      </c>
    </row>
    <row r="5710" spans="1:12" x14ac:dyDescent="0.25">
      <c r="A5710">
        <v>21</v>
      </c>
      <c r="B5710" t="s">
        <v>79</v>
      </c>
      <c r="C5710" s="1">
        <v>43357.520833333336</v>
      </c>
      <c r="D5710">
        <v>1</v>
      </c>
      <c r="E5710" t="s">
        <v>32</v>
      </c>
      <c r="F5710" t="s">
        <v>33</v>
      </c>
      <c r="G5710">
        <v>1</v>
      </c>
      <c r="H5710" t="str">
        <f t="shared" si="449"/>
        <v>AWD</v>
      </c>
      <c r="I5710" s="2">
        <f t="shared" si="446"/>
        <v>2018</v>
      </c>
      <c r="J5710" s="2">
        <f t="shared" si="447"/>
        <v>9</v>
      </c>
      <c r="K5710" t="str">
        <f t="shared" si="448"/>
        <v>Korenbouten</v>
      </c>
      <c r="L5710" s="25">
        <f t="shared" si="450"/>
        <v>36.571428571428569</v>
      </c>
    </row>
    <row r="5711" spans="1:12" x14ac:dyDescent="0.25">
      <c r="A5711">
        <v>21</v>
      </c>
      <c r="B5711" t="s">
        <v>79</v>
      </c>
      <c r="C5711" s="1">
        <v>43357.520833333336</v>
      </c>
      <c r="D5711">
        <v>1</v>
      </c>
      <c r="E5711" t="s">
        <v>55</v>
      </c>
      <c r="F5711" t="s">
        <v>56</v>
      </c>
      <c r="G5711">
        <v>5</v>
      </c>
      <c r="H5711" t="str">
        <f t="shared" si="449"/>
        <v>AWD</v>
      </c>
      <c r="I5711" s="2">
        <f t="shared" si="446"/>
        <v>2018</v>
      </c>
      <c r="J5711" s="2">
        <f t="shared" si="447"/>
        <v>9</v>
      </c>
      <c r="K5711" t="str">
        <f t="shared" si="448"/>
        <v>Korenbouten</v>
      </c>
      <c r="L5711" s="25">
        <f t="shared" si="450"/>
        <v>36.571428571428569</v>
      </c>
    </row>
    <row r="5712" spans="1:12" x14ac:dyDescent="0.25">
      <c r="A5712">
        <v>21</v>
      </c>
      <c r="B5712" t="s">
        <v>79</v>
      </c>
      <c r="C5712" s="1">
        <v>43357.520833333336</v>
      </c>
      <c r="D5712">
        <v>1</v>
      </c>
      <c r="E5712" t="s">
        <v>42</v>
      </c>
      <c r="F5712" t="s">
        <v>43</v>
      </c>
      <c r="G5712">
        <v>1</v>
      </c>
      <c r="H5712" t="str">
        <f t="shared" si="449"/>
        <v>AWD</v>
      </c>
      <c r="I5712" s="2">
        <f t="shared" si="446"/>
        <v>2018</v>
      </c>
      <c r="J5712" s="2">
        <f t="shared" si="447"/>
        <v>9</v>
      </c>
      <c r="K5712" t="str">
        <f t="shared" si="448"/>
        <v>Korenbouten</v>
      </c>
      <c r="L5712" s="25">
        <f t="shared" si="450"/>
        <v>36.571428571428569</v>
      </c>
    </row>
    <row r="5713" spans="1:12" x14ac:dyDescent="0.25">
      <c r="A5713">
        <v>21</v>
      </c>
      <c r="B5713" t="s">
        <v>79</v>
      </c>
      <c r="C5713" s="1">
        <v>43600.458333333336</v>
      </c>
      <c r="D5713">
        <v>1</v>
      </c>
      <c r="E5713" t="s">
        <v>12</v>
      </c>
      <c r="F5713" t="s">
        <v>13</v>
      </c>
      <c r="G5713">
        <v>10</v>
      </c>
      <c r="H5713" t="str">
        <f t="shared" si="449"/>
        <v>AWD</v>
      </c>
      <c r="I5713" s="2">
        <f t="shared" si="446"/>
        <v>2019</v>
      </c>
      <c r="J5713" s="2">
        <f t="shared" si="447"/>
        <v>5</v>
      </c>
      <c r="K5713" t="str">
        <f t="shared" si="448"/>
        <v>Waterjuffer</v>
      </c>
      <c r="L5713" s="25">
        <f t="shared" si="450"/>
        <v>19.142857142857142</v>
      </c>
    </row>
    <row r="5714" spans="1:12" x14ac:dyDescent="0.25">
      <c r="A5714">
        <v>21</v>
      </c>
      <c r="B5714" t="s">
        <v>79</v>
      </c>
      <c r="C5714" s="1">
        <v>43600.458333333336</v>
      </c>
      <c r="D5714">
        <v>1</v>
      </c>
      <c r="E5714" t="s">
        <v>20</v>
      </c>
      <c r="F5714" t="s">
        <v>21</v>
      </c>
      <c r="G5714">
        <v>1</v>
      </c>
      <c r="H5714" t="str">
        <f t="shared" si="449"/>
        <v>AWD</v>
      </c>
      <c r="I5714" s="2">
        <f t="shared" si="446"/>
        <v>2019</v>
      </c>
      <c r="J5714" s="2">
        <f t="shared" si="447"/>
        <v>5</v>
      </c>
      <c r="K5714" t="str">
        <f t="shared" si="448"/>
        <v>Waterjuffer</v>
      </c>
      <c r="L5714" s="25">
        <f t="shared" si="450"/>
        <v>19.142857142857142</v>
      </c>
    </row>
    <row r="5715" spans="1:12" x14ac:dyDescent="0.25">
      <c r="A5715">
        <v>21</v>
      </c>
      <c r="B5715" t="s">
        <v>79</v>
      </c>
      <c r="C5715" s="1">
        <v>43614.458333333336</v>
      </c>
      <c r="D5715">
        <v>1</v>
      </c>
      <c r="E5715" t="s">
        <v>10</v>
      </c>
      <c r="F5715" t="s">
        <v>11</v>
      </c>
      <c r="G5715">
        <v>1</v>
      </c>
      <c r="H5715" t="str">
        <f t="shared" si="449"/>
        <v>AWD</v>
      </c>
      <c r="I5715" s="2">
        <f t="shared" si="446"/>
        <v>2019</v>
      </c>
      <c r="J5715" s="2">
        <f t="shared" si="447"/>
        <v>5</v>
      </c>
      <c r="K5715" t="str">
        <f t="shared" si="448"/>
        <v>Waterjuffer</v>
      </c>
      <c r="L5715" s="25">
        <f t="shared" si="450"/>
        <v>21.142857142857142</v>
      </c>
    </row>
    <row r="5716" spans="1:12" x14ac:dyDescent="0.25">
      <c r="A5716">
        <v>21</v>
      </c>
      <c r="B5716" t="s">
        <v>79</v>
      </c>
      <c r="C5716" s="1">
        <v>43614.458333333336</v>
      </c>
      <c r="D5716">
        <v>1</v>
      </c>
      <c r="E5716" t="s">
        <v>12</v>
      </c>
      <c r="F5716" t="s">
        <v>13</v>
      </c>
      <c r="G5716">
        <v>5</v>
      </c>
      <c r="H5716" t="str">
        <f t="shared" si="449"/>
        <v>AWD</v>
      </c>
      <c r="I5716" s="2">
        <f t="shared" si="446"/>
        <v>2019</v>
      </c>
      <c r="J5716" s="2">
        <f t="shared" si="447"/>
        <v>5</v>
      </c>
      <c r="K5716" t="str">
        <f t="shared" si="448"/>
        <v>Waterjuffer</v>
      </c>
      <c r="L5716" s="25">
        <f t="shared" si="450"/>
        <v>21.142857142857142</v>
      </c>
    </row>
    <row r="5717" spans="1:12" x14ac:dyDescent="0.25">
      <c r="A5717">
        <v>21</v>
      </c>
      <c r="B5717" t="s">
        <v>79</v>
      </c>
      <c r="C5717" s="1">
        <v>43614.458333333336</v>
      </c>
      <c r="D5717">
        <v>1</v>
      </c>
      <c r="E5717" t="s">
        <v>20</v>
      </c>
      <c r="F5717" t="s">
        <v>21</v>
      </c>
      <c r="G5717">
        <v>17</v>
      </c>
      <c r="H5717" t="str">
        <f t="shared" si="449"/>
        <v>AWD</v>
      </c>
      <c r="I5717" s="2">
        <f t="shared" si="446"/>
        <v>2019</v>
      </c>
      <c r="J5717" s="2">
        <f t="shared" si="447"/>
        <v>5</v>
      </c>
      <c r="K5717" t="str">
        <f t="shared" si="448"/>
        <v>Waterjuffer</v>
      </c>
      <c r="L5717" s="25">
        <f t="shared" si="450"/>
        <v>21.142857142857142</v>
      </c>
    </row>
    <row r="5718" spans="1:12" x14ac:dyDescent="0.25">
      <c r="A5718">
        <v>21</v>
      </c>
      <c r="B5718" t="s">
        <v>79</v>
      </c>
      <c r="C5718" s="1">
        <v>43614.458333333336</v>
      </c>
      <c r="D5718">
        <v>1</v>
      </c>
      <c r="E5718" t="s">
        <v>22</v>
      </c>
      <c r="F5718" t="s">
        <v>23</v>
      </c>
      <c r="G5718">
        <v>1</v>
      </c>
      <c r="H5718" t="str">
        <f t="shared" si="449"/>
        <v>AWD</v>
      </c>
      <c r="I5718" s="2">
        <f t="shared" si="446"/>
        <v>2019</v>
      </c>
      <c r="J5718" s="2">
        <f t="shared" si="447"/>
        <v>5</v>
      </c>
      <c r="K5718" t="str">
        <f t="shared" si="448"/>
        <v>Glazenmakers</v>
      </c>
      <c r="L5718" s="25">
        <f t="shared" si="450"/>
        <v>21.142857142857142</v>
      </c>
    </row>
    <row r="5719" spans="1:12" x14ac:dyDescent="0.25">
      <c r="A5719">
        <v>21</v>
      </c>
      <c r="B5719" t="s">
        <v>79</v>
      </c>
      <c r="C5719" s="1">
        <v>43614.458333333336</v>
      </c>
      <c r="D5719">
        <v>1</v>
      </c>
      <c r="E5719" t="s">
        <v>24</v>
      </c>
      <c r="F5719" t="s">
        <v>25</v>
      </c>
      <c r="G5719">
        <v>5</v>
      </c>
      <c r="H5719" t="str">
        <f t="shared" si="449"/>
        <v>AWD</v>
      </c>
      <c r="I5719" s="2">
        <f t="shared" si="446"/>
        <v>2019</v>
      </c>
      <c r="J5719" s="2">
        <f t="shared" si="447"/>
        <v>5</v>
      </c>
      <c r="K5719" t="str">
        <f t="shared" si="448"/>
        <v>Glazenmakers</v>
      </c>
      <c r="L5719" s="25">
        <f t="shared" si="450"/>
        <v>21.142857142857142</v>
      </c>
    </row>
    <row r="5720" spans="1:12" x14ac:dyDescent="0.25">
      <c r="A5720">
        <v>21</v>
      </c>
      <c r="B5720" t="s">
        <v>79</v>
      </c>
      <c r="C5720" s="1">
        <v>43614.458333333336</v>
      </c>
      <c r="D5720">
        <v>1</v>
      </c>
      <c r="E5720" t="s">
        <v>26</v>
      </c>
      <c r="F5720" t="s">
        <v>27</v>
      </c>
      <c r="G5720">
        <v>2</v>
      </c>
      <c r="H5720" t="str">
        <f t="shared" si="449"/>
        <v>AWD</v>
      </c>
      <c r="I5720" s="2">
        <f t="shared" si="446"/>
        <v>2019</v>
      </c>
      <c r="J5720" s="2">
        <f t="shared" si="447"/>
        <v>5</v>
      </c>
      <c r="K5720" t="str">
        <f t="shared" si="448"/>
        <v>Glazenmakers</v>
      </c>
      <c r="L5720" s="25">
        <f t="shared" si="450"/>
        <v>21.142857142857142</v>
      </c>
    </row>
    <row r="5721" spans="1:12" x14ac:dyDescent="0.25">
      <c r="A5721">
        <v>21</v>
      </c>
      <c r="B5721" t="s">
        <v>79</v>
      </c>
      <c r="C5721" s="1">
        <v>43614.458333333336</v>
      </c>
      <c r="D5721">
        <v>1</v>
      </c>
      <c r="E5721" t="s">
        <v>82</v>
      </c>
      <c r="F5721" t="s">
        <v>83</v>
      </c>
      <c r="G5721">
        <v>5</v>
      </c>
      <c r="H5721" t="str">
        <f t="shared" si="449"/>
        <v>AWD</v>
      </c>
      <c r="I5721" s="2">
        <f t="shared" si="446"/>
        <v>2019</v>
      </c>
      <c r="J5721" s="2">
        <f t="shared" si="447"/>
        <v>5</v>
      </c>
      <c r="K5721" t="str">
        <f t="shared" si="448"/>
        <v>Korenbouten</v>
      </c>
      <c r="L5721" s="25">
        <f t="shared" si="450"/>
        <v>21.142857142857142</v>
      </c>
    </row>
    <row r="5722" spans="1:12" x14ac:dyDescent="0.25">
      <c r="A5722">
        <v>21</v>
      </c>
      <c r="B5722" t="s">
        <v>79</v>
      </c>
      <c r="C5722" s="1">
        <v>43614.458333333336</v>
      </c>
      <c r="D5722">
        <v>1</v>
      </c>
      <c r="E5722" t="s">
        <v>28</v>
      </c>
      <c r="F5722" t="s">
        <v>29</v>
      </c>
      <c r="G5722">
        <v>5</v>
      </c>
      <c r="H5722" t="str">
        <f t="shared" si="449"/>
        <v>AWD</v>
      </c>
      <c r="I5722" s="2">
        <f t="shared" si="446"/>
        <v>2019</v>
      </c>
      <c r="J5722" s="2">
        <f t="shared" si="447"/>
        <v>5</v>
      </c>
      <c r="K5722" t="str">
        <f t="shared" si="448"/>
        <v>Korenbouten</v>
      </c>
      <c r="L5722" s="25">
        <f t="shared" si="450"/>
        <v>21.142857142857142</v>
      </c>
    </row>
    <row r="5723" spans="1:12" x14ac:dyDescent="0.25">
      <c r="A5723">
        <v>21</v>
      </c>
      <c r="B5723" t="s">
        <v>79</v>
      </c>
      <c r="C5723" s="1">
        <v>43614.458333333336</v>
      </c>
      <c r="D5723">
        <v>1</v>
      </c>
      <c r="E5723" t="s">
        <v>61</v>
      </c>
      <c r="F5723" t="s">
        <v>62</v>
      </c>
      <c r="G5723">
        <v>10</v>
      </c>
      <c r="H5723" t="str">
        <f t="shared" si="449"/>
        <v>AWD</v>
      </c>
      <c r="I5723" s="2">
        <f t="shared" si="446"/>
        <v>2019</v>
      </c>
      <c r="J5723" s="2">
        <f t="shared" si="447"/>
        <v>5</v>
      </c>
      <c r="K5723" t="str">
        <f t="shared" si="448"/>
        <v>Waterjuffer</v>
      </c>
      <c r="L5723" s="25">
        <f t="shared" si="450"/>
        <v>21.142857142857142</v>
      </c>
    </row>
    <row r="5724" spans="1:12" x14ac:dyDescent="0.25">
      <c r="A5724">
        <v>21</v>
      </c>
      <c r="B5724" t="s">
        <v>79</v>
      </c>
      <c r="C5724" s="1">
        <v>43623.517361111109</v>
      </c>
      <c r="D5724">
        <v>1</v>
      </c>
      <c r="E5724" t="s">
        <v>20</v>
      </c>
      <c r="F5724" t="s">
        <v>21</v>
      </c>
      <c r="G5724">
        <v>22</v>
      </c>
      <c r="H5724" t="str">
        <f t="shared" si="449"/>
        <v>AWD</v>
      </c>
      <c r="I5724" s="2">
        <f t="shared" si="446"/>
        <v>2019</v>
      </c>
      <c r="J5724" s="2">
        <f t="shared" si="447"/>
        <v>6</v>
      </c>
      <c r="K5724" t="str">
        <f t="shared" si="448"/>
        <v>Waterjuffer</v>
      </c>
      <c r="L5724" s="25">
        <f t="shared" si="450"/>
        <v>22.428571428571427</v>
      </c>
    </row>
    <row r="5725" spans="1:12" x14ac:dyDescent="0.25">
      <c r="A5725">
        <v>21</v>
      </c>
      <c r="B5725" t="s">
        <v>79</v>
      </c>
      <c r="C5725" s="1">
        <v>43623.517361111109</v>
      </c>
      <c r="D5725">
        <v>1</v>
      </c>
      <c r="E5725" t="s">
        <v>61</v>
      </c>
      <c r="F5725" t="s">
        <v>62</v>
      </c>
      <c r="G5725">
        <v>12</v>
      </c>
      <c r="H5725" t="str">
        <f t="shared" si="449"/>
        <v>AWD</v>
      </c>
      <c r="I5725" s="2">
        <f t="shared" si="446"/>
        <v>2019</v>
      </c>
      <c r="J5725" s="2">
        <f t="shared" si="447"/>
        <v>6</v>
      </c>
      <c r="K5725" t="str">
        <f t="shared" si="448"/>
        <v>Waterjuffer</v>
      </c>
      <c r="L5725" s="25">
        <f t="shared" si="450"/>
        <v>22.428571428571427</v>
      </c>
    </row>
    <row r="5726" spans="1:12" x14ac:dyDescent="0.25">
      <c r="A5726">
        <v>21</v>
      </c>
      <c r="B5726" t="s">
        <v>79</v>
      </c>
      <c r="C5726" s="1">
        <v>43623.517361111109</v>
      </c>
      <c r="D5726">
        <v>1</v>
      </c>
      <c r="E5726" t="s">
        <v>26</v>
      </c>
      <c r="F5726" t="s">
        <v>27</v>
      </c>
      <c r="G5726">
        <v>2</v>
      </c>
      <c r="H5726" t="str">
        <f t="shared" si="449"/>
        <v>AWD</v>
      </c>
      <c r="I5726" s="2">
        <f t="shared" si="446"/>
        <v>2019</v>
      </c>
      <c r="J5726" s="2">
        <f t="shared" si="447"/>
        <v>6</v>
      </c>
      <c r="K5726" t="str">
        <f t="shared" si="448"/>
        <v>Glazenmakers</v>
      </c>
      <c r="L5726" s="25">
        <f t="shared" si="450"/>
        <v>22.428571428571427</v>
      </c>
    </row>
    <row r="5727" spans="1:12" x14ac:dyDescent="0.25">
      <c r="A5727">
        <v>21</v>
      </c>
      <c r="B5727" t="s">
        <v>79</v>
      </c>
      <c r="C5727" s="1">
        <v>43623.517361111109</v>
      </c>
      <c r="D5727">
        <v>1</v>
      </c>
      <c r="E5727" t="s">
        <v>18</v>
      </c>
      <c r="F5727" t="s">
        <v>19</v>
      </c>
      <c r="G5727">
        <v>2</v>
      </c>
      <c r="H5727" t="str">
        <f t="shared" si="449"/>
        <v>AWD</v>
      </c>
      <c r="I5727" s="2">
        <f t="shared" si="446"/>
        <v>2019</v>
      </c>
      <c r="J5727" s="2">
        <f t="shared" si="447"/>
        <v>6</v>
      </c>
      <c r="K5727" t="str">
        <f t="shared" si="448"/>
        <v>Korenbouten</v>
      </c>
      <c r="L5727" s="25">
        <f t="shared" si="450"/>
        <v>22.428571428571427</v>
      </c>
    </row>
    <row r="5728" spans="1:12" x14ac:dyDescent="0.25">
      <c r="A5728">
        <v>21</v>
      </c>
      <c r="B5728" t="s">
        <v>79</v>
      </c>
      <c r="C5728" s="1">
        <v>43649.503472222219</v>
      </c>
      <c r="D5728">
        <v>1</v>
      </c>
      <c r="E5728" t="s">
        <v>14</v>
      </c>
      <c r="F5728" t="s">
        <v>15</v>
      </c>
      <c r="G5728">
        <v>1</v>
      </c>
      <c r="H5728" t="str">
        <f t="shared" si="449"/>
        <v>AWD</v>
      </c>
      <c r="I5728" s="2">
        <f t="shared" si="446"/>
        <v>2019</v>
      </c>
      <c r="J5728" s="2">
        <f t="shared" si="447"/>
        <v>7</v>
      </c>
      <c r="K5728" t="str">
        <f t="shared" si="448"/>
        <v>Waterjuffer</v>
      </c>
      <c r="L5728" s="25">
        <f t="shared" si="450"/>
        <v>26.142857142857142</v>
      </c>
    </row>
    <row r="5729" spans="1:12" x14ac:dyDescent="0.25">
      <c r="A5729">
        <v>21</v>
      </c>
      <c r="B5729" t="s">
        <v>79</v>
      </c>
      <c r="C5729" s="1">
        <v>43649.503472222219</v>
      </c>
      <c r="D5729">
        <v>1</v>
      </c>
      <c r="E5729" t="s">
        <v>20</v>
      </c>
      <c r="F5729" t="s">
        <v>21</v>
      </c>
      <c r="G5729">
        <v>47</v>
      </c>
      <c r="H5729" t="str">
        <f t="shared" si="449"/>
        <v>AWD</v>
      </c>
      <c r="I5729" s="2">
        <f t="shared" si="446"/>
        <v>2019</v>
      </c>
      <c r="J5729" s="2">
        <f t="shared" si="447"/>
        <v>7</v>
      </c>
      <c r="K5729" t="str">
        <f t="shared" si="448"/>
        <v>Waterjuffer</v>
      </c>
      <c r="L5729" s="25">
        <f t="shared" si="450"/>
        <v>26.142857142857142</v>
      </c>
    </row>
    <row r="5730" spans="1:12" x14ac:dyDescent="0.25">
      <c r="A5730">
        <v>21</v>
      </c>
      <c r="B5730" t="s">
        <v>79</v>
      </c>
      <c r="C5730" s="1">
        <v>43649.503472222219</v>
      </c>
      <c r="D5730">
        <v>1</v>
      </c>
      <c r="E5730" t="s">
        <v>55</v>
      </c>
      <c r="F5730" t="s">
        <v>56</v>
      </c>
      <c r="G5730">
        <v>2</v>
      </c>
      <c r="H5730" t="str">
        <f t="shared" si="449"/>
        <v>AWD</v>
      </c>
      <c r="I5730" s="2">
        <f t="shared" si="446"/>
        <v>2019</v>
      </c>
      <c r="J5730" s="2">
        <f t="shared" si="447"/>
        <v>7</v>
      </c>
      <c r="K5730" t="str">
        <f t="shared" si="448"/>
        <v>Korenbouten</v>
      </c>
      <c r="L5730" s="25">
        <f t="shared" si="450"/>
        <v>26.142857142857142</v>
      </c>
    </row>
    <row r="5731" spans="1:12" x14ac:dyDescent="0.25">
      <c r="A5731">
        <v>21</v>
      </c>
      <c r="B5731" t="s">
        <v>79</v>
      </c>
      <c r="C5731" s="1">
        <v>43649.503472222219</v>
      </c>
      <c r="D5731">
        <v>1</v>
      </c>
      <c r="E5731" t="s">
        <v>34</v>
      </c>
      <c r="F5731" t="s">
        <v>35</v>
      </c>
      <c r="G5731">
        <v>5</v>
      </c>
      <c r="H5731" t="str">
        <f t="shared" si="449"/>
        <v>AWD</v>
      </c>
      <c r="I5731" s="2">
        <f t="shared" si="446"/>
        <v>2019</v>
      </c>
      <c r="J5731" s="2">
        <f t="shared" si="447"/>
        <v>7</v>
      </c>
      <c r="K5731" t="str">
        <f t="shared" si="448"/>
        <v>Pantserjuffers</v>
      </c>
      <c r="L5731" s="25">
        <f t="shared" si="450"/>
        <v>26.142857142857142</v>
      </c>
    </row>
    <row r="5732" spans="1:12" x14ac:dyDescent="0.25">
      <c r="A5732">
        <v>21</v>
      </c>
      <c r="B5732" t="s">
        <v>79</v>
      </c>
      <c r="C5732" s="1">
        <v>43649.503472222219</v>
      </c>
      <c r="D5732">
        <v>1</v>
      </c>
      <c r="E5732" t="s">
        <v>10</v>
      </c>
      <c r="F5732" t="s">
        <v>11</v>
      </c>
      <c r="G5732">
        <v>17</v>
      </c>
      <c r="H5732" t="str">
        <f t="shared" si="449"/>
        <v>AWD</v>
      </c>
      <c r="I5732" s="2">
        <f t="shared" si="446"/>
        <v>2019</v>
      </c>
      <c r="J5732" s="2">
        <f t="shared" si="447"/>
        <v>7</v>
      </c>
      <c r="K5732" t="str">
        <f t="shared" si="448"/>
        <v>Waterjuffer</v>
      </c>
      <c r="L5732" s="25">
        <f t="shared" si="450"/>
        <v>26.142857142857142</v>
      </c>
    </row>
    <row r="5733" spans="1:12" x14ac:dyDescent="0.25">
      <c r="A5733">
        <v>21</v>
      </c>
      <c r="B5733" t="s">
        <v>79</v>
      </c>
      <c r="C5733" s="1">
        <v>43649.503472222219</v>
      </c>
      <c r="D5733">
        <v>1</v>
      </c>
      <c r="E5733" t="s">
        <v>32</v>
      </c>
      <c r="F5733" t="s">
        <v>33</v>
      </c>
      <c r="G5733">
        <v>9</v>
      </c>
      <c r="H5733" t="str">
        <f t="shared" si="449"/>
        <v>AWD</v>
      </c>
      <c r="I5733" s="2">
        <f t="shared" si="446"/>
        <v>2019</v>
      </c>
      <c r="J5733" s="2">
        <f t="shared" si="447"/>
        <v>7</v>
      </c>
      <c r="K5733" t="str">
        <f t="shared" si="448"/>
        <v>Korenbouten</v>
      </c>
      <c r="L5733" s="25">
        <f t="shared" si="450"/>
        <v>26.142857142857142</v>
      </c>
    </row>
    <row r="5734" spans="1:12" x14ac:dyDescent="0.25">
      <c r="A5734">
        <v>21</v>
      </c>
      <c r="B5734" t="s">
        <v>79</v>
      </c>
      <c r="C5734" s="1">
        <v>43649.503472222219</v>
      </c>
      <c r="D5734">
        <v>1</v>
      </c>
      <c r="E5734" t="s">
        <v>16</v>
      </c>
      <c r="F5734" t="s">
        <v>17</v>
      </c>
      <c r="G5734">
        <v>2</v>
      </c>
      <c r="H5734" t="str">
        <f t="shared" si="449"/>
        <v>AWD</v>
      </c>
      <c r="I5734" s="2">
        <f t="shared" si="446"/>
        <v>2019</v>
      </c>
      <c r="J5734" s="2">
        <f t="shared" si="447"/>
        <v>7</v>
      </c>
      <c r="K5734" t="str">
        <f t="shared" si="448"/>
        <v>Waterjuffer</v>
      </c>
      <c r="L5734" s="25">
        <f t="shared" si="450"/>
        <v>26.142857142857142</v>
      </c>
    </row>
    <row r="5735" spans="1:12" x14ac:dyDescent="0.25">
      <c r="A5735">
        <v>21</v>
      </c>
      <c r="B5735" t="s">
        <v>79</v>
      </c>
      <c r="C5735" s="1">
        <v>43649.503472222219</v>
      </c>
      <c r="D5735">
        <v>1</v>
      </c>
      <c r="E5735" t="s">
        <v>61</v>
      </c>
      <c r="F5735" t="s">
        <v>62</v>
      </c>
      <c r="G5735">
        <v>1</v>
      </c>
      <c r="H5735" t="str">
        <f t="shared" si="449"/>
        <v>AWD</v>
      </c>
      <c r="I5735" s="2">
        <f t="shared" si="446"/>
        <v>2019</v>
      </c>
      <c r="J5735" s="2">
        <f t="shared" si="447"/>
        <v>7</v>
      </c>
      <c r="K5735" t="str">
        <f t="shared" si="448"/>
        <v>Waterjuffer</v>
      </c>
      <c r="L5735" s="25">
        <f t="shared" si="450"/>
        <v>26.142857142857142</v>
      </c>
    </row>
    <row r="5736" spans="1:12" x14ac:dyDescent="0.25">
      <c r="A5736">
        <v>21</v>
      </c>
      <c r="B5736" t="s">
        <v>79</v>
      </c>
      <c r="C5736" s="1">
        <v>43649.503472222219</v>
      </c>
      <c r="D5736">
        <v>1</v>
      </c>
      <c r="E5736" t="s">
        <v>71</v>
      </c>
      <c r="F5736" t="s">
        <v>72</v>
      </c>
      <c r="G5736">
        <v>1</v>
      </c>
      <c r="H5736" t="str">
        <f t="shared" si="449"/>
        <v>AWD</v>
      </c>
      <c r="I5736" s="2">
        <f t="shared" si="446"/>
        <v>2019</v>
      </c>
      <c r="J5736" s="2">
        <f t="shared" si="447"/>
        <v>7</v>
      </c>
      <c r="K5736" t="str">
        <f t="shared" si="448"/>
        <v>Waterjuffer</v>
      </c>
      <c r="L5736" s="25">
        <f t="shared" si="450"/>
        <v>26.142857142857142</v>
      </c>
    </row>
    <row r="5737" spans="1:12" x14ac:dyDescent="0.25">
      <c r="A5737">
        <v>21</v>
      </c>
      <c r="B5737" t="s">
        <v>79</v>
      </c>
      <c r="C5737" s="1">
        <v>43649.503472222219</v>
      </c>
      <c r="D5737">
        <v>1</v>
      </c>
      <c r="E5737" t="s">
        <v>26</v>
      </c>
      <c r="F5737" t="s">
        <v>27</v>
      </c>
      <c r="G5737">
        <v>2</v>
      </c>
      <c r="H5737" t="str">
        <f t="shared" si="449"/>
        <v>AWD</v>
      </c>
      <c r="I5737" s="2">
        <f t="shared" si="446"/>
        <v>2019</v>
      </c>
      <c r="J5737" s="2">
        <f t="shared" si="447"/>
        <v>7</v>
      </c>
      <c r="K5737" t="str">
        <f t="shared" si="448"/>
        <v>Glazenmakers</v>
      </c>
      <c r="L5737" s="25">
        <f t="shared" si="450"/>
        <v>26.142857142857142</v>
      </c>
    </row>
    <row r="5738" spans="1:12" x14ac:dyDescent="0.25">
      <c r="A5738">
        <v>21</v>
      </c>
      <c r="B5738" t="s">
        <v>79</v>
      </c>
      <c r="C5738" s="1">
        <v>43663.465277777781</v>
      </c>
      <c r="D5738">
        <v>1</v>
      </c>
      <c r="E5738" t="s">
        <v>10</v>
      </c>
      <c r="F5738" t="s">
        <v>11</v>
      </c>
      <c r="G5738">
        <v>13</v>
      </c>
      <c r="H5738" t="str">
        <f t="shared" si="449"/>
        <v>AWD</v>
      </c>
      <c r="I5738" s="2">
        <f t="shared" si="446"/>
        <v>2019</v>
      </c>
      <c r="J5738" s="2">
        <f t="shared" si="447"/>
        <v>7</v>
      </c>
      <c r="K5738" t="str">
        <f t="shared" si="448"/>
        <v>Waterjuffer</v>
      </c>
      <c r="L5738" s="25">
        <f t="shared" si="450"/>
        <v>28.142857142857142</v>
      </c>
    </row>
    <row r="5739" spans="1:12" x14ac:dyDescent="0.25">
      <c r="A5739">
        <v>21</v>
      </c>
      <c r="B5739" t="s">
        <v>79</v>
      </c>
      <c r="C5739" s="1">
        <v>43663.465277777781</v>
      </c>
      <c r="D5739">
        <v>1</v>
      </c>
      <c r="E5739" t="s">
        <v>20</v>
      </c>
      <c r="F5739" t="s">
        <v>21</v>
      </c>
      <c r="G5739">
        <v>73</v>
      </c>
      <c r="H5739" t="str">
        <f t="shared" si="449"/>
        <v>AWD</v>
      </c>
      <c r="I5739" s="2">
        <f t="shared" si="446"/>
        <v>2019</v>
      </c>
      <c r="J5739" s="2">
        <f t="shared" si="447"/>
        <v>7</v>
      </c>
      <c r="K5739" t="str">
        <f t="shared" si="448"/>
        <v>Waterjuffer</v>
      </c>
      <c r="L5739" s="25">
        <f t="shared" si="450"/>
        <v>28.142857142857142</v>
      </c>
    </row>
    <row r="5740" spans="1:12" x14ac:dyDescent="0.25">
      <c r="A5740">
        <v>21</v>
      </c>
      <c r="B5740" t="s">
        <v>79</v>
      </c>
      <c r="C5740" s="1">
        <v>43663.465277777781</v>
      </c>
      <c r="D5740">
        <v>1</v>
      </c>
      <c r="E5740" t="s">
        <v>61</v>
      </c>
      <c r="F5740" t="s">
        <v>62</v>
      </c>
      <c r="G5740">
        <v>5</v>
      </c>
      <c r="H5740" t="str">
        <f t="shared" si="449"/>
        <v>AWD</v>
      </c>
      <c r="I5740" s="2">
        <f t="shared" si="446"/>
        <v>2019</v>
      </c>
      <c r="J5740" s="2">
        <f t="shared" si="447"/>
        <v>7</v>
      </c>
      <c r="K5740" t="str">
        <f t="shared" si="448"/>
        <v>Waterjuffer</v>
      </c>
      <c r="L5740" s="25">
        <f t="shared" si="450"/>
        <v>28.142857142857142</v>
      </c>
    </row>
    <row r="5741" spans="1:12" x14ac:dyDescent="0.25">
      <c r="A5741">
        <v>21</v>
      </c>
      <c r="B5741" t="s">
        <v>79</v>
      </c>
      <c r="C5741" s="1">
        <v>43663.465277777781</v>
      </c>
      <c r="D5741">
        <v>1</v>
      </c>
      <c r="E5741" t="s">
        <v>71</v>
      </c>
      <c r="F5741" t="s">
        <v>72</v>
      </c>
      <c r="G5741">
        <v>10</v>
      </c>
      <c r="H5741" t="str">
        <f t="shared" si="449"/>
        <v>AWD</v>
      </c>
      <c r="I5741" s="2">
        <f t="shared" si="446"/>
        <v>2019</v>
      </c>
      <c r="J5741" s="2">
        <f t="shared" si="447"/>
        <v>7</v>
      </c>
      <c r="K5741" t="str">
        <f t="shared" si="448"/>
        <v>Waterjuffer</v>
      </c>
      <c r="L5741" s="25">
        <f t="shared" si="450"/>
        <v>28.142857142857142</v>
      </c>
    </row>
    <row r="5742" spans="1:12" x14ac:dyDescent="0.25">
      <c r="A5742">
        <v>21</v>
      </c>
      <c r="B5742" t="s">
        <v>79</v>
      </c>
      <c r="C5742" s="1">
        <v>43663.465277777781</v>
      </c>
      <c r="D5742">
        <v>1</v>
      </c>
      <c r="E5742" t="s">
        <v>26</v>
      </c>
      <c r="F5742" t="s">
        <v>27</v>
      </c>
      <c r="G5742">
        <v>3</v>
      </c>
      <c r="H5742" t="str">
        <f t="shared" si="449"/>
        <v>AWD</v>
      </c>
      <c r="I5742" s="2">
        <f t="shared" si="446"/>
        <v>2019</v>
      </c>
      <c r="J5742" s="2">
        <f t="shared" si="447"/>
        <v>7</v>
      </c>
      <c r="K5742" t="str">
        <f t="shared" si="448"/>
        <v>Glazenmakers</v>
      </c>
      <c r="L5742" s="25">
        <f t="shared" si="450"/>
        <v>28.142857142857142</v>
      </c>
    </row>
    <row r="5743" spans="1:12" x14ac:dyDescent="0.25">
      <c r="A5743">
        <v>21</v>
      </c>
      <c r="B5743" t="s">
        <v>79</v>
      </c>
      <c r="C5743" s="1">
        <v>43663.465277777781</v>
      </c>
      <c r="D5743">
        <v>1</v>
      </c>
      <c r="E5743" t="s">
        <v>32</v>
      </c>
      <c r="F5743" t="s">
        <v>33</v>
      </c>
      <c r="G5743">
        <v>6</v>
      </c>
      <c r="H5743" t="str">
        <f t="shared" si="449"/>
        <v>AWD</v>
      </c>
      <c r="I5743" s="2">
        <f t="shared" si="446"/>
        <v>2019</v>
      </c>
      <c r="J5743" s="2">
        <f t="shared" si="447"/>
        <v>7</v>
      </c>
      <c r="K5743" t="str">
        <f t="shared" si="448"/>
        <v>Korenbouten</v>
      </c>
      <c r="L5743" s="25">
        <f t="shared" si="450"/>
        <v>28.142857142857142</v>
      </c>
    </row>
    <row r="5744" spans="1:12" x14ac:dyDescent="0.25">
      <c r="A5744">
        <v>21</v>
      </c>
      <c r="B5744" t="s">
        <v>79</v>
      </c>
      <c r="C5744" s="1">
        <v>43663.465277777781</v>
      </c>
      <c r="D5744">
        <v>1</v>
      </c>
      <c r="E5744" t="s">
        <v>34</v>
      </c>
      <c r="F5744" t="s">
        <v>35</v>
      </c>
      <c r="G5744">
        <v>2</v>
      </c>
      <c r="H5744" t="str">
        <f t="shared" si="449"/>
        <v>AWD</v>
      </c>
      <c r="I5744" s="2">
        <f t="shared" si="446"/>
        <v>2019</v>
      </c>
      <c r="J5744" s="2">
        <f t="shared" si="447"/>
        <v>7</v>
      </c>
      <c r="K5744" t="str">
        <f t="shared" si="448"/>
        <v>Pantserjuffers</v>
      </c>
      <c r="L5744" s="25">
        <f t="shared" si="450"/>
        <v>28.142857142857142</v>
      </c>
    </row>
    <row r="5745" spans="1:12" x14ac:dyDescent="0.25">
      <c r="A5745">
        <v>21</v>
      </c>
      <c r="B5745" t="s">
        <v>79</v>
      </c>
      <c r="C5745" s="1">
        <v>43684.5</v>
      </c>
      <c r="D5745">
        <v>1</v>
      </c>
      <c r="E5745" t="s">
        <v>61</v>
      </c>
      <c r="F5745" t="s">
        <v>62</v>
      </c>
      <c r="G5745">
        <v>10</v>
      </c>
      <c r="H5745" t="str">
        <f t="shared" si="449"/>
        <v>AWD</v>
      </c>
      <c r="I5745" s="2">
        <f t="shared" si="446"/>
        <v>2019</v>
      </c>
      <c r="J5745" s="2">
        <f t="shared" si="447"/>
        <v>8</v>
      </c>
      <c r="K5745" t="str">
        <f t="shared" si="448"/>
        <v>Waterjuffer</v>
      </c>
      <c r="L5745" s="25">
        <f t="shared" si="450"/>
        <v>31.142857142857142</v>
      </c>
    </row>
    <row r="5746" spans="1:12" x14ac:dyDescent="0.25">
      <c r="A5746">
        <v>21</v>
      </c>
      <c r="B5746" t="s">
        <v>79</v>
      </c>
      <c r="C5746" s="1">
        <v>43684.5</v>
      </c>
      <c r="D5746">
        <v>1</v>
      </c>
      <c r="E5746" t="s">
        <v>26</v>
      </c>
      <c r="F5746" t="s">
        <v>27</v>
      </c>
      <c r="G5746">
        <v>6</v>
      </c>
      <c r="H5746" t="str">
        <f t="shared" si="449"/>
        <v>AWD</v>
      </c>
      <c r="I5746" s="2">
        <f t="shared" si="446"/>
        <v>2019</v>
      </c>
      <c r="J5746" s="2">
        <f t="shared" si="447"/>
        <v>8</v>
      </c>
      <c r="K5746" t="str">
        <f t="shared" si="448"/>
        <v>Glazenmakers</v>
      </c>
      <c r="L5746" s="25">
        <f t="shared" si="450"/>
        <v>31.142857142857142</v>
      </c>
    </row>
    <row r="5747" spans="1:12" x14ac:dyDescent="0.25">
      <c r="A5747">
        <v>21</v>
      </c>
      <c r="B5747" t="s">
        <v>79</v>
      </c>
      <c r="C5747" s="1">
        <v>43684.5</v>
      </c>
      <c r="D5747">
        <v>1</v>
      </c>
      <c r="E5747" t="s">
        <v>40</v>
      </c>
      <c r="F5747" t="s">
        <v>41</v>
      </c>
      <c r="G5747">
        <v>17</v>
      </c>
      <c r="H5747" t="str">
        <f t="shared" si="449"/>
        <v>AWD</v>
      </c>
      <c r="I5747" s="2">
        <f t="shared" si="446"/>
        <v>2019</v>
      </c>
      <c r="J5747" s="2">
        <f t="shared" si="447"/>
        <v>8</v>
      </c>
      <c r="K5747" t="str">
        <f t="shared" si="448"/>
        <v>Korenbouten</v>
      </c>
      <c r="L5747" s="25">
        <f t="shared" si="450"/>
        <v>31.142857142857142</v>
      </c>
    </row>
    <row r="5748" spans="1:12" x14ac:dyDescent="0.25">
      <c r="A5748">
        <v>21</v>
      </c>
      <c r="B5748" t="s">
        <v>79</v>
      </c>
      <c r="C5748" s="1">
        <v>43684.5</v>
      </c>
      <c r="D5748">
        <v>1</v>
      </c>
      <c r="E5748" t="s">
        <v>32</v>
      </c>
      <c r="F5748" t="s">
        <v>33</v>
      </c>
      <c r="G5748">
        <v>7</v>
      </c>
      <c r="H5748" t="str">
        <f t="shared" si="449"/>
        <v>AWD</v>
      </c>
      <c r="I5748" s="2">
        <f t="shared" ref="I5748:I5811" si="451">YEAR(C5748)</f>
        <v>2019</v>
      </c>
      <c r="J5748" s="2">
        <f t="shared" ref="J5748:J5811" si="452">MONTH(C5748)</f>
        <v>8</v>
      </c>
      <c r="K5748" t="str">
        <f t="shared" ref="K5748:K5811" si="453">VLOOKUP(E5748,$Q$2:$R$100,2,FALSE)</f>
        <v>Korenbouten</v>
      </c>
      <c r="L5748" s="25">
        <f t="shared" si="450"/>
        <v>31.142857142857142</v>
      </c>
    </row>
    <row r="5749" spans="1:12" x14ac:dyDescent="0.25">
      <c r="A5749">
        <v>21</v>
      </c>
      <c r="B5749" t="s">
        <v>79</v>
      </c>
      <c r="C5749" s="1">
        <v>43684.5</v>
      </c>
      <c r="D5749">
        <v>1</v>
      </c>
      <c r="E5749" t="s">
        <v>42</v>
      </c>
      <c r="F5749" t="s">
        <v>43</v>
      </c>
      <c r="G5749">
        <v>2</v>
      </c>
      <c r="H5749" t="str">
        <f t="shared" si="449"/>
        <v>AWD</v>
      </c>
      <c r="I5749" s="2">
        <f t="shared" si="451"/>
        <v>2019</v>
      </c>
      <c r="J5749" s="2">
        <f t="shared" si="452"/>
        <v>8</v>
      </c>
      <c r="K5749" t="str">
        <f t="shared" si="453"/>
        <v>Korenbouten</v>
      </c>
      <c r="L5749" s="25">
        <f t="shared" si="450"/>
        <v>31.142857142857142</v>
      </c>
    </row>
    <row r="5750" spans="1:12" x14ac:dyDescent="0.25">
      <c r="A5750">
        <v>21</v>
      </c>
      <c r="B5750" t="s">
        <v>79</v>
      </c>
      <c r="C5750" s="1">
        <v>43684.5</v>
      </c>
      <c r="D5750">
        <v>1</v>
      </c>
      <c r="E5750" t="s">
        <v>14</v>
      </c>
      <c r="F5750" t="s">
        <v>15</v>
      </c>
      <c r="G5750">
        <v>29</v>
      </c>
      <c r="H5750" t="str">
        <f t="shared" si="449"/>
        <v>AWD</v>
      </c>
      <c r="I5750" s="2">
        <f t="shared" si="451"/>
        <v>2019</v>
      </c>
      <c r="J5750" s="2">
        <f t="shared" si="452"/>
        <v>8</v>
      </c>
      <c r="K5750" t="str">
        <f t="shared" si="453"/>
        <v>Waterjuffer</v>
      </c>
      <c r="L5750" s="25">
        <f t="shared" si="450"/>
        <v>31.142857142857142</v>
      </c>
    </row>
    <row r="5751" spans="1:12" x14ac:dyDescent="0.25">
      <c r="A5751">
        <v>21</v>
      </c>
      <c r="B5751" t="s">
        <v>79</v>
      </c>
      <c r="C5751" s="1">
        <v>43684.5</v>
      </c>
      <c r="D5751">
        <v>1</v>
      </c>
      <c r="E5751" t="s">
        <v>71</v>
      </c>
      <c r="F5751" t="s">
        <v>72</v>
      </c>
      <c r="G5751">
        <v>12</v>
      </c>
      <c r="H5751" t="str">
        <f t="shared" si="449"/>
        <v>AWD</v>
      </c>
      <c r="I5751" s="2">
        <f t="shared" si="451"/>
        <v>2019</v>
      </c>
      <c r="J5751" s="2">
        <f t="shared" si="452"/>
        <v>8</v>
      </c>
      <c r="K5751" t="str">
        <f t="shared" si="453"/>
        <v>Waterjuffer</v>
      </c>
      <c r="L5751" s="25">
        <f t="shared" si="450"/>
        <v>31.142857142857142</v>
      </c>
    </row>
    <row r="5752" spans="1:12" x14ac:dyDescent="0.25">
      <c r="A5752">
        <v>21</v>
      </c>
      <c r="B5752" t="s">
        <v>79</v>
      </c>
      <c r="C5752" s="1">
        <v>43684.5</v>
      </c>
      <c r="D5752">
        <v>1</v>
      </c>
      <c r="E5752" t="s">
        <v>18</v>
      </c>
      <c r="F5752" t="s">
        <v>19</v>
      </c>
      <c r="G5752">
        <v>1</v>
      </c>
      <c r="H5752" t="str">
        <f t="shared" si="449"/>
        <v>AWD</v>
      </c>
      <c r="I5752" s="2">
        <f t="shared" si="451"/>
        <v>2019</v>
      </c>
      <c r="J5752" s="2">
        <f t="shared" si="452"/>
        <v>8</v>
      </c>
      <c r="K5752" t="str">
        <f t="shared" si="453"/>
        <v>Korenbouten</v>
      </c>
      <c r="L5752" s="25">
        <f t="shared" si="450"/>
        <v>31.142857142857142</v>
      </c>
    </row>
    <row r="5753" spans="1:12" x14ac:dyDescent="0.25">
      <c r="A5753">
        <v>21</v>
      </c>
      <c r="B5753" t="s">
        <v>79</v>
      </c>
      <c r="C5753" s="1">
        <v>43693.572916666664</v>
      </c>
      <c r="D5753">
        <v>1</v>
      </c>
      <c r="E5753" t="s">
        <v>34</v>
      </c>
      <c r="F5753" t="s">
        <v>35</v>
      </c>
      <c r="G5753">
        <v>35</v>
      </c>
      <c r="H5753" t="str">
        <f t="shared" si="449"/>
        <v>AWD</v>
      </c>
      <c r="I5753" s="2">
        <f t="shared" si="451"/>
        <v>2019</v>
      </c>
      <c r="J5753" s="2">
        <f t="shared" si="452"/>
        <v>8</v>
      </c>
      <c r="K5753" t="str">
        <f t="shared" si="453"/>
        <v>Pantserjuffers</v>
      </c>
      <c r="L5753" s="25">
        <f t="shared" si="450"/>
        <v>32.428571428571431</v>
      </c>
    </row>
    <row r="5754" spans="1:12" x14ac:dyDescent="0.25">
      <c r="A5754">
        <v>21</v>
      </c>
      <c r="B5754" t="s">
        <v>79</v>
      </c>
      <c r="C5754" s="1">
        <v>43693.572916666664</v>
      </c>
      <c r="D5754">
        <v>1</v>
      </c>
      <c r="E5754" t="s">
        <v>14</v>
      </c>
      <c r="F5754" t="s">
        <v>15</v>
      </c>
      <c r="G5754">
        <v>27</v>
      </c>
      <c r="H5754" t="str">
        <f t="shared" si="449"/>
        <v>AWD</v>
      </c>
      <c r="I5754" s="2">
        <f t="shared" si="451"/>
        <v>2019</v>
      </c>
      <c r="J5754" s="2">
        <f t="shared" si="452"/>
        <v>8</v>
      </c>
      <c r="K5754" t="str">
        <f t="shared" si="453"/>
        <v>Waterjuffer</v>
      </c>
      <c r="L5754" s="25">
        <f t="shared" si="450"/>
        <v>32.428571428571431</v>
      </c>
    </row>
    <row r="5755" spans="1:12" x14ac:dyDescent="0.25">
      <c r="A5755">
        <v>21</v>
      </c>
      <c r="B5755" t="s">
        <v>79</v>
      </c>
      <c r="C5755" s="1">
        <v>43693.572916666664</v>
      </c>
      <c r="D5755">
        <v>1</v>
      </c>
      <c r="E5755" t="s">
        <v>20</v>
      </c>
      <c r="F5755" t="s">
        <v>21</v>
      </c>
      <c r="G5755">
        <v>1</v>
      </c>
      <c r="H5755" t="str">
        <f t="shared" si="449"/>
        <v>AWD</v>
      </c>
      <c r="I5755" s="2">
        <f t="shared" si="451"/>
        <v>2019</v>
      </c>
      <c r="J5755" s="2">
        <f t="shared" si="452"/>
        <v>8</v>
      </c>
      <c r="K5755" t="str">
        <f t="shared" si="453"/>
        <v>Waterjuffer</v>
      </c>
      <c r="L5755" s="25">
        <f t="shared" si="450"/>
        <v>32.428571428571431</v>
      </c>
    </row>
    <row r="5756" spans="1:12" x14ac:dyDescent="0.25">
      <c r="A5756">
        <v>21</v>
      </c>
      <c r="B5756" t="s">
        <v>79</v>
      </c>
      <c r="C5756" s="1">
        <v>43693.572916666664</v>
      </c>
      <c r="D5756">
        <v>1</v>
      </c>
      <c r="E5756" t="s">
        <v>71</v>
      </c>
      <c r="F5756" t="s">
        <v>72</v>
      </c>
      <c r="G5756">
        <v>98</v>
      </c>
      <c r="H5756" t="str">
        <f t="shared" si="449"/>
        <v>AWD</v>
      </c>
      <c r="I5756" s="2">
        <f t="shared" si="451"/>
        <v>2019</v>
      </c>
      <c r="J5756" s="2">
        <f t="shared" si="452"/>
        <v>8</v>
      </c>
      <c r="K5756" t="str">
        <f t="shared" si="453"/>
        <v>Waterjuffer</v>
      </c>
      <c r="L5756" s="25">
        <f t="shared" si="450"/>
        <v>32.428571428571431</v>
      </c>
    </row>
    <row r="5757" spans="1:12" x14ac:dyDescent="0.25">
      <c r="A5757">
        <v>21</v>
      </c>
      <c r="B5757" t="s">
        <v>79</v>
      </c>
      <c r="C5757" s="1">
        <v>43693.572916666664</v>
      </c>
      <c r="D5757">
        <v>1</v>
      </c>
      <c r="E5757" t="s">
        <v>36</v>
      </c>
      <c r="F5757" t="s">
        <v>37</v>
      </c>
      <c r="G5757">
        <v>12</v>
      </c>
      <c r="H5757" t="str">
        <f t="shared" si="449"/>
        <v>AWD</v>
      </c>
      <c r="I5757" s="2">
        <f t="shared" si="451"/>
        <v>2019</v>
      </c>
      <c r="J5757" s="2">
        <f t="shared" si="452"/>
        <v>8</v>
      </c>
      <c r="K5757" t="str">
        <f t="shared" si="453"/>
        <v>Glazenmakers</v>
      </c>
      <c r="L5757" s="25">
        <f t="shared" si="450"/>
        <v>32.428571428571431</v>
      </c>
    </row>
    <row r="5758" spans="1:12" x14ac:dyDescent="0.25">
      <c r="A5758">
        <v>21</v>
      </c>
      <c r="B5758" t="s">
        <v>79</v>
      </c>
      <c r="C5758" s="1">
        <v>43693.572916666664</v>
      </c>
      <c r="D5758">
        <v>1</v>
      </c>
      <c r="E5758" t="s">
        <v>26</v>
      </c>
      <c r="F5758" t="s">
        <v>27</v>
      </c>
      <c r="G5758">
        <v>3</v>
      </c>
      <c r="H5758" t="str">
        <f t="shared" si="449"/>
        <v>AWD</v>
      </c>
      <c r="I5758" s="2">
        <f t="shared" si="451"/>
        <v>2019</v>
      </c>
      <c r="J5758" s="2">
        <f t="shared" si="452"/>
        <v>8</v>
      </c>
      <c r="K5758" t="str">
        <f t="shared" si="453"/>
        <v>Glazenmakers</v>
      </c>
      <c r="L5758" s="25">
        <f t="shared" si="450"/>
        <v>32.428571428571431</v>
      </c>
    </row>
    <row r="5759" spans="1:12" x14ac:dyDescent="0.25">
      <c r="A5759">
        <v>21</v>
      </c>
      <c r="B5759" t="s">
        <v>79</v>
      </c>
      <c r="C5759" s="1">
        <v>43693.572916666664</v>
      </c>
      <c r="D5759">
        <v>1</v>
      </c>
      <c r="E5759" t="s">
        <v>32</v>
      </c>
      <c r="F5759" t="s">
        <v>33</v>
      </c>
      <c r="G5759">
        <v>5</v>
      </c>
      <c r="H5759" t="str">
        <f t="shared" si="449"/>
        <v>AWD</v>
      </c>
      <c r="I5759" s="2">
        <f t="shared" si="451"/>
        <v>2019</v>
      </c>
      <c r="J5759" s="2">
        <f t="shared" si="452"/>
        <v>8</v>
      </c>
      <c r="K5759" t="str">
        <f t="shared" si="453"/>
        <v>Korenbouten</v>
      </c>
      <c r="L5759" s="25">
        <f t="shared" si="450"/>
        <v>32.428571428571431</v>
      </c>
    </row>
    <row r="5760" spans="1:12" x14ac:dyDescent="0.25">
      <c r="A5760">
        <v>21</v>
      </c>
      <c r="B5760" t="s">
        <v>79</v>
      </c>
      <c r="C5760" s="1">
        <v>43693.572916666664</v>
      </c>
      <c r="D5760">
        <v>1</v>
      </c>
      <c r="E5760" t="s">
        <v>42</v>
      </c>
      <c r="F5760" t="s">
        <v>43</v>
      </c>
      <c r="G5760">
        <v>5</v>
      </c>
      <c r="H5760" t="str">
        <f t="shared" si="449"/>
        <v>AWD</v>
      </c>
      <c r="I5760" s="2">
        <f t="shared" si="451"/>
        <v>2019</v>
      </c>
      <c r="J5760" s="2">
        <f t="shared" si="452"/>
        <v>8</v>
      </c>
      <c r="K5760" t="str">
        <f t="shared" si="453"/>
        <v>Korenbouten</v>
      </c>
      <c r="L5760" s="25">
        <f t="shared" si="450"/>
        <v>32.428571428571431</v>
      </c>
    </row>
    <row r="5761" spans="1:12" x14ac:dyDescent="0.25">
      <c r="A5761">
        <v>21</v>
      </c>
      <c r="B5761" t="s">
        <v>79</v>
      </c>
      <c r="C5761" s="1">
        <v>43693.572916666664</v>
      </c>
      <c r="D5761">
        <v>1</v>
      </c>
      <c r="E5761" t="s">
        <v>30</v>
      </c>
      <c r="F5761" t="s">
        <v>31</v>
      </c>
      <c r="G5761">
        <v>1</v>
      </c>
      <c r="H5761" t="str">
        <f t="shared" si="449"/>
        <v>AWD</v>
      </c>
      <c r="I5761" s="2">
        <f t="shared" si="451"/>
        <v>2019</v>
      </c>
      <c r="J5761" s="2">
        <f t="shared" si="452"/>
        <v>8</v>
      </c>
      <c r="K5761" t="str">
        <f t="shared" si="453"/>
        <v>Pantserjuffers</v>
      </c>
      <c r="L5761" s="25">
        <f t="shared" si="450"/>
        <v>32.428571428571431</v>
      </c>
    </row>
    <row r="5762" spans="1:12" x14ac:dyDescent="0.25">
      <c r="A5762">
        <v>21</v>
      </c>
      <c r="B5762" t="s">
        <v>79</v>
      </c>
      <c r="C5762" s="1">
        <v>43693.572916666664</v>
      </c>
      <c r="D5762">
        <v>1</v>
      </c>
      <c r="E5762" t="s">
        <v>10</v>
      </c>
      <c r="F5762" t="s">
        <v>11</v>
      </c>
      <c r="G5762">
        <v>1</v>
      </c>
      <c r="H5762" t="str">
        <f t="shared" ref="H5762:H5825" si="454">VLOOKUP(A5762,$N$2:$O$51,2,FALSE)</f>
        <v>AWD</v>
      </c>
      <c r="I5762" s="2">
        <f t="shared" si="451"/>
        <v>2019</v>
      </c>
      <c r="J5762" s="2">
        <f t="shared" si="452"/>
        <v>8</v>
      </c>
      <c r="K5762" t="str">
        <f t="shared" si="453"/>
        <v>Waterjuffer</v>
      </c>
      <c r="L5762" s="25">
        <f t="shared" si="450"/>
        <v>32.428571428571431</v>
      </c>
    </row>
    <row r="5763" spans="1:12" x14ac:dyDescent="0.25">
      <c r="A5763">
        <v>21</v>
      </c>
      <c r="B5763" t="s">
        <v>79</v>
      </c>
      <c r="C5763" s="1">
        <v>43693.572916666664</v>
      </c>
      <c r="D5763">
        <v>1</v>
      </c>
      <c r="E5763" t="s">
        <v>55</v>
      </c>
      <c r="F5763" t="s">
        <v>56</v>
      </c>
      <c r="G5763">
        <v>20</v>
      </c>
      <c r="H5763" t="str">
        <f t="shared" si="454"/>
        <v>AWD</v>
      </c>
      <c r="I5763" s="2">
        <f t="shared" si="451"/>
        <v>2019</v>
      </c>
      <c r="J5763" s="2">
        <f t="shared" si="452"/>
        <v>8</v>
      </c>
      <c r="K5763" t="str">
        <f t="shared" si="453"/>
        <v>Korenbouten</v>
      </c>
      <c r="L5763" s="25">
        <f t="shared" ref="L5763:L5826" si="455">(ROUNDDOWN(C5763-DATE(I5763,1,1),0))/7</f>
        <v>32.428571428571431</v>
      </c>
    </row>
    <row r="5764" spans="1:12" x14ac:dyDescent="0.25">
      <c r="A5764">
        <v>21</v>
      </c>
      <c r="B5764" t="s">
        <v>79</v>
      </c>
      <c r="C5764" s="1">
        <v>43693.572916666664</v>
      </c>
      <c r="D5764">
        <v>1</v>
      </c>
      <c r="E5764" t="s">
        <v>40</v>
      </c>
      <c r="F5764" t="s">
        <v>41</v>
      </c>
      <c r="G5764">
        <v>11</v>
      </c>
      <c r="H5764" t="str">
        <f t="shared" si="454"/>
        <v>AWD</v>
      </c>
      <c r="I5764" s="2">
        <f t="shared" si="451"/>
        <v>2019</v>
      </c>
      <c r="J5764" s="2">
        <f t="shared" si="452"/>
        <v>8</v>
      </c>
      <c r="K5764" t="str">
        <f t="shared" si="453"/>
        <v>Korenbouten</v>
      </c>
      <c r="L5764" s="25">
        <f t="shared" si="455"/>
        <v>32.428571428571431</v>
      </c>
    </row>
    <row r="5765" spans="1:12" x14ac:dyDescent="0.25">
      <c r="A5765">
        <v>21</v>
      </c>
      <c r="B5765" t="s">
        <v>79</v>
      </c>
      <c r="C5765" s="1">
        <v>43705.461805555555</v>
      </c>
      <c r="D5765">
        <v>1</v>
      </c>
      <c r="E5765" t="s">
        <v>34</v>
      </c>
      <c r="F5765" t="s">
        <v>35</v>
      </c>
      <c r="G5765">
        <v>4</v>
      </c>
      <c r="H5765" t="str">
        <f t="shared" si="454"/>
        <v>AWD</v>
      </c>
      <c r="I5765" s="2">
        <f t="shared" si="451"/>
        <v>2019</v>
      </c>
      <c r="J5765" s="2">
        <f t="shared" si="452"/>
        <v>8</v>
      </c>
      <c r="K5765" t="str">
        <f t="shared" si="453"/>
        <v>Pantserjuffers</v>
      </c>
      <c r="L5765" s="25">
        <f t="shared" si="455"/>
        <v>34.142857142857146</v>
      </c>
    </row>
    <row r="5766" spans="1:12" x14ac:dyDescent="0.25">
      <c r="A5766">
        <v>21</v>
      </c>
      <c r="B5766" t="s">
        <v>79</v>
      </c>
      <c r="C5766" s="1">
        <v>43705.461805555555</v>
      </c>
      <c r="D5766">
        <v>1</v>
      </c>
      <c r="E5766" t="s">
        <v>10</v>
      </c>
      <c r="F5766" t="s">
        <v>11</v>
      </c>
      <c r="G5766">
        <v>2</v>
      </c>
      <c r="H5766" t="str">
        <f t="shared" si="454"/>
        <v>AWD</v>
      </c>
      <c r="I5766" s="2">
        <f t="shared" si="451"/>
        <v>2019</v>
      </c>
      <c r="J5766" s="2">
        <f t="shared" si="452"/>
        <v>8</v>
      </c>
      <c r="K5766" t="str">
        <f t="shared" si="453"/>
        <v>Waterjuffer</v>
      </c>
      <c r="L5766" s="25">
        <f t="shared" si="455"/>
        <v>34.142857142857146</v>
      </c>
    </row>
    <row r="5767" spans="1:12" x14ac:dyDescent="0.25">
      <c r="A5767">
        <v>21</v>
      </c>
      <c r="B5767" t="s">
        <v>79</v>
      </c>
      <c r="C5767" s="1">
        <v>43705.461805555555</v>
      </c>
      <c r="D5767">
        <v>1</v>
      </c>
      <c r="E5767" t="s">
        <v>20</v>
      </c>
      <c r="F5767" t="s">
        <v>21</v>
      </c>
      <c r="G5767">
        <v>3</v>
      </c>
      <c r="H5767" t="str">
        <f t="shared" si="454"/>
        <v>AWD</v>
      </c>
      <c r="I5767" s="2">
        <f t="shared" si="451"/>
        <v>2019</v>
      </c>
      <c r="J5767" s="2">
        <f t="shared" si="452"/>
        <v>8</v>
      </c>
      <c r="K5767" t="str">
        <f t="shared" si="453"/>
        <v>Waterjuffer</v>
      </c>
      <c r="L5767" s="25">
        <f t="shared" si="455"/>
        <v>34.142857142857146</v>
      </c>
    </row>
    <row r="5768" spans="1:12" x14ac:dyDescent="0.25">
      <c r="A5768">
        <v>21</v>
      </c>
      <c r="B5768" t="s">
        <v>79</v>
      </c>
      <c r="C5768" s="1">
        <v>43705.461805555555</v>
      </c>
      <c r="D5768">
        <v>1</v>
      </c>
      <c r="E5768" t="s">
        <v>63</v>
      </c>
      <c r="F5768" t="s">
        <v>64</v>
      </c>
      <c r="G5768">
        <v>1</v>
      </c>
      <c r="H5768" t="str">
        <f t="shared" si="454"/>
        <v>AWD</v>
      </c>
      <c r="I5768" s="2">
        <f t="shared" si="451"/>
        <v>2019</v>
      </c>
      <c r="J5768" s="2">
        <f t="shared" si="452"/>
        <v>8</v>
      </c>
      <c r="K5768" t="str">
        <f t="shared" si="453"/>
        <v>Glazenmakers</v>
      </c>
      <c r="L5768" s="25">
        <f t="shared" si="455"/>
        <v>34.142857142857146</v>
      </c>
    </row>
    <row r="5769" spans="1:12" x14ac:dyDescent="0.25">
      <c r="A5769">
        <v>21</v>
      </c>
      <c r="B5769" t="s">
        <v>79</v>
      </c>
      <c r="C5769" s="1">
        <v>43705.461805555555</v>
      </c>
      <c r="D5769">
        <v>1</v>
      </c>
      <c r="E5769" t="s">
        <v>40</v>
      </c>
      <c r="F5769" t="s">
        <v>41</v>
      </c>
      <c r="G5769">
        <v>1</v>
      </c>
      <c r="H5769" t="str">
        <f t="shared" si="454"/>
        <v>AWD</v>
      </c>
      <c r="I5769" s="2">
        <f t="shared" si="451"/>
        <v>2019</v>
      </c>
      <c r="J5769" s="2">
        <f t="shared" si="452"/>
        <v>8</v>
      </c>
      <c r="K5769" t="str">
        <f t="shared" si="453"/>
        <v>Korenbouten</v>
      </c>
      <c r="L5769" s="25">
        <f t="shared" si="455"/>
        <v>34.142857142857146</v>
      </c>
    </row>
    <row r="5770" spans="1:12" x14ac:dyDescent="0.25">
      <c r="A5770">
        <v>21</v>
      </c>
      <c r="B5770" t="s">
        <v>79</v>
      </c>
      <c r="C5770" s="1">
        <v>43721.503472222219</v>
      </c>
      <c r="D5770">
        <v>1</v>
      </c>
      <c r="E5770" t="s">
        <v>34</v>
      </c>
      <c r="F5770" t="s">
        <v>35</v>
      </c>
      <c r="G5770">
        <v>28</v>
      </c>
      <c r="H5770" t="str">
        <f t="shared" si="454"/>
        <v>AWD</v>
      </c>
      <c r="I5770" s="2">
        <f t="shared" si="451"/>
        <v>2019</v>
      </c>
      <c r="J5770" s="2">
        <f t="shared" si="452"/>
        <v>9</v>
      </c>
      <c r="K5770" t="str">
        <f t="shared" si="453"/>
        <v>Pantserjuffers</v>
      </c>
      <c r="L5770" s="25">
        <f t="shared" si="455"/>
        <v>36.428571428571431</v>
      </c>
    </row>
    <row r="5771" spans="1:12" x14ac:dyDescent="0.25">
      <c r="A5771">
        <v>21</v>
      </c>
      <c r="B5771" t="s">
        <v>79</v>
      </c>
      <c r="C5771" s="1">
        <v>43721.503472222219</v>
      </c>
      <c r="D5771">
        <v>1</v>
      </c>
      <c r="E5771" t="s">
        <v>10</v>
      </c>
      <c r="F5771" t="s">
        <v>11</v>
      </c>
      <c r="G5771">
        <v>1</v>
      </c>
      <c r="H5771" t="str">
        <f t="shared" si="454"/>
        <v>AWD</v>
      </c>
      <c r="I5771" s="2">
        <f t="shared" si="451"/>
        <v>2019</v>
      </c>
      <c r="J5771" s="2">
        <f t="shared" si="452"/>
        <v>9</v>
      </c>
      <c r="K5771" t="str">
        <f t="shared" si="453"/>
        <v>Waterjuffer</v>
      </c>
      <c r="L5771" s="25">
        <f t="shared" si="455"/>
        <v>36.428571428571431</v>
      </c>
    </row>
    <row r="5772" spans="1:12" x14ac:dyDescent="0.25">
      <c r="A5772">
        <v>21</v>
      </c>
      <c r="B5772" t="s">
        <v>79</v>
      </c>
      <c r="C5772" s="1">
        <v>43721.503472222219</v>
      </c>
      <c r="D5772">
        <v>1</v>
      </c>
      <c r="E5772" t="s">
        <v>36</v>
      </c>
      <c r="F5772" t="s">
        <v>37</v>
      </c>
      <c r="G5772">
        <v>4</v>
      </c>
      <c r="H5772" t="str">
        <f t="shared" si="454"/>
        <v>AWD</v>
      </c>
      <c r="I5772" s="2">
        <f t="shared" si="451"/>
        <v>2019</v>
      </c>
      <c r="J5772" s="2">
        <f t="shared" si="452"/>
        <v>9</v>
      </c>
      <c r="K5772" t="str">
        <f t="shared" si="453"/>
        <v>Glazenmakers</v>
      </c>
      <c r="L5772" s="25">
        <f t="shared" si="455"/>
        <v>36.428571428571431</v>
      </c>
    </row>
    <row r="5773" spans="1:12" x14ac:dyDescent="0.25">
      <c r="A5773">
        <v>21</v>
      </c>
      <c r="B5773" t="s">
        <v>79</v>
      </c>
      <c r="C5773" s="1">
        <v>43721.503472222219</v>
      </c>
      <c r="D5773">
        <v>1</v>
      </c>
      <c r="E5773" t="s">
        <v>32</v>
      </c>
      <c r="F5773" t="s">
        <v>33</v>
      </c>
      <c r="G5773">
        <v>103</v>
      </c>
      <c r="H5773" t="str">
        <f t="shared" si="454"/>
        <v>AWD</v>
      </c>
      <c r="I5773" s="2">
        <f t="shared" si="451"/>
        <v>2019</v>
      </c>
      <c r="J5773" s="2">
        <f t="shared" si="452"/>
        <v>9</v>
      </c>
      <c r="K5773" t="str">
        <f t="shared" si="453"/>
        <v>Korenbouten</v>
      </c>
      <c r="L5773" s="25">
        <f t="shared" si="455"/>
        <v>36.428571428571431</v>
      </c>
    </row>
    <row r="5774" spans="1:12" x14ac:dyDescent="0.25">
      <c r="A5774">
        <v>21</v>
      </c>
      <c r="B5774" t="s">
        <v>79</v>
      </c>
      <c r="C5774" s="1">
        <v>43728.479166666664</v>
      </c>
      <c r="D5774">
        <v>1</v>
      </c>
      <c r="E5774" t="s">
        <v>34</v>
      </c>
      <c r="F5774" t="s">
        <v>35</v>
      </c>
      <c r="G5774">
        <v>11</v>
      </c>
      <c r="H5774" t="str">
        <f t="shared" si="454"/>
        <v>AWD</v>
      </c>
      <c r="I5774" s="2">
        <f t="shared" si="451"/>
        <v>2019</v>
      </c>
      <c r="J5774" s="2">
        <f t="shared" si="452"/>
        <v>9</v>
      </c>
      <c r="K5774" t="str">
        <f t="shared" si="453"/>
        <v>Pantserjuffers</v>
      </c>
      <c r="L5774" s="25">
        <f t="shared" si="455"/>
        <v>37.428571428571431</v>
      </c>
    </row>
    <row r="5775" spans="1:12" x14ac:dyDescent="0.25">
      <c r="A5775">
        <v>21</v>
      </c>
      <c r="B5775" t="s">
        <v>79</v>
      </c>
      <c r="C5775" s="1">
        <v>43728.479166666664</v>
      </c>
      <c r="D5775">
        <v>1</v>
      </c>
      <c r="E5775" t="s">
        <v>36</v>
      </c>
      <c r="F5775" t="s">
        <v>37</v>
      </c>
      <c r="G5775">
        <v>3</v>
      </c>
      <c r="H5775" t="str">
        <f t="shared" si="454"/>
        <v>AWD</v>
      </c>
      <c r="I5775" s="2">
        <f t="shared" si="451"/>
        <v>2019</v>
      </c>
      <c r="J5775" s="2">
        <f t="shared" si="452"/>
        <v>9</v>
      </c>
      <c r="K5775" t="str">
        <f t="shared" si="453"/>
        <v>Glazenmakers</v>
      </c>
      <c r="L5775" s="25">
        <f t="shared" si="455"/>
        <v>37.428571428571431</v>
      </c>
    </row>
    <row r="5776" spans="1:12" x14ac:dyDescent="0.25">
      <c r="A5776">
        <v>21</v>
      </c>
      <c r="B5776" t="s">
        <v>79</v>
      </c>
      <c r="C5776" s="1">
        <v>43728.479166666664</v>
      </c>
      <c r="D5776">
        <v>1</v>
      </c>
      <c r="E5776" t="s">
        <v>40</v>
      </c>
      <c r="F5776" t="s">
        <v>41</v>
      </c>
      <c r="G5776">
        <v>1</v>
      </c>
      <c r="H5776" t="str">
        <f t="shared" si="454"/>
        <v>AWD</v>
      </c>
      <c r="I5776" s="2">
        <f t="shared" si="451"/>
        <v>2019</v>
      </c>
      <c r="J5776" s="2">
        <f t="shared" si="452"/>
        <v>9</v>
      </c>
      <c r="K5776" t="str">
        <f t="shared" si="453"/>
        <v>Korenbouten</v>
      </c>
      <c r="L5776" s="25">
        <f t="shared" si="455"/>
        <v>37.428571428571431</v>
      </c>
    </row>
    <row r="5777" spans="1:12" x14ac:dyDescent="0.25">
      <c r="A5777">
        <v>21</v>
      </c>
      <c r="B5777" t="s">
        <v>79</v>
      </c>
      <c r="C5777" s="1">
        <v>43728.479166666664</v>
      </c>
      <c r="D5777">
        <v>1</v>
      </c>
      <c r="E5777" t="s">
        <v>32</v>
      </c>
      <c r="F5777" t="s">
        <v>33</v>
      </c>
      <c r="G5777">
        <v>21</v>
      </c>
      <c r="H5777" t="str">
        <f t="shared" si="454"/>
        <v>AWD</v>
      </c>
      <c r="I5777" s="2">
        <f t="shared" si="451"/>
        <v>2019</v>
      </c>
      <c r="J5777" s="2">
        <f t="shared" si="452"/>
        <v>9</v>
      </c>
      <c r="K5777" t="str">
        <f t="shared" si="453"/>
        <v>Korenbouten</v>
      </c>
      <c r="L5777" s="25">
        <f t="shared" si="455"/>
        <v>37.428571428571431</v>
      </c>
    </row>
    <row r="5778" spans="1:12" x14ac:dyDescent="0.25">
      <c r="A5778">
        <v>21</v>
      </c>
      <c r="B5778" t="s">
        <v>79</v>
      </c>
      <c r="C5778" s="1">
        <v>43728.479166666664</v>
      </c>
      <c r="D5778">
        <v>1</v>
      </c>
      <c r="E5778" t="s">
        <v>42</v>
      </c>
      <c r="F5778" t="s">
        <v>43</v>
      </c>
      <c r="G5778">
        <v>9</v>
      </c>
      <c r="H5778" t="str">
        <f t="shared" si="454"/>
        <v>AWD</v>
      </c>
      <c r="I5778" s="2">
        <f t="shared" si="451"/>
        <v>2019</v>
      </c>
      <c r="J5778" s="2">
        <f t="shared" si="452"/>
        <v>9</v>
      </c>
      <c r="K5778" t="str">
        <f t="shared" si="453"/>
        <v>Korenbouten</v>
      </c>
      <c r="L5778" s="25">
        <f t="shared" si="455"/>
        <v>37.428571428571431</v>
      </c>
    </row>
    <row r="5779" spans="1:12" x14ac:dyDescent="0.25">
      <c r="A5779">
        <v>21</v>
      </c>
      <c r="B5779" t="s">
        <v>79</v>
      </c>
      <c r="C5779" s="1">
        <v>43957.506944444445</v>
      </c>
      <c r="D5779">
        <v>1</v>
      </c>
      <c r="E5779" t="s">
        <v>12</v>
      </c>
      <c r="F5779" t="s">
        <v>13</v>
      </c>
      <c r="G5779">
        <v>14</v>
      </c>
      <c r="H5779" t="str">
        <f t="shared" si="454"/>
        <v>AWD</v>
      </c>
      <c r="I5779" s="2">
        <f t="shared" si="451"/>
        <v>2020</v>
      </c>
      <c r="J5779" s="2">
        <f t="shared" si="452"/>
        <v>5</v>
      </c>
      <c r="K5779" t="str">
        <f t="shared" si="453"/>
        <v>Waterjuffer</v>
      </c>
      <c r="L5779" s="25">
        <f t="shared" si="455"/>
        <v>18</v>
      </c>
    </row>
    <row r="5780" spans="1:12" x14ac:dyDescent="0.25">
      <c r="A5780">
        <v>21</v>
      </c>
      <c r="B5780" t="s">
        <v>79</v>
      </c>
      <c r="C5780" s="1">
        <v>43971.46875</v>
      </c>
      <c r="D5780">
        <v>1</v>
      </c>
      <c r="E5780" t="s">
        <v>10</v>
      </c>
      <c r="F5780" t="s">
        <v>11</v>
      </c>
      <c r="G5780">
        <v>5</v>
      </c>
      <c r="H5780" t="str">
        <f t="shared" si="454"/>
        <v>AWD</v>
      </c>
      <c r="I5780" s="2">
        <f t="shared" si="451"/>
        <v>2020</v>
      </c>
      <c r="J5780" s="2">
        <f t="shared" si="452"/>
        <v>5</v>
      </c>
      <c r="K5780" t="str">
        <f t="shared" si="453"/>
        <v>Waterjuffer</v>
      </c>
      <c r="L5780" s="25">
        <f t="shared" si="455"/>
        <v>20</v>
      </c>
    </row>
    <row r="5781" spans="1:12" x14ac:dyDescent="0.25">
      <c r="A5781">
        <v>21</v>
      </c>
      <c r="B5781" t="s">
        <v>79</v>
      </c>
      <c r="C5781" s="1">
        <v>43971.46875</v>
      </c>
      <c r="D5781">
        <v>1</v>
      </c>
      <c r="E5781" t="s">
        <v>12</v>
      </c>
      <c r="F5781" t="s">
        <v>13</v>
      </c>
      <c r="G5781">
        <v>16</v>
      </c>
      <c r="H5781" t="str">
        <f t="shared" si="454"/>
        <v>AWD</v>
      </c>
      <c r="I5781" s="2">
        <f t="shared" si="451"/>
        <v>2020</v>
      </c>
      <c r="J5781" s="2">
        <f t="shared" si="452"/>
        <v>5</v>
      </c>
      <c r="K5781" t="str">
        <f t="shared" si="453"/>
        <v>Waterjuffer</v>
      </c>
      <c r="L5781" s="25">
        <f t="shared" si="455"/>
        <v>20</v>
      </c>
    </row>
    <row r="5782" spans="1:12" x14ac:dyDescent="0.25">
      <c r="A5782">
        <v>21</v>
      </c>
      <c r="B5782" t="s">
        <v>79</v>
      </c>
      <c r="C5782" s="1">
        <v>43971.46875</v>
      </c>
      <c r="D5782">
        <v>1</v>
      </c>
      <c r="E5782" t="s">
        <v>14</v>
      </c>
      <c r="F5782" t="s">
        <v>15</v>
      </c>
      <c r="G5782">
        <v>1</v>
      </c>
      <c r="H5782" t="str">
        <f t="shared" si="454"/>
        <v>AWD</v>
      </c>
      <c r="I5782" s="2">
        <f t="shared" si="451"/>
        <v>2020</v>
      </c>
      <c r="J5782" s="2">
        <f t="shared" si="452"/>
        <v>5</v>
      </c>
      <c r="K5782" t="str">
        <f t="shared" si="453"/>
        <v>Waterjuffer</v>
      </c>
      <c r="L5782" s="25">
        <f t="shared" si="455"/>
        <v>20</v>
      </c>
    </row>
    <row r="5783" spans="1:12" x14ac:dyDescent="0.25">
      <c r="A5783">
        <v>21</v>
      </c>
      <c r="B5783" t="s">
        <v>79</v>
      </c>
      <c r="C5783" s="1">
        <v>43971.46875</v>
      </c>
      <c r="D5783">
        <v>1</v>
      </c>
      <c r="E5783" t="s">
        <v>20</v>
      </c>
      <c r="F5783" t="s">
        <v>21</v>
      </c>
      <c r="G5783">
        <v>61</v>
      </c>
      <c r="H5783" t="str">
        <f t="shared" si="454"/>
        <v>AWD</v>
      </c>
      <c r="I5783" s="2">
        <f t="shared" si="451"/>
        <v>2020</v>
      </c>
      <c r="J5783" s="2">
        <f t="shared" si="452"/>
        <v>5</v>
      </c>
      <c r="K5783" t="str">
        <f t="shared" si="453"/>
        <v>Waterjuffer</v>
      </c>
      <c r="L5783" s="25">
        <f t="shared" si="455"/>
        <v>20</v>
      </c>
    </row>
    <row r="5784" spans="1:12" x14ac:dyDescent="0.25">
      <c r="A5784">
        <v>21</v>
      </c>
      <c r="B5784" t="s">
        <v>79</v>
      </c>
      <c r="C5784" s="1">
        <v>43971.46875</v>
      </c>
      <c r="D5784">
        <v>1</v>
      </c>
      <c r="E5784" t="s">
        <v>61</v>
      </c>
      <c r="F5784" t="s">
        <v>62</v>
      </c>
      <c r="G5784">
        <v>58</v>
      </c>
      <c r="H5784" t="str">
        <f t="shared" si="454"/>
        <v>AWD</v>
      </c>
      <c r="I5784" s="2">
        <f t="shared" si="451"/>
        <v>2020</v>
      </c>
      <c r="J5784" s="2">
        <f t="shared" si="452"/>
        <v>5</v>
      </c>
      <c r="K5784" t="str">
        <f t="shared" si="453"/>
        <v>Waterjuffer</v>
      </c>
      <c r="L5784" s="25">
        <f t="shared" si="455"/>
        <v>20</v>
      </c>
    </row>
    <row r="5785" spans="1:12" x14ac:dyDescent="0.25">
      <c r="A5785">
        <v>21</v>
      </c>
      <c r="B5785" t="s">
        <v>79</v>
      </c>
      <c r="C5785" s="1">
        <v>43971.46875</v>
      </c>
      <c r="D5785">
        <v>1</v>
      </c>
      <c r="E5785" t="s">
        <v>22</v>
      </c>
      <c r="F5785" t="s">
        <v>23</v>
      </c>
      <c r="G5785">
        <v>3</v>
      </c>
      <c r="H5785" t="str">
        <f t="shared" si="454"/>
        <v>AWD</v>
      </c>
      <c r="I5785" s="2">
        <f t="shared" si="451"/>
        <v>2020</v>
      </c>
      <c r="J5785" s="2">
        <f t="shared" si="452"/>
        <v>5</v>
      </c>
      <c r="K5785" t="str">
        <f t="shared" si="453"/>
        <v>Glazenmakers</v>
      </c>
      <c r="L5785" s="25">
        <f t="shared" si="455"/>
        <v>20</v>
      </c>
    </row>
    <row r="5786" spans="1:12" x14ac:dyDescent="0.25">
      <c r="A5786">
        <v>21</v>
      </c>
      <c r="B5786" t="s">
        <v>79</v>
      </c>
      <c r="C5786" s="1">
        <v>43971.46875</v>
      </c>
      <c r="D5786">
        <v>1</v>
      </c>
      <c r="E5786" t="s">
        <v>28</v>
      </c>
      <c r="F5786" t="s">
        <v>29</v>
      </c>
      <c r="G5786">
        <v>1</v>
      </c>
      <c r="H5786" t="str">
        <f t="shared" si="454"/>
        <v>AWD</v>
      </c>
      <c r="I5786" s="2">
        <f t="shared" si="451"/>
        <v>2020</v>
      </c>
      <c r="J5786" s="2">
        <f t="shared" si="452"/>
        <v>5</v>
      </c>
      <c r="K5786" t="str">
        <f t="shared" si="453"/>
        <v>Korenbouten</v>
      </c>
      <c r="L5786" s="25">
        <f t="shared" si="455"/>
        <v>20</v>
      </c>
    </row>
    <row r="5787" spans="1:12" x14ac:dyDescent="0.25">
      <c r="A5787">
        <v>21</v>
      </c>
      <c r="B5787" t="s">
        <v>79</v>
      </c>
      <c r="C5787" s="1">
        <v>43985.46875</v>
      </c>
      <c r="D5787">
        <v>1</v>
      </c>
      <c r="E5787" t="s">
        <v>10</v>
      </c>
      <c r="F5787" t="s">
        <v>11</v>
      </c>
      <c r="G5787">
        <v>3</v>
      </c>
      <c r="H5787" t="str">
        <f t="shared" si="454"/>
        <v>AWD</v>
      </c>
      <c r="I5787" s="2">
        <f t="shared" si="451"/>
        <v>2020</v>
      </c>
      <c r="J5787" s="2">
        <f t="shared" si="452"/>
        <v>6</v>
      </c>
      <c r="K5787" t="str">
        <f t="shared" si="453"/>
        <v>Waterjuffer</v>
      </c>
      <c r="L5787" s="25">
        <f t="shared" si="455"/>
        <v>22</v>
      </c>
    </row>
    <row r="5788" spans="1:12" x14ac:dyDescent="0.25">
      <c r="A5788">
        <v>21</v>
      </c>
      <c r="B5788" t="s">
        <v>79</v>
      </c>
      <c r="C5788" s="1">
        <v>43985.46875</v>
      </c>
      <c r="D5788">
        <v>1</v>
      </c>
      <c r="E5788" t="s">
        <v>61</v>
      </c>
      <c r="F5788" t="s">
        <v>62</v>
      </c>
      <c r="G5788">
        <v>35</v>
      </c>
      <c r="H5788" t="str">
        <f t="shared" si="454"/>
        <v>AWD</v>
      </c>
      <c r="I5788" s="2">
        <f t="shared" si="451"/>
        <v>2020</v>
      </c>
      <c r="J5788" s="2">
        <f t="shared" si="452"/>
        <v>6</v>
      </c>
      <c r="K5788" t="str">
        <f t="shared" si="453"/>
        <v>Waterjuffer</v>
      </c>
      <c r="L5788" s="25">
        <f t="shared" si="455"/>
        <v>22</v>
      </c>
    </row>
    <row r="5789" spans="1:12" x14ac:dyDescent="0.25">
      <c r="A5789">
        <v>21</v>
      </c>
      <c r="B5789" t="s">
        <v>79</v>
      </c>
      <c r="C5789" s="1">
        <v>43985.46875</v>
      </c>
      <c r="D5789">
        <v>1</v>
      </c>
      <c r="E5789" t="s">
        <v>26</v>
      </c>
      <c r="F5789" t="s">
        <v>27</v>
      </c>
      <c r="G5789">
        <v>1</v>
      </c>
      <c r="H5789" t="str">
        <f t="shared" si="454"/>
        <v>AWD</v>
      </c>
      <c r="I5789" s="2">
        <f t="shared" si="451"/>
        <v>2020</v>
      </c>
      <c r="J5789" s="2">
        <f t="shared" si="452"/>
        <v>6</v>
      </c>
      <c r="K5789" t="str">
        <f t="shared" si="453"/>
        <v>Glazenmakers</v>
      </c>
      <c r="L5789" s="25">
        <f t="shared" si="455"/>
        <v>22</v>
      </c>
    </row>
    <row r="5790" spans="1:12" x14ac:dyDescent="0.25">
      <c r="A5790">
        <v>21</v>
      </c>
      <c r="B5790" t="s">
        <v>79</v>
      </c>
      <c r="C5790" s="1">
        <v>43985.46875</v>
      </c>
      <c r="D5790">
        <v>1</v>
      </c>
      <c r="E5790" t="s">
        <v>82</v>
      </c>
      <c r="F5790" t="s">
        <v>83</v>
      </c>
      <c r="G5790">
        <v>5</v>
      </c>
      <c r="H5790" t="str">
        <f t="shared" si="454"/>
        <v>AWD</v>
      </c>
      <c r="I5790" s="2">
        <f t="shared" si="451"/>
        <v>2020</v>
      </c>
      <c r="J5790" s="2">
        <f t="shared" si="452"/>
        <v>6</v>
      </c>
      <c r="K5790" t="str">
        <f t="shared" si="453"/>
        <v>Korenbouten</v>
      </c>
      <c r="L5790" s="25">
        <f t="shared" si="455"/>
        <v>22</v>
      </c>
    </row>
    <row r="5791" spans="1:12" x14ac:dyDescent="0.25">
      <c r="A5791">
        <v>21</v>
      </c>
      <c r="B5791" t="s">
        <v>79</v>
      </c>
      <c r="C5791" s="1">
        <v>43985.46875</v>
      </c>
      <c r="D5791">
        <v>1</v>
      </c>
      <c r="E5791" t="s">
        <v>28</v>
      </c>
      <c r="F5791" t="s">
        <v>29</v>
      </c>
      <c r="G5791">
        <v>16</v>
      </c>
      <c r="H5791" t="str">
        <f t="shared" si="454"/>
        <v>AWD</v>
      </c>
      <c r="I5791" s="2">
        <f t="shared" si="451"/>
        <v>2020</v>
      </c>
      <c r="J5791" s="2">
        <f t="shared" si="452"/>
        <v>6</v>
      </c>
      <c r="K5791" t="str">
        <f t="shared" si="453"/>
        <v>Korenbouten</v>
      </c>
      <c r="L5791" s="25">
        <f t="shared" si="455"/>
        <v>22</v>
      </c>
    </row>
    <row r="5792" spans="1:12" x14ac:dyDescent="0.25">
      <c r="A5792">
        <v>21</v>
      </c>
      <c r="B5792" t="s">
        <v>79</v>
      </c>
      <c r="C5792" s="1">
        <v>43985.46875</v>
      </c>
      <c r="D5792">
        <v>1</v>
      </c>
      <c r="E5792" t="s">
        <v>18</v>
      </c>
      <c r="F5792" t="s">
        <v>19</v>
      </c>
      <c r="G5792">
        <v>14</v>
      </c>
      <c r="H5792" t="str">
        <f t="shared" si="454"/>
        <v>AWD</v>
      </c>
      <c r="I5792" s="2">
        <f t="shared" si="451"/>
        <v>2020</v>
      </c>
      <c r="J5792" s="2">
        <f t="shared" si="452"/>
        <v>6</v>
      </c>
      <c r="K5792" t="str">
        <f t="shared" si="453"/>
        <v>Korenbouten</v>
      </c>
      <c r="L5792" s="25">
        <f t="shared" si="455"/>
        <v>22</v>
      </c>
    </row>
    <row r="5793" spans="1:12" x14ac:dyDescent="0.25">
      <c r="A5793">
        <v>21</v>
      </c>
      <c r="B5793" t="s">
        <v>79</v>
      </c>
      <c r="C5793" s="1">
        <v>43985.46875</v>
      </c>
      <c r="D5793">
        <v>1</v>
      </c>
      <c r="E5793" t="s">
        <v>20</v>
      </c>
      <c r="F5793" t="s">
        <v>21</v>
      </c>
      <c r="G5793">
        <v>14</v>
      </c>
      <c r="H5793" t="str">
        <f t="shared" si="454"/>
        <v>AWD</v>
      </c>
      <c r="I5793" s="2">
        <f t="shared" si="451"/>
        <v>2020</v>
      </c>
      <c r="J5793" s="2">
        <f t="shared" si="452"/>
        <v>6</v>
      </c>
      <c r="K5793" t="str">
        <f t="shared" si="453"/>
        <v>Waterjuffer</v>
      </c>
      <c r="L5793" s="25">
        <f t="shared" si="455"/>
        <v>22</v>
      </c>
    </row>
    <row r="5794" spans="1:12" x14ac:dyDescent="0.25">
      <c r="A5794">
        <v>21</v>
      </c>
      <c r="B5794" t="s">
        <v>79</v>
      </c>
      <c r="C5794" s="1">
        <v>43999.572916666664</v>
      </c>
      <c r="D5794">
        <v>1</v>
      </c>
      <c r="E5794" t="s">
        <v>10</v>
      </c>
      <c r="F5794" t="s">
        <v>11</v>
      </c>
      <c r="G5794">
        <v>3</v>
      </c>
      <c r="H5794" t="str">
        <f t="shared" si="454"/>
        <v>AWD</v>
      </c>
      <c r="I5794" s="2">
        <f t="shared" si="451"/>
        <v>2020</v>
      </c>
      <c r="J5794" s="2">
        <f t="shared" si="452"/>
        <v>6</v>
      </c>
      <c r="K5794" t="str">
        <f t="shared" si="453"/>
        <v>Waterjuffer</v>
      </c>
      <c r="L5794" s="25">
        <f t="shared" si="455"/>
        <v>24</v>
      </c>
    </row>
    <row r="5795" spans="1:12" x14ac:dyDescent="0.25">
      <c r="A5795">
        <v>21</v>
      </c>
      <c r="B5795" t="s">
        <v>79</v>
      </c>
      <c r="C5795" s="1">
        <v>43999.572916666664</v>
      </c>
      <c r="D5795">
        <v>1</v>
      </c>
      <c r="E5795" t="s">
        <v>20</v>
      </c>
      <c r="F5795" t="s">
        <v>21</v>
      </c>
      <c r="G5795">
        <v>95</v>
      </c>
      <c r="H5795" t="str">
        <f t="shared" si="454"/>
        <v>AWD</v>
      </c>
      <c r="I5795" s="2">
        <f t="shared" si="451"/>
        <v>2020</v>
      </c>
      <c r="J5795" s="2">
        <f t="shared" si="452"/>
        <v>6</v>
      </c>
      <c r="K5795" t="str">
        <f t="shared" si="453"/>
        <v>Waterjuffer</v>
      </c>
      <c r="L5795" s="25">
        <f t="shared" si="455"/>
        <v>24</v>
      </c>
    </row>
    <row r="5796" spans="1:12" x14ac:dyDescent="0.25">
      <c r="A5796">
        <v>21</v>
      </c>
      <c r="B5796" t="s">
        <v>79</v>
      </c>
      <c r="C5796" s="1">
        <v>43999.572916666664</v>
      </c>
      <c r="D5796">
        <v>1</v>
      </c>
      <c r="E5796" t="s">
        <v>61</v>
      </c>
      <c r="F5796" t="s">
        <v>62</v>
      </c>
      <c r="G5796">
        <v>15</v>
      </c>
      <c r="H5796" t="str">
        <f t="shared" si="454"/>
        <v>AWD</v>
      </c>
      <c r="I5796" s="2">
        <f t="shared" si="451"/>
        <v>2020</v>
      </c>
      <c r="J5796" s="2">
        <f t="shared" si="452"/>
        <v>6</v>
      </c>
      <c r="K5796" t="str">
        <f t="shared" si="453"/>
        <v>Waterjuffer</v>
      </c>
      <c r="L5796" s="25">
        <f t="shared" si="455"/>
        <v>24</v>
      </c>
    </row>
    <row r="5797" spans="1:12" x14ac:dyDescent="0.25">
      <c r="A5797">
        <v>21</v>
      </c>
      <c r="B5797" t="s">
        <v>79</v>
      </c>
      <c r="C5797" s="1">
        <v>43999.572916666664</v>
      </c>
      <c r="D5797">
        <v>1</v>
      </c>
      <c r="E5797" t="s">
        <v>22</v>
      </c>
      <c r="F5797" t="s">
        <v>23</v>
      </c>
      <c r="G5797">
        <v>1</v>
      </c>
      <c r="H5797" t="str">
        <f t="shared" si="454"/>
        <v>AWD</v>
      </c>
      <c r="I5797" s="2">
        <f t="shared" si="451"/>
        <v>2020</v>
      </c>
      <c r="J5797" s="2">
        <f t="shared" si="452"/>
        <v>6</v>
      </c>
      <c r="K5797" t="str">
        <f t="shared" si="453"/>
        <v>Glazenmakers</v>
      </c>
      <c r="L5797" s="25">
        <f t="shared" si="455"/>
        <v>24</v>
      </c>
    </row>
    <row r="5798" spans="1:12" x14ac:dyDescent="0.25">
      <c r="A5798">
        <v>21</v>
      </c>
      <c r="B5798" t="s">
        <v>79</v>
      </c>
      <c r="C5798" s="1">
        <v>43999.572916666664</v>
      </c>
      <c r="D5798">
        <v>1</v>
      </c>
      <c r="E5798" t="s">
        <v>24</v>
      </c>
      <c r="F5798" t="s">
        <v>25</v>
      </c>
      <c r="G5798">
        <v>1</v>
      </c>
      <c r="H5798" t="str">
        <f t="shared" si="454"/>
        <v>AWD</v>
      </c>
      <c r="I5798" s="2">
        <f t="shared" si="451"/>
        <v>2020</v>
      </c>
      <c r="J5798" s="2">
        <f t="shared" si="452"/>
        <v>6</v>
      </c>
      <c r="K5798" t="str">
        <f t="shared" si="453"/>
        <v>Glazenmakers</v>
      </c>
      <c r="L5798" s="25">
        <f t="shared" si="455"/>
        <v>24</v>
      </c>
    </row>
    <row r="5799" spans="1:12" x14ac:dyDescent="0.25">
      <c r="A5799">
        <v>21</v>
      </c>
      <c r="B5799" t="s">
        <v>79</v>
      </c>
      <c r="C5799" s="1">
        <v>43999.572916666664</v>
      </c>
      <c r="D5799">
        <v>1</v>
      </c>
      <c r="E5799" t="s">
        <v>26</v>
      </c>
      <c r="F5799" t="s">
        <v>27</v>
      </c>
      <c r="G5799">
        <v>2</v>
      </c>
      <c r="H5799" t="str">
        <f t="shared" si="454"/>
        <v>AWD</v>
      </c>
      <c r="I5799" s="2">
        <f t="shared" si="451"/>
        <v>2020</v>
      </c>
      <c r="J5799" s="2">
        <f t="shared" si="452"/>
        <v>6</v>
      </c>
      <c r="K5799" t="str">
        <f t="shared" si="453"/>
        <v>Glazenmakers</v>
      </c>
      <c r="L5799" s="25">
        <f t="shared" si="455"/>
        <v>24</v>
      </c>
    </row>
    <row r="5800" spans="1:12" x14ac:dyDescent="0.25">
      <c r="A5800">
        <v>21</v>
      </c>
      <c r="B5800" t="s">
        <v>79</v>
      </c>
      <c r="C5800" s="1">
        <v>43999.572916666664</v>
      </c>
      <c r="D5800">
        <v>1</v>
      </c>
      <c r="E5800" t="s">
        <v>28</v>
      </c>
      <c r="F5800" t="s">
        <v>29</v>
      </c>
      <c r="G5800">
        <v>8</v>
      </c>
      <c r="H5800" t="str">
        <f t="shared" si="454"/>
        <v>AWD</v>
      </c>
      <c r="I5800" s="2">
        <f t="shared" si="451"/>
        <v>2020</v>
      </c>
      <c r="J5800" s="2">
        <f t="shared" si="452"/>
        <v>6</v>
      </c>
      <c r="K5800" t="str">
        <f t="shared" si="453"/>
        <v>Korenbouten</v>
      </c>
      <c r="L5800" s="25">
        <f t="shared" si="455"/>
        <v>24</v>
      </c>
    </row>
    <row r="5801" spans="1:12" x14ac:dyDescent="0.25">
      <c r="A5801">
        <v>21</v>
      </c>
      <c r="B5801" t="s">
        <v>79</v>
      </c>
      <c r="C5801" s="1">
        <v>43999.572916666664</v>
      </c>
      <c r="D5801">
        <v>1</v>
      </c>
      <c r="E5801" t="s">
        <v>18</v>
      </c>
      <c r="F5801" t="s">
        <v>19</v>
      </c>
      <c r="G5801">
        <v>3</v>
      </c>
      <c r="H5801" t="str">
        <f t="shared" si="454"/>
        <v>AWD</v>
      </c>
      <c r="I5801" s="2">
        <f t="shared" si="451"/>
        <v>2020</v>
      </c>
      <c r="J5801" s="2">
        <f t="shared" si="452"/>
        <v>6</v>
      </c>
      <c r="K5801" t="str">
        <f t="shared" si="453"/>
        <v>Korenbouten</v>
      </c>
      <c r="L5801" s="25">
        <f t="shared" si="455"/>
        <v>24</v>
      </c>
    </row>
    <row r="5802" spans="1:12" x14ac:dyDescent="0.25">
      <c r="A5802">
        <v>21</v>
      </c>
      <c r="B5802" t="s">
        <v>79</v>
      </c>
      <c r="C5802" s="1">
        <v>44023.597222222219</v>
      </c>
      <c r="D5802">
        <v>1</v>
      </c>
      <c r="E5802" t="s">
        <v>10</v>
      </c>
      <c r="F5802" t="s">
        <v>11</v>
      </c>
      <c r="G5802">
        <v>5</v>
      </c>
      <c r="H5802" t="str">
        <f t="shared" si="454"/>
        <v>AWD</v>
      </c>
      <c r="I5802" s="2">
        <f t="shared" si="451"/>
        <v>2020</v>
      </c>
      <c r="J5802" s="2">
        <f t="shared" si="452"/>
        <v>7</v>
      </c>
      <c r="K5802" t="str">
        <f t="shared" si="453"/>
        <v>Waterjuffer</v>
      </c>
      <c r="L5802" s="25">
        <f t="shared" si="455"/>
        <v>27.428571428571427</v>
      </c>
    </row>
    <row r="5803" spans="1:12" x14ac:dyDescent="0.25">
      <c r="A5803">
        <v>21</v>
      </c>
      <c r="B5803" t="s">
        <v>79</v>
      </c>
      <c r="C5803" s="1">
        <v>44023.597222222219</v>
      </c>
      <c r="D5803">
        <v>1</v>
      </c>
      <c r="E5803" t="s">
        <v>14</v>
      </c>
      <c r="F5803" t="s">
        <v>15</v>
      </c>
      <c r="G5803">
        <v>1</v>
      </c>
      <c r="H5803" t="str">
        <f t="shared" si="454"/>
        <v>AWD</v>
      </c>
      <c r="I5803" s="2">
        <f t="shared" si="451"/>
        <v>2020</v>
      </c>
      <c r="J5803" s="2">
        <f t="shared" si="452"/>
        <v>7</v>
      </c>
      <c r="K5803" t="str">
        <f t="shared" si="453"/>
        <v>Waterjuffer</v>
      </c>
      <c r="L5803" s="25">
        <f t="shared" si="455"/>
        <v>27.428571428571427</v>
      </c>
    </row>
    <row r="5804" spans="1:12" x14ac:dyDescent="0.25">
      <c r="A5804">
        <v>21</v>
      </c>
      <c r="B5804" t="s">
        <v>79</v>
      </c>
      <c r="C5804" s="1">
        <v>44023.597222222219</v>
      </c>
      <c r="D5804">
        <v>1</v>
      </c>
      <c r="E5804" t="s">
        <v>20</v>
      </c>
      <c r="F5804" t="s">
        <v>21</v>
      </c>
      <c r="G5804">
        <v>26</v>
      </c>
      <c r="H5804" t="str">
        <f t="shared" si="454"/>
        <v>AWD</v>
      </c>
      <c r="I5804" s="2">
        <f t="shared" si="451"/>
        <v>2020</v>
      </c>
      <c r="J5804" s="2">
        <f t="shared" si="452"/>
        <v>7</v>
      </c>
      <c r="K5804" t="str">
        <f t="shared" si="453"/>
        <v>Waterjuffer</v>
      </c>
      <c r="L5804" s="25">
        <f t="shared" si="455"/>
        <v>27.428571428571427</v>
      </c>
    </row>
    <row r="5805" spans="1:12" x14ac:dyDescent="0.25">
      <c r="A5805">
        <v>21</v>
      </c>
      <c r="B5805" t="s">
        <v>79</v>
      </c>
      <c r="C5805" s="1">
        <v>44023.597222222219</v>
      </c>
      <c r="D5805">
        <v>1</v>
      </c>
      <c r="E5805" t="s">
        <v>71</v>
      </c>
      <c r="F5805" t="s">
        <v>72</v>
      </c>
      <c r="G5805">
        <v>3</v>
      </c>
      <c r="H5805" t="str">
        <f t="shared" si="454"/>
        <v>AWD</v>
      </c>
      <c r="I5805" s="2">
        <f t="shared" si="451"/>
        <v>2020</v>
      </c>
      <c r="J5805" s="2">
        <f t="shared" si="452"/>
        <v>7</v>
      </c>
      <c r="K5805" t="str">
        <f t="shared" si="453"/>
        <v>Waterjuffer</v>
      </c>
      <c r="L5805" s="25">
        <f t="shared" si="455"/>
        <v>27.428571428571427</v>
      </c>
    </row>
    <row r="5806" spans="1:12" x14ac:dyDescent="0.25">
      <c r="A5806">
        <v>21</v>
      </c>
      <c r="B5806" t="s">
        <v>79</v>
      </c>
      <c r="C5806" s="1">
        <v>44023.597222222219</v>
      </c>
      <c r="D5806">
        <v>1</v>
      </c>
      <c r="E5806" t="s">
        <v>24</v>
      </c>
      <c r="F5806" t="s">
        <v>25</v>
      </c>
      <c r="G5806">
        <v>2</v>
      </c>
      <c r="H5806" t="str">
        <f t="shared" si="454"/>
        <v>AWD</v>
      </c>
      <c r="I5806" s="2">
        <f t="shared" si="451"/>
        <v>2020</v>
      </c>
      <c r="J5806" s="2">
        <f t="shared" si="452"/>
        <v>7</v>
      </c>
      <c r="K5806" t="str">
        <f t="shared" si="453"/>
        <v>Glazenmakers</v>
      </c>
      <c r="L5806" s="25">
        <f t="shared" si="455"/>
        <v>27.428571428571427</v>
      </c>
    </row>
    <row r="5807" spans="1:12" x14ac:dyDescent="0.25">
      <c r="A5807">
        <v>21</v>
      </c>
      <c r="B5807" t="s">
        <v>79</v>
      </c>
      <c r="C5807" s="1">
        <v>44023.597222222219</v>
      </c>
      <c r="D5807">
        <v>1</v>
      </c>
      <c r="E5807" t="s">
        <v>28</v>
      </c>
      <c r="F5807" t="s">
        <v>29</v>
      </c>
      <c r="G5807">
        <v>1</v>
      </c>
      <c r="H5807" t="str">
        <f t="shared" si="454"/>
        <v>AWD</v>
      </c>
      <c r="I5807" s="2">
        <f t="shared" si="451"/>
        <v>2020</v>
      </c>
      <c r="J5807" s="2">
        <f t="shared" si="452"/>
        <v>7</v>
      </c>
      <c r="K5807" t="str">
        <f t="shared" si="453"/>
        <v>Korenbouten</v>
      </c>
      <c r="L5807" s="25">
        <f t="shared" si="455"/>
        <v>27.428571428571427</v>
      </c>
    </row>
    <row r="5808" spans="1:12" x14ac:dyDescent="0.25">
      <c r="A5808">
        <v>21</v>
      </c>
      <c r="B5808" t="s">
        <v>79</v>
      </c>
      <c r="C5808" s="1">
        <v>44023.597222222219</v>
      </c>
      <c r="D5808">
        <v>1</v>
      </c>
      <c r="E5808" t="s">
        <v>55</v>
      </c>
      <c r="F5808" t="s">
        <v>56</v>
      </c>
      <c r="G5808">
        <v>2</v>
      </c>
      <c r="H5808" t="str">
        <f t="shared" si="454"/>
        <v>AWD</v>
      </c>
      <c r="I5808" s="2">
        <f t="shared" si="451"/>
        <v>2020</v>
      </c>
      <c r="J5808" s="2">
        <f t="shared" si="452"/>
        <v>7</v>
      </c>
      <c r="K5808" t="str">
        <f t="shared" si="453"/>
        <v>Korenbouten</v>
      </c>
      <c r="L5808" s="25">
        <f t="shared" si="455"/>
        <v>27.428571428571427</v>
      </c>
    </row>
    <row r="5809" spans="1:12" x14ac:dyDescent="0.25">
      <c r="A5809">
        <v>21</v>
      </c>
      <c r="B5809" t="s">
        <v>79</v>
      </c>
      <c r="C5809" s="1">
        <v>44023.597222222219</v>
      </c>
      <c r="D5809">
        <v>1</v>
      </c>
      <c r="E5809" t="s">
        <v>32</v>
      </c>
      <c r="F5809" t="s">
        <v>33</v>
      </c>
      <c r="G5809">
        <v>1</v>
      </c>
      <c r="H5809" t="str">
        <f t="shared" si="454"/>
        <v>AWD</v>
      </c>
      <c r="I5809" s="2">
        <f t="shared" si="451"/>
        <v>2020</v>
      </c>
      <c r="J5809" s="2">
        <f t="shared" si="452"/>
        <v>7</v>
      </c>
      <c r="K5809" t="str">
        <f t="shared" si="453"/>
        <v>Korenbouten</v>
      </c>
      <c r="L5809" s="25">
        <f t="shared" si="455"/>
        <v>27.428571428571427</v>
      </c>
    </row>
    <row r="5810" spans="1:12" x14ac:dyDescent="0.25">
      <c r="A5810">
        <v>21</v>
      </c>
      <c r="B5810" t="s">
        <v>79</v>
      </c>
      <c r="C5810" s="1">
        <v>44036.5625</v>
      </c>
      <c r="D5810">
        <v>1</v>
      </c>
      <c r="E5810" t="s">
        <v>34</v>
      </c>
      <c r="F5810" t="s">
        <v>35</v>
      </c>
      <c r="G5810">
        <v>2</v>
      </c>
      <c r="H5810" t="str">
        <f t="shared" si="454"/>
        <v>AWD</v>
      </c>
      <c r="I5810" s="2">
        <f t="shared" si="451"/>
        <v>2020</v>
      </c>
      <c r="J5810" s="2">
        <f t="shared" si="452"/>
        <v>7</v>
      </c>
      <c r="K5810" t="str">
        <f t="shared" si="453"/>
        <v>Pantserjuffers</v>
      </c>
      <c r="L5810" s="25">
        <f t="shared" si="455"/>
        <v>29.285714285714285</v>
      </c>
    </row>
    <row r="5811" spans="1:12" x14ac:dyDescent="0.25">
      <c r="A5811">
        <v>21</v>
      </c>
      <c r="B5811" t="s">
        <v>79</v>
      </c>
      <c r="C5811" s="1">
        <v>44036.5625</v>
      </c>
      <c r="D5811">
        <v>1</v>
      </c>
      <c r="E5811" t="s">
        <v>10</v>
      </c>
      <c r="F5811" t="s">
        <v>11</v>
      </c>
      <c r="G5811">
        <v>10</v>
      </c>
      <c r="H5811" t="str">
        <f t="shared" si="454"/>
        <v>AWD</v>
      </c>
      <c r="I5811" s="2">
        <f t="shared" si="451"/>
        <v>2020</v>
      </c>
      <c r="J5811" s="2">
        <f t="shared" si="452"/>
        <v>7</v>
      </c>
      <c r="K5811" t="str">
        <f t="shared" si="453"/>
        <v>Waterjuffer</v>
      </c>
      <c r="L5811" s="25">
        <f t="shared" si="455"/>
        <v>29.285714285714285</v>
      </c>
    </row>
    <row r="5812" spans="1:12" x14ac:dyDescent="0.25">
      <c r="A5812">
        <v>21</v>
      </c>
      <c r="B5812" t="s">
        <v>79</v>
      </c>
      <c r="C5812" s="1">
        <v>44036.5625</v>
      </c>
      <c r="D5812">
        <v>1</v>
      </c>
      <c r="E5812" t="s">
        <v>14</v>
      </c>
      <c r="F5812" t="s">
        <v>15</v>
      </c>
      <c r="G5812">
        <v>3</v>
      </c>
      <c r="H5812" t="str">
        <f t="shared" si="454"/>
        <v>AWD</v>
      </c>
      <c r="I5812" s="2">
        <f t="shared" ref="I5812:I5875" si="456">YEAR(C5812)</f>
        <v>2020</v>
      </c>
      <c r="J5812" s="2">
        <f t="shared" ref="J5812:J5875" si="457">MONTH(C5812)</f>
        <v>7</v>
      </c>
      <c r="K5812" t="str">
        <f t="shared" ref="K5812:K5875" si="458">VLOOKUP(E5812,$Q$2:$R$100,2,FALSE)</f>
        <v>Waterjuffer</v>
      </c>
      <c r="L5812" s="25">
        <f t="shared" si="455"/>
        <v>29.285714285714285</v>
      </c>
    </row>
    <row r="5813" spans="1:12" x14ac:dyDescent="0.25">
      <c r="A5813">
        <v>21</v>
      </c>
      <c r="B5813" t="s">
        <v>79</v>
      </c>
      <c r="C5813" s="1">
        <v>44036.5625</v>
      </c>
      <c r="D5813">
        <v>1</v>
      </c>
      <c r="E5813" t="s">
        <v>20</v>
      </c>
      <c r="F5813" t="s">
        <v>21</v>
      </c>
      <c r="G5813">
        <v>10</v>
      </c>
      <c r="H5813" t="str">
        <f t="shared" si="454"/>
        <v>AWD</v>
      </c>
      <c r="I5813" s="2">
        <f t="shared" si="456"/>
        <v>2020</v>
      </c>
      <c r="J5813" s="2">
        <f t="shared" si="457"/>
        <v>7</v>
      </c>
      <c r="K5813" t="str">
        <f t="shared" si="458"/>
        <v>Waterjuffer</v>
      </c>
      <c r="L5813" s="25">
        <f t="shared" si="455"/>
        <v>29.285714285714285</v>
      </c>
    </row>
    <row r="5814" spans="1:12" x14ac:dyDescent="0.25">
      <c r="A5814">
        <v>21</v>
      </c>
      <c r="B5814" t="s">
        <v>79</v>
      </c>
      <c r="C5814" s="1">
        <v>44036.5625</v>
      </c>
      <c r="D5814">
        <v>1</v>
      </c>
      <c r="E5814" t="s">
        <v>61</v>
      </c>
      <c r="F5814" t="s">
        <v>62</v>
      </c>
      <c r="G5814">
        <v>5</v>
      </c>
      <c r="H5814" t="str">
        <f t="shared" si="454"/>
        <v>AWD</v>
      </c>
      <c r="I5814" s="2">
        <f t="shared" si="456"/>
        <v>2020</v>
      </c>
      <c r="J5814" s="2">
        <f t="shared" si="457"/>
        <v>7</v>
      </c>
      <c r="K5814" t="str">
        <f t="shared" si="458"/>
        <v>Waterjuffer</v>
      </c>
      <c r="L5814" s="25">
        <f t="shared" si="455"/>
        <v>29.285714285714285</v>
      </c>
    </row>
    <row r="5815" spans="1:12" x14ac:dyDescent="0.25">
      <c r="A5815">
        <v>21</v>
      </c>
      <c r="B5815" t="s">
        <v>79</v>
      </c>
      <c r="C5815" s="1">
        <v>44036.5625</v>
      </c>
      <c r="D5815">
        <v>1</v>
      </c>
      <c r="E5815" t="s">
        <v>71</v>
      </c>
      <c r="F5815" t="s">
        <v>72</v>
      </c>
      <c r="G5815">
        <v>1</v>
      </c>
      <c r="H5815" t="str">
        <f t="shared" si="454"/>
        <v>AWD</v>
      </c>
      <c r="I5815" s="2">
        <f t="shared" si="456"/>
        <v>2020</v>
      </c>
      <c r="J5815" s="2">
        <f t="shared" si="457"/>
        <v>7</v>
      </c>
      <c r="K5815" t="str">
        <f t="shared" si="458"/>
        <v>Waterjuffer</v>
      </c>
      <c r="L5815" s="25">
        <f t="shared" si="455"/>
        <v>29.285714285714285</v>
      </c>
    </row>
    <row r="5816" spans="1:12" x14ac:dyDescent="0.25">
      <c r="A5816">
        <v>21</v>
      </c>
      <c r="B5816" t="s">
        <v>79</v>
      </c>
      <c r="C5816" s="1">
        <v>44036.5625</v>
      </c>
      <c r="D5816">
        <v>1</v>
      </c>
      <c r="E5816" t="s">
        <v>26</v>
      </c>
      <c r="F5816" t="s">
        <v>27</v>
      </c>
      <c r="G5816">
        <v>1</v>
      </c>
      <c r="H5816" t="str">
        <f t="shared" si="454"/>
        <v>AWD</v>
      </c>
      <c r="I5816" s="2">
        <f t="shared" si="456"/>
        <v>2020</v>
      </c>
      <c r="J5816" s="2">
        <f t="shared" si="457"/>
        <v>7</v>
      </c>
      <c r="K5816" t="str">
        <f t="shared" si="458"/>
        <v>Glazenmakers</v>
      </c>
      <c r="L5816" s="25">
        <f t="shared" si="455"/>
        <v>29.285714285714285</v>
      </c>
    </row>
    <row r="5817" spans="1:12" x14ac:dyDescent="0.25">
      <c r="A5817">
        <v>21</v>
      </c>
      <c r="B5817" t="s">
        <v>79</v>
      </c>
      <c r="C5817" s="1">
        <v>44036.5625</v>
      </c>
      <c r="D5817">
        <v>1</v>
      </c>
      <c r="E5817" t="s">
        <v>40</v>
      </c>
      <c r="F5817" t="s">
        <v>41</v>
      </c>
      <c r="G5817">
        <v>11</v>
      </c>
      <c r="H5817" t="str">
        <f t="shared" si="454"/>
        <v>AWD</v>
      </c>
      <c r="I5817" s="2">
        <f t="shared" si="456"/>
        <v>2020</v>
      </c>
      <c r="J5817" s="2">
        <f t="shared" si="457"/>
        <v>7</v>
      </c>
      <c r="K5817" t="str">
        <f t="shared" si="458"/>
        <v>Korenbouten</v>
      </c>
      <c r="L5817" s="25">
        <f t="shared" si="455"/>
        <v>29.285714285714285</v>
      </c>
    </row>
    <row r="5818" spans="1:12" x14ac:dyDescent="0.25">
      <c r="A5818">
        <v>21</v>
      </c>
      <c r="B5818" t="s">
        <v>79</v>
      </c>
      <c r="C5818" s="1">
        <v>44036.5625</v>
      </c>
      <c r="D5818">
        <v>1</v>
      </c>
      <c r="E5818" t="s">
        <v>55</v>
      </c>
      <c r="F5818" t="s">
        <v>56</v>
      </c>
      <c r="G5818">
        <v>4</v>
      </c>
      <c r="H5818" t="str">
        <f t="shared" si="454"/>
        <v>AWD</v>
      </c>
      <c r="I5818" s="2">
        <f t="shared" si="456"/>
        <v>2020</v>
      </c>
      <c r="J5818" s="2">
        <f t="shared" si="457"/>
        <v>7</v>
      </c>
      <c r="K5818" t="str">
        <f t="shared" si="458"/>
        <v>Korenbouten</v>
      </c>
      <c r="L5818" s="25">
        <f t="shared" si="455"/>
        <v>29.285714285714285</v>
      </c>
    </row>
    <row r="5819" spans="1:12" x14ac:dyDescent="0.25">
      <c r="A5819">
        <v>21</v>
      </c>
      <c r="B5819" t="s">
        <v>79</v>
      </c>
      <c r="C5819" s="1">
        <v>44036.5625</v>
      </c>
      <c r="D5819">
        <v>1</v>
      </c>
      <c r="E5819" t="s">
        <v>42</v>
      </c>
      <c r="F5819" t="s">
        <v>43</v>
      </c>
      <c r="G5819">
        <v>3</v>
      </c>
      <c r="H5819" t="str">
        <f t="shared" si="454"/>
        <v>AWD</v>
      </c>
      <c r="I5819" s="2">
        <f t="shared" si="456"/>
        <v>2020</v>
      </c>
      <c r="J5819" s="2">
        <f t="shared" si="457"/>
        <v>7</v>
      </c>
      <c r="K5819" t="str">
        <f t="shared" si="458"/>
        <v>Korenbouten</v>
      </c>
      <c r="L5819" s="25">
        <f t="shared" si="455"/>
        <v>29.285714285714285</v>
      </c>
    </row>
    <row r="5820" spans="1:12" x14ac:dyDescent="0.25">
      <c r="A5820">
        <v>21</v>
      </c>
      <c r="B5820" t="s">
        <v>79</v>
      </c>
      <c r="C5820" s="1">
        <v>44048.489583333336</v>
      </c>
      <c r="D5820">
        <v>1</v>
      </c>
      <c r="E5820" t="s">
        <v>10</v>
      </c>
      <c r="F5820" t="s">
        <v>11</v>
      </c>
      <c r="G5820">
        <v>4</v>
      </c>
      <c r="H5820" t="str">
        <f t="shared" si="454"/>
        <v>AWD</v>
      </c>
      <c r="I5820" s="2">
        <f t="shared" si="456"/>
        <v>2020</v>
      </c>
      <c r="J5820" s="2">
        <f t="shared" si="457"/>
        <v>8</v>
      </c>
      <c r="K5820" t="str">
        <f t="shared" si="458"/>
        <v>Waterjuffer</v>
      </c>
      <c r="L5820" s="25">
        <f t="shared" si="455"/>
        <v>31</v>
      </c>
    </row>
    <row r="5821" spans="1:12" x14ac:dyDescent="0.25">
      <c r="A5821">
        <v>21</v>
      </c>
      <c r="B5821" t="s">
        <v>79</v>
      </c>
      <c r="C5821" s="1">
        <v>44048.489583333336</v>
      </c>
      <c r="D5821">
        <v>1</v>
      </c>
      <c r="E5821" t="s">
        <v>14</v>
      </c>
      <c r="F5821" t="s">
        <v>15</v>
      </c>
      <c r="G5821">
        <v>22</v>
      </c>
      <c r="H5821" t="str">
        <f t="shared" si="454"/>
        <v>AWD</v>
      </c>
      <c r="I5821" s="2">
        <f t="shared" si="456"/>
        <v>2020</v>
      </c>
      <c r="J5821" s="2">
        <f t="shared" si="457"/>
        <v>8</v>
      </c>
      <c r="K5821" t="str">
        <f t="shared" si="458"/>
        <v>Waterjuffer</v>
      </c>
      <c r="L5821" s="25">
        <f t="shared" si="455"/>
        <v>31</v>
      </c>
    </row>
    <row r="5822" spans="1:12" x14ac:dyDescent="0.25">
      <c r="A5822">
        <v>21</v>
      </c>
      <c r="B5822" t="s">
        <v>79</v>
      </c>
      <c r="C5822" s="1">
        <v>44048.489583333336</v>
      </c>
      <c r="D5822">
        <v>1</v>
      </c>
      <c r="E5822" t="s">
        <v>20</v>
      </c>
      <c r="F5822" t="s">
        <v>21</v>
      </c>
      <c r="G5822">
        <v>5</v>
      </c>
      <c r="H5822" t="str">
        <f t="shared" si="454"/>
        <v>AWD</v>
      </c>
      <c r="I5822" s="2">
        <f t="shared" si="456"/>
        <v>2020</v>
      </c>
      <c r="J5822" s="2">
        <f t="shared" si="457"/>
        <v>8</v>
      </c>
      <c r="K5822" t="str">
        <f t="shared" si="458"/>
        <v>Waterjuffer</v>
      </c>
      <c r="L5822" s="25">
        <f t="shared" si="455"/>
        <v>31</v>
      </c>
    </row>
    <row r="5823" spans="1:12" x14ac:dyDescent="0.25">
      <c r="A5823">
        <v>21</v>
      </c>
      <c r="B5823" t="s">
        <v>79</v>
      </c>
      <c r="C5823" s="1">
        <v>44048.489583333336</v>
      </c>
      <c r="D5823">
        <v>1</v>
      </c>
      <c r="E5823" t="s">
        <v>71</v>
      </c>
      <c r="F5823" t="s">
        <v>72</v>
      </c>
      <c r="G5823">
        <v>13</v>
      </c>
      <c r="H5823" t="str">
        <f t="shared" si="454"/>
        <v>AWD</v>
      </c>
      <c r="I5823" s="2">
        <f t="shared" si="456"/>
        <v>2020</v>
      </c>
      <c r="J5823" s="2">
        <f t="shared" si="457"/>
        <v>8</v>
      </c>
      <c r="K5823" t="str">
        <f t="shared" si="458"/>
        <v>Waterjuffer</v>
      </c>
      <c r="L5823" s="25">
        <f t="shared" si="455"/>
        <v>31</v>
      </c>
    </row>
    <row r="5824" spans="1:12" x14ac:dyDescent="0.25">
      <c r="A5824">
        <v>21</v>
      </c>
      <c r="B5824" t="s">
        <v>79</v>
      </c>
      <c r="C5824" s="1">
        <v>44048.489583333336</v>
      </c>
      <c r="D5824">
        <v>1</v>
      </c>
      <c r="E5824" t="s">
        <v>36</v>
      </c>
      <c r="F5824" t="s">
        <v>37</v>
      </c>
      <c r="G5824">
        <v>7</v>
      </c>
      <c r="H5824" t="str">
        <f t="shared" si="454"/>
        <v>AWD</v>
      </c>
      <c r="I5824" s="2">
        <f t="shared" si="456"/>
        <v>2020</v>
      </c>
      <c r="J5824" s="2">
        <f t="shared" si="457"/>
        <v>8</v>
      </c>
      <c r="K5824" t="str">
        <f t="shared" si="458"/>
        <v>Glazenmakers</v>
      </c>
      <c r="L5824" s="25">
        <f t="shared" si="455"/>
        <v>31</v>
      </c>
    </row>
    <row r="5825" spans="1:12" x14ac:dyDescent="0.25">
      <c r="A5825">
        <v>21</v>
      </c>
      <c r="B5825" t="s">
        <v>79</v>
      </c>
      <c r="C5825" s="1">
        <v>44048.489583333336</v>
      </c>
      <c r="D5825">
        <v>1</v>
      </c>
      <c r="E5825" t="s">
        <v>26</v>
      </c>
      <c r="F5825" t="s">
        <v>27</v>
      </c>
      <c r="G5825">
        <v>4</v>
      </c>
      <c r="H5825" t="str">
        <f t="shared" si="454"/>
        <v>AWD</v>
      </c>
      <c r="I5825" s="2">
        <f t="shared" si="456"/>
        <v>2020</v>
      </c>
      <c r="J5825" s="2">
        <f t="shared" si="457"/>
        <v>8</v>
      </c>
      <c r="K5825" t="str">
        <f t="shared" si="458"/>
        <v>Glazenmakers</v>
      </c>
      <c r="L5825" s="25">
        <f t="shared" si="455"/>
        <v>31</v>
      </c>
    </row>
    <row r="5826" spans="1:12" x14ac:dyDescent="0.25">
      <c r="A5826">
        <v>21</v>
      </c>
      <c r="B5826" t="s">
        <v>79</v>
      </c>
      <c r="C5826" s="1">
        <v>44048.489583333336</v>
      </c>
      <c r="D5826">
        <v>1</v>
      </c>
      <c r="E5826" t="s">
        <v>40</v>
      </c>
      <c r="F5826" t="s">
        <v>41</v>
      </c>
      <c r="G5826">
        <v>6</v>
      </c>
      <c r="H5826" t="str">
        <f t="shared" ref="H5826:H5889" si="459">VLOOKUP(A5826,$N$2:$O$51,2,FALSE)</f>
        <v>AWD</v>
      </c>
      <c r="I5826" s="2">
        <f t="shared" si="456"/>
        <v>2020</v>
      </c>
      <c r="J5826" s="2">
        <f t="shared" si="457"/>
        <v>8</v>
      </c>
      <c r="K5826" t="str">
        <f t="shared" si="458"/>
        <v>Korenbouten</v>
      </c>
      <c r="L5826" s="25">
        <f t="shared" si="455"/>
        <v>31</v>
      </c>
    </row>
    <row r="5827" spans="1:12" x14ac:dyDescent="0.25">
      <c r="A5827">
        <v>21</v>
      </c>
      <c r="B5827" t="s">
        <v>79</v>
      </c>
      <c r="C5827" s="1">
        <v>44048.489583333336</v>
      </c>
      <c r="D5827">
        <v>1</v>
      </c>
      <c r="E5827" t="s">
        <v>32</v>
      </c>
      <c r="F5827" t="s">
        <v>33</v>
      </c>
      <c r="G5827">
        <v>44</v>
      </c>
      <c r="H5827" t="str">
        <f t="shared" si="459"/>
        <v>AWD</v>
      </c>
      <c r="I5827" s="2">
        <f t="shared" si="456"/>
        <v>2020</v>
      </c>
      <c r="J5827" s="2">
        <f t="shared" si="457"/>
        <v>8</v>
      </c>
      <c r="K5827" t="str">
        <f t="shared" si="458"/>
        <v>Korenbouten</v>
      </c>
      <c r="L5827" s="25">
        <f t="shared" ref="L5827:L5890" si="460">(ROUNDDOWN(C5827-DATE(I5827,1,1),0))/7</f>
        <v>31</v>
      </c>
    </row>
    <row r="5828" spans="1:12" x14ac:dyDescent="0.25">
      <c r="A5828">
        <v>21</v>
      </c>
      <c r="B5828" t="s">
        <v>79</v>
      </c>
      <c r="C5828" s="1">
        <v>44048.489583333336</v>
      </c>
      <c r="D5828">
        <v>1</v>
      </c>
      <c r="E5828" t="s">
        <v>34</v>
      </c>
      <c r="F5828" t="s">
        <v>35</v>
      </c>
      <c r="G5828">
        <v>3</v>
      </c>
      <c r="H5828" t="str">
        <f t="shared" si="459"/>
        <v>AWD</v>
      </c>
      <c r="I5828" s="2">
        <f t="shared" si="456"/>
        <v>2020</v>
      </c>
      <c r="J5828" s="2">
        <f t="shared" si="457"/>
        <v>8</v>
      </c>
      <c r="K5828" t="str">
        <f t="shared" si="458"/>
        <v>Pantserjuffers</v>
      </c>
      <c r="L5828" s="25">
        <f t="shared" si="460"/>
        <v>31</v>
      </c>
    </row>
    <row r="5829" spans="1:12" x14ac:dyDescent="0.25">
      <c r="A5829">
        <v>21</v>
      </c>
      <c r="B5829" t="s">
        <v>79</v>
      </c>
      <c r="C5829" s="1">
        <v>44062.444444444445</v>
      </c>
      <c r="D5829">
        <v>1</v>
      </c>
      <c r="E5829" t="s">
        <v>14</v>
      </c>
      <c r="F5829" t="s">
        <v>15</v>
      </c>
      <c r="G5829">
        <v>7</v>
      </c>
      <c r="H5829" t="str">
        <f t="shared" si="459"/>
        <v>AWD</v>
      </c>
      <c r="I5829" s="2">
        <f t="shared" si="456"/>
        <v>2020</v>
      </c>
      <c r="J5829" s="2">
        <f t="shared" si="457"/>
        <v>8</v>
      </c>
      <c r="K5829" t="str">
        <f t="shared" si="458"/>
        <v>Waterjuffer</v>
      </c>
      <c r="L5829" s="25">
        <f t="shared" si="460"/>
        <v>33</v>
      </c>
    </row>
    <row r="5830" spans="1:12" x14ac:dyDescent="0.25">
      <c r="A5830">
        <v>21</v>
      </c>
      <c r="B5830" t="s">
        <v>79</v>
      </c>
      <c r="C5830" s="1">
        <v>44062.444444444445</v>
      </c>
      <c r="D5830">
        <v>1</v>
      </c>
      <c r="E5830" t="s">
        <v>71</v>
      </c>
      <c r="F5830" t="s">
        <v>72</v>
      </c>
      <c r="G5830">
        <v>42</v>
      </c>
      <c r="H5830" t="str">
        <f t="shared" si="459"/>
        <v>AWD</v>
      </c>
      <c r="I5830" s="2">
        <f t="shared" si="456"/>
        <v>2020</v>
      </c>
      <c r="J5830" s="2">
        <f t="shared" si="457"/>
        <v>8</v>
      </c>
      <c r="K5830" t="str">
        <f t="shared" si="458"/>
        <v>Waterjuffer</v>
      </c>
      <c r="L5830" s="25">
        <f t="shared" si="460"/>
        <v>33</v>
      </c>
    </row>
    <row r="5831" spans="1:12" x14ac:dyDescent="0.25">
      <c r="A5831">
        <v>21</v>
      </c>
      <c r="B5831" t="s">
        <v>79</v>
      </c>
      <c r="C5831" s="1">
        <v>44062.444444444445</v>
      </c>
      <c r="D5831">
        <v>1</v>
      </c>
      <c r="E5831" t="s">
        <v>26</v>
      </c>
      <c r="F5831" t="s">
        <v>27</v>
      </c>
      <c r="G5831">
        <v>2</v>
      </c>
      <c r="H5831" t="str">
        <f t="shared" si="459"/>
        <v>AWD</v>
      </c>
      <c r="I5831" s="2">
        <f t="shared" si="456"/>
        <v>2020</v>
      </c>
      <c r="J5831" s="2">
        <f t="shared" si="457"/>
        <v>8</v>
      </c>
      <c r="K5831" t="str">
        <f t="shared" si="458"/>
        <v>Glazenmakers</v>
      </c>
      <c r="L5831" s="25">
        <f t="shared" si="460"/>
        <v>33</v>
      </c>
    </row>
    <row r="5832" spans="1:12" x14ac:dyDescent="0.25">
      <c r="A5832">
        <v>21</v>
      </c>
      <c r="B5832" t="s">
        <v>79</v>
      </c>
      <c r="C5832" s="1">
        <v>44062.444444444445</v>
      </c>
      <c r="D5832">
        <v>1</v>
      </c>
      <c r="E5832" t="s">
        <v>32</v>
      </c>
      <c r="F5832" t="s">
        <v>33</v>
      </c>
      <c r="G5832">
        <v>81</v>
      </c>
      <c r="H5832" t="str">
        <f t="shared" si="459"/>
        <v>AWD</v>
      </c>
      <c r="I5832" s="2">
        <f t="shared" si="456"/>
        <v>2020</v>
      </c>
      <c r="J5832" s="2">
        <f t="shared" si="457"/>
        <v>8</v>
      </c>
      <c r="K5832" t="str">
        <f t="shared" si="458"/>
        <v>Korenbouten</v>
      </c>
      <c r="L5832" s="25">
        <f t="shared" si="460"/>
        <v>33</v>
      </c>
    </row>
    <row r="5833" spans="1:12" x14ac:dyDescent="0.25">
      <c r="A5833">
        <v>21</v>
      </c>
      <c r="B5833" t="s">
        <v>79</v>
      </c>
      <c r="C5833" s="1">
        <v>44062.444444444445</v>
      </c>
      <c r="D5833">
        <v>1</v>
      </c>
      <c r="E5833" t="s">
        <v>36</v>
      </c>
      <c r="F5833" t="s">
        <v>37</v>
      </c>
      <c r="G5833">
        <v>10</v>
      </c>
      <c r="H5833" t="str">
        <f t="shared" si="459"/>
        <v>AWD</v>
      </c>
      <c r="I5833" s="2">
        <f t="shared" si="456"/>
        <v>2020</v>
      </c>
      <c r="J5833" s="2">
        <f t="shared" si="457"/>
        <v>8</v>
      </c>
      <c r="K5833" t="str">
        <f t="shared" si="458"/>
        <v>Glazenmakers</v>
      </c>
      <c r="L5833" s="25">
        <f t="shared" si="460"/>
        <v>33</v>
      </c>
    </row>
    <row r="5834" spans="1:12" x14ac:dyDescent="0.25">
      <c r="A5834">
        <v>21</v>
      </c>
      <c r="B5834" t="s">
        <v>79</v>
      </c>
      <c r="C5834" s="1">
        <v>44062.444444444445</v>
      </c>
      <c r="D5834">
        <v>1</v>
      </c>
      <c r="E5834" t="s">
        <v>20</v>
      </c>
      <c r="F5834" t="s">
        <v>21</v>
      </c>
      <c r="G5834">
        <v>1</v>
      </c>
      <c r="H5834" t="str">
        <f t="shared" si="459"/>
        <v>AWD</v>
      </c>
      <c r="I5834" s="2">
        <f t="shared" si="456"/>
        <v>2020</v>
      </c>
      <c r="J5834" s="2">
        <f t="shared" si="457"/>
        <v>8</v>
      </c>
      <c r="K5834" t="str">
        <f t="shared" si="458"/>
        <v>Waterjuffer</v>
      </c>
      <c r="L5834" s="25">
        <f t="shared" si="460"/>
        <v>33</v>
      </c>
    </row>
    <row r="5835" spans="1:12" x14ac:dyDescent="0.25">
      <c r="A5835">
        <v>21</v>
      </c>
      <c r="B5835" t="s">
        <v>79</v>
      </c>
      <c r="C5835" s="1">
        <v>44076.649305555555</v>
      </c>
      <c r="D5835">
        <v>1</v>
      </c>
      <c r="E5835" t="s">
        <v>34</v>
      </c>
      <c r="F5835" t="s">
        <v>35</v>
      </c>
      <c r="G5835">
        <v>11</v>
      </c>
      <c r="H5835" t="str">
        <f t="shared" si="459"/>
        <v>AWD</v>
      </c>
      <c r="I5835" s="2">
        <f t="shared" si="456"/>
        <v>2020</v>
      </c>
      <c r="J5835" s="2">
        <f t="shared" si="457"/>
        <v>9</v>
      </c>
      <c r="K5835" t="str">
        <f t="shared" si="458"/>
        <v>Pantserjuffers</v>
      </c>
      <c r="L5835" s="25">
        <f t="shared" si="460"/>
        <v>35</v>
      </c>
    </row>
    <row r="5836" spans="1:12" x14ac:dyDescent="0.25">
      <c r="A5836">
        <v>21</v>
      </c>
      <c r="B5836" t="s">
        <v>79</v>
      </c>
      <c r="C5836" s="1">
        <v>44076.649305555555</v>
      </c>
      <c r="D5836">
        <v>1</v>
      </c>
      <c r="E5836" t="s">
        <v>71</v>
      </c>
      <c r="F5836" t="s">
        <v>72</v>
      </c>
      <c r="G5836">
        <v>1</v>
      </c>
      <c r="H5836" t="str">
        <f t="shared" si="459"/>
        <v>AWD</v>
      </c>
      <c r="I5836" s="2">
        <f t="shared" si="456"/>
        <v>2020</v>
      </c>
      <c r="J5836" s="2">
        <f t="shared" si="457"/>
        <v>9</v>
      </c>
      <c r="K5836" t="str">
        <f t="shared" si="458"/>
        <v>Waterjuffer</v>
      </c>
      <c r="L5836" s="25">
        <f t="shared" si="460"/>
        <v>35</v>
      </c>
    </row>
    <row r="5837" spans="1:12" x14ac:dyDescent="0.25">
      <c r="A5837">
        <v>21</v>
      </c>
      <c r="B5837" t="s">
        <v>79</v>
      </c>
      <c r="C5837" s="1">
        <v>44076.649305555555</v>
      </c>
      <c r="D5837">
        <v>1</v>
      </c>
      <c r="E5837" t="s">
        <v>36</v>
      </c>
      <c r="F5837" t="s">
        <v>37</v>
      </c>
      <c r="G5837">
        <v>1</v>
      </c>
      <c r="H5837" t="str">
        <f t="shared" si="459"/>
        <v>AWD</v>
      </c>
      <c r="I5837" s="2">
        <f t="shared" si="456"/>
        <v>2020</v>
      </c>
      <c r="J5837" s="2">
        <f t="shared" si="457"/>
        <v>9</v>
      </c>
      <c r="K5837" t="str">
        <f t="shared" si="458"/>
        <v>Glazenmakers</v>
      </c>
      <c r="L5837" s="25">
        <f t="shared" si="460"/>
        <v>35</v>
      </c>
    </row>
    <row r="5838" spans="1:12" x14ac:dyDescent="0.25">
      <c r="A5838">
        <v>21</v>
      </c>
      <c r="B5838" t="s">
        <v>79</v>
      </c>
      <c r="C5838" s="1">
        <v>44076.649305555555</v>
      </c>
      <c r="D5838">
        <v>1</v>
      </c>
      <c r="E5838" t="s">
        <v>40</v>
      </c>
      <c r="F5838" t="s">
        <v>41</v>
      </c>
      <c r="G5838">
        <v>10</v>
      </c>
      <c r="H5838" t="str">
        <f t="shared" si="459"/>
        <v>AWD</v>
      </c>
      <c r="I5838" s="2">
        <f t="shared" si="456"/>
        <v>2020</v>
      </c>
      <c r="J5838" s="2">
        <f t="shared" si="457"/>
        <v>9</v>
      </c>
      <c r="K5838" t="str">
        <f t="shared" si="458"/>
        <v>Korenbouten</v>
      </c>
      <c r="L5838" s="25">
        <f t="shared" si="460"/>
        <v>35</v>
      </c>
    </row>
    <row r="5839" spans="1:12" x14ac:dyDescent="0.25">
      <c r="A5839">
        <v>21</v>
      </c>
      <c r="B5839" t="s">
        <v>79</v>
      </c>
      <c r="C5839" s="1">
        <v>44076.649305555555</v>
      </c>
      <c r="D5839">
        <v>1</v>
      </c>
      <c r="E5839" t="s">
        <v>55</v>
      </c>
      <c r="F5839" t="s">
        <v>56</v>
      </c>
      <c r="G5839">
        <v>1</v>
      </c>
      <c r="H5839" t="str">
        <f t="shared" si="459"/>
        <v>AWD</v>
      </c>
      <c r="I5839" s="2">
        <f t="shared" si="456"/>
        <v>2020</v>
      </c>
      <c r="J5839" s="2">
        <f t="shared" si="457"/>
        <v>9</v>
      </c>
      <c r="K5839" t="str">
        <f t="shared" si="458"/>
        <v>Korenbouten</v>
      </c>
      <c r="L5839" s="25">
        <f t="shared" si="460"/>
        <v>35</v>
      </c>
    </row>
    <row r="5840" spans="1:12" x14ac:dyDescent="0.25">
      <c r="A5840">
        <v>21</v>
      </c>
      <c r="B5840" t="s">
        <v>79</v>
      </c>
      <c r="C5840" s="1">
        <v>44085.458333333336</v>
      </c>
      <c r="D5840">
        <v>1</v>
      </c>
      <c r="E5840" t="s">
        <v>34</v>
      </c>
      <c r="F5840" t="s">
        <v>35</v>
      </c>
      <c r="G5840">
        <v>6</v>
      </c>
      <c r="H5840" t="str">
        <f t="shared" si="459"/>
        <v>AWD</v>
      </c>
      <c r="I5840" s="2">
        <f t="shared" si="456"/>
        <v>2020</v>
      </c>
      <c r="J5840" s="2">
        <f t="shared" si="457"/>
        <v>9</v>
      </c>
      <c r="K5840" t="str">
        <f t="shared" si="458"/>
        <v>Pantserjuffers</v>
      </c>
      <c r="L5840" s="25">
        <f t="shared" si="460"/>
        <v>36.285714285714285</v>
      </c>
    </row>
    <row r="5841" spans="1:12" x14ac:dyDescent="0.25">
      <c r="A5841">
        <v>21</v>
      </c>
      <c r="B5841" t="s">
        <v>79</v>
      </c>
      <c r="C5841" s="1">
        <v>44085.458333333336</v>
      </c>
      <c r="D5841">
        <v>1</v>
      </c>
      <c r="E5841" t="s">
        <v>40</v>
      </c>
      <c r="F5841" t="s">
        <v>41</v>
      </c>
      <c r="G5841">
        <v>2</v>
      </c>
      <c r="H5841" t="str">
        <f t="shared" si="459"/>
        <v>AWD</v>
      </c>
      <c r="I5841" s="2">
        <f t="shared" si="456"/>
        <v>2020</v>
      </c>
      <c r="J5841" s="2">
        <f t="shared" si="457"/>
        <v>9</v>
      </c>
      <c r="K5841" t="str">
        <f t="shared" si="458"/>
        <v>Korenbouten</v>
      </c>
      <c r="L5841" s="25">
        <f t="shared" si="460"/>
        <v>36.285714285714285</v>
      </c>
    </row>
    <row r="5842" spans="1:12" x14ac:dyDescent="0.25">
      <c r="A5842">
        <v>21</v>
      </c>
      <c r="B5842" t="s">
        <v>79</v>
      </c>
      <c r="C5842" s="1">
        <v>44085.458333333336</v>
      </c>
      <c r="D5842">
        <v>1</v>
      </c>
      <c r="E5842" t="s">
        <v>32</v>
      </c>
      <c r="F5842" t="s">
        <v>33</v>
      </c>
      <c r="G5842">
        <v>4</v>
      </c>
      <c r="H5842" t="str">
        <f t="shared" si="459"/>
        <v>AWD</v>
      </c>
      <c r="I5842" s="2">
        <f t="shared" si="456"/>
        <v>2020</v>
      </c>
      <c r="J5842" s="2">
        <f t="shared" si="457"/>
        <v>9</v>
      </c>
      <c r="K5842" t="str">
        <f t="shared" si="458"/>
        <v>Korenbouten</v>
      </c>
      <c r="L5842" s="25">
        <f t="shared" si="460"/>
        <v>36.285714285714285</v>
      </c>
    </row>
    <row r="5843" spans="1:12" x14ac:dyDescent="0.25">
      <c r="A5843">
        <v>21</v>
      </c>
      <c r="B5843" t="s">
        <v>79</v>
      </c>
      <c r="C5843" s="1">
        <v>44085.458333333336</v>
      </c>
      <c r="D5843">
        <v>1</v>
      </c>
      <c r="E5843" t="s">
        <v>55</v>
      </c>
      <c r="F5843" t="s">
        <v>56</v>
      </c>
      <c r="G5843">
        <v>2</v>
      </c>
      <c r="H5843" t="str">
        <f t="shared" si="459"/>
        <v>AWD</v>
      </c>
      <c r="I5843" s="2">
        <f t="shared" si="456"/>
        <v>2020</v>
      </c>
      <c r="J5843" s="2">
        <f t="shared" si="457"/>
        <v>9</v>
      </c>
      <c r="K5843" t="str">
        <f t="shared" si="458"/>
        <v>Korenbouten</v>
      </c>
      <c r="L5843" s="25">
        <f t="shared" si="460"/>
        <v>36.285714285714285</v>
      </c>
    </row>
    <row r="5844" spans="1:12" x14ac:dyDescent="0.25">
      <c r="A5844">
        <v>21</v>
      </c>
      <c r="B5844" t="s">
        <v>79</v>
      </c>
      <c r="C5844" s="1">
        <v>44085.458333333336</v>
      </c>
      <c r="D5844">
        <v>1</v>
      </c>
      <c r="E5844" t="s">
        <v>42</v>
      </c>
      <c r="F5844" t="s">
        <v>43</v>
      </c>
      <c r="G5844">
        <v>3</v>
      </c>
      <c r="H5844" t="str">
        <f t="shared" si="459"/>
        <v>AWD</v>
      </c>
      <c r="I5844" s="2">
        <f t="shared" si="456"/>
        <v>2020</v>
      </c>
      <c r="J5844" s="2">
        <f t="shared" si="457"/>
        <v>9</v>
      </c>
      <c r="K5844" t="str">
        <f t="shared" si="458"/>
        <v>Korenbouten</v>
      </c>
      <c r="L5844" s="25">
        <f t="shared" si="460"/>
        <v>36.285714285714285</v>
      </c>
    </row>
    <row r="5845" spans="1:12" x14ac:dyDescent="0.25">
      <c r="A5845">
        <v>21</v>
      </c>
      <c r="B5845" t="s">
        <v>79</v>
      </c>
      <c r="C5845" s="1">
        <v>44092.5</v>
      </c>
      <c r="D5845">
        <v>1</v>
      </c>
      <c r="E5845" t="s">
        <v>34</v>
      </c>
      <c r="F5845" t="s">
        <v>35</v>
      </c>
      <c r="G5845">
        <v>7</v>
      </c>
      <c r="H5845" t="str">
        <f t="shared" si="459"/>
        <v>AWD</v>
      </c>
      <c r="I5845" s="2">
        <f t="shared" si="456"/>
        <v>2020</v>
      </c>
      <c r="J5845" s="2">
        <f t="shared" si="457"/>
        <v>9</v>
      </c>
      <c r="K5845" t="str">
        <f t="shared" si="458"/>
        <v>Pantserjuffers</v>
      </c>
      <c r="L5845" s="25">
        <f t="shared" si="460"/>
        <v>37.285714285714285</v>
      </c>
    </row>
    <row r="5846" spans="1:12" x14ac:dyDescent="0.25">
      <c r="A5846">
        <v>21</v>
      </c>
      <c r="B5846" t="s">
        <v>79</v>
      </c>
      <c r="C5846" s="1">
        <v>44092.5</v>
      </c>
      <c r="D5846">
        <v>1</v>
      </c>
      <c r="E5846" t="s">
        <v>63</v>
      </c>
      <c r="F5846" t="s">
        <v>64</v>
      </c>
      <c r="G5846">
        <v>1</v>
      </c>
      <c r="H5846" t="str">
        <f t="shared" si="459"/>
        <v>AWD</v>
      </c>
      <c r="I5846" s="2">
        <f t="shared" si="456"/>
        <v>2020</v>
      </c>
      <c r="J5846" s="2">
        <f t="shared" si="457"/>
        <v>9</v>
      </c>
      <c r="K5846" t="str">
        <f t="shared" si="458"/>
        <v>Glazenmakers</v>
      </c>
      <c r="L5846" s="25">
        <f t="shared" si="460"/>
        <v>37.285714285714285</v>
      </c>
    </row>
    <row r="5847" spans="1:12" x14ac:dyDescent="0.25">
      <c r="A5847">
        <v>21</v>
      </c>
      <c r="B5847" t="s">
        <v>79</v>
      </c>
      <c r="C5847" s="1">
        <v>44092.5</v>
      </c>
      <c r="D5847">
        <v>1</v>
      </c>
      <c r="E5847" t="s">
        <v>36</v>
      </c>
      <c r="F5847" t="s">
        <v>37</v>
      </c>
      <c r="G5847">
        <v>8</v>
      </c>
      <c r="H5847" t="str">
        <f t="shared" si="459"/>
        <v>AWD</v>
      </c>
      <c r="I5847" s="2">
        <f t="shared" si="456"/>
        <v>2020</v>
      </c>
      <c r="J5847" s="2">
        <f t="shared" si="457"/>
        <v>9</v>
      </c>
      <c r="K5847" t="str">
        <f t="shared" si="458"/>
        <v>Glazenmakers</v>
      </c>
      <c r="L5847" s="25">
        <f t="shared" si="460"/>
        <v>37.285714285714285</v>
      </c>
    </row>
    <row r="5848" spans="1:12" x14ac:dyDescent="0.25">
      <c r="A5848">
        <v>21</v>
      </c>
      <c r="B5848" t="s">
        <v>79</v>
      </c>
      <c r="C5848" s="1">
        <v>44092.5</v>
      </c>
      <c r="D5848">
        <v>1</v>
      </c>
      <c r="E5848" t="s">
        <v>40</v>
      </c>
      <c r="F5848" t="s">
        <v>41</v>
      </c>
      <c r="G5848">
        <v>13</v>
      </c>
      <c r="H5848" t="str">
        <f t="shared" si="459"/>
        <v>AWD</v>
      </c>
      <c r="I5848" s="2">
        <f t="shared" si="456"/>
        <v>2020</v>
      </c>
      <c r="J5848" s="2">
        <f t="shared" si="457"/>
        <v>9</v>
      </c>
      <c r="K5848" t="str">
        <f t="shared" si="458"/>
        <v>Korenbouten</v>
      </c>
      <c r="L5848" s="25">
        <f t="shared" si="460"/>
        <v>37.285714285714285</v>
      </c>
    </row>
    <row r="5849" spans="1:12" x14ac:dyDescent="0.25">
      <c r="A5849">
        <v>21</v>
      </c>
      <c r="B5849" t="s">
        <v>79</v>
      </c>
      <c r="C5849" s="1">
        <v>44092.5</v>
      </c>
      <c r="D5849">
        <v>1</v>
      </c>
      <c r="E5849" t="s">
        <v>55</v>
      </c>
      <c r="F5849" t="s">
        <v>56</v>
      </c>
      <c r="G5849">
        <v>40</v>
      </c>
      <c r="H5849" t="str">
        <f t="shared" si="459"/>
        <v>AWD</v>
      </c>
      <c r="I5849" s="2">
        <f t="shared" si="456"/>
        <v>2020</v>
      </c>
      <c r="J5849" s="2">
        <f t="shared" si="457"/>
        <v>9</v>
      </c>
      <c r="K5849" t="str">
        <f t="shared" si="458"/>
        <v>Korenbouten</v>
      </c>
      <c r="L5849" s="25">
        <f t="shared" si="460"/>
        <v>37.285714285714285</v>
      </c>
    </row>
    <row r="5850" spans="1:12" x14ac:dyDescent="0.25">
      <c r="A5850">
        <v>21</v>
      </c>
      <c r="B5850" t="s">
        <v>79</v>
      </c>
      <c r="C5850" s="1">
        <v>44092.5</v>
      </c>
      <c r="D5850">
        <v>1</v>
      </c>
      <c r="E5850" t="s">
        <v>42</v>
      </c>
      <c r="F5850" t="s">
        <v>43</v>
      </c>
      <c r="G5850">
        <v>3</v>
      </c>
      <c r="H5850" t="str">
        <f t="shared" si="459"/>
        <v>AWD</v>
      </c>
      <c r="I5850" s="2">
        <f t="shared" si="456"/>
        <v>2020</v>
      </c>
      <c r="J5850" s="2">
        <f t="shared" si="457"/>
        <v>9</v>
      </c>
      <c r="K5850" t="str">
        <f t="shared" si="458"/>
        <v>Korenbouten</v>
      </c>
      <c r="L5850" s="25">
        <f t="shared" si="460"/>
        <v>37.285714285714285</v>
      </c>
    </row>
    <row r="5851" spans="1:12" x14ac:dyDescent="0.25">
      <c r="A5851">
        <v>21</v>
      </c>
      <c r="B5851" t="s">
        <v>79</v>
      </c>
      <c r="C5851" s="1">
        <v>44092.5</v>
      </c>
      <c r="D5851">
        <v>1</v>
      </c>
      <c r="E5851" t="s">
        <v>32</v>
      </c>
      <c r="F5851" t="s">
        <v>33</v>
      </c>
      <c r="G5851">
        <v>23</v>
      </c>
      <c r="H5851" t="str">
        <f t="shared" si="459"/>
        <v>AWD</v>
      </c>
      <c r="I5851" s="2">
        <f t="shared" si="456"/>
        <v>2020</v>
      </c>
      <c r="J5851" s="2">
        <f t="shared" si="457"/>
        <v>9</v>
      </c>
      <c r="K5851" t="str">
        <f t="shared" si="458"/>
        <v>Korenbouten</v>
      </c>
      <c r="L5851" s="25">
        <f t="shared" si="460"/>
        <v>37.285714285714285</v>
      </c>
    </row>
    <row r="5852" spans="1:12" x14ac:dyDescent="0.25">
      <c r="A5852">
        <v>21</v>
      </c>
      <c r="B5852" t="s">
        <v>79</v>
      </c>
      <c r="C5852" s="1">
        <v>44328.534722222219</v>
      </c>
      <c r="D5852">
        <v>1</v>
      </c>
      <c r="E5852" t="s">
        <v>12</v>
      </c>
      <c r="F5852" t="s">
        <v>13</v>
      </c>
      <c r="G5852">
        <v>2</v>
      </c>
      <c r="H5852" t="str">
        <f t="shared" si="459"/>
        <v>AWD</v>
      </c>
      <c r="I5852" s="2">
        <f t="shared" si="456"/>
        <v>2021</v>
      </c>
      <c r="J5852" s="2">
        <f t="shared" si="457"/>
        <v>5</v>
      </c>
      <c r="K5852" t="str">
        <f t="shared" si="458"/>
        <v>Waterjuffer</v>
      </c>
      <c r="L5852" s="25">
        <f t="shared" si="460"/>
        <v>18.714285714285715</v>
      </c>
    </row>
    <row r="5853" spans="1:12" x14ac:dyDescent="0.25">
      <c r="A5853">
        <v>21</v>
      </c>
      <c r="B5853" t="s">
        <v>79</v>
      </c>
      <c r="C5853" s="1">
        <v>44349.46875</v>
      </c>
      <c r="D5853">
        <v>1</v>
      </c>
      <c r="E5853" t="s">
        <v>28</v>
      </c>
      <c r="F5853" t="s">
        <v>29</v>
      </c>
      <c r="G5853">
        <v>8</v>
      </c>
      <c r="H5853" t="str">
        <f t="shared" si="459"/>
        <v>AWD</v>
      </c>
      <c r="I5853" s="2">
        <f t="shared" si="456"/>
        <v>2021</v>
      </c>
      <c r="J5853" s="2">
        <f t="shared" si="457"/>
        <v>6</v>
      </c>
      <c r="K5853" t="str">
        <f t="shared" si="458"/>
        <v>Korenbouten</v>
      </c>
      <c r="L5853" s="25">
        <f t="shared" si="460"/>
        <v>21.714285714285715</v>
      </c>
    </row>
    <row r="5854" spans="1:12" x14ac:dyDescent="0.25">
      <c r="A5854">
        <v>21</v>
      </c>
      <c r="B5854" t="s">
        <v>79</v>
      </c>
      <c r="C5854" s="1">
        <v>44349.46875</v>
      </c>
      <c r="D5854">
        <v>1</v>
      </c>
      <c r="E5854" t="s">
        <v>8</v>
      </c>
      <c r="F5854" t="s">
        <v>9</v>
      </c>
      <c r="G5854">
        <v>2</v>
      </c>
      <c r="H5854" t="str">
        <f t="shared" si="459"/>
        <v>AWD</v>
      </c>
      <c r="I5854" s="2">
        <f t="shared" si="456"/>
        <v>2021</v>
      </c>
      <c r="J5854" s="2">
        <f t="shared" si="457"/>
        <v>6</v>
      </c>
      <c r="K5854" t="str">
        <f t="shared" si="458"/>
        <v>Pantserjuffers</v>
      </c>
      <c r="L5854" s="25">
        <f t="shared" si="460"/>
        <v>21.714285714285715</v>
      </c>
    </row>
    <row r="5855" spans="1:12" x14ac:dyDescent="0.25">
      <c r="A5855">
        <v>21</v>
      </c>
      <c r="B5855" t="s">
        <v>79</v>
      </c>
      <c r="C5855" s="1">
        <v>44349.46875</v>
      </c>
      <c r="D5855">
        <v>1</v>
      </c>
      <c r="E5855" t="s">
        <v>12</v>
      </c>
      <c r="F5855" t="s">
        <v>13</v>
      </c>
      <c r="G5855">
        <v>1</v>
      </c>
      <c r="H5855" t="str">
        <f t="shared" si="459"/>
        <v>AWD</v>
      </c>
      <c r="I5855" s="2">
        <f t="shared" si="456"/>
        <v>2021</v>
      </c>
      <c r="J5855" s="2">
        <f t="shared" si="457"/>
        <v>6</v>
      </c>
      <c r="K5855" t="str">
        <f t="shared" si="458"/>
        <v>Waterjuffer</v>
      </c>
      <c r="L5855" s="25">
        <f t="shared" si="460"/>
        <v>21.714285714285715</v>
      </c>
    </row>
    <row r="5856" spans="1:12" x14ac:dyDescent="0.25">
      <c r="A5856">
        <v>21</v>
      </c>
      <c r="B5856" t="s">
        <v>79</v>
      </c>
      <c r="C5856" s="1">
        <v>44349.46875</v>
      </c>
      <c r="D5856">
        <v>1</v>
      </c>
      <c r="E5856" t="s">
        <v>82</v>
      </c>
      <c r="F5856" t="s">
        <v>83</v>
      </c>
      <c r="G5856">
        <v>1</v>
      </c>
      <c r="H5856" t="str">
        <f t="shared" si="459"/>
        <v>AWD</v>
      </c>
      <c r="I5856" s="2">
        <f t="shared" si="456"/>
        <v>2021</v>
      </c>
      <c r="J5856" s="2">
        <f t="shared" si="457"/>
        <v>6</v>
      </c>
      <c r="K5856" t="str">
        <f t="shared" si="458"/>
        <v>Korenbouten</v>
      </c>
      <c r="L5856" s="25">
        <f t="shared" si="460"/>
        <v>21.714285714285715</v>
      </c>
    </row>
    <row r="5857" spans="1:12" x14ac:dyDescent="0.25">
      <c r="A5857">
        <v>21</v>
      </c>
      <c r="B5857" t="s">
        <v>79</v>
      </c>
      <c r="C5857" s="1">
        <v>44349.46875</v>
      </c>
      <c r="D5857">
        <v>1</v>
      </c>
      <c r="E5857" t="s">
        <v>24</v>
      </c>
      <c r="F5857" t="s">
        <v>25</v>
      </c>
      <c r="G5857">
        <v>1</v>
      </c>
      <c r="H5857" t="str">
        <f t="shared" si="459"/>
        <v>AWD</v>
      </c>
      <c r="I5857" s="2">
        <f t="shared" si="456"/>
        <v>2021</v>
      </c>
      <c r="J5857" s="2">
        <f t="shared" si="457"/>
        <v>6</v>
      </c>
      <c r="K5857" t="str">
        <f t="shared" si="458"/>
        <v>Glazenmakers</v>
      </c>
      <c r="L5857" s="25">
        <f t="shared" si="460"/>
        <v>21.714285714285715</v>
      </c>
    </row>
    <row r="5858" spans="1:12" x14ac:dyDescent="0.25">
      <c r="A5858">
        <v>21</v>
      </c>
      <c r="B5858" t="s">
        <v>79</v>
      </c>
      <c r="C5858" s="1">
        <v>44349.46875</v>
      </c>
      <c r="D5858">
        <v>1</v>
      </c>
      <c r="E5858" t="s">
        <v>22</v>
      </c>
      <c r="F5858" t="s">
        <v>23</v>
      </c>
      <c r="G5858">
        <v>4</v>
      </c>
      <c r="H5858" t="str">
        <f t="shared" si="459"/>
        <v>AWD</v>
      </c>
      <c r="I5858" s="2">
        <f t="shared" si="456"/>
        <v>2021</v>
      </c>
      <c r="J5858" s="2">
        <f t="shared" si="457"/>
        <v>6</v>
      </c>
      <c r="K5858" t="str">
        <f t="shared" si="458"/>
        <v>Glazenmakers</v>
      </c>
      <c r="L5858" s="25">
        <f t="shared" si="460"/>
        <v>21.714285714285715</v>
      </c>
    </row>
    <row r="5859" spans="1:12" x14ac:dyDescent="0.25">
      <c r="A5859">
        <v>21</v>
      </c>
      <c r="B5859" t="s">
        <v>79</v>
      </c>
      <c r="C5859" s="1">
        <v>44349.46875</v>
      </c>
      <c r="D5859">
        <v>1</v>
      </c>
      <c r="E5859" t="s">
        <v>61</v>
      </c>
      <c r="F5859" t="s">
        <v>62</v>
      </c>
      <c r="G5859">
        <v>135</v>
      </c>
      <c r="H5859" t="str">
        <f t="shared" si="459"/>
        <v>AWD</v>
      </c>
      <c r="I5859" s="2">
        <f t="shared" si="456"/>
        <v>2021</v>
      </c>
      <c r="J5859" s="2">
        <f t="shared" si="457"/>
        <v>6</v>
      </c>
      <c r="K5859" t="str">
        <f t="shared" si="458"/>
        <v>Waterjuffer</v>
      </c>
      <c r="L5859" s="25">
        <f t="shared" si="460"/>
        <v>21.714285714285715</v>
      </c>
    </row>
    <row r="5860" spans="1:12" x14ac:dyDescent="0.25">
      <c r="A5860">
        <v>21</v>
      </c>
      <c r="B5860" t="s">
        <v>79</v>
      </c>
      <c r="C5860" s="1">
        <v>44349.46875</v>
      </c>
      <c r="D5860">
        <v>1</v>
      </c>
      <c r="E5860" t="s">
        <v>20</v>
      </c>
      <c r="F5860" t="s">
        <v>21</v>
      </c>
      <c r="G5860">
        <v>45</v>
      </c>
      <c r="H5860" t="str">
        <f t="shared" si="459"/>
        <v>AWD</v>
      </c>
      <c r="I5860" s="2">
        <f t="shared" si="456"/>
        <v>2021</v>
      </c>
      <c r="J5860" s="2">
        <f t="shared" si="457"/>
        <v>6</v>
      </c>
      <c r="K5860" t="str">
        <f t="shared" si="458"/>
        <v>Waterjuffer</v>
      </c>
      <c r="L5860" s="25">
        <f t="shared" si="460"/>
        <v>21.714285714285715</v>
      </c>
    </row>
    <row r="5861" spans="1:12" x14ac:dyDescent="0.25">
      <c r="A5861">
        <v>21</v>
      </c>
      <c r="B5861" t="s">
        <v>79</v>
      </c>
      <c r="C5861" s="1">
        <v>44349.46875</v>
      </c>
      <c r="D5861">
        <v>1</v>
      </c>
      <c r="E5861" t="s">
        <v>10</v>
      </c>
      <c r="F5861" t="s">
        <v>11</v>
      </c>
      <c r="G5861">
        <v>5</v>
      </c>
      <c r="H5861" t="str">
        <f t="shared" si="459"/>
        <v>AWD</v>
      </c>
      <c r="I5861" s="2">
        <f t="shared" si="456"/>
        <v>2021</v>
      </c>
      <c r="J5861" s="2">
        <f t="shared" si="457"/>
        <v>6</v>
      </c>
      <c r="K5861" t="str">
        <f t="shared" si="458"/>
        <v>Waterjuffer</v>
      </c>
      <c r="L5861" s="25">
        <f t="shared" si="460"/>
        <v>21.714285714285715</v>
      </c>
    </row>
    <row r="5862" spans="1:12" x14ac:dyDescent="0.25">
      <c r="A5862">
        <v>21</v>
      </c>
      <c r="B5862" t="s">
        <v>79</v>
      </c>
      <c r="C5862" s="1">
        <v>44365.548611111109</v>
      </c>
      <c r="D5862">
        <v>1</v>
      </c>
      <c r="E5862" t="s">
        <v>24</v>
      </c>
      <c r="F5862" t="s">
        <v>25</v>
      </c>
      <c r="G5862">
        <v>5</v>
      </c>
      <c r="H5862" t="str">
        <f t="shared" si="459"/>
        <v>AWD</v>
      </c>
      <c r="I5862" s="2">
        <f t="shared" si="456"/>
        <v>2021</v>
      </c>
      <c r="J5862" s="2">
        <f t="shared" si="457"/>
        <v>6</v>
      </c>
      <c r="K5862" t="str">
        <f t="shared" si="458"/>
        <v>Glazenmakers</v>
      </c>
      <c r="L5862" s="25">
        <f t="shared" si="460"/>
        <v>24</v>
      </c>
    </row>
    <row r="5863" spans="1:12" x14ac:dyDescent="0.25">
      <c r="A5863">
        <v>21</v>
      </c>
      <c r="B5863" t="s">
        <v>79</v>
      </c>
      <c r="C5863" s="1">
        <v>44365.548611111109</v>
      </c>
      <c r="D5863">
        <v>1</v>
      </c>
      <c r="E5863" t="s">
        <v>28</v>
      </c>
      <c r="F5863" t="s">
        <v>29</v>
      </c>
      <c r="G5863">
        <v>12</v>
      </c>
      <c r="H5863" t="str">
        <f t="shared" si="459"/>
        <v>AWD</v>
      </c>
      <c r="I5863" s="2">
        <f t="shared" si="456"/>
        <v>2021</v>
      </c>
      <c r="J5863" s="2">
        <f t="shared" si="457"/>
        <v>6</v>
      </c>
      <c r="K5863" t="str">
        <f t="shared" si="458"/>
        <v>Korenbouten</v>
      </c>
      <c r="L5863" s="25">
        <f t="shared" si="460"/>
        <v>24</v>
      </c>
    </row>
    <row r="5864" spans="1:12" x14ac:dyDescent="0.25">
      <c r="A5864">
        <v>21</v>
      </c>
      <c r="B5864" t="s">
        <v>79</v>
      </c>
      <c r="C5864" s="1">
        <v>44365.548611111109</v>
      </c>
      <c r="D5864">
        <v>1</v>
      </c>
      <c r="E5864" t="s">
        <v>20</v>
      </c>
      <c r="F5864" t="s">
        <v>21</v>
      </c>
      <c r="G5864">
        <v>72</v>
      </c>
      <c r="H5864" t="str">
        <f t="shared" si="459"/>
        <v>AWD</v>
      </c>
      <c r="I5864" s="2">
        <f t="shared" si="456"/>
        <v>2021</v>
      </c>
      <c r="J5864" s="2">
        <f t="shared" si="457"/>
        <v>6</v>
      </c>
      <c r="K5864" t="str">
        <f t="shared" si="458"/>
        <v>Waterjuffer</v>
      </c>
      <c r="L5864" s="25">
        <f t="shared" si="460"/>
        <v>24</v>
      </c>
    </row>
    <row r="5865" spans="1:12" x14ac:dyDescent="0.25">
      <c r="A5865">
        <v>21</v>
      </c>
      <c r="B5865" t="s">
        <v>79</v>
      </c>
      <c r="C5865" s="1">
        <v>44365.548611111109</v>
      </c>
      <c r="D5865">
        <v>1</v>
      </c>
      <c r="E5865" t="s">
        <v>10</v>
      </c>
      <c r="F5865" t="s">
        <v>11</v>
      </c>
      <c r="G5865">
        <v>6</v>
      </c>
      <c r="H5865" t="str">
        <f t="shared" si="459"/>
        <v>AWD</v>
      </c>
      <c r="I5865" s="2">
        <f t="shared" si="456"/>
        <v>2021</v>
      </c>
      <c r="J5865" s="2">
        <f t="shared" si="457"/>
        <v>6</v>
      </c>
      <c r="K5865" t="str">
        <f t="shared" si="458"/>
        <v>Waterjuffer</v>
      </c>
      <c r="L5865" s="25">
        <f t="shared" si="460"/>
        <v>24</v>
      </c>
    </row>
    <row r="5866" spans="1:12" x14ac:dyDescent="0.25">
      <c r="A5866">
        <v>21</v>
      </c>
      <c r="B5866" t="s">
        <v>79</v>
      </c>
      <c r="C5866" s="1">
        <v>44365.548611111109</v>
      </c>
      <c r="D5866">
        <v>1</v>
      </c>
      <c r="E5866" t="s">
        <v>61</v>
      </c>
      <c r="F5866" t="s">
        <v>62</v>
      </c>
      <c r="G5866">
        <v>10</v>
      </c>
      <c r="H5866" t="str">
        <f t="shared" si="459"/>
        <v>AWD</v>
      </c>
      <c r="I5866" s="2">
        <f t="shared" si="456"/>
        <v>2021</v>
      </c>
      <c r="J5866" s="2">
        <f t="shared" si="457"/>
        <v>6</v>
      </c>
      <c r="K5866" t="str">
        <f t="shared" si="458"/>
        <v>Waterjuffer</v>
      </c>
      <c r="L5866" s="25">
        <f t="shared" si="460"/>
        <v>24</v>
      </c>
    </row>
    <row r="5867" spans="1:12" x14ac:dyDescent="0.25">
      <c r="A5867">
        <v>21</v>
      </c>
      <c r="B5867" t="s">
        <v>79</v>
      </c>
      <c r="C5867" s="1">
        <v>44365.548611111109</v>
      </c>
      <c r="D5867">
        <v>1</v>
      </c>
      <c r="E5867" t="s">
        <v>26</v>
      </c>
      <c r="F5867" t="s">
        <v>27</v>
      </c>
      <c r="G5867">
        <v>3</v>
      </c>
      <c r="H5867" t="str">
        <f t="shared" si="459"/>
        <v>AWD</v>
      </c>
      <c r="I5867" s="2">
        <f t="shared" si="456"/>
        <v>2021</v>
      </c>
      <c r="J5867" s="2">
        <f t="shared" si="457"/>
        <v>6</v>
      </c>
      <c r="K5867" t="str">
        <f t="shared" si="458"/>
        <v>Glazenmakers</v>
      </c>
      <c r="L5867" s="25">
        <f t="shared" si="460"/>
        <v>24</v>
      </c>
    </row>
    <row r="5868" spans="1:12" x14ac:dyDescent="0.25">
      <c r="A5868">
        <v>21</v>
      </c>
      <c r="B5868" t="s">
        <v>79</v>
      </c>
      <c r="C5868" s="1">
        <v>44365.548611111109</v>
      </c>
      <c r="D5868">
        <v>1</v>
      </c>
      <c r="E5868" t="s">
        <v>18</v>
      </c>
      <c r="F5868" t="s">
        <v>19</v>
      </c>
      <c r="G5868">
        <v>13</v>
      </c>
      <c r="H5868" t="str">
        <f t="shared" si="459"/>
        <v>AWD</v>
      </c>
      <c r="I5868" s="2">
        <f t="shared" si="456"/>
        <v>2021</v>
      </c>
      <c r="J5868" s="2">
        <f t="shared" si="457"/>
        <v>6</v>
      </c>
      <c r="K5868" t="str">
        <f t="shared" si="458"/>
        <v>Korenbouten</v>
      </c>
      <c r="L5868" s="25">
        <f t="shared" si="460"/>
        <v>24</v>
      </c>
    </row>
    <row r="5869" spans="1:12" x14ac:dyDescent="0.25">
      <c r="A5869">
        <v>21</v>
      </c>
      <c r="B5869" t="s">
        <v>79</v>
      </c>
      <c r="C5869" s="1">
        <v>44365.548611111109</v>
      </c>
      <c r="D5869">
        <v>1</v>
      </c>
      <c r="E5869" t="s">
        <v>55</v>
      </c>
      <c r="F5869" t="s">
        <v>56</v>
      </c>
      <c r="G5869">
        <v>4</v>
      </c>
      <c r="H5869" t="str">
        <f t="shared" si="459"/>
        <v>AWD</v>
      </c>
      <c r="I5869" s="2">
        <f t="shared" si="456"/>
        <v>2021</v>
      </c>
      <c r="J5869" s="2">
        <f t="shared" si="457"/>
        <v>6</v>
      </c>
      <c r="K5869" t="str">
        <f t="shared" si="458"/>
        <v>Korenbouten</v>
      </c>
      <c r="L5869" s="25">
        <f t="shared" si="460"/>
        <v>24</v>
      </c>
    </row>
    <row r="5870" spans="1:12" x14ac:dyDescent="0.25">
      <c r="A5870">
        <v>21</v>
      </c>
      <c r="B5870" t="s">
        <v>79</v>
      </c>
      <c r="C5870" s="1">
        <v>44386.472222222219</v>
      </c>
      <c r="D5870">
        <v>1</v>
      </c>
      <c r="E5870" t="s">
        <v>71</v>
      </c>
      <c r="F5870" t="s">
        <v>72</v>
      </c>
      <c r="G5870">
        <v>3</v>
      </c>
      <c r="H5870" t="str">
        <f t="shared" si="459"/>
        <v>AWD</v>
      </c>
      <c r="I5870" s="2">
        <f t="shared" si="456"/>
        <v>2021</v>
      </c>
      <c r="J5870" s="2">
        <f t="shared" si="457"/>
        <v>7</v>
      </c>
      <c r="K5870" t="str">
        <f t="shared" si="458"/>
        <v>Waterjuffer</v>
      </c>
      <c r="L5870" s="25">
        <f t="shared" si="460"/>
        <v>27</v>
      </c>
    </row>
    <row r="5871" spans="1:12" x14ac:dyDescent="0.25">
      <c r="A5871">
        <v>21</v>
      </c>
      <c r="B5871" t="s">
        <v>79</v>
      </c>
      <c r="C5871" s="1">
        <v>44386.472222222219</v>
      </c>
      <c r="D5871">
        <v>1</v>
      </c>
      <c r="E5871" t="s">
        <v>48</v>
      </c>
      <c r="F5871" t="s">
        <v>49</v>
      </c>
      <c r="G5871">
        <v>2</v>
      </c>
      <c r="H5871" t="str">
        <f t="shared" si="459"/>
        <v>AWD</v>
      </c>
      <c r="I5871" s="2">
        <f t="shared" si="456"/>
        <v>2021</v>
      </c>
      <c r="J5871" s="2">
        <f t="shared" si="457"/>
        <v>7</v>
      </c>
      <c r="K5871" t="str">
        <f t="shared" si="458"/>
        <v>Glazenmakers</v>
      </c>
      <c r="L5871" s="25">
        <f t="shared" si="460"/>
        <v>27</v>
      </c>
    </row>
    <row r="5872" spans="1:12" x14ac:dyDescent="0.25">
      <c r="A5872">
        <v>21</v>
      </c>
      <c r="B5872" t="s">
        <v>79</v>
      </c>
      <c r="C5872" s="1">
        <v>44386.472222222219</v>
      </c>
      <c r="D5872">
        <v>1</v>
      </c>
      <c r="E5872" t="s">
        <v>20</v>
      </c>
      <c r="F5872" t="s">
        <v>21</v>
      </c>
      <c r="G5872">
        <v>50</v>
      </c>
      <c r="H5872" t="str">
        <f t="shared" si="459"/>
        <v>AWD</v>
      </c>
      <c r="I5872" s="2">
        <f t="shared" si="456"/>
        <v>2021</v>
      </c>
      <c r="J5872" s="2">
        <f t="shared" si="457"/>
        <v>7</v>
      </c>
      <c r="K5872" t="str">
        <f t="shared" si="458"/>
        <v>Waterjuffer</v>
      </c>
      <c r="L5872" s="25">
        <f t="shared" si="460"/>
        <v>27</v>
      </c>
    </row>
    <row r="5873" spans="1:12" x14ac:dyDescent="0.25">
      <c r="A5873">
        <v>21</v>
      </c>
      <c r="B5873" t="s">
        <v>79</v>
      </c>
      <c r="C5873" s="1">
        <v>44386.472222222219</v>
      </c>
      <c r="D5873">
        <v>1</v>
      </c>
      <c r="E5873" t="s">
        <v>10</v>
      </c>
      <c r="F5873" t="s">
        <v>11</v>
      </c>
      <c r="G5873">
        <v>12</v>
      </c>
      <c r="H5873" t="str">
        <f t="shared" si="459"/>
        <v>AWD</v>
      </c>
      <c r="I5873" s="2">
        <f t="shared" si="456"/>
        <v>2021</v>
      </c>
      <c r="J5873" s="2">
        <f t="shared" si="457"/>
        <v>7</v>
      </c>
      <c r="K5873" t="str">
        <f t="shared" si="458"/>
        <v>Waterjuffer</v>
      </c>
      <c r="L5873" s="25">
        <f t="shared" si="460"/>
        <v>27</v>
      </c>
    </row>
    <row r="5874" spans="1:12" x14ac:dyDescent="0.25">
      <c r="A5874">
        <v>21</v>
      </c>
      <c r="B5874" t="s">
        <v>79</v>
      </c>
      <c r="C5874" s="1">
        <v>44386.472222222219</v>
      </c>
      <c r="D5874">
        <v>1</v>
      </c>
      <c r="E5874" t="s">
        <v>32</v>
      </c>
      <c r="F5874" t="s">
        <v>33</v>
      </c>
      <c r="G5874">
        <v>6</v>
      </c>
      <c r="H5874" t="str">
        <f t="shared" si="459"/>
        <v>AWD</v>
      </c>
      <c r="I5874" s="2">
        <f t="shared" si="456"/>
        <v>2021</v>
      </c>
      <c r="J5874" s="2">
        <f t="shared" si="457"/>
        <v>7</v>
      </c>
      <c r="K5874" t="str">
        <f t="shared" si="458"/>
        <v>Korenbouten</v>
      </c>
      <c r="L5874" s="25">
        <f t="shared" si="460"/>
        <v>27</v>
      </c>
    </row>
    <row r="5875" spans="1:12" x14ac:dyDescent="0.25">
      <c r="A5875">
        <v>21</v>
      </c>
      <c r="B5875" t="s">
        <v>79</v>
      </c>
      <c r="C5875" s="1">
        <v>44386.472222222219</v>
      </c>
      <c r="D5875">
        <v>1</v>
      </c>
      <c r="E5875" t="s">
        <v>26</v>
      </c>
      <c r="F5875" t="s">
        <v>27</v>
      </c>
      <c r="G5875">
        <v>5</v>
      </c>
      <c r="H5875" t="str">
        <f t="shared" si="459"/>
        <v>AWD</v>
      </c>
      <c r="I5875" s="2">
        <f t="shared" si="456"/>
        <v>2021</v>
      </c>
      <c r="J5875" s="2">
        <f t="shared" si="457"/>
        <v>7</v>
      </c>
      <c r="K5875" t="str">
        <f t="shared" si="458"/>
        <v>Glazenmakers</v>
      </c>
      <c r="L5875" s="25">
        <f t="shared" si="460"/>
        <v>27</v>
      </c>
    </row>
    <row r="5876" spans="1:12" x14ac:dyDescent="0.25">
      <c r="A5876">
        <v>21</v>
      </c>
      <c r="B5876" t="s">
        <v>79</v>
      </c>
      <c r="C5876" s="1">
        <v>44386.472222222219</v>
      </c>
      <c r="D5876">
        <v>1</v>
      </c>
      <c r="E5876" t="s">
        <v>52</v>
      </c>
      <c r="F5876" t="s">
        <v>53</v>
      </c>
      <c r="G5876">
        <v>8</v>
      </c>
      <c r="H5876" t="str">
        <f t="shared" si="459"/>
        <v>AWD</v>
      </c>
      <c r="I5876" s="2">
        <f t="shared" ref="I5876:I5937" si="461">YEAR(C5876)</f>
        <v>2021</v>
      </c>
      <c r="J5876" s="2">
        <f t="shared" ref="J5876:J5937" si="462">MONTH(C5876)</f>
        <v>7</v>
      </c>
      <c r="K5876" t="str">
        <f t="shared" ref="K5876:K5937" si="463">VLOOKUP(E5876,$Q$2:$R$100,2,FALSE)</f>
        <v>Korenbouten</v>
      </c>
      <c r="L5876" s="25">
        <f t="shared" si="460"/>
        <v>27</v>
      </c>
    </row>
    <row r="5877" spans="1:12" x14ac:dyDescent="0.25">
      <c r="A5877">
        <v>21</v>
      </c>
      <c r="B5877" t="s">
        <v>79</v>
      </c>
      <c r="C5877" s="1">
        <v>44386.472222222219</v>
      </c>
      <c r="D5877">
        <v>1</v>
      </c>
      <c r="E5877" t="s">
        <v>28</v>
      </c>
      <c r="F5877" t="s">
        <v>29</v>
      </c>
      <c r="G5877">
        <v>2</v>
      </c>
      <c r="H5877" t="str">
        <f t="shared" si="459"/>
        <v>AWD</v>
      </c>
      <c r="I5877" s="2">
        <f t="shared" si="461"/>
        <v>2021</v>
      </c>
      <c r="J5877" s="2">
        <f t="shared" si="462"/>
        <v>7</v>
      </c>
      <c r="K5877" t="str">
        <f t="shared" si="463"/>
        <v>Korenbouten</v>
      </c>
      <c r="L5877" s="25">
        <f t="shared" si="460"/>
        <v>27</v>
      </c>
    </row>
    <row r="5878" spans="1:12" x14ac:dyDescent="0.25">
      <c r="A5878">
        <v>21</v>
      </c>
      <c r="B5878" t="s">
        <v>79</v>
      </c>
      <c r="C5878" s="1">
        <v>44386.472222222219</v>
      </c>
      <c r="D5878">
        <v>1</v>
      </c>
      <c r="E5878" t="s">
        <v>18</v>
      </c>
      <c r="F5878" t="s">
        <v>19</v>
      </c>
      <c r="G5878">
        <v>4</v>
      </c>
      <c r="H5878" t="str">
        <f t="shared" si="459"/>
        <v>AWD</v>
      </c>
      <c r="I5878" s="2">
        <f t="shared" si="461"/>
        <v>2021</v>
      </c>
      <c r="J5878" s="2">
        <f t="shared" si="462"/>
        <v>7</v>
      </c>
      <c r="K5878" t="str">
        <f t="shared" si="463"/>
        <v>Korenbouten</v>
      </c>
      <c r="L5878" s="25">
        <f t="shared" si="460"/>
        <v>27</v>
      </c>
    </row>
    <row r="5879" spans="1:12" x14ac:dyDescent="0.25">
      <c r="A5879">
        <v>21</v>
      </c>
      <c r="B5879" t="s">
        <v>79</v>
      </c>
      <c r="C5879" s="1">
        <v>44398.465277777781</v>
      </c>
      <c r="D5879">
        <v>1</v>
      </c>
      <c r="E5879" t="s">
        <v>10</v>
      </c>
      <c r="F5879" t="s">
        <v>11</v>
      </c>
      <c r="G5879">
        <v>38</v>
      </c>
      <c r="H5879" t="str">
        <f t="shared" si="459"/>
        <v>AWD</v>
      </c>
      <c r="I5879" s="2">
        <f t="shared" si="461"/>
        <v>2021</v>
      </c>
      <c r="J5879" s="2">
        <f t="shared" si="462"/>
        <v>7</v>
      </c>
      <c r="K5879" t="str">
        <f t="shared" si="463"/>
        <v>Waterjuffer</v>
      </c>
      <c r="L5879" s="25">
        <f t="shared" si="460"/>
        <v>28.714285714285715</v>
      </c>
    </row>
    <row r="5880" spans="1:12" x14ac:dyDescent="0.25">
      <c r="A5880">
        <v>21</v>
      </c>
      <c r="B5880" t="s">
        <v>79</v>
      </c>
      <c r="C5880" s="1">
        <v>44398.465277777781</v>
      </c>
      <c r="D5880">
        <v>1</v>
      </c>
      <c r="E5880" t="s">
        <v>20</v>
      </c>
      <c r="F5880" t="s">
        <v>21</v>
      </c>
      <c r="G5880">
        <v>46</v>
      </c>
      <c r="H5880" t="str">
        <f t="shared" si="459"/>
        <v>AWD</v>
      </c>
      <c r="I5880" s="2">
        <f t="shared" si="461"/>
        <v>2021</v>
      </c>
      <c r="J5880" s="2">
        <f t="shared" si="462"/>
        <v>7</v>
      </c>
      <c r="K5880" t="str">
        <f t="shared" si="463"/>
        <v>Waterjuffer</v>
      </c>
      <c r="L5880" s="25">
        <f t="shared" si="460"/>
        <v>28.714285714285715</v>
      </c>
    </row>
    <row r="5881" spans="1:12" x14ac:dyDescent="0.25">
      <c r="A5881">
        <v>21</v>
      </c>
      <c r="B5881" t="s">
        <v>79</v>
      </c>
      <c r="C5881" s="1">
        <v>44398.465277777781</v>
      </c>
      <c r="D5881">
        <v>1</v>
      </c>
      <c r="E5881" t="s">
        <v>26</v>
      </c>
      <c r="F5881" t="s">
        <v>27</v>
      </c>
      <c r="G5881">
        <v>3</v>
      </c>
      <c r="H5881" t="str">
        <f t="shared" si="459"/>
        <v>AWD</v>
      </c>
      <c r="I5881" s="2">
        <f t="shared" si="461"/>
        <v>2021</v>
      </c>
      <c r="J5881" s="2">
        <f t="shared" si="462"/>
        <v>7</v>
      </c>
      <c r="K5881" t="str">
        <f t="shared" si="463"/>
        <v>Glazenmakers</v>
      </c>
      <c r="L5881" s="25">
        <f t="shared" si="460"/>
        <v>28.714285714285715</v>
      </c>
    </row>
    <row r="5882" spans="1:12" x14ac:dyDescent="0.25">
      <c r="A5882">
        <v>21</v>
      </c>
      <c r="B5882" t="s">
        <v>79</v>
      </c>
      <c r="C5882" s="1">
        <v>44398.465277777781</v>
      </c>
      <c r="D5882">
        <v>1</v>
      </c>
      <c r="E5882" t="s">
        <v>52</v>
      </c>
      <c r="F5882" t="s">
        <v>53</v>
      </c>
      <c r="G5882">
        <v>7</v>
      </c>
      <c r="H5882" t="str">
        <f t="shared" si="459"/>
        <v>AWD</v>
      </c>
      <c r="I5882" s="2">
        <f t="shared" si="461"/>
        <v>2021</v>
      </c>
      <c r="J5882" s="2">
        <f t="shared" si="462"/>
        <v>7</v>
      </c>
      <c r="K5882" t="str">
        <f t="shared" si="463"/>
        <v>Korenbouten</v>
      </c>
      <c r="L5882" s="25">
        <f t="shared" si="460"/>
        <v>28.714285714285715</v>
      </c>
    </row>
    <row r="5883" spans="1:12" x14ac:dyDescent="0.25">
      <c r="A5883">
        <v>21</v>
      </c>
      <c r="B5883" t="s">
        <v>79</v>
      </c>
      <c r="C5883" s="1">
        <v>44398.465277777781</v>
      </c>
      <c r="D5883">
        <v>1</v>
      </c>
      <c r="E5883" t="s">
        <v>18</v>
      </c>
      <c r="F5883" t="s">
        <v>19</v>
      </c>
      <c r="G5883">
        <v>2</v>
      </c>
      <c r="H5883" t="str">
        <f t="shared" si="459"/>
        <v>AWD</v>
      </c>
      <c r="I5883" s="2">
        <f t="shared" si="461"/>
        <v>2021</v>
      </c>
      <c r="J5883" s="2">
        <f t="shared" si="462"/>
        <v>7</v>
      </c>
      <c r="K5883" t="str">
        <f t="shared" si="463"/>
        <v>Korenbouten</v>
      </c>
      <c r="L5883" s="25">
        <f t="shared" si="460"/>
        <v>28.714285714285715</v>
      </c>
    </row>
    <row r="5884" spans="1:12" x14ac:dyDescent="0.25">
      <c r="A5884">
        <v>21</v>
      </c>
      <c r="B5884" t="s">
        <v>79</v>
      </c>
      <c r="C5884" s="1">
        <v>44398.465277777781</v>
      </c>
      <c r="D5884">
        <v>1</v>
      </c>
      <c r="E5884" t="s">
        <v>28</v>
      </c>
      <c r="F5884" t="s">
        <v>29</v>
      </c>
      <c r="G5884">
        <v>2</v>
      </c>
      <c r="H5884" t="str">
        <f t="shared" si="459"/>
        <v>AWD</v>
      </c>
      <c r="I5884" s="2">
        <f t="shared" si="461"/>
        <v>2021</v>
      </c>
      <c r="J5884" s="2">
        <f t="shared" si="462"/>
        <v>7</v>
      </c>
      <c r="K5884" t="str">
        <f t="shared" si="463"/>
        <v>Korenbouten</v>
      </c>
      <c r="L5884" s="25">
        <f t="shared" si="460"/>
        <v>28.714285714285715</v>
      </c>
    </row>
    <row r="5885" spans="1:12" x14ac:dyDescent="0.25">
      <c r="A5885">
        <v>21</v>
      </c>
      <c r="B5885" t="s">
        <v>79</v>
      </c>
      <c r="C5885" s="1">
        <v>44398.465277777781</v>
      </c>
      <c r="D5885">
        <v>1</v>
      </c>
      <c r="E5885" t="s">
        <v>14</v>
      </c>
      <c r="F5885" t="s">
        <v>15</v>
      </c>
      <c r="G5885">
        <v>1</v>
      </c>
      <c r="H5885" t="str">
        <f t="shared" si="459"/>
        <v>AWD</v>
      </c>
      <c r="I5885" s="2">
        <f t="shared" si="461"/>
        <v>2021</v>
      </c>
      <c r="J5885" s="2">
        <f t="shared" si="462"/>
        <v>7</v>
      </c>
      <c r="K5885" t="str">
        <f t="shared" si="463"/>
        <v>Waterjuffer</v>
      </c>
      <c r="L5885" s="25">
        <f t="shared" si="460"/>
        <v>28.714285714285715</v>
      </c>
    </row>
    <row r="5886" spans="1:12" x14ac:dyDescent="0.25">
      <c r="A5886">
        <v>21</v>
      </c>
      <c r="B5886" t="s">
        <v>79</v>
      </c>
      <c r="C5886" s="1">
        <v>44398.465277777781</v>
      </c>
      <c r="D5886">
        <v>1</v>
      </c>
      <c r="E5886" t="s">
        <v>34</v>
      </c>
      <c r="F5886" t="s">
        <v>35</v>
      </c>
      <c r="G5886">
        <v>1</v>
      </c>
      <c r="H5886" t="str">
        <f t="shared" si="459"/>
        <v>AWD</v>
      </c>
      <c r="I5886" s="2">
        <f t="shared" si="461"/>
        <v>2021</v>
      </c>
      <c r="J5886" s="2">
        <f t="shared" si="462"/>
        <v>7</v>
      </c>
      <c r="K5886" t="str">
        <f t="shared" si="463"/>
        <v>Pantserjuffers</v>
      </c>
      <c r="L5886" s="25">
        <f t="shared" si="460"/>
        <v>28.714285714285715</v>
      </c>
    </row>
    <row r="5887" spans="1:12" x14ac:dyDescent="0.25">
      <c r="A5887">
        <v>21</v>
      </c>
      <c r="B5887" t="s">
        <v>79</v>
      </c>
      <c r="C5887" s="1">
        <v>44398.465277777781</v>
      </c>
      <c r="D5887">
        <v>1</v>
      </c>
      <c r="E5887" t="s">
        <v>40</v>
      </c>
      <c r="F5887" t="s">
        <v>41</v>
      </c>
      <c r="G5887">
        <v>1</v>
      </c>
      <c r="H5887" t="str">
        <f t="shared" si="459"/>
        <v>AWD</v>
      </c>
      <c r="I5887" s="2">
        <f t="shared" si="461"/>
        <v>2021</v>
      </c>
      <c r="J5887" s="2">
        <f t="shared" si="462"/>
        <v>7</v>
      </c>
      <c r="K5887" t="str">
        <f t="shared" si="463"/>
        <v>Korenbouten</v>
      </c>
      <c r="L5887" s="25">
        <f t="shared" si="460"/>
        <v>28.714285714285715</v>
      </c>
    </row>
    <row r="5888" spans="1:12" x14ac:dyDescent="0.25">
      <c r="A5888">
        <v>21</v>
      </c>
      <c r="B5888" t="s">
        <v>79</v>
      </c>
      <c r="C5888" s="1">
        <v>44398.465277777781</v>
      </c>
      <c r="D5888">
        <v>1</v>
      </c>
      <c r="E5888" t="s">
        <v>42</v>
      </c>
      <c r="F5888" t="s">
        <v>43</v>
      </c>
      <c r="G5888">
        <v>1</v>
      </c>
      <c r="H5888" t="str">
        <f t="shared" si="459"/>
        <v>AWD</v>
      </c>
      <c r="I5888" s="2">
        <f t="shared" si="461"/>
        <v>2021</v>
      </c>
      <c r="J5888" s="2">
        <f t="shared" si="462"/>
        <v>7</v>
      </c>
      <c r="K5888" t="str">
        <f t="shared" si="463"/>
        <v>Korenbouten</v>
      </c>
      <c r="L5888" s="25">
        <f t="shared" si="460"/>
        <v>28.714285714285715</v>
      </c>
    </row>
    <row r="5889" spans="1:12" x14ac:dyDescent="0.25">
      <c r="A5889">
        <v>21</v>
      </c>
      <c r="B5889" t="s">
        <v>79</v>
      </c>
      <c r="C5889" s="1">
        <v>44398.465277777781</v>
      </c>
      <c r="D5889">
        <v>1</v>
      </c>
      <c r="E5889" t="s">
        <v>55</v>
      </c>
      <c r="F5889" t="s">
        <v>56</v>
      </c>
      <c r="G5889">
        <v>10</v>
      </c>
      <c r="H5889" t="str">
        <f t="shared" si="459"/>
        <v>AWD</v>
      </c>
      <c r="I5889" s="2">
        <f t="shared" si="461"/>
        <v>2021</v>
      </c>
      <c r="J5889" s="2">
        <f t="shared" si="462"/>
        <v>7</v>
      </c>
      <c r="K5889" t="str">
        <f t="shared" si="463"/>
        <v>Korenbouten</v>
      </c>
      <c r="L5889" s="25">
        <f t="shared" si="460"/>
        <v>28.714285714285715</v>
      </c>
    </row>
    <row r="5890" spans="1:12" x14ac:dyDescent="0.25">
      <c r="A5890">
        <v>21</v>
      </c>
      <c r="B5890" t="s">
        <v>79</v>
      </c>
      <c r="C5890" s="1">
        <v>44400.479166666664</v>
      </c>
      <c r="D5890">
        <v>1</v>
      </c>
      <c r="E5890" t="s">
        <v>42</v>
      </c>
      <c r="F5890" t="s">
        <v>43</v>
      </c>
      <c r="G5890">
        <v>23</v>
      </c>
      <c r="H5890" t="str">
        <f t="shared" ref="H5890:H5953" si="464">VLOOKUP(A5890,$N$2:$O$51,2,FALSE)</f>
        <v>AWD</v>
      </c>
      <c r="I5890" s="2">
        <f t="shared" si="461"/>
        <v>2021</v>
      </c>
      <c r="J5890" s="2">
        <f t="shared" si="462"/>
        <v>7</v>
      </c>
      <c r="K5890" t="str">
        <f t="shared" si="463"/>
        <v>Korenbouten</v>
      </c>
      <c r="L5890" s="25">
        <f t="shared" si="460"/>
        <v>29</v>
      </c>
    </row>
    <row r="5891" spans="1:12" x14ac:dyDescent="0.25">
      <c r="A5891">
        <v>21</v>
      </c>
      <c r="B5891" t="s">
        <v>79</v>
      </c>
      <c r="C5891" s="1">
        <v>44400.479166666664</v>
      </c>
      <c r="D5891">
        <v>1</v>
      </c>
      <c r="E5891" t="s">
        <v>20</v>
      </c>
      <c r="F5891" t="s">
        <v>21</v>
      </c>
      <c r="G5891">
        <v>1</v>
      </c>
      <c r="H5891" t="str">
        <f t="shared" si="464"/>
        <v>AWD</v>
      </c>
      <c r="I5891" s="2">
        <f t="shared" si="461"/>
        <v>2021</v>
      </c>
      <c r="J5891" s="2">
        <f t="shared" si="462"/>
        <v>7</v>
      </c>
      <c r="K5891" t="str">
        <f t="shared" si="463"/>
        <v>Waterjuffer</v>
      </c>
      <c r="L5891" s="25">
        <f t="shared" ref="L5891:L5954" si="465">(ROUNDDOWN(C5891-DATE(I5891,1,1),0))/7</f>
        <v>29</v>
      </c>
    </row>
    <row r="5892" spans="1:12" x14ac:dyDescent="0.25">
      <c r="A5892">
        <v>21</v>
      </c>
      <c r="B5892" t="s">
        <v>79</v>
      </c>
      <c r="C5892" s="1">
        <v>44400.479166666664</v>
      </c>
      <c r="D5892">
        <v>1</v>
      </c>
      <c r="E5892" t="s">
        <v>18</v>
      </c>
      <c r="F5892" t="s">
        <v>19</v>
      </c>
      <c r="G5892">
        <v>1</v>
      </c>
      <c r="H5892" t="str">
        <f t="shared" si="464"/>
        <v>AWD</v>
      </c>
      <c r="I5892" s="2">
        <f t="shared" si="461"/>
        <v>2021</v>
      </c>
      <c r="J5892" s="2">
        <f t="shared" si="462"/>
        <v>7</v>
      </c>
      <c r="K5892" t="str">
        <f t="shared" si="463"/>
        <v>Korenbouten</v>
      </c>
      <c r="L5892" s="25">
        <f t="shared" si="465"/>
        <v>29</v>
      </c>
    </row>
    <row r="5893" spans="1:12" x14ac:dyDescent="0.25">
      <c r="A5893">
        <v>21</v>
      </c>
      <c r="B5893" t="s">
        <v>79</v>
      </c>
      <c r="C5893" s="1">
        <v>44400.479166666664</v>
      </c>
      <c r="D5893">
        <v>1</v>
      </c>
      <c r="E5893" t="s">
        <v>71</v>
      </c>
      <c r="F5893" t="s">
        <v>72</v>
      </c>
      <c r="G5893">
        <v>1</v>
      </c>
      <c r="H5893" t="str">
        <f t="shared" si="464"/>
        <v>AWD</v>
      </c>
      <c r="I5893" s="2">
        <f t="shared" si="461"/>
        <v>2021</v>
      </c>
      <c r="J5893" s="2">
        <f t="shared" si="462"/>
        <v>7</v>
      </c>
      <c r="K5893" t="str">
        <f t="shared" si="463"/>
        <v>Waterjuffer</v>
      </c>
      <c r="L5893" s="25">
        <f t="shared" si="465"/>
        <v>29</v>
      </c>
    </row>
    <row r="5894" spans="1:12" x14ac:dyDescent="0.25">
      <c r="A5894">
        <v>21</v>
      </c>
      <c r="B5894" t="s">
        <v>79</v>
      </c>
      <c r="C5894" s="1">
        <v>44400.479166666664</v>
      </c>
      <c r="D5894">
        <v>1</v>
      </c>
      <c r="E5894" t="s">
        <v>14</v>
      </c>
      <c r="F5894" t="s">
        <v>15</v>
      </c>
      <c r="G5894">
        <v>1</v>
      </c>
      <c r="H5894" t="str">
        <f t="shared" si="464"/>
        <v>AWD</v>
      </c>
      <c r="I5894" s="2">
        <f t="shared" si="461"/>
        <v>2021</v>
      </c>
      <c r="J5894" s="2">
        <f t="shared" si="462"/>
        <v>7</v>
      </c>
      <c r="K5894" t="str">
        <f t="shared" si="463"/>
        <v>Waterjuffer</v>
      </c>
      <c r="L5894" s="25">
        <f t="shared" si="465"/>
        <v>29</v>
      </c>
    </row>
    <row r="5895" spans="1:12" x14ac:dyDescent="0.25">
      <c r="A5895">
        <v>21</v>
      </c>
      <c r="B5895" t="s">
        <v>79</v>
      </c>
      <c r="C5895" s="1">
        <v>44400.479166666664</v>
      </c>
      <c r="D5895">
        <v>1</v>
      </c>
      <c r="E5895" t="s">
        <v>55</v>
      </c>
      <c r="F5895" t="s">
        <v>56</v>
      </c>
      <c r="G5895">
        <v>3</v>
      </c>
      <c r="H5895" t="str">
        <f t="shared" si="464"/>
        <v>AWD</v>
      </c>
      <c r="I5895" s="2">
        <f t="shared" si="461"/>
        <v>2021</v>
      </c>
      <c r="J5895" s="2">
        <f t="shared" si="462"/>
        <v>7</v>
      </c>
      <c r="K5895" t="str">
        <f t="shared" si="463"/>
        <v>Korenbouten</v>
      </c>
      <c r="L5895" s="25">
        <f t="shared" si="465"/>
        <v>29</v>
      </c>
    </row>
    <row r="5896" spans="1:12" x14ac:dyDescent="0.25">
      <c r="A5896">
        <v>21</v>
      </c>
      <c r="B5896" t="s">
        <v>79</v>
      </c>
      <c r="C5896" s="1">
        <v>44412.458333333336</v>
      </c>
      <c r="D5896">
        <v>1</v>
      </c>
      <c r="E5896" t="s">
        <v>10</v>
      </c>
      <c r="F5896" t="s">
        <v>11</v>
      </c>
      <c r="G5896">
        <v>62</v>
      </c>
      <c r="H5896" t="str">
        <f t="shared" si="464"/>
        <v>AWD</v>
      </c>
      <c r="I5896" s="2">
        <f t="shared" si="461"/>
        <v>2021</v>
      </c>
      <c r="J5896" s="2">
        <f t="shared" si="462"/>
        <v>8</v>
      </c>
      <c r="K5896" t="str">
        <f t="shared" si="463"/>
        <v>Waterjuffer</v>
      </c>
      <c r="L5896" s="25">
        <f t="shared" si="465"/>
        <v>30.714285714285715</v>
      </c>
    </row>
    <row r="5897" spans="1:12" x14ac:dyDescent="0.25">
      <c r="A5897">
        <v>21</v>
      </c>
      <c r="B5897" t="s">
        <v>79</v>
      </c>
      <c r="C5897" s="1">
        <v>44412.458333333336</v>
      </c>
      <c r="D5897">
        <v>1</v>
      </c>
      <c r="E5897" t="s">
        <v>71</v>
      </c>
      <c r="F5897" t="s">
        <v>72</v>
      </c>
      <c r="G5897">
        <v>11</v>
      </c>
      <c r="H5897" t="str">
        <f t="shared" si="464"/>
        <v>AWD</v>
      </c>
      <c r="I5897" s="2">
        <f t="shared" si="461"/>
        <v>2021</v>
      </c>
      <c r="J5897" s="2">
        <f t="shared" si="462"/>
        <v>8</v>
      </c>
      <c r="K5897" t="str">
        <f t="shared" si="463"/>
        <v>Waterjuffer</v>
      </c>
      <c r="L5897" s="25">
        <f t="shared" si="465"/>
        <v>30.714285714285715</v>
      </c>
    </row>
    <row r="5898" spans="1:12" x14ac:dyDescent="0.25">
      <c r="A5898">
        <v>21</v>
      </c>
      <c r="B5898" t="s">
        <v>79</v>
      </c>
      <c r="C5898" s="1">
        <v>44412.458333333336</v>
      </c>
      <c r="D5898">
        <v>1</v>
      </c>
      <c r="E5898" t="s">
        <v>20</v>
      </c>
      <c r="F5898" t="s">
        <v>21</v>
      </c>
      <c r="G5898">
        <v>10</v>
      </c>
      <c r="H5898" t="str">
        <f t="shared" si="464"/>
        <v>AWD</v>
      </c>
      <c r="I5898" s="2">
        <f t="shared" si="461"/>
        <v>2021</v>
      </c>
      <c r="J5898" s="2">
        <f t="shared" si="462"/>
        <v>8</v>
      </c>
      <c r="K5898" t="str">
        <f t="shared" si="463"/>
        <v>Waterjuffer</v>
      </c>
      <c r="L5898" s="25">
        <f t="shared" si="465"/>
        <v>30.714285714285715</v>
      </c>
    </row>
    <row r="5899" spans="1:12" x14ac:dyDescent="0.25">
      <c r="A5899">
        <v>21</v>
      </c>
      <c r="B5899" t="s">
        <v>79</v>
      </c>
      <c r="C5899" s="1">
        <v>44412.458333333336</v>
      </c>
      <c r="D5899">
        <v>1</v>
      </c>
      <c r="E5899" t="s">
        <v>42</v>
      </c>
      <c r="F5899" t="s">
        <v>43</v>
      </c>
      <c r="G5899">
        <v>9</v>
      </c>
      <c r="H5899" t="str">
        <f t="shared" si="464"/>
        <v>AWD</v>
      </c>
      <c r="I5899" s="2">
        <f t="shared" si="461"/>
        <v>2021</v>
      </c>
      <c r="J5899" s="2">
        <f t="shared" si="462"/>
        <v>8</v>
      </c>
      <c r="K5899" t="str">
        <f t="shared" si="463"/>
        <v>Korenbouten</v>
      </c>
      <c r="L5899" s="25">
        <f t="shared" si="465"/>
        <v>30.714285714285715</v>
      </c>
    </row>
    <row r="5900" spans="1:12" x14ac:dyDescent="0.25">
      <c r="A5900">
        <v>21</v>
      </c>
      <c r="B5900" t="s">
        <v>79</v>
      </c>
      <c r="C5900" s="1">
        <v>44412.458333333336</v>
      </c>
      <c r="D5900">
        <v>1</v>
      </c>
      <c r="E5900" t="s">
        <v>14</v>
      </c>
      <c r="F5900" t="s">
        <v>15</v>
      </c>
      <c r="G5900">
        <v>37</v>
      </c>
      <c r="H5900" t="str">
        <f t="shared" si="464"/>
        <v>AWD</v>
      </c>
      <c r="I5900" s="2">
        <f t="shared" si="461"/>
        <v>2021</v>
      </c>
      <c r="J5900" s="2">
        <f t="shared" si="462"/>
        <v>8</v>
      </c>
      <c r="K5900" t="str">
        <f t="shared" si="463"/>
        <v>Waterjuffer</v>
      </c>
      <c r="L5900" s="25">
        <f t="shared" si="465"/>
        <v>30.714285714285715</v>
      </c>
    </row>
    <row r="5901" spans="1:12" x14ac:dyDescent="0.25">
      <c r="A5901">
        <v>21</v>
      </c>
      <c r="B5901" t="s">
        <v>79</v>
      </c>
      <c r="C5901" s="1">
        <v>44412.458333333336</v>
      </c>
      <c r="D5901">
        <v>1</v>
      </c>
      <c r="E5901" t="s">
        <v>36</v>
      </c>
      <c r="F5901" t="s">
        <v>37</v>
      </c>
      <c r="G5901">
        <v>1</v>
      </c>
      <c r="H5901" t="str">
        <f t="shared" si="464"/>
        <v>AWD</v>
      </c>
      <c r="I5901" s="2">
        <f t="shared" si="461"/>
        <v>2021</v>
      </c>
      <c r="J5901" s="2">
        <f t="shared" si="462"/>
        <v>8</v>
      </c>
      <c r="K5901" t="str">
        <f t="shared" si="463"/>
        <v>Glazenmakers</v>
      </c>
      <c r="L5901" s="25">
        <f t="shared" si="465"/>
        <v>30.714285714285715</v>
      </c>
    </row>
    <row r="5902" spans="1:12" x14ac:dyDescent="0.25">
      <c r="A5902">
        <v>21</v>
      </c>
      <c r="B5902" t="s">
        <v>79</v>
      </c>
      <c r="C5902" s="1">
        <v>44412.458333333336</v>
      </c>
      <c r="D5902">
        <v>1</v>
      </c>
      <c r="E5902" t="s">
        <v>40</v>
      </c>
      <c r="F5902" t="s">
        <v>41</v>
      </c>
      <c r="G5902">
        <v>3</v>
      </c>
      <c r="H5902" t="str">
        <f t="shared" si="464"/>
        <v>AWD</v>
      </c>
      <c r="I5902" s="2">
        <f t="shared" si="461"/>
        <v>2021</v>
      </c>
      <c r="J5902" s="2">
        <f t="shared" si="462"/>
        <v>8</v>
      </c>
      <c r="K5902" t="str">
        <f t="shared" si="463"/>
        <v>Korenbouten</v>
      </c>
      <c r="L5902" s="25">
        <f t="shared" si="465"/>
        <v>30.714285714285715</v>
      </c>
    </row>
    <row r="5903" spans="1:12" x14ac:dyDescent="0.25">
      <c r="A5903">
        <v>21</v>
      </c>
      <c r="B5903" t="s">
        <v>79</v>
      </c>
      <c r="C5903" s="1">
        <v>44412.458333333336</v>
      </c>
      <c r="D5903">
        <v>1</v>
      </c>
      <c r="E5903" t="s">
        <v>26</v>
      </c>
      <c r="F5903" t="s">
        <v>27</v>
      </c>
      <c r="G5903">
        <v>1</v>
      </c>
      <c r="H5903" t="str">
        <f t="shared" si="464"/>
        <v>AWD</v>
      </c>
      <c r="I5903" s="2">
        <f t="shared" si="461"/>
        <v>2021</v>
      </c>
      <c r="J5903" s="2">
        <f t="shared" si="462"/>
        <v>8</v>
      </c>
      <c r="K5903" t="str">
        <f t="shared" si="463"/>
        <v>Glazenmakers</v>
      </c>
      <c r="L5903" s="25">
        <f t="shared" si="465"/>
        <v>30.714285714285715</v>
      </c>
    </row>
    <row r="5904" spans="1:12" x14ac:dyDescent="0.25">
      <c r="A5904">
        <v>21</v>
      </c>
      <c r="B5904" t="s">
        <v>79</v>
      </c>
      <c r="C5904" s="1">
        <v>44412.458333333336</v>
      </c>
      <c r="D5904">
        <v>1</v>
      </c>
      <c r="E5904" t="s">
        <v>55</v>
      </c>
      <c r="F5904" t="s">
        <v>56</v>
      </c>
      <c r="G5904">
        <v>26</v>
      </c>
      <c r="H5904" t="str">
        <f t="shared" si="464"/>
        <v>AWD</v>
      </c>
      <c r="I5904" s="2">
        <f t="shared" si="461"/>
        <v>2021</v>
      </c>
      <c r="J5904" s="2">
        <f t="shared" si="462"/>
        <v>8</v>
      </c>
      <c r="K5904" t="str">
        <f t="shared" si="463"/>
        <v>Korenbouten</v>
      </c>
      <c r="L5904" s="25">
        <f t="shared" si="465"/>
        <v>30.714285714285715</v>
      </c>
    </row>
    <row r="5905" spans="1:12" x14ac:dyDescent="0.25">
      <c r="A5905">
        <v>21</v>
      </c>
      <c r="B5905" t="s">
        <v>79</v>
      </c>
      <c r="C5905" s="1">
        <v>44412.458333333336</v>
      </c>
      <c r="D5905">
        <v>1</v>
      </c>
      <c r="E5905" t="s">
        <v>52</v>
      </c>
      <c r="F5905" t="s">
        <v>53</v>
      </c>
      <c r="G5905">
        <v>4</v>
      </c>
      <c r="H5905" t="str">
        <f t="shared" si="464"/>
        <v>AWD</v>
      </c>
      <c r="I5905" s="2">
        <f t="shared" si="461"/>
        <v>2021</v>
      </c>
      <c r="J5905" s="2">
        <f t="shared" si="462"/>
        <v>8</v>
      </c>
      <c r="K5905" t="str">
        <f t="shared" si="463"/>
        <v>Korenbouten</v>
      </c>
      <c r="L5905" s="25">
        <f t="shared" si="465"/>
        <v>30.714285714285715</v>
      </c>
    </row>
    <row r="5906" spans="1:12" x14ac:dyDescent="0.25">
      <c r="A5906">
        <v>21</v>
      </c>
      <c r="B5906" t="s">
        <v>79</v>
      </c>
      <c r="C5906" s="1">
        <v>44433.458333333336</v>
      </c>
      <c r="D5906">
        <v>1</v>
      </c>
      <c r="E5906" t="s">
        <v>55</v>
      </c>
      <c r="F5906" t="s">
        <v>56</v>
      </c>
      <c r="G5906">
        <v>43</v>
      </c>
      <c r="H5906" t="str">
        <f t="shared" si="464"/>
        <v>AWD</v>
      </c>
      <c r="I5906" s="2">
        <f t="shared" si="461"/>
        <v>2021</v>
      </c>
      <c r="J5906" s="2">
        <f t="shared" si="462"/>
        <v>8</v>
      </c>
      <c r="K5906" t="str">
        <f t="shared" si="463"/>
        <v>Korenbouten</v>
      </c>
      <c r="L5906" s="25">
        <f t="shared" si="465"/>
        <v>33.714285714285715</v>
      </c>
    </row>
    <row r="5907" spans="1:12" x14ac:dyDescent="0.25">
      <c r="A5907">
        <v>21</v>
      </c>
      <c r="B5907" t="s">
        <v>79</v>
      </c>
      <c r="C5907" s="1">
        <v>44433.458333333336</v>
      </c>
      <c r="D5907">
        <v>1</v>
      </c>
      <c r="E5907" t="s">
        <v>10</v>
      </c>
      <c r="F5907" t="s">
        <v>11</v>
      </c>
      <c r="G5907">
        <v>18</v>
      </c>
      <c r="H5907" t="str">
        <f t="shared" si="464"/>
        <v>AWD</v>
      </c>
      <c r="I5907" s="2">
        <f t="shared" si="461"/>
        <v>2021</v>
      </c>
      <c r="J5907" s="2">
        <f t="shared" si="462"/>
        <v>8</v>
      </c>
      <c r="K5907" t="str">
        <f t="shared" si="463"/>
        <v>Waterjuffer</v>
      </c>
      <c r="L5907" s="25">
        <f t="shared" si="465"/>
        <v>33.714285714285715</v>
      </c>
    </row>
    <row r="5908" spans="1:12" x14ac:dyDescent="0.25">
      <c r="A5908">
        <v>21</v>
      </c>
      <c r="B5908" t="s">
        <v>79</v>
      </c>
      <c r="C5908" s="1">
        <v>44433.458333333336</v>
      </c>
      <c r="D5908">
        <v>1</v>
      </c>
      <c r="E5908" t="s">
        <v>40</v>
      </c>
      <c r="F5908" t="s">
        <v>41</v>
      </c>
      <c r="G5908">
        <v>12</v>
      </c>
      <c r="H5908" t="str">
        <f t="shared" si="464"/>
        <v>AWD</v>
      </c>
      <c r="I5908" s="2">
        <f t="shared" si="461"/>
        <v>2021</v>
      </c>
      <c r="J5908" s="2">
        <f t="shared" si="462"/>
        <v>8</v>
      </c>
      <c r="K5908" t="str">
        <f t="shared" si="463"/>
        <v>Korenbouten</v>
      </c>
      <c r="L5908" s="25">
        <f t="shared" si="465"/>
        <v>33.714285714285715</v>
      </c>
    </row>
    <row r="5909" spans="1:12" x14ac:dyDescent="0.25">
      <c r="A5909">
        <v>21</v>
      </c>
      <c r="B5909" t="s">
        <v>79</v>
      </c>
      <c r="C5909" s="1">
        <v>44433.458333333336</v>
      </c>
      <c r="D5909">
        <v>1</v>
      </c>
      <c r="E5909" t="s">
        <v>14</v>
      </c>
      <c r="F5909" t="s">
        <v>15</v>
      </c>
      <c r="G5909">
        <v>37</v>
      </c>
      <c r="H5909" t="str">
        <f t="shared" si="464"/>
        <v>AWD</v>
      </c>
      <c r="I5909" s="2">
        <f t="shared" si="461"/>
        <v>2021</v>
      </c>
      <c r="J5909" s="2">
        <f t="shared" si="462"/>
        <v>8</v>
      </c>
      <c r="K5909" t="str">
        <f t="shared" si="463"/>
        <v>Waterjuffer</v>
      </c>
      <c r="L5909" s="25">
        <f t="shared" si="465"/>
        <v>33.714285714285715</v>
      </c>
    </row>
    <row r="5910" spans="1:12" x14ac:dyDescent="0.25">
      <c r="A5910">
        <v>21</v>
      </c>
      <c r="B5910" t="s">
        <v>79</v>
      </c>
      <c r="C5910" s="1">
        <v>44433.458333333336</v>
      </c>
      <c r="D5910">
        <v>1</v>
      </c>
      <c r="E5910" t="s">
        <v>32</v>
      </c>
      <c r="F5910" t="s">
        <v>33</v>
      </c>
      <c r="G5910">
        <v>6</v>
      </c>
      <c r="H5910" t="str">
        <f t="shared" si="464"/>
        <v>AWD</v>
      </c>
      <c r="I5910" s="2">
        <f t="shared" si="461"/>
        <v>2021</v>
      </c>
      <c r="J5910" s="2">
        <f t="shared" si="462"/>
        <v>8</v>
      </c>
      <c r="K5910" t="str">
        <f t="shared" si="463"/>
        <v>Korenbouten</v>
      </c>
      <c r="L5910" s="25">
        <f t="shared" si="465"/>
        <v>33.714285714285715</v>
      </c>
    </row>
    <row r="5911" spans="1:12" x14ac:dyDescent="0.25">
      <c r="A5911">
        <v>21</v>
      </c>
      <c r="B5911" t="s">
        <v>79</v>
      </c>
      <c r="C5911" s="1">
        <v>44433.458333333336</v>
      </c>
      <c r="D5911">
        <v>1</v>
      </c>
      <c r="E5911" t="s">
        <v>71</v>
      </c>
      <c r="F5911" t="s">
        <v>72</v>
      </c>
      <c r="G5911">
        <v>8</v>
      </c>
      <c r="H5911" t="str">
        <f t="shared" si="464"/>
        <v>AWD</v>
      </c>
      <c r="I5911" s="2">
        <f t="shared" si="461"/>
        <v>2021</v>
      </c>
      <c r="J5911" s="2">
        <f t="shared" si="462"/>
        <v>8</v>
      </c>
      <c r="K5911" t="str">
        <f t="shared" si="463"/>
        <v>Waterjuffer</v>
      </c>
      <c r="L5911" s="25">
        <f t="shared" si="465"/>
        <v>33.714285714285715</v>
      </c>
    </row>
    <row r="5912" spans="1:12" x14ac:dyDescent="0.25">
      <c r="A5912">
        <v>21</v>
      </c>
      <c r="B5912" t="s">
        <v>79</v>
      </c>
      <c r="C5912" s="1">
        <v>44433.458333333336</v>
      </c>
      <c r="D5912">
        <v>1</v>
      </c>
      <c r="E5912" t="s">
        <v>42</v>
      </c>
      <c r="F5912" t="s">
        <v>43</v>
      </c>
      <c r="G5912">
        <v>2</v>
      </c>
      <c r="H5912" t="str">
        <f t="shared" si="464"/>
        <v>AWD</v>
      </c>
      <c r="I5912" s="2">
        <f t="shared" si="461"/>
        <v>2021</v>
      </c>
      <c r="J5912" s="2">
        <f t="shared" si="462"/>
        <v>8</v>
      </c>
      <c r="K5912" t="str">
        <f t="shared" si="463"/>
        <v>Korenbouten</v>
      </c>
      <c r="L5912" s="25">
        <f t="shared" si="465"/>
        <v>33.714285714285715</v>
      </c>
    </row>
    <row r="5913" spans="1:12" x14ac:dyDescent="0.25">
      <c r="A5913">
        <v>21</v>
      </c>
      <c r="B5913" t="s">
        <v>79</v>
      </c>
      <c r="C5913" s="1">
        <v>44433.458333333336</v>
      </c>
      <c r="D5913">
        <v>1</v>
      </c>
      <c r="E5913" t="s">
        <v>26</v>
      </c>
      <c r="F5913" t="s">
        <v>27</v>
      </c>
      <c r="G5913">
        <v>2</v>
      </c>
      <c r="H5913" t="str">
        <f t="shared" si="464"/>
        <v>AWD</v>
      </c>
      <c r="I5913" s="2">
        <f t="shared" si="461"/>
        <v>2021</v>
      </c>
      <c r="J5913" s="2">
        <f t="shared" si="462"/>
        <v>8</v>
      </c>
      <c r="K5913" t="str">
        <f t="shared" si="463"/>
        <v>Glazenmakers</v>
      </c>
      <c r="L5913" s="25">
        <f t="shared" si="465"/>
        <v>33.714285714285715</v>
      </c>
    </row>
    <row r="5914" spans="1:12" x14ac:dyDescent="0.25">
      <c r="A5914">
        <v>21</v>
      </c>
      <c r="B5914" t="s">
        <v>79</v>
      </c>
      <c r="C5914" s="1">
        <v>44433.458333333336</v>
      </c>
      <c r="D5914">
        <v>1</v>
      </c>
      <c r="E5914" t="s">
        <v>36</v>
      </c>
      <c r="F5914" t="s">
        <v>37</v>
      </c>
      <c r="G5914">
        <v>1</v>
      </c>
      <c r="H5914" t="str">
        <f t="shared" si="464"/>
        <v>AWD</v>
      </c>
      <c r="I5914" s="2">
        <f t="shared" si="461"/>
        <v>2021</v>
      </c>
      <c r="J5914" s="2">
        <f t="shared" si="462"/>
        <v>8</v>
      </c>
      <c r="K5914" t="str">
        <f t="shared" si="463"/>
        <v>Glazenmakers</v>
      </c>
      <c r="L5914" s="25">
        <f t="shared" si="465"/>
        <v>33.714285714285715</v>
      </c>
    </row>
    <row r="5915" spans="1:12" x14ac:dyDescent="0.25">
      <c r="A5915">
        <v>21</v>
      </c>
      <c r="B5915" t="s">
        <v>79</v>
      </c>
      <c r="C5915" s="1">
        <v>44447.451388888891</v>
      </c>
      <c r="D5915">
        <v>1</v>
      </c>
      <c r="E5915" t="s">
        <v>55</v>
      </c>
      <c r="F5915" t="s">
        <v>56</v>
      </c>
      <c r="G5915">
        <v>34</v>
      </c>
      <c r="H5915" t="str">
        <f t="shared" si="464"/>
        <v>AWD</v>
      </c>
      <c r="I5915" s="2">
        <f t="shared" si="461"/>
        <v>2021</v>
      </c>
      <c r="J5915" s="2">
        <f t="shared" si="462"/>
        <v>9</v>
      </c>
      <c r="K5915" t="str">
        <f t="shared" si="463"/>
        <v>Korenbouten</v>
      </c>
      <c r="L5915" s="25">
        <f t="shared" si="465"/>
        <v>35.714285714285715</v>
      </c>
    </row>
    <row r="5916" spans="1:12" x14ac:dyDescent="0.25">
      <c r="A5916">
        <v>21</v>
      </c>
      <c r="B5916" t="s">
        <v>79</v>
      </c>
      <c r="C5916" s="1">
        <v>44447.451388888891</v>
      </c>
      <c r="D5916">
        <v>1</v>
      </c>
      <c r="E5916" t="s">
        <v>32</v>
      </c>
      <c r="F5916" t="s">
        <v>33</v>
      </c>
      <c r="G5916">
        <v>25</v>
      </c>
      <c r="H5916" t="str">
        <f t="shared" si="464"/>
        <v>AWD</v>
      </c>
      <c r="I5916" s="2">
        <f t="shared" si="461"/>
        <v>2021</v>
      </c>
      <c r="J5916" s="2">
        <f t="shared" si="462"/>
        <v>9</v>
      </c>
      <c r="K5916" t="str">
        <f t="shared" si="463"/>
        <v>Korenbouten</v>
      </c>
      <c r="L5916" s="25">
        <f t="shared" si="465"/>
        <v>35.714285714285715</v>
      </c>
    </row>
    <row r="5917" spans="1:12" x14ac:dyDescent="0.25">
      <c r="A5917">
        <v>21</v>
      </c>
      <c r="B5917" t="s">
        <v>79</v>
      </c>
      <c r="C5917" s="1">
        <v>44447.451388888891</v>
      </c>
      <c r="D5917">
        <v>1</v>
      </c>
      <c r="E5917" t="s">
        <v>63</v>
      </c>
      <c r="F5917" t="s">
        <v>64</v>
      </c>
      <c r="G5917">
        <v>1</v>
      </c>
      <c r="H5917" t="str">
        <f t="shared" si="464"/>
        <v>AWD</v>
      </c>
      <c r="I5917" s="2">
        <f t="shared" si="461"/>
        <v>2021</v>
      </c>
      <c r="J5917" s="2">
        <f t="shared" si="462"/>
        <v>9</v>
      </c>
      <c r="K5917" t="str">
        <f t="shared" si="463"/>
        <v>Glazenmakers</v>
      </c>
      <c r="L5917" s="25">
        <f t="shared" si="465"/>
        <v>35.714285714285715</v>
      </c>
    </row>
    <row r="5918" spans="1:12" x14ac:dyDescent="0.25">
      <c r="A5918">
        <v>21</v>
      </c>
      <c r="B5918" t="s">
        <v>79</v>
      </c>
      <c r="C5918" s="1">
        <v>44447.451388888891</v>
      </c>
      <c r="D5918">
        <v>1</v>
      </c>
      <c r="E5918" t="s">
        <v>40</v>
      </c>
      <c r="F5918" t="s">
        <v>41</v>
      </c>
      <c r="G5918">
        <v>5</v>
      </c>
      <c r="H5918" t="str">
        <f t="shared" si="464"/>
        <v>AWD</v>
      </c>
      <c r="I5918" s="2">
        <f t="shared" si="461"/>
        <v>2021</v>
      </c>
      <c r="J5918" s="2">
        <f t="shared" si="462"/>
        <v>9</v>
      </c>
      <c r="K5918" t="str">
        <f t="shared" si="463"/>
        <v>Korenbouten</v>
      </c>
      <c r="L5918" s="25">
        <f t="shared" si="465"/>
        <v>35.714285714285715</v>
      </c>
    </row>
    <row r="5919" spans="1:12" x14ac:dyDescent="0.25">
      <c r="A5919">
        <v>21</v>
      </c>
      <c r="B5919" t="s">
        <v>79</v>
      </c>
      <c r="C5919" s="1">
        <v>44447.451388888891</v>
      </c>
      <c r="D5919">
        <v>1</v>
      </c>
      <c r="E5919" t="s">
        <v>34</v>
      </c>
      <c r="F5919" t="s">
        <v>35</v>
      </c>
      <c r="G5919">
        <v>1</v>
      </c>
      <c r="H5919" t="str">
        <f t="shared" si="464"/>
        <v>AWD</v>
      </c>
      <c r="I5919" s="2">
        <f t="shared" si="461"/>
        <v>2021</v>
      </c>
      <c r="J5919" s="2">
        <f t="shared" si="462"/>
        <v>9</v>
      </c>
      <c r="K5919" t="str">
        <f t="shared" si="463"/>
        <v>Pantserjuffers</v>
      </c>
      <c r="L5919" s="25">
        <f t="shared" si="465"/>
        <v>35.714285714285715</v>
      </c>
    </row>
    <row r="5920" spans="1:12" x14ac:dyDescent="0.25">
      <c r="A5920">
        <v>21</v>
      </c>
      <c r="B5920" t="s">
        <v>79</v>
      </c>
      <c r="C5920" s="1">
        <v>44447.451388888891</v>
      </c>
      <c r="D5920">
        <v>1</v>
      </c>
      <c r="E5920" t="s">
        <v>36</v>
      </c>
      <c r="F5920" t="s">
        <v>37</v>
      </c>
      <c r="G5920">
        <v>1</v>
      </c>
      <c r="H5920" t="str">
        <f t="shared" si="464"/>
        <v>AWD</v>
      </c>
      <c r="I5920" s="2">
        <f t="shared" si="461"/>
        <v>2021</v>
      </c>
      <c r="J5920" s="2">
        <f t="shared" si="462"/>
        <v>9</v>
      </c>
      <c r="K5920" t="str">
        <f t="shared" si="463"/>
        <v>Glazenmakers</v>
      </c>
      <c r="L5920" s="25">
        <f t="shared" si="465"/>
        <v>35.714285714285715</v>
      </c>
    </row>
    <row r="5921" spans="1:12" x14ac:dyDescent="0.25">
      <c r="A5921">
        <v>21</v>
      </c>
      <c r="B5921" t="s">
        <v>79</v>
      </c>
      <c r="C5921" s="1">
        <v>44447.451388888891</v>
      </c>
      <c r="D5921">
        <v>1</v>
      </c>
      <c r="E5921" t="s">
        <v>42</v>
      </c>
      <c r="F5921" t="s">
        <v>43</v>
      </c>
      <c r="G5921">
        <v>3</v>
      </c>
      <c r="H5921" t="str">
        <f t="shared" si="464"/>
        <v>AWD</v>
      </c>
      <c r="I5921" s="2">
        <f t="shared" si="461"/>
        <v>2021</v>
      </c>
      <c r="J5921" s="2">
        <f t="shared" si="462"/>
        <v>9</v>
      </c>
      <c r="K5921" t="str">
        <f t="shared" si="463"/>
        <v>Korenbouten</v>
      </c>
      <c r="L5921" s="25">
        <f t="shared" si="465"/>
        <v>35.714285714285715</v>
      </c>
    </row>
    <row r="5922" spans="1:12" x14ac:dyDescent="0.25">
      <c r="A5922">
        <v>21</v>
      </c>
      <c r="B5922" t="s">
        <v>79</v>
      </c>
      <c r="C5922" s="1">
        <v>44447.451388888891</v>
      </c>
      <c r="D5922">
        <v>1</v>
      </c>
      <c r="E5922" t="s">
        <v>10</v>
      </c>
      <c r="F5922" t="s">
        <v>11</v>
      </c>
      <c r="G5922">
        <v>1</v>
      </c>
      <c r="H5922" t="str">
        <f t="shared" si="464"/>
        <v>AWD</v>
      </c>
      <c r="I5922" s="2">
        <f t="shared" si="461"/>
        <v>2021</v>
      </c>
      <c r="J5922" s="2">
        <f t="shared" si="462"/>
        <v>9</v>
      </c>
      <c r="K5922" t="str">
        <f t="shared" si="463"/>
        <v>Waterjuffer</v>
      </c>
      <c r="L5922" s="25">
        <f t="shared" si="465"/>
        <v>35.714285714285715</v>
      </c>
    </row>
    <row r="5923" spans="1:12" x14ac:dyDescent="0.25">
      <c r="A5923">
        <v>21</v>
      </c>
      <c r="B5923" t="s">
        <v>79</v>
      </c>
      <c r="C5923" s="1">
        <v>44461.510416666664</v>
      </c>
      <c r="D5923">
        <v>1</v>
      </c>
      <c r="E5923" t="s">
        <v>55</v>
      </c>
      <c r="F5923" t="s">
        <v>56</v>
      </c>
      <c r="G5923">
        <v>87</v>
      </c>
      <c r="H5923" t="str">
        <f t="shared" si="464"/>
        <v>AWD</v>
      </c>
      <c r="I5923" s="2">
        <f t="shared" si="461"/>
        <v>2021</v>
      </c>
      <c r="J5923" s="2">
        <f t="shared" si="462"/>
        <v>9</v>
      </c>
      <c r="K5923" t="str">
        <f t="shared" si="463"/>
        <v>Korenbouten</v>
      </c>
      <c r="L5923" s="25">
        <f t="shared" si="465"/>
        <v>37.714285714285715</v>
      </c>
    </row>
    <row r="5924" spans="1:12" x14ac:dyDescent="0.25">
      <c r="A5924">
        <v>21</v>
      </c>
      <c r="B5924" t="s">
        <v>79</v>
      </c>
      <c r="C5924" s="1">
        <v>44461.510416666664</v>
      </c>
      <c r="D5924">
        <v>1</v>
      </c>
      <c r="E5924" t="s">
        <v>34</v>
      </c>
      <c r="F5924" t="s">
        <v>35</v>
      </c>
      <c r="G5924">
        <v>7</v>
      </c>
      <c r="H5924" t="str">
        <f t="shared" si="464"/>
        <v>AWD</v>
      </c>
      <c r="I5924" s="2">
        <f t="shared" si="461"/>
        <v>2021</v>
      </c>
      <c r="J5924" s="2">
        <f t="shared" si="462"/>
        <v>9</v>
      </c>
      <c r="K5924" t="str">
        <f t="shared" si="463"/>
        <v>Pantserjuffers</v>
      </c>
      <c r="L5924" s="25">
        <f t="shared" si="465"/>
        <v>37.714285714285715</v>
      </c>
    </row>
    <row r="5925" spans="1:12" x14ac:dyDescent="0.25">
      <c r="A5925">
        <v>21</v>
      </c>
      <c r="B5925" t="s">
        <v>79</v>
      </c>
      <c r="C5925" s="1">
        <v>44461.510416666664</v>
      </c>
      <c r="D5925">
        <v>1</v>
      </c>
      <c r="E5925" t="s">
        <v>14</v>
      </c>
      <c r="F5925" t="s">
        <v>15</v>
      </c>
      <c r="G5925">
        <v>6</v>
      </c>
      <c r="H5925" t="str">
        <f t="shared" si="464"/>
        <v>AWD</v>
      </c>
      <c r="I5925" s="2">
        <f t="shared" si="461"/>
        <v>2021</v>
      </c>
      <c r="J5925" s="2">
        <f t="shared" si="462"/>
        <v>9</v>
      </c>
      <c r="K5925" t="str">
        <f t="shared" si="463"/>
        <v>Waterjuffer</v>
      </c>
      <c r="L5925" s="25">
        <f t="shared" si="465"/>
        <v>37.714285714285715</v>
      </c>
    </row>
    <row r="5926" spans="1:12" x14ac:dyDescent="0.25">
      <c r="A5926">
        <v>21</v>
      </c>
      <c r="B5926" t="s">
        <v>79</v>
      </c>
      <c r="C5926" s="1">
        <v>44461.510416666664</v>
      </c>
      <c r="D5926">
        <v>1</v>
      </c>
      <c r="E5926" t="s">
        <v>10</v>
      </c>
      <c r="F5926" t="s">
        <v>11</v>
      </c>
      <c r="G5926">
        <v>1</v>
      </c>
      <c r="H5926" t="str">
        <f t="shared" si="464"/>
        <v>AWD</v>
      </c>
      <c r="I5926" s="2">
        <f t="shared" si="461"/>
        <v>2021</v>
      </c>
      <c r="J5926" s="2">
        <f t="shared" si="462"/>
        <v>9</v>
      </c>
      <c r="K5926" t="str">
        <f t="shared" si="463"/>
        <v>Waterjuffer</v>
      </c>
      <c r="L5926" s="25">
        <f t="shared" si="465"/>
        <v>37.714285714285715</v>
      </c>
    </row>
    <row r="5927" spans="1:12" x14ac:dyDescent="0.25">
      <c r="A5927">
        <v>21</v>
      </c>
      <c r="B5927" t="s">
        <v>79</v>
      </c>
      <c r="C5927" s="1">
        <v>44461.510416666664</v>
      </c>
      <c r="D5927">
        <v>1</v>
      </c>
      <c r="E5927" t="s">
        <v>32</v>
      </c>
      <c r="F5927" t="s">
        <v>33</v>
      </c>
      <c r="G5927">
        <v>11</v>
      </c>
      <c r="H5927" t="str">
        <f t="shared" si="464"/>
        <v>AWD</v>
      </c>
      <c r="I5927" s="2">
        <f t="shared" si="461"/>
        <v>2021</v>
      </c>
      <c r="J5927" s="2">
        <f t="shared" si="462"/>
        <v>9</v>
      </c>
      <c r="K5927" t="str">
        <f t="shared" si="463"/>
        <v>Korenbouten</v>
      </c>
      <c r="L5927" s="25">
        <f t="shared" si="465"/>
        <v>37.714285714285715</v>
      </c>
    </row>
    <row r="5928" spans="1:12" x14ac:dyDescent="0.25">
      <c r="A5928">
        <v>21</v>
      </c>
      <c r="B5928" t="s">
        <v>79</v>
      </c>
      <c r="C5928" s="1">
        <v>44461.510416666664</v>
      </c>
      <c r="D5928">
        <v>1</v>
      </c>
      <c r="E5928" t="s">
        <v>42</v>
      </c>
      <c r="F5928" t="s">
        <v>43</v>
      </c>
      <c r="G5928">
        <v>1</v>
      </c>
      <c r="H5928" t="str">
        <f t="shared" si="464"/>
        <v>AWD</v>
      </c>
      <c r="I5928" s="2">
        <f t="shared" si="461"/>
        <v>2021</v>
      </c>
      <c r="J5928" s="2">
        <f t="shared" si="462"/>
        <v>9</v>
      </c>
      <c r="K5928" t="str">
        <f t="shared" si="463"/>
        <v>Korenbouten</v>
      </c>
      <c r="L5928" s="25">
        <f t="shared" si="465"/>
        <v>37.714285714285715</v>
      </c>
    </row>
    <row r="5929" spans="1:12" x14ac:dyDescent="0.25">
      <c r="A5929">
        <v>21</v>
      </c>
      <c r="B5929" t="s">
        <v>79</v>
      </c>
      <c r="C5929" s="1">
        <v>44461.510416666664</v>
      </c>
      <c r="D5929">
        <v>1</v>
      </c>
      <c r="E5929" t="s">
        <v>36</v>
      </c>
      <c r="F5929" t="s">
        <v>37</v>
      </c>
      <c r="G5929">
        <v>7</v>
      </c>
      <c r="H5929" t="str">
        <f t="shared" si="464"/>
        <v>AWD</v>
      </c>
      <c r="I5929" s="2">
        <f t="shared" si="461"/>
        <v>2021</v>
      </c>
      <c r="J5929" s="2">
        <f t="shared" si="462"/>
        <v>9</v>
      </c>
      <c r="K5929" t="str">
        <f t="shared" si="463"/>
        <v>Glazenmakers</v>
      </c>
      <c r="L5929" s="25">
        <f t="shared" si="465"/>
        <v>37.714285714285715</v>
      </c>
    </row>
    <row r="5930" spans="1:12" x14ac:dyDescent="0.25">
      <c r="A5930">
        <v>24</v>
      </c>
      <c r="B5930" t="s">
        <v>84</v>
      </c>
      <c r="C5930" s="1">
        <v>40331.541666666664</v>
      </c>
      <c r="D5930">
        <v>1</v>
      </c>
      <c r="E5930" t="s">
        <v>14</v>
      </c>
      <c r="F5930" t="s">
        <v>15</v>
      </c>
      <c r="G5930">
        <v>12</v>
      </c>
      <c r="H5930" t="str">
        <f t="shared" si="464"/>
        <v>AWD</v>
      </c>
      <c r="I5930" s="2">
        <f t="shared" si="461"/>
        <v>2010</v>
      </c>
      <c r="J5930" s="2">
        <f t="shared" si="462"/>
        <v>6</v>
      </c>
      <c r="K5930" t="str">
        <f t="shared" si="463"/>
        <v>Waterjuffer</v>
      </c>
      <c r="L5930" s="25">
        <f t="shared" si="465"/>
        <v>21.714285714285715</v>
      </c>
    </row>
    <row r="5931" spans="1:12" x14ac:dyDescent="0.25">
      <c r="A5931">
        <v>24</v>
      </c>
      <c r="B5931" t="s">
        <v>84</v>
      </c>
      <c r="C5931" s="1">
        <v>40331.541666666664</v>
      </c>
      <c r="D5931">
        <v>1</v>
      </c>
      <c r="E5931" t="s">
        <v>24</v>
      </c>
      <c r="F5931" t="s">
        <v>25</v>
      </c>
      <c r="G5931">
        <v>1</v>
      </c>
      <c r="H5931" t="str">
        <f t="shared" si="464"/>
        <v>AWD</v>
      </c>
      <c r="I5931" s="2">
        <f t="shared" si="461"/>
        <v>2010</v>
      </c>
      <c r="J5931" s="2">
        <f t="shared" si="462"/>
        <v>6</v>
      </c>
      <c r="K5931" t="str">
        <f t="shared" si="463"/>
        <v>Glazenmakers</v>
      </c>
      <c r="L5931" s="25">
        <f t="shared" si="465"/>
        <v>21.714285714285715</v>
      </c>
    </row>
    <row r="5932" spans="1:12" x14ac:dyDescent="0.25">
      <c r="A5932">
        <v>24</v>
      </c>
      <c r="B5932" t="s">
        <v>84</v>
      </c>
      <c r="C5932" s="1">
        <v>40331.541666666664</v>
      </c>
      <c r="D5932">
        <v>1</v>
      </c>
      <c r="E5932" t="s">
        <v>28</v>
      </c>
      <c r="F5932" t="s">
        <v>29</v>
      </c>
      <c r="G5932">
        <v>3</v>
      </c>
      <c r="H5932" t="str">
        <f t="shared" si="464"/>
        <v>AWD</v>
      </c>
      <c r="I5932" s="2">
        <f t="shared" si="461"/>
        <v>2010</v>
      </c>
      <c r="J5932" s="2">
        <f t="shared" si="462"/>
        <v>6</v>
      </c>
      <c r="K5932" t="str">
        <f t="shared" si="463"/>
        <v>Korenbouten</v>
      </c>
      <c r="L5932" s="25">
        <f t="shared" si="465"/>
        <v>21.714285714285715</v>
      </c>
    </row>
    <row r="5933" spans="1:12" x14ac:dyDescent="0.25">
      <c r="A5933">
        <v>24</v>
      </c>
      <c r="B5933" t="s">
        <v>84</v>
      </c>
      <c r="C5933" s="1">
        <v>40331.541666666664</v>
      </c>
      <c r="D5933">
        <v>1</v>
      </c>
      <c r="E5933" t="s">
        <v>18</v>
      </c>
      <c r="F5933" t="s">
        <v>19</v>
      </c>
      <c r="G5933">
        <v>2</v>
      </c>
      <c r="H5933" t="str">
        <f t="shared" si="464"/>
        <v>AWD</v>
      </c>
      <c r="I5933" s="2">
        <f t="shared" si="461"/>
        <v>2010</v>
      </c>
      <c r="J5933" s="2">
        <f t="shared" si="462"/>
        <v>6</v>
      </c>
      <c r="K5933" t="str">
        <f t="shared" si="463"/>
        <v>Korenbouten</v>
      </c>
      <c r="L5933" s="25">
        <f t="shared" si="465"/>
        <v>21.714285714285715</v>
      </c>
    </row>
    <row r="5934" spans="1:12" x14ac:dyDescent="0.25">
      <c r="A5934">
        <v>24</v>
      </c>
      <c r="B5934" t="s">
        <v>84</v>
      </c>
      <c r="C5934" s="1">
        <v>40331.541666666664</v>
      </c>
      <c r="D5934">
        <v>2</v>
      </c>
      <c r="E5934" t="s">
        <v>14</v>
      </c>
      <c r="F5934" t="s">
        <v>15</v>
      </c>
      <c r="G5934">
        <v>3</v>
      </c>
      <c r="H5934" t="str">
        <f t="shared" si="464"/>
        <v>AWD</v>
      </c>
      <c r="I5934" s="2">
        <f t="shared" si="461"/>
        <v>2010</v>
      </c>
      <c r="J5934" s="2">
        <f t="shared" si="462"/>
        <v>6</v>
      </c>
      <c r="K5934" t="str">
        <f t="shared" si="463"/>
        <v>Waterjuffer</v>
      </c>
      <c r="L5934" s="25">
        <f t="shared" si="465"/>
        <v>21.714285714285715</v>
      </c>
    </row>
    <row r="5935" spans="1:12" x14ac:dyDescent="0.25">
      <c r="A5935">
        <v>24</v>
      </c>
      <c r="B5935" t="s">
        <v>84</v>
      </c>
      <c r="C5935" s="1">
        <v>40331.541666666664</v>
      </c>
      <c r="D5935">
        <v>2</v>
      </c>
      <c r="E5935" t="s">
        <v>18</v>
      </c>
      <c r="F5935" t="s">
        <v>19</v>
      </c>
      <c r="G5935">
        <v>3</v>
      </c>
      <c r="H5935" t="str">
        <f t="shared" si="464"/>
        <v>AWD</v>
      </c>
      <c r="I5935" s="2">
        <f t="shared" si="461"/>
        <v>2010</v>
      </c>
      <c r="J5935" s="2">
        <f t="shared" si="462"/>
        <v>6</v>
      </c>
      <c r="K5935" t="str">
        <f t="shared" si="463"/>
        <v>Korenbouten</v>
      </c>
      <c r="L5935" s="25">
        <f t="shared" si="465"/>
        <v>21.714285714285715</v>
      </c>
    </row>
    <row r="5936" spans="1:12" x14ac:dyDescent="0.25">
      <c r="A5936">
        <v>24</v>
      </c>
      <c r="B5936" t="s">
        <v>84</v>
      </c>
      <c r="C5936" s="1">
        <v>40345.579861111109</v>
      </c>
      <c r="D5936">
        <v>1</v>
      </c>
      <c r="E5936" t="s">
        <v>14</v>
      </c>
      <c r="F5936" t="s">
        <v>15</v>
      </c>
      <c r="G5936">
        <v>53</v>
      </c>
      <c r="H5936" t="str">
        <f t="shared" si="464"/>
        <v>AWD</v>
      </c>
      <c r="I5936" s="2">
        <f t="shared" si="461"/>
        <v>2010</v>
      </c>
      <c r="J5936" s="2">
        <f t="shared" si="462"/>
        <v>6</v>
      </c>
      <c r="K5936" t="str">
        <f t="shared" si="463"/>
        <v>Waterjuffer</v>
      </c>
      <c r="L5936" s="25">
        <f t="shared" si="465"/>
        <v>23.714285714285715</v>
      </c>
    </row>
    <row r="5937" spans="1:12" x14ac:dyDescent="0.25">
      <c r="A5937">
        <v>24</v>
      </c>
      <c r="B5937" t="s">
        <v>84</v>
      </c>
      <c r="C5937" s="1">
        <v>40345.579861111109</v>
      </c>
      <c r="D5937">
        <v>1</v>
      </c>
      <c r="E5937" t="s">
        <v>26</v>
      </c>
      <c r="F5937" t="s">
        <v>27</v>
      </c>
      <c r="G5937">
        <v>1</v>
      </c>
      <c r="H5937" t="str">
        <f t="shared" si="464"/>
        <v>AWD</v>
      </c>
      <c r="I5937" s="2">
        <f t="shared" si="461"/>
        <v>2010</v>
      </c>
      <c r="J5937" s="2">
        <f t="shared" si="462"/>
        <v>6</v>
      </c>
      <c r="K5937" t="str">
        <f t="shared" si="463"/>
        <v>Glazenmakers</v>
      </c>
      <c r="L5937" s="25">
        <f t="shared" si="465"/>
        <v>23.714285714285715</v>
      </c>
    </row>
    <row r="5938" spans="1:12" x14ac:dyDescent="0.25">
      <c r="A5938">
        <v>24</v>
      </c>
      <c r="B5938" t="s">
        <v>84</v>
      </c>
      <c r="C5938" s="1">
        <v>40345.579861111109</v>
      </c>
      <c r="D5938">
        <v>1</v>
      </c>
      <c r="E5938" t="s">
        <v>18</v>
      </c>
      <c r="F5938" t="s">
        <v>19</v>
      </c>
      <c r="G5938">
        <v>4</v>
      </c>
      <c r="H5938" t="str">
        <f t="shared" si="464"/>
        <v>AWD</v>
      </c>
      <c r="I5938" s="2">
        <f t="shared" ref="I5938:I6001" si="466">YEAR(C5938)</f>
        <v>2010</v>
      </c>
      <c r="J5938" s="2">
        <f t="shared" ref="J5938:J6001" si="467">MONTH(C5938)</f>
        <v>6</v>
      </c>
      <c r="K5938" t="str">
        <f t="shared" ref="K5938:K6001" si="468">VLOOKUP(E5938,$Q$2:$R$100,2,FALSE)</f>
        <v>Korenbouten</v>
      </c>
      <c r="L5938" s="25">
        <f t="shared" si="465"/>
        <v>23.714285714285715</v>
      </c>
    </row>
    <row r="5939" spans="1:12" x14ac:dyDescent="0.25">
      <c r="A5939">
        <v>24</v>
      </c>
      <c r="B5939" t="s">
        <v>84</v>
      </c>
      <c r="C5939" s="1">
        <v>40345.579861111109</v>
      </c>
      <c r="D5939">
        <v>2</v>
      </c>
      <c r="E5939" t="s">
        <v>14</v>
      </c>
      <c r="F5939" t="s">
        <v>15</v>
      </c>
      <c r="G5939">
        <v>100</v>
      </c>
      <c r="H5939" t="str">
        <f t="shared" si="464"/>
        <v>AWD</v>
      </c>
      <c r="I5939" s="2">
        <f t="shared" si="466"/>
        <v>2010</v>
      </c>
      <c r="J5939" s="2">
        <f t="shared" si="467"/>
        <v>6</v>
      </c>
      <c r="K5939" t="str">
        <f t="shared" si="468"/>
        <v>Waterjuffer</v>
      </c>
      <c r="L5939" s="25">
        <f t="shared" si="465"/>
        <v>23.714285714285715</v>
      </c>
    </row>
    <row r="5940" spans="1:12" x14ac:dyDescent="0.25">
      <c r="A5940">
        <v>24</v>
      </c>
      <c r="B5940" t="s">
        <v>84</v>
      </c>
      <c r="C5940" s="1">
        <v>40345.579861111109</v>
      </c>
      <c r="D5940">
        <v>2</v>
      </c>
      <c r="E5940" t="s">
        <v>26</v>
      </c>
      <c r="F5940" t="s">
        <v>27</v>
      </c>
      <c r="G5940">
        <v>2</v>
      </c>
      <c r="H5940" t="str">
        <f t="shared" si="464"/>
        <v>AWD</v>
      </c>
      <c r="I5940" s="2">
        <f t="shared" si="466"/>
        <v>2010</v>
      </c>
      <c r="J5940" s="2">
        <f t="shared" si="467"/>
        <v>6</v>
      </c>
      <c r="K5940" t="str">
        <f t="shared" si="468"/>
        <v>Glazenmakers</v>
      </c>
      <c r="L5940" s="25">
        <f t="shared" si="465"/>
        <v>23.714285714285715</v>
      </c>
    </row>
    <row r="5941" spans="1:12" x14ac:dyDescent="0.25">
      <c r="A5941">
        <v>24</v>
      </c>
      <c r="B5941" t="s">
        <v>84</v>
      </c>
      <c r="C5941" s="1">
        <v>40345.579861111109</v>
      </c>
      <c r="D5941">
        <v>2</v>
      </c>
      <c r="E5941" t="s">
        <v>28</v>
      </c>
      <c r="F5941" t="s">
        <v>29</v>
      </c>
      <c r="G5941">
        <v>1</v>
      </c>
      <c r="H5941" t="str">
        <f t="shared" si="464"/>
        <v>AWD</v>
      </c>
      <c r="I5941" s="2">
        <f t="shared" si="466"/>
        <v>2010</v>
      </c>
      <c r="J5941" s="2">
        <f t="shared" si="467"/>
        <v>6</v>
      </c>
      <c r="K5941" t="str">
        <f t="shared" si="468"/>
        <v>Korenbouten</v>
      </c>
      <c r="L5941" s="25">
        <f t="shared" si="465"/>
        <v>23.714285714285715</v>
      </c>
    </row>
    <row r="5942" spans="1:12" x14ac:dyDescent="0.25">
      <c r="A5942">
        <v>24</v>
      </c>
      <c r="B5942" t="s">
        <v>84</v>
      </c>
      <c r="C5942" s="1">
        <v>40345.579861111109</v>
      </c>
      <c r="D5942">
        <v>2</v>
      </c>
      <c r="E5942" t="s">
        <v>18</v>
      </c>
      <c r="F5942" t="s">
        <v>19</v>
      </c>
      <c r="G5942">
        <v>5</v>
      </c>
      <c r="H5942" t="str">
        <f t="shared" si="464"/>
        <v>AWD</v>
      </c>
      <c r="I5942" s="2">
        <f t="shared" si="466"/>
        <v>2010</v>
      </c>
      <c r="J5942" s="2">
        <f t="shared" si="467"/>
        <v>6</v>
      </c>
      <c r="K5942" t="str">
        <f t="shared" si="468"/>
        <v>Korenbouten</v>
      </c>
      <c r="L5942" s="25">
        <f t="shared" si="465"/>
        <v>23.714285714285715</v>
      </c>
    </row>
    <row r="5943" spans="1:12" x14ac:dyDescent="0.25">
      <c r="A5943">
        <v>24</v>
      </c>
      <c r="B5943" t="s">
        <v>84</v>
      </c>
      <c r="C5943" s="1">
        <v>40345.579861111109</v>
      </c>
      <c r="D5943">
        <v>4</v>
      </c>
      <c r="E5943" t="s">
        <v>28</v>
      </c>
      <c r="F5943" t="s">
        <v>29</v>
      </c>
      <c r="G5943">
        <v>1</v>
      </c>
      <c r="H5943" t="str">
        <f t="shared" si="464"/>
        <v>AWD</v>
      </c>
      <c r="I5943" s="2">
        <f t="shared" si="466"/>
        <v>2010</v>
      </c>
      <c r="J5943" s="2">
        <f t="shared" si="467"/>
        <v>6</v>
      </c>
      <c r="K5943" t="str">
        <f t="shared" si="468"/>
        <v>Korenbouten</v>
      </c>
      <c r="L5943" s="25">
        <f t="shared" si="465"/>
        <v>23.714285714285715</v>
      </c>
    </row>
    <row r="5944" spans="1:12" x14ac:dyDescent="0.25">
      <c r="A5944">
        <v>24</v>
      </c>
      <c r="B5944" t="s">
        <v>84</v>
      </c>
      <c r="C5944" s="1">
        <v>40345.579861111109</v>
      </c>
      <c r="D5944">
        <v>4</v>
      </c>
      <c r="E5944" t="s">
        <v>18</v>
      </c>
      <c r="F5944" t="s">
        <v>19</v>
      </c>
      <c r="G5944">
        <v>8</v>
      </c>
      <c r="H5944" t="str">
        <f t="shared" si="464"/>
        <v>AWD</v>
      </c>
      <c r="I5944" s="2">
        <f t="shared" si="466"/>
        <v>2010</v>
      </c>
      <c r="J5944" s="2">
        <f t="shared" si="467"/>
        <v>6</v>
      </c>
      <c r="K5944" t="str">
        <f t="shared" si="468"/>
        <v>Korenbouten</v>
      </c>
      <c r="L5944" s="25">
        <f t="shared" si="465"/>
        <v>23.714285714285715</v>
      </c>
    </row>
    <row r="5945" spans="1:12" x14ac:dyDescent="0.25">
      <c r="A5945">
        <v>24</v>
      </c>
      <c r="B5945" t="s">
        <v>84</v>
      </c>
      <c r="C5945" s="1">
        <v>40345.579861111109</v>
      </c>
      <c r="D5945">
        <v>5</v>
      </c>
      <c r="E5945" t="s">
        <v>26</v>
      </c>
      <c r="F5945" t="s">
        <v>27</v>
      </c>
      <c r="G5945">
        <v>1</v>
      </c>
      <c r="H5945" t="str">
        <f t="shared" si="464"/>
        <v>AWD</v>
      </c>
      <c r="I5945" s="2">
        <f t="shared" si="466"/>
        <v>2010</v>
      </c>
      <c r="J5945" s="2">
        <f t="shared" si="467"/>
        <v>6</v>
      </c>
      <c r="K5945" t="str">
        <f t="shared" si="468"/>
        <v>Glazenmakers</v>
      </c>
      <c r="L5945" s="25">
        <f t="shared" si="465"/>
        <v>23.714285714285715</v>
      </c>
    </row>
    <row r="5946" spans="1:12" x14ac:dyDescent="0.25">
      <c r="A5946">
        <v>24</v>
      </c>
      <c r="B5946" t="s">
        <v>84</v>
      </c>
      <c r="C5946" s="1">
        <v>40345.579861111109</v>
      </c>
      <c r="D5946">
        <v>5</v>
      </c>
      <c r="E5946" t="s">
        <v>18</v>
      </c>
      <c r="F5946" t="s">
        <v>19</v>
      </c>
      <c r="G5946">
        <v>6</v>
      </c>
      <c r="H5946" t="str">
        <f t="shared" si="464"/>
        <v>AWD</v>
      </c>
      <c r="I5946" s="2">
        <f t="shared" si="466"/>
        <v>2010</v>
      </c>
      <c r="J5946" s="2">
        <f t="shared" si="467"/>
        <v>6</v>
      </c>
      <c r="K5946" t="str">
        <f t="shared" si="468"/>
        <v>Korenbouten</v>
      </c>
      <c r="L5946" s="25">
        <f t="shared" si="465"/>
        <v>23.714285714285715</v>
      </c>
    </row>
    <row r="5947" spans="1:12" x14ac:dyDescent="0.25">
      <c r="A5947">
        <v>24</v>
      </c>
      <c r="B5947" t="s">
        <v>84</v>
      </c>
      <c r="C5947" s="1">
        <v>40351.506944444445</v>
      </c>
      <c r="D5947">
        <v>1</v>
      </c>
      <c r="E5947" t="s">
        <v>10</v>
      </c>
      <c r="F5947" t="s">
        <v>11</v>
      </c>
      <c r="G5947">
        <v>3</v>
      </c>
      <c r="H5947" t="str">
        <f t="shared" si="464"/>
        <v>AWD</v>
      </c>
      <c r="I5947" s="2">
        <f t="shared" si="466"/>
        <v>2010</v>
      </c>
      <c r="J5947" s="2">
        <f t="shared" si="467"/>
        <v>6</v>
      </c>
      <c r="K5947" t="str">
        <f t="shared" si="468"/>
        <v>Waterjuffer</v>
      </c>
      <c r="L5947" s="25">
        <f t="shared" si="465"/>
        <v>24.571428571428573</v>
      </c>
    </row>
    <row r="5948" spans="1:12" x14ac:dyDescent="0.25">
      <c r="A5948">
        <v>24</v>
      </c>
      <c r="B5948" t="s">
        <v>84</v>
      </c>
      <c r="C5948" s="1">
        <v>40351.506944444445</v>
      </c>
      <c r="D5948">
        <v>1</v>
      </c>
      <c r="E5948" t="s">
        <v>14</v>
      </c>
      <c r="F5948" t="s">
        <v>15</v>
      </c>
      <c r="G5948">
        <v>20</v>
      </c>
      <c r="H5948" t="str">
        <f t="shared" si="464"/>
        <v>AWD</v>
      </c>
      <c r="I5948" s="2">
        <f t="shared" si="466"/>
        <v>2010</v>
      </c>
      <c r="J5948" s="2">
        <f t="shared" si="467"/>
        <v>6</v>
      </c>
      <c r="K5948" t="str">
        <f t="shared" si="468"/>
        <v>Waterjuffer</v>
      </c>
      <c r="L5948" s="25">
        <f t="shared" si="465"/>
        <v>24.571428571428573</v>
      </c>
    </row>
    <row r="5949" spans="1:12" x14ac:dyDescent="0.25">
      <c r="A5949">
        <v>24</v>
      </c>
      <c r="B5949" t="s">
        <v>84</v>
      </c>
      <c r="C5949" s="1">
        <v>40351.506944444445</v>
      </c>
      <c r="D5949">
        <v>1</v>
      </c>
      <c r="E5949" t="s">
        <v>26</v>
      </c>
      <c r="F5949" t="s">
        <v>27</v>
      </c>
      <c r="G5949">
        <v>1</v>
      </c>
      <c r="H5949" t="str">
        <f t="shared" si="464"/>
        <v>AWD</v>
      </c>
      <c r="I5949" s="2">
        <f t="shared" si="466"/>
        <v>2010</v>
      </c>
      <c r="J5949" s="2">
        <f t="shared" si="467"/>
        <v>6</v>
      </c>
      <c r="K5949" t="str">
        <f t="shared" si="468"/>
        <v>Glazenmakers</v>
      </c>
      <c r="L5949" s="25">
        <f t="shared" si="465"/>
        <v>24.571428571428573</v>
      </c>
    </row>
    <row r="5950" spans="1:12" x14ac:dyDescent="0.25">
      <c r="A5950">
        <v>24</v>
      </c>
      <c r="B5950" t="s">
        <v>84</v>
      </c>
      <c r="C5950" s="1">
        <v>40351.506944444445</v>
      </c>
      <c r="D5950">
        <v>1</v>
      </c>
      <c r="E5950" t="s">
        <v>18</v>
      </c>
      <c r="F5950" t="s">
        <v>19</v>
      </c>
      <c r="G5950">
        <v>1</v>
      </c>
      <c r="H5950" t="str">
        <f t="shared" si="464"/>
        <v>AWD</v>
      </c>
      <c r="I5950" s="2">
        <f t="shared" si="466"/>
        <v>2010</v>
      </c>
      <c r="J5950" s="2">
        <f t="shared" si="467"/>
        <v>6</v>
      </c>
      <c r="K5950" t="str">
        <f t="shared" si="468"/>
        <v>Korenbouten</v>
      </c>
      <c r="L5950" s="25">
        <f t="shared" si="465"/>
        <v>24.571428571428573</v>
      </c>
    </row>
    <row r="5951" spans="1:12" x14ac:dyDescent="0.25">
      <c r="A5951">
        <v>24</v>
      </c>
      <c r="B5951" t="s">
        <v>84</v>
      </c>
      <c r="C5951" s="1">
        <v>40351.506944444445</v>
      </c>
      <c r="D5951">
        <v>2</v>
      </c>
      <c r="E5951" t="s">
        <v>10</v>
      </c>
      <c r="F5951" t="s">
        <v>11</v>
      </c>
      <c r="G5951">
        <v>6</v>
      </c>
      <c r="H5951" t="str">
        <f t="shared" si="464"/>
        <v>AWD</v>
      </c>
      <c r="I5951" s="2">
        <f t="shared" si="466"/>
        <v>2010</v>
      </c>
      <c r="J5951" s="2">
        <f t="shared" si="467"/>
        <v>6</v>
      </c>
      <c r="K5951" t="str">
        <f t="shared" si="468"/>
        <v>Waterjuffer</v>
      </c>
      <c r="L5951" s="25">
        <f t="shared" si="465"/>
        <v>24.571428571428573</v>
      </c>
    </row>
    <row r="5952" spans="1:12" x14ac:dyDescent="0.25">
      <c r="A5952">
        <v>24</v>
      </c>
      <c r="B5952" t="s">
        <v>84</v>
      </c>
      <c r="C5952" s="1">
        <v>40351.506944444445</v>
      </c>
      <c r="D5952">
        <v>2</v>
      </c>
      <c r="E5952" t="s">
        <v>14</v>
      </c>
      <c r="F5952" t="s">
        <v>15</v>
      </c>
      <c r="G5952">
        <v>120</v>
      </c>
      <c r="H5952" t="str">
        <f t="shared" si="464"/>
        <v>AWD</v>
      </c>
      <c r="I5952" s="2">
        <f t="shared" si="466"/>
        <v>2010</v>
      </c>
      <c r="J5952" s="2">
        <f t="shared" si="467"/>
        <v>6</v>
      </c>
      <c r="K5952" t="str">
        <f t="shared" si="468"/>
        <v>Waterjuffer</v>
      </c>
      <c r="L5952" s="25">
        <f t="shared" si="465"/>
        <v>24.571428571428573</v>
      </c>
    </row>
    <row r="5953" spans="1:12" x14ac:dyDescent="0.25">
      <c r="A5953">
        <v>24</v>
      </c>
      <c r="B5953" t="s">
        <v>84</v>
      </c>
      <c r="C5953" s="1">
        <v>40351.506944444445</v>
      </c>
      <c r="D5953">
        <v>2</v>
      </c>
      <c r="E5953" t="s">
        <v>26</v>
      </c>
      <c r="F5953" t="s">
        <v>27</v>
      </c>
      <c r="G5953">
        <v>1</v>
      </c>
      <c r="H5953" t="str">
        <f t="shared" si="464"/>
        <v>AWD</v>
      </c>
      <c r="I5953" s="2">
        <f t="shared" si="466"/>
        <v>2010</v>
      </c>
      <c r="J5953" s="2">
        <f t="shared" si="467"/>
        <v>6</v>
      </c>
      <c r="K5953" t="str">
        <f t="shared" si="468"/>
        <v>Glazenmakers</v>
      </c>
      <c r="L5953" s="25">
        <f t="shared" si="465"/>
        <v>24.571428571428573</v>
      </c>
    </row>
    <row r="5954" spans="1:12" x14ac:dyDescent="0.25">
      <c r="A5954">
        <v>24</v>
      </c>
      <c r="B5954" t="s">
        <v>84</v>
      </c>
      <c r="C5954" s="1">
        <v>40351.506944444445</v>
      </c>
      <c r="D5954">
        <v>2</v>
      </c>
      <c r="E5954" t="s">
        <v>28</v>
      </c>
      <c r="F5954" t="s">
        <v>29</v>
      </c>
      <c r="G5954">
        <v>1</v>
      </c>
      <c r="H5954" t="str">
        <f t="shared" ref="H5954:H6017" si="469">VLOOKUP(A5954,$N$2:$O$51,2,FALSE)</f>
        <v>AWD</v>
      </c>
      <c r="I5954" s="2">
        <f t="shared" si="466"/>
        <v>2010</v>
      </c>
      <c r="J5954" s="2">
        <f t="shared" si="467"/>
        <v>6</v>
      </c>
      <c r="K5954" t="str">
        <f t="shared" si="468"/>
        <v>Korenbouten</v>
      </c>
      <c r="L5954" s="25">
        <f t="shared" si="465"/>
        <v>24.571428571428573</v>
      </c>
    </row>
    <row r="5955" spans="1:12" x14ac:dyDescent="0.25">
      <c r="A5955">
        <v>24</v>
      </c>
      <c r="B5955" t="s">
        <v>84</v>
      </c>
      <c r="C5955" s="1">
        <v>40351.506944444445</v>
      </c>
      <c r="D5955">
        <v>2</v>
      </c>
      <c r="E5955" t="s">
        <v>18</v>
      </c>
      <c r="F5955" t="s">
        <v>19</v>
      </c>
      <c r="G5955">
        <v>4</v>
      </c>
      <c r="H5955" t="str">
        <f t="shared" si="469"/>
        <v>AWD</v>
      </c>
      <c r="I5955" s="2">
        <f t="shared" si="466"/>
        <v>2010</v>
      </c>
      <c r="J5955" s="2">
        <f t="shared" si="467"/>
        <v>6</v>
      </c>
      <c r="K5955" t="str">
        <f t="shared" si="468"/>
        <v>Korenbouten</v>
      </c>
      <c r="L5955" s="25">
        <f t="shared" ref="L5955:L6018" si="470">(ROUNDDOWN(C5955-DATE(I5955,1,1),0))/7</f>
        <v>24.571428571428573</v>
      </c>
    </row>
    <row r="5956" spans="1:12" x14ac:dyDescent="0.25">
      <c r="A5956">
        <v>24</v>
      </c>
      <c r="B5956" t="s">
        <v>84</v>
      </c>
      <c r="C5956" s="1">
        <v>40351.506944444445</v>
      </c>
      <c r="D5956">
        <v>4</v>
      </c>
      <c r="E5956" t="s">
        <v>18</v>
      </c>
      <c r="F5956" t="s">
        <v>19</v>
      </c>
      <c r="G5956">
        <v>9</v>
      </c>
      <c r="H5956" t="str">
        <f t="shared" si="469"/>
        <v>AWD</v>
      </c>
      <c r="I5956" s="2">
        <f t="shared" si="466"/>
        <v>2010</v>
      </c>
      <c r="J5956" s="2">
        <f t="shared" si="467"/>
        <v>6</v>
      </c>
      <c r="K5956" t="str">
        <f t="shared" si="468"/>
        <v>Korenbouten</v>
      </c>
      <c r="L5956" s="25">
        <f t="shared" si="470"/>
        <v>24.571428571428573</v>
      </c>
    </row>
    <row r="5957" spans="1:12" x14ac:dyDescent="0.25">
      <c r="A5957">
        <v>24</v>
      </c>
      <c r="B5957" t="s">
        <v>84</v>
      </c>
      <c r="C5957" s="1">
        <v>40351.506944444445</v>
      </c>
      <c r="D5957">
        <v>5</v>
      </c>
      <c r="E5957" t="s">
        <v>18</v>
      </c>
      <c r="F5957" t="s">
        <v>19</v>
      </c>
      <c r="G5957">
        <v>9</v>
      </c>
      <c r="H5957" t="str">
        <f t="shared" si="469"/>
        <v>AWD</v>
      </c>
      <c r="I5957" s="2">
        <f t="shared" si="466"/>
        <v>2010</v>
      </c>
      <c r="J5957" s="2">
        <f t="shared" si="467"/>
        <v>6</v>
      </c>
      <c r="K5957" t="str">
        <f t="shared" si="468"/>
        <v>Korenbouten</v>
      </c>
      <c r="L5957" s="25">
        <f t="shared" si="470"/>
        <v>24.571428571428573</v>
      </c>
    </row>
    <row r="5958" spans="1:12" x14ac:dyDescent="0.25">
      <c r="A5958">
        <v>24</v>
      </c>
      <c r="B5958" t="s">
        <v>84</v>
      </c>
      <c r="C5958" s="1">
        <v>40351.506944444445</v>
      </c>
      <c r="D5958">
        <v>6</v>
      </c>
      <c r="E5958" t="s">
        <v>18</v>
      </c>
      <c r="F5958" t="s">
        <v>19</v>
      </c>
      <c r="G5958">
        <v>5</v>
      </c>
      <c r="H5958" t="str">
        <f t="shared" si="469"/>
        <v>AWD</v>
      </c>
      <c r="I5958" s="2">
        <f t="shared" si="466"/>
        <v>2010</v>
      </c>
      <c r="J5958" s="2">
        <f t="shared" si="467"/>
        <v>6</v>
      </c>
      <c r="K5958" t="str">
        <f t="shared" si="468"/>
        <v>Korenbouten</v>
      </c>
      <c r="L5958" s="25">
        <f t="shared" si="470"/>
        <v>24.571428571428573</v>
      </c>
    </row>
    <row r="5959" spans="1:12" x14ac:dyDescent="0.25">
      <c r="A5959">
        <v>24</v>
      </c>
      <c r="B5959" t="s">
        <v>84</v>
      </c>
      <c r="C5959" s="1">
        <v>40365.510416666664</v>
      </c>
      <c r="D5959">
        <v>1</v>
      </c>
      <c r="E5959" t="s">
        <v>10</v>
      </c>
      <c r="F5959" t="s">
        <v>11</v>
      </c>
      <c r="G5959">
        <v>1</v>
      </c>
      <c r="H5959" t="str">
        <f t="shared" si="469"/>
        <v>AWD</v>
      </c>
      <c r="I5959" s="2">
        <f t="shared" si="466"/>
        <v>2010</v>
      </c>
      <c r="J5959" s="2">
        <f t="shared" si="467"/>
        <v>7</v>
      </c>
      <c r="K5959" t="str">
        <f t="shared" si="468"/>
        <v>Waterjuffer</v>
      </c>
      <c r="L5959" s="25">
        <f t="shared" si="470"/>
        <v>26.571428571428573</v>
      </c>
    </row>
    <row r="5960" spans="1:12" x14ac:dyDescent="0.25">
      <c r="A5960">
        <v>24</v>
      </c>
      <c r="B5960" t="s">
        <v>84</v>
      </c>
      <c r="C5960" s="1">
        <v>40365.510416666664</v>
      </c>
      <c r="D5960">
        <v>1</v>
      </c>
      <c r="E5960" t="s">
        <v>14</v>
      </c>
      <c r="F5960" t="s">
        <v>15</v>
      </c>
      <c r="G5960">
        <v>50</v>
      </c>
      <c r="H5960" t="str">
        <f t="shared" si="469"/>
        <v>AWD</v>
      </c>
      <c r="I5960" s="2">
        <f t="shared" si="466"/>
        <v>2010</v>
      </c>
      <c r="J5960" s="2">
        <f t="shared" si="467"/>
        <v>7</v>
      </c>
      <c r="K5960" t="str">
        <f t="shared" si="468"/>
        <v>Waterjuffer</v>
      </c>
      <c r="L5960" s="25">
        <f t="shared" si="470"/>
        <v>26.571428571428573</v>
      </c>
    </row>
    <row r="5961" spans="1:12" x14ac:dyDescent="0.25">
      <c r="A5961">
        <v>24</v>
      </c>
      <c r="B5961" t="s">
        <v>84</v>
      </c>
      <c r="C5961" s="1">
        <v>40365.510416666664</v>
      </c>
      <c r="D5961">
        <v>1</v>
      </c>
      <c r="E5961" t="s">
        <v>18</v>
      </c>
      <c r="F5961" t="s">
        <v>19</v>
      </c>
      <c r="G5961">
        <v>3</v>
      </c>
      <c r="H5961" t="str">
        <f t="shared" si="469"/>
        <v>AWD</v>
      </c>
      <c r="I5961" s="2">
        <f t="shared" si="466"/>
        <v>2010</v>
      </c>
      <c r="J5961" s="2">
        <f t="shared" si="467"/>
        <v>7</v>
      </c>
      <c r="K5961" t="str">
        <f t="shared" si="468"/>
        <v>Korenbouten</v>
      </c>
      <c r="L5961" s="25">
        <f t="shared" si="470"/>
        <v>26.571428571428573</v>
      </c>
    </row>
    <row r="5962" spans="1:12" x14ac:dyDescent="0.25">
      <c r="A5962">
        <v>24</v>
      </c>
      <c r="B5962" t="s">
        <v>84</v>
      </c>
      <c r="C5962" s="1">
        <v>40365.510416666664</v>
      </c>
      <c r="D5962">
        <v>2</v>
      </c>
      <c r="E5962" t="s">
        <v>10</v>
      </c>
      <c r="F5962" t="s">
        <v>11</v>
      </c>
      <c r="G5962">
        <v>5</v>
      </c>
      <c r="H5962" t="str">
        <f t="shared" si="469"/>
        <v>AWD</v>
      </c>
      <c r="I5962" s="2">
        <f t="shared" si="466"/>
        <v>2010</v>
      </c>
      <c r="J5962" s="2">
        <f t="shared" si="467"/>
        <v>7</v>
      </c>
      <c r="K5962" t="str">
        <f t="shared" si="468"/>
        <v>Waterjuffer</v>
      </c>
      <c r="L5962" s="25">
        <f t="shared" si="470"/>
        <v>26.571428571428573</v>
      </c>
    </row>
    <row r="5963" spans="1:12" x14ac:dyDescent="0.25">
      <c r="A5963">
        <v>24</v>
      </c>
      <c r="B5963" t="s">
        <v>84</v>
      </c>
      <c r="C5963" s="1">
        <v>40365.510416666664</v>
      </c>
      <c r="D5963">
        <v>2</v>
      </c>
      <c r="E5963" t="s">
        <v>14</v>
      </c>
      <c r="F5963" t="s">
        <v>15</v>
      </c>
      <c r="G5963">
        <v>120</v>
      </c>
      <c r="H5963" t="str">
        <f t="shared" si="469"/>
        <v>AWD</v>
      </c>
      <c r="I5963" s="2">
        <f t="shared" si="466"/>
        <v>2010</v>
      </c>
      <c r="J5963" s="2">
        <f t="shared" si="467"/>
        <v>7</v>
      </c>
      <c r="K5963" t="str">
        <f t="shared" si="468"/>
        <v>Waterjuffer</v>
      </c>
      <c r="L5963" s="25">
        <f t="shared" si="470"/>
        <v>26.571428571428573</v>
      </c>
    </row>
    <row r="5964" spans="1:12" x14ac:dyDescent="0.25">
      <c r="A5964">
        <v>24</v>
      </c>
      <c r="B5964" t="s">
        <v>84</v>
      </c>
      <c r="C5964" s="1">
        <v>40365.510416666664</v>
      </c>
      <c r="D5964">
        <v>2</v>
      </c>
      <c r="E5964" t="s">
        <v>26</v>
      </c>
      <c r="F5964" t="s">
        <v>27</v>
      </c>
      <c r="G5964">
        <v>1</v>
      </c>
      <c r="H5964" t="str">
        <f t="shared" si="469"/>
        <v>AWD</v>
      </c>
      <c r="I5964" s="2">
        <f t="shared" si="466"/>
        <v>2010</v>
      </c>
      <c r="J5964" s="2">
        <f t="shared" si="467"/>
        <v>7</v>
      </c>
      <c r="K5964" t="str">
        <f t="shared" si="468"/>
        <v>Glazenmakers</v>
      </c>
      <c r="L5964" s="25">
        <f t="shared" si="470"/>
        <v>26.571428571428573</v>
      </c>
    </row>
    <row r="5965" spans="1:12" x14ac:dyDescent="0.25">
      <c r="A5965">
        <v>24</v>
      </c>
      <c r="B5965" t="s">
        <v>84</v>
      </c>
      <c r="C5965" s="1">
        <v>40365.510416666664</v>
      </c>
      <c r="D5965">
        <v>2</v>
      </c>
      <c r="E5965" t="s">
        <v>18</v>
      </c>
      <c r="F5965" t="s">
        <v>19</v>
      </c>
      <c r="G5965">
        <v>1</v>
      </c>
      <c r="H5965" t="str">
        <f t="shared" si="469"/>
        <v>AWD</v>
      </c>
      <c r="I5965" s="2">
        <f t="shared" si="466"/>
        <v>2010</v>
      </c>
      <c r="J5965" s="2">
        <f t="shared" si="467"/>
        <v>7</v>
      </c>
      <c r="K5965" t="str">
        <f t="shared" si="468"/>
        <v>Korenbouten</v>
      </c>
      <c r="L5965" s="25">
        <f t="shared" si="470"/>
        <v>26.571428571428573</v>
      </c>
    </row>
    <row r="5966" spans="1:12" x14ac:dyDescent="0.25">
      <c r="A5966">
        <v>24</v>
      </c>
      <c r="B5966" t="s">
        <v>84</v>
      </c>
      <c r="C5966" s="1">
        <v>40365.510416666664</v>
      </c>
      <c r="D5966">
        <v>4</v>
      </c>
      <c r="E5966" t="s">
        <v>26</v>
      </c>
      <c r="F5966" t="s">
        <v>27</v>
      </c>
      <c r="G5966">
        <v>2</v>
      </c>
      <c r="H5966" t="str">
        <f t="shared" si="469"/>
        <v>AWD</v>
      </c>
      <c r="I5966" s="2">
        <f t="shared" si="466"/>
        <v>2010</v>
      </c>
      <c r="J5966" s="2">
        <f t="shared" si="467"/>
        <v>7</v>
      </c>
      <c r="K5966" t="str">
        <f t="shared" si="468"/>
        <v>Glazenmakers</v>
      </c>
      <c r="L5966" s="25">
        <f t="shared" si="470"/>
        <v>26.571428571428573</v>
      </c>
    </row>
    <row r="5967" spans="1:12" x14ac:dyDescent="0.25">
      <c r="A5967">
        <v>24</v>
      </c>
      <c r="B5967" t="s">
        <v>84</v>
      </c>
      <c r="C5967" s="1">
        <v>40365.510416666664</v>
      </c>
      <c r="D5967">
        <v>4</v>
      </c>
      <c r="E5967" t="s">
        <v>18</v>
      </c>
      <c r="F5967" t="s">
        <v>19</v>
      </c>
      <c r="G5967">
        <v>1</v>
      </c>
      <c r="H5967" t="str">
        <f t="shared" si="469"/>
        <v>AWD</v>
      </c>
      <c r="I5967" s="2">
        <f t="shared" si="466"/>
        <v>2010</v>
      </c>
      <c r="J5967" s="2">
        <f t="shared" si="467"/>
        <v>7</v>
      </c>
      <c r="K5967" t="str">
        <f t="shared" si="468"/>
        <v>Korenbouten</v>
      </c>
      <c r="L5967" s="25">
        <f t="shared" si="470"/>
        <v>26.571428571428573</v>
      </c>
    </row>
    <row r="5968" spans="1:12" x14ac:dyDescent="0.25">
      <c r="A5968">
        <v>24</v>
      </c>
      <c r="B5968" t="s">
        <v>84</v>
      </c>
      <c r="C5968" s="1">
        <v>40365.510416666664</v>
      </c>
      <c r="D5968">
        <v>5</v>
      </c>
      <c r="E5968" t="s">
        <v>18</v>
      </c>
      <c r="F5968" t="s">
        <v>19</v>
      </c>
      <c r="G5968">
        <v>5</v>
      </c>
      <c r="H5968" t="str">
        <f t="shared" si="469"/>
        <v>AWD</v>
      </c>
      <c r="I5968" s="2">
        <f t="shared" si="466"/>
        <v>2010</v>
      </c>
      <c r="J5968" s="2">
        <f t="shared" si="467"/>
        <v>7</v>
      </c>
      <c r="K5968" t="str">
        <f t="shared" si="468"/>
        <v>Korenbouten</v>
      </c>
      <c r="L5968" s="25">
        <f t="shared" si="470"/>
        <v>26.571428571428573</v>
      </c>
    </row>
    <row r="5969" spans="1:12" x14ac:dyDescent="0.25">
      <c r="A5969">
        <v>24</v>
      </c>
      <c r="B5969" t="s">
        <v>84</v>
      </c>
      <c r="C5969" s="1">
        <v>40372.517361111109</v>
      </c>
      <c r="D5969">
        <v>1</v>
      </c>
      <c r="E5969" t="s">
        <v>10</v>
      </c>
      <c r="F5969" t="s">
        <v>11</v>
      </c>
      <c r="G5969">
        <v>1</v>
      </c>
      <c r="H5969" t="str">
        <f t="shared" si="469"/>
        <v>AWD</v>
      </c>
      <c r="I5969" s="2">
        <f t="shared" si="466"/>
        <v>2010</v>
      </c>
      <c r="J5969" s="2">
        <f t="shared" si="467"/>
        <v>7</v>
      </c>
      <c r="K5969" t="str">
        <f t="shared" si="468"/>
        <v>Waterjuffer</v>
      </c>
      <c r="L5969" s="25">
        <f t="shared" si="470"/>
        <v>27.571428571428573</v>
      </c>
    </row>
    <row r="5970" spans="1:12" x14ac:dyDescent="0.25">
      <c r="A5970">
        <v>24</v>
      </c>
      <c r="B5970" t="s">
        <v>84</v>
      </c>
      <c r="C5970" s="1">
        <v>40372.517361111109</v>
      </c>
      <c r="D5970">
        <v>1</v>
      </c>
      <c r="E5970" t="s">
        <v>14</v>
      </c>
      <c r="F5970" t="s">
        <v>15</v>
      </c>
      <c r="G5970">
        <v>30</v>
      </c>
      <c r="H5970" t="str">
        <f t="shared" si="469"/>
        <v>AWD</v>
      </c>
      <c r="I5970" s="2">
        <f t="shared" si="466"/>
        <v>2010</v>
      </c>
      <c r="J5970" s="2">
        <f t="shared" si="467"/>
        <v>7</v>
      </c>
      <c r="K5970" t="str">
        <f t="shared" si="468"/>
        <v>Waterjuffer</v>
      </c>
      <c r="L5970" s="25">
        <f t="shared" si="470"/>
        <v>27.571428571428573</v>
      </c>
    </row>
    <row r="5971" spans="1:12" x14ac:dyDescent="0.25">
      <c r="A5971">
        <v>24</v>
      </c>
      <c r="B5971" t="s">
        <v>84</v>
      </c>
      <c r="C5971" s="1">
        <v>40372.517361111109</v>
      </c>
      <c r="D5971">
        <v>1</v>
      </c>
      <c r="E5971" t="s">
        <v>18</v>
      </c>
      <c r="F5971" t="s">
        <v>19</v>
      </c>
      <c r="G5971">
        <v>6</v>
      </c>
      <c r="H5971" t="str">
        <f t="shared" si="469"/>
        <v>AWD</v>
      </c>
      <c r="I5971" s="2">
        <f t="shared" si="466"/>
        <v>2010</v>
      </c>
      <c r="J5971" s="2">
        <f t="shared" si="467"/>
        <v>7</v>
      </c>
      <c r="K5971" t="str">
        <f t="shared" si="468"/>
        <v>Korenbouten</v>
      </c>
      <c r="L5971" s="25">
        <f t="shared" si="470"/>
        <v>27.571428571428573</v>
      </c>
    </row>
    <row r="5972" spans="1:12" x14ac:dyDescent="0.25">
      <c r="A5972">
        <v>24</v>
      </c>
      <c r="B5972" t="s">
        <v>84</v>
      </c>
      <c r="C5972" s="1">
        <v>40372.517361111109</v>
      </c>
      <c r="D5972">
        <v>2</v>
      </c>
      <c r="E5972" t="s">
        <v>10</v>
      </c>
      <c r="F5972" t="s">
        <v>11</v>
      </c>
      <c r="G5972">
        <v>1</v>
      </c>
      <c r="H5972" t="str">
        <f t="shared" si="469"/>
        <v>AWD</v>
      </c>
      <c r="I5972" s="2">
        <f t="shared" si="466"/>
        <v>2010</v>
      </c>
      <c r="J5972" s="2">
        <f t="shared" si="467"/>
        <v>7</v>
      </c>
      <c r="K5972" t="str">
        <f t="shared" si="468"/>
        <v>Waterjuffer</v>
      </c>
      <c r="L5972" s="25">
        <f t="shared" si="470"/>
        <v>27.571428571428573</v>
      </c>
    </row>
    <row r="5973" spans="1:12" x14ac:dyDescent="0.25">
      <c r="A5973">
        <v>24</v>
      </c>
      <c r="B5973" t="s">
        <v>84</v>
      </c>
      <c r="C5973" s="1">
        <v>40372.517361111109</v>
      </c>
      <c r="D5973">
        <v>2</v>
      </c>
      <c r="E5973" t="s">
        <v>14</v>
      </c>
      <c r="F5973" t="s">
        <v>15</v>
      </c>
      <c r="G5973">
        <v>43</v>
      </c>
      <c r="H5973" t="str">
        <f t="shared" si="469"/>
        <v>AWD</v>
      </c>
      <c r="I5973" s="2">
        <f t="shared" si="466"/>
        <v>2010</v>
      </c>
      <c r="J5973" s="2">
        <f t="shared" si="467"/>
        <v>7</v>
      </c>
      <c r="K5973" t="str">
        <f t="shared" si="468"/>
        <v>Waterjuffer</v>
      </c>
      <c r="L5973" s="25">
        <f t="shared" si="470"/>
        <v>27.571428571428573</v>
      </c>
    </row>
    <row r="5974" spans="1:12" x14ac:dyDescent="0.25">
      <c r="A5974">
        <v>24</v>
      </c>
      <c r="B5974" t="s">
        <v>84</v>
      </c>
      <c r="C5974" s="1">
        <v>40372.517361111109</v>
      </c>
      <c r="D5974">
        <v>2</v>
      </c>
      <c r="E5974" t="s">
        <v>18</v>
      </c>
      <c r="F5974" t="s">
        <v>19</v>
      </c>
      <c r="G5974">
        <v>5</v>
      </c>
      <c r="H5974" t="str">
        <f t="shared" si="469"/>
        <v>AWD</v>
      </c>
      <c r="I5974" s="2">
        <f t="shared" si="466"/>
        <v>2010</v>
      </c>
      <c r="J5974" s="2">
        <f t="shared" si="467"/>
        <v>7</v>
      </c>
      <c r="K5974" t="str">
        <f t="shared" si="468"/>
        <v>Korenbouten</v>
      </c>
      <c r="L5974" s="25">
        <f t="shared" si="470"/>
        <v>27.571428571428573</v>
      </c>
    </row>
    <row r="5975" spans="1:12" x14ac:dyDescent="0.25">
      <c r="A5975">
        <v>24</v>
      </c>
      <c r="B5975" t="s">
        <v>84</v>
      </c>
      <c r="C5975" s="1">
        <v>40372.517361111109</v>
      </c>
      <c r="D5975">
        <v>4</v>
      </c>
      <c r="E5975" t="s">
        <v>18</v>
      </c>
      <c r="F5975" t="s">
        <v>19</v>
      </c>
      <c r="G5975">
        <v>3</v>
      </c>
      <c r="H5975" t="str">
        <f t="shared" si="469"/>
        <v>AWD</v>
      </c>
      <c r="I5975" s="2">
        <f t="shared" si="466"/>
        <v>2010</v>
      </c>
      <c r="J5975" s="2">
        <f t="shared" si="467"/>
        <v>7</v>
      </c>
      <c r="K5975" t="str">
        <f t="shared" si="468"/>
        <v>Korenbouten</v>
      </c>
      <c r="L5975" s="25">
        <f t="shared" si="470"/>
        <v>27.571428571428573</v>
      </c>
    </row>
    <row r="5976" spans="1:12" x14ac:dyDescent="0.25">
      <c r="A5976">
        <v>24</v>
      </c>
      <c r="B5976" t="s">
        <v>84</v>
      </c>
      <c r="C5976" s="1">
        <v>40372.517361111109</v>
      </c>
      <c r="D5976">
        <v>5</v>
      </c>
      <c r="E5976" t="s">
        <v>18</v>
      </c>
      <c r="F5976" t="s">
        <v>19</v>
      </c>
      <c r="G5976">
        <v>3</v>
      </c>
      <c r="H5976" t="str">
        <f t="shared" si="469"/>
        <v>AWD</v>
      </c>
      <c r="I5976" s="2">
        <f t="shared" si="466"/>
        <v>2010</v>
      </c>
      <c r="J5976" s="2">
        <f t="shared" si="467"/>
        <v>7</v>
      </c>
      <c r="K5976" t="str">
        <f t="shared" si="468"/>
        <v>Korenbouten</v>
      </c>
      <c r="L5976" s="25">
        <f t="shared" si="470"/>
        <v>27.571428571428573</v>
      </c>
    </row>
    <row r="5977" spans="1:12" x14ac:dyDescent="0.25">
      <c r="A5977">
        <v>24</v>
      </c>
      <c r="B5977" t="s">
        <v>84</v>
      </c>
      <c r="C5977" s="1">
        <v>40372.517361111109</v>
      </c>
      <c r="D5977">
        <v>6</v>
      </c>
      <c r="E5977" t="s">
        <v>18</v>
      </c>
      <c r="F5977" t="s">
        <v>19</v>
      </c>
      <c r="G5977">
        <v>4</v>
      </c>
      <c r="H5977" t="str">
        <f t="shared" si="469"/>
        <v>AWD</v>
      </c>
      <c r="I5977" s="2">
        <f t="shared" si="466"/>
        <v>2010</v>
      </c>
      <c r="J5977" s="2">
        <f t="shared" si="467"/>
        <v>7</v>
      </c>
      <c r="K5977" t="str">
        <f t="shared" si="468"/>
        <v>Korenbouten</v>
      </c>
      <c r="L5977" s="25">
        <f t="shared" si="470"/>
        <v>27.571428571428573</v>
      </c>
    </row>
    <row r="5978" spans="1:12" x14ac:dyDescent="0.25">
      <c r="A5978">
        <v>24</v>
      </c>
      <c r="B5978" t="s">
        <v>84</v>
      </c>
      <c r="C5978" s="1">
        <v>40414.5</v>
      </c>
      <c r="D5978">
        <v>1</v>
      </c>
      <c r="E5978" t="s">
        <v>14</v>
      </c>
      <c r="F5978" t="s">
        <v>15</v>
      </c>
      <c r="G5978">
        <v>3</v>
      </c>
      <c r="H5978" t="str">
        <f t="shared" si="469"/>
        <v>AWD</v>
      </c>
      <c r="I5978" s="2">
        <f t="shared" si="466"/>
        <v>2010</v>
      </c>
      <c r="J5978" s="2">
        <f t="shared" si="467"/>
        <v>8</v>
      </c>
      <c r="K5978" t="str">
        <f t="shared" si="468"/>
        <v>Waterjuffer</v>
      </c>
      <c r="L5978" s="25">
        <f t="shared" si="470"/>
        <v>33.571428571428569</v>
      </c>
    </row>
    <row r="5979" spans="1:12" x14ac:dyDescent="0.25">
      <c r="A5979">
        <v>24</v>
      </c>
      <c r="B5979" t="s">
        <v>84</v>
      </c>
      <c r="C5979" s="1">
        <v>40683.559027777781</v>
      </c>
      <c r="D5979">
        <v>1</v>
      </c>
      <c r="E5979" t="s">
        <v>14</v>
      </c>
      <c r="F5979" t="s">
        <v>15</v>
      </c>
      <c r="G5979">
        <v>3</v>
      </c>
      <c r="H5979" t="str">
        <f t="shared" si="469"/>
        <v>AWD</v>
      </c>
      <c r="I5979" s="2">
        <f t="shared" si="466"/>
        <v>2011</v>
      </c>
      <c r="J5979" s="2">
        <f t="shared" si="467"/>
        <v>5</v>
      </c>
      <c r="K5979" t="str">
        <f t="shared" si="468"/>
        <v>Waterjuffer</v>
      </c>
      <c r="L5979" s="25">
        <f t="shared" si="470"/>
        <v>19.857142857142858</v>
      </c>
    </row>
    <row r="5980" spans="1:12" x14ac:dyDescent="0.25">
      <c r="A5980">
        <v>24</v>
      </c>
      <c r="B5980" t="s">
        <v>84</v>
      </c>
      <c r="C5980" s="1">
        <v>40683.559027777781</v>
      </c>
      <c r="D5980">
        <v>1</v>
      </c>
      <c r="E5980" t="s">
        <v>28</v>
      </c>
      <c r="F5980" t="s">
        <v>29</v>
      </c>
      <c r="G5980">
        <v>1</v>
      </c>
      <c r="H5980" t="str">
        <f t="shared" si="469"/>
        <v>AWD</v>
      </c>
      <c r="I5980" s="2">
        <f t="shared" si="466"/>
        <v>2011</v>
      </c>
      <c r="J5980" s="2">
        <f t="shared" si="467"/>
        <v>5</v>
      </c>
      <c r="K5980" t="str">
        <f t="shared" si="468"/>
        <v>Korenbouten</v>
      </c>
      <c r="L5980" s="25">
        <f t="shared" si="470"/>
        <v>19.857142857142858</v>
      </c>
    </row>
    <row r="5981" spans="1:12" x14ac:dyDescent="0.25">
      <c r="A5981">
        <v>24</v>
      </c>
      <c r="B5981" t="s">
        <v>84</v>
      </c>
      <c r="C5981" s="1">
        <v>40683.559027777781</v>
      </c>
      <c r="D5981">
        <v>1</v>
      </c>
      <c r="E5981" t="s">
        <v>18</v>
      </c>
      <c r="F5981" t="s">
        <v>19</v>
      </c>
      <c r="G5981">
        <v>3</v>
      </c>
      <c r="H5981" t="str">
        <f t="shared" si="469"/>
        <v>AWD</v>
      </c>
      <c r="I5981" s="2">
        <f t="shared" si="466"/>
        <v>2011</v>
      </c>
      <c r="J5981" s="2">
        <f t="shared" si="467"/>
        <v>5</v>
      </c>
      <c r="K5981" t="str">
        <f t="shared" si="468"/>
        <v>Korenbouten</v>
      </c>
      <c r="L5981" s="25">
        <f t="shared" si="470"/>
        <v>19.857142857142858</v>
      </c>
    </row>
    <row r="5982" spans="1:12" x14ac:dyDescent="0.25">
      <c r="A5982">
        <v>24</v>
      </c>
      <c r="B5982" t="s">
        <v>84</v>
      </c>
      <c r="C5982" s="1">
        <v>40683.559027777781</v>
      </c>
      <c r="D5982">
        <v>2</v>
      </c>
      <c r="E5982" t="s">
        <v>14</v>
      </c>
      <c r="F5982" t="s">
        <v>15</v>
      </c>
      <c r="G5982">
        <v>2</v>
      </c>
      <c r="H5982" t="str">
        <f t="shared" si="469"/>
        <v>AWD</v>
      </c>
      <c r="I5982" s="2">
        <f t="shared" si="466"/>
        <v>2011</v>
      </c>
      <c r="J5982" s="2">
        <f t="shared" si="467"/>
        <v>5</v>
      </c>
      <c r="K5982" t="str">
        <f t="shared" si="468"/>
        <v>Waterjuffer</v>
      </c>
      <c r="L5982" s="25">
        <f t="shared" si="470"/>
        <v>19.857142857142858</v>
      </c>
    </row>
    <row r="5983" spans="1:12" x14ac:dyDescent="0.25">
      <c r="A5983">
        <v>24</v>
      </c>
      <c r="B5983" t="s">
        <v>84</v>
      </c>
      <c r="C5983" s="1">
        <v>40683.559027777781</v>
      </c>
      <c r="D5983">
        <v>2</v>
      </c>
      <c r="E5983" t="s">
        <v>28</v>
      </c>
      <c r="F5983" t="s">
        <v>29</v>
      </c>
      <c r="G5983">
        <v>2</v>
      </c>
      <c r="H5983" t="str">
        <f t="shared" si="469"/>
        <v>AWD</v>
      </c>
      <c r="I5983" s="2">
        <f t="shared" si="466"/>
        <v>2011</v>
      </c>
      <c r="J5983" s="2">
        <f t="shared" si="467"/>
        <v>5</v>
      </c>
      <c r="K5983" t="str">
        <f t="shared" si="468"/>
        <v>Korenbouten</v>
      </c>
      <c r="L5983" s="25">
        <f t="shared" si="470"/>
        <v>19.857142857142858</v>
      </c>
    </row>
    <row r="5984" spans="1:12" x14ac:dyDescent="0.25">
      <c r="A5984">
        <v>24</v>
      </c>
      <c r="B5984" t="s">
        <v>84</v>
      </c>
      <c r="C5984" s="1">
        <v>40683.559027777781</v>
      </c>
      <c r="D5984">
        <v>2</v>
      </c>
      <c r="E5984" t="s">
        <v>18</v>
      </c>
      <c r="F5984" t="s">
        <v>19</v>
      </c>
      <c r="G5984">
        <v>2</v>
      </c>
      <c r="H5984" t="str">
        <f t="shared" si="469"/>
        <v>AWD</v>
      </c>
      <c r="I5984" s="2">
        <f t="shared" si="466"/>
        <v>2011</v>
      </c>
      <c r="J5984" s="2">
        <f t="shared" si="467"/>
        <v>5</v>
      </c>
      <c r="K5984" t="str">
        <f t="shared" si="468"/>
        <v>Korenbouten</v>
      </c>
      <c r="L5984" s="25">
        <f t="shared" si="470"/>
        <v>19.857142857142858</v>
      </c>
    </row>
    <row r="5985" spans="1:12" x14ac:dyDescent="0.25">
      <c r="A5985">
        <v>24</v>
      </c>
      <c r="B5985" t="s">
        <v>84</v>
      </c>
      <c r="C5985" s="1">
        <v>40683.559027777781</v>
      </c>
      <c r="D5985">
        <v>4</v>
      </c>
      <c r="E5985" t="s">
        <v>28</v>
      </c>
      <c r="F5985" t="s">
        <v>29</v>
      </c>
      <c r="G5985">
        <v>3</v>
      </c>
      <c r="H5985" t="str">
        <f t="shared" si="469"/>
        <v>AWD</v>
      </c>
      <c r="I5985" s="2">
        <f t="shared" si="466"/>
        <v>2011</v>
      </c>
      <c r="J5985" s="2">
        <f t="shared" si="467"/>
        <v>5</v>
      </c>
      <c r="K5985" t="str">
        <f t="shared" si="468"/>
        <v>Korenbouten</v>
      </c>
      <c r="L5985" s="25">
        <f t="shared" si="470"/>
        <v>19.857142857142858</v>
      </c>
    </row>
    <row r="5986" spans="1:12" x14ac:dyDescent="0.25">
      <c r="A5986">
        <v>24</v>
      </c>
      <c r="B5986" t="s">
        <v>84</v>
      </c>
      <c r="C5986" s="1">
        <v>40683.559027777781</v>
      </c>
      <c r="D5986">
        <v>4</v>
      </c>
      <c r="E5986" t="s">
        <v>18</v>
      </c>
      <c r="F5986" t="s">
        <v>19</v>
      </c>
      <c r="G5986">
        <v>2</v>
      </c>
      <c r="H5986" t="str">
        <f t="shared" si="469"/>
        <v>AWD</v>
      </c>
      <c r="I5986" s="2">
        <f t="shared" si="466"/>
        <v>2011</v>
      </c>
      <c r="J5986" s="2">
        <f t="shared" si="467"/>
        <v>5</v>
      </c>
      <c r="K5986" t="str">
        <f t="shared" si="468"/>
        <v>Korenbouten</v>
      </c>
      <c r="L5986" s="25">
        <f t="shared" si="470"/>
        <v>19.857142857142858</v>
      </c>
    </row>
    <row r="5987" spans="1:12" x14ac:dyDescent="0.25">
      <c r="A5987">
        <v>24</v>
      </c>
      <c r="B5987" t="s">
        <v>84</v>
      </c>
      <c r="C5987" s="1">
        <v>40683.559027777781</v>
      </c>
      <c r="D5987">
        <v>6</v>
      </c>
      <c r="E5987" t="s">
        <v>28</v>
      </c>
      <c r="F5987" t="s">
        <v>29</v>
      </c>
      <c r="G5987">
        <v>3</v>
      </c>
      <c r="H5987" t="str">
        <f t="shared" si="469"/>
        <v>AWD</v>
      </c>
      <c r="I5987" s="2">
        <f t="shared" si="466"/>
        <v>2011</v>
      </c>
      <c r="J5987" s="2">
        <f t="shared" si="467"/>
        <v>5</v>
      </c>
      <c r="K5987" t="str">
        <f t="shared" si="468"/>
        <v>Korenbouten</v>
      </c>
      <c r="L5987" s="25">
        <f t="shared" si="470"/>
        <v>19.857142857142858</v>
      </c>
    </row>
    <row r="5988" spans="1:12" x14ac:dyDescent="0.25">
      <c r="A5988">
        <v>24</v>
      </c>
      <c r="B5988" t="s">
        <v>84</v>
      </c>
      <c r="C5988" s="1">
        <v>40683.559027777781</v>
      </c>
      <c r="D5988">
        <v>6</v>
      </c>
      <c r="E5988" t="s">
        <v>18</v>
      </c>
      <c r="F5988" t="s">
        <v>19</v>
      </c>
      <c r="G5988">
        <v>1</v>
      </c>
      <c r="H5988" t="str">
        <f t="shared" si="469"/>
        <v>AWD</v>
      </c>
      <c r="I5988" s="2">
        <f t="shared" si="466"/>
        <v>2011</v>
      </c>
      <c r="J5988" s="2">
        <f t="shared" si="467"/>
        <v>5</v>
      </c>
      <c r="K5988" t="str">
        <f t="shared" si="468"/>
        <v>Korenbouten</v>
      </c>
      <c r="L5988" s="25">
        <f t="shared" si="470"/>
        <v>19.857142857142858</v>
      </c>
    </row>
    <row r="5989" spans="1:12" x14ac:dyDescent="0.25">
      <c r="A5989">
        <v>24</v>
      </c>
      <c r="B5989" t="s">
        <v>84</v>
      </c>
      <c r="C5989" s="1">
        <v>40695.631944444445</v>
      </c>
      <c r="D5989">
        <v>1</v>
      </c>
      <c r="E5989" t="s">
        <v>14</v>
      </c>
      <c r="F5989" t="s">
        <v>15</v>
      </c>
      <c r="G5989">
        <v>13</v>
      </c>
      <c r="H5989" t="str">
        <f t="shared" si="469"/>
        <v>AWD</v>
      </c>
      <c r="I5989" s="2">
        <f t="shared" si="466"/>
        <v>2011</v>
      </c>
      <c r="J5989" s="2">
        <f t="shared" si="467"/>
        <v>6</v>
      </c>
      <c r="K5989" t="str">
        <f t="shared" si="468"/>
        <v>Waterjuffer</v>
      </c>
      <c r="L5989" s="25">
        <f t="shared" si="470"/>
        <v>21.571428571428573</v>
      </c>
    </row>
    <row r="5990" spans="1:12" x14ac:dyDescent="0.25">
      <c r="A5990">
        <v>24</v>
      </c>
      <c r="B5990" t="s">
        <v>84</v>
      </c>
      <c r="C5990" s="1">
        <v>40695.631944444445</v>
      </c>
      <c r="D5990">
        <v>1</v>
      </c>
      <c r="E5990" t="s">
        <v>18</v>
      </c>
      <c r="F5990" t="s">
        <v>19</v>
      </c>
      <c r="G5990">
        <v>5</v>
      </c>
      <c r="H5990" t="str">
        <f t="shared" si="469"/>
        <v>AWD</v>
      </c>
      <c r="I5990" s="2">
        <f t="shared" si="466"/>
        <v>2011</v>
      </c>
      <c r="J5990" s="2">
        <f t="shared" si="467"/>
        <v>6</v>
      </c>
      <c r="K5990" t="str">
        <f t="shared" si="468"/>
        <v>Korenbouten</v>
      </c>
      <c r="L5990" s="25">
        <f t="shared" si="470"/>
        <v>21.571428571428573</v>
      </c>
    </row>
    <row r="5991" spans="1:12" x14ac:dyDescent="0.25">
      <c r="A5991">
        <v>24</v>
      </c>
      <c r="B5991" t="s">
        <v>84</v>
      </c>
      <c r="C5991" s="1">
        <v>40695.631944444445</v>
      </c>
      <c r="D5991">
        <v>2</v>
      </c>
      <c r="E5991" t="s">
        <v>14</v>
      </c>
      <c r="F5991" t="s">
        <v>15</v>
      </c>
      <c r="G5991">
        <v>42</v>
      </c>
      <c r="H5991" t="str">
        <f t="shared" si="469"/>
        <v>AWD</v>
      </c>
      <c r="I5991" s="2">
        <f t="shared" si="466"/>
        <v>2011</v>
      </c>
      <c r="J5991" s="2">
        <f t="shared" si="467"/>
        <v>6</v>
      </c>
      <c r="K5991" t="str">
        <f t="shared" si="468"/>
        <v>Waterjuffer</v>
      </c>
      <c r="L5991" s="25">
        <f t="shared" si="470"/>
        <v>21.571428571428573</v>
      </c>
    </row>
    <row r="5992" spans="1:12" x14ac:dyDescent="0.25">
      <c r="A5992">
        <v>24</v>
      </c>
      <c r="B5992" t="s">
        <v>84</v>
      </c>
      <c r="C5992" s="1">
        <v>40695.631944444445</v>
      </c>
      <c r="D5992">
        <v>2</v>
      </c>
      <c r="E5992" t="s">
        <v>18</v>
      </c>
      <c r="F5992" t="s">
        <v>19</v>
      </c>
      <c r="G5992">
        <v>4</v>
      </c>
      <c r="H5992" t="str">
        <f t="shared" si="469"/>
        <v>AWD</v>
      </c>
      <c r="I5992" s="2">
        <f t="shared" si="466"/>
        <v>2011</v>
      </c>
      <c r="J5992" s="2">
        <f t="shared" si="467"/>
        <v>6</v>
      </c>
      <c r="K5992" t="str">
        <f t="shared" si="468"/>
        <v>Korenbouten</v>
      </c>
      <c r="L5992" s="25">
        <f t="shared" si="470"/>
        <v>21.571428571428573</v>
      </c>
    </row>
    <row r="5993" spans="1:12" x14ac:dyDescent="0.25">
      <c r="A5993">
        <v>24</v>
      </c>
      <c r="B5993" t="s">
        <v>84</v>
      </c>
      <c r="C5993" s="1">
        <v>40695.631944444445</v>
      </c>
      <c r="D5993">
        <v>4</v>
      </c>
      <c r="E5993" t="s">
        <v>28</v>
      </c>
      <c r="F5993" t="s">
        <v>29</v>
      </c>
      <c r="G5993">
        <v>1</v>
      </c>
      <c r="H5993" t="str">
        <f t="shared" si="469"/>
        <v>AWD</v>
      </c>
      <c r="I5993" s="2">
        <f t="shared" si="466"/>
        <v>2011</v>
      </c>
      <c r="J5993" s="2">
        <f t="shared" si="467"/>
        <v>6</v>
      </c>
      <c r="K5993" t="str">
        <f t="shared" si="468"/>
        <v>Korenbouten</v>
      </c>
      <c r="L5993" s="25">
        <f t="shared" si="470"/>
        <v>21.571428571428573</v>
      </c>
    </row>
    <row r="5994" spans="1:12" x14ac:dyDescent="0.25">
      <c r="A5994">
        <v>24</v>
      </c>
      <c r="B5994" t="s">
        <v>84</v>
      </c>
      <c r="C5994" s="1">
        <v>40695.631944444445</v>
      </c>
      <c r="D5994">
        <v>4</v>
      </c>
      <c r="E5994" t="s">
        <v>18</v>
      </c>
      <c r="F5994" t="s">
        <v>19</v>
      </c>
      <c r="G5994">
        <v>5</v>
      </c>
      <c r="H5994" t="str">
        <f t="shared" si="469"/>
        <v>AWD</v>
      </c>
      <c r="I5994" s="2">
        <f t="shared" si="466"/>
        <v>2011</v>
      </c>
      <c r="J5994" s="2">
        <f t="shared" si="467"/>
        <v>6</v>
      </c>
      <c r="K5994" t="str">
        <f t="shared" si="468"/>
        <v>Korenbouten</v>
      </c>
      <c r="L5994" s="25">
        <f t="shared" si="470"/>
        <v>21.571428571428573</v>
      </c>
    </row>
    <row r="5995" spans="1:12" x14ac:dyDescent="0.25">
      <c r="A5995">
        <v>24</v>
      </c>
      <c r="B5995" t="s">
        <v>84</v>
      </c>
      <c r="C5995" s="1">
        <v>40695.631944444445</v>
      </c>
      <c r="D5995">
        <v>5</v>
      </c>
      <c r="E5995" t="s">
        <v>18</v>
      </c>
      <c r="F5995" t="s">
        <v>19</v>
      </c>
      <c r="G5995">
        <v>5</v>
      </c>
      <c r="H5995" t="str">
        <f t="shared" si="469"/>
        <v>AWD</v>
      </c>
      <c r="I5995" s="2">
        <f t="shared" si="466"/>
        <v>2011</v>
      </c>
      <c r="J5995" s="2">
        <f t="shared" si="467"/>
        <v>6</v>
      </c>
      <c r="K5995" t="str">
        <f t="shared" si="468"/>
        <v>Korenbouten</v>
      </c>
      <c r="L5995" s="25">
        <f t="shared" si="470"/>
        <v>21.571428571428573</v>
      </c>
    </row>
    <row r="5996" spans="1:12" x14ac:dyDescent="0.25">
      <c r="A5996">
        <v>24</v>
      </c>
      <c r="B5996" t="s">
        <v>84</v>
      </c>
      <c r="C5996" s="1">
        <v>40695.631944444445</v>
      </c>
      <c r="D5996">
        <v>6</v>
      </c>
      <c r="E5996" t="s">
        <v>26</v>
      </c>
      <c r="F5996" t="s">
        <v>27</v>
      </c>
      <c r="G5996">
        <v>1</v>
      </c>
      <c r="H5996" t="str">
        <f t="shared" si="469"/>
        <v>AWD</v>
      </c>
      <c r="I5996" s="2">
        <f t="shared" si="466"/>
        <v>2011</v>
      </c>
      <c r="J5996" s="2">
        <f t="shared" si="467"/>
        <v>6</v>
      </c>
      <c r="K5996" t="str">
        <f t="shared" si="468"/>
        <v>Glazenmakers</v>
      </c>
      <c r="L5996" s="25">
        <f t="shared" si="470"/>
        <v>21.571428571428573</v>
      </c>
    </row>
    <row r="5997" spans="1:12" x14ac:dyDescent="0.25">
      <c r="A5997">
        <v>24</v>
      </c>
      <c r="B5997" t="s">
        <v>84</v>
      </c>
      <c r="C5997" s="1">
        <v>40695.631944444445</v>
      </c>
      <c r="D5997">
        <v>6</v>
      </c>
      <c r="E5997" t="s">
        <v>18</v>
      </c>
      <c r="F5997" t="s">
        <v>19</v>
      </c>
      <c r="G5997">
        <v>5</v>
      </c>
      <c r="H5997" t="str">
        <f t="shared" si="469"/>
        <v>AWD</v>
      </c>
      <c r="I5997" s="2">
        <f t="shared" si="466"/>
        <v>2011</v>
      </c>
      <c r="J5997" s="2">
        <f t="shared" si="467"/>
        <v>6</v>
      </c>
      <c r="K5997" t="str">
        <f t="shared" si="468"/>
        <v>Korenbouten</v>
      </c>
      <c r="L5997" s="25">
        <f t="shared" si="470"/>
        <v>21.571428571428573</v>
      </c>
    </row>
    <row r="5998" spans="1:12" x14ac:dyDescent="0.25">
      <c r="A5998">
        <v>24</v>
      </c>
      <c r="B5998" t="s">
        <v>84</v>
      </c>
      <c r="C5998" s="1">
        <v>40708.506944444445</v>
      </c>
      <c r="D5998">
        <v>1</v>
      </c>
      <c r="E5998" t="s">
        <v>14</v>
      </c>
      <c r="F5998" t="s">
        <v>15</v>
      </c>
      <c r="G5998">
        <v>29</v>
      </c>
      <c r="H5998" t="str">
        <f t="shared" si="469"/>
        <v>AWD</v>
      </c>
      <c r="I5998" s="2">
        <f t="shared" si="466"/>
        <v>2011</v>
      </c>
      <c r="J5998" s="2">
        <f t="shared" si="467"/>
        <v>6</v>
      </c>
      <c r="K5998" t="str">
        <f t="shared" si="468"/>
        <v>Waterjuffer</v>
      </c>
      <c r="L5998" s="25">
        <f t="shared" si="470"/>
        <v>23.428571428571427</v>
      </c>
    </row>
    <row r="5999" spans="1:12" x14ac:dyDescent="0.25">
      <c r="A5999">
        <v>24</v>
      </c>
      <c r="B5999" t="s">
        <v>84</v>
      </c>
      <c r="C5999" s="1">
        <v>40708.506944444445</v>
      </c>
      <c r="D5999">
        <v>1</v>
      </c>
      <c r="E5999" t="s">
        <v>18</v>
      </c>
      <c r="F5999" t="s">
        <v>19</v>
      </c>
      <c r="G5999">
        <v>3</v>
      </c>
      <c r="H5999" t="str">
        <f t="shared" si="469"/>
        <v>AWD</v>
      </c>
      <c r="I5999" s="2">
        <f t="shared" si="466"/>
        <v>2011</v>
      </c>
      <c r="J5999" s="2">
        <f t="shared" si="467"/>
        <v>6</v>
      </c>
      <c r="K5999" t="str">
        <f t="shared" si="468"/>
        <v>Korenbouten</v>
      </c>
      <c r="L5999" s="25">
        <f t="shared" si="470"/>
        <v>23.428571428571427</v>
      </c>
    </row>
    <row r="6000" spans="1:12" x14ac:dyDescent="0.25">
      <c r="A6000">
        <v>24</v>
      </c>
      <c r="B6000" t="s">
        <v>84</v>
      </c>
      <c r="C6000" s="1">
        <v>40708.506944444445</v>
      </c>
      <c r="D6000">
        <v>2</v>
      </c>
      <c r="E6000" t="s">
        <v>14</v>
      </c>
      <c r="F6000" t="s">
        <v>15</v>
      </c>
      <c r="G6000">
        <v>49</v>
      </c>
      <c r="H6000" t="str">
        <f t="shared" si="469"/>
        <v>AWD</v>
      </c>
      <c r="I6000" s="2">
        <f t="shared" si="466"/>
        <v>2011</v>
      </c>
      <c r="J6000" s="2">
        <f t="shared" si="467"/>
        <v>6</v>
      </c>
      <c r="K6000" t="str">
        <f t="shared" si="468"/>
        <v>Waterjuffer</v>
      </c>
      <c r="L6000" s="25">
        <f t="shared" si="470"/>
        <v>23.428571428571427</v>
      </c>
    </row>
    <row r="6001" spans="1:12" x14ac:dyDescent="0.25">
      <c r="A6001">
        <v>24</v>
      </c>
      <c r="B6001" t="s">
        <v>84</v>
      </c>
      <c r="C6001" s="1">
        <v>40708.506944444445</v>
      </c>
      <c r="D6001">
        <v>2</v>
      </c>
      <c r="E6001" t="s">
        <v>18</v>
      </c>
      <c r="F6001" t="s">
        <v>19</v>
      </c>
      <c r="G6001">
        <v>2</v>
      </c>
      <c r="H6001" t="str">
        <f t="shared" si="469"/>
        <v>AWD</v>
      </c>
      <c r="I6001" s="2">
        <f t="shared" si="466"/>
        <v>2011</v>
      </c>
      <c r="J6001" s="2">
        <f t="shared" si="467"/>
        <v>6</v>
      </c>
      <c r="K6001" t="str">
        <f t="shared" si="468"/>
        <v>Korenbouten</v>
      </c>
      <c r="L6001" s="25">
        <f t="shared" si="470"/>
        <v>23.428571428571427</v>
      </c>
    </row>
    <row r="6002" spans="1:12" x14ac:dyDescent="0.25">
      <c r="A6002">
        <v>24</v>
      </c>
      <c r="B6002" t="s">
        <v>84</v>
      </c>
      <c r="C6002" s="1">
        <v>40708.506944444445</v>
      </c>
      <c r="D6002">
        <v>5</v>
      </c>
      <c r="E6002" t="s">
        <v>18</v>
      </c>
      <c r="F6002" t="s">
        <v>19</v>
      </c>
      <c r="G6002">
        <v>4</v>
      </c>
      <c r="H6002" t="str">
        <f t="shared" si="469"/>
        <v>AWD</v>
      </c>
      <c r="I6002" s="2">
        <f t="shared" ref="I6002:I6064" si="471">YEAR(C6002)</f>
        <v>2011</v>
      </c>
      <c r="J6002" s="2">
        <f t="shared" ref="J6002:J6064" si="472">MONTH(C6002)</f>
        <v>6</v>
      </c>
      <c r="K6002" t="str">
        <f t="shared" ref="K6002:K6064" si="473">VLOOKUP(E6002,$Q$2:$R$100,2,FALSE)</f>
        <v>Korenbouten</v>
      </c>
      <c r="L6002" s="25">
        <f t="shared" si="470"/>
        <v>23.428571428571427</v>
      </c>
    </row>
    <row r="6003" spans="1:12" x14ac:dyDescent="0.25">
      <c r="A6003">
        <v>24</v>
      </c>
      <c r="B6003" t="s">
        <v>84</v>
      </c>
      <c r="C6003" s="1">
        <v>40728.493055555555</v>
      </c>
      <c r="D6003">
        <v>1</v>
      </c>
      <c r="E6003" t="s">
        <v>10</v>
      </c>
      <c r="F6003" t="s">
        <v>11</v>
      </c>
      <c r="G6003">
        <v>11</v>
      </c>
      <c r="H6003" t="str">
        <f t="shared" si="469"/>
        <v>AWD</v>
      </c>
      <c r="I6003" s="2">
        <f t="shared" si="471"/>
        <v>2011</v>
      </c>
      <c r="J6003" s="2">
        <f t="shared" si="472"/>
        <v>7</v>
      </c>
      <c r="K6003" t="str">
        <f t="shared" si="473"/>
        <v>Waterjuffer</v>
      </c>
      <c r="L6003" s="25">
        <f t="shared" si="470"/>
        <v>26.285714285714285</v>
      </c>
    </row>
    <row r="6004" spans="1:12" x14ac:dyDescent="0.25">
      <c r="A6004">
        <v>24</v>
      </c>
      <c r="B6004" t="s">
        <v>84</v>
      </c>
      <c r="C6004" s="1">
        <v>40728.493055555555</v>
      </c>
      <c r="D6004">
        <v>1</v>
      </c>
      <c r="E6004" t="s">
        <v>14</v>
      </c>
      <c r="F6004" t="s">
        <v>15</v>
      </c>
      <c r="G6004">
        <v>21</v>
      </c>
      <c r="H6004" t="str">
        <f t="shared" si="469"/>
        <v>AWD</v>
      </c>
      <c r="I6004" s="2">
        <f t="shared" si="471"/>
        <v>2011</v>
      </c>
      <c r="J6004" s="2">
        <f t="shared" si="472"/>
        <v>7</v>
      </c>
      <c r="K6004" t="str">
        <f t="shared" si="473"/>
        <v>Waterjuffer</v>
      </c>
      <c r="L6004" s="25">
        <f t="shared" si="470"/>
        <v>26.285714285714285</v>
      </c>
    </row>
    <row r="6005" spans="1:12" x14ac:dyDescent="0.25">
      <c r="A6005">
        <v>24</v>
      </c>
      <c r="B6005" t="s">
        <v>84</v>
      </c>
      <c r="C6005" s="1">
        <v>40728.493055555555</v>
      </c>
      <c r="D6005">
        <v>2</v>
      </c>
      <c r="E6005" t="s">
        <v>14</v>
      </c>
      <c r="F6005" t="s">
        <v>15</v>
      </c>
      <c r="G6005">
        <v>48</v>
      </c>
      <c r="H6005" t="str">
        <f t="shared" si="469"/>
        <v>AWD</v>
      </c>
      <c r="I6005" s="2">
        <f t="shared" si="471"/>
        <v>2011</v>
      </c>
      <c r="J6005" s="2">
        <f t="shared" si="472"/>
        <v>7</v>
      </c>
      <c r="K6005" t="str">
        <f t="shared" si="473"/>
        <v>Waterjuffer</v>
      </c>
      <c r="L6005" s="25">
        <f t="shared" si="470"/>
        <v>26.285714285714285</v>
      </c>
    </row>
    <row r="6006" spans="1:12" x14ac:dyDescent="0.25">
      <c r="A6006">
        <v>24</v>
      </c>
      <c r="B6006" t="s">
        <v>84</v>
      </c>
      <c r="C6006" s="1">
        <v>40728.493055555555</v>
      </c>
      <c r="D6006">
        <v>4</v>
      </c>
      <c r="E6006" t="s">
        <v>18</v>
      </c>
      <c r="F6006" t="s">
        <v>19</v>
      </c>
      <c r="G6006">
        <v>1</v>
      </c>
      <c r="H6006" t="str">
        <f t="shared" si="469"/>
        <v>AWD</v>
      </c>
      <c r="I6006" s="2">
        <f t="shared" si="471"/>
        <v>2011</v>
      </c>
      <c r="J6006" s="2">
        <f t="shared" si="472"/>
        <v>7</v>
      </c>
      <c r="K6006" t="str">
        <f t="shared" si="473"/>
        <v>Korenbouten</v>
      </c>
      <c r="L6006" s="25">
        <f t="shared" si="470"/>
        <v>26.285714285714285</v>
      </c>
    </row>
    <row r="6007" spans="1:12" x14ac:dyDescent="0.25">
      <c r="A6007">
        <v>24</v>
      </c>
      <c r="B6007" t="s">
        <v>84</v>
      </c>
      <c r="C6007" s="1">
        <v>40728.493055555555</v>
      </c>
      <c r="D6007">
        <v>5</v>
      </c>
      <c r="E6007" t="s">
        <v>18</v>
      </c>
      <c r="F6007" t="s">
        <v>19</v>
      </c>
      <c r="G6007">
        <v>1</v>
      </c>
      <c r="H6007" t="str">
        <f t="shared" si="469"/>
        <v>AWD</v>
      </c>
      <c r="I6007" s="2">
        <f t="shared" si="471"/>
        <v>2011</v>
      </c>
      <c r="J6007" s="2">
        <f t="shared" si="472"/>
        <v>7</v>
      </c>
      <c r="K6007" t="str">
        <f t="shared" si="473"/>
        <v>Korenbouten</v>
      </c>
      <c r="L6007" s="25">
        <f t="shared" si="470"/>
        <v>26.285714285714285</v>
      </c>
    </row>
    <row r="6008" spans="1:12" x14ac:dyDescent="0.25">
      <c r="A6008">
        <v>24</v>
      </c>
      <c r="B6008" t="s">
        <v>84</v>
      </c>
      <c r="C6008" s="1">
        <v>40757.482638888891</v>
      </c>
      <c r="D6008">
        <v>1</v>
      </c>
      <c r="E6008" t="s">
        <v>14</v>
      </c>
      <c r="F6008" t="s">
        <v>15</v>
      </c>
      <c r="G6008">
        <v>10</v>
      </c>
      <c r="H6008" t="str">
        <f t="shared" si="469"/>
        <v>AWD</v>
      </c>
      <c r="I6008" s="2">
        <f t="shared" si="471"/>
        <v>2011</v>
      </c>
      <c r="J6008" s="2">
        <f t="shared" si="472"/>
        <v>8</v>
      </c>
      <c r="K6008" t="str">
        <f t="shared" si="473"/>
        <v>Waterjuffer</v>
      </c>
      <c r="L6008" s="25">
        <f t="shared" si="470"/>
        <v>30.428571428571427</v>
      </c>
    </row>
    <row r="6009" spans="1:12" x14ac:dyDescent="0.25">
      <c r="A6009">
        <v>24</v>
      </c>
      <c r="B6009" t="s">
        <v>84</v>
      </c>
      <c r="C6009" s="1">
        <v>40757.482638888891</v>
      </c>
      <c r="D6009">
        <v>2</v>
      </c>
      <c r="E6009" t="s">
        <v>14</v>
      </c>
      <c r="F6009" t="s">
        <v>15</v>
      </c>
      <c r="G6009">
        <v>13</v>
      </c>
      <c r="H6009" t="str">
        <f t="shared" si="469"/>
        <v>AWD</v>
      </c>
      <c r="I6009" s="2">
        <f t="shared" si="471"/>
        <v>2011</v>
      </c>
      <c r="J6009" s="2">
        <f t="shared" si="472"/>
        <v>8</v>
      </c>
      <c r="K6009" t="str">
        <f t="shared" si="473"/>
        <v>Waterjuffer</v>
      </c>
      <c r="L6009" s="25">
        <f t="shared" si="470"/>
        <v>30.428571428571427</v>
      </c>
    </row>
    <row r="6010" spans="1:12" x14ac:dyDescent="0.25">
      <c r="A6010">
        <v>24</v>
      </c>
      <c r="B6010" t="s">
        <v>84</v>
      </c>
      <c r="C6010" s="1">
        <v>40757.482638888891</v>
      </c>
      <c r="D6010">
        <v>2</v>
      </c>
      <c r="E6010" t="s">
        <v>18</v>
      </c>
      <c r="F6010" t="s">
        <v>19</v>
      </c>
      <c r="G6010">
        <v>1</v>
      </c>
      <c r="H6010" t="str">
        <f t="shared" si="469"/>
        <v>AWD</v>
      </c>
      <c r="I6010" s="2">
        <f t="shared" si="471"/>
        <v>2011</v>
      </c>
      <c r="J6010" s="2">
        <f t="shared" si="472"/>
        <v>8</v>
      </c>
      <c r="K6010" t="str">
        <f t="shared" si="473"/>
        <v>Korenbouten</v>
      </c>
      <c r="L6010" s="25">
        <f t="shared" si="470"/>
        <v>30.428571428571427</v>
      </c>
    </row>
    <row r="6011" spans="1:12" x14ac:dyDescent="0.25">
      <c r="A6011">
        <v>24</v>
      </c>
      <c r="B6011" t="s">
        <v>84</v>
      </c>
      <c r="C6011" s="1">
        <v>40757.482638888891</v>
      </c>
      <c r="D6011">
        <v>5</v>
      </c>
      <c r="E6011" t="s">
        <v>18</v>
      </c>
      <c r="F6011" t="s">
        <v>19</v>
      </c>
      <c r="G6011">
        <v>4</v>
      </c>
      <c r="H6011" t="str">
        <f t="shared" si="469"/>
        <v>AWD</v>
      </c>
      <c r="I6011" s="2">
        <f t="shared" si="471"/>
        <v>2011</v>
      </c>
      <c r="J6011" s="2">
        <f t="shared" si="472"/>
        <v>8</v>
      </c>
      <c r="K6011" t="str">
        <f t="shared" si="473"/>
        <v>Korenbouten</v>
      </c>
      <c r="L6011" s="25">
        <f t="shared" si="470"/>
        <v>30.428571428571427</v>
      </c>
    </row>
    <row r="6012" spans="1:12" x14ac:dyDescent="0.25">
      <c r="A6012">
        <v>24</v>
      </c>
      <c r="B6012" t="s">
        <v>84</v>
      </c>
      <c r="C6012" s="1">
        <v>40757.482638888891</v>
      </c>
      <c r="D6012">
        <v>6</v>
      </c>
      <c r="E6012" t="s">
        <v>18</v>
      </c>
      <c r="F6012" t="s">
        <v>19</v>
      </c>
      <c r="G6012">
        <v>1</v>
      </c>
      <c r="H6012" t="str">
        <f t="shared" si="469"/>
        <v>AWD</v>
      </c>
      <c r="I6012" s="2">
        <f t="shared" si="471"/>
        <v>2011</v>
      </c>
      <c r="J6012" s="2">
        <f t="shared" si="472"/>
        <v>8</v>
      </c>
      <c r="K6012" t="str">
        <f t="shared" si="473"/>
        <v>Korenbouten</v>
      </c>
      <c r="L6012" s="25">
        <f t="shared" si="470"/>
        <v>30.428571428571427</v>
      </c>
    </row>
    <row r="6013" spans="1:12" x14ac:dyDescent="0.25">
      <c r="A6013">
        <v>24</v>
      </c>
      <c r="B6013" t="s">
        <v>84</v>
      </c>
      <c r="C6013" s="1">
        <v>40784.520833333336</v>
      </c>
      <c r="D6013">
        <v>1</v>
      </c>
      <c r="E6013" t="s">
        <v>14</v>
      </c>
      <c r="F6013" t="s">
        <v>15</v>
      </c>
      <c r="G6013">
        <v>12</v>
      </c>
      <c r="H6013" t="str">
        <f t="shared" si="469"/>
        <v>AWD</v>
      </c>
      <c r="I6013" s="2">
        <f t="shared" si="471"/>
        <v>2011</v>
      </c>
      <c r="J6013" s="2">
        <f t="shared" si="472"/>
        <v>8</v>
      </c>
      <c r="K6013" t="str">
        <f t="shared" si="473"/>
        <v>Waterjuffer</v>
      </c>
      <c r="L6013" s="25">
        <f t="shared" si="470"/>
        <v>34.285714285714285</v>
      </c>
    </row>
    <row r="6014" spans="1:12" x14ac:dyDescent="0.25">
      <c r="A6014">
        <v>24</v>
      </c>
      <c r="B6014" t="s">
        <v>84</v>
      </c>
      <c r="C6014" s="1">
        <v>40784.520833333336</v>
      </c>
      <c r="D6014">
        <v>1</v>
      </c>
      <c r="E6014" t="s">
        <v>42</v>
      </c>
      <c r="F6014" t="s">
        <v>43</v>
      </c>
      <c r="G6014">
        <v>2</v>
      </c>
      <c r="H6014" t="str">
        <f t="shared" si="469"/>
        <v>AWD</v>
      </c>
      <c r="I6014" s="2">
        <f t="shared" si="471"/>
        <v>2011</v>
      </c>
      <c r="J6014" s="2">
        <f t="shared" si="472"/>
        <v>8</v>
      </c>
      <c r="K6014" t="str">
        <f t="shared" si="473"/>
        <v>Korenbouten</v>
      </c>
      <c r="L6014" s="25">
        <f t="shared" si="470"/>
        <v>34.285714285714285</v>
      </c>
    </row>
    <row r="6015" spans="1:12" x14ac:dyDescent="0.25">
      <c r="A6015">
        <v>24</v>
      </c>
      <c r="B6015" t="s">
        <v>84</v>
      </c>
      <c r="C6015" s="1">
        <v>40784.520833333336</v>
      </c>
      <c r="D6015">
        <v>2</v>
      </c>
      <c r="E6015" t="s">
        <v>10</v>
      </c>
      <c r="F6015" t="s">
        <v>11</v>
      </c>
      <c r="G6015">
        <v>1</v>
      </c>
      <c r="H6015" t="str">
        <f t="shared" si="469"/>
        <v>AWD</v>
      </c>
      <c r="I6015" s="2">
        <f t="shared" si="471"/>
        <v>2011</v>
      </c>
      <c r="J6015" s="2">
        <f t="shared" si="472"/>
        <v>8</v>
      </c>
      <c r="K6015" t="str">
        <f t="shared" si="473"/>
        <v>Waterjuffer</v>
      </c>
      <c r="L6015" s="25">
        <f t="shared" si="470"/>
        <v>34.285714285714285</v>
      </c>
    </row>
    <row r="6016" spans="1:12" x14ac:dyDescent="0.25">
      <c r="A6016">
        <v>24</v>
      </c>
      <c r="B6016" t="s">
        <v>84</v>
      </c>
      <c r="C6016" s="1">
        <v>40784.520833333336</v>
      </c>
      <c r="D6016">
        <v>2</v>
      </c>
      <c r="E6016" t="s">
        <v>14</v>
      </c>
      <c r="F6016" t="s">
        <v>15</v>
      </c>
      <c r="G6016">
        <v>1</v>
      </c>
      <c r="H6016" t="str">
        <f t="shared" si="469"/>
        <v>AWD</v>
      </c>
      <c r="I6016" s="2">
        <f t="shared" si="471"/>
        <v>2011</v>
      </c>
      <c r="J6016" s="2">
        <f t="shared" si="472"/>
        <v>8</v>
      </c>
      <c r="K6016" t="str">
        <f t="shared" si="473"/>
        <v>Waterjuffer</v>
      </c>
      <c r="L6016" s="25">
        <f t="shared" si="470"/>
        <v>34.285714285714285</v>
      </c>
    </row>
    <row r="6017" spans="1:12" x14ac:dyDescent="0.25">
      <c r="A6017">
        <v>24</v>
      </c>
      <c r="B6017" t="s">
        <v>84</v>
      </c>
      <c r="C6017" s="1">
        <v>40784.520833333336</v>
      </c>
      <c r="D6017">
        <v>2</v>
      </c>
      <c r="E6017" t="s">
        <v>42</v>
      </c>
      <c r="F6017" t="s">
        <v>43</v>
      </c>
      <c r="G6017">
        <v>4</v>
      </c>
      <c r="H6017" t="str">
        <f t="shared" si="469"/>
        <v>AWD</v>
      </c>
      <c r="I6017" s="2">
        <f t="shared" si="471"/>
        <v>2011</v>
      </c>
      <c r="J6017" s="2">
        <f t="shared" si="472"/>
        <v>8</v>
      </c>
      <c r="K6017" t="str">
        <f t="shared" si="473"/>
        <v>Korenbouten</v>
      </c>
      <c r="L6017" s="25">
        <f t="shared" si="470"/>
        <v>34.285714285714285</v>
      </c>
    </row>
    <row r="6018" spans="1:12" x14ac:dyDescent="0.25">
      <c r="A6018">
        <v>24</v>
      </c>
      <c r="B6018" t="s">
        <v>84</v>
      </c>
      <c r="C6018" s="1">
        <v>40801.552083333336</v>
      </c>
      <c r="D6018">
        <v>1</v>
      </c>
      <c r="E6018" t="s">
        <v>42</v>
      </c>
      <c r="F6018" t="s">
        <v>43</v>
      </c>
      <c r="G6018">
        <v>1</v>
      </c>
      <c r="H6018" t="str">
        <f t="shared" ref="H6018:H6081" si="474">VLOOKUP(A6018,$N$2:$O$51,2,FALSE)</f>
        <v>AWD</v>
      </c>
      <c r="I6018" s="2">
        <f t="shared" si="471"/>
        <v>2011</v>
      </c>
      <c r="J6018" s="2">
        <f t="shared" si="472"/>
        <v>9</v>
      </c>
      <c r="K6018" t="str">
        <f t="shared" si="473"/>
        <v>Korenbouten</v>
      </c>
      <c r="L6018" s="25">
        <f t="shared" si="470"/>
        <v>36.714285714285715</v>
      </c>
    </row>
    <row r="6019" spans="1:12" x14ac:dyDescent="0.25">
      <c r="A6019">
        <v>24</v>
      </c>
      <c r="B6019" t="s">
        <v>84</v>
      </c>
      <c r="C6019" s="1">
        <v>40801.552083333336</v>
      </c>
      <c r="D6019">
        <v>2</v>
      </c>
      <c r="E6019" t="s">
        <v>14</v>
      </c>
      <c r="F6019" t="s">
        <v>15</v>
      </c>
      <c r="G6019">
        <v>6</v>
      </c>
      <c r="H6019" t="str">
        <f t="shared" si="474"/>
        <v>AWD</v>
      </c>
      <c r="I6019" s="2">
        <f t="shared" si="471"/>
        <v>2011</v>
      </c>
      <c r="J6019" s="2">
        <f t="shared" si="472"/>
        <v>9</v>
      </c>
      <c r="K6019" t="str">
        <f t="shared" si="473"/>
        <v>Waterjuffer</v>
      </c>
      <c r="L6019" s="25">
        <f t="shared" ref="L6019:L6082" si="475">(ROUNDDOWN(C6019-DATE(I6019,1,1),0))/7</f>
        <v>36.714285714285715</v>
      </c>
    </row>
    <row r="6020" spans="1:12" x14ac:dyDescent="0.25">
      <c r="A6020">
        <v>24</v>
      </c>
      <c r="B6020" t="s">
        <v>84</v>
      </c>
      <c r="C6020" s="1">
        <v>41074.572916666664</v>
      </c>
      <c r="D6020">
        <v>1</v>
      </c>
      <c r="E6020" t="s">
        <v>14</v>
      </c>
      <c r="F6020" t="s">
        <v>15</v>
      </c>
      <c r="G6020">
        <v>12</v>
      </c>
      <c r="H6020" t="str">
        <f t="shared" si="474"/>
        <v>AWD</v>
      </c>
      <c r="I6020" s="2">
        <f t="shared" si="471"/>
        <v>2012</v>
      </c>
      <c r="J6020" s="2">
        <f t="shared" si="472"/>
        <v>6</v>
      </c>
      <c r="K6020" t="str">
        <f t="shared" si="473"/>
        <v>Waterjuffer</v>
      </c>
      <c r="L6020" s="25">
        <f t="shared" si="475"/>
        <v>23.571428571428573</v>
      </c>
    </row>
    <row r="6021" spans="1:12" x14ac:dyDescent="0.25">
      <c r="A6021">
        <v>24</v>
      </c>
      <c r="B6021" t="s">
        <v>84</v>
      </c>
      <c r="C6021" s="1">
        <v>41074.572916666664</v>
      </c>
      <c r="D6021">
        <v>1</v>
      </c>
      <c r="E6021" t="s">
        <v>26</v>
      </c>
      <c r="F6021" t="s">
        <v>27</v>
      </c>
      <c r="G6021">
        <v>2</v>
      </c>
      <c r="H6021" t="str">
        <f t="shared" si="474"/>
        <v>AWD</v>
      </c>
      <c r="I6021" s="2">
        <f t="shared" si="471"/>
        <v>2012</v>
      </c>
      <c r="J6021" s="2">
        <f t="shared" si="472"/>
        <v>6</v>
      </c>
      <c r="K6021" t="str">
        <f t="shared" si="473"/>
        <v>Glazenmakers</v>
      </c>
      <c r="L6021" s="25">
        <f t="shared" si="475"/>
        <v>23.571428571428573</v>
      </c>
    </row>
    <row r="6022" spans="1:12" x14ac:dyDescent="0.25">
      <c r="A6022">
        <v>24</v>
      </c>
      <c r="B6022" t="s">
        <v>84</v>
      </c>
      <c r="C6022" s="1">
        <v>41074.572916666664</v>
      </c>
      <c r="D6022">
        <v>1</v>
      </c>
      <c r="E6022" t="s">
        <v>18</v>
      </c>
      <c r="F6022" t="s">
        <v>19</v>
      </c>
      <c r="G6022">
        <v>8</v>
      </c>
      <c r="H6022" t="str">
        <f t="shared" si="474"/>
        <v>AWD</v>
      </c>
      <c r="I6022" s="2">
        <f t="shared" si="471"/>
        <v>2012</v>
      </c>
      <c r="J6022" s="2">
        <f t="shared" si="472"/>
        <v>6</v>
      </c>
      <c r="K6022" t="str">
        <f t="shared" si="473"/>
        <v>Korenbouten</v>
      </c>
      <c r="L6022" s="25">
        <f t="shared" si="475"/>
        <v>23.571428571428573</v>
      </c>
    </row>
    <row r="6023" spans="1:12" x14ac:dyDescent="0.25">
      <c r="A6023">
        <v>24</v>
      </c>
      <c r="B6023" t="s">
        <v>84</v>
      </c>
      <c r="C6023" s="1">
        <v>41074.572916666664</v>
      </c>
      <c r="D6023">
        <v>2</v>
      </c>
      <c r="E6023" t="s">
        <v>14</v>
      </c>
      <c r="F6023" t="s">
        <v>15</v>
      </c>
      <c r="G6023">
        <v>17</v>
      </c>
      <c r="H6023" t="str">
        <f t="shared" si="474"/>
        <v>AWD</v>
      </c>
      <c r="I6023" s="2">
        <f t="shared" si="471"/>
        <v>2012</v>
      </c>
      <c r="J6023" s="2">
        <f t="shared" si="472"/>
        <v>6</v>
      </c>
      <c r="K6023" t="str">
        <f t="shared" si="473"/>
        <v>Waterjuffer</v>
      </c>
      <c r="L6023" s="25">
        <f t="shared" si="475"/>
        <v>23.571428571428573</v>
      </c>
    </row>
    <row r="6024" spans="1:12" x14ac:dyDescent="0.25">
      <c r="A6024">
        <v>24</v>
      </c>
      <c r="B6024" t="s">
        <v>84</v>
      </c>
      <c r="C6024" s="1">
        <v>41074.572916666664</v>
      </c>
      <c r="D6024">
        <v>2</v>
      </c>
      <c r="E6024" t="s">
        <v>26</v>
      </c>
      <c r="F6024" t="s">
        <v>27</v>
      </c>
      <c r="G6024">
        <v>1</v>
      </c>
      <c r="H6024" t="str">
        <f t="shared" si="474"/>
        <v>AWD</v>
      </c>
      <c r="I6024" s="2">
        <f t="shared" si="471"/>
        <v>2012</v>
      </c>
      <c r="J6024" s="2">
        <f t="shared" si="472"/>
        <v>6</v>
      </c>
      <c r="K6024" t="str">
        <f t="shared" si="473"/>
        <v>Glazenmakers</v>
      </c>
      <c r="L6024" s="25">
        <f t="shared" si="475"/>
        <v>23.571428571428573</v>
      </c>
    </row>
    <row r="6025" spans="1:12" x14ac:dyDescent="0.25">
      <c r="A6025">
        <v>24</v>
      </c>
      <c r="B6025" t="s">
        <v>84</v>
      </c>
      <c r="C6025" s="1">
        <v>41074.572916666664</v>
      </c>
      <c r="D6025">
        <v>2</v>
      </c>
      <c r="E6025" t="s">
        <v>18</v>
      </c>
      <c r="F6025" t="s">
        <v>19</v>
      </c>
      <c r="G6025">
        <v>9</v>
      </c>
      <c r="H6025" t="str">
        <f t="shared" si="474"/>
        <v>AWD</v>
      </c>
      <c r="I6025" s="2">
        <f t="shared" si="471"/>
        <v>2012</v>
      </c>
      <c r="J6025" s="2">
        <f t="shared" si="472"/>
        <v>6</v>
      </c>
      <c r="K6025" t="str">
        <f t="shared" si="473"/>
        <v>Korenbouten</v>
      </c>
      <c r="L6025" s="25">
        <f t="shared" si="475"/>
        <v>23.571428571428573</v>
      </c>
    </row>
    <row r="6026" spans="1:12" x14ac:dyDescent="0.25">
      <c r="A6026">
        <v>24</v>
      </c>
      <c r="B6026" t="s">
        <v>84</v>
      </c>
      <c r="C6026" s="1">
        <v>41074.572916666664</v>
      </c>
      <c r="D6026">
        <v>4</v>
      </c>
      <c r="E6026" t="s">
        <v>24</v>
      </c>
      <c r="F6026" t="s">
        <v>25</v>
      </c>
      <c r="G6026">
        <v>1</v>
      </c>
      <c r="H6026" t="str">
        <f t="shared" si="474"/>
        <v>AWD</v>
      </c>
      <c r="I6026" s="2">
        <f t="shared" si="471"/>
        <v>2012</v>
      </c>
      <c r="J6026" s="2">
        <f t="shared" si="472"/>
        <v>6</v>
      </c>
      <c r="K6026" t="str">
        <f t="shared" si="473"/>
        <v>Glazenmakers</v>
      </c>
      <c r="L6026" s="25">
        <f t="shared" si="475"/>
        <v>23.571428571428573</v>
      </c>
    </row>
    <row r="6027" spans="1:12" x14ac:dyDescent="0.25">
      <c r="A6027">
        <v>24</v>
      </c>
      <c r="B6027" t="s">
        <v>84</v>
      </c>
      <c r="C6027" s="1">
        <v>41074.572916666664</v>
      </c>
      <c r="D6027">
        <v>4</v>
      </c>
      <c r="E6027" t="s">
        <v>26</v>
      </c>
      <c r="F6027" t="s">
        <v>27</v>
      </c>
      <c r="G6027">
        <v>2</v>
      </c>
      <c r="H6027" t="str">
        <f t="shared" si="474"/>
        <v>AWD</v>
      </c>
      <c r="I6027" s="2">
        <f t="shared" si="471"/>
        <v>2012</v>
      </c>
      <c r="J6027" s="2">
        <f t="shared" si="472"/>
        <v>6</v>
      </c>
      <c r="K6027" t="str">
        <f t="shared" si="473"/>
        <v>Glazenmakers</v>
      </c>
      <c r="L6027" s="25">
        <f t="shared" si="475"/>
        <v>23.571428571428573</v>
      </c>
    </row>
    <row r="6028" spans="1:12" x14ac:dyDescent="0.25">
      <c r="A6028">
        <v>24</v>
      </c>
      <c r="B6028" t="s">
        <v>84</v>
      </c>
      <c r="C6028" s="1">
        <v>41074.572916666664</v>
      </c>
      <c r="D6028">
        <v>4</v>
      </c>
      <c r="E6028" t="s">
        <v>28</v>
      </c>
      <c r="F6028" t="s">
        <v>29</v>
      </c>
      <c r="G6028">
        <v>3</v>
      </c>
      <c r="H6028" t="str">
        <f t="shared" si="474"/>
        <v>AWD</v>
      </c>
      <c r="I6028" s="2">
        <f t="shared" si="471"/>
        <v>2012</v>
      </c>
      <c r="J6028" s="2">
        <f t="shared" si="472"/>
        <v>6</v>
      </c>
      <c r="K6028" t="str">
        <f t="shared" si="473"/>
        <v>Korenbouten</v>
      </c>
      <c r="L6028" s="25">
        <f t="shared" si="475"/>
        <v>23.571428571428573</v>
      </c>
    </row>
    <row r="6029" spans="1:12" x14ac:dyDescent="0.25">
      <c r="A6029">
        <v>24</v>
      </c>
      <c r="B6029" t="s">
        <v>84</v>
      </c>
      <c r="C6029" s="1">
        <v>41074.572916666664</v>
      </c>
      <c r="D6029">
        <v>4</v>
      </c>
      <c r="E6029" t="s">
        <v>18</v>
      </c>
      <c r="F6029" t="s">
        <v>19</v>
      </c>
      <c r="G6029">
        <v>10</v>
      </c>
      <c r="H6029" t="str">
        <f t="shared" si="474"/>
        <v>AWD</v>
      </c>
      <c r="I6029" s="2">
        <f t="shared" si="471"/>
        <v>2012</v>
      </c>
      <c r="J6029" s="2">
        <f t="shared" si="472"/>
        <v>6</v>
      </c>
      <c r="K6029" t="str">
        <f t="shared" si="473"/>
        <v>Korenbouten</v>
      </c>
      <c r="L6029" s="25">
        <f t="shared" si="475"/>
        <v>23.571428571428573</v>
      </c>
    </row>
    <row r="6030" spans="1:12" x14ac:dyDescent="0.25">
      <c r="A6030">
        <v>24</v>
      </c>
      <c r="B6030" t="s">
        <v>84</v>
      </c>
      <c r="C6030" s="1">
        <v>41074.572916666664</v>
      </c>
      <c r="D6030">
        <v>5</v>
      </c>
      <c r="E6030" t="s">
        <v>26</v>
      </c>
      <c r="F6030" t="s">
        <v>27</v>
      </c>
      <c r="G6030">
        <v>1</v>
      </c>
      <c r="H6030" t="str">
        <f t="shared" si="474"/>
        <v>AWD</v>
      </c>
      <c r="I6030" s="2">
        <f t="shared" si="471"/>
        <v>2012</v>
      </c>
      <c r="J6030" s="2">
        <f t="shared" si="472"/>
        <v>6</v>
      </c>
      <c r="K6030" t="str">
        <f t="shared" si="473"/>
        <v>Glazenmakers</v>
      </c>
      <c r="L6030" s="25">
        <f t="shared" si="475"/>
        <v>23.571428571428573</v>
      </c>
    </row>
    <row r="6031" spans="1:12" x14ac:dyDescent="0.25">
      <c r="A6031">
        <v>24</v>
      </c>
      <c r="B6031" t="s">
        <v>84</v>
      </c>
      <c r="C6031" s="1">
        <v>41074.572916666664</v>
      </c>
      <c r="D6031">
        <v>5</v>
      </c>
      <c r="E6031" t="s">
        <v>28</v>
      </c>
      <c r="F6031" t="s">
        <v>29</v>
      </c>
      <c r="G6031">
        <v>1</v>
      </c>
      <c r="H6031" t="str">
        <f t="shared" si="474"/>
        <v>AWD</v>
      </c>
      <c r="I6031" s="2">
        <f t="shared" si="471"/>
        <v>2012</v>
      </c>
      <c r="J6031" s="2">
        <f t="shared" si="472"/>
        <v>6</v>
      </c>
      <c r="K6031" t="str">
        <f t="shared" si="473"/>
        <v>Korenbouten</v>
      </c>
      <c r="L6031" s="25">
        <f t="shared" si="475"/>
        <v>23.571428571428573</v>
      </c>
    </row>
    <row r="6032" spans="1:12" x14ac:dyDescent="0.25">
      <c r="A6032">
        <v>24</v>
      </c>
      <c r="B6032" t="s">
        <v>84</v>
      </c>
      <c r="C6032" s="1">
        <v>41074.572916666664</v>
      </c>
      <c r="D6032">
        <v>5</v>
      </c>
      <c r="E6032" t="s">
        <v>18</v>
      </c>
      <c r="F6032" t="s">
        <v>19</v>
      </c>
      <c r="G6032">
        <v>6</v>
      </c>
      <c r="H6032" t="str">
        <f t="shared" si="474"/>
        <v>AWD</v>
      </c>
      <c r="I6032" s="2">
        <f t="shared" si="471"/>
        <v>2012</v>
      </c>
      <c r="J6032" s="2">
        <f t="shared" si="472"/>
        <v>6</v>
      </c>
      <c r="K6032" t="str">
        <f t="shared" si="473"/>
        <v>Korenbouten</v>
      </c>
      <c r="L6032" s="25">
        <f t="shared" si="475"/>
        <v>23.571428571428573</v>
      </c>
    </row>
    <row r="6033" spans="1:12" x14ac:dyDescent="0.25">
      <c r="A6033">
        <v>24</v>
      </c>
      <c r="B6033" t="s">
        <v>84</v>
      </c>
      <c r="C6033" s="1">
        <v>41074.572916666664</v>
      </c>
      <c r="D6033">
        <v>6</v>
      </c>
      <c r="E6033" t="s">
        <v>26</v>
      </c>
      <c r="F6033" t="s">
        <v>27</v>
      </c>
      <c r="G6033">
        <v>1</v>
      </c>
      <c r="H6033" t="str">
        <f t="shared" si="474"/>
        <v>AWD</v>
      </c>
      <c r="I6033" s="2">
        <f t="shared" si="471"/>
        <v>2012</v>
      </c>
      <c r="J6033" s="2">
        <f t="shared" si="472"/>
        <v>6</v>
      </c>
      <c r="K6033" t="str">
        <f t="shared" si="473"/>
        <v>Glazenmakers</v>
      </c>
      <c r="L6033" s="25">
        <f t="shared" si="475"/>
        <v>23.571428571428573</v>
      </c>
    </row>
    <row r="6034" spans="1:12" x14ac:dyDescent="0.25">
      <c r="A6034">
        <v>24</v>
      </c>
      <c r="B6034" t="s">
        <v>84</v>
      </c>
      <c r="C6034" s="1">
        <v>41074.572916666664</v>
      </c>
      <c r="D6034">
        <v>6</v>
      </c>
      <c r="E6034" t="s">
        <v>28</v>
      </c>
      <c r="F6034" t="s">
        <v>29</v>
      </c>
      <c r="G6034">
        <v>2</v>
      </c>
      <c r="H6034" t="str">
        <f t="shared" si="474"/>
        <v>AWD</v>
      </c>
      <c r="I6034" s="2">
        <f t="shared" si="471"/>
        <v>2012</v>
      </c>
      <c r="J6034" s="2">
        <f t="shared" si="472"/>
        <v>6</v>
      </c>
      <c r="K6034" t="str">
        <f t="shared" si="473"/>
        <v>Korenbouten</v>
      </c>
      <c r="L6034" s="25">
        <f t="shared" si="475"/>
        <v>23.571428571428573</v>
      </c>
    </row>
    <row r="6035" spans="1:12" x14ac:dyDescent="0.25">
      <c r="A6035">
        <v>24</v>
      </c>
      <c r="B6035" t="s">
        <v>84</v>
      </c>
      <c r="C6035" s="1">
        <v>41074.572916666664</v>
      </c>
      <c r="D6035">
        <v>6</v>
      </c>
      <c r="E6035" t="s">
        <v>18</v>
      </c>
      <c r="F6035" t="s">
        <v>19</v>
      </c>
      <c r="G6035">
        <v>9</v>
      </c>
      <c r="H6035" t="str">
        <f t="shared" si="474"/>
        <v>AWD</v>
      </c>
      <c r="I6035" s="2">
        <f t="shared" si="471"/>
        <v>2012</v>
      </c>
      <c r="J6035" s="2">
        <f t="shared" si="472"/>
        <v>6</v>
      </c>
      <c r="K6035" t="str">
        <f t="shared" si="473"/>
        <v>Korenbouten</v>
      </c>
      <c r="L6035" s="25">
        <f t="shared" si="475"/>
        <v>23.571428571428573</v>
      </c>
    </row>
    <row r="6036" spans="1:12" x14ac:dyDescent="0.25">
      <c r="A6036">
        <v>24</v>
      </c>
      <c r="B6036" t="s">
        <v>84</v>
      </c>
      <c r="C6036" s="1">
        <v>41086.527777777781</v>
      </c>
      <c r="D6036">
        <v>1</v>
      </c>
      <c r="E6036" t="s">
        <v>14</v>
      </c>
      <c r="F6036" t="s">
        <v>15</v>
      </c>
      <c r="G6036">
        <v>7</v>
      </c>
      <c r="H6036" t="str">
        <f t="shared" si="474"/>
        <v>AWD</v>
      </c>
      <c r="I6036" s="2">
        <f t="shared" si="471"/>
        <v>2012</v>
      </c>
      <c r="J6036" s="2">
        <f t="shared" si="472"/>
        <v>6</v>
      </c>
      <c r="K6036" t="str">
        <f t="shared" si="473"/>
        <v>Waterjuffer</v>
      </c>
      <c r="L6036" s="25">
        <f t="shared" si="475"/>
        <v>25.285714285714285</v>
      </c>
    </row>
    <row r="6037" spans="1:12" x14ac:dyDescent="0.25">
      <c r="A6037">
        <v>24</v>
      </c>
      <c r="B6037" t="s">
        <v>84</v>
      </c>
      <c r="C6037" s="1">
        <v>41086.527777777781</v>
      </c>
      <c r="D6037">
        <v>1</v>
      </c>
      <c r="E6037" t="s">
        <v>18</v>
      </c>
      <c r="F6037" t="s">
        <v>19</v>
      </c>
      <c r="G6037">
        <v>9</v>
      </c>
      <c r="H6037" t="str">
        <f t="shared" si="474"/>
        <v>AWD</v>
      </c>
      <c r="I6037" s="2">
        <f t="shared" si="471"/>
        <v>2012</v>
      </c>
      <c r="J6037" s="2">
        <f t="shared" si="472"/>
        <v>6</v>
      </c>
      <c r="K6037" t="str">
        <f t="shared" si="473"/>
        <v>Korenbouten</v>
      </c>
      <c r="L6037" s="25">
        <f t="shared" si="475"/>
        <v>25.285714285714285</v>
      </c>
    </row>
    <row r="6038" spans="1:12" x14ac:dyDescent="0.25">
      <c r="A6038">
        <v>24</v>
      </c>
      <c r="B6038" t="s">
        <v>84</v>
      </c>
      <c r="C6038" s="1">
        <v>41086.527777777781</v>
      </c>
      <c r="D6038">
        <v>2</v>
      </c>
      <c r="E6038" t="s">
        <v>10</v>
      </c>
      <c r="F6038" t="s">
        <v>11</v>
      </c>
      <c r="G6038">
        <v>1</v>
      </c>
      <c r="H6038" t="str">
        <f t="shared" si="474"/>
        <v>AWD</v>
      </c>
      <c r="I6038" s="2">
        <f t="shared" si="471"/>
        <v>2012</v>
      </c>
      <c r="J6038" s="2">
        <f t="shared" si="472"/>
        <v>6</v>
      </c>
      <c r="K6038" t="str">
        <f t="shared" si="473"/>
        <v>Waterjuffer</v>
      </c>
      <c r="L6038" s="25">
        <f t="shared" si="475"/>
        <v>25.285714285714285</v>
      </c>
    </row>
    <row r="6039" spans="1:12" x14ac:dyDescent="0.25">
      <c r="A6039">
        <v>24</v>
      </c>
      <c r="B6039" t="s">
        <v>84</v>
      </c>
      <c r="C6039" s="1">
        <v>41086.527777777781</v>
      </c>
      <c r="D6039">
        <v>2</v>
      </c>
      <c r="E6039" t="s">
        <v>14</v>
      </c>
      <c r="F6039" t="s">
        <v>15</v>
      </c>
      <c r="G6039">
        <v>12</v>
      </c>
      <c r="H6039" t="str">
        <f t="shared" si="474"/>
        <v>AWD</v>
      </c>
      <c r="I6039" s="2">
        <f t="shared" si="471"/>
        <v>2012</v>
      </c>
      <c r="J6039" s="2">
        <f t="shared" si="472"/>
        <v>6</v>
      </c>
      <c r="K6039" t="str">
        <f t="shared" si="473"/>
        <v>Waterjuffer</v>
      </c>
      <c r="L6039" s="25">
        <f t="shared" si="475"/>
        <v>25.285714285714285</v>
      </c>
    </row>
    <row r="6040" spans="1:12" x14ac:dyDescent="0.25">
      <c r="A6040">
        <v>24</v>
      </c>
      <c r="B6040" t="s">
        <v>84</v>
      </c>
      <c r="C6040" s="1">
        <v>41086.527777777781</v>
      </c>
      <c r="D6040">
        <v>2</v>
      </c>
      <c r="E6040" t="s">
        <v>18</v>
      </c>
      <c r="F6040" t="s">
        <v>19</v>
      </c>
      <c r="G6040">
        <v>6</v>
      </c>
      <c r="H6040" t="str">
        <f t="shared" si="474"/>
        <v>AWD</v>
      </c>
      <c r="I6040" s="2">
        <f t="shared" si="471"/>
        <v>2012</v>
      </c>
      <c r="J6040" s="2">
        <f t="shared" si="472"/>
        <v>6</v>
      </c>
      <c r="K6040" t="str">
        <f t="shared" si="473"/>
        <v>Korenbouten</v>
      </c>
      <c r="L6040" s="25">
        <f t="shared" si="475"/>
        <v>25.285714285714285</v>
      </c>
    </row>
    <row r="6041" spans="1:12" x14ac:dyDescent="0.25">
      <c r="A6041">
        <v>24</v>
      </c>
      <c r="B6041" t="s">
        <v>84</v>
      </c>
      <c r="C6041" s="1">
        <v>41086.527777777781</v>
      </c>
      <c r="D6041">
        <v>4</v>
      </c>
      <c r="E6041" t="s">
        <v>18</v>
      </c>
      <c r="F6041" t="s">
        <v>19</v>
      </c>
      <c r="G6041">
        <v>5</v>
      </c>
      <c r="H6041" t="str">
        <f t="shared" si="474"/>
        <v>AWD</v>
      </c>
      <c r="I6041" s="2">
        <f t="shared" si="471"/>
        <v>2012</v>
      </c>
      <c r="J6041" s="2">
        <f t="shared" si="472"/>
        <v>6</v>
      </c>
      <c r="K6041" t="str">
        <f t="shared" si="473"/>
        <v>Korenbouten</v>
      </c>
      <c r="L6041" s="25">
        <f t="shared" si="475"/>
        <v>25.285714285714285</v>
      </c>
    </row>
    <row r="6042" spans="1:12" x14ac:dyDescent="0.25">
      <c r="A6042">
        <v>24</v>
      </c>
      <c r="B6042" t="s">
        <v>84</v>
      </c>
      <c r="C6042" s="1">
        <v>41086.527777777781</v>
      </c>
      <c r="D6042">
        <v>5</v>
      </c>
      <c r="E6042" t="s">
        <v>26</v>
      </c>
      <c r="F6042" t="s">
        <v>27</v>
      </c>
      <c r="G6042">
        <v>1</v>
      </c>
      <c r="H6042" t="str">
        <f t="shared" si="474"/>
        <v>AWD</v>
      </c>
      <c r="I6042" s="2">
        <f t="shared" si="471"/>
        <v>2012</v>
      </c>
      <c r="J6042" s="2">
        <f t="shared" si="472"/>
        <v>6</v>
      </c>
      <c r="K6042" t="str">
        <f t="shared" si="473"/>
        <v>Glazenmakers</v>
      </c>
      <c r="L6042" s="25">
        <f t="shared" si="475"/>
        <v>25.285714285714285</v>
      </c>
    </row>
    <row r="6043" spans="1:12" x14ac:dyDescent="0.25">
      <c r="A6043">
        <v>24</v>
      </c>
      <c r="B6043" t="s">
        <v>84</v>
      </c>
      <c r="C6043" s="1">
        <v>41086.527777777781</v>
      </c>
      <c r="D6043">
        <v>6</v>
      </c>
      <c r="E6043" t="s">
        <v>18</v>
      </c>
      <c r="F6043" t="s">
        <v>19</v>
      </c>
      <c r="G6043">
        <v>2</v>
      </c>
      <c r="H6043" t="str">
        <f t="shared" si="474"/>
        <v>AWD</v>
      </c>
      <c r="I6043" s="2">
        <f t="shared" si="471"/>
        <v>2012</v>
      </c>
      <c r="J6043" s="2">
        <f t="shared" si="472"/>
        <v>6</v>
      </c>
      <c r="K6043" t="str">
        <f t="shared" si="473"/>
        <v>Korenbouten</v>
      </c>
      <c r="L6043" s="25">
        <f t="shared" si="475"/>
        <v>25.285714285714285</v>
      </c>
    </row>
    <row r="6044" spans="1:12" x14ac:dyDescent="0.25">
      <c r="A6044">
        <v>24</v>
      </c>
      <c r="B6044" t="s">
        <v>84</v>
      </c>
      <c r="C6044" s="1">
        <v>41114.493055555555</v>
      </c>
      <c r="D6044">
        <v>1</v>
      </c>
      <c r="E6044" t="s">
        <v>14</v>
      </c>
      <c r="F6044" t="s">
        <v>15</v>
      </c>
      <c r="G6044">
        <v>6</v>
      </c>
      <c r="H6044" t="str">
        <f t="shared" si="474"/>
        <v>AWD</v>
      </c>
      <c r="I6044" s="2">
        <f t="shared" si="471"/>
        <v>2012</v>
      </c>
      <c r="J6044" s="2">
        <f t="shared" si="472"/>
        <v>7</v>
      </c>
      <c r="K6044" t="str">
        <f t="shared" si="473"/>
        <v>Waterjuffer</v>
      </c>
      <c r="L6044" s="25">
        <f t="shared" si="475"/>
        <v>29.285714285714285</v>
      </c>
    </row>
    <row r="6045" spans="1:12" x14ac:dyDescent="0.25">
      <c r="A6045">
        <v>24</v>
      </c>
      <c r="B6045" t="s">
        <v>84</v>
      </c>
      <c r="C6045" s="1">
        <v>41114.493055555555</v>
      </c>
      <c r="D6045">
        <v>1</v>
      </c>
      <c r="E6045" t="s">
        <v>18</v>
      </c>
      <c r="F6045" t="s">
        <v>19</v>
      </c>
      <c r="G6045">
        <v>1</v>
      </c>
      <c r="H6045" t="str">
        <f t="shared" si="474"/>
        <v>AWD</v>
      </c>
      <c r="I6045" s="2">
        <f t="shared" si="471"/>
        <v>2012</v>
      </c>
      <c r="J6045" s="2">
        <f t="shared" si="472"/>
        <v>7</v>
      </c>
      <c r="K6045" t="str">
        <f t="shared" si="473"/>
        <v>Korenbouten</v>
      </c>
      <c r="L6045" s="25">
        <f t="shared" si="475"/>
        <v>29.285714285714285</v>
      </c>
    </row>
    <row r="6046" spans="1:12" x14ac:dyDescent="0.25">
      <c r="A6046">
        <v>24</v>
      </c>
      <c r="B6046" t="s">
        <v>84</v>
      </c>
      <c r="C6046" s="1">
        <v>41114.493055555555</v>
      </c>
      <c r="D6046">
        <v>2</v>
      </c>
      <c r="E6046" t="s">
        <v>18</v>
      </c>
      <c r="F6046" t="s">
        <v>19</v>
      </c>
      <c r="G6046">
        <v>6</v>
      </c>
      <c r="H6046" t="str">
        <f t="shared" si="474"/>
        <v>AWD</v>
      </c>
      <c r="I6046" s="2">
        <f t="shared" si="471"/>
        <v>2012</v>
      </c>
      <c r="J6046" s="2">
        <f t="shared" si="472"/>
        <v>7</v>
      </c>
      <c r="K6046" t="str">
        <f t="shared" si="473"/>
        <v>Korenbouten</v>
      </c>
      <c r="L6046" s="25">
        <f t="shared" si="475"/>
        <v>29.285714285714285</v>
      </c>
    </row>
    <row r="6047" spans="1:12" x14ac:dyDescent="0.25">
      <c r="A6047">
        <v>24</v>
      </c>
      <c r="B6047" t="s">
        <v>84</v>
      </c>
      <c r="C6047" s="1">
        <v>41122.548611111109</v>
      </c>
      <c r="D6047">
        <v>1</v>
      </c>
      <c r="E6047" t="s">
        <v>14</v>
      </c>
      <c r="F6047" t="s">
        <v>15</v>
      </c>
      <c r="G6047">
        <v>1</v>
      </c>
      <c r="H6047" t="str">
        <f t="shared" si="474"/>
        <v>AWD</v>
      </c>
      <c r="I6047" s="2">
        <f t="shared" si="471"/>
        <v>2012</v>
      </c>
      <c r="J6047" s="2">
        <f t="shared" si="472"/>
        <v>8</v>
      </c>
      <c r="K6047" t="str">
        <f t="shared" si="473"/>
        <v>Waterjuffer</v>
      </c>
      <c r="L6047" s="25">
        <f t="shared" si="475"/>
        <v>30.428571428571427</v>
      </c>
    </row>
    <row r="6048" spans="1:12" x14ac:dyDescent="0.25">
      <c r="A6048">
        <v>24</v>
      </c>
      <c r="B6048" t="s">
        <v>84</v>
      </c>
      <c r="C6048" s="1">
        <v>41122.548611111109</v>
      </c>
      <c r="D6048">
        <v>1</v>
      </c>
      <c r="E6048" t="s">
        <v>18</v>
      </c>
      <c r="F6048" t="s">
        <v>19</v>
      </c>
      <c r="G6048">
        <v>5</v>
      </c>
      <c r="H6048" t="str">
        <f t="shared" si="474"/>
        <v>AWD</v>
      </c>
      <c r="I6048" s="2">
        <f t="shared" si="471"/>
        <v>2012</v>
      </c>
      <c r="J6048" s="2">
        <f t="shared" si="472"/>
        <v>8</v>
      </c>
      <c r="K6048" t="str">
        <f t="shared" si="473"/>
        <v>Korenbouten</v>
      </c>
      <c r="L6048" s="25">
        <f t="shared" si="475"/>
        <v>30.428571428571427</v>
      </c>
    </row>
    <row r="6049" spans="1:12" x14ac:dyDescent="0.25">
      <c r="A6049">
        <v>24</v>
      </c>
      <c r="B6049" t="s">
        <v>84</v>
      </c>
      <c r="C6049" s="1">
        <v>41122.548611111109</v>
      </c>
      <c r="D6049">
        <v>2</v>
      </c>
      <c r="E6049" t="s">
        <v>14</v>
      </c>
      <c r="F6049" t="s">
        <v>15</v>
      </c>
      <c r="G6049">
        <v>2</v>
      </c>
      <c r="H6049" t="str">
        <f t="shared" si="474"/>
        <v>AWD</v>
      </c>
      <c r="I6049" s="2">
        <f t="shared" si="471"/>
        <v>2012</v>
      </c>
      <c r="J6049" s="2">
        <f t="shared" si="472"/>
        <v>8</v>
      </c>
      <c r="K6049" t="str">
        <f t="shared" si="473"/>
        <v>Waterjuffer</v>
      </c>
      <c r="L6049" s="25">
        <f t="shared" si="475"/>
        <v>30.428571428571427</v>
      </c>
    </row>
    <row r="6050" spans="1:12" x14ac:dyDescent="0.25">
      <c r="A6050">
        <v>24</v>
      </c>
      <c r="B6050" t="s">
        <v>84</v>
      </c>
      <c r="C6050" s="1">
        <v>41122.548611111109</v>
      </c>
      <c r="D6050">
        <v>2</v>
      </c>
      <c r="E6050" t="s">
        <v>18</v>
      </c>
      <c r="F6050" t="s">
        <v>19</v>
      </c>
      <c r="G6050">
        <v>2</v>
      </c>
      <c r="H6050" t="str">
        <f t="shared" si="474"/>
        <v>AWD</v>
      </c>
      <c r="I6050" s="2">
        <f t="shared" si="471"/>
        <v>2012</v>
      </c>
      <c r="J6050" s="2">
        <f t="shared" si="472"/>
        <v>8</v>
      </c>
      <c r="K6050" t="str">
        <f t="shared" si="473"/>
        <v>Korenbouten</v>
      </c>
      <c r="L6050" s="25">
        <f t="shared" si="475"/>
        <v>30.428571428571427</v>
      </c>
    </row>
    <row r="6051" spans="1:12" x14ac:dyDescent="0.25">
      <c r="A6051">
        <v>24</v>
      </c>
      <c r="B6051" t="s">
        <v>84</v>
      </c>
      <c r="C6051" s="1">
        <v>41137.590277777781</v>
      </c>
      <c r="D6051">
        <v>1</v>
      </c>
      <c r="E6051" t="s">
        <v>14</v>
      </c>
      <c r="F6051" t="s">
        <v>15</v>
      </c>
      <c r="G6051">
        <v>40</v>
      </c>
      <c r="H6051" t="str">
        <f t="shared" si="474"/>
        <v>AWD</v>
      </c>
      <c r="I6051" s="2">
        <f t="shared" si="471"/>
        <v>2012</v>
      </c>
      <c r="J6051" s="2">
        <f t="shared" si="472"/>
        <v>8</v>
      </c>
      <c r="K6051" t="str">
        <f t="shared" si="473"/>
        <v>Waterjuffer</v>
      </c>
      <c r="L6051" s="25">
        <f t="shared" si="475"/>
        <v>32.571428571428569</v>
      </c>
    </row>
    <row r="6052" spans="1:12" x14ac:dyDescent="0.25">
      <c r="A6052">
        <v>24</v>
      </c>
      <c r="B6052" t="s">
        <v>84</v>
      </c>
      <c r="C6052" s="1">
        <v>41137.590277777781</v>
      </c>
      <c r="D6052">
        <v>1</v>
      </c>
      <c r="E6052" t="s">
        <v>18</v>
      </c>
      <c r="F6052" t="s">
        <v>19</v>
      </c>
      <c r="G6052">
        <v>1</v>
      </c>
      <c r="H6052" t="str">
        <f t="shared" si="474"/>
        <v>AWD</v>
      </c>
      <c r="I6052" s="2">
        <f t="shared" si="471"/>
        <v>2012</v>
      </c>
      <c r="J6052" s="2">
        <f t="shared" si="472"/>
        <v>8</v>
      </c>
      <c r="K6052" t="str">
        <f t="shared" si="473"/>
        <v>Korenbouten</v>
      </c>
      <c r="L6052" s="25">
        <f t="shared" si="475"/>
        <v>32.571428571428569</v>
      </c>
    </row>
    <row r="6053" spans="1:12" x14ac:dyDescent="0.25">
      <c r="A6053">
        <v>24</v>
      </c>
      <c r="B6053" t="s">
        <v>84</v>
      </c>
      <c r="C6053" s="1">
        <v>41137.590277777781</v>
      </c>
      <c r="D6053">
        <v>2</v>
      </c>
      <c r="E6053" t="s">
        <v>14</v>
      </c>
      <c r="F6053" t="s">
        <v>15</v>
      </c>
      <c r="G6053">
        <v>17</v>
      </c>
      <c r="H6053" t="str">
        <f t="shared" si="474"/>
        <v>AWD</v>
      </c>
      <c r="I6053" s="2">
        <f t="shared" si="471"/>
        <v>2012</v>
      </c>
      <c r="J6053" s="2">
        <f t="shared" si="472"/>
        <v>8</v>
      </c>
      <c r="K6053" t="str">
        <f t="shared" si="473"/>
        <v>Waterjuffer</v>
      </c>
      <c r="L6053" s="25">
        <f t="shared" si="475"/>
        <v>32.571428571428569</v>
      </c>
    </row>
    <row r="6054" spans="1:12" x14ac:dyDescent="0.25">
      <c r="A6054">
        <v>24</v>
      </c>
      <c r="B6054" t="s">
        <v>84</v>
      </c>
      <c r="C6054" s="1">
        <v>41137.590277777781</v>
      </c>
      <c r="D6054">
        <v>2</v>
      </c>
      <c r="E6054" t="s">
        <v>18</v>
      </c>
      <c r="F6054" t="s">
        <v>19</v>
      </c>
      <c r="G6054">
        <v>1</v>
      </c>
      <c r="H6054" t="str">
        <f t="shared" si="474"/>
        <v>AWD</v>
      </c>
      <c r="I6054" s="2">
        <f t="shared" si="471"/>
        <v>2012</v>
      </c>
      <c r="J6054" s="2">
        <f t="shared" si="472"/>
        <v>8</v>
      </c>
      <c r="K6054" t="str">
        <f t="shared" si="473"/>
        <v>Korenbouten</v>
      </c>
      <c r="L6054" s="25">
        <f t="shared" si="475"/>
        <v>32.571428571428569</v>
      </c>
    </row>
    <row r="6055" spans="1:12" x14ac:dyDescent="0.25">
      <c r="A6055">
        <v>24</v>
      </c>
      <c r="B6055" t="s">
        <v>84</v>
      </c>
      <c r="C6055" s="1">
        <v>41137.590277777781</v>
      </c>
      <c r="D6055">
        <v>4</v>
      </c>
      <c r="E6055" t="s">
        <v>18</v>
      </c>
      <c r="F6055" t="s">
        <v>19</v>
      </c>
      <c r="G6055">
        <v>2</v>
      </c>
      <c r="H6055" t="str">
        <f t="shared" si="474"/>
        <v>AWD</v>
      </c>
      <c r="I6055" s="2">
        <f t="shared" si="471"/>
        <v>2012</v>
      </c>
      <c r="J6055" s="2">
        <f t="shared" si="472"/>
        <v>8</v>
      </c>
      <c r="K6055" t="str">
        <f t="shared" si="473"/>
        <v>Korenbouten</v>
      </c>
      <c r="L6055" s="25">
        <f t="shared" si="475"/>
        <v>32.571428571428569</v>
      </c>
    </row>
    <row r="6056" spans="1:12" x14ac:dyDescent="0.25">
      <c r="A6056">
        <v>24</v>
      </c>
      <c r="B6056" t="s">
        <v>84</v>
      </c>
      <c r="C6056" s="1">
        <v>41142.545138888891</v>
      </c>
      <c r="D6056">
        <v>1</v>
      </c>
      <c r="E6056" t="s">
        <v>14</v>
      </c>
      <c r="F6056" t="s">
        <v>15</v>
      </c>
      <c r="G6056">
        <v>3</v>
      </c>
      <c r="H6056" t="str">
        <f t="shared" si="474"/>
        <v>AWD</v>
      </c>
      <c r="I6056" s="2">
        <f t="shared" si="471"/>
        <v>2012</v>
      </c>
      <c r="J6056" s="2">
        <f t="shared" si="472"/>
        <v>8</v>
      </c>
      <c r="K6056" t="str">
        <f t="shared" si="473"/>
        <v>Waterjuffer</v>
      </c>
      <c r="L6056" s="25">
        <f t="shared" si="475"/>
        <v>33.285714285714285</v>
      </c>
    </row>
    <row r="6057" spans="1:12" x14ac:dyDescent="0.25">
      <c r="A6057">
        <v>24</v>
      </c>
      <c r="B6057" t="s">
        <v>84</v>
      </c>
      <c r="C6057" s="1">
        <v>41142.545138888891</v>
      </c>
      <c r="D6057">
        <v>2</v>
      </c>
      <c r="E6057" t="s">
        <v>14</v>
      </c>
      <c r="F6057" t="s">
        <v>15</v>
      </c>
      <c r="G6057">
        <v>6</v>
      </c>
      <c r="H6057" t="str">
        <f t="shared" si="474"/>
        <v>AWD</v>
      </c>
      <c r="I6057" s="2">
        <f t="shared" si="471"/>
        <v>2012</v>
      </c>
      <c r="J6057" s="2">
        <f t="shared" si="472"/>
        <v>8</v>
      </c>
      <c r="K6057" t="str">
        <f t="shared" si="473"/>
        <v>Waterjuffer</v>
      </c>
      <c r="L6057" s="25">
        <f t="shared" si="475"/>
        <v>33.285714285714285</v>
      </c>
    </row>
    <row r="6058" spans="1:12" x14ac:dyDescent="0.25">
      <c r="A6058">
        <v>24</v>
      </c>
      <c r="B6058" t="s">
        <v>84</v>
      </c>
      <c r="C6058" s="1">
        <v>41156.552083333336</v>
      </c>
      <c r="D6058">
        <v>2</v>
      </c>
      <c r="E6058" t="s">
        <v>14</v>
      </c>
      <c r="F6058" t="s">
        <v>15</v>
      </c>
      <c r="G6058">
        <v>2</v>
      </c>
      <c r="H6058" t="str">
        <f t="shared" si="474"/>
        <v>AWD</v>
      </c>
      <c r="I6058" s="2">
        <f t="shared" si="471"/>
        <v>2012</v>
      </c>
      <c r="J6058" s="2">
        <f t="shared" si="472"/>
        <v>9</v>
      </c>
      <c r="K6058" t="str">
        <f t="shared" si="473"/>
        <v>Waterjuffer</v>
      </c>
      <c r="L6058" s="25">
        <f t="shared" si="475"/>
        <v>35.285714285714285</v>
      </c>
    </row>
    <row r="6059" spans="1:12" x14ac:dyDescent="0.25">
      <c r="A6059">
        <v>24</v>
      </c>
      <c r="B6059" t="s">
        <v>84</v>
      </c>
      <c r="C6059" s="1">
        <v>41432.5</v>
      </c>
      <c r="D6059">
        <v>1</v>
      </c>
      <c r="E6059" t="s">
        <v>14</v>
      </c>
      <c r="F6059" t="s">
        <v>15</v>
      </c>
      <c r="G6059">
        <v>4</v>
      </c>
      <c r="H6059" t="str">
        <f t="shared" si="474"/>
        <v>AWD</v>
      </c>
      <c r="I6059" s="2">
        <f t="shared" si="471"/>
        <v>2013</v>
      </c>
      <c r="J6059" s="2">
        <f t="shared" si="472"/>
        <v>6</v>
      </c>
      <c r="K6059" t="str">
        <f t="shared" si="473"/>
        <v>Waterjuffer</v>
      </c>
      <c r="L6059" s="25">
        <f t="shared" si="475"/>
        <v>22.428571428571427</v>
      </c>
    </row>
    <row r="6060" spans="1:12" x14ac:dyDescent="0.25">
      <c r="A6060">
        <v>24</v>
      </c>
      <c r="B6060" t="s">
        <v>84</v>
      </c>
      <c r="C6060" s="1">
        <v>41450.548611111109</v>
      </c>
      <c r="D6060">
        <v>1</v>
      </c>
      <c r="E6060" t="s">
        <v>14</v>
      </c>
      <c r="F6060" t="s">
        <v>15</v>
      </c>
      <c r="G6060">
        <v>4</v>
      </c>
      <c r="H6060" t="str">
        <f t="shared" si="474"/>
        <v>AWD</v>
      </c>
      <c r="I6060" s="2">
        <f t="shared" si="471"/>
        <v>2013</v>
      </c>
      <c r="J6060" s="2">
        <f t="shared" si="472"/>
        <v>6</v>
      </c>
      <c r="K6060" t="str">
        <f t="shared" si="473"/>
        <v>Waterjuffer</v>
      </c>
      <c r="L6060" s="25">
        <f t="shared" si="475"/>
        <v>25</v>
      </c>
    </row>
    <row r="6061" spans="1:12" x14ac:dyDescent="0.25">
      <c r="A6061">
        <v>24</v>
      </c>
      <c r="B6061" t="s">
        <v>84</v>
      </c>
      <c r="C6061" s="1">
        <v>41450.548611111109</v>
      </c>
      <c r="D6061">
        <v>1</v>
      </c>
      <c r="E6061" t="s">
        <v>18</v>
      </c>
      <c r="F6061" t="s">
        <v>19</v>
      </c>
      <c r="G6061">
        <v>4</v>
      </c>
      <c r="H6061" t="str">
        <f t="shared" si="474"/>
        <v>AWD</v>
      </c>
      <c r="I6061" s="2">
        <f t="shared" si="471"/>
        <v>2013</v>
      </c>
      <c r="J6061" s="2">
        <f t="shared" si="472"/>
        <v>6</v>
      </c>
      <c r="K6061" t="str">
        <f t="shared" si="473"/>
        <v>Korenbouten</v>
      </c>
      <c r="L6061" s="25">
        <f t="shared" si="475"/>
        <v>25</v>
      </c>
    </row>
    <row r="6062" spans="1:12" x14ac:dyDescent="0.25">
      <c r="A6062">
        <v>24</v>
      </c>
      <c r="B6062" t="s">
        <v>84</v>
      </c>
      <c r="C6062" s="1">
        <v>41450.548611111109</v>
      </c>
      <c r="D6062">
        <v>2</v>
      </c>
      <c r="E6062" t="s">
        <v>18</v>
      </c>
      <c r="F6062" t="s">
        <v>19</v>
      </c>
      <c r="G6062">
        <v>1</v>
      </c>
      <c r="H6062" t="str">
        <f t="shared" si="474"/>
        <v>AWD</v>
      </c>
      <c r="I6062" s="2">
        <f t="shared" si="471"/>
        <v>2013</v>
      </c>
      <c r="J6062" s="2">
        <f t="shared" si="472"/>
        <v>6</v>
      </c>
      <c r="K6062" t="str">
        <f t="shared" si="473"/>
        <v>Korenbouten</v>
      </c>
      <c r="L6062" s="25">
        <f t="shared" si="475"/>
        <v>25</v>
      </c>
    </row>
    <row r="6063" spans="1:12" x14ac:dyDescent="0.25">
      <c r="A6063">
        <v>24</v>
      </c>
      <c r="B6063" t="s">
        <v>84</v>
      </c>
      <c r="C6063" s="1">
        <v>41450.548611111109</v>
      </c>
      <c r="D6063">
        <v>4</v>
      </c>
      <c r="E6063" t="s">
        <v>18</v>
      </c>
      <c r="F6063" t="s">
        <v>19</v>
      </c>
      <c r="G6063">
        <v>4</v>
      </c>
      <c r="H6063" t="str">
        <f t="shared" si="474"/>
        <v>AWD</v>
      </c>
      <c r="I6063" s="2">
        <f t="shared" si="471"/>
        <v>2013</v>
      </c>
      <c r="J6063" s="2">
        <f t="shared" si="472"/>
        <v>6</v>
      </c>
      <c r="K6063" t="str">
        <f t="shared" si="473"/>
        <v>Korenbouten</v>
      </c>
      <c r="L6063" s="25">
        <f t="shared" si="475"/>
        <v>25</v>
      </c>
    </row>
    <row r="6064" spans="1:12" x14ac:dyDescent="0.25">
      <c r="A6064">
        <v>24</v>
      </c>
      <c r="B6064" t="s">
        <v>84</v>
      </c>
      <c r="C6064" s="1">
        <v>41450.548611111109</v>
      </c>
      <c r="D6064">
        <v>6</v>
      </c>
      <c r="E6064" t="s">
        <v>26</v>
      </c>
      <c r="F6064" t="s">
        <v>27</v>
      </c>
      <c r="G6064">
        <v>1</v>
      </c>
      <c r="H6064" t="str">
        <f t="shared" si="474"/>
        <v>AWD</v>
      </c>
      <c r="I6064" s="2">
        <f t="shared" si="471"/>
        <v>2013</v>
      </c>
      <c r="J6064" s="2">
        <f t="shared" si="472"/>
        <v>6</v>
      </c>
      <c r="K6064" t="str">
        <f t="shared" si="473"/>
        <v>Glazenmakers</v>
      </c>
      <c r="L6064" s="25">
        <f t="shared" si="475"/>
        <v>25</v>
      </c>
    </row>
    <row r="6065" spans="1:12" x14ac:dyDescent="0.25">
      <c r="A6065">
        <v>24</v>
      </c>
      <c r="B6065" t="s">
        <v>84</v>
      </c>
      <c r="C6065" s="1">
        <v>41457.479166666664</v>
      </c>
      <c r="D6065">
        <v>1</v>
      </c>
      <c r="E6065" t="s">
        <v>14</v>
      </c>
      <c r="F6065" t="s">
        <v>15</v>
      </c>
      <c r="G6065">
        <v>13</v>
      </c>
      <c r="H6065" t="str">
        <f t="shared" si="474"/>
        <v>AWD</v>
      </c>
      <c r="I6065" s="2">
        <f t="shared" ref="I6065:I6128" si="476">YEAR(C6065)</f>
        <v>2013</v>
      </c>
      <c r="J6065" s="2">
        <f t="shared" ref="J6065:J6128" si="477">MONTH(C6065)</f>
        <v>7</v>
      </c>
      <c r="K6065" t="str">
        <f t="shared" ref="K6065:K6128" si="478">VLOOKUP(E6065,$Q$2:$R$100,2,FALSE)</f>
        <v>Waterjuffer</v>
      </c>
      <c r="L6065" s="25">
        <f t="shared" si="475"/>
        <v>26</v>
      </c>
    </row>
    <row r="6066" spans="1:12" x14ac:dyDescent="0.25">
      <c r="A6066">
        <v>24</v>
      </c>
      <c r="B6066" t="s">
        <v>84</v>
      </c>
      <c r="C6066" s="1">
        <v>41457.479166666664</v>
      </c>
      <c r="D6066">
        <v>1</v>
      </c>
      <c r="E6066" t="s">
        <v>18</v>
      </c>
      <c r="F6066" t="s">
        <v>19</v>
      </c>
      <c r="G6066">
        <v>3</v>
      </c>
      <c r="H6066" t="str">
        <f t="shared" si="474"/>
        <v>AWD</v>
      </c>
      <c r="I6066" s="2">
        <f t="shared" si="476"/>
        <v>2013</v>
      </c>
      <c r="J6066" s="2">
        <f t="shared" si="477"/>
        <v>7</v>
      </c>
      <c r="K6066" t="str">
        <f t="shared" si="478"/>
        <v>Korenbouten</v>
      </c>
      <c r="L6066" s="25">
        <f t="shared" si="475"/>
        <v>26</v>
      </c>
    </row>
    <row r="6067" spans="1:12" x14ac:dyDescent="0.25">
      <c r="A6067">
        <v>24</v>
      </c>
      <c r="B6067" t="s">
        <v>84</v>
      </c>
      <c r="C6067" s="1">
        <v>41457.479166666664</v>
      </c>
      <c r="D6067">
        <v>2</v>
      </c>
      <c r="E6067" t="s">
        <v>10</v>
      </c>
      <c r="F6067" t="s">
        <v>11</v>
      </c>
      <c r="G6067">
        <v>1</v>
      </c>
      <c r="H6067" t="str">
        <f t="shared" si="474"/>
        <v>AWD</v>
      </c>
      <c r="I6067" s="2">
        <f t="shared" si="476"/>
        <v>2013</v>
      </c>
      <c r="J6067" s="2">
        <f t="shared" si="477"/>
        <v>7</v>
      </c>
      <c r="K6067" t="str">
        <f t="shared" si="478"/>
        <v>Waterjuffer</v>
      </c>
      <c r="L6067" s="25">
        <f t="shared" si="475"/>
        <v>26</v>
      </c>
    </row>
    <row r="6068" spans="1:12" x14ac:dyDescent="0.25">
      <c r="A6068">
        <v>24</v>
      </c>
      <c r="B6068" t="s">
        <v>84</v>
      </c>
      <c r="C6068" s="1">
        <v>41457.479166666664</v>
      </c>
      <c r="D6068">
        <v>2</v>
      </c>
      <c r="E6068" t="s">
        <v>14</v>
      </c>
      <c r="F6068" t="s">
        <v>15</v>
      </c>
      <c r="G6068">
        <v>31</v>
      </c>
      <c r="H6068" t="str">
        <f t="shared" si="474"/>
        <v>AWD</v>
      </c>
      <c r="I6068" s="2">
        <f t="shared" si="476"/>
        <v>2013</v>
      </c>
      <c r="J6068" s="2">
        <f t="shared" si="477"/>
        <v>7</v>
      </c>
      <c r="K6068" t="str">
        <f t="shared" si="478"/>
        <v>Waterjuffer</v>
      </c>
      <c r="L6068" s="25">
        <f t="shared" si="475"/>
        <v>26</v>
      </c>
    </row>
    <row r="6069" spans="1:12" x14ac:dyDescent="0.25">
      <c r="A6069">
        <v>24</v>
      </c>
      <c r="B6069" t="s">
        <v>84</v>
      </c>
      <c r="C6069" s="1">
        <v>41457.479166666664</v>
      </c>
      <c r="D6069">
        <v>4</v>
      </c>
      <c r="E6069" t="s">
        <v>26</v>
      </c>
      <c r="F6069" t="s">
        <v>27</v>
      </c>
      <c r="G6069">
        <v>1</v>
      </c>
      <c r="H6069" t="str">
        <f t="shared" si="474"/>
        <v>AWD</v>
      </c>
      <c r="I6069" s="2">
        <f t="shared" si="476"/>
        <v>2013</v>
      </c>
      <c r="J6069" s="2">
        <f t="shared" si="477"/>
        <v>7</v>
      </c>
      <c r="K6069" t="str">
        <f t="shared" si="478"/>
        <v>Glazenmakers</v>
      </c>
      <c r="L6069" s="25">
        <f t="shared" si="475"/>
        <v>26</v>
      </c>
    </row>
    <row r="6070" spans="1:12" x14ac:dyDescent="0.25">
      <c r="A6070">
        <v>24</v>
      </c>
      <c r="B6070" t="s">
        <v>84</v>
      </c>
      <c r="C6070" s="1">
        <v>41457.479166666664</v>
      </c>
      <c r="D6070">
        <v>4</v>
      </c>
      <c r="E6070" t="s">
        <v>18</v>
      </c>
      <c r="F6070" t="s">
        <v>19</v>
      </c>
      <c r="G6070">
        <v>2</v>
      </c>
      <c r="H6070" t="str">
        <f t="shared" si="474"/>
        <v>AWD</v>
      </c>
      <c r="I6070" s="2">
        <f t="shared" si="476"/>
        <v>2013</v>
      </c>
      <c r="J6070" s="2">
        <f t="shared" si="477"/>
        <v>7</v>
      </c>
      <c r="K6070" t="str">
        <f t="shared" si="478"/>
        <v>Korenbouten</v>
      </c>
      <c r="L6070" s="25">
        <f t="shared" si="475"/>
        <v>26</v>
      </c>
    </row>
    <row r="6071" spans="1:12" x14ac:dyDescent="0.25">
      <c r="A6071">
        <v>24</v>
      </c>
      <c r="B6071" t="s">
        <v>84</v>
      </c>
      <c r="C6071" s="1">
        <v>41457.479166666664</v>
      </c>
      <c r="D6071">
        <v>5</v>
      </c>
      <c r="E6071" t="s">
        <v>26</v>
      </c>
      <c r="F6071" t="s">
        <v>27</v>
      </c>
      <c r="G6071">
        <v>1</v>
      </c>
      <c r="H6071" t="str">
        <f t="shared" si="474"/>
        <v>AWD</v>
      </c>
      <c r="I6071" s="2">
        <f t="shared" si="476"/>
        <v>2013</v>
      </c>
      <c r="J6071" s="2">
        <f t="shared" si="477"/>
        <v>7</v>
      </c>
      <c r="K6071" t="str">
        <f t="shared" si="478"/>
        <v>Glazenmakers</v>
      </c>
      <c r="L6071" s="25">
        <f t="shared" si="475"/>
        <v>26</v>
      </c>
    </row>
    <row r="6072" spans="1:12" x14ac:dyDescent="0.25">
      <c r="A6072">
        <v>24</v>
      </c>
      <c r="B6072" t="s">
        <v>84</v>
      </c>
      <c r="C6072" s="1">
        <v>41457.479166666664</v>
      </c>
      <c r="D6072">
        <v>5</v>
      </c>
      <c r="E6072" t="s">
        <v>18</v>
      </c>
      <c r="F6072" t="s">
        <v>19</v>
      </c>
      <c r="G6072">
        <v>2</v>
      </c>
      <c r="H6072" t="str">
        <f t="shared" si="474"/>
        <v>AWD</v>
      </c>
      <c r="I6072" s="2">
        <f t="shared" si="476"/>
        <v>2013</v>
      </c>
      <c r="J6072" s="2">
        <f t="shared" si="477"/>
        <v>7</v>
      </c>
      <c r="K6072" t="str">
        <f t="shared" si="478"/>
        <v>Korenbouten</v>
      </c>
      <c r="L6072" s="25">
        <f t="shared" si="475"/>
        <v>26</v>
      </c>
    </row>
    <row r="6073" spans="1:12" x14ac:dyDescent="0.25">
      <c r="A6073">
        <v>24</v>
      </c>
      <c r="B6073" t="s">
        <v>84</v>
      </c>
      <c r="C6073" s="1">
        <v>41457.479166666664</v>
      </c>
      <c r="D6073">
        <v>6</v>
      </c>
      <c r="E6073" t="s">
        <v>18</v>
      </c>
      <c r="F6073" t="s">
        <v>19</v>
      </c>
      <c r="G6073">
        <v>1</v>
      </c>
      <c r="H6073" t="str">
        <f t="shared" si="474"/>
        <v>AWD</v>
      </c>
      <c r="I6073" s="2">
        <f t="shared" si="476"/>
        <v>2013</v>
      </c>
      <c r="J6073" s="2">
        <f t="shared" si="477"/>
        <v>7</v>
      </c>
      <c r="K6073" t="str">
        <f t="shared" si="478"/>
        <v>Korenbouten</v>
      </c>
      <c r="L6073" s="25">
        <f t="shared" si="475"/>
        <v>26</v>
      </c>
    </row>
    <row r="6074" spans="1:12" x14ac:dyDescent="0.25">
      <c r="A6074">
        <v>24</v>
      </c>
      <c r="B6074" t="s">
        <v>84</v>
      </c>
      <c r="C6074" s="1">
        <v>41472.472222222219</v>
      </c>
      <c r="D6074">
        <v>1</v>
      </c>
      <c r="E6074" t="s">
        <v>10</v>
      </c>
      <c r="F6074" t="s">
        <v>11</v>
      </c>
      <c r="G6074">
        <v>1</v>
      </c>
      <c r="H6074" t="str">
        <f t="shared" si="474"/>
        <v>AWD</v>
      </c>
      <c r="I6074" s="2">
        <f t="shared" si="476"/>
        <v>2013</v>
      </c>
      <c r="J6074" s="2">
        <f t="shared" si="477"/>
        <v>7</v>
      </c>
      <c r="K6074" t="str">
        <f t="shared" si="478"/>
        <v>Waterjuffer</v>
      </c>
      <c r="L6074" s="25">
        <f t="shared" si="475"/>
        <v>28.142857142857142</v>
      </c>
    </row>
    <row r="6075" spans="1:12" x14ac:dyDescent="0.25">
      <c r="A6075">
        <v>24</v>
      </c>
      <c r="B6075" t="s">
        <v>84</v>
      </c>
      <c r="C6075" s="1">
        <v>41472.472222222219</v>
      </c>
      <c r="D6075">
        <v>1</v>
      </c>
      <c r="E6075" t="s">
        <v>14</v>
      </c>
      <c r="F6075" t="s">
        <v>15</v>
      </c>
      <c r="G6075">
        <v>14</v>
      </c>
      <c r="H6075" t="str">
        <f t="shared" si="474"/>
        <v>AWD</v>
      </c>
      <c r="I6075" s="2">
        <f t="shared" si="476"/>
        <v>2013</v>
      </c>
      <c r="J6075" s="2">
        <f t="shared" si="477"/>
        <v>7</v>
      </c>
      <c r="K6075" t="str">
        <f t="shared" si="478"/>
        <v>Waterjuffer</v>
      </c>
      <c r="L6075" s="25">
        <f t="shared" si="475"/>
        <v>28.142857142857142</v>
      </c>
    </row>
    <row r="6076" spans="1:12" x14ac:dyDescent="0.25">
      <c r="A6076">
        <v>24</v>
      </c>
      <c r="B6076" t="s">
        <v>84</v>
      </c>
      <c r="C6076" s="1">
        <v>41472.472222222219</v>
      </c>
      <c r="D6076">
        <v>2</v>
      </c>
      <c r="E6076" t="s">
        <v>14</v>
      </c>
      <c r="F6076" t="s">
        <v>15</v>
      </c>
      <c r="G6076">
        <v>14</v>
      </c>
      <c r="H6076" t="str">
        <f t="shared" si="474"/>
        <v>AWD</v>
      </c>
      <c r="I6076" s="2">
        <f t="shared" si="476"/>
        <v>2013</v>
      </c>
      <c r="J6076" s="2">
        <f t="shared" si="477"/>
        <v>7</v>
      </c>
      <c r="K6076" t="str">
        <f t="shared" si="478"/>
        <v>Waterjuffer</v>
      </c>
      <c r="L6076" s="25">
        <f t="shared" si="475"/>
        <v>28.142857142857142</v>
      </c>
    </row>
    <row r="6077" spans="1:12" x14ac:dyDescent="0.25">
      <c r="A6077">
        <v>24</v>
      </c>
      <c r="B6077" t="s">
        <v>84</v>
      </c>
      <c r="C6077" s="1">
        <v>41481.638888888891</v>
      </c>
      <c r="D6077">
        <v>1</v>
      </c>
      <c r="E6077" t="s">
        <v>14</v>
      </c>
      <c r="F6077" t="s">
        <v>15</v>
      </c>
      <c r="G6077">
        <v>29</v>
      </c>
      <c r="H6077" t="str">
        <f t="shared" si="474"/>
        <v>AWD</v>
      </c>
      <c r="I6077" s="2">
        <f t="shared" si="476"/>
        <v>2013</v>
      </c>
      <c r="J6077" s="2">
        <f t="shared" si="477"/>
        <v>7</v>
      </c>
      <c r="K6077" t="str">
        <f t="shared" si="478"/>
        <v>Waterjuffer</v>
      </c>
      <c r="L6077" s="25">
        <f t="shared" si="475"/>
        <v>29.428571428571427</v>
      </c>
    </row>
    <row r="6078" spans="1:12" x14ac:dyDescent="0.25">
      <c r="A6078">
        <v>24</v>
      </c>
      <c r="B6078" t="s">
        <v>84</v>
      </c>
      <c r="C6078" s="1">
        <v>41481.638888888891</v>
      </c>
      <c r="D6078">
        <v>1</v>
      </c>
      <c r="E6078" t="s">
        <v>18</v>
      </c>
      <c r="F6078" t="s">
        <v>19</v>
      </c>
      <c r="G6078">
        <v>1</v>
      </c>
      <c r="H6078" t="str">
        <f t="shared" si="474"/>
        <v>AWD</v>
      </c>
      <c r="I6078" s="2">
        <f t="shared" si="476"/>
        <v>2013</v>
      </c>
      <c r="J6078" s="2">
        <f t="shared" si="477"/>
        <v>7</v>
      </c>
      <c r="K6078" t="str">
        <f t="shared" si="478"/>
        <v>Korenbouten</v>
      </c>
      <c r="L6078" s="25">
        <f t="shared" si="475"/>
        <v>29.428571428571427</v>
      </c>
    </row>
    <row r="6079" spans="1:12" x14ac:dyDescent="0.25">
      <c r="A6079">
        <v>24</v>
      </c>
      <c r="B6079" t="s">
        <v>84</v>
      </c>
      <c r="C6079" s="1">
        <v>41481.638888888891</v>
      </c>
      <c r="D6079">
        <v>2</v>
      </c>
      <c r="E6079" t="s">
        <v>10</v>
      </c>
      <c r="F6079" t="s">
        <v>11</v>
      </c>
      <c r="G6079">
        <v>1</v>
      </c>
      <c r="H6079" t="str">
        <f t="shared" si="474"/>
        <v>AWD</v>
      </c>
      <c r="I6079" s="2">
        <f t="shared" si="476"/>
        <v>2013</v>
      </c>
      <c r="J6079" s="2">
        <f t="shared" si="477"/>
        <v>7</v>
      </c>
      <c r="K6079" t="str">
        <f t="shared" si="478"/>
        <v>Waterjuffer</v>
      </c>
      <c r="L6079" s="25">
        <f t="shared" si="475"/>
        <v>29.428571428571427</v>
      </c>
    </row>
    <row r="6080" spans="1:12" x14ac:dyDescent="0.25">
      <c r="A6080">
        <v>24</v>
      </c>
      <c r="B6080" t="s">
        <v>84</v>
      </c>
      <c r="C6080" s="1">
        <v>41481.638888888891</v>
      </c>
      <c r="D6080">
        <v>2</v>
      </c>
      <c r="E6080" t="s">
        <v>14</v>
      </c>
      <c r="F6080" t="s">
        <v>15</v>
      </c>
      <c r="G6080">
        <v>39</v>
      </c>
      <c r="H6080" t="str">
        <f t="shared" si="474"/>
        <v>AWD</v>
      </c>
      <c r="I6080" s="2">
        <f t="shared" si="476"/>
        <v>2013</v>
      </c>
      <c r="J6080" s="2">
        <f t="shared" si="477"/>
        <v>7</v>
      </c>
      <c r="K6080" t="str">
        <f t="shared" si="478"/>
        <v>Waterjuffer</v>
      </c>
      <c r="L6080" s="25">
        <f t="shared" si="475"/>
        <v>29.428571428571427</v>
      </c>
    </row>
    <row r="6081" spans="1:12" x14ac:dyDescent="0.25">
      <c r="A6081">
        <v>24</v>
      </c>
      <c r="B6081" t="s">
        <v>84</v>
      </c>
      <c r="C6081" s="1">
        <v>41481.638888888891</v>
      </c>
      <c r="D6081">
        <v>2</v>
      </c>
      <c r="E6081" t="s">
        <v>18</v>
      </c>
      <c r="F6081" t="s">
        <v>19</v>
      </c>
      <c r="G6081">
        <v>1</v>
      </c>
      <c r="H6081" t="str">
        <f t="shared" si="474"/>
        <v>AWD</v>
      </c>
      <c r="I6081" s="2">
        <f t="shared" si="476"/>
        <v>2013</v>
      </c>
      <c r="J6081" s="2">
        <f t="shared" si="477"/>
        <v>7</v>
      </c>
      <c r="K6081" t="str">
        <f t="shared" si="478"/>
        <v>Korenbouten</v>
      </c>
      <c r="L6081" s="25">
        <f t="shared" si="475"/>
        <v>29.428571428571427</v>
      </c>
    </row>
    <row r="6082" spans="1:12" x14ac:dyDescent="0.25">
      <c r="A6082">
        <v>24</v>
      </c>
      <c r="B6082" t="s">
        <v>84</v>
      </c>
      <c r="C6082" s="1">
        <v>41481.638888888891</v>
      </c>
      <c r="D6082">
        <v>4</v>
      </c>
      <c r="E6082" t="s">
        <v>26</v>
      </c>
      <c r="F6082" t="s">
        <v>27</v>
      </c>
      <c r="G6082">
        <v>1</v>
      </c>
      <c r="H6082" t="str">
        <f t="shared" ref="H6082:H6145" si="479">VLOOKUP(A6082,$N$2:$O$51,2,FALSE)</f>
        <v>AWD</v>
      </c>
      <c r="I6082" s="2">
        <f t="shared" si="476"/>
        <v>2013</v>
      </c>
      <c r="J6082" s="2">
        <f t="shared" si="477"/>
        <v>7</v>
      </c>
      <c r="K6082" t="str">
        <f t="shared" si="478"/>
        <v>Glazenmakers</v>
      </c>
      <c r="L6082" s="25">
        <f t="shared" si="475"/>
        <v>29.428571428571427</v>
      </c>
    </row>
    <row r="6083" spans="1:12" x14ac:dyDescent="0.25">
      <c r="A6083">
        <v>24</v>
      </c>
      <c r="B6083" t="s">
        <v>84</v>
      </c>
      <c r="C6083" s="1">
        <v>41481.638888888891</v>
      </c>
      <c r="D6083">
        <v>4</v>
      </c>
      <c r="E6083" t="s">
        <v>18</v>
      </c>
      <c r="F6083" t="s">
        <v>19</v>
      </c>
      <c r="G6083">
        <v>3</v>
      </c>
      <c r="H6083" t="str">
        <f t="shared" si="479"/>
        <v>AWD</v>
      </c>
      <c r="I6083" s="2">
        <f t="shared" si="476"/>
        <v>2013</v>
      </c>
      <c r="J6083" s="2">
        <f t="shared" si="477"/>
        <v>7</v>
      </c>
      <c r="K6083" t="str">
        <f t="shared" si="478"/>
        <v>Korenbouten</v>
      </c>
      <c r="L6083" s="25">
        <f t="shared" ref="L6083:L6146" si="480">(ROUNDDOWN(C6083-DATE(I6083,1,1),0))/7</f>
        <v>29.428571428571427</v>
      </c>
    </row>
    <row r="6084" spans="1:12" x14ac:dyDescent="0.25">
      <c r="A6084">
        <v>24</v>
      </c>
      <c r="B6084" t="s">
        <v>84</v>
      </c>
      <c r="C6084" s="1">
        <v>41481.638888888891</v>
      </c>
      <c r="D6084">
        <v>5</v>
      </c>
      <c r="E6084" t="s">
        <v>26</v>
      </c>
      <c r="F6084" t="s">
        <v>27</v>
      </c>
      <c r="G6084">
        <v>1</v>
      </c>
      <c r="H6084" t="str">
        <f t="shared" si="479"/>
        <v>AWD</v>
      </c>
      <c r="I6084" s="2">
        <f t="shared" si="476"/>
        <v>2013</v>
      </c>
      <c r="J6084" s="2">
        <f t="shared" si="477"/>
        <v>7</v>
      </c>
      <c r="K6084" t="str">
        <f t="shared" si="478"/>
        <v>Glazenmakers</v>
      </c>
      <c r="L6084" s="25">
        <f t="shared" si="480"/>
        <v>29.428571428571427</v>
      </c>
    </row>
    <row r="6085" spans="1:12" x14ac:dyDescent="0.25">
      <c r="A6085">
        <v>24</v>
      </c>
      <c r="B6085" t="s">
        <v>84</v>
      </c>
      <c r="C6085" s="1">
        <v>41481.638888888891</v>
      </c>
      <c r="D6085">
        <v>5</v>
      </c>
      <c r="E6085" t="s">
        <v>18</v>
      </c>
      <c r="F6085" t="s">
        <v>19</v>
      </c>
      <c r="G6085">
        <v>3</v>
      </c>
      <c r="H6085" t="str">
        <f t="shared" si="479"/>
        <v>AWD</v>
      </c>
      <c r="I6085" s="2">
        <f t="shared" si="476"/>
        <v>2013</v>
      </c>
      <c r="J6085" s="2">
        <f t="shared" si="477"/>
        <v>7</v>
      </c>
      <c r="K6085" t="str">
        <f t="shared" si="478"/>
        <v>Korenbouten</v>
      </c>
      <c r="L6085" s="25">
        <f t="shared" si="480"/>
        <v>29.428571428571427</v>
      </c>
    </row>
    <row r="6086" spans="1:12" x14ac:dyDescent="0.25">
      <c r="A6086">
        <v>24</v>
      </c>
      <c r="B6086" t="s">
        <v>84</v>
      </c>
      <c r="C6086" s="1">
        <v>41481.638888888891</v>
      </c>
      <c r="D6086">
        <v>6</v>
      </c>
      <c r="E6086" t="s">
        <v>26</v>
      </c>
      <c r="F6086" t="s">
        <v>27</v>
      </c>
      <c r="G6086">
        <v>2</v>
      </c>
      <c r="H6086" t="str">
        <f t="shared" si="479"/>
        <v>AWD</v>
      </c>
      <c r="I6086" s="2">
        <f t="shared" si="476"/>
        <v>2013</v>
      </c>
      <c r="J6086" s="2">
        <f t="shared" si="477"/>
        <v>7</v>
      </c>
      <c r="K6086" t="str">
        <f t="shared" si="478"/>
        <v>Glazenmakers</v>
      </c>
      <c r="L6086" s="25">
        <f t="shared" si="480"/>
        <v>29.428571428571427</v>
      </c>
    </row>
    <row r="6087" spans="1:12" x14ac:dyDescent="0.25">
      <c r="A6087">
        <v>24</v>
      </c>
      <c r="B6087" t="s">
        <v>84</v>
      </c>
      <c r="C6087" s="1">
        <v>41481.638888888891</v>
      </c>
      <c r="D6087">
        <v>6</v>
      </c>
      <c r="E6087" t="s">
        <v>18</v>
      </c>
      <c r="F6087" t="s">
        <v>19</v>
      </c>
      <c r="G6087">
        <v>3</v>
      </c>
      <c r="H6087" t="str">
        <f t="shared" si="479"/>
        <v>AWD</v>
      </c>
      <c r="I6087" s="2">
        <f t="shared" si="476"/>
        <v>2013</v>
      </c>
      <c r="J6087" s="2">
        <f t="shared" si="477"/>
        <v>7</v>
      </c>
      <c r="K6087" t="str">
        <f t="shared" si="478"/>
        <v>Korenbouten</v>
      </c>
      <c r="L6087" s="25">
        <f t="shared" si="480"/>
        <v>29.428571428571427</v>
      </c>
    </row>
    <row r="6088" spans="1:12" x14ac:dyDescent="0.25">
      <c r="A6088">
        <v>24</v>
      </c>
      <c r="B6088" t="s">
        <v>84</v>
      </c>
      <c r="C6088" s="1">
        <v>41491.548611111109</v>
      </c>
      <c r="D6088">
        <v>1</v>
      </c>
      <c r="E6088" t="s">
        <v>10</v>
      </c>
      <c r="F6088" t="s">
        <v>11</v>
      </c>
      <c r="G6088">
        <v>1</v>
      </c>
      <c r="H6088" t="str">
        <f t="shared" si="479"/>
        <v>AWD</v>
      </c>
      <c r="I6088" s="2">
        <f t="shared" si="476"/>
        <v>2013</v>
      </c>
      <c r="J6088" s="2">
        <f t="shared" si="477"/>
        <v>8</v>
      </c>
      <c r="K6088" t="str">
        <f t="shared" si="478"/>
        <v>Waterjuffer</v>
      </c>
      <c r="L6088" s="25">
        <f t="shared" si="480"/>
        <v>30.857142857142858</v>
      </c>
    </row>
    <row r="6089" spans="1:12" x14ac:dyDescent="0.25">
      <c r="A6089">
        <v>24</v>
      </c>
      <c r="B6089" t="s">
        <v>84</v>
      </c>
      <c r="C6089" s="1">
        <v>41491.548611111109</v>
      </c>
      <c r="D6089">
        <v>1</v>
      </c>
      <c r="E6089" t="s">
        <v>14</v>
      </c>
      <c r="F6089" t="s">
        <v>15</v>
      </c>
      <c r="G6089">
        <v>29</v>
      </c>
      <c r="H6089" t="str">
        <f t="shared" si="479"/>
        <v>AWD</v>
      </c>
      <c r="I6089" s="2">
        <f t="shared" si="476"/>
        <v>2013</v>
      </c>
      <c r="J6089" s="2">
        <f t="shared" si="477"/>
        <v>8</v>
      </c>
      <c r="K6089" t="str">
        <f t="shared" si="478"/>
        <v>Waterjuffer</v>
      </c>
      <c r="L6089" s="25">
        <f t="shared" si="480"/>
        <v>30.857142857142858</v>
      </c>
    </row>
    <row r="6090" spans="1:12" x14ac:dyDescent="0.25">
      <c r="A6090">
        <v>24</v>
      </c>
      <c r="B6090" t="s">
        <v>84</v>
      </c>
      <c r="C6090" s="1">
        <v>41491.548611111109</v>
      </c>
      <c r="D6090">
        <v>1</v>
      </c>
      <c r="E6090" t="s">
        <v>18</v>
      </c>
      <c r="F6090" t="s">
        <v>19</v>
      </c>
      <c r="G6090">
        <v>1</v>
      </c>
      <c r="H6090" t="str">
        <f t="shared" si="479"/>
        <v>AWD</v>
      </c>
      <c r="I6090" s="2">
        <f t="shared" si="476"/>
        <v>2013</v>
      </c>
      <c r="J6090" s="2">
        <f t="shared" si="477"/>
        <v>8</v>
      </c>
      <c r="K6090" t="str">
        <f t="shared" si="478"/>
        <v>Korenbouten</v>
      </c>
      <c r="L6090" s="25">
        <f t="shared" si="480"/>
        <v>30.857142857142858</v>
      </c>
    </row>
    <row r="6091" spans="1:12" x14ac:dyDescent="0.25">
      <c r="A6091">
        <v>24</v>
      </c>
      <c r="B6091" t="s">
        <v>84</v>
      </c>
      <c r="C6091" s="1">
        <v>41491.548611111109</v>
      </c>
      <c r="D6091">
        <v>2</v>
      </c>
      <c r="E6091" t="s">
        <v>10</v>
      </c>
      <c r="F6091" t="s">
        <v>11</v>
      </c>
      <c r="G6091">
        <v>1</v>
      </c>
      <c r="H6091" t="str">
        <f t="shared" si="479"/>
        <v>AWD</v>
      </c>
      <c r="I6091" s="2">
        <f t="shared" si="476"/>
        <v>2013</v>
      </c>
      <c r="J6091" s="2">
        <f t="shared" si="477"/>
        <v>8</v>
      </c>
      <c r="K6091" t="str">
        <f t="shared" si="478"/>
        <v>Waterjuffer</v>
      </c>
      <c r="L6091" s="25">
        <f t="shared" si="480"/>
        <v>30.857142857142858</v>
      </c>
    </row>
    <row r="6092" spans="1:12" x14ac:dyDescent="0.25">
      <c r="A6092">
        <v>24</v>
      </c>
      <c r="B6092" t="s">
        <v>84</v>
      </c>
      <c r="C6092" s="1">
        <v>41491.548611111109</v>
      </c>
      <c r="D6092">
        <v>2</v>
      </c>
      <c r="E6092" t="s">
        <v>14</v>
      </c>
      <c r="F6092" t="s">
        <v>15</v>
      </c>
      <c r="G6092">
        <v>22</v>
      </c>
      <c r="H6092" t="str">
        <f t="shared" si="479"/>
        <v>AWD</v>
      </c>
      <c r="I6092" s="2">
        <f t="shared" si="476"/>
        <v>2013</v>
      </c>
      <c r="J6092" s="2">
        <f t="shared" si="477"/>
        <v>8</v>
      </c>
      <c r="K6092" t="str">
        <f t="shared" si="478"/>
        <v>Waterjuffer</v>
      </c>
      <c r="L6092" s="25">
        <f t="shared" si="480"/>
        <v>30.857142857142858</v>
      </c>
    </row>
    <row r="6093" spans="1:12" x14ac:dyDescent="0.25">
      <c r="A6093">
        <v>24</v>
      </c>
      <c r="B6093" t="s">
        <v>84</v>
      </c>
      <c r="C6093" s="1">
        <v>41491.548611111109</v>
      </c>
      <c r="D6093">
        <v>2</v>
      </c>
      <c r="E6093" t="s">
        <v>18</v>
      </c>
      <c r="F6093" t="s">
        <v>19</v>
      </c>
      <c r="G6093">
        <v>2</v>
      </c>
      <c r="H6093" t="str">
        <f t="shared" si="479"/>
        <v>AWD</v>
      </c>
      <c r="I6093" s="2">
        <f t="shared" si="476"/>
        <v>2013</v>
      </c>
      <c r="J6093" s="2">
        <f t="shared" si="477"/>
        <v>8</v>
      </c>
      <c r="K6093" t="str">
        <f t="shared" si="478"/>
        <v>Korenbouten</v>
      </c>
      <c r="L6093" s="25">
        <f t="shared" si="480"/>
        <v>30.857142857142858</v>
      </c>
    </row>
    <row r="6094" spans="1:12" x14ac:dyDescent="0.25">
      <c r="A6094">
        <v>24</v>
      </c>
      <c r="B6094" t="s">
        <v>84</v>
      </c>
      <c r="C6094" s="1">
        <v>41491.548611111109</v>
      </c>
      <c r="D6094">
        <v>4</v>
      </c>
      <c r="E6094" t="s">
        <v>26</v>
      </c>
      <c r="F6094" t="s">
        <v>27</v>
      </c>
      <c r="G6094">
        <v>1</v>
      </c>
      <c r="H6094" t="str">
        <f t="shared" si="479"/>
        <v>AWD</v>
      </c>
      <c r="I6094" s="2">
        <f t="shared" si="476"/>
        <v>2013</v>
      </c>
      <c r="J6094" s="2">
        <f t="shared" si="477"/>
        <v>8</v>
      </c>
      <c r="K6094" t="str">
        <f t="shared" si="478"/>
        <v>Glazenmakers</v>
      </c>
      <c r="L6094" s="25">
        <f t="shared" si="480"/>
        <v>30.857142857142858</v>
      </c>
    </row>
    <row r="6095" spans="1:12" x14ac:dyDescent="0.25">
      <c r="A6095">
        <v>24</v>
      </c>
      <c r="B6095" t="s">
        <v>84</v>
      </c>
      <c r="C6095" s="1">
        <v>41491.548611111109</v>
      </c>
      <c r="D6095">
        <v>4</v>
      </c>
      <c r="E6095" t="s">
        <v>18</v>
      </c>
      <c r="F6095" t="s">
        <v>19</v>
      </c>
      <c r="G6095">
        <v>1</v>
      </c>
      <c r="H6095" t="str">
        <f t="shared" si="479"/>
        <v>AWD</v>
      </c>
      <c r="I6095" s="2">
        <f t="shared" si="476"/>
        <v>2013</v>
      </c>
      <c r="J6095" s="2">
        <f t="shared" si="477"/>
        <v>8</v>
      </c>
      <c r="K6095" t="str">
        <f t="shared" si="478"/>
        <v>Korenbouten</v>
      </c>
      <c r="L6095" s="25">
        <f t="shared" si="480"/>
        <v>30.857142857142858</v>
      </c>
    </row>
    <row r="6096" spans="1:12" x14ac:dyDescent="0.25">
      <c r="A6096">
        <v>24</v>
      </c>
      <c r="B6096" t="s">
        <v>84</v>
      </c>
      <c r="C6096" s="1">
        <v>41491.548611111109</v>
      </c>
      <c r="D6096">
        <v>6</v>
      </c>
      <c r="E6096" t="s">
        <v>26</v>
      </c>
      <c r="F6096" t="s">
        <v>27</v>
      </c>
      <c r="G6096">
        <v>1</v>
      </c>
      <c r="H6096" t="str">
        <f t="shared" si="479"/>
        <v>AWD</v>
      </c>
      <c r="I6096" s="2">
        <f t="shared" si="476"/>
        <v>2013</v>
      </c>
      <c r="J6096" s="2">
        <f t="shared" si="477"/>
        <v>8</v>
      </c>
      <c r="K6096" t="str">
        <f t="shared" si="478"/>
        <v>Glazenmakers</v>
      </c>
      <c r="L6096" s="25">
        <f t="shared" si="480"/>
        <v>30.857142857142858</v>
      </c>
    </row>
    <row r="6097" spans="1:12" x14ac:dyDescent="0.25">
      <c r="A6097">
        <v>24</v>
      </c>
      <c r="B6097" t="s">
        <v>84</v>
      </c>
      <c r="C6097" s="1">
        <v>41491.548611111109</v>
      </c>
      <c r="D6097">
        <v>6</v>
      </c>
      <c r="E6097" t="s">
        <v>18</v>
      </c>
      <c r="F6097" t="s">
        <v>19</v>
      </c>
      <c r="G6097">
        <v>1</v>
      </c>
      <c r="H6097" t="str">
        <f t="shared" si="479"/>
        <v>AWD</v>
      </c>
      <c r="I6097" s="2">
        <f t="shared" si="476"/>
        <v>2013</v>
      </c>
      <c r="J6097" s="2">
        <f t="shared" si="477"/>
        <v>8</v>
      </c>
      <c r="K6097" t="str">
        <f t="shared" si="478"/>
        <v>Korenbouten</v>
      </c>
      <c r="L6097" s="25">
        <f t="shared" si="480"/>
        <v>30.857142857142858</v>
      </c>
    </row>
    <row r="6098" spans="1:12" x14ac:dyDescent="0.25">
      <c r="A6098">
        <v>24</v>
      </c>
      <c r="B6098" t="s">
        <v>84</v>
      </c>
      <c r="C6098" s="1">
        <v>41500.65625</v>
      </c>
      <c r="D6098">
        <v>1</v>
      </c>
      <c r="E6098" t="s">
        <v>14</v>
      </c>
      <c r="F6098" t="s">
        <v>15</v>
      </c>
      <c r="G6098">
        <v>1</v>
      </c>
      <c r="H6098" t="str">
        <f t="shared" si="479"/>
        <v>AWD</v>
      </c>
      <c r="I6098" s="2">
        <f t="shared" si="476"/>
        <v>2013</v>
      </c>
      <c r="J6098" s="2">
        <f t="shared" si="477"/>
        <v>8</v>
      </c>
      <c r="K6098" t="str">
        <f t="shared" si="478"/>
        <v>Waterjuffer</v>
      </c>
      <c r="L6098" s="25">
        <f t="shared" si="480"/>
        <v>32.142857142857146</v>
      </c>
    </row>
    <row r="6099" spans="1:12" x14ac:dyDescent="0.25">
      <c r="A6099">
        <v>24</v>
      </c>
      <c r="B6099" t="s">
        <v>84</v>
      </c>
      <c r="C6099" s="1">
        <v>41500.65625</v>
      </c>
      <c r="D6099">
        <v>1</v>
      </c>
      <c r="E6099" t="s">
        <v>42</v>
      </c>
      <c r="F6099" t="s">
        <v>43</v>
      </c>
      <c r="G6099">
        <v>4</v>
      </c>
      <c r="H6099" t="str">
        <f t="shared" si="479"/>
        <v>AWD</v>
      </c>
      <c r="I6099" s="2">
        <f t="shared" si="476"/>
        <v>2013</v>
      </c>
      <c r="J6099" s="2">
        <f t="shared" si="477"/>
        <v>8</v>
      </c>
      <c r="K6099" t="str">
        <f t="shared" si="478"/>
        <v>Korenbouten</v>
      </c>
      <c r="L6099" s="25">
        <f t="shared" si="480"/>
        <v>32.142857142857146</v>
      </c>
    </row>
    <row r="6100" spans="1:12" x14ac:dyDescent="0.25">
      <c r="A6100">
        <v>24</v>
      </c>
      <c r="B6100" t="s">
        <v>84</v>
      </c>
      <c r="C6100" s="1">
        <v>41500.65625</v>
      </c>
      <c r="D6100">
        <v>2</v>
      </c>
      <c r="E6100" t="s">
        <v>42</v>
      </c>
      <c r="F6100" t="s">
        <v>43</v>
      </c>
      <c r="G6100">
        <v>1</v>
      </c>
      <c r="H6100" t="str">
        <f t="shared" si="479"/>
        <v>AWD</v>
      </c>
      <c r="I6100" s="2">
        <f t="shared" si="476"/>
        <v>2013</v>
      </c>
      <c r="J6100" s="2">
        <f t="shared" si="477"/>
        <v>8</v>
      </c>
      <c r="K6100" t="str">
        <f t="shared" si="478"/>
        <v>Korenbouten</v>
      </c>
      <c r="L6100" s="25">
        <f t="shared" si="480"/>
        <v>32.142857142857146</v>
      </c>
    </row>
    <row r="6101" spans="1:12" x14ac:dyDescent="0.25">
      <c r="A6101">
        <v>24</v>
      </c>
      <c r="B6101" t="s">
        <v>84</v>
      </c>
      <c r="C6101" s="1">
        <v>41500.65625</v>
      </c>
      <c r="D6101">
        <v>4</v>
      </c>
      <c r="E6101" t="s">
        <v>18</v>
      </c>
      <c r="F6101" t="s">
        <v>19</v>
      </c>
      <c r="G6101">
        <v>1</v>
      </c>
      <c r="H6101" t="str">
        <f t="shared" si="479"/>
        <v>AWD</v>
      </c>
      <c r="I6101" s="2">
        <f t="shared" si="476"/>
        <v>2013</v>
      </c>
      <c r="J6101" s="2">
        <f t="shared" si="477"/>
        <v>8</v>
      </c>
      <c r="K6101" t="str">
        <f t="shared" si="478"/>
        <v>Korenbouten</v>
      </c>
      <c r="L6101" s="25">
        <f t="shared" si="480"/>
        <v>32.142857142857146</v>
      </c>
    </row>
    <row r="6102" spans="1:12" x14ac:dyDescent="0.25">
      <c r="A6102">
        <v>24</v>
      </c>
      <c r="B6102" t="s">
        <v>84</v>
      </c>
      <c r="C6102" s="1">
        <v>41500.65625</v>
      </c>
      <c r="D6102">
        <v>5</v>
      </c>
      <c r="E6102" t="s">
        <v>18</v>
      </c>
      <c r="F6102" t="s">
        <v>19</v>
      </c>
      <c r="G6102">
        <v>1</v>
      </c>
      <c r="H6102" t="str">
        <f t="shared" si="479"/>
        <v>AWD</v>
      </c>
      <c r="I6102" s="2">
        <f t="shared" si="476"/>
        <v>2013</v>
      </c>
      <c r="J6102" s="2">
        <f t="shared" si="477"/>
        <v>8</v>
      </c>
      <c r="K6102" t="str">
        <f t="shared" si="478"/>
        <v>Korenbouten</v>
      </c>
      <c r="L6102" s="25">
        <f t="shared" si="480"/>
        <v>32.142857142857146</v>
      </c>
    </row>
    <row r="6103" spans="1:12" x14ac:dyDescent="0.25">
      <c r="A6103">
        <v>24</v>
      </c>
      <c r="B6103" t="s">
        <v>84</v>
      </c>
      <c r="C6103" s="1">
        <v>41500.65625</v>
      </c>
      <c r="D6103">
        <v>6</v>
      </c>
      <c r="E6103" t="s">
        <v>18</v>
      </c>
      <c r="F6103" t="s">
        <v>19</v>
      </c>
      <c r="G6103">
        <v>1</v>
      </c>
      <c r="H6103" t="str">
        <f t="shared" si="479"/>
        <v>AWD</v>
      </c>
      <c r="I6103" s="2">
        <f t="shared" si="476"/>
        <v>2013</v>
      </c>
      <c r="J6103" s="2">
        <f t="shared" si="477"/>
        <v>8</v>
      </c>
      <c r="K6103" t="str">
        <f t="shared" si="478"/>
        <v>Korenbouten</v>
      </c>
      <c r="L6103" s="25">
        <f t="shared" si="480"/>
        <v>32.142857142857146</v>
      </c>
    </row>
    <row r="6104" spans="1:12" x14ac:dyDescent="0.25">
      <c r="A6104">
        <v>24</v>
      </c>
      <c r="B6104" t="s">
        <v>84</v>
      </c>
      <c r="C6104" s="1">
        <v>41775.53125</v>
      </c>
      <c r="D6104">
        <v>1</v>
      </c>
      <c r="E6104" t="s">
        <v>14</v>
      </c>
      <c r="F6104" t="s">
        <v>15</v>
      </c>
      <c r="G6104">
        <v>2</v>
      </c>
      <c r="H6104" t="str">
        <f t="shared" si="479"/>
        <v>AWD</v>
      </c>
      <c r="I6104" s="2">
        <f t="shared" si="476"/>
        <v>2014</v>
      </c>
      <c r="J6104" s="2">
        <f t="shared" si="477"/>
        <v>5</v>
      </c>
      <c r="K6104" t="str">
        <f t="shared" si="478"/>
        <v>Waterjuffer</v>
      </c>
      <c r="L6104" s="25">
        <f t="shared" si="480"/>
        <v>19.285714285714285</v>
      </c>
    </row>
    <row r="6105" spans="1:12" x14ac:dyDescent="0.25">
      <c r="A6105">
        <v>24</v>
      </c>
      <c r="B6105" t="s">
        <v>84</v>
      </c>
      <c r="C6105" s="1">
        <v>41775.53125</v>
      </c>
      <c r="D6105">
        <v>1</v>
      </c>
      <c r="E6105" t="s">
        <v>28</v>
      </c>
      <c r="F6105" t="s">
        <v>29</v>
      </c>
      <c r="G6105">
        <v>2</v>
      </c>
      <c r="H6105" t="str">
        <f t="shared" si="479"/>
        <v>AWD</v>
      </c>
      <c r="I6105" s="2">
        <f t="shared" si="476"/>
        <v>2014</v>
      </c>
      <c r="J6105" s="2">
        <f t="shared" si="477"/>
        <v>5</v>
      </c>
      <c r="K6105" t="str">
        <f t="shared" si="478"/>
        <v>Korenbouten</v>
      </c>
      <c r="L6105" s="25">
        <f t="shared" si="480"/>
        <v>19.285714285714285</v>
      </c>
    </row>
    <row r="6106" spans="1:12" x14ac:dyDescent="0.25">
      <c r="A6106">
        <v>24</v>
      </c>
      <c r="B6106" t="s">
        <v>84</v>
      </c>
      <c r="C6106" s="1">
        <v>41775.53125</v>
      </c>
      <c r="D6106">
        <v>2</v>
      </c>
      <c r="E6106" t="s">
        <v>14</v>
      </c>
      <c r="F6106" t="s">
        <v>15</v>
      </c>
      <c r="G6106">
        <v>2</v>
      </c>
      <c r="H6106" t="str">
        <f t="shared" si="479"/>
        <v>AWD</v>
      </c>
      <c r="I6106" s="2">
        <f t="shared" si="476"/>
        <v>2014</v>
      </c>
      <c r="J6106" s="2">
        <f t="shared" si="477"/>
        <v>5</v>
      </c>
      <c r="K6106" t="str">
        <f t="shared" si="478"/>
        <v>Waterjuffer</v>
      </c>
      <c r="L6106" s="25">
        <f t="shared" si="480"/>
        <v>19.285714285714285</v>
      </c>
    </row>
    <row r="6107" spans="1:12" x14ac:dyDescent="0.25">
      <c r="A6107">
        <v>24</v>
      </c>
      <c r="B6107" t="s">
        <v>84</v>
      </c>
      <c r="C6107" s="1">
        <v>41791.5</v>
      </c>
      <c r="D6107">
        <v>1</v>
      </c>
      <c r="E6107" t="s">
        <v>14</v>
      </c>
      <c r="F6107" t="s">
        <v>15</v>
      </c>
      <c r="G6107">
        <v>4</v>
      </c>
      <c r="H6107" t="str">
        <f t="shared" si="479"/>
        <v>AWD</v>
      </c>
      <c r="I6107" s="2">
        <f t="shared" si="476"/>
        <v>2014</v>
      </c>
      <c r="J6107" s="2">
        <f t="shared" si="477"/>
        <v>6</v>
      </c>
      <c r="K6107" t="str">
        <f t="shared" si="478"/>
        <v>Waterjuffer</v>
      </c>
      <c r="L6107" s="25">
        <f t="shared" si="480"/>
        <v>21.571428571428573</v>
      </c>
    </row>
    <row r="6108" spans="1:12" x14ac:dyDescent="0.25">
      <c r="A6108">
        <v>24</v>
      </c>
      <c r="B6108" t="s">
        <v>84</v>
      </c>
      <c r="C6108" s="1">
        <v>41791.5</v>
      </c>
      <c r="D6108">
        <v>1</v>
      </c>
      <c r="E6108" t="s">
        <v>28</v>
      </c>
      <c r="F6108" t="s">
        <v>29</v>
      </c>
      <c r="G6108">
        <v>3</v>
      </c>
      <c r="H6108" t="str">
        <f t="shared" si="479"/>
        <v>AWD</v>
      </c>
      <c r="I6108" s="2">
        <f t="shared" si="476"/>
        <v>2014</v>
      </c>
      <c r="J6108" s="2">
        <f t="shared" si="477"/>
        <v>6</v>
      </c>
      <c r="K6108" t="str">
        <f t="shared" si="478"/>
        <v>Korenbouten</v>
      </c>
      <c r="L6108" s="25">
        <f t="shared" si="480"/>
        <v>21.571428571428573</v>
      </c>
    </row>
    <row r="6109" spans="1:12" x14ac:dyDescent="0.25">
      <c r="A6109">
        <v>24</v>
      </c>
      <c r="B6109" t="s">
        <v>84</v>
      </c>
      <c r="C6109" s="1">
        <v>41791.5</v>
      </c>
      <c r="D6109">
        <v>2</v>
      </c>
      <c r="E6109" t="s">
        <v>14</v>
      </c>
      <c r="F6109" t="s">
        <v>15</v>
      </c>
      <c r="G6109">
        <v>7</v>
      </c>
      <c r="H6109" t="str">
        <f t="shared" si="479"/>
        <v>AWD</v>
      </c>
      <c r="I6109" s="2">
        <f t="shared" si="476"/>
        <v>2014</v>
      </c>
      <c r="J6109" s="2">
        <f t="shared" si="477"/>
        <v>6</v>
      </c>
      <c r="K6109" t="str">
        <f t="shared" si="478"/>
        <v>Waterjuffer</v>
      </c>
      <c r="L6109" s="25">
        <f t="shared" si="480"/>
        <v>21.571428571428573</v>
      </c>
    </row>
    <row r="6110" spans="1:12" x14ac:dyDescent="0.25">
      <c r="A6110">
        <v>24</v>
      </c>
      <c r="B6110" t="s">
        <v>84</v>
      </c>
      <c r="C6110" s="1">
        <v>41791.5</v>
      </c>
      <c r="D6110">
        <v>4</v>
      </c>
      <c r="E6110" t="s">
        <v>26</v>
      </c>
      <c r="F6110" t="s">
        <v>27</v>
      </c>
      <c r="G6110">
        <v>1</v>
      </c>
      <c r="H6110" t="str">
        <f t="shared" si="479"/>
        <v>AWD</v>
      </c>
      <c r="I6110" s="2">
        <f t="shared" si="476"/>
        <v>2014</v>
      </c>
      <c r="J6110" s="2">
        <f t="shared" si="477"/>
        <v>6</v>
      </c>
      <c r="K6110" t="str">
        <f t="shared" si="478"/>
        <v>Glazenmakers</v>
      </c>
      <c r="L6110" s="25">
        <f t="shared" si="480"/>
        <v>21.571428571428573</v>
      </c>
    </row>
    <row r="6111" spans="1:12" x14ac:dyDescent="0.25">
      <c r="A6111">
        <v>24</v>
      </c>
      <c r="B6111" t="s">
        <v>84</v>
      </c>
      <c r="C6111" s="1">
        <v>41791.5</v>
      </c>
      <c r="D6111">
        <v>4</v>
      </c>
      <c r="E6111" t="s">
        <v>18</v>
      </c>
      <c r="F6111" t="s">
        <v>19</v>
      </c>
      <c r="G6111">
        <v>1</v>
      </c>
      <c r="H6111" t="str">
        <f t="shared" si="479"/>
        <v>AWD</v>
      </c>
      <c r="I6111" s="2">
        <f t="shared" si="476"/>
        <v>2014</v>
      </c>
      <c r="J6111" s="2">
        <f t="shared" si="477"/>
        <v>6</v>
      </c>
      <c r="K6111" t="str">
        <f t="shared" si="478"/>
        <v>Korenbouten</v>
      </c>
      <c r="L6111" s="25">
        <f t="shared" si="480"/>
        <v>21.571428571428573</v>
      </c>
    </row>
    <row r="6112" spans="1:12" x14ac:dyDescent="0.25">
      <c r="A6112">
        <v>24</v>
      </c>
      <c r="B6112" t="s">
        <v>84</v>
      </c>
      <c r="C6112" s="1">
        <v>41791.5</v>
      </c>
      <c r="D6112">
        <v>5</v>
      </c>
      <c r="E6112" t="s">
        <v>28</v>
      </c>
      <c r="F6112" t="s">
        <v>29</v>
      </c>
      <c r="G6112">
        <v>1</v>
      </c>
      <c r="H6112" t="str">
        <f t="shared" si="479"/>
        <v>AWD</v>
      </c>
      <c r="I6112" s="2">
        <f t="shared" si="476"/>
        <v>2014</v>
      </c>
      <c r="J6112" s="2">
        <f t="shared" si="477"/>
        <v>6</v>
      </c>
      <c r="K6112" t="str">
        <f t="shared" si="478"/>
        <v>Korenbouten</v>
      </c>
      <c r="L6112" s="25">
        <f t="shared" si="480"/>
        <v>21.571428571428573</v>
      </c>
    </row>
    <row r="6113" spans="1:12" x14ac:dyDescent="0.25">
      <c r="A6113">
        <v>24</v>
      </c>
      <c r="B6113" t="s">
        <v>84</v>
      </c>
      <c r="C6113" s="1">
        <v>41813.475694444445</v>
      </c>
      <c r="D6113">
        <v>1</v>
      </c>
      <c r="E6113" t="s">
        <v>10</v>
      </c>
      <c r="F6113" t="s">
        <v>11</v>
      </c>
      <c r="G6113">
        <v>3</v>
      </c>
      <c r="H6113" t="str">
        <f t="shared" si="479"/>
        <v>AWD</v>
      </c>
      <c r="I6113" s="2">
        <f t="shared" si="476"/>
        <v>2014</v>
      </c>
      <c r="J6113" s="2">
        <f t="shared" si="477"/>
        <v>6</v>
      </c>
      <c r="K6113" t="str">
        <f t="shared" si="478"/>
        <v>Waterjuffer</v>
      </c>
      <c r="L6113" s="25">
        <f t="shared" si="480"/>
        <v>24.714285714285715</v>
      </c>
    </row>
    <row r="6114" spans="1:12" x14ac:dyDescent="0.25">
      <c r="A6114">
        <v>24</v>
      </c>
      <c r="B6114" t="s">
        <v>84</v>
      </c>
      <c r="C6114" s="1">
        <v>41813.475694444445</v>
      </c>
      <c r="D6114">
        <v>1</v>
      </c>
      <c r="E6114" t="s">
        <v>14</v>
      </c>
      <c r="F6114" t="s">
        <v>15</v>
      </c>
      <c r="G6114">
        <v>2</v>
      </c>
      <c r="H6114" t="str">
        <f t="shared" si="479"/>
        <v>AWD</v>
      </c>
      <c r="I6114" s="2">
        <f t="shared" si="476"/>
        <v>2014</v>
      </c>
      <c r="J6114" s="2">
        <f t="shared" si="477"/>
        <v>6</v>
      </c>
      <c r="K6114" t="str">
        <f t="shared" si="478"/>
        <v>Waterjuffer</v>
      </c>
      <c r="L6114" s="25">
        <f t="shared" si="480"/>
        <v>24.714285714285715</v>
      </c>
    </row>
    <row r="6115" spans="1:12" x14ac:dyDescent="0.25">
      <c r="A6115">
        <v>24</v>
      </c>
      <c r="B6115" t="s">
        <v>84</v>
      </c>
      <c r="C6115" s="1">
        <v>41813.475694444445</v>
      </c>
      <c r="D6115">
        <v>1</v>
      </c>
      <c r="E6115" t="s">
        <v>18</v>
      </c>
      <c r="F6115" t="s">
        <v>19</v>
      </c>
      <c r="G6115">
        <v>2</v>
      </c>
      <c r="H6115" t="str">
        <f t="shared" si="479"/>
        <v>AWD</v>
      </c>
      <c r="I6115" s="2">
        <f t="shared" si="476"/>
        <v>2014</v>
      </c>
      <c r="J6115" s="2">
        <f t="shared" si="477"/>
        <v>6</v>
      </c>
      <c r="K6115" t="str">
        <f t="shared" si="478"/>
        <v>Korenbouten</v>
      </c>
      <c r="L6115" s="25">
        <f t="shared" si="480"/>
        <v>24.714285714285715</v>
      </c>
    </row>
    <row r="6116" spans="1:12" x14ac:dyDescent="0.25">
      <c r="A6116">
        <v>24</v>
      </c>
      <c r="B6116" t="s">
        <v>84</v>
      </c>
      <c r="C6116" s="1">
        <v>41813.475694444445</v>
      </c>
      <c r="D6116">
        <v>2</v>
      </c>
      <c r="E6116" t="s">
        <v>10</v>
      </c>
      <c r="F6116" t="s">
        <v>11</v>
      </c>
      <c r="G6116">
        <v>3</v>
      </c>
      <c r="H6116" t="str">
        <f t="shared" si="479"/>
        <v>AWD</v>
      </c>
      <c r="I6116" s="2">
        <f t="shared" si="476"/>
        <v>2014</v>
      </c>
      <c r="J6116" s="2">
        <f t="shared" si="477"/>
        <v>6</v>
      </c>
      <c r="K6116" t="str">
        <f t="shared" si="478"/>
        <v>Waterjuffer</v>
      </c>
      <c r="L6116" s="25">
        <f t="shared" si="480"/>
        <v>24.714285714285715</v>
      </c>
    </row>
    <row r="6117" spans="1:12" x14ac:dyDescent="0.25">
      <c r="A6117">
        <v>24</v>
      </c>
      <c r="B6117" t="s">
        <v>84</v>
      </c>
      <c r="C6117" s="1">
        <v>41813.475694444445</v>
      </c>
      <c r="D6117">
        <v>2</v>
      </c>
      <c r="E6117" t="s">
        <v>14</v>
      </c>
      <c r="F6117" t="s">
        <v>15</v>
      </c>
      <c r="G6117">
        <v>2</v>
      </c>
      <c r="H6117" t="str">
        <f t="shared" si="479"/>
        <v>AWD</v>
      </c>
      <c r="I6117" s="2">
        <f t="shared" si="476"/>
        <v>2014</v>
      </c>
      <c r="J6117" s="2">
        <f t="shared" si="477"/>
        <v>6</v>
      </c>
      <c r="K6117" t="str">
        <f t="shared" si="478"/>
        <v>Waterjuffer</v>
      </c>
      <c r="L6117" s="25">
        <f t="shared" si="480"/>
        <v>24.714285714285715</v>
      </c>
    </row>
    <row r="6118" spans="1:12" x14ac:dyDescent="0.25">
      <c r="A6118">
        <v>24</v>
      </c>
      <c r="B6118" t="s">
        <v>84</v>
      </c>
      <c r="C6118" s="1">
        <v>41813.475694444445</v>
      </c>
      <c r="D6118">
        <v>4</v>
      </c>
      <c r="E6118" t="s">
        <v>18</v>
      </c>
      <c r="F6118" t="s">
        <v>19</v>
      </c>
      <c r="G6118">
        <v>1</v>
      </c>
      <c r="H6118" t="str">
        <f t="shared" si="479"/>
        <v>AWD</v>
      </c>
      <c r="I6118" s="2">
        <f t="shared" si="476"/>
        <v>2014</v>
      </c>
      <c r="J6118" s="2">
        <f t="shared" si="477"/>
        <v>6</v>
      </c>
      <c r="K6118" t="str">
        <f t="shared" si="478"/>
        <v>Korenbouten</v>
      </c>
      <c r="L6118" s="25">
        <f t="shared" si="480"/>
        <v>24.714285714285715</v>
      </c>
    </row>
    <row r="6119" spans="1:12" x14ac:dyDescent="0.25">
      <c r="A6119">
        <v>24</v>
      </c>
      <c r="B6119" t="s">
        <v>84</v>
      </c>
      <c r="C6119" s="1">
        <v>41813.475694444445</v>
      </c>
      <c r="D6119">
        <v>5</v>
      </c>
      <c r="E6119" t="s">
        <v>28</v>
      </c>
      <c r="F6119" t="s">
        <v>29</v>
      </c>
      <c r="G6119">
        <v>1</v>
      </c>
      <c r="H6119" t="str">
        <f t="shared" si="479"/>
        <v>AWD</v>
      </c>
      <c r="I6119" s="2">
        <f t="shared" si="476"/>
        <v>2014</v>
      </c>
      <c r="J6119" s="2">
        <f t="shared" si="477"/>
        <v>6</v>
      </c>
      <c r="K6119" t="str">
        <f t="shared" si="478"/>
        <v>Korenbouten</v>
      </c>
      <c r="L6119" s="25">
        <f t="shared" si="480"/>
        <v>24.714285714285715</v>
      </c>
    </row>
    <row r="6120" spans="1:12" x14ac:dyDescent="0.25">
      <c r="A6120">
        <v>24</v>
      </c>
      <c r="B6120" t="s">
        <v>84</v>
      </c>
      <c r="C6120" s="1">
        <v>41813.475694444445</v>
      </c>
      <c r="D6120">
        <v>5</v>
      </c>
      <c r="E6120" t="s">
        <v>18</v>
      </c>
      <c r="F6120" t="s">
        <v>19</v>
      </c>
      <c r="G6120">
        <v>1</v>
      </c>
      <c r="H6120" t="str">
        <f t="shared" si="479"/>
        <v>AWD</v>
      </c>
      <c r="I6120" s="2">
        <f t="shared" si="476"/>
        <v>2014</v>
      </c>
      <c r="J6120" s="2">
        <f t="shared" si="477"/>
        <v>6</v>
      </c>
      <c r="K6120" t="str">
        <f t="shared" si="478"/>
        <v>Korenbouten</v>
      </c>
      <c r="L6120" s="25">
        <f t="shared" si="480"/>
        <v>24.714285714285715</v>
      </c>
    </row>
    <row r="6121" spans="1:12" x14ac:dyDescent="0.25">
      <c r="A6121">
        <v>24</v>
      </c>
      <c r="B6121" t="s">
        <v>84</v>
      </c>
      <c r="C6121" s="1">
        <v>41813.475694444445</v>
      </c>
      <c r="D6121">
        <v>6</v>
      </c>
      <c r="E6121" t="s">
        <v>26</v>
      </c>
      <c r="F6121" t="s">
        <v>27</v>
      </c>
      <c r="G6121">
        <v>1</v>
      </c>
      <c r="H6121" t="str">
        <f t="shared" si="479"/>
        <v>AWD</v>
      </c>
      <c r="I6121" s="2">
        <f t="shared" si="476"/>
        <v>2014</v>
      </c>
      <c r="J6121" s="2">
        <f t="shared" si="477"/>
        <v>6</v>
      </c>
      <c r="K6121" t="str">
        <f t="shared" si="478"/>
        <v>Glazenmakers</v>
      </c>
      <c r="L6121" s="25">
        <f t="shared" si="480"/>
        <v>24.714285714285715</v>
      </c>
    </row>
    <row r="6122" spans="1:12" x14ac:dyDescent="0.25">
      <c r="A6122">
        <v>24</v>
      </c>
      <c r="B6122" t="s">
        <v>84</v>
      </c>
      <c r="C6122" s="1">
        <v>41813.475694444445</v>
      </c>
      <c r="D6122">
        <v>6</v>
      </c>
      <c r="E6122" t="s">
        <v>18</v>
      </c>
      <c r="F6122" t="s">
        <v>19</v>
      </c>
      <c r="G6122">
        <v>1</v>
      </c>
      <c r="H6122" t="str">
        <f t="shared" si="479"/>
        <v>AWD</v>
      </c>
      <c r="I6122" s="2">
        <f t="shared" si="476"/>
        <v>2014</v>
      </c>
      <c r="J6122" s="2">
        <f t="shared" si="477"/>
        <v>6</v>
      </c>
      <c r="K6122" t="str">
        <f t="shared" si="478"/>
        <v>Korenbouten</v>
      </c>
      <c r="L6122" s="25">
        <f t="shared" si="480"/>
        <v>24.714285714285715</v>
      </c>
    </row>
    <row r="6123" spans="1:12" x14ac:dyDescent="0.25">
      <c r="A6123">
        <v>24</v>
      </c>
      <c r="B6123" t="s">
        <v>84</v>
      </c>
      <c r="C6123" s="1">
        <v>41830.59375</v>
      </c>
      <c r="D6123">
        <v>1</v>
      </c>
      <c r="E6123" t="s">
        <v>14</v>
      </c>
      <c r="F6123" t="s">
        <v>15</v>
      </c>
      <c r="G6123">
        <v>5</v>
      </c>
      <c r="H6123" t="str">
        <f t="shared" si="479"/>
        <v>AWD</v>
      </c>
      <c r="I6123" s="2">
        <f t="shared" si="476"/>
        <v>2014</v>
      </c>
      <c r="J6123" s="2">
        <f t="shared" si="477"/>
        <v>7</v>
      </c>
      <c r="K6123" t="str">
        <f t="shared" si="478"/>
        <v>Waterjuffer</v>
      </c>
      <c r="L6123" s="25">
        <f t="shared" si="480"/>
        <v>27.142857142857142</v>
      </c>
    </row>
    <row r="6124" spans="1:12" x14ac:dyDescent="0.25">
      <c r="A6124">
        <v>24</v>
      </c>
      <c r="B6124" t="s">
        <v>84</v>
      </c>
      <c r="C6124" s="1">
        <v>41830.59375</v>
      </c>
      <c r="D6124">
        <v>2</v>
      </c>
      <c r="E6124" t="s">
        <v>14</v>
      </c>
      <c r="F6124" t="s">
        <v>15</v>
      </c>
      <c r="G6124">
        <v>9</v>
      </c>
      <c r="H6124" t="str">
        <f t="shared" si="479"/>
        <v>AWD</v>
      </c>
      <c r="I6124" s="2">
        <f t="shared" si="476"/>
        <v>2014</v>
      </c>
      <c r="J6124" s="2">
        <f t="shared" si="477"/>
        <v>7</v>
      </c>
      <c r="K6124" t="str">
        <f t="shared" si="478"/>
        <v>Waterjuffer</v>
      </c>
      <c r="L6124" s="25">
        <f t="shared" si="480"/>
        <v>27.142857142857142</v>
      </c>
    </row>
    <row r="6125" spans="1:12" x14ac:dyDescent="0.25">
      <c r="A6125">
        <v>24</v>
      </c>
      <c r="B6125" t="s">
        <v>84</v>
      </c>
      <c r="C6125" s="1">
        <v>41830.59375</v>
      </c>
      <c r="D6125">
        <v>2</v>
      </c>
      <c r="E6125" t="s">
        <v>26</v>
      </c>
      <c r="F6125" t="s">
        <v>27</v>
      </c>
      <c r="G6125">
        <v>1</v>
      </c>
      <c r="H6125" t="str">
        <f t="shared" si="479"/>
        <v>AWD</v>
      </c>
      <c r="I6125" s="2">
        <f t="shared" si="476"/>
        <v>2014</v>
      </c>
      <c r="J6125" s="2">
        <f t="shared" si="477"/>
        <v>7</v>
      </c>
      <c r="K6125" t="str">
        <f t="shared" si="478"/>
        <v>Glazenmakers</v>
      </c>
      <c r="L6125" s="25">
        <f t="shared" si="480"/>
        <v>27.142857142857142</v>
      </c>
    </row>
    <row r="6126" spans="1:12" x14ac:dyDescent="0.25">
      <c r="A6126">
        <v>24</v>
      </c>
      <c r="B6126" t="s">
        <v>84</v>
      </c>
      <c r="C6126" s="1">
        <v>41830.59375</v>
      </c>
      <c r="D6126">
        <v>2</v>
      </c>
      <c r="E6126" t="s">
        <v>18</v>
      </c>
      <c r="F6126" t="s">
        <v>19</v>
      </c>
      <c r="G6126">
        <v>2</v>
      </c>
      <c r="H6126" t="str">
        <f t="shared" si="479"/>
        <v>AWD</v>
      </c>
      <c r="I6126" s="2">
        <f t="shared" si="476"/>
        <v>2014</v>
      </c>
      <c r="J6126" s="2">
        <f t="shared" si="477"/>
        <v>7</v>
      </c>
      <c r="K6126" t="str">
        <f t="shared" si="478"/>
        <v>Korenbouten</v>
      </c>
      <c r="L6126" s="25">
        <f t="shared" si="480"/>
        <v>27.142857142857142</v>
      </c>
    </row>
    <row r="6127" spans="1:12" x14ac:dyDescent="0.25">
      <c r="A6127">
        <v>24</v>
      </c>
      <c r="B6127" t="s">
        <v>84</v>
      </c>
      <c r="C6127" s="1">
        <v>41830.59375</v>
      </c>
      <c r="D6127">
        <v>4</v>
      </c>
      <c r="E6127" t="s">
        <v>26</v>
      </c>
      <c r="F6127" t="s">
        <v>27</v>
      </c>
      <c r="G6127">
        <v>3</v>
      </c>
      <c r="H6127" t="str">
        <f t="shared" si="479"/>
        <v>AWD</v>
      </c>
      <c r="I6127" s="2">
        <f t="shared" si="476"/>
        <v>2014</v>
      </c>
      <c r="J6127" s="2">
        <f t="shared" si="477"/>
        <v>7</v>
      </c>
      <c r="K6127" t="str">
        <f t="shared" si="478"/>
        <v>Glazenmakers</v>
      </c>
      <c r="L6127" s="25">
        <f t="shared" si="480"/>
        <v>27.142857142857142</v>
      </c>
    </row>
    <row r="6128" spans="1:12" x14ac:dyDescent="0.25">
      <c r="A6128">
        <v>24</v>
      </c>
      <c r="B6128" t="s">
        <v>84</v>
      </c>
      <c r="C6128" s="1">
        <v>41830.59375</v>
      </c>
      <c r="D6128">
        <v>4</v>
      </c>
      <c r="E6128" t="s">
        <v>18</v>
      </c>
      <c r="F6128" t="s">
        <v>19</v>
      </c>
      <c r="G6128">
        <v>3</v>
      </c>
      <c r="H6128" t="str">
        <f t="shared" si="479"/>
        <v>AWD</v>
      </c>
      <c r="I6128" s="2">
        <f t="shared" si="476"/>
        <v>2014</v>
      </c>
      <c r="J6128" s="2">
        <f t="shared" si="477"/>
        <v>7</v>
      </c>
      <c r="K6128" t="str">
        <f t="shared" si="478"/>
        <v>Korenbouten</v>
      </c>
      <c r="L6128" s="25">
        <f t="shared" si="480"/>
        <v>27.142857142857142</v>
      </c>
    </row>
    <row r="6129" spans="1:12" x14ac:dyDescent="0.25">
      <c r="A6129">
        <v>24</v>
      </c>
      <c r="B6129" t="s">
        <v>84</v>
      </c>
      <c r="C6129" s="1">
        <v>41830.59375</v>
      </c>
      <c r="D6129">
        <v>6</v>
      </c>
      <c r="E6129" t="s">
        <v>26</v>
      </c>
      <c r="F6129" t="s">
        <v>27</v>
      </c>
      <c r="G6129">
        <v>2</v>
      </c>
      <c r="H6129" t="str">
        <f t="shared" si="479"/>
        <v>AWD</v>
      </c>
      <c r="I6129" s="2">
        <f t="shared" ref="I6129:I6192" si="481">YEAR(C6129)</f>
        <v>2014</v>
      </c>
      <c r="J6129" s="2">
        <f t="shared" ref="J6129:J6192" si="482">MONTH(C6129)</f>
        <v>7</v>
      </c>
      <c r="K6129" t="str">
        <f t="shared" ref="K6129:K6192" si="483">VLOOKUP(E6129,$Q$2:$R$100,2,FALSE)</f>
        <v>Glazenmakers</v>
      </c>
      <c r="L6129" s="25">
        <f t="shared" si="480"/>
        <v>27.142857142857142</v>
      </c>
    </row>
    <row r="6130" spans="1:12" x14ac:dyDescent="0.25">
      <c r="A6130">
        <v>24</v>
      </c>
      <c r="B6130" t="s">
        <v>84</v>
      </c>
      <c r="C6130" s="1">
        <v>41830.59375</v>
      </c>
      <c r="D6130">
        <v>6</v>
      </c>
      <c r="E6130" t="s">
        <v>18</v>
      </c>
      <c r="F6130" t="s">
        <v>19</v>
      </c>
      <c r="G6130">
        <v>2</v>
      </c>
      <c r="H6130" t="str">
        <f t="shared" si="479"/>
        <v>AWD</v>
      </c>
      <c r="I6130" s="2">
        <f t="shared" si="481"/>
        <v>2014</v>
      </c>
      <c r="J6130" s="2">
        <f t="shared" si="482"/>
        <v>7</v>
      </c>
      <c r="K6130" t="str">
        <f t="shared" si="483"/>
        <v>Korenbouten</v>
      </c>
      <c r="L6130" s="25">
        <f t="shared" si="480"/>
        <v>27.142857142857142</v>
      </c>
    </row>
    <row r="6131" spans="1:12" x14ac:dyDescent="0.25">
      <c r="A6131">
        <v>24</v>
      </c>
      <c r="B6131" t="s">
        <v>84</v>
      </c>
      <c r="C6131" s="1">
        <v>41830.59375</v>
      </c>
      <c r="D6131">
        <v>6</v>
      </c>
      <c r="E6131" t="s">
        <v>48</v>
      </c>
      <c r="F6131" t="s">
        <v>49</v>
      </c>
      <c r="G6131">
        <v>2</v>
      </c>
      <c r="H6131" t="str">
        <f t="shared" si="479"/>
        <v>AWD</v>
      </c>
      <c r="I6131" s="2">
        <f t="shared" si="481"/>
        <v>2014</v>
      </c>
      <c r="J6131" s="2">
        <f t="shared" si="482"/>
        <v>7</v>
      </c>
      <c r="K6131" t="str">
        <f t="shared" si="483"/>
        <v>Glazenmakers</v>
      </c>
      <c r="L6131" s="25">
        <f t="shared" si="480"/>
        <v>27.142857142857142</v>
      </c>
    </row>
    <row r="6132" spans="1:12" x14ac:dyDescent="0.25">
      <c r="A6132">
        <v>24</v>
      </c>
      <c r="B6132" t="s">
        <v>84</v>
      </c>
      <c r="C6132" s="1">
        <v>41836.59375</v>
      </c>
      <c r="D6132">
        <v>1</v>
      </c>
      <c r="E6132" t="s">
        <v>14</v>
      </c>
      <c r="F6132" t="s">
        <v>15</v>
      </c>
      <c r="G6132">
        <v>12</v>
      </c>
      <c r="H6132" t="str">
        <f t="shared" si="479"/>
        <v>AWD</v>
      </c>
      <c r="I6132" s="2">
        <f t="shared" si="481"/>
        <v>2014</v>
      </c>
      <c r="J6132" s="2">
        <f t="shared" si="482"/>
        <v>7</v>
      </c>
      <c r="K6132" t="str">
        <f t="shared" si="483"/>
        <v>Waterjuffer</v>
      </c>
      <c r="L6132" s="25">
        <f t="shared" si="480"/>
        <v>28</v>
      </c>
    </row>
    <row r="6133" spans="1:12" x14ac:dyDescent="0.25">
      <c r="A6133">
        <v>24</v>
      </c>
      <c r="B6133" t="s">
        <v>84</v>
      </c>
      <c r="C6133" s="1">
        <v>41836.59375</v>
      </c>
      <c r="D6133">
        <v>1</v>
      </c>
      <c r="E6133" t="s">
        <v>18</v>
      </c>
      <c r="F6133" t="s">
        <v>19</v>
      </c>
      <c r="G6133">
        <v>3</v>
      </c>
      <c r="H6133" t="str">
        <f t="shared" si="479"/>
        <v>AWD</v>
      </c>
      <c r="I6133" s="2">
        <f t="shared" si="481"/>
        <v>2014</v>
      </c>
      <c r="J6133" s="2">
        <f t="shared" si="482"/>
        <v>7</v>
      </c>
      <c r="K6133" t="str">
        <f t="shared" si="483"/>
        <v>Korenbouten</v>
      </c>
      <c r="L6133" s="25">
        <f t="shared" si="480"/>
        <v>28</v>
      </c>
    </row>
    <row r="6134" spans="1:12" x14ac:dyDescent="0.25">
      <c r="A6134">
        <v>24</v>
      </c>
      <c r="B6134" t="s">
        <v>84</v>
      </c>
      <c r="C6134" s="1">
        <v>41836.59375</v>
      </c>
      <c r="D6134">
        <v>2</v>
      </c>
      <c r="E6134" t="s">
        <v>10</v>
      </c>
      <c r="F6134" t="s">
        <v>11</v>
      </c>
      <c r="G6134">
        <v>3</v>
      </c>
      <c r="H6134" t="str">
        <f t="shared" si="479"/>
        <v>AWD</v>
      </c>
      <c r="I6134" s="2">
        <f t="shared" si="481"/>
        <v>2014</v>
      </c>
      <c r="J6134" s="2">
        <f t="shared" si="482"/>
        <v>7</v>
      </c>
      <c r="K6134" t="str">
        <f t="shared" si="483"/>
        <v>Waterjuffer</v>
      </c>
      <c r="L6134" s="25">
        <f t="shared" si="480"/>
        <v>28</v>
      </c>
    </row>
    <row r="6135" spans="1:12" x14ac:dyDescent="0.25">
      <c r="A6135">
        <v>24</v>
      </c>
      <c r="B6135" t="s">
        <v>84</v>
      </c>
      <c r="C6135" s="1">
        <v>41836.59375</v>
      </c>
      <c r="D6135">
        <v>2</v>
      </c>
      <c r="E6135" t="s">
        <v>14</v>
      </c>
      <c r="F6135" t="s">
        <v>15</v>
      </c>
      <c r="G6135">
        <v>9</v>
      </c>
      <c r="H6135" t="str">
        <f t="shared" si="479"/>
        <v>AWD</v>
      </c>
      <c r="I6135" s="2">
        <f t="shared" si="481"/>
        <v>2014</v>
      </c>
      <c r="J6135" s="2">
        <f t="shared" si="482"/>
        <v>7</v>
      </c>
      <c r="K6135" t="str">
        <f t="shared" si="483"/>
        <v>Waterjuffer</v>
      </c>
      <c r="L6135" s="25">
        <f t="shared" si="480"/>
        <v>28</v>
      </c>
    </row>
    <row r="6136" spans="1:12" x14ac:dyDescent="0.25">
      <c r="A6136">
        <v>24</v>
      </c>
      <c r="B6136" t="s">
        <v>84</v>
      </c>
      <c r="C6136" s="1">
        <v>41836.59375</v>
      </c>
      <c r="D6136">
        <v>2</v>
      </c>
      <c r="E6136" t="s">
        <v>18</v>
      </c>
      <c r="F6136" t="s">
        <v>19</v>
      </c>
      <c r="G6136">
        <v>3</v>
      </c>
      <c r="H6136" t="str">
        <f t="shared" si="479"/>
        <v>AWD</v>
      </c>
      <c r="I6136" s="2">
        <f t="shared" si="481"/>
        <v>2014</v>
      </c>
      <c r="J6136" s="2">
        <f t="shared" si="482"/>
        <v>7</v>
      </c>
      <c r="K6136" t="str">
        <f t="shared" si="483"/>
        <v>Korenbouten</v>
      </c>
      <c r="L6136" s="25">
        <f t="shared" si="480"/>
        <v>28</v>
      </c>
    </row>
    <row r="6137" spans="1:12" x14ac:dyDescent="0.25">
      <c r="A6137">
        <v>24</v>
      </c>
      <c r="B6137" t="s">
        <v>84</v>
      </c>
      <c r="C6137" s="1">
        <v>41836.59375</v>
      </c>
      <c r="D6137">
        <v>4</v>
      </c>
      <c r="E6137" t="s">
        <v>26</v>
      </c>
      <c r="F6137" t="s">
        <v>27</v>
      </c>
      <c r="G6137">
        <v>1</v>
      </c>
      <c r="H6137" t="str">
        <f t="shared" si="479"/>
        <v>AWD</v>
      </c>
      <c r="I6137" s="2">
        <f t="shared" si="481"/>
        <v>2014</v>
      </c>
      <c r="J6137" s="2">
        <f t="shared" si="482"/>
        <v>7</v>
      </c>
      <c r="K6137" t="str">
        <f t="shared" si="483"/>
        <v>Glazenmakers</v>
      </c>
      <c r="L6137" s="25">
        <f t="shared" si="480"/>
        <v>28</v>
      </c>
    </row>
    <row r="6138" spans="1:12" x14ac:dyDescent="0.25">
      <c r="A6138">
        <v>24</v>
      </c>
      <c r="B6138" t="s">
        <v>84</v>
      </c>
      <c r="C6138" s="1">
        <v>41836.59375</v>
      </c>
      <c r="D6138">
        <v>4</v>
      </c>
      <c r="E6138" t="s">
        <v>18</v>
      </c>
      <c r="F6138" t="s">
        <v>19</v>
      </c>
      <c r="G6138">
        <v>3</v>
      </c>
      <c r="H6138" t="str">
        <f t="shared" si="479"/>
        <v>AWD</v>
      </c>
      <c r="I6138" s="2">
        <f t="shared" si="481"/>
        <v>2014</v>
      </c>
      <c r="J6138" s="2">
        <f t="shared" si="482"/>
        <v>7</v>
      </c>
      <c r="K6138" t="str">
        <f t="shared" si="483"/>
        <v>Korenbouten</v>
      </c>
      <c r="L6138" s="25">
        <f t="shared" si="480"/>
        <v>28</v>
      </c>
    </row>
    <row r="6139" spans="1:12" x14ac:dyDescent="0.25">
      <c r="A6139">
        <v>24</v>
      </c>
      <c r="B6139" t="s">
        <v>84</v>
      </c>
      <c r="C6139" s="1">
        <v>41836.59375</v>
      </c>
      <c r="D6139">
        <v>5</v>
      </c>
      <c r="E6139" t="s">
        <v>26</v>
      </c>
      <c r="F6139" t="s">
        <v>27</v>
      </c>
      <c r="G6139">
        <v>1</v>
      </c>
      <c r="H6139" t="str">
        <f t="shared" si="479"/>
        <v>AWD</v>
      </c>
      <c r="I6139" s="2">
        <f t="shared" si="481"/>
        <v>2014</v>
      </c>
      <c r="J6139" s="2">
        <f t="shared" si="482"/>
        <v>7</v>
      </c>
      <c r="K6139" t="str">
        <f t="shared" si="483"/>
        <v>Glazenmakers</v>
      </c>
      <c r="L6139" s="25">
        <f t="shared" si="480"/>
        <v>28</v>
      </c>
    </row>
    <row r="6140" spans="1:12" x14ac:dyDescent="0.25">
      <c r="A6140">
        <v>24</v>
      </c>
      <c r="B6140" t="s">
        <v>84</v>
      </c>
      <c r="C6140" s="1">
        <v>41836.59375</v>
      </c>
      <c r="D6140">
        <v>6</v>
      </c>
      <c r="E6140" t="s">
        <v>18</v>
      </c>
      <c r="F6140" t="s">
        <v>19</v>
      </c>
      <c r="G6140">
        <v>1</v>
      </c>
      <c r="H6140" t="str">
        <f t="shared" si="479"/>
        <v>AWD</v>
      </c>
      <c r="I6140" s="2">
        <f t="shared" si="481"/>
        <v>2014</v>
      </c>
      <c r="J6140" s="2">
        <f t="shared" si="482"/>
        <v>7</v>
      </c>
      <c r="K6140" t="str">
        <f t="shared" si="483"/>
        <v>Korenbouten</v>
      </c>
      <c r="L6140" s="25">
        <f t="shared" si="480"/>
        <v>28</v>
      </c>
    </row>
    <row r="6141" spans="1:12" x14ac:dyDescent="0.25">
      <c r="A6141">
        <v>24</v>
      </c>
      <c r="B6141" t="s">
        <v>84</v>
      </c>
      <c r="C6141" s="1">
        <v>41847.541666666664</v>
      </c>
      <c r="D6141">
        <v>1</v>
      </c>
      <c r="E6141" t="s">
        <v>14</v>
      </c>
      <c r="F6141" t="s">
        <v>15</v>
      </c>
      <c r="G6141">
        <v>19</v>
      </c>
      <c r="H6141" t="str">
        <f t="shared" si="479"/>
        <v>AWD</v>
      </c>
      <c r="I6141" s="2">
        <f t="shared" si="481"/>
        <v>2014</v>
      </c>
      <c r="J6141" s="2">
        <f t="shared" si="482"/>
        <v>7</v>
      </c>
      <c r="K6141" t="str">
        <f t="shared" si="483"/>
        <v>Waterjuffer</v>
      </c>
      <c r="L6141" s="25">
        <f t="shared" si="480"/>
        <v>29.571428571428573</v>
      </c>
    </row>
    <row r="6142" spans="1:12" x14ac:dyDescent="0.25">
      <c r="A6142">
        <v>24</v>
      </c>
      <c r="B6142" t="s">
        <v>84</v>
      </c>
      <c r="C6142" s="1">
        <v>41847.541666666664</v>
      </c>
      <c r="D6142">
        <v>1</v>
      </c>
      <c r="E6142" t="s">
        <v>18</v>
      </c>
      <c r="F6142" t="s">
        <v>19</v>
      </c>
      <c r="G6142">
        <v>1</v>
      </c>
      <c r="H6142" t="str">
        <f t="shared" si="479"/>
        <v>AWD</v>
      </c>
      <c r="I6142" s="2">
        <f t="shared" si="481"/>
        <v>2014</v>
      </c>
      <c r="J6142" s="2">
        <f t="shared" si="482"/>
        <v>7</v>
      </c>
      <c r="K6142" t="str">
        <f t="shared" si="483"/>
        <v>Korenbouten</v>
      </c>
      <c r="L6142" s="25">
        <f t="shared" si="480"/>
        <v>29.571428571428573</v>
      </c>
    </row>
    <row r="6143" spans="1:12" x14ac:dyDescent="0.25">
      <c r="A6143">
        <v>24</v>
      </c>
      <c r="B6143" t="s">
        <v>84</v>
      </c>
      <c r="C6143" s="1">
        <v>41847.541666666664</v>
      </c>
      <c r="D6143">
        <v>2</v>
      </c>
      <c r="E6143" t="s">
        <v>14</v>
      </c>
      <c r="F6143" t="s">
        <v>15</v>
      </c>
      <c r="G6143">
        <v>10</v>
      </c>
      <c r="H6143" t="str">
        <f t="shared" si="479"/>
        <v>AWD</v>
      </c>
      <c r="I6143" s="2">
        <f t="shared" si="481"/>
        <v>2014</v>
      </c>
      <c r="J6143" s="2">
        <f t="shared" si="482"/>
        <v>7</v>
      </c>
      <c r="K6143" t="str">
        <f t="shared" si="483"/>
        <v>Waterjuffer</v>
      </c>
      <c r="L6143" s="25">
        <f t="shared" si="480"/>
        <v>29.571428571428573</v>
      </c>
    </row>
    <row r="6144" spans="1:12" x14ac:dyDescent="0.25">
      <c r="A6144">
        <v>24</v>
      </c>
      <c r="B6144" t="s">
        <v>84</v>
      </c>
      <c r="C6144" s="1">
        <v>41847.541666666664</v>
      </c>
      <c r="D6144">
        <v>2</v>
      </c>
      <c r="E6144" t="s">
        <v>26</v>
      </c>
      <c r="F6144" t="s">
        <v>27</v>
      </c>
      <c r="G6144">
        <v>1</v>
      </c>
      <c r="H6144" t="str">
        <f t="shared" si="479"/>
        <v>AWD</v>
      </c>
      <c r="I6144" s="2">
        <f t="shared" si="481"/>
        <v>2014</v>
      </c>
      <c r="J6144" s="2">
        <f t="shared" si="482"/>
        <v>7</v>
      </c>
      <c r="K6144" t="str">
        <f t="shared" si="483"/>
        <v>Glazenmakers</v>
      </c>
      <c r="L6144" s="25">
        <f t="shared" si="480"/>
        <v>29.571428571428573</v>
      </c>
    </row>
    <row r="6145" spans="1:12" x14ac:dyDescent="0.25">
      <c r="A6145">
        <v>24</v>
      </c>
      <c r="B6145" t="s">
        <v>84</v>
      </c>
      <c r="C6145" s="1">
        <v>41847.541666666664</v>
      </c>
      <c r="D6145">
        <v>2</v>
      </c>
      <c r="E6145" t="s">
        <v>18</v>
      </c>
      <c r="F6145" t="s">
        <v>19</v>
      </c>
      <c r="G6145">
        <v>2</v>
      </c>
      <c r="H6145" t="str">
        <f t="shared" si="479"/>
        <v>AWD</v>
      </c>
      <c r="I6145" s="2">
        <f t="shared" si="481"/>
        <v>2014</v>
      </c>
      <c r="J6145" s="2">
        <f t="shared" si="482"/>
        <v>7</v>
      </c>
      <c r="K6145" t="str">
        <f t="shared" si="483"/>
        <v>Korenbouten</v>
      </c>
      <c r="L6145" s="25">
        <f t="shared" si="480"/>
        <v>29.571428571428573</v>
      </c>
    </row>
    <row r="6146" spans="1:12" x14ac:dyDescent="0.25">
      <c r="A6146">
        <v>24</v>
      </c>
      <c r="B6146" t="s">
        <v>84</v>
      </c>
      <c r="C6146" s="1">
        <v>41847.541666666664</v>
      </c>
      <c r="D6146">
        <v>4</v>
      </c>
      <c r="E6146" t="s">
        <v>26</v>
      </c>
      <c r="F6146" t="s">
        <v>27</v>
      </c>
      <c r="G6146">
        <v>2</v>
      </c>
      <c r="H6146" t="str">
        <f t="shared" ref="H6146:H6209" si="484">VLOOKUP(A6146,$N$2:$O$51,2,FALSE)</f>
        <v>AWD</v>
      </c>
      <c r="I6146" s="2">
        <f t="shared" si="481"/>
        <v>2014</v>
      </c>
      <c r="J6146" s="2">
        <f t="shared" si="482"/>
        <v>7</v>
      </c>
      <c r="K6146" t="str">
        <f t="shared" si="483"/>
        <v>Glazenmakers</v>
      </c>
      <c r="L6146" s="25">
        <f t="shared" si="480"/>
        <v>29.571428571428573</v>
      </c>
    </row>
    <row r="6147" spans="1:12" x14ac:dyDescent="0.25">
      <c r="A6147">
        <v>24</v>
      </c>
      <c r="B6147" t="s">
        <v>84</v>
      </c>
      <c r="C6147" s="1">
        <v>41860.649305555555</v>
      </c>
      <c r="D6147">
        <v>1</v>
      </c>
      <c r="E6147" t="s">
        <v>10</v>
      </c>
      <c r="F6147" t="s">
        <v>11</v>
      </c>
      <c r="G6147">
        <v>8</v>
      </c>
      <c r="H6147" t="str">
        <f t="shared" si="484"/>
        <v>AWD</v>
      </c>
      <c r="I6147" s="2">
        <f t="shared" si="481"/>
        <v>2014</v>
      </c>
      <c r="J6147" s="2">
        <f t="shared" si="482"/>
        <v>8</v>
      </c>
      <c r="K6147" t="str">
        <f t="shared" si="483"/>
        <v>Waterjuffer</v>
      </c>
      <c r="L6147" s="25">
        <f t="shared" ref="L6147:L6210" si="485">(ROUNDDOWN(C6147-DATE(I6147,1,1),0))/7</f>
        <v>31.428571428571427</v>
      </c>
    </row>
    <row r="6148" spans="1:12" x14ac:dyDescent="0.25">
      <c r="A6148">
        <v>24</v>
      </c>
      <c r="B6148" t="s">
        <v>84</v>
      </c>
      <c r="C6148" s="1">
        <v>41860.649305555555</v>
      </c>
      <c r="D6148">
        <v>1</v>
      </c>
      <c r="E6148" t="s">
        <v>14</v>
      </c>
      <c r="F6148" t="s">
        <v>15</v>
      </c>
      <c r="G6148">
        <v>17</v>
      </c>
      <c r="H6148" t="str">
        <f t="shared" si="484"/>
        <v>AWD</v>
      </c>
      <c r="I6148" s="2">
        <f t="shared" si="481"/>
        <v>2014</v>
      </c>
      <c r="J6148" s="2">
        <f t="shared" si="482"/>
        <v>8</v>
      </c>
      <c r="K6148" t="str">
        <f t="shared" si="483"/>
        <v>Waterjuffer</v>
      </c>
      <c r="L6148" s="25">
        <f t="shared" si="485"/>
        <v>31.428571428571427</v>
      </c>
    </row>
    <row r="6149" spans="1:12" x14ac:dyDescent="0.25">
      <c r="A6149">
        <v>24</v>
      </c>
      <c r="B6149" t="s">
        <v>84</v>
      </c>
      <c r="C6149" s="1">
        <v>41860.649305555555</v>
      </c>
      <c r="D6149">
        <v>1</v>
      </c>
      <c r="E6149" t="s">
        <v>36</v>
      </c>
      <c r="F6149" t="s">
        <v>37</v>
      </c>
      <c r="G6149">
        <v>1</v>
      </c>
      <c r="H6149" t="str">
        <f t="shared" si="484"/>
        <v>AWD</v>
      </c>
      <c r="I6149" s="2">
        <f t="shared" si="481"/>
        <v>2014</v>
      </c>
      <c r="J6149" s="2">
        <f t="shared" si="482"/>
        <v>8</v>
      </c>
      <c r="K6149" t="str">
        <f t="shared" si="483"/>
        <v>Glazenmakers</v>
      </c>
      <c r="L6149" s="25">
        <f t="shared" si="485"/>
        <v>31.428571428571427</v>
      </c>
    </row>
    <row r="6150" spans="1:12" x14ac:dyDescent="0.25">
      <c r="A6150">
        <v>24</v>
      </c>
      <c r="B6150" t="s">
        <v>84</v>
      </c>
      <c r="C6150" s="1">
        <v>41860.649305555555</v>
      </c>
      <c r="D6150">
        <v>1</v>
      </c>
      <c r="E6150" t="s">
        <v>32</v>
      </c>
      <c r="F6150" t="s">
        <v>33</v>
      </c>
      <c r="G6150">
        <v>1</v>
      </c>
      <c r="H6150" t="str">
        <f t="shared" si="484"/>
        <v>AWD</v>
      </c>
      <c r="I6150" s="2">
        <f t="shared" si="481"/>
        <v>2014</v>
      </c>
      <c r="J6150" s="2">
        <f t="shared" si="482"/>
        <v>8</v>
      </c>
      <c r="K6150" t="str">
        <f t="shared" si="483"/>
        <v>Korenbouten</v>
      </c>
      <c r="L6150" s="25">
        <f t="shared" si="485"/>
        <v>31.428571428571427</v>
      </c>
    </row>
    <row r="6151" spans="1:12" x14ac:dyDescent="0.25">
      <c r="A6151">
        <v>24</v>
      </c>
      <c r="B6151" t="s">
        <v>84</v>
      </c>
      <c r="C6151" s="1">
        <v>41860.649305555555</v>
      </c>
      <c r="D6151">
        <v>2</v>
      </c>
      <c r="E6151" t="s">
        <v>10</v>
      </c>
      <c r="F6151" t="s">
        <v>11</v>
      </c>
      <c r="G6151">
        <v>3</v>
      </c>
      <c r="H6151" t="str">
        <f t="shared" si="484"/>
        <v>AWD</v>
      </c>
      <c r="I6151" s="2">
        <f t="shared" si="481"/>
        <v>2014</v>
      </c>
      <c r="J6151" s="2">
        <f t="shared" si="482"/>
        <v>8</v>
      </c>
      <c r="K6151" t="str">
        <f t="shared" si="483"/>
        <v>Waterjuffer</v>
      </c>
      <c r="L6151" s="25">
        <f t="shared" si="485"/>
        <v>31.428571428571427</v>
      </c>
    </row>
    <row r="6152" spans="1:12" x14ac:dyDescent="0.25">
      <c r="A6152">
        <v>24</v>
      </c>
      <c r="B6152" t="s">
        <v>84</v>
      </c>
      <c r="C6152" s="1">
        <v>41860.649305555555</v>
      </c>
      <c r="D6152">
        <v>2</v>
      </c>
      <c r="E6152" t="s">
        <v>14</v>
      </c>
      <c r="F6152" t="s">
        <v>15</v>
      </c>
      <c r="G6152">
        <v>21</v>
      </c>
      <c r="H6152" t="str">
        <f t="shared" si="484"/>
        <v>AWD</v>
      </c>
      <c r="I6152" s="2">
        <f t="shared" si="481"/>
        <v>2014</v>
      </c>
      <c r="J6152" s="2">
        <f t="shared" si="482"/>
        <v>8</v>
      </c>
      <c r="K6152" t="str">
        <f t="shared" si="483"/>
        <v>Waterjuffer</v>
      </c>
      <c r="L6152" s="25">
        <f t="shared" si="485"/>
        <v>31.428571428571427</v>
      </c>
    </row>
    <row r="6153" spans="1:12" x14ac:dyDescent="0.25">
      <c r="A6153">
        <v>24</v>
      </c>
      <c r="B6153" t="s">
        <v>84</v>
      </c>
      <c r="C6153" s="1">
        <v>41860.649305555555</v>
      </c>
      <c r="D6153">
        <v>2</v>
      </c>
      <c r="E6153" t="s">
        <v>32</v>
      </c>
      <c r="F6153" t="s">
        <v>33</v>
      </c>
      <c r="G6153">
        <v>2</v>
      </c>
      <c r="H6153" t="str">
        <f t="shared" si="484"/>
        <v>AWD</v>
      </c>
      <c r="I6153" s="2">
        <f t="shared" si="481"/>
        <v>2014</v>
      </c>
      <c r="J6153" s="2">
        <f t="shared" si="482"/>
        <v>8</v>
      </c>
      <c r="K6153" t="str">
        <f t="shared" si="483"/>
        <v>Korenbouten</v>
      </c>
      <c r="L6153" s="25">
        <f t="shared" si="485"/>
        <v>31.428571428571427</v>
      </c>
    </row>
    <row r="6154" spans="1:12" x14ac:dyDescent="0.25">
      <c r="A6154">
        <v>24</v>
      </c>
      <c r="B6154" t="s">
        <v>84</v>
      </c>
      <c r="C6154" s="1">
        <v>41860.649305555555</v>
      </c>
      <c r="D6154">
        <v>4</v>
      </c>
      <c r="E6154" t="s">
        <v>26</v>
      </c>
      <c r="F6154" t="s">
        <v>27</v>
      </c>
      <c r="G6154">
        <v>1</v>
      </c>
      <c r="H6154" t="str">
        <f t="shared" si="484"/>
        <v>AWD</v>
      </c>
      <c r="I6154" s="2">
        <f t="shared" si="481"/>
        <v>2014</v>
      </c>
      <c r="J6154" s="2">
        <f t="shared" si="482"/>
        <v>8</v>
      </c>
      <c r="K6154" t="str">
        <f t="shared" si="483"/>
        <v>Glazenmakers</v>
      </c>
      <c r="L6154" s="25">
        <f t="shared" si="485"/>
        <v>31.428571428571427</v>
      </c>
    </row>
    <row r="6155" spans="1:12" x14ac:dyDescent="0.25">
      <c r="A6155">
        <v>24</v>
      </c>
      <c r="B6155" t="s">
        <v>84</v>
      </c>
      <c r="C6155" s="1">
        <v>41860.649305555555</v>
      </c>
      <c r="D6155">
        <v>5</v>
      </c>
      <c r="E6155" t="s">
        <v>36</v>
      </c>
      <c r="F6155" t="s">
        <v>37</v>
      </c>
      <c r="G6155">
        <v>2</v>
      </c>
      <c r="H6155" t="str">
        <f t="shared" si="484"/>
        <v>AWD</v>
      </c>
      <c r="I6155" s="2">
        <f t="shared" si="481"/>
        <v>2014</v>
      </c>
      <c r="J6155" s="2">
        <f t="shared" si="482"/>
        <v>8</v>
      </c>
      <c r="K6155" t="str">
        <f t="shared" si="483"/>
        <v>Glazenmakers</v>
      </c>
      <c r="L6155" s="25">
        <f t="shared" si="485"/>
        <v>31.428571428571427</v>
      </c>
    </row>
    <row r="6156" spans="1:12" x14ac:dyDescent="0.25">
      <c r="A6156">
        <v>24</v>
      </c>
      <c r="B6156" t="s">
        <v>84</v>
      </c>
      <c r="C6156" s="1">
        <v>41860.649305555555</v>
      </c>
      <c r="D6156">
        <v>5</v>
      </c>
      <c r="E6156" t="s">
        <v>26</v>
      </c>
      <c r="F6156" t="s">
        <v>27</v>
      </c>
      <c r="G6156">
        <v>1</v>
      </c>
      <c r="H6156" t="str">
        <f t="shared" si="484"/>
        <v>AWD</v>
      </c>
      <c r="I6156" s="2">
        <f t="shared" si="481"/>
        <v>2014</v>
      </c>
      <c r="J6156" s="2">
        <f t="shared" si="482"/>
        <v>8</v>
      </c>
      <c r="K6156" t="str">
        <f t="shared" si="483"/>
        <v>Glazenmakers</v>
      </c>
      <c r="L6156" s="25">
        <f t="shared" si="485"/>
        <v>31.428571428571427</v>
      </c>
    </row>
    <row r="6157" spans="1:12" x14ac:dyDescent="0.25">
      <c r="A6157">
        <v>24</v>
      </c>
      <c r="B6157" t="s">
        <v>84</v>
      </c>
      <c r="C6157" s="1">
        <v>41865.559027777781</v>
      </c>
      <c r="D6157">
        <v>1</v>
      </c>
      <c r="E6157" t="s">
        <v>10</v>
      </c>
      <c r="F6157" t="s">
        <v>11</v>
      </c>
      <c r="G6157">
        <v>2</v>
      </c>
      <c r="H6157" t="str">
        <f t="shared" si="484"/>
        <v>AWD</v>
      </c>
      <c r="I6157" s="2">
        <f t="shared" si="481"/>
        <v>2014</v>
      </c>
      <c r="J6157" s="2">
        <f t="shared" si="482"/>
        <v>8</v>
      </c>
      <c r="K6157" t="str">
        <f t="shared" si="483"/>
        <v>Waterjuffer</v>
      </c>
      <c r="L6157" s="25">
        <f t="shared" si="485"/>
        <v>32.142857142857146</v>
      </c>
    </row>
    <row r="6158" spans="1:12" x14ac:dyDescent="0.25">
      <c r="A6158">
        <v>24</v>
      </c>
      <c r="B6158" t="s">
        <v>84</v>
      </c>
      <c r="C6158" s="1">
        <v>41865.559027777781</v>
      </c>
      <c r="D6158">
        <v>1</v>
      </c>
      <c r="E6158" t="s">
        <v>14</v>
      </c>
      <c r="F6158" t="s">
        <v>15</v>
      </c>
      <c r="G6158">
        <v>2</v>
      </c>
      <c r="H6158" t="str">
        <f t="shared" si="484"/>
        <v>AWD</v>
      </c>
      <c r="I6158" s="2">
        <f t="shared" si="481"/>
        <v>2014</v>
      </c>
      <c r="J6158" s="2">
        <f t="shared" si="482"/>
        <v>8</v>
      </c>
      <c r="K6158" t="str">
        <f t="shared" si="483"/>
        <v>Waterjuffer</v>
      </c>
      <c r="L6158" s="25">
        <f t="shared" si="485"/>
        <v>32.142857142857146</v>
      </c>
    </row>
    <row r="6159" spans="1:12" x14ac:dyDescent="0.25">
      <c r="A6159">
        <v>24</v>
      </c>
      <c r="B6159" t="s">
        <v>84</v>
      </c>
      <c r="C6159" s="1">
        <v>41865.559027777781</v>
      </c>
      <c r="D6159">
        <v>2</v>
      </c>
      <c r="E6159" t="s">
        <v>14</v>
      </c>
      <c r="F6159" t="s">
        <v>15</v>
      </c>
      <c r="G6159">
        <v>1</v>
      </c>
      <c r="H6159" t="str">
        <f t="shared" si="484"/>
        <v>AWD</v>
      </c>
      <c r="I6159" s="2">
        <f t="shared" si="481"/>
        <v>2014</v>
      </c>
      <c r="J6159" s="2">
        <f t="shared" si="482"/>
        <v>8</v>
      </c>
      <c r="K6159" t="str">
        <f t="shared" si="483"/>
        <v>Waterjuffer</v>
      </c>
      <c r="L6159" s="25">
        <f t="shared" si="485"/>
        <v>32.142857142857146</v>
      </c>
    </row>
    <row r="6160" spans="1:12" x14ac:dyDescent="0.25">
      <c r="A6160">
        <v>24</v>
      </c>
      <c r="B6160" t="s">
        <v>84</v>
      </c>
      <c r="C6160" s="1">
        <v>41884.493055555555</v>
      </c>
      <c r="D6160">
        <v>1</v>
      </c>
      <c r="E6160" t="s">
        <v>14</v>
      </c>
      <c r="F6160" t="s">
        <v>15</v>
      </c>
      <c r="G6160">
        <v>3</v>
      </c>
      <c r="H6160" t="str">
        <f t="shared" si="484"/>
        <v>AWD</v>
      </c>
      <c r="I6160" s="2">
        <f t="shared" si="481"/>
        <v>2014</v>
      </c>
      <c r="J6160" s="2">
        <f t="shared" si="482"/>
        <v>9</v>
      </c>
      <c r="K6160" t="str">
        <f t="shared" si="483"/>
        <v>Waterjuffer</v>
      </c>
      <c r="L6160" s="25">
        <f t="shared" si="485"/>
        <v>34.857142857142854</v>
      </c>
    </row>
    <row r="6161" spans="1:12" x14ac:dyDescent="0.25">
      <c r="A6161">
        <v>24</v>
      </c>
      <c r="B6161" t="s">
        <v>84</v>
      </c>
      <c r="C6161" s="1">
        <v>41884.493055555555</v>
      </c>
      <c r="D6161">
        <v>1</v>
      </c>
      <c r="E6161" t="s">
        <v>32</v>
      </c>
      <c r="F6161" t="s">
        <v>33</v>
      </c>
      <c r="G6161">
        <v>2</v>
      </c>
      <c r="H6161" t="str">
        <f t="shared" si="484"/>
        <v>AWD</v>
      </c>
      <c r="I6161" s="2">
        <f t="shared" si="481"/>
        <v>2014</v>
      </c>
      <c r="J6161" s="2">
        <f t="shared" si="482"/>
        <v>9</v>
      </c>
      <c r="K6161" t="str">
        <f t="shared" si="483"/>
        <v>Korenbouten</v>
      </c>
      <c r="L6161" s="25">
        <f t="shared" si="485"/>
        <v>34.857142857142854</v>
      </c>
    </row>
    <row r="6162" spans="1:12" x14ac:dyDescent="0.25">
      <c r="A6162">
        <v>24</v>
      </c>
      <c r="B6162" t="s">
        <v>84</v>
      </c>
      <c r="C6162" s="1">
        <v>41900.583333333336</v>
      </c>
      <c r="D6162">
        <v>1</v>
      </c>
      <c r="E6162" t="s">
        <v>14</v>
      </c>
      <c r="F6162" t="s">
        <v>15</v>
      </c>
      <c r="G6162">
        <v>1</v>
      </c>
      <c r="H6162" t="str">
        <f t="shared" si="484"/>
        <v>AWD</v>
      </c>
      <c r="I6162" s="2">
        <f t="shared" si="481"/>
        <v>2014</v>
      </c>
      <c r="J6162" s="2">
        <f t="shared" si="482"/>
        <v>9</v>
      </c>
      <c r="K6162" t="str">
        <f t="shared" si="483"/>
        <v>Waterjuffer</v>
      </c>
      <c r="L6162" s="25">
        <f t="shared" si="485"/>
        <v>37.142857142857146</v>
      </c>
    </row>
    <row r="6163" spans="1:12" x14ac:dyDescent="0.25">
      <c r="A6163">
        <v>24</v>
      </c>
      <c r="B6163" t="s">
        <v>84</v>
      </c>
      <c r="C6163" s="1">
        <v>41900.583333333336</v>
      </c>
      <c r="D6163">
        <v>1</v>
      </c>
      <c r="E6163" t="s">
        <v>42</v>
      </c>
      <c r="F6163" t="s">
        <v>43</v>
      </c>
      <c r="G6163">
        <v>2</v>
      </c>
      <c r="H6163" t="str">
        <f t="shared" si="484"/>
        <v>AWD</v>
      </c>
      <c r="I6163" s="2">
        <f t="shared" si="481"/>
        <v>2014</v>
      </c>
      <c r="J6163" s="2">
        <f t="shared" si="482"/>
        <v>9</v>
      </c>
      <c r="K6163" t="str">
        <f t="shared" si="483"/>
        <v>Korenbouten</v>
      </c>
      <c r="L6163" s="25">
        <f t="shared" si="485"/>
        <v>37.142857142857146</v>
      </c>
    </row>
    <row r="6164" spans="1:12" x14ac:dyDescent="0.25">
      <c r="A6164">
        <v>24</v>
      </c>
      <c r="B6164" t="s">
        <v>84</v>
      </c>
      <c r="C6164" s="1">
        <v>41900.583333333336</v>
      </c>
      <c r="D6164">
        <v>2</v>
      </c>
      <c r="E6164" t="s">
        <v>32</v>
      </c>
      <c r="F6164" t="s">
        <v>33</v>
      </c>
      <c r="G6164">
        <v>3</v>
      </c>
      <c r="H6164" t="str">
        <f t="shared" si="484"/>
        <v>AWD</v>
      </c>
      <c r="I6164" s="2">
        <f t="shared" si="481"/>
        <v>2014</v>
      </c>
      <c r="J6164" s="2">
        <f t="shared" si="482"/>
        <v>9</v>
      </c>
      <c r="K6164" t="str">
        <f t="shared" si="483"/>
        <v>Korenbouten</v>
      </c>
      <c r="L6164" s="25">
        <f t="shared" si="485"/>
        <v>37.142857142857146</v>
      </c>
    </row>
    <row r="6165" spans="1:12" x14ac:dyDescent="0.25">
      <c r="A6165">
        <v>24</v>
      </c>
      <c r="B6165" t="s">
        <v>84</v>
      </c>
      <c r="C6165" s="1">
        <v>42159.597222222219</v>
      </c>
      <c r="D6165">
        <v>1</v>
      </c>
      <c r="E6165" t="s">
        <v>10</v>
      </c>
      <c r="F6165" t="s">
        <v>11</v>
      </c>
      <c r="G6165">
        <v>1</v>
      </c>
      <c r="H6165" t="str">
        <f t="shared" si="484"/>
        <v>AWD</v>
      </c>
      <c r="I6165" s="2">
        <f t="shared" si="481"/>
        <v>2015</v>
      </c>
      <c r="J6165" s="2">
        <f t="shared" si="482"/>
        <v>6</v>
      </c>
      <c r="K6165" t="str">
        <f t="shared" si="483"/>
        <v>Waterjuffer</v>
      </c>
      <c r="L6165" s="25">
        <f t="shared" si="485"/>
        <v>22</v>
      </c>
    </row>
    <row r="6166" spans="1:12" x14ac:dyDescent="0.25">
      <c r="A6166">
        <v>24</v>
      </c>
      <c r="B6166" t="s">
        <v>84</v>
      </c>
      <c r="C6166" s="1">
        <v>42159.597222222219</v>
      </c>
      <c r="D6166">
        <v>1</v>
      </c>
      <c r="E6166" t="s">
        <v>14</v>
      </c>
      <c r="F6166" t="s">
        <v>15</v>
      </c>
      <c r="G6166">
        <v>3</v>
      </c>
      <c r="H6166" t="str">
        <f t="shared" si="484"/>
        <v>AWD</v>
      </c>
      <c r="I6166" s="2">
        <f t="shared" si="481"/>
        <v>2015</v>
      </c>
      <c r="J6166" s="2">
        <f t="shared" si="482"/>
        <v>6</v>
      </c>
      <c r="K6166" t="str">
        <f t="shared" si="483"/>
        <v>Waterjuffer</v>
      </c>
      <c r="L6166" s="25">
        <f t="shared" si="485"/>
        <v>22</v>
      </c>
    </row>
    <row r="6167" spans="1:12" x14ac:dyDescent="0.25">
      <c r="A6167">
        <v>24</v>
      </c>
      <c r="B6167" t="s">
        <v>84</v>
      </c>
      <c r="C6167" s="1">
        <v>42159.597222222219</v>
      </c>
      <c r="D6167">
        <v>1</v>
      </c>
      <c r="E6167" t="s">
        <v>18</v>
      </c>
      <c r="F6167" t="s">
        <v>19</v>
      </c>
      <c r="G6167">
        <v>2</v>
      </c>
      <c r="H6167" t="str">
        <f t="shared" si="484"/>
        <v>AWD</v>
      </c>
      <c r="I6167" s="2">
        <f t="shared" si="481"/>
        <v>2015</v>
      </c>
      <c r="J6167" s="2">
        <f t="shared" si="482"/>
        <v>6</v>
      </c>
      <c r="K6167" t="str">
        <f t="shared" si="483"/>
        <v>Korenbouten</v>
      </c>
      <c r="L6167" s="25">
        <f t="shared" si="485"/>
        <v>22</v>
      </c>
    </row>
    <row r="6168" spans="1:12" x14ac:dyDescent="0.25">
      <c r="A6168">
        <v>24</v>
      </c>
      <c r="B6168" t="s">
        <v>84</v>
      </c>
      <c r="C6168" s="1">
        <v>42159.597222222219</v>
      </c>
      <c r="D6168">
        <v>2</v>
      </c>
      <c r="E6168" t="s">
        <v>14</v>
      </c>
      <c r="F6168" t="s">
        <v>15</v>
      </c>
      <c r="G6168">
        <v>8</v>
      </c>
      <c r="H6168" t="str">
        <f t="shared" si="484"/>
        <v>AWD</v>
      </c>
      <c r="I6168" s="2">
        <f t="shared" si="481"/>
        <v>2015</v>
      </c>
      <c r="J6168" s="2">
        <f t="shared" si="482"/>
        <v>6</v>
      </c>
      <c r="K6168" t="str">
        <f t="shared" si="483"/>
        <v>Waterjuffer</v>
      </c>
      <c r="L6168" s="25">
        <f t="shared" si="485"/>
        <v>22</v>
      </c>
    </row>
    <row r="6169" spans="1:12" x14ac:dyDescent="0.25">
      <c r="A6169">
        <v>24</v>
      </c>
      <c r="B6169" t="s">
        <v>84</v>
      </c>
      <c r="C6169" s="1">
        <v>42159.597222222219</v>
      </c>
      <c r="D6169">
        <v>2</v>
      </c>
      <c r="E6169" t="s">
        <v>28</v>
      </c>
      <c r="F6169" t="s">
        <v>29</v>
      </c>
      <c r="G6169">
        <v>3</v>
      </c>
      <c r="H6169" t="str">
        <f t="shared" si="484"/>
        <v>AWD</v>
      </c>
      <c r="I6169" s="2">
        <f t="shared" si="481"/>
        <v>2015</v>
      </c>
      <c r="J6169" s="2">
        <f t="shared" si="482"/>
        <v>6</v>
      </c>
      <c r="K6169" t="str">
        <f t="shared" si="483"/>
        <v>Korenbouten</v>
      </c>
      <c r="L6169" s="25">
        <f t="shared" si="485"/>
        <v>22</v>
      </c>
    </row>
    <row r="6170" spans="1:12" x14ac:dyDescent="0.25">
      <c r="A6170">
        <v>24</v>
      </c>
      <c r="B6170" t="s">
        <v>84</v>
      </c>
      <c r="C6170" s="1">
        <v>42159.597222222219</v>
      </c>
      <c r="D6170">
        <v>2</v>
      </c>
      <c r="E6170" t="s">
        <v>18</v>
      </c>
      <c r="F6170" t="s">
        <v>19</v>
      </c>
      <c r="G6170">
        <v>1</v>
      </c>
      <c r="H6170" t="str">
        <f t="shared" si="484"/>
        <v>AWD</v>
      </c>
      <c r="I6170" s="2">
        <f t="shared" si="481"/>
        <v>2015</v>
      </c>
      <c r="J6170" s="2">
        <f t="shared" si="482"/>
        <v>6</v>
      </c>
      <c r="K6170" t="str">
        <f t="shared" si="483"/>
        <v>Korenbouten</v>
      </c>
      <c r="L6170" s="25">
        <f t="shared" si="485"/>
        <v>22</v>
      </c>
    </row>
    <row r="6171" spans="1:12" x14ac:dyDescent="0.25">
      <c r="A6171">
        <v>24</v>
      </c>
      <c r="B6171" t="s">
        <v>84</v>
      </c>
      <c r="C6171" s="1">
        <v>42159.597222222219</v>
      </c>
      <c r="D6171">
        <v>4</v>
      </c>
      <c r="E6171" t="s">
        <v>28</v>
      </c>
      <c r="F6171" t="s">
        <v>29</v>
      </c>
      <c r="G6171">
        <v>2</v>
      </c>
      <c r="H6171" t="str">
        <f t="shared" si="484"/>
        <v>AWD</v>
      </c>
      <c r="I6171" s="2">
        <f t="shared" si="481"/>
        <v>2015</v>
      </c>
      <c r="J6171" s="2">
        <f t="shared" si="482"/>
        <v>6</v>
      </c>
      <c r="K6171" t="str">
        <f t="shared" si="483"/>
        <v>Korenbouten</v>
      </c>
      <c r="L6171" s="25">
        <f t="shared" si="485"/>
        <v>22</v>
      </c>
    </row>
    <row r="6172" spans="1:12" x14ac:dyDescent="0.25">
      <c r="A6172">
        <v>24</v>
      </c>
      <c r="B6172" t="s">
        <v>84</v>
      </c>
      <c r="C6172" s="1">
        <v>42159.597222222219</v>
      </c>
      <c r="D6172">
        <v>4</v>
      </c>
      <c r="E6172" t="s">
        <v>18</v>
      </c>
      <c r="F6172" t="s">
        <v>19</v>
      </c>
      <c r="G6172">
        <v>2</v>
      </c>
      <c r="H6172" t="str">
        <f t="shared" si="484"/>
        <v>AWD</v>
      </c>
      <c r="I6172" s="2">
        <f t="shared" si="481"/>
        <v>2015</v>
      </c>
      <c r="J6172" s="2">
        <f t="shared" si="482"/>
        <v>6</v>
      </c>
      <c r="K6172" t="str">
        <f t="shared" si="483"/>
        <v>Korenbouten</v>
      </c>
      <c r="L6172" s="25">
        <f t="shared" si="485"/>
        <v>22</v>
      </c>
    </row>
    <row r="6173" spans="1:12" x14ac:dyDescent="0.25">
      <c r="A6173">
        <v>24</v>
      </c>
      <c r="B6173" t="s">
        <v>84</v>
      </c>
      <c r="C6173" s="1">
        <v>42159.597222222219</v>
      </c>
      <c r="D6173">
        <v>5</v>
      </c>
      <c r="E6173" t="s">
        <v>28</v>
      </c>
      <c r="F6173" t="s">
        <v>29</v>
      </c>
      <c r="G6173">
        <v>2</v>
      </c>
      <c r="H6173" t="str">
        <f t="shared" si="484"/>
        <v>AWD</v>
      </c>
      <c r="I6173" s="2">
        <f t="shared" si="481"/>
        <v>2015</v>
      </c>
      <c r="J6173" s="2">
        <f t="shared" si="482"/>
        <v>6</v>
      </c>
      <c r="K6173" t="str">
        <f t="shared" si="483"/>
        <v>Korenbouten</v>
      </c>
      <c r="L6173" s="25">
        <f t="shared" si="485"/>
        <v>22</v>
      </c>
    </row>
    <row r="6174" spans="1:12" x14ac:dyDescent="0.25">
      <c r="A6174">
        <v>24</v>
      </c>
      <c r="B6174" t="s">
        <v>84</v>
      </c>
      <c r="C6174" s="1">
        <v>42159.597222222219</v>
      </c>
      <c r="D6174">
        <v>5</v>
      </c>
      <c r="E6174" t="s">
        <v>18</v>
      </c>
      <c r="F6174" t="s">
        <v>19</v>
      </c>
      <c r="G6174">
        <v>3</v>
      </c>
      <c r="H6174" t="str">
        <f t="shared" si="484"/>
        <v>AWD</v>
      </c>
      <c r="I6174" s="2">
        <f t="shared" si="481"/>
        <v>2015</v>
      </c>
      <c r="J6174" s="2">
        <f t="shared" si="482"/>
        <v>6</v>
      </c>
      <c r="K6174" t="str">
        <f t="shared" si="483"/>
        <v>Korenbouten</v>
      </c>
      <c r="L6174" s="25">
        <f t="shared" si="485"/>
        <v>22</v>
      </c>
    </row>
    <row r="6175" spans="1:12" x14ac:dyDescent="0.25">
      <c r="A6175">
        <v>24</v>
      </c>
      <c r="B6175" t="s">
        <v>84</v>
      </c>
      <c r="C6175" s="1">
        <v>42167.510416666664</v>
      </c>
      <c r="D6175">
        <v>1</v>
      </c>
      <c r="E6175" t="s">
        <v>14</v>
      </c>
      <c r="F6175" t="s">
        <v>15</v>
      </c>
      <c r="G6175">
        <v>15</v>
      </c>
      <c r="H6175" t="str">
        <f t="shared" si="484"/>
        <v>AWD</v>
      </c>
      <c r="I6175" s="2">
        <f t="shared" si="481"/>
        <v>2015</v>
      </c>
      <c r="J6175" s="2">
        <f t="shared" si="482"/>
        <v>6</v>
      </c>
      <c r="K6175" t="str">
        <f t="shared" si="483"/>
        <v>Waterjuffer</v>
      </c>
      <c r="L6175" s="25">
        <f t="shared" si="485"/>
        <v>23.142857142857142</v>
      </c>
    </row>
    <row r="6176" spans="1:12" x14ac:dyDescent="0.25">
      <c r="A6176">
        <v>24</v>
      </c>
      <c r="B6176" t="s">
        <v>84</v>
      </c>
      <c r="C6176" s="1">
        <v>42167.510416666664</v>
      </c>
      <c r="D6176">
        <v>1</v>
      </c>
      <c r="E6176" t="s">
        <v>18</v>
      </c>
      <c r="F6176" t="s">
        <v>19</v>
      </c>
      <c r="G6176">
        <v>8</v>
      </c>
      <c r="H6176" t="str">
        <f t="shared" si="484"/>
        <v>AWD</v>
      </c>
      <c r="I6176" s="2">
        <f t="shared" si="481"/>
        <v>2015</v>
      </c>
      <c r="J6176" s="2">
        <f t="shared" si="482"/>
        <v>6</v>
      </c>
      <c r="K6176" t="str">
        <f t="shared" si="483"/>
        <v>Korenbouten</v>
      </c>
      <c r="L6176" s="25">
        <f t="shared" si="485"/>
        <v>23.142857142857142</v>
      </c>
    </row>
    <row r="6177" spans="1:12" x14ac:dyDescent="0.25">
      <c r="A6177">
        <v>24</v>
      </c>
      <c r="B6177" t="s">
        <v>84</v>
      </c>
      <c r="C6177" s="1">
        <v>42167.510416666664</v>
      </c>
      <c r="D6177">
        <v>2</v>
      </c>
      <c r="E6177" t="s">
        <v>14</v>
      </c>
      <c r="F6177" t="s">
        <v>15</v>
      </c>
      <c r="G6177">
        <v>7</v>
      </c>
      <c r="H6177" t="str">
        <f t="shared" si="484"/>
        <v>AWD</v>
      </c>
      <c r="I6177" s="2">
        <f t="shared" si="481"/>
        <v>2015</v>
      </c>
      <c r="J6177" s="2">
        <f t="shared" si="482"/>
        <v>6</v>
      </c>
      <c r="K6177" t="str">
        <f t="shared" si="483"/>
        <v>Waterjuffer</v>
      </c>
      <c r="L6177" s="25">
        <f t="shared" si="485"/>
        <v>23.142857142857142</v>
      </c>
    </row>
    <row r="6178" spans="1:12" x14ac:dyDescent="0.25">
      <c r="A6178">
        <v>24</v>
      </c>
      <c r="B6178" t="s">
        <v>84</v>
      </c>
      <c r="C6178" s="1">
        <v>42167.510416666664</v>
      </c>
      <c r="D6178">
        <v>2</v>
      </c>
      <c r="E6178" t="s">
        <v>18</v>
      </c>
      <c r="F6178" t="s">
        <v>19</v>
      </c>
      <c r="G6178">
        <v>6</v>
      </c>
      <c r="H6178" t="str">
        <f t="shared" si="484"/>
        <v>AWD</v>
      </c>
      <c r="I6178" s="2">
        <f t="shared" si="481"/>
        <v>2015</v>
      </c>
      <c r="J6178" s="2">
        <f t="shared" si="482"/>
        <v>6</v>
      </c>
      <c r="K6178" t="str">
        <f t="shared" si="483"/>
        <v>Korenbouten</v>
      </c>
      <c r="L6178" s="25">
        <f t="shared" si="485"/>
        <v>23.142857142857142</v>
      </c>
    </row>
    <row r="6179" spans="1:12" x14ac:dyDescent="0.25">
      <c r="A6179">
        <v>24</v>
      </c>
      <c r="B6179" t="s">
        <v>84</v>
      </c>
      <c r="C6179" s="1">
        <v>42167.510416666664</v>
      </c>
      <c r="D6179">
        <v>4</v>
      </c>
      <c r="E6179" t="s">
        <v>18</v>
      </c>
      <c r="F6179" t="s">
        <v>19</v>
      </c>
      <c r="G6179">
        <v>4</v>
      </c>
      <c r="H6179" t="str">
        <f t="shared" si="484"/>
        <v>AWD</v>
      </c>
      <c r="I6179" s="2">
        <f t="shared" si="481"/>
        <v>2015</v>
      </c>
      <c r="J6179" s="2">
        <f t="shared" si="482"/>
        <v>6</v>
      </c>
      <c r="K6179" t="str">
        <f t="shared" si="483"/>
        <v>Korenbouten</v>
      </c>
      <c r="L6179" s="25">
        <f t="shared" si="485"/>
        <v>23.142857142857142</v>
      </c>
    </row>
    <row r="6180" spans="1:12" x14ac:dyDescent="0.25">
      <c r="A6180">
        <v>24</v>
      </c>
      <c r="B6180" t="s">
        <v>84</v>
      </c>
      <c r="C6180" s="1">
        <v>42167.510416666664</v>
      </c>
      <c r="D6180">
        <v>5</v>
      </c>
      <c r="E6180" t="s">
        <v>26</v>
      </c>
      <c r="F6180" t="s">
        <v>27</v>
      </c>
      <c r="G6180">
        <v>2</v>
      </c>
      <c r="H6180" t="str">
        <f t="shared" si="484"/>
        <v>AWD</v>
      </c>
      <c r="I6180" s="2">
        <f t="shared" si="481"/>
        <v>2015</v>
      </c>
      <c r="J6180" s="2">
        <f t="shared" si="482"/>
        <v>6</v>
      </c>
      <c r="K6180" t="str">
        <f t="shared" si="483"/>
        <v>Glazenmakers</v>
      </c>
      <c r="L6180" s="25">
        <f t="shared" si="485"/>
        <v>23.142857142857142</v>
      </c>
    </row>
    <row r="6181" spans="1:12" x14ac:dyDescent="0.25">
      <c r="A6181">
        <v>24</v>
      </c>
      <c r="B6181" t="s">
        <v>84</v>
      </c>
      <c r="C6181" s="1">
        <v>42167.510416666664</v>
      </c>
      <c r="D6181">
        <v>5</v>
      </c>
      <c r="E6181" t="s">
        <v>18</v>
      </c>
      <c r="F6181" t="s">
        <v>19</v>
      </c>
      <c r="G6181">
        <v>5</v>
      </c>
      <c r="H6181" t="str">
        <f t="shared" si="484"/>
        <v>AWD</v>
      </c>
      <c r="I6181" s="2">
        <f t="shared" si="481"/>
        <v>2015</v>
      </c>
      <c r="J6181" s="2">
        <f t="shared" si="482"/>
        <v>6</v>
      </c>
      <c r="K6181" t="str">
        <f t="shared" si="483"/>
        <v>Korenbouten</v>
      </c>
      <c r="L6181" s="25">
        <f t="shared" si="485"/>
        <v>23.142857142857142</v>
      </c>
    </row>
    <row r="6182" spans="1:12" x14ac:dyDescent="0.25">
      <c r="A6182">
        <v>24</v>
      </c>
      <c r="B6182" t="s">
        <v>84</v>
      </c>
      <c r="C6182" s="1">
        <v>42167.510416666664</v>
      </c>
      <c r="D6182">
        <v>6</v>
      </c>
      <c r="E6182" t="s">
        <v>26</v>
      </c>
      <c r="F6182" t="s">
        <v>27</v>
      </c>
      <c r="G6182">
        <v>1</v>
      </c>
      <c r="H6182" t="str">
        <f t="shared" si="484"/>
        <v>AWD</v>
      </c>
      <c r="I6182" s="2">
        <f t="shared" si="481"/>
        <v>2015</v>
      </c>
      <c r="J6182" s="2">
        <f t="shared" si="482"/>
        <v>6</v>
      </c>
      <c r="K6182" t="str">
        <f t="shared" si="483"/>
        <v>Glazenmakers</v>
      </c>
      <c r="L6182" s="25">
        <f t="shared" si="485"/>
        <v>23.142857142857142</v>
      </c>
    </row>
    <row r="6183" spans="1:12" x14ac:dyDescent="0.25">
      <c r="A6183">
        <v>24</v>
      </c>
      <c r="B6183" t="s">
        <v>84</v>
      </c>
      <c r="C6183" s="1">
        <v>42167.510416666664</v>
      </c>
      <c r="D6183">
        <v>6</v>
      </c>
      <c r="E6183" t="s">
        <v>18</v>
      </c>
      <c r="F6183" t="s">
        <v>19</v>
      </c>
      <c r="G6183">
        <v>8</v>
      </c>
      <c r="H6183" t="str">
        <f t="shared" si="484"/>
        <v>AWD</v>
      </c>
      <c r="I6183" s="2">
        <f t="shared" si="481"/>
        <v>2015</v>
      </c>
      <c r="J6183" s="2">
        <f t="shared" si="482"/>
        <v>6</v>
      </c>
      <c r="K6183" t="str">
        <f t="shared" si="483"/>
        <v>Korenbouten</v>
      </c>
      <c r="L6183" s="25">
        <f t="shared" si="485"/>
        <v>23.142857142857142</v>
      </c>
    </row>
    <row r="6184" spans="1:12" x14ac:dyDescent="0.25">
      <c r="A6184">
        <v>24</v>
      </c>
      <c r="B6184" t="s">
        <v>84</v>
      </c>
      <c r="C6184" s="1">
        <v>42185.53125</v>
      </c>
      <c r="D6184">
        <v>1</v>
      </c>
      <c r="E6184" t="s">
        <v>10</v>
      </c>
      <c r="F6184" t="s">
        <v>11</v>
      </c>
      <c r="G6184">
        <v>14</v>
      </c>
      <c r="H6184" t="str">
        <f t="shared" si="484"/>
        <v>AWD</v>
      </c>
      <c r="I6184" s="2">
        <f t="shared" si="481"/>
        <v>2015</v>
      </c>
      <c r="J6184" s="2">
        <f t="shared" si="482"/>
        <v>6</v>
      </c>
      <c r="K6184" t="str">
        <f t="shared" si="483"/>
        <v>Waterjuffer</v>
      </c>
      <c r="L6184" s="25">
        <f t="shared" si="485"/>
        <v>25.714285714285715</v>
      </c>
    </row>
    <row r="6185" spans="1:12" x14ac:dyDescent="0.25">
      <c r="A6185">
        <v>24</v>
      </c>
      <c r="B6185" t="s">
        <v>84</v>
      </c>
      <c r="C6185" s="1">
        <v>42185.53125</v>
      </c>
      <c r="D6185">
        <v>1</v>
      </c>
      <c r="E6185" t="s">
        <v>14</v>
      </c>
      <c r="F6185" t="s">
        <v>15</v>
      </c>
      <c r="G6185">
        <v>9</v>
      </c>
      <c r="H6185" t="str">
        <f t="shared" si="484"/>
        <v>AWD</v>
      </c>
      <c r="I6185" s="2">
        <f t="shared" si="481"/>
        <v>2015</v>
      </c>
      <c r="J6185" s="2">
        <f t="shared" si="482"/>
        <v>6</v>
      </c>
      <c r="K6185" t="str">
        <f t="shared" si="483"/>
        <v>Waterjuffer</v>
      </c>
      <c r="L6185" s="25">
        <f t="shared" si="485"/>
        <v>25.714285714285715</v>
      </c>
    </row>
    <row r="6186" spans="1:12" x14ac:dyDescent="0.25">
      <c r="A6186">
        <v>24</v>
      </c>
      <c r="B6186" t="s">
        <v>84</v>
      </c>
      <c r="C6186" s="1">
        <v>42185.53125</v>
      </c>
      <c r="D6186">
        <v>1</v>
      </c>
      <c r="E6186" t="s">
        <v>18</v>
      </c>
      <c r="F6186" t="s">
        <v>19</v>
      </c>
      <c r="G6186">
        <v>3</v>
      </c>
      <c r="H6186" t="str">
        <f t="shared" si="484"/>
        <v>AWD</v>
      </c>
      <c r="I6186" s="2">
        <f t="shared" si="481"/>
        <v>2015</v>
      </c>
      <c r="J6186" s="2">
        <f t="shared" si="482"/>
        <v>6</v>
      </c>
      <c r="K6186" t="str">
        <f t="shared" si="483"/>
        <v>Korenbouten</v>
      </c>
      <c r="L6186" s="25">
        <f t="shared" si="485"/>
        <v>25.714285714285715</v>
      </c>
    </row>
    <row r="6187" spans="1:12" x14ac:dyDescent="0.25">
      <c r="A6187">
        <v>24</v>
      </c>
      <c r="B6187" t="s">
        <v>84</v>
      </c>
      <c r="C6187" s="1">
        <v>42185.53125</v>
      </c>
      <c r="D6187">
        <v>2</v>
      </c>
      <c r="E6187" t="s">
        <v>14</v>
      </c>
      <c r="F6187" t="s">
        <v>15</v>
      </c>
      <c r="G6187">
        <v>5</v>
      </c>
      <c r="H6187" t="str">
        <f t="shared" si="484"/>
        <v>AWD</v>
      </c>
      <c r="I6187" s="2">
        <f t="shared" si="481"/>
        <v>2015</v>
      </c>
      <c r="J6187" s="2">
        <f t="shared" si="482"/>
        <v>6</v>
      </c>
      <c r="K6187" t="str">
        <f t="shared" si="483"/>
        <v>Waterjuffer</v>
      </c>
      <c r="L6187" s="25">
        <f t="shared" si="485"/>
        <v>25.714285714285715</v>
      </c>
    </row>
    <row r="6188" spans="1:12" x14ac:dyDescent="0.25">
      <c r="A6188">
        <v>24</v>
      </c>
      <c r="B6188" t="s">
        <v>84</v>
      </c>
      <c r="C6188" s="1">
        <v>42185.53125</v>
      </c>
      <c r="D6188">
        <v>2</v>
      </c>
      <c r="E6188" t="s">
        <v>48</v>
      </c>
      <c r="F6188" t="s">
        <v>49</v>
      </c>
      <c r="G6188">
        <v>2</v>
      </c>
      <c r="H6188" t="str">
        <f t="shared" si="484"/>
        <v>AWD</v>
      </c>
      <c r="I6188" s="2">
        <f t="shared" si="481"/>
        <v>2015</v>
      </c>
      <c r="J6188" s="2">
        <f t="shared" si="482"/>
        <v>6</v>
      </c>
      <c r="K6188" t="str">
        <f t="shared" si="483"/>
        <v>Glazenmakers</v>
      </c>
      <c r="L6188" s="25">
        <f t="shared" si="485"/>
        <v>25.714285714285715</v>
      </c>
    </row>
    <row r="6189" spans="1:12" x14ac:dyDescent="0.25">
      <c r="A6189">
        <v>24</v>
      </c>
      <c r="B6189" t="s">
        <v>84</v>
      </c>
      <c r="C6189" s="1">
        <v>42185.53125</v>
      </c>
      <c r="D6189">
        <v>2</v>
      </c>
      <c r="E6189" t="s">
        <v>18</v>
      </c>
      <c r="F6189" t="s">
        <v>19</v>
      </c>
      <c r="G6189">
        <v>5</v>
      </c>
      <c r="H6189" t="str">
        <f t="shared" si="484"/>
        <v>AWD</v>
      </c>
      <c r="I6189" s="2">
        <f t="shared" si="481"/>
        <v>2015</v>
      </c>
      <c r="J6189" s="2">
        <f t="shared" si="482"/>
        <v>6</v>
      </c>
      <c r="K6189" t="str">
        <f t="shared" si="483"/>
        <v>Korenbouten</v>
      </c>
      <c r="L6189" s="25">
        <f t="shared" si="485"/>
        <v>25.714285714285715</v>
      </c>
    </row>
    <row r="6190" spans="1:12" x14ac:dyDescent="0.25">
      <c r="A6190">
        <v>24</v>
      </c>
      <c r="B6190" t="s">
        <v>84</v>
      </c>
      <c r="C6190" s="1">
        <v>42185.53125</v>
      </c>
      <c r="D6190">
        <v>4</v>
      </c>
      <c r="E6190" t="s">
        <v>26</v>
      </c>
      <c r="F6190" t="s">
        <v>27</v>
      </c>
      <c r="G6190">
        <v>1</v>
      </c>
      <c r="H6190" t="str">
        <f t="shared" si="484"/>
        <v>AWD</v>
      </c>
      <c r="I6190" s="2">
        <f t="shared" si="481"/>
        <v>2015</v>
      </c>
      <c r="J6190" s="2">
        <f t="shared" si="482"/>
        <v>6</v>
      </c>
      <c r="K6190" t="str">
        <f t="shared" si="483"/>
        <v>Glazenmakers</v>
      </c>
      <c r="L6190" s="25">
        <f t="shared" si="485"/>
        <v>25.714285714285715</v>
      </c>
    </row>
    <row r="6191" spans="1:12" x14ac:dyDescent="0.25">
      <c r="A6191">
        <v>24</v>
      </c>
      <c r="B6191" t="s">
        <v>84</v>
      </c>
      <c r="C6191" s="1">
        <v>42185.53125</v>
      </c>
      <c r="D6191">
        <v>4</v>
      </c>
      <c r="E6191" t="s">
        <v>18</v>
      </c>
      <c r="F6191" t="s">
        <v>19</v>
      </c>
      <c r="G6191">
        <v>2</v>
      </c>
      <c r="H6191" t="str">
        <f t="shared" si="484"/>
        <v>AWD</v>
      </c>
      <c r="I6191" s="2">
        <f t="shared" si="481"/>
        <v>2015</v>
      </c>
      <c r="J6191" s="2">
        <f t="shared" si="482"/>
        <v>6</v>
      </c>
      <c r="K6191" t="str">
        <f t="shared" si="483"/>
        <v>Korenbouten</v>
      </c>
      <c r="L6191" s="25">
        <f t="shared" si="485"/>
        <v>25.714285714285715</v>
      </c>
    </row>
    <row r="6192" spans="1:12" x14ac:dyDescent="0.25">
      <c r="A6192">
        <v>24</v>
      </c>
      <c r="B6192" t="s">
        <v>84</v>
      </c>
      <c r="C6192" s="1">
        <v>42185.53125</v>
      </c>
      <c r="D6192">
        <v>5</v>
      </c>
      <c r="E6192" t="s">
        <v>26</v>
      </c>
      <c r="F6192" t="s">
        <v>27</v>
      </c>
      <c r="G6192">
        <v>4</v>
      </c>
      <c r="H6192" t="str">
        <f t="shared" si="484"/>
        <v>AWD</v>
      </c>
      <c r="I6192" s="2">
        <f t="shared" si="481"/>
        <v>2015</v>
      </c>
      <c r="J6192" s="2">
        <f t="shared" si="482"/>
        <v>6</v>
      </c>
      <c r="K6192" t="str">
        <f t="shared" si="483"/>
        <v>Glazenmakers</v>
      </c>
      <c r="L6192" s="25">
        <f t="shared" si="485"/>
        <v>25.714285714285715</v>
      </c>
    </row>
    <row r="6193" spans="1:12" x14ac:dyDescent="0.25">
      <c r="A6193">
        <v>24</v>
      </c>
      <c r="B6193" t="s">
        <v>84</v>
      </c>
      <c r="C6193" s="1">
        <v>42185.53125</v>
      </c>
      <c r="D6193">
        <v>5</v>
      </c>
      <c r="E6193" t="s">
        <v>48</v>
      </c>
      <c r="F6193" t="s">
        <v>49</v>
      </c>
      <c r="G6193">
        <v>2</v>
      </c>
      <c r="H6193" t="str">
        <f t="shared" si="484"/>
        <v>AWD</v>
      </c>
      <c r="I6193" s="2">
        <f t="shared" ref="I6193:I6255" si="486">YEAR(C6193)</f>
        <v>2015</v>
      </c>
      <c r="J6193" s="2">
        <f t="shared" ref="J6193:J6255" si="487">MONTH(C6193)</f>
        <v>6</v>
      </c>
      <c r="K6193" t="str">
        <f t="shared" ref="K6193:K6255" si="488">VLOOKUP(E6193,$Q$2:$R$100,2,FALSE)</f>
        <v>Glazenmakers</v>
      </c>
      <c r="L6193" s="25">
        <f t="shared" si="485"/>
        <v>25.714285714285715</v>
      </c>
    </row>
    <row r="6194" spans="1:12" x14ac:dyDescent="0.25">
      <c r="A6194">
        <v>24</v>
      </c>
      <c r="B6194" t="s">
        <v>84</v>
      </c>
      <c r="C6194" s="1">
        <v>42185.53125</v>
      </c>
      <c r="D6194">
        <v>5</v>
      </c>
      <c r="E6194" t="s">
        <v>18</v>
      </c>
      <c r="F6194" t="s">
        <v>19</v>
      </c>
      <c r="G6194">
        <v>4</v>
      </c>
      <c r="H6194" t="str">
        <f t="shared" si="484"/>
        <v>AWD</v>
      </c>
      <c r="I6194" s="2">
        <f t="shared" si="486"/>
        <v>2015</v>
      </c>
      <c r="J6194" s="2">
        <f t="shared" si="487"/>
        <v>6</v>
      </c>
      <c r="K6194" t="str">
        <f t="shared" si="488"/>
        <v>Korenbouten</v>
      </c>
      <c r="L6194" s="25">
        <f t="shared" si="485"/>
        <v>25.714285714285715</v>
      </c>
    </row>
    <row r="6195" spans="1:12" x14ac:dyDescent="0.25">
      <c r="A6195">
        <v>24</v>
      </c>
      <c r="B6195" t="s">
        <v>84</v>
      </c>
      <c r="C6195" s="1">
        <v>42185.53125</v>
      </c>
      <c r="D6195">
        <v>6</v>
      </c>
      <c r="E6195" t="s">
        <v>18</v>
      </c>
      <c r="F6195" t="s">
        <v>19</v>
      </c>
      <c r="G6195">
        <v>7</v>
      </c>
      <c r="H6195" t="str">
        <f t="shared" si="484"/>
        <v>AWD</v>
      </c>
      <c r="I6195" s="2">
        <f t="shared" si="486"/>
        <v>2015</v>
      </c>
      <c r="J6195" s="2">
        <f t="shared" si="487"/>
        <v>6</v>
      </c>
      <c r="K6195" t="str">
        <f t="shared" si="488"/>
        <v>Korenbouten</v>
      </c>
      <c r="L6195" s="25">
        <f t="shared" si="485"/>
        <v>25.714285714285715</v>
      </c>
    </row>
    <row r="6196" spans="1:12" x14ac:dyDescent="0.25">
      <c r="A6196">
        <v>24</v>
      </c>
      <c r="B6196" t="s">
        <v>84</v>
      </c>
      <c r="C6196" s="1">
        <v>42190.520833333336</v>
      </c>
      <c r="D6196">
        <v>1</v>
      </c>
      <c r="E6196" t="s">
        <v>10</v>
      </c>
      <c r="F6196" t="s">
        <v>11</v>
      </c>
      <c r="G6196">
        <v>4</v>
      </c>
      <c r="H6196" t="str">
        <f t="shared" si="484"/>
        <v>AWD</v>
      </c>
      <c r="I6196" s="2">
        <f t="shared" si="486"/>
        <v>2015</v>
      </c>
      <c r="J6196" s="2">
        <f t="shared" si="487"/>
        <v>7</v>
      </c>
      <c r="K6196" t="str">
        <f t="shared" si="488"/>
        <v>Waterjuffer</v>
      </c>
      <c r="L6196" s="25">
        <f t="shared" si="485"/>
        <v>26.428571428571427</v>
      </c>
    </row>
    <row r="6197" spans="1:12" x14ac:dyDescent="0.25">
      <c r="A6197">
        <v>24</v>
      </c>
      <c r="B6197" t="s">
        <v>84</v>
      </c>
      <c r="C6197" s="1">
        <v>42190.520833333336</v>
      </c>
      <c r="D6197">
        <v>1</v>
      </c>
      <c r="E6197" t="s">
        <v>14</v>
      </c>
      <c r="F6197" t="s">
        <v>15</v>
      </c>
      <c r="G6197">
        <v>32</v>
      </c>
      <c r="H6197" t="str">
        <f t="shared" si="484"/>
        <v>AWD</v>
      </c>
      <c r="I6197" s="2">
        <f t="shared" si="486"/>
        <v>2015</v>
      </c>
      <c r="J6197" s="2">
        <f t="shared" si="487"/>
        <v>7</v>
      </c>
      <c r="K6197" t="str">
        <f t="shared" si="488"/>
        <v>Waterjuffer</v>
      </c>
      <c r="L6197" s="25">
        <f t="shared" si="485"/>
        <v>26.428571428571427</v>
      </c>
    </row>
    <row r="6198" spans="1:12" x14ac:dyDescent="0.25">
      <c r="A6198">
        <v>24</v>
      </c>
      <c r="B6198" t="s">
        <v>84</v>
      </c>
      <c r="C6198" s="1">
        <v>42190.520833333336</v>
      </c>
      <c r="D6198">
        <v>1</v>
      </c>
      <c r="E6198" t="s">
        <v>18</v>
      </c>
      <c r="F6198" t="s">
        <v>19</v>
      </c>
      <c r="G6198">
        <v>3</v>
      </c>
      <c r="H6198" t="str">
        <f t="shared" si="484"/>
        <v>AWD</v>
      </c>
      <c r="I6198" s="2">
        <f t="shared" si="486"/>
        <v>2015</v>
      </c>
      <c r="J6198" s="2">
        <f t="shared" si="487"/>
        <v>7</v>
      </c>
      <c r="K6198" t="str">
        <f t="shared" si="488"/>
        <v>Korenbouten</v>
      </c>
      <c r="L6198" s="25">
        <f t="shared" si="485"/>
        <v>26.428571428571427</v>
      </c>
    </row>
    <row r="6199" spans="1:12" x14ac:dyDescent="0.25">
      <c r="A6199">
        <v>24</v>
      </c>
      <c r="B6199" t="s">
        <v>84</v>
      </c>
      <c r="C6199" s="1">
        <v>42190.520833333336</v>
      </c>
      <c r="D6199">
        <v>2</v>
      </c>
      <c r="E6199" t="s">
        <v>10</v>
      </c>
      <c r="F6199" t="s">
        <v>11</v>
      </c>
      <c r="G6199">
        <v>2</v>
      </c>
      <c r="H6199" t="str">
        <f t="shared" si="484"/>
        <v>AWD</v>
      </c>
      <c r="I6199" s="2">
        <f t="shared" si="486"/>
        <v>2015</v>
      </c>
      <c r="J6199" s="2">
        <f t="shared" si="487"/>
        <v>7</v>
      </c>
      <c r="K6199" t="str">
        <f t="shared" si="488"/>
        <v>Waterjuffer</v>
      </c>
      <c r="L6199" s="25">
        <f t="shared" si="485"/>
        <v>26.428571428571427</v>
      </c>
    </row>
    <row r="6200" spans="1:12" x14ac:dyDescent="0.25">
      <c r="A6200">
        <v>24</v>
      </c>
      <c r="B6200" t="s">
        <v>84</v>
      </c>
      <c r="C6200" s="1">
        <v>42190.520833333336</v>
      </c>
      <c r="D6200">
        <v>2</v>
      </c>
      <c r="E6200" t="s">
        <v>14</v>
      </c>
      <c r="F6200" t="s">
        <v>15</v>
      </c>
      <c r="G6200">
        <v>23</v>
      </c>
      <c r="H6200" t="str">
        <f t="shared" si="484"/>
        <v>AWD</v>
      </c>
      <c r="I6200" s="2">
        <f t="shared" si="486"/>
        <v>2015</v>
      </c>
      <c r="J6200" s="2">
        <f t="shared" si="487"/>
        <v>7</v>
      </c>
      <c r="K6200" t="str">
        <f t="shared" si="488"/>
        <v>Waterjuffer</v>
      </c>
      <c r="L6200" s="25">
        <f t="shared" si="485"/>
        <v>26.428571428571427</v>
      </c>
    </row>
    <row r="6201" spans="1:12" x14ac:dyDescent="0.25">
      <c r="A6201">
        <v>24</v>
      </c>
      <c r="B6201" t="s">
        <v>84</v>
      </c>
      <c r="C6201" s="1">
        <v>42190.520833333336</v>
      </c>
      <c r="D6201">
        <v>2</v>
      </c>
      <c r="E6201" t="s">
        <v>18</v>
      </c>
      <c r="F6201" t="s">
        <v>19</v>
      </c>
      <c r="G6201">
        <v>3</v>
      </c>
      <c r="H6201" t="str">
        <f t="shared" si="484"/>
        <v>AWD</v>
      </c>
      <c r="I6201" s="2">
        <f t="shared" si="486"/>
        <v>2015</v>
      </c>
      <c r="J6201" s="2">
        <f t="shared" si="487"/>
        <v>7</v>
      </c>
      <c r="K6201" t="str">
        <f t="shared" si="488"/>
        <v>Korenbouten</v>
      </c>
      <c r="L6201" s="25">
        <f t="shared" si="485"/>
        <v>26.428571428571427</v>
      </c>
    </row>
    <row r="6202" spans="1:12" x14ac:dyDescent="0.25">
      <c r="A6202">
        <v>24</v>
      </c>
      <c r="B6202" t="s">
        <v>84</v>
      </c>
      <c r="C6202" s="1">
        <v>42190.520833333336</v>
      </c>
      <c r="D6202">
        <v>4</v>
      </c>
      <c r="E6202" t="s">
        <v>26</v>
      </c>
      <c r="F6202" t="s">
        <v>27</v>
      </c>
      <c r="G6202">
        <v>2</v>
      </c>
      <c r="H6202" t="str">
        <f t="shared" si="484"/>
        <v>AWD</v>
      </c>
      <c r="I6202" s="2">
        <f t="shared" si="486"/>
        <v>2015</v>
      </c>
      <c r="J6202" s="2">
        <f t="shared" si="487"/>
        <v>7</v>
      </c>
      <c r="K6202" t="str">
        <f t="shared" si="488"/>
        <v>Glazenmakers</v>
      </c>
      <c r="L6202" s="25">
        <f t="shared" si="485"/>
        <v>26.428571428571427</v>
      </c>
    </row>
    <row r="6203" spans="1:12" x14ac:dyDescent="0.25">
      <c r="A6203">
        <v>24</v>
      </c>
      <c r="B6203" t="s">
        <v>84</v>
      </c>
      <c r="C6203" s="1">
        <v>42190.520833333336</v>
      </c>
      <c r="D6203">
        <v>5</v>
      </c>
      <c r="E6203" t="s">
        <v>26</v>
      </c>
      <c r="F6203" t="s">
        <v>27</v>
      </c>
      <c r="G6203">
        <v>3</v>
      </c>
      <c r="H6203" t="str">
        <f t="shared" si="484"/>
        <v>AWD</v>
      </c>
      <c r="I6203" s="2">
        <f t="shared" si="486"/>
        <v>2015</v>
      </c>
      <c r="J6203" s="2">
        <f t="shared" si="487"/>
        <v>7</v>
      </c>
      <c r="K6203" t="str">
        <f t="shared" si="488"/>
        <v>Glazenmakers</v>
      </c>
      <c r="L6203" s="25">
        <f t="shared" si="485"/>
        <v>26.428571428571427</v>
      </c>
    </row>
    <row r="6204" spans="1:12" x14ac:dyDescent="0.25">
      <c r="A6204">
        <v>24</v>
      </c>
      <c r="B6204" t="s">
        <v>84</v>
      </c>
      <c r="C6204" s="1">
        <v>42190.520833333336</v>
      </c>
      <c r="D6204">
        <v>5</v>
      </c>
      <c r="E6204" t="s">
        <v>18</v>
      </c>
      <c r="F6204" t="s">
        <v>19</v>
      </c>
      <c r="G6204">
        <v>6</v>
      </c>
      <c r="H6204" t="str">
        <f t="shared" si="484"/>
        <v>AWD</v>
      </c>
      <c r="I6204" s="2">
        <f t="shared" si="486"/>
        <v>2015</v>
      </c>
      <c r="J6204" s="2">
        <f t="shared" si="487"/>
        <v>7</v>
      </c>
      <c r="K6204" t="str">
        <f t="shared" si="488"/>
        <v>Korenbouten</v>
      </c>
      <c r="L6204" s="25">
        <f t="shared" si="485"/>
        <v>26.428571428571427</v>
      </c>
    </row>
    <row r="6205" spans="1:12" x14ac:dyDescent="0.25">
      <c r="A6205">
        <v>24</v>
      </c>
      <c r="B6205" t="s">
        <v>84</v>
      </c>
      <c r="C6205" s="1">
        <v>42190.520833333336</v>
      </c>
      <c r="D6205">
        <v>6</v>
      </c>
      <c r="E6205" t="s">
        <v>26</v>
      </c>
      <c r="F6205" t="s">
        <v>27</v>
      </c>
      <c r="G6205">
        <v>3</v>
      </c>
      <c r="H6205" t="str">
        <f t="shared" si="484"/>
        <v>AWD</v>
      </c>
      <c r="I6205" s="2">
        <f t="shared" si="486"/>
        <v>2015</v>
      </c>
      <c r="J6205" s="2">
        <f t="shared" si="487"/>
        <v>7</v>
      </c>
      <c r="K6205" t="str">
        <f t="shared" si="488"/>
        <v>Glazenmakers</v>
      </c>
      <c r="L6205" s="25">
        <f t="shared" si="485"/>
        <v>26.428571428571427</v>
      </c>
    </row>
    <row r="6206" spans="1:12" x14ac:dyDescent="0.25">
      <c r="A6206">
        <v>24</v>
      </c>
      <c r="B6206" t="s">
        <v>84</v>
      </c>
      <c r="C6206" s="1">
        <v>42190.520833333336</v>
      </c>
      <c r="D6206">
        <v>6</v>
      </c>
      <c r="E6206" t="s">
        <v>18</v>
      </c>
      <c r="F6206" t="s">
        <v>19</v>
      </c>
      <c r="G6206">
        <v>8</v>
      </c>
      <c r="H6206" t="str">
        <f t="shared" si="484"/>
        <v>AWD</v>
      </c>
      <c r="I6206" s="2">
        <f t="shared" si="486"/>
        <v>2015</v>
      </c>
      <c r="J6206" s="2">
        <f t="shared" si="487"/>
        <v>7</v>
      </c>
      <c r="K6206" t="str">
        <f t="shared" si="488"/>
        <v>Korenbouten</v>
      </c>
      <c r="L6206" s="25">
        <f t="shared" si="485"/>
        <v>26.428571428571427</v>
      </c>
    </row>
    <row r="6207" spans="1:12" x14ac:dyDescent="0.25">
      <c r="A6207">
        <v>24</v>
      </c>
      <c r="B6207" t="s">
        <v>84</v>
      </c>
      <c r="C6207" s="1">
        <v>42196.510416666664</v>
      </c>
      <c r="D6207">
        <v>1</v>
      </c>
      <c r="E6207" t="s">
        <v>14</v>
      </c>
      <c r="F6207" t="s">
        <v>15</v>
      </c>
      <c r="G6207">
        <v>9</v>
      </c>
      <c r="H6207" t="str">
        <f t="shared" si="484"/>
        <v>AWD</v>
      </c>
      <c r="I6207" s="2">
        <f t="shared" si="486"/>
        <v>2015</v>
      </c>
      <c r="J6207" s="2">
        <f t="shared" si="487"/>
        <v>7</v>
      </c>
      <c r="K6207" t="str">
        <f t="shared" si="488"/>
        <v>Waterjuffer</v>
      </c>
      <c r="L6207" s="25">
        <f t="shared" si="485"/>
        <v>27.285714285714285</v>
      </c>
    </row>
    <row r="6208" spans="1:12" x14ac:dyDescent="0.25">
      <c r="A6208">
        <v>24</v>
      </c>
      <c r="B6208" t="s">
        <v>84</v>
      </c>
      <c r="C6208" s="1">
        <v>42196.510416666664</v>
      </c>
      <c r="D6208">
        <v>2</v>
      </c>
      <c r="E6208" t="s">
        <v>14</v>
      </c>
      <c r="F6208" t="s">
        <v>15</v>
      </c>
      <c r="G6208">
        <v>4</v>
      </c>
      <c r="H6208" t="str">
        <f t="shared" si="484"/>
        <v>AWD</v>
      </c>
      <c r="I6208" s="2">
        <f t="shared" si="486"/>
        <v>2015</v>
      </c>
      <c r="J6208" s="2">
        <f t="shared" si="487"/>
        <v>7</v>
      </c>
      <c r="K6208" t="str">
        <f t="shared" si="488"/>
        <v>Waterjuffer</v>
      </c>
      <c r="L6208" s="25">
        <f t="shared" si="485"/>
        <v>27.285714285714285</v>
      </c>
    </row>
    <row r="6209" spans="1:12" x14ac:dyDescent="0.25">
      <c r="A6209">
        <v>24</v>
      </c>
      <c r="B6209" t="s">
        <v>84</v>
      </c>
      <c r="C6209" s="1">
        <v>42196.510416666664</v>
      </c>
      <c r="D6209">
        <v>4</v>
      </c>
      <c r="E6209" t="s">
        <v>18</v>
      </c>
      <c r="F6209" t="s">
        <v>19</v>
      </c>
      <c r="G6209">
        <v>2</v>
      </c>
      <c r="H6209" t="str">
        <f t="shared" si="484"/>
        <v>AWD</v>
      </c>
      <c r="I6209" s="2">
        <f t="shared" si="486"/>
        <v>2015</v>
      </c>
      <c r="J6209" s="2">
        <f t="shared" si="487"/>
        <v>7</v>
      </c>
      <c r="K6209" t="str">
        <f t="shared" si="488"/>
        <v>Korenbouten</v>
      </c>
      <c r="L6209" s="25">
        <f t="shared" si="485"/>
        <v>27.285714285714285</v>
      </c>
    </row>
    <row r="6210" spans="1:12" x14ac:dyDescent="0.25">
      <c r="A6210">
        <v>24</v>
      </c>
      <c r="B6210" t="s">
        <v>84</v>
      </c>
      <c r="C6210" s="1">
        <v>42196.510416666664</v>
      </c>
      <c r="D6210">
        <v>5</v>
      </c>
      <c r="E6210" t="s">
        <v>26</v>
      </c>
      <c r="F6210" t="s">
        <v>27</v>
      </c>
      <c r="G6210">
        <v>1</v>
      </c>
      <c r="H6210" t="str">
        <f t="shared" ref="H6210:H6273" si="489">VLOOKUP(A6210,$N$2:$O$51,2,FALSE)</f>
        <v>AWD</v>
      </c>
      <c r="I6210" s="2">
        <f t="shared" si="486"/>
        <v>2015</v>
      </c>
      <c r="J6210" s="2">
        <f t="shared" si="487"/>
        <v>7</v>
      </c>
      <c r="K6210" t="str">
        <f t="shared" si="488"/>
        <v>Glazenmakers</v>
      </c>
      <c r="L6210" s="25">
        <f t="shared" si="485"/>
        <v>27.285714285714285</v>
      </c>
    </row>
    <row r="6211" spans="1:12" x14ac:dyDescent="0.25">
      <c r="A6211">
        <v>24</v>
      </c>
      <c r="B6211" t="s">
        <v>84</v>
      </c>
      <c r="C6211" s="1">
        <v>42196.510416666664</v>
      </c>
      <c r="D6211">
        <v>5</v>
      </c>
      <c r="E6211" t="s">
        <v>18</v>
      </c>
      <c r="F6211" t="s">
        <v>19</v>
      </c>
      <c r="G6211">
        <v>1</v>
      </c>
      <c r="H6211" t="str">
        <f t="shared" si="489"/>
        <v>AWD</v>
      </c>
      <c r="I6211" s="2">
        <f t="shared" si="486"/>
        <v>2015</v>
      </c>
      <c r="J6211" s="2">
        <f t="shared" si="487"/>
        <v>7</v>
      </c>
      <c r="K6211" t="str">
        <f t="shared" si="488"/>
        <v>Korenbouten</v>
      </c>
      <c r="L6211" s="25">
        <f t="shared" ref="L6211:L6274" si="490">(ROUNDDOWN(C6211-DATE(I6211,1,1),0))/7</f>
        <v>27.285714285714285</v>
      </c>
    </row>
    <row r="6212" spans="1:12" x14ac:dyDescent="0.25">
      <c r="A6212">
        <v>24</v>
      </c>
      <c r="B6212" t="s">
        <v>84</v>
      </c>
      <c r="C6212" s="1">
        <v>42215.520833333336</v>
      </c>
      <c r="D6212">
        <v>1</v>
      </c>
      <c r="E6212" t="s">
        <v>14</v>
      </c>
      <c r="F6212" t="s">
        <v>15</v>
      </c>
      <c r="G6212">
        <v>9</v>
      </c>
      <c r="H6212" t="str">
        <f t="shared" si="489"/>
        <v>AWD</v>
      </c>
      <c r="I6212" s="2">
        <f t="shared" si="486"/>
        <v>2015</v>
      </c>
      <c r="J6212" s="2">
        <f t="shared" si="487"/>
        <v>7</v>
      </c>
      <c r="K6212" t="str">
        <f t="shared" si="488"/>
        <v>Waterjuffer</v>
      </c>
      <c r="L6212" s="25">
        <f t="shared" si="490"/>
        <v>30</v>
      </c>
    </row>
    <row r="6213" spans="1:12" x14ac:dyDescent="0.25">
      <c r="A6213">
        <v>24</v>
      </c>
      <c r="B6213" t="s">
        <v>84</v>
      </c>
      <c r="C6213" s="1">
        <v>42215.520833333336</v>
      </c>
      <c r="D6213">
        <v>1</v>
      </c>
      <c r="E6213" t="s">
        <v>26</v>
      </c>
      <c r="F6213" t="s">
        <v>27</v>
      </c>
      <c r="G6213">
        <v>1</v>
      </c>
      <c r="H6213" t="str">
        <f t="shared" si="489"/>
        <v>AWD</v>
      </c>
      <c r="I6213" s="2">
        <f t="shared" si="486"/>
        <v>2015</v>
      </c>
      <c r="J6213" s="2">
        <f t="shared" si="487"/>
        <v>7</v>
      </c>
      <c r="K6213" t="str">
        <f t="shared" si="488"/>
        <v>Glazenmakers</v>
      </c>
      <c r="L6213" s="25">
        <f t="shared" si="490"/>
        <v>30</v>
      </c>
    </row>
    <row r="6214" spans="1:12" x14ac:dyDescent="0.25">
      <c r="A6214">
        <v>24</v>
      </c>
      <c r="B6214" t="s">
        <v>84</v>
      </c>
      <c r="C6214" s="1">
        <v>42215.520833333336</v>
      </c>
      <c r="D6214">
        <v>1</v>
      </c>
      <c r="E6214" t="s">
        <v>42</v>
      </c>
      <c r="F6214" t="s">
        <v>43</v>
      </c>
      <c r="G6214">
        <v>2</v>
      </c>
      <c r="H6214" t="str">
        <f t="shared" si="489"/>
        <v>AWD</v>
      </c>
      <c r="I6214" s="2">
        <f t="shared" si="486"/>
        <v>2015</v>
      </c>
      <c r="J6214" s="2">
        <f t="shared" si="487"/>
        <v>7</v>
      </c>
      <c r="K6214" t="str">
        <f t="shared" si="488"/>
        <v>Korenbouten</v>
      </c>
      <c r="L6214" s="25">
        <f t="shared" si="490"/>
        <v>30</v>
      </c>
    </row>
    <row r="6215" spans="1:12" x14ac:dyDescent="0.25">
      <c r="A6215">
        <v>24</v>
      </c>
      <c r="B6215" t="s">
        <v>84</v>
      </c>
      <c r="C6215" s="1">
        <v>42215.520833333336</v>
      </c>
      <c r="D6215">
        <v>2</v>
      </c>
      <c r="E6215" t="s">
        <v>14</v>
      </c>
      <c r="F6215" t="s">
        <v>15</v>
      </c>
      <c r="G6215">
        <v>3</v>
      </c>
      <c r="H6215" t="str">
        <f t="shared" si="489"/>
        <v>AWD</v>
      </c>
      <c r="I6215" s="2">
        <f t="shared" si="486"/>
        <v>2015</v>
      </c>
      <c r="J6215" s="2">
        <f t="shared" si="487"/>
        <v>7</v>
      </c>
      <c r="K6215" t="str">
        <f t="shared" si="488"/>
        <v>Waterjuffer</v>
      </c>
      <c r="L6215" s="25">
        <f t="shared" si="490"/>
        <v>30</v>
      </c>
    </row>
    <row r="6216" spans="1:12" x14ac:dyDescent="0.25">
      <c r="A6216">
        <v>24</v>
      </c>
      <c r="B6216" t="s">
        <v>84</v>
      </c>
      <c r="C6216" s="1">
        <v>42247.472222222219</v>
      </c>
      <c r="D6216">
        <v>1</v>
      </c>
      <c r="E6216" t="s">
        <v>10</v>
      </c>
      <c r="F6216" t="s">
        <v>11</v>
      </c>
      <c r="G6216">
        <v>1</v>
      </c>
      <c r="H6216" t="str">
        <f t="shared" si="489"/>
        <v>AWD</v>
      </c>
      <c r="I6216" s="2">
        <f t="shared" si="486"/>
        <v>2015</v>
      </c>
      <c r="J6216" s="2">
        <f t="shared" si="487"/>
        <v>8</v>
      </c>
      <c r="K6216" t="str">
        <f t="shared" si="488"/>
        <v>Waterjuffer</v>
      </c>
      <c r="L6216" s="25">
        <f t="shared" si="490"/>
        <v>34.571428571428569</v>
      </c>
    </row>
    <row r="6217" spans="1:12" x14ac:dyDescent="0.25">
      <c r="A6217">
        <v>24</v>
      </c>
      <c r="B6217" t="s">
        <v>84</v>
      </c>
      <c r="C6217" s="1">
        <v>42247.472222222219</v>
      </c>
      <c r="D6217">
        <v>1</v>
      </c>
      <c r="E6217" t="s">
        <v>14</v>
      </c>
      <c r="F6217" t="s">
        <v>15</v>
      </c>
      <c r="G6217">
        <v>10</v>
      </c>
      <c r="H6217" t="str">
        <f t="shared" si="489"/>
        <v>AWD</v>
      </c>
      <c r="I6217" s="2">
        <f t="shared" si="486"/>
        <v>2015</v>
      </c>
      <c r="J6217" s="2">
        <f t="shared" si="487"/>
        <v>8</v>
      </c>
      <c r="K6217" t="str">
        <f t="shared" si="488"/>
        <v>Waterjuffer</v>
      </c>
      <c r="L6217" s="25">
        <f t="shared" si="490"/>
        <v>34.571428571428569</v>
      </c>
    </row>
    <row r="6218" spans="1:12" x14ac:dyDescent="0.25">
      <c r="A6218">
        <v>24</v>
      </c>
      <c r="B6218" t="s">
        <v>84</v>
      </c>
      <c r="C6218" s="1">
        <v>42247.472222222219</v>
      </c>
      <c r="D6218">
        <v>1</v>
      </c>
      <c r="E6218" t="s">
        <v>42</v>
      </c>
      <c r="F6218" t="s">
        <v>43</v>
      </c>
      <c r="G6218">
        <v>2</v>
      </c>
      <c r="H6218" t="str">
        <f t="shared" si="489"/>
        <v>AWD</v>
      </c>
      <c r="I6218" s="2">
        <f t="shared" si="486"/>
        <v>2015</v>
      </c>
      <c r="J6218" s="2">
        <f t="shared" si="487"/>
        <v>8</v>
      </c>
      <c r="K6218" t="str">
        <f t="shared" si="488"/>
        <v>Korenbouten</v>
      </c>
      <c r="L6218" s="25">
        <f t="shared" si="490"/>
        <v>34.571428571428569</v>
      </c>
    </row>
    <row r="6219" spans="1:12" x14ac:dyDescent="0.25">
      <c r="A6219">
        <v>24</v>
      </c>
      <c r="B6219" t="s">
        <v>84</v>
      </c>
      <c r="C6219" s="1">
        <v>42247.472222222219</v>
      </c>
      <c r="D6219">
        <v>2</v>
      </c>
      <c r="E6219" t="s">
        <v>14</v>
      </c>
      <c r="F6219" t="s">
        <v>15</v>
      </c>
      <c r="G6219">
        <v>12</v>
      </c>
      <c r="H6219" t="str">
        <f t="shared" si="489"/>
        <v>AWD</v>
      </c>
      <c r="I6219" s="2">
        <f t="shared" si="486"/>
        <v>2015</v>
      </c>
      <c r="J6219" s="2">
        <f t="shared" si="487"/>
        <v>8</v>
      </c>
      <c r="K6219" t="str">
        <f t="shared" si="488"/>
        <v>Waterjuffer</v>
      </c>
      <c r="L6219" s="25">
        <f t="shared" si="490"/>
        <v>34.571428571428569</v>
      </c>
    </row>
    <row r="6220" spans="1:12" x14ac:dyDescent="0.25">
      <c r="A6220">
        <v>24</v>
      </c>
      <c r="B6220" t="s">
        <v>84</v>
      </c>
      <c r="C6220" s="1">
        <v>42272.559027777781</v>
      </c>
      <c r="D6220">
        <v>1</v>
      </c>
      <c r="E6220" t="s">
        <v>32</v>
      </c>
      <c r="F6220" t="s">
        <v>33</v>
      </c>
      <c r="G6220">
        <v>6</v>
      </c>
      <c r="H6220" t="str">
        <f t="shared" si="489"/>
        <v>AWD</v>
      </c>
      <c r="I6220" s="2">
        <f t="shared" si="486"/>
        <v>2015</v>
      </c>
      <c r="J6220" s="2">
        <f t="shared" si="487"/>
        <v>9</v>
      </c>
      <c r="K6220" t="str">
        <f t="shared" si="488"/>
        <v>Korenbouten</v>
      </c>
      <c r="L6220" s="25">
        <f t="shared" si="490"/>
        <v>38.142857142857146</v>
      </c>
    </row>
    <row r="6221" spans="1:12" x14ac:dyDescent="0.25">
      <c r="A6221">
        <v>24</v>
      </c>
      <c r="B6221" t="s">
        <v>84</v>
      </c>
      <c r="C6221" s="1">
        <v>42516.559027777781</v>
      </c>
      <c r="D6221">
        <v>2</v>
      </c>
      <c r="E6221" t="s">
        <v>14</v>
      </c>
      <c r="F6221" t="s">
        <v>15</v>
      </c>
      <c r="G6221">
        <v>3</v>
      </c>
      <c r="H6221" t="str">
        <f t="shared" si="489"/>
        <v>AWD</v>
      </c>
      <c r="I6221" s="2">
        <f t="shared" si="486"/>
        <v>2016</v>
      </c>
      <c r="J6221" s="2">
        <f t="shared" si="487"/>
        <v>5</v>
      </c>
      <c r="K6221" t="str">
        <f t="shared" si="488"/>
        <v>Waterjuffer</v>
      </c>
      <c r="L6221" s="25">
        <f t="shared" si="490"/>
        <v>20.857142857142858</v>
      </c>
    </row>
    <row r="6222" spans="1:12" x14ac:dyDescent="0.25">
      <c r="A6222">
        <v>24</v>
      </c>
      <c r="B6222" t="s">
        <v>84</v>
      </c>
      <c r="C6222" s="1">
        <v>42528.465277777781</v>
      </c>
      <c r="D6222">
        <v>1</v>
      </c>
      <c r="E6222" t="s">
        <v>14</v>
      </c>
      <c r="F6222" t="s">
        <v>15</v>
      </c>
      <c r="G6222">
        <v>13</v>
      </c>
      <c r="H6222" t="str">
        <f t="shared" si="489"/>
        <v>AWD</v>
      </c>
      <c r="I6222" s="2">
        <f t="shared" si="486"/>
        <v>2016</v>
      </c>
      <c r="J6222" s="2">
        <f t="shared" si="487"/>
        <v>6</v>
      </c>
      <c r="K6222" t="str">
        <f t="shared" si="488"/>
        <v>Waterjuffer</v>
      </c>
      <c r="L6222" s="25">
        <f t="shared" si="490"/>
        <v>22.571428571428573</v>
      </c>
    </row>
    <row r="6223" spans="1:12" x14ac:dyDescent="0.25">
      <c r="A6223">
        <v>24</v>
      </c>
      <c r="B6223" t="s">
        <v>84</v>
      </c>
      <c r="C6223" s="1">
        <v>42528.465277777781</v>
      </c>
      <c r="D6223">
        <v>2</v>
      </c>
      <c r="E6223" t="s">
        <v>14</v>
      </c>
      <c r="F6223" t="s">
        <v>15</v>
      </c>
      <c r="G6223">
        <v>15</v>
      </c>
      <c r="H6223" t="str">
        <f t="shared" si="489"/>
        <v>AWD</v>
      </c>
      <c r="I6223" s="2">
        <f t="shared" si="486"/>
        <v>2016</v>
      </c>
      <c r="J6223" s="2">
        <f t="shared" si="487"/>
        <v>6</v>
      </c>
      <c r="K6223" t="str">
        <f t="shared" si="488"/>
        <v>Waterjuffer</v>
      </c>
      <c r="L6223" s="25">
        <f t="shared" si="490"/>
        <v>22.571428571428573</v>
      </c>
    </row>
    <row r="6224" spans="1:12" x14ac:dyDescent="0.25">
      <c r="A6224">
        <v>24</v>
      </c>
      <c r="B6224" t="s">
        <v>84</v>
      </c>
      <c r="C6224" s="1">
        <v>42528.465277777781</v>
      </c>
      <c r="D6224">
        <v>4</v>
      </c>
      <c r="E6224" t="s">
        <v>18</v>
      </c>
      <c r="F6224" t="s">
        <v>19</v>
      </c>
      <c r="G6224">
        <v>4</v>
      </c>
      <c r="H6224" t="str">
        <f t="shared" si="489"/>
        <v>AWD</v>
      </c>
      <c r="I6224" s="2">
        <f t="shared" si="486"/>
        <v>2016</v>
      </c>
      <c r="J6224" s="2">
        <f t="shared" si="487"/>
        <v>6</v>
      </c>
      <c r="K6224" t="str">
        <f t="shared" si="488"/>
        <v>Korenbouten</v>
      </c>
      <c r="L6224" s="25">
        <f t="shared" si="490"/>
        <v>22.571428571428573</v>
      </c>
    </row>
    <row r="6225" spans="1:12" x14ac:dyDescent="0.25">
      <c r="A6225">
        <v>24</v>
      </c>
      <c r="B6225" t="s">
        <v>84</v>
      </c>
      <c r="C6225" s="1">
        <v>42528.465277777781</v>
      </c>
      <c r="D6225">
        <v>5</v>
      </c>
      <c r="E6225" t="s">
        <v>28</v>
      </c>
      <c r="F6225" t="s">
        <v>29</v>
      </c>
      <c r="G6225">
        <v>1</v>
      </c>
      <c r="H6225" t="str">
        <f t="shared" si="489"/>
        <v>AWD</v>
      </c>
      <c r="I6225" s="2">
        <f t="shared" si="486"/>
        <v>2016</v>
      </c>
      <c r="J6225" s="2">
        <f t="shared" si="487"/>
        <v>6</v>
      </c>
      <c r="K6225" t="str">
        <f t="shared" si="488"/>
        <v>Korenbouten</v>
      </c>
      <c r="L6225" s="25">
        <f t="shared" si="490"/>
        <v>22.571428571428573</v>
      </c>
    </row>
    <row r="6226" spans="1:12" x14ac:dyDescent="0.25">
      <c r="A6226">
        <v>24</v>
      </c>
      <c r="B6226" t="s">
        <v>84</v>
      </c>
      <c r="C6226" s="1">
        <v>42528.465277777781</v>
      </c>
      <c r="D6226">
        <v>5</v>
      </c>
      <c r="E6226" t="s">
        <v>18</v>
      </c>
      <c r="F6226" t="s">
        <v>19</v>
      </c>
      <c r="G6226">
        <v>2</v>
      </c>
      <c r="H6226" t="str">
        <f t="shared" si="489"/>
        <v>AWD</v>
      </c>
      <c r="I6226" s="2">
        <f t="shared" si="486"/>
        <v>2016</v>
      </c>
      <c r="J6226" s="2">
        <f t="shared" si="487"/>
        <v>6</v>
      </c>
      <c r="K6226" t="str">
        <f t="shared" si="488"/>
        <v>Korenbouten</v>
      </c>
      <c r="L6226" s="25">
        <f t="shared" si="490"/>
        <v>22.571428571428573</v>
      </c>
    </row>
    <row r="6227" spans="1:12" x14ac:dyDescent="0.25">
      <c r="A6227">
        <v>24</v>
      </c>
      <c r="B6227" t="s">
        <v>84</v>
      </c>
      <c r="C6227" s="1">
        <v>42528.465277777781</v>
      </c>
      <c r="D6227">
        <v>6</v>
      </c>
      <c r="E6227" t="s">
        <v>18</v>
      </c>
      <c r="F6227" t="s">
        <v>19</v>
      </c>
      <c r="G6227">
        <v>3</v>
      </c>
      <c r="H6227" t="str">
        <f t="shared" si="489"/>
        <v>AWD</v>
      </c>
      <c r="I6227" s="2">
        <f t="shared" si="486"/>
        <v>2016</v>
      </c>
      <c r="J6227" s="2">
        <f t="shared" si="487"/>
        <v>6</v>
      </c>
      <c r="K6227" t="str">
        <f t="shared" si="488"/>
        <v>Korenbouten</v>
      </c>
      <c r="L6227" s="25">
        <f t="shared" si="490"/>
        <v>22.571428571428573</v>
      </c>
    </row>
    <row r="6228" spans="1:12" x14ac:dyDescent="0.25">
      <c r="A6228">
        <v>24</v>
      </c>
      <c r="B6228" t="s">
        <v>84</v>
      </c>
      <c r="C6228" s="1">
        <v>42541.590277777781</v>
      </c>
      <c r="D6228">
        <v>1</v>
      </c>
      <c r="E6228" t="s">
        <v>14</v>
      </c>
      <c r="F6228" t="s">
        <v>15</v>
      </c>
      <c r="G6228">
        <v>3</v>
      </c>
      <c r="H6228" t="str">
        <f t="shared" si="489"/>
        <v>AWD</v>
      </c>
      <c r="I6228" s="2">
        <f t="shared" si="486"/>
        <v>2016</v>
      </c>
      <c r="J6228" s="2">
        <f t="shared" si="487"/>
        <v>6</v>
      </c>
      <c r="K6228" t="str">
        <f t="shared" si="488"/>
        <v>Waterjuffer</v>
      </c>
      <c r="L6228" s="25">
        <f t="shared" si="490"/>
        <v>24.428571428571427</v>
      </c>
    </row>
    <row r="6229" spans="1:12" x14ac:dyDescent="0.25">
      <c r="A6229">
        <v>24</v>
      </c>
      <c r="B6229" t="s">
        <v>84</v>
      </c>
      <c r="C6229" s="1">
        <v>42541.590277777781</v>
      </c>
      <c r="D6229">
        <v>1</v>
      </c>
      <c r="E6229" t="s">
        <v>18</v>
      </c>
      <c r="F6229" t="s">
        <v>19</v>
      </c>
      <c r="G6229">
        <v>3</v>
      </c>
      <c r="H6229" t="str">
        <f t="shared" si="489"/>
        <v>AWD</v>
      </c>
      <c r="I6229" s="2">
        <f t="shared" si="486"/>
        <v>2016</v>
      </c>
      <c r="J6229" s="2">
        <f t="shared" si="487"/>
        <v>6</v>
      </c>
      <c r="K6229" t="str">
        <f t="shared" si="488"/>
        <v>Korenbouten</v>
      </c>
      <c r="L6229" s="25">
        <f t="shared" si="490"/>
        <v>24.428571428571427</v>
      </c>
    </row>
    <row r="6230" spans="1:12" x14ac:dyDescent="0.25">
      <c r="A6230">
        <v>24</v>
      </c>
      <c r="B6230" t="s">
        <v>84</v>
      </c>
      <c r="C6230" s="1">
        <v>42541.590277777781</v>
      </c>
      <c r="D6230">
        <v>2</v>
      </c>
      <c r="E6230" t="s">
        <v>14</v>
      </c>
      <c r="F6230" t="s">
        <v>15</v>
      </c>
      <c r="G6230">
        <v>1</v>
      </c>
      <c r="H6230" t="str">
        <f t="shared" si="489"/>
        <v>AWD</v>
      </c>
      <c r="I6230" s="2">
        <f t="shared" si="486"/>
        <v>2016</v>
      </c>
      <c r="J6230" s="2">
        <f t="shared" si="487"/>
        <v>6</v>
      </c>
      <c r="K6230" t="str">
        <f t="shared" si="488"/>
        <v>Waterjuffer</v>
      </c>
      <c r="L6230" s="25">
        <f t="shared" si="490"/>
        <v>24.428571428571427</v>
      </c>
    </row>
    <row r="6231" spans="1:12" x14ac:dyDescent="0.25">
      <c r="A6231">
        <v>24</v>
      </c>
      <c r="B6231" t="s">
        <v>84</v>
      </c>
      <c r="C6231" s="1">
        <v>42541.590277777781</v>
      </c>
      <c r="D6231">
        <v>2</v>
      </c>
      <c r="E6231" t="s">
        <v>18</v>
      </c>
      <c r="F6231" t="s">
        <v>19</v>
      </c>
      <c r="G6231">
        <v>5</v>
      </c>
      <c r="H6231" t="str">
        <f t="shared" si="489"/>
        <v>AWD</v>
      </c>
      <c r="I6231" s="2">
        <f t="shared" si="486"/>
        <v>2016</v>
      </c>
      <c r="J6231" s="2">
        <f t="shared" si="487"/>
        <v>6</v>
      </c>
      <c r="K6231" t="str">
        <f t="shared" si="488"/>
        <v>Korenbouten</v>
      </c>
      <c r="L6231" s="25">
        <f t="shared" si="490"/>
        <v>24.428571428571427</v>
      </c>
    </row>
    <row r="6232" spans="1:12" x14ac:dyDescent="0.25">
      <c r="A6232">
        <v>24</v>
      </c>
      <c r="B6232" t="s">
        <v>84</v>
      </c>
      <c r="C6232" s="1">
        <v>42541.590277777781</v>
      </c>
      <c r="D6232">
        <v>4</v>
      </c>
      <c r="E6232" t="s">
        <v>26</v>
      </c>
      <c r="F6232" t="s">
        <v>27</v>
      </c>
      <c r="G6232">
        <v>1</v>
      </c>
      <c r="H6232" t="str">
        <f t="shared" si="489"/>
        <v>AWD</v>
      </c>
      <c r="I6232" s="2">
        <f t="shared" si="486"/>
        <v>2016</v>
      </c>
      <c r="J6232" s="2">
        <f t="shared" si="487"/>
        <v>6</v>
      </c>
      <c r="K6232" t="str">
        <f t="shared" si="488"/>
        <v>Glazenmakers</v>
      </c>
      <c r="L6232" s="25">
        <f t="shared" si="490"/>
        <v>24.428571428571427</v>
      </c>
    </row>
    <row r="6233" spans="1:12" x14ac:dyDescent="0.25">
      <c r="A6233">
        <v>24</v>
      </c>
      <c r="B6233" t="s">
        <v>84</v>
      </c>
      <c r="C6233" s="1">
        <v>42541.590277777781</v>
      </c>
      <c r="D6233">
        <v>4</v>
      </c>
      <c r="E6233" t="s">
        <v>18</v>
      </c>
      <c r="F6233" t="s">
        <v>19</v>
      </c>
      <c r="G6233">
        <v>8</v>
      </c>
      <c r="H6233" t="str">
        <f t="shared" si="489"/>
        <v>AWD</v>
      </c>
      <c r="I6233" s="2">
        <f t="shared" si="486"/>
        <v>2016</v>
      </c>
      <c r="J6233" s="2">
        <f t="shared" si="487"/>
        <v>6</v>
      </c>
      <c r="K6233" t="str">
        <f t="shared" si="488"/>
        <v>Korenbouten</v>
      </c>
      <c r="L6233" s="25">
        <f t="shared" si="490"/>
        <v>24.428571428571427</v>
      </c>
    </row>
    <row r="6234" spans="1:12" x14ac:dyDescent="0.25">
      <c r="A6234">
        <v>24</v>
      </c>
      <c r="B6234" t="s">
        <v>84</v>
      </c>
      <c r="C6234" s="1">
        <v>42541.590277777781</v>
      </c>
      <c r="D6234">
        <v>5</v>
      </c>
      <c r="E6234" t="s">
        <v>28</v>
      </c>
      <c r="F6234" t="s">
        <v>29</v>
      </c>
      <c r="G6234">
        <v>1</v>
      </c>
      <c r="H6234" t="str">
        <f t="shared" si="489"/>
        <v>AWD</v>
      </c>
      <c r="I6234" s="2">
        <f t="shared" si="486"/>
        <v>2016</v>
      </c>
      <c r="J6234" s="2">
        <f t="shared" si="487"/>
        <v>6</v>
      </c>
      <c r="K6234" t="str">
        <f t="shared" si="488"/>
        <v>Korenbouten</v>
      </c>
      <c r="L6234" s="25">
        <f t="shared" si="490"/>
        <v>24.428571428571427</v>
      </c>
    </row>
    <row r="6235" spans="1:12" x14ac:dyDescent="0.25">
      <c r="A6235">
        <v>24</v>
      </c>
      <c r="B6235" t="s">
        <v>84</v>
      </c>
      <c r="C6235" s="1">
        <v>42541.590277777781</v>
      </c>
      <c r="D6235">
        <v>5</v>
      </c>
      <c r="E6235" t="s">
        <v>18</v>
      </c>
      <c r="F6235" t="s">
        <v>19</v>
      </c>
      <c r="G6235">
        <v>10</v>
      </c>
      <c r="H6235" t="str">
        <f t="shared" si="489"/>
        <v>AWD</v>
      </c>
      <c r="I6235" s="2">
        <f t="shared" si="486"/>
        <v>2016</v>
      </c>
      <c r="J6235" s="2">
        <f t="shared" si="487"/>
        <v>6</v>
      </c>
      <c r="K6235" t="str">
        <f t="shared" si="488"/>
        <v>Korenbouten</v>
      </c>
      <c r="L6235" s="25">
        <f t="shared" si="490"/>
        <v>24.428571428571427</v>
      </c>
    </row>
    <row r="6236" spans="1:12" x14ac:dyDescent="0.25">
      <c r="A6236">
        <v>24</v>
      </c>
      <c r="B6236" t="s">
        <v>84</v>
      </c>
      <c r="C6236" s="1">
        <v>42541.590277777781</v>
      </c>
      <c r="D6236">
        <v>6</v>
      </c>
      <c r="E6236" t="s">
        <v>26</v>
      </c>
      <c r="F6236" t="s">
        <v>27</v>
      </c>
      <c r="G6236">
        <v>1</v>
      </c>
      <c r="H6236" t="str">
        <f t="shared" si="489"/>
        <v>AWD</v>
      </c>
      <c r="I6236" s="2">
        <f t="shared" si="486"/>
        <v>2016</v>
      </c>
      <c r="J6236" s="2">
        <f t="shared" si="487"/>
        <v>6</v>
      </c>
      <c r="K6236" t="str">
        <f t="shared" si="488"/>
        <v>Glazenmakers</v>
      </c>
      <c r="L6236" s="25">
        <f t="shared" si="490"/>
        <v>24.428571428571427</v>
      </c>
    </row>
    <row r="6237" spans="1:12" x14ac:dyDescent="0.25">
      <c r="A6237">
        <v>24</v>
      </c>
      <c r="B6237" t="s">
        <v>84</v>
      </c>
      <c r="C6237" s="1">
        <v>42541.590277777781</v>
      </c>
      <c r="D6237">
        <v>6</v>
      </c>
      <c r="E6237" t="s">
        <v>28</v>
      </c>
      <c r="F6237" t="s">
        <v>29</v>
      </c>
      <c r="G6237">
        <v>10</v>
      </c>
      <c r="H6237" t="str">
        <f t="shared" si="489"/>
        <v>AWD</v>
      </c>
      <c r="I6237" s="2">
        <f t="shared" si="486"/>
        <v>2016</v>
      </c>
      <c r="J6237" s="2">
        <f t="shared" si="487"/>
        <v>6</v>
      </c>
      <c r="K6237" t="str">
        <f t="shared" si="488"/>
        <v>Korenbouten</v>
      </c>
      <c r="L6237" s="25">
        <f t="shared" si="490"/>
        <v>24.428571428571427</v>
      </c>
    </row>
    <row r="6238" spans="1:12" x14ac:dyDescent="0.25">
      <c r="A6238">
        <v>24</v>
      </c>
      <c r="B6238" t="s">
        <v>84</v>
      </c>
      <c r="C6238" s="1">
        <v>42541.590277777781</v>
      </c>
      <c r="D6238">
        <v>6</v>
      </c>
      <c r="E6238" t="s">
        <v>18</v>
      </c>
      <c r="F6238" t="s">
        <v>19</v>
      </c>
      <c r="G6238">
        <v>11</v>
      </c>
      <c r="H6238" t="str">
        <f t="shared" si="489"/>
        <v>AWD</v>
      </c>
      <c r="I6238" s="2">
        <f t="shared" si="486"/>
        <v>2016</v>
      </c>
      <c r="J6238" s="2">
        <f t="shared" si="487"/>
        <v>6</v>
      </c>
      <c r="K6238" t="str">
        <f t="shared" si="488"/>
        <v>Korenbouten</v>
      </c>
      <c r="L6238" s="25">
        <f t="shared" si="490"/>
        <v>24.428571428571427</v>
      </c>
    </row>
    <row r="6239" spans="1:12" x14ac:dyDescent="0.25">
      <c r="A6239">
        <v>24</v>
      </c>
      <c r="B6239" t="s">
        <v>84</v>
      </c>
      <c r="C6239" s="1">
        <v>42549.472222222219</v>
      </c>
      <c r="D6239">
        <v>1</v>
      </c>
      <c r="E6239" t="s">
        <v>14</v>
      </c>
      <c r="F6239" t="s">
        <v>15</v>
      </c>
      <c r="G6239">
        <v>93</v>
      </c>
      <c r="H6239" t="str">
        <f t="shared" si="489"/>
        <v>AWD</v>
      </c>
      <c r="I6239" s="2">
        <f t="shared" si="486"/>
        <v>2016</v>
      </c>
      <c r="J6239" s="2">
        <f t="shared" si="487"/>
        <v>6</v>
      </c>
      <c r="K6239" t="str">
        <f t="shared" si="488"/>
        <v>Waterjuffer</v>
      </c>
      <c r="L6239" s="25">
        <f t="shared" si="490"/>
        <v>25.571428571428573</v>
      </c>
    </row>
    <row r="6240" spans="1:12" x14ac:dyDescent="0.25">
      <c r="A6240">
        <v>24</v>
      </c>
      <c r="B6240" t="s">
        <v>84</v>
      </c>
      <c r="C6240" s="1">
        <v>42549.472222222219</v>
      </c>
      <c r="D6240">
        <v>2</v>
      </c>
      <c r="E6240" t="s">
        <v>14</v>
      </c>
      <c r="F6240" t="s">
        <v>15</v>
      </c>
      <c r="G6240">
        <v>76</v>
      </c>
      <c r="H6240" t="str">
        <f t="shared" si="489"/>
        <v>AWD</v>
      </c>
      <c r="I6240" s="2">
        <f t="shared" si="486"/>
        <v>2016</v>
      </c>
      <c r="J6240" s="2">
        <f t="shared" si="487"/>
        <v>6</v>
      </c>
      <c r="K6240" t="str">
        <f t="shared" si="488"/>
        <v>Waterjuffer</v>
      </c>
      <c r="L6240" s="25">
        <f t="shared" si="490"/>
        <v>25.571428571428573</v>
      </c>
    </row>
    <row r="6241" spans="1:12" x14ac:dyDescent="0.25">
      <c r="A6241">
        <v>24</v>
      </c>
      <c r="B6241" t="s">
        <v>84</v>
      </c>
      <c r="C6241" s="1">
        <v>42549.472222222219</v>
      </c>
      <c r="D6241">
        <v>2</v>
      </c>
      <c r="E6241" t="s">
        <v>28</v>
      </c>
      <c r="F6241" t="s">
        <v>29</v>
      </c>
      <c r="G6241">
        <v>1</v>
      </c>
      <c r="H6241" t="str">
        <f t="shared" si="489"/>
        <v>AWD</v>
      </c>
      <c r="I6241" s="2">
        <f t="shared" si="486"/>
        <v>2016</v>
      </c>
      <c r="J6241" s="2">
        <f t="shared" si="487"/>
        <v>6</v>
      </c>
      <c r="K6241" t="str">
        <f t="shared" si="488"/>
        <v>Korenbouten</v>
      </c>
      <c r="L6241" s="25">
        <f t="shared" si="490"/>
        <v>25.571428571428573</v>
      </c>
    </row>
    <row r="6242" spans="1:12" x14ac:dyDescent="0.25">
      <c r="A6242">
        <v>24</v>
      </c>
      <c r="B6242" t="s">
        <v>84</v>
      </c>
      <c r="C6242" s="1">
        <v>42549.472222222219</v>
      </c>
      <c r="D6242">
        <v>6</v>
      </c>
      <c r="E6242" t="s">
        <v>26</v>
      </c>
      <c r="F6242" t="s">
        <v>27</v>
      </c>
      <c r="G6242">
        <v>1</v>
      </c>
      <c r="H6242" t="str">
        <f t="shared" si="489"/>
        <v>AWD</v>
      </c>
      <c r="I6242" s="2">
        <f t="shared" si="486"/>
        <v>2016</v>
      </c>
      <c r="J6242" s="2">
        <f t="shared" si="487"/>
        <v>6</v>
      </c>
      <c r="K6242" t="str">
        <f t="shared" si="488"/>
        <v>Glazenmakers</v>
      </c>
      <c r="L6242" s="25">
        <f t="shared" si="490"/>
        <v>25.571428571428573</v>
      </c>
    </row>
    <row r="6243" spans="1:12" x14ac:dyDescent="0.25">
      <c r="A6243">
        <v>24</v>
      </c>
      <c r="B6243" t="s">
        <v>84</v>
      </c>
      <c r="C6243" s="1">
        <v>42549.472222222219</v>
      </c>
      <c r="D6243">
        <v>6</v>
      </c>
      <c r="E6243" t="s">
        <v>28</v>
      </c>
      <c r="F6243" t="s">
        <v>29</v>
      </c>
      <c r="G6243">
        <v>1</v>
      </c>
      <c r="H6243" t="str">
        <f t="shared" si="489"/>
        <v>AWD</v>
      </c>
      <c r="I6243" s="2">
        <f t="shared" si="486"/>
        <v>2016</v>
      </c>
      <c r="J6243" s="2">
        <f t="shared" si="487"/>
        <v>6</v>
      </c>
      <c r="K6243" t="str">
        <f t="shared" si="488"/>
        <v>Korenbouten</v>
      </c>
      <c r="L6243" s="25">
        <f t="shared" si="490"/>
        <v>25.571428571428573</v>
      </c>
    </row>
    <row r="6244" spans="1:12" x14ac:dyDescent="0.25">
      <c r="A6244">
        <v>24</v>
      </c>
      <c r="B6244" t="s">
        <v>84</v>
      </c>
      <c r="C6244" s="1">
        <v>42549.472222222219</v>
      </c>
      <c r="D6244">
        <v>6</v>
      </c>
      <c r="E6244" t="s">
        <v>18</v>
      </c>
      <c r="F6244" t="s">
        <v>19</v>
      </c>
      <c r="G6244">
        <v>1</v>
      </c>
      <c r="H6244" t="str">
        <f t="shared" si="489"/>
        <v>AWD</v>
      </c>
      <c r="I6244" s="2">
        <f t="shared" si="486"/>
        <v>2016</v>
      </c>
      <c r="J6244" s="2">
        <f t="shared" si="487"/>
        <v>6</v>
      </c>
      <c r="K6244" t="str">
        <f t="shared" si="488"/>
        <v>Korenbouten</v>
      </c>
      <c r="L6244" s="25">
        <f t="shared" si="490"/>
        <v>25.571428571428573</v>
      </c>
    </row>
    <row r="6245" spans="1:12" x14ac:dyDescent="0.25">
      <c r="A6245">
        <v>24</v>
      </c>
      <c r="B6245" t="s">
        <v>84</v>
      </c>
      <c r="C6245" s="1">
        <v>42566.555555555555</v>
      </c>
      <c r="D6245">
        <v>1</v>
      </c>
      <c r="E6245" t="s">
        <v>14</v>
      </c>
      <c r="F6245" t="s">
        <v>15</v>
      </c>
      <c r="G6245">
        <v>11</v>
      </c>
      <c r="H6245" t="str">
        <f t="shared" si="489"/>
        <v>AWD</v>
      </c>
      <c r="I6245" s="2">
        <f t="shared" si="486"/>
        <v>2016</v>
      </c>
      <c r="J6245" s="2">
        <f t="shared" si="487"/>
        <v>7</v>
      </c>
      <c r="K6245" t="str">
        <f t="shared" si="488"/>
        <v>Waterjuffer</v>
      </c>
      <c r="L6245" s="25">
        <f t="shared" si="490"/>
        <v>28</v>
      </c>
    </row>
    <row r="6246" spans="1:12" x14ac:dyDescent="0.25">
      <c r="A6246">
        <v>24</v>
      </c>
      <c r="B6246" t="s">
        <v>84</v>
      </c>
      <c r="C6246" s="1">
        <v>42566.555555555555</v>
      </c>
      <c r="D6246">
        <v>2</v>
      </c>
      <c r="E6246" t="s">
        <v>14</v>
      </c>
      <c r="F6246" t="s">
        <v>15</v>
      </c>
      <c r="G6246">
        <v>6</v>
      </c>
      <c r="H6246" t="str">
        <f t="shared" si="489"/>
        <v>AWD</v>
      </c>
      <c r="I6246" s="2">
        <f t="shared" si="486"/>
        <v>2016</v>
      </c>
      <c r="J6246" s="2">
        <f t="shared" si="487"/>
        <v>7</v>
      </c>
      <c r="K6246" t="str">
        <f t="shared" si="488"/>
        <v>Waterjuffer</v>
      </c>
      <c r="L6246" s="25">
        <f t="shared" si="490"/>
        <v>28</v>
      </c>
    </row>
    <row r="6247" spans="1:12" x14ac:dyDescent="0.25">
      <c r="A6247">
        <v>24</v>
      </c>
      <c r="B6247" t="s">
        <v>84</v>
      </c>
      <c r="C6247" s="1">
        <v>42566.555555555555</v>
      </c>
      <c r="D6247">
        <v>2</v>
      </c>
      <c r="E6247" t="s">
        <v>26</v>
      </c>
      <c r="F6247" t="s">
        <v>27</v>
      </c>
      <c r="G6247">
        <v>1</v>
      </c>
      <c r="H6247" t="str">
        <f t="shared" si="489"/>
        <v>AWD</v>
      </c>
      <c r="I6247" s="2">
        <f t="shared" si="486"/>
        <v>2016</v>
      </c>
      <c r="J6247" s="2">
        <f t="shared" si="487"/>
        <v>7</v>
      </c>
      <c r="K6247" t="str">
        <f t="shared" si="488"/>
        <v>Glazenmakers</v>
      </c>
      <c r="L6247" s="25">
        <f t="shared" si="490"/>
        <v>28</v>
      </c>
    </row>
    <row r="6248" spans="1:12" x14ac:dyDescent="0.25">
      <c r="A6248">
        <v>24</v>
      </c>
      <c r="B6248" t="s">
        <v>84</v>
      </c>
      <c r="C6248" s="1">
        <v>42566.555555555555</v>
      </c>
      <c r="D6248">
        <v>2</v>
      </c>
      <c r="E6248" t="s">
        <v>18</v>
      </c>
      <c r="F6248" t="s">
        <v>19</v>
      </c>
      <c r="G6248">
        <v>4</v>
      </c>
      <c r="H6248" t="str">
        <f t="shared" si="489"/>
        <v>AWD</v>
      </c>
      <c r="I6248" s="2">
        <f t="shared" si="486"/>
        <v>2016</v>
      </c>
      <c r="J6248" s="2">
        <f t="shared" si="487"/>
        <v>7</v>
      </c>
      <c r="K6248" t="str">
        <f t="shared" si="488"/>
        <v>Korenbouten</v>
      </c>
      <c r="L6248" s="25">
        <f t="shared" si="490"/>
        <v>28</v>
      </c>
    </row>
    <row r="6249" spans="1:12" x14ac:dyDescent="0.25">
      <c r="A6249">
        <v>24</v>
      </c>
      <c r="B6249" t="s">
        <v>84</v>
      </c>
      <c r="C6249" s="1">
        <v>42566.555555555555</v>
      </c>
      <c r="D6249">
        <v>4</v>
      </c>
      <c r="E6249" t="s">
        <v>26</v>
      </c>
      <c r="F6249" t="s">
        <v>27</v>
      </c>
      <c r="G6249">
        <v>1</v>
      </c>
      <c r="H6249" t="str">
        <f t="shared" si="489"/>
        <v>AWD</v>
      </c>
      <c r="I6249" s="2">
        <f t="shared" si="486"/>
        <v>2016</v>
      </c>
      <c r="J6249" s="2">
        <f t="shared" si="487"/>
        <v>7</v>
      </c>
      <c r="K6249" t="str">
        <f t="shared" si="488"/>
        <v>Glazenmakers</v>
      </c>
      <c r="L6249" s="25">
        <f t="shared" si="490"/>
        <v>28</v>
      </c>
    </row>
    <row r="6250" spans="1:12" x14ac:dyDescent="0.25">
      <c r="A6250">
        <v>24</v>
      </c>
      <c r="B6250" t="s">
        <v>84</v>
      </c>
      <c r="C6250" s="1">
        <v>42566.555555555555</v>
      </c>
      <c r="D6250">
        <v>6</v>
      </c>
      <c r="E6250" t="s">
        <v>18</v>
      </c>
      <c r="F6250" t="s">
        <v>19</v>
      </c>
      <c r="G6250">
        <v>1</v>
      </c>
      <c r="H6250" t="str">
        <f t="shared" si="489"/>
        <v>AWD</v>
      </c>
      <c r="I6250" s="2">
        <f t="shared" si="486"/>
        <v>2016</v>
      </c>
      <c r="J6250" s="2">
        <f t="shared" si="487"/>
        <v>7</v>
      </c>
      <c r="K6250" t="str">
        <f t="shared" si="488"/>
        <v>Korenbouten</v>
      </c>
      <c r="L6250" s="25">
        <f t="shared" si="490"/>
        <v>28</v>
      </c>
    </row>
    <row r="6251" spans="1:12" x14ac:dyDescent="0.25">
      <c r="A6251">
        <v>24</v>
      </c>
      <c r="B6251" t="s">
        <v>84</v>
      </c>
      <c r="C6251" s="1">
        <v>42570.545138888891</v>
      </c>
      <c r="D6251">
        <v>1</v>
      </c>
      <c r="E6251" t="s">
        <v>14</v>
      </c>
      <c r="F6251" t="s">
        <v>15</v>
      </c>
      <c r="G6251">
        <v>30</v>
      </c>
      <c r="H6251" t="str">
        <f t="shared" si="489"/>
        <v>AWD</v>
      </c>
      <c r="I6251" s="2">
        <f t="shared" si="486"/>
        <v>2016</v>
      </c>
      <c r="J6251" s="2">
        <f t="shared" si="487"/>
        <v>7</v>
      </c>
      <c r="K6251" t="str">
        <f t="shared" si="488"/>
        <v>Waterjuffer</v>
      </c>
      <c r="L6251" s="25">
        <f t="shared" si="490"/>
        <v>28.571428571428573</v>
      </c>
    </row>
    <row r="6252" spans="1:12" x14ac:dyDescent="0.25">
      <c r="A6252">
        <v>24</v>
      </c>
      <c r="B6252" t="s">
        <v>84</v>
      </c>
      <c r="C6252" s="1">
        <v>42570.545138888891</v>
      </c>
      <c r="D6252">
        <v>1</v>
      </c>
      <c r="E6252" t="s">
        <v>18</v>
      </c>
      <c r="F6252" t="s">
        <v>19</v>
      </c>
      <c r="G6252">
        <v>4</v>
      </c>
      <c r="H6252" t="str">
        <f t="shared" si="489"/>
        <v>AWD</v>
      </c>
      <c r="I6252" s="2">
        <f t="shared" si="486"/>
        <v>2016</v>
      </c>
      <c r="J6252" s="2">
        <f t="shared" si="487"/>
        <v>7</v>
      </c>
      <c r="K6252" t="str">
        <f t="shared" si="488"/>
        <v>Korenbouten</v>
      </c>
      <c r="L6252" s="25">
        <f t="shared" si="490"/>
        <v>28.571428571428573</v>
      </c>
    </row>
    <row r="6253" spans="1:12" x14ac:dyDescent="0.25">
      <c r="A6253">
        <v>24</v>
      </c>
      <c r="B6253" t="s">
        <v>84</v>
      </c>
      <c r="C6253" s="1">
        <v>42570.545138888891</v>
      </c>
      <c r="D6253">
        <v>1</v>
      </c>
      <c r="E6253" t="s">
        <v>42</v>
      </c>
      <c r="F6253" t="s">
        <v>43</v>
      </c>
      <c r="G6253">
        <v>1</v>
      </c>
      <c r="H6253" t="str">
        <f t="shared" si="489"/>
        <v>AWD</v>
      </c>
      <c r="I6253" s="2">
        <f t="shared" si="486"/>
        <v>2016</v>
      </c>
      <c r="J6253" s="2">
        <f t="shared" si="487"/>
        <v>7</v>
      </c>
      <c r="K6253" t="str">
        <f t="shared" si="488"/>
        <v>Korenbouten</v>
      </c>
      <c r="L6253" s="25">
        <f t="shared" si="490"/>
        <v>28.571428571428573</v>
      </c>
    </row>
    <row r="6254" spans="1:12" x14ac:dyDescent="0.25">
      <c r="A6254">
        <v>24</v>
      </c>
      <c r="B6254" t="s">
        <v>84</v>
      </c>
      <c r="C6254" s="1">
        <v>42570.545138888891</v>
      </c>
      <c r="D6254">
        <v>2</v>
      </c>
      <c r="E6254" t="s">
        <v>10</v>
      </c>
      <c r="F6254" t="s">
        <v>11</v>
      </c>
      <c r="G6254">
        <v>4</v>
      </c>
      <c r="H6254" t="str">
        <f t="shared" si="489"/>
        <v>AWD</v>
      </c>
      <c r="I6254" s="2">
        <f t="shared" si="486"/>
        <v>2016</v>
      </c>
      <c r="J6254" s="2">
        <f t="shared" si="487"/>
        <v>7</v>
      </c>
      <c r="K6254" t="str">
        <f t="shared" si="488"/>
        <v>Waterjuffer</v>
      </c>
      <c r="L6254" s="25">
        <f t="shared" si="490"/>
        <v>28.571428571428573</v>
      </c>
    </row>
    <row r="6255" spans="1:12" x14ac:dyDescent="0.25">
      <c r="A6255">
        <v>24</v>
      </c>
      <c r="B6255" t="s">
        <v>84</v>
      </c>
      <c r="C6255" s="1">
        <v>42570.545138888891</v>
      </c>
      <c r="D6255">
        <v>2</v>
      </c>
      <c r="E6255" t="s">
        <v>14</v>
      </c>
      <c r="F6255" t="s">
        <v>15</v>
      </c>
      <c r="G6255">
        <v>38</v>
      </c>
      <c r="H6255" t="str">
        <f t="shared" si="489"/>
        <v>AWD</v>
      </c>
      <c r="I6255" s="2">
        <f t="shared" si="486"/>
        <v>2016</v>
      </c>
      <c r="J6255" s="2">
        <f t="shared" si="487"/>
        <v>7</v>
      </c>
      <c r="K6255" t="str">
        <f t="shared" si="488"/>
        <v>Waterjuffer</v>
      </c>
      <c r="L6255" s="25">
        <f t="shared" si="490"/>
        <v>28.571428571428573</v>
      </c>
    </row>
    <row r="6256" spans="1:12" x14ac:dyDescent="0.25">
      <c r="A6256">
        <v>24</v>
      </c>
      <c r="B6256" t="s">
        <v>84</v>
      </c>
      <c r="C6256" s="1">
        <v>42570.545138888891</v>
      </c>
      <c r="D6256">
        <v>2</v>
      </c>
      <c r="E6256" t="s">
        <v>18</v>
      </c>
      <c r="F6256" t="s">
        <v>19</v>
      </c>
      <c r="G6256">
        <v>11</v>
      </c>
      <c r="H6256" t="str">
        <f t="shared" si="489"/>
        <v>AWD</v>
      </c>
      <c r="I6256" s="2">
        <f t="shared" ref="I6256:I6319" si="491">YEAR(C6256)</f>
        <v>2016</v>
      </c>
      <c r="J6256" s="2">
        <f t="shared" ref="J6256:J6319" si="492">MONTH(C6256)</f>
        <v>7</v>
      </c>
      <c r="K6256" t="str">
        <f t="shared" ref="K6256:K6319" si="493">VLOOKUP(E6256,$Q$2:$R$100,2,FALSE)</f>
        <v>Korenbouten</v>
      </c>
      <c r="L6256" s="25">
        <f t="shared" si="490"/>
        <v>28.571428571428573</v>
      </c>
    </row>
    <row r="6257" spans="1:12" x14ac:dyDescent="0.25">
      <c r="A6257">
        <v>24</v>
      </c>
      <c r="B6257" t="s">
        <v>84</v>
      </c>
      <c r="C6257" s="1">
        <v>42570.545138888891</v>
      </c>
      <c r="D6257">
        <v>4</v>
      </c>
      <c r="E6257" t="s">
        <v>26</v>
      </c>
      <c r="F6257" t="s">
        <v>27</v>
      </c>
      <c r="G6257">
        <v>1</v>
      </c>
      <c r="H6257" t="str">
        <f t="shared" si="489"/>
        <v>AWD</v>
      </c>
      <c r="I6257" s="2">
        <f t="shared" si="491"/>
        <v>2016</v>
      </c>
      <c r="J6257" s="2">
        <f t="shared" si="492"/>
        <v>7</v>
      </c>
      <c r="K6257" t="str">
        <f t="shared" si="493"/>
        <v>Glazenmakers</v>
      </c>
      <c r="L6257" s="25">
        <f t="shared" si="490"/>
        <v>28.571428571428573</v>
      </c>
    </row>
    <row r="6258" spans="1:12" x14ac:dyDescent="0.25">
      <c r="A6258">
        <v>24</v>
      </c>
      <c r="B6258" t="s">
        <v>84</v>
      </c>
      <c r="C6258" s="1">
        <v>42570.545138888891</v>
      </c>
      <c r="D6258">
        <v>4</v>
      </c>
      <c r="E6258" t="s">
        <v>18</v>
      </c>
      <c r="F6258" t="s">
        <v>19</v>
      </c>
      <c r="G6258">
        <v>1</v>
      </c>
      <c r="H6258" t="str">
        <f t="shared" si="489"/>
        <v>AWD</v>
      </c>
      <c r="I6258" s="2">
        <f t="shared" si="491"/>
        <v>2016</v>
      </c>
      <c r="J6258" s="2">
        <f t="shared" si="492"/>
        <v>7</v>
      </c>
      <c r="K6258" t="str">
        <f t="shared" si="493"/>
        <v>Korenbouten</v>
      </c>
      <c r="L6258" s="25">
        <f t="shared" si="490"/>
        <v>28.571428571428573</v>
      </c>
    </row>
    <row r="6259" spans="1:12" x14ac:dyDescent="0.25">
      <c r="A6259">
        <v>24</v>
      </c>
      <c r="B6259" t="s">
        <v>84</v>
      </c>
      <c r="C6259" s="1">
        <v>42570.545138888891</v>
      </c>
      <c r="D6259">
        <v>5</v>
      </c>
      <c r="E6259" t="s">
        <v>18</v>
      </c>
      <c r="F6259" t="s">
        <v>19</v>
      </c>
      <c r="G6259">
        <v>6</v>
      </c>
      <c r="H6259" t="str">
        <f t="shared" si="489"/>
        <v>AWD</v>
      </c>
      <c r="I6259" s="2">
        <f t="shared" si="491"/>
        <v>2016</v>
      </c>
      <c r="J6259" s="2">
        <f t="shared" si="492"/>
        <v>7</v>
      </c>
      <c r="K6259" t="str">
        <f t="shared" si="493"/>
        <v>Korenbouten</v>
      </c>
      <c r="L6259" s="25">
        <f t="shared" si="490"/>
        <v>28.571428571428573</v>
      </c>
    </row>
    <row r="6260" spans="1:12" x14ac:dyDescent="0.25">
      <c r="A6260">
        <v>24</v>
      </c>
      <c r="B6260" t="s">
        <v>84</v>
      </c>
      <c r="C6260" s="1">
        <v>42570.545138888891</v>
      </c>
      <c r="D6260">
        <v>6</v>
      </c>
      <c r="E6260" t="s">
        <v>18</v>
      </c>
      <c r="F6260" t="s">
        <v>19</v>
      </c>
      <c r="G6260">
        <v>3</v>
      </c>
      <c r="H6260" t="str">
        <f t="shared" si="489"/>
        <v>AWD</v>
      </c>
      <c r="I6260" s="2">
        <f t="shared" si="491"/>
        <v>2016</v>
      </c>
      <c r="J6260" s="2">
        <f t="shared" si="492"/>
        <v>7</v>
      </c>
      <c r="K6260" t="str">
        <f t="shared" si="493"/>
        <v>Korenbouten</v>
      </c>
      <c r="L6260" s="25">
        <f t="shared" si="490"/>
        <v>28.571428571428573</v>
      </c>
    </row>
    <row r="6261" spans="1:12" x14ac:dyDescent="0.25">
      <c r="A6261">
        <v>24</v>
      </c>
      <c r="B6261" t="s">
        <v>84</v>
      </c>
      <c r="C6261" s="1">
        <v>42592.625</v>
      </c>
      <c r="D6261">
        <v>2</v>
      </c>
      <c r="E6261" t="s">
        <v>14</v>
      </c>
      <c r="F6261" t="s">
        <v>15</v>
      </c>
      <c r="G6261">
        <v>3</v>
      </c>
      <c r="H6261" t="str">
        <f t="shared" si="489"/>
        <v>AWD</v>
      </c>
      <c r="I6261" s="2">
        <f t="shared" si="491"/>
        <v>2016</v>
      </c>
      <c r="J6261" s="2">
        <f t="shared" si="492"/>
        <v>8</v>
      </c>
      <c r="K6261" t="str">
        <f t="shared" si="493"/>
        <v>Waterjuffer</v>
      </c>
      <c r="L6261" s="25">
        <f t="shared" si="490"/>
        <v>31.714285714285715</v>
      </c>
    </row>
    <row r="6262" spans="1:12" x14ac:dyDescent="0.25">
      <c r="A6262">
        <v>24</v>
      </c>
      <c r="B6262" t="s">
        <v>84</v>
      </c>
      <c r="C6262" s="1">
        <v>42598.493055555555</v>
      </c>
      <c r="D6262">
        <v>1</v>
      </c>
      <c r="E6262" t="s">
        <v>30</v>
      </c>
      <c r="F6262" t="s">
        <v>31</v>
      </c>
      <c r="G6262">
        <v>1</v>
      </c>
      <c r="H6262" t="str">
        <f t="shared" si="489"/>
        <v>AWD</v>
      </c>
      <c r="I6262" s="2">
        <f t="shared" si="491"/>
        <v>2016</v>
      </c>
      <c r="J6262" s="2">
        <f t="shared" si="492"/>
        <v>8</v>
      </c>
      <c r="K6262" t="str">
        <f t="shared" si="493"/>
        <v>Pantserjuffers</v>
      </c>
      <c r="L6262" s="25">
        <f t="shared" si="490"/>
        <v>32.571428571428569</v>
      </c>
    </row>
    <row r="6263" spans="1:12" x14ac:dyDescent="0.25">
      <c r="A6263">
        <v>24</v>
      </c>
      <c r="B6263" t="s">
        <v>84</v>
      </c>
      <c r="C6263" s="1">
        <v>42598.493055555555</v>
      </c>
      <c r="D6263">
        <v>1</v>
      </c>
      <c r="E6263" t="s">
        <v>14</v>
      </c>
      <c r="F6263" t="s">
        <v>15</v>
      </c>
      <c r="G6263">
        <v>34</v>
      </c>
      <c r="H6263" t="str">
        <f t="shared" si="489"/>
        <v>AWD</v>
      </c>
      <c r="I6263" s="2">
        <f t="shared" si="491"/>
        <v>2016</v>
      </c>
      <c r="J6263" s="2">
        <f t="shared" si="492"/>
        <v>8</v>
      </c>
      <c r="K6263" t="str">
        <f t="shared" si="493"/>
        <v>Waterjuffer</v>
      </c>
      <c r="L6263" s="25">
        <f t="shared" si="490"/>
        <v>32.571428571428569</v>
      </c>
    </row>
    <row r="6264" spans="1:12" x14ac:dyDescent="0.25">
      <c r="A6264">
        <v>24</v>
      </c>
      <c r="B6264" t="s">
        <v>84</v>
      </c>
      <c r="C6264" s="1">
        <v>42598.493055555555</v>
      </c>
      <c r="D6264">
        <v>1</v>
      </c>
      <c r="E6264" t="s">
        <v>32</v>
      </c>
      <c r="F6264" t="s">
        <v>33</v>
      </c>
      <c r="G6264">
        <v>2</v>
      </c>
      <c r="H6264" t="str">
        <f t="shared" si="489"/>
        <v>AWD</v>
      </c>
      <c r="I6264" s="2">
        <f t="shared" si="491"/>
        <v>2016</v>
      </c>
      <c r="J6264" s="2">
        <f t="shared" si="492"/>
        <v>8</v>
      </c>
      <c r="K6264" t="str">
        <f t="shared" si="493"/>
        <v>Korenbouten</v>
      </c>
      <c r="L6264" s="25">
        <f t="shared" si="490"/>
        <v>32.571428571428569</v>
      </c>
    </row>
    <row r="6265" spans="1:12" x14ac:dyDescent="0.25">
      <c r="A6265">
        <v>24</v>
      </c>
      <c r="B6265" t="s">
        <v>84</v>
      </c>
      <c r="C6265" s="1">
        <v>42598.493055555555</v>
      </c>
      <c r="D6265">
        <v>2</v>
      </c>
      <c r="E6265" t="s">
        <v>14</v>
      </c>
      <c r="F6265" t="s">
        <v>15</v>
      </c>
      <c r="G6265">
        <v>51</v>
      </c>
      <c r="H6265" t="str">
        <f t="shared" si="489"/>
        <v>AWD</v>
      </c>
      <c r="I6265" s="2">
        <f t="shared" si="491"/>
        <v>2016</v>
      </c>
      <c r="J6265" s="2">
        <f t="shared" si="492"/>
        <v>8</v>
      </c>
      <c r="K6265" t="str">
        <f t="shared" si="493"/>
        <v>Waterjuffer</v>
      </c>
      <c r="L6265" s="25">
        <f t="shared" si="490"/>
        <v>32.571428571428569</v>
      </c>
    </row>
    <row r="6266" spans="1:12" x14ac:dyDescent="0.25">
      <c r="A6266">
        <v>24</v>
      </c>
      <c r="B6266" t="s">
        <v>84</v>
      </c>
      <c r="C6266" s="1">
        <v>42612.513888888891</v>
      </c>
      <c r="D6266">
        <v>1</v>
      </c>
      <c r="E6266" t="s">
        <v>32</v>
      </c>
      <c r="F6266" t="s">
        <v>33</v>
      </c>
      <c r="G6266">
        <v>4</v>
      </c>
      <c r="H6266" t="str">
        <f t="shared" si="489"/>
        <v>AWD</v>
      </c>
      <c r="I6266" s="2">
        <f t="shared" si="491"/>
        <v>2016</v>
      </c>
      <c r="J6266" s="2">
        <f t="shared" si="492"/>
        <v>8</v>
      </c>
      <c r="K6266" t="str">
        <f t="shared" si="493"/>
        <v>Korenbouten</v>
      </c>
      <c r="L6266" s="25">
        <f t="shared" si="490"/>
        <v>34.571428571428569</v>
      </c>
    </row>
    <row r="6267" spans="1:12" x14ac:dyDescent="0.25">
      <c r="A6267">
        <v>24</v>
      </c>
      <c r="B6267" t="s">
        <v>84</v>
      </c>
      <c r="C6267" s="1">
        <v>42612.513888888891</v>
      </c>
      <c r="D6267">
        <v>2</v>
      </c>
      <c r="E6267" t="s">
        <v>14</v>
      </c>
      <c r="F6267" t="s">
        <v>15</v>
      </c>
      <c r="G6267">
        <v>3</v>
      </c>
      <c r="H6267" t="str">
        <f t="shared" si="489"/>
        <v>AWD</v>
      </c>
      <c r="I6267" s="2">
        <f t="shared" si="491"/>
        <v>2016</v>
      </c>
      <c r="J6267" s="2">
        <f t="shared" si="492"/>
        <v>8</v>
      </c>
      <c r="K6267" t="str">
        <f t="shared" si="493"/>
        <v>Waterjuffer</v>
      </c>
      <c r="L6267" s="25">
        <f t="shared" si="490"/>
        <v>34.571428571428569</v>
      </c>
    </row>
    <row r="6268" spans="1:12" x14ac:dyDescent="0.25">
      <c r="A6268">
        <v>24</v>
      </c>
      <c r="B6268" t="s">
        <v>84</v>
      </c>
      <c r="C6268" s="1">
        <v>42872.486111111109</v>
      </c>
      <c r="D6268">
        <v>4</v>
      </c>
      <c r="E6268" t="s">
        <v>14</v>
      </c>
      <c r="F6268" t="s">
        <v>15</v>
      </c>
      <c r="G6268">
        <v>1</v>
      </c>
      <c r="H6268" t="str">
        <f t="shared" si="489"/>
        <v>AWD</v>
      </c>
      <c r="I6268" s="2">
        <f t="shared" si="491"/>
        <v>2017</v>
      </c>
      <c r="J6268" s="2">
        <f t="shared" si="492"/>
        <v>5</v>
      </c>
      <c r="K6268" t="str">
        <f t="shared" si="493"/>
        <v>Waterjuffer</v>
      </c>
      <c r="L6268" s="25">
        <f t="shared" si="490"/>
        <v>19.428571428571427</v>
      </c>
    </row>
    <row r="6269" spans="1:12" x14ac:dyDescent="0.25">
      <c r="A6269">
        <v>24</v>
      </c>
      <c r="B6269" t="s">
        <v>84</v>
      </c>
      <c r="C6269" s="1">
        <v>42879.513888888891</v>
      </c>
      <c r="D6269">
        <v>4</v>
      </c>
      <c r="E6269" t="s">
        <v>28</v>
      </c>
      <c r="F6269" t="s">
        <v>29</v>
      </c>
      <c r="G6269">
        <v>5</v>
      </c>
      <c r="H6269" t="str">
        <f t="shared" si="489"/>
        <v>AWD</v>
      </c>
      <c r="I6269" s="2">
        <f t="shared" si="491"/>
        <v>2017</v>
      </c>
      <c r="J6269" s="2">
        <f t="shared" si="492"/>
        <v>5</v>
      </c>
      <c r="K6269" t="str">
        <f t="shared" si="493"/>
        <v>Korenbouten</v>
      </c>
      <c r="L6269" s="25">
        <f t="shared" si="490"/>
        <v>20.428571428571427</v>
      </c>
    </row>
    <row r="6270" spans="1:12" x14ac:dyDescent="0.25">
      <c r="A6270">
        <v>24</v>
      </c>
      <c r="B6270" t="s">
        <v>84</v>
      </c>
      <c r="C6270" s="1">
        <v>42879.513888888891</v>
      </c>
      <c r="D6270">
        <v>5</v>
      </c>
      <c r="E6270" t="s">
        <v>28</v>
      </c>
      <c r="F6270" t="s">
        <v>29</v>
      </c>
      <c r="G6270">
        <v>4</v>
      </c>
      <c r="H6270" t="str">
        <f t="shared" si="489"/>
        <v>AWD</v>
      </c>
      <c r="I6270" s="2">
        <f t="shared" si="491"/>
        <v>2017</v>
      </c>
      <c r="J6270" s="2">
        <f t="shared" si="492"/>
        <v>5</v>
      </c>
      <c r="K6270" t="str">
        <f t="shared" si="493"/>
        <v>Korenbouten</v>
      </c>
      <c r="L6270" s="25">
        <f t="shared" si="490"/>
        <v>20.428571428571427</v>
      </c>
    </row>
    <row r="6271" spans="1:12" x14ac:dyDescent="0.25">
      <c r="A6271">
        <v>24</v>
      </c>
      <c r="B6271" t="s">
        <v>84</v>
      </c>
      <c r="C6271" s="1">
        <v>42879.513888888891</v>
      </c>
      <c r="D6271">
        <v>6</v>
      </c>
      <c r="E6271" t="s">
        <v>28</v>
      </c>
      <c r="F6271" t="s">
        <v>29</v>
      </c>
      <c r="G6271">
        <v>12</v>
      </c>
      <c r="H6271" t="str">
        <f t="shared" si="489"/>
        <v>AWD</v>
      </c>
      <c r="I6271" s="2">
        <f t="shared" si="491"/>
        <v>2017</v>
      </c>
      <c r="J6271" s="2">
        <f t="shared" si="492"/>
        <v>5</v>
      </c>
      <c r="K6271" t="str">
        <f t="shared" si="493"/>
        <v>Korenbouten</v>
      </c>
      <c r="L6271" s="25">
        <f t="shared" si="490"/>
        <v>20.428571428571427</v>
      </c>
    </row>
    <row r="6272" spans="1:12" x14ac:dyDescent="0.25">
      <c r="A6272">
        <v>24</v>
      </c>
      <c r="B6272" t="s">
        <v>84</v>
      </c>
      <c r="C6272" s="1">
        <v>42879.513888888891</v>
      </c>
      <c r="D6272">
        <v>1</v>
      </c>
      <c r="E6272" t="s">
        <v>28</v>
      </c>
      <c r="F6272" t="s">
        <v>29</v>
      </c>
      <c r="G6272">
        <v>12</v>
      </c>
      <c r="H6272" t="str">
        <f t="shared" si="489"/>
        <v>AWD</v>
      </c>
      <c r="I6272" s="2">
        <f t="shared" si="491"/>
        <v>2017</v>
      </c>
      <c r="J6272" s="2">
        <f t="shared" si="492"/>
        <v>5</v>
      </c>
      <c r="K6272" t="str">
        <f t="shared" si="493"/>
        <v>Korenbouten</v>
      </c>
      <c r="L6272" s="25">
        <f t="shared" si="490"/>
        <v>20.428571428571427</v>
      </c>
    </row>
    <row r="6273" spans="1:12" x14ac:dyDescent="0.25">
      <c r="A6273">
        <v>24</v>
      </c>
      <c r="B6273" t="s">
        <v>84</v>
      </c>
      <c r="C6273" s="1">
        <v>42899.479166666664</v>
      </c>
      <c r="D6273">
        <v>4</v>
      </c>
      <c r="E6273" t="s">
        <v>18</v>
      </c>
      <c r="F6273" t="s">
        <v>19</v>
      </c>
      <c r="G6273">
        <v>11</v>
      </c>
      <c r="H6273" t="str">
        <f t="shared" si="489"/>
        <v>AWD</v>
      </c>
      <c r="I6273" s="2">
        <f t="shared" si="491"/>
        <v>2017</v>
      </c>
      <c r="J6273" s="2">
        <f t="shared" si="492"/>
        <v>6</v>
      </c>
      <c r="K6273" t="str">
        <f t="shared" si="493"/>
        <v>Korenbouten</v>
      </c>
      <c r="L6273" s="25">
        <f t="shared" si="490"/>
        <v>23.285714285714285</v>
      </c>
    </row>
    <row r="6274" spans="1:12" x14ac:dyDescent="0.25">
      <c r="A6274">
        <v>24</v>
      </c>
      <c r="B6274" t="s">
        <v>84</v>
      </c>
      <c r="C6274" s="1">
        <v>42899.479166666664</v>
      </c>
      <c r="D6274">
        <v>5</v>
      </c>
      <c r="E6274" t="s">
        <v>28</v>
      </c>
      <c r="F6274" t="s">
        <v>29</v>
      </c>
      <c r="G6274">
        <v>4</v>
      </c>
      <c r="H6274" t="str">
        <f t="shared" ref="H6274:H6337" si="494">VLOOKUP(A6274,$N$2:$O$51,2,FALSE)</f>
        <v>AWD</v>
      </c>
      <c r="I6274" s="2">
        <f t="shared" si="491"/>
        <v>2017</v>
      </c>
      <c r="J6274" s="2">
        <f t="shared" si="492"/>
        <v>6</v>
      </c>
      <c r="K6274" t="str">
        <f t="shared" si="493"/>
        <v>Korenbouten</v>
      </c>
      <c r="L6274" s="25">
        <f t="shared" si="490"/>
        <v>23.285714285714285</v>
      </c>
    </row>
    <row r="6275" spans="1:12" x14ac:dyDescent="0.25">
      <c r="A6275">
        <v>24</v>
      </c>
      <c r="B6275" t="s">
        <v>84</v>
      </c>
      <c r="C6275" s="1">
        <v>42899.479166666664</v>
      </c>
      <c r="D6275">
        <v>5</v>
      </c>
      <c r="E6275" t="s">
        <v>18</v>
      </c>
      <c r="F6275" t="s">
        <v>19</v>
      </c>
      <c r="G6275">
        <v>5</v>
      </c>
      <c r="H6275" t="str">
        <f t="shared" si="494"/>
        <v>AWD</v>
      </c>
      <c r="I6275" s="2">
        <f t="shared" si="491"/>
        <v>2017</v>
      </c>
      <c r="J6275" s="2">
        <f t="shared" si="492"/>
        <v>6</v>
      </c>
      <c r="K6275" t="str">
        <f t="shared" si="493"/>
        <v>Korenbouten</v>
      </c>
      <c r="L6275" s="25">
        <f t="shared" ref="L6275:L6338" si="495">(ROUNDDOWN(C6275-DATE(I6275,1,1),0))/7</f>
        <v>23.285714285714285</v>
      </c>
    </row>
    <row r="6276" spans="1:12" x14ac:dyDescent="0.25">
      <c r="A6276">
        <v>24</v>
      </c>
      <c r="B6276" t="s">
        <v>84</v>
      </c>
      <c r="C6276" s="1">
        <v>42899.479166666664</v>
      </c>
      <c r="D6276">
        <v>6</v>
      </c>
      <c r="E6276" t="s">
        <v>28</v>
      </c>
      <c r="F6276" t="s">
        <v>29</v>
      </c>
      <c r="G6276">
        <v>1</v>
      </c>
      <c r="H6276" t="str">
        <f t="shared" si="494"/>
        <v>AWD</v>
      </c>
      <c r="I6276" s="2">
        <f t="shared" si="491"/>
        <v>2017</v>
      </c>
      <c r="J6276" s="2">
        <f t="shared" si="492"/>
        <v>6</v>
      </c>
      <c r="K6276" t="str">
        <f t="shared" si="493"/>
        <v>Korenbouten</v>
      </c>
      <c r="L6276" s="25">
        <f t="shared" si="495"/>
        <v>23.285714285714285</v>
      </c>
    </row>
    <row r="6277" spans="1:12" x14ac:dyDescent="0.25">
      <c r="A6277">
        <v>24</v>
      </c>
      <c r="B6277" t="s">
        <v>84</v>
      </c>
      <c r="C6277" s="1">
        <v>42899.479166666664</v>
      </c>
      <c r="D6277">
        <v>6</v>
      </c>
      <c r="E6277" t="s">
        <v>18</v>
      </c>
      <c r="F6277" t="s">
        <v>19</v>
      </c>
      <c r="G6277">
        <v>5</v>
      </c>
      <c r="H6277" t="str">
        <f t="shared" si="494"/>
        <v>AWD</v>
      </c>
      <c r="I6277" s="2">
        <f t="shared" si="491"/>
        <v>2017</v>
      </c>
      <c r="J6277" s="2">
        <f t="shared" si="492"/>
        <v>6</v>
      </c>
      <c r="K6277" t="str">
        <f t="shared" si="493"/>
        <v>Korenbouten</v>
      </c>
      <c r="L6277" s="25">
        <f t="shared" si="495"/>
        <v>23.285714285714285</v>
      </c>
    </row>
    <row r="6278" spans="1:12" x14ac:dyDescent="0.25">
      <c r="A6278">
        <v>24</v>
      </c>
      <c r="B6278" t="s">
        <v>84</v>
      </c>
      <c r="C6278" s="1">
        <v>42899.479166666664</v>
      </c>
      <c r="D6278">
        <v>1</v>
      </c>
      <c r="E6278" t="s">
        <v>18</v>
      </c>
      <c r="F6278" t="s">
        <v>19</v>
      </c>
      <c r="G6278">
        <v>20</v>
      </c>
      <c r="H6278" t="str">
        <f t="shared" si="494"/>
        <v>AWD</v>
      </c>
      <c r="I6278" s="2">
        <f t="shared" si="491"/>
        <v>2017</v>
      </c>
      <c r="J6278" s="2">
        <f t="shared" si="492"/>
        <v>6</v>
      </c>
      <c r="K6278" t="str">
        <f t="shared" si="493"/>
        <v>Korenbouten</v>
      </c>
      <c r="L6278" s="25">
        <f t="shared" si="495"/>
        <v>23.285714285714285</v>
      </c>
    </row>
    <row r="6279" spans="1:12" x14ac:dyDescent="0.25">
      <c r="A6279">
        <v>24</v>
      </c>
      <c r="B6279" t="s">
        <v>84</v>
      </c>
      <c r="C6279" s="1">
        <v>42899.479166666664</v>
      </c>
      <c r="D6279">
        <v>4</v>
      </c>
      <c r="E6279" t="s">
        <v>10</v>
      </c>
      <c r="F6279" t="s">
        <v>11</v>
      </c>
      <c r="G6279">
        <v>1</v>
      </c>
      <c r="H6279" t="str">
        <f t="shared" si="494"/>
        <v>AWD</v>
      </c>
      <c r="I6279" s="2">
        <f t="shared" si="491"/>
        <v>2017</v>
      </c>
      <c r="J6279" s="2">
        <f t="shared" si="492"/>
        <v>6</v>
      </c>
      <c r="K6279" t="str">
        <f t="shared" si="493"/>
        <v>Waterjuffer</v>
      </c>
      <c r="L6279" s="25">
        <f t="shared" si="495"/>
        <v>23.285714285714285</v>
      </c>
    </row>
    <row r="6280" spans="1:12" x14ac:dyDescent="0.25">
      <c r="A6280">
        <v>24</v>
      </c>
      <c r="B6280" t="s">
        <v>84</v>
      </c>
      <c r="C6280" s="1">
        <v>42899.479166666664</v>
      </c>
      <c r="D6280">
        <v>4</v>
      </c>
      <c r="E6280" t="s">
        <v>14</v>
      </c>
      <c r="F6280" t="s">
        <v>15</v>
      </c>
      <c r="G6280">
        <v>9</v>
      </c>
      <c r="H6280" t="str">
        <f t="shared" si="494"/>
        <v>AWD</v>
      </c>
      <c r="I6280" s="2">
        <f t="shared" si="491"/>
        <v>2017</v>
      </c>
      <c r="J6280" s="2">
        <f t="shared" si="492"/>
        <v>6</v>
      </c>
      <c r="K6280" t="str">
        <f t="shared" si="493"/>
        <v>Waterjuffer</v>
      </c>
      <c r="L6280" s="25">
        <f t="shared" si="495"/>
        <v>23.285714285714285</v>
      </c>
    </row>
    <row r="6281" spans="1:12" x14ac:dyDescent="0.25">
      <c r="A6281">
        <v>24</v>
      </c>
      <c r="B6281" t="s">
        <v>84</v>
      </c>
      <c r="C6281" s="1">
        <v>42920.489583333336</v>
      </c>
      <c r="D6281">
        <v>4</v>
      </c>
      <c r="E6281" t="s">
        <v>18</v>
      </c>
      <c r="F6281" t="s">
        <v>19</v>
      </c>
      <c r="G6281">
        <v>2</v>
      </c>
      <c r="H6281" t="str">
        <f t="shared" si="494"/>
        <v>AWD</v>
      </c>
      <c r="I6281" s="2">
        <f t="shared" si="491"/>
        <v>2017</v>
      </c>
      <c r="J6281" s="2">
        <f t="shared" si="492"/>
        <v>7</v>
      </c>
      <c r="K6281" t="str">
        <f t="shared" si="493"/>
        <v>Korenbouten</v>
      </c>
      <c r="L6281" s="25">
        <f t="shared" si="495"/>
        <v>26.285714285714285</v>
      </c>
    </row>
    <row r="6282" spans="1:12" x14ac:dyDescent="0.25">
      <c r="A6282">
        <v>24</v>
      </c>
      <c r="B6282" t="s">
        <v>84</v>
      </c>
      <c r="C6282" s="1">
        <v>42920.489583333336</v>
      </c>
      <c r="D6282">
        <v>6</v>
      </c>
      <c r="E6282" t="s">
        <v>18</v>
      </c>
      <c r="F6282" t="s">
        <v>19</v>
      </c>
      <c r="G6282">
        <v>5</v>
      </c>
      <c r="H6282" t="str">
        <f t="shared" si="494"/>
        <v>AWD</v>
      </c>
      <c r="I6282" s="2">
        <f t="shared" si="491"/>
        <v>2017</v>
      </c>
      <c r="J6282" s="2">
        <f t="shared" si="492"/>
        <v>7</v>
      </c>
      <c r="K6282" t="str">
        <f t="shared" si="493"/>
        <v>Korenbouten</v>
      </c>
      <c r="L6282" s="25">
        <f t="shared" si="495"/>
        <v>26.285714285714285</v>
      </c>
    </row>
    <row r="6283" spans="1:12" x14ac:dyDescent="0.25">
      <c r="A6283">
        <v>24</v>
      </c>
      <c r="B6283" t="s">
        <v>84</v>
      </c>
      <c r="C6283" s="1">
        <v>42920.489583333336</v>
      </c>
      <c r="D6283">
        <v>1</v>
      </c>
      <c r="E6283" t="s">
        <v>18</v>
      </c>
      <c r="F6283" t="s">
        <v>19</v>
      </c>
      <c r="G6283">
        <v>10</v>
      </c>
      <c r="H6283" t="str">
        <f t="shared" si="494"/>
        <v>AWD</v>
      </c>
      <c r="I6283" s="2">
        <f t="shared" si="491"/>
        <v>2017</v>
      </c>
      <c r="J6283" s="2">
        <f t="shared" si="492"/>
        <v>7</v>
      </c>
      <c r="K6283" t="str">
        <f t="shared" si="493"/>
        <v>Korenbouten</v>
      </c>
      <c r="L6283" s="25">
        <f t="shared" si="495"/>
        <v>26.285714285714285</v>
      </c>
    </row>
    <row r="6284" spans="1:12" x14ac:dyDescent="0.25">
      <c r="A6284">
        <v>24</v>
      </c>
      <c r="B6284" t="s">
        <v>84</v>
      </c>
      <c r="C6284" s="1">
        <v>42920.489583333336</v>
      </c>
      <c r="D6284">
        <v>4</v>
      </c>
      <c r="E6284" t="s">
        <v>10</v>
      </c>
      <c r="F6284" t="s">
        <v>11</v>
      </c>
      <c r="G6284">
        <v>3</v>
      </c>
      <c r="H6284" t="str">
        <f t="shared" si="494"/>
        <v>AWD</v>
      </c>
      <c r="I6284" s="2">
        <f t="shared" si="491"/>
        <v>2017</v>
      </c>
      <c r="J6284" s="2">
        <f t="shared" si="492"/>
        <v>7</v>
      </c>
      <c r="K6284" t="str">
        <f t="shared" si="493"/>
        <v>Waterjuffer</v>
      </c>
      <c r="L6284" s="25">
        <f t="shared" si="495"/>
        <v>26.285714285714285</v>
      </c>
    </row>
    <row r="6285" spans="1:12" x14ac:dyDescent="0.25">
      <c r="A6285">
        <v>24</v>
      </c>
      <c r="B6285" t="s">
        <v>84</v>
      </c>
      <c r="C6285" s="1">
        <v>42920.489583333336</v>
      </c>
      <c r="D6285">
        <v>4</v>
      </c>
      <c r="E6285" t="s">
        <v>14</v>
      </c>
      <c r="F6285" t="s">
        <v>15</v>
      </c>
      <c r="G6285">
        <v>16</v>
      </c>
      <c r="H6285" t="str">
        <f t="shared" si="494"/>
        <v>AWD</v>
      </c>
      <c r="I6285" s="2">
        <f t="shared" si="491"/>
        <v>2017</v>
      </c>
      <c r="J6285" s="2">
        <f t="shared" si="492"/>
        <v>7</v>
      </c>
      <c r="K6285" t="str">
        <f t="shared" si="493"/>
        <v>Waterjuffer</v>
      </c>
      <c r="L6285" s="25">
        <f t="shared" si="495"/>
        <v>26.285714285714285</v>
      </c>
    </row>
    <row r="6286" spans="1:12" x14ac:dyDescent="0.25">
      <c r="A6286">
        <v>24</v>
      </c>
      <c r="B6286" t="s">
        <v>84</v>
      </c>
      <c r="C6286" s="1">
        <v>42937.5625</v>
      </c>
      <c r="D6286">
        <v>4</v>
      </c>
      <c r="E6286" t="s">
        <v>18</v>
      </c>
      <c r="F6286" t="s">
        <v>19</v>
      </c>
      <c r="G6286">
        <v>1</v>
      </c>
      <c r="H6286" t="str">
        <f t="shared" si="494"/>
        <v>AWD</v>
      </c>
      <c r="I6286" s="2">
        <f t="shared" si="491"/>
        <v>2017</v>
      </c>
      <c r="J6286" s="2">
        <f t="shared" si="492"/>
        <v>7</v>
      </c>
      <c r="K6286" t="str">
        <f t="shared" si="493"/>
        <v>Korenbouten</v>
      </c>
      <c r="L6286" s="25">
        <f t="shared" si="495"/>
        <v>28.714285714285715</v>
      </c>
    </row>
    <row r="6287" spans="1:12" x14ac:dyDescent="0.25">
      <c r="A6287">
        <v>24</v>
      </c>
      <c r="B6287" t="s">
        <v>84</v>
      </c>
      <c r="C6287" s="1">
        <v>42937.5625</v>
      </c>
      <c r="D6287">
        <v>4</v>
      </c>
      <c r="E6287" t="s">
        <v>26</v>
      </c>
      <c r="F6287" t="s">
        <v>27</v>
      </c>
      <c r="G6287">
        <v>1</v>
      </c>
      <c r="H6287" t="str">
        <f t="shared" si="494"/>
        <v>AWD</v>
      </c>
      <c r="I6287" s="2">
        <f t="shared" si="491"/>
        <v>2017</v>
      </c>
      <c r="J6287" s="2">
        <f t="shared" si="492"/>
        <v>7</v>
      </c>
      <c r="K6287" t="str">
        <f t="shared" si="493"/>
        <v>Glazenmakers</v>
      </c>
      <c r="L6287" s="25">
        <f t="shared" si="495"/>
        <v>28.714285714285715</v>
      </c>
    </row>
    <row r="6288" spans="1:12" x14ac:dyDescent="0.25">
      <c r="A6288">
        <v>24</v>
      </c>
      <c r="B6288" t="s">
        <v>84</v>
      </c>
      <c r="C6288" s="1">
        <v>42937.5625</v>
      </c>
      <c r="D6288">
        <v>4</v>
      </c>
      <c r="E6288" t="s">
        <v>14</v>
      </c>
      <c r="F6288" t="s">
        <v>15</v>
      </c>
      <c r="G6288">
        <v>3</v>
      </c>
      <c r="H6288" t="str">
        <f t="shared" si="494"/>
        <v>AWD</v>
      </c>
      <c r="I6288" s="2">
        <f t="shared" si="491"/>
        <v>2017</v>
      </c>
      <c r="J6288" s="2">
        <f t="shared" si="492"/>
        <v>7</v>
      </c>
      <c r="K6288" t="str">
        <f t="shared" si="493"/>
        <v>Waterjuffer</v>
      </c>
      <c r="L6288" s="25">
        <f t="shared" si="495"/>
        <v>28.714285714285715</v>
      </c>
    </row>
    <row r="6289" spans="1:12" x14ac:dyDescent="0.25">
      <c r="A6289">
        <v>24</v>
      </c>
      <c r="B6289" t="s">
        <v>84</v>
      </c>
      <c r="C6289" s="1">
        <v>42942.479166666664</v>
      </c>
      <c r="D6289">
        <v>4</v>
      </c>
      <c r="E6289" t="s">
        <v>18</v>
      </c>
      <c r="F6289" t="s">
        <v>19</v>
      </c>
      <c r="G6289">
        <v>2</v>
      </c>
      <c r="H6289" t="str">
        <f t="shared" si="494"/>
        <v>AWD</v>
      </c>
      <c r="I6289" s="2">
        <f t="shared" si="491"/>
        <v>2017</v>
      </c>
      <c r="J6289" s="2">
        <f t="shared" si="492"/>
        <v>7</v>
      </c>
      <c r="K6289" t="str">
        <f t="shared" si="493"/>
        <v>Korenbouten</v>
      </c>
      <c r="L6289" s="25">
        <f t="shared" si="495"/>
        <v>29.428571428571427</v>
      </c>
    </row>
    <row r="6290" spans="1:12" x14ac:dyDescent="0.25">
      <c r="A6290">
        <v>24</v>
      </c>
      <c r="B6290" t="s">
        <v>84</v>
      </c>
      <c r="C6290" s="1">
        <v>42942.479166666664</v>
      </c>
      <c r="D6290">
        <v>5</v>
      </c>
      <c r="E6290" t="s">
        <v>26</v>
      </c>
      <c r="F6290" t="s">
        <v>27</v>
      </c>
      <c r="G6290">
        <v>1</v>
      </c>
      <c r="H6290" t="str">
        <f t="shared" si="494"/>
        <v>AWD</v>
      </c>
      <c r="I6290" s="2">
        <f t="shared" si="491"/>
        <v>2017</v>
      </c>
      <c r="J6290" s="2">
        <f t="shared" si="492"/>
        <v>7</v>
      </c>
      <c r="K6290" t="str">
        <f t="shared" si="493"/>
        <v>Glazenmakers</v>
      </c>
      <c r="L6290" s="25">
        <f t="shared" si="495"/>
        <v>29.428571428571427</v>
      </c>
    </row>
    <row r="6291" spans="1:12" x14ac:dyDescent="0.25">
      <c r="A6291">
        <v>24</v>
      </c>
      <c r="B6291" t="s">
        <v>84</v>
      </c>
      <c r="C6291" s="1">
        <v>42942.479166666664</v>
      </c>
      <c r="D6291">
        <v>5</v>
      </c>
      <c r="E6291" t="s">
        <v>18</v>
      </c>
      <c r="F6291" t="s">
        <v>19</v>
      </c>
      <c r="G6291">
        <v>1</v>
      </c>
      <c r="H6291" t="str">
        <f t="shared" si="494"/>
        <v>AWD</v>
      </c>
      <c r="I6291" s="2">
        <f t="shared" si="491"/>
        <v>2017</v>
      </c>
      <c r="J6291" s="2">
        <f t="shared" si="492"/>
        <v>7</v>
      </c>
      <c r="K6291" t="str">
        <f t="shared" si="493"/>
        <v>Korenbouten</v>
      </c>
      <c r="L6291" s="25">
        <f t="shared" si="495"/>
        <v>29.428571428571427</v>
      </c>
    </row>
    <row r="6292" spans="1:12" x14ac:dyDescent="0.25">
      <c r="A6292">
        <v>24</v>
      </c>
      <c r="B6292" t="s">
        <v>84</v>
      </c>
      <c r="C6292" s="1">
        <v>42942.479166666664</v>
      </c>
      <c r="D6292">
        <v>6</v>
      </c>
      <c r="E6292" t="s">
        <v>18</v>
      </c>
      <c r="F6292" t="s">
        <v>19</v>
      </c>
      <c r="G6292">
        <v>1</v>
      </c>
      <c r="H6292" t="str">
        <f t="shared" si="494"/>
        <v>AWD</v>
      </c>
      <c r="I6292" s="2">
        <f t="shared" si="491"/>
        <v>2017</v>
      </c>
      <c r="J6292" s="2">
        <f t="shared" si="492"/>
        <v>7</v>
      </c>
      <c r="K6292" t="str">
        <f t="shared" si="493"/>
        <v>Korenbouten</v>
      </c>
      <c r="L6292" s="25">
        <f t="shared" si="495"/>
        <v>29.428571428571427</v>
      </c>
    </row>
    <row r="6293" spans="1:12" x14ac:dyDescent="0.25">
      <c r="A6293">
        <v>24</v>
      </c>
      <c r="B6293" t="s">
        <v>84</v>
      </c>
      <c r="C6293" s="1">
        <v>42942.479166666664</v>
      </c>
      <c r="D6293">
        <v>1</v>
      </c>
      <c r="E6293" t="s">
        <v>18</v>
      </c>
      <c r="F6293" t="s">
        <v>19</v>
      </c>
      <c r="G6293">
        <v>1</v>
      </c>
      <c r="H6293" t="str">
        <f t="shared" si="494"/>
        <v>AWD</v>
      </c>
      <c r="I6293" s="2">
        <f t="shared" si="491"/>
        <v>2017</v>
      </c>
      <c r="J6293" s="2">
        <f t="shared" si="492"/>
        <v>7</v>
      </c>
      <c r="K6293" t="str">
        <f t="shared" si="493"/>
        <v>Korenbouten</v>
      </c>
      <c r="L6293" s="25">
        <f t="shared" si="495"/>
        <v>29.428571428571427</v>
      </c>
    </row>
    <row r="6294" spans="1:12" x14ac:dyDescent="0.25">
      <c r="A6294">
        <v>24</v>
      </c>
      <c r="B6294" t="s">
        <v>84</v>
      </c>
      <c r="C6294" s="1">
        <v>42942.479166666664</v>
      </c>
      <c r="D6294">
        <v>4</v>
      </c>
      <c r="E6294" t="s">
        <v>30</v>
      </c>
      <c r="F6294" t="s">
        <v>31</v>
      </c>
      <c r="G6294">
        <v>1</v>
      </c>
      <c r="H6294" t="str">
        <f t="shared" si="494"/>
        <v>AWD</v>
      </c>
      <c r="I6294" s="2">
        <f t="shared" si="491"/>
        <v>2017</v>
      </c>
      <c r="J6294" s="2">
        <f t="shared" si="492"/>
        <v>7</v>
      </c>
      <c r="K6294" t="str">
        <f t="shared" si="493"/>
        <v>Pantserjuffers</v>
      </c>
      <c r="L6294" s="25">
        <f t="shared" si="495"/>
        <v>29.428571428571427</v>
      </c>
    </row>
    <row r="6295" spans="1:12" x14ac:dyDescent="0.25">
      <c r="A6295">
        <v>24</v>
      </c>
      <c r="B6295" t="s">
        <v>84</v>
      </c>
      <c r="C6295" s="1">
        <v>42942.479166666664</v>
      </c>
      <c r="D6295">
        <v>4</v>
      </c>
      <c r="E6295" t="s">
        <v>26</v>
      </c>
      <c r="F6295" t="s">
        <v>27</v>
      </c>
      <c r="G6295">
        <v>1</v>
      </c>
      <c r="H6295" t="str">
        <f t="shared" si="494"/>
        <v>AWD</v>
      </c>
      <c r="I6295" s="2">
        <f t="shared" si="491"/>
        <v>2017</v>
      </c>
      <c r="J6295" s="2">
        <f t="shared" si="492"/>
        <v>7</v>
      </c>
      <c r="K6295" t="str">
        <f t="shared" si="493"/>
        <v>Glazenmakers</v>
      </c>
      <c r="L6295" s="25">
        <f t="shared" si="495"/>
        <v>29.428571428571427</v>
      </c>
    </row>
    <row r="6296" spans="1:12" x14ac:dyDescent="0.25">
      <c r="A6296">
        <v>24</v>
      </c>
      <c r="B6296" t="s">
        <v>84</v>
      </c>
      <c r="C6296" s="1">
        <v>42942.479166666664</v>
      </c>
      <c r="D6296">
        <v>4</v>
      </c>
      <c r="E6296" t="s">
        <v>14</v>
      </c>
      <c r="F6296" t="s">
        <v>15</v>
      </c>
      <c r="G6296">
        <v>40</v>
      </c>
      <c r="H6296" t="str">
        <f t="shared" si="494"/>
        <v>AWD</v>
      </c>
      <c r="I6296" s="2">
        <f t="shared" si="491"/>
        <v>2017</v>
      </c>
      <c r="J6296" s="2">
        <f t="shared" si="492"/>
        <v>7</v>
      </c>
      <c r="K6296" t="str">
        <f t="shared" si="493"/>
        <v>Waterjuffer</v>
      </c>
      <c r="L6296" s="25">
        <f t="shared" si="495"/>
        <v>29.428571428571427</v>
      </c>
    </row>
    <row r="6297" spans="1:12" x14ac:dyDescent="0.25">
      <c r="A6297">
        <v>24</v>
      </c>
      <c r="B6297" t="s">
        <v>84</v>
      </c>
      <c r="C6297" s="1">
        <v>42961.565972222219</v>
      </c>
      <c r="D6297">
        <v>4</v>
      </c>
      <c r="E6297" t="s">
        <v>18</v>
      </c>
      <c r="F6297" t="s">
        <v>19</v>
      </c>
      <c r="G6297">
        <v>1</v>
      </c>
      <c r="H6297" t="str">
        <f t="shared" si="494"/>
        <v>AWD</v>
      </c>
      <c r="I6297" s="2">
        <f t="shared" si="491"/>
        <v>2017</v>
      </c>
      <c r="J6297" s="2">
        <f t="shared" si="492"/>
        <v>8</v>
      </c>
      <c r="K6297" t="str">
        <f t="shared" si="493"/>
        <v>Korenbouten</v>
      </c>
      <c r="L6297" s="25">
        <f t="shared" si="495"/>
        <v>32.142857142857146</v>
      </c>
    </row>
    <row r="6298" spans="1:12" x14ac:dyDescent="0.25">
      <c r="A6298">
        <v>24</v>
      </c>
      <c r="B6298" t="s">
        <v>84</v>
      </c>
      <c r="C6298" s="1">
        <v>42961.565972222219</v>
      </c>
      <c r="D6298">
        <v>5</v>
      </c>
      <c r="E6298" t="s">
        <v>18</v>
      </c>
      <c r="F6298" t="s">
        <v>19</v>
      </c>
      <c r="G6298">
        <v>2</v>
      </c>
      <c r="H6298" t="str">
        <f t="shared" si="494"/>
        <v>AWD</v>
      </c>
      <c r="I6298" s="2">
        <f t="shared" si="491"/>
        <v>2017</v>
      </c>
      <c r="J6298" s="2">
        <f t="shared" si="492"/>
        <v>8</v>
      </c>
      <c r="K6298" t="str">
        <f t="shared" si="493"/>
        <v>Korenbouten</v>
      </c>
      <c r="L6298" s="25">
        <f t="shared" si="495"/>
        <v>32.142857142857146</v>
      </c>
    </row>
    <row r="6299" spans="1:12" x14ac:dyDescent="0.25">
      <c r="A6299">
        <v>24</v>
      </c>
      <c r="B6299" t="s">
        <v>84</v>
      </c>
      <c r="C6299" s="1">
        <v>42961.565972222219</v>
      </c>
      <c r="D6299">
        <v>1</v>
      </c>
      <c r="E6299" t="s">
        <v>18</v>
      </c>
      <c r="F6299" t="s">
        <v>19</v>
      </c>
      <c r="G6299">
        <v>3</v>
      </c>
      <c r="H6299" t="str">
        <f t="shared" si="494"/>
        <v>AWD</v>
      </c>
      <c r="I6299" s="2">
        <f t="shared" si="491"/>
        <v>2017</v>
      </c>
      <c r="J6299" s="2">
        <f t="shared" si="492"/>
        <v>8</v>
      </c>
      <c r="K6299" t="str">
        <f t="shared" si="493"/>
        <v>Korenbouten</v>
      </c>
      <c r="L6299" s="25">
        <f t="shared" si="495"/>
        <v>32.142857142857146</v>
      </c>
    </row>
    <row r="6300" spans="1:12" x14ac:dyDescent="0.25">
      <c r="A6300">
        <v>24</v>
      </c>
      <c r="B6300" t="s">
        <v>84</v>
      </c>
      <c r="C6300" s="1">
        <v>42961.565972222219</v>
      </c>
      <c r="D6300">
        <v>4</v>
      </c>
      <c r="E6300" t="s">
        <v>32</v>
      </c>
      <c r="F6300" t="s">
        <v>33</v>
      </c>
      <c r="G6300">
        <v>7</v>
      </c>
      <c r="H6300" t="str">
        <f t="shared" si="494"/>
        <v>AWD</v>
      </c>
      <c r="I6300" s="2">
        <f t="shared" si="491"/>
        <v>2017</v>
      </c>
      <c r="J6300" s="2">
        <f t="shared" si="492"/>
        <v>8</v>
      </c>
      <c r="K6300" t="str">
        <f t="shared" si="493"/>
        <v>Korenbouten</v>
      </c>
      <c r="L6300" s="25">
        <f t="shared" si="495"/>
        <v>32.142857142857146</v>
      </c>
    </row>
    <row r="6301" spans="1:12" x14ac:dyDescent="0.25">
      <c r="A6301">
        <v>24</v>
      </c>
      <c r="B6301" t="s">
        <v>84</v>
      </c>
      <c r="C6301" s="1">
        <v>42961.565972222219</v>
      </c>
      <c r="D6301">
        <v>4</v>
      </c>
      <c r="E6301" t="s">
        <v>14</v>
      </c>
      <c r="F6301" t="s">
        <v>15</v>
      </c>
      <c r="G6301">
        <v>33</v>
      </c>
      <c r="H6301" t="str">
        <f t="shared" si="494"/>
        <v>AWD</v>
      </c>
      <c r="I6301" s="2">
        <f t="shared" si="491"/>
        <v>2017</v>
      </c>
      <c r="J6301" s="2">
        <f t="shared" si="492"/>
        <v>8</v>
      </c>
      <c r="K6301" t="str">
        <f t="shared" si="493"/>
        <v>Waterjuffer</v>
      </c>
      <c r="L6301" s="25">
        <f t="shared" si="495"/>
        <v>32.142857142857146</v>
      </c>
    </row>
    <row r="6302" spans="1:12" x14ac:dyDescent="0.25">
      <c r="A6302">
        <v>24</v>
      </c>
      <c r="B6302" t="s">
        <v>84</v>
      </c>
      <c r="C6302" s="1">
        <v>42997.506944444445</v>
      </c>
      <c r="D6302">
        <v>4</v>
      </c>
      <c r="E6302" t="s">
        <v>14</v>
      </c>
      <c r="F6302" t="s">
        <v>15</v>
      </c>
      <c r="G6302">
        <v>1</v>
      </c>
      <c r="H6302" t="str">
        <f t="shared" si="494"/>
        <v>AWD</v>
      </c>
      <c r="I6302" s="2">
        <f t="shared" si="491"/>
        <v>2017</v>
      </c>
      <c r="J6302" s="2">
        <f t="shared" si="492"/>
        <v>9</v>
      </c>
      <c r="K6302" t="str">
        <f t="shared" si="493"/>
        <v>Waterjuffer</v>
      </c>
      <c r="L6302" s="25">
        <f t="shared" si="495"/>
        <v>37.285714285714285</v>
      </c>
    </row>
    <row r="6303" spans="1:12" x14ac:dyDescent="0.25">
      <c r="A6303">
        <v>24</v>
      </c>
      <c r="B6303" t="s">
        <v>84</v>
      </c>
      <c r="C6303" s="1">
        <v>42997.506944444445</v>
      </c>
      <c r="D6303">
        <v>4</v>
      </c>
      <c r="E6303" t="s">
        <v>32</v>
      </c>
      <c r="F6303" t="s">
        <v>33</v>
      </c>
      <c r="G6303">
        <v>2</v>
      </c>
      <c r="H6303" t="str">
        <f t="shared" si="494"/>
        <v>AWD</v>
      </c>
      <c r="I6303" s="2">
        <f t="shared" si="491"/>
        <v>2017</v>
      </c>
      <c r="J6303" s="2">
        <f t="shared" si="492"/>
        <v>9</v>
      </c>
      <c r="K6303" t="str">
        <f t="shared" si="493"/>
        <v>Korenbouten</v>
      </c>
      <c r="L6303" s="25">
        <f t="shared" si="495"/>
        <v>37.285714285714285</v>
      </c>
    </row>
    <row r="6304" spans="1:12" x14ac:dyDescent="0.25">
      <c r="A6304">
        <v>24</v>
      </c>
      <c r="B6304" t="s">
        <v>84</v>
      </c>
      <c r="C6304" s="1">
        <v>43228.503472222219</v>
      </c>
      <c r="D6304">
        <v>4</v>
      </c>
      <c r="E6304" t="s">
        <v>28</v>
      </c>
      <c r="F6304" t="s">
        <v>29</v>
      </c>
      <c r="G6304">
        <v>1</v>
      </c>
      <c r="H6304" t="str">
        <f t="shared" si="494"/>
        <v>AWD</v>
      </c>
      <c r="I6304" s="2">
        <f t="shared" si="491"/>
        <v>2018</v>
      </c>
      <c r="J6304" s="2">
        <f t="shared" si="492"/>
        <v>5</v>
      </c>
      <c r="K6304" t="str">
        <f t="shared" si="493"/>
        <v>Korenbouten</v>
      </c>
      <c r="L6304" s="25">
        <f t="shared" si="495"/>
        <v>18.142857142857142</v>
      </c>
    </row>
    <row r="6305" spans="1:12" x14ac:dyDescent="0.25">
      <c r="A6305">
        <v>24</v>
      </c>
      <c r="B6305" t="s">
        <v>84</v>
      </c>
      <c r="C6305" s="1">
        <v>43249.465277777781</v>
      </c>
      <c r="D6305">
        <v>4</v>
      </c>
      <c r="E6305" t="s">
        <v>18</v>
      </c>
      <c r="F6305" t="s">
        <v>19</v>
      </c>
      <c r="G6305">
        <v>9</v>
      </c>
      <c r="H6305" t="str">
        <f t="shared" si="494"/>
        <v>AWD</v>
      </c>
      <c r="I6305" s="2">
        <f t="shared" si="491"/>
        <v>2018</v>
      </c>
      <c r="J6305" s="2">
        <f t="shared" si="492"/>
        <v>5</v>
      </c>
      <c r="K6305" t="str">
        <f t="shared" si="493"/>
        <v>Korenbouten</v>
      </c>
      <c r="L6305" s="25">
        <f t="shared" si="495"/>
        <v>21.142857142857142</v>
      </c>
    </row>
    <row r="6306" spans="1:12" x14ac:dyDescent="0.25">
      <c r="A6306">
        <v>24</v>
      </c>
      <c r="B6306" t="s">
        <v>84</v>
      </c>
      <c r="C6306" s="1">
        <v>43249.465277777781</v>
      </c>
      <c r="D6306">
        <v>4</v>
      </c>
      <c r="E6306" t="s">
        <v>26</v>
      </c>
      <c r="F6306" t="s">
        <v>27</v>
      </c>
      <c r="G6306">
        <v>1</v>
      </c>
      <c r="H6306" t="str">
        <f t="shared" si="494"/>
        <v>AWD</v>
      </c>
      <c r="I6306" s="2">
        <f t="shared" si="491"/>
        <v>2018</v>
      </c>
      <c r="J6306" s="2">
        <f t="shared" si="492"/>
        <v>5</v>
      </c>
      <c r="K6306" t="str">
        <f t="shared" si="493"/>
        <v>Glazenmakers</v>
      </c>
      <c r="L6306" s="25">
        <f t="shared" si="495"/>
        <v>21.142857142857142</v>
      </c>
    </row>
    <row r="6307" spans="1:12" x14ac:dyDescent="0.25">
      <c r="A6307">
        <v>24</v>
      </c>
      <c r="B6307" t="s">
        <v>84</v>
      </c>
      <c r="C6307" s="1">
        <v>43249.465277777781</v>
      </c>
      <c r="D6307">
        <v>4</v>
      </c>
      <c r="E6307" t="s">
        <v>28</v>
      </c>
      <c r="F6307" t="s">
        <v>29</v>
      </c>
      <c r="G6307">
        <v>7</v>
      </c>
      <c r="H6307" t="str">
        <f t="shared" si="494"/>
        <v>AWD</v>
      </c>
      <c r="I6307" s="2">
        <f t="shared" si="491"/>
        <v>2018</v>
      </c>
      <c r="J6307" s="2">
        <f t="shared" si="492"/>
        <v>5</v>
      </c>
      <c r="K6307" t="str">
        <f t="shared" si="493"/>
        <v>Korenbouten</v>
      </c>
      <c r="L6307" s="25">
        <f t="shared" si="495"/>
        <v>21.142857142857142</v>
      </c>
    </row>
    <row r="6308" spans="1:12" x14ac:dyDescent="0.25">
      <c r="A6308">
        <v>24</v>
      </c>
      <c r="B6308" t="s">
        <v>84</v>
      </c>
      <c r="C6308" s="1">
        <v>43249.465277777781</v>
      </c>
      <c r="D6308">
        <v>4</v>
      </c>
      <c r="E6308" t="s">
        <v>14</v>
      </c>
      <c r="F6308" t="s">
        <v>15</v>
      </c>
      <c r="G6308">
        <v>4</v>
      </c>
      <c r="H6308" t="str">
        <f t="shared" si="494"/>
        <v>AWD</v>
      </c>
      <c r="I6308" s="2">
        <f t="shared" si="491"/>
        <v>2018</v>
      </c>
      <c r="J6308" s="2">
        <f t="shared" si="492"/>
        <v>5</v>
      </c>
      <c r="K6308" t="str">
        <f t="shared" si="493"/>
        <v>Waterjuffer</v>
      </c>
      <c r="L6308" s="25">
        <f t="shared" si="495"/>
        <v>21.142857142857142</v>
      </c>
    </row>
    <row r="6309" spans="1:12" x14ac:dyDescent="0.25">
      <c r="A6309">
        <v>24</v>
      </c>
      <c r="B6309" t="s">
        <v>84</v>
      </c>
      <c r="C6309" s="1">
        <v>43249.465277777781</v>
      </c>
      <c r="D6309">
        <v>5</v>
      </c>
      <c r="E6309" t="s">
        <v>18</v>
      </c>
      <c r="F6309" t="s">
        <v>19</v>
      </c>
      <c r="G6309">
        <v>21</v>
      </c>
      <c r="H6309" t="str">
        <f t="shared" si="494"/>
        <v>AWD</v>
      </c>
      <c r="I6309" s="2">
        <f t="shared" si="491"/>
        <v>2018</v>
      </c>
      <c r="J6309" s="2">
        <f t="shared" si="492"/>
        <v>5</v>
      </c>
      <c r="K6309" t="str">
        <f t="shared" si="493"/>
        <v>Korenbouten</v>
      </c>
      <c r="L6309" s="25">
        <f t="shared" si="495"/>
        <v>21.142857142857142</v>
      </c>
    </row>
    <row r="6310" spans="1:12" x14ac:dyDescent="0.25">
      <c r="A6310">
        <v>24</v>
      </c>
      <c r="B6310" t="s">
        <v>84</v>
      </c>
      <c r="C6310" s="1">
        <v>43249.465277777781</v>
      </c>
      <c r="D6310">
        <v>5</v>
      </c>
      <c r="E6310" t="s">
        <v>28</v>
      </c>
      <c r="F6310" t="s">
        <v>29</v>
      </c>
      <c r="G6310">
        <v>7</v>
      </c>
      <c r="H6310" t="str">
        <f t="shared" si="494"/>
        <v>AWD</v>
      </c>
      <c r="I6310" s="2">
        <f t="shared" si="491"/>
        <v>2018</v>
      </c>
      <c r="J6310" s="2">
        <f t="shared" si="492"/>
        <v>5</v>
      </c>
      <c r="K6310" t="str">
        <f t="shared" si="493"/>
        <v>Korenbouten</v>
      </c>
      <c r="L6310" s="25">
        <f t="shared" si="495"/>
        <v>21.142857142857142</v>
      </c>
    </row>
    <row r="6311" spans="1:12" x14ac:dyDescent="0.25">
      <c r="A6311">
        <v>24</v>
      </c>
      <c r="B6311" t="s">
        <v>84</v>
      </c>
      <c r="C6311" s="1">
        <v>43249.465277777781</v>
      </c>
      <c r="D6311">
        <v>5</v>
      </c>
      <c r="E6311" t="s">
        <v>14</v>
      </c>
      <c r="F6311" t="s">
        <v>15</v>
      </c>
      <c r="G6311">
        <v>8</v>
      </c>
      <c r="H6311" t="str">
        <f t="shared" si="494"/>
        <v>AWD</v>
      </c>
      <c r="I6311" s="2">
        <f t="shared" si="491"/>
        <v>2018</v>
      </c>
      <c r="J6311" s="2">
        <f t="shared" si="492"/>
        <v>5</v>
      </c>
      <c r="K6311" t="str">
        <f t="shared" si="493"/>
        <v>Waterjuffer</v>
      </c>
      <c r="L6311" s="25">
        <f t="shared" si="495"/>
        <v>21.142857142857142</v>
      </c>
    </row>
    <row r="6312" spans="1:12" x14ac:dyDescent="0.25">
      <c r="A6312">
        <v>24</v>
      </c>
      <c r="B6312" t="s">
        <v>84</v>
      </c>
      <c r="C6312" s="1">
        <v>43249.465277777781</v>
      </c>
      <c r="D6312">
        <v>6</v>
      </c>
      <c r="E6312" t="s">
        <v>18</v>
      </c>
      <c r="F6312" t="s">
        <v>19</v>
      </c>
      <c r="G6312">
        <v>21</v>
      </c>
      <c r="H6312" t="str">
        <f t="shared" si="494"/>
        <v>AWD</v>
      </c>
      <c r="I6312" s="2">
        <f t="shared" si="491"/>
        <v>2018</v>
      </c>
      <c r="J6312" s="2">
        <f t="shared" si="492"/>
        <v>5</v>
      </c>
      <c r="K6312" t="str">
        <f t="shared" si="493"/>
        <v>Korenbouten</v>
      </c>
      <c r="L6312" s="25">
        <f t="shared" si="495"/>
        <v>21.142857142857142</v>
      </c>
    </row>
    <row r="6313" spans="1:12" x14ac:dyDescent="0.25">
      <c r="A6313">
        <v>24</v>
      </c>
      <c r="B6313" t="s">
        <v>84</v>
      </c>
      <c r="C6313" s="1">
        <v>43249.465277777781</v>
      </c>
      <c r="D6313">
        <v>6</v>
      </c>
      <c r="E6313" t="s">
        <v>10</v>
      </c>
      <c r="F6313" t="s">
        <v>11</v>
      </c>
      <c r="G6313">
        <v>1</v>
      </c>
      <c r="H6313" t="str">
        <f t="shared" si="494"/>
        <v>AWD</v>
      </c>
      <c r="I6313" s="2">
        <f t="shared" si="491"/>
        <v>2018</v>
      </c>
      <c r="J6313" s="2">
        <f t="shared" si="492"/>
        <v>5</v>
      </c>
      <c r="K6313" t="str">
        <f t="shared" si="493"/>
        <v>Waterjuffer</v>
      </c>
      <c r="L6313" s="25">
        <f t="shared" si="495"/>
        <v>21.142857142857142</v>
      </c>
    </row>
    <row r="6314" spans="1:12" x14ac:dyDescent="0.25">
      <c r="A6314">
        <v>24</v>
      </c>
      <c r="B6314" t="s">
        <v>84</v>
      </c>
      <c r="C6314" s="1">
        <v>43249.465277777781</v>
      </c>
      <c r="D6314">
        <v>6</v>
      </c>
      <c r="E6314" t="s">
        <v>28</v>
      </c>
      <c r="F6314" t="s">
        <v>29</v>
      </c>
      <c r="G6314">
        <v>11</v>
      </c>
      <c r="H6314" t="str">
        <f t="shared" si="494"/>
        <v>AWD</v>
      </c>
      <c r="I6314" s="2">
        <f t="shared" si="491"/>
        <v>2018</v>
      </c>
      <c r="J6314" s="2">
        <f t="shared" si="492"/>
        <v>5</v>
      </c>
      <c r="K6314" t="str">
        <f t="shared" si="493"/>
        <v>Korenbouten</v>
      </c>
      <c r="L6314" s="25">
        <f t="shared" si="495"/>
        <v>21.142857142857142</v>
      </c>
    </row>
    <row r="6315" spans="1:12" x14ac:dyDescent="0.25">
      <c r="A6315">
        <v>24</v>
      </c>
      <c r="B6315" t="s">
        <v>84</v>
      </c>
      <c r="C6315" s="1">
        <v>43249.465277777781</v>
      </c>
      <c r="D6315">
        <v>6</v>
      </c>
      <c r="E6315" t="s">
        <v>14</v>
      </c>
      <c r="F6315" t="s">
        <v>15</v>
      </c>
      <c r="G6315">
        <v>12</v>
      </c>
      <c r="H6315" t="str">
        <f t="shared" si="494"/>
        <v>AWD</v>
      </c>
      <c r="I6315" s="2">
        <f t="shared" si="491"/>
        <v>2018</v>
      </c>
      <c r="J6315" s="2">
        <f t="shared" si="492"/>
        <v>5</v>
      </c>
      <c r="K6315" t="str">
        <f t="shared" si="493"/>
        <v>Waterjuffer</v>
      </c>
      <c r="L6315" s="25">
        <f t="shared" si="495"/>
        <v>21.142857142857142</v>
      </c>
    </row>
    <row r="6316" spans="1:12" x14ac:dyDescent="0.25">
      <c r="A6316">
        <v>24</v>
      </c>
      <c r="B6316" t="s">
        <v>84</v>
      </c>
      <c r="C6316" s="1">
        <v>43249.465277777781</v>
      </c>
      <c r="D6316">
        <v>1</v>
      </c>
      <c r="E6316" t="s">
        <v>18</v>
      </c>
      <c r="F6316" t="s">
        <v>19</v>
      </c>
      <c r="G6316">
        <v>32</v>
      </c>
      <c r="H6316" t="str">
        <f t="shared" si="494"/>
        <v>AWD</v>
      </c>
      <c r="I6316" s="2">
        <f t="shared" si="491"/>
        <v>2018</v>
      </c>
      <c r="J6316" s="2">
        <f t="shared" si="492"/>
        <v>5</v>
      </c>
      <c r="K6316" t="str">
        <f t="shared" si="493"/>
        <v>Korenbouten</v>
      </c>
      <c r="L6316" s="25">
        <f t="shared" si="495"/>
        <v>21.142857142857142</v>
      </c>
    </row>
    <row r="6317" spans="1:12" x14ac:dyDescent="0.25">
      <c r="A6317">
        <v>24</v>
      </c>
      <c r="B6317" t="s">
        <v>84</v>
      </c>
      <c r="C6317" s="1">
        <v>43249.465277777781</v>
      </c>
      <c r="D6317">
        <v>1</v>
      </c>
      <c r="E6317" t="s">
        <v>26</v>
      </c>
      <c r="F6317" t="s">
        <v>27</v>
      </c>
      <c r="G6317">
        <v>1</v>
      </c>
      <c r="H6317" t="str">
        <f t="shared" si="494"/>
        <v>AWD</v>
      </c>
      <c r="I6317" s="2">
        <f t="shared" si="491"/>
        <v>2018</v>
      </c>
      <c r="J6317" s="2">
        <f t="shared" si="492"/>
        <v>5</v>
      </c>
      <c r="K6317" t="str">
        <f t="shared" si="493"/>
        <v>Glazenmakers</v>
      </c>
      <c r="L6317" s="25">
        <f t="shared" si="495"/>
        <v>21.142857142857142</v>
      </c>
    </row>
    <row r="6318" spans="1:12" x14ac:dyDescent="0.25">
      <c r="A6318">
        <v>24</v>
      </c>
      <c r="B6318" t="s">
        <v>84</v>
      </c>
      <c r="C6318" s="1">
        <v>43249.465277777781</v>
      </c>
      <c r="D6318">
        <v>1</v>
      </c>
      <c r="E6318" t="s">
        <v>28</v>
      </c>
      <c r="F6318" t="s">
        <v>29</v>
      </c>
      <c r="G6318">
        <v>16</v>
      </c>
      <c r="H6318" t="str">
        <f t="shared" si="494"/>
        <v>AWD</v>
      </c>
      <c r="I6318" s="2">
        <f t="shared" si="491"/>
        <v>2018</v>
      </c>
      <c r="J6318" s="2">
        <f t="shared" si="492"/>
        <v>5</v>
      </c>
      <c r="K6318" t="str">
        <f t="shared" si="493"/>
        <v>Korenbouten</v>
      </c>
      <c r="L6318" s="25">
        <f t="shared" si="495"/>
        <v>21.142857142857142</v>
      </c>
    </row>
    <row r="6319" spans="1:12" x14ac:dyDescent="0.25">
      <c r="A6319">
        <v>24</v>
      </c>
      <c r="B6319" t="s">
        <v>84</v>
      </c>
      <c r="C6319" s="1">
        <v>43249.465277777781</v>
      </c>
      <c r="D6319">
        <v>1</v>
      </c>
      <c r="E6319" t="s">
        <v>14</v>
      </c>
      <c r="F6319" t="s">
        <v>15</v>
      </c>
      <c r="G6319">
        <v>6</v>
      </c>
      <c r="H6319" t="str">
        <f t="shared" si="494"/>
        <v>AWD</v>
      </c>
      <c r="I6319" s="2">
        <f t="shared" si="491"/>
        <v>2018</v>
      </c>
      <c r="J6319" s="2">
        <f t="shared" si="492"/>
        <v>5</v>
      </c>
      <c r="K6319" t="str">
        <f t="shared" si="493"/>
        <v>Waterjuffer</v>
      </c>
      <c r="L6319" s="25">
        <f t="shared" si="495"/>
        <v>21.142857142857142</v>
      </c>
    </row>
    <row r="6320" spans="1:12" x14ac:dyDescent="0.25">
      <c r="A6320">
        <v>24</v>
      </c>
      <c r="B6320" t="s">
        <v>84</v>
      </c>
      <c r="C6320" s="1">
        <v>43257.5</v>
      </c>
      <c r="D6320">
        <v>4</v>
      </c>
      <c r="E6320" t="s">
        <v>18</v>
      </c>
      <c r="F6320" t="s">
        <v>19</v>
      </c>
      <c r="G6320">
        <v>3</v>
      </c>
      <c r="H6320" t="str">
        <f t="shared" si="494"/>
        <v>AWD</v>
      </c>
      <c r="I6320" s="2">
        <f t="shared" ref="I6320:I6383" si="496">YEAR(C6320)</f>
        <v>2018</v>
      </c>
      <c r="J6320" s="2">
        <f t="shared" ref="J6320:J6383" si="497">MONTH(C6320)</f>
        <v>6</v>
      </c>
      <c r="K6320" t="str">
        <f t="shared" ref="K6320:K6383" si="498">VLOOKUP(E6320,$Q$2:$R$100,2,FALSE)</f>
        <v>Korenbouten</v>
      </c>
      <c r="L6320" s="25">
        <f t="shared" si="495"/>
        <v>22.285714285714285</v>
      </c>
    </row>
    <row r="6321" spans="1:12" x14ac:dyDescent="0.25">
      <c r="A6321">
        <v>24</v>
      </c>
      <c r="B6321" t="s">
        <v>84</v>
      </c>
      <c r="C6321" s="1">
        <v>43257.5</v>
      </c>
      <c r="D6321">
        <v>4</v>
      </c>
      <c r="E6321" t="s">
        <v>28</v>
      </c>
      <c r="F6321" t="s">
        <v>29</v>
      </c>
      <c r="G6321">
        <v>1</v>
      </c>
      <c r="H6321" t="str">
        <f t="shared" si="494"/>
        <v>AWD</v>
      </c>
      <c r="I6321" s="2">
        <f t="shared" si="496"/>
        <v>2018</v>
      </c>
      <c r="J6321" s="2">
        <f t="shared" si="497"/>
        <v>6</v>
      </c>
      <c r="K6321" t="str">
        <f t="shared" si="498"/>
        <v>Korenbouten</v>
      </c>
      <c r="L6321" s="25">
        <f t="shared" si="495"/>
        <v>22.285714285714285</v>
      </c>
    </row>
    <row r="6322" spans="1:12" x14ac:dyDescent="0.25">
      <c r="A6322">
        <v>24</v>
      </c>
      <c r="B6322" t="s">
        <v>84</v>
      </c>
      <c r="C6322" s="1">
        <v>43257.5</v>
      </c>
      <c r="D6322">
        <v>4</v>
      </c>
      <c r="E6322" t="s">
        <v>14</v>
      </c>
      <c r="F6322" t="s">
        <v>15</v>
      </c>
      <c r="G6322">
        <v>8</v>
      </c>
      <c r="H6322" t="str">
        <f t="shared" si="494"/>
        <v>AWD</v>
      </c>
      <c r="I6322" s="2">
        <f t="shared" si="496"/>
        <v>2018</v>
      </c>
      <c r="J6322" s="2">
        <f t="shared" si="497"/>
        <v>6</v>
      </c>
      <c r="K6322" t="str">
        <f t="shared" si="498"/>
        <v>Waterjuffer</v>
      </c>
      <c r="L6322" s="25">
        <f t="shared" si="495"/>
        <v>22.285714285714285</v>
      </c>
    </row>
    <row r="6323" spans="1:12" x14ac:dyDescent="0.25">
      <c r="A6323">
        <v>24</v>
      </c>
      <c r="B6323" t="s">
        <v>84</v>
      </c>
      <c r="C6323" s="1">
        <v>43257.5</v>
      </c>
      <c r="D6323">
        <v>5</v>
      </c>
      <c r="E6323" t="s">
        <v>28</v>
      </c>
      <c r="F6323" t="s">
        <v>29</v>
      </c>
      <c r="G6323">
        <v>1</v>
      </c>
      <c r="H6323" t="str">
        <f t="shared" si="494"/>
        <v>AWD</v>
      </c>
      <c r="I6323" s="2">
        <f t="shared" si="496"/>
        <v>2018</v>
      </c>
      <c r="J6323" s="2">
        <f t="shared" si="497"/>
        <v>6</v>
      </c>
      <c r="K6323" t="str">
        <f t="shared" si="498"/>
        <v>Korenbouten</v>
      </c>
      <c r="L6323" s="25">
        <f t="shared" si="495"/>
        <v>22.285714285714285</v>
      </c>
    </row>
    <row r="6324" spans="1:12" x14ac:dyDescent="0.25">
      <c r="A6324">
        <v>24</v>
      </c>
      <c r="B6324" t="s">
        <v>84</v>
      </c>
      <c r="C6324" s="1">
        <v>43257.5</v>
      </c>
      <c r="D6324">
        <v>5</v>
      </c>
      <c r="E6324" t="s">
        <v>14</v>
      </c>
      <c r="F6324" t="s">
        <v>15</v>
      </c>
      <c r="G6324">
        <v>18</v>
      </c>
      <c r="H6324" t="str">
        <f t="shared" si="494"/>
        <v>AWD</v>
      </c>
      <c r="I6324" s="2">
        <f t="shared" si="496"/>
        <v>2018</v>
      </c>
      <c r="J6324" s="2">
        <f t="shared" si="497"/>
        <v>6</v>
      </c>
      <c r="K6324" t="str">
        <f t="shared" si="498"/>
        <v>Waterjuffer</v>
      </c>
      <c r="L6324" s="25">
        <f t="shared" si="495"/>
        <v>22.285714285714285</v>
      </c>
    </row>
    <row r="6325" spans="1:12" x14ac:dyDescent="0.25">
      <c r="A6325">
        <v>24</v>
      </c>
      <c r="B6325" t="s">
        <v>84</v>
      </c>
      <c r="C6325" s="1">
        <v>43257.5</v>
      </c>
      <c r="D6325">
        <v>6</v>
      </c>
      <c r="E6325" t="s">
        <v>18</v>
      </c>
      <c r="F6325" t="s">
        <v>19</v>
      </c>
      <c r="G6325">
        <v>6</v>
      </c>
      <c r="H6325" t="str">
        <f t="shared" si="494"/>
        <v>AWD</v>
      </c>
      <c r="I6325" s="2">
        <f t="shared" si="496"/>
        <v>2018</v>
      </c>
      <c r="J6325" s="2">
        <f t="shared" si="497"/>
        <v>6</v>
      </c>
      <c r="K6325" t="str">
        <f t="shared" si="498"/>
        <v>Korenbouten</v>
      </c>
      <c r="L6325" s="25">
        <f t="shared" si="495"/>
        <v>22.285714285714285</v>
      </c>
    </row>
    <row r="6326" spans="1:12" x14ac:dyDescent="0.25">
      <c r="A6326">
        <v>24</v>
      </c>
      <c r="B6326" t="s">
        <v>84</v>
      </c>
      <c r="C6326" s="1">
        <v>43257.5</v>
      </c>
      <c r="D6326">
        <v>6</v>
      </c>
      <c r="E6326" t="s">
        <v>26</v>
      </c>
      <c r="F6326" t="s">
        <v>27</v>
      </c>
      <c r="G6326">
        <v>1</v>
      </c>
      <c r="H6326" t="str">
        <f t="shared" si="494"/>
        <v>AWD</v>
      </c>
      <c r="I6326" s="2">
        <f t="shared" si="496"/>
        <v>2018</v>
      </c>
      <c r="J6326" s="2">
        <f t="shared" si="497"/>
        <v>6</v>
      </c>
      <c r="K6326" t="str">
        <f t="shared" si="498"/>
        <v>Glazenmakers</v>
      </c>
      <c r="L6326" s="25">
        <f t="shared" si="495"/>
        <v>22.285714285714285</v>
      </c>
    </row>
    <row r="6327" spans="1:12" x14ac:dyDescent="0.25">
      <c r="A6327">
        <v>24</v>
      </c>
      <c r="B6327" t="s">
        <v>84</v>
      </c>
      <c r="C6327" s="1">
        <v>43257.5</v>
      </c>
      <c r="D6327">
        <v>6</v>
      </c>
      <c r="E6327" t="s">
        <v>10</v>
      </c>
      <c r="F6327" t="s">
        <v>11</v>
      </c>
      <c r="G6327">
        <v>1</v>
      </c>
      <c r="H6327" t="str">
        <f t="shared" si="494"/>
        <v>AWD</v>
      </c>
      <c r="I6327" s="2">
        <f t="shared" si="496"/>
        <v>2018</v>
      </c>
      <c r="J6327" s="2">
        <f t="shared" si="497"/>
        <v>6</v>
      </c>
      <c r="K6327" t="str">
        <f t="shared" si="498"/>
        <v>Waterjuffer</v>
      </c>
      <c r="L6327" s="25">
        <f t="shared" si="495"/>
        <v>22.285714285714285</v>
      </c>
    </row>
    <row r="6328" spans="1:12" x14ac:dyDescent="0.25">
      <c r="A6328">
        <v>24</v>
      </c>
      <c r="B6328" t="s">
        <v>84</v>
      </c>
      <c r="C6328" s="1">
        <v>43257.5</v>
      </c>
      <c r="D6328">
        <v>6</v>
      </c>
      <c r="E6328" t="s">
        <v>28</v>
      </c>
      <c r="F6328" t="s">
        <v>29</v>
      </c>
      <c r="G6328">
        <v>3</v>
      </c>
      <c r="H6328" t="str">
        <f t="shared" si="494"/>
        <v>AWD</v>
      </c>
      <c r="I6328" s="2">
        <f t="shared" si="496"/>
        <v>2018</v>
      </c>
      <c r="J6328" s="2">
        <f t="shared" si="497"/>
        <v>6</v>
      </c>
      <c r="K6328" t="str">
        <f t="shared" si="498"/>
        <v>Korenbouten</v>
      </c>
      <c r="L6328" s="25">
        <f t="shared" si="495"/>
        <v>22.285714285714285</v>
      </c>
    </row>
    <row r="6329" spans="1:12" x14ac:dyDescent="0.25">
      <c r="A6329">
        <v>24</v>
      </c>
      <c r="B6329" t="s">
        <v>84</v>
      </c>
      <c r="C6329" s="1">
        <v>43257.5</v>
      </c>
      <c r="D6329">
        <v>6</v>
      </c>
      <c r="E6329" t="s">
        <v>14</v>
      </c>
      <c r="F6329" t="s">
        <v>15</v>
      </c>
      <c r="G6329">
        <v>15</v>
      </c>
      <c r="H6329" t="str">
        <f t="shared" si="494"/>
        <v>AWD</v>
      </c>
      <c r="I6329" s="2">
        <f t="shared" si="496"/>
        <v>2018</v>
      </c>
      <c r="J6329" s="2">
        <f t="shared" si="497"/>
        <v>6</v>
      </c>
      <c r="K6329" t="str">
        <f t="shared" si="498"/>
        <v>Waterjuffer</v>
      </c>
      <c r="L6329" s="25">
        <f t="shared" si="495"/>
        <v>22.285714285714285</v>
      </c>
    </row>
    <row r="6330" spans="1:12" x14ac:dyDescent="0.25">
      <c r="A6330">
        <v>24</v>
      </c>
      <c r="B6330" t="s">
        <v>84</v>
      </c>
      <c r="C6330" s="1">
        <v>43257.5</v>
      </c>
      <c r="D6330">
        <v>1</v>
      </c>
      <c r="E6330" t="s">
        <v>18</v>
      </c>
      <c r="F6330" t="s">
        <v>19</v>
      </c>
      <c r="G6330">
        <v>3</v>
      </c>
      <c r="H6330" t="str">
        <f t="shared" si="494"/>
        <v>AWD</v>
      </c>
      <c r="I6330" s="2">
        <f t="shared" si="496"/>
        <v>2018</v>
      </c>
      <c r="J6330" s="2">
        <f t="shared" si="497"/>
        <v>6</v>
      </c>
      <c r="K6330" t="str">
        <f t="shared" si="498"/>
        <v>Korenbouten</v>
      </c>
      <c r="L6330" s="25">
        <f t="shared" si="495"/>
        <v>22.285714285714285</v>
      </c>
    </row>
    <row r="6331" spans="1:12" x14ac:dyDescent="0.25">
      <c r="A6331">
        <v>24</v>
      </c>
      <c r="B6331" t="s">
        <v>84</v>
      </c>
      <c r="C6331" s="1">
        <v>43257.5</v>
      </c>
      <c r="D6331">
        <v>1</v>
      </c>
      <c r="E6331" t="s">
        <v>28</v>
      </c>
      <c r="F6331" t="s">
        <v>29</v>
      </c>
      <c r="G6331">
        <v>2</v>
      </c>
      <c r="H6331" t="str">
        <f t="shared" si="494"/>
        <v>AWD</v>
      </c>
      <c r="I6331" s="2">
        <f t="shared" si="496"/>
        <v>2018</v>
      </c>
      <c r="J6331" s="2">
        <f t="shared" si="497"/>
        <v>6</v>
      </c>
      <c r="K6331" t="str">
        <f t="shared" si="498"/>
        <v>Korenbouten</v>
      </c>
      <c r="L6331" s="25">
        <f t="shared" si="495"/>
        <v>22.285714285714285</v>
      </c>
    </row>
    <row r="6332" spans="1:12" x14ac:dyDescent="0.25">
      <c r="A6332">
        <v>24</v>
      </c>
      <c r="B6332" t="s">
        <v>84</v>
      </c>
      <c r="C6332" s="1">
        <v>43257.5</v>
      </c>
      <c r="D6332">
        <v>1</v>
      </c>
      <c r="E6332" t="s">
        <v>14</v>
      </c>
      <c r="F6332" t="s">
        <v>15</v>
      </c>
      <c r="G6332">
        <v>2</v>
      </c>
      <c r="H6332" t="str">
        <f t="shared" si="494"/>
        <v>AWD</v>
      </c>
      <c r="I6332" s="2">
        <f t="shared" si="496"/>
        <v>2018</v>
      </c>
      <c r="J6332" s="2">
        <f t="shared" si="497"/>
        <v>6</v>
      </c>
      <c r="K6332" t="str">
        <f t="shared" si="498"/>
        <v>Waterjuffer</v>
      </c>
      <c r="L6332" s="25">
        <f t="shared" si="495"/>
        <v>22.285714285714285</v>
      </c>
    </row>
    <row r="6333" spans="1:12" x14ac:dyDescent="0.25">
      <c r="A6333">
        <v>24</v>
      </c>
      <c r="B6333" t="s">
        <v>84</v>
      </c>
      <c r="C6333" s="1">
        <v>43257.5</v>
      </c>
      <c r="D6333">
        <v>4</v>
      </c>
      <c r="E6333" t="s">
        <v>10</v>
      </c>
      <c r="F6333" t="s">
        <v>11</v>
      </c>
      <c r="G6333">
        <v>7</v>
      </c>
      <c r="H6333" t="str">
        <f t="shared" si="494"/>
        <v>AWD</v>
      </c>
      <c r="I6333" s="2">
        <f t="shared" si="496"/>
        <v>2018</v>
      </c>
      <c r="J6333" s="2">
        <f t="shared" si="497"/>
        <v>6</v>
      </c>
      <c r="K6333" t="str">
        <f t="shared" si="498"/>
        <v>Waterjuffer</v>
      </c>
      <c r="L6333" s="25">
        <f t="shared" si="495"/>
        <v>22.285714285714285</v>
      </c>
    </row>
    <row r="6334" spans="1:12" x14ac:dyDescent="0.25">
      <c r="A6334">
        <v>24</v>
      </c>
      <c r="B6334" t="s">
        <v>84</v>
      </c>
      <c r="C6334" s="1">
        <v>43264.479166666664</v>
      </c>
      <c r="D6334">
        <v>6</v>
      </c>
      <c r="E6334" t="s">
        <v>18</v>
      </c>
      <c r="F6334" t="s">
        <v>19</v>
      </c>
      <c r="G6334">
        <v>1</v>
      </c>
      <c r="H6334" t="str">
        <f t="shared" si="494"/>
        <v>AWD</v>
      </c>
      <c r="I6334" s="2">
        <f t="shared" si="496"/>
        <v>2018</v>
      </c>
      <c r="J6334" s="2">
        <f t="shared" si="497"/>
        <v>6</v>
      </c>
      <c r="K6334" t="str">
        <f t="shared" si="498"/>
        <v>Korenbouten</v>
      </c>
      <c r="L6334" s="25">
        <f t="shared" si="495"/>
        <v>23.285714285714285</v>
      </c>
    </row>
    <row r="6335" spans="1:12" x14ac:dyDescent="0.25">
      <c r="A6335">
        <v>24</v>
      </c>
      <c r="B6335" t="s">
        <v>84</v>
      </c>
      <c r="C6335" s="1">
        <v>43264.479166666664</v>
      </c>
      <c r="D6335">
        <v>6</v>
      </c>
      <c r="E6335" t="s">
        <v>14</v>
      </c>
      <c r="F6335" t="s">
        <v>15</v>
      </c>
      <c r="G6335">
        <v>1</v>
      </c>
      <c r="H6335" t="str">
        <f t="shared" si="494"/>
        <v>AWD</v>
      </c>
      <c r="I6335" s="2">
        <f t="shared" si="496"/>
        <v>2018</v>
      </c>
      <c r="J6335" s="2">
        <f t="shared" si="497"/>
        <v>6</v>
      </c>
      <c r="K6335" t="str">
        <f t="shared" si="498"/>
        <v>Waterjuffer</v>
      </c>
      <c r="L6335" s="25">
        <f t="shared" si="495"/>
        <v>23.285714285714285</v>
      </c>
    </row>
    <row r="6336" spans="1:12" x14ac:dyDescent="0.25">
      <c r="A6336">
        <v>24</v>
      </c>
      <c r="B6336" t="s">
        <v>84</v>
      </c>
      <c r="C6336" s="1">
        <v>43284.534722222219</v>
      </c>
      <c r="D6336">
        <v>4</v>
      </c>
      <c r="E6336" t="s">
        <v>18</v>
      </c>
      <c r="F6336" t="s">
        <v>19</v>
      </c>
      <c r="G6336">
        <v>5</v>
      </c>
      <c r="H6336" t="str">
        <f t="shared" si="494"/>
        <v>AWD</v>
      </c>
      <c r="I6336" s="2">
        <f t="shared" si="496"/>
        <v>2018</v>
      </c>
      <c r="J6336" s="2">
        <f t="shared" si="497"/>
        <v>7</v>
      </c>
      <c r="K6336" t="str">
        <f t="shared" si="498"/>
        <v>Korenbouten</v>
      </c>
      <c r="L6336" s="25">
        <f t="shared" si="495"/>
        <v>26.142857142857142</v>
      </c>
    </row>
    <row r="6337" spans="1:12" x14ac:dyDescent="0.25">
      <c r="A6337">
        <v>24</v>
      </c>
      <c r="B6337" t="s">
        <v>84</v>
      </c>
      <c r="C6337" s="1">
        <v>43284.534722222219</v>
      </c>
      <c r="D6337">
        <v>4</v>
      </c>
      <c r="E6337" t="s">
        <v>14</v>
      </c>
      <c r="F6337" t="s">
        <v>15</v>
      </c>
      <c r="G6337">
        <v>2</v>
      </c>
      <c r="H6337" t="str">
        <f t="shared" si="494"/>
        <v>AWD</v>
      </c>
      <c r="I6337" s="2">
        <f t="shared" si="496"/>
        <v>2018</v>
      </c>
      <c r="J6337" s="2">
        <f t="shared" si="497"/>
        <v>7</v>
      </c>
      <c r="K6337" t="str">
        <f t="shared" si="498"/>
        <v>Waterjuffer</v>
      </c>
      <c r="L6337" s="25">
        <f t="shared" si="495"/>
        <v>26.142857142857142</v>
      </c>
    </row>
    <row r="6338" spans="1:12" x14ac:dyDescent="0.25">
      <c r="A6338">
        <v>24</v>
      </c>
      <c r="B6338" t="s">
        <v>84</v>
      </c>
      <c r="C6338" s="1">
        <v>43284.534722222219</v>
      </c>
      <c r="D6338">
        <v>5</v>
      </c>
      <c r="E6338" t="s">
        <v>18</v>
      </c>
      <c r="F6338" t="s">
        <v>19</v>
      </c>
      <c r="G6338">
        <v>6</v>
      </c>
      <c r="H6338" t="str">
        <f t="shared" ref="H6338:H6401" si="499">VLOOKUP(A6338,$N$2:$O$51,2,FALSE)</f>
        <v>AWD</v>
      </c>
      <c r="I6338" s="2">
        <f t="shared" si="496"/>
        <v>2018</v>
      </c>
      <c r="J6338" s="2">
        <f t="shared" si="497"/>
        <v>7</v>
      </c>
      <c r="K6338" t="str">
        <f t="shared" si="498"/>
        <v>Korenbouten</v>
      </c>
      <c r="L6338" s="25">
        <f t="shared" si="495"/>
        <v>26.142857142857142</v>
      </c>
    </row>
    <row r="6339" spans="1:12" x14ac:dyDescent="0.25">
      <c r="A6339">
        <v>24</v>
      </c>
      <c r="B6339" t="s">
        <v>84</v>
      </c>
      <c r="C6339" s="1">
        <v>43284.534722222219</v>
      </c>
      <c r="D6339">
        <v>5</v>
      </c>
      <c r="E6339" t="s">
        <v>14</v>
      </c>
      <c r="F6339" t="s">
        <v>15</v>
      </c>
      <c r="G6339">
        <v>12</v>
      </c>
      <c r="H6339" t="str">
        <f t="shared" si="499"/>
        <v>AWD</v>
      </c>
      <c r="I6339" s="2">
        <f t="shared" si="496"/>
        <v>2018</v>
      </c>
      <c r="J6339" s="2">
        <f t="shared" si="497"/>
        <v>7</v>
      </c>
      <c r="K6339" t="str">
        <f t="shared" si="498"/>
        <v>Waterjuffer</v>
      </c>
      <c r="L6339" s="25">
        <f t="shared" ref="L6339:L6402" si="500">(ROUNDDOWN(C6339-DATE(I6339,1,1),0))/7</f>
        <v>26.142857142857142</v>
      </c>
    </row>
    <row r="6340" spans="1:12" x14ac:dyDescent="0.25">
      <c r="A6340">
        <v>24</v>
      </c>
      <c r="B6340" t="s">
        <v>84</v>
      </c>
      <c r="C6340" s="1">
        <v>43284.534722222219</v>
      </c>
      <c r="D6340">
        <v>6</v>
      </c>
      <c r="E6340" t="s">
        <v>18</v>
      </c>
      <c r="F6340" t="s">
        <v>19</v>
      </c>
      <c r="G6340">
        <v>8</v>
      </c>
      <c r="H6340" t="str">
        <f t="shared" si="499"/>
        <v>AWD</v>
      </c>
      <c r="I6340" s="2">
        <f t="shared" si="496"/>
        <v>2018</v>
      </c>
      <c r="J6340" s="2">
        <f t="shared" si="497"/>
        <v>7</v>
      </c>
      <c r="K6340" t="str">
        <f t="shared" si="498"/>
        <v>Korenbouten</v>
      </c>
      <c r="L6340" s="25">
        <f t="shared" si="500"/>
        <v>26.142857142857142</v>
      </c>
    </row>
    <row r="6341" spans="1:12" x14ac:dyDescent="0.25">
      <c r="A6341">
        <v>24</v>
      </c>
      <c r="B6341" t="s">
        <v>84</v>
      </c>
      <c r="C6341" s="1">
        <v>43284.534722222219</v>
      </c>
      <c r="D6341">
        <v>6</v>
      </c>
      <c r="E6341" t="s">
        <v>14</v>
      </c>
      <c r="F6341" t="s">
        <v>15</v>
      </c>
      <c r="G6341">
        <v>28</v>
      </c>
      <c r="H6341" t="str">
        <f t="shared" si="499"/>
        <v>AWD</v>
      </c>
      <c r="I6341" s="2">
        <f t="shared" si="496"/>
        <v>2018</v>
      </c>
      <c r="J6341" s="2">
        <f t="shared" si="497"/>
        <v>7</v>
      </c>
      <c r="K6341" t="str">
        <f t="shared" si="498"/>
        <v>Waterjuffer</v>
      </c>
      <c r="L6341" s="25">
        <f t="shared" si="500"/>
        <v>26.142857142857142</v>
      </c>
    </row>
    <row r="6342" spans="1:12" x14ac:dyDescent="0.25">
      <c r="A6342">
        <v>24</v>
      </c>
      <c r="B6342" t="s">
        <v>84</v>
      </c>
      <c r="C6342" s="1">
        <v>43284.534722222219</v>
      </c>
      <c r="D6342">
        <v>1</v>
      </c>
      <c r="E6342" t="s">
        <v>18</v>
      </c>
      <c r="F6342" t="s">
        <v>19</v>
      </c>
      <c r="G6342">
        <v>3</v>
      </c>
      <c r="H6342" t="str">
        <f t="shared" si="499"/>
        <v>AWD</v>
      </c>
      <c r="I6342" s="2">
        <f t="shared" si="496"/>
        <v>2018</v>
      </c>
      <c r="J6342" s="2">
        <f t="shared" si="497"/>
        <v>7</v>
      </c>
      <c r="K6342" t="str">
        <f t="shared" si="498"/>
        <v>Korenbouten</v>
      </c>
      <c r="L6342" s="25">
        <f t="shared" si="500"/>
        <v>26.142857142857142</v>
      </c>
    </row>
    <row r="6343" spans="1:12" x14ac:dyDescent="0.25">
      <c r="A6343">
        <v>24</v>
      </c>
      <c r="B6343" t="s">
        <v>84</v>
      </c>
      <c r="C6343" s="1">
        <v>43284.534722222219</v>
      </c>
      <c r="D6343">
        <v>1</v>
      </c>
      <c r="E6343" t="s">
        <v>14</v>
      </c>
      <c r="F6343" t="s">
        <v>15</v>
      </c>
      <c r="G6343">
        <v>10</v>
      </c>
      <c r="H6343" t="str">
        <f t="shared" si="499"/>
        <v>AWD</v>
      </c>
      <c r="I6343" s="2">
        <f t="shared" si="496"/>
        <v>2018</v>
      </c>
      <c r="J6343" s="2">
        <f t="shared" si="497"/>
        <v>7</v>
      </c>
      <c r="K6343" t="str">
        <f t="shared" si="498"/>
        <v>Waterjuffer</v>
      </c>
      <c r="L6343" s="25">
        <f t="shared" si="500"/>
        <v>26.142857142857142</v>
      </c>
    </row>
    <row r="6344" spans="1:12" x14ac:dyDescent="0.25">
      <c r="A6344">
        <v>24</v>
      </c>
      <c r="B6344" t="s">
        <v>84</v>
      </c>
      <c r="C6344" s="1">
        <v>43300.579861111109</v>
      </c>
      <c r="D6344">
        <v>4</v>
      </c>
      <c r="E6344" t="s">
        <v>18</v>
      </c>
      <c r="F6344" t="s">
        <v>19</v>
      </c>
      <c r="G6344">
        <v>2</v>
      </c>
      <c r="H6344" t="str">
        <f t="shared" si="499"/>
        <v>AWD</v>
      </c>
      <c r="I6344" s="2">
        <f t="shared" si="496"/>
        <v>2018</v>
      </c>
      <c r="J6344" s="2">
        <f t="shared" si="497"/>
        <v>7</v>
      </c>
      <c r="K6344" t="str">
        <f t="shared" si="498"/>
        <v>Korenbouten</v>
      </c>
      <c r="L6344" s="25">
        <f t="shared" si="500"/>
        <v>28.428571428571427</v>
      </c>
    </row>
    <row r="6345" spans="1:12" x14ac:dyDescent="0.25">
      <c r="A6345">
        <v>24</v>
      </c>
      <c r="B6345" t="s">
        <v>84</v>
      </c>
      <c r="C6345" s="1">
        <v>43300.579861111109</v>
      </c>
      <c r="D6345">
        <v>4</v>
      </c>
      <c r="E6345" t="s">
        <v>14</v>
      </c>
      <c r="F6345" t="s">
        <v>15</v>
      </c>
      <c r="G6345">
        <v>2</v>
      </c>
      <c r="H6345" t="str">
        <f t="shared" si="499"/>
        <v>AWD</v>
      </c>
      <c r="I6345" s="2">
        <f t="shared" si="496"/>
        <v>2018</v>
      </c>
      <c r="J6345" s="2">
        <f t="shared" si="497"/>
        <v>7</v>
      </c>
      <c r="K6345" t="str">
        <f t="shared" si="498"/>
        <v>Waterjuffer</v>
      </c>
      <c r="L6345" s="25">
        <f t="shared" si="500"/>
        <v>28.428571428571427</v>
      </c>
    </row>
    <row r="6346" spans="1:12" x14ac:dyDescent="0.25">
      <c r="A6346">
        <v>24</v>
      </c>
      <c r="B6346" t="s">
        <v>84</v>
      </c>
      <c r="C6346" s="1">
        <v>43300.579861111109</v>
      </c>
      <c r="D6346">
        <v>5</v>
      </c>
      <c r="E6346" t="s">
        <v>18</v>
      </c>
      <c r="F6346" t="s">
        <v>19</v>
      </c>
      <c r="G6346">
        <v>1</v>
      </c>
      <c r="H6346" t="str">
        <f t="shared" si="499"/>
        <v>AWD</v>
      </c>
      <c r="I6346" s="2">
        <f t="shared" si="496"/>
        <v>2018</v>
      </c>
      <c r="J6346" s="2">
        <f t="shared" si="497"/>
        <v>7</v>
      </c>
      <c r="K6346" t="str">
        <f t="shared" si="498"/>
        <v>Korenbouten</v>
      </c>
      <c r="L6346" s="25">
        <f t="shared" si="500"/>
        <v>28.428571428571427</v>
      </c>
    </row>
    <row r="6347" spans="1:12" x14ac:dyDescent="0.25">
      <c r="A6347">
        <v>24</v>
      </c>
      <c r="B6347" t="s">
        <v>84</v>
      </c>
      <c r="C6347" s="1">
        <v>43300.579861111109</v>
      </c>
      <c r="D6347">
        <v>5</v>
      </c>
      <c r="E6347" t="s">
        <v>14</v>
      </c>
      <c r="F6347" t="s">
        <v>15</v>
      </c>
      <c r="G6347">
        <v>1</v>
      </c>
      <c r="H6347" t="str">
        <f t="shared" si="499"/>
        <v>AWD</v>
      </c>
      <c r="I6347" s="2">
        <f t="shared" si="496"/>
        <v>2018</v>
      </c>
      <c r="J6347" s="2">
        <f t="shared" si="497"/>
        <v>7</v>
      </c>
      <c r="K6347" t="str">
        <f t="shared" si="498"/>
        <v>Waterjuffer</v>
      </c>
      <c r="L6347" s="25">
        <f t="shared" si="500"/>
        <v>28.428571428571427</v>
      </c>
    </row>
    <row r="6348" spans="1:12" x14ac:dyDescent="0.25">
      <c r="A6348">
        <v>24</v>
      </c>
      <c r="B6348" t="s">
        <v>84</v>
      </c>
      <c r="C6348" s="1">
        <v>43300.579861111109</v>
      </c>
      <c r="D6348">
        <v>5</v>
      </c>
      <c r="E6348" t="s">
        <v>48</v>
      </c>
      <c r="F6348" t="s">
        <v>49</v>
      </c>
      <c r="G6348">
        <v>1</v>
      </c>
      <c r="H6348" t="str">
        <f t="shared" si="499"/>
        <v>AWD</v>
      </c>
      <c r="I6348" s="2">
        <f t="shared" si="496"/>
        <v>2018</v>
      </c>
      <c r="J6348" s="2">
        <f t="shared" si="497"/>
        <v>7</v>
      </c>
      <c r="K6348" t="str">
        <f t="shared" si="498"/>
        <v>Glazenmakers</v>
      </c>
      <c r="L6348" s="25">
        <f t="shared" si="500"/>
        <v>28.428571428571427</v>
      </c>
    </row>
    <row r="6349" spans="1:12" x14ac:dyDescent="0.25">
      <c r="A6349">
        <v>24</v>
      </c>
      <c r="B6349" t="s">
        <v>84</v>
      </c>
      <c r="C6349" s="1">
        <v>43300.579861111109</v>
      </c>
      <c r="D6349">
        <v>6</v>
      </c>
      <c r="E6349" t="s">
        <v>18</v>
      </c>
      <c r="F6349" t="s">
        <v>19</v>
      </c>
      <c r="G6349">
        <v>4</v>
      </c>
      <c r="H6349" t="str">
        <f t="shared" si="499"/>
        <v>AWD</v>
      </c>
      <c r="I6349" s="2">
        <f t="shared" si="496"/>
        <v>2018</v>
      </c>
      <c r="J6349" s="2">
        <f t="shared" si="497"/>
        <v>7</v>
      </c>
      <c r="K6349" t="str">
        <f t="shared" si="498"/>
        <v>Korenbouten</v>
      </c>
      <c r="L6349" s="25">
        <f t="shared" si="500"/>
        <v>28.428571428571427</v>
      </c>
    </row>
    <row r="6350" spans="1:12" x14ac:dyDescent="0.25">
      <c r="A6350">
        <v>24</v>
      </c>
      <c r="B6350" t="s">
        <v>84</v>
      </c>
      <c r="C6350" s="1">
        <v>43300.579861111109</v>
      </c>
      <c r="D6350">
        <v>6</v>
      </c>
      <c r="E6350" t="s">
        <v>26</v>
      </c>
      <c r="F6350" t="s">
        <v>27</v>
      </c>
      <c r="G6350">
        <v>1</v>
      </c>
      <c r="H6350" t="str">
        <f t="shared" si="499"/>
        <v>AWD</v>
      </c>
      <c r="I6350" s="2">
        <f t="shared" si="496"/>
        <v>2018</v>
      </c>
      <c r="J6350" s="2">
        <f t="shared" si="497"/>
        <v>7</v>
      </c>
      <c r="K6350" t="str">
        <f t="shared" si="498"/>
        <v>Glazenmakers</v>
      </c>
      <c r="L6350" s="25">
        <f t="shared" si="500"/>
        <v>28.428571428571427</v>
      </c>
    </row>
    <row r="6351" spans="1:12" x14ac:dyDescent="0.25">
      <c r="A6351">
        <v>24</v>
      </c>
      <c r="B6351" t="s">
        <v>84</v>
      </c>
      <c r="C6351" s="1">
        <v>43300.579861111109</v>
      </c>
      <c r="D6351">
        <v>6</v>
      </c>
      <c r="E6351" t="s">
        <v>14</v>
      </c>
      <c r="F6351" t="s">
        <v>15</v>
      </c>
      <c r="G6351">
        <v>36</v>
      </c>
      <c r="H6351" t="str">
        <f t="shared" si="499"/>
        <v>AWD</v>
      </c>
      <c r="I6351" s="2">
        <f t="shared" si="496"/>
        <v>2018</v>
      </c>
      <c r="J6351" s="2">
        <f t="shared" si="497"/>
        <v>7</v>
      </c>
      <c r="K6351" t="str">
        <f t="shared" si="498"/>
        <v>Waterjuffer</v>
      </c>
      <c r="L6351" s="25">
        <f t="shared" si="500"/>
        <v>28.428571428571427</v>
      </c>
    </row>
    <row r="6352" spans="1:12" x14ac:dyDescent="0.25">
      <c r="A6352">
        <v>24</v>
      </c>
      <c r="B6352" t="s">
        <v>84</v>
      </c>
      <c r="C6352" s="1">
        <v>43300.579861111109</v>
      </c>
      <c r="D6352">
        <v>1</v>
      </c>
      <c r="E6352" t="s">
        <v>18</v>
      </c>
      <c r="F6352" t="s">
        <v>19</v>
      </c>
      <c r="G6352">
        <v>4</v>
      </c>
      <c r="H6352" t="str">
        <f t="shared" si="499"/>
        <v>AWD</v>
      </c>
      <c r="I6352" s="2">
        <f t="shared" si="496"/>
        <v>2018</v>
      </c>
      <c r="J6352" s="2">
        <f t="shared" si="497"/>
        <v>7</v>
      </c>
      <c r="K6352" t="str">
        <f t="shared" si="498"/>
        <v>Korenbouten</v>
      </c>
      <c r="L6352" s="25">
        <f t="shared" si="500"/>
        <v>28.428571428571427</v>
      </c>
    </row>
    <row r="6353" spans="1:12" x14ac:dyDescent="0.25">
      <c r="A6353">
        <v>24</v>
      </c>
      <c r="B6353" t="s">
        <v>84</v>
      </c>
      <c r="C6353" s="1">
        <v>43319.458333333336</v>
      </c>
      <c r="D6353">
        <v>4</v>
      </c>
      <c r="E6353" t="s">
        <v>40</v>
      </c>
      <c r="F6353" t="s">
        <v>41</v>
      </c>
      <c r="G6353">
        <v>1</v>
      </c>
      <c r="H6353" t="str">
        <f t="shared" si="499"/>
        <v>AWD</v>
      </c>
      <c r="I6353" s="2">
        <f t="shared" si="496"/>
        <v>2018</v>
      </c>
      <c r="J6353" s="2">
        <f t="shared" si="497"/>
        <v>8</v>
      </c>
      <c r="K6353" t="str">
        <f t="shared" si="498"/>
        <v>Korenbouten</v>
      </c>
      <c r="L6353" s="25">
        <f t="shared" si="500"/>
        <v>31.142857142857142</v>
      </c>
    </row>
    <row r="6354" spans="1:12" x14ac:dyDescent="0.25">
      <c r="A6354">
        <v>24</v>
      </c>
      <c r="B6354" t="s">
        <v>84</v>
      </c>
      <c r="C6354" s="1">
        <v>43319.458333333336</v>
      </c>
      <c r="D6354">
        <v>4</v>
      </c>
      <c r="E6354" t="s">
        <v>18</v>
      </c>
      <c r="F6354" t="s">
        <v>19</v>
      </c>
      <c r="G6354">
        <v>2</v>
      </c>
      <c r="H6354" t="str">
        <f t="shared" si="499"/>
        <v>AWD</v>
      </c>
      <c r="I6354" s="2">
        <f t="shared" si="496"/>
        <v>2018</v>
      </c>
      <c r="J6354" s="2">
        <f t="shared" si="497"/>
        <v>8</v>
      </c>
      <c r="K6354" t="str">
        <f t="shared" si="498"/>
        <v>Korenbouten</v>
      </c>
      <c r="L6354" s="25">
        <f t="shared" si="500"/>
        <v>31.142857142857142</v>
      </c>
    </row>
    <row r="6355" spans="1:12" x14ac:dyDescent="0.25">
      <c r="A6355">
        <v>24</v>
      </c>
      <c r="B6355" t="s">
        <v>84</v>
      </c>
      <c r="C6355" s="1">
        <v>43319.458333333336</v>
      </c>
      <c r="D6355">
        <v>4</v>
      </c>
      <c r="E6355" t="s">
        <v>26</v>
      </c>
      <c r="F6355" t="s">
        <v>27</v>
      </c>
      <c r="G6355">
        <v>2</v>
      </c>
      <c r="H6355" t="str">
        <f t="shared" si="499"/>
        <v>AWD</v>
      </c>
      <c r="I6355" s="2">
        <f t="shared" si="496"/>
        <v>2018</v>
      </c>
      <c r="J6355" s="2">
        <f t="shared" si="497"/>
        <v>8</v>
      </c>
      <c r="K6355" t="str">
        <f t="shared" si="498"/>
        <v>Glazenmakers</v>
      </c>
      <c r="L6355" s="25">
        <f t="shared" si="500"/>
        <v>31.142857142857142</v>
      </c>
    </row>
    <row r="6356" spans="1:12" x14ac:dyDescent="0.25">
      <c r="A6356">
        <v>24</v>
      </c>
      <c r="B6356" t="s">
        <v>84</v>
      </c>
      <c r="C6356" s="1">
        <v>43319.458333333336</v>
      </c>
      <c r="D6356">
        <v>4</v>
      </c>
      <c r="E6356" t="s">
        <v>10</v>
      </c>
      <c r="F6356" t="s">
        <v>11</v>
      </c>
      <c r="G6356">
        <v>1</v>
      </c>
      <c r="H6356" t="str">
        <f t="shared" si="499"/>
        <v>AWD</v>
      </c>
      <c r="I6356" s="2">
        <f t="shared" si="496"/>
        <v>2018</v>
      </c>
      <c r="J6356" s="2">
        <f t="shared" si="497"/>
        <v>8</v>
      </c>
      <c r="K6356" t="str">
        <f t="shared" si="498"/>
        <v>Waterjuffer</v>
      </c>
      <c r="L6356" s="25">
        <f t="shared" si="500"/>
        <v>31.142857142857142</v>
      </c>
    </row>
    <row r="6357" spans="1:12" x14ac:dyDescent="0.25">
      <c r="A6357">
        <v>24</v>
      </c>
      <c r="B6357" t="s">
        <v>84</v>
      </c>
      <c r="C6357" s="1">
        <v>43319.458333333336</v>
      </c>
      <c r="D6357">
        <v>4</v>
      </c>
      <c r="E6357" t="s">
        <v>14</v>
      </c>
      <c r="F6357" t="s">
        <v>15</v>
      </c>
      <c r="G6357">
        <v>40</v>
      </c>
      <c r="H6357" t="str">
        <f t="shared" si="499"/>
        <v>AWD</v>
      </c>
      <c r="I6357" s="2">
        <f t="shared" si="496"/>
        <v>2018</v>
      </c>
      <c r="J6357" s="2">
        <f t="shared" si="497"/>
        <v>8</v>
      </c>
      <c r="K6357" t="str">
        <f t="shared" si="498"/>
        <v>Waterjuffer</v>
      </c>
      <c r="L6357" s="25">
        <f t="shared" si="500"/>
        <v>31.142857142857142</v>
      </c>
    </row>
    <row r="6358" spans="1:12" x14ac:dyDescent="0.25">
      <c r="A6358">
        <v>24</v>
      </c>
      <c r="B6358" t="s">
        <v>84</v>
      </c>
      <c r="C6358" s="1">
        <v>43319.458333333336</v>
      </c>
      <c r="D6358">
        <v>5</v>
      </c>
      <c r="E6358" t="s">
        <v>40</v>
      </c>
      <c r="F6358" t="s">
        <v>41</v>
      </c>
      <c r="G6358">
        <v>4</v>
      </c>
      <c r="H6358" t="str">
        <f t="shared" si="499"/>
        <v>AWD</v>
      </c>
      <c r="I6358" s="2">
        <f t="shared" si="496"/>
        <v>2018</v>
      </c>
      <c r="J6358" s="2">
        <f t="shared" si="497"/>
        <v>8</v>
      </c>
      <c r="K6358" t="str">
        <f t="shared" si="498"/>
        <v>Korenbouten</v>
      </c>
      <c r="L6358" s="25">
        <f t="shared" si="500"/>
        <v>31.142857142857142</v>
      </c>
    </row>
    <row r="6359" spans="1:12" x14ac:dyDescent="0.25">
      <c r="A6359">
        <v>24</v>
      </c>
      <c r="B6359" t="s">
        <v>84</v>
      </c>
      <c r="C6359" s="1">
        <v>43319.458333333336</v>
      </c>
      <c r="D6359">
        <v>5</v>
      </c>
      <c r="E6359" t="s">
        <v>18</v>
      </c>
      <c r="F6359" t="s">
        <v>19</v>
      </c>
      <c r="G6359">
        <v>1</v>
      </c>
      <c r="H6359" t="str">
        <f t="shared" si="499"/>
        <v>AWD</v>
      </c>
      <c r="I6359" s="2">
        <f t="shared" si="496"/>
        <v>2018</v>
      </c>
      <c r="J6359" s="2">
        <f t="shared" si="497"/>
        <v>8</v>
      </c>
      <c r="K6359" t="str">
        <f t="shared" si="498"/>
        <v>Korenbouten</v>
      </c>
      <c r="L6359" s="25">
        <f t="shared" si="500"/>
        <v>31.142857142857142</v>
      </c>
    </row>
    <row r="6360" spans="1:12" x14ac:dyDescent="0.25">
      <c r="A6360">
        <v>24</v>
      </c>
      <c r="B6360" t="s">
        <v>84</v>
      </c>
      <c r="C6360" s="1">
        <v>43319.458333333336</v>
      </c>
      <c r="D6360">
        <v>5</v>
      </c>
      <c r="E6360" t="s">
        <v>26</v>
      </c>
      <c r="F6360" t="s">
        <v>27</v>
      </c>
      <c r="G6360">
        <v>1</v>
      </c>
      <c r="H6360" t="str">
        <f t="shared" si="499"/>
        <v>AWD</v>
      </c>
      <c r="I6360" s="2">
        <f t="shared" si="496"/>
        <v>2018</v>
      </c>
      <c r="J6360" s="2">
        <f t="shared" si="497"/>
        <v>8</v>
      </c>
      <c r="K6360" t="str">
        <f t="shared" si="498"/>
        <v>Glazenmakers</v>
      </c>
      <c r="L6360" s="25">
        <f t="shared" si="500"/>
        <v>31.142857142857142</v>
      </c>
    </row>
    <row r="6361" spans="1:12" x14ac:dyDescent="0.25">
      <c r="A6361">
        <v>24</v>
      </c>
      <c r="B6361" t="s">
        <v>84</v>
      </c>
      <c r="C6361" s="1">
        <v>43319.458333333336</v>
      </c>
      <c r="D6361">
        <v>5</v>
      </c>
      <c r="E6361" t="s">
        <v>10</v>
      </c>
      <c r="F6361" t="s">
        <v>11</v>
      </c>
      <c r="G6361">
        <v>2</v>
      </c>
      <c r="H6361" t="str">
        <f t="shared" si="499"/>
        <v>AWD</v>
      </c>
      <c r="I6361" s="2">
        <f t="shared" si="496"/>
        <v>2018</v>
      </c>
      <c r="J6361" s="2">
        <f t="shared" si="497"/>
        <v>8</v>
      </c>
      <c r="K6361" t="str">
        <f t="shared" si="498"/>
        <v>Waterjuffer</v>
      </c>
      <c r="L6361" s="25">
        <f t="shared" si="500"/>
        <v>31.142857142857142</v>
      </c>
    </row>
    <row r="6362" spans="1:12" x14ac:dyDescent="0.25">
      <c r="A6362">
        <v>24</v>
      </c>
      <c r="B6362" t="s">
        <v>84</v>
      </c>
      <c r="C6362" s="1">
        <v>43319.458333333336</v>
      </c>
      <c r="D6362">
        <v>5</v>
      </c>
      <c r="E6362" t="s">
        <v>14</v>
      </c>
      <c r="F6362" t="s">
        <v>15</v>
      </c>
      <c r="G6362">
        <v>46</v>
      </c>
      <c r="H6362" t="str">
        <f t="shared" si="499"/>
        <v>AWD</v>
      </c>
      <c r="I6362" s="2">
        <f t="shared" si="496"/>
        <v>2018</v>
      </c>
      <c r="J6362" s="2">
        <f t="shared" si="497"/>
        <v>8</v>
      </c>
      <c r="K6362" t="str">
        <f t="shared" si="498"/>
        <v>Waterjuffer</v>
      </c>
      <c r="L6362" s="25">
        <f t="shared" si="500"/>
        <v>31.142857142857142</v>
      </c>
    </row>
    <row r="6363" spans="1:12" x14ac:dyDescent="0.25">
      <c r="A6363">
        <v>24</v>
      </c>
      <c r="B6363" t="s">
        <v>84</v>
      </c>
      <c r="C6363" s="1">
        <v>43319.458333333336</v>
      </c>
      <c r="D6363">
        <v>6</v>
      </c>
      <c r="E6363" t="s">
        <v>40</v>
      </c>
      <c r="F6363" t="s">
        <v>41</v>
      </c>
      <c r="G6363">
        <v>3</v>
      </c>
      <c r="H6363" t="str">
        <f t="shared" si="499"/>
        <v>AWD</v>
      </c>
      <c r="I6363" s="2">
        <f t="shared" si="496"/>
        <v>2018</v>
      </c>
      <c r="J6363" s="2">
        <f t="shared" si="497"/>
        <v>8</v>
      </c>
      <c r="K6363" t="str">
        <f t="shared" si="498"/>
        <v>Korenbouten</v>
      </c>
      <c r="L6363" s="25">
        <f t="shared" si="500"/>
        <v>31.142857142857142</v>
      </c>
    </row>
    <row r="6364" spans="1:12" x14ac:dyDescent="0.25">
      <c r="A6364">
        <v>24</v>
      </c>
      <c r="B6364" t="s">
        <v>84</v>
      </c>
      <c r="C6364" s="1">
        <v>43319.458333333336</v>
      </c>
      <c r="D6364">
        <v>6</v>
      </c>
      <c r="E6364" t="s">
        <v>18</v>
      </c>
      <c r="F6364" t="s">
        <v>19</v>
      </c>
      <c r="G6364">
        <v>1</v>
      </c>
      <c r="H6364" t="str">
        <f t="shared" si="499"/>
        <v>AWD</v>
      </c>
      <c r="I6364" s="2">
        <f t="shared" si="496"/>
        <v>2018</v>
      </c>
      <c r="J6364" s="2">
        <f t="shared" si="497"/>
        <v>8</v>
      </c>
      <c r="K6364" t="str">
        <f t="shared" si="498"/>
        <v>Korenbouten</v>
      </c>
      <c r="L6364" s="25">
        <f t="shared" si="500"/>
        <v>31.142857142857142</v>
      </c>
    </row>
    <row r="6365" spans="1:12" x14ac:dyDescent="0.25">
      <c r="A6365">
        <v>24</v>
      </c>
      <c r="B6365" t="s">
        <v>84</v>
      </c>
      <c r="C6365" s="1">
        <v>43319.458333333336</v>
      </c>
      <c r="D6365">
        <v>6</v>
      </c>
      <c r="E6365" t="s">
        <v>10</v>
      </c>
      <c r="F6365" t="s">
        <v>11</v>
      </c>
      <c r="G6365">
        <v>7</v>
      </c>
      <c r="H6365" t="str">
        <f t="shared" si="499"/>
        <v>AWD</v>
      </c>
      <c r="I6365" s="2">
        <f t="shared" si="496"/>
        <v>2018</v>
      </c>
      <c r="J6365" s="2">
        <f t="shared" si="497"/>
        <v>8</v>
      </c>
      <c r="K6365" t="str">
        <f t="shared" si="498"/>
        <v>Waterjuffer</v>
      </c>
      <c r="L6365" s="25">
        <f t="shared" si="500"/>
        <v>31.142857142857142</v>
      </c>
    </row>
    <row r="6366" spans="1:12" x14ac:dyDescent="0.25">
      <c r="A6366">
        <v>24</v>
      </c>
      <c r="B6366" t="s">
        <v>84</v>
      </c>
      <c r="C6366" s="1">
        <v>43319.458333333336</v>
      </c>
      <c r="D6366">
        <v>6</v>
      </c>
      <c r="E6366" t="s">
        <v>42</v>
      </c>
      <c r="F6366" t="s">
        <v>43</v>
      </c>
      <c r="G6366">
        <v>1</v>
      </c>
      <c r="H6366" t="str">
        <f t="shared" si="499"/>
        <v>AWD</v>
      </c>
      <c r="I6366" s="2">
        <f t="shared" si="496"/>
        <v>2018</v>
      </c>
      <c r="J6366" s="2">
        <f t="shared" si="497"/>
        <v>8</v>
      </c>
      <c r="K6366" t="str">
        <f t="shared" si="498"/>
        <v>Korenbouten</v>
      </c>
      <c r="L6366" s="25">
        <f t="shared" si="500"/>
        <v>31.142857142857142</v>
      </c>
    </row>
    <row r="6367" spans="1:12" x14ac:dyDescent="0.25">
      <c r="A6367">
        <v>24</v>
      </c>
      <c r="B6367" t="s">
        <v>84</v>
      </c>
      <c r="C6367" s="1">
        <v>43319.458333333336</v>
      </c>
      <c r="D6367">
        <v>6</v>
      </c>
      <c r="E6367" t="s">
        <v>14</v>
      </c>
      <c r="F6367" t="s">
        <v>15</v>
      </c>
      <c r="G6367">
        <v>180</v>
      </c>
      <c r="H6367" t="str">
        <f t="shared" si="499"/>
        <v>AWD</v>
      </c>
      <c r="I6367" s="2">
        <f t="shared" si="496"/>
        <v>2018</v>
      </c>
      <c r="J6367" s="2">
        <f t="shared" si="497"/>
        <v>8</v>
      </c>
      <c r="K6367" t="str">
        <f t="shared" si="498"/>
        <v>Waterjuffer</v>
      </c>
      <c r="L6367" s="25">
        <f t="shared" si="500"/>
        <v>31.142857142857142</v>
      </c>
    </row>
    <row r="6368" spans="1:12" x14ac:dyDescent="0.25">
      <c r="A6368">
        <v>24</v>
      </c>
      <c r="B6368" t="s">
        <v>84</v>
      </c>
      <c r="C6368" s="1">
        <v>43319.458333333336</v>
      </c>
      <c r="D6368">
        <v>1</v>
      </c>
      <c r="E6368" t="s">
        <v>40</v>
      </c>
      <c r="F6368" t="s">
        <v>41</v>
      </c>
      <c r="G6368">
        <v>1</v>
      </c>
      <c r="H6368" t="str">
        <f t="shared" si="499"/>
        <v>AWD</v>
      </c>
      <c r="I6368" s="2">
        <f t="shared" si="496"/>
        <v>2018</v>
      </c>
      <c r="J6368" s="2">
        <f t="shared" si="497"/>
        <v>8</v>
      </c>
      <c r="K6368" t="str">
        <f t="shared" si="498"/>
        <v>Korenbouten</v>
      </c>
      <c r="L6368" s="25">
        <f t="shared" si="500"/>
        <v>31.142857142857142</v>
      </c>
    </row>
    <row r="6369" spans="1:12" x14ac:dyDescent="0.25">
      <c r="A6369">
        <v>24</v>
      </c>
      <c r="B6369" t="s">
        <v>84</v>
      </c>
      <c r="C6369" s="1">
        <v>43319.458333333336</v>
      </c>
      <c r="D6369">
        <v>1</v>
      </c>
      <c r="E6369" t="s">
        <v>18</v>
      </c>
      <c r="F6369" t="s">
        <v>19</v>
      </c>
      <c r="G6369">
        <v>2</v>
      </c>
      <c r="H6369" t="str">
        <f t="shared" si="499"/>
        <v>AWD</v>
      </c>
      <c r="I6369" s="2">
        <f t="shared" si="496"/>
        <v>2018</v>
      </c>
      <c r="J6369" s="2">
        <f t="shared" si="497"/>
        <v>8</v>
      </c>
      <c r="K6369" t="str">
        <f t="shared" si="498"/>
        <v>Korenbouten</v>
      </c>
      <c r="L6369" s="25">
        <f t="shared" si="500"/>
        <v>31.142857142857142</v>
      </c>
    </row>
    <row r="6370" spans="1:12" x14ac:dyDescent="0.25">
      <c r="A6370">
        <v>24</v>
      </c>
      <c r="B6370" t="s">
        <v>84</v>
      </c>
      <c r="C6370" s="1">
        <v>43319.458333333336</v>
      </c>
      <c r="D6370">
        <v>1</v>
      </c>
      <c r="E6370" t="s">
        <v>14</v>
      </c>
      <c r="F6370" t="s">
        <v>15</v>
      </c>
      <c r="G6370">
        <v>41</v>
      </c>
      <c r="H6370" t="str">
        <f t="shared" si="499"/>
        <v>AWD</v>
      </c>
      <c r="I6370" s="2">
        <f t="shared" si="496"/>
        <v>2018</v>
      </c>
      <c r="J6370" s="2">
        <f t="shared" si="497"/>
        <v>8</v>
      </c>
      <c r="K6370" t="str">
        <f t="shared" si="498"/>
        <v>Waterjuffer</v>
      </c>
      <c r="L6370" s="25">
        <f t="shared" si="500"/>
        <v>31.142857142857142</v>
      </c>
    </row>
    <row r="6371" spans="1:12" x14ac:dyDescent="0.25">
      <c r="A6371">
        <v>24</v>
      </c>
      <c r="B6371" t="s">
        <v>84</v>
      </c>
      <c r="C6371" s="1">
        <v>43334.5</v>
      </c>
      <c r="D6371">
        <v>4</v>
      </c>
      <c r="E6371" t="s">
        <v>42</v>
      </c>
      <c r="F6371" t="s">
        <v>43</v>
      </c>
      <c r="G6371">
        <v>1</v>
      </c>
      <c r="H6371" t="str">
        <f t="shared" si="499"/>
        <v>AWD</v>
      </c>
      <c r="I6371" s="2">
        <f t="shared" si="496"/>
        <v>2018</v>
      </c>
      <c r="J6371" s="2">
        <f t="shared" si="497"/>
        <v>8</v>
      </c>
      <c r="K6371" t="str">
        <f t="shared" si="498"/>
        <v>Korenbouten</v>
      </c>
      <c r="L6371" s="25">
        <f t="shared" si="500"/>
        <v>33.285714285714285</v>
      </c>
    </row>
    <row r="6372" spans="1:12" x14ac:dyDescent="0.25">
      <c r="A6372">
        <v>24</v>
      </c>
      <c r="B6372" t="s">
        <v>84</v>
      </c>
      <c r="C6372" s="1">
        <v>43334.5</v>
      </c>
      <c r="D6372">
        <v>5</v>
      </c>
      <c r="E6372" t="s">
        <v>14</v>
      </c>
      <c r="F6372" t="s">
        <v>15</v>
      </c>
      <c r="G6372">
        <v>14</v>
      </c>
      <c r="H6372" t="str">
        <f t="shared" si="499"/>
        <v>AWD</v>
      </c>
      <c r="I6372" s="2">
        <f t="shared" si="496"/>
        <v>2018</v>
      </c>
      <c r="J6372" s="2">
        <f t="shared" si="497"/>
        <v>8</v>
      </c>
      <c r="K6372" t="str">
        <f t="shared" si="498"/>
        <v>Waterjuffer</v>
      </c>
      <c r="L6372" s="25">
        <f t="shared" si="500"/>
        <v>33.285714285714285</v>
      </c>
    </row>
    <row r="6373" spans="1:12" x14ac:dyDescent="0.25">
      <c r="A6373">
        <v>24</v>
      </c>
      <c r="B6373" t="s">
        <v>84</v>
      </c>
      <c r="C6373" s="1">
        <v>43334.5</v>
      </c>
      <c r="D6373">
        <v>6</v>
      </c>
      <c r="E6373" t="s">
        <v>10</v>
      </c>
      <c r="F6373" t="s">
        <v>11</v>
      </c>
      <c r="G6373">
        <v>2</v>
      </c>
      <c r="H6373" t="str">
        <f t="shared" si="499"/>
        <v>AWD</v>
      </c>
      <c r="I6373" s="2">
        <f t="shared" si="496"/>
        <v>2018</v>
      </c>
      <c r="J6373" s="2">
        <f t="shared" si="497"/>
        <v>8</v>
      </c>
      <c r="K6373" t="str">
        <f t="shared" si="498"/>
        <v>Waterjuffer</v>
      </c>
      <c r="L6373" s="25">
        <f t="shared" si="500"/>
        <v>33.285714285714285</v>
      </c>
    </row>
    <row r="6374" spans="1:12" x14ac:dyDescent="0.25">
      <c r="A6374">
        <v>24</v>
      </c>
      <c r="B6374" t="s">
        <v>84</v>
      </c>
      <c r="C6374" s="1">
        <v>43362.520833333336</v>
      </c>
      <c r="D6374">
        <v>4</v>
      </c>
      <c r="E6374" t="s">
        <v>32</v>
      </c>
      <c r="F6374" t="s">
        <v>33</v>
      </c>
      <c r="G6374">
        <v>4</v>
      </c>
      <c r="H6374" t="str">
        <f t="shared" si="499"/>
        <v>AWD</v>
      </c>
      <c r="I6374" s="2">
        <f t="shared" si="496"/>
        <v>2018</v>
      </c>
      <c r="J6374" s="2">
        <f t="shared" si="497"/>
        <v>9</v>
      </c>
      <c r="K6374" t="str">
        <f t="shared" si="498"/>
        <v>Korenbouten</v>
      </c>
      <c r="L6374" s="25">
        <f t="shared" si="500"/>
        <v>37.285714285714285</v>
      </c>
    </row>
    <row r="6375" spans="1:12" x14ac:dyDescent="0.25">
      <c r="A6375">
        <v>24</v>
      </c>
      <c r="B6375" t="s">
        <v>84</v>
      </c>
      <c r="C6375" s="1">
        <v>43362.520833333336</v>
      </c>
      <c r="D6375">
        <v>4</v>
      </c>
      <c r="E6375" t="s">
        <v>42</v>
      </c>
      <c r="F6375" t="s">
        <v>43</v>
      </c>
      <c r="G6375">
        <v>2</v>
      </c>
      <c r="H6375" t="str">
        <f t="shared" si="499"/>
        <v>AWD</v>
      </c>
      <c r="I6375" s="2">
        <f t="shared" si="496"/>
        <v>2018</v>
      </c>
      <c r="J6375" s="2">
        <f t="shared" si="497"/>
        <v>9</v>
      </c>
      <c r="K6375" t="str">
        <f t="shared" si="498"/>
        <v>Korenbouten</v>
      </c>
      <c r="L6375" s="25">
        <f t="shared" si="500"/>
        <v>37.285714285714285</v>
      </c>
    </row>
    <row r="6376" spans="1:12" x14ac:dyDescent="0.25">
      <c r="A6376">
        <v>24</v>
      </c>
      <c r="B6376" t="s">
        <v>84</v>
      </c>
      <c r="C6376" s="1">
        <v>43607.565972222219</v>
      </c>
      <c r="D6376">
        <v>4</v>
      </c>
      <c r="E6376" t="s">
        <v>28</v>
      </c>
      <c r="F6376" t="s">
        <v>29</v>
      </c>
      <c r="G6376">
        <v>1</v>
      </c>
      <c r="H6376" t="str">
        <f t="shared" si="499"/>
        <v>AWD</v>
      </c>
      <c r="I6376" s="2">
        <f t="shared" si="496"/>
        <v>2019</v>
      </c>
      <c r="J6376" s="2">
        <f t="shared" si="497"/>
        <v>5</v>
      </c>
      <c r="K6376" t="str">
        <f t="shared" si="498"/>
        <v>Korenbouten</v>
      </c>
      <c r="L6376" s="25">
        <f t="shared" si="500"/>
        <v>20.142857142857142</v>
      </c>
    </row>
    <row r="6377" spans="1:12" x14ac:dyDescent="0.25">
      <c r="A6377">
        <v>24</v>
      </c>
      <c r="B6377" t="s">
        <v>84</v>
      </c>
      <c r="C6377" s="1">
        <v>43607.565972222219</v>
      </c>
      <c r="D6377">
        <v>4</v>
      </c>
      <c r="E6377" t="s">
        <v>14</v>
      </c>
      <c r="F6377" t="s">
        <v>15</v>
      </c>
      <c r="G6377">
        <v>1</v>
      </c>
      <c r="H6377" t="str">
        <f t="shared" si="499"/>
        <v>AWD</v>
      </c>
      <c r="I6377" s="2">
        <f t="shared" si="496"/>
        <v>2019</v>
      </c>
      <c r="J6377" s="2">
        <f t="shared" si="497"/>
        <v>5</v>
      </c>
      <c r="K6377" t="str">
        <f t="shared" si="498"/>
        <v>Waterjuffer</v>
      </c>
      <c r="L6377" s="25">
        <f t="shared" si="500"/>
        <v>20.142857142857142</v>
      </c>
    </row>
    <row r="6378" spans="1:12" x14ac:dyDescent="0.25">
      <c r="A6378">
        <v>24</v>
      </c>
      <c r="B6378" t="s">
        <v>84</v>
      </c>
      <c r="C6378" s="1">
        <v>43620.510416666664</v>
      </c>
      <c r="D6378">
        <v>4</v>
      </c>
      <c r="E6378" t="s">
        <v>28</v>
      </c>
      <c r="F6378" t="s">
        <v>29</v>
      </c>
      <c r="G6378">
        <v>5</v>
      </c>
      <c r="H6378" t="str">
        <f t="shared" si="499"/>
        <v>AWD</v>
      </c>
      <c r="I6378" s="2">
        <f t="shared" si="496"/>
        <v>2019</v>
      </c>
      <c r="J6378" s="2">
        <f t="shared" si="497"/>
        <v>6</v>
      </c>
      <c r="K6378" t="str">
        <f t="shared" si="498"/>
        <v>Korenbouten</v>
      </c>
      <c r="L6378" s="25">
        <f t="shared" si="500"/>
        <v>22</v>
      </c>
    </row>
    <row r="6379" spans="1:12" x14ac:dyDescent="0.25">
      <c r="A6379">
        <v>24</v>
      </c>
      <c r="B6379" t="s">
        <v>84</v>
      </c>
      <c r="C6379" s="1">
        <v>43620.510416666664</v>
      </c>
      <c r="D6379">
        <v>4</v>
      </c>
      <c r="E6379" t="s">
        <v>14</v>
      </c>
      <c r="F6379" t="s">
        <v>15</v>
      </c>
      <c r="G6379">
        <v>16</v>
      </c>
      <c r="H6379" t="str">
        <f t="shared" si="499"/>
        <v>AWD</v>
      </c>
      <c r="I6379" s="2">
        <f t="shared" si="496"/>
        <v>2019</v>
      </c>
      <c r="J6379" s="2">
        <f t="shared" si="497"/>
        <v>6</v>
      </c>
      <c r="K6379" t="str">
        <f t="shared" si="498"/>
        <v>Waterjuffer</v>
      </c>
      <c r="L6379" s="25">
        <f t="shared" si="500"/>
        <v>22</v>
      </c>
    </row>
    <row r="6380" spans="1:12" x14ac:dyDescent="0.25">
      <c r="A6380">
        <v>24</v>
      </c>
      <c r="B6380" t="s">
        <v>84</v>
      </c>
      <c r="C6380" s="1">
        <v>43620.510416666664</v>
      </c>
      <c r="D6380">
        <v>5</v>
      </c>
      <c r="E6380" t="s">
        <v>18</v>
      </c>
      <c r="F6380" t="s">
        <v>19</v>
      </c>
      <c r="G6380">
        <v>1</v>
      </c>
      <c r="H6380" t="str">
        <f t="shared" si="499"/>
        <v>AWD</v>
      </c>
      <c r="I6380" s="2">
        <f t="shared" si="496"/>
        <v>2019</v>
      </c>
      <c r="J6380" s="2">
        <f t="shared" si="497"/>
        <v>6</v>
      </c>
      <c r="K6380" t="str">
        <f t="shared" si="498"/>
        <v>Korenbouten</v>
      </c>
      <c r="L6380" s="25">
        <f t="shared" si="500"/>
        <v>22</v>
      </c>
    </row>
    <row r="6381" spans="1:12" x14ac:dyDescent="0.25">
      <c r="A6381">
        <v>24</v>
      </c>
      <c r="B6381" t="s">
        <v>84</v>
      </c>
      <c r="C6381" s="1">
        <v>43620.510416666664</v>
      </c>
      <c r="D6381">
        <v>5</v>
      </c>
      <c r="E6381" t="s">
        <v>28</v>
      </c>
      <c r="F6381" t="s">
        <v>29</v>
      </c>
      <c r="G6381">
        <v>2</v>
      </c>
      <c r="H6381" t="str">
        <f t="shared" si="499"/>
        <v>AWD</v>
      </c>
      <c r="I6381" s="2">
        <f t="shared" si="496"/>
        <v>2019</v>
      </c>
      <c r="J6381" s="2">
        <f t="shared" si="497"/>
        <v>6</v>
      </c>
      <c r="K6381" t="str">
        <f t="shared" si="498"/>
        <v>Korenbouten</v>
      </c>
      <c r="L6381" s="25">
        <f t="shared" si="500"/>
        <v>22</v>
      </c>
    </row>
    <row r="6382" spans="1:12" x14ac:dyDescent="0.25">
      <c r="A6382">
        <v>24</v>
      </c>
      <c r="B6382" t="s">
        <v>84</v>
      </c>
      <c r="C6382" s="1">
        <v>43620.510416666664</v>
      </c>
      <c r="D6382">
        <v>5</v>
      </c>
      <c r="E6382" t="s">
        <v>14</v>
      </c>
      <c r="F6382" t="s">
        <v>15</v>
      </c>
      <c r="G6382">
        <v>2</v>
      </c>
      <c r="H6382" t="str">
        <f t="shared" si="499"/>
        <v>AWD</v>
      </c>
      <c r="I6382" s="2">
        <f t="shared" si="496"/>
        <v>2019</v>
      </c>
      <c r="J6382" s="2">
        <f t="shared" si="497"/>
        <v>6</v>
      </c>
      <c r="K6382" t="str">
        <f t="shared" si="498"/>
        <v>Waterjuffer</v>
      </c>
      <c r="L6382" s="25">
        <f t="shared" si="500"/>
        <v>22</v>
      </c>
    </row>
    <row r="6383" spans="1:12" x14ac:dyDescent="0.25">
      <c r="A6383">
        <v>24</v>
      </c>
      <c r="B6383" t="s">
        <v>84</v>
      </c>
      <c r="C6383" s="1">
        <v>43620.510416666664</v>
      </c>
      <c r="D6383">
        <v>5</v>
      </c>
      <c r="E6383" t="s">
        <v>48</v>
      </c>
      <c r="F6383" t="s">
        <v>49</v>
      </c>
      <c r="G6383">
        <v>2</v>
      </c>
      <c r="H6383" t="str">
        <f t="shared" si="499"/>
        <v>AWD</v>
      </c>
      <c r="I6383" s="2">
        <f t="shared" si="496"/>
        <v>2019</v>
      </c>
      <c r="J6383" s="2">
        <f t="shared" si="497"/>
        <v>6</v>
      </c>
      <c r="K6383" t="str">
        <f t="shared" si="498"/>
        <v>Glazenmakers</v>
      </c>
      <c r="L6383" s="25">
        <f t="shared" si="500"/>
        <v>22</v>
      </c>
    </row>
    <row r="6384" spans="1:12" x14ac:dyDescent="0.25">
      <c r="A6384">
        <v>24</v>
      </c>
      <c r="B6384" t="s">
        <v>84</v>
      </c>
      <c r="C6384" s="1">
        <v>43620.510416666664</v>
      </c>
      <c r="D6384">
        <v>6</v>
      </c>
      <c r="E6384" t="s">
        <v>18</v>
      </c>
      <c r="F6384" t="s">
        <v>19</v>
      </c>
      <c r="G6384">
        <v>3</v>
      </c>
      <c r="H6384" t="str">
        <f t="shared" si="499"/>
        <v>AWD</v>
      </c>
      <c r="I6384" s="2">
        <f t="shared" ref="I6384:I6447" si="501">YEAR(C6384)</f>
        <v>2019</v>
      </c>
      <c r="J6384" s="2">
        <f t="shared" ref="J6384:J6447" si="502">MONTH(C6384)</f>
        <v>6</v>
      </c>
      <c r="K6384" t="str">
        <f t="shared" ref="K6384:K6447" si="503">VLOOKUP(E6384,$Q$2:$R$100,2,FALSE)</f>
        <v>Korenbouten</v>
      </c>
      <c r="L6384" s="25">
        <f t="shared" si="500"/>
        <v>22</v>
      </c>
    </row>
    <row r="6385" spans="1:12" x14ac:dyDescent="0.25">
      <c r="A6385">
        <v>24</v>
      </c>
      <c r="B6385" t="s">
        <v>84</v>
      </c>
      <c r="C6385" s="1">
        <v>43620.510416666664</v>
      </c>
      <c r="D6385">
        <v>6</v>
      </c>
      <c r="E6385" t="s">
        <v>10</v>
      </c>
      <c r="F6385" t="s">
        <v>11</v>
      </c>
      <c r="G6385">
        <v>2</v>
      </c>
      <c r="H6385" t="str">
        <f t="shared" si="499"/>
        <v>AWD</v>
      </c>
      <c r="I6385" s="2">
        <f t="shared" si="501"/>
        <v>2019</v>
      </c>
      <c r="J6385" s="2">
        <f t="shared" si="502"/>
        <v>6</v>
      </c>
      <c r="K6385" t="str">
        <f t="shared" si="503"/>
        <v>Waterjuffer</v>
      </c>
      <c r="L6385" s="25">
        <f t="shared" si="500"/>
        <v>22</v>
      </c>
    </row>
    <row r="6386" spans="1:12" x14ac:dyDescent="0.25">
      <c r="A6386">
        <v>24</v>
      </c>
      <c r="B6386" t="s">
        <v>84</v>
      </c>
      <c r="C6386" s="1">
        <v>43620.510416666664</v>
      </c>
      <c r="D6386">
        <v>6</v>
      </c>
      <c r="E6386" t="s">
        <v>28</v>
      </c>
      <c r="F6386" t="s">
        <v>29</v>
      </c>
      <c r="G6386">
        <v>4</v>
      </c>
      <c r="H6386" t="str">
        <f t="shared" si="499"/>
        <v>AWD</v>
      </c>
      <c r="I6386" s="2">
        <f t="shared" si="501"/>
        <v>2019</v>
      </c>
      <c r="J6386" s="2">
        <f t="shared" si="502"/>
        <v>6</v>
      </c>
      <c r="K6386" t="str">
        <f t="shared" si="503"/>
        <v>Korenbouten</v>
      </c>
      <c r="L6386" s="25">
        <f t="shared" si="500"/>
        <v>22</v>
      </c>
    </row>
    <row r="6387" spans="1:12" x14ac:dyDescent="0.25">
      <c r="A6387">
        <v>24</v>
      </c>
      <c r="B6387" t="s">
        <v>84</v>
      </c>
      <c r="C6387" s="1">
        <v>43620.510416666664</v>
      </c>
      <c r="D6387">
        <v>1</v>
      </c>
      <c r="E6387" t="s">
        <v>28</v>
      </c>
      <c r="F6387" t="s">
        <v>29</v>
      </c>
      <c r="G6387">
        <v>5</v>
      </c>
      <c r="H6387" t="str">
        <f t="shared" si="499"/>
        <v>AWD</v>
      </c>
      <c r="I6387" s="2">
        <f t="shared" si="501"/>
        <v>2019</v>
      </c>
      <c r="J6387" s="2">
        <f t="shared" si="502"/>
        <v>6</v>
      </c>
      <c r="K6387" t="str">
        <f t="shared" si="503"/>
        <v>Korenbouten</v>
      </c>
      <c r="L6387" s="25">
        <f t="shared" si="500"/>
        <v>22</v>
      </c>
    </row>
    <row r="6388" spans="1:12" x14ac:dyDescent="0.25">
      <c r="A6388">
        <v>24</v>
      </c>
      <c r="B6388" t="s">
        <v>84</v>
      </c>
      <c r="C6388" s="1">
        <v>43620.510416666664</v>
      </c>
      <c r="D6388">
        <v>1</v>
      </c>
      <c r="E6388" t="s">
        <v>14</v>
      </c>
      <c r="F6388" t="s">
        <v>15</v>
      </c>
      <c r="G6388">
        <v>7</v>
      </c>
      <c r="H6388" t="str">
        <f t="shared" si="499"/>
        <v>AWD</v>
      </c>
      <c r="I6388" s="2">
        <f t="shared" si="501"/>
        <v>2019</v>
      </c>
      <c r="J6388" s="2">
        <f t="shared" si="502"/>
        <v>6</v>
      </c>
      <c r="K6388" t="str">
        <f t="shared" si="503"/>
        <v>Waterjuffer</v>
      </c>
      <c r="L6388" s="25">
        <f t="shared" si="500"/>
        <v>22</v>
      </c>
    </row>
    <row r="6389" spans="1:12" x14ac:dyDescent="0.25">
      <c r="A6389">
        <v>24</v>
      </c>
      <c r="B6389" t="s">
        <v>84</v>
      </c>
      <c r="C6389" s="1">
        <v>43620.510416666664</v>
      </c>
      <c r="D6389">
        <v>4</v>
      </c>
      <c r="E6389" t="s">
        <v>18</v>
      </c>
      <c r="F6389" t="s">
        <v>19</v>
      </c>
      <c r="G6389">
        <v>2</v>
      </c>
      <c r="H6389" t="str">
        <f t="shared" si="499"/>
        <v>AWD</v>
      </c>
      <c r="I6389" s="2">
        <f t="shared" si="501"/>
        <v>2019</v>
      </c>
      <c r="J6389" s="2">
        <f t="shared" si="502"/>
        <v>6</v>
      </c>
      <c r="K6389" t="str">
        <f t="shared" si="503"/>
        <v>Korenbouten</v>
      </c>
      <c r="L6389" s="25">
        <f t="shared" si="500"/>
        <v>22</v>
      </c>
    </row>
    <row r="6390" spans="1:12" x14ac:dyDescent="0.25">
      <c r="A6390">
        <v>24</v>
      </c>
      <c r="B6390" t="s">
        <v>84</v>
      </c>
      <c r="C6390" s="1">
        <v>43634.489583333336</v>
      </c>
      <c r="D6390">
        <v>4</v>
      </c>
      <c r="E6390" t="s">
        <v>18</v>
      </c>
      <c r="F6390" t="s">
        <v>19</v>
      </c>
      <c r="G6390">
        <v>2</v>
      </c>
      <c r="H6390" t="str">
        <f t="shared" si="499"/>
        <v>AWD</v>
      </c>
      <c r="I6390" s="2">
        <f t="shared" si="501"/>
        <v>2019</v>
      </c>
      <c r="J6390" s="2">
        <f t="shared" si="502"/>
        <v>6</v>
      </c>
      <c r="K6390" t="str">
        <f t="shared" si="503"/>
        <v>Korenbouten</v>
      </c>
      <c r="L6390" s="25">
        <f t="shared" si="500"/>
        <v>24</v>
      </c>
    </row>
    <row r="6391" spans="1:12" x14ac:dyDescent="0.25">
      <c r="A6391">
        <v>24</v>
      </c>
      <c r="B6391" t="s">
        <v>84</v>
      </c>
      <c r="C6391" s="1">
        <v>43634.489583333336</v>
      </c>
      <c r="D6391">
        <v>4</v>
      </c>
      <c r="E6391" t="s">
        <v>10</v>
      </c>
      <c r="F6391" t="s">
        <v>11</v>
      </c>
      <c r="G6391">
        <v>2</v>
      </c>
      <c r="H6391" t="str">
        <f t="shared" si="499"/>
        <v>AWD</v>
      </c>
      <c r="I6391" s="2">
        <f t="shared" si="501"/>
        <v>2019</v>
      </c>
      <c r="J6391" s="2">
        <f t="shared" si="502"/>
        <v>6</v>
      </c>
      <c r="K6391" t="str">
        <f t="shared" si="503"/>
        <v>Waterjuffer</v>
      </c>
      <c r="L6391" s="25">
        <f t="shared" si="500"/>
        <v>24</v>
      </c>
    </row>
    <row r="6392" spans="1:12" x14ac:dyDescent="0.25">
      <c r="A6392">
        <v>24</v>
      </c>
      <c r="B6392" t="s">
        <v>84</v>
      </c>
      <c r="C6392" s="1">
        <v>43634.489583333336</v>
      </c>
      <c r="D6392">
        <v>4</v>
      </c>
      <c r="E6392" t="s">
        <v>28</v>
      </c>
      <c r="F6392" t="s">
        <v>29</v>
      </c>
      <c r="G6392">
        <v>3</v>
      </c>
      <c r="H6392" t="str">
        <f t="shared" si="499"/>
        <v>AWD</v>
      </c>
      <c r="I6392" s="2">
        <f t="shared" si="501"/>
        <v>2019</v>
      </c>
      <c r="J6392" s="2">
        <f t="shared" si="502"/>
        <v>6</v>
      </c>
      <c r="K6392" t="str">
        <f t="shared" si="503"/>
        <v>Korenbouten</v>
      </c>
      <c r="L6392" s="25">
        <f t="shared" si="500"/>
        <v>24</v>
      </c>
    </row>
    <row r="6393" spans="1:12" x14ac:dyDescent="0.25">
      <c r="A6393">
        <v>24</v>
      </c>
      <c r="B6393" t="s">
        <v>84</v>
      </c>
      <c r="C6393" s="1">
        <v>43634.489583333336</v>
      </c>
      <c r="D6393">
        <v>4</v>
      </c>
      <c r="E6393" t="s">
        <v>14</v>
      </c>
      <c r="F6393" t="s">
        <v>15</v>
      </c>
      <c r="G6393">
        <v>29</v>
      </c>
      <c r="H6393" t="str">
        <f t="shared" si="499"/>
        <v>AWD</v>
      </c>
      <c r="I6393" s="2">
        <f t="shared" si="501"/>
        <v>2019</v>
      </c>
      <c r="J6393" s="2">
        <f t="shared" si="502"/>
        <v>6</v>
      </c>
      <c r="K6393" t="str">
        <f t="shared" si="503"/>
        <v>Waterjuffer</v>
      </c>
      <c r="L6393" s="25">
        <f t="shared" si="500"/>
        <v>24</v>
      </c>
    </row>
    <row r="6394" spans="1:12" x14ac:dyDescent="0.25">
      <c r="A6394">
        <v>24</v>
      </c>
      <c r="B6394" t="s">
        <v>84</v>
      </c>
      <c r="C6394" s="1">
        <v>43634.489583333336</v>
      </c>
      <c r="D6394">
        <v>5</v>
      </c>
      <c r="E6394" t="s">
        <v>18</v>
      </c>
      <c r="F6394" t="s">
        <v>19</v>
      </c>
      <c r="G6394">
        <v>4</v>
      </c>
      <c r="H6394" t="str">
        <f t="shared" si="499"/>
        <v>AWD</v>
      </c>
      <c r="I6394" s="2">
        <f t="shared" si="501"/>
        <v>2019</v>
      </c>
      <c r="J6394" s="2">
        <f t="shared" si="502"/>
        <v>6</v>
      </c>
      <c r="K6394" t="str">
        <f t="shared" si="503"/>
        <v>Korenbouten</v>
      </c>
      <c r="L6394" s="25">
        <f t="shared" si="500"/>
        <v>24</v>
      </c>
    </row>
    <row r="6395" spans="1:12" x14ac:dyDescent="0.25">
      <c r="A6395">
        <v>24</v>
      </c>
      <c r="B6395" t="s">
        <v>84</v>
      </c>
      <c r="C6395" s="1">
        <v>43634.489583333336</v>
      </c>
      <c r="D6395">
        <v>5</v>
      </c>
      <c r="E6395" t="s">
        <v>10</v>
      </c>
      <c r="F6395" t="s">
        <v>11</v>
      </c>
      <c r="G6395">
        <v>2</v>
      </c>
      <c r="H6395" t="str">
        <f t="shared" si="499"/>
        <v>AWD</v>
      </c>
      <c r="I6395" s="2">
        <f t="shared" si="501"/>
        <v>2019</v>
      </c>
      <c r="J6395" s="2">
        <f t="shared" si="502"/>
        <v>6</v>
      </c>
      <c r="K6395" t="str">
        <f t="shared" si="503"/>
        <v>Waterjuffer</v>
      </c>
      <c r="L6395" s="25">
        <f t="shared" si="500"/>
        <v>24</v>
      </c>
    </row>
    <row r="6396" spans="1:12" x14ac:dyDescent="0.25">
      <c r="A6396">
        <v>24</v>
      </c>
      <c r="B6396" t="s">
        <v>84</v>
      </c>
      <c r="C6396" s="1">
        <v>43634.489583333336</v>
      </c>
      <c r="D6396">
        <v>5</v>
      </c>
      <c r="E6396" t="s">
        <v>28</v>
      </c>
      <c r="F6396" t="s">
        <v>29</v>
      </c>
      <c r="G6396">
        <v>2</v>
      </c>
      <c r="H6396" t="str">
        <f t="shared" si="499"/>
        <v>AWD</v>
      </c>
      <c r="I6396" s="2">
        <f t="shared" si="501"/>
        <v>2019</v>
      </c>
      <c r="J6396" s="2">
        <f t="shared" si="502"/>
        <v>6</v>
      </c>
      <c r="K6396" t="str">
        <f t="shared" si="503"/>
        <v>Korenbouten</v>
      </c>
      <c r="L6396" s="25">
        <f t="shared" si="500"/>
        <v>24</v>
      </c>
    </row>
    <row r="6397" spans="1:12" x14ac:dyDescent="0.25">
      <c r="A6397">
        <v>24</v>
      </c>
      <c r="B6397" t="s">
        <v>84</v>
      </c>
      <c r="C6397" s="1">
        <v>43634.489583333336</v>
      </c>
      <c r="D6397">
        <v>5</v>
      </c>
      <c r="E6397" t="s">
        <v>14</v>
      </c>
      <c r="F6397" t="s">
        <v>15</v>
      </c>
      <c r="G6397">
        <v>3</v>
      </c>
      <c r="H6397" t="str">
        <f t="shared" si="499"/>
        <v>AWD</v>
      </c>
      <c r="I6397" s="2">
        <f t="shared" si="501"/>
        <v>2019</v>
      </c>
      <c r="J6397" s="2">
        <f t="shared" si="502"/>
        <v>6</v>
      </c>
      <c r="K6397" t="str">
        <f t="shared" si="503"/>
        <v>Waterjuffer</v>
      </c>
      <c r="L6397" s="25">
        <f t="shared" si="500"/>
        <v>24</v>
      </c>
    </row>
    <row r="6398" spans="1:12" x14ac:dyDescent="0.25">
      <c r="A6398">
        <v>24</v>
      </c>
      <c r="B6398" t="s">
        <v>84</v>
      </c>
      <c r="C6398" s="1">
        <v>43634.489583333336</v>
      </c>
      <c r="D6398">
        <v>6</v>
      </c>
      <c r="E6398" t="s">
        <v>18</v>
      </c>
      <c r="F6398" t="s">
        <v>19</v>
      </c>
      <c r="G6398">
        <v>3</v>
      </c>
      <c r="H6398" t="str">
        <f t="shared" si="499"/>
        <v>AWD</v>
      </c>
      <c r="I6398" s="2">
        <f t="shared" si="501"/>
        <v>2019</v>
      </c>
      <c r="J6398" s="2">
        <f t="shared" si="502"/>
        <v>6</v>
      </c>
      <c r="K6398" t="str">
        <f t="shared" si="503"/>
        <v>Korenbouten</v>
      </c>
      <c r="L6398" s="25">
        <f t="shared" si="500"/>
        <v>24</v>
      </c>
    </row>
    <row r="6399" spans="1:12" x14ac:dyDescent="0.25">
      <c r="A6399">
        <v>24</v>
      </c>
      <c r="B6399" t="s">
        <v>84</v>
      </c>
      <c r="C6399" s="1">
        <v>43634.489583333336</v>
      </c>
      <c r="D6399">
        <v>6</v>
      </c>
      <c r="E6399" t="s">
        <v>10</v>
      </c>
      <c r="F6399" t="s">
        <v>11</v>
      </c>
      <c r="G6399">
        <v>1</v>
      </c>
      <c r="H6399" t="str">
        <f t="shared" si="499"/>
        <v>AWD</v>
      </c>
      <c r="I6399" s="2">
        <f t="shared" si="501"/>
        <v>2019</v>
      </c>
      <c r="J6399" s="2">
        <f t="shared" si="502"/>
        <v>6</v>
      </c>
      <c r="K6399" t="str">
        <f t="shared" si="503"/>
        <v>Waterjuffer</v>
      </c>
      <c r="L6399" s="25">
        <f t="shared" si="500"/>
        <v>24</v>
      </c>
    </row>
    <row r="6400" spans="1:12" x14ac:dyDescent="0.25">
      <c r="A6400">
        <v>24</v>
      </c>
      <c r="B6400" t="s">
        <v>84</v>
      </c>
      <c r="C6400" s="1">
        <v>43634.489583333336</v>
      </c>
      <c r="D6400">
        <v>6</v>
      </c>
      <c r="E6400" t="s">
        <v>28</v>
      </c>
      <c r="F6400" t="s">
        <v>29</v>
      </c>
      <c r="G6400">
        <v>2</v>
      </c>
      <c r="H6400" t="str">
        <f t="shared" si="499"/>
        <v>AWD</v>
      </c>
      <c r="I6400" s="2">
        <f t="shared" si="501"/>
        <v>2019</v>
      </c>
      <c r="J6400" s="2">
        <f t="shared" si="502"/>
        <v>6</v>
      </c>
      <c r="K6400" t="str">
        <f t="shared" si="503"/>
        <v>Korenbouten</v>
      </c>
      <c r="L6400" s="25">
        <f t="shared" si="500"/>
        <v>24</v>
      </c>
    </row>
    <row r="6401" spans="1:12" x14ac:dyDescent="0.25">
      <c r="A6401">
        <v>24</v>
      </c>
      <c r="B6401" t="s">
        <v>84</v>
      </c>
      <c r="C6401" s="1">
        <v>43634.489583333336</v>
      </c>
      <c r="D6401">
        <v>1</v>
      </c>
      <c r="E6401" t="s">
        <v>18</v>
      </c>
      <c r="F6401" t="s">
        <v>19</v>
      </c>
      <c r="G6401">
        <v>6</v>
      </c>
      <c r="H6401" t="str">
        <f t="shared" si="499"/>
        <v>AWD</v>
      </c>
      <c r="I6401" s="2">
        <f t="shared" si="501"/>
        <v>2019</v>
      </c>
      <c r="J6401" s="2">
        <f t="shared" si="502"/>
        <v>6</v>
      </c>
      <c r="K6401" t="str">
        <f t="shared" si="503"/>
        <v>Korenbouten</v>
      </c>
      <c r="L6401" s="25">
        <f t="shared" si="500"/>
        <v>24</v>
      </c>
    </row>
    <row r="6402" spans="1:12" x14ac:dyDescent="0.25">
      <c r="A6402">
        <v>24</v>
      </c>
      <c r="B6402" t="s">
        <v>84</v>
      </c>
      <c r="C6402" s="1">
        <v>43634.489583333336</v>
      </c>
      <c r="D6402">
        <v>1</v>
      </c>
      <c r="E6402" t="s">
        <v>28</v>
      </c>
      <c r="F6402" t="s">
        <v>29</v>
      </c>
      <c r="G6402">
        <v>6</v>
      </c>
      <c r="H6402" t="str">
        <f t="shared" ref="H6402:H6465" si="504">VLOOKUP(A6402,$N$2:$O$51,2,FALSE)</f>
        <v>AWD</v>
      </c>
      <c r="I6402" s="2">
        <f t="shared" si="501"/>
        <v>2019</v>
      </c>
      <c r="J6402" s="2">
        <f t="shared" si="502"/>
        <v>6</v>
      </c>
      <c r="K6402" t="str">
        <f t="shared" si="503"/>
        <v>Korenbouten</v>
      </c>
      <c r="L6402" s="25">
        <f t="shared" si="500"/>
        <v>24</v>
      </c>
    </row>
    <row r="6403" spans="1:12" x14ac:dyDescent="0.25">
      <c r="A6403">
        <v>24</v>
      </c>
      <c r="B6403" t="s">
        <v>84</v>
      </c>
      <c r="C6403" s="1">
        <v>43634.489583333336</v>
      </c>
      <c r="D6403">
        <v>1</v>
      </c>
      <c r="E6403" t="s">
        <v>14</v>
      </c>
      <c r="F6403" t="s">
        <v>15</v>
      </c>
      <c r="G6403">
        <v>2</v>
      </c>
      <c r="H6403" t="str">
        <f t="shared" si="504"/>
        <v>AWD</v>
      </c>
      <c r="I6403" s="2">
        <f t="shared" si="501"/>
        <v>2019</v>
      </c>
      <c r="J6403" s="2">
        <f t="shared" si="502"/>
        <v>6</v>
      </c>
      <c r="K6403" t="str">
        <f t="shared" si="503"/>
        <v>Waterjuffer</v>
      </c>
      <c r="L6403" s="25">
        <f t="shared" ref="L6403:L6466" si="505">(ROUNDDOWN(C6403-DATE(I6403,1,1),0))/7</f>
        <v>24</v>
      </c>
    </row>
    <row r="6404" spans="1:12" x14ac:dyDescent="0.25">
      <c r="A6404">
        <v>24</v>
      </c>
      <c r="B6404" t="s">
        <v>84</v>
      </c>
      <c r="C6404" s="1">
        <v>43651.496527777781</v>
      </c>
      <c r="D6404">
        <v>4</v>
      </c>
      <c r="E6404" t="s">
        <v>18</v>
      </c>
      <c r="F6404" t="s">
        <v>19</v>
      </c>
      <c r="G6404">
        <v>2</v>
      </c>
      <c r="H6404" t="str">
        <f t="shared" si="504"/>
        <v>AWD</v>
      </c>
      <c r="I6404" s="2">
        <f t="shared" si="501"/>
        <v>2019</v>
      </c>
      <c r="J6404" s="2">
        <f t="shared" si="502"/>
        <v>7</v>
      </c>
      <c r="K6404" t="str">
        <f t="shared" si="503"/>
        <v>Korenbouten</v>
      </c>
      <c r="L6404" s="25">
        <f t="shared" si="505"/>
        <v>26.428571428571427</v>
      </c>
    </row>
    <row r="6405" spans="1:12" x14ac:dyDescent="0.25">
      <c r="A6405">
        <v>24</v>
      </c>
      <c r="B6405" t="s">
        <v>84</v>
      </c>
      <c r="C6405" s="1">
        <v>43651.496527777781</v>
      </c>
      <c r="D6405">
        <v>4</v>
      </c>
      <c r="E6405" t="s">
        <v>10</v>
      </c>
      <c r="F6405" t="s">
        <v>11</v>
      </c>
      <c r="G6405">
        <v>1</v>
      </c>
      <c r="H6405" t="str">
        <f t="shared" si="504"/>
        <v>AWD</v>
      </c>
      <c r="I6405" s="2">
        <f t="shared" si="501"/>
        <v>2019</v>
      </c>
      <c r="J6405" s="2">
        <f t="shared" si="502"/>
        <v>7</v>
      </c>
      <c r="K6405" t="str">
        <f t="shared" si="503"/>
        <v>Waterjuffer</v>
      </c>
      <c r="L6405" s="25">
        <f t="shared" si="505"/>
        <v>26.428571428571427</v>
      </c>
    </row>
    <row r="6406" spans="1:12" x14ac:dyDescent="0.25">
      <c r="A6406">
        <v>24</v>
      </c>
      <c r="B6406" t="s">
        <v>84</v>
      </c>
      <c r="C6406" s="1">
        <v>43651.496527777781</v>
      </c>
      <c r="D6406">
        <v>4</v>
      </c>
      <c r="E6406" t="s">
        <v>14</v>
      </c>
      <c r="F6406" t="s">
        <v>15</v>
      </c>
      <c r="G6406">
        <v>5</v>
      </c>
      <c r="H6406" t="str">
        <f t="shared" si="504"/>
        <v>AWD</v>
      </c>
      <c r="I6406" s="2">
        <f t="shared" si="501"/>
        <v>2019</v>
      </c>
      <c r="J6406" s="2">
        <f t="shared" si="502"/>
        <v>7</v>
      </c>
      <c r="K6406" t="str">
        <f t="shared" si="503"/>
        <v>Waterjuffer</v>
      </c>
      <c r="L6406" s="25">
        <f t="shared" si="505"/>
        <v>26.428571428571427</v>
      </c>
    </row>
    <row r="6407" spans="1:12" x14ac:dyDescent="0.25">
      <c r="A6407">
        <v>24</v>
      </c>
      <c r="B6407" t="s">
        <v>84</v>
      </c>
      <c r="C6407" s="1">
        <v>43651.496527777781</v>
      </c>
      <c r="D6407">
        <v>4</v>
      </c>
      <c r="E6407" t="s">
        <v>48</v>
      </c>
      <c r="F6407" t="s">
        <v>49</v>
      </c>
      <c r="G6407">
        <v>2</v>
      </c>
      <c r="H6407" t="str">
        <f t="shared" si="504"/>
        <v>AWD</v>
      </c>
      <c r="I6407" s="2">
        <f t="shared" si="501"/>
        <v>2019</v>
      </c>
      <c r="J6407" s="2">
        <f t="shared" si="502"/>
        <v>7</v>
      </c>
      <c r="K6407" t="str">
        <f t="shared" si="503"/>
        <v>Glazenmakers</v>
      </c>
      <c r="L6407" s="25">
        <f t="shared" si="505"/>
        <v>26.428571428571427</v>
      </c>
    </row>
    <row r="6408" spans="1:12" x14ac:dyDescent="0.25">
      <c r="A6408">
        <v>24</v>
      </c>
      <c r="B6408" t="s">
        <v>84</v>
      </c>
      <c r="C6408" s="1">
        <v>43651.496527777781</v>
      </c>
      <c r="D6408">
        <v>5</v>
      </c>
      <c r="E6408" t="s">
        <v>18</v>
      </c>
      <c r="F6408" t="s">
        <v>19</v>
      </c>
      <c r="G6408">
        <v>3</v>
      </c>
      <c r="H6408" t="str">
        <f t="shared" si="504"/>
        <v>AWD</v>
      </c>
      <c r="I6408" s="2">
        <f t="shared" si="501"/>
        <v>2019</v>
      </c>
      <c r="J6408" s="2">
        <f t="shared" si="502"/>
        <v>7</v>
      </c>
      <c r="K6408" t="str">
        <f t="shared" si="503"/>
        <v>Korenbouten</v>
      </c>
      <c r="L6408" s="25">
        <f t="shared" si="505"/>
        <v>26.428571428571427</v>
      </c>
    </row>
    <row r="6409" spans="1:12" x14ac:dyDescent="0.25">
      <c r="A6409">
        <v>24</v>
      </c>
      <c r="B6409" t="s">
        <v>84</v>
      </c>
      <c r="C6409" s="1">
        <v>43651.496527777781</v>
      </c>
      <c r="D6409">
        <v>5</v>
      </c>
      <c r="E6409" t="s">
        <v>10</v>
      </c>
      <c r="F6409" t="s">
        <v>11</v>
      </c>
      <c r="G6409">
        <v>2</v>
      </c>
      <c r="H6409" t="str">
        <f t="shared" si="504"/>
        <v>AWD</v>
      </c>
      <c r="I6409" s="2">
        <f t="shared" si="501"/>
        <v>2019</v>
      </c>
      <c r="J6409" s="2">
        <f t="shared" si="502"/>
        <v>7</v>
      </c>
      <c r="K6409" t="str">
        <f t="shared" si="503"/>
        <v>Waterjuffer</v>
      </c>
      <c r="L6409" s="25">
        <f t="shared" si="505"/>
        <v>26.428571428571427</v>
      </c>
    </row>
    <row r="6410" spans="1:12" x14ac:dyDescent="0.25">
      <c r="A6410">
        <v>24</v>
      </c>
      <c r="B6410" t="s">
        <v>84</v>
      </c>
      <c r="C6410" s="1">
        <v>43651.496527777781</v>
      </c>
      <c r="D6410">
        <v>5</v>
      </c>
      <c r="E6410" t="s">
        <v>14</v>
      </c>
      <c r="F6410" t="s">
        <v>15</v>
      </c>
      <c r="G6410">
        <v>15</v>
      </c>
      <c r="H6410" t="str">
        <f t="shared" si="504"/>
        <v>AWD</v>
      </c>
      <c r="I6410" s="2">
        <f t="shared" si="501"/>
        <v>2019</v>
      </c>
      <c r="J6410" s="2">
        <f t="shared" si="502"/>
        <v>7</v>
      </c>
      <c r="K6410" t="str">
        <f t="shared" si="503"/>
        <v>Waterjuffer</v>
      </c>
      <c r="L6410" s="25">
        <f t="shared" si="505"/>
        <v>26.428571428571427</v>
      </c>
    </row>
    <row r="6411" spans="1:12" x14ac:dyDescent="0.25">
      <c r="A6411">
        <v>24</v>
      </c>
      <c r="B6411" t="s">
        <v>84</v>
      </c>
      <c r="C6411" s="1">
        <v>43651.496527777781</v>
      </c>
      <c r="D6411">
        <v>6</v>
      </c>
      <c r="E6411" t="s">
        <v>18</v>
      </c>
      <c r="F6411" t="s">
        <v>19</v>
      </c>
      <c r="G6411">
        <v>7</v>
      </c>
      <c r="H6411" t="str">
        <f t="shared" si="504"/>
        <v>AWD</v>
      </c>
      <c r="I6411" s="2">
        <f t="shared" si="501"/>
        <v>2019</v>
      </c>
      <c r="J6411" s="2">
        <f t="shared" si="502"/>
        <v>7</v>
      </c>
      <c r="K6411" t="str">
        <f t="shared" si="503"/>
        <v>Korenbouten</v>
      </c>
      <c r="L6411" s="25">
        <f t="shared" si="505"/>
        <v>26.428571428571427</v>
      </c>
    </row>
    <row r="6412" spans="1:12" x14ac:dyDescent="0.25">
      <c r="A6412">
        <v>24</v>
      </c>
      <c r="B6412" t="s">
        <v>84</v>
      </c>
      <c r="C6412" s="1">
        <v>43651.496527777781</v>
      </c>
      <c r="D6412">
        <v>6</v>
      </c>
      <c r="E6412" t="s">
        <v>26</v>
      </c>
      <c r="F6412" t="s">
        <v>27</v>
      </c>
      <c r="G6412">
        <v>1</v>
      </c>
      <c r="H6412" t="str">
        <f t="shared" si="504"/>
        <v>AWD</v>
      </c>
      <c r="I6412" s="2">
        <f t="shared" si="501"/>
        <v>2019</v>
      </c>
      <c r="J6412" s="2">
        <f t="shared" si="502"/>
        <v>7</v>
      </c>
      <c r="K6412" t="str">
        <f t="shared" si="503"/>
        <v>Glazenmakers</v>
      </c>
      <c r="L6412" s="25">
        <f t="shared" si="505"/>
        <v>26.428571428571427</v>
      </c>
    </row>
    <row r="6413" spans="1:12" x14ac:dyDescent="0.25">
      <c r="A6413">
        <v>24</v>
      </c>
      <c r="B6413" t="s">
        <v>84</v>
      </c>
      <c r="C6413" s="1">
        <v>43651.496527777781</v>
      </c>
      <c r="D6413">
        <v>6</v>
      </c>
      <c r="E6413" t="s">
        <v>10</v>
      </c>
      <c r="F6413" t="s">
        <v>11</v>
      </c>
      <c r="G6413">
        <v>1</v>
      </c>
      <c r="H6413" t="str">
        <f t="shared" si="504"/>
        <v>AWD</v>
      </c>
      <c r="I6413" s="2">
        <f t="shared" si="501"/>
        <v>2019</v>
      </c>
      <c r="J6413" s="2">
        <f t="shared" si="502"/>
        <v>7</v>
      </c>
      <c r="K6413" t="str">
        <f t="shared" si="503"/>
        <v>Waterjuffer</v>
      </c>
      <c r="L6413" s="25">
        <f t="shared" si="505"/>
        <v>26.428571428571427</v>
      </c>
    </row>
    <row r="6414" spans="1:12" x14ac:dyDescent="0.25">
      <c r="A6414">
        <v>24</v>
      </c>
      <c r="B6414" t="s">
        <v>84</v>
      </c>
      <c r="C6414" s="1">
        <v>43651.496527777781</v>
      </c>
      <c r="D6414">
        <v>6</v>
      </c>
      <c r="E6414" t="s">
        <v>14</v>
      </c>
      <c r="F6414" t="s">
        <v>15</v>
      </c>
      <c r="G6414">
        <v>17</v>
      </c>
      <c r="H6414" t="str">
        <f t="shared" si="504"/>
        <v>AWD</v>
      </c>
      <c r="I6414" s="2">
        <f t="shared" si="501"/>
        <v>2019</v>
      </c>
      <c r="J6414" s="2">
        <f t="shared" si="502"/>
        <v>7</v>
      </c>
      <c r="K6414" t="str">
        <f t="shared" si="503"/>
        <v>Waterjuffer</v>
      </c>
      <c r="L6414" s="25">
        <f t="shared" si="505"/>
        <v>26.428571428571427</v>
      </c>
    </row>
    <row r="6415" spans="1:12" x14ac:dyDescent="0.25">
      <c r="A6415">
        <v>24</v>
      </c>
      <c r="B6415" t="s">
        <v>84</v>
      </c>
      <c r="C6415" s="1">
        <v>43651.496527777781</v>
      </c>
      <c r="D6415">
        <v>1</v>
      </c>
      <c r="E6415" t="s">
        <v>18</v>
      </c>
      <c r="F6415" t="s">
        <v>19</v>
      </c>
      <c r="G6415">
        <v>5</v>
      </c>
      <c r="H6415" t="str">
        <f t="shared" si="504"/>
        <v>AWD</v>
      </c>
      <c r="I6415" s="2">
        <f t="shared" si="501"/>
        <v>2019</v>
      </c>
      <c r="J6415" s="2">
        <f t="shared" si="502"/>
        <v>7</v>
      </c>
      <c r="K6415" t="str">
        <f t="shared" si="503"/>
        <v>Korenbouten</v>
      </c>
      <c r="L6415" s="25">
        <f t="shared" si="505"/>
        <v>26.428571428571427</v>
      </c>
    </row>
    <row r="6416" spans="1:12" x14ac:dyDescent="0.25">
      <c r="A6416">
        <v>24</v>
      </c>
      <c r="B6416" t="s">
        <v>84</v>
      </c>
      <c r="C6416" s="1">
        <v>43651.496527777781</v>
      </c>
      <c r="D6416">
        <v>1</v>
      </c>
      <c r="E6416" t="s">
        <v>14</v>
      </c>
      <c r="F6416" t="s">
        <v>15</v>
      </c>
      <c r="G6416">
        <v>5</v>
      </c>
      <c r="H6416" t="str">
        <f t="shared" si="504"/>
        <v>AWD</v>
      </c>
      <c r="I6416" s="2">
        <f t="shared" si="501"/>
        <v>2019</v>
      </c>
      <c r="J6416" s="2">
        <f t="shared" si="502"/>
        <v>7</v>
      </c>
      <c r="K6416" t="str">
        <f t="shared" si="503"/>
        <v>Waterjuffer</v>
      </c>
      <c r="L6416" s="25">
        <f t="shared" si="505"/>
        <v>26.428571428571427</v>
      </c>
    </row>
    <row r="6417" spans="1:12" x14ac:dyDescent="0.25">
      <c r="A6417">
        <v>24</v>
      </c>
      <c r="B6417" t="s">
        <v>84</v>
      </c>
      <c r="C6417" s="1">
        <v>43663.496527777781</v>
      </c>
      <c r="D6417">
        <v>4</v>
      </c>
      <c r="E6417" t="s">
        <v>14</v>
      </c>
      <c r="F6417" t="s">
        <v>15</v>
      </c>
      <c r="G6417">
        <v>10</v>
      </c>
      <c r="H6417" t="str">
        <f t="shared" si="504"/>
        <v>AWD</v>
      </c>
      <c r="I6417" s="2">
        <f t="shared" si="501"/>
        <v>2019</v>
      </c>
      <c r="J6417" s="2">
        <f t="shared" si="502"/>
        <v>7</v>
      </c>
      <c r="K6417" t="str">
        <f t="shared" si="503"/>
        <v>Waterjuffer</v>
      </c>
      <c r="L6417" s="25">
        <f t="shared" si="505"/>
        <v>28.142857142857142</v>
      </c>
    </row>
    <row r="6418" spans="1:12" x14ac:dyDescent="0.25">
      <c r="A6418">
        <v>24</v>
      </c>
      <c r="B6418" t="s">
        <v>84</v>
      </c>
      <c r="C6418" s="1">
        <v>43663.496527777781</v>
      </c>
      <c r="D6418">
        <v>5</v>
      </c>
      <c r="E6418" t="s">
        <v>18</v>
      </c>
      <c r="F6418" t="s">
        <v>19</v>
      </c>
      <c r="G6418">
        <v>1</v>
      </c>
      <c r="H6418" t="str">
        <f t="shared" si="504"/>
        <v>AWD</v>
      </c>
      <c r="I6418" s="2">
        <f t="shared" si="501"/>
        <v>2019</v>
      </c>
      <c r="J6418" s="2">
        <f t="shared" si="502"/>
        <v>7</v>
      </c>
      <c r="K6418" t="str">
        <f t="shared" si="503"/>
        <v>Korenbouten</v>
      </c>
      <c r="L6418" s="25">
        <f t="shared" si="505"/>
        <v>28.142857142857142</v>
      </c>
    </row>
    <row r="6419" spans="1:12" x14ac:dyDescent="0.25">
      <c r="A6419">
        <v>24</v>
      </c>
      <c r="B6419" t="s">
        <v>84</v>
      </c>
      <c r="C6419" s="1">
        <v>43663.496527777781</v>
      </c>
      <c r="D6419">
        <v>5</v>
      </c>
      <c r="E6419" t="s">
        <v>26</v>
      </c>
      <c r="F6419" t="s">
        <v>27</v>
      </c>
      <c r="G6419">
        <v>2</v>
      </c>
      <c r="H6419" t="str">
        <f t="shared" si="504"/>
        <v>AWD</v>
      </c>
      <c r="I6419" s="2">
        <f t="shared" si="501"/>
        <v>2019</v>
      </c>
      <c r="J6419" s="2">
        <f t="shared" si="502"/>
        <v>7</v>
      </c>
      <c r="K6419" t="str">
        <f t="shared" si="503"/>
        <v>Glazenmakers</v>
      </c>
      <c r="L6419" s="25">
        <f t="shared" si="505"/>
        <v>28.142857142857142</v>
      </c>
    </row>
    <row r="6420" spans="1:12" x14ac:dyDescent="0.25">
      <c r="A6420">
        <v>24</v>
      </c>
      <c r="B6420" t="s">
        <v>84</v>
      </c>
      <c r="C6420" s="1">
        <v>43663.496527777781</v>
      </c>
      <c r="D6420">
        <v>5</v>
      </c>
      <c r="E6420" t="s">
        <v>10</v>
      </c>
      <c r="F6420" t="s">
        <v>11</v>
      </c>
      <c r="G6420">
        <v>1</v>
      </c>
      <c r="H6420" t="str">
        <f t="shared" si="504"/>
        <v>AWD</v>
      </c>
      <c r="I6420" s="2">
        <f t="shared" si="501"/>
        <v>2019</v>
      </c>
      <c r="J6420" s="2">
        <f t="shared" si="502"/>
        <v>7</v>
      </c>
      <c r="K6420" t="str">
        <f t="shared" si="503"/>
        <v>Waterjuffer</v>
      </c>
      <c r="L6420" s="25">
        <f t="shared" si="505"/>
        <v>28.142857142857142</v>
      </c>
    </row>
    <row r="6421" spans="1:12" x14ac:dyDescent="0.25">
      <c r="A6421">
        <v>24</v>
      </c>
      <c r="B6421" t="s">
        <v>84</v>
      </c>
      <c r="C6421" s="1">
        <v>43663.496527777781</v>
      </c>
      <c r="D6421">
        <v>5</v>
      </c>
      <c r="E6421" t="s">
        <v>14</v>
      </c>
      <c r="F6421" t="s">
        <v>15</v>
      </c>
      <c r="G6421">
        <v>48</v>
      </c>
      <c r="H6421" t="str">
        <f t="shared" si="504"/>
        <v>AWD</v>
      </c>
      <c r="I6421" s="2">
        <f t="shared" si="501"/>
        <v>2019</v>
      </c>
      <c r="J6421" s="2">
        <f t="shared" si="502"/>
        <v>7</v>
      </c>
      <c r="K6421" t="str">
        <f t="shared" si="503"/>
        <v>Waterjuffer</v>
      </c>
      <c r="L6421" s="25">
        <f t="shared" si="505"/>
        <v>28.142857142857142</v>
      </c>
    </row>
    <row r="6422" spans="1:12" x14ac:dyDescent="0.25">
      <c r="A6422">
        <v>24</v>
      </c>
      <c r="B6422" t="s">
        <v>84</v>
      </c>
      <c r="C6422" s="1">
        <v>43663.496527777781</v>
      </c>
      <c r="D6422">
        <v>6</v>
      </c>
      <c r="E6422" t="s">
        <v>32</v>
      </c>
      <c r="F6422" t="s">
        <v>33</v>
      </c>
      <c r="G6422">
        <v>1</v>
      </c>
      <c r="H6422" t="str">
        <f t="shared" si="504"/>
        <v>AWD</v>
      </c>
      <c r="I6422" s="2">
        <f t="shared" si="501"/>
        <v>2019</v>
      </c>
      <c r="J6422" s="2">
        <f t="shared" si="502"/>
        <v>7</v>
      </c>
      <c r="K6422" t="str">
        <f t="shared" si="503"/>
        <v>Korenbouten</v>
      </c>
      <c r="L6422" s="25">
        <f t="shared" si="505"/>
        <v>28.142857142857142</v>
      </c>
    </row>
    <row r="6423" spans="1:12" x14ac:dyDescent="0.25">
      <c r="A6423">
        <v>24</v>
      </c>
      <c r="B6423" t="s">
        <v>84</v>
      </c>
      <c r="C6423" s="1">
        <v>43663.496527777781</v>
      </c>
      <c r="D6423">
        <v>6</v>
      </c>
      <c r="E6423" t="s">
        <v>18</v>
      </c>
      <c r="F6423" t="s">
        <v>19</v>
      </c>
      <c r="G6423">
        <v>7</v>
      </c>
      <c r="H6423" t="str">
        <f t="shared" si="504"/>
        <v>AWD</v>
      </c>
      <c r="I6423" s="2">
        <f t="shared" si="501"/>
        <v>2019</v>
      </c>
      <c r="J6423" s="2">
        <f t="shared" si="502"/>
        <v>7</v>
      </c>
      <c r="K6423" t="str">
        <f t="shared" si="503"/>
        <v>Korenbouten</v>
      </c>
      <c r="L6423" s="25">
        <f t="shared" si="505"/>
        <v>28.142857142857142</v>
      </c>
    </row>
    <row r="6424" spans="1:12" x14ac:dyDescent="0.25">
      <c r="A6424">
        <v>24</v>
      </c>
      <c r="B6424" t="s">
        <v>84</v>
      </c>
      <c r="C6424" s="1">
        <v>43663.496527777781</v>
      </c>
      <c r="D6424">
        <v>6</v>
      </c>
      <c r="E6424" t="s">
        <v>26</v>
      </c>
      <c r="F6424" t="s">
        <v>27</v>
      </c>
      <c r="G6424">
        <v>3</v>
      </c>
      <c r="H6424" t="str">
        <f t="shared" si="504"/>
        <v>AWD</v>
      </c>
      <c r="I6424" s="2">
        <f t="shared" si="501"/>
        <v>2019</v>
      </c>
      <c r="J6424" s="2">
        <f t="shared" si="502"/>
        <v>7</v>
      </c>
      <c r="K6424" t="str">
        <f t="shared" si="503"/>
        <v>Glazenmakers</v>
      </c>
      <c r="L6424" s="25">
        <f t="shared" si="505"/>
        <v>28.142857142857142</v>
      </c>
    </row>
    <row r="6425" spans="1:12" x14ac:dyDescent="0.25">
      <c r="A6425">
        <v>24</v>
      </c>
      <c r="B6425" t="s">
        <v>84</v>
      </c>
      <c r="C6425" s="1">
        <v>43663.496527777781</v>
      </c>
      <c r="D6425">
        <v>6</v>
      </c>
      <c r="E6425" t="s">
        <v>14</v>
      </c>
      <c r="F6425" t="s">
        <v>15</v>
      </c>
      <c r="G6425">
        <v>65</v>
      </c>
      <c r="H6425" t="str">
        <f t="shared" si="504"/>
        <v>AWD</v>
      </c>
      <c r="I6425" s="2">
        <f t="shared" si="501"/>
        <v>2019</v>
      </c>
      <c r="J6425" s="2">
        <f t="shared" si="502"/>
        <v>7</v>
      </c>
      <c r="K6425" t="str">
        <f t="shared" si="503"/>
        <v>Waterjuffer</v>
      </c>
      <c r="L6425" s="25">
        <f t="shared" si="505"/>
        <v>28.142857142857142</v>
      </c>
    </row>
    <row r="6426" spans="1:12" x14ac:dyDescent="0.25">
      <c r="A6426">
        <v>24</v>
      </c>
      <c r="B6426" t="s">
        <v>84</v>
      </c>
      <c r="C6426" s="1">
        <v>43663.496527777781</v>
      </c>
      <c r="D6426">
        <v>1</v>
      </c>
      <c r="E6426" t="s">
        <v>14</v>
      </c>
      <c r="F6426" t="s">
        <v>15</v>
      </c>
      <c r="G6426">
        <v>8</v>
      </c>
      <c r="H6426" t="str">
        <f t="shared" si="504"/>
        <v>AWD</v>
      </c>
      <c r="I6426" s="2">
        <f t="shared" si="501"/>
        <v>2019</v>
      </c>
      <c r="J6426" s="2">
        <f t="shared" si="502"/>
        <v>7</v>
      </c>
      <c r="K6426" t="str">
        <f t="shared" si="503"/>
        <v>Waterjuffer</v>
      </c>
      <c r="L6426" s="25">
        <f t="shared" si="505"/>
        <v>28.142857142857142</v>
      </c>
    </row>
    <row r="6427" spans="1:12" x14ac:dyDescent="0.25">
      <c r="A6427">
        <v>24</v>
      </c>
      <c r="B6427" t="s">
        <v>84</v>
      </c>
      <c r="C6427" s="1">
        <v>43663.496527777781</v>
      </c>
      <c r="D6427">
        <v>4</v>
      </c>
      <c r="E6427" t="s">
        <v>18</v>
      </c>
      <c r="F6427" t="s">
        <v>19</v>
      </c>
      <c r="G6427">
        <v>2</v>
      </c>
      <c r="H6427" t="str">
        <f t="shared" si="504"/>
        <v>AWD</v>
      </c>
      <c r="I6427" s="2">
        <f t="shared" si="501"/>
        <v>2019</v>
      </c>
      <c r="J6427" s="2">
        <f t="shared" si="502"/>
        <v>7</v>
      </c>
      <c r="K6427" t="str">
        <f t="shared" si="503"/>
        <v>Korenbouten</v>
      </c>
      <c r="L6427" s="25">
        <f t="shared" si="505"/>
        <v>28.142857142857142</v>
      </c>
    </row>
    <row r="6428" spans="1:12" x14ac:dyDescent="0.25">
      <c r="A6428">
        <v>24</v>
      </c>
      <c r="B6428" t="s">
        <v>84</v>
      </c>
      <c r="C6428" s="1">
        <v>43663.496527777781</v>
      </c>
      <c r="D6428">
        <v>4</v>
      </c>
      <c r="E6428" t="s">
        <v>10</v>
      </c>
      <c r="F6428" t="s">
        <v>11</v>
      </c>
      <c r="G6428">
        <v>4</v>
      </c>
      <c r="H6428" t="str">
        <f t="shared" si="504"/>
        <v>AWD</v>
      </c>
      <c r="I6428" s="2">
        <f t="shared" si="501"/>
        <v>2019</v>
      </c>
      <c r="J6428" s="2">
        <f t="shared" si="502"/>
        <v>7</v>
      </c>
      <c r="K6428" t="str">
        <f t="shared" si="503"/>
        <v>Waterjuffer</v>
      </c>
      <c r="L6428" s="25">
        <f t="shared" si="505"/>
        <v>28.142857142857142</v>
      </c>
    </row>
    <row r="6429" spans="1:12" x14ac:dyDescent="0.25">
      <c r="A6429">
        <v>24</v>
      </c>
      <c r="B6429" t="s">
        <v>84</v>
      </c>
      <c r="C6429" s="1">
        <v>43690.576388888891</v>
      </c>
      <c r="D6429">
        <v>4</v>
      </c>
      <c r="E6429" t="s">
        <v>32</v>
      </c>
      <c r="F6429" t="s">
        <v>33</v>
      </c>
      <c r="G6429">
        <v>7</v>
      </c>
      <c r="H6429" t="str">
        <f t="shared" si="504"/>
        <v>AWD</v>
      </c>
      <c r="I6429" s="2">
        <f t="shared" si="501"/>
        <v>2019</v>
      </c>
      <c r="J6429" s="2">
        <f t="shared" si="502"/>
        <v>8</v>
      </c>
      <c r="K6429" t="str">
        <f t="shared" si="503"/>
        <v>Korenbouten</v>
      </c>
      <c r="L6429" s="25">
        <f t="shared" si="505"/>
        <v>32</v>
      </c>
    </row>
    <row r="6430" spans="1:12" x14ac:dyDescent="0.25">
      <c r="A6430">
        <v>24</v>
      </c>
      <c r="B6430" t="s">
        <v>84</v>
      </c>
      <c r="C6430" s="1">
        <v>43690.576388888891</v>
      </c>
      <c r="D6430">
        <v>4</v>
      </c>
      <c r="E6430" t="s">
        <v>14</v>
      </c>
      <c r="F6430" t="s">
        <v>15</v>
      </c>
      <c r="G6430">
        <v>4</v>
      </c>
      <c r="H6430" t="str">
        <f t="shared" si="504"/>
        <v>AWD</v>
      </c>
      <c r="I6430" s="2">
        <f t="shared" si="501"/>
        <v>2019</v>
      </c>
      <c r="J6430" s="2">
        <f t="shared" si="502"/>
        <v>8</v>
      </c>
      <c r="K6430" t="str">
        <f t="shared" si="503"/>
        <v>Waterjuffer</v>
      </c>
      <c r="L6430" s="25">
        <f t="shared" si="505"/>
        <v>32</v>
      </c>
    </row>
    <row r="6431" spans="1:12" x14ac:dyDescent="0.25">
      <c r="A6431">
        <v>24</v>
      </c>
      <c r="B6431" t="s">
        <v>84</v>
      </c>
      <c r="C6431" s="1">
        <v>43690.576388888891</v>
      </c>
      <c r="D6431">
        <v>5</v>
      </c>
      <c r="E6431" t="s">
        <v>14</v>
      </c>
      <c r="F6431" t="s">
        <v>15</v>
      </c>
      <c r="G6431">
        <v>3</v>
      </c>
      <c r="H6431" t="str">
        <f t="shared" si="504"/>
        <v>AWD</v>
      </c>
      <c r="I6431" s="2">
        <f t="shared" si="501"/>
        <v>2019</v>
      </c>
      <c r="J6431" s="2">
        <f t="shared" si="502"/>
        <v>8</v>
      </c>
      <c r="K6431" t="str">
        <f t="shared" si="503"/>
        <v>Waterjuffer</v>
      </c>
      <c r="L6431" s="25">
        <f t="shared" si="505"/>
        <v>32</v>
      </c>
    </row>
    <row r="6432" spans="1:12" x14ac:dyDescent="0.25">
      <c r="A6432">
        <v>24</v>
      </c>
      <c r="B6432" t="s">
        <v>84</v>
      </c>
      <c r="C6432" s="1">
        <v>43690.576388888891</v>
      </c>
      <c r="D6432">
        <v>6</v>
      </c>
      <c r="E6432" t="s">
        <v>14</v>
      </c>
      <c r="F6432" t="s">
        <v>15</v>
      </c>
      <c r="G6432">
        <v>2</v>
      </c>
      <c r="H6432" t="str">
        <f t="shared" si="504"/>
        <v>AWD</v>
      </c>
      <c r="I6432" s="2">
        <f t="shared" si="501"/>
        <v>2019</v>
      </c>
      <c r="J6432" s="2">
        <f t="shared" si="502"/>
        <v>8</v>
      </c>
      <c r="K6432" t="str">
        <f t="shared" si="503"/>
        <v>Waterjuffer</v>
      </c>
      <c r="L6432" s="25">
        <f t="shared" si="505"/>
        <v>32</v>
      </c>
    </row>
    <row r="6433" spans="1:12" x14ac:dyDescent="0.25">
      <c r="A6433">
        <v>24</v>
      </c>
      <c r="B6433" t="s">
        <v>84</v>
      </c>
      <c r="C6433" s="1">
        <v>43690.576388888891</v>
      </c>
      <c r="D6433">
        <v>1</v>
      </c>
      <c r="E6433" t="s">
        <v>32</v>
      </c>
      <c r="F6433" t="s">
        <v>33</v>
      </c>
      <c r="G6433">
        <v>4</v>
      </c>
      <c r="H6433" t="str">
        <f t="shared" si="504"/>
        <v>AWD</v>
      </c>
      <c r="I6433" s="2">
        <f t="shared" si="501"/>
        <v>2019</v>
      </c>
      <c r="J6433" s="2">
        <f t="shared" si="502"/>
        <v>8</v>
      </c>
      <c r="K6433" t="str">
        <f t="shared" si="503"/>
        <v>Korenbouten</v>
      </c>
      <c r="L6433" s="25">
        <f t="shared" si="505"/>
        <v>32</v>
      </c>
    </row>
    <row r="6434" spans="1:12" x14ac:dyDescent="0.25">
      <c r="A6434">
        <v>24</v>
      </c>
      <c r="B6434" t="s">
        <v>84</v>
      </c>
      <c r="C6434" s="1">
        <v>43690.576388888891</v>
      </c>
      <c r="D6434">
        <v>1</v>
      </c>
      <c r="E6434" t="s">
        <v>14</v>
      </c>
      <c r="F6434" t="s">
        <v>15</v>
      </c>
      <c r="G6434">
        <v>4</v>
      </c>
      <c r="H6434" t="str">
        <f t="shared" si="504"/>
        <v>AWD</v>
      </c>
      <c r="I6434" s="2">
        <f t="shared" si="501"/>
        <v>2019</v>
      </c>
      <c r="J6434" s="2">
        <f t="shared" si="502"/>
        <v>8</v>
      </c>
      <c r="K6434" t="str">
        <f t="shared" si="503"/>
        <v>Waterjuffer</v>
      </c>
      <c r="L6434" s="25">
        <f t="shared" si="505"/>
        <v>32</v>
      </c>
    </row>
    <row r="6435" spans="1:12" x14ac:dyDescent="0.25">
      <c r="A6435">
        <v>24</v>
      </c>
      <c r="B6435" t="s">
        <v>84</v>
      </c>
      <c r="C6435" s="1">
        <v>43970.486111111109</v>
      </c>
      <c r="D6435">
        <v>6</v>
      </c>
      <c r="E6435" t="s">
        <v>10</v>
      </c>
      <c r="F6435" t="s">
        <v>11</v>
      </c>
      <c r="G6435">
        <v>1</v>
      </c>
      <c r="H6435" t="str">
        <f t="shared" si="504"/>
        <v>AWD</v>
      </c>
      <c r="I6435" s="2">
        <f t="shared" si="501"/>
        <v>2020</v>
      </c>
      <c r="J6435" s="2">
        <f t="shared" si="502"/>
        <v>5</v>
      </c>
      <c r="K6435" t="str">
        <f t="shared" si="503"/>
        <v>Waterjuffer</v>
      </c>
      <c r="L6435" s="25">
        <f t="shared" si="505"/>
        <v>19.857142857142858</v>
      </c>
    </row>
    <row r="6436" spans="1:12" x14ac:dyDescent="0.25">
      <c r="A6436">
        <v>24</v>
      </c>
      <c r="B6436" t="s">
        <v>84</v>
      </c>
      <c r="C6436" s="1">
        <v>43970.486111111109</v>
      </c>
      <c r="D6436">
        <v>6</v>
      </c>
      <c r="E6436" t="s">
        <v>28</v>
      </c>
      <c r="F6436" t="s">
        <v>29</v>
      </c>
      <c r="G6436">
        <v>3</v>
      </c>
      <c r="H6436" t="str">
        <f t="shared" si="504"/>
        <v>AWD</v>
      </c>
      <c r="I6436" s="2">
        <f t="shared" si="501"/>
        <v>2020</v>
      </c>
      <c r="J6436" s="2">
        <f t="shared" si="502"/>
        <v>5</v>
      </c>
      <c r="K6436" t="str">
        <f t="shared" si="503"/>
        <v>Korenbouten</v>
      </c>
      <c r="L6436" s="25">
        <f t="shared" si="505"/>
        <v>19.857142857142858</v>
      </c>
    </row>
    <row r="6437" spans="1:12" x14ac:dyDescent="0.25">
      <c r="A6437">
        <v>24</v>
      </c>
      <c r="B6437" t="s">
        <v>84</v>
      </c>
      <c r="C6437" s="1">
        <v>43970.486111111109</v>
      </c>
      <c r="D6437">
        <v>6</v>
      </c>
      <c r="E6437" t="s">
        <v>14</v>
      </c>
      <c r="F6437" t="s">
        <v>15</v>
      </c>
      <c r="G6437">
        <v>1</v>
      </c>
      <c r="H6437" t="str">
        <f t="shared" si="504"/>
        <v>AWD</v>
      </c>
      <c r="I6437" s="2">
        <f t="shared" si="501"/>
        <v>2020</v>
      </c>
      <c r="J6437" s="2">
        <f t="shared" si="502"/>
        <v>5</v>
      </c>
      <c r="K6437" t="str">
        <f t="shared" si="503"/>
        <v>Waterjuffer</v>
      </c>
      <c r="L6437" s="25">
        <f t="shared" si="505"/>
        <v>19.857142857142858</v>
      </c>
    </row>
    <row r="6438" spans="1:12" x14ac:dyDescent="0.25">
      <c r="A6438">
        <v>24</v>
      </c>
      <c r="B6438" t="s">
        <v>84</v>
      </c>
      <c r="C6438" s="1">
        <v>43970.486111111109</v>
      </c>
      <c r="D6438">
        <v>4</v>
      </c>
      <c r="E6438" t="s">
        <v>28</v>
      </c>
      <c r="F6438" t="s">
        <v>29</v>
      </c>
      <c r="G6438">
        <v>2</v>
      </c>
      <c r="H6438" t="str">
        <f t="shared" si="504"/>
        <v>AWD</v>
      </c>
      <c r="I6438" s="2">
        <f t="shared" si="501"/>
        <v>2020</v>
      </c>
      <c r="J6438" s="2">
        <f t="shared" si="502"/>
        <v>5</v>
      </c>
      <c r="K6438" t="str">
        <f t="shared" si="503"/>
        <v>Korenbouten</v>
      </c>
      <c r="L6438" s="25">
        <f t="shared" si="505"/>
        <v>19.857142857142858</v>
      </c>
    </row>
    <row r="6439" spans="1:12" x14ac:dyDescent="0.25">
      <c r="A6439">
        <v>24</v>
      </c>
      <c r="B6439" t="s">
        <v>84</v>
      </c>
      <c r="C6439" s="1">
        <v>43982.489583333336</v>
      </c>
      <c r="D6439">
        <v>4</v>
      </c>
      <c r="E6439" t="s">
        <v>18</v>
      </c>
      <c r="F6439" t="s">
        <v>19</v>
      </c>
      <c r="G6439">
        <v>3</v>
      </c>
      <c r="H6439" t="str">
        <f t="shared" si="504"/>
        <v>AWD</v>
      </c>
      <c r="I6439" s="2">
        <f t="shared" si="501"/>
        <v>2020</v>
      </c>
      <c r="J6439" s="2">
        <f t="shared" si="502"/>
        <v>5</v>
      </c>
      <c r="K6439" t="str">
        <f t="shared" si="503"/>
        <v>Korenbouten</v>
      </c>
      <c r="L6439" s="25">
        <f t="shared" si="505"/>
        <v>21.571428571428573</v>
      </c>
    </row>
    <row r="6440" spans="1:12" x14ac:dyDescent="0.25">
      <c r="A6440">
        <v>24</v>
      </c>
      <c r="B6440" t="s">
        <v>84</v>
      </c>
      <c r="C6440" s="1">
        <v>43982.489583333336</v>
      </c>
      <c r="D6440">
        <v>4</v>
      </c>
      <c r="E6440" t="s">
        <v>10</v>
      </c>
      <c r="F6440" t="s">
        <v>11</v>
      </c>
      <c r="G6440">
        <v>5</v>
      </c>
      <c r="H6440" t="str">
        <f t="shared" si="504"/>
        <v>AWD</v>
      </c>
      <c r="I6440" s="2">
        <f t="shared" si="501"/>
        <v>2020</v>
      </c>
      <c r="J6440" s="2">
        <f t="shared" si="502"/>
        <v>5</v>
      </c>
      <c r="K6440" t="str">
        <f t="shared" si="503"/>
        <v>Waterjuffer</v>
      </c>
      <c r="L6440" s="25">
        <f t="shared" si="505"/>
        <v>21.571428571428573</v>
      </c>
    </row>
    <row r="6441" spans="1:12" x14ac:dyDescent="0.25">
      <c r="A6441">
        <v>24</v>
      </c>
      <c r="B6441" t="s">
        <v>84</v>
      </c>
      <c r="C6441" s="1">
        <v>43982.489583333336</v>
      </c>
      <c r="D6441">
        <v>4</v>
      </c>
      <c r="E6441" t="s">
        <v>28</v>
      </c>
      <c r="F6441" t="s">
        <v>29</v>
      </c>
      <c r="G6441">
        <v>8</v>
      </c>
      <c r="H6441" t="str">
        <f t="shared" si="504"/>
        <v>AWD</v>
      </c>
      <c r="I6441" s="2">
        <f t="shared" si="501"/>
        <v>2020</v>
      </c>
      <c r="J6441" s="2">
        <f t="shared" si="502"/>
        <v>5</v>
      </c>
      <c r="K6441" t="str">
        <f t="shared" si="503"/>
        <v>Korenbouten</v>
      </c>
      <c r="L6441" s="25">
        <f t="shared" si="505"/>
        <v>21.571428571428573</v>
      </c>
    </row>
    <row r="6442" spans="1:12" x14ac:dyDescent="0.25">
      <c r="A6442">
        <v>24</v>
      </c>
      <c r="B6442" t="s">
        <v>84</v>
      </c>
      <c r="C6442" s="1">
        <v>43982.489583333336</v>
      </c>
      <c r="D6442">
        <v>4</v>
      </c>
      <c r="E6442" t="s">
        <v>14</v>
      </c>
      <c r="F6442" t="s">
        <v>15</v>
      </c>
      <c r="G6442">
        <v>7</v>
      </c>
      <c r="H6442" t="str">
        <f t="shared" si="504"/>
        <v>AWD</v>
      </c>
      <c r="I6442" s="2">
        <f t="shared" si="501"/>
        <v>2020</v>
      </c>
      <c r="J6442" s="2">
        <f t="shared" si="502"/>
        <v>5</v>
      </c>
      <c r="K6442" t="str">
        <f t="shared" si="503"/>
        <v>Waterjuffer</v>
      </c>
      <c r="L6442" s="25">
        <f t="shared" si="505"/>
        <v>21.571428571428573</v>
      </c>
    </row>
    <row r="6443" spans="1:12" x14ac:dyDescent="0.25">
      <c r="A6443">
        <v>24</v>
      </c>
      <c r="B6443" t="s">
        <v>84</v>
      </c>
      <c r="C6443" s="1">
        <v>43982.489583333336</v>
      </c>
      <c r="D6443">
        <v>5</v>
      </c>
      <c r="E6443" t="s">
        <v>18</v>
      </c>
      <c r="F6443" t="s">
        <v>19</v>
      </c>
      <c r="G6443">
        <v>2</v>
      </c>
      <c r="H6443" t="str">
        <f t="shared" si="504"/>
        <v>AWD</v>
      </c>
      <c r="I6443" s="2">
        <f t="shared" si="501"/>
        <v>2020</v>
      </c>
      <c r="J6443" s="2">
        <f t="shared" si="502"/>
        <v>5</v>
      </c>
      <c r="K6443" t="str">
        <f t="shared" si="503"/>
        <v>Korenbouten</v>
      </c>
      <c r="L6443" s="25">
        <f t="shared" si="505"/>
        <v>21.571428571428573</v>
      </c>
    </row>
    <row r="6444" spans="1:12" x14ac:dyDescent="0.25">
      <c r="A6444">
        <v>24</v>
      </c>
      <c r="B6444" t="s">
        <v>84</v>
      </c>
      <c r="C6444" s="1">
        <v>43982.489583333336</v>
      </c>
      <c r="D6444">
        <v>5</v>
      </c>
      <c r="E6444" t="s">
        <v>26</v>
      </c>
      <c r="F6444" t="s">
        <v>27</v>
      </c>
      <c r="G6444">
        <v>1</v>
      </c>
      <c r="H6444" t="str">
        <f t="shared" si="504"/>
        <v>AWD</v>
      </c>
      <c r="I6444" s="2">
        <f t="shared" si="501"/>
        <v>2020</v>
      </c>
      <c r="J6444" s="2">
        <f t="shared" si="502"/>
        <v>5</v>
      </c>
      <c r="K6444" t="str">
        <f t="shared" si="503"/>
        <v>Glazenmakers</v>
      </c>
      <c r="L6444" s="25">
        <f t="shared" si="505"/>
        <v>21.571428571428573</v>
      </c>
    </row>
    <row r="6445" spans="1:12" x14ac:dyDescent="0.25">
      <c r="A6445">
        <v>24</v>
      </c>
      <c r="B6445" t="s">
        <v>84</v>
      </c>
      <c r="C6445" s="1">
        <v>43982.489583333336</v>
      </c>
      <c r="D6445">
        <v>5</v>
      </c>
      <c r="E6445" t="s">
        <v>28</v>
      </c>
      <c r="F6445" t="s">
        <v>29</v>
      </c>
      <c r="G6445">
        <v>6</v>
      </c>
      <c r="H6445" t="str">
        <f t="shared" si="504"/>
        <v>AWD</v>
      </c>
      <c r="I6445" s="2">
        <f t="shared" si="501"/>
        <v>2020</v>
      </c>
      <c r="J6445" s="2">
        <f t="shared" si="502"/>
        <v>5</v>
      </c>
      <c r="K6445" t="str">
        <f t="shared" si="503"/>
        <v>Korenbouten</v>
      </c>
      <c r="L6445" s="25">
        <f t="shared" si="505"/>
        <v>21.571428571428573</v>
      </c>
    </row>
    <row r="6446" spans="1:12" x14ac:dyDescent="0.25">
      <c r="A6446">
        <v>24</v>
      </c>
      <c r="B6446" t="s">
        <v>84</v>
      </c>
      <c r="C6446" s="1">
        <v>43982.489583333336</v>
      </c>
      <c r="D6446">
        <v>5</v>
      </c>
      <c r="E6446" t="s">
        <v>14</v>
      </c>
      <c r="F6446" t="s">
        <v>15</v>
      </c>
      <c r="G6446">
        <v>10</v>
      </c>
      <c r="H6446" t="str">
        <f t="shared" si="504"/>
        <v>AWD</v>
      </c>
      <c r="I6446" s="2">
        <f t="shared" si="501"/>
        <v>2020</v>
      </c>
      <c r="J6446" s="2">
        <f t="shared" si="502"/>
        <v>5</v>
      </c>
      <c r="K6446" t="str">
        <f t="shared" si="503"/>
        <v>Waterjuffer</v>
      </c>
      <c r="L6446" s="25">
        <f t="shared" si="505"/>
        <v>21.571428571428573</v>
      </c>
    </row>
    <row r="6447" spans="1:12" x14ac:dyDescent="0.25">
      <c r="A6447">
        <v>24</v>
      </c>
      <c r="B6447" t="s">
        <v>84</v>
      </c>
      <c r="C6447" s="1">
        <v>43982.489583333336</v>
      </c>
      <c r="D6447">
        <v>6</v>
      </c>
      <c r="E6447" t="s">
        <v>18</v>
      </c>
      <c r="F6447" t="s">
        <v>19</v>
      </c>
      <c r="G6447">
        <v>1</v>
      </c>
      <c r="H6447" t="str">
        <f t="shared" si="504"/>
        <v>AWD</v>
      </c>
      <c r="I6447" s="2">
        <f t="shared" si="501"/>
        <v>2020</v>
      </c>
      <c r="J6447" s="2">
        <f t="shared" si="502"/>
        <v>5</v>
      </c>
      <c r="K6447" t="str">
        <f t="shared" si="503"/>
        <v>Korenbouten</v>
      </c>
      <c r="L6447" s="25">
        <f t="shared" si="505"/>
        <v>21.571428571428573</v>
      </c>
    </row>
    <row r="6448" spans="1:12" x14ac:dyDescent="0.25">
      <c r="A6448">
        <v>24</v>
      </c>
      <c r="B6448" t="s">
        <v>84</v>
      </c>
      <c r="C6448" s="1">
        <v>43982.489583333336</v>
      </c>
      <c r="D6448">
        <v>6</v>
      </c>
      <c r="E6448" t="s">
        <v>10</v>
      </c>
      <c r="F6448" t="s">
        <v>11</v>
      </c>
      <c r="G6448">
        <v>5</v>
      </c>
      <c r="H6448" t="str">
        <f t="shared" si="504"/>
        <v>AWD</v>
      </c>
      <c r="I6448" s="2">
        <f t="shared" ref="I6448:I6511" si="506">YEAR(C6448)</f>
        <v>2020</v>
      </c>
      <c r="J6448" s="2">
        <f t="shared" ref="J6448:J6511" si="507">MONTH(C6448)</f>
        <v>5</v>
      </c>
      <c r="K6448" t="str">
        <f t="shared" ref="K6448:K6511" si="508">VLOOKUP(E6448,$Q$2:$R$100,2,FALSE)</f>
        <v>Waterjuffer</v>
      </c>
      <c r="L6448" s="25">
        <f t="shared" si="505"/>
        <v>21.571428571428573</v>
      </c>
    </row>
    <row r="6449" spans="1:12" x14ac:dyDescent="0.25">
      <c r="A6449">
        <v>24</v>
      </c>
      <c r="B6449" t="s">
        <v>84</v>
      </c>
      <c r="C6449" s="1">
        <v>43982.489583333336</v>
      </c>
      <c r="D6449">
        <v>6</v>
      </c>
      <c r="E6449" t="s">
        <v>28</v>
      </c>
      <c r="F6449" t="s">
        <v>29</v>
      </c>
      <c r="G6449">
        <v>46</v>
      </c>
      <c r="H6449" t="str">
        <f t="shared" si="504"/>
        <v>AWD</v>
      </c>
      <c r="I6449" s="2">
        <f t="shared" si="506"/>
        <v>2020</v>
      </c>
      <c r="J6449" s="2">
        <f t="shared" si="507"/>
        <v>5</v>
      </c>
      <c r="K6449" t="str">
        <f t="shared" si="508"/>
        <v>Korenbouten</v>
      </c>
      <c r="L6449" s="25">
        <f t="shared" si="505"/>
        <v>21.571428571428573</v>
      </c>
    </row>
    <row r="6450" spans="1:12" x14ac:dyDescent="0.25">
      <c r="A6450">
        <v>24</v>
      </c>
      <c r="B6450" t="s">
        <v>84</v>
      </c>
      <c r="C6450" s="1">
        <v>43982.489583333336</v>
      </c>
      <c r="D6450">
        <v>6</v>
      </c>
      <c r="E6450" t="s">
        <v>14</v>
      </c>
      <c r="F6450" t="s">
        <v>15</v>
      </c>
      <c r="G6450">
        <v>15</v>
      </c>
      <c r="H6450" t="str">
        <f t="shared" si="504"/>
        <v>AWD</v>
      </c>
      <c r="I6450" s="2">
        <f t="shared" si="506"/>
        <v>2020</v>
      </c>
      <c r="J6450" s="2">
        <f t="shared" si="507"/>
        <v>5</v>
      </c>
      <c r="K6450" t="str">
        <f t="shared" si="508"/>
        <v>Waterjuffer</v>
      </c>
      <c r="L6450" s="25">
        <f t="shared" si="505"/>
        <v>21.571428571428573</v>
      </c>
    </row>
    <row r="6451" spans="1:12" x14ac:dyDescent="0.25">
      <c r="A6451">
        <v>24</v>
      </c>
      <c r="B6451" t="s">
        <v>84</v>
      </c>
      <c r="C6451" s="1">
        <v>43982.489583333336</v>
      </c>
      <c r="D6451">
        <v>1</v>
      </c>
      <c r="E6451" t="s">
        <v>18</v>
      </c>
      <c r="F6451" t="s">
        <v>19</v>
      </c>
      <c r="G6451">
        <v>3</v>
      </c>
      <c r="H6451" t="str">
        <f t="shared" si="504"/>
        <v>AWD</v>
      </c>
      <c r="I6451" s="2">
        <f t="shared" si="506"/>
        <v>2020</v>
      </c>
      <c r="J6451" s="2">
        <f t="shared" si="507"/>
        <v>5</v>
      </c>
      <c r="K6451" t="str">
        <f t="shared" si="508"/>
        <v>Korenbouten</v>
      </c>
      <c r="L6451" s="25">
        <f t="shared" si="505"/>
        <v>21.571428571428573</v>
      </c>
    </row>
    <row r="6452" spans="1:12" x14ac:dyDescent="0.25">
      <c r="A6452">
        <v>24</v>
      </c>
      <c r="B6452" t="s">
        <v>84</v>
      </c>
      <c r="C6452" s="1">
        <v>43982.489583333336</v>
      </c>
      <c r="D6452">
        <v>1</v>
      </c>
      <c r="E6452" t="s">
        <v>10</v>
      </c>
      <c r="F6452" t="s">
        <v>11</v>
      </c>
      <c r="G6452">
        <v>2</v>
      </c>
      <c r="H6452" t="str">
        <f t="shared" si="504"/>
        <v>AWD</v>
      </c>
      <c r="I6452" s="2">
        <f t="shared" si="506"/>
        <v>2020</v>
      </c>
      <c r="J6452" s="2">
        <f t="shared" si="507"/>
        <v>5</v>
      </c>
      <c r="K6452" t="str">
        <f t="shared" si="508"/>
        <v>Waterjuffer</v>
      </c>
      <c r="L6452" s="25">
        <f t="shared" si="505"/>
        <v>21.571428571428573</v>
      </c>
    </row>
    <row r="6453" spans="1:12" x14ac:dyDescent="0.25">
      <c r="A6453">
        <v>24</v>
      </c>
      <c r="B6453" t="s">
        <v>84</v>
      </c>
      <c r="C6453" s="1">
        <v>43982.489583333336</v>
      </c>
      <c r="D6453">
        <v>1</v>
      </c>
      <c r="E6453" t="s">
        <v>28</v>
      </c>
      <c r="F6453" t="s">
        <v>29</v>
      </c>
      <c r="G6453">
        <v>12</v>
      </c>
      <c r="H6453" t="str">
        <f t="shared" si="504"/>
        <v>AWD</v>
      </c>
      <c r="I6453" s="2">
        <f t="shared" si="506"/>
        <v>2020</v>
      </c>
      <c r="J6453" s="2">
        <f t="shared" si="507"/>
        <v>5</v>
      </c>
      <c r="K6453" t="str">
        <f t="shared" si="508"/>
        <v>Korenbouten</v>
      </c>
      <c r="L6453" s="25">
        <f t="shared" si="505"/>
        <v>21.571428571428573</v>
      </c>
    </row>
    <row r="6454" spans="1:12" x14ac:dyDescent="0.25">
      <c r="A6454">
        <v>24</v>
      </c>
      <c r="B6454" t="s">
        <v>84</v>
      </c>
      <c r="C6454" s="1">
        <v>43982.489583333336</v>
      </c>
      <c r="D6454">
        <v>1</v>
      </c>
      <c r="E6454" t="s">
        <v>14</v>
      </c>
      <c r="F6454" t="s">
        <v>15</v>
      </c>
      <c r="G6454">
        <v>7</v>
      </c>
      <c r="H6454" t="str">
        <f t="shared" si="504"/>
        <v>AWD</v>
      </c>
      <c r="I6454" s="2">
        <f t="shared" si="506"/>
        <v>2020</v>
      </c>
      <c r="J6454" s="2">
        <f t="shared" si="507"/>
        <v>5</v>
      </c>
      <c r="K6454" t="str">
        <f t="shared" si="508"/>
        <v>Waterjuffer</v>
      </c>
      <c r="L6454" s="25">
        <f t="shared" si="505"/>
        <v>21.571428571428573</v>
      </c>
    </row>
    <row r="6455" spans="1:12" x14ac:dyDescent="0.25">
      <c r="A6455">
        <v>24</v>
      </c>
      <c r="B6455" t="s">
        <v>84</v>
      </c>
      <c r="C6455" s="1">
        <v>44004.493055555555</v>
      </c>
      <c r="D6455">
        <v>4</v>
      </c>
      <c r="E6455" t="s">
        <v>18</v>
      </c>
      <c r="F6455" t="s">
        <v>19</v>
      </c>
      <c r="G6455">
        <v>1</v>
      </c>
      <c r="H6455" t="str">
        <f t="shared" si="504"/>
        <v>AWD</v>
      </c>
      <c r="I6455" s="2">
        <f t="shared" si="506"/>
        <v>2020</v>
      </c>
      <c r="J6455" s="2">
        <f t="shared" si="507"/>
        <v>6</v>
      </c>
      <c r="K6455" t="str">
        <f t="shared" si="508"/>
        <v>Korenbouten</v>
      </c>
      <c r="L6455" s="25">
        <f t="shared" si="505"/>
        <v>24.714285714285715</v>
      </c>
    </row>
    <row r="6456" spans="1:12" x14ac:dyDescent="0.25">
      <c r="A6456">
        <v>24</v>
      </c>
      <c r="B6456" t="s">
        <v>84</v>
      </c>
      <c r="C6456" s="1">
        <v>44004.493055555555</v>
      </c>
      <c r="D6456">
        <v>4</v>
      </c>
      <c r="E6456" t="s">
        <v>10</v>
      </c>
      <c r="F6456" t="s">
        <v>11</v>
      </c>
      <c r="G6456">
        <v>1</v>
      </c>
      <c r="H6456" t="str">
        <f t="shared" si="504"/>
        <v>AWD</v>
      </c>
      <c r="I6456" s="2">
        <f t="shared" si="506"/>
        <v>2020</v>
      </c>
      <c r="J6456" s="2">
        <f t="shared" si="507"/>
        <v>6</v>
      </c>
      <c r="K6456" t="str">
        <f t="shared" si="508"/>
        <v>Waterjuffer</v>
      </c>
      <c r="L6456" s="25">
        <f t="shared" si="505"/>
        <v>24.714285714285715</v>
      </c>
    </row>
    <row r="6457" spans="1:12" x14ac:dyDescent="0.25">
      <c r="A6457">
        <v>24</v>
      </c>
      <c r="B6457" t="s">
        <v>84</v>
      </c>
      <c r="C6457" s="1">
        <v>44004.493055555555</v>
      </c>
      <c r="D6457">
        <v>4</v>
      </c>
      <c r="E6457" t="s">
        <v>28</v>
      </c>
      <c r="F6457" t="s">
        <v>29</v>
      </c>
      <c r="G6457">
        <v>1</v>
      </c>
      <c r="H6457" t="str">
        <f t="shared" si="504"/>
        <v>AWD</v>
      </c>
      <c r="I6457" s="2">
        <f t="shared" si="506"/>
        <v>2020</v>
      </c>
      <c r="J6457" s="2">
        <f t="shared" si="507"/>
        <v>6</v>
      </c>
      <c r="K6457" t="str">
        <f t="shared" si="508"/>
        <v>Korenbouten</v>
      </c>
      <c r="L6457" s="25">
        <f t="shared" si="505"/>
        <v>24.714285714285715</v>
      </c>
    </row>
    <row r="6458" spans="1:12" x14ac:dyDescent="0.25">
      <c r="A6458">
        <v>24</v>
      </c>
      <c r="B6458" t="s">
        <v>84</v>
      </c>
      <c r="C6458" s="1">
        <v>44004.493055555555</v>
      </c>
      <c r="D6458">
        <v>4</v>
      </c>
      <c r="E6458" t="s">
        <v>14</v>
      </c>
      <c r="F6458" t="s">
        <v>15</v>
      </c>
      <c r="G6458">
        <v>1</v>
      </c>
      <c r="H6458" t="str">
        <f t="shared" si="504"/>
        <v>AWD</v>
      </c>
      <c r="I6458" s="2">
        <f t="shared" si="506"/>
        <v>2020</v>
      </c>
      <c r="J6458" s="2">
        <f t="shared" si="507"/>
        <v>6</v>
      </c>
      <c r="K6458" t="str">
        <f t="shared" si="508"/>
        <v>Waterjuffer</v>
      </c>
      <c r="L6458" s="25">
        <f t="shared" si="505"/>
        <v>24.714285714285715</v>
      </c>
    </row>
    <row r="6459" spans="1:12" x14ac:dyDescent="0.25">
      <c r="A6459">
        <v>24</v>
      </c>
      <c r="B6459" t="s">
        <v>84</v>
      </c>
      <c r="C6459" s="1">
        <v>44004.493055555555</v>
      </c>
      <c r="D6459">
        <v>4</v>
      </c>
      <c r="E6459" t="s">
        <v>48</v>
      </c>
      <c r="F6459" t="s">
        <v>49</v>
      </c>
      <c r="G6459">
        <v>2</v>
      </c>
      <c r="H6459" t="str">
        <f t="shared" si="504"/>
        <v>AWD</v>
      </c>
      <c r="I6459" s="2">
        <f t="shared" si="506"/>
        <v>2020</v>
      </c>
      <c r="J6459" s="2">
        <f t="shared" si="507"/>
        <v>6</v>
      </c>
      <c r="K6459" t="str">
        <f t="shared" si="508"/>
        <v>Glazenmakers</v>
      </c>
      <c r="L6459" s="25">
        <f t="shared" si="505"/>
        <v>24.714285714285715</v>
      </c>
    </row>
    <row r="6460" spans="1:12" x14ac:dyDescent="0.25">
      <c r="A6460">
        <v>24</v>
      </c>
      <c r="B6460" t="s">
        <v>84</v>
      </c>
      <c r="C6460" s="1">
        <v>44004.493055555555</v>
      </c>
      <c r="D6460">
        <v>5</v>
      </c>
      <c r="E6460" t="s">
        <v>14</v>
      </c>
      <c r="F6460" t="s">
        <v>15</v>
      </c>
      <c r="G6460">
        <v>3</v>
      </c>
      <c r="H6460" t="str">
        <f t="shared" si="504"/>
        <v>AWD</v>
      </c>
      <c r="I6460" s="2">
        <f t="shared" si="506"/>
        <v>2020</v>
      </c>
      <c r="J6460" s="2">
        <f t="shared" si="507"/>
        <v>6</v>
      </c>
      <c r="K6460" t="str">
        <f t="shared" si="508"/>
        <v>Waterjuffer</v>
      </c>
      <c r="L6460" s="25">
        <f t="shared" si="505"/>
        <v>24.714285714285715</v>
      </c>
    </row>
    <row r="6461" spans="1:12" x14ac:dyDescent="0.25">
      <c r="A6461">
        <v>24</v>
      </c>
      <c r="B6461" t="s">
        <v>84</v>
      </c>
      <c r="C6461" s="1">
        <v>44004.493055555555</v>
      </c>
      <c r="D6461">
        <v>6</v>
      </c>
      <c r="E6461" t="s">
        <v>18</v>
      </c>
      <c r="F6461" t="s">
        <v>19</v>
      </c>
      <c r="G6461">
        <v>4</v>
      </c>
      <c r="H6461" t="str">
        <f t="shared" si="504"/>
        <v>AWD</v>
      </c>
      <c r="I6461" s="2">
        <f t="shared" si="506"/>
        <v>2020</v>
      </c>
      <c r="J6461" s="2">
        <f t="shared" si="507"/>
        <v>6</v>
      </c>
      <c r="K6461" t="str">
        <f t="shared" si="508"/>
        <v>Korenbouten</v>
      </c>
      <c r="L6461" s="25">
        <f t="shared" si="505"/>
        <v>24.714285714285715</v>
      </c>
    </row>
    <row r="6462" spans="1:12" x14ac:dyDescent="0.25">
      <c r="A6462">
        <v>24</v>
      </c>
      <c r="B6462" t="s">
        <v>84</v>
      </c>
      <c r="C6462" s="1">
        <v>44004.493055555555</v>
      </c>
      <c r="D6462">
        <v>1</v>
      </c>
      <c r="E6462" t="s">
        <v>18</v>
      </c>
      <c r="F6462" t="s">
        <v>19</v>
      </c>
      <c r="G6462">
        <v>1</v>
      </c>
      <c r="H6462" t="str">
        <f t="shared" si="504"/>
        <v>AWD</v>
      </c>
      <c r="I6462" s="2">
        <f t="shared" si="506"/>
        <v>2020</v>
      </c>
      <c r="J6462" s="2">
        <f t="shared" si="507"/>
        <v>6</v>
      </c>
      <c r="K6462" t="str">
        <f t="shared" si="508"/>
        <v>Korenbouten</v>
      </c>
      <c r="L6462" s="25">
        <f t="shared" si="505"/>
        <v>24.714285714285715</v>
      </c>
    </row>
    <row r="6463" spans="1:12" x14ac:dyDescent="0.25">
      <c r="A6463">
        <v>24</v>
      </c>
      <c r="B6463" t="s">
        <v>84</v>
      </c>
      <c r="C6463" s="1">
        <v>44004.493055555555</v>
      </c>
      <c r="D6463">
        <v>1</v>
      </c>
      <c r="E6463" t="s">
        <v>10</v>
      </c>
      <c r="F6463" t="s">
        <v>11</v>
      </c>
      <c r="G6463">
        <v>2</v>
      </c>
      <c r="H6463" t="str">
        <f t="shared" si="504"/>
        <v>AWD</v>
      </c>
      <c r="I6463" s="2">
        <f t="shared" si="506"/>
        <v>2020</v>
      </c>
      <c r="J6463" s="2">
        <f t="shared" si="507"/>
        <v>6</v>
      </c>
      <c r="K6463" t="str">
        <f t="shared" si="508"/>
        <v>Waterjuffer</v>
      </c>
      <c r="L6463" s="25">
        <f t="shared" si="505"/>
        <v>24.714285714285715</v>
      </c>
    </row>
    <row r="6464" spans="1:12" x14ac:dyDescent="0.25">
      <c r="A6464">
        <v>24</v>
      </c>
      <c r="B6464" t="s">
        <v>84</v>
      </c>
      <c r="C6464" s="1">
        <v>44004.493055555555</v>
      </c>
      <c r="D6464">
        <v>1</v>
      </c>
      <c r="E6464" t="s">
        <v>28</v>
      </c>
      <c r="F6464" t="s">
        <v>29</v>
      </c>
      <c r="G6464">
        <v>1</v>
      </c>
      <c r="H6464" t="str">
        <f t="shared" si="504"/>
        <v>AWD</v>
      </c>
      <c r="I6464" s="2">
        <f t="shared" si="506"/>
        <v>2020</v>
      </c>
      <c r="J6464" s="2">
        <f t="shared" si="507"/>
        <v>6</v>
      </c>
      <c r="K6464" t="str">
        <f t="shared" si="508"/>
        <v>Korenbouten</v>
      </c>
      <c r="L6464" s="25">
        <f t="shared" si="505"/>
        <v>24.714285714285715</v>
      </c>
    </row>
    <row r="6465" spans="1:12" x14ac:dyDescent="0.25">
      <c r="A6465">
        <v>24</v>
      </c>
      <c r="B6465" t="s">
        <v>84</v>
      </c>
      <c r="C6465" s="1">
        <v>44025.545138888891</v>
      </c>
      <c r="D6465">
        <v>4</v>
      </c>
      <c r="E6465" t="s">
        <v>18</v>
      </c>
      <c r="F6465" t="s">
        <v>19</v>
      </c>
      <c r="G6465">
        <v>1</v>
      </c>
      <c r="H6465" t="str">
        <f t="shared" si="504"/>
        <v>AWD</v>
      </c>
      <c r="I6465" s="2">
        <f t="shared" si="506"/>
        <v>2020</v>
      </c>
      <c r="J6465" s="2">
        <f t="shared" si="507"/>
        <v>7</v>
      </c>
      <c r="K6465" t="str">
        <f t="shared" si="508"/>
        <v>Korenbouten</v>
      </c>
      <c r="L6465" s="25">
        <f t="shared" si="505"/>
        <v>27.714285714285715</v>
      </c>
    </row>
    <row r="6466" spans="1:12" x14ac:dyDescent="0.25">
      <c r="A6466">
        <v>24</v>
      </c>
      <c r="B6466" t="s">
        <v>84</v>
      </c>
      <c r="C6466" s="1">
        <v>44025.545138888891</v>
      </c>
      <c r="D6466">
        <v>4</v>
      </c>
      <c r="E6466" t="s">
        <v>14</v>
      </c>
      <c r="F6466" t="s">
        <v>15</v>
      </c>
      <c r="G6466">
        <v>3</v>
      </c>
      <c r="H6466" t="str">
        <f t="shared" ref="H6466:H6529" si="509">VLOOKUP(A6466,$N$2:$O$51,2,FALSE)</f>
        <v>AWD</v>
      </c>
      <c r="I6466" s="2">
        <f t="shared" si="506"/>
        <v>2020</v>
      </c>
      <c r="J6466" s="2">
        <f t="shared" si="507"/>
        <v>7</v>
      </c>
      <c r="K6466" t="str">
        <f t="shared" si="508"/>
        <v>Waterjuffer</v>
      </c>
      <c r="L6466" s="25">
        <f t="shared" si="505"/>
        <v>27.714285714285715</v>
      </c>
    </row>
    <row r="6467" spans="1:12" x14ac:dyDescent="0.25">
      <c r="A6467">
        <v>24</v>
      </c>
      <c r="B6467" t="s">
        <v>84</v>
      </c>
      <c r="C6467" s="1">
        <v>44025.545138888891</v>
      </c>
      <c r="D6467">
        <v>5</v>
      </c>
      <c r="E6467" t="s">
        <v>18</v>
      </c>
      <c r="F6467" t="s">
        <v>19</v>
      </c>
      <c r="G6467">
        <v>1</v>
      </c>
      <c r="H6467" t="str">
        <f t="shared" si="509"/>
        <v>AWD</v>
      </c>
      <c r="I6467" s="2">
        <f t="shared" si="506"/>
        <v>2020</v>
      </c>
      <c r="J6467" s="2">
        <f t="shared" si="507"/>
        <v>7</v>
      </c>
      <c r="K6467" t="str">
        <f t="shared" si="508"/>
        <v>Korenbouten</v>
      </c>
      <c r="L6467" s="25">
        <f t="shared" ref="L6467:L6530" si="510">(ROUNDDOWN(C6467-DATE(I6467,1,1),0))/7</f>
        <v>27.714285714285715</v>
      </c>
    </row>
    <row r="6468" spans="1:12" x14ac:dyDescent="0.25">
      <c r="A6468">
        <v>24</v>
      </c>
      <c r="B6468" t="s">
        <v>84</v>
      </c>
      <c r="C6468" s="1">
        <v>44025.545138888891</v>
      </c>
      <c r="D6468">
        <v>5</v>
      </c>
      <c r="E6468" t="s">
        <v>14</v>
      </c>
      <c r="F6468" t="s">
        <v>15</v>
      </c>
      <c r="G6468">
        <v>4</v>
      </c>
      <c r="H6468" t="str">
        <f t="shared" si="509"/>
        <v>AWD</v>
      </c>
      <c r="I6468" s="2">
        <f t="shared" si="506"/>
        <v>2020</v>
      </c>
      <c r="J6468" s="2">
        <f t="shared" si="507"/>
        <v>7</v>
      </c>
      <c r="K6468" t="str">
        <f t="shared" si="508"/>
        <v>Waterjuffer</v>
      </c>
      <c r="L6468" s="25">
        <f t="shared" si="510"/>
        <v>27.714285714285715</v>
      </c>
    </row>
    <row r="6469" spans="1:12" x14ac:dyDescent="0.25">
      <c r="A6469">
        <v>24</v>
      </c>
      <c r="B6469" t="s">
        <v>84</v>
      </c>
      <c r="C6469" s="1">
        <v>44025.545138888891</v>
      </c>
      <c r="D6469">
        <v>6</v>
      </c>
      <c r="E6469" t="s">
        <v>32</v>
      </c>
      <c r="F6469" t="s">
        <v>33</v>
      </c>
      <c r="G6469">
        <v>2</v>
      </c>
      <c r="H6469" t="str">
        <f t="shared" si="509"/>
        <v>AWD</v>
      </c>
      <c r="I6469" s="2">
        <f t="shared" si="506"/>
        <v>2020</v>
      </c>
      <c r="J6469" s="2">
        <f t="shared" si="507"/>
        <v>7</v>
      </c>
      <c r="K6469" t="str">
        <f t="shared" si="508"/>
        <v>Korenbouten</v>
      </c>
      <c r="L6469" s="25">
        <f t="shared" si="510"/>
        <v>27.714285714285715</v>
      </c>
    </row>
    <row r="6470" spans="1:12" x14ac:dyDescent="0.25">
      <c r="A6470">
        <v>24</v>
      </c>
      <c r="B6470" t="s">
        <v>84</v>
      </c>
      <c r="C6470" s="1">
        <v>44025.545138888891</v>
      </c>
      <c r="D6470">
        <v>6</v>
      </c>
      <c r="E6470" t="s">
        <v>18</v>
      </c>
      <c r="F6470" t="s">
        <v>19</v>
      </c>
      <c r="G6470">
        <v>1</v>
      </c>
      <c r="H6470" t="str">
        <f t="shared" si="509"/>
        <v>AWD</v>
      </c>
      <c r="I6470" s="2">
        <f t="shared" si="506"/>
        <v>2020</v>
      </c>
      <c r="J6470" s="2">
        <f t="shared" si="507"/>
        <v>7</v>
      </c>
      <c r="K6470" t="str">
        <f t="shared" si="508"/>
        <v>Korenbouten</v>
      </c>
      <c r="L6470" s="25">
        <f t="shared" si="510"/>
        <v>27.714285714285715</v>
      </c>
    </row>
    <row r="6471" spans="1:12" x14ac:dyDescent="0.25">
      <c r="A6471">
        <v>24</v>
      </c>
      <c r="B6471" t="s">
        <v>84</v>
      </c>
      <c r="C6471" s="1">
        <v>44025.545138888891</v>
      </c>
      <c r="D6471">
        <v>6</v>
      </c>
      <c r="E6471" t="s">
        <v>14</v>
      </c>
      <c r="F6471" t="s">
        <v>15</v>
      </c>
      <c r="G6471">
        <v>10</v>
      </c>
      <c r="H6471" t="str">
        <f t="shared" si="509"/>
        <v>AWD</v>
      </c>
      <c r="I6471" s="2">
        <f t="shared" si="506"/>
        <v>2020</v>
      </c>
      <c r="J6471" s="2">
        <f t="shared" si="507"/>
        <v>7</v>
      </c>
      <c r="K6471" t="str">
        <f t="shared" si="508"/>
        <v>Waterjuffer</v>
      </c>
      <c r="L6471" s="25">
        <f t="shared" si="510"/>
        <v>27.714285714285715</v>
      </c>
    </row>
    <row r="6472" spans="1:12" x14ac:dyDescent="0.25">
      <c r="A6472">
        <v>24</v>
      </c>
      <c r="B6472" t="s">
        <v>84</v>
      </c>
      <c r="C6472" s="1">
        <v>44025.545138888891</v>
      </c>
      <c r="D6472">
        <v>1</v>
      </c>
      <c r="E6472" t="s">
        <v>18</v>
      </c>
      <c r="F6472" t="s">
        <v>19</v>
      </c>
      <c r="G6472">
        <v>2</v>
      </c>
      <c r="H6472" t="str">
        <f t="shared" si="509"/>
        <v>AWD</v>
      </c>
      <c r="I6472" s="2">
        <f t="shared" si="506"/>
        <v>2020</v>
      </c>
      <c r="J6472" s="2">
        <f t="shared" si="507"/>
        <v>7</v>
      </c>
      <c r="K6472" t="str">
        <f t="shared" si="508"/>
        <v>Korenbouten</v>
      </c>
      <c r="L6472" s="25">
        <f t="shared" si="510"/>
        <v>27.714285714285715</v>
      </c>
    </row>
    <row r="6473" spans="1:12" x14ac:dyDescent="0.25">
      <c r="A6473">
        <v>24</v>
      </c>
      <c r="B6473" t="s">
        <v>84</v>
      </c>
      <c r="C6473" s="1">
        <v>44025.545138888891</v>
      </c>
      <c r="D6473">
        <v>1</v>
      </c>
      <c r="E6473" t="s">
        <v>14</v>
      </c>
      <c r="F6473" t="s">
        <v>15</v>
      </c>
      <c r="G6473">
        <v>1</v>
      </c>
      <c r="H6473" t="str">
        <f t="shared" si="509"/>
        <v>AWD</v>
      </c>
      <c r="I6473" s="2">
        <f t="shared" si="506"/>
        <v>2020</v>
      </c>
      <c r="J6473" s="2">
        <f t="shared" si="507"/>
        <v>7</v>
      </c>
      <c r="K6473" t="str">
        <f t="shared" si="508"/>
        <v>Waterjuffer</v>
      </c>
      <c r="L6473" s="25">
        <f t="shared" si="510"/>
        <v>27.714285714285715</v>
      </c>
    </row>
    <row r="6474" spans="1:12" x14ac:dyDescent="0.25">
      <c r="A6474">
        <v>24</v>
      </c>
      <c r="B6474" t="s">
        <v>84</v>
      </c>
      <c r="C6474" s="1">
        <v>44042.618055555555</v>
      </c>
      <c r="D6474">
        <v>4</v>
      </c>
      <c r="E6474" t="s">
        <v>26</v>
      </c>
      <c r="F6474" t="s">
        <v>27</v>
      </c>
      <c r="G6474">
        <v>1</v>
      </c>
      <c r="H6474" t="str">
        <f t="shared" si="509"/>
        <v>AWD</v>
      </c>
      <c r="I6474" s="2">
        <f t="shared" si="506"/>
        <v>2020</v>
      </c>
      <c r="J6474" s="2">
        <f t="shared" si="507"/>
        <v>7</v>
      </c>
      <c r="K6474" t="str">
        <f t="shared" si="508"/>
        <v>Glazenmakers</v>
      </c>
      <c r="L6474" s="25">
        <f t="shared" si="510"/>
        <v>30.142857142857142</v>
      </c>
    </row>
    <row r="6475" spans="1:12" x14ac:dyDescent="0.25">
      <c r="A6475">
        <v>24</v>
      </c>
      <c r="B6475" t="s">
        <v>84</v>
      </c>
      <c r="C6475" s="1">
        <v>44042.618055555555</v>
      </c>
      <c r="D6475">
        <v>4</v>
      </c>
      <c r="E6475" t="s">
        <v>10</v>
      </c>
      <c r="F6475" t="s">
        <v>11</v>
      </c>
      <c r="G6475">
        <v>10</v>
      </c>
      <c r="H6475" t="str">
        <f t="shared" si="509"/>
        <v>AWD</v>
      </c>
      <c r="I6475" s="2">
        <f t="shared" si="506"/>
        <v>2020</v>
      </c>
      <c r="J6475" s="2">
        <f t="shared" si="507"/>
        <v>7</v>
      </c>
      <c r="K6475" t="str">
        <f t="shared" si="508"/>
        <v>Waterjuffer</v>
      </c>
      <c r="L6475" s="25">
        <f t="shared" si="510"/>
        <v>30.142857142857142</v>
      </c>
    </row>
    <row r="6476" spans="1:12" x14ac:dyDescent="0.25">
      <c r="A6476">
        <v>24</v>
      </c>
      <c r="B6476" t="s">
        <v>84</v>
      </c>
      <c r="C6476" s="1">
        <v>44042.618055555555</v>
      </c>
      <c r="D6476">
        <v>4</v>
      </c>
      <c r="E6476" t="s">
        <v>14</v>
      </c>
      <c r="F6476" t="s">
        <v>15</v>
      </c>
      <c r="G6476">
        <v>40</v>
      </c>
      <c r="H6476" t="str">
        <f t="shared" si="509"/>
        <v>AWD</v>
      </c>
      <c r="I6476" s="2">
        <f t="shared" si="506"/>
        <v>2020</v>
      </c>
      <c r="J6476" s="2">
        <f t="shared" si="507"/>
        <v>7</v>
      </c>
      <c r="K6476" t="str">
        <f t="shared" si="508"/>
        <v>Waterjuffer</v>
      </c>
      <c r="L6476" s="25">
        <f t="shared" si="510"/>
        <v>30.142857142857142</v>
      </c>
    </row>
    <row r="6477" spans="1:12" x14ac:dyDescent="0.25">
      <c r="A6477">
        <v>24</v>
      </c>
      <c r="B6477" t="s">
        <v>84</v>
      </c>
      <c r="C6477" s="1">
        <v>44042.618055555555</v>
      </c>
      <c r="D6477">
        <v>5</v>
      </c>
      <c r="E6477" t="s">
        <v>14</v>
      </c>
      <c r="F6477" t="s">
        <v>15</v>
      </c>
      <c r="G6477">
        <v>20</v>
      </c>
      <c r="H6477" t="str">
        <f t="shared" si="509"/>
        <v>AWD</v>
      </c>
      <c r="I6477" s="2">
        <f t="shared" si="506"/>
        <v>2020</v>
      </c>
      <c r="J6477" s="2">
        <f t="shared" si="507"/>
        <v>7</v>
      </c>
      <c r="K6477" t="str">
        <f t="shared" si="508"/>
        <v>Waterjuffer</v>
      </c>
      <c r="L6477" s="25">
        <f t="shared" si="510"/>
        <v>30.142857142857142</v>
      </c>
    </row>
    <row r="6478" spans="1:12" x14ac:dyDescent="0.25">
      <c r="A6478">
        <v>24</v>
      </c>
      <c r="B6478" t="s">
        <v>84</v>
      </c>
      <c r="C6478" s="1">
        <v>44042.618055555555</v>
      </c>
      <c r="D6478">
        <v>6</v>
      </c>
      <c r="E6478" t="s">
        <v>18</v>
      </c>
      <c r="F6478" t="s">
        <v>19</v>
      </c>
      <c r="G6478">
        <v>5</v>
      </c>
      <c r="H6478" t="str">
        <f t="shared" si="509"/>
        <v>AWD</v>
      </c>
      <c r="I6478" s="2">
        <f t="shared" si="506"/>
        <v>2020</v>
      </c>
      <c r="J6478" s="2">
        <f t="shared" si="507"/>
        <v>7</v>
      </c>
      <c r="K6478" t="str">
        <f t="shared" si="508"/>
        <v>Korenbouten</v>
      </c>
      <c r="L6478" s="25">
        <f t="shared" si="510"/>
        <v>30.142857142857142</v>
      </c>
    </row>
    <row r="6479" spans="1:12" x14ac:dyDescent="0.25">
      <c r="A6479">
        <v>24</v>
      </c>
      <c r="B6479" t="s">
        <v>84</v>
      </c>
      <c r="C6479" s="1">
        <v>44042.618055555555</v>
      </c>
      <c r="D6479">
        <v>6</v>
      </c>
      <c r="E6479" t="s">
        <v>26</v>
      </c>
      <c r="F6479" t="s">
        <v>27</v>
      </c>
      <c r="G6479">
        <v>2</v>
      </c>
      <c r="H6479" t="str">
        <f t="shared" si="509"/>
        <v>AWD</v>
      </c>
      <c r="I6479" s="2">
        <f t="shared" si="506"/>
        <v>2020</v>
      </c>
      <c r="J6479" s="2">
        <f t="shared" si="507"/>
        <v>7</v>
      </c>
      <c r="K6479" t="str">
        <f t="shared" si="508"/>
        <v>Glazenmakers</v>
      </c>
      <c r="L6479" s="25">
        <f t="shared" si="510"/>
        <v>30.142857142857142</v>
      </c>
    </row>
    <row r="6480" spans="1:12" x14ac:dyDescent="0.25">
      <c r="A6480">
        <v>24</v>
      </c>
      <c r="B6480" t="s">
        <v>84</v>
      </c>
      <c r="C6480" s="1">
        <v>44042.618055555555</v>
      </c>
      <c r="D6480">
        <v>6</v>
      </c>
      <c r="E6480" t="s">
        <v>10</v>
      </c>
      <c r="F6480" t="s">
        <v>11</v>
      </c>
      <c r="G6480">
        <v>5</v>
      </c>
      <c r="H6480" t="str">
        <f t="shared" si="509"/>
        <v>AWD</v>
      </c>
      <c r="I6480" s="2">
        <f t="shared" si="506"/>
        <v>2020</v>
      </c>
      <c r="J6480" s="2">
        <f t="shared" si="507"/>
        <v>7</v>
      </c>
      <c r="K6480" t="str">
        <f t="shared" si="508"/>
        <v>Waterjuffer</v>
      </c>
      <c r="L6480" s="25">
        <f t="shared" si="510"/>
        <v>30.142857142857142</v>
      </c>
    </row>
    <row r="6481" spans="1:12" x14ac:dyDescent="0.25">
      <c r="A6481">
        <v>24</v>
      </c>
      <c r="B6481" t="s">
        <v>84</v>
      </c>
      <c r="C6481" s="1">
        <v>44042.618055555555</v>
      </c>
      <c r="D6481">
        <v>6</v>
      </c>
      <c r="E6481" t="s">
        <v>14</v>
      </c>
      <c r="F6481" t="s">
        <v>15</v>
      </c>
      <c r="G6481">
        <v>231</v>
      </c>
      <c r="H6481" t="str">
        <f t="shared" si="509"/>
        <v>AWD</v>
      </c>
      <c r="I6481" s="2">
        <f t="shared" si="506"/>
        <v>2020</v>
      </c>
      <c r="J6481" s="2">
        <f t="shared" si="507"/>
        <v>7</v>
      </c>
      <c r="K6481" t="str">
        <f t="shared" si="508"/>
        <v>Waterjuffer</v>
      </c>
      <c r="L6481" s="25">
        <f t="shared" si="510"/>
        <v>30.142857142857142</v>
      </c>
    </row>
    <row r="6482" spans="1:12" x14ac:dyDescent="0.25">
      <c r="A6482">
        <v>24</v>
      </c>
      <c r="B6482" t="s">
        <v>84</v>
      </c>
      <c r="C6482" s="1">
        <v>44042.618055555555</v>
      </c>
      <c r="D6482">
        <v>1</v>
      </c>
      <c r="E6482" t="s">
        <v>14</v>
      </c>
      <c r="F6482" t="s">
        <v>15</v>
      </c>
      <c r="G6482">
        <v>25</v>
      </c>
      <c r="H6482" t="str">
        <f t="shared" si="509"/>
        <v>AWD</v>
      </c>
      <c r="I6482" s="2">
        <f t="shared" si="506"/>
        <v>2020</v>
      </c>
      <c r="J6482" s="2">
        <f t="shared" si="507"/>
        <v>7</v>
      </c>
      <c r="K6482" t="str">
        <f t="shared" si="508"/>
        <v>Waterjuffer</v>
      </c>
      <c r="L6482" s="25">
        <f t="shared" si="510"/>
        <v>30.142857142857142</v>
      </c>
    </row>
    <row r="6483" spans="1:12" x14ac:dyDescent="0.25">
      <c r="A6483">
        <v>24</v>
      </c>
      <c r="B6483" t="s">
        <v>84</v>
      </c>
      <c r="C6483" s="1">
        <v>44042.618055555555</v>
      </c>
      <c r="D6483">
        <v>4</v>
      </c>
      <c r="E6483" t="s">
        <v>18</v>
      </c>
      <c r="F6483" t="s">
        <v>19</v>
      </c>
      <c r="G6483">
        <v>3</v>
      </c>
      <c r="H6483" t="str">
        <f t="shared" si="509"/>
        <v>AWD</v>
      </c>
      <c r="I6483" s="2">
        <f t="shared" si="506"/>
        <v>2020</v>
      </c>
      <c r="J6483" s="2">
        <f t="shared" si="507"/>
        <v>7</v>
      </c>
      <c r="K6483" t="str">
        <f t="shared" si="508"/>
        <v>Korenbouten</v>
      </c>
      <c r="L6483" s="25">
        <f t="shared" si="510"/>
        <v>30.142857142857142</v>
      </c>
    </row>
    <row r="6484" spans="1:12" x14ac:dyDescent="0.25">
      <c r="A6484">
        <v>24</v>
      </c>
      <c r="B6484" t="s">
        <v>84</v>
      </c>
      <c r="C6484" s="1">
        <v>44062.479166666664</v>
      </c>
      <c r="D6484">
        <v>4</v>
      </c>
      <c r="E6484" t="s">
        <v>32</v>
      </c>
      <c r="F6484" t="s">
        <v>33</v>
      </c>
      <c r="G6484">
        <v>4</v>
      </c>
      <c r="H6484" t="str">
        <f t="shared" si="509"/>
        <v>AWD</v>
      </c>
      <c r="I6484" s="2">
        <f t="shared" si="506"/>
        <v>2020</v>
      </c>
      <c r="J6484" s="2">
        <f t="shared" si="507"/>
        <v>8</v>
      </c>
      <c r="K6484" t="str">
        <f t="shared" si="508"/>
        <v>Korenbouten</v>
      </c>
      <c r="L6484" s="25">
        <f t="shared" si="510"/>
        <v>33</v>
      </c>
    </row>
    <row r="6485" spans="1:12" x14ac:dyDescent="0.25">
      <c r="A6485">
        <v>24</v>
      </c>
      <c r="B6485" t="s">
        <v>84</v>
      </c>
      <c r="C6485" s="1">
        <v>44062.479166666664</v>
      </c>
      <c r="D6485">
        <v>4</v>
      </c>
      <c r="E6485" t="s">
        <v>10</v>
      </c>
      <c r="F6485" t="s">
        <v>11</v>
      </c>
      <c r="G6485">
        <v>2</v>
      </c>
      <c r="H6485" t="str">
        <f t="shared" si="509"/>
        <v>AWD</v>
      </c>
      <c r="I6485" s="2">
        <f t="shared" si="506"/>
        <v>2020</v>
      </c>
      <c r="J6485" s="2">
        <f t="shared" si="507"/>
        <v>8</v>
      </c>
      <c r="K6485" t="str">
        <f t="shared" si="508"/>
        <v>Waterjuffer</v>
      </c>
      <c r="L6485" s="25">
        <f t="shared" si="510"/>
        <v>33</v>
      </c>
    </row>
    <row r="6486" spans="1:12" x14ac:dyDescent="0.25">
      <c r="A6486">
        <v>24</v>
      </c>
      <c r="B6486" t="s">
        <v>84</v>
      </c>
      <c r="C6486" s="1">
        <v>44062.479166666664</v>
      </c>
      <c r="D6486">
        <v>4</v>
      </c>
      <c r="E6486" t="s">
        <v>42</v>
      </c>
      <c r="F6486" t="s">
        <v>43</v>
      </c>
      <c r="G6486">
        <v>4</v>
      </c>
      <c r="H6486" t="str">
        <f t="shared" si="509"/>
        <v>AWD</v>
      </c>
      <c r="I6486" s="2">
        <f t="shared" si="506"/>
        <v>2020</v>
      </c>
      <c r="J6486" s="2">
        <f t="shared" si="507"/>
        <v>8</v>
      </c>
      <c r="K6486" t="str">
        <f t="shared" si="508"/>
        <v>Korenbouten</v>
      </c>
      <c r="L6486" s="25">
        <f t="shared" si="510"/>
        <v>33</v>
      </c>
    </row>
    <row r="6487" spans="1:12" x14ac:dyDescent="0.25">
      <c r="A6487">
        <v>24</v>
      </c>
      <c r="B6487" t="s">
        <v>84</v>
      </c>
      <c r="C6487" s="1">
        <v>44062.479166666664</v>
      </c>
      <c r="D6487">
        <v>4</v>
      </c>
      <c r="E6487" t="s">
        <v>14</v>
      </c>
      <c r="F6487" t="s">
        <v>15</v>
      </c>
      <c r="G6487">
        <v>13</v>
      </c>
      <c r="H6487" t="str">
        <f t="shared" si="509"/>
        <v>AWD</v>
      </c>
      <c r="I6487" s="2">
        <f t="shared" si="506"/>
        <v>2020</v>
      </c>
      <c r="J6487" s="2">
        <f t="shared" si="507"/>
        <v>8</v>
      </c>
      <c r="K6487" t="str">
        <f t="shared" si="508"/>
        <v>Waterjuffer</v>
      </c>
      <c r="L6487" s="25">
        <f t="shared" si="510"/>
        <v>33</v>
      </c>
    </row>
    <row r="6488" spans="1:12" x14ac:dyDescent="0.25">
      <c r="A6488">
        <v>24</v>
      </c>
      <c r="B6488" t="s">
        <v>84</v>
      </c>
      <c r="C6488" s="1">
        <v>44062.479166666664</v>
      </c>
      <c r="D6488">
        <v>5</v>
      </c>
      <c r="E6488" t="s">
        <v>32</v>
      </c>
      <c r="F6488" t="s">
        <v>33</v>
      </c>
      <c r="G6488">
        <v>3</v>
      </c>
      <c r="H6488" t="str">
        <f t="shared" si="509"/>
        <v>AWD</v>
      </c>
      <c r="I6488" s="2">
        <f t="shared" si="506"/>
        <v>2020</v>
      </c>
      <c r="J6488" s="2">
        <f t="shared" si="507"/>
        <v>8</v>
      </c>
      <c r="K6488" t="str">
        <f t="shared" si="508"/>
        <v>Korenbouten</v>
      </c>
      <c r="L6488" s="25">
        <f t="shared" si="510"/>
        <v>33</v>
      </c>
    </row>
    <row r="6489" spans="1:12" x14ac:dyDescent="0.25">
      <c r="A6489">
        <v>24</v>
      </c>
      <c r="B6489" t="s">
        <v>84</v>
      </c>
      <c r="C6489" s="1">
        <v>44062.479166666664</v>
      </c>
      <c r="D6489">
        <v>5</v>
      </c>
      <c r="E6489" t="s">
        <v>26</v>
      </c>
      <c r="F6489" t="s">
        <v>27</v>
      </c>
      <c r="G6489">
        <v>1</v>
      </c>
      <c r="H6489" t="str">
        <f t="shared" si="509"/>
        <v>AWD</v>
      </c>
      <c r="I6489" s="2">
        <f t="shared" si="506"/>
        <v>2020</v>
      </c>
      <c r="J6489" s="2">
        <f t="shared" si="507"/>
        <v>8</v>
      </c>
      <c r="K6489" t="str">
        <f t="shared" si="508"/>
        <v>Glazenmakers</v>
      </c>
      <c r="L6489" s="25">
        <f t="shared" si="510"/>
        <v>33</v>
      </c>
    </row>
    <row r="6490" spans="1:12" x14ac:dyDescent="0.25">
      <c r="A6490">
        <v>24</v>
      </c>
      <c r="B6490" t="s">
        <v>84</v>
      </c>
      <c r="C6490" s="1">
        <v>44062.479166666664</v>
      </c>
      <c r="D6490">
        <v>5</v>
      </c>
      <c r="E6490" t="s">
        <v>42</v>
      </c>
      <c r="F6490" t="s">
        <v>43</v>
      </c>
      <c r="G6490">
        <v>3</v>
      </c>
      <c r="H6490" t="str">
        <f t="shared" si="509"/>
        <v>AWD</v>
      </c>
      <c r="I6490" s="2">
        <f t="shared" si="506"/>
        <v>2020</v>
      </c>
      <c r="J6490" s="2">
        <f t="shared" si="507"/>
        <v>8</v>
      </c>
      <c r="K6490" t="str">
        <f t="shared" si="508"/>
        <v>Korenbouten</v>
      </c>
      <c r="L6490" s="25">
        <f t="shared" si="510"/>
        <v>33</v>
      </c>
    </row>
    <row r="6491" spans="1:12" x14ac:dyDescent="0.25">
      <c r="A6491">
        <v>24</v>
      </c>
      <c r="B6491" t="s">
        <v>84</v>
      </c>
      <c r="C6491" s="1">
        <v>44062.479166666664</v>
      </c>
      <c r="D6491">
        <v>5</v>
      </c>
      <c r="E6491" t="s">
        <v>14</v>
      </c>
      <c r="F6491" t="s">
        <v>15</v>
      </c>
      <c r="G6491">
        <v>32</v>
      </c>
      <c r="H6491" t="str">
        <f t="shared" si="509"/>
        <v>AWD</v>
      </c>
      <c r="I6491" s="2">
        <f t="shared" si="506"/>
        <v>2020</v>
      </c>
      <c r="J6491" s="2">
        <f t="shared" si="507"/>
        <v>8</v>
      </c>
      <c r="K6491" t="str">
        <f t="shared" si="508"/>
        <v>Waterjuffer</v>
      </c>
      <c r="L6491" s="25">
        <f t="shared" si="510"/>
        <v>33</v>
      </c>
    </row>
    <row r="6492" spans="1:12" x14ac:dyDescent="0.25">
      <c r="A6492">
        <v>24</v>
      </c>
      <c r="B6492" t="s">
        <v>84</v>
      </c>
      <c r="C6492" s="1">
        <v>44062.479166666664</v>
      </c>
      <c r="D6492">
        <v>6</v>
      </c>
      <c r="E6492" t="s">
        <v>32</v>
      </c>
      <c r="F6492" t="s">
        <v>33</v>
      </c>
      <c r="G6492">
        <v>4</v>
      </c>
      <c r="H6492" t="str">
        <f t="shared" si="509"/>
        <v>AWD</v>
      </c>
      <c r="I6492" s="2">
        <f t="shared" si="506"/>
        <v>2020</v>
      </c>
      <c r="J6492" s="2">
        <f t="shared" si="507"/>
        <v>8</v>
      </c>
      <c r="K6492" t="str">
        <f t="shared" si="508"/>
        <v>Korenbouten</v>
      </c>
      <c r="L6492" s="25">
        <f t="shared" si="510"/>
        <v>33</v>
      </c>
    </row>
    <row r="6493" spans="1:12" x14ac:dyDescent="0.25">
      <c r="A6493">
        <v>24</v>
      </c>
      <c r="B6493" t="s">
        <v>84</v>
      </c>
      <c r="C6493" s="1">
        <v>44062.479166666664</v>
      </c>
      <c r="D6493">
        <v>6</v>
      </c>
      <c r="E6493" t="s">
        <v>18</v>
      </c>
      <c r="F6493" t="s">
        <v>19</v>
      </c>
      <c r="G6493">
        <v>1</v>
      </c>
      <c r="H6493" t="str">
        <f t="shared" si="509"/>
        <v>AWD</v>
      </c>
      <c r="I6493" s="2">
        <f t="shared" si="506"/>
        <v>2020</v>
      </c>
      <c r="J6493" s="2">
        <f t="shared" si="507"/>
        <v>8</v>
      </c>
      <c r="K6493" t="str">
        <f t="shared" si="508"/>
        <v>Korenbouten</v>
      </c>
      <c r="L6493" s="25">
        <f t="shared" si="510"/>
        <v>33</v>
      </c>
    </row>
    <row r="6494" spans="1:12" x14ac:dyDescent="0.25">
      <c r="A6494">
        <v>24</v>
      </c>
      <c r="B6494" t="s">
        <v>84</v>
      </c>
      <c r="C6494" s="1">
        <v>44062.479166666664</v>
      </c>
      <c r="D6494">
        <v>6</v>
      </c>
      <c r="E6494" t="s">
        <v>26</v>
      </c>
      <c r="F6494" t="s">
        <v>27</v>
      </c>
      <c r="G6494">
        <v>1</v>
      </c>
      <c r="H6494" t="str">
        <f t="shared" si="509"/>
        <v>AWD</v>
      </c>
      <c r="I6494" s="2">
        <f t="shared" si="506"/>
        <v>2020</v>
      </c>
      <c r="J6494" s="2">
        <f t="shared" si="507"/>
        <v>8</v>
      </c>
      <c r="K6494" t="str">
        <f t="shared" si="508"/>
        <v>Glazenmakers</v>
      </c>
      <c r="L6494" s="25">
        <f t="shared" si="510"/>
        <v>33</v>
      </c>
    </row>
    <row r="6495" spans="1:12" x14ac:dyDescent="0.25">
      <c r="A6495">
        <v>24</v>
      </c>
      <c r="B6495" t="s">
        <v>84</v>
      </c>
      <c r="C6495" s="1">
        <v>44062.479166666664</v>
      </c>
      <c r="D6495">
        <v>6</v>
      </c>
      <c r="E6495" t="s">
        <v>42</v>
      </c>
      <c r="F6495" t="s">
        <v>43</v>
      </c>
      <c r="G6495">
        <v>4</v>
      </c>
      <c r="H6495" t="str">
        <f t="shared" si="509"/>
        <v>AWD</v>
      </c>
      <c r="I6495" s="2">
        <f t="shared" si="506"/>
        <v>2020</v>
      </c>
      <c r="J6495" s="2">
        <f t="shared" si="507"/>
        <v>8</v>
      </c>
      <c r="K6495" t="str">
        <f t="shared" si="508"/>
        <v>Korenbouten</v>
      </c>
      <c r="L6495" s="25">
        <f t="shared" si="510"/>
        <v>33</v>
      </c>
    </row>
    <row r="6496" spans="1:12" x14ac:dyDescent="0.25">
      <c r="A6496">
        <v>24</v>
      </c>
      <c r="B6496" t="s">
        <v>84</v>
      </c>
      <c r="C6496" s="1">
        <v>44062.479166666664</v>
      </c>
      <c r="D6496">
        <v>6</v>
      </c>
      <c r="E6496" t="s">
        <v>14</v>
      </c>
      <c r="F6496" t="s">
        <v>15</v>
      </c>
      <c r="G6496">
        <v>45</v>
      </c>
      <c r="H6496" t="str">
        <f t="shared" si="509"/>
        <v>AWD</v>
      </c>
      <c r="I6496" s="2">
        <f t="shared" si="506"/>
        <v>2020</v>
      </c>
      <c r="J6496" s="2">
        <f t="shared" si="507"/>
        <v>8</v>
      </c>
      <c r="K6496" t="str">
        <f t="shared" si="508"/>
        <v>Waterjuffer</v>
      </c>
      <c r="L6496" s="25">
        <f t="shared" si="510"/>
        <v>33</v>
      </c>
    </row>
    <row r="6497" spans="1:12" x14ac:dyDescent="0.25">
      <c r="A6497">
        <v>24</v>
      </c>
      <c r="B6497" t="s">
        <v>84</v>
      </c>
      <c r="C6497" s="1">
        <v>44062.479166666664</v>
      </c>
      <c r="D6497">
        <v>1</v>
      </c>
      <c r="E6497" t="s">
        <v>32</v>
      </c>
      <c r="F6497" t="s">
        <v>33</v>
      </c>
      <c r="G6497">
        <v>3</v>
      </c>
      <c r="H6497" t="str">
        <f t="shared" si="509"/>
        <v>AWD</v>
      </c>
      <c r="I6497" s="2">
        <f t="shared" si="506"/>
        <v>2020</v>
      </c>
      <c r="J6497" s="2">
        <f t="shared" si="507"/>
        <v>8</v>
      </c>
      <c r="K6497" t="str">
        <f t="shared" si="508"/>
        <v>Korenbouten</v>
      </c>
      <c r="L6497" s="25">
        <f t="shared" si="510"/>
        <v>33</v>
      </c>
    </row>
    <row r="6498" spans="1:12" x14ac:dyDescent="0.25">
      <c r="A6498">
        <v>24</v>
      </c>
      <c r="B6498" t="s">
        <v>84</v>
      </c>
      <c r="C6498" s="1">
        <v>44062.479166666664</v>
      </c>
      <c r="D6498">
        <v>1</v>
      </c>
      <c r="E6498" t="s">
        <v>42</v>
      </c>
      <c r="F6498" t="s">
        <v>43</v>
      </c>
      <c r="G6498">
        <v>3</v>
      </c>
      <c r="H6498" t="str">
        <f t="shared" si="509"/>
        <v>AWD</v>
      </c>
      <c r="I6498" s="2">
        <f t="shared" si="506"/>
        <v>2020</v>
      </c>
      <c r="J6498" s="2">
        <f t="shared" si="507"/>
        <v>8</v>
      </c>
      <c r="K6498" t="str">
        <f t="shared" si="508"/>
        <v>Korenbouten</v>
      </c>
      <c r="L6498" s="25">
        <f t="shared" si="510"/>
        <v>33</v>
      </c>
    </row>
    <row r="6499" spans="1:12" x14ac:dyDescent="0.25">
      <c r="A6499">
        <v>24</v>
      </c>
      <c r="B6499" t="s">
        <v>84</v>
      </c>
      <c r="C6499" s="1">
        <v>44062.479166666664</v>
      </c>
      <c r="D6499">
        <v>1</v>
      </c>
      <c r="E6499" t="s">
        <v>14</v>
      </c>
      <c r="F6499" t="s">
        <v>15</v>
      </c>
      <c r="G6499">
        <v>24</v>
      </c>
      <c r="H6499" t="str">
        <f t="shared" si="509"/>
        <v>AWD</v>
      </c>
      <c r="I6499" s="2">
        <f t="shared" si="506"/>
        <v>2020</v>
      </c>
      <c r="J6499" s="2">
        <f t="shared" si="507"/>
        <v>8</v>
      </c>
      <c r="K6499" t="str">
        <f t="shared" si="508"/>
        <v>Waterjuffer</v>
      </c>
      <c r="L6499" s="25">
        <f t="shared" si="510"/>
        <v>33</v>
      </c>
    </row>
    <row r="6500" spans="1:12" x14ac:dyDescent="0.25">
      <c r="A6500">
        <v>24</v>
      </c>
      <c r="B6500" t="s">
        <v>84</v>
      </c>
      <c r="C6500" s="1">
        <v>44062.479166666664</v>
      </c>
      <c r="D6500">
        <v>4</v>
      </c>
      <c r="E6500" t="s">
        <v>18</v>
      </c>
      <c r="F6500" t="s">
        <v>19</v>
      </c>
      <c r="G6500">
        <v>1</v>
      </c>
      <c r="H6500" t="str">
        <f t="shared" si="509"/>
        <v>AWD</v>
      </c>
      <c r="I6500" s="2">
        <f t="shared" si="506"/>
        <v>2020</v>
      </c>
      <c r="J6500" s="2">
        <f t="shared" si="507"/>
        <v>8</v>
      </c>
      <c r="K6500" t="str">
        <f t="shared" si="508"/>
        <v>Korenbouten</v>
      </c>
      <c r="L6500" s="25">
        <f t="shared" si="510"/>
        <v>33</v>
      </c>
    </row>
    <row r="6501" spans="1:12" x14ac:dyDescent="0.25">
      <c r="A6501">
        <v>24</v>
      </c>
      <c r="B6501" t="s">
        <v>84</v>
      </c>
      <c r="C6501" s="1">
        <v>44062.479166666664</v>
      </c>
      <c r="D6501">
        <v>4</v>
      </c>
      <c r="E6501" t="s">
        <v>26</v>
      </c>
      <c r="F6501" t="s">
        <v>27</v>
      </c>
      <c r="G6501">
        <v>1</v>
      </c>
      <c r="H6501" t="str">
        <f t="shared" si="509"/>
        <v>AWD</v>
      </c>
      <c r="I6501" s="2">
        <f t="shared" si="506"/>
        <v>2020</v>
      </c>
      <c r="J6501" s="2">
        <f t="shared" si="507"/>
        <v>8</v>
      </c>
      <c r="K6501" t="str">
        <f t="shared" si="508"/>
        <v>Glazenmakers</v>
      </c>
      <c r="L6501" s="25">
        <f t="shared" si="510"/>
        <v>33</v>
      </c>
    </row>
    <row r="6502" spans="1:12" x14ac:dyDescent="0.25">
      <c r="A6502">
        <v>24</v>
      </c>
      <c r="B6502" t="s">
        <v>84</v>
      </c>
      <c r="C6502" s="1">
        <v>44347.496527777781</v>
      </c>
      <c r="D6502">
        <v>4</v>
      </c>
      <c r="E6502" t="s">
        <v>28</v>
      </c>
      <c r="F6502" t="s">
        <v>29</v>
      </c>
      <c r="G6502">
        <v>10</v>
      </c>
      <c r="H6502" t="str">
        <f t="shared" si="509"/>
        <v>AWD</v>
      </c>
      <c r="I6502" s="2">
        <f t="shared" si="506"/>
        <v>2021</v>
      </c>
      <c r="J6502" s="2">
        <f t="shared" si="507"/>
        <v>5</v>
      </c>
      <c r="K6502" t="str">
        <f t="shared" si="508"/>
        <v>Korenbouten</v>
      </c>
      <c r="L6502" s="25">
        <f t="shared" si="510"/>
        <v>21.428571428571427</v>
      </c>
    </row>
    <row r="6503" spans="1:12" x14ac:dyDescent="0.25">
      <c r="A6503">
        <v>24</v>
      </c>
      <c r="B6503" t="s">
        <v>84</v>
      </c>
      <c r="C6503" s="1">
        <v>44347.496527777781</v>
      </c>
      <c r="D6503">
        <v>5</v>
      </c>
      <c r="E6503" t="s">
        <v>28</v>
      </c>
      <c r="F6503" t="s">
        <v>29</v>
      </c>
      <c r="G6503">
        <v>3</v>
      </c>
      <c r="H6503" t="str">
        <f t="shared" si="509"/>
        <v>AWD</v>
      </c>
      <c r="I6503" s="2">
        <f t="shared" si="506"/>
        <v>2021</v>
      </c>
      <c r="J6503" s="2">
        <f t="shared" si="507"/>
        <v>5</v>
      </c>
      <c r="K6503" t="str">
        <f t="shared" si="508"/>
        <v>Korenbouten</v>
      </c>
      <c r="L6503" s="25">
        <f t="shared" si="510"/>
        <v>21.428571428571427</v>
      </c>
    </row>
    <row r="6504" spans="1:12" x14ac:dyDescent="0.25">
      <c r="A6504">
        <v>24</v>
      </c>
      <c r="B6504" t="s">
        <v>84</v>
      </c>
      <c r="C6504" s="1">
        <v>44347.496527777781</v>
      </c>
      <c r="D6504">
        <v>6</v>
      </c>
      <c r="E6504" t="s">
        <v>28</v>
      </c>
      <c r="F6504" t="s">
        <v>29</v>
      </c>
      <c r="G6504">
        <v>2</v>
      </c>
      <c r="H6504" t="str">
        <f t="shared" si="509"/>
        <v>AWD</v>
      </c>
      <c r="I6504" s="2">
        <f t="shared" si="506"/>
        <v>2021</v>
      </c>
      <c r="J6504" s="2">
        <f t="shared" si="507"/>
        <v>5</v>
      </c>
      <c r="K6504" t="str">
        <f t="shared" si="508"/>
        <v>Korenbouten</v>
      </c>
      <c r="L6504" s="25">
        <f t="shared" si="510"/>
        <v>21.428571428571427</v>
      </c>
    </row>
    <row r="6505" spans="1:12" x14ac:dyDescent="0.25">
      <c r="A6505">
        <v>24</v>
      </c>
      <c r="B6505" t="s">
        <v>84</v>
      </c>
      <c r="C6505" s="1">
        <v>44347.496527777781</v>
      </c>
      <c r="D6505">
        <v>3</v>
      </c>
      <c r="E6505" t="s">
        <v>28</v>
      </c>
      <c r="F6505" t="s">
        <v>29</v>
      </c>
      <c r="G6505">
        <v>3</v>
      </c>
      <c r="H6505" t="str">
        <f t="shared" si="509"/>
        <v>AWD</v>
      </c>
      <c r="I6505" s="2">
        <f t="shared" si="506"/>
        <v>2021</v>
      </c>
      <c r="J6505" s="2">
        <f t="shared" si="507"/>
        <v>5</v>
      </c>
      <c r="K6505" t="str">
        <f t="shared" si="508"/>
        <v>Korenbouten</v>
      </c>
      <c r="L6505" s="25">
        <f t="shared" si="510"/>
        <v>21.428571428571427</v>
      </c>
    </row>
    <row r="6506" spans="1:12" x14ac:dyDescent="0.25">
      <c r="A6506">
        <v>24</v>
      </c>
      <c r="B6506" t="s">
        <v>84</v>
      </c>
      <c r="C6506" s="1">
        <v>44355.604166666664</v>
      </c>
      <c r="D6506">
        <v>4</v>
      </c>
      <c r="E6506" t="s">
        <v>18</v>
      </c>
      <c r="F6506" t="s">
        <v>19</v>
      </c>
      <c r="G6506">
        <v>12</v>
      </c>
      <c r="H6506" t="str">
        <f t="shared" si="509"/>
        <v>AWD</v>
      </c>
      <c r="I6506" s="2">
        <f t="shared" si="506"/>
        <v>2021</v>
      </c>
      <c r="J6506" s="2">
        <f t="shared" si="507"/>
        <v>6</v>
      </c>
      <c r="K6506" t="str">
        <f t="shared" si="508"/>
        <v>Korenbouten</v>
      </c>
      <c r="L6506" s="25">
        <f t="shared" si="510"/>
        <v>22.571428571428573</v>
      </c>
    </row>
    <row r="6507" spans="1:12" x14ac:dyDescent="0.25">
      <c r="A6507">
        <v>24</v>
      </c>
      <c r="B6507" t="s">
        <v>84</v>
      </c>
      <c r="C6507" s="1">
        <v>44355.604166666664</v>
      </c>
      <c r="D6507">
        <v>5</v>
      </c>
      <c r="E6507" t="s">
        <v>18</v>
      </c>
      <c r="F6507" t="s">
        <v>19</v>
      </c>
      <c r="G6507">
        <v>32</v>
      </c>
      <c r="H6507" t="str">
        <f t="shared" si="509"/>
        <v>AWD</v>
      </c>
      <c r="I6507" s="2">
        <f t="shared" si="506"/>
        <v>2021</v>
      </c>
      <c r="J6507" s="2">
        <f t="shared" si="507"/>
        <v>6</v>
      </c>
      <c r="K6507" t="str">
        <f t="shared" si="508"/>
        <v>Korenbouten</v>
      </c>
      <c r="L6507" s="25">
        <f t="shared" si="510"/>
        <v>22.571428571428573</v>
      </c>
    </row>
    <row r="6508" spans="1:12" x14ac:dyDescent="0.25">
      <c r="A6508">
        <v>24</v>
      </c>
      <c r="B6508" t="s">
        <v>84</v>
      </c>
      <c r="C6508" s="1">
        <v>44355.604166666664</v>
      </c>
      <c r="D6508">
        <v>6</v>
      </c>
      <c r="E6508" t="s">
        <v>18</v>
      </c>
      <c r="F6508" t="s">
        <v>19</v>
      </c>
      <c r="G6508">
        <v>12</v>
      </c>
      <c r="H6508" t="str">
        <f t="shared" si="509"/>
        <v>AWD</v>
      </c>
      <c r="I6508" s="2">
        <f t="shared" si="506"/>
        <v>2021</v>
      </c>
      <c r="J6508" s="2">
        <f t="shared" si="507"/>
        <v>6</v>
      </c>
      <c r="K6508" t="str">
        <f t="shared" si="508"/>
        <v>Korenbouten</v>
      </c>
      <c r="L6508" s="25">
        <f t="shared" si="510"/>
        <v>22.571428571428573</v>
      </c>
    </row>
    <row r="6509" spans="1:12" x14ac:dyDescent="0.25">
      <c r="A6509">
        <v>24</v>
      </c>
      <c r="B6509" t="s">
        <v>84</v>
      </c>
      <c r="C6509" s="1">
        <v>44355.604166666664</v>
      </c>
      <c r="D6509">
        <v>3</v>
      </c>
      <c r="E6509" t="s">
        <v>18</v>
      </c>
      <c r="F6509" t="s">
        <v>19</v>
      </c>
      <c r="G6509">
        <v>18</v>
      </c>
      <c r="H6509" t="str">
        <f t="shared" si="509"/>
        <v>AWD</v>
      </c>
      <c r="I6509" s="2">
        <f t="shared" si="506"/>
        <v>2021</v>
      </c>
      <c r="J6509" s="2">
        <f t="shared" si="507"/>
        <v>6</v>
      </c>
      <c r="K6509" t="str">
        <f t="shared" si="508"/>
        <v>Korenbouten</v>
      </c>
      <c r="L6509" s="25">
        <f t="shared" si="510"/>
        <v>22.571428571428573</v>
      </c>
    </row>
    <row r="6510" spans="1:12" x14ac:dyDescent="0.25">
      <c r="A6510">
        <v>24</v>
      </c>
      <c r="B6510" t="s">
        <v>84</v>
      </c>
      <c r="C6510" s="1">
        <v>44355.604166666664</v>
      </c>
      <c r="D6510">
        <v>4</v>
      </c>
      <c r="E6510" t="s">
        <v>22</v>
      </c>
      <c r="F6510" t="s">
        <v>23</v>
      </c>
      <c r="G6510">
        <v>1</v>
      </c>
      <c r="H6510" t="str">
        <f t="shared" si="509"/>
        <v>AWD</v>
      </c>
      <c r="I6510" s="2">
        <f t="shared" si="506"/>
        <v>2021</v>
      </c>
      <c r="J6510" s="2">
        <f t="shared" si="507"/>
        <v>6</v>
      </c>
      <c r="K6510" t="str">
        <f t="shared" si="508"/>
        <v>Glazenmakers</v>
      </c>
      <c r="L6510" s="25">
        <f t="shared" si="510"/>
        <v>22.571428571428573</v>
      </c>
    </row>
    <row r="6511" spans="1:12" x14ac:dyDescent="0.25">
      <c r="A6511">
        <v>24</v>
      </c>
      <c r="B6511" t="s">
        <v>84</v>
      </c>
      <c r="C6511" s="1">
        <v>44355.604166666664</v>
      </c>
      <c r="D6511">
        <v>3</v>
      </c>
      <c r="E6511" t="s">
        <v>10</v>
      </c>
      <c r="F6511" t="s">
        <v>11</v>
      </c>
      <c r="G6511">
        <v>5</v>
      </c>
      <c r="H6511" t="str">
        <f t="shared" si="509"/>
        <v>AWD</v>
      </c>
      <c r="I6511" s="2">
        <f t="shared" si="506"/>
        <v>2021</v>
      </c>
      <c r="J6511" s="2">
        <f t="shared" si="507"/>
        <v>6</v>
      </c>
      <c r="K6511" t="str">
        <f t="shared" si="508"/>
        <v>Waterjuffer</v>
      </c>
      <c r="L6511" s="25">
        <f t="shared" si="510"/>
        <v>22.571428571428573</v>
      </c>
    </row>
    <row r="6512" spans="1:12" x14ac:dyDescent="0.25">
      <c r="A6512">
        <v>24</v>
      </c>
      <c r="B6512" t="s">
        <v>84</v>
      </c>
      <c r="C6512" s="1">
        <v>44355.604166666664</v>
      </c>
      <c r="D6512">
        <v>6</v>
      </c>
      <c r="E6512" t="s">
        <v>14</v>
      </c>
      <c r="F6512" t="s">
        <v>15</v>
      </c>
      <c r="G6512">
        <v>3</v>
      </c>
      <c r="H6512" t="str">
        <f t="shared" si="509"/>
        <v>AWD</v>
      </c>
      <c r="I6512" s="2">
        <f t="shared" ref="I6512:I6574" si="511">YEAR(C6512)</f>
        <v>2021</v>
      </c>
      <c r="J6512" s="2">
        <f t="shared" ref="J6512:J6574" si="512">MONTH(C6512)</f>
        <v>6</v>
      </c>
      <c r="K6512" t="str">
        <f t="shared" ref="K6512:K6574" si="513">VLOOKUP(E6512,$Q$2:$R$100,2,FALSE)</f>
        <v>Waterjuffer</v>
      </c>
      <c r="L6512" s="25">
        <f t="shared" si="510"/>
        <v>22.571428571428573</v>
      </c>
    </row>
    <row r="6513" spans="1:12" x14ac:dyDescent="0.25">
      <c r="A6513">
        <v>24</v>
      </c>
      <c r="B6513" t="s">
        <v>84</v>
      </c>
      <c r="C6513" s="1">
        <v>44355.604166666664</v>
      </c>
      <c r="D6513">
        <v>3</v>
      </c>
      <c r="E6513" t="s">
        <v>14</v>
      </c>
      <c r="F6513" t="s">
        <v>15</v>
      </c>
      <c r="G6513">
        <v>5</v>
      </c>
      <c r="H6513" t="str">
        <f t="shared" si="509"/>
        <v>AWD</v>
      </c>
      <c r="I6513" s="2">
        <f t="shared" si="511"/>
        <v>2021</v>
      </c>
      <c r="J6513" s="2">
        <f t="shared" si="512"/>
        <v>6</v>
      </c>
      <c r="K6513" t="str">
        <f t="shared" si="513"/>
        <v>Waterjuffer</v>
      </c>
      <c r="L6513" s="25">
        <f t="shared" si="510"/>
        <v>22.571428571428573</v>
      </c>
    </row>
    <row r="6514" spans="1:12" x14ac:dyDescent="0.25">
      <c r="A6514">
        <v>24</v>
      </c>
      <c r="B6514" t="s">
        <v>84</v>
      </c>
      <c r="C6514" s="1">
        <v>44355.604166666664</v>
      </c>
      <c r="D6514">
        <v>4</v>
      </c>
      <c r="E6514" t="s">
        <v>48</v>
      </c>
      <c r="F6514" t="s">
        <v>49</v>
      </c>
      <c r="G6514">
        <v>2</v>
      </c>
      <c r="H6514" t="str">
        <f t="shared" si="509"/>
        <v>AWD</v>
      </c>
      <c r="I6514" s="2">
        <f t="shared" si="511"/>
        <v>2021</v>
      </c>
      <c r="J6514" s="2">
        <f t="shared" si="512"/>
        <v>6</v>
      </c>
      <c r="K6514" t="str">
        <f t="shared" si="513"/>
        <v>Glazenmakers</v>
      </c>
      <c r="L6514" s="25">
        <f t="shared" si="510"/>
        <v>22.571428571428573</v>
      </c>
    </row>
    <row r="6515" spans="1:12" x14ac:dyDescent="0.25">
      <c r="A6515">
        <v>24</v>
      </c>
      <c r="B6515" t="s">
        <v>84</v>
      </c>
      <c r="C6515" s="1">
        <v>44362.53125</v>
      </c>
      <c r="D6515">
        <v>5</v>
      </c>
      <c r="E6515" t="s">
        <v>18</v>
      </c>
      <c r="F6515" t="s">
        <v>19</v>
      </c>
      <c r="G6515">
        <v>18</v>
      </c>
      <c r="H6515" t="str">
        <f t="shared" si="509"/>
        <v>AWD</v>
      </c>
      <c r="I6515" s="2">
        <f t="shared" si="511"/>
        <v>2021</v>
      </c>
      <c r="J6515" s="2">
        <f t="shared" si="512"/>
        <v>6</v>
      </c>
      <c r="K6515" t="str">
        <f t="shared" si="513"/>
        <v>Korenbouten</v>
      </c>
      <c r="L6515" s="25">
        <f t="shared" si="510"/>
        <v>23.571428571428573</v>
      </c>
    </row>
    <row r="6516" spans="1:12" x14ac:dyDescent="0.25">
      <c r="A6516">
        <v>24</v>
      </c>
      <c r="B6516" t="s">
        <v>84</v>
      </c>
      <c r="C6516" s="1">
        <v>44362.53125</v>
      </c>
      <c r="D6516">
        <v>6</v>
      </c>
      <c r="E6516" t="s">
        <v>18</v>
      </c>
      <c r="F6516" t="s">
        <v>19</v>
      </c>
      <c r="G6516">
        <v>15</v>
      </c>
      <c r="H6516" t="str">
        <f t="shared" si="509"/>
        <v>AWD</v>
      </c>
      <c r="I6516" s="2">
        <f t="shared" si="511"/>
        <v>2021</v>
      </c>
      <c r="J6516" s="2">
        <f t="shared" si="512"/>
        <v>6</v>
      </c>
      <c r="K6516" t="str">
        <f t="shared" si="513"/>
        <v>Korenbouten</v>
      </c>
      <c r="L6516" s="25">
        <f t="shared" si="510"/>
        <v>23.571428571428573</v>
      </c>
    </row>
    <row r="6517" spans="1:12" x14ac:dyDescent="0.25">
      <c r="A6517">
        <v>24</v>
      </c>
      <c r="B6517" t="s">
        <v>84</v>
      </c>
      <c r="C6517" s="1">
        <v>44362.53125</v>
      </c>
      <c r="D6517">
        <v>3</v>
      </c>
      <c r="E6517" t="s">
        <v>18</v>
      </c>
      <c r="F6517" t="s">
        <v>19</v>
      </c>
      <c r="G6517">
        <v>40</v>
      </c>
      <c r="H6517" t="str">
        <f t="shared" si="509"/>
        <v>AWD</v>
      </c>
      <c r="I6517" s="2">
        <f t="shared" si="511"/>
        <v>2021</v>
      </c>
      <c r="J6517" s="2">
        <f t="shared" si="512"/>
        <v>6</v>
      </c>
      <c r="K6517" t="str">
        <f t="shared" si="513"/>
        <v>Korenbouten</v>
      </c>
      <c r="L6517" s="25">
        <f t="shared" si="510"/>
        <v>23.571428571428573</v>
      </c>
    </row>
    <row r="6518" spans="1:12" x14ac:dyDescent="0.25">
      <c r="A6518">
        <v>24</v>
      </c>
      <c r="B6518" t="s">
        <v>84</v>
      </c>
      <c r="C6518" s="1">
        <v>44362.53125</v>
      </c>
      <c r="D6518">
        <v>4</v>
      </c>
      <c r="E6518" t="s">
        <v>26</v>
      </c>
      <c r="F6518" t="s">
        <v>27</v>
      </c>
      <c r="G6518">
        <v>1</v>
      </c>
      <c r="H6518" t="str">
        <f t="shared" si="509"/>
        <v>AWD</v>
      </c>
      <c r="I6518" s="2">
        <f t="shared" si="511"/>
        <v>2021</v>
      </c>
      <c r="J6518" s="2">
        <f t="shared" si="512"/>
        <v>6</v>
      </c>
      <c r="K6518" t="str">
        <f t="shared" si="513"/>
        <v>Glazenmakers</v>
      </c>
      <c r="L6518" s="25">
        <f t="shared" si="510"/>
        <v>23.571428571428573</v>
      </c>
    </row>
    <row r="6519" spans="1:12" x14ac:dyDescent="0.25">
      <c r="A6519">
        <v>24</v>
      </c>
      <c r="B6519" t="s">
        <v>84</v>
      </c>
      <c r="C6519" s="1">
        <v>44362.53125</v>
      </c>
      <c r="D6519">
        <v>4</v>
      </c>
      <c r="E6519" t="s">
        <v>10</v>
      </c>
      <c r="F6519" t="s">
        <v>11</v>
      </c>
      <c r="G6519">
        <v>2</v>
      </c>
      <c r="H6519" t="str">
        <f t="shared" si="509"/>
        <v>AWD</v>
      </c>
      <c r="I6519" s="2">
        <f t="shared" si="511"/>
        <v>2021</v>
      </c>
      <c r="J6519" s="2">
        <f t="shared" si="512"/>
        <v>6</v>
      </c>
      <c r="K6519" t="str">
        <f t="shared" si="513"/>
        <v>Waterjuffer</v>
      </c>
      <c r="L6519" s="25">
        <f t="shared" si="510"/>
        <v>23.571428571428573</v>
      </c>
    </row>
    <row r="6520" spans="1:12" x14ac:dyDescent="0.25">
      <c r="A6520">
        <v>24</v>
      </c>
      <c r="B6520" t="s">
        <v>84</v>
      </c>
      <c r="C6520" s="1">
        <v>44362.53125</v>
      </c>
      <c r="D6520">
        <v>3</v>
      </c>
      <c r="E6520" t="s">
        <v>10</v>
      </c>
      <c r="F6520" t="s">
        <v>11</v>
      </c>
      <c r="G6520">
        <v>1</v>
      </c>
      <c r="H6520" t="str">
        <f t="shared" si="509"/>
        <v>AWD</v>
      </c>
      <c r="I6520" s="2">
        <f t="shared" si="511"/>
        <v>2021</v>
      </c>
      <c r="J6520" s="2">
        <f t="shared" si="512"/>
        <v>6</v>
      </c>
      <c r="K6520" t="str">
        <f t="shared" si="513"/>
        <v>Waterjuffer</v>
      </c>
      <c r="L6520" s="25">
        <f t="shared" si="510"/>
        <v>23.571428571428573</v>
      </c>
    </row>
    <row r="6521" spans="1:12" x14ac:dyDescent="0.25">
      <c r="A6521">
        <v>24</v>
      </c>
      <c r="B6521" t="s">
        <v>84</v>
      </c>
      <c r="C6521" s="1">
        <v>44362.53125</v>
      </c>
      <c r="D6521">
        <v>6</v>
      </c>
      <c r="E6521" t="s">
        <v>28</v>
      </c>
      <c r="F6521" t="s">
        <v>29</v>
      </c>
      <c r="G6521">
        <v>2</v>
      </c>
      <c r="H6521" t="str">
        <f t="shared" si="509"/>
        <v>AWD</v>
      </c>
      <c r="I6521" s="2">
        <f t="shared" si="511"/>
        <v>2021</v>
      </c>
      <c r="J6521" s="2">
        <f t="shared" si="512"/>
        <v>6</v>
      </c>
      <c r="K6521" t="str">
        <f t="shared" si="513"/>
        <v>Korenbouten</v>
      </c>
      <c r="L6521" s="25">
        <f t="shared" si="510"/>
        <v>23.571428571428573</v>
      </c>
    </row>
    <row r="6522" spans="1:12" x14ac:dyDescent="0.25">
      <c r="A6522">
        <v>24</v>
      </c>
      <c r="B6522" t="s">
        <v>84</v>
      </c>
      <c r="C6522" s="1">
        <v>44362.53125</v>
      </c>
      <c r="D6522">
        <v>5</v>
      </c>
      <c r="E6522" t="s">
        <v>14</v>
      </c>
      <c r="F6522" t="s">
        <v>15</v>
      </c>
      <c r="G6522">
        <v>1</v>
      </c>
      <c r="H6522" t="str">
        <f t="shared" si="509"/>
        <v>AWD</v>
      </c>
      <c r="I6522" s="2">
        <f t="shared" si="511"/>
        <v>2021</v>
      </c>
      <c r="J6522" s="2">
        <f t="shared" si="512"/>
        <v>6</v>
      </c>
      <c r="K6522" t="str">
        <f t="shared" si="513"/>
        <v>Waterjuffer</v>
      </c>
      <c r="L6522" s="25">
        <f t="shared" si="510"/>
        <v>23.571428571428573</v>
      </c>
    </row>
    <row r="6523" spans="1:12" x14ac:dyDescent="0.25">
      <c r="A6523">
        <v>24</v>
      </c>
      <c r="B6523" t="s">
        <v>84</v>
      </c>
      <c r="C6523" s="1">
        <v>44362.53125</v>
      </c>
      <c r="D6523">
        <v>6</v>
      </c>
      <c r="E6523" t="s">
        <v>14</v>
      </c>
      <c r="F6523" t="s">
        <v>15</v>
      </c>
      <c r="G6523">
        <v>2</v>
      </c>
      <c r="H6523" t="str">
        <f t="shared" si="509"/>
        <v>AWD</v>
      </c>
      <c r="I6523" s="2">
        <f t="shared" si="511"/>
        <v>2021</v>
      </c>
      <c r="J6523" s="2">
        <f t="shared" si="512"/>
        <v>6</v>
      </c>
      <c r="K6523" t="str">
        <f t="shared" si="513"/>
        <v>Waterjuffer</v>
      </c>
      <c r="L6523" s="25">
        <f t="shared" si="510"/>
        <v>23.571428571428573</v>
      </c>
    </row>
    <row r="6524" spans="1:12" x14ac:dyDescent="0.25">
      <c r="A6524">
        <v>24</v>
      </c>
      <c r="B6524" t="s">
        <v>84</v>
      </c>
      <c r="C6524" s="1">
        <v>44362.53125</v>
      </c>
      <c r="D6524">
        <v>4</v>
      </c>
      <c r="E6524" t="s">
        <v>18</v>
      </c>
      <c r="F6524" t="s">
        <v>19</v>
      </c>
      <c r="G6524">
        <v>37</v>
      </c>
      <c r="H6524" t="str">
        <f t="shared" si="509"/>
        <v>AWD</v>
      </c>
      <c r="I6524" s="2">
        <f t="shared" si="511"/>
        <v>2021</v>
      </c>
      <c r="J6524" s="2">
        <f t="shared" si="512"/>
        <v>6</v>
      </c>
      <c r="K6524" t="str">
        <f t="shared" si="513"/>
        <v>Korenbouten</v>
      </c>
      <c r="L6524" s="25">
        <f t="shared" si="510"/>
        <v>23.571428571428573</v>
      </c>
    </row>
    <row r="6525" spans="1:12" x14ac:dyDescent="0.25">
      <c r="A6525">
        <v>24</v>
      </c>
      <c r="B6525" t="s">
        <v>84</v>
      </c>
      <c r="C6525" s="1">
        <v>44386.517361111109</v>
      </c>
      <c r="D6525">
        <v>4</v>
      </c>
      <c r="E6525" t="s">
        <v>18</v>
      </c>
      <c r="F6525" t="s">
        <v>19</v>
      </c>
      <c r="G6525">
        <v>1</v>
      </c>
      <c r="H6525" t="str">
        <f t="shared" si="509"/>
        <v>AWD</v>
      </c>
      <c r="I6525" s="2">
        <f t="shared" si="511"/>
        <v>2021</v>
      </c>
      <c r="J6525" s="2">
        <f t="shared" si="512"/>
        <v>7</v>
      </c>
      <c r="K6525" t="str">
        <f t="shared" si="513"/>
        <v>Korenbouten</v>
      </c>
      <c r="L6525" s="25">
        <f t="shared" si="510"/>
        <v>27</v>
      </c>
    </row>
    <row r="6526" spans="1:12" x14ac:dyDescent="0.25">
      <c r="A6526">
        <v>24</v>
      </c>
      <c r="B6526" t="s">
        <v>84</v>
      </c>
      <c r="C6526" s="1">
        <v>44386.517361111109</v>
      </c>
      <c r="D6526">
        <v>5</v>
      </c>
      <c r="E6526" t="s">
        <v>18</v>
      </c>
      <c r="F6526" t="s">
        <v>19</v>
      </c>
      <c r="G6526">
        <v>4</v>
      </c>
      <c r="H6526" t="str">
        <f t="shared" si="509"/>
        <v>AWD</v>
      </c>
      <c r="I6526" s="2">
        <f t="shared" si="511"/>
        <v>2021</v>
      </c>
      <c r="J6526" s="2">
        <f t="shared" si="512"/>
        <v>7</v>
      </c>
      <c r="K6526" t="str">
        <f t="shared" si="513"/>
        <v>Korenbouten</v>
      </c>
      <c r="L6526" s="25">
        <f t="shared" si="510"/>
        <v>27</v>
      </c>
    </row>
    <row r="6527" spans="1:12" x14ac:dyDescent="0.25">
      <c r="A6527">
        <v>24</v>
      </c>
      <c r="B6527" t="s">
        <v>84</v>
      </c>
      <c r="C6527" s="1">
        <v>44386.517361111109</v>
      </c>
      <c r="D6527">
        <v>6</v>
      </c>
      <c r="E6527" t="s">
        <v>18</v>
      </c>
      <c r="F6527" t="s">
        <v>19</v>
      </c>
      <c r="G6527">
        <v>13</v>
      </c>
      <c r="H6527" t="str">
        <f t="shared" si="509"/>
        <v>AWD</v>
      </c>
      <c r="I6527" s="2">
        <f t="shared" si="511"/>
        <v>2021</v>
      </c>
      <c r="J6527" s="2">
        <f t="shared" si="512"/>
        <v>7</v>
      </c>
      <c r="K6527" t="str">
        <f t="shared" si="513"/>
        <v>Korenbouten</v>
      </c>
      <c r="L6527" s="25">
        <f t="shared" si="510"/>
        <v>27</v>
      </c>
    </row>
    <row r="6528" spans="1:12" x14ac:dyDescent="0.25">
      <c r="A6528">
        <v>24</v>
      </c>
      <c r="B6528" t="s">
        <v>84</v>
      </c>
      <c r="C6528" s="1">
        <v>44386.517361111109</v>
      </c>
      <c r="D6528">
        <v>3</v>
      </c>
      <c r="E6528" t="s">
        <v>18</v>
      </c>
      <c r="F6528" t="s">
        <v>19</v>
      </c>
      <c r="G6528">
        <v>3</v>
      </c>
      <c r="H6528" t="str">
        <f t="shared" si="509"/>
        <v>AWD</v>
      </c>
      <c r="I6528" s="2">
        <f t="shared" si="511"/>
        <v>2021</v>
      </c>
      <c r="J6528" s="2">
        <f t="shared" si="512"/>
        <v>7</v>
      </c>
      <c r="K6528" t="str">
        <f t="shared" si="513"/>
        <v>Korenbouten</v>
      </c>
      <c r="L6528" s="25">
        <f t="shared" si="510"/>
        <v>27</v>
      </c>
    </row>
    <row r="6529" spans="1:12" x14ac:dyDescent="0.25">
      <c r="A6529">
        <v>24</v>
      </c>
      <c r="B6529" t="s">
        <v>84</v>
      </c>
      <c r="C6529" s="1">
        <v>44386.517361111109</v>
      </c>
      <c r="D6529">
        <v>4</v>
      </c>
      <c r="E6529" t="s">
        <v>26</v>
      </c>
      <c r="F6529" t="s">
        <v>27</v>
      </c>
      <c r="G6529">
        <v>1</v>
      </c>
      <c r="H6529" t="str">
        <f t="shared" si="509"/>
        <v>AWD</v>
      </c>
      <c r="I6529" s="2">
        <f t="shared" si="511"/>
        <v>2021</v>
      </c>
      <c r="J6529" s="2">
        <f t="shared" si="512"/>
        <v>7</v>
      </c>
      <c r="K6529" t="str">
        <f t="shared" si="513"/>
        <v>Glazenmakers</v>
      </c>
      <c r="L6529" s="25">
        <f t="shared" si="510"/>
        <v>27</v>
      </c>
    </row>
    <row r="6530" spans="1:12" x14ac:dyDescent="0.25">
      <c r="A6530">
        <v>24</v>
      </c>
      <c r="B6530" t="s">
        <v>84</v>
      </c>
      <c r="C6530" s="1">
        <v>44386.517361111109</v>
      </c>
      <c r="D6530">
        <v>5</v>
      </c>
      <c r="E6530" t="s">
        <v>26</v>
      </c>
      <c r="F6530" t="s">
        <v>27</v>
      </c>
      <c r="G6530">
        <v>1</v>
      </c>
      <c r="H6530" t="str">
        <f t="shared" ref="H6530:H6593" si="514">VLOOKUP(A6530,$N$2:$O$51,2,FALSE)</f>
        <v>AWD</v>
      </c>
      <c r="I6530" s="2">
        <f t="shared" si="511"/>
        <v>2021</v>
      </c>
      <c r="J6530" s="2">
        <f t="shared" si="512"/>
        <v>7</v>
      </c>
      <c r="K6530" t="str">
        <f t="shared" si="513"/>
        <v>Glazenmakers</v>
      </c>
      <c r="L6530" s="25">
        <f t="shared" si="510"/>
        <v>27</v>
      </c>
    </row>
    <row r="6531" spans="1:12" x14ac:dyDescent="0.25">
      <c r="A6531">
        <v>24</v>
      </c>
      <c r="B6531" t="s">
        <v>84</v>
      </c>
      <c r="C6531" s="1">
        <v>44386.517361111109</v>
      </c>
      <c r="D6531">
        <v>6</v>
      </c>
      <c r="E6531" t="s">
        <v>10</v>
      </c>
      <c r="F6531" t="s">
        <v>11</v>
      </c>
      <c r="G6531">
        <v>2</v>
      </c>
      <c r="H6531" t="str">
        <f t="shared" si="514"/>
        <v>AWD</v>
      </c>
      <c r="I6531" s="2">
        <f t="shared" si="511"/>
        <v>2021</v>
      </c>
      <c r="J6531" s="2">
        <f t="shared" si="512"/>
        <v>7</v>
      </c>
      <c r="K6531" t="str">
        <f t="shared" si="513"/>
        <v>Waterjuffer</v>
      </c>
      <c r="L6531" s="25">
        <f t="shared" ref="L6531:L6594" si="515">(ROUNDDOWN(C6531-DATE(I6531,1,1),0))/7</f>
        <v>27</v>
      </c>
    </row>
    <row r="6532" spans="1:12" x14ac:dyDescent="0.25">
      <c r="A6532">
        <v>24</v>
      </c>
      <c r="B6532" t="s">
        <v>84</v>
      </c>
      <c r="C6532" s="1">
        <v>44386.517361111109</v>
      </c>
      <c r="D6532">
        <v>3</v>
      </c>
      <c r="E6532" t="s">
        <v>52</v>
      </c>
      <c r="F6532" t="s">
        <v>53</v>
      </c>
      <c r="G6532">
        <v>3</v>
      </c>
      <c r="H6532" t="str">
        <f t="shared" si="514"/>
        <v>AWD</v>
      </c>
      <c r="I6532" s="2">
        <f t="shared" si="511"/>
        <v>2021</v>
      </c>
      <c r="J6532" s="2">
        <f t="shared" si="512"/>
        <v>7</v>
      </c>
      <c r="K6532" t="str">
        <f t="shared" si="513"/>
        <v>Korenbouten</v>
      </c>
      <c r="L6532" s="25">
        <f t="shared" si="515"/>
        <v>27</v>
      </c>
    </row>
    <row r="6533" spans="1:12" x14ac:dyDescent="0.25">
      <c r="A6533">
        <v>24</v>
      </c>
      <c r="B6533" t="s">
        <v>84</v>
      </c>
      <c r="C6533" s="1">
        <v>44397.53125</v>
      </c>
      <c r="D6533">
        <v>4</v>
      </c>
      <c r="E6533" t="s">
        <v>18</v>
      </c>
      <c r="F6533" t="s">
        <v>19</v>
      </c>
      <c r="G6533">
        <v>8</v>
      </c>
      <c r="H6533" t="str">
        <f t="shared" si="514"/>
        <v>AWD</v>
      </c>
      <c r="I6533" s="2">
        <f t="shared" si="511"/>
        <v>2021</v>
      </c>
      <c r="J6533" s="2">
        <f t="shared" si="512"/>
        <v>7</v>
      </c>
      <c r="K6533" t="str">
        <f t="shared" si="513"/>
        <v>Korenbouten</v>
      </c>
      <c r="L6533" s="25">
        <f t="shared" si="515"/>
        <v>28.571428571428573</v>
      </c>
    </row>
    <row r="6534" spans="1:12" x14ac:dyDescent="0.25">
      <c r="A6534">
        <v>24</v>
      </c>
      <c r="B6534" t="s">
        <v>84</v>
      </c>
      <c r="C6534" s="1">
        <v>44397.53125</v>
      </c>
      <c r="D6534">
        <v>6</v>
      </c>
      <c r="E6534" t="s">
        <v>18</v>
      </c>
      <c r="F6534" t="s">
        <v>19</v>
      </c>
      <c r="G6534">
        <v>1</v>
      </c>
      <c r="H6534" t="str">
        <f t="shared" si="514"/>
        <v>AWD</v>
      </c>
      <c r="I6534" s="2">
        <f t="shared" si="511"/>
        <v>2021</v>
      </c>
      <c r="J6534" s="2">
        <f t="shared" si="512"/>
        <v>7</v>
      </c>
      <c r="K6534" t="str">
        <f t="shared" si="513"/>
        <v>Korenbouten</v>
      </c>
      <c r="L6534" s="25">
        <f t="shared" si="515"/>
        <v>28.571428571428573</v>
      </c>
    </row>
    <row r="6535" spans="1:12" x14ac:dyDescent="0.25">
      <c r="A6535">
        <v>24</v>
      </c>
      <c r="B6535" t="s">
        <v>84</v>
      </c>
      <c r="C6535" s="1">
        <v>44397.53125</v>
      </c>
      <c r="D6535">
        <v>4</v>
      </c>
      <c r="E6535" t="s">
        <v>26</v>
      </c>
      <c r="F6535" t="s">
        <v>27</v>
      </c>
      <c r="G6535">
        <v>1</v>
      </c>
      <c r="H6535" t="str">
        <f t="shared" si="514"/>
        <v>AWD</v>
      </c>
      <c r="I6535" s="2">
        <f t="shared" si="511"/>
        <v>2021</v>
      </c>
      <c r="J6535" s="2">
        <f t="shared" si="512"/>
        <v>7</v>
      </c>
      <c r="K6535" t="str">
        <f t="shared" si="513"/>
        <v>Glazenmakers</v>
      </c>
      <c r="L6535" s="25">
        <f t="shared" si="515"/>
        <v>28.571428571428573</v>
      </c>
    </row>
    <row r="6536" spans="1:12" x14ac:dyDescent="0.25">
      <c r="A6536">
        <v>24</v>
      </c>
      <c r="B6536" t="s">
        <v>84</v>
      </c>
      <c r="C6536" s="1">
        <v>44397.53125</v>
      </c>
      <c r="D6536">
        <v>4</v>
      </c>
      <c r="E6536" t="s">
        <v>10</v>
      </c>
      <c r="F6536" t="s">
        <v>11</v>
      </c>
      <c r="G6536">
        <v>9</v>
      </c>
      <c r="H6536" t="str">
        <f t="shared" si="514"/>
        <v>AWD</v>
      </c>
      <c r="I6536" s="2">
        <f t="shared" si="511"/>
        <v>2021</v>
      </c>
      <c r="J6536" s="2">
        <f t="shared" si="512"/>
        <v>7</v>
      </c>
      <c r="K6536" t="str">
        <f t="shared" si="513"/>
        <v>Waterjuffer</v>
      </c>
      <c r="L6536" s="25">
        <f t="shared" si="515"/>
        <v>28.571428571428573</v>
      </c>
    </row>
    <row r="6537" spans="1:12" x14ac:dyDescent="0.25">
      <c r="A6537">
        <v>24</v>
      </c>
      <c r="B6537" t="s">
        <v>84</v>
      </c>
      <c r="C6537" s="1">
        <v>44397.53125</v>
      </c>
      <c r="D6537">
        <v>5</v>
      </c>
      <c r="E6537" t="s">
        <v>10</v>
      </c>
      <c r="F6537" t="s">
        <v>11</v>
      </c>
      <c r="G6537">
        <v>1</v>
      </c>
      <c r="H6537" t="str">
        <f t="shared" si="514"/>
        <v>AWD</v>
      </c>
      <c r="I6537" s="2">
        <f t="shared" si="511"/>
        <v>2021</v>
      </c>
      <c r="J6537" s="2">
        <f t="shared" si="512"/>
        <v>7</v>
      </c>
      <c r="K6537" t="str">
        <f t="shared" si="513"/>
        <v>Waterjuffer</v>
      </c>
      <c r="L6537" s="25">
        <f t="shared" si="515"/>
        <v>28.571428571428573</v>
      </c>
    </row>
    <row r="6538" spans="1:12" x14ac:dyDescent="0.25">
      <c r="A6538">
        <v>24</v>
      </c>
      <c r="B6538" t="s">
        <v>84</v>
      </c>
      <c r="C6538" s="1">
        <v>44397.53125</v>
      </c>
      <c r="D6538">
        <v>6</v>
      </c>
      <c r="E6538" t="s">
        <v>10</v>
      </c>
      <c r="F6538" t="s">
        <v>11</v>
      </c>
      <c r="G6538">
        <v>1</v>
      </c>
      <c r="H6538" t="str">
        <f t="shared" si="514"/>
        <v>AWD</v>
      </c>
      <c r="I6538" s="2">
        <f t="shared" si="511"/>
        <v>2021</v>
      </c>
      <c r="J6538" s="2">
        <f t="shared" si="512"/>
        <v>7</v>
      </c>
      <c r="K6538" t="str">
        <f t="shared" si="513"/>
        <v>Waterjuffer</v>
      </c>
      <c r="L6538" s="25">
        <f t="shared" si="515"/>
        <v>28.571428571428573</v>
      </c>
    </row>
    <row r="6539" spans="1:12" x14ac:dyDescent="0.25">
      <c r="A6539">
        <v>24</v>
      </c>
      <c r="B6539" t="s">
        <v>84</v>
      </c>
      <c r="C6539" s="1">
        <v>44397.53125</v>
      </c>
      <c r="D6539">
        <v>3</v>
      </c>
      <c r="E6539" t="s">
        <v>10</v>
      </c>
      <c r="F6539" t="s">
        <v>11</v>
      </c>
      <c r="G6539">
        <v>3</v>
      </c>
      <c r="H6539" t="str">
        <f t="shared" si="514"/>
        <v>AWD</v>
      </c>
      <c r="I6539" s="2">
        <f t="shared" si="511"/>
        <v>2021</v>
      </c>
      <c r="J6539" s="2">
        <f t="shared" si="512"/>
        <v>7</v>
      </c>
      <c r="K6539" t="str">
        <f t="shared" si="513"/>
        <v>Waterjuffer</v>
      </c>
      <c r="L6539" s="25">
        <f t="shared" si="515"/>
        <v>28.571428571428573</v>
      </c>
    </row>
    <row r="6540" spans="1:12" x14ac:dyDescent="0.25">
      <c r="A6540">
        <v>24</v>
      </c>
      <c r="B6540" t="s">
        <v>84</v>
      </c>
      <c r="C6540" s="1">
        <v>44397.53125</v>
      </c>
      <c r="D6540">
        <v>4</v>
      </c>
      <c r="E6540" t="s">
        <v>52</v>
      </c>
      <c r="F6540" t="s">
        <v>53</v>
      </c>
      <c r="G6540">
        <v>1</v>
      </c>
      <c r="H6540" t="str">
        <f t="shared" si="514"/>
        <v>AWD</v>
      </c>
      <c r="I6540" s="2">
        <f t="shared" si="511"/>
        <v>2021</v>
      </c>
      <c r="J6540" s="2">
        <f t="shared" si="512"/>
        <v>7</v>
      </c>
      <c r="K6540" t="str">
        <f t="shared" si="513"/>
        <v>Korenbouten</v>
      </c>
      <c r="L6540" s="25">
        <f t="shared" si="515"/>
        <v>28.571428571428573</v>
      </c>
    </row>
    <row r="6541" spans="1:12" x14ac:dyDescent="0.25">
      <c r="A6541">
        <v>24</v>
      </c>
      <c r="B6541" t="s">
        <v>84</v>
      </c>
      <c r="C6541" s="1">
        <v>44397.53125</v>
      </c>
      <c r="D6541">
        <v>4</v>
      </c>
      <c r="E6541" t="s">
        <v>14</v>
      </c>
      <c r="F6541" t="s">
        <v>15</v>
      </c>
      <c r="G6541">
        <v>12</v>
      </c>
      <c r="H6541" t="str">
        <f t="shared" si="514"/>
        <v>AWD</v>
      </c>
      <c r="I6541" s="2">
        <f t="shared" si="511"/>
        <v>2021</v>
      </c>
      <c r="J6541" s="2">
        <f t="shared" si="512"/>
        <v>7</v>
      </c>
      <c r="K6541" t="str">
        <f t="shared" si="513"/>
        <v>Waterjuffer</v>
      </c>
      <c r="L6541" s="25">
        <f t="shared" si="515"/>
        <v>28.571428571428573</v>
      </c>
    </row>
    <row r="6542" spans="1:12" x14ac:dyDescent="0.25">
      <c r="A6542">
        <v>24</v>
      </c>
      <c r="B6542" t="s">
        <v>84</v>
      </c>
      <c r="C6542" s="1">
        <v>44397.53125</v>
      </c>
      <c r="D6542">
        <v>5</v>
      </c>
      <c r="E6542" t="s">
        <v>14</v>
      </c>
      <c r="F6542" t="s">
        <v>15</v>
      </c>
      <c r="G6542">
        <v>16</v>
      </c>
      <c r="H6542" t="str">
        <f t="shared" si="514"/>
        <v>AWD</v>
      </c>
      <c r="I6542" s="2">
        <f t="shared" si="511"/>
        <v>2021</v>
      </c>
      <c r="J6542" s="2">
        <f t="shared" si="512"/>
        <v>7</v>
      </c>
      <c r="K6542" t="str">
        <f t="shared" si="513"/>
        <v>Waterjuffer</v>
      </c>
      <c r="L6542" s="25">
        <f t="shared" si="515"/>
        <v>28.571428571428573</v>
      </c>
    </row>
    <row r="6543" spans="1:12" x14ac:dyDescent="0.25">
      <c r="A6543">
        <v>24</v>
      </c>
      <c r="B6543" t="s">
        <v>84</v>
      </c>
      <c r="C6543" s="1">
        <v>44397.53125</v>
      </c>
      <c r="D6543">
        <v>6</v>
      </c>
      <c r="E6543" t="s">
        <v>14</v>
      </c>
      <c r="F6543" t="s">
        <v>15</v>
      </c>
      <c r="G6543">
        <v>3</v>
      </c>
      <c r="H6543" t="str">
        <f t="shared" si="514"/>
        <v>AWD</v>
      </c>
      <c r="I6543" s="2">
        <f t="shared" si="511"/>
        <v>2021</v>
      </c>
      <c r="J6543" s="2">
        <f t="shared" si="512"/>
        <v>7</v>
      </c>
      <c r="K6543" t="str">
        <f t="shared" si="513"/>
        <v>Waterjuffer</v>
      </c>
      <c r="L6543" s="25">
        <f t="shared" si="515"/>
        <v>28.571428571428573</v>
      </c>
    </row>
    <row r="6544" spans="1:12" x14ac:dyDescent="0.25">
      <c r="A6544">
        <v>24</v>
      </c>
      <c r="B6544" t="s">
        <v>84</v>
      </c>
      <c r="C6544" s="1">
        <v>44397.53125</v>
      </c>
      <c r="D6544">
        <v>3</v>
      </c>
      <c r="E6544" t="s">
        <v>14</v>
      </c>
      <c r="F6544" t="s">
        <v>15</v>
      </c>
      <c r="G6544">
        <v>12</v>
      </c>
      <c r="H6544" t="str">
        <f t="shared" si="514"/>
        <v>AWD</v>
      </c>
      <c r="I6544" s="2">
        <f t="shared" si="511"/>
        <v>2021</v>
      </c>
      <c r="J6544" s="2">
        <f t="shared" si="512"/>
        <v>7</v>
      </c>
      <c r="K6544" t="str">
        <f t="shared" si="513"/>
        <v>Waterjuffer</v>
      </c>
      <c r="L6544" s="25">
        <f t="shared" si="515"/>
        <v>28.571428571428573</v>
      </c>
    </row>
    <row r="6545" spans="1:12" x14ac:dyDescent="0.25">
      <c r="A6545">
        <v>24</v>
      </c>
      <c r="B6545" t="s">
        <v>84</v>
      </c>
      <c r="C6545" s="1">
        <v>44397.53125</v>
      </c>
      <c r="D6545">
        <v>3</v>
      </c>
      <c r="E6545" t="s">
        <v>18</v>
      </c>
      <c r="F6545" t="s">
        <v>19</v>
      </c>
      <c r="G6545">
        <v>1</v>
      </c>
      <c r="H6545" t="str">
        <f t="shared" si="514"/>
        <v>AWD</v>
      </c>
      <c r="I6545" s="2">
        <f t="shared" si="511"/>
        <v>2021</v>
      </c>
      <c r="J6545" s="2">
        <f t="shared" si="512"/>
        <v>7</v>
      </c>
      <c r="K6545" t="str">
        <f t="shared" si="513"/>
        <v>Korenbouten</v>
      </c>
      <c r="L6545" s="25">
        <f t="shared" si="515"/>
        <v>28.571428571428573</v>
      </c>
    </row>
    <row r="6546" spans="1:12" x14ac:dyDescent="0.25">
      <c r="A6546">
        <v>24</v>
      </c>
      <c r="B6546" t="s">
        <v>84</v>
      </c>
      <c r="C6546" s="1">
        <v>44411.5</v>
      </c>
      <c r="D6546">
        <v>4</v>
      </c>
      <c r="E6546" t="s">
        <v>10</v>
      </c>
      <c r="F6546" t="s">
        <v>11</v>
      </c>
      <c r="G6546">
        <v>3</v>
      </c>
      <c r="H6546" t="str">
        <f t="shared" si="514"/>
        <v>AWD</v>
      </c>
      <c r="I6546" s="2">
        <f t="shared" si="511"/>
        <v>2021</v>
      </c>
      <c r="J6546" s="2">
        <f t="shared" si="512"/>
        <v>8</v>
      </c>
      <c r="K6546" t="str">
        <f t="shared" si="513"/>
        <v>Waterjuffer</v>
      </c>
      <c r="L6546" s="25">
        <f t="shared" si="515"/>
        <v>30.571428571428573</v>
      </c>
    </row>
    <row r="6547" spans="1:12" x14ac:dyDescent="0.25">
      <c r="A6547">
        <v>24</v>
      </c>
      <c r="B6547" t="s">
        <v>84</v>
      </c>
      <c r="C6547" s="1">
        <v>44411.5</v>
      </c>
      <c r="D6547">
        <v>5</v>
      </c>
      <c r="E6547" t="s">
        <v>10</v>
      </c>
      <c r="F6547" t="s">
        <v>11</v>
      </c>
      <c r="G6547">
        <v>2</v>
      </c>
      <c r="H6547" t="str">
        <f t="shared" si="514"/>
        <v>AWD</v>
      </c>
      <c r="I6547" s="2">
        <f t="shared" si="511"/>
        <v>2021</v>
      </c>
      <c r="J6547" s="2">
        <f t="shared" si="512"/>
        <v>8</v>
      </c>
      <c r="K6547" t="str">
        <f t="shared" si="513"/>
        <v>Waterjuffer</v>
      </c>
      <c r="L6547" s="25">
        <f t="shared" si="515"/>
        <v>30.571428571428573</v>
      </c>
    </row>
    <row r="6548" spans="1:12" x14ac:dyDescent="0.25">
      <c r="A6548">
        <v>24</v>
      </c>
      <c r="B6548" t="s">
        <v>84</v>
      </c>
      <c r="C6548" s="1">
        <v>44411.5</v>
      </c>
      <c r="D6548">
        <v>6</v>
      </c>
      <c r="E6548" t="s">
        <v>10</v>
      </c>
      <c r="F6548" t="s">
        <v>11</v>
      </c>
      <c r="G6548">
        <v>9</v>
      </c>
      <c r="H6548" t="str">
        <f t="shared" si="514"/>
        <v>AWD</v>
      </c>
      <c r="I6548" s="2">
        <f t="shared" si="511"/>
        <v>2021</v>
      </c>
      <c r="J6548" s="2">
        <f t="shared" si="512"/>
        <v>8</v>
      </c>
      <c r="K6548" t="str">
        <f t="shared" si="513"/>
        <v>Waterjuffer</v>
      </c>
      <c r="L6548" s="25">
        <f t="shared" si="515"/>
        <v>30.571428571428573</v>
      </c>
    </row>
    <row r="6549" spans="1:12" x14ac:dyDescent="0.25">
      <c r="A6549">
        <v>24</v>
      </c>
      <c r="B6549" t="s">
        <v>84</v>
      </c>
      <c r="C6549" s="1">
        <v>44411.5</v>
      </c>
      <c r="D6549">
        <v>3</v>
      </c>
      <c r="E6549" t="s">
        <v>10</v>
      </c>
      <c r="F6549" t="s">
        <v>11</v>
      </c>
      <c r="G6549">
        <v>1</v>
      </c>
      <c r="H6549" t="str">
        <f t="shared" si="514"/>
        <v>AWD</v>
      </c>
      <c r="I6549" s="2">
        <f t="shared" si="511"/>
        <v>2021</v>
      </c>
      <c r="J6549" s="2">
        <f t="shared" si="512"/>
        <v>8</v>
      </c>
      <c r="K6549" t="str">
        <f t="shared" si="513"/>
        <v>Waterjuffer</v>
      </c>
      <c r="L6549" s="25">
        <f t="shared" si="515"/>
        <v>30.571428571428573</v>
      </c>
    </row>
    <row r="6550" spans="1:12" x14ac:dyDescent="0.25">
      <c r="A6550">
        <v>24</v>
      </c>
      <c r="B6550" t="s">
        <v>84</v>
      </c>
      <c r="C6550" s="1">
        <v>44411.5</v>
      </c>
      <c r="D6550">
        <v>4</v>
      </c>
      <c r="E6550" t="s">
        <v>14</v>
      </c>
      <c r="F6550" t="s">
        <v>15</v>
      </c>
      <c r="G6550">
        <v>17</v>
      </c>
      <c r="H6550" t="str">
        <f t="shared" si="514"/>
        <v>AWD</v>
      </c>
      <c r="I6550" s="2">
        <f t="shared" si="511"/>
        <v>2021</v>
      </c>
      <c r="J6550" s="2">
        <f t="shared" si="512"/>
        <v>8</v>
      </c>
      <c r="K6550" t="str">
        <f t="shared" si="513"/>
        <v>Waterjuffer</v>
      </c>
      <c r="L6550" s="25">
        <f t="shared" si="515"/>
        <v>30.571428571428573</v>
      </c>
    </row>
    <row r="6551" spans="1:12" x14ac:dyDescent="0.25">
      <c r="A6551">
        <v>24</v>
      </c>
      <c r="B6551" t="s">
        <v>84</v>
      </c>
      <c r="C6551" s="1">
        <v>44411.5</v>
      </c>
      <c r="D6551">
        <v>5</v>
      </c>
      <c r="E6551" t="s">
        <v>14</v>
      </c>
      <c r="F6551" t="s">
        <v>15</v>
      </c>
      <c r="G6551">
        <v>23</v>
      </c>
      <c r="H6551" t="str">
        <f t="shared" si="514"/>
        <v>AWD</v>
      </c>
      <c r="I6551" s="2">
        <f t="shared" si="511"/>
        <v>2021</v>
      </c>
      <c r="J6551" s="2">
        <f t="shared" si="512"/>
        <v>8</v>
      </c>
      <c r="K6551" t="str">
        <f t="shared" si="513"/>
        <v>Waterjuffer</v>
      </c>
      <c r="L6551" s="25">
        <f t="shared" si="515"/>
        <v>30.571428571428573</v>
      </c>
    </row>
    <row r="6552" spans="1:12" x14ac:dyDescent="0.25">
      <c r="A6552">
        <v>24</v>
      </c>
      <c r="B6552" t="s">
        <v>84</v>
      </c>
      <c r="C6552" s="1">
        <v>44411.5</v>
      </c>
      <c r="D6552">
        <v>6</v>
      </c>
      <c r="E6552" t="s">
        <v>14</v>
      </c>
      <c r="F6552" t="s">
        <v>15</v>
      </c>
      <c r="G6552">
        <v>48</v>
      </c>
      <c r="H6552" t="str">
        <f t="shared" si="514"/>
        <v>AWD</v>
      </c>
      <c r="I6552" s="2">
        <f t="shared" si="511"/>
        <v>2021</v>
      </c>
      <c r="J6552" s="2">
        <f t="shared" si="512"/>
        <v>8</v>
      </c>
      <c r="K6552" t="str">
        <f t="shared" si="513"/>
        <v>Waterjuffer</v>
      </c>
      <c r="L6552" s="25">
        <f t="shared" si="515"/>
        <v>30.571428571428573</v>
      </c>
    </row>
    <row r="6553" spans="1:12" x14ac:dyDescent="0.25">
      <c r="A6553">
        <v>24</v>
      </c>
      <c r="B6553" t="s">
        <v>84</v>
      </c>
      <c r="C6553" s="1">
        <v>44411.5</v>
      </c>
      <c r="D6553">
        <v>3</v>
      </c>
      <c r="E6553" t="s">
        <v>14</v>
      </c>
      <c r="F6553" t="s">
        <v>15</v>
      </c>
      <c r="G6553">
        <v>5</v>
      </c>
      <c r="H6553" t="str">
        <f t="shared" si="514"/>
        <v>AWD</v>
      </c>
      <c r="I6553" s="2">
        <f t="shared" si="511"/>
        <v>2021</v>
      </c>
      <c r="J6553" s="2">
        <f t="shared" si="512"/>
        <v>8</v>
      </c>
      <c r="K6553" t="str">
        <f t="shared" si="513"/>
        <v>Waterjuffer</v>
      </c>
      <c r="L6553" s="25">
        <f t="shared" si="515"/>
        <v>30.571428571428573</v>
      </c>
    </row>
    <row r="6554" spans="1:12" x14ac:dyDescent="0.25">
      <c r="A6554">
        <v>24</v>
      </c>
      <c r="B6554" t="s">
        <v>84</v>
      </c>
      <c r="C6554" s="1">
        <v>44419.5</v>
      </c>
      <c r="D6554">
        <v>4</v>
      </c>
      <c r="E6554" t="s">
        <v>32</v>
      </c>
      <c r="F6554" t="s">
        <v>33</v>
      </c>
      <c r="G6554">
        <v>1</v>
      </c>
      <c r="H6554" t="str">
        <f t="shared" si="514"/>
        <v>AWD</v>
      </c>
      <c r="I6554" s="2">
        <f t="shared" si="511"/>
        <v>2021</v>
      </c>
      <c r="J6554" s="2">
        <f t="shared" si="512"/>
        <v>8</v>
      </c>
      <c r="K6554" t="str">
        <f t="shared" si="513"/>
        <v>Korenbouten</v>
      </c>
      <c r="L6554" s="25">
        <f t="shared" si="515"/>
        <v>31.714285714285715</v>
      </c>
    </row>
    <row r="6555" spans="1:12" x14ac:dyDescent="0.25">
      <c r="A6555">
        <v>24</v>
      </c>
      <c r="B6555" t="s">
        <v>84</v>
      </c>
      <c r="C6555" s="1">
        <v>44419.5</v>
      </c>
      <c r="D6555">
        <v>5</v>
      </c>
      <c r="E6555" t="s">
        <v>32</v>
      </c>
      <c r="F6555" t="s">
        <v>33</v>
      </c>
      <c r="G6555">
        <v>1</v>
      </c>
      <c r="H6555" t="str">
        <f t="shared" si="514"/>
        <v>AWD</v>
      </c>
      <c r="I6555" s="2">
        <f t="shared" si="511"/>
        <v>2021</v>
      </c>
      <c r="J6555" s="2">
        <f t="shared" si="512"/>
        <v>8</v>
      </c>
      <c r="K6555" t="str">
        <f t="shared" si="513"/>
        <v>Korenbouten</v>
      </c>
      <c r="L6555" s="25">
        <f t="shared" si="515"/>
        <v>31.714285714285715</v>
      </c>
    </row>
    <row r="6556" spans="1:12" x14ac:dyDescent="0.25">
      <c r="A6556">
        <v>24</v>
      </c>
      <c r="B6556" t="s">
        <v>84</v>
      </c>
      <c r="C6556" s="1">
        <v>44419.5</v>
      </c>
      <c r="D6556">
        <v>4</v>
      </c>
      <c r="E6556" t="s">
        <v>42</v>
      </c>
      <c r="F6556" t="s">
        <v>43</v>
      </c>
      <c r="G6556">
        <v>2</v>
      </c>
      <c r="H6556" t="str">
        <f t="shared" si="514"/>
        <v>AWD</v>
      </c>
      <c r="I6556" s="2">
        <f t="shared" si="511"/>
        <v>2021</v>
      </c>
      <c r="J6556" s="2">
        <f t="shared" si="512"/>
        <v>8</v>
      </c>
      <c r="K6556" t="str">
        <f t="shared" si="513"/>
        <v>Korenbouten</v>
      </c>
      <c r="L6556" s="25">
        <f t="shared" si="515"/>
        <v>31.714285714285715</v>
      </c>
    </row>
    <row r="6557" spans="1:12" x14ac:dyDescent="0.25">
      <c r="A6557">
        <v>24</v>
      </c>
      <c r="B6557" t="s">
        <v>84</v>
      </c>
      <c r="C6557" s="1">
        <v>44419.5</v>
      </c>
      <c r="D6557">
        <v>4</v>
      </c>
      <c r="E6557" t="s">
        <v>14</v>
      </c>
      <c r="F6557" t="s">
        <v>15</v>
      </c>
      <c r="G6557">
        <v>7</v>
      </c>
      <c r="H6557" t="str">
        <f t="shared" si="514"/>
        <v>AWD</v>
      </c>
      <c r="I6557" s="2">
        <f t="shared" si="511"/>
        <v>2021</v>
      </c>
      <c r="J6557" s="2">
        <f t="shared" si="512"/>
        <v>8</v>
      </c>
      <c r="K6557" t="str">
        <f t="shared" si="513"/>
        <v>Waterjuffer</v>
      </c>
      <c r="L6557" s="25">
        <f t="shared" si="515"/>
        <v>31.714285714285715</v>
      </c>
    </row>
    <row r="6558" spans="1:12" x14ac:dyDescent="0.25">
      <c r="A6558">
        <v>24</v>
      </c>
      <c r="B6558" t="s">
        <v>84</v>
      </c>
      <c r="C6558" s="1">
        <v>44419.5</v>
      </c>
      <c r="D6558">
        <v>5</v>
      </c>
      <c r="E6558" t="s">
        <v>14</v>
      </c>
      <c r="F6558" t="s">
        <v>15</v>
      </c>
      <c r="G6558">
        <v>11</v>
      </c>
      <c r="H6558" t="str">
        <f t="shared" si="514"/>
        <v>AWD</v>
      </c>
      <c r="I6558" s="2">
        <f t="shared" si="511"/>
        <v>2021</v>
      </c>
      <c r="J6558" s="2">
        <f t="shared" si="512"/>
        <v>8</v>
      </c>
      <c r="K6558" t="str">
        <f t="shared" si="513"/>
        <v>Waterjuffer</v>
      </c>
      <c r="L6558" s="25">
        <f t="shared" si="515"/>
        <v>31.714285714285715</v>
      </c>
    </row>
    <row r="6559" spans="1:12" x14ac:dyDescent="0.25">
      <c r="A6559">
        <v>24</v>
      </c>
      <c r="B6559" t="s">
        <v>84</v>
      </c>
      <c r="C6559" s="1">
        <v>44419.5</v>
      </c>
      <c r="D6559">
        <v>6</v>
      </c>
      <c r="E6559" t="s">
        <v>14</v>
      </c>
      <c r="F6559" t="s">
        <v>15</v>
      </c>
      <c r="G6559">
        <v>28</v>
      </c>
      <c r="H6559" t="str">
        <f t="shared" si="514"/>
        <v>AWD</v>
      </c>
      <c r="I6559" s="2">
        <f t="shared" si="511"/>
        <v>2021</v>
      </c>
      <c r="J6559" s="2">
        <f t="shared" si="512"/>
        <v>8</v>
      </c>
      <c r="K6559" t="str">
        <f t="shared" si="513"/>
        <v>Waterjuffer</v>
      </c>
      <c r="L6559" s="25">
        <f t="shared" si="515"/>
        <v>31.714285714285715</v>
      </c>
    </row>
    <row r="6560" spans="1:12" x14ac:dyDescent="0.25">
      <c r="A6560">
        <v>24</v>
      </c>
      <c r="B6560" t="s">
        <v>84</v>
      </c>
      <c r="C6560" s="1">
        <v>44419.5</v>
      </c>
      <c r="D6560">
        <v>3</v>
      </c>
      <c r="E6560" t="s">
        <v>14</v>
      </c>
      <c r="F6560" t="s">
        <v>15</v>
      </c>
      <c r="G6560">
        <v>28</v>
      </c>
      <c r="H6560" t="str">
        <f t="shared" si="514"/>
        <v>AWD</v>
      </c>
      <c r="I6560" s="2">
        <f t="shared" si="511"/>
        <v>2021</v>
      </c>
      <c r="J6560" s="2">
        <f t="shared" si="512"/>
        <v>8</v>
      </c>
      <c r="K6560" t="str">
        <f t="shared" si="513"/>
        <v>Waterjuffer</v>
      </c>
      <c r="L6560" s="25">
        <f t="shared" si="515"/>
        <v>31.714285714285715</v>
      </c>
    </row>
    <row r="6561" spans="1:12" x14ac:dyDescent="0.25">
      <c r="A6561">
        <v>24</v>
      </c>
      <c r="B6561" t="s">
        <v>84</v>
      </c>
      <c r="C6561" s="1">
        <v>44432.489583333336</v>
      </c>
      <c r="D6561">
        <v>4</v>
      </c>
      <c r="E6561" t="s">
        <v>32</v>
      </c>
      <c r="F6561" t="s">
        <v>33</v>
      </c>
      <c r="G6561">
        <v>1</v>
      </c>
      <c r="H6561" t="str">
        <f t="shared" si="514"/>
        <v>AWD</v>
      </c>
      <c r="I6561" s="2">
        <f t="shared" si="511"/>
        <v>2021</v>
      </c>
      <c r="J6561" s="2">
        <f t="shared" si="512"/>
        <v>8</v>
      </c>
      <c r="K6561" t="str">
        <f t="shared" si="513"/>
        <v>Korenbouten</v>
      </c>
      <c r="L6561" s="25">
        <f t="shared" si="515"/>
        <v>33.571428571428569</v>
      </c>
    </row>
    <row r="6562" spans="1:12" x14ac:dyDescent="0.25">
      <c r="A6562">
        <v>24</v>
      </c>
      <c r="B6562" t="s">
        <v>84</v>
      </c>
      <c r="C6562" s="1">
        <v>44432.489583333336</v>
      </c>
      <c r="D6562">
        <v>3</v>
      </c>
      <c r="E6562" t="s">
        <v>32</v>
      </c>
      <c r="F6562" t="s">
        <v>33</v>
      </c>
      <c r="G6562">
        <v>6</v>
      </c>
      <c r="H6562" t="str">
        <f t="shared" si="514"/>
        <v>AWD</v>
      </c>
      <c r="I6562" s="2">
        <f t="shared" si="511"/>
        <v>2021</v>
      </c>
      <c r="J6562" s="2">
        <f t="shared" si="512"/>
        <v>8</v>
      </c>
      <c r="K6562" t="str">
        <f t="shared" si="513"/>
        <v>Korenbouten</v>
      </c>
      <c r="L6562" s="25">
        <f t="shared" si="515"/>
        <v>33.571428571428569</v>
      </c>
    </row>
    <row r="6563" spans="1:12" x14ac:dyDescent="0.25">
      <c r="A6563">
        <v>24</v>
      </c>
      <c r="B6563" t="s">
        <v>84</v>
      </c>
      <c r="C6563" s="1">
        <v>44432.489583333336</v>
      </c>
      <c r="D6563">
        <v>4</v>
      </c>
      <c r="E6563" t="s">
        <v>10</v>
      </c>
      <c r="F6563" t="s">
        <v>11</v>
      </c>
      <c r="G6563">
        <v>4</v>
      </c>
      <c r="H6563" t="str">
        <f t="shared" si="514"/>
        <v>AWD</v>
      </c>
      <c r="I6563" s="2">
        <f t="shared" si="511"/>
        <v>2021</v>
      </c>
      <c r="J6563" s="2">
        <f t="shared" si="512"/>
        <v>8</v>
      </c>
      <c r="K6563" t="str">
        <f t="shared" si="513"/>
        <v>Waterjuffer</v>
      </c>
      <c r="L6563" s="25">
        <f t="shared" si="515"/>
        <v>33.571428571428569</v>
      </c>
    </row>
    <row r="6564" spans="1:12" x14ac:dyDescent="0.25">
      <c r="A6564">
        <v>24</v>
      </c>
      <c r="B6564" t="s">
        <v>84</v>
      </c>
      <c r="C6564" s="1">
        <v>44432.489583333336</v>
      </c>
      <c r="D6564">
        <v>3</v>
      </c>
      <c r="E6564" t="s">
        <v>10</v>
      </c>
      <c r="F6564" t="s">
        <v>11</v>
      </c>
      <c r="G6564">
        <v>1</v>
      </c>
      <c r="H6564" t="str">
        <f t="shared" si="514"/>
        <v>AWD</v>
      </c>
      <c r="I6564" s="2">
        <f t="shared" si="511"/>
        <v>2021</v>
      </c>
      <c r="J6564" s="2">
        <f t="shared" si="512"/>
        <v>8</v>
      </c>
      <c r="K6564" t="str">
        <f t="shared" si="513"/>
        <v>Waterjuffer</v>
      </c>
      <c r="L6564" s="25">
        <f t="shared" si="515"/>
        <v>33.571428571428569</v>
      </c>
    </row>
    <row r="6565" spans="1:12" x14ac:dyDescent="0.25">
      <c r="A6565">
        <v>24</v>
      </c>
      <c r="B6565" t="s">
        <v>84</v>
      </c>
      <c r="C6565" s="1">
        <v>44432.489583333336</v>
      </c>
      <c r="D6565">
        <v>4</v>
      </c>
      <c r="E6565" t="s">
        <v>14</v>
      </c>
      <c r="F6565" t="s">
        <v>15</v>
      </c>
      <c r="G6565">
        <v>14</v>
      </c>
      <c r="H6565" t="str">
        <f t="shared" si="514"/>
        <v>AWD</v>
      </c>
      <c r="I6565" s="2">
        <f t="shared" si="511"/>
        <v>2021</v>
      </c>
      <c r="J6565" s="2">
        <f t="shared" si="512"/>
        <v>8</v>
      </c>
      <c r="K6565" t="str">
        <f t="shared" si="513"/>
        <v>Waterjuffer</v>
      </c>
      <c r="L6565" s="25">
        <f t="shared" si="515"/>
        <v>33.571428571428569</v>
      </c>
    </row>
    <row r="6566" spans="1:12" x14ac:dyDescent="0.25">
      <c r="A6566">
        <v>24</v>
      </c>
      <c r="B6566" t="s">
        <v>84</v>
      </c>
      <c r="C6566" s="1">
        <v>44432.489583333336</v>
      </c>
      <c r="D6566">
        <v>5</v>
      </c>
      <c r="E6566" t="s">
        <v>14</v>
      </c>
      <c r="F6566" t="s">
        <v>15</v>
      </c>
      <c r="G6566">
        <v>19</v>
      </c>
      <c r="H6566" t="str">
        <f t="shared" si="514"/>
        <v>AWD</v>
      </c>
      <c r="I6566" s="2">
        <f t="shared" si="511"/>
        <v>2021</v>
      </c>
      <c r="J6566" s="2">
        <f t="shared" si="512"/>
        <v>8</v>
      </c>
      <c r="K6566" t="str">
        <f t="shared" si="513"/>
        <v>Waterjuffer</v>
      </c>
      <c r="L6566" s="25">
        <f t="shared" si="515"/>
        <v>33.571428571428569</v>
      </c>
    </row>
    <row r="6567" spans="1:12" x14ac:dyDescent="0.25">
      <c r="A6567">
        <v>24</v>
      </c>
      <c r="B6567" t="s">
        <v>84</v>
      </c>
      <c r="C6567" s="1">
        <v>44432.489583333336</v>
      </c>
      <c r="D6567">
        <v>6</v>
      </c>
      <c r="E6567" t="s">
        <v>14</v>
      </c>
      <c r="F6567" t="s">
        <v>15</v>
      </c>
      <c r="G6567">
        <v>53</v>
      </c>
      <c r="H6567" t="str">
        <f t="shared" si="514"/>
        <v>AWD</v>
      </c>
      <c r="I6567" s="2">
        <f t="shared" si="511"/>
        <v>2021</v>
      </c>
      <c r="J6567" s="2">
        <f t="shared" si="512"/>
        <v>8</v>
      </c>
      <c r="K6567" t="str">
        <f t="shared" si="513"/>
        <v>Waterjuffer</v>
      </c>
      <c r="L6567" s="25">
        <f t="shared" si="515"/>
        <v>33.571428571428569</v>
      </c>
    </row>
    <row r="6568" spans="1:12" x14ac:dyDescent="0.25">
      <c r="A6568">
        <v>24</v>
      </c>
      <c r="B6568" t="s">
        <v>84</v>
      </c>
      <c r="C6568" s="1">
        <v>44432.489583333336</v>
      </c>
      <c r="D6568">
        <v>3</v>
      </c>
      <c r="E6568" t="s">
        <v>14</v>
      </c>
      <c r="F6568" t="s">
        <v>15</v>
      </c>
      <c r="G6568">
        <v>72</v>
      </c>
      <c r="H6568" t="str">
        <f t="shared" si="514"/>
        <v>AWD</v>
      </c>
      <c r="I6568" s="2">
        <f t="shared" si="511"/>
        <v>2021</v>
      </c>
      <c r="J6568" s="2">
        <f t="shared" si="512"/>
        <v>8</v>
      </c>
      <c r="K6568" t="str">
        <f t="shared" si="513"/>
        <v>Waterjuffer</v>
      </c>
      <c r="L6568" s="25">
        <f t="shared" si="515"/>
        <v>33.571428571428569</v>
      </c>
    </row>
    <row r="6569" spans="1:12" x14ac:dyDescent="0.25">
      <c r="A6569">
        <v>24</v>
      </c>
      <c r="B6569" t="s">
        <v>84</v>
      </c>
      <c r="C6569" s="1">
        <v>44460.534722222219</v>
      </c>
      <c r="D6569">
        <v>4</v>
      </c>
      <c r="E6569" t="s">
        <v>32</v>
      </c>
      <c r="F6569" t="s">
        <v>33</v>
      </c>
      <c r="G6569">
        <v>4</v>
      </c>
      <c r="H6569" t="str">
        <f t="shared" si="514"/>
        <v>AWD</v>
      </c>
      <c r="I6569" s="2">
        <f t="shared" si="511"/>
        <v>2021</v>
      </c>
      <c r="J6569" s="2">
        <f t="shared" si="512"/>
        <v>9</v>
      </c>
      <c r="K6569" t="str">
        <f t="shared" si="513"/>
        <v>Korenbouten</v>
      </c>
      <c r="L6569" s="25">
        <f t="shared" si="515"/>
        <v>37.571428571428569</v>
      </c>
    </row>
    <row r="6570" spans="1:12" x14ac:dyDescent="0.25">
      <c r="A6570">
        <v>24</v>
      </c>
      <c r="B6570" t="s">
        <v>84</v>
      </c>
      <c r="C6570" s="1">
        <v>44460.534722222219</v>
      </c>
      <c r="D6570">
        <v>5</v>
      </c>
      <c r="E6570" t="s">
        <v>32</v>
      </c>
      <c r="F6570" t="s">
        <v>33</v>
      </c>
      <c r="G6570">
        <v>2</v>
      </c>
      <c r="H6570" t="str">
        <f t="shared" si="514"/>
        <v>AWD</v>
      </c>
      <c r="I6570" s="2">
        <f t="shared" si="511"/>
        <v>2021</v>
      </c>
      <c r="J6570" s="2">
        <f t="shared" si="512"/>
        <v>9</v>
      </c>
      <c r="K6570" t="str">
        <f t="shared" si="513"/>
        <v>Korenbouten</v>
      </c>
      <c r="L6570" s="25">
        <f t="shared" si="515"/>
        <v>37.571428571428569</v>
      </c>
    </row>
    <row r="6571" spans="1:12" x14ac:dyDescent="0.25">
      <c r="A6571">
        <v>24</v>
      </c>
      <c r="B6571" t="s">
        <v>84</v>
      </c>
      <c r="C6571" s="1">
        <v>44460.534722222219</v>
      </c>
      <c r="D6571">
        <v>6</v>
      </c>
      <c r="E6571" t="s">
        <v>32</v>
      </c>
      <c r="F6571" t="s">
        <v>33</v>
      </c>
      <c r="G6571">
        <v>3</v>
      </c>
      <c r="H6571" t="str">
        <f t="shared" si="514"/>
        <v>AWD</v>
      </c>
      <c r="I6571" s="2">
        <f t="shared" si="511"/>
        <v>2021</v>
      </c>
      <c r="J6571" s="2">
        <f t="shared" si="512"/>
        <v>9</v>
      </c>
      <c r="K6571" t="str">
        <f t="shared" si="513"/>
        <v>Korenbouten</v>
      </c>
      <c r="L6571" s="25">
        <f t="shared" si="515"/>
        <v>37.571428571428569</v>
      </c>
    </row>
    <row r="6572" spans="1:12" x14ac:dyDescent="0.25">
      <c r="A6572">
        <v>24</v>
      </c>
      <c r="B6572" t="s">
        <v>84</v>
      </c>
      <c r="C6572" s="1">
        <v>44460.534722222219</v>
      </c>
      <c r="D6572">
        <v>3</v>
      </c>
      <c r="E6572" t="s">
        <v>32</v>
      </c>
      <c r="F6572" t="s">
        <v>33</v>
      </c>
      <c r="G6572">
        <v>3</v>
      </c>
      <c r="H6572" t="str">
        <f t="shared" si="514"/>
        <v>AWD</v>
      </c>
      <c r="I6572" s="2">
        <f t="shared" si="511"/>
        <v>2021</v>
      </c>
      <c r="J6572" s="2">
        <f t="shared" si="512"/>
        <v>9</v>
      </c>
      <c r="K6572" t="str">
        <f t="shared" si="513"/>
        <v>Korenbouten</v>
      </c>
      <c r="L6572" s="25">
        <f t="shared" si="515"/>
        <v>37.571428571428569</v>
      </c>
    </row>
    <row r="6573" spans="1:12" x14ac:dyDescent="0.25">
      <c r="A6573">
        <v>25</v>
      </c>
      <c r="B6573" t="s">
        <v>85</v>
      </c>
      <c r="C6573" s="1">
        <v>40317.625</v>
      </c>
      <c r="D6573">
        <v>1</v>
      </c>
      <c r="E6573" t="s">
        <v>12</v>
      </c>
      <c r="F6573" t="s">
        <v>13</v>
      </c>
      <c r="G6573">
        <v>1</v>
      </c>
      <c r="H6573" t="str">
        <f t="shared" si="514"/>
        <v>AWD</v>
      </c>
      <c r="I6573" s="2">
        <f t="shared" si="511"/>
        <v>2010</v>
      </c>
      <c r="J6573" s="2">
        <f t="shared" si="512"/>
        <v>5</v>
      </c>
      <c r="K6573" t="str">
        <f t="shared" si="513"/>
        <v>Waterjuffer</v>
      </c>
      <c r="L6573" s="25">
        <f t="shared" si="515"/>
        <v>19.714285714285715</v>
      </c>
    </row>
    <row r="6574" spans="1:12" x14ac:dyDescent="0.25">
      <c r="A6574">
        <v>25</v>
      </c>
      <c r="B6574" t="s">
        <v>85</v>
      </c>
      <c r="C6574" s="1">
        <v>40317.625</v>
      </c>
      <c r="D6574">
        <v>1</v>
      </c>
      <c r="E6574" t="s">
        <v>22</v>
      </c>
      <c r="F6574" t="s">
        <v>23</v>
      </c>
      <c r="G6574">
        <v>2</v>
      </c>
      <c r="H6574" t="str">
        <f t="shared" si="514"/>
        <v>AWD</v>
      </c>
      <c r="I6574" s="2">
        <f t="shared" si="511"/>
        <v>2010</v>
      </c>
      <c r="J6574" s="2">
        <f t="shared" si="512"/>
        <v>5</v>
      </c>
      <c r="K6574" t="str">
        <f t="shared" si="513"/>
        <v>Glazenmakers</v>
      </c>
      <c r="L6574" s="25">
        <f t="shared" si="515"/>
        <v>19.714285714285715</v>
      </c>
    </row>
    <row r="6575" spans="1:12" x14ac:dyDescent="0.25">
      <c r="A6575">
        <v>25</v>
      </c>
      <c r="B6575" t="s">
        <v>85</v>
      </c>
      <c r="C6575" s="1">
        <v>40317.625</v>
      </c>
      <c r="D6575">
        <v>1</v>
      </c>
      <c r="E6575" t="s">
        <v>28</v>
      </c>
      <c r="F6575" t="s">
        <v>29</v>
      </c>
      <c r="G6575">
        <v>7</v>
      </c>
      <c r="H6575" t="str">
        <f t="shared" si="514"/>
        <v>AWD</v>
      </c>
      <c r="I6575" s="2">
        <f t="shared" ref="I6575:I6638" si="516">YEAR(C6575)</f>
        <v>2010</v>
      </c>
      <c r="J6575" s="2">
        <f t="shared" ref="J6575:J6638" si="517">MONTH(C6575)</f>
        <v>5</v>
      </c>
      <c r="K6575" t="str">
        <f t="shared" ref="K6575:K6638" si="518">VLOOKUP(E6575,$Q$2:$R$100,2,FALSE)</f>
        <v>Korenbouten</v>
      </c>
      <c r="L6575" s="25">
        <f t="shared" si="515"/>
        <v>19.714285714285715</v>
      </c>
    </row>
    <row r="6576" spans="1:12" x14ac:dyDescent="0.25">
      <c r="A6576">
        <v>25</v>
      </c>
      <c r="B6576" t="s">
        <v>85</v>
      </c>
      <c r="C6576" s="1">
        <v>40317.625</v>
      </c>
      <c r="D6576">
        <v>1</v>
      </c>
      <c r="E6576" t="s">
        <v>14</v>
      </c>
      <c r="F6576" t="s">
        <v>15</v>
      </c>
      <c r="G6576">
        <v>4</v>
      </c>
      <c r="H6576" t="str">
        <f t="shared" si="514"/>
        <v>AWD</v>
      </c>
      <c r="I6576" s="2">
        <f t="shared" si="516"/>
        <v>2010</v>
      </c>
      <c r="J6576" s="2">
        <f t="shared" si="517"/>
        <v>5</v>
      </c>
      <c r="K6576" t="str">
        <f t="shared" si="518"/>
        <v>Waterjuffer</v>
      </c>
      <c r="L6576" s="25">
        <f t="shared" si="515"/>
        <v>19.714285714285715</v>
      </c>
    </row>
    <row r="6577" spans="1:12" x14ac:dyDescent="0.25">
      <c r="A6577">
        <v>25</v>
      </c>
      <c r="B6577" t="s">
        <v>85</v>
      </c>
      <c r="C6577" s="1">
        <v>40341.461805555555</v>
      </c>
      <c r="D6577">
        <v>1</v>
      </c>
      <c r="E6577" t="s">
        <v>20</v>
      </c>
      <c r="F6577" t="s">
        <v>21</v>
      </c>
      <c r="G6577">
        <v>6</v>
      </c>
      <c r="H6577" t="str">
        <f t="shared" si="514"/>
        <v>AWD</v>
      </c>
      <c r="I6577" s="2">
        <f t="shared" si="516"/>
        <v>2010</v>
      </c>
      <c r="J6577" s="2">
        <f t="shared" si="517"/>
        <v>6</v>
      </c>
      <c r="K6577" t="str">
        <f t="shared" si="518"/>
        <v>Waterjuffer</v>
      </c>
      <c r="L6577" s="25">
        <f t="shared" si="515"/>
        <v>23.142857142857142</v>
      </c>
    </row>
    <row r="6578" spans="1:12" x14ac:dyDescent="0.25">
      <c r="A6578">
        <v>25</v>
      </c>
      <c r="B6578" t="s">
        <v>85</v>
      </c>
      <c r="C6578" s="1">
        <v>40341.461805555555</v>
      </c>
      <c r="D6578">
        <v>1</v>
      </c>
      <c r="E6578" t="s">
        <v>26</v>
      </c>
      <c r="F6578" t="s">
        <v>27</v>
      </c>
      <c r="G6578">
        <v>3</v>
      </c>
      <c r="H6578" t="str">
        <f t="shared" si="514"/>
        <v>AWD</v>
      </c>
      <c r="I6578" s="2">
        <f t="shared" si="516"/>
        <v>2010</v>
      </c>
      <c r="J6578" s="2">
        <f t="shared" si="517"/>
        <v>6</v>
      </c>
      <c r="K6578" t="str">
        <f t="shared" si="518"/>
        <v>Glazenmakers</v>
      </c>
      <c r="L6578" s="25">
        <f t="shared" si="515"/>
        <v>23.142857142857142</v>
      </c>
    </row>
    <row r="6579" spans="1:12" x14ac:dyDescent="0.25">
      <c r="A6579">
        <v>25</v>
      </c>
      <c r="B6579" t="s">
        <v>85</v>
      </c>
      <c r="C6579" s="1">
        <v>40341.461805555555</v>
      </c>
      <c r="D6579">
        <v>1</v>
      </c>
      <c r="E6579" t="s">
        <v>28</v>
      </c>
      <c r="F6579" t="s">
        <v>29</v>
      </c>
      <c r="G6579">
        <v>7</v>
      </c>
      <c r="H6579" t="str">
        <f t="shared" si="514"/>
        <v>AWD</v>
      </c>
      <c r="I6579" s="2">
        <f t="shared" si="516"/>
        <v>2010</v>
      </c>
      <c r="J6579" s="2">
        <f t="shared" si="517"/>
        <v>6</v>
      </c>
      <c r="K6579" t="str">
        <f t="shared" si="518"/>
        <v>Korenbouten</v>
      </c>
      <c r="L6579" s="25">
        <f t="shared" si="515"/>
        <v>23.142857142857142</v>
      </c>
    </row>
    <row r="6580" spans="1:12" x14ac:dyDescent="0.25">
      <c r="A6580">
        <v>25</v>
      </c>
      <c r="B6580" t="s">
        <v>85</v>
      </c>
      <c r="C6580" s="1">
        <v>40341.461805555555</v>
      </c>
      <c r="D6580">
        <v>1</v>
      </c>
      <c r="E6580" t="s">
        <v>12</v>
      </c>
      <c r="F6580" t="s">
        <v>13</v>
      </c>
      <c r="G6580">
        <v>4</v>
      </c>
      <c r="H6580" t="str">
        <f t="shared" si="514"/>
        <v>AWD</v>
      </c>
      <c r="I6580" s="2">
        <f t="shared" si="516"/>
        <v>2010</v>
      </c>
      <c r="J6580" s="2">
        <f t="shared" si="517"/>
        <v>6</v>
      </c>
      <c r="K6580" t="str">
        <f t="shared" si="518"/>
        <v>Waterjuffer</v>
      </c>
      <c r="L6580" s="25">
        <f t="shared" si="515"/>
        <v>23.142857142857142</v>
      </c>
    </row>
    <row r="6581" spans="1:12" x14ac:dyDescent="0.25">
      <c r="A6581">
        <v>25</v>
      </c>
      <c r="B6581" t="s">
        <v>85</v>
      </c>
      <c r="C6581" s="1">
        <v>40341.461805555555</v>
      </c>
      <c r="D6581">
        <v>1</v>
      </c>
      <c r="E6581" t="s">
        <v>14</v>
      </c>
      <c r="F6581" t="s">
        <v>15</v>
      </c>
      <c r="G6581">
        <v>9</v>
      </c>
      <c r="H6581" t="str">
        <f t="shared" si="514"/>
        <v>AWD</v>
      </c>
      <c r="I6581" s="2">
        <f t="shared" si="516"/>
        <v>2010</v>
      </c>
      <c r="J6581" s="2">
        <f t="shared" si="517"/>
        <v>6</v>
      </c>
      <c r="K6581" t="str">
        <f t="shared" si="518"/>
        <v>Waterjuffer</v>
      </c>
      <c r="L6581" s="25">
        <f t="shared" si="515"/>
        <v>23.142857142857142</v>
      </c>
    </row>
    <row r="6582" spans="1:12" x14ac:dyDescent="0.25">
      <c r="A6582">
        <v>25</v>
      </c>
      <c r="B6582" t="s">
        <v>85</v>
      </c>
      <c r="C6582" s="1">
        <v>40352.590277777781</v>
      </c>
      <c r="D6582">
        <v>1</v>
      </c>
      <c r="E6582" t="s">
        <v>20</v>
      </c>
      <c r="F6582" t="s">
        <v>21</v>
      </c>
      <c r="G6582">
        <v>70</v>
      </c>
      <c r="H6582" t="str">
        <f t="shared" si="514"/>
        <v>AWD</v>
      </c>
      <c r="I6582" s="2">
        <f t="shared" si="516"/>
        <v>2010</v>
      </c>
      <c r="J6582" s="2">
        <f t="shared" si="517"/>
        <v>6</v>
      </c>
      <c r="K6582" t="str">
        <f t="shared" si="518"/>
        <v>Waterjuffer</v>
      </c>
      <c r="L6582" s="25">
        <f t="shared" si="515"/>
        <v>24.714285714285715</v>
      </c>
    </row>
    <row r="6583" spans="1:12" x14ac:dyDescent="0.25">
      <c r="A6583">
        <v>25</v>
      </c>
      <c r="B6583" t="s">
        <v>85</v>
      </c>
      <c r="C6583" s="1">
        <v>40352.590277777781</v>
      </c>
      <c r="D6583">
        <v>1</v>
      </c>
      <c r="E6583" t="s">
        <v>26</v>
      </c>
      <c r="F6583" t="s">
        <v>27</v>
      </c>
      <c r="G6583">
        <v>6</v>
      </c>
      <c r="H6583" t="str">
        <f t="shared" si="514"/>
        <v>AWD</v>
      </c>
      <c r="I6583" s="2">
        <f t="shared" si="516"/>
        <v>2010</v>
      </c>
      <c r="J6583" s="2">
        <f t="shared" si="517"/>
        <v>6</v>
      </c>
      <c r="K6583" t="str">
        <f t="shared" si="518"/>
        <v>Glazenmakers</v>
      </c>
      <c r="L6583" s="25">
        <f t="shared" si="515"/>
        <v>24.714285714285715</v>
      </c>
    </row>
    <row r="6584" spans="1:12" x14ac:dyDescent="0.25">
      <c r="A6584">
        <v>25</v>
      </c>
      <c r="B6584" t="s">
        <v>85</v>
      </c>
      <c r="C6584" s="1">
        <v>40352.590277777781</v>
      </c>
      <c r="D6584">
        <v>1</v>
      </c>
      <c r="E6584" t="s">
        <v>16</v>
      </c>
      <c r="F6584" t="s">
        <v>17</v>
      </c>
      <c r="G6584">
        <v>1</v>
      </c>
      <c r="H6584" t="str">
        <f t="shared" si="514"/>
        <v>AWD</v>
      </c>
      <c r="I6584" s="2">
        <f t="shared" si="516"/>
        <v>2010</v>
      </c>
      <c r="J6584" s="2">
        <f t="shared" si="517"/>
        <v>6</v>
      </c>
      <c r="K6584" t="str">
        <f t="shared" si="518"/>
        <v>Waterjuffer</v>
      </c>
      <c r="L6584" s="25">
        <f t="shared" si="515"/>
        <v>24.714285714285715</v>
      </c>
    </row>
    <row r="6585" spans="1:12" x14ac:dyDescent="0.25">
      <c r="A6585">
        <v>25</v>
      </c>
      <c r="B6585" t="s">
        <v>85</v>
      </c>
      <c r="C6585" s="1">
        <v>40352.590277777781</v>
      </c>
      <c r="D6585">
        <v>1</v>
      </c>
      <c r="E6585" t="s">
        <v>28</v>
      </c>
      <c r="F6585" t="s">
        <v>29</v>
      </c>
      <c r="G6585">
        <v>4</v>
      </c>
      <c r="H6585" t="str">
        <f t="shared" si="514"/>
        <v>AWD</v>
      </c>
      <c r="I6585" s="2">
        <f t="shared" si="516"/>
        <v>2010</v>
      </c>
      <c r="J6585" s="2">
        <f t="shared" si="517"/>
        <v>6</v>
      </c>
      <c r="K6585" t="str">
        <f t="shared" si="518"/>
        <v>Korenbouten</v>
      </c>
      <c r="L6585" s="25">
        <f t="shared" si="515"/>
        <v>24.714285714285715</v>
      </c>
    </row>
    <row r="6586" spans="1:12" x14ac:dyDescent="0.25">
      <c r="A6586">
        <v>25</v>
      </c>
      <c r="B6586" t="s">
        <v>85</v>
      </c>
      <c r="C6586" s="1">
        <v>40370.565972222219</v>
      </c>
      <c r="D6586">
        <v>1</v>
      </c>
      <c r="E6586" t="s">
        <v>28</v>
      </c>
      <c r="F6586" t="s">
        <v>29</v>
      </c>
      <c r="G6586">
        <v>1</v>
      </c>
      <c r="H6586" t="str">
        <f t="shared" si="514"/>
        <v>AWD</v>
      </c>
      <c r="I6586" s="2">
        <f t="shared" si="516"/>
        <v>2010</v>
      </c>
      <c r="J6586" s="2">
        <f t="shared" si="517"/>
        <v>7</v>
      </c>
      <c r="K6586" t="str">
        <f t="shared" si="518"/>
        <v>Korenbouten</v>
      </c>
      <c r="L6586" s="25">
        <f t="shared" si="515"/>
        <v>27.285714285714285</v>
      </c>
    </row>
    <row r="6587" spans="1:12" x14ac:dyDescent="0.25">
      <c r="A6587">
        <v>25</v>
      </c>
      <c r="B6587" t="s">
        <v>85</v>
      </c>
      <c r="C6587" s="1">
        <v>40370.565972222219</v>
      </c>
      <c r="D6587">
        <v>1</v>
      </c>
      <c r="E6587" t="s">
        <v>40</v>
      </c>
      <c r="F6587" t="s">
        <v>41</v>
      </c>
      <c r="G6587">
        <v>5</v>
      </c>
      <c r="H6587" t="str">
        <f t="shared" si="514"/>
        <v>AWD</v>
      </c>
      <c r="I6587" s="2">
        <f t="shared" si="516"/>
        <v>2010</v>
      </c>
      <c r="J6587" s="2">
        <f t="shared" si="517"/>
        <v>7</v>
      </c>
      <c r="K6587" t="str">
        <f t="shared" si="518"/>
        <v>Korenbouten</v>
      </c>
      <c r="L6587" s="25">
        <f t="shared" si="515"/>
        <v>27.285714285714285</v>
      </c>
    </row>
    <row r="6588" spans="1:12" x14ac:dyDescent="0.25">
      <c r="A6588">
        <v>25</v>
      </c>
      <c r="B6588" t="s">
        <v>85</v>
      </c>
      <c r="C6588" s="1">
        <v>40370.565972222219</v>
      </c>
      <c r="D6588">
        <v>1</v>
      </c>
      <c r="E6588" t="s">
        <v>18</v>
      </c>
      <c r="F6588" t="s">
        <v>19</v>
      </c>
      <c r="G6588">
        <v>1</v>
      </c>
      <c r="H6588" t="str">
        <f t="shared" si="514"/>
        <v>AWD</v>
      </c>
      <c r="I6588" s="2">
        <f t="shared" si="516"/>
        <v>2010</v>
      </c>
      <c r="J6588" s="2">
        <f t="shared" si="517"/>
        <v>7</v>
      </c>
      <c r="K6588" t="str">
        <f t="shared" si="518"/>
        <v>Korenbouten</v>
      </c>
      <c r="L6588" s="25">
        <f t="shared" si="515"/>
        <v>27.285714285714285</v>
      </c>
    </row>
    <row r="6589" spans="1:12" x14ac:dyDescent="0.25">
      <c r="A6589">
        <v>25</v>
      </c>
      <c r="B6589" t="s">
        <v>85</v>
      </c>
      <c r="C6589" s="1">
        <v>40370.565972222219</v>
      </c>
      <c r="D6589">
        <v>1</v>
      </c>
      <c r="E6589" t="s">
        <v>26</v>
      </c>
      <c r="F6589" t="s">
        <v>27</v>
      </c>
      <c r="G6589">
        <v>6</v>
      </c>
      <c r="H6589" t="str">
        <f t="shared" si="514"/>
        <v>AWD</v>
      </c>
      <c r="I6589" s="2">
        <f t="shared" si="516"/>
        <v>2010</v>
      </c>
      <c r="J6589" s="2">
        <f t="shared" si="517"/>
        <v>7</v>
      </c>
      <c r="K6589" t="str">
        <f t="shared" si="518"/>
        <v>Glazenmakers</v>
      </c>
      <c r="L6589" s="25">
        <f t="shared" si="515"/>
        <v>27.285714285714285</v>
      </c>
    </row>
    <row r="6590" spans="1:12" x14ac:dyDescent="0.25">
      <c r="A6590">
        <v>25</v>
      </c>
      <c r="B6590" t="s">
        <v>85</v>
      </c>
      <c r="C6590" s="1">
        <v>40382.604166666664</v>
      </c>
      <c r="D6590">
        <v>1</v>
      </c>
      <c r="E6590" t="s">
        <v>26</v>
      </c>
      <c r="F6590" t="s">
        <v>27</v>
      </c>
      <c r="G6590">
        <v>6</v>
      </c>
      <c r="H6590" t="str">
        <f t="shared" si="514"/>
        <v>AWD</v>
      </c>
      <c r="I6590" s="2">
        <f t="shared" si="516"/>
        <v>2010</v>
      </c>
      <c r="J6590" s="2">
        <f t="shared" si="517"/>
        <v>7</v>
      </c>
      <c r="K6590" t="str">
        <f t="shared" si="518"/>
        <v>Glazenmakers</v>
      </c>
      <c r="L6590" s="25">
        <f t="shared" si="515"/>
        <v>29</v>
      </c>
    </row>
    <row r="6591" spans="1:12" x14ac:dyDescent="0.25">
      <c r="A6591">
        <v>25</v>
      </c>
      <c r="B6591" t="s">
        <v>85</v>
      </c>
      <c r="C6591" s="1">
        <v>40396.625</v>
      </c>
      <c r="D6591">
        <v>1</v>
      </c>
      <c r="E6591" t="s">
        <v>26</v>
      </c>
      <c r="F6591" t="s">
        <v>27</v>
      </c>
      <c r="G6591">
        <v>1</v>
      </c>
      <c r="H6591" t="str">
        <f t="shared" si="514"/>
        <v>AWD</v>
      </c>
      <c r="I6591" s="2">
        <f t="shared" si="516"/>
        <v>2010</v>
      </c>
      <c r="J6591" s="2">
        <f t="shared" si="517"/>
        <v>8</v>
      </c>
      <c r="K6591" t="str">
        <f t="shared" si="518"/>
        <v>Glazenmakers</v>
      </c>
      <c r="L6591" s="25">
        <f t="shared" si="515"/>
        <v>31</v>
      </c>
    </row>
    <row r="6592" spans="1:12" x14ac:dyDescent="0.25">
      <c r="A6592">
        <v>25</v>
      </c>
      <c r="B6592" t="s">
        <v>85</v>
      </c>
      <c r="C6592" s="1">
        <v>40396.625</v>
      </c>
      <c r="D6592">
        <v>1</v>
      </c>
      <c r="E6592" t="s">
        <v>71</v>
      </c>
      <c r="F6592" t="s">
        <v>72</v>
      </c>
      <c r="G6592">
        <v>4</v>
      </c>
      <c r="H6592" t="str">
        <f t="shared" si="514"/>
        <v>AWD</v>
      </c>
      <c r="I6592" s="2">
        <f t="shared" si="516"/>
        <v>2010</v>
      </c>
      <c r="J6592" s="2">
        <f t="shared" si="517"/>
        <v>8</v>
      </c>
      <c r="K6592" t="str">
        <f t="shared" si="518"/>
        <v>Waterjuffer</v>
      </c>
      <c r="L6592" s="25">
        <f t="shared" si="515"/>
        <v>31</v>
      </c>
    </row>
    <row r="6593" spans="1:12" x14ac:dyDescent="0.25">
      <c r="A6593">
        <v>25</v>
      </c>
      <c r="B6593" t="s">
        <v>85</v>
      </c>
      <c r="C6593" s="1">
        <v>40396.625</v>
      </c>
      <c r="D6593">
        <v>1</v>
      </c>
      <c r="E6593" t="s">
        <v>36</v>
      </c>
      <c r="F6593" t="s">
        <v>37</v>
      </c>
      <c r="G6593">
        <v>23</v>
      </c>
      <c r="H6593" t="str">
        <f t="shared" si="514"/>
        <v>AWD</v>
      </c>
      <c r="I6593" s="2">
        <f t="shared" si="516"/>
        <v>2010</v>
      </c>
      <c r="J6593" s="2">
        <f t="shared" si="517"/>
        <v>8</v>
      </c>
      <c r="K6593" t="str">
        <f t="shared" si="518"/>
        <v>Glazenmakers</v>
      </c>
      <c r="L6593" s="25">
        <f t="shared" si="515"/>
        <v>31</v>
      </c>
    </row>
    <row r="6594" spans="1:12" x14ac:dyDescent="0.25">
      <c r="A6594">
        <v>25</v>
      </c>
      <c r="B6594" t="s">
        <v>85</v>
      </c>
      <c r="C6594" s="1">
        <v>40396.625</v>
      </c>
      <c r="D6594">
        <v>1</v>
      </c>
      <c r="E6594" t="s">
        <v>42</v>
      </c>
      <c r="F6594" t="s">
        <v>43</v>
      </c>
      <c r="G6594">
        <v>6</v>
      </c>
      <c r="H6594" t="str">
        <f t="shared" ref="H6594:H6657" si="519">VLOOKUP(A6594,$N$2:$O$51,2,FALSE)</f>
        <v>AWD</v>
      </c>
      <c r="I6594" s="2">
        <f t="shared" si="516"/>
        <v>2010</v>
      </c>
      <c r="J6594" s="2">
        <f t="shared" si="517"/>
        <v>8</v>
      </c>
      <c r="K6594" t="str">
        <f t="shared" si="518"/>
        <v>Korenbouten</v>
      </c>
      <c r="L6594" s="25">
        <f t="shared" si="515"/>
        <v>31</v>
      </c>
    </row>
    <row r="6595" spans="1:12" x14ac:dyDescent="0.25">
      <c r="A6595">
        <v>25</v>
      </c>
      <c r="B6595" t="s">
        <v>85</v>
      </c>
      <c r="C6595" s="1">
        <v>40396.625</v>
      </c>
      <c r="D6595">
        <v>1</v>
      </c>
      <c r="E6595" t="s">
        <v>14</v>
      </c>
      <c r="F6595" t="s">
        <v>15</v>
      </c>
      <c r="G6595">
        <v>7</v>
      </c>
      <c r="H6595" t="str">
        <f t="shared" si="519"/>
        <v>AWD</v>
      </c>
      <c r="I6595" s="2">
        <f t="shared" si="516"/>
        <v>2010</v>
      </c>
      <c r="J6595" s="2">
        <f t="shared" si="517"/>
        <v>8</v>
      </c>
      <c r="K6595" t="str">
        <f t="shared" si="518"/>
        <v>Waterjuffer</v>
      </c>
      <c r="L6595" s="25">
        <f t="shared" ref="L6595:L6658" si="520">(ROUNDDOWN(C6595-DATE(I6595,1,1),0))/7</f>
        <v>31</v>
      </c>
    </row>
    <row r="6596" spans="1:12" x14ac:dyDescent="0.25">
      <c r="A6596">
        <v>25</v>
      </c>
      <c r="B6596" t="s">
        <v>85</v>
      </c>
      <c r="C6596" s="1">
        <v>40409.604166666664</v>
      </c>
      <c r="D6596">
        <v>1</v>
      </c>
      <c r="E6596" t="s">
        <v>40</v>
      </c>
      <c r="F6596" t="s">
        <v>41</v>
      </c>
      <c r="G6596">
        <v>5</v>
      </c>
      <c r="H6596" t="str">
        <f t="shared" si="519"/>
        <v>AWD</v>
      </c>
      <c r="I6596" s="2">
        <f t="shared" si="516"/>
        <v>2010</v>
      </c>
      <c r="J6596" s="2">
        <f t="shared" si="517"/>
        <v>8</v>
      </c>
      <c r="K6596" t="str">
        <f t="shared" si="518"/>
        <v>Korenbouten</v>
      </c>
      <c r="L6596" s="25">
        <f t="shared" si="520"/>
        <v>32.857142857142854</v>
      </c>
    </row>
    <row r="6597" spans="1:12" x14ac:dyDescent="0.25">
      <c r="A6597">
        <v>25</v>
      </c>
      <c r="B6597" t="s">
        <v>85</v>
      </c>
      <c r="C6597" s="1">
        <v>40409.604166666664</v>
      </c>
      <c r="D6597">
        <v>1</v>
      </c>
      <c r="E6597" t="s">
        <v>34</v>
      </c>
      <c r="F6597" t="s">
        <v>35</v>
      </c>
      <c r="G6597">
        <v>2</v>
      </c>
      <c r="H6597" t="str">
        <f t="shared" si="519"/>
        <v>AWD</v>
      </c>
      <c r="I6597" s="2">
        <f t="shared" si="516"/>
        <v>2010</v>
      </c>
      <c r="J6597" s="2">
        <f t="shared" si="517"/>
        <v>8</v>
      </c>
      <c r="K6597" t="str">
        <f t="shared" si="518"/>
        <v>Pantserjuffers</v>
      </c>
      <c r="L6597" s="25">
        <f t="shared" si="520"/>
        <v>32.857142857142854</v>
      </c>
    </row>
    <row r="6598" spans="1:12" x14ac:dyDescent="0.25">
      <c r="A6598">
        <v>25</v>
      </c>
      <c r="B6598" t="s">
        <v>85</v>
      </c>
      <c r="C6598" s="1">
        <v>40409.604166666664</v>
      </c>
      <c r="D6598">
        <v>1</v>
      </c>
      <c r="E6598" t="s">
        <v>36</v>
      </c>
      <c r="F6598" t="s">
        <v>37</v>
      </c>
      <c r="G6598">
        <v>3</v>
      </c>
      <c r="H6598" t="str">
        <f t="shared" si="519"/>
        <v>AWD</v>
      </c>
      <c r="I6598" s="2">
        <f t="shared" si="516"/>
        <v>2010</v>
      </c>
      <c r="J6598" s="2">
        <f t="shared" si="517"/>
        <v>8</v>
      </c>
      <c r="K6598" t="str">
        <f t="shared" si="518"/>
        <v>Glazenmakers</v>
      </c>
      <c r="L6598" s="25">
        <f t="shared" si="520"/>
        <v>32.857142857142854</v>
      </c>
    </row>
    <row r="6599" spans="1:12" x14ac:dyDescent="0.25">
      <c r="A6599">
        <v>25</v>
      </c>
      <c r="B6599" t="s">
        <v>85</v>
      </c>
      <c r="C6599" s="1">
        <v>40409.604166666664</v>
      </c>
      <c r="D6599">
        <v>1</v>
      </c>
      <c r="E6599" t="s">
        <v>42</v>
      </c>
      <c r="F6599" t="s">
        <v>43</v>
      </c>
      <c r="G6599">
        <v>14</v>
      </c>
      <c r="H6599" t="str">
        <f t="shared" si="519"/>
        <v>AWD</v>
      </c>
      <c r="I6599" s="2">
        <f t="shared" si="516"/>
        <v>2010</v>
      </c>
      <c r="J6599" s="2">
        <f t="shared" si="517"/>
        <v>8</v>
      </c>
      <c r="K6599" t="str">
        <f t="shared" si="518"/>
        <v>Korenbouten</v>
      </c>
      <c r="L6599" s="25">
        <f t="shared" si="520"/>
        <v>32.857142857142854</v>
      </c>
    </row>
    <row r="6600" spans="1:12" x14ac:dyDescent="0.25">
      <c r="A6600">
        <v>25</v>
      </c>
      <c r="B6600" t="s">
        <v>85</v>
      </c>
      <c r="C6600" s="1">
        <v>40432.604166666664</v>
      </c>
      <c r="D6600">
        <v>1</v>
      </c>
      <c r="E6600" t="s">
        <v>42</v>
      </c>
      <c r="F6600" t="s">
        <v>43</v>
      </c>
      <c r="G6600">
        <v>1</v>
      </c>
      <c r="H6600" t="str">
        <f t="shared" si="519"/>
        <v>AWD</v>
      </c>
      <c r="I6600" s="2">
        <f t="shared" si="516"/>
        <v>2010</v>
      </c>
      <c r="J6600" s="2">
        <f t="shared" si="517"/>
        <v>9</v>
      </c>
      <c r="K6600" t="str">
        <f t="shared" si="518"/>
        <v>Korenbouten</v>
      </c>
      <c r="L6600" s="25">
        <f t="shared" si="520"/>
        <v>36.142857142857146</v>
      </c>
    </row>
    <row r="6601" spans="1:12" x14ac:dyDescent="0.25">
      <c r="A6601">
        <v>25</v>
      </c>
      <c r="B6601" t="s">
        <v>85</v>
      </c>
      <c r="C6601" s="1">
        <v>40432.604166666664</v>
      </c>
      <c r="D6601">
        <v>1</v>
      </c>
      <c r="E6601" t="s">
        <v>34</v>
      </c>
      <c r="F6601" t="s">
        <v>35</v>
      </c>
      <c r="G6601">
        <v>3</v>
      </c>
      <c r="H6601" t="str">
        <f t="shared" si="519"/>
        <v>AWD</v>
      </c>
      <c r="I6601" s="2">
        <f t="shared" si="516"/>
        <v>2010</v>
      </c>
      <c r="J6601" s="2">
        <f t="shared" si="517"/>
        <v>9</v>
      </c>
      <c r="K6601" t="str">
        <f t="shared" si="518"/>
        <v>Pantserjuffers</v>
      </c>
      <c r="L6601" s="25">
        <f t="shared" si="520"/>
        <v>36.142857142857146</v>
      </c>
    </row>
    <row r="6602" spans="1:12" x14ac:dyDescent="0.25">
      <c r="A6602">
        <v>25</v>
      </c>
      <c r="B6602" t="s">
        <v>85</v>
      </c>
      <c r="C6602" s="1">
        <v>40432.604166666664</v>
      </c>
      <c r="D6602">
        <v>1</v>
      </c>
      <c r="E6602" t="s">
        <v>36</v>
      </c>
      <c r="F6602" t="s">
        <v>37</v>
      </c>
      <c r="G6602">
        <v>1</v>
      </c>
      <c r="H6602" t="str">
        <f t="shared" si="519"/>
        <v>AWD</v>
      </c>
      <c r="I6602" s="2">
        <f t="shared" si="516"/>
        <v>2010</v>
      </c>
      <c r="J6602" s="2">
        <f t="shared" si="517"/>
        <v>9</v>
      </c>
      <c r="K6602" t="str">
        <f t="shared" si="518"/>
        <v>Glazenmakers</v>
      </c>
      <c r="L6602" s="25">
        <f t="shared" si="520"/>
        <v>36.142857142857146</v>
      </c>
    </row>
    <row r="6603" spans="1:12" x14ac:dyDescent="0.25">
      <c r="A6603">
        <v>25</v>
      </c>
      <c r="B6603" t="s">
        <v>85</v>
      </c>
      <c r="C6603" s="1">
        <v>40445.625</v>
      </c>
      <c r="D6603">
        <v>1</v>
      </c>
      <c r="E6603" t="s">
        <v>34</v>
      </c>
      <c r="F6603" t="s">
        <v>35</v>
      </c>
      <c r="G6603">
        <v>3</v>
      </c>
      <c r="H6603" t="str">
        <f t="shared" si="519"/>
        <v>AWD</v>
      </c>
      <c r="I6603" s="2">
        <f t="shared" si="516"/>
        <v>2010</v>
      </c>
      <c r="J6603" s="2">
        <f t="shared" si="517"/>
        <v>9</v>
      </c>
      <c r="K6603" t="str">
        <f t="shared" si="518"/>
        <v>Pantserjuffers</v>
      </c>
      <c r="L6603" s="25">
        <f t="shared" si="520"/>
        <v>38</v>
      </c>
    </row>
    <row r="6604" spans="1:12" x14ac:dyDescent="0.25">
      <c r="A6604">
        <v>25</v>
      </c>
      <c r="B6604" t="s">
        <v>85</v>
      </c>
      <c r="C6604" s="1">
        <v>40445.625</v>
      </c>
      <c r="D6604">
        <v>1</v>
      </c>
      <c r="E6604" t="s">
        <v>36</v>
      </c>
      <c r="F6604" t="s">
        <v>37</v>
      </c>
      <c r="G6604">
        <v>2</v>
      </c>
      <c r="H6604" t="str">
        <f t="shared" si="519"/>
        <v>AWD</v>
      </c>
      <c r="I6604" s="2">
        <f t="shared" si="516"/>
        <v>2010</v>
      </c>
      <c r="J6604" s="2">
        <f t="shared" si="517"/>
        <v>9</v>
      </c>
      <c r="K6604" t="str">
        <f t="shared" si="518"/>
        <v>Glazenmakers</v>
      </c>
      <c r="L6604" s="25">
        <f t="shared" si="520"/>
        <v>38</v>
      </c>
    </row>
    <row r="6605" spans="1:12" x14ac:dyDescent="0.25">
      <c r="A6605">
        <v>25</v>
      </c>
      <c r="B6605" t="s">
        <v>85</v>
      </c>
      <c r="C6605" s="1">
        <v>40445.625</v>
      </c>
      <c r="D6605">
        <v>1</v>
      </c>
      <c r="E6605" t="s">
        <v>55</v>
      </c>
      <c r="F6605" t="s">
        <v>56</v>
      </c>
      <c r="G6605">
        <v>2</v>
      </c>
      <c r="H6605" t="str">
        <f t="shared" si="519"/>
        <v>AWD</v>
      </c>
      <c r="I6605" s="2">
        <f t="shared" si="516"/>
        <v>2010</v>
      </c>
      <c r="J6605" s="2">
        <f t="shared" si="517"/>
        <v>9</v>
      </c>
      <c r="K6605" t="str">
        <f t="shared" si="518"/>
        <v>Korenbouten</v>
      </c>
      <c r="L6605" s="25">
        <f t="shared" si="520"/>
        <v>38</v>
      </c>
    </row>
    <row r="6606" spans="1:12" x14ac:dyDescent="0.25">
      <c r="A6606">
        <v>25</v>
      </c>
      <c r="B6606" t="s">
        <v>85</v>
      </c>
      <c r="C6606" s="1">
        <v>40674.618055555555</v>
      </c>
      <c r="D6606">
        <v>1</v>
      </c>
      <c r="E6606" t="s">
        <v>14</v>
      </c>
      <c r="F6606" t="s">
        <v>15</v>
      </c>
      <c r="G6606">
        <v>1</v>
      </c>
      <c r="H6606" t="str">
        <f t="shared" si="519"/>
        <v>AWD</v>
      </c>
      <c r="I6606" s="2">
        <f t="shared" si="516"/>
        <v>2011</v>
      </c>
      <c r="J6606" s="2">
        <f t="shared" si="517"/>
        <v>5</v>
      </c>
      <c r="K6606" t="str">
        <f t="shared" si="518"/>
        <v>Waterjuffer</v>
      </c>
      <c r="L6606" s="25">
        <f t="shared" si="520"/>
        <v>18.571428571428573</v>
      </c>
    </row>
    <row r="6607" spans="1:12" x14ac:dyDescent="0.25">
      <c r="A6607">
        <v>25</v>
      </c>
      <c r="B6607" t="s">
        <v>85</v>
      </c>
      <c r="C6607" s="1">
        <v>40674.618055555555</v>
      </c>
      <c r="D6607">
        <v>1</v>
      </c>
      <c r="E6607" t="s">
        <v>10</v>
      </c>
      <c r="F6607" t="s">
        <v>11</v>
      </c>
      <c r="G6607">
        <v>1</v>
      </c>
      <c r="H6607" t="str">
        <f t="shared" si="519"/>
        <v>AWD</v>
      </c>
      <c r="I6607" s="2">
        <f t="shared" si="516"/>
        <v>2011</v>
      </c>
      <c r="J6607" s="2">
        <f t="shared" si="517"/>
        <v>5</v>
      </c>
      <c r="K6607" t="str">
        <f t="shared" si="518"/>
        <v>Waterjuffer</v>
      </c>
      <c r="L6607" s="25">
        <f t="shared" si="520"/>
        <v>18.571428571428573</v>
      </c>
    </row>
    <row r="6608" spans="1:12" x14ac:dyDescent="0.25">
      <c r="A6608">
        <v>25</v>
      </c>
      <c r="B6608" t="s">
        <v>85</v>
      </c>
      <c r="C6608" s="1">
        <v>40674.618055555555</v>
      </c>
      <c r="D6608">
        <v>1</v>
      </c>
      <c r="E6608" t="s">
        <v>12</v>
      </c>
      <c r="F6608" t="s">
        <v>13</v>
      </c>
      <c r="G6608">
        <v>2</v>
      </c>
      <c r="H6608" t="str">
        <f t="shared" si="519"/>
        <v>AWD</v>
      </c>
      <c r="I6608" s="2">
        <f t="shared" si="516"/>
        <v>2011</v>
      </c>
      <c r="J6608" s="2">
        <f t="shared" si="517"/>
        <v>5</v>
      </c>
      <c r="K6608" t="str">
        <f t="shared" si="518"/>
        <v>Waterjuffer</v>
      </c>
      <c r="L6608" s="25">
        <f t="shared" si="520"/>
        <v>18.571428571428573</v>
      </c>
    </row>
    <row r="6609" spans="1:12" x14ac:dyDescent="0.25">
      <c r="A6609">
        <v>25</v>
      </c>
      <c r="B6609" t="s">
        <v>85</v>
      </c>
      <c r="C6609" s="1">
        <v>40674.618055555555</v>
      </c>
      <c r="D6609">
        <v>1</v>
      </c>
      <c r="E6609" t="s">
        <v>20</v>
      </c>
      <c r="F6609" t="s">
        <v>21</v>
      </c>
      <c r="G6609">
        <v>21</v>
      </c>
      <c r="H6609" t="str">
        <f t="shared" si="519"/>
        <v>AWD</v>
      </c>
      <c r="I6609" s="2">
        <f t="shared" si="516"/>
        <v>2011</v>
      </c>
      <c r="J6609" s="2">
        <f t="shared" si="517"/>
        <v>5</v>
      </c>
      <c r="K6609" t="str">
        <f t="shared" si="518"/>
        <v>Waterjuffer</v>
      </c>
      <c r="L6609" s="25">
        <f t="shared" si="520"/>
        <v>18.571428571428573</v>
      </c>
    </row>
    <row r="6610" spans="1:12" x14ac:dyDescent="0.25">
      <c r="A6610">
        <v>25</v>
      </c>
      <c r="B6610" t="s">
        <v>85</v>
      </c>
      <c r="C6610" s="1">
        <v>40674.618055555555</v>
      </c>
      <c r="D6610">
        <v>1</v>
      </c>
      <c r="E6610" t="s">
        <v>28</v>
      </c>
      <c r="F6610" t="s">
        <v>29</v>
      </c>
      <c r="G6610">
        <v>20</v>
      </c>
      <c r="H6610" t="str">
        <f t="shared" si="519"/>
        <v>AWD</v>
      </c>
      <c r="I6610" s="2">
        <f t="shared" si="516"/>
        <v>2011</v>
      </c>
      <c r="J6610" s="2">
        <f t="shared" si="517"/>
        <v>5</v>
      </c>
      <c r="K6610" t="str">
        <f t="shared" si="518"/>
        <v>Korenbouten</v>
      </c>
      <c r="L6610" s="25">
        <f t="shared" si="520"/>
        <v>18.571428571428573</v>
      </c>
    </row>
    <row r="6611" spans="1:12" x14ac:dyDescent="0.25">
      <c r="A6611">
        <v>25</v>
      </c>
      <c r="B6611" t="s">
        <v>85</v>
      </c>
      <c r="C6611" s="1">
        <v>40674.618055555555</v>
      </c>
      <c r="D6611">
        <v>1</v>
      </c>
      <c r="E6611" t="s">
        <v>44</v>
      </c>
      <c r="F6611" t="s">
        <v>45</v>
      </c>
      <c r="G6611">
        <v>2</v>
      </c>
      <c r="H6611" t="str">
        <f t="shared" si="519"/>
        <v>AWD</v>
      </c>
      <c r="I6611" s="2">
        <f t="shared" si="516"/>
        <v>2011</v>
      </c>
      <c r="J6611" s="2">
        <f t="shared" si="517"/>
        <v>5</v>
      </c>
      <c r="K6611" t="str">
        <f t="shared" si="518"/>
        <v>Korenbouten</v>
      </c>
      <c r="L6611" s="25">
        <f t="shared" si="520"/>
        <v>18.571428571428573</v>
      </c>
    </row>
    <row r="6612" spans="1:12" x14ac:dyDescent="0.25">
      <c r="A6612">
        <v>25</v>
      </c>
      <c r="B6612" t="s">
        <v>85</v>
      </c>
      <c r="C6612" s="1">
        <v>40688.5625</v>
      </c>
      <c r="D6612">
        <v>1</v>
      </c>
      <c r="E6612" t="s">
        <v>12</v>
      </c>
      <c r="F6612" t="s">
        <v>13</v>
      </c>
      <c r="G6612">
        <v>1</v>
      </c>
      <c r="H6612" t="str">
        <f t="shared" si="519"/>
        <v>AWD</v>
      </c>
      <c r="I6612" s="2">
        <f t="shared" si="516"/>
        <v>2011</v>
      </c>
      <c r="J6612" s="2">
        <f t="shared" si="517"/>
        <v>5</v>
      </c>
      <c r="K6612" t="str">
        <f t="shared" si="518"/>
        <v>Waterjuffer</v>
      </c>
      <c r="L6612" s="25">
        <f t="shared" si="520"/>
        <v>20.571428571428573</v>
      </c>
    </row>
    <row r="6613" spans="1:12" x14ac:dyDescent="0.25">
      <c r="A6613">
        <v>25</v>
      </c>
      <c r="B6613" t="s">
        <v>85</v>
      </c>
      <c r="C6613" s="1">
        <v>40688.5625</v>
      </c>
      <c r="D6613">
        <v>1</v>
      </c>
      <c r="E6613" t="s">
        <v>10</v>
      </c>
      <c r="F6613" t="s">
        <v>11</v>
      </c>
      <c r="G6613">
        <v>1</v>
      </c>
      <c r="H6613" t="str">
        <f t="shared" si="519"/>
        <v>AWD</v>
      </c>
      <c r="I6613" s="2">
        <f t="shared" si="516"/>
        <v>2011</v>
      </c>
      <c r="J6613" s="2">
        <f t="shared" si="517"/>
        <v>5</v>
      </c>
      <c r="K6613" t="str">
        <f t="shared" si="518"/>
        <v>Waterjuffer</v>
      </c>
      <c r="L6613" s="25">
        <f t="shared" si="520"/>
        <v>20.571428571428573</v>
      </c>
    </row>
    <row r="6614" spans="1:12" x14ac:dyDescent="0.25">
      <c r="A6614">
        <v>25</v>
      </c>
      <c r="B6614" t="s">
        <v>85</v>
      </c>
      <c r="C6614" s="1">
        <v>40688.5625</v>
      </c>
      <c r="D6614">
        <v>1</v>
      </c>
      <c r="E6614" t="s">
        <v>20</v>
      </c>
      <c r="F6614" t="s">
        <v>21</v>
      </c>
      <c r="G6614">
        <v>35</v>
      </c>
      <c r="H6614" t="str">
        <f t="shared" si="519"/>
        <v>AWD</v>
      </c>
      <c r="I6614" s="2">
        <f t="shared" si="516"/>
        <v>2011</v>
      </c>
      <c r="J6614" s="2">
        <f t="shared" si="517"/>
        <v>5</v>
      </c>
      <c r="K6614" t="str">
        <f t="shared" si="518"/>
        <v>Waterjuffer</v>
      </c>
      <c r="L6614" s="25">
        <f t="shared" si="520"/>
        <v>20.571428571428573</v>
      </c>
    </row>
    <row r="6615" spans="1:12" x14ac:dyDescent="0.25">
      <c r="A6615">
        <v>25</v>
      </c>
      <c r="B6615" t="s">
        <v>85</v>
      </c>
      <c r="C6615" s="1">
        <v>40688.5625</v>
      </c>
      <c r="D6615">
        <v>1</v>
      </c>
      <c r="E6615" t="s">
        <v>22</v>
      </c>
      <c r="F6615" t="s">
        <v>23</v>
      </c>
      <c r="G6615">
        <v>1</v>
      </c>
      <c r="H6615" t="str">
        <f t="shared" si="519"/>
        <v>AWD</v>
      </c>
      <c r="I6615" s="2">
        <f t="shared" si="516"/>
        <v>2011</v>
      </c>
      <c r="J6615" s="2">
        <f t="shared" si="517"/>
        <v>5</v>
      </c>
      <c r="K6615" t="str">
        <f t="shared" si="518"/>
        <v>Glazenmakers</v>
      </c>
      <c r="L6615" s="25">
        <f t="shared" si="520"/>
        <v>20.571428571428573</v>
      </c>
    </row>
    <row r="6616" spans="1:12" x14ac:dyDescent="0.25">
      <c r="A6616">
        <v>25</v>
      </c>
      <c r="B6616" t="s">
        <v>85</v>
      </c>
      <c r="C6616" s="1">
        <v>40688.5625</v>
      </c>
      <c r="D6616">
        <v>1</v>
      </c>
      <c r="E6616" t="s">
        <v>26</v>
      </c>
      <c r="F6616" t="s">
        <v>27</v>
      </c>
      <c r="G6616">
        <v>1</v>
      </c>
      <c r="H6616" t="str">
        <f t="shared" si="519"/>
        <v>AWD</v>
      </c>
      <c r="I6616" s="2">
        <f t="shared" si="516"/>
        <v>2011</v>
      </c>
      <c r="J6616" s="2">
        <f t="shared" si="517"/>
        <v>5</v>
      </c>
      <c r="K6616" t="str">
        <f t="shared" si="518"/>
        <v>Glazenmakers</v>
      </c>
      <c r="L6616" s="25">
        <f t="shared" si="520"/>
        <v>20.571428571428573</v>
      </c>
    </row>
    <row r="6617" spans="1:12" x14ac:dyDescent="0.25">
      <c r="A6617">
        <v>25</v>
      </c>
      <c r="B6617" t="s">
        <v>85</v>
      </c>
      <c r="C6617" s="1">
        <v>40688.5625</v>
      </c>
      <c r="D6617">
        <v>1</v>
      </c>
      <c r="E6617" t="s">
        <v>28</v>
      </c>
      <c r="F6617" t="s">
        <v>29</v>
      </c>
      <c r="G6617">
        <v>20</v>
      </c>
      <c r="H6617" t="str">
        <f t="shared" si="519"/>
        <v>AWD</v>
      </c>
      <c r="I6617" s="2">
        <f t="shared" si="516"/>
        <v>2011</v>
      </c>
      <c r="J6617" s="2">
        <f t="shared" si="517"/>
        <v>5</v>
      </c>
      <c r="K6617" t="str">
        <f t="shared" si="518"/>
        <v>Korenbouten</v>
      </c>
      <c r="L6617" s="25">
        <f t="shared" si="520"/>
        <v>20.571428571428573</v>
      </c>
    </row>
    <row r="6618" spans="1:12" x14ac:dyDescent="0.25">
      <c r="A6618">
        <v>25</v>
      </c>
      <c r="B6618" t="s">
        <v>85</v>
      </c>
      <c r="C6618" s="1">
        <v>40704.604166666664</v>
      </c>
      <c r="D6618">
        <v>1</v>
      </c>
      <c r="E6618" t="s">
        <v>20</v>
      </c>
      <c r="F6618" t="s">
        <v>21</v>
      </c>
      <c r="G6618">
        <v>16</v>
      </c>
      <c r="H6618" t="str">
        <f t="shared" si="519"/>
        <v>AWD</v>
      </c>
      <c r="I6618" s="2">
        <f t="shared" si="516"/>
        <v>2011</v>
      </c>
      <c r="J6618" s="2">
        <f t="shared" si="517"/>
        <v>6</v>
      </c>
      <c r="K6618" t="str">
        <f t="shared" si="518"/>
        <v>Waterjuffer</v>
      </c>
      <c r="L6618" s="25">
        <f t="shared" si="520"/>
        <v>22.857142857142858</v>
      </c>
    </row>
    <row r="6619" spans="1:12" x14ac:dyDescent="0.25">
      <c r="A6619">
        <v>25</v>
      </c>
      <c r="B6619" t="s">
        <v>85</v>
      </c>
      <c r="C6619" s="1">
        <v>40704.604166666664</v>
      </c>
      <c r="D6619">
        <v>1</v>
      </c>
      <c r="E6619" t="s">
        <v>16</v>
      </c>
      <c r="F6619" t="s">
        <v>17</v>
      </c>
      <c r="G6619">
        <v>1</v>
      </c>
      <c r="H6619" t="str">
        <f t="shared" si="519"/>
        <v>AWD</v>
      </c>
      <c r="I6619" s="2">
        <f t="shared" si="516"/>
        <v>2011</v>
      </c>
      <c r="J6619" s="2">
        <f t="shared" si="517"/>
        <v>6</v>
      </c>
      <c r="K6619" t="str">
        <f t="shared" si="518"/>
        <v>Waterjuffer</v>
      </c>
      <c r="L6619" s="25">
        <f t="shared" si="520"/>
        <v>22.857142857142858</v>
      </c>
    </row>
    <row r="6620" spans="1:12" x14ac:dyDescent="0.25">
      <c r="A6620">
        <v>25</v>
      </c>
      <c r="B6620" t="s">
        <v>85</v>
      </c>
      <c r="C6620" s="1">
        <v>40704.604166666664</v>
      </c>
      <c r="D6620">
        <v>1</v>
      </c>
      <c r="E6620" t="s">
        <v>26</v>
      </c>
      <c r="F6620" t="s">
        <v>27</v>
      </c>
      <c r="G6620">
        <v>2</v>
      </c>
      <c r="H6620" t="str">
        <f t="shared" si="519"/>
        <v>AWD</v>
      </c>
      <c r="I6620" s="2">
        <f t="shared" si="516"/>
        <v>2011</v>
      </c>
      <c r="J6620" s="2">
        <f t="shared" si="517"/>
        <v>6</v>
      </c>
      <c r="K6620" t="str">
        <f t="shared" si="518"/>
        <v>Glazenmakers</v>
      </c>
      <c r="L6620" s="25">
        <f t="shared" si="520"/>
        <v>22.857142857142858</v>
      </c>
    </row>
    <row r="6621" spans="1:12" x14ac:dyDescent="0.25">
      <c r="A6621">
        <v>25</v>
      </c>
      <c r="B6621" t="s">
        <v>85</v>
      </c>
      <c r="C6621" s="1">
        <v>40704.604166666664</v>
      </c>
      <c r="D6621">
        <v>1</v>
      </c>
      <c r="E6621" t="s">
        <v>18</v>
      </c>
      <c r="F6621" t="s">
        <v>19</v>
      </c>
      <c r="G6621">
        <v>1</v>
      </c>
      <c r="H6621" t="str">
        <f t="shared" si="519"/>
        <v>AWD</v>
      </c>
      <c r="I6621" s="2">
        <f t="shared" si="516"/>
        <v>2011</v>
      </c>
      <c r="J6621" s="2">
        <f t="shared" si="517"/>
        <v>6</v>
      </c>
      <c r="K6621" t="str">
        <f t="shared" si="518"/>
        <v>Korenbouten</v>
      </c>
      <c r="L6621" s="25">
        <f t="shared" si="520"/>
        <v>22.857142857142858</v>
      </c>
    </row>
    <row r="6622" spans="1:12" x14ac:dyDescent="0.25">
      <c r="A6622">
        <v>25</v>
      </c>
      <c r="B6622" t="s">
        <v>85</v>
      </c>
      <c r="C6622" s="1">
        <v>40724.545138888891</v>
      </c>
      <c r="D6622">
        <v>1</v>
      </c>
      <c r="E6622" t="s">
        <v>14</v>
      </c>
      <c r="F6622" t="s">
        <v>15</v>
      </c>
      <c r="G6622">
        <v>4</v>
      </c>
      <c r="H6622" t="str">
        <f t="shared" si="519"/>
        <v>AWD</v>
      </c>
      <c r="I6622" s="2">
        <f t="shared" si="516"/>
        <v>2011</v>
      </c>
      <c r="J6622" s="2">
        <f t="shared" si="517"/>
        <v>6</v>
      </c>
      <c r="K6622" t="str">
        <f t="shared" si="518"/>
        <v>Waterjuffer</v>
      </c>
      <c r="L6622" s="25">
        <f t="shared" si="520"/>
        <v>25.714285714285715</v>
      </c>
    </row>
    <row r="6623" spans="1:12" x14ac:dyDescent="0.25">
      <c r="A6623">
        <v>25</v>
      </c>
      <c r="B6623" t="s">
        <v>85</v>
      </c>
      <c r="C6623" s="1">
        <v>40724.545138888891</v>
      </c>
      <c r="D6623">
        <v>1</v>
      </c>
      <c r="E6623" t="s">
        <v>26</v>
      </c>
      <c r="F6623" t="s">
        <v>27</v>
      </c>
      <c r="G6623">
        <v>1</v>
      </c>
      <c r="H6623" t="str">
        <f t="shared" si="519"/>
        <v>AWD</v>
      </c>
      <c r="I6623" s="2">
        <f t="shared" si="516"/>
        <v>2011</v>
      </c>
      <c r="J6623" s="2">
        <f t="shared" si="517"/>
        <v>6</v>
      </c>
      <c r="K6623" t="str">
        <f t="shared" si="518"/>
        <v>Glazenmakers</v>
      </c>
      <c r="L6623" s="25">
        <f t="shared" si="520"/>
        <v>25.714285714285715</v>
      </c>
    </row>
    <row r="6624" spans="1:12" x14ac:dyDescent="0.25">
      <c r="A6624">
        <v>25</v>
      </c>
      <c r="B6624" t="s">
        <v>85</v>
      </c>
      <c r="C6624" s="1">
        <v>40724.545138888891</v>
      </c>
      <c r="D6624">
        <v>1</v>
      </c>
      <c r="E6624" t="s">
        <v>18</v>
      </c>
      <c r="F6624" t="s">
        <v>19</v>
      </c>
      <c r="G6624">
        <v>4</v>
      </c>
      <c r="H6624" t="str">
        <f t="shared" si="519"/>
        <v>AWD</v>
      </c>
      <c r="I6624" s="2">
        <f t="shared" si="516"/>
        <v>2011</v>
      </c>
      <c r="J6624" s="2">
        <f t="shared" si="517"/>
        <v>6</v>
      </c>
      <c r="K6624" t="str">
        <f t="shared" si="518"/>
        <v>Korenbouten</v>
      </c>
      <c r="L6624" s="25">
        <f t="shared" si="520"/>
        <v>25.714285714285715</v>
      </c>
    </row>
    <row r="6625" spans="1:12" x14ac:dyDescent="0.25">
      <c r="A6625">
        <v>25</v>
      </c>
      <c r="B6625" t="s">
        <v>85</v>
      </c>
      <c r="C6625" s="1">
        <v>40734.496527777781</v>
      </c>
      <c r="D6625">
        <v>1</v>
      </c>
      <c r="E6625" t="s">
        <v>42</v>
      </c>
      <c r="F6625" t="s">
        <v>43</v>
      </c>
      <c r="G6625">
        <v>2</v>
      </c>
      <c r="H6625" t="str">
        <f t="shared" si="519"/>
        <v>AWD</v>
      </c>
      <c r="I6625" s="2">
        <f t="shared" si="516"/>
        <v>2011</v>
      </c>
      <c r="J6625" s="2">
        <f t="shared" si="517"/>
        <v>7</v>
      </c>
      <c r="K6625" t="str">
        <f t="shared" si="518"/>
        <v>Korenbouten</v>
      </c>
      <c r="L6625" s="25">
        <f t="shared" si="520"/>
        <v>27.142857142857142</v>
      </c>
    </row>
    <row r="6626" spans="1:12" x14ac:dyDescent="0.25">
      <c r="A6626">
        <v>25</v>
      </c>
      <c r="B6626" t="s">
        <v>85</v>
      </c>
      <c r="C6626" s="1">
        <v>40734.496527777781</v>
      </c>
      <c r="D6626">
        <v>1</v>
      </c>
      <c r="E6626" t="s">
        <v>10</v>
      </c>
      <c r="F6626" t="s">
        <v>11</v>
      </c>
      <c r="G6626">
        <v>4</v>
      </c>
      <c r="H6626" t="str">
        <f t="shared" si="519"/>
        <v>AWD</v>
      </c>
      <c r="I6626" s="2">
        <f t="shared" si="516"/>
        <v>2011</v>
      </c>
      <c r="J6626" s="2">
        <f t="shared" si="517"/>
        <v>7</v>
      </c>
      <c r="K6626" t="str">
        <f t="shared" si="518"/>
        <v>Waterjuffer</v>
      </c>
      <c r="L6626" s="25">
        <f t="shared" si="520"/>
        <v>27.142857142857142</v>
      </c>
    </row>
    <row r="6627" spans="1:12" x14ac:dyDescent="0.25">
      <c r="A6627">
        <v>25</v>
      </c>
      <c r="B6627" t="s">
        <v>85</v>
      </c>
      <c r="C6627" s="1">
        <v>40734.496527777781</v>
      </c>
      <c r="D6627">
        <v>1</v>
      </c>
      <c r="E6627" t="s">
        <v>26</v>
      </c>
      <c r="F6627" t="s">
        <v>27</v>
      </c>
      <c r="G6627">
        <v>5</v>
      </c>
      <c r="H6627" t="str">
        <f t="shared" si="519"/>
        <v>AWD</v>
      </c>
      <c r="I6627" s="2">
        <f t="shared" si="516"/>
        <v>2011</v>
      </c>
      <c r="J6627" s="2">
        <f t="shared" si="517"/>
        <v>7</v>
      </c>
      <c r="K6627" t="str">
        <f t="shared" si="518"/>
        <v>Glazenmakers</v>
      </c>
      <c r="L6627" s="25">
        <f t="shared" si="520"/>
        <v>27.142857142857142</v>
      </c>
    </row>
    <row r="6628" spans="1:12" x14ac:dyDescent="0.25">
      <c r="A6628">
        <v>25</v>
      </c>
      <c r="B6628" t="s">
        <v>85</v>
      </c>
      <c r="C6628" s="1">
        <v>40734.496527777781</v>
      </c>
      <c r="D6628">
        <v>1</v>
      </c>
      <c r="E6628" t="s">
        <v>28</v>
      </c>
      <c r="F6628" t="s">
        <v>29</v>
      </c>
      <c r="G6628">
        <v>1</v>
      </c>
      <c r="H6628" t="str">
        <f t="shared" si="519"/>
        <v>AWD</v>
      </c>
      <c r="I6628" s="2">
        <f t="shared" si="516"/>
        <v>2011</v>
      </c>
      <c r="J6628" s="2">
        <f t="shared" si="517"/>
        <v>7</v>
      </c>
      <c r="K6628" t="str">
        <f t="shared" si="518"/>
        <v>Korenbouten</v>
      </c>
      <c r="L6628" s="25">
        <f t="shared" si="520"/>
        <v>27.142857142857142</v>
      </c>
    </row>
    <row r="6629" spans="1:12" x14ac:dyDescent="0.25">
      <c r="A6629">
        <v>25</v>
      </c>
      <c r="B6629" t="s">
        <v>85</v>
      </c>
      <c r="C6629" s="1">
        <v>40734.496527777781</v>
      </c>
      <c r="D6629">
        <v>1</v>
      </c>
      <c r="E6629" t="s">
        <v>18</v>
      </c>
      <c r="F6629" t="s">
        <v>19</v>
      </c>
      <c r="G6629">
        <v>2</v>
      </c>
      <c r="H6629" t="str">
        <f t="shared" si="519"/>
        <v>AWD</v>
      </c>
      <c r="I6629" s="2">
        <f t="shared" si="516"/>
        <v>2011</v>
      </c>
      <c r="J6629" s="2">
        <f t="shared" si="517"/>
        <v>7</v>
      </c>
      <c r="K6629" t="str">
        <f t="shared" si="518"/>
        <v>Korenbouten</v>
      </c>
      <c r="L6629" s="25">
        <f t="shared" si="520"/>
        <v>27.142857142857142</v>
      </c>
    </row>
    <row r="6630" spans="1:12" x14ac:dyDescent="0.25">
      <c r="A6630">
        <v>25</v>
      </c>
      <c r="B6630" t="s">
        <v>85</v>
      </c>
      <c r="C6630" s="1">
        <v>40746.572916666664</v>
      </c>
      <c r="D6630">
        <v>1</v>
      </c>
      <c r="E6630" t="s">
        <v>18</v>
      </c>
      <c r="F6630" t="s">
        <v>19</v>
      </c>
      <c r="G6630">
        <v>1</v>
      </c>
      <c r="H6630" t="str">
        <f t="shared" si="519"/>
        <v>AWD</v>
      </c>
      <c r="I6630" s="2">
        <f t="shared" si="516"/>
        <v>2011</v>
      </c>
      <c r="J6630" s="2">
        <f t="shared" si="517"/>
        <v>7</v>
      </c>
      <c r="K6630" t="str">
        <f t="shared" si="518"/>
        <v>Korenbouten</v>
      </c>
      <c r="L6630" s="25">
        <f t="shared" si="520"/>
        <v>28.857142857142858</v>
      </c>
    </row>
    <row r="6631" spans="1:12" x14ac:dyDescent="0.25">
      <c r="A6631">
        <v>25</v>
      </c>
      <c r="B6631" t="s">
        <v>85</v>
      </c>
      <c r="C6631" s="1">
        <v>40746.572916666664</v>
      </c>
      <c r="D6631">
        <v>1</v>
      </c>
      <c r="E6631" t="s">
        <v>55</v>
      </c>
      <c r="F6631" t="s">
        <v>56</v>
      </c>
      <c r="G6631">
        <v>1</v>
      </c>
      <c r="H6631" t="str">
        <f t="shared" si="519"/>
        <v>AWD</v>
      </c>
      <c r="I6631" s="2">
        <f t="shared" si="516"/>
        <v>2011</v>
      </c>
      <c r="J6631" s="2">
        <f t="shared" si="517"/>
        <v>7</v>
      </c>
      <c r="K6631" t="str">
        <f t="shared" si="518"/>
        <v>Korenbouten</v>
      </c>
      <c r="L6631" s="25">
        <f t="shared" si="520"/>
        <v>28.857142857142858</v>
      </c>
    </row>
    <row r="6632" spans="1:12" x14ac:dyDescent="0.25">
      <c r="A6632">
        <v>25</v>
      </c>
      <c r="B6632" t="s">
        <v>85</v>
      </c>
      <c r="C6632" s="1">
        <v>40756.618055555555</v>
      </c>
      <c r="D6632">
        <v>1</v>
      </c>
      <c r="E6632" t="s">
        <v>36</v>
      </c>
      <c r="F6632" t="s">
        <v>37</v>
      </c>
      <c r="G6632">
        <v>2</v>
      </c>
      <c r="H6632" t="str">
        <f t="shared" si="519"/>
        <v>AWD</v>
      </c>
      <c r="I6632" s="2">
        <f t="shared" si="516"/>
        <v>2011</v>
      </c>
      <c r="J6632" s="2">
        <f t="shared" si="517"/>
        <v>8</v>
      </c>
      <c r="K6632" t="str">
        <f t="shared" si="518"/>
        <v>Glazenmakers</v>
      </c>
      <c r="L6632" s="25">
        <f t="shared" si="520"/>
        <v>30.285714285714285</v>
      </c>
    </row>
    <row r="6633" spans="1:12" x14ac:dyDescent="0.25">
      <c r="A6633">
        <v>25</v>
      </c>
      <c r="B6633" t="s">
        <v>85</v>
      </c>
      <c r="C6633" s="1">
        <v>40756.618055555555</v>
      </c>
      <c r="D6633">
        <v>1</v>
      </c>
      <c r="E6633" t="s">
        <v>42</v>
      </c>
      <c r="F6633" t="s">
        <v>43</v>
      </c>
      <c r="G6633">
        <v>3</v>
      </c>
      <c r="H6633" t="str">
        <f t="shared" si="519"/>
        <v>AWD</v>
      </c>
      <c r="I6633" s="2">
        <f t="shared" si="516"/>
        <v>2011</v>
      </c>
      <c r="J6633" s="2">
        <f t="shared" si="517"/>
        <v>8</v>
      </c>
      <c r="K6633" t="str">
        <f t="shared" si="518"/>
        <v>Korenbouten</v>
      </c>
      <c r="L6633" s="25">
        <f t="shared" si="520"/>
        <v>30.285714285714285</v>
      </c>
    </row>
    <row r="6634" spans="1:12" x14ac:dyDescent="0.25">
      <c r="A6634">
        <v>25</v>
      </c>
      <c r="B6634" t="s">
        <v>85</v>
      </c>
      <c r="C6634" s="1">
        <v>40765.597222222219</v>
      </c>
      <c r="D6634">
        <v>1</v>
      </c>
      <c r="E6634" t="s">
        <v>18</v>
      </c>
      <c r="F6634" t="s">
        <v>19</v>
      </c>
      <c r="G6634">
        <v>1</v>
      </c>
      <c r="H6634" t="str">
        <f t="shared" si="519"/>
        <v>AWD</v>
      </c>
      <c r="I6634" s="2">
        <f t="shared" si="516"/>
        <v>2011</v>
      </c>
      <c r="J6634" s="2">
        <f t="shared" si="517"/>
        <v>8</v>
      </c>
      <c r="K6634" t="str">
        <f t="shared" si="518"/>
        <v>Korenbouten</v>
      </c>
      <c r="L6634" s="25">
        <f t="shared" si="520"/>
        <v>31.571428571428573</v>
      </c>
    </row>
    <row r="6635" spans="1:12" x14ac:dyDescent="0.25">
      <c r="A6635">
        <v>25</v>
      </c>
      <c r="B6635" t="s">
        <v>85</v>
      </c>
      <c r="C6635" s="1">
        <v>40765.597222222219</v>
      </c>
      <c r="D6635">
        <v>1</v>
      </c>
      <c r="E6635" t="s">
        <v>20</v>
      </c>
      <c r="F6635" t="s">
        <v>21</v>
      </c>
      <c r="G6635">
        <v>3</v>
      </c>
      <c r="H6635" t="str">
        <f t="shared" si="519"/>
        <v>AWD</v>
      </c>
      <c r="I6635" s="2">
        <f t="shared" si="516"/>
        <v>2011</v>
      </c>
      <c r="J6635" s="2">
        <f t="shared" si="517"/>
        <v>8</v>
      </c>
      <c r="K6635" t="str">
        <f t="shared" si="518"/>
        <v>Waterjuffer</v>
      </c>
      <c r="L6635" s="25">
        <f t="shared" si="520"/>
        <v>31.571428571428573</v>
      </c>
    </row>
    <row r="6636" spans="1:12" x14ac:dyDescent="0.25">
      <c r="A6636">
        <v>25</v>
      </c>
      <c r="B6636" t="s">
        <v>85</v>
      </c>
      <c r="C6636" s="1">
        <v>40765.597222222219</v>
      </c>
      <c r="D6636">
        <v>1</v>
      </c>
      <c r="E6636" t="s">
        <v>42</v>
      </c>
      <c r="F6636" t="s">
        <v>43</v>
      </c>
      <c r="G6636">
        <v>6</v>
      </c>
      <c r="H6636" t="str">
        <f t="shared" si="519"/>
        <v>AWD</v>
      </c>
      <c r="I6636" s="2">
        <f t="shared" si="516"/>
        <v>2011</v>
      </c>
      <c r="J6636" s="2">
        <f t="shared" si="517"/>
        <v>8</v>
      </c>
      <c r="K6636" t="str">
        <f t="shared" si="518"/>
        <v>Korenbouten</v>
      </c>
      <c r="L6636" s="25">
        <f t="shared" si="520"/>
        <v>31.571428571428573</v>
      </c>
    </row>
    <row r="6637" spans="1:12" x14ac:dyDescent="0.25">
      <c r="A6637">
        <v>25</v>
      </c>
      <c r="B6637" t="s">
        <v>85</v>
      </c>
      <c r="C6637" s="1">
        <v>40788.555555555555</v>
      </c>
      <c r="D6637">
        <v>1</v>
      </c>
      <c r="E6637" t="s">
        <v>8</v>
      </c>
      <c r="F6637" t="s">
        <v>9</v>
      </c>
      <c r="G6637">
        <v>1</v>
      </c>
      <c r="H6637" t="str">
        <f t="shared" si="519"/>
        <v>AWD</v>
      </c>
      <c r="I6637" s="2">
        <f t="shared" si="516"/>
        <v>2011</v>
      </c>
      <c r="J6637" s="2">
        <f t="shared" si="517"/>
        <v>9</v>
      </c>
      <c r="K6637" t="str">
        <f t="shared" si="518"/>
        <v>Pantserjuffers</v>
      </c>
      <c r="L6637" s="25">
        <f t="shared" si="520"/>
        <v>34.857142857142854</v>
      </c>
    </row>
    <row r="6638" spans="1:12" x14ac:dyDescent="0.25">
      <c r="A6638">
        <v>25</v>
      </c>
      <c r="B6638" t="s">
        <v>85</v>
      </c>
      <c r="C6638" s="1">
        <v>40788.555555555555</v>
      </c>
      <c r="D6638">
        <v>1</v>
      </c>
      <c r="E6638" t="s">
        <v>14</v>
      </c>
      <c r="F6638" t="s">
        <v>15</v>
      </c>
      <c r="G6638">
        <v>1</v>
      </c>
      <c r="H6638" t="str">
        <f t="shared" si="519"/>
        <v>AWD</v>
      </c>
      <c r="I6638" s="2">
        <f t="shared" si="516"/>
        <v>2011</v>
      </c>
      <c r="J6638" s="2">
        <f t="shared" si="517"/>
        <v>9</v>
      </c>
      <c r="K6638" t="str">
        <f t="shared" si="518"/>
        <v>Waterjuffer</v>
      </c>
      <c r="L6638" s="25">
        <f t="shared" si="520"/>
        <v>34.857142857142854</v>
      </c>
    </row>
    <row r="6639" spans="1:12" x14ac:dyDescent="0.25">
      <c r="A6639">
        <v>25</v>
      </c>
      <c r="B6639" t="s">
        <v>85</v>
      </c>
      <c r="C6639" s="1">
        <v>40788.555555555555</v>
      </c>
      <c r="D6639">
        <v>1</v>
      </c>
      <c r="E6639" t="s">
        <v>36</v>
      </c>
      <c r="F6639" t="s">
        <v>37</v>
      </c>
      <c r="G6639">
        <v>2</v>
      </c>
      <c r="H6639" t="str">
        <f t="shared" si="519"/>
        <v>AWD</v>
      </c>
      <c r="I6639" s="2">
        <f t="shared" ref="I6639:I6701" si="521">YEAR(C6639)</f>
        <v>2011</v>
      </c>
      <c r="J6639" s="2">
        <f t="shared" ref="J6639:J6701" si="522">MONTH(C6639)</f>
        <v>9</v>
      </c>
      <c r="K6639" t="str">
        <f t="shared" ref="K6639:K6701" si="523">VLOOKUP(E6639,$Q$2:$R$100,2,FALSE)</f>
        <v>Glazenmakers</v>
      </c>
      <c r="L6639" s="25">
        <f t="shared" si="520"/>
        <v>34.857142857142854</v>
      </c>
    </row>
    <row r="6640" spans="1:12" x14ac:dyDescent="0.25">
      <c r="A6640">
        <v>25</v>
      </c>
      <c r="B6640" t="s">
        <v>85</v>
      </c>
      <c r="C6640" s="1">
        <v>40788.555555555555</v>
      </c>
      <c r="D6640">
        <v>1</v>
      </c>
      <c r="E6640" t="s">
        <v>55</v>
      </c>
      <c r="F6640" t="s">
        <v>56</v>
      </c>
      <c r="G6640">
        <v>7</v>
      </c>
      <c r="H6640" t="str">
        <f t="shared" si="519"/>
        <v>AWD</v>
      </c>
      <c r="I6640" s="2">
        <f t="shared" si="521"/>
        <v>2011</v>
      </c>
      <c r="J6640" s="2">
        <f t="shared" si="522"/>
        <v>9</v>
      </c>
      <c r="K6640" t="str">
        <f t="shared" si="523"/>
        <v>Korenbouten</v>
      </c>
      <c r="L6640" s="25">
        <f t="shared" si="520"/>
        <v>34.857142857142854</v>
      </c>
    </row>
    <row r="6641" spans="1:12" x14ac:dyDescent="0.25">
      <c r="A6641">
        <v>25</v>
      </c>
      <c r="B6641" t="s">
        <v>85</v>
      </c>
      <c r="C6641" s="1">
        <v>40814.618055555555</v>
      </c>
      <c r="D6641">
        <v>1</v>
      </c>
      <c r="E6641" t="s">
        <v>63</v>
      </c>
      <c r="F6641" t="s">
        <v>64</v>
      </c>
      <c r="G6641">
        <v>3</v>
      </c>
      <c r="H6641" t="str">
        <f t="shared" si="519"/>
        <v>AWD</v>
      </c>
      <c r="I6641" s="2">
        <f t="shared" si="521"/>
        <v>2011</v>
      </c>
      <c r="J6641" s="2">
        <f t="shared" si="522"/>
        <v>9</v>
      </c>
      <c r="K6641" t="str">
        <f t="shared" si="523"/>
        <v>Glazenmakers</v>
      </c>
      <c r="L6641" s="25">
        <f t="shared" si="520"/>
        <v>38.571428571428569</v>
      </c>
    </row>
    <row r="6642" spans="1:12" x14ac:dyDescent="0.25">
      <c r="A6642">
        <v>25</v>
      </c>
      <c r="B6642" t="s">
        <v>85</v>
      </c>
      <c r="C6642" s="1">
        <v>40814.618055555555</v>
      </c>
      <c r="D6642">
        <v>1</v>
      </c>
      <c r="E6642" t="s">
        <v>8</v>
      </c>
      <c r="F6642" t="s">
        <v>9</v>
      </c>
      <c r="G6642">
        <v>1</v>
      </c>
      <c r="H6642" t="str">
        <f t="shared" si="519"/>
        <v>AWD</v>
      </c>
      <c r="I6642" s="2">
        <f t="shared" si="521"/>
        <v>2011</v>
      </c>
      <c r="J6642" s="2">
        <f t="shared" si="522"/>
        <v>9</v>
      </c>
      <c r="K6642" t="str">
        <f t="shared" si="523"/>
        <v>Pantserjuffers</v>
      </c>
      <c r="L6642" s="25">
        <f t="shared" si="520"/>
        <v>38.571428571428569</v>
      </c>
    </row>
    <row r="6643" spans="1:12" x14ac:dyDescent="0.25">
      <c r="A6643">
        <v>25</v>
      </c>
      <c r="B6643" t="s">
        <v>85</v>
      </c>
      <c r="C6643" s="1">
        <v>40814.618055555555</v>
      </c>
      <c r="D6643">
        <v>1</v>
      </c>
      <c r="E6643" t="s">
        <v>26</v>
      </c>
      <c r="F6643" t="s">
        <v>27</v>
      </c>
      <c r="G6643">
        <v>1</v>
      </c>
      <c r="H6643" t="str">
        <f t="shared" si="519"/>
        <v>AWD</v>
      </c>
      <c r="I6643" s="2">
        <f t="shared" si="521"/>
        <v>2011</v>
      </c>
      <c r="J6643" s="2">
        <f t="shared" si="522"/>
        <v>9</v>
      </c>
      <c r="K6643" t="str">
        <f t="shared" si="523"/>
        <v>Glazenmakers</v>
      </c>
      <c r="L6643" s="25">
        <f t="shared" si="520"/>
        <v>38.571428571428569</v>
      </c>
    </row>
    <row r="6644" spans="1:12" x14ac:dyDescent="0.25">
      <c r="A6644">
        <v>25</v>
      </c>
      <c r="B6644" t="s">
        <v>85</v>
      </c>
      <c r="C6644" s="1">
        <v>40814.618055555555</v>
      </c>
      <c r="D6644">
        <v>1</v>
      </c>
      <c r="E6644" t="s">
        <v>40</v>
      </c>
      <c r="F6644" t="s">
        <v>41</v>
      </c>
      <c r="G6644">
        <v>3</v>
      </c>
      <c r="H6644" t="str">
        <f t="shared" si="519"/>
        <v>AWD</v>
      </c>
      <c r="I6644" s="2">
        <f t="shared" si="521"/>
        <v>2011</v>
      </c>
      <c r="J6644" s="2">
        <f t="shared" si="522"/>
        <v>9</v>
      </c>
      <c r="K6644" t="str">
        <f t="shared" si="523"/>
        <v>Korenbouten</v>
      </c>
      <c r="L6644" s="25">
        <f t="shared" si="520"/>
        <v>38.571428571428569</v>
      </c>
    </row>
    <row r="6645" spans="1:12" x14ac:dyDescent="0.25">
      <c r="A6645">
        <v>25</v>
      </c>
      <c r="B6645" t="s">
        <v>85</v>
      </c>
      <c r="C6645" s="1">
        <v>40814.618055555555</v>
      </c>
      <c r="D6645">
        <v>1</v>
      </c>
      <c r="E6645" t="s">
        <v>32</v>
      </c>
      <c r="F6645" t="s">
        <v>33</v>
      </c>
      <c r="G6645">
        <v>1</v>
      </c>
      <c r="H6645" t="str">
        <f t="shared" si="519"/>
        <v>AWD</v>
      </c>
      <c r="I6645" s="2">
        <f t="shared" si="521"/>
        <v>2011</v>
      </c>
      <c r="J6645" s="2">
        <f t="shared" si="522"/>
        <v>9</v>
      </c>
      <c r="K6645" t="str">
        <f t="shared" si="523"/>
        <v>Korenbouten</v>
      </c>
      <c r="L6645" s="25">
        <f t="shared" si="520"/>
        <v>38.571428571428569</v>
      </c>
    </row>
    <row r="6646" spans="1:12" x14ac:dyDescent="0.25">
      <c r="A6646">
        <v>25</v>
      </c>
      <c r="B6646" t="s">
        <v>85</v>
      </c>
      <c r="C6646" s="1">
        <v>41042.552083333336</v>
      </c>
      <c r="D6646">
        <v>1</v>
      </c>
      <c r="E6646" t="s">
        <v>12</v>
      </c>
      <c r="F6646" t="s">
        <v>13</v>
      </c>
      <c r="G6646">
        <v>1</v>
      </c>
      <c r="H6646" t="str">
        <f t="shared" si="519"/>
        <v>AWD</v>
      </c>
      <c r="I6646" s="2">
        <f t="shared" si="521"/>
        <v>2012</v>
      </c>
      <c r="J6646" s="2">
        <f t="shared" si="522"/>
        <v>5</v>
      </c>
      <c r="K6646" t="str">
        <f t="shared" si="523"/>
        <v>Waterjuffer</v>
      </c>
      <c r="L6646" s="25">
        <f t="shared" si="520"/>
        <v>19</v>
      </c>
    </row>
    <row r="6647" spans="1:12" x14ac:dyDescent="0.25">
      <c r="A6647">
        <v>25</v>
      </c>
      <c r="B6647" t="s">
        <v>85</v>
      </c>
      <c r="C6647" s="1">
        <v>41042.552083333336</v>
      </c>
      <c r="D6647">
        <v>1</v>
      </c>
      <c r="E6647" t="s">
        <v>20</v>
      </c>
      <c r="F6647" t="s">
        <v>21</v>
      </c>
      <c r="G6647">
        <v>1</v>
      </c>
      <c r="H6647" t="str">
        <f t="shared" si="519"/>
        <v>AWD</v>
      </c>
      <c r="I6647" s="2">
        <f t="shared" si="521"/>
        <v>2012</v>
      </c>
      <c r="J6647" s="2">
        <f t="shared" si="522"/>
        <v>5</v>
      </c>
      <c r="K6647" t="str">
        <f t="shared" si="523"/>
        <v>Waterjuffer</v>
      </c>
      <c r="L6647" s="25">
        <f t="shared" si="520"/>
        <v>19</v>
      </c>
    </row>
    <row r="6648" spans="1:12" x14ac:dyDescent="0.25">
      <c r="A6648">
        <v>25</v>
      </c>
      <c r="B6648" t="s">
        <v>85</v>
      </c>
      <c r="C6648" s="1">
        <v>41042.552083333336</v>
      </c>
      <c r="D6648">
        <v>1</v>
      </c>
      <c r="E6648" t="s">
        <v>28</v>
      </c>
      <c r="F6648" t="s">
        <v>29</v>
      </c>
      <c r="G6648">
        <v>1</v>
      </c>
      <c r="H6648" t="str">
        <f t="shared" si="519"/>
        <v>AWD</v>
      </c>
      <c r="I6648" s="2">
        <f t="shared" si="521"/>
        <v>2012</v>
      </c>
      <c r="J6648" s="2">
        <f t="shared" si="522"/>
        <v>5</v>
      </c>
      <c r="K6648" t="str">
        <f t="shared" si="523"/>
        <v>Korenbouten</v>
      </c>
      <c r="L6648" s="25">
        <f t="shared" si="520"/>
        <v>19</v>
      </c>
    </row>
    <row r="6649" spans="1:12" x14ac:dyDescent="0.25">
      <c r="A6649">
        <v>25</v>
      </c>
      <c r="B6649" t="s">
        <v>85</v>
      </c>
      <c r="C6649" s="1">
        <v>41047.586805555555</v>
      </c>
      <c r="D6649">
        <v>1</v>
      </c>
      <c r="E6649" t="s">
        <v>14</v>
      </c>
      <c r="F6649" t="s">
        <v>15</v>
      </c>
      <c r="G6649">
        <v>1</v>
      </c>
      <c r="H6649" t="str">
        <f t="shared" si="519"/>
        <v>AWD</v>
      </c>
      <c r="I6649" s="2">
        <f t="shared" si="521"/>
        <v>2012</v>
      </c>
      <c r="J6649" s="2">
        <f t="shared" si="522"/>
        <v>5</v>
      </c>
      <c r="K6649" t="str">
        <f t="shared" si="523"/>
        <v>Waterjuffer</v>
      </c>
      <c r="L6649" s="25">
        <f t="shared" si="520"/>
        <v>19.714285714285715</v>
      </c>
    </row>
    <row r="6650" spans="1:12" x14ac:dyDescent="0.25">
      <c r="A6650">
        <v>25</v>
      </c>
      <c r="B6650" t="s">
        <v>85</v>
      </c>
      <c r="C6650" s="1">
        <v>41047.586805555555</v>
      </c>
      <c r="D6650">
        <v>1</v>
      </c>
      <c r="E6650" t="s">
        <v>22</v>
      </c>
      <c r="F6650" t="s">
        <v>23</v>
      </c>
      <c r="G6650">
        <v>3</v>
      </c>
      <c r="H6650" t="str">
        <f t="shared" si="519"/>
        <v>AWD</v>
      </c>
      <c r="I6650" s="2">
        <f t="shared" si="521"/>
        <v>2012</v>
      </c>
      <c r="J6650" s="2">
        <f t="shared" si="522"/>
        <v>5</v>
      </c>
      <c r="K6650" t="str">
        <f t="shared" si="523"/>
        <v>Glazenmakers</v>
      </c>
      <c r="L6650" s="25">
        <f t="shared" si="520"/>
        <v>19.714285714285715</v>
      </c>
    </row>
    <row r="6651" spans="1:12" x14ac:dyDescent="0.25">
      <c r="A6651">
        <v>25</v>
      </c>
      <c r="B6651" t="s">
        <v>85</v>
      </c>
      <c r="C6651" s="1">
        <v>41059.559027777781</v>
      </c>
      <c r="D6651">
        <v>1</v>
      </c>
      <c r="E6651" t="s">
        <v>26</v>
      </c>
      <c r="F6651" t="s">
        <v>27</v>
      </c>
      <c r="G6651">
        <v>1</v>
      </c>
      <c r="H6651" t="str">
        <f t="shared" si="519"/>
        <v>AWD</v>
      </c>
      <c r="I6651" s="2">
        <f t="shared" si="521"/>
        <v>2012</v>
      </c>
      <c r="J6651" s="2">
        <f t="shared" si="522"/>
        <v>5</v>
      </c>
      <c r="K6651" t="str">
        <f t="shared" si="523"/>
        <v>Glazenmakers</v>
      </c>
      <c r="L6651" s="25">
        <f t="shared" si="520"/>
        <v>21.428571428571427</v>
      </c>
    </row>
    <row r="6652" spans="1:12" x14ac:dyDescent="0.25">
      <c r="A6652">
        <v>25</v>
      </c>
      <c r="B6652" t="s">
        <v>85</v>
      </c>
      <c r="C6652" s="1">
        <v>41059.559027777781</v>
      </c>
      <c r="D6652">
        <v>1</v>
      </c>
      <c r="E6652" t="s">
        <v>10</v>
      </c>
      <c r="F6652" t="s">
        <v>11</v>
      </c>
      <c r="G6652">
        <v>8</v>
      </c>
      <c r="H6652" t="str">
        <f t="shared" si="519"/>
        <v>AWD</v>
      </c>
      <c r="I6652" s="2">
        <f t="shared" si="521"/>
        <v>2012</v>
      </c>
      <c r="J6652" s="2">
        <f t="shared" si="522"/>
        <v>5</v>
      </c>
      <c r="K6652" t="str">
        <f t="shared" si="523"/>
        <v>Waterjuffer</v>
      </c>
      <c r="L6652" s="25">
        <f t="shared" si="520"/>
        <v>21.428571428571427</v>
      </c>
    </row>
    <row r="6653" spans="1:12" x14ac:dyDescent="0.25">
      <c r="A6653">
        <v>25</v>
      </c>
      <c r="B6653" t="s">
        <v>85</v>
      </c>
      <c r="C6653" s="1">
        <v>41059.559027777781</v>
      </c>
      <c r="D6653">
        <v>1</v>
      </c>
      <c r="E6653" t="s">
        <v>12</v>
      </c>
      <c r="F6653" t="s">
        <v>13</v>
      </c>
      <c r="G6653">
        <v>3</v>
      </c>
      <c r="H6653" t="str">
        <f t="shared" si="519"/>
        <v>AWD</v>
      </c>
      <c r="I6653" s="2">
        <f t="shared" si="521"/>
        <v>2012</v>
      </c>
      <c r="J6653" s="2">
        <f t="shared" si="522"/>
        <v>5</v>
      </c>
      <c r="K6653" t="str">
        <f t="shared" si="523"/>
        <v>Waterjuffer</v>
      </c>
      <c r="L6653" s="25">
        <f t="shared" si="520"/>
        <v>21.428571428571427</v>
      </c>
    </row>
    <row r="6654" spans="1:12" x14ac:dyDescent="0.25">
      <c r="A6654">
        <v>25</v>
      </c>
      <c r="B6654" t="s">
        <v>85</v>
      </c>
      <c r="C6654" s="1">
        <v>41059.559027777781</v>
      </c>
      <c r="D6654">
        <v>1</v>
      </c>
      <c r="E6654" t="s">
        <v>20</v>
      </c>
      <c r="F6654" t="s">
        <v>21</v>
      </c>
      <c r="G6654">
        <v>160</v>
      </c>
      <c r="H6654" t="str">
        <f t="shared" si="519"/>
        <v>AWD</v>
      </c>
      <c r="I6654" s="2">
        <f t="shared" si="521"/>
        <v>2012</v>
      </c>
      <c r="J6654" s="2">
        <f t="shared" si="522"/>
        <v>5</v>
      </c>
      <c r="K6654" t="str">
        <f t="shared" si="523"/>
        <v>Waterjuffer</v>
      </c>
      <c r="L6654" s="25">
        <f t="shared" si="520"/>
        <v>21.428571428571427</v>
      </c>
    </row>
    <row r="6655" spans="1:12" x14ac:dyDescent="0.25">
      <c r="A6655">
        <v>25</v>
      </c>
      <c r="B6655" t="s">
        <v>85</v>
      </c>
      <c r="C6655" s="1">
        <v>41059.559027777781</v>
      </c>
      <c r="D6655">
        <v>1</v>
      </c>
      <c r="E6655" t="s">
        <v>24</v>
      </c>
      <c r="F6655" t="s">
        <v>25</v>
      </c>
      <c r="G6655">
        <v>3</v>
      </c>
      <c r="H6655" t="str">
        <f t="shared" si="519"/>
        <v>AWD</v>
      </c>
      <c r="I6655" s="2">
        <f t="shared" si="521"/>
        <v>2012</v>
      </c>
      <c r="J6655" s="2">
        <f t="shared" si="522"/>
        <v>5</v>
      </c>
      <c r="K6655" t="str">
        <f t="shared" si="523"/>
        <v>Glazenmakers</v>
      </c>
      <c r="L6655" s="25">
        <f t="shared" si="520"/>
        <v>21.428571428571427</v>
      </c>
    </row>
    <row r="6656" spans="1:12" x14ac:dyDescent="0.25">
      <c r="A6656">
        <v>25</v>
      </c>
      <c r="B6656" t="s">
        <v>85</v>
      </c>
      <c r="C6656" s="1">
        <v>41059.559027777781</v>
      </c>
      <c r="D6656">
        <v>1</v>
      </c>
      <c r="E6656" t="s">
        <v>28</v>
      </c>
      <c r="F6656" t="s">
        <v>29</v>
      </c>
      <c r="G6656">
        <v>32</v>
      </c>
      <c r="H6656" t="str">
        <f t="shared" si="519"/>
        <v>AWD</v>
      </c>
      <c r="I6656" s="2">
        <f t="shared" si="521"/>
        <v>2012</v>
      </c>
      <c r="J6656" s="2">
        <f t="shared" si="522"/>
        <v>5</v>
      </c>
      <c r="K6656" t="str">
        <f t="shared" si="523"/>
        <v>Korenbouten</v>
      </c>
      <c r="L6656" s="25">
        <f t="shared" si="520"/>
        <v>21.428571428571427</v>
      </c>
    </row>
    <row r="6657" spans="1:12" x14ac:dyDescent="0.25">
      <c r="A6657">
        <v>25</v>
      </c>
      <c r="B6657" t="s">
        <v>85</v>
      </c>
      <c r="C6657" s="1">
        <v>41066.618055555555</v>
      </c>
      <c r="D6657">
        <v>1</v>
      </c>
      <c r="E6657" t="s">
        <v>26</v>
      </c>
      <c r="F6657" t="s">
        <v>27</v>
      </c>
      <c r="G6657">
        <v>4</v>
      </c>
      <c r="H6657" t="str">
        <f t="shared" si="519"/>
        <v>AWD</v>
      </c>
      <c r="I6657" s="2">
        <f t="shared" si="521"/>
        <v>2012</v>
      </c>
      <c r="J6657" s="2">
        <f t="shared" si="522"/>
        <v>6</v>
      </c>
      <c r="K6657" t="str">
        <f t="shared" si="523"/>
        <v>Glazenmakers</v>
      </c>
      <c r="L6657" s="25">
        <f t="shared" si="520"/>
        <v>22.428571428571427</v>
      </c>
    </row>
    <row r="6658" spans="1:12" x14ac:dyDescent="0.25">
      <c r="A6658">
        <v>25</v>
      </c>
      <c r="B6658" t="s">
        <v>85</v>
      </c>
      <c r="C6658" s="1">
        <v>41066.618055555555</v>
      </c>
      <c r="D6658">
        <v>1</v>
      </c>
      <c r="E6658" t="s">
        <v>20</v>
      </c>
      <c r="F6658" t="s">
        <v>21</v>
      </c>
      <c r="G6658">
        <v>65</v>
      </c>
      <c r="H6658" t="str">
        <f t="shared" ref="H6658:H6721" si="524">VLOOKUP(A6658,$N$2:$O$51,2,FALSE)</f>
        <v>AWD</v>
      </c>
      <c r="I6658" s="2">
        <f t="shared" si="521"/>
        <v>2012</v>
      </c>
      <c r="J6658" s="2">
        <f t="shared" si="522"/>
        <v>6</v>
      </c>
      <c r="K6658" t="str">
        <f t="shared" si="523"/>
        <v>Waterjuffer</v>
      </c>
      <c r="L6658" s="25">
        <f t="shared" si="520"/>
        <v>22.428571428571427</v>
      </c>
    </row>
    <row r="6659" spans="1:12" x14ac:dyDescent="0.25">
      <c r="A6659">
        <v>25</v>
      </c>
      <c r="B6659" t="s">
        <v>85</v>
      </c>
      <c r="C6659" s="1">
        <v>41066.618055555555</v>
      </c>
      <c r="D6659">
        <v>1</v>
      </c>
      <c r="E6659" t="s">
        <v>28</v>
      </c>
      <c r="F6659" t="s">
        <v>29</v>
      </c>
      <c r="G6659">
        <v>8</v>
      </c>
      <c r="H6659" t="str">
        <f t="shared" si="524"/>
        <v>AWD</v>
      </c>
      <c r="I6659" s="2">
        <f t="shared" si="521"/>
        <v>2012</v>
      </c>
      <c r="J6659" s="2">
        <f t="shared" si="522"/>
        <v>6</v>
      </c>
      <c r="K6659" t="str">
        <f t="shared" si="523"/>
        <v>Korenbouten</v>
      </c>
      <c r="L6659" s="25">
        <f t="shared" ref="L6659:L6722" si="525">(ROUNDDOWN(C6659-DATE(I6659,1,1),0))/7</f>
        <v>22.428571428571427</v>
      </c>
    </row>
    <row r="6660" spans="1:12" x14ac:dyDescent="0.25">
      <c r="A6660">
        <v>25</v>
      </c>
      <c r="B6660" t="s">
        <v>85</v>
      </c>
      <c r="C6660" s="1">
        <v>41073.625</v>
      </c>
      <c r="D6660">
        <v>1</v>
      </c>
      <c r="E6660" t="s">
        <v>12</v>
      </c>
      <c r="F6660" t="s">
        <v>13</v>
      </c>
      <c r="G6660">
        <v>1</v>
      </c>
      <c r="H6660" t="str">
        <f t="shared" si="524"/>
        <v>AWD</v>
      </c>
      <c r="I6660" s="2">
        <f t="shared" si="521"/>
        <v>2012</v>
      </c>
      <c r="J6660" s="2">
        <f t="shared" si="522"/>
        <v>6</v>
      </c>
      <c r="K6660" t="str">
        <f t="shared" si="523"/>
        <v>Waterjuffer</v>
      </c>
      <c r="L6660" s="25">
        <f t="shared" si="525"/>
        <v>23.428571428571427</v>
      </c>
    </row>
    <row r="6661" spans="1:12" x14ac:dyDescent="0.25">
      <c r="A6661">
        <v>25</v>
      </c>
      <c r="B6661" t="s">
        <v>85</v>
      </c>
      <c r="C6661" s="1">
        <v>41073.625</v>
      </c>
      <c r="D6661">
        <v>1</v>
      </c>
      <c r="E6661" t="s">
        <v>14</v>
      </c>
      <c r="F6661" t="s">
        <v>15</v>
      </c>
      <c r="G6661">
        <v>1</v>
      </c>
      <c r="H6661" t="str">
        <f t="shared" si="524"/>
        <v>AWD</v>
      </c>
      <c r="I6661" s="2">
        <f t="shared" si="521"/>
        <v>2012</v>
      </c>
      <c r="J6661" s="2">
        <f t="shared" si="522"/>
        <v>6</v>
      </c>
      <c r="K6661" t="str">
        <f t="shared" si="523"/>
        <v>Waterjuffer</v>
      </c>
      <c r="L6661" s="25">
        <f t="shared" si="525"/>
        <v>23.428571428571427</v>
      </c>
    </row>
    <row r="6662" spans="1:12" x14ac:dyDescent="0.25">
      <c r="A6662">
        <v>25</v>
      </c>
      <c r="B6662" t="s">
        <v>85</v>
      </c>
      <c r="C6662" s="1">
        <v>41073.625</v>
      </c>
      <c r="D6662">
        <v>1</v>
      </c>
      <c r="E6662" t="s">
        <v>20</v>
      </c>
      <c r="F6662" t="s">
        <v>21</v>
      </c>
      <c r="G6662">
        <v>58</v>
      </c>
      <c r="H6662" t="str">
        <f t="shared" si="524"/>
        <v>AWD</v>
      </c>
      <c r="I6662" s="2">
        <f t="shared" si="521"/>
        <v>2012</v>
      </c>
      <c r="J6662" s="2">
        <f t="shared" si="522"/>
        <v>6</v>
      </c>
      <c r="K6662" t="str">
        <f t="shared" si="523"/>
        <v>Waterjuffer</v>
      </c>
      <c r="L6662" s="25">
        <f t="shared" si="525"/>
        <v>23.428571428571427</v>
      </c>
    </row>
    <row r="6663" spans="1:12" x14ac:dyDescent="0.25">
      <c r="A6663">
        <v>25</v>
      </c>
      <c r="B6663" t="s">
        <v>85</v>
      </c>
      <c r="C6663" s="1">
        <v>41073.625</v>
      </c>
      <c r="D6663">
        <v>1</v>
      </c>
      <c r="E6663" t="s">
        <v>26</v>
      </c>
      <c r="F6663" t="s">
        <v>27</v>
      </c>
      <c r="G6663">
        <v>3</v>
      </c>
      <c r="H6663" t="str">
        <f t="shared" si="524"/>
        <v>AWD</v>
      </c>
      <c r="I6663" s="2">
        <f t="shared" si="521"/>
        <v>2012</v>
      </c>
      <c r="J6663" s="2">
        <f t="shared" si="522"/>
        <v>6</v>
      </c>
      <c r="K6663" t="str">
        <f t="shared" si="523"/>
        <v>Glazenmakers</v>
      </c>
      <c r="L6663" s="25">
        <f t="shared" si="525"/>
        <v>23.428571428571427</v>
      </c>
    </row>
    <row r="6664" spans="1:12" x14ac:dyDescent="0.25">
      <c r="A6664">
        <v>25</v>
      </c>
      <c r="B6664" t="s">
        <v>85</v>
      </c>
      <c r="C6664" s="1">
        <v>41073.625</v>
      </c>
      <c r="D6664">
        <v>1</v>
      </c>
      <c r="E6664" t="s">
        <v>28</v>
      </c>
      <c r="F6664" t="s">
        <v>29</v>
      </c>
      <c r="G6664">
        <v>58</v>
      </c>
      <c r="H6664" t="str">
        <f t="shared" si="524"/>
        <v>AWD</v>
      </c>
      <c r="I6664" s="2">
        <f t="shared" si="521"/>
        <v>2012</v>
      </c>
      <c r="J6664" s="2">
        <f t="shared" si="522"/>
        <v>6</v>
      </c>
      <c r="K6664" t="str">
        <f t="shared" si="523"/>
        <v>Korenbouten</v>
      </c>
      <c r="L6664" s="25">
        <f t="shared" si="525"/>
        <v>23.428571428571427</v>
      </c>
    </row>
    <row r="6665" spans="1:12" x14ac:dyDescent="0.25">
      <c r="A6665">
        <v>25</v>
      </c>
      <c r="B6665" t="s">
        <v>85</v>
      </c>
      <c r="C6665" s="1">
        <v>41073.625</v>
      </c>
      <c r="D6665">
        <v>1</v>
      </c>
      <c r="E6665" t="s">
        <v>18</v>
      </c>
      <c r="F6665" t="s">
        <v>19</v>
      </c>
      <c r="G6665">
        <v>2</v>
      </c>
      <c r="H6665" t="str">
        <f t="shared" si="524"/>
        <v>AWD</v>
      </c>
      <c r="I6665" s="2">
        <f t="shared" si="521"/>
        <v>2012</v>
      </c>
      <c r="J6665" s="2">
        <f t="shared" si="522"/>
        <v>6</v>
      </c>
      <c r="K6665" t="str">
        <f t="shared" si="523"/>
        <v>Korenbouten</v>
      </c>
      <c r="L6665" s="25">
        <f t="shared" si="525"/>
        <v>23.428571428571427</v>
      </c>
    </row>
    <row r="6666" spans="1:12" x14ac:dyDescent="0.25">
      <c r="A6666">
        <v>25</v>
      </c>
      <c r="B6666" t="s">
        <v>85</v>
      </c>
      <c r="C6666" s="1">
        <v>41073.625</v>
      </c>
      <c r="D6666">
        <v>1</v>
      </c>
      <c r="E6666" t="s">
        <v>57</v>
      </c>
      <c r="F6666" t="s">
        <v>58</v>
      </c>
      <c r="G6666">
        <v>2</v>
      </c>
      <c r="H6666" t="str">
        <f t="shared" si="524"/>
        <v>AWD</v>
      </c>
      <c r="I6666" s="2">
        <f t="shared" si="521"/>
        <v>2012</v>
      </c>
      <c r="J6666" s="2">
        <f t="shared" si="522"/>
        <v>6</v>
      </c>
      <c r="K6666" t="str">
        <f t="shared" si="523"/>
        <v>Korenbouten</v>
      </c>
      <c r="L6666" s="25">
        <f t="shared" si="525"/>
        <v>23.428571428571427</v>
      </c>
    </row>
    <row r="6667" spans="1:12" x14ac:dyDescent="0.25">
      <c r="A6667">
        <v>25</v>
      </c>
      <c r="B6667" t="s">
        <v>85</v>
      </c>
      <c r="C6667" s="1">
        <v>41080.559027777781</v>
      </c>
      <c r="D6667">
        <v>1</v>
      </c>
      <c r="E6667" t="s">
        <v>24</v>
      </c>
      <c r="F6667" t="s">
        <v>25</v>
      </c>
      <c r="G6667">
        <v>1</v>
      </c>
      <c r="H6667" t="str">
        <f t="shared" si="524"/>
        <v>AWD</v>
      </c>
      <c r="I6667" s="2">
        <f t="shared" si="521"/>
        <v>2012</v>
      </c>
      <c r="J6667" s="2">
        <f t="shared" si="522"/>
        <v>6</v>
      </c>
      <c r="K6667" t="str">
        <f t="shared" si="523"/>
        <v>Glazenmakers</v>
      </c>
      <c r="L6667" s="25">
        <f t="shared" si="525"/>
        <v>24.428571428571427</v>
      </c>
    </row>
    <row r="6668" spans="1:12" x14ac:dyDescent="0.25">
      <c r="A6668">
        <v>25</v>
      </c>
      <c r="B6668" t="s">
        <v>85</v>
      </c>
      <c r="C6668" s="1">
        <v>41080.559027777781</v>
      </c>
      <c r="D6668">
        <v>1</v>
      </c>
      <c r="E6668" t="s">
        <v>10</v>
      </c>
      <c r="F6668" t="s">
        <v>11</v>
      </c>
      <c r="G6668">
        <v>2</v>
      </c>
      <c r="H6668" t="str">
        <f t="shared" si="524"/>
        <v>AWD</v>
      </c>
      <c r="I6668" s="2">
        <f t="shared" si="521"/>
        <v>2012</v>
      </c>
      <c r="J6668" s="2">
        <f t="shared" si="522"/>
        <v>6</v>
      </c>
      <c r="K6668" t="str">
        <f t="shared" si="523"/>
        <v>Waterjuffer</v>
      </c>
      <c r="L6668" s="25">
        <f t="shared" si="525"/>
        <v>24.428571428571427</v>
      </c>
    </row>
    <row r="6669" spans="1:12" x14ac:dyDescent="0.25">
      <c r="A6669">
        <v>25</v>
      </c>
      <c r="B6669" t="s">
        <v>85</v>
      </c>
      <c r="C6669" s="1">
        <v>41080.559027777781</v>
      </c>
      <c r="D6669">
        <v>1</v>
      </c>
      <c r="E6669" t="s">
        <v>20</v>
      </c>
      <c r="F6669" t="s">
        <v>21</v>
      </c>
      <c r="G6669">
        <v>180</v>
      </c>
      <c r="H6669" t="str">
        <f t="shared" si="524"/>
        <v>AWD</v>
      </c>
      <c r="I6669" s="2">
        <f t="shared" si="521"/>
        <v>2012</v>
      </c>
      <c r="J6669" s="2">
        <f t="shared" si="522"/>
        <v>6</v>
      </c>
      <c r="K6669" t="str">
        <f t="shared" si="523"/>
        <v>Waterjuffer</v>
      </c>
      <c r="L6669" s="25">
        <f t="shared" si="525"/>
        <v>24.428571428571427</v>
      </c>
    </row>
    <row r="6670" spans="1:12" x14ac:dyDescent="0.25">
      <c r="A6670">
        <v>25</v>
      </c>
      <c r="B6670" t="s">
        <v>85</v>
      </c>
      <c r="C6670" s="1">
        <v>41080.559027777781</v>
      </c>
      <c r="D6670">
        <v>1</v>
      </c>
      <c r="E6670" t="s">
        <v>26</v>
      </c>
      <c r="F6670" t="s">
        <v>27</v>
      </c>
      <c r="G6670">
        <v>8</v>
      </c>
      <c r="H6670" t="str">
        <f t="shared" si="524"/>
        <v>AWD</v>
      </c>
      <c r="I6670" s="2">
        <f t="shared" si="521"/>
        <v>2012</v>
      </c>
      <c r="J6670" s="2">
        <f t="shared" si="522"/>
        <v>6</v>
      </c>
      <c r="K6670" t="str">
        <f t="shared" si="523"/>
        <v>Glazenmakers</v>
      </c>
      <c r="L6670" s="25">
        <f t="shared" si="525"/>
        <v>24.428571428571427</v>
      </c>
    </row>
    <row r="6671" spans="1:12" x14ac:dyDescent="0.25">
      <c r="A6671">
        <v>25</v>
      </c>
      <c r="B6671" t="s">
        <v>85</v>
      </c>
      <c r="C6671" s="1">
        <v>41080.559027777781</v>
      </c>
      <c r="D6671">
        <v>1</v>
      </c>
      <c r="E6671" t="s">
        <v>28</v>
      </c>
      <c r="F6671" t="s">
        <v>29</v>
      </c>
      <c r="G6671">
        <v>25</v>
      </c>
      <c r="H6671" t="str">
        <f t="shared" si="524"/>
        <v>AWD</v>
      </c>
      <c r="I6671" s="2">
        <f t="shared" si="521"/>
        <v>2012</v>
      </c>
      <c r="J6671" s="2">
        <f t="shared" si="522"/>
        <v>6</v>
      </c>
      <c r="K6671" t="str">
        <f t="shared" si="523"/>
        <v>Korenbouten</v>
      </c>
      <c r="L6671" s="25">
        <f t="shared" si="525"/>
        <v>24.428571428571427</v>
      </c>
    </row>
    <row r="6672" spans="1:12" x14ac:dyDescent="0.25">
      <c r="A6672">
        <v>25</v>
      </c>
      <c r="B6672" t="s">
        <v>85</v>
      </c>
      <c r="C6672" s="1">
        <v>41080.559027777781</v>
      </c>
      <c r="D6672">
        <v>1</v>
      </c>
      <c r="E6672" t="s">
        <v>57</v>
      </c>
      <c r="F6672" t="s">
        <v>58</v>
      </c>
      <c r="G6672">
        <v>2</v>
      </c>
      <c r="H6672" t="str">
        <f t="shared" si="524"/>
        <v>AWD</v>
      </c>
      <c r="I6672" s="2">
        <f t="shared" si="521"/>
        <v>2012</v>
      </c>
      <c r="J6672" s="2">
        <f t="shared" si="522"/>
        <v>6</v>
      </c>
      <c r="K6672" t="str">
        <f t="shared" si="523"/>
        <v>Korenbouten</v>
      </c>
      <c r="L6672" s="25">
        <f t="shared" si="525"/>
        <v>24.428571428571427</v>
      </c>
    </row>
    <row r="6673" spans="1:12" x14ac:dyDescent="0.25">
      <c r="A6673">
        <v>25</v>
      </c>
      <c r="B6673" t="s">
        <v>85</v>
      </c>
      <c r="C6673" s="1">
        <v>41094.618055555555</v>
      </c>
      <c r="D6673">
        <v>1</v>
      </c>
      <c r="E6673" t="s">
        <v>20</v>
      </c>
      <c r="F6673" t="s">
        <v>21</v>
      </c>
      <c r="G6673">
        <v>65</v>
      </c>
      <c r="H6673" t="str">
        <f t="shared" si="524"/>
        <v>AWD</v>
      </c>
      <c r="I6673" s="2">
        <f t="shared" si="521"/>
        <v>2012</v>
      </c>
      <c r="J6673" s="2">
        <f t="shared" si="522"/>
        <v>7</v>
      </c>
      <c r="K6673" t="str">
        <f t="shared" si="523"/>
        <v>Waterjuffer</v>
      </c>
      <c r="L6673" s="25">
        <f t="shared" si="525"/>
        <v>26.428571428571427</v>
      </c>
    </row>
    <row r="6674" spans="1:12" x14ac:dyDescent="0.25">
      <c r="A6674">
        <v>25</v>
      </c>
      <c r="B6674" t="s">
        <v>85</v>
      </c>
      <c r="C6674" s="1">
        <v>41094.618055555555</v>
      </c>
      <c r="D6674">
        <v>1</v>
      </c>
      <c r="E6674" t="s">
        <v>26</v>
      </c>
      <c r="F6674" t="s">
        <v>27</v>
      </c>
      <c r="G6674">
        <v>4</v>
      </c>
      <c r="H6674" t="str">
        <f t="shared" si="524"/>
        <v>AWD</v>
      </c>
      <c r="I6674" s="2">
        <f t="shared" si="521"/>
        <v>2012</v>
      </c>
      <c r="J6674" s="2">
        <f t="shared" si="522"/>
        <v>7</v>
      </c>
      <c r="K6674" t="str">
        <f t="shared" si="523"/>
        <v>Glazenmakers</v>
      </c>
      <c r="L6674" s="25">
        <f t="shared" si="525"/>
        <v>26.428571428571427</v>
      </c>
    </row>
    <row r="6675" spans="1:12" x14ac:dyDescent="0.25">
      <c r="A6675">
        <v>25</v>
      </c>
      <c r="B6675" t="s">
        <v>85</v>
      </c>
      <c r="C6675" s="1">
        <v>41094.618055555555</v>
      </c>
      <c r="D6675">
        <v>1</v>
      </c>
      <c r="E6675" t="s">
        <v>28</v>
      </c>
      <c r="F6675" t="s">
        <v>29</v>
      </c>
      <c r="G6675">
        <v>8</v>
      </c>
      <c r="H6675" t="str">
        <f t="shared" si="524"/>
        <v>AWD</v>
      </c>
      <c r="I6675" s="2">
        <f t="shared" si="521"/>
        <v>2012</v>
      </c>
      <c r="J6675" s="2">
        <f t="shared" si="522"/>
        <v>7</v>
      </c>
      <c r="K6675" t="str">
        <f t="shared" si="523"/>
        <v>Korenbouten</v>
      </c>
      <c r="L6675" s="25">
        <f t="shared" si="525"/>
        <v>26.428571428571427</v>
      </c>
    </row>
    <row r="6676" spans="1:12" x14ac:dyDescent="0.25">
      <c r="A6676">
        <v>25</v>
      </c>
      <c r="B6676" t="s">
        <v>85</v>
      </c>
      <c r="C6676" s="1">
        <v>41115.5</v>
      </c>
      <c r="D6676">
        <v>1</v>
      </c>
      <c r="E6676" t="s">
        <v>26</v>
      </c>
      <c r="F6676" t="s">
        <v>27</v>
      </c>
      <c r="G6676">
        <v>1</v>
      </c>
      <c r="H6676" t="str">
        <f t="shared" si="524"/>
        <v>AWD</v>
      </c>
      <c r="I6676" s="2">
        <f t="shared" si="521"/>
        <v>2012</v>
      </c>
      <c r="J6676" s="2">
        <f t="shared" si="522"/>
        <v>7</v>
      </c>
      <c r="K6676" t="str">
        <f t="shared" si="523"/>
        <v>Glazenmakers</v>
      </c>
      <c r="L6676" s="25">
        <f t="shared" si="525"/>
        <v>29.428571428571427</v>
      </c>
    </row>
    <row r="6677" spans="1:12" x14ac:dyDescent="0.25">
      <c r="A6677">
        <v>25</v>
      </c>
      <c r="B6677" t="s">
        <v>85</v>
      </c>
      <c r="C6677" s="1">
        <v>41115.5</v>
      </c>
      <c r="D6677">
        <v>1</v>
      </c>
      <c r="E6677" t="s">
        <v>14</v>
      </c>
      <c r="F6677" t="s">
        <v>15</v>
      </c>
      <c r="G6677">
        <v>6</v>
      </c>
      <c r="H6677" t="str">
        <f t="shared" si="524"/>
        <v>AWD</v>
      </c>
      <c r="I6677" s="2">
        <f t="shared" si="521"/>
        <v>2012</v>
      </c>
      <c r="J6677" s="2">
        <f t="shared" si="522"/>
        <v>7</v>
      </c>
      <c r="K6677" t="str">
        <f t="shared" si="523"/>
        <v>Waterjuffer</v>
      </c>
      <c r="L6677" s="25">
        <f t="shared" si="525"/>
        <v>29.428571428571427</v>
      </c>
    </row>
    <row r="6678" spans="1:12" x14ac:dyDescent="0.25">
      <c r="A6678">
        <v>25</v>
      </c>
      <c r="B6678" t="s">
        <v>85</v>
      </c>
      <c r="C6678" s="1">
        <v>41138.545138888891</v>
      </c>
      <c r="D6678">
        <v>1</v>
      </c>
      <c r="E6678" t="s">
        <v>36</v>
      </c>
      <c r="F6678" t="s">
        <v>37</v>
      </c>
      <c r="G6678">
        <v>6</v>
      </c>
      <c r="H6678" t="str">
        <f t="shared" si="524"/>
        <v>AWD</v>
      </c>
      <c r="I6678" s="2">
        <f t="shared" si="521"/>
        <v>2012</v>
      </c>
      <c r="J6678" s="2">
        <f t="shared" si="522"/>
        <v>8</v>
      </c>
      <c r="K6678" t="str">
        <f t="shared" si="523"/>
        <v>Glazenmakers</v>
      </c>
      <c r="L6678" s="25">
        <f t="shared" si="525"/>
        <v>32.714285714285715</v>
      </c>
    </row>
    <row r="6679" spans="1:12" x14ac:dyDescent="0.25">
      <c r="A6679">
        <v>25</v>
      </c>
      <c r="B6679" t="s">
        <v>85</v>
      </c>
      <c r="C6679" s="1">
        <v>41138.545138888891</v>
      </c>
      <c r="D6679">
        <v>1</v>
      </c>
      <c r="E6679" t="s">
        <v>40</v>
      </c>
      <c r="F6679" t="s">
        <v>41</v>
      </c>
      <c r="G6679">
        <v>2</v>
      </c>
      <c r="H6679" t="str">
        <f t="shared" si="524"/>
        <v>AWD</v>
      </c>
      <c r="I6679" s="2">
        <f t="shared" si="521"/>
        <v>2012</v>
      </c>
      <c r="J6679" s="2">
        <f t="shared" si="522"/>
        <v>8</v>
      </c>
      <c r="K6679" t="str">
        <f t="shared" si="523"/>
        <v>Korenbouten</v>
      </c>
      <c r="L6679" s="25">
        <f t="shared" si="525"/>
        <v>32.714285714285715</v>
      </c>
    </row>
    <row r="6680" spans="1:12" x14ac:dyDescent="0.25">
      <c r="A6680">
        <v>25</v>
      </c>
      <c r="B6680" t="s">
        <v>85</v>
      </c>
      <c r="C6680" s="1">
        <v>41138.545138888891</v>
      </c>
      <c r="D6680">
        <v>1</v>
      </c>
      <c r="E6680" t="s">
        <v>32</v>
      </c>
      <c r="F6680" t="s">
        <v>33</v>
      </c>
      <c r="G6680">
        <v>12</v>
      </c>
      <c r="H6680" t="str">
        <f t="shared" si="524"/>
        <v>AWD</v>
      </c>
      <c r="I6680" s="2">
        <f t="shared" si="521"/>
        <v>2012</v>
      </c>
      <c r="J6680" s="2">
        <f t="shared" si="522"/>
        <v>8</v>
      </c>
      <c r="K6680" t="str">
        <f t="shared" si="523"/>
        <v>Korenbouten</v>
      </c>
      <c r="L6680" s="25">
        <f t="shared" si="525"/>
        <v>32.714285714285715</v>
      </c>
    </row>
    <row r="6681" spans="1:12" x14ac:dyDescent="0.25">
      <c r="A6681">
        <v>25</v>
      </c>
      <c r="B6681" t="s">
        <v>85</v>
      </c>
      <c r="C6681" s="1">
        <v>41138.545138888891</v>
      </c>
      <c r="D6681">
        <v>1</v>
      </c>
      <c r="E6681" t="s">
        <v>55</v>
      </c>
      <c r="F6681" t="s">
        <v>56</v>
      </c>
      <c r="G6681">
        <v>4</v>
      </c>
      <c r="H6681" t="str">
        <f t="shared" si="524"/>
        <v>AWD</v>
      </c>
      <c r="I6681" s="2">
        <f t="shared" si="521"/>
        <v>2012</v>
      </c>
      <c r="J6681" s="2">
        <f t="shared" si="522"/>
        <v>8</v>
      </c>
      <c r="K6681" t="str">
        <f t="shared" si="523"/>
        <v>Korenbouten</v>
      </c>
      <c r="L6681" s="25">
        <f t="shared" si="525"/>
        <v>32.714285714285715</v>
      </c>
    </row>
    <row r="6682" spans="1:12" x14ac:dyDescent="0.25">
      <c r="A6682">
        <v>25</v>
      </c>
      <c r="B6682" t="s">
        <v>85</v>
      </c>
      <c r="C6682" s="1">
        <v>41138.545138888891</v>
      </c>
      <c r="D6682">
        <v>1</v>
      </c>
      <c r="E6682" t="s">
        <v>42</v>
      </c>
      <c r="F6682" t="s">
        <v>43</v>
      </c>
      <c r="G6682">
        <v>2</v>
      </c>
      <c r="H6682" t="str">
        <f t="shared" si="524"/>
        <v>AWD</v>
      </c>
      <c r="I6682" s="2">
        <f t="shared" si="521"/>
        <v>2012</v>
      </c>
      <c r="J6682" s="2">
        <f t="shared" si="522"/>
        <v>8</v>
      </c>
      <c r="K6682" t="str">
        <f t="shared" si="523"/>
        <v>Korenbouten</v>
      </c>
      <c r="L6682" s="25">
        <f t="shared" si="525"/>
        <v>32.714285714285715</v>
      </c>
    </row>
    <row r="6683" spans="1:12" x14ac:dyDescent="0.25">
      <c r="A6683">
        <v>25</v>
      </c>
      <c r="B6683" t="s">
        <v>85</v>
      </c>
      <c r="C6683" s="1">
        <v>41150.597222222219</v>
      </c>
      <c r="D6683">
        <v>1</v>
      </c>
      <c r="E6683" t="s">
        <v>8</v>
      </c>
      <c r="F6683" t="s">
        <v>9</v>
      </c>
      <c r="G6683">
        <v>1</v>
      </c>
      <c r="H6683" t="str">
        <f t="shared" si="524"/>
        <v>AWD</v>
      </c>
      <c r="I6683" s="2">
        <f t="shared" si="521"/>
        <v>2012</v>
      </c>
      <c r="J6683" s="2">
        <f t="shared" si="522"/>
        <v>8</v>
      </c>
      <c r="K6683" t="str">
        <f t="shared" si="523"/>
        <v>Pantserjuffers</v>
      </c>
      <c r="L6683" s="25">
        <f t="shared" si="525"/>
        <v>34.428571428571431</v>
      </c>
    </row>
    <row r="6684" spans="1:12" x14ac:dyDescent="0.25">
      <c r="A6684">
        <v>25</v>
      </c>
      <c r="B6684" t="s">
        <v>85</v>
      </c>
      <c r="C6684" s="1">
        <v>41150.597222222219</v>
      </c>
      <c r="D6684">
        <v>1</v>
      </c>
      <c r="E6684" t="s">
        <v>40</v>
      </c>
      <c r="F6684" t="s">
        <v>41</v>
      </c>
      <c r="G6684">
        <v>2</v>
      </c>
      <c r="H6684" t="str">
        <f t="shared" si="524"/>
        <v>AWD</v>
      </c>
      <c r="I6684" s="2">
        <f t="shared" si="521"/>
        <v>2012</v>
      </c>
      <c r="J6684" s="2">
        <f t="shared" si="522"/>
        <v>8</v>
      </c>
      <c r="K6684" t="str">
        <f t="shared" si="523"/>
        <v>Korenbouten</v>
      </c>
      <c r="L6684" s="25">
        <f t="shared" si="525"/>
        <v>34.428571428571431</v>
      </c>
    </row>
    <row r="6685" spans="1:12" x14ac:dyDescent="0.25">
      <c r="A6685">
        <v>25</v>
      </c>
      <c r="B6685" t="s">
        <v>85</v>
      </c>
      <c r="C6685" s="1">
        <v>41150.597222222219</v>
      </c>
      <c r="D6685">
        <v>1</v>
      </c>
      <c r="E6685" t="s">
        <v>55</v>
      </c>
      <c r="F6685" t="s">
        <v>56</v>
      </c>
      <c r="G6685">
        <v>1</v>
      </c>
      <c r="H6685" t="str">
        <f t="shared" si="524"/>
        <v>AWD</v>
      </c>
      <c r="I6685" s="2">
        <f t="shared" si="521"/>
        <v>2012</v>
      </c>
      <c r="J6685" s="2">
        <f t="shared" si="522"/>
        <v>8</v>
      </c>
      <c r="K6685" t="str">
        <f t="shared" si="523"/>
        <v>Korenbouten</v>
      </c>
      <c r="L6685" s="25">
        <f t="shared" si="525"/>
        <v>34.428571428571431</v>
      </c>
    </row>
    <row r="6686" spans="1:12" x14ac:dyDescent="0.25">
      <c r="A6686">
        <v>25</v>
      </c>
      <c r="B6686" t="s">
        <v>85</v>
      </c>
      <c r="C6686" s="1">
        <v>41150.597222222219</v>
      </c>
      <c r="D6686">
        <v>1</v>
      </c>
      <c r="E6686" t="s">
        <v>42</v>
      </c>
      <c r="F6686" t="s">
        <v>43</v>
      </c>
      <c r="G6686">
        <v>9</v>
      </c>
      <c r="H6686" t="str">
        <f t="shared" si="524"/>
        <v>AWD</v>
      </c>
      <c r="I6686" s="2">
        <f t="shared" si="521"/>
        <v>2012</v>
      </c>
      <c r="J6686" s="2">
        <f t="shared" si="522"/>
        <v>8</v>
      </c>
      <c r="K6686" t="str">
        <f t="shared" si="523"/>
        <v>Korenbouten</v>
      </c>
      <c r="L6686" s="25">
        <f t="shared" si="525"/>
        <v>34.428571428571431</v>
      </c>
    </row>
    <row r="6687" spans="1:12" x14ac:dyDescent="0.25">
      <c r="A6687">
        <v>25</v>
      </c>
      <c r="B6687" t="s">
        <v>85</v>
      </c>
      <c r="C6687" s="1">
        <v>41422.614583333336</v>
      </c>
      <c r="D6687">
        <v>1</v>
      </c>
      <c r="E6687" t="s">
        <v>12</v>
      </c>
      <c r="F6687" t="s">
        <v>13</v>
      </c>
      <c r="G6687">
        <v>1</v>
      </c>
      <c r="H6687" t="str">
        <f t="shared" si="524"/>
        <v>AWD</v>
      </c>
      <c r="I6687" s="2">
        <f t="shared" si="521"/>
        <v>2013</v>
      </c>
      <c r="J6687" s="2">
        <f t="shared" si="522"/>
        <v>5</v>
      </c>
      <c r="K6687" t="str">
        <f t="shared" si="523"/>
        <v>Waterjuffer</v>
      </c>
      <c r="L6687" s="25">
        <f t="shared" si="525"/>
        <v>21</v>
      </c>
    </row>
    <row r="6688" spans="1:12" x14ac:dyDescent="0.25">
      <c r="A6688">
        <v>25</v>
      </c>
      <c r="B6688" t="s">
        <v>85</v>
      </c>
      <c r="C6688" s="1">
        <v>41422.614583333336</v>
      </c>
      <c r="D6688">
        <v>1</v>
      </c>
      <c r="E6688" t="s">
        <v>22</v>
      </c>
      <c r="F6688" t="s">
        <v>23</v>
      </c>
      <c r="G6688">
        <v>1</v>
      </c>
      <c r="H6688" t="str">
        <f t="shared" si="524"/>
        <v>AWD</v>
      </c>
      <c r="I6688" s="2">
        <f t="shared" si="521"/>
        <v>2013</v>
      </c>
      <c r="J6688" s="2">
        <f t="shared" si="522"/>
        <v>5</v>
      </c>
      <c r="K6688" t="str">
        <f t="shared" si="523"/>
        <v>Glazenmakers</v>
      </c>
      <c r="L6688" s="25">
        <f t="shared" si="525"/>
        <v>21</v>
      </c>
    </row>
    <row r="6689" spans="1:12" x14ac:dyDescent="0.25">
      <c r="A6689">
        <v>25</v>
      </c>
      <c r="B6689" t="s">
        <v>85</v>
      </c>
      <c r="C6689" s="1">
        <v>41422.614583333336</v>
      </c>
      <c r="D6689">
        <v>1</v>
      </c>
      <c r="E6689" t="s">
        <v>28</v>
      </c>
      <c r="F6689" t="s">
        <v>29</v>
      </c>
      <c r="G6689">
        <v>4</v>
      </c>
      <c r="H6689" t="str">
        <f t="shared" si="524"/>
        <v>AWD</v>
      </c>
      <c r="I6689" s="2">
        <f t="shared" si="521"/>
        <v>2013</v>
      </c>
      <c r="J6689" s="2">
        <f t="shared" si="522"/>
        <v>5</v>
      </c>
      <c r="K6689" t="str">
        <f t="shared" si="523"/>
        <v>Korenbouten</v>
      </c>
      <c r="L6689" s="25">
        <f t="shared" si="525"/>
        <v>21</v>
      </c>
    </row>
    <row r="6690" spans="1:12" x14ac:dyDescent="0.25">
      <c r="A6690">
        <v>25</v>
      </c>
      <c r="B6690" t="s">
        <v>85</v>
      </c>
      <c r="C6690" s="1">
        <v>41432.614583333336</v>
      </c>
      <c r="D6690">
        <v>1</v>
      </c>
      <c r="E6690" t="s">
        <v>10</v>
      </c>
      <c r="F6690" t="s">
        <v>11</v>
      </c>
      <c r="G6690">
        <v>2</v>
      </c>
      <c r="H6690" t="str">
        <f t="shared" si="524"/>
        <v>AWD</v>
      </c>
      <c r="I6690" s="2">
        <f t="shared" si="521"/>
        <v>2013</v>
      </c>
      <c r="J6690" s="2">
        <f t="shared" si="522"/>
        <v>6</v>
      </c>
      <c r="K6690" t="str">
        <f t="shared" si="523"/>
        <v>Waterjuffer</v>
      </c>
      <c r="L6690" s="25">
        <f t="shared" si="525"/>
        <v>22.428571428571427</v>
      </c>
    </row>
    <row r="6691" spans="1:12" x14ac:dyDescent="0.25">
      <c r="A6691">
        <v>25</v>
      </c>
      <c r="B6691" t="s">
        <v>85</v>
      </c>
      <c r="C6691" s="1">
        <v>41432.614583333336</v>
      </c>
      <c r="D6691">
        <v>1</v>
      </c>
      <c r="E6691" t="s">
        <v>12</v>
      </c>
      <c r="F6691" t="s">
        <v>13</v>
      </c>
      <c r="G6691">
        <v>7</v>
      </c>
      <c r="H6691" t="str">
        <f t="shared" si="524"/>
        <v>AWD</v>
      </c>
      <c r="I6691" s="2">
        <f t="shared" si="521"/>
        <v>2013</v>
      </c>
      <c r="J6691" s="2">
        <f t="shared" si="522"/>
        <v>6</v>
      </c>
      <c r="K6691" t="str">
        <f t="shared" si="523"/>
        <v>Waterjuffer</v>
      </c>
      <c r="L6691" s="25">
        <f t="shared" si="525"/>
        <v>22.428571428571427</v>
      </c>
    </row>
    <row r="6692" spans="1:12" x14ac:dyDescent="0.25">
      <c r="A6692">
        <v>25</v>
      </c>
      <c r="B6692" t="s">
        <v>85</v>
      </c>
      <c r="C6692" s="1">
        <v>41432.614583333336</v>
      </c>
      <c r="D6692">
        <v>1</v>
      </c>
      <c r="E6692" t="s">
        <v>20</v>
      </c>
      <c r="F6692" t="s">
        <v>21</v>
      </c>
      <c r="G6692">
        <v>39</v>
      </c>
      <c r="H6692" t="str">
        <f t="shared" si="524"/>
        <v>AWD</v>
      </c>
      <c r="I6692" s="2">
        <f t="shared" si="521"/>
        <v>2013</v>
      </c>
      <c r="J6692" s="2">
        <f t="shared" si="522"/>
        <v>6</v>
      </c>
      <c r="K6692" t="str">
        <f t="shared" si="523"/>
        <v>Waterjuffer</v>
      </c>
      <c r="L6692" s="25">
        <f t="shared" si="525"/>
        <v>22.428571428571427</v>
      </c>
    </row>
    <row r="6693" spans="1:12" x14ac:dyDescent="0.25">
      <c r="A6693">
        <v>25</v>
      </c>
      <c r="B6693" t="s">
        <v>85</v>
      </c>
      <c r="C6693" s="1">
        <v>41432.614583333336</v>
      </c>
      <c r="D6693">
        <v>1</v>
      </c>
      <c r="E6693" t="s">
        <v>28</v>
      </c>
      <c r="F6693" t="s">
        <v>29</v>
      </c>
      <c r="G6693">
        <v>11</v>
      </c>
      <c r="H6693" t="str">
        <f t="shared" si="524"/>
        <v>AWD</v>
      </c>
      <c r="I6693" s="2">
        <f t="shared" si="521"/>
        <v>2013</v>
      </c>
      <c r="J6693" s="2">
        <f t="shared" si="522"/>
        <v>6</v>
      </c>
      <c r="K6693" t="str">
        <f t="shared" si="523"/>
        <v>Korenbouten</v>
      </c>
      <c r="L6693" s="25">
        <f t="shared" si="525"/>
        <v>22.428571428571427</v>
      </c>
    </row>
    <row r="6694" spans="1:12" x14ac:dyDescent="0.25">
      <c r="A6694">
        <v>25</v>
      </c>
      <c r="B6694" t="s">
        <v>85</v>
      </c>
      <c r="C6694" s="1">
        <v>41432.614583333336</v>
      </c>
      <c r="D6694">
        <v>1</v>
      </c>
      <c r="E6694" t="s">
        <v>22</v>
      </c>
      <c r="F6694" t="s">
        <v>23</v>
      </c>
      <c r="G6694">
        <v>2</v>
      </c>
      <c r="H6694" t="str">
        <f t="shared" si="524"/>
        <v>AWD</v>
      </c>
      <c r="I6694" s="2">
        <f t="shared" si="521"/>
        <v>2013</v>
      </c>
      <c r="J6694" s="2">
        <f t="shared" si="522"/>
        <v>6</v>
      </c>
      <c r="K6694" t="str">
        <f t="shared" si="523"/>
        <v>Glazenmakers</v>
      </c>
      <c r="L6694" s="25">
        <f t="shared" si="525"/>
        <v>22.428571428571427</v>
      </c>
    </row>
    <row r="6695" spans="1:12" x14ac:dyDescent="0.25">
      <c r="A6695">
        <v>25</v>
      </c>
      <c r="B6695" t="s">
        <v>85</v>
      </c>
      <c r="C6695" s="1">
        <v>41439.628472222219</v>
      </c>
      <c r="D6695">
        <v>1</v>
      </c>
      <c r="E6695" t="s">
        <v>20</v>
      </c>
      <c r="F6695" t="s">
        <v>21</v>
      </c>
      <c r="G6695">
        <v>4</v>
      </c>
      <c r="H6695" t="str">
        <f t="shared" si="524"/>
        <v>AWD</v>
      </c>
      <c r="I6695" s="2">
        <f t="shared" si="521"/>
        <v>2013</v>
      </c>
      <c r="J6695" s="2">
        <f t="shared" si="522"/>
        <v>6</v>
      </c>
      <c r="K6695" t="str">
        <f t="shared" si="523"/>
        <v>Waterjuffer</v>
      </c>
      <c r="L6695" s="25">
        <f t="shared" si="525"/>
        <v>23.428571428571427</v>
      </c>
    </row>
    <row r="6696" spans="1:12" x14ac:dyDescent="0.25">
      <c r="A6696">
        <v>25</v>
      </c>
      <c r="B6696" t="s">
        <v>85</v>
      </c>
      <c r="C6696" s="1">
        <v>41457.496527777781</v>
      </c>
      <c r="D6696">
        <v>1</v>
      </c>
      <c r="E6696" t="s">
        <v>24</v>
      </c>
      <c r="F6696" t="s">
        <v>25</v>
      </c>
      <c r="G6696">
        <v>1</v>
      </c>
      <c r="H6696" t="str">
        <f t="shared" si="524"/>
        <v>AWD</v>
      </c>
      <c r="I6696" s="2">
        <f t="shared" si="521"/>
        <v>2013</v>
      </c>
      <c r="J6696" s="2">
        <f t="shared" si="522"/>
        <v>7</v>
      </c>
      <c r="K6696" t="str">
        <f t="shared" si="523"/>
        <v>Glazenmakers</v>
      </c>
      <c r="L6696" s="25">
        <f t="shared" si="525"/>
        <v>26</v>
      </c>
    </row>
    <row r="6697" spans="1:12" x14ac:dyDescent="0.25">
      <c r="A6697">
        <v>25</v>
      </c>
      <c r="B6697" t="s">
        <v>85</v>
      </c>
      <c r="C6697" s="1">
        <v>41457.496527777781</v>
      </c>
      <c r="D6697">
        <v>1</v>
      </c>
      <c r="E6697" t="s">
        <v>20</v>
      </c>
      <c r="F6697" t="s">
        <v>21</v>
      </c>
      <c r="G6697">
        <v>50</v>
      </c>
      <c r="H6697" t="str">
        <f t="shared" si="524"/>
        <v>AWD</v>
      </c>
      <c r="I6697" s="2">
        <f t="shared" si="521"/>
        <v>2013</v>
      </c>
      <c r="J6697" s="2">
        <f t="shared" si="522"/>
        <v>7</v>
      </c>
      <c r="K6697" t="str">
        <f t="shared" si="523"/>
        <v>Waterjuffer</v>
      </c>
      <c r="L6697" s="25">
        <f t="shared" si="525"/>
        <v>26</v>
      </c>
    </row>
    <row r="6698" spans="1:12" x14ac:dyDescent="0.25">
      <c r="A6698">
        <v>25</v>
      </c>
      <c r="B6698" t="s">
        <v>85</v>
      </c>
      <c r="C6698" s="1">
        <v>41457.496527777781</v>
      </c>
      <c r="D6698">
        <v>1</v>
      </c>
      <c r="E6698" t="s">
        <v>22</v>
      </c>
      <c r="F6698" t="s">
        <v>23</v>
      </c>
      <c r="G6698">
        <v>2</v>
      </c>
      <c r="H6698" t="str">
        <f t="shared" si="524"/>
        <v>AWD</v>
      </c>
      <c r="I6698" s="2">
        <f t="shared" si="521"/>
        <v>2013</v>
      </c>
      <c r="J6698" s="2">
        <f t="shared" si="522"/>
        <v>7</v>
      </c>
      <c r="K6698" t="str">
        <f t="shared" si="523"/>
        <v>Glazenmakers</v>
      </c>
      <c r="L6698" s="25">
        <f t="shared" si="525"/>
        <v>26</v>
      </c>
    </row>
    <row r="6699" spans="1:12" x14ac:dyDescent="0.25">
      <c r="A6699">
        <v>25</v>
      </c>
      <c r="B6699" t="s">
        <v>85</v>
      </c>
      <c r="C6699" s="1">
        <v>41457.496527777781</v>
      </c>
      <c r="D6699">
        <v>1</v>
      </c>
      <c r="E6699" t="s">
        <v>26</v>
      </c>
      <c r="F6699" t="s">
        <v>27</v>
      </c>
      <c r="G6699">
        <v>7</v>
      </c>
      <c r="H6699" t="str">
        <f t="shared" si="524"/>
        <v>AWD</v>
      </c>
      <c r="I6699" s="2">
        <f t="shared" si="521"/>
        <v>2013</v>
      </c>
      <c r="J6699" s="2">
        <f t="shared" si="522"/>
        <v>7</v>
      </c>
      <c r="K6699" t="str">
        <f t="shared" si="523"/>
        <v>Glazenmakers</v>
      </c>
      <c r="L6699" s="25">
        <f t="shared" si="525"/>
        <v>26</v>
      </c>
    </row>
    <row r="6700" spans="1:12" x14ac:dyDescent="0.25">
      <c r="A6700">
        <v>25</v>
      </c>
      <c r="B6700" t="s">
        <v>85</v>
      </c>
      <c r="C6700" s="1">
        <v>41457.496527777781</v>
      </c>
      <c r="D6700">
        <v>1</v>
      </c>
      <c r="E6700" t="s">
        <v>28</v>
      </c>
      <c r="F6700" t="s">
        <v>29</v>
      </c>
      <c r="G6700">
        <v>11</v>
      </c>
      <c r="H6700" t="str">
        <f t="shared" si="524"/>
        <v>AWD</v>
      </c>
      <c r="I6700" s="2">
        <f t="shared" si="521"/>
        <v>2013</v>
      </c>
      <c r="J6700" s="2">
        <f t="shared" si="522"/>
        <v>7</v>
      </c>
      <c r="K6700" t="str">
        <f t="shared" si="523"/>
        <v>Korenbouten</v>
      </c>
      <c r="L6700" s="25">
        <f t="shared" si="525"/>
        <v>26</v>
      </c>
    </row>
    <row r="6701" spans="1:12" x14ac:dyDescent="0.25">
      <c r="A6701">
        <v>25</v>
      </c>
      <c r="B6701" t="s">
        <v>85</v>
      </c>
      <c r="C6701" s="1">
        <v>41464.642361111109</v>
      </c>
      <c r="D6701">
        <v>1</v>
      </c>
      <c r="E6701" t="s">
        <v>24</v>
      </c>
      <c r="F6701" t="s">
        <v>25</v>
      </c>
      <c r="G6701">
        <v>1</v>
      </c>
      <c r="H6701" t="str">
        <f t="shared" si="524"/>
        <v>AWD</v>
      </c>
      <c r="I6701" s="2">
        <f t="shared" si="521"/>
        <v>2013</v>
      </c>
      <c r="J6701" s="2">
        <f t="shared" si="522"/>
        <v>7</v>
      </c>
      <c r="K6701" t="str">
        <f t="shared" si="523"/>
        <v>Glazenmakers</v>
      </c>
      <c r="L6701" s="25">
        <f t="shared" si="525"/>
        <v>27</v>
      </c>
    </row>
    <row r="6702" spans="1:12" x14ac:dyDescent="0.25">
      <c r="A6702">
        <v>25</v>
      </c>
      <c r="B6702" t="s">
        <v>85</v>
      </c>
      <c r="C6702" s="1">
        <v>41464.642361111109</v>
      </c>
      <c r="D6702">
        <v>1</v>
      </c>
      <c r="E6702" t="s">
        <v>20</v>
      </c>
      <c r="F6702" t="s">
        <v>21</v>
      </c>
      <c r="G6702">
        <v>95</v>
      </c>
      <c r="H6702" t="str">
        <f t="shared" si="524"/>
        <v>AWD</v>
      </c>
      <c r="I6702" s="2">
        <f t="shared" ref="I6702:I6765" si="526">YEAR(C6702)</f>
        <v>2013</v>
      </c>
      <c r="J6702" s="2">
        <f t="shared" ref="J6702:J6765" si="527">MONTH(C6702)</f>
        <v>7</v>
      </c>
      <c r="K6702" t="str">
        <f t="shared" ref="K6702:K6765" si="528">VLOOKUP(E6702,$Q$2:$R$100,2,FALSE)</f>
        <v>Waterjuffer</v>
      </c>
      <c r="L6702" s="25">
        <f t="shared" si="525"/>
        <v>27</v>
      </c>
    </row>
    <row r="6703" spans="1:12" x14ac:dyDescent="0.25">
      <c r="A6703">
        <v>25</v>
      </c>
      <c r="B6703" t="s">
        <v>85</v>
      </c>
      <c r="C6703" s="1">
        <v>41464.642361111109</v>
      </c>
      <c r="D6703">
        <v>1</v>
      </c>
      <c r="E6703" t="s">
        <v>26</v>
      </c>
      <c r="F6703" t="s">
        <v>27</v>
      </c>
      <c r="G6703">
        <v>4</v>
      </c>
      <c r="H6703" t="str">
        <f t="shared" si="524"/>
        <v>AWD</v>
      </c>
      <c r="I6703" s="2">
        <f t="shared" si="526"/>
        <v>2013</v>
      </c>
      <c r="J6703" s="2">
        <f t="shared" si="527"/>
        <v>7</v>
      </c>
      <c r="K6703" t="str">
        <f t="shared" si="528"/>
        <v>Glazenmakers</v>
      </c>
      <c r="L6703" s="25">
        <f t="shared" si="525"/>
        <v>27</v>
      </c>
    </row>
    <row r="6704" spans="1:12" x14ac:dyDescent="0.25">
      <c r="A6704">
        <v>25</v>
      </c>
      <c r="B6704" t="s">
        <v>85</v>
      </c>
      <c r="C6704" s="1">
        <v>41464.642361111109</v>
      </c>
      <c r="D6704">
        <v>1</v>
      </c>
      <c r="E6704" t="s">
        <v>28</v>
      </c>
      <c r="F6704" t="s">
        <v>29</v>
      </c>
      <c r="G6704">
        <v>4</v>
      </c>
      <c r="H6704" t="str">
        <f t="shared" si="524"/>
        <v>AWD</v>
      </c>
      <c r="I6704" s="2">
        <f t="shared" si="526"/>
        <v>2013</v>
      </c>
      <c r="J6704" s="2">
        <f t="shared" si="527"/>
        <v>7</v>
      </c>
      <c r="K6704" t="str">
        <f t="shared" si="528"/>
        <v>Korenbouten</v>
      </c>
      <c r="L6704" s="25">
        <f t="shared" si="525"/>
        <v>27</v>
      </c>
    </row>
    <row r="6705" spans="1:12" x14ac:dyDescent="0.25">
      <c r="A6705">
        <v>25</v>
      </c>
      <c r="B6705" t="s">
        <v>85</v>
      </c>
      <c r="C6705" s="1">
        <v>41486.600694444445</v>
      </c>
      <c r="D6705">
        <v>1</v>
      </c>
      <c r="E6705" t="s">
        <v>14</v>
      </c>
      <c r="F6705" t="s">
        <v>15</v>
      </c>
      <c r="G6705">
        <v>4</v>
      </c>
      <c r="H6705" t="str">
        <f t="shared" si="524"/>
        <v>AWD</v>
      </c>
      <c r="I6705" s="2">
        <f t="shared" si="526"/>
        <v>2013</v>
      </c>
      <c r="J6705" s="2">
        <f t="shared" si="527"/>
        <v>7</v>
      </c>
      <c r="K6705" t="str">
        <f t="shared" si="528"/>
        <v>Waterjuffer</v>
      </c>
      <c r="L6705" s="25">
        <f t="shared" si="525"/>
        <v>30.142857142857142</v>
      </c>
    </row>
    <row r="6706" spans="1:12" x14ac:dyDescent="0.25">
      <c r="A6706">
        <v>25</v>
      </c>
      <c r="B6706" t="s">
        <v>85</v>
      </c>
      <c r="C6706" s="1">
        <v>41486.600694444445</v>
      </c>
      <c r="D6706">
        <v>1</v>
      </c>
      <c r="E6706" t="s">
        <v>10</v>
      </c>
      <c r="F6706" t="s">
        <v>11</v>
      </c>
      <c r="G6706">
        <v>2</v>
      </c>
      <c r="H6706" t="str">
        <f t="shared" si="524"/>
        <v>AWD</v>
      </c>
      <c r="I6706" s="2">
        <f t="shared" si="526"/>
        <v>2013</v>
      </c>
      <c r="J6706" s="2">
        <f t="shared" si="527"/>
        <v>7</v>
      </c>
      <c r="K6706" t="str">
        <f t="shared" si="528"/>
        <v>Waterjuffer</v>
      </c>
      <c r="L6706" s="25">
        <f t="shared" si="525"/>
        <v>30.142857142857142</v>
      </c>
    </row>
    <row r="6707" spans="1:12" x14ac:dyDescent="0.25">
      <c r="A6707">
        <v>25</v>
      </c>
      <c r="B6707" t="s">
        <v>85</v>
      </c>
      <c r="C6707" s="1">
        <v>41486.600694444445</v>
      </c>
      <c r="D6707">
        <v>1</v>
      </c>
      <c r="E6707" t="s">
        <v>20</v>
      </c>
      <c r="F6707" t="s">
        <v>21</v>
      </c>
      <c r="G6707">
        <v>3</v>
      </c>
      <c r="H6707" t="str">
        <f t="shared" si="524"/>
        <v>AWD</v>
      </c>
      <c r="I6707" s="2">
        <f t="shared" si="526"/>
        <v>2013</v>
      </c>
      <c r="J6707" s="2">
        <f t="shared" si="527"/>
        <v>7</v>
      </c>
      <c r="K6707" t="str">
        <f t="shared" si="528"/>
        <v>Waterjuffer</v>
      </c>
      <c r="L6707" s="25">
        <f t="shared" si="525"/>
        <v>30.142857142857142</v>
      </c>
    </row>
    <row r="6708" spans="1:12" x14ac:dyDescent="0.25">
      <c r="A6708">
        <v>25</v>
      </c>
      <c r="B6708" t="s">
        <v>85</v>
      </c>
      <c r="C6708" s="1">
        <v>41486.600694444445</v>
      </c>
      <c r="D6708">
        <v>1</v>
      </c>
      <c r="E6708" t="s">
        <v>42</v>
      </c>
      <c r="F6708" t="s">
        <v>43</v>
      </c>
      <c r="G6708">
        <v>13</v>
      </c>
      <c r="H6708" t="str">
        <f t="shared" si="524"/>
        <v>AWD</v>
      </c>
      <c r="I6708" s="2">
        <f t="shared" si="526"/>
        <v>2013</v>
      </c>
      <c r="J6708" s="2">
        <f t="shared" si="527"/>
        <v>7</v>
      </c>
      <c r="K6708" t="str">
        <f t="shared" si="528"/>
        <v>Korenbouten</v>
      </c>
      <c r="L6708" s="25">
        <f t="shared" si="525"/>
        <v>30.142857142857142</v>
      </c>
    </row>
    <row r="6709" spans="1:12" x14ac:dyDescent="0.25">
      <c r="A6709">
        <v>25</v>
      </c>
      <c r="B6709" t="s">
        <v>85</v>
      </c>
      <c r="C6709" s="1">
        <v>41500.461805555555</v>
      </c>
      <c r="D6709">
        <v>1</v>
      </c>
      <c r="E6709" t="s">
        <v>14</v>
      </c>
      <c r="F6709" t="s">
        <v>15</v>
      </c>
      <c r="G6709">
        <v>3</v>
      </c>
      <c r="H6709" t="str">
        <f t="shared" si="524"/>
        <v>AWD</v>
      </c>
      <c r="I6709" s="2">
        <f t="shared" si="526"/>
        <v>2013</v>
      </c>
      <c r="J6709" s="2">
        <f t="shared" si="527"/>
        <v>8</v>
      </c>
      <c r="K6709" t="str">
        <f t="shared" si="528"/>
        <v>Waterjuffer</v>
      </c>
      <c r="L6709" s="25">
        <f t="shared" si="525"/>
        <v>32.142857142857146</v>
      </c>
    </row>
    <row r="6710" spans="1:12" x14ac:dyDescent="0.25">
      <c r="A6710">
        <v>25</v>
      </c>
      <c r="B6710" t="s">
        <v>85</v>
      </c>
      <c r="C6710" s="1">
        <v>41500.461805555555</v>
      </c>
      <c r="D6710">
        <v>1</v>
      </c>
      <c r="E6710" t="s">
        <v>24</v>
      </c>
      <c r="F6710" t="s">
        <v>25</v>
      </c>
      <c r="G6710">
        <v>1</v>
      </c>
      <c r="H6710" t="str">
        <f t="shared" si="524"/>
        <v>AWD</v>
      </c>
      <c r="I6710" s="2">
        <f t="shared" si="526"/>
        <v>2013</v>
      </c>
      <c r="J6710" s="2">
        <f t="shared" si="527"/>
        <v>8</v>
      </c>
      <c r="K6710" t="str">
        <f t="shared" si="528"/>
        <v>Glazenmakers</v>
      </c>
      <c r="L6710" s="25">
        <f t="shared" si="525"/>
        <v>32.142857142857146</v>
      </c>
    </row>
    <row r="6711" spans="1:12" x14ac:dyDescent="0.25">
      <c r="A6711">
        <v>25</v>
      </c>
      <c r="B6711" t="s">
        <v>85</v>
      </c>
      <c r="C6711" s="1">
        <v>41500.461805555555</v>
      </c>
      <c r="D6711">
        <v>1</v>
      </c>
      <c r="E6711" t="s">
        <v>36</v>
      </c>
      <c r="F6711" t="s">
        <v>37</v>
      </c>
      <c r="G6711">
        <v>13</v>
      </c>
      <c r="H6711" t="str">
        <f t="shared" si="524"/>
        <v>AWD</v>
      </c>
      <c r="I6711" s="2">
        <f t="shared" si="526"/>
        <v>2013</v>
      </c>
      <c r="J6711" s="2">
        <f t="shared" si="527"/>
        <v>8</v>
      </c>
      <c r="K6711" t="str">
        <f t="shared" si="528"/>
        <v>Glazenmakers</v>
      </c>
      <c r="L6711" s="25">
        <f t="shared" si="525"/>
        <v>32.142857142857146</v>
      </c>
    </row>
    <row r="6712" spans="1:12" x14ac:dyDescent="0.25">
      <c r="A6712">
        <v>25</v>
      </c>
      <c r="B6712" t="s">
        <v>85</v>
      </c>
      <c r="C6712" s="1">
        <v>41500.461805555555</v>
      </c>
      <c r="D6712">
        <v>1</v>
      </c>
      <c r="E6712" t="s">
        <v>26</v>
      </c>
      <c r="F6712" t="s">
        <v>27</v>
      </c>
      <c r="G6712">
        <v>3</v>
      </c>
      <c r="H6712" t="str">
        <f t="shared" si="524"/>
        <v>AWD</v>
      </c>
      <c r="I6712" s="2">
        <f t="shared" si="526"/>
        <v>2013</v>
      </c>
      <c r="J6712" s="2">
        <f t="shared" si="527"/>
        <v>8</v>
      </c>
      <c r="K6712" t="str">
        <f t="shared" si="528"/>
        <v>Glazenmakers</v>
      </c>
      <c r="L6712" s="25">
        <f t="shared" si="525"/>
        <v>32.142857142857146</v>
      </c>
    </row>
    <row r="6713" spans="1:12" x14ac:dyDescent="0.25">
      <c r="A6713">
        <v>25</v>
      </c>
      <c r="B6713" t="s">
        <v>85</v>
      </c>
      <c r="C6713" s="1">
        <v>41500.461805555555</v>
      </c>
      <c r="D6713">
        <v>1</v>
      </c>
      <c r="E6713" t="s">
        <v>32</v>
      </c>
      <c r="F6713" t="s">
        <v>33</v>
      </c>
      <c r="G6713">
        <v>19</v>
      </c>
      <c r="H6713" t="str">
        <f t="shared" si="524"/>
        <v>AWD</v>
      </c>
      <c r="I6713" s="2">
        <f t="shared" si="526"/>
        <v>2013</v>
      </c>
      <c r="J6713" s="2">
        <f t="shared" si="527"/>
        <v>8</v>
      </c>
      <c r="K6713" t="str">
        <f t="shared" si="528"/>
        <v>Korenbouten</v>
      </c>
      <c r="L6713" s="25">
        <f t="shared" si="525"/>
        <v>32.142857142857146</v>
      </c>
    </row>
    <row r="6714" spans="1:12" x14ac:dyDescent="0.25">
      <c r="A6714">
        <v>25</v>
      </c>
      <c r="B6714" t="s">
        <v>85</v>
      </c>
      <c r="C6714" s="1">
        <v>41500.461805555555</v>
      </c>
      <c r="D6714">
        <v>1</v>
      </c>
      <c r="E6714" t="s">
        <v>42</v>
      </c>
      <c r="F6714" t="s">
        <v>43</v>
      </c>
      <c r="G6714">
        <v>3</v>
      </c>
      <c r="H6714" t="str">
        <f t="shared" si="524"/>
        <v>AWD</v>
      </c>
      <c r="I6714" s="2">
        <f t="shared" si="526"/>
        <v>2013</v>
      </c>
      <c r="J6714" s="2">
        <f t="shared" si="527"/>
        <v>8</v>
      </c>
      <c r="K6714" t="str">
        <f t="shared" si="528"/>
        <v>Korenbouten</v>
      </c>
      <c r="L6714" s="25">
        <f t="shared" si="525"/>
        <v>32.142857142857146</v>
      </c>
    </row>
    <row r="6715" spans="1:12" x14ac:dyDescent="0.25">
      <c r="A6715">
        <v>25</v>
      </c>
      <c r="B6715" t="s">
        <v>85</v>
      </c>
      <c r="C6715" s="1">
        <v>41509.53125</v>
      </c>
      <c r="D6715">
        <v>1</v>
      </c>
      <c r="E6715" t="s">
        <v>34</v>
      </c>
      <c r="F6715" t="s">
        <v>35</v>
      </c>
      <c r="G6715">
        <v>5</v>
      </c>
      <c r="H6715" t="str">
        <f t="shared" si="524"/>
        <v>AWD</v>
      </c>
      <c r="I6715" s="2">
        <f t="shared" si="526"/>
        <v>2013</v>
      </c>
      <c r="J6715" s="2">
        <f t="shared" si="527"/>
        <v>8</v>
      </c>
      <c r="K6715" t="str">
        <f t="shared" si="528"/>
        <v>Pantserjuffers</v>
      </c>
      <c r="L6715" s="25">
        <f t="shared" si="525"/>
        <v>33.428571428571431</v>
      </c>
    </row>
    <row r="6716" spans="1:12" x14ac:dyDescent="0.25">
      <c r="A6716">
        <v>25</v>
      </c>
      <c r="B6716" t="s">
        <v>85</v>
      </c>
      <c r="C6716" s="1">
        <v>41509.53125</v>
      </c>
      <c r="D6716">
        <v>1</v>
      </c>
      <c r="E6716" t="s">
        <v>26</v>
      </c>
      <c r="F6716" t="s">
        <v>27</v>
      </c>
      <c r="G6716">
        <v>2</v>
      </c>
      <c r="H6716" t="str">
        <f t="shared" si="524"/>
        <v>AWD</v>
      </c>
      <c r="I6716" s="2">
        <f t="shared" si="526"/>
        <v>2013</v>
      </c>
      <c r="J6716" s="2">
        <f t="shared" si="527"/>
        <v>8</v>
      </c>
      <c r="K6716" t="str">
        <f t="shared" si="528"/>
        <v>Glazenmakers</v>
      </c>
      <c r="L6716" s="25">
        <f t="shared" si="525"/>
        <v>33.428571428571431</v>
      </c>
    </row>
    <row r="6717" spans="1:12" x14ac:dyDescent="0.25">
      <c r="A6717">
        <v>25</v>
      </c>
      <c r="B6717" t="s">
        <v>85</v>
      </c>
      <c r="C6717" s="1">
        <v>41509.53125</v>
      </c>
      <c r="D6717">
        <v>1</v>
      </c>
      <c r="E6717" t="s">
        <v>14</v>
      </c>
      <c r="F6717" t="s">
        <v>15</v>
      </c>
      <c r="G6717">
        <v>9</v>
      </c>
      <c r="H6717" t="str">
        <f t="shared" si="524"/>
        <v>AWD</v>
      </c>
      <c r="I6717" s="2">
        <f t="shared" si="526"/>
        <v>2013</v>
      </c>
      <c r="J6717" s="2">
        <f t="shared" si="527"/>
        <v>8</v>
      </c>
      <c r="K6717" t="str">
        <f t="shared" si="528"/>
        <v>Waterjuffer</v>
      </c>
      <c r="L6717" s="25">
        <f t="shared" si="525"/>
        <v>33.428571428571431</v>
      </c>
    </row>
    <row r="6718" spans="1:12" x14ac:dyDescent="0.25">
      <c r="A6718">
        <v>25</v>
      </c>
      <c r="B6718" t="s">
        <v>85</v>
      </c>
      <c r="C6718" s="1">
        <v>41509.53125</v>
      </c>
      <c r="D6718">
        <v>1</v>
      </c>
      <c r="E6718" t="s">
        <v>71</v>
      </c>
      <c r="F6718" t="s">
        <v>72</v>
      </c>
      <c r="G6718">
        <v>13</v>
      </c>
      <c r="H6718" t="str">
        <f t="shared" si="524"/>
        <v>AWD</v>
      </c>
      <c r="I6718" s="2">
        <f t="shared" si="526"/>
        <v>2013</v>
      </c>
      <c r="J6718" s="2">
        <f t="shared" si="527"/>
        <v>8</v>
      </c>
      <c r="K6718" t="str">
        <f t="shared" si="528"/>
        <v>Waterjuffer</v>
      </c>
      <c r="L6718" s="25">
        <f t="shared" si="525"/>
        <v>33.428571428571431</v>
      </c>
    </row>
    <row r="6719" spans="1:12" x14ac:dyDescent="0.25">
      <c r="A6719">
        <v>25</v>
      </c>
      <c r="B6719" t="s">
        <v>85</v>
      </c>
      <c r="C6719" s="1">
        <v>41509.53125</v>
      </c>
      <c r="D6719">
        <v>1</v>
      </c>
      <c r="E6719" t="s">
        <v>36</v>
      </c>
      <c r="F6719" t="s">
        <v>37</v>
      </c>
      <c r="G6719">
        <v>6</v>
      </c>
      <c r="H6719" t="str">
        <f t="shared" si="524"/>
        <v>AWD</v>
      </c>
      <c r="I6719" s="2">
        <f t="shared" si="526"/>
        <v>2013</v>
      </c>
      <c r="J6719" s="2">
        <f t="shared" si="527"/>
        <v>8</v>
      </c>
      <c r="K6719" t="str">
        <f t="shared" si="528"/>
        <v>Glazenmakers</v>
      </c>
      <c r="L6719" s="25">
        <f t="shared" si="525"/>
        <v>33.428571428571431</v>
      </c>
    </row>
    <row r="6720" spans="1:12" x14ac:dyDescent="0.25">
      <c r="A6720">
        <v>25</v>
      </c>
      <c r="B6720" t="s">
        <v>85</v>
      </c>
      <c r="C6720" s="1">
        <v>41509.53125</v>
      </c>
      <c r="D6720">
        <v>1</v>
      </c>
      <c r="E6720" t="s">
        <v>42</v>
      </c>
      <c r="F6720" t="s">
        <v>43</v>
      </c>
      <c r="G6720">
        <v>49</v>
      </c>
      <c r="H6720" t="str">
        <f t="shared" si="524"/>
        <v>AWD</v>
      </c>
      <c r="I6720" s="2">
        <f t="shared" si="526"/>
        <v>2013</v>
      </c>
      <c r="J6720" s="2">
        <f t="shared" si="527"/>
        <v>8</v>
      </c>
      <c r="K6720" t="str">
        <f t="shared" si="528"/>
        <v>Korenbouten</v>
      </c>
      <c r="L6720" s="25">
        <f t="shared" si="525"/>
        <v>33.428571428571431</v>
      </c>
    </row>
    <row r="6721" spans="1:12" x14ac:dyDescent="0.25">
      <c r="A6721">
        <v>25</v>
      </c>
      <c r="B6721" t="s">
        <v>85</v>
      </c>
      <c r="C6721" s="1">
        <v>41521.572916666664</v>
      </c>
      <c r="D6721">
        <v>1</v>
      </c>
      <c r="E6721" t="s">
        <v>34</v>
      </c>
      <c r="F6721" t="s">
        <v>35</v>
      </c>
      <c r="G6721">
        <v>2</v>
      </c>
      <c r="H6721" t="str">
        <f t="shared" si="524"/>
        <v>AWD</v>
      </c>
      <c r="I6721" s="2">
        <f t="shared" si="526"/>
        <v>2013</v>
      </c>
      <c r="J6721" s="2">
        <f t="shared" si="527"/>
        <v>9</v>
      </c>
      <c r="K6721" t="str">
        <f t="shared" si="528"/>
        <v>Pantserjuffers</v>
      </c>
      <c r="L6721" s="25">
        <f t="shared" si="525"/>
        <v>35.142857142857146</v>
      </c>
    </row>
    <row r="6722" spans="1:12" x14ac:dyDescent="0.25">
      <c r="A6722">
        <v>25</v>
      </c>
      <c r="B6722" t="s">
        <v>85</v>
      </c>
      <c r="C6722" s="1">
        <v>41521.572916666664</v>
      </c>
      <c r="D6722">
        <v>1</v>
      </c>
      <c r="E6722" t="s">
        <v>14</v>
      </c>
      <c r="F6722" t="s">
        <v>15</v>
      </c>
      <c r="G6722">
        <v>2</v>
      </c>
      <c r="H6722" t="str">
        <f t="shared" ref="H6722:H6785" si="529">VLOOKUP(A6722,$N$2:$O$51,2,FALSE)</f>
        <v>AWD</v>
      </c>
      <c r="I6722" s="2">
        <f t="shared" si="526"/>
        <v>2013</v>
      </c>
      <c r="J6722" s="2">
        <f t="shared" si="527"/>
        <v>9</v>
      </c>
      <c r="K6722" t="str">
        <f t="shared" si="528"/>
        <v>Waterjuffer</v>
      </c>
      <c r="L6722" s="25">
        <f t="shared" si="525"/>
        <v>35.142857142857146</v>
      </c>
    </row>
    <row r="6723" spans="1:12" x14ac:dyDescent="0.25">
      <c r="A6723">
        <v>25</v>
      </c>
      <c r="B6723" t="s">
        <v>85</v>
      </c>
      <c r="C6723" s="1">
        <v>41521.572916666664</v>
      </c>
      <c r="D6723">
        <v>1</v>
      </c>
      <c r="E6723" t="s">
        <v>42</v>
      </c>
      <c r="F6723" t="s">
        <v>43</v>
      </c>
      <c r="G6723">
        <v>20</v>
      </c>
      <c r="H6723" t="str">
        <f t="shared" si="529"/>
        <v>AWD</v>
      </c>
      <c r="I6723" s="2">
        <f t="shared" si="526"/>
        <v>2013</v>
      </c>
      <c r="J6723" s="2">
        <f t="shared" si="527"/>
        <v>9</v>
      </c>
      <c r="K6723" t="str">
        <f t="shared" si="528"/>
        <v>Korenbouten</v>
      </c>
      <c r="L6723" s="25">
        <f t="shared" ref="L6723:L6786" si="530">(ROUNDDOWN(C6723-DATE(I6723,1,1),0))/7</f>
        <v>35.142857142857146</v>
      </c>
    </row>
    <row r="6724" spans="1:12" x14ac:dyDescent="0.25">
      <c r="A6724">
        <v>25</v>
      </c>
      <c r="B6724" t="s">
        <v>85</v>
      </c>
      <c r="C6724" s="1">
        <v>41544.5625</v>
      </c>
      <c r="D6724">
        <v>1</v>
      </c>
      <c r="E6724" t="s">
        <v>34</v>
      </c>
      <c r="F6724" t="s">
        <v>35</v>
      </c>
      <c r="G6724">
        <v>4</v>
      </c>
      <c r="H6724" t="str">
        <f t="shared" si="529"/>
        <v>AWD</v>
      </c>
      <c r="I6724" s="2">
        <f t="shared" si="526"/>
        <v>2013</v>
      </c>
      <c r="J6724" s="2">
        <f t="shared" si="527"/>
        <v>9</v>
      </c>
      <c r="K6724" t="str">
        <f t="shared" si="528"/>
        <v>Pantserjuffers</v>
      </c>
      <c r="L6724" s="25">
        <f t="shared" si="530"/>
        <v>38.428571428571431</v>
      </c>
    </row>
    <row r="6725" spans="1:12" x14ac:dyDescent="0.25">
      <c r="A6725">
        <v>25</v>
      </c>
      <c r="B6725" t="s">
        <v>85</v>
      </c>
      <c r="C6725" s="1">
        <v>41544.5625</v>
      </c>
      <c r="D6725">
        <v>1</v>
      </c>
      <c r="E6725" t="s">
        <v>38</v>
      </c>
      <c r="F6725" t="s">
        <v>39</v>
      </c>
      <c r="G6725">
        <v>1</v>
      </c>
      <c r="H6725" t="str">
        <f t="shared" si="529"/>
        <v>AWD</v>
      </c>
      <c r="I6725" s="2">
        <f t="shared" si="526"/>
        <v>2013</v>
      </c>
      <c r="J6725" s="2">
        <f t="shared" si="527"/>
        <v>9</v>
      </c>
      <c r="K6725" t="str">
        <f t="shared" si="528"/>
        <v>Korenbouten</v>
      </c>
      <c r="L6725" s="25">
        <f t="shared" si="530"/>
        <v>38.428571428571431</v>
      </c>
    </row>
    <row r="6726" spans="1:12" x14ac:dyDescent="0.25">
      <c r="A6726">
        <v>25</v>
      </c>
      <c r="B6726" t="s">
        <v>85</v>
      </c>
      <c r="C6726" s="1">
        <v>41544.5625</v>
      </c>
      <c r="D6726">
        <v>1</v>
      </c>
      <c r="E6726" t="s">
        <v>42</v>
      </c>
      <c r="F6726" t="s">
        <v>43</v>
      </c>
      <c r="G6726">
        <v>7</v>
      </c>
      <c r="H6726" t="str">
        <f t="shared" si="529"/>
        <v>AWD</v>
      </c>
      <c r="I6726" s="2">
        <f t="shared" si="526"/>
        <v>2013</v>
      </c>
      <c r="J6726" s="2">
        <f t="shared" si="527"/>
        <v>9</v>
      </c>
      <c r="K6726" t="str">
        <f t="shared" si="528"/>
        <v>Korenbouten</v>
      </c>
      <c r="L6726" s="25">
        <f t="shared" si="530"/>
        <v>38.428571428571431</v>
      </c>
    </row>
    <row r="6727" spans="1:12" x14ac:dyDescent="0.25">
      <c r="A6727">
        <v>25</v>
      </c>
      <c r="B6727" t="s">
        <v>85</v>
      </c>
      <c r="C6727" s="1">
        <v>41544.5625</v>
      </c>
      <c r="D6727">
        <v>1</v>
      </c>
      <c r="E6727" t="s">
        <v>40</v>
      </c>
      <c r="F6727" t="s">
        <v>41</v>
      </c>
      <c r="G6727">
        <v>4</v>
      </c>
      <c r="H6727" t="str">
        <f t="shared" si="529"/>
        <v>AWD</v>
      </c>
      <c r="I6727" s="2">
        <f t="shared" si="526"/>
        <v>2013</v>
      </c>
      <c r="J6727" s="2">
        <f t="shared" si="527"/>
        <v>9</v>
      </c>
      <c r="K6727" t="str">
        <f t="shared" si="528"/>
        <v>Korenbouten</v>
      </c>
      <c r="L6727" s="25">
        <f t="shared" si="530"/>
        <v>38.428571428571431</v>
      </c>
    </row>
    <row r="6728" spans="1:12" x14ac:dyDescent="0.25">
      <c r="A6728">
        <v>25</v>
      </c>
      <c r="B6728" t="s">
        <v>85</v>
      </c>
      <c r="C6728" s="1">
        <v>41544.5625</v>
      </c>
      <c r="D6728">
        <v>1</v>
      </c>
      <c r="E6728" t="s">
        <v>36</v>
      </c>
      <c r="F6728" t="s">
        <v>37</v>
      </c>
      <c r="G6728">
        <v>4</v>
      </c>
      <c r="H6728" t="str">
        <f t="shared" si="529"/>
        <v>AWD</v>
      </c>
      <c r="I6728" s="2">
        <f t="shared" si="526"/>
        <v>2013</v>
      </c>
      <c r="J6728" s="2">
        <f t="shared" si="527"/>
        <v>9</v>
      </c>
      <c r="K6728" t="str">
        <f t="shared" si="528"/>
        <v>Glazenmakers</v>
      </c>
      <c r="L6728" s="25">
        <f t="shared" si="530"/>
        <v>38.428571428571431</v>
      </c>
    </row>
    <row r="6729" spans="1:12" x14ac:dyDescent="0.25">
      <c r="A6729">
        <v>25</v>
      </c>
      <c r="B6729" t="s">
        <v>85</v>
      </c>
      <c r="C6729" s="1">
        <v>41544.5625</v>
      </c>
      <c r="D6729">
        <v>1</v>
      </c>
      <c r="E6729" t="s">
        <v>32</v>
      </c>
      <c r="F6729" t="s">
        <v>33</v>
      </c>
      <c r="G6729">
        <v>23</v>
      </c>
      <c r="H6729" t="str">
        <f t="shared" si="529"/>
        <v>AWD</v>
      </c>
      <c r="I6729" s="2">
        <f t="shared" si="526"/>
        <v>2013</v>
      </c>
      <c r="J6729" s="2">
        <f t="shared" si="527"/>
        <v>9</v>
      </c>
      <c r="K6729" t="str">
        <f t="shared" si="528"/>
        <v>Korenbouten</v>
      </c>
      <c r="L6729" s="25">
        <f t="shared" si="530"/>
        <v>38.428571428571431</v>
      </c>
    </row>
    <row r="6730" spans="1:12" x14ac:dyDescent="0.25">
      <c r="A6730">
        <v>25</v>
      </c>
      <c r="B6730" t="s">
        <v>85</v>
      </c>
      <c r="C6730" s="1">
        <v>41775.631944444445</v>
      </c>
      <c r="D6730">
        <v>1</v>
      </c>
      <c r="E6730" t="s">
        <v>14</v>
      </c>
      <c r="F6730" t="s">
        <v>15</v>
      </c>
      <c r="G6730">
        <v>2</v>
      </c>
      <c r="H6730" t="str">
        <f t="shared" si="529"/>
        <v>AWD</v>
      </c>
      <c r="I6730" s="2">
        <f t="shared" si="526"/>
        <v>2014</v>
      </c>
      <c r="J6730" s="2">
        <f t="shared" si="527"/>
        <v>5</v>
      </c>
      <c r="K6730" t="str">
        <f t="shared" si="528"/>
        <v>Waterjuffer</v>
      </c>
      <c r="L6730" s="25">
        <f t="shared" si="530"/>
        <v>19.285714285714285</v>
      </c>
    </row>
    <row r="6731" spans="1:12" x14ac:dyDescent="0.25">
      <c r="A6731">
        <v>25</v>
      </c>
      <c r="B6731" t="s">
        <v>85</v>
      </c>
      <c r="C6731" s="1">
        <v>41775.631944444445</v>
      </c>
      <c r="D6731">
        <v>1</v>
      </c>
      <c r="E6731" t="s">
        <v>26</v>
      </c>
      <c r="F6731" t="s">
        <v>27</v>
      </c>
      <c r="G6731">
        <v>1</v>
      </c>
      <c r="H6731" t="str">
        <f t="shared" si="529"/>
        <v>AWD</v>
      </c>
      <c r="I6731" s="2">
        <f t="shared" si="526"/>
        <v>2014</v>
      </c>
      <c r="J6731" s="2">
        <f t="shared" si="527"/>
        <v>5</v>
      </c>
      <c r="K6731" t="str">
        <f t="shared" si="528"/>
        <v>Glazenmakers</v>
      </c>
      <c r="L6731" s="25">
        <f t="shared" si="530"/>
        <v>19.285714285714285</v>
      </c>
    </row>
    <row r="6732" spans="1:12" x14ac:dyDescent="0.25">
      <c r="A6732">
        <v>25</v>
      </c>
      <c r="B6732" t="s">
        <v>85</v>
      </c>
      <c r="C6732" s="1">
        <v>41775.631944444445</v>
      </c>
      <c r="D6732">
        <v>1</v>
      </c>
      <c r="E6732" t="s">
        <v>12</v>
      </c>
      <c r="F6732" t="s">
        <v>13</v>
      </c>
      <c r="G6732">
        <v>16</v>
      </c>
      <c r="H6732" t="str">
        <f t="shared" si="529"/>
        <v>AWD</v>
      </c>
      <c r="I6732" s="2">
        <f t="shared" si="526"/>
        <v>2014</v>
      </c>
      <c r="J6732" s="2">
        <f t="shared" si="527"/>
        <v>5</v>
      </c>
      <c r="K6732" t="str">
        <f t="shared" si="528"/>
        <v>Waterjuffer</v>
      </c>
      <c r="L6732" s="25">
        <f t="shared" si="530"/>
        <v>19.285714285714285</v>
      </c>
    </row>
    <row r="6733" spans="1:12" x14ac:dyDescent="0.25">
      <c r="A6733">
        <v>25</v>
      </c>
      <c r="B6733" t="s">
        <v>85</v>
      </c>
      <c r="C6733" s="1">
        <v>41775.631944444445</v>
      </c>
      <c r="D6733">
        <v>1</v>
      </c>
      <c r="E6733" t="s">
        <v>22</v>
      </c>
      <c r="F6733" t="s">
        <v>23</v>
      </c>
      <c r="G6733">
        <v>9</v>
      </c>
      <c r="H6733" t="str">
        <f t="shared" si="529"/>
        <v>AWD</v>
      </c>
      <c r="I6733" s="2">
        <f t="shared" si="526"/>
        <v>2014</v>
      </c>
      <c r="J6733" s="2">
        <f t="shared" si="527"/>
        <v>5</v>
      </c>
      <c r="K6733" t="str">
        <f t="shared" si="528"/>
        <v>Glazenmakers</v>
      </c>
      <c r="L6733" s="25">
        <f t="shared" si="530"/>
        <v>19.285714285714285</v>
      </c>
    </row>
    <row r="6734" spans="1:12" x14ac:dyDescent="0.25">
      <c r="A6734">
        <v>25</v>
      </c>
      <c r="B6734" t="s">
        <v>85</v>
      </c>
      <c r="C6734" s="1">
        <v>41775.631944444445</v>
      </c>
      <c r="D6734">
        <v>1</v>
      </c>
      <c r="E6734" t="s">
        <v>28</v>
      </c>
      <c r="F6734" t="s">
        <v>29</v>
      </c>
      <c r="G6734">
        <v>12</v>
      </c>
      <c r="H6734" t="str">
        <f t="shared" si="529"/>
        <v>AWD</v>
      </c>
      <c r="I6734" s="2">
        <f t="shared" si="526"/>
        <v>2014</v>
      </c>
      <c r="J6734" s="2">
        <f t="shared" si="527"/>
        <v>5</v>
      </c>
      <c r="K6734" t="str">
        <f t="shared" si="528"/>
        <v>Korenbouten</v>
      </c>
      <c r="L6734" s="25">
        <f t="shared" si="530"/>
        <v>19.285714285714285</v>
      </c>
    </row>
    <row r="6735" spans="1:12" x14ac:dyDescent="0.25">
      <c r="A6735">
        <v>25</v>
      </c>
      <c r="B6735" t="s">
        <v>85</v>
      </c>
      <c r="C6735" s="1">
        <v>41775.631944444445</v>
      </c>
      <c r="D6735">
        <v>1</v>
      </c>
      <c r="E6735" t="s">
        <v>10</v>
      </c>
      <c r="F6735" t="s">
        <v>11</v>
      </c>
      <c r="G6735">
        <v>1</v>
      </c>
      <c r="H6735" t="str">
        <f t="shared" si="529"/>
        <v>AWD</v>
      </c>
      <c r="I6735" s="2">
        <f t="shared" si="526"/>
        <v>2014</v>
      </c>
      <c r="J6735" s="2">
        <f t="shared" si="527"/>
        <v>5</v>
      </c>
      <c r="K6735" t="str">
        <f t="shared" si="528"/>
        <v>Waterjuffer</v>
      </c>
      <c r="L6735" s="25">
        <f t="shared" si="530"/>
        <v>19.285714285714285</v>
      </c>
    </row>
    <row r="6736" spans="1:12" x14ac:dyDescent="0.25">
      <c r="A6736">
        <v>25</v>
      </c>
      <c r="B6736" t="s">
        <v>85</v>
      </c>
      <c r="C6736" s="1">
        <v>41782.541666666664</v>
      </c>
      <c r="D6736">
        <v>1</v>
      </c>
      <c r="E6736" t="s">
        <v>10</v>
      </c>
      <c r="F6736" t="s">
        <v>11</v>
      </c>
      <c r="G6736">
        <v>3</v>
      </c>
      <c r="H6736" t="str">
        <f t="shared" si="529"/>
        <v>AWD</v>
      </c>
      <c r="I6736" s="2">
        <f t="shared" si="526"/>
        <v>2014</v>
      </c>
      <c r="J6736" s="2">
        <f t="shared" si="527"/>
        <v>5</v>
      </c>
      <c r="K6736" t="str">
        <f t="shared" si="528"/>
        <v>Waterjuffer</v>
      </c>
      <c r="L6736" s="25">
        <f t="shared" si="530"/>
        <v>20.285714285714285</v>
      </c>
    </row>
    <row r="6737" spans="1:12" x14ac:dyDescent="0.25">
      <c r="A6737">
        <v>25</v>
      </c>
      <c r="B6737" t="s">
        <v>85</v>
      </c>
      <c r="C6737" s="1">
        <v>41782.541666666664</v>
      </c>
      <c r="D6737">
        <v>1</v>
      </c>
      <c r="E6737" t="s">
        <v>12</v>
      </c>
      <c r="F6737" t="s">
        <v>13</v>
      </c>
      <c r="G6737">
        <v>2</v>
      </c>
      <c r="H6737" t="str">
        <f t="shared" si="529"/>
        <v>AWD</v>
      </c>
      <c r="I6737" s="2">
        <f t="shared" si="526"/>
        <v>2014</v>
      </c>
      <c r="J6737" s="2">
        <f t="shared" si="527"/>
        <v>5</v>
      </c>
      <c r="K6737" t="str">
        <f t="shared" si="528"/>
        <v>Waterjuffer</v>
      </c>
      <c r="L6737" s="25">
        <f t="shared" si="530"/>
        <v>20.285714285714285</v>
      </c>
    </row>
    <row r="6738" spans="1:12" x14ac:dyDescent="0.25">
      <c r="A6738">
        <v>25</v>
      </c>
      <c r="B6738" t="s">
        <v>85</v>
      </c>
      <c r="C6738" s="1">
        <v>41782.541666666664</v>
      </c>
      <c r="D6738">
        <v>1</v>
      </c>
      <c r="E6738" t="s">
        <v>20</v>
      </c>
      <c r="F6738" t="s">
        <v>21</v>
      </c>
      <c r="G6738">
        <v>8</v>
      </c>
      <c r="H6738" t="str">
        <f t="shared" si="529"/>
        <v>AWD</v>
      </c>
      <c r="I6738" s="2">
        <f t="shared" si="526"/>
        <v>2014</v>
      </c>
      <c r="J6738" s="2">
        <f t="shared" si="527"/>
        <v>5</v>
      </c>
      <c r="K6738" t="str">
        <f t="shared" si="528"/>
        <v>Waterjuffer</v>
      </c>
      <c r="L6738" s="25">
        <f t="shared" si="530"/>
        <v>20.285714285714285</v>
      </c>
    </row>
    <row r="6739" spans="1:12" x14ac:dyDescent="0.25">
      <c r="A6739">
        <v>25</v>
      </c>
      <c r="B6739" t="s">
        <v>85</v>
      </c>
      <c r="C6739" s="1">
        <v>41782.541666666664</v>
      </c>
      <c r="D6739">
        <v>1</v>
      </c>
      <c r="E6739" t="s">
        <v>22</v>
      </c>
      <c r="F6739" t="s">
        <v>23</v>
      </c>
      <c r="G6739">
        <v>3</v>
      </c>
      <c r="H6739" t="str">
        <f t="shared" si="529"/>
        <v>AWD</v>
      </c>
      <c r="I6739" s="2">
        <f t="shared" si="526"/>
        <v>2014</v>
      </c>
      <c r="J6739" s="2">
        <f t="shared" si="527"/>
        <v>5</v>
      </c>
      <c r="K6739" t="str">
        <f t="shared" si="528"/>
        <v>Glazenmakers</v>
      </c>
      <c r="L6739" s="25">
        <f t="shared" si="530"/>
        <v>20.285714285714285</v>
      </c>
    </row>
    <row r="6740" spans="1:12" x14ac:dyDescent="0.25">
      <c r="A6740">
        <v>25</v>
      </c>
      <c r="B6740" t="s">
        <v>85</v>
      </c>
      <c r="C6740" s="1">
        <v>41782.541666666664</v>
      </c>
      <c r="D6740">
        <v>1</v>
      </c>
      <c r="E6740" t="s">
        <v>18</v>
      </c>
      <c r="F6740" t="s">
        <v>19</v>
      </c>
      <c r="G6740">
        <v>5</v>
      </c>
      <c r="H6740" t="str">
        <f t="shared" si="529"/>
        <v>AWD</v>
      </c>
      <c r="I6740" s="2">
        <f t="shared" si="526"/>
        <v>2014</v>
      </c>
      <c r="J6740" s="2">
        <f t="shared" si="527"/>
        <v>5</v>
      </c>
      <c r="K6740" t="str">
        <f t="shared" si="528"/>
        <v>Korenbouten</v>
      </c>
      <c r="L6740" s="25">
        <f t="shared" si="530"/>
        <v>20.285714285714285</v>
      </c>
    </row>
    <row r="6741" spans="1:12" x14ac:dyDescent="0.25">
      <c r="A6741">
        <v>25</v>
      </c>
      <c r="B6741" t="s">
        <v>85</v>
      </c>
      <c r="C6741" s="1">
        <v>41782.541666666664</v>
      </c>
      <c r="D6741">
        <v>1</v>
      </c>
      <c r="E6741" t="s">
        <v>26</v>
      </c>
      <c r="F6741" t="s">
        <v>27</v>
      </c>
      <c r="G6741">
        <v>3</v>
      </c>
      <c r="H6741" t="str">
        <f t="shared" si="529"/>
        <v>AWD</v>
      </c>
      <c r="I6741" s="2">
        <f t="shared" si="526"/>
        <v>2014</v>
      </c>
      <c r="J6741" s="2">
        <f t="shared" si="527"/>
        <v>5</v>
      </c>
      <c r="K6741" t="str">
        <f t="shared" si="528"/>
        <v>Glazenmakers</v>
      </c>
      <c r="L6741" s="25">
        <f t="shared" si="530"/>
        <v>20.285714285714285</v>
      </c>
    </row>
    <row r="6742" spans="1:12" x14ac:dyDescent="0.25">
      <c r="A6742">
        <v>25</v>
      </c>
      <c r="B6742" t="s">
        <v>85</v>
      </c>
      <c r="C6742" s="1">
        <v>41782.541666666664</v>
      </c>
      <c r="D6742">
        <v>1</v>
      </c>
      <c r="E6742" t="s">
        <v>28</v>
      </c>
      <c r="F6742" t="s">
        <v>29</v>
      </c>
      <c r="G6742">
        <v>5</v>
      </c>
      <c r="H6742" t="str">
        <f t="shared" si="529"/>
        <v>AWD</v>
      </c>
      <c r="I6742" s="2">
        <f t="shared" si="526"/>
        <v>2014</v>
      </c>
      <c r="J6742" s="2">
        <f t="shared" si="527"/>
        <v>5</v>
      </c>
      <c r="K6742" t="str">
        <f t="shared" si="528"/>
        <v>Korenbouten</v>
      </c>
      <c r="L6742" s="25">
        <f t="shared" si="530"/>
        <v>20.285714285714285</v>
      </c>
    </row>
    <row r="6743" spans="1:12" x14ac:dyDescent="0.25">
      <c r="A6743">
        <v>25</v>
      </c>
      <c r="B6743" t="s">
        <v>85</v>
      </c>
      <c r="C6743" s="1">
        <v>41796.638888888891</v>
      </c>
      <c r="D6743">
        <v>1</v>
      </c>
      <c r="E6743" t="s">
        <v>10</v>
      </c>
      <c r="F6743" t="s">
        <v>11</v>
      </c>
      <c r="G6743">
        <v>3</v>
      </c>
      <c r="H6743" t="str">
        <f t="shared" si="529"/>
        <v>AWD</v>
      </c>
      <c r="I6743" s="2">
        <f t="shared" si="526"/>
        <v>2014</v>
      </c>
      <c r="J6743" s="2">
        <f t="shared" si="527"/>
        <v>6</v>
      </c>
      <c r="K6743" t="str">
        <f t="shared" si="528"/>
        <v>Waterjuffer</v>
      </c>
      <c r="L6743" s="25">
        <f t="shared" si="530"/>
        <v>22.285714285714285</v>
      </c>
    </row>
    <row r="6744" spans="1:12" x14ac:dyDescent="0.25">
      <c r="A6744">
        <v>25</v>
      </c>
      <c r="B6744" t="s">
        <v>85</v>
      </c>
      <c r="C6744" s="1">
        <v>41796.638888888891</v>
      </c>
      <c r="D6744">
        <v>1</v>
      </c>
      <c r="E6744" t="s">
        <v>26</v>
      </c>
      <c r="F6744" t="s">
        <v>27</v>
      </c>
      <c r="G6744">
        <v>1</v>
      </c>
      <c r="H6744" t="str">
        <f t="shared" si="529"/>
        <v>AWD</v>
      </c>
      <c r="I6744" s="2">
        <f t="shared" si="526"/>
        <v>2014</v>
      </c>
      <c r="J6744" s="2">
        <f t="shared" si="527"/>
        <v>6</v>
      </c>
      <c r="K6744" t="str">
        <f t="shared" si="528"/>
        <v>Glazenmakers</v>
      </c>
      <c r="L6744" s="25">
        <f t="shared" si="530"/>
        <v>22.285714285714285</v>
      </c>
    </row>
    <row r="6745" spans="1:12" x14ac:dyDescent="0.25">
      <c r="A6745">
        <v>25</v>
      </c>
      <c r="B6745" t="s">
        <v>85</v>
      </c>
      <c r="C6745" s="1">
        <v>41796.638888888891</v>
      </c>
      <c r="D6745">
        <v>1</v>
      </c>
      <c r="E6745" t="s">
        <v>20</v>
      </c>
      <c r="F6745" t="s">
        <v>21</v>
      </c>
      <c r="G6745">
        <v>59</v>
      </c>
      <c r="H6745" t="str">
        <f t="shared" si="529"/>
        <v>AWD</v>
      </c>
      <c r="I6745" s="2">
        <f t="shared" si="526"/>
        <v>2014</v>
      </c>
      <c r="J6745" s="2">
        <f t="shared" si="527"/>
        <v>6</v>
      </c>
      <c r="K6745" t="str">
        <f t="shared" si="528"/>
        <v>Waterjuffer</v>
      </c>
      <c r="L6745" s="25">
        <f t="shared" si="530"/>
        <v>22.285714285714285</v>
      </c>
    </row>
    <row r="6746" spans="1:12" x14ac:dyDescent="0.25">
      <c r="A6746">
        <v>25</v>
      </c>
      <c r="B6746" t="s">
        <v>85</v>
      </c>
      <c r="C6746" s="1">
        <v>41796.638888888891</v>
      </c>
      <c r="D6746">
        <v>1</v>
      </c>
      <c r="E6746" t="s">
        <v>61</v>
      </c>
      <c r="F6746" t="s">
        <v>62</v>
      </c>
      <c r="G6746">
        <v>3</v>
      </c>
      <c r="H6746" t="str">
        <f t="shared" si="529"/>
        <v>AWD</v>
      </c>
      <c r="I6746" s="2">
        <f t="shared" si="526"/>
        <v>2014</v>
      </c>
      <c r="J6746" s="2">
        <f t="shared" si="527"/>
        <v>6</v>
      </c>
      <c r="K6746" t="str">
        <f t="shared" si="528"/>
        <v>Waterjuffer</v>
      </c>
      <c r="L6746" s="25">
        <f t="shared" si="530"/>
        <v>22.285714285714285</v>
      </c>
    </row>
    <row r="6747" spans="1:12" x14ac:dyDescent="0.25">
      <c r="A6747">
        <v>25</v>
      </c>
      <c r="B6747" t="s">
        <v>85</v>
      </c>
      <c r="C6747" s="1">
        <v>41796.638888888891</v>
      </c>
      <c r="D6747">
        <v>1</v>
      </c>
      <c r="E6747" t="s">
        <v>22</v>
      </c>
      <c r="F6747" t="s">
        <v>23</v>
      </c>
      <c r="G6747">
        <v>2</v>
      </c>
      <c r="H6747" t="str">
        <f t="shared" si="529"/>
        <v>AWD</v>
      </c>
      <c r="I6747" s="2">
        <f t="shared" si="526"/>
        <v>2014</v>
      </c>
      <c r="J6747" s="2">
        <f t="shared" si="527"/>
        <v>6</v>
      </c>
      <c r="K6747" t="str">
        <f t="shared" si="528"/>
        <v>Glazenmakers</v>
      </c>
      <c r="L6747" s="25">
        <f t="shared" si="530"/>
        <v>22.285714285714285</v>
      </c>
    </row>
    <row r="6748" spans="1:12" x14ac:dyDescent="0.25">
      <c r="A6748">
        <v>25</v>
      </c>
      <c r="B6748" t="s">
        <v>85</v>
      </c>
      <c r="C6748" s="1">
        <v>41796.638888888891</v>
      </c>
      <c r="D6748">
        <v>1</v>
      </c>
      <c r="E6748" t="s">
        <v>24</v>
      </c>
      <c r="F6748" t="s">
        <v>25</v>
      </c>
      <c r="G6748">
        <v>3</v>
      </c>
      <c r="H6748" t="str">
        <f t="shared" si="529"/>
        <v>AWD</v>
      </c>
      <c r="I6748" s="2">
        <f t="shared" si="526"/>
        <v>2014</v>
      </c>
      <c r="J6748" s="2">
        <f t="shared" si="527"/>
        <v>6</v>
      </c>
      <c r="K6748" t="str">
        <f t="shared" si="528"/>
        <v>Glazenmakers</v>
      </c>
      <c r="L6748" s="25">
        <f t="shared" si="530"/>
        <v>22.285714285714285</v>
      </c>
    </row>
    <row r="6749" spans="1:12" x14ac:dyDescent="0.25">
      <c r="A6749">
        <v>25</v>
      </c>
      <c r="B6749" t="s">
        <v>85</v>
      </c>
      <c r="C6749" s="1">
        <v>41796.638888888891</v>
      </c>
      <c r="D6749">
        <v>1</v>
      </c>
      <c r="E6749" t="s">
        <v>28</v>
      </c>
      <c r="F6749" t="s">
        <v>29</v>
      </c>
      <c r="G6749">
        <v>17</v>
      </c>
      <c r="H6749" t="str">
        <f t="shared" si="529"/>
        <v>AWD</v>
      </c>
      <c r="I6749" s="2">
        <f t="shared" si="526"/>
        <v>2014</v>
      </c>
      <c r="J6749" s="2">
        <f t="shared" si="527"/>
        <v>6</v>
      </c>
      <c r="K6749" t="str">
        <f t="shared" si="528"/>
        <v>Korenbouten</v>
      </c>
      <c r="L6749" s="25">
        <f t="shared" si="530"/>
        <v>22.285714285714285</v>
      </c>
    </row>
    <row r="6750" spans="1:12" x14ac:dyDescent="0.25">
      <c r="A6750">
        <v>25</v>
      </c>
      <c r="B6750" t="s">
        <v>85</v>
      </c>
      <c r="C6750" s="1">
        <v>41801.559027777781</v>
      </c>
      <c r="D6750">
        <v>1</v>
      </c>
      <c r="E6750" t="s">
        <v>18</v>
      </c>
      <c r="F6750" t="s">
        <v>19</v>
      </c>
      <c r="G6750">
        <v>1</v>
      </c>
      <c r="H6750" t="str">
        <f t="shared" si="529"/>
        <v>AWD</v>
      </c>
      <c r="I6750" s="2">
        <f t="shared" si="526"/>
        <v>2014</v>
      </c>
      <c r="J6750" s="2">
        <f t="shared" si="527"/>
        <v>6</v>
      </c>
      <c r="K6750" t="str">
        <f t="shared" si="528"/>
        <v>Korenbouten</v>
      </c>
      <c r="L6750" s="25">
        <f t="shared" si="530"/>
        <v>23</v>
      </c>
    </row>
    <row r="6751" spans="1:12" x14ac:dyDescent="0.25">
      <c r="A6751">
        <v>25</v>
      </c>
      <c r="B6751" t="s">
        <v>85</v>
      </c>
      <c r="C6751" s="1">
        <v>41801.559027777781</v>
      </c>
      <c r="D6751">
        <v>1</v>
      </c>
      <c r="E6751" t="s">
        <v>20</v>
      </c>
      <c r="F6751" t="s">
        <v>21</v>
      </c>
      <c r="G6751">
        <v>100</v>
      </c>
      <c r="H6751" t="str">
        <f t="shared" si="529"/>
        <v>AWD</v>
      </c>
      <c r="I6751" s="2">
        <f t="shared" si="526"/>
        <v>2014</v>
      </c>
      <c r="J6751" s="2">
        <f t="shared" si="527"/>
        <v>6</v>
      </c>
      <c r="K6751" t="str">
        <f t="shared" si="528"/>
        <v>Waterjuffer</v>
      </c>
      <c r="L6751" s="25">
        <f t="shared" si="530"/>
        <v>23</v>
      </c>
    </row>
    <row r="6752" spans="1:12" x14ac:dyDescent="0.25">
      <c r="A6752">
        <v>25</v>
      </c>
      <c r="B6752" t="s">
        <v>85</v>
      </c>
      <c r="C6752" s="1">
        <v>41801.559027777781</v>
      </c>
      <c r="D6752">
        <v>1</v>
      </c>
      <c r="E6752" t="s">
        <v>26</v>
      </c>
      <c r="F6752" t="s">
        <v>27</v>
      </c>
      <c r="G6752">
        <v>4</v>
      </c>
      <c r="H6752" t="str">
        <f t="shared" si="529"/>
        <v>AWD</v>
      </c>
      <c r="I6752" s="2">
        <f t="shared" si="526"/>
        <v>2014</v>
      </c>
      <c r="J6752" s="2">
        <f t="shared" si="527"/>
        <v>6</v>
      </c>
      <c r="K6752" t="str">
        <f t="shared" si="528"/>
        <v>Glazenmakers</v>
      </c>
      <c r="L6752" s="25">
        <f t="shared" si="530"/>
        <v>23</v>
      </c>
    </row>
    <row r="6753" spans="1:12" x14ac:dyDescent="0.25">
      <c r="A6753">
        <v>25</v>
      </c>
      <c r="B6753" t="s">
        <v>85</v>
      </c>
      <c r="C6753" s="1">
        <v>41801.559027777781</v>
      </c>
      <c r="D6753">
        <v>1</v>
      </c>
      <c r="E6753" t="s">
        <v>28</v>
      </c>
      <c r="F6753" t="s">
        <v>29</v>
      </c>
      <c r="G6753">
        <v>12</v>
      </c>
      <c r="H6753" t="str">
        <f t="shared" si="529"/>
        <v>AWD</v>
      </c>
      <c r="I6753" s="2">
        <f t="shared" si="526"/>
        <v>2014</v>
      </c>
      <c r="J6753" s="2">
        <f t="shared" si="527"/>
        <v>6</v>
      </c>
      <c r="K6753" t="str">
        <f t="shared" si="528"/>
        <v>Korenbouten</v>
      </c>
      <c r="L6753" s="25">
        <f t="shared" si="530"/>
        <v>23</v>
      </c>
    </row>
    <row r="6754" spans="1:12" x14ac:dyDescent="0.25">
      <c r="A6754">
        <v>25</v>
      </c>
      <c r="B6754" t="s">
        <v>85</v>
      </c>
      <c r="C6754" s="1">
        <v>41818.520833333336</v>
      </c>
      <c r="D6754">
        <v>1</v>
      </c>
      <c r="E6754" t="s">
        <v>28</v>
      </c>
      <c r="F6754" t="s">
        <v>29</v>
      </c>
      <c r="G6754">
        <v>1</v>
      </c>
      <c r="H6754" t="str">
        <f t="shared" si="529"/>
        <v>AWD</v>
      </c>
      <c r="I6754" s="2">
        <f t="shared" si="526"/>
        <v>2014</v>
      </c>
      <c r="J6754" s="2">
        <f t="shared" si="527"/>
        <v>6</v>
      </c>
      <c r="K6754" t="str">
        <f t="shared" si="528"/>
        <v>Korenbouten</v>
      </c>
      <c r="L6754" s="25">
        <f t="shared" si="530"/>
        <v>25.428571428571427</v>
      </c>
    </row>
    <row r="6755" spans="1:12" x14ac:dyDescent="0.25">
      <c r="A6755">
        <v>25</v>
      </c>
      <c r="B6755" t="s">
        <v>85</v>
      </c>
      <c r="C6755" s="1">
        <v>41818.520833333336</v>
      </c>
      <c r="D6755">
        <v>1</v>
      </c>
      <c r="E6755" t="s">
        <v>18</v>
      </c>
      <c r="F6755" t="s">
        <v>19</v>
      </c>
      <c r="G6755">
        <v>1</v>
      </c>
      <c r="H6755" t="str">
        <f t="shared" si="529"/>
        <v>AWD</v>
      </c>
      <c r="I6755" s="2">
        <f t="shared" si="526"/>
        <v>2014</v>
      </c>
      <c r="J6755" s="2">
        <f t="shared" si="527"/>
        <v>6</v>
      </c>
      <c r="K6755" t="str">
        <f t="shared" si="528"/>
        <v>Korenbouten</v>
      </c>
      <c r="L6755" s="25">
        <f t="shared" si="530"/>
        <v>25.428571428571427</v>
      </c>
    </row>
    <row r="6756" spans="1:12" x14ac:dyDescent="0.25">
      <c r="A6756">
        <v>25</v>
      </c>
      <c r="B6756" t="s">
        <v>85</v>
      </c>
      <c r="C6756" s="1">
        <v>41818.520833333336</v>
      </c>
      <c r="D6756">
        <v>1</v>
      </c>
      <c r="E6756" t="s">
        <v>10</v>
      </c>
      <c r="F6756" t="s">
        <v>11</v>
      </c>
      <c r="G6756">
        <v>2</v>
      </c>
      <c r="H6756" t="str">
        <f t="shared" si="529"/>
        <v>AWD</v>
      </c>
      <c r="I6756" s="2">
        <f t="shared" si="526"/>
        <v>2014</v>
      </c>
      <c r="J6756" s="2">
        <f t="shared" si="527"/>
        <v>6</v>
      </c>
      <c r="K6756" t="str">
        <f t="shared" si="528"/>
        <v>Waterjuffer</v>
      </c>
      <c r="L6756" s="25">
        <f t="shared" si="530"/>
        <v>25.428571428571427</v>
      </c>
    </row>
    <row r="6757" spans="1:12" x14ac:dyDescent="0.25">
      <c r="A6757">
        <v>25</v>
      </c>
      <c r="B6757" t="s">
        <v>85</v>
      </c>
      <c r="C6757" s="1">
        <v>41818.520833333336</v>
      </c>
      <c r="D6757">
        <v>1</v>
      </c>
      <c r="E6757" t="s">
        <v>20</v>
      </c>
      <c r="F6757" t="s">
        <v>21</v>
      </c>
      <c r="G6757">
        <v>57</v>
      </c>
      <c r="H6757" t="str">
        <f t="shared" si="529"/>
        <v>AWD</v>
      </c>
      <c r="I6757" s="2">
        <f t="shared" si="526"/>
        <v>2014</v>
      </c>
      <c r="J6757" s="2">
        <f t="shared" si="527"/>
        <v>6</v>
      </c>
      <c r="K6757" t="str">
        <f t="shared" si="528"/>
        <v>Waterjuffer</v>
      </c>
      <c r="L6757" s="25">
        <f t="shared" si="530"/>
        <v>25.428571428571427</v>
      </c>
    </row>
    <row r="6758" spans="1:12" x14ac:dyDescent="0.25">
      <c r="A6758">
        <v>25</v>
      </c>
      <c r="B6758" t="s">
        <v>85</v>
      </c>
      <c r="C6758" s="1">
        <v>41818.520833333336</v>
      </c>
      <c r="D6758">
        <v>1</v>
      </c>
      <c r="E6758" t="s">
        <v>26</v>
      </c>
      <c r="F6758" t="s">
        <v>27</v>
      </c>
      <c r="G6758">
        <v>2</v>
      </c>
      <c r="H6758" t="str">
        <f t="shared" si="529"/>
        <v>AWD</v>
      </c>
      <c r="I6758" s="2">
        <f t="shared" si="526"/>
        <v>2014</v>
      </c>
      <c r="J6758" s="2">
        <f t="shared" si="527"/>
        <v>6</v>
      </c>
      <c r="K6758" t="str">
        <f t="shared" si="528"/>
        <v>Glazenmakers</v>
      </c>
      <c r="L6758" s="25">
        <f t="shared" si="530"/>
        <v>25.428571428571427</v>
      </c>
    </row>
    <row r="6759" spans="1:12" x14ac:dyDescent="0.25">
      <c r="A6759">
        <v>25</v>
      </c>
      <c r="B6759" t="s">
        <v>85</v>
      </c>
      <c r="C6759" s="1">
        <v>41830.631944444445</v>
      </c>
      <c r="D6759">
        <v>1</v>
      </c>
      <c r="E6759" t="s">
        <v>22</v>
      </c>
      <c r="F6759" t="s">
        <v>23</v>
      </c>
      <c r="G6759">
        <v>1</v>
      </c>
      <c r="H6759" t="str">
        <f t="shared" si="529"/>
        <v>AWD</v>
      </c>
      <c r="I6759" s="2">
        <f t="shared" si="526"/>
        <v>2014</v>
      </c>
      <c r="J6759" s="2">
        <f t="shared" si="527"/>
        <v>7</v>
      </c>
      <c r="K6759" t="str">
        <f t="shared" si="528"/>
        <v>Glazenmakers</v>
      </c>
      <c r="L6759" s="25">
        <f t="shared" si="530"/>
        <v>27.142857142857142</v>
      </c>
    </row>
    <row r="6760" spans="1:12" x14ac:dyDescent="0.25">
      <c r="A6760">
        <v>25</v>
      </c>
      <c r="B6760" t="s">
        <v>85</v>
      </c>
      <c r="C6760" s="1">
        <v>41830.631944444445</v>
      </c>
      <c r="D6760">
        <v>1</v>
      </c>
      <c r="E6760" t="s">
        <v>20</v>
      </c>
      <c r="F6760" t="s">
        <v>21</v>
      </c>
      <c r="G6760">
        <v>25</v>
      </c>
      <c r="H6760" t="str">
        <f t="shared" si="529"/>
        <v>AWD</v>
      </c>
      <c r="I6760" s="2">
        <f t="shared" si="526"/>
        <v>2014</v>
      </c>
      <c r="J6760" s="2">
        <f t="shared" si="527"/>
        <v>7</v>
      </c>
      <c r="K6760" t="str">
        <f t="shared" si="528"/>
        <v>Waterjuffer</v>
      </c>
      <c r="L6760" s="25">
        <f t="shared" si="530"/>
        <v>27.142857142857142</v>
      </c>
    </row>
    <row r="6761" spans="1:12" x14ac:dyDescent="0.25">
      <c r="A6761">
        <v>25</v>
      </c>
      <c r="B6761" t="s">
        <v>85</v>
      </c>
      <c r="C6761" s="1">
        <v>41830.631944444445</v>
      </c>
      <c r="D6761">
        <v>1</v>
      </c>
      <c r="E6761" t="s">
        <v>26</v>
      </c>
      <c r="F6761" t="s">
        <v>27</v>
      </c>
      <c r="G6761">
        <v>2</v>
      </c>
      <c r="H6761" t="str">
        <f t="shared" si="529"/>
        <v>AWD</v>
      </c>
      <c r="I6761" s="2">
        <f t="shared" si="526"/>
        <v>2014</v>
      </c>
      <c r="J6761" s="2">
        <f t="shared" si="527"/>
        <v>7</v>
      </c>
      <c r="K6761" t="str">
        <f t="shared" si="528"/>
        <v>Glazenmakers</v>
      </c>
      <c r="L6761" s="25">
        <f t="shared" si="530"/>
        <v>27.142857142857142</v>
      </c>
    </row>
    <row r="6762" spans="1:12" x14ac:dyDescent="0.25">
      <c r="A6762">
        <v>25</v>
      </c>
      <c r="B6762" t="s">
        <v>85</v>
      </c>
      <c r="C6762" s="1">
        <v>41830.631944444445</v>
      </c>
      <c r="D6762">
        <v>1</v>
      </c>
      <c r="E6762" t="s">
        <v>10</v>
      </c>
      <c r="F6762" t="s">
        <v>11</v>
      </c>
      <c r="G6762">
        <v>1</v>
      </c>
      <c r="H6762" t="str">
        <f t="shared" si="529"/>
        <v>AWD</v>
      </c>
      <c r="I6762" s="2">
        <f t="shared" si="526"/>
        <v>2014</v>
      </c>
      <c r="J6762" s="2">
        <f t="shared" si="527"/>
        <v>7</v>
      </c>
      <c r="K6762" t="str">
        <f t="shared" si="528"/>
        <v>Waterjuffer</v>
      </c>
      <c r="L6762" s="25">
        <f t="shared" si="530"/>
        <v>27.142857142857142</v>
      </c>
    </row>
    <row r="6763" spans="1:12" x14ac:dyDescent="0.25">
      <c r="A6763">
        <v>25</v>
      </c>
      <c r="B6763" t="s">
        <v>85</v>
      </c>
      <c r="C6763" s="1">
        <v>41836.642361111109</v>
      </c>
      <c r="D6763">
        <v>1</v>
      </c>
      <c r="E6763" t="s">
        <v>10</v>
      </c>
      <c r="F6763" t="s">
        <v>11</v>
      </c>
      <c r="G6763">
        <v>5</v>
      </c>
      <c r="H6763" t="str">
        <f t="shared" si="529"/>
        <v>AWD</v>
      </c>
      <c r="I6763" s="2">
        <f t="shared" si="526"/>
        <v>2014</v>
      </c>
      <c r="J6763" s="2">
        <f t="shared" si="527"/>
        <v>7</v>
      </c>
      <c r="K6763" t="str">
        <f t="shared" si="528"/>
        <v>Waterjuffer</v>
      </c>
      <c r="L6763" s="25">
        <f t="shared" si="530"/>
        <v>28</v>
      </c>
    </row>
    <row r="6764" spans="1:12" x14ac:dyDescent="0.25">
      <c r="A6764">
        <v>25</v>
      </c>
      <c r="B6764" t="s">
        <v>85</v>
      </c>
      <c r="C6764" s="1">
        <v>41836.642361111109</v>
      </c>
      <c r="D6764">
        <v>1</v>
      </c>
      <c r="E6764" t="s">
        <v>20</v>
      </c>
      <c r="F6764" t="s">
        <v>21</v>
      </c>
      <c r="G6764">
        <v>5</v>
      </c>
      <c r="H6764" t="str">
        <f t="shared" si="529"/>
        <v>AWD</v>
      </c>
      <c r="I6764" s="2">
        <f t="shared" si="526"/>
        <v>2014</v>
      </c>
      <c r="J6764" s="2">
        <f t="shared" si="527"/>
        <v>7</v>
      </c>
      <c r="K6764" t="str">
        <f t="shared" si="528"/>
        <v>Waterjuffer</v>
      </c>
      <c r="L6764" s="25">
        <f t="shared" si="530"/>
        <v>28</v>
      </c>
    </row>
    <row r="6765" spans="1:12" x14ac:dyDescent="0.25">
      <c r="A6765">
        <v>25</v>
      </c>
      <c r="B6765" t="s">
        <v>85</v>
      </c>
      <c r="C6765" s="1">
        <v>41836.642361111109</v>
      </c>
      <c r="D6765">
        <v>1</v>
      </c>
      <c r="E6765" t="s">
        <v>26</v>
      </c>
      <c r="F6765" t="s">
        <v>27</v>
      </c>
      <c r="G6765">
        <v>1</v>
      </c>
      <c r="H6765" t="str">
        <f t="shared" si="529"/>
        <v>AWD</v>
      </c>
      <c r="I6765" s="2">
        <f t="shared" si="526"/>
        <v>2014</v>
      </c>
      <c r="J6765" s="2">
        <f t="shared" si="527"/>
        <v>7</v>
      </c>
      <c r="K6765" t="str">
        <f t="shared" si="528"/>
        <v>Glazenmakers</v>
      </c>
      <c r="L6765" s="25">
        <f t="shared" si="530"/>
        <v>28</v>
      </c>
    </row>
    <row r="6766" spans="1:12" x14ac:dyDescent="0.25">
      <c r="A6766">
        <v>25</v>
      </c>
      <c r="B6766" t="s">
        <v>85</v>
      </c>
      <c r="C6766" s="1">
        <v>41836.642361111109</v>
      </c>
      <c r="D6766">
        <v>1</v>
      </c>
      <c r="E6766" t="s">
        <v>18</v>
      </c>
      <c r="F6766" t="s">
        <v>19</v>
      </c>
      <c r="G6766">
        <v>1</v>
      </c>
      <c r="H6766" t="str">
        <f t="shared" si="529"/>
        <v>AWD</v>
      </c>
      <c r="I6766" s="2">
        <f t="shared" ref="I6766:I6828" si="531">YEAR(C6766)</f>
        <v>2014</v>
      </c>
      <c r="J6766" s="2">
        <f t="shared" ref="J6766:J6828" si="532">MONTH(C6766)</f>
        <v>7</v>
      </c>
      <c r="K6766" t="str">
        <f t="shared" ref="K6766:K6828" si="533">VLOOKUP(E6766,$Q$2:$R$100,2,FALSE)</f>
        <v>Korenbouten</v>
      </c>
      <c r="L6766" s="25">
        <f t="shared" si="530"/>
        <v>28</v>
      </c>
    </row>
    <row r="6767" spans="1:12" x14ac:dyDescent="0.25">
      <c r="A6767">
        <v>25</v>
      </c>
      <c r="B6767" t="s">
        <v>85</v>
      </c>
      <c r="C6767" s="1">
        <v>41836.642361111109</v>
      </c>
      <c r="D6767">
        <v>1</v>
      </c>
      <c r="E6767" t="s">
        <v>40</v>
      </c>
      <c r="F6767" t="s">
        <v>41</v>
      </c>
      <c r="G6767">
        <v>1</v>
      </c>
      <c r="H6767" t="str">
        <f t="shared" si="529"/>
        <v>AWD</v>
      </c>
      <c r="I6767" s="2">
        <f t="shared" si="531"/>
        <v>2014</v>
      </c>
      <c r="J6767" s="2">
        <f t="shared" si="532"/>
        <v>7</v>
      </c>
      <c r="K6767" t="str">
        <f t="shared" si="533"/>
        <v>Korenbouten</v>
      </c>
      <c r="L6767" s="25">
        <f t="shared" si="530"/>
        <v>28</v>
      </c>
    </row>
    <row r="6768" spans="1:12" x14ac:dyDescent="0.25">
      <c r="A6768">
        <v>25</v>
      </c>
      <c r="B6768" t="s">
        <v>85</v>
      </c>
      <c r="C6768" s="1">
        <v>41837.611111111109</v>
      </c>
      <c r="D6768">
        <v>1</v>
      </c>
      <c r="E6768" t="s">
        <v>22</v>
      </c>
      <c r="F6768" t="s">
        <v>23</v>
      </c>
      <c r="G6768">
        <v>1</v>
      </c>
      <c r="H6768" t="str">
        <f t="shared" si="529"/>
        <v>AWD</v>
      </c>
      <c r="I6768" s="2">
        <f t="shared" si="531"/>
        <v>2014</v>
      </c>
      <c r="J6768" s="2">
        <f t="shared" si="532"/>
        <v>7</v>
      </c>
      <c r="K6768" t="str">
        <f t="shared" si="533"/>
        <v>Glazenmakers</v>
      </c>
      <c r="L6768" s="25">
        <f t="shared" si="530"/>
        <v>28.142857142857142</v>
      </c>
    </row>
    <row r="6769" spans="1:12" x14ac:dyDescent="0.25">
      <c r="A6769">
        <v>25</v>
      </c>
      <c r="B6769" t="s">
        <v>85</v>
      </c>
      <c r="C6769" s="1">
        <v>41837.611111111109</v>
      </c>
      <c r="D6769">
        <v>1</v>
      </c>
      <c r="E6769" t="s">
        <v>26</v>
      </c>
      <c r="F6769" t="s">
        <v>27</v>
      </c>
      <c r="G6769">
        <v>2</v>
      </c>
      <c r="H6769" t="str">
        <f t="shared" si="529"/>
        <v>AWD</v>
      </c>
      <c r="I6769" s="2">
        <f t="shared" si="531"/>
        <v>2014</v>
      </c>
      <c r="J6769" s="2">
        <f t="shared" si="532"/>
        <v>7</v>
      </c>
      <c r="K6769" t="str">
        <f t="shared" si="533"/>
        <v>Glazenmakers</v>
      </c>
      <c r="L6769" s="25">
        <f t="shared" si="530"/>
        <v>28.142857142857142</v>
      </c>
    </row>
    <row r="6770" spans="1:12" x14ac:dyDescent="0.25">
      <c r="A6770">
        <v>25</v>
      </c>
      <c r="B6770" t="s">
        <v>85</v>
      </c>
      <c r="C6770" s="1">
        <v>41837.611111111109</v>
      </c>
      <c r="D6770">
        <v>1</v>
      </c>
      <c r="E6770" t="s">
        <v>61</v>
      </c>
      <c r="F6770" t="s">
        <v>62</v>
      </c>
      <c r="G6770">
        <v>3</v>
      </c>
      <c r="H6770" t="str">
        <f t="shared" si="529"/>
        <v>AWD</v>
      </c>
      <c r="I6770" s="2">
        <f t="shared" si="531"/>
        <v>2014</v>
      </c>
      <c r="J6770" s="2">
        <f t="shared" si="532"/>
        <v>7</v>
      </c>
      <c r="K6770" t="str">
        <f t="shared" si="533"/>
        <v>Waterjuffer</v>
      </c>
      <c r="L6770" s="25">
        <f t="shared" si="530"/>
        <v>28.142857142857142</v>
      </c>
    </row>
    <row r="6771" spans="1:12" x14ac:dyDescent="0.25">
      <c r="A6771">
        <v>25</v>
      </c>
      <c r="B6771" t="s">
        <v>85</v>
      </c>
      <c r="C6771" s="1">
        <v>41837.611111111109</v>
      </c>
      <c r="D6771">
        <v>1</v>
      </c>
      <c r="E6771" t="s">
        <v>10</v>
      </c>
      <c r="F6771" t="s">
        <v>11</v>
      </c>
      <c r="G6771">
        <v>6</v>
      </c>
      <c r="H6771" t="str">
        <f t="shared" si="529"/>
        <v>AWD</v>
      </c>
      <c r="I6771" s="2">
        <f t="shared" si="531"/>
        <v>2014</v>
      </c>
      <c r="J6771" s="2">
        <f t="shared" si="532"/>
        <v>7</v>
      </c>
      <c r="K6771" t="str">
        <f t="shared" si="533"/>
        <v>Waterjuffer</v>
      </c>
      <c r="L6771" s="25">
        <f t="shared" si="530"/>
        <v>28.142857142857142</v>
      </c>
    </row>
    <row r="6772" spans="1:12" x14ac:dyDescent="0.25">
      <c r="A6772">
        <v>25</v>
      </c>
      <c r="B6772" t="s">
        <v>85</v>
      </c>
      <c r="C6772" s="1">
        <v>41837.611111111109</v>
      </c>
      <c r="D6772">
        <v>1</v>
      </c>
      <c r="E6772" t="s">
        <v>42</v>
      </c>
      <c r="F6772" t="s">
        <v>43</v>
      </c>
      <c r="G6772">
        <v>2</v>
      </c>
      <c r="H6772" t="str">
        <f t="shared" si="529"/>
        <v>AWD</v>
      </c>
      <c r="I6772" s="2">
        <f t="shared" si="531"/>
        <v>2014</v>
      </c>
      <c r="J6772" s="2">
        <f t="shared" si="532"/>
        <v>7</v>
      </c>
      <c r="K6772" t="str">
        <f t="shared" si="533"/>
        <v>Korenbouten</v>
      </c>
      <c r="L6772" s="25">
        <f t="shared" si="530"/>
        <v>28.142857142857142</v>
      </c>
    </row>
    <row r="6773" spans="1:12" x14ac:dyDescent="0.25">
      <c r="A6773">
        <v>25</v>
      </c>
      <c r="B6773" t="s">
        <v>85</v>
      </c>
      <c r="C6773" s="1">
        <v>41837.611111111109</v>
      </c>
      <c r="D6773">
        <v>1</v>
      </c>
      <c r="E6773" t="s">
        <v>16</v>
      </c>
      <c r="F6773" t="s">
        <v>17</v>
      </c>
      <c r="G6773">
        <v>18</v>
      </c>
      <c r="H6773" t="str">
        <f t="shared" si="529"/>
        <v>AWD</v>
      </c>
      <c r="I6773" s="2">
        <f t="shared" si="531"/>
        <v>2014</v>
      </c>
      <c r="J6773" s="2">
        <f t="shared" si="532"/>
        <v>7</v>
      </c>
      <c r="K6773" t="str">
        <f t="shared" si="533"/>
        <v>Waterjuffer</v>
      </c>
      <c r="L6773" s="25">
        <f t="shared" si="530"/>
        <v>28.142857142857142</v>
      </c>
    </row>
    <row r="6774" spans="1:12" x14ac:dyDescent="0.25">
      <c r="A6774">
        <v>25</v>
      </c>
      <c r="B6774" t="s">
        <v>85</v>
      </c>
      <c r="C6774" s="1">
        <v>41837.611111111109</v>
      </c>
      <c r="D6774">
        <v>1</v>
      </c>
      <c r="E6774" t="s">
        <v>14</v>
      </c>
      <c r="F6774" t="s">
        <v>15</v>
      </c>
      <c r="G6774">
        <v>1</v>
      </c>
      <c r="H6774" t="str">
        <f t="shared" si="529"/>
        <v>AWD</v>
      </c>
      <c r="I6774" s="2">
        <f t="shared" si="531"/>
        <v>2014</v>
      </c>
      <c r="J6774" s="2">
        <f t="shared" si="532"/>
        <v>7</v>
      </c>
      <c r="K6774" t="str">
        <f t="shared" si="533"/>
        <v>Waterjuffer</v>
      </c>
      <c r="L6774" s="25">
        <f t="shared" si="530"/>
        <v>28.142857142857142</v>
      </c>
    </row>
    <row r="6775" spans="1:12" x14ac:dyDescent="0.25">
      <c r="A6775">
        <v>25</v>
      </c>
      <c r="B6775" t="s">
        <v>85</v>
      </c>
      <c r="C6775" s="1">
        <v>41843.520833333336</v>
      </c>
      <c r="D6775">
        <v>1</v>
      </c>
      <c r="E6775" t="s">
        <v>18</v>
      </c>
      <c r="F6775" t="s">
        <v>19</v>
      </c>
      <c r="G6775">
        <v>1</v>
      </c>
      <c r="H6775" t="str">
        <f t="shared" si="529"/>
        <v>AWD</v>
      </c>
      <c r="I6775" s="2">
        <f t="shared" si="531"/>
        <v>2014</v>
      </c>
      <c r="J6775" s="2">
        <f t="shared" si="532"/>
        <v>7</v>
      </c>
      <c r="K6775" t="str">
        <f t="shared" si="533"/>
        <v>Korenbouten</v>
      </c>
      <c r="L6775" s="25">
        <f t="shared" si="530"/>
        <v>29</v>
      </c>
    </row>
    <row r="6776" spans="1:12" x14ac:dyDescent="0.25">
      <c r="A6776">
        <v>25</v>
      </c>
      <c r="B6776" t="s">
        <v>85</v>
      </c>
      <c r="C6776" s="1">
        <v>41843.520833333336</v>
      </c>
      <c r="D6776">
        <v>1</v>
      </c>
      <c r="E6776" t="s">
        <v>32</v>
      </c>
      <c r="F6776" t="s">
        <v>33</v>
      </c>
      <c r="G6776">
        <v>1</v>
      </c>
      <c r="H6776" t="str">
        <f t="shared" si="529"/>
        <v>AWD</v>
      </c>
      <c r="I6776" s="2">
        <f t="shared" si="531"/>
        <v>2014</v>
      </c>
      <c r="J6776" s="2">
        <f t="shared" si="532"/>
        <v>7</v>
      </c>
      <c r="K6776" t="str">
        <f t="shared" si="533"/>
        <v>Korenbouten</v>
      </c>
      <c r="L6776" s="25">
        <f t="shared" si="530"/>
        <v>29</v>
      </c>
    </row>
    <row r="6777" spans="1:12" x14ac:dyDescent="0.25">
      <c r="A6777">
        <v>25</v>
      </c>
      <c r="B6777" t="s">
        <v>85</v>
      </c>
      <c r="C6777" s="1">
        <v>41843.520833333336</v>
      </c>
      <c r="D6777">
        <v>1</v>
      </c>
      <c r="E6777" t="s">
        <v>10</v>
      </c>
      <c r="F6777" t="s">
        <v>11</v>
      </c>
      <c r="G6777">
        <v>1</v>
      </c>
      <c r="H6777" t="str">
        <f t="shared" si="529"/>
        <v>AWD</v>
      </c>
      <c r="I6777" s="2">
        <f t="shared" si="531"/>
        <v>2014</v>
      </c>
      <c r="J6777" s="2">
        <f t="shared" si="532"/>
        <v>7</v>
      </c>
      <c r="K6777" t="str">
        <f t="shared" si="533"/>
        <v>Waterjuffer</v>
      </c>
      <c r="L6777" s="25">
        <f t="shared" si="530"/>
        <v>29</v>
      </c>
    </row>
    <row r="6778" spans="1:12" x14ac:dyDescent="0.25">
      <c r="A6778">
        <v>25</v>
      </c>
      <c r="B6778" t="s">
        <v>85</v>
      </c>
      <c r="C6778" s="1">
        <v>41843.520833333336</v>
      </c>
      <c r="D6778">
        <v>1</v>
      </c>
      <c r="E6778" t="s">
        <v>20</v>
      </c>
      <c r="F6778" t="s">
        <v>21</v>
      </c>
      <c r="G6778">
        <v>16</v>
      </c>
      <c r="H6778" t="str">
        <f t="shared" si="529"/>
        <v>AWD</v>
      </c>
      <c r="I6778" s="2">
        <f t="shared" si="531"/>
        <v>2014</v>
      </c>
      <c r="J6778" s="2">
        <f t="shared" si="532"/>
        <v>7</v>
      </c>
      <c r="K6778" t="str">
        <f t="shared" si="533"/>
        <v>Waterjuffer</v>
      </c>
      <c r="L6778" s="25">
        <f t="shared" si="530"/>
        <v>29</v>
      </c>
    </row>
    <row r="6779" spans="1:12" x14ac:dyDescent="0.25">
      <c r="A6779">
        <v>25</v>
      </c>
      <c r="B6779" t="s">
        <v>85</v>
      </c>
      <c r="C6779" s="1">
        <v>41843.520833333336</v>
      </c>
      <c r="D6779">
        <v>1</v>
      </c>
      <c r="E6779" t="s">
        <v>26</v>
      </c>
      <c r="F6779" t="s">
        <v>27</v>
      </c>
      <c r="G6779">
        <v>2</v>
      </c>
      <c r="H6779" t="str">
        <f t="shared" si="529"/>
        <v>AWD</v>
      </c>
      <c r="I6779" s="2">
        <f t="shared" si="531"/>
        <v>2014</v>
      </c>
      <c r="J6779" s="2">
        <f t="shared" si="532"/>
        <v>7</v>
      </c>
      <c r="K6779" t="str">
        <f t="shared" si="533"/>
        <v>Glazenmakers</v>
      </c>
      <c r="L6779" s="25">
        <f t="shared" si="530"/>
        <v>29</v>
      </c>
    </row>
    <row r="6780" spans="1:12" x14ac:dyDescent="0.25">
      <c r="A6780">
        <v>25</v>
      </c>
      <c r="B6780" t="s">
        <v>85</v>
      </c>
      <c r="C6780" s="1">
        <v>41843.520833333336</v>
      </c>
      <c r="D6780">
        <v>1</v>
      </c>
      <c r="E6780" t="s">
        <v>42</v>
      </c>
      <c r="F6780" t="s">
        <v>43</v>
      </c>
      <c r="G6780">
        <v>3</v>
      </c>
      <c r="H6780" t="str">
        <f t="shared" si="529"/>
        <v>AWD</v>
      </c>
      <c r="I6780" s="2">
        <f t="shared" si="531"/>
        <v>2014</v>
      </c>
      <c r="J6780" s="2">
        <f t="shared" si="532"/>
        <v>7</v>
      </c>
      <c r="K6780" t="str">
        <f t="shared" si="533"/>
        <v>Korenbouten</v>
      </c>
      <c r="L6780" s="25">
        <f t="shared" si="530"/>
        <v>29</v>
      </c>
    </row>
    <row r="6781" spans="1:12" x14ac:dyDescent="0.25">
      <c r="A6781">
        <v>25</v>
      </c>
      <c r="B6781" t="s">
        <v>85</v>
      </c>
      <c r="C6781" s="1">
        <v>41857.534722222219</v>
      </c>
      <c r="D6781">
        <v>1</v>
      </c>
      <c r="E6781" t="s">
        <v>42</v>
      </c>
      <c r="F6781" t="s">
        <v>43</v>
      </c>
      <c r="G6781">
        <v>1</v>
      </c>
      <c r="H6781" t="str">
        <f t="shared" si="529"/>
        <v>AWD</v>
      </c>
      <c r="I6781" s="2">
        <f t="shared" si="531"/>
        <v>2014</v>
      </c>
      <c r="J6781" s="2">
        <f t="shared" si="532"/>
        <v>8</v>
      </c>
      <c r="K6781" t="str">
        <f t="shared" si="533"/>
        <v>Korenbouten</v>
      </c>
      <c r="L6781" s="25">
        <f t="shared" si="530"/>
        <v>31</v>
      </c>
    </row>
    <row r="6782" spans="1:12" x14ac:dyDescent="0.25">
      <c r="A6782">
        <v>25</v>
      </c>
      <c r="B6782" t="s">
        <v>85</v>
      </c>
      <c r="C6782" s="1">
        <v>41857.534722222219</v>
      </c>
      <c r="D6782">
        <v>1</v>
      </c>
      <c r="E6782" t="s">
        <v>10</v>
      </c>
      <c r="F6782" t="s">
        <v>11</v>
      </c>
      <c r="G6782">
        <v>3</v>
      </c>
      <c r="H6782" t="str">
        <f t="shared" si="529"/>
        <v>AWD</v>
      </c>
      <c r="I6782" s="2">
        <f t="shared" si="531"/>
        <v>2014</v>
      </c>
      <c r="J6782" s="2">
        <f t="shared" si="532"/>
        <v>8</v>
      </c>
      <c r="K6782" t="str">
        <f t="shared" si="533"/>
        <v>Waterjuffer</v>
      </c>
      <c r="L6782" s="25">
        <f t="shared" si="530"/>
        <v>31</v>
      </c>
    </row>
    <row r="6783" spans="1:12" x14ac:dyDescent="0.25">
      <c r="A6783">
        <v>25</v>
      </c>
      <c r="B6783" t="s">
        <v>85</v>
      </c>
      <c r="C6783" s="1">
        <v>41857.534722222219</v>
      </c>
      <c r="D6783">
        <v>1</v>
      </c>
      <c r="E6783" t="s">
        <v>14</v>
      </c>
      <c r="F6783" t="s">
        <v>15</v>
      </c>
      <c r="G6783">
        <v>1</v>
      </c>
      <c r="H6783" t="str">
        <f t="shared" si="529"/>
        <v>AWD</v>
      </c>
      <c r="I6783" s="2">
        <f t="shared" si="531"/>
        <v>2014</v>
      </c>
      <c r="J6783" s="2">
        <f t="shared" si="532"/>
        <v>8</v>
      </c>
      <c r="K6783" t="str">
        <f t="shared" si="533"/>
        <v>Waterjuffer</v>
      </c>
      <c r="L6783" s="25">
        <f t="shared" si="530"/>
        <v>31</v>
      </c>
    </row>
    <row r="6784" spans="1:12" x14ac:dyDescent="0.25">
      <c r="A6784">
        <v>25</v>
      </c>
      <c r="B6784" t="s">
        <v>85</v>
      </c>
      <c r="C6784" s="1">
        <v>41878.645833333336</v>
      </c>
      <c r="D6784">
        <v>1</v>
      </c>
      <c r="E6784" t="s">
        <v>14</v>
      </c>
      <c r="F6784" t="s">
        <v>15</v>
      </c>
      <c r="G6784">
        <v>1</v>
      </c>
      <c r="H6784" t="str">
        <f t="shared" si="529"/>
        <v>AWD</v>
      </c>
      <c r="I6784" s="2">
        <f t="shared" si="531"/>
        <v>2014</v>
      </c>
      <c r="J6784" s="2">
        <f t="shared" si="532"/>
        <v>8</v>
      </c>
      <c r="K6784" t="str">
        <f t="shared" si="533"/>
        <v>Waterjuffer</v>
      </c>
      <c r="L6784" s="25">
        <f t="shared" si="530"/>
        <v>34</v>
      </c>
    </row>
    <row r="6785" spans="1:12" x14ac:dyDescent="0.25">
      <c r="A6785">
        <v>25</v>
      </c>
      <c r="B6785" t="s">
        <v>85</v>
      </c>
      <c r="C6785" s="1">
        <v>41878.645833333336</v>
      </c>
      <c r="D6785">
        <v>1</v>
      </c>
      <c r="E6785" t="s">
        <v>40</v>
      </c>
      <c r="F6785" t="s">
        <v>41</v>
      </c>
      <c r="G6785">
        <v>3</v>
      </c>
      <c r="H6785" t="str">
        <f t="shared" si="529"/>
        <v>AWD</v>
      </c>
      <c r="I6785" s="2">
        <f t="shared" si="531"/>
        <v>2014</v>
      </c>
      <c r="J6785" s="2">
        <f t="shared" si="532"/>
        <v>8</v>
      </c>
      <c r="K6785" t="str">
        <f t="shared" si="533"/>
        <v>Korenbouten</v>
      </c>
      <c r="L6785" s="25">
        <f t="shared" si="530"/>
        <v>34</v>
      </c>
    </row>
    <row r="6786" spans="1:12" x14ac:dyDescent="0.25">
      <c r="A6786">
        <v>25</v>
      </c>
      <c r="B6786" t="s">
        <v>85</v>
      </c>
      <c r="C6786" s="1">
        <v>41878.645833333336</v>
      </c>
      <c r="D6786">
        <v>1</v>
      </c>
      <c r="E6786" t="s">
        <v>30</v>
      </c>
      <c r="F6786" t="s">
        <v>31</v>
      </c>
      <c r="G6786">
        <v>2</v>
      </c>
      <c r="H6786" t="str">
        <f t="shared" ref="H6786:H6849" si="534">VLOOKUP(A6786,$N$2:$O$51,2,FALSE)</f>
        <v>AWD</v>
      </c>
      <c r="I6786" s="2">
        <f t="shared" si="531"/>
        <v>2014</v>
      </c>
      <c r="J6786" s="2">
        <f t="shared" si="532"/>
        <v>8</v>
      </c>
      <c r="K6786" t="str">
        <f t="shared" si="533"/>
        <v>Pantserjuffers</v>
      </c>
      <c r="L6786" s="25">
        <f t="shared" si="530"/>
        <v>34</v>
      </c>
    </row>
    <row r="6787" spans="1:12" x14ac:dyDescent="0.25">
      <c r="A6787">
        <v>25</v>
      </c>
      <c r="B6787" t="s">
        <v>85</v>
      </c>
      <c r="C6787" s="1">
        <v>41878.645833333336</v>
      </c>
      <c r="D6787">
        <v>1</v>
      </c>
      <c r="E6787" t="s">
        <v>34</v>
      </c>
      <c r="F6787" t="s">
        <v>35</v>
      </c>
      <c r="G6787">
        <v>4</v>
      </c>
      <c r="H6787" t="str">
        <f t="shared" si="534"/>
        <v>AWD</v>
      </c>
      <c r="I6787" s="2">
        <f t="shared" si="531"/>
        <v>2014</v>
      </c>
      <c r="J6787" s="2">
        <f t="shared" si="532"/>
        <v>8</v>
      </c>
      <c r="K6787" t="str">
        <f t="shared" si="533"/>
        <v>Pantserjuffers</v>
      </c>
      <c r="L6787" s="25">
        <f t="shared" ref="L6787:L6850" si="535">(ROUNDDOWN(C6787-DATE(I6787,1,1),0))/7</f>
        <v>34</v>
      </c>
    </row>
    <row r="6788" spans="1:12" x14ac:dyDescent="0.25">
      <c r="A6788">
        <v>25</v>
      </c>
      <c r="B6788" t="s">
        <v>85</v>
      </c>
      <c r="C6788" s="1">
        <v>41878.645833333336</v>
      </c>
      <c r="D6788">
        <v>1</v>
      </c>
      <c r="E6788" t="s">
        <v>42</v>
      </c>
      <c r="F6788" t="s">
        <v>43</v>
      </c>
      <c r="G6788">
        <v>16</v>
      </c>
      <c r="H6788" t="str">
        <f t="shared" si="534"/>
        <v>AWD</v>
      </c>
      <c r="I6788" s="2">
        <f t="shared" si="531"/>
        <v>2014</v>
      </c>
      <c r="J6788" s="2">
        <f t="shared" si="532"/>
        <v>8</v>
      </c>
      <c r="K6788" t="str">
        <f t="shared" si="533"/>
        <v>Korenbouten</v>
      </c>
      <c r="L6788" s="25">
        <f t="shared" si="535"/>
        <v>34</v>
      </c>
    </row>
    <row r="6789" spans="1:12" x14ac:dyDescent="0.25">
      <c r="A6789">
        <v>25</v>
      </c>
      <c r="B6789" t="s">
        <v>85</v>
      </c>
      <c r="C6789" s="1">
        <v>41887.552083333336</v>
      </c>
      <c r="D6789">
        <v>1</v>
      </c>
      <c r="E6789" t="s">
        <v>8</v>
      </c>
      <c r="F6789" t="s">
        <v>9</v>
      </c>
      <c r="G6789">
        <v>1</v>
      </c>
      <c r="H6789" t="str">
        <f t="shared" si="534"/>
        <v>AWD</v>
      </c>
      <c r="I6789" s="2">
        <f t="shared" si="531"/>
        <v>2014</v>
      </c>
      <c r="J6789" s="2">
        <f t="shared" si="532"/>
        <v>9</v>
      </c>
      <c r="K6789" t="str">
        <f t="shared" si="533"/>
        <v>Pantserjuffers</v>
      </c>
      <c r="L6789" s="25">
        <f t="shared" si="535"/>
        <v>35.285714285714285</v>
      </c>
    </row>
    <row r="6790" spans="1:12" x14ac:dyDescent="0.25">
      <c r="A6790">
        <v>25</v>
      </c>
      <c r="B6790" t="s">
        <v>85</v>
      </c>
      <c r="C6790" s="1">
        <v>41887.552083333336</v>
      </c>
      <c r="D6790">
        <v>1</v>
      </c>
      <c r="E6790" t="s">
        <v>55</v>
      </c>
      <c r="F6790" t="s">
        <v>56</v>
      </c>
      <c r="G6790">
        <v>2</v>
      </c>
      <c r="H6790" t="str">
        <f t="shared" si="534"/>
        <v>AWD</v>
      </c>
      <c r="I6790" s="2">
        <f t="shared" si="531"/>
        <v>2014</v>
      </c>
      <c r="J6790" s="2">
        <f t="shared" si="532"/>
        <v>9</v>
      </c>
      <c r="K6790" t="str">
        <f t="shared" si="533"/>
        <v>Korenbouten</v>
      </c>
      <c r="L6790" s="25">
        <f t="shared" si="535"/>
        <v>35.285714285714285</v>
      </c>
    </row>
    <row r="6791" spans="1:12" x14ac:dyDescent="0.25">
      <c r="A6791">
        <v>25</v>
      </c>
      <c r="B6791" t="s">
        <v>85</v>
      </c>
      <c r="C6791" s="1">
        <v>41887.552083333336</v>
      </c>
      <c r="D6791">
        <v>1</v>
      </c>
      <c r="E6791" t="s">
        <v>42</v>
      </c>
      <c r="F6791" t="s">
        <v>43</v>
      </c>
      <c r="G6791">
        <v>10</v>
      </c>
      <c r="H6791" t="str">
        <f t="shared" si="534"/>
        <v>AWD</v>
      </c>
      <c r="I6791" s="2">
        <f t="shared" si="531"/>
        <v>2014</v>
      </c>
      <c r="J6791" s="2">
        <f t="shared" si="532"/>
        <v>9</v>
      </c>
      <c r="K6791" t="str">
        <f t="shared" si="533"/>
        <v>Korenbouten</v>
      </c>
      <c r="L6791" s="25">
        <f t="shared" si="535"/>
        <v>35.285714285714285</v>
      </c>
    </row>
    <row r="6792" spans="1:12" x14ac:dyDescent="0.25">
      <c r="A6792">
        <v>25</v>
      </c>
      <c r="B6792" t="s">
        <v>85</v>
      </c>
      <c r="C6792" s="1">
        <v>41894.465277777781</v>
      </c>
      <c r="D6792">
        <v>1</v>
      </c>
      <c r="E6792" t="s">
        <v>36</v>
      </c>
      <c r="F6792" t="s">
        <v>37</v>
      </c>
      <c r="G6792">
        <v>1</v>
      </c>
      <c r="H6792" t="str">
        <f t="shared" si="534"/>
        <v>AWD</v>
      </c>
      <c r="I6792" s="2">
        <f t="shared" si="531"/>
        <v>2014</v>
      </c>
      <c r="J6792" s="2">
        <f t="shared" si="532"/>
        <v>9</v>
      </c>
      <c r="K6792" t="str">
        <f t="shared" si="533"/>
        <v>Glazenmakers</v>
      </c>
      <c r="L6792" s="25">
        <f t="shared" si="535"/>
        <v>36.285714285714285</v>
      </c>
    </row>
    <row r="6793" spans="1:12" x14ac:dyDescent="0.25">
      <c r="A6793">
        <v>25</v>
      </c>
      <c r="B6793" t="s">
        <v>85</v>
      </c>
      <c r="C6793" s="1">
        <v>41894.465277777781</v>
      </c>
      <c r="D6793">
        <v>1</v>
      </c>
      <c r="E6793" t="s">
        <v>32</v>
      </c>
      <c r="F6793" t="s">
        <v>33</v>
      </c>
      <c r="G6793">
        <v>21</v>
      </c>
      <c r="H6793" t="str">
        <f t="shared" si="534"/>
        <v>AWD</v>
      </c>
      <c r="I6793" s="2">
        <f t="shared" si="531"/>
        <v>2014</v>
      </c>
      <c r="J6793" s="2">
        <f t="shared" si="532"/>
        <v>9</v>
      </c>
      <c r="K6793" t="str">
        <f t="shared" si="533"/>
        <v>Korenbouten</v>
      </c>
      <c r="L6793" s="25">
        <f t="shared" si="535"/>
        <v>36.285714285714285</v>
      </c>
    </row>
    <row r="6794" spans="1:12" x14ac:dyDescent="0.25">
      <c r="A6794">
        <v>25</v>
      </c>
      <c r="B6794" t="s">
        <v>85</v>
      </c>
      <c r="C6794" s="1">
        <v>41907.65625</v>
      </c>
      <c r="D6794">
        <v>1</v>
      </c>
      <c r="E6794" t="s">
        <v>32</v>
      </c>
      <c r="F6794" t="s">
        <v>33</v>
      </c>
      <c r="G6794">
        <v>8</v>
      </c>
      <c r="H6794" t="str">
        <f t="shared" si="534"/>
        <v>AWD</v>
      </c>
      <c r="I6794" s="2">
        <f t="shared" si="531"/>
        <v>2014</v>
      </c>
      <c r="J6794" s="2">
        <f t="shared" si="532"/>
        <v>9</v>
      </c>
      <c r="K6794" t="str">
        <f t="shared" si="533"/>
        <v>Korenbouten</v>
      </c>
      <c r="L6794" s="25">
        <f t="shared" si="535"/>
        <v>38.142857142857146</v>
      </c>
    </row>
    <row r="6795" spans="1:12" x14ac:dyDescent="0.25">
      <c r="A6795">
        <v>25</v>
      </c>
      <c r="B6795" t="s">
        <v>85</v>
      </c>
      <c r="C6795" s="1">
        <v>41907.65625</v>
      </c>
      <c r="D6795">
        <v>1</v>
      </c>
      <c r="E6795" t="s">
        <v>36</v>
      </c>
      <c r="F6795" t="s">
        <v>37</v>
      </c>
      <c r="G6795">
        <v>4</v>
      </c>
      <c r="H6795" t="str">
        <f t="shared" si="534"/>
        <v>AWD</v>
      </c>
      <c r="I6795" s="2">
        <f t="shared" si="531"/>
        <v>2014</v>
      </c>
      <c r="J6795" s="2">
        <f t="shared" si="532"/>
        <v>9</v>
      </c>
      <c r="K6795" t="str">
        <f t="shared" si="533"/>
        <v>Glazenmakers</v>
      </c>
      <c r="L6795" s="25">
        <f t="shared" si="535"/>
        <v>38.142857142857146</v>
      </c>
    </row>
    <row r="6796" spans="1:12" x14ac:dyDescent="0.25">
      <c r="A6796">
        <v>25</v>
      </c>
      <c r="B6796" t="s">
        <v>85</v>
      </c>
      <c r="C6796" s="1">
        <v>41907.65625</v>
      </c>
      <c r="D6796">
        <v>1</v>
      </c>
      <c r="E6796" t="s">
        <v>42</v>
      </c>
      <c r="F6796" t="s">
        <v>43</v>
      </c>
      <c r="G6796">
        <v>30</v>
      </c>
      <c r="H6796" t="str">
        <f t="shared" si="534"/>
        <v>AWD</v>
      </c>
      <c r="I6796" s="2">
        <f t="shared" si="531"/>
        <v>2014</v>
      </c>
      <c r="J6796" s="2">
        <f t="shared" si="532"/>
        <v>9</v>
      </c>
      <c r="K6796" t="str">
        <f t="shared" si="533"/>
        <v>Korenbouten</v>
      </c>
      <c r="L6796" s="25">
        <f t="shared" si="535"/>
        <v>38.142857142857146</v>
      </c>
    </row>
    <row r="6797" spans="1:12" x14ac:dyDescent="0.25">
      <c r="A6797">
        <v>25</v>
      </c>
      <c r="B6797" t="s">
        <v>85</v>
      </c>
      <c r="C6797" s="1">
        <v>42146.607638888891</v>
      </c>
      <c r="D6797">
        <v>1</v>
      </c>
      <c r="E6797" t="s">
        <v>12</v>
      </c>
      <c r="F6797" t="s">
        <v>13</v>
      </c>
      <c r="G6797">
        <v>13</v>
      </c>
      <c r="H6797" t="str">
        <f t="shared" si="534"/>
        <v>AWD</v>
      </c>
      <c r="I6797" s="2">
        <f t="shared" si="531"/>
        <v>2015</v>
      </c>
      <c r="J6797" s="2">
        <f t="shared" si="532"/>
        <v>5</v>
      </c>
      <c r="K6797" t="str">
        <f t="shared" si="533"/>
        <v>Waterjuffer</v>
      </c>
      <c r="L6797" s="25">
        <f t="shared" si="535"/>
        <v>20.142857142857142</v>
      </c>
    </row>
    <row r="6798" spans="1:12" x14ac:dyDescent="0.25">
      <c r="A6798">
        <v>25</v>
      </c>
      <c r="B6798" t="s">
        <v>85</v>
      </c>
      <c r="C6798" s="1">
        <v>42146.607638888891</v>
      </c>
      <c r="D6798">
        <v>1</v>
      </c>
      <c r="E6798" t="s">
        <v>20</v>
      </c>
      <c r="F6798" t="s">
        <v>21</v>
      </c>
      <c r="G6798">
        <v>2</v>
      </c>
      <c r="H6798" t="str">
        <f t="shared" si="534"/>
        <v>AWD</v>
      </c>
      <c r="I6798" s="2">
        <f t="shared" si="531"/>
        <v>2015</v>
      </c>
      <c r="J6798" s="2">
        <f t="shared" si="532"/>
        <v>5</v>
      </c>
      <c r="K6798" t="str">
        <f t="shared" si="533"/>
        <v>Waterjuffer</v>
      </c>
      <c r="L6798" s="25">
        <f t="shared" si="535"/>
        <v>20.142857142857142</v>
      </c>
    </row>
    <row r="6799" spans="1:12" x14ac:dyDescent="0.25">
      <c r="A6799">
        <v>25</v>
      </c>
      <c r="B6799" t="s">
        <v>85</v>
      </c>
      <c r="C6799" s="1">
        <v>42160.482638888891</v>
      </c>
      <c r="D6799">
        <v>1</v>
      </c>
      <c r="E6799" t="s">
        <v>10</v>
      </c>
      <c r="F6799" t="s">
        <v>11</v>
      </c>
      <c r="G6799">
        <v>1</v>
      </c>
      <c r="H6799" t="str">
        <f t="shared" si="534"/>
        <v>AWD</v>
      </c>
      <c r="I6799" s="2">
        <f t="shared" si="531"/>
        <v>2015</v>
      </c>
      <c r="J6799" s="2">
        <f t="shared" si="532"/>
        <v>6</v>
      </c>
      <c r="K6799" t="str">
        <f t="shared" si="533"/>
        <v>Waterjuffer</v>
      </c>
      <c r="L6799" s="25">
        <f t="shared" si="535"/>
        <v>22.142857142857142</v>
      </c>
    </row>
    <row r="6800" spans="1:12" x14ac:dyDescent="0.25">
      <c r="A6800">
        <v>25</v>
      </c>
      <c r="B6800" t="s">
        <v>85</v>
      </c>
      <c r="C6800" s="1">
        <v>42160.482638888891</v>
      </c>
      <c r="D6800">
        <v>1</v>
      </c>
      <c r="E6800" t="s">
        <v>22</v>
      </c>
      <c r="F6800" t="s">
        <v>23</v>
      </c>
      <c r="G6800">
        <v>1</v>
      </c>
      <c r="H6800" t="str">
        <f t="shared" si="534"/>
        <v>AWD</v>
      </c>
      <c r="I6800" s="2">
        <f t="shared" si="531"/>
        <v>2015</v>
      </c>
      <c r="J6800" s="2">
        <f t="shared" si="532"/>
        <v>6</v>
      </c>
      <c r="K6800" t="str">
        <f t="shared" si="533"/>
        <v>Glazenmakers</v>
      </c>
      <c r="L6800" s="25">
        <f t="shared" si="535"/>
        <v>22.142857142857142</v>
      </c>
    </row>
    <row r="6801" spans="1:12" x14ac:dyDescent="0.25">
      <c r="A6801">
        <v>25</v>
      </c>
      <c r="B6801" t="s">
        <v>85</v>
      </c>
      <c r="C6801" s="1">
        <v>42160.482638888891</v>
      </c>
      <c r="D6801">
        <v>1</v>
      </c>
      <c r="E6801" t="s">
        <v>20</v>
      </c>
      <c r="F6801" t="s">
        <v>21</v>
      </c>
      <c r="G6801">
        <v>90</v>
      </c>
      <c r="H6801" t="str">
        <f t="shared" si="534"/>
        <v>AWD</v>
      </c>
      <c r="I6801" s="2">
        <f t="shared" si="531"/>
        <v>2015</v>
      </c>
      <c r="J6801" s="2">
        <f t="shared" si="532"/>
        <v>6</v>
      </c>
      <c r="K6801" t="str">
        <f t="shared" si="533"/>
        <v>Waterjuffer</v>
      </c>
      <c r="L6801" s="25">
        <f t="shared" si="535"/>
        <v>22.142857142857142</v>
      </c>
    </row>
    <row r="6802" spans="1:12" x14ac:dyDescent="0.25">
      <c r="A6802">
        <v>25</v>
      </c>
      <c r="B6802" t="s">
        <v>85</v>
      </c>
      <c r="C6802" s="1">
        <v>42160.482638888891</v>
      </c>
      <c r="D6802">
        <v>1</v>
      </c>
      <c r="E6802" t="s">
        <v>24</v>
      </c>
      <c r="F6802" t="s">
        <v>25</v>
      </c>
      <c r="G6802">
        <v>1</v>
      </c>
      <c r="H6802" t="str">
        <f t="shared" si="534"/>
        <v>AWD</v>
      </c>
      <c r="I6802" s="2">
        <f t="shared" si="531"/>
        <v>2015</v>
      </c>
      <c r="J6802" s="2">
        <f t="shared" si="532"/>
        <v>6</v>
      </c>
      <c r="K6802" t="str">
        <f t="shared" si="533"/>
        <v>Glazenmakers</v>
      </c>
      <c r="L6802" s="25">
        <f t="shared" si="535"/>
        <v>22.142857142857142</v>
      </c>
    </row>
    <row r="6803" spans="1:12" x14ac:dyDescent="0.25">
      <c r="A6803">
        <v>25</v>
      </c>
      <c r="B6803" t="s">
        <v>85</v>
      </c>
      <c r="C6803" s="1">
        <v>42160.482638888891</v>
      </c>
      <c r="D6803">
        <v>1</v>
      </c>
      <c r="E6803" t="s">
        <v>26</v>
      </c>
      <c r="F6803" t="s">
        <v>27</v>
      </c>
      <c r="G6803">
        <v>4</v>
      </c>
      <c r="H6803" t="str">
        <f t="shared" si="534"/>
        <v>AWD</v>
      </c>
      <c r="I6803" s="2">
        <f t="shared" si="531"/>
        <v>2015</v>
      </c>
      <c r="J6803" s="2">
        <f t="shared" si="532"/>
        <v>6</v>
      </c>
      <c r="K6803" t="str">
        <f t="shared" si="533"/>
        <v>Glazenmakers</v>
      </c>
      <c r="L6803" s="25">
        <f t="shared" si="535"/>
        <v>22.142857142857142</v>
      </c>
    </row>
    <row r="6804" spans="1:12" x14ac:dyDescent="0.25">
      <c r="A6804">
        <v>25</v>
      </c>
      <c r="B6804" t="s">
        <v>85</v>
      </c>
      <c r="C6804" s="1">
        <v>42160.482638888891</v>
      </c>
      <c r="D6804">
        <v>1</v>
      </c>
      <c r="E6804" t="s">
        <v>82</v>
      </c>
      <c r="F6804" t="s">
        <v>83</v>
      </c>
      <c r="G6804">
        <v>2</v>
      </c>
      <c r="H6804" t="str">
        <f t="shared" si="534"/>
        <v>AWD</v>
      </c>
      <c r="I6804" s="2">
        <f t="shared" si="531"/>
        <v>2015</v>
      </c>
      <c r="J6804" s="2">
        <f t="shared" si="532"/>
        <v>6</v>
      </c>
      <c r="K6804" t="str">
        <f t="shared" si="533"/>
        <v>Korenbouten</v>
      </c>
      <c r="L6804" s="25">
        <f t="shared" si="535"/>
        <v>22.142857142857142</v>
      </c>
    </row>
    <row r="6805" spans="1:12" x14ac:dyDescent="0.25">
      <c r="A6805">
        <v>25</v>
      </c>
      <c r="B6805" t="s">
        <v>85</v>
      </c>
      <c r="C6805" s="1">
        <v>42160.482638888891</v>
      </c>
      <c r="D6805">
        <v>1</v>
      </c>
      <c r="E6805" t="s">
        <v>28</v>
      </c>
      <c r="F6805" t="s">
        <v>29</v>
      </c>
      <c r="G6805">
        <v>17</v>
      </c>
      <c r="H6805" t="str">
        <f t="shared" si="534"/>
        <v>AWD</v>
      </c>
      <c r="I6805" s="2">
        <f t="shared" si="531"/>
        <v>2015</v>
      </c>
      <c r="J6805" s="2">
        <f t="shared" si="532"/>
        <v>6</v>
      </c>
      <c r="K6805" t="str">
        <f t="shared" si="533"/>
        <v>Korenbouten</v>
      </c>
      <c r="L6805" s="25">
        <f t="shared" si="535"/>
        <v>22.142857142857142</v>
      </c>
    </row>
    <row r="6806" spans="1:12" x14ac:dyDescent="0.25">
      <c r="A6806">
        <v>25</v>
      </c>
      <c r="B6806" t="s">
        <v>85</v>
      </c>
      <c r="C6806" s="1">
        <v>42172.604166666664</v>
      </c>
      <c r="D6806">
        <v>1</v>
      </c>
      <c r="E6806" t="s">
        <v>20</v>
      </c>
      <c r="F6806" t="s">
        <v>21</v>
      </c>
      <c r="G6806">
        <v>150</v>
      </c>
      <c r="H6806" t="str">
        <f t="shared" si="534"/>
        <v>AWD</v>
      </c>
      <c r="I6806" s="2">
        <f t="shared" si="531"/>
        <v>2015</v>
      </c>
      <c r="J6806" s="2">
        <f t="shared" si="532"/>
        <v>6</v>
      </c>
      <c r="K6806" t="str">
        <f t="shared" si="533"/>
        <v>Waterjuffer</v>
      </c>
      <c r="L6806" s="25">
        <f t="shared" si="535"/>
        <v>23.857142857142858</v>
      </c>
    </row>
    <row r="6807" spans="1:12" x14ac:dyDescent="0.25">
      <c r="A6807">
        <v>25</v>
      </c>
      <c r="B6807" t="s">
        <v>85</v>
      </c>
      <c r="C6807" s="1">
        <v>42172.604166666664</v>
      </c>
      <c r="D6807">
        <v>1</v>
      </c>
      <c r="E6807" t="s">
        <v>26</v>
      </c>
      <c r="F6807" t="s">
        <v>27</v>
      </c>
      <c r="G6807">
        <v>8</v>
      </c>
      <c r="H6807" t="str">
        <f t="shared" si="534"/>
        <v>AWD</v>
      </c>
      <c r="I6807" s="2">
        <f t="shared" si="531"/>
        <v>2015</v>
      </c>
      <c r="J6807" s="2">
        <f t="shared" si="532"/>
        <v>6</v>
      </c>
      <c r="K6807" t="str">
        <f t="shared" si="533"/>
        <v>Glazenmakers</v>
      </c>
      <c r="L6807" s="25">
        <f t="shared" si="535"/>
        <v>23.857142857142858</v>
      </c>
    </row>
    <row r="6808" spans="1:12" x14ac:dyDescent="0.25">
      <c r="A6808">
        <v>25</v>
      </c>
      <c r="B6808" t="s">
        <v>85</v>
      </c>
      <c r="C6808" s="1">
        <v>42172.604166666664</v>
      </c>
      <c r="D6808">
        <v>1</v>
      </c>
      <c r="E6808" t="s">
        <v>10</v>
      </c>
      <c r="F6808" t="s">
        <v>11</v>
      </c>
      <c r="G6808">
        <v>9</v>
      </c>
      <c r="H6808" t="str">
        <f t="shared" si="534"/>
        <v>AWD</v>
      </c>
      <c r="I6808" s="2">
        <f t="shared" si="531"/>
        <v>2015</v>
      </c>
      <c r="J6808" s="2">
        <f t="shared" si="532"/>
        <v>6</v>
      </c>
      <c r="K6808" t="str">
        <f t="shared" si="533"/>
        <v>Waterjuffer</v>
      </c>
      <c r="L6808" s="25">
        <f t="shared" si="535"/>
        <v>23.857142857142858</v>
      </c>
    </row>
    <row r="6809" spans="1:12" x14ac:dyDescent="0.25">
      <c r="A6809">
        <v>25</v>
      </c>
      <c r="B6809" t="s">
        <v>85</v>
      </c>
      <c r="C6809" s="1">
        <v>42172.604166666664</v>
      </c>
      <c r="D6809">
        <v>1</v>
      </c>
      <c r="E6809" t="s">
        <v>28</v>
      </c>
      <c r="F6809" t="s">
        <v>29</v>
      </c>
      <c r="G6809">
        <v>20</v>
      </c>
      <c r="H6809" t="str">
        <f t="shared" si="534"/>
        <v>AWD</v>
      </c>
      <c r="I6809" s="2">
        <f t="shared" si="531"/>
        <v>2015</v>
      </c>
      <c r="J6809" s="2">
        <f t="shared" si="532"/>
        <v>6</v>
      </c>
      <c r="K6809" t="str">
        <f t="shared" si="533"/>
        <v>Korenbouten</v>
      </c>
      <c r="L6809" s="25">
        <f t="shared" si="535"/>
        <v>23.857142857142858</v>
      </c>
    </row>
    <row r="6810" spans="1:12" x14ac:dyDescent="0.25">
      <c r="A6810">
        <v>25</v>
      </c>
      <c r="B6810" t="s">
        <v>85</v>
      </c>
      <c r="C6810" s="1">
        <v>42172.604166666664</v>
      </c>
      <c r="D6810">
        <v>1</v>
      </c>
      <c r="E6810" t="s">
        <v>14</v>
      </c>
      <c r="F6810" t="s">
        <v>15</v>
      </c>
      <c r="G6810">
        <v>3</v>
      </c>
      <c r="H6810" t="str">
        <f t="shared" si="534"/>
        <v>AWD</v>
      </c>
      <c r="I6810" s="2">
        <f t="shared" si="531"/>
        <v>2015</v>
      </c>
      <c r="J6810" s="2">
        <f t="shared" si="532"/>
        <v>6</v>
      </c>
      <c r="K6810" t="str">
        <f t="shared" si="533"/>
        <v>Waterjuffer</v>
      </c>
      <c r="L6810" s="25">
        <f t="shared" si="535"/>
        <v>23.857142857142858</v>
      </c>
    </row>
    <row r="6811" spans="1:12" x14ac:dyDescent="0.25">
      <c r="A6811">
        <v>25</v>
      </c>
      <c r="B6811" t="s">
        <v>85</v>
      </c>
      <c r="C6811" s="1">
        <v>42186.482638888891</v>
      </c>
      <c r="D6811">
        <v>1</v>
      </c>
      <c r="E6811" t="s">
        <v>10</v>
      </c>
      <c r="F6811" t="s">
        <v>11</v>
      </c>
      <c r="G6811">
        <v>3</v>
      </c>
      <c r="H6811" t="str">
        <f t="shared" si="534"/>
        <v>AWD</v>
      </c>
      <c r="I6811" s="2">
        <f t="shared" si="531"/>
        <v>2015</v>
      </c>
      <c r="J6811" s="2">
        <f t="shared" si="532"/>
        <v>7</v>
      </c>
      <c r="K6811" t="str">
        <f t="shared" si="533"/>
        <v>Waterjuffer</v>
      </c>
      <c r="L6811" s="25">
        <f t="shared" si="535"/>
        <v>25.857142857142858</v>
      </c>
    </row>
    <row r="6812" spans="1:12" x14ac:dyDescent="0.25">
      <c r="A6812">
        <v>25</v>
      </c>
      <c r="B6812" t="s">
        <v>85</v>
      </c>
      <c r="C6812" s="1">
        <v>42186.482638888891</v>
      </c>
      <c r="D6812">
        <v>1</v>
      </c>
      <c r="E6812" t="s">
        <v>20</v>
      </c>
      <c r="F6812" t="s">
        <v>21</v>
      </c>
      <c r="G6812">
        <v>205</v>
      </c>
      <c r="H6812" t="str">
        <f t="shared" si="534"/>
        <v>AWD</v>
      </c>
      <c r="I6812" s="2">
        <f t="shared" si="531"/>
        <v>2015</v>
      </c>
      <c r="J6812" s="2">
        <f t="shared" si="532"/>
        <v>7</v>
      </c>
      <c r="K6812" t="str">
        <f t="shared" si="533"/>
        <v>Waterjuffer</v>
      </c>
      <c r="L6812" s="25">
        <f t="shared" si="535"/>
        <v>25.857142857142858</v>
      </c>
    </row>
    <row r="6813" spans="1:12" x14ac:dyDescent="0.25">
      <c r="A6813">
        <v>25</v>
      </c>
      <c r="B6813" t="s">
        <v>85</v>
      </c>
      <c r="C6813" s="1">
        <v>42186.482638888891</v>
      </c>
      <c r="D6813">
        <v>1</v>
      </c>
      <c r="E6813" t="s">
        <v>26</v>
      </c>
      <c r="F6813" t="s">
        <v>27</v>
      </c>
      <c r="G6813">
        <v>3</v>
      </c>
      <c r="H6813" t="str">
        <f t="shared" si="534"/>
        <v>AWD</v>
      </c>
      <c r="I6813" s="2">
        <f t="shared" si="531"/>
        <v>2015</v>
      </c>
      <c r="J6813" s="2">
        <f t="shared" si="532"/>
        <v>7</v>
      </c>
      <c r="K6813" t="str">
        <f t="shared" si="533"/>
        <v>Glazenmakers</v>
      </c>
      <c r="L6813" s="25">
        <f t="shared" si="535"/>
        <v>25.857142857142858</v>
      </c>
    </row>
    <row r="6814" spans="1:12" x14ac:dyDescent="0.25">
      <c r="A6814">
        <v>25</v>
      </c>
      <c r="B6814" t="s">
        <v>85</v>
      </c>
      <c r="C6814" s="1">
        <v>42186.482638888891</v>
      </c>
      <c r="D6814">
        <v>1</v>
      </c>
      <c r="E6814" t="s">
        <v>28</v>
      </c>
      <c r="F6814" t="s">
        <v>29</v>
      </c>
      <c r="G6814">
        <v>11</v>
      </c>
      <c r="H6814" t="str">
        <f t="shared" si="534"/>
        <v>AWD</v>
      </c>
      <c r="I6814" s="2">
        <f t="shared" si="531"/>
        <v>2015</v>
      </c>
      <c r="J6814" s="2">
        <f t="shared" si="532"/>
        <v>7</v>
      </c>
      <c r="K6814" t="str">
        <f t="shared" si="533"/>
        <v>Korenbouten</v>
      </c>
      <c r="L6814" s="25">
        <f t="shared" si="535"/>
        <v>25.857142857142858</v>
      </c>
    </row>
    <row r="6815" spans="1:12" x14ac:dyDescent="0.25">
      <c r="A6815">
        <v>25</v>
      </c>
      <c r="B6815" t="s">
        <v>85</v>
      </c>
      <c r="C6815" s="1">
        <v>42202.506944444445</v>
      </c>
      <c r="D6815">
        <v>1</v>
      </c>
      <c r="E6815" t="s">
        <v>71</v>
      </c>
      <c r="F6815" t="s">
        <v>72</v>
      </c>
      <c r="G6815">
        <v>1</v>
      </c>
      <c r="H6815" t="str">
        <f t="shared" si="534"/>
        <v>AWD</v>
      </c>
      <c r="I6815" s="2">
        <f t="shared" si="531"/>
        <v>2015</v>
      </c>
      <c r="J6815" s="2">
        <f t="shared" si="532"/>
        <v>7</v>
      </c>
      <c r="K6815" t="str">
        <f t="shared" si="533"/>
        <v>Waterjuffer</v>
      </c>
      <c r="L6815" s="25">
        <f t="shared" si="535"/>
        <v>28.142857142857142</v>
      </c>
    </row>
    <row r="6816" spans="1:12" x14ac:dyDescent="0.25">
      <c r="A6816">
        <v>25</v>
      </c>
      <c r="B6816" t="s">
        <v>85</v>
      </c>
      <c r="C6816" s="1">
        <v>42202.506944444445</v>
      </c>
      <c r="D6816">
        <v>1</v>
      </c>
      <c r="E6816" t="s">
        <v>55</v>
      </c>
      <c r="F6816" t="s">
        <v>56</v>
      </c>
      <c r="G6816">
        <v>1</v>
      </c>
      <c r="H6816" t="str">
        <f t="shared" si="534"/>
        <v>AWD</v>
      </c>
      <c r="I6816" s="2">
        <f t="shared" si="531"/>
        <v>2015</v>
      </c>
      <c r="J6816" s="2">
        <f t="shared" si="532"/>
        <v>7</v>
      </c>
      <c r="K6816" t="str">
        <f t="shared" si="533"/>
        <v>Korenbouten</v>
      </c>
      <c r="L6816" s="25">
        <f t="shared" si="535"/>
        <v>28.142857142857142</v>
      </c>
    </row>
    <row r="6817" spans="1:12" x14ac:dyDescent="0.25">
      <c r="A6817">
        <v>25</v>
      </c>
      <c r="B6817" t="s">
        <v>85</v>
      </c>
      <c r="C6817" s="1">
        <v>42202.506944444445</v>
      </c>
      <c r="D6817">
        <v>1</v>
      </c>
      <c r="E6817" t="s">
        <v>10</v>
      </c>
      <c r="F6817" t="s">
        <v>11</v>
      </c>
      <c r="G6817">
        <v>3</v>
      </c>
      <c r="H6817" t="str">
        <f t="shared" si="534"/>
        <v>AWD</v>
      </c>
      <c r="I6817" s="2">
        <f t="shared" si="531"/>
        <v>2015</v>
      </c>
      <c r="J6817" s="2">
        <f t="shared" si="532"/>
        <v>7</v>
      </c>
      <c r="K6817" t="str">
        <f t="shared" si="533"/>
        <v>Waterjuffer</v>
      </c>
      <c r="L6817" s="25">
        <f t="shared" si="535"/>
        <v>28.142857142857142</v>
      </c>
    </row>
    <row r="6818" spans="1:12" x14ac:dyDescent="0.25">
      <c r="A6818">
        <v>25</v>
      </c>
      <c r="B6818" t="s">
        <v>85</v>
      </c>
      <c r="C6818" s="1">
        <v>42202.506944444445</v>
      </c>
      <c r="D6818">
        <v>1</v>
      </c>
      <c r="E6818" t="s">
        <v>20</v>
      </c>
      <c r="F6818" t="s">
        <v>21</v>
      </c>
      <c r="G6818">
        <v>14</v>
      </c>
      <c r="H6818" t="str">
        <f t="shared" si="534"/>
        <v>AWD</v>
      </c>
      <c r="I6818" s="2">
        <f t="shared" si="531"/>
        <v>2015</v>
      </c>
      <c r="J6818" s="2">
        <f t="shared" si="532"/>
        <v>7</v>
      </c>
      <c r="K6818" t="str">
        <f t="shared" si="533"/>
        <v>Waterjuffer</v>
      </c>
      <c r="L6818" s="25">
        <f t="shared" si="535"/>
        <v>28.142857142857142</v>
      </c>
    </row>
    <row r="6819" spans="1:12" x14ac:dyDescent="0.25">
      <c r="A6819">
        <v>25</v>
      </c>
      <c r="B6819" t="s">
        <v>85</v>
      </c>
      <c r="C6819" s="1">
        <v>42202.506944444445</v>
      </c>
      <c r="D6819">
        <v>1</v>
      </c>
      <c r="E6819" t="s">
        <v>26</v>
      </c>
      <c r="F6819" t="s">
        <v>27</v>
      </c>
      <c r="G6819">
        <v>6</v>
      </c>
      <c r="H6819" t="str">
        <f t="shared" si="534"/>
        <v>AWD</v>
      </c>
      <c r="I6819" s="2">
        <f t="shared" si="531"/>
        <v>2015</v>
      </c>
      <c r="J6819" s="2">
        <f t="shared" si="532"/>
        <v>7</v>
      </c>
      <c r="K6819" t="str">
        <f t="shared" si="533"/>
        <v>Glazenmakers</v>
      </c>
      <c r="L6819" s="25">
        <f t="shared" si="535"/>
        <v>28.142857142857142</v>
      </c>
    </row>
    <row r="6820" spans="1:12" x14ac:dyDescent="0.25">
      <c r="A6820">
        <v>25</v>
      </c>
      <c r="B6820" t="s">
        <v>85</v>
      </c>
      <c r="C6820" s="1">
        <v>42202.506944444445</v>
      </c>
      <c r="D6820">
        <v>1</v>
      </c>
      <c r="E6820" t="s">
        <v>48</v>
      </c>
      <c r="F6820" t="s">
        <v>49</v>
      </c>
      <c r="G6820">
        <v>2</v>
      </c>
      <c r="H6820" t="str">
        <f t="shared" si="534"/>
        <v>AWD</v>
      </c>
      <c r="I6820" s="2">
        <f t="shared" si="531"/>
        <v>2015</v>
      </c>
      <c r="J6820" s="2">
        <f t="shared" si="532"/>
        <v>7</v>
      </c>
      <c r="K6820" t="str">
        <f t="shared" si="533"/>
        <v>Glazenmakers</v>
      </c>
      <c r="L6820" s="25">
        <f t="shared" si="535"/>
        <v>28.142857142857142</v>
      </c>
    </row>
    <row r="6821" spans="1:12" x14ac:dyDescent="0.25">
      <c r="A6821">
        <v>25</v>
      </c>
      <c r="B6821" t="s">
        <v>85</v>
      </c>
      <c r="C6821" s="1">
        <v>42216.590277777781</v>
      </c>
      <c r="D6821">
        <v>1</v>
      </c>
      <c r="E6821" t="s">
        <v>36</v>
      </c>
      <c r="F6821" t="s">
        <v>37</v>
      </c>
      <c r="G6821">
        <v>1</v>
      </c>
      <c r="H6821" t="str">
        <f t="shared" si="534"/>
        <v>AWD</v>
      </c>
      <c r="I6821" s="2">
        <f t="shared" si="531"/>
        <v>2015</v>
      </c>
      <c r="J6821" s="2">
        <f t="shared" si="532"/>
        <v>7</v>
      </c>
      <c r="K6821" t="str">
        <f t="shared" si="533"/>
        <v>Glazenmakers</v>
      </c>
      <c r="L6821" s="25">
        <f t="shared" si="535"/>
        <v>30.142857142857142</v>
      </c>
    </row>
    <row r="6822" spans="1:12" x14ac:dyDescent="0.25">
      <c r="A6822">
        <v>25</v>
      </c>
      <c r="B6822" t="s">
        <v>85</v>
      </c>
      <c r="C6822" s="1">
        <v>42216.590277777781</v>
      </c>
      <c r="D6822">
        <v>1</v>
      </c>
      <c r="E6822" t="s">
        <v>42</v>
      </c>
      <c r="F6822" t="s">
        <v>43</v>
      </c>
      <c r="G6822">
        <v>5</v>
      </c>
      <c r="H6822" t="str">
        <f t="shared" si="534"/>
        <v>AWD</v>
      </c>
      <c r="I6822" s="2">
        <f t="shared" si="531"/>
        <v>2015</v>
      </c>
      <c r="J6822" s="2">
        <f t="shared" si="532"/>
        <v>7</v>
      </c>
      <c r="K6822" t="str">
        <f t="shared" si="533"/>
        <v>Korenbouten</v>
      </c>
      <c r="L6822" s="25">
        <f t="shared" si="535"/>
        <v>30.142857142857142</v>
      </c>
    </row>
    <row r="6823" spans="1:12" x14ac:dyDescent="0.25">
      <c r="A6823">
        <v>25</v>
      </c>
      <c r="B6823" t="s">
        <v>85</v>
      </c>
      <c r="C6823" s="1">
        <v>42216.590277777781</v>
      </c>
      <c r="D6823">
        <v>1</v>
      </c>
      <c r="E6823" t="s">
        <v>20</v>
      </c>
      <c r="F6823" t="s">
        <v>21</v>
      </c>
      <c r="G6823">
        <v>6</v>
      </c>
      <c r="H6823" t="str">
        <f t="shared" si="534"/>
        <v>AWD</v>
      </c>
      <c r="I6823" s="2">
        <f t="shared" si="531"/>
        <v>2015</v>
      </c>
      <c r="J6823" s="2">
        <f t="shared" si="532"/>
        <v>7</v>
      </c>
      <c r="K6823" t="str">
        <f t="shared" si="533"/>
        <v>Waterjuffer</v>
      </c>
      <c r="L6823" s="25">
        <f t="shared" si="535"/>
        <v>30.142857142857142</v>
      </c>
    </row>
    <row r="6824" spans="1:12" x14ac:dyDescent="0.25">
      <c r="A6824">
        <v>25</v>
      </c>
      <c r="B6824" t="s">
        <v>85</v>
      </c>
      <c r="C6824" s="1">
        <v>42216.590277777781</v>
      </c>
      <c r="D6824">
        <v>1</v>
      </c>
      <c r="E6824" t="s">
        <v>61</v>
      </c>
      <c r="F6824" t="s">
        <v>62</v>
      </c>
      <c r="G6824">
        <v>3</v>
      </c>
      <c r="H6824" t="str">
        <f t="shared" si="534"/>
        <v>AWD</v>
      </c>
      <c r="I6824" s="2">
        <f t="shared" si="531"/>
        <v>2015</v>
      </c>
      <c r="J6824" s="2">
        <f t="shared" si="532"/>
        <v>7</v>
      </c>
      <c r="K6824" t="str">
        <f t="shared" si="533"/>
        <v>Waterjuffer</v>
      </c>
      <c r="L6824" s="25">
        <f t="shared" si="535"/>
        <v>30.142857142857142</v>
      </c>
    </row>
    <row r="6825" spans="1:12" x14ac:dyDescent="0.25">
      <c r="A6825">
        <v>25</v>
      </c>
      <c r="B6825" t="s">
        <v>85</v>
      </c>
      <c r="C6825" s="1">
        <v>42216.590277777781</v>
      </c>
      <c r="D6825">
        <v>1</v>
      </c>
      <c r="E6825" t="s">
        <v>71</v>
      </c>
      <c r="F6825" t="s">
        <v>72</v>
      </c>
      <c r="G6825">
        <v>84</v>
      </c>
      <c r="H6825" t="str">
        <f t="shared" si="534"/>
        <v>AWD</v>
      </c>
      <c r="I6825" s="2">
        <f t="shared" si="531"/>
        <v>2015</v>
      </c>
      <c r="J6825" s="2">
        <f t="shared" si="532"/>
        <v>7</v>
      </c>
      <c r="K6825" t="str">
        <f t="shared" si="533"/>
        <v>Waterjuffer</v>
      </c>
      <c r="L6825" s="25">
        <f t="shared" si="535"/>
        <v>30.142857142857142</v>
      </c>
    </row>
    <row r="6826" spans="1:12" x14ac:dyDescent="0.25">
      <c r="A6826">
        <v>25</v>
      </c>
      <c r="B6826" t="s">
        <v>85</v>
      </c>
      <c r="C6826" s="1">
        <v>42216.590277777781</v>
      </c>
      <c r="D6826">
        <v>1</v>
      </c>
      <c r="E6826" t="s">
        <v>55</v>
      </c>
      <c r="F6826" t="s">
        <v>56</v>
      </c>
      <c r="G6826">
        <v>2</v>
      </c>
      <c r="H6826" t="str">
        <f t="shared" si="534"/>
        <v>AWD</v>
      </c>
      <c r="I6826" s="2">
        <f t="shared" si="531"/>
        <v>2015</v>
      </c>
      <c r="J6826" s="2">
        <f t="shared" si="532"/>
        <v>7</v>
      </c>
      <c r="K6826" t="str">
        <f t="shared" si="533"/>
        <v>Korenbouten</v>
      </c>
      <c r="L6826" s="25">
        <f t="shared" si="535"/>
        <v>30.142857142857142</v>
      </c>
    </row>
    <row r="6827" spans="1:12" x14ac:dyDescent="0.25">
      <c r="A6827">
        <v>25</v>
      </c>
      <c r="B6827" t="s">
        <v>85</v>
      </c>
      <c r="C6827" s="1">
        <v>42230.503472222219</v>
      </c>
      <c r="D6827">
        <v>1</v>
      </c>
      <c r="E6827" t="s">
        <v>10</v>
      </c>
      <c r="F6827" t="s">
        <v>11</v>
      </c>
      <c r="G6827">
        <v>2</v>
      </c>
      <c r="H6827" t="str">
        <f t="shared" si="534"/>
        <v>AWD</v>
      </c>
      <c r="I6827" s="2">
        <f t="shared" si="531"/>
        <v>2015</v>
      </c>
      <c r="J6827" s="2">
        <f t="shared" si="532"/>
        <v>8</v>
      </c>
      <c r="K6827" t="str">
        <f t="shared" si="533"/>
        <v>Waterjuffer</v>
      </c>
      <c r="L6827" s="25">
        <f t="shared" si="535"/>
        <v>32.142857142857146</v>
      </c>
    </row>
    <row r="6828" spans="1:12" x14ac:dyDescent="0.25">
      <c r="A6828">
        <v>25</v>
      </c>
      <c r="B6828" t="s">
        <v>85</v>
      </c>
      <c r="C6828" s="1">
        <v>42230.503472222219</v>
      </c>
      <c r="D6828">
        <v>1</v>
      </c>
      <c r="E6828" t="s">
        <v>42</v>
      </c>
      <c r="F6828" t="s">
        <v>43</v>
      </c>
      <c r="G6828">
        <v>2</v>
      </c>
      <c r="H6828" t="str">
        <f t="shared" si="534"/>
        <v>AWD</v>
      </c>
      <c r="I6828" s="2">
        <f t="shared" si="531"/>
        <v>2015</v>
      </c>
      <c r="J6828" s="2">
        <f t="shared" si="532"/>
        <v>8</v>
      </c>
      <c r="K6828" t="str">
        <f t="shared" si="533"/>
        <v>Korenbouten</v>
      </c>
      <c r="L6828" s="25">
        <f t="shared" si="535"/>
        <v>32.142857142857146</v>
      </c>
    </row>
    <row r="6829" spans="1:12" x14ac:dyDescent="0.25">
      <c r="A6829">
        <v>25</v>
      </c>
      <c r="B6829" t="s">
        <v>85</v>
      </c>
      <c r="C6829" s="1">
        <v>42230.503472222219</v>
      </c>
      <c r="D6829">
        <v>1</v>
      </c>
      <c r="E6829" t="s">
        <v>36</v>
      </c>
      <c r="F6829" t="s">
        <v>37</v>
      </c>
      <c r="G6829">
        <v>2</v>
      </c>
      <c r="H6829" t="str">
        <f t="shared" si="534"/>
        <v>AWD</v>
      </c>
      <c r="I6829" s="2">
        <f t="shared" ref="I6829:I6892" si="536">YEAR(C6829)</f>
        <v>2015</v>
      </c>
      <c r="J6829" s="2">
        <f t="shared" ref="J6829:J6892" si="537">MONTH(C6829)</f>
        <v>8</v>
      </c>
      <c r="K6829" t="str">
        <f t="shared" ref="K6829:K6892" si="538">VLOOKUP(E6829,$Q$2:$R$100,2,FALSE)</f>
        <v>Glazenmakers</v>
      </c>
      <c r="L6829" s="25">
        <f t="shared" si="535"/>
        <v>32.142857142857146</v>
      </c>
    </row>
    <row r="6830" spans="1:12" x14ac:dyDescent="0.25">
      <c r="A6830">
        <v>25</v>
      </c>
      <c r="B6830" t="s">
        <v>85</v>
      </c>
      <c r="C6830" s="1">
        <v>42244.576388888891</v>
      </c>
      <c r="D6830">
        <v>1</v>
      </c>
      <c r="E6830" t="s">
        <v>24</v>
      </c>
      <c r="F6830" t="s">
        <v>25</v>
      </c>
      <c r="G6830">
        <v>1</v>
      </c>
      <c r="H6830" t="str">
        <f t="shared" si="534"/>
        <v>AWD</v>
      </c>
      <c r="I6830" s="2">
        <f t="shared" si="536"/>
        <v>2015</v>
      </c>
      <c r="J6830" s="2">
        <f t="shared" si="537"/>
        <v>8</v>
      </c>
      <c r="K6830" t="str">
        <f t="shared" si="538"/>
        <v>Glazenmakers</v>
      </c>
      <c r="L6830" s="25">
        <f t="shared" si="535"/>
        <v>34.142857142857146</v>
      </c>
    </row>
    <row r="6831" spans="1:12" x14ac:dyDescent="0.25">
      <c r="A6831">
        <v>25</v>
      </c>
      <c r="B6831" t="s">
        <v>85</v>
      </c>
      <c r="C6831" s="1">
        <v>42244.576388888891</v>
      </c>
      <c r="D6831">
        <v>1</v>
      </c>
      <c r="E6831" t="s">
        <v>40</v>
      </c>
      <c r="F6831" t="s">
        <v>41</v>
      </c>
      <c r="G6831">
        <v>5</v>
      </c>
      <c r="H6831" t="str">
        <f t="shared" si="534"/>
        <v>AWD</v>
      </c>
      <c r="I6831" s="2">
        <f t="shared" si="536"/>
        <v>2015</v>
      </c>
      <c r="J6831" s="2">
        <f t="shared" si="537"/>
        <v>8</v>
      </c>
      <c r="K6831" t="str">
        <f t="shared" si="538"/>
        <v>Korenbouten</v>
      </c>
      <c r="L6831" s="25">
        <f t="shared" si="535"/>
        <v>34.142857142857146</v>
      </c>
    </row>
    <row r="6832" spans="1:12" x14ac:dyDescent="0.25">
      <c r="A6832">
        <v>25</v>
      </c>
      <c r="B6832" t="s">
        <v>85</v>
      </c>
      <c r="C6832" s="1">
        <v>42244.576388888891</v>
      </c>
      <c r="D6832">
        <v>1</v>
      </c>
      <c r="E6832" t="s">
        <v>42</v>
      </c>
      <c r="F6832" t="s">
        <v>43</v>
      </c>
      <c r="G6832">
        <v>4</v>
      </c>
      <c r="H6832" t="str">
        <f t="shared" si="534"/>
        <v>AWD</v>
      </c>
      <c r="I6832" s="2">
        <f t="shared" si="536"/>
        <v>2015</v>
      </c>
      <c r="J6832" s="2">
        <f t="shared" si="537"/>
        <v>8</v>
      </c>
      <c r="K6832" t="str">
        <f t="shared" si="538"/>
        <v>Korenbouten</v>
      </c>
      <c r="L6832" s="25">
        <f t="shared" si="535"/>
        <v>34.142857142857146</v>
      </c>
    </row>
    <row r="6833" spans="1:12" x14ac:dyDescent="0.25">
      <c r="A6833">
        <v>25</v>
      </c>
      <c r="B6833" t="s">
        <v>85</v>
      </c>
      <c r="C6833" s="1">
        <v>42244.576388888891</v>
      </c>
      <c r="D6833">
        <v>1</v>
      </c>
      <c r="E6833" t="s">
        <v>14</v>
      </c>
      <c r="F6833" t="s">
        <v>15</v>
      </c>
      <c r="G6833">
        <v>3</v>
      </c>
      <c r="H6833" t="str">
        <f t="shared" si="534"/>
        <v>AWD</v>
      </c>
      <c r="I6833" s="2">
        <f t="shared" si="536"/>
        <v>2015</v>
      </c>
      <c r="J6833" s="2">
        <f t="shared" si="537"/>
        <v>8</v>
      </c>
      <c r="K6833" t="str">
        <f t="shared" si="538"/>
        <v>Waterjuffer</v>
      </c>
      <c r="L6833" s="25">
        <f t="shared" si="535"/>
        <v>34.142857142857146</v>
      </c>
    </row>
    <row r="6834" spans="1:12" x14ac:dyDescent="0.25">
      <c r="A6834">
        <v>25</v>
      </c>
      <c r="B6834" t="s">
        <v>85</v>
      </c>
      <c r="C6834" s="1">
        <v>42244.576388888891</v>
      </c>
      <c r="D6834">
        <v>1</v>
      </c>
      <c r="E6834" t="s">
        <v>32</v>
      </c>
      <c r="F6834" t="s">
        <v>33</v>
      </c>
      <c r="G6834">
        <v>18</v>
      </c>
      <c r="H6834" t="str">
        <f t="shared" si="534"/>
        <v>AWD</v>
      </c>
      <c r="I6834" s="2">
        <f t="shared" si="536"/>
        <v>2015</v>
      </c>
      <c r="J6834" s="2">
        <f t="shared" si="537"/>
        <v>8</v>
      </c>
      <c r="K6834" t="str">
        <f t="shared" si="538"/>
        <v>Korenbouten</v>
      </c>
      <c r="L6834" s="25">
        <f t="shared" si="535"/>
        <v>34.142857142857146</v>
      </c>
    </row>
    <row r="6835" spans="1:12" x14ac:dyDescent="0.25">
      <c r="A6835">
        <v>25</v>
      </c>
      <c r="B6835" t="s">
        <v>85</v>
      </c>
      <c r="C6835" s="1">
        <v>42244.576388888891</v>
      </c>
      <c r="D6835">
        <v>1</v>
      </c>
      <c r="E6835" t="s">
        <v>36</v>
      </c>
      <c r="F6835" t="s">
        <v>37</v>
      </c>
      <c r="G6835">
        <v>21</v>
      </c>
      <c r="H6835" t="str">
        <f t="shared" si="534"/>
        <v>AWD</v>
      </c>
      <c r="I6835" s="2">
        <f t="shared" si="536"/>
        <v>2015</v>
      </c>
      <c r="J6835" s="2">
        <f t="shared" si="537"/>
        <v>8</v>
      </c>
      <c r="K6835" t="str">
        <f t="shared" si="538"/>
        <v>Glazenmakers</v>
      </c>
      <c r="L6835" s="25">
        <f t="shared" si="535"/>
        <v>34.142857142857146</v>
      </c>
    </row>
    <row r="6836" spans="1:12" x14ac:dyDescent="0.25">
      <c r="A6836">
        <v>25</v>
      </c>
      <c r="B6836" t="s">
        <v>85</v>
      </c>
      <c r="C6836" s="1">
        <v>42265.555555555555</v>
      </c>
      <c r="D6836">
        <v>1</v>
      </c>
      <c r="E6836" t="s">
        <v>32</v>
      </c>
      <c r="F6836" t="s">
        <v>33</v>
      </c>
      <c r="G6836">
        <v>1</v>
      </c>
      <c r="H6836" t="str">
        <f t="shared" si="534"/>
        <v>AWD</v>
      </c>
      <c r="I6836" s="2">
        <f t="shared" si="536"/>
        <v>2015</v>
      </c>
      <c r="J6836" s="2">
        <f t="shared" si="537"/>
        <v>9</v>
      </c>
      <c r="K6836" t="str">
        <f t="shared" si="538"/>
        <v>Korenbouten</v>
      </c>
      <c r="L6836" s="25">
        <f t="shared" si="535"/>
        <v>37.142857142857146</v>
      </c>
    </row>
    <row r="6837" spans="1:12" x14ac:dyDescent="0.25">
      <c r="A6837">
        <v>25</v>
      </c>
      <c r="B6837" t="s">
        <v>85</v>
      </c>
      <c r="C6837" s="1">
        <v>42265.555555555555</v>
      </c>
      <c r="D6837">
        <v>1</v>
      </c>
      <c r="E6837" t="s">
        <v>34</v>
      </c>
      <c r="F6837" t="s">
        <v>35</v>
      </c>
      <c r="G6837">
        <v>9</v>
      </c>
      <c r="H6837" t="str">
        <f t="shared" si="534"/>
        <v>AWD</v>
      </c>
      <c r="I6837" s="2">
        <f t="shared" si="536"/>
        <v>2015</v>
      </c>
      <c r="J6837" s="2">
        <f t="shared" si="537"/>
        <v>9</v>
      </c>
      <c r="K6837" t="str">
        <f t="shared" si="538"/>
        <v>Pantserjuffers</v>
      </c>
      <c r="L6837" s="25">
        <f t="shared" si="535"/>
        <v>37.142857142857146</v>
      </c>
    </row>
    <row r="6838" spans="1:12" x14ac:dyDescent="0.25">
      <c r="A6838">
        <v>25</v>
      </c>
      <c r="B6838" t="s">
        <v>85</v>
      </c>
      <c r="C6838" s="1">
        <v>42265.555555555555</v>
      </c>
      <c r="D6838">
        <v>1</v>
      </c>
      <c r="E6838" t="s">
        <v>55</v>
      </c>
      <c r="F6838" t="s">
        <v>56</v>
      </c>
      <c r="G6838">
        <v>1</v>
      </c>
      <c r="H6838" t="str">
        <f t="shared" si="534"/>
        <v>AWD</v>
      </c>
      <c r="I6838" s="2">
        <f t="shared" si="536"/>
        <v>2015</v>
      </c>
      <c r="J6838" s="2">
        <f t="shared" si="537"/>
        <v>9</v>
      </c>
      <c r="K6838" t="str">
        <f t="shared" si="538"/>
        <v>Korenbouten</v>
      </c>
      <c r="L6838" s="25">
        <f t="shared" si="535"/>
        <v>37.142857142857146</v>
      </c>
    </row>
    <row r="6839" spans="1:12" x14ac:dyDescent="0.25">
      <c r="A6839">
        <v>25</v>
      </c>
      <c r="B6839" t="s">
        <v>85</v>
      </c>
      <c r="C6839" s="1">
        <v>42498.638888888891</v>
      </c>
      <c r="D6839">
        <v>1</v>
      </c>
      <c r="E6839" t="s">
        <v>20</v>
      </c>
      <c r="F6839" t="s">
        <v>21</v>
      </c>
      <c r="G6839">
        <v>1</v>
      </c>
      <c r="H6839" t="str">
        <f t="shared" si="534"/>
        <v>AWD</v>
      </c>
      <c r="I6839" s="2">
        <f t="shared" si="536"/>
        <v>2016</v>
      </c>
      <c r="J6839" s="2">
        <f t="shared" si="537"/>
        <v>5</v>
      </c>
      <c r="K6839" t="str">
        <f t="shared" si="538"/>
        <v>Waterjuffer</v>
      </c>
      <c r="L6839" s="25">
        <f t="shared" si="535"/>
        <v>18.285714285714285</v>
      </c>
    </row>
    <row r="6840" spans="1:12" x14ac:dyDescent="0.25">
      <c r="A6840">
        <v>25</v>
      </c>
      <c r="B6840" t="s">
        <v>85</v>
      </c>
      <c r="C6840" s="1">
        <v>42517.524305555555</v>
      </c>
      <c r="D6840">
        <v>1</v>
      </c>
      <c r="E6840" t="s">
        <v>20</v>
      </c>
      <c r="F6840" t="s">
        <v>21</v>
      </c>
      <c r="G6840">
        <v>17</v>
      </c>
      <c r="H6840" t="str">
        <f t="shared" si="534"/>
        <v>AWD</v>
      </c>
      <c r="I6840" s="2">
        <f t="shared" si="536"/>
        <v>2016</v>
      </c>
      <c r="J6840" s="2">
        <f t="shared" si="537"/>
        <v>5</v>
      </c>
      <c r="K6840" t="str">
        <f t="shared" si="538"/>
        <v>Waterjuffer</v>
      </c>
      <c r="L6840" s="25">
        <f t="shared" si="535"/>
        <v>21</v>
      </c>
    </row>
    <row r="6841" spans="1:12" x14ac:dyDescent="0.25">
      <c r="A6841">
        <v>25</v>
      </c>
      <c r="B6841" t="s">
        <v>85</v>
      </c>
      <c r="C6841" s="1">
        <v>42529.53125</v>
      </c>
      <c r="D6841">
        <v>1</v>
      </c>
      <c r="E6841" t="s">
        <v>26</v>
      </c>
      <c r="F6841" t="s">
        <v>27</v>
      </c>
      <c r="G6841">
        <v>3</v>
      </c>
      <c r="H6841" t="str">
        <f t="shared" si="534"/>
        <v>AWD</v>
      </c>
      <c r="I6841" s="2">
        <f t="shared" si="536"/>
        <v>2016</v>
      </c>
      <c r="J6841" s="2">
        <f t="shared" si="537"/>
        <v>6</v>
      </c>
      <c r="K6841" t="str">
        <f t="shared" si="538"/>
        <v>Glazenmakers</v>
      </c>
      <c r="L6841" s="25">
        <f t="shared" si="535"/>
        <v>22.714285714285715</v>
      </c>
    </row>
    <row r="6842" spans="1:12" x14ac:dyDescent="0.25">
      <c r="A6842">
        <v>25</v>
      </c>
      <c r="B6842" t="s">
        <v>85</v>
      </c>
      <c r="C6842" s="1">
        <v>42529.53125</v>
      </c>
      <c r="D6842">
        <v>1</v>
      </c>
      <c r="E6842" t="s">
        <v>22</v>
      </c>
      <c r="F6842" t="s">
        <v>23</v>
      </c>
      <c r="G6842">
        <v>1</v>
      </c>
      <c r="H6842" t="str">
        <f t="shared" si="534"/>
        <v>AWD</v>
      </c>
      <c r="I6842" s="2">
        <f t="shared" si="536"/>
        <v>2016</v>
      </c>
      <c r="J6842" s="2">
        <f t="shared" si="537"/>
        <v>6</v>
      </c>
      <c r="K6842" t="str">
        <f t="shared" si="538"/>
        <v>Glazenmakers</v>
      </c>
      <c r="L6842" s="25">
        <f t="shared" si="535"/>
        <v>22.714285714285715</v>
      </c>
    </row>
    <row r="6843" spans="1:12" x14ac:dyDescent="0.25">
      <c r="A6843">
        <v>25</v>
      </c>
      <c r="B6843" t="s">
        <v>85</v>
      </c>
      <c r="C6843" s="1">
        <v>42529.53125</v>
      </c>
      <c r="D6843">
        <v>1</v>
      </c>
      <c r="E6843" t="s">
        <v>20</v>
      </c>
      <c r="F6843" t="s">
        <v>21</v>
      </c>
      <c r="G6843">
        <v>64</v>
      </c>
      <c r="H6843" t="str">
        <f t="shared" si="534"/>
        <v>AWD</v>
      </c>
      <c r="I6843" s="2">
        <f t="shared" si="536"/>
        <v>2016</v>
      </c>
      <c r="J6843" s="2">
        <f t="shared" si="537"/>
        <v>6</v>
      </c>
      <c r="K6843" t="str">
        <f t="shared" si="538"/>
        <v>Waterjuffer</v>
      </c>
      <c r="L6843" s="25">
        <f t="shared" si="535"/>
        <v>22.714285714285715</v>
      </c>
    </row>
    <row r="6844" spans="1:12" x14ac:dyDescent="0.25">
      <c r="A6844">
        <v>25</v>
      </c>
      <c r="B6844" t="s">
        <v>85</v>
      </c>
      <c r="C6844" s="1">
        <v>42529.53125</v>
      </c>
      <c r="D6844">
        <v>1</v>
      </c>
      <c r="E6844" t="s">
        <v>28</v>
      </c>
      <c r="F6844" t="s">
        <v>29</v>
      </c>
      <c r="G6844">
        <v>40</v>
      </c>
      <c r="H6844" t="str">
        <f t="shared" si="534"/>
        <v>AWD</v>
      </c>
      <c r="I6844" s="2">
        <f t="shared" si="536"/>
        <v>2016</v>
      </c>
      <c r="J6844" s="2">
        <f t="shared" si="537"/>
        <v>6</v>
      </c>
      <c r="K6844" t="str">
        <f t="shared" si="538"/>
        <v>Korenbouten</v>
      </c>
      <c r="L6844" s="25">
        <f t="shared" si="535"/>
        <v>22.714285714285715</v>
      </c>
    </row>
    <row r="6845" spans="1:12" x14ac:dyDescent="0.25">
      <c r="A6845">
        <v>25</v>
      </c>
      <c r="B6845" t="s">
        <v>85</v>
      </c>
      <c r="C6845" s="1">
        <v>42545.642361111109</v>
      </c>
      <c r="D6845">
        <v>1</v>
      </c>
      <c r="E6845" t="s">
        <v>26</v>
      </c>
      <c r="F6845" t="s">
        <v>27</v>
      </c>
      <c r="G6845">
        <v>2</v>
      </c>
      <c r="H6845" t="str">
        <f t="shared" si="534"/>
        <v>AWD</v>
      </c>
      <c r="I6845" s="2">
        <f t="shared" si="536"/>
        <v>2016</v>
      </c>
      <c r="J6845" s="2">
        <f t="shared" si="537"/>
        <v>6</v>
      </c>
      <c r="K6845" t="str">
        <f t="shared" si="538"/>
        <v>Glazenmakers</v>
      </c>
      <c r="L6845" s="25">
        <f t="shared" si="535"/>
        <v>25</v>
      </c>
    </row>
    <row r="6846" spans="1:12" x14ac:dyDescent="0.25">
      <c r="A6846">
        <v>25</v>
      </c>
      <c r="B6846" t="s">
        <v>85</v>
      </c>
      <c r="C6846" s="1">
        <v>42545.642361111109</v>
      </c>
      <c r="D6846">
        <v>1</v>
      </c>
      <c r="E6846" t="s">
        <v>28</v>
      </c>
      <c r="F6846" t="s">
        <v>29</v>
      </c>
      <c r="G6846">
        <v>6</v>
      </c>
      <c r="H6846" t="str">
        <f t="shared" si="534"/>
        <v>AWD</v>
      </c>
      <c r="I6846" s="2">
        <f t="shared" si="536"/>
        <v>2016</v>
      </c>
      <c r="J6846" s="2">
        <f t="shared" si="537"/>
        <v>6</v>
      </c>
      <c r="K6846" t="str">
        <f t="shared" si="538"/>
        <v>Korenbouten</v>
      </c>
      <c r="L6846" s="25">
        <f t="shared" si="535"/>
        <v>25</v>
      </c>
    </row>
    <row r="6847" spans="1:12" x14ac:dyDescent="0.25">
      <c r="A6847">
        <v>25</v>
      </c>
      <c r="B6847" t="s">
        <v>85</v>
      </c>
      <c r="C6847" s="1">
        <v>42545.642361111109</v>
      </c>
      <c r="D6847">
        <v>1</v>
      </c>
      <c r="E6847" t="s">
        <v>10</v>
      </c>
      <c r="F6847" t="s">
        <v>11</v>
      </c>
      <c r="G6847">
        <v>1</v>
      </c>
      <c r="H6847" t="str">
        <f t="shared" si="534"/>
        <v>AWD</v>
      </c>
      <c r="I6847" s="2">
        <f t="shared" si="536"/>
        <v>2016</v>
      </c>
      <c r="J6847" s="2">
        <f t="shared" si="537"/>
        <v>6</v>
      </c>
      <c r="K6847" t="str">
        <f t="shared" si="538"/>
        <v>Waterjuffer</v>
      </c>
      <c r="L6847" s="25">
        <f t="shared" si="535"/>
        <v>25</v>
      </c>
    </row>
    <row r="6848" spans="1:12" x14ac:dyDescent="0.25">
      <c r="A6848">
        <v>25</v>
      </c>
      <c r="B6848" t="s">
        <v>85</v>
      </c>
      <c r="C6848" s="1">
        <v>42545.642361111109</v>
      </c>
      <c r="D6848">
        <v>1</v>
      </c>
      <c r="E6848" t="s">
        <v>20</v>
      </c>
      <c r="F6848" t="s">
        <v>21</v>
      </c>
      <c r="G6848">
        <v>64</v>
      </c>
      <c r="H6848" t="str">
        <f t="shared" si="534"/>
        <v>AWD</v>
      </c>
      <c r="I6848" s="2">
        <f t="shared" si="536"/>
        <v>2016</v>
      </c>
      <c r="J6848" s="2">
        <f t="shared" si="537"/>
        <v>6</v>
      </c>
      <c r="K6848" t="str">
        <f t="shared" si="538"/>
        <v>Waterjuffer</v>
      </c>
      <c r="L6848" s="25">
        <f t="shared" si="535"/>
        <v>25</v>
      </c>
    </row>
    <row r="6849" spans="1:12" x14ac:dyDescent="0.25">
      <c r="A6849">
        <v>25</v>
      </c>
      <c r="B6849" t="s">
        <v>85</v>
      </c>
      <c r="C6849" s="1">
        <v>42566.46875</v>
      </c>
      <c r="D6849">
        <v>1</v>
      </c>
      <c r="E6849" t="s">
        <v>10</v>
      </c>
      <c r="F6849" t="s">
        <v>11</v>
      </c>
      <c r="G6849">
        <v>2</v>
      </c>
      <c r="H6849" t="str">
        <f t="shared" si="534"/>
        <v>AWD</v>
      </c>
      <c r="I6849" s="2">
        <f t="shared" si="536"/>
        <v>2016</v>
      </c>
      <c r="J6849" s="2">
        <f t="shared" si="537"/>
        <v>7</v>
      </c>
      <c r="K6849" t="str">
        <f t="shared" si="538"/>
        <v>Waterjuffer</v>
      </c>
      <c r="L6849" s="25">
        <f t="shared" si="535"/>
        <v>28</v>
      </c>
    </row>
    <row r="6850" spans="1:12" x14ac:dyDescent="0.25">
      <c r="A6850">
        <v>25</v>
      </c>
      <c r="B6850" t="s">
        <v>85</v>
      </c>
      <c r="C6850" s="1">
        <v>42566.46875</v>
      </c>
      <c r="D6850">
        <v>1</v>
      </c>
      <c r="E6850" t="s">
        <v>18</v>
      </c>
      <c r="F6850" t="s">
        <v>19</v>
      </c>
      <c r="G6850">
        <v>1</v>
      </c>
      <c r="H6850" t="str">
        <f t="shared" ref="H6850:H6913" si="539">VLOOKUP(A6850,$N$2:$O$51,2,FALSE)</f>
        <v>AWD</v>
      </c>
      <c r="I6850" s="2">
        <f t="shared" si="536"/>
        <v>2016</v>
      </c>
      <c r="J6850" s="2">
        <f t="shared" si="537"/>
        <v>7</v>
      </c>
      <c r="K6850" t="str">
        <f t="shared" si="538"/>
        <v>Korenbouten</v>
      </c>
      <c r="L6850" s="25">
        <f t="shared" si="535"/>
        <v>28</v>
      </c>
    </row>
    <row r="6851" spans="1:12" x14ac:dyDescent="0.25">
      <c r="A6851">
        <v>25</v>
      </c>
      <c r="B6851" t="s">
        <v>85</v>
      </c>
      <c r="C6851" s="1">
        <v>42566.46875</v>
      </c>
      <c r="D6851">
        <v>1</v>
      </c>
      <c r="E6851" t="s">
        <v>32</v>
      </c>
      <c r="F6851" t="s">
        <v>33</v>
      </c>
      <c r="G6851">
        <v>2</v>
      </c>
      <c r="H6851" t="str">
        <f t="shared" si="539"/>
        <v>AWD</v>
      </c>
      <c r="I6851" s="2">
        <f t="shared" si="536"/>
        <v>2016</v>
      </c>
      <c r="J6851" s="2">
        <f t="shared" si="537"/>
        <v>7</v>
      </c>
      <c r="K6851" t="str">
        <f t="shared" si="538"/>
        <v>Korenbouten</v>
      </c>
      <c r="L6851" s="25">
        <f t="shared" ref="L6851:L6914" si="540">(ROUNDDOWN(C6851-DATE(I6851,1,1),0))/7</f>
        <v>28</v>
      </c>
    </row>
    <row r="6852" spans="1:12" x14ac:dyDescent="0.25">
      <c r="A6852">
        <v>25</v>
      </c>
      <c r="B6852" t="s">
        <v>85</v>
      </c>
      <c r="C6852" s="1">
        <v>42566.46875</v>
      </c>
      <c r="D6852">
        <v>1</v>
      </c>
      <c r="E6852" t="s">
        <v>20</v>
      </c>
      <c r="F6852" t="s">
        <v>21</v>
      </c>
      <c r="G6852">
        <v>35</v>
      </c>
      <c r="H6852" t="str">
        <f t="shared" si="539"/>
        <v>AWD</v>
      </c>
      <c r="I6852" s="2">
        <f t="shared" si="536"/>
        <v>2016</v>
      </c>
      <c r="J6852" s="2">
        <f t="shared" si="537"/>
        <v>7</v>
      </c>
      <c r="K6852" t="str">
        <f t="shared" si="538"/>
        <v>Waterjuffer</v>
      </c>
      <c r="L6852" s="25">
        <f t="shared" si="540"/>
        <v>28</v>
      </c>
    </row>
    <row r="6853" spans="1:12" x14ac:dyDescent="0.25">
      <c r="A6853">
        <v>25</v>
      </c>
      <c r="B6853" t="s">
        <v>85</v>
      </c>
      <c r="C6853" s="1">
        <v>42566.46875</v>
      </c>
      <c r="D6853">
        <v>1</v>
      </c>
      <c r="E6853" t="s">
        <v>61</v>
      </c>
      <c r="F6853" t="s">
        <v>62</v>
      </c>
      <c r="G6853">
        <v>1</v>
      </c>
      <c r="H6853" t="str">
        <f t="shared" si="539"/>
        <v>AWD</v>
      </c>
      <c r="I6853" s="2">
        <f t="shared" si="536"/>
        <v>2016</v>
      </c>
      <c r="J6853" s="2">
        <f t="shared" si="537"/>
        <v>7</v>
      </c>
      <c r="K6853" t="str">
        <f t="shared" si="538"/>
        <v>Waterjuffer</v>
      </c>
      <c r="L6853" s="25">
        <f t="shared" si="540"/>
        <v>28</v>
      </c>
    </row>
    <row r="6854" spans="1:12" x14ac:dyDescent="0.25">
      <c r="A6854">
        <v>25</v>
      </c>
      <c r="B6854" t="s">
        <v>85</v>
      </c>
      <c r="C6854" s="1">
        <v>42566.46875</v>
      </c>
      <c r="D6854">
        <v>1</v>
      </c>
      <c r="E6854" t="s">
        <v>26</v>
      </c>
      <c r="F6854" t="s">
        <v>27</v>
      </c>
      <c r="G6854">
        <v>5</v>
      </c>
      <c r="H6854" t="str">
        <f t="shared" si="539"/>
        <v>AWD</v>
      </c>
      <c r="I6854" s="2">
        <f t="shared" si="536"/>
        <v>2016</v>
      </c>
      <c r="J6854" s="2">
        <f t="shared" si="537"/>
        <v>7</v>
      </c>
      <c r="K6854" t="str">
        <f t="shared" si="538"/>
        <v>Glazenmakers</v>
      </c>
      <c r="L6854" s="25">
        <f t="shared" si="540"/>
        <v>28</v>
      </c>
    </row>
    <row r="6855" spans="1:12" x14ac:dyDescent="0.25">
      <c r="A6855">
        <v>25</v>
      </c>
      <c r="B6855" t="s">
        <v>85</v>
      </c>
      <c r="C6855" s="1">
        <v>42587.513888888891</v>
      </c>
      <c r="D6855">
        <v>1</v>
      </c>
      <c r="E6855" t="s">
        <v>10</v>
      </c>
      <c r="F6855" t="s">
        <v>11</v>
      </c>
      <c r="G6855">
        <v>1</v>
      </c>
      <c r="H6855" t="str">
        <f t="shared" si="539"/>
        <v>AWD</v>
      </c>
      <c r="I6855" s="2">
        <f t="shared" si="536"/>
        <v>2016</v>
      </c>
      <c r="J6855" s="2">
        <f t="shared" si="537"/>
        <v>8</v>
      </c>
      <c r="K6855" t="str">
        <f t="shared" si="538"/>
        <v>Waterjuffer</v>
      </c>
      <c r="L6855" s="25">
        <f t="shared" si="540"/>
        <v>31</v>
      </c>
    </row>
    <row r="6856" spans="1:12" x14ac:dyDescent="0.25">
      <c r="A6856">
        <v>25</v>
      </c>
      <c r="B6856" t="s">
        <v>85</v>
      </c>
      <c r="C6856" s="1">
        <v>42587.513888888891</v>
      </c>
      <c r="D6856">
        <v>1</v>
      </c>
      <c r="E6856" t="s">
        <v>20</v>
      </c>
      <c r="F6856" t="s">
        <v>21</v>
      </c>
      <c r="G6856">
        <v>4</v>
      </c>
      <c r="H6856" t="str">
        <f t="shared" si="539"/>
        <v>AWD</v>
      </c>
      <c r="I6856" s="2">
        <f t="shared" si="536"/>
        <v>2016</v>
      </c>
      <c r="J6856" s="2">
        <f t="shared" si="537"/>
        <v>8</v>
      </c>
      <c r="K6856" t="str">
        <f t="shared" si="538"/>
        <v>Waterjuffer</v>
      </c>
      <c r="L6856" s="25">
        <f t="shared" si="540"/>
        <v>31</v>
      </c>
    </row>
    <row r="6857" spans="1:12" x14ac:dyDescent="0.25">
      <c r="A6857">
        <v>25</v>
      </c>
      <c r="B6857" t="s">
        <v>85</v>
      </c>
      <c r="C6857" s="1">
        <v>42587.513888888891</v>
      </c>
      <c r="D6857">
        <v>1</v>
      </c>
      <c r="E6857" t="s">
        <v>71</v>
      </c>
      <c r="F6857" t="s">
        <v>72</v>
      </c>
      <c r="G6857">
        <v>7</v>
      </c>
      <c r="H6857" t="str">
        <f t="shared" si="539"/>
        <v>AWD</v>
      </c>
      <c r="I6857" s="2">
        <f t="shared" si="536"/>
        <v>2016</v>
      </c>
      <c r="J6857" s="2">
        <f t="shared" si="537"/>
        <v>8</v>
      </c>
      <c r="K6857" t="str">
        <f t="shared" si="538"/>
        <v>Waterjuffer</v>
      </c>
      <c r="L6857" s="25">
        <f t="shared" si="540"/>
        <v>31</v>
      </c>
    </row>
    <row r="6858" spans="1:12" x14ac:dyDescent="0.25">
      <c r="A6858">
        <v>25</v>
      </c>
      <c r="B6858" t="s">
        <v>85</v>
      </c>
      <c r="C6858" s="1">
        <v>42587.513888888891</v>
      </c>
      <c r="D6858">
        <v>1</v>
      </c>
      <c r="E6858" t="s">
        <v>55</v>
      </c>
      <c r="F6858" t="s">
        <v>56</v>
      </c>
      <c r="G6858">
        <v>2</v>
      </c>
      <c r="H6858" t="str">
        <f t="shared" si="539"/>
        <v>AWD</v>
      </c>
      <c r="I6858" s="2">
        <f t="shared" si="536"/>
        <v>2016</v>
      </c>
      <c r="J6858" s="2">
        <f t="shared" si="537"/>
        <v>8</v>
      </c>
      <c r="K6858" t="str">
        <f t="shared" si="538"/>
        <v>Korenbouten</v>
      </c>
      <c r="L6858" s="25">
        <f t="shared" si="540"/>
        <v>31</v>
      </c>
    </row>
    <row r="6859" spans="1:12" x14ac:dyDescent="0.25">
      <c r="A6859">
        <v>25</v>
      </c>
      <c r="B6859" t="s">
        <v>85</v>
      </c>
      <c r="C6859" s="1">
        <v>42606.534722222219</v>
      </c>
      <c r="D6859">
        <v>1</v>
      </c>
      <c r="E6859" t="s">
        <v>71</v>
      </c>
      <c r="F6859" t="s">
        <v>72</v>
      </c>
      <c r="G6859">
        <v>10</v>
      </c>
      <c r="H6859" t="str">
        <f t="shared" si="539"/>
        <v>AWD</v>
      </c>
      <c r="I6859" s="2">
        <f t="shared" si="536"/>
        <v>2016</v>
      </c>
      <c r="J6859" s="2">
        <f t="shared" si="537"/>
        <v>8</v>
      </c>
      <c r="K6859" t="str">
        <f t="shared" si="538"/>
        <v>Waterjuffer</v>
      </c>
      <c r="L6859" s="25">
        <f t="shared" si="540"/>
        <v>33.714285714285715</v>
      </c>
    </row>
    <row r="6860" spans="1:12" x14ac:dyDescent="0.25">
      <c r="A6860">
        <v>25</v>
      </c>
      <c r="B6860" t="s">
        <v>85</v>
      </c>
      <c r="C6860" s="1">
        <v>42606.534722222219</v>
      </c>
      <c r="D6860">
        <v>1</v>
      </c>
      <c r="E6860" t="s">
        <v>32</v>
      </c>
      <c r="F6860" t="s">
        <v>33</v>
      </c>
      <c r="G6860">
        <v>1</v>
      </c>
      <c r="H6860" t="str">
        <f t="shared" si="539"/>
        <v>AWD</v>
      </c>
      <c r="I6860" s="2">
        <f t="shared" si="536"/>
        <v>2016</v>
      </c>
      <c r="J6860" s="2">
        <f t="shared" si="537"/>
        <v>8</v>
      </c>
      <c r="K6860" t="str">
        <f t="shared" si="538"/>
        <v>Korenbouten</v>
      </c>
      <c r="L6860" s="25">
        <f t="shared" si="540"/>
        <v>33.714285714285715</v>
      </c>
    </row>
    <row r="6861" spans="1:12" x14ac:dyDescent="0.25">
      <c r="A6861">
        <v>25</v>
      </c>
      <c r="B6861" t="s">
        <v>85</v>
      </c>
      <c r="C6861" s="1">
        <v>42606.534722222219</v>
      </c>
      <c r="D6861">
        <v>1</v>
      </c>
      <c r="E6861" t="s">
        <v>34</v>
      </c>
      <c r="F6861" t="s">
        <v>35</v>
      </c>
      <c r="G6861">
        <v>1</v>
      </c>
      <c r="H6861" t="str">
        <f t="shared" si="539"/>
        <v>AWD</v>
      </c>
      <c r="I6861" s="2">
        <f t="shared" si="536"/>
        <v>2016</v>
      </c>
      <c r="J6861" s="2">
        <f t="shared" si="537"/>
        <v>8</v>
      </c>
      <c r="K6861" t="str">
        <f t="shared" si="538"/>
        <v>Pantserjuffers</v>
      </c>
      <c r="L6861" s="25">
        <f t="shared" si="540"/>
        <v>33.714285714285715</v>
      </c>
    </row>
    <row r="6862" spans="1:12" x14ac:dyDescent="0.25">
      <c r="A6862">
        <v>25</v>
      </c>
      <c r="B6862" t="s">
        <v>85</v>
      </c>
      <c r="C6862" s="1">
        <v>42606.534722222219</v>
      </c>
      <c r="D6862">
        <v>1</v>
      </c>
      <c r="E6862" t="s">
        <v>42</v>
      </c>
      <c r="F6862" t="s">
        <v>43</v>
      </c>
      <c r="G6862">
        <v>27</v>
      </c>
      <c r="H6862" t="str">
        <f t="shared" si="539"/>
        <v>AWD</v>
      </c>
      <c r="I6862" s="2">
        <f t="shared" si="536"/>
        <v>2016</v>
      </c>
      <c r="J6862" s="2">
        <f t="shared" si="537"/>
        <v>8</v>
      </c>
      <c r="K6862" t="str">
        <f t="shared" si="538"/>
        <v>Korenbouten</v>
      </c>
      <c r="L6862" s="25">
        <f t="shared" si="540"/>
        <v>33.714285714285715</v>
      </c>
    </row>
    <row r="6863" spans="1:12" x14ac:dyDescent="0.25">
      <c r="A6863">
        <v>25</v>
      </c>
      <c r="B6863" t="s">
        <v>85</v>
      </c>
      <c r="C6863" s="1">
        <v>42613.503472222219</v>
      </c>
      <c r="D6863">
        <v>1</v>
      </c>
      <c r="E6863" t="s">
        <v>20</v>
      </c>
      <c r="F6863" t="s">
        <v>21</v>
      </c>
      <c r="G6863">
        <v>1</v>
      </c>
      <c r="H6863" t="str">
        <f t="shared" si="539"/>
        <v>AWD</v>
      </c>
      <c r="I6863" s="2">
        <f t="shared" si="536"/>
        <v>2016</v>
      </c>
      <c r="J6863" s="2">
        <f t="shared" si="537"/>
        <v>8</v>
      </c>
      <c r="K6863" t="str">
        <f t="shared" si="538"/>
        <v>Waterjuffer</v>
      </c>
      <c r="L6863" s="25">
        <f t="shared" si="540"/>
        <v>34.714285714285715</v>
      </c>
    </row>
    <row r="6864" spans="1:12" x14ac:dyDescent="0.25">
      <c r="A6864">
        <v>25</v>
      </c>
      <c r="B6864" t="s">
        <v>85</v>
      </c>
      <c r="C6864" s="1">
        <v>42613.503472222219</v>
      </c>
      <c r="D6864">
        <v>1</v>
      </c>
      <c r="E6864" t="s">
        <v>42</v>
      </c>
      <c r="F6864" t="s">
        <v>43</v>
      </c>
      <c r="G6864">
        <v>12</v>
      </c>
      <c r="H6864" t="str">
        <f t="shared" si="539"/>
        <v>AWD</v>
      </c>
      <c r="I6864" s="2">
        <f t="shared" si="536"/>
        <v>2016</v>
      </c>
      <c r="J6864" s="2">
        <f t="shared" si="537"/>
        <v>8</v>
      </c>
      <c r="K6864" t="str">
        <f t="shared" si="538"/>
        <v>Korenbouten</v>
      </c>
      <c r="L6864" s="25">
        <f t="shared" si="540"/>
        <v>34.714285714285715</v>
      </c>
    </row>
    <row r="6865" spans="1:12" x14ac:dyDescent="0.25">
      <c r="A6865">
        <v>25</v>
      </c>
      <c r="B6865" t="s">
        <v>85</v>
      </c>
      <c r="C6865" s="1">
        <v>42613.503472222219</v>
      </c>
      <c r="D6865">
        <v>1</v>
      </c>
      <c r="E6865" t="s">
        <v>36</v>
      </c>
      <c r="F6865" t="s">
        <v>37</v>
      </c>
      <c r="G6865">
        <v>6</v>
      </c>
      <c r="H6865" t="str">
        <f t="shared" si="539"/>
        <v>AWD</v>
      </c>
      <c r="I6865" s="2">
        <f t="shared" si="536"/>
        <v>2016</v>
      </c>
      <c r="J6865" s="2">
        <f t="shared" si="537"/>
        <v>8</v>
      </c>
      <c r="K6865" t="str">
        <f t="shared" si="538"/>
        <v>Glazenmakers</v>
      </c>
      <c r="L6865" s="25">
        <f t="shared" si="540"/>
        <v>34.714285714285715</v>
      </c>
    </row>
    <row r="6866" spans="1:12" x14ac:dyDescent="0.25">
      <c r="A6866">
        <v>25</v>
      </c>
      <c r="B6866" t="s">
        <v>85</v>
      </c>
      <c r="C6866" s="1">
        <v>42613.503472222219</v>
      </c>
      <c r="D6866">
        <v>1</v>
      </c>
      <c r="E6866" t="s">
        <v>32</v>
      </c>
      <c r="F6866" t="s">
        <v>33</v>
      </c>
      <c r="G6866">
        <v>49</v>
      </c>
      <c r="H6866" t="str">
        <f t="shared" si="539"/>
        <v>AWD</v>
      </c>
      <c r="I6866" s="2">
        <f t="shared" si="536"/>
        <v>2016</v>
      </c>
      <c r="J6866" s="2">
        <f t="shared" si="537"/>
        <v>8</v>
      </c>
      <c r="K6866" t="str">
        <f t="shared" si="538"/>
        <v>Korenbouten</v>
      </c>
      <c r="L6866" s="25">
        <f t="shared" si="540"/>
        <v>34.714285714285715</v>
      </c>
    </row>
    <row r="6867" spans="1:12" x14ac:dyDescent="0.25">
      <c r="A6867">
        <v>25</v>
      </c>
      <c r="B6867" t="s">
        <v>85</v>
      </c>
      <c r="C6867" s="1">
        <v>42622.559027777781</v>
      </c>
      <c r="D6867">
        <v>1</v>
      </c>
      <c r="E6867" t="s">
        <v>36</v>
      </c>
      <c r="F6867" t="s">
        <v>37</v>
      </c>
      <c r="G6867">
        <v>1</v>
      </c>
      <c r="H6867" t="str">
        <f t="shared" si="539"/>
        <v>AWD</v>
      </c>
      <c r="I6867" s="2">
        <f t="shared" si="536"/>
        <v>2016</v>
      </c>
      <c r="J6867" s="2">
        <f t="shared" si="537"/>
        <v>9</v>
      </c>
      <c r="K6867" t="str">
        <f t="shared" si="538"/>
        <v>Glazenmakers</v>
      </c>
      <c r="L6867" s="25">
        <f t="shared" si="540"/>
        <v>36</v>
      </c>
    </row>
    <row r="6868" spans="1:12" x14ac:dyDescent="0.25">
      <c r="A6868">
        <v>25</v>
      </c>
      <c r="B6868" t="s">
        <v>85</v>
      </c>
      <c r="C6868" s="1">
        <v>42622.559027777781</v>
      </c>
      <c r="D6868">
        <v>1</v>
      </c>
      <c r="E6868" t="s">
        <v>55</v>
      </c>
      <c r="F6868" t="s">
        <v>56</v>
      </c>
      <c r="G6868">
        <v>1</v>
      </c>
      <c r="H6868" t="str">
        <f t="shared" si="539"/>
        <v>AWD</v>
      </c>
      <c r="I6868" s="2">
        <f t="shared" si="536"/>
        <v>2016</v>
      </c>
      <c r="J6868" s="2">
        <f t="shared" si="537"/>
        <v>9</v>
      </c>
      <c r="K6868" t="str">
        <f t="shared" si="538"/>
        <v>Korenbouten</v>
      </c>
      <c r="L6868" s="25">
        <f t="shared" si="540"/>
        <v>36</v>
      </c>
    </row>
    <row r="6869" spans="1:12" x14ac:dyDescent="0.25">
      <c r="A6869">
        <v>25</v>
      </c>
      <c r="B6869" t="s">
        <v>85</v>
      </c>
      <c r="C6869" s="1">
        <v>42622.559027777781</v>
      </c>
      <c r="D6869">
        <v>1</v>
      </c>
      <c r="E6869" t="s">
        <v>42</v>
      </c>
      <c r="F6869" t="s">
        <v>43</v>
      </c>
      <c r="G6869">
        <v>57</v>
      </c>
      <c r="H6869" t="str">
        <f t="shared" si="539"/>
        <v>AWD</v>
      </c>
      <c r="I6869" s="2">
        <f t="shared" si="536"/>
        <v>2016</v>
      </c>
      <c r="J6869" s="2">
        <f t="shared" si="537"/>
        <v>9</v>
      </c>
      <c r="K6869" t="str">
        <f t="shared" si="538"/>
        <v>Korenbouten</v>
      </c>
      <c r="L6869" s="25">
        <f t="shared" si="540"/>
        <v>36</v>
      </c>
    </row>
    <row r="6870" spans="1:12" x14ac:dyDescent="0.25">
      <c r="A6870">
        <v>25</v>
      </c>
      <c r="B6870" t="s">
        <v>85</v>
      </c>
      <c r="C6870" s="1">
        <v>42641.541666666664</v>
      </c>
      <c r="D6870">
        <v>1</v>
      </c>
      <c r="E6870" t="s">
        <v>40</v>
      </c>
      <c r="F6870" t="s">
        <v>41</v>
      </c>
      <c r="G6870">
        <v>2</v>
      </c>
      <c r="H6870" t="str">
        <f t="shared" si="539"/>
        <v>AWD</v>
      </c>
      <c r="I6870" s="2">
        <f t="shared" si="536"/>
        <v>2016</v>
      </c>
      <c r="J6870" s="2">
        <f t="shared" si="537"/>
        <v>9</v>
      </c>
      <c r="K6870" t="str">
        <f t="shared" si="538"/>
        <v>Korenbouten</v>
      </c>
      <c r="L6870" s="25">
        <f t="shared" si="540"/>
        <v>38.714285714285715</v>
      </c>
    </row>
    <row r="6871" spans="1:12" x14ac:dyDescent="0.25">
      <c r="A6871">
        <v>25</v>
      </c>
      <c r="B6871" t="s">
        <v>85</v>
      </c>
      <c r="C6871" s="1">
        <v>42641.541666666664</v>
      </c>
      <c r="D6871">
        <v>1</v>
      </c>
      <c r="E6871" t="s">
        <v>55</v>
      </c>
      <c r="F6871" t="s">
        <v>56</v>
      </c>
      <c r="G6871">
        <v>20</v>
      </c>
      <c r="H6871" t="str">
        <f t="shared" si="539"/>
        <v>AWD</v>
      </c>
      <c r="I6871" s="2">
        <f t="shared" si="536"/>
        <v>2016</v>
      </c>
      <c r="J6871" s="2">
        <f t="shared" si="537"/>
        <v>9</v>
      </c>
      <c r="K6871" t="str">
        <f t="shared" si="538"/>
        <v>Korenbouten</v>
      </c>
      <c r="L6871" s="25">
        <f t="shared" si="540"/>
        <v>38.714285714285715</v>
      </c>
    </row>
    <row r="6872" spans="1:12" x14ac:dyDescent="0.25">
      <c r="A6872">
        <v>25</v>
      </c>
      <c r="B6872" t="s">
        <v>85</v>
      </c>
      <c r="C6872" s="1">
        <v>42641.541666666664</v>
      </c>
      <c r="D6872">
        <v>1</v>
      </c>
      <c r="E6872" t="s">
        <v>63</v>
      </c>
      <c r="F6872" t="s">
        <v>64</v>
      </c>
      <c r="G6872">
        <v>1</v>
      </c>
      <c r="H6872" t="str">
        <f t="shared" si="539"/>
        <v>AWD</v>
      </c>
      <c r="I6872" s="2">
        <f t="shared" si="536"/>
        <v>2016</v>
      </c>
      <c r="J6872" s="2">
        <f t="shared" si="537"/>
        <v>9</v>
      </c>
      <c r="K6872" t="str">
        <f t="shared" si="538"/>
        <v>Glazenmakers</v>
      </c>
      <c r="L6872" s="25">
        <f t="shared" si="540"/>
        <v>38.714285714285715</v>
      </c>
    </row>
    <row r="6873" spans="1:12" x14ac:dyDescent="0.25">
      <c r="A6873">
        <v>25</v>
      </c>
      <c r="B6873" t="s">
        <v>85</v>
      </c>
      <c r="C6873" s="1">
        <v>42641.541666666664</v>
      </c>
      <c r="D6873">
        <v>1</v>
      </c>
      <c r="E6873" t="s">
        <v>36</v>
      </c>
      <c r="F6873" t="s">
        <v>37</v>
      </c>
      <c r="G6873">
        <v>2</v>
      </c>
      <c r="H6873" t="str">
        <f t="shared" si="539"/>
        <v>AWD</v>
      </c>
      <c r="I6873" s="2">
        <f t="shared" si="536"/>
        <v>2016</v>
      </c>
      <c r="J6873" s="2">
        <f t="shared" si="537"/>
        <v>9</v>
      </c>
      <c r="K6873" t="str">
        <f t="shared" si="538"/>
        <v>Glazenmakers</v>
      </c>
      <c r="L6873" s="25">
        <f t="shared" si="540"/>
        <v>38.714285714285715</v>
      </c>
    </row>
    <row r="6874" spans="1:12" x14ac:dyDescent="0.25">
      <c r="A6874">
        <v>25</v>
      </c>
      <c r="B6874" t="s">
        <v>85</v>
      </c>
      <c r="C6874" s="1">
        <v>42641.541666666664</v>
      </c>
      <c r="D6874">
        <v>1</v>
      </c>
      <c r="E6874" t="s">
        <v>32</v>
      </c>
      <c r="F6874" t="s">
        <v>33</v>
      </c>
      <c r="G6874">
        <v>16</v>
      </c>
      <c r="H6874" t="str">
        <f t="shared" si="539"/>
        <v>AWD</v>
      </c>
      <c r="I6874" s="2">
        <f t="shared" si="536"/>
        <v>2016</v>
      </c>
      <c r="J6874" s="2">
        <f t="shared" si="537"/>
        <v>9</v>
      </c>
      <c r="K6874" t="str">
        <f t="shared" si="538"/>
        <v>Korenbouten</v>
      </c>
      <c r="L6874" s="25">
        <f t="shared" si="540"/>
        <v>38.714285714285715</v>
      </c>
    </row>
    <row r="6875" spans="1:12" x14ac:dyDescent="0.25">
      <c r="A6875">
        <v>25</v>
      </c>
      <c r="B6875" t="s">
        <v>85</v>
      </c>
      <c r="C6875" s="1">
        <v>42641.541666666664</v>
      </c>
      <c r="D6875">
        <v>1</v>
      </c>
      <c r="E6875" t="s">
        <v>42</v>
      </c>
      <c r="F6875" t="s">
        <v>43</v>
      </c>
      <c r="G6875">
        <v>5</v>
      </c>
      <c r="H6875" t="str">
        <f t="shared" si="539"/>
        <v>AWD</v>
      </c>
      <c r="I6875" s="2">
        <f t="shared" si="536"/>
        <v>2016</v>
      </c>
      <c r="J6875" s="2">
        <f t="shared" si="537"/>
        <v>9</v>
      </c>
      <c r="K6875" t="str">
        <f t="shared" si="538"/>
        <v>Korenbouten</v>
      </c>
      <c r="L6875" s="25">
        <f t="shared" si="540"/>
        <v>38.714285714285715</v>
      </c>
    </row>
    <row r="6876" spans="1:12" x14ac:dyDescent="0.25">
      <c r="A6876">
        <v>25</v>
      </c>
      <c r="B6876" t="s">
        <v>85</v>
      </c>
      <c r="C6876" s="1">
        <v>42879.583333333336</v>
      </c>
      <c r="D6876">
        <v>1</v>
      </c>
      <c r="E6876" t="s">
        <v>22</v>
      </c>
      <c r="F6876" t="s">
        <v>23</v>
      </c>
      <c r="G6876">
        <v>2</v>
      </c>
      <c r="H6876" t="str">
        <f t="shared" si="539"/>
        <v>AWD</v>
      </c>
      <c r="I6876" s="2">
        <f t="shared" si="536"/>
        <v>2017</v>
      </c>
      <c r="J6876" s="2">
        <f t="shared" si="537"/>
        <v>5</v>
      </c>
      <c r="K6876" t="str">
        <f t="shared" si="538"/>
        <v>Glazenmakers</v>
      </c>
      <c r="L6876" s="25">
        <f t="shared" si="540"/>
        <v>20.428571428571427</v>
      </c>
    </row>
    <row r="6877" spans="1:12" x14ac:dyDescent="0.25">
      <c r="A6877">
        <v>25</v>
      </c>
      <c r="B6877" t="s">
        <v>85</v>
      </c>
      <c r="C6877" s="1">
        <v>42879.583333333336</v>
      </c>
      <c r="D6877">
        <v>1</v>
      </c>
      <c r="E6877" t="s">
        <v>26</v>
      </c>
      <c r="F6877" t="s">
        <v>27</v>
      </c>
      <c r="G6877">
        <v>4</v>
      </c>
      <c r="H6877" t="str">
        <f t="shared" si="539"/>
        <v>AWD</v>
      </c>
      <c r="I6877" s="2">
        <f t="shared" si="536"/>
        <v>2017</v>
      </c>
      <c r="J6877" s="2">
        <f t="shared" si="537"/>
        <v>5</v>
      </c>
      <c r="K6877" t="str">
        <f t="shared" si="538"/>
        <v>Glazenmakers</v>
      </c>
      <c r="L6877" s="25">
        <f t="shared" si="540"/>
        <v>20.428571428571427</v>
      </c>
    </row>
    <row r="6878" spans="1:12" x14ac:dyDescent="0.25">
      <c r="A6878">
        <v>25</v>
      </c>
      <c r="B6878" t="s">
        <v>85</v>
      </c>
      <c r="C6878" s="1">
        <v>42879.583333333336</v>
      </c>
      <c r="D6878">
        <v>1</v>
      </c>
      <c r="E6878" t="s">
        <v>82</v>
      </c>
      <c r="F6878" t="s">
        <v>83</v>
      </c>
      <c r="G6878">
        <v>2</v>
      </c>
      <c r="H6878" t="str">
        <f t="shared" si="539"/>
        <v>AWD</v>
      </c>
      <c r="I6878" s="2">
        <f t="shared" si="536"/>
        <v>2017</v>
      </c>
      <c r="J6878" s="2">
        <f t="shared" si="537"/>
        <v>5</v>
      </c>
      <c r="K6878" t="str">
        <f t="shared" si="538"/>
        <v>Korenbouten</v>
      </c>
      <c r="L6878" s="25">
        <f t="shared" si="540"/>
        <v>20.428571428571427</v>
      </c>
    </row>
    <row r="6879" spans="1:12" x14ac:dyDescent="0.25">
      <c r="A6879">
        <v>25</v>
      </c>
      <c r="B6879" t="s">
        <v>85</v>
      </c>
      <c r="C6879" s="1">
        <v>42879.583333333336</v>
      </c>
      <c r="D6879">
        <v>1</v>
      </c>
      <c r="E6879" t="s">
        <v>28</v>
      </c>
      <c r="F6879" t="s">
        <v>29</v>
      </c>
      <c r="G6879">
        <v>7</v>
      </c>
      <c r="H6879" t="str">
        <f t="shared" si="539"/>
        <v>AWD</v>
      </c>
      <c r="I6879" s="2">
        <f t="shared" si="536"/>
        <v>2017</v>
      </c>
      <c r="J6879" s="2">
        <f t="shared" si="537"/>
        <v>5</v>
      </c>
      <c r="K6879" t="str">
        <f t="shared" si="538"/>
        <v>Korenbouten</v>
      </c>
      <c r="L6879" s="25">
        <f t="shared" si="540"/>
        <v>20.428571428571427</v>
      </c>
    </row>
    <row r="6880" spans="1:12" x14ac:dyDescent="0.25">
      <c r="A6880">
        <v>25</v>
      </c>
      <c r="B6880" t="s">
        <v>85</v>
      </c>
      <c r="C6880" s="1">
        <v>42879.583333333336</v>
      </c>
      <c r="D6880">
        <v>1</v>
      </c>
      <c r="E6880" t="s">
        <v>24</v>
      </c>
      <c r="F6880" t="s">
        <v>25</v>
      </c>
      <c r="G6880">
        <v>3</v>
      </c>
      <c r="H6880" t="str">
        <f t="shared" si="539"/>
        <v>AWD</v>
      </c>
      <c r="I6880" s="2">
        <f t="shared" si="536"/>
        <v>2017</v>
      </c>
      <c r="J6880" s="2">
        <f t="shared" si="537"/>
        <v>5</v>
      </c>
      <c r="K6880" t="str">
        <f t="shared" si="538"/>
        <v>Glazenmakers</v>
      </c>
      <c r="L6880" s="25">
        <f t="shared" si="540"/>
        <v>20.428571428571427</v>
      </c>
    </row>
    <row r="6881" spans="1:12" x14ac:dyDescent="0.25">
      <c r="A6881">
        <v>25</v>
      </c>
      <c r="B6881" t="s">
        <v>85</v>
      </c>
      <c r="C6881" s="1">
        <v>42879.583333333336</v>
      </c>
      <c r="D6881">
        <v>1</v>
      </c>
      <c r="E6881" t="s">
        <v>20</v>
      </c>
      <c r="F6881" t="s">
        <v>21</v>
      </c>
      <c r="G6881">
        <v>72</v>
      </c>
      <c r="H6881" t="str">
        <f t="shared" si="539"/>
        <v>AWD</v>
      </c>
      <c r="I6881" s="2">
        <f t="shared" si="536"/>
        <v>2017</v>
      </c>
      <c r="J6881" s="2">
        <f t="shared" si="537"/>
        <v>5</v>
      </c>
      <c r="K6881" t="str">
        <f t="shared" si="538"/>
        <v>Waterjuffer</v>
      </c>
      <c r="L6881" s="25">
        <f t="shared" si="540"/>
        <v>20.428571428571427</v>
      </c>
    </row>
    <row r="6882" spans="1:12" x14ac:dyDescent="0.25">
      <c r="A6882">
        <v>25</v>
      </c>
      <c r="B6882" t="s">
        <v>85</v>
      </c>
      <c r="C6882" s="1">
        <v>42879.583333333336</v>
      </c>
      <c r="D6882">
        <v>1</v>
      </c>
      <c r="E6882" t="s">
        <v>12</v>
      </c>
      <c r="F6882" t="s">
        <v>13</v>
      </c>
      <c r="G6882">
        <v>2</v>
      </c>
      <c r="H6882" t="str">
        <f t="shared" si="539"/>
        <v>AWD</v>
      </c>
      <c r="I6882" s="2">
        <f t="shared" si="536"/>
        <v>2017</v>
      </c>
      <c r="J6882" s="2">
        <f t="shared" si="537"/>
        <v>5</v>
      </c>
      <c r="K6882" t="str">
        <f t="shared" si="538"/>
        <v>Waterjuffer</v>
      </c>
      <c r="L6882" s="25">
        <f t="shared" si="540"/>
        <v>20.428571428571427</v>
      </c>
    </row>
    <row r="6883" spans="1:12" x14ac:dyDescent="0.25">
      <c r="A6883">
        <v>25</v>
      </c>
      <c r="B6883" t="s">
        <v>85</v>
      </c>
      <c r="C6883" s="1">
        <v>42900.565972222219</v>
      </c>
      <c r="D6883">
        <v>1</v>
      </c>
      <c r="E6883" t="s">
        <v>20</v>
      </c>
      <c r="F6883" t="s">
        <v>21</v>
      </c>
      <c r="G6883">
        <v>132</v>
      </c>
      <c r="H6883" t="str">
        <f t="shared" si="539"/>
        <v>AWD</v>
      </c>
      <c r="I6883" s="2">
        <f t="shared" si="536"/>
        <v>2017</v>
      </c>
      <c r="J6883" s="2">
        <f t="shared" si="537"/>
        <v>6</v>
      </c>
      <c r="K6883" t="str">
        <f t="shared" si="538"/>
        <v>Waterjuffer</v>
      </c>
      <c r="L6883" s="25">
        <f t="shared" si="540"/>
        <v>23.428571428571427</v>
      </c>
    </row>
    <row r="6884" spans="1:12" x14ac:dyDescent="0.25">
      <c r="A6884">
        <v>25</v>
      </c>
      <c r="B6884" t="s">
        <v>85</v>
      </c>
      <c r="C6884" s="1">
        <v>42900.565972222219</v>
      </c>
      <c r="D6884">
        <v>1</v>
      </c>
      <c r="E6884" t="s">
        <v>26</v>
      </c>
      <c r="F6884" t="s">
        <v>27</v>
      </c>
      <c r="G6884">
        <v>7</v>
      </c>
      <c r="H6884" t="str">
        <f t="shared" si="539"/>
        <v>AWD</v>
      </c>
      <c r="I6884" s="2">
        <f t="shared" si="536"/>
        <v>2017</v>
      </c>
      <c r="J6884" s="2">
        <f t="shared" si="537"/>
        <v>6</v>
      </c>
      <c r="K6884" t="str">
        <f t="shared" si="538"/>
        <v>Glazenmakers</v>
      </c>
      <c r="L6884" s="25">
        <f t="shared" si="540"/>
        <v>23.428571428571427</v>
      </c>
    </row>
    <row r="6885" spans="1:12" x14ac:dyDescent="0.25">
      <c r="A6885">
        <v>25</v>
      </c>
      <c r="B6885" t="s">
        <v>85</v>
      </c>
      <c r="C6885" s="1">
        <v>42900.565972222219</v>
      </c>
      <c r="D6885">
        <v>1</v>
      </c>
      <c r="E6885" t="s">
        <v>28</v>
      </c>
      <c r="F6885" t="s">
        <v>29</v>
      </c>
      <c r="G6885">
        <v>11</v>
      </c>
      <c r="H6885" t="str">
        <f t="shared" si="539"/>
        <v>AWD</v>
      </c>
      <c r="I6885" s="2">
        <f t="shared" si="536"/>
        <v>2017</v>
      </c>
      <c r="J6885" s="2">
        <f t="shared" si="537"/>
        <v>6</v>
      </c>
      <c r="K6885" t="str">
        <f t="shared" si="538"/>
        <v>Korenbouten</v>
      </c>
      <c r="L6885" s="25">
        <f t="shared" si="540"/>
        <v>23.428571428571427</v>
      </c>
    </row>
    <row r="6886" spans="1:12" x14ac:dyDescent="0.25">
      <c r="A6886">
        <v>25</v>
      </c>
      <c r="B6886" t="s">
        <v>85</v>
      </c>
      <c r="C6886" s="1">
        <v>42900.565972222219</v>
      </c>
      <c r="D6886">
        <v>1</v>
      </c>
      <c r="E6886" t="s">
        <v>14</v>
      </c>
      <c r="F6886" t="s">
        <v>15</v>
      </c>
      <c r="G6886">
        <v>1</v>
      </c>
      <c r="H6886" t="str">
        <f t="shared" si="539"/>
        <v>AWD</v>
      </c>
      <c r="I6886" s="2">
        <f t="shared" si="536"/>
        <v>2017</v>
      </c>
      <c r="J6886" s="2">
        <f t="shared" si="537"/>
        <v>6</v>
      </c>
      <c r="K6886" t="str">
        <f t="shared" si="538"/>
        <v>Waterjuffer</v>
      </c>
      <c r="L6886" s="25">
        <f t="shared" si="540"/>
        <v>23.428571428571427</v>
      </c>
    </row>
    <row r="6887" spans="1:12" x14ac:dyDescent="0.25">
      <c r="A6887">
        <v>25</v>
      </c>
      <c r="B6887" t="s">
        <v>85</v>
      </c>
      <c r="C6887" s="1">
        <v>42900.565972222219</v>
      </c>
      <c r="D6887">
        <v>1</v>
      </c>
      <c r="E6887" t="s">
        <v>18</v>
      </c>
      <c r="F6887" t="s">
        <v>19</v>
      </c>
      <c r="G6887">
        <v>3</v>
      </c>
      <c r="H6887" t="str">
        <f t="shared" si="539"/>
        <v>AWD</v>
      </c>
      <c r="I6887" s="2">
        <f t="shared" si="536"/>
        <v>2017</v>
      </c>
      <c r="J6887" s="2">
        <f t="shared" si="537"/>
        <v>6</v>
      </c>
      <c r="K6887" t="str">
        <f t="shared" si="538"/>
        <v>Korenbouten</v>
      </c>
      <c r="L6887" s="25">
        <f t="shared" si="540"/>
        <v>23.428571428571427</v>
      </c>
    </row>
    <row r="6888" spans="1:12" x14ac:dyDescent="0.25">
      <c r="A6888">
        <v>25</v>
      </c>
      <c r="B6888" t="s">
        <v>85</v>
      </c>
      <c r="C6888" s="1">
        <v>42919.625</v>
      </c>
      <c r="D6888">
        <v>1</v>
      </c>
      <c r="E6888" t="s">
        <v>20</v>
      </c>
      <c r="F6888" t="s">
        <v>21</v>
      </c>
      <c r="G6888">
        <v>1</v>
      </c>
      <c r="H6888" t="str">
        <f t="shared" si="539"/>
        <v>AWD</v>
      </c>
      <c r="I6888" s="2">
        <f t="shared" si="536"/>
        <v>2017</v>
      </c>
      <c r="J6888" s="2">
        <f t="shared" si="537"/>
        <v>7</v>
      </c>
      <c r="K6888" t="str">
        <f t="shared" si="538"/>
        <v>Waterjuffer</v>
      </c>
      <c r="L6888" s="25">
        <f t="shared" si="540"/>
        <v>26.142857142857142</v>
      </c>
    </row>
    <row r="6889" spans="1:12" x14ac:dyDescent="0.25">
      <c r="A6889">
        <v>25</v>
      </c>
      <c r="B6889" t="s">
        <v>85</v>
      </c>
      <c r="C6889" s="1">
        <v>42919.625</v>
      </c>
      <c r="D6889">
        <v>1</v>
      </c>
      <c r="E6889" t="s">
        <v>55</v>
      </c>
      <c r="F6889" t="s">
        <v>56</v>
      </c>
      <c r="G6889">
        <v>2</v>
      </c>
      <c r="H6889" t="str">
        <f t="shared" si="539"/>
        <v>AWD</v>
      </c>
      <c r="I6889" s="2">
        <f t="shared" si="536"/>
        <v>2017</v>
      </c>
      <c r="J6889" s="2">
        <f t="shared" si="537"/>
        <v>7</v>
      </c>
      <c r="K6889" t="str">
        <f t="shared" si="538"/>
        <v>Korenbouten</v>
      </c>
      <c r="L6889" s="25">
        <f t="shared" si="540"/>
        <v>26.142857142857142</v>
      </c>
    </row>
    <row r="6890" spans="1:12" x14ac:dyDescent="0.25">
      <c r="A6890">
        <v>25</v>
      </c>
      <c r="B6890" t="s">
        <v>85</v>
      </c>
      <c r="C6890" s="1">
        <v>42919.625</v>
      </c>
      <c r="D6890">
        <v>1</v>
      </c>
      <c r="E6890" t="s">
        <v>18</v>
      </c>
      <c r="F6890" t="s">
        <v>19</v>
      </c>
      <c r="G6890">
        <v>2</v>
      </c>
      <c r="H6890" t="str">
        <f t="shared" si="539"/>
        <v>AWD</v>
      </c>
      <c r="I6890" s="2">
        <f t="shared" si="536"/>
        <v>2017</v>
      </c>
      <c r="J6890" s="2">
        <f t="shared" si="537"/>
        <v>7</v>
      </c>
      <c r="K6890" t="str">
        <f t="shared" si="538"/>
        <v>Korenbouten</v>
      </c>
      <c r="L6890" s="25">
        <f t="shared" si="540"/>
        <v>26.142857142857142</v>
      </c>
    </row>
    <row r="6891" spans="1:12" x14ac:dyDescent="0.25">
      <c r="A6891">
        <v>25</v>
      </c>
      <c r="B6891" t="s">
        <v>85</v>
      </c>
      <c r="C6891" s="1">
        <v>42919.625</v>
      </c>
      <c r="D6891">
        <v>1</v>
      </c>
      <c r="E6891" t="s">
        <v>26</v>
      </c>
      <c r="F6891" t="s">
        <v>27</v>
      </c>
      <c r="G6891">
        <v>2</v>
      </c>
      <c r="H6891" t="str">
        <f t="shared" si="539"/>
        <v>AWD</v>
      </c>
      <c r="I6891" s="2">
        <f t="shared" si="536"/>
        <v>2017</v>
      </c>
      <c r="J6891" s="2">
        <f t="shared" si="537"/>
        <v>7</v>
      </c>
      <c r="K6891" t="str">
        <f t="shared" si="538"/>
        <v>Glazenmakers</v>
      </c>
      <c r="L6891" s="25">
        <f t="shared" si="540"/>
        <v>26.142857142857142</v>
      </c>
    </row>
    <row r="6892" spans="1:12" x14ac:dyDescent="0.25">
      <c r="A6892">
        <v>25</v>
      </c>
      <c r="B6892" t="s">
        <v>85</v>
      </c>
      <c r="C6892" s="1">
        <v>42919.625</v>
      </c>
      <c r="D6892">
        <v>1</v>
      </c>
      <c r="E6892" t="s">
        <v>14</v>
      </c>
      <c r="F6892" t="s">
        <v>15</v>
      </c>
      <c r="G6892">
        <v>1</v>
      </c>
      <c r="H6892" t="str">
        <f t="shared" si="539"/>
        <v>AWD</v>
      </c>
      <c r="I6892" s="2">
        <f t="shared" si="536"/>
        <v>2017</v>
      </c>
      <c r="J6892" s="2">
        <f t="shared" si="537"/>
        <v>7</v>
      </c>
      <c r="K6892" t="str">
        <f t="shared" si="538"/>
        <v>Waterjuffer</v>
      </c>
      <c r="L6892" s="25">
        <f t="shared" si="540"/>
        <v>26.142857142857142</v>
      </c>
    </row>
    <row r="6893" spans="1:12" x14ac:dyDescent="0.25">
      <c r="A6893">
        <v>25</v>
      </c>
      <c r="B6893" t="s">
        <v>85</v>
      </c>
      <c r="C6893" s="1">
        <v>42935.534722222219</v>
      </c>
      <c r="D6893">
        <v>1</v>
      </c>
      <c r="E6893" t="s">
        <v>20</v>
      </c>
      <c r="F6893" t="s">
        <v>21</v>
      </c>
      <c r="G6893">
        <v>7</v>
      </c>
      <c r="H6893" t="str">
        <f t="shared" si="539"/>
        <v>AWD</v>
      </c>
      <c r="I6893" s="2">
        <f t="shared" ref="I6893:I6954" si="541">YEAR(C6893)</f>
        <v>2017</v>
      </c>
      <c r="J6893" s="2">
        <f t="shared" ref="J6893:J6954" si="542">MONTH(C6893)</f>
        <v>7</v>
      </c>
      <c r="K6893" t="str">
        <f t="shared" ref="K6893:K6954" si="543">VLOOKUP(E6893,$Q$2:$R$100,2,FALSE)</f>
        <v>Waterjuffer</v>
      </c>
      <c r="L6893" s="25">
        <f t="shared" si="540"/>
        <v>28.428571428571427</v>
      </c>
    </row>
    <row r="6894" spans="1:12" x14ac:dyDescent="0.25">
      <c r="A6894">
        <v>25</v>
      </c>
      <c r="B6894" t="s">
        <v>85</v>
      </c>
      <c r="C6894" s="1">
        <v>42935.534722222219</v>
      </c>
      <c r="D6894">
        <v>1</v>
      </c>
      <c r="E6894" t="s">
        <v>55</v>
      </c>
      <c r="F6894" t="s">
        <v>56</v>
      </c>
      <c r="G6894">
        <v>1</v>
      </c>
      <c r="H6894" t="str">
        <f t="shared" si="539"/>
        <v>AWD</v>
      </c>
      <c r="I6894" s="2">
        <f t="shared" si="541"/>
        <v>2017</v>
      </c>
      <c r="J6894" s="2">
        <f t="shared" si="542"/>
        <v>7</v>
      </c>
      <c r="K6894" t="str">
        <f t="shared" si="543"/>
        <v>Korenbouten</v>
      </c>
      <c r="L6894" s="25">
        <f t="shared" si="540"/>
        <v>28.428571428571427</v>
      </c>
    </row>
    <row r="6895" spans="1:12" x14ac:dyDescent="0.25">
      <c r="A6895">
        <v>25</v>
      </c>
      <c r="B6895" t="s">
        <v>85</v>
      </c>
      <c r="C6895" s="1">
        <v>42935.534722222219</v>
      </c>
      <c r="D6895">
        <v>1</v>
      </c>
      <c r="E6895" t="s">
        <v>10</v>
      </c>
      <c r="F6895" t="s">
        <v>11</v>
      </c>
      <c r="G6895">
        <v>2</v>
      </c>
      <c r="H6895" t="str">
        <f t="shared" si="539"/>
        <v>AWD</v>
      </c>
      <c r="I6895" s="2">
        <f t="shared" si="541"/>
        <v>2017</v>
      </c>
      <c r="J6895" s="2">
        <f t="shared" si="542"/>
        <v>7</v>
      </c>
      <c r="K6895" t="str">
        <f t="shared" si="543"/>
        <v>Waterjuffer</v>
      </c>
      <c r="L6895" s="25">
        <f t="shared" si="540"/>
        <v>28.428571428571427</v>
      </c>
    </row>
    <row r="6896" spans="1:12" x14ac:dyDescent="0.25">
      <c r="A6896">
        <v>25</v>
      </c>
      <c r="B6896" t="s">
        <v>85</v>
      </c>
      <c r="C6896" s="1">
        <v>42935.534722222219</v>
      </c>
      <c r="D6896">
        <v>1</v>
      </c>
      <c r="E6896" t="s">
        <v>42</v>
      </c>
      <c r="F6896" t="s">
        <v>43</v>
      </c>
      <c r="G6896">
        <v>1</v>
      </c>
      <c r="H6896" t="str">
        <f t="shared" si="539"/>
        <v>AWD</v>
      </c>
      <c r="I6896" s="2">
        <f t="shared" si="541"/>
        <v>2017</v>
      </c>
      <c r="J6896" s="2">
        <f t="shared" si="542"/>
        <v>7</v>
      </c>
      <c r="K6896" t="str">
        <f t="shared" si="543"/>
        <v>Korenbouten</v>
      </c>
      <c r="L6896" s="25">
        <f t="shared" si="540"/>
        <v>28.428571428571427</v>
      </c>
    </row>
    <row r="6897" spans="1:12" x14ac:dyDescent="0.25">
      <c r="A6897">
        <v>25</v>
      </c>
      <c r="B6897" t="s">
        <v>85</v>
      </c>
      <c r="C6897" s="1">
        <v>42935.534722222219</v>
      </c>
      <c r="D6897">
        <v>1</v>
      </c>
      <c r="E6897" t="s">
        <v>26</v>
      </c>
      <c r="F6897" t="s">
        <v>27</v>
      </c>
      <c r="G6897">
        <v>4</v>
      </c>
      <c r="H6897" t="str">
        <f t="shared" si="539"/>
        <v>AWD</v>
      </c>
      <c r="I6897" s="2">
        <f t="shared" si="541"/>
        <v>2017</v>
      </c>
      <c r="J6897" s="2">
        <f t="shared" si="542"/>
        <v>7</v>
      </c>
      <c r="K6897" t="str">
        <f t="shared" si="543"/>
        <v>Glazenmakers</v>
      </c>
      <c r="L6897" s="25">
        <f t="shared" si="540"/>
        <v>28.428571428571427</v>
      </c>
    </row>
    <row r="6898" spans="1:12" x14ac:dyDescent="0.25">
      <c r="A6898">
        <v>25</v>
      </c>
      <c r="B6898" t="s">
        <v>85</v>
      </c>
      <c r="C6898" s="1">
        <v>42949.545138888891</v>
      </c>
      <c r="D6898">
        <v>1</v>
      </c>
      <c r="E6898" t="s">
        <v>32</v>
      </c>
      <c r="F6898" t="s">
        <v>33</v>
      </c>
      <c r="G6898">
        <v>22</v>
      </c>
      <c r="H6898" t="str">
        <f t="shared" si="539"/>
        <v>AWD</v>
      </c>
      <c r="I6898" s="2">
        <f t="shared" si="541"/>
        <v>2017</v>
      </c>
      <c r="J6898" s="2">
        <f t="shared" si="542"/>
        <v>8</v>
      </c>
      <c r="K6898" t="str">
        <f t="shared" si="543"/>
        <v>Korenbouten</v>
      </c>
      <c r="L6898" s="25">
        <f t="shared" si="540"/>
        <v>30.428571428571427</v>
      </c>
    </row>
    <row r="6899" spans="1:12" x14ac:dyDescent="0.25">
      <c r="A6899">
        <v>25</v>
      </c>
      <c r="B6899" t="s">
        <v>85</v>
      </c>
      <c r="C6899" s="1">
        <v>42949.545138888891</v>
      </c>
      <c r="D6899">
        <v>1</v>
      </c>
      <c r="E6899" t="s">
        <v>26</v>
      </c>
      <c r="F6899" t="s">
        <v>27</v>
      </c>
      <c r="G6899">
        <v>1</v>
      </c>
      <c r="H6899" t="str">
        <f t="shared" si="539"/>
        <v>AWD</v>
      </c>
      <c r="I6899" s="2">
        <f t="shared" si="541"/>
        <v>2017</v>
      </c>
      <c r="J6899" s="2">
        <f t="shared" si="542"/>
        <v>8</v>
      </c>
      <c r="K6899" t="str">
        <f t="shared" si="543"/>
        <v>Glazenmakers</v>
      </c>
      <c r="L6899" s="25">
        <f t="shared" si="540"/>
        <v>30.428571428571427</v>
      </c>
    </row>
    <row r="6900" spans="1:12" x14ac:dyDescent="0.25">
      <c r="A6900">
        <v>25</v>
      </c>
      <c r="B6900" t="s">
        <v>85</v>
      </c>
      <c r="C6900" s="1">
        <v>42949.545138888891</v>
      </c>
      <c r="D6900">
        <v>1</v>
      </c>
      <c r="E6900" t="s">
        <v>61</v>
      </c>
      <c r="F6900" t="s">
        <v>62</v>
      </c>
      <c r="G6900">
        <v>4</v>
      </c>
      <c r="H6900" t="str">
        <f t="shared" si="539"/>
        <v>AWD</v>
      </c>
      <c r="I6900" s="2">
        <f t="shared" si="541"/>
        <v>2017</v>
      </c>
      <c r="J6900" s="2">
        <f t="shared" si="542"/>
        <v>8</v>
      </c>
      <c r="K6900" t="str">
        <f t="shared" si="543"/>
        <v>Waterjuffer</v>
      </c>
      <c r="L6900" s="25">
        <f t="shared" si="540"/>
        <v>30.428571428571427</v>
      </c>
    </row>
    <row r="6901" spans="1:12" x14ac:dyDescent="0.25">
      <c r="A6901">
        <v>25</v>
      </c>
      <c r="B6901" t="s">
        <v>85</v>
      </c>
      <c r="C6901" s="1">
        <v>42949.545138888891</v>
      </c>
      <c r="D6901">
        <v>1</v>
      </c>
      <c r="E6901" t="s">
        <v>36</v>
      </c>
      <c r="F6901" t="s">
        <v>37</v>
      </c>
      <c r="G6901">
        <v>7</v>
      </c>
      <c r="H6901" t="str">
        <f t="shared" si="539"/>
        <v>AWD</v>
      </c>
      <c r="I6901" s="2">
        <f t="shared" si="541"/>
        <v>2017</v>
      </c>
      <c r="J6901" s="2">
        <f t="shared" si="542"/>
        <v>8</v>
      </c>
      <c r="K6901" t="str">
        <f t="shared" si="543"/>
        <v>Glazenmakers</v>
      </c>
      <c r="L6901" s="25">
        <f t="shared" si="540"/>
        <v>30.428571428571427</v>
      </c>
    </row>
    <row r="6902" spans="1:12" x14ac:dyDescent="0.25">
      <c r="A6902">
        <v>25</v>
      </c>
      <c r="B6902" t="s">
        <v>85</v>
      </c>
      <c r="C6902" s="1">
        <v>42949.545138888891</v>
      </c>
      <c r="D6902">
        <v>1</v>
      </c>
      <c r="E6902" t="s">
        <v>42</v>
      </c>
      <c r="F6902" t="s">
        <v>43</v>
      </c>
      <c r="G6902">
        <v>2</v>
      </c>
      <c r="H6902" t="str">
        <f t="shared" si="539"/>
        <v>AWD</v>
      </c>
      <c r="I6902" s="2">
        <f t="shared" si="541"/>
        <v>2017</v>
      </c>
      <c r="J6902" s="2">
        <f t="shared" si="542"/>
        <v>8</v>
      </c>
      <c r="K6902" t="str">
        <f t="shared" si="543"/>
        <v>Korenbouten</v>
      </c>
      <c r="L6902" s="25">
        <f t="shared" si="540"/>
        <v>30.428571428571427</v>
      </c>
    </row>
    <row r="6903" spans="1:12" x14ac:dyDescent="0.25">
      <c r="A6903">
        <v>25</v>
      </c>
      <c r="B6903" t="s">
        <v>85</v>
      </c>
      <c r="C6903" s="1">
        <v>42949.545138888891</v>
      </c>
      <c r="D6903">
        <v>1</v>
      </c>
      <c r="E6903" t="s">
        <v>14</v>
      </c>
      <c r="F6903" t="s">
        <v>15</v>
      </c>
      <c r="G6903">
        <v>11</v>
      </c>
      <c r="H6903" t="str">
        <f t="shared" si="539"/>
        <v>AWD</v>
      </c>
      <c r="I6903" s="2">
        <f t="shared" si="541"/>
        <v>2017</v>
      </c>
      <c r="J6903" s="2">
        <f t="shared" si="542"/>
        <v>8</v>
      </c>
      <c r="K6903" t="str">
        <f t="shared" si="543"/>
        <v>Waterjuffer</v>
      </c>
      <c r="L6903" s="25">
        <f t="shared" si="540"/>
        <v>30.428571428571427</v>
      </c>
    </row>
    <row r="6904" spans="1:12" x14ac:dyDescent="0.25">
      <c r="A6904">
        <v>25</v>
      </c>
      <c r="B6904" t="s">
        <v>85</v>
      </c>
      <c r="C6904" s="1">
        <v>42958.5625</v>
      </c>
      <c r="D6904">
        <v>1</v>
      </c>
      <c r="E6904" t="s">
        <v>40</v>
      </c>
      <c r="F6904" t="s">
        <v>41</v>
      </c>
      <c r="G6904">
        <v>2</v>
      </c>
      <c r="H6904" t="str">
        <f t="shared" si="539"/>
        <v>AWD</v>
      </c>
      <c r="I6904" s="2">
        <f t="shared" si="541"/>
        <v>2017</v>
      </c>
      <c r="J6904" s="2">
        <f t="shared" si="542"/>
        <v>8</v>
      </c>
      <c r="K6904" t="str">
        <f t="shared" si="543"/>
        <v>Korenbouten</v>
      </c>
      <c r="L6904" s="25">
        <f t="shared" si="540"/>
        <v>31.714285714285715</v>
      </c>
    </row>
    <row r="6905" spans="1:12" x14ac:dyDescent="0.25">
      <c r="A6905">
        <v>25</v>
      </c>
      <c r="B6905" t="s">
        <v>85</v>
      </c>
      <c r="C6905" s="1">
        <v>42958.5625</v>
      </c>
      <c r="D6905">
        <v>1</v>
      </c>
      <c r="E6905" t="s">
        <v>32</v>
      </c>
      <c r="F6905" t="s">
        <v>33</v>
      </c>
      <c r="G6905">
        <v>4</v>
      </c>
      <c r="H6905" t="str">
        <f t="shared" si="539"/>
        <v>AWD</v>
      </c>
      <c r="I6905" s="2">
        <f t="shared" si="541"/>
        <v>2017</v>
      </c>
      <c r="J6905" s="2">
        <f t="shared" si="542"/>
        <v>8</v>
      </c>
      <c r="K6905" t="str">
        <f t="shared" si="543"/>
        <v>Korenbouten</v>
      </c>
      <c r="L6905" s="25">
        <f t="shared" si="540"/>
        <v>31.714285714285715</v>
      </c>
    </row>
    <row r="6906" spans="1:12" x14ac:dyDescent="0.25">
      <c r="A6906">
        <v>25</v>
      </c>
      <c r="B6906" t="s">
        <v>85</v>
      </c>
      <c r="C6906" s="1">
        <v>42958.5625</v>
      </c>
      <c r="D6906">
        <v>1</v>
      </c>
      <c r="E6906" t="s">
        <v>55</v>
      </c>
      <c r="F6906" t="s">
        <v>56</v>
      </c>
      <c r="G6906">
        <v>12</v>
      </c>
      <c r="H6906" t="str">
        <f t="shared" si="539"/>
        <v>AWD</v>
      </c>
      <c r="I6906" s="2">
        <f t="shared" si="541"/>
        <v>2017</v>
      </c>
      <c r="J6906" s="2">
        <f t="shared" si="542"/>
        <v>8</v>
      </c>
      <c r="K6906" t="str">
        <f t="shared" si="543"/>
        <v>Korenbouten</v>
      </c>
      <c r="L6906" s="25">
        <f t="shared" si="540"/>
        <v>31.714285714285715</v>
      </c>
    </row>
    <row r="6907" spans="1:12" x14ac:dyDescent="0.25">
      <c r="A6907">
        <v>25</v>
      </c>
      <c r="B6907" t="s">
        <v>85</v>
      </c>
      <c r="C6907" s="1">
        <v>42958.5625</v>
      </c>
      <c r="D6907">
        <v>1</v>
      </c>
      <c r="E6907" t="s">
        <v>71</v>
      </c>
      <c r="F6907" t="s">
        <v>72</v>
      </c>
      <c r="G6907">
        <v>4</v>
      </c>
      <c r="H6907" t="str">
        <f t="shared" si="539"/>
        <v>AWD</v>
      </c>
      <c r="I6907" s="2">
        <f t="shared" si="541"/>
        <v>2017</v>
      </c>
      <c r="J6907" s="2">
        <f t="shared" si="542"/>
        <v>8</v>
      </c>
      <c r="K6907" t="str">
        <f t="shared" si="543"/>
        <v>Waterjuffer</v>
      </c>
      <c r="L6907" s="25">
        <f t="shared" si="540"/>
        <v>31.714285714285715</v>
      </c>
    </row>
    <row r="6908" spans="1:12" x14ac:dyDescent="0.25">
      <c r="A6908">
        <v>25</v>
      </c>
      <c r="B6908" t="s">
        <v>85</v>
      </c>
      <c r="C6908" s="1">
        <v>42958.5625</v>
      </c>
      <c r="D6908">
        <v>1</v>
      </c>
      <c r="E6908" t="s">
        <v>42</v>
      </c>
      <c r="F6908" t="s">
        <v>43</v>
      </c>
      <c r="G6908">
        <v>4</v>
      </c>
      <c r="H6908" t="str">
        <f t="shared" si="539"/>
        <v>AWD</v>
      </c>
      <c r="I6908" s="2">
        <f t="shared" si="541"/>
        <v>2017</v>
      </c>
      <c r="J6908" s="2">
        <f t="shared" si="542"/>
        <v>8</v>
      </c>
      <c r="K6908" t="str">
        <f t="shared" si="543"/>
        <v>Korenbouten</v>
      </c>
      <c r="L6908" s="25">
        <f t="shared" si="540"/>
        <v>31.714285714285715</v>
      </c>
    </row>
    <row r="6909" spans="1:12" x14ac:dyDescent="0.25">
      <c r="A6909">
        <v>25</v>
      </c>
      <c r="B6909" t="s">
        <v>85</v>
      </c>
      <c r="C6909" s="1">
        <v>42970.583333333336</v>
      </c>
      <c r="D6909">
        <v>1</v>
      </c>
      <c r="E6909" t="s">
        <v>40</v>
      </c>
      <c r="F6909" t="s">
        <v>41</v>
      </c>
      <c r="G6909">
        <v>4</v>
      </c>
      <c r="H6909" t="str">
        <f t="shared" si="539"/>
        <v>AWD</v>
      </c>
      <c r="I6909" s="2">
        <f t="shared" si="541"/>
        <v>2017</v>
      </c>
      <c r="J6909" s="2">
        <f t="shared" si="542"/>
        <v>8</v>
      </c>
      <c r="K6909" t="str">
        <f t="shared" si="543"/>
        <v>Korenbouten</v>
      </c>
      <c r="L6909" s="25">
        <f t="shared" si="540"/>
        <v>33.428571428571431</v>
      </c>
    </row>
    <row r="6910" spans="1:12" x14ac:dyDescent="0.25">
      <c r="A6910">
        <v>25</v>
      </c>
      <c r="B6910" t="s">
        <v>85</v>
      </c>
      <c r="C6910" s="1">
        <v>42970.583333333336</v>
      </c>
      <c r="D6910">
        <v>1</v>
      </c>
      <c r="E6910" t="s">
        <v>32</v>
      </c>
      <c r="F6910" t="s">
        <v>33</v>
      </c>
      <c r="G6910">
        <v>27</v>
      </c>
      <c r="H6910" t="str">
        <f t="shared" si="539"/>
        <v>AWD</v>
      </c>
      <c r="I6910" s="2">
        <f t="shared" si="541"/>
        <v>2017</v>
      </c>
      <c r="J6910" s="2">
        <f t="shared" si="542"/>
        <v>8</v>
      </c>
      <c r="K6910" t="str">
        <f t="shared" si="543"/>
        <v>Korenbouten</v>
      </c>
      <c r="L6910" s="25">
        <f t="shared" si="540"/>
        <v>33.428571428571431</v>
      </c>
    </row>
    <row r="6911" spans="1:12" x14ac:dyDescent="0.25">
      <c r="A6911">
        <v>25</v>
      </c>
      <c r="B6911" t="s">
        <v>85</v>
      </c>
      <c r="C6911" s="1">
        <v>42970.583333333336</v>
      </c>
      <c r="D6911">
        <v>1</v>
      </c>
      <c r="E6911" t="s">
        <v>55</v>
      </c>
      <c r="F6911" t="s">
        <v>56</v>
      </c>
      <c r="G6911">
        <v>6</v>
      </c>
      <c r="H6911" t="str">
        <f t="shared" si="539"/>
        <v>AWD</v>
      </c>
      <c r="I6911" s="2">
        <f t="shared" si="541"/>
        <v>2017</v>
      </c>
      <c r="J6911" s="2">
        <f t="shared" si="542"/>
        <v>8</v>
      </c>
      <c r="K6911" t="str">
        <f t="shared" si="543"/>
        <v>Korenbouten</v>
      </c>
      <c r="L6911" s="25">
        <f t="shared" si="540"/>
        <v>33.428571428571431</v>
      </c>
    </row>
    <row r="6912" spans="1:12" x14ac:dyDescent="0.25">
      <c r="A6912">
        <v>25</v>
      </c>
      <c r="B6912" t="s">
        <v>85</v>
      </c>
      <c r="C6912" s="1">
        <v>42970.583333333336</v>
      </c>
      <c r="D6912">
        <v>1</v>
      </c>
      <c r="E6912" t="s">
        <v>34</v>
      </c>
      <c r="F6912" t="s">
        <v>35</v>
      </c>
      <c r="G6912">
        <v>1</v>
      </c>
      <c r="H6912" t="str">
        <f t="shared" si="539"/>
        <v>AWD</v>
      </c>
      <c r="I6912" s="2">
        <f t="shared" si="541"/>
        <v>2017</v>
      </c>
      <c r="J6912" s="2">
        <f t="shared" si="542"/>
        <v>8</v>
      </c>
      <c r="K6912" t="str">
        <f t="shared" si="543"/>
        <v>Pantserjuffers</v>
      </c>
      <c r="L6912" s="25">
        <f t="shared" si="540"/>
        <v>33.428571428571431</v>
      </c>
    </row>
    <row r="6913" spans="1:12" x14ac:dyDescent="0.25">
      <c r="A6913">
        <v>25</v>
      </c>
      <c r="B6913" t="s">
        <v>85</v>
      </c>
      <c r="C6913" s="1">
        <v>42970.583333333336</v>
      </c>
      <c r="D6913">
        <v>1</v>
      </c>
      <c r="E6913" t="s">
        <v>36</v>
      </c>
      <c r="F6913" t="s">
        <v>37</v>
      </c>
      <c r="G6913">
        <v>5</v>
      </c>
      <c r="H6913" t="str">
        <f t="shared" si="539"/>
        <v>AWD</v>
      </c>
      <c r="I6913" s="2">
        <f t="shared" si="541"/>
        <v>2017</v>
      </c>
      <c r="J6913" s="2">
        <f t="shared" si="542"/>
        <v>8</v>
      </c>
      <c r="K6913" t="str">
        <f t="shared" si="543"/>
        <v>Glazenmakers</v>
      </c>
      <c r="L6913" s="25">
        <f t="shared" si="540"/>
        <v>33.428571428571431</v>
      </c>
    </row>
    <row r="6914" spans="1:12" x14ac:dyDescent="0.25">
      <c r="A6914">
        <v>25</v>
      </c>
      <c r="B6914" t="s">
        <v>85</v>
      </c>
      <c r="C6914" s="1">
        <v>42970.583333333336</v>
      </c>
      <c r="D6914">
        <v>1</v>
      </c>
      <c r="E6914" t="s">
        <v>42</v>
      </c>
      <c r="F6914" t="s">
        <v>43</v>
      </c>
      <c r="G6914">
        <v>1</v>
      </c>
      <c r="H6914" t="str">
        <f t="shared" ref="H6914:H6977" si="544">VLOOKUP(A6914,$N$2:$O$51,2,FALSE)</f>
        <v>AWD</v>
      </c>
      <c r="I6914" s="2">
        <f t="shared" si="541"/>
        <v>2017</v>
      </c>
      <c r="J6914" s="2">
        <f t="shared" si="542"/>
        <v>8</v>
      </c>
      <c r="K6914" t="str">
        <f t="shared" si="543"/>
        <v>Korenbouten</v>
      </c>
      <c r="L6914" s="25">
        <f t="shared" si="540"/>
        <v>33.428571428571431</v>
      </c>
    </row>
    <row r="6915" spans="1:12" x14ac:dyDescent="0.25">
      <c r="A6915">
        <v>25</v>
      </c>
      <c r="B6915" t="s">
        <v>85</v>
      </c>
      <c r="C6915" s="1">
        <v>42998.618055555555</v>
      </c>
      <c r="D6915">
        <v>1</v>
      </c>
      <c r="E6915" t="s">
        <v>55</v>
      </c>
      <c r="F6915" t="s">
        <v>56</v>
      </c>
      <c r="G6915">
        <v>29</v>
      </c>
      <c r="H6915" t="str">
        <f t="shared" si="544"/>
        <v>AWD</v>
      </c>
      <c r="I6915" s="2">
        <f t="shared" si="541"/>
        <v>2017</v>
      </c>
      <c r="J6915" s="2">
        <f t="shared" si="542"/>
        <v>9</v>
      </c>
      <c r="K6915" t="str">
        <f t="shared" si="543"/>
        <v>Korenbouten</v>
      </c>
      <c r="L6915" s="25">
        <f t="shared" ref="L6915:L6978" si="545">(ROUNDDOWN(C6915-DATE(I6915,1,1),0))/7</f>
        <v>37.428571428571431</v>
      </c>
    </row>
    <row r="6916" spans="1:12" x14ac:dyDescent="0.25">
      <c r="A6916">
        <v>25</v>
      </c>
      <c r="B6916" t="s">
        <v>85</v>
      </c>
      <c r="C6916" s="1">
        <v>42998.618055555555</v>
      </c>
      <c r="D6916">
        <v>1</v>
      </c>
      <c r="E6916" t="s">
        <v>34</v>
      </c>
      <c r="F6916" t="s">
        <v>35</v>
      </c>
      <c r="G6916">
        <v>2</v>
      </c>
      <c r="H6916" t="str">
        <f t="shared" si="544"/>
        <v>AWD</v>
      </c>
      <c r="I6916" s="2">
        <f t="shared" si="541"/>
        <v>2017</v>
      </c>
      <c r="J6916" s="2">
        <f t="shared" si="542"/>
        <v>9</v>
      </c>
      <c r="K6916" t="str">
        <f t="shared" si="543"/>
        <v>Pantserjuffers</v>
      </c>
      <c r="L6916" s="25">
        <f t="shared" si="545"/>
        <v>37.428571428571431</v>
      </c>
    </row>
    <row r="6917" spans="1:12" x14ac:dyDescent="0.25">
      <c r="A6917">
        <v>25</v>
      </c>
      <c r="B6917" t="s">
        <v>85</v>
      </c>
      <c r="C6917" s="1">
        <v>42998.618055555555</v>
      </c>
      <c r="D6917">
        <v>1</v>
      </c>
      <c r="E6917" t="s">
        <v>42</v>
      </c>
      <c r="F6917" t="s">
        <v>43</v>
      </c>
      <c r="G6917">
        <v>3</v>
      </c>
      <c r="H6917" t="str">
        <f t="shared" si="544"/>
        <v>AWD</v>
      </c>
      <c r="I6917" s="2">
        <f t="shared" si="541"/>
        <v>2017</v>
      </c>
      <c r="J6917" s="2">
        <f t="shared" si="542"/>
        <v>9</v>
      </c>
      <c r="K6917" t="str">
        <f t="shared" si="543"/>
        <v>Korenbouten</v>
      </c>
      <c r="L6917" s="25">
        <f t="shared" si="545"/>
        <v>37.428571428571431</v>
      </c>
    </row>
    <row r="6918" spans="1:12" x14ac:dyDescent="0.25">
      <c r="A6918">
        <v>25</v>
      </c>
      <c r="B6918" t="s">
        <v>85</v>
      </c>
      <c r="C6918" s="1">
        <v>43229.631944444445</v>
      </c>
      <c r="D6918">
        <v>1</v>
      </c>
      <c r="E6918" t="s">
        <v>8</v>
      </c>
      <c r="F6918" t="s">
        <v>9</v>
      </c>
      <c r="G6918">
        <v>3</v>
      </c>
      <c r="H6918" t="str">
        <f t="shared" si="544"/>
        <v>AWD</v>
      </c>
      <c r="I6918" s="2">
        <f t="shared" si="541"/>
        <v>2018</v>
      </c>
      <c r="J6918" s="2">
        <f t="shared" si="542"/>
        <v>5</v>
      </c>
      <c r="K6918" t="str">
        <f t="shared" si="543"/>
        <v>Pantserjuffers</v>
      </c>
      <c r="L6918" s="25">
        <f t="shared" si="545"/>
        <v>18.285714285714285</v>
      </c>
    </row>
    <row r="6919" spans="1:12" x14ac:dyDescent="0.25">
      <c r="A6919">
        <v>25</v>
      </c>
      <c r="B6919" t="s">
        <v>85</v>
      </c>
      <c r="C6919" s="1">
        <v>43229.631944444445</v>
      </c>
      <c r="D6919">
        <v>1</v>
      </c>
      <c r="E6919" t="s">
        <v>82</v>
      </c>
      <c r="F6919" t="s">
        <v>83</v>
      </c>
      <c r="G6919">
        <v>2</v>
      </c>
      <c r="H6919" t="str">
        <f t="shared" si="544"/>
        <v>AWD</v>
      </c>
      <c r="I6919" s="2">
        <f t="shared" si="541"/>
        <v>2018</v>
      </c>
      <c r="J6919" s="2">
        <f t="shared" si="542"/>
        <v>5</v>
      </c>
      <c r="K6919" t="str">
        <f t="shared" si="543"/>
        <v>Korenbouten</v>
      </c>
      <c r="L6919" s="25">
        <f t="shared" si="545"/>
        <v>18.285714285714285</v>
      </c>
    </row>
    <row r="6920" spans="1:12" x14ac:dyDescent="0.25">
      <c r="A6920">
        <v>25</v>
      </c>
      <c r="B6920" t="s">
        <v>85</v>
      </c>
      <c r="C6920" s="1">
        <v>43236.482638888891</v>
      </c>
      <c r="D6920">
        <v>1</v>
      </c>
      <c r="E6920" t="s">
        <v>12</v>
      </c>
      <c r="F6920" t="s">
        <v>13</v>
      </c>
      <c r="G6920">
        <v>1</v>
      </c>
      <c r="H6920" t="str">
        <f t="shared" si="544"/>
        <v>AWD</v>
      </c>
      <c r="I6920" s="2">
        <f t="shared" si="541"/>
        <v>2018</v>
      </c>
      <c r="J6920" s="2">
        <f t="shared" si="542"/>
        <v>5</v>
      </c>
      <c r="K6920" t="str">
        <f t="shared" si="543"/>
        <v>Waterjuffer</v>
      </c>
      <c r="L6920" s="25">
        <f t="shared" si="545"/>
        <v>19.285714285714285</v>
      </c>
    </row>
    <row r="6921" spans="1:12" x14ac:dyDescent="0.25">
      <c r="A6921">
        <v>25</v>
      </c>
      <c r="B6921" t="s">
        <v>85</v>
      </c>
      <c r="C6921" s="1">
        <v>43236.482638888891</v>
      </c>
      <c r="D6921">
        <v>1</v>
      </c>
      <c r="E6921" t="s">
        <v>82</v>
      </c>
      <c r="F6921" t="s">
        <v>83</v>
      </c>
      <c r="G6921">
        <v>1</v>
      </c>
      <c r="H6921" t="str">
        <f t="shared" si="544"/>
        <v>AWD</v>
      </c>
      <c r="I6921" s="2">
        <f t="shared" si="541"/>
        <v>2018</v>
      </c>
      <c r="J6921" s="2">
        <f t="shared" si="542"/>
        <v>5</v>
      </c>
      <c r="K6921" t="str">
        <f t="shared" si="543"/>
        <v>Korenbouten</v>
      </c>
      <c r="L6921" s="25">
        <f t="shared" si="545"/>
        <v>19.285714285714285</v>
      </c>
    </row>
    <row r="6922" spans="1:12" x14ac:dyDescent="0.25">
      <c r="A6922">
        <v>25</v>
      </c>
      <c r="B6922" t="s">
        <v>85</v>
      </c>
      <c r="C6922" s="1">
        <v>43245.510416666664</v>
      </c>
      <c r="D6922">
        <v>1</v>
      </c>
      <c r="E6922" t="s">
        <v>20</v>
      </c>
      <c r="F6922" t="s">
        <v>21</v>
      </c>
      <c r="G6922">
        <v>147</v>
      </c>
      <c r="H6922" t="str">
        <f t="shared" si="544"/>
        <v>AWD</v>
      </c>
      <c r="I6922" s="2">
        <f t="shared" si="541"/>
        <v>2018</v>
      </c>
      <c r="J6922" s="2">
        <f t="shared" si="542"/>
        <v>5</v>
      </c>
      <c r="K6922" t="str">
        <f t="shared" si="543"/>
        <v>Waterjuffer</v>
      </c>
      <c r="L6922" s="25">
        <f t="shared" si="545"/>
        <v>20.571428571428573</v>
      </c>
    </row>
    <row r="6923" spans="1:12" x14ac:dyDescent="0.25">
      <c r="A6923">
        <v>25</v>
      </c>
      <c r="B6923" t="s">
        <v>85</v>
      </c>
      <c r="C6923" s="1">
        <v>43245.510416666664</v>
      </c>
      <c r="D6923">
        <v>1</v>
      </c>
      <c r="E6923" t="s">
        <v>22</v>
      </c>
      <c r="F6923" t="s">
        <v>23</v>
      </c>
      <c r="G6923">
        <v>3</v>
      </c>
      <c r="H6923" t="str">
        <f t="shared" si="544"/>
        <v>AWD</v>
      </c>
      <c r="I6923" s="2">
        <f t="shared" si="541"/>
        <v>2018</v>
      </c>
      <c r="J6923" s="2">
        <f t="shared" si="542"/>
        <v>5</v>
      </c>
      <c r="K6923" t="str">
        <f t="shared" si="543"/>
        <v>Glazenmakers</v>
      </c>
      <c r="L6923" s="25">
        <f t="shared" si="545"/>
        <v>20.571428571428573</v>
      </c>
    </row>
    <row r="6924" spans="1:12" x14ac:dyDescent="0.25">
      <c r="A6924">
        <v>25</v>
      </c>
      <c r="B6924" t="s">
        <v>85</v>
      </c>
      <c r="C6924" s="1">
        <v>43245.510416666664</v>
      </c>
      <c r="D6924">
        <v>1</v>
      </c>
      <c r="E6924" t="s">
        <v>26</v>
      </c>
      <c r="F6924" t="s">
        <v>27</v>
      </c>
      <c r="G6924">
        <v>3</v>
      </c>
      <c r="H6924" t="str">
        <f t="shared" si="544"/>
        <v>AWD</v>
      </c>
      <c r="I6924" s="2">
        <f t="shared" si="541"/>
        <v>2018</v>
      </c>
      <c r="J6924" s="2">
        <f t="shared" si="542"/>
        <v>5</v>
      </c>
      <c r="K6924" t="str">
        <f t="shared" si="543"/>
        <v>Glazenmakers</v>
      </c>
      <c r="L6924" s="25">
        <f t="shared" si="545"/>
        <v>20.571428571428573</v>
      </c>
    </row>
    <row r="6925" spans="1:12" x14ac:dyDescent="0.25">
      <c r="A6925">
        <v>25</v>
      </c>
      <c r="B6925" t="s">
        <v>85</v>
      </c>
      <c r="C6925" s="1">
        <v>43245.510416666664</v>
      </c>
      <c r="D6925">
        <v>1</v>
      </c>
      <c r="E6925" t="s">
        <v>82</v>
      </c>
      <c r="F6925" t="s">
        <v>83</v>
      </c>
      <c r="G6925">
        <v>4</v>
      </c>
      <c r="H6925" t="str">
        <f t="shared" si="544"/>
        <v>AWD</v>
      </c>
      <c r="I6925" s="2">
        <f t="shared" si="541"/>
        <v>2018</v>
      </c>
      <c r="J6925" s="2">
        <f t="shared" si="542"/>
        <v>5</v>
      </c>
      <c r="K6925" t="str">
        <f t="shared" si="543"/>
        <v>Korenbouten</v>
      </c>
      <c r="L6925" s="25">
        <f t="shared" si="545"/>
        <v>20.571428571428573</v>
      </c>
    </row>
    <row r="6926" spans="1:12" x14ac:dyDescent="0.25">
      <c r="A6926">
        <v>25</v>
      </c>
      <c r="B6926" t="s">
        <v>85</v>
      </c>
      <c r="C6926" s="1">
        <v>43245.510416666664</v>
      </c>
      <c r="D6926">
        <v>1</v>
      </c>
      <c r="E6926" t="s">
        <v>28</v>
      </c>
      <c r="F6926" t="s">
        <v>29</v>
      </c>
      <c r="G6926">
        <v>9</v>
      </c>
      <c r="H6926" t="str">
        <f t="shared" si="544"/>
        <v>AWD</v>
      </c>
      <c r="I6926" s="2">
        <f t="shared" si="541"/>
        <v>2018</v>
      </c>
      <c r="J6926" s="2">
        <f t="shared" si="542"/>
        <v>5</v>
      </c>
      <c r="K6926" t="str">
        <f t="shared" si="543"/>
        <v>Korenbouten</v>
      </c>
      <c r="L6926" s="25">
        <f t="shared" si="545"/>
        <v>20.571428571428573</v>
      </c>
    </row>
    <row r="6927" spans="1:12" x14ac:dyDescent="0.25">
      <c r="A6927">
        <v>25</v>
      </c>
      <c r="B6927" t="s">
        <v>85</v>
      </c>
      <c r="C6927" s="1">
        <v>43245.510416666664</v>
      </c>
      <c r="D6927">
        <v>1</v>
      </c>
      <c r="E6927" t="s">
        <v>24</v>
      </c>
      <c r="F6927" t="s">
        <v>25</v>
      </c>
      <c r="G6927">
        <v>7</v>
      </c>
      <c r="H6927" t="str">
        <f t="shared" si="544"/>
        <v>AWD</v>
      </c>
      <c r="I6927" s="2">
        <f t="shared" si="541"/>
        <v>2018</v>
      </c>
      <c r="J6927" s="2">
        <f t="shared" si="542"/>
        <v>5</v>
      </c>
      <c r="K6927" t="str">
        <f t="shared" si="543"/>
        <v>Glazenmakers</v>
      </c>
      <c r="L6927" s="25">
        <f t="shared" si="545"/>
        <v>20.571428571428573</v>
      </c>
    </row>
    <row r="6928" spans="1:12" x14ac:dyDescent="0.25">
      <c r="A6928">
        <v>25</v>
      </c>
      <c r="B6928" t="s">
        <v>85</v>
      </c>
      <c r="C6928" s="1">
        <v>43271.538194444445</v>
      </c>
      <c r="D6928">
        <v>1</v>
      </c>
      <c r="E6928" t="s">
        <v>20</v>
      </c>
      <c r="F6928" t="s">
        <v>21</v>
      </c>
      <c r="G6928">
        <v>4</v>
      </c>
      <c r="H6928" t="str">
        <f t="shared" si="544"/>
        <v>AWD</v>
      </c>
      <c r="I6928" s="2">
        <f t="shared" si="541"/>
        <v>2018</v>
      </c>
      <c r="J6928" s="2">
        <f t="shared" si="542"/>
        <v>6</v>
      </c>
      <c r="K6928" t="str">
        <f t="shared" si="543"/>
        <v>Waterjuffer</v>
      </c>
      <c r="L6928" s="25">
        <f t="shared" si="545"/>
        <v>24.285714285714285</v>
      </c>
    </row>
    <row r="6929" spans="1:12" x14ac:dyDescent="0.25">
      <c r="A6929">
        <v>25</v>
      </c>
      <c r="B6929" t="s">
        <v>85</v>
      </c>
      <c r="C6929" s="1">
        <v>43271.538194444445</v>
      </c>
      <c r="D6929">
        <v>1</v>
      </c>
      <c r="E6929" t="s">
        <v>18</v>
      </c>
      <c r="F6929" t="s">
        <v>19</v>
      </c>
      <c r="G6929">
        <v>1</v>
      </c>
      <c r="H6929" t="str">
        <f t="shared" si="544"/>
        <v>AWD</v>
      </c>
      <c r="I6929" s="2">
        <f t="shared" si="541"/>
        <v>2018</v>
      </c>
      <c r="J6929" s="2">
        <f t="shared" si="542"/>
        <v>6</v>
      </c>
      <c r="K6929" t="str">
        <f t="shared" si="543"/>
        <v>Korenbouten</v>
      </c>
      <c r="L6929" s="25">
        <f t="shared" si="545"/>
        <v>24.285714285714285</v>
      </c>
    </row>
    <row r="6930" spans="1:12" x14ac:dyDescent="0.25">
      <c r="A6930">
        <v>25</v>
      </c>
      <c r="B6930" t="s">
        <v>85</v>
      </c>
      <c r="C6930" s="1">
        <v>43271.65625</v>
      </c>
      <c r="D6930">
        <v>1</v>
      </c>
      <c r="E6930" t="s">
        <v>20</v>
      </c>
      <c r="F6930" t="s">
        <v>21</v>
      </c>
      <c r="G6930">
        <v>23</v>
      </c>
      <c r="H6930" t="str">
        <f t="shared" si="544"/>
        <v>AWD</v>
      </c>
      <c r="I6930" s="2">
        <f t="shared" si="541"/>
        <v>2018</v>
      </c>
      <c r="J6930" s="2">
        <f t="shared" si="542"/>
        <v>6</v>
      </c>
      <c r="K6930" t="str">
        <f t="shared" si="543"/>
        <v>Waterjuffer</v>
      </c>
      <c r="L6930" s="25">
        <f t="shared" si="545"/>
        <v>24.285714285714285</v>
      </c>
    </row>
    <row r="6931" spans="1:12" x14ac:dyDescent="0.25">
      <c r="A6931">
        <v>25</v>
      </c>
      <c r="B6931" t="s">
        <v>85</v>
      </c>
      <c r="C6931" s="1">
        <v>43271.65625</v>
      </c>
      <c r="D6931">
        <v>1</v>
      </c>
      <c r="E6931" t="s">
        <v>24</v>
      </c>
      <c r="F6931" t="s">
        <v>25</v>
      </c>
      <c r="G6931">
        <v>2</v>
      </c>
      <c r="H6931" t="str">
        <f t="shared" si="544"/>
        <v>AWD</v>
      </c>
      <c r="I6931" s="2">
        <f t="shared" si="541"/>
        <v>2018</v>
      </c>
      <c r="J6931" s="2">
        <f t="shared" si="542"/>
        <v>6</v>
      </c>
      <c r="K6931" t="str">
        <f t="shared" si="543"/>
        <v>Glazenmakers</v>
      </c>
      <c r="L6931" s="25">
        <f t="shared" si="545"/>
        <v>24.285714285714285</v>
      </c>
    </row>
    <row r="6932" spans="1:12" x14ac:dyDescent="0.25">
      <c r="A6932">
        <v>25</v>
      </c>
      <c r="B6932" t="s">
        <v>85</v>
      </c>
      <c r="C6932" s="1">
        <v>43271.65625</v>
      </c>
      <c r="D6932">
        <v>1</v>
      </c>
      <c r="E6932" t="s">
        <v>26</v>
      </c>
      <c r="F6932" t="s">
        <v>27</v>
      </c>
      <c r="G6932">
        <v>3</v>
      </c>
      <c r="H6932" t="str">
        <f t="shared" si="544"/>
        <v>AWD</v>
      </c>
      <c r="I6932" s="2">
        <f t="shared" si="541"/>
        <v>2018</v>
      </c>
      <c r="J6932" s="2">
        <f t="shared" si="542"/>
        <v>6</v>
      </c>
      <c r="K6932" t="str">
        <f t="shared" si="543"/>
        <v>Glazenmakers</v>
      </c>
      <c r="L6932" s="25">
        <f t="shared" si="545"/>
        <v>24.285714285714285</v>
      </c>
    </row>
    <row r="6933" spans="1:12" x14ac:dyDescent="0.25">
      <c r="A6933">
        <v>25</v>
      </c>
      <c r="B6933" t="s">
        <v>85</v>
      </c>
      <c r="C6933" s="1">
        <v>43271.65625</v>
      </c>
      <c r="D6933">
        <v>1</v>
      </c>
      <c r="E6933" t="s">
        <v>18</v>
      </c>
      <c r="F6933" t="s">
        <v>19</v>
      </c>
      <c r="G6933">
        <v>2</v>
      </c>
      <c r="H6933" t="str">
        <f t="shared" si="544"/>
        <v>AWD</v>
      </c>
      <c r="I6933" s="2">
        <f t="shared" si="541"/>
        <v>2018</v>
      </c>
      <c r="J6933" s="2">
        <f t="shared" si="542"/>
        <v>6</v>
      </c>
      <c r="K6933" t="str">
        <f t="shared" si="543"/>
        <v>Korenbouten</v>
      </c>
      <c r="L6933" s="25">
        <f t="shared" si="545"/>
        <v>24.285714285714285</v>
      </c>
    </row>
    <row r="6934" spans="1:12" x14ac:dyDescent="0.25">
      <c r="A6934">
        <v>25</v>
      </c>
      <c r="B6934" t="s">
        <v>85</v>
      </c>
      <c r="C6934" s="1">
        <v>43278.652777777781</v>
      </c>
      <c r="D6934">
        <v>1</v>
      </c>
      <c r="E6934" t="s">
        <v>20</v>
      </c>
      <c r="F6934" t="s">
        <v>21</v>
      </c>
      <c r="G6934">
        <v>29</v>
      </c>
      <c r="H6934" t="str">
        <f t="shared" si="544"/>
        <v>AWD</v>
      </c>
      <c r="I6934" s="2">
        <f t="shared" si="541"/>
        <v>2018</v>
      </c>
      <c r="J6934" s="2">
        <f t="shared" si="542"/>
        <v>6</v>
      </c>
      <c r="K6934" t="str">
        <f t="shared" si="543"/>
        <v>Waterjuffer</v>
      </c>
      <c r="L6934" s="25">
        <f t="shared" si="545"/>
        <v>25.285714285714285</v>
      </c>
    </row>
    <row r="6935" spans="1:12" x14ac:dyDescent="0.25">
      <c r="A6935">
        <v>25</v>
      </c>
      <c r="B6935" t="s">
        <v>85</v>
      </c>
      <c r="C6935" s="1">
        <v>43278.652777777781</v>
      </c>
      <c r="D6935">
        <v>1</v>
      </c>
      <c r="E6935" t="s">
        <v>26</v>
      </c>
      <c r="F6935" t="s">
        <v>27</v>
      </c>
      <c r="G6935">
        <v>8</v>
      </c>
      <c r="H6935" t="str">
        <f t="shared" si="544"/>
        <v>AWD</v>
      </c>
      <c r="I6935" s="2">
        <f t="shared" si="541"/>
        <v>2018</v>
      </c>
      <c r="J6935" s="2">
        <f t="shared" si="542"/>
        <v>6</v>
      </c>
      <c r="K6935" t="str">
        <f t="shared" si="543"/>
        <v>Glazenmakers</v>
      </c>
      <c r="L6935" s="25">
        <f t="shared" si="545"/>
        <v>25.285714285714285</v>
      </c>
    </row>
    <row r="6936" spans="1:12" x14ac:dyDescent="0.25">
      <c r="A6936">
        <v>25</v>
      </c>
      <c r="B6936" t="s">
        <v>85</v>
      </c>
      <c r="C6936" s="1">
        <v>43278.652777777781</v>
      </c>
      <c r="D6936">
        <v>1</v>
      </c>
      <c r="E6936" t="s">
        <v>18</v>
      </c>
      <c r="F6936" t="s">
        <v>19</v>
      </c>
      <c r="G6936">
        <v>1</v>
      </c>
      <c r="H6936" t="str">
        <f t="shared" si="544"/>
        <v>AWD</v>
      </c>
      <c r="I6936" s="2">
        <f t="shared" si="541"/>
        <v>2018</v>
      </c>
      <c r="J6936" s="2">
        <f t="shared" si="542"/>
        <v>6</v>
      </c>
      <c r="K6936" t="str">
        <f t="shared" si="543"/>
        <v>Korenbouten</v>
      </c>
      <c r="L6936" s="25">
        <f t="shared" si="545"/>
        <v>25.285714285714285</v>
      </c>
    </row>
    <row r="6937" spans="1:12" x14ac:dyDescent="0.25">
      <c r="A6937">
        <v>25</v>
      </c>
      <c r="B6937" t="s">
        <v>85</v>
      </c>
      <c r="C6937" s="1">
        <v>43280.5</v>
      </c>
      <c r="D6937">
        <v>1</v>
      </c>
      <c r="E6937" t="s">
        <v>10</v>
      </c>
      <c r="F6937" t="s">
        <v>11</v>
      </c>
      <c r="G6937">
        <v>1</v>
      </c>
      <c r="H6937" t="str">
        <f t="shared" si="544"/>
        <v>AWD</v>
      </c>
      <c r="I6937" s="2">
        <f t="shared" si="541"/>
        <v>2018</v>
      </c>
      <c r="J6937" s="2">
        <f t="shared" si="542"/>
        <v>6</v>
      </c>
      <c r="K6937" t="str">
        <f t="shared" si="543"/>
        <v>Waterjuffer</v>
      </c>
      <c r="L6937" s="25">
        <f t="shared" si="545"/>
        <v>25.571428571428573</v>
      </c>
    </row>
    <row r="6938" spans="1:12" x14ac:dyDescent="0.25">
      <c r="A6938">
        <v>25</v>
      </c>
      <c r="B6938" t="s">
        <v>85</v>
      </c>
      <c r="C6938" s="1">
        <v>43280.5</v>
      </c>
      <c r="D6938">
        <v>1</v>
      </c>
      <c r="E6938" t="s">
        <v>14</v>
      </c>
      <c r="F6938" t="s">
        <v>15</v>
      </c>
      <c r="G6938">
        <v>1</v>
      </c>
      <c r="H6938" t="str">
        <f t="shared" si="544"/>
        <v>AWD</v>
      </c>
      <c r="I6938" s="2">
        <f t="shared" si="541"/>
        <v>2018</v>
      </c>
      <c r="J6938" s="2">
        <f t="shared" si="542"/>
        <v>6</v>
      </c>
      <c r="K6938" t="str">
        <f t="shared" si="543"/>
        <v>Waterjuffer</v>
      </c>
      <c r="L6938" s="25">
        <f t="shared" si="545"/>
        <v>25.571428571428573</v>
      </c>
    </row>
    <row r="6939" spans="1:12" x14ac:dyDescent="0.25">
      <c r="A6939">
        <v>25</v>
      </c>
      <c r="B6939" t="s">
        <v>85</v>
      </c>
      <c r="C6939" s="1">
        <v>43280.5</v>
      </c>
      <c r="D6939">
        <v>1</v>
      </c>
      <c r="E6939" t="s">
        <v>20</v>
      </c>
      <c r="F6939" t="s">
        <v>21</v>
      </c>
      <c r="G6939">
        <v>101</v>
      </c>
      <c r="H6939" t="str">
        <f t="shared" si="544"/>
        <v>AWD</v>
      </c>
      <c r="I6939" s="2">
        <f t="shared" si="541"/>
        <v>2018</v>
      </c>
      <c r="J6939" s="2">
        <f t="shared" si="542"/>
        <v>6</v>
      </c>
      <c r="K6939" t="str">
        <f t="shared" si="543"/>
        <v>Waterjuffer</v>
      </c>
      <c r="L6939" s="25">
        <f t="shared" si="545"/>
        <v>25.571428571428573</v>
      </c>
    </row>
    <row r="6940" spans="1:12" x14ac:dyDescent="0.25">
      <c r="A6940">
        <v>25</v>
      </c>
      <c r="B6940" t="s">
        <v>85</v>
      </c>
      <c r="C6940" s="1">
        <v>43280.5</v>
      </c>
      <c r="D6940">
        <v>1</v>
      </c>
      <c r="E6940" t="s">
        <v>24</v>
      </c>
      <c r="F6940" t="s">
        <v>25</v>
      </c>
      <c r="G6940">
        <v>1</v>
      </c>
      <c r="H6940" t="str">
        <f t="shared" si="544"/>
        <v>AWD</v>
      </c>
      <c r="I6940" s="2">
        <f t="shared" si="541"/>
        <v>2018</v>
      </c>
      <c r="J6940" s="2">
        <f t="shared" si="542"/>
        <v>6</v>
      </c>
      <c r="K6940" t="str">
        <f t="shared" si="543"/>
        <v>Glazenmakers</v>
      </c>
      <c r="L6940" s="25">
        <f t="shared" si="545"/>
        <v>25.571428571428573</v>
      </c>
    </row>
    <row r="6941" spans="1:12" x14ac:dyDescent="0.25">
      <c r="A6941">
        <v>25</v>
      </c>
      <c r="B6941" t="s">
        <v>85</v>
      </c>
      <c r="C6941" s="1">
        <v>43280.5</v>
      </c>
      <c r="D6941">
        <v>1</v>
      </c>
      <c r="E6941" t="s">
        <v>26</v>
      </c>
      <c r="F6941" t="s">
        <v>27</v>
      </c>
      <c r="G6941">
        <v>2</v>
      </c>
      <c r="H6941" t="str">
        <f t="shared" si="544"/>
        <v>AWD</v>
      </c>
      <c r="I6941" s="2">
        <f t="shared" si="541"/>
        <v>2018</v>
      </c>
      <c r="J6941" s="2">
        <f t="shared" si="542"/>
        <v>6</v>
      </c>
      <c r="K6941" t="str">
        <f t="shared" si="543"/>
        <v>Glazenmakers</v>
      </c>
      <c r="L6941" s="25">
        <f t="shared" si="545"/>
        <v>25.571428571428573</v>
      </c>
    </row>
    <row r="6942" spans="1:12" x14ac:dyDescent="0.25">
      <c r="A6942">
        <v>25</v>
      </c>
      <c r="B6942" t="s">
        <v>85</v>
      </c>
      <c r="C6942" s="1">
        <v>43280.5</v>
      </c>
      <c r="D6942">
        <v>1</v>
      </c>
      <c r="E6942" t="s">
        <v>28</v>
      </c>
      <c r="F6942" t="s">
        <v>29</v>
      </c>
      <c r="G6942">
        <v>2</v>
      </c>
      <c r="H6942" t="str">
        <f t="shared" si="544"/>
        <v>AWD</v>
      </c>
      <c r="I6942" s="2">
        <f t="shared" si="541"/>
        <v>2018</v>
      </c>
      <c r="J6942" s="2">
        <f t="shared" si="542"/>
        <v>6</v>
      </c>
      <c r="K6942" t="str">
        <f t="shared" si="543"/>
        <v>Korenbouten</v>
      </c>
      <c r="L6942" s="25">
        <f t="shared" si="545"/>
        <v>25.571428571428573</v>
      </c>
    </row>
    <row r="6943" spans="1:12" x14ac:dyDescent="0.25">
      <c r="A6943">
        <v>25</v>
      </c>
      <c r="B6943" t="s">
        <v>85</v>
      </c>
      <c r="C6943" s="1">
        <v>43280.5</v>
      </c>
      <c r="D6943">
        <v>1</v>
      </c>
      <c r="E6943" t="s">
        <v>18</v>
      </c>
      <c r="F6943" t="s">
        <v>19</v>
      </c>
      <c r="G6943">
        <v>2</v>
      </c>
      <c r="H6943" t="str">
        <f t="shared" si="544"/>
        <v>AWD</v>
      </c>
      <c r="I6943" s="2">
        <f t="shared" si="541"/>
        <v>2018</v>
      </c>
      <c r="J6943" s="2">
        <f t="shared" si="542"/>
        <v>6</v>
      </c>
      <c r="K6943" t="str">
        <f t="shared" si="543"/>
        <v>Korenbouten</v>
      </c>
      <c r="L6943" s="25">
        <f t="shared" si="545"/>
        <v>25.571428571428573</v>
      </c>
    </row>
    <row r="6944" spans="1:12" x14ac:dyDescent="0.25">
      <c r="A6944">
        <v>25</v>
      </c>
      <c r="B6944" t="s">
        <v>85</v>
      </c>
      <c r="C6944" s="1">
        <v>43280.5</v>
      </c>
      <c r="D6944">
        <v>1</v>
      </c>
      <c r="E6944" t="s">
        <v>55</v>
      </c>
      <c r="F6944" t="s">
        <v>56</v>
      </c>
      <c r="G6944">
        <v>1</v>
      </c>
      <c r="H6944" t="str">
        <f t="shared" si="544"/>
        <v>AWD</v>
      </c>
      <c r="I6944" s="2">
        <f t="shared" si="541"/>
        <v>2018</v>
      </c>
      <c r="J6944" s="2">
        <f t="shared" si="542"/>
        <v>6</v>
      </c>
      <c r="K6944" t="str">
        <f t="shared" si="543"/>
        <v>Korenbouten</v>
      </c>
      <c r="L6944" s="25">
        <f t="shared" si="545"/>
        <v>25.571428571428573</v>
      </c>
    </row>
    <row r="6945" spans="1:12" x14ac:dyDescent="0.25">
      <c r="A6945">
        <v>25</v>
      </c>
      <c r="B6945" t="s">
        <v>85</v>
      </c>
      <c r="C6945" s="1">
        <v>43289.5625</v>
      </c>
      <c r="D6945">
        <v>1</v>
      </c>
      <c r="E6945" t="s">
        <v>20</v>
      </c>
      <c r="F6945" t="s">
        <v>21</v>
      </c>
      <c r="G6945">
        <v>7</v>
      </c>
      <c r="H6945" t="str">
        <f t="shared" si="544"/>
        <v>AWD</v>
      </c>
      <c r="I6945" s="2">
        <f t="shared" si="541"/>
        <v>2018</v>
      </c>
      <c r="J6945" s="2">
        <f t="shared" si="542"/>
        <v>7</v>
      </c>
      <c r="K6945" t="str">
        <f t="shared" si="543"/>
        <v>Waterjuffer</v>
      </c>
      <c r="L6945" s="25">
        <f t="shared" si="545"/>
        <v>26.857142857142858</v>
      </c>
    </row>
    <row r="6946" spans="1:12" x14ac:dyDescent="0.25">
      <c r="A6946">
        <v>25</v>
      </c>
      <c r="B6946" t="s">
        <v>85</v>
      </c>
      <c r="C6946" s="1">
        <v>43289.5625</v>
      </c>
      <c r="D6946">
        <v>1</v>
      </c>
      <c r="E6946" t="s">
        <v>26</v>
      </c>
      <c r="F6946" t="s">
        <v>27</v>
      </c>
      <c r="G6946">
        <v>1</v>
      </c>
      <c r="H6946" t="str">
        <f t="shared" si="544"/>
        <v>AWD</v>
      </c>
      <c r="I6946" s="2">
        <f t="shared" si="541"/>
        <v>2018</v>
      </c>
      <c r="J6946" s="2">
        <f t="shared" si="542"/>
        <v>7</v>
      </c>
      <c r="K6946" t="str">
        <f t="shared" si="543"/>
        <v>Glazenmakers</v>
      </c>
      <c r="L6946" s="25">
        <f t="shared" si="545"/>
        <v>26.857142857142858</v>
      </c>
    </row>
    <row r="6947" spans="1:12" x14ac:dyDescent="0.25">
      <c r="A6947">
        <v>25</v>
      </c>
      <c r="B6947" t="s">
        <v>85</v>
      </c>
      <c r="C6947" s="1">
        <v>43289.5625</v>
      </c>
      <c r="D6947">
        <v>1</v>
      </c>
      <c r="E6947" t="s">
        <v>18</v>
      </c>
      <c r="F6947" t="s">
        <v>19</v>
      </c>
      <c r="G6947">
        <v>1</v>
      </c>
      <c r="H6947" t="str">
        <f t="shared" si="544"/>
        <v>AWD</v>
      </c>
      <c r="I6947" s="2">
        <f t="shared" si="541"/>
        <v>2018</v>
      </c>
      <c r="J6947" s="2">
        <f t="shared" si="542"/>
        <v>7</v>
      </c>
      <c r="K6947" t="str">
        <f t="shared" si="543"/>
        <v>Korenbouten</v>
      </c>
      <c r="L6947" s="25">
        <f t="shared" si="545"/>
        <v>26.857142857142858</v>
      </c>
    </row>
    <row r="6948" spans="1:12" x14ac:dyDescent="0.25">
      <c r="A6948">
        <v>25</v>
      </c>
      <c r="B6948" t="s">
        <v>85</v>
      </c>
      <c r="C6948" s="1">
        <v>43289.5625</v>
      </c>
      <c r="D6948">
        <v>1</v>
      </c>
      <c r="E6948" t="s">
        <v>40</v>
      </c>
      <c r="F6948" t="s">
        <v>41</v>
      </c>
      <c r="G6948">
        <v>1</v>
      </c>
      <c r="H6948" t="str">
        <f t="shared" si="544"/>
        <v>AWD</v>
      </c>
      <c r="I6948" s="2">
        <f t="shared" si="541"/>
        <v>2018</v>
      </c>
      <c r="J6948" s="2">
        <f t="shared" si="542"/>
        <v>7</v>
      </c>
      <c r="K6948" t="str">
        <f t="shared" si="543"/>
        <v>Korenbouten</v>
      </c>
      <c r="L6948" s="25">
        <f t="shared" si="545"/>
        <v>26.857142857142858</v>
      </c>
    </row>
    <row r="6949" spans="1:12" x14ac:dyDescent="0.25">
      <c r="A6949">
        <v>25</v>
      </c>
      <c r="B6949" t="s">
        <v>85</v>
      </c>
      <c r="C6949" s="1">
        <v>43299.527777777781</v>
      </c>
      <c r="D6949">
        <v>1</v>
      </c>
      <c r="E6949" t="s">
        <v>20</v>
      </c>
      <c r="F6949" t="s">
        <v>21</v>
      </c>
      <c r="G6949">
        <v>4</v>
      </c>
      <c r="H6949" t="str">
        <f t="shared" si="544"/>
        <v>AWD</v>
      </c>
      <c r="I6949" s="2">
        <f t="shared" si="541"/>
        <v>2018</v>
      </c>
      <c r="J6949" s="2">
        <f t="shared" si="542"/>
        <v>7</v>
      </c>
      <c r="K6949" t="str">
        <f t="shared" si="543"/>
        <v>Waterjuffer</v>
      </c>
      <c r="L6949" s="25">
        <f t="shared" si="545"/>
        <v>28.285714285714285</v>
      </c>
    </row>
    <row r="6950" spans="1:12" x14ac:dyDescent="0.25">
      <c r="A6950">
        <v>25</v>
      </c>
      <c r="B6950" t="s">
        <v>85</v>
      </c>
      <c r="C6950" s="1">
        <v>43299.527777777781</v>
      </c>
      <c r="D6950">
        <v>1</v>
      </c>
      <c r="E6950" t="s">
        <v>40</v>
      </c>
      <c r="F6950" t="s">
        <v>41</v>
      </c>
      <c r="G6950">
        <v>2</v>
      </c>
      <c r="H6950" t="str">
        <f t="shared" si="544"/>
        <v>AWD</v>
      </c>
      <c r="I6950" s="2">
        <f t="shared" si="541"/>
        <v>2018</v>
      </c>
      <c r="J6950" s="2">
        <f t="shared" si="542"/>
        <v>7</v>
      </c>
      <c r="K6950" t="str">
        <f t="shared" si="543"/>
        <v>Korenbouten</v>
      </c>
      <c r="L6950" s="25">
        <f t="shared" si="545"/>
        <v>28.285714285714285</v>
      </c>
    </row>
    <row r="6951" spans="1:12" x14ac:dyDescent="0.25">
      <c r="A6951">
        <v>25</v>
      </c>
      <c r="B6951" t="s">
        <v>85</v>
      </c>
      <c r="C6951" s="1">
        <v>43299.527777777781</v>
      </c>
      <c r="D6951">
        <v>1</v>
      </c>
      <c r="E6951" t="s">
        <v>42</v>
      </c>
      <c r="F6951" t="s">
        <v>43</v>
      </c>
      <c r="G6951">
        <v>1</v>
      </c>
      <c r="H6951" t="str">
        <f t="shared" si="544"/>
        <v>AWD</v>
      </c>
      <c r="I6951" s="2">
        <f t="shared" si="541"/>
        <v>2018</v>
      </c>
      <c r="J6951" s="2">
        <f t="shared" si="542"/>
        <v>7</v>
      </c>
      <c r="K6951" t="str">
        <f t="shared" si="543"/>
        <v>Korenbouten</v>
      </c>
      <c r="L6951" s="25">
        <f t="shared" si="545"/>
        <v>28.285714285714285</v>
      </c>
    </row>
    <row r="6952" spans="1:12" x14ac:dyDescent="0.25">
      <c r="A6952">
        <v>25</v>
      </c>
      <c r="B6952" t="s">
        <v>85</v>
      </c>
      <c r="C6952" s="1">
        <v>43299.527777777781</v>
      </c>
      <c r="D6952">
        <v>1</v>
      </c>
      <c r="E6952" t="s">
        <v>14</v>
      </c>
      <c r="F6952" t="s">
        <v>15</v>
      </c>
      <c r="G6952">
        <v>1</v>
      </c>
      <c r="H6952" t="str">
        <f t="shared" si="544"/>
        <v>AWD</v>
      </c>
      <c r="I6952" s="2">
        <f t="shared" si="541"/>
        <v>2018</v>
      </c>
      <c r="J6952" s="2">
        <f t="shared" si="542"/>
        <v>7</v>
      </c>
      <c r="K6952" t="str">
        <f t="shared" si="543"/>
        <v>Waterjuffer</v>
      </c>
      <c r="L6952" s="25">
        <f t="shared" si="545"/>
        <v>28.285714285714285</v>
      </c>
    </row>
    <row r="6953" spans="1:12" x14ac:dyDescent="0.25">
      <c r="A6953">
        <v>25</v>
      </c>
      <c r="B6953" t="s">
        <v>85</v>
      </c>
      <c r="C6953" s="1">
        <v>43334.569444444445</v>
      </c>
      <c r="D6953">
        <v>1</v>
      </c>
      <c r="E6953" t="s">
        <v>14</v>
      </c>
      <c r="F6953" t="s">
        <v>15</v>
      </c>
      <c r="G6953">
        <v>1</v>
      </c>
      <c r="H6953" t="str">
        <f t="shared" si="544"/>
        <v>AWD</v>
      </c>
      <c r="I6953" s="2">
        <f t="shared" si="541"/>
        <v>2018</v>
      </c>
      <c r="J6953" s="2">
        <f t="shared" si="542"/>
        <v>8</v>
      </c>
      <c r="K6953" t="str">
        <f t="shared" si="543"/>
        <v>Waterjuffer</v>
      </c>
      <c r="L6953" s="25">
        <f t="shared" si="545"/>
        <v>33.285714285714285</v>
      </c>
    </row>
    <row r="6954" spans="1:12" x14ac:dyDescent="0.25">
      <c r="A6954">
        <v>25</v>
      </c>
      <c r="B6954" t="s">
        <v>85</v>
      </c>
      <c r="C6954" s="1">
        <v>43334.569444444445</v>
      </c>
      <c r="D6954">
        <v>1</v>
      </c>
      <c r="E6954" t="s">
        <v>40</v>
      </c>
      <c r="F6954" t="s">
        <v>41</v>
      </c>
      <c r="G6954">
        <v>3</v>
      </c>
      <c r="H6954" t="str">
        <f t="shared" si="544"/>
        <v>AWD</v>
      </c>
      <c r="I6954" s="2">
        <f t="shared" si="541"/>
        <v>2018</v>
      </c>
      <c r="J6954" s="2">
        <f t="shared" si="542"/>
        <v>8</v>
      </c>
      <c r="K6954" t="str">
        <f t="shared" si="543"/>
        <v>Korenbouten</v>
      </c>
      <c r="L6954" s="25">
        <f t="shared" si="545"/>
        <v>33.285714285714285</v>
      </c>
    </row>
    <row r="6955" spans="1:12" x14ac:dyDescent="0.25">
      <c r="A6955">
        <v>25</v>
      </c>
      <c r="B6955" t="s">
        <v>85</v>
      </c>
      <c r="C6955" s="1">
        <v>43334.569444444445</v>
      </c>
      <c r="D6955">
        <v>1</v>
      </c>
      <c r="E6955" t="s">
        <v>32</v>
      </c>
      <c r="F6955" t="s">
        <v>33</v>
      </c>
      <c r="G6955">
        <v>14</v>
      </c>
      <c r="H6955" t="str">
        <f t="shared" si="544"/>
        <v>AWD</v>
      </c>
      <c r="I6955" s="2">
        <f t="shared" ref="I6955:I7018" si="546">YEAR(C6955)</f>
        <v>2018</v>
      </c>
      <c r="J6955" s="2">
        <f t="shared" ref="J6955:J7018" si="547">MONTH(C6955)</f>
        <v>8</v>
      </c>
      <c r="K6955" t="str">
        <f t="shared" ref="K6955:K7018" si="548">VLOOKUP(E6955,$Q$2:$R$100,2,FALSE)</f>
        <v>Korenbouten</v>
      </c>
      <c r="L6955" s="25">
        <f t="shared" si="545"/>
        <v>33.285714285714285</v>
      </c>
    </row>
    <row r="6956" spans="1:12" x14ac:dyDescent="0.25">
      <c r="A6956">
        <v>25</v>
      </c>
      <c r="B6956" t="s">
        <v>85</v>
      </c>
      <c r="C6956" s="1">
        <v>43334.569444444445</v>
      </c>
      <c r="D6956">
        <v>1</v>
      </c>
      <c r="E6956" t="s">
        <v>55</v>
      </c>
      <c r="F6956" t="s">
        <v>56</v>
      </c>
      <c r="G6956">
        <v>9</v>
      </c>
      <c r="H6956" t="str">
        <f t="shared" si="544"/>
        <v>AWD</v>
      </c>
      <c r="I6956" s="2">
        <f t="shared" si="546"/>
        <v>2018</v>
      </c>
      <c r="J6956" s="2">
        <f t="shared" si="547"/>
        <v>8</v>
      </c>
      <c r="K6956" t="str">
        <f t="shared" si="548"/>
        <v>Korenbouten</v>
      </c>
      <c r="L6956" s="25">
        <f t="shared" si="545"/>
        <v>33.285714285714285</v>
      </c>
    </row>
    <row r="6957" spans="1:12" x14ac:dyDescent="0.25">
      <c r="A6957">
        <v>25</v>
      </c>
      <c r="B6957" t="s">
        <v>85</v>
      </c>
      <c r="C6957" s="1">
        <v>43334.569444444445</v>
      </c>
      <c r="D6957">
        <v>1</v>
      </c>
      <c r="E6957" t="s">
        <v>42</v>
      </c>
      <c r="F6957" t="s">
        <v>43</v>
      </c>
      <c r="G6957">
        <v>3</v>
      </c>
      <c r="H6957" t="str">
        <f t="shared" si="544"/>
        <v>AWD</v>
      </c>
      <c r="I6957" s="2">
        <f t="shared" si="546"/>
        <v>2018</v>
      </c>
      <c r="J6957" s="2">
        <f t="shared" si="547"/>
        <v>8</v>
      </c>
      <c r="K6957" t="str">
        <f t="shared" si="548"/>
        <v>Korenbouten</v>
      </c>
      <c r="L6957" s="25">
        <f t="shared" si="545"/>
        <v>33.285714285714285</v>
      </c>
    </row>
    <row r="6958" spans="1:12" x14ac:dyDescent="0.25">
      <c r="A6958">
        <v>25</v>
      </c>
      <c r="B6958" t="s">
        <v>85</v>
      </c>
      <c r="C6958" s="1">
        <v>43334.569444444445</v>
      </c>
      <c r="D6958">
        <v>1</v>
      </c>
      <c r="E6958" t="s">
        <v>36</v>
      </c>
      <c r="F6958" t="s">
        <v>37</v>
      </c>
      <c r="G6958">
        <v>13</v>
      </c>
      <c r="H6958" t="str">
        <f t="shared" si="544"/>
        <v>AWD</v>
      </c>
      <c r="I6958" s="2">
        <f t="shared" si="546"/>
        <v>2018</v>
      </c>
      <c r="J6958" s="2">
        <f t="shared" si="547"/>
        <v>8</v>
      </c>
      <c r="K6958" t="str">
        <f t="shared" si="548"/>
        <v>Glazenmakers</v>
      </c>
      <c r="L6958" s="25">
        <f t="shared" si="545"/>
        <v>33.285714285714285</v>
      </c>
    </row>
    <row r="6959" spans="1:12" x14ac:dyDescent="0.25">
      <c r="A6959">
        <v>25</v>
      </c>
      <c r="B6959" t="s">
        <v>85</v>
      </c>
      <c r="C6959" s="1">
        <v>43357.541666666664</v>
      </c>
      <c r="D6959">
        <v>1</v>
      </c>
      <c r="E6959" t="s">
        <v>36</v>
      </c>
      <c r="F6959" t="s">
        <v>37</v>
      </c>
      <c r="G6959">
        <v>3</v>
      </c>
      <c r="H6959" t="str">
        <f t="shared" si="544"/>
        <v>AWD</v>
      </c>
      <c r="I6959" s="2">
        <f t="shared" si="546"/>
        <v>2018</v>
      </c>
      <c r="J6959" s="2">
        <f t="shared" si="547"/>
        <v>9</v>
      </c>
      <c r="K6959" t="str">
        <f t="shared" si="548"/>
        <v>Glazenmakers</v>
      </c>
      <c r="L6959" s="25">
        <f t="shared" si="545"/>
        <v>36.571428571428569</v>
      </c>
    </row>
    <row r="6960" spans="1:12" x14ac:dyDescent="0.25">
      <c r="A6960">
        <v>25</v>
      </c>
      <c r="B6960" t="s">
        <v>85</v>
      </c>
      <c r="C6960" s="1">
        <v>43357.541666666664</v>
      </c>
      <c r="D6960">
        <v>1</v>
      </c>
      <c r="E6960" t="s">
        <v>32</v>
      </c>
      <c r="F6960" t="s">
        <v>33</v>
      </c>
      <c r="G6960">
        <v>1</v>
      </c>
      <c r="H6960" t="str">
        <f t="shared" si="544"/>
        <v>AWD</v>
      </c>
      <c r="I6960" s="2">
        <f t="shared" si="546"/>
        <v>2018</v>
      </c>
      <c r="J6960" s="2">
        <f t="shared" si="547"/>
        <v>9</v>
      </c>
      <c r="K6960" t="str">
        <f t="shared" si="548"/>
        <v>Korenbouten</v>
      </c>
      <c r="L6960" s="25">
        <f t="shared" si="545"/>
        <v>36.571428571428569</v>
      </c>
    </row>
    <row r="6961" spans="1:12" x14ac:dyDescent="0.25">
      <c r="A6961">
        <v>25</v>
      </c>
      <c r="B6961" t="s">
        <v>85</v>
      </c>
      <c r="C6961" s="1">
        <v>43357.541666666664</v>
      </c>
      <c r="D6961">
        <v>1</v>
      </c>
      <c r="E6961" t="s">
        <v>55</v>
      </c>
      <c r="F6961" t="s">
        <v>56</v>
      </c>
      <c r="G6961">
        <v>21</v>
      </c>
      <c r="H6961" t="str">
        <f t="shared" si="544"/>
        <v>AWD</v>
      </c>
      <c r="I6961" s="2">
        <f t="shared" si="546"/>
        <v>2018</v>
      </c>
      <c r="J6961" s="2">
        <f t="shared" si="547"/>
        <v>9</v>
      </c>
      <c r="K6961" t="str">
        <f t="shared" si="548"/>
        <v>Korenbouten</v>
      </c>
      <c r="L6961" s="25">
        <f t="shared" si="545"/>
        <v>36.571428571428569</v>
      </c>
    </row>
    <row r="6962" spans="1:12" x14ac:dyDescent="0.25">
      <c r="A6962">
        <v>25</v>
      </c>
      <c r="B6962" t="s">
        <v>85</v>
      </c>
      <c r="C6962" s="1">
        <v>43600.5</v>
      </c>
      <c r="D6962">
        <v>1</v>
      </c>
      <c r="E6962" t="s">
        <v>10</v>
      </c>
      <c r="F6962" t="s">
        <v>11</v>
      </c>
      <c r="G6962">
        <v>2</v>
      </c>
      <c r="H6962" t="str">
        <f t="shared" si="544"/>
        <v>AWD</v>
      </c>
      <c r="I6962" s="2">
        <f t="shared" si="546"/>
        <v>2019</v>
      </c>
      <c r="J6962" s="2">
        <f t="shared" si="547"/>
        <v>5</v>
      </c>
      <c r="K6962" t="str">
        <f t="shared" si="548"/>
        <v>Waterjuffer</v>
      </c>
      <c r="L6962" s="25">
        <f t="shared" si="545"/>
        <v>19.142857142857142</v>
      </c>
    </row>
    <row r="6963" spans="1:12" x14ac:dyDescent="0.25">
      <c r="A6963">
        <v>25</v>
      </c>
      <c r="B6963" t="s">
        <v>85</v>
      </c>
      <c r="C6963" s="1">
        <v>43600.5</v>
      </c>
      <c r="D6963">
        <v>1</v>
      </c>
      <c r="E6963" t="s">
        <v>12</v>
      </c>
      <c r="F6963" t="s">
        <v>13</v>
      </c>
      <c r="G6963">
        <v>1</v>
      </c>
      <c r="H6963" t="str">
        <f t="shared" si="544"/>
        <v>AWD</v>
      </c>
      <c r="I6963" s="2">
        <f t="shared" si="546"/>
        <v>2019</v>
      </c>
      <c r="J6963" s="2">
        <f t="shared" si="547"/>
        <v>5</v>
      </c>
      <c r="K6963" t="str">
        <f t="shared" si="548"/>
        <v>Waterjuffer</v>
      </c>
      <c r="L6963" s="25">
        <f t="shared" si="545"/>
        <v>19.142857142857142</v>
      </c>
    </row>
    <row r="6964" spans="1:12" x14ac:dyDescent="0.25">
      <c r="A6964">
        <v>25</v>
      </c>
      <c r="B6964" t="s">
        <v>85</v>
      </c>
      <c r="C6964" s="1">
        <v>43600.5</v>
      </c>
      <c r="D6964">
        <v>1</v>
      </c>
      <c r="E6964" t="s">
        <v>20</v>
      </c>
      <c r="F6964" t="s">
        <v>21</v>
      </c>
      <c r="G6964">
        <v>15</v>
      </c>
      <c r="H6964" t="str">
        <f t="shared" si="544"/>
        <v>AWD</v>
      </c>
      <c r="I6964" s="2">
        <f t="shared" si="546"/>
        <v>2019</v>
      </c>
      <c r="J6964" s="2">
        <f t="shared" si="547"/>
        <v>5</v>
      </c>
      <c r="K6964" t="str">
        <f t="shared" si="548"/>
        <v>Waterjuffer</v>
      </c>
      <c r="L6964" s="25">
        <f t="shared" si="545"/>
        <v>19.142857142857142</v>
      </c>
    </row>
    <row r="6965" spans="1:12" x14ac:dyDescent="0.25">
      <c r="A6965">
        <v>25</v>
      </c>
      <c r="B6965" t="s">
        <v>85</v>
      </c>
      <c r="C6965" s="1">
        <v>43600.5</v>
      </c>
      <c r="D6965">
        <v>1</v>
      </c>
      <c r="E6965" t="s">
        <v>82</v>
      </c>
      <c r="F6965" t="s">
        <v>83</v>
      </c>
      <c r="G6965">
        <v>1</v>
      </c>
      <c r="H6965" t="str">
        <f t="shared" si="544"/>
        <v>AWD</v>
      </c>
      <c r="I6965" s="2">
        <f t="shared" si="546"/>
        <v>2019</v>
      </c>
      <c r="J6965" s="2">
        <f t="shared" si="547"/>
        <v>5</v>
      </c>
      <c r="K6965" t="str">
        <f t="shared" si="548"/>
        <v>Korenbouten</v>
      </c>
      <c r="L6965" s="25">
        <f t="shared" si="545"/>
        <v>19.142857142857142</v>
      </c>
    </row>
    <row r="6966" spans="1:12" x14ac:dyDescent="0.25">
      <c r="A6966">
        <v>25</v>
      </c>
      <c r="B6966" t="s">
        <v>85</v>
      </c>
      <c r="C6966" s="1">
        <v>43600.5</v>
      </c>
      <c r="D6966">
        <v>1</v>
      </c>
      <c r="E6966" t="s">
        <v>22</v>
      </c>
      <c r="F6966" t="s">
        <v>23</v>
      </c>
      <c r="G6966">
        <v>1</v>
      </c>
      <c r="H6966" t="str">
        <f t="shared" si="544"/>
        <v>AWD</v>
      </c>
      <c r="I6966" s="2">
        <f t="shared" si="546"/>
        <v>2019</v>
      </c>
      <c r="J6966" s="2">
        <f t="shared" si="547"/>
        <v>5</v>
      </c>
      <c r="K6966" t="str">
        <f t="shared" si="548"/>
        <v>Glazenmakers</v>
      </c>
      <c r="L6966" s="25">
        <f t="shared" si="545"/>
        <v>19.142857142857142</v>
      </c>
    </row>
    <row r="6967" spans="1:12" x14ac:dyDescent="0.25">
      <c r="A6967">
        <v>25</v>
      </c>
      <c r="B6967" t="s">
        <v>85</v>
      </c>
      <c r="C6967" s="1">
        <v>43614.5</v>
      </c>
      <c r="D6967">
        <v>1</v>
      </c>
      <c r="E6967" t="s">
        <v>20</v>
      </c>
      <c r="F6967" t="s">
        <v>21</v>
      </c>
      <c r="G6967">
        <v>119</v>
      </c>
      <c r="H6967" t="str">
        <f t="shared" si="544"/>
        <v>AWD</v>
      </c>
      <c r="I6967" s="2">
        <f t="shared" si="546"/>
        <v>2019</v>
      </c>
      <c r="J6967" s="2">
        <f t="shared" si="547"/>
        <v>5</v>
      </c>
      <c r="K6967" t="str">
        <f t="shared" si="548"/>
        <v>Waterjuffer</v>
      </c>
      <c r="L6967" s="25">
        <f t="shared" si="545"/>
        <v>21.142857142857142</v>
      </c>
    </row>
    <row r="6968" spans="1:12" x14ac:dyDescent="0.25">
      <c r="A6968">
        <v>25</v>
      </c>
      <c r="B6968" t="s">
        <v>85</v>
      </c>
      <c r="C6968" s="1">
        <v>43614.5</v>
      </c>
      <c r="D6968">
        <v>1</v>
      </c>
      <c r="E6968" t="s">
        <v>24</v>
      </c>
      <c r="F6968" t="s">
        <v>25</v>
      </c>
      <c r="G6968">
        <v>2</v>
      </c>
      <c r="H6968" t="str">
        <f t="shared" si="544"/>
        <v>AWD</v>
      </c>
      <c r="I6968" s="2">
        <f t="shared" si="546"/>
        <v>2019</v>
      </c>
      <c r="J6968" s="2">
        <f t="shared" si="547"/>
        <v>5</v>
      </c>
      <c r="K6968" t="str">
        <f t="shared" si="548"/>
        <v>Glazenmakers</v>
      </c>
      <c r="L6968" s="25">
        <f t="shared" si="545"/>
        <v>21.142857142857142</v>
      </c>
    </row>
    <row r="6969" spans="1:12" x14ac:dyDescent="0.25">
      <c r="A6969">
        <v>25</v>
      </c>
      <c r="B6969" t="s">
        <v>85</v>
      </c>
      <c r="C6969" s="1">
        <v>43614.5</v>
      </c>
      <c r="D6969">
        <v>1</v>
      </c>
      <c r="E6969" t="s">
        <v>26</v>
      </c>
      <c r="F6969" t="s">
        <v>27</v>
      </c>
      <c r="G6969">
        <v>6</v>
      </c>
      <c r="H6969" t="str">
        <f t="shared" si="544"/>
        <v>AWD</v>
      </c>
      <c r="I6969" s="2">
        <f t="shared" si="546"/>
        <v>2019</v>
      </c>
      <c r="J6969" s="2">
        <f t="shared" si="547"/>
        <v>5</v>
      </c>
      <c r="K6969" t="str">
        <f t="shared" si="548"/>
        <v>Glazenmakers</v>
      </c>
      <c r="L6969" s="25">
        <f t="shared" si="545"/>
        <v>21.142857142857142</v>
      </c>
    </row>
    <row r="6970" spans="1:12" x14ac:dyDescent="0.25">
      <c r="A6970">
        <v>25</v>
      </c>
      <c r="B6970" t="s">
        <v>85</v>
      </c>
      <c r="C6970" s="1">
        <v>43614.5</v>
      </c>
      <c r="D6970">
        <v>1</v>
      </c>
      <c r="E6970" t="s">
        <v>82</v>
      </c>
      <c r="F6970" t="s">
        <v>83</v>
      </c>
      <c r="G6970">
        <v>7</v>
      </c>
      <c r="H6970" t="str">
        <f t="shared" si="544"/>
        <v>AWD</v>
      </c>
      <c r="I6970" s="2">
        <f t="shared" si="546"/>
        <v>2019</v>
      </c>
      <c r="J6970" s="2">
        <f t="shared" si="547"/>
        <v>5</v>
      </c>
      <c r="K6970" t="str">
        <f t="shared" si="548"/>
        <v>Korenbouten</v>
      </c>
      <c r="L6970" s="25">
        <f t="shared" si="545"/>
        <v>21.142857142857142</v>
      </c>
    </row>
    <row r="6971" spans="1:12" x14ac:dyDescent="0.25">
      <c r="A6971">
        <v>25</v>
      </c>
      <c r="B6971" t="s">
        <v>85</v>
      </c>
      <c r="C6971" s="1">
        <v>43623.534722222219</v>
      </c>
      <c r="D6971">
        <v>1</v>
      </c>
      <c r="E6971" t="s">
        <v>14</v>
      </c>
      <c r="F6971" t="s">
        <v>15</v>
      </c>
      <c r="G6971">
        <v>2</v>
      </c>
      <c r="H6971" t="str">
        <f t="shared" si="544"/>
        <v>AWD</v>
      </c>
      <c r="I6971" s="2">
        <f t="shared" si="546"/>
        <v>2019</v>
      </c>
      <c r="J6971" s="2">
        <f t="shared" si="547"/>
        <v>6</v>
      </c>
      <c r="K6971" t="str">
        <f t="shared" si="548"/>
        <v>Waterjuffer</v>
      </c>
      <c r="L6971" s="25">
        <f t="shared" si="545"/>
        <v>22.428571428571427</v>
      </c>
    </row>
    <row r="6972" spans="1:12" x14ac:dyDescent="0.25">
      <c r="A6972">
        <v>25</v>
      </c>
      <c r="B6972" t="s">
        <v>85</v>
      </c>
      <c r="C6972" s="1">
        <v>43623.534722222219</v>
      </c>
      <c r="D6972">
        <v>1</v>
      </c>
      <c r="E6972" t="s">
        <v>20</v>
      </c>
      <c r="F6972" t="s">
        <v>21</v>
      </c>
      <c r="G6972">
        <v>108</v>
      </c>
      <c r="H6972" t="str">
        <f t="shared" si="544"/>
        <v>AWD</v>
      </c>
      <c r="I6972" s="2">
        <f t="shared" si="546"/>
        <v>2019</v>
      </c>
      <c r="J6972" s="2">
        <f t="shared" si="547"/>
        <v>6</v>
      </c>
      <c r="K6972" t="str">
        <f t="shared" si="548"/>
        <v>Waterjuffer</v>
      </c>
      <c r="L6972" s="25">
        <f t="shared" si="545"/>
        <v>22.428571428571427</v>
      </c>
    </row>
    <row r="6973" spans="1:12" x14ac:dyDescent="0.25">
      <c r="A6973">
        <v>25</v>
      </c>
      <c r="B6973" t="s">
        <v>85</v>
      </c>
      <c r="C6973" s="1">
        <v>43623.534722222219</v>
      </c>
      <c r="D6973">
        <v>1</v>
      </c>
      <c r="E6973" t="s">
        <v>26</v>
      </c>
      <c r="F6973" t="s">
        <v>27</v>
      </c>
      <c r="G6973">
        <v>6</v>
      </c>
      <c r="H6973" t="str">
        <f t="shared" si="544"/>
        <v>AWD</v>
      </c>
      <c r="I6973" s="2">
        <f t="shared" si="546"/>
        <v>2019</v>
      </c>
      <c r="J6973" s="2">
        <f t="shared" si="547"/>
        <v>6</v>
      </c>
      <c r="K6973" t="str">
        <f t="shared" si="548"/>
        <v>Glazenmakers</v>
      </c>
      <c r="L6973" s="25">
        <f t="shared" si="545"/>
        <v>22.428571428571427</v>
      </c>
    </row>
    <row r="6974" spans="1:12" x14ac:dyDescent="0.25">
      <c r="A6974">
        <v>25</v>
      </c>
      <c r="B6974" t="s">
        <v>85</v>
      </c>
      <c r="C6974" s="1">
        <v>43623.534722222219</v>
      </c>
      <c r="D6974">
        <v>1</v>
      </c>
      <c r="E6974" t="s">
        <v>82</v>
      </c>
      <c r="F6974" t="s">
        <v>83</v>
      </c>
      <c r="G6974">
        <v>4</v>
      </c>
      <c r="H6974" t="str">
        <f t="shared" si="544"/>
        <v>AWD</v>
      </c>
      <c r="I6974" s="2">
        <f t="shared" si="546"/>
        <v>2019</v>
      </c>
      <c r="J6974" s="2">
        <f t="shared" si="547"/>
        <v>6</v>
      </c>
      <c r="K6974" t="str">
        <f t="shared" si="548"/>
        <v>Korenbouten</v>
      </c>
      <c r="L6974" s="25">
        <f t="shared" si="545"/>
        <v>22.428571428571427</v>
      </c>
    </row>
    <row r="6975" spans="1:12" x14ac:dyDescent="0.25">
      <c r="A6975">
        <v>25</v>
      </c>
      <c r="B6975" t="s">
        <v>85</v>
      </c>
      <c r="C6975" s="1">
        <v>43623.534722222219</v>
      </c>
      <c r="D6975">
        <v>1</v>
      </c>
      <c r="E6975" t="s">
        <v>18</v>
      </c>
      <c r="F6975" t="s">
        <v>19</v>
      </c>
      <c r="G6975">
        <v>4</v>
      </c>
      <c r="H6975" t="str">
        <f t="shared" si="544"/>
        <v>AWD</v>
      </c>
      <c r="I6975" s="2">
        <f t="shared" si="546"/>
        <v>2019</v>
      </c>
      <c r="J6975" s="2">
        <f t="shared" si="547"/>
        <v>6</v>
      </c>
      <c r="K6975" t="str">
        <f t="shared" si="548"/>
        <v>Korenbouten</v>
      </c>
      <c r="L6975" s="25">
        <f t="shared" si="545"/>
        <v>22.428571428571427</v>
      </c>
    </row>
    <row r="6976" spans="1:12" x14ac:dyDescent="0.25">
      <c r="A6976">
        <v>25</v>
      </c>
      <c r="B6976" t="s">
        <v>85</v>
      </c>
      <c r="C6976" s="1">
        <v>43649.548611111109</v>
      </c>
      <c r="D6976">
        <v>1</v>
      </c>
      <c r="E6976" t="s">
        <v>34</v>
      </c>
      <c r="F6976" t="s">
        <v>35</v>
      </c>
      <c r="G6976">
        <v>1</v>
      </c>
      <c r="H6976" t="str">
        <f t="shared" si="544"/>
        <v>AWD</v>
      </c>
      <c r="I6976" s="2">
        <f t="shared" si="546"/>
        <v>2019</v>
      </c>
      <c r="J6976" s="2">
        <f t="shared" si="547"/>
        <v>7</v>
      </c>
      <c r="K6976" t="str">
        <f t="shared" si="548"/>
        <v>Pantserjuffers</v>
      </c>
      <c r="L6976" s="25">
        <f t="shared" si="545"/>
        <v>26.142857142857142</v>
      </c>
    </row>
    <row r="6977" spans="1:12" x14ac:dyDescent="0.25">
      <c r="A6977">
        <v>25</v>
      </c>
      <c r="B6977" t="s">
        <v>85</v>
      </c>
      <c r="C6977" s="1">
        <v>43649.548611111109</v>
      </c>
      <c r="D6977">
        <v>1</v>
      </c>
      <c r="E6977" t="s">
        <v>10</v>
      </c>
      <c r="F6977" t="s">
        <v>11</v>
      </c>
      <c r="G6977">
        <v>2</v>
      </c>
      <c r="H6977" t="str">
        <f t="shared" si="544"/>
        <v>AWD</v>
      </c>
      <c r="I6977" s="2">
        <f t="shared" si="546"/>
        <v>2019</v>
      </c>
      <c r="J6977" s="2">
        <f t="shared" si="547"/>
        <v>7</v>
      </c>
      <c r="K6977" t="str">
        <f t="shared" si="548"/>
        <v>Waterjuffer</v>
      </c>
      <c r="L6977" s="25">
        <f t="shared" si="545"/>
        <v>26.142857142857142</v>
      </c>
    </row>
    <row r="6978" spans="1:12" x14ac:dyDescent="0.25">
      <c r="A6978">
        <v>25</v>
      </c>
      <c r="B6978" t="s">
        <v>85</v>
      </c>
      <c r="C6978" s="1">
        <v>43649.548611111109</v>
      </c>
      <c r="D6978">
        <v>1</v>
      </c>
      <c r="E6978" t="s">
        <v>20</v>
      </c>
      <c r="F6978" t="s">
        <v>21</v>
      </c>
      <c r="G6978">
        <v>18</v>
      </c>
      <c r="H6978" t="str">
        <f t="shared" ref="H6978:H7041" si="549">VLOOKUP(A6978,$N$2:$O$51,2,FALSE)</f>
        <v>AWD</v>
      </c>
      <c r="I6978" s="2">
        <f t="shared" si="546"/>
        <v>2019</v>
      </c>
      <c r="J6978" s="2">
        <f t="shared" si="547"/>
        <v>7</v>
      </c>
      <c r="K6978" t="str">
        <f t="shared" si="548"/>
        <v>Waterjuffer</v>
      </c>
      <c r="L6978" s="25">
        <f t="shared" si="545"/>
        <v>26.142857142857142</v>
      </c>
    </row>
    <row r="6979" spans="1:12" x14ac:dyDescent="0.25">
      <c r="A6979">
        <v>25</v>
      </c>
      <c r="B6979" t="s">
        <v>85</v>
      </c>
      <c r="C6979" s="1">
        <v>43649.548611111109</v>
      </c>
      <c r="D6979">
        <v>1</v>
      </c>
      <c r="E6979" t="s">
        <v>71</v>
      </c>
      <c r="F6979" t="s">
        <v>72</v>
      </c>
      <c r="G6979">
        <v>1</v>
      </c>
      <c r="H6979" t="str">
        <f t="shared" si="549"/>
        <v>AWD</v>
      </c>
      <c r="I6979" s="2">
        <f t="shared" si="546"/>
        <v>2019</v>
      </c>
      <c r="J6979" s="2">
        <f t="shared" si="547"/>
        <v>7</v>
      </c>
      <c r="K6979" t="str">
        <f t="shared" si="548"/>
        <v>Waterjuffer</v>
      </c>
      <c r="L6979" s="25">
        <f t="shared" ref="L6979:L7042" si="550">(ROUNDDOWN(C6979-DATE(I6979,1,1),0))/7</f>
        <v>26.142857142857142</v>
      </c>
    </row>
    <row r="6980" spans="1:12" x14ac:dyDescent="0.25">
      <c r="A6980">
        <v>25</v>
      </c>
      <c r="B6980" t="s">
        <v>85</v>
      </c>
      <c r="C6980" s="1">
        <v>43649.548611111109</v>
      </c>
      <c r="D6980">
        <v>1</v>
      </c>
      <c r="E6980" t="s">
        <v>26</v>
      </c>
      <c r="F6980" t="s">
        <v>27</v>
      </c>
      <c r="G6980">
        <v>11</v>
      </c>
      <c r="H6980" t="str">
        <f t="shared" si="549"/>
        <v>AWD</v>
      </c>
      <c r="I6980" s="2">
        <f t="shared" si="546"/>
        <v>2019</v>
      </c>
      <c r="J6980" s="2">
        <f t="shared" si="547"/>
        <v>7</v>
      </c>
      <c r="K6980" t="str">
        <f t="shared" si="548"/>
        <v>Glazenmakers</v>
      </c>
      <c r="L6980" s="25">
        <f t="shared" si="550"/>
        <v>26.142857142857142</v>
      </c>
    </row>
    <row r="6981" spans="1:12" x14ac:dyDescent="0.25">
      <c r="A6981">
        <v>25</v>
      </c>
      <c r="B6981" t="s">
        <v>85</v>
      </c>
      <c r="C6981" s="1">
        <v>43649.548611111109</v>
      </c>
      <c r="D6981">
        <v>1</v>
      </c>
      <c r="E6981" t="s">
        <v>48</v>
      </c>
      <c r="F6981" t="s">
        <v>49</v>
      </c>
      <c r="G6981">
        <v>2</v>
      </c>
      <c r="H6981" t="str">
        <f t="shared" si="549"/>
        <v>AWD</v>
      </c>
      <c r="I6981" s="2">
        <f t="shared" si="546"/>
        <v>2019</v>
      </c>
      <c r="J6981" s="2">
        <f t="shared" si="547"/>
        <v>7</v>
      </c>
      <c r="K6981" t="str">
        <f t="shared" si="548"/>
        <v>Glazenmakers</v>
      </c>
      <c r="L6981" s="25">
        <f t="shared" si="550"/>
        <v>26.142857142857142</v>
      </c>
    </row>
    <row r="6982" spans="1:12" x14ac:dyDescent="0.25">
      <c r="A6982">
        <v>25</v>
      </c>
      <c r="B6982" t="s">
        <v>85</v>
      </c>
      <c r="C6982" s="1">
        <v>43649.548611111109</v>
      </c>
      <c r="D6982">
        <v>1</v>
      </c>
      <c r="E6982" t="s">
        <v>28</v>
      </c>
      <c r="F6982" t="s">
        <v>29</v>
      </c>
      <c r="G6982">
        <v>2</v>
      </c>
      <c r="H6982" t="str">
        <f t="shared" si="549"/>
        <v>AWD</v>
      </c>
      <c r="I6982" s="2">
        <f t="shared" si="546"/>
        <v>2019</v>
      </c>
      <c r="J6982" s="2">
        <f t="shared" si="547"/>
        <v>7</v>
      </c>
      <c r="K6982" t="str">
        <f t="shared" si="548"/>
        <v>Korenbouten</v>
      </c>
      <c r="L6982" s="25">
        <f t="shared" si="550"/>
        <v>26.142857142857142</v>
      </c>
    </row>
    <row r="6983" spans="1:12" x14ac:dyDescent="0.25">
      <c r="A6983">
        <v>25</v>
      </c>
      <c r="B6983" t="s">
        <v>85</v>
      </c>
      <c r="C6983" s="1">
        <v>43649.548611111109</v>
      </c>
      <c r="D6983">
        <v>1</v>
      </c>
      <c r="E6983" t="s">
        <v>18</v>
      </c>
      <c r="F6983" t="s">
        <v>19</v>
      </c>
      <c r="G6983">
        <v>7</v>
      </c>
      <c r="H6983" t="str">
        <f t="shared" si="549"/>
        <v>AWD</v>
      </c>
      <c r="I6983" s="2">
        <f t="shared" si="546"/>
        <v>2019</v>
      </c>
      <c r="J6983" s="2">
        <f t="shared" si="547"/>
        <v>7</v>
      </c>
      <c r="K6983" t="str">
        <f t="shared" si="548"/>
        <v>Korenbouten</v>
      </c>
      <c r="L6983" s="25">
        <f t="shared" si="550"/>
        <v>26.142857142857142</v>
      </c>
    </row>
    <row r="6984" spans="1:12" x14ac:dyDescent="0.25">
      <c r="A6984">
        <v>25</v>
      </c>
      <c r="B6984" t="s">
        <v>85</v>
      </c>
      <c r="C6984" s="1">
        <v>43649.548611111109</v>
      </c>
      <c r="D6984">
        <v>1</v>
      </c>
      <c r="E6984" t="s">
        <v>32</v>
      </c>
      <c r="F6984" t="s">
        <v>33</v>
      </c>
      <c r="G6984">
        <v>5</v>
      </c>
      <c r="H6984" t="str">
        <f t="shared" si="549"/>
        <v>AWD</v>
      </c>
      <c r="I6984" s="2">
        <f t="shared" si="546"/>
        <v>2019</v>
      </c>
      <c r="J6984" s="2">
        <f t="shared" si="547"/>
        <v>7</v>
      </c>
      <c r="K6984" t="str">
        <f t="shared" si="548"/>
        <v>Korenbouten</v>
      </c>
      <c r="L6984" s="25">
        <f t="shared" si="550"/>
        <v>26.142857142857142</v>
      </c>
    </row>
    <row r="6985" spans="1:12" x14ac:dyDescent="0.25">
      <c r="A6985">
        <v>25</v>
      </c>
      <c r="B6985" t="s">
        <v>85</v>
      </c>
      <c r="C6985" s="1">
        <v>43663.506944444445</v>
      </c>
      <c r="D6985">
        <v>1</v>
      </c>
      <c r="E6985" t="s">
        <v>10</v>
      </c>
      <c r="F6985" t="s">
        <v>11</v>
      </c>
      <c r="G6985">
        <v>3</v>
      </c>
      <c r="H6985" t="str">
        <f t="shared" si="549"/>
        <v>AWD</v>
      </c>
      <c r="I6985" s="2">
        <f t="shared" si="546"/>
        <v>2019</v>
      </c>
      <c r="J6985" s="2">
        <f t="shared" si="547"/>
        <v>7</v>
      </c>
      <c r="K6985" t="str">
        <f t="shared" si="548"/>
        <v>Waterjuffer</v>
      </c>
      <c r="L6985" s="25">
        <f t="shared" si="550"/>
        <v>28.142857142857142</v>
      </c>
    </row>
    <row r="6986" spans="1:12" x14ac:dyDescent="0.25">
      <c r="A6986">
        <v>25</v>
      </c>
      <c r="B6986" t="s">
        <v>85</v>
      </c>
      <c r="C6986" s="1">
        <v>43663.506944444445</v>
      </c>
      <c r="D6986">
        <v>1</v>
      </c>
      <c r="E6986" t="s">
        <v>14</v>
      </c>
      <c r="F6986" t="s">
        <v>15</v>
      </c>
      <c r="G6986">
        <v>2</v>
      </c>
      <c r="H6986" t="str">
        <f t="shared" si="549"/>
        <v>AWD</v>
      </c>
      <c r="I6986" s="2">
        <f t="shared" si="546"/>
        <v>2019</v>
      </c>
      <c r="J6986" s="2">
        <f t="shared" si="547"/>
        <v>7</v>
      </c>
      <c r="K6986" t="str">
        <f t="shared" si="548"/>
        <v>Waterjuffer</v>
      </c>
      <c r="L6986" s="25">
        <f t="shared" si="550"/>
        <v>28.142857142857142</v>
      </c>
    </row>
    <row r="6987" spans="1:12" x14ac:dyDescent="0.25">
      <c r="A6987">
        <v>25</v>
      </c>
      <c r="B6987" t="s">
        <v>85</v>
      </c>
      <c r="C6987" s="1">
        <v>43663.506944444445</v>
      </c>
      <c r="D6987">
        <v>1</v>
      </c>
      <c r="E6987" t="s">
        <v>20</v>
      </c>
      <c r="F6987" t="s">
        <v>21</v>
      </c>
      <c r="G6987">
        <v>7</v>
      </c>
      <c r="H6987" t="str">
        <f t="shared" si="549"/>
        <v>AWD</v>
      </c>
      <c r="I6987" s="2">
        <f t="shared" si="546"/>
        <v>2019</v>
      </c>
      <c r="J6987" s="2">
        <f t="shared" si="547"/>
        <v>7</v>
      </c>
      <c r="K6987" t="str">
        <f t="shared" si="548"/>
        <v>Waterjuffer</v>
      </c>
      <c r="L6987" s="25">
        <f t="shared" si="550"/>
        <v>28.142857142857142</v>
      </c>
    </row>
    <row r="6988" spans="1:12" x14ac:dyDescent="0.25">
      <c r="A6988">
        <v>25</v>
      </c>
      <c r="B6988" t="s">
        <v>85</v>
      </c>
      <c r="C6988" s="1">
        <v>43663.506944444445</v>
      </c>
      <c r="D6988">
        <v>1</v>
      </c>
      <c r="E6988" t="s">
        <v>26</v>
      </c>
      <c r="F6988" t="s">
        <v>27</v>
      </c>
      <c r="G6988">
        <v>3</v>
      </c>
      <c r="H6988" t="str">
        <f t="shared" si="549"/>
        <v>AWD</v>
      </c>
      <c r="I6988" s="2">
        <f t="shared" si="546"/>
        <v>2019</v>
      </c>
      <c r="J6988" s="2">
        <f t="shared" si="547"/>
        <v>7</v>
      </c>
      <c r="K6988" t="str">
        <f t="shared" si="548"/>
        <v>Glazenmakers</v>
      </c>
      <c r="L6988" s="25">
        <f t="shared" si="550"/>
        <v>28.142857142857142</v>
      </c>
    </row>
    <row r="6989" spans="1:12" x14ac:dyDescent="0.25">
      <c r="A6989">
        <v>25</v>
      </c>
      <c r="B6989" t="s">
        <v>85</v>
      </c>
      <c r="C6989" s="1">
        <v>43663.506944444445</v>
      </c>
      <c r="D6989">
        <v>1</v>
      </c>
      <c r="E6989" t="s">
        <v>18</v>
      </c>
      <c r="F6989" t="s">
        <v>19</v>
      </c>
      <c r="G6989">
        <v>4</v>
      </c>
      <c r="H6989" t="str">
        <f t="shared" si="549"/>
        <v>AWD</v>
      </c>
      <c r="I6989" s="2">
        <f t="shared" si="546"/>
        <v>2019</v>
      </c>
      <c r="J6989" s="2">
        <f t="shared" si="547"/>
        <v>7</v>
      </c>
      <c r="K6989" t="str">
        <f t="shared" si="548"/>
        <v>Korenbouten</v>
      </c>
      <c r="L6989" s="25">
        <f t="shared" si="550"/>
        <v>28.142857142857142</v>
      </c>
    </row>
    <row r="6990" spans="1:12" x14ac:dyDescent="0.25">
      <c r="A6990">
        <v>25</v>
      </c>
      <c r="B6990" t="s">
        <v>85</v>
      </c>
      <c r="C6990" s="1">
        <v>43663.506944444445</v>
      </c>
      <c r="D6990">
        <v>1</v>
      </c>
      <c r="E6990" t="s">
        <v>40</v>
      </c>
      <c r="F6990" t="s">
        <v>41</v>
      </c>
      <c r="G6990">
        <v>2</v>
      </c>
      <c r="H6990" t="str">
        <f t="shared" si="549"/>
        <v>AWD</v>
      </c>
      <c r="I6990" s="2">
        <f t="shared" si="546"/>
        <v>2019</v>
      </c>
      <c r="J6990" s="2">
        <f t="shared" si="547"/>
        <v>7</v>
      </c>
      <c r="K6990" t="str">
        <f t="shared" si="548"/>
        <v>Korenbouten</v>
      </c>
      <c r="L6990" s="25">
        <f t="shared" si="550"/>
        <v>28.142857142857142</v>
      </c>
    </row>
    <row r="6991" spans="1:12" x14ac:dyDescent="0.25">
      <c r="A6991">
        <v>25</v>
      </c>
      <c r="B6991" t="s">
        <v>85</v>
      </c>
      <c r="C6991" s="1">
        <v>43663.506944444445</v>
      </c>
      <c r="D6991">
        <v>1</v>
      </c>
      <c r="E6991" t="s">
        <v>32</v>
      </c>
      <c r="F6991" t="s">
        <v>33</v>
      </c>
      <c r="G6991">
        <v>5</v>
      </c>
      <c r="H6991" t="str">
        <f t="shared" si="549"/>
        <v>AWD</v>
      </c>
      <c r="I6991" s="2">
        <f t="shared" si="546"/>
        <v>2019</v>
      </c>
      <c r="J6991" s="2">
        <f t="shared" si="547"/>
        <v>7</v>
      </c>
      <c r="K6991" t="str">
        <f t="shared" si="548"/>
        <v>Korenbouten</v>
      </c>
      <c r="L6991" s="25">
        <f t="shared" si="550"/>
        <v>28.142857142857142</v>
      </c>
    </row>
    <row r="6992" spans="1:12" x14ac:dyDescent="0.25">
      <c r="A6992">
        <v>25</v>
      </c>
      <c r="B6992" t="s">
        <v>85</v>
      </c>
      <c r="C6992" s="1">
        <v>43684.548611111109</v>
      </c>
      <c r="D6992">
        <v>1</v>
      </c>
      <c r="E6992" t="s">
        <v>10</v>
      </c>
      <c r="F6992" t="s">
        <v>11</v>
      </c>
      <c r="G6992">
        <v>2</v>
      </c>
      <c r="H6992" t="str">
        <f t="shared" si="549"/>
        <v>AWD</v>
      </c>
      <c r="I6992" s="2">
        <f t="shared" si="546"/>
        <v>2019</v>
      </c>
      <c r="J6992" s="2">
        <f t="shared" si="547"/>
        <v>8</v>
      </c>
      <c r="K6992" t="str">
        <f t="shared" si="548"/>
        <v>Waterjuffer</v>
      </c>
      <c r="L6992" s="25">
        <f t="shared" si="550"/>
        <v>31.142857142857142</v>
      </c>
    </row>
    <row r="6993" spans="1:12" x14ac:dyDescent="0.25">
      <c r="A6993">
        <v>25</v>
      </c>
      <c r="B6993" t="s">
        <v>85</v>
      </c>
      <c r="C6993" s="1">
        <v>43684.548611111109</v>
      </c>
      <c r="D6993">
        <v>1</v>
      </c>
      <c r="E6993" t="s">
        <v>14</v>
      </c>
      <c r="F6993" t="s">
        <v>15</v>
      </c>
      <c r="G6993">
        <v>15</v>
      </c>
      <c r="H6993" t="str">
        <f t="shared" si="549"/>
        <v>AWD</v>
      </c>
      <c r="I6993" s="2">
        <f t="shared" si="546"/>
        <v>2019</v>
      </c>
      <c r="J6993" s="2">
        <f t="shared" si="547"/>
        <v>8</v>
      </c>
      <c r="K6993" t="str">
        <f t="shared" si="548"/>
        <v>Waterjuffer</v>
      </c>
      <c r="L6993" s="25">
        <f t="shared" si="550"/>
        <v>31.142857142857142</v>
      </c>
    </row>
    <row r="6994" spans="1:12" x14ac:dyDescent="0.25">
      <c r="A6994">
        <v>25</v>
      </c>
      <c r="B6994" t="s">
        <v>85</v>
      </c>
      <c r="C6994" s="1">
        <v>43684.548611111109</v>
      </c>
      <c r="D6994">
        <v>1</v>
      </c>
      <c r="E6994" t="s">
        <v>26</v>
      </c>
      <c r="F6994" t="s">
        <v>27</v>
      </c>
      <c r="G6994">
        <v>5</v>
      </c>
      <c r="H6994" t="str">
        <f t="shared" si="549"/>
        <v>AWD</v>
      </c>
      <c r="I6994" s="2">
        <f t="shared" si="546"/>
        <v>2019</v>
      </c>
      <c r="J6994" s="2">
        <f t="shared" si="547"/>
        <v>8</v>
      </c>
      <c r="K6994" t="str">
        <f t="shared" si="548"/>
        <v>Glazenmakers</v>
      </c>
      <c r="L6994" s="25">
        <f t="shared" si="550"/>
        <v>31.142857142857142</v>
      </c>
    </row>
    <row r="6995" spans="1:12" x14ac:dyDescent="0.25">
      <c r="A6995">
        <v>25</v>
      </c>
      <c r="B6995" t="s">
        <v>85</v>
      </c>
      <c r="C6995" s="1">
        <v>43684.548611111109</v>
      </c>
      <c r="D6995">
        <v>1</v>
      </c>
      <c r="E6995" t="s">
        <v>40</v>
      </c>
      <c r="F6995" t="s">
        <v>41</v>
      </c>
      <c r="G6995">
        <v>6</v>
      </c>
      <c r="H6995" t="str">
        <f t="shared" si="549"/>
        <v>AWD</v>
      </c>
      <c r="I6995" s="2">
        <f t="shared" si="546"/>
        <v>2019</v>
      </c>
      <c r="J6995" s="2">
        <f t="shared" si="547"/>
        <v>8</v>
      </c>
      <c r="K6995" t="str">
        <f t="shared" si="548"/>
        <v>Korenbouten</v>
      </c>
      <c r="L6995" s="25">
        <f t="shared" si="550"/>
        <v>31.142857142857142</v>
      </c>
    </row>
    <row r="6996" spans="1:12" x14ac:dyDescent="0.25">
      <c r="A6996">
        <v>25</v>
      </c>
      <c r="B6996" t="s">
        <v>85</v>
      </c>
      <c r="C6996" s="1">
        <v>43684.548611111109</v>
      </c>
      <c r="D6996">
        <v>1</v>
      </c>
      <c r="E6996" t="s">
        <v>32</v>
      </c>
      <c r="F6996" t="s">
        <v>33</v>
      </c>
      <c r="G6996">
        <v>3</v>
      </c>
      <c r="H6996" t="str">
        <f t="shared" si="549"/>
        <v>AWD</v>
      </c>
      <c r="I6996" s="2">
        <f t="shared" si="546"/>
        <v>2019</v>
      </c>
      <c r="J6996" s="2">
        <f t="shared" si="547"/>
        <v>8</v>
      </c>
      <c r="K6996" t="str">
        <f t="shared" si="548"/>
        <v>Korenbouten</v>
      </c>
      <c r="L6996" s="25">
        <f t="shared" si="550"/>
        <v>31.142857142857142</v>
      </c>
    </row>
    <row r="6997" spans="1:12" x14ac:dyDescent="0.25">
      <c r="A6997">
        <v>25</v>
      </c>
      <c r="B6997" t="s">
        <v>85</v>
      </c>
      <c r="C6997" s="1">
        <v>43684.548611111109</v>
      </c>
      <c r="D6997">
        <v>1</v>
      </c>
      <c r="E6997" t="s">
        <v>55</v>
      </c>
      <c r="F6997" t="s">
        <v>56</v>
      </c>
      <c r="G6997">
        <v>16</v>
      </c>
      <c r="H6997" t="str">
        <f t="shared" si="549"/>
        <v>AWD</v>
      </c>
      <c r="I6997" s="2">
        <f t="shared" si="546"/>
        <v>2019</v>
      </c>
      <c r="J6997" s="2">
        <f t="shared" si="547"/>
        <v>8</v>
      </c>
      <c r="K6997" t="str">
        <f t="shared" si="548"/>
        <v>Korenbouten</v>
      </c>
      <c r="L6997" s="25">
        <f t="shared" si="550"/>
        <v>31.142857142857142</v>
      </c>
    </row>
    <row r="6998" spans="1:12" x14ac:dyDescent="0.25">
      <c r="A6998">
        <v>25</v>
      </c>
      <c r="B6998" t="s">
        <v>85</v>
      </c>
      <c r="C6998" s="1">
        <v>43684.548611111109</v>
      </c>
      <c r="D6998">
        <v>1</v>
      </c>
      <c r="E6998" t="s">
        <v>42</v>
      </c>
      <c r="F6998" t="s">
        <v>43</v>
      </c>
      <c r="G6998">
        <v>12</v>
      </c>
      <c r="H6998" t="str">
        <f t="shared" si="549"/>
        <v>AWD</v>
      </c>
      <c r="I6998" s="2">
        <f t="shared" si="546"/>
        <v>2019</v>
      </c>
      <c r="J6998" s="2">
        <f t="shared" si="547"/>
        <v>8</v>
      </c>
      <c r="K6998" t="str">
        <f t="shared" si="548"/>
        <v>Korenbouten</v>
      </c>
      <c r="L6998" s="25">
        <f t="shared" si="550"/>
        <v>31.142857142857142</v>
      </c>
    </row>
    <row r="6999" spans="1:12" x14ac:dyDescent="0.25">
      <c r="A6999">
        <v>25</v>
      </c>
      <c r="B6999" t="s">
        <v>85</v>
      </c>
      <c r="C6999" s="1">
        <v>43684.548611111109</v>
      </c>
      <c r="D6999">
        <v>1</v>
      </c>
      <c r="E6999" t="s">
        <v>71</v>
      </c>
      <c r="F6999" t="s">
        <v>72</v>
      </c>
      <c r="G6999">
        <v>4</v>
      </c>
      <c r="H6999" t="str">
        <f t="shared" si="549"/>
        <v>AWD</v>
      </c>
      <c r="I6999" s="2">
        <f t="shared" si="546"/>
        <v>2019</v>
      </c>
      <c r="J6999" s="2">
        <f t="shared" si="547"/>
        <v>8</v>
      </c>
      <c r="K6999" t="str">
        <f t="shared" si="548"/>
        <v>Waterjuffer</v>
      </c>
      <c r="L6999" s="25">
        <f t="shared" si="550"/>
        <v>31.142857142857142</v>
      </c>
    </row>
    <row r="7000" spans="1:12" x14ac:dyDescent="0.25">
      <c r="A7000">
        <v>25</v>
      </c>
      <c r="B7000" t="s">
        <v>85</v>
      </c>
      <c r="C7000" s="1">
        <v>43693.621527777781</v>
      </c>
      <c r="D7000">
        <v>1</v>
      </c>
      <c r="E7000" t="s">
        <v>8</v>
      </c>
      <c r="F7000" t="s">
        <v>9</v>
      </c>
      <c r="G7000">
        <v>1</v>
      </c>
      <c r="H7000" t="str">
        <f t="shared" si="549"/>
        <v>AWD</v>
      </c>
      <c r="I7000" s="2">
        <f t="shared" si="546"/>
        <v>2019</v>
      </c>
      <c r="J7000" s="2">
        <f t="shared" si="547"/>
        <v>8</v>
      </c>
      <c r="K7000" t="str">
        <f t="shared" si="548"/>
        <v>Pantserjuffers</v>
      </c>
      <c r="L7000" s="25">
        <f t="shared" si="550"/>
        <v>32.428571428571431</v>
      </c>
    </row>
    <row r="7001" spans="1:12" x14ac:dyDescent="0.25">
      <c r="A7001">
        <v>25</v>
      </c>
      <c r="B7001" t="s">
        <v>85</v>
      </c>
      <c r="C7001" s="1">
        <v>43693.621527777781</v>
      </c>
      <c r="D7001">
        <v>1</v>
      </c>
      <c r="E7001" t="s">
        <v>34</v>
      </c>
      <c r="F7001" t="s">
        <v>35</v>
      </c>
      <c r="G7001">
        <v>3</v>
      </c>
      <c r="H7001" t="str">
        <f t="shared" si="549"/>
        <v>AWD</v>
      </c>
      <c r="I7001" s="2">
        <f t="shared" si="546"/>
        <v>2019</v>
      </c>
      <c r="J7001" s="2">
        <f t="shared" si="547"/>
        <v>8</v>
      </c>
      <c r="K7001" t="str">
        <f t="shared" si="548"/>
        <v>Pantserjuffers</v>
      </c>
      <c r="L7001" s="25">
        <f t="shared" si="550"/>
        <v>32.428571428571431</v>
      </c>
    </row>
    <row r="7002" spans="1:12" x14ac:dyDescent="0.25">
      <c r="A7002">
        <v>25</v>
      </c>
      <c r="B7002" t="s">
        <v>85</v>
      </c>
      <c r="C7002" s="1">
        <v>43693.621527777781</v>
      </c>
      <c r="D7002">
        <v>1</v>
      </c>
      <c r="E7002" t="s">
        <v>14</v>
      </c>
      <c r="F7002" t="s">
        <v>15</v>
      </c>
      <c r="G7002">
        <v>5</v>
      </c>
      <c r="H7002" t="str">
        <f t="shared" si="549"/>
        <v>AWD</v>
      </c>
      <c r="I7002" s="2">
        <f t="shared" si="546"/>
        <v>2019</v>
      </c>
      <c r="J7002" s="2">
        <f t="shared" si="547"/>
        <v>8</v>
      </c>
      <c r="K7002" t="str">
        <f t="shared" si="548"/>
        <v>Waterjuffer</v>
      </c>
      <c r="L7002" s="25">
        <f t="shared" si="550"/>
        <v>32.428571428571431</v>
      </c>
    </row>
    <row r="7003" spans="1:12" x14ac:dyDescent="0.25">
      <c r="A7003">
        <v>25</v>
      </c>
      <c r="B7003" t="s">
        <v>85</v>
      </c>
      <c r="C7003" s="1">
        <v>43693.621527777781</v>
      </c>
      <c r="D7003">
        <v>1</v>
      </c>
      <c r="E7003" t="s">
        <v>26</v>
      </c>
      <c r="F7003" t="s">
        <v>27</v>
      </c>
      <c r="G7003">
        <v>1</v>
      </c>
      <c r="H7003" t="str">
        <f t="shared" si="549"/>
        <v>AWD</v>
      </c>
      <c r="I7003" s="2">
        <f t="shared" si="546"/>
        <v>2019</v>
      </c>
      <c r="J7003" s="2">
        <f t="shared" si="547"/>
        <v>8</v>
      </c>
      <c r="K7003" t="str">
        <f t="shared" si="548"/>
        <v>Glazenmakers</v>
      </c>
      <c r="L7003" s="25">
        <f t="shared" si="550"/>
        <v>32.428571428571431</v>
      </c>
    </row>
    <row r="7004" spans="1:12" x14ac:dyDescent="0.25">
      <c r="A7004">
        <v>25</v>
      </c>
      <c r="B7004" t="s">
        <v>85</v>
      </c>
      <c r="C7004" s="1">
        <v>43693.621527777781</v>
      </c>
      <c r="D7004">
        <v>1</v>
      </c>
      <c r="E7004" t="s">
        <v>40</v>
      </c>
      <c r="F7004" t="s">
        <v>41</v>
      </c>
      <c r="G7004">
        <v>8</v>
      </c>
      <c r="H7004" t="str">
        <f t="shared" si="549"/>
        <v>AWD</v>
      </c>
      <c r="I7004" s="2">
        <f t="shared" si="546"/>
        <v>2019</v>
      </c>
      <c r="J7004" s="2">
        <f t="shared" si="547"/>
        <v>8</v>
      </c>
      <c r="K7004" t="str">
        <f t="shared" si="548"/>
        <v>Korenbouten</v>
      </c>
      <c r="L7004" s="25">
        <f t="shared" si="550"/>
        <v>32.428571428571431</v>
      </c>
    </row>
    <row r="7005" spans="1:12" x14ac:dyDescent="0.25">
      <c r="A7005">
        <v>25</v>
      </c>
      <c r="B7005" t="s">
        <v>85</v>
      </c>
      <c r="C7005" s="1">
        <v>43693.621527777781</v>
      </c>
      <c r="D7005">
        <v>1</v>
      </c>
      <c r="E7005" t="s">
        <v>32</v>
      </c>
      <c r="F7005" t="s">
        <v>33</v>
      </c>
      <c r="G7005">
        <v>6</v>
      </c>
      <c r="H7005" t="str">
        <f t="shared" si="549"/>
        <v>AWD</v>
      </c>
      <c r="I7005" s="2">
        <f t="shared" si="546"/>
        <v>2019</v>
      </c>
      <c r="J7005" s="2">
        <f t="shared" si="547"/>
        <v>8</v>
      </c>
      <c r="K7005" t="str">
        <f t="shared" si="548"/>
        <v>Korenbouten</v>
      </c>
      <c r="L7005" s="25">
        <f t="shared" si="550"/>
        <v>32.428571428571431</v>
      </c>
    </row>
    <row r="7006" spans="1:12" x14ac:dyDescent="0.25">
      <c r="A7006">
        <v>25</v>
      </c>
      <c r="B7006" t="s">
        <v>85</v>
      </c>
      <c r="C7006" s="1">
        <v>43693.621527777781</v>
      </c>
      <c r="D7006">
        <v>1</v>
      </c>
      <c r="E7006" t="s">
        <v>55</v>
      </c>
      <c r="F7006" t="s">
        <v>56</v>
      </c>
      <c r="G7006">
        <v>10</v>
      </c>
      <c r="H7006" t="str">
        <f t="shared" si="549"/>
        <v>AWD</v>
      </c>
      <c r="I7006" s="2">
        <f t="shared" si="546"/>
        <v>2019</v>
      </c>
      <c r="J7006" s="2">
        <f t="shared" si="547"/>
        <v>8</v>
      </c>
      <c r="K7006" t="str">
        <f t="shared" si="548"/>
        <v>Korenbouten</v>
      </c>
      <c r="L7006" s="25">
        <f t="shared" si="550"/>
        <v>32.428571428571431</v>
      </c>
    </row>
    <row r="7007" spans="1:12" x14ac:dyDescent="0.25">
      <c r="A7007">
        <v>25</v>
      </c>
      <c r="B7007" t="s">
        <v>85</v>
      </c>
      <c r="C7007" s="1">
        <v>43693.621527777781</v>
      </c>
      <c r="D7007">
        <v>1</v>
      </c>
      <c r="E7007" t="s">
        <v>42</v>
      </c>
      <c r="F7007" t="s">
        <v>43</v>
      </c>
      <c r="G7007">
        <v>9</v>
      </c>
      <c r="H7007" t="str">
        <f t="shared" si="549"/>
        <v>AWD</v>
      </c>
      <c r="I7007" s="2">
        <f t="shared" si="546"/>
        <v>2019</v>
      </c>
      <c r="J7007" s="2">
        <f t="shared" si="547"/>
        <v>8</v>
      </c>
      <c r="K7007" t="str">
        <f t="shared" si="548"/>
        <v>Korenbouten</v>
      </c>
      <c r="L7007" s="25">
        <f t="shared" si="550"/>
        <v>32.428571428571431</v>
      </c>
    </row>
    <row r="7008" spans="1:12" x14ac:dyDescent="0.25">
      <c r="A7008">
        <v>25</v>
      </c>
      <c r="B7008" t="s">
        <v>85</v>
      </c>
      <c r="C7008" s="1">
        <v>43705.493055555555</v>
      </c>
      <c r="D7008">
        <v>1</v>
      </c>
      <c r="E7008" t="s">
        <v>34</v>
      </c>
      <c r="F7008" t="s">
        <v>35</v>
      </c>
      <c r="G7008">
        <v>5</v>
      </c>
      <c r="H7008" t="str">
        <f t="shared" si="549"/>
        <v>AWD</v>
      </c>
      <c r="I7008" s="2">
        <f t="shared" si="546"/>
        <v>2019</v>
      </c>
      <c r="J7008" s="2">
        <f t="shared" si="547"/>
        <v>8</v>
      </c>
      <c r="K7008" t="str">
        <f t="shared" si="548"/>
        <v>Pantserjuffers</v>
      </c>
      <c r="L7008" s="25">
        <f t="shared" si="550"/>
        <v>34.142857142857146</v>
      </c>
    </row>
    <row r="7009" spans="1:12" x14ac:dyDescent="0.25">
      <c r="A7009">
        <v>25</v>
      </c>
      <c r="B7009" t="s">
        <v>85</v>
      </c>
      <c r="C7009" s="1">
        <v>43705.493055555555</v>
      </c>
      <c r="D7009">
        <v>1</v>
      </c>
      <c r="E7009" t="s">
        <v>40</v>
      </c>
      <c r="F7009" t="s">
        <v>41</v>
      </c>
      <c r="G7009">
        <v>2</v>
      </c>
      <c r="H7009" t="str">
        <f t="shared" si="549"/>
        <v>AWD</v>
      </c>
      <c r="I7009" s="2">
        <f t="shared" si="546"/>
        <v>2019</v>
      </c>
      <c r="J7009" s="2">
        <f t="shared" si="547"/>
        <v>8</v>
      </c>
      <c r="K7009" t="str">
        <f t="shared" si="548"/>
        <v>Korenbouten</v>
      </c>
      <c r="L7009" s="25">
        <f t="shared" si="550"/>
        <v>34.142857142857146</v>
      </c>
    </row>
    <row r="7010" spans="1:12" x14ac:dyDescent="0.25">
      <c r="A7010">
        <v>25</v>
      </c>
      <c r="B7010" t="s">
        <v>85</v>
      </c>
      <c r="C7010" s="1">
        <v>43705.493055555555</v>
      </c>
      <c r="D7010">
        <v>1</v>
      </c>
      <c r="E7010" t="s">
        <v>32</v>
      </c>
      <c r="F7010" t="s">
        <v>33</v>
      </c>
      <c r="G7010">
        <v>18</v>
      </c>
      <c r="H7010" t="str">
        <f t="shared" si="549"/>
        <v>AWD</v>
      </c>
      <c r="I7010" s="2">
        <f t="shared" si="546"/>
        <v>2019</v>
      </c>
      <c r="J7010" s="2">
        <f t="shared" si="547"/>
        <v>8</v>
      </c>
      <c r="K7010" t="str">
        <f t="shared" si="548"/>
        <v>Korenbouten</v>
      </c>
      <c r="L7010" s="25">
        <f t="shared" si="550"/>
        <v>34.142857142857146</v>
      </c>
    </row>
    <row r="7011" spans="1:12" x14ac:dyDescent="0.25">
      <c r="A7011">
        <v>25</v>
      </c>
      <c r="B7011" t="s">
        <v>85</v>
      </c>
      <c r="C7011" s="1">
        <v>43705.493055555555</v>
      </c>
      <c r="D7011">
        <v>1</v>
      </c>
      <c r="E7011" t="s">
        <v>55</v>
      </c>
      <c r="F7011" t="s">
        <v>56</v>
      </c>
      <c r="G7011">
        <v>2</v>
      </c>
      <c r="H7011" t="str">
        <f t="shared" si="549"/>
        <v>AWD</v>
      </c>
      <c r="I7011" s="2">
        <f t="shared" si="546"/>
        <v>2019</v>
      </c>
      <c r="J7011" s="2">
        <f t="shared" si="547"/>
        <v>8</v>
      </c>
      <c r="K7011" t="str">
        <f t="shared" si="548"/>
        <v>Korenbouten</v>
      </c>
      <c r="L7011" s="25">
        <f t="shared" si="550"/>
        <v>34.142857142857146</v>
      </c>
    </row>
    <row r="7012" spans="1:12" x14ac:dyDescent="0.25">
      <c r="A7012">
        <v>25</v>
      </c>
      <c r="B7012" t="s">
        <v>85</v>
      </c>
      <c r="C7012" s="1">
        <v>43721.534722222219</v>
      </c>
      <c r="D7012">
        <v>1</v>
      </c>
      <c r="E7012" t="s">
        <v>36</v>
      </c>
      <c r="F7012" t="s">
        <v>37</v>
      </c>
      <c r="G7012">
        <v>6</v>
      </c>
      <c r="H7012" t="str">
        <f t="shared" si="549"/>
        <v>AWD</v>
      </c>
      <c r="I7012" s="2">
        <f t="shared" si="546"/>
        <v>2019</v>
      </c>
      <c r="J7012" s="2">
        <f t="shared" si="547"/>
        <v>9</v>
      </c>
      <c r="K7012" t="str">
        <f t="shared" si="548"/>
        <v>Glazenmakers</v>
      </c>
      <c r="L7012" s="25">
        <f t="shared" si="550"/>
        <v>36.428571428571431</v>
      </c>
    </row>
    <row r="7013" spans="1:12" x14ac:dyDescent="0.25">
      <c r="A7013">
        <v>25</v>
      </c>
      <c r="B7013" t="s">
        <v>85</v>
      </c>
      <c r="C7013" s="1">
        <v>43721.534722222219</v>
      </c>
      <c r="D7013">
        <v>1</v>
      </c>
      <c r="E7013" t="s">
        <v>32</v>
      </c>
      <c r="F7013" t="s">
        <v>33</v>
      </c>
      <c r="G7013">
        <v>8</v>
      </c>
      <c r="H7013" t="str">
        <f t="shared" si="549"/>
        <v>AWD</v>
      </c>
      <c r="I7013" s="2">
        <f t="shared" si="546"/>
        <v>2019</v>
      </c>
      <c r="J7013" s="2">
        <f t="shared" si="547"/>
        <v>9</v>
      </c>
      <c r="K7013" t="str">
        <f t="shared" si="548"/>
        <v>Korenbouten</v>
      </c>
      <c r="L7013" s="25">
        <f t="shared" si="550"/>
        <v>36.428571428571431</v>
      </c>
    </row>
    <row r="7014" spans="1:12" x14ac:dyDescent="0.25">
      <c r="A7014">
        <v>25</v>
      </c>
      <c r="B7014" t="s">
        <v>85</v>
      </c>
      <c r="C7014" s="1">
        <v>43721.534722222219</v>
      </c>
      <c r="D7014">
        <v>1</v>
      </c>
      <c r="E7014" t="s">
        <v>42</v>
      </c>
      <c r="F7014" t="s">
        <v>43</v>
      </c>
      <c r="G7014">
        <v>17</v>
      </c>
      <c r="H7014" t="str">
        <f t="shared" si="549"/>
        <v>AWD</v>
      </c>
      <c r="I7014" s="2">
        <f t="shared" si="546"/>
        <v>2019</v>
      </c>
      <c r="J7014" s="2">
        <f t="shared" si="547"/>
        <v>9</v>
      </c>
      <c r="K7014" t="str">
        <f t="shared" si="548"/>
        <v>Korenbouten</v>
      </c>
      <c r="L7014" s="25">
        <f t="shared" si="550"/>
        <v>36.428571428571431</v>
      </c>
    </row>
    <row r="7015" spans="1:12" x14ac:dyDescent="0.25">
      <c r="A7015">
        <v>25</v>
      </c>
      <c r="B7015" t="s">
        <v>85</v>
      </c>
      <c r="C7015" s="1">
        <v>43721.534722222219</v>
      </c>
      <c r="D7015">
        <v>1</v>
      </c>
      <c r="E7015" t="s">
        <v>34</v>
      </c>
      <c r="F7015" t="s">
        <v>35</v>
      </c>
      <c r="G7015">
        <v>1</v>
      </c>
      <c r="H7015" t="str">
        <f t="shared" si="549"/>
        <v>AWD</v>
      </c>
      <c r="I7015" s="2">
        <f t="shared" si="546"/>
        <v>2019</v>
      </c>
      <c r="J7015" s="2">
        <f t="shared" si="547"/>
        <v>9</v>
      </c>
      <c r="K7015" t="str">
        <f t="shared" si="548"/>
        <v>Pantserjuffers</v>
      </c>
      <c r="L7015" s="25">
        <f t="shared" si="550"/>
        <v>36.428571428571431</v>
      </c>
    </row>
    <row r="7016" spans="1:12" x14ac:dyDescent="0.25">
      <c r="A7016">
        <v>25</v>
      </c>
      <c r="B7016" t="s">
        <v>85</v>
      </c>
      <c r="C7016" s="1">
        <v>43721.534722222219</v>
      </c>
      <c r="D7016">
        <v>1</v>
      </c>
      <c r="E7016" t="s">
        <v>46</v>
      </c>
      <c r="F7016" t="s">
        <v>47</v>
      </c>
      <c r="G7016">
        <v>1</v>
      </c>
      <c r="H7016" t="str">
        <f t="shared" si="549"/>
        <v>AWD</v>
      </c>
      <c r="I7016" s="2">
        <f t="shared" si="546"/>
        <v>2019</v>
      </c>
      <c r="J7016" s="2">
        <f t="shared" si="547"/>
        <v>9</v>
      </c>
      <c r="K7016" t="str">
        <f t="shared" si="548"/>
        <v>Pantserjuffers</v>
      </c>
      <c r="L7016" s="25">
        <f t="shared" si="550"/>
        <v>36.428571428571431</v>
      </c>
    </row>
    <row r="7017" spans="1:12" x14ac:dyDescent="0.25">
      <c r="A7017">
        <v>25</v>
      </c>
      <c r="B7017" t="s">
        <v>85</v>
      </c>
      <c r="C7017" s="1">
        <v>43721.534722222219</v>
      </c>
      <c r="D7017">
        <v>1</v>
      </c>
      <c r="E7017" t="s">
        <v>55</v>
      </c>
      <c r="F7017" t="s">
        <v>56</v>
      </c>
      <c r="G7017">
        <v>37</v>
      </c>
      <c r="H7017" t="str">
        <f t="shared" si="549"/>
        <v>AWD</v>
      </c>
      <c r="I7017" s="2">
        <f t="shared" si="546"/>
        <v>2019</v>
      </c>
      <c r="J7017" s="2">
        <f t="shared" si="547"/>
        <v>9</v>
      </c>
      <c r="K7017" t="str">
        <f t="shared" si="548"/>
        <v>Korenbouten</v>
      </c>
      <c r="L7017" s="25">
        <f t="shared" si="550"/>
        <v>36.428571428571431</v>
      </c>
    </row>
    <row r="7018" spans="1:12" x14ac:dyDescent="0.25">
      <c r="A7018">
        <v>25</v>
      </c>
      <c r="B7018" t="s">
        <v>85</v>
      </c>
      <c r="C7018" s="1">
        <v>43728.513888888891</v>
      </c>
      <c r="D7018">
        <v>1</v>
      </c>
      <c r="E7018" t="s">
        <v>8</v>
      </c>
      <c r="F7018" t="s">
        <v>9</v>
      </c>
      <c r="G7018">
        <v>1</v>
      </c>
      <c r="H7018" t="str">
        <f t="shared" si="549"/>
        <v>AWD</v>
      </c>
      <c r="I7018" s="2">
        <f t="shared" si="546"/>
        <v>2019</v>
      </c>
      <c r="J7018" s="2">
        <f t="shared" si="547"/>
        <v>9</v>
      </c>
      <c r="K7018" t="str">
        <f t="shared" si="548"/>
        <v>Pantserjuffers</v>
      </c>
      <c r="L7018" s="25">
        <f t="shared" si="550"/>
        <v>37.428571428571431</v>
      </c>
    </row>
    <row r="7019" spans="1:12" x14ac:dyDescent="0.25">
      <c r="A7019">
        <v>25</v>
      </c>
      <c r="B7019" t="s">
        <v>85</v>
      </c>
      <c r="C7019" s="1">
        <v>43728.513888888891</v>
      </c>
      <c r="D7019">
        <v>1</v>
      </c>
      <c r="E7019" t="s">
        <v>34</v>
      </c>
      <c r="F7019" t="s">
        <v>35</v>
      </c>
      <c r="G7019">
        <v>2</v>
      </c>
      <c r="H7019" t="str">
        <f t="shared" si="549"/>
        <v>AWD</v>
      </c>
      <c r="I7019" s="2">
        <f t="shared" ref="I7019:I7082" si="551">YEAR(C7019)</f>
        <v>2019</v>
      </c>
      <c r="J7019" s="2">
        <f t="shared" ref="J7019:J7082" si="552">MONTH(C7019)</f>
        <v>9</v>
      </c>
      <c r="K7019" t="str">
        <f t="shared" ref="K7019:K7082" si="553">VLOOKUP(E7019,$Q$2:$R$100,2,FALSE)</f>
        <v>Pantserjuffers</v>
      </c>
      <c r="L7019" s="25">
        <f t="shared" si="550"/>
        <v>37.428571428571431</v>
      </c>
    </row>
    <row r="7020" spans="1:12" x14ac:dyDescent="0.25">
      <c r="A7020">
        <v>25</v>
      </c>
      <c r="B7020" t="s">
        <v>85</v>
      </c>
      <c r="C7020" s="1">
        <v>43728.513888888891</v>
      </c>
      <c r="D7020">
        <v>1</v>
      </c>
      <c r="E7020" t="s">
        <v>36</v>
      </c>
      <c r="F7020" t="s">
        <v>37</v>
      </c>
      <c r="G7020">
        <v>3</v>
      </c>
      <c r="H7020" t="str">
        <f t="shared" si="549"/>
        <v>AWD</v>
      </c>
      <c r="I7020" s="2">
        <f t="shared" si="551"/>
        <v>2019</v>
      </c>
      <c r="J7020" s="2">
        <f t="shared" si="552"/>
        <v>9</v>
      </c>
      <c r="K7020" t="str">
        <f t="shared" si="553"/>
        <v>Glazenmakers</v>
      </c>
      <c r="L7020" s="25">
        <f t="shared" si="550"/>
        <v>37.428571428571431</v>
      </c>
    </row>
    <row r="7021" spans="1:12" x14ac:dyDescent="0.25">
      <c r="A7021">
        <v>25</v>
      </c>
      <c r="B7021" t="s">
        <v>85</v>
      </c>
      <c r="C7021" s="1">
        <v>43728.513888888891</v>
      </c>
      <c r="D7021">
        <v>1</v>
      </c>
      <c r="E7021" t="s">
        <v>32</v>
      </c>
      <c r="F7021" t="s">
        <v>33</v>
      </c>
      <c r="G7021">
        <v>48</v>
      </c>
      <c r="H7021" t="str">
        <f t="shared" si="549"/>
        <v>AWD</v>
      </c>
      <c r="I7021" s="2">
        <f t="shared" si="551"/>
        <v>2019</v>
      </c>
      <c r="J7021" s="2">
        <f t="shared" si="552"/>
        <v>9</v>
      </c>
      <c r="K7021" t="str">
        <f t="shared" si="553"/>
        <v>Korenbouten</v>
      </c>
      <c r="L7021" s="25">
        <f t="shared" si="550"/>
        <v>37.428571428571431</v>
      </c>
    </row>
    <row r="7022" spans="1:12" x14ac:dyDescent="0.25">
      <c r="A7022">
        <v>25</v>
      </c>
      <c r="B7022" t="s">
        <v>85</v>
      </c>
      <c r="C7022" s="1">
        <v>43728.513888888891</v>
      </c>
      <c r="D7022">
        <v>1</v>
      </c>
      <c r="E7022" t="s">
        <v>55</v>
      </c>
      <c r="F7022" t="s">
        <v>56</v>
      </c>
      <c r="G7022">
        <v>16</v>
      </c>
      <c r="H7022" t="str">
        <f t="shared" si="549"/>
        <v>AWD</v>
      </c>
      <c r="I7022" s="2">
        <f t="shared" si="551"/>
        <v>2019</v>
      </c>
      <c r="J7022" s="2">
        <f t="shared" si="552"/>
        <v>9</v>
      </c>
      <c r="K7022" t="str">
        <f t="shared" si="553"/>
        <v>Korenbouten</v>
      </c>
      <c r="L7022" s="25">
        <f t="shared" si="550"/>
        <v>37.428571428571431</v>
      </c>
    </row>
    <row r="7023" spans="1:12" x14ac:dyDescent="0.25">
      <c r="A7023">
        <v>25</v>
      </c>
      <c r="B7023" t="s">
        <v>85</v>
      </c>
      <c r="C7023" s="1">
        <v>43728.513888888891</v>
      </c>
      <c r="D7023">
        <v>1</v>
      </c>
      <c r="E7023" t="s">
        <v>42</v>
      </c>
      <c r="F7023" t="s">
        <v>43</v>
      </c>
      <c r="G7023">
        <v>4</v>
      </c>
      <c r="H7023" t="str">
        <f t="shared" si="549"/>
        <v>AWD</v>
      </c>
      <c r="I7023" s="2">
        <f t="shared" si="551"/>
        <v>2019</v>
      </c>
      <c r="J7023" s="2">
        <f t="shared" si="552"/>
        <v>9</v>
      </c>
      <c r="K7023" t="str">
        <f t="shared" si="553"/>
        <v>Korenbouten</v>
      </c>
      <c r="L7023" s="25">
        <f t="shared" si="550"/>
        <v>37.428571428571431</v>
      </c>
    </row>
    <row r="7024" spans="1:12" x14ac:dyDescent="0.25">
      <c r="A7024">
        <v>25</v>
      </c>
      <c r="B7024" t="s">
        <v>85</v>
      </c>
      <c r="C7024" s="1">
        <v>43728.513888888891</v>
      </c>
      <c r="D7024">
        <v>1</v>
      </c>
      <c r="E7024" t="s">
        <v>68</v>
      </c>
      <c r="F7024" t="s">
        <v>69</v>
      </c>
      <c r="G7024">
        <v>1</v>
      </c>
      <c r="H7024" t="str">
        <f t="shared" si="549"/>
        <v>AWD</v>
      </c>
      <c r="I7024" s="2">
        <f t="shared" si="551"/>
        <v>2019</v>
      </c>
      <c r="J7024" s="2">
        <f t="shared" si="552"/>
        <v>9</v>
      </c>
      <c r="K7024" t="str">
        <f t="shared" si="553"/>
        <v>Korenbouten</v>
      </c>
      <c r="L7024" s="25">
        <f t="shared" si="550"/>
        <v>37.428571428571431</v>
      </c>
    </row>
    <row r="7025" spans="1:12" x14ac:dyDescent="0.25">
      <c r="A7025">
        <v>25</v>
      </c>
      <c r="B7025" t="s">
        <v>85</v>
      </c>
      <c r="C7025" s="1">
        <v>43957.541666666664</v>
      </c>
      <c r="D7025">
        <v>1</v>
      </c>
      <c r="E7025" t="s">
        <v>12</v>
      </c>
      <c r="F7025" t="s">
        <v>13</v>
      </c>
      <c r="G7025">
        <v>2</v>
      </c>
      <c r="H7025" t="str">
        <f t="shared" si="549"/>
        <v>AWD</v>
      </c>
      <c r="I7025" s="2">
        <f t="shared" si="551"/>
        <v>2020</v>
      </c>
      <c r="J7025" s="2">
        <f t="shared" si="552"/>
        <v>5</v>
      </c>
      <c r="K7025" t="str">
        <f t="shared" si="553"/>
        <v>Waterjuffer</v>
      </c>
      <c r="L7025" s="25">
        <f t="shared" si="550"/>
        <v>18</v>
      </c>
    </row>
    <row r="7026" spans="1:12" x14ac:dyDescent="0.25">
      <c r="A7026">
        <v>25</v>
      </c>
      <c r="B7026" t="s">
        <v>85</v>
      </c>
      <c r="C7026" s="1">
        <v>43971.513888888891</v>
      </c>
      <c r="D7026">
        <v>1</v>
      </c>
      <c r="E7026" t="s">
        <v>12</v>
      </c>
      <c r="F7026" t="s">
        <v>13</v>
      </c>
      <c r="G7026">
        <v>1</v>
      </c>
      <c r="H7026" t="str">
        <f t="shared" si="549"/>
        <v>AWD</v>
      </c>
      <c r="I7026" s="2">
        <f t="shared" si="551"/>
        <v>2020</v>
      </c>
      <c r="J7026" s="2">
        <f t="shared" si="552"/>
        <v>5</v>
      </c>
      <c r="K7026" t="str">
        <f t="shared" si="553"/>
        <v>Waterjuffer</v>
      </c>
      <c r="L7026" s="25">
        <f t="shared" si="550"/>
        <v>20</v>
      </c>
    </row>
    <row r="7027" spans="1:12" x14ac:dyDescent="0.25">
      <c r="A7027">
        <v>25</v>
      </c>
      <c r="B7027" t="s">
        <v>85</v>
      </c>
      <c r="C7027" s="1">
        <v>43971.513888888891</v>
      </c>
      <c r="D7027">
        <v>1</v>
      </c>
      <c r="E7027" t="s">
        <v>20</v>
      </c>
      <c r="F7027" t="s">
        <v>21</v>
      </c>
      <c r="G7027">
        <v>26</v>
      </c>
      <c r="H7027" t="str">
        <f t="shared" si="549"/>
        <v>AWD</v>
      </c>
      <c r="I7027" s="2">
        <f t="shared" si="551"/>
        <v>2020</v>
      </c>
      <c r="J7027" s="2">
        <f t="shared" si="552"/>
        <v>5</v>
      </c>
      <c r="K7027" t="str">
        <f t="shared" si="553"/>
        <v>Waterjuffer</v>
      </c>
      <c r="L7027" s="25">
        <f t="shared" si="550"/>
        <v>20</v>
      </c>
    </row>
    <row r="7028" spans="1:12" x14ac:dyDescent="0.25">
      <c r="A7028">
        <v>25</v>
      </c>
      <c r="B7028" t="s">
        <v>85</v>
      </c>
      <c r="C7028" s="1">
        <v>43971.513888888891</v>
      </c>
      <c r="D7028">
        <v>1</v>
      </c>
      <c r="E7028" t="s">
        <v>22</v>
      </c>
      <c r="F7028" t="s">
        <v>23</v>
      </c>
      <c r="G7028">
        <v>2</v>
      </c>
      <c r="H7028" t="str">
        <f t="shared" si="549"/>
        <v>AWD</v>
      </c>
      <c r="I7028" s="2">
        <f t="shared" si="551"/>
        <v>2020</v>
      </c>
      <c r="J7028" s="2">
        <f t="shared" si="552"/>
        <v>5</v>
      </c>
      <c r="K7028" t="str">
        <f t="shared" si="553"/>
        <v>Glazenmakers</v>
      </c>
      <c r="L7028" s="25">
        <f t="shared" si="550"/>
        <v>20</v>
      </c>
    </row>
    <row r="7029" spans="1:12" x14ac:dyDescent="0.25">
      <c r="A7029">
        <v>25</v>
      </c>
      <c r="B7029" t="s">
        <v>85</v>
      </c>
      <c r="C7029" s="1">
        <v>43971.513888888891</v>
      </c>
      <c r="D7029">
        <v>1</v>
      </c>
      <c r="E7029" t="s">
        <v>28</v>
      </c>
      <c r="F7029" t="s">
        <v>29</v>
      </c>
      <c r="G7029">
        <v>4</v>
      </c>
      <c r="H7029" t="str">
        <f t="shared" si="549"/>
        <v>AWD</v>
      </c>
      <c r="I7029" s="2">
        <f t="shared" si="551"/>
        <v>2020</v>
      </c>
      <c r="J7029" s="2">
        <f t="shared" si="552"/>
        <v>5</v>
      </c>
      <c r="K7029" t="str">
        <f t="shared" si="553"/>
        <v>Korenbouten</v>
      </c>
      <c r="L7029" s="25">
        <f t="shared" si="550"/>
        <v>20</v>
      </c>
    </row>
    <row r="7030" spans="1:12" x14ac:dyDescent="0.25">
      <c r="A7030">
        <v>25</v>
      </c>
      <c r="B7030" t="s">
        <v>85</v>
      </c>
      <c r="C7030" s="1">
        <v>43971.513888888891</v>
      </c>
      <c r="D7030">
        <v>1</v>
      </c>
      <c r="E7030" t="s">
        <v>18</v>
      </c>
      <c r="F7030" t="s">
        <v>19</v>
      </c>
      <c r="G7030">
        <v>1</v>
      </c>
      <c r="H7030" t="str">
        <f t="shared" si="549"/>
        <v>AWD</v>
      </c>
      <c r="I7030" s="2">
        <f t="shared" si="551"/>
        <v>2020</v>
      </c>
      <c r="J7030" s="2">
        <f t="shared" si="552"/>
        <v>5</v>
      </c>
      <c r="K7030" t="str">
        <f t="shared" si="553"/>
        <v>Korenbouten</v>
      </c>
      <c r="L7030" s="25">
        <f t="shared" si="550"/>
        <v>20</v>
      </c>
    </row>
    <row r="7031" spans="1:12" x14ac:dyDescent="0.25">
      <c r="A7031">
        <v>25</v>
      </c>
      <c r="B7031" t="s">
        <v>85</v>
      </c>
      <c r="C7031" s="1">
        <v>43971.513888888891</v>
      </c>
      <c r="D7031">
        <v>1</v>
      </c>
      <c r="E7031" t="s">
        <v>24</v>
      </c>
      <c r="F7031" t="s">
        <v>25</v>
      </c>
      <c r="G7031">
        <v>3</v>
      </c>
      <c r="H7031" t="str">
        <f t="shared" si="549"/>
        <v>AWD</v>
      </c>
      <c r="I7031" s="2">
        <f t="shared" si="551"/>
        <v>2020</v>
      </c>
      <c r="J7031" s="2">
        <f t="shared" si="552"/>
        <v>5</v>
      </c>
      <c r="K7031" t="str">
        <f t="shared" si="553"/>
        <v>Glazenmakers</v>
      </c>
      <c r="L7031" s="25">
        <f t="shared" si="550"/>
        <v>20</v>
      </c>
    </row>
    <row r="7032" spans="1:12" x14ac:dyDescent="0.25">
      <c r="A7032">
        <v>25</v>
      </c>
      <c r="B7032" t="s">
        <v>85</v>
      </c>
      <c r="C7032" s="1">
        <v>43985.510416666664</v>
      </c>
      <c r="D7032">
        <v>1</v>
      </c>
      <c r="E7032" t="s">
        <v>20</v>
      </c>
      <c r="F7032" t="s">
        <v>21</v>
      </c>
      <c r="G7032">
        <v>15</v>
      </c>
      <c r="H7032" t="str">
        <f t="shared" si="549"/>
        <v>AWD</v>
      </c>
      <c r="I7032" s="2">
        <f t="shared" si="551"/>
        <v>2020</v>
      </c>
      <c r="J7032" s="2">
        <f t="shared" si="552"/>
        <v>6</v>
      </c>
      <c r="K7032" t="str">
        <f t="shared" si="553"/>
        <v>Waterjuffer</v>
      </c>
      <c r="L7032" s="25">
        <f t="shared" si="550"/>
        <v>22</v>
      </c>
    </row>
    <row r="7033" spans="1:12" x14ac:dyDescent="0.25">
      <c r="A7033">
        <v>25</v>
      </c>
      <c r="B7033" t="s">
        <v>85</v>
      </c>
      <c r="C7033" s="1">
        <v>43985.510416666664</v>
      </c>
      <c r="D7033">
        <v>1</v>
      </c>
      <c r="E7033" t="s">
        <v>28</v>
      </c>
      <c r="F7033" t="s">
        <v>29</v>
      </c>
      <c r="G7033">
        <v>10</v>
      </c>
      <c r="H7033" t="str">
        <f t="shared" si="549"/>
        <v>AWD</v>
      </c>
      <c r="I7033" s="2">
        <f t="shared" si="551"/>
        <v>2020</v>
      </c>
      <c r="J7033" s="2">
        <f t="shared" si="552"/>
        <v>6</v>
      </c>
      <c r="K7033" t="str">
        <f t="shared" si="553"/>
        <v>Korenbouten</v>
      </c>
      <c r="L7033" s="25">
        <f t="shared" si="550"/>
        <v>22</v>
      </c>
    </row>
    <row r="7034" spans="1:12" x14ac:dyDescent="0.25">
      <c r="A7034">
        <v>25</v>
      </c>
      <c r="B7034" t="s">
        <v>85</v>
      </c>
      <c r="C7034" s="1">
        <v>43985.510416666664</v>
      </c>
      <c r="D7034">
        <v>1</v>
      </c>
      <c r="E7034" t="s">
        <v>18</v>
      </c>
      <c r="F7034" t="s">
        <v>19</v>
      </c>
      <c r="G7034">
        <v>5</v>
      </c>
      <c r="H7034" t="str">
        <f t="shared" si="549"/>
        <v>AWD</v>
      </c>
      <c r="I7034" s="2">
        <f t="shared" si="551"/>
        <v>2020</v>
      </c>
      <c r="J7034" s="2">
        <f t="shared" si="552"/>
        <v>6</v>
      </c>
      <c r="K7034" t="str">
        <f t="shared" si="553"/>
        <v>Korenbouten</v>
      </c>
      <c r="L7034" s="25">
        <f t="shared" si="550"/>
        <v>22</v>
      </c>
    </row>
    <row r="7035" spans="1:12" x14ac:dyDescent="0.25">
      <c r="A7035">
        <v>25</v>
      </c>
      <c r="B7035" t="s">
        <v>85</v>
      </c>
      <c r="C7035" s="1">
        <v>43985.510416666664</v>
      </c>
      <c r="D7035">
        <v>1</v>
      </c>
      <c r="E7035" t="s">
        <v>26</v>
      </c>
      <c r="F7035" t="s">
        <v>27</v>
      </c>
      <c r="G7035">
        <v>5</v>
      </c>
      <c r="H7035" t="str">
        <f t="shared" si="549"/>
        <v>AWD</v>
      </c>
      <c r="I7035" s="2">
        <f t="shared" si="551"/>
        <v>2020</v>
      </c>
      <c r="J7035" s="2">
        <f t="shared" si="552"/>
        <v>6</v>
      </c>
      <c r="K7035" t="str">
        <f t="shared" si="553"/>
        <v>Glazenmakers</v>
      </c>
      <c r="L7035" s="25">
        <f t="shared" si="550"/>
        <v>22</v>
      </c>
    </row>
    <row r="7036" spans="1:12" x14ac:dyDescent="0.25">
      <c r="A7036">
        <v>25</v>
      </c>
      <c r="B7036" t="s">
        <v>85</v>
      </c>
      <c r="C7036" s="1">
        <v>43999.541666666664</v>
      </c>
      <c r="D7036">
        <v>1</v>
      </c>
      <c r="E7036" t="s">
        <v>20</v>
      </c>
      <c r="F7036" t="s">
        <v>21</v>
      </c>
      <c r="G7036">
        <v>69</v>
      </c>
      <c r="H7036" t="str">
        <f t="shared" si="549"/>
        <v>AWD</v>
      </c>
      <c r="I7036" s="2">
        <f t="shared" si="551"/>
        <v>2020</v>
      </c>
      <c r="J7036" s="2">
        <f t="shared" si="552"/>
        <v>6</v>
      </c>
      <c r="K7036" t="str">
        <f t="shared" si="553"/>
        <v>Waterjuffer</v>
      </c>
      <c r="L7036" s="25">
        <f t="shared" si="550"/>
        <v>24</v>
      </c>
    </row>
    <row r="7037" spans="1:12" x14ac:dyDescent="0.25">
      <c r="A7037">
        <v>25</v>
      </c>
      <c r="B7037" t="s">
        <v>85</v>
      </c>
      <c r="C7037" s="1">
        <v>43999.541666666664</v>
      </c>
      <c r="D7037">
        <v>1</v>
      </c>
      <c r="E7037" t="s">
        <v>24</v>
      </c>
      <c r="F7037" t="s">
        <v>25</v>
      </c>
      <c r="G7037">
        <v>3</v>
      </c>
      <c r="H7037" t="str">
        <f t="shared" si="549"/>
        <v>AWD</v>
      </c>
      <c r="I7037" s="2">
        <f t="shared" si="551"/>
        <v>2020</v>
      </c>
      <c r="J7037" s="2">
        <f t="shared" si="552"/>
        <v>6</v>
      </c>
      <c r="K7037" t="str">
        <f t="shared" si="553"/>
        <v>Glazenmakers</v>
      </c>
      <c r="L7037" s="25">
        <f t="shared" si="550"/>
        <v>24</v>
      </c>
    </row>
    <row r="7038" spans="1:12" x14ac:dyDescent="0.25">
      <c r="A7038">
        <v>25</v>
      </c>
      <c r="B7038" t="s">
        <v>85</v>
      </c>
      <c r="C7038" s="1">
        <v>43999.541666666664</v>
      </c>
      <c r="D7038">
        <v>1</v>
      </c>
      <c r="E7038" t="s">
        <v>26</v>
      </c>
      <c r="F7038" t="s">
        <v>27</v>
      </c>
      <c r="G7038">
        <v>6</v>
      </c>
      <c r="H7038" t="str">
        <f t="shared" si="549"/>
        <v>AWD</v>
      </c>
      <c r="I7038" s="2">
        <f t="shared" si="551"/>
        <v>2020</v>
      </c>
      <c r="J7038" s="2">
        <f t="shared" si="552"/>
        <v>6</v>
      </c>
      <c r="K7038" t="str">
        <f t="shared" si="553"/>
        <v>Glazenmakers</v>
      </c>
      <c r="L7038" s="25">
        <f t="shared" si="550"/>
        <v>24</v>
      </c>
    </row>
    <row r="7039" spans="1:12" x14ac:dyDescent="0.25">
      <c r="A7039">
        <v>25</v>
      </c>
      <c r="B7039" t="s">
        <v>85</v>
      </c>
      <c r="C7039" s="1">
        <v>43999.541666666664</v>
      </c>
      <c r="D7039">
        <v>1</v>
      </c>
      <c r="E7039" t="s">
        <v>28</v>
      </c>
      <c r="F7039" t="s">
        <v>29</v>
      </c>
      <c r="G7039">
        <v>7</v>
      </c>
      <c r="H7039" t="str">
        <f t="shared" si="549"/>
        <v>AWD</v>
      </c>
      <c r="I7039" s="2">
        <f t="shared" si="551"/>
        <v>2020</v>
      </c>
      <c r="J7039" s="2">
        <f t="shared" si="552"/>
        <v>6</v>
      </c>
      <c r="K7039" t="str">
        <f t="shared" si="553"/>
        <v>Korenbouten</v>
      </c>
      <c r="L7039" s="25">
        <f t="shared" si="550"/>
        <v>24</v>
      </c>
    </row>
    <row r="7040" spans="1:12" x14ac:dyDescent="0.25">
      <c r="A7040">
        <v>25</v>
      </c>
      <c r="B7040" t="s">
        <v>85</v>
      </c>
      <c r="C7040" s="1">
        <v>43999.541666666664</v>
      </c>
      <c r="D7040">
        <v>1</v>
      </c>
      <c r="E7040" t="s">
        <v>18</v>
      </c>
      <c r="F7040" t="s">
        <v>19</v>
      </c>
      <c r="G7040">
        <v>5</v>
      </c>
      <c r="H7040" t="str">
        <f t="shared" si="549"/>
        <v>AWD</v>
      </c>
      <c r="I7040" s="2">
        <f t="shared" si="551"/>
        <v>2020</v>
      </c>
      <c r="J7040" s="2">
        <f t="shared" si="552"/>
        <v>6</v>
      </c>
      <c r="K7040" t="str">
        <f t="shared" si="553"/>
        <v>Korenbouten</v>
      </c>
      <c r="L7040" s="25">
        <f t="shared" si="550"/>
        <v>24</v>
      </c>
    </row>
    <row r="7041" spans="1:12" x14ac:dyDescent="0.25">
      <c r="A7041">
        <v>25</v>
      </c>
      <c r="B7041" t="s">
        <v>85</v>
      </c>
      <c r="C7041" s="1">
        <v>44023.628472222219</v>
      </c>
      <c r="D7041">
        <v>1</v>
      </c>
      <c r="E7041" t="s">
        <v>14</v>
      </c>
      <c r="F7041" t="s">
        <v>15</v>
      </c>
      <c r="G7041">
        <v>2</v>
      </c>
      <c r="H7041" t="str">
        <f t="shared" si="549"/>
        <v>AWD</v>
      </c>
      <c r="I7041" s="2">
        <f t="shared" si="551"/>
        <v>2020</v>
      </c>
      <c r="J7041" s="2">
        <f t="shared" si="552"/>
        <v>7</v>
      </c>
      <c r="K7041" t="str">
        <f t="shared" si="553"/>
        <v>Waterjuffer</v>
      </c>
      <c r="L7041" s="25">
        <f t="shared" si="550"/>
        <v>27.428571428571427</v>
      </c>
    </row>
    <row r="7042" spans="1:12" x14ac:dyDescent="0.25">
      <c r="A7042">
        <v>25</v>
      </c>
      <c r="B7042" t="s">
        <v>85</v>
      </c>
      <c r="C7042" s="1">
        <v>44023.628472222219</v>
      </c>
      <c r="D7042">
        <v>1</v>
      </c>
      <c r="E7042" t="s">
        <v>26</v>
      </c>
      <c r="F7042" t="s">
        <v>27</v>
      </c>
      <c r="G7042">
        <v>3</v>
      </c>
      <c r="H7042" t="str">
        <f t="shared" ref="H7042:H7105" si="554">VLOOKUP(A7042,$N$2:$O$51,2,FALSE)</f>
        <v>AWD</v>
      </c>
      <c r="I7042" s="2">
        <f t="shared" si="551"/>
        <v>2020</v>
      </c>
      <c r="J7042" s="2">
        <f t="shared" si="552"/>
        <v>7</v>
      </c>
      <c r="K7042" t="str">
        <f t="shared" si="553"/>
        <v>Glazenmakers</v>
      </c>
      <c r="L7042" s="25">
        <f t="shared" si="550"/>
        <v>27.428571428571427</v>
      </c>
    </row>
    <row r="7043" spans="1:12" x14ac:dyDescent="0.25">
      <c r="A7043">
        <v>25</v>
      </c>
      <c r="B7043" t="s">
        <v>85</v>
      </c>
      <c r="C7043" s="1">
        <v>44023.628472222219</v>
      </c>
      <c r="D7043">
        <v>1</v>
      </c>
      <c r="E7043" t="s">
        <v>28</v>
      </c>
      <c r="F7043" t="s">
        <v>29</v>
      </c>
      <c r="G7043">
        <v>2</v>
      </c>
      <c r="H7043" t="str">
        <f t="shared" si="554"/>
        <v>AWD</v>
      </c>
      <c r="I7043" s="2">
        <f t="shared" si="551"/>
        <v>2020</v>
      </c>
      <c r="J7043" s="2">
        <f t="shared" si="552"/>
        <v>7</v>
      </c>
      <c r="K7043" t="str">
        <f t="shared" si="553"/>
        <v>Korenbouten</v>
      </c>
      <c r="L7043" s="25">
        <f t="shared" ref="L7043:L7106" si="555">(ROUNDDOWN(C7043-DATE(I7043,1,1),0))/7</f>
        <v>27.428571428571427</v>
      </c>
    </row>
    <row r="7044" spans="1:12" x14ac:dyDescent="0.25">
      <c r="A7044">
        <v>25</v>
      </c>
      <c r="B7044" t="s">
        <v>85</v>
      </c>
      <c r="C7044" s="1">
        <v>44023.628472222219</v>
      </c>
      <c r="D7044">
        <v>1</v>
      </c>
      <c r="E7044" t="s">
        <v>18</v>
      </c>
      <c r="F7044" t="s">
        <v>19</v>
      </c>
      <c r="G7044">
        <v>1</v>
      </c>
      <c r="H7044" t="str">
        <f t="shared" si="554"/>
        <v>AWD</v>
      </c>
      <c r="I7044" s="2">
        <f t="shared" si="551"/>
        <v>2020</v>
      </c>
      <c r="J7044" s="2">
        <f t="shared" si="552"/>
        <v>7</v>
      </c>
      <c r="K7044" t="str">
        <f t="shared" si="553"/>
        <v>Korenbouten</v>
      </c>
      <c r="L7044" s="25">
        <f t="shared" si="555"/>
        <v>27.428571428571427</v>
      </c>
    </row>
    <row r="7045" spans="1:12" x14ac:dyDescent="0.25">
      <c r="A7045">
        <v>25</v>
      </c>
      <c r="B7045" t="s">
        <v>85</v>
      </c>
      <c r="C7045" s="1">
        <v>44023.628472222219</v>
      </c>
      <c r="D7045">
        <v>1</v>
      </c>
      <c r="E7045" t="s">
        <v>40</v>
      </c>
      <c r="F7045" t="s">
        <v>41</v>
      </c>
      <c r="G7045">
        <v>3</v>
      </c>
      <c r="H7045" t="str">
        <f t="shared" si="554"/>
        <v>AWD</v>
      </c>
      <c r="I7045" s="2">
        <f t="shared" si="551"/>
        <v>2020</v>
      </c>
      <c r="J7045" s="2">
        <f t="shared" si="552"/>
        <v>7</v>
      </c>
      <c r="K7045" t="str">
        <f t="shared" si="553"/>
        <v>Korenbouten</v>
      </c>
      <c r="L7045" s="25">
        <f t="shared" si="555"/>
        <v>27.428571428571427</v>
      </c>
    </row>
    <row r="7046" spans="1:12" x14ac:dyDescent="0.25">
      <c r="A7046">
        <v>25</v>
      </c>
      <c r="B7046" t="s">
        <v>85</v>
      </c>
      <c r="C7046" s="1">
        <v>44023.628472222219</v>
      </c>
      <c r="D7046">
        <v>1</v>
      </c>
      <c r="E7046" t="s">
        <v>32</v>
      </c>
      <c r="F7046" t="s">
        <v>33</v>
      </c>
      <c r="G7046">
        <v>6</v>
      </c>
      <c r="H7046" t="str">
        <f t="shared" si="554"/>
        <v>AWD</v>
      </c>
      <c r="I7046" s="2">
        <f t="shared" si="551"/>
        <v>2020</v>
      </c>
      <c r="J7046" s="2">
        <f t="shared" si="552"/>
        <v>7</v>
      </c>
      <c r="K7046" t="str">
        <f t="shared" si="553"/>
        <v>Korenbouten</v>
      </c>
      <c r="L7046" s="25">
        <f t="shared" si="555"/>
        <v>27.428571428571427</v>
      </c>
    </row>
    <row r="7047" spans="1:12" x14ac:dyDescent="0.25">
      <c r="A7047">
        <v>25</v>
      </c>
      <c r="B7047" t="s">
        <v>85</v>
      </c>
      <c r="C7047" s="1">
        <v>44023.628472222219</v>
      </c>
      <c r="D7047">
        <v>1</v>
      </c>
      <c r="E7047" t="s">
        <v>55</v>
      </c>
      <c r="F7047" t="s">
        <v>56</v>
      </c>
      <c r="G7047">
        <v>1</v>
      </c>
      <c r="H7047" t="str">
        <f t="shared" si="554"/>
        <v>AWD</v>
      </c>
      <c r="I7047" s="2">
        <f t="shared" si="551"/>
        <v>2020</v>
      </c>
      <c r="J7047" s="2">
        <f t="shared" si="552"/>
        <v>7</v>
      </c>
      <c r="K7047" t="str">
        <f t="shared" si="553"/>
        <v>Korenbouten</v>
      </c>
      <c r="L7047" s="25">
        <f t="shared" si="555"/>
        <v>27.428571428571427</v>
      </c>
    </row>
    <row r="7048" spans="1:12" x14ac:dyDescent="0.25">
      <c r="A7048">
        <v>25</v>
      </c>
      <c r="B7048" t="s">
        <v>85</v>
      </c>
      <c r="C7048" s="1">
        <v>44023.628472222219</v>
      </c>
      <c r="D7048">
        <v>1</v>
      </c>
      <c r="E7048" t="s">
        <v>42</v>
      </c>
      <c r="F7048" t="s">
        <v>43</v>
      </c>
      <c r="G7048">
        <v>2</v>
      </c>
      <c r="H7048" t="str">
        <f t="shared" si="554"/>
        <v>AWD</v>
      </c>
      <c r="I7048" s="2">
        <f t="shared" si="551"/>
        <v>2020</v>
      </c>
      <c r="J7048" s="2">
        <f t="shared" si="552"/>
        <v>7</v>
      </c>
      <c r="K7048" t="str">
        <f t="shared" si="553"/>
        <v>Korenbouten</v>
      </c>
      <c r="L7048" s="25">
        <f t="shared" si="555"/>
        <v>27.428571428571427</v>
      </c>
    </row>
    <row r="7049" spans="1:12" x14ac:dyDescent="0.25">
      <c r="A7049">
        <v>25</v>
      </c>
      <c r="B7049" t="s">
        <v>85</v>
      </c>
      <c r="C7049" s="1">
        <v>44036.590277777781</v>
      </c>
      <c r="D7049">
        <v>1</v>
      </c>
      <c r="E7049" t="s">
        <v>14</v>
      </c>
      <c r="F7049" t="s">
        <v>15</v>
      </c>
      <c r="G7049">
        <v>3</v>
      </c>
      <c r="H7049" t="str">
        <f t="shared" si="554"/>
        <v>AWD</v>
      </c>
      <c r="I7049" s="2">
        <f t="shared" si="551"/>
        <v>2020</v>
      </c>
      <c r="J7049" s="2">
        <f t="shared" si="552"/>
        <v>7</v>
      </c>
      <c r="K7049" t="str">
        <f t="shared" si="553"/>
        <v>Waterjuffer</v>
      </c>
      <c r="L7049" s="25">
        <f t="shared" si="555"/>
        <v>29.285714285714285</v>
      </c>
    </row>
    <row r="7050" spans="1:12" x14ac:dyDescent="0.25">
      <c r="A7050">
        <v>25</v>
      </c>
      <c r="B7050" t="s">
        <v>85</v>
      </c>
      <c r="C7050" s="1">
        <v>44036.590277777781</v>
      </c>
      <c r="D7050">
        <v>1</v>
      </c>
      <c r="E7050" t="s">
        <v>48</v>
      </c>
      <c r="F7050" t="s">
        <v>49</v>
      </c>
      <c r="G7050">
        <v>2</v>
      </c>
      <c r="H7050" t="str">
        <f t="shared" si="554"/>
        <v>AWD</v>
      </c>
      <c r="I7050" s="2">
        <f t="shared" si="551"/>
        <v>2020</v>
      </c>
      <c r="J7050" s="2">
        <f t="shared" si="552"/>
        <v>7</v>
      </c>
      <c r="K7050" t="str">
        <f t="shared" si="553"/>
        <v>Glazenmakers</v>
      </c>
      <c r="L7050" s="25">
        <f t="shared" si="555"/>
        <v>29.285714285714285</v>
      </c>
    </row>
    <row r="7051" spans="1:12" x14ac:dyDescent="0.25">
      <c r="A7051">
        <v>25</v>
      </c>
      <c r="B7051" t="s">
        <v>85</v>
      </c>
      <c r="C7051" s="1">
        <v>44036.590277777781</v>
      </c>
      <c r="D7051">
        <v>1</v>
      </c>
      <c r="E7051" t="s">
        <v>18</v>
      </c>
      <c r="F7051" t="s">
        <v>19</v>
      </c>
      <c r="G7051">
        <v>2</v>
      </c>
      <c r="H7051" t="str">
        <f t="shared" si="554"/>
        <v>AWD</v>
      </c>
      <c r="I7051" s="2">
        <f t="shared" si="551"/>
        <v>2020</v>
      </c>
      <c r="J7051" s="2">
        <f t="shared" si="552"/>
        <v>7</v>
      </c>
      <c r="K7051" t="str">
        <f t="shared" si="553"/>
        <v>Korenbouten</v>
      </c>
      <c r="L7051" s="25">
        <f t="shared" si="555"/>
        <v>29.285714285714285</v>
      </c>
    </row>
    <row r="7052" spans="1:12" x14ac:dyDescent="0.25">
      <c r="A7052">
        <v>25</v>
      </c>
      <c r="B7052" t="s">
        <v>85</v>
      </c>
      <c r="C7052" s="1">
        <v>44036.590277777781</v>
      </c>
      <c r="D7052">
        <v>1</v>
      </c>
      <c r="E7052" t="s">
        <v>32</v>
      </c>
      <c r="F7052" t="s">
        <v>33</v>
      </c>
      <c r="G7052">
        <v>3</v>
      </c>
      <c r="H7052" t="str">
        <f t="shared" si="554"/>
        <v>AWD</v>
      </c>
      <c r="I7052" s="2">
        <f t="shared" si="551"/>
        <v>2020</v>
      </c>
      <c r="J7052" s="2">
        <f t="shared" si="552"/>
        <v>7</v>
      </c>
      <c r="K7052" t="str">
        <f t="shared" si="553"/>
        <v>Korenbouten</v>
      </c>
      <c r="L7052" s="25">
        <f t="shared" si="555"/>
        <v>29.285714285714285</v>
      </c>
    </row>
    <row r="7053" spans="1:12" x14ac:dyDescent="0.25">
      <c r="A7053">
        <v>25</v>
      </c>
      <c r="B7053" t="s">
        <v>85</v>
      </c>
      <c r="C7053" s="1">
        <v>44036.590277777781</v>
      </c>
      <c r="D7053">
        <v>1</v>
      </c>
      <c r="E7053" t="s">
        <v>42</v>
      </c>
      <c r="F7053" t="s">
        <v>43</v>
      </c>
      <c r="G7053">
        <v>5</v>
      </c>
      <c r="H7053" t="str">
        <f t="shared" si="554"/>
        <v>AWD</v>
      </c>
      <c r="I7053" s="2">
        <f t="shared" si="551"/>
        <v>2020</v>
      </c>
      <c r="J7053" s="2">
        <f t="shared" si="552"/>
        <v>7</v>
      </c>
      <c r="K7053" t="str">
        <f t="shared" si="553"/>
        <v>Korenbouten</v>
      </c>
      <c r="L7053" s="25">
        <f t="shared" si="555"/>
        <v>29.285714285714285</v>
      </c>
    </row>
    <row r="7054" spans="1:12" x14ac:dyDescent="0.25">
      <c r="A7054">
        <v>25</v>
      </c>
      <c r="B7054" t="s">
        <v>85</v>
      </c>
      <c r="C7054" s="1">
        <v>44048.541666666664</v>
      </c>
      <c r="D7054">
        <v>1</v>
      </c>
      <c r="E7054" t="s">
        <v>14</v>
      </c>
      <c r="F7054" t="s">
        <v>15</v>
      </c>
      <c r="G7054">
        <v>3</v>
      </c>
      <c r="H7054" t="str">
        <f t="shared" si="554"/>
        <v>AWD</v>
      </c>
      <c r="I7054" s="2">
        <f t="shared" si="551"/>
        <v>2020</v>
      </c>
      <c r="J7054" s="2">
        <f t="shared" si="552"/>
        <v>8</v>
      </c>
      <c r="K7054" t="str">
        <f t="shared" si="553"/>
        <v>Waterjuffer</v>
      </c>
      <c r="L7054" s="25">
        <f t="shared" si="555"/>
        <v>31</v>
      </c>
    </row>
    <row r="7055" spans="1:12" x14ac:dyDescent="0.25">
      <c r="A7055">
        <v>25</v>
      </c>
      <c r="B7055" t="s">
        <v>85</v>
      </c>
      <c r="C7055" s="1">
        <v>44048.541666666664</v>
      </c>
      <c r="D7055">
        <v>1</v>
      </c>
      <c r="E7055" t="s">
        <v>36</v>
      </c>
      <c r="F7055" t="s">
        <v>37</v>
      </c>
      <c r="G7055">
        <v>14</v>
      </c>
      <c r="H7055" t="str">
        <f t="shared" si="554"/>
        <v>AWD</v>
      </c>
      <c r="I7055" s="2">
        <f t="shared" si="551"/>
        <v>2020</v>
      </c>
      <c r="J7055" s="2">
        <f t="shared" si="552"/>
        <v>8</v>
      </c>
      <c r="K7055" t="str">
        <f t="shared" si="553"/>
        <v>Glazenmakers</v>
      </c>
      <c r="L7055" s="25">
        <f t="shared" si="555"/>
        <v>31</v>
      </c>
    </row>
    <row r="7056" spans="1:12" x14ac:dyDescent="0.25">
      <c r="A7056">
        <v>25</v>
      </c>
      <c r="B7056" t="s">
        <v>85</v>
      </c>
      <c r="C7056" s="1">
        <v>44048.541666666664</v>
      </c>
      <c r="D7056">
        <v>1</v>
      </c>
      <c r="E7056" t="s">
        <v>18</v>
      </c>
      <c r="F7056" t="s">
        <v>19</v>
      </c>
      <c r="G7056">
        <v>1</v>
      </c>
      <c r="H7056" t="str">
        <f t="shared" si="554"/>
        <v>AWD</v>
      </c>
      <c r="I7056" s="2">
        <f t="shared" si="551"/>
        <v>2020</v>
      </c>
      <c r="J7056" s="2">
        <f t="shared" si="552"/>
        <v>8</v>
      </c>
      <c r="K7056" t="str">
        <f t="shared" si="553"/>
        <v>Korenbouten</v>
      </c>
      <c r="L7056" s="25">
        <f t="shared" si="555"/>
        <v>31</v>
      </c>
    </row>
    <row r="7057" spans="1:12" x14ac:dyDescent="0.25">
      <c r="A7057">
        <v>25</v>
      </c>
      <c r="B7057" t="s">
        <v>85</v>
      </c>
      <c r="C7057" s="1">
        <v>44048.541666666664</v>
      </c>
      <c r="D7057">
        <v>1</v>
      </c>
      <c r="E7057" t="s">
        <v>40</v>
      </c>
      <c r="F7057" t="s">
        <v>41</v>
      </c>
      <c r="G7057">
        <v>1</v>
      </c>
      <c r="H7057" t="str">
        <f t="shared" si="554"/>
        <v>AWD</v>
      </c>
      <c r="I7057" s="2">
        <f t="shared" si="551"/>
        <v>2020</v>
      </c>
      <c r="J7057" s="2">
        <f t="shared" si="552"/>
        <v>8</v>
      </c>
      <c r="K7057" t="str">
        <f t="shared" si="553"/>
        <v>Korenbouten</v>
      </c>
      <c r="L7057" s="25">
        <f t="shared" si="555"/>
        <v>31</v>
      </c>
    </row>
    <row r="7058" spans="1:12" x14ac:dyDescent="0.25">
      <c r="A7058">
        <v>25</v>
      </c>
      <c r="B7058" t="s">
        <v>85</v>
      </c>
      <c r="C7058" s="1">
        <v>44048.541666666664</v>
      </c>
      <c r="D7058">
        <v>1</v>
      </c>
      <c r="E7058" t="s">
        <v>32</v>
      </c>
      <c r="F7058" t="s">
        <v>33</v>
      </c>
      <c r="G7058">
        <v>9</v>
      </c>
      <c r="H7058" t="str">
        <f t="shared" si="554"/>
        <v>AWD</v>
      </c>
      <c r="I7058" s="2">
        <f t="shared" si="551"/>
        <v>2020</v>
      </c>
      <c r="J7058" s="2">
        <f t="shared" si="552"/>
        <v>8</v>
      </c>
      <c r="K7058" t="str">
        <f t="shared" si="553"/>
        <v>Korenbouten</v>
      </c>
      <c r="L7058" s="25">
        <f t="shared" si="555"/>
        <v>31</v>
      </c>
    </row>
    <row r="7059" spans="1:12" x14ac:dyDescent="0.25">
      <c r="A7059">
        <v>25</v>
      </c>
      <c r="B7059" t="s">
        <v>85</v>
      </c>
      <c r="C7059" s="1">
        <v>44048.541666666664</v>
      </c>
      <c r="D7059">
        <v>1</v>
      </c>
      <c r="E7059" t="s">
        <v>42</v>
      </c>
      <c r="F7059" t="s">
        <v>43</v>
      </c>
      <c r="G7059">
        <v>7</v>
      </c>
      <c r="H7059" t="str">
        <f t="shared" si="554"/>
        <v>AWD</v>
      </c>
      <c r="I7059" s="2">
        <f t="shared" si="551"/>
        <v>2020</v>
      </c>
      <c r="J7059" s="2">
        <f t="shared" si="552"/>
        <v>8</v>
      </c>
      <c r="K7059" t="str">
        <f t="shared" si="553"/>
        <v>Korenbouten</v>
      </c>
      <c r="L7059" s="25">
        <f t="shared" si="555"/>
        <v>31</v>
      </c>
    </row>
    <row r="7060" spans="1:12" x14ac:dyDescent="0.25">
      <c r="A7060">
        <v>25</v>
      </c>
      <c r="B7060" t="s">
        <v>85</v>
      </c>
      <c r="C7060" s="1">
        <v>44048.541666666664</v>
      </c>
      <c r="D7060">
        <v>1</v>
      </c>
      <c r="E7060" t="s">
        <v>55</v>
      </c>
      <c r="F7060" t="s">
        <v>56</v>
      </c>
      <c r="G7060">
        <v>23</v>
      </c>
      <c r="H7060" t="str">
        <f t="shared" si="554"/>
        <v>AWD</v>
      </c>
      <c r="I7060" s="2">
        <f t="shared" si="551"/>
        <v>2020</v>
      </c>
      <c r="J7060" s="2">
        <f t="shared" si="552"/>
        <v>8</v>
      </c>
      <c r="K7060" t="str">
        <f t="shared" si="553"/>
        <v>Korenbouten</v>
      </c>
      <c r="L7060" s="25">
        <f t="shared" si="555"/>
        <v>31</v>
      </c>
    </row>
    <row r="7061" spans="1:12" x14ac:dyDescent="0.25">
      <c r="A7061">
        <v>25</v>
      </c>
      <c r="B7061" t="s">
        <v>85</v>
      </c>
      <c r="C7061" s="1">
        <v>44062.493055555555</v>
      </c>
      <c r="D7061">
        <v>1</v>
      </c>
      <c r="E7061" t="s">
        <v>71</v>
      </c>
      <c r="F7061" t="s">
        <v>72</v>
      </c>
      <c r="G7061">
        <v>1</v>
      </c>
      <c r="H7061" t="str">
        <f t="shared" si="554"/>
        <v>AWD</v>
      </c>
      <c r="I7061" s="2">
        <f t="shared" si="551"/>
        <v>2020</v>
      </c>
      <c r="J7061" s="2">
        <f t="shared" si="552"/>
        <v>8</v>
      </c>
      <c r="K7061" t="str">
        <f t="shared" si="553"/>
        <v>Waterjuffer</v>
      </c>
      <c r="L7061" s="25">
        <f t="shared" si="555"/>
        <v>33</v>
      </c>
    </row>
    <row r="7062" spans="1:12" x14ac:dyDescent="0.25">
      <c r="A7062">
        <v>25</v>
      </c>
      <c r="B7062" t="s">
        <v>85</v>
      </c>
      <c r="C7062" s="1">
        <v>44062.493055555555</v>
      </c>
      <c r="D7062">
        <v>1</v>
      </c>
      <c r="E7062" t="s">
        <v>26</v>
      </c>
      <c r="F7062" t="s">
        <v>27</v>
      </c>
      <c r="G7062">
        <v>2</v>
      </c>
      <c r="H7062" t="str">
        <f t="shared" si="554"/>
        <v>AWD</v>
      </c>
      <c r="I7062" s="2">
        <f t="shared" si="551"/>
        <v>2020</v>
      </c>
      <c r="J7062" s="2">
        <f t="shared" si="552"/>
        <v>8</v>
      </c>
      <c r="K7062" t="str">
        <f t="shared" si="553"/>
        <v>Glazenmakers</v>
      </c>
      <c r="L7062" s="25">
        <f t="shared" si="555"/>
        <v>33</v>
      </c>
    </row>
    <row r="7063" spans="1:12" x14ac:dyDescent="0.25">
      <c r="A7063">
        <v>25</v>
      </c>
      <c r="B7063" t="s">
        <v>85</v>
      </c>
      <c r="C7063" s="1">
        <v>44062.493055555555</v>
      </c>
      <c r="D7063">
        <v>1</v>
      </c>
      <c r="E7063" t="s">
        <v>40</v>
      </c>
      <c r="F7063" t="s">
        <v>41</v>
      </c>
      <c r="G7063">
        <v>1</v>
      </c>
      <c r="H7063" t="str">
        <f t="shared" si="554"/>
        <v>AWD</v>
      </c>
      <c r="I7063" s="2">
        <f t="shared" si="551"/>
        <v>2020</v>
      </c>
      <c r="J7063" s="2">
        <f t="shared" si="552"/>
        <v>8</v>
      </c>
      <c r="K7063" t="str">
        <f t="shared" si="553"/>
        <v>Korenbouten</v>
      </c>
      <c r="L7063" s="25">
        <f t="shared" si="555"/>
        <v>33</v>
      </c>
    </row>
    <row r="7064" spans="1:12" x14ac:dyDescent="0.25">
      <c r="A7064">
        <v>25</v>
      </c>
      <c r="B7064" t="s">
        <v>85</v>
      </c>
      <c r="C7064" s="1">
        <v>44062.493055555555</v>
      </c>
      <c r="D7064">
        <v>1</v>
      </c>
      <c r="E7064" t="s">
        <v>32</v>
      </c>
      <c r="F7064" t="s">
        <v>33</v>
      </c>
      <c r="G7064">
        <v>11</v>
      </c>
      <c r="H7064" t="str">
        <f t="shared" si="554"/>
        <v>AWD</v>
      </c>
      <c r="I7064" s="2">
        <f t="shared" si="551"/>
        <v>2020</v>
      </c>
      <c r="J7064" s="2">
        <f t="shared" si="552"/>
        <v>8</v>
      </c>
      <c r="K7064" t="str">
        <f t="shared" si="553"/>
        <v>Korenbouten</v>
      </c>
      <c r="L7064" s="25">
        <f t="shared" si="555"/>
        <v>33</v>
      </c>
    </row>
    <row r="7065" spans="1:12" x14ac:dyDescent="0.25">
      <c r="A7065">
        <v>25</v>
      </c>
      <c r="B7065" t="s">
        <v>85</v>
      </c>
      <c r="C7065" s="1">
        <v>44062.493055555555</v>
      </c>
      <c r="D7065">
        <v>1</v>
      </c>
      <c r="E7065" t="s">
        <v>55</v>
      </c>
      <c r="F7065" t="s">
        <v>56</v>
      </c>
      <c r="G7065">
        <v>33</v>
      </c>
      <c r="H7065" t="str">
        <f t="shared" si="554"/>
        <v>AWD</v>
      </c>
      <c r="I7065" s="2">
        <f t="shared" si="551"/>
        <v>2020</v>
      </c>
      <c r="J7065" s="2">
        <f t="shared" si="552"/>
        <v>8</v>
      </c>
      <c r="K7065" t="str">
        <f t="shared" si="553"/>
        <v>Korenbouten</v>
      </c>
      <c r="L7065" s="25">
        <f t="shared" si="555"/>
        <v>33</v>
      </c>
    </row>
    <row r="7066" spans="1:12" x14ac:dyDescent="0.25">
      <c r="A7066">
        <v>25</v>
      </c>
      <c r="B7066" t="s">
        <v>85</v>
      </c>
      <c r="C7066" s="1">
        <v>44062.493055555555</v>
      </c>
      <c r="D7066">
        <v>1</v>
      </c>
      <c r="E7066" t="s">
        <v>42</v>
      </c>
      <c r="F7066" t="s">
        <v>43</v>
      </c>
      <c r="G7066">
        <v>2</v>
      </c>
      <c r="H7066" t="str">
        <f t="shared" si="554"/>
        <v>AWD</v>
      </c>
      <c r="I7066" s="2">
        <f t="shared" si="551"/>
        <v>2020</v>
      </c>
      <c r="J7066" s="2">
        <f t="shared" si="552"/>
        <v>8</v>
      </c>
      <c r="K7066" t="str">
        <f t="shared" si="553"/>
        <v>Korenbouten</v>
      </c>
      <c r="L7066" s="25">
        <f t="shared" si="555"/>
        <v>33</v>
      </c>
    </row>
    <row r="7067" spans="1:12" x14ac:dyDescent="0.25">
      <c r="A7067">
        <v>25</v>
      </c>
      <c r="B7067" t="s">
        <v>85</v>
      </c>
      <c r="C7067" s="1">
        <v>44062.493055555555</v>
      </c>
      <c r="D7067">
        <v>1</v>
      </c>
      <c r="E7067" t="s">
        <v>36</v>
      </c>
      <c r="F7067" t="s">
        <v>37</v>
      </c>
      <c r="G7067">
        <v>2</v>
      </c>
      <c r="H7067" t="str">
        <f t="shared" si="554"/>
        <v>AWD</v>
      </c>
      <c r="I7067" s="2">
        <f t="shared" si="551"/>
        <v>2020</v>
      </c>
      <c r="J7067" s="2">
        <f t="shared" si="552"/>
        <v>8</v>
      </c>
      <c r="K7067" t="str">
        <f t="shared" si="553"/>
        <v>Glazenmakers</v>
      </c>
      <c r="L7067" s="25">
        <f t="shared" si="555"/>
        <v>33</v>
      </c>
    </row>
    <row r="7068" spans="1:12" x14ac:dyDescent="0.25">
      <c r="A7068">
        <v>25</v>
      </c>
      <c r="B7068" t="s">
        <v>85</v>
      </c>
      <c r="C7068" s="1">
        <v>44076.659722222219</v>
      </c>
      <c r="D7068">
        <v>1</v>
      </c>
      <c r="E7068" t="s">
        <v>34</v>
      </c>
      <c r="F7068" t="s">
        <v>35</v>
      </c>
      <c r="G7068">
        <v>1</v>
      </c>
      <c r="H7068" t="str">
        <f t="shared" si="554"/>
        <v>AWD</v>
      </c>
      <c r="I7068" s="2">
        <f t="shared" si="551"/>
        <v>2020</v>
      </c>
      <c r="J7068" s="2">
        <f t="shared" si="552"/>
        <v>9</v>
      </c>
      <c r="K7068" t="str">
        <f t="shared" si="553"/>
        <v>Pantserjuffers</v>
      </c>
      <c r="L7068" s="25">
        <f t="shared" si="555"/>
        <v>35</v>
      </c>
    </row>
    <row r="7069" spans="1:12" x14ac:dyDescent="0.25">
      <c r="A7069">
        <v>25</v>
      </c>
      <c r="B7069" t="s">
        <v>85</v>
      </c>
      <c r="C7069" s="1">
        <v>44076.659722222219</v>
      </c>
      <c r="D7069">
        <v>1</v>
      </c>
      <c r="E7069" t="s">
        <v>40</v>
      </c>
      <c r="F7069" t="s">
        <v>41</v>
      </c>
      <c r="G7069">
        <v>2</v>
      </c>
      <c r="H7069" t="str">
        <f t="shared" si="554"/>
        <v>AWD</v>
      </c>
      <c r="I7069" s="2">
        <f t="shared" si="551"/>
        <v>2020</v>
      </c>
      <c r="J7069" s="2">
        <f t="shared" si="552"/>
        <v>9</v>
      </c>
      <c r="K7069" t="str">
        <f t="shared" si="553"/>
        <v>Korenbouten</v>
      </c>
      <c r="L7069" s="25">
        <f t="shared" si="555"/>
        <v>35</v>
      </c>
    </row>
    <row r="7070" spans="1:12" x14ac:dyDescent="0.25">
      <c r="A7070">
        <v>25</v>
      </c>
      <c r="B7070" t="s">
        <v>85</v>
      </c>
      <c r="C7070" s="1">
        <v>44076.659722222219</v>
      </c>
      <c r="D7070">
        <v>1</v>
      </c>
      <c r="E7070" t="s">
        <v>32</v>
      </c>
      <c r="F7070" t="s">
        <v>33</v>
      </c>
      <c r="G7070">
        <v>16</v>
      </c>
      <c r="H7070" t="str">
        <f t="shared" si="554"/>
        <v>AWD</v>
      </c>
      <c r="I7070" s="2">
        <f t="shared" si="551"/>
        <v>2020</v>
      </c>
      <c r="J7070" s="2">
        <f t="shared" si="552"/>
        <v>9</v>
      </c>
      <c r="K7070" t="str">
        <f t="shared" si="553"/>
        <v>Korenbouten</v>
      </c>
      <c r="L7070" s="25">
        <f t="shared" si="555"/>
        <v>35</v>
      </c>
    </row>
    <row r="7071" spans="1:12" x14ac:dyDescent="0.25">
      <c r="A7071">
        <v>25</v>
      </c>
      <c r="B7071" t="s">
        <v>85</v>
      </c>
      <c r="C7071" s="1">
        <v>44076.659722222219</v>
      </c>
      <c r="D7071">
        <v>1</v>
      </c>
      <c r="E7071" t="s">
        <v>55</v>
      </c>
      <c r="F7071" t="s">
        <v>56</v>
      </c>
      <c r="G7071">
        <v>24</v>
      </c>
      <c r="H7071" t="str">
        <f t="shared" si="554"/>
        <v>AWD</v>
      </c>
      <c r="I7071" s="2">
        <f t="shared" si="551"/>
        <v>2020</v>
      </c>
      <c r="J7071" s="2">
        <f t="shared" si="552"/>
        <v>9</v>
      </c>
      <c r="K7071" t="str">
        <f t="shared" si="553"/>
        <v>Korenbouten</v>
      </c>
      <c r="L7071" s="25">
        <f t="shared" si="555"/>
        <v>35</v>
      </c>
    </row>
    <row r="7072" spans="1:12" x14ac:dyDescent="0.25">
      <c r="A7072">
        <v>25</v>
      </c>
      <c r="B7072" t="s">
        <v>85</v>
      </c>
      <c r="C7072" s="1">
        <v>44076.659722222219</v>
      </c>
      <c r="D7072">
        <v>1</v>
      </c>
      <c r="E7072" t="s">
        <v>42</v>
      </c>
      <c r="F7072" t="s">
        <v>43</v>
      </c>
      <c r="G7072">
        <v>1</v>
      </c>
      <c r="H7072" t="str">
        <f t="shared" si="554"/>
        <v>AWD</v>
      </c>
      <c r="I7072" s="2">
        <f t="shared" si="551"/>
        <v>2020</v>
      </c>
      <c r="J7072" s="2">
        <f t="shared" si="552"/>
        <v>9</v>
      </c>
      <c r="K7072" t="str">
        <f t="shared" si="553"/>
        <v>Korenbouten</v>
      </c>
      <c r="L7072" s="25">
        <f t="shared" si="555"/>
        <v>35</v>
      </c>
    </row>
    <row r="7073" spans="1:12" x14ac:dyDescent="0.25">
      <c r="A7073">
        <v>25</v>
      </c>
      <c r="B7073" t="s">
        <v>85</v>
      </c>
      <c r="C7073" s="1">
        <v>44085.482638888891</v>
      </c>
      <c r="D7073">
        <v>1</v>
      </c>
      <c r="E7073" t="s">
        <v>8</v>
      </c>
      <c r="F7073" t="s">
        <v>9</v>
      </c>
      <c r="G7073">
        <v>1</v>
      </c>
      <c r="H7073" t="str">
        <f t="shared" si="554"/>
        <v>AWD</v>
      </c>
      <c r="I7073" s="2">
        <f t="shared" si="551"/>
        <v>2020</v>
      </c>
      <c r="J7073" s="2">
        <f t="shared" si="552"/>
        <v>9</v>
      </c>
      <c r="K7073" t="str">
        <f t="shared" si="553"/>
        <v>Pantserjuffers</v>
      </c>
      <c r="L7073" s="25">
        <f t="shared" si="555"/>
        <v>36.285714285714285</v>
      </c>
    </row>
    <row r="7074" spans="1:12" x14ac:dyDescent="0.25">
      <c r="A7074">
        <v>25</v>
      </c>
      <c r="B7074" t="s">
        <v>85</v>
      </c>
      <c r="C7074" s="1">
        <v>44085.482638888891</v>
      </c>
      <c r="D7074">
        <v>1</v>
      </c>
      <c r="E7074" t="s">
        <v>63</v>
      </c>
      <c r="F7074" t="s">
        <v>64</v>
      </c>
      <c r="G7074">
        <v>1</v>
      </c>
      <c r="H7074" t="str">
        <f t="shared" si="554"/>
        <v>AWD</v>
      </c>
      <c r="I7074" s="2">
        <f t="shared" si="551"/>
        <v>2020</v>
      </c>
      <c r="J7074" s="2">
        <f t="shared" si="552"/>
        <v>9</v>
      </c>
      <c r="K7074" t="str">
        <f t="shared" si="553"/>
        <v>Glazenmakers</v>
      </c>
      <c r="L7074" s="25">
        <f t="shared" si="555"/>
        <v>36.285714285714285</v>
      </c>
    </row>
    <row r="7075" spans="1:12" x14ac:dyDescent="0.25">
      <c r="A7075">
        <v>25</v>
      </c>
      <c r="B7075" t="s">
        <v>85</v>
      </c>
      <c r="C7075" s="1">
        <v>44085.482638888891</v>
      </c>
      <c r="D7075">
        <v>1</v>
      </c>
      <c r="E7075" t="s">
        <v>36</v>
      </c>
      <c r="F7075" t="s">
        <v>37</v>
      </c>
      <c r="G7075">
        <v>3</v>
      </c>
      <c r="H7075" t="str">
        <f t="shared" si="554"/>
        <v>AWD</v>
      </c>
      <c r="I7075" s="2">
        <f t="shared" si="551"/>
        <v>2020</v>
      </c>
      <c r="J7075" s="2">
        <f t="shared" si="552"/>
        <v>9</v>
      </c>
      <c r="K7075" t="str">
        <f t="shared" si="553"/>
        <v>Glazenmakers</v>
      </c>
      <c r="L7075" s="25">
        <f t="shared" si="555"/>
        <v>36.285714285714285</v>
      </c>
    </row>
    <row r="7076" spans="1:12" x14ac:dyDescent="0.25">
      <c r="A7076">
        <v>25</v>
      </c>
      <c r="B7076" t="s">
        <v>85</v>
      </c>
      <c r="C7076" s="1">
        <v>44085.482638888891</v>
      </c>
      <c r="D7076">
        <v>1</v>
      </c>
      <c r="E7076" t="s">
        <v>32</v>
      </c>
      <c r="F7076" t="s">
        <v>33</v>
      </c>
      <c r="G7076">
        <v>40</v>
      </c>
      <c r="H7076" t="str">
        <f t="shared" si="554"/>
        <v>AWD</v>
      </c>
      <c r="I7076" s="2">
        <f t="shared" si="551"/>
        <v>2020</v>
      </c>
      <c r="J7076" s="2">
        <f t="shared" si="552"/>
        <v>9</v>
      </c>
      <c r="K7076" t="str">
        <f t="shared" si="553"/>
        <v>Korenbouten</v>
      </c>
      <c r="L7076" s="25">
        <f t="shared" si="555"/>
        <v>36.285714285714285</v>
      </c>
    </row>
    <row r="7077" spans="1:12" x14ac:dyDescent="0.25">
      <c r="A7077">
        <v>25</v>
      </c>
      <c r="B7077" t="s">
        <v>85</v>
      </c>
      <c r="C7077" s="1">
        <v>44085.482638888891</v>
      </c>
      <c r="D7077">
        <v>1</v>
      </c>
      <c r="E7077" t="s">
        <v>55</v>
      </c>
      <c r="F7077" t="s">
        <v>56</v>
      </c>
      <c r="G7077">
        <v>16</v>
      </c>
      <c r="H7077" t="str">
        <f t="shared" si="554"/>
        <v>AWD</v>
      </c>
      <c r="I7077" s="2">
        <f t="shared" si="551"/>
        <v>2020</v>
      </c>
      <c r="J7077" s="2">
        <f t="shared" si="552"/>
        <v>9</v>
      </c>
      <c r="K7077" t="str">
        <f t="shared" si="553"/>
        <v>Korenbouten</v>
      </c>
      <c r="L7077" s="25">
        <f t="shared" si="555"/>
        <v>36.285714285714285</v>
      </c>
    </row>
    <row r="7078" spans="1:12" x14ac:dyDescent="0.25">
      <c r="A7078">
        <v>25</v>
      </c>
      <c r="B7078" t="s">
        <v>85</v>
      </c>
      <c r="C7078" s="1">
        <v>44085.482638888891</v>
      </c>
      <c r="D7078">
        <v>1</v>
      </c>
      <c r="E7078" t="s">
        <v>42</v>
      </c>
      <c r="F7078" t="s">
        <v>43</v>
      </c>
      <c r="G7078">
        <v>4</v>
      </c>
      <c r="H7078" t="str">
        <f t="shared" si="554"/>
        <v>AWD</v>
      </c>
      <c r="I7078" s="2">
        <f t="shared" si="551"/>
        <v>2020</v>
      </c>
      <c r="J7078" s="2">
        <f t="shared" si="552"/>
        <v>9</v>
      </c>
      <c r="K7078" t="str">
        <f t="shared" si="553"/>
        <v>Korenbouten</v>
      </c>
      <c r="L7078" s="25">
        <f t="shared" si="555"/>
        <v>36.285714285714285</v>
      </c>
    </row>
    <row r="7079" spans="1:12" x14ac:dyDescent="0.25">
      <c r="A7079">
        <v>25</v>
      </c>
      <c r="B7079" t="s">
        <v>85</v>
      </c>
      <c r="C7079" s="1">
        <v>44092.5</v>
      </c>
      <c r="D7079">
        <v>1</v>
      </c>
      <c r="E7079" t="s">
        <v>36</v>
      </c>
      <c r="F7079" t="s">
        <v>37</v>
      </c>
      <c r="G7079">
        <v>23</v>
      </c>
      <c r="H7079" t="str">
        <f t="shared" si="554"/>
        <v>AWD</v>
      </c>
      <c r="I7079" s="2">
        <f t="shared" si="551"/>
        <v>2020</v>
      </c>
      <c r="J7079" s="2">
        <f t="shared" si="552"/>
        <v>9</v>
      </c>
      <c r="K7079" t="str">
        <f t="shared" si="553"/>
        <v>Glazenmakers</v>
      </c>
      <c r="L7079" s="25">
        <f t="shared" si="555"/>
        <v>37.285714285714285</v>
      </c>
    </row>
    <row r="7080" spans="1:12" x14ac:dyDescent="0.25">
      <c r="A7080">
        <v>25</v>
      </c>
      <c r="B7080" t="s">
        <v>85</v>
      </c>
      <c r="C7080" s="1">
        <v>44092.5</v>
      </c>
      <c r="D7080">
        <v>1</v>
      </c>
      <c r="E7080" t="s">
        <v>32</v>
      </c>
      <c r="F7080" t="s">
        <v>33</v>
      </c>
      <c r="G7080">
        <v>4</v>
      </c>
      <c r="H7080" t="str">
        <f t="shared" si="554"/>
        <v>AWD</v>
      </c>
      <c r="I7080" s="2">
        <f t="shared" si="551"/>
        <v>2020</v>
      </c>
      <c r="J7080" s="2">
        <f t="shared" si="552"/>
        <v>9</v>
      </c>
      <c r="K7080" t="str">
        <f t="shared" si="553"/>
        <v>Korenbouten</v>
      </c>
      <c r="L7080" s="25">
        <f t="shared" si="555"/>
        <v>37.285714285714285</v>
      </c>
    </row>
    <row r="7081" spans="1:12" x14ac:dyDescent="0.25">
      <c r="A7081">
        <v>25</v>
      </c>
      <c r="B7081" t="s">
        <v>85</v>
      </c>
      <c r="C7081" s="1">
        <v>44092.5</v>
      </c>
      <c r="D7081">
        <v>1</v>
      </c>
      <c r="E7081" t="s">
        <v>55</v>
      </c>
      <c r="F7081" t="s">
        <v>56</v>
      </c>
      <c r="G7081">
        <v>115</v>
      </c>
      <c r="H7081" t="str">
        <f t="shared" si="554"/>
        <v>AWD</v>
      </c>
      <c r="I7081" s="2">
        <f t="shared" si="551"/>
        <v>2020</v>
      </c>
      <c r="J7081" s="2">
        <f t="shared" si="552"/>
        <v>9</v>
      </c>
      <c r="K7081" t="str">
        <f t="shared" si="553"/>
        <v>Korenbouten</v>
      </c>
      <c r="L7081" s="25">
        <f t="shared" si="555"/>
        <v>37.285714285714285</v>
      </c>
    </row>
    <row r="7082" spans="1:12" x14ac:dyDescent="0.25">
      <c r="A7082">
        <v>25</v>
      </c>
      <c r="B7082" t="s">
        <v>85</v>
      </c>
      <c r="C7082" s="1">
        <v>44092.5</v>
      </c>
      <c r="D7082">
        <v>1</v>
      </c>
      <c r="E7082" t="s">
        <v>42</v>
      </c>
      <c r="F7082" t="s">
        <v>43</v>
      </c>
      <c r="G7082">
        <v>3</v>
      </c>
      <c r="H7082" t="str">
        <f t="shared" si="554"/>
        <v>AWD</v>
      </c>
      <c r="I7082" s="2">
        <f t="shared" si="551"/>
        <v>2020</v>
      </c>
      <c r="J7082" s="2">
        <f t="shared" si="552"/>
        <v>9</v>
      </c>
      <c r="K7082" t="str">
        <f t="shared" si="553"/>
        <v>Korenbouten</v>
      </c>
      <c r="L7082" s="25">
        <f t="shared" si="555"/>
        <v>37.285714285714285</v>
      </c>
    </row>
    <row r="7083" spans="1:12" x14ac:dyDescent="0.25">
      <c r="A7083">
        <v>25</v>
      </c>
      <c r="B7083" t="s">
        <v>85</v>
      </c>
      <c r="C7083" s="1">
        <v>44349.520833333336</v>
      </c>
      <c r="D7083">
        <v>1</v>
      </c>
      <c r="E7083" t="s">
        <v>28</v>
      </c>
      <c r="F7083" t="s">
        <v>29</v>
      </c>
      <c r="G7083">
        <v>4</v>
      </c>
      <c r="H7083" t="str">
        <f t="shared" si="554"/>
        <v>AWD</v>
      </c>
      <c r="I7083" s="2">
        <f t="shared" ref="I7083:I7130" si="556">YEAR(C7083)</f>
        <v>2021</v>
      </c>
      <c r="J7083" s="2">
        <f t="shared" ref="J7083:J7130" si="557">MONTH(C7083)</f>
        <v>6</v>
      </c>
      <c r="K7083" t="str">
        <f t="shared" ref="K7083:K7130" si="558">VLOOKUP(E7083,$Q$2:$R$100,2,FALSE)</f>
        <v>Korenbouten</v>
      </c>
      <c r="L7083" s="25">
        <f t="shared" si="555"/>
        <v>21.714285714285715</v>
      </c>
    </row>
    <row r="7084" spans="1:12" x14ac:dyDescent="0.25">
      <c r="A7084">
        <v>25</v>
      </c>
      <c r="B7084" t="s">
        <v>85</v>
      </c>
      <c r="C7084" s="1">
        <v>44349.520833333336</v>
      </c>
      <c r="D7084">
        <v>1</v>
      </c>
      <c r="E7084" t="s">
        <v>12</v>
      </c>
      <c r="F7084" t="s">
        <v>13</v>
      </c>
      <c r="G7084">
        <v>1</v>
      </c>
      <c r="H7084" t="str">
        <f t="shared" si="554"/>
        <v>AWD</v>
      </c>
      <c r="I7084" s="2">
        <f t="shared" si="556"/>
        <v>2021</v>
      </c>
      <c r="J7084" s="2">
        <f t="shared" si="557"/>
        <v>6</v>
      </c>
      <c r="K7084" t="str">
        <f t="shared" si="558"/>
        <v>Waterjuffer</v>
      </c>
      <c r="L7084" s="25">
        <f t="shared" si="555"/>
        <v>21.714285714285715</v>
      </c>
    </row>
    <row r="7085" spans="1:12" x14ac:dyDescent="0.25">
      <c r="A7085">
        <v>25</v>
      </c>
      <c r="B7085" t="s">
        <v>85</v>
      </c>
      <c r="C7085" s="1">
        <v>44349.520833333336</v>
      </c>
      <c r="D7085">
        <v>1</v>
      </c>
      <c r="E7085" t="s">
        <v>82</v>
      </c>
      <c r="F7085" t="s">
        <v>83</v>
      </c>
      <c r="G7085">
        <v>1</v>
      </c>
      <c r="H7085" t="str">
        <f t="shared" si="554"/>
        <v>AWD</v>
      </c>
      <c r="I7085" s="2">
        <f t="shared" si="556"/>
        <v>2021</v>
      </c>
      <c r="J7085" s="2">
        <f t="shared" si="557"/>
        <v>6</v>
      </c>
      <c r="K7085" t="str">
        <f t="shared" si="558"/>
        <v>Korenbouten</v>
      </c>
      <c r="L7085" s="25">
        <f t="shared" si="555"/>
        <v>21.714285714285715</v>
      </c>
    </row>
    <row r="7086" spans="1:12" x14ac:dyDescent="0.25">
      <c r="A7086">
        <v>25</v>
      </c>
      <c r="B7086" t="s">
        <v>85</v>
      </c>
      <c r="C7086" s="1">
        <v>44349.520833333336</v>
      </c>
      <c r="D7086">
        <v>1</v>
      </c>
      <c r="E7086" t="s">
        <v>22</v>
      </c>
      <c r="F7086" t="s">
        <v>23</v>
      </c>
      <c r="G7086">
        <v>2</v>
      </c>
      <c r="H7086" t="str">
        <f t="shared" si="554"/>
        <v>AWD</v>
      </c>
      <c r="I7086" s="2">
        <f t="shared" si="556"/>
        <v>2021</v>
      </c>
      <c r="J7086" s="2">
        <f t="shared" si="557"/>
        <v>6</v>
      </c>
      <c r="K7086" t="str">
        <f t="shared" si="558"/>
        <v>Glazenmakers</v>
      </c>
      <c r="L7086" s="25">
        <f t="shared" si="555"/>
        <v>21.714285714285715</v>
      </c>
    </row>
    <row r="7087" spans="1:12" x14ac:dyDescent="0.25">
      <c r="A7087">
        <v>25</v>
      </c>
      <c r="B7087" t="s">
        <v>85</v>
      </c>
      <c r="C7087" s="1">
        <v>44365.565972222219</v>
      </c>
      <c r="D7087">
        <v>1</v>
      </c>
      <c r="E7087" t="s">
        <v>26</v>
      </c>
      <c r="F7087" t="s">
        <v>27</v>
      </c>
      <c r="G7087">
        <v>3</v>
      </c>
      <c r="H7087" t="str">
        <f t="shared" si="554"/>
        <v>AWD</v>
      </c>
      <c r="I7087" s="2">
        <f t="shared" si="556"/>
        <v>2021</v>
      </c>
      <c r="J7087" s="2">
        <f t="shared" si="557"/>
        <v>6</v>
      </c>
      <c r="K7087" t="str">
        <f t="shared" si="558"/>
        <v>Glazenmakers</v>
      </c>
      <c r="L7087" s="25">
        <f t="shared" si="555"/>
        <v>24</v>
      </c>
    </row>
    <row r="7088" spans="1:12" x14ac:dyDescent="0.25">
      <c r="A7088">
        <v>25</v>
      </c>
      <c r="B7088" t="s">
        <v>85</v>
      </c>
      <c r="C7088" s="1">
        <v>44365.565972222219</v>
      </c>
      <c r="D7088">
        <v>1</v>
      </c>
      <c r="E7088" t="s">
        <v>28</v>
      </c>
      <c r="F7088" t="s">
        <v>29</v>
      </c>
      <c r="G7088">
        <v>4</v>
      </c>
      <c r="H7088" t="str">
        <f t="shared" si="554"/>
        <v>AWD</v>
      </c>
      <c r="I7088" s="2">
        <f t="shared" si="556"/>
        <v>2021</v>
      </c>
      <c r="J7088" s="2">
        <f t="shared" si="557"/>
        <v>6</v>
      </c>
      <c r="K7088" t="str">
        <f t="shared" si="558"/>
        <v>Korenbouten</v>
      </c>
      <c r="L7088" s="25">
        <f t="shared" si="555"/>
        <v>24</v>
      </c>
    </row>
    <row r="7089" spans="1:12" x14ac:dyDescent="0.25">
      <c r="A7089">
        <v>25</v>
      </c>
      <c r="B7089" t="s">
        <v>85</v>
      </c>
      <c r="C7089" s="1">
        <v>44365.565972222219</v>
      </c>
      <c r="D7089">
        <v>1</v>
      </c>
      <c r="E7089" t="s">
        <v>18</v>
      </c>
      <c r="F7089" t="s">
        <v>19</v>
      </c>
      <c r="G7089">
        <v>5</v>
      </c>
      <c r="H7089" t="str">
        <f t="shared" si="554"/>
        <v>AWD</v>
      </c>
      <c r="I7089" s="2">
        <f t="shared" si="556"/>
        <v>2021</v>
      </c>
      <c r="J7089" s="2">
        <f t="shared" si="557"/>
        <v>6</v>
      </c>
      <c r="K7089" t="str">
        <f t="shared" si="558"/>
        <v>Korenbouten</v>
      </c>
      <c r="L7089" s="25">
        <f t="shared" si="555"/>
        <v>24</v>
      </c>
    </row>
    <row r="7090" spans="1:12" x14ac:dyDescent="0.25">
      <c r="A7090">
        <v>25</v>
      </c>
      <c r="B7090" t="s">
        <v>85</v>
      </c>
      <c r="C7090" s="1">
        <v>44365.565972222219</v>
      </c>
      <c r="D7090">
        <v>1</v>
      </c>
      <c r="E7090" t="s">
        <v>20</v>
      </c>
      <c r="F7090" t="s">
        <v>21</v>
      </c>
      <c r="G7090">
        <v>54</v>
      </c>
      <c r="H7090" t="str">
        <f t="shared" si="554"/>
        <v>AWD</v>
      </c>
      <c r="I7090" s="2">
        <f t="shared" si="556"/>
        <v>2021</v>
      </c>
      <c r="J7090" s="2">
        <f t="shared" si="557"/>
        <v>6</v>
      </c>
      <c r="K7090" t="str">
        <f t="shared" si="558"/>
        <v>Waterjuffer</v>
      </c>
      <c r="L7090" s="25">
        <f t="shared" si="555"/>
        <v>24</v>
      </c>
    </row>
    <row r="7091" spans="1:12" x14ac:dyDescent="0.25">
      <c r="A7091">
        <v>25</v>
      </c>
      <c r="B7091" t="s">
        <v>85</v>
      </c>
      <c r="C7091" s="1">
        <v>44365.565972222219</v>
      </c>
      <c r="D7091">
        <v>1</v>
      </c>
      <c r="E7091" t="s">
        <v>82</v>
      </c>
      <c r="F7091" t="s">
        <v>83</v>
      </c>
      <c r="G7091">
        <v>1</v>
      </c>
      <c r="H7091" t="str">
        <f t="shared" si="554"/>
        <v>AWD</v>
      </c>
      <c r="I7091" s="2">
        <f t="shared" si="556"/>
        <v>2021</v>
      </c>
      <c r="J7091" s="2">
        <f t="shared" si="557"/>
        <v>6</v>
      </c>
      <c r="K7091" t="str">
        <f t="shared" si="558"/>
        <v>Korenbouten</v>
      </c>
      <c r="L7091" s="25">
        <f t="shared" si="555"/>
        <v>24</v>
      </c>
    </row>
    <row r="7092" spans="1:12" x14ac:dyDescent="0.25">
      <c r="A7092">
        <v>25</v>
      </c>
      <c r="B7092" t="s">
        <v>85</v>
      </c>
      <c r="C7092" s="1">
        <v>44386.527777777781</v>
      </c>
      <c r="D7092">
        <v>1</v>
      </c>
      <c r="E7092" t="s">
        <v>40</v>
      </c>
      <c r="F7092" t="s">
        <v>41</v>
      </c>
      <c r="G7092">
        <v>1</v>
      </c>
      <c r="H7092" t="str">
        <f t="shared" si="554"/>
        <v>AWD</v>
      </c>
      <c r="I7092" s="2">
        <f t="shared" si="556"/>
        <v>2021</v>
      </c>
      <c r="J7092" s="2">
        <f t="shared" si="557"/>
        <v>7</v>
      </c>
      <c r="K7092" t="str">
        <f t="shared" si="558"/>
        <v>Korenbouten</v>
      </c>
      <c r="L7092" s="25">
        <f t="shared" si="555"/>
        <v>27</v>
      </c>
    </row>
    <row r="7093" spans="1:12" x14ac:dyDescent="0.25">
      <c r="A7093">
        <v>25</v>
      </c>
      <c r="B7093" t="s">
        <v>85</v>
      </c>
      <c r="C7093" s="1">
        <v>44386.527777777781</v>
      </c>
      <c r="D7093">
        <v>1</v>
      </c>
      <c r="E7093" t="s">
        <v>18</v>
      </c>
      <c r="F7093" t="s">
        <v>19</v>
      </c>
      <c r="G7093">
        <v>5</v>
      </c>
      <c r="H7093" t="str">
        <f t="shared" si="554"/>
        <v>AWD</v>
      </c>
      <c r="I7093" s="2">
        <f t="shared" si="556"/>
        <v>2021</v>
      </c>
      <c r="J7093" s="2">
        <f t="shared" si="557"/>
        <v>7</v>
      </c>
      <c r="K7093" t="str">
        <f t="shared" si="558"/>
        <v>Korenbouten</v>
      </c>
      <c r="L7093" s="25">
        <f t="shared" si="555"/>
        <v>27</v>
      </c>
    </row>
    <row r="7094" spans="1:12" x14ac:dyDescent="0.25">
      <c r="A7094">
        <v>25</v>
      </c>
      <c r="B7094" t="s">
        <v>85</v>
      </c>
      <c r="C7094" s="1">
        <v>44386.527777777781</v>
      </c>
      <c r="D7094">
        <v>1</v>
      </c>
      <c r="E7094" t="s">
        <v>20</v>
      </c>
      <c r="F7094" t="s">
        <v>21</v>
      </c>
      <c r="G7094">
        <v>13</v>
      </c>
      <c r="H7094" t="str">
        <f t="shared" si="554"/>
        <v>AWD</v>
      </c>
      <c r="I7094" s="2">
        <f t="shared" si="556"/>
        <v>2021</v>
      </c>
      <c r="J7094" s="2">
        <f t="shared" si="557"/>
        <v>7</v>
      </c>
      <c r="K7094" t="str">
        <f t="shared" si="558"/>
        <v>Waterjuffer</v>
      </c>
      <c r="L7094" s="25">
        <f t="shared" si="555"/>
        <v>27</v>
      </c>
    </row>
    <row r="7095" spans="1:12" x14ac:dyDescent="0.25">
      <c r="A7095">
        <v>25</v>
      </c>
      <c r="B7095" t="s">
        <v>85</v>
      </c>
      <c r="C7095" s="1">
        <v>44386.527777777781</v>
      </c>
      <c r="D7095">
        <v>1</v>
      </c>
      <c r="E7095" t="s">
        <v>26</v>
      </c>
      <c r="F7095" t="s">
        <v>27</v>
      </c>
      <c r="G7095">
        <v>5</v>
      </c>
      <c r="H7095" t="str">
        <f t="shared" si="554"/>
        <v>AWD</v>
      </c>
      <c r="I7095" s="2">
        <f t="shared" si="556"/>
        <v>2021</v>
      </c>
      <c r="J7095" s="2">
        <f t="shared" si="557"/>
        <v>7</v>
      </c>
      <c r="K7095" t="str">
        <f t="shared" si="558"/>
        <v>Glazenmakers</v>
      </c>
      <c r="L7095" s="25">
        <f t="shared" si="555"/>
        <v>27</v>
      </c>
    </row>
    <row r="7096" spans="1:12" x14ac:dyDescent="0.25">
      <c r="A7096">
        <v>25</v>
      </c>
      <c r="B7096" t="s">
        <v>85</v>
      </c>
      <c r="C7096" s="1">
        <v>44398.510416666664</v>
      </c>
      <c r="D7096">
        <v>1</v>
      </c>
      <c r="E7096" t="s">
        <v>32</v>
      </c>
      <c r="F7096" t="s">
        <v>33</v>
      </c>
      <c r="G7096">
        <v>6</v>
      </c>
      <c r="H7096" t="str">
        <f t="shared" si="554"/>
        <v>AWD</v>
      </c>
      <c r="I7096" s="2">
        <f t="shared" si="556"/>
        <v>2021</v>
      </c>
      <c r="J7096" s="2">
        <f t="shared" si="557"/>
        <v>7</v>
      </c>
      <c r="K7096" t="str">
        <f t="shared" si="558"/>
        <v>Korenbouten</v>
      </c>
      <c r="L7096" s="25">
        <f t="shared" si="555"/>
        <v>28.714285714285715</v>
      </c>
    </row>
    <row r="7097" spans="1:12" x14ac:dyDescent="0.25">
      <c r="A7097">
        <v>25</v>
      </c>
      <c r="B7097" t="s">
        <v>85</v>
      </c>
      <c r="C7097" s="1">
        <v>44398.510416666664</v>
      </c>
      <c r="D7097">
        <v>1</v>
      </c>
      <c r="E7097" t="s">
        <v>40</v>
      </c>
      <c r="F7097" t="s">
        <v>41</v>
      </c>
      <c r="G7097">
        <v>3</v>
      </c>
      <c r="H7097" t="str">
        <f t="shared" si="554"/>
        <v>AWD</v>
      </c>
      <c r="I7097" s="2">
        <f t="shared" si="556"/>
        <v>2021</v>
      </c>
      <c r="J7097" s="2">
        <f t="shared" si="557"/>
        <v>7</v>
      </c>
      <c r="K7097" t="str">
        <f t="shared" si="558"/>
        <v>Korenbouten</v>
      </c>
      <c r="L7097" s="25">
        <f t="shared" si="555"/>
        <v>28.714285714285715</v>
      </c>
    </row>
    <row r="7098" spans="1:12" x14ac:dyDescent="0.25">
      <c r="A7098">
        <v>25</v>
      </c>
      <c r="B7098" t="s">
        <v>85</v>
      </c>
      <c r="C7098" s="1">
        <v>44398.510416666664</v>
      </c>
      <c r="D7098">
        <v>1</v>
      </c>
      <c r="E7098" t="s">
        <v>26</v>
      </c>
      <c r="F7098" t="s">
        <v>27</v>
      </c>
      <c r="G7098">
        <v>4</v>
      </c>
      <c r="H7098" t="str">
        <f t="shared" si="554"/>
        <v>AWD</v>
      </c>
      <c r="I7098" s="2">
        <f t="shared" si="556"/>
        <v>2021</v>
      </c>
      <c r="J7098" s="2">
        <f t="shared" si="557"/>
        <v>7</v>
      </c>
      <c r="K7098" t="str">
        <f t="shared" si="558"/>
        <v>Glazenmakers</v>
      </c>
      <c r="L7098" s="25">
        <f t="shared" si="555"/>
        <v>28.714285714285715</v>
      </c>
    </row>
    <row r="7099" spans="1:12" x14ac:dyDescent="0.25">
      <c r="A7099">
        <v>25</v>
      </c>
      <c r="B7099" t="s">
        <v>85</v>
      </c>
      <c r="C7099" s="1">
        <v>44398.510416666664</v>
      </c>
      <c r="D7099">
        <v>1</v>
      </c>
      <c r="E7099" t="s">
        <v>10</v>
      </c>
      <c r="F7099" t="s">
        <v>11</v>
      </c>
      <c r="G7099">
        <v>3</v>
      </c>
      <c r="H7099" t="str">
        <f t="shared" si="554"/>
        <v>AWD</v>
      </c>
      <c r="I7099" s="2">
        <f t="shared" si="556"/>
        <v>2021</v>
      </c>
      <c r="J7099" s="2">
        <f t="shared" si="557"/>
        <v>7</v>
      </c>
      <c r="K7099" t="str">
        <f t="shared" si="558"/>
        <v>Waterjuffer</v>
      </c>
      <c r="L7099" s="25">
        <f t="shared" si="555"/>
        <v>28.714285714285715</v>
      </c>
    </row>
    <row r="7100" spans="1:12" x14ac:dyDescent="0.25">
      <c r="A7100">
        <v>25</v>
      </c>
      <c r="B7100" t="s">
        <v>85</v>
      </c>
      <c r="C7100" s="1">
        <v>44398.510416666664</v>
      </c>
      <c r="D7100">
        <v>1</v>
      </c>
      <c r="E7100" t="s">
        <v>42</v>
      </c>
      <c r="F7100" t="s">
        <v>43</v>
      </c>
      <c r="G7100">
        <v>1</v>
      </c>
      <c r="H7100" t="str">
        <f t="shared" si="554"/>
        <v>AWD</v>
      </c>
      <c r="I7100" s="2">
        <f t="shared" si="556"/>
        <v>2021</v>
      </c>
      <c r="J7100" s="2">
        <f t="shared" si="557"/>
        <v>7</v>
      </c>
      <c r="K7100" t="str">
        <f t="shared" si="558"/>
        <v>Korenbouten</v>
      </c>
      <c r="L7100" s="25">
        <f t="shared" si="555"/>
        <v>28.714285714285715</v>
      </c>
    </row>
    <row r="7101" spans="1:12" x14ac:dyDescent="0.25">
      <c r="A7101">
        <v>25</v>
      </c>
      <c r="B7101" t="s">
        <v>85</v>
      </c>
      <c r="C7101" s="1">
        <v>44398.510416666664</v>
      </c>
      <c r="D7101">
        <v>1</v>
      </c>
      <c r="E7101" t="s">
        <v>20</v>
      </c>
      <c r="F7101" t="s">
        <v>21</v>
      </c>
      <c r="G7101">
        <v>14</v>
      </c>
      <c r="H7101" t="str">
        <f t="shared" si="554"/>
        <v>AWD</v>
      </c>
      <c r="I7101" s="2">
        <f t="shared" si="556"/>
        <v>2021</v>
      </c>
      <c r="J7101" s="2">
        <f t="shared" si="557"/>
        <v>7</v>
      </c>
      <c r="K7101" t="str">
        <f t="shared" si="558"/>
        <v>Waterjuffer</v>
      </c>
      <c r="L7101" s="25">
        <f t="shared" si="555"/>
        <v>28.714285714285715</v>
      </c>
    </row>
    <row r="7102" spans="1:12" x14ac:dyDescent="0.25">
      <c r="A7102">
        <v>25</v>
      </c>
      <c r="B7102" t="s">
        <v>85</v>
      </c>
      <c r="C7102" s="1">
        <v>44398.510416666664</v>
      </c>
      <c r="D7102">
        <v>1</v>
      </c>
      <c r="E7102" t="s">
        <v>55</v>
      </c>
      <c r="F7102" t="s">
        <v>56</v>
      </c>
      <c r="G7102">
        <v>2</v>
      </c>
      <c r="H7102" t="str">
        <f t="shared" si="554"/>
        <v>AWD</v>
      </c>
      <c r="I7102" s="2">
        <f t="shared" si="556"/>
        <v>2021</v>
      </c>
      <c r="J7102" s="2">
        <f t="shared" si="557"/>
        <v>7</v>
      </c>
      <c r="K7102" t="str">
        <f t="shared" si="558"/>
        <v>Korenbouten</v>
      </c>
      <c r="L7102" s="25">
        <f t="shared" si="555"/>
        <v>28.714285714285715</v>
      </c>
    </row>
    <row r="7103" spans="1:12" x14ac:dyDescent="0.25">
      <c r="A7103">
        <v>25</v>
      </c>
      <c r="B7103" t="s">
        <v>85</v>
      </c>
      <c r="C7103" s="1">
        <v>44400.451388888891</v>
      </c>
      <c r="D7103">
        <v>1</v>
      </c>
      <c r="E7103" t="s">
        <v>18</v>
      </c>
      <c r="F7103" t="s">
        <v>19</v>
      </c>
      <c r="G7103">
        <v>1</v>
      </c>
      <c r="H7103" t="str">
        <f t="shared" si="554"/>
        <v>AWD</v>
      </c>
      <c r="I7103" s="2">
        <f t="shared" si="556"/>
        <v>2021</v>
      </c>
      <c r="J7103" s="2">
        <f t="shared" si="557"/>
        <v>7</v>
      </c>
      <c r="K7103" t="str">
        <f t="shared" si="558"/>
        <v>Korenbouten</v>
      </c>
      <c r="L7103" s="25">
        <f t="shared" si="555"/>
        <v>29</v>
      </c>
    </row>
    <row r="7104" spans="1:12" x14ac:dyDescent="0.25">
      <c r="A7104">
        <v>25</v>
      </c>
      <c r="B7104" t="s">
        <v>85</v>
      </c>
      <c r="C7104" s="1">
        <v>44400.451388888891</v>
      </c>
      <c r="D7104">
        <v>1</v>
      </c>
      <c r="E7104" t="s">
        <v>10</v>
      </c>
      <c r="F7104" t="s">
        <v>11</v>
      </c>
      <c r="G7104">
        <v>1</v>
      </c>
      <c r="H7104" t="str">
        <f t="shared" si="554"/>
        <v>AWD</v>
      </c>
      <c r="I7104" s="2">
        <f t="shared" si="556"/>
        <v>2021</v>
      </c>
      <c r="J7104" s="2">
        <f t="shared" si="557"/>
        <v>7</v>
      </c>
      <c r="K7104" t="str">
        <f t="shared" si="558"/>
        <v>Waterjuffer</v>
      </c>
      <c r="L7104" s="25">
        <f t="shared" si="555"/>
        <v>29</v>
      </c>
    </row>
    <row r="7105" spans="1:12" x14ac:dyDescent="0.25">
      <c r="A7105">
        <v>25</v>
      </c>
      <c r="B7105" t="s">
        <v>85</v>
      </c>
      <c r="C7105" s="1">
        <v>44400.451388888891</v>
      </c>
      <c r="D7105">
        <v>1</v>
      </c>
      <c r="E7105" t="s">
        <v>14</v>
      </c>
      <c r="F7105" t="s">
        <v>15</v>
      </c>
      <c r="G7105">
        <v>1</v>
      </c>
      <c r="H7105" t="str">
        <f t="shared" si="554"/>
        <v>AWD</v>
      </c>
      <c r="I7105" s="2">
        <f t="shared" si="556"/>
        <v>2021</v>
      </c>
      <c r="J7105" s="2">
        <f t="shared" si="557"/>
        <v>7</v>
      </c>
      <c r="K7105" t="str">
        <f t="shared" si="558"/>
        <v>Waterjuffer</v>
      </c>
      <c r="L7105" s="25">
        <f t="shared" si="555"/>
        <v>29</v>
      </c>
    </row>
    <row r="7106" spans="1:12" x14ac:dyDescent="0.25">
      <c r="A7106">
        <v>25</v>
      </c>
      <c r="B7106" t="s">
        <v>85</v>
      </c>
      <c r="C7106" s="1">
        <v>44412.513888888891</v>
      </c>
      <c r="D7106">
        <v>1</v>
      </c>
      <c r="E7106" t="s">
        <v>32</v>
      </c>
      <c r="F7106" t="s">
        <v>33</v>
      </c>
      <c r="G7106">
        <v>18</v>
      </c>
      <c r="H7106" t="str">
        <f t="shared" ref="H7106:H7169" si="559">VLOOKUP(A7106,$N$2:$O$51,2,FALSE)</f>
        <v>AWD</v>
      </c>
      <c r="I7106" s="2">
        <f t="shared" si="556"/>
        <v>2021</v>
      </c>
      <c r="J7106" s="2">
        <f t="shared" si="557"/>
        <v>8</v>
      </c>
      <c r="K7106" t="str">
        <f t="shared" si="558"/>
        <v>Korenbouten</v>
      </c>
      <c r="L7106" s="25">
        <f t="shared" si="555"/>
        <v>30.714285714285715</v>
      </c>
    </row>
    <row r="7107" spans="1:12" x14ac:dyDescent="0.25">
      <c r="A7107">
        <v>25</v>
      </c>
      <c r="B7107" t="s">
        <v>85</v>
      </c>
      <c r="C7107" s="1">
        <v>44412.513888888891</v>
      </c>
      <c r="D7107">
        <v>1</v>
      </c>
      <c r="E7107" t="s">
        <v>42</v>
      </c>
      <c r="F7107" t="s">
        <v>43</v>
      </c>
      <c r="G7107">
        <v>19</v>
      </c>
      <c r="H7107" t="str">
        <f t="shared" si="559"/>
        <v>AWD</v>
      </c>
      <c r="I7107" s="2">
        <f t="shared" si="556"/>
        <v>2021</v>
      </c>
      <c r="J7107" s="2">
        <f t="shared" si="557"/>
        <v>8</v>
      </c>
      <c r="K7107" t="str">
        <f t="shared" si="558"/>
        <v>Korenbouten</v>
      </c>
      <c r="L7107" s="25">
        <f t="shared" ref="L7107:L7170" si="560">(ROUNDDOWN(C7107-DATE(I7107,1,1),0))/7</f>
        <v>30.714285714285715</v>
      </c>
    </row>
    <row r="7108" spans="1:12" x14ac:dyDescent="0.25">
      <c r="A7108">
        <v>25</v>
      </c>
      <c r="B7108" t="s">
        <v>85</v>
      </c>
      <c r="C7108" s="1">
        <v>44412.513888888891</v>
      </c>
      <c r="D7108">
        <v>1</v>
      </c>
      <c r="E7108" t="s">
        <v>40</v>
      </c>
      <c r="F7108" t="s">
        <v>41</v>
      </c>
      <c r="G7108">
        <v>7</v>
      </c>
      <c r="H7108" t="str">
        <f t="shared" si="559"/>
        <v>AWD</v>
      </c>
      <c r="I7108" s="2">
        <f t="shared" si="556"/>
        <v>2021</v>
      </c>
      <c r="J7108" s="2">
        <f t="shared" si="557"/>
        <v>8</v>
      </c>
      <c r="K7108" t="str">
        <f t="shared" si="558"/>
        <v>Korenbouten</v>
      </c>
      <c r="L7108" s="25">
        <f t="shared" si="560"/>
        <v>30.714285714285715</v>
      </c>
    </row>
    <row r="7109" spans="1:12" x14ac:dyDescent="0.25">
      <c r="A7109">
        <v>25</v>
      </c>
      <c r="B7109" t="s">
        <v>85</v>
      </c>
      <c r="C7109" s="1">
        <v>44412.513888888891</v>
      </c>
      <c r="D7109">
        <v>1</v>
      </c>
      <c r="E7109" t="s">
        <v>10</v>
      </c>
      <c r="F7109" t="s">
        <v>11</v>
      </c>
      <c r="G7109">
        <v>2</v>
      </c>
      <c r="H7109" t="str">
        <f t="shared" si="559"/>
        <v>AWD</v>
      </c>
      <c r="I7109" s="2">
        <f t="shared" si="556"/>
        <v>2021</v>
      </c>
      <c r="J7109" s="2">
        <f t="shared" si="557"/>
        <v>8</v>
      </c>
      <c r="K7109" t="str">
        <f t="shared" si="558"/>
        <v>Waterjuffer</v>
      </c>
      <c r="L7109" s="25">
        <f t="shared" si="560"/>
        <v>30.714285714285715</v>
      </c>
    </row>
    <row r="7110" spans="1:12" x14ac:dyDescent="0.25">
      <c r="A7110">
        <v>25</v>
      </c>
      <c r="B7110" t="s">
        <v>85</v>
      </c>
      <c r="C7110" s="1">
        <v>44412.513888888891</v>
      </c>
      <c r="D7110">
        <v>1</v>
      </c>
      <c r="E7110" t="s">
        <v>71</v>
      </c>
      <c r="F7110" t="s">
        <v>72</v>
      </c>
      <c r="G7110">
        <v>1</v>
      </c>
      <c r="H7110" t="str">
        <f t="shared" si="559"/>
        <v>AWD</v>
      </c>
      <c r="I7110" s="2">
        <f t="shared" si="556"/>
        <v>2021</v>
      </c>
      <c r="J7110" s="2">
        <f t="shared" si="557"/>
        <v>8</v>
      </c>
      <c r="K7110" t="str">
        <f t="shared" si="558"/>
        <v>Waterjuffer</v>
      </c>
      <c r="L7110" s="25">
        <f t="shared" si="560"/>
        <v>30.714285714285715</v>
      </c>
    </row>
    <row r="7111" spans="1:12" x14ac:dyDescent="0.25">
      <c r="A7111">
        <v>25</v>
      </c>
      <c r="B7111" t="s">
        <v>85</v>
      </c>
      <c r="C7111" s="1">
        <v>44412.513888888891</v>
      </c>
      <c r="D7111">
        <v>1</v>
      </c>
      <c r="E7111" t="s">
        <v>18</v>
      </c>
      <c r="F7111" t="s">
        <v>19</v>
      </c>
      <c r="G7111">
        <v>2</v>
      </c>
      <c r="H7111" t="str">
        <f t="shared" si="559"/>
        <v>AWD</v>
      </c>
      <c r="I7111" s="2">
        <f t="shared" si="556"/>
        <v>2021</v>
      </c>
      <c r="J7111" s="2">
        <f t="shared" si="557"/>
        <v>8</v>
      </c>
      <c r="K7111" t="str">
        <f t="shared" si="558"/>
        <v>Korenbouten</v>
      </c>
      <c r="L7111" s="25">
        <f t="shared" si="560"/>
        <v>30.714285714285715</v>
      </c>
    </row>
    <row r="7112" spans="1:12" x14ac:dyDescent="0.25">
      <c r="A7112">
        <v>25</v>
      </c>
      <c r="B7112" t="s">
        <v>85</v>
      </c>
      <c r="C7112" s="1">
        <v>44433.510416666664</v>
      </c>
      <c r="D7112">
        <v>1</v>
      </c>
      <c r="E7112" t="s">
        <v>32</v>
      </c>
      <c r="F7112" t="s">
        <v>33</v>
      </c>
      <c r="G7112">
        <v>13</v>
      </c>
      <c r="H7112" t="str">
        <f t="shared" si="559"/>
        <v>AWD</v>
      </c>
      <c r="I7112" s="2">
        <f t="shared" si="556"/>
        <v>2021</v>
      </c>
      <c r="J7112" s="2">
        <f t="shared" si="557"/>
        <v>8</v>
      </c>
      <c r="K7112" t="str">
        <f t="shared" si="558"/>
        <v>Korenbouten</v>
      </c>
      <c r="L7112" s="25">
        <f t="shared" si="560"/>
        <v>33.714285714285715</v>
      </c>
    </row>
    <row r="7113" spans="1:12" x14ac:dyDescent="0.25">
      <c r="A7113">
        <v>25</v>
      </c>
      <c r="B7113" t="s">
        <v>85</v>
      </c>
      <c r="C7113" s="1">
        <v>44433.510416666664</v>
      </c>
      <c r="D7113">
        <v>1</v>
      </c>
      <c r="E7113" t="s">
        <v>34</v>
      </c>
      <c r="F7113" t="s">
        <v>35</v>
      </c>
      <c r="G7113">
        <v>1</v>
      </c>
      <c r="H7113" t="str">
        <f t="shared" si="559"/>
        <v>AWD</v>
      </c>
      <c r="I7113" s="2">
        <f t="shared" si="556"/>
        <v>2021</v>
      </c>
      <c r="J7113" s="2">
        <f t="shared" si="557"/>
        <v>8</v>
      </c>
      <c r="K7113" t="str">
        <f t="shared" si="558"/>
        <v>Pantserjuffers</v>
      </c>
      <c r="L7113" s="25">
        <f t="shared" si="560"/>
        <v>33.714285714285715</v>
      </c>
    </row>
    <row r="7114" spans="1:12" x14ac:dyDescent="0.25">
      <c r="A7114">
        <v>25</v>
      </c>
      <c r="B7114" t="s">
        <v>85</v>
      </c>
      <c r="C7114" s="1">
        <v>44433.510416666664</v>
      </c>
      <c r="D7114">
        <v>1</v>
      </c>
      <c r="E7114" t="s">
        <v>55</v>
      </c>
      <c r="F7114" t="s">
        <v>56</v>
      </c>
      <c r="G7114">
        <v>57</v>
      </c>
      <c r="H7114" t="str">
        <f t="shared" si="559"/>
        <v>AWD</v>
      </c>
      <c r="I7114" s="2">
        <f t="shared" si="556"/>
        <v>2021</v>
      </c>
      <c r="J7114" s="2">
        <f t="shared" si="557"/>
        <v>8</v>
      </c>
      <c r="K7114" t="str">
        <f t="shared" si="558"/>
        <v>Korenbouten</v>
      </c>
      <c r="L7114" s="25">
        <f t="shared" si="560"/>
        <v>33.714285714285715</v>
      </c>
    </row>
    <row r="7115" spans="1:12" x14ac:dyDescent="0.25">
      <c r="A7115">
        <v>25</v>
      </c>
      <c r="B7115" t="s">
        <v>85</v>
      </c>
      <c r="C7115" s="1">
        <v>44433.510416666664</v>
      </c>
      <c r="D7115">
        <v>1</v>
      </c>
      <c r="E7115" t="s">
        <v>36</v>
      </c>
      <c r="F7115" t="s">
        <v>37</v>
      </c>
      <c r="G7115">
        <v>1</v>
      </c>
      <c r="H7115" t="str">
        <f t="shared" si="559"/>
        <v>AWD</v>
      </c>
      <c r="I7115" s="2">
        <f t="shared" si="556"/>
        <v>2021</v>
      </c>
      <c r="J7115" s="2">
        <f t="shared" si="557"/>
        <v>8</v>
      </c>
      <c r="K7115" t="str">
        <f t="shared" si="558"/>
        <v>Glazenmakers</v>
      </c>
      <c r="L7115" s="25">
        <f t="shared" si="560"/>
        <v>33.714285714285715</v>
      </c>
    </row>
    <row r="7116" spans="1:12" x14ac:dyDescent="0.25">
      <c r="A7116">
        <v>25</v>
      </c>
      <c r="B7116" t="s">
        <v>85</v>
      </c>
      <c r="C7116" s="1">
        <v>44433.510416666664</v>
      </c>
      <c r="D7116">
        <v>1</v>
      </c>
      <c r="E7116" t="s">
        <v>40</v>
      </c>
      <c r="F7116" t="s">
        <v>41</v>
      </c>
      <c r="G7116">
        <v>7</v>
      </c>
      <c r="H7116" t="str">
        <f t="shared" si="559"/>
        <v>AWD</v>
      </c>
      <c r="I7116" s="2">
        <f t="shared" si="556"/>
        <v>2021</v>
      </c>
      <c r="J7116" s="2">
        <f t="shared" si="557"/>
        <v>8</v>
      </c>
      <c r="K7116" t="str">
        <f t="shared" si="558"/>
        <v>Korenbouten</v>
      </c>
      <c r="L7116" s="25">
        <f t="shared" si="560"/>
        <v>33.714285714285715</v>
      </c>
    </row>
    <row r="7117" spans="1:12" x14ac:dyDescent="0.25">
      <c r="A7117">
        <v>25</v>
      </c>
      <c r="B7117" t="s">
        <v>85</v>
      </c>
      <c r="C7117" s="1">
        <v>44433.510416666664</v>
      </c>
      <c r="D7117">
        <v>1</v>
      </c>
      <c r="E7117" t="s">
        <v>42</v>
      </c>
      <c r="F7117" t="s">
        <v>43</v>
      </c>
      <c r="G7117">
        <v>23</v>
      </c>
      <c r="H7117" t="str">
        <f t="shared" si="559"/>
        <v>AWD</v>
      </c>
      <c r="I7117" s="2">
        <f t="shared" si="556"/>
        <v>2021</v>
      </c>
      <c r="J7117" s="2">
        <f t="shared" si="557"/>
        <v>8</v>
      </c>
      <c r="K7117" t="str">
        <f t="shared" si="558"/>
        <v>Korenbouten</v>
      </c>
      <c r="L7117" s="25">
        <f t="shared" si="560"/>
        <v>33.714285714285715</v>
      </c>
    </row>
    <row r="7118" spans="1:12" x14ac:dyDescent="0.25">
      <c r="A7118">
        <v>25</v>
      </c>
      <c r="B7118" t="s">
        <v>85</v>
      </c>
      <c r="C7118" s="1">
        <v>44447.486111111109</v>
      </c>
      <c r="D7118">
        <v>1</v>
      </c>
      <c r="E7118" t="s">
        <v>40</v>
      </c>
      <c r="F7118" t="s">
        <v>41</v>
      </c>
      <c r="G7118">
        <v>1</v>
      </c>
      <c r="H7118" t="str">
        <f t="shared" si="559"/>
        <v>AWD</v>
      </c>
      <c r="I7118" s="2">
        <f t="shared" si="556"/>
        <v>2021</v>
      </c>
      <c r="J7118" s="2">
        <f t="shared" si="557"/>
        <v>9</v>
      </c>
      <c r="K7118" t="str">
        <f t="shared" si="558"/>
        <v>Korenbouten</v>
      </c>
      <c r="L7118" s="25">
        <f t="shared" si="560"/>
        <v>35.714285714285715</v>
      </c>
    </row>
    <row r="7119" spans="1:12" x14ac:dyDescent="0.25">
      <c r="A7119">
        <v>25</v>
      </c>
      <c r="B7119" t="s">
        <v>85</v>
      </c>
      <c r="C7119" s="1">
        <v>44447.486111111109</v>
      </c>
      <c r="D7119">
        <v>1</v>
      </c>
      <c r="E7119" t="s">
        <v>8</v>
      </c>
      <c r="F7119" t="s">
        <v>9</v>
      </c>
      <c r="G7119">
        <v>1</v>
      </c>
      <c r="H7119" t="str">
        <f t="shared" si="559"/>
        <v>AWD</v>
      </c>
      <c r="I7119" s="2">
        <f t="shared" si="556"/>
        <v>2021</v>
      </c>
      <c r="J7119" s="2">
        <f t="shared" si="557"/>
        <v>9</v>
      </c>
      <c r="K7119" t="str">
        <f t="shared" si="558"/>
        <v>Pantserjuffers</v>
      </c>
      <c r="L7119" s="25">
        <f t="shared" si="560"/>
        <v>35.714285714285715</v>
      </c>
    </row>
    <row r="7120" spans="1:12" x14ac:dyDescent="0.25">
      <c r="A7120">
        <v>25</v>
      </c>
      <c r="B7120" t="s">
        <v>85</v>
      </c>
      <c r="C7120" s="1">
        <v>44447.486111111109</v>
      </c>
      <c r="D7120">
        <v>1</v>
      </c>
      <c r="E7120" t="s">
        <v>32</v>
      </c>
      <c r="F7120" t="s">
        <v>33</v>
      </c>
      <c r="G7120">
        <v>4</v>
      </c>
      <c r="H7120" t="str">
        <f t="shared" si="559"/>
        <v>AWD</v>
      </c>
      <c r="I7120" s="2">
        <f t="shared" si="556"/>
        <v>2021</v>
      </c>
      <c r="J7120" s="2">
        <f t="shared" si="557"/>
        <v>9</v>
      </c>
      <c r="K7120" t="str">
        <f t="shared" si="558"/>
        <v>Korenbouten</v>
      </c>
      <c r="L7120" s="25">
        <f t="shared" si="560"/>
        <v>35.714285714285715</v>
      </c>
    </row>
    <row r="7121" spans="1:12" x14ac:dyDescent="0.25">
      <c r="A7121">
        <v>25</v>
      </c>
      <c r="B7121" t="s">
        <v>85</v>
      </c>
      <c r="C7121" s="1">
        <v>44447.486111111109</v>
      </c>
      <c r="D7121">
        <v>1</v>
      </c>
      <c r="E7121" t="s">
        <v>34</v>
      </c>
      <c r="F7121" t="s">
        <v>35</v>
      </c>
      <c r="G7121">
        <v>1</v>
      </c>
      <c r="H7121" t="str">
        <f t="shared" si="559"/>
        <v>AWD</v>
      </c>
      <c r="I7121" s="2">
        <f t="shared" si="556"/>
        <v>2021</v>
      </c>
      <c r="J7121" s="2">
        <f t="shared" si="557"/>
        <v>9</v>
      </c>
      <c r="K7121" t="str">
        <f t="shared" si="558"/>
        <v>Pantserjuffers</v>
      </c>
      <c r="L7121" s="25">
        <f t="shared" si="560"/>
        <v>35.714285714285715</v>
      </c>
    </row>
    <row r="7122" spans="1:12" x14ac:dyDescent="0.25">
      <c r="A7122">
        <v>25</v>
      </c>
      <c r="B7122" t="s">
        <v>85</v>
      </c>
      <c r="C7122" s="1">
        <v>44447.486111111109</v>
      </c>
      <c r="D7122">
        <v>1</v>
      </c>
      <c r="E7122" t="s">
        <v>36</v>
      </c>
      <c r="F7122" t="s">
        <v>37</v>
      </c>
      <c r="G7122">
        <v>1</v>
      </c>
      <c r="H7122" t="str">
        <f t="shared" si="559"/>
        <v>AWD</v>
      </c>
      <c r="I7122" s="2">
        <f t="shared" si="556"/>
        <v>2021</v>
      </c>
      <c r="J7122" s="2">
        <f t="shared" si="557"/>
        <v>9</v>
      </c>
      <c r="K7122" t="str">
        <f t="shared" si="558"/>
        <v>Glazenmakers</v>
      </c>
      <c r="L7122" s="25">
        <f t="shared" si="560"/>
        <v>35.714285714285715</v>
      </c>
    </row>
    <row r="7123" spans="1:12" x14ac:dyDescent="0.25">
      <c r="A7123">
        <v>25</v>
      </c>
      <c r="B7123" t="s">
        <v>85</v>
      </c>
      <c r="C7123" s="1">
        <v>44447.486111111109</v>
      </c>
      <c r="D7123">
        <v>1</v>
      </c>
      <c r="E7123" t="s">
        <v>55</v>
      </c>
      <c r="F7123" t="s">
        <v>56</v>
      </c>
      <c r="G7123">
        <v>50</v>
      </c>
      <c r="H7123" t="str">
        <f t="shared" si="559"/>
        <v>AWD</v>
      </c>
      <c r="I7123" s="2">
        <f t="shared" si="556"/>
        <v>2021</v>
      </c>
      <c r="J7123" s="2">
        <f t="shared" si="557"/>
        <v>9</v>
      </c>
      <c r="K7123" t="str">
        <f t="shared" si="558"/>
        <v>Korenbouten</v>
      </c>
      <c r="L7123" s="25">
        <f t="shared" si="560"/>
        <v>35.714285714285715</v>
      </c>
    </row>
    <row r="7124" spans="1:12" x14ac:dyDescent="0.25">
      <c r="A7124">
        <v>25</v>
      </c>
      <c r="B7124" t="s">
        <v>85</v>
      </c>
      <c r="C7124" s="1">
        <v>44447.486111111109</v>
      </c>
      <c r="D7124">
        <v>1</v>
      </c>
      <c r="E7124" t="s">
        <v>42</v>
      </c>
      <c r="F7124" t="s">
        <v>43</v>
      </c>
      <c r="G7124">
        <v>1</v>
      </c>
      <c r="H7124" t="str">
        <f t="shared" si="559"/>
        <v>AWD</v>
      </c>
      <c r="I7124" s="2">
        <f t="shared" si="556"/>
        <v>2021</v>
      </c>
      <c r="J7124" s="2">
        <f t="shared" si="557"/>
        <v>9</v>
      </c>
      <c r="K7124" t="str">
        <f t="shared" si="558"/>
        <v>Korenbouten</v>
      </c>
      <c r="L7124" s="25">
        <f t="shared" si="560"/>
        <v>35.714285714285715</v>
      </c>
    </row>
    <row r="7125" spans="1:12" x14ac:dyDescent="0.25">
      <c r="A7125">
        <v>25</v>
      </c>
      <c r="B7125" t="s">
        <v>85</v>
      </c>
      <c r="C7125" s="1">
        <v>44461.538194444445</v>
      </c>
      <c r="D7125">
        <v>1</v>
      </c>
      <c r="E7125" t="s">
        <v>32</v>
      </c>
      <c r="F7125" t="s">
        <v>33</v>
      </c>
      <c r="G7125">
        <v>8</v>
      </c>
      <c r="H7125" t="str">
        <f t="shared" si="559"/>
        <v>AWD</v>
      </c>
      <c r="I7125" s="2">
        <f t="shared" si="556"/>
        <v>2021</v>
      </c>
      <c r="J7125" s="2">
        <f t="shared" si="557"/>
        <v>9</v>
      </c>
      <c r="K7125" t="str">
        <f t="shared" si="558"/>
        <v>Korenbouten</v>
      </c>
      <c r="L7125" s="25">
        <f t="shared" si="560"/>
        <v>37.714285714285715</v>
      </c>
    </row>
    <row r="7126" spans="1:12" x14ac:dyDescent="0.25">
      <c r="A7126">
        <v>25</v>
      </c>
      <c r="B7126" t="s">
        <v>85</v>
      </c>
      <c r="C7126" s="1">
        <v>44461.538194444445</v>
      </c>
      <c r="D7126">
        <v>1</v>
      </c>
      <c r="E7126" t="s">
        <v>42</v>
      </c>
      <c r="F7126" t="s">
        <v>43</v>
      </c>
      <c r="G7126">
        <v>7</v>
      </c>
      <c r="H7126" t="str">
        <f t="shared" si="559"/>
        <v>AWD</v>
      </c>
      <c r="I7126" s="2">
        <f t="shared" si="556"/>
        <v>2021</v>
      </c>
      <c r="J7126" s="2">
        <f t="shared" si="557"/>
        <v>9</v>
      </c>
      <c r="K7126" t="str">
        <f t="shared" si="558"/>
        <v>Korenbouten</v>
      </c>
      <c r="L7126" s="25">
        <f t="shared" si="560"/>
        <v>37.714285714285715</v>
      </c>
    </row>
    <row r="7127" spans="1:12" x14ac:dyDescent="0.25">
      <c r="A7127">
        <v>25</v>
      </c>
      <c r="B7127" t="s">
        <v>85</v>
      </c>
      <c r="C7127" s="1">
        <v>44461.538194444445</v>
      </c>
      <c r="D7127">
        <v>1</v>
      </c>
      <c r="E7127" t="s">
        <v>36</v>
      </c>
      <c r="F7127" t="s">
        <v>37</v>
      </c>
      <c r="G7127">
        <v>14</v>
      </c>
      <c r="H7127" t="str">
        <f t="shared" si="559"/>
        <v>AWD</v>
      </c>
      <c r="I7127" s="2">
        <f t="shared" si="556"/>
        <v>2021</v>
      </c>
      <c r="J7127" s="2">
        <f t="shared" si="557"/>
        <v>9</v>
      </c>
      <c r="K7127" t="str">
        <f t="shared" si="558"/>
        <v>Glazenmakers</v>
      </c>
      <c r="L7127" s="25">
        <f t="shared" si="560"/>
        <v>37.714285714285715</v>
      </c>
    </row>
    <row r="7128" spans="1:12" x14ac:dyDescent="0.25">
      <c r="A7128">
        <v>25</v>
      </c>
      <c r="B7128" t="s">
        <v>85</v>
      </c>
      <c r="C7128" s="1">
        <v>44461.538194444445</v>
      </c>
      <c r="D7128">
        <v>1</v>
      </c>
      <c r="E7128" t="s">
        <v>55</v>
      </c>
      <c r="F7128" t="s">
        <v>56</v>
      </c>
      <c r="G7128">
        <v>52</v>
      </c>
      <c r="H7128" t="str">
        <f t="shared" si="559"/>
        <v>AWD</v>
      </c>
      <c r="I7128" s="2">
        <f t="shared" si="556"/>
        <v>2021</v>
      </c>
      <c r="J7128" s="2">
        <f t="shared" si="557"/>
        <v>9</v>
      </c>
      <c r="K7128" t="str">
        <f t="shared" si="558"/>
        <v>Korenbouten</v>
      </c>
      <c r="L7128" s="25">
        <f t="shared" si="560"/>
        <v>37.714285714285715</v>
      </c>
    </row>
    <row r="7129" spans="1:12" x14ac:dyDescent="0.25">
      <c r="A7129">
        <v>25</v>
      </c>
      <c r="B7129" t="s">
        <v>85</v>
      </c>
      <c r="C7129" s="1">
        <v>44461.538194444445</v>
      </c>
      <c r="D7129">
        <v>1</v>
      </c>
      <c r="E7129" t="s">
        <v>34</v>
      </c>
      <c r="F7129" t="s">
        <v>35</v>
      </c>
      <c r="G7129">
        <v>2</v>
      </c>
      <c r="H7129" t="str">
        <f t="shared" si="559"/>
        <v>AWD</v>
      </c>
      <c r="I7129" s="2">
        <f t="shared" si="556"/>
        <v>2021</v>
      </c>
      <c r="J7129" s="2">
        <f t="shared" si="557"/>
        <v>9</v>
      </c>
      <c r="K7129" t="str">
        <f t="shared" si="558"/>
        <v>Pantserjuffers</v>
      </c>
      <c r="L7129" s="25">
        <f t="shared" si="560"/>
        <v>37.714285714285715</v>
      </c>
    </row>
    <row r="7130" spans="1:12" x14ac:dyDescent="0.25">
      <c r="A7130">
        <v>25</v>
      </c>
      <c r="B7130" t="s">
        <v>85</v>
      </c>
      <c r="C7130" s="1">
        <v>43945.510416666664</v>
      </c>
      <c r="D7130">
        <v>1</v>
      </c>
      <c r="E7130" t="s">
        <v>12</v>
      </c>
      <c r="F7130" t="s">
        <v>13</v>
      </c>
      <c r="G7130">
        <v>1</v>
      </c>
      <c r="H7130" t="str">
        <f t="shared" si="559"/>
        <v>AWD</v>
      </c>
      <c r="I7130" s="2">
        <f t="shared" si="556"/>
        <v>2020</v>
      </c>
      <c r="J7130" s="2">
        <f t="shared" si="557"/>
        <v>4</v>
      </c>
      <c r="K7130" t="str">
        <f t="shared" si="558"/>
        <v>Waterjuffer</v>
      </c>
      <c r="L7130" s="25">
        <f t="shared" si="560"/>
        <v>16.285714285714285</v>
      </c>
    </row>
    <row r="7131" spans="1:12" x14ac:dyDescent="0.25">
      <c r="A7131">
        <v>114</v>
      </c>
      <c r="B7131" t="s">
        <v>86</v>
      </c>
      <c r="C7131" s="1">
        <v>40331.645833333336</v>
      </c>
      <c r="D7131">
        <v>1</v>
      </c>
      <c r="E7131" t="s">
        <v>10</v>
      </c>
      <c r="F7131" t="s">
        <v>11</v>
      </c>
      <c r="G7131">
        <v>2</v>
      </c>
      <c r="H7131" t="str">
        <f t="shared" si="559"/>
        <v>AWD</v>
      </c>
      <c r="I7131" s="2">
        <f t="shared" ref="I7131:I7145" si="561">YEAR(C7131)</f>
        <v>2010</v>
      </c>
      <c r="J7131" s="2">
        <f t="shared" ref="J7131:J7145" si="562">MONTH(C7131)</f>
        <v>6</v>
      </c>
      <c r="K7131" t="str">
        <f t="shared" ref="K7131:K7145" si="563">VLOOKUP(E7131,$Q$2:$R$100,2,FALSE)</f>
        <v>Waterjuffer</v>
      </c>
      <c r="L7131" s="25">
        <f t="shared" si="560"/>
        <v>21.714285714285715</v>
      </c>
    </row>
    <row r="7132" spans="1:12" x14ac:dyDescent="0.25">
      <c r="A7132">
        <v>114</v>
      </c>
      <c r="B7132" t="s">
        <v>86</v>
      </c>
      <c r="C7132" s="1">
        <v>40331.645833333336</v>
      </c>
      <c r="D7132">
        <v>1</v>
      </c>
      <c r="E7132" t="s">
        <v>14</v>
      </c>
      <c r="F7132" t="s">
        <v>15</v>
      </c>
      <c r="G7132">
        <v>3</v>
      </c>
      <c r="H7132" t="str">
        <f t="shared" si="559"/>
        <v>AWD</v>
      </c>
      <c r="I7132" s="2">
        <f t="shared" si="561"/>
        <v>2010</v>
      </c>
      <c r="J7132" s="2">
        <f t="shared" si="562"/>
        <v>6</v>
      </c>
      <c r="K7132" t="str">
        <f t="shared" si="563"/>
        <v>Waterjuffer</v>
      </c>
      <c r="L7132" s="25">
        <f t="shared" si="560"/>
        <v>21.714285714285715</v>
      </c>
    </row>
    <row r="7133" spans="1:12" x14ac:dyDescent="0.25">
      <c r="A7133">
        <v>114</v>
      </c>
      <c r="B7133" t="s">
        <v>86</v>
      </c>
      <c r="C7133" s="1">
        <v>40331.645833333336</v>
      </c>
      <c r="D7133">
        <v>1</v>
      </c>
      <c r="E7133" t="s">
        <v>20</v>
      </c>
      <c r="F7133" t="s">
        <v>21</v>
      </c>
      <c r="G7133">
        <v>1</v>
      </c>
      <c r="H7133" t="str">
        <f t="shared" si="559"/>
        <v>AWD</v>
      </c>
      <c r="I7133" s="2">
        <f t="shared" si="561"/>
        <v>2010</v>
      </c>
      <c r="J7133" s="2">
        <f t="shared" si="562"/>
        <v>6</v>
      </c>
      <c r="K7133" t="str">
        <f t="shared" si="563"/>
        <v>Waterjuffer</v>
      </c>
      <c r="L7133" s="25">
        <f t="shared" si="560"/>
        <v>21.714285714285715</v>
      </c>
    </row>
    <row r="7134" spans="1:12" x14ac:dyDescent="0.25">
      <c r="A7134">
        <v>114</v>
      </c>
      <c r="B7134" t="s">
        <v>86</v>
      </c>
      <c r="C7134" s="1">
        <v>40331.645833333336</v>
      </c>
      <c r="D7134">
        <v>1</v>
      </c>
      <c r="E7134" t="s">
        <v>61</v>
      </c>
      <c r="F7134" t="s">
        <v>62</v>
      </c>
      <c r="G7134">
        <v>20</v>
      </c>
      <c r="H7134" t="str">
        <f t="shared" si="559"/>
        <v>AWD</v>
      </c>
      <c r="I7134" s="2">
        <f t="shared" si="561"/>
        <v>2010</v>
      </c>
      <c r="J7134" s="2">
        <f t="shared" si="562"/>
        <v>6</v>
      </c>
      <c r="K7134" t="str">
        <f t="shared" si="563"/>
        <v>Waterjuffer</v>
      </c>
      <c r="L7134" s="25">
        <f t="shared" si="560"/>
        <v>21.714285714285715</v>
      </c>
    </row>
    <row r="7135" spans="1:12" x14ac:dyDescent="0.25">
      <c r="A7135">
        <v>114</v>
      </c>
      <c r="B7135" t="s">
        <v>86</v>
      </c>
      <c r="C7135" s="1">
        <v>40331.645833333336</v>
      </c>
      <c r="D7135">
        <v>1</v>
      </c>
      <c r="E7135" t="s">
        <v>22</v>
      </c>
      <c r="F7135" t="s">
        <v>23</v>
      </c>
      <c r="G7135">
        <v>1</v>
      </c>
      <c r="H7135" t="str">
        <f t="shared" si="559"/>
        <v>AWD</v>
      </c>
      <c r="I7135" s="2">
        <f t="shared" si="561"/>
        <v>2010</v>
      </c>
      <c r="J7135" s="2">
        <f t="shared" si="562"/>
        <v>6</v>
      </c>
      <c r="K7135" t="str">
        <f t="shared" si="563"/>
        <v>Glazenmakers</v>
      </c>
      <c r="L7135" s="25">
        <f t="shared" si="560"/>
        <v>21.714285714285715</v>
      </c>
    </row>
    <row r="7136" spans="1:12" x14ac:dyDescent="0.25">
      <c r="A7136">
        <v>114</v>
      </c>
      <c r="B7136" t="s">
        <v>86</v>
      </c>
      <c r="C7136" s="1">
        <v>40331.645833333336</v>
      </c>
      <c r="D7136">
        <v>2</v>
      </c>
      <c r="E7136" t="s">
        <v>10</v>
      </c>
      <c r="F7136" t="s">
        <v>11</v>
      </c>
      <c r="G7136">
        <v>2</v>
      </c>
      <c r="H7136" t="str">
        <f t="shared" si="559"/>
        <v>AWD</v>
      </c>
      <c r="I7136" s="2">
        <f t="shared" si="561"/>
        <v>2010</v>
      </c>
      <c r="J7136" s="2">
        <f t="shared" si="562"/>
        <v>6</v>
      </c>
      <c r="K7136" t="str">
        <f t="shared" si="563"/>
        <v>Waterjuffer</v>
      </c>
      <c r="L7136" s="25">
        <f t="shared" si="560"/>
        <v>21.714285714285715</v>
      </c>
    </row>
    <row r="7137" spans="1:12" x14ac:dyDescent="0.25">
      <c r="A7137">
        <v>114</v>
      </c>
      <c r="B7137" t="s">
        <v>86</v>
      </c>
      <c r="C7137" s="1">
        <v>40331.645833333336</v>
      </c>
      <c r="D7137">
        <v>2</v>
      </c>
      <c r="E7137" t="s">
        <v>14</v>
      </c>
      <c r="F7137" t="s">
        <v>15</v>
      </c>
      <c r="G7137">
        <v>5</v>
      </c>
      <c r="H7137" t="str">
        <f t="shared" si="559"/>
        <v>AWD</v>
      </c>
      <c r="I7137" s="2">
        <f t="shared" si="561"/>
        <v>2010</v>
      </c>
      <c r="J7137" s="2">
        <f t="shared" si="562"/>
        <v>6</v>
      </c>
      <c r="K7137" t="str">
        <f t="shared" si="563"/>
        <v>Waterjuffer</v>
      </c>
      <c r="L7137" s="25">
        <f t="shared" si="560"/>
        <v>21.714285714285715</v>
      </c>
    </row>
    <row r="7138" spans="1:12" x14ac:dyDescent="0.25">
      <c r="A7138">
        <v>114</v>
      </c>
      <c r="B7138" t="s">
        <v>86</v>
      </c>
      <c r="C7138" s="1">
        <v>40331.645833333336</v>
      </c>
      <c r="D7138">
        <v>2</v>
      </c>
      <c r="E7138" t="s">
        <v>61</v>
      </c>
      <c r="F7138" t="s">
        <v>62</v>
      </c>
      <c r="G7138">
        <v>10</v>
      </c>
      <c r="H7138" t="str">
        <f t="shared" si="559"/>
        <v>AWD</v>
      </c>
      <c r="I7138" s="2">
        <f t="shared" si="561"/>
        <v>2010</v>
      </c>
      <c r="J7138" s="2">
        <f t="shared" si="562"/>
        <v>6</v>
      </c>
      <c r="K7138" t="str">
        <f t="shared" si="563"/>
        <v>Waterjuffer</v>
      </c>
      <c r="L7138" s="25">
        <f t="shared" si="560"/>
        <v>21.714285714285715</v>
      </c>
    </row>
    <row r="7139" spans="1:12" x14ac:dyDescent="0.25">
      <c r="A7139">
        <v>114</v>
      </c>
      <c r="B7139" t="s">
        <v>86</v>
      </c>
      <c r="C7139" s="1">
        <v>40331.645833333336</v>
      </c>
      <c r="D7139">
        <v>2</v>
      </c>
      <c r="E7139" t="s">
        <v>22</v>
      </c>
      <c r="F7139" t="s">
        <v>23</v>
      </c>
      <c r="G7139">
        <v>1</v>
      </c>
      <c r="H7139" t="str">
        <f t="shared" si="559"/>
        <v>AWD</v>
      </c>
      <c r="I7139" s="2">
        <f t="shared" si="561"/>
        <v>2010</v>
      </c>
      <c r="J7139" s="2">
        <f t="shared" si="562"/>
        <v>6</v>
      </c>
      <c r="K7139" t="str">
        <f t="shared" si="563"/>
        <v>Glazenmakers</v>
      </c>
      <c r="L7139" s="25">
        <f t="shared" si="560"/>
        <v>21.714285714285715</v>
      </c>
    </row>
    <row r="7140" spans="1:12" x14ac:dyDescent="0.25">
      <c r="A7140">
        <v>114</v>
      </c>
      <c r="B7140" t="s">
        <v>86</v>
      </c>
      <c r="C7140" s="1">
        <v>40345.642361111109</v>
      </c>
      <c r="D7140">
        <v>1</v>
      </c>
      <c r="E7140" t="s">
        <v>10</v>
      </c>
      <c r="F7140" t="s">
        <v>11</v>
      </c>
      <c r="G7140">
        <v>13</v>
      </c>
      <c r="H7140" t="str">
        <f t="shared" si="559"/>
        <v>AWD</v>
      </c>
      <c r="I7140" s="2">
        <f t="shared" si="561"/>
        <v>2010</v>
      </c>
      <c r="J7140" s="2">
        <f t="shared" si="562"/>
        <v>6</v>
      </c>
      <c r="K7140" t="str">
        <f t="shared" si="563"/>
        <v>Waterjuffer</v>
      </c>
      <c r="L7140" s="25">
        <f t="shared" si="560"/>
        <v>23.714285714285715</v>
      </c>
    </row>
    <row r="7141" spans="1:12" x14ac:dyDescent="0.25">
      <c r="A7141">
        <v>114</v>
      </c>
      <c r="B7141" t="s">
        <v>86</v>
      </c>
      <c r="C7141" s="1">
        <v>40345.642361111109</v>
      </c>
      <c r="D7141">
        <v>1</v>
      </c>
      <c r="E7141" t="s">
        <v>12</v>
      </c>
      <c r="F7141" t="s">
        <v>13</v>
      </c>
      <c r="G7141">
        <v>2</v>
      </c>
      <c r="H7141" t="str">
        <f t="shared" si="559"/>
        <v>AWD</v>
      </c>
      <c r="I7141" s="2">
        <f t="shared" si="561"/>
        <v>2010</v>
      </c>
      <c r="J7141" s="2">
        <f t="shared" si="562"/>
        <v>6</v>
      </c>
      <c r="K7141" t="str">
        <f t="shared" si="563"/>
        <v>Waterjuffer</v>
      </c>
      <c r="L7141" s="25">
        <f t="shared" si="560"/>
        <v>23.714285714285715</v>
      </c>
    </row>
    <row r="7142" spans="1:12" x14ac:dyDescent="0.25">
      <c r="A7142">
        <v>114</v>
      </c>
      <c r="B7142" t="s">
        <v>86</v>
      </c>
      <c r="C7142" s="1">
        <v>40345.642361111109</v>
      </c>
      <c r="D7142">
        <v>1</v>
      </c>
      <c r="E7142" t="s">
        <v>14</v>
      </c>
      <c r="F7142" t="s">
        <v>15</v>
      </c>
      <c r="G7142">
        <v>7</v>
      </c>
      <c r="H7142" t="str">
        <f t="shared" si="559"/>
        <v>AWD</v>
      </c>
      <c r="I7142" s="2">
        <f t="shared" si="561"/>
        <v>2010</v>
      </c>
      <c r="J7142" s="2">
        <f t="shared" si="562"/>
        <v>6</v>
      </c>
      <c r="K7142" t="str">
        <f t="shared" si="563"/>
        <v>Waterjuffer</v>
      </c>
      <c r="L7142" s="25">
        <f t="shared" si="560"/>
        <v>23.714285714285715</v>
      </c>
    </row>
    <row r="7143" spans="1:12" x14ac:dyDescent="0.25">
      <c r="A7143">
        <v>114</v>
      </c>
      <c r="B7143" t="s">
        <v>86</v>
      </c>
      <c r="C7143" s="1">
        <v>40345.642361111109</v>
      </c>
      <c r="D7143">
        <v>1</v>
      </c>
      <c r="E7143" t="s">
        <v>61</v>
      </c>
      <c r="F7143" t="s">
        <v>62</v>
      </c>
      <c r="G7143">
        <v>85</v>
      </c>
      <c r="H7143" t="str">
        <f t="shared" si="559"/>
        <v>AWD</v>
      </c>
      <c r="I7143" s="2">
        <f t="shared" si="561"/>
        <v>2010</v>
      </c>
      <c r="J7143" s="2">
        <f t="shared" si="562"/>
        <v>6</v>
      </c>
      <c r="K7143" t="str">
        <f t="shared" si="563"/>
        <v>Waterjuffer</v>
      </c>
      <c r="L7143" s="25">
        <f t="shared" si="560"/>
        <v>23.714285714285715</v>
      </c>
    </row>
    <row r="7144" spans="1:12" x14ac:dyDescent="0.25">
      <c r="A7144">
        <v>114</v>
      </c>
      <c r="B7144" t="s">
        <v>86</v>
      </c>
      <c r="C7144" s="1">
        <v>40345.642361111109</v>
      </c>
      <c r="D7144">
        <v>1</v>
      </c>
      <c r="E7144" t="s">
        <v>28</v>
      </c>
      <c r="F7144" t="s">
        <v>29</v>
      </c>
      <c r="G7144">
        <v>1</v>
      </c>
      <c r="H7144" t="str">
        <f t="shared" si="559"/>
        <v>AWD</v>
      </c>
      <c r="I7144" s="2">
        <f t="shared" si="561"/>
        <v>2010</v>
      </c>
      <c r="J7144" s="2">
        <f t="shared" si="562"/>
        <v>6</v>
      </c>
      <c r="K7144" t="str">
        <f t="shared" si="563"/>
        <v>Korenbouten</v>
      </c>
      <c r="L7144" s="25">
        <f t="shared" si="560"/>
        <v>23.714285714285715</v>
      </c>
    </row>
    <row r="7145" spans="1:12" x14ac:dyDescent="0.25">
      <c r="A7145">
        <v>114</v>
      </c>
      <c r="B7145" t="s">
        <v>86</v>
      </c>
      <c r="C7145" s="1">
        <v>40345.642361111109</v>
      </c>
      <c r="D7145">
        <v>2</v>
      </c>
      <c r="E7145" t="s">
        <v>10</v>
      </c>
      <c r="F7145" t="s">
        <v>11</v>
      </c>
      <c r="G7145">
        <v>17</v>
      </c>
      <c r="H7145" t="str">
        <f t="shared" si="559"/>
        <v>AWD</v>
      </c>
      <c r="I7145" s="2">
        <f t="shared" si="561"/>
        <v>2010</v>
      </c>
      <c r="J7145" s="2">
        <f t="shared" si="562"/>
        <v>6</v>
      </c>
      <c r="K7145" t="str">
        <f t="shared" si="563"/>
        <v>Waterjuffer</v>
      </c>
      <c r="L7145" s="25">
        <f t="shared" si="560"/>
        <v>23.714285714285715</v>
      </c>
    </row>
    <row r="7146" spans="1:12" x14ac:dyDescent="0.25">
      <c r="A7146">
        <v>114</v>
      </c>
      <c r="B7146" t="s">
        <v>86</v>
      </c>
      <c r="C7146" s="1">
        <v>40345.642361111109</v>
      </c>
      <c r="D7146">
        <v>2</v>
      </c>
      <c r="E7146" t="s">
        <v>14</v>
      </c>
      <c r="F7146" t="s">
        <v>15</v>
      </c>
      <c r="G7146">
        <v>1</v>
      </c>
      <c r="H7146" t="str">
        <f t="shared" si="559"/>
        <v>AWD</v>
      </c>
      <c r="I7146" s="2">
        <f t="shared" ref="I7146:I7209" si="564">YEAR(C7146)</f>
        <v>2010</v>
      </c>
      <c r="J7146" s="2">
        <f t="shared" ref="J7146:J7209" si="565">MONTH(C7146)</f>
        <v>6</v>
      </c>
      <c r="K7146" t="str">
        <f t="shared" ref="K7146:K7209" si="566">VLOOKUP(E7146,$Q$2:$R$100,2,FALSE)</f>
        <v>Waterjuffer</v>
      </c>
      <c r="L7146" s="25">
        <f t="shared" si="560"/>
        <v>23.714285714285715</v>
      </c>
    </row>
    <row r="7147" spans="1:12" x14ac:dyDescent="0.25">
      <c r="A7147">
        <v>114</v>
      </c>
      <c r="B7147" t="s">
        <v>86</v>
      </c>
      <c r="C7147" s="1">
        <v>40345.642361111109</v>
      </c>
      <c r="D7147">
        <v>2</v>
      </c>
      <c r="E7147" t="s">
        <v>61</v>
      </c>
      <c r="F7147" t="s">
        <v>62</v>
      </c>
      <c r="G7147">
        <v>60</v>
      </c>
      <c r="H7147" t="str">
        <f t="shared" si="559"/>
        <v>AWD</v>
      </c>
      <c r="I7147" s="2">
        <f t="shared" si="564"/>
        <v>2010</v>
      </c>
      <c r="J7147" s="2">
        <f t="shared" si="565"/>
        <v>6</v>
      </c>
      <c r="K7147" t="str">
        <f t="shared" si="566"/>
        <v>Waterjuffer</v>
      </c>
      <c r="L7147" s="25">
        <f t="shared" si="560"/>
        <v>23.714285714285715</v>
      </c>
    </row>
    <row r="7148" spans="1:12" x14ac:dyDescent="0.25">
      <c r="A7148">
        <v>114</v>
      </c>
      <c r="B7148" t="s">
        <v>86</v>
      </c>
      <c r="C7148" s="1">
        <v>40345.642361111109</v>
      </c>
      <c r="D7148">
        <v>4</v>
      </c>
      <c r="E7148" t="s">
        <v>26</v>
      </c>
      <c r="F7148" t="s">
        <v>27</v>
      </c>
      <c r="G7148">
        <v>4</v>
      </c>
      <c r="H7148" t="str">
        <f t="shared" si="559"/>
        <v>AWD</v>
      </c>
      <c r="I7148" s="2">
        <f t="shared" si="564"/>
        <v>2010</v>
      </c>
      <c r="J7148" s="2">
        <f t="shared" si="565"/>
        <v>6</v>
      </c>
      <c r="K7148" t="str">
        <f t="shared" si="566"/>
        <v>Glazenmakers</v>
      </c>
      <c r="L7148" s="25">
        <f t="shared" si="560"/>
        <v>23.714285714285715</v>
      </c>
    </row>
    <row r="7149" spans="1:12" x14ac:dyDescent="0.25">
      <c r="A7149">
        <v>114</v>
      </c>
      <c r="B7149" t="s">
        <v>86</v>
      </c>
      <c r="C7149" s="1">
        <v>40351.604166666664</v>
      </c>
      <c r="D7149">
        <v>1</v>
      </c>
      <c r="E7149" t="s">
        <v>10</v>
      </c>
      <c r="F7149" t="s">
        <v>11</v>
      </c>
      <c r="G7149">
        <v>48</v>
      </c>
      <c r="H7149" t="str">
        <f t="shared" si="559"/>
        <v>AWD</v>
      </c>
      <c r="I7149" s="2">
        <f t="shared" si="564"/>
        <v>2010</v>
      </c>
      <c r="J7149" s="2">
        <f t="shared" si="565"/>
        <v>6</v>
      </c>
      <c r="K7149" t="str">
        <f t="shared" si="566"/>
        <v>Waterjuffer</v>
      </c>
      <c r="L7149" s="25">
        <f t="shared" si="560"/>
        <v>24.571428571428573</v>
      </c>
    </row>
    <row r="7150" spans="1:12" x14ac:dyDescent="0.25">
      <c r="A7150">
        <v>114</v>
      </c>
      <c r="B7150" t="s">
        <v>86</v>
      </c>
      <c r="C7150" s="1">
        <v>40351.604166666664</v>
      </c>
      <c r="D7150">
        <v>1</v>
      </c>
      <c r="E7150" t="s">
        <v>14</v>
      </c>
      <c r="F7150" t="s">
        <v>15</v>
      </c>
      <c r="G7150">
        <v>10</v>
      </c>
      <c r="H7150" t="str">
        <f t="shared" si="559"/>
        <v>AWD</v>
      </c>
      <c r="I7150" s="2">
        <f t="shared" si="564"/>
        <v>2010</v>
      </c>
      <c r="J7150" s="2">
        <f t="shared" si="565"/>
        <v>6</v>
      </c>
      <c r="K7150" t="str">
        <f t="shared" si="566"/>
        <v>Waterjuffer</v>
      </c>
      <c r="L7150" s="25">
        <f t="shared" si="560"/>
        <v>24.571428571428573</v>
      </c>
    </row>
    <row r="7151" spans="1:12" x14ac:dyDescent="0.25">
      <c r="A7151">
        <v>114</v>
      </c>
      <c r="B7151" t="s">
        <v>86</v>
      </c>
      <c r="C7151" s="1">
        <v>40351.604166666664</v>
      </c>
      <c r="D7151">
        <v>1</v>
      </c>
      <c r="E7151" t="s">
        <v>20</v>
      </c>
      <c r="F7151" t="s">
        <v>21</v>
      </c>
      <c r="G7151">
        <v>17</v>
      </c>
      <c r="H7151" t="str">
        <f t="shared" si="559"/>
        <v>AWD</v>
      </c>
      <c r="I7151" s="2">
        <f t="shared" si="564"/>
        <v>2010</v>
      </c>
      <c r="J7151" s="2">
        <f t="shared" si="565"/>
        <v>6</v>
      </c>
      <c r="K7151" t="str">
        <f t="shared" si="566"/>
        <v>Waterjuffer</v>
      </c>
      <c r="L7151" s="25">
        <f t="shared" si="560"/>
        <v>24.571428571428573</v>
      </c>
    </row>
    <row r="7152" spans="1:12" x14ac:dyDescent="0.25">
      <c r="A7152">
        <v>114</v>
      </c>
      <c r="B7152" t="s">
        <v>86</v>
      </c>
      <c r="C7152" s="1">
        <v>40351.604166666664</v>
      </c>
      <c r="D7152">
        <v>1</v>
      </c>
      <c r="E7152" t="s">
        <v>61</v>
      </c>
      <c r="F7152" t="s">
        <v>62</v>
      </c>
      <c r="G7152">
        <v>176</v>
      </c>
      <c r="H7152" t="str">
        <f t="shared" si="559"/>
        <v>AWD</v>
      </c>
      <c r="I7152" s="2">
        <f t="shared" si="564"/>
        <v>2010</v>
      </c>
      <c r="J7152" s="2">
        <f t="shared" si="565"/>
        <v>6</v>
      </c>
      <c r="K7152" t="str">
        <f t="shared" si="566"/>
        <v>Waterjuffer</v>
      </c>
      <c r="L7152" s="25">
        <f t="shared" si="560"/>
        <v>24.571428571428573</v>
      </c>
    </row>
    <row r="7153" spans="1:12" x14ac:dyDescent="0.25">
      <c r="A7153">
        <v>114</v>
      </c>
      <c r="B7153" t="s">
        <v>86</v>
      </c>
      <c r="C7153" s="1">
        <v>40351.604166666664</v>
      </c>
      <c r="D7153">
        <v>1</v>
      </c>
      <c r="E7153" t="s">
        <v>26</v>
      </c>
      <c r="F7153" t="s">
        <v>27</v>
      </c>
      <c r="G7153">
        <v>3</v>
      </c>
      <c r="H7153" t="str">
        <f t="shared" si="559"/>
        <v>AWD</v>
      </c>
      <c r="I7153" s="2">
        <f t="shared" si="564"/>
        <v>2010</v>
      </c>
      <c r="J7153" s="2">
        <f t="shared" si="565"/>
        <v>6</v>
      </c>
      <c r="K7153" t="str">
        <f t="shared" si="566"/>
        <v>Glazenmakers</v>
      </c>
      <c r="L7153" s="25">
        <f t="shared" si="560"/>
        <v>24.571428571428573</v>
      </c>
    </row>
    <row r="7154" spans="1:12" x14ac:dyDescent="0.25">
      <c r="A7154">
        <v>114</v>
      </c>
      <c r="B7154" t="s">
        <v>86</v>
      </c>
      <c r="C7154" s="1">
        <v>40351.604166666664</v>
      </c>
      <c r="D7154">
        <v>1</v>
      </c>
      <c r="E7154" t="s">
        <v>28</v>
      </c>
      <c r="F7154" t="s">
        <v>29</v>
      </c>
      <c r="G7154">
        <v>1</v>
      </c>
      <c r="H7154" t="str">
        <f t="shared" si="559"/>
        <v>AWD</v>
      </c>
      <c r="I7154" s="2">
        <f t="shared" si="564"/>
        <v>2010</v>
      </c>
      <c r="J7154" s="2">
        <f t="shared" si="565"/>
        <v>6</v>
      </c>
      <c r="K7154" t="str">
        <f t="shared" si="566"/>
        <v>Korenbouten</v>
      </c>
      <c r="L7154" s="25">
        <f t="shared" si="560"/>
        <v>24.571428571428573</v>
      </c>
    </row>
    <row r="7155" spans="1:12" x14ac:dyDescent="0.25">
      <c r="A7155">
        <v>114</v>
      </c>
      <c r="B7155" t="s">
        <v>86</v>
      </c>
      <c r="C7155" s="1">
        <v>40351.604166666664</v>
      </c>
      <c r="D7155">
        <v>2</v>
      </c>
      <c r="E7155" t="s">
        <v>10</v>
      </c>
      <c r="F7155" t="s">
        <v>11</v>
      </c>
      <c r="G7155">
        <v>44</v>
      </c>
      <c r="H7155" t="str">
        <f t="shared" si="559"/>
        <v>AWD</v>
      </c>
      <c r="I7155" s="2">
        <f t="shared" si="564"/>
        <v>2010</v>
      </c>
      <c r="J7155" s="2">
        <f t="shared" si="565"/>
        <v>6</v>
      </c>
      <c r="K7155" t="str">
        <f t="shared" si="566"/>
        <v>Waterjuffer</v>
      </c>
      <c r="L7155" s="25">
        <f t="shared" si="560"/>
        <v>24.571428571428573</v>
      </c>
    </row>
    <row r="7156" spans="1:12" x14ac:dyDescent="0.25">
      <c r="A7156">
        <v>114</v>
      </c>
      <c r="B7156" t="s">
        <v>86</v>
      </c>
      <c r="C7156" s="1">
        <v>40351.604166666664</v>
      </c>
      <c r="D7156">
        <v>2</v>
      </c>
      <c r="E7156" t="s">
        <v>14</v>
      </c>
      <c r="F7156" t="s">
        <v>15</v>
      </c>
      <c r="G7156">
        <v>4</v>
      </c>
      <c r="H7156" t="str">
        <f t="shared" si="559"/>
        <v>AWD</v>
      </c>
      <c r="I7156" s="2">
        <f t="shared" si="564"/>
        <v>2010</v>
      </c>
      <c r="J7156" s="2">
        <f t="shared" si="565"/>
        <v>6</v>
      </c>
      <c r="K7156" t="str">
        <f t="shared" si="566"/>
        <v>Waterjuffer</v>
      </c>
      <c r="L7156" s="25">
        <f t="shared" si="560"/>
        <v>24.571428571428573</v>
      </c>
    </row>
    <row r="7157" spans="1:12" x14ac:dyDescent="0.25">
      <c r="A7157">
        <v>114</v>
      </c>
      <c r="B7157" t="s">
        <v>86</v>
      </c>
      <c r="C7157" s="1">
        <v>40351.604166666664</v>
      </c>
      <c r="D7157">
        <v>2</v>
      </c>
      <c r="E7157" t="s">
        <v>20</v>
      </c>
      <c r="F7157" t="s">
        <v>21</v>
      </c>
      <c r="G7157">
        <v>1</v>
      </c>
      <c r="H7157" t="str">
        <f t="shared" si="559"/>
        <v>AWD</v>
      </c>
      <c r="I7157" s="2">
        <f t="shared" si="564"/>
        <v>2010</v>
      </c>
      <c r="J7157" s="2">
        <f t="shared" si="565"/>
        <v>6</v>
      </c>
      <c r="K7157" t="str">
        <f t="shared" si="566"/>
        <v>Waterjuffer</v>
      </c>
      <c r="L7157" s="25">
        <f t="shared" si="560"/>
        <v>24.571428571428573</v>
      </c>
    </row>
    <row r="7158" spans="1:12" x14ac:dyDescent="0.25">
      <c r="A7158">
        <v>114</v>
      </c>
      <c r="B7158" t="s">
        <v>86</v>
      </c>
      <c r="C7158" s="1">
        <v>40351.604166666664</v>
      </c>
      <c r="D7158">
        <v>2</v>
      </c>
      <c r="E7158" t="s">
        <v>61</v>
      </c>
      <c r="F7158" t="s">
        <v>62</v>
      </c>
      <c r="G7158">
        <v>87</v>
      </c>
      <c r="H7158" t="str">
        <f t="shared" si="559"/>
        <v>AWD</v>
      </c>
      <c r="I7158" s="2">
        <f t="shared" si="564"/>
        <v>2010</v>
      </c>
      <c r="J7158" s="2">
        <f t="shared" si="565"/>
        <v>6</v>
      </c>
      <c r="K7158" t="str">
        <f t="shared" si="566"/>
        <v>Waterjuffer</v>
      </c>
      <c r="L7158" s="25">
        <f t="shared" si="560"/>
        <v>24.571428571428573</v>
      </c>
    </row>
    <row r="7159" spans="1:12" x14ac:dyDescent="0.25">
      <c r="A7159">
        <v>114</v>
      </c>
      <c r="B7159" t="s">
        <v>86</v>
      </c>
      <c r="C7159" s="1">
        <v>40351.604166666664</v>
      </c>
      <c r="D7159">
        <v>2</v>
      </c>
      <c r="E7159" t="s">
        <v>26</v>
      </c>
      <c r="F7159" t="s">
        <v>27</v>
      </c>
      <c r="G7159">
        <v>3</v>
      </c>
      <c r="H7159" t="str">
        <f t="shared" si="559"/>
        <v>AWD</v>
      </c>
      <c r="I7159" s="2">
        <f t="shared" si="564"/>
        <v>2010</v>
      </c>
      <c r="J7159" s="2">
        <f t="shared" si="565"/>
        <v>6</v>
      </c>
      <c r="K7159" t="str">
        <f t="shared" si="566"/>
        <v>Glazenmakers</v>
      </c>
      <c r="L7159" s="25">
        <f t="shared" si="560"/>
        <v>24.571428571428573</v>
      </c>
    </row>
    <row r="7160" spans="1:12" x14ac:dyDescent="0.25">
      <c r="A7160">
        <v>114</v>
      </c>
      <c r="B7160" t="s">
        <v>86</v>
      </c>
      <c r="C7160" s="1">
        <v>40351.604166666664</v>
      </c>
      <c r="D7160">
        <v>4</v>
      </c>
      <c r="E7160" t="s">
        <v>24</v>
      </c>
      <c r="F7160" t="s">
        <v>25</v>
      </c>
      <c r="G7160">
        <v>1</v>
      </c>
      <c r="H7160" t="str">
        <f t="shared" si="559"/>
        <v>AWD</v>
      </c>
      <c r="I7160" s="2">
        <f t="shared" si="564"/>
        <v>2010</v>
      </c>
      <c r="J7160" s="2">
        <f t="shared" si="565"/>
        <v>6</v>
      </c>
      <c r="K7160" t="str">
        <f t="shared" si="566"/>
        <v>Glazenmakers</v>
      </c>
      <c r="L7160" s="25">
        <f t="shared" si="560"/>
        <v>24.571428571428573</v>
      </c>
    </row>
    <row r="7161" spans="1:12" x14ac:dyDescent="0.25">
      <c r="A7161">
        <v>114</v>
      </c>
      <c r="B7161" t="s">
        <v>86</v>
      </c>
      <c r="C7161" s="1">
        <v>40351.604166666664</v>
      </c>
      <c r="D7161">
        <v>4</v>
      </c>
      <c r="E7161" t="s">
        <v>26</v>
      </c>
      <c r="F7161" t="s">
        <v>27</v>
      </c>
      <c r="G7161">
        <v>6</v>
      </c>
      <c r="H7161" t="str">
        <f t="shared" si="559"/>
        <v>AWD</v>
      </c>
      <c r="I7161" s="2">
        <f t="shared" si="564"/>
        <v>2010</v>
      </c>
      <c r="J7161" s="2">
        <f t="shared" si="565"/>
        <v>6</v>
      </c>
      <c r="K7161" t="str">
        <f t="shared" si="566"/>
        <v>Glazenmakers</v>
      </c>
      <c r="L7161" s="25">
        <f t="shared" si="560"/>
        <v>24.571428571428573</v>
      </c>
    </row>
    <row r="7162" spans="1:12" x14ac:dyDescent="0.25">
      <c r="A7162">
        <v>114</v>
      </c>
      <c r="B7162" t="s">
        <v>86</v>
      </c>
      <c r="C7162" s="1">
        <v>40351.604166666664</v>
      </c>
      <c r="D7162">
        <v>4</v>
      </c>
      <c r="E7162" t="s">
        <v>28</v>
      </c>
      <c r="F7162" t="s">
        <v>29</v>
      </c>
      <c r="G7162">
        <v>2</v>
      </c>
      <c r="H7162" t="str">
        <f t="shared" si="559"/>
        <v>AWD</v>
      </c>
      <c r="I7162" s="2">
        <f t="shared" si="564"/>
        <v>2010</v>
      </c>
      <c r="J7162" s="2">
        <f t="shared" si="565"/>
        <v>6</v>
      </c>
      <c r="K7162" t="str">
        <f t="shared" si="566"/>
        <v>Korenbouten</v>
      </c>
      <c r="L7162" s="25">
        <f t="shared" si="560"/>
        <v>24.571428571428573</v>
      </c>
    </row>
    <row r="7163" spans="1:12" x14ac:dyDescent="0.25">
      <c r="A7163">
        <v>114</v>
      </c>
      <c r="B7163" t="s">
        <v>86</v>
      </c>
      <c r="C7163" s="1">
        <v>40365.645833333336</v>
      </c>
      <c r="D7163">
        <v>1</v>
      </c>
      <c r="E7163" t="s">
        <v>10</v>
      </c>
      <c r="F7163" t="s">
        <v>11</v>
      </c>
      <c r="G7163">
        <v>80</v>
      </c>
      <c r="H7163" t="str">
        <f t="shared" si="559"/>
        <v>AWD</v>
      </c>
      <c r="I7163" s="2">
        <f t="shared" si="564"/>
        <v>2010</v>
      </c>
      <c r="J7163" s="2">
        <f t="shared" si="565"/>
        <v>7</v>
      </c>
      <c r="K7163" t="str">
        <f t="shared" si="566"/>
        <v>Waterjuffer</v>
      </c>
      <c r="L7163" s="25">
        <f t="shared" si="560"/>
        <v>26.571428571428573</v>
      </c>
    </row>
    <row r="7164" spans="1:12" x14ac:dyDescent="0.25">
      <c r="A7164">
        <v>114</v>
      </c>
      <c r="B7164" t="s">
        <v>86</v>
      </c>
      <c r="C7164" s="1">
        <v>40365.645833333336</v>
      </c>
      <c r="D7164">
        <v>1</v>
      </c>
      <c r="E7164" t="s">
        <v>14</v>
      </c>
      <c r="F7164" t="s">
        <v>15</v>
      </c>
      <c r="G7164">
        <v>4</v>
      </c>
      <c r="H7164" t="str">
        <f t="shared" si="559"/>
        <v>AWD</v>
      </c>
      <c r="I7164" s="2">
        <f t="shared" si="564"/>
        <v>2010</v>
      </c>
      <c r="J7164" s="2">
        <f t="shared" si="565"/>
        <v>7</v>
      </c>
      <c r="K7164" t="str">
        <f t="shared" si="566"/>
        <v>Waterjuffer</v>
      </c>
      <c r="L7164" s="25">
        <f t="shared" si="560"/>
        <v>26.571428571428573</v>
      </c>
    </row>
    <row r="7165" spans="1:12" x14ac:dyDescent="0.25">
      <c r="A7165">
        <v>114</v>
      </c>
      <c r="B7165" t="s">
        <v>86</v>
      </c>
      <c r="C7165" s="1">
        <v>40365.645833333336</v>
      </c>
      <c r="D7165">
        <v>1</v>
      </c>
      <c r="E7165" t="s">
        <v>61</v>
      </c>
      <c r="F7165" t="s">
        <v>62</v>
      </c>
      <c r="G7165">
        <v>24</v>
      </c>
      <c r="H7165" t="str">
        <f t="shared" si="559"/>
        <v>AWD</v>
      </c>
      <c r="I7165" s="2">
        <f t="shared" si="564"/>
        <v>2010</v>
      </c>
      <c r="J7165" s="2">
        <f t="shared" si="565"/>
        <v>7</v>
      </c>
      <c r="K7165" t="str">
        <f t="shared" si="566"/>
        <v>Waterjuffer</v>
      </c>
      <c r="L7165" s="25">
        <f t="shared" si="560"/>
        <v>26.571428571428573</v>
      </c>
    </row>
    <row r="7166" spans="1:12" x14ac:dyDescent="0.25">
      <c r="A7166">
        <v>114</v>
      </c>
      <c r="B7166" t="s">
        <v>86</v>
      </c>
      <c r="C7166" s="1">
        <v>40365.645833333336</v>
      </c>
      <c r="D7166">
        <v>1</v>
      </c>
      <c r="E7166" t="s">
        <v>26</v>
      </c>
      <c r="F7166" t="s">
        <v>27</v>
      </c>
      <c r="G7166">
        <v>2</v>
      </c>
      <c r="H7166" t="str">
        <f t="shared" si="559"/>
        <v>AWD</v>
      </c>
      <c r="I7166" s="2">
        <f t="shared" si="564"/>
        <v>2010</v>
      </c>
      <c r="J7166" s="2">
        <f t="shared" si="565"/>
        <v>7</v>
      </c>
      <c r="K7166" t="str">
        <f t="shared" si="566"/>
        <v>Glazenmakers</v>
      </c>
      <c r="L7166" s="25">
        <f t="shared" si="560"/>
        <v>26.571428571428573</v>
      </c>
    </row>
    <row r="7167" spans="1:12" x14ac:dyDescent="0.25">
      <c r="A7167">
        <v>114</v>
      </c>
      <c r="B7167" t="s">
        <v>86</v>
      </c>
      <c r="C7167" s="1">
        <v>40365.645833333336</v>
      </c>
      <c r="D7167">
        <v>2</v>
      </c>
      <c r="E7167" t="s">
        <v>10</v>
      </c>
      <c r="F7167" t="s">
        <v>11</v>
      </c>
      <c r="G7167">
        <v>60</v>
      </c>
      <c r="H7167" t="str">
        <f t="shared" si="559"/>
        <v>AWD</v>
      </c>
      <c r="I7167" s="2">
        <f t="shared" si="564"/>
        <v>2010</v>
      </c>
      <c r="J7167" s="2">
        <f t="shared" si="565"/>
        <v>7</v>
      </c>
      <c r="K7167" t="str">
        <f t="shared" si="566"/>
        <v>Waterjuffer</v>
      </c>
      <c r="L7167" s="25">
        <f t="shared" si="560"/>
        <v>26.571428571428573</v>
      </c>
    </row>
    <row r="7168" spans="1:12" x14ac:dyDescent="0.25">
      <c r="A7168">
        <v>114</v>
      </c>
      <c r="B7168" t="s">
        <v>86</v>
      </c>
      <c r="C7168" s="1">
        <v>40365.645833333336</v>
      </c>
      <c r="D7168">
        <v>2</v>
      </c>
      <c r="E7168" t="s">
        <v>14</v>
      </c>
      <c r="F7168" t="s">
        <v>15</v>
      </c>
      <c r="G7168">
        <v>8</v>
      </c>
      <c r="H7168" t="str">
        <f t="shared" si="559"/>
        <v>AWD</v>
      </c>
      <c r="I7168" s="2">
        <f t="shared" si="564"/>
        <v>2010</v>
      </c>
      <c r="J7168" s="2">
        <f t="shared" si="565"/>
        <v>7</v>
      </c>
      <c r="K7168" t="str">
        <f t="shared" si="566"/>
        <v>Waterjuffer</v>
      </c>
      <c r="L7168" s="25">
        <f t="shared" si="560"/>
        <v>26.571428571428573</v>
      </c>
    </row>
    <row r="7169" spans="1:12" x14ac:dyDescent="0.25">
      <c r="A7169">
        <v>114</v>
      </c>
      <c r="B7169" t="s">
        <v>86</v>
      </c>
      <c r="C7169" s="1">
        <v>40365.645833333336</v>
      </c>
      <c r="D7169">
        <v>2</v>
      </c>
      <c r="E7169" t="s">
        <v>61</v>
      </c>
      <c r="F7169" t="s">
        <v>62</v>
      </c>
      <c r="G7169">
        <v>11</v>
      </c>
      <c r="H7169" t="str">
        <f t="shared" si="559"/>
        <v>AWD</v>
      </c>
      <c r="I7169" s="2">
        <f t="shared" si="564"/>
        <v>2010</v>
      </c>
      <c r="J7169" s="2">
        <f t="shared" si="565"/>
        <v>7</v>
      </c>
      <c r="K7169" t="str">
        <f t="shared" si="566"/>
        <v>Waterjuffer</v>
      </c>
      <c r="L7169" s="25">
        <f t="shared" si="560"/>
        <v>26.571428571428573</v>
      </c>
    </row>
    <row r="7170" spans="1:12" x14ac:dyDescent="0.25">
      <c r="A7170">
        <v>114</v>
      </c>
      <c r="B7170" t="s">
        <v>86</v>
      </c>
      <c r="C7170" s="1">
        <v>40365.645833333336</v>
      </c>
      <c r="D7170">
        <v>2</v>
      </c>
      <c r="E7170" t="s">
        <v>24</v>
      </c>
      <c r="F7170" t="s">
        <v>25</v>
      </c>
      <c r="G7170">
        <v>1</v>
      </c>
      <c r="H7170" t="str">
        <f t="shared" ref="H7170:H7233" si="567">VLOOKUP(A7170,$N$2:$O$51,2,FALSE)</f>
        <v>AWD</v>
      </c>
      <c r="I7170" s="2">
        <f t="shared" si="564"/>
        <v>2010</v>
      </c>
      <c r="J7170" s="2">
        <f t="shared" si="565"/>
        <v>7</v>
      </c>
      <c r="K7170" t="str">
        <f t="shared" si="566"/>
        <v>Glazenmakers</v>
      </c>
      <c r="L7170" s="25">
        <f t="shared" si="560"/>
        <v>26.571428571428573</v>
      </c>
    </row>
    <row r="7171" spans="1:12" x14ac:dyDescent="0.25">
      <c r="A7171">
        <v>114</v>
      </c>
      <c r="B7171" t="s">
        <v>86</v>
      </c>
      <c r="C7171" s="1">
        <v>40365.645833333336</v>
      </c>
      <c r="D7171">
        <v>2</v>
      </c>
      <c r="E7171" t="s">
        <v>26</v>
      </c>
      <c r="F7171" t="s">
        <v>27</v>
      </c>
      <c r="G7171">
        <v>2</v>
      </c>
      <c r="H7171" t="str">
        <f t="shared" si="567"/>
        <v>AWD</v>
      </c>
      <c r="I7171" s="2">
        <f t="shared" si="564"/>
        <v>2010</v>
      </c>
      <c r="J7171" s="2">
        <f t="shared" si="565"/>
        <v>7</v>
      </c>
      <c r="K7171" t="str">
        <f t="shared" si="566"/>
        <v>Glazenmakers</v>
      </c>
      <c r="L7171" s="25">
        <f t="shared" ref="L7171:L7234" si="568">(ROUNDDOWN(C7171-DATE(I7171,1,1),0))/7</f>
        <v>26.571428571428573</v>
      </c>
    </row>
    <row r="7172" spans="1:12" x14ac:dyDescent="0.25">
      <c r="A7172">
        <v>114</v>
      </c>
      <c r="B7172" t="s">
        <v>86</v>
      </c>
      <c r="C7172" s="1">
        <v>40365.645833333336</v>
      </c>
      <c r="D7172">
        <v>4</v>
      </c>
      <c r="E7172" t="s">
        <v>24</v>
      </c>
      <c r="F7172" t="s">
        <v>25</v>
      </c>
      <c r="G7172">
        <v>1</v>
      </c>
      <c r="H7172" t="str">
        <f t="shared" si="567"/>
        <v>AWD</v>
      </c>
      <c r="I7172" s="2">
        <f t="shared" si="564"/>
        <v>2010</v>
      </c>
      <c r="J7172" s="2">
        <f t="shared" si="565"/>
        <v>7</v>
      </c>
      <c r="K7172" t="str">
        <f t="shared" si="566"/>
        <v>Glazenmakers</v>
      </c>
      <c r="L7172" s="25">
        <f t="shared" si="568"/>
        <v>26.571428571428573</v>
      </c>
    </row>
    <row r="7173" spans="1:12" x14ac:dyDescent="0.25">
      <c r="A7173">
        <v>114</v>
      </c>
      <c r="B7173" t="s">
        <v>86</v>
      </c>
      <c r="C7173" s="1">
        <v>40365.645833333336</v>
      </c>
      <c r="D7173">
        <v>4</v>
      </c>
      <c r="E7173" t="s">
        <v>26</v>
      </c>
      <c r="F7173" t="s">
        <v>27</v>
      </c>
      <c r="G7173">
        <v>5</v>
      </c>
      <c r="H7173" t="str">
        <f t="shared" si="567"/>
        <v>AWD</v>
      </c>
      <c r="I7173" s="2">
        <f t="shared" si="564"/>
        <v>2010</v>
      </c>
      <c r="J7173" s="2">
        <f t="shared" si="565"/>
        <v>7</v>
      </c>
      <c r="K7173" t="str">
        <f t="shared" si="566"/>
        <v>Glazenmakers</v>
      </c>
      <c r="L7173" s="25">
        <f t="shared" si="568"/>
        <v>26.571428571428573</v>
      </c>
    </row>
    <row r="7174" spans="1:12" x14ac:dyDescent="0.25">
      <c r="A7174">
        <v>114</v>
      </c>
      <c r="B7174" t="s">
        <v>86</v>
      </c>
      <c r="C7174" s="1">
        <v>40372.59375</v>
      </c>
      <c r="D7174">
        <v>1</v>
      </c>
      <c r="E7174" t="s">
        <v>10</v>
      </c>
      <c r="F7174" t="s">
        <v>11</v>
      </c>
      <c r="G7174">
        <v>40</v>
      </c>
      <c r="H7174" t="str">
        <f t="shared" si="567"/>
        <v>AWD</v>
      </c>
      <c r="I7174" s="2">
        <f t="shared" si="564"/>
        <v>2010</v>
      </c>
      <c r="J7174" s="2">
        <f t="shared" si="565"/>
        <v>7</v>
      </c>
      <c r="K7174" t="str">
        <f t="shared" si="566"/>
        <v>Waterjuffer</v>
      </c>
      <c r="L7174" s="25">
        <f t="shared" si="568"/>
        <v>27.571428571428573</v>
      </c>
    </row>
    <row r="7175" spans="1:12" x14ac:dyDescent="0.25">
      <c r="A7175">
        <v>114</v>
      </c>
      <c r="B7175" t="s">
        <v>86</v>
      </c>
      <c r="C7175" s="1">
        <v>40372.59375</v>
      </c>
      <c r="D7175">
        <v>1</v>
      </c>
      <c r="E7175" t="s">
        <v>14</v>
      </c>
      <c r="F7175" t="s">
        <v>15</v>
      </c>
      <c r="G7175">
        <v>15</v>
      </c>
      <c r="H7175" t="str">
        <f t="shared" si="567"/>
        <v>AWD</v>
      </c>
      <c r="I7175" s="2">
        <f t="shared" si="564"/>
        <v>2010</v>
      </c>
      <c r="J7175" s="2">
        <f t="shared" si="565"/>
        <v>7</v>
      </c>
      <c r="K7175" t="str">
        <f t="shared" si="566"/>
        <v>Waterjuffer</v>
      </c>
      <c r="L7175" s="25">
        <f t="shared" si="568"/>
        <v>27.571428571428573</v>
      </c>
    </row>
    <row r="7176" spans="1:12" x14ac:dyDescent="0.25">
      <c r="A7176">
        <v>114</v>
      </c>
      <c r="B7176" t="s">
        <v>86</v>
      </c>
      <c r="C7176" s="1">
        <v>40372.59375</v>
      </c>
      <c r="D7176">
        <v>1</v>
      </c>
      <c r="E7176" t="s">
        <v>61</v>
      </c>
      <c r="F7176" t="s">
        <v>62</v>
      </c>
      <c r="G7176">
        <v>1</v>
      </c>
      <c r="H7176" t="str">
        <f t="shared" si="567"/>
        <v>AWD</v>
      </c>
      <c r="I7176" s="2">
        <f t="shared" si="564"/>
        <v>2010</v>
      </c>
      <c r="J7176" s="2">
        <f t="shared" si="565"/>
        <v>7</v>
      </c>
      <c r="K7176" t="str">
        <f t="shared" si="566"/>
        <v>Waterjuffer</v>
      </c>
      <c r="L7176" s="25">
        <f t="shared" si="568"/>
        <v>27.571428571428573</v>
      </c>
    </row>
    <row r="7177" spans="1:12" x14ac:dyDescent="0.25">
      <c r="A7177">
        <v>114</v>
      </c>
      <c r="B7177" t="s">
        <v>86</v>
      </c>
      <c r="C7177" s="1">
        <v>40372.59375</v>
      </c>
      <c r="D7177">
        <v>1</v>
      </c>
      <c r="E7177" t="s">
        <v>26</v>
      </c>
      <c r="F7177" t="s">
        <v>27</v>
      </c>
      <c r="G7177">
        <v>2</v>
      </c>
      <c r="H7177" t="str">
        <f t="shared" si="567"/>
        <v>AWD</v>
      </c>
      <c r="I7177" s="2">
        <f t="shared" si="564"/>
        <v>2010</v>
      </c>
      <c r="J7177" s="2">
        <f t="shared" si="565"/>
        <v>7</v>
      </c>
      <c r="K7177" t="str">
        <f t="shared" si="566"/>
        <v>Glazenmakers</v>
      </c>
      <c r="L7177" s="25">
        <f t="shared" si="568"/>
        <v>27.571428571428573</v>
      </c>
    </row>
    <row r="7178" spans="1:12" x14ac:dyDescent="0.25">
      <c r="A7178">
        <v>114</v>
      </c>
      <c r="B7178" t="s">
        <v>86</v>
      </c>
      <c r="C7178" s="1">
        <v>40372.59375</v>
      </c>
      <c r="D7178">
        <v>2</v>
      </c>
      <c r="E7178" t="s">
        <v>10</v>
      </c>
      <c r="F7178" t="s">
        <v>11</v>
      </c>
      <c r="G7178">
        <v>28</v>
      </c>
      <c r="H7178" t="str">
        <f t="shared" si="567"/>
        <v>AWD</v>
      </c>
      <c r="I7178" s="2">
        <f t="shared" si="564"/>
        <v>2010</v>
      </c>
      <c r="J7178" s="2">
        <f t="shared" si="565"/>
        <v>7</v>
      </c>
      <c r="K7178" t="str">
        <f t="shared" si="566"/>
        <v>Waterjuffer</v>
      </c>
      <c r="L7178" s="25">
        <f t="shared" si="568"/>
        <v>27.571428571428573</v>
      </c>
    </row>
    <row r="7179" spans="1:12" x14ac:dyDescent="0.25">
      <c r="A7179">
        <v>114</v>
      </c>
      <c r="B7179" t="s">
        <v>86</v>
      </c>
      <c r="C7179" s="1">
        <v>40372.59375</v>
      </c>
      <c r="D7179">
        <v>2</v>
      </c>
      <c r="E7179" t="s">
        <v>14</v>
      </c>
      <c r="F7179" t="s">
        <v>15</v>
      </c>
      <c r="G7179">
        <v>7</v>
      </c>
      <c r="H7179" t="str">
        <f t="shared" si="567"/>
        <v>AWD</v>
      </c>
      <c r="I7179" s="2">
        <f t="shared" si="564"/>
        <v>2010</v>
      </c>
      <c r="J7179" s="2">
        <f t="shared" si="565"/>
        <v>7</v>
      </c>
      <c r="K7179" t="str">
        <f t="shared" si="566"/>
        <v>Waterjuffer</v>
      </c>
      <c r="L7179" s="25">
        <f t="shared" si="568"/>
        <v>27.571428571428573</v>
      </c>
    </row>
    <row r="7180" spans="1:12" x14ac:dyDescent="0.25">
      <c r="A7180">
        <v>114</v>
      </c>
      <c r="B7180" t="s">
        <v>86</v>
      </c>
      <c r="C7180" s="1">
        <v>40372.59375</v>
      </c>
      <c r="D7180">
        <v>2</v>
      </c>
      <c r="E7180" t="s">
        <v>61</v>
      </c>
      <c r="F7180" t="s">
        <v>62</v>
      </c>
      <c r="G7180">
        <v>2</v>
      </c>
      <c r="H7180" t="str">
        <f t="shared" si="567"/>
        <v>AWD</v>
      </c>
      <c r="I7180" s="2">
        <f t="shared" si="564"/>
        <v>2010</v>
      </c>
      <c r="J7180" s="2">
        <f t="shared" si="565"/>
        <v>7</v>
      </c>
      <c r="K7180" t="str">
        <f t="shared" si="566"/>
        <v>Waterjuffer</v>
      </c>
      <c r="L7180" s="25">
        <f t="shared" si="568"/>
        <v>27.571428571428573</v>
      </c>
    </row>
    <row r="7181" spans="1:12" x14ac:dyDescent="0.25">
      <c r="A7181">
        <v>114</v>
      </c>
      <c r="B7181" t="s">
        <v>86</v>
      </c>
      <c r="C7181" s="1">
        <v>40372.59375</v>
      </c>
      <c r="D7181">
        <v>4</v>
      </c>
      <c r="E7181" t="s">
        <v>26</v>
      </c>
      <c r="F7181" t="s">
        <v>27</v>
      </c>
      <c r="G7181">
        <v>2</v>
      </c>
      <c r="H7181" t="str">
        <f t="shared" si="567"/>
        <v>AWD</v>
      </c>
      <c r="I7181" s="2">
        <f t="shared" si="564"/>
        <v>2010</v>
      </c>
      <c r="J7181" s="2">
        <f t="shared" si="565"/>
        <v>7</v>
      </c>
      <c r="K7181" t="str">
        <f t="shared" si="566"/>
        <v>Glazenmakers</v>
      </c>
      <c r="L7181" s="25">
        <f t="shared" si="568"/>
        <v>27.571428571428573</v>
      </c>
    </row>
    <row r="7182" spans="1:12" x14ac:dyDescent="0.25">
      <c r="A7182">
        <v>114</v>
      </c>
      <c r="B7182" t="s">
        <v>86</v>
      </c>
      <c r="C7182" s="1">
        <v>40426.576388888891</v>
      </c>
      <c r="D7182">
        <v>1</v>
      </c>
      <c r="E7182" t="s">
        <v>34</v>
      </c>
      <c r="F7182" t="s">
        <v>35</v>
      </c>
      <c r="G7182">
        <v>14</v>
      </c>
      <c r="H7182" t="str">
        <f t="shared" si="567"/>
        <v>AWD</v>
      </c>
      <c r="I7182" s="2">
        <f t="shared" si="564"/>
        <v>2010</v>
      </c>
      <c r="J7182" s="2">
        <f t="shared" si="565"/>
        <v>9</v>
      </c>
      <c r="K7182" t="str">
        <f t="shared" si="566"/>
        <v>Pantserjuffers</v>
      </c>
      <c r="L7182" s="25">
        <f t="shared" si="568"/>
        <v>35.285714285714285</v>
      </c>
    </row>
    <row r="7183" spans="1:12" x14ac:dyDescent="0.25">
      <c r="A7183">
        <v>114</v>
      </c>
      <c r="B7183" t="s">
        <v>86</v>
      </c>
      <c r="C7183" s="1">
        <v>40426.576388888891</v>
      </c>
      <c r="D7183">
        <v>1</v>
      </c>
      <c r="E7183" t="s">
        <v>14</v>
      </c>
      <c r="F7183" t="s">
        <v>15</v>
      </c>
      <c r="G7183">
        <v>9</v>
      </c>
      <c r="H7183" t="str">
        <f t="shared" si="567"/>
        <v>AWD</v>
      </c>
      <c r="I7183" s="2">
        <f t="shared" si="564"/>
        <v>2010</v>
      </c>
      <c r="J7183" s="2">
        <f t="shared" si="565"/>
        <v>9</v>
      </c>
      <c r="K7183" t="str">
        <f t="shared" si="566"/>
        <v>Waterjuffer</v>
      </c>
      <c r="L7183" s="25">
        <f t="shared" si="568"/>
        <v>35.285714285714285</v>
      </c>
    </row>
    <row r="7184" spans="1:12" x14ac:dyDescent="0.25">
      <c r="A7184">
        <v>114</v>
      </c>
      <c r="B7184" t="s">
        <v>86</v>
      </c>
      <c r="C7184" s="1">
        <v>40426.576388888891</v>
      </c>
      <c r="D7184">
        <v>1</v>
      </c>
      <c r="E7184" t="s">
        <v>36</v>
      </c>
      <c r="F7184" t="s">
        <v>37</v>
      </c>
      <c r="G7184">
        <v>3</v>
      </c>
      <c r="H7184" t="str">
        <f t="shared" si="567"/>
        <v>AWD</v>
      </c>
      <c r="I7184" s="2">
        <f t="shared" si="564"/>
        <v>2010</v>
      </c>
      <c r="J7184" s="2">
        <f t="shared" si="565"/>
        <v>9</v>
      </c>
      <c r="K7184" t="str">
        <f t="shared" si="566"/>
        <v>Glazenmakers</v>
      </c>
      <c r="L7184" s="25">
        <f t="shared" si="568"/>
        <v>35.285714285714285</v>
      </c>
    </row>
    <row r="7185" spans="1:12" x14ac:dyDescent="0.25">
      <c r="A7185">
        <v>114</v>
      </c>
      <c r="B7185" t="s">
        <v>86</v>
      </c>
      <c r="C7185" s="1">
        <v>40426.576388888891</v>
      </c>
      <c r="D7185">
        <v>1</v>
      </c>
      <c r="E7185" t="s">
        <v>40</v>
      </c>
      <c r="F7185" t="s">
        <v>41</v>
      </c>
      <c r="G7185">
        <v>2</v>
      </c>
      <c r="H7185" t="str">
        <f t="shared" si="567"/>
        <v>AWD</v>
      </c>
      <c r="I7185" s="2">
        <f t="shared" si="564"/>
        <v>2010</v>
      </c>
      <c r="J7185" s="2">
        <f t="shared" si="565"/>
        <v>9</v>
      </c>
      <c r="K7185" t="str">
        <f t="shared" si="566"/>
        <v>Korenbouten</v>
      </c>
      <c r="L7185" s="25">
        <f t="shared" si="568"/>
        <v>35.285714285714285</v>
      </c>
    </row>
    <row r="7186" spans="1:12" x14ac:dyDescent="0.25">
      <c r="A7186">
        <v>114</v>
      </c>
      <c r="B7186" t="s">
        <v>86</v>
      </c>
      <c r="C7186" s="1">
        <v>40426.576388888891</v>
      </c>
      <c r="D7186">
        <v>1</v>
      </c>
      <c r="E7186" t="s">
        <v>55</v>
      </c>
      <c r="F7186" t="s">
        <v>56</v>
      </c>
      <c r="G7186">
        <v>14</v>
      </c>
      <c r="H7186" t="str">
        <f t="shared" si="567"/>
        <v>AWD</v>
      </c>
      <c r="I7186" s="2">
        <f t="shared" si="564"/>
        <v>2010</v>
      </c>
      <c r="J7186" s="2">
        <f t="shared" si="565"/>
        <v>9</v>
      </c>
      <c r="K7186" t="str">
        <f t="shared" si="566"/>
        <v>Korenbouten</v>
      </c>
      <c r="L7186" s="25">
        <f t="shared" si="568"/>
        <v>35.285714285714285</v>
      </c>
    </row>
    <row r="7187" spans="1:12" x14ac:dyDescent="0.25">
      <c r="A7187">
        <v>114</v>
      </c>
      <c r="B7187" t="s">
        <v>86</v>
      </c>
      <c r="C7187" s="1">
        <v>40426.576388888891</v>
      </c>
      <c r="D7187">
        <v>2</v>
      </c>
      <c r="E7187" t="s">
        <v>34</v>
      </c>
      <c r="F7187" t="s">
        <v>35</v>
      </c>
      <c r="G7187">
        <v>11</v>
      </c>
      <c r="H7187" t="str">
        <f t="shared" si="567"/>
        <v>AWD</v>
      </c>
      <c r="I7187" s="2">
        <f t="shared" si="564"/>
        <v>2010</v>
      </c>
      <c r="J7187" s="2">
        <f t="shared" si="565"/>
        <v>9</v>
      </c>
      <c r="K7187" t="str">
        <f t="shared" si="566"/>
        <v>Pantserjuffers</v>
      </c>
      <c r="L7187" s="25">
        <f t="shared" si="568"/>
        <v>35.285714285714285</v>
      </c>
    </row>
    <row r="7188" spans="1:12" x14ac:dyDescent="0.25">
      <c r="A7188">
        <v>114</v>
      </c>
      <c r="B7188" t="s">
        <v>86</v>
      </c>
      <c r="C7188" s="1">
        <v>40426.576388888891</v>
      </c>
      <c r="D7188">
        <v>2</v>
      </c>
      <c r="E7188" t="s">
        <v>14</v>
      </c>
      <c r="F7188" t="s">
        <v>15</v>
      </c>
      <c r="G7188">
        <v>2</v>
      </c>
      <c r="H7188" t="str">
        <f t="shared" si="567"/>
        <v>AWD</v>
      </c>
      <c r="I7188" s="2">
        <f t="shared" si="564"/>
        <v>2010</v>
      </c>
      <c r="J7188" s="2">
        <f t="shared" si="565"/>
        <v>9</v>
      </c>
      <c r="K7188" t="str">
        <f t="shared" si="566"/>
        <v>Waterjuffer</v>
      </c>
      <c r="L7188" s="25">
        <f t="shared" si="568"/>
        <v>35.285714285714285</v>
      </c>
    </row>
    <row r="7189" spans="1:12" x14ac:dyDescent="0.25">
      <c r="A7189">
        <v>114</v>
      </c>
      <c r="B7189" t="s">
        <v>86</v>
      </c>
      <c r="C7189" s="1">
        <v>40426.576388888891</v>
      </c>
      <c r="D7189">
        <v>2</v>
      </c>
      <c r="E7189" t="s">
        <v>36</v>
      </c>
      <c r="F7189" t="s">
        <v>37</v>
      </c>
      <c r="G7189">
        <v>3</v>
      </c>
      <c r="H7189" t="str">
        <f t="shared" si="567"/>
        <v>AWD</v>
      </c>
      <c r="I7189" s="2">
        <f t="shared" si="564"/>
        <v>2010</v>
      </c>
      <c r="J7189" s="2">
        <f t="shared" si="565"/>
        <v>9</v>
      </c>
      <c r="K7189" t="str">
        <f t="shared" si="566"/>
        <v>Glazenmakers</v>
      </c>
      <c r="L7189" s="25">
        <f t="shared" si="568"/>
        <v>35.285714285714285</v>
      </c>
    </row>
    <row r="7190" spans="1:12" x14ac:dyDescent="0.25">
      <c r="A7190">
        <v>114</v>
      </c>
      <c r="B7190" t="s">
        <v>86</v>
      </c>
      <c r="C7190" s="1">
        <v>40426.576388888891</v>
      </c>
      <c r="D7190">
        <v>2</v>
      </c>
      <c r="E7190" t="s">
        <v>40</v>
      </c>
      <c r="F7190" t="s">
        <v>41</v>
      </c>
      <c r="G7190">
        <v>1</v>
      </c>
      <c r="H7190" t="str">
        <f t="shared" si="567"/>
        <v>AWD</v>
      </c>
      <c r="I7190" s="2">
        <f t="shared" si="564"/>
        <v>2010</v>
      </c>
      <c r="J7190" s="2">
        <f t="shared" si="565"/>
        <v>9</v>
      </c>
      <c r="K7190" t="str">
        <f t="shared" si="566"/>
        <v>Korenbouten</v>
      </c>
      <c r="L7190" s="25">
        <f t="shared" si="568"/>
        <v>35.285714285714285</v>
      </c>
    </row>
    <row r="7191" spans="1:12" x14ac:dyDescent="0.25">
      <c r="A7191">
        <v>114</v>
      </c>
      <c r="B7191" t="s">
        <v>86</v>
      </c>
      <c r="C7191" s="1">
        <v>40426.576388888891</v>
      </c>
      <c r="D7191">
        <v>4</v>
      </c>
      <c r="E7191" t="s">
        <v>36</v>
      </c>
      <c r="F7191" t="s">
        <v>37</v>
      </c>
      <c r="G7191">
        <v>3</v>
      </c>
      <c r="H7191" t="str">
        <f t="shared" si="567"/>
        <v>AWD</v>
      </c>
      <c r="I7191" s="2">
        <f t="shared" si="564"/>
        <v>2010</v>
      </c>
      <c r="J7191" s="2">
        <f t="shared" si="565"/>
        <v>9</v>
      </c>
      <c r="K7191" t="str">
        <f t="shared" si="566"/>
        <v>Glazenmakers</v>
      </c>
      <c r="L7191" s="25">
        <f t="shared" si="568"/>
        <v>35.285714285714285</v>
      </c>
    </row>
    <row r="7192" spans="1:12" x14ac:dyDescent="0.25">
      <c r="A7192">
        <v>114</v>
      </c>
      <c r="B7192" t="s">
        <v>86</v>
      </c>
      <c r="C7192" s="1">
        <v>40442.604166666664</v>
      </c>
      <c r="D7192">
        <v>1</v>
      </c>
      <c r="E7192" t="s">
        <v>34</v>
      </c>
      <c r="F7192" t="s">
        <v>35</v>
      </c>
      <c r="G7192">
        <v>15</v>
      </c>
      <c r="H7192" t="str">
        <f t="shared" si="567"/>
        <v>AWD</v>
      </c>
      <c r="I7192" s="2">
        <f t="shared" si="564"/>
        <v>2010</v>
      </c>
      <c r="J7192" s="2">
        <f t="shared" si="565"/>
        <v>9</v>
      </c>
      <c r="K7192" t="str">
        <f t="shared" si="566"/>
        <v>Pantserjuffers</v>
      </c>
      <c r="L7192" s="25">
        <f t="shared" si="568"/>
        <v>37.571428571428569</v>
      </c>
    </row>
    <row r="7193" spans="1:12" x14ac:dyDescent="0.25">
      <c r="A7193">
        <v>114</v>
      </c>
      <c r="B7193" t="s">
        <v>86</v>
      </c>
      <c r="C7193" s="1">
        <v>40442.604166666664</v>
      </c>
      <c r="D7193">
        <v>1</v>
      </c>
      <c r="E7193" t="s">
        <v>55</v>
      </c>
      <c r="F7193" t="s">
        <v>56</v>
      </c>
      <c r="G7193">
        <v>1</v>
      </c>
      <c r="H7193" t="str">
        <f t="shared" si="567"/>
        <v>AWD</v>
      </c>
      <c r="I7193" s="2">
        <f t="shared" si="564"/>
        <v>2010</v>
      </c>
      <c r="J7193" s="2">
        <f t="shared" si="565"/>
        <v>9</v>
      </c>
      <c r="K7193" t="str">
        <f t="shared" si="566"/>
        <v>Korenbouten</v>
      </c>
      <c r="L7193" s="25">
        <f t="shared" si="568"/>
        <v>37.571428571428569</v>
      </c>
    </row>
    <row r="7194" spans="1:12" x14ac:dyDescent="0.25">
      <c r="A7194">
        <v>114</v>
      </c>
      <c r="B7194" t="s">
        <v>86</v>
      </c>
      <c r="C7194" s="1">
        <v>40442.604166666664</v>
      </c>
      <c r="D7194">
        <v>1</v>
      </c>
      <c r="E7194" t="s">
        <v>42</v>
      </c>
      <c r="F7194" t="s">
        <v>43</v>
      </c>
      <c r="G7194">
        <v>2</v>
      </c>
      <c r="H7194" t="str">
        <f t="shared" si="567"/>
        <v>AWD</v>
      </c>
      <c r="I7194" s="2">
        <f t="shared" si="564"/>
        <v>2010</v>
      </c>
      <c r="J7194" s="2">
        <f t="shared" si="565"/>
        <v>9</v>
      </c>
      <c r="K7194" t="str">
        <f t="shared" si="566"/>
        <v>Korenbouten</v>
      </c>
      <c r="L7194" s="25">
        <f t="shared" si="568"/>
        <v>37.571428571428569</v>
      </c>
    </row>
    <row r="7195" spans="1:12" x14ac:dyDescent="0.25">
      <c r="A7195">
        <v>114</v>
      </c>
      <c r="B7195" t="s">
        <v>86</v>
      </c>
      <c r="C7195" s="1">
        <v>40442.604166666664</v>
      </c>
      <c r="D7195">
        <v>2</v>
      </c>
      <c r="E7195" t="s">
        <v>34</v>
      </c>
      <c r="F7195" t="s">
        <v>35</v>
      </c>
      <c r="G7195">
        <v>7</v>
      </c>
      <c r="H7195" t="str">
        <f t="shared" si="567"/>
        <v>AWD</v>
      </c>
      <c r="I7195" s="2">
        <f t="shared" si="564"/>
        <v>2010</v>
      </c>
      <c r="J7195" s="2">
        <f t="shared" si="565"/>
        <v>9</v>
      </c>
      <c r="K7195" t="str">
        <f t="shared" si="566"/>
        <v>Pantserjuffers</v>
      </c>
      <c r="L7195" s="25">
        <f t="shared" si="568"/>
        <v>37.571428571428569</v>
      </c>
    </row>
    <row r="7196" spans="1:12" x14ac:dyDescent="0.25">
      <c r="A7196">
        <v>114</v>
      </c>
      <c r="B7196" t="s">
        <v>86</v>
      </c>
      <c r="C7196" s="1">
        <v>40442.604166666664</v>
      </c>
      <c r="D7196">
        <v>2</v>
      </c>
      <c r="E7196" t="s">
        <v>26</v>
      </c>
      <c r="F7196" t="s">
        <v>27</v>
      </c>
      <c r="G7196">
        <v>1</v>
      </c>
      <c r="H7196" t="str">
        <f t="shared" si="567"/>
        <v>AWD</v>
      </c>
      <c r="I7196" s="2">
        <f t="shared" si="564"/>
        <v>2010</v>
      </c>
      <c r="J7196" s="2">
        <f t="shared" si="565"/>
        <v>9</v>
      </c>
      <c r="K7196" t="str">
        <f t="shared" si="566"/>
        <v>Glazenmakers</v>
      </c>
      <c r="L7196" s="25">
        <f t="shared" si="568"/>
        <v>37.571428571428569</v>
      </c>
    </row>
    <row r="7197" spans="1:12" x14ac:dyDescent="0.25">
      <c r="A7197">
        <v>114</v>
      </c>
      <c r="B7197" t="s">
        <v>86</v>
      </c>
      <c r="C7197" s="1">
        <v>40442.604166666664</v>
      </c>
      <c r="D7197">
        <v>2</v>
      </c>
      <c r="E7197" t="s">
        <v>32</v>
      </c>
      <c r="F7197" t="s">
        <v>33</v>
      </c>
      <c r="G7197">
        <v>1</v>
      </c>
      <c r="H7197" t="str">
        <f t="shared" si="567"/>
        <v>AWD</v>
      </c>
      <c r="I7197" s="2">
        <f t="shared" si="564"/>
        <v>2010</v>
      </c>
      <c r="J7197" s="2">
        <f t="shared" si="565"/>
        <v>9</v>
      </c>
      <c r="K7197" t="str">
        <f t="shared" si="566"/>
        <v>Korenbouten</v>
      </c>
      <c r="L7197" s="25">
        <f t="shared" si="568"/>
        <v>37.571428571428569</v>
      </c>
    </row>
    <row r="7198" spans="1:12" x14ac:dyDescent="0.25">
      <c r="A7198">
        <v>114</v>
      </c>
      <c r="B7198" t="s">
        <v>86</v>
      </c>
      <c r="C7198" s="1">
        <v>40442.604166666664</v>
      </c>
      <c r="D7198">
        <v>2</v>
      </c>
      <c r="E7198" t="s">
        <v>55</v>
      </c>
      <c r="F7198" t="s">
        <v>56</v>
      </c>
      <c r="G7198">
        <v>4</v>
      </c>
      <c r="H7198" t="str">
        <f t="shared" si="567"/>
        <v>AWD</v>
      </c>
      <c r="I7198" s="2">
        <f t="shared" si="564"/>
        <v>2010</v>
      </c>
      <c r="J7198" s="2">
        <f t="shared" si="565"/>
        <v>9</v>
      </c>
      <c r="K7198" t="str">
        <f t="shared" si="566"/>
        <v>Korenbouten</v>
      </c>
      <c r="L7198" s="25">
        <f t="shared" si="568"/>
        <v>37.571428571428569</v>
      </c>
    </row>
    <row r="7199" spans="1:12" x14ac:dyDescent="0.25">
      <c r="A7199">
        <v>114</v>
      </c>
      <c r="B7199" t="s">
        <v>86</v>
      </c>
      <c r="C7199" s="1">
        <v>40442.604166666664</v>
      </c>
      <c r="D7199">
        <v>4</v>
      </c>
      <c r="E7199" t="s">
        <v>36</v>
      </c>
      <c r="F7199" t="s">
        <v>37</v>
      </c>
      <c r="G7199">
        <v>3</v>
      </c>
      <c r="H7199" t="str">
        <f t="shared" si="567"/>
        <v>AWD</v>
      </c>
      <c r="I7199" s="2">
        <f t="shared" si="564"/>
        <v>2010</v>
      </c>
      <c r="J7199" s="2">
        <f t="shared" si="565"/>
        <v>9</v>
      </c>
      <c r="K7199" t="str">
        <f t="shared" si="566"/>
        <v>Glazenmakers</v>
      </c>
      <c r="L7199" s="25">
        <f t="shared" si="568"/>
        <v>37.571428571428569</v>
      </c>
    </row>
    <row r="7200" spans="1:12" x14ac:dyDescent="0.25">
      <c r="A7200">
        <v>114</v>
      </c>
      <c r="B7200" t="s">
        <v>86</v>
      </c>
      <c r="C7200" s="1">
        <v>40683.611111111109</v>
      </c>
      <c r="D7200">
        <v>1</v>
      </c>
      <c r="E7200" t="s">
        <v>10</v>
      </c>
      <c r="F7200" t="s">
        <v>11</v>
      </c>
      <c r="G7200">
        <v>1</v>
      </c>
      <c r="H7200" t="str">
        <f t="shared" si="567"/>
        <v>AWD</v>
      </c>
      <c r="I7200" s="2">
        <f t="shared" si="564"/>
        <v>2011</v>
      </c>
      <c r="J7200" s="2">
        <f t="shared" si="565"/>
        <v>5</v>
      </c>
      <c r="K7200" t="str">
        <f t="shared" si="566"/>
        <v>Waterjuffer</v>
      </c>
      <c r="L7200" s="25">
        <f t="shared" si="568"/>
        <v>19.857142857142858</v>
      </c>
    </row>
    <row r="7201" spans="1:12" x14ac:dyDescent="0.25">
      <c r="A7201">
        <v>114</v>
      </c>
      <c r="B7201" t="s">
        <v>86</v>
      </c>
      <c r="C7201" s="1">
        <v>40683.611111111109</v>
      </c>
      <c r="D7201">
        <v>1</v>
      </c>
      <c r="E7201" t="s">
        <v>14</v>
      </c>
      <c r="F7201" t="s">
        <v>15</v>
      </c>
      <c r="G7201">
        <v>1</v>
      </c>
      <c r="H7201" t="str">
        <f t="shared" si="567"/>
        <v>AWD</v>
      </c>
      <c r="I7201" s="2">
        <f t="shared" si="564"/>
        <v>2011</v>
      </c>
      <c r="J7201" s="2">
        <f t="shared" si="565"/>
        <v>5</v>
      </c>
      <c r="K7201" t="str">
        <f t="shared" si="566"/>
        <v>Waterjuffer</v>
      </c>
      <c r="L7201" s="25">
        <f t="shared" si="568"/>
        <v>19.857142857142858</v>
      </c>
    </row>
    <row r="7202" spans="1:12" x14ac:dyDescent="0.25">
      <c r="A7202">
        <v>114</v>
      </c>
      <c r="B7202" t="s">
        <v>86</v>
      </c>
      <c r="C7202" s="1">
        <v>40683.611111111109</v>
      </c>
      <c r="D7202">
        <v>1</v>
      </c>
      <c r="E7202" t="s">
        <v>61</v>
      </c>
      <c r="F7202" t="s">
        <v>62</v>
      </c>
      <c r="G7202">
        <v>7</v>
      </c>
      <c r="H7202" t="str">
        <f t="shared" si="567"/>
        <v>AWD</v>
      </c>
      <c r="I7202" s="2">
        <f t="shared" si="564"/>
        <v>2011</v>
      </c>
      <c r="J7202" s="2">
        <f t="shared" si="565"/>
        <v>5</v>
      </c>
      <c r="K7202" t="str">
        <f t="shared" si="566"/>
        <v>Waterjuffer</v>
      </c>
      <c r="L7202" s="25">
        <f t="shared" si="568"/>
        <v>19.857142857142858</v>
      </c>
    </row>
    <row r="7203" spans="1:12" x14ac:dyDescent="0.25">
      <c r="A7203">
        <v>114</v>
      </c>
      <c r="B7203" t="s">
        <v>86</v>
      </c>
      <c r="C7203" s="1">
        <v>40683.611111111109</v>
      </c>
      <c r="D7203">
        <v>1</v>
      </c>
      <c r="E7203" t="s">
        <v>18</v>
      </c>
      <c r="F7203" t="s">
        <v>19</v>
      </c>
      <c r="G7203">
        <v>1</v>
      </c>
      <c r="H7203" t="str">
        <f t="shared" si="567"/>
        <v>AWD</v>
      </c>
      <c r="I7203" s="2">
        <f t="shared" si="564"/>
        <v>2011</v>
      </c>
      <c r="J7203" s="2">
        <f t="shared" si="565"/>
        <v>5</v>
      </c>
      <c r="K7203" t="str">
        <f t="shared" si="566"/>
        <v>Korenbouten</v>
      </c>
      <c r="L7203" s="25">
        <f t="shared" si="568"/>
        <v>19.857142857142858</v>
      </c>
    </row>
    <row r="7204" spans="1:12" x14ac:dyDescent="0.25">
      <c r="A7204">
        <v>114</v>
      </c>
      <c r="B7204" t="s">
        <v>86</v>
      </c>
      <c r="C7204" s="1">
        <v>40683.611111111109</v>
      </c>
      <c r="D7204">
        <v>2</v>
      </c>
      <c r="E7204" t="s">
        <v>10</v>
      </c>
      <c r="F7204" t="s">
        <v>11</v>
      </c>
      <c r="G7204">
        <v>10</v>
      </c>
      <c r="H7204" t="str">
        <f t="shared" si="567"/>
        <v>AWD</v>
      </c>
      <c r="I7204" s="2">
        <f t="shared" si="564"/>
        <v>2011</v>
      </c>
      <c r="J7204" s="2">
        <f t="shared" si="565"/>
        <v>5</v>
      </c>
      <c r="K7204" t="str">
        <f t="shared" si="566"/>
        <v>Waterjuffer</v>
      </c>
      <c r="L7204" s="25">
        <f t="shared" si="568"/>
        <v>19.857142857142858</v>
      </c>
    </row>
    <row r="7205" spans="1:12" x14ac:dyDescent="0.25">
      <c r="A7205">
        <v>114</v>
      </c>
      <c r="B7205" t="s">
        <v>86</v>
      </c>
      <c r="C7205" s="1">
        <v>40683.611111111109</v>
      </c>
      <c r="D7205">
        <v>2</v>
      </c>
      <c r="E7205" t="s">
        <v>12</v>
      </c>
      <c r="F7205" t="s">
        <v>13</v>
      </c>
      <c r="G7205">
        <v>2</v>
      </c>
      <c r="H7205" t="str">
        <f t="shared" si="567"/>
        <v>AWD</v>
      </c>
      <c r="I7205" s="2">
        <f t="shared" si="564"/>
        <v>2011</v>
      </c>
      <c r="J7205" s="2">
        <f t="shared" si="565"/>
        <v>5</v>
      </c>
      <c r="K7205" t="str">
        <f t="shared" si="566"/>
        <v>Waterjuffer</v>
      </c>
      <c r="L7205" s="25">
        <f t="shared" si="568"/>
        <v>19.857142857142858</v>
      </c>
    </row>
    <row r="7206" spans="1:12" x14ac:dyDescent="0.25">
      <c r="A7206">
        <v>114</v>
      </c>
      <c r="B7206" t="s">
        <v>86</v>
      </c>
      <c r="C7206" s="1">
        <v>40683.611111111109</v>
      </c>
      <c r="D7206">
        <v>2</v>
      </c>
      <c r="E7206" t="s">
        <v>14</v>
      </c>
      <c r="F7206" t="s">
        <v>15</v>
      </c>
      <c r="G7206">
        <v>1</v>
      </c>
      <c r="H7206" t="str">
        <f t="shared" si="567"/>
        <v>AWD</v>
      </c>
      <c r="I7206" s="2">
        <f t="shared" si="564"/>
        <v>2011</v>
      </c>
      <c r="J7206" s="2">
        <f t="shared" si="565"/>
        <v>5</v>
      </c>
      <c r="K7206" t="str">
        <f t="shared" si="566"/>
        <v>Waterjuffer</v>
      </c>
      <c r="L7206" s="25">
        <f t="shared" si="568"/>
        <v>19.857142857142858</v>
      </c>
    </row>
    <row r="7207" spans="1:12" x14ac:dyDescent="0.25">
      <c r="A7207">
        <v>114</v>
      </c>
      <c r="B7207" t="s">
        <v>86</v>
      </c>
      <c r="C7207" s="1">
        <v>40683.611111111109</v>
      </c>
      <c r="D7207">
        <v>2</v>
      </c>
      <c r="E7207" t="s">
        <v>20</v>
      </c>
      <c r="F7207" t="s">
        <v>21</v>
      </c>
      <c r="G7207">
        <v>3</v>
      </c>
      <c r="H7207" t="str">
        <f t="shared" si="567"/>
        <v>AWD</v>
      </c>
      <c r="I7207" s="2">
        <f t="shared" si="564"/>
        <v>2011</v>
      </c>
      <c r="J7207" s="2">
        <f t="shared" si="565"/>
        <v>5</v>
      </c>
      <c r="K7207" t="str">
        <f t="shared" si="566"/>
        <v>Waterjuffer</v>
      </c>
      <c r="L7207" s="25">
        <f t="shared" si="568"/>
        <v>19.857142857142858</v>
      </c>
    </row>
    <row r="7208" spans="1:12" x14ac:dyDescent="0.25">
      <c r="A7208">
        <v>114</v>
      </c>
      <c r="B7208" t="s">
        <v>86</v>
      </c>
      <c r="C7208" s="1">
        <v>40683.611111111109</v>
      </c>
      <c r="D7208">
        <v>2</v>
      </c>
      <c r="E7208" t="s">
        <v>16</v>
      </c>
      <c r="F7208" t="s">
        <v>17</v>
      </c>
      <c r="G7208">
        <v>1</v>
      </c>
      <c r="H7208" t="str">
        <f t="shared" si="567"/>
        <v>AWD</v>
      </c>
      <c r="I7208" s="2">
        <f t="shared" si="564"/>
        <v>2011</v>
      </c>
      <c r="J7208" s="2">
        <f t="shared" si="565"/>
        <v>5</v>
      </c>
      <c r="K7208" t="str">
        <f t="shared" si="566"/>
        <v>Waterjuffer</v>
      </c>
      <c r="L7208" s="25">
        <f t="shared" si="568"/>
        <v>19.857142857142858</v>
      </c>
    </row>
    <row r="7209" spans="1:12" x14ac:dyDescent="0.25">
      <c r="A7209">
        <v>114</v>
      </c>
      <c r="B7209" t="s">
        <v>86</v>
      </c>
      <c r="C7209" s="1">
        <v>40683.611111111109</v>
      </c>
      <c r="D7209">
        <v>2</v>
      </c>
      <c r="E7209" t="s">
        <v>61</v>
      </c>
      <c r="F7209" t="s">
        <v>62</v>
      </c>
      <c r="G7209">
        <v>15</v>
      </c>
      <c r="H7209" t="str">
        <f t="shared" si="567"/>
        <v>AWD</v>
      </c>
      <c r="I7209" s="2">
        <f t="shared" si="564"/>
        <v>2011</v>
      </c>
      <c r="J7209" s="2">
        <f t="shared" si="565"/>
        <v>5</v>
      </c>
      <c r="K7209" t="str">
        <f t="shared" si="566"/>
        <v>Waterjuffer</v>
      </c>
      <c r="L7209" s="25">
        <f t="shared" si="568"/>
        <v>19.857142857142858</v>
      </c>
    </row>
    <row r="7210" spans="1:12" x14ac:dyDescent="0.25">
      <c r="A7210">
        <v>114</v>
      </c>
      <c r="B7210" t="s">
        <v>86</v>
      </c>
      <c r="C7210" s="1">
        <v>40683.611111111109</v>
      </c>
      <c r="D7210">
        <v>2</v>
      </c>
      <c r="E7210" t="s">
        <v>22</v>
      </c>
      <c r="F7210" t="s">
        <v>23</v>
      </c>
      <c r="G7210">
        <v>1</v>
      </c>
      <c r="H7210" t="str">
        <f t="shared" si="567"/>
        <v>AWD</v>
      </c>
      <c r="I7210" s="2">
        <f t="shared" ref="I7210:I7273" si="569">YEAR(C7210)</f>
        <v>2011</v>
      </c>
      <c r="J7210" s="2">
        <f t="shared" ref="J7210:J7273" si="570">MONTH(C7210)</f>
        <v>5</v>
      </c>
      <c r="K7210" t="str">
        <f t="shared" ref="K7210:K7273" si="571">VLOOKUP(E7210,$Q$2:$R$100,2,FALSE)</f>
        <v>Glazenmakers</v>
      </c>
      <c r="L7210" s="25">
        <f t="shared" si="568"/>
        <v>19.857142857142858</v>
      </c>
    </row>
    <row r="7211" spans="1:12" x14ac:dyDescent="0.25">
      <c r="A7211">
        <v>114</v>
      </c>
      <c r="B7211" t="s">
        <v>86</v>
      </c>
      <c r="C7211" s="1">
        <v>40693.645833333336</v>
      </c>
      <c r="D7211">
        <v>1</v>
      </c>
      <c r="E7211" t="s">
        <v>12</v>
      </c>
      <c r="F7211" t="s">
        <v>13</v>
      </c>
      <c r="G7211">
        <v>1</v>
      </c>
      <c r="H7211" t="str">
        <f t="shared" si="567"/>
        <v>AWD</v>
      </c>
      <c r="I7211" s="2">
        <f t="shared" si="569"/>
        <v>2011</v>
      </c>
      <c r="J7211" s="2">
        <f t="shared" si="570"/>
        <v>5</v>
      </c>
      <c r="K7211" t="str">
        <f t="shared" si="571"/>
        <v>Waterjuffer</v>
      </c>
      <c r="L7211" s="25">
        <f t="shared" si="568"/>
        <v>21.285714285714285</v>
      </c>
    </row>
    <row r="7212" spans="1:12" x14ac:dyDescent="0.25">
      <c r="A7212">
        <v>114</v>
      </c>
      <c r="B7212" t="s">
        <v>86</v>
      </c>
      <c r="C7212" s="1">
        <v>40693.645833333336</v>
      </c>
      <c r="D7212">
        <v>1</v>
      </c>
      <c r="E7212" t="s">
        <v>14</v>
      </c>
      <c r="F7212" t="s">
        <v>15</v>
      </c>
      <c r="G7212">
        <v>1</v>
      </c>
      <c r="H7212" t="str">
        <f t="shared" si="567"/>
        <v>AWD</v>
      </c>
      <c r="I7212" s="2">
        <f t="shared" si="569"/>
        <v>2011</v>
      </c>
      <c r="J7212" s="2">
        <f t="shared" si="570"/>
        <v>5</v>
      </c>
      <c r="K7212" t="str">
        <f t="shared" si="571"/>
        <v>Waterjuffer</v>
      </c>
      <c r="L7212" s="25">
        <f t="shared" si="568"/>
        <v>21.285714285714285</v>
      </c>
    </row>
    <row r="7213" spans="1:12" x14ac:dyDescent="0.25">
      <c r="A7213">
        <v>114</v>
      </c>
      <c r="B7213" t="s">
        <v>86</v>
      </c>
      <c r="C7213" s="1">
        <v>40693.645833333336</v>
      </c>
      <c r="D7213">
        <v>1</v>
      </c>
      <c r="E7213" t="s">
        <v>20</v>
      </c>
      <c r="F7213" t="s">
        <v>21</v>
      </c>
      <c r="G7213">
        <v>2</v>
      </c>
      <c r="H7213" t="str">
        <f t="shared" si="567"/>
        <v>AWD</v>
      </c>
      <c r="I7213" s="2">
        <f t="shared" si="569"/>
        <v>2011</v>
      </c>
      <c r="J7213" s="2">
        <f t="shared" si="570"/>
        <v>5</v>
      </c>
      <c r="K7213" t="str">
        <f t="shared" si="571"/>
        <v>Waterjuffer</v>
      </c>
      <c r="L7213" s="25">
        <f t="shared" si="568"/>
        <v>21.285714285714285</v>
      </c>
    </row>
    <row r="7214" spans="1:12" x14ac:dyDescent="0.25">
      <c r="A7214">
        <v>114</v>
      </c>
      <c r="B7214" t="s">
        <v>86</v>
      </c>
      <c r="C7214" s="1">
        <v>40693.645833333336</v>
      </c>
      <c r="D7214">
        <v>1</v>
      </c>
      <c r="E7214" t="s">
        <v>61</v>
      </c>
      <c r="F7214" t="s">
        <v>62</v>
      </c>
      <c r="G7214">
        <v>22</v>
      </c>
      <c r="H7214" t="str">
        <f t="shared" si="567"/>
        <v>AWD</v>
      </c>
      <c r="I7214" s="2">
        <f t="shared" si="569"/>
        <v>2011</v>
      </c>
      <c r="J7214" s="2">
        <f t="shared" si="570"/>
        <v>5</v>
      </c>
      <c r="K7214" t="str">
        <f t="shared" si="571"/>
        <v>Waterjuffer</v>
      </c>
      <c r="L7214" s="25">
        <f t="shared" si="568"/>
        <v>21.285714285714285</v>
      </c>
    </row>
    <row r="7215" spans="1:12" x14ac:dyDescent="0.25">
      <c r="A7215">
        <v>114</v>
      </c>
      <c r="B7215" t="s">
        <v>86</v>
      </c>
      <c r="C7215" s="1">
        <v>40693.645833333336</v>
      </c>
      <c r="D7215">
        <v>1</v>
      </c>
      <c r="E7215" t="s">
        <v>22</v>
      </c>
      <c r="F7215" t="s">
        <v>23</v>
      </c>
      <c r="G7215">
        <v>1</v>
      </c>
      <c r="H7215" t="str">
        <f t="shared" si="567"/>
        <v>AWD</v>
      </c>
      <c r="I7215" s="2">
        <f t="shared" si="569"/>
        <v>2011</v>
      </c>
      <c r="J7215" s="2">
        <f t="shared" si="570"/>
        <v>5</v>
      </c>
      <c r="K7215" t="str">
        <f t="shared" si="571"/>
        <v>Glazenmakers</v>
      </c>
      <c r="L7215" s="25">
        <f t="shared" si="568"/>
        <v>21.285714285714285</v>
      </c>
    </row>
    <row r="7216" spans="1:12" x14ac:dyDescent="0.25">
      <c r="A7216">
        <v>114</v>
      </c>
      <c r="B7216" t="s">
        <v>86</v>
      </c>
      <c r="C7216" s="1">
        <v>40693.645833333336</v>
      </c>
      <c r="D7216">
        <v>1</v>
      </c>
      <c r="E7216" t="s">
        <v>26</v>
      </c>
      <c r="F7216" t="s">
        <v>27</v>
      </c>
      <c r="G7216">
        <v>2</v>
      </c>
      <c r="H7216" t="str">
        <f t="shared" si="567"/>
        <v>AWD</v>
      </c>
      <c r="I7216" s="2">
        <f t="shared" si="569"/>
        <v>2011</v>
      </c>
      <c r="J7216" s="2">
        <f t="shared" si="570"/>
        <v>5</v>
      </c>
      <c r="K7216" t="str">
        <f t="shared" si="571"/>
        <v>Glazenmakers</v>
      </c>
      <c r="L7216" s="25">
        <f t="shared" si="568"/>
        <v>21.285714285714285</v>
      </c>
    </row>
    <row r="7217" spans="1:12" x14ac:dyDescent="0.25">
      <c r="A7217">
        <v>114</v>
      </c>
      <c r="B7217" t="s">
        <v>86</v>
      </c>
      <c r="C7217" s="1">
        <v>40693.645833333336</v>
      </c>
      <c r="D7217">
        <v>2</v>
      </c>
      <c r="E7217" t="s">
        <v>10</v>
      </c>
      <c r="F7217" t="s">
        <v>11</v>
      </c>
      <c r="G7217">
        <v>12</v>
      </c>
      <c r="H7217" t="str">
        <f t="shared" si="567"/>
        <v>AWD</v>
      </c>
      <c r="I7217" s="2">
        <f t="shared" si="569"/>
        <v>2011</v>
      </c>
      <c r="J7217" s="2">
        <f t="shared" si="570"/>
        <v>5</v>
      </c>
      <c r="K7217" t="str">
        <f t="shared" si="571"/>
        <v>Waterjuffer</v>
      </c>
      <c r="L7217" s="25">
        <f t="shared" si="568"/>
        <v>21.285714285714285</v>
      </c>
    </row>
    <row r="7218" spans="1:12" x14ac:dyDescent="0.25">
      <c r="A7218">
        <v>114</v>
      </c>
      <c r="B7218" t="s">
        <v>86</v>
      </c>
      <c r="C7218" s="1">
        <v>40693.645833333336</v>
      </c>
      <c r="D7218">
        <v>2</v>
      </c>
      <c r="E7218" t="s">
        <v>12</v>
      </c>
      <c r="F7218" t="s">
        <v>13</v>
      </c>
      <c r="G7218">
        <v>4</v>
      </c>
      <c r="H7218" t="str">
        <f t="shared" si="567"/>
        <v>AWD</v>
      </c>
      <c r="I7218" s="2">
        <f t="shared" si="569"/>
        <v>2011</v>
      </c>
      <c r="J7218" s="2">
        <f t="shared" si="570"/>
        <v>5</v>
      </c>
      <c r="K7218" t="str">
        <f t="shared" si="571"/>
        <v>Waterjuffer</v>
      </c>
      <c r="L7218" s="25">
        <f t="shared" si="568"/>
        <v>21.285714285714285</v>
      </c>
    </row>
    <row r="7219" spans="1:12" x14ac:dyDescent="0.25">
      <c r="A7219">
        <v>114</v>
      </c>
      <c r="B7219" t="s">
        <v>86</v>
      </c>
      <c r="C7219" s="1">
        <v>40693.645833333336</v>
      </c>
      <c r="D7219">
        <v>2</v>
      </c>
      <c r="E7219" t="s">
        <v>14</v>
      </c>
      <c r="F7219" t="s">
        <v>15</v>
      </c>
      <c r="G7219">
        <v>2</v>
      </c>
      <c r="H7219" t="str">
        <f t="shared" si="567"/>
        <v>AWD</v>
      </c>
      <c r="I7219" s="2">
        <f t="shared" si="569"/>
        <v>2011</v>
      </c>
      <c r="J7219" s="2">
        <f t="shared" si="570"/>
        <v>5</v>
      </c>
      <c r="K7219" t="str">
        <f t="shared" si="571"/>
        <v>Waterjuffer</v>
      </c>
      <c r="L7219" s="25">
        <f t="shared" si="568"/>
        <v>21.285714285714285</v>
      </c>
    </row>
    <row r="7220" spans="1:12" x14ac:dyDescent="0.25">
      <c r="A7220">
        <v>114</v>
      </c>
      <c r="B7220" t="s">
        <v>86</v>
      </c>
      <c r="C7220" s="1">
        <v>40693.645833333336</v>
      </c>
      <c r="D7220">
        <v>2</v>
      </c>
      <c r="E7220" t="s">
        <v>61</v>
      </c>
      <c r="F7220" t="s">
        <v>62</v>
      </c>
      <c r="G7220">
        <v>22</v>
      </c>
      <c r="H7220" t="str">
        <f t="shared" si="567"/>
        <v>AWD</v>
      </c>
      <c r="I7220" s="2">
        <f t="shared" si="569"/>
        <v>2011</v>
      </c>
      <c r="J7220" s="2">
        <f t="shared" si="570"/>
        <v>5</v>
      </c>
      <c r="K7220" t="str">
        <f t="shared" si="571"/>
        <v>Waterjuffer</v>
      </c>
      <c r="L7220" s="25">
        <f t="shared" si="568"/>
        <v>21.285714285714285</v>
      </c>
    </row>
    <row r="7221" spans="1:12" x14ac:dyDescent="0.25">
      <c r="A7221">
        <v>114</v>
      </c>
      <c r="B7221" t="s">
        <v>86</v>
      </c>
      <c r="C7221" s="1">
        <v>40693.645833333336</v>
      </c>
      <c r="D7221">
        <v>2</v>
      </c>
      <c r="E7221" t="s">
        <v>22</v>
      </c>
      <c r="F7221" t="s">
        <v>23</v>
      </c>
      <c r="G7221">
        <v>1</v>
      </c>
      <c r="H7221" t="str">
        <f t="shared" si="567"/>
        <v>AWD</v>
      </c>
      <c r="I7221" s="2">
        <f t="shared" si="569"/>
        <v>2011</v>
      </c>
      <c r="J7221" s="2">
        <f t="shared" si="570"/>
        <v>5</v>
      </c>
      <c r="K7221" t="str">
        <f t="shared" si="571"/>
        <v>Glazenmakers</v>
      </c>
      <c r="L7221" s="25">
        <f t="shared" si="568"/>
        <v>21.285714285714285</v>
      </c>
    </row>
    <row r="7222" spans="1:12" x14ac:dyDescent="0.25">
      <c r="A7222">
        <v>114</v>
      </c>
      <c r="B7222" t="s">
        <v>86</v>
      </c>
      <c r="C7222" s="1">
        <v>40693.645833333336</v>
      </c>
      <c r="D7222">
        <v>2</v>
      </c>
      <c r="E7222" t="s">
        <v>24</v>
      </c>
      <c r="F7222" t="s">
        <v>25</v>
      </c>
      <c r="G7222">
        <v>2</v>
      </c>
      <c r="H7222" t="str">
        <f t="shared" si="567"/>
        <v>AWD</v>
      </c>
      <c r="I7222" s="2">
        <f t="shared" si="569"/>
        <v>2011</v>
      </c>
      <c r="J7222" s="2">
        <f t="shared" si="570"/>
        <v>5</v>
      </c>
      <c r="K7222" t="str">
        <f t="shared" si="571"/>
        <v>Glazenmakers</v>
      </c>
      <c r="L7222" s="25">
        <f t="shared" si="568"/>
        <v>21.285714285714285</v>
      </c>
    </row>
    <row r="7223" spans="1:12" x14ac:dyDescent="0.25">
      <c r="A7223">
        <v>114</v>
      </c>
      <c r="B7223" t="s">
        <v>86</v>
      </c>
      <c r="C7223" s="1">
        <v>40693.645833333336</v>
      </c>
      <c r="D7223">
        <v>2</v>
      </c>
      <c r="E7223" t="s">
        <v>26</v>
      </c>
      <c r="F7223" t="s">
        <v>27</v>
      </c>
      <c r="G7223">
        <v>3</v>
      </c>
      <c r="H7223" t="str">
        <f t="shared" si="567"/>
        <v>AWD</v>
      </c>
      <c r="I7223" s="2">
        <f t="shared" si="569"/>
        <v>2011</v>
      </c>
      <c r="J7223" s="2">
        <f t="shared" si="570"/>
        <v>5</v>
      </c>
      <c r="K7223" t="str">
        <f t="shared" si="571"/>
        <v>Glazenmakers</v>
      </c>
      <c r="L7223" s="25">
        <f t="shared" si="568"/>
        <v>21.285714285714285</v>
      </c>
    </row>
    <row r="7224" spans="1:12" x14ac:dyDescent="0.25">
      <c r="A7224">
        <v>114</v>
      </c>
      <c r="B7224" t="s">
        <v>86</v>
      </c>
      <c r="C7224" s="1">
        <v>40693.645833333336</v>
      </c>
      <c r="D7224">
        <v>4</v>
      </c>
      <c r="E7224" t="s">
        <v>24</v>
      </c>
      <c r="F7224" t="s">
        <v>25</v>
      </c>
      <c r="G7224">
        <v>2</v>
      </c>
      <c r="H7224" t="str">
        <f t="shared" si="567"/>
        <v>AWD</v>
      </c>
      <c r="I7224" s="2">
        <f t="shared" si="569"/>
        <v>2011</v>
      </c>
      <c r="J7224" s="2">
        <f t="shared" si="570"/>
        <v>5</v>
      </c>
      <c r="K7224" t="str">
        <f t="shared" si="571"/>
        <v>Glazenmakers</v>
      </c>
      <c r="L7224" s="25">
        <f t="shared" si="568"/>
        <v>21.285714285714285</v>
      </c>
    </row>
    <row r="7225" spans="1:12" x14ac:dyDescent="0.25">
      <c r="A7225">
        <v>114</v>
      </c>
      <c r="B7225" t="s">
        <v>86</v>
      </c>
      <c r="C7225" s="1">
        <v>40693.645833333336</v>
      </c>
      <c r="D7225">
        <v>4</v>
      </c>
      <c r="E7225" t="s">
        <v>26</v>
      </c>
      <c r="F7225" t="s">
        <v>27</v>
      </c>
      <c r="G7225">
        <v>2</v>
      </c>
      <c r="H7225" t="str">
        <f t="shared" si="567"/>
        <v>AWD</v>
      </c>
      <c r="I7225" s="2">
        <f t="shared" si="569"/>
        <v>2011</v>
      </c>
      <c r="J7225" s="2">
        <f t="shared" si="570"/>
        <v>5</v>
      </c>
      <c r="K7225" t="str">
        <f t="shared" si="571"/>
        <v>Glazenmakers</v>
      </c>
      <c r="L7225" s="25">
        <f t="shared" si="568"/>
        <v>21.285714285714285</v>
      </c>
    </row>
    <row r="7226" spans="1:12" x14ac:dyDescent="0.25">
      <c r="A7226">
        <v>114</v>
      </c>
      <c r="B7226" t="s">
        <v>86</v>
      </c>
      <c r="C7226" s="1">
        <v>40693.645833333336</v>
      </c>
      <c r="D7226">
        <v>4</v>
      </c>
      <c r="E7226" t="s">
        <v>18</v>
      </c>
      <c r="F7226" t="s">
        <v>19</v>
      </c>
      <c r="G7226">
        <v>3</v>
      </c>
      <c r="H7226" t="str">
        <f t="shared" si="567"/>
        <v>AWD</v>
      </c>
      <c r="I7226" s="2">
        <f t="shared" si="569"/>
        <v>2011</v>
      </c>
      <c r="J7226" s="2">
        <f t="shared" si="570"/>
        <v>5</v>
      </c>
      <c r="K7226" t="str">
        <f t="shared" si="571"/>
        <v>Korenbouten</v>
      </c>
      <c r="L7226" s="25">
        <f t="shared" si="568"/>
        <v>21.285714285714285</v>
      </c>
    </row>
    <row r="7227" spans="1:12" x14ac:dyDescent="0.25">
      <c r="A7227">
        <v>114</v>
      </c>
      <c r="B7227" t="s">
        <v>86</v>
      </c>
      <c r="C7227" s="1">
        <v>40708.65625</v>
      </c>
      <c r="D7227">
        <v>1</v>
      </c>
      <c r="E7227" t="s">
        <v>10</v>
      </c>
      <c r="F7227" t="s">
        <v>11</v>
      </c>
      <c r="G7227">
        <v>15</v>
      </c>
      <c r="H7227" t="str">
        <f t="shared" si="567"/>
        <v>AWD</v>
      </c>
      <c r="I7227" s="2">
        <f t="shared" si="569"/>
        <v>2011</v>
      </c>
      <c r="J7227" s="2">
        <f t="shared" si="570"/>
        <v>6</v>
      </c>
      <c r="K7227" t="str">
        <f t="shared" si="571"/>
        <v>Waterjuffer</v>
      </c>
      <c r="L7227" s="25">
        <f t="shared" si="568"/>
        <v>23.428571428571427</v>
      </c>
    </row>
    <row r="7228" spans="1:12" x14ac:dyDescent="0.25">
      <c r="A7228">
        <v>114</v>
      </c>
      <c r="B7228" t="s">
        <v>86</v>
      </c>
      <c r="C7228" s="1">
        <v>40708.65625</v>
      </c>
      <c r="D7228">
        <v>1</v>
      </c>
      <c r="E7228" t="s">
        <v>61</v>
      </c>
      <c r="F7228" t="s">
        <v>62</v>
      </c>
      <c r="G7228">
        <v>100</v>
      </c>
      <c r="H7228" t="str">
        <f t="shared" si="567"/>
        <v>AWD</v>
      </c>
      <c r="I7228" s="2">
        <f t="shared" si="569"/>
        <v>2011</v>
      </c>
      <c r="J7228" s="2">
        <f t="shared" si="570"/>
        <v>6</v>
      </c>
      <c r="K7228" t="str">
        <f t="shared" si="571"/>
        <v>Waterjuffer</v>
      </c>
      <c r="L7228" s="25">
        <f t="shared" si="568"/>
        <v>23.428571428571427</v>
      </c>
    </row>
    <row r="7229" spans="1:12" x14ac:dyDescent="0.25">
      <c r="A7229">
        <v>114</v>
      </c>
      <c r="B7229" t="s">
        <v>86</v>
      </c>
      <c r="C7229" s="1">
        <v>40708.65625</v>
      </c>
      <c r="D7229">
        <v>1</v>
      </c>
      <c r="E7229" t="s">
        <v>24</v>
      </c>
      <c r="F7229" t="s">
        <v>25</v>
      </c>
      <c r="G7229">
        <v>1</v>
      </c>
      <c r="H7229" t="str">
        <f t="shared" si="567"/>
        <v>AWD</v>
      </c>
      <c r="I7229" s="2">
        <f t="shared" si="569"/>
        <v>2011</v>
      </c>
      <c r="J7229" s="2">
        <f t="shared" si="570"/>
        <v>6</v>
      </c>
      <c r="K7229" t="str">
        <f t="shared" si="571"/>
        <v>Glazenmakers</v>
      </c>
      <c r="L7229" s="25">
        <f t="shared" si="568"/>
        <v>23.428571428571427</v>
      </c>
    </row>
    <row r="7230" spans="1:12" x14ac:dyDescent="0.25">
      <c r="A7230">
        <v>114</v>
      </c>
      <c r="B7230" t="s">
        <v>86</v>
      </c>
      <c r="C7230" s="1">
        <v>40708.65625</v>
      </c>
      <c r="D7230">
        <v>1</v>
      </c>
      <c r="E7230" t="s">
        <v>18</v>
      </c>
      <c r="F7230" t="s">
        <v>19</v>
      </c>
      <c r="G7230">
        <v>1</v>
      </c>
      <c r="H7230" t="str">
        <f t="shared" si="567"/>
        <v>AWD</v>
      </c>
      <c r="I7230" s="2">
        <f t="shared" si="569"/>
        <v>2011</v>
      </c>
      <c r="J7230" s="2">
        <f t="shared" si="570"/>
        <v>6</v>
      </c>
      <c r="K7230" t="str">
        <f t="shared" si="571"/>
        <v>Korenbouten</v>
      </c>
      <c r="L7230" s="25">
        <f t="shared" si="568"/>
        <v>23.428571428571427</v>
      </c>
    </row>
    <row r="7231" spans="1:12" x14ac:dyDescent="0.25">
      <c r="A7231">
        <v>114</v>
      </c>
      <c r="B7231" t="s">
        <v>86</v>
      </c>
      <c r="C7231" s="1">
        <v>40708.65625</v>
      </c>
      <c r="D7231">
        <v>2</v>
      </c>
      <c r="E7231" t="s">
        <v>10</v>
      </c>
      <c r="F7231" t="s">
        <v>11</v>
      </c>
      <c r="G7231">
        <v>53</v>
      </c>
      <c r="H7231" t="str">
        <f t="shared" si="567"/>
        <v>AWD</v>
      </c>
      <c r="I7231" s="2">
        <f t="shared" si="569"/>
        <v>2011</v>
      </c>
      <c r="J7231" s="2">
        <f t="shared" si="570"/>
        <v>6</v>
      </c>
      <c r="K7231" t="str">
        <f t="shared" si="571"/>
        <v>Waterjuffer</v>
      </c>
      <c r="L7231" s="25">
        <f t="shared" si="568"/>
        <v>23.428571428571427</v>
      </c>
    </row>
    <row r="7232" spans="1:12" x14ac:dyDescent="0.25">
      <c r="A7232">
        <v>114</v>
      </c>
      <c r="B7232" t="s">
        <v>86</v>
      </c>
      <c r="C7232" s="1">
        <v>40708.65625</v>
      </c>
      <c r="D7232">
        <v>2</v>
      </c>
      <c r="E7232" t="s">
        <v>14</v>
      </c>
      <c r="F7232" t="s">
        <v>15</v>
      </c>
      <c r="G7232">
        <v>15</v>
      </c>
      <c r="H7232" t="str">
        <f t="shared" si="567"/>
        <v>AWD</v>
      </c>
      <c r="I7232" s="2">
        <f t="shared" si="569"/>
        <v>2011</v>
      </c>
      <c r="J7232" s="2">
        <f t="shared" si="570"/>
        <v>6</v>
      </c>
      <c r="K7232" t="str">
        <f t="shared" si="571"/>
        <v>Waterjuffer</v>
      </c>
      <c r="L7232" s="25">
        <f t="shared" si="568"/>
        <v>23.428571428571427</v>
      </c>
    </row>
    <row r="7233" spans="1:12" x14ac:dyDescent="0.25">
      <c r="A7233">
        <v>114</v>
      </c>
      <c r="B7233" t="s">
        <v>86</v>
      </c>
      <c r="C7233" s="1">
        <v>40708.65625</v>
      </c>
      <c r="D7233">
        <v>2</v>
      </c>
      <c r="E7233" t="s">
        <v>61</v>
      </c>
      <c r="F7233" t="s">
        <v>62</v>
      </c>
      <c r="G7233">
        <v>72</v>
      </c>
      <c r="H7233" t="str">
        <f t="shared" si="567"/>
        <v>AWD</v>
      </c>
      <c r="I7233" s="2">
        <f t="shared" si="569"/>
        <v>2011</v>
      </c>
      <c r="J7233" s="2">
        <f t="shared" si="570"/>
        <v>6</v>
      </c>
      <c r="K7233" t="str">
        <f t="shared" si="571"/>
        <v>Waterjuffer</v>
      </c>
      <c r="L7233" s="25">
        <f t="shared" si="568"/>
        <v>23.428571428571427</v>
      </c>
    </row>
    <row r="7234" spans="1:12" x14ac:dyDescent="0.25">
      <c r="A7234">
        <v>114</v>
      </c>
      <c r="B7234" t="s">
        <v>86</v>
      </c>
      <c r="C7234" s="1">
        <v>40708.65625</v>
      </c>
      <c r="D7234">
        <v>2</v>
      </c>
      <c r="E7234" t="s">
        <v>22</v>
      </c>
      <c r="F7234" t="s">
        <v>23</v>
      </c>
      <c r="G7234">
        <v>1</v>
      </c>
      <c r="H7234" t="str">
        <f t="shared" ref="H7234:H7297" si="572">VLOOKUP(A7234,$N$2:$O$51,2,FALSE)</f>
        <v>AWD</v>
      </c>
      <c r="I7234" s="2">
        <f t="shared" si="569"/>
        <v>2011</v>
      </c>
      <c r="J7234" s="2">
        <f t="shared" si="570"/>
        <v>6</v>
      </c>
      <c r="K7234" t="str">
        <f t="shared" si="571"/>
        <v>Glazenmakers</v>
      </c>
      <c r="L7234" s="25">
        <f t="shared" si="568"/>
        <v>23.428571428571427</v>
      </c>
    </row>
    <row r="7235" spans="1:12" x14ac:dyDescent="0.25">
      <c r="A7235">
        <v>114</v>
      </c>
      <c r="B7235" t="s">
        <v>86</v>
      </c>
      <c r="C7235" s="1">
        <v>40708.65625</v>
      </c>
      <c r="D7235">
        <v>2</v>
      </c>
      <c r="E7235" t="s">
        <v>24</v>
      </c>
      <c r="F7235" t="s">
        <v>25</v>
      </c>
      <c r="G7235">
        <v>2</v>
      </c>
      <c r="H7235" t="str">
        <f t="shared" si="572"/>
        <v>AWD</v>
      </c>
      <c r="I7235" s="2">
        <f t="shared" si="569"/>
        <v>2011</v>
      </c>
      <c r="J7235" s="2">
        <f t="shared" si="570"/>
        <v>6</v>
      </c>
      <c r="K7235" t="str">
        <f t="shared" si="571"/>
        <v>Glazenmakers</v>
      </c>
      <c r="L7235" s="25">
        <f t="shared" ref="L7235:L7298" si="573">(ROUNDDOWN(C7235-DATE(I7235,1,1),0))/7</f>
        <v>23.428571428571427</v>
      </c>
    </row>
    <row r="7236" spans="1:12" x14ac:dyDescent="0.25">
      <c r="A7236">
        <v>114</v>
      </c>
      <c r="B7236" t="s">
        <v>86</v>
      </c>
      <c r="C7236" s="1">
        <v>40708.65625</v>
      </c>
      <c r="D7236">
        <v>4</v>
      </c>
      <c r="E7236" t="s">
        <v>24</v>
      </c>
      <c r="F7236" t="s">
        <v>25</v>
      </c>
      <c r="G7236">
        <v>5</v>
      </c>
      <c r="H7236" t="str">
        <f t="shared" si="572"/>
        <v>AWD</v>
      </c>
      <c r="I7236" s="2">
        <f t="shared" si="569"/>
        <v>2011</v>
      </c>
      <c r="J7236" s="2">
        <f t="shared" si="570"/>
        <v>6</v>
      </c>
      <c r="K7236" t="str">
        <f t="shared" si="571"/>
        <v>Glazenmakers</v>
      </c>
      <c r="L7236" s="25">
        <f t="shared" si="573"/>
        <v>23.428571428571427</v>
      </c>
    </row>
    <row r="7237" spans="1:12" x14ac:dyDescent="0.25">
      <c r="A7237">
        <v>114</v>
      </c>
      <c r="B7237" t="s">
        <v>86</v>
      </c>
      <c r="C7237" s="1">
        <v>40708.65625</v>
      </c>
      <c r="D7237">
        <v>4</v>
      </c>
      <c r="E7237" t="s">
        <v>26</v>
      </c>
      <c r="F7237" t="s">
        <v>27</v>
      </c>
      <c r="G7237">
        <v>3</v>
      </c>
      <c r="H7237" t="str">
        <f t="shared" si="572"/>
        <v>AWD</v>
      </c>
      <c r="I7237" s="2">
        <f t="shared" si="569"/>
        <v>2011</v>
      </c>
      <c r="J7237" s="2">
        <f t="shared" si="570"/>
        <v>6</v>
      </c>
      <c r="K7237" t="str">
        <f t="shared" si="571"/>
        <v>Glazenmakers</v>
      </c>
      <c r="L7237" s="25">
        <f t="shared" si="573"/>
        <v>23.428571428571427</v>
      </c>
    </row>
    <row r="7238" spans="1:12" x14ac:dyDescent="0.25">
      <c r="A7238">
        <v>114</v>
      </c>
      <c r="B7238" t="s">
        <v>86</v>
      </c>
      <c r="C7238" s="1">
        <v>40708.65625</v>
      </c>
      <c r="D7238">
        <v>4</v>
      </c>
      <c r="E7238" t="s">
        <v>18</v>
      </c>
      <c r="F7238" t="s">
        <v>19</v>
      </c>
      <c r="G7238">
        <v>1</v>
      </c>
      <c r="H7238" t="str">
        <f t="shared" si="572"/>
        <v>AWD</v>
      </c>
      <c r="I7238" s="2">
        <f t="shared" si="569"/>
        <v>2011</v>
      </c>
      <c r="J7238" s="2">
        <f t="shared" si="570"/>
        <v>6</v>
      </c>
      <c r="K7238" t="str">
        <f t="shared" si="571"/>
        <v>Korenbouten</v>
      </c>
      <c r="L7238" s="25">
        <f t="shared" si="573"/>
        <v>23.428571428571427</v>
      </c>
    </row>
    <row r="7239" spans="1:12" x14ac:dyDescent="0.25">
      <c r="A7239">
        <v>114</v>
      </c>
      <c r="B7239" t="s">
        <v>86</v>
      </c>
      <c r="C7239" s="1">
        <v>40728.53125</v>
      </c>
      <c r="D7239">
        <v>1</v>
      </c>
      <c r="E7239" t="s">
        <v>10</v>
      </c>
      <c r="F7239" t="s">
        <v>11</v>
      </c>
      <c r="G7239">
        <v>5</v>
      </c>
      <c r="H7239" t="str">
        <f t="shared" si="572"/>
        <v>AWD</v>
      </c>
      <c r="I7239" s="2">
        <f t="shared" si="569"/>
        <v>2011</v>
      </c>
      <c r="J7239" s="2">
        <f t="shared" si="570"/>
        <v>7</v>
      </c>
      <c r="K7239" t="str">
        <f t="shared" si="571"/>
        <v>Waterjuffer</v>
      </c>
      <c r="L7239" s="25">
        <f t="shared" si="573"/>
        <v>26.285714285714285</v>
      </c>
    </row>
    <row r="7240" spans="1:12" x14ac:dyDescent="0.25">
      <c r="A7240">
        <v>114</v>
      </c>
      <c r="B7240" t="s">
        <v>86</v>
      </c>
      <c r="C7240" s="1">
        <v>40728.53125</v>
      </c>
      <c r="D7240">
        <v>1</v>
      </c>
      <c r="E7240" t="s">
        <v>14</v>
      </c>
      <c r="F7240" t="s">
        <v>15</v>
      </c>
      <c r="G7240">
        <v>5</v>
      </c>
      <c r="H7240" t="str">
        <f t="shared" si="572"/>
        <v>AWD</v>
      </c>
      <c r="I7240" s="2">
        <f t="shared" si="569"/>
        <v>2011</v>
      </c>
      <c r="J7240" s="2">
        <f t="shared" si="570"/>
        <v>7</v>
      </c>
      <c r="K7240" t="str">
        <f t="shared" si="571"/>
        <v>Waterjuffer</v>
      </c>
      <c r="L7240" s="25">
        <f t="shared" si="573"/>
        <v>26.285714285714285</v>
      </c>
    </row>
    <row r="7241" spans="1:12" x14ac:dyDescent="0.25">
      <c r="A7241">
        <v>114</v>
      </c>
      <c r="B7241" t="s">
        <v>86</v>
      </c>
      <c r="C7241" s="1">
        <v>40728.53125</v>
      </c>
      <c r="D7241">
        <v>1</v>
      </c>
      <c r="E7241" t="s">
        <v>61</v>
      </c>
      <c r="F7241" t="s">
        <v>62</v>
      </c>
      <c r="G7241">
        <v>5</v>
      </c>
      <c r="H7241" t="str">
        <f t="shared" si="572"/>
        <v>AWD</v>
      </c>
      <c r="I7241" s="2">
        <f t="shared" si="569"/>
        <v>2011</v>
      </c>
      <c r="J7241" s="2">
        <f t="shared" si="570"/>
        <v>7</v>
      </c>
      <c r="K7241" t="str">
        <f t="shared" si="571"/>
        <v>Waterjuffer</v>
      </c>
      <c r="L7241" s="25">
        <f t="shared" si="573"/>
        <v>26.285714285714285</v>
      </c>
    </row>
    <row r="7242" spans="1:12" x14ac:dyDescent="0.25">
      <c r="A7242">
        <v>114</v>
      </c>
      <c r="B7242" t="s">
        <v>86</v>
      </c>
      <c r="C7242" s="1">
        <v>40728.53125</v>
      </c>
      <c r="D7242">
        <v>1</v>
      </c>
      <c r="E7242" t="s">
        <v>55</v>
      </c>
      <c r="F7242" t="s">
        <v>56</v>
      </c>
      <c r="G7242">
        <v>1</v>
      </c>
      <c r="H7242" t="str">
        <f t="shared" si="572"/>
        <v>AWD</v>
      </c>
      <c r="I7242" s="2">
        <f t="shared" si="569"/>
        <v>2011</v>
      </c>
      <c r="J7242" s="2">
        <f t="shared" si="570"/>
        <v>7</v>
      </c>
      <c r="K7242" t="str">
        <f t="shared" si="571"/>
        <v>Korenbouten</v>
      </c>
      <c r="L7242" s="25">
        <f t="shared" si="573"/>
        <v>26.285714285714285</v>
      </c>
    </row>
    <row r="7243" spans="1:12" x14ac:dyDescent="0.25">
      <c r="A7243">
        <v>114</v>
      </c>
      <c r="B7243" t="s">
        <v>86</v>
      </c>
      <c r="C7243" s="1">
        <v>40728.53125</v>
      </c>
      <c r="D7243">
        <v>2</v>
      </c>
      <c r="E7243" t="s">
        <v>10</v>
      </c>
      <c r="F7243" t="s">
        <v>11</v>
      </c>
      <c r="G7243">
        <v>16</v>
      </c>
      <c r="H7243" t="str">
        <f t="shared" si="572"/>
        <v>AWD</v>
      </c>
      <c r="I7243" s="2">
        <f t="shared" si="569"/>
        <v>2011</v>
      </c>
      <c r="J7243" s="2">
        <f t="shared" si="570"/>
        <v>7</v>
      </c>
      <c r="K7243" t="str">
        <f t="shared" si="571"/>
        <v>Waterjuffer</v>
      </c>
      <c r="L7243" s="25">
        <f t="shared" si="573"/>
        <v>26.285714285714285</v>
      </c>
    </row>
    <row r="7244" spans="1:12" x14ac:dyDescent="0.25">
      <c r="A7244">
        <v>114</v>
      </c>
      <c r="B7244" t="s">
        <v>86</v>
      </c>
      <c r="C7244" s="1">
        <v>40728.53125</v>
      </c>
      <c r="D7244">
        <v>2</v>
      </c>
      <c r="E7244" t="s">
        <v>14</v>
      </c>
      <c r="F7244" t="s">
        <v>15</v>
      </c>
      <c r="G7244">
        <v>10</v>
      </c>
      <c r="H7244" t="str">
        <f t="shared" si="572"/>
        <v>AWD</v>
      </c>
      <c r="I7244" s="2">
        <f t="shared" si="569"/>
        <v>2011</v>
      </c>
      <c r="J7244" s="2">
        <f t="shared" si="570"/>
        <v>7</v>
      </c>
      <c r="K7244" t="str">
        <f t="shared" si="571"/>
        <v>Waterjuffer</v>
      </c>
      <c r="L7244" s="25">
        <f t="shared" si="573"/>
        <v>26.285714285714285</v>
      </c>
    </row>
    <row r="7245" spans="1:12" x14ac:dyDescent="0.25">
      <c r="A7245">
        <v>114</v>
      </c>
      <c r="B7245" t="s">
        <v>86</v>
      </c>
      <c r="C7245" s="1">
        <v>40728.53125</v>
      </c>
      <c r="D7245">
        <v>2</v>
      </c>
      <c r="E7245" t="s">
        <v>61</v>
      </c>
      <c r="F7245" t="s">
        <v>62</v>
      </c>
      <c r="G7245">
        <v>9</v>
      </c>
      <c r="H7245" t="str">
        <f t="shared" si="572"/>
        <v>AWD</v>
      </c>
      <c r="I7245" s="2">
        <f t="shared" si="569"/>
        <v>2011</v>
      </c>
      <c r="J7245" s="2">
        <f t="shared" si="570"/>
        <v>7</v>
      </c>
      <c r="K7245" t="str">
        <f t="shared" si="571"/>
        <v>Waterjuffer</v>
      </c>
      <c r="L7245" s="25">
        <f t="shared" si="573"/>
        <v>26.285714285714285</v>
      </c>
    </row>
    <row r="7246" spans="1:12" x14ac:dyDescent="0.25">
      <c r="A7246">
        <v>114</v>
      </c>
      <c r="B7246" t="s">
        <v>86</v>
      </c>
      <c r="C7246" s="1">
        <v>40728.53125</v>
      </c>
      <c r="D7246">
        <v>2</v>
      </c>
      <c r="E7246" t="s">
        <v>26</v>
      </c>
      <c r="F7246" t="s">
        <v>27</v>
      </c>
      <c r="G7246">
        <v>1</v>
      </c>
      <c r="H7246" t="str">
        <f t="shared" si="572"/>
        <v>AWD</v>
      </c>
      <c r="I7246" s="2">
        <f t="shared" si="569"/>
        <v>2011</v>
      </c>
      <c r="J7246" s="2">
        <f t="shared" si="570"/>
        <v>7</v>
      </c>
      <c r="K7246" t="str">
        <f t="shared" si="571"/>
        <v>Glazenmakers</v>
      </c>
      <c r="L7246" s="25">
        <f t="shared" si="573"/>
        <v>26.285714285714285</v>
      </c>
    </row>
    <row r="7247" spans="1:12" x14ac:dyDescent="0.25">
      <c r="A7247">
        <v>114</v>
      </c>
      <c r="B7247" t="s">
        <v>86</v>
      </c>
      <c r="C7247" s="1">
        <v>40728.53125</v>
      </c>
      <c r="D7247">
        <v>4</v>
      </c>
      <c r="E7247" t="s">
        <v>24</v>
      </c>
      <c r="F7247" t="s">
        <v>25</v>
      </c>
      <c r="G7247">
        <v>1</v>
      </c>
      <c r="H7247" t="str">
        <f t="shared" si="572"/>
        <v>AWD</v>
      </c>
      <c r="I7247" s="2">
        <f t="shared" si="569"/>
        <v>2011</v>
      </c>
      <c r="J7247" s="2">
        <f t="shared" si="570"/>
        <v>7</v>
      </c>
      <c r="K7247" t="str">
        <f t="shared" si="571"/>
        <v>Glazenmakers</v>
      </c>
      <c r="L7247" s="25">
        <f t="shared" si="573"/>
        <v>26.285714285714285</v>
      </c>
    </row>
    <row r="7248" spans="1:12" x14ac:dyDescent="0.25">
      <c r="A7248">
        <v>114</v>
      </c>
      <c r="B7248" t="s">
        <v>86</v>
      </c>
      <c r="C7248" s="1">
        <v>40728.53125</v>
      </c>
      <c r="D7248">
        <v>4</v>
      </c>
      <c r="E7248" t="s">
        <v>26</v>
      </c>
      <c r="F7248" t="s">
        <v>27</v>
      </c>
      <c r="G7248">
        <v>2</v>
      </c>
      <c r="H7248" t="str">
        <f t="shared" si="572"/>
        <v>AWD</v>
      </c>
      <c r="I7248" s="2">
        <f t="shared" si="569"/>
        <v>2011</v>
      </c>
      <c r="J7248" s="2">
        <f t="shared" si="570"/>
        <v>7</v>
      </c>
      <c r="K7248" t="str">
        <f t="shared" si="571"/>
        <v>Glazenmakers</v>
      </c>
      <c r="L7248" s="25">
        <f t="shared" si="573"/>
        <v>26.285714285714285</v>
      </c>
    </row>
    <row r="7249" spans="1:12" x14ac:dyDescent="0.25">
      <c r="A7249">
        <v>114</v>
      </c>
      <c r="B7249" t="s">
        <v>86</v>
      </c>
      <c r="C7249" s="1">
        <v>40757.600694444445</v>
      </c>
      <c r="D7249">
        <v>1</v>
      </c>
      <c r="E7249" t="s">
        <v>10</v>
      </c>
      <c r="F7249" t="s">
        <v>11</v>
      </c>
      <c r="G7249">
        <v>3</v>
      </c>
      <c r="H7249" t="str">
        <f t="shared" si="572"/>
        <v>AWD</v>
      </c>
      <c r="I7249" s="2">
        <f t="shared" si="569"/>
        <v>2011</v>
      </c>
      <c r="J7249" s="2">
        <f t="shared" si="570"/>
        <v>8</v>
      </c>
      <c r="K7249" t="str">
        <f t="shared" si="571"/>
        <v>Waterjuffer</v>
      </c>
      <c r="L7249" s="25">
        <f t="shared" si="573"/>
        <v>30.428571428571427</v>
      </c>
    </row>
    <row r="7250" spans="1:12" x14ac:dyDescent="0.25">
      <c r="A7250">
        <v>114</v>
      </c>
      <c r="B7250" t="s">
        <v>86</v>
      </c>
      <c r="C7250" s="1">
        <v>40757.600694444445</v>
      </c>
      <c r="D7250">
        <v>1</v>
      </c>
      <c r="E7250" t="s">
        <v>14</v>
      </c>
      <c r="F7250" t="s">
        <v>15</v>
      </c>
      <c r="G7250">
        <v>7</v>
      </c>
      <c r="H7250" t="str">
        <f t="shared" si="572"/>
        <v>AWD</v>
      </c>
      <c r="I7250" s="2">
        <f t="shared" si="569"/>
        <v>2011</v>
      </c>
      <c r="J7250" s="2">
        <f t="shared" si="570"/>
        <v>8</v>
      </c>
      <c r="K7250" t="str">
        <f t="shared" si="571"/>
        <v>Waterjuffer</v>
      </c>
      <c r="L7250" s="25">
        <f t="shared" si="573"/>
        <v>30.428571428571427</v>
      </c>
    </row>
    <row r="7251" spans="1:12" x14ac:dyDescent="0.25">
      <c r="A7251">
        <v>114</v>
      </c>
      <c r="B7251" t="s">
        <v>86</v>
      </c>
      <c r="C7251" s="1">
        <v>40757.600694444445</v>
      </c>
      <c r="D7251">
        <v>1</v>
      </c>
      <c r="E7251" t="s">
        <v>61</v>
      </c>
      <c r="F7251" t="s">
        <v>62</v>
      </c>
      <c r="G7251">
        <v>5</v>
      </c>
      <c r="H7251" t="str">
        <f t="shared" si="572"/>
        <v>AWD</v>
      </c>
      <c r="I7251" s="2">
        <f t="shared" si="569"/>
        <v>2011</v>
      </c>
      <c r="J7251" s="2">
        <f t="shared" si="570"/>
        <v>8</v>
      </c>
      <c r="K7251" t="str">
        <f t="shared" si="571"/>
        <v>Waterjuffer</v>
      </c>
      <c r="L7251" s="25">
        <f t="shared" si="573"/>
        <v>30.428571428571427</v>
      </c>
    </row>
    <row r="7252" spans="1:12" x14ac:dyDescent="0.25">
      <c r="A7252">
        <v>114</v>
      </c>
      <c r="B7252" t="s">
        <v>86</v>
      </c>
      <c r="C7252" s="1">
        <v>40757.600694444445</v>
      </c>
      <c r="D7252">
        <v>2</v>
      </c>
      <c r="E7252" t="s">
        <v>14</v>
      </c>
      <c r="F7252" t="s">
        <v>15</v>
      </c>
      <c r="G7252">
        <v>7</v>
      </c>
      <c r="H7252" t="str">
        <f t="shared" si="572"/>
        <v>AWD</v>
      </c>
      <c r="I7252" s="2">
        <f t="shared" si="569"/>
        <v>2011</v>
      </c>
      <c r="J7252" s="2">
        <f t="shared" si="570"/>
        <v>8</v>
      </c>
      <c r="K7252" t="str">
        <f t="shared" si="571"/>
        <v>Waterjuffer</v>
      </c>
      <c r="L7252" s="25">
        <f t="shared" si="573"/>
        <v>30.428571428571427</v>
      </c>
    </row>
    <row r="7253" spans="1:12" x14ac:dyDescent="0.25">
      <c r="A7253">
        <v>114</v>
      </c>
      <c r="B7253" t="s">
        <v>86</v>
      </c>
      <c r="C7253" s="1">
        <v>40757.600694444445</v>
      </c>
      <c r="D7253">
        <v>4</v>
      </c>
      <c r="E7253" t="s">
        <v>26</v>
      </c>
      <c r="F7253" t="s">
        <v>27</v>
      </c>
      <c r="G7253">
        <v>2</v>
      </c>
      <c r="H7253" t="str">
        <f t="shared" si="572"/>
        <v>AWD</v>
      </c>
      <c r="I7253" s="2">
        <f t="shared" si="569"/>
        <v>2011</v>
      </c>
      <c r="J7253" s="2">
        <f t="shared" si="570"/>
        <v>8</v>
      </c>
      <c r="K7253" t="str">
        <f t="shared" si="571"/>
        <v>Glazenmakers</v>
      </c>
      <c r="L7253" s="25">
        <f t="shared" si="573"/>
        <v>30.428571428571427</v>
      </c>
    </row>
    <row r="7254" spans="1:12" x14ac:dyDescent="0.25">
      <c r="A7254">
        <v>114</v>
      </c>
      <c r="B7254" t="s">
        <v>86</v>
      </c>
      <c r="C7254" s="1">
        <v>40757.600694444445</v>
      </c>
      <c r="D7254">
        <v>4</v>
      </c>
      <c r="E7254" t="s">
        <v>18</v>
      </c>
      <c r="F7254" t="s">
        <v>19</v>
      </c>
      <c r="G7254">
        <v>1</v>
      </c>
      <c r="H7254" t="str">
        <f t="shared" si="572"/>
        <v>AWD</v>
      </c>
      <c r="I7254" s="2">
        <f t="shared" si="569"/>
        <v>2011</v>
      </c>
      <c r="J7254" s="2">
        <f t="shared" si="570"/>
        <v>8</v>
      </c>
      <c r="K7254" t="str">
        <f t="shared" si="571"/>
        <v>Korenbouten</v>
      </c>
      <c r="L7254" s="25">
        <f t="shared" si="573"/>
        <v>30.428571428571427</v>
      </c>
    </row>
    <row r="7255" spans="1:12" x14ac:dyDescent="0.25">
      <c r="A7255">
        <v>114</v>
      </c>
      <c r="B7255" t="s">
        <v>86</v>
      </c>
      <c r="C7255" s="1">
        <v>40784.579861111109</v>
      </c>
      <c r="D7255">
        <v>1</v>
      </c>
      <c r="E7255" t="s">
        <v>34</v>
      </c>
      <c r="F7255" t="s">
        <v>35</v>
      </c>
      <c r="G7255">
        <v>10</v>
      </c>
      <c r="H7255" t="str">
        <f t="shared" si="572"/>
        <v>AWD</v>
      </c>
      <c r="I7255" s="2">
        <f t="shared" si="569"/>
        <v>2011</v>
      </c>
      <c r="J7255" s="2">
        <f t="shared" si="570"/>
        <v>8</v>
      </c>
      <c r="K7255" t="str">
        <f t="shared" si="571"/>
        <v>Pantserjuffers</v>
      </c>
      <c r="L7255" s="25">
        <f t="shared" si="573"/>
        <v>34.285714285714285</v>
      </c>
    </row>
    <row r="7256" spans="1:12" x14ac:dyDescent="0.25">
      <c r="A7256">
        <v>114</v>
      </c>
      <c r="B7256" t="s">
        <v>86</v>
      </c>
      <c r="C7256" s="1">
        <v>40784.579861111109</v>
      </c>
      <c r="D7256">
        <v>1</v>
      </c>
      <c r="E7256" t="s">
        <v>10</v>
      </c>
      <c r="F7256" t="s">
        <v>11</v>
      </c>
      <c r="G7256">
        <v>9</v>
      </c>
      <c r="H7256" t="str">
        <f t="shared" si="572"/>
        <v>AWD</v>
      </c>
      <c r="I7256" s="2">
        <f t="shared" si="569"/>
        <v>2011</v>
      </c>
      <c r="J7256" s="2">
        <f t="shared" si="570"/>
        <v>8</v>
      </c>
      <c r="K7256" t="str">
        <f t="shared" si="571"/>
        <v>Waterjuffer</v>
      </c>
      <c r="L7256" s="25">
        <f t="shared" si="573"/>
        <v>34.285714285714285</v>
      </c>
    </row>
    <row r="7257" spans="1:12" x14ac:dyDescent="0.25">
      <c r="A7257">
        <v>114</v>
      </c>
      <c r="B7257" t="s">
        <v>86</v>
      </c>
      <c r="C7257" s="1">
        <v>40784.579861111109</v>
      </c>
      <c r="D7257">
        <v>1</v>
      </c>
      <c r="E7257" t="s">
        <v>14</v>
      </c>
      <c r="F7257" t="s">
        <v>15</v>
      </c>
      <c r="G7257">
        <v>5</v>
      </c>
      <c r="H7257" t="str">
        <f t="shared" si="572"/>
        <v>AWD</v>
      </c>
      <c r="I7257" s="2">
        <f t="shared" si="569"/>
        <v>2011</v>
      </c>
      <c r="J7257" s="2">
        <f t="shared" si="570"/>
        <v>8</v>
      </c>
      <c r="K7257" t="str">
        <f t="shared" si="571"/>
        <v>Waterjuffer</v>
      </c>
      <c r="L7257" s="25">
        <f t="shared" si="573"/>
        <v>34.285714285714285</v>
      </c>
    </row>
    <row r="7258" spans="1:12" x14ac:dyDescent="0.25">
      <c r="A7258">
        <v>114</v>
      </c>
      <c r="B7258" t="s">
        <v>86</v>
      </c>
      <c r="C7258" s="1">
        <v>40784.579861111109</v>
      </c>
      <c r="D7258">
        <v>1</v>
      </c>
      <c r="E7258" t="s">
        <v>55</v>
      </c>
      <c r="F7258" t="s">
        <v>56</v>
      </c>
      <c r="G7258">
        <v>1</v>
      </c>
      <c r="H7258" t="str">
        <f t="shared" si="572"/>
        <v>AWD</v>
      </c>
      <c r="I7258" s="2">
        <f t="shared" si="569"/>
        <v>2011</v>
      </c>
      <c r="J7258" s="2">
        <f t="shared" si="570"/>
        <v>8</v>
      </c>
      <c r="K7258" t="str">
        <f t="shared" si="571"/>
        <v>Korenbouten</v>
      </c>
      <c r="L7258" s="25">
        <f t="shared" si="573"/>
        <v>34.285714285714285</v>
      </c>
    </row>
    <row r="7259" spans="1:12" x14ac:dyDescent="0.25">
      <c r="A7259">
        <v>114</v>
      </c>
      <c r="B7259" t="s">
        <v>86</v>
      </c>
      <c r="C7259" s="1">
        <v>40784.579861111109</v>
      </c>
      <c r="D7259">
        <v>2</v>
      </c>
      <c r="E7259" t="s">
        <v>14</v>
      </c>
      <c r="F7259" t="s">
        <v>15</v>
      </c>
      <c r="G7259">
        <v>10</v>
      </c>
      <c r="H7259" t="str">
        <f t="shared" si="572"/>
        <v>AWD</v>
      </c>
      <c r="I7259" s="2">
        <f t="shared" si="569"/>
        <v>2011</v>
      </c>
      <c r="J7259" s="2">
        <f t="shared" si="570"/>
        <v>8</v>
      </c>
      <c r="K7259" t="str">
        <f t="shared" si="571"/>
        <v>Waterjuffer</v>
      </c>
      <c r="L7259" s="25">
        <f t="shared" si="573"/>
        <v>34.285714285714285</v>
      </c>
    </row>
    <row r="7260" spans="1:12" x14ac:dyDescent="0.25">
      <c r="A7260">
        <v>114</v>
      </c>
      <c r="B7260" t="s">
        <v>86</v>
      </c>
      <c r="C7260" s="1">
        <v>40784.579861111109</v>
      </c>
      <c r="D7260">
        <v>2</v>
      </c>
      <c r="E7260" t="s">
        <v>36</v>
      </c>
      <c r="F7260" t="s">
        <v>37</v>
      </c>
      <c r="G7260">
        <v>2</v>
      </c>
      <c r="H7260" t="str">
        <f t="shared" si="572"/>
        <v>AWD</v>
      </c>
      <c r="I7260" s="2">
        <f t="shared" si="569"/>
        <v>2011</v>
      </c>
      <c r="J7260" s="2">
        <f t="shared" si="570"/>
        <v>8</v>
      </c>
      <c r="K7260" t="str">
        <f t="shared" si="571"/>
        <v>Glazenmakers</v>
      </c>
      <c r="L7260" s="25">
        <f t="shared" si="573"/>
        <v>34.285714285714285</v>
      </c>
    </row>
    <row r="7261" spans="1:12" x14ac:dyDescent="0.25">
      <c r="A7261">
        <v>114</v>
      </c>
      <c r="B7261" t="s">
        <v>86</v>
      </c>
      <c r="C7261" s="1">
        <v>40784.579861111109</v>
      </c>
      <c r="D7261">
        <v>2</v>
      </c>
      <c r="E7261" t="s">
        <v>55</v>
      </c>
      <c r="F7261" t="s">
        <v>56</v>
      </c>
      <c r="G7261">
        <v>5</v>
      </c>
      <c r="H7261" t="str">
        <f t="shared" si="572"/>
        <v>AWD</v>
      </c>
      <c r="I7261" s="2">
        <f t="shared" si="569"/>
        <v>2011</v>
      </c>
      <c r="J7261" s="2">
        <f t="shared" si="570"/>
        <v>8</v>
      </c>
      <c r="K7261" t="str">
        <f t="shared" si="571"/>
        <v>Korenbouten</v>
      </c>
      <c r="L7261" s="25">
        <f t="shared" si="573"/>
        <v>34.285714285714285</v>
      </c>
    </row>
    <row r="7262" spans="1:12" x14ac:dyDescent="0.25">
      <c r="A7262">
        <v>114</v>
      </c>
      <c r="B7262" t="s">
        <v>86</v>
      </c>
      <c r="C7262" s="1">
        <v>40801.590277777781</v>
      </c>
      <c r="D7262">
        <v>1</v>
      </c>
      <c r="E7262" t="s">
        <v>34</v>
      </c>
      <c r="F7262" t="s">
        <v>35</v>
      </c>
      <c r="G7262">
        <v>12</v>
      </c>
      <c r="H7262" t="str">
        <f t="shared" si="572"/>
        <v>AWD</v>
      </c>
      <c r="I7262" s="2">
        <f t="shared" si="569"/>
        <v>2011</v>
      </c>
      <c r="J7262" s="2">
        <f t="shared" si="570"/>
        <v>9</v>
      </c>
      <c r="K7262" t="str">
        <f t="shared" si="571"/>
        <v>Pantserjuffers</v>
      </c>
      <c r="L7262" s="25">
        <f t="shared" si="573"/>
        <v>36.714285714285715</v>
      </c>
    </row>
    <row r="7263" spans="1:12" x14ac:dyDescent="0.25">
      <c r="A7263">
        <v>114</v>
      </c>
      <c r="B7263" t="s">
        <v>86</v>
      </c>
      <c r="C7263" s="1">
        <v>40801.590277777781</v>
      </c>
      <c r="D7263">
        <v>1</v>
      </c>
      <c r="E7263" t="s">
        <v>36</v>
      </c>
      <c r="F7263" t="s">
        <v>37</v>
      </c>
      <c r="G7263">
        <v>1</v>
      </c>
      <c r="H7263" t="str">
        <f t="shared" si="572"/>
        <v>AWD</v>
      </c>
      <c r="I7263" s="2">
        <f t="shared" si="569"/>
        <v>2011</v>
      </c>
      <c r="J7263" s="2">
        <f t="shared" si="570"/>
        <v>9</v>
      </c>
      <c r="K7263" t="str">
        <f t="shared" si="571"/>
        <v>Glazenmakers</v>
      </c>
      <c r="L7263" s="25">
        <f t="shared" si="573"/>
        <v>36.714285714285715</v>
      </c>
    </row>
    <row r="7264" spans="1:12" x14ac:dyDescent="0.25">
      <c r="A7264">
        <v>114</v>
      </c>
      <c r="B7264" t="s">
        <v>86</v>
      </c>
      <c r="C7264" s="1">
        <v>40801.590277777781</v>
      </c>
      <c r="D7264">
        <v>1</v>
      </c>
      <c r="E7264" t="s">
        <v>55</v>
      </c>
      <c r="F7264" t="s">
        <v>56</v>
      </c>
      <c r="G7264">
        <v>7</v>
      </c>
      <c r="H7264" t="str">
        <f t="shared" si="572"/>
        <v>AWD</v>
      </c>
      <c r="I7264" s="2">
        <f t="shared" si="569"/>
        <v>2011</v>
      </c>
      <c r="J7264" s="2">
        <f t="shared" si="570"/>
        <v>9</v>
      </c>
      <c r="K7264" t="str">
        <f t="shared" si="571"/>
        <v>Korenbouten</v>
      </c>
      <c r="L7264" s="25">
        <f t="shared" si="573"/>
        <v>36.714285714285715</v>
      </c>
    </row>
    <row r="7265" spans="1:12" x14ac:dyDescent="0.25">
      <c r="A7265">
        <v>114</v>
      </c>
      <c r="B7265" t="s">
        <v>86</v>
      </c>
      <c r="C7265" s="1">
        <v>40801.590277777781</v>
      </c>
      <c r="D7265">
        <v>2</v>
      </c>
      <c r="E7265" t="s">
        <v>34</v>
      </c>
      <c r="F7265" t="s">
        <v>35</v>
      </c>
      <c r="G7265">
        <v>11</v>
      </c>
      <c r="H7265" t="str">
        <f t="shared" si="572"/>
        <v>AWD</v>
      </c>
      <c r="I7265" s="2">
        <f t="shared" si="569"/>
        <v>2011</v>
      </c>
      <c r="J7265" s="2">
        <f t="shared" si="570"/>
        <v>9</v>
      </c>
      <c r="K7265" t="str">
        <f t="shared" si="571"/>
        <v>Pantserjuffers</v>
      </c>
      <c r="L7265" s="25">
        <f t="shared" si="573"/>
        <v>36.714285714285715</v>
      </c>
    </row>
    <row r="7266" spans="1:12" x14ac:dyDescent="0.25">
      <c r="A7266">
        <v>114</v>
      </c>
      <c r="B7266" t="s">
        <v>86</v>
      </c>
      <c r="C7266" s="1">
        <v>40801.590277777781</v>
      </c>
      <c r="D7266">
        <v>2</v>
      </c>
      <c r="E7266" t="s">
        <v>14</v>
      </c>
      <c r="F7266" t="s">
        <v>15</v>
      </c>
      <c r="G7266">
        <v>1</v>
      </c>
      <c r="H7266" t="str">
        <f t="shared" si="572"/>
        <v>AWD</v>
      </c>
      <c r="I7266" s="2">
        <f t="shared" si="569"/>
        <v>2011</v>
      </c>
      <c r="J7266" s="2">
        <f t="shared" si="570"/>
        <v>9</v>
      </c>
      <c r="K7266" t="str">
        <f t="shared" si="571"/>
        <v>Waterjuffer</v>
      </c>
      <c r="L7266" s="25">
        <f t="shared" si="573"/>
        <v>36.714285714285715</v>
      </c>
    </row>
    <row r="7267" spans="1:12" x14ac:dyDescent="0.25">
      <c r="A7267">
        <v>114</v>
      </c>
      <c r="B7267" t="s">
        <v>86</v>
      </c>
      <c r="C7267" s="1">
        <v>40801.590277777781</v>
      </c>
      <c r="D7267">
        <v>2</v>
      </c>
      <c r="E7267" t="s">
        <v>36</v>
      </c>
      <c r="F7267" t="s">
        <v>37</v>
      </c>
      <c r="G7267">
        <v>4</v>
      </c>
      <c r="H7267" t="str">
        <f t="shared" si="572"/>
        <v>AWD</v>
      </c>
      <c r="I7267" s="2">
        <f t="shared" si="569"/>
        <v>2011</v>
      </c>
      <c r="J7267" s="2">
        <f t="shared" si="570"/>
        <v>9</v>
      </c>
      <c r="K7267" t="str">
        <f t="shared" si="571"/>
        <v>Glazenmakers</v>
      </c>
      <c r="L7267" s="25">
        <f t="shared" si="573"/>
        <v>36.714285714285715</v>
      </c>
    </row>
    <row r="7268" spans="1:12" x14ac:dyDescent="0.25">
      <c r="A7268">
        <v>114</v>
      </c>
      <c r="B7268" t="s">
        <v>86</v>
      </c>
      <c r="C7268" s="1">
        <v>40801.590277777781</v>
      </c>
      <c r="D7268">
        <v>2</v>
      </c>
      <c r="E7268" t="s">
        <v>55</v>
      </c>
      <c r="F7268" t="s">
        <v>56</v>
      </c>
      <c r="G7268">
        <v>8</v>
      </c>
      <c r="H7268" t="str">
        <f t="shared" si="572"/>
        <v>AWD</v>
      </c>
      <c r="I7268" s="2">
        <f t="shared" si="569"/>
        <v>2011</v>
      </c>
      <c r="J7268" s="2">
        <f t="shared" si="570"/>
        <v>9</v>
      </c>
      <c r="K7268" t="str">
        <f t="shared" si="571"/>
        <v>Korenbouten</v>
      </c>
      <c r="L7268" s="25">
        <f t="shared" si="573"/>
        <v>36.714285714285715</v>
      </c>
    </row>
    <row r="7269" spans="1:12" x14ac:dyDescent="0.25">
      <c r="A7269">
        <v>114</v>
      </c>
      <c r="B7269" t="s">
        <v>86</v>
      </c>
      <c r="C7269" s="1">
        <v>41051.489583333336</v>
      </c>
      <c r="D7269">
        <v>1</v>
      </c>
      <c r="E7269" t="s">
        <v>10</v>
      </c>
      <c r="F7269" t="s">
        <v>11</v>
      </c>
      <c r="G7269">
        <v>1</v>
      </c>
      <c r="H7269" t="str">
        <f t="shared" si="572"/>
        <v>AWD</v>
      </c>
      <c r="I7269" s="2">
        <f t="shared" si="569"/>
        <v>2012</v>
      </c>
      <c r="J7269" s="2">
        <f t="shared" si="570"/>
        <v>5</v>
      </c>
      <c r="K7269" t="str">
        <f t="shared" si="571"/>
        <v>Waterjuffer</v>
      </c>
      <c r="L7269" s="25">
        <f t="shared" si="573"/>
        <v>20.285714285714285</v>
      </c>
    </row>
    <row r="7270" spans="1:12" x14ac:dyDescent="0.25">
      <c r="A7270">
        <v>114</v>
      </c>
      <c r="B7270" t="s">
        <v>86</v>
      </c>
      <c r="C7270" s="1">
        <v>41051.489583333336</v>
      </c>
      <c r="D7270">
        <v>1</v>
      </c>
      <c r="E7270" t="s">
        <v>12</v>
      </c>
      <c r="F7270" t="s">
        <v>13</v>
      </c>
      <c r="G7270">
        <v>7</v>
      </c>
      <c r="H7270" t="str">
        <f t="shared" si="572"/>
        <v>AWD</v>
      </c>
      <c r="I7270" s="2">
        <f t="shared" si="569"/>
        <v>2012</v>
      </c>
      <c r="J7270" s="2">
        <f t="shared" si="570"/>
        <v>5</v>
      </c>
      <c r="K7270" t="str">
        <f t="shared" si="571"/>
        <v>Waterjuffer</v>
      </c>
      <c r="L7270" s="25">
        <f t="shared" si="573"/>
        <v>20.285714285714285</v>
      </c>
    </row>
    <row r="7271" spans="1:12" x14ac:dyDescent="0.25">
      <c r="A7271">
        <v>114</v>
      </c>
      <c r="B7271" t="s">
        <v>86</v>
      </c>
      <c r="C7271" s="1">
        <v>41051.489583333336</v>
      </c>
      <c r="D7271">
        <v>1</v>
      </c>
      <c r="E7271" t="s">
        <v>14</v>
      </c>
      <c r="F7271" t="s">
        <v>15</v>
      </c>
      <c r="G7271">
        <v>2</v>
      </c>
      <c r="H7271" t="str">
        <f t="shared" si="572"/>
        <v>AWD</v>
      </c>
      <c r="I7271" s="2">
        <f t="shared" si="569"/>
        <v>2012</v>
      </c>
      <c r="J7271" s="2">
        <f t="shared" si="570"/>
        <v>5</v>
      </c>
      <c r="K7271" t="str">
        <f t="shared" si="571"/>
        <v>Waterjuffer</v>
      </c>
      <c r="L7271" s="25">
        <f t="shared" si="573"/>
        <v>20.285714285714285</v>
      </c>
    </row>
    <row r="7272" spans="1:12" x14ac:dyDescent="0.25">
      <c r="A7272">
        <v>114</v>
      </c>
      <c r="B7272" t="s">
        <v>86</v>
      </c>
      <c r="C7272" s="1">
        <v>41051.489583333336</v>
      </c>
      <c r="D7272">
        <v>1</v>
      </c>
      <c r="E7272" t="s">
        <v>61</v>
      </c>
      <c r="F7272" t="s">
        <v>62</v>
      </c>
      <c r="G7272">
        <v>14</v>
      </c>
      <c r="H7272" t="str">
        <f t="shared" si="572"/>
        <v>AWD</v>
      </c>
      <c r="I7272" s="2">
        <f t="shared" si="569"/>
        <v>2012</v>
      </c>
      <c r="J7272" s="2">
        <f t="shared" si="570"/>
        <v>5</v>
      </c>
      <c r="K7272" t="str">
        <f t="shared" si="571"/>
        <v>Waterjuffer</v>
      </c>
      <c r="L7272" s="25">
        <f t="shared" si="573"/>
        <v>20.285714285714285</v>
      </c>
    </row>
    <row r="7273" spans="1:12" x14ac:dyDescent="0.25">
      <c r="A7273">
        <v>114</v>
      </c>
      <c r="B7273" t="s">
        <v>86</v>
      </c>
      <c r="C7273" s="1">
        <v>41051.489583333336</v>
      </c>
      <c r="D7273">
        <v>2</v>
      </c>
      <c r="E7273" t="s">
        <v>8</v>
      </c>
      <c r="F7273" t="s">
        <v>9</v>
      </c>
      <c r="G7273">
        <v>6</v>
      </c>
      <c r="H7273" t="str">
        <f t="shared" si="572"/>
        <v>AWD</v>
      </c>
      <c r="I7273" s="2">
        <f t="shared" si="569"/>
        <v>2012</v>
      </c>
      <c r="J7273" s="2">
        <f t="shared" si="570"/>
        <v>5</v>
      </c>
      <c r="K7273" t="str">
        <f t="shared" si="571"/>
        <v>Pantserjuffers</v>
      </c>
      <c r="L7273" s="25">
        <f t="shared" si="573"/>
        <v>20.285714285714285</v>
      </c>
    </row>
    <row r="7274" spans="1:12" x14ac:dyDescent="0.25">
      <c r="A7274">
        <v>114</v>
      </c>
      <c r="B7274" t="s">
        <v>86</v>
      </c>
      <c r="C7274" s="1">
        <v>41051.489583333336</v>
      </c>
      <c r="D7274">
        <v>2</v>
      </c>
      <c r="E7274" t="s">
        <v>10</v>
      </c>
      <c r="F7274" t="s">
        <v>11</v>
      </c>
      <c r="G7274">
        <v>6</v>
      </c>
      <c r="H7274" t="str">
        <f t="shared" si="572"/>
        <v>AWD</v>
      </c>
      <c r="I7274" s="2">
        <f t="shared" ref="I7274:I7337" si="574">YEAR(C7274)</f>
        <v>2012</v>
      </c>
      <c r="J7274" s="2">
        <f t="shared" ref="J7274:J7337" si="575">MONTH(C7274)</f>
        <v>5</v>
      </c>
      <c r="K7274" t="str">
        <f t="shared" ref="K7274:K7337" si="576">VLOOKUP(E7274,$Q$2:$R$100,2,FALSE)</f>
        <v>Waterjuffer</v>
      </c>
      <c r="L7274" s="25">
        <f t="shared" si="573"/>
        <v>20.285714285714285</v>
      </c>
    </row>
    <row r="7275" spans="1:12" x14ac:dyDescent="0.25">
      <c r="A7275">
        <v>114</v>
      </c>
      <c r="B7275" t="s">
        <v>86</v>
      </c>
      <c r="C7275" s="1">
        <v>41051.489583333336</v>
      </c>
      <c r="D7275">
        <v>2</v>
      </c>
      <c r="E7275" t="s">
        <v>12</v>
      </c>
      <c r="F7275" t="s">
        <v>13</v>
      </c>
      <c r="G7275">
        <v>9</v>
      </c>
      <c r="H7275" t="str">
        <f t="shared" si="572"/>
        <v>AWD</v>
      </c>
      <c r="I7275" s="2">
        <f t="shared" si="574"/>
        <v>2012</v>
      </c>
      <c r="J7275" s="2">
        <f t="shared" si="575"/>
        <v>5</v>
      </c>
      <c r="K7275" t="str">
        <f t="shared" si="576"/>
        <v>Waterjuffer</v>
      </c>
      <c r="L7275" s="25">
        <f t="shared" si="573"/>
        <v>20.285714285714285</v>
      </c>
    </row>
    <row r="7276" spans="1:12" x14ac:dyDescent="0.25">
      <c r="A7276">
        <v>114</v>
      </c>
      <c r="B7276" t="s">
        <v>86</v>
      </c>
      <c r="C7276" s="1">
        <v>41051.489583333336</v>
      </c>
      <c r="D7276">
        <v>2</v>
      </c>
      <c r="E7276" t="s">
        <v>14</v>
      </c>
      <c r="F7276" t="s">
        <v>15</v>
      </c>
      <c r="G7276">
        <v>2</v>
      </c>
      <c r="H7276" t="str">
        <f t="shared" si="572"/>
        <v>AWD</v>
      </c>
      <c r="I7276" s="2">
        <f t="shared" si="574"/>
        <v>2012</v>
      </c>
      <c r="J7276" s="2">
        <f t="shared" si="575"/>
        <v>5</v>
      </c>
      <c r="K7276" t="str">
        <f t="shared" si="576"/>
        <v>Waterjuffer</v>
      </c>
      <c r="L7276" s="25">
        <f t="shared" si="573"/>
        <v>20.285714285714285</v>
      </c>
    </row>
    <row r="7277" spans="1:12" x14ac:dyDescent="0.25">
      <c r="A7277">
        <v>114</v>
      </c>
      <c r="B7277" t="s">
        <v>86</v>
      </c>
      <c r="C7277" s="1">
        <v>41051.489583333336</v>
      </c>
      <c r="D7277">
        <v>2</v>
      </c>
      <c r="E7277" t="s">
        <v>16</v>
      </c>
      <c r="F7277" t="s">
        <v>17</v>
      </c>
      <c r="G7277">
        <v>1</v>
      </c>
      <c r="H7277" t="str">
        <f t="shared" si="572"/>
        <v>AWD</v>
      </c>
      <c r="I7277" s="2">
        <f t="shared" si="574"/>
        <v>2012</v>
      </c>
      <c r="J7277" s="2">
        <f t="shared" si="575"/>
        <v>5</v>
      </c>
      <c r="K7277" t="str">
        <f t="shared" si="576"/>
        <v>Waterjuffer</v>
      </c>
      <c r="L7277" s="25">
        <f t="shared" si="573"/>
        <v>20.285714285714285</v>
      </c>
    </row>
    <row r="7278" spans="1:12" x14ac:dyDescent="0.25">
      <c r="A7278">
        <v>114</v>
      </c>
      <c r="B7278" t="s">
        <v>86</v>
      </c>
      <c r="C7278" s="1">
        <v>41051.489583333336</v>
      </c>
      <c r="D7278">
        <v>2</v>
      </c>
      <c r="E7278" t="s">
        <v>61</v>
      </c>
      <c r="F7278" t="s">
        <v>62</v>
      </c>
      <c r="G7278">
        <v>7</v>
      </c>
      <c r="H7278" t="str">
        <f t="shared" si="572"/>
        <v>AWD</v>
      </c>
      <c r="I7278" s="2">
        <f t="shared" si="574"/>
        <v>2012</v>
      </c>
      <c r="J7278" s="2">
        <f t="shared" si="575"/>
        <v>5</v>
      </c>
      <c r="K7278" t="str">
        <f t="shared" si="576"/>
        <v>Waterjuffer</v>
      </c>
      <c r="L7278" s="25">
        <f t="shared" si="573"/>
        <v>20.285714285714285</v>
      </c>
    </row>
    <row r="7279" spans="1:12" x14ac:dyDescent="0.25">
      <c r="A7279">
        <v>114</v>
      </c>
      <c r="B7279" t="s">
        <v>86</v>
      </c>
      <c r="C7279" s="1">
        <v>41051.489583333336</v>
      </c>
      <c r="D7279">
        <v>2</v>
      </c>
      <c r="E7279" t="s">
        <v>22</v>
      </c>
      <c r="F7279" t="s">
        <v>23</v>
      </c>
      <c r="G7279">
        <v>2</v>
      </c>
      <c r="H7279" t="str">
        <f t="shared" si="572"/>
        <v>AWD</v>
      </c>
      <c r="I7279" s="2">
        <f t="shared" si="574"/>
        <v>2012</v>
      </c>
      <c r="J7279" s="2">
        <f t="shared" si="575"/>
        <v>5</v>
      </c>
      <c r="K7279" t="str">
        <f t="shared" si="576"/>
        <v>Glazenmakers</v>
      </c>
      <c r="L7279" s="25">
        <f t="shared" si="573"/>
        <v>20.285714285714285</v>
      </c>
    </row>
    <row r="7280" spans="1:12" x14ac:dyDescent="0.25">
      <c r="A7280">
        <v>114</v>
      </c>
      <c r="B7280" t="s">
        <v>86</v>
      </c>
      <c r="C7280" s="1">
        <v>41051.489583333336</v>
      </c>
      <c r="D7280">
        <v>2</v>
      </c>
      <c r="E7280" t="s">
        <v>28</v>
      </c>
      <c r="F7280" t="s">
        <v>29</v>
      </c>
      <c r="G7280">
        <v>3</v>
      </c>
      <c r="H7280" t="str">
        <f t="shared" si="572"/>
        <v>AWD</v>
      </c>
      <c r="I7280" s="2">
        <f t="shared" si="574"/>
        <v>2012</v>
      </c>
      <c r="J7280" s="2">
        <f t="shared" si="575"/>
        <v>5</v>
      </c>
      <c r="K7280" t="str">
        <f t="shared" si="576"/>
        <v>Korenbouten</v>
      </c>
      <c r="L7280" s="25">
        <f t="shared" si="573"/>
        <v>20.285714285714285</v>
      </c>
    </row>
    <row r="7281" spans="1:12" x14ac:dyDescent="0.25">
      <c r="A7281">
        <v>114</v>
      </c>
      <c r="B7281" t="s">
        <v>86</v>
      </c>
      <c r="C7281" s="1">
        <v>41051.489583333336</v>
      </c>
      <c r="D7281">
        <v>4</v>
      </c>
      <c r="E7281" t="s">
        <v>28</v>
      </c>
      <c r="F7281" t="s">
        <v>29</v>
      </c>
      <c r="G7281">
        <v>1</v>
      </c>
      <c r="H7281" t="str">
        <f t="shared" si="572"/>
        <v>AWD</v>
      </c>
      <c r="I7281" s="2">
        <f t="shared" si="574"/>
        <v>2012</v>
      </c>
      <c r="J7281" s="2">
        <f t="shared" si="575"/>
        <v>5</v>
      </c>
      <c r="K7281" t="str">
        <f t="shared" si="576"/>
        <v>Korenbouten</v>
      </c>
      <c r="L7281" s="25">
        <f t="shared" si="573"/>
        <v>20.285714285714285</v>
      </c>
    </row>
    <row r="7282" spans="1:12" x14ac:dyDescent="0.25">
      <c r="A7282">
        <v>114</v>
      </c>
      <c r="B7282" t="s">
        <v>86</v>
      </c>
      <c r="C7282" s="1">
        <v>41074.635416666664</v>
      </c>
      <c r="D7282">
        <v>1</v>
      </c>
      <c r="E7282" t="s">
        <v>16</v>
      </c>
      <c r="F7282" t="s">
        <v>17</v>
      </c>
      <c r="G7282">
        <v>1</v>
      </c>
      <c r="H7282" t="str">
        <f t="shared" si="572"/>
        <v>AWD</v>
      </c>
      <c r="I7282" s="2">
        <f t="shared" si="574"/>
        <v>2012</v>
      </c>
      <c r="J7282" s="2">
        <f t="shared" si="575"/>
        <v>6</v>
      </c>
      <c r="K7282" t="str">
        <f t="shared" si="576"/>
        <v>Waterjuffer</v>
      </c>
      <c r="L7282" s="25">
        <f t="shared" si="573"/>
        <v>23.571428571428573</v>
      </c>
    </row>
    <row r="7283" spans="1:12" x14ac:dyDescent="0.25">
      <c r="A7283">
        <v>114</v>
      </c>
      <c r="B7283" t="s">
        <v>86</v>
      </c>
      <c r="C7283" s="1">
        <v>41074.635416666664</v>
      </c>
      <c r="D7283">
        <v>1</v>
      </c>
      <c r="E7283" t="s">
        <v>61</v>
      </c>
      <c r="F7283" t="s">
        <v>62</v>
      </c>
      <c r="G7283">
        <v>90</v>
      </c>
      <c r="H7283" t="str">
        <f t="shared" si="572"/>
        <v>AWD</v>
      </c>
      <c r="I7283" s="2">
        <f t="shared" si="574"/>
        <v>2012</v>
      </c>
      <c r="J7283" s="2">
        <f t="shared" si="575"/>
        <v>6</v>
      </c>
      <c r="K7283" t="str">
        <f t="shared" si="576"/>
        <v>Waterjuffer</v>
      </c>
      <c r="L7283" s="25">
        <f t="shared" si="573"/>
        <v>23.571428571428573</v>
      </c>
    </row>
    <row r="7284" spans="1:12" x14ac:dyDescent="0.25">
      <c r="A7284">
        <v>114</v>
      </c>
      <c r="B7284" t="s">
        <v>86</v>
      </c>
      <c r="C7284" s="1">
        <v>41074.635416666664</v>
      </c>
      <c r="D7284">
        <v>1</v>
      </c>
      <c r="E7284" t="s">
        <v>24</v>
      </c>
      <c r="F7284" t="s">
        <v>25</v>
      </c>
      <c r="G7284">
        <v>1</v>
      </c>
      <c r="H7284" t="str">
        <f t="shared" si="572"/>
        <v>AWD</v>
      </c>
      <c r="I7284" s="2">
        <f t="shared" si="574"/>
        <v>2012</v>
      </c>
      <c r="J7284" s="2">
        <f t="shared" si="575"/>
        <v>6</v>
      </c>
      <c r="K7284" t="str">
        <f t="shared" si="576"/>
        <v>Glazenmakers</v>
      </c>
      <c r="L7284" s="25">
        <f t="shared" si="573"/>
        <v>23.571428571428573</v>
      </c>
    </row>
    <row r="7285" spans="1:12" x14ac:dyDescent="0.25">
      <c r="A7285">
        <v>114</v>
      </c>
      <c r="B7285" t="s">
        <v>86</v>
      </c>
      <c r="C7285" s="1">
        <v>41074.635416666664</v>
      </c>
      <c r="D7285">
        <v>1</v>
      </c>
      <c r="E7285" t="s">
        <v>26</v>
      </c>
      <c r="F7285" t="s">
        <v>27</v>
      </c>
      <c r="G7285">
        <v>3</v>
      </c>
      <c r="H7285" t="str">
        <f t="shared" si="572"/>
        <v>AWD</v>
      </c>
      <c r="I7285" s="2">
        <f t="shared" si="574"/>
        <v>2012</v>
      </c>
      <c r="J7285" s="2">
        <f t="shared" si="575"/>
        <v>6</v>
      </c>
      <c r="K7285" t="str">
        <f t="shared" si="576"/>
        <v>Glazenmakers</v>
      </c>
      <c r="L7285" s="25">
        <f t="shared" si="573"/>
        <v>23.571428571428573</v>
      </c>
    </row>
    <row r="7286" spans="1:12" x14ac:dyDescent="0.25">
      <c r="A7286">
        <v>114</v>
      </c>
      <c r="B7286" t="s">
        <v>86</v>
      </c>
      <c r="C7286" s="1">
        <v>41074.635416666664</v>
      </c>
      <c r="D7286">
        <v>1</v>
      </c>
      <c r="E7286" t="s">
        <v>18</v>
      </c>
      <c r="F7286" t="s">
        <v>19</v>
      </c>
      <c r="G7286">
        <v>3</v>
      </c>
      <c r="H7286" t="str">
        <f t="shared" si="572"/>
        <v>AWD</v>
      </c>
      <c r="I7286" s="2">
        <f t="shared" si="574"/>
        <v>2012</v>
      </c>
      <c r="J7286" s="2">
        <f t="shared" si="575"/>
        <v>6</v>
      </c>
      <c r="K7286" t="str">
        <f t="shared" si="576"/>
        <v>Korenbouten</v>
      </c>
      <c r="L7286" s="25">
        <f t="shared" si="573"/>
        <v>23.571428571428573</v>
      </c>
    </row>
    <row r="7287" spans="1:12" x14ac:dyDescent="0.25">
      <c r="A7287">
        <v>114</v>
      </c>
      <c r="B7287" t="s">
        <v>86</v>
      </c>
      <c r="C7287" s="1">
        <v>41074.635416666664</v>
      </c>
      <c r="D7287">
        <v>2</v>
      </c>
      <c r="E7287" t="s">
        <v>10</v>
      </c>
      <c r="F7287" t="s">
        <v>11</v>
      </c>
      <c r="G7287">
        <v>1</v>
      </c>
      <c r="H7287" t="str">
        <f t="shared" si="572"/>
        <v>AWD</v>
      </c>
      <c r="I7287" s="2">
        <f t="shared" si="574"/>
        <v>2012</v>
      </c>
      <c r="J7287" s="2">
        <f t="shared" si="575"/>
        <v>6</v>
      </c>
      <c r="K7287" t="str">
        <f t="shared" si="576"/>
        <v>Waterjuffer</v>
      </c>
      <c r="L7287" s="25">
        <f t="shared" si="573"/>
        <v>23.571428571428573</v>
      </c>
    </row>
    <row r="7288" spans="1:12" x14ac:dyDescent="0.25">
      <c r="A7288">
        <v>114</v>
      </c>
      <c r="B7288" t="s">
        <v>86</v>
      </c>
      <c r="C7288" s="1">
        <v>41074.635416666664</v>
      </c>
      <c r="D7288">
        <v>2</v>
      </c>
      <c r="E7288" t="s">
        <v>12</v>
      </c>
      <c r="F7288" t="s">
        <v>13</v>
      </c>
      <c r="G7288">
        <v>1</v>
      </c>
      <c r="H7288" t="str">
        <f t="shared" si="572"/>
        <v>AWD</v>
      </c>
      <c r="I7288" s="2">
        <f t="shared" si="574"/>
        <v>2012</v>
      </c>
      <c r="J7288" s="2">
        <f t="shared" si="575"/>
        <v>6</v>
      </c>
      <c r="K7288" t="str">
        <f t="shared" si="576"/>
        <v>Waterjuffer</v>
      </c>
      <c r="L7288" s="25">
        <f t="shared" si="573"/>
        <v>23.571428571428573</v>
      </c>
    </row>
    <row r="7289" spans="1:12" x14ac:dyDescent="0.25">
      <c r="A7289">
        <v>114</v>
      </c>
      <c r="B7289" t="s">
        <v>86</v>
      </c>
      <c r="C7289" s="1">
        <v>41074.635416666664</v>
      </c>
      <c r="D7289">
        <v>2</v>
      </c>
      <c r="E7289" t="s">
        <v>14</v>
      </c>
      <c r="F7289" t="s">
        <v>15</v>
      </c>
      <c r="G7289">
        <v>4</v>
      </c>
      <c r="H7289" t="str">
        <f t="shared" si="572"/>
        <v>AWD</v>
      </c>
      <c r="I7289" s="2">
        <f t="shared" si="574"/>
        <v>2012</v>
      </c>
      <c r="J7289" s="2">
        <f t="shared" si="575"/>
        <v>6</v>
      </c>
      <c r="K7289" t="str">
        <f t="shared" si="576"/>
        <v>Waterjuffer</v>
      </c>
      <c r="L7289" s="25">
        <f t="shared" si="573"/>
        <v>23.571428571428573</v>
      </c>
    </row>
    <row r="7290" spans="1:12" x14ac:dyDescent="0.25">
      <c r="A7290">
        <v>114</v>
      </c>
      <c r="B7290" t="s">
        <v>86</v>
      </c>
      <c r="C7290" s="1">
        <v>41074.635416666664</v>
      </c>
      <c r="D7290">
        <v>2</v>
      </c>
      <c r="E7290" t="s">
        <v>61</v>
      </c>
      <c r="F7290" t="s">
        <v>62</v>
      </c>
      <c r="G7290">
        <v>87</v>
      </c>
      <c r="H7290" t="str">
        <f t="shared" si="572"/>
        <v>AWD</v>
      </c>
      <c r="I7290" s="2">
        <f t="shared" si="574"/>
        <v>2012</v>
      </c>
      <c r="J7290" s="2">
        <f t="shared" si="575"/>
        <v>6</v>
      </c>
      <c r="K7290" t="str">
        <f t="shared" si="576"/>
        <v>Waterjuffer</v>
      </c>
      <c r="L7290" s="25">
        <f t="shared" si="573"/>
        <v>23.571428571428573</v>
      </c>
    </row>
    <row r="7291" spans="1:12" x14ac:dyDescent="0.25">
      <c r="A7291">
        <v>114</v>
      </c>
      <c r="B7291" t="s">
        <v>86</v>
      </c>
      <c r="C7291" s="1">
        <v>41074.635416666664</v>
      </c>
      <c r="D7291">
        <v>2</v>
      </c>
      <c r="E7291" t="s">
        <v>22</v>
      </c>
      <c r="F7291" t="s">
        <v>23</v>
      </c>
      <c r="G7291">
        <v>1</v>
      </c>
      <c r="H7291" t="str">
        <f t="shared" si="572"/>
        <v>AWD</v>
      </c>
      <c r="I7291" s="2">
        <f t="shared" si="574"/>
        <v>2012</v>
      </c>
      <c r="J7291" s="2">
        <f t="shared" si="575"/>
        <v>6</v>
      </c>
      <c r="K7291" t="str">
        <f t="shared" si="576"/>
        <v>Glazenmakers</v>
      </c>
      <c r="L7291" s="25">
        <f t="shared" si="573"/>
        <v>23.571428571428573</v>
      </c>
    </row>
    <row r="7292" spans="1:12" x14ac:dyDescent="0.25">
      <c r="A7292">
        <v>114</v>
      </c>
      <c r="B7292" t="s">
        <v>86</v>
      </c>
      <c r="C7292" s="1">
        <v>41074.635416666664</v>
      </c>
      <c r="D7292">
        <v>2</v>
      </c>
      <c r="E7292" t="s">
        <v>26</v>
      </c>
      <c r="F7292" t="s">
        <v>27</v>
      </c>
      <c r="G7292">
        <v>4</v>
      </c>
      <c r="H7292" t="str">
        <f t="shared" si="572"/>
        <v>AWD</v>
      </c>
      <c r="I7292" s="2">
        <f t="shared" si="574"/>
        <v>2012</v>
      </c>
      <c r="J7292" s="2">
        <f t="shared" si="575"/>
        <v>6</v>
      </c>
      <c r="K7292" t="str">
        <f t="shared" si="576"/>
        <v>Glazenmakers</v>
      </c>
      <c r="L7292" s="25">
        <f t="shared" si="573"/>
        <v>23.571428571428573</v>
      </c>
    </row>
    <row r="7293" spans="1:12" x14ac:dyDescent="0.25">
      <c r="A7293">
        <v>114</v>
      </c>
      <c r="B7293" t="s">
        <v>86</v>
      </c>
      <c r="C7293" s="1">
        <v>41074.635416666664</v>
      </c>
      <c r="D7293">
        <v>4</v>
      </c>
      <c r="E7293" t="s">
        <v>26</v>
      </c>
      <c r="F7293" t="s">
        <v>27</v>
      </c>
      <c r="G7293">
        <v>6</v>
      </c>
      <c r="H7293" t="str">
        <f t="shared" si="572"/>
        <v>AWD</v>
      </c>
      <c r="I7293" s="2">
        <f t="shared" si="574"/>
        <v>2012</v>
      </c>
      <c r="J7293" s="2">
        <f t="shared" si="575"/>
        <v>6</v>
      </c>
      <c r="K7293" t="str">
        <f t="shared" si="576"/>
        <v>Glazenmakers</v>
      </c>
      <c r="L7293" s="25">
        <f t="shared" si="573"/>
        <v>23.571428571428573</v>
      </c>
    </row>
    <row r="7294" spans="1:12" x14ac:dyDescent="0.25">
      <c r="A7294">
        <v>114</v>
      </c>
      <c r="B7294" t="s">
        <v>86</v>
      </c>
      <c r="C7294" s="1">
        <v>41074.635416666664</v>
      </c>
      <c r="D7294">
        <v>4</v>
      </c>
      <c r="E7294" t="s">
        <v>28</v>
      </c>
      <c r="F7294" t="s">
        <v>29</v>
      </c>
      <c r="G7294">
        <v>1</v>
      </c>
      <c r="H7294" t="str">
        <f t="shared" si="572"/>
        <v>AWD</v>
      </c>
      <c r="I7294" s="2">
        <f t="shared" si="574"/>
        <v>2012</v>
      </c>
      <c r="J7294" s="2">
        <f t="shared" si="575"/>
        <v>6</v>
      </c>
      <c r="K7294" t="str">
        <f t="shared" si="576"/>
        <v>Korenbouten</v>
      </c>
      <c r="L7294" s="25">
        <f t="shared" si="573"/>
        <v>23.571428571428573</v>
      </c>
    </row>
    <row r="7295" spans="1:12" x14ac:dyDescent="0.25">
      <c r="A7295">
        <v>114</v>
      </c>
      <c r="B7295" t="s">
        <v>86</v>
      </c>
      <c r="C7295" s="1">
        <v>41074.635416666664</v>
      </c>
      <c r="D7295">
        <v>4</v>
      </c>
      <c r="E7295" t="s">
        <v>18</v>
      </c>
      <c r="F7295" t="s">
        <v>19</v>
      </c>
      <c r="G7295">
        <v>3</v>
      </c>
      <c r="H7295" t="str">
        <f t="shared" si="572"/>
        <v>AWD</v>
      </c>
      <c r="I7295" s="2">
        <f t="shared" si="574"/>
        <v>2012</v>
      </c>
      <c r="J7295" s="2">
        <f t="shared" si="575"/>
        <v>6</v>
      </c>
      <c r="K7295" t="str">
        <f t="shared" si="576"/>
        <v>Korenbouten</v>
      </c>
      <c r="L7295" s="25">
        <f t="shared" si="573"/>
        <v>23.571428571428573</v>
      </c>
    </row>
    <row r="7296" spans="1:12" x14ac:dyDescent="0.25">
      <c r="A7296">
        <v>114</v>
      </c>
      <c r="B7296" t="s">
        <v>86</v>
      </c>
      <c r="C7296" s="1">
        <v>41086.583333333336</v>
      </c>
      <c r="D7296">
        <v>1</v>
      </c>
      <c r="E7296" t="s">
        <v>14</v>
      </c>
      <c r="F7296" t="s">
        <v>15</v>
      </c>
      <c r="G7296">
        <v>29</v>
      </c>
      <c r="H7296" t="str">
        <f t="shared" si="572"/>
        <v>AWD</v>
      </c>
      <c r="I7296" s="2">
        <f t="shared" si="574"/>
        <v>2012</v>
      </c>
      <c r="J7296" s="2">
        <f t="shared" si="575"/>
        <v>6</v>
      </c>
      <c r="K7296" t="str">
        <f t="shared" si="576"/>
        <v>Waterjuffer</v>
      </c>
      <c r="L7296" s="25">
        <f t="shared" si="573"/>
        <v>25.285714285714285</v>
      </c>
    </row>
    <row r="7297" spans="1:12" x14ac:dyDescent="0.25">
      <c r="A7297">
        <v>114</v>
      </c>
      <c r="B7297" t="s">
        <v>86</v>
      </c>
      <c r="C7297" s="1">
        <v>41086.583333333336</v>
      </c>
      <c r="D7297">
        <v>1</v>
      </c>
      <c r="E7297" t="s">
        <v>16</v>
      </c>
      <c r="F7297" t="s">
        <v>17</v>
      </c>
      <c r="G7297">
        <v>2</v>
      </c>
      <c r="H7297" t="str">
        <f t="shared" si="572"/>
        <v>AWD</v>
      </c>
      <c r="I7297" s="2">
        <f t="shared" si="574"/>
        <v>2012</v>
      </c>
      <c r="J7297" s="2">
        <f t="shared" si="575"/>
        <v>6</v>
      </c>
      <c r="K7297" t="str">
        <f t="shared" si="576"/>
        <v>Waterjuffer</v>
      </c>
      <c r="L7297" s="25">
        <f t="shared" si="573"/>
        <v>25.285714285714285</v>
      </c>
    </row>
    <row r="7298" spans="1:12" x14ac:dyDescent="0.25">
      <c r="A7298">
        <v>114</v>
      </c>
      <c r="B7298" t="s">
        <v>86</v>
      </c>
      <c r="C7298" s="1">
        <v>41086.583333333336</v>
      </c>
      <c r="D7298">
        <v>1</v>
      </c>
      <c r="E7298" t="s">
        <v>61</v>
      </c>
      <c r="F7298" t="s">
        <v>62</v>
      </c>
      <c r="G7298">
        <v>17</v>
      </c>
      <c r="H7298" t="str">
        <f t="shared" ref="H7298:H7361" si="577">VLOOKUP(A7298,$N$2:$O$51,2,FALSE)</f>
        <v>AWD</v>
      </c>
      <c r="I7298" s="2">
        <f t="shared" si="574"/>
        <v>2012</v>
      </c>
      <c r="J7298" s="2">
        <f t="shared" si="575"/>
        <v>6</v>
      </c>
      <c r="K7298" t="str">
        <f t="shared" si="576"/>
        <v>Waterjuffer</v>
      </c>
      <c r="L7298" s="25">
        <f t="shared" si="573"/>
        <v>25.285714285714285</v>
      </c>
    </row>
    <row r="7299" spans="1:12" x14ac:dyDescent="0.25">
      <c r="A7299">
        <v>114</v>
      </c>
      <c r="B7299" t="s">
        <v>86</v>
      </c>
      <c r="C7299" s="1">
        <v>41086.583333333336</v>
      </c>
      <c r="D7299">
        <v>1</v>
      </c>
      <c r="E7299" t="s">
        <v>26</v>
      </c>
      <c r="F7299" t="s">
        <v>27</v>
      </c>
      <c r="G7299">
        <v>1</v>
      </c>
      <c r="H7299" t="str">
        <f t="shared" si="577"/>
        <v>AWD</v>
      </c>
      <c r="I7299" s="2">
        <f t="shared" si="574"/>
        <v>2012</v>
      </c>
      <c r="J7299" s="2">
        <f t="shared" si="575"/>
        <v>6</v>
      </c>
      <c r="K7299" t="str">
        <f t="shared" si="576"/>
        <v>Glazenmakers</v>
      </c>
      <c r="L7299" s="25">
        <f t="shared" ref="L7299:L7362" si="578">(ROUNDDOWN(C7299-DATE(I7299,1,1),0))/7</f>
        <v>25.285714285714285</v>
      </c>
    </row>
    <row r="7300" spans="1:12" x14ac:dyDescent="0.25">
      <c r="A7300">
        <v>114</v>
      </c>
      <c r="B7300" t="s">
        <v>86</v>
      </c>
      <c r="C7300" s="1">
        <v>41086.583333333336</v>
      </c>
      <c r="D7300">
        <v>1</v>
      </c>
      <c r="E7300" t="s">
        <v>18</v>
      </c>
      <c r="F7300" t="s">
        <v>19</v>
      </c>
      <c r="G7300">
        <v>1</v>
      </c>
      <c r="H7300" t="str">
        <f t="shared" si="577"/>
        <v>AWD</v>
      </c>
      <c r="I7300" s="2">
        <f t="shared" si="574"/>
        <v>2012</v>
      </c>
      <c r="J7300" s="2">
        <f t="shared" si="575"/>
        <v>6</v>
      </c>
      <c r="K7300" t="str">
        <f t="shared" si="576"/>
        <v>Korenbouten</v>
      </c>
      <c r="L7300" s="25">
        <f t="shared" si="578"/>
        <v>25.285714285714285</v>
      </c>
    </row>
    <row r="7301" spans="1:12" x14ac:dyDescent="0.25">
      <c r="A7301">
        <v>114</v>
      </c>
      <c r="B7301" t="s">
        <v>86</v>
      </c>
      <c r="C7301" s="1">
        <v>41086.583333333336</v>
      </c>
      <c r="D7301">
        <v>2</v>
      </c>
      <c r="E7301" t="s">
        <v>10</v>
      </c>
      <c r="F7301" t="s">
        <v>11</v>
      </c>
      <c r="G7301">
        <v>22</v>
      </c>
      <c r="H7301" t="str">
        <f t="shared" si="577"/>
        <v>AWD</v>
      </c>
      <c r="I7301" s="2">
        <f t="shared" si="574"/>
        <v>2012</v>
      </c>
      <c r="J7301" s="2">
        <f t="shared" si="575"/>
        <v>6</v>
      </c>
      <c r="K7301" t="str">
        <f t="shared" si="576"/>
        <v>Waterjuffer</v>
      </c>
      <c r="L7301" s="25">
        <f t="shared" si="578"/>
        <v>25.285714285714285</v>
      </c>
    </row>
    <row r="7302" spans="1:12" x14ac:dyDescent="0.25">
      <c r="A7302">
        <v>114</v>
      </c>
      <c r="B7302" t="s">
        <v>86</v>
      </c>
      <c r="C7302" s="1">
        <v>41086.583333333336</v>
      </c>
      <c r="D7302">
        <v>2</v>
      </c>
      <c r="E7302" t="s">
        <v>14</v>
      </c>
      <c r="F7302" t="s">
        <v>15</v>
      </c>
      <c r="G7302">
        <v>20</v>
      </c>
      <c r="H7302" t="str">
        <f t="shared" si="577"/>
        <v>AWD</v>
      </c>
      <c r="I7302" s="2">
        <f t="shared" si="574"/>
        <v>2012</v>
      </c>
      <c r="J7302" s="2">
        <f t="shared" si="575"/>
        <v>6</v>
      </c>
      <c r="K7302" t="str">
        <f t="shared" si="576"/>
        <v>Waterjuffer</v>
      </c>
      <c r="L7302" s="25">
        <f t="shared" si="578"/>
        <v>25.285714285714285</v>
      </c>
    </row>
    <row r="7303" spans="1:12" x14ac:dyDescent="0.25">
      <c r="A7303">
        <v>114</v>
      </c>
      <c r="B7303" t="s">
        <v>86</v>
      </c>
      <c r="C7303" s="1">
        <v>41086.583333333336</v>
      </c>
      <c r="D7303">
        <v>2</v>
      </c>
      <c r="E7303" t="s">
        <v>61</v>
      </c>
      <c r="F7303" t="s">
        <v>62</v>
      </c>
      <c r="G7303">
        <v>38</v>
      </c>
      <c r="H7303" t="str">
        <f t="shared" si="577"/>
        <v>AWD</v>
      </c>
      <c r="I7303" s="2">
        <f t="shared" si="574"/>
        <v>2012</v>
      </c>
      <c r="J7303" s="2">
        <f t="shared" si="575"/>
        <v>6</v>
      </c>
      <c r="K7303" t="str">
        <f t="shared" si="576"/>
        <v>Waterjuffer</v>
      </c>
      <c r="L7303" s="25">
        <f t="shared" si="578"/>
        <v>25.285714285714285</v>
      </c>
    </row>
    <row r="7304" spans="1:12" x14ac:dyDescent="0.25">
      <c r="A7304">
        <v>114</v>
      </c>
      <c r="B7304" t="s">
        <v>86</v>
      </c>
      <c r="C7304" s="1">
        <v>41086.583333333336</v>
      </c>
      <c r="D7304">
        <v>2</v>
      </c>
      <c r="E7304" t="s">
        <v>24</v>
      </c>
      <c r="F7304" t="s">
        <v>25</v>
      </c>
      <c r="G7304">
        <v>1</v>
      </c>
      <c r="H7304" t="str">
        <f t="shared" si="577"/>
        <v>AWD</v>
      </c>
      <c r="I7304" s="2">
        <f t="shared" si="574"/>
        <v>2012</v>
      </c>
      <c r="J7304" s="2">
        <f t="shared" si="575"/>
        <v>6</v>
      </c>
      <c r="K7304" t="str">
        <f t="shared" si="576"/>
        <v>Glazenmakers</v>
      </c>
      <c r="L7304" s="25">
        <f t="shared" si="578"/>
        <v>25.285714285714285</v>
      </c>
    </row>
    <row r="7305" spans="1:12" x14ac:dyDescent="0.25">
      <c r="A7305">
        <v>114</v>
      </c>
      <c r="B7305" t="s">
        <v>86</v>
      </c>
      <c r="C7305" s="1">
        <v>41086.583333333336</v>
      </c>
      <c r="D7305">
        <v>2</v>
      </c>
      <c r="E7305" t="s">
        <v>26</v>
      </c>
      <c r="F7305" t="s">
        <v>27</v>
      </c>
      <c r="G7305">
        <v>3</v>
      </c>
      <c r="H7305" t="str">
        <f t="shared" si="577"/>
        <v>AWD</v>
      </c>
      <c r="I7305" s="2">
        <f t="shared" si="574"/>
        <v>2012</v>
      </c>
      <c r="J7305" s="2">
        <f t="shared" si="575"/>
        <v>6</v>
      </c>
      <c r="K7305" t="str">
        <f t="shared" si="576"/>
        <v>Glazenmakers</v>
      </c>
      <c r="L7305" s="25">
        <f t="shared" si="578"/>
        <v>25.285714285714285</v>
      </c>
    </row>
    <row r="7306" spans="1:12" x14ac:dyDescent="0.25">
      <c r="A7306">
        <v>114</v>
      </c>
      <c r="B7306" t="s">
        <v>86</v>
      </c>
      <c r="C7306" s="1">
        <v>41086.583333333336</v>
      </c>
      <c r="D7306">
        <v>2</v>
      </c>
      <c r="E7306" t="s">
        <v>18</v>
      </c>
      <c r="F7306" t="s">
        <v>19</v>
      </c>
      <c r="G7306">
        <v>3</v>
      </c>
      <c r="H7306" t="str">
        <f t="shared" si="577"/>
        <v>AWD</v>
      </c>
      <c r="I7306" s="2">
        <f t="shared" si="574"/>
        <v>2012</v>
      </c>
      <c r="J7306" s="2">
        <f t="shared" si="575"/>
        <v>6</v>
      </c>
      <c r="K7306" t="str">
        <f t="shared" si="576"/>
        <v>Korenbouten</v>
      </c>
      <c r="L7306" s="25">
        <f t="shared" si="578"/>
        <v>25.285714285714285</v>
      </c>
    </row>
    <row r="7307" spans="1:12" x14ac:dyDescent="0.25">
      <c r="A7307">
        <v>114</v>
      </c>
      <c r="B7307" t="s">
        <v>86</v>
      </c>
      <c r="C7307" s="1">
        <v>41086.583333333336</v>
      </c>
      <c r="D7307">
        <v>4</v>
      </c>
      <c r="E7307" t="s">
        <v>26</v>
      </c>
      <c r="F7307" t="s">
        <v>27</v>
      </c>
      <c r="G7307">
        <v>2</v>
      </c>
      <c r="H7307" t="str">
        <f t="shared" si="577"/>
        <v>AWD</v>
      </c>
      <c r="I7307" s="2">
        <f t="shared" si="574"/>
        <v>2012</v>
      </c>
      <c r="J7307" s="2">
        <f t="shared" si="575"/>
        <v>6</v>
      </c>
      <c r="K7307" t="str">
        <f t="shared" si="576"/>
        <v>Glazenmakers</v>
      </c>
      <c r="L7307" s="25">
        <f t="shared" si="578"/>
        <v>25.285714285714285</v>
      </c>
    </row>
    <row r="7308" spans="1:12" x14ac:dyDescent="0.25">
      <c r="A7308">
        <v>114</v>
      </c>
      <c r="B7308" t="s">
        <v>86</v>
      </c>
      <c r="C7308" s="1">
        <v>41114.545138888891</v>
      </c>
      <c r="D7308">
        <v>1</v>
      </c>
      <c r="E7308" t="s">
        <v>10</v>
      </c>
      <c r="F7308" t="s">
        <v>11</v>
      </c>
      <c r="G7308">
        <v>1</v>
      </c>
      <c r="H7308" t="str">
        <f t="shared" si="577"/>
        <v>AWD</v>
      </c>
      <c r="I7308" s="2">
        <f t="shared" si="574"/>
        <v>2012</v>
      </c>
      <c r="J7308" s="2">
        <f t="shared" si="575"/>
        <v>7</v>
      </c>
      <c r="K7308" t="str">
        <f t="shared" si="576"/>
        <v>Waterjuffer</v>
      </c>
      <c r="L7308" s="25">
        <f t="shared" si="578"/>
        <v>29.285714285714285</v>
      </c>
    </row>
    <row r="7309" spans="1:12" x14ac:dyDescent="0.25">
      <c r="A7309">
        <v>114</v>
      </c>
      <c r="B7309" t="s">
        <v>86</v>
      </c>
      <c r="C7309" s="1">
        <v>41114.545138888891</v>
      </c>
      <c r="D7309">
        <v>1</v>
      </c>
      <c r="E7309" t="s">
        <v>14</v>
      </c>
      <c r="F7309" t="s">
        <v>15</v>
      </c>
      <c r="G7309">
        <v>3</v>
      </c>
      <c r="H7309" t="str">
        <f t="shared" si="577"/>
        <v>AWD</v>
      </c>
      <c r="I7309" s="2">
        <f t="shared" si="574"/>
        <v>2012</v>
      </c>
      <c r="J7309" s="2">
        <f t="shared" si="575"/>
        <v>7</v>
      </c>
      <c r="K7309" t="str">
        <f t="shared" si="576"/>
        <v>Waterjuffer</v>
      </c>
      <c r="L7309" s="25">
        <f t="shared" si="578"/>
        <v>29.285714285714285</v>
      </c>
    </row>
    <row r="7310" spans="1:12" x14ac:dyDescent="0.25">
      <c r="A7310">
        <v>114</v>
      </c>
      <c r="B7310" t="s">
        <v>86</v>
      </c>
      <c r="C7310" s="1">
        <v>41114.545138888891</v>
      </c>
      <c r="D7310">
        <v>1</v>
      </c>
      <c r="E7310" t="s">
        <v>61</v>
      </c>
      <c r="F7310" t="s">
        <v>62</v>
      </c>
      <c r="G7310">
        <v>4</v>
      </c>
      <c r="H7310" t="str">
        <f t="shared" si="577"/>
        <v>AWD</v>
      </c>
      <c r="I7310" s="2">
        <f t="shared" si="574"/>
        <v>2012</v>
      </c>
      <c r="J7310" s="2">
        <f t="shared" si="575"/>
        <v>7</v>
      </c>
      <c r="K7310" t="str">
        <f t="shared" si="576"/>
        <v>Waterjuffer</v>
      </c>
      <c r="L7310" s="25">
        <f t="shared" si="578"/>
        <v>29.285714285714285</v>
      </c>
    </row>
    <row r="7311" spans="1:12" x14ac:dyDescent="0.25">
      <c r="A7311">
        <v>114</v>
      </c>
      <c r="B7311" t="s">
        <v>86</v>
      </c>
      <c r="C7311" s="1">
        <v>41114.545138888891</v>
      </c>
      <c r="D7311">
        <v>1</v>
      </c>
      <c r="E7311" t="s">
        <v>26</v>
      </c>
      <c r="F7311" t="s">
        <v>27</v>
      </c>
      <c r="G7311">
        <v>1</v>
      </c>
      <c r="H7311" t="str">
        <f t="shared" si="577"/>
        <v>AWD</v>
      </c>
      <c r="I7311" s="2">
        <f t="shared" si="574"/>
        <v>2012</v>
      </c>
      <c r="J7311" s="2">
        <f t="shared" si="575"/>
        <v>7</v>
      </c>
      <c r="K7311" t="str">
        <f t="shared" si="576"/>
        <v>Glazenmakers</v>
      </c>
      <c r="L7311" s="25">
        <f t="shared" si="578"/>
        <v>29.285714285714285</v>
      </c>
    </row>
    <row r="7312" spans="1:12" x14ac:dyDescent="0.25">
      <c r="A7312">
        <v>114</v>
      </c>
      <c r="B7312" t="s">
        <v>86</v>
      </c>
      <c r="C7312" s="1">
        <v>41114.545138888891</v>
      </c>
      <c r="D7312">
        <v>2</v>
      </c>
      <c r="E7312" t="s">
        <v>10</v>
      </c>
      <c r="F7312" t="s">
        <v>11</v>
      </c>
      <c r="G7312">
        <v>1</v>
      </c>
      <c r="H7312" t="str">
        <f t="shared" si="577"/>
        <v>AWD</v>
      </c>
      <c r="I7312" s="2">
        <f t="shared" si="574"/>
        <v>2012</v>
      </c>
      <c r="J7312" s="2">
        <f t="shared" si="575"/>
        <v>7</v>
      </c>
      <c r="K7312" t="str">
        <f t="shared" si="576"/>
        <v>Waterjuffer</v>
      </c>
      <c r="L7312" s="25">
        <f t="shared" si="578"/>
        <v>29.285714285714285</v>
      </c>
    </row>
    <row r="7313" spans="1:12" x14ac:dyDescent="0.25">
      <c r="A7313">
        <v>114</v>
      </c>
      <c r="B7313" t="s">
        <v>86</v>
      </c>
      <c r="C7313" s="1">
        <v>41114.545138888891</v>
      </c>
      <c r="D7313">
        <v>2</v>
      </c>
      <c r="E7313" t="s">
        <v>14</v>
      </c>
      <c r="F7313" t="s">
        <v>15</v>
      </c>
      <c r="G7313">
        <v>1</v>
      </c>
      <c r="H7313" t="str">
        <f t="shared" si="577"/>
        <v>AWD</v>
      </c>
      <c r="I7313" s="2">
        <f t="shared" si="574"/>
        <v>2012</v>
      </c>
      <c r="J7313" s="2">
        <f t="shared" si="575"/>
        <v>7</v>
      </c>
      <c r="K7313" t="str">
        <f t="shared" si="576"/>
        <v>Waterjuffer</v>
      </c>
      <c r="L7313" s="25">
        <f t="shared" si="578"/>
        <v>29.285714285714285</v>
      </c>
    </row>
    <row r="7314" spans="1:12" x14ac:dyDescent="0.25">
      <c r="A7314">
        <v>114</v>
      </c>
      <c r="B7314" t="s">
        <v>86</v>
      </c>
      <c r="C7314" s="1">
        <v>41114.545138888891</v>
      </c>
      <c r="D7314">
        <v>2</v>
      </c>
      <c r="E7314" t="s">
        <v>26</v>
      </c>
      <c r="F7314" t="s">
        <v>27</v>
      </c>
      <c r="G7314">
        <v>1</v>
      </c>
      <c r="H7314" t="str">
        <f t="shared" si="577"/>
        <v>AWD</v>
      </c>
      <c r="I7314" s="2">
        <f t="shared" si="574"/>
        <v>2012</v>
      </c>
      <c r="J7314" s="2">
        <f t="shared" si="575"/>
        <v>7</v>
      </c>
      <c r="K7314" t="str">
        <f t="shared" si="576"/>
        <v>Glazenmakers</v>
      </c>
      <c r="L7314" s="25">
        <f t="shared" si="578"/>
        <v>29.285714285714285</v>
      </c>
    </row>
    <row r="7315" spans="1:12" x14ac:dyDescent="0.25">
      <c r="A7315">
        <v>114</v>
      </c>
      <c r="B7315" t="s">
        <v>86</v>
      </c>
      <c r="C7315" s="1">
        <v>41114.545138888891</v>
      </c>
      <c r="D7315">
        <v>4</v>
      </c>
      <c r="E7315" t="s">
        <v>26</v>
      </c>
      <c r="F7315" t="s">
        <v>27</v>
      </c>
      <c r="G7315">
        <v>1</v>
      </c>
      <c r="H7315" t="str">
        <f t="shared" si="577"/>
        <v>AWD</v>
      </c>
      <c r="I7315" s="2">
        <f t="shared" si="574"/>
        <v>2012</v>
      </c>
      <c r="J7315" s="2">
        <f t="shared" si="575"/>
        <v>7</v>
      </c>
      <c r="K7315" t="str">
        <f t="shared" si="576"/>
        <v>Glazenmakers</v>
      </c>
      <c r="L7315" s="25">
        <f t="shared" si="578"/>
        <v>29.285714285714285</v>
      </c>
    </row>
    <row r="7316" spans="1:12" x14ac:dyDescent="0.25">
      <c r="A7316">
        <v>114</v>
      </c>
      <c r="B7316" t="s">
        <v>86</v>
      </c>
      <c r="C7316" s="1">
        <v>41122.590277777781</v>
      </c>
      <c r="D7316">
        <v>1</v>
      </c>
      <c r="E7316" t="s">
        <v>14</v>
      </c>
      <c r="F7316" t="s">
        <v>15</v>
      </c>
      <c r="G7316">
        <v>4</v>
      </c>
      <c r="H7316" t="str">
        <f t="shared" si="577"/>
        <v>AWD</v>
      </c>
      <c r="I7316" s="2">
        <f t="shared" si="574"/>
        <v>2012</v>
      </c>
      <c r="J7316" s="2">
        <f t="shared" si="575"/>
        <v>8</v>
      </c>
      <c r="K7316" t="str">
        <f t="shared" si="576"/>
        <v>Waterjuffer</v>
      </c>
      <c r="L7316" s="25">
        <f t="shared" si="578"/>
        <v>30.428571428571427</v>
      </c>
    </row>
    <row r="7317" spans="1:12" x14ac:dyDescent="0.25">
      <c r="A7317">
        <v>114</v>
      </c>
      <c r="B7317" t="s">
        <v>86</v>
      </c>
      <c r="C7317" s="1">
        <v>41122.590277777781</v>
      </c>
      <c r="D7317">
        <v>1</v>
      </c>
      <c r="E7317" t="s">
        <v>61</v>
      </c>
      <c r="F7317" t="s">
        <v>62</v>
      </c>
      <c r="G7317">
        <v>7</v>
      </c>
      <c r="H7317" t="str">
        <f t="shared" si="577"/>
        <v>AWD</v>
      </c>
      <c r="I7317" s="2">
        <f t="shared" si="574"/>
        <v>2012</v>
      </c>
      <c r="J7317" s="2">
        <f t="shared" si="575"/>
        <v>8</v>
      </c>
      <c r="K7317" t="str">
        <f t="shared" si="576"/>
        <v>Waterjuffer</v>
      </c>
      <c r="L7317" s="25">
        <f t="shared" si="578"/>
        <v>30.428571428571427</v>
      </c>
    </row>
    <row r="7318" spans="1:12" x14ac:dyDescent="0.25">
      <c r="A7318">
        <v>114</v>
      </c>
      <c r="B7318" t="s">
        <v>86</v>
      </c>
      <c r="C7318" s="1">
        <v>41122.590277777781</v>
      </c>
      <c r="D7318">
        <v>2</v>
      </c>
      <c r="E7318" t="s">
        <v>14</v>
      </c>
      <c r="F7318" t="s">
        <v>15</v>
      </c>
      <c r="G7318">
        <v>5</v>
      </c>
      <c r="H7318" t="str">
        <f t="shared" si="577"/>
        <v>AWD</v>
      </c>
      <c r="I7318" s="2">
        <f t="shared" si="574"/>
        <v>2012</v>
      </c>
      <c r="J7318" s="2">
        <f t="shared" si="575"/>
        <v>8</v>
      </c>
      <c r="K7318" t="str">
        <f t="shared" si="576"/>
        <v>Waterjuffer</v>
      </c>
      <c r="L7318" s="25">
        <f t="shared" si="578"/>
        <v>30.428571428571427</v>
      </c>
    </row>
    <row r="7319" spans="1:12" x14ac:dyDescent="0.25">
      <c r="A7319">
        <v>114</v>
      </c>
      <c r="B7319" t="s">
        <v>86</v>
      </c>
      <c r="C7319" s="1">
        <v>41122.590277777781</v>
      </c>
      <c r="D7319">
        <v>2</v>
      </c>
      <c r="E7319" t="s">
        <v>61</v>
      </c>
      <c r="F7319" t="s">
        <v>62</v>
      </c>
      <c r="G7319">
        <v>2</v>
      </c>
      <c r="H7319" t="str">
        <f t="shared" si="577"/>
        <v>AWD</v>
      </c>
      <c r="I7319" s="2">
        <f t="shared" si="574"/>
        <v>2012</v>
      </c>
      <c r="J7319" s="2">
        <f t="shared" si="575"/>
        <v>8</v>
      </c>
      <c r="K7319" t="str">
        <f t="shared" si="576"/>
        <v>Waterjuffer</v>
      </c>
      <c r="L7319" s="25">
        <f t="shared" si="578"/>
        <v>30.428571428571427</v>
      </c>
    </row>
    <row r="7320" spans="1:12" x14ac:dyDescent="0.25">
      <c r="A7320">
        <v>114</v>
      </c>
      <c r="B7320" t="s">
        <v>86</v>
      </c>
      <c r="C7320" s="1">
        <v>41122.590277777781</v>
      </c>
      <c r="D7320">
        <v>4</v>
      </c>
      <c r="E7320" t="s">
        <v>26</v>
      </c>
      <c r="F7320" t="s">
        <v>27</v>
      </c>
      <c r="G7320">
        <v>1</v>
      </c>
      <c r="H7320" t="str">
        <f t="shared" si="577"/>
        <v>AWD</v>
      </c>
      <c r="I7320" s="2">
        <f t="shared" si="574"/>
        <v>2012</v>
      </c>
      <c r="J7320" s="2">
        <f t="shared" si="575"/>
        <v>8</v>
      </c>
      <c r="K7320" t="str">
        <f t="shared" si="576"/>
        <v>Glazenmakers</v>
      </c>
      <c r="L7320" s="25">
        <f t="shared" si="578"/>
        <v>30.428571428571427</v>
      </c>
    </row>
    <row r="7321" spans="1:12" x14ac:dyDescent="0.25">
      <c r="A7321">
        <v>114</v>
      </c>
      <c r="B7321" t="s">
        <v>86</v>
      </c>
      <c r="C7321" s="1">
        <v>41137.545138888891</v>
      </c>
      <c r="D7321">
        <v>1</v>
      </c>
      <c r="E7321" t="s">
        <v>34</v>
      </c>
      <c r="F7321" t="s">
        <v>35</v>
      </c>
      <c r="G7321">
        <v>6</v>
      </c>
      <c r="H7321" t="str">
        <f t="shared" si="577"/>
        <v>AWD</v>
      </c>
      <c r="I7321" s="2">
        <f t="shared" si="574"/>
        <v>2012</v>
      </c>
      <c r="J7321" s="2">
        <f t="shared" si="575"/>
        <v>8</v>
      </c>
      <c r="K7321" t="str">
        <f t="shared" si="576"/>
        <v>Pantserjuffers</v>
      </c>
      <c r="L7321" s="25">
        <f t="shared" si="578"/>
        <v>32.571428571428569</v>
      </c>
    </row>
    <row r="7322" spans="1:12" x14ac:dyDescent="0.25">
      <c r="A7322">
        <v>114</v>
      </c>
      <c r="B7322" t="s">
        <v>86</v>
      </c>
      <c r="C7322" s="1">
        <v>41137.545138888891</v>
      </c>
      <c r="D7322">
        <v>1</v>
      </c>
      <c r="E7322" t="s">
        <v>14</v>
      </c>
      <c r="F7322" t="s">
        <v>15</v>
      </c>
      <c r="G7322">
        <v>7</v>
      </c>
      <c r="H7322" t="str">
        <f t="shared" si="577"/>
        <v>AWD</v>
      </c>
      <c r="I7322" s="2">
        <f t="shared" si="574"/>
        <v>2012</v>
      </c>
      <c r="J7322" s="2">
        <f t="shared" si="575"/>
        <v>8</v>
      </c>
      <c r="K7322" t="str">
        <f t="shared" si="576"/>
        <v>Waterjuffer</v>
      </c>
      <c r="L7322" s="25">
        <f t="shared" si="578"/>
        <v>32.571428571428569</v>
      </c>
    </row>
    <row r="7323" spans="1:12" x14ac:dyDescent="0.25">
      <c r="A7323">
        <v>114</v>
      </c>
      <c r="B7323" t="s">
        <v>86</v>
      </c>
      <c r="C7323" s="1">
        <v>41137.545138888891</v>
      </c>
      <c r="D7323">
        <v>1</v>
      </c>
      <c r="E7323" t="s">
        <v>26</v>
      </c>
      <c r="F7323" t="s">
        <v>27</v>
      </c>
      <c r="G7323">
        <v>1</v>
      </c>
      <c r="H7323" t="str">
        <f t="shared" si="577"/>
        <v>AWD</v>
      </c>
      <c r="I7323" s="2">
        <f t="shared" si="574"/>
        <v>2012</v>
      </c>
      <c r="J7323" s="2">
        <f t="shared" si="575"/>
        <v>8</v>
      </c>
      <c r="K7323" t="str">
        <f t="shared" si="576"/>
        <v>Glazenmakers</v>
      </c>
      <c r="L7323" s="25">
        <f t="shared" si="578"/>
        <v>32.571428571428569</v>
      </c>
    </row>
    <row r="7324" spans="1:12" x14ac:dyDescent="0.25">
      <c r="A7324">
        <v>114</v>
      </c>
      <c r="B7324" t="s">
        <v>86</v>
      </c>
      <c r="C7324" s="1">
        <v>41137.545138888891</v>
      </c>
      <c r="D7324">
        <v>2</v>
      </c>
      <c r="E7324" t="s">
        <v>14</v>
      </c>
      <c r="F7324" t="s">
        <v>15</v>
      </c>
      <c r="G7324">
        <v>10</v>
      </c>
      <c r="H7324" t="str">
        <f t="shared" si="577"/>
        <v>AWD</v>
      </c>
      <c r="I7324" s="2">
        <f t="shared" si="574"/>
        <v>2012</v>
      </c>
      <c r="J7324" s="2">
        <f t="shared" si="575"/>
        <v>8</v>
      </c>
      <c r="K7324" t="str">
        <f t="shared" si="576"/>
        <v>Waterjuffer</v>
      </c>
      <c r="L7324" s="25">
        <f t="shared" si="578"/>
        <v>32.571428571428569</v>
      </c>
    </row>
    <row r="7325" spans="1:12" x14ac:dyDescent="0.25">
      <c r="A7325">
        <v>114</v>
      </c>
      <c r="B7325" t="s">
        <v>86</v>
      </c>
      <c r="C7325" s="1">
        <v>41137.545138888891</v>
      </c>
      <c r="D7325">
        <v>2</v>
      </c>
      <c r="E7325" t="s">
        <v>61</v>
      </c>
      <c r="F7325" t="s">
        <v>62</v>
      </c>
      <c r="G7325">
        <v>1</v>
      </c>
      <c r="H7325" t="str">
        <f t="shared" si="577"/>
        <v>AWD</v>
      </c>
      <c r="I7325" s="2">
        <f t="shared" si="574"/>
        <v>2012</v>
      </c>
      <c r="J7325" s="2">
        <f t="shared" si="575"/>
        <v>8</v>
      </c>
      <c r="K7325" t="str">
        <f t="shared" si="576"/>
        <v>Waterjuffer</v>
      </c>
      <c r="L7325" s="25">
        <f t="shared" si="578"/>
        <v>32.571428571428569</v>
      </c>
    </row>
    <row r="7326" spans="1:12" x14ac:dyDescent="0.25">
      <c r="A7326">
        <v>114</v>
      </c>
      <c r="B7326" t="s">
        <v>86</v>
      </c>
      <c r="C7326" s="1">
        <v>41137.545138888891</v>
      </c>
      <c r="D7326">
        <v>2</v>
      </c>
      <c r="E7326" t="s">
        <v>26</v>
      </c>
      <c r="F7326" t="s">
        <v>27</v>
      </c>
      <c r="G7326">
        <v>1</v>
      </c>
      <c r="H7326" t="str">
        <f t="shared" si="577"/>
        <v>AWD</v>
      </c>
      <c r="I7326" s="2">
        <f t="shared" si="574"/>
        <v>2012</v>
      </c>
      <c r="J7326" s="2">
        <f t="shared" si="575"/>
        <v>8</v>
      </c>
      <c r="K7326" t="str">
        <f t="shared" si="576"/>
        <v>Glazenmakers</v>
      </c>
      <c r="L7326" s="25">
        <f t="shared" si="578"/>
        <v>32.571428571428569</v>
      </c>
    </row>
    <row r="7327" spans="1:12" x14ac:dyDescent="0.25">
      <c r="A7327">
        <v>114</v>
      </c>
      <c r="B7327" t="s">
        <v>86</v>
      </c>
      <c r="C7327" s="1">
        <v>41137.545138888891</v>
      </c>
      <c r="D7327">
        <v>2</v>
      </c>
      <c r="E7327" t="s">
        <v>42</v>
      </c>
      <c r="F7327" t="s">
        <v>43</v>
      </c>
      <c r="G7327">
        <v>3</v>
      </c>
      <c r="H7327" t="str">
        <f t="shared" si="577"/>
        <v>AWD</v>
      </c>
      <c r="I7327" s="2">
        <f t="shared" si="574"/>
        <v>2012</v>
      </c>
      <c r="J7327" s="2">
        <f t="shared" si="575"/>
        <v>8</v>
      </c>
      <c r="K7327" t="str">
        <f t="shared" si="576"/>
        <v>Korenbouten</v>
      </c>
      <c r="L7327" s="25">
        <f t="shared" si="578"/>
        <v>32.571428571428569</v>
      </c>
    </row>
    <row r="7328" spans="1:12" x14ac:dyDescent="0.25">
      <c r="A7328">
        <v>114</v>
      </c>
      <c r="B7328" t="s">
        <v>86</v>
      </c>
      <c r="C7328" s="1">
        <v>41137.545138888891</v>
      </c>
      <c r="D7328">
        <v>4</v>
      </c>
      <c r="E7328" t="s">
        <v>26</v>
      </c>
      <c r="F7328" t="s">
        <v>27</v>
      </c>
      <c r="G7328">
        <v>5</v>
      </c>
      <c r="H7328" t="str">
        <f t="shared" si="577"/>
        <v>AWD</v>
      </c>
      <c r="I7328" s="2">
        <f t="shared" si="574"/>
        <v>2012</v>
      </c>
      <c r="J7328" s="2">
        <f t="shared" si="575"/>
        <v>8</v>
      </c>
      <c r="K7328" t="str">
        <f t="shared" si="576"/>
        <v>Glazenmakers</v>
      </c>
      <c r="L7328" s="25">
        <f t="shared" si="578"/>
        <v>32.571428571428569</v>
      </c>
    </row>
    <row r="7329" spans="1:12" x14ac:dyDescent="0.25">
      <c r="A7329">
        <v>114</v>
      </c>
      <c r="B7329" t="s">
        <v>86</v>
      </c>
      <c r="C7329" s="1">
        <v>41142.586805555555</v>
      </c>
      <c r="D7329">
        <v>1</v>
      </c>
      <c r="E7329" t="s">
        <v>34</v>
      </c>
      <c r="F7329" t="s">
        <v>35</v>
      </c>
      <c r="G7329">
        <v>14</v>
      </c>
      <c r="H7329" t="str">
        <f t="shared" si="577"/>
        <v>AWD</v>
      </c>
      <c r="I7329" s="2">
        <f t="shared" si="574"/>
        <v>2012</v>
      </c>
      <c r="J7329" s="2">
        <f t="shared" si="575"/>
        <v>8</v>
      </c>
      <c r="K7329" t="str">
        <f t="shared" si="576"/>
        <v>Pantserjuffers</v>
      </c>
      <c r="L7329" s="25">
        <f t="shared" si="578"/>
        <v>33.285714285714285</v>
      </c>
    </row>
    <row r="7330" spans="1:12" x14ac:dyDescent="0.25">
      <c r="A7330">
        <v>114</v>
      </c>
      <c r="B7330" t="s">
        <v>86</v>
      </c>
      <c r="C7330" s="1">
        <v>41142.586805555555</v>
      </c>
      <c r="D7330">
        <v>1</v>
      </c>
      <c r="E7330" t="s">
        <v>10</v>
      </c>
      <c r="F7330" t="s">
        <v>11</v>
      </c>
      <c r="G7330">
        <v>2</v>
      </c>
      <c r="H7330" t="str">
        <f t="shared" si="577"/>
        <v>AWD</v>
      </c>
      <c r="I7330" s="2">
        <f t="shared" si="574"/>
        <v>2012</v>
      </c>
      <c r="J7330" s="2">
        <f t="shared" si="575"/>
        <v>8</v>
      </c>
      <c r="K7330" t="str">
        <f t="shared" si="576"/>
        <v>Waterjuffer</v>
      </c>
      <c r="L7330" s="25">
        <f t="shared" si="578"/>
        <v>33.285714285714285</v>
      </c>
    </row>
    <row r="7331" spans="1:12" x14ac:dyDescent="0.25">
      <c r="A7331">
        <v>114</v>
      </c>
      <c r="B7331" t="s">
        <v>86</v>
      </c>
      <c r="C7331" s="1">
        <v>41142.586805555555</v>
      </c>
      <c r="D7331">
        <v>1</v>
      </c>
      <c r="E7331" t="s">
        <v>14</v>
      </c>
      <c r="F7331" t="s">
        <v>15</v>
      </c>
      <c r="G7331">
        <v>21</v>
      </c>
      <c r="H7331" t="str">
        <f t="shared" si="577"/>
        <v>AWD</v>
      </c>
      <c r="I7331" s="2">
        <f t="shared" si="574"/>
        <v>2012</v>
      </c>
      <c r="J7331" s="2">
        <f t="shared" si="575"/>
        <v>8</v>
      </c>
      <c r="K7331" t="str">
        <f t="shared" si="576"/>
        <v>Waterjuffer</v>
      </c>
      <c r="L7331" s="25">
        <f t="shared" si="578"/>
        <v>33.285714285714285</v>
      </c>
    </row>
    <row r="7332" spans="1:12" x14ac:dyDescent="0.25">
      <c r="A7332">
        <v>114</v>
      </c>
      <c r="B7332" t="s">
        <v>86</v>
      </c>
      <c r="C7332" s="1">
        <v>41142.586805555555</v>
      </c>
      <c r="D7332">
        <v>1</v>
      </c>
      <c r="E7332" t="s">
        <v>26</v>
      </c>
      <c r="F7332" t="s">
        <v>27</v>
      </c>
      <c r="G7332">
        <v>3</v>
      </c>
      <c r="H7332" t="str">
        <f t="shared" si="577"/>
        <v>AWD</v>
      </c>
      <c r="I7332" s="2">
        <f t="shared" si="574"/>
        <v>2012</v>
      </c>
      <c r="J7332" s="2">
        <f t="shared" si="575"/>
        <v>8</v>
      </c>
      <c r="K7332" t="str">
        <f t="shared" si="576"/>
        <v>Glazenmakers</v>
      </c>
      <c r="L7332" s="25">
        <f t="shared" si="578"/>
        <v>33.285714285714285</v>
      </c>
    </row>
    <row r="7333" spans="1:12" x14ac:dyDescent="0.25">
      <c r="A7333">
        <v>114</v>
      </c>
      <c r="B7333" t="s">
        <v>86</v>
      </c>
      <c r="C7333" s="1">
        <v>41142.586805555555</v>
      </c>
      <c r="D7333">
        <v>1</v>
      </c>
      <c r="E7333" t="s">
        <v>42</v>
      </c>
      <c r="F7333" t="s">
        <v>43</v>
      </c>
      <c r="G7333">
        <v>1</v>
      </c>
      <c r="H7333" t="str">
        <f t="shared" si="577"/>
        <v>AWD</v>
      </c>
      <c r="I7333" s="2">
        <f t="shared" si="574"/>
        <v>2012</v>
      </c>
      <c r="J7333" s="2">
        <f t="shared" si="575"/>
        <v>8</v>
      </c>
      <c r="K7333" t="str">
        <f t="shared" si="576"/>
        <v>Korenbouten</v>
      </c>
      <c r="L7333" s="25">
        <f t="shared" si="578"/>
        <v>33.285714285714285</v>
      </c>
    </row>
    <row r="7334" spans="1:12" x14ac:dyDescent="0.25">
      <c r="A7334">
        <v>114</v>
      </c>
      <c r="B7334" t="s">
        <v>86</v>
      </c>
      <c r="C7334" s="1">
        <v>41142.586805555555</v>
      </c>
      <c r="D7334">
        <v>2</v>
      </c>
      <c r="E7334" t="s">
        <v>34</v>
      </c>
      <c r="F7334" t="s">
        <v>35</v>
      </c>
      <c r="G7334">
        <v>13</v>
      </c>
      <c r="H7334" t="str">
        <f t="shared" si="577"/>
        <v>AWD</v>
      </c>
      <c r="I7334" s="2">
        <f t="shared" si="574"/>
        <v>2012</v>
      </c>
      <c r="J7334" s="2">
        <f t="shared" si="575"/>
        <v>8</v>
      </c>
      <c r="K7334" t="str">
        <f t="shared" si="576"/>
        <v>Pantserjuffers</v>
      </c>
      <c r="L7334" s="25">
        <f t="shared" si="578"/>
        <v>33.285714285714285</v>
      </c>
    </row>
    <row r="7335" spans="1:12" x14ac:dyDescent="0.25">
      <c r="A7335">
        <v>114</v>
      </c>
      <c r="B7335" t="s">
        <v>86</v>
      </c>
      <c r="C7335" s="1">
        <v>41142.586805555555</v>
      </c>
      <c r="D7335">
        <v>2</v>
      </c>
      <c r="E7335" t="s">
        <v>10</v>
      </c>
      <c r="F7335" t="s">
        <v>11</v>
      </c>
      <c r="G7335">
        <v>1</v>
      </c>
      <c r="H7335" t="str">
        <f t="shared" si="577"/>
        <v>AWD</v>
      </c>
      <c r="I7335" s="2">
        <f t="shared" si="574"/>
        <v>2012</v>
      </c>
      <c r="J7335" s="2">
        <f t="shared" si="575"/>
        <v>8</v>
      </c>
      <c r="K7335" t="str">
        <f t="shared" si="576"/>
        <v>Waterjuffer</v>
      </c>
      <c r="L7335" s="25">
        <f t="shared" si="578"/>
        <v>33.285714285714285</v>
      </c>
    </row>
    <row r="7336" spans="1:12" x14ac:dyDescent="0.25">
      <c r="A7336">
        <v>114</v>
      </c>
      <c r="B7336" t="s">
        <v>86</v>
      </c>
      <c r="C7336" s="1">
        <v>41142.586805555555</v>
      </c>
      <c r="D7336">
        <v>2</v>
      </c>
      <c r="E7336" t="s">
        <v>14</v>
      </c>
      <c r="F7336" t="s">
        <v>15</v>
      </c>
      <c r="G7336">
        <v>14</v>
      </c>
      <c r="H7336" t="str">
        <f t="shared" si="577"/>
        <v>AWD</v>
      </c>
      <c r="I7336" s="2">
        <f t="shared" si="574"/>
        <v>2012</v>
      </c>
      <c r="J7336" s="2">
        <f t="shared" si="575"/>
        <v>8</v>
      </c>
      <c r="K7336" t="str">
        <f t="shared" si="576"/>
        <v>Waterjuffer</v>
      </c>
      <c r="L7336" s="25">
        <f t="shared" si="578"/>
        <v>33.285714285714285</v>
      </c>
    </row>
    <row r="7337" spans="1:12" x14ac:dyDescent="0.25">
      <c r="A7337">
        <v>114</v>
      </c>
      <c r="B7337" t="s">
        <v>86</v>
      </c>
      <c r="C7337" s="1">
        <v>41142.586805555555</v>
      </c>
      <c r="D7337">
        <v>2</v>
      </c>
      <c r="E7337" t="s">
        <v>36</v>
      </c>
      <c r="F7337" t="s">
        <v>37</v>
      </c>
      <c r="G7337">
        <v>2</v>
      </c>
      <c r="H7337" t="str">
        <f t="shared" si="577"/>
        <v>AWD</v>
      </c>
      <c r="I7337" s="2">
        <f t="shared" si="574"/>
        <v>2012</v>
      </c>
      <c r="J7337" s="2">
        <f t="shared" si="575"/>
        <v>8</v>
      </c>
      <c r="K7337" t="str">
        <f t="shared" si="576"/>
        <v>Glazenmakers</v>
      </c>
      <c r="L7337" s="25">
        <f t="shared" si="578"/>
        <v>33.285714285714285</v>
      </c>
    </row>
    <row r="7338" spans="1:12" x14ac:dyDescent="0.25">
      <c r="A7338">
        <v>114</v>
      </c>
      <c r="B7338" t="s">
        <v>86</v>
      </c>
      <c r="C7338" s="1">
        <v>41142.586805555555</v>
      </c>
      <c r="D7338">
        <v>2</v>
      </c>
      <c r="E7338" t="s">
        <v>26</v>
      </c>
      <c r="F7338" t="s">
        <v>27</v>
      </c>
      <c r="G7338">
        <v>1</v>
      </c>
      <c r="H7338" t="str">
        <f t="shared" si="577"/>
        <v>AWD</v>
      </c>
      <c r="I7338" s="2">
        <f t="shared" ref="I7338:I7401" si="579">YEAR(C7338)</f>
        <v>2012</v>
      </c>
      <c r="J7338" s="2">
        <f t="shared" ref="J7338:J7401" si="580">MONTH(C7338)</f>
        <v>8</v>
      </c>
      <c r="K7338" t="str">
        <f t="shared" ref="K7338:K7401" si="581">VLOOKUP(E7338,$Q$2:$R$100,2,FALSE)</f>
        <v>Glazenmakers</v>
      </c>
      <c r="L7338" s="25">
        <f t="shared" si="578"/>
        <v>33.285714285714285</v>
      </c>
    </row>
    <row r="7339" spans="1:12" x14ac:dyDescent="0.25">
      <c r="A7339">
        <v>114</v>
      </c>
      <c r="B7339" t="s">
        <v>86</v>
      </c>
      <c r="C7339" s="1">
        <v>41142.586805555555</v>
      </c>
      <c r="D7339">
        <v>2</v>
      </c>
      <c r="E7339" t="s">
        <v>42</v>
      </c>
      <c r="F7339" t="s">
        <v>43</v>
      </c>
      <c r="G7339">
        <v>2</v>
      </c>
      <c r="H7339" t="str">
        <f t="shared" si="577"/>
        <v>AWD</v>
      </c>
      <c r="I7339" s="2">
        <f t="shared" si="579"/>
        <v>2012</v>
      </c>
      <c r="J7339" s="2">
        <f t="shared" si="580"/>
        <v>8</v>
      </c>
      <c r="K7339" t="str">
        <f t="shared" si="581"/>
        <v>Korenbouten</v>
      </c>
      <c r="L7339" s="25">
        <f t="shared" si="578"/>
        <v>33.285714285714285</v>
      </c>
    </row>
    <row r="7340" spans="1:12" x14ac:dyDescent="0.25">
      <c r="A7340">
        <v>114</v>
      </c>
      <c r="B7340" t="s">
        <v>86</v>
      </c>
      <c r="C7340" s="1">
        <v>41142.586805555555</v>
      </c>
      <c r="D7340">
        <v>4</v>
      </c>
      <c r="E7340" t="s">
        <v>26</v>
      </c>
      <c r="F7340" t="s">
        <v>27</v>
      </c>
      <c r="G7340">
        <v>2</v>
      </c>
      <c r="H7340" t="str">
        <f t="shared" si="577"/>
        <v>AWD</v>
      </c>
      <c r="I7340" s="2">
        <f t="shared" si="579"/>
        <v>2012</v>
      </c>
      <c r="J7340" s="2">
        <f t="shared" si="580"/>
        <v>8</v>
      </c>
      <c r="K7340" t="str">
        <f t="shared" si="581"/>
        <v>Glazenmakers</v>
      </c>
      <c r="L7340" s="25">
        <f t="shared" si="578"/>
        <v>33.285714285714285</v>
      </c>
    </row>
    <row r="7341" spans="1:12" x14ac:dyDescent="0.25">
      <c r="A7341">
        <v>114</v>
      </c>
      <c r="B7341" t="s">
        <v>86</v>
      </c>
      <c r="C7341" s="1">
        <v>41156.611111111109</v>
      </c>
      <c r="D7341">
        <v>1</v>
      </c>
      <c r="E7341" t="s">
        <v>14</v>
      </c>
      <c r="F7341" t="s">
        <v>15</v>
      </c>
      <c r="G7341">
        <v>9</v>
      </c>
      <c r="H7341" t="str">
        <f t="shared" si="577"/>
        <v>AWD</v>
      </c>
      <c r="I7341" s="2">
        <f t="shared" si="579"/>
        <v>2012</v>
      </c>
      <c r="J7341" s="2">
        <f t="shared" si="580"/>
        <v>9</v>
      </c>
      <c r="K7341" t="str">
        <f t="shared" si="581"/>
        <v>Waterjuffer</v>
      </c>
      <c r="L7341" s="25">
        <f t="shared" si="578"/>
        <v>35.285714285714285</v>
      </c>
    </row>
    <row r="7342" spans="1:12" x14ac:dyDescent="0.25">
      <c r="A7342">
        <v>114</v>
      </c>
      <c r="B7342" t="s">
        <v>86</v>
      </c>
      <c r="C7342" s="1">
        <v>41156.611111111109</v>
      </c>
      <c r="D7342">
        <v>1</v>
      </c>
      <c r="E7342" t="s">
        <v>63</v>
      </c>
      <c r="F7342" t="s">
        <v>64</v>
      </c>
      <c r="G7342">
        <v>1</v>
      </c>
      <c r="H7342" t="str">
        <f t="shared" si="577"/>
        <v>AWD</v>
      </c>
      <c r="I7342" s="2">
        <f t="shared" si="579"/>
        <v>2012</v>
      </c>
      <c r="J7342" s="2">
        <f t="shared" si="580"/>
        <v>9</v>
      </c>
      <c r="K7342" t="str">
        <f t="shared" si="581"/>
        <v>Glazenmakers</v>
      </c>
      <c r="L7342" s="25">
        <f t="shared" si="578"/>
        <v>35.285714285714285</v>
      </c>
    </row>
    <row r="7343" spans="1:12" x14ac:dyDescent="0.25">
      <c r="A7343">
        <v>114</v>
      </c>
      <c r="B7343" t="s">
        <v>86</v>
      </c>
      <c r="C7343" s="1">
        <v>41156.611111111109</v>
      </c>
      <c r="D7343">
        <v>1</v>
      </c>
      <c r="E7343" t="s">
        <v>36</v>
      </c>
      <c r="F7343" t="s">
        <v>37</v>
      </c>
      <c r="G7343">
        <v>5</v>
      </c>
      <c r="H7343" t="str">
        <f t="shared" si="577"/>
        <v>AWD</v>
      </c>
      <c r="I7343" s="2">
        <f t="shared" si="579"/>
        <v>2012</v>
      </c>
      <c r="J7343" s="2">
        <f t="shared" si="580"/>
        <v>9</v>
      </c>
      <c r="K7343" t="str">
        <f t="shared" si="581"/>
        <v>Glazenmakers</v>
      </c>
      <c r="L7343" s="25">
        <f t="shared" si="578"/>
        <v>35.285714285714285</v>
      </c>
    </row>
    <row r="7344" spans="1:12" x14ac:dyDescent="0.25">
      <c r="A7344">
        <v>114</v>
      </c>
      <c r="B7344" t="s">
        <v>86</v>
      </c>
      <c r="C7344" s="1">
        <v>41156.611111111109</v>
      </c>
      <c r="D7344">
        <v>2</v>
      </c>
      <c r="E7344" t="s">
        <v>14</v>
      </c>
      <c r="F7344" t="s">
        <v>15</v>
      </c>
      <c r="G7344">
        <v>1</v>
      </c>
      <c r="H7344" t="str">
        <f t="shared" si="577"/>
        <v>AWD</v>
      </c>
      <c r="I7344" s="2">
        <f t="shared" si="579"/>
        <v>2012</v>
      </c>
      <c r="J7344" s="2">
        <f t="shared" si="580"/>
        <v>9</v>
      </c>
      <c r="K7344" t="str">
        <f t="shared" si="581"/>
        <v>Waterjuffer</v>
      </c>
      <c r="L7344" s="25">
        <f t="shared" si="578"/>
        <v>35.285714285714285</v>
      </c>
    </row>
    <row r="7345" spans="1:12" x14ac:dyDescent="0.25">
      <c r="A7345">
        <v>114</v>
      </c>
      <c r="B7345" t="s">
        <v>86</v>
      </c>
      <c r="C7345" s="1">
        <v>41156.611111111109</v>
      </c>
      <c r="D7345">
        <v>2</v>
      </c>
      <c r="E7345" t="s">
        <v>63</v>
      </c>
      <c r="F7345" t="s">
        <v>64</v>
      </c>
      <c r="G7345">
        <v>1</v>
      </c>
      <c r="H7345" t="str">
        <f t="shared" si="577"/>
        <v>AWD</v>
      </c>
      <c r="I7345" s="2">
        <f t="shared" si="579"/>
        <v>2012</v>
      </c>
      <c r="J7345" s="2">
        <f t="shared" si="580"/>
        <v>9</v>
      </c>
      <c r="K7345" t="str">
        <f t="shared" si="581"/>
        <v>Glazenmakers</v>
      </c>
      <c r="L7345" s="25">
        <f t="shared" si="578"/>
        <v>35.285714285714285</v>
      </c>
    </row>
    <row r="7346" spans="1:12" x14ac:dyDescent="0.25">
      <c r="A7346">
        <v>114</v>
      </c>
      <c r="B7346" t="s">
        <v>86</v>
      </c>
      <c r="C7346" s="1">
        <v>41156.611111111109</v>
      </c>
      <c r="D7346">
        <v>2</v>
      </c>
      <c r="E7346" t="s">
        <v>36</v>
      </c>
      <c r="F7346" t="s">
        <v>37</v>
      </c>
      <c r="G7346">
        <v>12</v>
      </c>
      <c r="H7346" t="str">
        <f t="shared" si="577"/>
        <v>AWD</v>
      </c>
      <c r="I7346" s="2">
        <f t="shared" si="579"/>
        <v>2012</v>
      </c>
      <c r="J7346" s="2">
        <f t="shared" si="580"/>
        <v>9</v>
      </c>
      <c r="K7346" t="str">
        <f t="shared" si="581"/>
        <v>Glazenmakers</v>
      </c>
      <c r="L7346" s="25">
        <f t="shared" si="578"/>
        <v>35.285714285714285</v>
      </c>
    </row>
    <row r="7347" spans="1:12" x14ac:dyDescent="0.25">
      <c r="A7347">
        <v>114</v>
      </c>
      <c r="B7347" t="s">
        <v>86</v>
      </c>
      <c r="C7347" s="1">
        <v>41156.611111111109</v>
      </c>
      <c r="D7347">
        <v>2</v>
      </c>
      <c r="E7347" t="s">
        <v>26</v>
      </c>
      <c r="F7347" t="s">
        <v>27</v>
      </c>
      <c r="G7347">
        <v>1</v>
      </c>
      <c r="H7347" t="str">
        <f t="shared" si="577"/>
        <v>AWD</v>
      </c>
      <c r="I7347" s="2">
        <f t="shared" si="579"/>
        <v>2012</v>
      </c>
      <c r="J7347" s="2">
        <f t="shared" si="580"/>
        <v>9</v>
      </c>
      <c r="K7347" t="str">
        <f t="shared" si="581"/>
        <v>Glazenmakers</v>
      </c>
      <c r="L7347" s="25">
        <f t="shared" si="578"/>
        <v>35.285714285714285</v>
      </c>
    </row>
    <row r="7348" spans="1:12" x14ac:dyDescent="0.25">
      <c r="A7348">
        <v>114</v>
      </c>
      <c r="B7348" t="s">
        <v>86</v>
      </c>
      <c r="C7348" s="1">
        <v>41156.611111111109</v>
      </c>
      <c r="D7348">
        <v>2</v>
      </c>
      <c r="E7348" t="s">
        <v>32</v>
      </c>
      <c r="F7348" t="s">
        <v>33</v>
      </c>
      <c r="G7348">
        <v>1</v>
      </c>
      <c r="H7348" t="str">
        <f t="shared" si="577"/>
        <v>AWD</v>
      </c>
      <c r="I7348" s="2">
        <f t="shared" si="579"/>
        <v>2012</v>
      </c>
      <c r="J7348" s="2">
        <f t="shared" si="580"/>
        <v>9</v>
      </c>
      <c r="K7348" t="str">
        <f t="shared" si="581"/>
        <v>Korenbouten</v>
      </c>
      <c r="L7348" s="25">
        <f t="shared" si="578"/>
        <v>35.285714285714285</v>
      </c>
    </row>
    <row r="7349" spans="1:12" x14ac:dyDescent="0.25">
      <c r="A7349">
        <v>114</v>
      </c>
      <c r="B7349" t="s">
        <v>86</v>
      </c>
      <c r="C7349" s="1">
        <v>41156.611111111109</v>
      </c>
      <c r="D7349">
        <v>2</v>
      </c>
      <c r="E7349" t="s">
        <v>42</v>
      </c>
      <c r="F7349" t="s">
        <v>43</v>
      </c>
      <c r="G7349">
        <v>4</v>
      </c>
      <c r="H7349" t="str">
        <f t="shared" si="577"/>
        <v>AWD</v>
      </c>
      <c r="I7349" s="2">
        <f t="shared" si="579"/>
        <v>2012</v>
      </c>
      <c r="J7349" s="2">
        <f t="shared" si="580"/>
        <v>9</v>
      </c>
      <c r="K7349" t="str">
        <f t="shared" si="581"/>
        <v>Korenbouten</v>
      </c>
      <c r="L7349" s="25">
        <f t="shared" si="578"/>
        <v>35.285714285714285</v>
      </c>
    </row>
    <row r="7350" spans="1:12" x14ac:dyDescent="0.25">
      <c r="A7350">
        <v>114</v>
      </c>
      <c r="B7350" t="s">
        <v>86</v>
      </c>
      <c r="C7350" s="1">
        <v>41432.559027777781</v>
      </c>
      <c r="D7350">
        <v>1</v>
      </c>
      <c r="E7350" t="s">
        <v>10</v>
      </c>
      <c r="F7350" t="s">
        <v>11</v>
      </c>
      <c r="G7350">
        <v>1</v>
      </c>
      <c r="H7350" t="str">
        <f t="shared" si="577"/>
        <v>AWD</v>
      </c>
      <c r="I7350" s="2">
        <f t="shared" si="579"/>
        <v>2013</v>
      </c>
      <c r="J7350" s="2">
        <f t="shared" si="580"/>
        <v>6</v>
      </c>
      <c r="K7350" t="str">
        <f t="shared" si="581"/>
        <v>Waterjuffer</v>
      </c>
      <c r="L7350" s="25">
        <f t="shared" si="578"/>
        <v>22.428571428571427</v>
      </c>
    </row>
    <row r="7351" spans="1:12" x14ac:dyDescent="0.25">
      <c r="A7351">
        <v>114</v>
      </c>
      <c r="B7351" t="s">
        <v>86</v>
      </c>
      <c r="C7351" s="1">
        <v>41432.559027777781</v>
      </c>
      <c r="D7351">
        <v>2</v>
      </c>
      <c r="E7351" t="s">
        <v>8</v>
      </c>
      <c r="F7351" t="s">
        <v>9</v>
      </c>
      <c r="G7351">
        <v>1</v>
      </c>
      <c r="H7351" t="str">
        <f t="shared" si="577"/>
        <v>AWD</v>
      </c>
      <c r="I7351" s="2">
        <f t="shared" si="579"/>
        <v>2013</v>
      </c>
      <c r="J7351" s="2">
        <f t="shared" si="580"/>
        <v>6</v>
      </c>
      <c r="K7351" t="str">
        <f t="shared" si="581"/>
        <v>Pantserjuffers</v>
      </c>
      <c r="L7351" s="25">
        <f t="shared" si="578"/>
        <v>22.428571428571427</v>
      </c>
    </row>
    <row r="7352" spans="1:12" x14ac:dyDescent="0.25">
      <c r="A7352">
        <v>114</v>
      </c>
      <c r="B7352" t="s">
        <v>86</v>
      </c>
      <c r="C7352" s="1">
        <v>41432.559027777781</v>
      </c>
      <c r="D7352">
        <v>2</v>
      </c>
      <c r="E7352" t="s">
        <v>12</v>
      </c>
      <c r="F7352" t="s">
        <v>13</v>
      </c>
      <c r="G7352">
        <v>3</v>
      </c>
      <c r="H7352" t="str">
        <f t="shared" si="577"/>
        <v>AWD</v>
      </c>
      <c r="I7352" s="2">
        <f t="shared" si="579"/>
        <v>2013</v>
      </c>
      <c r="J7352" s="2">
        <f t="shared" si="580"/>
        <v>6</v>
      </c>
      <c r="K7352" t="str">
        <f t="shared" si="581"/>
        <v>Waterjuffer</v>
      </c>
      <c r="L7352" s="25">
        <f t="shared" si="578"/>
        <v>22.428571428571427</v>
      </c>
    </row>
    <row r="7353" spans="1:12" x14ac:dyDescent="0.25">
      <c r="A7353">
        <v>114</v>
      </c>
      <c r="B7353" t="s">
        <v>86</v>
      </c>
      <c r="C7353" s="1">
        <v>41432.559027777781</v>
      </c>
      <c r="D7353">
        <v>2</v>
      </c>
      <c r="E7353" t="s">
        <v>20</v>
      </c>
      <c r="F7353" t="s">
        <v>21</v>
      </c>
      <c r="G7353">
        <v>2</v>
      </c>
      <c r="H7353" t="str">
        <f t="shared" si="577"/>
        <v>AWD</v>
      </c>
      <c r="I7353" s="2">
        <f t="shared" si="579"/>
        <v>2013</v>
      </c>
      <c r="J7353" s="2">
        <f t="shared" si="580"/>
        <v>6</v>
      </c>
      <c r="K7353" t="str">
        <f t="shared" si="581"/>
        <v>Waterjuffer</v>
      </c>
      <c r="L7353" s="25">
        <f t="shared" si="578"/>
        <v>22.428571428571427</v>
      </c>
    </row>
    <row r="7354" spans="1:12" x14ac:dyDescent="0.25">
      <c r="A7354">
        <v>114</v>
      </c>
      <c r="B7354" t="s">
        <v>86</v>
      </c>
      <c r="C7354" s="1">
        <v>41432.559027777781</v>
      </c>
      <c r="D7354">
        <v>2</v>
      </c>
      <c r="E7354" t="s">
        <v>16</v>
      </c>
      <c r="F7354" t="s">
        <v>17</v>
      </c>
      <c r="G7354">
        <v>1</v>
      </c>
      <c r="H7354" t="str">
        <f t="shared" si="577"/>
        <v>AWD</v>
      </c>
      <c r="I7354" s="2">
        <f t="shared" si="579"/>
        <v>2013</v>
      </c>
      <c r="J7354" s="2">
        <f t="shared" si="580"/>
        <v>6</v>
      </c>
      <c r="K7354" t="str">
        <f t="shared" si="581"/>
        <v>Waterjuffer</v>
      </c>
      <c r="L7354" s="25">
        <f t="shared" si="578"/>
        <v>22.428571428571427</v>
      </c>
    </row>
    <row r="7355" spans="1:12" x14ac:dyDescent="0.25">
      <c r="A7355">
        <v>114</v>
      </c>
      <c r="B7355" t="s">
        <v>86</v>
      </c>
      <c r="C7355" s="1">
        <v>41450.614583333336</v>
      </c>
      <c r="D7355">
        <v>1</v>
      </c>
      <c r="E7355" t="s">
        <v>14</v>
      </c>
      <c r="F7355" t="s">
        <v>15</v>
      </c>
      <c r="G7355">
        <v>4</v>
      </c>
      <c r="H7355" t="str">
        <f t="shared" si="577"/>
        <v>AWD</v>
      </c>
      <c r="I7355" s="2">
        <f t="shared" si="579"/>
        <v>2013</v>
      </c>
      <c r="J7355" s="2">
        <f t="shared" si="580"/>
        <v>6</v>
      </c>
      <c r="K7355" t="str">
        <f t="shared" si="581"/>
        <v>Waterjuffer</v>
      </c>
      <c r="L7355" s="25">
        <f t="shared" si="578"/>
        <v>25</v>
      </c>
    </row>
    <row r="7356" spans="1:12" x14ac:dyDescent="0.25">
      <c r="A7356">
        <v>114</v>
      </c>
      <c r="B7356" t="s">
        <v>86</v>
      </c>
      <c r="C7356" s="1">
        <v>41450.614583333336</v>
      </c>
      <c r="D7356">
        <v>1</v>
      </c>
      <c r="E7356" t="s">
        <v>22</v>
      </c>
      <c r="F7356" t="s">
        <v>23</v>
      </c>
      <c r="G7356">
        <v>1</v>
      </c>
      <c r="H7356" t="str">
        <f t="shared" si="577"/>
        <v>AWD</v>
      </c>
      <c r="I7356" s="2">
        <f t="shared" si="579"/>
        <v>2013</v>
      </c>
      <c r="J7356" s="2">
        <f t="shared" si="580"/>
        <v>6</v>
      </c>
      <c r="K7356" t="str">
        <f t="shared" si="581"/>
        <v>Glazenmakers</v>
      </c>
      <c r="L7356" s="25">
        <f t="shared" si="578"/>
        <v>25</v>
      </c>
    </row>
    <row r="7357" spans="1:12" x14ac:dyDescent="0.25">
      <c r="A7357">
        <v>114</v>
      </c>
      <c r="B7357" t="s">
        <v>86</v>
      </c>
      <c r="C7357" s="1">
        <v>41450.614583333336</v>
      </c>
      <c r="D7357">
        <v>1</v>
      </c>
      <c r="E7357" t="s">
        <v>26</v>
      </c>
      <c r="F7357" t="s">
        <v>27</v>
      </c>
      <c r="G7357">
        <v>2</v>
      </c>
      <c r="H7357" t="str">
        <f t="shared" si="577"/>
        <v>AWD</v>
      </c>
      <c r="I7357" s="2">
        <f t="shared" si="579"/>
        <v>2013</v>
      </c>
      <c r="J7357" s="2">
        <f t="shared" si="580"/>
        <v>6</v>
      </c>
      <c r="K7357" t="str">
        <f t="shared" si="581"/>
        <v>Glazenmakers</v>
      </c>
      <c r="L7357" s="25">
        <f t="shared" si="578"/>
        <v>25</v>
      </c>
    </row>
    <row r="7358" spans="1:12" x14ac:dyDescent="0.25">
      <c r="A7358">
        <v>114</v>
      </c>
      <c r="B7358" t="s">
        <v>86</v>
      </c>
      <c r="C7358" s="1">
        <v>41450.614583333336</v>
      </c>
      <c r="D7358">
        <v>2</v>
      </c>
      <c r="E7358" t="s">
        <v>14</v>
      </c>
      <c r="F7358" t="s">
        <v>15</v>
      </c>
      <c r="G7358">
        <v>8</v>
      </c>
      <c r="H7358" t="str">
        <f t="shared" si="577"/>
        <v>AWD</v>
      </c>
      <c r="I7358" s="2">
        <f t="shared" si="579"/>
        <v>2013</v>
      </c>
      <c r="J7358" s="2">
        <f t="shared" si="580"/>
        <v>6</v>
      </c>
      <c r="K7358" t="str">
        <f t="shared" si="581"/>
        <v>Waterjuffer</v>
      </c>
      <c r="L7358" s="25">
        <f t="shared" si="578"/>
        <v>25</v>
      </c>
    </row>
    <row r="7359" spans="1:12" x14ac:dyDescent="0.25">
      <c r="A7359">
        <v>114</v>
      </c>
      <c r="B7359" t="s">
        <v>86</v>
      </c>
      <c r="C7359" s="1">
        <v>41450.614583333336</v>
      </c>
      <c r="D7359">
        <v>2</v>
      </c>
      <c r="E7359" t="s">
        <v>61</v>
      </c>
      <c r="F7359" t="s">
        <v>62</v>
      </c>
      <c r="G7359">
        <v>18</v>
      </c>
      <c r="H7359" t="str">
        <f t="shared" si="577"/>
        <v>AWD</v>
      </c>
      <c r="I7359" s="2">
        <f t="shared" si="579"/>
        <v>2013</v>
      </c>
      <c r="J7359" s="2">
        <f t="shared" si="580"/>
        <v>6</v>
      </c>
      <c r="K7359" t="str">
        <f t="shared" si="581"/>
        <v>Waterjuffer</v>
      </c>
      <c r="L7359" s="25">
        <f t="shared" si="578"/>
        <v>25</v>
      </c>
    </row>
    <row r="7360" spans="1:12" x14ac:dyDescent="0.25">
      <c r="A7360">
        <v>114</v>
      </c>
      <c r="B7360" t="s">
        <v>86</v>
      </c>
      <c r="C7360" s="1">
        <v>41450.614583333336</v>
      </c>
      <c r="D7360">
        <v>2</v>
      </c>
      <c r="E7360" t="s">
        <v>22</v>
      </c>
      <c r="F7360" t="s">
        <v>23</v>
      </c>
      <c r="G7360">
        <v>1</v>
      </c>
      <c r="H7360" t="str">
        <f t="shared" si="577"/>
        <v>AWD</v>
      </c>
      <c r="I7360" s="2">
        <f t="shared" si="579"/>
        <v>2013</v>
      </c>
      <c r="J7360" s="2">
        <f t="shared" si="580"/>
        <v>6</v>
      </c>
      <c r="K7360" t="str">
        <f t="shared" si="581"/>
        <v>Glazenmakers</v>
      </c>
      <c r="L7360" s="25">
        <f t="shared" si="578"/>
        <v>25</v>
      </c>
    </row>
    <row r="7361" spans="1:12" x14ac:dyDescent="0.25">
      <c r="A7361">
        <v>114</v>
      </c>
      <c r="B7361" t="s">
        <v>86</v>
      </c>
      <c r="C7361" s="1">
        <v>41450.614583333336</v>
      </c>
      <c r="D7361">
        <v>4</v>
      </c>
      <c r="E7361" t="s">
        <v>22</v>
      </c>
      <c r="F7361" t="s">
        <v>23</v>
      </c>
      <c r="G7361">
        <v>1</v>
      </c>
      <c r="H7361" t="str">
        <f t="shared" si="577"/>
        <v>AWD</v>
      </c>
      <c r="I7361" s="2">
        <f t="shared" si="579"/>
        <v>2013</v>
      </c>
      <c r="J7361" s="2">
        <f t="shared" si="580"/>
        <v>6</v>
      </c>
      <c r="K7361" t="str">
        <f t="shared" si="581"/>
        <v>Glazenmakers</v>
      </c>
      <c r="L7361" s="25">
        <f t="shared" si="578"/>
        <v>25</v>
      </c>
    </row>
    <row r="7362" spans="1:12" x14ac:dyDescent="0.25">
      <c r="A7362">
        <v>114</v>
      </c>
      <c r="B7362" t="s">
        <v>86</v>
      </c>
      <c r="C7362" s="1">
        <v>41450.614583333336</v>
      </c>
      <c r="D7362">
        <v>4</v>
      </c>
      <c r="E7362" t="s">
        <v>26</v>
      </c>
      <c r="F7362" t="s">
        <v>27</v>
      </c>
      <c r="G7362">
        <v>3</v>
      </c>
      <c r="H7362" t="str">
        <f t="shared" ref="H7362:H7425" si="582">VLOOKUP(A7362,$N$2:$O$51,2,FALSE)</f>
        <v>AWD</v>
      </c>
      <c r="I7362" s="2">
        <f t="shared" si="579"/>
        <v>2013</v>
      </c>
      <c r="J7362" s="2">
        <f t="shared" si="580"/>
        <v>6</v>
      </c>
      <c r="K7362" t="str">
        <f t="shared" si="581"/>
        <v>Glazenmakers</v>
      </c>
      <c r="L7362" s="25">
        <f t="shared" si="578"/>
        <v>25</v>
      </c>
    </row>
    <row r="7363" spans="1:12" x14ac:dyDescent="0.25">
      <c r="A7363">
        <v>114</v>
      </c>
      <c r="B7363" t="s">
        <v>86</v>
      </c>
      <c r="C7363" s="1">
        <v>41450.614583333336</v>
      </c>
      <c r="D7363">
        <v>4</v>
      </c>
      <c r="E7363" t="s">
        <v>18</v>
      </c>
      <c r="F7363" t="s">
        <v>19</v>
      </c>
      <c r="G7363">
        <v>1</v>
      </c>
      <c r="H7363" t="str">
        <f t="shared" si="582"/>
        <v>AWD</v>
      </c>
      <c r="I7363" s="2">
        <f t="shared" si="579"/>
        <v>2013</v>
      </c>
      <c r="J7363" s="2">
        <f t="shared" si="580"/>
        <v>6</v>
      </c>
      <c r="K7363" t="str">
        <f t="shared" si="581"/>
        <v>Korenbouten</v>
      </c>
      <c r="L7363" s="25">
        <f t="shared" ref="L7363:L7426" si="583">(ROUNDDOWN(C7363-DATE(I7363,1,1),0))/7</f>
        <v>25</v>
      </c>
    </row>
    <row r="7364" spans="1:12" x14ac:dyDescent="0.25">
      <c r="A7364">
        <v>114</v>
      </c>
      <c r="B7364" t="s">
        <v>86</v>
      </c>
      <c r="C7364" s="1">
        <v>41457.5625</v>
      </c>
      <c r="D7364">
        <v>1</v>
      </c>
      <c r="E7364" t="s">
        <v>12</v>
      </c>
      <c r="F7364" t="s">
        <v>13</v>
      </c>
      <c r="G7364">
        <v>1</v>
      </c>
      <c r="H7364" t="str">
        <f t="shared" si="582"/>
        <v>AWD</v>
      </c>
      <c r="I7364" s="2">
        <f t="shared" si="579"/>
        <v>2013</v>
      </c>
      <c r="J7364" s="2">
        <f t="shared" si="580"/>
        <v>7</v>
      </c>
      <c r="K7364" t="str">
        <f t="shared" si="581"/>
        <v>Waterjuffer</v>
      </c>
      <c r="L7364" s="25">
        <f t="shared" si="583"/>
        <v>26</v>
      </c>
    </row>
    <row r="7365" spans="1:12" x14ac:dyDescent="0.25">
      <c r="A7365">
        <v>114</v>
      </c>
      <c r="B7365" t="s">
        <v>86</v>
      </c>
      <c r="C7365" s="1">
        <v>41457.5625</v>
      </c>
      <c r="D7365">
        <v>1</v>
      </c>
      <c r="E7365" t="s">
        <v>14</v>
      </c>
      <c r="F7365" t="s">
        <v>15</v>
      </c>
      <c r="G7365">
        <v>1</v>
      </c>
      <c r="H7365" t="str">
        <f t="shared" si="582"/>
        <v>AWD</v>
      </c>
      <c r="I7365" s="2">
        <f t="shared" si="579"/>
        <v>2013</v>
      </c>
      <c r="J7365" s="2">
        <f t="shared" si="580"/>
        <v>7</v>
      </c>
      <c r="K7365" t="str">
        <f t="shared" si="581"/>
        <v>Waterjuffer</v>
      </c>
      <c r="L7365" s="25">
        <f t="shared" si="583"/>
        <v>26</v>
      </c>
    </row>
    <row r="7366" spans="1:12" x14ac:dyDescent="0.25">
      <c r="A7366">
        <v>114</v>
      </c>
      <c r="B7366" t="s">
        <v>86</v>
      </c>
      <c r="C7366" s="1">
        <v>41457.5625</v>
      </c>
      <c r="D7366">
        <v>1</v>
      </c>
      <c r="E7366" t="s">
        <v>61</v>
      </c>
      <c r="F7366" t="s">
        <v>62</v>
      </c>
      <c r="G7366">
        <v>8</v>
      </c>
      <c r="H7366" t="str">
        <f t="shared" si="582"/>
        <v>AWD</v>
      </c>
      <c r="I7366" s="2">
        <f t="shared" si="579"/>
        <v>2013</v>
      </c>
      <c r="J7366" s="2">
        <f t="shared" si="580"/>
        <v>7</v>
      </c>
      <c r="K7366" t="str">
        <f t="shared" si="581"/>
        <v>Waterjuffer</v>
      </c>
      <c r="L7366" s="25">
        <f t="shared" si="583"/>
        <v>26</v>
      </c>
    </row>
    <row r="7367" spans="1:12" x14ac:dyDescent="0.25">
      <c r="A7367">
        <v>114</v>
      </c>
      <c r="B7367" t="s">
        <v>86</v>
      </c>
      <c r="C7367" s="1">
        <v>41457.5625</v>
      </c>
      <c r="D7367">
        <v>1</v>
      </c>
      <c r="E7367" t="s">
        <v>26</v>
      </c>
      <c r="F7367" t="s">
        <v>27</v>
      </c>
      <c r="G7367">
        <v>1</v>
      </c>
      <c r="H7367" t="str">
        <f t="shared" si="582"/>
        <v>AWD</v>
      </c>
      <c r="I7367" s="2">
        <f t="shared" si="579"/>
        <v>2013</v>
      </c>
      <c r="J7367" s="2">
        <f t="shared" si="580"/>
        <v>7</v>
      </c>
      <c r="K7367" t="str">
        <f t="shared" si="581"/>
        <v>Glazenmakers</v>
      </c>
      <c r="L7367" s="25">
        <f t="shared" si="583"/>
        <v>26</v>
      </c>
    </row>
    <row r="7368" spans="1:12" x14ac:dyDescent="0.25">
      <c r="A7368">
        <v>114</v>
      </c>
      <c r="B7368" t="s">
        <v>86</v>
      </c>
      <c r="C7368" s="1">
        <v>41457.5625</v>
      </c>
      <c r="D7368">
        <v>2</v>
      </c>
      <c r="E7368" t="s">
        <v>10</v>
      </c>
      <c r="F7368" t="s">
        <v>11</v>
      </c>
      <c r="G7368">
        <v>3</v>
      </c>
      <c r="H7368" t="str">
        <f t="shared" si="582"/>
        <v>AWD</v>
      </c>
      <c r="I7368" s="2">
        <f t="shared" si="579"/>
        <v>2013</v>
      </c>
      <c r="J7368" s="2">
        <f t="shared" si="580"/>
        <v>7</v>
      </c>
      <c r="K7368" t="str">
        <f t="shared" si="581"/>
        <v>Waterjuffer</v>
      </c>
      <c r="L7368" s="25">
        <f t="shared" si="583"/>
        <v>26</v>
      </c>
    </row>
    <row r="7369" spans="1:12" x14ac:dyDescent="0.25">
      <c r="A7369">
        <v>114</v>
      </c>
      <c r="B7369" t="s">
        <v>86</v>
      </c>
      <c r="C7369" s="1">
        <v>41457.5625</v>
      </c>
      <c r="D7369">
        <v>2</v>
      </c>
      <c r="E7369" t="s">
        <v>14</v>
      </c>
      <c r="F7369" t="s">
        <v>15</v>
      </c>
      <c r="G7369">
        <v>1</v>
      </c>
      <c r="H7369" t="str">
        <f t="shared" si="582"/>
        <v>AWD</v>
      </c>
      <c r="I7369" s="2">
        <f t="shared" si="579"/>
        <v>2013</v>
      </c>
      <c r="J7369" s="2">
        <f t="shared" si="580"/>
        <v>7</v>
      </c>
      <c r="K7369" t="str">
        <f t="shared" si="581"/>
        <v>Waterjuffer</v>
      </c>
      <c r="L7369" s="25">
        <f t="shared" si="583"/>
        <v>26</v>
      </c>
    </row>
    <row r="7370" spans="1:12" x14ac:dyDescent="0.25">
      <c r="A7370">
        <v>114</v>
      </c>
      <c r="B7370" t="s">
        <v>86</v>
      </c>
      <c r="C7370" s="1">
        <v>41457.5625</v>
      </c>
      <c r="D7370">
        <v>2</v>
      </c>
      <c r="E7370" t="s">
        <v>16</v>
      </c>
      <c r="F7370" t="s">
        <v>17</v>
      </c>
      <c r="G7370">
        <v>1</v>
      </c>
      <c r="H7370" t="str">
        <f t="shared" si="582"/>
        <v>AWD</v>
      </c>
      <c r="I7370" s="2">
        <f t="shared" si="579"/>
        <v>2013</v>
      </c>
      <c r="J7370" s="2">
        <f t="shared" si="580"/>
        <v>7</v>
      </c>
      <c r="K7370" t="str">
        <f t="shared" si="581"/>
        <v>Waterjuffer</v>
      </c>
      <c r="L7370" s="25">
        <f t="shared" si="583"/>
        <v>26</v>
      </c>
    </row>
    <row r="7371" spans="1:12" x14ac:dyDescent="0.25">
      <c r="A7371">
        <v>114</v>
      </c>
      <c r="B7371" t="s">
        <v>86</v>
      </c>
      <c r="C7371" s="1">
        <v>41457.5625</v>
      </c>
      <c r="D7371">
        <v>2</v>
      </c>
      <c r="E7371" t="s">
        <v>61</v>
      </c>
      <c r="F7371" t="s">
        <v>62</v>
      </c>
      <c r="G7371">
        <v>7</v>
      </c>
      <c r="H7371" t="str">
        <f t="shared" si="582"/>
        <v>AWD</v>
      </c>
      <c r="I7371" s="2">
        <f t="shared" si="579"/>
        <v>2013</v>
      </c>
      <c r="J7371" s="2">
        <f t="shared" si="580"/>
        <v>7</v>
      </c>
      <c r="K7371" t="str">
        <f t="shared" si="581"/>
        <v>Waterjuffer</v>
      </c>
      <c r="L7371" s="25">
        <f t="shared" si="583"/>
        <v>26</v>
      </c>
    </row>
    <row r="7372" spans="1:12" x14ac:dyDescent="0.25">
      <c r="A7372">
        <v>114</v>
      </c>
      <c r="B7372" t="s">
        <v>86</v>
      </c>
      <c r="C7372" s="1">
        <v>41457.5625</v>
      </c>
      <c r="D7372">
        <v>2</v>
      </c>
      <c r="E7372" t="s">
        <v>26</v>
      </c>
      <c r="F7372" t="s">
        <v>27</v>
      </c>
      <c r="G7372">
        <v>3</v>
      </c>
      <c r="H7372" t="str">
        <f t="shared" si="582"/>
        <v>AWD</v>
      </c>
      <c r="I7372" s="2">
        <f t="shared" si="579"/>
        <v>2013</v>
      </c>
      <c r="J7372" s="2">
        <f t="shared" si="580"/>
        <v>7</v>
      </c>
      <c r="K7372" t="str">
        <f t="shared" si="581"/>
        <v>Glazenmakers</v>
      </c>
      <c r="L7372" s="25">
        <f t="shared" si="583"/>
        <v>26</v>
      </c>
    </row>
    <row r="7373" spans="1:12" x14ac:dyDescent="0.25">
      <c r="A7373">
        <v>114</v>
      </c>
      <c r="B7373" t="s">
        <v>86</v>
      </c>
      <c r="C7373" s="1">
        <v>41457.5625</v>
      </c>
      <c r="D7373">
        <v>2</v>
      </c>
      <c r="E7373" t="s">
        <v>18</v>
      </c>
      <c r="F7373" t="s">
        <v>19</v>
      </c>
      <c r="G7373">
        <v>1</v>
      </c>
      <c r="H7373" t="str">
        <f t="shared" si="582"/>
        <v>AWD</v>
      </c>
      <c r="I7373" s="2">
        <f t="shared" si="579"/>
        <v>2013</v>
      </c>
      <c r="J7373" s="2">
        <f t="shared" si="580"/>
        <v>7</v>
      </c>
      <c r="K7373" t="str">
        <f t="shared" si="581"/>
        <v>Korenbouten</v>
      </c>
      <c r="L7373" s="25">
        <f t="shared" si="583"/>
        <v>26</v>
      </c>
    </row>
    <row r="7374" spans="1:12" x14ac:dyDescent="0.25">
      <c r="A7374">
        <v>114</v>
      </c>
      <c r="B7374" t="s">
        <v>86</v>
      </c>
      <c r="C7374" s="1">
        <v>41457.5625</v>
      </c>
      <c r="D7374">
        <v>4</v>
      </c>
      <c r="E7374" t="s">
        <v>24</v>
      </c>
      <c r="F7374" t="s">
        <v>25</v>
      </c>
      <c r="G7374">
        <v>2</v>
      </c>
      <c r="H7374" t="str">
        <f t="shared" si="582"/>
        <v>AWD</v>
      </c>
      <c r="I7374" s="2">
        <f t="shared" si="579"/>
        <v>2013</v>
      </c>
      <c r="J7374" s="2">
        <f t="shared" si="580"/>
        <v>7</v>
      </c>
      <c r="K7374" t="str">
        <f t="shared" si="581"/>
        <v>Glazenmakers</v>
      </c>
      <c r="L7374" s="25">
        <f t="shared" si="583"/>
        <v>26</v>
      </c>
    </row>
    <row r="7375" spans="1:12" x14ac:dyDescent="0.25">
      <c r="A7375">
        <v>114</v>
      </c>
      <c r="B7375" t="s">
        <v>86</v>
      </c>
      <c r="C7375" s="1">
        <v>41457.5625</v>
      </c>
      <c r="D7375">
        <v>4</v>
      </c>
      <c r="E7375" t="s">
        <v>26</v>
      </c>
      <c r="F7375" t="s">
        <v>27</v>
      </c>
      <c r="G7375">
        <v>17</v>
      </c>
      <c r="H7375" t="str">
        <f t="shared" si="582"/>
        <v>AWD</v>
      </c>
      <c r="I7375" s="2">
        <f t="shared" si="579"/>
        <v>2013</v>
      </c>
      <c r="J7375" s="2">
        <f t="shared" si="580"/>
        <v>7</v>
      </c>
      <c r="K7375" t="str">
        <f t="shared" si="581"/>
        <v>Glazenmakers</v>
      </c>
      <c r="L7375" s="25">
        <f t="shared" si="583"/>
        <v>26</v>
      </c>
    </row>
    <row r="7376" spans="1:12" x14ac:dyDescent="0.25">
      <c r="A7376">
        <v>114</v>
      </c>
      <c r="B7376" t="s">
        <v>86</v>
      </c>
      <c r="C7376" s="1">
        <v>41472.513888888891</v>
      </c>
      <c r="D7376">
        <v>1</v>
      </c>
      <c r="E7376" t="s">
        <v>14</v>
      </c>
      <c r="F7376" t="s">
        <v>15</v>
      </c>
      <c r="G7376">
        <v>2</v>
      </c>
      <c r="H7376" t="str">
        <f t="shared" si="582"/>
        <v>AWD</v>
      </c>
      <c r="I7376" s="2">
        <f t="shared" si="579"/>
        <v>2013</v>
      </c>
      <c r="J7376" s="2">
        <f t="shared" si="580"/>
        <v>7</v>
      </c>
      <c r="K7376" t="str">
        <f t="shared" si="581"/>
        <v>Waterjuffer</v>
      </c>
      <c r="L7376" s="25">
        <f t="shared" si="583"/>
        <v>28.142857142857142</v>
      </c>
    </row>
    <row r="7377" spans="1:12" x14ac:dyDescent="0.25">
      <c r="A7377">
        <v>114</v>
      </c>
      <c r="B7377" t="s">
        <v>86</v>
      </c>
      <c r="C7377" s="1">
        <v>41472.513888888891</v>
      </c>
      <c r="D7377">
        <v>1</v>
      </c>
      <c r="E7377" t="s">
        <v>61</v>
      </c>
      <c r="F7377" t="s">
        <v>62</v>
      </c>
      <c r="G7377">
        <v>5</v>
      </c>
      <c r="H7377" t="str">
        <f t="shared" si="582"/>
        <v>AWD</v>
      </c>
      <c r="I7377" s="2">
        <f t="shared" si="579"/>
        <v>2013</v>
      </c>
      <c r="J7377" s="2">
        <f t="shared" si="580"/>
        <v>7</v>
      </c>
      <c r="K7377" t="str">
        <f t="shared" si="581"/>
        <v>Waterjuffer</v>
      </c>
      <c r="L7377" s="25">
        <f t="shared" si="583"/>
        <v>28.142857142857142</v>
      </c>
    </row>
    <row r="7378" spans="1:12" x14ac:dyDescent="0.25">
      <c r="A7378">
        <v>114</v>
      </c>
      <c r="B7378" t="s">
        <v>86</v>
      </c>
      <c r="C7378" s="1">
        <v>41472.513888888891</v>
      </c>
      <c r="D7378">
        <v>1</v>
      </c>
      <c r="E7378" t="s">
        <v>24</v>
      </c>
      <c r="F7378" t="s">
        <v>25</v>
      </c>
      <c r="G7378">
        <v>1</v>
      </c>
      <c r="H7378" t="str">
        <f t="shared" si="582"/>
        <v>AWD</v>
      </c>
      <c r="I7378" s="2">
        <f t="shared" si="579"/>
        <v>2013</v>
      </c>
      <c r="J7378" s="2">
        <f t="shared" si="580"/>
        <v>7</v>
      </c>
      <c r="K7378" t="str">
        <f t="shared" si="581"/>
        <v>Glazenmakers</v>
      </c>
      <c r="L7378" s="25">
        <f t="shared" si="583"/>
        <v>28.142857142857142</v>
      </c>
    </row>
    <row r="7379" spans="1:12" x14ac:dyDescent="0.25">
      <c r="A7379">
        <v>114</v>
      </c>
      <c r="B7379" t="s">
        <v>86</v>
      </c>
      <c r="C7379" s="1">
        <v>41472.513888888891</v>
      </c>
      <c r="D7379">
        <v>2</v>
      </c>
      <c r="E7379" t="s">
        <v>14</v>
      </c>
      <c r="F7379" t="s">
        <v>15</v>
      </c>
      <c r="G7379">
        <v>5</v>
      </c>
      <c r="H7379" t="str">
        <f t="shared" si="582"/>
        <v>AWD</v>
      </c>
      <c r="I7379" s="2">
        <f t="shared" si="579"/>
        <v>2013</v>
      </c>
      <c r="J7379" s="2">
        <f t="shared" si="580"/>
        <v>7</v>
      </c>
      <c r="K7379" t="str">
        <f t="shared" si="581"/>
        <v>Waterjuffer</v>
      </c>
      <c r="L7379" s="25">
        <f t="shared" si="583"/>
        <v>28.142857142857142</v>
      </c>
    </row>
    <row r="7380" spans="1:12" x14ac:dyDescent="0.25">
      <c r="A7380">
        <v>114</v>
      </c>
      <c r="B7380" t="s">
        <v>86</v>
      </c>
      <c r="C7380" s="1">
        <v>41472.513888888891</v>
      </c>
      <c r="D7380">
        <v>2</v>
      </c>
      <c r="E7380" t="s">
        <v>24</v>
      </c>
      <c r="F7380" t="s">
        <v>25</v>
      </c>
      <c r="G7380">
        <v>1</v>
      </c>
      <c r="H7380" t="str">
        <f t="shared" si="582"/>
        <v>AWD</v>
      </c>
      <c r="I7380" s="2">
        <f t="shared" si="579"/>
        <v>2013</v>
      </c>
      <c r="J7380" s="2">
        <f t="shared" si="580"/>
        <v>7</v>
      </c>
      <c r="K7380" t="str">
        <f t="shared" si="581"/>
        <v>Glazenmakers</v>
      </c>
      <c r="L7380" s="25">
        <f t="shared" si="583"/>
        <v>28.142857142857142</v>
      </c>
    </row>
    <row r="7381" spans="1:12" x14ac:dyDescent="0.25">
      <c r="A7381">
        <v>114</v>
      </c>
      <c r="B7381" t="s">
        <v>86</v>
      </c>
      <c r="C7381" s="1">
        <v>41472.513888888891</v>
      </c>
      <c r="D7381">
        <v>2</v>
      </c>
      <c r="E7381" t="s">
        <v>26</v>
      </c>
      <c r="F7381" t="s">
        <v>27</v>
      </c>
      <c r="G7381">
        <v>1</v>
      </c>
      <c r="H7381" t="str">
        <f t="shared" si="582"/>
        <v>AWD</v>
      </c>
      <c r="I7381" s="2">
        <f t="shared" si="579"/>
        <v>2013</v>
      </c>
      <c r="J7381" s="2">
        <f t="shared" si="580"/>
        <v>7</v>
      </c>
      <c r="K7381" t="str">
        <f t="shared" si="581"/>
        <v>Glazenmakers</v>
      </c>
      <c r="L7381" s="25">
        <f t="shared" si="583"/>
        <v>28.142857142857142</v>
      </c>
    </row>
    <row r="7382" spans="1:12" x14ac:dyDescent="0.25">
      <c r="A7382">
        <v>114</v>
      </c>
      <c r="B7382" t="s">
        <v>86</v>
      </c>
      <c r="C7382" s="1">
        <v>41472.513888888891</v>
      </c>
      <c r="D7382">
        <v>4</v>
      </c>
      <c r="E7382" t="s">
        <v>24</v>
      </c>
      <c r="F7382" t="s">
        <v>25</v>
      </c>
      <c r="G7382">
        <v>1</v>
      </c>
      <c r="H7382" t="str">
        <f t="shared" si="582"/>
        <v>AWD</v>
      </c>
      <c r="I7382" s="2">
        <f t="shared" si="579"/>
        <v>2013</v>
      </c>
      <c r="J7382" s="2">
        <f t="shared" si="580"/>
        <v>7</v>
      </c>
      <c r="K7382" t="str">
        <f t="shared" si="581"/>
        <v>Glazenmakers</v>
      </c>
      <c r="L7382" s="25">
        <f t="shared" si="583"/>
        <v>28.142857142857142</v>
      </c>
    </row>
    <row r="7383" spans="1:12" x14ac:dyDescent="0.25">
      <c r="A7383">
        <v>114</v>
      </c>
      <c r="B7383" t="s">
        <v>86</v>
      </c>
      <c r="C7383" s="1">
        <v>41472.513888888891</v>
      </c>
      <c r="D7383">
        <v>4</v>
      </c>
      <c r="E7383" t="s">
        <v>26</v>
      </c>
      <c r="F7383" t="s">
        <v>27</v>
      </c>
      <c r="G7383">
        <v>1</v>
      </c>
      <c r="H7383" t="str">
        <f t="shared" si="582"/>
        <v>AWD</v>
      </c>
      <c r="I7383" s="2">
        <f t="shared" si="579"/>
        <v>2013</v>
      </c>
      <c r="J7383" s="2">
        <f t="shared" si="580"/>
        <v>7</v>
      </c>
      <c r="K7383" t="str">
        <f t="shared" si="581"/>
        <v>Glazenmakers</v>
      </c>
      <c r="L7383" s="25">
        <f t="shared" si="583"/>
        <v>28.142857142857142</v>
      </c>
    </row>
    <row r="7384" spans="1:12" x14ac:dyDescent="0.25">
      <c r="A7384">
        <v>114</v>
      </c>
      <c r="B7384" t="s">
        <v>86</v>
      </c>
      <c r="C7384" s="1">
        <v>41481.680555555555</v>
      </c>
      <c r="D7384">
        <v>1</v>
      </c>
      <c r="E7384" t="s">
        <v>34</v>
      </c>
      <c r="F7384" t="s">
        <v>35</v>
      </c>
      <c r="G7384">
        <v>1</v>
      </c>
      <c r="H7384" t="str">
        <f t="shared" si="582"/>
        <v>AWD</v>
      </c>
      <c r="I7384" s="2">
        <f t="shared" si="579"/>
        <v>2013</v>
      </c>
      <c r="J7384" s="2">
        <f t="shared" si="580"/>
        <v>7</v>
      </c>
      <c r="K7384" t="str">
        <f t="shared" si="581"/>
        <v>Pantserjuffers</v>
      </c>
      <c r="L7384" s="25">
        <f t="shared" si="583"/>
        <v>29.428571428571427</v>
      </c>
    </row>
    <row r="7385" spans="1:12" x14ac:dyDescent="0.25">
      <c r="A7385">
        <v>114</v>
      </c>
      <c r="B7385" t="s">
        <v>86</v>
      </c>
      <c r="C7385" s="1">
        <v>41481.680555555555</v>
      </c>
      <c r="D7385">
        <v>1</v>
      </c>
      <c r="E7385" t="s">
        <v>10</v>
      </c>
      <c r="F7385" t="s">
        <v>11</v>
      </c>
      <c r="G7385">
        <v>3</v>
      </c>
      <c r="H7385" t="str">
        <f t="shared" si="582"/>
        <v>AWD</v>
      </c>
      <c r="I7385" s="2">
        <f t="shared" si="579"/>
        <v>2013</v>
      </c>
      <c r="J7385" s="2">
        <f t="shared" si="580"/>
        <v>7</v>
      </c>
      <c r="K7385" t="str">
        <f t="shared" si="581"/>
        <v>Waterjuffer</v>
      </c>
      <c r="L7385" s="25">
        <f t="shared" si="583"/>
        <v>29.428571428571427</v>
      </c>
    </row>
    <row r="7386" spans="1:12" x14ac:dyDescent="0.25">
      <c r="A7386">
        <v>114</v>
      </c>
      <c r="B7386" t="s">
        <v>86</v>
      </c>
      <c r="C7386" s="1">
        <v>41481.680555555555</v>
      </c>
      <c r="D7386">
        <v>1</v>
      </c>
      <c r="E7386" t="s">
        <v>14</v>
      </c>
      <c r="F7386" t="s">
        <v>15</v>
      </c>
      <c r="G7386">
        <v>1</v>
      </c>
      <c r="H7386" t="str">
        <f t="shared" si="582"/>
        <v>AWD</v>
      </c>
      <c r="I7386" s="2">
        <f t="shared" si="579"/>
        <v>2013</v>
      </c>
      <c r="J7386" s="2">
        <f t="shared" si="580"/>
        <v>7</v>
      </c>
      <c r="K7386" t="str">
        <f t="shared" si="581"/>
        <v>Waterjuffer</v>
      </c>
      <c r="L7386" s="25">
        <f t="shared" si="583"/>
        <v>29.428571428571427</v>
      </c>
    </row>
    <row r="7387" spans="1:12" x14ac:dyDescent="0.25">
      <c r="A7387">
        <v>114</v>
      </c>
      <c r="B7387" t="s">
        <v>86</v>
      </c>
      <c r="C7387" s="1">
        <v>41481.680555555555</v>
      </c>
      <c r="D7387">
        <v>2</v>
      </c>
      <c r="E7387" t="s">
        <v>34</v>
      </c>
      <c r="F7387" t="s">
        <v>35</v>
      </c>
      <c r="G7387">
        <v>4</v>
      </c>
      <c r="H7387" t="str">
        <f t="shared" si="582"/>
        <v>AWD</v>
      </c>
      <c r="I7387" s="2">
        <f t="shared" si="579"/>
        <v>2013</v>
      </c>
      <c r="J7387" s="2">
        <f t="shared" si="580"/>
        <v>7</v>
      </c>
      <c r="K7387" t="str">
        <f t="shared" si="581"/>
        <v>Pantserjuffers</v>
      </c>
      <c r="L7387" s="25">
        <f t="shared" si="583"/>
        <v>29.428571428571427</v>
      </c>
    </row>
    <row r="7388" spans="1:12" x14ac:dyDescent="0.25">
      <c r="A7388">
        <v>114</v>
      </c>
      <c r="B7388" t="s">
        <v>86</v>
      </c>
      <c r="C7388" s="1">
        <v>41481.680555555555</v>
      </c>
      <c r="D7388">
        <v>2</v>
      </c>
      <c r="E7388" t="s">
        <v>10</v>
      </c>
      <c r="F7388" t="s">
        <v>11</v>
      </c>
      <c r="G7388">
        <v>1</v>
      </c>
      <c r="H7388" t="str">
        <f t="shared" si="582"/>
        <v>AWD</v>
      </c>
      <c r="I7388" s="2">
        <f t="shared" si="579"/>
        <v>2013</v>
      </c>
      <c r="J7388" s="2">
        <f t="shared" si="580"/>
        <v>7</v>
      </c>
      <c r="K7388" t="str">
        <f t="shared" si="581"/>
        <v>Waterjuffer</v>
      </c>
      <c r="L7388" s="25">
        <f t="shared" si="583"/>
        <v>29.428571428571427</v>
      </c>
    </row>
    <row r="7389" spans="1:12" x14ac:dyDescent="0.25">
      <c r="A7389">
        <v>114</v>
      </c>
      <c r="B7389" t="s">
        <v>86</v>
      </c>
      <c r="C7389" s="1">
        <v>41481.680555555555</v>
      </c>
      <c r="D7389">
        <v>2</v>
      </c>
      <c r="E7389" t="s">
        <v>14</v>
      </c>
      <c r="F7389" t="s">
        <v>15</v>
      </c>
      <c r="G7389">
        <v>1</v>
      </c>
      <c r="H7389" t="str">
        <f t="shared" si="582"/>
        <v>AWD</v>
      </c>
      <c r="I7389" s="2">
        <f t="shared" si="579"/>
        <v>2013</v>
      </c>
      <c r="J7389" s="2">
        <f t="shared" si="580"/>
        <v>7</v>
      </c>
      <c r="K7389" t="str">
        <f t="shared" si="581"/>
        <v>Waterjuffer</v>
      </c>
      <c r="L7389" s="25">
        <f t="shared" si="583"/>
        <v>29.428571428571427</v>
      </c>
    </row>
    <row r="7390" spans="1:12" x14ac:dyDescent="0.25">
      <c r="A7390">
        <v>114</v>
      </c>
      <c r="B7390" t="s">
        <v>86</v>
      </c>
      <c r="C7390" s="1">
        <v>41481.680555555555</v>
      </c>
      <c r="D7390">
        <v>2</v>
      </c>
      <c r="E7390" t="s">
        <v>16</v>
      </c>
      <c r="F7390" t="s">
        <v>17</v>
      </c>
      <c r="G7390">
        <v>1</v>
      </c>
      <c r="H7390" t="str">
        <f t="shared" si="582"/>
        <v>AWD</v>
      </c>
      <c r="I7390" s="2">
        <f t="shared" si="579"/>
        <v>2013</v>
      </c>
      <c r="J7390" s="2">
        <f t="shared" si="580"/>
        <v>7</v>
      </c>
      <c r="K7390" t="str">
        <f t="shared" si="581"/>
        <v>Waterjuffer</v>
      </c>
      <c r="L7390" s="25">
        <f t="shared" si="583"/>
        <v>29.428571428571427</v>
      </c>
    </row>
    <row r="7391" spans="1:12" x14ac:dyDescent="0.25">
      <c r="A7391">
        <v>114</v>
      </c>
      <c r="B7391" t="s">
        <v>86</v>
      </c>
      <c r="C7391" s="1">
        <v>41481.680555555555</v>
      </c>
      <c r="D7391">
        <v>4</v>
      </c>
      <c r="E7391" t="s">
        <v>26</v>
      </c>
      <c r="F7391" t="s">
        <v>27</v>
      </c>
      <c r="G7391">
        <v>1</v>
      </c>
      <c r="H7391" t="str">
        <f t="shared" si="582"/>
        <v>AWD</v>
      </c>
      <c r="I7391" s="2">
        <f t="shared" si="579"/>
        <v>2013</v>
      </c>
      <c r="J7391" s="2">
        <f t="shared" si="580"/>
        <v>7</v>
      </c>
      <c r="K7391" t="str">
        <f t="shared" si="581"/>
        <v>Glazenmakers</v>
      </c>
      <c r="L7391" s="25">
        <f t="shared" si="583"/>
        <v>29.428571428571427</v>
      </c>
    </row>
    <row r="7392" spans="1:12" x14ac:dyDescent="0.25">
      <c r="A7392">
        <v>114</v>
      </c>
      <c r="B7392" t="s">
        <v>86</v>
      </c>
      <c r="C7392" s="1">
        <v>41491.583333333336</v>
      </c>
      <c r="D7392">
        <v>1</v>
      </c>
      <c r="E7392" t="s">
        <v>10</v>
      </c>
      <c r="F7392" t="s">
        <v>11</v>
      </c>
      <c r="G7392">
        <v>1</v>
      </c>
      <c r="H7392" t="str">
        <f t="shared" si="582"/>
        <v>AWD</v>
      </c>
      <c r="I7392" s="2">
        <f t="shared" si="579"/>
        <v>2013</v>
      </c>
      <c r="J7392" s="2">
        <f t="shared" si="580"/>
        <v>8</v>
      </c>
      <c r="K7392" t="str">
        <f t="shared" si="581"/>
        <v>Waterjuffer</v>
      </c>
      <c r="L7392" s="25">
        <f t="shared" si="583"/>
        <v>30.857142857142858</v>
      </c>
    </row>
    <row r="7393" spans="1:12" x14ac:dyDescent="0.25">
      <c r="A7393">
        <v>114</v>
      </c>
      <c r="B7393" t="s">
        <v>86</v>
      </c>
      <c r="C7393" s="1">
        <v>41491.583333333336</v>
      </c>
      <c r="D7393">
        <v>1</v>
      </c>
      <c r="E7393" t="s">
        <v>14</v>
      </c>
      <c r="F7393" t="s">
        <v>15</v>
      </c>
      <c r="G7393">
        <v>3</v>
      </c>
      <c r="H7393" t="str">
        <f t="shared" si="582"/>
        <v>AWD</v>
      </c>
      <c r="I7393" s="2">
        <f t="shared" si="579"/>
        <v>2013</v>
      </c>
      <c r="J7393" s="2">
        <f t="shared" si="580"/>
        <v>8</v>
      </c>
      <c r="K7393" t="str">
        <f t="shared" si="581"/>
        <v>Waterjuffer</v>
      </c>
      <c r="L7393" s="25">
        <f t="shared" si="583"/>
        <v>30.857142857142858</v>
      </c>
    </row>
    <row r="7394" spans="1:12" x14ac:dyDescent="0.25">
      <c r="A7394">
        <v>114</v>
      </c>
      <c r="B7394" t="s">
        <v>86</v>
      </c>
      <c r="C7394" s="1">
        <v>41491.583333333336</v>
      </c>
      <c r="D7394">
        <v>2</v>
      </c>
      <c r="E7394" t="s">
        <v>14</v>
      </c>
      <c r="F7394" t="s">
        <v>15</v>
      </c>
      <c r="G7394">
        <v>2</v>
      </c>
      <c r="H7394" t="str">
        <f t="shared" si="582"/>
        <v>AWD</v>
      </c>
      <c r="I7394" s="2">
        <f t="shared" si="579"/>
        <v>2013</v>
      </c>
      <c r="J7394" s="2">
        <f t="shared" si="580"/>
        <v>8</v>
      </c>
      <c r="K7394" t="str">
        <f t="shared" si="581"/>
        <v>Waterjuffer</v>
      </c>
      <c r="L7394" s="25">
        <f t="shared" si="583"/>
        <v>30.857142857142858</v>
      </c>
    </row>
    <row r="7395" spans="1:12" x14ac:dyDescent="0.25">
      <c r="A7395">
        <v>114</v>
      </c>
      <c r="B7395" t="s">
        <v>86</v>
      </c>
      <c r="C7395" s="1">
        <v>41491.583333333336</v>
      </c>
      <c r="D7395">
        <v>2</v>
      </c>
      <c r="E7395" t="s">
        <v>61</v>
      </c>
      <c r="F7395" t="s">
        <v>62</v>
      </c>
      <c r="G7395">
        <v>2</v>
      </c>
      <c r="H7395" t="str">
        <f t="shared" si="582"/>
        <v>AWD</v>
      </c>
      <c r="I7395" s="2">
        <f t="shared" si="579"/>
        <v>2013</v>
      </c>
      <c r="J7395" s="2">
        <f t="shared" si="580"/>
        <v>8</v>
      </c>
      <c r="K7395" t="str">
        <f t="shared" si="581"/>
        <v>Waterjuffer</v>
      </c>
      <c r="L7395" s="25">
        <f t="shared" si="583"/>
        <v>30.857142857142858</v>
      </c>
    </row>
    <row r="7396" spans="1:12" x14ac:dyDescent="0.25">
      <c r="A7396">
        <v>114</v>
      </c>
      <c r="B7396" t="s">
        <v>86</v>
      </c>
      <c r="C7396" s="1">
        <v>41498.614583333336</v>
      </c>
      <c r="D7396">
        <v>1</v>
      </c>
      <c r="E7396" t="s">
        <v>34</v>
      </c>
      <c r="F7396" t="s">
        <v>35</v>
      </c>
      <c r="G7396">
        <v>12</v>
      </c>
      <c r="H7396" t="str">
        <f t="shared" si="582"/>
        <v>AWD</v>
      </c>
      <c r="I7396" s="2">
        <f t="shared" si="579"/>
        <v>2013</v>
      </c>
      <c r="J7396" s="2">
        <f t="shared" si="580"/>
        <v>8</v>
      </c>
      <c r="K7396" t="str">
        <f t="shared" si="581"/>
        <v>Pantserjuffers</v>
      </c>
      <c r="L7396" s="25">
        <f t="shared" si="583"/>
        <v>31.857142857142858</v>
      </c>
    </row>
    <row r="7397" spans="1:12" x14ac:dyDescent="0.25">
      <c r="A7397">
        <v>114</v>
      </c>
      <c r="B7397" t="s">
        <v>86</v>
      </c>
      <c r="C7397" s="1">
        <v>41498.614583333336</v>
      </c>
      <c r="D7397">
        <v>1</v>
      </c>
      <c r="E7397" t="s">
        <v>14</v>
      </c>
      <c r="F7397" t="s">
        <v>15</v>
      </c>
      <c r="G7397">
        <v>4</v>
      </c>
      <c r="H7397" t="str">
        <f t="shared" si="582"/>
        <v>AWD</v>
      </c>
      <c r="I7397" s="2">
        <f t="shared" si="579"/>
        <v>2013</v>
      </c>
      <c r="J7397" s="2">
        <f t="shared" si="580"/>
        <v>8</v>
      </c>
      <c r="K7397" t="str">
        <f t="shared" si="581"/>
        <v>Waterjuffer</v>
      </c>
      <c r="L7397" s="25">
        <f t="shared" si="583"/>
        <v>31.857142857142858</v>
      </c>
    </row>
    <row r="7398" spans="1:12" x14ac:dyDescent="0.25">
      <c r="A7398">
        <v>114</v>
      </c>
      <c r="B7398" t="s">
        <v>86</v>
      </c>
      <c r="C7398" s="1">
        <v>41498.614583333336</v>
      </c>
      <c r="D7398">
        <v>1</v>
      </c>
      <c r="E7398" t="s">
        <v>36</v>
      </c>
      <c r="F7398" t="s">
        <v>37</v>
      </c>
      <c r="G7398">
        <v>10</v>
      </c>
      <c r="H7398" t="str">
        <f t="shared" si="582"/>
        <v>AWD</v>
      </c>
      <c r="I7398" s="2">
        <f t="shared" si="579"/>
        <v>2013</v>
      </c>
      <c r="J7398" s="2">
        <f t="shared" si="580"/>
        <v>8</v>
      </c>
      <c r="K7398" t="str">
        <f t="shared" si="581"/>
        <v>Glazenmakers</v>
      </c>
      <c r="L7398" s="25">
        <f t="shared" si="583"/>
        <v>31.857142857142858</v>
      </c>
    </row>
    <row r="7399" spans="1:12" x14ac:dyDescent="0.25">
      <c r="A7399">
        <v>114</v>
      </c>
      <c r="B7399" t="s">
        <v>86</v>
      </c>
      <c r="C7399" s="1">
        <v>41498.614583333336</v>
      </c>
      <c r="D7399">
        <v>1</v>
      </c>
      <c r="E7399" t="s">
        <v>26</v>
      </c>
      <c r="F7399" t="s">
        <v>27</v>
      </c>
      <c r="G7399">
        <v>1</v>
      </c>
      <c r="H7399" t="str">
        <f t="shared" si="582"/>
        <v>AWD</v>
      </c>
      <c r="I7399" s="2">
        <f t="shared" si="579"/>
        <v>2013</v>
      </c>
      <c r="J7399" s="2">
        <f t="shared" si="580"/>
        <v>8</v>
      </c>
      <c r="K7399" t="str">
        <f t="shared" si="581"/>
        <v>Glazenmakers</v>
      </c>
      <c r="L7399" s="25">
        <f t="shared" si="583"/>
        <v>31.857142857142858</v>
      </c>
    </row>
    <row r="7400" spans="1:12" x14ac:dyDescent="0.25">
      <c r="A7400">
        <v>114</v>
      </c>
      <c r="B7400" t="s">
        <v>86</v>
      </c>
      <c r="C7400" s="1">
        <v>41498.614583333336</v>
      </c>
      <c r="D7400">
        <v>2</v>
      </c>
      <c r="E7400" t="s">
        <v>8</v>
      </c>
      <c r="F7400" t="s">
        <v>9</v>
      </c>
      <c r="G7400">
        <v>5</v>
      </c>
      <c r="H7400" t="str">
        <f t="shared" si="582"/>
        <v>AWD</v>
      </c>
      <c r="I7400" s="2">
        <f t="shared" si="579"/>
        <v>2013</v>
      </c>
      <c r="J7400" s="2">
        <f t="shared" si="580"/>
        <v>8</v>
      </c>
      <c r="K7400" t="str">
        <f t="shared" si="581"/>
        <v>Pantserjuffers</v>
      </c>
      <c r="L7400" s="25">
        <f t="shared" si="583"/>
        <v>31.857142857142858</v>
      </c>
    </row>
    <row r="7401" spans="1:12" x14ac:dyDescent="0.25">
      <c r="A7401">
        <v>114</v>
      </c>
      <c r="B7401" t="s">
        <v>86</v>
      </c>
      <c r="C7401" s="1">
        <v>41498.614583333336</v>
      </c>
      <c r="D7401">
        <v>2</v>
      </c>
      <c r="E7401" t="s">
        <v>34</v>
      </c>
      <c r="F7401" t="s">
        <v>35</v>
      </c>
      <c r="G7401">
        <v>6</v>
      </c>
      <c r="H7401" t="str">
        <f t="shared" si="582"/>
        <v>AWD</v>
      </c>
      <c r="I7401" s="2">
        <f t="shared" si="579"/>
        <v>2013</v>
      </c>
      <c r="J7401" s="2">
        <f t="shared" si="580"/>
        <v>8</v>
      </c>
      <c r="K7401" t="str">
        <f t="shared" si="581"/>
        <v>Pantserjuffers</v>
      </c>
      <c r="L7401" s="25">
        <f t="shared" si="583"/>
        <v>31.857142857142858</v>
      </c>
    </row>
    <row r="7402" spans="1:12" x14ac:dyDescent="0.25">
      <c r="A7402">
        <v>114</v>
      </c>
      <c r="B7402" t="s">
        <v>86</v>
      </c>
      <c r="C7402" s="1">
        <v>41498.614583333336</v>
      </c>
      <c r="D7402">
        <v>2</v>
      </c>
      <c r="E7402" t="s">
        <v>14</v>
      </c>
      <c r="F7402" t="s">
        <v>15</v>
      </c>
      <c r="G7402">
        <v>7</v>
      </c>
      <c r="H7402" t="str">
        <f t="shared" si="582"/>
        <v>AWD</v>
      </c>
      <c r="I7402" s="2">
        <f t="shared" ref="I7402:I7465" si="584">YEAR(C7402)</f>
        <v>2013</v>
      </c>
      <c r="J7402" s="2">
        <f t="shared" ref="J7402:J7465" si="585">MONTH(C7402)</f>
        <v>8</v>
      </c>
      <c r="K7402" t="str">
        <f t="shared" ref="K7402:K7465" si="586">VLOOKUP(E7402,$Q$2:$R$100,2,FALSE)</f>
        <v>Waterjuffer</v>
      </c>
      <c r="L7402" s="25">
        <f t="shared" si="583"/>
        <v>31.857142857142858</v>
      </c>
    </row>
    <row r="7403" spans="1:12" x14ac:dyDescent="0.25">
      <c r="A7403">
        <v>114</v>
      </c>
      <c r="B7403" t="s">
        <v>86</v>
      </c>
      <c r="C7403" s="1">
        <v>41498.614583333336</v>
      </c>
      <c r="D7403">
        <v>2</v>
      </c>
      <c r="E7403" t="s">
        <v>36</v>
      </c>
      <c r="F7403" t="s">
        <v>37</v>
      </c>
      <c r="G7403">
        <v>12</v>
      </c>
      <c r="H7403" t="str">
        <f t="shared" si="582"/>
        <v>AWD</v>
      </c>
      <c r="I7403" s="2">
        <f t="shared" si="584"/>
        <v>2013</v>
      </c>
      <c r="J7403" s="2">
        <f t="shared" si="585"/>
        <v>8</v>
      </c>
      <c r="K7403" t="str">
        <f t="shared" si="586"/>
        <v>Glazenmakers</v>
      </c>
      <c r="L7403" s="25">
        <f t="shared" si="583"/>
        <v>31.857142857142858</v>
      </c>
    </row>
    <row r="7404" spans="1:12" x14ac:dyDescent="0.25">
      <c r="A7404">
        <v>114</v>
      </c>
      <c r="B7404" t="s">
        <v>86</v>
      </c>
      <c r="C7404" s="1">
        <v>41498.614583333336</v>
      </c>
      <c r="D7404">
        <v>2</v>
      </c>
      <c r="E7404" t="s">
        <v>32</v>
      </c>
      <c r="F7404" t="s">
        <v>33</v>
      </c>
      <c r="G7404">
        <v>2</v>
      </c>
      <c r="H7404" t="str">
        <f t="shared" si="582"/>
        <v>AWD</v>
      </c>
      <c r="I7404" s="2">
        <f t="shared" si="584"/>
        <v>2013</v>
      </c>
      <c r="J7404" s="2">
        <f t="shared" si="585"/>
        <v>8</v>
      </c>
      <c r="K7404" t="str">
        <f t="shared" si="586"/>
        <v>Korenbouten</v>
      </c>
      <c r="L7404" s="25">
        <f t="shared" si="583"/>
        <v>31.857142857142858</v>
      </c>
    </row>
    <row r="7405" spans="1:12" x14ac:dyDescent="0.25">
      <c r="A7405">
        <v>114</v>
      </c>
      <c r="B7405" t="s">
        <v>86</v>
      </c>
      <c r="C7405" s="1">
        <v>41498.614583333336</v>
      </c>
      <c r="D7405">
        <v>2</v>
      </c>
      <c r="E7405" t="s">
        <v>42</v>
      </c>
      <c r="F7405" t="s">
        <v>43</v>
      </c>
      <c r="G7405">
        <v>1</v>
      </c>
      <c r="H7405" t="str">
        <f t="shared" si="582"/>
        <v>AWD</v>
      </c>
      <c r="I7405" s="2">
        <f t="shared" si="584"/>
        <v>2013</v>
      </c>
      <c r="J7405" s="2">
        <f t="shared" si="585"/>
        <v>8</v>
      </c>
      <c r="K7405" t="str">
        <f t="shared" si="586"/>
        <v>Korenbouten</v>
      </c>
      <c r="L7405" s="25">
        <f t="shared" si="583"/>
        <v>31.857142857142858</v>
      </c>
    </row>
    <row r="7406" spans="1:12" x14ac:dyDescent="0.25">
      <c r="A7406">
        <v>114</v>
      </c>
      <c r="B7406" t="s">
        <v>86</v>
      </c>
      <c r="C7406" s="1">
        <v>41513.621527777781</v>
      </c>
      <c r="D7406">
        <v>1</v>
      </c>
      <c r="E7406" t="s">
        <v>34</v>
      </c>
      <c r="F7406" t="s">
        <v>35</v>
      </c>
      <c r="G7406">
        <v>24</v>
      </c>
      <c r="H7406" t="str">
        <f t="shared" si="582"/>
        <v>AWD</v>
      </c>
      <c r="I7406" s="2">
        <f t="shared" si="584"/>
        <v>2013</v>
      </c>
      <c r="J7406" s="2">
        <f t="shared" si="585"/>
        <v>8</v>
      </c>
      <c r="K7406" t="str">
        <f t="shared" si="586"/>
        <v>Pantserjuffers</v>
      </c>
      <c r="L7406" s="25">
        <f t="shared" si="583"/>
        <v>34</v>
      </c>
    </row>
    <row r="7407" spans="1:12" x14ac:dyDescent="0.25">
      <c r="A7407">
        <v>114</v>
      </c>
      <c r="B7407" t="s">
        <v>86</v>
      </c>
      <c r="C7407" s="1">
        <v>41513.621527777781</v>
      </c>
      <c r="D7407">
        <v>1</v>
      </c>
      <c r="E7407" t="s">
        <v>10</v>
      </c>
      <c r="F7407" t="s">
        <v>11</v>
      </c>
      <c r="G7407">
        <v>2</v>
      </c>
      <c r="H7407" t="str">
        <f t="shared" si="582"/>
        <v>AWD</v>
      </c>
      <c r="I7407" s="2">
        <f t="shared" si="584"/>
        <v>2013</v>
      </c>
      <c r="J7407" s="2">
        <f t="shared" si="585"/>
        <v>8</v>
      </c>
      <c r="K7407" t="str">
        <f t="shared" si="586"/>
        <v>Waterjuffer</v>
      </c>
      <c r="L7407" s="25">
        <f t="shared" si="583"/>
        <v>34</v>
      </c>
    </row>
    <row r="7408" spans="1:12" x14ac:dyDescent="0.25">
      <c r="A7408">
        <v>114</v>
      </c>
      <c r="B7408" t="s">
        <v>86</v>
      </c>
      <c r="C7408" s="1">
        <v>41513.621527777781</v>
      </c>
      <c r="D7408">
        <v>1</v>
      </c>
      <c r="E7408" t="s">
        <v>14</v>
      </c>
      <c r="F7408" t="s">
        <v>15</v>
      </c>
      <c r="G7408">
        <v>1</v>
      </c>
      <c r="H7408" t="str">
        <f t="shared" si="582"/>
        <v>AWD</v>
      </c>
      <c r="I7408" s="2">
        <f t="shared" si="584"/>
        <v>2013</v>
      </c>
      <c r="J7408" s="2">
        <f t="shared" si="585"/>
        <v>8</v>
      </c>
      <c r="K7408" t="str">
        <f t="shared" si="586"/>
        <v>Waterjuffer</v>
      </c>
      <c r="L7408" s="25">
        <f t="shared" si="583"/>
        <v>34</v>
      </c>
    </row>
    <row r="7409" spans="1:12" x14ac:dyDescent="0.25">
      <c r="A7409">
        <v>114</v>
      </c>
      <c r="B7409" t="s">
        <v>86</v>
      </c>
      <c r="C7409" s="1">
        <v>41513.621527777781</v>
      </c>
      <c r="D7409">
        <v>1</v>
      </c>
      <c r="E7409" t="s">
        <v>40</v>
      </c>
      <c r="F7409" t="s">
        <v>41</v>
      </c>
      <c r="G7409">
        <v>2</v>
      </c>
      <c r="H7409" t="str">
        <f t="shared" si="582"/>
        <v>AWD</v>
      </c>
      <c r="I7409" s="2">
        <f t="shared" si="584"/>
        <v>2013</v>
      </c>
      <c r="J7409" s="2">
        <f t="shared" si="585"/>
        <v>8</v>
      </c>
      <c r="K7409" t="str">
        <f t="shared" si="586"/>
        <v>Korenbouten</v>
      </c>
      <c r="L7409" s="25">
        <f t="shared" si="583"/>
        <v>34</v>
      </c>
    </row>
    <row r="7410" spans="1:12" x14ac:dyDescent="0.25">
      <c r="A7410">
        <v>114</v>
      </c>
      <c r="B7410" t="s">
        <v>86</v>
      </c>
      <c r="C7410" s="1">
        <v>41513.621527777781</v>
      </c>
      <c r="D7410">
        <v>2</v>
      </c>
      <c r="E7410" t="s">
        <v>34</v>
      </c>
      <c r="F7410" t="s">
        <v>35</v>
      </c>
      <c r="G7410">
        <v>30</v>
      </c>
      <c r="H7410" t="str">
        <f t="shared" si="582"/>
        <v>AWD</v>
      </c>
      <c r="I7410" s="2">
        <f t="shared" si="584"/>
        <v>2013</v>
      </c>
      <c r="J7410" s="2">
        <f t="shared" si="585"/>
        <v>8</v>
      </c>
      <c r="K7410" t="str">
        <f t="shared" si="586"/>
        <v>Pantserjuffers</v>
      </c>
      <c r="L7410" s="25">
        <f t="shared" si="583"/>
        <v>34</v>
      </c>
    </row>
    <row r="7411" spans="1:12" x14ac:dyDescent="0.25">
      <c r="A7411">
        <v>114</v>
      </c>
      <c r="B7411" t="s">
        <v>86</v>
      </c>
      <c r="C7411" s="1">
        <v>41513.621527777781</v>
      </c>
      <c r="D7411">
        <v>2</v>
      </c>
      <c r="E7411" t="s">
        <v>36</v>
      </c>
      <c r="F7411" t="s">
        <v>37</v>
      </c>
      <c r="G7411">
        <v>2</v>
      </c>
      <c r="H7411" t="str">
        <f t="shared" si="582"/>
        <v>AWD</v>
      </c>
      <c r="I7411" s="2">
        <f t="shared" si="584"/>
        <v>2013</v>
      </c>
      <c r="J7411" s="2">
        <f t="shared" si="585"/>
        <v>8</v>
      </c>
      <c r="K7411" t="str">
        <f t="shared" si="586"/>
        <v>Glazenmakers</v>
      </c>
      <c r="L7411" s="25">
        <f t="shared" si="583"/>
        <v>34</v>
      </c>
    </row>
    <row r="7412" spans="1:12" x14ac:dyDescent="0.25">
      <c r="A7412">
        <v>114</v>
      </c>
      <c r="B7412" t="s">
        <v>86</v>
      </c>
      <c r="C7412" s="1">
        <v>41513.621527777781</v>
      </c>
      <c r="D7412">
        <v>2</v>
      </c>
      <c r="E7412" t="s">
        <v>32</v>
      </c>
      <c r="F7412" t="s">
        <v>33</v>
      </c>
      <c r="G7412">
        <v>1</v>
      </c>
      <c r="H7412" t="str">
        <f t="shared" si="582"/>
        <v>AWD</v>
      </c>
      <c r="I7412" s="2">
        <f t="shared" si="584"/>
        <v>2013</v>
      </c>
      <c r="J7412" s="2">
        <f t="shared" si="585"/>
        <v>8</v>
      </c>
      <c r="K7412" t="str">
        <f t="shared" si="586"/>
        <v>Korenbouten</v>
      </c>
      <c r="L7412" s="25">
        <f t="shared" si="583"/>
        <v>34</v>
      </c>
    </row>
    <row r="7413" spans="1:12" x14ac:dyDescent="0.25">
      <c r="A7413">
        <v>114</v>
      </c>
      <c r="B7413" t="s">
        <v>86</v>
      </c>
      <c r="C7413" s="1">
        <v>41513.621527777781</v>
      </c>
      <c r="D7413">
        <v>4</v>
      </c>
      <c r="E7413" t="s">
        <v>36</v>
      </c>
      <c r="F7413" t="s">
        <v>37</v>
      </c>
      <c r="G7413">
        <v>3</v>
      </c>
      <c r="H7413" t="str">
        <f t="shared" si="582"/>
        <v>AWD</v>
      </c>
      <c r="I7413" s="2">
        <f t="shared" si="584"/>
        <v>2013</v>
      </c>
      <c r="J7413" s="2">
        <f t="shared" si="585"/>
        <v>8</v>
      </c>
      <c r="K7413" t="str">
        <f t="shared" si="586"/>
        <v>Glazenmakers</v>
      </c>
      <c r="L7413" s="25">
        <f t="shared" si="583"/>
        <v>34</v>
      </c>
    </row>
    <row r="7414" spans="1:12" x14ac:dyDescent="0.25">
      <c r="A7414">
        <v>114</v>
      </c>
      <c r="B7414" t="s">
        <v>86</v>
      </c>
      <c r="C7414" s="1">
        <v>41775.614583333336</v>
      </c>
      <c r="D7414">
        <v>1</v>
      </c>
      <c r="E7414" t="s">
        <v>8</v>
      </c>
      <c r="F7414" t="s">
        <v>9</v>
      </c>
      <c r="G7414">
        <v>14</v>
      </c>
      <c r="H7414" t="str">
        <f t="shared" si="582"/>
        <v>AWD</v>
      </c>
      <c r="I7414" s="2">
        <f t="shared" si="584"/>
        <v>2014</v>
      </c>
      <c r="J7414" s="2">
        <f t="shared" si="585"/>
        <v>5</v>
      </c>
      <c r="K7414" t="str">
        <f t="shared" si="586"/>
        <v>Pantserjuffers</v>
      </c>
      <c r="L7414" s="25">
        <f t="shared" si="583"/>
        <v>19.285714285714285</v>
      </c>
    </row>
    <row r="7415" spans="1:12" x14ac:dyDescent="0.25">
      <c r="A7415">
        <v>114</v>
      </c>
      <c r="B7415" t="s">
        <v>86</v>
      </c>
      <c r="C7415" s="1">
        <v>41775.614583333336</v>
      </c>
      <c r="D7415">
        <v>1</v>
      </c>
      <c r="E7415" t="s">
        <v>61</v>
      </c>
      <c r="F7415" t="s">
        <v>62</v>
      </c>
      <c r="G7415">
        <v>2</v>
      </c>
      <c r="H7415" t="str">
        <f t="shared" si="582"/>
        <v>AWD</v>
      </c>
      <c r="I7415" s="2">
        <f t="shared" si="584"/>
        <v>2014</v>
      </c>
      <c r="J7415" s="2">
        <f t="shared" si="585"/>
        <v>5</v>
      </c>
      <c r="K7415" t="str">
        <f t="shared" si="586"/>
        <v>Waterjuffer</v>
      </c>
      <c r="L7415" s="25">
        <f t="shared" si="583"/>
        <v>19.285714285714285</v>
      </c>
    </row>
    <row r="7416" spans="1:12" x14ac:dyDescent="0.25">
      <c r="A7416">
        <v>114</v>
      </c>
      <c r="B7416" t="s">
        <v>86</v>
      </c>
      <c r="C7416" s="1">
        <v>41775.614583333336</v>
      </c>
      <c r="D7416">
        <v>1</v>
      </c>
      <c r="E7416" t="s">
        <v>22</v>
      </c>
      <c r="F7416" t="s">
        <v>23</v>
      </c>
      <c r="G7416">
        <v>1</v>
      </c>
      <c r="H7416" t="str">
        <f t="shared" si="582"/>
        <v>AWD</v>
      </c>
      <c r="I7416" s="2">
        <f t="shared" si="584"/>
        <v>2014</v>
      </c>
      <c r="J7416" s="2">
        <f t="shared" si="585"/>
        <v>5</v>
      </c>
      <c r="K7416" t="str">
        <f t="shared" si="586"/>
        <v>Glazenmakers</v>
      </c>
      <c r="L7416" s="25">
        <f t="shared" si="583"/>
        <v>19.285714285714285</v>
      </c>
    </row>
    <row r="7417" spans="1:12" x14ac:dyDescent="0.25">
      <c r="A7417">
        <v>114</v>
      </c>
      <c r="B7417" t="s">
        <v>86</v>
      </c>
      <c r="C7417" s="1">
        <v>41775.614583333336</v>
      </c>
      <c r="D7417">
        <v>2</v>
      </c>
      <c r="E7417" t="s">
        <v>8</v>
      </c>
      <c r="F7417" t="s">
        <v>9</v>
      </c>
      <c r="G7417">
        <v>25</v>
      </c>
      <c r="H7417" t="str">
        <f t="shared" si="582"/>
        <v>AWD</v>
      </c>
      <c r="I7417" s="2">
        <f t="shared" si="584"/>
        <v>2014</v>
      </c>
      <c r="J7417" s="2">
        <f t="shared" si="585"/>
        <v>5</v>
      </c>
      <c r="K7417" t="str">
        <f t="shared" si="586"/>
        <v>Pantserjuffers</v>
      </c>
      <c r="L7417" s="25">
        <f t="shared" si="583"/>
        <v>19.285714285714285</v>
      </c>
    </row>
    <row r="7418" spans="1:12" x14ac:dyDescent="0.25">
      <c r="A7418">
        <v>114</v>
      </c>
      <c r="B7418" t="s">
        <v>86</v>
      </c>
      <c r="C7418" s="1">
        <v>41775.614583333336</v>
      </c>
      <c r="D7418">
        <v>2</v>
      </c>
      <c r="E7418" t="s">
        <v>10</v>
      </c>
      <c r="F7418" t="s">
        <v>11</v>
      </c>
      <c r="G7418">
        <v>5</v>
      </c>
      <c r="H7418" t="str">
        <f t="shared" si="582"/>
        <v>AWD</v>
      </c>
      <c r="I7418" s="2">
        <f t="shared" si="584"/>
        <v>2014</v>
      </c>
      <c r="J7418" s="2">
        <f t="shared" si="585"/>
        <v>5</v>
      </c>
      <c r="K7418" t="str">
        <f t="shared" si="586"/>
        <v>Waterjuffer</v>
      </c>
      <c r="L7418" s="25">
        <f t="shared" si="583"/>
        <v>19.285714285714285</v>
      </c>
    </row>
    <row r="7419" spans="1:12" x14ac:dyDescent="0.25">
      <c r="A7419">
        <v>114</v>
      </c>
      <c r="B7419" t="s">
        <v>86</v>
      </c>
      <c r="C7419" s="1">
        <v>41775.614583333336</v>
      </c>
      <c r="D7419">
        <v>2</v>
      </c>
      <c r="E7419" t="s">
        <v>12</v>
      </c>
      <c r="F7419" t="s">
        <v>13</v>
      </c>
      <c r="G7419">
        <v>5</v>
      </c>
      <c r="H7419" t="str">
        <f t="shared" si="582"/>
        <v>AWD</v>
      </c>
      <c r="I7419" s="2">
        <f t="shared" si="584"/>
        <v>2014</v>
      </c>
      <c r="J7419" s="2">
        <f t="shared" si="585"/>
        <v>5</v>
      </c>
      <c r="K7419" t="str">
        <f t="shared" si="586"/>
        <v>Waterjuffer</v>
      </c>
      <c r="L7419" s="25">
        <f t="shared" si="583"/>
        <v>19.285714285714285</v>
      </c>
    </row>
    <row r="7420" spans="1:12" x14ac:dyDescent="0.25">
      <c r="A7420">
        <v>114</v>
      </c>
      <c r="B7420" t="s">
        <v>86</v>
      </c>
      <c r="C7420" s="1">
        <v>41775.614583333336</v>
      </c>
      <c r="D7420">
        <v>2</v>
      </c>
      <c r="E7420" t="s">
        <v>61</v>
      </c>
      <c r="F7420" t="s">
        <v>62</v>
      </c>
      <c r="G7420">
        <v>2</v>
      </c>
      <c r="H7420" t="str">
        <f t="shared" si="582"/>
        <v>AWD</v>
      </c>
      <c r="I7420" s="2">
        <f t="shared" si="584"/>
        <v>2014</v>
      </c>
      <c r="J7420" s="2">
        <f t="shared" si="585"/>
        <v>5</v>
      </c>
      <c r="K7420" t="str">
        <f t="shared" si="586"/>
        <v>Waterjuffer</v>
      </c>
      <c r="L7420" s="25">
        <f t="shared" si="583"/>
        <v>19.285714285714285</v>
      </c>
    </row>
    <row r="7421" spans="1:12" x14ac:dyDescent="0.25">
      <c r="A7421">
        <v>114</v>
      </c>
      <c r="B7421" t="s">
        <v>86</v>
      </c>
      <c r="C7421" s="1">
        <v>41775.614583333336</v>
      </c>
      <c r="D7421">
        <v>2</v>
      </c>
      <c r="E7421" t="s">
        <v>22</v>
      </c>
      <c r="F7421" t="s">
        <v>23</v>
      </c>
      <c r="G7421">
        <v>2</v>
      </c>
      <c r="H7421" t="str">
        <f t="shared" si="582"/>
        <v>AWD</v>
      </c>
      <c r="I7421" s="2">
        <f t="shared" si="584"/>
        <v>2014</v>
      </c>
      <c r="J7421" s="2">
        <f t="shared" si="585"/>
        <v>5</v>
      </c>
      <c r="K7421" t="str">
        <f t="shared" si="586"/>
        <v>Glazenmakers</v>
      </c>
      <c r="L7421" s="25">
        <f t="shared" si="583"/>
        <v>19.285714285714285</v>
      </c>
    </row>
    <row r="7422" spans="1:12" x14ac:dyDescent="0.25">
      <c r="A7422">
        <v>114</v>
      </c>
      <c r="B7422" t="s">
        <v>86</v>
      </c>
      <c r="C7422" s="1">
        <v>41796.645833333336</v>
      </c>
      <c r="D7422">
        <v>1</v>
      </c>
      <c r="E7422" t="s">
        <v>8</v>
      </c>
      <c r="F7422" t="s">
        <v>9</v>
      </c>
      <c r="G7422">
        <v>1</v>
      </c>
      <c r="H7422" t="str">
        <f t="shared" si="582"/>
        <v>AWD</v>
      </c>
      <c r="I7422" s="2">
        <f t="shared" si="584"/>
        <v>2014</v>
      </c>
      <c r="J7422" s="2">
        <f t="shared" si="585"/>
        <v>6</v>
      </c>
      <c r="K7422" t="str">
        <f t="shared" si="586"/>
        <v>Pantserjuffers</v>
      </c>
      <c r="L7422" s="25">
        <f t="shared" si="583"/>
        <v>22.285714285714285</v>
      </c>
    </row>
    <row r="7423" spans="1:12" x14ac:dyDescent="0.25">
      <c r="A7423">
        <v>114</v>
      </c>
      <c r="B7423" t="s">
        <v>86</v>
      </c>
      <c r="C7423" s="1">
        <v>41796.645833333336</v>
      </c>
      <c r="D7423">
        <v>1</v>
      </c>
      <c r="E7423" t="s">
        <v>10</v>
      </c>
      <c r="F7423" t="s">
        <v>11</v>
      </c>
      <c r="G7423">
        <v>12</v>
      </c>
      <c r="H7423" t="str">
        <f t="shared" si="582"/>
        <v>AWD</v>
      </c>
      <c r="I7423" s="2">
        <f t="shared" si="584"/>
        <v>2014</v>
      </c>
      <c r="J7423" s="2">
        <f t="shared" si="585"/>
        <v>6</v>
      </c>
      <c r="K7423" t="str">
        <f t="shared" si="586"/>
        <v>Waterjuffer</v>
      </c>
      <c r="L7423" s="25">
        <f t="shared" si="583"/>
        <v>22.285714285714285</v>
      </c>
    </row>
    <row r="7424" spans="1:12" x14ac:dyDescent="0.25">
      <c r="A7424">
        <v>114</v>
      </c>
      <c r="B7424" t="s">
        <v>86</v>
      </c>
      <c r="C7424" s="1">
        <v>41796.645833333336</v>
      </c>
      <c r="D7424">
        <v>1</v>
      </c>
      <c r="E7424" t="s">
        <v>14</v>
      </c>
      <c r="F7424" t="s">
        <v>15</v>
      </c>
      <c r="G7424">
        <v>9</v>
      </c>
      <c r="H7424" t="str">
        <f t="shared" si="582"/>
        <v>AWD</v>
      </c>
      <c r="I7424" s="2">
        <f t="shared" si="584"/>
        <v>2014</v>
      </c>
      <c r="J7424" s="2">
        <f t="shared" si="585"/>
        <v>6</v>
      </c>
      <c r="K7424" t="str">
        <f t="shared" si="586"/>
        <v>Waterjuffer</v>
      </c>
      <c r="L7424" s="25">
        <f t="shared" si="583"/>
        <v>22.285714285714285</v>
      </c>
    </row>
    <row r="7425" spans="1:12" x14ac:dyDescent="0.25">
      <c r="A7425">
        <v>114</v>
      </c>
      <c r="B7425" t="s">
        <v>86</v>
      </c>
      <c r="C7425" s="1">
        <v>41796.645833333336</v>
      </c>
      <c r="D7425">
        <v>1</v>
      </c>
      <c r="E7425" t="s">
        <v>61</v>
      </c>
      <c r="F7425" t="s">
        <v>62</v>
      </c>
      <c r="G7425">
        <v>45</v>
      </c>
      <c r="H7425" t="str">
        <f t="shared" si="582"/>
        <v>AWD</v>
      </c>
      <c r="I7425" s="2">
        <f t="shared" si="584"/>
        <v>2014</v>
      </c>
      <c r="J7425" s="2">
        <f t="shared" si="585"/>
        <v>6</v>
      </c>
      <c r="K7425" t="str">
        <f t="shared" si="586"/>
        <v>Waterjuffer</v>
      </c>
      <c r="L7425" s="25">
        <f t="shared" si="583"/>
        <v>22.285714285714285</v>
      </c>
    </row>
    <row r="7426" spans="1:12" x14ac:dyDescent="0.25">
      <c r="A7426">
        <v>114</v>
      </c>
      <c r="B7426" t="s">
        <v>86</v>
      </c>
      <c r="C7426" s="1">
        <v>41796.645833333336</v>
      </c>
      <c r="D7426">
        <v>2</v>
      </c>
      <c r="E7426" t="s">
        <v>8</v>
      </c>
      <c r="F7426" t="s">
        <v>9</v>
      </c>
      <c r="G7426">
        <v>1</v>
      </c>
      <c r="H7426" t="str">
        <f t="shared" ref="H7426:H7489" si="587">VLOOKUP(A7426,$N$2:$O$51,2,FALSE)</f>
        <v>AWD</v>
      </c>
      <c r="I7426" s="2">
        <f t="shared" si="584"/>
        <v>2014</v>
      </c>
      <c r="J7426" s="2">
        <f t="shared" si="585"/>
        <v>6</v>
      </c>
      <c r="K7426" t="str">
        <f t="shared" si="586"/>
        <v>Pantserjuffers</v>
      </c>
      <c r="L7426" s="25">
        <f t="shared" si="583"/>
        <v>22.285714285714285</v>
      </c>
    </row>
    <row r="7427" spans="1:12" x14ac:dyDescent="0.25">
      <c r="A7427">
        <v>114</v>
      </c>
      <c r="B7427" t="s">
        <v>86</v>
      </c>
      <c r="C7427" s="1">
        <v>41796.645833333336</v>
      </c>
      <c r="D7427">
        <v>2</v>
      </c>
      <c r="E7427" t="s">
        <v>12</v>
      </c>
      <c r="F7427" t="s">
        <v>13</v>
      </c>
      <c r="G7427">
        <v>1</v>
      </c>
      <c r="H7427" t="str">
        <f t="shared" si="587"/>
        <v>AWD</v>
      </c>
      <c r="I7427" s="2">
        <f t="shared" si="584"/>
        <v>2014</v>
      </c>
      <c r="J7427" s="2">
        <f t="shared" si="585"/>
        <v>6</v>
      </c>
      <c r="K7427" t="str">
        <f t="shared" si="586"/>
        <v>Waterjuffer</v>
      </c>
      <c r="L7427" s="25">
        <f t="shared" ref="L7427:L7490" si="588">(ROUNDDOWN(C7427-DATE(I7427,1,1),0))/7</f>
        <v>22.285714285714285</v>
      </c>
    </row>
    <row r="7428" spans="1:12" x14ac:dyDescent="0.25">
      <c r="A7428">
        <v>114</v>
      </c>
      <c r="B7428" t="s">
        <v>86</v>
      </c>
      <c r="C7428" s="1">
        <v>41796.645833333336</v>
      </c>
      <c r="D7428">
        <v>2</v>
      </c>
      <c r="E7428" t="s">
        <v>14</v>
      </c>
      <c r="F7428" t="s">
        <v>15</v>
      </c>
      <c r="G7428">
        <v>5</v>
      </c>
      <c r="H7428" t="str">
        <f t="shared" si="587"/>
        <v>AWD</v>
      </c>
      <c r="I7428" s="2">
        <f t="shared" si="584"/>
        <v>2014</v>
      </c>
      <c r="J7428" s="2">
        <f t="shared" si="585"/>
        <v>6</v>
      </c>
      <c r="K7428" t="str">
        <f t="shared" si="586"/>
        <v>Waterjuffer</v>
      </c>
      <c r="L7428" s="25">
        <f t="shared" si="588"/>
        <v>22.285714285714285</v>
      </c>
    </row>
    <row r="7429" spans="1:12" x14ac:dyDescent="0.25">
      <c r="A7429">
        <v>114</v>
      </c>
      <c r="B7429" t="s">
        <v>86</v>
      </c>
      <c r="C7429" s="1">
        <v>41796.645833333336</v>
      </c>
      <c r="D7429">
        <v>2</v>
      </c>
      <c r="E7429" t="s">
        <v>61</v>
      </c>
      <c r="F7429" t="s">
        <v>62</v>
      </c>
      <c r="G7429">
        <v>31</v>
      </c>
      <c r="H7429" t="str">
        <f t="shared" si="587"/>
        <v>AWD</v>
      </c>
      <c r="I7429" s="2">
        <f t="shared" si="584"/>
        <v>2014</v>
      </c>
      <c r="J7429" s="2">
        <f t="shared" si="585"/>
        <v>6</v>
      </c>
      <c r="K7429" t="str">
        <f t="shared" si="586"/>
        <v>Waterjuffer</v>
      </c>
      <c r="L7429" s="25">
        <f t="shared" si="588"/>
        <v>22.285714285714285</v>
      </c>
    </row>
    <row r="7430" spans="1:12" x14ac:dyDescent="0.25">
      <c r="A7430">
        <v>114</v>
      </c>
      <c r="B7430" t="s">
        <v>86</v>
      </c>
      <c r="C7430" s="1">
        <v>41796.645833333336</v>
      </c>
      <c r="D7430">
        <v>2</v>
      </c>
      <c r="E7430" t="s">
        <v>24</v>
      </c>
      <c r="F7430" t="s">
        <v>25</v>
      </c>
      <c r="G7430">
        <v>2</v>
      </c>
      <c r="H7430" t="str">
        <f t="shared" si="587"/>
        <v>AWD</v>
      </c>
      <c r="I7430" s="2">
        <f t="shared" si="584"/>
        <v>2014</v>
      </c>
      <c r="J7430" s="2">
        <f t="shared" si="585"/>
        <v>6</v>
      </c>
      <c r="K7430" t="str">
        <f t="shared" si="586"/>
        <v>Glazenmakers</v>
      </c>
      <c r="L7430" s="25">
        <f t="shared" si="588"/>
        <v>22.285714285714285</v>
      </c>
    </row>
    <row r="7431" spans="1:12" x14ac:dyDescent="0.25">
      <c r="A7431">
        <v>114</v>
      </c>
      <c r="B7431" t="s">
        <v>86</v>
      </c>
      <c r="C7431" s="1">
        <v>41796.645833333336</v>
      </c>
      <c r="D7431">
        <v>2</v>
      </c>
      <c r="E7431" t="s">
        <v>26</v>
      </c>
      <c r="F7431" t="s">
        <v>27</v>
      </c>
      <c r="G7431">
        <v>2</v>
      </c>
      <c r="H7431" t="str">
        <f t="shared" si="587"/>
        <v>AWD</v>
      </c>
      <c r="I7431" s="2">
        <f t="shared" si="584"/>
        <v>2014</v>
      </c>
      <c r="J7431" s="2">
        <f t="shared" si="585"/>
        <v>6</v>
      </c>
      <c r="K7431" t="str">
        <f t="shared" si="586"/>
        <v>Glazenmakers</v>
      </c>
      <c r="L7431" s="25">
        <f t="shared" si="588"/>
        <v>22.285714285714285</v>
      </c>
    </row>
    <row r="7432" spans="1:12" x14ac:dyDescent="0.25">
      <c r="A7432">
        <v>114</v>
      </c>
      <c r="B7432" t="s">
        <v>86</v>
      </c>
      <c r="C7432" s="1">
        <v>41796.645833333336</v>
      </c>
      <c r="D7432">
        <v>4</v>
      </c>
      <c r="E7432" t="s">
        <v>24</v>
      </c>
      <c r="F7432" t="s">
        <v>25</v>
      </c>
      <c r="G7432">
        <v>1</v>
      </c>
      <c r="H7432" t="str">
        <f t="shared" si="587"/>
        <v>AWD</v>
      </c>
      <c r="I7432" s="2">
        <f t="shared" si="584"/>
        <v>2014</v>
      </c>
      <c r="J7432" s="2">
        <f t="shared" si="585"/>
        <v>6</v>
      </c>
      <c r="K7432" t="str">
        <f t="shared" si="586"/>
        <v>Glazenmakers</v>
      </c>
      <c r="L7432" s="25">
        <f t="shared" si="588"/>
        <v>22.285714285714285</v>
      </c>
    </row>
    <row r="7433" spans="1:12" x14ac:dyDescent="0.25">
      <c r="A7433">
        <v>114</v>
      </c>
      <c r="B7433" t="s">
        <v>86</v>
      </c>
      <c r="C7433" s="1">
        <v>41796.645833333336</v>
      </c>
      <c r="D7433">
        <v>4</v>
      </c>
      <c r="E7433" t="s">
        <v>26</v>
      </c>
      <c r="F7433" t="s">
        <v>27</v>
      </c>
      <c r="G7433">
        <v>2</v>
      </c>
      <c r="H7433" t="str">
        <f t="shared" si="587"/>
        <v>AWD</v>
      </c>
      <c r="I7433" s="2">
        <f t="shared" si="584"/>
        <v>2014</v>
      </c>
      <c r="J7433" s="2">
        <f t="shared" si="585"/>
        <v>6</v>
      </c>
      <c r="K7433" t="str">
        <f t="shared" si="586"/>
        <v>Glazenmakers</v>
      </c>
      <c r="L7433" s="25">
        <f t="shared" si="588"/>
        <v>22.285714285714285</v>
      </c>
    </row>
    <row r="7434" spans="1:12" x14ac:dyDescent="0.25">
      <c r="A7434">
        <v>114</v>
      </c>
      <c r="B7434" t="s">
        <v>86</v>
      </c>
      <c r="C7434" s="1">
        <v>41814.520833333336</v>
      </c>
      <c r="D7434">
        <v>1</v>
      </c>
      <c r="E7434" t="s">
        <v>10</v>
      </c>
      <c r="F7434" t="s">
        <v>11</v>
      </c>
      <c r="G7434">
        <v>2</v>
      </c>
      <c r="H7434" t="str">
        <f t="shared" si="587"/>
        <v>AWD</v>
      </c>
      <c r="I7434" s="2">
        <f t="shared" si="584"/>
        <v>2014</v>
      </c>
      <c r="J7434" s="2">
        <f t="shared" si="585"/>
        <v>6</v>
      </c>
      <c r="K7434" t="str">
        <f t="shared" si="586"/>
        <v>Waterjuffer</v>
      </c>
      <c r="L7434" s="25">
        <f t="shared" si="588"/>
        <v>24.857142857142858</v>
      </c>
    </row>
    <row r="7435" spans="1:12" x14ac:dyDescent="0.25">
      <c r="A7435">
        <v>114</v>
      </c>
      <c r="B7435" t="s">
        <v>86</v>
      </c>
      <c r="C7435" s="1">
        <v>41814.520833333336</v>
      </c>
      <c r="D7435">
        <v>1</v>
      </c>
      <c r="E7435" t="s">
        <v>14</v>
      </c>
      <c r="F7435" t="s">
        <v>15</v>
      </c>
      <c r="G7435">
        <v>6</v>
      </c>
      <c r="H7435" t="str">
        <f t="shared" si="587"/>
        <v>AWD</v>
      </c>
      <c r="I7435" s="2">
        <f t="shared" si="584"/>
        <v>2014</v>
      </c>
      <c r="J7435" s="2">
        <f t="shared" si="585"/>
        <v>6</v>
      </c>
      <c r="K7435" t="str">
        <f t="shared" si="586"/>
        <v>Waterjuffer</v>
      </c>
      <c r="L7435" s="25">
        <f t="shared" si="588"/>
        <v>24.857142857142858</v>
      </c>
    </row>
    <row r="7436" spans="1:12" x14ac:dyDescent="0.25">
      <c r="A7436">
        <v>114</v>
      </c>
      <c r="B7436" t="s">
        <v>86</v>
      </c>
      <c r="C7436" s="1">
        <v>41814.520833333336</v>
      </c>
      <c r="D7436">
        <v>1</v>
      </c>
      <c r="E7436" t="s">
        <v>61</v>
      </c>
      <c r="F7436" t="s">
        <v>62</v>
      </c>
      <c r="G7436">
        <v>1</v>
      </c>
      <c r="H7436" t="str">
        <f t="shared" si="587"/>
        <v>AWD</v>
      </c>
      <c r="I7436" s="2">
        <f t="shared" si="584"/>
        <v>2014</v>
      </c>
      <c r="J7436" s="2">
        <f t="shared" si="585"/>
        <v>6</v>
      </c>
      <c r="K7436" t="str">
        <f t="shared" si="586"/>
        <v>Waterjuffer</v>
      </c>
      <c r="L7436" s="25">
        <f t="shared" si="588"/>
        <v>24.857142857142858</v>
      </c>
    </row>
    <row r="7437" spans="1:12" x14ac:dyDescent="0.25">
      <c r="A7437">
        <v>114</v>
      </c>
      <c r="B7437" t="s">
        <v>86</v>
      </c>
      <c r="C7437" s="1">
        <v>41814.520833333336</v>
      </c>
      <c r="D7437">
        <v>1</v>
      </c>
      <c r="E7437" t="s">
        <v>24</v>
      </c>
      <c r="F7437" t="s">
        <v>25</v>
      </c>
      <c r="G7437">
        <v>1</v>
      </c>
      <c r="H7437" t="str">
        <f t="shared" si="587"/>
        <v>AWD</v>
      </c>
      <c r="I7437" s="2">
        <f t="shared" si="584"/>
        <v>2014</v>
      </c>
      <c r="J7437" s="2">
        <f t="shared" si="585"/>
        <v>6</v>
      </c>
      <c r="K7437" t="str">
        <f t="shared" si="586"/>
        <v>Glazenmakers</v>
      </c>
      <c r="L7437" s="25">
        <f t="shared" si="588"/>
        <v>24.857142857142858</v>
      </c>
    </row>
    <row r="7438" spans="1:12" x14ac:dyDescent="0.25">
      <c r="A7438">
        <v>114</v>
      </c>
      <c r="B7438" t="s">
        <v>86</v>
      </c>
      <c r="C7438" s="1">
        <v>41814.520833333336</v>
      </c>
      <c r="D7438">
        <v>2</v>
      </c>
      <c r="E7438" t="s">
        <v>10</v>
      </c>
      <c r="F7438" t="s">
        <v>11</v>
      </c>
      <c r="G7438">
        <v>10</v>
      </c>
      <c r="H7438" t="str">
        <f t="shared" si="587"/>
        <v>AWD</v>
      </c>
      <c r="I7438" s="2">
        <f t="shared" si="584"/>
        <v>2014</v>
      </c>
      <c r="J7438" s="2">
        <f t="shared" si="585"/>
        <v>6</v>
      </c>
      <c r="K7438" t="str">
        <f t="shared" si="586"/>
        <v>Waterjuffer</v>
      </c>
      <c r="L7438" s="25">
        <f t="shared" si="588"/>
        <v>24.857142857142858</v>
      </c>
    </row>
    <row r="7439" spans="1:12" x14ac:dyDescent="0.25">
      <c r="A7439">
        <v>114</v>
      </c>
      <c r="B7439" t="s">
        <v>86</v>
      </c>
      <c r="C7439" s="1">
        <v>41814.520833333336</v>
      </c>
      <c r="D7439">
        <v>2</v>
      </c>
      <c r="E7439" t="s">
        <v>14</v>
      </c>
      <c r="F7439" t="s">
        <v>15</v>
      </c>
      <c r="G7439">
        <v>3</v>
      </c>
      <c r="H7439" t="str">
        <f t="shared" si="587"/>
        <v>AWD</v>
      </c>
      <c r="I7439" s="2">
        <f t="shared" si="584"/>
        <v>2014</v>
      </c>
      <c r="J7439" s="2">
        <f t="shared" si="585"/>
        <v>6</v>
      </c>
      <c r="K7439" t="str">
        <f t="shared" si="586"/>
        <v>Waterjuffer</v>
      </c>
      <c r="L7439" s="25">
        <f t="shared" si="588"/>
        <v>24.857142857142858</v>
      </c>
    </row>
    <row r="7440" spans="1:12" x14ac:dyDescent="0.25">
      <c r="A7440">
        <v>114</v>
      </c>
      <c r="B7440" t="s">
        <v>86</v>
      </c>
      <c r="C7440" s="1">
        <v>41814.520833333336</v>
      </c>
      <c r="D7440">
        <v>2</v>
      </c>
      <c r="E7440" t="s">
        <v>61</v>
      </c>
      <c r="F7440" t="s">
        <v>62</v>
      </c>
      <c r="G7440">
        <v>2</v>
      </c>
      <c r="H7440" t="str">
        <f t="shared" si="587"/>
        <v>AWD</v>
      </c>
      <c r="I7440" s="2">
        <f t="shared" si="584"/>
        <v>2014</v>
      </c>
      <c r="J7440" s="2">
        <f t="shared" si="585"/>
        <v>6</v>
      </c>
      <c r="K7440" t="str">
        <f t="shared" si="586"/>
        <v>Waterjuffer</v>
      </c>
      <c r="L7440" s="25">
        <f t="shared" si="588"/>
        <v>24.857142857142858</v>
      </c>
    </row>
    <row r="7441" spans="1:12" x14ac:dyDescent="0.25">
      <c r="A7441">
        <v>114</v>
      </c>
      <c r="B7441" t="s">
        <v>86</v>
      </c>
      <c r="C7441" s="1">
        <v>41814.520833333336</v>
      </c>
      <c r="D7441">
        <v>2</v>
      </c>
      <c r="E7441" t="s">
        <v>22</v>
      </c>
      <c r="F7441" t="s">
        <v>23</v>
      </c>
      <c r="G7441">
        <v>1</v>
      </c>
      <c r="H7441" t="str">
        <f t="shared" si="587"/>
        <v>AWD</v>
      </c>
      <c r="I7441" s="2">
        <f t="shared" si="584"/>
        <v>2014</v>
      </c>
      <c r="J7441" s="2">
        <f t="shared" si="585"/>
        <v>6</v>
      </c>
      <c r="K7441" t="str">
        <f t="shared" si="586"/>
        <v>Glazenmakers</v>
      </c>
      <c r="L7441" s="25">
        <f t="shared" si="588"/>
        <v>24.857142857142858</v>
      </c>
    </row>
    <row r="7442" spans="1:12" x14ac:dyDescent="0.25">
      <c r="A7442">
        <v>114</v>
      </c>
      <c r="B7442" t="s">
        <v>86</v>
      </c>
      <c r="C7442" s="1">
        <v>41830.65625</v>
      </c>
      <c r="D7442">
        <v>1</v>
      </c>
      <c r="E7442" t="s">
        <v>34</v>
      </c>
      <c r="F7442" t="s">
        <v>35</v>
      </c>
      <c r="G7442">
        <v>9</v>
      </c>
      <c r="H7442" t="str">
        <f t="shared" si="587"/>
        <v>AWD</v>
      </c>
      <c r="I7442" s="2">
        <f t="shared" si="584"/>
        <v>2014</v>
      </c>
      <c r="J7442" s="2">
        <f t="shared" si="585"/>
        <v>7</v>
      </c>
      <c r="K7442" t="str">
        <f t="shared" si="586"/>
        <v>Pantserjuffers</v>
      </c>
      <c r="L7442" s="25">
        <f t="shared" si="588"/>
        <v>27.142857142857142</v>
      </c>
    </row>
    <row r="7443" spans="1:12" x14ac:dyDescent="0.25">
      <c r="A7443">
        <v>114</v>
      </c>
      <c r="B7443" t="s">
        <v>86</v>
      </c>
      <c r="C7443" s="1">
        <v>41830.65625</v>
      </c>
      <c r="D7443">
        <v>1</v>
      </c>
      <c r="E7443" t="s">
        <v>10</v>
      </c>
      <c r="F7443" t="s">
        <v>11</v>
      </c>
      <c r="G7443">
        <v>40</v>
      </c>
      <c r="H7443" t="str">
        <f t="shared" si="587"/>
        <v>AWD</v>
      </c>
      <c r="I7443" s="2">
        <f t="shared" si="584"/>
        <v>2014</v>
      </c>
      <c r="J7443" s="2">
        <f t="shared" si="585"/>
        <v>7</v>
      </c>
      <c r="K7443" t="str">
        <f t="shared" si="586"/>
        <v>Waterjuffer</v>
      </c>
      <c r="L7443" s="25">
        <f t="shared" si="588"/>
        <v>27.142857142857142</v>
      </c>
    </row>
    <row r="7444" spans="1:12" x14ac:dyDescent="0.25">
      <c r="A7444">
        <v>114</v>
      </c>
      <c r="B7444" t="s">
        <v>86</v>
      </c>
      <c r="C7444" s="1">
        <v>41830.65625</v>
      </c>
      <c r="D7444">
        <v>1</v>
      </c>
      <c r="E7444" t="s">
        <v>14</v>
      </c>
      <c r="F7444" t="s">
        <v>15</v>
      </c>
      <c r="G7444">
        <v>14</v>
      </c>
      <c r="H7444" t="str">
        <f t="shared" si="587"/>
        <v>AWD</v>
      </c>
      <c r="I7444" s="2">
        <f t="shared" si="584"/>
        <v>2014</v>
      </c>
      <c r="J7444" s="2">
        <f t="shared" si="585"/>
        <v>7</v>
      </c>
      <c r="K7444" t="str">
        <f t="shared" si="586"/>
        <v>Waterjuffer</v>
      </c>
      <c r="L7444" s="25">
        <f t="shared" si="588"/>
        <v>27.142857142857142</v>
      </c>
    </row>
    <row r="7445" spans="1:12" x14ac:dyDescent="0.25">
      <c r="A7445">
        <v>114</v>
      </c>
      <c r="B7445" t="s">
        <v>86</v>
      </c>
      <c r="C7445" s="1">
        <v>41830.65625</v>
      </c>
      <c r="D7445">
        <v>2</v>
      </c>
      <c r="E7445" t="s">
        <v>34</v>
      </c>
      <c r="F7445" t="s">
        <v>35</v>
      </c>
      <c r="G7445">
        <v>11</v>
      </c>
      <c r="H7445" t="str">
        <f t="shared" si="587"/>
        <v>AWD</v>
      </c>
      <c r="I7445" s="2">
        <f t="shared" si="584"/>
        <v>2014</v>
      </c>
      <c r="J7445" s="2">
        <f t="shared" si="585"/>
        <v>7</v>
      </c>
      <c r="K7445" t="str">
        <f t="shared" si="586"/>
        <v>Pantserjuffers</v>
      </c>
      <c r="L7445" s="25">
        <f t="shared" si="588"/>
        <v>27.142857142857142</v>
      </c>
    </row>
    <row r="7446" spans="1:12" x14ac:dyDescent="0.25">
      <c r="A7446">
        <v>114</v>
      </c>
      <c r="B7446" t="s">
        <v>86</v>
      </c>
      <c r="C7446" s="1">
        <v>41830.65625</v>
      </c>
      <c r="D7446">
        <v>2</v>
      </c>
      <c r="E7446" t="s">
        <v>10</v>
      </c>
      <c r="F7446" t="s">
        <v>11</v>
      </c>
      <c r="G7446">
        <v>26</v>
      </c>
      <c r="H7446" t="str">
        <f t="shared" si="587"/>
        <v>AWD</v>
      </c>
      <c r="I7446" s="2">
        <f t="shared" si="584"/>
        <v>2014</v>
      </c>
      <c r="J7446" s="2">
        <f t="shared" si="585"/>
        <v>7</v>
      </c>
      <c r="K7446" t="str">
        <f t="shared" si="586"/>
        <v>Waterjuffer</v>
      </c>
      <c r="L7446" s="25">
        <f t="shared" si="588"/>
        <v>27.142857142857142</v>
      </c>
    </row>
    <row r="7447" spans="1:12" x14ac:dyDescent="0.25">
      <c r="A7447">
        <v>114</v>
      </c>
      <c r="B7447" t="s">
        <v>86</v>
      </c>
      <c r="C7447" s="1">
        <v>41830.65625</v>
      </c>
      <c r="D7447">
        <v>2</v>
      </c>
      <c r="E7447" t="s">
        <v>14</v>
      </c>
      <c r="F7447" t="s">
        <v>15</v>
      </c>
      <c r="G7447">
        <v>6</v>
      </c>
      <c r="H7447" t="str">
        <f t="shared" si="587"/>
        <v>AWD</v>
      </c>
      <c r="I7447" s="2">
        <f t="shared" si="584"/>
        <v>2014</v>
      </c>
      <c r="J7447" s="2">
        <f t="shared" si="585"/>
        <v>7</v>
      </c>
      <c r="K7447" t="str">
        <f t="shared" si="586"/>
        <v>Waterjuffer</v>
      </c>
      <c r="L7447" s="25">
        <f t="shared" si="588"/>
        <v>27.142857142857142</v>
      </c>
    </row>
    <row r="7448" spans="1:12" x14ac:dyDescent="0.25">
      <c r="A7448">
        <v>114</v>
      </c>
      <c r="B7448" t="s">
        <v>86</v>
      </c>
      <c r="C7448" s="1">
        <v>41830.65625</v>
      </c>
      <c r="D7448">
        <v>2</v>
      </c>
      <c r="E7448" t="s">
        <v>61</v>
      </c>
      <c r="F7448" t="s">
        <v>62</v>
      </c>
      <c r="G7448">
        <v>7</v>
      </c>
      <c r="H7448" t="str">
        <f t="shared" si="587"/>
        <v>AWD</v>
      </c>
      <c r="I7448" s="2">
        <f t="shared" si="584"/>
        <v>2014</v>
      </c>
      <c r="J7448" s="2">
        <f t="shared" si="585"/>
        <v>7</v>
      </c>
      <c r="K7448" t="str">
        <f t="shared" si="586"/>
        <v>Waterjuffer</v>
      </c>
      <c r="L7448" s="25">
        <f t="shared" si="588"/>
        <v>27.142857142857142</v>
      </c>
    </row>
    <row r="7449" spans="1:12" x14ac:dyDescent="0.25">
      <c r="A7449">
        <v>114</v>
      </c>
      <c r="B7449" t="s">
        <v>86</v>
      </c>
      <c r="C7449" s="1">
        <v>41858.604166666664</v>
      </c>
      <c r="D7449">
        <v>1</v>
      </c>
      <c r="E7449" t="s">
        <v>34</v>
      </c>
      <c r="F7449" t="s">
        <v>35</v>
      </c>
      <c r="G7449">
        <v>26</v>
      </c>
      <c r="H7449" t="str">
        <f t="shared" si="587"/>
        <v>AWD</v>
      </c>
      <c r="I7449" s="2">
        <f t="shared" si="584"/>
        <v>2014</v>
      </c>
      <c r="J7449" s="2">
        <f t="shared" si="585"/>
        <v>8</v>
      </c>
      <c r="K7449" t="str">
        <f t="shared" si="586"/>
        <v>Pantserjuffers</v>
      </c>
      <c r="L7449" s="25">
        <f t="shared" si="588"/>
        <v>31.142857142857142</v>
      </c>
    </row>
    <row r="7450" spans="1:12" x14ac:dyDescent="0.25">
      <c r="A7450">
        <v>114</v>
      </c>
      <c r="B7450" t="s">
        <v>86</v>
      </c>
      <c r="C7450" s="1">
        <v>41858.604166666664</v>
      </c>
      <c r="D7450">
        <v>1</v>
      </c>
      <c r="E7450" t="s">
        <v>10</v>
      </c>
      <c r="F7450" t="s">
        <v>11</v>
      </c>
      <c r="G7450">
        <v>2</v>
      </c>
      <c r="H7450" t="str">
        <f t="shared" si="587"/>
        <v>AWD</v>
      </c>
      <c r="I7450" s="2">
        <f t="shared" si="584"/>
        <v>2014</v>
      </c>
      <c r="J7450" s="2">
        <f t="shared" si="585"/>
        <v>8</v>
      </c>
      <c r="K7450" t="str">
        <f t="shared" si="586"/>
        <v>Waterjuffer</v>
      </c>
      <c r="L7450" s="25">
        <f t="shared" si="588"/>
        <v>31.142857142857142</v>
      </c>
    </row>
    <row r="7451" spans="1:12" x14ac:dyDescent="0.25">
      <c r="A7451">
        <v>114</v>
      </c>
      <c r="B7451" t="s">
        <v>86</v>
      </c>
      <c r="C7451" s="1">
        <v>41858.604166666664</v>
      </c>
      <c r="D7451">
        <v>1</v>
      </c>
      <c r="E7451" t="s">
        <v>14</v>
      </c>
      <c r="F7451" t="s">
        <v>15</v>
      </c>
      <c r="G7451">
        <v>14</v>
      </c>
      <c r="H7451" t="str">
        <f t="shared" si="587"/>
        <v>AWD</v>
      </c>
      <c r="I7451" s="2">
        <f t="shared" si="584"/>
        <v>2014</v>
      </c>
      <c r="J7451" s="2">
        <f t="shared" si="585"/>
        <v>8</v>
      </c>
      <c r="K7451" t="str">
        <f t="shared" si="586"/>
        <v>Waterjuffer</v>
      </c>
      <c r="L7451" s="25">
        <f t="shared" si="588"/>
        <v>31.142857142857142</v>
      </c>
    </row>
    <row r="7452" spans="1:12" x14ac:dyDescent="0.25">
      <c r="A7452">
        <v>114</v>
      </c>
      <c r="B7452" t="s">
        <v>86</v>
      </c>
      <c r="C7452" s="1">
        <v>41858.604166666664</v>
      </c>
      <c r="D7452">
        <v>1</v>
      </c>
      <c r="E7452" t="s">
        <v>36</v>
      </c>
      <c r="F7452" t="s">
        <v>37</v>
      </c>
      <c r="G7452">
        <v>2</v>
      </c>
      <c r="H7452" t="str">
        <f t="shared" si="587"/>
        <v>AWD</v>
      </c>
      <c r="I7452" s="2">
        <f t="shared" si="584"/>
        <v>2014</v>
      </c>
      <c r="J7452" s="2">
        <f t="shared" si="585"/>
        <v>8</v>
      </c>
      <c r="K7452" t="str">
        <f t="shared" si="586"/>
        <v>Glazenmakers</v>
      </c>
      <c r="L7452" s="25">
        <f t="shared" si="588"/>
        <v>31.142857142857142</v>
      </c>
    </row>
    <row r="7453" spans="1:12" x14ac:dyDescent="0.25">
      <c r="A7453">
        <v>114</v>
      </c>
      <c r="B7453" t="s">
        <v>86</v>
      </c>
      <c r="C7453" s="1">
        <v>41858.604166666664</v>
      </c>
      <c r="D7453">
        <v>1</v>
      </c>
      <c r="E7453" t="s">
        <v>42</v>
      </c>
      <c r="F7453" t="s">
        <v>43</v>
      </c>
      <c r="G7453">
        <v>1</v>
      </c>
      <c r="H7453" t="str">
        <f t="shared" si="587"/>
        <v>AWD</v>
      </c>
      <c r="I7453" s="2">
        <f t="shared" si="584"/>
        <v>2014</v>
      </c>
      <c r="J7453" s="2">
        <f t="shared" si="585"/>
        <v>8</v>
      </c>
      <c r="K7453" t="str">
        <f t="shared" si="586"/>
        <v>Korenbouten</v>
      </c>
      <c r="L7453" s="25">
        <f t="shared" si="588"/>
        <v>31.142857142857142</v>
      </c>
    </row>
    <row r="7454" spans="1:12" x14ac:dyDescent="0.25">
      <c r="A7454">
        <v>114</v>
      </c>
      <c r="B7454" t="s">
        <v>86</v>
      </c>
      <c r="C7454" s="1">
        <v>41858.604166666664</v>
      </c>
      <c r="D7454">
        <v>2</v>
      </c>
      <c r="E7454" t="s">
        <v>34</v>
      </c>
      <c r="F7454" t="s">
        <v>35</v>
      </c>
      <c r="G7454">
        <v>7</v>
      </c>
      <c r="H7454" t="str">
        <f t="shared" si="587"/>
        <v>AWD</v>
      </c>
      <c r="I7454" s="2">
        <f t="shared" si="584"/>
        <v>2014</v>
      </c>
      <c r="J7454" s="2">
        <f t="shared" si="585"/>
        <v>8</v>
      </c>
      <c r="K7454" t="str">
        <f t="shared" si="586"/>
        <v>Pantserjuffers</v>
      </c>
      <c r="L7454" s="25">
        <f t="shared" si="588"/>
        <v>31.142857142857142</v>
      </c>
    </row>
    <row r="7455" spans="1:12" x14ac:dyDescent="0.25">
      <c r="A7455">
        <v>114</v>
      </c>
      <c r="B7455" t="s">
        <v>86</v>
      </c>
      <c r="C7455" s="1">
        <v>41858.604166666664</v>
      </c>
      <c r="D7455">
        <v>2</v>
      </c>
      <c r="E7455" t="s">
        <v>10</v>
      </c>
      <c r="F7455" t="s">
        <v>11</v>
      </c>
      <c r="G7455">
        <v>4</v>
      </c>
      <c r="H7455" t="str">
        <f t="shared" si="587"/>
        <v>AWD</v>
      </c>
      <c r="I7455" s="2">
        <f t="shared" si="584"/>
        <v>2014</v>
      </c>
      <c r="J7455" s="2">
        <f t="shared" si="585"/>
        <v>8</v>
      </c>
      <c r="K7455" t="str">
        <f t="shared" si="586"/>
        <v>Waterjuffer</v>
      </c>
      <c r="L7455" s="25">
        <f t="shared" si="588"/>
        <v>31.142857142857142</v>
      </c>
    </row>
    <row r="7456" spans="1:12" x14ac:dyDescent="0.25">
      <c r="A7456">
        <v>114</v>
      </c>
      <c r="B7456" t="s">
        <v>86</v>
      </c>
      <c r="C7456" s="1">
        <v>41858.604166666664</v>
      </c>
      <c r="D7456">
        <v>2</v>
      </c>
      <c r="E7456" t="s">
        <v>14</v>
      </c>
      <c r="F7456" t="s">
        <v>15</v>
      </c>
      <c r="G7456">
        <v>27</v>
      </c>
      <c r="H7456" t="str">
        <f t="shared" si="587"/>
        <v>AWD</v>
      </c>
      <c r="I7456" s="2">
        <f t="shared" si="584"/>
        <v>2014</v>
      </c>
      <c r="J7456" s="2">
        <f t="shared" si="585"/>
        <v>8</v>
      </c>
      <c r="K7456" t="str">
        <f t="shared" si="586"/>
        <v>Waterjuffer</v>
      </c>
      <c r="L7456" s="25">
        <f t="shared" si="588"/>
        <v>31.142857142857142</v>
      </c>
    </row>
    <row r="7457" spans="1:12" x14ac:dyDescent="0.25">
      <c r="A7457">
        <v>114</v>
      </c>
      <c r="B7457" t="s">
        <v>86</v>
      </c>
      <c r="C7457" s="1">
        <v>41858.604166666664</v>
      </c>
      <c r="D7457">
        <v>2</v>
      </c>
      <c r="E7457" t="s">
        <v>40</v>
      </c>
      <c r="F7457" t="s">
        <v>41</v>
      </c>
      <c r="G7457">
        <v>1</v>
      </c>
      <c r="H7457" t="str">
        <f t="shared" si="587"/>
        <v>AWD</v>
      </c>
      <c r="I7457" s="2">
        <f t="shared" si="584"/>
        <v>2014</v>
      </c>
      <c r="J7457" s="2">
        <f t="shared" si="585"/>
        <v>8</v>
      </c>
      <c r="K7457" t="str">
        <f t="shared" si="586"/>
        <v>Korenbouten</v>
      </c>
      <c r="L7457" s="25">
        <f t="shared" si="588"/>
        <v>31.142857142857142</v>
      </c>
    </row>
    <row r="7458" spans="1:12" x14ac:dyDescent="0.25">
      <c r="A7458">
        <v>114</v>
      </c>
      <c r="B7458" t="s">
        <v>86</v>
      </c>
      <c r="C7458" s="1">
        <v>41858.604166666664</v>
      </c>
      <c r="D7458">
        <v>2</v>
      </c>
      <c r="E7458" t="s">
        <v>42</v>
      </c>
      <c r="F7458" t="s">
        <v>43</v>
      </c>
      <c r="G7458">
        <v>1</v>
      </c>
      <c r="H7458" t="str">
        <f t="shared" si="587"/>
        <v>AWD</v>
      </c>
      <c r="I7458" s="2">
        <f t="shared" si="584"/>
        <v>2014</v>
      </c>
      <c r="J7458" s="2">
        <f t="shared" si="585"/>
        <v>8</v>
      </c>
      <c r="K7458" t="str">
        <f t="shared" si="586"/>
        <v>Korenbouten</v>
      </c>
      <c r="L7458" s="25">
        <f t="shared" si="588"/>
        <v>31.142857142857142</v>
      </c>
    </row>
    <row r="7459" spans="1:12" x14ac:dyDescent="0.25">
      <c r="A7459">
        <v>114</v>
      </c>
      <c r="B7459" t="s">
        <v>86</v>
      </c>
      <c r="C7459" s="1">
        <v>41858.604166666664</v>
      </c>
      <c r="D7459">
        <v>4</v>
      </c>
      <c r="E7459" t="s">
        <v>36</v>
      </c>
      <c r="F7459" t="s">
        <v>37</v>
      </c>
      <c r="G7459">
        <v>7</v>
      </c>
      <c r="H7459" t="str">
        <f t="shared" si="587"/>
        <v>AWD</v>
      </c>
      <c r="I7459" s="2">
        <f t="shared" si="584"/>
        <v>2014</v>
      </c>
      <c r="J7459" s="2">
        <f t="shared" si="585"/>
        <v>8</v>
      </c>
      <c r="K7459" t="str">
        <f t="shared" si="586"/>
        <v>Glazenmakers</v>
      </c>
      <c r="L7459" s="25">
        <f t="shared" si="588"/>
        <v>31.142857142857142</v>
      </c>
    </row>
    <row r="7460" spans="1:12" x14ac:dyDescent="0.25">
      <c r="A7460">
        <v>114</v>
      </c>
      <c r="B7460" t="s">
        <v>86</v>
      </c>
      <c r="C7460" s="1">
        <v>41858.604166666664</v>
      </c>
      <c r="D7460">
        <v>4</v>
      </c>
      <c r="E7460" t="s">
        <v>26</v>
      </c>
      <c r="F7460" t="s">
        <v>27</v>
      </c>
      <c r="G7460">
        <v>1</v>
      </c>
      <c r="H7460" t="str">
        <f t="shared" si="587"/>
        <v>AWD</v>
      </c>
      <c r="I7460" s="2">
        <f t="shared" si="584"/>
        <v>2014</v>
      </c>
      <c r="J7460" s="2">
        <f t="shared" si="585"/>
        <v>8</v>
      </c>
      <c r="K7460" t="str">
        <f t="shared" si="586"/>
        <v>Glazenmakers</v>
      </c>
      <c r="L7460" s="25">
        <f t="shared" si="588"/>
        <v>31.142857142857142</v>
      </c>
    </row>
    <row r="7461" spans="1:12" x14ac:dyDescent="0.25">
      <c r="A7461">
        <v>114</v>
      </c>
      <c r="B7461" t="s">
        <v>86</v>
      </c>
      <c r="C7461" s="1">
        <v>41865.611111111109</v>
      </c>
      <c r="D7461">
        <v>1</v>
      </c>
      <c r="E7461" t="s">
        <v>34</v>
      </c>
      <c r="F7461" t="s">
        <v>35</v>
      </c>
      <c r="G7461">
        <v>37</v>
      </c>
      <c r="H7461" t="str">
        <f t="shared" si="587"/>
        <v>AWD</v>
      </c>
      <c r="I7461" s="2">
        <f t="shared" si="584"/>
        <v>2014</v>
      </c>
      <c r="J7461" s="2">
        <f t="shared" si="585"/>
        <v>8</v>
      </c>
      <c r="K7461" t="str">
        <f t="shared" si="586"/>
        <v>Pantserjuffers</v>
      </c>
      <c r="L7461" s="25">
        <f t="shared" si="588"/>
        <v>32.142857142857146</v>
      </c>
    </row>
    <row r="7462" spans="1:12" x14ac:dyDescent="0.25">
      <c r="A7462">
        <v>114</v>
      </c>
      <c r="B7462" t="s">
        <v>86</v>
      </c>
      <c r="C7462" s="1">
        <v>41865.611111111109</v>
      </c>
      <c r="D7462">
        <v>1</v>
      </c>
      <c r="E7462" t="s">
        <v>10</v>
      </c>
      <c r="F7462" t="s">
        <v>11</v>
      </c>
      <c r="G7462">
        <v>1</v>
      </c>
      <c r="H7462" t="str">
        <f t="shared" si="587"/>
        <v>AWD</v>
      </c>
      <c r="I7462" s="2">
        <f t="shared" si="584"/>
        <v>2014</v>
      </c>
      <c r="J7462" s="2">
        <f t="shared" si="585"/>
        <v>8</v>
      </c>
      <c r="K7462" t="str">
        <f t="shared" si="586"/>
        <v>Waterjuffer</v>
      </c>
      <c r="L7462" s="25">
        <f t="shared" si="588"/>
        <v>32.142857142857146</v>
      </c>
    </row>
    <row r="7463" spans="1:12" x14ac:dyDescent="0.25">
      <c r="A7463">
        <v>114</v>
      </c>
      <c r="B7463" t="s">
        <v>86</v>
      </c>
      <c r="C7463" s="1">
        <v>41865.611111111109</v>
      </c>
      <c r="D7463">
        <v>1</v>
      </c>
      <c r="E7463" t="s">
        <v>14</v>
      </c>
      <c r="F7463" t="s">
        <v>15</v>
      </c>
      <c r="G7463">
        <v>3</v>
      </c>
      <c r="H7463" t="str">
        <f t="shared" si="587"/>
        <v>AWD</v>
      </c>
      <c r="I7463" s="2">
        <f t="shared" si="584"/>
        <v>2014</v>
      </c>
      <c r="J7463" s="2">
        <f t="shared" si="585"/>
        <v>8</v>
      </c>
      <c r="K7463" t="str">
        <f t="shared" si="586"/>
        <v>Waterjuffer</v>
      </c>
      <c r="L7463" s="25">
        <f t="shared" si="588"/>
        <v>32.142857142857146</v>
      </c>
    </row>
    <row r="7464" spans="1:12" x14ac:dyDescent="0.25">
      <c r="A7464">
        <v>114</v>
      </c>
      <c r="B7464" t="s">
        <v>86</v>
      </c>
      <c r="C7464" s="1">
        <v>41865.611111111109</v>
      </c>
      <c r="D7464">
        <v>1</v>
      </c>
      <c r="E7464" t="s">
        <v>36</v>
      </c>
      <c r="F7464" t="s">
        <v>37</v>
      </c>
      <c r="G7464">
        <v>6</v>
      </c>
      <c r="H7464" t="str">
        <f t="shared" si="587"/>
        <v>AWD</v>
      </c>
      <c r="I7464" s="2">
        <f t="shared" si="584"/>
        <v>2014</v>
      </c>
      <c r="J7464" s="2">
        <f t="shared" si="585"/>
        <v>8</v>
      </c>
      <c r="K7464" t="str">
        <f t="shared" si="586"/>
        <v>Glazenmakers</v>
      </c>
      <c r="L7464" s="25">
        <f t="shared" si="588"/>
        <v>32.142857142857146</v>
      </c>
    </row>
    <row r="7465" spans="1:12" x14ac:dyDescent="0.25">
      <c r="A7465">
        <v>114</v>
      </c>
      <c r="B7465" t="s">
        <v>86</v>
      </c>
      <c r="C7465" s="1">
        <v>41865.611111111109</v>
      </c>
      <c r="D7465">
        <v>2</v>
      </c>
      <c r="E7465" t="s">
        <v>8</v>
      </c>
      <c r="F7465" t="s">
        <v>9</v>
      </c>
      <c r="G7465">
        <v>2</v>
      </c>
      <c r="H7465" t="str">
        <f t="shared" si="587"/>
        <v>AWD</v>
      </c>
      <c r="I7465" s="2">
        <f t="shared" si="584"/>
        <v>2014</v>
      </c>
      <c r="J7465" s="2">
        <f t="shared" si="585"/>
        <v>8</v>
      </c>
      <c r="K7465" t="str">
        <f t="shared" si="586"/>
        <v>Pantserjuffers</v>
      </c>
      <c r="L7465" s="25">
        <f t="shared" si="588"/>
        <v>32.142857142857146</v>
      </c>
    </row>
    <row r="7466" spans="1:12" x14ac:dyDescent="0.25">
      <c r="A7466">
        <v>114</v>
      </c>
      <c r="B7466" t="s">
        <v>86</v>
      </c>
      <c r="C7466" s="1">
        <v>41865.611111111109</v>
      </c>
      <c r="D7466">
        <v>2</v>
      </c>
      <c r="E7466" t="s">
        <v>34</v>
      </c>
      <c r="F7466" t="s">
        <v>35</v>
      </c>
      <c r="G7466">
        <v>6</v>
      </c>
      <c r="H7466" t="str">
        <f t="shared" si="587"/>
        <v>AWD</v>
      </c>
      <c r="I7466" s="2">
        <f t="shared" ref="I7466:I7529" si="589">YEAR(C7466)</f>
        <v>2014</v>
      </c>
      <c r="J7466" s="2">
        <f t="shared" ref="J7466:J7529" si="590">MONTH(C7466)</f>
        <v>8</v>
      </c>
      <c r="K7466" t="str">
        <f t="shared" ref="K7466:K7529" si="591">VLOOKUP(E7466,$Q$2:$R$100,2,FALSE)</f>
        <v>Pantserjuffers</v>
      </c>
      <c r="L7466" s="25">
        <f t="shared" si="588"/>
        <v>32.142857142857146</v>
      </c>
    </row>
    <row r="7467" spans="1:12" x14ac:dyDescent="0.25">
      <c r="A7467">
        <v>114</v>
      </c>
      <c r="B7467" t="s">
        <v>86</v>
      </c>
      <c r="C7467" s="1">
        <v>41865.611111111109</v>
      </c>
      <c r="D7467">
        <v>2</v>
      </c>
      <c r="E7467" t="s">
        <v>10</v>
      </c>
      <c r="F7467" t="s">
        <v>11</v>
      </c>
      <c r="G7467">
        <v>2</v>
      </c>
      <c r="H7467" t="str">
        <f t="shared" si="587"/>
        <v>AWD</v>
      </c>
      <c r="I7467" s="2">
        <f t="shared" si="589"/>
        <v>2014</v>
      </c>
      <c r="J7467" s="2">
        <f t="shared" si="590"/>
        <v>8</v>
      </c>
      <c r="K7467" t="str">
        <f t="shared" si="591"/>
        <v>Waterjuffer</v>
      </c>
      <c r="L7467" s="25">
        <f t="shared" si="588"/>
        <v>32.142857142857146</v>
      </c>
    </row>
    <row r="7468" spans="1:12" x14ac:dyDescent="0.25">
      <c r="A7468">
        <v>114</v>
      </c>
      <c r="B7468" t="s">
        <v>86</v>
      </c>
      <c r="C7468" s="1">
        <v>41865.611111111109</v>
      </c>
      <c r="D7468">
        <v>2</v>
      </c>
      <c r="E7468" t="s">
        <v>14</v>
      </c>
      <c r="F7468" t="s">
        <v>15</v>
      </c>
      <c r="G7468">
        <v>9</v>
      </c>
      <c r="H7468" t="str">
        <f t="shared" si="587"/>
        <v>AWD</v>
      </c>
      <c r="I7468" s="2">
        <f t="shared" si="589"/>
        <v>2014</v>
      </c>
      <c r="J7468" s="2">
        <f t="shared" si="590"/>
        <v>8</v>
      </c>
      <c r="K7468" t="str">
        <f t="shared" si="591"/>
        <v>Waterjuffer</v>
      </c>
      <c r="L7468" s="25">
        <f t="shared" si="588"/>
        <v>32.142857142857146</v>
      </c>
    </row>
    <row r="7469" spans="1:12" x14ac:dyDescent="0.25">
      <c r="A7469">
        <v>114</v>
      </c>
      <c r="B7469" t="s">
        <v>86</v>
      </c>
      <c r="C7469" s="1">
        <v>41865.611111111109</v>
      </c>
      <c r="D7469">
        <v>2</v>
      </c>
      <c r="E7469" t="s">
        <v>36</v>
      </c>
      <c r="F7469" t="s">
        <v>37</v>
      </c>
      <c r="G7469">
        <v>2</v>
      </c>
      <c r="H7469" t="str">
        <f t="shared" si="587"/>
        <v>AWD</v>
      </c>
      <c r="I7469" s="2">
        <f t="shared" si="589"/>
        <v>2014</v>
      </c>
      <c r="J7469" s="2">
        <f t="shared" si="590"/>
        <v>8</v>
      </c>
      <c r="K7469" t="str">
        <f t="shared" si="591"/>
        <v>Glazenmakers</v>
      </c>
      <c r="L7469" s="25">
        <f t="shared" si="588"/>
        <v>32.142857142857146</v>
      </c>
    </row>
    <row r="7470" spans="1:12" x14ac:dyDescent="0.25">
      <c r="A7470">
        <v>114</v>
      </c>
      <c r="B7470" t="s">
        <v>86</v>
      </c>
      <c r="C7470" s="1">
        <v>41865.611111111109</v>
      </c>
      <c r="D7470">
        <v>2</v>
      </c>
      <c r="E7470" t="s">
        <v>32</v>
      </c>
      <c r="F7470" t="s">
        <v>33</v>
      </c>
      <c r="G7470">
        <v>1</v>
      </c>
      <c r="H7470" t="str">
        <f t="shared" si="587"/>
        <v>AWD</v>
      </c>
      <c r="I7470" s="2">
        <f t="shared" si="589"/>
        <v>2014</v>
      </c>
      <c r="J7470" s="2">
        <f t="shared" si="590"/>
        <v>8</v>
      </c>
      <c r="K7470" t="str">
        <f t="shared" si="591"/>
        <v>Korenbouten</v>
      </c>
      <c r="L7470" s="25">
        <f t="shared" si="588"/>
        <v>32.142857142857146</v>
      </c>
    </row>
    <row r="7471" spans="1:12" x14ac:dyDescent="0.25">
      <c r="A7471">
        <v>114</v>
      </c>
      <c r="B7471" t="s">
        <v>86</v>
      </c>
      <c r="C7471" s="1">
        <v>41884.638888888891</v>
      </c>
      <c r="D7471">
        <v>1</v>
      </c>
      <c r="E7471" t="s">
        <v>8</v>
      </c>
      <c r="F7471" t="s">
        <v>9</v>
      </c>
      <c r="G7471">
        <v>1</v>
      </c>
      <c r="H7471" t="str">
        <f t="shared" si="587"/>
        <v>AWD</v>
      </c>
      <c r="I7471" s="2">
        <f t="shared" si="589"/>
        <v>2014</v>
      </c>
      <c r="J7471" s="2">
        <f t="shared" si="590"/>
        <v>9</v>
      </c>
      <c r="K7471" t="str">
        <f t="shared" si="591"/>
        <v>Pantserjuffers</v>
      </c>
      <c r="L7471" s="25">
        <f t="shared" si="588"/>
        <v>34.857142857142854</v>
      </c>
    </row>
    <row r="7472" spans="1:12" x14ac:dyDescent="0.25">
      <c r="A7472">
        <v>114</v>
      </c>
      <c r="B7472" t="s">
        <v>86</v>
      </c>
      <c r="C7472" s="1">
        <v>41884.638888888891</v>
      </c>
      <c r="D7472">
        <v>1</v>
      </c>
      <c r="E7472" t="s">
        <v>34</v>
      </c>
      <c r="F7472" t="s">
        <v>35</v>
      </c>
      <c r="G7472">
        <v>20</v>
      </c>
      <c r="H7472" t="str">
        <f t="shared" si="587"/>
        <v>AWD</v>
      </c>
      <c r="I7472" s="2">
        <f t="shared" si="589"/>
        <v>2014</v>
      </c>
      <c r="J7472" s="2">
        <f t="shared" si="590"/>
        <v>9</v>
      </c>
      <c r="K7472" t="str">
        <f t="shared" si="591"/>
        <v>Pantserjuffers</v>
      </c>
      <c r="L7472" s="25">
        <f t="shared" si="588"/>
        <v>34.857142857142854</v>
      </c>
    </row>
    <row r="7473" spans="1:12" x14ac:dyDescent="0.25">
      <c r="A7473">
        <v>114</v>
      </c>
      <c r="B7473" t="s">
        <v>86</v>
      </c>
      <c r="C7473" s="1">
        <v>41884.638888888891</v>
      </c>
      <c r="D7473">
        <v>1</v>
      </c>
      <c r="E7473" t="s">
        <v>10</v>
      </c>
      <c r="F7473" t="s">
        <v>11</v>
      </c>
      <c r="G7473">
        <v>4</v>
      </c>
      <c r="H7473" t="str">
        <f t="shared" si="587"/>
        <v>AWD</v>
      </c>
      <c r="I7473" s="2">
        <f t="shared" si="589"/>
        <v>2014</v>
      </c>
      <c r="J7473" s="2">
        <f t="shared" si="590"/>
        <v>9</v>
      </c>
      <c r="K7473" t="str">
        <f t="shared" si="591"/>
        <v>Waterjuffer</v>
      </c>
      <c r="L7473" s="25">
        <f t="shared" si="588"/>
        <v>34.857142857142854</v>
      </c>
    </row>
    <row r="7474" spans="1:12" x14ac:dyDescent="0.25">
      <c r="A7474">
        <v>114</v>
      </c>
      <c r="B7474" t="s">
        <v>86</v>
      </c>
      <c r="C7474" s="1">
        <v>41884.638888888891</v>
      </c>
      <c r="D7474">
        <v>1</v>
      </c>
      <c r="E7474" t="s">
        <v>36</v>
      </c>
      <c r="F7474" t="s">
        <v>37</v>
      </c>
      <c r="G7474">
        <v>3</v>
      </c>
      <c r="H7474" t="str">
        <f t="shared" si="587"/>
        <v>AWD</v>
      </c>
      <c r="I7474" s="2">
        <f t="shared" si="589"/>
        <v>2014</v>
      </c>
      <c r="J7474" s="2">
        <f t="shared" si="590"/>
        <v>9</v>
      </c>
      <c r="K7474" t="str">
        <f t="shared" si="591"/>
        <v>Glazenmakers</v>
      </c>
      <c r="L7474" s="25">
        <f t="shared" si="588"/>
        <v>34.857142857142854</v>
      </c>
    </row>
    <row r="7475" spans="1:12" x14ac:dyDescent="0.25">
      <c r="A7475">
        <v>114</v>
      </c>
      <c r="B7475" t="s">
        <v>86</v>
      </c>
      <c r="C7475" s="1">
        <v>41884.638888888891</v>
      </c>
      <c r="D7475">
        <v>1</v>
      </c>
      <c r="E7475" t="s">
        <v>32</v>
      </c>
      <c r="F7475" t="s">
        <v>33</v>
      </c>
      <c r="G7475">
        <v>1</v>
      </c>
      <c r="H7475" t="str">
        <f t="shared" si="587"/>
        <v>AWD</v>
      </c>
      <c r="I7475" s="2">
        <f t="shared" si="589"/>
        <v>2014</v>
      </c>
      <c r="J7475" s="2">
        <f t="shared" si="590"/>
        <v>9</v>
      </c>
      <c r="K7475" t="str">
        <f t="shared" si="591"/>
        <v>Korenbouten</v>
      </c>
      <c r="L7475" s="25">
        <f t="shared" si="588"/>
        <v>34.857142857142854</v>
      </c>
    </row>
    <row r="7476" spans="1:12" x14ac:dyDescent="0.25">
      <c r="A7476">
        <v>114</v>
      </c>
      <c r="B7476" t="s">
        <v>86</v>
      </c>
      <c r="C7476" s="1">
        <v>41884.638888888891</v>
      </c>
      <c r="D7476">
        <v>2</v>
      </c>
      <c r="E7476" t="s">
        <v>34</v>
      </c>
      <c r="F7476" t="s">
        <v>35</v>
      </c>
      <c r="G7476">
        <v>6</v>
      </c>
      <c r="H7476" t="str">
        <f t="shared" si="587"/>
        <v>AWD</v>
      </c>
      <c r="I7476" s="2">
        <f t="shared" si="589"/>
        <v>2014</v>
      </c>
      <c r="J7476" s="2">
        <f t="shared" si="590"/>
        <v>9</v>
      </c>
      <c r="K7476" t="str">
        <f t="shared" si="591"/>
        <v>Pantserjuffers</v>
      </c>
      <c r="L7476" s="25">
        <f t="shared" si="588"/>
        <v>34.857142857142854</v>
      </c>
    </row>
    <row r="7477" spans="1:12" x14ac:dyDescent="0.25">
      <c r="A7477">
        <v>114</v>
      </c>
      <c r="B7477" t="s">
        <v>86</v>
      </c>
      <c r="C7477" s="1">
        <v>41884.638888888891</v>
      </c>
      <c r="D7477">
        <v>2</v>
      </c>
      <c r="E7477" t="s">
        <v>10</v>
      </c>
      <c r="F7477" t="s">
        <v>11</v>
      </c>
      <c r="G7477">
        <v>1</v>
      </c>
      <c r="H7477" t="str">
        <f t="shared" si="587"/>
        <v>AWD</v>
      </c>
      <c r="I7477" s="2">
        <f t="shared" si="589"/>
        <v>2014</v>
      </c>
      <c r="J7477" s="2">
        <f t="shared" si="590"/>
        <v>9</v>
      </c>
      <c r="K7477" t="str">
        <f t="shared" si="591"/>
        <v>Waterjuffer</v>
      </c>
      <c r="L7477" s="25">
        <f t="shared" si="588"/>
        <v>34.857142857142854</v>
      </c>
    </row>
    <row r="7478" spans="1:12" x14ac:dyDescent="0.25">
      <c r="A7478">
        <v>114</v>
      </c>
      <c r="B7478" t="s">
        <v>86</v>
      </c>
      <c r="C7478" s="1">
        <v>41900.635416666664</v>
      </c>
      <c r="D7478">
        <v>1</v>
      </c>
      <c r="E7478" t="s">
        <v>34</v>
      </c>
      <c r="F7478" t="s">
        <v>35</v>
      </c>
      <c r="G7478">
        <v>6</v>
      </c>
      <c r="H7478" t="str">
        <f t="shared" si="587"/>
        <v>AWD</v>
      </c>
      <c r="I7478" s="2">
        <f t="shared" si="589"/>
        <v>2014</v>
      </c>
      <c r="J7478" s="2">
        <f t="shared" si="590"/>
        <v>9</v>
      </c>
      <c r="K7478" t="str">
        <f t="shared" si="591"/>
        <v>Pantserjuffers</v>
      </c>
      <c r="L7478" s="25">
        <f t="shared" si="588"/>
        <v>37.142857142857146</v>
      </c>
    </row>
    <row r="7479" spans="1:12" x14ac:dyDescent="0.25">
      <c r="A7479">
        <v>114</v>
      </c>
      <c r="B7479" t="s">
        <v>86</v>
      </c>
      <c r="C7479" s="1">
        <v>41900.635416666664</v>
      </c>
      <c r="D7479">
        <v>1</v>
      </c>
      <c r="E7479" t="s">
        <v>10</v>
      </c>
      <c r="F7479" t="s">
        <v>11</v>
      </c>
      <c r="G7479">
        <v>1</v>
      </c>
      <c r="H7479" t="str">
        <f t="shared" si="587"/>
        <v>AWD</v>
      </c>
      <c r="I7479" s="2">
        <f t="shared" si="589"/>
        <v>2014</v>
      </c>
      <c r="J7479" s="2">
        <f t="shared" si="590"/>
        <v>9</v>
      </c>
      <c r="K7479" t="str">
        <f t="shared" si="591"/>
        <v>Waterjuffer</v>
      </c>
      <c r="L7479" s="25">
        <f t="shared" si="588"/>
        <v>37.142857142857146</v>
      </c>
    </row>
    <row r="7480" spans="1:12" x14ac:dyDescent="0.25">
      <c r="A7480">
        <v>114</v>
      </c>
      <c r="B7480" t="s">
        <v>86</v>
      </c>
      <c r="C7480" s="1">
        <v>41900.635416666664</v>
      </c>
      <c r="D7480">
        <v>1</v>
      </c>
      <c r="E7480" t="s">
        <v>36</v>
      </c>
      <c r="F7480" t="s">
        <v>37</v>
      </c>
      <c r="G7480">
        <v>5</v>
      </c>
      <c r="H7480" t="str">
        <f t="shared" si="587"/>
        <v>AWD</v>
      </c>
      <c r="I7480" s="2">
        <f t="shared" si="589"/>
        <v>2014</v>
      </c>
      <c r="J7480" s="2">
        <f t="shared" si="590"/>
        <v>9</v>
      </c>
      <c r="K7480" t="str">
        <f t="shared" si="591"/>
        <v>Glazenmakers</v>
      </c>
      <c r="L7480" s="25">
        <f t="shared" si="588"/>
        <v>37.142857142857146</v>
      </c>
    </row>
    <row r="7481" spans="1:12" x14ac:dyDescent="0.25">
      <c r="A7481">
        <v>114</v>
      </c>
      <c r="B7481" t="s">
        <v>86</v>
      </c>
      <c r="C7481" s="1">
        <v>41900.635416666664</v>
      </c>
      <c r="D7481">
        <v>1</v>
      </c>
      <c r="E7481" t="s">
        <v>42</v>
      </c>
      <c r="F7481" t="s">
        <v>43</v>
      </c>
      <c r="G7481">
        <v>1</v>
      </c>
      <c r="H7481" t="str">
        <f t="shared" si="587"/>
        <v>AWD</v>
      </c>
      <c r="I7481" s="2">
        <f t="shared" si="589"/>
        <v>2014</v>
      </c>
      <c r="J7481" s="2">
        <f t="shared" si="590"/>
        <v>9</v>
      </c>
      <c r="K7481" t="str">
        <f t="shared" si="591"/>
        <v>Korenbouten</v>
      </c>
      <c r="L7481" s="25">
        <f t="shared" si="588"/>
        <v>37.142857142857146</v>
      </c>
    </row>
    <row r="7482" spans="1:12" x14ac:dyDescent="0.25">
      <c r="A7482">
        <v>114</v>
      </c>
      <c r="B7482" t="s">
        <v>86</v>
      </c>
      <c r="C7482" s="1">
        <v>41900.635416666664</v>
      </c>
      <c r="D7482">
        <v>2</v>
      </c>
      <c r="E7482" t="s">
        <v>34</v>
      </c>
      <c r="F7482" t="s">
        <v>35</v>
      </c>
      <c r="G7482">
        <v>8</v>
      </c>
      <c r="H7482" t="str">
        <f t="shared" si="587"/>
        <v>AWD</v>
      </c>
      <c r="I7482" s="2">
        <f t="shared" si="589"/>
        <v>2014</v>
      </c>
      <c r="J7482" s="2">
        <f t="shared" si="590"/>
        <v>9</v>
      </c>
      <c r="K7482" t="str">
        <f t="shared" si="591"/>
        <v>Pantserjuffers</v>
      </c>
      <c r="L7482" s="25">
        <f t="shared" si="588"/>
        <v>37.142857142857146</v>
      </c>
    </row>
    <row r="7483" spans="1:12" x14ac:dyDescent="0.25">
      <c r="A7483">
        <v>114</v>
      </c>
      <c r="B7483" t="s">
        <v>86</v>
      </c>
      <c r="C7483" s="1">
        <v>41900.635416666664</v>
      </c>
      <c r="D7483">
        <v>2</v>
      </c>
      <c r="E7483" t="s">
        <v>36</v>
      </c>
      <c r="F7483" t="s">
        <v>37</v>
      </c>
      <c r="G7483">
        <v>2</v>
      </c>
      <c r="H7483" t="str">
        <f t="shared" si="587"/>
        <v>AWD</v>
      </c>
      <c r="I7483" s="2">
        <f t="shared" si="589"/>
        <v>2014</v>
      </c>
      <c r="J7483" s="2">
        <f t="shared" si="590"/>
        <v>9</v>
      </c>
      <c r="K7483" t="str">
        <f t="shared" si="591"/>
        <v>Glazenmakers</v>
      </c>
      <c r="L7483" s="25">
        <f t="shared" si="588"/>
        <v>37.142857142857146</v>
      </c>
    </row>
    <row r="7484" spans="1:12" x14ac:dyDescent="0.25">
      <c r="A7484">
        <v>114</v>
      </c>
      <c r="B7484" t="s">
        <v>86</v>
      </c>
      <c r="C7484" s="1">
        <v>41900.635416666664</v>
      </c>
      <c r="D7484">
        <v>2</v>
      </c>
      <c r="E7484" t="s">
        <v>32</v>
      </c>
      <c r="F7484" t="s">
        <v>33</v>
      </c>
      <c r="G7484">
        <v>1</v>
      </c>
      <c r="H7484" t="str">
        <f t="shared" si="587"/>
        <v>AWD</v>
      </c>
      <c r="I7484" s="2">
        <f t="shared" si="589"/>
        <v>2014</v>
      </c>
      <c r="J7484" s="2">
        <f t="shared" si="590"/>
        <v>9</v>
      </c>
      <c r="K7484" t="str">
        <f t="shared" si="591"/>
        <v>Korenbouten</v>
      </c>
      <c r="L7484" s="25">
        <f t="shared" si="588"/>
        <v>37.142857142857146</v>
      </c>
    </row>
    <row r="7485" spans="1:12" x14ac:dyDescent="0.25">
      <c r="A7485">
        <v>114</v>
      </c>
      <c r="B7485" t="s">
        <v>86</v>
      </c>
      <c r="C7485" s="1">
        <v>41900.635416666664</v>
      </c>
      <c r="D7485">
        <v>2</v>
      </c>
      <c r="E7485" t="s">
        <v>42</v>
      </c>
      <c r="F7485" t="s">
        <v>43</v>
      </c>
      <c r="G7485">
        <v>2</v>
      </c>
      <c r="H7485" t="str">
        <f t="shared" si="587"/>
        <v>AWD</v>
      </c>
      <c r="I7485" s="2">
        <f t="shared" si="589"/>
        <v>2014</v>
      </c>
      <c r="J7485" s="2">
        <f t="shared" si="590"/>
        <v>9</v>
      </c>
      <c r="K7485" t="str">
        <f t="shared" si="591"/>
        <v>Korenbouten</v>
      </c>
      <c r="L7485" s="25">
        <f t="shared" si="588"/>
        <v>37.142857142857146</v>
      </c>
    </row>
    <row r="7486" spans="1:12" x14ac:dyDescent="0.25">
      <c r="A7486">
        <v>114</v>
      </c>
      <c r="B7486" t="s">
        <v>86</v>
      </c>
      <c r="C7486" s="1">
        <v>41900.635416666664</v>
      </c>
      <c r="D7486">
        <v>4</v>
      </c>
      <c r="E7486" t="s">
        <v>36</v>
      </c>
      <c r="F7486" t="s">
        <v>37</v>
      </c>
      <c r="G7486">
        <v>8</v>
      </c>
      <c r="H7486" t="str">
        <f t="shared" si="587"/>
        <v>AWD</v>
      </c>
      <c r="I7486" s="2">
        <f t="shared" si="589"/>
        <v>2014</v>
      </c>
      <c r="J7486" s="2">
        <f t="shared" si="590"/>
        <v>9</v>
      </c>
      <c r="K7486" t="str">
        <f t="shared" si="591"/>
        <v>Glazenmakers</v>
      </c>
      <c r="L7486" s="25">
        <f t="shared" si="588"/>
        <v>37.142857142857146</v>
      </c>
    </row>
    <row r="7487" spans="1:12" x14ac:dyDescent="0.25">
      <c r="A7487">
        <v>114</v>
      </c>
      <c r="B7487" t="s">
        <v>86</v>
      </c>
      <c r="C7487" s="1">
        <v>42146.618055555555</v>
      </c>
      <c r="D7487">
        <v>1</v>
      </c>
      <c r="E7487" t="s">
        <v>8</v>
      </c>
      <c r="F7487" t="s">
        <v>9</v>
      </c>
      <c r="G7487">
        <v>1</v>
      </c>
      <c r="H7487" t="str">
        <f t="shared" si="587"/>
        <v>AWD</v>
      </c>
      <c r="I7487" s="2">
        <f t="shared" si="589"/>
        <v>2015</v>
      </c>
      <c r="J7487" s="2">
        <f t="shared" si="590"/>
        <v>5</v>
      </c>
      <c r="K7487" t="str">
        <f t="shared" si="591"/>
        <v>Pantserjuffers</v>
      </c>
      <c r="L7487" s="25">
        <f t="shared" si="588"/>
        <v>20.142857142857142</v>
      </c>
    </row>
    <row r="7488" spans="1:12" x14ac:dyDescent="0.25">
      <c r="A7488">
        <v>114</v>
      </c>
      <c r="B7488" t="s">
        <v>86</v>
      </c>
      <c r="C7488" s="1">
        <v>42146.618055555555</v>
      </c>
      <c r="D7488">
        <v>1</v>
      </c>
      <c r="E7488" t="s">
        <v>10</v>
      </c>
      <c r="F7488" t="s">
        <v>11</v>
      </c>
      <c r="G7488">
        <v>4</v>
      </c>
      <c r="H7488" t="str">
        <f t="shared" si="587"/>
        <v>AWD</v>
      </c>
      <c r="I7488" s="2">
        <f t="shared" si="589"/>
        <v>2015</v>
      </c>
      <c r="J7488" s="2">
        <f t="shared" si="590"/>
        <v>5</v>
      </c>
      <c r="K7488" t="str">
        <f t="shared" si="591"/>
        <v>Waterjuffer</v>
      </c>
      <c r="L7488" s="25">
        <f t="shared" si="588"/>
        <v>20.142857142857142</v>
      </c>
    </row>
    <row r="7489" spans="1:12" x14ac:dyDescent="0.25">
      <c r="A7489">
        <v>114</v>
      </c>
      <c r="B7489" t="s">
        <v>86</v>
      </c>
      <c r="C7489" s="1">
        <v>42146.618055555555</v>
      </c>
      <c r="D7489">
        <v>1</v>
      </c>
      <c r="E7489" t="s">
        <v>12</v>
      </c>
      <c r="F7489" t="s">
        <v>13</v>
      </c>
      <c r="G7489">
        <v>7</v>
      </c>
      <c r="H7489" t="str">
        <f t="shared" si="587"/>
        <v>AWD</v>
      </c>
      <c r="I7489" s="2">
        <f t="shared" si="589"/>
        <v>2015</v>
      </c>
      <c r="J7489" s="2">
        <f t="shared" si="590"/>
        <v>5</v>
      </c>
      <c r="K7489" t="str">
        <f t="shared" si="591"/>
        <v>Waterjuffer</v>
      </c>
      <c r="L7489" s="25">
        <f t="shared" si="588"/>
        <v>20.142857142857142</v>
      </c>
    </row>
    <row r="7490" spans="1:12" x14ac:dyDescent="0.25">
      <c r="A7490">
        <v>114</v>
      </c>
      <c r="B7490" t="s">
        <v>86</v>
      </c>
      <c r="C7490" s="1">
        <v>42146.618055555555</v>
      </c>
      <c r="D7490">
        <v>1</v>
      </c>
      <c r="E7490" t="s">
        <v>14</v>
      </c>
      <c r="F7490" t="s">
        <v>15</v>
      </c>
      <c r="G7490">
        <v>3</v>
      </c>
      <c r="H7490" t="str">
        <f t="shared" ref="H7490:H7553" si="592">VLOOKUP(A7490,$N$2:$O$51,2,FALSE)</f>
        <v>AWD</v>
      </c>
      <c r="I7490" s="2">
        <f t="shared" si="589"/>
        <v>2015</v>
      </c>
      <c r="J7490" s="2">
        <f t="shared" si="590"/>
        <v>5</v>
      </c>
      <c r="K7490" t="str">
        <f t="shared" si="591"/>
        <v>Waterjuffer</v>
      </c>
      <c r="L7490" s="25">
        <f t="shared" si="588"/>
        <v>20.142857142857142</v>
      </c>
    </row>
    <row r="7491" spans="1:12" x14ac:dyDescent="0.25">
      <c r="A7491">
        <v>114</v>
      </c>
      <c r="B7491" t="s">
        <v>86</v>
      </c>
      <c r="C7491" s="1">
        <v>42146.618055555555</v>
      </c>
      <c r="D7491">
        <v>1</v>
      </c>
      <c r="E7491" t="s">
        <v>61</v>
      </c>
      <c r="F7491" t="s">
        <v>62</v>
      </c>
      <c r="G7491">
        <v>12</v>
      </c>
      <c r="H7491" t="str">
        <f t="shared" si="592"/>
        <v>AWD</v>
      </c>
      <c r="I7491" s="2">
        <f t="shared" si="589"/>
        <v>2015</v>
      </c>
      <c r="J7491" s="2">
        <f t="shared" si="590"/>
        <v>5</v>
      </c>
      <c r="K7491" t="str">
        <f t="shared" si="591"/>
        <v>Waterjuffer</v>
      </c>
      <c r="L7491" s="25">
        <f t="shared" ref="L7491:L7554" si="593">(ROUNDDOWN(C7491-DATE(I7491,1,1),0))/7</f>
        <v>20.142857142857142</v>
      </c>
    </row>
    <row r="7492" spans="1:12" x14ac:dyDescent="0.25">
      <c r="A7492">
        <v>114</v>
      </c>
      <c r="B7492" t="s">
        <v>86</v>
      </c>
      <c r="C7492" s="1">
        <v>42146.618055555555</v>
      </c>
      <c r="D7492">
        <v>2</v>
      </c>
      <c r="E7492" t="s">
        <v>8</v>
      </c>
      <c r="F7492" t="s">
        <v>9</v>
      </c>
      <c r="G7492">
        <v>6</v>
      </c>
      <c r="H7492" t="str">
        <f t="shared" si="592"/>
        <v>AWD</v>
      </c>
      <c r="I7492" s="2">
        <f t="shared" si="589"/>
        <v>2015</v>
      </c>
      <c r="J7492" s="2">
        <f t="shared" si="590"/>
        <v>5</v>
      </c>
      <c r="K7492" t="str">
        <f t="shared" si="591"/>
        <v>Pantserjuffers</v>
      </c>
      <c r="L7492" s="25">
        <f t="shared" si="593"/>
        <v>20.142857142857142</v>
      </c>
    </row>
    <row r="7493" spans="1:12" x14ac:dyDescent="0.25">
      <c r="A7493">
        <v>114</v>
      </c>
      <c r="B7493" t="s">
        <v>86</v>
      </c>
      <c r="C7493" s="1">
        <v>42146.618055555555</v>
      </c>
      <c r="D7493">
        <v>2</v>
      </c>
      <c r="E7493" t="s">
        <v>10</v>
      </c>
      <c r="F7493" t="s">
        <v>11</v>
      </c>
      <c r="G7493">
        <v>9</v>
      </c>
      <c r="H7493" t="str">
        <f t="shared" si="592"/>
        <v>AWD</v>
      </c>
      <c r="I7493" s="2">
        <f t="shared" si="589"/>
        <v>2015</v>
      </c>
      <c r="J7493" s="2">
        <f t="shared" si="590"/>
        <v>5</v>
      </c>
      <c r="K7493" t="str">
        <f t="shared" si="591"/>
        <v>Waterjuffer</v>
      </c>
      <c r="L7493" s="25">
        <f t="shared" si="593"/>
        <v>20.142857142857142</v>
      </c>
    </row>
    <row r="7494" spans="1:12" x14ac:dyDescent="0.25">
      <c r="A7494">
        <v>114</v>
      </c>
      <c r="B7494" t="s">
        <v>86</v>
      </c>
      <c r="C7494" s="1">
        <v>42146.618055555555</v>
      </c>
      <c r="D7494">
        <v>2</v>
      </c>
      <c r="E7494" t="s">
        <v>12</v>
      </c>
      <c r="F7494" t="s">
        <v>13</v>
      </c>
      <c r="G7494">
        <v>3</v>
      </c>
      <c r="H7494" t="str">
        <f t="shared" si="592"/>
        <v>AWD</v>
      </c>
      <c r="I7494" s="2">
        <f t="shared" si="589"/>
        <v>2015</v>
      </c>
      <c r="J7494" s="2">
        <f t="shared" si="590"/>
        <v>5</v>
      </c>
      <c r="K7494" t="str">
        <f t="shared" si="591"/>
        <v>Waterjuffer</v>
      </c>
      <c r="L7494" s="25">
        <f t="shared" si="593"/>
        <v>20.142857142857142</v>
      </c>
    </row>
    <row r="7495" spans="1:12" x14ac:dyDescent="0.25">
      <c r="A7495">
        <v>114</v>
      </c>
      <c r="B7495" t="s">
        <v>86</v>
      </c>
      <c r="C7495" s="1">
        <v>42146.618055555555</v>
      </c>
      <c r="D7495">
        <v>2</v>
      </c>
      <c r="E7495" t="s">
        <v>14</v>
      </c>
      <c r="F7495" t="s">
        <v>15</v>
      </c>
      <c r="G7495">
        <v>2</v>
      </c>
      <c r="H7495" t="str">
        <f t="shared" si="592"/>
        <v>AWD</v>
      </c>
      <c r="I7495" s="2">
        <f t="shared" si="589"/>
        <v>2015</v>
      </c>
      <c r="J7495" s="2">
        <f t="shared" si="590"/>
        <v>5</v>
      </c>
      <c r="K7495" t="str">
        <f t="shared" si="591"/>
        <v>Waterjuffer</v>
      </c>
      <c r="L7495" s="25">
        <f t="shared" si="593"/>
        <v>20.142857142857142</v>
      </c>
    </row>
    <row r="7496" spans="1:12" x14ac:dyDescent="0.25">
      <c r="A7496">
        <v>114</v>
      </c>
      <c r="B7496" t="s">
        <v>86</v>
      </c>
      <c r="C7496" s="1">
        <v>42146.618055555555</v>
      </c>
      <c r="D7496">
        <v>2</v>
      </c>
      <c r="E7496" t="s">
        <v>61</v>
      </c>
      <c r="F7496" t="s">
        <v>62</v>
      </c>
      <c r="G7496">
        <v>13</v>
      </c>
      <c r="H7496" t="str">
        <f t="shared" si="592"/>
        <v>AWD</v>
      </c>
      <c r="I7496" s="2">
        <f t="shared" si="589"/>
        <v>2015</v>
      </c>
      <c r="J7496" s="2">
        <f t="shared" si="590"/>
        <v>5</v>
      </c>
      <c r="K7496" t="str">
        <f t="shared" si="591"/>
        <v>Waterjuffer</v>
      </c>
      <c r="L7496" s="25">
        <f t="shared" si="593"/>
        <v>20.142857142857142</v>
      </c>
    </row>
    <row r="7497" spans="1:12" x14ac:dyDescent="0.25">
      <c r="A7497">
        <v>114</v>
      </c>
      <c r="B7497" t="s">
        <v>86</v>
      </c>
      <c r="C7497" s="1">
        <v>42164.559027777781</v>
      </c>
      <c r="D7497">
        <v>1</v>
      </c>
      <c r="E7497" t="s">
        <v>10</v>
      </c>
      <c r="F7497" t="s">
        <v>11</v>
      </c>
      <c r="G7497">
        <v>12</v>
      </c>
      <c r="H7497" t="str">
        <f t="shared" si="592"/>
        <v>AWD</v>
      </c>
      <c r="I7497" s="2">
        <f t="shared" si="589"/>
        <v>2015</v>
      </c>
      <c r="J7497" s="2">
        <f t="shared" si="590"/>
        <v>6</v>
      </c>
      <c r="K7497" t="str">
        <f t="shared" si="591"/>
        <v>Waterjuffer</v>
      </c>
      <c r="L7497" s="25">
        <f t="shared" si="593"/>
        <v>22.714285714285715</v>
      </c>
    </row>
    <row r="7498" spans="1:12" x14ac:dyDescent="0.25">
      <c r="A7498">
        <v>114</v>
      </c>
      <c r="B7498" t="s">
        <v>86</v>
      </c>
      <c r="C7498" s="1">
        <v>42164.559027777781</v>
      </c>
      <c r="D7498">
        <v>1</v>
      </c>
      <c r="E7498" t="s">
        <v>12</v>
      </c>
      <c r="F7498" t="s">
        <v>13</v>
      </c>
      <c r="G7498">
        <v>2</v>
      </c>
      <c r="H7498" t="str">
        <f t="shared" si="592"/>
        <v>AWD</v>
      </c>
      <c r="I7498" s="2">
        <f t="shared" si="589"/>
        <v>2015</v>
      </c>
      <c r="J7498" s="2">
        <f t="shared" si="590"/>
        <v>6</v>
      </c>
      <c r="K7498" t="str">
        <f t="shared" si="591"/>
        <v>Waterjuffer</v>
      </c>
      <c r="L7498" s="25">
        <f t="shared" si="593"/>
        <v>22.714285714285715</v>
      </c>
    </row>
    <row r="7499" spans="1:12" x14ac:dyDescent="0.25">
      <c r="A7499">
        <v>114</v>
      </c>
      <c r="B7499" t="s">
        <v>86</v>
      </c>
      <c r="C7499" s="1">
        <v>42164.559027777781</v>
      </c>
      <c r="D7499">
        <v>1</v>
      </c>
      <c r="E7499" t="s">
        <v>14</v>
      </c>
      <c r="F7499" t="s">
        <v>15</v>
      </c>
      <c r="G7499">
        <v>6</v>
      </c>
      <c r="H7499" t="str">
        <f t="shared" si="592"/>
        <v>AWD</v>
      </c>
      <c r="I7499" s="2">
        <f t="shared" si="589"/>
        <v>2015</v>
      </c>
      <c r="J7499" s="2">
        <f t="shared" si="590"/>
        <v>6</v>
      </c>
      <c r="K7499" t="str">
        <f t="shared" si="591"/>
        <v>Waterjuffer</v>
      </c>
      <c r="L7499" s="25">
        <f t="shared" si="593"/>
        <v>22.714285714285715</v>
      </c>
    </row>
    <row r="7500" spans="1:12" x14ac:dyDescent="0.25">
      <c r="A7500">
        <v>114</v>
      </c>
      <c r="B7500" t="s">
        <v>86</v>
      </c>
      <c r="C7500" s="1">
        <v>42164.559027777781</v>
      </c>
      <c r="D7500">
        <v>1</v>
      </c>
      <c r="E7500" t="s">
        <v>16</v>
      </c>
      <c r="F7500" t="s">
        <v>17</v>
      </c>
      <c r="G7500">
        <v>1</v>
      </c>
      <c r="H7500" t="str">
        <f t="shared" si="592"/>
        <v>AWD</v>
      </c>
      <c r="I7500" s="2">
        <f t="shared" si="589"/>
        <v>2015</v>
      </c>
      <c r="J7500" s="2">
        <f t="shared" si="590"/>
        <v>6</v>
      </c>
      <c r="K7500" t="str">
        <f t="shared" si="591"/>
        <v>Waterjuffer</v>
      </c>
      <c r="L7500" s="25">
        <f t="shared" si="593"/>
        <v>22.714285714285715</v>
      </c>
    </row>
    <row r="7501" spans="1:12" x14ac:dyDescent="0.25">
      <c r="A7501">
        <v>114</v>
      </c>
      <c r="B7501" t="s">
        <v>86</v>
      </c>
      <c r="C7501" s="1">
        <v>42164.559027777781</v>
      </c>
      <c r="D7501">
        <v>1</v>
      </c>
      <c r="E7501" t="s">
        <v>61</v>
      </c>
      <c r="F7501" t="s">
        <v>62</v>
      </c>
      <c r="G7501">
        <v>75</v>
      </c>
      <c r="H7501" t="str">
        <f t="shared" si="592"/>
        <v>AWD</v>
      </c>
      <c r="I7501" s="2">
        <f t="shared" si="589"/>
        <v>2015</v>
      </c>
      <c r="J7501" s="2">
        <f t="shared" si="590"/>
        <v>6</v>
      </c>
      <c r="K7501" t="str">
        <f t="shared" si="591"/>
        <v>Waterjuffer</v>
      </c>
      <c r="L7501" s="25">
        <f t="shared" si="593"/>
        <v>22.714285714285715</v>
      </c>
    </row>
    <row r="7502" spans="1:12" x14ac:dyDescent="0.25">
      <c r="A7502">
        <v>114</v>
      </c>
      <c r="B7502" t="s">
        <v>86</v>
      </c>
      <c r="C7502" s="1">
        <v>42164.559027777781</v>
      </c>
      <c r="D7502">
        <v>1</v>
      </c>
      <c r="E7502" t="s">
        <v>24</v>
      </c>
      <c r="F7502" t="s">
        <v>25</v>
      </c>
      <c r="G7502">
        <v>2</v>
      </c>
      <c r="H7502" t="str">
        <f t="shared" si="592"/>
        <v>AWD</v>
      </c>
      <c r="I7502" s="2">
        <f t="shared" si="589"/>
        <v>2015</v>
      </c>
      <c r="J7502" s="2">
        <f t="shared" si="590"/>
        <v>6</v>
      </c>
      <c r="K7502" t="str">
        <f t="shared" si="591"/>
        <v>Glazenmakers</v>
      </c>
      <c r="L7502" s="25">
        <f t="shared" si="593"/>
        <v>22.714285714285715</v>
      </c>
    </row>
    <row r="7503" spans="1:12" x14ac:dyDescent="0.25">
      <c r="A7503">
        <v>114</v>
      </c>
      <c r="B7503" t="s">
        <v>86</v>
      </c>
      <c r="C7503" s="1">
        <v>42164.559027777781</v>
      </c>
      <c r="D7503">
        <v>1</v>
      </c>
      <c r="E7503" t="s">
        <v>26</v>
      </c>
      <c r="F7503" t="s">
        <v>27</v>
      </c>
      <c r="G7503">
        <v>1</v>
      </c>
      <c r="H7503" t="str">
        <f t="shared" si="592"/>
        <v>AWD</v>
      </c>
      <c r="I7503" s="2">
        <f t="shared" si="589"/>
        <v>2015</v>
      </c>
      <c r="J7503" s="2">
        <f t="shared" si="590"/>
        <v>6</v>
      </c>
      <c r="K7503" t="str">
        <f t="shared" si="591"/>
        <v>Glazenmakers</v>
      </c>
      <c r="L7503" s="25">
        <f t="shared" si="593"/>
        <v>22.714285714285715</v>
      </c>
    </row>
    <row r="7504" spans="1:12" x14ac:dyDescent="0.25">
      <c r="A7504">
        <v>114</v>
      </c>
      <c r="B7504" t="s">
        <v>86</v>
      </c>
      <c r="C7504" s="1">
        <v>42164.559027777781</v>
      </c>
      <c r="D7504">
        <v>2</v>
      </c>
      <c r="E7504" t="s">
        <v>10</v>
      </c>
      <c r="F7504" t="s">
        <v>11</v>
      </c>
      <c r="G7504">
        <v>35</v>
      </c>
      <c r="H7504" t="str">
        <f t="shared" si="592"/>
        <v>AWD</v>
      </c>
      <c r="I7504" s="2">
        <f t="shared" si="589"/>
        <v>2015</v>
      </c>
      <c r="J7504" s="2">
        <f t="shared" si="590"/>
        <v>6</v>
      </c>
      <c r="K7504" t="str">
        <f t="shared" si="591"/>
        <v>Waterjuffer</v>
      </c>
      <c r="L7504" s="25">
        <f t="shared" si="593"/>
        <v>22.714285714285715</v>
      </c>
    </row>
    <row r="7505" spans="1:12" x14ac:dyDescent="0.25">
      <c r="A7505">
        <v>114</v>
      </c>
      <c r="B7505" t="s">
        <v>86</v>
      </c>
      <c r="C7505" s="1">
        <v>42164.559027777781</v>
      </c>
      <c r="D7505">
        <v>2</v>
      </c>
      <c r="E7505" t="s">
        <v>12</v>
      </c>
      <c r="F7505" t="s">
        <v>13</v>
      </c>
      <c r="G7505">
        <v>1</v>
      </c>
      <c r="H7505" t="str">
        <f t="shared" si="592"/>
        <v>AWD</v>
      </c>
      <c r="I7505" s="2">
        <f t="shared" si="589"/>
        <v>2015</v>
      </c>
      <c r="J7505" s="2">
        <f t="shared" si="590"/>
        <v>6</v>
      </c>
      <c r="K7505" t="str">
        <f t="shared" si="591"/>
        <v>Waterjuffer</v>
      </c>
      <c r="L7505" s="25">
        <f t="shared" si="593"/>
        <v>22.714285714285715</v>
      </c>
    </row>
    <row r="7506" spans="1:12" x14ac:dyDescent="0.25">
      <c r="A7506">
        <v>114</v>
      </c>
      <c r="B7506" t="s">
        <v>86</v>
      </c>
      <c r="C7506" s="1">
        <v>42164.559027777781</v>
      </c>
      <c r="D7506">
        <v>2</v>
      </c>
      <c r="E7506" t="s">
        <v>14</v>
      </c>
      <c r="F7506" t="s">
        <v>15</v>
      </c>
      <c r="G7506">
        <v>10</v>
      </c>
      <c r="H7506" t="str">
        <f t="shared" si="592"/>
        <v>AWD</v>
      </c>
      <c r="I7506" s="2">
        <f t="shared" si="589"/>
        <v>2015</v>
      </c>
      <c r="J7506" s="2">
        <f t="shared" si="590"/>
        <v>6</v>
      </c>
      <c r="K7506" t="str">
        <f t="shared" si="591"/>
        <v>Waterjuffer</v>
      </c>
      <c r="L7506" s="25">
        <f t="shared" si="593"/>
        <v>22.714285714285715</v>
      </c>
    </row>
    <row r="7507" spans="1:12" x14ac:dyDescent="0.25">
      <c r="A7507">
        <v>114</v>
      </c>
      <c r="B7507" t="s">
        <v>86</v>
      </c>
      <c r="C7507" s="1">
        <v>42164.559027777781</v>
      </c>
      <c r="D7507">
        <v>2</v>
      </c>
      <c r="E7507" t="s">
        <v>61</v>
      </c>
      <c r="F7507" t="s">
        <v>62</v>
      </c>
      <c r="G7507">
        <v>50</v>
      </c>
      <c r="H7507" t="str">
        <f t="shared" si="592"/>
        <v>AWD</v>
      </c>
      <c r="I7507" s="2">
        <f t="shared" si="589"/>
        <v>2015</v>
      </c>
      <c r="J7507" s="2">
        <f t="shared" si="590"/>
        <v>6</v>
      </c>
      <c r="K7507" t="str">
        <f t="shared" si="591"/>
        <v>Waterjuffer</v>
      </c>
      <c r="L7507" s="25">
        <f t="shared" si="593"/>
        <v>22.714285714285715</v>
      </c>
    </row>
    <row r="7508" spans="1:12" x14ac:dyDescent="0.25">
      <c r="A7508">
        <v>114</v>
      </c>
      <c r="B7508" t="s">
        <v>86</v>
      </c>
      <c r="C7508" s="1">
        <v>42164.559027777781</v>
      </c>
      <c r="D7508">
        <v>2</v>
      </c>
      <c r="E7508" t="s">
        <v>24</v>
      </c>
      <c r="F7508" t="s">
        <v>25</v>
      </c>
      <c r="G7508">
        <v>2</v>
      </c>
      <c r="H7508" t="str">
        <f t="shared" si="592"/>
        <v>AWD</v>
      </c>
      <c r="I7508" s="2">
        <f t="shared" si="589"/>
        <v>2015</v>
      </c>
      <c r="J7508" s="2">
        <f t="shared" si="590"/>
        <v>6</v>
      </c>
      <c r="K7508" t="str">
        <f t="shared" si="591"/>
        <v>Glazenmakers</v>
      </c>
      <c r="L7508" s="25">
        <f t="shared" si="593"/>
        <v>22.714285714285715</v>
      </c>
    </row>
    <row r="7509" spans="1:12" x14ac:dyDescent="0.25">
      <c r="A7509">
        <v>114</v>
      </c>
      <c r="B7509" t="s">
        <v>86</v>
      </c>
      <c r="C7509" s="1">
        <v>42164.559027777781</v>
      </c>
      <c r="D7509">
        <v>4</v>
      </c>
      <c r="E7509" t="s">
        <v>24</v>
      </c>
      <c r="F7509" t="s">
        <v>25</v>
      </c>
      <c r="G7509">
        <v>8</v>
      </c>
      <c r="H7509" t="str">
        <f t="shared" si="592"/>
        <v>AWD</v>
      </c>
      <c r="I7509" s="2">
        <f t="shared" si="589"/>
        <v>2015</v>
      </c>
      <c r="J7509" s="2">
        <f t="shared" si="590"/>
        <v>6</v>
      </c>
      <c r="K7509" t="str">
        <f t="shared" si="591"/>
        <v>Glazenmakers</v>
      </c>
      <c r="L7509" s="25">
        <f t="shared" si="593"/>
        <v>22.714285714285715</v>
      </c>
    </row>
    <row r="7510" spans="1:12" x14ac:dyDescent="0.25">
      <c r="A7510">
        <v>114</v>
      </c>
      <c r="B7510" t="s">
        <v>86</v>
      </c>
      <c r="C7510" s="1">
        <v>42164.559027777781</v>
      </c>
      <c r="D7510">
        <v>4</v>
      </c>
      <c r="E7510" t="s">
        <v>26</v>
      </c>
      <c r="F7510" t="s">
        <v>27</v>
      </c>
      <c r="G7510">
        <v>6</v>
      </c>
      <c r="H7510" t="str">
        <f t="shared" si="592"/>
        <v>AWD</v>
      </c>
      <c r="I7510" s="2">
        <f t="shared" si="589"/>
        <v>2015</v>
      </c>
      <c r="J7510" s="2">
        <f t="shared" si="590"/>
        <v>6</v>
      </c>
      <c r="K7510" t="str">
        <f t="shared" si="591"/>
        <v>Glazenmakers</v>
      </c>
      <c r="L7510" s="25">
        <f t="shared" si="593"/>
        <v>22.714285714285715</v>
      </c>
    </row>
    <row r="7511" spans="1:12" x14ac:dyDescent="0.25">
      <c r="A7511">
        <v>114</v>
      </c>
      <c r="B7511" t="s">
        <v>86</v>
      </c>
      <c r="C7511" s="1">
        <v>42164.559027777781</v>
      </c>
      <c r="D7511">
        <v>4</v>
      </c>
      <c r="E7511" t="s">
        <v>18</v>
      </c>
      <c r="F7511" t="s">
        <v>19</v>
      </c>
      <c r="G7511">
        <v>2</v>
      </c>
      <c r="H7511" t="str">
        <f t="shared" si="592"/>
        <v>AWD</v>
      </c>
      <c r="I7511" s="2">
        <f t="shared" si="589"/>
        <v>2015</v>
      </c>
      <c r="J7511" s="2">
        <f t="shared" si="590"/>
        <v>6</v>
      </c>
      <c r="K7511" t="str">
        <f t="shared" si="591"/>
        <v>Korenbouten</v>
      </c>
      <c r="L7511" s="25">
        <f t="shared" si="593"/>
        <v>22.714285714285715</v>
      </c>
    </row>
    <row r="7512" spans="1:12" x14ac:dyDescent="0.25">
      <c r="A7512">
        <v>114</v>
      </c>
      <c r="B7512" t="s">
        <v>86</v>
      </c>
      <c r="C7512" s="1">
        <v>42179.565972222219</v>
      </c>
      <c r="D7512">
        <v>1</v>
      </c>
      <c r="E7512" t="s">
        <v>10</v>
      </c>
      <c r="F7512" t="s">
        <v>11</v>
      </c>
      <c r="G7512">
        <v>41</v>
      </c>
      <c r="H7512" t="str">
        <f t="shared" si="592"/>
        <v>AWD</v>
      </c>
      <c r="I7512" s="2">
        <f t="shared" si="589"/>
        <v>2015</v>
      </c>
      <c r="J7512" s="2">
        <f t="shared" si="590"/>
        <v>6</v>
      </c>
      <c r="K7512" t="str">
        <f t="shared" si="591"/>
        <v>Waterjuffer</v>
      </c>
      <c r="L7512" s="25">
        <f t="shared" si="593"/>
        <v>24.857142857142858</v>
      </c>
    </row>
    <row r="7513" spans="1:12" x14ac:dyDescent="0.25">
      <c r="A7513">
        <v>114</v>
      </c>
      <c r="B7513" t="s">
        <v>86</v>
      </c>
      <c r="C7513" s="1">
        <v>42179.565972222219</v>
      </c>
      <c r="D7513">
        <v>1</v>
      </c>
      <c r="E7513" t="s">
        <v>14</v>
      </c>
      <c r="F7513" t="s">
        <v>15</v>
      </c>
      <c r="G7513">
        <v>7</v>
      </c>
      <c r="H7513" t="str">
        <f t="shared" si="592"/>
        <v>AWD</v>
      </c>
      <c r="I7513" s="2">
        <f t="shared" si="589"/>
        <v>2015</v>
      </c>
      <c r="J7513" s="2">
        <f t="shared" si="590"/>
        <v>6</v>
      </c>
      <c r="K7513" t="str">
        <f t="shared" si="591"/>
        <v>Waterjuffer</v>
      </c>
      <c r="L7513" s="25">
        <f t="shared" si="593"/>
        <v>24.857142857142858</v>
      </c>
    </row>
    <row r="7514" spans="1:12" x14ac:dyDescent="0.25">
      <c r="A7514">
        <v>114</v>
      </c>
      <c r="B7514" t="s">
        <v>86</v>
      </c>
      <c r="C7514" s="1">
        <v>42179.565972222219</v>
      </c>
      <c r="D7514">
        <v>1</v>
      </c>
      <c r="E7514" t="s">
        <v>61</v>
      </c>
      <c r="F7514" t="s">
        <v>62</v>
      </c>
      <c r="G7514">
        <v>36</v>
      </c>
      <c r="H7514" t="str">
        <f t="shared" si="592"/>
        <v>AWD</v>
      </c>
      <c r="I7514" s="2">
        <f t="shared" si="589"/>
        <v>2015</v>
      </c>
      <c r="J7514" s="2">
        <f t="shared" si="590"/>
        <v>6</v>
      </c>
      <c r="K7514" t="str">
        <f t="shared" si="591"/>
        <v>Waterjuffer</v>
      </c>
      <c r="L7514" s="25">
        <f t="shared" si="593"/>
        <v>24.857142857142858</v>
      </c>
    </row>
    <row r="7515" spans="1:12" x14ac:dyDescent="0.25">
      <c r="A7515">
        <v>114</v>
      </c>
      <c r="B7515" t="s">
        <v>86</v>
      </c>
      <c r="C7515" s="1">
        <v>42179.565972222219</v>
      </c>
      <c r="D7515">
        <v>1</v>
      </c>
      <c r="E7515" t="s">
        <v>18</v>
      </c>
      <c r="F7515" t="s">
        <v>19</v>
      </c>
      <c r="G7515">
        <v>1</v>
      </c>
      <c r="H7515" t="str">
        <f t="shared" si="592"/>
        <v>AWD</v>
      </c>
      <c r="I7515" s="2">
        <f t="shared" si="589"/>
        <v>2015</v>
      </c>
      <c r="J7515" s="2">
        <f t="shared" si="590"/>
        <v>6</v>
      </c>
      <c r="K7515" t="str">
        <f t="shared" si="591"/>
        <v>Korenbouten</v>
      </c>
      <c r="L7515" s="25">
        <f t="shared" si="593"/>
        <v>24.857142857142858</v>
      </c>
    </row>
    <row r="7516" spans="1:12" x14ac:dyDescent="0.25">
      <c r="A7516">
        <v>114</v>
      </c>
      <c r="B7516" t="s">
        <v>86</v>
      </c>
      <c r="C7516" s="1">
        <v>42179.565972222219</v>
      </c>
      <c r="D7516">
        <v>2</v>
      </c>
      <c r="E7516" t="s">
        <v>10</v>
      </c>
      <c r="F7516" t="s">
        <v>11</v>
      </c>
      <c r="G7516">
        <v>80</v>
      </c>
      <c r="H7516" t="str">
        <f t="shared" si="592"/>
        <v>AWD</v>
      </c>
      <c r="I7516" s="2">
        <f t="shared" si="589"/>
        <v>2015</v>
      </c>
      <c r="J7516" s="2">
        <f t="shared" si="590"/>
        <v>6</v>
      </c>
      <c r="K7516" t="str">
        <f t="shared" si="591"/>
        <v>Waterjuffer</v>
      </c>
      <c r="L7516" s="25">
        <f t="shared" si="593"/>
        <v>24.857142857142858</v>
      </c>
    </row>
    <row r="7517" spans="1:12" x14ac:dyDescent="0.25">
      <c r="A7517">
        <v>114</v>
      </c>
      <c r="B7517" t="s">
        <v>86</v>
      </c>
      <c r="C7517" s="1">
        <v>42179.565972222219</v>
      </c>
      <c r="D7517">
        <v>2</v>
      </c>
      <c r="E7517" t="s">
        <v>12</v>
      </c>
      <c r="F7517" t="s">
        <v>13</v>
      </c>
      <c r="G7517">
        <v>1</v>
      </c>
      <c r="H7517" t="str">
        <f t="shared" si="592"/>
        <v>AWD</v>
      </c>
      <c r="I7517" s="2">
        <f t="shared" si="589"/>
        <v>2015</v>
      </c>
      <c r="J7517" s="2">
        <f t="shared" si="590"/>
        <v>6</v>
      </c>
      <c r="K7517" t="str">
        <f t="shared" si="591"/>
        <v>Waterjuffer</v>
      </c>
      <c r="L7517" s="25">
        <f t="shared" si="593"/>
        <v>24.857142857142858</v>
      </c>
    </row>
    <row r="7518" spans="1:12" x14ac:dyDescent="0.25">
      <c r="A7518">
        <v>114</v>
      </c>
      <c r="B7518" t="s">
        <v>86</v>
      </c>
      <c r="C7518" s="1">
        <v>42179.565972222219</v>
      </c>
      <c r="D7518">
        <v>2</v>
      </c>
      <c r="E7518" t="s">
        <v>14</v>
      </c>
      <c r="F7518" t="s">
        <v>15</v>
      </c>
      <c r="G7518">
        <v>9</v>
      </c>
      <c r="H7518" t="str">
        <f t="shared" si="592"/>
        <v>AWD</v>
      </c>
      <c r="I7518" s="2">
        <f t="shared" si="589"/>
        <v>2015</v>
      </c>
      <c r="J7518" s="2">
        <f t="shared" si="590"/>
        <v>6</v>
      </c>
      <c r="K7518" t="str">
        <f t="shared" si="591"/>
        <v>Waterjuffer</v>
      </c>
      <c r="L7518" s="25">
        <f t="shared" si="593"/>
        <v>24.857142857142858</v>
      </c>
    </row>
    <row r="7519" spans="1:12" x14ac:dyDescent="0.25">
      <c r="A7519">
        <v>114</v>
      </c>
      <c r="B7519" t="s">
        <v>86</v>
      </c>
      <c r="C7519" s="1">
        <v>42179.565972222219</v>
      </c>
      <c r="D7519">
        <v>2</v>
      </c>
      <c r="E7519" t="s">
        <v>61</v>
      </c>
      <c r="F7519" t="s">
        <v>62</v>
      </c>
      <c r="G7519">
        <v>25</v>
      </c>
      <c r="H7519" t="str">
        <f t="shared" si="592"/>
        <v>AWD</v>
      </c>
      <c r="I7519" s="2">
        <f t="shared" si="589"/>
        <v>2015</v>
      </c>
      <c r="J7519" s="2">
        <f t="shared" si="590"/>
        <v>6</v>
      </c>
      <c r="K7519" t="str">
        <f t="shared" si="591"/>
        <v>Waterjuffer</v>
      </c>
      <c r="L7519" s="25">
        <f t="shared" si="593"/>
        <v>24.857142857142858</v>
      </c>
    </row>
    <row r="7520" spans="1:12" x14ac:dyDescent="0.25">
      <c r="A7520">
        <v>114</v>
      </c>
      <c r="B7520" t="s">
        <v>86</v>
      </c>
      <c r="C7520" s="1">
        <v>42179.565972222219</v>
      </c>
      <c r="D7520">
        <v>4</v>
      </c>
      <c r="E7520" t="s">
        <v>24</v>
      </c>
      <c r="F7520" t="s">
        <v>25</v>
      </c>
      <c r="G7520">
        <v>1</v>
      </c>
      <c r="H7520" t="str">
        <f t="shared" si="592"/>
        <v>AWD</v>
      </c>
      <c r="I7520" s="2">
        <f t="shared" si="589"/>
        <v>2015</v>
      </c>
      <c r="J7520" s="2">
        <f t="shared" si="590"/>
        <v>6</v>
      </c>
      <c r="K7520" t="str">
        <f t="shared" si="591"/>
        <v>Glazenmakers</v>
      </c>
      <c r="L7520" s="25">
        <f t="shared" si="593"/>
        <v>24.857142857142858</v>
      </c>
    </row>
    <row r="7521" spans="1:12" x14ac:dyDescent="0.25">
      <c r="A7521">
        <v>114</v>
      </c>
      <c r="B7521" t="s">
        <v>86</v>
      </c>
      <c r="C7521" s="1">
        <v>42179.565972222219</v>
      </c>
      <c r="D7521">
        <v>4</v>
      </c>
      <c r="E7521" t="s">
        <v>26</v>
      </c>
      <c r="F7521" t="s">
        <v>27</v>
      </c>
      <c r="G7521">
        <v>3</v>
      </c>
      <c r="H7521" t="str">
        <f t="shared" si="592"/>
        <v>AWD</v>
      </c>
      <c r="I7521" s="2">
        <f t="shared" si="589"/>
        <v>2015</v>
      </c>
      <c r="J7521" s="2">
        <f t="shared" si="590"/>
        <v>6</v>
      </c>
      <c r="K7521" t="str">
        <f t="shared" si="591"/>
        <v>Glazenmakers</v>
      </c>
      <c r="L7521" s="25">
        <f t="shared" si="593"/>
        <v>24.857142857142858</v>
      </c>
    </row>
    <row r="7522" spans="1:12" x14ac:dyDescent="0.25">
      <c r="A7522">
        <v>114</v>
      </c>
      <c r="B7522" t="s">
        <v>86</v>
      </c>
      <c r="C7522" s="1">
        <v>42179.565972222219</v>
      </c>
      <c r="D7522">
        <v>4</v>
      </c>
      <c r="E7522" t="s">
        <v>28</v>
      </c>
      <c r="F7522" t="s">
        <v>29</v>
      </c>
      <c r="G7522">
        <v>1</v>
      </c>
      <c r="H7522" t="str">
        <f t="shared" si="592"/>
        <v>AWD</v>
      </c>
      <c r="I7522" s="2">
        <f t="shared" si="589"/>
        <v>2015</v>
      </c>
      <c r="J7522" s="2">
        <f t="shared" si="590"/>
        <v>6</v>
      </c>
      <c r="K7522" t="str">
        <f t="shared" si="591"/>
        <v>Korenbouten</v>
      </c>
      <c r="L7522" s="25">
        <f t="shared" si="593"/>
        <v>24.857142857142858</v>
      </c>
    </row>
    <row r="7523" spans="1:12" x14ac:dyDescent="0.25">
      <c r="A7523">
        <v>114</v>
      </c>
      <c r="B7523" t="s">
        <v>86</v>
      </c>
      <c r="C7523" s="1">
        <v>42192.652777777781</v>
      </c>
      <c r="D7523">
        <v>1</v>
      </c>
      <c r="E7523" t="s">
        <v>10</v>
      </c>
      <c r="F7523" t="s">
        <v>11</v>
      </c>
      <c r="G7523">
        <v>48</v>
      </c>
      <c r="H7523" t="str">
        <f t="shared" si="592"/>
        <v>AWD</v>
      </c>
      <c r="I7523" s="2">
        <f t="shared" si="589"/>
        <v>2015</v>
      </c>
      <c r="J7523" s="2">
        <f t="shared" si="590"/>
        <v>7</v>
      </c>
      <c r="K7523" t="str">
        <f t="shared" si="591"/>
        <v>Waterjuffer</v>
      </c>
      <c r="L7523" s="25">
        <f t="shared" si="593"/>
        <v>26.714285714285715</v>
      </c>
    </row>
    <row r="7524" spans="1:12" x14ac:dyDescent="0.25">
      <c r="A7524">
        <v>114</v>
      </c>
      <c r="B7524" t="s">
        <v>86</v>
      </c>
      <c r="C7524" s="1">
        <v>42192.652777777781</v>
      </c>
      <c r="D7524">
        <v>1</v>
      </c>
      <c r="E7524" t="s">
        <v>61</v>
      </c>
      <c r="F7524" t="s">
        <v>62</v>
      </c>
      <c r="G7524">
        <v>5</v>
      </c>
      <c r="H7524" t="str">
        <f t="shared" si="592"/>
        <v>AWD</v>
      </c>
      <c r="I7524" s="2">
        <f t="shared" si="589"/>
        <v>2015</v>
      </c>
      <c r="J7524" s="2">
        <f t="shared" si="590"/>
        <v>7</v>
      </c>
      <c r="K7524" t="str">
        <f t="shared" si="591"/>
        <v>Waterjuffer</v>
      </c>
      <c r="L7524" s="25">
        <f t="shared" si="593"/>
        <v>26.714285714285715</v>
      </c>
    </row>
    <row r="7525" spans="1:12" x14ac:dyDescent="0.25">
      <c r="A7525">
        <v>114</v>
      </c>
      <c r="B7525" t="s">
        <v>86</v>
      </c>
      <c r="C7525" s="1">
        <v>42192.652777777781</v>
      </c>
      <c r="D7525">
        <v>1</v>
      </c>
      <c r="E7525" t="s">
        <v>26</v>
      </c>
      <c r="F7525" t="s">
        <v>27</v>
      </c>
      <c r="G7525">
        <v>2</v>
      </c>
      <c r="H7525" t="str">
        <f t="shared" si="592"/>
        <v>AWD</v>
      </c>
      <c r="I7525" s="2">
        <f t="shared" si="589"/>
        <v>2015</v>
      </c>
      <c r="J7525" s="2">
        <f t="shared" si="590"/>
        <v>7</v>
      </c>
      <c r="K7525" t="str">
        <f t="shared" si="591"/>
        <v>Glazenmakers</v>
      </c>
      <c r="L7525" s="25">
        <f t="shared" si="593"/>
        <v>26.714285714285715</v>
      </c>
    </row>
    <row r="7526" spans="1:12" x14ac:dyDescent="0.25">
      <c r="A7526">
        <v>114</v>
      </c>
      <c r="B7526" t="s">
        <v>86</v>
      </c>
      <c r="C7526" s="1">
        <v>42192.652777777781</v>
      </c>
      <c r="D7526">
        <v>2</v>
      </c>
      <c r="E7526" t="s">
        <v>10</v>
      </c>
      <c r="F7526" t="s">
        <v>11</v>
      </c>
      <c r="G7526">
        <v>77</v>
      </c>
      <c r="H7526" t="str">
        <f t="shared" si="592"/>
        <v>AWD</v>
      </c>
      <c r="I7526" s="2">
        <f t="shared" si="589"/>
        <v>2015</v>
      </c>
      <c r="J7526" s="2">
        <f t="shared" si="590"/>
        <v>7</v>
      </c>
      <c r="K7526" t="str">
        <f t="shared" si="591"/>
        <v>Waterjuffer</v>
      </c>
      <c r="L7526" s="25">
        <f t="shared" si="593"/>
        <v>26.714285714285715</v>
      </c>
    </row>
    <row r="7527" spans="1:12" x14ac:dyDescent="0.25">
      <c r="A7527">
        <v>114</v>
      </c>
      <c r="B7527" t="s">
        <v>86</v>
      </c>
      <c r="C7527" s="1">
        <v>42192.652777777781</v>
      </c>
      <c r="D7527">
        <v>2</v>
      </c>
      <c r="E7527" t="s">
        <v>14</v>
      </c>
      <c r="F7527" t="s">
        <v>15</v>
      </c>
      <c r="G7527">
        <v>5</v>
      </c>
      <c r="H7527" t="str">
        <f t="shared" si="592"/>
        <v>AWD</v>
      </c>
      <c r="I7527" s="2">
        <f t="shared" si="589"/>
        <v>2015</v>
      </c>
      <c r="J7527" s="2">
        <f t="shared" si="590"/>
        <v>7</v>
      </c>
      <c r="K7527" t="str">
        <f t="shared" si="591"/>
        <v>Waterjuffer</v>
      </c>
      <c r="L7527" s="25">
        <f t="shared" si="593"/>
        <v>26.714285714285715</v>
      </c>
    </row>
    <row r="7528" spans="1:12" x14ac:dyDescent="0.25">
      <c r="A7528">
        <v>114</v>
      </c>
      <c r="B7528" t="s">
        <v>86</v>
      </c>
      <c r="C7528" s="1">
        <v>42192.652777777781</v>
      </c>
      <c r="D7528">
        <v>2</v>
      </c>
      <c r="E7528" t="s">
        <v>61</v>
      </c>
      <c r="F7528" t="s">
        <v>62</v>
      </c>
      <c r="G7528">
        <v>2</v>
      </c>
      <c r="H7528" t="str">
        <f t="shared" si="592"/>
        <v>AWD</v>
      </c>
      <c r="I7528" s="2">
        <f t="shared" si="589"/>
        <v>2015</v>
      </c>
      <c r="J7528" s="2">
        <f t="shared" si="590"/>
        <v>7</v>
      </c>
      <c r="K7528" t="str">
        <f t="shared" si="591"/>
        <v>Waterjuffer</v>
      </c>
      <c r="L7528" s="25">
        <f t="shared" si="593"/>
        <v>26.714285714285715</v>
      </c>
    </row>
    <row r="7529" spans="1:12" x14ac:dyDescent="0.25">
      <c r="A7529">
        <v>114</v>
      </c>
      <c r="B7529" t="s">
        <v>86</v>
      </c>
      <c r="C7529" s="1">
        <v>42192.652777777781</v>
      </c>
      <c r="D7529">
        <v>2</v>
      </c>
      <c r="E7529" t="s">
        <v>26</v>
      </c>
      <c r="F7529" t="s">
        <v>27</v>
      </c>
      <c r="G7529">
        <v>2</v>
      </c>
      <c r="H7529" t="str">
        <f t="shared" si="592"/>
        <v>AWD</v>
      </c>
      <c r="I7529" s="2">
        <f t="shared" si="589"/>
        <v>2015</v>
      </c>
      <c r="J7529" s="2">
        <f t="shared" si="590"/>
        <v>7</v>
      </c>
      <c r="K7529" t="str">
        <f t="shared" si="591"/>
        <v>Glazenmakers</v>
      </c>
      <c r="L7529" s="25">
        <f t="shared" si="593"/>
        <v>26.714285714285715</v>
      </c>
    </row>
    <row r="7530" spans="1:12" x14ac:dyDescent="0.25">
      <c r="A7530">
        <v>114</v>
      </c>
      <c r="B7530" t="s">
        <v>86</v>
      </c>
      <c r="C7530" s="1">
        <v>42192.652777777781</v>
      </c>
      <c r="D7530">
        <v>4</v>
      </c>
      <c r="E7530" t="s">
        <v>24</v>
      </c>
      <c r="F7530" t="s">
        <v>25</v>
      </c>
      <c r="G7530">
        <v>1</v>
      </c>
      <c r="H7530" t="str">
        <f t="shared" si="592"/>
        <v>AWD</v>
      </c>
      <c r="I7530" s="2">
        <f t="shared" ref="I7530:I7593" si="594">YEAR(C7530)</f>
        <v>2015</v>
      </c>
      <c r="J7530" s="2">
        <f t="shared" ref="J7530:J7593" si="595">MONTH(C7530)</f>
        <v>7</v>
      </c>
      <c r="K7530" t="str">
        <f t="shared" ref="K7530:K7593" si="596">VLOOKUP(E7530,$Q$2:$R$100,2,FALSE)</f>
        <v>Glazenmakers</v>
      </c>
      <c r="L7530" s="25">
        <f t="shared" si="593"/>
        <v>26.714285714285715</v>
      </c>
    </row>
    <row r="7531" spans="1:12" x14ac:dyDescent="0.25">
      <c r="A7531">
        <v>114</v>
      </c>
      <c r="B7531" t="s">
        <v>86</v>
      </c>
      <c r="C7531" s="1">
        <v>42192.652777777781</v>
      </c>
      <c r="D7531">
        <v>4</v>
      </c>
      <c r="E7531" t="s">
        <v>26</v>
      </c>
      <c r="F7531" t="s">
        <v>27</v>
      </c>
      <c r="G7531">
        <v>1</v>
      </c>
      <c r="H7531" t="str">
        <f t="shared" si="592"/>
        <v>AWD</v>
      </c>
      <c r="I7531" s="2">
        <f t="shared" si="594"/>
        <v>2015</v>
      </c>
      <c r="J7531" s="2">
        <f t="shared" si="595"/>
        <v>7</v>
      </c>
      <c r="K7531" t="str">
        <f t="shared" si="596"/>
        <v>Glazenmakers</v>
      </c>
      <c r="L7531" s="25">
        <f t="shared" si="593"/>
        <v>26.714285714285715</v>
      </c>
    </row>
    <row r="7532" spans="1:12" x14ac:dyDescent="0.25">
      <c r="A7532">
        <v>114</v>
      </c>
      <c r="B7532" t="s">
        <v>86</v>
      </c>
      <c r="C7532" s="1">
        <v>42215.579861111109</v>
      </c>
      <c r="D7532">
        <v>1</v>
      </c>
      <c r="E7532" t="s">
        <v>34</v>
      </c>
      <c r="F7532" t="s">
        <v>35</v>
      </c>
      <c r="G7532">
        <v>2</v>
      </c>
      <c r="H7532" t="str">
        <f t="shared" si="592"/>
        <v>AWD</v>
      </c>
      <c r="I7532" s="2">
        <f t="shared" si="594"/>
        <v>2015</v>
      </c>
      <c r="J7532" s="2">
        <f t="shared" si="595"/>
        <v>7</v>
      </c>
      <c r="K7532" t="str">
        <f t="shared" si="596"/>
        <v>Pantserjuffers</v>
      </c>
      <c r="L7532" s="25">
        <f t="shared" si="593"/>
        <v>30</v>
      </c>
    </row>
    <row r="7533" spans="1:12" x14ac:dyDescent="0.25">
      <c r="A7533">
        <v>114</v>
      </c>
      <c r="B7533" t="s">
        <v>86</v>
      </c>
      <c r="C7533" s="1">
        <v>42215.579861111109</v>
      </c>
      <c r="D7533">
        <v>1</v>
      </c>
      <c r="E7533" t="s">
        <v>10</v>
      </c>
      <c r="F7533" t="s">
        <v>11</v>
      </c>
      <c r="G7533">
        <v>7</v>
      </c>
      <c r="H7533" t="str">
        <f t="shared" si="592"/>
        <v>AWD</v>
      </c>
      <c r="I7533" s="2">
        <f t="shared" si="594"/>
        <v>2015</v>
      </c>
      <c r="J7533" s="2">
        <f t="shared" si="595"/>
        <v>7</v>
      </c>
      <c r="K7533" t="str">
        <f t="shared" si="596"/>
        <v>Waterjuffer</v>
      </c>
      <c r="L7533" s="25">
        <f t="shared" si="593"/>
        <v>30</v>
      </c>
    </row>
    <row r="7534" spans="1:12" x14ac:dyDescent="0.25">
      <c r="A7534">
        <v>114</v>
      </c>
      <c r="B7534" t="s">
        <v>86</v>
      </c>
      <c r="C7534" s="1">
        <v>42215.579861111109</v>
      </c>
      <c r="D7534">
        <v>1</v>
      </c>
      <c r="E7534" t="s">
        <v>14</v>
      </c>
      <c r="F7534" t="s">
        <v>15</v>
      </c>
      <c r="G7534">
        <v>2</v>
      </c>
      <c r="H7534" t="str">
        <f t="shared" si="592"/>
        <v>AWD</v>
      </c>
      <c r="I7534" s="2">
        <f t="shared" si="594"/>
        <v>2015</v>
      </c>
      <c r="J7534" s="2">
        <f t="shared" si="595"/>
        <v>7</v>
      </c>
      <c r="K7534" t="str">
        <f t="shared" si="596"/>
        <v>Waterjuffer</v>
      </c>
      <c r="L7534" s="25">
        <f t="shared" si="593"/>
        <v>30</v>
      </c>
    </row>
    <row r="7535" spans="1:12" x14ac:dyDescent="0.25">
      <c r="A7535">
        <v>114</v>
      </c>
      <c r="B7535" t="s">
        <v>86</v>
      </c>
      <c r="C7535" s="1">
        <v>42215.579861111109</v>
      </c>
      <c r="D7535">
        <v>1</v>
      </c>
      <c r="E7535" t="s">
        <v>32</v>
      </c>
      <c r="F7535" t="s">
        <v>33</v>
      </c>
      <c r="G7535">
        <v>1</v>
      </c>
      <c r="H7535" t="str">
        <f t="shared" si="592"/>
        <v>AWD</v>
      </c>
      <c r="I7535" s="2">
        <f t="shared" si="594"/>
        <v>2015</v>
      </c>
      <c r="J7535" s="2">
        <f t="shared" si="595"/>
        <v>7</v>
      </c>
      <c r="K7535" t="str">
        <f t="shared" si="596"/>
        <v>Korenbouten</v>
      </c>
      <c r="L7535" s="25">
        <f t="shared" si="593"/>
        <v>30</v>
      </c>
    </row>
    <row r="7536" spans="1:12" x14ac:dyDescent="0.25">
      <c r="A7536">
        <v>114</v>
      </c>
      <c r="B7536" t="s">
        <v>86</v>
      </c>
      <c r="C7536" s="1">
        <v>42215.579861111109</v>
      </c>
      <c r="D7536">
        <v>2</v>
      </c>
      <c r="E7536" t="s">
        <v>10</v>
      </c>
      <c r="F7536" t="s">
        <v>11</v>
      </c>
      <c r="G7536">
        <v>2</v>
      </c>
      <c r="H7536" t="str">
        <f t="shared" si="592"/>
        <v>AWD</v>
      </c>
      <c r="I7536" s="2">
        <f t="shared" si="594"/>
        <v>2015</v>
      </c>
      <c r="J7536" s="2">
        <f t="shared" si="595"/>
        <v>7</v>
      </c>
      <c r="K7536" t="str">
        <f t="shared" si="596"/>
        <v>Waterjuffer</v>
      </c>
      <c r="L7536" s="25">
        <f t="shared" si="593"/>
        <v>30</v>
      </c>
    </row>
    <row r="7537" spans="1:12" x14ac:dyDescent="0.25">
      <c r="A7537">
        <v>114</v>
      </c>
      <c r="B7537" t="s">
        <v>86</v>
      </c>
      <c r="C7537" s="1">
        <v>42215.579861111109</v>
      </c>
      <c r="D7537">
        <v>2</v>
      </c>
      <c r="E7537" t="s">
        <v>14</v>
      </c>
      <c r="F7537" t="s">
        <v>15</v>
      </c>
      <c r="G7537">
        <v>4</v>
      </c>
      <c r="H7537" t="str">
        <f t="shared" si="592"/>
        <v>AWD</v>
      </c>
      <c r="I7537" s="2">
        <f t="shared" si="594"/>
        <v>2015</v>
      </c>
      <c r="J7537" s="2">
        <f t="shared" si="595"/>
        <v>7</v>
      </c>
      <c r="K7537" t="str">
        <f t="shared" si="596"/>
        <v>Waterjuffer</v>
      </c>
      <c r="L7537" s="25">
        <f t="shared" si="593"/>
        <v>30</v>
      </c>
    </row>
    <row r="7538" spans="1:12" x14ac:dyDescent="0.25">
      <c r="A7538">
        <v>114</v>
      </c>
      <c r="B7538" t="s">
        <v>86</v>
      </c>
      <c r="C7538" s="1">
        <v>42237.5625</v>
      </c>
      <c r="D7538">
        <v>1</v>
      </c>
      <c r="E7538" t="s">
        <v>10</v>
      </c>
      <c r="F7538" t="s">
        <v>11</v>
      </c>
      <c r="G7538">
        <v>4</v>
      </c>
      <c r="H7538" t="str">
        <f t="shared" si="592"/>
        <v>AWD</v>
      </c>
      <c r="I7538" s="2">
        <f t="shared" si="594"/>
        <v>2015</v>
      </c>
      <c r="J7538" s="2">
        <f t="shared" si="595"/>
        <v>8</v>
      </c>
      <c r="K7538" t="str">
        <f t="shared" si="596"/>
        <v>Waterjuffer</v>
      </c>
      <c r="L7538" s="25">
        <f t="shared" si="593"/>
        <v>33.142857142857146</v>
      </c>
    </row>
    <row r="7539" spans="1:12" x14ac:dyDescent="0.25">
      <c r="A7539">
        <v>114</v>
      </c>
      <c r="B7539" t="s">
        <v>86</v>
      </c>
      <c r="C7539" s="1">
        <v>42237.5625</v>
      </c>
      <c r="D7539">
        <v>1</v>
      </c>
      <c r="E7539" t="s">
        <v>14</v>
      </c>
      <c r="F7539" t="s">
        <v>15</v>
      </c>
      <c r="G7539">
        <v>6</v>
      </c>
      <c r="H7539" t="str">
        <f t="shared" si="592"/>
        <v>AWD</v>
      </c>
      <c r="I7539" s="2">
        <f t="shared" si="594"/>
        <v>2015</v>
      </c>
      <c r="J7539" s="2">
        <f t="shared" si="595"/>
        <v>8</v>
      </c>
      <c r="K7539" t="str">
        <f t="shared" si="596"/>
        <v>Waterjuffer</v>
      </c>
      <c r="L7539" s="25">
        <f t="shared" si="593"/>
        <v>33.142857142857146</v>
      </c>
    </row>
    <row r="7540" spans="1:12" x14ac:dyDescent="0.25">
      <c r="A7540">
        <v>114</v>
      </c>
      <c r="B7540" t="s">
        <v>86</v>
      </c>
      <c r="C7540" s="1">
        <v>42237.5625</v>
      </c>
      <c r="D7540">
        <v>1</v>
      </c>
      <c r="E7540" t="s">
        <v>36</v>
      </c>
      <c r="F7540" t="s">
        <v>37</v>
      </c>
      <c r="G7540">
        <v>2</v>
      </c>
      <c r="H7540" t="str">
        <f t="shared" si="592"/>
        <v>AWD</v>
      </c>
      <c r="I7540" s="2">
        <f t="shared" si="594"/>
        <v>2015</v>
      </c>
      <c r="J7540" s="2">
        <f t="shared" si="595"/>
        <v>8</v>
      </c>
      <c r="K7540" t="str">
        <f t="shared" si="596"/>
        <v>Glazenmakers</v>
      </c>
      <c r="L7540" s="25">
        <f t="shared" si="593"/>
        <v>33.142857142857146</v>
      </c>
    </row>
    <row r="7541" spans="1:12" x14ac:dyDescent="0.25">
      <c r="A7541">
        <v>114</v>
      </c>
      <c r="B7541" t="s">
        <v>86</v>
      </c>
      <c r="C7541" s="1">
        <v>42237.5625</v>
      </c>
      <c r="D7541">
        <v>2</v>
      </c>
      <c r="E7541" t="s">
        <v>10</v>
      </c>
      <c r="F7541" t="s">
        <v>11</v>
      </c>
      <c r="G7541">
        <v>3</v>
      </c>
      <c r="H7541" t="str">
        <f t="shared" si="592"/>
        <v>AWD</v>
      </c>
      <c r="I7541" s="2">
        <f t="shared" si="594"/>
        <v>2015</v>
      </c>
      <c r="J7541" s="2">
        <f t="shared" si="595"/>
        <v>8</v>
      </c>
      <c r="K7541" t="str">
        <f t="shared" si="596"/>
        <v>Waterjuffer</v>
      </c>
      <c r="L7541" s="25">
        <f t="shared" si="593"/>
        <v>33.142857142857146</v>
      </c>
    </row>
    <row r="7542" spans="1:12" x14ac:dyDescent="0.25">
      <c r="A7542">
        <v>114</v>
      </c>
      <c r="B7542" t="s">
        <v>86</v>
      </c>
      <c r="C7542" s="1">
        <v>42237.5625</v>
      </c>
      <c r="D7542">
        <v>2</v>
      </c>
      <c r="E7542" t="s">
        <v>14</v>
      </c>
      <c r="F7542" t="s">
        <v>15</v>
      </c>
      <c r="G7542">
        <v>5</v>
      </c>
      <c r="H7542" t="str">
        <f t="shared" si="592"/>
        <v>AWD</v>
      </c>
      <c r="I7542" s="2">
        <f t="shared" si="594"/>
        <v>2015</v>
      </c>
      <c r="J7542" s="2">
        <f t="shared" si="595"/>
        <v>8</v>
      </c>
      <c r="K7542" t="str">
        <f t="shared" si="596"/>
        <v>Waterjuffer</v>
      </c>
      <c r="L7542" s="25">
        <f t="shared" si="593"/>
        <v>33.142857142857146</v>
      </c>
    </row>
    <row r="7543" spans="1:12" x14ac:dyDescent="0.25">
      <c r="A7543">
        <v>114</v>
      </c>
      <c r="B7543" t="s">
        <v>86</v>
      </c>
      <c r="C7543" s="1">
        <v>42237.5625</v>
      </c>
      <c r="D7543">
        <v>2</v>
      </c>
      <c r="E7543" t="s">
        <v>36</v>
      </c>
      <c r="F7543" t="s">
        <v>37</v>
      </c>
      <c r="G7543">
        <v>1</v>
      </c>
      <c r="H7543" t="str">
        <f t="shared" si="592"/>
        <v>AWD</v>
      </c>
      <c r="I7543" s="2">
        <f t="shared" si="594"/>
        <v>2015</v>
      </c>
      <c r="J7543" s="2">
        <f t="shared" si="595"/>
        <v>8</v>
      </c>
      <c r="K7543" t="str">
        <f t="shared" si="596"/>
        <v>Glazenmakers</v>
      </c>
      <c r="L7543" s="25">
        <f t="shared" si="593"/>
        <v>33.142857142857146</v>
      </c>
    </row>
    <row r="7544" spans="1:12" x14ac:dyDescent="0.25">
      <c r="A7544">
        <v>114</v>
      </c>
      <c r="B7544" t="s">
        <v>86</v>
      </c>
      <c r="C7544" s="1">
        <v>42237.5625</v>
      </c>
      <c r="D7544">
        <v>2</v>
      </c>
      <c r="E7544" t="s">
        <v>26</v>
      </c>
      <c r="F7544" t="s">
        <v>27</v>
      </c>
      <c r="G7544">
        <v>2</v>
      </c>
      <c r="H7544" t="str">
        <f t="shared" si="592"/>
        <v>AWD</v>
      </c>
      <c r="I7544" s="2">
        <f t="shared" si="594"/>
        <v>2015</v>
      </c>
      <c r="J7544" s="2">
        <f t="shared" si="595"/>
        <v>8</v>
      </c>
      <c r="K7544" t="str">
        <f t="shared" si="596"/>
        <v>Glazenmakers</v>
      </c>
      <c r="L7544" s="25">
        <f t="shared" si="593"/>
        <v>33.142857142857146</v>
      </c>
    </row>
    <row r="7545" spans="1:12" x14ac:dyDescent="0.25">
      <c r="A7545">
        <v>114</v>
      </c>
      <c r="B7545" t="s">
        <v>86</v>
      </c>
      <c r="C7545" s="1">
        <v>42237.5625</v>
      </c>
      <c r="D7545">
        <v>4</v>
      </c>
      <c r="E7545" t="s">
        <v>26</v>
      </c>
      <c r="F7545" t="s">
        <v>27</v>
      </c>
      <c r="G7545">
        <v>1</v>
      </c>
      <c r="H7545" t="str">
        <f t="shared" si="592"/>
        <v>AWD</v>
      </c>
      <c r="I7545" s="2">
        <f t="shared" si="594"/>
        <v>2015</v>
      </c>
      <c r="J7545" s="2">
        <f t="shared" si="595"/>
        <v>8</v>
      </c>
      <c r="K7545" t="str">
        <f t="shared" si="596"/>
        <v>Glazenmakers</v>
      </c>
      <c r="L7545" s="25">
        <f t="shared" si="593"/>
        <v>33.142857142857146</v>
      </c>
    </row>
    <row r="7546" spans="1:12" x14ac:dyDescent="0.25">
      <c r="A7546">
        <v>114</v>
      </c>
      <c r="B7546" t="s">
        <v>86</v>
      </c>
      <c r="C7546" s="1">
        <v>42239.458333333336</v>
      </c>
      <c r="D7546">
        <v>1</v>
      </c>
      <c r="E7546" t="s">
        <v>10</v>
      </c>
      <c r="F7546" t="s">
        <v>11</v>
      </c>
      <c r="G7546">
        <v>10</v>
      </c>
      <c r="H7546" t="str">
        <f t="shared" si="592"/>
        <v>AWD</v>
      </c>
      <c r="I7546" s="2">
        <f t="shared" si="594"/>
        <v>2015</v>
      </c>
      <c r="J7546" s="2">
        <f t="shared" si="595"/>
        <v>8</v>
      </c>
      <c r="K7546" t="str">
        <f t="shared" si="596"/>
        <v>Waterjuffer</v>
      </c>
      <c r="L7546" s="25">
        <f t="shared" si="593"/>
        <v>33.428571428571431</v>
      </c>
    </row>
    <row r="7547" spans="1:12" x14ac:dyDescent="0.25">
      <c r="A7547">
        <v>114</v>
      </c>
      <c r="B7547" t="s">
        <v>86</v>
      </c>
      <c r="C7547" s="1">
        <v>42239.458333333336</v>
      </c>
      <c r="D7547">
        <v>1</v>
      </c>
      <c r="E7547" t="s">
        <v>14</v>
      </c>
      <c r="F7547" t="s">
        <v>15</v>
      </c>
      <c r="G7547">
        <v>2</v>
      </c>
      <c r="H7547" t="str">
        <f t="shared" si="592"/>
        <v>AWD</v>
      </c>
      <c r="I7547" s="2">
        <f t="shared" si="594"/>
        <v>2015</v>
      </c>
      <c r="J7547" s="2">
        <f t="shared" si="595"/>
        <v>8</v>
      </c>
      <c r="K7547" t="str">
        <f t="shared" si="596"/>
        <v>Waterjuffer</v>
      </c>
      <c r="L7547" s="25">
        <f t="shared" si="593"/>
        <v>33.428571428571431</v>
      </c>
    </row>
    <row r="7548" spans="1:12" x14ac:dyDescent="0.25">
      <c r="A7548">
        <v>114</v>
      </c>
      <c r="B7548" t="s">
        <v>86</v>
      </c>
      <c r="C7548" s="1">
        <v>42239.458333333336</v>
      </c>
      <c r="D7548">
        <v>1</v>
      </c>
      <c r="E7548" t="s">
        <v>32</v>
      </c>
      <c r="F7548" t="s">
        <v>33</v>
      </c>
      <c r="G7548">
        <v>2</v>
      </c>
      <c r="H7548" t="str">
        <f t="shared" si="592"/>
        <v>AWD</v>
      </c>
      <c r="I7548" s="2">
        <f t="shared" si="594"/>
        <v>2015</v>
      </c>
      <c r="J7548" s="2">
        <f t="shared" si="595"/>
        <v>8</v>
      </c>
      <c r="K7548" t="str">
        <f t="shared" si="596"/>
        <v>Korenbouten</v>
      </c>
      <c r="L7548" s="25">
        <f t="shared" si="593"/>
        <v>33.428571428571431</v>
      </c>
    </row>
    <row r="7549" spans="1:12" x14ac:dyDescent="0.25">
      <c r="A7549">
        <v>114</v>
      </c>
      <c r="B7549" t="s">
        <v>86</v>
      </c>
      <c r="C7549" s="1">
        <v>42239.458333333336</v>
      </c>
      <c r="D7549">
        <v>2</v>
      </c>
      <c r="E7549" t="s">
        <v>10</v>
      </c>
      <c r="F7549" t="s">
        <v>11</v>
      </c>
      <c r="G7549">
        <v>6</v>
      </c>
      <c r="H7549" t="str">
        <f t="shared" si="592"/>
        <v>AWD</v>
      </c>
      <c r="I7549" s="2">
        <f t="shared" si="594"/>
        <v>2015</v>
      </c>
      <c r="J7549" s="2">
        <f t="shared" si="595"/>
        <v>8</v>
      </c>
      <c r="K7549" t="str">
        <f t="shared" si="596"/>
        <v>Waterjuffer</v>
      </c>
      <c r="L7549" s="25">
        <f t="shared" si="593"/>
        <v>33.428571428571431</v>
      </c>
    </row>
    <row r="7550" spans="1:12" x14ac:dyDescent="0.25">
      <c r="A7550">
        <v>114</v>
      </c>
      <c r="B7550" t="s">
        <v>86</v>
      </c>
      <c r="C7550" s="1">
        <v>42239.458333333336</v>
      </c>
      <c r="D7550">
        <v>2</v>
      </c>
      <c r="E7550" t="s">
        <v>14</v>
      </c>
      <c r="F7550" t="s">
        <v>15</v>
      </c>
      <c r="G7550">
        <v>1</v>
      </c>
      <c r="H7550" t="str">
        <f t="shared" si="592"/>
        <v>AWD</v>
      </c>
      <c r="I7550" s="2">
        <f t="shared" si="594"/>
        <v>2015</v>
      </c>
      <c r="J7550" s="2">
        <f t="shared" si="595"/>
        <v>8</v>
      </c>
      <c r="K7550" t="str">
        <f t="shared" si="596"/>
        <v>Waterjuffer</v>
      </c>
      <c r="L7550" s="25">
        <f t="shared" si="593"/>
        <v>33.428571428571431</v>
      </c>
    </row>
    <row r="7551" spans="1:12" x14ac:dyDescent="0.25">
      <c r="A7551">
        <v>114</v>
      </c>
      <c r="B7551" t="s">
        <v>86</v>
      </c>
      <c r="C7551" s="1">
        <v>42239.458333333336</v>
      </c>
      <c r="D7551">
        <v>2</v>
      </c>
      <c r="E7551" t="s">
        <v>26</v>
      </c>
      <c r="F7551" t="s">
        <v>27</v>
      </c>
      <c r="G7551">
        <v>1</v>
      </c>
      <c r="H7551" t="str">
        <f t="shared" si="592"/>
        <v>AWD</v>
      </c>
      <c r="I7551" s="2">
        <f t="shared" si="594"/>
        <v>2015</v>
      </c>
      <c r="J7551" s="2">
        <f t="shared" si="595"/>
        <v>8</v>
      </c>
      <c r="K7551" t="str">
        <f t="shared" si="596"/>
        <v>Glazenmakers</v>
      </c>
      <c r="L7551" s="25">
        <f t="shared" si="593"/>
        <v>33.428571428571431</v>
      </c>
    </row>
    <row r="7552" spans="1:12" x14ac:dyDescent="0.25">
      <c r="A7552">
        <v>114</v>
      </c>
      <c r="B7552" t="s">
        <v>86</v>
      </c>
      <c r="C7552" s="1">
        <v>42239.458333333336</v>
      </c>
      <c r="D7552">
        <v>4</v>
      </c>
      <c r="E7552" t="s">
        <v>26</v>
      </c>
      <c r="F7552" t="s">
        <v>27</v>
      </c>
      <c r="G7552">
        <v>1</v>
      </c>
      <c r="H7552" t="str">
        <f t="shared" si="592"/>
        <v>AWD</v>
      </c>
      <c r="I7552" s="2">
        <f t="shared" si="594"/>
        <v>2015</v>
      </c>
      <c r="J7552" s="2">
        <f t="shared" si="595"/>
        <v>8</v>
      </c>
      <c r="K7552" t="str">
        <f t="shared" si="596"/>
        <v>Glazenmakers</v>
      </c>
      <c r="L7552" s="25">
        <f t="shared" si="593"/>
        <v>33.428571428571431</v>
      </c>
    </row>
    <row r="7553" spans="1:12" x14ac:dyDescent="0.25">
      <c r="A7553">
        <v>114</v>
      </c>
      <c r="B7553" t="s">
        <v>86</v>
      </c>
      <c r="C7553" s="1">
        <v>42517.607638888891</v>
      </c>
      <c r="D7553">
        <v>1</v>
      </c>
      <c r="E7553" t="s">
        <v>8</v>
      </c>
      <c r="F7553" t="s">
        <v>9</v>
      </c>
      <c r="G7553">
        <v>6</v>
      </c>
      <c r="H7553" t="str">
        <f t="shared" si="592"/>
        <v>AWD</v>
      </c>
      <c r="I7553" s="2">
        <f t="shared" si="594"/>
        <v>2016</v>
      </c>
      <c r="J7553" s="2">
        <f t="shared" si="595"/>
        <v>5</v>
      </c>
      <c r="K7553" t="str">
        <f t="shared" si="596"/>
        <v>Pantserjuffers</v>
      </c>
      <c r="L7553" s="25">
        <f t="shared" si="593"/>
        <v>21</v>
      </c>
    </row>
    <row r="7554" spans="1:12" x14ac:dyDescent="0.25">
      <c r="A7554">
        <v>114</v>
      </c>
      <c r="B7554" t="s">
        <v>86</v>
      </c>
      <c r="C7554" s="1">
        <v>42517.607638888891</v>
      </c>
      <c r="D7554">
        <v>1</v>
      </c>
      <c r="E7554" t="s">
        <v>10</v>
      </c>
      <c r="F7554" t="s">
        <v>11</v>
      </c>
      <c r="G7554">
        <v>15</v>
      </c>
      <c r="H7554" t="str">
        <f t="shared" ref="H7554:H7617" si="597">VLOOKUP(A7554,$N$2:$O$51,2,FALSE)</f>
        <v>AWD</v>
      </c>
      <c r="I7554" s="2">
        <f t="shared" si="594"/>
        <v>2016</v>
      </c>
      <c r="J7554" s="2">
        <f t="shared" si="595"/>
        <v>5</v>
      </c>
      <c r="K7554" t="str">
        <f t="shared" si="596"/>
        <v>Waterjuffer</v>
      </c>
      <c r="L7554" s="25">
        <f t="shared" si="593"/>
        <v>21</v>
      </c>
    </row>
    <row r="7555" spans="1:12" x14ac:dyDescent="0.25">
      <c r="A7555">
        <v>114</v>
      </c>
      <c r="B7555" t="s">
        <v>86</v>
      </c>
      <c r="C7555" s="1">
        <v>42517.607638888891</v>
      </c>
      <c r="D7555">
        <v>1</v>
      </c>
      <c r="E7555" t="s">
        <v>61</v>
      </c>
      <c r="F7555" t="s">
        <v>62</v>
      </c>
      <c r="G7555">
        <v>20</v>
      </c>
      <c r="H7555" t="str">
        <f t="shared" si="597"/>
        <v>AWD</v>
      </c>
      <c r="I7555" s="2">
        <f t="shared" si="594"/>
        <v>2016</v>
      </c>
      <c r="J7555" s="2">
        <f t="shared" si="595"/>
        <v>5</v>
      </c>
      <c r="K7555" t="str">
        <f t="shared" si="596"/>
        <v>Waterjuffer</v>
      </c>
      <c r="L7555" s="25">
        <f t="shared" ref="L7555:L7618" si="598">(ROUNDDOWN(C7555-DATE(I7555,1,1),0))/7</f>
        <v>21</v>
      </c>
    </row>
    <row r="7556" spans="1:12" x14ac:dyDescent="0.25">
      <c r="A7556">
        <v>114</v>
      </c>
      <c r="B7556" t="s">
        <v>86</v>
      </c>
      <c r="C7556" s="1">
        <v>42517.607638888891</v>
      </c>
      <c r="D7556">
        <v>1</v>
      </c>
      <c r="E7556" t="s">
        <v>22</v>
      </c>
      <c r="F7556" t="s">
        <v>23</v>
      </c>
      <c r="G7556">
        <v>1</v>
      </c>
      <c r="H7556" t="str">
        <f t="shared" si="597"/>
        <v>AWD</v>
      </c>
      <c r="I7556" s="2">
        <f t="shared" si="594"/>
        <v>2016</v>
      </c>
      <c r="J7556" s="2">
        <f t="shared" si="595"/>
        <v>5</v>
      </c>
      <c r="K7556" t="str">
        <f t="shared" si="596"/>
        <v>Glazenmakers</v>
      </c>
      <c r="L7556" s="25">
        <f t="shared" si="598"/>
        <v>21</v>
      </c>
    </row>
    <row r="7557" spans="1:12" x14ac:dyDescent="0.25">
      <c r="A7557">
        <v>114</v>
      </c>
      <c r="B7557" t="s">
        <v>86</v>
      </c>
      <c r="C7557" s="1">
        <v>42517.607638888891</v>
      </c>
      <c r="D7557">
        <v>2</v>
      </c>
      <c r="E7557" t="s">
        <v>8</v>
      </c>
      <c r="F7557" t="s">
        <v>9</v>
      </c>
      <c r="G7557">
        <v>3</v>
      </c>
      <c r="H7557" t="str">
        <f t="shared" si="597"/>
        <v>AWD</v>
      </c>
      <c r="I7557" s="2">
        <f t="shared" si="594"/>
        <v>2016</v>
      </c>
      <c r="J7557" s="2">
        <f t="shared" si="595"/>
        <v>5</v>
      </c>
      <c r="K7557" t="str">
        <f t="shared" si="596"/>
        <v>Pantserjuffers</v>
      </c>
      <c r="L7557" s="25">
        <f t="shared" si="598"/>
        <v>21</v>
      </c>
    </row>
    <row r="7558" spans="1:12" x14ac:dyDescent="0.25">
      <c r="A7558">
        <v>114</v>
      </c>
      <c r="B7558" t="s">
        <v>86</v>
      </c>
      <c r="C7558" s="1">
        <v>42517.607638888891</v>
      </c>
      <c r="D7558">
        <v>2</v>
      </c>
      <c r="E7558" t="s">
        <v>10</v>
      </c>
      <c r="F7558" t="s">
        <v>11</v>
      </c>
      <c r="G7558">
        <v>16</v>
      </c>
      <c r="H7558" t="str">
        <f t="shared" si="597"/>
        <v>AWD</v>
      </c>
      <c r="I7558" s="2">
        <f t="shared" si="594"/>
        <v>2016</v>
      </c>
      <c r="J7558" s="2">
        <f t="shared" si="595"/>
        <v>5</v>
      </c>
      <c r="K7558" t="str">
        <f t="shared" si="596"/>
        <v>Waterjuffer</v>
      </c>
      <c r="L7558" s="25">
        <f t="shared" si="598"/>
        <v>21</v>
      </c>
    </row>
    <row r="7559" spans="1:12" x14ac:dyDescent="0.25">
      <c r="A7559">
        <v>114</v>
      </c>
      <c r="B7559" t="s">
        <v>86</v>
      </c>
      <c r="C7559" s="1">
        <v>42517.607638888891</v>
      </c>
      <c r="D7559">
        <v>2</v>
      </c>
      <c r="E7559" t="s">
        <v>12</v>
      </c>
      <c r="F7559" t="s">
        <v>13</v>
      </c>
      <c r="G7559">
        <v>1</v>
      </c>
      <c r="H7559" t="str">
        <f t="shared" si="597"/>
        <v>AWD</v>
      </c>
      <c r="I7559" s="2">
        <f t="shared" si="594"/>
        <v>2016</v>
      </c>
      <c r="J7559" s="2">
        <f t="shared" si="595"/>
        <v>5</v>
      </c>
      <c r="K7559" t="str">
        <f t="shared" si="596"/>
        <v>Waterjuffer</v>
      </c>
      <c r="L7559" s="25">
        <f t="shared" si="598"/>
        <v>21</v>
      </c>
    </row>
    <row r="7560" spans="1:12" x14ac:dyDescent="0.25">
      <c r="A7560">
        <v>114</v>
      </c>
      <c r="B7560" t="s">
        <v>86</v>
      </c>
      <c r="C7560" s="1">
        <v>42517.607638888891</v>
      </c>
      <c r="D7560">
        <v>2</v>
      </c>
      <c r="E7560" t="s">
        <v>14</v>
      </c>
      <c r="F7560" t="s">
        <v>15</v>
      </c>
      <c r="G7560">
        <v>8</v>
      </c>
      <c r="H7560" t="str">
        <f t="shared" si="597"/>
        <v>AWD</v>
      </c>
      <c r="I7560" s="2">
        <f t="shared" si="594"/>
        <v>2016</v>
      </c>
      <c r="J7560" s="2">
        <f t="shared" si="595"/>
        <v>5</v>
      </c>
      <c r="K7560" t="str">
        <f t="shared" si="596"/>
        <v>Waterjuffer</v>
      </c>
      <c r="L7560" s="25">
        <f t="shared" si="598"/>
        <v>21</v>
      </c>
    </row>
    <row r="7561" spans="1:12" x14ac:dyDescent="0.25">
      <c r="A7561">
        <v>114</v>
      </c>
      <c r="B7561" t="s">
        <v>86</v>
      </c>
      <c r="C7561" s="1">
        <v>42517.607638888891</v>
      </c>
      <c r="D7561">
        <v>2</v>
      </c>
      <c r="E7561" t="s">
        <v>61</v>
      </c>
      <c r="F7561" t="s">
        <v>62</v>
      </c>
      <c r="G7561">
        <v>28</v>
      </c>
      <c r="H7561" t="str">
        <f t="shared" si="597"/>
        <v>AWD</v>
      </c>
      <c r="I7561" s="2">
        <f t="shared" si="594"/>
        <v>2016</v>
      </c>
      <c r="J7561" s="2">
        <f t="shared" si="595"/>
        <v>5</v>
      </c>
      <c r="K7561" t="str">
        <f t="shared" si="596"/>
        <v>Waterjuffer</v>
      </c>
      <c r="L7561" s="25">
        <f t="shared" si="598"/>
        <v>21</v>
      </c>
    </row>
    <row r="7562" spans="1:12" x14ac:dyDescent="0.25">
      <c r="A7562">
        <v>114</v>
      </c>
      <c r="B7562" t="s">
        <v>86</v>
      </c>
      <c r="C7562" s="1">
        <v>42517.607638888891</v>
      </c>
      <c r="D7562">
        <v>2</v>
      </c>
      <c r="E7562" t="s">
        <v>22</v>
      </c>
      <c r="F7562" t="s">
        <v>23</v>
      </c>
      <c r="G7562">
        <v>3</v>
      </c>
      <c r="H7562" t="str">
        <f t="shared" si="597"/>
        <v>AWD</v>
      </c>
      <c r="I7562" s="2">
        <f t="shared" si="594"/>
        <v>2016</v>
      </c>
      <c r="J7562" s="2">
        <f t="shared" si="595"/>
        <v>5</v>
      </c>
      <c r="K7562" t="str">
        <f t="shared" si="596"/>
        <v>Glazenmakers</v>
      </c>
      <c r="L7562" s="25">
        <f t="shared" si="598"/>
        <v>21</v>
      </c>
    </row>
    <row r="7563" spans="1:12" x14ac:dyDescent="0.25">
      <c r="A7563">
        <v>114</v>
      </c>
      <c r="B7563" t="s">
        <v>86</v>
      </c>
      <c r="C7563" s="1">
        <v>42517.607638888891</v>
      </c>
      <c r="D7563">
        <v>4</v>
      </c>
      <c r="E7563" t="s">
        <v>22</v>
      </c>
      <c r="F7563" t="s">
        <v>23</v>
      </c>
      <c r="G7563">
        <v>1</v>
      </c>
      <c r="H7563" t="str">
        <f t="shared" si="597"/>
        <v>AWD</v>
      </c>
      <c r="I7563" s="2">
        <f t="shared" si="594"/>
        <v>2016</v>
      </c>
      <c r="J7563" s="2">
        <f t="shared" si="595"/>
        <v>5</v>
      </c>
      <c r="K7563" t="str">
        <f t="shared" si="596"/>
        <v>Glazenmakers</v>
      </c>
      <c r="L7563" s="25">
        <f t="shared" si="598"/>
        <v>21</v>
      </c>
    </row>
    <row r="7564" spans="1:12" x14ac:dyDescent="0.25">
      <c r="A7564">
        <v>114</v>
      </c>
      <c r="B7564" t="s">
        <v>86</v>
      </c>
      <c r="C7564" s="1">
        <v>42528.625</v>
      </c>
      <c r="D7564">
        <v>1</v>
      </c>
      <c r="E7564" t="s">
        <v>10</v>
      </c>
      <c r="F7564" t="s">
        <v>11</v>
      </c>
      <c r="G7564">
        <v>49</v>
      </c>
      <c r="H7564" t="str">
        <f t="shared" si="597"/>
        <v>AWD</v>
      </c>
      <c r="I7564" s="2">
        <f t="shared" si="594"/>
        <v>2016</v>
      </c>
      <c r="J7564" s="2">
        <f t="shared" si="595"/>
        <v>6</v>
      </c>
      <c r="K7564" t="str">
        <f t="shared" si="596"/>
        <v>Waterjuffer</v>
      </c>
      <c r="L7564" s="25">
        <f t="shared" si="598"/>
        <v>22.571428571428573</v>
      </c>
    </row>
    <row r="7565" spans="1:12" x14ac:dyDescent="0.25">
      <c r="A7565">
        <v>114</v>
      </c>
      <c r="B7565" t="s">
        <v>86</v>
      </c>
      <c r="C7565" s="1">
        <v>42528.625</v>
      </c>
      <c r="D7565">
        <v>1</v>
      </c>
      <c r="E7565" t="s">
        <v>14</v>
      </c>
      <c r="F7565" t="s">
        <v>15</v>
      </c>
      <c r="G7565">
        <v>5</v>
      </c>
      <c r="H7565" t="str">
        <f t="shared" si="597"/>
        <v>AWD</v>
      </c>
      <c r="I7565" s="2">
        <f t="shared" si="594"/>
        <v>2016</v>
      </c>
      <c r="J7565" s="2">
        <f t="shared" si="595"/>
        <v>6</v>
      </c>
      <c r="K7565" t="str">
        <f t="shared" si="596"/>
        <v>Waterjuffer</v>
      </c>
      <c r="L7565" s="25">
        <f t="shared" si="598"/>
        <v>22.571428571428573</v>
      </c>
    </row>
    <row r="7566" spans="1:12" x14ac:dyDescent="0.25">
      <c r="A7566">
        <v>114</v>
      </c>
      <c r="B7566" t="s">
        <v>86</v>
      </c>
      <c r="C7566" s="1">
        <v>42528.625</v>
      </c>
      <c r="D7566">
        <v>1</v>
      </c>
      <c r="E7566" t="s">
        <v>61</v>
      </c>
      <c r="F7566" t="s">
        <v>62</v>
      </c>
      <c r="G7566">
        <v>70</v>
      </c>
      <c r="H7566" t="str">
        <f t="shared" si="597"/>
        <v>AWD</v>
      </c>
      <c r="I7566" s="2">
        <f t="shared" si="594"/>
        <v>2016</v>
      </c>
      <c r="J7566" s="2">
        <f t="shared" si="595"/>
        <v>6</v>
      </c>
      <c r="K7566" t="str">
        <f t="shared" si="596"/>
        <v>Waterjuffer</v>
      </c>
      <c r="L7566" s="25">
        <f t="shared" si="598"/>
        <v>22.571428571428573</v>
      </c>
    </row>
    <row r="7567" spans="1:12" x14ac:dyDescent="0.25">
      <c r="A7567">
        <v>114</v>
      </c>
      <c r="B7567" t="s">
        <v>86</v>
      </c>
      <c r="C7567" s="1">
        <v>42528.625</v>
      </c>
      <c r="D7567">
        <v>1</v>
      </c>
      <c r="E7567" t="s">
        <v>22</v>
      </c>
      <c r="F7567" t="s">
        <v>23</v>
      </c>
      <c r="G7567">
        <v>2</v>
      </c>
      <c r="H7567" t="str">
        <f t="shared" si="597"/>
        <v>AWD</v>
      </c>
      <c r="I7567" s="2">
        <f t="shared" si="594"/>
        <v>2016</v>
      </c>
      <c r="J7567" s="2">
        <f t="shared" si="595"/>
        <v>6</v>
      </c>
      <c r="K7567" t="str">
        <f t="shared" si="596"/>
        <v>Glazenmakers</v>
      </c>
      <c r="L7567" s="25">
        <f t="shared" si="598"/>
        <v>22.571428571428573</v>
      </c>
    </row>
    <row r="7568" spans="1:12" x14ac:dyDescent="0.25">
      <c r="A7568">
        <v>114</v>
      </c>
      <c r="B7568" t="s">
        <v>86</v>
      </c>
      <c r="C7568" s="1">
        <v>42528.625</v>
      </c>
      <c r="D7568">
        <v>2</v>
      </c>
      <c r="E7568" t="s">
        <v>10</v>
      </c>
      <c r="F7568" t="s">
        <v>11</v>
      </c>
      <c r="G7568">
        <v>133</v>
      </c>
      <c r="H7568" t="str">
        <f t="shared" si="597"/>
        <v>AWD</v>
      </c>
      <c r="I7568" s="2">
        <f t="shared" si="594"/>
        <v>2016</v>
      </c>
      <c r="J7568" s="2">
        <f t="shared" si="595"/>
        <v>6</v>
      </c>
      <c r="K7568" t="str">
        <f t="shared" si="596"/>
        <v>Waterjuffer</v>
      </c>
      <c r="L7568" s="25">
        <f t="shared" si="598"/>
        <v>22.571428571428573</v>
      </c>
    </row>
    <row r="7569" spans="1:12" x14ac:dyDescent="0.25">
      <c r="A7569">
        <v>114</v>
      </c>
      <c r="B7569" t="s">
        <v>86</v>
      </c>
      <c r="C7569" s="1">
        <v>42528.625</v>
      </c>
      <c r="D7569">
        <v>2</v>
      </c>
      <c r="E7569" t="s">
        <v>14</v>
      </c>
      <c r="F7569" t="s">
        <v>15</v>
      </c>
      <c r="G7569">
        <v>18</v>
      </c>
      <c r="H7569" t="str">
        <f t="shared" si="597"/>
        <v>AWD</v>
      </c>
      <c r="I7569" s="2">
        <f t="shared" si="594"/>
        <v>2016</v>
      </c>
      <c r="J7569" s="2">
        <f t="shared" si="595"/>
        <v>6</v>
      </c>
      <c r="K7569" t="str">
        <f t="shared" si="596"/>
        <v>Waterjuffer</v>
      </c>
      <c r="L7569" s="25">
        <f t="shared" si="598"/>
        <v>22.571428571428573</v>
      </c>
    </row>
    <row r="7570" spans="1:12" x14ac:dyDescent="0.25">
      <c r="A7570">
        <v>114</v>
      </c>
      <c r="B7570" t="s">
        <v>86</v>
      </c>
      <c r="C7570" s="1">
        <v>42528.625</v>
      </c>
      <c r="D7570">
        <v>2</v>
      </c>
      <c r="E7570" t="s">
        <v>16</v>
      </c>
      <c r="F7570" t="s">
        <v>17</v>
      </c>
      <c r="G7570">
        <v>5</v>
      </c>
      <c r="H7570" t="str">
        <f t="shared" si="597"/>
        <v>AWD</v>
      </c>
      <c r="I7570" s="2">
        <f t="shared" si="594"/>
        <v>2016</v>
      </c>
      <c r="J7570" s="2">
        <f t="shared" si="595"/>
        <v>6</v>
      </c>
      <c r="K7570" t="str">
        <f t="shared" si="596"/>
        <v>Waterjuffer</v>
      </c>
      <c r="L7570" s="25">
        <f t="shared" si="598"/>
        <v>22.571428571428573</v>
      </c>
    </row>
    <row r="7571" spans="1:12" x14ac:dyDescent="0.25">
      <c r="A7571">
        <v>114</v>
      </c>
      <c r="B7571" t="s">
        <v>86</v>
      </c>
      <c r="C7571" s="1">
        <v>42528.625</v>
      </c>
      <c r="D7571">
        <v>2</v>
      </c>
      <c r="E7571" t="s">
        <v>61</v>
      </c>
      <c r="F7571" t="s">
        <v>62</v>
      </c>
      <c r="G7571">
        <v>140</v>
      </c>
      <c r="H7571" t="str">
        <f t="shared" si="597"/>
        <v>AWD</v>
      </c>
      <c r="I7571" s="2">
        <f t="shared" si="594"/>
        <v>2016</v>
      </c>
      <c r="J7571" s="2">
        <f t="shared" si="595"/>
        <v>6</v>
      </c>
      <c r="K7571" t="str">
        <f t="shared" si="596"/>
        <v>Waterjuffer</v>
      </c>
      <c r="L7571" s="25">
        <f t="shared" si="598"/>
        <v>22.571428571428573</v>
      </c>
    </row>
    <row r="7572" spans="1:12" x14ac:dyDescent="0.25">
      <c r="A7572">
        <v>114</v>
      </c>
      <c r="B7572" t="s">
        <v>86</v>
      </c>
      <c r="C7572" s="1">
        <v>42528.625</v>
      </c>
      <c r="D7572">
        <v>2</v>
      </c>
      <c r="E7572" t="s">
        <v>22</v>
      </c>
      <c r="F7572" t="s">
        <v>23</v>
      </c>
      <c r="G7572">
        <v>1</v>
      </c>
      <c r="H7572" t="str">
        <f t="shared" si="597"/>
        <v>AWD</v>
      </c>
      <c r="I7572" s="2">
        <f t="shared" si="594"/>
        <v>2016</v>
      </c>
      <c r="J7572" s="2">
        <f t="shared" si="595"/>
        <v>6</v>
      </c>
      <c r="K7572" t="str">
        <f t="shared" si="596"/>
        <v>Glazenmakers</v>
      </c>
      <c r="L7572" s="25">
        <f t="shared" si="598"/>
        <v>22.571428571428573</v>
      </c>
    </row>
    <row r="7573" spans="1:12" x14ac:dyDescent="0.25">
      <c r="A7573">
        <v>114</v>
      </c>
      <c r="B7573" t="s">
        <v>86</v>
      </c>
      <c r="C7573" s="1">
        <v>42528.625</v>
      </c>
      <c r="D7573">
        <v>2</v>
      </c>
      <c r="E7573" t="s">
        <v>24</v>
      </c>
      <c r="F7573" t="s">
        <v>25</v>
      </c>
      <c r="G7573">
        <v>2</v>
      </c>
      <c r="H7573" t="str">
        <f t="shared" si="597"/>
        <v>AWD</v>
      </c>
      <c r="I7573" s="2">
        <f t="shared" si="594"/>
        <v>2016</v>
      </c>
      <c r="J7573" s="2">
        <f t="shared" si="595"/>
        <v>6</v>
      </c>
      <c r="K7573" t="str">
        <f t="shared" si="596"/>
        <v>Glazenmakers</v>
      </c>
      <c r="L7573" s="25">
        <f t="shared" si="598"/>
        <v>22.571428571428573</v>
      </c>
    </row>
    <row r="7574" spans="1:12" x14ac:dyDescent="0.25">
      <c r="A7574">
        <v>114</v>
      </c>
      <c r="B7574" t="s">
        <v>86</v>
      </c>
      <c r="C7574" s="1">
        <v>42528.625</v>
      </c>
      <c r="D7574">
        <v>2</v>
      </c>
      <c r="E7574" t="s">
        <v>26</v>
      </c>
      <c r="F7574" t="s">
        <v>27</v>
      </c>
      <c r="G7574">
        <v>2</v>
      </c>
      <c r="H7574" t="str">
        <f t="shared" si="597"/>
        <v>AWD</v>
      </c>
      <c r="I7574" s="2">
        <f t="shared" si="594"/>
        <v>2016</v>
      </c>
      <c r="J7574" s="2">
        <f t="shared" si="595"/>
        <v>6</v>
      </c>
      <c r="K7574" t="str">
        <f t="shared" si="596"/>
        <v>Glazenmakers</v>
      </c>
      <c r="L7574" s="25">
        <f t="shared" si="598"/>
        <v>22.571428571428573</v>
      </c>
    </row>
    <row r="7575" spans="1:12" x14ac:dyDescent="0.25">
      <c r="A7575">
        <v>114</v>
      </c>
      <c r="B7575" t="s">
        <v>86</v>
      </c>
      <c r="C7575" s="1">
        <v>42528.625</v>
      </c>
      <c r="D7575">
        <v>2</v>
      </c>
      <c r="E7575" t="s">
        <v>18</v>
      </c>
      <c r="F7575" t="s">
        <v>19</v>
      </c>
      <c r="G7575">
        <v>1</v>
      </c>
      <c r="H7575" t="str">
        <f t="shared" si="597"/>
        <v>AWD</v>
      </c>
      <c r="I7575" s="2">
        <f t="shared" si="594"/>
        <v>2016</v>
      </c>
      <c r="J7575" s="2">
        <f t="shared" si="595"/>
        <v>6</v>
      </c>
      <c r="K7575" t="str">
        <f t="shared" si="596"/>
        <v>Korenbouten</v>
      </c>
      <c r="L7575" s="25">
        <f t="shared" si="598"/>
        <v>22.571428571428573</v>
      </c>
    </row>
    <row r="7576" spans="1:12" x14ac:dyDescent="0.25">
      <c r="A7576">
        <v>114</v>
      </c>
      <c r="B7576" t="s">
        <v>86</v>
      </c>
      <c r="C7576" s="1">
        <v>42528.625</v>
      </c>
      <c r="D7576">
        <v>4</v>
      </c>
      <c r="E7576" t="s">
        <v>22</v>
      </c>
      <c r="F7576" t="s">
        <v>23</v>
      </c>
      <c r="G7576">
        <v>2</v>
      </c>
      <c r="H7576" t="str">
        <f t="shared" si="597"/>
        <v>AWD</v>
      </c>
      <c r="I7576" s="2">
        <f t="shared" si="594"/>
        <v>2016</v>
      </c>
      <c r="J7576" s="2">
        <f t="shared" si="595"/>
        <v>6</v>
      </c>
      <c r="K7576" t="str">
        <f t="shared" si="596"/>
        <v>Glazenmakers</v>
      </c>
      <c r="L7576" s="25">
        <f t="shared" si="598"/>
        <v>22.571428571428573</v>
      </c>
    </row>
    <row r="7577" spans="1:12" x14ac:dyDescent="0.25">
      <c r="A7577">
        <v>114</v>
      </c>
      <c r="B7577" t="s">
        <v>86</v>
      </c>
      <c r="C7577" s="1">
        <v>42528.625</v>
      </c>
      <c r="D7577">
        <v>4</v>
      </c>
      <c r="E7577" t="s">
        <v>24</v>
      </c>
      <c r="F7577" t="s">
        <v>25</v>
      </c>
      <c r="G7577">
        <v>5</v>
      </c>
      <c r="H7577" t="str">
        <f t="shared" si="597"/>
        <v>AWD</v>
      </c>
      <c r="I7577" s="2">
        <f t="shared" si="594"/>
        <v>2016</v>
      </c>
      <c r="J7577" s="2">
        <f t="shared" si="595"/>
        <v>6</v>
      </c>
      <c r="K7577" t="str">
        <f t="shared" si="596"/>
        <v>Glazenmakers</v>
      </c>
      <c r="L7577" s="25">
        <f t="shared" si="598"/>
        <v>22.571428571428573</v>
      </c>
    </row>
    <row r="7578" spans="1:12" x14ac:dyDescent="0.25">
      <c r="A7578">
        <v>114</v>
      </c>
      <c r="B7578" t="s">
        <v>86</v>
      </c>
      <c r="C7578" s="1">
        <v>42528.625</v>
      </c>
      <c r="D7578">
        <v>4</v>
      </c>
      <c r="E7578" t="s">
        <v>26</v>
      </c>
      <c r="F7578" t="s">
        <v>27</v>
      </c>
      <c r="G7578">
        <v>5</v>
      </c>
      <c r="H7578" t="str">
        <f t="shared" si="597"/>
        <v>AWD</v>
      </c>
      <c r="I7578" s="2">
        <f t="shared" si="594"/>
        <v>2016</v>
      </c>
      <c r="J7578" s="2">
        <f t="shared" si="595"/>
        <v>6</v>
      </c>
      <c r="K7578" t="str">
        <f t="shared" si="596"/>
        <v>Glazenmakers</v>
      </c>
      <c r="L7578" s="25">
        <f t="shared" si="598"/>
        <v>22.571428571428573</v>
      </c>
    </row>
    <row r="7579" spans="1:12" x14ac:dyDescent="0.25">
      <c r="A7579">
        <v>114</v>
      </c>
      <c r="B7579" t="s">
        <v>86</v>
      </c>
      <c r="C7579" s="1">
        <v>42541.638888888891</v>
      </c>
      <c r="D7579">
        <v>1</v>
      </c>
      <c r="E7579" t="s">
        <v>10</v>
      </c>
      <c r="F7579" t="s">
        <v>11</v>
      </c>
      <c r="G7579">
        <v>134</v>
      </c>
      <c r="H7579" t="str">
        <f t="shared" si="597"/>
        <v>AWD</v>
      </c>
      <c r="I7579" s="2">
        <f t="shared" si="594"/>
        <v>2016</v>
      </c>
      <c r="J7579" s="2">
        <f t="shared" si="595"/>
        <v>6</v>
      </c>
      <c r="K7579" t="str">
        <f t="shared" si="596"/>
        <v>Waterjuffer</v>
      </c>
      <c r="L7579" s="25">
        <f t="shared" si="598"/>
        <v>24.428571428571427</v>
      </c>
    </row>
    <row r="7580" spans="1:12" x14ac:dyDescent="0.25">
      <c r="A7580">
        <v>114</v>
      </c>
      <c r="B7580" t="s">
        <v>86</v>
      </c>
      <c r="C7580" s="1">
        <v>42541.638888888891</v>
      </c>
      <c r="D7580">
        <v>1</v>
      </c>
      <c r="E7580" t="s">
        <v>61</v>
      </c>
      <c r="F7580" t="s">
        <v>62</v>
      </c>
      <c r="G7580">
        <v>118</v>
      </c>
      <c r="H7580" t="str">
        <f t="shared" si="597"/>
        <v>AWD</v>
      </c>
      <c r="I7580" s="2">
        <f t="shared" si="594"/>
        <v>2016</v>
      </c>
      <c r="J7580" s="2">
        <f t="shared" si="595"/>
        <v>6</v>
      </c>
      <c r="K7580" t="str">
        <f t="shared" si="596"/>
        <v>Waterjuffer</v>
      </c>
      <c r="L7580" s="25">
        <f t="shared" si="598"/>
        <v>24.428571428571427</v>
      </c>
    </row>
    <row r="7581" spans="1:12" x14ac:dyDescent="0.25">
      <c r="A7581">
        <v>114</v>
      </c>
      <c r="B7581" t="s">
        <v>86</v>
      </c>
      <c r="C7581" s="1">
        <v>42541.638888888891</v>
      </c>
      <c r="D7581">
        <v>1</v>
      </c>
      <c r="E7581" t="s">
        <v>26</v>
      </c>
      <c r="F7581" t="s">
        <v>27</v>
      </c>
      <c r="G7581">
        <v>3</v>
      </c>
      <c r="H7581" t="str">
        <f t="shared" si="597"/>
        <v>AWD</v>
      </c>
      <c r="I7581" s="2">
        <f t="shared" si="594"/>
        <v>2016</v>
      </c>
      <c r="J7581" s="2">
        <f t="shared" si="595"/>
        <v>6</v>
      </c>
      <c r="K7581" t="str">
        <f t="shared" si="596"/>
        <v>Glazenmakers</v>
      </c>
      <c r="L7581" s="25">
        <f t="shared" si="598"/>
        <v>24.428571428571427</v>
      </c>
    </row>
    <row r="7582" spans="1:12" x14ac:dyDescent="0.25">
      <c r="A7582">
        <v>114</v>
      </c>
      <c r="B7582" t="s">
        <v>86</v>
      </c>
      <c r="C7582" s="1">
        <v>42541.638888888891</v>
      </c>
      <c r="D7582">
        <v>2</v>
      </c>
      <c r="E7582" t="s">
        <v>10</v>
      </c>
      <c r="F7582" t="s">
        <v>11</v>
      </c>
      <c r="G7582">
        <v>270</v>
      </c>
      <c r="H7582" t="str">
        <f t="shared" si="597"/>
        <v>AWD</v>
      </c>
      <c r="I7582" s="2">
        <f t="shared" si="594"/>
        <v>2016</v>
      </c>
      <c r="J7582" s="2">
        <f t="shared" si="595"/>
        <v>6</v>
      </c>
      <c r="K7582" t="str">
        <f t="shared" si="596"/>
        <v>Waterjuffer</v>
      </c>
      <c r="L7582" s="25">
        <f t="shared" si="598"/>
        <v>24.428571428571427</v>
      </c>
    </row>
    <row r="7583" spans="1:12" x14ac:dyDescent="0.25">
      <c r="A7583">
        <v>114</v>
      </c>
      <c r="B7583" t="s">
        <v>86</v>
      </c>
      <c r="C7583" s="1">
        <v>42541.638888888891</v>
      </c>
      <c r="D7583">
        <v>2</v>
      </c>
      <c r="E7583" t="s">
        <v>14</v>
      </c>
      <c r="F7583" t="s">
        <v>15</v>
      </c>
      <c r="G7583">
        <v>24</v>
      </c>
      <c r="H7583" t="str">
        <f t="shared" si="597"/>
        <v>AWD</v>
      </c>
      <c r="I7583" s="2">
        <f t="shared" si="594"/>
        <v>2016</v>
      </c>
      <c r="J7583" s="2">
        <f t="shared" si="595"/>
        <v>6</v>
      </c>
      <c r="K7583" t="str">
        <f t="shared" si="596"/>
        <v>Waterjuffer</v>
      </c>
      <c r="L7583" s="25">
        <f t="shared" si="598"/>
        <v>24.428571428571427</v>
      </c>
    </row>
    <row r="7584" spans="1:12" x14ac:dyDescent="0.25">
      <c r="A7584">
        <v>114</v>
      </c>
      <c r="B7584" t="s">
        <v>86</v>
      </c>
      <c r="C7584" s="1">
        <v>42541.638888888891</v>
      </c>
      <c r="D7584">
        <v>2</v>
      </c>
      <c r="E7584" t="s">
        <v>61</v>
      </c>
      <c r="F7584" t="s">
        <v>62</v>
      </c>
      <c r="G7584">
        <v>92</v>
      </c>
      <c r="H7584" t="str">
        <f t="shared" si="597"/>
        <v>AWD</v>
      </c>
      <c r="I7584" s="2">
        <f t="shared" si="594"/>
        <v>2016</v>
      </c>
      <c r="J7584" s="2">
        <f t="shared" si="595"/>
        <v>6</v>
      </c>
      <c r="K7584" t="str">
        <f t="shared" si="596"/>
        <v>Waterjuffer</v>
      </c>
      <c r="L7584" s="25">
        <f t="shared" si="598"/>
        <v>24.428571428571427</v>
      </c>
    </row>
    <row r="7585" spans="1:12" x14ac:dyDescent="0.25">
      <c r="A7585">
        <v>114</v>
      </c>
      <c r="B7585" t="s">
        <v>86</v>
      </c>
      <c r="C7585" s="1">
        <v>42541.638888888891</v>
      </c>
      <c r="D7585">
        <v>2</v>
      </c>
      <c r="E7585" t="s">
        <v>24</v>
      </c>
      <c r="F7585" t="s">
        <v>25</v>
      </c>
      <c r="G7585">
        <v>1</v>
      </c>
      <c r="H7585" t="str">
        <f t="shared" si="597"/>
        <v>AWD</v>
      </c>
      <c r="I7585" s="2">
        <f t="shared" si="594"/>
        <v>2016</v>
      </c>
      <c r="J7585" s="2">
        <f t="shared" si="595"/>
        <v>6</v>
      </c>
      <c r="K7585" t="str">
        <f t="shared" si="596"/>
        <v>Glazenmakers</v>
      </c>
      <c r="L7585" s="25">
        <f t="shared" si="598"/>
        <v>24.428571428571427</v>
      </c>
    </row>
    <row r="7586" spans="1:12" x14ac:dyDescent="0.25">
      <c r="A7586">
        <v>114</v>
      </c>
      <c r="B7586" t="s">
        <v>86</v>
      </c>
      <c r="C7586" s="1">
        <v>42541.638888888891</v>
      </c>
      <c r="D7586">
        <v>2</v>
      </c>
      <c r="E7586" t="s">
        <v>26</v>
      </c>
      <c r="F7586" t="s">
        <v>27</v>
      </c>
      <c r="G7586">
        <v>3</v>
      </c>
      <c r="H7586" t="str">
        <f t="shared" si="597"/>
        <v>AWD</v>
      </c>
      <c r="I7586" s="2">
        <f t="shared" si="594"/>
        <v>2016</v>
      </c>
      <c r="J7586" s="2">
        <f t="shared" si="595"/>
        <v>6</v>
      </c>
      <c r="K7586" t="str">
        <f t="shared" si="596"/>
        <v>Glazenmakers</v>
      </c>
      <c r="L7586" s="25">
        <f t="shared" si="598"/>
        <v>24.428571428571427</v>
      </c>
    </row>
    <row r="7587" spans="1:12" x14ac:dyDescent="0.25">
      <c r="A7587">
        <v>114</v>
      </c>
      <c r="B7587" t="s">
        <v>86</v>
      </c>
      <c r="C7587" s="1">
        <v>42541.638888888891</v>
      </c>
      <c r="D7587">
        <v>4</v>
      </c>
      <c r="E7587" t="s">
        <v>24</v>
      </c>
      <c r="F7587" t="s">
        <v>25</v>
      </c>
      <c r="G7587">
        <v>2</v>
      </c>
      <c r="H7587" t="str">
        <f t="shared" si="597"/>
        <v>AWD</v>
      </c>
      <c r="I7587" s="2">
        <f t="shared" si="594"/>
        <v>2016</v>
      </c>
      <c r="J7587" s="2">
        <f t="shared" si="595"/>
        <v>6</v>
      </c>
      <c r="K7587" t="str">
        <f t="shared" si="596"/>
        <v>Glazenmakers</v>
      </c>
      <c r="L7587" s="25">
        <f t="shared" si="598"/>
        <v>24.428571428571427</v>
      </c>
    </row>
    <row r="7588" spans="1:12" x14ac:dyDescent="0.25">
      <c r="A7588">
        <v>114</v>
      </c>
      <c r="B7588" t="s">
        <v>86</v>
      </c>
      <c r="C7588" s="1">
        <v>42541.638888888891</v>
      </c>
      <c r="D7588">
        <v>4</v>
      </c>
      <c r="E7588" t="s">
        <v>26</v>
      </c>
      <c r="F7588" t="s">
        <v>27</v>
      </c>
      <c r="G7588">
        <v>3</v>
      </c>
      <c r="H7588" t="str">
        <f t="shared" si="597"/>
        <v>AWD</v>
      </c>
      <c r="I7588" s="2">
        <f t="shared" si="594"/>
        <v>2016</v>
      </c>
      <c r="J7588" s="2">
        <f t="shared" si="595"/>
        <v>6</v>
      </c>
      <c r="K7588" t="str">
        <f t="shared" si="596"/>
        <v>Glazenmakers</v>
      </c>
      <c r="L7588" s="25">
        <f t="shared" si="598"/>
        <v>24.428571428571427</v>
      </c>
    </row>
    <row r="7589" spans="1:12" x14ac:dyDescent="0.25">
      <c r="A7589">
        <v>114</v>
      </c>
      <c r="B7589" t="s">
        <v>86</v>
      </c>
      <c r="C7589" s="1">
        <v>42558.541666666664</v>
      </c>
      <c r="D7589">
        <v>1</v>
      </c>
      <c r="E7589" t="s">
        <v>34</v>
      </c>
      <c r="F7589" t="s">
        <v>35</v>
      </c>
      <c r="G7589">
        <v>1</v>
      </c>
      <c r="H7589" t="str">
        <f t="shared" si="597"/>
        <v>AWD</v>
      </c>
      <c r="I7589" s="2">
        <f t="shared" si="594"/>
        <v>2016</v>
      </c>
      <c r="J7589" s="2">
        <f t="shared" si="595"/>
        <v>7</v>
      </c>
      <c r="K7589" t="str">
        <f t="shared" si="596"/>
        <v>Pantserjuffers</v>
      </c>
      <c r="L7589" s="25">
        <f t="shared" si="598"/>
        <v>26.857142857142858</v>
      </c>
    </row>
    <row r="7590" spans="1:12" x14ac:dyDescent="0.25">
      <c r="A7590">
        <v>114</v>
      </c>
      <c r="B7590" t="s">
        <v>86</v>
      </c>
      <c r="C7590" s="1">
        <v>42558.541666666664</v>
      </c>
      <c r="D7590">
        <v>1</v>
      </c>
      <c r="E7590" t="s">
        <v>10</v>
      </c>
      <c r="F7590" t="s">
        <v>11</v>
      </c>
      <c r="G7590">
        <v>304</v>
      </c>
      <c r="H7590" t="str">
        <f t="shared" si="597"/>
        <v>AWD</v>
      </c>
      <c r="I7590" s="2">
        <f t="shared" si="594"/>
        <v>2016</v>
      </c>
      <c r="J7590" s="2">
        <f t="shared" si="595"/>
        <v>7</v>
      </c>
      <c r="K7590" t="str">
        <f t="shared" si="596"/>
        <v>Waterjuffer</v>
      </c>
      <c r="L7590" s="25">
        <f t="shared" si="598"/>
        <v>26.857142857142858</v>
      </c>
    </row>
    <row r="7591" spans="1:12" x14ac:dyDescent="0.25">
      <c r="A7591">
        <v>114</v>
      </c>
      <c r="B7591" t="s">
        <v>86</v>
      </c>
      <c r="C7591" s="1">
        <v>42558.541666666664</v>
      </c>
      <c r="D7591">
        <v>1</v>
      </c>
      <c r="E7591" t="s">
        <v>14</v>
      </c>
      <c r="F7591" t="s">
        <v>15</v>
      </c>
      <c r="G7591">
        <v>4</v>
      </c>
      <c r="H7591" t="str">
        <f t="shared" si="597"/>
        <v>AWD</v>
      </c>
      <c r="I7591" s="2">
        <f t="shared" si="594"/>
        <v>2016</v>
      </c>
      <c r="J7591" s="2">
        <f t="shared" si="595"/>
        <v>7</v>
      </c>
      <c r="K7591" t="str">
        <f t="shared" si="596"/>
        <v>Waterjuffer</v>
      </c>
      <c r="L7591" s="25">
        <f t="shared" si="598"/>
        <v>26.857142857142858</v>
      </c>
    </row>
    <row r="7592" spans="1:12" x14ac:dyDescent="0.25">
      <c r="A7592">
        <v>114</v>
      </c>
      <c r="B7592" t="s">
        <v>86</v>
      </c>
      <c r="C7592" s="1">
        <v>42558.541666666664</v>
      </c>
      <c r="D7592">
        <v>1</v>
      </c>
      <c r="E7592" t="s">
        <v>61</v>
      </c>
      <c r="F7592" t="s">
        <v>62</v>
      </c>
      <c r="G7592">
        <v>5</v>
      </c>
      <c r="H7592" t="str">
        <f t="shared" si="597"/>
        <v>AWD</v>
      </c>
      <c r="I7592" s="2">
        <f t="shared" si="594"/>
        <v>2016</v>
      </c>
      <c r="J7592" s="2">
        <f t="shared" si="595"/>
        <v>7</v>
      </c>
      <c r="K7592" t="str">
        <f t="shared" si="596"/>
        <v>Waterjuffer</v>
      </c>
      <c r="L7592" s="25">
        <f t="shared" si="598"/>
        <v>26.857142857142858</v>
      </c>
    </row>
    <row r="7593" spans="1:12" x14ac:dyDescent="0.25">
      <c r="A7593">
        <v>114</v>
      </c>
      <c r="B7593" t="s">
        <v>86</v>
      </c>
      <c r="C7593" s="1">
        <v>42558.541666666664</v>
      </c>
      <c r="D7593">
        <v>2</v>
      </c>
      <c r="E7593" t="s">
        <v>10</v>
      </c>
      <c r="F7593" t="s">
        <v>11</v>
      </c>
      <c r="G7593">
        <v>320</v>
      </c>
      <c r="H7593" t="str">
        <f t="shared" si="597"/>
        <v>AWD</v>
      </c>
      <c r="I7593" s="2">
        <f t="shared" si="594"/>
        <v>2016</v>
      </c>
      <c r="J7593" s="2">
        <f t="shared" si="595"/>
        <v>7</v>
      </c>
      <c r="K7593" t="str">
        <f t="shared" si="596"/>
        <v>Waterjuffer</v>
      </c>
      <c r="L7593" s="25">
        <f t="shared" si="598"/>
        <v>26.857142857142858</v>
      </c>
    </row>
    <row r="7594" spans="1:12" x14ac:dyDescent="0.25">
      <c r="A7594">
        <v>114</v>
      </c>
      <c r="B7594" t="s">
        <v>86</v>
      </c>
      <c r="C7594" s="1">
        <v>42558.541666666664</v>
      </c>
      <c r="D7594">
        <v>2</v>
      </c>
      <c r="E7594" t="s">
        <v>14</v>
      </c>
      <c r="F7594" t="s">
        <v>15</v>
      </c>
      <c r="G7594">
        <v>6</v>
      </c>
      <c r="H7594" t="str">
        <f t="shared" si="597"/>
        <v>AWD</v>
      </c>
      <c r="I7594" s="2">
        <f t="shared" ref="I7594:I7657" si="599">YEAR(C7594)</f>
        <v>2016</v>
      </c>
      <c r="J7594" s="2">
        <f t="shared" ref="J7594:J7657" si="600">MONTH(C7594)</f>
        <v>7</v>
      </c>
      <c r="K7594" t="str">
        <f t="shared" ref="K7594:K7657" si="601">VLOOKUP(E7594,$Q$2:$R$100,2,FALSE)</f>
        <v>Waterjuffer</v>
      </c>
      <c r="L7594" s="25">
        <f t="shared" si="598"/>
        <v>26.857142857142858</v>
      </c>
    </row>
    <row r="7595" spans="1:12" x14ac:dyDescent="0.25">
      <c r="A7595">
        <v>114</v>
      </c>
      <c r="B7595" t="s">
        <v>86</v>
      </c>
      <c r="C7595" s="1">
        <v>42558.541666666664</v>
      </c>
      <c r="D7595">
        <v>2</v>
      </c>
      <c r="E7595" t="s">
        <v>61</v>
      </c>
      <c r="F7595" t="s">
        <v>62</v>
      </c>
      <c r="G7595">
        <v>16</v>
      </c>
      <c r="H7595" t="str">
        <f t="shared" si="597"/>
        <v>AWD</v>
      </c>
      <c r="I7595" s="2">
        <f t="shared" si="599"/>
        <v>2016</v>
      </c>
      <c r="J7595" s="2">
        <f t="shared" si="600"/>
        <v>7</v>
      </c>
      <c r="K7595" t="str">
        <f t="shared" si="601"/>
        <v>Waterjuffer</v>
      </c>
      <c r="L7595" s="25">
        <f t="shared" si="598"/>
        <v>26.857142857142858</v>
      </c>
    </row>
    <row r="7596" spans="1:12" x14ac:dyDescent="0.25">
      <c r="A7596">
        <v>114</v>
      </c>
      <c r="B7596" t="s">
        <v>86</v>
      </c>
      <c r="C7596" s="1">
        <v>42558.541666666664</v>
      </c>
      <c r="D7596">
        <v>4</v>
      </c>
      <c r="E7596" t="s">
        <v>24</v>
      </c>
      <c r="F7596" t="s">
        <v>25</v>
      </c>
      <c r="G7596">
        <v>2</v>
      </c>
      <c r="H7596" t="str">
        <f t="shared" si="597"/>
        <v>AWD</v>
      </c>
      <c r="I7596" s="2">
        <f t="shared" si="599"/>
        <v>2016</v>
      </c>
      <c r="J7596" s="2">
        <f t="shared" si="600"/>
        <v>7</v>
      </c>
      <c r="K7596" t="str">
        <f t="shared" si="601"/>
        <v>Glazenmakers</v>
      </c>
      <c r="L7596" s="25">
        <f t="shared" si="598"/>
        <v>26.857142857142858</v>
      </c>
    </row>
    <row r="7597" spans="1:12" x14ac:dyDescent="0.25">
      <c r="A7597">
        <v>114</v>
      </c>
      <c r="B7597" t="s">
        <v>86</v>
      </c>
      <c r="C7597" s="1">
        <v>42566.625</v>
      </c>
      <c r="D7597">
        <v>1</v>
      </c>
      <c r="E7597" t="s">
        <v>34</v>
      </c>
      <c r="F7597" t="s">
        <v>35</v>
      </c>
      <c r="G7597">
        <v>2</v>
      </c>
      <c r="H7597" t="str">
        <f t="shared" si="597"/>
        <v>AWD</v>
      </c>
      <c r="I7597" s="2">
        <f t="shared" si="599"/>
        <v>2016</v>
      </c>
      <c r="J7597" s="2">
        <f t="shared" si="600"/>
        <v>7</v>
      </c>
      <c r="K7597" t="str">
        <f t="shared" si="601"/>
        <v>Pantserjuffers</v>
      </c>
      <c r="L7597" s="25">
        <f t="shared" si="598"/>
        <v>28</v>
      </c>
    </row>
    <row r="7598" spans="1:12" x14ac:dyDescent="0.25">
      <c r="A7598">
        <v>114</v>
      </c>
      <c r="B7598" t="s">
        <v>86</v>
      </c>
      <c r="C7598" s="1">
        <v>42566.625</v>
      </c>
      <c r="D7598">
        <v>1</v>
      </c>
      <c r="E7598" t="s">
        <v>10</v>
      </c>
      <c r="F7598" t="s">
        <v>11</v>
      </c>
      <c r="G7598">
        <v>190</v>
      </c>
      <c r="H7598" t="str">
        <f t="shared" si="597"/>
        <v>AWD</v>
      </c>
      <c r="I7598" s="2">
        <f t="shared" si="599"/>
        <v>2016</v>
      </c>
      <c r="J7598" s="2">
        <f t="shared" si="600"/>
        <v>7</v>
      </c>
      <c r="K7598" t="str">
        <f t="shared" si="601"/>
        <v>Waterjuffer</v>
      </c>
      <c r="L7598" s="25">
        <f t="shared" si="598"/>
        <v>28</v>
      </c>
    </row>
    <row r="7599" spans="1:12" x14ac:dyDescent="0.25">
      <c r="A7599">
        <v>114</v>
      </c>
      <c r="B7599" t="s">
        <v>86</v>
      </c>
      <c r="C7599" s="1">
        <v>42566.625</v>
      </c>
      <c r="D7599">
        <v>1</v>
      </c>
      <c r="E7599" t="s">
        <v>14</v>
      </c>
      <c r="F7599" t="s">
        <v>15</v>
      </c>
      <c r="G7599">
        <v>4</v>
      </c>
      <c r="H7599" t="str">
        <f t="shared" si="597"/>
        <v>AWD</v>
      </c>
      <c r="I7599" s="2">
        <f t="shared" si="599"/>
        <v>2016</v>
      </c>
      <c r="J7599" s="2">
        <f t="shared" si="600"/>
        <v>7</v>
      </c>
      <c r="K7599" t="str">
        <f t="shared" si="601"/>
        <v>Waterjuffer</v>
      </c>
      <c r="L7599" s="25">
        <f t="shared" si="598"/>
        <v>28</v>
      </c>
    </row>
    <row r="7600" spans="1:12" x14ac:dyDescent="0.25">
      <c r="A7600">
        <v>114</v>
      </c>
      <c r="B7600" t="s">
        <v>86</v>
      </c>
      <c r="C7600" s="1">
        <v>42566.625</v>
      </c>
      <c r="D7600">
        <v>1</v>
      </c>
      <c r="E7600" t="s">
        <v>61</v>
      </c>
      <c r="F7600" t="s">
        <v>62</v>
      </c>
      <c r="G7600">
        <v>5</v>
      </c>
      <c r="H7600" t="str">
        <f t="shared" si="597"/>
        <v>AWD</v>
      </c>
      <c r="I7600" s="2">
        <f t="shared" si="599"/>
        <v>2016</v>
      </c>
      <c r="J7600" s="2">
        <f t="shared" si="600"/>
        <v>7</v>
      </c>
      <c r="K7600" t="str">
        <f t="shared" si="601"/>
        <v>Waterjuffer</v>
      </c>
      <c r="L7600" s="25">
        <f t="shared" si="598"/>
        <v>28</v>
      </c>
    </row>
    <row r="7601" spans="1:12" x14ac:dyDescent="0.25">
      <c r="A7601">
        <v>114</v>
      </c>
      <c r="B7601" t="s">
        <v>86</v>
      </c>
      <c r="C7601" s="1">
        <v>42566.625</v>
      </c>
      <c r="D7601">
        <v>1</v>
      </c>
      <c r="E7601" t="s">
        <v>24</v>
      </c>
      <c r="F7601" t="s">
        <v>25</v>
      </c>
      <c r="G7601">
        <v>1</v>
      </c>
      <c r="H7601" t="str">
        <f t="shared" si="597"/>
        <v>AWD</v>
      </c>
      <c r="I7601" s="2">
        <f t="shared" si="599"/>
        <v>2016</v>
      </c>
      <c r="J7601" s="2">
        <f t="shared" si="600"/>
        <v>7</v>
      </c>
      <c r="K7601" t="str">
        <f t="shared" si="601"/>
        <v>Glazenmakers</v>
      </c>
      <c r="L7601" s="25">
        <f t="shared" si="598"/>
        <v>28</v>
      </c>
    </row>
    <row r="7602" spans="1:12" x14ac:dyDescent="0.25">
      <c r="A7602">
        <v>114</v>
      </c>
      <c r="B7602" t="s">
        <v>86</v>
      </c>
      <c r="C7602" s="1">
        <v>42566.625</v>
      </c>
      <c r="D7602">
        <v>1</v>
      </c>
      <c r="E7602" t="s">
        <v>26</v>
      </c>
      <c r="F7602" t="s">
        <v>27</v>
      </c>
      <c r="G7602">
        <v>1</v>
      </c>
      <c r="H7602" t="str">
        <f t="shared" si="597"/>
        <v>AWD</v>
      </c>
      <c r="I7602" s="2">
        <f t="shared" si="599"/>
        <v>2016</v>
      </c>
      <c r="J7602" s="2">
        <f t="shared" si="600"/>
        <v>7</v>
      </c>
      <c r="K7602" t="str">
        <f t="shared" si="601"/>
        <v>Glazenmakers</v>
      </c>
      <c r="L7602" s="25">
        <f t="shared" si="598"/>
        <v>28</v>
      </c>
    </row>
    <row r="7603" spans="1:12" x14ac:dyDescent="0.25">
      <c r="A7603">
        <v>114</v>
      </c>
      <c r="B7603" t="s">
        <v>86</v>
      </c>
      <c r="C7603" s="1">
        <v>42566.625</v>
      </c>
      <c r="D7603">
        <v>2</v>
      </c>
      <c r="E7603" t="s">
        <v>34</v>
      </c>
      <c r="F7603" t="s">
        <v>35</v>
      </c>
      <c r="G7603">
        <v>2</v>
      </c>
      <c r="H7603" t="str">
        <f t="shared" si="597"/>
        <v>AWD</v>
      </c>
      <c r="I7603" s="2">
        <f t="shared" si="599"/>
        <v>2016</v>
      </c>
      <c r="J7603" s="2">
        <f t="shared" si="600"/>
        <v>7</v>
      </c>
      <c r="K7603" t="str">
        <f t="shared" si="601"/>
        <v>Pantserjuffers</v>
      </c>
      <c r="L7603" s="25">
        <f t="shared" si="598"/>
        <v>28</v>
      </c>
    </row>
    <row r="7604" spans="1:12" x14ac:dyDescent="0.25">
      <c r="A7604">
        <v>114</v>
      </c>
      <c r="B7604" t="s">
        <v>86</v>
      </c>
      <c r="C7604" s="1">
        <v>42566.625</v>
      </c>
      <c r="D7604">
        <v>2</v>
      </c>
      <c r="E7604" t="s">
        <v>10</v>
      </c>
      <c r="F7604" t="s">
        <v>11</v>
      </c>
      <c r="G7604">
        <v>135</v>
      </c>
      <c r="H7604" t="str">
        <f t="shared" si="597"/>
        <v>AWD</v>
      </c>
      <c r="I7604" s="2">
        <f t="shared" si="599"/>
        <v>2016</v>
      </c>
      <c r="J7604" s="2">
        <f t="shared" si="600"/>
        <v>7</v>
      </c>
      <c r="K7604" t="str">
        <f t="shared" si="601"/>
        <v>Waterjuffer</v>
      </c>
      <c r="L7604" s="25">
        <f t="shared" si="598"/>
        <v>28</v>
      </c>
    </row>
    <row r="7605" spans="1:12" x14ac:dyDescent="0.25">
      <c r="A7605">
        <v>114</v>
      </c>
      <c r="B7605" t="s">
        <v>86</v>
      </c>
      <c r="C7605" s="1">
        <v>42566.625</v>
      </c>
      <c r="D7605">
        <v>2</v>
      </c>
      <c r="E7605" t="s">
        <v>14</v>
      </c>
      <c r="F7605" t="s">
        <v>15</v>
      </c>
      <c r="G7605">
        <v>8</v>
      </c>
      <c r="H7605" t="str">
        <f t="shared" si="597"/>
        <v>AWD</v>
      </c>
      <c r="I7605" s="2">
        <f t="shared" si="599"/>
        <v>2016</v>
      </c>
      <c r="J7605" s="2">
        <f t="shared" si="600"/>
        <v>7</v>
      </c>
      <c r="K7605" t="str">
        <f t="shared" si="601"/>
        <v>Waterjuffer</v>
      </c>
      <c r="L7605" s="25">
        <f t="shared" si="598"/>
        <v>28</v>
      </c>
    </row>
    <row r="7606" spans="1:12" x14ac:dyDescent="0.25">
      <c r="A7606">
        <v>114</v>
      </c>
      <c r="B7606" t="s">
        <v>86</v>
      </c>
      <c r="C7606" s="1">
        <v>42566.625</v>
      </c>
      <c r="D7606">
        <v>2</v>
      </c>
      <c r="E7606" t="s">
        <v>61</v>
      </c>
      <c r="F7606" t="s">
        <v>62</v>
      </c>
      <c r="G7606">
        <v>6</v>
      </c>
      <c r="H7606" t="str">
        <f t="shared" si="597"/>
        <v>AWD</v>
      </c>
      <c r="I7606" s="2">
        <f t="shared" si="599"/>
        <v>2016</v>
      </c>
      <c r="J7606" s="2">
        <f t="shared" si="600"/>
        <v>7</v>
      </c>
      <c r="K7606" t="str">
        <f t="shared" si="601"/>
        <v>Waterjuffer</v>
      </c>
      <c r="L7606" s="25">
        <f t="shared" si="598"/>
        <v>28</v>
      </c>
    </row>
    <row r="7607" spans="1:12" x14ac:dyDescent="0.25">
      <c r="A7607">
        <v>114</v>
      </c>
      <c r="B7607" t="s">
        <v>86</v>
      </c>
      <c r="C7607" s="1">
        <v>42566.625</v>
      </c>
      <c r="D7607">
        <v>2</v>
      </c>
      <c r="E7607" t="s">
        <v>24</v>
      </c>
      <c r="F7607" t="s">
        <v>25</v>
      </c>
      <c r="G7607">
        <v>1</v>
      </c>
      <c r="H7607" t="str">
        <f t="shared" si="597"/>
        <v>AWD</v>
      </c>
      <c r="I7607" s="2">
        <f t="shared" si="599"/>
        <v>2016</v>
      </c>
      <c r="J7607" s="2">
        <f t="shared" si="600"/>
        <v>7</v>
      </c>
      <c r="K7607" t="str">
        <f t="shared" si="601"/>
        <v>Glazenmakers</v>
      </c>
      <c r="L7607" s="25">
        <f t="shared" si="598"/>
        <v>28</v>
      </c>
    </row>
    <row r="7608" spans="1:12" x14ac:dyDescent="0.25">
      <c r="A7608">
        <v>114</v>
      </c>
      <c r="B7608" t="s">
        <v>86</v>
      </c>
      <c r="C7608" s="1">
        <v>42577.482638888891</v>
      </c>
      <c r="D7608">
        <v>1</v>
      </c>
      <c r="E7608" t="s">
        <v>34</v>
      </c>
      <c r="F7608" t="s">
        <v>35</v>
      </c>
      <c r="G7608">
        <v>1</v>
      </c>
      <c r="H7608" t="str">
        <f t="shared" si="597"/>
        <v>AWD</v>
      </c>
      <c r="I7608" s="2">
        <f t="shared" si="599"/>
        <v>2016</v>
      </c>
      <c r="J7608" s="2">
        <f t="shared" si="600"/>
        <v>7</v>
      </c>
      <c r="K7608" t="str">
        <f t="shared" si="601"/>
        <v>Pantserjuffers</v>
      </c>
      <c r="L7608" s="25">
        <f t="shared" si="598"/>
        <v>29.571428571428573</v>
      </c>
    </row>
    <row r="7609" spans="1:12" x14ac:dyDescent="0.25">
      <c r="A7609">
        <v>114</v>
      </c>
      <c r="B7609" t="s">
        <v>86</v>
      </c>
      <c r="C7609" s="1">
        <v>42577.482638888891</v>
      </c>
      <c r="D7609">
        <v>1</v>
      </c>
      <c r="E7609" t="s">
        <v>10</v>
      </c>
      <c r="F7609" t="s">
        <v>11</v>
      </c>
      <c r="G7609">
        <v>38</v>
      </c>
      <c r="H7609" t="str">
        <f t="shared" si="597"/>
        <v>AWD</v>
      </c>
      <c r="I7609" s="2">
        <f t="shared" si="599"/>
        <v>2016</v>
      </c>
      <c r="J7609" s="2">
        <f t="shared" si="600"/>
        <v>7</v>
      </c>
      <c r="K7609" t="str">
        <f t="shared" si="601"/>
        <v>Waterjuffer</v>
      </c>
      <c r="L7609" s="25">
        <f t="shared" si="598"/>
        <v>29.571428571428573</v>
      </c>
    </row>
    <row r="7610" spans="1:12" x14ac:dyDescent="0.25">
      <c r="A7610">
        <v>114</v>
      </c>
      <c r="B7610" t="s">
        <v>86</v>
      </c>
      <c r="C7610" s="1">
        <v>42577.482638888891</v>
      </c>
      <c r="D7610">
        <v>1</v>
      </c>
      <c r="E7610" t="s">
        <v>14</v>
      </c>
      <c r="F7610" t="s">
        <v>15</v>
      </c>
      <c r="G7610">
        <v>4</v>
      </c>
      <c r="H7610" t="str">
        <f t="shared" si="597"/>
        <v>AWD</v>
      </c>
      <c r="I7610" s="2">
        <f t="shared" si="599"/>
        <v>2016</v>
      </c>
      <c r="J7610" s="2">
        <f t="shared" si="600"/>
        <v>7</v>
      </c>
      <c r="K7610" t="str">
        <f t="shared" si="601"/>
        <v>Waterjuffer</v>
      </c>
      <c r="L7610" s="25">
        <f t="shared" si="598"/>
        <v>29.571428571428573</v>
      </c>
    </row>
    <row r="7611" spans="1:12" x14ac:dyDescent="0.25">
      <c r="A7611">
        <v>114</v>
      </c>
      <c r="B7611" t="s">
        <v>86</v>
      </c>
      <c r="C7611" s="1">
        <v>42577.482638888891</v>
      </c>
      <c r="D7611">
        <v>1</v>
      </c>
      <c r="E7611" t="s">
        <v>61</v>
      </c>
      <c r="F7611" t="s">
        <v>62</v>
      </c>
      <c r="G7611">
        <v>2</v>
      </c>
      <c r="H7611" t="str">
        <f t="shared" si="597"/>
        <v>AWD</v>
      </c>
      <c r="I7611" s="2">
        <f t="shared" si="599"/>
        <v>2016</v>
      </c>
      <c r="J7611" s="2">
        <f t="shared" si="600"/>
        <v>7</v>
      </c>
      <c r="K7611" t="str">
        <f t="shared" si="601"/>
        <v>Waterjuffer</v>
      </c>
      <c r="L7611" s="25">
        <f t="shared" si="598"/>
        <v>29.571428571428573</v>
      </c>
    </row>
    <row r="7612" spans="1:12" x14ac:dyDescent="0.25">
      <c r="A7612">
        <v>114</v>
      </c>
      <c r="B7612" t="s">
        <v>86</v>
      </c>
      <c r="C7612" s="1">
        <v>42577.482638888891</v>
      </c>
      <c r="D7612">
        <v>1</v>
      </c>
      <c r="E7612" t="s">
        <v>26</v>
      </c>
      <c r="F7612" t="s">
        <v>27</v>
      </c>
      <c r="G7612">
        <v>2</v>
      </c>
      <c r="H7612" t="str">
        <f t="shared" si="597"/>
        <v>AWD</v>
      </c>
      <c r="I7612" s="2">
        <f t="shared" si="599"/>
        <v>2016</v>
      </c>
      <c r="J7612" s="2">
        <f t="shared" si="600"/>
        <v>7</v>
      </c>
      <c r="K7612" t="str">
        <f t="shared" si="601"/>
        <v>Glazenmakers</v>
      </c>
      <c r="L7612" s="25">
        <f t="shared" si="598"/>
        <v>29.571428571428573</v>
      </c>
    </row>
    <row r="7613" spans="1:12" x14ac:dyDescent="0.25">
      <c r="A7613">
        <v>114</v>
      </c>
      <c r="B7613" t="s">
        <v>86</v>
      </c>
      <c r="C7613" s="1">
        <v>42577.482638888891</v>
      </c>
      <c r="D7613">
        <v>2</v>
      </c>
      <c r="E7613" t="s">
        <v>10</v>
      </c>
      <c r="F7613" t="s">
        <v>11</v>
      </c>
      <c r="G7613">
        <v>46</v>
      </c>
      <c r="H7613" t="str">
        <f t="shared" si="597"/>
        <v>AWD</v>
      </c>
      <c r="I7613" s="2">
        <f t="shared" si="599"/>
        <v>2016</v>
      </c>
      <c r="J7613" s="2">
        <f t="shared" si="600"/>
        <v>7</v>
      </c>
      <c r="K7613" t="str">
        <f t="shared" si="601"/>
        <v>Waterjuffer</v>
      </c>
      <c r="L7613" s="25">
        <f t="shared" si="598"/>
        <v>29.571428571428573</v>
      </c>
    </row>
    <row r="7614" spans="1:12" x14ac:dyDescent="0.25">
      <c r="A7614">
        <v>114</v>
      </c>
      <c r="B7614" t="s">
        <v>86</v>
      </c>
      <c r="C7614" s="1">
        <v>42577.482638888891</v>
      </c>
      <c r="D7614">
        <v>2</v>
      </c>
      <c r="E7614" t="s">
        <v>14</v>
      </c>
      <c r="F7614" t="s">
        <v>15</v>
      </c>
      <c r="G7614">
        <v>12</v>
      </c>
      <c r="H7614" t="str">
        <f t="shared" si="597"/>
        <v>AWD</v>
      </c>
      <c r="I7614" s="2">
        <f t="shared" si="599"/>
        <v>2016</v>
      </c>
      <c r="J7614" s="2">
        <f t="shared" si="600"/>
        <v>7</v>
      </c>
      <c r="K7614" t="str">
        <f t="shared" si="601"/>
        <v>Waterjuffer</v>
      </c>
      <c r="L7614" s="25">
        <f t="shared" si="598"/>
        <v>29.571428571428573</v>
      </c>
    </row>
    <row r="7615" spans="1:12" x14ac:dyDescent="0.25">
      <c r="A7615">
        <v>114</v>
      </c>
      <c r="B7615" t="s">
        <v>86</v>
      </c>
      <c r="C7615" s="1">
        <v>42577.482638888891</v>
      </c>
      <c r="D7615">
        <v>2</v>
      </c>
      <c r="E7615" t="s">
        <v>61</v>
      </c>
      <c r="F7615" t="s">
        <v>62</v>
      </c>
      <c r="G7615">
        <v>2</v>
      </c>
      <c r="H7615" t="str">
        <f t="shared" si="597"/>
        <v>AWD</v>
      </c>
      <c r="I7615" s="2">
        <f t="shared" si="599"/>
        <v>2016</v>
      </c>
      <c r="J7615" s="2">
        <f t="shared" si="600"/>
        <v>7</v>
      </c>
      <c r="K7615" t="str">
        <f t="shared" si="601"/>
        <v>Waterjuffer</v>
      </c>
      <c r="L7615" s="25">
        <f t="shared" si="598"/>
        <v>29.571428571428573</v>
      </c>
    </row>
    <row r="7616" spans="1:12" x14ac:dyDescent="0.25">
      <c r="A7616">
        <v>114</v>
      </c>
      <c r="B7616" t="s">
        <v>86</v>
      </c>
      <c r="C7616" s="1">
        <v>42577.482638888891</v>
      </c>
      <c r="D7616">
        <v>2</v>
      </c>
      <c r="E7616" t="s">
        <v>26</v>
      </c>
      <c r="F7616" t="s">
        <v>27</v>
      </c>
      <c r="G7616">
        <v>2</v>
      </c>
      <c r="H7616" t="str">
        <f t="shared" si="597"/>
        <v>AWD</v>
      </c>
      <c r="I7616" s="2">
        <f t="shared" si="599"/>
        <v>2016</v>
      </c>
      <c r="J7616" s="2">
        <f t="shared" si="600"/>
        <v>7</v>
      </c>
      <c r="K7616" t="str">
        <f t="shared" si="601"/>
        <v>Glazenmakers</v>
      </c>
      <c r="L7616" s="25">
        <f t="shared" si="598"/>
        <v>29.571428571428573</v>
      </c>
    </row>
    <row r="7617" spans="1:12" x14ac:dyDescent="0.25">
      <c r="A7617">
        <v>114</v>
      </c>
      <c r="B7617" t="s">
        <v>86</v>
      </c>
      <c r="C7617" s="1">
        <v>42577.482638888891</v>
      </c>
      <c r="D7617">
        <v>2</v>
      </c>
      <c r="E7617" t="s">
        <v>18</v>
      </c>
      <c r="F7617" t="s">
        <v>19</v>
      </c>
      <c r="G7617">
        <v>1</v>
      </c>
      <c r="H7617" t="str">
        <f t="shared" si="597"/>
        <v>AWD</v>
      </c>
      <c r="I7617" s="2">
        <f t="shared" si="599"/>
        <v>2016</v>
      </c>
      <c r="J7617" s="2">
        <f t="shared" si="600"/>
        <v>7</v>
      </c>
      <c r="K7617" t="str">
        <f t="shared" si="601"/>
        <v>Korenbouten</v>
      </c>
      <c r="L7617" s="25">
        <f t="shared" si="598"/>
        <v>29.571428571428573</v>
      </c>
    </row>
    <row r="7618" spans="1:12" x14ac:dyDescent="0.25">
      <c r="A7618">
        <v>114</v>
      </c>
      <c r="B7618" t="s">
        <v>86</v>
      </c>
      <c r="C7618" s="1">
        <v>42577.482638888891</v>
      </c>
      <c r="D7618">
        <v>4</v>
      </c>
      <c r="E7618" t="s">
        <v>24</v>
      </c>
      <c r="F7618" t="s">
        <v>25</v>
      </c>
      <c r="G7618">
        <v>1</v>
      </c>
      <c r="H7618" t="str">
        <f t="shared" ref="H7618:H7681" si="602">VLOOKUP(A7618,$N$2:$O$51,2,FALSE)</f>
        <v>AWD</v>
      </c>
      <c r="I7618" s="2">
        <f t="shared" si="599"/>
        <v>2016</v>
      </c>
      <c r="J7618" s="2">
        <f t="shared" si="600"/>
        <v>7</v>
      </c>
      <c r="K7618" t="str">
        <f t="shared" si="601"/>
        <v>Glazenmakers</v>
      </c>
      <c r="L7618" s="25">
        <f t="shared" si="598"/>
        <v>29.571428571428573</v>
      </c>
    </row>
    <row r="7619" spans="1:12" x14ac:dyDescent="0.25">
      <c r="A7619">
        <v>114</v>
      </c>
      <c r="B7619" t="s">
        <v>86</v>
      </c>
      <c r="C7619" s="1">
        <v>42577.482638888891</v>
      </c>
      <c r="D7619">
        <v>4</v>
      </c>
      <c r="E7619" t="s">
        <v>26</v>
      </c>
      <c r="F7619" t="s">
        <v>27</v>
      </c>
      <c r="G7619">
        <v>2</v>
      </c>
      <c r="H7619" t="str">
        <f t="shared" si="602"/>
        <v>AWD</v>
      </c>
      <c r="I7619" s="2">
        <f t="shared" si="599"/>
        <v>2016</v>
      </c>
      <c r="J7619" s="2">
        <f t="shared" si="600"/>
        <v>7</v>
      </c>
      <c r="K7619" t="str">
        <f t="shared" si="601"/>
        <v>Glazenmakers</v>
      </c>
      <c r="L7619" s="25">
        <f t="shared" ref="L7619:L7682" si="603">(ROUNDDOWN(C7619-DATE(I7619,1,1),0))/7</f>
        <v>29.571428571428573</v>
      </c>
    </row>
    <row r="7620" spans="1:12" x14ac:dyDescent="0.25">
      <c r="A7620">
        <v>114</v>
      </c>
      <c r="B7620" t="s">
        <v>86</v>
      </c>
      <c r="C7620" s="1">
        <v>42588.489583333336</v>
      </c>
      <c r="D7620">
        <v>1</v>
      </c>
      <c r="E7620" t="s">
        <v>10</v>
      </c>
      <c r="F7620" t="s">
        <v>11</v>
      </c>
      <c r="G7620">
        <v>9</v>
      </c>
      <c r="H7620" t="str">
        <f t="shared" si="602"/>
        <v>AWD</v>
      </c>
      <c r="I7620" s="2">
        <f t="shared" si="599"/>
        <v>2016</v>
      </c>
      <c r="J7620" s="2">
        <f t="shared" si="600"/>
        <v>8</v>
      </c>
      <c r="K7620" t="str">
        <f t="shared" si="601"/>
        <v>Waterjuffer</v>
      </c>
      <c r="L7620" s="25">
        <f t="shared" si="603"/>
        <v>31.142857142857142</v>
      </c>
    </row>
    <row r="7621" spans="1:12" x14ac:dyDescent="0.25">
      <c r="A7621">
        <v>114</v>
      </c>
      <c r="B7621" t="s">
        <v>86</v>
      </c>
      <c r="C7621" s="1">
        <v>42588.489583333336</v>
      </c>
      <c r="D7621">
        <v>1</v>
      </c>
      <c r="E7621" t="s">
        <v>61</v>
      </c>
      <c r="F7621" t="s">
        <v>62</v>
      </c>
      <c r="G7621">
        <v>2</v>
      </c>
      <c r="H7621" t="str">
        <f t="shared" si="602"/>
        <v>AWD</v>
      </c>
      <c r="I7621" s="2">
        <f t="shared" si="599"/>
        <v>2016</v>
      </c>
      <c r="J7621" s="2">
        <f t="shared" si="600"/>
        <v>8</v>
      </c>
      <c r="K7621" t="str">
        <f t="shared" si="601"/>
        <v>Waterjuffer</v>
      </c>
      <c r="L7621" s="25">
        <f t="shared" si="603"/>
        <v>31.142857142857142</v>
      </c>
    </row>
    <row r="7622" spans="1:12" x14ac:dyDescent="0.25">
      <c r="A7622">
        <v>114</v>
      </c>
      <c r="B7622" t="s">
        <v>86</v>
      </c>
      <c r="C7622" s="1">
        <v>42588.489583333336</v>
      </c>
      <c r="D7622">
        <v>1</v>
      </c>
      <c r="E7622" t="s">
        <v>32</v>
      </c>
      <c r="F7622" t="s">
        <v>33</v>
      </c>
      <c r="G7622">
        <v>1</v>
      </c>
      <c r="H7622" t="str">
        <f t="shared" si="602"/>
        <v>AWD</v>
      </c>
      <c r="I7622" s="2">
        <f t="shared" si="599"/>
        <v>2016</v>
      </c>
      <c r="J7622" s="2">
        <f t="shared" si="600"/>
        <v>8</v>
      </c>
      <c r="K7622" t="str">
        <f t="shared" si="601"/>
        <v>Korenbouten</v>
      </c>
      <c r="L7622" s="25">
        <f t="shared" si="603"/>
        <v>31.142857142857142</v>
      </c>
    </row>
    <row r="7623" spans="1:12" x14ac:dyDescent="0.25">
      <c r="A7623">
        <v>114</v>
      </c>
      <c r="B7623" t="s">
        <v>86</v>
      </c>
      <c r="C7623" s="1">
        <v>42588.489583333336</v>
      </c>
      <c r="D7623">
        <v>2</v>
      </c>
      <c r="E7623" t="s">
        <v>10</v>
      </c>
      <c r="F7623" t="s">
        <v>11</v>
      </c>
      <c r="G7623">
        <v>22</v>
      </c>
      <c r="H7623" t="str">
        <f t="shared" si="602"/>
        <v>AWD</v>
      </c>
      <c r="I7623" s="2">
        <f t="shared" si="599"/>
        <v>2016</v>
      </c>
      <c r="J7623" s="2">
        <f t="shared" si="600"/>
        <v>8</v>
      </c>
      <c r="K7623" t="str">
        <f t="shared" si="601"/>
        <v>Waterjuffer</v>
      </c>
      <c r="L7623" s="25">
        <f t="shared" si="603"/>
        <v>31.142857142857142</v>
      </c>
    </row>
    <row r="7624" spans="1:12" x14ac:dyDescent="0.25">
      <c r="A7624">
        <v>114</v>
      </c>
      <c r="B7624" t="s">
        <v>86</v>
      </c>
      <c r="C7624" s="1">
        <v>42588.489583333336</v>
      </c>
      <c r="D7624">
        <v>2</v>
      </c>
      <c r="E7624" t="s">
        <v>14</v>
      </c>
      <c r="F7624" t="s">
        <v>15</v>
      </c>
      <c r="G7624">
        <v>2</v>
      </c>
      <c r="H7624" t="str">
        <f t="shared" si="602"/>
        <v>AWD</v>
      </c>
      <c r="I7624" s="2">
        <f t="shared" si="599"/>
        <v>2016</v>
      </c>
      <c r="J7624" s="2">
        <f t="shared" si="600"/>
        <v>8</v>
      </c>
      <c r="K7624" t="str">
        <f t="shared" si="601"/>
        <v>Waterjuffer</v>
      </c>
      <c r="L7624" s="25">
        <f t="shared" si="603"/>
        <v>31.142857142857142</v>
      </c>
    </row>
    <row r="7625" spans="1:12" x14ac:dyDescent="0.25">
      <c r="A7625">
        <v>114</v>
      </c>
      <c r="B7625" t="s">
        <v>86</v>
      </c>
      <c r="C7625" s="1">
        <v>42588.489583333336</v>
      </c>
      <c r="D7625">
        <v>2</v>
      </c>
      <c r="E7625" t="s">
        <v>26</v>
      </c>
      <c r="F7625" t="s">
        <v>27</v>
      </c>
      <c r="G7625">
        <v>1</v>
      </c>
      <c r="H7625" t="str">
        <f t="shared" si="602"/>
        <v>AWD</v>
      </c>
      <c r="I7625" s="2">
        <f t="shared" si="599"/>
        <v>2016</v>
      </c>
      <c r="J7625" s="2">
        <f t="shared" si="600"/>
        <v>8</v>
      </c>
      <c r="K7625" t="str">
        <f t="shared" si="601"/>
        <v>Glazenmakers</v>
      </c>
      <c r="L7625" s="25">
        <f t="shared" si="603"/>
        <v>31.142857142857142</v>
      </c>
    </row>
    <row r="7626" spans="1:12" x14ac:dyDescent="0.25">
      <c r="A7626">
        <v>114</v>
      </c>
      <c r="B7626" t="s">
        <v>86</v>
      </c>
      <c r="C7626" s="1">
        <v>42588.489583333336</v>
      </c>
      <c r="D7626">
        <v>2</v>
      </c>
      <c r="E7626" t="s">
        <v>32</v>
      </c>
      <c r="F7626" t="s">
        <v>33</v>
      </c>
      <c r="G7626">
        <v>1</v>
      </c>
      <c r="H7626" t="str">
        <f t="shared" si="602"/>
        <v>AWD</v>
      </c>
      <c r="I7626" s="2">
        <f t="shared" si="599"/>
        <v>2016</v>
      </c>
      <c r="J7626" s="2">
        <f t="shared" si="600"/>
        <v>8</v>
      </c>
      <c r="K7626" t="str">
        <f t="shared" si="601"/>
        <v>Korenbouten</v>
      </c>
      <c r="L7626" s="25">
        <f t="shared" si="603"/>
        <v>31.142857142857142</v>
      </c>
    </row>
    <row r="7627" spans="1:12" x14ac:dyDescent="0.25">
      <c r="A7627">
        <v>114</v>
      </c>
      <c r="B7627" t="s">
        <v>86</v>
      </c>
      <c r="C7627" s="1">
        <v>42598.548611111109</v>
      </c>
      <c r="D7627">
        <v>1</v>
      </c>
      <c r="E7627" t="s">
        <v>34</v>
      </c>
      <c r="F7627" t="s">
        <v>35</v>
      </c>
      <c r="G7627">
        <v>1</v>
      </c>
      <c r="H7627" t="str">
        <f t="shared" si="602"/>
        <v>AWD</v>
      </c>
      <c r="I7627" s="2">
        <f t="shared" si="599"/>
        <v>2016</v>
      </c>
      <c r="J7627" s="2">
        <f t="shared" si="600"/>
        <v>8</v>
      </c>
      <c r="K7627" t="str">
        <f t="shared" si="601"/>
        <v>Pantserjuffers</v>
      </c>
      <c r="L7627" s="25">
        <f t="shared" si="603"/>
        <v>32.571428571428569</v>
      </c>
    </row>
    <row r="7628" spans="1:12" x14ac:dyDescent="0.25">
      <c r="A7628">
        <v>114</v>
      </c>
      <c r="B7628" t="s">
        <v>86</v>
      </c>
      <c r="C7628" s="1">
        <v>42598.548611111109</v>
      </c>
      <c r="D7628">
        <v>1</v>
      </c>
      <c r="E7628" t="s">
        <v>10</v>
      </c>
      <c r="F7628" t="s">
        <v>11</v>
      </c>
      <c r="G7628">
        <v>11</v>
      </c>
      <c r="H7628" t="str">
        <f t="shared" si="602"/>
        <v>AWD</v>
      </c>
      <c r="I7628" s="2">
        <f t="shared" si="599"/>
        <v>2016</v>
      </c>
      <c r="J7628" s="2">
        <f t="shared" si="600"/>
        <v>8</v>
      </c>
      <c r="K7628" t="str">
        <f t="shared" si="601"/>
        <v>Waterjuffer</v>
      </c>
      <c r="L7628" s="25">
        <f t="shared" si="603"/>
        <v>32.571428571428569</v>
      </c>
    </row>
    <row r="7629" spans="1:12" x14ac:dyDescent="0.25">
      <c r="A7629">
        <v>114</v>
      </c>
      <c r="B7629" t="s">
        <v>86</v>
      </c>
      <c r="C7629" s="1">
        <v>42598.548611111109</v>
      </c>
      <c r="D7629">
        <v>1</v>
      </c>
      <c r="E7629" t="s">
        <v>14</v>
      </c>
      <c r="F7629" t="s">
        <v>15</v>
      </c>
      <c r="G7629">
        <v>2</v>
      </c>
      <c r="H7629" t="str">
        <f t="shared" si="602"/>
        <v>AWD</v>
      </c>
      <c r="I7629" s="2">
        <f t="shared" si="599"/>
        <v>2016</v>
      </c>
      <c r="J7629" s="2">
        <f t="shared" si="600"/>
        <v>8</v>
      </c>
      <c r="K7629" t="str">
        <f t="shared" si="601"/>
        <v>Waterjuffer</v>
      </c>
      <c r="L7629" s="25">
        <f t="shared" si="603"/>
        <v>32.571428571428569</v>
      </c>
    </row>
    <row r="7630" spans="1:12" x14ac:dyDescent="0.25">
      <c r="A7630">
        <v>114</v>
      </c>
      <c r="B7630" t="s">
        <v>86</v>
      </c>
      <c r="C7630" s="1">
        <v>42598.548611111109</v>
      </c>
      <c r="D7630">
        <v>1</v>
      </c>
      <c r="E7630" t="s">
        <v>26</v>
      </c>
      <c r="F7630" t="s">
        <v>27</v>
      </c>
      <c r="G7630">
        <v>1</v>
      </c>
      <c r="H7630" t="str">
        <f t="shared" si="602"/>
        <v>AWD</v>
      </c>
      <c r="I7630" s="2">
        <f t="shared" si="599"/>
        <v>2016</v>
      </c>
      <c r="J7630" s="2">
        <f t="shared" si="600"/>
        <v>8</v>
      </c>
      <c r="K7630" t="str">
        <f t="shared" si="601"/>
        <v>Glazenmakers</v>
      </c>
      <c r="L7630" s="25">
        <f t="shared" si="603"/>
        <v>32.571428571428569</v>
      </c>
    </row>
    <row r="7631" spans="1:12" x14ac:dyDescent="0.25">
      <c r="A7631">
        <v>114</v>
      </c>
      <c r="B7631" t="s">
        <v>86</v>
      </c>
      <c r="C7631" s="1">
        <v>42598.548611111109</v>
      </c>
      <c r="D7631">
        <v>1</v>
      </c>
      <c r="E7631" t="s">
        <v>42</v>
      </c>
      <c r="F7631" t="s">
        <v>43</v>
      </c>
      <c r="G7631">
        <v>2</v>
      </c>
      <c r="H7631" t="str">
        <f t="shared" si="602"/>
        <v>AWD</v>
      </c>
      <c r="I7631" s="2">
        <f t="shared" si="599"/>
        <v>2016</v>
      </c>
      <c r="J7631" s="2">
        <f t="shared" si="600"/>
        <v>8</v>
      </c>
      <c r="K7631" t="str">
        <f t="shared" si="601"/>
        <v>Korenbouten</v>
      </c>
      <c r="L7631" s="25">
        <f t="shared" si="603"/>
        <v>32.571428571428569</v>
      </c>
    </row>
    <row r="7632" spans="1:12" x14ac:dyDescent="0.25">
      <c r="A7632">
        <v>114</v>
      </c>
      <c r="B7632" t="s">
        <v>86</v>
      </c>
      <c r="C7632" s="1">
        <v>42598.548611111109</v>
      </c>
      <c r="D7632">
        <v>2</v>
      </c>
      <c r="E7632" t="s">
        <v>10</v>
      </c>
      <c r="F7632" t="s">
        <v>11</v>
      </c>
      <c r="G7632">
        <v>10</v>
      </c>
      <c r="H7632" t="str">
        <f t="shared" si="602"/>
        <v>AWD</v>
      </c>
      <c r="I7632" s="2">
        <f t="shared" si="599"/>
        <v>2016</v>
      </c>
      <c r="J7632" s="2">
        <f t="shared" si="600"/>
        <v>8</v>
      </c>
      <c r="K7632" t="str">
        <f t="shared" si="601"/>
        <v>Waterjuffer</v>
      </c>
      <c r="L7632" s="25">
        <f t="shared" si="603"/>
        <v>32.571428571428569</v>
      </c>
    </row>
    <row r="7633" spans="1:12" x14ac:dyDescent="0.25">
      <c r="A7633">
        <v>114</v>
      </c>
      <c r="B7633" t="s">
        <v>86</v>
      </c>
      <c r="C7633" s="1">
        <v>42598.548611111109</v>
      </c>
      <c r="D7633">
        <v>2</v>
      </c>
      <c r="E7633" t="s">
        <v>14</v>
      </c>
      <c r="F7633" t="s">
        <v>15</v>
      </c>
      <c r="G7633">
        <v>6</v>
      </c>
      <c r="H7633" t="str">
        <f t="shared" si="602"/>
        <v>AWD</v>
      </c>
      <c r="I7633" s="2">
        <f t="shared" si="599"/>
        <v>2016</v>
      </c>
      <c r="J7633" s="2">
        <f t="shared" si="600"/>
        <v>8</v>
      </c>
      <c r="K7633" t="str">
        <f t="shared" si="601"/>
        <v>Waterjuffer</v>
      </c>
      <c r="L7633" s="25">
        <f t="shared" si="603"/>
        <v>32.571428571428569</v>
      </c>
    </row>
    <row r="7634" spans="1:12" x14ac:dyDescent="0.25">
      <c r="A7634">
        <v>114</v>
      </c>
      <c r="B7634" t="s">
        <v>86</v>
      </c>
      <c r="C7634" s="1">
        <v>42598.548611111109</v>
      </c>
      <c r="D7634">
        <v>2</v>
      </c>
      <c r="E7634" t="s">
        <v>42</v>
      </c>
      <c r="F7634" t="s">
        <v>43</v>
      </c>
      <c r="G7634">
        <v>1</v>
      </c>
      <c r="H7634" t="str">
        <f t="shared" si="602"/>
        <v>AWD</v>
      </c>
      <c r="I7634" s="2">
        <f t="shared" si="599"/>
        <v>2016</v>
      </c>
      <c r="J7634" s="2">
        <f t="shared" si="600"/>
        <v>8</v>
      </c>
      <c r="K7634" t="str">
        <f t="shared" si="601"/>
        <v>Korenbouten</v>
      </c>
      <c r="L7634" s="25">
        <f t="shared" si="603"/>
        <v>32.571428571428569</v>
      </c>
    </row>
    <row r="7635" spans="1:12" x14ac:dyDescent="0.25">
      <c r="A7635">
        <v>114</v>
      </c>
      <c r="B7635" t="s">
        <v>86</v>
      </c>
      <c r="C7635" s="1">
        <v>42612.583333333336</v>
      </c>
      <c r="D7635">
        <v>1</v>
      </c>
      <c r="E7635" t="s">
        <v>34</v>
      </c>
      <c r="F7635" t="s">
        <v>35</v>
      </c>
      <c r="G7635">
        <v>30</v>
      </c>
      <c r="H7635" t="str">
        <f t="shared" si="602"/>
        <v>AWD</v>
      </c>
      <c r="I7635" s="2">
        <f t="shared" si="599"/>
        <v>2016</v>
      </c>
      <c r="J7635" s="2">
        <f t="shared" si="600"/>
        <v>8</v>
      </c>
      <c r="K7635" t="str">
        <f t="shared" si="601"/>
        <v>Pantserjuffers</v>
      </c>
      <c r="L7635" s="25">
        <f t="shared" si="603"/>
        <v>34.571428571428569</v>
      </c>
    </row>
    <row r="7636" spans="1:12" x14ac:dyDescent="0.25">
      <c r="A7636">
        <v>114</v>
      </c>
      <c r="B7636" t="s">
        <v>86</v>
      </c>
      <c r="C7636" s="1">
        <v>42612.583333333336</v>
      </c>
      <c r="D7636">
        <v>1</v>
      </c>
      <c r="E7636" t="s">
        <v>10</v>
      </c>
      <c r="F7636" t="s">
        <v>11</v>
      </c>
      <c r="G7636">
        <v>2</v>
      </c>
      <c r="H7636" t="str">
        <f t="shared" si="602"/>
        <v>AWD</v>
      </c>
      <c r="I7636" s="2">
        <f t="shared" si="599"/>
        <v>2016</v>
      </c>
      <c r="J7636" s="2">
        <f t="shared" si="600"/>
        <v>8</v>
      </c>
      <c r="K7636" t="str">
        <f t="shared" si="601"/>
        <v>Waterjuffer</v>
      </c>
      <c r="L7636" s="25">
        <f t="shared" si="603"/>
        <v>34.571428571428569</v>
      </c>
    </row>
    <row r="7637" spans="1:12" x14ac:dyDescent="0.25">
      <c r="A7637">
        <v>114</v>
      </c>
      <c r="B7637" t="s">
        <v>86</v>
      </c>
      <c r="C7637" s="1">
        <v>42612.583333333336</v>
      </c>
      <c r="D7637">
        <v>1</v>
      </c>
      <c r="E7637" t="s">
        <v>14</v>
      </c>
      <c r="F7637" t="s">
        <v>15</v>
      </c>
      <c r="G7637">
        <v>13</v>
      </c>
      <c r="H7637" t="str">
        <f t="shared" si="602"/>
        <v>AWD</v>
      </c>
      <c r="I7637" s="2">
        <f t="shared" si="599"/>
        <v>2016</v>
      </c>
      <c r="J7637" s="2">
        <f t="shared" si="600"/>
        <v>8</v>
      </c>
      <c r="K7637" t="str">
        <f t="shared" si="601"/>
        <v>Waterjuffer</v>
      </c>
      <c r="L7637" s="25">
        <f t="shared" si="603"/>
        <v>34.571428571428569</v>
      </c>
    </row>
    <row r="7638" spans="1:12" x14ac:dyDescent="0.25">
      <c r="A7638">
        <v>114</v>
      </c>
      <c r="B7638" t="s">
        <v>86</v>
      </c>
      <c r="C7638" s="1">
        <v>42612.583333333336</v>
      </c>
      <c r="D7638">
        <v>1</v>
      </c>
      <c r="E7638" t="s">
        <v>36</v>
      </c>
      <c r="F7638" t="s">
        <v>37</v>
      </c>
      <c r="G7638">
        <v>6</v>
      </c>
      <c r="H7638" t="str">
        <f t="shared" si="602"/>
        <v>AWD</v>
      </c>
      <c r="I7638" s="2">
        <f t="shared" si="599"/>
        <v>2016</v>
      </c>
      <c r="J7638" s="2">
        <f t="shared" si="600"/>
        <v>8</v>
      </c>
      <c r="K7638" t="str">
        <f t="shared" si="601"/>
        <v>Glazenmakers</v>
      </c>
      <c r="L7638" s="25">
        <f t="shared" si="603"/>
        <v>34.571428571428569</v>
      </c>
    </row>
    <row r="7639" spans="1:12" x14ac:dyDescent="0.25">
      <c r="A7639">
        <v>114</v>
      </c>
      <c r="B7639" t="s">
        <v>86</v>
      </c>
      <c r="C7639" s="1">
        <v>42612.583333333336</v>
      </c>
      <c r="D7639">
        <v>1</v>
      </c>
      <c r="E7639" t="s">
        <v>55</v>
      </c>
      <c r="F7639" t="s">
        <v>56</v>
      </c>
      <c r="G7639">
        <v>3</v>
      </c>
      <c r="H7639" t="str">
        <f t="shared" si="602"/>
        <v>AWD</v>
      </c>
      <c r="I7639" s="2">
        <f t="shared" si="599"/>
        <v>2016</v>
      </c>
      <c r="J7639" s="2">
        <f t="shared" si="600"/>
        <v>8</v>
      </c>
      <c r="K7639" t="str">
        <f t="shared" si="601"/>
        <v>Korenbouten</v>
      </c>
      <c r="L7639" s="25">
        <f t="shared" si="603"/>
        <v>34.571428571428569</v>
      </c>
    </row>
    <row r="7640" spans="1:12" x14ac:dyDescent="0.25">
      <c r="A7640">
        <v>114</v>
      </c>
      <c r="B7640" t="s">
        <v>86</v>
      </c>
      <c r="C7640" s="1">
        <v>42612.583333333336</v>
      </c>
      <c r="D7640">
        <v>2</v>
      </c>
      <c r="E7640" t="s">
        <v>34</v>
      </c>
      <c r="F7640" t="s">
        <v>35</v>
      </c>
      <c r="G7640">
        <v>17</v>
      </c>
      <c r="H7640" t="str">
        <f t="shared" si="602"/>
        <v>AWD</v>
      </c>
      <c r="I7640" s="2">
        <f t="shared" si="599"/>
        <v>2016</v>
      </c>
      <c r="J7640" s="2">
        <f t="shared" si="600"/>
        <v>8</v>
      </c>
      <c r="K7640" t="str">
        <f t="shared" si="601"/>
        <v>Pantserjuffers</v>
      </c>
      <c r="L7640" s="25">
        <f t="shared" si="603"/>
        <v>34.571428571428569</v>
      </c>
    </row>
    <row r="7641" spans="1:12" x14ac:dyDescent="0.25">
      <c r="A7641">
        <v>114</v>
      </c>
      <c r="B7641" t="s">
        <v>86</v>
      </c>
      <c r="C7641" s="1">
        <v>42612.583333333336</v>
      </c>
      <c r="D7641">
        <v>2</v>
      </c>
      <c r="E7641" t="s">
        <v>10</v>
      </c>
      <c r="F7641" t="s">
        <v>11</v>
      </c>
      <c r="G7641">
        <v>2</v>
      </c>
      <c r="H7641" t="str">
        <f t="shared" si="602"/>
        <v>AWD</v>
      </c>
      <c r="I7641" s="2">
        <f t="shared" si="599"/>
        <v>2016</v>
      </c>
      <c r="J7641" s="2">
        <f t="shared" si="600"/>
        <v>8</v>
      </c>
      <c r="K7641" t="str">
        <f t="shared" si="601"/>
        <v>Waterjuffer</v>
      </c>
      <c r="L7641" s="25">
        <f t="shared" si="603"/>
        <v>34.571428571428569</v>
      </c>
    </row>
    <row r="7642" spans="1:12" x14ac:dyDescent="0.25">
      <c r="A7642">
        <v>114</v>
      </c>
      <c r="B7642" t="s">
        <v>86</v>
      </c>
      <c r="C7642" s="1">
        <v>42612.583333333336</v>
      </c>
      <c r="D7642">
        <v>2</v>
      </c>
      <c r="E7642" t="s">
        <v>14</v>
      </c>
      <c r="F7642" t="s">
        <v>15</v>
      </c>
      <c r="G7642">
        <v>13</v>
      </c>
      <c r="H7642" t="str">
        <f t="shared" si="602"/>
        <v>AWD</v>
      </c>
      <c r="I7642" s="2">
        <f t="shared" si="599"/>
        <v>2016</v>
      </c>
      <c r="J7642" s="2">
        <f t="shared" si="600"/>
        <v>8</v>
      </c>
      <c r="K7642" t="str">
        <f t="shared" si="601"/>
        <v>Waterjuffer</v>
      </c>
      <c r="L7642" s="25">
        <f t="shared" si="603"/>
        <v>34.571428571428569</v>
      </c>
    </row>
    <row r="7643" spans="1:12" x14ac:dyDescent="0.25">
      <c r="A7643">
        <v>114</v>
      </c>
      <c r="B7643" t="s">
        <v>86</v>
      </c>
      <c r="C7643" s="1">
        <v>42612.583333333336</v>
      </c>
      <c r="D7643">
        <v>2</v>
      </c>
      <c r="E7643" t="s">
        <v>36</v>
      </c>
      <c r="F7643" t="s">
        <v>37</v>
      </c>
      <c r="G7643">
        <v>4</v>
      </c>
      <c r="H7643" t="str">
        <f t="shared" si="602"/>
        <v>AWD</v>
      </c>
      <c r="I7643" s="2">
        <f t="shared" si="599"/>
        <v>2016</v>
      </c>
      <c r="J7643" s="2">
        <f t="shared" si="600"/>
        <v>8</v>
      </c>
      <c r="K7643" t="str">
        <f t="shared" si="601"/>
        <v>Glazenmakers</v>
      </c>
      <c r="L7643" s="25">
        <f t="shared" si="603"/>
        <v>34.571428571428569</v>
      </c>
    </row>
    <row r="7644" spans="1:12" x14ac:dyDescent="0.25">
      <c r="A7644">
        <v>114</v>
      </c>
      <c r="B7644" t="s">
        <v>86</v>
      </c>
      <c r="C7644" s="1">
        <v>42612.583333333336</v>
      </c>
      <c r="D7644">
        <v>2</v>
      </c>
      <c r="E7644" t="s">
        <v>55</v>
      </c>
      <c r="F7644" t="s">
        <v>56</v>
      </c>
      <c r="G7644">
        <v>2</v>
      </c>
      <c r="H7644" t="str">
        <f t="shared" si="602"/>
        <v>AWD</v>
      </c>
      <c r="I7644" s="2">
        <f t="shared" si="599"/>
        <v>2016</v>
      </c>
      <c r="J7644" s="2">
        <f t="shared" si="600"/>
        <v>8</v>
      </c>
      <c r="K7644" t="str">
        <f t="shared" si="601"/>
        <v>Korenbouten</v>
      </c>
      <c r="L7644" s="25">
        <f t="shared" si="603"/>
        <v>34.571428571428569</v>
      </c>
    </row>
    <row r="7645" spans="1:12" x14ac:dyDescent="0.25">
      <c r="A7645">
        <v>114</v>
      </c>
      <c r="B7645" t="s">
        <v>86</v>
      </c>
      <c r="C7645" s="1">
        <v>42612.583333333336</v>
      </c>
      <c r="D7645">
        <v>2</v>
      </c>
      <c r="E7645" t="s">
        <v>42</v>
      </c>
      <c r="F7645" t="s">
        <v>43</v>
      </c>
      <c r="G7645">
        <v>2</v>
      </c>
      <c r="H7645" t="str">
        <f t="shared" si="602"/>
        <v>AWD</v>
      </c>
      <c r="I7645" s="2">
        <f t="shared" si="599"/>
        <v>2016</v>
      </c>
      <c r="J7645" s="2">
        <f t="shared" si="600"/>
        <v>8</v>
      </c>
      <c r="K7645" t="str">
        <f t="shared" si="601"/>
        <v>Korenbouten</v>
      </c>
      <c r="L7645" s="25">
        <f t="shared" si="603"/>
        <v>34.571428571428569</v>
      </c>
    </row>
    <row r="7646" spans="1:12" x14ac:dyDescent="0.25">
      <c r="A7646">
        <v>114</v>
      </c>
      <c r="B7646" t="s">
        <v>86</v>
      </c>
      <c r="C7646" s="1">
        <v>42612.583333333336</v>
      </c>
      <c r="D7646">
        <v>4</v>
      </c>
      <c r="E7646" t="s">
        <v>36</v>
      </c>
      <c r="F7646" t="s">
        <v>37</v>
      </c>
      <c r="G7646">
        <v>3</v>
      </c>
      <c r="H7646" t="str">
        <f t="shared" si="602"/>
        <v>AWD</v>
      </c>
      <c r="I7646" s="2">
        <f t="shared" si="599"/>
        <v>2016</v>
      </c>
      <c r="J7646" s="2">
        <f t="shared" si="600"/>
        <v>8</v>
      </c>
      <c r="K7646" t="str">
        <f t="shared" si="601"/>
        <v>Glazenmakers</v>
      </c>
      <c r="L7646" s="25">
        <f t="shared" si="603"/>
        <v>34.571428571428569</v>
      </c>
    </row>
    <row r="7647" spans="1:12" x14ac:dyDescent="0.25">
      <c r="A7647">
        <v>114</v>
      </c>
      <c r="B7647" t="s">
        <v>86</v>
      </c>
      <c r="C7647" s="1">
        <v>42872.5625</v>
      </c>
      <c r="D7647">
        <v>4</v>
      </c>
      <c r="E7647" t="s">
        <v>61</v>
      </c>
      <c r="F7647" t="s">
        <v>62</v>
      </c>
      <c r="G7647">
        <v>8</v>
      </c>
      <c r="H7647" t="str">
        <f t="shared" si="602"/>
        <v>AWD</v>
      </c>
      <c r="I7647" s="2">
        <f t="shared" si="599"/>
        <v>2017</v>
      </c>
      <c r="J7647" s="2">
        <f t="shared" si="600"/>
        <v>5</v>
      </c>
      <c r="K7647" t="str">
        <f t="shared" si="601"/>
        <v>Waterjuffer</v>
      </c>
      <c r="L7647" s="25">
        <f t="shared" si="603"/>
        <v>19.428571428571427</v>
      </c>
    </row>
    <row r="7648" spans="1:12" x14ac:dyDescent="0.25">
      <c r="A7648">
        <v>114</v>
      </c>
      <c r="B7648" t="s">
        <v>86</v>
      </c>
      <c r="C7648" s="1">
        <v>42872.5625</v>
      </c>
      <c r="D7648">
        <v>4</v>
      </c>
      <c r="E7648" t="s">
        <v>10</v>
      </c>
      <c r="F7648" t="s">
        <v>11</v>
      </c>
      <c r="G7648">
        <v>16</v>
      </c>
      <c r="H7648" t="str">
        <f t="shared" si="602"/>
        <v>AWD</v>
      </c>
      <c r="I7648" s="2">
        <f t="shared" si="599"/>
        <v>2017</v>
      </c>
      <c r="J7648" s="2">
        <f t="shared" si="600"/>
        <v>5</v>
      </c>
      <c r="K7648" t="str">
        <f t="shared" si="601"/>
        <v>Waterjuffer</v>
      </c>
      <c r="L7648" s="25">
        <f t="shared" si="603"/>
        <v>19.428571428571427</v>
      </c>
    </row>
    <row r="7649" spans="1:12" x14ac:dyDescent="0.25">
      <c r="A7649">
        <v>114</v>
      </c>
      <c r="B7649" t="s">
        <v>86</v>
      </c>
      <c r="C7649" s="1">
        <v>42872.5625</v>
      </c>
      <c r="D7649">
        <v>4</v>
      </c>
      <c r="E7649" t="s">
        <v>12</v>
      </c>
      <c r="F7649" t="s">
        <v>13</v>
      </c>
      <c r="G7649">
        <v>5</v>
      </c>
      <c r="H7649" t="str">
        <f t="shared" si="602"/>
        <v>AWD</v>
      </c>
      <c r="I7649" s="2">
        <f t="shared" si="599"/>
        <v>2017</v>
      </c>
      <c r="J7649" s="2">
        <f t="shared" si="600"/>
        <v>5</v>
      </c>
      <c r="K7649" t="str">
        <f t="shared" si="601"/>
        <v>Waterjuffer</v>
      </c>
      <c r="L7649" s="25">
        <f t="shared" si="603"/>
        <v>19.428571428571427</v>
      </c>
    </row>
    <row r="7650" spans="1:12" x14ac:dyDescent="0.25">
      <c r="A7650">
        <v>114</v>
      </c>
      <c r="B7650" t="s">
        <v>86</v>
      </c>
      <c r="C7650" s="1">
        <v>42872.5625</v>
      </c>
      <c r="D7650">
        <v>4</v>
      </c>
      <c r="E7650" t="s">
        <v>8</v>
      </c>
      <c r="F7650" t="s">
        <v>9</v>
      </c>
      <c r="G7650">
        <v>3</v>
      </c>
      <c r="H7650" t="str">
        <f t="shared" si="602"/>
        <v>AWD</v>
      </c>
      <c r="I7650" s="2">
        <f t="shared" si="599"/>
        <v>2017</v>
      </c>
      <c r="J7650" s="2">
        <f t="shared" si="600"/>
        <v>5</v>
      </c>
      <c r="K7650" t="str">
        <f t="shared" si="601"/>
        <v>Pantserjuffers</v>
      </c>
      <c r="L7650" s="25">
        <f t="shared" si="603"/>
        <v>19.428571428571427</v>
      </c>
    </row>
    <row r="7651" spans="1:12" x14ac:dyDescent="0.25">
      <c r="A7651">
        <v>114</v>
      </c>
      <c r="B7651" t="s">
        <v>86</v>
      </c>
      <c r="C7651" s="1">
        <v>42899.611111111109</v>
      </c>
      <c r="D7651">
        <v>4</v>
      </c>
      <c r="E7651" t="s">
        <v>24</v>
      </c>
      <c r="F7651" t="s">
        <v>25</v>
      </c>
      <c r="G7651">
        <v>1</v>
      </c>
      <c r="H7651" t="str">
        <f t="shared" si="602"/>
        <v>AWD</v>
      </c>
      <c r="I7651" s="2">
        <f t="shared" si="599"/>
        <v>2017</v>
      </c>
      <c r="J7651" s="2">
        <f t="shared" si="600"/>
        <v>6</v>
      </c>
      <c r="K7651" t="str">
        <f t="shared" si="601"/>
        <v>Glazenmakers</v>
      </c>
      <c r="L7651" s="25">
        <f t="shared" si="603"/>
        <v>23.285714285714285</v>
      </c>
    </row>
    <row r="7652" spans="1:12" x14ac:dyDescent="0.25">
      <c r="A7652">
        <v>114</v>
      </c>
      <c r="B7652" t="s">
        <v>86</v>
      </c>
      <c r="C7652" s="1">
        <v>42899.611111111109</v>
      </c>
      <c r="D7652">
        <v>4</v>
      </c>
      <c r="E7652" t="s">
        <v>26</v>
      </c>
      <c r="F7652" t="s">
        <v>27</v>
      </c>
      <c r="G7652">
        <v>6</v>
      </c>
      <c r="H7652" t="str">
        <f t="shared" si="602"/>
        <v>AWD</v>
      </c>
      <c r="I7652" s="2">
        <f t="shared" si="599"/>
        <v>2017</v>
      </c>
      <c r="J7652" s="2">
        <f t="shared" si="600"/>
        <v>6</v>
      </c>
      <c r="K7652" t="str">
        <f t="shared" si="601"/>
        <v>Glazenmakers</v>
      </c>
      <c r="L7652" s="25">
        <f t="shared" si="603"/>
        <v>23.285714285714285</v>
      </c>
    </row>
    <row r="7653" spans="1:12" x14ac:dyDescent="0.25">
      <c r="A7653">
        <v>114</v>
      </c>
      <c r="B7653" t="s">
        <v>86</v>
      </c>
      <c r="C7653" s="1">
        <v>42899.611111111109</v>
      </c>
      <c r="D7653">
        <v>4</v>
      </c>
      <c r="E7653" t="s">
        <v>18</v>
      </c>
      <c r="F7653" t="s">
        <v>19</v>
      </c>
      <c r="G7653">
        <v>5</v>
      </c>
      <c r="H7653" t="str">
        <f t="shared" si="602"/>
        <v>AWD</v>
      </c>
      <c r="I7653" s="2">
        <f t="shared" si="599"/>
        <v>2017</v>
      </c>
      <c r="J7653" s="2">
        <f t="shared" si="600"/>
        <v>6</v>
      </c>
      <c r="K7653" t="str">
        <f t="shared" si="601"/>
        <v>Korenbouten</v>
      </c>
      <c r="L7653" s="25">
        <f t="shared" si="603"/>
        <v>23.285714285714285</v>
      </c>
    </row>
    <row r="7654" spans="1:12" x14ac:dyDescent="0.25">
      <c r="A7654">
        <v>114</v>
      </c>
      <c r="B7654" t="s">
        <v>86</v>
      </c>
      <c r="C7654" s="1">
        <v>42899.611111111109</v>
      </c>
      <c r="D7654">
        <v>1</v>
      </c>
      <c r="E7654" t="s">
        <v>18</v>
      </c>
      <c r="F7654" t="s">
        <v>19</v>
      </c>
      <c r="G7654">
        <v>3</v>
      </c>
      <c r="H7654" t="str">
        <f t="shared" si="602"/>
        <v>AWD</v>
      </c>
      <c r="I7654" s="2">
        <f t="shared" si="599"/>
        <v>2017</v>
      </c>
      <c r="J7654" s="2">
        <f t="shared" si="600"/>
        <v>6</v>
      </c>
      <c r="K7654" t="str">
        <f t="shared" si="601"/>
        <v>Korenbouten</v>
      </c>
      <c r="L7654" s="25">
        <f t="shared" si="603"/>
        <v>23.285714285714285</v>
      </c>
    </row>
    <row r="7655" spans="1:12" x14ac:dyDescent="0.25">
      <c r="A7655">
        <v>114</v>
      </c>
      <c r="B7655" t="s">
        <v>86</v>
      </c>
      <c r="C7655" s="1">
        <v>42899.611111111109</v>
      </c>
      <c r="D7655">
        <v>1</v>
      </c>
      <c r="E7655" t="s">
        <v>26</v>
      </c>
      <c r="F7655" t="s">
        <v>27</v>
      </c>
      <c r="G7655">
        <v>4</v>
      </c>
      <c r="H7655" t="str">
        <f t="shared" si="602"/>
        <v>AWD</v>
      </c>
      <c r="I7655" s="2">
        <f t="shared" si="599"/>
        <v>2017</v>
      </c>
      <c r="J7655" s="2">
        <f t="shared" si="600"/>
        <v>6</v>
      </c>
      <c r="K7655" t="str">
        <f t="shared" si="601"/>
        <v>Glazenmakers</v>
      </c>
      <c r="L7655" s="25">
        <f t="shared" si="603"/>
        <v>23.285714285714285</v>
      </c>
    </row>
    <row r="7656" spans="1:12" x14ac:dyDescent="0.25">
      <c r="A7656">
        <v>114</v>
      </c>
      <c r="B7656" t="s">
        <v>86</v>
      </c>
      <c r="C7656" s="1">
        <v>42899.611111111109</v>
      </c>
      <c r="D7656">
        <v>4</v>
      </c>
      <c r="E7656" t="s">
        <v>22</v>
      </c>
      <c r="F7656" t="s">
        <v>23</v>
      </c>
      <c r="G7656">
        <v>1</v>
      </c>
      <c r="H7656" t="str">
        <f t="shared" si="602"/>
        <v>AWD</v>
      </c>
      <c r="I7656" s="2">
        <f t="shared" si="599"/>
        <v>2017</v>
      </c>
      <c r="J7656" s="2">
        <f t="shared" si="600"/>
        <v>6</v>
      </c>
      <c r="K7656" t="str">
        <f t="shared" si="601"/>
        <v>Glazenmakers</v>
      </c>
      <c r="L7656" s="25">
        <f t="shared" si="603"/>
        <v>23.285714285714285</v>
      </c>
    </row>
    <row r="7657" spans="1:12" x14ac:dyDescent="0.25">
      <c r="A7657">
        <v>114</v>
      </c>
      <c r="B7657" t="s">
        <v>86</v>
      </c>
      <c r="C7657" s="1">
        <v>42899.611111111109</v>
      </c>
      <c r="D7657">
        <v>4</v>
      </c>
      <c r="E7657" t="s">
        <v>61</v>
      </c>
      <c r="F7657" t="s">
        <v>62</v>
      </c>
      <c r="G7657">
        <v>126</v>
      </c>
      <c r="H7657" t="str">
        <f t="shared" si="602"/>
        <v>AWD</v>
      </c>
      <c r="I7657" s="2">
        <f t="shared" si="599"/>
        <v>2017</v>
      </c>
      <c r="J7657" s="2">
        <f t="shared" si="600"/>
        <v>6</v>
      </c>
      <c r="K7657" t="str">
        <f t="shared" si="601"/>
        <v>Waterjuffer</v>
      </c>
      <c r="L7657" s="25">
        <f t="shared" si="603"/>
        <v>23.285714285714285</v>
      </c>
    </row>
    <row r="7658" spans="1:12" x14ac:dyDescent="0.25">
      <c r="A7658">
        <v>114</v>
      </c>
      <c r="B7658" t="s">
        <v>86</v>
      </c>
      <c r="C7658" s="1">
        <v>42899.611111111109</v>
      </c>
      <c r="D7658">
        <v>4</v>
      </c>
      <c r="E7658" t="s">
        <v>10</v>
      </c>
      <c r="F7658" t="s">
        <v>11</v>
      </c>
      <c r="G7658">
        <v>207</v>
      </c>
      <c r="H7658" t="str">
        <f t="shared" si="602"/>
        <v>AWD</v>
      </c>
      <c r="I7658" s="2">
        <f t="shared" ref="I7658:I7721" si="604">YEAR(C7658)</f>
        <v>2017</v>
      </c>
      <c r="J7658" s="2">
        <f t="shared" ref="J7658:J7721" si="605">MONTH(C7658)</f>
        <v>6</v>
      </c>
      <c r="K7658" t="str">
        <f t="shared" ref="K7658:K7721" si="606">VLOOKUP(E7658,$Q$2:$R$100,2,FALSE)</f>
        <v>Waterjuffer</v>
      </c>
      <c r="L7658" s="25">
        <f t="shared" si="603"/>
        <v>23.285714285714285</v>
      </c>
    </row>
    <row r="7659" spans="1:12" x14ac:dyDescent="0.25">
      <c r="A7659">
        <v>114</v>
      </c>
      <c r="B7659" t="s">
        <v>86</v>
      </c>
      <c r="C7659" s="1">
        <v>42899.611111111109</v>
      </c>
      <c r="D7659">
        <v>1</v>
      </c>
      <c r="E7659" t="s">
        <v>24</v>
      </c>
      <c r="F7659" t="s">
        <v>25</v>
      </c>
      <c r="G7659">
        <v>3</v>
      </c>
      <c r="H7659" t="str">
        <f t="shared" si="602"/>
        <v>AWD</v>
      </c>
      <c r="I7659" s="2">
        <f t="shared" si="604"/>
        <v>2017</v>
      </c>
      <c r="J7659" s="2">
        <f t="shared" si="605"/>
        <v>6</v>
      </c>
      <c r="K7659" t="str">
        <f t="shared" si="606"/>
        <v>Glazenmakers</v>
      </c>
      <c r="L7659" s="25">
        <f t="shared" si="603"/>
        <v>23.285714285714285</v>
      </c>
    </row>
    <row r="7660" spans="1:12" x14ac:dyDescent="0.25">
      <c r="A7660">
        <v>114</v>
      </c>
      <c r="B7660" t="s">
        <v>86</v>
      </c>
      <c r="C7660" s="1">
        <v>42899.611111111109</v>
      </c>
      <c r="D7660">
        <v>4</v>
      </c>
      <c r="E7660" t="s">
        <v>48</v>
      </c>
      <c r="F7660" t="s">
        <v>49</v>
      </c>
      <c r="G7660">
        <v>2</v>
      </c>
      <c r="H7660" t="str">
        <f t="shared" si="602"/>
        <v>AWD</v>
      </c>
      <c r="I7660" s="2">
        <f t="shared" si="604"/>
        <v>2017</v>
      </c>
      <c r="J7660" s="2">
        <f t="shared" si="605"/>
        <v>6</v>
      </c>
      <c r="K7660" t="str">
        <f t="shared" si="606"/>
        <v>Glazenmakers</v>
      </c>
      <c r="L7660" s="25">
        <f t="shared" si="603"/>
        <v>23.285714285714285</v>
      </c>
    </row>
    <row r="7661" spans="1:12" x14ac:dyDescent="0.25">
      <c r="A7661">
        <v>114</v>
      </c>
      <c r="B7661" t="s">
        <v>86</v>
      </c>
      <c r="C7661" s="1">
        <v>42899.611111111109</v>
      </c>
      <c r="D7661">
        <v>4</v>
      </c>
      <c r="E7661" t="s">
        <v>14</v>
      </c>
      <c r="F7661" t="s">
        <v>15</v>
      </c>
      <c r="G7661">
        <v>37</v>
      </c>
      <c r="H7661" t="str">
        <f t="shared" si="602"/>
        <v>AWD</v>
      </c>
      <c r="I7661" s="2">
        <f t="shared" si="604"/>
        <v>2017</v>
      </c>
      <c r="J7661" s="2">
        <f t="shared" si="605"/>
        <v>6</v>
      </c>
      <c r="K7661" t="str">
        <f t="shared" si="606"/>
        <v>Waterjuffer</v>
      </c>
      <c r="L7661" s="25">
        <f t="shared" si="603"/>
        <v>23.285714285714285</v>
      </c>
    </row>
    <row r="7662" spans="1:12" x14ac:dyDescent="0.25">
      <c r="A7662">
        <v>114</v>
      </c>
      <c r="B7662" t="s">
        <v>86</v>
      </c>
      <c r="C7662" s="1">
        <v>42920.534722222219</v>
      </c>
      <c r="D7662">
        <v>4</v>
      </c>
      <c r="E7662" t="s">
        <v>18</v>
      </c>
      <c r="F7662" t="s">
        <v>19</v>
      </c>
      <c r="G7662">
        <v>1</v>
      </c>
      <c r="H7662" t="str">
        <f t="shared" si="602"/>
        <v>AWD</v>
      </c>
      <c r="I7662" s="2">
        <f t="shared" si="604"/>
        <v>2017</v>
      </c>
      <c r="J7662" s="2">
        <f t="shared" si="605"/>
        <v>7</v>
      </c>
      <c r="K7662" t="str">
        <f t="shared" si="606"/>
        <v>Korenbouten</v>
      </c>
      <c r="L7662" s="25">
        <f t="shared" si="603"/>
        <v>26.285714285714285</v>
      </c>
    </row>
    <row r="7663" spans="1:12" x14ac:dyDescent="0.25">
      <c r="A7663">
        <v>114</v>
      </c>
      <c r="B7663" t="s">
        <v>86</v>
      </c>
      <c r="C7663" s="1">
        <v>42920.534722222219</v>
      </c>
      <c r="D7663">
        <v>1</v>
      </c>
      <c r="E7663" t="s">
        <v>18</v>
      </c>
      <c r="F7663" t="s">
        <v>19</v>
      </c>
      <c r="G7663">
        <v>1</v>
      </c>
      <c r="H7663" t="str">
        <f t="shared" si="602"/>
        <v>AWD</v>
      </c>
      <c r="I7663" s="2">
        <f t="shared" si="604"/>
        <v>2017</v>
      </c>
      <c r="J7663" s="2">
        <f t="shared" si="605"/>
        <v>7</v>
      </c>
      <c r="K7663" t="str">
        <f t="shared" si="606"/>
        <v>Korenbouten</v>
      </c>
      <c r="L7663" s="25">
        <f t="shared" si="603"/>
        <v>26.285714285714285</v>
      </c>
    </row>
    <row r="7664" spans="1:12" x14ac:dyDescent="0.25">
      <c r="A7664">
        <v>114</v>
      </c>
      <c r="B7664" t="s">
        <v>86</v>
      </c>
      <c r="C7664" s="1">
        <v>42920.534722222219</v>
      </c>
      <c r="D7664">
        <v>4</v>
      </c>
      <c r="E7664" t="s">
        <v>26</v>
      </c>
      <c r="F7664" t="s">
        <v>27</v>
      </c>
      <c r="G7664">
        <v>1</v>
      </c>
      <c r="H7664" t="str">
        <f t="shared" si="602"/>
        <v>AWD</v>
      </c>
      <c r="I7664" s="2">
        <f t="shared" si="604"/>
        <v>2017</v>
      </c>
      <c r="J7664" s="2">
        <f t="shared" si="605"/>
        <v>7</v>
      </c>
      <c r="K7664" t="str">
        <f t="shared" si="606"/>
        <v>Glazenmakers</v>
      </c>
      <c r="L7664" s="25">
        <f t="shared" si="603"/>
        <v>26.285714285714285</v>
      </c>
    </row>
    <row r="7665" spans="1:12" x14ac:dyDescent="0.25">
      <c r="A7665">
        <v>114</v>
      </c>
      <c r="B7665" t="s">
        <v>86</v>
      </c>
      <c r="C7665" s="1">
        <v>42920.534722222219</v>
      </c>
      <c r="D7665">
        <v>4</v>
      </c>
      <c r="E7665" t="s">
        <v>61</v>
      </c>
      <c r="F7665" t="s">
        <v>62</v>
      </c>
      <c r="G7665">
        <v>9</v>
      </c>
      <c r="H7665" t="str">
        <f t="shared" si="602"/>
        <v>AWD</v>
      </c>
      <c r="I7665" s="2">
        <f t="shared" si="604"/>
        <v>2017</v>
      </c>
      <c r="J7665" s="2">
        <f t="shared" si="605"/>
        <v>7</v>
      </c>
      <c r="K7665" t="str">
        <f t="shared" si="606"/>
        <v>Waterjuffer</v>
      </c>
      <c r="L7665" s="25">
        <f t="shared" si="603"/>
        <v>26.285714285714285</v>
      </c>
    </row>
    <row r="7666" spans="1:12" x14ac:dyDescent="0.25">
      <c r="A7666">
        <v>114</v>
      </c>
      <c r="B7666" t="s">
        <v>86</v>
      </c>
      <c r="C7666" s="1">
        <v>42920.534722222219</v>
      </c>
      <c r="D7666">
        <v>4</v>
      </c>
      <c r="E7666" t="s">
        <v>10</v>
      </c>
      <c r="F7666" t="s">
        <v>11</v>
      </c>
      <c r="G7666">
        <v>180</v>
      </c>
      <c r="H7666" t="str">
        <f t="shared" si="602"/>
        <v>AWD</v>
      </c>
      <c r="I7666" s="2">
        <f t="shared" si="604"/>
        <v>2017</v>
      </c>
      <c r="J7666" s="2">
        <f t="shared" si="605"/>
        <v>7</v>
      </c>
      <c r="K7666" t="str">
        <f t="shared" si="606"/>
        <v>Waterjuffer</v>
      </c>
      <c r="L7666" s="25">
        <f t="shared" si="603"/>
        <v>26.285714285714285</v>
      </c>
    </row>
    <row r="7667" spans="1:12" x14ac:dyDescent="0.25">
      <c r="A7667">
        <v>114</v>
      </c>
      <c r="B7667" t="s">
        <v>86</v>
      </c>
      <c r="C7667" s="1">
        <v>42920.534722222219</v>
      </c>
      <c r="D7667">
        <v>4</v>
      </c>
      <c r="E7667" t="s">
        <v>14</v>
      </c>
      <c r="F7667" t="s">
        <v>15</v>
      </c>
      <c r="G7667">
        <v>2</v>
      </c>
      <c r="H7667" t="str">
        <f t="shared" si="602"/>
        <v>AWD</v>
      </c>
      <c r="I7667" s="2">
        <f t="shared" si="604"/>
        <v>2017</v>
      </c>
      <c r="J7667" s="2">
        <f t="shared" si="605"/>
        <v>7</v>
      </c>
      <c r="K7667" t="str">
        <f t="shared" si="606"/>
        <v>Waterjuffer</v>
      </c>
      <c r="L7667" s="25">
        <f t="shared" si="603"/>
        <v>26.285714285714285</v>
      </c>
    </row>
    <row r="7668" spans="1:12" x14ac:dyDescent="0.25">
      <c r="A7668">
        <v>114</v>
      </c>
      <c r="B7668" t="s">
        <v>86</v>
      </c>
      <c r="C7668" s="1">
        <v>42920.534722222219</v>
      </c>
      <c r="D7668">
        <v>4</v>
      </c>
      <c r="E7668" t="s">
        <v>48</v>
      </c>
      <c r="F7668" t="s">
        <v>49</v>
      </c>
      <c r="G7668">
        <v>3</v>
      </c>
      <c r="H7668" t="str">
        <f t="shared" si="602"/>
        <v>AWD</v>
      </c>
      <c r="I7668" s="2">
        <f t="shared" si="604"/>
        <v>2017</v>
      </c>
      <c r="J7668" s="2">
        <f t="shared" si="605"/>
        <v>7</v>
      </c>
      <c r="K7668" t="str">
        <f t="shared" si="606"/>
        <v>Glazenmakers</v>
      </c>
      <c r="L7668" s="25">
        <f t="shared" si="603"/>
        <v>26.285714285714285</v>
      </c>
    </row>
    <row r="7669" spans="1:12" x14ac:dyDescent="0.25">
      <c r="A7669">
        <v>114</v>
      </c>
      <c r="B7669" t="s">
        <v>86</v>
      </c>
      <c r="C7669" s="1">
        <v>42937.614583333336</v>
      </c>
      <c r="D7669">
        <v>4</v>
      </c>
      <c r="E7669" t="s">
        <v>18</v>
      </c>
      <c r="F7669" t="s">
        <v>19</v>
      </c>
      <c r="G7669">
        <v>1</v>
      </c>
      <c r="H7669" t="str">
        <f t="shared" si="602"/>
        <v>AWD</v>
      </c>
      <c r="I7669" s="2">
        <f t="shared" si="604"/>
        <v>2017</v>
      </c>
      <c r="J7669" s="2">
        <f t="shared" si="605"/>
        <v>7</v>
      </c>
      <c r="K7669" t="str">
        <f t="shared" si="606"/>
        <v>Korenbouten</v>
      </c>
      <c r="L7669" s="25">
        <f t="shared" si="603"/>
        <v>28.714285714285715</v>
      </c>
    </row>
    <row r="7670" spans="1:12" x14ac:dyDescent="0.25">
      <c r="A7670">
        <v>114</v>
      </c>
      <c r="B7670" t="s">
        <v>86</v>
      </c>
      <c r="C7670" s="1">
        <v>42937.614583333336</v>
      </c>
      <c r="D7670">
        <v>4</v>
      </c>
      <c r="E7670" t="s">
        <v>10</v>
      </c>
      <c r="F7670" t="s">
        <v>11</v>
      </c>
      <c r="G7670">
        <v>44</v>
      </c>
      <c r="H7670" t="str">
        <f t="shared" si="602"/>
        <v>AWD</v>
      </c>
      <c r="I7670" s="2">
        <f t="shared" si="604"/>
        <v>2017</v>
      </c>
      <c r="J7670" s="2">
        <f t="shared" si="605"/>
        <v>7</v>
      </c>
      <c r="K7670" t="str">
        <f t="shared" si="606"/>
        <v>Waterjuffer</v>
      </c>
      <c r="L7670" s="25">
        <f t="shared" si="603"/>
        <v>28.714285714285715</v>
      </c>
    </row>
    <row r="7671" spans="1:12" x14ac:dyDescent="0.25">
      <c r="A7671">
        <v>114</v>
      </c>
      <c r="B7671" t="s">
        <v>86</v>
      </c>
      <c r="C7671" s="1">
        <v>42937.614583333336</v>
      </c>
      <c r="D7671">
        <v>4</v>
      </c>
      <c r="E7671" t="s">
        <v>14</v>
      </c>
      <c r="F7671" t="s">
        <v>15</v>
      </c>
      <c r="G7671">
        <v>7</v>
      </c>
      <c r="H7671" t="str">
        <f t="shared" si="602"/>
        <v>AWD</v>
      </c>
      <c r="I7671" s="2">
        <f t="shared" si="604"/>
        <v>2017</v>
      </c>
      <c r="J7671" s="2">
        <f t="shared" si="605"/>
        <v>7</v>
      </c>
      <c r="K7671" t="str">
        <f t="shared" si="606"/>
        <v>Waterjuffer</v>
      </c>
      <c r="L7671" s="25">
        <f t="shared" si="603"/>
        <v>28.714285714285715</v>
      </c>
    </row>
    <row r="7672" spans="1:12" x14ac:dyDescent="0.25">
      <c r="A7672">
        <v>114</v>
      </c>
      <c r="B7672" t="s">
        <v>86</v>
      </c>
      <c r="C7672" s="1">
        <v>42937.614583333336</v>
      </c>
      <c r="D7672">
        <v>4</v>
      </c>
      <c r="E7672" t="s">
        <v>48</v>
      </c>
      <c r="F7672" t="s">
        <v>49</v>
      </c>
      <c r="G7672">
        <v>1</v>
      </c>
      <c r="H7672" t="str">
        <f t="shared" si="602"/>
        <v>AWD</v>
      </c>
      <c r="I7672" s="2">
        <f t="shared" si="604"/>
        <v>2017</v>
      </c>
      <c r="J7672" s="2">
        <f t="shared" si="605"/>
        <v>7</v>
      </c>
      <c r="K7672" t="str">
        <f t="shared" si="606"/>
        <v>Glazenmakers</v>
      </c>
      <c r="L7672" s="25">
        <f t="shared" si="603"/>
        <v>28.714285714285715</v>
      </c>
    </row>
    <row r="7673" spans="1:12" x14ac:dyDescent="0.25">
      <c r="A7673">
        <v>114</v>
      </c>
      <c r="B7673" t="s">
        <v>86</v>
      </c>
      <c r="C7673" s="1">
        <v>42942.545138888891</v>
      </c>
      <c r="D7673">
        <v>4</v>
      </c>
      <c r="E7673" t="s">
        <v>26</v>
      </c>
      <c r="F7673" t="s">
        <v>27</v>
      </c>
      <c r="G7673">
        <v>6</v>
      </c>
      <c r="H7673" t="str">
        <f t="shared" si="602"/>
        <v>AWD</v>
      </c>
      <c r="I7673" s="2">
        <f t="shared" si="604"/>
        <v>2017</v>
      </c>
      <c r="J7673" s="2">
        <f t="shared" si="605"/>
        <v>7</v>
      </c>
      <c r="K7673" t="str">
        <f t="shared" si="606"/>
        <v>Glazenmakers</v>
      </c>
      <c r="L7673" s="25">
        <f t="shared" si="603"/>
        <v>29.428571428571427</v>
      </c>
    </row>
    <row r="7674" spans="1:12" x14ac:dyDescent="0.25">
      <c r="A7674">
        <v>114</v>
      </c>
      <c r="B7674" t="s">
        <v>86</v>
      </c>
      <c r="C7674" s="1">
        <v>42942.545138888891</v>
      </c>
      <c r="D7674">
        <v>4</v>
      </c>
      <c r="E7674" t="s">
        <v>10</v>
      </c>
      <c r="F7674" t="s">
        <v>11</v>
      </c>
      <c r="G7674">
        <v>14</v>
      </c>
      <c r="H7674" t="str">
        <f t="shared" si="602"/>
        <v>AWD</v>
      </c>
      <c r="I7674" s="2">
        <f t="shared" si="604"/>
        <v>2017</v>
      </c>
      <c r="J7674" s="2">
        <f t="shared" si="605"/>
        <v>7</v>
      </c>
      <c r="K7674" t="str">
        <f t="shared" si="606"/>
        <v>Waterjuffer</v>
      </c>
      <c r="L7674" s="25">
        <f t="shared" si="603"/>
        <v>29.428571428571427</v>
      </c>
    </row>
    <row r="7675" spans="1:12" x14ac:dyDescent="0.25">
      <c r="A7675">
        <v>114</v>
      </c>
      <c r="B7675" t="s">
        <v>86</v>
      </c>
      <c r="C7675" s="1">
        <v>42942.545138888891</v>
      </c>
      <c r="D7675">
        <v>4</v>
      </c>
      <c r="E7675" t="s">
        <v>14</v>
      </c>
      <c r="F7675" t="s">
        <v>15</v>
      </c>
      <c r="G7675">
        <v>7</v>
      </c>
      <c r="H7675" t="str">
        <f t="shared" si="602"/>
        <v>AWD</v>
      </c>
      <c r="I7675" s="2">
        <f t="shared" si="604"/>
        <v>2017</v>
      </c>
      <c r="J7675" s="2">
        <f t="shared" si="605"/>
        <v>7</v>
      </c>
      <c r="K7675" t="str">
        <f t="shared" si="606"/>
        <v>Waterjuffer</v>
      </c>
      <c r="L7675" s="25">
        <f t="shared" si="603"/>
        <v>29.428571428571427</v>
      </c>
    </row>
    <row r="7676" spans="1:12" x14ac:dyDescent="0.25">
      <c r="A7676">
        <v>114</v>
      </c>
      <c r="B7676" t="s">
        <v>86</v>
      </c>
      <c r="C7676" s="1">
        <v>42952.5625</v>
      </c>
      <c r="D7676">
        <v>4</v>
      </c>
      <c r="E7676" t="s">
        <v>36</v>
      </c>
      <c r="F7676" t="s">
        <v>37</v>
      </c>
      <c r="G7676">
        <v>1</v>
      </c>
      <c r="H7676" t="str">
        <f t="shared" si="602"/>
        <v>AWD</v>
      </c>
      <c r="I7676" s="2">
        <f t="shared" si="604"/>
        <v>2017</v>
      </c>
      <c r="J7676" s="2">
        <f t="shared" si="605"/>
        <v>8</v>
      </c>
      <c r="K7676" t="str">
        <f t="shared" si="606"/>
        <v>Glazenmakers</v>
      </c>
      <c r="L7676" s="25">
        <f t="shared" si="603"/>
        <v>30.857142857142858</v>
      </c>
    </row>
    <row r="7677" spans="1:12" x14ac:dyDescent="0.25">
      <c r="A7677">
        <v>114</v>
      </c>
      <c r="B7677" t="s">
        <v>86</v>
      </c>
      <c r="C7677" s="1">
        <v>42952.5625</v>
      </c>
      <c r="D7677">
        <v>4</v>
      </c>
      <c r="E7677" t="s">
        <v>32</v>
      </c>
      <c r="F7677" t="s">
        <v>33</v>
      </c>
      <c r="G7677">
        <v>3</v>
      </c>
      <c r="H7677" t="str">
        <f t="shared" si="602"/>
        <v>AWD</v>
      </c>
      <c r="I7677" s="2">
        <f t="shared" si="604"/>
        <v>2017</v>
      </c>
      <c r="J7677" s="2">
        <f t="shared" si="605"/>
        <v>8</v>
      </c>
      <c r="K7677" t="str">
        <f t="shared" si="606"/>
        <v>Korenbouten</v>
      </c>
      <c r="L7677" s="25">
        <f t="shared" si="603"/>
        <v>30.857142857142858</v>
      </c>
    </row>
    <row r="7678" spans="1:12" x14ac:dyDescent="0.25">
      <c r="A7678">
        <v>114</v>
      </c>
      <c r="B7678" t="s">
        <v>86</v>
      </c>
      <c r="C7678" s="1">
        <v>42952.5625</v>
      </c>
      <c r="D7678">
        <v>4</v>
      </c>
      <c r="E7678" t="s">
        <v>34</v>
      </c>
      <c r="F7678" t="s">
        <v>35</v>
      </c>
      <c r="G7678">
        <v>2</v>
      </c>
      <c r="H7678" t="str">
        <f t="shared" si="602"/>
        <v>AWD</v>
      </c>
      <c r="I7678" s="2">
        <f t="shared" si="604"/>
        <v>2017</v>
      </c>
      <c r="J7678" s="2">
        <f t="shared" si="605"/>
        <v>8</v>
      </c>
      <c r="K7678" t="str">
        <f t="shared" si="606"/>
        <v>Pantserjuffers</v>
      </c>
      <c r="L7678" s="25">
        <f t="shared" si="603"/>
        <v>30.857142857142858</v>
      </c>
    </row>
    <row r="7679" spans="1:12" x14ac:dyDescent="0.25">
      <c r="A7679">
        <v>114</v>
      </c>
      <c r="B7679" t="s">
        <v>86</v>
      </c>
      <c r="C7679" s="1">
        <v>42952.5625</v>
      </c>
      <c r="D7679">
        <v>4</v>
      </c>
      <c r="E7679" t="s">
        <v>10</v>
      </c>
      <c r="F7679" t="s">
        <v>11</v>
      </c>
      <c r="G7679">
        <v>3</v>
      </c>
      <c r="H7679" t="str">
        <f t="shared" si="602"/>
        <v>AWD</v>
      </c>
      <c r="I7679" s="2">
        <f t="shared" si="604"/>
        <v>2017</v>
      </c>
      <c r="J7679" s="2">
        <f t="shared" si="605"/>
        <v>8</v>
      </c>
      <c r="K7679" t="str">
        <f t="shared" si="606"/>
        <v>Waterjuffer</v>
      </c>
      <c r="L7679" s="25">
        <f t="shared" si="603"/>
        <v>30.857142857142858</v>
      </c>
    </row>
    <row r="7680" spans="1:12" x14ac:dyDescent="0.25">
      <c r="A7680">
        <v>114</v>
      </c>
      <c r="B7680" t="s">
        <v>86</v>
      </c>
      <c r="C7680" s="1">
        <v>42952.5625</v>
      </c>
      <c r="D7680">
        <v>4</v>
      </c>
      <c r="E7680" t="s">
        <v>42</v>
      </c>
      <c r="F7680" t="s">
        <v>43</v>
      </c>
      <c r="G7680">
        <v>3</v>
      </c>
      <c r="H7680" t="str">
        <f t="shared" si="602"/>
        <v>AWD</v>
      </c>
      <c r="I7680" s="2">
        <f t="shared" si="604"/>
        <v>2017</v>
      </c>
      <c r="J7680" s="2">
        <f t="shared" si="605"/>
        <v>8</v>
      </c>
      <c r="K7680" t="str">
        <f t="shared" si="606"/>
        <v>Korenbouten</v>
      </c>
      <c r="L7680" s="25">
        <f t="shared" si="603"/>
        <v>30.857142857142858</v>
      </c>
    </row>
    <row r="7681" spans="1:12" x14ac:dyDescent="0.25">
      <c r="A7681">
        <v>114</v>
      </c>
      <c r="B7681" t="s">
        <v>86</v>
      </c>
      <c r="C7681" s="1">
        <v>42952.5625</v>
      </c>
      <c r="D7681">
        <v>4</v>
      </c>
      <c r="E7681" t="s">
        <v>14</v>
      </c>
      <c r="F7681" t="s">
        <v>15</v>
      </c>
      <c r="G7681">
        <v>24</v>
      </c>
      <c r="H7681" t="str">
        <f t="shared" si="602"/>
        <v>AWD</v>
      </c>
      <c r="I7681" s="2">
        <f t="shared" si="604"/>
        <v>2017</v>
      </c>
      <c r="J7681" s="2">
        <f t="shared" si="605"/>
        <v>8</v>
      </c>
      <c r="K7681" t="str">
        <f t="shared" si="606"/>
        <v>Waterjuffer</v>
      </c>
      <c r="L7681" s="25">
        <f t="shared" si="603"/>
        <v>30.857142857142858</v>
      </c>
    </row>
    <row r="7682" spans="1:12" x14ac:dyDescent="0.25">
      <c r="A7682">
        <v>114</v>
      </c>
      <c r="B7682" t="s">
        <v>86</v>
      </c>
      <c r="C7682" s="1">
        <v>42968.510416666664</v>
      </c>
      <c r="D7682">
        <v>4</v>
      </c>
      <c r="E7682" t="s">
        <v>36</v>
      </c>
      <c r="F7682" t="s">
        <v>37</v>
      </c>
      <c r="G7682">
        <v>2</v>
      </c>
      <c r="H7682" t="str">
        <f t="shared" ref="H7682:H7745" si="607">VLOOKUP(A7682,$N$2:$O$51,2,FALSE)</f>
        <v>AWD</v>
      </c>
      <c r="I7682" s="2">
        <f t="shared" si="604"/>
        <v>2017</v>
      </c>
      <c r="J7682" s="2">
        <f t="shared" si="605"/>
        <v>8</v>
      </c>
      <c r="K7682" t="str">
        <f t="shared" si="606"/>
        <v>Glazenmakers</v>
      </c>
      <c r="L7682" s="25">
        <f t="shared" si="603"/>
        <v>33.142857142857146</v>
      </c>
    </row>
    <row r="7683" spans="1:12" x14ac:dyDescent="0.25">
      <c r="A7683">
        <v>114</v>
      </c>
      <c r="B7683" t="s">
        <v>86</v>
      </c>
      <c r="C7683" s="1">
        <v>42968.510416666664</v>
      </c>
      <c r="D7683">
        <v>1</v>
      </c>
      <c r="E7683" t="s">
        <v>36</v>
      </c>
      <c r="F7683" t="s">
        <v>37</v>
      </c>
      <c r="G7683">
        <v>10</v>
      </c>
      <c r="H7683" t="str">
        <f t="shared" si="607"/>
        <v>AWD</v>
      </c>
      <c r="I7683" s="2">
        <f t="shared" si="604"/>
        <v>2017</v>
      </c>
      <c r="J7683" s="2">
        <f t="shared" si="605"/>
        <v>8</v>
      </c>
      <c r="K7683" t="str">
        <f t="shared" si="606"/>
        <v>Glazenmakers</v>
      </c>
      <c r="L7683" s="25">
        <f t="shared" ref="L7683:L7746" si="608">(ROUNDDOWN(C7683-DATE(I7683,1,1),0))/7</f>
        <v>33.142857142857146</v>
      </c>
    </row>
    <row r="7684" spans="1:12" x14ac:dyDescent="0.25">
      <c r="A7684">
        <v>114</v>
      </c>
      <c r="B7684" t="s">
        <v>86</v>
      </c>
      <c r="C7684" s="1">
        <v>42968.510416666664</v>
      </c>
      <c r="D7684">
        <v>4</v>
      </c>
      <c r="E7684" t="s">
        <v>32</v>
      </c>
      <c r="F7684" t="s">
        <v>33</v>
      </c>
      <c r="G7684">
        <v>7</v>
      </c>
      <c r="H7684" t="str">
        <f t="shared" si="607"/>
        <v>AWD</v>
      </c>
      <c r="I7684" s="2">
        <f t="shared" si="604"/>
        <v>2017</v>
      </c>
      <c r="J7684" s="2">
        <f t="shared" si="605"/>
        <v>8</v>
      </c>
      <c r="K7684" t="str">
        <f t="shared" si="606"/>
        <v>Korenbouten</v>
      </c>
      <c r="L7684" s="25">
        <f t="shared" si="608"/>
        <v>33.142857142857146</v>
      </c>
    </row>
    <row r="7685" spans="1:12" x14ac:dyDescent="0.25">
      <c r="A7685">
        <v>114</v>
      </c>
      <c r="B7685" t="s">
        <v>86</v>
      </c>
      <c r="C7685" s="1">
        <v>42968.510416666664</v>
      </c>
      <c r="D7685">
        <v>4</v>
      </c>
      <c r="E7685" t="s">
        <v>34</v>
      </c>
      <c r="F7685" t="s">
        <v>35</v>
      </c>
      <c r="G7685">
        <v>4</v>
      </c>
      <c r="H7685" t="str">
        <f t="shared" si="607"/>
        <v>AWD</v>
      </c>
      <c r="I7685" s="2">
        <f t="shared" si="604"/>
        <v>2017</v>
      </c>
      <c r="J7685" s="2">
        <f t="shared" si="605"/>
        <v>8</v>
      </c>
      <c r="K7685" t="str">
        <f t="shared" si="606"/>
        <v>Pantserjuffers</v>
      </c>
      <c r="L7685" s="25">
        <f t="shared" si="608"/>
        <v>33.142857142857146</v>
      </c>
    </row>
    <row r="7686" spans="1:12" x14ac:dyDescent="0.25">
      <c r="A7686">
        <v>114</v>
      </c>
      <c r="B7686" t="s">
        <v>86</v>
      </c>
      <c r="C7686" s="1">
        <v>42968.510416666664</v>
      </c>
      <c r="D7686">
        <v>4</v>
      </c>
      <c r="E7686" t="s">
        <v>10</v>
      </c>
      <c r="F7686" t="s">
        <v>11</v>
      </c>
      <c r="G7686">
        <v>5</v>
      </c>
      <c r="H7686" t="str">
        <f t="shared" si="607"/>
        <v>AWD</v>
      </c>
      <c r="I7686" s="2">
        <f t="shared" si="604"/>
        <v>2017</v>
      </c>
      <c r="J7686" s="2">
        <f t="shared" si="605"/>
        <v>8</v>
      </c>
      <c r="K7686" t="str">
        <f t="shared" si="606"/>
        <v>Waterjuffer</v>
      </c>
      <c r="L7686" s="25">
        <f t="shared" si="608"/>
        <v>33.142857142857146</v>
      </c>
    </row>
    <row r="7687" spans="1:12" x14ac:dyDescent="0.25">
      <c r="A7687">
        <v>114</v>
      </c>
      <c r="B7687" t="s">
        <v>86</v>
      </c>
      <c r="C7687" s="1">
        <v>42968.510416666664</v>
      </c>
      <c r="D7687">
        <v>4</v>
      </c>
      <c r="E7687" t="s">
        <v>42</v>
      </c>
      <c r="F7687" t="s">
        <v>43</v>
      </c>
      <c r="G7687">
        <v>7</v>
      </c>
      <c r="H7687" t="str">
        <f t="shared" si="607"/>
        <v>AWD</v>
      </c>
      <c r="I7687" s="2">
        <f t="shared" si="604"/>
        <v>2017</v>
      </c>
      <c r="J7687" s="2">
        <f t="shared" si="605"/>
        <v>8</v>
      </c>
      <c r="K7687" t="str">
        <f t="shared" si="606"/>
        <v>Korenbouten</v>
      </c>
      <c r="L7687" s="25">
        <f t="shared" si="608"/>
        <v>33.142857142857146</v>
      </c>
    </row>
    <row r="7688" spans="1:12" x14ac:dyDescent="0.25">
      <c r="A7688">
        <v>114</v>
      </c>
      <c r="B7688" t="s">
        <v>86</v>
      </c>
      <c r="C7688" s="1">
        <v>42968.510416666664</v>
      </c>
      <c r="D7688">
        <v>4</v>
      </c>
      <c r="E7688" t="s">
        <v>14</v>
      </c>
      <c r="F7688" t="s">
        <v>15</v>
      </c>
      <c r="G7688">
        <v>5</v>
      </c>
      <c r="H7688" t="str">
        <f t="shared" si="607"/>
        <v>AWD</v>
      </c>
      <c r="I7688" s="2">
        <f t="shared" si="604"/>
        <v>2017</v>
      </c>
      <c r="J7688" s="2">
        <f t="shared" si="605"/>
        <v>8</v>
      </c>
      <c r="K7688" t="str">
        <f t="shared" si="606"/>
        <v>Waterjuffer</v>
      </c>
      <c r="L7688" s="25">
        <f t="shared" si="608"/>
        <v>33.142857142857146</v>
      </c>
    </row>
    <row r="7689" spans="1:12" x14ac:dyDescent="0.25">
      <c r="A7689">
        <v>114</v>
      </c>
      <c r="B7689" t="s">
        <v>86</v>
      </c>
      <c r="C7689" s="1">
        <v>43228.565972222219</v>
      </c>
      <c r="D7689">
        <v>4</v>
      </c>
      <c r="E7689" t="s">
        <v>8</v>
      </c>
      <c r="F7689" t="s">
        <v>9</v>
      </c>
      <c r="G7689">
        <v>3</v>
      </c>
      <c r="H7689" t="str">
        <f t="shared" si="607"/>
        <v>AWD</v>
      </c>
      <c r="I7689" s="2">
        <f t="shared" si="604"/>
        <v>2018</v>
      </c>
      <c r="J7689" s="2">
        <f t="shared" si="605"/>
        <v>5</v>
      </c>
      <c r="K7689" t="str">
        <f t="shared" si="606"/>
        <v>Pantserjuffers</v>
      </c>
      <c r="L7689" s="25">
        <f t="shared" si="608"/>
        <v>18.142857142857142</v>
      </c>
    </row>
    <row r="7690" spans="1:12" x14ac:dyDescent="0.25">
      <c r="A7690">
        <v>114</v>
      </c>
      <c r="B7690" t="s">
        <v>86</v>
      </c>
      <c r="C7690" s="1">
        <v>43228.565972222219</v>
      </c>
      <c r="D7690">
        <v>4</v>
      </c>
      <c r="E7690" t="s">
        <v>12</v>
      </c>
      <c r="F7690" t="s">
        <v>13</v>
      </c>
      <c r="G7690">
        <v>3</v>
      </c>
      <c r="H7690" t="str">
        <f t="shared" si="607"/>
        <v>AWD</v>
      </c>
      <c r="I7690" s="2">
        <f t="shared" si="604"/>
        <v>2018</v>
      </c>
      <c r="J7690" s="2">
        <f t="shared" si="605"/>
        <v>5</v>
      </c>
      <c r="K7690" t="str">
        <f t="shared" si="606"/>
        <v>Waterjuffer</v>
      </c>
      <c r="L7690" s="25">
        <f t="shared" si="608"/>
        <v>18.142857142857142</v>
      </c>
    </row>
    <row r="7691" spans="1:12" x14ac:dyDescent="0.25">
      <c r="A7691">
        <v>114</v>
      </c>
      <c r="B7691" t="s">
        <v>86</v>
      </c>
      <c r="C7691" s="1">
        <v>43228.565972222219</v>
      </c>
      <c r="D7691">
        <v>1</v>
      </c>
      <c r="E7691" t="s">
        <v>12</v>
      </c>
      <c r="F7691" t="s">
        <v>13</v>
      </c>
      <c r="G7691">
        <v>5</v>
      </c>
      <c r="H7691" t="str">
        <f t="shared" si="607"/>
        <v>AWD</v>
      </c>
      <c r="I7691" s="2">
        <f t="shared" si="604"/>
        <v>2018</v>
      </c>
      <c r="J7691" s="2">
        <f t="shared" si="605"/>
        <v>5</v>
      </c>
      <c r="K7691" t="str">
        <f t="shared" si="606"/>
        <v>Waterjuffer</v>
      </c>
      <c r="L7691" s="25">
        <f t="shared" si="608"/>
        <v>18.142857142857142</v>
      </c>
    </row>
    <row r="7692" spans="1:12" x14ac:dyDescent="0.25">
      <c r="A7692">
        <v>114</v>
      </c>
      <c r="B7692" t="s">
        <v>86</v>
      </c>
      <c r="C7692" s="1">
        <v>43228.565972222219</v>
      </c>
      <c r="D7692">
        <v>4</v>
      </c>
      <c r="E7692" t="s">
        <v>22</v>
      </c>
      <c r="F7692" t="s">
        <v>23</v>
      </c>
      <c r="G7692">
        <v>1</v>
      </c>
      <c r="H7692" t="str">
        <f t="shared" si="607"/>
        <v>AWD</v>
      </c>
      <c r="I7692" s="2">
        <f t="shared" si="604"/>
        <v>2018</v>
      </c>
      <c r="J7692" s="2">
        <f t="shared" si="605"/>
        <v>5</v>
      </c>
      <c r="K7692" t="str">
        <f t="shared" si="606"/>
        <v>Glazenmakers</v>
      </c>
      <c r="L7692" s="25">
        <f t="shared" si="608"/>
        <v>18.142857142857142</v>
      </c>
    </row>
    <row r="7693" spans="1:12" x14ac:dyDescent="0.25">
      <c r="A7693">
        <v>114</v>
      </c>
      <c r="B7693" t="s">
        <v>86</v>
      </c>
      <c r="C7693" s="1">
        <v>43228.565972222219</v>
      </c>
      <c r="D7693">
        <v>4</v>
      </c>
      <c r="E7693" t="s">
        <v>61</v>
      </c>
      <c r="F7693" t="s">
        <v>62</v>
      </c>
      <c r="G7693">
        <v>6</v>
      </c>
      <c r="H7693" t="str">
        <f t="shared" si="607"/>
        <v>AWD</v>
      </c>
      <c r="I7693" s="2">
        <f t="shared" si="604"/>
        <v>2018</v>
      </c>
      <c r="J7693" s="2">
        <f t="shared" si="605"/>
        <v>5</v>
      </c>
      <c r="K7693" t="str">
        <f t="shared" si="606"/>
        <v>Waterjuffer</v>
      </c>
      <c r="L7693" s="25">
        <f t="shared" si="608"/>
        <v>18.142857142857142</v>
      </c>
    </row>
    <row r="7694" spans="1:12" x14ac:dyDescent="0.25">
      <c r="A7694">
        <v>114</v>
      </c>
      <c r="B7694" t="s">
        <v>86</v>
      </c>
      <c r="C7694" s="1">
        <v>43228.565972222219</v>
      </c>
      <c r="D7694">
        <v>4</v>
      </c>
      <c r="E7694" t="s">
        <v>10</v>
      </c>
      <c r="F7694" t="s">
        <v>11</v>
      </c>
      <c r="G7694">
        <v>1</v>
      </c>
      <c r="H7694" t="str">
        <f t="shared" si="607"/>
        <v>AWD</v>
      </c>
      <c r="I7694" s="2">
        <f t="shared" si="604"/>
        <v>2018</v>
      </c>
      <c r="J7694" s="2">
        <f t="shared" si="605"/>
        <v>5</v>
      </c>
      <c r="K7694" t="str">
        <f t="shared" si="606"/>
        <v>Waterjuffer</v>
      </c>
      <c r="L7694" s="25">
        <f t="shared" si="608"/>
        <v>18.142857142857142</v>
      </c>
    </row>
    <row r="7695" spans="1:12" x14ac:dyDescent="0.25">
      <c r="A7695">
        <v>114</v>
      </c>
      <c r="B7695" t="s">
        <v>86</v>
      </c>
      <c r="C7695" s="1">
        <v>43249.541666666664</v>
      </c>
      <c r="D7695">
        <v>4</v>
      </c>
      <c r="E7695" t="s">
        <v>18</v>
      </c>
      <c r="F7695" t="s">
        <v>19</v>
      </c>
      <c r="G7695">
        <v>7</v>
      </c>
      <c r="H7695" t="str">
        <f t="shared" si="607"/>
        <v>AWD</v>
      </c>
      <c r="I7695" s="2">
        <f t="shared" si="604"/>
        <v>2018</v>
      </c>
      <c r="J7695" s="2">
        <f t="shared" si="605"/>
        <v>5</v>
      </c>
      <c r="K7695" t="str">
        <f t="shared" si="606"/>
        <v>Korenbouten</v>
      </c>
      <c r="L7695" s="25">
        <f t="shared" si="608"/>
        <v>21.142857142857142</v>
      </c>
    </row>
    <row r="7696" spans="1:12" x14ac:dyDescent="0.25">
      <c r="A7696">
        <v>114</v>
      </c>
      <c r="B7696" t="s">
        <v>86</v>
      </c>
      <c r="C7696" s="1">
        <v>43249.541666666664</v>
      </c>
      <c r="D7696">
        <v>4</v>
      </c>
      <c r="E7696" t="s">
        <v>22</v>
      </c>
      <c r="F7696" t="s">
        <v>23</v>
      </c>
      <c r="G7696">
        <v>1</v>
      </c>
      <c r="H7696" t="str">
        <f t="shared" si="607"/>
        <v>AWD</v>
      </c>
      <c r="I7696" s="2">
        <f t="shared" si="604"/>
        <v>2018</v>
      </c>
      <c r="J7696" s="2">
        <f t="shared" si="605"/>
        <v>5</v>
      </c>
      <c r="K7696" t="str">
        <f t="shared" si="606"/>
        <v>Glazenmakers</v>
      </c>
      <c r="L7696" s="25">
        <f t="shared" si="608"/>
        <v>21.142857142857142</v>
      </c>
    </row>
    <row r="7697" spans="1:12" x14ac:dyDescent="0.25">
      <c r="A7697">
        <v>114</v>
      </c>
      <c r="B7697" t="s">
        <v>86</v>
      </c>
      <c r="C7697" s="1">
        <v>43249.541666666664</v>
      </c>
      <c r="D7697">
        <v>4</v>
      </c>
      <c r="E7697" t="s">
        <v>26</v>
      </c>
      <c r="F7697" t="s">
        <v>27</v>
      </c>
      <c r="G7697">
        <v>2</v>
      </c>
      <c r="H7697" t="str">
        <f t="shared" si="607"/>
        <v>AWD</v>
      </c>
      <c r="I7697" s="2">
        <f t="shared" si="604"/>
        <v>2018</v>
      </c>
      <c r="J7697" s="2">
        <f t="shared" si="605"/>
        <v>5</v>
      </c>
      <c r="K7697" t="str">
        <f t="shared" si="606"/>
        <v>Glazenmakers</v>
      </c>
      <c r="L7697" s="25">
        <f t="shared" si="608"/>
        <v>21.142857142857142</v>
      </c>
    </row>
    <row r="7698" spans="1:12" x14ac:dyDescent="0.25">
      <c r="A7698">
        <v>114</v>
      </c>
      <c r="B7698" t="s">
        <v>86</v>
      </c>
      <c r="C7698" s="1">
        <v>43249.541666666664</v>
      </c>
      <c r="D7698">
        <v>4</v>
      </c>
      <c r="E7698" t="s">
        <v>61</v>
      </c>
      <c r="F7698" t="s">
        <v>62</v>
      </c>
      <c r="G7698">
        <v>28</v>
      </c>
      <c r="H7698" t="str">
        <f t="shared" si="607"/>
        <v>AWD</v>
      </c>
      <c r="I7698" s="2">
        <f t="shared" si="604"/>
        <v>2018</v>
      </c>
      <c r="J7698" s="2">
        <f t="shared" si="605"/>
        <v>5</v>
      </c>
      <c r="K7698" t="str">
        <f t="shared" si="606"/>
        <v>Waterjuffer</v>
      </c>
      <c r="L7698" s="25">
        <f t="shared" si="608"/>
        <v>21.142857142857142</v>
      </c>
    </row>
    <row r="7699" spans="1:12" x14ac:dyDescent="0.25">
      <c r="A7699">
        <v>114</v>
      </c>
      <c r="B7699" t="s">
        <v>86</v>
      </c>
      <c r="C7699" s="1">
        <v>43249.541666666664</v>
      </c>
      <c r="D7699">
        <v>4</v>
      </c>
      <c r="E7699" t="s">
        <v>28</v>
      </c>
      <c r="F7699" t="s">
        <v>29</v>
      </c>
      <c r="G7699">
        <v>3</v>
      </c>
      <c r="H7699" t="str">
        <f t="shared" si="607"/>
        <v>AWD</v>
      </c>
      <c r="I7699" s="2">
        <f t="shared" si="604"/>
        <v>2018</v>
      </c>
      <c r="J7699" s="2">
        <f t="shared" si="605"/>
        <v>5</v>
      </c>
      <c r="K7699" t="str">
        <f t="shared" si="606"/>
        <v>Korenbouten</v>
      </c>
      <c r="L7699" s="25">
        <f t="shared" si="608"/>
        <v>21.142857142857142</v>
      </c>
    </row>
    <row r="7700" spans="1:12" x14ac:dyDescent="0.25">
      <c r="A7700">
        <v>114</v>
      </c>
      <c r="B7700" t="s">
        <v>86</v>
      </c>
      <c r="C7700" s="1">
        <v>43249.541666666664</v>
      </c>
      <c r="D7700">
        <v>4</v>
      </c>
      <c r="E7700" t="s">
        <v>48</v>
      </c>
      <c r="F7700" t="s">
        <v>49</v>
      </c>
      <c r="G7700">
        <v>2</v>
      </c>
      <c r="H7700" t="str">
        <f t="shared" si="607"/>
        <v>AWD</v>
      </c>
      <c r="I7700" s="2">
        <f t="shared" si="604"/>
        <v>2018</v>
      </c>
      <c r="J7700" s="2">
        <f t="shared" si="605"/>
        <v>5</v>
      </c>
      <c r="K7700" t="str">
        <f t="shared" si="606"/>
        <v>Glazenmakers</v>
      </c>
      <c r="L7700" s="25">
        <f t="shared" si="608"/>
        <v>21.142857142857142</v>
      </c>
    </row>
    <row r="7701" spans="1:12" x14ac:dyDescent="0.25">
      <c r="A7701">
        <v>114</v>
      </c>
      <c r="B7701" t="s">
        <v>86</v>
      </c>
      <c r="C7701" s="1">
        <v>43249.541666666664</v>
      </c>
      <c r="D7701">
        <v>1</v>
      </c>
      <c r="E7701" t="s">
        <v>18</v>
      </c>
      <c r="F7701" t="s">
        <v>19</v>
      </c>
      <c r="G7701">
        <v>7</v>
      </c>
      <c r="H7701" t="str">
        <f t="shared" si="607"/>
        <v>AWD</v>
      </c>
      <c r="I7701" s="2">
        <f t="shared" si="604"/>
        <v>2018</v>
      </c>
      <c r="J7701" s="2">
        <f t="shared" si="605"/>
        <v>5</v>
      </c>
      <c r="K7701" t="str">
        <f t="shared" si="606"/>
        <v>Korenbouten</v>
      </c>
      <c r="L7701" s="25">
        <f t="shared" si="608"/>
        <v>21.142857142857142</v>
      </c>
    </row>
    <row r="7702" spans="1:12" x14ac:dyDescent="0.25">
      <c r="A7702">
        <v>114</v>
      </c>
      <c r="B7702" t="s">
        <v>86</v>
      </c>
      <c r="C7702" s="1">
        <v>43249.541666666664</v>
      </c>
      <c r="D7702">
        <v>1</v>
      </c>
      <c r="E7702" t="s">
        <v>26</v>
      </c>
      <c r="F7702" t="s">
        <v>27</v>
      </c>
      <c r="G7702">
        <v>1</v>
      </c>
      <c r="H7702" t="str">
        <f t="shared" si="607"/>
        <v>AWD</v>
      </c>
      <c r="I7702" s="2">
        <f t="shared" si="604"/>
        <v>2018</v>
      </c>
      <c r="J7702" s="2">
        <f t="shared" si="605"/>
        <v>5</v>
      </c>
      <c r="K7702" t="str">
        <f t="shared" si="606"/>
        <v>Glazenmakers</v>
      </c>
      <c r="L7702" s="25">
        <f t="shared" si="608"/>
        <v>21.142857142857142</v>
      </c>
    </row>
    <row r="7703" spans="1:12" x14ac:dyDescent="0.25">
      <c r="A7703">
        <v>114</v>
      </c>
      <c r="B7703" t="s">
        <v>86</v>
      </c>
      <c r="C7703" s="1">
        <v>43249.541666666664</v>
      </c>
      <c r="D7703">
        <v>1</v>
      </c>
      <c r="E7703" t="s">
        <v>61</v>
      </c>
      <c r="F7703" t="s">
        <v>62</v>
      </c>
      <c r="G7703">
        <v>38</v>
      </c>
      <c r="H7703" t="str">
        <f t="shared" si="607"/>
        <v>AWD</v>
      </c>
      <c r="I7703" s="2">
        <f t="shared" si="604"/>
        <v>2018</v>
      </c>
      <c r="J7703" s="2">
        <f t="shared" si="605"/>
        <v>5</v>
      </c>
      <c r="K7703" t="str">
        <f t="shared" si="606"/>
        <v>Waterjuffer</v>
      </c>
      <c r="L7703" s="25">
        <f t="shared" si="608"/>
        <v>21.142857142857142</v>
      </c>
    </row>
    <row r="7704" spans="1:12" x14ac:dyDescent="0.25">
      <c r="A7704">
        <v>114</v>
      </c>
      <c r="B7704" t="s">
        <v>86</v>
      </c>
      <c r="C7704" s="1">
        <v>43249.541666666664</v>
      </c>
      <c r="D7704">
        <v>1</v>
      </c>
      <c r="E7704" t="s">
        <v>28</v>
      </c>
      <c r="F7704" t="s">
        <v>29</v>
      </c>
      <c r="G7704">
        <v>2</v>
      </c>
      <c r="H7704" t="str">
        <f t="shared" si="607"/>
        <v>AWD</v>
      </c>
      <c r="I7704" s="2">
        <f t="shared" si="604"/>
        <v>2018</v>
      </c>
      <c r="J7704" s="2">
        <f t="shared" si="605"/>
        <v>5</v>
      </c>
      <c r="K7704" t="str">
        <f t="shared" si="606"/>
        <v>Korenbouten</v>
      </c>
      <c r="L7704" s="25">
        <f t="shared" si="608"/>
        <v>21.142857142857142</v>
      </c>
    </row>
    <row r="7705" spans="1:12" x14ac:dyDescent="0.25">
      <c r="A7705">
        <v>114</v>
      </c>
      <c r="B7705" t="s">
        <v>86</v>
      </c>
      <c r="C7705" s="1">
        <v>43249.541666666664</v>
      </c>
      <c r="D7705">
        <v>4</v>
      </c>
      <c r="E7705" t="s">
        <v>10</v>
      </c>
      <c r="F7705" t="s">
        <v>11</v>
      </c>
      <c r="G7705">
        <v>3</v>
      </c>
      <c r="H7705" t="str">
        <f t="shared" si="607"/>
        <v>AWD</v>
      </c>
      <c r="I7705" s="2">
        <f t="shared" si="604"/>
        <v>2018</v>
      </c>
      <c r="J7705" s="2">
        <f t="shared" si="605"/>
        <v>5</v>
      </c>
      <c r="K7705" t="str">
        <f t="shared" si="606"/>
        <v>Waterjuffer</v>
      </c>
      <c r="L7705" s="25">
        <f t="shared" si="608"/>
        <v>21.142857142857142</v>
      </c>
    </row>
    <row r="7706" spans="1:12" x14ac:dyDescent="0.25">
      <c r="A7706">
        <v>114</v>
      </c>
      <c r="B7706" t="s">
        <v>86</v>
      </c>
      <c r="C7706" s="1">
        <v>43249.541666666664</v>
      </c>
      <c r="D7706">
        <v>4</v>
      </c>
      <c r="E7706" t="s">
        <v>24</v>
      </c>
      <c r="F7706" t="s">
        <v>25</v>
      </c>
      <c r="G7706">
        <v>1</v>
      </c>
      <c r="H7706" t="str">
        <f t="shared" si="607"/>
        <v>AWD</v>
      </c>
      <c r="I7706" s="2">
        <f t="shared" si="604"/>
        <v>2018</v>
      </c>
      <c r="J7706" s="2">
        <f t="shared" si="605"/>
        <v>5</v>
      </c>
      <c r="K7706" t="str">
        <f t="shared" si="606"/>
        <v>Glazenmakers</v>
      </c>
      <c r="L7706" s="25">
        <f t="shared" si="608"/>
        <v>21.142857142857142</v>
      </c>
    </row>
    <row r="7707" spans="1:12" x14ac:dyDescent="0.25">
      <c r="A7707">
        <v>114</v>
      </c>
      <c r="B7707" t="s">
        <v>86</v>
      </c>
      <c r="C7707" s="1">
        <v>43249.541666666664</v>
      </c>
      <c r="D7707">
        <v>4</v>
      </c>
      <c r="E7707" t="s">
        <v>14</v>
      </c>
      <c r="F7707" t="s">
        <v>15</v>
      </c>
      <c r="G7707">
        <v>1</v>
      </c>
      <c r="H7707" t="str">
        <f t="shared" si="607"/>
        <v>AWD</v>
      </c>
      <c r="I7707" s="2">
        <f t="shared" si="604"/>
        <v>2018</v>
      </c>
      <c r="J7707" s="2">
        <f t="shared" si="605"/>
        <v>5</v>
      </c>
      <c r="K7707" t="str">
        <f t="shared" si="606"/>
        <v>Waterjuffer</v>
      </c>
      <c r="L7707" s="25">
        <f t="shared" si="608"/>
        <v>21.142857142857142</v>
      </c>
    </row>
    <row r="7708" spans="1:12" x14ac:dyDescent="0.25">
      <c r="A7708">
        <v>114</v>
      </c>
      <c r="B7708" t="s">
        <v>86</v>
      </c>
      <c r="C7708" s="1">
        <v>43257.569444444445</v>
      </c>
      <c r="D7708">
        <v>4</v>
      </c>
      <c r="E7708" t="s">
        <v>18</v>
      </c>
      <c r="F7708" t="s">
        <v>19</v>
      </c>
      <c r="G7708">
        <v>3</v>
      </c>
      <c r="H7708" t="str">
        <f t="shared" si="607"/>
        <v>AWD</v>
      </c>
      <c r="I7708" s="2">
        <f t="shared" si="604"/>
        <v>2018</v>
      </c>
      <c r="J7708" s="2">
        <f t="shared" si="605"/>
        <v>6</v>
      </c>
      <c r="K7708" t="str">
        <f t="shared" si="606"/>
        <v>Korenbouten</v>
      </c>
      <c r="L7708" s="25">
        <f t="shared" si="608"/>
        <v>22.285714285714285</v>
      </c>
    </row>
    <row r="7709" spans="1:12" x14ac:dyDescent="0.25">
      <c r="A7709">
        <v>114</v>
      </c>
      <c r="B7709" t="s">
        <v>86</v>
      </c>
      <c r="C7709" s="1">
        <v>43257.569444444445</v>
      </c>
      <c r="D7709">
        <v>4</v>
      </c>
      <c r="E7709" t="s">
        <v>22</v>
      </c>
      <c r="F7709" t="s">
        <v>23</v>
      </c>
      <c r="G7709">
        <v>2</v>
      </c>
      <c r="H7709" t="str">
        <f t="shared" si="607"/>
        <v>AWD</v>
      </c>
      <c r="I7709" s="2">
        <f t="shared" si="604"/>
        <v>2018</v>
      </c>
      <c r="J7709" s="2">
        <f t="shared" si="605"/>
        <v>6</v>
      </c>
      <c r="K7709" t="str">
        <f t="shared" si="606"/>
        <v>Glazenmakers</v>
      </c>
      <c r="L7709" s="25">
        <f t="shared" si="608"/>
        <v>22.285714285714285</v>
      </c>
    </row>
    <row r="7710" spans="1:12" x14ac:dyDescent="0.25">
      <c r="A7710">
        <v>114</v>
      </c>
      <c r="B7710" t="s">
        <v>86</v>
      </c>
      <c r="C7710" s="1">
        <v>43257.569444444445</v>
      </c>
      <c r="D7710">
        <v>4</v>
      </c>
      <c r="E7710" t="s">
        <v>26</v>
      </c>
      <c r="F7710" t="s">
        <v>27</v>
      </c>
      <c r="G7710">
        <v>4</v>
      </c>
      <c r="H7710" t="str">
        <f t="shared" si="607"/>
        <v>AWD</v>
      </c>
      <c r="I7710" s="2">
        <f t="shared" si="604"/>
        <v>2018</v>
      </c>
      <c r="J7710" s="2">
        <f t="shared" si="605"/>
        <v>6</v>
      </c>
      <c r="K7710" t="str">
        <f t="shared" si="606"/>
        <v>Glazenmakers</v>
      </c>
      <c r="L7710" s="25">
        <f t="shared" si="608"/>
        <v>22.285714285714285</v>
      </c>
    </row>
    <row r="7711" spans="1:12" x14ac:dyDescent="0.25">
      <c r="A7711">
        <v>114</v>
      </c>
      <c r="B7711" t="s">
        <v>86</v>
      </c>
      <c r="C7711" s="1">
        <v>43257.569444444445</v>
      </c>
      <c r="D7711">
        <v>4</v>
      </c>
      <c r="E7711" t="s">
        <v>61</v>
      </c>
      <c r="F7711" t="s">
        <v>62</v>
      </c>
      <c r="G7711">
        <v>35</v>
      </c>
      <c r="H7711" t="str">
        <f t="shared" si="607"/>
        <v>AWD</v>
      </c>
      <c r="I7711" s="2">
        <f t="shared" si="604"/>
        <v>2018</v>
      </c>
      <c r="J7711" s="2">
        <f t="shared" si="605"/>
        <v>6</v>
      </c>
      <c r="K7711" t="str">
        <f t="shared" si="606"/>
        <v>Waterjuffer</v>
      </c>
      <c r="L7711" s="25">
        <f t="shared" si="608"/>
        <v>22.285714285714285</v>
      </c>
    </row>
    <row r="7712" spans="1:12" x14ac:dyDescent="0.25">
      <c r="A7712">
        <v>114</v>
      </c>
      <c r="B7712" t="s">
        <v>86</v>
      </c>
      <c r="C7712" s="1">
        <v>43257.569444444445</v>
      </c>
      <c r="D7712">
        <v>4</v>
      </c>
      <c r="E7712" t="s">
        <v>24</v>
      </c>
      <c r="F7712" t="s">
        <v>25</v>
      </c>
      <c r="G7712">
        <v>3</v>
      </c>
      <c r="H7712" t="str">
        <f t="shared" si="607"/>
        <v>AWD</v>
      </c>
      <c r="I7712" s="2">
        <f t="shared" si="604"/>
        <v>2018</v>
      </c>
      <c r="J7712" s="2">
        <f t="shared" si="605"/>
        <v>6</v>
      </c>
      <c r="K7712" t="str">
        <f t="shared" si="606"/>
        <v>Glazenmakers</v>
      </c>
      <c r="L7712" s="25">
        <f t="shared" si="608"/>
        <v>22.285714285714285</v>
      </c>
    </row>
    <row r="7713" spans="1:12" x14ac:dyDescent="0.25">
      <c r="A7713">
        <v>114</v>
      </c>
      <c r="B7713" t="s">
        <v>86</v>
      </c>
      <c r="C7713" s="1">
        <v>43257.569444444445</v>
      </c>
      <c r="D7713">
        <v>4</v>
      </c>
      <c r="E7713" t="s">
        <v>14</v>
      </c>
      <c r="F7713" t="s">
        <v>15</v>
      </c>
      <c r="G7713">
        <v>5</v>
      </c>
      <c r="H7713" t="str">
        <f t="shared" si="607"/>
        <v>AWD</v>
      </c>
      <c r="I7713" s="2">
        <f t="shared" si="604"/>
        <v>2018</v>
      </c>
      <c r="J7713" s="2">
        <f t="shared" si="605"/>
        <v>6</v>
      </c>
      <c r="K7713" t="str">
        <f t="shared" si="606"/>
        <v>Waterjuffer</v>
      </c>
      <c r="L7713" s="25">
        <f t="shared" si="608"/>
        <v>22.285714285714285</v>
      </c>
    </row>
    <row r="7714" spans="1:12" x14ac:dyDescent="0.25">
      <c r="A7714">
        <v>114</v>
      </c>
      <c r="B7714" t="s">
        <v>86</v>
      </c>
      <c r="C7714" s="1">
        <v>43257.569444444445</v>
      </c>
      <c r="D7714">
        <v>4</v>
      </c>
      <c r="E7714" t="s">
        <v>48</v>
      </c>
      <c r="F7714" t="s">
        <v>49</v>
      </c>
      <c r="G7714">
        <v>1</v>
      </c>
      <c r="H7714" t="str">
        <f t="shared" si="607"/>
        <v>AWD</v>
      </c>
      <c r="I7714" s="2">
        <f t="shared" si="604"/>
        <v>2018</v>
      </c>
      <c r="J7714" s="2">
        <f t="shared" si="605"/>
        <v>6</v>
      </c>
      <c r="K7714" t="str">
        <f t="shared" si="606"/>
        <v>Glazenmakers</v>
      </c>
      <c r="L7714" s="25">
        <f t="shared" si="608"/>
        <v>22.285714285714285</v>
      </c>
    </row>
    <row r="7715" spans="1:12" x14ac:dyDescent="0.25">
      <c r="A7715">
        <v>114</v>
      </c>
      <c r="B7715" t="s">
        <v>86</v>
      </c>
      <c r="C7715" s="1">
        <v>43257.569444444445</v>
      </c>
      <c r="D7715">
        <v>1</v>
      </c>
      <c r="E7715" t="s">
        <v>18</v>
      </c>
      <c r="F7715" t="s">
        <v>19</v>
      </c>
      <c r="G7715">
        <v>2</v>
      </c>
      <c r="H7715" t="str">
        <f t="shared" si="607"/>
        <v>AWD</v>
      </c>
      <c r="I7715" s="2">
        <f t="shared" si="604"/>
        <v>2018</v>
      </c>
      <c r="J7715" s="2">
        <f t="shared" si="605"/>
        <v>6</v>
      </c>
      <c r="K7715" t="str">
        <f t="shared" si="606"/>
        <v>Korenbouten</v>
      </c>
      <c r="L7715" s="25">
        <f t="shared" si="608"/>
        <v>22.285714285714285</v>
      </c>
    </row>
    <row r="7716" spans="1:12" x14ac:dyDescent="0.25">
      <c r="A7716">
        <v>114</v>
      </c>
      <c r="B7716" t="s">
        <v>86</v>
      </c>
      <c r="C7716" s="1">
        <v>43257.569444444445</v>
      </c>
      <c r="D7716">
        <v>1</v>
      </c>
      <c r="E7716" t="s">
        <v>22</v>
      </c>
      <c r="F7716" t="s">
        <v>23</v>
      </c>
      <c r="G7716">
        <v>1</v>
      </c>
      <c r="H7716" t="str">
        <f t="shared" si="607"/>
        <v>AWD</v>
      </c>
      <c r="I7716" s="2">
        <f t="shared" si="604"/>
        <v>2018</v>
      </c>
      <c r="J7716" s="2">
        <f t="shared" si="605"/>
        <v>6</v>
      </c>
      <c r="K7716" t="str">
        <f t="shared" si="606"/>
        <v>Glazenmakers</v>
      </c>
      <c r="L7716" s="25">
        <f t="shared" si="608"/>
        <v>22.285714285714285</v>
      </c>
    </row>
    <row r="7717" spans="1:12" x14ac:dyDescent="0.25">
      <c r="A7717">
        <v>114</v>
      </c>
      <c r="B7717" t="s">
        <v>86</v>
      </c>
      <c r="C7717" s="1">
        <v>43257.569444444445</v>
      </c>
      <c r="D7717">
        <v>1</v>
      </c>
      <c r="E7717" t="s">
        <v>26</v>
      </c>
      <c r="F7717" t="s">
        <v>27</v>
      </c>
      <c r="G7717">
        <v>3</v>
      </c>
      <c r="H7717" t="str">
        <f t="shared" si="607"/>
        <v>AWD</v>
      </c>
      <c r="I7717" s="2">
        <f t="shared" si="604"/>
        <v>2018</v>
      </c>
      <c r="J7717" s="2">
        <f t="shared" si="605"/>
        <v>6</v>
      </c>
      <c r="K7717" t="str">
        <f t="shared" si="606"/>
        <v>Glazenmakers</v>
      </c>
      <c r="L7717" s="25">
        <f t="shared" si="608"/>
        <v>22.285714285714285</v>
      </c>
    </row>
    <row r="7718" spans="1:12" x14ac:dyDescent="0.25">
      <c r="A7718">
        <v>114</v>
      </c>
      <c r="B7718" t="s">
        <v>86</v>
      </c>
      <c r="C7718" s="1">
        <v>43257.569444444445</v>
      </c>
      <c r="D7718">
        <v>1</v>
      </c>
      <c r="E7718" t="s">
        <v>61</v>
      </c>
      <c r="F7718" t="s">
        <v>62</v>
      </c>
      <c r="G7718">
        <v>110</v>
      </c>
      <c r="H7718" t="str">
        <f t="shared" si="607"/>
        <v>AWD</v>
      </c>
      <c r="I7718" s="2">
        <f t="shared" si="604"/>
        <v>2018</v>
      </c>
      <c r="J7718" s="2">
        <f t="shared" si="605"/>
        <v>6</v>
      </c>
      <c r="K7718" t="str">
        <f t="shared" si="606"/>
        <v>Waterjuffer</v>
      </c>
      <c r="L7718" s="25">
        <f t="shared" si="608"/>
        <v>22.285714285714285</v>
      </c>
    </row>
    <row r="7719" spans="1:12" x14ac:dyDescent="0.25">
      <c r="A7719">
        <v>114</v>
      </c>
      <c r="B7719" t="s">
        <v>86</v>
      </c>
      <c r="C7719" s="1">
        <v>43257.569444444445</v>
      </c>
      <c r="D7719">
        <v>1</v>
      </c>
      <c r="E7719" t="s">
        <v>24</v>
      </c>
      <c r="F7719" t="s">
        <v>25</v>
      </c>
      <c r="G7719">
        <v>1</v>
      </c>
      <c r="H7719" t="str">
        <f t="shared" si="607"/>
        <v>AWD</v>
      </c>
      <c r="I7719" s="2">
        <f t="shared" si="604"/>
        <v>2018</v>
      </c>
      <c r="J7719" s="2">
        <f t="shared" si="605"/>
        <v>6</v>
      </c>
      <c r="K7719" t="str">
        <f t="shared" si="606"/>
        <v>Glazenmakers</v>
      </c>
      <c r="L7719" s="25">
        <f t="shared" si="608"/>
        <v>22.285714285714285</v>
      </c>
    </row>
    <row r="7720" spans="1:12" x14ac:dyDescent="0.25">
      <c r="A7720">
        <v>114</v>
      </c>
      <c r="B7720" t="s">
        <v>86</v>
      </c>
      <c r="C7720" s="1">
        <v>43257.569444444445</v>
      </c>
      <c r="D7720">
        <v>1</v>
      </c>
      <c r="E7720" t="s">
        <v>14</v>
      </c>
      <c r="F7720" t="s">
        <v>15</v>
      </c>
      <c r="G7720">
        <v>1</v>
      </c>
      <c r="H7720" t="str">
        <f t="shared" si="607"/>
        <v>AWD</v>
      </c>
      <c r="I7720" s="2">
        <f t="shared" si="604"/>
        <v>2018</v>
      </c>
      <c r="J7720" s="2">
        <f t="shared" si="605"/>
        <v>6</v>
      </c>
      <c r="K7720" t="str">
        <f t="shared" si="606"/>
        <v>Waterjuffer</v>
      </c>
      <c r="L7720" s="25">
        <f t="shared" si="608"/>
        <v>22.285714285714285</v>
      </c>
    </row>
    <row r="7721" spans="1:12" x14ac:dyDescent="0.25">
      <c r="A7721">
        <v>114</v>
      </c>
      <c r="B7721" t="s">
        <v>86</v>
      </c>
      <c r="C7721" s="1">
        <v>43257.569444444445</v>
      </c>
      <c r="D7721">
        <v>1</v>
      </c>
      <c r="E7721" t="s">
        <v>48</v>
      </c>
      <c r="F7721" t="s">
        <v>49</v>
      </c>
      <c r="G7721">
        <v>1</v>
      </c>
      <c r="H7721" t="str">
        <f t="shared" si="607"/>
        <v>AWD</v>
      </c>
      <c r="I7721" s="2">
        <f t="shared" si="604"/>
        <v>2018</v>
      </c>
      <c r="J7721" s="2">
        <f t="shared" si="605"/>
        <v>6</v>
      </c>
      <c r="K7721" t="str">
        <f t="shared" si="606"/>
        <v>Glazenmakers</v>
      </c>
      <c r="L7721" s="25">
        <f t="shared" si="608"/>
        <v>22.285714285714285</v>
      </c>
    </row>
    <row r="7722" spans="1:12" x14ac:dyDescent="0.25">
      <c r="A7722">
        <v>114</v>
      </c>
      <c r="B7722" t="s">
        <v>86</v>
      </c>
      <c r="C7722" s="1">
        <v>43257.569444444445</v>
      </c>
      <c r="D7722">
        <v>4</v>
      </c>
      <c r="E7722" t="s">
        <v>10</v>
      </c>
      <c r="F7722" t="s">
        <v>11</v>
      </c>
      <c r="G7722">
        <v>3</v>
      </c>
      <c r="H7722" t="str">
        <f t="shared" si="607"/>
        <v>AWD</v>
      </c>
      <c r="I7722" s="2">
        <f t="shared" ref="I7722:I7785" si="609">YEAR(C7722)</f>
        <v>2018</v>
      </c>
      <c r="J7722" s="2">
        <f t="shared" ref="J7722:J7785" si="610">MONTH(C7722)</f>
        <v>6</v>
      </c>
      <c r="K7722" t="str">
        <f t="shared" ref="K7722:K7785" si="611">VLOOKUP(E7722,$Q$2:$R$100,2,FALSE)</f>
        <v>Waterjuffer</v>
      </c>
      <c r="L7722" s="25">
        <f t="shared" si="608"/>
        <v>22.285714285714285</v>
      </c>
    </row>
    <row r="7723" spans="1:12" x14ac:dyDescent="0.25">
      <c r="A7723">
        <v>114</v>
      </c>
      <c r="B7723" t="s">
        <v>86</v>
      </c>
      <c r="C7723" s="1">
        <v>43257.569444444445</v>
      </c>
      <c r="D7723">
        <v>4</v>
      </c>
      <c r="E7723" t="s">
        <v>28</v>
      </c>
      <c r="F7723" t="s">
        <v>29</v>
      </c>
      <c r="G7723">
        <v>4</v>
      </c>
      <c r="H7723" t="str">
        <f t="shared" si="607"/>
        <v>AWD</v>
      </c>
      <c r="I7723" s="2">
        <f t="shared" si="609"/>
        <v>2018</v>
      </c>
      <c r="J7723" s="2">
        <f t="shared" si="610"/>
        <v>6</v>
      </c>
      <c r="K7723" t="str">
        <f t="shared" si="611"/>
        <v>Korenbouten</v>
      </c>
      <c r="L7723" s="25">
        <f t="shared" si="608"/>
        <v>22.285714285714285</v>
      </c>
    </row>
    <row r="7724" spans="1:12" x14ac:dyDescent="0.25">
      <c r="A7724">
        <v>114</v>
      </c>
      <c r="B7724" t="s">
        <v>86</v>
      </c>
      <c r="C7724" s="1">
        <v>43264.545138888891</v>
      </c>
      <c r="D7724">
        <v>4</v>
      </c>
      <c r="E7724" t="s">
        <v>26</v>
      </c>
      <c r="F7724" t="s">
        <v>27</v>
      </c>
      <c r="G7724">
        <v>2</v>
      </c>
      <c r="H7724" t="str">
        <f t="shared" si="607"/>
        <v>AWD</v>
      </c>
      <c r="I7724" s="2">
        <f t="shared" si="609"/>
        <v>2018</v>
      </c>
      <c r="J7724" s="2">
        <f t="shared" si="610"/>
        <v>6</v>
      </c>
      <c r="K7724" t="str">
        <f t="shared" si="611"/>
        <v>Glazenmakers</v>
      </c>
      <c r="L7724" s="25">
        <f t="shared" si="608"/>
        <v>23.285714285714285</v>
      </c>
    </row>
    <row r="7725" spans="1:12" x14ac:dyDescent="0.25">
      <c r="A7725">
        <v>114</v>
      </c>
      <c r="B7725" t="s">
        <v>86</v>
      </c>
      <c r="C7725" s="1">
        <v>43264.545138888891</v>
      </c>
      <c r="D7725">
        <v>4</v>
      </c>
      <c r="E7725" t="s">
        <v>61</v>
      </c>
      <c r="F7725" t="s">
        <v>62</v>
      </c>
      <c r="G7725">
        <v>11</v>
      </c>
      <c r="H7725" t="str">
        <f t="shared" si="607"/>
        <v>AWD</v>
      </c>
      <c r="I7725" s="2">
        <f t="shared" si="609"/>
        <v>2018</v>
      </c>
      <c r="J7725" s="2">
        <f t="shared" si="610"/>
        <v>6</v>
      </c>
      <c r="K7725" t="str">
        <f t="shared" si="611"/>
        <v>Waterjuffer</v>
      </c>
      <c r="L7725" s="25">
        <f t="shared" si="608"/>
        <v>23.285714285714285</v>
      </c>
    </row>
    <row r="7726" spans="1:12" x14ac:dyDescent="0.25">
      <c r="A7726">
        <v>114</v>
      </c>
      <c r="B7726" t="s">
        <v>86</v>
      </c>
      <c r="C7726" s="1">
        <v>43264.545138888891</v>
      </c>
      <c r="D7726">
        <v>4</v>
      </c>
      <c r="E7726" t="s">
        <v>14</v>
      </c>
      <c r="F7726" t="s">
        <v>15</v>
      </c>
      <c r="G7726">
        <v>2</v>
      </c>
      <c r="H7726" t="str">
        <f t="shared" si="607"/>
        <v>AWD</v>
      </c>
      <c r="I7726" s="2">
        <f t="shared" si="609"/>
        <v>2018</v>
      </c>
      <c r="J7726" s="2">
        <f t="shared" si="610"/>
        <v>6</v>
      </c>
      <c r="K7726" t="str">
        <f t="shared" si="611"/>
        <v>Waterjuffer</v>
      </c>
      <c r="L7726" s="25">
        <f t="shared" si="608"/>
        <v>23.285714285714285</v>
      </c>
    </row>
    <row r="7727" spans="1:12" x14ac:dyDescent="0.25">
      <c r="A7727">
        <v>114</v>
      </c>
      <c r="B7727" t="s">
        <v>86</v>
      </c>
      <c r="C7727" s="1">
        <v>43264.545138888891</v>
      </c>
      <c r="D7727">
        <v>1</v>
      </c>
      <c r="E7727" t="s">
        <v>61</v>
      </c>
      <c r="F7727" t="s">
        <v>62</v>
      </c>
      <c r="G7727">
        <v>7</v>
      </c>
      <c r="H7727" t="str">
        <f t="shared" si="607"/>
        <v>AWD</v>
      </c>
      <c r="I7727" s="2">
        <f t="shared" si="609"/>
        <v>2018</v>
      </c>
      <c r="J7727" s="2">
        <f t="shared" si="610"/>
        <v>6</v>
      </c>
      <c r="K7727" t="str">
        <f t="shared" si="611"/>
        <v>Waterjuffer</v>
      </c>
      <c r="L7727" s="25">
        <f t="shared" si="608"/>
        <v>23.285714285714285</v>
      </c>
    </row>
    <row r="7728" spans="1:12" x14ac:dyDescent="0.25">
      <c r="A7728">
        <v>114</v>
      </c>
      <c r="B7728" t="s">
        <v>86</v>
      </c>
      <c r="C7728" s="1">
        <v>43264.545138888891</v>
      </c>
      <c r="D7728">
        <v>1</v>
      </c>
      <c r="E7728" t="s">
        <v>14</v>
      </c>
      <c r="F7728" t="s">
        <v>15</v>
      </c>
      <c r="G7728">
        <v>2</v>
      </c>
      <c r="H7728" t="str">
        <f t="shared" si="607"/>
        <v>AWD</v>
      </c>
      <c r="I7728" s="2">
        <f t="shared" si="609"/>
        <v>2018</v>
      </c>
      <c r="J7728" s="2">
        <f t="shared" si="610"/>
        <v>6</v>
      </c>
      <c r="K7728" t="str">
        <f t="shared" si="611"/>
        <v>Waterjuffer</v>
      </c>
      <c r="L7728" s="25">
        <f t="shared" si="608"/>
        <v>23.285714285714285</v>
      </c>
    </row>
    <row r="7729" spans="1:12" x14ac:dyDescent="0.25">
      <c r="A7729">
        <v>114</v>
      </c>
      <c r="B7729" t="s">
        <v>86</v>
      </c>
      <c r="C7729" s="1">
        <v>43264.545138888891</v>
      </c>
      <c r="D7729">
        <v>4</v>
      </c>
      <c r="E7729" t="s">
        <v>32</v>
      </c>
      <c r="F7729" t="s">
        <v>33</v>
      </c>
      <c r="G7729">
        <v>1</v>
      </c>
      <c r="H7729" t="str">
        <f t="shared" si="607"/>
        <v>AWD</v>
      </c>
      <c r="I7729" s="2">
        <f t="shared" si="609"/>
        <v>2018</v>
      </c>
      <c r="J7729" s="2">
        <f t="shared" si="610"/>
        <v>6</v>
      </c>
      <c r="K7729" t="str">
        <f t="shared" si="611"/>
        <v>Korenbouten</v>
      </c>
      <c r="L7729" s="25">
        <f t="shared" si="608"/>
        <v>23.285714285714285</v>
      </c>
    </row>
    <row r="7730" spans="1:12" x14ac:dyDescent="0.25">
      <c r="A7730">
        <v>114</v>
      </c>
      <c r="B7730" t="s">
        <v>86</v>
      </c>
      <c r="C7730" s="1">
        <v>43264.545138888891</v>
      </c>
      <c r="D7730">
        <v>4</v>
      </c>
      <c r="E7730" t="s">
        <v>10</v>
      </c>
      <c r="F7730" t="s">
        <v>11</v>
      </c>
      <c r="G7730">
        <v>2</v>
      </c>
      <c r="H7730" t="str">
        <f t="shared" si="607"/>
        <v>AWD</v>
      </c>
      <c r="I7730" s="2">
        <f t="shared" si="609"/>
        <v>2018</v>
      </c>
      <c r="J7730" s="2">
        <f t="shared" si="610"/>
        <v>6</v>
      </c>
      <c r="K7730" t="str">
        <f t="shared" si="611"/>
        <v>Waterjuffer</v>
      </c>
      <c r="L7730" s="25">
        <f t="shared" si="608"/>
        <v>23.285714285714285</v>
      </c>
    </row>
    <row r="7731" spans="1:12" x14ac:dyDescent="0.25">
      <c r="A7731">
        <v>114</v>
      </c>
      <c r="B7731" t="s">
        <v>86</v>
      </c>
      <c r="C7731" s="1">
        <v>43264.545138888891</v>
      </c>
      <c r="D7731">
        <v>4</v>
      </c>
      <c r="E7731" t="s">
        <v>24</v>
      </c>
      <c r="F7731" t="s">
        <v>25</v>
      </c>
      <c r="G7731">
        <v>1</v>
      </c>
      <c r="H7731" t="str">
        <f t="shared" si="607"/>
        <v>AWD</v>
      </c>
      <c r="I7731" s="2">
        <f t="shared" si="609"/>
        <v>2018</v>
      </c>
      <c r="J7731" s="2">
        <f t="shared" si="610"/>
        <v>6</v>
      </c>
      <c r="K7731" t="str">
        <f t="shared" si="611"/>
        <v>Glazenmakers</v>
      </c>
      <c r="L7731" s="25">
        <f t="shared" si="608"/>
        <v>23.285714285714285</v>
      </c>
    </row>
    <row r="7732" spans="1:12" x14ac:dyDescent="0.25">
      <c r="A7732">
        <v>114</v>
      </c>
      <c r="B7732" t="s">
        <v>86</v>
      </c>
      <c r="C7732" s="1">
        <v>43284.458333333336</v>
      </c>
      <c r="D7732">
        <v>4</v>
      </c>
      <c r="E7732" t="s">
        <v>61</v>
      </c>
      <c r="F7732" t="s">
        <v>62</v>
      </c>
      <c r="G7732">
        <v>5</v>
      </c>
      <c r="H7732" t="str">
        <f t="shared" si="607"/>
        <v>AWD</v>
      </c>
      <c r="I7732" s="2">
        <f t="shared" si="609"/>
        <v>2018</v>
      </c>
      <c r="J7732" s="2">
        <f t="shared" si="610"/>
        <v>7</v>
      </c>
      <c r="K7732" t="str">
        <f t="shared" si="611"/>
        <v>Waterjuffer</v>
      </c>
      <c r="L7732" s="25">
        <f t="shared" si="608"/>
        <v>26.142857142857142</v>
      </c>
    </row>
    <row r="7733" spans="1:12" x14ac:dyDescent="0.25">
      <c r="A7733">
        <v>114</v>
      </c>
      <c r="B7733" t="s">
        <v>86</v>
      </c>
      <c r="C7733" s="1">
        <v>43284.458333333336</v>
      </c>
      <c r="D7733">
        <v>4</v>
      </c>
      <c r="E7733" t="s">
        <v>10</v>
      </c>
      <c r="F7733" t="s">
        <v>11</v>
      </c>
      <c r="G7733">
        <v>15</v>
      </c>
      <c r="H7733" t="str">
        <f t="shared" si="607"/>
        <v>AWD</v>
      </c>
      <c r="I7733" s="2">
        <f t="shared" si="609"/>
        <v>2018</v>
      </c>
      <c r="J7733" s="2">
        <f t="shared" si="610"/>
        <v>7</v>
      </c>
      <c r="K7733" t="str">
        <f t="shared" si="611"/>
        <v>Waterjuffer</v>
      </c>
      <c r="L7733" s="25">
        <f t="shared" si="608"/>
        <v>26.142857142857142</v>
      </c>
    </row>
    <row r="7734" spans="1:12" x14ac:dyDescent="0.25">
      <c r="A7734">
        <v>114</v>
      </c>
      <c r="B7734" t="s">
        <v>86</v>
      </c>
      <c r="C7734" s="1">
        <v>43284.458333333336</v>
      </c>
      <c r="D7734">
        <v>4</v>
      </c>
      <c r="E7734" t="s">
        <v>14</v>
      </c>
      <c r="F7734" t="s">
        <v>15</v>
      </c>
      <c r="G7734">
        <v>1</v>
      </c>
      <c r="H7734" t="str">
        <f t="shared" si="607"/>
        <v>AWD</v>
      </c>
      <c r="I7734" s="2">
        <f t="shared" si="609"/>
        <v>2018</v>
      </c>
      <c r="J7734" s="2">
        <f t="shared" si="610"/>
        <v>7</v>
      </c>
      <c r="K7734" t="str">
        <f t="shared" si="611"/>
        <v>Waterjuffer</v>
      </c>
      <c r="L7734" s="25">
        <f t="shared" si="608"/>
        <v>26.142857142857142</v>
      </c>
    </row>
    <row r="7735" spans="1:12" x14ac:dyDescent="0.25">
      <c r="A7735">
        <v>114</v>
      </c>
      <c r="B7735" t="s">
        <v>86</v>
      </c>
      <c r="C7735" s="1">
        <v>43284.458333333336</v>
      </c>
      <c r="D7735">
        <v>1</v>
      </c>
      <c r="E7735" t="s">
        <v>61</v>
      </c>
      <c r="F7735" t="s">
        <v>62</v>
      </c>
      <c r="G7735">
        <v>9</v>
      </c>
      <c r="H7735" t="str">
        <f t="shared" si="607"/>
        <v>AWD</v>
      </c>
      <c r="I7735" s="2">
        <f t="shared" si="609"/>
        <v>2018</v>
      </c>
      <c r="J7735" s="2">
        <f t="shared" si="610"/>
        <v>7</v>
      </c>
      <c r="K7735" t="str">
        <f t="shared" si="611"/>
        <v>Waterjuffer</v>
      </c>
      <c r="L7735" s="25">
        <f t="shared" si="608"/>
        <v>26.142857142857142</v>
      </c>
    </row>
    <row r="7736" spans="1:12" x14ac:dyDescent="0.25">
      <c r="A7736">
        <v>114</v>
      </c>
      <c r="B7736" t="s">
        <v>86</v>
      </c>
      <c r="C7736" s="1">
        <v>43284.458333333336</v>
      </c>
      <c r="D7736">
        <v>1</v>
      </c>
      <c r="E7736" t="s">
        <v>10</v>
      </c>
      <c r="F7736" t="s">
        <v>11</v>
      </c>
      <c r="G7736">
        <v>15</v>
      </c>
      <c r="H7736" t="str">
        <f t="shared" si="607"/>
        <v>AWD</v>
      </c>
      <c r="I7736" s="2">
        <f t="shared" si="609"/>
        <v>2018</v>
      </c>
      <c r="J7736" s="2">
        <f t="shared" si="610"/>
        <v>7</v>
      </c>
      <c r="K7736" t="str">
        <f t="shared" si="611"/>
        <v>Waterjuffer</v>
      </c>
      <c r="L7736" s="25">
        <f t="shared" si="608"/>
        <v>26.142857142857142</v>
      </c>
    </row>
    <row r="7737" spans="1:12" x14ac:dyDescent="0.25">
      <c r="A7737">
        <v>114</v>
      </c>
      <c r="B7737" t="s">
        <v>86</v>
      </c>
      <c r="C7737" s="1">
        <v>43284.458333333336</v>
      </c>
      <c r="D7737">
        <v>1</v>
      </c>
      <c r="E7737" t="s">
        <v>14</v>
      </c>
      <c r="F7737" t="s">
        <v>15</v>
      </c>
      <c r="G7737">
        <v>1</v>
      </c>
      <c r="H7737" t="str">
        <f t="shared" si="607"/>
        <v>AWD</v>
      </c>
      <c r="I7737" s="2">
        <f t="shared" si="609"/>
        <v>2018</v>
      </c>
      <c r="J7737" s="2">
        <f t="shared" si="610"/>
        <v>7</v>
      </c>
      <c r="K7737" t="str">
        <f t="shared" si="611"/>
        <v>Waterjuffer</v>
      </c>
      <c r="L7737" s="25">
        <f t="shared" si="608"/>
        <v>26.142857142857142</v>
      </c>
    </row>
    <row r="7738" spans="1:12" x14ac:dyDescent="0.25">
      <c r="A7738">
        <v>114</v>
      </c>
      <c r="B7738" t="s">
        <v>86</v>
      </c>
      <c r="C7738" s="1">
        <v>43284.458333333336</v>
      </c>
      <c r="D7738">
        <v>4</v>
      </c>
      <c r="E7738" t="s">
        <v>18</v>
      </c>
      <c r="F7738" t="s">
        <v>19</v>
      </c>
      <c r="G7738">
        <v>3</v>
      </c>
      <c r="H7738" t="str">
        <f t="shared" si="607"/>
        <v>AWD</v>
      </c>
      <c r="I7738" s="2">
        <f t="shared" si="609"/>
        <v>2018</v>
      </c>
      <c r="J7738" s="2">
        <f t="shared" si="610"/>
        <v>7</v>
      </c>
      <c r="K7738" t="str">
        <f t="shared" si="611"/>
        <v>Korenbouten</v>
      </c>
      <c r="L7738" s="25">
        <f t="shared" si="608"/>
        <v>26.142857142857142</v>
      </c>
    </row>
    <row r="7739" spans="1:12" x14ac:dyDescent="0.25">
      <c r="A7739">
        <v>114</v>
      </c>
      <c r="B7739" t="s">
        <v>86</v>
      </c>
      <c r="C7739" s="1">
        <v>43284.458333333336</v>
      </c>
      <c r="D7739">
        <v>4</v>
      </c>
      <c r="E7739" t="s">
        <v>26</v>
      </c>
      <c r="F7739" t="s">
        <v>27</v>
      </c>
      <c r="G7739">
        <v>1</v>
      </c>
      <c r="H7739" t="str">
        <f t="shared" si="607"/>
        <v>AWD</v>
      </c>
      <c r="I7739" s="2">
        <f t="shared" si="609"/>
        <v>2018</v>
      </c>
      <c r="J7739" s="2">
        <f t="shared" si="610"/>
        <v>7</v>
      </c>
      <c r="K7739" t="str">
        <f t="shared" si="611"/>
        <v>Glazenmakers</v>
      </c>
      <c r="L7739" s="25">
        <f t="shared" si="608"/>
        <v>26.142857142857142</v>
      </c>
    </row>
    <row r="7740" spans="1:12" x14ac:dyDescent="0.25">
      <c r="A7740">
        <v>114</v>
      </c>
      <c r="B7740" t="s">
        <v>86</v>
      </c>
      <c r="C7740" s="1">
        <v>43296.625</v>
      </c>
      <c r="D7740">
        <v>4</v>
      </c>
      <c r="E7740" t="s">
        <v>18</v>
      </c>
      <c r="F7740" t="s">
        <v>19</v>
      </c>
      <c r="G7740">
        <v>3</v>
      </c>
      <c r="H7740" t="str">
        <f t="shared" si="607"/>
        <v>AWD</v>
      </c>
      <c r="I7740" s="2">
        <f t="shared" si="609"/>
        <v>2018</v>
      </c>
      <c r="J7740" s="2">
        <f t="shared" si="610"/>
        <v>7</v>
      </c>
      <c r="K7740" t="str">
        <f t="shared" si="611"/>
        <v>Korenbouten</v>
      </c>
      <c r="L7740" s="25">
        <f t="shared" si="608"/>
        <v>27.857142857142858</v>
      </c>
    </row>
    <row r="7741" spans="1:12" x14ac:dyDescent="0.25">
      <c r="A7741">
        <v>114</v>
      </c>
      <c r="B7741" t="s">
        <v>86</v>
      </c>
      <c r="C7741" s="1">
        <v>43296.625</v>
      </c>
      <c r="D7741">
        <v>4</v>
      </c>
      <c r="E7741" t="s">
        <v>26</v>
      </c>
      <c r="F7741" t="s">
        <v>27</v>
      </c>
      <c r="G7741">
        <v>3</v>
      </c>
      <c r="H7741" t="str">
        <f t="shared" si="607"/>
        <v>AWD</v>
      </c>
      <c r="I7741" s="2">
        <f t="shared" si="609"/>
        <v>2018</v>
      </c>
      <c r="J7741" s="2">
        <f t="shared" si="610"/>
        <v>7</v>
      </c>
      <c r="K7741" t="str">
        <f t="shared" si="611"/>
        <v>Glazenmakers</v>
      </c>
      <c r="L7741" s="25">
        <f t="shared" si="608"/>
        <v>27.857142857142858</v>
      </c>
    </row>
    <row r="7742" spans="1:12" x14ac:dyDescent="0.25">
      <c r="A7742">
        <v>114</v>
      </c>
      <c r="B7742" t="s">
        <v>86</v>
      </c>
      <c r="C7742" s="1">
        <v>43296.625</v>
      </c>
      <c r="D7742">
        <v>4</v>
      </c>
      <c r="E7742" t="s">
        <v>61</v>
      </c>
      <c r="F7742" t="s">
        <v>62</v>
      </c>
      <c r="G7742">
        <v>11</v>
      </c>
      <c r="H7742" t="str">
        <f t="shared" si="607"/>
        <v>AWD</v>
      </c>
      <c r="I7742" s="2">
        <f t="shared" si="609"/>
        <v>2018</v>
      </c>
      <c r="J7742" s="2">
        <f t="shared" si="610"/>
        <v>7</v>
      </c>
      <c r="K7742" t="str">
        <f t="shared" si="611"/>
        <v>Waterjuffer</v>
      </c>
      <c r="L7742" s="25">
        <f t="shared" si="608"/>
        <v>27.857142857142858</v>
      </c>
    </row>
    <row r="7743" spans="1:12" x14ac:dyDescent="0.25">
      <c r="A7743">
        <v>114</v>
      </c>
      <c r="B7743" t="s">
        <v>86</v>
      </c>
      <c r="C7743" s="1">
        <v>43296.625</v>
      </c>
      <c r="D7743">
        <v>4</v>
      </c>
      <c r="E7743" t="s">
        <v>10</v>
      </c>
      <c r="F7743" t="s">
        <v>11</v>
      </c>
      <c r="G7743">
        <v>9</v>
      </c>
      <c r="H7743" t="str">
        <f t="shared" si="607"/>
        <v>AWD</v>
      </c>
      <c r="I7743" s="2">
        <f t="shared" si="609"/>
        <v>2018</v>
      </c>
      <c r="J7743" s="2">
        <f t="shared" si="610"/>
        <v>7</v>
      </c>
      <c r="K7743" t="str">
        <f t="shared" si="611"/>
        <v>Waterjuffer</v>
      </c>
      <c r="L7743" s="25">
        <f t="shared" si="608"/>
        <v>27.857142857142858</v>
      </c>
    </row>
    <row r="7744" spans="1:12" x14ac:dyDescent="0.25">
      <c r="A7744">
        <v>114</v>
      </c>
      <c r="B7744" t="s">
        <v>86</v>
      </c>
      <c r="C7744" s="1">
        <v>43296.625</v>
      </c>
      <c r="D7744">
        <v>4</v>
      </c>
      <c r="E7744" t="s">
        <v>36</v>
      </c>
      <c r="F7744" t="s">
        <v>37</v>
      </c>
      <c r="G7744">
        <v>1</v>
      </c>
      <c r="H7744" t="str">
        <f t="shared" si="607"/>
        <v>AWD</v>
      </c>
      <c r="I7744" s="2">
        <f t="shared" si="609"/>
        <v>2018</v>
      </c>
      <c r="J7744" s="2">
        <f t="shared" si="610"/>
        <v>7</v>
      </c>
      <c r="K7744" t="str">
        <f t="shared" si="611"/>
        <v>Glazenmakers</v>
      </c>
      <c r="L7744" s="25">
        <f t="shared" si="608"/>
        <v>27.857142857142858</v>
      </c>
    </row>
    <row r="7745" spans="1:12" x14ac:dyDescent="0.25">
      <c r="A7745">
        <v>114</v>
      </c>
      <c r="B7745" t="s">
        <v>86</v>
      </c>
      <c r="C7745" s="1">
        <v>43296.625</v>
      </c>
      <c r="D7745">
        <v>4</v>
      </c>
      <c r="E7745" t="s">
        <v>14</v>
      </c>
      <c r="F7745" t="s">
        <v>15</v>
      </c>
      <c r="G7745">
        <v>5</v>
      </c>
      <c r="H7745" t="str">
        <f t="shared" si="607"/>
        <v>AWD</v>
      </c>
      <c r="I7745" s="2">
        <f t="shared" si="609"/>
        <v>2018</v>
      </c>
      <c r="J7745" s="2">
        <f t="shared" si="610"/>
        <v>7</v>
      </c>
      <c r="K7745" t="str">
        <f t="shared" si="611"/>
        <v>Waterjuffer</v>
      </c>
      <c r="L7745" s="25">
        <f t="shared" si="608"/>
        <v>27.857142857142858</v>
      </c>
    </row>
    <row r="7746" spans="1:12" x14ac:dyDescent="0.25">
      <c r="A7746">
        <v>114</v>
      </c>
      <c r="B7746" t="s">
        <v>86</v>
      </c>
      <c r="C7746" s="1">
        <v>43296.625</v>
      </c>
      <c r="D7746">
        <v>4</v>
      </c>
      <c r="E7746" t="s">
        <v>48</v>
      </c>
      <c r="F7746" t="s">
        <v>49</v>
      </c>
      <c r="G7746">
        <v>2</v>
      </c>
      <c r="H7746" t="str">
        <f t="shared" ref="H7746:H7809" si="612">VLOOKUP(A7746,$N$2:$O$51,2,FALSE)</f>
        <v>AWD</v>
      </c>
      <c r="I7746" s="2">
        <f t="shared" si="609"/>
        <v>2018</v>
      </c>
      <c r="J7746" s="2">
        <f t="shared" si="610"/>
        <v>7</v>
      </c>
      <c r="K7746" t="str">
        <f t="shared" si="611"/>
        <v>Glazenmakers</v>
      </c>
      <c r="L7746" s="25">
        <f t="shared" si="608"/>
        <v>27.857142857142858</v>
      </c>
    </row>
    <row r="7747" spans="1:12" x14ac:dyDescent="0.25">
      <c r="A7747">
        <v>114</v>
      </c>
      <c r="B7747" t="s">
        <v>86</v>
      </c>
      <c r="C7747" s="1">
        <v>43296.625</v>
      </c>
      <c r="D7747">
        <v>1</v>
      </c>
      <c r="E7747" t="s">
        <v>61</v>
      </c>
      <c r="F7747" t="s">
        <v>62</v>
      </c>
      <c r="G7747">
        <v>21</v>
      </c>
      <c r="H7747" t="str">
        <f t="shared" si="612"/>
        <v>AWD</v>
      </c>
      <c r="I7747" s="2">
        <f t="shared" si="609"/>
        <v>2018</v>
      </c>
      <c r="J7747" s="2">
        <f t="shared" si="610"/>
        <v>7</v>
      </c>
      <c r="K7747" t="str">
        <f t="shared" si="611"/>
        <v>Waterjuffer</v>
      </c>
      <c r="L7747" s="25">
        <f t="shared" ref="L7747:L7810" si="613">(ROUNDDOWN(C7747-DATE(I7747,1,1),0))/7</f>
        <v>27.857142857142858</v>
      </c>
    </row>
    <row r="7748" spans="1:12" x14ac:dyDescent="0.25">
      <c r="A7748">
        <v>114</v>
      </c>
      <c r="B7748" t="s">
        <v>86</v>
      </c>
      <c r="C7748" s="1">
        <v>43296.625</v>
      </c>
      <c r="D7748">
        <v>1</v>
      </c>
      <c r="E7748" t="s">
        <v>10</v>
      </c>
      <c r="F7748" t="s">
        <v>11</v>
      </c>
      <c r="G7748">
        <v>20</v>
      </c>
      <c r="H7748" t="str">
        <f t="shared" si="612"/>
        <v>AWD</v>
      </c>
      <c r="I7748" s="2">
        <f t="shared" si="609"/>
        <v>2018</v>
      </c>
      <c r="J7748" s="2">
        <f t="shared" si="610"/>
        <v>7</v>
      </c>
      <c r="K7748" t="str">
        <f t="shared" si="611"/>
        <v>Waterjuffer</v>
      </c>
      <c r="L7748" s="25">
        <f t="shared" si="613"/>
        <v>27.857142857142858</v>
      </c>
    </row>
    <row r="7749" spans="1:12" x14ac:dyDescent="0.25">
      <c r="A7749">
        <v>114</v>
      </c>
      <c r="B7749" t="s">
        <v>86</v>
      </c>
      <c r="C7749" s="1">
        <v>43296.625</v>
      </c>
      <c r="D7749">
        <v>1</v>
      </c>
      <c r="E7749" t="s">
        <v>14</v>
      </c>
      <c r="F7749" t="s">
        <v>15</v>
      </c>
      <c r="G7749">
        <v>6</v>
      </c>
      <c r="H7749" t="str">
        <f t="shared" si="612"/>
        <v>AWD</v>
      </c>
      <c r="I7749" s="2">
        <f t="shared" si="609"/>
        <v>2018</v>
      </c>
      <c r="J7749" s="2">
        <f t="shared" si="610"/>
        <v>7</v>
      </c>
      <c r="K7749" t="str">
        <f t="shared" si="611"/>
        <v>Waterjuffer</v>
      </c>
      <c r="L7749" s="25">
        <f t="shared" si="613"/>
        <v>27.857142857142858</v>
      </c>
    </row>
    <row r="7750" spans="1:12" x14ac:dyDescent="0.25">
      <c r="A7750">
        <v>114</v>
      </c>
      <c r="B7750" t="s">
        <v>86</v>
      </c>
      <c r="C7750" s="1">
        <v>43296.625</v>
      </c>
      <c r="D7750">
        <v>4</v>
      </c>
      <c r="E7750" t="s">
        <v>42</v>
      </c>
      <c r="F7750" t="s">
        <v>43</v>
      </c>
      <c r="G7750">
        <v>1</v>
      </c>
      <c r="H7750" t="str">
        <f t="shared" si="612"/>
        <v>AWD</v>
      </c>
      <c r="I7750" s="2">
        <f t="shared" si="609"/>
        <v>2018</v>
      </c>
      <c r="J7750" s="2">
        <f t="shared" si="610"/>
        <v>7</v>
      </c>
      <c r="K7750" t="str">
        <f t="shared" si="611"/>
        <v>Korenbouten</v>
      </c>
      <c r="L7750" s="25">
        <f t="shared" si="613"/>
        <v>27.857142857142858</v>
      </c>
    </row>
    <row r="7751" spans="1:12" x14ac:dyDescent="0.25">
      <c r="A7751">
        <v>114</v>
      </c>
      <c r="B7751" t="s">
        <v>86</v>
      </c>
      <c r="C7751" s="1">
        <v>43310.475694444445</v>
      </c>
      <c r="D7751">
        <v>4</v>
      </c>
      <c r="E7751" t="s">
        <v>61</v>
      </c>
      <c r="F7751" t="s">
        <v>62</v>
      </c>
      <c r="G7751">
        <v>3</v>
      </c>
      <c r="H7751" t="str">
        <f t="shared" si="612"/>
        <v>AWD</v>
      </c>
      <c r="I7751" s="2">
        <f t="shared" si="609"/>
        <v>2018</v>
      </c>
      <c r="J7751" s="2">
        <f t="shared" si="610"/>
        <v>7</v>
      </c>
      <c r="K7751" t="str">
        <f t="shared" si="611"/>
        <v>Waterjuffer</v>
      </c>
      <c r="L7751" s="25">
        <f t="shared" si="613"/>
        <v>29.857142857142858</v>
      </c>
    </row>
    <row r="7752" spans="1:12" x14ac:dyDescent="0.25">
      <c r="A7752">
        <v>114</v>
      </c>
      <c r="B7752" t="s">
        <v>86</v>
      </c>
      <c r="C7752" s="1">
        <v>43310.475694444445</v>
      </c>
      <c r="D7752">
        <v>4</v>
      </c>
      <c r="E7752" t="s">
        <v>10</v>
      </c>
      <c r="F7752" t="s">
        <v>11</v>
      </c>
      <c r="G7752">
        <v>11</v>
      </c>
      <c r="H7752" t="str">
        <f t="shared" si="612"/>
        <v>AWD</v>
      </c>
      <c r="I7752" s="2">
        <f t="shared" si="609"/>
        <v>2018</v>
      </c>
      <c r="J7752" s="2">
        <f t="shared" si="610"/>
        <v>7</v>
      </c>
      <c r="K7752" t="str">
        <f t="shared" si="611"/>
        <v>Waterjuffer</v>
      </c>
      <c r="L7752" s="25">
        <f t="shared" si="613"/>
        <v>29.857142857142858</v>
      </c>
    </row>
    <row r="7753" spans="1:12" x14ac:dyDescent="0.25">
      <c r="A7753">
        <v>114</v>
      </c>
      <c r="B7753" t="s">
        <v>86</v>
      </c>
      <c r="C7753" s="1">
        <v>43310.475694444445</v>
      </c>
      <c r="D7753">
        <v>4</v>
      </c>
      <c r="E7753" t="s">
        <v>42</v>
      </c>
      <c r="F7753" t="s">
        <v>43</v>
      </c>
      <c r="G7753">
        <v>1</v>
      </c>
      <c r="H7753" t="str">
        <f t="shared" si="612"/>
        <v>AWD</v>
      </c>
      <c r="I7753" s="2">
        <f t="shared" si="609"/>
        <v>2018</v>
      </c>
      <c r="J7753" s="2">
        <f t="shared" si="610"/>
        <v>7</v>
      </c>
      <c r="K7753" t="str">
        <f t="shared" si="611"/>
        <v>Korenbouten</v>
      </c>
      <c r="L7753" s="25">
        <f t="shared" si="613"/>
        <v>29.857142857142858</v>
      </c>
    </row>
    <row r="7754" spans="1:12" x14ac:dyDescent="0.25">
      <c r="A7754">
        <v>114</v>
      </c>
      <c r="B7754" t="s">
        <v>86</v>
      </c>
      <c r="C7754" s="1">
        <v>43310.475694444445</v>
      </c>
      <c r="D7754">
        <v>4</v>
      </c>
      <c r="E7754" t="s">
        <v>14</v>
      </c>
      <c r="F7754" t="s">
        <v>15</v>
      </c>
      <c r="G7754">
        <v>10</v>
      </c>
      <c r="H7754" t="str">
        <f t="shared" si="612"/>
        <v>AWD</v>
      </c>
      <c r="I7754" s="2">
        <f t="shared" si="609"/>
        <v>2018</v>
      </c>
      <c r="J7754" s="2">
        <f t="shared" si="610"/>
        <v>7</v>
      </c>
      <c r="K7754" t="str">
        <f t="shared" si="611"/>
        <v>Waterjuffer</v>
      </c>
      <c r="L7754" s="25">
        <f t="shared" si="613"/>
        <v>29.857142857142858</v>
      </c>
    </row>
    <row r="7755" spans="1:12" x14ac:dyDescent="0.25">
      <c r="A7755">
        <v>114</v>
      </c>
      <c r="B7755" t="s">
        <v>86</v>
      </c>
      <c r="C7755" s="1">
        <v>43310.475694444445</v>
      </c>
      <c r="D7755">
        <v>1</v>
      </c>
      <c r="E7755" t="s">
        <v>10</v>
      </c>
      <c r="F7755" t="s">
        <v>11</v>
      </c>
      <c r="G7755">
        <v>20</v>
      </c>
      <c r="H7755" t="str">
        <f t="shared" si="612"/>
        <v>AWD</v>
      </c>
      <c r="I7755" s="2">
        <f t="shared" si="609"/>
        <v>2018</v>
      </c>
      <c r="J7755" s="2">
        <f t="shared" si="610"/>
        <v>7</v>
      </c>
      <c r="K7755" t="str">
        <f t="shared" si="611"/>
        <v>Waterjuffer</v>
      </c>
      <c r="L7755" s="25">
        <f t="shared" si="613"/>
        <v>29.857142857142858</v>
      </c>
    </row>
    <row r="7756" spans="1:12" x14ac:dyDescent="0.25">
      <c r="A7756">
        <v>114</v>
      </c>
      <c r="B7756" t="s">
        <v>86</v>
      </c>
      <c r="C7756" s="1">
        <v>43310.475694444445</v>
      </c>
      <c r="D7756">
        <v>1</v>
      </c>
      <c r="E7756" t="s">
        <v>14</v>
      </c>
      <c r="F7756" t="s">
        <v>15</v>
      </c>
      <c r="G7756">
        <v>2</v>
      </c>
      <c r="H7756" t="str">
        <f t="shared" si="612"/>
        <v>AWD</v>
      </c>
      <c r="I7756" s="2">
        <f t="shared" si="609"/>
        <v>2018</v>
      </c>
      <c r="J7756" s="2">
        <f t="shared" si="610"/>
        <v>7</v>
      </c>
      <c r="K7756" t="str">
        <f t="shared" si="611"/>
        <v>Waterjuffer</v>
      </c>
      <c r="L7756" s="25">
        <f t="shared" si="613"/>
        <v>29.857142857142858</v>
      </c>
    </row>
    <row r="7757" spans="1:12" x14ac:dyDescent="0.25">
      <c r="A7757">
        <v>114</v>
      </c>
      <c r="B7757" t="s">
        <v>86</v>
      </c>
      <c r="C7757" s="1">
        <v>43310.475694444445</v>
      </c>
      <c r="D7757">
        <v>4</v>
      </c>
      <c r="E7757" t="s">
        <v>26</v>
      </c>
      <c r="F7757" t="s">
        <v>27</v>
      </c>
      <c r="G7757">
        <v>1</v>
      </c>
      <c r="H7757" t="str">
        <f t="shared" si="612"/>
        <v>AWD</v>
      </c>
      <c r="I7757" s="2">
        <f t="shared" si="609"/>
        <v>2018</v>
      </c>
      <c r="J7757" s="2">
        <f t="shared" si="610"/>
        <v>7</v>
      </c>
      <c r="K7757" t="str">
        <f t="shared" si="611"/>
        <v>Glazenmakers</v>
      </c>
      <c r="L7757" s="25">
        <f t="shared" si="613"/>
        <v>29.857142857142858</v>
      </c>
    </row>
    <row r="7758" spans="1:12" x14ac:dyDescent="0.25">
      <c r="A7758">
        <v>114</v>
      </c>
      <c r="B7758" t="s">
        <v>86</v>
      </c>
      <c r="C7758" s="1">
        <v>43334.534722222219</v>
      </c>
      <c r="D7758">
        <v>4</v>
      </c>
      <c r="E7758" t="s">
        <v>36</v>
      </c>
      <c r="F7758" t="s">
        <v>37</v>
      </c>
      <c r="G7758">
        <v>5</v>
      </c>
      <c r="H7758" t="str">
        <f t="shared" si="612"/>
        <v>AWD</v>
      </c>
      <c r="I7758" s="2">
        <f t="shared" si="609"/>
        <v>2018</v>
      </c>
      <c r="J7758" s="2">
        <f t="shared" si="610"/>
        <v>8</v>
      </c>
      <c r="K7758" t="str">
        <f t="shared" si="611"/>
        <v>Glazenmakers</v>
      </c>
      <c r="L7758" s="25">
        <f t="shared" si="613"/>
        <v>33.285714285714285</v>
      </c>
    </row>
    <row r="7759" spans="1:12" x14ac:dyDescent="0.25">
      <c r="A7759">
        <v>114</v>
      </c>
      <c r="B7759" t="s">
        <v>86</v>
      </c>
      <c r="C7759" s="1">
        <v>43334.534722222219</v>
      </c>
      <c r="D7759">
        <v>4</v>
      </c>
      <c r="E7759" t="s">
        <v>14</v>
      </c>
      <c r="F7759" t="s">
        <v>15</v>
      </c>
      <c r="G7759">
        <v>1</v>
      </c>
      <c r="H7759" t="str">
        <f t="shared" si="612"/>
        <v>AWD</v>
      </c>
      <c r="I7759" s="2">
        <f t="shared" si="609"/>
        <v>2018</v>
      </c>
      <c r="J7759" s="2">
        <f t="shared" si="610"/>
        <v>8</v>
      </c>
      <c r="K7759" t="str">
        <f t="shared" si="611"/>
        <v>Waterjuffer</v>
      </c>
      <c r="L7759" s="25">
        <f t="shared" si="613"/>
        <v>33.285714285714285</v>
      </c>
    </row>
    <row r="7760" spans="1:12" x14ac:dyDescent="0.25">
      <c r="A7760">
        <v>114</v>
      </c>
      <c r="B7760" t="s">
        <v>86</v>
      </c>
      <c r="C7760" s="1">
        <v>43334.534722222219</v>
      </c>
      <c r="D7760">
        <v>1</v>
      </c>
      <c r="E7760" t="s">
        <v>36</v>
      </c>
      <c r="F7760" t="s">
        <v>37</v>
      </c>
      <c r="G7760">
        <v>13</v>
      </c>
      <c r="H7760" t="str">
        <f t="shared" si="612"/>
        <v>AWD</v>
      </c>
      <c r="I7760" s="2">
        <f t="shared" si="609"/>
        <v>2018</v>
      </c>
      <c r="J7760" s="2">
        <f t="shared" si="610"/>
        <v>8</v>
      </c>
      <c r="K7760" t="str">
        <f t="shared" si="611"/>
        <v>Glazenmakers</v>
      </c>
      <c r="L7760" s="25">
        <f t="shared" si="613"/>
        <v>33.285714285714285</v>
      </c>
    </row>
    <row r="7761" spans="1:12" x14ac:dyDescent="0.25">
      <c r="A7761">
        <v>114</v>
      </c>
      <c r="B7761" t="s">
        <v>86</v>
      </c>
      <c r="C7761" s="1">
        <v>43334.534722222219</v>
      </c>
      <c r="D7761">
        <v>4</v>
      </c>
      <c r="E7761" t="s">
        <v>32</v>
      </c>
      <c r="F7761" t="s">
        <v>33</v>
      </c>
      <c r="G7761">
        <v>4</v>
      </c>
      <c r="H7761" t="str">
        <f t="shared" si="612"/>
        <v>AWD</v>
      </c>
      <c r="I7761" s="2">
        <f t="shared" si="609"/>
        <v>2018</v>
      </c>
      <c r="J7761" s="2">
        <f t="shared" si="610"/>
        <v>8</v>
      </c>
      <c r="K7761" t="str">
        <f t="shared" si="611"/>
        <v>Korenbouten</v>
      </c>
      <c r="L7761" s="25">
        <f t="shared" si="613"/>
        <v>33.285714285714285</v>
      </c>
    </row>
    <row r="7762" spans="1:12" x14ac:dyDescent="0.25">
      <c r="A7762">
        <v>114</v>
      </c>
      <c r="B7762" t="s">
        <v>86</v>
      </c>
      <c r="C7762" s="1">
        <v>43334.534722222219</v>
      </c>
      <c r="D7762">
        <v>4</v>
      </c>
      <c r="E7762" t="s">
        <v>55</v>
      </c>
      <c r="F7762" t="s">
        <v>56</v>
      </c>
      <c r="G7762">
        <v>11</v>
      </c>
      <c r="H7762" t="str">
        <f t="shared" si="612"/>
        <v>AWD</v>
      </c>
      <c r="I7762" s="2">
        <f t="shared" si="609"/>
        <v>2018</v>
      </c>
      <c r="J7762" s="2">
        <f t="shared" si="610"/>
        <v>8</v>
      </c>
      <c r="K7762" t="str">
        <f t="shared" si="611"/>
        <v>Korenbouten</v>
      </c>
      <c r="L7762" s="25">
        <f t="shared" si="613"/>
        <v>33.285714285714285</v>
      </c>
    </row>
    <row r="7763" spans="1:12" x14ac:dyDescent="0.25">
      <c r="A7763">
        <v>114</v>
      </c>
      <c r="B7763" t="s">
        <v>86</v>
      </c>
      <c r="C7763" s="1">
        <v>43334.534722222219</v>
      </c>
      <c r="D7763">
        <v>4</v>
      </c>
      <c r="E7763" t="s">
        <v>42</v>
      </c>
      <c r="F7763" t="s">
        <v>43</v>
      </c>
      <c r="G7763">
        <v>1</v>
      </c>
      <c r="H7763" t="str">
        <f t="shared" si="612"/>
        <v>AWD</v>
      </c>
      <c r="I7763" s="2">
        <f t="shared" si="609"/>
        <v>2018</v>
      </c>
      <c r="J7763" s="2">
        <f t="shared" si="610"/>
        <v>8</v>
      </c>
      <c r="K7763" t="str">
        <f t="shared" si="611"/>
        <v>Korenbouten</v>
      </c>
      <c r="L7763" s="25">
        <f t="shared" si="613"/>
        <v>33.285714285714285</v>
      </c>
    </row>
    <row r="7764" spans="1:12" x14ac:dyDescent="0.25">
      <c r="A7764">
        <v>114</v>
      </c>
      <c r="B7764" t="s">
        <v>86</v>
      </c>
      <c r="C7764" s="1">
        <v>43356.611111111109</v>
      </c>
      <c r="D7764">
        <v>4</v>
      </c>
      <c r="E7764" t="s">
        <v>32</v>
      </c>
      <c r="F7764" t="s">
        <v>33</v>
      </c>
      <c r="G7764">
        <v>1</v>
      </c>
      <c r="H7764" t="str">
        <f t="shared" si="612"/>
        <v>AWD</v>
      </c>
      <c r="I7764" s="2">
        <f t="shared" si="609"/>
        <v>2018</v>
      </c>
      <c r="J7764" s="2">
        <f t="shared" si="610"/>
        <v>9</v>
      </c>
      <c r="K7764" t="str">
        <f t="shared" si="611"/>
        <v>Korenbouten</v>
      </c>
      <c r="L7764" s="25">
        <f t="shared" si="613"/>
        <v>36.428571428571431</v>
      </c>
    </row>
    <row r="7765" spans="1:12" x14ac:dyDescent="0.25">
      <c r="A7765">
        <v>114</v>
      </c>
      <c r="B7765" t="s">
        <v>86</v>
      </c>
      <c r="C7765" s="1">
        <v>43356.611111111109</v>
      </c>
      <c r="D7765">
        <v>4</v>
      </c>
      <c r="E7765" t="s">
        <v>34</v>
      </c>
      <c r="F7765" t="s">
        <v>35</v>
      </c>
      <c r="G7765">
        <v>2</v>
      </c>
      <c r="H7765" t="str">
        <f t="shared" si="612"/>
        <v>AWD</v>
      </c>
      <c r="I7765" s="2">
        <f t="shared" si="609"/>
        <v>2018</v>
      </c>
      <c r="J7765" s="2">
        <f t="shared" si="610"/>
        <v>9</v>
      </c>
      <c r="K7765" t="str">
        <f t="shared" si="611"/>
        <v>Pantserjuffers</v>
      </c>
      <c r="L7765" s="25">
        <f t="shared" si="613"/>
        <v>36.428571428571431</v>
      </c>
    </row>
    <row r="7766" spans="1:12" x14ac:dyDescent="0.25">
      <c r="A7766">
        <v>114</v>
      </c>
      <c r="B7766" t="s">
        <v>86</v>
      </c>
      <c r="C7766" s="1">
        <v>43356.611111111109</v>
      </c>
      <c r="D7766">
        <v>4</v>
      </c>
      <c r="E7766" t="s">
        <v>36</v>
      </c>
      <c r="F7766" t="s">
        <v>37</v>
      </c>
      <c r="G7766">
        <v>4</v>
      </c>
      <c r="H7766" t="str">
        <f t="shared" si="612"/>
        <v>AWD</v>
      </c>
      <c r="I7766" s="2">
        <f t="shared" si="609"/>
        <v>2018</v>
      </c>
      <c r="J7766" s="2">
        <f t="shared" si="610"/>
        <v>9</v>
      </c>
      <c r="K7766" t="str">
        <f t="shared" si="611"/>
        <v>Glazenmakers</v>
      </c>
      <c r="L7766" s="25">
        <f t="shared" si="613"/>
        <v>36.428571428571431</v>
      </c>
    </row>
    <row r="7767" spans="1:12" x14ac:dyDescent="0.25">
      <c r="A7767">
        <v>114</v>
      </c>
      <c r="B7767" t="s">
        <v>86</v>
      </c>
      <c r="C7767" s="1">
        <v>43356.611111111109</v>
      </c>
      <c r="D7767">
        <v>4</v>
      </c>
      <c r="E7767" t="s">
        <v>42</v>
      </c>
      <c r="F7767" t="s">
        <v>43</v>
      </c>
      <c r="G7767">
        <v>4</v>
      </c>
      <c r="H7767" t="str">
        <f t="shared" si="612"/>
        <v>AWD</v>
      </c>
      <c r="I7767" s="2">
        <f t="shared" si="609"/>
        <v>2018</v>
      </c>
      <c r="J7767" s="2">
        <f t="shared" si="610"/>
        <v>9</v>
      </c>
      <c r="K7767" t="str">
        <f t="shared" si="611"/>
        <v>Korenbouten</v>
      </c>
      <c r="L7767" s="25">
        <f t="shared" si="613"/>
        <v>36.428571428571431</v>
      </c>
    </row>
    <row r="7768" spans="1:12" x14ac:dyDescent="0.25">
      <c r="A7768">
        <v>114</v>
      </c>
      <c r="B7768" t="s">
        <v>86</v>
      </c>
      <c r="C7768" s="1">
        <v>43356.611111111109</v>
      </c>
      <c r="D7768">
        <v>1</v>
      </c>
      <c r="E7768" t="s">
        <v>32</v>
      </c>
      <c r="F7768" t="s">
        <v>33</v>
      </c>
      <c r="G7768">
        <v>6</v>
      </c>
      <c r="H7768" t="str">
        <f t="shared" si="612"/>
        <v>AWD</v>
      </c>
      <c r="I7768" s="2">
        <f t="shared" si="609"/>
        <v>2018</v>
      </c>
      <c r="J7768" s="2">
        <f t="shared" si="610"/>
        <v>9</v>
      </c>
      <c r="K7768" t="str">
        <f t="shared" si="611"/>
        <v>Korenbouten</v>
      </c>
      <c r="L7768" s="25">
        <f t="shared" si="613"/>
        <v>36.428571428571431</v>
      </c>
    </row>
    <row r="7769" spans="1:12" x14ac:dyDescent="0.25">
      <c r="A7769">
        <v>114</v>
      </c>
      <c r="B7769" t="s">
        <v>86</v>
      </c>
      <c r="C7769" s="1">
        <v>43356.611111111109</v>
      </c>
      <c r="D7769">
        <v>1</v>
      </c>
      <c r="E7769" t="s">
        <v>34</v>
      </c>
      <c r="F7769" t="s">
        <v>35</v>
      </c>
      <c r="G7769">
        <v>15</v>
      </c>
      <c r="H7769" t="str">
        <f t="shared" si="612"/>
        <v>AWD</v>
      </c>
      <c r="I7769" s="2">
        <f t="shared" si="609"/>
        <v>2018</v>
      </c>
      <c r="J7769" s="2">
        <f t="shared" si="610"/>
        <v>9</v>
      </c>
      <c r="K7769" t="str">
        <f t="shared" si="611"/>
        <v>Pantserjuffers</v>
      </c>
      <c r="L7769" s="25">
        <f t="shared" si="613"/>
        <v>36.428571428571431</v>
      </c>
    </row>
    <row r="7770" spans="1:12" x14ac:dyDescent="0.25">
      <c r="A7770">
        <v>114</v>
      </c>
      <c r="B7770" t="s">
        <v>86</v>
      </c>
      <c r="C7770" s="1">
        <v>43356.611111111109</v>
      </c>
      <c r="D7770">
        <v>1</v>
      </c>
      <c r="E7770" t="s">
        <v>36</v>
      </c>
      <c r="F7770" t="s">
        <v>37</v>
      </c>
      <c r="G7770">
        <v>29</v>
      </c>
      <c r="H7770" t="str">
        <f t="shared" si="612"/>
        <v>AWD</v>
      </c>
      <c r="I7770" s="2">
        <f t="shared" si="609"/>
        <v>2018</v>
      </c>
      <c r="J7770" s="2">
        <f t="shared" si="610"/>
        <v>9</v>
      </c>
      <c r="K7770" t="str">
        <f t="shared" si="611"/>
        <v>Glazenmakers</v>
      </c>
      <c r="L7770" s="25">
        <f t="shared" si="613"/>
        <v>36.428571428571431</v>
      </c>
    </row>
    <row r="7771" spans="1:12" x14ac:dyDescent="0.25">
      <c r="A7771">
        <v>114</v>
      </c>
      <c r="B7771" t="s">
        <v>86</v>
      </c>
      <c r="C7771" s="1">
        <v>43356.611111111109</v>
      </c>
      <c r="D7771">
        <v>1</v>
      </c>
      <c r="E7771" t="s">
        <v>42</v>
      </c>
      <c r="F7771" t="s">
        <v>43</v>
      </c>
      <c r="G7771">
        <v>4</v>
      </c>
      <c r="H7771" t="str">
        <f t="shared" si="612"/>
        <v>AWD</v>
      </c>
      <c r="I7771" s="2">
        <f t="shared" si="609"/>
        <v>2018</v>
      </c>
      <c r="J7771" s="2">
        <f t="shared" si="610"/>
        <v>9</v>
      </c>
      <c r="K7771" t="str">
        <f t="shared" si="611"/>
        <v>Korenbouten</v>
      </c>
      <c r="L7771" s="25">
        <f t="shared" si="613"/>
        <v>36.428571428571431</v>
      </c>
    </row>
    <row r="7772" spans="1:12" x14ac:dyDescent="0.25">
      <c r="A7772">
        <v>114</v>
      </c>
      <c r="B7772" t="s">
        <v>86</v>
      </c>
      <c r="C7772" s="1">
        <v>43356.611111111109</v>
      </c>
      <c r="D7772">
        <v>4</v>
      </c>
      <c r="E7772" t="s">
        <v>8</v>
      </c>
      <c r="F7772" t="s">
        <v>9</v>
      </c>
      <c r="G7772">
        <v>1</v>
      </c>
      <c r="H7772" t="str">
        <f t="shared" si="612"/>
        <v>AWD</v>
      </c>
      <c r="I7772" s="2">
        <f t="shared" si="609"/>
        <v>2018</v>
      </c>
      <c r="J7772" s="2">
        <f t="shared" si="610"/>
        <v>9</v>
      </c>
      <c r="K7772" t="str">
        <f t="shared" si="611"/>
        <v>Pantserjuffers</v>
      </c>
      <c r="L7772" s="25">
        <f t="shared" si="613"/>
        <v>36.428571428571431</v>
      </c>
    </row>
    <row r="7773" spans="1:12" x14ac:dyDescent="0.25">
      <c r="A7773">
        <v>114</v>
      </c>
      <c r="B7773" t="s">
        <v>86</v>
      </c>
      <c r="C7773" s="1">
        <v>43356.611111111109</v>
      </c>
      <c r="D7773">
        <v>4</v>
      </c>
      <c r="E7773" t="s">
        <v>14</v>
      </c>
      <c r="F7773" t="s">
        <v>15</v>
      </c>
      <c r="G7773">
        <v>1</v>
      </c>
      <c r="H7773" t="str">
        <f t="shared" si="612"/>
        <v>AWD</v>
      </c>
      <c r="I7773" s="2">
        <f t="shared" si="609"/>
        <v>2018</v>
      </c>
      <c r="J7773" s="2">
        <f t="shared" si="610"/>
        <v>9</v>
      </c>
      <c r="K7773" t="str">
        <f t="shared" si="611"/>
        <v>Waterjuffer</v>
      </c>
      <c r="L7773" s="25">
        <f t="shared" si="613"/>
        <v>36.428571428571431</v>
      </c>
    </row>
    <row r="7774" spans="1:12" x14ac:dyDescent="0.25">
      <c r="A7774">
        <v>114</v>
      </c>
      <c r="B7774" t="s">
        <v>86</v>
      </c>
      <c r="C7774" s="1">
        <v>43595.559027777781</v>
      </c>
      <c r="D7774">
        <v>4</v>
      </c>
      <c r="E7774" t="s">
        <v>8</v>
      </c>
      <c r="F7774" t="s">
        <v>9</v>
      </c>
      <c r="G7774">
        <v>2</v>
      </c>
      <c r="H7774" t="str">
        <f t="shared" si="612"/>
        <v>AWD</v>
      </c>
      <c r="I7774" s="2">
        <f t="shared" si="609"/>
        <v>2019</v>
      </c>
      <c r="J7774" s="2">
        <f t="shared" si="610"/>
        <v>5</v>
      </c>
      <c r="K7774" t="str">
        <f t="shared" si="611"/>
        <v>Pantserjuffers</v>
      </c>
      <c r="L7774" s="25">
        <f t="shared" si="613"/>
        <v>18.428571428571427</v>
      </c>
    </row>
    <row r="7775" spans="1:12" x14ac:dyDescent="0.25">
      <c r="A7775">
        <v>114</v>
      </c>
      <c r="B7775" t="s">
        <v>86</v>
      </c>
      <c r="C7775" s="1">
        <v>43595.559027777781</v>
      </c>
      <c r="D7775">
        <v>4</v>
      </c>
      <c r="E7775" t="s">
        <v>12</v>
      </c>
      <c r="F7775" t="s">
        <v>13</v>
      </c>
      <c r="G7775">
        <v>10</v>
      </c>
      <c r="H7775" t="str">
        <f t="shared" si="612"/>
        <v>AWD</v>
      </c>
      <c r="I7775" s="2">
        <f t="shared" si="609"/>
        <v>2019</v>
      </c>
      <c r="J7775" s="2">
        <f t="shared" si="610"/>
        <v>5</v>
      </c>
      <c r="K7775" t="str">
        <f t="shared" si="611"/>
        <v>Waterjuffer</v>
      </c>
      <c r="L7775" s="25">
        <f t="shared" si="613"/>
        <v>18.428571428571427</v>
      </c>
    </row>
    <row r="7776" spans="1:12" x14ac:dyDescent="0.25">
      <c r="A7776">
        <v>114</v>
      </c>
      <c r="B7776" t="s">
        <v>86</v>
      </c>
      <c r="C7776" s="1">
        <v>43595.559027777781</v>
      </c>
      <c r="D7776">
        <v>1</v>
      </c>
      <c r="E7776" t="s">
        <v>8</v>
      </c>
      <c r="F7776" t="s">
        <v>9</v>
      </c>
      <c r="G7776">
        <v>3</v>
      </c>
      <c r="H7776" t="str">
        <f t="shared" si="612"/>
        <v>AWD</v>
      </c>
      <c r="I7776" s="2">
        <f t="shared" si="609"/>
        <v>2019</v>
      </c>
      <c r="J7776" s="2">
        <f t="shared" si="610"/>
        <v>5</v>
      </c>
      <c r="K7776" t="str">
        <f t="shared" si="611"/>
        <v>Pantserjuffers</v>
      </c>
      <c r="L7776" s="25">
        <f t="shared" si="613"/>
        <v>18.428571428571427</v>
      </c>
    </row>
    <row r="7777" spans="1:12" x14ac:dyDescent="0.25">
      <c r="A7777">
        <v>114</v>
      </c>
      <c r="B7777" t="s">
        <v>86</v>
      </c>
      <c r="C7777" s="1">
        <v>43595.559027777781</v>
      </c>
      <c r="D7777">
        <v>1</v>
      </c>
      <c r="E7777" t="s">
        <v>12</v>
      </c>
      <c r="F7777" t="s">
        <v>13</v>
      </c>
      <c r="G7777">
        <v>12</v>
      </c>
      <c r="H7777" t="str">
        <f t="shared" si="612"/>
        <v>AWD</v>
      </c>
      <c r="I7777" s="2">
        <f t="shared" si="609"/>
        <v>2019</v>
      </c>
      <c r="J7777" s="2">
        <f t="shared" si="610"/>
        <v>5</v>
      </c>
      <c r="K7777" t="str">
        <f t="shared" si="611"/>
        <v>Waterjuffer</v>
      </c>
      <c r="L7777" s="25">
        <f t="shared" si="613"/>
        <v>18.428571428571427</v>
      </c>
    </row>
    <row r="7778" spans="1:12" x14ac:dyDescent="0.25">
      <c r="A7778">
        <v>114</v>
      </c>
      <c r="B7778" t="s">
        <v>86</v>
      </c>
      <c r="C7778" s="1">
        <v>43595.559027777781</v>
      </c>
      <c r="D7778">
        <v>4</v>
      </c>
      <c r="E7778" t="s">
        <v>61</v>
      </c>
      <c r="F7778" t="s">
        <v>62</v>
      </c>
      <c r="G7778">
        <v>1</v>
      </c>
      <c r="H7778" t="str">
        <f t="shared" si="612"/>
        <v>AWD</v>
      </c>
      <c r="I7778" s="2">
        <f t="shared" si="609"/>
        <v>2019</v>
      </c>
      <c r="J7778" s="2">
        <f t="shared" si="610"/>
        <v>5</v>
      </c>
      <c r="K7778" t="str">
        <f t="shared" si="611"/>
        <v>Waterjuffer</v>
      </c>
      <c r="L7778" s="25">
        <f t="shared" si="613"/>
        <v>18.428571428571427</v>
      </c>
    </row>
    <row r="7779" spans="1:12" x14ac:dyDescent="0.25">
      <c r="A7779">
        <v>114</v>
      </c>
      <c r="B7779" t="s">
        <v>86</v>
      </c>
      <c r="C7779" s="1">
        <v>43595.559027777781</v>
      </c>
      <c r="D7779">
        <v>4</v>
      </c>
      <c r="E7779" t="s">
        <v>10</v>
      </c>
      <c r="F7779" t="s">
        <v>11</v>
      </c>
      <c r="G7779">
        <v>4</v>
      </c>
      <c r="H7779" t="str">
        <f t="shared" si="612"/>
        <v>AWD</v>
      </c>
      <c r="I7779" s="2">
        <f t="shared" si="609"/>
        <v>2019</v>
      </c>
      <c r="J7779" s="2">
        <f t="shared" si="610"/>
        <v>5</v>
      </c>
      <c r="K7779" t="str">
        <f t="shared" si="611"/>
        <v>Waterjuffer</v>
      </c>
      <c r="L7779" s="25">
        <f t="shared" si="613"/>
        <v>18.428571428571427</v>
      </c>
    </row>
    <row r="7780" spans="1:12" x14ac:dyDescent="0.25">
      <c r="A7780">
        <v>114</v>
      </c>
      <c r="B7780" t="s">
        <v>86</v>
      </c>
      <c r="C7780" s="1">
        <v>43595.559027777781</v>
      </c>
      <c r="D7780">
        <v>4</v>
      </c>
      <c r="E7780" t="s">
        <v>14</v>
      </c>
      <c r="F7780" t="s">
        <v>15</v>
      </c>
      <c r="G7780">
        <v>1</v>
      </c>
      <c r="H7780" t="str">
        <f t="shared" si="612"/>
        <v>AWD</v>
      </c>
      <c r="I7780" s="2">
        <f t="shared" si="609"/>
        <v>2019</v>
      </c>
      <c r="J7780" s="2">
        <f t="shared" si="610"/>
        <v>5</v>
      </c>
      <c r="K7780" t="str">
        <f t="shared" si="611"/>
        <v>Waterjuffer</v>
      </c>
      <c r="L7780" s="25">
        <f t="shared" si="613"/>
        <v>18.428571428571427</v>
      </c>
    </row>
    <row r="7781" spans="1:12" x14ac:dyDescent="0.25">
      <c r="A7781">
        <v>114</v>
      </c>
      <c r="B7781" t="s">
        <v>86</v>
      </c>
      <c r="C7781" s="1">
        <v>43617.53125</v>
      </c>
      <c r="D7781">
        <v>4</v>
      </c>
      <c r="E7781" t="s">
        <v>18</v>
      </c>
      <c r="F7781" t="s">
        <v>19</v>
      </c>
      <c r="G7781">
        <v>4</v>
      </c>
      <c r="H7781" t="str">
        <f t="shared" si="612"/>
        <v>AWD</v>
      </c>
      <c r="I7781" s="2">
        <f t="shared" si="609"/>
        <v>2019</v>
      </c>
      <c r="J7781" s="2">
        <f t="shared" si="610"/>
        <v>6</v>
      </c>
      <c r="K7781" t="str">
        <f t="shared" si="611"/>
        <v>Korenbouten</v>
      </c>
      <c r="L7781" s="25">
        <f t="shared" si="613"/>
        <v>21.571428571428573</v>
      </c>
    </row>
    <row r="7782" spans="1:12" x14ac:dyDescent="0.25">
      <c r="A7782">
        <v>114</v>
      </c>
      <c r="B7782" t="s">
        <v>86</v>
      </c>
      <c r="C7782" s="1">
        <v>43617.53125</v>
      </c>
      <c r="D7782">
        <v>4</v>
      </c>
      <c r="E7782" t="s">
        <v>26</v>
      </c>
      <c r="F7782" t="s">
        <v>27</v>
      </c>
      <c r="G7782">
        <v>5</v>
      </c>
      <c r="H7782" t="str">
        <f t="shared" si="612"/>
        <v>AWD</v>
      </c>
      <c r="I7782" s="2">
        <f t="shared" si="609"/>
        <v>2019</v>
      </c>
      <c r="J7782" s="2">
        <f t="shared" si="610"/>
        <v>6</v>
      </c>
      <c r="K7782" t="str">
        <f t="shared" si="611"/>
        <v>Glazenmakers</v>
      </c>
      <c r="L7782" s="25">
        <f t="shared" si="613"/>
        <v>21.571428571428573</v>
      </c>
    </row>
    <row r="7783" spans="1:12" x14ac:dyDescent="0.25">
      <c r="A7783">
        <v>114</v>
      </c>
      <c r="B7783" t="s">
        <v>86</v>
      </c>
      <c r="C7783" s="1">
        <v>43617.53125</v>
      </c>
      <c r="D7783">
        <v>4</v>
      </c>
      <c r="E7783" t="s">
        <v>61</v>
      </c>
      <c r="F7783" t="s">
        <v>62</v>
      </c>
      <c r="G7783">
        <v>25</v>
      </c>
      <c r="H7783" t="str">
        <f t="shared" si="612"/>
        <v>AWD</v>
      </c>
      <c r="I7783" s="2">
        <f t="shared" si="609"/>
        <v>2019</v>
      </c>
      <c r="J7783" s="2">
        <f t="shared" si="610"/>
        <v>6</v>
      </c>
      <c r="K7783" t="str">
        <f t="shared" si="611"/>
        <v>Waterjuffer</v>
      </c>
      <c r="L7783" s="25">
        <f t="shared" si="613"/>
        <v>21.571428571428573</v>
      </c>
    </row>
    <row r="7784" spans="1:12" x14ac:dyDescent="0.25">
      <c r="A7784">
        <v>114</v>
      </c>
      <c r="B7784" t="s">
        <v>86</v>
      </c>
      <c r="C7784" s="1">
        <v>43617.53125</v>
      </c>
      <c r="D7784">
        <v>4</v>
      </c>
      <c r="E7784" t="s">
        <v>28</v>
      </c>
      <c r="F7784" t="s">
        <v>29</v>
      </c>
      <c r="G7784">
        <v>3</v>
      </c>
      <c r="H7784" t="str">
        <f t="shared" si="612"/>
        <v>AWD</v>
      </c>
      <c r="I7784" s="2">
        <f t="shared" si="609"/>
        <v>2019</v>
      </c>
      <c r="J7784" s="2">
        <f t="shared" si="610"/>
        <v>6</v>
      </c>
      <c r="K7784" t="str">
        <f t="shared" si="611"/>
        <v>Korenbouten</v>
      </c>
      <c r="L7784" s="25">
        <f t="shared" si="613"/>
        <v>21.571428571428573</v>
      </c>
    </row>
    <row r="7785" spans="1:12" x14ac:dyDescent="0.25">
      <c r="A7785">
        <v>114</v>
      </c>
      <c r="B7785" t="s">
        <v>86</v>
      </c>
      <c r="C7785" s="1">
        <v>43617.53125</v>
      </c>
      <c r="D7785">
        <v>4</v>
      </c>
      <c r="E7785" t="s">
        <v>24</v>
      </c>
      <c r="F7785" t="s">
        <v>25</v>
      </c>
      <c r="G7785">
        <v>5</v>
      </c>
      <c r="H7785" t="str">
        <f t="shared" si="612"/>
        <v>AWD</v>
      </c>
      <c r="I7785" s="2">
        <f t="shared" si="609"/>
        <v>2019</v>
      </c>
      <c r="J7785" s="2">
        <f t="shared" si="610"/>
        <v>6</v>
      </c>
      <c r="K7785" t="str">
        <f t="shared" si="611"/>
        <v>Glazenmakers</v>
      </c>
      <c r="L7785" s="25">
        <f t="shared" si="613"/>
        <v>21.571428571428573</v>
      </c>
    </row>
    <row r="7786" spans="1:12" x14ac:dyDescent="0.25">
      <c r="A7786">
        <v>114</v>
      </c>
      <c r="B7786" t="s">
        <v>86</v>
      </c>
      <c r="C7786" s="1">
        <v>43617.53125</v>
      </c>
      <c r="D7786">
        <v>4</v>
      </c>
      <c r="E7786" t="s">
        <v>48</v>
      </c>
      <c r="F7786" t="s">
        <v>49</v>
      </c>
      <c r="G7786">
        <v>3</v>
      </c>
      <c r="H7786" t="str">
        <f t="shared" si="612"/>
        <v>AWD</v>
      </c>
      <c r="I7786" s="2">
        <f t="shared" ref="I7786:I7848" si="614">YEAR(C7786)</f>
        <v>2019</v>
      </c>
      <c r="J7786" s="2">
        <f t="shared" ref="J7786:J7848" si="615">MONTH(C7786)</f>
        <v>6</v>
      </c>
      <c r="K7786" t="str">
        <f t="shared" ref="K7786:K7848" si="616">VLOOKUP(E7786,$Q$2:$R$100,2,FALSE)</f>
        <v>Glazenmakers</v>
      </c>
      <c r="L7786" s="25">
        <f t="shared" si="613"/>
        <v>21.571428571428573</v>
      </c>
    </row>
    <row r="7787" spans="1:12" x14ac:dyDescent="0.25">
      <c r="A7787">
        <v>114</v>
      </c>
      <c r="B7787" t="s">
        <v>86</v>
      </c>
      <c r="C7787" s="1">
        <v>43617.53125</v>
      </c>
      <c r="D7787">
        <v>1</v>
      </c>
      <c r="E7787" t="s">
        <v>18</v>
      </c>
      <c r="F7787" t="s">
        <v>19</v>
      </c>
      <c r="G7787">
        <v>3</v>
      </c>
      <c r="H7787" t="str">
        <f t="shared" si="612"/>
        <v>AWD</v>
      </c>
      <c r="I7787" s="2">
        <f t="shared" si="614"/>
        <v>2019</v>
      </c>
      <c r="J7787" s="2">
        <f t="shared" si="615"/>
        <v>6</v>
      </c>
      <c r="K7787" t="str">
        <f t="shared" si="616"/>
        <v>Korenbouten</v>
      </c>
      <c r="L7787" s="25">
        <f t="shared" si="613"/>
        <v>21.571428571428573</v>
      </c>
    </row>
    <row r="7788" spans="1:12" x14ac:dyDescent="0.25">
      <c r="A7788">
        <v>114</v>
      </c>
      <c r="B7788" t="s">
        <v>86</v>
      </c>
      <c r="C7788" s="1">
        <v>43617.53125</v>
      </c>
      <c r="D7788">
        <v>1</v>
      </c>
      <c r="E7788" t="s">
        <v>26</v>
      </c>
      <c r="F7788" t="s">
        <v>27</v>
      </c>
      <c r="G7788">
        <v>1</v>
      </c>
      <c r="H7788" t="str">
        <f t="shared" si="612"/>
        <v>AWD</v>
      </c>
      <c r="I7788" s="2">
        <f t="shared" si="614"/>
        <v>2019</v>
      </c>
      <c r="J7788" s="2">
        <f t="shared" si="615"/>
        <v>6</v>
      </c>
      <c r="K7788" t="str">
        <f t="shared" si="616"/>
        <v>Glazenmakers</v>
      </c>
      <c r="L7788" s="25">
        <f t="shared" si="613"/>
        <v>21.571428571428573</v>
      </c>
    </row>
    <row r="7789" spans="1:12" x14ac:dyDescent="0.25">
      <c r="A7789">
        <v>114</v>
      </c>
      <c r="B7789" t="s">
        <v>86</v>
      </c>
      <c r="C7789" s="1">
        <v>43617.53125</v>
      </c>
      <c r="D7789">
        <v>1</v>
      </c>
      <c r="E7789" t="s">
        <v>61</v>
      </c>
      <c r="F7789" t="s">
        <v>62</v>
      </c>
      <c r="G7789">
        <v>10</v>
      </c>
      <c r="H7789" t="str">
        <f t="shared" si="612"/>
        <v>AWD</v>
      </c>
      <c r="I7789" s="2">
        <f t="shared" si="614"/>
        <v>2019</v>
      </c>
      <c r="J7789" s="2">
        <f t="shared" si="615"/>
        <v>6</v>
      </c>
      <c r="K7789" t="str">
        <f t="shared" si="616"/>
        <v>Waterjuffer</v>
      </c>
      <c r="L7789" s="25">
        <f t="shared" si="613"/>
        <v>21.571428571428573</v>
      </c>
    </row>
    <row r="7790" spans="1:12" x14ac:dyDescent="0.25">
      <c r="A7790">
        <v>114</v>
      </c>
      <c r="B7790" t="s">
        <v>86</v>
      </c>
      <c r="C7790" s="1">
        <v>43617.53125</v>
      </c>
      <c r="D7790">
        <v>1</v>
      </c>
      <c r="E7790" t="s">
        <v>28</v>
      </c>
      <c r="F7790" t="s">
        <v>29</v>
      </c>
      <c r="G7790">
        <v>2</v>
      </c>
      <c r="H7790" t="str">
        <f t="shared" si="612"/>
        <v>AWD</v>
      </c>
      <c r="I7790" s="2">
        <f t="shared" si="614"/>
        <v>2019</v>
      </c>
      <c r="J7790" s="2">
        <f t="shared" si="615"/>
        <v>6</v>
      </c>
      <c r="K7790" t="str">
        <f t="shared" si="616"/>
        <v>Korenbouten</v>
      </c>
      <c r="L7790" s="25">
        <f t="shared" si="613"/>
        <v>21.571428571428573</v>
      </c>
    </row>
    <row r="7791" spans="1:12" x14ac:dyDescent="0.25">
      <c r="A7791">
        <v>114</v>
      </c>
      <c r="B7791" t="s">
        <v>86</v>
      </c>
      <c r="C7791" s="1">
        <v>43617.53125</v>
      </c>
      <c r="D7791">
        <v>1</v>
      </c>
      <c r="E7791" t="s">
        <v>24</v>
      </c>
      <c r="F7791" t="s">
        <v>25</v>
      </c>
      <c r="G7791">
        <v>6</v>
      </c>
      <c r="H7791" t="str">
        <f t="shared" si="612"/>
        <v>AWD</v>
      </c>
      <c r="I7791" s="2">
        <f t="shared" si="614"/>
        <v>2019</v>
      </c>
      <c r="J7791" s="2">
        <f t="shared" si="615"/>
        <v>6</v>
      </c>
      <c r="K7791" t="str">
        <f t="shared" si="616"/>
        <v>Glazenmakers</v>
      </c>
      <c r="L7791" s="25">
        <f t="shared" si="613"/>
        <v>21.571428571428573</v>
      </c>
    </row>
    <row r="7792" spans="1:12" x14ac:dyDescent="0.25">
      <c r="A7792">
        <v>114</v>
      </c>
      <c r="B7792" t="s">
        <v>86</v>
      </c>
      <c r="C7792" s="1">
        <v>43617.53125</v>
      </c>
      <c r="D7792">
        <v>1</v>
      </c>
      <c r="E7792" t="s">
        <v>48</v>
      </c>
      <c r="F7792" t="s">
        <v>49</v>
      </c>
      <c r="G7792">
        <v>1</v>
      </c>
      <c r="H7792" t="str">
        <f t="shared" si="612"/>
        <v>AWD</v>
      </c>
      <c r="I7792" s="2">
        <f t="shared" si="614"/>
        <v>2019</v>
      </c>
      <c r="J7792" s="2">
        <f t="shared" si="615"/>
        <v>6</v>
      </c>
      <c r="K7792" t="str">
        <f t="shared" si="616"/>
        <v>Glazenmakers</v>
      </c>
      <c r="L7792" s="25">
        <f t="shared" si="613"/>
        <v>21.571428571428573</v>
      </c>
    </row>
    <row r="7793" spans="1:12" x14ac:dyDescent="0.25">
      <c r="A7793">
        <v>114</v>
      </c>
      <c r="B7793" t="s">
        <v>86</v>
      </c>
      <c r="C7793" s="1">
        <v>43617.53125</v>
      </c>
      <c r="D7793">
        <v>4</v>
      </c>
      <c r="E7793" t="s">
        <v>10</v>
      </c>
      <c r="F7793" t="s">
        <v>11</v>
      </c>
      <c r="G7793">
        <v>1</v>
      </c>
      <c r="H7793" t="str">
        <f t="shared" si="612"/>
        <v>AWD</v>
      </c>
      <c r="I7793" s="2">
        <f t="shared" si="614"/>
        <v>2019</v>
      </c>
      <c r="J7793" s="2">
        <f t="shared" si="615"/>
        <v>6</v>
      </c>
      <c r="K7793" t="str">
        <f t="shared" si="616"/>
        <v>Waterjuffer</v>
      </c>
      <c r="L7793" s="25">
        <f t="shared" si="613"/>
        <v>21.571428571428573</v>
      </c>
    </row>
    <row r="7794" spans="1:12" x14ac:dyDescent="0.25">
      <c r="A7794">
        <v>114</v>
      </c>
      <c r="B7794" t="s">
        <v>86</v>
      </c>
      <c r="C7794" s="1">
        <v>43637.569444444445</v>
      </c>
      <c r="D7794">
        <v>4</v>
      </c>
      <c r="E7794" t="s">
        <v>18</v>
      </c>
      <c r="F7794" t="s">
        <v>19</v>
      </c>
      <c r="G7794">
        <v>7</v>
      </c>
      <c r="H7794" t="str">
        <f t="shared" si="612"/>
        <v>AWD</v>
      </c>
      <c r="I7794" s="2">
        <f t="shared" si="614"/>
        <v>2019</v>
      </c>
      <c r="J7794" s="2">
        <f t="shared" si="615"/>
        <v>6</v>
      </c>
      <c r="K7794" t="str">
        <f t="shared" si="616"/>
        <v>Korenbouten</v>
      </c>
      <c r="L7794" s="25">
        <f t="shared" si="613"/>
        <v>24.428571428571427</v>
      </c>
    </row>
    <row r="7795" spans="1:12" x14ac:dyDescent="0.25">
      <c r="A7795">
        <v>114</v>
      </c>
      <c r="B7795" t="s">
        <v>86</v>
      </c>
      <c r="C7795" s="1">
        <v>43637.569444444445</v>
      </c>
      <c r="D7795">
        <v>4</v>
      </c>
      <c r="E7795" t="s">
        <v>26</v>
      </c>
      <c r="F7795" t="s">
        <v>27</v>
      </c>
      <c r="G7795">
        <v>6</v>
      </c>
      <c r="H7795" t="str">
        <f t="shared" si="612"/>
        <v>AWD</v>
      </c>
      <c r="I7795" s="2">
        <f t="shared" si="614"/>
        <v>2019</v>
      </c>
      <c r="J7795" s="2">
        <f t="shared" si="615"/>
        <v>6</v>
      </c>
      <c r="K7795" t="str">
        <f t="shared" si="616"/>
        <v>Glazenmakers</v>
      </c>
      <c r="L7795" s="25">
        <f t="shared" si="613"/>
        <v>24.428571428571427</v>
      </c>
    </row>
    <row r="7796" spans="1:12" x14ac:dyDescent="0.25">
      <c r="A7796">
        <v>114</v>
      </c>
      <c r="B7796" t="s">
        <v>86</v>
      </c>
      <c r="C7796" s="1">
        <v>43637.569444444445</v>
      </c>
      <c r="D7796">
        <v>4</v>
      </c>
      <c r="E7796" t="s">
        <v>61</v>
      </c>
      <c r="F7796" t="s">
        <v>62</v>
      </c>
      <c r="G7796">
        <v>4</v>
      </c>
      <c r="H7796" t="str">
        <f t="shared" si="612"/>
        <v>AWD</v>
      </c>
      <c r="I7796" s="2">
        <f t="shared" si="614"/>
        <v>2019</v>
      </c>
      <c r="J7796" s="2">
        <f t="shared" si="615"/>
        <v>6</v>
      </c>
      <c r="K7796" t="str">
        <f t="shared" si="616"/>
        <v>Waterjuffer</v>
      </c>
      <c r="L7796" s="25">
        <f t="shared" si="613"/>
        <v>24.428571428571427</v>
      </c>
    </row>
    <row r="7797" spans="1:12" x14ac:dyDescent="0.25">
      <c r="A7797">
        <v>114</v>
      </c>
      <c r="B7797" t="s">
        <v>86</v>
      </c>
      <c r="C7797" s="1">
        <v>43637.569444444445</v>
      </c>
      <c r="D7797">
        <v>4</v>
      </c>
      <c r="E7797" t="s">
        <v>24</v>
      </c>
      <c r="F7797" t="s">
        <v>25</v>
      </c>
      <c r="G7797">
        <v>1</v>
      </c>
      <c r="H7797" t="str">
        <f t="shared" si="612"/>
        <v>AWD</v>
      </c>
      <c r="I7797" s="2">
        <f t="shared" si="614"/>
        <v>2019</v>
      </c>
      <c r="J7797" s="2">
        <f t="shared" si="615"/>
        <v>6</v>
      </c>
      <c r="K7797" t="str">
        <f t="shared" si="616"/>
        <v>Glazenmakers</v>
      </c>
      <c r="L7797" s="25">
        <f t="shared" si="613"/>
        <v>24.428571428571427</v>
      </c>
    </row>
    <row r="7798" spans="1:12" x14ac:dyDescent="0.25">
      <c r="A7798">
        <v>114</v>
      </c>
      <c r="B7798" t="s">
        <v>86</v>
      </c>
      <c r="C7798" s="1">
        <v>43637.569444444445</v>
      </c>
      <c r="D7798">
        <v>4</v>
      </c>
      <c r="E7798" t="s">
        <v>48</v>
      </c>
      <c r="F7798" t="s">
        <v>49</v>
      </c>
      <c r="G7798">
        <v>1</v>
      </c>
      <c r="H7798" t="str">
        <f t="shared" si="612"/>
        <v>AWD</v>
      </c>
      <c r="I7798" s="2">
        <f t="shared" si="614"/>
        <v>2019</v>
      </c>
      <c r="J7798" s="2">
        <f t="shared" si="615"/>
        <v>6</v>
      </c>
      <c r="K7798" t="str">
        <f t="shared" si="616"/>
        <v>Glazenmakers</v>
      </c>
      <c r="L7798" s="25">
        <f t="shared" si="613"/>
        <v>24.428571428571427</v>
      </c>
    </row>
    <row r="7799" spans="1:12" x14ac:dyDescent="0.25">
      <c r="A7799">
        <v>114</v>
      </c>
      <c r="B7799" t="s">
        <v>86</v>
      </c>
      <c r="C7799" s="1">
        <v>43637.569444444445</v>
      </c>
      <c r="D7799">
        <v>1</v>
      </c>
      <c r="E7799" t="s">
        <v>18</v>
      </c>
      <c r="F7799" t="s">
        <v>19</v>
      </c>
      <c r="G7799">
        <v>10</v>
      </c>
      <c r="H7799" t="str">
        <f t="shared" si="612"/>
        <v>AWD</v>
      </c>
      <c r="I7799" s="2">
        <f t="shared" si="614"/>
        <v>2019</v>
      </c>
      <c r="J7799" s="2">
        <f t="shared" si="615"/>
        <v>6</v>
      </c>
      <c r="K7799" t="str">
        <f t="shared" si="616"/>
        <v>Korenbouten</v>
      </c>
      <c r="L7799" s="25">
        <f t="shared" si="613"/>
        <v>24.428571428571427</v>
      </c>
    </row>
    <row r="7800" spans="1:12" x14ac:dyDescent="0.25">
      <c r="A7800">
        <v>114</v>
      </c>
      <c r="B7800" t="s">
        <v>86</v>
      </c>
      <c r="C7800" s="1">
        <v>43637.569444444445</v>
      </c>
      <c r="D7800">
        <v>1</v>
      </c>
      <c r="E7800" t="s">
        <v>26</v>
      </c>
      <c r="F7800" t="s">
        <v>27</v>
      </c>
      <c r="G7800">
        <v>5</v>
      </c>
      <c r="H7800" t="str">
        <f t="shared" si="612"/>
        <v>AWD</v>
      </c>
      <c r="I7800" s="2">
        <f t="shared" si="614"/>
        <v>2019</v>
      </c>
      <c r="J7800" s="2">
        <f t="shared" si="615"/>
        <v>6</v>
      </c>
      <c r="K7800" t="str">
        <f t="shared" si="616"/>
        <v>Glazenmakers</v>
      </c>
      <c r="L7800" s="25">
        <f t="shared" si="613"/>
        <v>24.428571428571427</v>
      </c>
    </row>
    <row r="7801" spans="1:12" x14ac:dyDescent="0.25">
      <c r="A7801">
        <v>114</v>
      </c>
      <c r="B7801" t="s">
        <v>86</v>
      </c>
      <c r="C7801" s="1">
        <v>43637.569444444445</v>
      </c>
      <c r="D7801">
        <v>1</v>
      </c>
      <c r="E7801" t="s">
        <v>61</v>
      </c>
      <c r="F7801" t="s">
        <v>62</v>
      </c>
      <c r="G7801">
        <v>28</v>
      </c>
      <c r="H7801" t="str">
        <f t="shared" si="612"/>
        <v>AWD</v>
      </c>
      <c r="I7801" s="2">
        <f t="shared" si="614"/>
        <v>2019</v>
      </c>
      <c r="J7801" s="2">
        <f t="shared" si="615"/>
        <v>6</v>
      </c>
      <c r="K7801" t="str">
        <f t="shared" si="616"/>
        <v>Waterjuffer</v>
      </c>
      <c r="L7801" s="25">
        <f t="shared" si="613"/>
        <v>24.428571428571427</v>
      </c>
    </row>
    <row r="7802" spans="1:12" x14ac:dyDescent="0.25">
      <c r="A7802">
        <v>114</v>
      </c>
      <c r="B7802" t="s">
        <v>86</v>
      </c>
      <c r="C7802" s="1">
        <v>43637.569444444445</v>
      </c>
      <c r="D7802">
        <v>1</v>
      </c>
      <c r="E7802" t="s">
        <v>24</v>
      </c>
      <c r="F7802" t="s">
        <v>25</v>
      </c>
      <c r="G7802">
        <v>5</v>
      </c>
      <c r="H7802" t="str">
        <f t="shared" si="612"/>
        <v>AWD</v>
      </c>
      <c r="I7802" s="2">
        <f t="shared" si="614"/>
        <v>2019</v>
      </c>
      <c r="J7802" s="2">
        <f t="shared" si="615"/>
        <v>6</v>
      </c>
      <c r="K7802" t="str">
        <f t="shared" si="616"/>
        <v>Glazenmakers</v>
      </c>
      <c r="L7802" s="25">
        <f t="shared" si="613"/>
        <v>24.428571428571427</v>
      </c>
    </row>
    <row r="7803" spans="1:12" x14ac:dyDescent="0.25">
      <c r="A7803">
        <v>114</v>
      </c>
      <c r="B7803" t="s">
        <v>86</v>
      </c>
      <c r="C7803" s="1">
        <v>43637.569444444445</v>
      </c>
      <c r="D7803">
        <v>1</v>
      </c>
      <c r="E7803" t="s">
        <v>48</v>
      </c>
      <c r="F7803" t="s">
        <v>49</v>
      </c>
      <c r="G7803">
        <v>1</v>
      </c>
      <c r="H7803" t="str">
        <f t="shared" si="612"/>
        <v>AWD</v>
      </c>
      <c r="I7803" s="2">
        <f t="shared" si="614"/>
        <v>2019</v>
      </c>
      <c r="J7803" s="2">
        <f t="shared" si="615"/>
        <v>6</v>
      </c>
      <c r="K7803" t="str">
        <f t="shared" si="616"/>
        <v>Glazenmakers</v>
      </c>
      <c r="L7803" s="25">
        <f t="shared" si="613"/>
        <v>24.428571428571427</v>
      </c>
    </row>
    <row r="7804" spans="1:12" x14ac:dyDescent="0.25">
      <c r="A7804">
        <v>114</v>
      </c>
      <c r="B7804" t="s">
        <v>86</v>
      </c>
      <c r="C7804" s="1">
        <v>43637.569444444445</v>
      </c>
      <c r="D7804">
        <v>4</v>
      </c>
      <c r="E7804" t="s">
        <v>28</v>
      </c>
      <c r="F7804" t="s">
        <v>29</v>
      </c>
      <c r="G7804">
        <v>1</v>
      </c>
      <c r="H7804" t="str">
        <f t="shared" si="612"/>
        <v>AWD</v>
      </c>
      <c r="I7804" s="2">
        <f t="shared" si="614"/>
        <v>2019</v>
      </c>
      <c r="J7804" s="2">
        <f t="shared" si="615"/>
        <v>6</v>
      </c>
      <c r="K7804" t="str">
        <f t="shared" si="616"/>
        <v>Korenbouten</v>
      </c>
      <c r="L7804" s="25">
        <f t="shared" si="613"/>
        <v>24.428571428571427</v>
      </c>
    </row>
    <row r="7805" spans="1:12" x14ac:dyDescent="0.25">
      <c r="A7805">
        <v>114</v>
      </c>
      <c r="B7805" t="s">
        <v>86</v>
      </c>
      <c r="C7805" s="1">
        <v>43637.569444444445</v>
      </c>
      <c r="D7805">
        <v>4</v>
      </c>
      <c r="E7805" t="s">
        <v>14</v>
      </c>
      <c r="F7805" t="s">
        <v>15</v>
      </c>
      <c r="G7805">
        <v>2</v>
      </c>
      <c r="H7805" t="str">
        <f t="shared" si="612"/>
        <v>AWD</v>
      </c>
      <c r="I7805" s="2">
        <f t="shared" si="614"/>
        <v>2019</v>
      </c>
      <c r="J7805" s="2">
        <f t="shared" si="615"/>
        <v>6</v>
      </c>
      <c r="K7805" t="str">
        <f t="shared" si="616"/>
        <v>Waterjuffer</v>
      </c>
      <c r="L7805" s="25">
        <f t="shared" si="613"/>
        <v>24.428571428571427</v>
      </c>
    </row>
    <row r="7806" spans="1:12" x14ac:dyDescent="0.25">
      <c r="A7806">
        <v>114</v>
      </c>
      <c r="B7806" t="s">
        <v>86</v>
      </c>
      <c r="C7806" s="1">
        <v>43637.569444444445</v>
      </c>
      <c r="D7806">
        <v>4</v>
      </c>
      <c r="E7806" t="s">
        <v>10</v>
      </c>
      <c r="F7806" t="s">
        <v>11</v>
      </c>
      <c r="G7806">
        <v>55</v>
      </c>
      <c r="H7806" t="str">
        <f t="shared" si="612"/>
        <v>AWD</v>
      </c>
      <c r="I7806" s="2">
        <f t="shared" si="614"/>
        <v>2019</v>
      </c>
      <c r="J7806" s="2">
        <f t="shared" si="615"/>
        <v>6</v>
      </c>
      <c r="K7806" t="str">
        <f t="shared" si="616"/>
        <v>Waterjuffer</v>
      </c>
      <c r="L7806" s="25">
        <f t="shared" si="613"/>
        <v>24.428571428571427</v>
      </c>
    </row>
    <row r="7807" spans="1:12" x14ac:dyDescent="0.25">
      <c r="A7807">
        <v>114</v>
      </c>
      <c r="B7807" t="s">
        <v>86</v>
      </c>
      <c r="C7807" s="1">
        <v>43638.520833333336</v>
      </c>
      <c r="D7807">
        <v>4</v>
      </c>
      <c r="E7807" t="s">
        <v>32</v>
      </c>
      <c r="F7807" t="s">
        <v>33</v>
      </c>
      <c r="G7807">
        <v>1</v>
      </c>
      <c r="H7807" t="str">
        <f t="shared" si="612"/>
        <v>AWD</v>
      </c>
      <c r="I7807" s="2">
        <f t="shared" si="614"/>
        <v>2019</v>
      </c>
      <c r="J7807" s="2">
        <f t="shared" si="615"/>
        <v>6</v>
      </c>
      <c r="K7807" t="str">
        <f t="shared" si="616"/>
        <v>Korenbouten</v>
      </c>
      <c r="L7807" s="25">
        <f t="shared" si="613"/>
        <v>24.571428571428573</v>
      </c>
    </row>
    <row r="7808" spans="1:12" x14ac:dyDescent="0.25">
      <c r="A7808">
        <v>114</v>
      </c>
      <c r="B7808" t="s">
        <v>86</v>
      </c>
      <c r="C7808" s="1">
        <v>43638.520833333336</v>
      </c>
      <c r="D7808">
        <v>4</v>
      </c>
      <c r="E7808" t="s">
        <v>18</v>
      </c>
      <c r="F7808" t="s">
        <v>19</v>
      </c>
      <c r="G7808">
        <v>3</v>
      </c>
      <c r="H7808" t="str">
        <f t="shared" si="612"/>
        <v>AWD</v>
      </c>
      <c r="I7808" s="2">
        <f t="shared" si="614"/>
        <v>2019</v>
      </c>
      <c r="J7808" s="2">
        <f t="shared" si="615"/>
        <v>6</v>
      </c>
      <c r="K7808" t="str">
        <f t="shared" si="616"/>
        <v>Korenbouten</v>
      </c>
      <c r="L7808" s="25">
        <f t="shared" si="613"/>
        <v>24.571428571428573</v>
      </c>
    </row>
    <row r="7809" spans="1:12" x14ac:dyDescent="0.25">
      <c r="A7809">
        <v>114</v>
      </c>
      <c r="B7809" t="s">
        <v>86</v>
      </c>
      <c r="C7809" s="1">
        <v>43638.520833333336</v>
      </c>
      <c r="D7809">
        <v>4</v>
      </c>
      <c r="E7809" t="s">
        <v>61</v>
      </c>
      <c r="F7809" t="s">
        <v>62</v>
      </c>
      <c r="G7809">
        <v>3</v>
      </c>
      <c r="H7809" t="str">
        <f t="shared" si="612"/>
        <v>AWD</v>
      </c>
      <c r="I7809" s="2">
        <f t="shared" si="614"/>
        <v>2019</v>
      </c>
      <c r="J7809" s="2">
        <f t="shared" si="615"/>
        <v>6</v>
      </c>
      <c r="K7809" t="str">
        <f t="shared" si="616"/>
        <v>Waterjuffer</v>
      </c>
      <c r="L7809" s="25">
        <f t="shared" si="613"/>
        <v>24.571428571428573</v>
      </c>
    </row>
    <row r="7810" spans="1:12" x14ac:dyDescent="0.25">
      <c r="A7810">
        <v>114</v>
      </c>
      <c r="B7810" t="s">
        <v>86</v>
      </c>
      <c r="C7810" s="1">
        <v>43638.520833333336</v>
      </c>
      <c r="D7810">
        <v>4</v>
      </c>
      <c r="E7810" t="s">
        <v>10</v>
      </c>
      <c r="F7810" t="s">
        <v>11</v>
      </c>
      <c r="G7810">
        <v>4</v>
      </c>
      <c r="H7810" t="str">
        <f t="shared" ref="H7810:H7873" si="617">VLOOKUP(A7810,$N$2:$O$51,2,FALSE)</f>
        <v>AWD</v>
      </c>
      <c r="I7810" s="2">
        <f t="shared" si="614"/>
        <v>2019</v>
      </c>
      <c r="J7810" s="2">
        <f t="shared" si="615"/>
        <v>6</v>
      </c>
      <c r="K7810" t="str">
        <f t="shared" si="616"/>
        <v>Waterjuffer</v>
      </c>
      <c r="L7810" s="25">
        <f t="shared" si="613"/>
        <v>24.571428571428573</v>
      </c>
    </row>
    <row r="7811" spans="1:12" x14ac:dyDescent="0.25">
      <c r="A7811">
        <v>114</v>
      </c>
      <c r="B7811" t="s">
        <v>86</v>
      </c>
      <c r="C7811" s="1">
        <v>43638.520833333336</v>
      </c>
      <c r="D7811">
        <v>4</v>
      </c>
      <c r="E7811" t="s">
        <v>14</v>
      </c>
      <c r="F7811" t="s">
        <v>15</v>
      </c>
      <c r="G7811">
        <v>1</v>
      </c>
      <c r="H7811" t="str">
        <f t="shared" si="617"/>
        <v>AWD</v>
      </c>
      <c r="I7811" s="2">
        <f t="shared" si="614"/>
        <v>2019</v>
      </c>
      <c r="J7811" s="2">
        <f t="shared" si="615"/>
        <v>6</v>
      </c>
      <c r="K7811" t="str">
        <f t="shared" si="616"/>
        <v>Waterjuffer</v>
      </c>
      <c r="L7811" s="25">
        <f t="shared" ref="L7811:L7874" si="618">(ROUNDDOWN(C7811-DATE(I7811,1,1),0))/7</f>
        <v>24.571428571428573</v>
      </c>
    </row>
    <row r="7812" spans="1:12" x14ac:dyDescent="0.25">
      <c r="A7812">
        <v>114</v>
      </c>
      <c r="B7812" t="s">
        <v>86</v>
      </c>
      <c r="C7812" s="1">
        <v>43638.520833333336</v>
      </c>
      <c r="D7812">
        <v>1</v>
      </c>
      <c r="E7812" t="s">
        <v>32</v>
      </c>
      <c r="F7812" t="s">
        <v>33</v>
      </c>
      <c r="G7812">
        <v>1</v>
      </c>
      <c r="H7812" t="str">
        <f t="shared" si="617"/>
        <v>AWD</v>
      </c>
      <c r="I7812" s="2">
        <f t="shared" si="614"/>
        <v>2019</v>
      </c>
      <c r="J7812" s="2">
        <f t="shared" si="615"/>
        <v>6</v>
      </c>
      <c r="K7812" t="str">
        <f t="shared" si="616"/>
        <v>Korenbouten</v>
      </c>
      <c r="L7812" s="25">
        <f t="shared" si="618"/>
        <v>24.571428571428573</v>
      </c>
    </row>
    <row r="7813" spans="1:12" x14ac:dyDescent="0.25">
      <c r="A7813">
        <v>114</v>
      </c>
      <c r="B7813" t="s">
        <v>86</v>
      </c>
      <c r="C7813" s="1">
        <v>43638.520833333336</v>
      </c>
      <c r="D7813">
        <v>1</v>
      </c>
      <c r="E7813" t="s">
        <v>18</v>
      </c>
      <c r="F7813" t="s">
        <v>19</v>
      </c>
      <c r="G7813">
        <v>1</v>
      </c>
      <c r="H7813" t="str">
        <f t="shared" si="617"/>
        <v>AWD</v>
      </c>
      <c r="I7813" s="2">
        <f t="shared" si="614"/>
        <v>2019</v>
      </c>
      <c r="J7813" s="2">
        <f t="shared" si="615"/>
        <v>6</v>
      </c>
      <c r="K7813" t="str">
        <f t="shared" si="616"/>
        <v>Korenbouten</v>
      </c>
      <c r="L7813" s="25">
        <f t="shared" si="618"/>
        <v>24.571428571428573</v>
      </c>
    </row>
    <row r="7814" spans="1:12" x14ac:dyDescent="0.25">
      <c r="A7814">
        <v>114</v>
      </c>
      <c r="B7814" t="s">
        <v>86</v>
      </c>
      <c r="C7814" s="1">
        <v>43638.520833333336</v>
      </c>
      <c r="D7814">
        <v>1</v>
      </c>
      <c r="E7814" t="s">
        <v>61</v>
      </c>
      <c r="F7814" t="s">
        <v>62</v>
      </c>
      <c r="G7814">
        <v>2</v>
      </c>
      <c r="H7814" t="str">
        <f t="shared" si="617"/>
        <v>AWD</v>
      </c>
      <c r="I7814" s="2">
        <f t="shared" si="614"/>
        <v>2019</v>
      </c>
      <c r="J7814" s="2">
        <f t="shared" si="615"/>
        <v>6</v>
      </c>
      <c r="K7814" t="str">
        <f t="shared" si="616"/>
        <v>Waterjuffer</v>
      </c>
      <c r="L7814" s="25">
        <f t="shared" si="618"/>
        <v>24.571428571428573</v>
      </c>
    </row>
    <row r="7815" spans="1:12" x14ac:dyDescent="0.25">
      <c r="A7815">
        <v>114</v>
      </c>
      <c r="B7815" t="s">
        <v>86</v>
      </c>
      <c r="C7815" s="1">
        <v>43638.520833333336</v>
      </c>
      <c r="D7815">
        <v>1</v>
      </c>
      <c r="E7815" t="s">
        <v>10</v>
      </c>
      <c r="F7815" t="s">
        <v>11</v>
      </c>
      <c r="G7815">
        <v>3</v>
      </c>
      <c r="H7815" t="str">
        <f t="shared" si="617"/>
        <v>AWD</v>
      </c>
      <c r="I7815" s="2">
        <f t="shared" si="614"/>
        <v>2019</v>
      </c>
      <c r="J7815" s="2">
        <f t="shared" si="615"/>
        <v>6</v>
      </c>
      <c r="K7815" t="str">
        <f t="shared" si="616"/>
        <v>Waterjuffer</v>
      </c>
      <c r="L7815" s="25">
        <f t="shared" si="618"/>
        <v>24.571428571428573</v>
      </c>
    </row>
    <row r="7816" spans="1:12" x14ac:dyDescent="0.25">
      <c r="A7816">
        <v>114</v>
      </c>
      <c r="B7816" t="s">
        <v>86</v>
      </c>
      <c r="C7816" s="1">
        <v>43638.520833333336</v>
      </c>
      <c r="D7816">
        <v>1</v>
      </c>
      <c r="E7816" t="s">
        <v>14</v>
      </c>
      <c r="F7816" t="s">
        <v>15</v>
      </c>
      <c r="G7816">
        <v>1</v>
      </c>
      <c r="H7816" t="str">
        <f t="shared" si="617"/>
        <v>AWD</v>
      </c>
      <c r="I7816" s="2">
        <f t="shared" si="614"/>
        <v>2019</v>
      </c>
      <c r="J7816" s="2">
        <f t="shared" si="615"/>
        <v>6</v>
      </c>
      <c r="K7816" t="str">
        <f t="shared" si="616"/>
        <v>Waterjuffer</v>
      </c>
      <c r="L7816" s="25">
        <f t="shared" si="618"/>
        <v>24.571428571428573</v>
      </c>
    </row>
    <row r="7817" spans="1:12" x14ac:dyDescent="0.25">
      <c r="A7817">
        <v>114</v>
      </c>
      <c r="B7817" t="s">
        <v>86</v>
      </c>
      <c r="C7817" s="1">
        <v>43638.520833333336</v>
      </c>
      <c r="D7817">
        <v>4</v>
      </c>
      <c r="E7817" t="s">
        <v>48</v>
      </c>
      <c r="F7817" t="s">
        <v>49</v>
      </c>
      <c r="G7817">
        <v>1</v>
      </c>
      <c r="H7817" t="str">
        <f t="shared" si="617"/>
        <v>AWD</v>
      </c>
      <c r="I7817" s="2">
        <f t="shared" si="614"/>
        <v>2019</v>
      </c>
      <c r="J7817" s="2">
        <f t="shared" si="615"/>
        <v>6</v>
      </c>
      <c r="K7817" t="str">
        <f t="shared" si="616"/>
        <v>Glazenmakers</v>
      </c>
      <c r="L7817" s="25">
        <f t="shared" si="618"/>
        <v>24.571428571428573</v>
      </c>
    </row>
    <row r="7818" spans="1:12" x14ac:dyDescent="0.25">
      <c r="A7818">
        <v>114</v>
      </c>
      <c r="B7818" t="s">
        <v>86</v>
      </c>
      <c r="C7818" s="1">
        <v>43697.517361111109</v>
      </c>
      <c r="D7818">
        <v>4</v>
      </c>
      <c r="E7818" t="s">
        <v>32</v>
      </c>
      <c r="F7818" t="s">
        <v>33</v>
      </c>
      <c r="G7818">
        <v>13</v>
      </c>
      <c r="H7818" t="str">
        <f t="shared" si="617"/>
        <v>AWD</v>
      </c>
      <c r="I7818" s="2">
        <f t="shared" si="614"/>
        <v>2019</v>
      </c>
      <c r="J7818" s="2">
        <f t="shared" si="615"/>
        <v>8</v>
      </c>
      <c r="K7818" t="str">
        <f t="shared" si="616"/>
        <v>Korenbouten</v>
      </c>
      <c r="L7818" s="25">
        <f t="shared" si="618"/>
        <v>33</v>
      </c>
    </row>
    <row r="7819" spans="1:12" x14ac:dyDescent="0.25">
      <c r="A7819">
        <v>114</v>
      </c>
      <c r="B7819" t="s">
        <v>86</v>
      </c>
      <c r="C7819" s="1">
        <v>43697.517361111109</v>
      </c>
      <c r="D7819">
        <v>4</v>
      </c>
      <c r="E7819" t="s">
        <v>10</v>
      </c>
      <c r="F7819" t="s">
        <v>11</v>
      </c>
      <c r="G7819">
        <v>1</v>
      </c>
      <c r="H7819" t="str">
        <f t="shared" si="617"/>
        <v>AWD</v>
      </c>
      <c r="I7819" s="2">
        <f t="shared" si="614"/>
        <v>2019</v>
      </c>
      <c r="J7819" s="2">
        <f t="shared" si="615"/>
        <v>8</v>
      </c>
      <c r="K7819" t="str">
        <f t="shared" si="616"/>
        <v>Waterjuffer</v>
      </c>
      <c r="L7819" s="25">
        <f t="shared" si="618"/>
        <v>33</v>
      </c>
    </row>
    <row r="7820" spans="1:12" x14ac:dyDescent="0.25">
      <c r="A7820">
        <v>114</v>
      </c>
      <c r="B7820" t="s">
        <v>86</v>
      </c>
      <c r="C7820" s="1">
        <v>43697.517361111109</v>
      </c>
      <c r="D7820">
        <v>4</v>
      </c>
      <c r="E7820" t="s">
        <v>36</v>
      </c>
      <c r="F7820" t="s">
        <v>37</v>
      </c>
      <c r="G7820">
        <v>12</v>
      </c>
      <c r="H7820" t="str">
        <f t="shared" si="617"/>
        <v>AWD</v>
      </c>
      <c r="I7820" s="2">
        <f t="shared" si="614"/>
        <v>2019</v>
      </c>
      <c r="J7820" s="2">
        <f t="shared" si="615"/>
        <v>8</v>
      </c>
      <c r="K7820" t="str">
        <f t="shared" si="616"/>
        <v>Glazenmakers</v>
      </c>
      <c r="L7820" s="25">
        <f t="shared" si="618"/>
        <v>33</v>
      </c>
    </row>
    <row r="7821" spans="1:12" x14ac:dyDescent="0.25">
      <c r="A7821">
        <v>114</v>
      </c>
      <c r="B7821" t="s">
        <v>86</v>
      </c>
      <c r="C7821" s="1">
        <v>43697.517361111109</v>
      </c>
      <c r="D7821">
        <v>1</v>
      </c>
      <c r="E7821" t="s">
        <v>32</v>
      </c>
      <c r="F7821" t="s">
        <v>33</v>
      </c>
      <c r="G7821">
        <v>15</v>
      </c>
      <c r="H7821" t="str">
        <f t="shared" si="617"/>
        <v>AWD</v>
      </c>
      <c r="I7821" s="2">
        <f t="shared" si="614"/>
        <v>2019</v>
      </c>
      <c r="J7821" s="2">
        <f t="shared" si="615"/>
        <v>8</v>
      </c>
      <c r="K7821" t="str">
        <f t="shared" si="616"/>
        <v>Korenbouten</v>
      </c>
      <c r="L7821" s="25">
        <f t="shared" si="618"/>
        <v>33</v>
      </c>
    </row>
    <row r="7822" spans="1:12" x14ac:dyDescent="0.25">
      <c r="A7822">
        <v>114</v>
      </c>
      <c r="B7822" t="s">
        <v>86</v>
      </c>
      <c r="C7822" s="1">
        <v>43697.517361111109</v>
      </c>
      <c r="D7822">
        <v>1</v>
      </c>
      <c r="E7822" t="s">
        <v>10</v>
      </c>
      <c r="F7822" t="s">
        <v>11</v>
      </c>
      <c r="G7822">
        <v>1</v>
      </c>
      <c r="H7822" t="str">
        <f t="shared" si="617"/>
        <v>AWD</v>
      </c>
      <c r="I7822" s="2">
        <f t="shared" si="614"/>
        <v>2019</v>
      </c>
      <c r="J7822" s="2">
        <f t="shared" si="615"/>
        <v>8</v>
      </c>
      <c r="K7822" t="str">
        <f t="shared" si="616"/>
        <v>Waterjuffer</v>
      </c>
      <c r="L7822" s="25">
        <f t="shared" si="618"/>
        <v>33</v>
      </c>
    </row>
    <row r="7823" spans="1:12" x14ac:dyDescent="0.25">
      <c r="A7823">
        <v>114</v>
      </c>
      <c r="B7823" t="s">
        <v>86</v>
      </c>
      <c r="C7823" s="1">
        <v>43697.517361111109</v>
      </c>
      <c r="D7823">
        <v>1</v>
      </c>
      <c r="E7823" t="s">
        <v>36</v>
      </c>
      <c r="F7823" t="s">
        <v>37</v>
      </c>
      <c r="G7823">
        <v>7</v>
      </c>
      <c r="H7823" t="str">
        <f t="shared" si="617"/>
        <v>AWD</v>
      </c>
      <c r="I7823" s="2">
        <f t="shared" si="614"/>
        <v>2019</v>
      </c>
      <c r="J7823" s="2">
        <f t="shared" si="615"/>
        <v>8</v>
      </c>
      <c r="K7823" t="str">
        <f t="shared" si="616"/>
        <v>Glazenmakers</v>
      </c>
      <c r="L7823" s="25">
        <f t="shared" si="618"/>
        <v>33</v>
      </c>
    </row>
    <row r="7824" spans="1:12" x14ac:dyDescent="0.25">
      <c r="A7824">
        <v>114</v>
      </c>
      <c r="B7824" t="s">
        <v>86</v>
      </c>
      <c r="C7824" s="1">
        <v>43697.517361111109</v>
      </c>
      <c r="D7824">
        <v>4</v>
      </c>
      <c r="E7824" t="s">
        <v>40</v>
      </c>
      <c r="F7824" t="s">
        <v>41</v>
      </c>
      <c r="G7824">
        <v>2</v>
      </c>
      <c r="H7824" t="str">
        <f t="shared" si="617"/>
        <v>AWD</v>
      </c>
      <c r="I7824" s="2">
        <f t="shared" si="614"/>
        <v>2019</v>
      </c>
      <c r="J7824" s="2">
        <f t="shared" si="615"/>
        <v>8</v>
      </c>
      <c r="K7824" t="str">
        <f t="shared" si="616"/>
        <v>Korenbouten</v>
      </c>
      <c r="L7824" s="25">
        <f t="shared" si="618"/>
        <v>33</v>
      </c>
    </row>
    <row r="7825" spans="1:12" x14ac:dyDescent="0.25">
      <c r="A7825">
        <v>114</v>
      </c>
      <c r="B7825" t="s">
        <v>86</v>
      </c>
      <c r="C7825" s="1">
        <v>43976.506944444445</v>
      </c>
      <c r="D7825">
        <v>4</v>
      </c>
      <c r="E7825" t="s">
        <v>18</v>
      </c>
      <c r="F7825" t="s">
        <v>19</v>
      </c>
      <c r="G7825">
        <v>2</v>
      </c>
      <c r="H7825" t="str">
        <f t="shared" si="617"/>
        <v>AWD</v>
      </c>
      <c r="I7825" s="2">
        <f t="shared" si="614"/>
        <v>2020</v>
      </c>
      <c r="J7825" s="2">
        <f t="shared" si="615"/>
        <v>5</v>
      </c>
      <c r="K7825" t="str">
        <f t="shared" si="616"/>
        <v>Korenbouten</v>
      </c>
      <c r="L7825" s="25">
        <f t="shared" si="618"/>
        <v>20.714285714285715</v>
      </c>
    </row>
    <row r="7826" spans="1:12" x14ac:dyDescent="0.25">
      <c r="A7826">
        <v>114</v>
      </c>
      <c r="B7826" t="s">
        <v>86</v>
      </c>
      <c r="C7826" s="1">
        <v>43976.506944444445</v>
      </c>
      <c r="D7826">
        <v>4</v>
      </c>
      <c r="E7826" t="s">
        <v>22</v>
      </c>
      <c r="F7826" t="s">
        <v>23</v>
      </c>
      <c r="G7826">
        <v>1</v>
      </c>
      <c r="H7826" t="str">
        <f t="shared" si="617"/>
        <v>AWD</v>
      </c>
      <c r="I7826" s="2">
        <f t="shared" si="614"/>
        <v>2020</v>
      </c>
      <c r="J7826" s="2">
        <f t="shared" si="615"/>
        <v>5</v>
      </c>
      <c r="K7826" t="str">
        <f t="shared" si="616"/>
        <v>Glazenmakers</v>
      </c>
      <c r="L7826" s="25">
        <f t="shared" si="618"/>
        <v>20.714285714285715</v>
      </c>
    </row>
    <row r="7827" spans="1:12" x14ac:dyDescent="0.25">
      <c r="A7827">
        <v>114</v>
      </c>
      <c r="B7827" t="s">
        <v>86</v>
      </c>
      <c r="C7827" s="1">
        <v>43976.506944444445</v>
      </c>
      <c r="D7827">
        <v>4</v>
      </c>
      <c r="E7827" t="s">
        <v>61</v>
      </c>
      <c r="F7827" t="s">
        <v>62</v>
      </c>
      <c r="G7827">
        <v>9</v>
      </c>
      <c r="H7827" t="str">
        <f t="shared" si="617"/>
        <v>AWD</v>
      </c>
      <c r="I7827" s="2">
        <f t="shared" si="614"/>
        <v>2020</v>
      </c>
      <c r="J7827" s="2">
        <f t="shared" si="615"/>
        <v>5</v>
      </c>
      <c r="K7827" t="str">
        <f t="shared" si="616"/>
        <v>Waterjuffer</v>
      </c>
      <c r="L7827" s="25">
        <f t="shared" si="618"/>
        <v>20.714285714285715</v>
      </c>
    </row>
    <row r="7828" spans="1:12" x14ac:dyDescent="0.25">
      <c r="A7828">
        <v>114</v>
      </c>
      <c r="B7828" t="s">
        <v>86</v>
      </c>
      <c r="C7828" s="1">
        <v>43976.506944444445</v>
      </c>
      <c r="D7828">
        <v>4</v>
      </c>
      <c r="E7828" t="s">
        <v>28</v>
      </c>
      <c r="F7828" t="s">
        <v>29</v>
      </c>
      <c r="G7828">
        <v>1</v>
      </c>
      <c r="H7828" t="str">
        <f t="shared" si="617"/>
        <v>AWD</v>
      </c>
      <c r="I7828" s="2">
        <f t="shared" si="614"/>
        <v>2020</v>
      </c>
      <c r="J7828" s="2">
        <f t="shared" si="615"/>
        <v>5</v>
      </c>
      <c r="K7828" t="str">
        <f t="shared" si="616"/>
        <v>Korenbouten</v>
      </c>
      <c r="L7828" s="25">
        <f t="shared" si="618"/>
        <v>20.714285714285715</v>
      </c>
    </row>
    <row r="7829" spans="1:12" x14ac:dyDescent="0.25">
      <c r="A7829">
        <v>114</v>
      </c>
      <c r="B7829" t="s">
        <v>86</v>
      </c>
      <c r="C7829" s="1">
        <v>43976.506944444445</v>
      </c>
      <c r="D7829">
        <v>4</v>
      </c>
      <c r="E7829" t="s">
        <v>48</v>
      </c>
      <c r="F7829" t="s">
        <v>49</v>
      </c>
      <c r="G7829">
        <v>2</v>
      </c>
      <c r="H7829" t="str">
        <f t="shared" si="617"/>
        <v>AWD</v>
      </c>
      <c r="I7829" s="2">
        <f t="shared" si="614"/>
        <v>2020</v>
      </c>
      <c r="J7829" s="2">
        <f t="shared" si="615"/>
        <v>5</v>
      </c>
      <c r="K7829" t="str">
        <f t="shared" si="616"/>
        <v>Glazenmakers</v>
      </c>
      <c r="L7829" s="25">
        <f t="shared" si="618"/>
        <v>20.714285714285715</v>
      </c>
    </row>
    <row r="7830" spans="1:12" x14ac:dyDescent="0.25">
      <c r="A7830">
        <v>114</v>
      </c>
      <c r="B7830" t="s">
        <v>86</v>
      </c>
      <c r="C7830" s="1">
        <v>43976.506944444445</v>
      </c>
      <c r="D7830">
        <v>1</v>
      </c>
      <c r="E7830" t="s">
        <v>18</v>
      </c>
      <c r="F7830" t="s">
        <v>19</v>
      </c>
      <c r="G7830">
        <v>10</v>
      </c>
      <c r="H7830" t="str">
        <f t="shared" si="617"/>
        <v>AWD</v>
      </c>
      <c r="I7830" s="2">
        <f t="shared" si="614"/>
        <v>2020</v>
      </c>
      <c r="J7830" s="2">
        <f t="shared" si="615"/>
        <v>5</v>
      </c>
      <c r="K7830" t="str">
        <f t="shared" si="616"/>
        <v>Korenbouten</v>
      </c>
      <c r="L7830" s="25">
        <f t="shared" si="618"/>
        <v>20.714285714285715</v>
      </c>
    </row>
    <row r="7831" spans="1:12" x14ac:dyDescent="0.25">
      <c r="A7831">
        <v>114</v>
      </c>
      <c r="B7831" t="s">
        <v>86</v>
      </c>
      <c r="C7831" s="1">
        <v>43976.506944444445</v>
      </c>
      <c r="D7831">
        <v>1</v>
      </c>
      <c r="E7831" t="s">
        <v>61</v>
      </c>
      <c r="F7831" t="s">
        <v>62</v>
      </c>
      <c r="G7831">
        <v>12</v>
      </c>
      <c r="H7831" t="str">
        <f t="shared" si="617"/>
        <v>AWD</v>
      </c>
      <c r="I7831" s="2">
        <f t="shared" si="614"/>
        <v>2020</v>
      </c>
      <c r="J7831" s="2">
        <f t="shared" si="615"/>
        <v>5</v>
      </c>
      <c r="K7831" t="str">
        <f t="shared" si="616"/>
        <v>Waterjuffer</v>
      </c>
      <c r="L7831" s="25">
        <f t="shared" si="618"/>
        <v>20.714285714285715</v>
      </c>
    </row>
    <row r="7832" spans="1:12" x14ac:dyDescent="0.25">
      <c r="A7832">
        <v>114</v>
      </c>
      <c r="B7832" t="s">
        <v>86</v>
      </c>
      <c r="C7832" s="1">
        <v>43976.506944444445</v>
      </c>
      <c r="D7832">
        <v>1</v>
      </c>
      <c r="E7832" t="s">
        <v>28</v>
      </c>
      <c r="F7832" t="s">
        <v>29</v>
      </c>
      <c r="G7832">
        <v>3</v>
      </c>
      <c r="H7832" t="str">
        <f t="shared" si="617"/>
        <v>AWD</v>
      </c>
      <c r="I7832" s="2">
        <f t="shared" si="614"/>
        <v>2020</v>
      </c>
      <c r="J7832" s="2">
        <f t="shared" si="615"/>
        <v>5</v>
      </c>
      <c r="K7832" t="str">
        <f t="shared" si="616"/>
        <v>Korenbouten</v>
      </c>
      <c r="L7832" s="25">
        <f t="shared" si="618"/>
        <v>20.714285714285715</v>
      </c>
    </row>
    <row r="7833" spans="1:12" x14ac:dyDescent="0.25">
      <c r="A7833">
        <v>114</v>
      </c>
      <c r="B7833" t="s">
        <v>86</v>
      </c>
      <c r="C7833" s="1">
        <v>43976.506944444445</v>
      </c>
      <c r="D7833">
        <v>4</v>
      </c>
      <c r="E7833" t="s">
        <v>26</v>
      </c>
      <c r="F7833" t="s">
        <v>27</v>
      </c>
      <c r="G7833">
        <v>1</v>
      </c>
      <c r="H7833" t="str">
        <f t="shared" si="617"/>
        <v>AWD</v>
      </c>
      <c r="I7833" s="2">
        <f t="shared" si="614"/>
        <v>2020</v>
      </c>
      <c r="J7833" s="2">
        <f t="shared" si="615"/>
        <v>5</v>
      </c>
      <c r="K7833" t="str">
        <f t="shared" si="616"/>
        <v>Glazenmakers</v>
      </c>
      <c r="L7833" s="25">
        <f t="shared" si="618"/>
        <v>20.714285714285715</v>
      </c>
    </row>
    <row r="7834" spans="1:12" x14ac:dyDescent="0.25">
      <c r="A7834">
        <v>114</v>
      </c>
      <c r="B7834" t="s">
        <v>86</v>
      </c>
      <c r="C7834" s="1">
        <v>43976.506944444445</v>
      </c>
      <c r="D7834">
        <v>4</v>
      </c>
      <c r="E7834" t="s">
        <v>10</v>
      </c>
      <c r="F7834" t="s">
        <v>11</v>
      </c>
      <c r="G7834">
        <v>3</v>
      </c>
      <c r="H7834" t="str">
        <f t="shared" si="617"/>
        <v>AWD</v>
      </c>
      <c r="I7834" s="2">
        <f t="shared" si="614"/>
        <v>2020</v>
      </c>
      <c r="J7834" s="2">
        <f t="shared" si="615"/>
        <v>5</v>
      </c>
      <c r="K7834" t="str">
        <f t="shared" si="616"/>
        <v>Waterjuffer</v>
      </c>
      <c r="L7834" s="25">
        <f t="shared" si="618"/>
        <v>20.714285714285715</v>
      </c>
    </row>
    <row r="7835" spans="1:12" x14ac:dyDescent="0.25">
      <c r="A7835">
        <v>114</v>
      </c>
      <c r="B7835" t="s">
        <v>86</v>
      </c>
      <c r="C7835" s="1">
        <v>43976.506944444445</v>
      </c>
      <c r="D7835">
        <v>4</v>
      </c>
      <c r="E7835" t="s">
        <v>24</v>
      </c>
      <c r="F7835" t="s">
        <v>25</v>
      </c>
      <c r="G7835">
        <v>3</v>
      </c>
      <c r="H7835" t="str">
        <f t="shared" si="617"/>
        <v>AWD</v>
      </c>
      <c r="I7835" s="2">
        <f t="shared" si="614"/>
        <v>2020</v>
      </c>
      <c r="J7835" s="2">
        <f t="shared" si="615"/>
        <v>5</v>
      </c>
      <c r="K7835" t="str">
        <f t="shared" si="616"/>
        <v>Glazenmakers</v>
      </c>
      <c r="L7835" s="25">
        <f t="shared" si="618"/>
        <v>20.714285714285715</v>
      </c>
    </row>
    <row r="7836" spans="1:12" x14ac:dyDescent="0.25">
      <c r="A7836">
        <v>114</v>
      </c>
      <c r="B7836" t="s">
        <v>86</v>
      </c>
      <c r="C7836" s="1">
        <v>43976.506944444445</v>
      </c>
      <c r="D7836">
        <v>4</v>
      </c>
      <c r="E7836" t="s">
        <v>12</v>
      </c>
      <c r="F7836" t="s">
        <v>13</v>
      </c>
      <c r="G7836">
        <v>2</v>
      </c>
      <c r="H7836" t="str">
        <f t="shared" si="617"/>
        <v>AWD</v>
      </c>
      <c r="I7836" s="2">
        <f t="shared" si="614"/>
        <v>2020</v>
      </c>
      <c r="J7836" s="2">
        <f t="shared" si="615"/>
        <v>5</v>
      </c>
      <c r="K7836" t="str">
        <f t="shared" si="616"/>
        <v>Waterjuffer</v>
      </c>
      <c r="L7836" s="25">
        <f t="shared" si="618"/>
        <v>20.714285714285715</v>
      </c>
    </row>
    <row r="7837" spans="1:12" x14ac:dyDescent="0.25">
      <c r="A7837">
        <v>114</v>
      </c>
      <c r="B7837" t="s">
        <v>86</v>
      </c>
      <c r="C7837" s="1">
        <v>43976.506944444445</v>
      </c>
      <c r="D7837">
        <v>4</v>
      </c>
      <c r="E7837" t="s">
        <v>14</v>
      </c>
      <c r="F7837" t="s">
        <v>15</v>
      </c>
      <c r="G7837">
        <v>5</v>
      </c>
      <c r="H7837" t="str">
        <f t="shared" si="617"/>
        <v>AWD</v>
      </c>
      <c r="I7837" s="2">
        <f t="shared" si="614"/>
        <v>2020</v>
      </c>
      <c r="J7837" s="2">
        <f t="shared" si="615"/>
        <v>5</v>
      </c>
      <c r="K7837" t="str">
        <f t="shared" si="616"/>
        <v>Waterjuffer</v>
      </c>
      <c r="L7837" s="25">
        <f t="shared" si="618"/>
        <v>20.714285714285715</v>
      </c>
    </row>
    <row r="7838" spans="1:12" x14ac:dyDescent="0.25">
      <c r="A7838">
        <v>114</v>
      </c>
      <c r="B7838" t="s">
        <v>86</v>
      </c>
      <c r="C7838" s="1">
        <v>43984.545138888891</v>
      </c>
      <c r="D7838">
        <v>4</v>
      </c>
      <c r="E7838" t="s">
        <v>18</v>
      </c>
      <c r="F7838" t="s">
        <v>19</v>
      </c>
      <c r="G7838">
        <v>2</v>
      </c>
      <c r="H7838" t="str">
        <f t="shared" si="617"/>
        <v>AWD</v>
      </c>
      <c r="I7838" s="2">
        <f t="shared" si="614"/>
        <v>2020</v>
      </c>
      <c r="J7838" s="2">
        <f t="shared" si="615"/>
        <v>6</v>
      </c>
      <c r="K7838" t="str">
        <f t="shared" si="616"/>
        <v>Korenbouten</v>
      </c>
      <c r="L7838" s="25">
        <f t="shared" si="618"/>
        <v>21.857142857142858</v>
      </c>
    </row>
    <row r="7839" spans="1:12" x14ac:dyDescent="0.25">
      <c r="A7839">
        <v>114</v>
      </c>
      <c r="B7839" t="s">
        <v>86</v>
      </c>
      <c r="C7839" s="1">
        <v>43984.545138888891</v>
      </c>
      <c r="D7839">
        <v>4</v>
      </c>
      <c r="E7839" t="s">
        <v>26</v>
      </c>
      <c r="F7839" t="s">
        <v>27</v>
      </c>
      <c r="G7839">
        <v>1</v>
      </c>
      <c r="H7839" t="str">
        <f t="shared" si="617"/>
        <v>AWD</v>
      </c>
      <c r="I7839" s="2">
        <f t="shared" si="614"/>
        <v>2020</v>
      </c>
      <c r="J7839" s="2">
        <f t="shared" si="615"/>
        <v>6</v>
      </c>
      <c r="K7839" t="str">
        <f t="shared" si="616"/>
        <v>Glazenmakers</v>
      </c>
      <c r="L7839" s="25">
        <f t="shared" si="618"/>
        <v>21.857142857142858</v>
      </c>
    </row>
    <row r="7840" spans="1:12" x14ac:dyDescent="0.25">
      <c r="A7840">
        <v>114</v>
      </c>
      <c r="B7840" t="s">
        <v>86</v>
      </c>
      <c r="C7840" s="1">
        <v>43984.545138888891</v>
      </c>
      <c r="D7840">
        <v>4</v>
      </c>
      <c r="E7840" t="s">
        <v>61</v>
      </c>
      <c r="F7840" t="s">
        <v>62</v>
      </c>
      <c r="G7840">
        <v>12</v>
      </c>
      <c r="H7840" t="str">
        <f t="shared" si="617"/>
        <v>AWD</v>
      </c>
      <c r="I7840" s="2">
        <f t="shared" si="614"/>
        <v>2020</v>
      </c>
      <c r="J7840" s="2">
        <f t="shared" si="615"/>
        <v>6</v>
      </c>
      <c r="K7840" t="str">
        <f t="shared" si="616"/>
        <v>Waterjuffer</v>
      </c>
      <c r="L7840" s="25">
        <f t="shared" si="618"/>
        <v>21.857142857142858</v>
      </c>
    </row>
    <row r="7841" spans="1:12" x14ac:dyDescent="0.25">
      <c r="A7841">
        <v>114</v>
      </c>
      <c r="B7841" t="s">
        <v>86</v>
      </c>
      <c r="C7841" s="1">
        <v>43984.545138888891</v>
      </c>
      <c r="D7841">
        <v>4</v>
      </c>
      <c r="E7841" t="s">
        <v>28</v>
      </c>
      <c r="F7841" t="s">
        <v>29</v>
      </c>
      <c r="G7841">
        <v>3</v>
      </c>
      <c r="H7841" t="str">
        <f t="shared" si="617"/>
        <v>AWD</v>
      </c>
      <c r="I7841" s="2">
        <f t="shared" si="614"/>
        <v>2020</v>
      </c>
      <c r="J7841" s="2">
        <f t="shared" si="615"/>
        <v>6</v>
      </c>
      <c r="K7841" t="str">
        <f t="shared" si="616"/>
        <v>Korenbouten</v>
      </c>
      <c r="L7841" s="25">
        <f t="shared" si="618"/>
        <v>21.857142857142858</v>
      </c>
    </row>
    <row r="7842" spans="1:12" x14ac:dyDescent="0.25">
      <c r="A7842">
        <v>114</v>
      </c>
      <c r="B7842" t="s">
        <v>86</v>
      </c>
      <c r="C7842" s="1">
        <v>43984.545138888891</v>
      </c>
      <c r="D7842">
        <v>4</v>
      </c>
      <c r="E7842" t="s">
        <v>24</v>
      </c>
      <c r="F7842" t="s">
        <v>25</v>
      </c>
      <c r="G7842">
        <v>4</v>
      </c>
      <c r="H7842" t="str">
        <f t="shared" si="617"/>
        <v>AWD</v>
      </c>
      <c r="I7842" s="2">
        <f t="shared" si="614"/>
        <v>2020</v>
      </c>
      <c r="J7842" s="2">
        <f t="shared" si="615"/>
        <v>6</v>
      </c>
      <c r="K7842" t="str">
        <f t="shared" si="616"/>
        <v>Glazenmakers</v>
      </c>
      <c r="L7842" s="25">
        <f t="shared" si="618"/>
        <v>21.857142857142858</v>
      </c>
    </row>
    <row r="7843" spans="1:12" x14ac:dyDescent="0.25">
      <c r="A7843">
        <v>114</v>
      </c>
      <c r="B7843" t="s">
        <v>86</v>
      </c>
      <c r="C7843" s="1">
        <v>43984.545138888891</v>
      </c>
      <c r="D7843">
        <v>4</v>
      </c>
      <c r="E7843" t="s">
        <v>14</v>
      </c>
      <c r="F7843" t="s">
        <v>15</v>
      </c>
      <c r="G7843">
        <v>5</v>
      </c>
      <c r="H7843" t="str">
        <f t="shared" si="617"/>
        <v>AWD</v>
      </c>
      <c r="I7843" s="2">
        <f t="shared" si="614"/>
        <v>2020</v>
      </c>
      <c r="J7843" s="2">
        <f t="shared" si="615"/>
        <v>6</v>
      </c>
      <c r="K7843" t="str">
        <f t="shared" si="616"/>
        <v>Waterjuffer</v>
      </c>
      <c r="L7843" s="25">
        <f t="shared" si="618"/>
        <v>21.857142857142858</v>
      </c>
    </row>
    <row r="7844" spans="1:12" x14ac:dyDescent="0.25">
      <c r="A7844">
        <v>114</v>
      </c>
      <c r="B7844" t="s">
        <v>86</v>
      </c>
      <c r="C7844" s="1">
        <v>43984.545138888891</v>
      </c>
      <c r="D7844">
        <v>1</v>
      </c>
      <c r="E7844" t="s">
        <v>18</v>
      </c>
      <c r="F7844" t="s">
        <v>19</v>
      </c>
      <c r="G7844">
        <v>2</v>
      </c>
      <c r="H7844" t="str">
        <f t="shared" si="617"/>
        <v>AWD</v>
      </c>
      <c r="I7844" s="2">
        <f t="shared" si="614"/>
        <v>2020</v>
      </c>
      <c r="J7844" s="2">
        <f t="shared" si="615"/>
        <v>6</v>
      </c>
      <c r="K7844" t="str">
        <f t="shared" si="616"/>
        <v>Korenbouten</v>
      </c>
      <c r="L7844" s="25">
        <f t="shared" si="618"/>
        <v>21.857142857142858</v>
      </c>
    </row>
    <row r="7845" spans="1:12" x14ac:dyDescent="0.25">
      <c r="A7845">
        <v>114</v>
      </c>
      <c r="B7845" t="s">
        <v>86</v>
      </c>
      <c r="C7845" s="1">
        <v>43984.545138888891</v>
      </c>
      <c r="D7845">
        <v>1</v>
      </c>
      <c r="E7845" t="s">
        <v>61</v>
      </c>
      <c r="F7845" t="s">
        <v>62</v>
      </c>
      <c r="G7845">
        <v>25</v>
      </c>
      <c r="H7845" t="str">
        <f t="shared" si="617"/>
        <v>AWD</v>
      </c>
      <c r="I7845" s="2">
        <f t="shared" si="614"/>
        <v>2020</v>
      </c>
      <c r="J7845" s="2">
        <f t="shared" si="615"/>
        <v>6</v>
      </c>
      <c r="K7845" t="str">
        <f t="shared" si="616"/>
        <v>Waterjuffer</v>
      </c>
      <c r="L7845" s="25">
        <f t="shared" si="618"/>
        <v>21.857142857142858</v>
      </c>
    </row>
    <row r="7846" spans="1:12" x14ac:dyDescent="0.25">
      <c r="A7846">
        <v>114</v>
      </c>
      <c r="B7846" t="s">
        <v>86</v>
      </c>
      <c r="C7846" s="1">
        <v>43984.545138888891</v>
      </c>
      <c r="D7846">
        <v>1</v>
      </c>
      <c r="E7846" t="s">
        <v>28</v>
      </c>
      <c r="F7846" t="s">
        <v>29</v>
      </c>
      <c r="G7846">
        <v>2</v>
      </c>
      <c r="H7846" t="str">
        <f t="shared" si="617"/>
        <v>AWD</v>
      </c>
      <c r="I7846" s="2">
        <f t="shared" si="614"/>
        <v>2020</v>
      </c>
      <c r="J7846" s="2">
        <f t="shared" si="615"/>
        <v>6</v>
      </c>
      <c r="K7846" t="str">
        <f t="shared" si="616"/>
        <v>Korenbouten</v>
      </c>
      <c r="L7846" s="25">
        <f t="shared" si="618"/>
        <v>21.857142857142858</v>
      </c>
    </row>
    <row r="7847" spans="1:12" x14ac:dyDescent="0.25">
      <c r="A7847">
        <v>114</v>
      </c>
      <c r="B7847" t="s">
        <v>86</v>
      </c>
      <c r="C7847" s="1">
        <v>43984.545138888891</v>
      </c>
      <c r="D7847">
        <v>1</v>
      </c>
      <c r="E7847" t="s">
        <v>24</v>
      </c>
      <c r="F7847" t="s">
        <v>25</v>
      </c>
      <c r="G7847">
        <v>4</v>
      </c>
      <c r="H7847" t="str">
        <f t="shared" si="617"/>
        <v>AWD</v>
      </c>
      <c r="I7847" s="2">
        <f t="shared" si="614"/>
        <v>2020</v>
      </c>
      <c r="J7847" s="2">
        <f t="shared" si="615"/>
        <v>6</v>
      </c>
      <c r="K7847" t="str">
        <f t="shared" si="616"/>
        <v>Glazenmakers</v>
      </c>
      <c r="L7847" s="25">
        <f t="shared" si="618"/>
        <v>21.857142857142858</v>
      </c>
    </row>
    <row r="7848" spans="1:12" x14ac:dyDescent="0.25">
      <c r="A7848">
        <v>114</v>
      </c>
      <c r="B7848" t="s">
        <v>86</v>
      </c>
      <c r="C7848" s="1">
        <v>43984.545138888891</v>
      </c>
      <c r="D7848">
        <v>1</v>
      </c>
      <c r="E7848" t="s">
        <v>14</v>
      </c>
      <c r="F7848" t="s">
        <v>15</v>
      </c>
      <c r="G7848">
        <v>6</v>
      </c>
      <c r="H7848" t="str">
        <f t="shared" si="617"/>
        <v>AWD</v>
      </c>
      <c r="I7848" s="2">
        <f t="shared" si="614"/>
        <v>2020</v>
      </c>
      <c r="J7848" s="2">
        <f t="shared" si="615"/>
        <v>6</v>
      </c>
      <c r="K7848" t="str">
        <f t="shared" si="616"/>
        <v>Waterjuffer</v>
      </c>
      <c r="L7848" s="25">
        <f t="shared" si="618"/>
        <v>21.857142857142858</v>
      </c>
    </row>
    <row r="7849" spans="1:12" x14ac:dyDescent="0.25">
      <c r="A7849">
        <v>114</v>
      </c>
      <c r="B7849" t="s">
        <v>86</v>
      </c>
      <c r="C7849" s="1">
        <v>44024.493055555555</v>
      </c>
      <c r="D7849">
        <v>4</v>
      </c>
      <c r="E7849" t="s">
        <v>32</v>
      </c>
      <c r="F7849" t="s">
        <v>33</v>
      </c>
      <c r="G7849">
        <v>4</v>
      </c>
      <c r="H7849" t="str">
        <f t="shared" si="617"/>
        <v>AWD</v>
      </c>
      <c r="I7849" s="2">
        <f t="shared" ref="I7849:I7912" si="619">YEAR(C7849)</f>
        <v>2020</v>
      </c>
      <c r="J7849" s="2">
        <f t="shared" ref="J7849:J7912" si="620">MONTH(C7849)</f>
        <v>7</v>
      </c>
      <c r="K7849" t="str">
        <f t="shared" ref="K7849:K7912" si="621">VLOOKUP(E7849,$Q$2:$R$100,2,FALSE)</f>
        <v>Korenbouten</v>
      </c>
      <c r="L7849" s="25">
        <f t="shared" si="618"/>
        <v>27.571428571428573</v>
      </c>
    </row>
    <row r="7850" spans="1:12" x14ac:dyDescent="0.25">
      <c r="A7850">
        <v>114</v>
      </c>
      <c r="B7850" t="s">
        <v>86</v>
      </c>
      <c r="C7850" s="1">
        <v>44024.493055555555</v>
      </c>
      <c r="D7850">
        <v>4</v>
      </c>
      <c r="E7850" t="s">
        <v>18</v>
      </c>
      <c r="F7850" t="s">
        <v>19</v>
      </c>
      <c r="G7850">
        <v>1</v>
      </c>
      <c r="H7850" t="str">
        <f t="shared" si="617"/>
        <v>AWD</v>
      </c>
      <c r="I7850" s="2">
        <f t="shared" si="619"/>
        <v>2020</v>
      </c>
      <c r="J7850" s="2">
        <f t="shared" si="620"/>
        <v>7</v>
      </c>
      <c r="K7850" t="str">
        <f t="shared" si="621"/>
        <v>Korenbouten</v>
      </c>
      <c r="L7850" s="25">
        <f t="shared" si="618"/>
        <v>27.571428571428573</v>
      </c>
    </row>
    <row r="7851" spans="1:12" x14ac:dyDescent="0.25">
      <c r="A7851">
        <v>114</v>
      </c>
      <c r="B7851" t="s">
        <v>86</v>
      </c>
      <c r="C7851" s="1">
        <v>44024.493055555555</v>
      </c>
      <c r="D7851">
        <v>4</v>
      </c>
      <c r="E7851" t="s">
        <v>10</v>
      </c>
      <c r="F7851" t="s">
        <v>11</v>
      </c>
      <c r="G7851">
        <v>50</v>
      </c>
      <c r="H7851" t="str">
        <f t="shared" si="617"/>
        <v>AWD</v>
      </c>
      <c r="I7851" s="2">
        <f t="shared" si="619"/>
        <v>2020</v>
      </c>
      <c r="J7851" s="2">
        <f t="shared" si="620"/>
        <v>7</v>
      </c>
      <c r="K7851" t="str">
        <f t="shared" si="621"/>
        <v>Waterjuffer</v>
      </c>
      <c r="L7851" s="25">
        <f t="shared" si="618"/>
        <v>27.571428571428573</v>
      </c>
    </row>
    <row r="7852" spans="1:12" x14ac:dyDescent="0.25">
      <c r="A7852">
        <v>114</v>
      </c>
      <c r="B7852" t="s">
        <v>86</v>
      </c>
      <c r="C7852" s="1">
        <v>44024.493055555555</v>
      </c>
      <c r="D7852">
        <v>4</v>
      </c>
      <c r="E7852" t="s">
        <v>42</v>
      </c>
      <c r="F7852" t="s">
        <v>43</v>
      </c>
      <c r="G7852">
        <v>2</v>
      </c>
      <c r="H7852" t="str">
        <f t="shared" si="617"/>
        <v>AWD</v>
      </c>
      <c r="I7852" s="2">
        <f t="shared" si="619"/>
        <v>2020</v>
      </c>
      <c r="J7852" s="2">
        <f t="shared" si="620"/>
        <v>7</v>
      </c>
      <c r="K7852" t="str">
        <f t="shared" si="621"/>
        <v>Korenbouten</v>
      </c>
      <c r="L7852" s="25">
        <f t="shared" si="618"/>
        <v>27.571428571428573</v>
      </c>
    </row>
    <row r="7853" spans="1:12" x14ac:dyDescent="0.25">
      <c r="A7853">
        <v>114</v>
      </c>
      <c r="B7853" t="s">
        <v>86</v>
      </c>
      <c r="C7853" s="1">
        <v>44024.493055555555</v>
      </c>
      <c r="D7853">
        <v>4</v>
      </c>
      <c r="E7853" t="s">
        <v>24</v>
      </c>
      <c r="F7853" t="s">
        <v>25</v>
      </c>
      <c r="G7853">
        <v>1</v>
      </c>
      <c r="H7853" t="str">
        <f t="shared" si="617"/>
        <v>AWD</v>
      </c>
      <c r="I7853" s="2">
        <f t="shared" si="619"/>
        <v>2020</v>
      </c>
      <c r="J7853" s="2">
        <f t="shared" si="620"/>
        <v>7</v>
      </c>
      <c r="K7853" t="str">
        <f t="shared" si="621"/>
        <v>Glazenmakers</v>
      </c>
      <c r="L7853" s="25">
        <f t="shared" si="618"/>
        <v>27.571428571428573</v>
      </c>
    </row>
    <row r="7854" spans="1:12" x14ac:dyDescent="0.25">
      <c r="A7854">
        <v>114</v>
      </c>
      <c r="B7854" t="s">
        <v>86</v>
      </c>
      <c r="C7854" s="1">
        <v>44024.493055555555</v>
      </c>
      <c r="D7854">
        <v>4</v>
      </c>
      <c r="E7854" t="s">
        <v>14</v>
      </c>
      <c r="F7854" t="s">
        <v>15</v>
      </c>
      <c r="G7854">
        <v>1</v>
      </c>
      <c r="H7854" t="str">
        <f t="shared" si="617"/>
        <v>AWD</v>
      </c>
      <c r="I7854" s="2">
        <f t="shared" si="619"/>
        <v>2020</v>
      </c>
      <c r="J7854" s="2">
        <f t="shared" si="620"/>
        <v>7</v>
      </c>
      <c r="K7854" t="str">
        <f t="shared" si="621"/>
        <v>Waterjuffer</v>
      </c>
      <c r="L7854" s="25">
        <f t="shared" si="618"/>
        <v>27.571428571428573</v>
      </c>
    </row>
    <row r="7855" spans="1:12" x14ac:dyDescent="0.25">
      <c r="A7855">
        <v>114</v>
      </c>
      <c r="B7855" t="s">
        <v>86</v>
      </c>
      <c r="C7855" s="1">
        <v>44024.493055555555</v>
      </c>
      <c r="D7855">
        <v>1</v>
      </c>
      <c r="E7855" t="s">
        <v>32</v>
      </c>
      <c r="F7855" t="s">
        <v>33</v>
      </c>
      <c r="G7855">
        <v>3</v>
      </c>
      <c r="H7855" t="str">
        <f t="shared" si="617"/>
        <v>AWD</v>
      </c>
      <c r="I7855" s="2">
        <f t="shared" si="619"/>
        <v>2020</v>
      </c>
      <c r="J7855" s="2">
        <f t="shared" si="620"/>
        <v>7</v>
      </c>
      <c r="K7855" t="str">
        <f t="shared" si="621"/>
        <v>Korenbouten</v>
      </c>
      <c r="L7855" s="25">
        <f t="shared" si="618"/>
        <v>27.571428571428573</v>
      </c>
    </row>
    <row r="7856" spans="1:12" x14ac:dyDescent="0.25">
      <c r="A7856">
        <v>114</v>
      </c>
      <c r="B7856" t="s">
        <v>86</v>
      </c>
      <c r="C7856" s="1">
        <v>44024.493055555555</v>
      </c>
      <c r="D7856">
        <v>1</v>
      </c>
      <c r="E7856" t="s">
        <v>18</v>
      </c>
      <c r="F7856" t="s">
        <v>19</v>
      </c>
      <c r="G7856">
        <v>3</v>
      </c>
      <c r="H7856" t="str">
        <f t="shared" si="617"/>
        <v>AWD</v>
      </c>
      <c r="I7856" s="2">
        <f t="shared" si="619"/>
        <v>2020</v>
      </c>
      <c r="J7856" s="2">
        <f t="shared" si="620"/>
        <v>7</v>
      </c>
      <c r="K7856" t="str">
        <f t="shared" si="621"/>
        <v>Korenbouten</v>
      </c>
      <c r="L7856" s="25">
        <f t="shared" si="618"/>
        <v>27.571428571428573</v>
      </c>
    </row>
    <row r="7857" spans="1:12" x14ac:dyDescent="0.25">
      <c r="A7857">
        <v>114</v>
      </c>
      <c r="B7857" t="s">
        <v>86</v>
      </c>
      <c r="C7857" s="1">
        <v>44024.493055555555</v>
      </c>
      <c r="D7857">
        <v>1</v>
      </c>
      <c r="E7857" t="s">
        <v>10</v>
      </c>
      <c r="F7857" t="s">
        <v>11</v>
      </c>
      <c r="G7857">
        <v>55</v>
      </c>
      <c r="H7857" t="str">
        <f t="shared" si="617"/>
        <v>AWD</v>
      </c>
      <c r="I7857" s="2">
        <f t="shared" si="619"/>
        <v>2020</v>
      </c>
      <c r="J7857" s="2">
        <f t="shared" si="620"/>
        <v>7</v>
      </c>
      <c r="K7857" t="str">
        <f t="shared" si="621"/>
        <v>Waterjuffer</v>
      </c>
      <c r="L7857" s="25">
        <f t="shared" si="618"/>
        <v>27.571428571428573</v>
      </c>
    </row>
    <row r="7858" spans="1:12" x14ac:dyDescent="0.25">
      <c r="A7858">
        <v>114</v>
      </c>
      <c r="B7858" t="s">
        <v>86</v>
      </c>
      <c r="C7858" s="1">
        <v>44024.493055555555</v>
      </c>
      <c r="D7858">
        <v>1</v>
      </c>
      <c r="E7858" t="s">
        <v>24</v>
      </c>
      <c r="F7858" t="s">
        <v>25</v>
      </c>
      <c r="G7858">
        <v>1</v>
      </c>
      <c r="H7858" t="str">
        <f t="shared" si="617"/>
        <v>AWD</v>
      </c>
      <c r="I7858" s="2">
        <f t="shared" si="619"/>
        <v>2020</v>
      </c>
      <c r="J7858" s="2">
        <f t="shared" si="620"/>
        <v>7</v>
      </c>
      <c r="K7858" t="str">
        <f t="shared" si="621"/>
        <v>Glazenmakers</v>
      </c>
      <c r="L7858" s="25">
        <f t="shared" si="618"/>
        <v>27.571428571428573</v>
      </c>
    </row>
    <row r="7859" spans="1:12" x14ac:dyDescent="0.25">
      <c r="A7859">
        <v>114</v>
      </c>
      <c r="B7859" t="s">
        <v>86</v>
      </c>
      <c r="C7859" s="1">
        <v>44024.493055555555</v>
      </c>
      <c r="D7859">
        <v>1</v>
      </c>
      <c r="E7859" t="s">
        <v>14</v>
      </c>
      <c r="F7859" t="s">
        <v>15</v>
      </c>
      <c r="G7859">
        <v>5</v>
      </c>
      <c r="H7859" t="str">
        <f t="shared" si="617"/>
        <v>AWD</v>
      </c>
      <c r="I7859" s="2">
        <f t="shared" si="619"/>
        <v>2020</v>
      </c>
      <c r="J7859" s="2">
        <f t="shared" si="620"/>
        <v>7</v>
      </c>
      <c r="K7859" t="str">
        <f t="shared" si="621"/>
        <v>Waterjuffer</v>
      </c>
      <c r="L7859" s="25">
        <f t="shared" si="618"/>
        <v>27.571428571428573</v>
      </c>
    </row>
    <row r="7860" spans="1:12" x14ac:dyDescent="0.25">
      <c r="A7860">
        <v>114</v>
      </c>
      <c r="B7860" t="s">
        <v>86</v>
      </c>
      <c r="C7860" s="1">
        <v>44024.493055555555</v>
      </c>
      <c r="D7860">
        <v>4</v>
      </c>
      <c r="E7860" t="s">
        <v>61</v>
      </c>
      <c r="F7860" t="s">
        <v>62</v>
      </c>
      <c r="G7860">
        <v>1</v>
      </c>
      <c r="H7860" t="str">
        <f t="shared" si="617"/>
        <v>AWD</v>
      </c>
      <c r="I7860" s="2">
        <f t="shared" si="619"/>
        <v>2020</v>
      </c>
      <c r="J7860" s="2">
        <f t="shared" si="620"/>
        <v>7</v>
      </c>
      <c r="K7860" t="str">
        <f t="shared" si="621"/>
        <v>Waterjuffer</v>
      </c>
      <c r="L7860" s="25">
        <f t="shared" si="618"/>
        <v>27.571428571428573</v>
      </c>
    </row>
    <row r="7861" spans="1:12" x14ac:dyDescent="0.25">
      <c r="A7861">
        <v>114</v>
      </c>
      <c r="B7861" t="s">
        <v>86</v>
      </c>
      <c r="C7861" s="1">
        <v>44024.493055555555</v>
      </c>
      <c r="D7861">
        <v>4</v>
      </c>
      <c r="E7861" t="s">
        <v>48</v>
      </c>
      <c r="F7861" t="s">
        <v>49</v>
      </c>
      <c r="G7861">
        <v>1</v>
      </c>
      <c r="H7861" t="str">
        <f t="shared" si="617"/>
        <v>AWD</v>
      </c>
      <c r="I7861" s="2">
        <f t="shared" si="619"/>
        <v>2020</v>
      </c>
      <c r="J7861" s="2">
        <f t="shared" si="620"/>
        <v>7</v>
      </c>
      <c r="K7861" t="str">
        <f t="shared" si="621"/>
        <v>Glazenmakers</v>
      </c>
      <c r="L7861" s="25">
        <f t="shared" si="618"/>
        <v>27.571428571428573</v>
      </c>
    </row>
    <row r="7862" spans="1:12" x14ac:dyDescent="0.25">
      <c r="A7862">
        <v>114</v>
      </c>
      <c r="B7862" t="s">
        <v>86</v>
      </c>
      <c r="C7862" s="1">
        <v>44047.625</v>
      </c>
      <c r="D7862">
        <v>4</v>
      </c>
      <c r="E7862" t="s">
        <v>26</v>
      </c>
      <c r="F7862" t="s">
        <v>27</v>
      </c>
      <c r="G7862">
        <v>2</v>
      </c>
      <c r="H7862" t="str">
        <f t="shared" si="617"/>
        <v>AWD</v>
      </c>
      <c r="I7862" s="2">
        <f t="shared" si="619"/>
        <v>2020</v>
      </c>
      <c r="J7862" s="2">
        <f t="shared" si="620"/>
        <v>8</v>
      </c>
      <c r="K7862" t="str">
        <f t="shared" si="621"/>
        <v>Glazenmakers</v>
      </c>
      <c r="L7862" s="25">
        <f t="shared" si="618"/>
        <v>30.857142857142858</v>
      </c>
    </row>
    <row r="7863" spans="1:12" x14ac:dyDescent="0.25">
      <c r="A7863">
        <v>114</v>
      </c>
      <c r="B7863" t="s">
        <v>86</v>
      </c>
      <c r="C7863" s="1">
        <v>44047.625</v>
      </c>
      <c r="D7863">
        <v>4</v>
      </c>
      <c r="E7863" t="s">
        <v>14</v>
      </c>
      <c r="F7863" t="s">
        <v>15</v>
      </c>
      <c r="G7863">
        <v>8</v>
      </c>
      <c r="H7863" t="str">
        <f t="shared" si="617"/>
        <v>AWD</v>
      </c>
      <c r="I7863" s="2">
        <f t="shared" si="619"/>
        <v>2020</v>
      </c>
      <c r="J7863" s="2">
        <f t="shared" si="620"/>
        <v>8</v>
      </c>
      <c r="K7863" t="str">
        <f t="shared" si="621"/>
        <v>Waterjuffer</v>
      </c>
      <c r="L7863" s="25">
        <f t="shared" si="618"/>
        <v>30.857142857142858</v>
      </c>
    </row>
    <row r="7864" spans="1:12" x14ac:dyDescent="0.25">
      <c r="A7864">
        <v>114</v>
      </c>
      <c r="B7864" t="s">
        <v>86</v>
      </c>
      <c r="C7864" s="1">
        <v>44047.625</v>
      </c>
      <c r="D7864">
        <v>4</v>
      </c>
      <c r="E7864" t="s">
        <v>48</v>
      </c>
      <c r="F7864" t="s">
        <v>49</v>
      </c>
      <c r="G7864">
        <v>2</v>
      </c>
      <c r="H7864" t="str">
        <f t="shared" si="617"/>
        <v>AWD</v>
      </c>
      <c r="I7864" s="2">
        <f t="shared" si="619"/>
        <v>2020</v>
      </c>
      <c r="J7864" s="2">
        <f t="shared" si="620"/>
        <v>8</v>
      </c>
      <c r="K7864" t="str">
        <f t="shared" si="621"/>
        <v>Glazenmakers</v>
      </c>
      <c r="L7864" s="25">
        <f t="shared" si="618"/>
        <v>30.857142857142858</v>
      </c>
    </row>
    <row r="7865" spans="1:12" x14ac:dyDescent="0.25">
      <c r="A7865">
        <v>114</v>
      </c>
      <c r="B7865" t="s">
        <v>86</v>
      </c>
      <c r="C7865" s="1">
        <v>44047.625</v>
      </c>
      <c r="D7865">
        <v>1</v>
      </c>
      <c r="E7865" t="s">
        <v>14</v>
      </c>
      <c r="F7865" t="s">
        <v>15</v>
      </c>
      <c r="G7865">
        <v>7</v>
      </c>
      <c r="H7865" t="str">
        <f t="shared" si="617"/>
        <v>AWD</v>
      </c>
      <c r="I7865" s="2">
        <f t="shared" si="619"/>
        <v>2020</v>
      </c>
      <c r="J7865" s="2">
        <f t="shared" si="620"/>
        <v>8</v>
      </c>
      <c r="K7865" t="str">
        <f t="shared" si="621"/>
        <v>Waterjuffer</v>
      </c>
      <c r="L7865" s="25">
        <f t="shared" si="618"/>
        <v>30.857142857142858</v>
      </c>
    </row>
    <row r="7866" spans="1:12" x14ac:dyDescent="0.25">
      <c r="A7866">
        <v>114</v>
      </c>
      <c r="B7866" t="s">
        <v>86</v>
      </c>
      <c r="C7866" s="1">
        <v>44047.625</v>
      </c>
      <c r="D7866">
        <v>4</v>
      </c>
      <c r="E7866" t="s">
        <v>10</v>
      </c>
      <c r="F7866" t="s">
        <v>11</v>
      </c>
      <c r="G7866">
        <v>2</v>
      </c>
      <c r="H7866" t="str">
        <f t="shared" si="617"/>
        <v>AWD</v>
      </c>
      <c r="I7866" s="2">
        <f t="shared" si="619"/>
        <v>2020</v>
      </c>
      <c r="J7866" s="2">
        <f t="shared" si="620"/>
        <v>8</v>
      </c>
      <c r="K7866" t="str">
        <f t="shared" si="621"/>
        <v>Waterjuffer</v>
      </c>
      <c r="L7866" s="25">
        <f t="shared" si="618"/>
        <v>30.857142857142858</v>
      </c>
    </row>
    <row r="7867" spans="1:12" x14ac:dyDescent="0.25">
      <c r="A7867">
        <v>114</v>
      </c>
      <c r="B7867" t="s">
        <v>86</v>
      </c>
      <c r="C7867" s="1">
        <v>44047.625</v>
      </c>
      <c r="D7867">
        <v>4</v>
      </c>
      <c r="E7867" t="s">
        <v>55</v>
      </c>
      <c r="F7867" t="s">
        <v>56</v>
      </c>
      <c r="G7867">
        <v>1</v>
      </c>
      <c r="H7867" t="str">
        <f t="shared" si="617"/>
        <v>AWD</v>
      </c>
      <c r="I7867" s="2">
        <f t="shared" si="619"/>
        <v>2020</v>
      </c>
      <c r="J7867" s="2">
        <f t="shared" si="620"/>
        <v>8</v>
      </c>
      <c r="K7867" t="str">
        <f t="shared" si="621"/>
        <v>Korenbouten</v>
      </c>
      <c r="L7867" s="25">
        <f t="shared" si="618"/>
        <v>30.857142857142858</v>
      </c>
    </row>
    <row r="7868" spans="1:12" x14ac:dyDescent="0.25">
      <c r="A7868">
        <v>114</v>
      </c>
      <c r="B7868" t="s">
        <v>86</v>
      </c>
      <c r="C7868" s="1">
        <v>44094.5625</v>
      </c>
      <c r="D7868">
        <v>4</v>
      </c>
      <c r="E7868" t="s">
        <v>32</v>
      </c>
      <c r="F7868" t="s">
        <v>33</v>
      </c>
      <c r="G7868">
        <v>3</v>
      </c>
      <c r="H7868" t="str">
        <f t="shared" si="617"/>
        <v>AWD</v>
      </c>
      <c r="I7868" s="2">
        <f t="shared" si="619"/>
        <v>2020</v>
      </c>
      <c r="J7868" s="2">
        <f t="shared" si="620"/>
        <v>9</v>
      </c>
      <c r="K7868" t="str">
        <f t="shared" si="621"/>
        <v>Korenbouten</v>
      </c>
      <c r="L7868" s="25">
        <f t="shared" si="618"/>
        <v>37.571428571428569</v>
      </c>
    </row>
    <row r="7869" spans="1:12" x14ac:dyDescent="0.25">
      <c r="A7869">
        <v>114</v>
      </c>
      <c r="B7869" t="s">
        <v>86</v>
      </c>
      <c r="C7869" s="1">
        <v>44094.5625</v>
      </c>
      <c r="D7869">
        <v>4</v>
      </c>
      <c r="E7869" t="s">
        <v>34</v>
      </c>
      <c r="F7869" t="s">
        <v>35</v>
      </c>
      <c r="G7869">
        <v>4</v>
      </c>
      <c r="H7869" t="str">
        <f t="shared" si="617"/>
        <v>AWD</v>
      </c>
      <c r="I7869" s="2">
        <f t="shared" si="619"/>
        <v>2020</v>
      </c>
      <c r="J7869" s="2">
        <f t="shared" si="620"/>
        <v>9</v>
      </c>
      <c r="K7869" t="str">
        <f t="shared" si="621"/>
        <v>Pantserjuffers</v>
      </c>
      <c r="L7869" s="25">
        <f t="shared" si="618"/>
        <v>37.571428571428569</v>
      </c>
    </row>
    <row r="7870" spans="1:12" x14ac:dyDescent="0.25">
      <c r="A7870">
        <v>114</v>
      </c>
      <c r="B7870" t="s">
        <v>86</v>
      </c>
      <c r="C7870" s="1">
        <v>44094.5625</v>
      </c>
      <c r="D7870">
        <v>4</v>
      </c>
      <c r="E7870" t="s">
        <v>36</v>
      </c>
      <c r="F7870" t="s">
        <v>37</v>
      </c>
      <c r="G7870">
        <v>3</v>
      </c>
      <c r="H7870" t="str">
        <f t="shared" si="617"/>
        <v>AWD</v>
      </c>
      <c r="I7870" s="2">
        <f t="shared" si="619"/>
        <v>2020</v>
      </c>
      <c r="J7870" s="2">
        <f t="shared" si="620"/>
        <v>9</v>
      </c>
      <c r="K7870" t="str">
        <f t="shared" si="621"/>
        <v>Glazenmakers</v>
      </c>
      <c r="L7870" s="25">
        <f t="shared" si="618"/>
        <v>37.571428571428569</v>
      </c>
    </row>
    <row r="7871" spans="1:12" x14ac:dyDescent="0.25">
      <c r="A7871">
        <v>114</v>
      </c>
      <c r="B7871" t="s">
        <v>86</v>
      </c>
      <c r="C7871" s="1">
        <v>44094.5625</v>
      </c>
      <c r="D7871">
        <v>1</v>
      </c>
      <c r="E7871" t="s">
        <v>32</v>
      </c>
      <c r="F7871" t="s">
        <v>33</v>
      </c>
      <c r="G7871">
        <v>6</v>
      </c>
      <c r="H7871" t="str">
        <f t="shared" si="617"/>
        <v>AWD</v>
      </c>
      <c r="I7871" s="2">
        <f t="shared" si="619"/>
        <v>2020</v>
      </c>
      <c r="J7871" s="2">
        <f t="shared" si="620"/>
        <v>9</v>
      </c>
      <c r="K7871" t="str">
        <f t="shared" si="621"/>
        <v>Korenbouten</v>
      </c>
      <c r="L7871" s="25">
        <f t="shared" si="618"/>
        <v>37.571428571428569</v>
      </c>
    </row>
    <row r="7872" spans="1:12" x14ac:dyDescent="0.25">
      <c r="A7872">
        <v>114</v>
      </c>
      <c r="B7872" t="s">
        <v>86</v>
      </c>
      <c r="C7872" s="1">
        <v>44094.5625</v>
      </c>
      <c r="D7872">
        <v>1</v>
      </c>
      <c r="E7872" t="s">
        <v>34</v>
      </c>
      <c r="F7872" t="s">
        <v>35</v>
      </c>
      <c r="G7872">
        <v>4</v>
      </c>
      <c r="H7872" t="str">
        <f t="shared" si="617"/>
        <v>AWD</v>
      </c>
      <c r="I7872" s="2">
        <f t="shared" si="619"/>
        <v>2020</v>
      </c>
      <c r="J7872" s="2">
        <f t="shared" si="620"/>
        <v>9</v>
      </c>
      <c r="K7872" t="str">
        <f t="shared" si="621"/>
        <v>Pantserjuffers</v>
      </c>
      <c r="L7872" s="25">
        <f t="shared" si="618"/>
        <v>37.571428571428569</v>
      </c>
    </row>
    <row r="7873" spans="1:12" x14ac:dyDescent="0.25">
      <c r="A7873">
        <v>114</v>
      </c>
      <c r="B7873" t="s">
        <v>86</v>
      </c>
      <c r="C7873" s="1">
        <v>44094.5625</v>
      </c>
      <c r="D7873">
        <v>1</v>
      </c>
      <c r="E7873" t="s">
        <v>36</v>
      </c>
      <c r="F7873" t="s">
        <v>37</v>
      </c>
      <c r="G7873">
        <v>3</v>
      </c>
      <c r="H7873" t="str">
        <f t="shared" si="617"/>
        <v>AWD</v>
      </c>
      <c r="I7873" s="2">
        <f t="shared" si="619"/>
        <v>2020</v>
      </c>
      <c r="J7873" s="2">
        <f t="shared" si="620"/>
        <v>9</v>
      </c>
      <c r="K7873" t="str">
        <f t="shared" si="621"/>
        <v>Glazenmakers</v>
      </c>
      <c r="L7873" s="25">
        <f t="shared" si="618"/>
        <v>37.571428571428569</v>
      </c>
    </row>
    <row r="7874" spans="1:12" x14ac:dyDescent="0.25">
      <c r="A7874">
        <v>114</v>
      </c>
      <c r="B7874" t="s">
        <v>86</v>
      </c>
      <c r="C7874" s="1">
        <v>44094.5625</v>
      </c>
      <c r="D7874">
        <v>4</v>
      </c>
      <c r="E7874" t="s">
        <v>14</v>
      </c>
      <c r="F7874" t="s">
        <v>15</v>
      </c>
      <c r="G7874">
        <v>4</v>
      </c>
      <c r="H7874" t="str">
        <f t="shared" ref="H7874:H7937" si="622">VLOOKUP(A7874,$N$2:$O$51,2,FALSE)</f>
        <v>AWD</v>
      </c>
      <c r="I7874" s="2">
        <f t="shared" si="619"/>
        <v>2020</v>
      </c>
      <c r="J7874" s="2">
        <f t="shared" si="620"/>
        <v>9</v>
      </c>
      <c r="K7874" t="str">
        <f t="shared" si="621"/>
        <v>Waterjuffer</v>
      </c>
      <c r="L7874" s="25">
        <f t="shared" si="618"/>
        <v>37.571428571428569</v>
      </c>
    </row>
    <row r="7875" spans="1:12" x14ac:dyDescent="0.25">
      <c r="A7875">
        <v>114</v>
      </c>
      <c r="B7875" t="s">
        <v>86</v>
      </c>
      <c r="C7875" s="1">
        <v>44349.479166666664</v>
      </c>
      <c r="D7875">
        <v>4</v>
      </c>
      <c r="E7875" t="s">
        <v>8</v>
      </c>
      <c r="F7875" t="s">
        <v>9</v>
      </c>
      <c r="G7875">
        <v>1</v>
      </c>
      <c r="H7875" t="str">
        <f t="shared" si="622"/>
        <v>AWD</v>
      </c>
      <c r="I7875" s="2">
        <f t="shared" si="619"/>
        <v>2021</v>
      </c>
      <c r="J7875" s="2">
        <f t="shared" si="620"/>
        <v>6</v>
      </c>
      <c r="K7875" t="str">
        <f t="shared" si="621"/>
        <v>Pantserjuffers</v>
      </c>
      <c r="L7875" s="25">
        <f t="shared" ref="L7875:L7938" si="623">(ROUNDDOWN(C7875-DATE(I7875,1,1),0))/7</f>
        <v>21.714285714285715</v>
      </c>
    </row>
    <row r="7876" spans="1:12" x14ac:dyDescent="0.25">
      <c r="A7876">
        <v>114</v>
      </c>
      <c r="B7876" t="s">
        <v>86</v>
      </c>
      <c r="C7876" s="1">
        <v>44349.479166666664</v>
      </c>
      <c r="D7876">
        <v>4</v>
      </c>
      <c r="E7876" t="s">
        <v>22</v>
      </c>
      <c r="F7876" t="s">
        <v>23</v>
      </c>
      <c r="G7876">
        <v>1</v>
      </c>
      <c r="H7876" t="str">
        <f t="shared" si="622"/>
        <v>AWD</v>
      </c>
      <c r="I7876" s="2">
        <f t="shared" si="619"/>
        <v>2021</v>
      </c>
      <c r="J7876" s="2">
        <f t="shared" si="620"/>
        <v>6</v>
      </c>
      <c r="K7876" t="str">
        <f t="shared" si="621"/>
        <v>Glazenmakers</v>
      </c>
      <c r="L7876" s="25">
        <f t="shared" si="623"/>
        <v>21.714285714285715</v>
      </c>
    </row>
    <row r="7877" spans="1:12" x14ac:dyDescent="0.25">
      <c r="A7877">
        <v>114</v>
      </c>
      <c r="B7877" t="s">
        <v>86</v>
      </c>
      <c r="C7877" s="1">
        <v>44349.479166666664</v>
      </c>
      <c r="D7877">
        <v>4</v>
      </c>
      <c r="E7877" t="s">
        <v>61</v>
      </c>
      <c r="F7877" t="s">
        <v>62</v>
      </c>
      <c r="G7877">
        <v>8</v>
      </c>
      <c r="H7877" t="str">
        <f t="shared" si="622"/>
        <v>AWD</v>
      </c>
      <c r="I7877" s="2">
        <f t="shared" si="619"/>
        <v>2021</v>
      </c>
      <c r="J7877" s="2">
        <f t="shared" si="620"/>
        <v>6</v>
      </c>
      <c r="K7877" t="str">
        <f t="shared" si="621"/>
        <v>Waterjuffer</v>
      </c>
      <c r="L7877" s="25">
        <f t="shared" si="623"/>
        <v>21.714285714285715</v>
      </c>
    </row>
    <row r="7878" spans="1:12" x14ac:dyDescent="0.25">
      <c r="A7878">
        <v>114</v>
      </c>
      <c r="B7878" t="s">
        <v>86</v>
      </c>
      <c r="C7878" s="1">
        <v>44349.479166666664</v>
      </c>
      <c r="D7878">
        <v>3</v>
      </c>
      <c r="E7878" t="s">
        <v>61</v>
      </c>
      <c r="F7878" t="s">
        <v>62</v>
      </c>
      <c r="G7878">
        <v>8</v>
      </c>
      <c r="H7878" t="str">
        <f t="shared" si="622"/>
        <v>AWD</v>
      </c>
      <c r="I7878" s="2">
        <f t="shared" si="619"/>
        <v>2021</v>
      </c>
      <c r="J7878" s="2">
        <f t="shared" si="620"/>
        <v>6</v>
      </c>
      <c r="K7878" t="str">
        <f t="shared" si="621"/>
        <v>Waterjuffer</v>
      </c>
      <c r="L7878" s="25">
        <f t="shared" si="623"/>
        <v>21.714285714285715</v>
      </c>
    </row>
    <row r="7879" spans="1:12" x14ac:dyDescent="0.25">
      <c r="A7879">
        <v>114</v>
      </c>
      <c r="B7879" t="s">
        <v>86</v>
      </c>
      <c r="C7879" s="1">
        <v>44349.479166666664</v>
      </c>
      <c r="D7879">
        <v>4</v>
      </c>
      <c r="E7879" t="s">
        <v>10</v>
      </c>
      <c r="F7879" t="s">
        <v>11</v>
      </c>
      <c r="G7879">
        <v>2</v>
      </c>
      <c r="H7879" t="str">
        <f t="shared" si="622"/>
        <v>AWD</v>
      </c>
      <c r="I7879" s="2">
        <f t="shared" si="619"/>
        <v>2021</v>
      </c>
      <c r="J7879" s="2">
        <f t="shared" si="620"/>
        <v>6</v>
      </c>
      <c r="K7879" t="str">
        <f t="shared" si="621"/>
        <v>Waterjuffer</v>
      </c>
      <c r="L7879" s="25">
        <f t="shared" si="623"/>
        <v>21.714285714285715</v>
      </c>
    </row>
    <row r="7880" spans="1:12" x14ac:dyDescent="0.25">
      <c r="A7880">
        <v>114</v>
      </c>
      <c r="B7880" t="s">
        <v>86</v>
      </c>
      <c r="C7880" s="1">
        <v>44349.479166666664</v>
      </c>
      <c r="D7880">
        <v>3</v>
      </c>
      <c r="E7880" t="s">
        <v>10</v>
      </c>
      <c r="F7880" t="s">
        <v>11</v>
      </c>
      <c r="G7880">
        <v>1</v>
      </c>
      <c r="H7880" t="str">
        <f t="shared" si="622"/>
        <v>AWD</v>
      </c>
      <c r="I7880" s="2">
        <f t="shared" si="619"/>
        <v>2021</v>
      </c>
      <c r="J7880" s="2">
        <f t="shared" si="620"/>
        <v>6</v>
      </c>
      <c r="K7880" t="str">
        <f t="shared" si="621"/>
        <v>Waterjuffer</v>
      </c>
      <c r="L7880" s="25">
        <f t="shared" si="623"/>
        <v>21.714285714285715</v>
      </c>
    </row>
    <row r="7881" spans="1:12" x14ac:dyDescent="0.25">
      <c r="A7881">
        <v>114</v>
      </c>
      <c r="B7881" t="s">
        <v>86</v>
      </c>
      <c r="C7881" s="1">
        <v>44349.479166666664</v>
      </c>
      <c r="D7881">
        <v>4</v>
      </c>
      <c r="E7881" t="s">
        <v>14</v>
      </c>
      <c r="F7881" t="s">
        <v>15</v>
      </c>
      <c r="G7881">
        <v>8</v>
      </c>
      <c r="H7881" t="str">
        <f t="shared" si="622"/>
        <v>AWD</v>
      </c>
      <c r="I7881" s="2">
        <f t="shared" si="619"/>
        <v>2021</v>
      </c>
      <c r="J7881" s="2">
        <f t="shared" si="620"/>
        <v>6</v>
      </c>
      <c r="K7881" t="str">
        <f t="shared" si="621"/>
        <v>Waterjuffer</v>
      </c>
      <c r="L7881" s="25">
        <f t="shared" si="623"/>
        <v>21.714285714285715</v>
      </c>
    </row>
    <row r="7882" spans="1:12" x14ac:dyDescent="0.25">
      <c r="A7882">
        <v>114</v>
      </c>
      <c r="B7882" t="s">
        <v>86</v>
      </c>
      <c r="C7882" s="1">
        <v>44349.479166666664</v>
      </c>
      <c r="D7882">
        <v>3</v>
      </c>
      <c r="E7882" t="s">
        <v>14</v>
      </c>
      <c r="F7882" t="s">
        <v>15</v>
      </c>
      <c r="G7882">
        <v>1</v>
      </c>
      <c r="H7882" t="str">
        <f t="shared" si="622"/>
        <v>AWD</v>
      </c>
      <c r="I7882" s="2">
        <f t="shared" si="619"/>
        <v>2021</v>
      </c>
      <c r="J7882" s="2">
        <f t="shared" si="620"/>
        <v>6</v>
      </c>
      <c r="K7882" t="str">
        <f t="shared" si="621"/>
        <v>Waterjuffer</v>
      </c>
      <c r="L7882" s="25">
        <f t="shared" si="623"/>
        <v>21.714285714285715</v>
      </c>
    </row>
    <row r="7883" spans="1:12" x14ac:dyDescent="0.25">
      <c r="A7883">
        <v>114</v>
      </c>
      <c r="B7883" t="s">
        <v>86</v>
      </c>
      <c r="C7883" s="1">
        <v>44374.458333333336</v>
      </c>
      <c r="D7883">
        <v>4</v>
      </c>
      <c r="E7883" t="s">
        <v>18</v>
      </c>
      <c r="F7883" t="s">
        <v>19</v>
      </c>
      <c r="G7883">
        <v>7</v>
      </c>
      <c r="H7883" t="str">
        <f t="shared" si="622"/>
        <v>AWD</v>
      </c>
      <c r="I7883" s="2">
        <f t="shared" si="619"/>
        <v>2021</v>
      </c>
      <c r="J7883" s="2">
        <f t="shared" si="620"/>
        <v>6</v>
      </c>
      <c r="K7883" t="str">
        <f t="shared" si="621"/>
        <v>Korenbouten</v>
      </c>
      <c r="L7883" s="25">
        <f t="shared" si="623"/>
        <v>25.285714285714285</v>
      </c>
    </row>
    <row r="7884" spans="1:12" x14ac:dyDescent="0.25">
      <c r="A7884">
        <v>114</v>
      </c>
      <c r="B7884" t="s">
        <v>86</v>
      </c>
      <c r="C7884" s="1">
        <v>44374.458333333336</v>
      </c>
      <c r="D7884">
        <v>3</v>
      </c>
      <c r="E7884" t="s">
        <v>18</v>
      </c>
      <c r="F7884" t="s">
        <v>19</v>
      </c>
      <c r="G7884">
        <v>3</v>
      </c>
      <c r="H7884" t="str">
        <f t="shared" si="622"/>
        <v>AWD</v>
      </c>
      <c r="I7884" s="2">
        <f t="shared" si="619"/>
        <v>2021</v>
      </c>
      <c r="J7884" s="2">
        <f t="shared" si="620"/>
        <v>6</v>
      </c>
      <c r="K7884" t="str">
        <f t="shared" si="621"/>
        <v>Korenbouten</v>
      </c>
      <c r="L7884" s="25">
        <f t="shared" si="623"/>
        <v>25.285714285714285</v>
      </c>
    </row>
    <row r="7885" spans="1:12" x14ac:dyDescent="0.25">
      <c r="A7885">
        <v>114</v>
      </c>
      <c r="B7885" t="s">
        <v>86</v>
      </c>
      <c r="C7885" s="1">
        <v>44374.458333333336</v>
      </c>
      <c r="D7885">
        <v>3</v>
      </c>
      <c r="E7885" t="s">
        <v>22</v>
      </c>
      <c r="F7885" t="s">
        <v>23</v>
      </c>
      <c r="G7885">
        <v>1</v>
      </c>
      <c r="H7885" t="str">
        <f t="shared" si="622"/>
        <v>AWD</v>
      </c>
      <c r="I7885" s="2">
        <f t="shared" si="619"/>
        <v>2021</v>
      </c>
      <c r="J7885" s="2">
        <f t="shared" si="620"/>
        <v>6</v>
      </c>
      <c r="K7885" t="str">
        <f t="shared" si="621"/>
        <v>Glazenmakers</v>
      </c>
      <c r="L7885" s="25">
        <f t="shared" si="623"/>
        <v>25.285714285714285</v>
      </c>
    </row>
    <row r="7886" spans="1:12" x14ac:dyDescent="0.25">
      <c r="A7886">
        <v>114</v>
      </c>
      <c r="B7886" t="s">
        <v>86</v>
      </c>
      <c r="C7886" s="1">
        <v>44374.458333333336</v>
      </c>
      <c r="D7886">
        <v>4</v>
      </c>
      <c r="E7886" t="s">
        <v>26</v>
      </c>
      <c r="F7886" t="s">
        <v>27</v>
      </c>
      <c r="G7886">
        <v>2</v>
      </c>
      <c r="H7886" t="str">
        <f t="shared" si="622"/>
        <v>AWD</v>
      </c>
      <c r="I7886" s="2">
        <f t="shared" si="619"/>
        <v>2021</v>
      </c>
      <c r="J7886" s="2">
        <f t="shared" si="620"/>
        <v>6</v>
      </c>
      <c r="K7886" t="str">
        <f t="shared" si="621"/>
        <v>Glazenmakers</v>
      </c>
      <c r="L7886" s="25">
        <f t="shared" si="623"/>
        <v>25.285714285714285</v>
      </c>
    </row>
    <row r="7887" spans="1:12" x14ac:dyDescent="0.25">
      <c r="A7887">
        <v>114</v>
      </c>
      <c r="B7887" t="s">
        <v>86</v>
      </c>
      <c r="C7887" s="1">
        <v>44374.458333333336</v>
      </c>
      <c r="D7887">
        <v>3</v>
      </c>
      <c r="E7887" t="s">
        <v>26</v>
      </c>
      <c r="F7887" t="s">
        <v>27</v>
      </c>
      <c r="G7887">
        <v>2</v>
      </c>
      <c r="H7887" t="str">
        <f t="shared" si="622"/>
        <v>AWD</v>
      </c>
      <c r="I7887" s="2">
        <f t="shared" si="619"/>
        <v>2021</v>
      </c>
      <c r="J7887" s="2">
        <f t="shared" si="620"/>
        <v>6</v>
      </c>
      <c r="K7887" t="str">
        <f t="shared" si="621"/>
        <v>Glazenmakers</v>
      </c>
      <c r="L7887" s="25">
        <f t="shared" si="623"/>
        <v>25.285714285714285</v>
      </c>
    </row>
    <row r="7888" spans="1:12" x14ac:dyDescent="0.25">
      <c r="A7888">
        <v>114</v>
      </c>
      <c r="B7888" t="s">
        <v>86</v>
      </c>
      <c r="C7888" s="1">
        <v>44374.458333333336</v>
      </c>
      <c r="D7888">
        <v>4</v>
      </c>
      <c r="E7888" t="s">
        <v>61</v>
      </c>
      <c r="F7888" t="s">
        <v>62</v>
      </c>
      <c r="G7888">
        <v>10</v>
      </c>
      <c r="H7888" t="str">
        <f t="shared" si="622"/>
        <v>AWD</v>
      </c>
      <c r="I7888" s="2">
        <f t="shared" si="619"/>
        <v>2021</v>
      </c>
      <c r="J7888" s="2">
        <f t="shared" si="620"/>
        <v>6</v>
      </c>
      <c r="K7888" t="str">
        <f t="shared" si="621"/>
        <v>Waterjuffer</v>
      </c>
      <c r="L7888" s="25">
        <f t="shared" si="623"/>
        <v>25.285714285714285</v>
      </c>
    </row>
    <row r="7889" spans="1:12" x14ac:dyDescent="0.25">
      <c r="A7889">
        <v>114</v>
      </c>
      <c r="B7889" t="s">
        <v>86</v>
      </c>
      <c r="C7889" s="1">
        <v>44374.458333333336</v>
      </c>
      <c r="D7889">
        <v>3</v>
      </c>
      <c r="E7889" t="s">
        <v>61</v>
      </c>
      <c r="F7889" t="s">
        <v>62</v>
      </c>
      <c r="G7889">
        <v>3</v>
      </c>
      <c r="H7889" t="str">
        <f t="shared" si="622"/>
        <v>AWD</v>
      </c>
      <c r="I7889" s="2">
        <f t="shared" si="619"/>
        <v>2021</v>
      </c>
      <c r="J7889" s="2">
        <f t="shared" si="620"/>
        <v>6</v>
      </c>
      <c r="K7889" t="str">
        <f t="shared" si="621"/>
        <v>Waterjuffer</v>
      </c>
      <c r="L7889" s="25">
        <f t="shared" si="623"/>
        <v>25.285714285714285</v>
      </c>
    </row>
    <row r="7890" spans="1:12" x14ac:dyDescent="0.25">
      <c r="A7890">
        <v>114</v>
      </c>
      <c r="B7890" t="s">
        <v>86</v>
      </c>
      <c r="C7890" s="1">
        <v>44374.458333333336</v>
      </c>
      <c r="D7890">
        <v>4</v>
      </c>
      <c r="E7890" t="s">
        <v>10</v>
      </c>
      <c r="F7890" t="s">
        <v>11</v>
      </c>
      <c r="G7890">
        <v>7</v>
      </c>
      <c r="H7890" t="str">
        <f t="shared" si="622"/>
        <v>AWD</v>
      </c>
      <c r="I7890" s="2">
        <f t="shared" si="619"/>
        <v>2021</v>
      </c>
      <c r="J7890" s="2">
        <f t="shared" si="620"/>
        <v>6</v>
      </c>
      <c r="K7890" t="str">
        <f t="shared" si="621"/>
        <v>Waterjuffer</v>
      </c>
      <c r="L7890" s="25">
        <f t="shared" si="623"/>
        <v>25.285714285714285</v>
      </c>
    </row>
    <row r="7891" spans="1:12" x14ac:dyDescent="0.25">
      <c r="A7891">
        <v>114</v>
      </c>
      <c r="B7891" t="s">
        <v>86</v>
      </c>
      <c r="C7891" s="1">
        <v>44374.458333333336</v>
      </c>
      <c r="D7891">
        <v>3</v>
      </c>
      <c r="E7891" t="s">
        <v>10</v>
      </c>
      <c r="F7891" t="s">
        <v>11</v>
      </c>
      <c r="G7891">
        <v>6</v>
      </c>
      <c r="H7891" t="str">
        <f t="shared" si="622"/>
        <v>AWD</v>
      </c>
      <c r="I7891" s="2">
        <f t="shared" si="619"/>
        <v>2021</v>
      </c>
      <c r="J7891" s="2">
        <f t="shared" si="620"/>
        <v>6</v>
      </c>
      <c r="K7891" t="str">
        <f t="shared" si="621"/>
        <v>Waterjuffer</v>
      </c>
      <c r="L7891" s="25">
        <f t="shared" si="623"/>
        <v>25.285714285714285</v>
      </c>
    </row>
    <row r="7892" spans="1:12" x14ac:dyDescent="0.25">
      <c r="A7892">
        <v>114</v>
      </c>
      <c r="B7892" t="s">
        <v>86</v>
      </c>
      <c r="C7892" s="1">
        <v>44374.458333333336</v>
      </c>
      <c r="D7892">
        <v>4</v>
      </c>
      <c r="E7892" t="s">
        <v>28</v>
      </c>
      <c r="F7892" t="s">
        <v>29</v>
      </c>
      <c r="G7892">
        <v>13</v>
      </c>
      <c r="H7892" t="str">
        <f t="shared" si="622"/>
        <v>AWD</v>
      </c>
      <c r="I7892" s="2">
        <f t="shared" si="619"/>
        <v>2021</v>
      </c>
      <c r="J7892" s="2">
        <f t="shared" si="620"/>
        <v>6</v>
      </c>
      <c r="K7892" t="str">
        <f t="shared" si="621"/>
        <v>Korenbouten</v>
      </c>
      <c r="L7892" s="25">
        <f t="shared" si="623"/>
        <v>25.285714285714285</v>
      </c>
    </row>
    <row r="7893" spans="1:12" x14ac:dyDescent="0.25">
      <c r="A7893">
        <v>114</v>
      </c>
      <c r="B7893" t="s">
        <v>86</v>
      </c>
      <c r="C7893" s="1">
        <v>44374.458333333336</v>
      </c>
      <c r="D7893">
        <v>3</v>
      </c>
      <c r="E7893" t="s">
        <v>28</v>
      </c>
      <c r="F7893" t="s">
        <v>29</v>
      </c>
      <c r="G7893">
        <v>4</v>
      </c>
      <c r="H7893" t="str">
        <f t="shared" si="622"/>
        <v>AWD</v>
      </c>
      <c r="I7893" s="2">
        <f t="shared" si="619"/>
        <v>2021</v>
      </c>
      <c r="J7893" s="2">
        <f t="shared" si="620"/>
        <v>6</v>
      </c>
      <c r="K7893" t="str">
        <f t="shared" si="621"/>
        <v>Korenbouten</v>
      </c>
      <c r="L7893" s="25">
        <f t="shared" si="623"/>
        <v>25.285714285714285</v>
      </c>
    </row>
    <row r="7894" spans="1:12" x14ac:dyDescent="0.25">
      <c r="A7894">
        <v>114</v>
      </c>
      <c r="B7894" t="s">
        <v>86</v>
      </c>
      <c r="C7894" s="1">
        <v>44374.458333333336</v>
      </c>
      <c r="D7894">
        <v>3</v>
      </c>
      <c r="E7894" t="s">
        <v>14</v>
      </c>
      <c r="F7894" t="s">
        <v>15</v>
      </c>
      <c r="G7894">
        <v>5</v>
      </c>
      <c r="H7894" t="str">
        <f t="shared" si="622"/>
        <v>AWD</v>
      </c>
      <c r="I7894" s="2">
        <f t="shared" si="619"/>
        <v>2021</v>
      </c>
      <c r="J7894" s="2">
        <f t="shared" si="620"/>
        <v>6</v>
      </c>
      <c r="K7894" t="str">
        <f t="shared" si="621"/>
        <v>Waterjuffer</v>
      </c>
      <c r="L7894" s="25">
        <f t="shared" si="623"/>
        <v>25.285714285714285</v>
      </c>
    </row>
    <row r="7895" spans="1:12" x14ac:dyDescent="0.25">
      <c r="A7895">
        <v>114</v>
      </c>
      <c r="B7895" t="s">
        <v>86</v>
      </c>
      <c r="C7895" s="1">
        <v>44374.458333333336</v>
      </c>
      <c r="D7895">
        <v>4</v>
      </c>
      <c r="E7895" t="s">
        <v>52</v>
      </c>
      <c r="F7895" t="s">
        <v>53</v>
      </c>
      <c r="G7895">
        <v>7</v>
      </c>
      <c r="H7895" t="str">
        <f t="shared" si="622"/>
        <v>AWD</v>
      </c>
      <c r="I7895" s="2">
        <f t="shared" si="619"/>
        <v>2021</v>
      </c>
      <c r="J7895" s="2">
        <f t="shared" si="620"/>
        <v>6</v>
      </c>
      <c r="K7895" t="str">
        <f t="shared" si="621"/>
        <v>Korenbouten</v>
      </c>
      <c r="L7895" s="25">
        <f t="shared" si="623"/>
        <v>25.285714285714285</v>
      </c>
    </row>
    <row r="7896" spans="1:12" x14ac:dyDescent="0.25">
      <c r="A7896">
        <v>114</v>
      </c>
      <c r="B7896" t="s">
        <v>86</v>
      </c>
      <c r="C7896" s="1">
        <v>44374.458333333336</v>
      </c>
      <c r="D7896">
        <v>3</v>
      </c>
      <c r="E7896" t="s">
        <v>52</v>
      </c>
      <c r="F7896" t="s">
        <v>53</v>
      </c>
      <c r="G7896">
        <v>3</v>
      </c>
      <c r="H7896" t="str">
        <f t="shared" si="622"/>
        <v>AWD</v>
      </c>
      <c r="I7896" s="2">
        <f t="shared" si="619"/>
        <v>2021</v>
      </c>
      <c r="J7896" s="2">
        <f t="shared" si="620"/>
        <v>6</v>
      </c>
      <c r="K7896" t="str">
        <f t="shared" si="621"/>
        <v>Korenbouten</v>
      </c>
      <c r="L7896" s="25">
        <f t="shared" si="623"/>
        <v>25.285714285714285</v>
      </c>
    </row>
    <row r="7897" spans="1:12" x14ac:dyDescent="0.25">
      <c r="A7897">
        <v>114</v>
      </c>
      <c r="B7897" t="s">
        <v>86</v>
      </c>
      <c r="C7897" s="1">
        <v>44394.628472222219</v>
      </c>
      <c r="D7897">
        <v>3</v>
      </c>
      <c r="E7897" t="s">
        <v>40</v>
      </c>
      <c r="F7897" t="s">
        <v>41</v>
      </c>
      <c r="G7897">
        <v>1</v>
      </c>
      <c r="H7897" t="str">
        <f t="shared" si="622"/>
        <v>AWD</v>
      </c>
      <c r="I7897" s="2">
        <f t="shared" si="619"/>
        <v>2021</v>
      </c>
      <c r="J7897" s="2">
        <f t="shared" si="620"/>
        <v>7</v>
      </c>
      <c r="K7897" t="str">
        <f t="shared" si="621"/>
        <v>Korenbouten</v>
      </c>
      <c r="L7897" s="25">
        <f t="shared" si="623"/>
        <v>28.142857142857142</v>
      </c>
    </row>
    <row r="7898" spans="1:12" x14ac:dyDescent="0.25">
      <c r="A7898">
        <v>114</v>
      </c>
      <c r="B7898" t="s">
        <v>86</v>
      </c>
      <c r="C7898" s="1">
        <v>44394.628472222219</v>
      </c>
      <c r="D7898">
        <v>4</v>
      </c>
      <c r="E7898" t="s">
        <v>26</v>
      </c>
      <c r="F7898" t="s">
        <v>27</v>
      </c>
      <c r="G7898">
        <v>1</v>
      </c>
      <c r="H7898" t="str">
        <f t="shared" si="622"/>
        <v>AWD</v>
      </c>
      <c r="I7898" s="2">
        <f t="shared" si="619"/>
        <v>2021</v>
      </c>
      <c r="J7898" s="2">
        <f t="shared" si="620"/>
        <v>7</v>
      </c>
      <c r="K7898" t="str">
        <f t="shared" si="621"/>
        <v>Glazenmakers</v>
      </c>
      <c r="L7898" s="25">
        <f t="shared" si="623"/>
        <v>28.142857142857142</v>
      </c>
    </row>
    <row r="7899" spans="1:12" x14ac:dyDescent="0.25">
      <c r="A7899">
        <v>114</v>
      </c>
      <c r="B7899" t="s">
        <v>86</v>
      </c>
      <c r="C7899" s="1">
        <v>44394.628472222219</v>
      </c>
      <c r="D7899">
        <v>3</v>
      </c>
      <c r="E7899" t="s">
        <v>26</v>
      </c>
      <c r="F7899" t="s">
        <v>27</v>
      </c>
      <c r="G7899">
        <v>4</v>
      </c>
      <c r="H7899" t="str">
        <f t="shared" si="622"/>
        <v>AWD</v>
      </c>
      <c r="I7899" s="2">
        <f t="shared" si="619"/>
        <v>2021</v>
      </c>
      <c r="J7899" s="2">
        <f t="shared" si="620"/>
        <v>7</v>
      </c>
      <c r="K7899" t="str">
        <f t="shared" si="621"/>
        <v>Glazenmakers</v>
      </c>
      <c r="L7899" s="25">
        <f t="shared" si="623"/>
        <v>28.142857142857142</v>
      </c>
    </row>
    <row r="7900" spans="1:12" x14ac:dyDescent="0.25">
      <c r="A7900">
        <v>114</v>
      </c>
      <c r="B7900" t="s">
        <v>86</v>
      </c>
      <c r="C7900" s="1">
        <v>44394.628472222219</v>
      </c>
      <c r="D7900">
        <v>4</v>
      </c>
      <c r="E7900" t="s">
        <v>10</v>
      </c>
      <c r="F7900" t="s">
        <v>11</v>
      </c>
      <c r="G7900">
        <v>2</v>
      </c>
      <c r="H7900" t="str">
        <f t="shared" si="622"/>
        <v>AWD</v>
      </c>
      <c r="I7900" s="2">
        <f t="shared" si="619"/>
        <v>2021</v>
      </c>
      <c r="J7900" s="2">
        <f t="shared" si="620"/>
        <v>7</v>
      </c>
      <c r="K7900" t="str">
        <f t="shared" si="621"/>
        <v>Waterjuffer</v>
      </c>
      <c r="L7900" s="25">
        <f t="shared" si="623"/>
        <v>28.142857142857142</v>
      </c>
    </row>
    <row r="7901" spans="1:12" x14ac:dyDescent="0.25">
      <c r="A7901">
        <v>114</v>
      </c>
      <c r="B7901" t="s">
        <v>86</v>
      </c>
      <c r="C7901" s="1">
        <v>44394.628472222219</v>
      </c>
      <c r="D7901">
        <v>3</v>
      </c>
      <c r="E7901" t="s">
        <v>10</v>
      </c>
      <c r="F7901" t="s">
        <v>11</v>
      </c>
      <c r="G7901">
        <v>9</v>
      </c>
      <c r="H7901" t="str">
        <f t="shared" si="622"/>
        <v>AWD</v>
      </c>
      <c r="I7901" s="2">
        <f t="shared" si="619"/>
        <v>2021</v>
      </c>
      <c r="J7901" s="2">
        <f t="shared" si="620"/>
        <v>7</v>
      </c>
      <c r="K7901" t="str">
        <f t="shared" si="621"/>
        <v>Waterjuffer</v>
      </c>
      <c r="L7901" s="25">
        <f t="shared" si="623"/>
        <v>28.142857142857142</v>
      </c>
    </row>
    <row r="7902" spans="1:12" x14ac:dyDescent="0.25">
      <c r="A7902">
        <v>114</v>
      </c>
      <c r="B7902" t="s">
        <v>86</v>
      </c>
      <c r="C7902" s="1">
        <v>44394.628472222219</v>
      </c>
      <c r="D7902">
        <v>4</v>
      </c>
      <c r="E7902" t="s">
        <v>52</v>
      </c>
      <c r="F7902" t="s">
        <v>53</v>
      </c>
      <c r="G7902">
        <v>2</v>
      </c>
      <c r="H7902" t="str">
        <f t="shared" si="622"/>
        <v>AWD</v>
      </c>
      <c r="I7902" s="2">
        <f t="shared" si="619"/>
        <v>2021</v>
      </c>
      <c r="J7902" s="2">
        <f t="shared" si="620"/>
        <v>7</v>
      </c>
      <c r="K7902" t="str">
        <f t="shared" si="621"/>
        <v>Korenbouten</v>
      </c>
      <c r="L7902" s="25">
        <f t="shared" si="623"/>
        <v>28.142857142857142</v>
      </c>
    </row>
    <row r="7903" spans="1:12" x14ac:dyDescent="0.25">
      <c r="A7903">
        <v>114</v>
      </c>
      <c r="B7903" t="s">
        <v>86</v>
      </c>
      <c r="C7903" s="1">
        <v>44394.628472222219</v>
      </c>
      <c r="D7903">
        <v>3</v>
      </c>
      <c r="E7903" t="s">
        <v>14</v>
      </c>
      <c r="F7903" t="s">
        <v>15</v>
      </c>
      <c r="G7903">
        <v>15</v>
      </c>
      <c r="H7903" t="str">
        <f t="shared" si="622"/>
        <v>AWD</v>
      </c>
      <c r="I7903" s="2">
        <f t="shared" si="619"/>
        <v>2021</v>
      </c>
      <c r="J7903" s="2">
        <f t="shared" si="620"/>
        <v>7</v>
      </c>
      <c r="K7903" t="str">
        <f t="shared" si="621"/>
        <v>Waterjuffer</v>
      </c>
      <c r="L7903" s="25">
        <f t="shared" si="623"/>
        <v>28.142857142857142</v>
      </c>
    </row>
    <row r="7904" spans="1:12" x14ac:dyDescent="0.25">
      <c r="A7904">
        <v>114</v>
      </c>
      <c r="B7904" t="s">
        <v>86</v>
      </c>
      <c r="C7904" s="1">
        <v>44394.628472222219</v>
      </c>
      <c r="D7904">
        <v>4</v>
      </c>
      <c r="E7904" t="s">
        <v>48</v>
      </c>
      <c r="F7904" t="s">
        <v>49</v>
      </c>
      <c r="G7904">
        <v>1</v>
      </c>
      <c r="H7904" t="str">
        <f t="shared" si="622"/>
        <v>AWD</v>
      </c>
      <c r="I7904" s="2">
        <f t="shared" si="619"/>
        <v>2021</v>
      </c>
      <c r="J7904" s="2">
        <f t="shared" si="620"/>
        <v>7</v>
      </c>
      <c r="K7904" t="str">
        <f t="shared" si="621"/>
        <v>Glazenmakers</v>
      </c>
      <c r="L7904" s="25">
        <f t="shared" si="623"/>
        <v>28.142857142857142</v>
      </c>
    </row>
    <row r="7905" spans="1:12" x14ac:dyDescent="0.25">
      <c r="A7905">
        <v>114</v>
      </c>
      <c r="B7905" t="s">
        <v>86</v>
      </c>
      <c r="C7905" s="1">
        <v>44394.628472222219</v>
      </c>
      <c r="D7905">
        <v>3</v>
      </c>
      <c r="E7905" t="s">
        <v>24</v>
      </c>
      <c r="F7905" t="s">
        <v>25</v>
      </c>
      <c r="G7905">
        <v>1</v>
      </c>
      <c r="H7905" t="str">
        <f t="shared" si="622"/>
        <v>AWD</v>
      </c>
      <c r="I7905" s="2">
        <f t="shared" si="619"/>
        <v>2021</v>
      </c>
      <c r="J7905" s="2">
        <f t="shared" si="620"/>
        <v>7</v>
      </c>
      <c r="K7905" t="str">
        <f t="shared" si="621"/>
        <v>Glazenmakers</v>
      </c>
      <c r="L7905" s="25">
        <f t="shared" si="623"/>
        <v>28.142857142857142</v>
      </c>
    </row>
    <row r="7906" spans="1:12" x14ac:dyDescent="0.25">
      <c r="A7906">
        <v>114</v>
      </c>
      <c r="B7906" t="s">
        <v>86</v>
      </c>
      <c r="C7906" s="1">
        <v>44414.597222222219</v>
      </c>
      <c r="D7906">
        <v>4</v>
      </c>
      <c r="E7906" t="s">
        <v>32</v>
      </c>
      <c r="F7906" t="s">
        <v>33</v>
      </c>
      <c r="G7906">
        <v>3</v>
      </c>
      <c r="H7906" t="str">
        <f t="shared" si="622"/>
        <v>AWD</v>
      </c>
      <c r="I7906" s="2">
        <f t="shared" si="619"/>
        <v>2021</v>
      </c>
      <c r="J7906" s="2">
        <f t="shared" si="620"/>
        <v>8</v>
      </c>
      <c r="K7906" t="str">
        <f t="shared" si="621"/>
        <v>Korenbouten</v>
      </c>
      <c r="L7906" s="25">
        <f t="shared" si="623"/>
        <v>31</v>
      </c>
    </row>
    <row r="7907" spans="1:12" x14ac:dyDescent="0.25">
      <c r="A7907">
        <v>114</v>
      </c>
      <c r="B7907" t="s">
        <v>86</v>
      </c>
      <c r="C7907" s="1">
        <v>44414.597222222219</v>
      </c>
      <c r="D7907">
        <v>3</v>
      </c>
      <c r="E7907" t="s">
        <v>32</v>
      </c>
      <c r="F7907" t="s">
        <v>33</v>
      </c>
      <c r="G7907">
        <v>3</v>
      </c>
      <c r="H7907" t="str">
        <f t="shared" si="622"/>
        <v>AWD</v>
      </c>
      <c r="I7907" s="2">
        <f t="shared" si="619"/>
        <v>2021</v>
      </c>
      <c r="J7907" s="2">
        <f t="shared" si="620"/>
        <v>8</v>
      </c>
      <c r="K7907" t="str">
        <f t="shared" si="621"/>
        <v>Korenbouten</v>
      </c>
      <c r="L7907" s="25">
        <f t="shared" si="623"/>
        <v>31</v>
      </c>
    </row>
    <row r="7908" spans="1:12" x14ac:dyDescent="0.25">
      <c r="A7908">
        <v>114</v>
      </c>
      <c r="B7908" t="s">
        <v>86</v>
      </c>
      <c r="C7908" s="1">
        <v>44414.597222222219</v>
      </c>
      <c r="D7908">
        <v>4</v>
      </c>
      <c r="E7908" t="s">
        <v>26</v>
      </c>
      <c r="F7908" t="s">
        <v>27</v>
      </c>
      <c r="G7908">
        <v>1</v>
      </c>
      <c r="H7908" t="str">
        <f t="shared" si="622"/>
        <v>AWD</v>
      </c>
      <c r="I7908" s="2">
        <f t="shared" si="619"/>
        <v>2021</v>
      </c>
      <c r="J7908" s="2">
        <f t="shared" si="620"/>
        <v>8</v>
      </c>
      <c r="K7908" t="str">
        <f t="shared" si="621"/>
        <v>Glazenmakers</v>
      </c>
      <c r="L7908" s="25">
        <f t="shared" si="623"/>
        <v>31</v>
      </c>
    </row>
    <row r="7909" spans="1:12" x14ac:dyDescent="0.25">
      <c r="A7909">
        <v>114</v>
      </c>
      <c r="B7909" t="s">
        <v>86</v>
      </c>
      <c r="C7909" s="1">
        <v>44414.597222222219</v>
      </c>
      <c r="D7909">
        <v>3</v>
      </c>
      <c r="E7909" t="s">
        <v>26</v>
      </c>
      <c r="F7909" t="s">
        <v>27</v>
      </c>
      <c r="G7909">
        <v>2</v>
      </c>
      <c r="H7909" t="str">
        <f t="shared" si="622"/>
        <v>AWD</v>
      </c>
      <c r="I7909" s="2">
        <f t="shared" si="619"/>
        <v>2021</v>
      </c>
      <c r="J7909" s="2">
        <f t="shared" si="620"/>
        <v>8</v>
      </c>
      <c r="K7909" t="str">
        <f t="shared" si="621"/>
        <v>Glazenmakers</v>
      </c>
      <c r="L7909" s="25">
        <f t="shared" si="623"/>
        <v>31</v>
      </c>
    </row>
    <row r="7910" spans="1:12" x14ac:dyDescent="0.25">
      <c r="A7910">
        <v>114</v>
      </c>
      <c r="B7910" t="s">
        <v>86</v>
      </c>
      <c r="C7910" s="1">
        <v>44414.597222222219</v>
      </c>
      <c r="D7910">
        <v>4</v>
      </c>
      <c r="E7910" t="s">
        <v>10</v>
      </c>
      <c r="F7910" t="s">
        <v>11</v>
      </c>
      <c r="G7910">
        <v>30</v>
      </c>
      <c r="H7910" t="str">
        <f t="shared" si="622"/>
        <v>AWD</v>
      </c>
      <c r="I7910" s="2">
        <f t="shared" si="619"/>
        <v>2021</v>
      </c>
      <c r="J7910" s="2">
        <f t="shared" si="620"/>
        <v>8</v>
      </c>
      <c r="K7910" t="str">
        <f t="shared" si="621"/>
        <v>Waterjuffer</v>
      </c>
      <c r="L7910" s="25">
        <f t="shared" si="623"/>
        <v>31</v>
      </c>
    </row>
    <row r="7911" spans="1:12" x14ac:dyDescent="0.25">
      <c r="A7911">
        <v>114</v>
      </c>
      <c r="B7911" t="s">
        <v>86</v>
      </c>
      <c r="C7911" s="1">
        <v>44414.597222222219</v>
      </c>
      <c r="D7911">
        <v>3</v>
      </c>
      <c r="E7911" t="s">
        <v>10</v>
      </c>
      <c r="F7911" t="s">
        <v>11</v>
      </c>
      <c r="G7911">
        <v>7</v>
      </c>
      <c r="H7911" t="str">
        <f t="shared" si="622"/>
        <v>AWD</v>
      </c>
      <c r="I7911" s="2">
        <f t="shared" si="619"/>
        <v>2021</v>
      </c>
      <c r="J7911" s="2">
        <f t="shared" si="620"/>
        <v>8</v>
      </c>
      <c r="K7911" t="str">
        <f t="shared" si="621"/>
        <v>Waterjuffer</v>
      </c>
      <c r="L7911" s="25">
        <f t="shared" si="623"/>
        <v>31</v>
      </c>
    </row>
    <row r="7912" spans="1:12" x14ac:dyDescent="0.25">
      <c r="A7912">
        <v>114</v>
      </c>
      <c r="B7912" t="s">
        <v>86</v>
      </c>
      <c r="C7912" s="1">
        <v>44414.597222222219</v>
      </c>
      <c r="D7912">
        <v>4</v>
      </c>
      <c r="E7912" t="s">
        <v>42</v>
      </c>
      <c r="F7912" t="s">
        <v>43</v>
      </c>
      <c r="G7912">
        <v>4</v>
      </c>
      <c r="H7912" t="str">
        <f t="shared" si="622"/>
        <v>AWD</v>
      </c>
      <c r="I7912" s="2">
        <f t="shared" si="619"/>
        <v>2021</v>
      </c>
      <c r="J7912" s="2">
        <f t="shared" si="620"/>
        <v>8</v>
      </c>
      <c r="K7912" t="str">
        <f t="shared" si="621"/>
        <v>Korenbouten</v>
      </c>
      <c r="L7912" s="25">
        <f t="shared" si="623"/>
        <v>31</v>
      </c>
    </row>
    <row r="7913" spans="1:12" x14ac:dyDescent="0.25">
      <c r="A7913">
        <v>114</v>
      </c>
      <c r="B7913" t="s">
        <v>86</v>
      </c>
      <c r="C7913" s="1">
        <v>44414.597222222219</v>
      </c>
      <c r="D7913">
        <v>3</v>
      </c>
      <c r="E7913" t="s">
        <v>42</v>
      </c>
      <c r="F7913" t="s">
        <v>43</v>
      </c>
      <c r="G7913">
        <v>1</v>
      </c>
      <c r="H7913" t="str">
        <f t="shared" si="622"/>
        <v>AWD</v>
      </c>
      <c r="I7913" s="2">
        <f t="shared" ref="I7913:I7933" si="624">YEAR(C7913)</f>
        <v>2021</v>
      </c>
      <c r="J7913" s="2">
        <f t="shared" ref="J7913:J7933" si="625">MONTH(C7913)</f>
        <v>8</v>
      </c>
      <c r="K7913" t="str">
        <f t="shared" ref="K7913:K7933" si="626">VLOOKUP(E7913,$Q$2:$R$100,2,FALSE)</f>
        <v>Korenbouten</v>
      </c>
      <c r="L7913" s="25">
        <f t="shared" si="623"/>
        <v>31</v>
      </c>
    </row>
    <row r="7914" spans="1:12" x14ac:dyDescent="0.25">
      <c r="A7914">
        <v>114</v>
      </c>
      <c r="B7914" t="s">
        <v>86</v>
      </c>
      <c r="C7914" s="1">
        <v>44414.597222222219</v>
      </c>
      <c r="D7914">
        <v>4</v>
      </c>
      <c r="E7914" t="s">
        <v>52</v>
      </c>
      <c r="F7914" t="s">
        <v>53</v>
      </c>
      <c r="G7914">
        <v>1</v>
      </c>
      <c r="H7914" t="str">
        <f t="shared" si="622"/>
        <v>AWD</v>
      </c>
      <c r="I7914" s="2">
        <f t="shared" si="624"/>
        <v>2021</v>
      </c>
      <c r="J7914" s="2">
        <f t="shared" si="625"/>
        <v>8</v>
      </c>
      <c r="K7914" t="str">
        <f t="shared" si="626"/>
        <v>Korenbouten</v>
      </c>
      <c r="L7914" s="25">
        <f t="shared" si="623"/>
        <v>31</v>
      </c>
    </row>
    <row r="7915" spans="1:12" x14ac:dyDescent="0.25">
      <c r="A7915">
        <v>114</v>
      </c>
      <c r="B7915" t="s">
        <v>86</v>
      </c>
      <c r="C7915" s="1">
        <v>44414.597222222219</v>
      </c>
      <c r="D7915">
        <v>3</v>
      </c>
      <c r="E7915" t="s">
        <v>52</v>
      </c>
      <c r="F7915" t="s">
        <v>53</v>
      </c>
      <c r="G7915">
        <v>2</v>
      </c>
      <c r="H7915" t="str">
        <f t="shared" si="622"/>
        <v>AWD</v>
      </c>
      <c r="I7915" s="2">
        <f t="shared" si="624"/>
        <v>2021</v>
      </c>
      <c r="J7915" s="2">
        <f t="shared" si="625"/>
        <v>8</v>
      </c>
      <c r="K7915" t="str">
        <f t="shared" si="626"/>
        <v>Korenbouten</v>
      </c>
      <c r="L7915" s="25">
        <f t="shared" si="623"/>
        <v>31</v>
      </c>
    </row>
    <row r="7916" spans="1:12" x14ac:dyDescent="0.25">
      <c r="A7916">
        <v>114</v>
      </c>
      <c r="B7916" t="s">
        <v>86</v>
      </c>
      <c r="C7916" s="1">
        <v>44414.597222222219</v>
      </c>
      <c r="D7916">
        <v>4</v>
      </c>
      <c r="E7916" t="s">
        <v>14</v>
      </c>
      <c r="F7916" t="s">
        <v>15</v>
      </c>
      <c r="G7916">
        <v>18</v>
      </c>
      <c r="H7916" t="str">
        <f t="shared" si="622"/>
        <v>AWD</v>
      </c>
      <c r="I7916" s="2">
        <f t="shared" si="624"/>
        <v>2021</v>
      </c>
      <c r="J7916" s="2">
        <f t="shared" si="625"/>
        <v>8</v>
      </c>
      <c r="K7916" t="str">
        <f t="shared" si="626"/>
        <v>Waterjuffer</v>
      </c>
      <c r="L7916" s="25">
        <f t="shared" si="623"/>
        <v>31</v>
      </c>
    </row>
    <row r="7917" spans="1:12" x14ac:dyDescent="0.25">
      <c r="A7917">
        <v>114</v>
      </c>
      <c r="B7917" t="s">
        <v>86</v>
      </c>
      <c r="C7917" s="1">
        <v>44414.597222222219</v>
      </c>
      <c r="D7917">
        <v>3</v>
      </c>
      <c r="E7917" t="s">
        <v>14</v>
      </c>
      <c r="F7917" t="s">
        <v>15</v>
      </c>
      <c r="G7917">
        <v>20</v>
      </c>
      <c r="H7917" t="str">
        <f t="shared" si="622"/>
        <v>AWD</v>
      </c>
      <c r="I7917" s="2">
        <f t="shared" si="624"/>
        <v>2021</v>
      </c>
      <c r="J7917" s="2">
        <f t="shared" si="625"/>
        <v>8</v>
      </c>
      <c r="K7917" t="str">
        <f t="shared" si="626"/>
        <v>Waterjuffer</v>
      </c>
      <c r="L7917" s="25">
        <f t="shared" si="623"/>
        <v>31</v>
      </c>
    </row>
    <row r="7918" spans="1:12" x14ac:dyDescent="0.25">
      <c r="A7918">
        <v>114</v>
      </c>
      <c r="B7918" t="s">
        <v>86</v>
      </c>
      <c r="C7918" s="1">
        <v>44432.559027777781</v>
      </c>
      <c r="D7918">
        <v>4</v>
      </c>
      <c r="E7918" t="s">
        <v>40</v>
      </c>
      <c r="F7918" t="s">
        <v>41</v>
      </c>
      <c r="G7918">
        <v>4</v>
      </c>
      <c r="H7918" t="str">
        <f t="shared" si="622"/>
        <v>AWD</v>
      </c>
      <c r="I7918" s="2">
        <f t="shared" si="624"/>
        <v>2021</v>
      </c>
      <c r="J7918" s="2">
        <f t="shared" si="625"/>
        <v>8</v>
      </c>
      <c r="K7918" t="str">
        <f t="shared" si="626"/>
        <v>Korenbouten</v>
      </c>
      <c r="L7918" s="25">
        <f t="shared" si="623"/>
        <v>33.571428571428569</v>
      </c>
    </row>
    <row r="7919" spans="1:12" x14ac:dyDescent="0.25">
      <c r="A7919">
        <v>114</v>
      </c>
      <c r="B7919" t="s">
        <v>86</v>
      </c>
      <c r="C7919" s="1">
        <v>44432.559027777781</v>
      </c>
      <c r="D7919">
        <v>3</v>
      </c>
      <c r="E7919" t="s">
        <v>40</v>
      </c>
      <c r="F7919" t="s">
        <v>41</v>
      </c>
      <c r="G7919">
        <v>1</v>
      </c>
      <c r="H7919" t="str">
        <f t="shared" si="622"/>
        <v>AWD</v>
      </c>
      <c r="I7919" s="2">
        <f t="shared" si="624"/>
        <v>2021</v>
      </c>
      <c r="J7919" s="2">
        <f t="shared" si="625"/>
        <v>8</v>
      </c>
      <c r="K7919" t="str">
        <f t="shared" si="626"/>
        <v>Korenbouten</v>
      </c>
      <c r="L7919" s="25">
        <f t="shared" si="623"/>
        <v>33.571428571428569</v>
      </c>
    </row>
    <row r="7920" spans="1:12" x14ac:dyDescent="0.25">
      <c r="A7920">
        <v>114</v>
      </c>
      <c r="B7920" t="s">
        <v>86</v>
      </c>
      <c r="C7920" s="1">
        <v>44432.559027777781</v>
      </c>
      <c r="D7920">
        <v>4</v>
      </c>
      <c r="E7920" t="s">
        <v>32</v>
      </c>
      <c r="F7920" t="s">
        <v>33</v>
      </c>
      <c r="G7920">
        <v>10</v>
      </c>
      <c r="H7920" t="str">
        <f t="shared" si="622"/>
        <v>AWD</v>
      </c>
      <c r="I7920" s="2">
        <f t="shared" si="624"/>
        <v>2021</v>
      </c>
      <c r="J7920" s="2">
        <f t="shared" si="625"/>
        <v>8</v>
      </c>
      <c r="K7920" t="str">
        <f t="shared" si="626"/>
        <v>Korenbouten</v>
      </c>
      <c r="L7920" s="25">
        <f t="shared" si="623"/>
        <v>33.571428571428569</v>
      </c>
    </row>
    <row r="7921" spans="1:12" x14ac:dyDescent="0.25">
      <c r="A7921">
        <v>114</v>
      </c>
      <c r="B7921" t="s">
        <v>86</v>
      </c>
      <c r="C7921" s="1">
        <v>44432.559027777781</v>
      </c>
      <c r="D7921">
        <v>3</v>
      </c>
      <c r="E7921" t="s">
        <v>32</v>
      </c>
      <c r="F7921" t="s">
        <v>33</v>
      </c>
      <c r="G7921">
        <v>6</v>
      </c>
      <c r="H7921" t="str">
        <f t="shared" si="622"/>
        <v>AWD</v>
      </c>
      <c r="I7921" s="2">
        <f t="shared" si="624"/>
        <v>2021</v>
      </c>
      <c r="J7921" s="2">
        <f t="shared" si="625"/>
        <v>8</v>
      </c>
      <c r="K7921" t="str">
        <f t="shared" si="626"/>
        <v>Korenbouten</v>
      </c>
      <c r="L7921" s="25">
        <f t="shared" si="623"/>
        <v>33.571428571428569</v>
      </c>
    </row>
    <row r="7922" spans="1:12" x14ac:dyDescent="0.25">
      <c r="A7922">
        <v>114</v>
      </c>
      <c r="B7922" t="s">
        <v>86</v>
      </c>
      <c r="C7922" s="1">
        <v>44432.559027777781</v>
      </c>
      <c r="D7922">
        <v>4</v>
      </c>
      <c r="E7922" t="s">
        <v>26</v>
      </c>
      <c r="F7922" t="s">
        <v>27</v>
      </c>
      <c r="G7922">
        <v>1</v>
      </c>
      <c r="H7922" t="str">
        <f t="shared" si="622"/>
        <v>AWD</v>
      </c>
      <c r="I7922" s="2">
        <f t="shared" si="624"/>
        <v>2021</v>
      </c>
      <c r="J7922" s="2">
        <f t="shared" si="625"/>
        <v>8</v>
      </c>
      <c r="K7922" t="str">
        <f t="shared" si="626"/>
        <v>Glazenmakers</v>
      </c>
      <c r="L7922" s="25">
        <f t="shared" si="623"/>
        <v>33.571428571428569</v>
      </c>
    </row>
    <row r="7923" spans="1:12" x14ac:dyDescent="0.25">
      <c r="A7923">
        <v>114</v>
      </c>
      <c r="B7923" t="s">
        <v>86</v>
      </c>
      <c r="C7923" s="1">
        <v>44432.559027777781</v>
      </c>
      <c r="D7923">
        <v>4</v>
      </c>
      <c r="E7923" t="s">
        <v>34</v>
      </c>
      <c r="F7923" t="s">
        <v>35</v>
      </c>
      <c r="G7923">
        <v>12</v>
      </c>
      <c r="H7923" t="str">
        <f t="shared" si="622"/>
        <v>AWD</v>
      </c>
      <c r="I7923" s="2">
        <f t="shared" si="624"/>
        <v>2021</v>
      </c>
      <c r="J7923" s="2">
        <f t="shared" si="625"/>
        <v>8</v>
      </c>
      <c r="K7923" t="str">
        <f t="shared" si="626"/>
        <v>Pantserjuffers</v>
      </c>
      <c r="L7923" s="25">
        <f t="shared" si="623"/>
        <v>33.571428571428569</v>
      </c>
    </row>
    <row r="7924" spans="1:12" x14ac:dyDescent="0.25">
      <c r="A7924">
        <v>114</v>
      </c>
      <c r="B7924" t="s">
        <v>86</v>
      </c>
      <c r="C7924" s="1">
        <v>44432.559027777781</v>
      </c>
      <c r="D7924">
        <v>3</v>
      </c>
      <c r="E7924" t="s">
        <v>34</v>
      </c>
      <c r="F7924" t="s">
        <v>35</v>
      </c>
      <c r="G7924">
        <v>3</v>
      </c>
      <c r="H7924" t="str">
        <f t="shared" si="622"/>
        <v>AWD</v>
      </c>
      <c r="I7924" s="2">
        <f t="shared" si="624"/>
        <v>2021</v>
      </c>
      <c r="J7924" s="2">
        <f t="shared" si="625"/>
        <v>8</v>
      </c>
      <c r="K7924" t="str">
        <f t="shared" si="626"/>
        <v>Pantserjuffers</v>
      </c>
      <c r="L7924" s="25">
        <f t="shared" si="623"/>
        <v>33.571428571428569</v>
      </c>
    </row>
    <row r="7925" spans="1:12" x14ac:dyDescent="0.25">
      <c r="A7925">
        <v>114</v>
      </c>
      <c r="B7925" t="s">
        <v>86</v>
      </c>
      <c r="C7925" s="1">
        <v>44432.559027777781</v>
      </c>
      <c r="D7925">
        <v>4</v>
      </c>
      <c r="E7925" t="s">
        <v>10</v>
      </c>
      <c r="F7925" t="s">
        <v>11</v>
      </c>
      <c r="G7925">
        <v>5</v>
      </c>
      <c r="H7925" t="str">
        <f t="shared" si="622"/>
        <v>AWD</v>
      </c>
      <c r="I7925" s="2">
        <f t="shared" si="624"/>
        <v>2021</v>
      </c>
      <c r="J7925" s="2">
        <f t="shared" si="625"/>
        <v>8</v>
      </c>
      <c r="K7925" t="str">
        <f t="shared" si="626"/>
        <v>Waterjuffer</v>
      </c>
      <c r="L7925" s="25">
        <f t="shared" si="623"/>
        <v>33.571428571428569</v>
      </c>
    </row>
    <row r="7926" spans="1:12" x14ac:dyDescent="0.25">
      <c r="A7926">
        <v>114</v>
      </c>
      <c r="B7926" t="s">
        <v>86</v>
      </c>
      <c r="C7926" s="1">
        <v>44432.559027777781</v>
      </c>
      <c r="D7926">
        <v>4</v>
      </c>
      <c r="E7926" t="s">
        <v>42</v>
      </c>
      <c r="F7926" t="s">
        <v>43</v>
      </c>
      <c r="G7926">
        <v>10</v>
      </c>
      <c r="H7926" t="str">
        <f t="shared" si="622"/>
        <v>AWD</v>
      </c>
      <c r="I7926" s="2">
        <f t="shared" si="624"/>
        <v>2021</v>
      </c>
      <c r="J7926" s="2">
        <f t="shared" si="625"/>
        <v>8</v>
      </c>
      <c r="K7926" t="str">
        <f t="shared" si="626"/>
        <v>Korenbouten</v>
      </c>
      <c r="L7926" s="25">
        <f t="shared" si="623"/>
        <v>33.571428571428569</v>
      </c>
    </row>
    <row r="7927" spans="1:12" x14ac:dyDescent="0.25">
      <c r="A7927">
        <v>114</v>
      </c>
      <c r="B7927" t="s">
        <v>86</v>
      </c>
      <c r="C7927" s="1">
        <v>44432.559027777781</v>
      </c>
      <c r="D7927">
        <v>3</v>
      </c>
      <c r="E7927" t="s">
        <v>42</v>
      </c>
      <c r="F7927" t="s">
        <v>43</v>
      </c>
      <c r="G7927">
        <v>12</v>
      </c>
      <c r="H7927" t="str">
        <f t="shared" si="622"/>
        <v>AWD</v>
      </c>
      <c r="I7927" s="2">
        <f t="shared" si="624"/>
        <v>2021</v>
      </c>
      <c r="J7927" s="2">
        <f t="shared" si="625"/>
        <v>8</v>
      </c>
      <c r="K7927" t="str">
        <f t="shared" si="626"/>
        <v>Korenbouten</v>
      </c>
      <c r="L7927" s="25">
        <f t="shared" si="623"/>
        <v>33.571428571428569</v>
      </c>
    </row>
    <row r="7928" spans="1:12" x14ac:dyDescent="0.25">
      <c r="A7928">
        <v>114</v>
      </c>
      <c r="B7928" t="s">
        <v>86</v>
      </c>
      <c r="C7928" s="1">
        <v>44432.559027777781</v>
      </c>
      <c r="D7928">
        <v>4</v>
      </c>
      <c r="E7928" t="s">
        <v>14</v>
      </c>
      <c r="F7928" t="s">
        <v>15</v>
      </c>
      <c r="G7928">
        <v>10</v>
      </c>
      <c r="H7928" t="str">
        <f t="shared" si="622"/>
        <v>AWD</v>
      </c>
      <c r="I7928" s="2">
        <f t="shared" si="624"/>
        <v>2021</v>
      </c>
      <c r="J7928" s="2">
        <f t="shared" si="625"/>
        <v>8</v>
      </c>
      <c r="K7928" t="str">
        <f t="shared" si="626"/>
        <v>Waterjuffer</v>
      </c>
      <c r="L7928" s="25">
        <f t="shared" si="623"/>
        <v>33.571428571428569</v>
      </c>
    </row>
    <row r="7929" spans="1:12" x14ac:dyDescent="0.25">
      <c r="A7929">
        <v>114</v>
      </c>
      <c r="B7929" t="s">
        <v>86</v>
      </c>
      <c r="C7929" s="1">
        <v>44432.559027777781</v>
      </c>
      <c r="D7929">
        <v>3</v>
      </c>
      <c r="E7929" t="s">
        <v>14</v>
      </c>
      <c r="F7929" t="s">
        <v>15</v>
      </c>
      <c r="G7929">
        <v>7</v>
      </c>
      <c r="H7929" t="str">
        <f t="shared" si="622"/>
        <v>AWD</v>
      </c>
      <c r="I7929" s="2">
        <f t="shared" si="624"/>
        <v>2021</v>
      </c>
      <c r="J7929" s="2">
        <f t="shared" si="625"/>
        <v>8</v>
      </c>
      <c r="K7929" t="str">
        <f t="shared" si="626"/>
        <v>Waterjuffer</v>
      </c>
      <c r="L7929" s="25">
        <f t="shared" si="623"/>
        <v>33.571428571428569</v>
      </c>
    </row>
    <row r="7930" spans="1:12" x14ac:dyDescent="0.25">
      <c r="A7930">
        <v>114</v>
      </c>
      <c r="B7930" t="s">
        <v>86</v>
      </c>
      <c r="C7930" s="1">
        <v>43944.552083333336</v>
      </c>
      <c r="D7930">
        <v>4</v>
      </c>
      <c r="E7930" t="s">
        <v>8</v>
      </c>
      <c r="F7930" t="s">
        <v>9</v>
      </c>
      <c r="G7930">
        <v>5</v>
      </c>
      <c r="H7930" t="str">
        <f t="shared" si="622"/>
        <v>AWD</v>
      </c>
      <c r="I7930" s="2">
        <f t="shared" si="624"/>
        <v>2020</v>
      </c>
      <c r="J7930" s="2">
        <f t="shared" si="625"/>
        <v>4</v>
      </c>
      <c r="K7930" t="str">
        <f t="shared" si="626"/>
        <v>Pantserjuffers</v>
      </c>
      <c r="L7930" s="25">
        <f t="shared" si="623"/>
        <v>16.142857142857142</v>
      </c>
    </row>
    <row r="7931" spans="1:12" x14ac:dyDescent="0.25">
      <c r="A7931">
        <v>114</v>
      </c>
      <c r="B7931" t="s">
        <v>86</v>
      </c>
      <c r="C7931" s="1">
        <v>43944.552083333336</v>
      </c>
      <c r="D7931">
        <v>4</v>
      </c>
      <c r="E7931" t="s">
        <v>12</v>
      </c>
      <c r="F7931" t="s">
        <v>13</v>
      </c>
      <c r="G7931">
        <v>10</v>
      </c>
      <c r="H7931" t="str">
        <f t="shared" si="622"/>
        <v>AWD</v>
      </c>
      <c r="I7931" s="2">
        <f t="shared" si="624"/>
        <v>2020</v>
      </c>
      <c r="J7931" s="2">
        <f t="shared" si="625"/>
        <v>4</v>
      </c>
      <c r="K7931" t="str">
        <f t="shared" si="626"/>
        <v>Waterjuffer</v>
      </c>
      <c r="L7931" s="25">
        <f t="shared" si="623"/>
        <v>16.142857142857142</v>
      </c>
    </row>
    <row r="7932" spans="1:12" x14ac:dyDescent="0.25">
      <c r="A7932">
        <v>114</v>
      </c>
      <c r="B7932" t="s">
        <v>86</v>
      </c>
      <c r="C7932" s="1">
        <v>43944.552083333336</v>
      </c>
      <c r="D7932">
        <v>1</v>
      </c>
      <c r="E7932" t="s">
        <v>8</v>
      </c>
      <c r="F7932" t="s">
        <v>9</v>
      </c>
      <c r="G7932">
        <v>3</v>
      </c>
      <c r="H7932" t="str">
        <f t="shared" si="622"/>
        <v>AWD</v>
      </c>
      <c r="I7932" s="2">
        <f t="shared" si="624"/>
        <v>2020</v>
      </c>
      <c r="J7932" s="2">
        <f t="shared" si="625"/>
        <v>4</v>
      </c>
      <c r="K7932" t="str">
        <f t="shared" si="626"/>
        <v>Pantserjuffers</v>
      </c>
      <c r="L7932" s="25">
        <f t="shared" si="623"/>
        <v>16.142857142857142</v>
      </c>
    </row>
    <row r="7933" spans="1:12" x14ac:dyDescent="0.25">
      <c r="A7933">
        <v>114</v>
      </c>
      <c r="B7933" t="s">
        <v>86</v>
      </c>
      <c r="C7933" s="1">
        <v>43944.552083333336</v>
      </c>
      <c r="D7933">
        <v>1</v>
      </c>
      <c r="E7933" t="s">
        <v>12</v>
      </c>
      <c r="F7933" t="s">
        <v>13</v>
      </c>
      <c r="G7933">
        <v>2</v>
      </c>
      <c r="H7933" t="str">
        <f t="shared" si="622"/>
        <v>AWD</v>
      </c>
      <c r="I7933" s="2">
        <f t="shared" si="624"/>
        <v>2020</v>
      </c>
      <c r="J7933" s="2">
        <f t="shared" si="625"/>
        <v>4</v>
      </c>
      <c r="K7933" t="str">
        <f t="shared" si="626"/>
        <v>Waterjuffer</v>
      </c>
      <c r="L7933" s="25">
        <f t="shared" si="623"/>
        <v>16.142857142857142</v>
      </c>
    </row>
    <row r="7934" spans="1:12" x14ac:dyDescent="0.25">
      <c r="A7934">
        <v>425</v>
      </c>
      <c r="B7934" t="s">
        <v>87</v>
      </c>
      <c r="C7934" s="1">
        <v>40333.552083333336</v>
      </c>
      <c r="D7934">
        <v>1</v>
      </c>
      <c r="E7934" t="s">
        <v>26</v>
      </c>
      <c r="F7934" t="s">
        <v>27</v>
      </c>
      <c r="G7934">
        <v>3</v>
      </c>
      <c r="H7934" t="str">
        <f t="shared" si="622"/>
        <v>KD</v>
      </c>
      <c r="I7934" s="2">
        <f t="shared" ref="I7934:I7988" si="627">YEAR(C7934)</f>
        <v>2010</v>
      </c>
      <c r="J7934" s="2">
        <f t="shared" ref="J7934:J7988" si="628">MONTH(C7934)</f>
        <v>6</v>
      </c>
      <c r="K7934" t="str">
        <f t="shared" ref="K7934:K7988" si="629">VLOOKUP(E7934,$Q$2:$R$100,2,FALSE)</f>
        <v>Glazenmakers</v>
      </c>
      <c r="L7934" s="25">
        <f t="shared" si="623"/>
        <v>22</v>
      </c>
    </row>
    <row r="7935" spans="1:12" x14ac:dyDescent="0.25">
      <c r="A7935">
        <v>425</v>
      </c>
      <c r="B7935" t="s">
        <v>87</v>
      </c>
      <c r="C7935" s="1">
        <v>40333.552083333336</v>
      </c>
      <c r="D7935">
        <v>1</v>
      </c>
      <c r="E7935" t="s">
        <v>12</v>
      </c>
      <c r="F7935" t="s">
        <v>13</v>
      </c>
      <c r="G7935">
        <v>4</v>
      </c>
      <c r="H7935" t="str">
        <f t="shared" si="622"/>
        <v>KD</v>
      </c>
      <c r="I7935" s="2">
        <f t="shared" si="627"/>
        <v>2010</v>
      </c>
      <c r="J7935" s="2">
        <f t="shared" si="628"/>
        <v>6</v>
      </c>
      <c r="K7935" t="str">
        <f t="shared" si="629"/>
        <v>Waterjuffer</v>
      </c>
      <c r="L7935" s="25">
        <f t="shared" si="623"/>
        <v>22</v>
      </c>
    </row>
    <row r="7936" spans="1:12" x14ac:dyDescent="0.25">
      <c r="A7936">
        <v>425</v>
      </c>
      <c r="B7936" t="s">
        <v>87</v>
      </c>
      <c r="C7936" s="1">
        <v>40333.552083333336</v>
      </c>
      <c r="D7936">
        <v>1</v>
      </c>
      <c r="E7936" t="s">
        <v>14</v>
      </c>
      <c r="F7936" t="s">
        <v>15</v>
      </c>
      <c r="G7936">
        <v>7</v>
      </c>
      <c r="H7936" t="str">
        <f t="shared" si="622"/>
        <v>KD</v>
      </c>
      <c r="I7936" s="2">
        <f t="shared" si="627"/>
        <v>2010</v>
      </c>
      <c r="J7936" s="2">
        <f t="shared" si="628"/>
        <v>6</v>
      </c>
      <c r="K7936" t="str">
        <f t="shared" si="629"/>
        <v>Waterjuffer</v>
      </c>
      <c r="L7936" s="25">
        <f t="shared" si="623"/>
        <v>22</v>
      </c>
    </row>
    <row r="7937" spans="1:12" x14ac:dyDescent="0.25">
      <c r="A7937">
        <v>425</v>
      </c>
      <c r="B7937" t="s">
        <v>87</v>
      </c>
      <c r="C7937" s="1">
        <v>40333.552083333336</v>
      </c>
      <c r="D7937">
        <v>2</v>
      </c>
      <c r="E7937" t="s">
        <v>26</v>
      </c>
      <c r="F7937" t="s">
        <v>27</v>
      </c>
      <c r="G7937">
        <v>3</v>
      </c>
      <c r="H7937" t="str">
        <f t="shared" si="622"/>
        <v>KD</v>
      </c>
      <c r="I7937" s="2">
        <f t="shared" si="627"/>
        <v>2010</v>
      </c>
      <c r="J7937" s="2">
        <f t="shared" si="628"/>
        <v>6</v>
      </c>
      <c r="K7937" t="str">
        <f t="shared" si="629"/>
        <v>Glazenmakers</v>
      </c>
      <c r="L7937" s="25">
        <f t="shared" si="623"/>
        <v>22</v>
      </c>
    </row>
    <row r="7938" spans="1:12" x14ac:dyDescent="0.25">
      <c r="A7938">
        <v>425</v>
      </c>
      <c r="B7938" t="s">
        <v>87</v>
      </c>
      <c r="C7938" s="1">
        <v>40333.552083333336</v>
      </c>
      <c r="D7938">
        <v>2</v>
      </c>
      <c r="E7938" t="s">
        <v>12</v>
      </c>
      <c r="F7938" t="s">
        <v>13</v>
      </c>
      <c r="G7938">
        <v>5</v>
      </c>
      <c r="H7938" t="str">
        <f t="shared" ref="H7938:H8001" si="630">VLOOKUP(A7938,$N$2:$O$51,2,FALSE)</f>
        <v>KD</v>
      </c>
      <c r="I7938" s="2">
        <f t="shared" si="627"/>
        <v>2010</v>
      </c>
      <c r="J7938" s="2">
        <f t="shared" si="628"/>
        <v>6</v>
      </c>
      <c r="K7938" t="str">
        <f t="shared" si="629"/>
        <v>Waterjuffer</v>
      </c>
      <c r="L7938" s="25">
        <f t="shared" si="623"/>
        <v>22</v>
      </c>
    </row>
    <row r="7939" spans="1:12" x14ac:dyDescent="0.25">
      <c r="A7939">
        <v>425</v>
      </c>
      <c r="B7939" t="s">
        <v>87</v>
      </c>
      <c r="C7939" s="1">
        <v>40333.552083333336</v>
      </c>
      <c r="D7939">
        <v>2</v>
      </c>
      <c r="E7939" t="s">
        <v>14</v>
      </c>
      <c r="F7939" t="s">
        <v>15</v>
      </c>
      <c r="G7939">
        <v>2</v>
      </c>
      <c r="H7939" t="str">
        <f t="shared" si="630"/>
        <v>KD</v>
      </c>
      <c r="I7939" s="2">
        <f t="shared" si="627"/>
        <v>2010</v>
      </c>
      <c r="J7939" s="2">
        <f t="shared" si="628"/>
        <v>6</v>
      </c>
      <c r="K7939" t="str">
        <f t="shared" si="629"/>
        <v>Waterjuffer</v>
      </c>
      <c r="L7939" s="25">
        <f t="shared" ref="L7939:L8002" si="631">(ROUNDDOWN(C7939-DATE(I7939,1,1),0))/7</f>
        <v>22</v>
      </c>
    </row>
    <row r="7940" spans="1:12" x14ac:dyDescent="0.25">
      <c r="A7940">
        <v>425</v>
      </c>
      <c r="B7940" t="s">
        <v>87</v>
      </c>
      <c r="C7940" s="1">
        <v>40333.552083333336</v>
      </c>
      <c r="D7940">
        <v>4</v>
      </c>
      <c r="E7940" t="s">
        <v>26</v>
      </c>
      <c r="F7940" t="s">
        <v>27</v>
      </c>
      <c r="G7940">
        <v>3</v>
      </c>
      <c r="H7940" t="str">
        <f t="shared" si="630"/>
        <v>KD</v>
      </c>
      <c r="I7940" s="2">
        <f t="shared" si="627"/>
        <v>2010</v>
      </c>
      <c r="J7940" s="2">
        <f t="shared" si="628"/>
        <v>6</v>
      </c>
      <c r="K7940" t="str">
        <f t="shared" si="629"/>
        <v>Glazenmakers</v>
      </c>
      <c r="L7940" s="25">
        <f t="shared" si="631"/>
        <v>22</v>
      </c>
    </row>
    <row r="7941" spans="1:12" x14ac:dyDescent="0.25">
      <c r="A7941">
        <v>425</v>
      </c>
      <c r="B7941" t="s">
        <v>87</v>
      </c>
      <c r="C7941" s="1">
        <v>40355.479166666664</v>
      </c>
      <c r="D7941">
        <v>1</v>
      </c>
      <c r="E7941" t="s">
        <v>10</v>
      </c>
      <c r="F7941" t="s">
        <v>11</v>
      </c>
      <c r="G7941">
        <v>20</v>
      </c>
      <c r="H7941" t="str">
        <f t="shared" si="630"/>
        <v>KD</v>
      </c>
      <c r="I7941" s="2">
        <f t="shared" si="627"/>
        <v>2010</v>
      </c>
      <c r="J7941" s="2">
        <f t="shared" si="628"/>
        <v>6</v>
      </c>
      <c r="K7941" t="str">
        <f t="shared" si="629"/>
        <v>Waterjuffer</v>
      </c>
      <c r="L7941" s="25">
        <f t="shared" si="631"/>
        <v>25.142857142857142</v>
      </c>
    </row>
    <row r="7942" spans="1:12" x14ac:dyDescent="0.25">
      <c r="A7942">
        <v>425</v>
      </c>
      <c r="B7942" t="s">
        <v>87</v>
      </c>
      <c r="C7942" s="1">
        <v>40355.479166666664</v>
      </c>
      <c r="D7942">
        <v>1</v>
      </c>
      <c r="E7942" t="s">
        <v>12</v>
      </c>
      <c r="F7942" t="s">
        <v>13</v>
      </c>
      <c r="G7942">
        <v>1</v>
      </c>
      <c r="H7942" t="str">
        <f t="shared" si="630"/>
        <v>KD</v>
      </c>
      <c r="I7942" s="2">
        <f t="shared" si="627"/>
        <v>2010</v>
      </c>
      <c r="J7942" s="2">
        <f t="shared" si="628"/>
        <v>6</v>
      </c>
      <c r="K7942" t="str">
        <f t="shared" si="629"/>
        <v>Waterjuffer</v>
      </c>
      <c r="L7942" s="25">
        <f t="shared" si="631"/>
        <v>25.142857142857142</v>
      </c>
    </row>
    <row r="7943" spans="1:12" x14ac:dyDescent="0.25">
      <c r="A7943">
        <v>425</v>
      </c>
      <c r="B7943" t="s">
        <v>87</v>
      </c>
      <c r="C7943" s="1">
        <v>40355.479166666664</v>
      </c>
      <c r="D7943">
        <v>1</v>
      </c>
      <c r="E7943" t="s">
        <v>14</v>
      </c>
      <c r="F7943" t="s">
        <v>15</v>
      </c>
      <c r="G7943">
        <v>25</v>
      </c>
      <c r="H7943" t="str">
        <f t="shared" si="630"/>
        <v>KD</v>
      </c>
      <c r="I7943" s="2">
        <f t="shared" si="627"/>
        <v>2010</v>
      </c>
      <c r="J7943" s="2">
        <f t="shared" si="628"/>
        <v>6</v>
      </c>
      <c r="K7943" t="str">
        <f t="shared" si="629"/>
        <v>Waterjuffer</v>
      </c>
      <c r="L7943" s="25">
        <f t="shared" si="631"/>
        <v>25.142857142857142</v>
      </c>
    </row>
    <row r="7944" spans="1:12" x14ac:dyDescent="0.25">
      <c r="A7944">
        <v>425</v>
      </c>
      <c r="B7944" t="s">
        <v>87</v>
      </c>
      <c r="C7944" s="1">
        <v>40355.479166666664</v>
      </c>
      <c r="D7944">
        <v>1</v>
      </c>
      <c r="E7944" t="s">
        <v>20</v>
      </c>
      <c r="F7944" t="s">
        <v>21</v>
      </c>
      <c r="G7944">
        <v>10</v>
      </c>
      <c r="H7944" t="str">
        <f t="shared" si="630"/>
        <v>KD</v>
      </c>
      <c r="I7944" s="2">
        <f t="shared" si="627"/>
        <v>2010</v>
      </c>
      <c r="J7944" s="2">
        <f t="shared" si="628"/>
        <v>6</v>
      </c>
      <c r="K7944" t="str">
        <f t="shared" si="629"/>
        <v>Waterjuffer</v>
      </c>
      <c r="L7944" s="25">
        <f t="shared" si="631"/>
        <v>25.142857142857142</v>
      </c>
    </row>
    <row r="7945" spans="1:12" x14ac:dyDescent="0.25">
      <c r="A7945">
        <v>425</v>
      </c>
      <c r="B7945" t="s">
        <v>87</v>
      </c>
      <c r="C7945" s="1">
        <v>40355.479166666664</v>
      </c>
      <c r="D7945">
        <v>1</v>
      </c>
      <c r="E7945" t="s">
        <v>61</v>
      </c>
      <c r="F7945" t="s">
        <v>62</v>
      </c>
      <c r="G7945">
        <v>6</v>
      </c>
      <c r="H7945" t="str">
        <f t="shared" si="630"/>
        <v>KD</v>
      </c>
      <c r="I7945" s="2">
        <f t="shared" si="627"/>
        <v>2010</v>
      </c>
      <c r="J7945" s="2">
        <f t="shared" si="628"/>
        <v>6</v>
      </c>
      <c r="K7945" t="str">
        <f t="shared" si="629"/>
        <v>Waterjuffer</v>
      </c>
      <c r="L7945" s="25">
        <f t="shared" si="631"/>
        <v>25.142857142857142</v>
      </c>
    </row>
    <row r="7946" spans="1:12" x14ac:dyDescent="0.25">
      <c r="A7946">
        <v>425</v>
      </c>
      <c r="B7946" t="s">
        <v>87</v>
      </c>
      <c r="C7946" s="1">
        <v>40355.479166666664</v>
      </c>
      <c r="D7946">
        <v>1</v>
      </c>
      <c r="E7946" t="s">
        <v>22</v>
      </c>
      <c r="F7946" t="s">
        <v>23</v>
      </c>
      <c r="G7946">
        <v>1</v>
      </c>
      <c r="H7946" t="str">
        <f t="shared" si="630"/>
        <v>KD</v>
      </c>
      <c r="I7946" s="2">
        <f t="shared" si="627"/>
        <v>2010</v>
      </c>
      <c r="J7946" s="2">
        <f t="shared" si="628"/>
        <v>6</v>
      </c>
      <c r="K7946" t="str">
        <f t="shared" si="629"/>
        <v>Glazenmakers</v>
      </c>
      <c r="L7946" s="25">
        <f t="shared" si="631"/>
        <v>25.142857142857142</v>
      </c>
    </row>
    <row r="7947" spans="1:12" x14ac:dyDescent="0.25">
      <c r="A7947">
        <v>425</v>
      </c>
      <c r="B7947" t="s">
        <v>87</v>
      </c>
      <c r="C7947" s="1">
        <v>40355.479166666664</v>
      </c>
      <c r="D7947">
        <v>1</v>
      </c>
      <c r="E7947" t="s">
        <v>24</v>
      </c>
      <c r="F7947" t="s">
        <v>25</v>
      </c>
      <c r="G7947">
        <v>1</v>
      </c>
      <c r="H7947" t="str">
        <f t="shared" si="630"/>
        <v>KD</v>
      </c>
      <c r="I7947" s="2">
        <f t="shared" si="627"/>
        <v>2010</v>
      </c>
      <c r="J7947" s="2">
        <f t="shared" si="628"/>
        <v>6</v>
      </c>
      <c r="K7947" t="str">
        <f t="shared" si="629"/>
        <v>Glazenmakers</v>
      </c>
      <c r="L7947" s="25">
        <f t="shared" si="631"/>
        <v>25.142857142857142</v>
      </c>
    </row>
    <row r="7948" spans="1:12" x14ac:dyDescent="0.25">
      <c r="A7948">
        <v>425</v>
      </c>
      <c r="B7948" t="s">
        <v>87</v>
      </c>
      <c r="C7948" s="1">
        <v>40355.479166666664</v>
      </c>
      <c r="D7948">
        <v>1</v>
      </c>
      <c r="E7948" t="s">
        <v>28</v>
      </c>
      <c r="F7948" t="s">
        <v>29</v>
      </c>
      <c r="G7948">
        <v>1</v>
      </c>
      <c r="H7948" t="str">
        <f t="shared" si="630"/>
        <v>KD</v>
      </c>
      <c r="I7948" s="2">
        <f t="shared" si="627"/>
        <v>2010</v>
      </c>
      <c r="J7948" s="2">
        <f t="shared" si="628"/>
        <v>6</v>
      </c>
      <c r="K7948" t="str">
        <f t="shared" si="629"/>
        <v>Korenbouten</v>
      </c>
      <c r="L7948" s="25">
        <f t="shared" si="631"/>
        <v>25.142857142857142</v>
      </c>
    </row>
    <row r="7949" spans="1:12" x14ac:dyDescent="0.25">
      <c r="A7949">
        <v>425</v>
      </c>
      <c r="B7949" t="s">
        <v>87</v>
      </c>
      <c r="C7949" s="1">
        <v>40355.479166666664</v>
      </c>
      <c r="D7949">
        <v>2</v>
      </c>
      <c r="E7949" t="s">
        <v>10</v>
      </c>
      <c r="F7949" t="s">
        <v>11</v>
      </c>
      <c r="G7949">
        <v>13</v>
      </c>
      <c r="H7949" t="str">
        <f t="shared" si="630"/>
        <v>KD</v>
      </c>
      <c r="I7949" s="2">
        <f t="shared" si="627"/>
        <v>2010</v>
      </c>
      <c r="J7949" s="2">
        <f t="shared" si="628"/>
        <v>6</v>
      </c>
      <c r="K7949" t="str">
        <f t="shared" si="629"/>
        <v>Waterjuffer</v>
      </c>
      <c r="L7949" s="25">
        <f t="shared" si="631"/>
        <v>25.142857142857142</v>
      </c>
    </row>
    <row r="7950" spans="1:12" x14ac:dyDescent="0.25">
      <c r="A7950">
        <v>425</v>
      </c>
      <c r="B7950" t="s">
        <v>87</v>
      </c>
      <c r="C7950" s="1">
        <v>40355.479166666664</v>
      </c>
      <c r="D7950">
        <v>2</v>
      </c>
      <c r="E7950" t="s">
        <v>12</v>
      </c>
      <c r="F7950" t="s">
        <v>13</v>
      </c>
      <c r="G7950">
        <v>2</v>
      </c>
      <c r="H7950" t="str">
        <f t="shared" si="630"/>
        <v>KD</v>
      </c>
      <c r="I7950" s="2">
        <f t="shared" si="627"/>
        <v>2010</v>
      </c>
      <c r="J7950" s="2">
        <f t="shared" si="628"/>
        <v>6</v>
      </c>
      <c r="K7950" t="str">
        <f t="shared" si="629"/>
        <v>Waterjuffer</v>
      </c>
      <c r="L7950" s="25">
        <f t="shared" si="631"/>
        <v>25.142857142857142</v>
      </c>
    </row>
    <row r="7951" spans="1:12" x14ac:dyDescent="0.25">
      <c r="A7951">
        <v>425</v>
      </c>
      <c r="B7951" t="s">
        <v>87</v>
      </c>
      <c r="C7951" s="1">
        <v>40355.479166666664</v>
      </c>
      <c r="D7951">
        <v>2</v>
      </c>
      <c r="E7951" t="s">
        <v>14</v>
      </c>
      <c r="F7951" t="s">
        <v>15</v>
      </c>
      <c r="G7951">
        <v>15</v>
      </c>
      <c r="H7951" t="str">
        <f t="shared" si="630"/>
        <v>KD</v>
      </c>
      <c r="I7951" s="2">
        <f t="shared" si="627"/>
        <v>2010</v>
      </c>
      <c r="J7951" s="2">
        <f t="shared" si="628"/>
        <v>6</v>
      </c>
      <c r="K7951" t="str">
        <f t="shared" si="629"/>
        <v>Waterjuffer</v>
      </c>
      <c r="L7951" s="25">
        <f t="shared" si="631"/>
        <v>25.142857142857142</v>
      </c>
    </row>
    <row r="7952" spans="1:12" x14ac:dyDescent="0.25">
      <c r="A7952">
        <v>425</v>
      </c>
      <c r="B7952" t="s">
        <v>87</v>
      </c>
      <c r="C7952" s="1">
        <v>40355.479166666664</v>
      </c>
      <c r="D7952">
        <v>2</v>
      </c>
      <c r="E7952" t="s">
        <v>20</v>
      </c>
      <c r="F7952" t="s">
        <v>21</v>
      </c>
      <c r="G7952">
        <v>16</v>
      </c>
      <c r="H7952" t="str">
        <f t="shared" si="630"/>
        <v>KD</v>
      </c>
      <c r="I7952" s="2">
        <f t="shared" si="627"/>
        <v>2010</v>
      </c>
      <c r="J7952" s="2">
        <f t="shared" si="628"/>
        <v>6</v>
      </c>
      <c r="K7952" t="str">
        <f t="shared" si="629"/>
        <v>Waterjuffer</v>
      </c>
      <c r="L7952" s="25">
        <f t="shared" si="631"/>
        <v>25.142857142857142</v>
      </c>
    </row>
    <row r="7953" spans="1:12" x14ac:dyDescent="0.25">
      <c r="A7953">
        <v>425</v>
      </c>
      <c r="B7953" t="s">
        <v>87</v>
      </c>
      <c r="C7953" s="1">
        <v>40355.479166666664</v>
      </c>
      <c r="D7953">
        <v>2</v>
      </c>
      <c r="E7953" t="s">
        <v>16</v>
      </c>
      <c r="F7953" t="s">
        <v>17</v>
      </c>
      <c r="G7953">
        <v>1</v>
      </c>
      <c r="H7953" t="str">
        <f t="shared" si="630"/>
        <v>KD</v>
      </c>
      <c r="I7953" s="2">
        <f t="shared" si="627"/>
        <v>2010</v>
      </c>
      <c r="J7953" s="2">
        <f t="shared" si="628"/>
        <v>6</v>
      </c>
      <c r="K7953" t="str">
        <f t="shared" si="629"/>
        <v>Waterjuffer</v>
      </c>
      <c r="L7953" s="25">
        <f t="shared" si="631"/>
        <v>25.142857142857142</v>
      </c>
    </row>
    <row r="7954" spans="1:12" x14ac:dyDescent="0.25">
      <c r="A7954">
        <v>425</v>
      </c>
      <c r="B7954" t="s">
        <v>87</v>
      </c>
      <c r="C7954" s="1">
        <v>40355.479166666664</v>
      </c>
      <c r="D7954">
        <v>2</v>
      </c>
      <c r="E7954" t="s">
        <v>61</v>
      </c>
      <c r="F7954" t="s">
        <v>62</v>
      </c>
      <c r="G7954">
        <v>5</v>
      </c>
      <c r="H7954" t="str">
        <f t="shared" si="630"/>
        <v>KD</v>
      </c>
      <c r="I7954" s="2">
        <f t="shared" si="627"/>
        <v>2010</v>
      </c>
      <c r="J7954" s="2">
        <f t="shared" si="628"/>
        <v>6</v>
      </c>
      <c r="K7954" t="str">
        <f t="shared" si="629"/>
        <v>Waterjuffer</v>
      </c>
      <c r="L7954" s="25">
        <f t="shared" si="631"/>
        <v>25.142857142857142</v>
      </c>
    </row>
    <row r="7955" spans="1:12" x14ac:dyDescent="0.25">
      <c r="A7955">
        <v>425</v>
      </c>
      <c r="B7955" t="s">
        <v>87</v>
      </c>
      <c r="C7955" s="1">
        <v>40355.479166666664</v>
      </c>
      <c r="D7955">
        <v>2</v>
      </c>
      <c r="E7955" t="s">
        <v>22</v>
      </c>
      <c r="F7955" t="s">
        <v>23</v>
      </c>
      <c r="G7955">
        <v>1</v>
      </c>
      <c r="H7955" t="str">
        <f t="shared" si="630"/>
        <v>KD</v>
      </c>
      <c r="I7955" s="2">
        <f t="shared" si="627"/>
        <v>2010</v>
      </c>
      <c r="J7955" s="2">
        <f t="shared" si="628"/>
        <v>6</v>
      </c>
      <c r="K7955" t="str">
        <f t="shared" si="629"/>
        <v>Glazenmakers</v>
      </c>
      <c r="L7955" s="25">
        <f t="shared" si="631"/>
        <v>25.142857142857142</v>
      </c>
    </row>
    <row r="7956" spans="1:12" x14ac:dyDescent="0.25">
      <c r="A7956">
        <v>425</v>
      </c>
      <c r="B7956" t="s">
        <v>87</v>
      </c>
      <c r="C7956" s="1">
        <v>40355.479166666664</v>
      </c>
      <c r="D7956">
        <v>2</v>
      </c>
      <c r="E7956" t="s">
        <v>24</v>
      </c>
      <c r="F7956" t="s">
        <v>25</v>
      </c>
      <c r="G7956">
        <v>1</v>
      </c>
      <c r="H7956" t="str">
        <f t="shared" si="630"/>
        <v>KD</v>
      </c>
      <c r="I7956" s="2">
        <f t="shared" si="627"/>
        <v>2010</v>
      </c>
      <c r="J7956" s="2">
        <f t="shared" si="628"/>
        <v>6</v>
      </c>
      <c r="K7956" t="str">
        <f t="shared" si="629"/>
        <v>Glazenmakers</v>
      </c>
      <c r="L7956" s="25">
        <f t="shared" si="631"/>
        <v>25.142857142857142</v>
      </c>
    </row>
    <row r="7957" spans="1:12" x14ac:dyDescent="0.25">
      <c r="A7957">
        <v>425</v>
      </c>
      <c r="B7957" t="s">
        <v>87</v>
      </c>
      <c r="C7957" s="1">
        <v>40355.479166666664</v>
      </c>
      <c r="D7957">
        <v>2</v>
      </c>
      <c r="E7957" t="s">
        <v>26</v>
      </c>
      <c r="F7957" t="s">
        <v>27</v>
      </c>
      <c r="G7957">
        <v>1</v>
      </c>
      <c r="H7957" t="str">
        <f t="shared" si="630"/>
        <v>KD</v>
      </c>
      <c r="I7957" s="2">
        <f t="shared" si="627"/>
        <v>2010</v>
      </c>
      <c r="J7957" s="2">
        <f t="shared" si="628"/>
        <v>6</v>
      </c>
      <c r="K7957" t="str">
        <f t="shared" si="629"/>
        <v>Glazenmakers</v>
      </c>
      <c r="L7957" s="25">
        <f t="shared" si="631"/>
        <v>25.142857142857142</v>
      </c>
    </row>
    <row r="7958" spans="1:12" x14ac:dyDescent="0.25">
      <c r="A7958">
        <v>425</v>
      </c>
      <c r="B7958" t="s">
        <v>87</v>
      </c>
      <c r="C7958" s="1">
        <v>40365.524305555555</v>
      </c>
      <c r="D7958">
        <v>1</v>
      </c>
      <c r="E7958" t="s">
        <v>26</v>
      </c>
      <c r="F7958" t="s">
        <v>27</v>
      </c>
      <c r="G7958">
        <v>4</v>
      </c>
      <c r="H7958" t="str">
        <f t="shared" si="630"/>
        <v>KD</v>
      </c>
      <c r="I7958" s="2">
        <f t="shared" si="627"/>
        <v>2010</v>
      </c>
      <c r="J7958" s="2">
        <f t="shared" si="628"/>
        <v>7</v>
      </c>
      <c r="K7958" t="str">
        <f t="shared" si="629"/>
        <v>Glazenmakers</v>
      </c>
      <c r="L7958" s="25">
        <f t="shared" si="631"/>
        <v>26.571428571428573</v>
      </c>
    </row>
    <row r="7959" spans="1:12" x14ac:dyDescent="0.25">
      <c r="A7959">
        <v>425</v>
      </c>
      <c r="B7959" t="s">
        <v>87</v>
      </c>
      <c r="C7959" s="1">
        <v>40365.524305555555</v>
      </c>
      <c r="D7959">
        <v>1</v>
      </c>
      <c r="E7959" t="s">
        <v>14</v>
      </c>
      <c r="F7959" t="s">
        <v>15</v>
      </c>
      <c r="G7959">
        <v>5</v>
      </c>
      <c r="H7959" t="str">
        <f t="shared" si="630"/>
        <v>KD</v>
      </c>
      <c r="I7959" s="2">
        <f t="shared" si="627"/>
        <v>2010</v>
      </c>
      <c r="J7959" s="2">
        <f t="shared" si="628"/>
        <v>7</v>
      </c>
      <c r="K7959" t="str">
        <f t="shared" si="629"/>
        <v>Waterjuffer</v>
      </c>
      <c r="L7959" s="25">
        <f t="shared" si="631"/>
        <v>26.571428571428573</v>
      </c>
    </row>
    <row r="7960" spans="1:12" x14ac:dyDescent="0.25">
      <c r="A7960">
        <v>425</v>
      </c>
      <c r="B7960" t="s">
        <v>87</v>
      </c>
      <c r="C7960" s="1">
        <v>40365.524305555555</v>
      </c>
      <c r="D7960">
        <v>2</v>
      </c>
      <c r="E7960" t="s">
        <v>26</v>
      </c>
      <c r="F7960" t="s">
        <v>27</v>
      </c>
      <c r="G7960">
        <v>3</v>
      </c>
      <c r="H7960" t="str">
        <f t="shared" si="630"/>
        <v>KD</v>
      </c>
      <c r="I7960" s="2">
        <f t="shared" si="627"/>
        <v>2010</v>
      </c>
      <c r="J7960" s="2">
        <f t="shared" si="628"/>
        <v>7</v>
      </c>
      <c r="K7960" t="str">
        <f t="shared" si="629"/>
        <v>Glazenmakers</v>
      </c>
      <c r="L7960" s="25">
        <f t="shared" si="631"/>
        <v>26.571428571428573</v>
      </c>
    </row>
    <row r="7961" spans="1:12" x14ac:dyDescent="0.25">
      <c r="A7961">
        <v>425</v>
      </c>
      <c r="B7961" t="s">
        <v>87</v>
      </c>
      <c r="C7961" s="1">
        <v>40365.524305555555</v>
      </c>
      <c r="D7961">
        <v>2</v>
      </c>
      <c r="E7961" t="s">
        <v>10</v>
      </c>
      <c r="F7961" t="s">
        <v>11</v>
      </c>
      <c r="G7961">
        <v>1</v>
      </c>
      <c r="H7961" t="str">
        <f t="shared" si="630"/>
        <v>KD</v>
      </c>
      <c r="I7961" s="2">
        <f t="shared" si="627"/>
        <v>2010</v>
      </c>
      <c r="J7961" s="2">
        <f t="shared" si="628"/>
        <v>7</v>
      </c>
      <c r="K7961" t="str">
        <f t="shared" si="629"/>
        <v>Waterjuffer</v>
      </c>
      <c r="L7961" s="25">
        <f t="shared" si="631"/>
        <v>26.571428571428573</v>
      </c>
    </row>
    <row r="7962" spans="1:12" x14ac:dyDescent="0.25">
      <c r="A7962">
        <v>425</v>
      </c>
      <c r="B7962" t="s">
        <v>87</v>
      </c>
      <c r="C7962" s="1">
        <v>40365.524305555555</v>
      </c>
      <c r="D7962">
        <v>2</v>
      </c>
      <c r="E7962" t="s">
        <v>14</v>
      </c>
      <c r="F7962" t="s">
        <v>15</v>
      </c>
      <c r="G7962">
        <v>20</v>
      </c>
      <c r="H7962" t="str">
        <f t="shared" si="630"/>
        <v>KD</v>
      </c>
      <c r="I7962" s="2">
        <f t="shared" si="627"/>
        <v>2010</v>
      </c>
      <c r="J7962" s="2">
        <f t="shared" si="628"/>
        <v>7</v>
      </c>
      <c r="K7962" t="str">
        <f t="shared" si="629"/>
        <v>Waterjuffer</v>
      </c>
      <c r="L7962" s="25">
        <f t="shared" si="631"/>
        <v>26.571428571428573</v>
      </c>
    </row>
    <row r="7963" spans="1:12" x14ac:dyDescent="0.25">
      <c r="A7963">
        <v>425</v>
      </c>
      <c r="B7963" t="s">
        <v>87</v>
      </c>
      <c r="C7963" s="1">
        <v>40365.524305555555</v>
      </c>
      <c r="D7963">
        <v>4</v>
      </c>
      <c r="E7963" t="s">
        <v>26</v>
      </c>
      <c r="F7963" t="s">
        <v>27</v>
      </c>
      <c r="G7963">
        <v>7</v>
      </c>
      <c r="H7963" t="str">
        <f t="shared" si="630"/>
        <v>KD</v>
      </c>
      <c r="I7963" s="2">
        <f t="shared" si="627"/>
        <v>2010</v>
      </c>
      <c r="J7963" s="2">
        <f t="shared" si="628"/>
        <v>7</v>
      </c>
      <c r="K7963" t="str">
        <f t="shared" si="629"/>
        <v>Glazenmakers</v>
      </c>
      <c r="L7963" s="25">
        <f t="shared" si="631"/>
        <v>26.571428571428573</v>
      </c>
    </row>
    <row r="7964" spans="1:12" x14ac:dyDescent="0.25">
      <c r="A7964">
        <v>425</v>
      </c>
      <c r="B7964" t="s">
        <v>87</v>
      </c>
      <c r="C7964" s="1">
        <v>40379.46875</v>
      </c>
      <c r="D7964">
        <v>1</v>
      </c>
      <c r="E7964" t="s">
        <v>55</v>
      </c>
      <c r="F7964" t="s">
        <v>56</v>
      </c>
      <c r="G7964">
        <v>1</v>
      </c>
      <c r="H7964" t="str">
        <f t="shared" si="630"/>
        <v>KD</v>
      </c>
      <c r="I7964" s="2">
        <f t="shared" si="627"/>
        <v>2010</v>
      </c>
      <c r="J7964" s="2">
        <f t="shared" si="628"/>
        <v>7</v>
      </c>
      <c r="K7964" t="str">
        <f t="shared" si="629"/>
        <v>Korenbouten</v>
      </c>
      <c r="L7964" s="25">
        <f t="shared" si="631"/>
        <v>28.571428571428573</v>
      </c>
    </row>
    <row r="7965" spans="1:12" x14ac:dyDescent="0.25">
      <c r="A7965">
        <v>425</v>
      </c>
      <c r="B7965" t="s">
        <v>87</v>
      </c>
      <c r="C7965" s="1">
        <v>40379.46875</v>
      </c>
      <c r="D7965">
        <v>1</v>
      </c>
      <c r="E7965" t="s">
        <v>26</v>
      </c>
      <c r="F7965" t="s">
        <v>27</v>
      </c>
      <c r="G7965">
        <v>1</v>
      </c>
      <c r="H7965" t="str">
        <f t="shared" si="630"/>
        <v>KD</v>
      </c>
      <c r="I7965" s="2">
        <f t="shared" si="627"/>
        <v>2010</v>
      </c>
      <c r="J7965" s="2">
        <f t="shared" si="628"/>
        <v>7</v>
      </c>
      <c r="K7965" t="str">
        <f t="shared" si="629"/>
        <v>Glazenmakers</v>
      </c>
      <c r="L7965" s="25">
        <f t="shared" si="631"/>
        <v>28.571428571428573</v>
      </c>
    </row>
    <row r="7966" spans="1:12" x14ac:dyDescent="0.25">
      <c r="A7966">
        <v>425</v>
      </c>
      <c r="B7966" t="s">
        <v>87</v>
      </c>
      <c r="C7966" s="1">
        <v>40379.46875</v>
      </c>
      <c r="D7966">
        <v>1</v>
      </c>
      <c r="E7966" t="s">
        <v>10</v>
      </c>
      <c r="F7966" t="s">
        <v>11</v>
      </c>
      <c r="G7966">
        <v>1</v>
      </c>
      <c r="H7966" t="str">
        <f t="shared" si="630"/>
        <v>KD</v>
      </c>
      <c r="I7966" s="2">
        <f t="shared" si="627"/>
        <v>2010</v>
      </c>
      <c r="J7966" s="2">
        <f t="shared" si="628"/>
        <v>7</v>
      </c>
      <c r="K7966" t="str">
        <f t="shared" si="629"/>
        <v>Waterjuffer</v>
      </c>
      <c r="L7966" s="25">
        <f t="shared" si="631"/>
        <v>28.571428571428573</v>
      </c>
    </row>
    <row r="7967" spans="1:12" x14ac:dyDescent="0.25">
      <c r="A7967">
        <v>425</v>
      </c>
      <c r="B7967" t="s">
        <v>87</v>
      </c>
      <c r="C7967" s="1">
        <v>40379.46875</v>
      </c>
      <c r="D7967">
        <v>1</v>
      </c>
      <c r="E7967" t="s">
        <v>28</v>
      </c>
      <c r="F7967" t="s">
        <v>29</v>
      </c>
      <c r="G7967">
        <v>1</v>
      </c>
      <c r="H7967" t="str">
        <f t="shared" si="630"/>
        <v>KD</v>
      </c>
      <c r="I7967" s="2">
        <f t="shared" si="627"/>
        <v>2010</v>
      </c>
      <c r="J7967" s="2">
        <f t="shared" si="628"/>
        <v>7</v>
      </c>
      <c r="K7967" t="str">
        <f t="shared" si="629"/>
        <v>Korenbouten</v>
      </c>
      <c r="L7967" s="25">
        <f t="shared" si="631"/>
        <v>28.571428571428573</v>
      </c>
    </row>
    <row r="7968" spans="1:12" x14ac:dyDescent="0.25">
      <c r="A7968">
        <v>425</v>
      </c>
      <c r="B7968" t="s">
        <v>87</v>
      </c>
      <c r="C7968" s="1">
        <v>40379.46875</v>
      </c>
      <c r="D7968">
        <v>1</v>
      </c>
      <c r="E7968" t="s">
        <v>14</v>
      </c>
      <c r="F7968" t="s">
        <v>15</v>
      </c>
      <c r="G7968">
        <v>20</v>
      </c>
      <c r="H7968" t="str">
        <f t="shared" si="630"/>
        <v>KD</v>
      </c>
      <c r="I7968" s="2">
        <f t="shared" si="627"/>
        <v>2010</v>
      </c>
      <c r="J7968" s="2">
        <f t="shared" si="628"/>
        <v>7</v>
      </c>
      <c r="K7968" t="str">
        <f t="shared" si="629"/>
        <v>Waterjuffer</v>
      </c>
      <c r="L7968" s="25">
        <f t="shared" si="631"/>
        <v>28.571428571428573</v>
      </c>
    </row>
    <row r="7969" spans="1:12" x14ac:dyDescent="0.25">
      <c r="A7969">
        <v>425</v>
      </c>
      <c r="B7969" t="s">
        <v>87</v>
      </c>
      <c r="C7969" s="1">
        <v>40379.46875</v>
      </c>
      <c r="D7969">
        <v>2</v>
      </c>
      <c r="E7969" t="s">
        <v>26</v>
      </c>
      <c r="F7969" t="s">
        <v>27</v>
      </c>
      <c r="G7969">
        <v>1</v>
      </c>
      <c r="H7969" t="str">
        <f t="shared" si="630"/>
        <v>KD</v>
      </c>
      <c r="I7969" s="2">
        <f t="shared" si="627"/>
        <v>2010</v>
      </c>
      <c r="J7969" s="2">
        <f t="shared" si="628"/>
        <v>7</v>
      </c>
      <c r="K7969" t="str">
        <f t="shared" si="629"/>
        <v>Glazenmakers</v>
      </c>
      <c r="L7969" s="25">
        <f t="shared" si="631"/>
        <v>28.571428571428573</v>
      </c>
    </row>
    <row r="7970" spans="1:12" x14ac:dyDescent="0.25">
      <c r="A7970">
        <v>425</v>
      </c>
      <c r="B7970" t="s">
        <v>87</v>
      </c>
      <c r="C7970" s="1">
        <v>40379.46875</v>
      </c>
      <c r="D7970">
        <v>2</v>
      </c>
      <c r="E7970" t="s">
        <v>61</v>
      </c>
      <c r="F7970" t="s">
        <v>62</v>
      </c>
      <c r="G7970">
        <v>2</v>
      </c>
      <c r="H7970" t="str">
        <f t="shared" si="630"/>
        <v>KD</v>
      </c>
      <c r="I7970" s="2">
        <f t="shared" si="627"/>
        <v>2010</v>
      </c>
      <c r="J7970" s="2">
        <f t="shared" si="628"/>
        <v>7</v>
      </c>
      <c r="K7970" t="str">
        <f t="shared" si="629"/>
        <v>Waterjuffer</v>
      </c>
      <c r="L7970" s="25">
        <f t="shared" si="631"/>
        <v>28.571428571428573</v>
      </c>
    </row>
    <row r="7971" spans="1:12" x14ac:dyDescent="0.25">
      <c r="A7971">
        <v>425</v>
      </c>
      <c r="B7971" t="s">
        <v>87</v>
      </c>
      <c r="C7971" s="1">
        <v>40379.46875</v>
      </c>
      <c r="D7971">
        <v>2</v>
      </c>
      <c r="E7971" t="s">
        <v>10</v>
      </c>
      <c r="F7971" t="s">
        <v>11</v>
      </c>
      <c r="G7971">
        <v>1</v>
      </c>
      <c r="H7971" t="str">
        <f t="shared" si="630"/>
        <v>KD</v>
      </c>
      <c r="I7971" s="2">
        <f t="shared" si="627"/>
        <v>2010</v>
      </c>
      <c r="J7971" s="2">
        <f t="shared" si="628"/>
        <v>7</v>
      </c>
      <c r="K7971" t="str">
        <f t="shared" si="629"/>
        <v>Waterjuffer</v>
      </c>
      <c r="L7971" s="25">
        <f t="shared" si="631"/>
        <v>28.571428571428573</v>
      </c>
    </row>
    <row r="7972" spans="1:12" x14ac:dyDescent="0.25">
      <c r="A7972">
        <v>425</v>
      </c>
      <c r="B7972" t="s">
        <v>87</v>
      </c>
      <c r="C7972" s="1">
        <v>40379.46875</v>
      </c>
      <c r="D7972">
        <v>2</v>
      </c>
      <c r="E7972" t="s">
        <v>28</v>
      </c>
      <c r="F7972" t="s">
        <v>29</v>
      </c>
      <c r="G7972">
        <v>2</v>
      </c>
      <c r="H7972" t="str">
        <f t="shared" si="630"/>
        <v>KD</v>
      </c>
      <c r="I7972" s="2">
        <f t="shared" si="627"/>
        <v>2010</v>
      </c>
      <c r="J7972" s="2">
        <f t="shared" si="628"/>
        <v>7</v>
      </c>
      <c r="K7972" t="str">
        <f t="shared" si="629"/>
        <v>Korenbouten</v>
      </c>
      <c r="L7972" s="25">
        <f t="shared" si="631"/>
        <v>28.571428571428573</v>
      </c>
    </row>
    <row r="7973" spans="1:12" x14ac:dyDescent="0.25">
      <c r="A7973">
        <v>425</v>
      </c>
      <c r="B7973" t="s">
        <v>87</v>
      </c>
      <c r="C7973" s="1">
        <v>40379.46875</v>
      </c>
      <c r="D7973">
        <v>2</v>
      </c>
      <c r="E7973" t="s">
        <v>24</v>
      </c>
      <c r="F7973" t="s">
        <v>25</v>
      </c>
      <c r="G7973">
        <v>1</v>
      </c>
      <c r="H7973" t="str">
        <f t="shared" si="630"/>
        <v>KD</v>
      </c>
      <c r="I7973" s="2">
        <f t="shared" si="627"/>
        <v>2010</v>
      </c>
      <c r="J7973" s="2">
        <f t="shared" si="628"/>
        <v>7</v>
      </c>
      <c r="K7973" t="str">
        <f t="shared" si="629"/>
        <v>Glazenmakers</v>
      </c>
      <c r="L7973" s="25">
        <f t="shared" si="631"/>
        <v>28.571428571428573</v>
      </c>
    </row>
    <row r="7974" spans="1:12" x14ac:dyDescent="0.25">
      <c r="A7974">
        <v>425</v>
      </c>
      <c r="B7974" t="s">
        <v>87</v>
      </c>
      <c r="C7974" s="1">
        <v>40379.46875</v>
      </c>
      <c r="D7974">
        <v>2</v>
      </c>
      <c r="E7974" t="s">
        <v>14</v>
      </c>
      <c r="F7974" t="s">
        <v>15</v>
      </c>
      <c r="G7974">
        <v>20</v>
      </c>
      <c r="H7974" t="str">
        <f t="shared" si="630"/>
        <v>KD</v>
      </c>
      <c r="I7974" s="2">
        <f t="shared" si="627"/>
        <v>2010</v>
      </c>
      <c r="J7974" s="2">
        <f t="shared" si="628"/>
        <v>7</v>
      </c>
      <c r="K7974" t="str">
        <f t="shared" si="629"/>
        <v>Waterjuffer</v>
      </c>
      <c r="L7974" s="25">
        <f t="shared" si="631"/>
        <v>28.571428571428573</v>
      </c>
    </row>
    <row r="7975" spans="1:12" x14ac:dyDescent="0.25">
      <c r="A7975">
        <v>425</v>
      </c>
      <c r="B7975" t="s">
        <v>87</v>
      </c>
      <c r="C7975" s="1">
        <v>40379.46875</v>
      </c>
      <c r="D7975">
        <v>4</v>
      </c>
      <c r="E7975" t="s">
        <v>26</v>
      </c>
      <c r="F7975" t="s">
        <v>27</v>
      </c>
      <c r="G7975">
        <v>1</v>
      </c>
      <c r="H7975" t="str">
        <f t="shared" si="630"/>
        <v>KD</v>
      </c>
      <c r="I7975" s="2">
        <f t="shared" si="627"/>
        <v>2010</v>
      </c>
      <c r="J7975" s="2">
        <f t="shared" si="628"/>
        <v>7</v>
      </c>
      <c r="K7975" t="str">
        <f t="shared" si="629"/>
        <v>Glazenmakers</v>
      </c>
      <c r="L7975" s="25">
        <f t="shared" si="631"/>
        <v>28.571428571428573</v>
      </c>
    </row>
    <row r="7976" spans="1:12" x14ac:dyDescent="0.25">
      <c r="A7976">
        <v>425</v>
      </c>
      <c r="B7976" t="s">
        <v>87</v>
      </c>
      <c r="C7976" s="1">
        <v>40379.46875</v>
      </c>
      <c r="D7976">
        <v>4</v>
      </c>
      <c r="E7976" t="s">
        <v>24</v>
      </c>
      <c r="F7976" t="s">
        <v>25</v>
      </c>
      <c r="G7976">
        <v>1</v>
      </c>
      <c r="H7976" t="str">
        <f t="shared" si="630"/>
        <v>KD</v>
      </c>
      <c r="I7976" s="2">
        <f t="shared" si="627"/>
        <v>2010</v>
      </c>
      <c r="J7976" s="2">
        <f t="shared" si="628"/>
        <v>7</v>
      </c>
      <c r="K7976" t="str">
        <f t="shared" si="629"/>
        <v>Glazenmakers</v>
      </c>
      <c r="L7976" s="25">
        <f t="shared" si="631"/>
        <v>28.571428571428573</v>
      </c>
    </row>
    <row r="7977" spans="1:12" x14ac:dyDescent="0.25">
      <c r="A7977">
        <v>425</v>
      </c>
      <c r="B7977" t="s">
        <v>87</v>
      </c>
      <c r="C7977" s="1">
        <v>40393.475694444445</v>
      </c>
      <c r="D7977">
        <v>1</v>
      </c>
      <c r="E7977" t="s">
        <v>42</v>
      </c>
      <c r="F7977" t="s">
        <v>43</v>
      </c>
      <c r="G7977">
        <v>3</v>
      </c>
      <c r="H7977" t="str">
        <f t="shared" si="630"/>
        <v>KD</v>
      </c>
      <c r="I7977" s="2">
        <f t="shared" si="627"/>
        <v>2010</v>
      </c>
      <c r="J7977" s="2">
        <f t="shared" si="628"/>
        <v>8</v>
      </c>
      <c r="K7977" t="str">
        <f t="shared" si="629"/>
        <v>Korenbouten</v>
      </c>
      <c r="L7977" s="25">
        <f t="shared" si="631"/>
        <v>30.571428571428573</v>
      </c>
    </row>
    <row r="7978" spans="1:12" x14ac:dyDescent="0.25">
      <c r="A7978">
        <v>425</v>
      </c>
      <c r="B7978" t="s">
        <v>87</v>
      </c>
      <c r="C7978" s="1">
        <v>40393.475694444445</v>
      </c>
      <c r="D7978">
        <v>1</v>
      </c>
      <c r="E7978" t="s">
        <v>14</v>
      </c>
      <c r="F7978" t="s">
        <v>15</v>
      </c>
      <c r="G7978">
        <v>25</v>
      </c>
      <c r="H7978" t="str">
        <f t="shared" si="630"/>
        <v>KD</v>
      </c>
      <c r="I7978" s="2">
        <f t="shared" si="627"/>
        <v>2010</v>
      </c>
      <c r="J7978" s="2">
        <f t="shared" si="628"/>
        <v>8</v>
      </c>
      <c r="K7978" t="str">
        <f t="shared" si="629"/>
        <v>Waterjuffer</v>
      </c>
      <c r="L7978" s="25">
        <f t="shared" si="631"/>
        <v>30.571428571428573</v>
      </c>
    </row>
    <row r="7979" spans="1:12" x14ac:dyDescent="0.25">
      <c r="A7979">
        <v>425</v>
      </c>
      <c r="B7979" t="s">
        <v>87</v>
      </c>
      <c r="C7979" s="1">
        <v>40393.475694444445</v>
      </c>
      <c r="D7979">
        <v>2</v>
      </c>
      <c r="E7979" t="s">
        <v>42</v>
      </c>
      <c r="F7979" t="s">
        <v>43</v>
      </c>
      <c r="G7979">
        <v>2</v>
      </c>
      <c r="H7979" t="str">
        <f t="shared" si="630"/>
        <v>KD</v>
      </c>
      <c r="I7979" s="2">
        <f t="shared" si="627"/>
        <v>2010</v>
      </c>
      <c r="J7979" s="2">
        <f t="shared" si="628"/>
        <v>8</v>
      </c>
      <c r="K7979" t="str">
        <f t="shared" si="629"/>
        <v>Korenbouten</v>
      </c>
      <c r="L7979" s="25">
        <f t="shared" si="631"/>
        <v>30.571428571428573</v>
      </c>
    </row>
    <row r="7980" spans="1:12" x14ac:dyDescent="0.25">
      <c r="A7980">
        <v>425</v>
      </c>
      <c r="B7980" t="s">
        <v>87</v>
      </c>
      <c r="C7980" s="1">
        <v>40393.475694444445</v>
      </c>
      <c r="D7980">
        <v>2</v>
      </c>
      <c r="E7980" t="s">
        <v>14</v>
      </c>
      <c r="F7980" t="s">
        <v>15</v>
      </c>
      <c r="G7980">
        <v>23</v>
      </c>
      <c r="H7980" t="str">
        <f t="shared" si="630"/>
        <v>KD</v>
      </c>
      <c r="I7980" s="2">
        <f t="shared" si="627"/>
        <v>2010</v>
      </c>
      <c r="J7980" s="2">
        <f t="shared" si="628"/>
        <v>8</v>
      </c>
      <c r="K7980" t="str">
        <f t="shared" si="629"/>
        <v>Waterjuffer</v>
      </c>
      <c r="L7980" s="25">
        <f t="shared" si="631"/>
        <v>30.571428571428573</v>
      </c>
    </row>
    <row r="7981" spans="1:12" x14ac:dyDescent="0.25">
      <c r="A7981">
        <v>425</v>
      </c>
      <c r="B7981" t="s">
        <v>87</v>
      </c>
      <c r="C7981" s="1">
        <v>40393.475694444445</v>
      </c>
      <c r="D7981">
        <v>4</v>
      </c>
      <c r="E7981" t="s">
        <v>36</v>
      </c>
      <c r="F7981" t="s">
        <v>37</v>
      </c>
      <c r="G7981">
        <v>2</v>
      </c>
      <c r="H7981" t="str">
        <f t="shared" si="630"/>
        <v>KD</v>
      </c>
      <c r="I7981" s="2">
        <f t="shared" si="627"/>
        <v>2010</v>
      </c>
      <c r="J7981" s="2">
        <f t="shared" si="628"/>
        <v>8</v>
      </c>
      <c r="K7981" t="str">
        <f t="shared" si="629"/>
        <v>Glazenmakers</v>
      </c>
      <c r="L7981" s="25">
        <f t="shared" si="631"/>
        <v>30.571428571428573</v>
      </c>
    </row>
    <row r="7982" spans="1:12" x14ac:dyDescent="0.25">
      <c r="A7982">
        <v>425</v>
      </c>
      <c r="B7982" t="s">
        <v>87</v>
      </c>
      <c r="C7982" s="1">
        <v>40401.486111111109</v>
      </c>
      <c r="D7982">
        <v>1</v>
      </c>
      <c r="E7982" t="s">
        <v>10</v>
      </c>
      <c r="F7982" t="s">
        <v>11</v>
      </c>
      <c r="G7982">
        <v>1</v>
      </c>
      <c r="H7982" t="str">
        <f t="shared" si="630"/>
        <v>KD</v>
      </c>
      <c r="I7982" s="2">
        <f t="shared" si="627"/>
        <v>2010</v>
      </c>
      <c r="J7982" s="2">
        <f t="shared" si="628"/>
        <v>8</v>
      </c>
      <c r="K7982" t="str">
        <f t="shared" si="629"/>
        <v>Waterjuffer</v>
      </c>
      <c r="L7982" s="25">
        <f t="shared" si="631"/>
        <v>31.714285714285715</v>
      </c>
    </row>
    <row r="7983" spans="1:12" x14ac:dyDescent="0.25">
      <c r="A7983">
        <v>425</v>
      </c>
      <c r="B7983" t="s">
        <v>87</v>
      </c>
      <c r="C7983" s="1">
        <v>40401.486111111109</v>
      </c>
      <c r="D7983">
        <v>1</v>
      </c>
      <c r="E7983" t="s">
        <v>42</v>
      </c>
      <c r="F7983" t="s">
        <v>43</v>
      </c>
      <c r="G7983">
        <v>6</v>
      </c>
      <c r="H7983" t="str">
        <f t="shared" si="630"/>
        <v>KD</v>
      </c>
      <c r="I7983" s="2">
        <f t="shared" si="627"/>
        <v>2010</v>
      </c>
      <c r="J7983" s="2">
        <f t="shared" si="628"/>
        <v>8</v>
      </c>
      <c r="K7983" t="str">
        <f t="shared" si="629"/>
        <v>Korenbouten</v>
      </c>
      <c r="L7983" s="25">
        <f t="shared" si="631"/>
        <v>31.714285714285715</v>
      </c>
    </row>
    <row r="7984" spans="1:12" x14ac:dyDescent="0.25">
      <c r="A7984">
        <v>425</v>
      </c>
      <c r="B7984" t="s">
        <v>87</v>
      </c>
      <c r="C7984" s="1">
        <v>40401.486111111109</v>
      </c>
      <c r="D7984">
        <v>1</v>
      </c>
      <c r="E7984" t="s">
        <v>14</v>
      </c>
      <c r="F7984" t="s">
        <v>15</v>
      </c>
      <c r="G7984">
        <v>24</v>
      </c>
      <c r="H7984" t="str">
        <f t="shared" si="630"/>
        <v>KD</v>
      </c>
      <c r="I7984" s="2">
        <f t="shared" si="627"/>
        <v>2010</v>
      </c>
      <c r="J7984" s="2">
        <f t="shared" si="628"/>
        <v>8</v>
      </c>
      <c r="K7984" t="str">
        <f t="shared" si="629"/>
        <v>Waterjuffer</v>
      </c>
      <c r="L7984" s="25">
        <f t="shared" si="631"/>
        <v>31.714285714285715</v>
      </c>
    </row>
    <row r="7985" spans="1:12" x14ac:dyDescent="0.25">
      <c r="A7985">
        <v>425</v>
      </c>
      <c r="B7985" t="s">
        <v>87</v>
      </c>
      <c r="C7985" s="1">
        <v>40401.486111111109</v>
      </c>
      <c r="D7985">
        <v>2</v>
      </c>
      <c r="E7985" t="s">
        <v>26</v>
      </c>
      <c r="F7985" t="s">
        <v>27</v>
      </c>
      <c r="G7985">
        <v>1</v>
      </c>
      <c r="H7985" t="str">
        <f t="shared" si="630"/>
        <v>KD</v>
      </c>
      <c r="I7985" s="2">
        <f t="shared" si="627"/>
        <v>2010</v>
      </c>
      <c r="J7985" s="2">
        <f t="shared" si="628"/>
        <v>8</v>
      </c>
      <c r="K7985" t="str">
        <f t="shared" si="629"/>
        <v>Glazenmakers</v>
      </c>
      <c r="L7985" s="25">
        <f t="shared" si="631"/>
        <v>31.714285714285715</v>
      </c>
    </row>
    <row r="7986" spans="1:12" x14ac:dyDescent="0.25">
      <c r="A7986">
        <v>425</v>
      </c>
      <c r="B7986" t="s">
        <v>87</v>
      </c>
      <c r="C7986" s="1">
        <v>40401.486111111109</v>
      </c>
      <c r="D7986">
        <v>2</v>
      </c>
      <c r="E7986" t="s">
        <v>34</v>
      </c>
      <c r="F7986" t="s">
        <v>35</v>
      </c>
      <c r="G7986">
        <v>2</v>
      </c>
      <c r="H7986" t="str">
        <f t="shared" si="630"/>
        <v>KD</v>
      </c>
      <c r="I7986" s="2">
        <f t="shared" si="627"/>
        <v>2010</v>
      </c>
      <c r="J7986" s="2">
        <f t="shared" si="628"/>
        <v>8</v>
      </c>
      <c r="K7986" t="str">
        <f t="shared" si="629"/>
        <v>Pantserjuffers</v>
      </c>
      <c r="L7986" s="25">
        <f t="shared" si="631"/>
        <v>31.714285714285715</v>
      </c>
    </row>
    <row r="7987" spans="1:12" x14ac:dyDescent="0.25">
      <c r="A7987">
        <v>425</v>
      </c>
      <c r="B7987" t="s">
        <v>87</v>
      </c>
      <c r="C7987" s="1">
        <v>40401.486111111109</v>
      </c>
      <c r="D7987">
        <v>2</v>
      </c>
      <c r="E7987" t="s">
        <v>36</v>
      </c>
      <c r="F7987" t="s">
        <v>37</v>
      </c>
      <c r="G7987">
        <v>1</v>
      </c>
      <c r="H7987" t="str">
        <f t="shared" si="630"/>
        <v>KD</v>
      </c>
      <c r="I7987" s="2">
        <f t="shared" si="627"/>
        <v>2010</v>
      </c>
      <c r="J7987" s="2">
        <f t="shared" si="628"/>
        <v>8</v>
      </c>
      <c r="K7987" t="str">
        <f t="shared" si="629"/>
        <v>Glazenmakers</v>
      </c>
      <c r="L7987" s="25">
        <f t="shared" si="631"/>
        <v>31.714285714285715</v>
      </c>
    </row>
    <row r="7988" spans="1:12" x14ac:dyDescent="0.25">
      <c r="A7988">
        <v>425</v>
      </c>
      <c r="B7988" t="s">
        <v>87</v>
      </c>
      <c r="C7988" s="1">
        <v>40401.486111111109</v>
      </c>
      <c r="D7988">
        <v>2</v>
      </c>
      <c r="E7988" t="s">
        <v>42</v>
      </c>
      <c r="F7988" t="s">
        <v>43</v>
      </c>
      <c r="G7988">
        <v>3</v>
      </c>
      <c r="H7988" t="str">
        <f t="shared" si="630"/>
        <v>KD</v>
      </c>
      <c r="I7988" s="2">
        <f t="shared" si="627"/>
        <v>2010</v>
      </c>
      <c r="J7988" s="2">
        <f t="shared" si="628"/>
        <v>8</v>
      </c>
      <c r="K7988" t="str">
        <f t="shared" si="629"/>
        <v>Korenbouten</v>
      </c>
      <c r="L7988" s="25">
        <f t="shared" si="631"/>
        <v>31.714285714285715</v>
      </c>
    </row>
    <row r="7989" spans="1:12" x14ac:dyDescent="0.25">
      <c r="A7989">
        <v>425</v>
      </c>
      <c r="B7989" t="s">
        <v>87</v>
      </c>
      <c r="C7989" s="1">
        <v>40401.486111111109</v>
      </c>
      <c r="D7989">
        <v>2</v>
      </c>
      <c r="E7989" t="s">
        <v>14</v>
      </c>
      <c r="F7989" t="s">
        <v>15</v>
      </c>
      <c r="G7989">
        <v>13</v>
      </c>
      <c r="H7989" t="str">
        <f t="shared" si="630"/>
        <v>KD</v>
      </c>
      <c r="I7989" s="2">
        <f t="shared" ref="I7989:I8052" si="632">YEAR(C7989)</f>
        <v>2010</v>
      </c>
      <c r="J7989" s="2">
        <f t="shared" ref="J7989:J8052" si="633">MONTH(C7989)</f>
        <v>8</v>
      </c>
      <c r="K7989" t="str">
        <f t="shared" ref="K7989:K8052" si="634">VLOOKUP(E7989,$Q$2:$R$100,2,FALSE)</f>
        <v>Waterjuffer</v>
      </c>
      <c r="L7989" s="25">
        <f t="shared" si="631"/>
        <v>31.714285714285715</v>
      </c>
    </row>
    <row r="7990" spans="1:12" x14ac:dyDescent="0.25">
      <c r="A7990">
        <v>425</v>
      </c>
      <c r="B7990" t="s">
        <v>87</v>
      </c>
      <c r="C7990" s="1">
        <v>40401.486111111109</v>
      </c>
      <c r="D7990">
        <v>4</v>
      </c>
      <c r="E7990" t="s">
        <v>36</v>
      </c>
      <c r="F7990" t="s">
        <v>37</v>
      </c>
      <c r="G7990">
        <v>6</v>
      </c>
      <c r="H7990" t="str">
        <f t="shared" si="630"/>
        <v>KD</v>
      </c>
      <c r="I7990" s="2">
        <f t="shared" si="632"/>
        <v>2010</v>
      </c>
      <c r="J7990" s="2">
        <f t="shared" si="633"/>
        <v>8</v>
      </c>
      <c r="K7990" t="str">
        <f t="shared" si="634"/>
        <v>Glazenmakers</v>
      </c>
      <c r="L7990" s="25">
        <f t="shared" si="631"/>
        <v>31.714285714285715</v>
      </c>
    </row>
    <row r="7991" spans="1:12" x14ac:dyDescent="0.25">
      <c r="A7991">
        <v>425</v>
      </c>
      <c r="B7991" t="s">
        <v>87</v>
      </c>
      <c r="C7991" s="1">
        <v>40410.5</v>
      </c>
      <c r="D7991">
        <v>1</v>
      </c>
      <c r="E7991" t="s">
        <v>34</v>
      </c>
      <c r="F7991" t="s">
        <v>35</v>
      </c>
      <c r="G7991">
        <v>1</v>
      </c>
      <c r="H7991" t="str">
        <f t="shared" si="630"/>
        <v>KD</v>
      </c>
      <c r="I7991" s="2">
        <f t="shared" si="632"/>
        <v>2010</v>
      </c>
      <c r="J7991" s="2">
        <f t="shared" si="633"/>
        <v>8</v>
      </c>
      <c r="K7991" t="str">
        <f t="shared" si="634"/>
        <v>Pantserjuffers</v>
      </c>
      <c r="L7991" s="25">
        <f t="shared" si="631"/>
        <v>33</v>
      </c>
    </row>
    <row r="7992" spans="1:12" x14ac:dyDescent="0.25">
      <c r="A7992">
        <v>425</v>
      </c>
      <c r="B7992" t="s">
        <v>87</v>
      </c>
      <c r="C7992" s="1">
        <v>40410.5</v>
      </c>
      <c r="D7992">
        <v>1</v>
      </c>
      <c r="E7992" t="s">
        <v>36</v>
      </c>
      <c r="F7992" t="s">
        <v>37</v>
      </c>
      <c r="G7992">
        <v>5</v>
      </c>
      <c r="H7992" t="str">
        <f t="shared" si="630"/>
        <v>KD</v>
      </c>
      <c r="I7992" s="2">
        <f t="shared" si="632"/>
        <v>2010</v>
      </c>
      <c r="J7992" s="2">
        <f t="shared" si="633"/>
        <v>8</v>
      </c>
      <c r="K7992" t="str">
        <f t="shared" si="634"/>
        <v>Glazenmakers</v>
      </c>
      <c r="L7992" s="25">
        <f t="shared" si="631"/>
        <v>33</v>
      </c>
    </row>
    <row r="7993" spans="1:12" x14ac:dyDescent="0.25">
      <c r="A7993">
        <v>425</v>
      </c>
      <c r="B7993" t="s">
        <v>87</v>
      </c>
      <c r="C7993" s="1">
        <v>40410.5</v>
      </c>
      <c r="D7993">
        <v>1</v>
      </c>
      <c r="E7993" t="s">
        <v>42</v>
      </c>
      <c r="F7993" t="s">
        <v>43</v>
      </c>
      <c r="G7993">
        <v>8</v>
      </c>
      <c r="H7993" t="str">
        <f t="shared" si="630"/>
        <v>KD</v>
      </c>
      <c r="I7993" s="2">
        <f t="shared" si="632"/>
        <v>2010</v>
      </c>
      <c r="J7993" s="2">
        <f t="shared" si="633"/>
        <v>8</v>
      </c>
      <c r="K7993" t="str">
        <f t="shared" si="634"/>
        <v>Korenbouten</v>
      </c>
      <c r="L7993" s="25">
        <f t="shared" si="631"/>
        <v>33</v>
      </c>
    </row>
    <row r="7994" spans="1:12" x14ac:dyDescent="0.25">
      <c r="A7994">
        <v>425</v>
      </c>
      <c r="B7994" t="s">
        <v>87</v>
      </c>
      <c r="C7994" s="1">
        <v>40410.5</v>
      </c>
      <c r="D7994">
        <v>1</v>
      </c>
      <c r="E7994" t="s">
        <v>14</v>
      </c>
      <c r="F7994" t="s">
        <v>15</v>
      </c>
      <c r="G7994">
        <v>26</v>
      </c>
      <c r="H7994" t="str">
        <f t="shared" si="630"/>
        <v>KD</v>
      </c>
      <c r="I7994" s="2">
        <f t="shared" si="632"/>
        <v>2010</v>
      </c>
      <c r="J7994" s="2">
        <f t="shared" si="633"/>
        <v>8</v>
      </c>
      <c r="K7994" t="str">
        <f t="shared" si="634"/>
        <v>Waterjuffer</v>
      </c>
      <c r="L7994" s="25">
        <f t="shared" si="631"/>
        <v>33</v>
      </c>
    </row>
    <row r="7995" spans="1:12" x14ac:dyDescent="0.25">
      <c r="A7995">
        <v>425</v>
      </c>
      <c r="B7995" t="s">
        <v>87</v>
      </c>
      <c r="C7995" s="1">
        <v>40410.5</v>
      </c>
      <c r="D7995">
        <v>2</v>
      </c>
      <c r="E7995" t="s">
        <v>26</v>
      </c>
      <c r="F7995" t="s">
        <v>27</v>
      </c>
      <c r="G7995">
        <v>1</v>
      </c>
      <c r="H7995" t="str">
        <f t="shared" si="630"/>
        <v>KD</v>
      </c>
      <c r="I7995" s="2">
        <f t="shared" si="632"/>
        <v>2010</v>
      </c>
      <c r="J7995" s="2">
        <f t="shared" si="633"/>
        <v>8</v>
      </c>
      <c r="K7995" t="str">
        <f t="shared" si="634"/>
        <v>Glazenmakers</v>
      </c>
      <c r="L7995" s="25">
        <f t="shared" si="631"/>
        <v>33</v>
      </c>
    </row>
    <row r="7996" spans="1:12" x14ac:dyDescent="0.25">
      <c r="A7996">
        <v>425</v>
      </c>
      <c r="B7996" t="s">
        <v>87</v>
      </c>
      <c r="C7996" s="1">
        <v>40410.5</v>
      </c>
      <c r="D7996">
        <v>2</v>
      </c>
      <c r="E7996" t="s">
        <v>34</v>
      </c>
      <c r="F7996" t="s">
        <v>35</v>
      </c>
      <c r="G7996">
        <v>1</v>
      </c>
      <c r="H7996" t="str">
        <f t="shared" si="630"/>
        <v>KD</v>
      </c>
      <c r="I7996" s="2">
        <f t="shared" si="632"/>
        <v>2010</v>
      </c>
      <c r="J7996" s="2">
        <f t="shared" si="633"/>
        <v>8</v>
      </c>
      <c r="K7996" t="str">
        <f t="shared" si="634"/>
        <v>Pantserjuffers</v>
      </c>
      <c r="L7996" s="25">
        <f t="shared" si="631"/>
        <v>33</v>
      </c>
    </row>
    <row r="7997" spans="1:12" x14ac:dyDescent="0.25">
      <c r="A7997">
        <v>425</v>
      </c>
      <c r="B7997" t="s">
        <v>87</v>
      </c>
      <c r="C7997" s="1">
        <v>40410.5</v>
      </c>
      <c r="D7997">
        <v>2</v>
      </c>
      <c r="E7997" t="s">
        <v>36</v>
      </c>
      <c r="F7997" t="s">
        <v>37</v>
      </c>
      <c r="G7997">
        <v>9</v>
      </c>
      <c r="H7997" t="str">
        <f t="shared" si="630"/>
        <v>KD</v>
      </c>
      <c r="I7997" s="2">
        <f t="shared" si="632"/>
        <v>2010</v>
      </c>
      <c r="J7997" s="2">
        <f t="shared" si="633"/>
        <v>8</v>
      </c>
      <c r="K7997" t="str">
        <f t="shared" si="634"/>
        <v>Glazenmakers</v>
      </c>
      <c r="L7997" s="25">
        <f t="shared" si="631"/>
        <v>33</v>
      </c>
    </row>
    <row r="7998" spans="1:12" x14ac:dyDescent="0.25">
      <c r="A7998">
        <v>425</v>
      </c>
      <c r="B7998" t="s">
        <v>87</v>
      </c>
      <c r="C7998" s="1">
        <v>40410.5</v>
      </c>
      <c r="D7998">
        <v>2</v>
      </c>
      <c r="E7998" t="s">
        <v>42</v>
      </c>
      <c r="F7998" t="s">
        <v>43</v>
      </c>
      <c r="G7998">
        <v>5</v>
      </c>
      <c r="H7998" t="str">
        <f t="shared" si="630"/>
        <v>KD</v>
      </c>
      <c r="I7998" s="2">
        <f t="shared" si="632"/>
        <v>2010</v>
      </c>
      <c r="J7998" s="2">
        <f t="shared" si="633"/>
        <v>8</v>
      </c>
      <c r="K7998" t="str">
        <f t="shared" si="634"/>
        <v>Korenbouten</v>
      </c>
      <c r="L7998" s="25">
        <f t="shared" si="631"/>
        <v>33</v>
      </c>
    </row>
    <row r="7999" spans="1:12" x14ac:dyDescent="0.25">
      <c r="A7999">
        <v>425</v>
      </c>
      <c r="B7999" t="s">
        <v>87</v>
      </c>
      <c r="C7999" s="1">
        <v>40410.5</v>
      </c>
      <c r="D7999">
        <v>2</v>
      </c>
      <c r="E7999" t="s">
        <v>14</v>
      </c>
      <c r="F7999" t="s">
        <v>15</v>
      </c>
      <c r="G7999">
        <v>14</v>
      </c>
      <c r="H7999" t="str">
        <f t="shared" si="630"/>
        <v>KD</v>
      </c>
      <c r="I7999" s="2">
        <f t="shared" si="632"/>
        <v>2010</v>
      </c>
      <c r="J7999" s="2">
        <f t="shared" si="633"/>
        <v>8</v>
      </c>
      <c r="K7999" t="str">
        <f t="shared" si="634"/>
        <v>Waterjuffer</v>
      </c>
      <c r="L7999" s="25">
        <f t="shared" si="631"/>
        <v>33</v>
      </c>
    </row>
    <row r="8000" spans="1:12" x14ac:dyDescent="0.25">
      <c r="A8000">
        <v>425</v>
      </c>
      <c r="B8000" t="s">
        <v>87</v>
      </c>
      <c r="C8000" s="1">
        <v>40410.5</v>
      </c>
      <c r="D8000">
        <v>4</v>
      </c>
      <c r="E8000" t="s">
        <v>36</v>
      </c>
      <c r="F8000" t="s">
        <v>37</v>
      </c>
      <c r="G8000">
        <v>13</v>
      </c>
      <c r="H8000" t="str">
        <f t="shared" si="630"/>
        <v>KD</v>
      </c>
      <c r="I8000" s="2">
        <f t="shared" si="632"/>
        <v>2010</v>
      </c>
      <c r="J8000" s="2">
        <f t="shared" si="633"/>
        <v>8</v>
      </c>
      <c r="K8000" t="str">
        <f t="shared" si="634"/>
        <v>Glazenmakers</v>
      </c>
      <c r="L8000" s="25">
        <f t="shared" si="631"/>
        <v>33</v>
      </c>
    </row>
    <row r="8001" spans="1:12" x14ac:dyDescent="0.25">
      <c r="A8001">
        <v>425</v>
      </c>
      <c r="B8001" t="s">
        <v>87</v>
      </c>
      <c r="C8001" s="1">
        <v>40424.583333333336</v>
      </c>
      <c r="D8001">
        <v>1</v>
      </c>
      <c r="E8001" t="s">
        <v>36</v>
      </c>
      <c r="F8001" t="s">
        <v>37</v>
      </c>
      <c r="G8001">
        <v>4</v>
      </c>
      <c r="H8001" t="str">
        <f t="shared" si="630"/>
        <v>KD</v>
      </c>
      <c r="I8001" s="2">
        <f t="shared" si="632"/>
        <v>2010</v>
      </c>
      <c r="J8001" s="2">
        <f t="shared" si="633"/>
        <v>9</v>
      </c>
      <c r="K8001" t="str">
        <f t="shared" si="634"/>
        <v>Glazenmakers</v>
      </c>
      <c r="L8001" s="25">
        <f t="shared" si="631"/>
        <v>35</v>
      </c>
    </row>
    <row r="8002" spans="1:12" x14ac:dyDescent="0.25">
      <c r="A8002">
        <v>425</v>
      </c>
      <c r="B8002" t="s">
        <v>87</v>
      </c>
      <c r="C8002" s="1">
        <v>40424.583333333336</v>
      </c>
      <c r="D8002">
        <v>1</v>
      </c>
      <c r="E8002" t="s">
        <v>42</v>
      </c>
      <c r="F8002" t="s">
        <v>43</v>
      </c>
      <c r="G8002">
        <v>2</v>
      </c>
      <c r="H8002" t="str">
        <f t="shared" ref="H8002:H8065" si="635">VLOOKUP(A8002,$N$2:$O$51,2,FALSE)</f>
        <v>KD</v>
      </c>
      <c r="I8002" s="2">
        <f t="shared" si="632"/>
        <v>2010</v>
      </c>
      <c r="J8002" s="2">
        <f t="shared" si="633"/>
        <v>9</v>
      </c>
      <c r="K8002" t="str">
        <f t="shared" si="634"/>
        <v>Korenbouten</v>
      </c>
      <c r="L8002" s="25">
        <f t="shared" si="631"/>
        <v>35</v>
      </c>
    </row>
    <row r="8003" spans="1:12" x14ac:dyDescent="0.25">
      <c r="A8003">
        <v>425</v>
      </c>
      <c r="B8003" t="s">
        <v>87</v>
      </c>
      <c r="C8003" s="1">
        <v>40424.583333333336</v>
      </c>
      <c r="D8003">
        <v>1</v>
      </c>
      <c r="E8003" t="s">
        <v>14</v>
      </c>
      <c r="F8003" t="s">
        <v>15</v>
      </c>
      <c r="G8003">
        <v>6</v>
      </c>
      <c r="H8003" t="str">
        <f t="shared" si="635"/>
        <v>KD</v>
      </c>
      <c r="I8003" s="2">
        <f t="shared" si="632"/>
        <v>2010</v>
      </c>
      <c r="J8003" s="2">
        <f t="shared" si="633"/>
        <v>9</v>
      </c>
      <c r="K8003" t="str">
        <f t="shared" si="634"/>
        <v>Waterjuffer</v>
      </c>
      <c r="L8003" s="25">
        <f t="shared" ref="L8003:L8066" si="636">(ROUNDDOWN(C8003-DATE(I8003,1,1),0))/7</f>
        <v>35</v>
      </c>
    </row>
    <row r="8004" spans="1:12" x14ac:dyDescent="0.25">
      <c r="A8004">
        <v>425</v>
      </c>
      <c r="B8004" t="s">
        <v>87</v>
      </c>
      <c r="C8004" s="1">
        <v>40424.583333333336</v>
      </c>
      <c r="D8004">
        <v>2</v>
      </c>
      <c r="E8004" t="s">
        <v>26</v>
      </c>
      <c r="F8004" t="s">
        <v>27</v>
      </c>
      <c r="G8004">
        <v>1</v>
      </c>
      <c r="H8004" t="str">
        <f t="shared" si="635"/>
        <v>KD</v>
      </c>
      <c r="I8004" s="2">
        <f t="shared" si="632"/>
        <v>2010</v>
      </c>
      <c r="J8004" s="2">
        <f t="shared" si="633"/>
        <v>9</v>
      </c>
      <c r="K8004" t="str">
        <f t="shared" si="634"/>
        <v>Glazenmakers</v>
      </c>
      <c r="L8004" s="25">
        <f t="shared" si="636"/>
        <v>35</v>
      </c>
    </row>
    <row r="8005" spans="1:12" x14ac:dyDescent="0.25">
      <c r="A8005">
        <v>425</v>
      </c>
      <c r="B8005" t="s">
        <v>87</v>
      </c>
      <c r="C8005" s="1">
        <v>40424.583333333336</v>
      </c>
      <c r="D8005">
        <v>2</v>
      </c>
      <c r="E8005" t="s">
        <v>34</v>
      </c>
      <c r="F8005" t="s">
        <v>35</v>
      </c>
      <c r="G8005">
        <v>4</v>
      </c>
      <c r="H8005" t="str">
        <f t="shared" si="635"/>
        <v>KD</v>
      </c>
      <c r="I8005" s="2">
        <f t="shared" si="632"/>
        <v>2010</v>
      </c>
      <c r="J8005" s="2">
        <f t="shared" si="633"/>
        <v>9</v>
      </c>
      <c r="K8005" t="str">
        <f t="shared" si="634"/>
        <v>Pantserjuffers</v>
      </c>
      <c r="L8005" s="25">
        <f t="shared" si="636"/>
        <v>35</v>
      </c>
    </row>
    <row r="8006" spans="1:12" x14ac:dyDescent="0.25">
      <c r="A8006">
        <v>425</v>
      </c>
      <c r="B8006" t="s">
        <v>87</v>
      </c>
      <c r="C8006" s="1">
        <v>40424.583333333336</v>
      </c>
      <c r="D8006">
        <v>2</v>
      </c>
      <c r="E8006" t="s">
        <v>42</v>
      </c>
      <c r="F8006" t="s">
        <v>43</v>
      </c>
      <c r="G8006">
        <v>9</v>
      </c>
      <c r="H8006" t="str">
        <f t="shared" si="635"/>
        <v>KD</v>
      </c>
      <c r="I8006" s="2">
        <f t="shared" si="632"/>
        <v>2010</v>
      </c>
      <c r="J8006" s="2">
        <f t="shared" si="633"/>
        <v>9</v>
      </c>
      <c r="K8006" t="str">
        <f t="shared" si="634"/>
        <v>Korenbouten</v>
      </c>
      <c r="L8006" s="25">
        <f t="shared" si="636"/>
        <v>35</v>
      </c>
    </row>
    <row r="8007" spans="1:12" x14ac:dyDescent="0.25">
      <c r="A8007">
        <v>425</v>
      </c>
      <c r="B8007" t="s">
        <v>87</v>
      </c>
      <c r="C8007" s="1">
        <v>40424.583333333336</v>
      </c>
      <c r="D8007">
        <v>2</v>
      </c>
      <c r="E8007" t="s">
        <v>14</v>
      </c>
      <c r="F8007" t="s">
        <v>15</v>
      </c>
      <c r="G8007">
        <v>3</v>
      </c>
      <c r="H8007" t="str">
        <f t="shared" si="635"/>
        <v>KD</v>
      </c>
      <c r="I8007" s="2">
        <f t="shared" si="632"/>
        <v>2010</v>
      </c>
      <c r="J8007" s="2">
        <f t="shared" si="633"/>
        <v>9</v>
      </c>
      <c r="K8007" t="str">
        <f t="shared" si="634"/>
        <v>Waterjuffer</v>
      </c>
      <c r="L8007" s="25">
        <f t="shared" si="636"/>
        <v>35</v>
      </c>
    </row>
    <row r="8008" spans="1:12" x14ac:dyDescent="0.25">
      <c r="A8008">
        <v>425</v>
      </c>
      <c r="B8008" t="s">
        <v>87</v>
      </c>
      <c r="C8008" s="1">
        <v>40424.583333333336</v>
      </c>
      <c r="D8008">
        <v>4</v>
      </c>
      <c r="E8008" t="s">
        <v>26</v>
      </c>
      <c r="F8008" t="s">
        <v>27</v>
      </c>
      <c r="G8008">
        <v>1</v>
      </c>
      <c r="H8008" t="str">
        <f t="shared" si="635"/>
        <v>KD</v>
      </c>
      <c r="I8008" s="2">
        <f t="shared" si="632"/>
        <v>2010</v>
      </c>
      <c r="J8008" s="2">
        <f t="shared" si="633"/>
        <v>9</v>
      </c>
      <c r="K8008" t="str">
        <f t="shared" si="634"/>
        <v>Glazenmakers</v>
      </c>
      <c r="L8008" s="25">
        <f t="shared" si="636"/>
        <v>35</v>
      </c>
    </row>
    <row r="8009" spans="1:12" x14ac:dyDescent="0.25">
      <c r="A8009">
        <v>425</v>
      </c>
      <c r="B8009" t="s">
        <v>87</v>
      </c>
      <c r="C8009" s="1">
        <v>40683.46875</v>
      </c>
      <c r="D8009">
        <v>1</v>
      </c>
      <c r="E8009" t="s">
        <v>10</v>
      </c>
      <c r="F8009" t="s">
        <v>11</v>
      </c>
      <c r="G8009">
        <v>4</v>
      </c>
      <c r="H8009" t="str">
        <f t="shared" si="635"/>
        <v>KD</v>
      </c>
      <c r="I8009" s="2">
        <f t="shared" si="632"/>
        <v>2011</v>
      </c>
      <c r="J8009" s="2">
        <f t="shared" si="633"/>
        <v>5</v>
      </c>
      <c r="K8009" t="str">
        <f t="shared" si="634"/>
        <v>Waterjuffer</v>
      </c>
      <c r="L8009" s="25">
        <f t="shared" si="636"/>
        <v>19.857142857142858</v>
      </c>
    </row>
    <row r="8010" spans="1:12" x14ac:dyDescent="0.25">
      <c r="A8010">
        <v>425</v>
      </c>
      <c r="B8010" t="s">
        <v>87</v>
      </c>
      <c r="C8010" s="1">
        <v>40683.46875</v>
      </c>
      <c r="D8010">
        <v>1</v>
      </c>
      <c r="E8010" t="s">
        <v>12</v>
      </c>
      <c r="F8010" t="s">
        <v>13</v>
      </c>
      <c r="G8010">
        <v>5</v>
      </c>
      <c r="H8010" t="str">
        <f t="shared" si="635"/>
        <v>KD</v>
      </c>
      <c r="I8010" s="2">
        <f t="shared" si="632"/>
        <v>2011</v>
      </c>
      <c r="J8010" s="2">
        <f t="shared" si="633"/>
        <v>5</v>
      </c>
      <c r="K8010" t="str">
        <f t="shared" si="634"/>
        <v>Waterjuffer</v>
      </c>
      <c r="L8010" s="25">
        <f t="shared" si="636"/>
        <v>19.857142857142858</v>
      </c>
    </row>
    <row r="8011" spans="1:12" x14ac:dyDescent="0.25">
      <c r="A8011">
        <v>425</v>
      </c>
      <c r="B8011" t="s">
        <v>87</v>
      </c>
      <c r="C8011" s="1">
        <v>40683.46875</v>
      </c>
      <c r="D8011">
        <v>1</v>
      </c>
      <c r="E8011" t="s">
        <v>14</v>
      </c>
      <c r="F8011" t="s">
        <v>15</v>
      </c>
      <c r="G8011">
        <v>23</v>
      </c>
      <c r="H8011" t="str">
        <f t="shared" si="635"/>
        <v>KD</v>
      </c>
      <c r="I8011" s="2">
        <f t="shared" si="632"/>
        <v>2011</v>
      </c>
      <c r="J8011" s="2">
        <f t="shared" si="633"/>
        <v>5</v>
      </c>
      <c r="K8011" t="str">
        <f t="shared" si="634"/>
        <v>Waterjuffer</v>
      </c>
      <c r="L8011" s="25">
        <f t="shared" si="636"/>
        <v>19.857142857142858</v>
      </c>
    </row>
    <row r="8012" spans="1:12" x14ac:dyDescent="0.25">
      <c r="A8012">
        <v>425</v>
      </c>
      <c r="B8012" t="s">
        <v>87</v>
      </c>
      <c r="C8012" s="1">
        <v>40683.46875</v>
      </c>
      <c r="D8012">
        <v>1</v>
      </c>
      <c r="E8012" t="s">
        <v>20</v>
      </c>
      <c r="F8012" t="s">
        <v>21</v>
      </c>
      <c r="G8012">
        <v>1</v>
      </c>
      <c r="H8012" t="str">
        <f t="shared" si="635"/>
        <v>KD</v>
      </c>
      <c r="I8012" s="2">
        <f t="shared" si="632"/>
        <v>2011</v>
      </c>
      <c r="J8012" s="2">
        <f t="shared" si="633"/>
        <v>5</v>
      </c>
      <c r="K8012" t="str">
        <f t="shared" si="634"/>
        <v>Waterjuffer</v>
      </c>
      <c r="L8012" s="25">
        <f t="shared" si="636"/>
        <v>19.857142857142858</v>
      </c>
    </row>
    <row r="8013" spans="1:12" x14ac:dyDescent="0.25">
      <c r="A8013">
        <v>425</v>
      </c>
      <c r="B8013" t="s">
        <v>87</v>
      </c>
      <c r="C8013" s="1">
        <v>40683.46875</v>
      </c>
      <c r="D8013">
        <v>1</v>
      </c>
      <c r="E8013" t="s">
        <v>61</v>
      </c>
      <c r="F8013" t="s">
        <v>62</v>
      </c>
      <c r="G8013">
        <v>3</v>
      </c>
      <c r="H8013" t="str">
        <f t="shared" si="635"/>
        <v>KD</v>
      </c>
      <c r="I8013" s="2">
        <f t="shared" si="632"/>
        <v>2011</v>
      </c>
      <c r="J8013" s="2">
        <f t="shared" si="633"/>
        <v>5</v>
      </c>
      <c r="K8013" t="str">
        <f t="shared" si="634"/>
        <v>Waterjuffer</v>
      </c>
      <c r="L8013" s="25">
        <f t="shared" si="636"/>
        <v>19.857142857142858</v>
      </c>
    </row>
    <row r="8014" spans="1:12" x14ac:dyDescent="0.25">
      <c r="A8014">
        <v>425</v>
      </c>
      <c r="B8014" t="s">
        <v>87</v>
      </c>
      <c r="C8014" s="1">
        <v>40683.46875</v>
      </c>
      <c r="D8014">
        <v>1</v>
      </c>
      <c r="E8014" t="s">
        <v>22</v>
      </c>
      <c r="F8014" t="s">
        <v>23</v>
      </c>
      <c r="G8014">
        <v>6</v>
      </c>
      <c r="H8014" t="str">
        <f t="shared" si="635"/>
        <v>KD</v>
      </c>
      <c r="I8014" s="2">
        <f t="shared" si="632"/>
        <v>2011</v>
      </c>
      <c r="J8014" s="2">
        <f t="shared" si="633"/>
        <v>5</v>
      </c>
      <c r="K8014" t="str">
        <f t="shared" si="634"/>
        <v>Glazenmakers</v>
      </c>
      <c r="L8014" s="25">
        <f t="shared" si="636"/>
        <v>19.857142857142858</v>
      </c>
    </row>
    <row r="8015" spans="1:12" x14ac:dyDescent="0.25">
      <c r="A8015">
        <v>425</v>
      </c>
      <c r="B8015" t="s">
        <v>87</v>
      </c>
      <c r="C8015" s="1">
        <v>40683.46875</v>
      </c>
      <c r="D8015">
        <v>2</v>
      </c>
      <c r="E8015" t="s">
        <v>10</v>
      </c>
      <c r="F8015" t="s">
        <v>11</v>
      </c>
      <c r="G8015">
        <v>4</v>
      </c>
      <c r="H8015" t="str">
        <f t="shared" si="635"/>
        <v>KD</v>
      </c>
      <c r="I8015" s="2">
        <f t="shared" si="632"/>
        <v>2011</v>
      </c>
      <c r="J8015" s="2">
        <f t="shared" si="633"/>
        <v>5</v>
      </c>
      <c r="K8015" t="str">
        <f t="shared" si="634"/>
        <v>Waterjuffer</v>
      </c>
      <c r="L8015" s="25">
        <f t="shared" si="636"/>
        <v>19.857142857142858</v>
      </c>
    </row>
    <row r="8016" spans="1:12" x14ac:dyDescent="0.25">
      <c r="A8016">
        <v>425</v>
      </c>
      <c r="B8016" t="s">
        <v>87</v>
      </c>
      <c r="C8016" s="1">
        <v>40683.46875</v>
      </c>
      <c r="D8016">
        <v>2</v>
      </c>
      <c r="E8016" t="s">
        <v>12</v>
      </c>
      <c r="F8016" t="s">
        <v>13</v>
      </c>
      <c r="G8016">
        <v>9</v>
      </c>
      <c r="H8016" t="str">
        <f t="shared" si="635"/>
        <v>KD</v>
      </c>
      <c r="I8016" s="2">
        <f t="shared" si="632"/>
        <v>2011</v>
      </c>
      <c r="J8016" s="2">
        <f t="shared" si="633"/>
        <v>5</v>
      </c>
      <c r="K8016" t="str">
        <f t="shared" si="634"/>
        <v>Waterjuffer</v>
      </c>
      <c r="L8016" s="25">
        <f t="shared" si="636"/>
        <v>19.857142857142858</v>
      </c>
    </row>
    <row r="8017" spans="1:12" x14ac:dyDescent="0.25">
      <c r="A8017">
        <v>425</v>
      </c>
      <c r="B8017" t="s">
        <v>87</v>
      </c>
      <c r="C8017" s="1">
        <v>40683.46875</v>
      </c>
      <c r="D8017">
        <v>2</v>
      </c>
      <c r="E8017" t="s">
        <v>14</v>
      </c>
      <c r="F8017" t="s">
        <v>15</v>
      </c>
      <c r="G8017">
        <v>31</v>
      </c>
      <c r="H8017" t="str">
        <f t="shared" si="635"/>
        <v>KD</v>
      </c>
      <c r="I8017" s="2">
        <f t="shared" si="632"/>
        <v>2011</v>
      </c>
      <c r="J8017" s="2">
        <f t="shared" si="633"/>
        <v>5</v>
      </c>
      <c r="K8017" t="str">
        <f t="shared" si="634"/>
        <v>Waterjuffer</v>
      </c>
      <c r="L8017" s="25">
        <f t="shared" si="636"/>
        <v>19.857142857142858</v>
      </c>
    </row>
    <row r="8018" spans="1:12" x14ac:dyDescent="0.25">
      <c r="A8018">
        <v>425</v>
      </c>
      <c r="B8018" t="s">
        <v>87</v>
      </c>
      <c r="C8018" s="1">
        <v>40683.46875</v>
      </c>
      <c r="D8018">
        <v>2</v>
      </c>
      <c r="E8018" t="s">
        <v>20</v>
      </c>
      <c r="F8018" t="s">
        <v>21</v>
      </c>
      <c r="G8018">
        <v>5</v>
      </c>
      <c r="H8018" t="str">
        <f t="shared" si="635"/>
        <v>KD</v>
      </c>
      <c r="I8018" s="2">
        <f t="shared" si="632"/>
        <v>2011</v>
      </c>
      <c r="J8018" s="2">
        <f t="shared" si="633"/>
        <v>5</v>
      </c>
      <c r="K8018" t="str">
        <f t="shared" si="634"/>
        <v>Waterjuffer</v>
      </c>
      <c r="L8018" s="25">
        <f t="shared" si="636"/>
        <v>19.857142857142858</v>
      </c>
    </row>
    <row r="8019" spans="1:12" x14ac:dyDescent="0.25">
      <c r="A8019">
        <v>425</v>
      </c>
      <c r="B8019" t="s">
        <v>87</v>
      </c>
      <c r="C8019" s="1">
        <v>40683.46875</v>
      </c>
      <c r="D8019">
        <v>2</v>
      </c>
      <c r="E8019" t="s">
        <v>61</v>
      </c>
      <c r="F8019" t="s">
        <v>62</v>
      </c>
      <c r="G8019">
        <v>7</v>
      </c>
      <c r="H8019" t="str">
        <f t="shared" si="635"/>
        <v>KD</v>
      </c>
      <c r="I8019" s="2">
        <f t="shared" si="632"/>
        <v>2011</v>
      </c>
      <c r="J8019" s="2">
        <f t="shared" si="633"/>
        <v>5</v>
      </c>
      <c r="K8019" t="str">
        <f t="shared" si="634"/>
        <v>Waterjuffer</v>
      </c>
      <c r="L8019" s="25">
        <f t="shared" si="636"/>
        <v>19.857142857142858</v>
      </c>
    </row>
    <row r="8020" spans="1:12" x14ac:dyDescent="0.25">
      <c r="A8020">
        <v>425</v>
      </c>
      <c r="B8020" t="s">
        <v>87</v>
      </c>
      <c r="C8020" s="1">
        <v>40683.46875</v>
      </c>
      <c r="D8020">
        <v>2</v>
      </c>
      <c r="E8020" t="s">
        <v>22</v>
      </c>
      <c r="F8020" t="s">
        <v>23</v>
      </c>
      <c r="G8020">
        <v>8</v>
      </c>
      <c r="H8020" t="str">
        <f t="shared" si="635"/>
        <v>KD</v>
      </c>
      <c r="I8020" s="2">
        <f t="shared" si="632"/>
        <v>2011</v>
      </c>
      <c r="J8020" s="2">
        <f t="shared" si="633"/>
        <v>5</v>
      </c>
      <c r="K8020" t="str">
        <f t="shared" si="634"/>
        <v>Glazenmakers</v>
      </c>
      <c r="L8020" s="25">
        <f t="shared" si="636"/>
        <v>19.857142857142858</v>
      </c>
    </row>
    <row r="8021" spans="1:12" x14ac:dyDescent="0.25">
      <c r="A8021">
        <v>425</v>
      </c>
      <c r="B8021" t="s">
        <v>87</v>
      </c>
      <c r="C8021" s="1">
        <v>40683.46875</v>
      </c>
      <c r="D8021">
        <v>4</v>
      </c>
      <c r="E8021" t="s">
        <v>22</v>
      </c>
      <c r="F8021" t="s">
        <v>23</v>
      </c>
      <c r="G8021">
        <v>4</v>
      </c>
      <c r="H8021" t="str">
        <f t="shared" si="635"/>
        <v>KD</v>
      </c>
      <c r="I8021" s="2">
        <f t="shared" si="632"/>
        <v>2011</v>
      </c>
      <c r="J8021" s="2">
        <f t="shared" si="633"/>
        <v>5</v>
      </c>
      <c r="K8021" t="str">
        <f t="shared" si="634"/>
        <v>Glazenmakers</v>
      </c>
      <c r="L8021" s="25">
        <f t="shared" si="636"/>
        <v>19.857142857142858</v>
      </c>
    </row>
    <row r="8022" spans="1:12" x14ac:dyDescent="0.25">
      <c r="A8022">
        <v>425</v>
      </c>
      <c r="B8022" t="s">
        <v>87</v>
      </c>
      <c r="C8022" s="1">
        <v>40683.46875</v>
      </c>
      <c r="D8022">
        <v>4</v>
      </c>
      <c r="E8022" t="s">
        <v>24</v>
      </c>
      <c r="F8022" t="s">
        <v>25</v>
      </c>
      <c r="G8022">
        <v>2</v>
      </c>
      <c r="H8022" t="str">
        <f t="shared" si="635"/>
        <v>KD</v>
      </c>
      <c r="I8022" s="2">
        <f t="shared" si="632"/>
        <v>2011</v>
      </c>
      <c r="J8022" s="2">
        <f t="shared" si="633"/>
        <v>5</v>
      </c>
      <c r="K8022" t="str">
        <f t="shared" si="634"/>
        <v>Glazenmakers</v>
      </c>
      <c r="L8022" s="25">
        <f t="shared" si="636"/>
        <v>19.857142857142858</v>
      </c>
    </row>
    <row r="8023" spans="1:12" x14ac:dyDescent="0.25">
      <c r="A8023">
        <v>425</v>
      </c>
      <c r="B8023" t="s">
        <v>87</v>
      </c>
      <c r="C8023" s="1">
        <v>40683.46875</v>
      </c>
      <c r="D8023">
        <v>4</v>
      </c>
      <c r="E8023" t="s">
        <v>18</v>
      </c>
      <c r="F8023" t="s">
        <v>19</v>
      </c>
      <c r="G8023">
        <v>2</v>
      </c>
      <c r="H8023" t="str">
        <f t="shared" si="635"/>
        <v>KD</v>
      </c>
      <c r="I8023" s="2">
        <f t="shared" si="632"/>
        <v>2011</v>
      </c>
      <c r="J8023" s="2">
        <f t="shared" si="633"/>
        <v>5</v>
      </c>
      <c r="K8023" t="str">
        <f t="shared" si="634"/>
        <v>Korenbouten</v>
      </c>
      <c r="L8023" s="25">
        <f t="shared" si="636"/>
        <v>19.857142857142858</v>
      </c>
    </row>
    <row r="8024" spans="1:12" x14ac:dyDescent="0.25">
      <c r="A8024">
        <v>425</v>
      </c>
      <c r="B8024" t="s">
        <v>87</v>
      </c>
      <c r="C8024" s="1">
        <v>40695.5</v>
      </c>
      <c r="D8024">
        <v>1</v>
      </c>
      <c r="E8024" t="s">
        <v>10</v>
      </c>
      <c r="F8024" t="s">
        <v>11</v>
      </c>
      <c r="G8024">
        <v>13</v>
      </c>
      <c r="H8024" t="str">
        <f t="shared" si="635"/>
        <v>KD</v>
      </c>
      <c r="I8024" s="2">
        <f t="shared" si="632"/>
        <v>2011</v>
      </c>
      <c r="J8024" s="2">
        <f t="shared" si="633"/>
        <v>6</v>
      </c>
      <c r="K8024" t="str">
        <f t="shared" si="634"/>
        <v>Waterjuffer</v>
      </c>
      <c r="L8024" s="25">
        <f t="shared" si="636"/>
        <v>21.571428571428573</v>
      </c>
    </row>
    <row r="8025" spans="1:12" x14ac:dyDescent="0.25">
      <c r="A8025">
        <v>425</v>
      </c>
      <c r="B8025" t="s">
        <v>87</v>
      </c>
      <c r="C8025" s="1">
        <v>40695.5</v>
      </c>
      <c r="D8025">
        <v>1</v>
      </c>
      <c r="E8025" t="s">
        <v>12</v>
      </c>
      <c r="F8025" t="s">
        <v>13</v>
      </c>
      <c r="G8025">
        <v>3</v>
      </c>
      <c r="H8025" t="str">
        <f t="shared" si="635"/>
        <v>KD</v>
      </c>
      <c r="I8025" s="2">
        <f t="shared" si="632"/>
        <v>2011</v>
      </c>
      <c r="J8025" s="2">
        <f t="shared" si="633"/>
        <v>6</v>
      </c>
      <c r="K8025" t="str">
        <f t="shared" si="634"/>
        <v>Waterjuffer</v>
      </c>
      <c r="L8025" s="25">
        <f t="shared" si="636"/>
        <v>21.571428571428573</v>
      </c>
    </row>
    <row r="8026" spans="1:12" x14ac:dyDescent="0.25">
      <c r="A8026">
        <v>425</v>
      </c>
      <c r="B8026" t="s">
        <v>87</v>
      </c>
      <c r="C8026" s="1">
        <v>40695.5</v>
      </c>
      <c r="D8026">
        <v>1</v>
      </c>
      <c r="E8026" t="s">
        <v>14</v>
      </c>
      <c r="F8026" t="s">
        <v>15</v>
      </c>
      <c r="G8026">
        <v>21</v>
      </c>
      <c r="H8026" t="str">
        <f t="shared" si="635"/>
        <v>KD</v>
      </c>
      <c r="I8026" s="2">
        <f t="shared" si="632"/>
        <v>2011</v>
      </c>
      <c r="J8026" s="2">
        <f t="shared" si="633"/>
        <v>6</v>
      </c>
      <c r="K8026" t="str">
        <f t="shared" si="634"/>
        <v>Waterjuffer</v>
      </c>
      <c r="L8026" s="25">
        <f t="shared" si="636"/>
        <v>21.571428571428573</v>
      </c>
    </row>
    <row r="8027" spans="1:12" x14ac:dyDescent="0.25">
      <c r="A8027">
        <v>425</v>
      </c>
      <c r="B8027" t="s">
        <v>87</v>
      </c>
      <c r="C8027" s="1">
        <v>40695.5</v>
      </c>
      <c r="D8027">
        <v>1</v>
      </c>
      <c r="E8027" t="s">
        <v>20</v>
      </c>
      <c r="F8027" t="s">
        <v>21</v>
      </c>
      <c r="G8027">
        <v>10</v>
      </c>
      <c r="H8027" t="str">
        <f t="shared" si="635"/>
        <v>KD</v>
      </c>
      <c r="I8027" s="2">
        <f t="shared" si="632"/>
        <v>2011</v>
      </c>
      <c r="J8027" s="2">
        <f t="shared" si="633"/>
        <v>6</v>
      </c>
      <c r="K8027" t="str">
        <f t="shared" si="634"/>
        <v>Waterjuffer</v>
      </c>
      <c r="L8027" s="25">
        <f t="shared" si="636"/>
        <v>21.571428571428573</v>
      </c>
    </row>
    <row r="8028" spans="1:12" x14ac:dyDescent="0.25">
      <c r="A8028">
        <v>425</v>
      </c>
      <c r="B8028" t="s">
        <v>87</v>
      </c>
      <c r="C8028" s="1">
        <v>40695.5</v>
      </c>
      <c r="D8028">
        <v>1</v>
      </c>
      <c r="E8028" t="s">
        <v>16</v>
      </c>
      <c r="F8028" t="s">
        <v>17</v>
      </c>
      <c r="G8028">
        <v>3</v>
      </c>
      <c r="H8028" t="str">
        <f t="shared" si="635"/>
        <v>KD</v>
      </c>
      <c r="I8028" s="2">
        <f t="shared" si="632"/>
        <v>2011</v>
      </c>
      <c r="J8028" s="2">
        <f t="shared" si="633"/>
        <v>6</v>
      </c>
      <c r="K8028" t="str">
        <f t="shared" si="634"/>
        <v>Waterjuffer</v>
      </c>
      <c r="L8028" s="25">
        <f t="shared" si="636"/>
        <v>21.571428571428573</v>
      </c>
    </row>
    <row r="8029" spans="1:12" x14ac:dyDescent="0.25">
      <c r="A8029">
        <v>425</v>
      </c>
      <c r="B8029" t="s">
        <v>87</v>
      </c>
      <c r="C8029" s="1">
        <v>40695.5</v>
      </c>
      <c r="D8029">
        <v>1</v>
      </c>
      <c r="E8029" t="s">
        <v>61</v>
      </c>
      <c r="F8029" t="s">
        <v>62</v>
      </c>
      <c r="G8029">
        <v>3</v>
      </c>
      <c r="H8029" t="str">
        <f t="shared" si="635"/>
        <v>KD</v>
      </c>
      <c r="I8029" s="2">
        <f t="shared" si="632"/>
        <v>2011</v>
      </c>
      <c r="J8029" s="2">
        <f t="shared" si="633"/>
        <v>6</v>
      </c>
      <c r="K8029" t="str">
        <f t="shared" si="634"/>
        <v>Waterjuffer</v>
      </c>
      <c r="L8029" s="25">
        <f t="shared" si="636"/>
        <v>21.571428571428573</v>
      </c>
    </row>
    <row r="8030" spans="1:12" x14ac:dyDescent="0.25">
      <c r="A8030">
        <v>425</v>
      </c>
      <c r="B8030" t="s">
        <v>87</v>
      </c>
      <c r="C8030" s="1">
        <v>40695.5</v>
      </c>
      <c r="D8030">
        <v>1</v>
      </c>
      <c r="E8030" t="s">
        <v>22</v>
      </c>
      <c r="F8030" t="s">
        <v>23</v>
      </c>
      <c r="G8030">
        <v>3</v>
      </c>
      <c r="H8030" t="str">
        <f t="shared" si="635"/>
        <v>KD</v>
      </c>
      <c r="I8030" s="2">
        <f t="shared" si="632"/>
        <v>2011</v>
      </c>
      <c r="J8030" s="2">
        <f t="shared" si="633"/>
        <v>6</v>
      </c>
      <c r="K8030" t="str">
        <f t="shared" si="634"/>
        <v>Glazenmakers</v>
      </c>
      <c r="L8030" s="25">
        <f t="shared" si="636"/>
        <v>21.571428571428573</v>
      </c>
    </row>
    <row r="8031" spans="1:12" x14ac:dyDescent="0.25">
      <c r="A8031">
        <v>425</v>
      </c>
      <c r="B8031" t="s">
        <v>87</v>
      </c>
      <c r="C8031" s="1">
        <v>40695.5</v>
      </c>
      <c r="D8031">
        <v>1</v>
      </c>
      <c r="E8031" t="s">
        <v>26</v>
      </c>
      <c r="F8031" t="s">
        <v>27</v>
      </c>
      <c r="G8031">
        <v>4</v>
      </c>
      <c r="H8031" t="str">
        <f t="shared" si="635"/>
        <v>KD</v>
      </c>
      <c r="I8031" s="2">
        <f t="shared" si="632"/>
        <v>2011</v>
      </c>
      <c r="J8031" s="2">
        <f t="shared" si="633"/>
        <v>6</v>
      </c>
      <c r="K8031" t="str">
        <f t="shared" si="634"/>
        <v>Glazenmakers</v>
      </c>
      <c r="L8031" s="25">
        <f t="shared" si="636"/>
        <v>21.571428571428573</v>
      </c>
    </row>
    <row r="8032" spans="1:12" x14ac:dyDescent="0.25">
      <c r="A8032">
        <v>425</v>
      </c>
      <c r="B8032" t="s">
        <v>87</v>
      </c>
      <c r="C8032" s="1">
        <v>40695.5</v>
      </c>
      <c r="D8032">
        <v>2</v>
      </c>
      <c r="E8032" t="s">
        <v>10</v>
      </c>
      <c r="F8032" t="s">
        <v>11</v>
      </c>
      <c r="G8032">
        <v>13</v>
      </c>
      <c r="H8032" t="str">
        <f t="shared" si="635"/>
        <v>KD</v>
      </c>
      <c r="I8032" s="2">
        <f t="shared" si="632"/>
        <v>2011</v>
      </c>
      <c r="J8032" s="2">
        <f t="shared" si="633"/>
        <v>6</v>
      </c>
      <c r="K8032" t="str">
        <f t="shared" si="634"/>
        <v>Waterjuffer</v>
      </c>
      <c r="L8032" s="25">
        <f t="shared" si="636"/>
        <v>21.571428571428573</v>
      </c>
    </row>
    <row r="8033" spans="1:12" x14ac:dyDescent="0.25">
      <c r="A8033">
        <v>425</v>
      </c>
      <c r="B8033" t="s">
        <v>87</v>
      </c>
      <c r="C8033" s="1">
        <v>40695.5</v>
      </c>
      <c r="D8033">
        <v>2</v>
      </c>
      <c r="E8033" t="s">
        <v>12</v>
      </c>
      <c r="F8033" t="s">
        <v>13</v>
      </c>
      <c r="G8033">
        <v>3</v>
      </c>
      <c r="H8033" t="str">
        <f t="shared" si="635"/>
        <v>KD</v>
      </c>
      <c r="I8033" s="2">
        <f t="shared" si="632"/>
        <v>2011</v>
      </c>
      <c r="J8033" s="2">
        <f t="shared" si="633"/>
        <v>6</v>
      </c>
      <c r="K8033" t="str">
        <f t="shared" si="634"/>
        <v>Waterjuffer</v>
      </c>
      <c r="L8033" s="25">
        <f t="shared" si="636"/>
        <v>21.571428571428573</v>
      </c>
    </row>
    <row r="8034" spans="1:12" x14ac:dyDescent="0.25">
      <c r="A8034">
        <v>425</v>
      </c>
      <c r="B8034" t="s">
        <v>87</v>
      </c>
      <c r="C8034" s="1">
        <v>40695.5</v>
      </c>
      <c r="D8034">
        <v>2</v>
      </c>
      <c r="E8034" t="s">
        <v>14</v>
      </c>
      <c r="F8034" t="s">
        <v>15</v>
      </c>
      <c r="G8034">
        <v>22</v>
      </c>
      <c r="H8034" t="str">
        <f t="shared" si="635"/>
        <v>KD</v>
      </c>
      <c r="I8034" s="2">
        <f t="shared" si="632"/>
        <v>2011</v>
      </c>
      <c r="J8034" s="2">
        <f t="shared" si="633"/>
        <v>6</v>
      </c>
      <c r="K8034" t="str">
        <f t="shared" si="634"/>
        <v>Waterjuffer</v>
      </c>
      <c r="L8034" s="25">
        <f t="shared" si="636"/>
        <v>21.571428571428573</v>
      </c>
    </row>
    <row r="8035" spans="1:12" x14ac:dyDescent="0.25">
      <c r="A8035">
        <v>425</v>
      </c>
      <c r="B8035" t="s">
        <v>87</v>
      </c>
      <c r="C8035" s="1">
        <v>40695.5</v>
      </c>
      <c r="D8035">
        <v>2</v>
      </c>
      <c r="E8035" t="s">
        <v>20</v>
      </c>
      <c r="F8035" t="s">
        <v>21</v>
      </c>
      <c r="G8035">
        <v>6</v>
      </c>
      <c r="H8035" t="str">
        <f t="shared" si="635"/>
        <v>KD</v>
      </c>
      <c r="I8035" s="2">
        <f t="shared" si="632"/>
        <v>2011</v>
      </c>
      <c r="J8035" s="2">
        <f t="shared" si="633"/>
        <v>6</v>
      </c>
      <c r="K8035" t="str">
        <f t="shared" si="634"/>
        <v>Waterjuffer</v>
      </c>
      <c r="L8035" s="25">
        <f t="shared" si="636"/>
        <v>21.571428571428573</v>
      </c>
    </row>
    <row r="8036" spans="1:12" x14ac:dyDescent="0.25">
      <c r="A8036">
        <v>425</v>
      </c>
      <c r="B8036" t="s">
        <v>87</v>
      </c>
      <c r="C8036" s="1">
        <v>40695.5</v>
      </c>
      <c r="D8036">
        <v>2</v>
      </c>
      <c r="E8036" t="s">
        <v>16</v>
      </c>
      <c r="F8036" t="s">
        <v>17</v>
      </c>
      <c r="G8036">
        <v>2</v>
      </c>
      <c r="H8036" t="str">
        <f t="shared" si="635"/>
        <v>KD</v>
      </c>
      <c r="I8036" s="2">
        <f t="shared" si="632"/>
        <v>2011</v>
      </c>
      <c r="J8036" s="2">
        <f t="shared" si="633"/>
        <v>6</v>
      </c>
      <c r="K8036" t="str">
        <f t="shared" si="634"/>
        <v>Waterjuffer</v>
      </c>
      <c r="L8036" s="25">
        <f t="shared" si="636"/>
        <v>21.571428571428573</v>
      </c>
    </row>
    <row r="8037" spans="1:12" x14ac:dyDescent="0.25">
      <c r="A8037">
        <v>425</v>
      </c>
      <c r="B8037" t="s">
        <v>87</v>
      </c>
      <c r="C8037" s="1">
        <v>40695.5</v>
      </c>
      <c r="D8037">
        <v>2</v>
      </c>
      <c r="E8037" t="s">
        <v>61</v>
      </c>
      <c r="F8037" t="s">
        <v>62</v>
      </c>
      <c r="G8037">
        <v>10</v>
      </c>
      <c r="H8037" t="str">
        <f t="shared" si="635"/>
        <v>KD</v>
      </c>
      <c r="I8037" s="2">
        <f t="shared" si="632"/>
        <v>2011</v>
      </c>
      <c r="J8037" s="2">
        <f t="shared" si="633"/>
        <v>6</v>
      </c>
      <c r="K8037" t="str">
        <f t="shared" si="634"/>
        <v>Waterjuffer</v>
      </c>
      <c r="L8037" s="25">
        <f t="shared" si="636"/>
        <v>21.571428571428573</v>
      </c>
    </row>
    <row r="8038" spans="1:12" x14ac:dyDescent="0.25">
      <c r="A8038">
        <v>425</v>
      </c>
      <c r="B8038" t="s">
        <v>87</v>
      </c>
      <c r="C8038" s="1">
        <v>40695.5</v>
      </c>
      <c r="D8038">
        <v>2</v>
      </c>
      <c r="E8038" t="s">
        <v>22</v>
      </c>
      <c r="F8038" t="s">
        <v>23</v>
      </c>
      <c r="G8038">
        <v>1</v>
      </c>
      <c r="H8038" t="str">
        <f t="shared" si="635"/>
        <v>KD</v>
      </c>
      <c r="I8038" s="2">
        <f t="shared" si="632"/>
        <v>2011</v>
      </c>
      <c r="J8038" s="2">
        <f t="shared" si="633"/>
        <v>6</v>
      </c>
      <c r="K8038" t="str">
        <f t="shared" si="634"/>
        <v>Glazenmakers</v>
      </c>
      <c r="L8038" s="25">
        <f t="shared" si="636"/>
        <v>21.571428571428573</v>
      </c>
    </row>
    <row r="8039" spans="1:12" x14ac:dyDescent="0.25">
      <c r="A8039">
        <v>425</v>
      </c>
      <c r="B8039" t="s">
        <v>87</v>
      </c>
      <c r="C8039" s="1">
        <v>40695.5</v>
      </c>
      <c r="D8039">
        <v>2</v>
      </c>
      <c r="E8039" t="s">
        <v>26</v>
      </c>
      <c r="F8039" t="s">
        <v>27</v>
      </c>
      <c r="G8039">
        <v>5</v>
      </c>
      <c r="H8039" t="str">
        <f t="shared" si="635"/>
        <v>KD</v>
      </c>
      <c r="I8039" s="2">
        <f t="shared" si="632"/>
        <v>2011</v>
      </c>
      <c r="J8039" s="2">
        <f t="shared" si="633"/>
        <v>6</v>
      </c>
      <c r="K8039" t="str">
        <f t="shared" si="634"/>
        <v>Glazenmakers</v>
      </c>
      <c r="L8039" s="25">
        <f t="shared" si="636"/>
        <v>21.571428571428573</v>
      </c>
    </row>
    <row r="8040" spans="1:12" x14ac:dyDescent="0.25">
      <c r="A8040">
        <v>425</v>
      </c>
      <c r="B8040" t="s">
        <v>87</v>
      </c>
      <c r="C8040" s="1">
        <v>40695.5</v>
      </c>
      <c r="D8040">
        <v>2</v>
      </c>
      <c r="E8040" t="s">
        <v>18</v>
      </c>
      <c r="F8040" t="s">
        <v>19</v>
      </c>
      <c r="G8040">
        <v>2</v>
      </c>
      <c r="H8040" t="str">
        <f t="shared" si="635"/>
        <v>KD</v>
      </c>
      <c r="I8040" s="2">
        <f t="shared" si="632"/>
        <v>2011</v>
      </c>
      <c r="J8040" s="2">
        <f t="shared" si="633"/>
        <v>6</v>
      </c>
      <c r="K8040" t="str">
        <f t="shared" si="634"/>
        <v>Korenbouten</v>
      </c>
      <c r="L8040" s="25">
        <f t="shared" si="636"/>
        <v>21.571428571428573</v>
      </c>
    </row>
    <row r="8041" spans="1:12" x14ac:dyDescent="0.25">
      <c r="A8041">
        <v>425</v>
      </c>
      <c r="B8041" t="s">
        <v>87</v>
      </c>
      <c r="C8041" s="1">
        <v>40695.5</v>
      </c>
      <c r="D8041">
        <v>4</v>
      </c>
      <c r="E8041" t="s">
        <v>22</v>
      </c>
      <c r="F8041" t="s">
        <v>23</v>
      </c>
      <c r="G8041">
        <v>4</v>
      </c>
      <c r="H8041" t="str">
        <f t="shared" si="635"/>
        <v>KD</v>
      </c>
      <c r="I8041" s="2">
        <f t="shared" si="632"/>
        <v>2011</v>
      </c>
      <c r="J8041" s="2">
        <f t="shared" si="633"/>
        <v>6</v>
      </c>
      <c r="K8041" t="str">
        <f t="shared" si="634"/>
        <v>Glazenmakers</v>
      </c>
      <c r="L8041" s="25">
        <f t="shared" si="636"/>
        <v>21.571428571428573</v>
      </c>
    </row>
    <row r="8042" spans="1:12" x14ac:dyDescent="0.25">
      <c r="A8042">
        <v>425</v>
      </c>
      <c r="B8042" t="s">
        <v>87</v>
      </c>
      <c r="C8042" s="1">
        <v>40695.5</v>
      </c>
      <c r="D8042">
        <v>4</v>
      </c>
      <c r="E8042" t="s">
        <v>24</v>
      </c>
      <c r="F8042" t="s">
        <v>25</v>
      </c>
      <c r="G8042">
        <v>1</v>
      </c>
      <c r="H8042" t="str">
        <f t="shared" si="635"/>
        <v>KD</v>
      </c>
      <c r="I8042" s="2">
        <f t="shared" si="632"/>
        <v>2011</v>
      </c>
      <c r="J8042" s="2">
        <f t="shared" si="633"/>
        <v>6</v>
      </c>
      <c r="K8042" t="str">
        <f t="shared" si="634"/>
        <v>Glazenmakers</v>
      </c>
      <c r="L8042" s="25">
        <f t="shared" si="636"/>
        <v>21.571428571428573</v>
      </c>
    </row>
    <row r="8043" spans="1:12" x14ac:dyDescent="0.25">
      <c r="A8043">
        <v>425</v>
      </c>
      <c r="B8043" t="s">
        <v>87</v>
      </c>
      <c r="C8043" s="1">
        <v>40695.5</v>
      </c>
      <c r="D8043">
        <v>4</v>
      </c>
      <c r="E8043" t="s">
        <v>26</v>
      </c>
      <c r="F8043" t="s">
        <v>27</v>
      </c>
      <c r="G8043">
        <v>4</v>
      </c>
      <c r="H8043" t="str">
        <f t="shared" si="635"/>
        <v>KD</v>
      </c>
      <c r="I8043" s="2">
        <f t="shared" si="632"/>
        <v>2011</v>
      </c>
      <c r="J8043" s="2">
        <f t="shared" si="633"/>
        <v>6</v>
      </c>
      <c r="K8043" t="str">
        <f t="shared" si="634"/>
        <v>Glazenmakers</v>
      </c>
      <c r="L8043" s="25">
        <f t="shared" si="636"/>
        <v>21.571428571428573</v>
      </c>
    </row>
    <row r="8044" spans="1:12" x14ac:dyDescent="0.25">
      <c r="A8044">
        <v>425</v>
      </c>
      <c r="B8044" t="s">
        <v>87</v>
      </c>
      <c r="C8044" s="1">
        <v>40695.5</v>
      </c>
      <c r="D8044">
        <v>4</v>
      </c>
      <c r="E8044" t="s">
        <v>18</v>
      </c>
      <c r="F8044" t="s">
        <v>19</v>
      </c>
      <c r="G8044">
        <v>3</v>
      </c>
      <c r="H8044" t="str">
        <f t="shared" si="635"/>
        <v>KD</v>
      </c>
      <c r="I8044" s="2">
        <f t="shared" si="632"/>
        <v>2011</v>
      </c>
      <c r="J8044" s="2">
        <f t="shared" si="633"/>
        <v>6</v>
      </c>
      <c r="K8044" t="str">
        <f t="shared" si="634"/>
        <v>Korenbouten</v>
      </c>
      <c r="L8044" s="25">
        <f t="shared" si="636"/>
        <v>21.571428571428573</v>
      </c>
    </row>
    <row r="8045" spans="1:12" x14ac:dyDescent="0.25">
      <c r="A8045">
        <v>425</v>
      </c>
      <c r="B8045" t="s">
        <v>87</v>
      </c>
      <c r="C8045" s="1">
        <v>40718.555555555555</v>
      </c>
      <c r="D8045">
        <v>1</v>
      </c>
      <c r="E8045" t="s">
        <v>10</v>
      </c>
      <c r="F8045" t="s">
        <v>11</v>
      </c>
      <c r="G8045">
        <v>3</v>
      </c>
      <c r="H8045" t="str">
        <f t="shared" si="635"/>
        <v>KD</v>
      </c>
      <c r="I8045" s="2">
        <f t="shared" si="632"/>
        <v>2011</v>
      </c>
      <c r="J8045" s="2">
        <f t="shared" si="633"/>
        <v>6</v>
      </c>
      <c r="K8045" t="str">
        <f t="shared" si="634"/>
        <v>Waterjuffer</v>
      </c>
      <c r="L8045" s="25">
        <f t="shared" si="636"/>
        <v>24.857142857142858</v>
      </c>
    </row>
    <row r="8046" spans="1:12" x14ac:dyDescent="0.25">
      <c r="A8046">
        <v>425</v>
      </c>
      <c r="B8046" t="s">
        <v>87</v>
      </c>
      <c r="C8046" s="1">
        <v>40718.555555555555</v>
      </c>
      <c r="D8046">
        <v>1</v>
      </c>
      <c r="E8046" t="s">
        <v>14</v>
      </c>
      <c r="F8046" t="s">
        <v>15</v>
      </c>
      <c r="G8046">
        <v>99</v>
      </c>
      <c r="H8046" t="str">
        <f t="shared" si="635"/>
        <v>KD</v>
      </c>
      <c r="I8046" s="2">
        <f t="shared" si="632"/>
        <v>2011</v>
      </c>
      <c r="J8046" s="2">
        <f t="shared" si="633"/>
        <v>6</v>
      </c>
      <c r="K8046" t="str">
        <f t="shared" si="634"/>
        <v>Waterjuffer</v>
      </c>
      <c r="L8046" s="25">
        <f t="shared" si="636"/>
        <v>24.857142857142858</v>
      </c>
    </row>
    <row r="8047" spans="1:12" x14ac:dyDescent="0.25">
      <c r="A8047">
        <v>425</v>
      </c>
      <c r="B8047" t="s">
        <v>87</v>
      </c>
      <c r="C8047" s="1">
        <v>40718.555555555555</v>
      </c>
      <c r="D8047">
        <v>1</v>
      </c>
      <c r="E8047" t="s">
        <v>16</v>
      </c>
      <c r="F8047" t="s">
        <v>17</v>
      </c>
      <c r="G8047">
        <v>1</v>
      </c>
      <c r="H8047" t="str">
        <f t="shared" si="635"/>
        <v>KD</v>
      </c>
      <c r="I8047" s="2">
        <f t="shared" si="632"/>
        <v>2011</v>
      </c>
      <c r="J8047" s="2">
        <f t="shared" si="633"/>
        <v>6</v>
      </c>
      <c r="K8047" t="str">
        <f t="shared" si="634"/>
        <v>Waterjuffer</v>
      </c>
      <c r="L8047" s="25">
        <f t="shared" si="636"/>
        <v>24.857142857142858</v>
      </c>
    </row>
    <row r="8048" spans="1:12" x14ac:dyDescent="0.25">
      <c r="A8048">
        <v>425</v>
      </c>
      <c r="B8048" t="s">
        <v>87</v>
      </c>
      <c r="C8048" s="1">
        <v>40718.555555555555</v>
      </c>
      <c r="D8048">
        <v>1</v>
      </c>
      <c r="E8048" t="s">
        <v>61</v>
      </c>
      <c r="F8048" t="s">
        <v>62</v>
      </c>
      <c r="G8048">
        <v>5</v>
      </c>
      <c r="H8048" t="str">
        <f t="shared" si="635"/>
        <v>KD</v>
      </c>
      <c r="I8048" s="2">
        <f t="shared" si="632"/>
        <v>2011</v>
      </c>
      <c r="J8048" s="2">
        <f t="shared" si="633"/>
        <v>6</v>
      </c>
      <c r="K8048" t="str">
        <f t="shared" si="634"/>
        <v>Waterjuffer</v>
      </c>
      <c r="L8048" s="25">
        <f t="shared" si="636"/>
        <v>24.857142857142858</v>
      </c>
    </row>
    <row r="8049" spans="1:12" x14ac:dyDescent="0.25">
      <c r="A8049">
        <v>425</v>
      </c>
      <c r="B8049" t="s">
        <v>87</v>
      </c>
      <c r="C8049" s="1">
        <v>40718.555555555555</v>
      </c>
      <c r="D8049">
        <v>1</v>
      </c>
      <c r="E8049" t="s">
        <v>26</v>
      </c>
      <c r="F8049" t="s">
        <v>27</v>
      </c>
      <c r="G8049">
        <v>4</v>
      </c>
      <c r="H8049" t="str">
        <f t="shared" si="635"/>
        <v>KD</v>
      </c>
      <c r="I8049" s="2">
        <f t="shared" si="632"/>
        <v>2011</v>
      </c>
      <c r="J8049" s="2">
        <f t="shared" si="633"/>
        <v>6</v>
      </c>
      <c r="K8049" t="str">
        <f t="shared" si="634"/>
        <v>Glazenmakers</v>
      </c>
      <c r="L8049" s="25">
        <f t="shared" si="636"/>
        <v>24.857142857142858</v>
      </c>
    </row>
    <row r="8050" spans="1:12" x14ac:dyDescent="0.25">
      <c r="A8050">
        <v>425</v>
      </c>
      <c r="B8050" t="s">
        <v>87</v>
      </c>
      <c r="C8050" s="1">
        <v>40718.555555555555</v>
      </c>
      <c r="D8050">
        <v>2</v>
      </c>
      <c r="E8050" t="s">
        <v>8</v>
      </c>
      <c r="F8050" t="s">
        <v>9</v>
      </c>
      <c r="G8050">
        <v>1</v>
      </c>
      <c r="H8050" t="str">
        <f t="shared" si="635"/>
        <v>KD</v>
      </c>
      <c r="I8050" s="2">
        <f t="shared" si="632"/>
        <v>2011</v>
      </c>
      <c r="J8050" s="2">
        <f t="shared" si="633"/>
        <v>6</v>
      </c>
      <c r="K8050" t="str">
        <f t="shared" si="634"/>
        <v>Pantserjuffers</v>
      </c>
      <c r="L8050" s="25">
        <f t="shared" si="636"/>
        <v>24.857142857142858</v>
      </c>
    </row>
    <row r="8051" spans="1:12" x14ac:dyDescent="0.25">
      <c r="A8051">
        <v>425</v>
      </c>
      <c r="B8051" t="s">
        <v>87</v>
      </c>
      <c r="C8051" s="1">
        <v>40718.555555555555</v>
      </c>
      <c r="D8051">
        <v>2</v>
      </c>
      <c r="E8051" t="s">
        <v>10</v>
      </c>
      <c r="F8051" t="s">
        <v>11</v>
      </c>
      <c r="G8051">
        <v>5</v>
      </c>
      <c r="H8051" t="str">
        <f t="shared" si="635"/>
        <v>KD</v>
      </c>
      <c r="I8051" s="2">
        <f t="shared" si="632"/>
        <v>2011</v>
      </c>
      <c r="J8051" s="2">
        <f t="shared" si="633"/>
        <v>6</v>
      </c>
      <c r="K8051" t="str">
        <f t="shared" si="634"/>
        <v>Waterjuffer</v>
      </c>
      <c r="L8051" s="25">
        <f t="shared" si="636"/>
        <v>24.857142857142858</v>
      </c>
    </row>
    <row r="8052" spans="1:12" x14ac:dyDescent="0.25">
      <c r="A8052">
        <v>425</v>
      </c>
      <c r="B8052" t="s">
        <v>87</v>
      </c>
      <c r="C8052" s="1">
        <v>40718.555555555555</v>
      </c>
      <c r="D8052">
        <v>2</v>
      </c>
      <c r="E8052" t="s">
        <v>14</v>
      </c>
      <c r="F8052" t="s">
        <v>15</v>
      </c>
      <c r="G8052">
        <v>17</v>
      </c>
      <c r="H8052" t="str">
        <f t="shared" si="635"/>
        <v>KD</v>
      </c>
      <c r="I8052" s="2">
        <f t="shared" si="632"/>
        <v>2011</v>
      </c>
      <c r="J8052" s="2">
        <f t="shared" si="633"/>
        <v>6</v>
      </c>
      <c r="K8052" t="str">
        <f t="shared" si="634"/>
        <v>Waterjuffer</v>
      </c>
      <c r="L8052" s="25">
        <f t="shared" si="636"/>
        <v>24.857142857142858</v>
      </c>
    </row>
    <row r="8053" spans="1:12" x14ac:dyDescent="0.25">
      <c r="A8053">
        <v>425</v>
      </c>
      <c r="B8053" t="s">
        <v>87</v>
      </c>
      <c r="C8053" s="1">
        <v>40718.555555555555</v>
      </c>
      <c r="D8053">
        <v>2</v>
      </c>
      <c r="E8053" t="s">
        <v>16</v>
      </c>
      <c r="F8053" t="s">
        <v>17</v>
      </c>
      <c r="G8053">
        <v>1</v>
      </c>
      <c r="H8053" t="str">
        <f t="shared" si="635"/>
        <v>KD</v>
      </c>
      <c r="I8053" s="2">
        <f t="shared" ref="I8053:I8116" si="637">YEAR(C8053)</f>
        <v>2011</v>
      </c>
      <c r="J8053" s="2">
        <f t="shared" ref="J8053:J8116" si="638">MONTH(C8053)</f>
        <v>6</v>
      </c>
      <c r="K8053" t="str">
        <f t="shared" ref="K8053:K8116" si="639">VLOOKUP(E8053,$Q$2:$R$100,2,FALSE)</f>
        <v>Waterjuffer</v>
      </c>
      <c r="L8053" s="25">
        <f t="shared" si="636"/>
        <v>24.857142857142858</v>
      </c>
    </row>
    <row r="8054" spans="1:12" x14ac:dyDescent="0.25">
      <c r="A8054">
        <v>425</v>
      </c>
      <c r="B8054" t="s">
        <v>87</v>
      </c>
      <c r="C8054" s="1">
        <v>40718.555555555555</v>
      </c>
      <c r="D8054">
        <v>2</v>
      </c>
      <c r="E8054" t="s">
        <v>61</v>
      </c>
      <c r="F8054" t="s">
        <v>62</v>
      </c>
      <c r="G8054">
        <v>8</v>
      </c>
      <c r="H8054" t="str">
        <f t="shared" si="635"/>
        <v>KD</v>
      </c>
      <c r="I8054" s="2">
        <f t="shared" si="637"/>
        <v>2011</v>
      </c>
      <c r="J8054" s="2">
        <f t="shared" si="638"/>
        <v>6</v>
      </c>
      <c r="K8054" t="str">
        <f t="shared" si="639"/>
        <v>Waterjuffer</v>
      </c>
      <c r="L8054" s="25">
        <f t="shared" si="636"/>
        <v>24.857142857142858</v>
      </c>
    </row>
    <row r="8055" spans="1:12" x14ac:dyDescent="0.25">
      <c r="A8055">
        <v>425</v>
      </c>
      <c r="B8055" t="s">
        <v>87</v>
      </c>
      <c r="C8055" s="1">
        <v>40718.555555555555</v>
      </c>
      <c r="D8055">
        <v>2</v>
      </c>
      <c r="E8055" t="s">
        <v>26</v>
      </c>
      <c r="F8055" t="s">
        <v>27</v>
      </c>
      <c r="G8055">
        <v>5</v>
      </c>
      <c r="H8055" t="str">
        <f t="shared" si="635"/>
        <v>KD</v>
      </c>
      <c r="I8055" s="2">
        <f t="shared" si="637"/>
        <v>2011</v>
      </c>
      <c r="J8055" s="2">
        <f t="shared" si="638"/>
        <v>6</v>
      </c>
      <c r="K8055" t="str">
        <f t="shared" si="639"/>
        <v>Glazenmakers</v>
      </c>
      <c r="L8055" s="25">
        <f t="shared" si="636"/>
        <v>24.857142857142858</v>
      </c>
    </row>
    <row r="8056" spans="1:12" x14ac:dyDescent="0.25">
      <c r="A8056">
        <v>425</v>
      </c>
      <c r="B8056" t="s">
        <v>87</v>
      </c>
      <c r="C8056" s="1">
        <v>40718.555555555555</v>
      </c>
      <c r="D8056">
        <v>4</v>
      </c>
      <c r="E8056" t="s">
        <v>22</v>
      </c>
      <c r="F8056" t="s">
        <v>23</v>
      </c>
      <c r="G8056">
        <v>2</v>
      </c>
      <c r="H8056" t="str">
        <f t="shared" si="635"/>
        <v>KD</v>
      </c>
      <c r="I8056" s="2">
        <f t="shared" si="637"/>
        <v>2011</v>
      </c>
      <c r="J8056" s="2">
        <f t="shared" si="638"/>
        <v>6</v>
      </c>
      <c r="K8056" t="str">
        <f t="shared" si="639"/>
        <v>Glazenmakers</v>
      </c>
      <c r="L8056" s="25">
        <f t="shared" si="636"/>
        <v>24.857142857142858</v>
      </c>
    </row>
    <row r="8057" spans="1:12" x14ac:dyDescent="0.25">
      <c r="A8057">
        <v>425</v>
      </c>
      <c r="B8057" t="s">
        <v>87</v>
      </c>
      <c r="C8057" s="1">
        <v>40718.555555555555</v>
      </c>
      <c r="D8057">
        <v>4</v>
      </c>
      <c r="E8057" t="s">
        <v>24</v>
      </c>
      <c r="F8057" t="s">
        <v>25</v>
      </c>
      <c r="G8057">
        <v>1</v>
      </c>
      <c r="H8057" t="str">
        <f t="shared" si="635"/>
        <v>KD</v>
      </c>
      <c r="I8057" s="2">
        <f t="shared" si="637"/>
        <v>2011</v>
      </c>
      <c r="J8057" s="2">
        <f t="shared" si="638"/>
        <v>6</v>
      </c>
      <c r="K8057" t="str">
        <f t="shared" si="639"/>
        <v>Glazenmakers</v>
      </c>
      <c r="L8057" s="25">
        <f t="shared" si="636"/>
        <v>24.857142857142858</v>
      </c>
    </row>
    <row r="8058" spans="1:12" x14ac:dyDescent="0.25">
      <c r="A8058">
        <v>425</v>
      </c>
      <c r="B8058" t="s">
        <v>87</v>
      </c>
      <c r="C8058" s="1">
        <v>40718.555555555555</v>
      </c>
      <c r="D8058">
        <v>4</v>
      </c>
      <c r="E8058" t="s">
        <v>26</v>
      </c>
      <c r="F8058" t="s">
        <v>27</v>
      </c>
      <c r="G8058">
        <v>3</v>
      </c>
      <c r="H8058" t="str">
        <f t="shared" si="635"/>
        <v>KD</v>
      </c>
      <c r="I8058" s="2">
        <f t="shared" si="637"/>
        <v>2011</v>
      </c>
      <c r="J8058" s="2">
        <f t="shared" si="638"/>
        <v>6</v>
      </c>
      <c r="K8058" t="str">
        <f t="shared" si="639"/>
        <v>Glazenmakers</v>
      </c>
      <c r="L8058" s="25">
        <f t="shared" si="636"/>
        <v>24.857142857142858</v>
      </c>
    </row>
    <row r="8059" spans="1:12" x14ac:dyDescent="0.25">
      <c r="A8059">
        <v>425</v>
      </c>
      <c r="B8059" t="s">
        <v>87</v>
      </c>
      <c r="C8059" s="1">
        <v>40727.458333333336</v>
      </c>
      <c r="D8059">
        <v>1</v>
      </c>
      <c r="E8059" t="s">
        <v>10</v>
      </c>
      <c r="F8059" t="s">
        <v>11</v>
      </c>
      <c r="G8059">
        <v>7</v>
      </c>
      <c r="H8059" t="str">
        <f t="shared" si="635"/>
        <v>KD</v>
      </c>
      <c r="I8059" s="2">
        <f t="shared" si="637"/>
        <v>2011</v>
      </c>
      <c r="J8059" s="2">
        <f t="shared" si="638"/>
        <v>7</v>
      </c>
      <c r="K8059" t="str">
        <f t="shared" si="639"/>
        <v>Waterjuffer</v>
      </c>
      <c r="L8059" s="25">
        <f t="shared" si="636"/>
        <v>26.142857142857142</v>
      </c>
    </row>
    <row r="8060" spans="1:12" x14ac:dyDescent="0.25">
      <c r="A8060">
        <v>425</v>
      </c>
      <c r="B8060" t="s">
        <v>87</v>
      </c>
      <c r="C8060" s="1">
        <v>40727.458333333336</v>
      </c>
      <c r="D8060">
        <v>1</v>
      </c>
      <c r="E8060" t="s">
        <v>14</v>
      </c>
      <c r="F8060" t="s">
        <v>15</v>
      </c>
      <c r="G8060">
        <v>6</v>
      </c>
      <c r="H8060" t="str">
        <f t="shared" si="635"/>
        <v>KD</v>
      </c>
      <c r="I8060" s="2">
        <f t="shared" si="637"/>
        <v>2011</v>
      </c>
      <c r="J8060" s="2">
        <f t="shared" si="638"/>
        <v>7</v>
      </c>
      <c r="K8060" t="str">
        <f t="shared" si="639"/>
        <v>Waterjuffer</v>
      </c>
      <c r="L8060" s="25">
        <f t="shared" si="636"/>
        <v>26.142857142857142</v>
      </c>
    </row>
    <row r="8061" spans="1:12" x14ac:dyDescent="0.25">
      <c r="A8061">
        <v>425</v>
      </c>
      <c r="B8061" t="s">
        <v>87</v>
      </c>
      <c r="C8061" s="1">
        <v>40727.458333333336</v>
      </c>
      <c r="D8061">
        <v>1</v>
      </c>
      <c r="E8061" t="s">
        <v>20</v>
      </c>
      <c r="F8061" t="s">
        <v>21</v>
      </c>
      <c r="G8061">
        <v>5</v>
      </c>
      <c r="H8061" t="str">
        <f t="shared" si="635"/>
        <v>KD</v>
      </c>
      <c r="I8061" s="2">
        <f t="shared" si="637"/>
        <v>2011</v>
      </c>
      <c r="J8061" s="2">
        <f t="shared" si="638"/>
        <v>7</v>
      </c>
      <c r="K8061" t="str">
        <f t="shared" si="639"/>
        <v>Waterjuffer</v>
      </c>
      <c r="L8061" s="25">
        <f t="shared" si="636"/>
        <v>26.142857142857142</v>
      </c>
    </row>
    <row r="8062" spans="1:12" x14ac:dyDescent="0.25">
      <c r="A8062">
        <v>425</v>
      </c>
      <c r="B8062" t="s">
        <v>87</v>
      </c>
      <c r="C8062" s="1">
        <v>40727.458333333336</v>
      </c>
      <c r="D8062">
        <v>1</v>
      </c>
      <c r="E8062" t="s">
        <v>26</v>
      </c>
      <c r="F8062" t="s">
        <v>27</v>
      </c>
      <c r="G8062">
        <v>3</v>
      </c>
      <c r="H8062" t="str">
        <f t="shared" si="635"/>
        <v>KD</v>
      </c>
      <c r="I8062" s="2">
        <f t="shared" si="637"/>
        <v>2011</v>
      </c>
      <c r="J8062" s="2">
        <f t="shared" si="638"/>
        <v>7</v>
      </c>
      <c r="K8062" t="str">
        <f t="shared" si="639"/>
        <v>Glazenmakers</v>
      </c>
      <c r="L8062" s="25">
        <f t="shared" si="636"/>
        <v>26.142857142857142</v>
      </c>
    </row>
    <row r="8063" spans="1:12" x14ac:dyDescent="0.25">
      <c r="A8063">
        <v>425</v>
      </c>
      <c r="B8063" t="s">
        <v>87</v>
      </c>
      <c r="C8063" s="1">
        <v>40727.458333333336</v>
      </c>
      <c r="D8063">
        <v>2</v>
      </c>
      <c r="E8063" t="s">
        <v>10</v>
      </c>
      <c r="F8063" t="s">
        <v>11</v>
      </c>
      <c r="G8063">
        <v>3</v>
      </c>
      <c r="H8063" t="str">
        <f t="shared" si="635"/>
        <v>KD</v>
      </c>
      <c r="I8063" s="2">
        <f t="shared" si="637"/>
        <v>2011</v>
      </c>
      <c r="J8063" s="2">
        <f t="shared" si="638"/>
        <v>7</v>
      </c>
      <c r="K8063" t="str">
        <f t="shared" si="639"/>
        <v>Waterjuffer</v>
      </c>
      <c r="L8063" s="25">
        <f t="shared" si="636"/>
        <v>26.142857142857142</v>
      </c>
    </row>
    <row r="8064" spans="1:12" x14ac:dyDescent="0.25">
      <c r="A8064">
        <v>425</v>
      </c>
      <c r="B8064" t="s">
        <v>87</v>
      </c>
      <c r="C8064" s="1">
        <v>40727.458333333336</v>
      </c>
      <c r="D8064">
        <v>2</v>
      </c>
      <c r="E8064" t="s">
        <v>14</v>
      </c>
      <c r="F8064" t="s">
        <v>15</v>
      </c>
      <c r="G8064">
        <v>6</v>
      </c>
      <c r="H8064" t="str">
        <f t="shared" si="635"/>
        <v>KD</v>
      </c>
      <c r="I8064" s="2">
        <f t="shared" si="637"/>
        <v>2011</v>
      </c>
      <c r="J8064" s="2">
        <f t="shared" si="638"/>
        <v>7</v>
      </c>
      <c r="K8064" t="str">
        <f t="shared" si="639"/>
        <v>Waterjuffer</v>
      </c>
      <c r="L8064" s="25">
        <f t="shared" si="636"/>
        <v>26.142857142857142</v>
      </c>
    </row>
    <row r="8065" spans="1:12" x14ac:dyDescent="0.25">
      <c r="A8065">
        <v>425</v>
      </c>
      <c r="B8065" t="s">
        <v>87</v>
      </c>
      <c r="C8065" s="1">
        <v>40727.458333333336</v>
      </c>
      <c r="D8065">
        <v>2</v>
      </c>
      <c r="E8065" t="s">
        <v>20</v>
      </c>
      <c r="F8065" t="s">
        <v>21</v>
      </c>
      <c r="G8065">
        <v>1</v>
      </c>
      <c r="H8065" t="str">
        <f t="shared" si="635"/>
        <v>KD</v>
      </c>
      <c r="I8065" s="2">
        <f t="shared" si="637"/>
        <v>2011</v>
      </c>
      <c r="J8065" s="2">
        <f t="shared" si="638"/>
        <v>7</v>
      </c>
      <c r="K8065" t="str">
        <f t="shared" si="639"/>
        <v>Waterjuffer</v>
      </c>
      <c r="L8065" s="25">
        <f t="shared" si="636"/>
        <v>26.142857142857142</v>
      </c>
    </row>
    <row r="8066" spans="1:12" x14ac:dyDescent="0.25">
      <c r="A8066">
        <v>425</v>
      </c>
      <c r="B8066" t="s">
        <v>87</v>
      </c>
      <c r="C8066" s="1">
        <v>40727.458333333336</v>
      </c>
      <c r="D8066">
        <v>2</v>
      </c>
      <c r="E8066" t="s">
        <v>61</v>
      </c>
      <c r="F8066" t="s">
        <v>62</v>
      </c>
      <c r="G8066">
        <v>1</v>
      </c>
      <c r="H8066" t="str">
        <f t="shared" ref="H8066:H8129" si="640">VLOOKUP(A8066,$N$2:$O$51,2,FALSE)</f>
        <v>KD</v>
      </c>
      <c r="I8066" s="2">
        <f t="shared" si="637"/>
        <v>2011</v>
      </c>
      <c r="J8066" s="2">
        <f t="shared" si="638"/>
        <v>7</v>
      </c>
      <c r="K8066" t="str">
        <f t="shared" si="639"/>
        <v>Waterjuffer</v>
      </c>
      <c r="L8066" s="25">
        <f t="shared" si="636"/>
        <v>26.142857142857142</v>
      </c>
    </row>
    <row r="8067" spans="1:12" x14ac:dyDescent="0.25">
      <c r="A8067">
        <v>425</v>
      </c>
      <c r="B8067" t="s">
        <v>87</v>
      </c>
      <c r="C8067" s="1">
        <v>40727.458333333336</v>
      </c>
      <c r="D8067">
        <v>4</v>
      </c>
      <c r="E8067" t="s">
        <v>26</v>
      </c>
      <c r="F8067" t="s">
        <v>27</v>
      </c>
      <c r="G8067">
        <v>2</v>
      </c>
      <c r="H8067" t="str">
        <f t="shared" si="640"/>
        <v>KD</v>
      </c>
      <c r="I8067" s="2">
        <f t="shared" si="637"/>
        <v>2011</v>
      </c>
      <c r="J8067" s="2">
        <f t="shared" si="638"/>
        <v>7</v>
      </c>
      <c r="K8067" t="str">
        <f t="shared" si="639"/>
        <v>Glazenmakers</v>
      </c>
      <c r="L8067" s="25">
        <f t="shared" ref="L8067:L8130" si="641">(ROUNDDOWN(C8067-DATE(I8067,1,1),0))/7</f>
        <v>26.142857142857142</v>
      </c>
    </row>
    <row r="8068" spans="1:12" x14ac:dyDescent="0.25">
      <c r="A8068">
        <v>425</v>
      </c>
      <c r="B8068" t="s">
        <v>87</v>
      </c>
      <c r="C8068" s="1">
        <v>40744.472222222219</v>
      </c>
      <c r="D8068">
        <v>1</v>
      </c>
      <c r="E8068" t="s">
        <v>14</v>
      </c>
      <c r="F8068" t="s">
        <v>15</v>
      </c>
      <c r="G8068">
        <v>15</v>
      </c>
      <c r="H8068" t="str">
        <f t="shared" si="640"/>
        <v>KD</v>
      </c>
      <c r="I8068" s="2">
        <f t="shared" si="637"/>
        <v>2011</v>
      </c>
      <c r="J8068" s="2">
        <f t="shared" si="638"/>
        <v>7</v>
      </c>
      <c r="K8068" t="str">
        <f t="shared" si="639"/>
        <v>Waterjuffer</v>
      </c>
      <c r="L8068" s="25">
        <f t="shared" si="641"/>
        <v>28.571428571428573</v>
      </c>
    </row>
    <row r="8069" spans="1:12" x14ac:dyDescent="0.25">
      <c r="A8069">
        <v>425</v>
      </c>
      <c r="B8069" t="s">
        <v>87</v>
      </c>
      <c r="C8069" s="1">
        <v>40744.472222222219</v>
      </c>
      <c r="D8069">
        <v>1</v>
      </c>
      <c r="E8069" t="s">
        <v>26</v>
      </c>
      <c r="F8069" t="s">
        <v>27</v>
      </c>
      <c r="G8069">
        <v>3</v>
      </c>
      <c r="H8069" t="str">
        <f t="shared" si="640"/>
        <v>KD</v>
      </c>
      <c r="I8069" s="2">
        <f t="shared" si="637"/>
        <v>2011</v>
      </c>
      <c r="J8069" s="2">
        <f t="shared" si="638"/>
        <v>7</v>
      </c>
      <c r="K8069" t="str">
        <f t="shared" si="639"/>
        <v>Glazenmakers</v>
      </c>
      <c r="L8069" s="25">
        <f t="shared" si="641"/>
        <v>28.571428571428573</v>
      </c>
    </row>
    <row r="8070" spans="1:12" x14ac:dyDescent="0.25">
      <c r="A8070">
        <v>425</v>
      </c>
      <c r="B8070" t="s">
        <v>87</v>
      </c>
      <c r="C8070" s="1">
        <v>40744.472222222219</v>
      </c>
      <c r="D8070">
        <v>1</v>
      </c>
      <c r="E8070" t="s">
        <v>55</v>
      </c>
      <c r="F8070" t="s">
        <v>56</v>
      </c>
      <c r="G8070">
        <v>1</v>
      </c>
      <c r="H8070" t="str">
        <f t="shared" si="640"/>
        <v>KD</v>
      </c>
      <c r="I8070" s="2">
        <f t="shared" si="637"/>
        <v>2011</v>
      </c>
      <c r="J8070" s="2">
        <f t="shared" si="638"/>
        <v>7</v>
      </c>
      <c r="K8070" t="str">
        <f t="shared" si="639"/>
        <v>Korenbouten</v>
      </c>
      <c r="L8070" s="25">
        <f t="shared" si="641"/>
        <v>28.571428571428573</v>
      </c>
    </row>
    <row r="8071" spans="1:12" x14ac:dyDescent="0.25">
      <c r="A8071">
        <v>425</v>
      </c>
      <c r="B8071" t="s">
        <v>87</v>
      </c>
      <c r="C8071" s="1">
        <v>40744.472222222219</v>
      </c>
      <c r="D8071">
        <v>2</v>
      </c>
      <c r="E8071" t="s">
        <v>14</v>
      </c>
      <c r="F8071" t="s">
        <v>15</v>
      </c>
      <c r="G8071">
        <v>15</v>
      </c>
      <c r="H8071" t="str">
        <f t="shared" si="640"/>
        <v>KD</v>
      </c>
      <c r="I8071" s="2">
        <f t="shared" si="637"/>
        <v>2011</v>
      </c>
      <c r="J8071" s="2">
        <f t="shared" si="638"/>
        <v>7</v>
      </c>
      <c r="K8071" t="str">
        <f t="shared" si="639"/>
        <v>Waterjuffer</v>
      </c>
      <c r="L8071" s="25">
        <f t="shared" si="641"/>
        <v>28.571428571428573</v>
      </c>
    </row>
    <row r="8072" spans="1:12" x14ac:dyDescent="0.25">
      <c r="A8072">
        <v>425</v>
      </c>
      <c r="B8072" t="s">
        <v>87</v>
      </c>
      <c r="C8072" s="1">
        <v>40744.472222222219</v>
      </c>
      <c r="D8072">
        <v>2</v>
      </c>
      <c r="E8072" t="s">
        <v>71</v>
      </c>
      <c r="F8072" t="s">
        <v>72</v>
      </c>
      <c r="G8072">
        <v>1</v>
      </c>
      <c r="H8072" t="str">
        <f t="shared" si="640"/>
        <v>KD</v>
      </c>
      <c r="I8072" s="2">
        <f t="shared" si="637"/>
        <v>2011</v>
      </c>
      <c r="J8072" s="2">
        <f t="shared" si="638"/>
        <v>7</v>
      </c>
      <c r="K8072" t="str">
        <f t="shared" si="639"/>
        <v>Waterjuffer</v>
      </c>
      <c r="L8072" s="25">
        <f t="shared" si="641"/>
        <v>28.571428571428573</v>
      </c>
    </row>
    <row r="8073" spans="1:12" x14ac:dyDescent="0.25">
      <c r="A8073">
        <v>425</v>
      </c>
      <c r="B8073" t="s">
        <v>87</v>
      </c>
      <c r="C8073" s="1">
        <v>40744.472222222219</v>
      </c>
      <c r="D8073">
        <v>2</v>
      </c>
      <c r="E8073" t="s">
        <v>26</v>
      </c>
      <c r="F8073" t="s">
        <v>27</v>
      </c>
      <c r="G8073">
        <v>5</v>
      </c>
      <c r="H8073" t="str">
        <f t="shared" si="640"/>
        <v>KD</v>
      </c>
      <c r="I8073" s="2">
        <f t="shared" si="637"/>
        <v>2011</v>
      </c>
      <c r="J8073" s="2">
        <f t="shared" si="638"/>
        <v>7</v>
      </c>
      <c r="K8073" t="str">
        <f t="shared" si="639"/>
        <v>Glazenmakers</v>
      </c>
      <c r="L8073" s="25">
        <f t="shared" si="641"/>
        <v>28.571428571428573</v>
      </c>
    </row>
    <row r="8074" spans="1:12" x14ac:dyDescent="0.25">
      <c r="A8074">
        <v>425</v>
      </c>
      <c r="B8074" t="s">
        <v>87</v>
      </c>
      <c r="C8074" s="1">
        <v>40744.472222222219</v>
      </c>
      <c r="D8074">
        <v>4</v>
      </c>
      <c r="E8074" t="s">
        <v>36</v>
      </c>
      <c r="F8074" t="s">
        <v>37</v>
      </c>
      <c r="G8074">
        <v>2</v>
      </c>
      <c r="H8074" t="str">
        <f t="shared" si="640"/>
        <v>KD</v>
      </c>
      <c r="I8074" s="2">
        <f t="shared" si="637"/>
        <v>2011</v>
      </c>
      <c r="J8074" s="2">
        <f t="shared" si="638"/>
        <v>7</v>
      </c>
      <c r="K8074" t="str">
        <f t="shared" si="639"/>
        <v>Glazenmakers</v>
      </c>
      <c r="L8074" s="25">
        <f t="shared" si="641"/>
        <v>28.571428571428573</v>
      </c>
    </row>
    <row r="8075" spans="1:12" x14ac:dyDescent="0.25">
      <c r="A8075">
        <v>425</v>
      </c>
      <c r="B8075" t="s">
        <v>87</v>
      </c>
      <c r="C8075" s="1">
        <v>40744.472222222219</v>
      </c>
      <c r="D8075">
        <v>4</v>
      </c>
      <c r="E8075" t="s">
        <v>26</v>
      </c>
      <c r="F8075" t="s">
        <v>27</v>
      </c>
      <c r="G8075">
        <v>5</v>
      </c>
      <c r="H8075" t="str">
        <f t="shared" si="640"/>
        <v>KD</v>
      </c>
      <c r="I8075" s="2">
        <f t="shared" si="637"/>
        <v>2011</v>
      </c>
      <c r="J8075" s="2">
        <f t="shared" si="638"/>
        <v>7</v>
      </c>
      <c r="K8075" t="str">
        <f t="shared" si="639"/>
        <v>Glazenmakers</v>
      </c>
      <c r="L8075" s="25">
        <f t="shared" si="641"/>
        <v>28.571428571428573</v>
      </c>
    </row>
    <row r="8076" spans="1:12" x14ac:dyDescent="0.25">
      <c r="A8076">
        <v>425</v>
      </c>
      <c r="B8076" t="s">
        <v>87</v>
      </c>
      <c r="C8076" s="1">
        <v>40751.5</v>
      </c>
      <c r="D8076">
        <v>1</v>
      </c>
      <c r="E8076" t="s">
        <v>10</v>
      </c>
      <c r="F8076" t="s">
        <v>11</v>
      </c>
      <c r="G8076">
        <v>6</v>
      </c>
      <c r="H8076" t="str">
        <f t="shared" si="640"/>
        <v>KD</v>
      </c>
      <c r="I8076" s="2">
        <f t="shared" si="637"/>
        <v>2011</v>
      </c>
      <c r="J8076" s="2">
        <f t="shared" si="638"/>
        <v>7</v>
      </c>
      <c r="K8076" t="str">
        <f t="shared" si="639"/>
        <v>Waterjuffer</v>
      </c>
      <c r="L8076" s="25">
        <f t="shared" si="641"/>
        <v>29.571428571428573</v>
      </c>
    </row>
    <row r="8077" spans="1:12" x14ac:dyDescent="0.25">
      <c r="A8077">
        <v>425</v>
      </c>
      <c r="B8077" t="s">
        <v>87</v>
      </c>
      <c r="C8077" s="1">
        <v>40751.5</v>
      </c>
      <c r="D8077">
        <v>1</v>
      </c>
      <c r="E8077" t="s">
        <v>14</v>
      </c>
      <c r="F8077" t="s">
        <v>15</v>
      </c>
      <c r="G8077">
        <v>50</v>
      </c>
      <c r="H8077" t="str">
        <f t="shared" si="640"/>
        <v>KD</v>
      </c>
      <c r="I8077" s="2">
        <f t="shared" si="637"/>
        <v>2011</v>
      </c>
      <c r="J8077" s="2">
        <f t="shared" si="638"/>
        <v>7</v>
      </c>
      <c r="K8077" t="str">
        <f t="shared" si="639"/>
        <v>Waterjuffer</v>
      </c>
      <c r="L8077" s="25">
        <f t="shared" si="641"/>
        <v>29.571428571428573</v>
      </c>
    </row>
    <row r="8078" spans="1:12" x14ac:dyDescent="0.25">
      <c r="A8078">
        <v>425</v>
      </c>
      <c r="B8078" t="s">
        <v>87</v>
      </c>
      <c r="C8078" s="1">
        <v>40751.5</v>
      </c>
      <c r="D8078">
        <v>1</v>
      </c>
      <c r="E8078" t="s">
        <v>26</v>
      </c>
      <c r="F8078" t="s">
        <v>27</v>
      </c>
      <c r="G8078">
        <v>3</v>
      </c>
      <c r="H8078" t="str">
        <f t="shared" si="640"/>
        <v>KD</v>
      </c>
      <c r="I8078" s="2">
        <f t="shared" si="637"/>
        <v>2011</v>
      </c>
      <c r="J8078" s="2">
        <f t="shared" si="638"/>
        <v>7</v>
      </c>
      <c r="K8078" t="str">
        <f t="shared" si="639"/>
        <v>Glazenmakers</v>
      </c>
      <c r="L8078" s="25">
        <f t="shared" si="641"/>
        <v>29.571428571428573</v>
      </c>
    </row>
    <row r="8079" spans="1:12" x14ac:dyDescent="0.25">
      <c r="A8079">
        <v>425</v>
      </c>
      <c r="B8079" t="s">
        <v>87</v>
      </c>
      <c r="C8079" s="1">
        <v>40751.5</v>
      </c>
      <c r="D8079">
        <v>1</v>
      </c>
      <c r="E8079" t="s">
        <v>42</v>
      </c>
      <c r="F8079" t="s">
        <v>43</v>
      </c>
      <c r="G8079">
        <v>1</v>
      </c>
      <c r="H8079" t="str">
        <f t="shared" si="640"/>
        <v>KD</v>
      </c>
      <c r="I8079" s="2">
        <f t="shared" si="637"/>
        <v>2011</v>
      </c>
      <c r="J8079" s="2">
        <f t="shared" si="638"/>
        <v>7</v>
      </c>
      <c r="K8079" t="str">
        <f t="shared" si="639"/>
        <v>Korenbouten</v>
      </c>
      <c r="L8079" s="25">
        <f t="shared" si="641"/>
        <v>29.571428571428573</v>
      </c>
    </row>
    <row r="8080" spans="1:12" x14ac:dyDescent="0.25">
      <c r="A8080">
        <v>425</v>
      </c>
      <c r="B8080" t="s">
        <v>87</v>
      </c>
      <c r="C8080" s="1">
        <v>40751.5</v>
      </c>
      <c r="D8080">
        <v>2</v>
      </c>
      <c r="E8080" t="s">
        <v>10</v>
      </c>
      <c r="F8080" t="s">
        <v>11</v>
      </c>
      <c r="G8080">
        <v>2</v>
      </c>
      <c r="H8080" t="str">
        <f t="shared" si="640"/>
        <v>KD</v>
      </c>
      <c r="I8080" s="2">
        <f t="shared" si="637"/>
        <v>2011</v>
      </c>
      <c r="J8080" s="2">
        <f t="shared" si="638"/>
        <v>7</v>
      </c>
      <c r="K8080" t="str">
        <f t="shared" si="639"/>
        <v>Waterjuffer</v>
      </c>
      <c r="L8080" s="25">
        <f t="shared" si="641"/>
        <v>29.571428571428573</v>
      </c>
    </row>
    <row r="8081" spans="1:12" x14ac:dyDescent="0.25">
      <c r="A8081">
        <v>425</v>
      </c>
      <c r="B8081" t="s">
        <v>87</v>
      </c>
      <c r="C8081" s="1">
        <v>40751.5</v>
      </c>
      <c r="D8081">
        <v>2</v>
      </c>
      <c r="E8081" t="s">
        <v>14</v>
      </c>
      <c r="F8081" t="s">
        <v>15</v>
      </c>
      <c r="G8081">
        <v>23</v>
      </c>
      <c r="H8081" t="str">
        <f t="shared" si="640"/>
        <v>KD</v>
      </c>
      <c r="I8081" s="2">
        <f t="shared" si="637"/>
        <v>2011</v>
      </c>
      <c r="J8081" s="2">
        <f t="shared" si="638"/>
        <v>7</v>
      </c>
      <c r="K8081" t="str">
        <f t="shared" si="639"/>
        <v>Waterjuffer</v>
      </c>
      <c r="L8081" s="25">
        <f t="shared" si="641"/>
        <v>29.571428571428573</v>
      </c>
    </row>
    <row r="8082" spans="1:12" x14ac:dyDescent="0.25">
      <c r="A8082">
        <v>425</v>
      </c>
      <c r="B8082" t="s">
        <v>87</v>
      </c>
      <c r="C8082" s="1">
        <v>40760.46875</v>
      </c>
      <c r="D8082">
        <v>1</v>
      </c>
      <c r="E8082" t="s">
        <v>10</v>
      </c>
      <c r="F8082" t="s">
        <v>11</v>
      </c>
      <c r="G8082">
        <v>1</v>
      </c>
      <c r="H8082" t="str">
        <f t="shared" si="640"/>
        <v>KD</v>
      </c>
      <c r="I8082" s="2">
        <f t="shared" si="637"/>
        <v>2011</v>
      </c>
      <c r="J8082" s="2">
        <f t="shared" si="638"/>
        <v>8</v>
      </c>
      <c r="K8082" t="str">
        <f t="shared" si="639"/>
        <v>Waterjuffer</v>
      </c>
      <c r="L8082" s="25">
        <f t="shared" si="641"/>
        <v>30.857142857142858</v>
      </c>
    </row>
    <row r="8083" spans="1:12" x14ac:dyDescent="0.25">
      <c r="A8083">
        <v>425</v>
      </c>
      <c r="B8083" t="s">
        <v>87</v>
      </c>
      <c r="C8083" s="1">
        <v>40760.46875</v>
      </c>
      <c r="D8083">
        <v>1</v>
      </c>
      <c r="E8083" t="s">
        <v>14</v>
      </c>
      <c r="F8083" t="s">
        <v>15</v>
      </c>
      <c r="G8083">
        <v>32</v>
      </c>
      <c r="H8083" t="str">
        <f t="shared" si="640"/>
        <v>KD</v>
      </c>
      <c r="I8083" s="2">
        <f t="shared" si="637"/>
        <v>2011</v>
      </c>
      <c r="J8083" s="2">
        <f t="shared" si="638"/>
        <v>8</v>
      </c>
      <c r="K8083" t="str">
        <f t="shared" si="639"/>
        <v>Waterjuffer</v>
      </c>
      <c r="L8083" s="25">
        <f t="shared" si="641"/>
        <v>30.857142857142858</v>
      </c>
    </row>
    <row r="8084" spans="1:12" x14ac:dyDescent="0.25">
      <c r="A8084">
        <v>425</v>
      </c>
      <c r="B8084" t="s">
        <v>87</v>
      </c>
      <c r="C8084" s="1">
        <v>40760.46875</v>
      </c>
      <c r="D8084">
        <v>1</v>
      </c>
      <c r="E8084" t="s">
        <v>26</v>
      </c>
      <c r="F8084" t="s">
        <v>27</v>
      </c>
      <c r="G8084">
        <v>1</v>
      </c>
      <c r="H8084" t="str">
        <f t="shared" si="640"/>
        <v>KD</v>
      </c>
      <c r="I8084" s="2">
        <f t="shared" si="637"/>
        <v>2011</v>
      </c>
      <c r="J8084" s="2">
        <f t="shared" si="638"/>
        <v>8</v>
      </c>
      <c r="K8084" t="str">
        <f t="shared" si="639"/>
        <v>Glazenmakers</v>
      </c>
      <c r="L8084" s="25">
        <f t="shared" si="641"/>
        <v>30.857142857142858</v>
      </c>
    </row>
    <row r="8085" spans="1:12" x14ac:dyDescent="0.25">
      <c r="A8085">
        <v>425</v>
      </c>
      <c r="B8085" t="s">
        <v>87</v>
      </c>
      <c r="C8085" s="1">
        <v>40760.46875</v>
      </c>
      <c r="D8085">
        <v>2</v>
      </c>
      <c r="E8085" t="s">
        <v>34</v>
      </c>
      <c r="F8085" t="s">
        <v>35</v>
      </c>
      <c r="G8085">
        <v>1</v>
      </c>
      <c r="H8085" t="str">
        <f t="shared" si="640"/>
        <v>KD</v>
      </c>
      <c r="I8085" s="2">
        <f t="shared" si="637"/>
        <v>2011</v>
      </c>
      <c r="J8085" s="2">
        <f t="shared" si="638"/>
        <v>8</v>
      </c>
      <c r="K8085" t="str">
        <f t="shared" si="639"/>
        <v>Pantserjuffers</v>
      </c>
      <c r="L8085" s="25">
        <f t="shared" si="641"/>
        <v>30.857142857142858</v>
      </c>
    </row>
    <row r="8086" spans="1:12" x14ac:dyDescent="0.25">
      <c r="A8086">
        <v>425</v>
      </c>
      <c r="B8086" t="s">
        <v>87</v>
      </c>
      <c r="C8086" s="1">
        <v>40760.46875</v>
      </c>
      <c r="D8086">
        <v>2</v>
      </c>
      <c r="E8086" t="s">
        <v>10</v>
      </c>
      <c r="F8086" t="s">
        <v>11</v>
      </c>
      <c r="G8086">
        <v>3</v>
      </c>
      <c r="H8086" t="str">
        <f t="shared" si="640"/>
        <v>KD</v>
      </c>
      <c r="I8086" s="2">
        <f t="shared" si="637"/>
        <v>2011</v>
      </c>
      <c r="J8086" s="2">
        <f t="shared" si="638"/>
        <v>8</v>
      </c>
      <c r="K8086" t="str">
        <f t="shared" si="639"/>
        <v>Waterjuffer</v>
      </c>
      <c r="L8086" s="25">
        <f t="shared" si="641"/>
        <v>30.857142857142858</v>
      </c>
    </row>
    <row r="8087" spans="1:12" x14ac:dyDescent="0.25">
      <c r="A8087">
        <v>425</v>
      </c>
      <c r="B8087" t="s">
        <v>87</v>
      </c>
      <c r="C8087" s="1">
        <v>40760.46875</v>
      </c>
      <c r="D8087">
        <v>2</v>
      </c>
      <c r="E8087" t="s">
        <v>14</v>
      </c>
      <c r="F8087" t="s">
        <v>15</v>
      </c>
      <c r="G8087">
        <v>32</v>
      </c>
      <c r="H8087" t="str">
        <f t="shared" si="640"/>
        <v>KD</v>
      </c>
      <c r="I8087" s="2">
        <f t="shared" si="637"/>
        <v>2011</v>
      </c>
      <c r="J8087" s="2">
        <f t="shared" si="638"/>
        <v>8</v>
      </c>
      <c r="K8087" t="str">
        <f t="shared" si="639"/>
        <v>Waterjuffer</v>
      </c>
      <c r="L8087" s="25">
        <f t="shared" si="641"/>
        <v>30.857142857142858</v>
      </c>
    </row>
    <row r="8088" spans="1:12" x14ac:dyDescent="0.25">
      <c r="A8088">
        <v>425</v>
      </c>
      <c r="B8088" t="s">
        <v>87</v>
      </c>
      <c r="C8088" s="1">
        <v>40760.46875</v>
      </c>
      <c r="D8088">
        <v>2</v>
      </c>
      <c r="E8088" t="s">
        <v>26</v>
      </c>
      <c r="F8088" t="s">
        <v>27</v>
      </c>
      <c r="G8088">
        <v>1</v>
      </c>
      <c r="H8088" t="str">
        <f t="shared" si="640"/>
        <v>KD</v>
      </c>
      <c r="I8088" s="2">
        <f t="shared" si="637"/>
        <v>2011</v>
      </c>
      <c r="J8088" s="2">
        <f t="shared" si="638"/>
        <v>8</v>
      </c>
      <c r="K8088" t="str">
        <f t="shared" si="639"/>
        <v>Glazenmakers</v>
      </c>
      <c r="L8088" s="25">
        <f t="shared" si="641"/>
        <v>30.857142857142858</v>
      </c>
    </row>
    <row r="8089" spans="1:12" x14ac:dyDescent="0.25">
      <c r="A8089">
        <v>425</v>
      </c>
      <c r="B8089" t="s">
        <v>87</v>
      </c>
      <c r="C8089" s="1">
        <v>40760.46875</v>
      </c>
      <c r="D8089">
        <v>4</v>
      </c>
      <c r="E8089" t="s">
        <v>36</v>
      </c>
      <c r="F8089" t="s">
        <v>37</v>
      </c>
      <c r="G8089">
        <v>3</v>
      </c>
      <c r="H8089" t="str">
        <f t="shared" si="640"/>
        <v>KD</v>
      </c>
      <c r="I8089" s="2">
        <f t="shared" si="637"/>
        <v>2011</v>
      </c>
      <c r="J8089" s="2">
        <f t="shared" si="638"/>
        <v>8</v>
      </c>
      <c r="K8089" t="str">
        <f t="shared" si="639"/>
        <v>Glazenmakers</v>
      </c>
      <c r="L8089" s="25">
        <f t="shared" si="641"/>
        <v>30.857142857142858</v>
      </c>
    </row>
    <row r="8090" spans="1:12" x14ac:dyDescent="0.25">
      <c r="A8090">
        <v>425</v>
      </c>
      <c r="B8090" t="s">
        <v>87</v>
      </c>
      <c r="C8090" s="1">
        <v>40760.46875</v>
      </c>
      <c r="D8090">
        <v>4</v>
      </c>
      <c r="E8090" t="s">
        <v>26</v>
      </c>
      <c r="F8090" t="s">
        <v>27</v>
      </c>
      <c r="G8090">
        <v>1</v>
      </c>
      <c r="H8090" t="str">
        <f t="shared" si="640"/>
        <v>KD</v>
      </c>
      <c r="I8090" s="2">
        <f t="shared" si="637"/>
        <v>2011</v>
      </c>
      <c r="J8090" s="2">
        <f t="shared" si="638"/>
        <v>8</v>
      </c>
      <c r="K8090" t="str">
        <f t="shared" si="639"/>
        <v>Glazenmakers</v>
      </c>
      <c r="L8090" s="25">
        <f t="shared" si="641"/>
        <v>30.857142857142858</v>
      </c>
    </row>
    <row r="8091" spans="1:12" x14ac:dyDescent="0.25">
      <c r="A8091">
        <v>425</v>
      </c>
      <c r="B8091" t="s">
        <v>87</v>
      </c>
      <c r="C8091" s="1">
        <v>40766.461805555555</v>
      </c>
      <c r="D8091">
        <v>1</v>
      </c>
      <c r="E8091" t="s">
        <v>14</v>
      </c>
      <c r="F8091" t="s">
        <v>15</v>
      </c>
      <c r="G8091">
        <v>35</v>
      </c>
      <c r="H8091" t="str">
        <f t="shared" si="640"/>
        <v>KD</v>
      </c>
      <c r="I8091" s="2">
        <f t="shared" si="637"/>
        <v>2011</v>
      </c>
      <c r="J8091" s="2">
        <f t="shared" si="638"/>
        <v>8</v>
      </c>
      <c r="K8091" t="str">
        <f t="shared" si="639"/>
        <v>Waterjuffer</v>
      </c>
      <c r="L8091" s="25">
        <f t="shared" si="641"/>
        <v>31.714285714285715</v>
      </c>
    </row>
    <row r="8092" spans="1:12" x14ac:dyDescent="0.25">
      <c r="A8092">
        <v>425</v>
      </c>
      <c r="B8092" t="s">
        <v>87</v>
      </c>
      <c r="C8092" s="1">
        <v>40766.461805555555</v>
      </c>
      <c r="D8092">
        <v>1</v>
      </c>
      <c r="E8092" t="s">
        <v>42</v>
      </c>
      <c r="F8092" t="s">
        <v>43</v>
      </c>
      <c r="G8092">
        <v>3</v>
      </c>
      <c r="H8092" t="str">
        <f t="shared" si="640"/>
        <v>KD</v>
      </c>
      <c r="I8092" s="2">
        <f t="shared" si="637"/>
        <v>2011</v>
      </c>
      <c r="J8092" s="2">
        <f t="shared" si="638"/>
        <v>8</v>
      </c>
      <c r="K8092" t="str">
        <f t="shared" si="639"/>
        <v>Korenbouten</v>
      </c>
      <c r="L8092" s="25">
        <f t="shared" si="641"/>
        <v>31.714285714285715</v>
      </c>
    </row>
    <row r="8093" spans="1:12" x14ac:dyDescent="0.25">
      <c r="A8093">
        <v>425</v>
      </c>
      <c r="B8093" t="s">
        <v>87</v>
      </c>
      <c r="C8093" s="1">
        <v>40766.461805555555</v>
      </c>
      <c r="D8093">
        <v>2</v>
      </c>
      <c r="E8093" t="s">
        <v>14</v>
      </c>
      <c r="F8093" t="s">
        <v>15</v>
      </c>
      <c r="G8093">
        <v>20</v>
      </c>
      <c r="H8093" t="str">
        <f t="shared" si="640"/>
        <v>KD</v>
      </c>
      <c r="I8093" s="2">
        <f t="shared" si="637"/>
        <v>2011</v>
      </c>
      <c r="J8093" s="2">
        <f t="shared" si="638"/>
        <v>8</v>
      </c>
      <c r="K8093" t="str">
        <f t="shared" si="639"/>
        <v>Waterjuffer</v>
      </c>
      <c r="L8093" s="25">
        <f t="shared" si="641"/>
        <v>31.714285714285715</v>
      </c>
    </row>
    <row r="8094" spans="1:12" x14ac:dyDescent="0.25">
      <c r="A8094">
        <v>425</v>
      </c>
      <c r="B8094" t="s">
        <v>87</v>
      </c>
      <c r="C8094" s="1">
        <v>40766.461805555555</v>
      </c>
      <c r="D8094">
        <v>2</v>
      </c>
      <c r="E8094" t="s">
        <v>36</v>
      </c>
      <c r="F8094" t="s">
        <v>37</v>
      </c>
      <c r="G8094">
        <v>5</v>
      </c>
      <c r="H8094" t="str">
        <f t="shared" si="640"/>
        <v>KD</v>
      </c>
      <c r="I8094" s="2">
        <f t="shared" si="637"/>
        <v>2011</v>
      </c>
      <c r="J8094" s="2">
        <f t="shared" si="638"/>
        <v>8</v>
      </c>
      <c r="K8094" t="str">
        <f t="shared" si="639"/>
        <v>Glazenmakers</v>
      </c>
      <c r="L8094" s="25">
        <f t="shared" si="641"/>
        <v>31.714285714285715</v>
      </c>
    </row>
    <row r="8095" spans="1:12" x14ac:dyDescent="0.25">
      <c r="A8095">
        <v>425</v>
      </c>
      <c r="B8095" t="s">
        <v>87</v>
      </c>
      <c r="C8095" s="1">
        <v>40766.461805555555</v>
      </c>
      <c r="D8095">
        <v>2</v>
      </c>
      <c r="E8095" t="s">
        <v>26</v>
      </c>
      <c r="F8095" t="s">
        <v>27</v>
      </c>
      <c r="G8095">
        <v>1</v>
      </c>
      <c r="H8095" t="str">
        <f t="shared" si="640"/>
        <v>KD</v>
      </c>
      <c r="I8095" s="2">
        <f t="shared" si="637"/>
        <v>2011</v>
      </c>
      <c r="J8095" s="2">
        <f t="shared" si="638"/>
        <v>8</v>
      </c>
      <c r="K8095" t="str">
        <f t="shared" si="639"/>
        <v>Glazenmakers</v>
      </c>
      <c r="L8095" s="25">
        <f t="shared" si="641"/>
        <v>31.714285714285715</v>
      </c>
    </row>
    <row r="8096" spans="1:12" x14ac:dyDescent="0.25">
      <c r="A8096">
        <v>425</v>
      </c>
      <c r="B8096" t="s">
        <v>87</v>
      </c>
      <c r="C8096" s="1">
        <v>40802.5</v>
      </c>
      <c r="D8096">
        <v>1</v>
      </c>
      <c r="E8096" t="s">
        <v>14</v>
      </c>
      <c r="F8096" t="s">
        <v>15</v>
      </c>
      <c r="G8096">
        <v>7</v>
      </c>
      <c r="H8096" t="str">
        <f t="shared" si="640"/>
        <v>KD</v>
      </c>
      <c r="I8096" s="2">
        <f t="shared" si="637"/>
        <v>2011</v>
      </c>
      <c r="J8096" s="2">
        <f t="shared" si="638"/>
        <v>9</v>
      </c>
      <c r="K8096" t="str">
        <f t="shared" si="639"/>
        <v>Waterjuffer</v>
      </c>
      <c r="L8096" s="25">
        <f t="shared" si="641"/>
        <v>36.857142857142854</v>
      </c>
    </row>
    <row r="8097" spans="1:12" x14ac:dyDescent="0.25">
      <c r="A8097">
        <v>425</v>
      </c>
      <c r="B8097" t="s">
        <v>87</v>
      </c>
      <c r="C8097" s="1">
        <v>40802.5</v>
      </c>
      <c r="D8097">
        <v>1</v>
      </c>
      <c r="E8097" t="s">
        <v>71</v>
      </c>
      <c r="F8097" t="s">
        <v>72</v>
      </c>
      <c r="G8097">
        <v>1</v>
      </c>
      <c r="H8097" t="str">
        <f t="shared" si="640"/>
        <v>KD</v>
      </c>
      <c r="I8097" s="2">
        <f t="shared" si="637"/>
        <v>2011</v>
      </c>
      <c r="J8097" s="2">
        <f t="shared" si="638"/>
        <v>9</v>
      </c>
      <c r="K8097" t="str">
        <f t="shared" si="639"/>
        <v>Waterjuffer</v>
      </c>
      <c r="L8097" s="25">
        <f t="shared" si="641"/>
        <v>36.857142857142854</v>
      </c>
    </row>
    <row r="8098" spans="1:12" x14ac:dyDescent="0.25">
      <c r="A8098">
        <v>425</v>
      </c>
      <c r="B8098" t="s">
        <v>87</v>
      </c>
      <c r="C8098" s="1">
        <v>40802.5</v>
      </c>
      <c r="D8098">
        <v>1</v>
      </c>
      <c r="E8098" t="s">
        <v>36</v>
      </c>
      <c r="F8098" t="s">
        <v>37</v>
      </c>
      <c r="G8098">
        <v>1</v>
      </c>
      <c r="H8098" t="str">
        <f t="shared" si="640"/>
        <v>KD</v>
      </c>
      <c r="I8098" s="2">
        <f t="shared" si="637"/>
        <v>2011</v>
      </c>
      <c r="J8098" s="2">
        <f t="shared" si="638"/>
        <v>9</v>
      </c>
      <c r="K8098" t="str">
        <f t="shared" si="639"/>
        <v>Glazenmakers</v>
      </c>
      <c r="L8098" s="25">
        <f t="shared" si="641"/>
        <v>36.857142857142854</v>
      </c>
    </row>
    <row r="8099" spans="1:12" x14ac:dyDescent="0.25">
      <c r="A8099">
        <v>425</v>
      </c>
      <c r="B8099" t="s">
        <v>87</v>
      </c>
      <c r="C8099" s="1">
        <v>40802.5</v>
      </c>
      <c r="D8099">
        <v>1</v>
      </c>
      <c r="E8099" t="s">
        <v>32</v>
      </c>
      <c r="F8099" t="s">
        <v>33</v>
      </c>
      <c r="G8099">
        <v>1</v>
      </c>
      <c r="H8099" t="str">
        <f t="shared" si="640"/>
        <v>KD</v>
      </c>
      <c r="I8099" s="2">
        <f t="shared" si="637"/>
        <v>2011</v>
      </c>
      <c r="J8099" s="2">
        <f t="shared" si="638"/>
        <v>9</v>
      </c>
      <c r="K8099" t="str">
        <f t="shared" si="639"/>
        <v>Korenbouten</v>
      </c>
      <c r="L8099" s="25">
        <f t="shared" si="641"/>
        <v>36.857142857142854</v>
      </c>
    </row>
    <row r="8100" spans="1:12" x14ac:dyDescent="0.25">
      <c r="A8100">
        <v>425</v>
      </c>
      <c r="B8100" t="s">
        <v>87</v>
      </c>
      <c r="C8100" s="1">
        <v>40802.5</v>
      </c>
      <c r="D8100">
        <v>1</v>
      </c>
      <c r="E8100" t="s">
        <v>55</v>
      </c>
      <c r="F8100" t="s">
        <v>56</v>
      </c>
      <c r="G8100">
        <v>6</v>
      </c>
      <c r="H8100" t="str">
        <f t="shared" si="640"/>
        <v>KD</v>
      </c>
      <c r="I8100" s="2">
        <f t="shared" si="637"/>
        <v>2011</v>
      </c>
      <c r="J8100" s="2">
        <f t="shared" si="638"/>
        <v>9</v>
      </c>
      <c r="K8100" t="str">
        <f t="shared" si="639"/>
        <v>Korenbouten</v>
      </c>
      <c r="L8100" s="25">
        <f t="shared" si="641"/>
        <v>36.857142857142854</v>
      </c>
    </row>
    <row r="8101" spans="1:12" x14ac:dyDescent="0.25">
      <c r="A8101">
        <v>425</v>
      </c>
      <c r="B8101" t="s">
        <v>87</v>
      </c>
      <c r="C8101" s="1">
        <v>40802.5</v>
      </c>
      <c r="D8101">
        <v>2</v>
      </c>
      <c r="E8101" t="s">
        <v>40</v>
      </c>
      <c r="F8101" t="s">
        <v>41</v>
      </c>
      <c r="G8101">
        <v>3</v>
      </c>
      <c r="H8101" t="str">
        <f t="shared" si="640"/>
        <v>KD</v>
      </c>
      <c r="I8101" s="2">
        <f t="shared" si="637"/>
        <v>2011</v>
      </c>
      <c r="J8101" s="2">
        <f t="shared" si="638"/>
        <v>9</v>
      </c>
      <c r="K8101" t="str">
        <f t="shared" si="639"/>
        <v>Korenbouten</v>
      </c>
      <c r="L8101" s="25">
        <f t="shared" si="641"/>
        <v>36.857142857142854</v>
      </c>
    </row>
    <row r="8102" spans="1:12" x14ac:dyDescent="0.25">
      <c r="A8102">
        <v>425</v>
      </c>
      <c r="B8102" t="s">
        <v>87</v>
      </c>
      <c r="C8102" s="1">
        <v>40802.5</v>
      </c>
      <c r="D8102">
        <v>2</v>
      </c>
      <c r="E8102" t="s">
        <v>32</v>
      </c>
      <c r="F8102" t="s">
        <v>33</v>
      </c>
      <c r="G8102">
        <v>2</v>
      </c>
      <c r="H8102" t="str">
        <f t="shared" si="640"/>
        <v>KD</v>
      </c>
      <c r="I8102" s="2">
        <f t="shared" si="637"/>
        <v>2011</v>
      </c>
      <c r="J8102" s="2">
        <f t="shared" si="638"/>
        <v>9</v>
      </c>
      <c r="K8102" t="str">
        <f t="shared" si="639"/>
        <v>Korenbouten</v>
      </c>
      <c r="L8102" s="25">
        <f t="shared" si="641"/>
        <v>36.857142857142854</v>
      </c>
    </row>
    <row r="8103" spans="1:12" x14ac:dyDescent="0.25">
      <c r="A8103">
        <v>425</v>
      </c>
      <c r="B8103" t="s">
        <v>87</v>
      </c>
      <c r="C8103" s="1">
        <v>40802.5</v>
      </c>
      <c r="D8103">
        <v>2</v>
      </c>
      <c r="E8103" t="s">
        <v>42</v>
      </c>
      <c r="F8103" t="s">
        <v>43</v>
      </c>
      <c r="G8103">
        <v>4</v>
      </c>
      <c r="H8103" t="str">
        <f t="shared" si="640"/>
        <v>KD</v>
      </c>
      <c r="I8103" s="2">
        <f t="shared" si="637"/>
        <v>2011</v>
      </c>
      <c r="J8103" s="2">
        <f t="shared" si="638"/>
        <v>9</v>
      </c>
      <c r="K8103" t="str">
        <f t="shared" si="639"/>
        <v>Korenbouten</v>
      </c>
      <c r="L8103" s="25">
        <f t="shared" si="641"/>
        <v>36.857142857142854</v>
      </c>
    </row>
    <row r="8104" spans="1:12" x14ac:dyDescent="0.25">
      <c r="A8104">
        <v>425</v>
      </c>
      <c r="B8104" t="s">
        <v>87</v>
      </c>
      <c r="C8104" s="1">
        <v>40802.5</v>
      </c>
      <c r="D8104">
        <v>4</v>
      </c>
      <c r="E8104" t="s">
        <v>36</v>
      </c>
      <c r="F8104" t="s">
        <v>37</v>
      </c>
      <c r="G8104">
        <v>3</v>
      </c>
      <c r="H8104" t="str">
        <f t="shared" si="640"/>
        <v>KD</v>
      </c>
      <c r="I8104" s="2">
        <f t="shared" si="637"/>
        <v>2011</v>
      </c>
      <c r="J8104" s="2">
        <f t="shared" si="638"/>
        <v>9</v>
      </c>
      <c r="K8104" t="str">
        <f t="shared" si="639"/>
        <v>Glazenmakers</v>
      </c>
      <c r="L8104" s="25">
        <f t="shared" si="641"/>
        <v>36.857142857142854</v>
      </c>
    </row>
    <row r="8105" spans="1:12" x14ac:dyDescent="0.25">
      <c r="A8105">
        <v>425</v>
      </c>
      <c r="B8105" t="s">
        <v>87</v>
      </c>
      <c r="C8105" s="1">
        <v>40816.482638888891</v>
      </c>
      <c r="D8105">
        <v>1</v>
      </c>
      <c r="E8105" t="s">
        <v>34</v>
      </c>
      <c r="F8105" t="s">
        <v>35</v>
      </c>
      <c r="G8105">
        <v>4</v>
      </c>
      <c r="H8105" t="str">
        <f t="shared" si="640"/>
        <v>KD</v>
      </c>
      <c r="I8105" s="2">
        <f t="shared" si="637"/>
        <v>2011</v>
      </c>
      <c r="J8105" s="2">
        <f t="shared" si="638"/>
        <v>9</v>
      </c>
      <c r="K8105" t="str">
        <f t="shared" si="639"/>
        <v>Pantserjuffers</v>
      </c>
      <c r="L8105" s="25">
        <f t="shared" si="641"/>
        <v>38.857142857142854</v>
      </c>
    </row>
    <row r="8106" spans="1:12" x14ac:dyDescent="0.25">
      <c r="A8106">
        <v>425</v>
      </c>
      <c r="B8106" t="s">
        <v>87</v>
      </c>
      <c r="C8106" s="1">
        <v>40816.482638888891</v>
      </c>
      <c r="D8106">
        <v>1</v>
      </c>
      <c r="E8106" t="s">
        <v>14</v>
      </c>
      <c r="F8106" t="s">
        <v>15</v>
      </c>
      <c r="G8106">
        <v>2</v>
      </c>
      <c r="H8106" t="str">
        <f t="shared" si="640"/>
        <v>KD</v>
      </c>
      <c r="I8106" s="2">
        <f t="shared" si="637"/>
        <v>2011</v>
      </c>
      <c r="J8106" s="2">
        <f t="shared" si="638"/>
        <v>9</v>
      </c>
      <c r="K8106" t="str">
        <f t="shared" si="639"/>
        <v>Waterjuffer</v>
      </c>
      <c r="L8106" s="25">
        <f t="shared" si="641"/>
        <v>38.857142857142854</v>
      </c>
    </row>
    <row r="8107" spans="1:12" x14ac:dyDescent="0.25">
      <c r="A8107">
        <v>425</v>
      </c>
      <c r="B8107" t="s">
        <v>87</v>
      </c>
      <c r="C8107" s="1">
        <v>40816.482638888891</v>
      </c>
      <c r="D8107">
        <v>1</v>
      </c>
      <c r="E8107" t="s">
        <v>36</v>
      </c>
      <c r="F8107" t="s">
        <v>37</v>
      </c>
      <c r="G8107">
        <v>3</v>
      </c>
      <c r="H8107" t="str">
        <f t="shared" si="640"/>
        <v>KD</v>
      </c>
      <c r="I8107" s="2">
        <f t="shared" si="637"/>
        <v>2011</v>
      </c>
      <c r="J8107" s="2">
        <f t="shared" si="638"/>
        <v>9</v>
      </c>
      <c r="K8107" t="str">
        <f t="shared" si="639"/>
        <v>Glazenmakers</v>
      </c>
      <c r="L8107" s="25">
        <f t="shared" si="641"/>
        <v>38.857142857142854</v>
      </c>
    </row>
    <row r="8108" spans="1:12" x14ac:dyDescent="0.25">
      <c r="A8108">
        <v>425</v>
      </c>
      <c r="B8108" t="s">
        <v>87</v>
      </c>
      <c r="C8108" s="1">
        <v>40816.482638888891</v>
      </c>
      <c r="D8108">
        <v>1</v>
      </c>
      <c r="E8108" t="s">
        <v>42</v>
      </c>
      <c r="F8108" t="s">
        <v>43</v>
      </c>
      <c r="G8108">
        <v>1</v>
      </c>
      <c r="H8108" t="str">
        <f t="shared" si="640"/>
        <v>KD</v>
      </c>
      <c r="I8108" s="2">
        <f t="shared" si="637"/>
        <v>2011</v>
      </c>
      <c r="J8108" s="2">
        <f t="shared" si="638"/>
        <v>9</v>
      </c>
      <c r="K8108" t="str">
        <f t="shared" si="639"/>
        <v>Korenbouten</v>
      </c>
      <c r="L8108" s="25">
        <f t="shared" si="641"/>
        <v>38.857142857142854</v>
      </c>
    </row>
    <row r="8109" spans="1:12" x14ac:dyDescent="0.25">
      <c r="A8109">
        <v>425</v>
      </c>
      <c r="B8109" t="s">
        <v>87</v>
      </c>
      <c r="C8109" s="1">
        <v>40816.482638888891</v>
      </c>
      <c r="D8109">
        <v>2</v>
      </c>
      <c r="E8109" t="s">
        <v>14</v>
      </c>
      <c r="F8109" t="s">
        <v>15</v>
      </c>
      <c r="G8109">
        <v>4</v>
      </c>
      <c r="H8109" t="str">
        <f t="shared" si="640"/>
        <v>KD</v>
      </c>
      <c r="I8109" s="2">
        <f t="shared" si="637"/>
        <v>2011</v>
      </c>
      <c r="J8109" s="2">
        <f t="shared" si="638"/>
        <v>9</v>
      </c>
      <c r="K8109" t="str">
        <f t="shared" si="639"/>
        <v>Waterjuffer</v>
      </c>
      <c r="L8109" s="25">
        <f t="shared" si="641"/>
        <v>38.857142857142854</v>
      </c>
    </row>
    <row r="8110" spans="1:12" x14ac:dyDescent="0.25">
      <c r="A8110">
        <v>425</v>
      </c>
      <c r="B8110" t="s">
        <v>87</v>
      </c>
      <c r="C8110" s="1">
        <v>40816.482638888891</v>
      </c>
      <c r="D8110">
        <v>2</v>
      </c>
      <c r="E8110" t="s">
        <v>36</v>
      </c>
      <c r="F8110" t="s">
        <v>37</v>
      </c>
      <c r="G8110">
        <v>9</v>
      </c>
      <c r="H8110" t="str">
        <f t="shared" si="640"/>
        <v>KD</v>
      </c>
      <c r="I8110" s="2">
        <f t="shared" si="637"/>
        <v>2011</v>
      </c>
      <c r="J8110" s="2">
        <f t="shared" si="638"/>
        <v>9</v>
      </c>
      <c r="K8110" t="str">
        <f t="shared" si="639"/>
        <v>Glazenmakers</v>
      </c>
      <c r="L8110" s="25">
        <f t="shared" si="641"/>
        <v>38.857142857142854</v>
      </c>
    </row>
    <row r="8111" spans="1:12" x14ac:dyDescent="0.25">
      <c r="A8111">
        <v>425</v>
      </c>
      <c r="B8111" t="s">
        <v>87</v>
      </c>
      <c r="C8111" s="1">
        <v>40816.482638888891</v>
      </c>
      <c r="D8111">
        <v>2</v>
      </c>
      <c r="E8111" t="s">
        <v>42</v>
      </c>
      <c r="F8111" t="s">
        <v>43</v>
      </c>
      <c r="G8111">
        <v>1</v>
      </c>
      <c r="H8111" t="str">
        <f t="shared" si="640"/>
        <v>KD</v>
      </c>
      <c r="I8111" s="2">
        <f t="shared" si="637"/>
        <v>2011</v>
      </c>
      <c r="J8111" s="2">
        <f t="shared" si="638"/>
        <v>9</v>
      </c>
      <c r="K8111" t="str">
        <f t="shared" si="639"/>
        <v>Korenbouten</v>
      </c>
      <c r="L8111" s="25">
        <f t="shared" si="641"/>
        <v>38.857142857142854</v>
      </c>
    </row>
    <row r="8112" spans="1:12" x14ac:dyDescent="0.25">
      <c r="A8112">
        <v>425</v>
      </c>
      <c r="B8112" t="s">
        <v>87</v>
      </c>
      <c r="C8112" s="1">
        <v>40816.482638888891</v>
      </c>
      <c r="D8112">
        <v>4</v>
      </c>
      <c r="E8112" t="s">
        <v>36</v>
      </c>
      <c r="F8112" t="s">
        <v>37</v>
      </c>
      <c r="G8112">
        <v>2</v>
      </c>
      <c r="H8112" t="str">
        <f t="shared" si="640"/>
        <v>KD</v>
      </c>
      <c r="I8112" s="2">
        <f t="shared" si="637"/>
        <v>2011</v>
      </c>
      <c r="J8112" s="2">
        <f t="shared" si="638"/>
        <v>9</v>
      </c>
      <c r="K8112" t="str">
        <f t="shared" si="639"/>
        <v>Glazenmakers</v>
      </c>
      <c r="L8112" s="25">
        <f t="shared" si="641"/>
        <v>38.857142857142854</v>
      </c>
    </row>
    <row r="8113" spans="1:12" x14ac:dyDescent="0.25">
      <c r="A8113">
        <v>425</v>
      </c>
      <c r="B8113" t="s">
        <v>87</v>
      </c>
      <c r="C8113" s="1">
        <v>41051.572916666664</v>
      </c>
      <c r="D8113">
        <v>1</v>
      </c>
      <c r="E8113" t="s">
        <v>12</v>
      </c>
      <c r="F8113" t="s">
        <v>13</v>
      </c>
      <c r="G8113">
        <v>12</v>
      </c>
      <c r="H8113" t="str">
        <f t="shared" si="640"/>
        <v>KD</v>
      </c>
      <c r="I8113" s="2">
        <f t="shared" si="637"/>
        <v>2012</v>
      </c>
      <c r="J8113" s="2">
        <f t="shared" si="638"/>
        <v>5</v>
      </c>
      <c r="K8113" t="str">
        <f t="shared" si="639"/>
        <v>Waterjuffer</v>
      </c>
      <c r="L8113" s="25">
        <f t="shared" si="641"/>
        <v>20.285714285714285</v>
      </c>
    </row>
    <row r="8114" spans="1:12" x14ac:dyDescent="0.25">
      <c r="A8114">
        <v>425</v>
      </c>
      <c r="B8114" t="s">
        <v>87</v>
      </c>
      <c r="C8114" s="1">
        <v>41051.572916666664</v>
      </c>
      <c r="D8114">
        <v>1</v>
      </c>
      <c r="E8114" t="s">
        <v>14</v>
      </c>
      <c r="F8114" t="s">
        <v>15</v>
      </c>
      <c r="G8114">
        <v>60</v>
      </c>
      <c r="H8114" t="str">
        <f t="shared" si="640"/>
        <v>KD</v>
      </c>
      <c r="I8114" s="2">
        <f t="shared" si="637"/>
        <v>2012</v>
      </c>
      <c r="J8114" s="2">
        <f t="shared" si="638"/>
        <v>5</v>
      </c>
      <c r="K8114" t="str">
        <f t="shared" si="639"/>
        <v>Waterjuffer</v>
      </c>
      <c r="L8114" s="25">
        <f t="shared" si="641"/>
        <v>20.285714285714285</v>
      </c>
    </row>
    <row r="8115" spans="1:12" x14ac:dyDescent="0.25">
      <c r="A8115">
        <v>425</v>
      </c>
      <c r="B8115" t="s">
        <v>87</v>
      </c>
      <c r="C8115" s="1">
        <v>41051.572916666664</v>
      </c>
      <c r="D8115">
        <v>1</v>
      </c>
      <c r="E8115" t="s">
        <v>22</v>
      </c>
      <c r="F8115" t="s">
        <v>23</v>
      </c>
      <c r="G8115">
        <v>1</v>
      </c>
      <c r="H8115" t="str">
        <f t="shared" si="640"/>
        <v>KD</v>
      </c>
      <c r="I8115" s="2">
        <f t="shared" si="637"/>
        <v>2012</v>
      </c>
      <c r="J8115" s="2">
        <f t="shared" si="638"/>
        <v>5</v>
      </c>
      <c r="K8115" t="str">
        <f t="shared" si="639"/>
        <v>Glazenmakers</v>
      </c>
      <c r="L8115" s="25">
        <f t="shared" si="641"/>
        <v>20.285714285714285</v>
      </c>
    </row>
    <row r="8116" spans="1:12" x14ac:dyDescent="0.25">
      <c r="A8116">
        <v>425</v>
      </c>
      <c r="B8116" t="s">
        <v>87</v>
      </c>
      <c r="C8116" s="1">
        <v>41051.572916666664</v>
      </c>
      <c r="D8116">
        <v>1</v>
      </c>
      <c r="E8116" t="s">
        <v>28</v>
      </c>
      <c r="F8116" t="s">
        <v>29</v>
      </c>
      <c r="G8116">
        <v>1</v>
      </c>
      <c r="H8116" t="str">
        <f t="shared" si="640"/>
        <v>KD</v>
      </c>
      <c r="I8116" s="2">
        <f t="shared" si="637"/>
        <v>2012</v>
      </c>
      <c r="J8116" s="2">
        <f t="shared" si="638"/>
        <v>5</v>
      </c>
      <c r="K8116" t="str">
        <f t="shared" si="639"/>
        <v>Korenbouten</v>
      </c>
      <c r="L8116" s="25">
        <f t="shared" si="641"/>
        <v>20.285714285714285</v>
      </c>
    </row>
    <row r="8117" spans="1:12" x14ac:dyDescent="0.25">
      <c r="A8117">
        <v>425</v>
      </c>
      <c r="B8117" t="s">
        <v>87</v>
      </c>
      <c r="C8117" s="1">
        <v>41051.572916666664</v>
      </c>
      <c r="D8117">
        <v>2</v>
      </c>
      <c r="E8117" t="s">
        <v>14</v>
      </c>
      <c r="F8117" t="s">
        <v>15</v>
      </c>
      <c r="G8117">
        <v>10</v>
      </c>
      <c r="H8117" t="str">
        <f t="shared" si="640"/>
        <v>KD</v>
      </c>
      <c r="I8117" s="2">
        <f t="shared" ref="I8117:I8180" si="642">YEAR(C8117)</f>
        <v>2012</v>
      </c>
      <c r="J8117" s="2">
        <f t="shared" ref="J8117:J8180" si="643">MONTH(C8117)</f>
        <v>5</v>
      </c>
      <c r="K8117" t="str">
        <f t="shared" ref="K8117:K8180" si="644">VLOOKUP(E8117,$Q$2:$R$100,2,FALSE)</f>
        <v>Waterjuffer</v>
      </c>
      <c r="L8117" s="25">
        <f t="shared" si="641"/>
        <v>20.285714285714285</v>
      </c>
    </row>
    <row r="8118" spans="1:12" x14ac:dyDescent="0.25">
      <c r="A8118">
        <v>425</v>
      </c>
      <c r="B8118" t="s">
        <v>87</v>
      </c>
      <c r="C8118" s="1">
        <v>41068.46875</v>
      </c>
      <c r="D8118">
        <v>1</v>
      </c>
      <c r="E8118" t="s">
        <v>14</v>
      </c>
      <c r="F8118" t="s">
        <v>15</v>
      </c>
      <c r="G8118">
        <v>50</v>
      </c>
      <c r="H8118" t="str">
        <f t="shared" si="640"/>
        <v>KD</v>
      </c>
      <c r="I8118" s="2">
        <f t="shared" si="642"/>
        <v>2012</v>
      </c>
      <c r="J8118" s="2">
        <f t="shared" si="643"/>
        <v>6</v>
      </c>
      <c r="K8118" t="str">
        <f t="shared" si="644"/>
        <v>Waterjuffer</v>
      </c>
      <c r="L8118" s="25">
        <f t="shared" si="641"/>
        <v>22.714285714285715</v>
      </c>
    </row>
    <row r="8119" spans="1:12" x14ac:dyDescent="0.25">
      <c r="A8119">
        <v>425</v>
      </c>
      <c r="B8119" t="s">
        <v>87</v>
      </c>
      <c r="C8119" s="1">
        <v>41068.46875</v>
      </c>
      <c r="D8119">
        <v>1</v>
      </c>
      <c r="E8119" t="s">
        <v>61</v>
      </c>
      <c r="F8119" t="s">
        <v>62</v>
      </c>
      <c r="G8119">
        <v>7</v>
      </c>
      <c r="H8119" t="str">
        <f t="shared" si="640"/>
        <v>KD</v>
      </c>
      <c r="I8119" s="2">
        <f t="shared" si="642"/>
        <v>2012</v>
      </c>
      <c r="J8119" s="2">
        <f t="shared" si="643"/>
        <v>6</v>
      </c>
      <c r="K8119" t="str">
        <f t="shared" si="644"/>
        <v>Waterjuffer</v>
      </c>
      <c r="L8119" s="25">
        <f t="shared" si="641"/>
        <v>22.714285714285715</v>
      </c>
    </row>
    <row r="8120" spans="1:12" x14ac:dyDescent="0.25">
      <c r="A8120">
        <v>425</v>
      </c>
      <c r="B8120" t="s">
        <v>87</v>
      </c>
      <c r="C8120" s="1">
        <v>41068.46875</v>
      </c>
      <c r="D8120">
        <v>1</v>
      </c>
      <c r="E8120" t="s">
        <v>28</v>
      </c>
      <c r="F8120" t="s">
        <v>29</v>
      </c>
      <c r="G8120">
        <v>7</v>
      </c>
      <c r="H8120" t="str">
        <f t="shared" si="640"/>
        <v>KD</v>
      </c>
      <c r="I8120" s="2">
        <f t="shared" si="642"/>
        <v>2012</v>
      </c>
      <c r="J8120" s="2">
        <f t="shared" si="643"/>
        <v>6</v>
      </c>
      <c r="K8120" t="str">
        <f t="shared" si="644"/>
        <v>Korenbouten</v>
      </c>
      <c r="L8120" s="25">
        <f t="shared" si="641"/>
        <v>22.714285714285715</v>
      </c>
    </row>
    <row r="8121" spans="1:12" x14ac:dyDescent="0.25">
      <c r="A8121">
        <v>425</v>
      </c>
      <c r="B8121" t="s">
        <v>87</v>
      </c>
      <c r="C8121" s="1">
        <v>41068.46875</v>
      </c>
      <c r="D8121">
        <v>2</v>
      </c>
      <c r="E8121" t="s">
        <v>10</v>
      </c>
      <c r="F8121" t="s">
        <v>11</v>
      </c>
      <c r="G8121">
        <v>2</v>
      </c>
      <c r="H8121" t="str">
        <f t="shared" si="640"/>
        <v>KD</v>
      </c>
      <c r="I8121" s="2">
        <f t="shared" si="642"/>
        <v>2012</v>
      </c>
      <c r="J8121" s="2">
        <f t="shared" si="643"/>
        <v>6</v>
      </c>
      <c r="K8121" t="str">
        <f t="shared" si="644"/>
        <v>Waterjuffer</v>
      </c>
      <c r="L8121" s="25">
        <f t="shared" si="641"/>
        <v>22.714285714285715</v>
      </c>
    </row>
    <row r="8122" spans="1:12" x14ac:dyDescent="0.25">
      <c r="A8122">
        <v>425</v>
      </c>
      <c r="B8122" t="s">
        <v>87</v>
      </c>
      <c r="C8122" s="1">
        <v>41068.46875</v>
      </c>
      <c r="D8122">
        <v>2</v>
      </c>
      <c r="E8122" t="s">
        <v>14</v>
      </c>
      <c r="F8122" t="s">
        <v>15</v>
      </c>
      <c r="G8122">
        <v>51</v>
      </c>
      <c r="H8122" t="str">
        <f t="shared" si="640"/>
        <v>KD</v>
      </c>
      <c r="I8122" s="2">
        <f t="shared" si="642"/>
        <v>2012</v>
      </c>
      <c r="J8122" s="2">
        <f t="shared" si="643"/>
        <v>6</v>
      </c>
      <c r="K8122" t="str">
        <f t="shared" si="644"/>
        <v>Waterjuffer</v>
      </c>
      <c r="L8122" s="25">
        <f t="shared" si="641"/>
        <v>22.714285714285715</v>
      </c>
    </row>
    <row r="8123" spans="1:12" x14ac:dyDescent="0.25">
      <c r="A8123">
        <v>425</v>
      </c>
      <c r="B8123" t="s">
        <v>87</v>
      </c>
      <c r="C8123" s="1">
        <v>41068.46875</v>
      </c>
      <c r="D8123">
        <v>2</v>
      </c>
      <c r="E8123" t="s">
        <v>16</v>
      </c>
      <c r="F8123" t="s">
        <v>17</v>
      </c>
      <c r="G8123">
        <v>2</v>
      </c>
      <c r="H8123" t="str">
        <f t="shared" si="640"/>
        <v>KD</v>
      </c>
      <c r="I8123" s="2">
        <f t="shared" si="642"/>
        <v>2012</v>
      </c>
      <c r="J8123" s="2">
        <f t="shared" si="643"/>
        <v>6</v>
      </c>
      <c r="K8123" t="str">
        <f t="shared" si="644"/>
        <v>Waterjuffer</v>
      </c>
      <c r="L8123" s="25">
        <f t="shared" si="641"/>
        <v>22.714285714285715</v>
      </c>
    </row>
    <row r="8124" spans="1:12" x14ac:dyDescent="0.25">
      <c r="A8124">
        <v>425</v>
      </c>
      <c r="B8124" t="s">
        <v>87</v>
      </c>
      <c r="C8124" s="1">
        <v>41068.46875</v>
      </c>
      <c r="D8124">
        <v>2</v>
      </c>
      <c r="E8124" t="s">
        <v>61</v>
      </c>
      <c r="F8124" t="s">
        <v>62</v>
      </c>
      <c r="G8124">
        <v>6</v>
      </c>
      <c r="H8124" t="str">
        <f t="shared" si="640"/>
        <v>KD</v>
      </c>
      <c r="I8124" s="2">
        <f t="shared" si="642"/>
        <v>2012</v>
      </c>
      <c r="J8124" s="2">
        <f t="shared" si="643"/>
        <v>6</v>
      </c>
      <c r="K8124" t="str">
        <f t="shared" si="644"/>
        <v>Waterjuffer</v>
      </c>
      <c r="L8124" s="25">
        <f t="shared" si="641"/>
        <v>22.714285714285715</v>
      </c>
    </row>
    <row r="8125" spans="1:12" x14ac:dyDescent="0.25">
      <c r="A8125">
        <v>425</v>
      </c>
      <c r="B8125" t="s">
        <v>87</v>
      </c>
      <c r="C8125" s="1">
        <v>41068.46875</v>
      </c>
      <c r="D8125">
        <v>2</v>
      </c>
      <c r="E8125" t="s">
        <v>28</v>
      </c>
      <c r="F8125" t="s">
        <v>29</v>
      </c>
      <c r="G8125">
        <v>1</v>
      </c>
      <c r="H8125" t="str">
        <f t="shared" si="640"/>
        <v>KD</v>
      </c>
      <c r="I8125" s="2">
        <f t="shared" si="642"/>
        <v>2012</v>
      </c>
      <c r="J8125" s="2">
        <f t="shared" si="643"/>
        <v>6</v>
      </c>
      <c r="K8125" t="str">
        <f t="shared" si="644"/>
        <v>Korenbouten</v>
      </c>
      <c r="L8125" s="25">
        <f t="shared" si="641"/>
        <v>22.714285714285715</v>
      </c>
    </row>
    <row r="8126" spans="1:12" x14ac:dyDescent="0.25">
      <c r="A8126">
        <v>425</v>
      </c>
      <c r="B8126" t="s">
        <v>87</v>
      </c>
      <c r="C8126" s="1">
        <v>41068.46875</v>
      </c>
      <c r="D8126">
        <v>4</v>
      </c>
      <c r="E8126" t="s">
        <v>26</v>
      </c>
      <c r="F8126" t="s">
        <v>27</v>
      </c>
      <c r="G8126">
        <v>6</v>
      </c>
      <c r="H8126" t="str">
        <f t="shared" si="640"/>
        <v>KD</v>
      </c>
      <c r="I8126" s="2">
        <f t="shared" si="642"/>
        <v>2012</v>
      </c>
      <c r="J8126" s="2">
        <f t="shared" si="643"/>
        <v>6</v>
      </c>
      <c r="K8126" t="str">
        <f t="shared" si="644"/>
        <v>Glazenmakers</v>
      </c>
      <c r="L8126" s="25">
        <f t="shared" si="641"/>
        <v>22.714285714285715</v>
      </c>
    </row>
    <row r="8127" spans="1:12" x14ac:dyDescent="0.25">
      <c r="A8127">
        <v>425</v>
      </c>
      <c r="B8127" t="s">
        <v>87</v>
      </c>
      <c r="C8127" s="1">
        <v>41068.46875</v>
      </c>
      <c r="D8127">
        <v>4</v>
      </c>
      <c r="E8127" t="s">
        <v>28</v>
      </c>
      <c r="F8127" t="s">
        <v>29</v>
      </c>
      <c r="G8127">
        <v>2</v>
      </c>
      <c r="H8127" t="str">
        <f t="shared" si="640"/>
        <v>KD</v>
      </c>
      <c r="I8127" s="2">
        <f t="shared" si="642"/>
        <v>2012</v>
      </c>
      <c r="J8127" s="2">
        <f t="shared" si="643"/>
        <v>6</v>
      </c>
      <c r="K8127" t="str">
        <f t="shared" si="644"/>
        <v>Korenbouten</v>
      </c>
      <c r="L8127" s="25">
        <f t="shared" si="641"/>
        <v>22.714285714285715</v>
      </c>
    </row>
    <row r="8128" spans="1:12" x14ac:dyDescent="0.25">
      <c r="A8128">
        <v>425</v>
      </c>
      <c r="B8128" t="s">
        <v>87</v>
      </c>
      <c r="C8128" s="1">
        <v>41079.479166666664</v>
      </c>
      <c r="D8128">
        <v>1</v>
      </c>
      <c r="E8128" t="s">
        <v>10</v>
      </c>
      <c r="F8128" t="s">
        <v>11</v>
      </c>
      <c r="G8128">
        <v>5</v>
      </c>
      <c r="H8128" t="str">
        <f t="shared" si="640"/>
        <v>KD</v>
      </c>
      <c r="I8128" s="2">
        <f t="shared" si="642"/>
        <v>2012</v>
      </c>
      <c r="J8128" s="2">
        <f t="shared" si="643"/>
        <v>6</v>
      </c>
      <c r="K8128" t="str">
        <f t="shared" si="644"/>
        <v>Waterjuffer</v>
      </c>
      <c r="L8128" s="25">
        <f t="shared" si="641"/>
        <v>24.285714285714285</v>
      </c>
    </row>
    <row r="8129" spans="1:12" x14ac:dyDescent="0.25">
      <c r="A8129">
        <v>425</v>
      </c>
      <c r="B8129" t="s">
        <v>87</v>
      </c>
      <c r="C8129" s="1">
        <v>41079.479166666664</v>
      </c>
      <c r="D8129">
        <v>1</v>
      </c>
      <c r="E8129" t="s">
        <v>14</v>
      </c>
      <c r="F8129" t="s">
        <v>15</v>
      </c>
      <c r="G8129">
        <v>100</v>
      </c>
      <c r="H8129" t="str">
        <f t="shared" si="640"/>
        <v>KD</v>
      </c>
      <c r="I8129" s="2">
        <f t="shared" si="642"/>
        <v>2012</v>
      </c>
      <c r="J8129" s="2">
        <f t="shared" si="643"/>
        <v>6</v>
      </c>
      <c r="K8129" t="str">
        <f t="shared" si="644"/>
        <v>Waterjuffer</v>
      </c>
      <c r="L8129" s="25">
        <f t="shared" si="641"/>
        <v>24.285714285714285</v>
      </c>
    </row>
    <row r="8130" spans="1:12" x14ac:dyDescent="0.25">
      <c r="A8130">
        <v>425</v>
      </c>
      <c r="B8130" t="s">
        <v>87</v>
      </c>
      <c r="C8130" s="1">
        <v>41079.479166666664</v>
      </c>
      <c r="D8130">
        <v>1</v>
      </c>
      <c r="E8130" t="s">
        <v>61</v>
      </c>
      <c r="F8130" t="s">
        <v>62</v>
      </c>
      <c r="G8130">
        <v>4</v>
      </c>
      <c r="H8130" t="str">
        <f t="shared" ref="H8130:H8193" si="645">VLOOKUP(A8130,$N$2:$O$51,2,FALSE)</f>
        <v>KD</v>
      </c>
      <c r="I8130" s="2">
        <f t="shared" si="642"/>
        <v>2012</v>
      </c>
      <c r="J8130" s="2">
        <f t="shared" si="643"/>
        <v>6</v>
      </c>
      <c r="K8130" t="str">
        <f t="shared" si="644"/>
        <v>Waterjuffer</v>
      </c>
      <c r="L8130" s="25">
        <f t="shared" si="641"/>
        <v>24.285714285714285</v>
      </c>
    </row>
    <row r="8131" spans="1:12" x14ac:dyDescent="0.25">
      <c r="A8131">
        <v>425</v>
      </c>
      <c r="B8131" t="s">
        <v>87</v>
      </c>
      <c r="C8131" s="1">
        <v>41079.479166666664</v>
      </c>
      <c r="D8131">
        <v>1</v>
      </c>
      <c r="E8131" t="s">
        <v>24</v>
      </c>
      <c r="F8131" t="s">
        <v>25</v>
      </c>
      <c r="G8131">
        <v>2</v>
      </c>
      <c r="H8131" t="str">
        <f t="shared" si="645"/>
        <v>KD</v>
      </c>
      <c r="I8131" s="2">
        <f t="shared" si="642"/>
        <v>2012</v>
      </c>
      <c r="J8131" s="2">
        <f t="shared" si="643"/>
        <v>6</v>
      </c>
      <c r="K8131" t="str">
        <f t="shared" si="644"/>
        <v>Glazenmakers</v>
      </c>
      <c r="L8131" s="25">
        <f t="shared" ref="L8131:L8194" si="646">(ROUNDDOWN(C8131-DATE(I8131,1,1),0))/7</f>
        <v>24.285714285714285</v>
      </c>
    </row>
    <row r="8132" spans="1:12" x14ac:dyDescent="0.25">
      <c r="A8132">
        <v>425</v>
      </c>
      <c r="B8132" t="s">
        <v>87</v>
      </c>
      <c r="C8132" s="1">
        <v>41079.479166666664</v>
      </c>
      <c r="D8132">
        <v>1</v>
      </c>
      <c r="E8132" t="s">
        <v>26</v>
      </c>
      <c r="F8132" t="s">
        <v>27</v>
      </c>
      <c r="G8132">
        <v>4</v>
      </c>
      <c r="H8132" t="str">
        <f t="shared" si="645"/>
        <v>KD</v>
      </c>
      <c r="I8132" s="2">
        <f t="shared" si="642"/>
        <v>2012</v>
      </c>
      <c r="J8132" s="2">
        <f t="shared" si="643"/>
        <v>6</v>
      </c>
      <c r="K8132" t="str">
        <f t="shared" si="644"/>
        <v>Glazenmakers</v>
      </c>
      <c r="L8132" s="25">
        <f t="shared" si="646"/>
        <v>24.285714285714285</v>
      </c>
    </row>
    <row r="8133" spans="1:12" x14ac:dyDescent="0.25">
      <c r="A8133">
        <v>425</v>
      </c>
      <c r="B8133" t="s">
        <v>87</v>
      </c>
      <c r="C8133" s="1">
        <v>41079.479166666664</v>
      </c>
      <c r="D8133">
        <v>2</v>
      </c>
      <c r="E8133" t="s">
        <v>14</v>
      </c>
      <c r="F8133" t="s">
        <v>15</v>
      </c>
      <c r="G8133">
        <v>40</v>
      </c>
      <c r="H8133" t="str">
        <f t="shared" si="645"/>
        <v>KD</v>
      </c>
      <c r="I8133" s="2">
        <f t="shared" si="642"/>
        <v>2012</v>
      </c>
      <c r="J8133" s="2">
        <f t="shared" si="643"/>
        <v>6</v>
      </c>
      <c r="K8133" t="str">
        <f t="shared" si="644"/>
        <v>Waterjuffer</v>
      </c>
      <c r="L8133" s="25">
        <f t="shared" si="646"/>
        <v>24.285714285714285</v>
      </c>
    </row>
    <row r="8134" spans="1:12" x14ac:dyDescent="0.25">
      <c r="A8134">
        <v>425</v>
      </c>
      <c r="B8134" t="s">
        <v>87</v>
      </c>
      <c r="C8134" s="1">
        <v>41079.479166666664</v>
      </c>
      <c r="D8134">
        <v>2</v>
      </c>
      <c r="E8134" t="s">
        <v>61</v>
      </c>
      <c r="F8134" t="s">
        <v>62</v>
      </c>
      <c r="G8134">
        <v>10</v>
      </c>
      <c r="H8134" t="str">
        <f t="shared" si="645"/>
        <v>KD</v>
      </c>
      <c r="I8134" s="2">
        <f t="shared" si="642"/>
        <v>2012</v>
      </c>
      <c r="J8134" s="2">
        <f t="shared" si="643"/>
        <v>6</v>
      </c>
      <c r="K8134" t="str">
        <f t="shared" si="644"/>
        <v>Waterjuffer</v>
      </c>
      <c r="L8134" s="25">
        <f t="shared" si="646"/>
        <v>24.285714285714285</v>
      </c>
    </row>
    <row r="8135" spans="1:12" x14ac:dyDescent="0.25">
      <c r="A8135">
        <v>425</v>
      </c>
      <c r="B8135" t="s">
        <v>87</v>
      </c>
      <c r="C8135" s="1">
        <v>41079.479166666664</v>
      </c>
      <c r="D8135">
        <v>2</v>
      </c>
      <c r="E8135" t="s">
        <v>22</v>
      </c>
      <c r="F8135" t="s">
        <v>23</v>
      </c>
      <c r="G8135">
        <v>1</v>
      </c>
      <c r="H8135" t="str">
        <f t="shared" si="645"/>
        <v>KD</v>
      </c>
      <c r="I8135" s="2">
        <f t="shared" si="642"/>
        <v>2012</v>
      </c>
      <c r="J8135" s="2">
        <f t="shared" si="643"/>
        <v>6</v>
      </c>
      <c r="K8135" t="str">
        <f t="shared" si="644"/>
        <v>Glazenmakers</v>
      </c>
      <c r="L8135" s="25">
        <f t="shared" si="646"/>
        <v>24.285714285714285</v>
      </c>
    </row>
    <row r="8136" spans="1:12" x14ac:dyDescent="0.25">
      <c r="A8136">
        <v>425</v>
      </c>
      <c r="B8136" t="s">
        <v>87</v>
      </c>
      <c r="C8136" s="1">
        <v>41079.479166666664</v>
      </c>
      <c r="D8136">
        <v>2</v>
      </c>
      <c r="E8136" t="s">
        <v>24</v>
      </c>
      <c r="F8136" t="s">
        <v>25</v>
      </c>
      <c r="G8136">
        <v>2</v>
      </c>
      <c r="H8136" t="str">
        <f t="shared" si="645"/>
        <v>KD</v>
      </c>
      <c r="I8136" s="2">
        <f t="shared" si="642"/>
        <v>2012</v>
      </c>
      <c r="J8136" s="2">
        <f t="shared" si="643"/>
        <v>6</v>
      </c>
      <c r="K8136" t="str">
        <f t="shared" si="644"/>
        <v>Glazenmakers</v>
      </c>
      <c r="L8136" s="25">
        <f t="shared" si="646"/>
        <v>24.285714285714285</v>
      </c>
    </row>
    <row r="8137" spans="1:12" x14ac:dyDescent="0.25">
      <c r="A8137">
        <v>425</v>
      </c>
      <c r="B8137" t="s">
        <v>87</v>
      </c>
      <c r="C8137" s="1">
        <v>41079.479166666664</v>
      </c>
      <c r="D8137">
        <v>2</v>
      </c>
      <c r="E8137" t="s">
        <v>26</v>
      </c>
      <c r="F8137" t="s">
        <v>27</v>
      </c>
      <c r="G8137">
        <v>4</v>
      </c>
      <c r="H8137" t="str">
        <f t="shared" si="645"/>
        <v>KD</v>
      </c>
      <c r="I8137" s="2">
        <f t="shared" si="642"/>
        <v>2012</v>
      </c>
      <c r="J8137" s="2">
        <f t="shared" si="643"/>
        <v>6</v>
      </c>
      <c r="K8137" t="str">
        <f t="shared" si="644"/>
        <v>Glazenmakers</v>
      </c>
      <c r="L8137" s="25">
        <f t="shared" si="646"/>
        <v>24.285714285714285</v>
      </c>
    </row>
    <row r="8138" spans="1:12" x14ac:dyDescent="0.25">
      <c r="A8138">
        <v>425</v>
      </c>
      <c r="B8138" t="s">
        <v>87</v>
      </c>
      <c r="C8138" s="1">
        <v>41079.479166666664</v>
      </c>
      <c r="D8138">
        <v>2</v>
      </c>
      <c r="E8138" t="s">
        <v>28</v>
      </c>
      <c r="F8138" t="s">
        <v>29</v>
      </c>
      <c r="G8138">
        <v>1</v>
      </c>
      <c r="H8138" t="str">
        <f t="shared" si="645"/>
        <v>KD</v>
      </c>
      <c r="I8138" s="2">
        <f t="shared" si="642"/>
        <v>2012</v>
      </c>
      <c r="J8138" s="2">
        <f t="shared" si="643"/>
        <v>6</v>
      </c>
      <c r="K8138" t="str">
        <f t="shared" si="644"/>
        <v>Korenbouten</v>
      </c>
      <c r="L8138" s="25">
        <f t="shared" si="646"/>
        <v>24.285714285714285</v>
      </c>
    </row>
    <row r="8139" spans="1:12" x14ac:dyDescent="0.25">
      <c r="A8139">
        <v>425</v>
      </c>
      <c r="B8139" t="s">
        <v>87</v>
      </c>
      <c r="C8139" s="1">
        <v>41079.479166666664</v>
      </c>
      <c r="D8139">
        <v>2</v>
      </c>
      <c r="E8139" t="s">
        <v>18</v>
      </c>
      <c r="F8139" t="s">
        <v>19</v>
      </c>
      <c r="G8139">
        <v>1</v>
      </c>
      <c r="H8139" t="str">
        <f t="shared" si="645"/>
        <v>KD</v>
      </c>
      <c r="I8139" s="2">
        <f t="shared" si="642"/>
        <v>2012</v>
      </c>
      <c r="J8139" s="2">
        <f t="shared" si="643"/>
        <v>6</v>
      </c>
      <c r="K8139" t="str">
        <f t="shared" si="644"/>
        <v>Korenbouten</v>
      </c>
      <c r="L8139" s="25">
        <f t="shared" si="646"/>
        <v>24.285714285714285</v>
      </c>
    </row>
    <row r="8140" spans="1:12" x14ac:dyDescent="0.25">
      <c r="A8140">
        <v>425</v>
      </c>
      <c r="B8140" t="s">
        <v>87</v>
      </c>
      <c r="C8140" s="1">
        <v>41079.479166666664</v>
      </c>
      <c r="D8140">
        <v>4</v>
      </c>
      <c r="E8140" t="s">
        <v>26</v>
      </c>
      <c r="F8140" t="s">
        <v>27</v>
      </c>
      <c r="G8140">
        <v>5</v>
      </c>
      <c r="H8140" t="str">
        <f t="shared" si="645"/>
        <v>KD</v>
      </c>
      <c r="I8140" s="2">
        <f t="shared" si="642"/>
        <v>2012</v>
      </c>
      <c r="J8140" s="2">
        <f t="shared" si="643"/>
        <v>6</v>
      </c>
      <c r="K8140" t="str">
        <f t="shared" si="644"/>
        <v>Glazenmakers</v>
      </c>
      <c r="L8140" s="25">
        <f t="shared" si="646"/>
        <v>24.285714285714285</v>
      </c>
    </row>
    <row r="8141" spans="1:12" x14ac:dyDescent="0.25">
      <c r="A8141">
        <v>425</v>
      </c>
      <c r="B8141" t="s">
        <v>87</v>
      </c>
      <c r="C8141" s="1">
        <v>41088.506944444445</v>
      </c>
      <c r="D8141">
        <v>1</v>
      </c>
      <c r="E8141" t="s">
        <v>14</v>
      </c>
      <c r="F8141" t="s">
        <v>15</v>
      </c>
      <c r="G8141">
        <v>60</v>
      </c>
      <c r="H8141" t="str">
        <f t="shared" si="645"/>
        <v>KD</v>
      </c>
      <c r="I8141" s="2">
        <f t="shared" si="642"/>
        <v>2012</v>
      </c>
      <c r="J8141" s="2">
        <f t="shared" si="643"/>
        <v>6</v>
      </c>
      <c r="K8141" t="str">
        <f t="shared" si="644"/>
        <v>Waterjuffer</v>
      </c>
      <c r="L8141" s="25">
        <f t="shared" si="646"/>
        <v>25.571428571428573</v>
      </c>
    </row>
    <row r="8142" spans="1:12" x14ac:dyDescent="0.25">
      <c r="A8142">
        <v>425</v>
      </c>
      <c r="B8142" t="s">
        <v>87</v>
      </c>
      <c r="C8142" s="1">
        <v>41088.506944444445</v>
      </c>
      <c r="D8142">
        <v>1</v>
      </c>
      <c r="E8142" t="s">
        <v>24</v>
      </c>
      <c r="F8142" t="s">
        <v>25</v>
      </c>
      <c r="G8142">
        <v>4</v>
      </c>
      <c r="H8142" t="str">
        <f t="shared" si="645"/>
        <v>KD</v>
      </c>
      <c r="I8142" s="2">
        <f t="shared" si="642"/>
        <v>2012</v>
      </c>
      <c r="J8142" s="2">
        <f t="shared" si="643"/>
        <v>6</v>
      </c>
      <c r="K8142" t="str">
        <f t="shared" si="644"/>
        <v>Glazenmakers</v>
      </c>
      <c r="L8142" s="25">
        <f t="shared" si="646"/>
        <v>25.571428571428573</v>
      </c>
    </row>
    <row r="8143" spans="1:12" x14ac:dyDescent="0.25">
      <c r="A8143">
        <v>425</v>
      </c>
      <c r="B8143" t="s">
        <v>87</v>
      </c>
      <c r="C8143" s="1">
        <v>41088.506944444445</v>
      </c>
      <c r="D8143">
        <v>1</v>
      </c>
      <c r="E8143" t="s">
        <v>26</v>
      </c>
      <c r="F8143" t="s">
        <v>27</v>
      </c>
      <c r="G8143">
        <v>6</v>
      </c>
      <c r="H8143" t="str">
        <f t="shared" si="645"/>
        <v>KD</v>
      </c>
      <c r="I8143" s="2">
        <f t="shared" si="642"/>
        <v>2012</v>
      </c>
      <c r="J8143" s="2">
        <f t="shared" si="643"/>
        <v>6</v>
      </c>
      <c r="K8143" t="str">
        <f t="shared" si="644"/>
        <v>Glazenmakers</v>
      </c>
      <c r="L8143" s="25">
        <f t="shared" si="646"/>
        <v>25.571428571428573</v>
      </c>
    </row>
    <row r="8144" spans="1:12" x14ac:dyDescent="0.25">
      <c r="A8144">
        <v>425</v>
      </c>
      <c r="B8144" t="s">
        <v>87</v>
      </c>
      <c r="C8144" s="1">
        <v>41088.506944444445</v>
      </c>
      <c r="D8144">
        <v>2</v>
      </c>
      <c r="E8144" t="s">
        <v>14</v>
      </c>
      <c r="F8144" t="s">
        <v>15</v>
      </c>
      <c r="G8144">
        <v>20</v>
      </c>
      <c r="H8144" t="str">
        <f t="shared" si="645"/>
        <v>KD</v>
      </c>
      <c r="I8144" s="2">
        <f t="shared" si="642"/>
        <v>2012</v>
      </c>
      <c r="J8144" s="2">
        <f t="shared" si="643"/>
        <v>6</v>
      </c>
      <c r="K8144" t="str">
        <f t="shared" si="644"/>
        <v>Waterjuffer</v>
      </c>
      <c r="L8144" s="25">
        <f t="shared" si="646"/>
        <v>25.571428571428573</v>
      </c>
    </row>
    <row r="8145" spans="1:12" x14ac:dyDescent="0.25">
      <c r="A8145">
        <v>425</v>
      </c>
      <c r="B8145" t="s">
        <v>87</v>
      </c>
      <c r="C8145" s="1">
        <v>41088.506944444445</v>
      </c>
      <c r="D8145">
        <v>2</v>
      </c>
      <c r="E8145" t="s">
        <v>61</v>
      </c>
      <c r="F8145" t="s">
        <v>62</v>
      </c>
      <c r="G8145">
        <v>60</v>
      </c>
      <c r="H8145" t="str">
        <f t="shared" si="645"/>
        <v>KD</v>
      </c>
      <c r="I8145" s="2">
        <f t="shared" si="642"/>
        <v>2012</v>
      </c>
      <c r="J8145" s="2">
        <f t="shared" si="643"/>
        <v>6</v>
      </c>
      <c r="K8145" t="str">
        <f t="shared" si="644"/>
        <v>Waterjuffer</v>
      </c>
      <c r="L8145" s="25">
        <f t="shared" si="646"/>
        <v>25.571428571428573</v>
      </c>
    </row>
    <row r="8146" spans="1:12" x14ac:dyDescent="0.25">
      <c r="A8146">
        <v>425</v>
      </c>
      <c r="B8146" t="s">
        <v>87</v>
      </c>
      <c r="C8146" s="1">
        <v>41088.506944444445</v>
      </c>
      <c r="D8146">
        <v>2</v>
      </c>
      <c r="E8146" t="s">
        <v>24</v>
      </c>
      <c r="F8146" t="s">
        <v>25</v>
      </c>
      <c r="G8146">
        <v>2</v>
      </c>
      <c r="H8146" t="str">
        <f t="shared" si="645"/>
        <v>KD</v>
      </c>
      <c r="I8146" s="2">
        <f t="shared" si="642"/>
        <v>2012</v>
      </c>
      <c r="J8146" s="2">
        <f t="shared" si="643"/>
        <v>6</v>
      </c>
      <c r="K8146" t="str">
        <f t="shared" si="644"/>
        <v>Glazenmakers</v>
      </c>
      <c r="L8146" s="25">
        <f t="shared" si="646"/>
        <v>25.571428571428573</v>
      </c>
    </row>
    <row r="8147" spans="1:12" x14ac:dyDescent="0.25">
      <c r="A8147">
        <v>425</v>
      </c>
      <c r="B8147" t="s">
        <v>87</v>
      </c>
      <c r="C8147" s="1">
        <v>41088.506944444445</v>
      </c>
      <c r="D8147">
        <v>2</v>
      </c>
      <c r="E8147" t="s">
        <v>26</v>
      </c>
      <c r="F8147" t="s">
        <v>27</v>
      </c>
      <c r="G8147">
        <v>5</v>
      </c>
      <c r="H8147" t="str">
        <f t="shared" si="645"/>
        <v>KD</v>
      </c>
      <c r="I8147" s="2">
        <f t="shared" si="642"/>
        <v>2012</v>
      </c>
      <c r="J8147" s="2">
        <f t="shared" si="643"/>
        <v>6</v>
      </c>
      <c r="K8147" t="str">
        <f t="shared" si="644"/>
        <v>Glazenmakers</v>
      </c>
      <c r="L8147" s="25">
        <f t="shared" si="646"/>
        <v>25.571428571428573</v>
      </c>
    </row>
    <row r="8148" spans="1:12" x14ac:dyDescent="0.25">
      <c r="A8148">
        <v>425</v>
      </c>
      <c r="B8148" t="s">
        <v>87</v>
      </c>
      <c r="C8148" s="1">
        <v>41088.506944444445</v>
      </c>
      <c r="D8148">
        <v>4</v>
      </c>
      <c r="E8148" t="s">
        <v>24</v>
      </c>
      <c r="F8148" t="s">
        <v>25</v>
      </c>
      <c r="G8148">
        <v>2</v>
      </c>
      <c r="H8148" t="str">
        <f t="shared" si="645"/>
        <v>KD</v>
      </c>
      <c r="I8148" s="2">
        <f t="shared" si="642"/>
        <v>2012</v>
      </c>
      <c r="J8148" s="2">
        <f t="shared" si="643"/>
        <v>6</v>
      </c>
      <c r="K8148" t="str">
        <f t="shared" si="644"/>
        <v>Glazenmakers</v>
      </c>
      <c r="L8148" s="25">
        <f t="shared" si="646"/>
        <v>25.571428571428573</v>
      </c>
    </row>
    <row r="8149" spans="1:12" x14ac:dyDescent="0.25">
      <c r="A8149">
        <v>425</v>
      </c>
      <c r="B8149" t="s">
        <v>87</v>
      </c>
      <c r="C8149" s="1">
        <v>41088.506944444445</v>
      </c>
      <c r="D8149">
        <v>4</v>
      </c>
      <c r="E8149" t="s">
        <v>26</v>
      </c>
      <c r="F8149" t="s">
        <v>27</v>
      </c>
      <c r="G8149">
        <v>7</v>
      </c>
      <c r="H8149" t="str">
        <f t="shared" si="645"/>
        <v>KD</v>
      </c>
      <c r="I8149" s="2">
        <f t="shared" si="642"/>
        <v>2012</v>
      </c>
      <c r="J8149" s="2">
        <f t="shared" si="643"/>
        <v>6</v>
      </c>
      <c r="K8149" t="str">
        <f t="shared" si="644"/>
        <v>Glazenmakers</v>
      </c>
      <c r="L8149" s="25">
        <f t="shared" si="646"/>
        <v>25.571428571428573</v>
      </c>
    </row>
    <row r="8150" spans="1:12" x14ac:dyDescent="0.25">
      <c r="A8150">
        <v>425</v>
      </c>
      <c r="B8150" t="s">
        <v>87</v>
      </c>
      <c r="C8150" s="1">
        <v>41101.625</v>
      </c>
      <c r="D8150">
        <v>1</v>
      </c>
      <c r="E8150" t="s">
        <v>14</v>
      </c>
      <c r="F8150" t="s">
        <v>15</v>
      </c>
      <c r="G8150">
        <v>20</v>
      </c>
      <c r="H8150" t="str">
        <f t="shared" si="645"/>
        <v>KD</v>
      </c>
      <c r="I8150" s="2">
        <f t="shared" si="642"/>
        <v>2012</v>
      </c>
      <c r="J8150" s="2">
        <f t="shared" si="643"/>
        <v>7</v>
      </c>
      <c r="K8150" t="str">
        <f t="shared" si="644"/>
        <v>Waterjuffer</v>
      </c>
      <c r="L8150" s="25">
        <f t="shared" si="646"/>
        <v>27.428571428571427</v>
      </c>
    </row>
    <row r="8151" spans="1:12" x14ac:dyDescent="0.25">
      <c r="A8151">
        <v>425</v>
      </c>
      <c r="B8151" t="s">
        <v>87</v>
      </c>
      <c r="C8151" s="1">
        <v>41101.625</v>
      </c>
      <c r="D8151">
        <v>1</v>
      </c>
      <c r="E8151" t="s">
        <v>26</v>
      </c>
      <c r="F8151" t="s">
        <v>27</v>
      </c>
      <c r="G8151">
        <v>2</v>
      </c>
      <c r="H8151" t="str">
        <f t="shared" si="645"/>
        <v>KD</v>
      </c>
      <c r="I8151" s="2">
        <f t="shared" si="642"/>
        <v>2012</v>
      </c>
      <c r="J8151" s="2">
        <f t="shared" si="643"/>
        <v>7</v>
      </c>
      <c r="K8151" t="str">
        <f t="shared" si="644"/>
        <v>Glazenmakers</v>
      </c>
      <c r="L8151" s="25">
        <f t="shared" si="646"/>
        <v>27.428571428571427</v>
      </c>
    </row>
    <row r="8152" spans="1:12" x14ac:dyDescent="0.25">
      <c r="A8152">
        <v>425</v>
      </c>
      <c r="B8152" t="s">
        <v>87</v>
      </c>
      <c r="C8152" s="1">
        <v>41101.625</v>
      </c>
      <c r="D8152">
        <v>1</v>
      </c>
      <c r="E8152" t="s">
        <v>18</v>
      </c>
      <c r="F8152" t="s">
        <v>19</v>
      </c>
      <c r="G8152">
        <v>1</v>
      </c>
      <c r="H8152" t="str">
        <f t="shared" si="645"/>
        <v>KD</v>
      </c>
      <c r="I8152" s="2">
        <f t="shared" si="642"/>
        <v>2012</v>
      </c>
      <c r="J8152" s="2">
        <f t="shared" si="643"/>
        <v>7</v>
      </c>
      <c r="K8152" t="str">
        <f t="shared" si="644"/>
        <v>Korenbouten</v>
      </c>
      <c r="L8152" s="25">
        <f t="shared" si="646"/>
        <v>27.428571428571427</v>
      </c>
    </row>
    <row r="8153" spans="1:12" x14ac:dyDescent="0.25">
      <c r="A8153">
        <v>425</v>
      </c>
      <c r="B8153" t="s">
        <v>87</v>
      </c>
      <c r="C8153" s="1">
        <v>41101.625</v>
      </c>
      <c r="D8153">
        <v>1</v>
      </c>
      <c r="E8153" t="s">
        <v>55</v>
      </c>
      <c r="F8153" t="s">
        <v>56</v>
      </c>
      <c r="G8153">
        <v>1</v>
      </c>
      <c r="H8153" t="str">
        <f t="shared" si="645"/>
        <v>KD</v>
      </c>
      <c r="I8153" s="2">
        <f t="shared" si="642"/>
        <v>2012</v>
      </c>
      <c r="J8153" s="2">
        <f t="shared" si="643"/>
        <v>7</v>
      </c>
      <c r="K8153" t="str">
        <f t="shared" si="644"/>
        <v>Korenbouten</v>
      </c>
      <c r="L8153" s="25">
        <f t="shared" si="646"/>
        <v>27.428571428571427</v>
      </c>
    </row>
    <row r="8154" spans="1:12" x14ac:dyDescent="0.25">
      <c r="A8154">
        <v>425</v>
      </c>
      <c r="B8154" t="s">
        <v>87</v>
      </c>
      <c r="C8154" s="1">
        <v>41101.625</v>
      </c>
      <c r="D8154">
        <v>2</v>
      </c>
      <c r="E8154" t="s">
        <v>14</v>
      </c>
      <c r="F8154" t="s">
        <v>15</v>
      </c>
      <c r="G8154">
        <v>13</v>
      </c>
      <c r="H8154" t="str">
        <f t="shared" si="645"/>
        <v>KD</v>
      </c>
      <c r="I8154" s="2">
        <f t="shared" si="642"/>
        <v>2012</v>
      </c>
      <c r="J8154" s="2">
        <f t="shared" si="643"/>
        <v>7</v>
      </c>
      <c r="K8154" t="str">
        <f t="shared" si="644"/>
        <v>Waterjuffer</v>
      </c>
      <c r="L8154" s="25">
        <f t="shared" si="646"/>
        <v>27.428571428571427</v>
      </c>
    </row>
    <row r="8155" spans="1:12" x14ac:dyDescent="0.25">
      <c r="A8155">
        <v>425</v>
      </c>
      <c r="B8155" t="s">
        <v>87</v>
      </c>
      <c r="C8155" s="1">
        <v>41101.625</v>
      </c>
      <c r="D8155">
        <v>2</v>
      </c>
      <c r="E8155" t="s">
        <v>26</v>
      </c>
      <c r="F8155" t="s">
        <v>27</v>
      </c>
      <c r="G8155">
        <v>1</v>
      </c>
      <c r="H8155" t="str">
        <f t="shared" si="645"/>
        <v>KD</v>
      </c>
      <c r="I8155" s="2">
        <f t="shared" si="642"/>
        <v>2012</v>
      </c>
      <c r="J8155" s="2">
        <f t="shared" si="643"/>
        <v>7</v>
      </c>
      <c r="K8155" t="str">
        <f t="shared" si="644"/>
        <v>Glazenmakers</v>
      </c>
      <c r="L8155" s="25">
        <f t="shared" si="646"/>
        <v>27.428571428571427</v>
      </c>
    </row>
    <row r="8156" spans="1:12" x14ac:dyDescent="0.25">
      <c r="A8156">
        <v>425</v>
      </c>
      <c r="B8156" t="s">
        <v>87</v>
      </c>
      <c r="C8156" s="1">
        <v>41101.625</v>
      </c>
      <c r="D8156">
        <v>4</v>
      </c>
      <c r="E8156" t="s">
        <v>26</v>
      </c>
      <c r="F8156" t="s">
        <v>27</v>
      </c>
      <c r="G8156">
        <v>3</v>
      </c>
      <c r="H8156" t="str">
        <f t="shared" si="645"/>
        <v>KD</v>
      </c>
      <c r="I8156" s="2">
        <f t="shared" si="642"/>
        <v>2012</v>
      </c>
      <c r="J8156" s="2">
        <f t="shared" si="643"/>
        <v>7</v>
      </c>
      <c r="K8156" t="str">
        <f t="shared" si="644"/>
        <v>Glazenmakers</v>
      </c>
      <c r="L8156" s="25">
        <f t="shared" si="646"/>
        <v>27.428571428571427</v>
      </c>
    </row>
    <row r="8157" spans="1:12" x14ac:dyDescent="0.25">
      <c r="A8157">
        <v>425</v>
      </c>
      <c r="B8157" t="s">
        <v>87</v>
      </c>
      <c r="C8157" s="1">
        <v>41118.520833333336</v>
      </c>
      <c r="D8157">
        <v>1</v>
      </c>
      <c r="E8157" t="s">
        <v>14</v>
      </c>
      <c r="F8157" t="s">
        <v>15</v>
      </c>
      <c r="G8157">
        <v>15</v>
      </c>
      <c r="H8157" t="str">
        <f t="shared" si="645"/>
        <v>KD</v>
      </c>
      <c r="I8157" s="2">
        <f t="shared" si="642"/>
        <v>2012</v>
      </c>
      <c r="J8157" s="2">
        <f t="shared" si="643"/>
        <v>7</v>
      </c>
      <c r="K8157" t="str">
        <f t="shared" si="644"/>
        <v>Waterjuffer</v>
      </c>
      <c r="L8157" s="25">
        <f t="shared" si="646"/>
        <v>29.857142857142858</v>
      </c>
    </row>
    <row r="8158" spans="1:12" x14ac:dyDescent="0.25">
      <c r="A8158">
        <v>425</v>
      </c>
      <c r="B8158" t="s">
        <v>87</v>
      </c>
      <c r="C8158" s="1">
        <v>41118.520833333336</v>
      </c>
      <c r="D8158">
        <v>1</v>
      </c>
      <c r="E8158" t="s">
        <v>55</v>
      </c>
      <c r="F8158" t="s">
        <v>56</v>
      </c>
      <c r="G8158">
        <v>1</v>
      </c>
      <c r="H8158" t="str">
        <f t="shared" si="645"/>
        <v>KD</v>
      </c>
      <c r="I8158" s="2">
        <f t="shared" si="642"/>
        <v>2012</v>
      </c>
      <c r="J8158" s="2">
        <f t="shared" si="643"/>
        <v>7</v>
      </c>
      <c r="K8158" t="str">
        <f t="shared" si="644"/>
        <v>Korenbouten</v>
      </c>
      <c r="L8158" s="25">
        <f t="shared" si="646"/>
        <v>29.857142857142858</v>
      </c>
    </row>
    <row r="8159" spans="1:12" x14ac:dyDescent="0.25">
      <c r="A8159">
        <v>425</v>
      </c>
      <c r="B8159" t="s">
        <v>87</v>
      </c>
      <c r="C8159" s="1">
        <v>41118.520833333336</v>
      </c>
      <c r="D8159">
        <v>2</v>
      </c>
      <c r="E8159" t="s">
        <v>14</v>
      </c>
      <c r="F8159" t="s">
        <v>15</v>
      </c>
      <c r="G8159">
        <v>10</v>
      </c>
      <c r="H8159" t="str">
        <f t="shared" si="645"/>
        <v>KD</v>
      </c>
      <c r="I8159" s="2">
        <f t="shared" si="642"/>
        <v>2012</v>
      </c>
      <c r="J8159" s="2">
        <f t="shared" si="643"/>
        <v>7</v>
      </c>
      <c r="K8159" t="str">
        <f t="shared" si="644"/>
        <v>Waterjuffer</v>
      </c>
      <c r="L8159" s="25">
        <f t="shared" si="646"/>
        <v>29.857142857142858</v>
      </c>
    </row>
    <row r="8160" spans="1:12" x14ac:dyDescent="0.25">
      <c r="A8160">
        <v>425</v>
      </c>
      <c r="B8160" t="s">
        <v>87</v>
      </c>
      <c r="C8160" s="1">
        <v>41118.520833333336</v>
      </c>
      <c r="D8160">
        <v>4</v>
      </c>
      <c r="E8160" t="s">
        <v>36</v>
      </c>
      <c r="F8160" t="s">
        <v>37</v>
      </c>
      <c r="G8160">
        <v>1</v>
      </c>
      <c r="H8160" t="str">
        <f t="shared" si="645"/>
        <v>KD</v>
      </c>
      <c r="I8160" s="2">
        <f t="shared" si="642"/>
        <v>2012</v>
      </c>
      <c r="J8160" s="2">
        <f t="shared" si="643"/>
        <v>7</v>
      </c>
      <c r="K8160" t="str">
        <f t="shared" si="644"/>
        <v>Glazenmakers</v>
      </c>
      <c r="L8160" s="25">
        <f t="shared" si="646"/>
        <v>29.857142857142858</v>
      </c>
    </row>
    <row r="8161" spans="1:12" x14ac:dyDescent="0.25">
      <c r="A8161">
        <v>425</v>
      </c>
      <c r="B8161" t="s">
        <v>87</v>
      </c>
      <c r="C8161" s="1">
        <v>41118.520833333336</v>
      </c>
      <c r="D8161">
        <v>4</v>
      </c>
      <c r="E8161" t="s">
        <v>26</v>
      </c>
      <c r="F8161" t="s">
        <v>27</v>
      </c>
      <c r="G8161">
        <v>2</v>
      </c>
      <c r="H8161" t="str">
        <f t="shared" si="645"/>
        <v>KD</v>
      </c>
      <c r="I8161" s="2">
        <f t="shared" si="642"/>
        <v>2012</v>
      </c>
      <c r="J8161" s="2">
        <f t="shared" si="643"/>
        <v>7</v>
      </c>
      <c r="K8161" t="str">
        <f t="shared" si="644"/>
        <v>Glazenmakers</v>
      </c>
      <c r="L8161" s="25">
        <f t="shared" si="646"/>
        <v>29.857142857142858</v>
      </c>
    </row>
    <row r="8162" spans="1:12" x14ac:dyDescent="0.25">
      <c r="A8162">
        <v>425</v>
      </c>
      <c r="B8162" t="s">
        <v>87</v>
      </c>
      <c r="C8162" s="1">
        <v>41129.524305555555</v>
      </c>
      <c r="D8162">
        <v>1</v>
      </c>
      <c r="E8162" t="s">
        <v>34</v>
      </c>
      <c r="F8162" t="s">
        <v>35</v>
      </c>
      <c r="G8162">
        <v>6</v>
      </c>
      <c r="H8162" t="str">
        <f t="shared" si="645"/>
        <v>KD</v>
      </c>
      <c r="I8162" s="2">
        <f t="shared" si="642"/>
        <v>2012</v>
      </c>
      <c r="J8162" s="2">
        <f t="shared" si="643"/>
        <v>8</v>
      </c>
      <c r="K8162" t="str">
        <f t="shared" si="644"/>
        <v>Pantserjuffers</v>
      </c>
      <c r="L8162" s="25">
        <f t="shared" si="646"/>
        <v>31.428571428571427</v>
      </c>
    </row>
    <row r="8163" spans="1:12" x14ac:dyDescent="0.25">
      <c r="A8163">
        <v>425</v>
      </c>
      <c r="B8163" t="s">
        <v>87</v>
      </c>
      <c r="C8163" s="1">
        <v>41129.524305555555</v>
      </c>
      <c r="D8163">
        <v>1</v>
      </c>
      <c r="E8163" t="s">
        <v>10</v>
      </c>
      <c r="F8163" t="s">
        <v>11</v>
      </c>
      <c r="G8163">
        <v>1</v>
      </c>
      <c r="H8163" t="str">
        <f t="shared" si="645"/>
        <v>KD</v>
      </c>
      <c r="I8163" s="2">
        <f t="shared" si="642"/>
        <v>2012</v>
      </c>
      <c r="J8163" s="2">
        <f t="shared" si="643"/>
        <v>8</v>
      </c>
      <c r="K8163" t="str">
        <f t="shared" si="644"/>
        <v>Waterjuffer</v>
      </c>
      <c r="L8163" s="25">
        <f t="shared" si="646"/>
        <v>31.428571428571427</v>
      </c>
    </row>
    <row r="8164" spans="1:12" x14ac:dyDescent="0.25">
      <c r="A8164">
        <v>425</v>
      </c>
      <c r="B8164" t="s">
        <v>87</v>
      </c>
      <c r="C8164" s="1">
        <v>41129.524305555555</v>
      </c>
      <c r="D8164">
        <v>1</v>
      </c>
      <c r="E8164" t="s">
        <v>14</v>
      </c>
      <c r="F8164" t="s">
        <v>15</v>
      </c>
      <c r="G8164">
        <v>30</v>
      </c>
      <c r="H8164" t="str">
        <f t="shared" si="645"/>
        <v>KD</v>
      </c>
      <c r="I8164" s="2">
        <f t="shared" si="642"/>
        <v>2012</v>
      </c>
      <c r="J8164" s="2">
        <f t="shared" si="643"/>
        <v>8</v>
      </c>
      <c r="K8164" t="str">
        <f t="shared" si="644"/>
        <v>Waterjuffer</v>
      </c>
      <c r="L8164" s="25">
        <f t="shared" si="646"/>
        <v>31.428571428571427</v>
      </c>
    </row>
    <row r="8165" spans="1:12" x14ac:dyDescent="0.25">
      <c r="A8165">
        <v>425</v>
      </c>
      <c r="B8165" t="s">
        <v>87</v>
      </c>
      <c r="C8165" s="1">
        <v>41129.524305555555</v>
      </c>
      <c r="D8165">
        <v>1</v>
      </c>
      <c r="E8165" t="s">
        <v>36</v>
      </c>
      <c r="F8165" t="s">
        <v>37</v>
      </c>
      <c r="G8165">
        <v>4</v>
      </c>
      <c r="H8165" t="str">
        <f t="shared" si="645"/>
        <v>KD</v>
      </c>
      <c r="I8165" s="2">
        <f t="shared" si="642"/>
        <v>2012</v>
      </c>
      <c r="J8165" s="2">
        <f t="shared" si="643"/>
        <v>8</v>
      </c>
      <c r="K8165" t="str">
        <f t="shared" si="644"/>
        <v>Glazenmakers</v>
      </c>
      <c r="L8165" s="25">
        <f t="shared" si="646"/>
        <v>31.428571428571427</v>
      </c>
    </row>
    <row r="8166" spans="1:12" x14ac:dyDescent="0.25">
      <c r="A8166">
        <v>425</v>
      </c>
      <c r="B8166" t="s">
        <v>87</v>
      </c>
      <c r="C8166" s="1">
        <v>41129.524305555555</v>
      </c>
      <c r="D8166">
        <v>1</v>
      </c>
      <c r="E8166" t="s">
        <v>26</v>
      </c>
      <c r="F8166" t="s">
        <v>27</v>
      </c>
      <c r="G8166">
        <v>2</v>
      </c>
      <c r="H8166" t="str">
        <f t="shared" si="645"/>
        <v>KD</v>
      </c>
      <c r="I8166" s="2">
        <f t="shared" si="642"/>
        <v>2012</v>
      </c>
      <c r="J8166" s="2">
        <f t="shared" si="643"/>
        <v>8</v>
      </c>
      <c r="K8166" t="str">
        <f t="shared" si="644"/>
        <v>Glazenmakers</v>
      </c>
      <c r="L8166" s="25">
        <f t="shared" si="646"/>
        <v>31.428571428571427</v>
      </c>
    </row>
    <row r="8167" spans="1:12" x14ac:dyDescent="0.25">
      <c r="A8167">
        <v>425</v>
      </c>
      <c r="B8167" t="s">
        <v>87</v>
      </c>
      <c r="C8167" s="1">
        <v>41129.524305555555</v>
      </c>
      <c r="D8167">
        <v>1</v>
      </c>
      <c r="E8167" t="s">
        <v>42</v>
      </c>
      <c r="F8167" t="s">
        <v>43</v>
      </c>
      <c r="G8167">
        <v>5</v>
      </c>
      <c r="H8167" t="str">
        <f t="shared" si="645"/>
        <v>KD</v>
      </c>
      <c r="I8167" s="2">
        <f t="shared" si="642"/>
        <v>2012</v>
      </c>
      <c r="J8167" s="2">
        <f t="shared" si="643"/>
        <v>8</v>
      </c>
      <c r="K8167" t="str">
        <f t="shared" si="644"/>
        <v>Korenbouten</v>
      </c>
      <c r="L8167" s="25">
        <f t="shared" si="646"/>
        <v>31.428571428571427</v>
      </c>
    </row>
    <row r="8168" spans="1:12" x14ac:dyDescent="0.25">
      <c r="A8168">
        <v>425</v>
      </c>
      <c r="B8168" t="s">
        <v>87</v>
      </c>
      <c r="C8168" s="1">
        <v>41129.524305555555</v>
      </c>
      <c r="D8168">
        <v>2</v>
      </c>
      <c r="E8168" t="s">
        <v>34</v>
      </c>
      <c r="F8168" t="s">
        <v>35</v>
      </c>
      <c r="G8168">
        <v>2</v>
      </c>
      <c r="H8168" t="str">
        <f t="shared" si="645"/>
        <v>KD</v>
      </c>
      <c r="I8168" s="2">
        <f t="shared" si="642"/>
        <v>2012</v>
      </c>
      <c r="J8168" s="2">
        <f t="shared" si="643"/>
        <v>8</v>
      </c>
      <c r="K8168" t="str">
        <f t="shared" si="644"/>
        <v>Pantserjuffers</v>
      </c>
      <c r="L8168" s="25">
        <f t="shared" si="646"/>
        <v>31.428571428571427</v>
      </c>
    </row>
    <row r="8169" spans="1:12" x14ac:dyDescent="0.25">
      <c r="A8169">
        <v>425</v>
      </c>
      <c r="B8169" t="s">
        <v>87</v>
      </c>
      <c r="C8169" s="1">
        <v>41129.524305555555</v>
      </c>
      <c r="D8169">
        <v>2</v>
      </c>
      <c r="E8169" t="s">
        <v>14</v>
      </c>
      <c r="F8169" t="s">
        <v>15</v>
      </c>
      <c r="G8169">
        <v>37</v>
      </c>
      <c r="H8169" t="str">
        <f t="shared" si="645"/>
        <v>KD</v>
      </c>
      <c r="I8169" s="2">
        <f t="shared" si="642"/>
        <v>2012</v>
      </c>
      <c r="J8169" s="2">
        <f t="shared" si="643"/>
        <v>8</v>
      </c>
      <c r="K8169" t="str">
        <f t="shared" si="644"/>
        <v>Waterjuffer</v>
      </c>
      <c r="L8169" s="25">
        <f t="shared" si="646"/>
        <v>31.428571428571427</v>
      </c>
    </row>
    <row r="8170" spans="1:12" x14ac:dyDescent="0.25">
      <c r="A8170">
        <v>425</v>
      </c>
      <c r="B8170" t="s">
        <v>87</v>
      </c>
      <c r="C8170" s="1">
        <v>41129.524305555555</v>
      </c>
      <c r="D8170">
        <v>2</v>
      </c>
      <c r="E8170" t="s">
        <v>26</v>
      </c>
      <c r="F8170" t="s">
        <v>27</v>
      </c>
      <c r="G8170">
        <v>1</v>
      </c>
      <c r="H8170" t="str">
        <f t="shared" si="645"/>
        <v>KD</v>
      </c>
      <c r="I8170" s="2">
        <f t="shared" si="642"/>
        <v>2012</v>
      </c>
      <c r="J8170" s="2">
        <f t="shared" si="643"/>
        <v>8</v>
      </c>
      <c r="K8170" t="str">
        <f t="shared" si="644"/>
        <v>Glazenmakers</v>
      </c>
      <c r="L8170" s="25">
        <f t="shared" si="646"/>
        <v>31.428571428571427</v>
      </c>
    </row>
    <row r="8171" spans="1:12" x14ac:dyDescent="0.25">
      <c r="A8171">
        <v>425</v>
      </c>
      <c r="B8171" t="s">
        <v>87</v>
      </c>
      <c r="C8171" s="1">
        <v>41129.524305555555</v>
      </c>
      <c r="D8171">
        <v>4</v>
      </c>
      <c r="E8171" t="s">
        <v>26</v>
      </c>
      <c r="F8171" t="s">
        <v>27</v>
      </c>
      <c r="G8171">
        <v>1</v>
      </c>
      <c r="H8171" t="str">
        <f t="shared" si="645"/>
        <v>KD</v>
      </c>
      <c r="I8171" s="2">
        <f t="shared" si="642"/>
        <v>2012</v>
      </c>
      <c r="J8171" s="2">
        <f t="shared" si="643"/>
        <v>8</v>
      </c>
      <c r="K8171" t="str">
        <f t="shared" si="644"/>
        <v>Glazenmakers</v>
      </c>
      <c r="L8171" s="25">
        <f t="shared" si="646"/>
        <v>31.428571428571427</v>
      </c>
    </row>
    <row r="8172" spans="1:12" x14ac:dyDescent="0.25">
      <c r="A8172">
        <v>425</v>
      </c>
      <c r="B8172" t="s">
        <v>87</v>
      </c>
      <c r="C8172" s="1">
        <v>41136.545138888891</v>
      </c>
      <c r="D8172">
        <v>1</v>
      </c>
      <c r="E8172" t="s">
        <v>14</v>
      </c>
      <c r="F8172" t="s">
        <v>15</v>
      </c>
      <c r="G8172">
        <v>10</v>
      </c>
      <c r="H8172" t="str">
        <f t="shared" si="645"/>
        <v>KD</v>
      </c>
      <c r="I8172" s="2">
        <f t="shared" si="642"/>
        <v>2012</v>
      </c>
      <c r="J8172" s="2">
        <f t="shared" si="643"/>
        <v>8</v>
      </c>
      <c r="K8172" t="str">
        <f t="shared" si="644"/>
        <v>Waterjuffer</v>
      </c>
      <c r="L8172" s="25">
        <f t="shared" si="646"/>
        <v>32.428571428571431</v>
      </c>
    </row>
    <row r="8173" spans="1:12" x14ac:dyDescent="0.25">
      <c r="A8173">
        <v>425</v>
      </c>
      <c r="B8173" t="s">
        <v>87</v>
      </c>
      <c r="C8173" s="1">
        <v>41136.545138888891</v>
      </c>
      <c r="D8173">
        <v>1</v>
      </c>
      <c r="E8173" t="s">
        <v>26</v>
      </c>
      <c r="F8173" t="s">
        <v>27</v>
      </c>
      <c r="G8173">
        <v>1</v>
      </c>
      <c r="H8173" t="str">
        <f t="shared" si="645"/>
        <v>KD</v>
      </c>
      <c r="I8173" s="2">
        <f t="shared" si="642"/>
        <v>2012</v>
      </c>
      <c r="J8173" s="2">
        <f t="shared" si="643"/>
        <v>8</v>
      </c>
      <c r="K8173" t="str">
        <f t="shared" si="644"/>
        <v>Glazenmakers</v>
      </c>
      <c r="L8173" s="25">
        <f t="shared" si="646"/>
        <v>32.428571428571431</v>
      </c>
    </row>
    <row r="8174" spans="1:12" x14ac:dyDescent="0.25">
      <c r="A8174">
        <v>425</v>
      </c>
      <c r="B8174" t="s">
        <v>87</v>
      </c>
      <c r="C8174" s="1">
        <v>41136.545138888891</v>
      </c>
      <c r="D8174">
        <v>1</v>
      </c>
      <c r="E8174" t="s">
        <v>42</v>
      </c>
      <c r="F8174" t="s">
        <v>43</v>
      </c>
      <c r="G8174">
        <v>4</v>
      </c>
      <c r="H8174" t="str">
        <f t="shared" si="645"/>
        <v>KD</v>
      </c>
      <c r="I8174" s="2">
        <f t="shared" si="642"/>
        <v>2012</v>
      </c>
      <c r="J8174" s="2">
        <f t="shared" si="643"/>
        <v>8</v>
      </c>
      <c r="K8174" t="str">
        <f t="shared" si="644"/>
        <v>Korenbouten</v>
      </c>
      <c r="L8174" s="25">
        <f t="shared" si="646"/>
        <v>32.428571428571431</v>
      </c>
    </row>
    <row r="8175" spans="1:12" x14ac:dyDescent="0.25">
      <c r="A8175">
        <v>425</v>
      </c>
      <c r="B8175" t="s">
        <v>87</v>
      </c>
      <c r="C8175" s="1">
        <v>41136.545138888891</v>
      </c>
      <c r="D8175">
        <v>2</v>
      </c>
      <c r="E8175" t="s">
        <v>14</v>
      </c>
      <c r="F8175" t="s">
        <v>15</v>
      </c>
      <c r="G8175">
        <v>10</v>
      </c>
      <c r="H8175" t="str">
        <f t="shared" si="645"/>
        <v>KD</v>
      </c>
      <c r="I8175" s="2">
        <f t="shared" si="642"/>
        <v>2012</v>
      </c>
      <c r="J8175" s="2">
        <f t="shared" si="643"/>
        <v>8</v>
      </c>
      <c r="K8175" t="str">
        <f t="shared" si="644"/>
        <v>Waterjuffer</v>
      </c>
      <c r="L8175" s="25">
        <f t="shared" si="646"/>
        <v>32.428571428571431</v>
      </c>
    </row>
    <row r="8176" spans="1:12" x14ac:dyDescent="0.25">
      <c r="A8176">
        <v>425</v>
      </c>
      <c r="B8176" t="s">
        <v>87</v>
      </c>
      <c r="C8176" s="1">
        <v>41136.545138888891</v>
      </c>
      <c r="D8176">
        <v>2</v>
      </c>
      <c r="E8176" t="s">
        <v>26</v>
      </c>
      <c r="F8176" t="s">
        <v>27</v>
      </c>
      <c r="G8176">
        <v>2</v>
      </c>
      <c r="H8176" t="str">
        <f t="shared" si="645"/>
        <v>KD</v>
      </c>
      <c r="I8176" s="2">
        <f t="shared" si="642"/>
        <v>2012</v>
      </c>
      <c r="J8176" s="2">
        <f t="shared" si="643"/>
        <v>8</v>
      </c>
      <c r="K8176" t="str">
        <f t="shared" si="644"/>
        <v>Glazenmakers</v>
      </c>
      <c r="L8176" s="25">
        <f t="shared" si="646"/>
        <v>32.428571428571431</v>
      </c>
    </row>
    <row r="8177" spans="1:12" x14ac:dyDescent="0.25">
      <c r="A8177">
        <v>425</v>
      </c>
      <c r="B8177" t="s">
        <v>87</v>
      </c>
      <c r="C8177" s="1">
        <v>41136.545138888891</v>
      </c>
      <c r="D8177">
        <v>2</v>
      </c>
      <c r="E8177" t="s">
        <v>18</v>
      </c>
      <c r="F8177" t="s">
        <v>19</v>
      </c>
      <c r="G8177">
        <v>1</v>
      </c>
      <c r="H8177" t="str">
        <f t="shared" si="645"/>
        <v>KD</v>
      </c>
      <c r="I8177" s="2">
        <f t="shared" si="642"/>
        <v>2012</v>
      </c>
      <c r="J8177" s="2">
        <f t="shared" si="643"/>
        <v>8</v>
      </c>
      <c r="K8177" t="str">
        <f t="shared" si="644"/>
        <v>Korenbouten</v>
      </c>
      <c r="L8177" s="25">
        <f t="shared" si="646"/>
        <v>32.428571428571431</v>
      </c>
    </row>
    <row r="8178" spans="1:12" x14ac:dyDescent="0.25">
      <c r="A8178">
        <v>425</v>
      </c>
      <c r="B8178" t="s">
        <v>87</v>
      </c>
      <c r="C8178" s="1">
        <v>41136.545138888891</v>
      </c>
      <c r="D8178">
        <v>2</v>
      </c>
      <c r="E8178" t="s">
        <v>42</v>
      </c>
      <c r="F8178" t="s">
        <v>43</v>
      </c>
      <c r="G8178">
        <v>1</v>
      </c>
      <c r="H8178" t="str">
        <f t="shared" si="645"/>
        <v>KD</v>
      </c>
      <c r="I8178" s="2">
        <f t="shared" si="642"/>
        <v>2012</v>
      </c>
      <c r="J8178" s="2">
        <f t="shared" si="643"/>
        <v>8</v>
      </c>
      <c r="K8178" t="str">
        <f t="shared" si="644"/>
        <v>Korenbouten</v>
      </c>
      <c r="L8178" s="25">
        <f t="shared" si="646"/>
        <v>32.428571428571431</v>
      </c>
    </row>
    <row r="8179" spans="1:12" x14ac:dyDescent="0.25">
      <c r="A8179">
        <v>425</v>
      </c>
      <c r="B8179" t="s">
        <v>87</v>
      </c>
      <c r="C8179" s="1">
        <v>41136.545138888891</v>
      </c>
      <c r="D8179">
        <v>4</v>
      </c>
      <c r="E8179" t="s">
        <v>26</v>
      </c>
      <c r="F8179" t="s">
        <v>27</v>
      </c>
      <c r="G8179">
        <v>1</v>
      </c>
      <c r="H8179" t="str">
        <f t="shared" si="645"/>
        <v>KD</v>
      </c>
      <c r="I8179" s="2">
        <f t="shared" si="642"/>
        <v>2012</v>
      </c>
      <c r="J8179" s="2">
        <f t="shared" si="643"/>
        <v>8</v>
      </c>
      <c r="K8179" t="str">
        <f t="shared" si="644"/>
        <v>Glazenmakers</v>
      </c>
      <c r="L8179" s="25">
        <f t="shared" si="646"/>
        <v>32.428571428571431</v>
      </c>
    </row>
    <row r="8180" spans="1:12" x14ac:dyDescent="0.25">
      <c r="A8180">
        <v>425</v>
      </c>
      <c r="B8180" t="s">
        <v>87</v>
      </c>
      <c r="C8180" s="1">
        <v>41143.555555555555</v>
      </c>
      <c r="D8180">
        <v>1</v>
      </c>
      <c r="E8180" t="s">
        <v>14</v>
      </c>
      <c r="F8180" t="s">
        <v>15</v>
      </c>
      <c r="G8180">
        <v>60</v>
      </c>
      <c r="H8180" t="str">
        <f t="shared" si="645"/>
        <v>KD</v>
      </c>
      <c r="I8180" s="2">
        <f t="shared" si="642"/>
        <v>2012</v>
      </c>
      <c r="J8180" s="2">
        <f t="shared" si="643"/>
        <v>8</v>
      </c>
      <c r="K8180" t="str">
        <f t="shared" si="644"/>
        <v>Waterjuffer</v>
      </c>
      <c r="L8180" s="25">
        <f t="shared" si="646"/>
        <v>33.428571428571431</v>
      </c>
    </row>
    <row r="8181" spans="1:12" x14ac:dyDescent="0.25">
      <c r="A8181">
        <v>425</v>
      </c>
      <c r="B8181" t="s">
        <v>87</v>
      </c>
      <c r="C8181" s="1">
        <v>41143.555555555555</v>
      </c>
      <c r="D8181">
        <v>1</v>
      </c>
      <c r="E8181" t="s">
        <v>42</v>
      </c>
      <c r="F8181" t="s">
        <v>43</v>
      </c>
      <c r="G8181">
        <v>3</v>
      </c>
      <c r="H8181" t="str">
        <f t="shared" si="645"/>
        <v>KD</v>
      </c>
      <c r="I8181" s="2">
        <f t="shared" ref="I8181:I8244" si="647">YEAR(C8181)</f>
        <v>2012</v>
      </c>
      <c r="J8181" s="2">
        <f t="shared" ref="J8181:J8244" si="648">MONTH(C8181)</f>
        <v>8</v>
      </c>
      <c r="K8181" t="str">
        <f t="shared" ref="K8181:K8244" si="649">VLOOKUP(E8181,$Q$2:$R$100,2,FALSE)</f>
        <v>Korenbouten</v>
      </c>
      <c r="L8181" s="25">
        <f t="shared" si="646"/>
        <v>33.428571428571431</v>
      </c>
    </row>
    <row r="8182" spans="1:12" x14ac:dyDescent="0.25">
      <c r="A8182">
        <v>425</v>
      </c>
      <c r="B8182" t="s">
        <v>87</v>
      </c>
      <c r="C8182" s="1">
        <v>41143.555555555555</v>
      </c>
      <c r="D8182">
        <v>2</v>
      </c>
      <c r="E8182" t="s">
        <v>14</v>
      </c>
      <c r="F8182" t="s">
        <v>15</v>
      </c>
      <c r="G8182">
        <v>14</v>
      </c>
      <c r="H8182" t="str">
        <f t="shared" si="645"/>
        <v>KD</v>
      </c>
      <c r="I8182" s="2">
        <f t="shared" si="647"/>
        <v>2012</v>
      </c>
      <c r="J8182" s="2">
        <f t="shared" si="648"/>
        <v>8</v>
      </c>
      <c r="K8182" t="str">
        <f t="shared" si="649"/>
        <v>Waterjuffer</v>
      </c>
      <c r="L8182" s="25">
        <f t="shared" si="646"/>
        <v>33.428571428571431</v>
      </c>
    </row>
    <row r="8183" spans="1:12" x14ac:dyDescent="0.25">
      <c r="A8183">
        <v>425</v>
      </c>
      <c r="B8183" t="s">
        <v>87</v>
      </c>
      <c r="C8183" s="1">
        <v>41143.555555555555</v>
      </c>
      <c r="D8183">
        <v>2</v>
      </c>
      <c r="E8183" t="s">
        <v>36</v>
      </c>
      <c r="F8183" t="s">
        <v>37</v>
      </c>
      <c r="G8183">
        <v>5</v>
      </c>
      <c r="H8183" t="str">
        <f t="shared" si="645"/>
        <v>KD</v>
      </c>
      <c r="I8183" s="2">
        <f t="shared" si="647"/>
        <v>2012</v>
      </c>
      <c r="J8183" s="2">
        <f t="shared" si="648"/>
        <v>8</v>
      </c>
      <c r="K8183" t="str">
        <f t="shared" si="649"/>
        <v>Glazenmakers</v>
      </c>
      <c r="L8183" s="25">
        <f t="shared" si="646"/>
        <v>33.428571428571431</v>
      </c>
    </row>
    <row r="8184" spans="1:12" x14ac:dyDescent="0.25">
      <c r="A8184">
        <v>425</v>
      </c>
      <c r="B8184" t="s">
        <v>87</v>
      </c>
      <c r="C8184" s="1">
        <v>41143.555555555555</v>
      </c>
      <c r="D8184">
        <v>2</v>
      </c>
      <c r="E8184" t="s">
        <v>40</v>
      </c>
      <c r="F8184" t="s">
        <v>41</v>
      </c>
      <c r="G8184">
        <v>2</v>
      </c>
      <c r="H8184" t="str">
        <f t="shared" si="645"/>
        <v>KD</v>
      </c>
      <c r="I8184" s="2">
        <f t="shared" si="647"/>
        <v>2012</v>
      </c>
      <c r="J8184" s="2">
        <f t="shared" si="648"/>
        <v>8</v>
      </c>
      <c r="K8184" t="str">
        <f t="shared" si="649"/>
        <v>Korenbouten</v>
      </c>
      <c r="L8184" s="25">
        <f t="shared" si="646"/>
        <v>33.428571428571431</v>
      </c>
    </row>
    <row r="8185" spans="1:12" x14ac:dyDescent="0.25">
      <c r="A8185">
        <v>425</v>
      </c>
      <c r="B8185" t="s">
        <v>87</v>
      </c>
      <c r="C8185" s="1">
        <v>41143.555555555555</v>
      </c>
      <c r="D8185">
        <v>4</v>
      </c>
      <c r="E8185" t="s">
        <v>36</v>
      </c>
      <c r="F8185" t="s">
        <v>37</v>
      </c>
      <c r="G8185">
        <v>3</v>
      </c>
      <c r="H8185" t="str">
        <f t="shared" si="645"/>
        <v>KD</v>
      </c>
      <c r="I8185" s="2">
        <f t="shared" si="647"/>
        <v>2012</v>
      </c>
      <c r="J8185" s="2">
        <f t="shared" si="648"/>
        <v>8</v>
      </c>
      <c r="K8185" t="str">
        <f t="shared" si="649"/>
        <v>Glazenmakers</v>
      </c>
      <c r="L8185" s="25">
        <f t="shared" si="646"/>
        <v>33.428571428571431</v>
      </c>
    </row>
    <row r="8186" spans="1:12" x14ac:dyDescent="0.25">
      <c r="A8186">
        <v>425</v>
      </c>
      <c r="B8186" t="s">
        <v>87</v>
      </c>
      <c r="C8186" s="1">
        <v>41143.555555555555</v>
      </c>
      <c r="D8186">
        <v>4</v>
      </c>
      <c r="E8186" t="s">
        <v>26</v>
      </c>
      <c r="F8186" t="s">
        <v>27</v>
      </c>
      <c r="G8186">
        <v>1</v>
      </c>
      <c r="H8186" t="str">
        <f t="shared" si="645"/>
        <v>KD</v>
      </c>
      <c r="I8186" s="2">
        <f t="shared" si="647"/>
        <v>2012</v>
      </c>
      <c r="J8186" s="2">
        <f t="shared" si="648"/>
        <v>8</v>
      </c>
      <c r="K8186" t="str">
        <f t="shared" si="649"/>
        <v>Glazenmakers</v>
      </c>
      <c r="L8186" s="25">
        <f t="shared" si="646"/>
        <v>33.428571428571431</v>
      </c>
    </row>
    <row r="8187" spans="1:12" x14ac:dyDescent="0.25">
      <c r="A8187">
        <v>425</v>
      </c>
      <c r="B8187" t="s">
        <v>87</v>
      </c>
      <c r="C8187" s="1">
        <v>41157.46875</v>
      </c>
      <c r="D8187">
        <v>1</v>
      </c>
      <c r="E8187" t="s">
        <v>14</v>
      </c>
      <c r="F8187" t="s">
        <v>15</v>
      </c>
      <c r="G8187">
        <v>45</v>
      </c>
      <c r="H8187" t="str">
        <f t="shared" si="645"/>
        <v>KD</v>
      </c>
      <c r="I8187" s="2">
        <f t="shared" si="647"/>
        <v>2012</v>
      </c>
      <c r="J8187" s="2">
        <f t="shared" si="648"/>
        <v>9</v>
      </c>
      <c r="K8187" t="str">
        <f t="shared" si="649"/>
        <v>Waterjuffer</v>
      </c>
      <c r="L8187" s="25">
        <f t="shared" si="646"/>
        <v>35.428571428571431</v>
      </c>
    </row>
    <row r="8188" spans="1:12" x14ac:dyDescent="0.25">
      <c r="A8188">
        <v>425</v>
      </c>
      <c r="B8188" t="s">
        <v>87</v>
      </c>
      <c r="C8188" s="1">
        <v>41157.46875</v>
      </c>
      <c r="D8188">
        <v>2</v>
      </c>
      <c r="E8188" t="s">
        <v>14</v>
      </c>
      <c r="F8188" t="s">
        <v>15</v>
      </c>
      <c r="G8188">
        <v>32</v>
      </c>
      <c r="H8188" t="str">
        <f t="shared" si="645"/>
        <v>KD</v>
      </c>
      <c r="I8188" s="2">
        <f t="shared" si="647"/>
        <v>2012</v>
      </c>
      <c r="J8188" s="2">
        <f t="shared" si="648"/>
        <v>9</v>
      </c>
      <c r="K8188" t="str">
        <f t="shared" si="649"/>
        <v>Waterjuffer</v>
      </c>
      <c r="L8188" s="25">
        <f t="shared" si="646"/>
        <v>35.428571428571431</v>
      </c>
    </row>
    <row r="8189" spans="1:12" x14ac:dyDescent="0.25">
      <c r="A8189">
        <v>425</v>
      </c>
      <c r="B8189" t="s">
        <v>87</v>
      </c>
      <c r="C8189" s="1">
        <v>41157.46875</v>
      </c>
      <c r="D8189">
        <v>2</v>
      </c>
      <c r="E8189" t="s">
        <v>36</v>
      </c>
      <c r="F8189" t="s">
        <v>37</v>
      </c>
      <c r="G8189">
        <v>1</v>
      </c>
      <c r="H8189" t="str">
        <f t="shared" si="645"/>
        <v>KD</v>
      </c>
      <c r="I8189" s="2">
        <f t="shared" si="647"/>
        <v>2012</v>
      </c>
      <c r="J8189" s="2">
        <f t="shared" si="648"/>
        <v>9</v>
      </c>
      <c r="K8189" t="str">
        <f t="shared" si="649"/>
        <v>Glazenmakers</v>
      </c>
      <c r="L8189" s="25">
        <f t="shared" si="646"/>
        <v>35.428571428571431</v>
      </c>
    </row>
    <row r="8190" spans="1:12" x14ac:dyDescent="0.25">
      <c r="A8190">
        <v>425</v>
      </c>
      <c r="B8190" t="s">
        <v>87</v>
      </c>
      <c r="C8190" s="1">
        <v>41157.46875</v>
      </c>
      <c r="D8190">
        <v>2</v>
      </c>
      <c r="E8190" t="s">
        <v>26</v>
      </c>
      <c r="F8190" t="s">
        <v>27</v>
      </c>
      <c r="G8190">
        <v>1</v>
      </c>
      <c r="H8190" t="str">
        <f t="shared" si="645"/>
        <v>KD</v>
      </c>
      <c r="I8190" s="2">
        <f t="shared" si="647"/>
        <v>2012</v>
      </c>
      <c r="J8190" s="2">
        <f t="shared" si="648"/>
        <v>9</v>
      </c>
      <c r="K8190" t="str">
        <f t="shared" si="649"/>
        <v>Glazenmakers</v>
      </c>
      <c r="L8190" s="25">
        <f t="shared" si="646"/>
        <v>35.428571428571431</v>
      </c>
    </row>
    <row r="8191" spans="1:12" x14ac:dyDescent="0.25">
      <c r="A8191">
        <v>425</v>
      </c>
      <c r="B8191" t="s">
        <v>87</v>
      </c>
      <c r="C8191" s="1">
        <v>41157.46875</v>
      </c>
      <c r="D8191">
        <v>2</v>
      </c>
      <c r="E8191" t="s">
        <v>32</v>
      </c>
      <c r="F8191" t="s">
        <v>33</v>
      </c>
      <c r="G8191">
        <v>1</v>
      </c>
      <c r="H8191" t="str">
        <f t="shared" si="645"/>
        <v>KD</v>
      </c>
      <c r="I8191" s="2">
        <f t="shared" si="647"/>
        <v>2012</v>
      </c>
      <c r="J8191" s="2">
        <f t="shared" si="648"/>
        <v>9</v>
      </c>
      <c r="K8191" t="str">
        <f t="shared" si="649"/>
        <v>Korenbouten</v>
      </c>
      <c r="L8191" s="25">
        <f t="shared" si="646"/>
        <v>35.428571428571431</v>
      </c>
    </row>
    <row r="8192" spans="1:12" x14ac:dyDescent="0.25">
      <c r="A8192">
        <v>425</v>
      </c>
      <c r="B8192" t="s">
        <v>87</v>
      </c>
      <c r="C8192" s="1">
        <v>41157.46875</v>
      </c>
      <c r="D8192">
        <v>2</v>
      </c>
      <c r="E8192" t="s">
        <v>42</v>
      </c>
      <c r="F8192" t="s">
        <v>43</v>
      </c>
      <c r="G8192">
        <v>1</v>
      </c>
      <c r="H8192" t="str">
        <f t="shared" si="645"/>
        <v>KD</v>
      </c>
      <c r="I8192" s="2">
        <f t="shared" si="647"/>
        <v>2012</v>
      </c>
      <c r="J8192" s="2">
        <f t="shared" si="648"/>
        <v>9</v>
      </c>
      <c r="K8192" t="str">
        <f t="shared" si="649"/>
        <v>Korenbouten</v>
      </c>
      <c r="L8192" s="25">
        <f t="shared" si="646"/>
        <v>35.428571428571431</v>
      </c>
    </row>
    <row r="8193" spans="1:12" x14ac:dyDescent="0.25">
      <c r="A8193">
        <v>425</v>
      </c>
      <c r="B8193" t="s">
        <v>87</v>
      </c>
      <c r="C8193" s="1">
        <v>41157.46875</v>
      </c>
      <c r="D8193">
        <v>4</v>
      </c>
      <c r="E8193" t="s">
        <v>36</v>
      </c>
      <c r="F8193" t="s">
        <v>37</v>
      </c>
      <c r="G8193">
        <v>8</v>
      </c>
      <c r="H8193" t="str">
        <f t="shared" si="645"/>
        <v>KD</v>
      </c>
      <c r="I8193" s="2">
        <f t="shared" si="647"/>
        <v>2012</v>
      </c>
      <c r="J8193" s="2">
        <f t="shared" si="648"/>
        <v>9</v>
      </c>
      <c r="K8193" t="str">
        <f t="shared" si="649"/>
        <v>Glazenmakers</v>
      </c>
      <c r="L8193" s="25">
        <f t="shared" si="646"/>
        <v>35.428571428571431</v>
      </c>
    </row>
    <row r="8194" spans="1:12" x14ac:dyDescent="0.25">
      <c r="A8194">
        <v>425</v>
      </c>
      <c r="B8194" t="s">
        <v>87</v>
      </c>
      <c r="C8194" s="1">
        <v>41425.5</v>
      </c>
      <c r="D8194">
        <v>1</v>
      </c>
      <c r="E8194" t="s">
        <v>12</v>
      </c>
      <c r="F8194" t="s">
        <v>13</v>
      </c>
      <c r="G8194">
        <v>1</v>
      </c>
      <c r="H8194" t="str">
        <f t="shared" ref="H8194:H8257" si="650">VLOOKUP(A8194,$N$2:$O$51,2,FALSE)</f>
        <v>KD</v>
      </c>
      <c r="I8194" s="2">
        <f t="shared" si="647"/>
        <v>2013</v>
      </c>
      <c r="J8194" s="2">
        <f t="shared" si="648"/>
        <v>5</v>
      </c>
      <c r="K8194" t="str">
        <f t="shared" si="649"/>
        <v>Waterjuffer</v>
      </c>
      <c r="L8194" s="25">
        <f t="shared" si="646"/>
        <v>21.428571428571427</v>
      </c>
    </row>
    <row r="8195" spans="1:12" x14ac:dyDescent="0.25">
      <c r="A8195">
        <v>425</v>
      </c>
      <c r="B8195" t="s">
        <v>87</v>
      </c>
      <c r="C8195" s="1">
        <v>41425.5</v>
      </c>
      <c r="D8195">
        <v>1</v>
      </c>
      <c r="E8195" t="s">
        <v>14</v>
      </c>
      <c r="F8195" t="s">
        <v>15</v>
      </c>
      <c r="G8195">
        <v>3</v>
      </c>
      <c r="H8195" t="str">
        <f t="shared" si="650"/>
        <v>KD</v>
      </c>
      <c r="I8195" s="2">
        <f t="shared" si="647"/>
        <v>2013</v>
      </c>
      <c r="J8195" s="2">
        <f t="shared" si="648"/>
        <v>5</v>
      </c>
      <c r="K8195" t="str">
        <f t="shared" si="649"/>
        <v>Waterjuffer</v>
      </c>
      <c r="L8195" s="25">
        <f t="shared" ref="L8195:L8258" si="651">(ROUNDDOWN(C8195-DATE(I8195,1,1),0))/7</f>
        <v>21.428571428571427</v>
      </c>
    </row>
    <row r="8196" spans="1:12" x14ac:dyDescent="0.25">
      <c r="A8196">
        <v>425</v>
      </c>
      <c r="B8196" t="s">
        <v>87</v>
      </c>
      <c r="C8196" s="1">
        <v>41425.5</v>
      </c>
      <c r="D8196">
        <v>2</v>
      </c>
      <c r="E8196" t="s">
        <v>12</v>
      </c>
      <c r="F8196" t="s">
        <v>13</v>
      </c>
      <c r="G8196">
        <v>13</v>
      </c>
      <c r="H8196" t="str">
        <f t="shared" si="650"/>
        <v>KD</v>
      </c>
      <c r="I8196" s="2">
        <f t="shared" si="647"/>
        <v>2013</v>
      </c>
      <c r="J8196" s="2">
        <f t="shared" si="648"/>
        <v>5</v>
      </c>
      <c r="K8196" t="str">
        <f t="shared" si="649"/>
        <v>Waterjuffer</v>
      </c>
      <c r="L8196" s="25">
        <f t="shared" si="651"/>
        <v>21.428571428571427</v>
      </c>
    </row>
    <row r="8197" spans="1:12" x14ac:dyDescent="0.25">
      <c r="A8197">
        <v>425</v>
      </c>
      <c r="B8197" t="s">
        <v>87</v>
      </c>
      <c r="C8197" s="1">
        <v>41425.5</v>
      </c>
      <c r="D8197">
        <v>2</v>
      </c>
      <c r="E8197" t="s">
        <v>16</v>
      </c>
      <c r="F8197" t="s">
        <v>17</v>
      </c>
      <c r="G8197">
        <v>1</v>
      </c>
      <c r="H8197" t="str">
        <f t="shared" si="650"/>
        <v>KD</v>
      </c>
      <c r="I8197" s="2">
        <f t="shared" si="647"/>
        <v>2013</v>
      </c>
      <c r="J8197" s="2">
        <f t="shared" si="648"/>
        <v>5</v>
      </c>
      <c r="K8197" t="str">
        <f t="shared" si="649"/>
        <v>Waterjuffer</v>
      </c>
      <c r="L8197" s="25">
        <f t="shared" si="651"/>
        <v>21.428571428571427</v>
      </c>
    </row>
    <row r="8198" spans="1:12" x14ac:dyDescent="0.25">
      <c r="A8198">
        <v>425</v>
      </c>
      <c r="B8198" t="s">
        <v>87</v>
      </c>
      <c r="C8198" s="1">
        <v>41425.5</v>
      </c>
      <c r="D8198">
        <v>2</v>
      </c>
      <c r="E8198" t="s">
        <v>28</v>
      </c>
      <c r="F8198" t="s">
        <v>29</v>
      </c>
      <c r="G8198">
        <v>2</v>
      </c>
      <c r="H8198" t="str">
        <f t="shared" si="650"/>
        <v>KD</v>
      </c>
      <c r="I8198" s="2">
        <f t="shared" si="647"/>
        <v>2013</v>
      </c>
      <c r="J8198" s="2">
        <f t="shared" si="648"/>
        <v>5</v>
      </c>
      <c r="K8198" t="str">
        <f t="shared" si="649"/>
        <v>Korenbouten</v>
      </c>
      <c r="L8198" s="25">
        <f t="shared" si="651"/>
        <v>21.428571428571427</v>
      </c>
    </row>
    <row r="8199" spans="1:12" x14ac:dyDescent="0.25">
      <c r="A8199">
        <v>425</v>
      </c>
      <c r="B8199" t="s">
        <v>87</v>
      </c>
      <c r="C8199" s="1">
        <v>41425.5</v>
      </c>
      <c r="D8199">
        <v>4</v>
      </c>
      <c r="E8199" t="s">
        <v>28</v>
      </c>
      <c r="F8199" t="s">
        <v>29</v>
      </c>
      <c r="G8199">
        <v>3</v>
      </c>
      <c r="H8199" t="str">
        <f t="shared" si="650"/>
        <v>KD</v>
      </c>
      <c r="I8199" s="2">
        <f t="shared" si="647"/>
        <v>2013</v>
      </c>
      <c r="J8199" s="2">
        <f t="shared" si="648"/>
        <v>5</v>
      </c>
      <c r="K8199" t="str">
        <f t="shared" si="649"/>
        <v>Korenbouten</v>
      </c>
      <c r="L8199" s="25">
        <f t="shared" si="651"/>
        <v>21.428571428571427</v>
      </c>
    </row>
    <row r="8200" spans="1:12" x14ac:dyDescent="0.25">
      <c r="A8200">
        <v>425</v>
      </c>
      <c r="B8200" t="s">
        <v>87</v>
      </c>
      <c r="C8200" s="1">
        <v>41429.590277777781</v>
      </c>
      <c r="D8200">
        <v>1</v>
      </c>
      <c r="E8200" t="s">
        <v>12</v>
      </c>
      <c r="F8200" t="s">
        <v>13</v>
      </c>
      <c r="G8200">
        <v>7</v>
      </c>
      <c r="H8200" t="str">
        <f t="shared" si="650"/>
        <v>KD</v>
      </c>
      <c r="I8200" s="2">
        <f t="shared" si="647"/>
        <v>2013</v>
      </c>
      <c r="J8200" s="2">
        <f t="shared" si="648"/>
        <v>6</v>
      </c>
      <c r="K8200" t="str">
        <f t="shared" si="649"/>
        <v>Waterjuffer</v>
      </c>
      <c r="L8200" s="25">
        <f t="shared" si="651"/>
        <v>22</v>
      </c>
    </row>
    <row r="8201" spans="1:12" x14ac:dyDescent="0.25">
      <c r="A8201">
        <v>425</v>
      </c>
      <c r="B8201" t="s">
        <v>87</v>
      </c>
      <c r="C8201" s="1">
        <v>41429.590277777781</v>
      </c>
      <c r="D8201">
        <v>1</v>
      </c>
      <c r="E8201" t="s">
        <v>14</v>
      </c>
      <c r="F8201" t="s">
        <v>15</v>
      </c>
      <c r="G8201">
        <v>2</v>
      </c>
      <c r="H8201" t="str">
        <f t="shared" si="650"/>
        <v>KD</v>
      </c>
      <c r="I8201" s="2">
        <f t="shared" si="647"/>
        <v>2013</v>
      </c>
      <c r="J8201" s="2">
        <f t="shared" si="648"/>
        <v>6</v>
      </c>
      <c r="K8201" t="str">
        <f t="shared" si="649"/>
        <v>Waterjuffer</v>
      </c>
      <c r="L8201" s="25">
        <f t="shared" si="651"/>
        <v>22</v>
      </c>
    </row>
    <row r="8202" spans="1:12" x14ac:dyDescent="0.25">
      <c r="A8202">
        <v>425</v>
      </c>
      <c r="B8202" t="s">
        <v>87</v>
      </c>
      <c r="C8202" s="1">
        <v>41429.590277777781</v>
      </c>
      <c r="D8202">
        <v>1</v>
      </c>
      <c r="E8202" t="s">
        <v>20</v>
      </c>
      <c r="F8202" t="s">
        <v>21</v>
      </c>
      <c r="G8202">
        <v>1</v>
      </c>
      <c r="H8202" t="str">
        <f t="shared" si="650"/>
        <v>KD</v>
      </c>
      <c r="I8202" s="2">
        <f t="shared" si="647"/>
        <v>2013</v>
      </c>
      <c r="J8202" s="2">
        <f t="shared" si="648"/>
        <v>6</v>
      </c>
      <c r="K8202" t="str">
        <f t="shared" si="649"/>
        <v>Waterjuffer</v>
      </c>
      <c r="L8202" s="25">
        <f t="shared" si="651"/>
        <v>22</v>
      </c>
    </row>
    <row r="8203" spans="1:12" x14ac:dyDescent="0.25">
      <c r="A8203">
        <v>425</v>
      </c>
      <c r="B8203" t="s">
        <v>87</v>
      </c>
      <c r="C8203" s="1">
        <v>41429.590277777781</v>
      </c>
      <c r="D8203">
        <v>1</v>
      </c>
      <c r="E8203" t="s">
        <v>16</v>
      </c>
      <c r="F8203" t="s">
        <v>17</v>
      </c>
      <c r="G8203">
        <v>1</v>
      </c>
      <c r="H8203" t="str">
        <f t="shared" si="650"/>
        <v>KD</v>
      </c>
      <c r="I8203" s="2">
        <f t="shared" si="647"/>
        <v>2013</v>
      </c>
      <c r="J8203" s="2">
        <f t="shared" si="648"/>
        <v>6</v>
      </c>
      <c r="K8203" t="str">
        <f t="shared" si="649"/>
        <v>Waterjuffer</v>
      </c>
      <c r="L8203" s="25">
        <f t="shared" si="651"/>
        <v>22</v>
      </c>
    </row>
    <row r="8204" spans="1:12" x14ac:dyDescent="0.25">
      <c r="A8204">
        <v>425</v>
      </c>
      <c r="B8204" t="s">
        <v>87</v>
      </c>
      <c r="C8204" s="1">
        <v>41429.590277777781</v>
      </c>
      <c r="D8204">
        <v>1</v>
      </c>
      <c r="E8204" t="s">
        <v>22</v>
      </c>
      <c r="F8204" t="s">
        <v>23</v>
      </c>
      <c r="G8204">
        <v>4</v>
      </c>
      <c r="H8204" t="str">
        <f t="shared" si="650"/>
        <v>KD</v>
      </c>
      <c r="I8204" s="2">
        <f t="shared" si="647"/>
        <v>2013</v>
      </c>
      <c r="J8204" s="2">
        <f t="shared" si="648"/>
        <v>6</v>
      </c>
      <c r="K8204" t="str">
        <f t="shared" si="649"/>
        <v>Glazenmakers</v>
      </c>
      <c r="L8204" s="25">
        <f t="shared" si="651"/>
        <v>22</v>
      </c>
    </row>
    <row r="8205" spans="1:12" x14ac:dyDescent="0.25">
      <c r="A8205">
        <v>425</v>
      </c>
      <c r="B8205" t="s">
        <v>87</v>
      </c>
      <c r="C8205" s="1">
        <v>41429.590277777781</v>
      </c>
      <c r="D8205">
        <v>1</v>
      </c>
      <c r="E8205" t="s">
        <v>28</v>
      </c>
      <c r="F8205" t="s">
        <v>29</v>
      </c>
      <c r="G8205">
        <v>1</v>
      </c>
      <c r="H8205" t="str">
        <f t="shared" si="650"/>
        <v>KD</v>
      </c>
      <c r="I8205" s="2">
        <f t="shared" si="647"/>
        <v>2013</v>
      </c>
      <c r="J8205" s="2">
        <f t="shared" si="648"/>
        <v>6</v>
      </c>
      <c r="K8205" t="str">
        <f t="shared" si="649"/>
        <v>Korenbouten</v>
      </c>
      <c r="L8205" s="25">
        <f t="shared" si="651"/>
        <v>22</v>
      </c>
    </row>
    <row r="8206" spans="1:12" x14ac:dyDescent="0.25">
      <c r="A8206">
        <v>425</v>
      </c>
      <c r="B8206" t="s">
        <v>87</v>
      </c>
      <c r="C8206" s="1">
        <v>41429.590277777781</v>
      </c>
      <c r="D8206">
        <v>2</v>
      </c>
      <c r="E8206" t="s">
        <v>12</v>
      </c>
      <c r="F8206" t="s">
        <v>13</v>
      </c>
      <c r="G8206">
        <v>2</v>
      </c>
      <c r="H8206" t="str">
        <f t="shared" si="650"/>
        <v>KD</v>
      </c>
      <c r="I8206" s="2">
        <f t="shared" si="647"/>
        <v>2013</v>
      </c>
      <c r="J8206" s="2">
        <f t="shared" si="648"/>
        <v>6</v>
      </c>
      <c r="K8206" t="str">
        <f t="shared" si="649"/>
        <v>Waterjuffer</v>
      </c>
      <c r="L8206" s="25">
        <f t="shared" si="651"/>
        <v>22</v>
      </c>
    </row>
    <row r="8207" spans="1:12" x14ac:dyDescent="0.25">
      <c r="A8207">
        <v>425</v>
      </c>
      <c r="B8207" t="s">
        <v>87</v>
      </c>
      <c r="C8207" s="1">
        <v>41429.590277777781</v>
      </c>
      <c r="D8207">
        <v>2</v>
      </c>
      <c r="E8207" t="s">
        <v>16</v>
      </c>
      <c r="F8207" t="s">
        <v>17</v>
      </c>
      <c r="G8207">
        <v>1</v>
      </c>
      <c r="H8207" t="str">
        <f t="shared" si="650"/>
        <v>KD</v>
      </c>
      <c r="I8207" s="2">
        <f t="shared" si="647"/>
        <v>2013</v>
      </c>
      <c r="J8207" s="2">
        <f t="shared" si="648"/>
        <v>6</v>
      </c>
      <c r="K8207" t="str">
        <f t="shared" si="649"/>
        <v>Waterjuffer</v>
      </c>
      <c r="L8207" s="25">
        <f t="shared" si="651"/>
        <v>22</v>
      </c>
    </row>
    <row r="8208" spans="1:12" x14ac:dyDescent="0.25">
      <c r="A8208">
        <v>425</v>
      </c>
      <c r="B8208" t="s">
        <v>87</v>
      </c>
      <c r="C8208" s="1">
        <v>41429.590277777781</v>
      </c>
      <c r="D8208">
        <v>2</v>
      </c>
      <c r="E8208" t="s">
        <v>22</v>
      </c>
      <c r="F8208" t="s">
        <v>23</v>
      </c>
      <c r="G8208">
        <v>5</v>
      </c>
      <c r="H8208" t="str">
        <f t="shared" si="650"/>
        <v>KD</v>
      </c>
      <c r="I8208" s="2">
        <f t="shared" si="647"/>
        <v>2013</v>
      </c>
      <c r="J8208" s="2">
        <f t="shared" si="648"/>
        <v>6</v>
      </c>
      <c r="K8208" t="str">
        <f t="shared" si="649"/>
        <v>Glazenmakers</v>
      </c>
      <c r="L8208" s="25">
        <f t="shared" si="651"/>
        <v>22</v>
      </c>
    </row>
    <row r="8209" spans="1:12" x14ac:dyDescent="0.25">
      <c r="A8209">
        <v>425</v>
      </c>
      <c r="B8209" t="s">
        <v>87</v>
      </c>
      <c r="C8209" s="1">
        <v>41429.590277777781</v>
      </c>
      <c r="D8209">
        <v>2</v>
      </c>
      <c r="E8209" t="s">
        <v>28</v>
      </c>
      <c r="F8209" t="s">
        <v>29</v>
      </c>
      <c r="G8209">
        <v>2</v>
      </c>
      <c r="H8209" t="str">
        <f t="shared" si="650"/>
        <v>KD</v>
      </c>
      <c r="I8209" s="2">
        <f t="shared" si="647"/>
        <v>2013</v>
      </c>
      <c r="J8209" s="2">
        <f t="shared" si="648"/>
        <v>6</v>
      </c>
      <c r="K8209" t="str">
        <f t="shared" si="649"/>
        <v>Korenbouten</v>
      </c>
      <c r="L8209" s="25">
        <f t="shared" si="651"/>
        <v>22</v>
      </c>
    </row>
    <row r="8210" spans="1:12" x14ac:dyDescent="0.25">
      <c r="A8210">
        <v>425</v>
      </c>
      <c r="B8210" t="s">
        <v>87</v>
      </c>
      <c r="C8210" s="1">
        <v>41429.590277777781</v>
      </c>
      <c r="D8210">
        <v>4</v>
      </c>
      <c r="E8210" t="s">
        <v>22</v>
      </c>
      <c r="F8210" t="s">
        <v>23</v>
      </c>
      <c r="G8210">
        <v>4</v>
      </c>
      <c r="H8210" t="str">
        <f t="shared" si="650"/>
        <v>KD</v>
      </c>
      <c r="I8210" s="2">
        <f t="shared" si="647"/>
        <v>2013</v>
      </c>
      <c r="J8210" s="2">
        <f t="shared" si="648"/>
        <v>6</v>
      </c>
      <c r="K8210" t="str">
        <f t="shared" si="649"/>
        <v>Glazenmakers</v>
      </c>
      <c r="L8210" s="25">
        <f t="shared" si="651"/>
        <v>22</v>
      </c>
    </row>
    <row r="8211" spans="1:12" x14ac:dyDescent="0.25">
      <c r="A8211">
        <v>425</v>
      </c>
      <c r="B8211" t="s">
        <v>87</v>
      </c>
      <c r="C8211" s="1">
        <v>41429.590277777781</v>
      </c>
      <c r="D8211">
        <v>4</v>
      </c>
      <c r="E8211" t="s">
        <v>28</v>
      </c>
      <c r="F8211" t="s">
        <v>29</v>
      </c>
      <c r="G8211">
        <v>1</v>
      </c>
      <c r="H8211" t="str">
        <f t="shared" si="650"/>
        <v>KD</v>
      </c>
      <c r="I8211" s="2">
        <f t="shared" si="647"/>
        <v>2013</v>
      </c>
      <c r="J8211" s="2">
        <f t="shared" si="648"/>
        <v>6</v>
      </c>
      <c r="K8211" t="str">
        <f t="shared" si="649"/>
        <v>Korenbouten</v>
      </c>
      <c r="L8211" s="25">
        <f t="shared" si="651"/>
        <v>22</v>
      </c>
    </row>
    <row r="8212" spans="1:12" x14ac:dyDescent="0.25">
      <c r="A8212">
        <v>425</v>
      </c>
      <c r="B8212" t="s">
        <v>87</v>
      </c>
      <c r="C8212" s="1">
        <v>41451.583333333336</v>
      </c>
      <c r="D8212">
        <v>1</v>
      </c>
      <c r="E8212" t="s">
        <v>14</v>
      </c>
      <c r="F8212" t="s">
        <v>15</v>
      </c>
      <c r="G8212">
        <v>8</v>
      </c>
      <c r="H8212" t="str">
        <f t="shared" si="650"/>
        <v>KD</v>
      </c>
      <c r="I8212" s="2">
        <f t="shared" si="647"/>
        <v>2013</v>
      </c>
      <c r="J8212" s="2">
        <f t="shared" si="648"/>
        <v>6</v>
      </c>
      <c r="K8212" t="str">
        <f t="shared" si="649"/>
        <v>Waterjuffer</v>
      </c>
      <c r="L8212" s="25">
        <f t="shared" si="651"/>
        <v>25.142857142857142</v>
      </c>
    </row>
    <row r="8213" spans="1:12" x14ac:dyDescent="0.25">
      <c r="A8213">
        <v>425</v>
      </c>
      <c r="B8213" t="s">
        <v>87</v>
      </c>
      <c r="C8213" s="1">
        <v>41451.583333333336</v>
      </c>
      <c r="D8213">
        <v>1</v>
      </c>
      <c r="E8213" t="s">
        <v>61</v>
      </c>
      <c r="F8213" t="s">
        <v>62</v>
      </c>
      <c r="G8213">
        <v>6</v>
      </c>
      <c r="H8213" t="str">
        <f t="shared" si="650"/>
        <v>KD</v>
      </c>
      <c r="I8213" s="2">
        <f t="shared" si="647"/>
        <v>2013</v>
      </c>
      <c r="J8213" s="2">
        <f t="shared" si="648"/>
        <v>6</v>
      </c>
      <c r="K8213" t="str">
        <f t="shared" si="649"/>
        <v>Waterjuffer</v>
      </c>
      <c r="L8213" s="25">
        <f t="shared" si="651"/>
        <v>25.142857142857142</v>
      </c>
    </row>
    <row r="8214" spans="1:12" x14ac:dyDescent="0.25">
      <c r="A8214">
        <v>425</v>
      </c>
      <c r="B8214" t="s">
        <v>87</v>
      </c>
      <c r="C8214" s="1">
        <v>41451.583333333336</v>
      </c>
      <c r="D8214">
        <v>1</v>
      </c>
      <c r="E8214" t="s">
        <v>24</v>
      </c>
      <c r="F8214" t="s">
        <v>25</v>
      </c>
      <c r="G8214">
        <v>1</v>
      </c>
      <c r="H8214" t="str">
        <f t="shared" si="650"/>
        <v>KD</v>
      </c>
      <c r="I8214" s="2">
        <f t="shared" si="647"/>
        <v>2013</v>
      </c>
      <c r="J8214" s="2">
        <f t="shared" si="648"/>
        <v>6</v>
      </c>
      <c r="K8214" t="str">
        <f t="shared" si="649"/>
        <v>Glazenmakers</v>
      </c>
      <c r="L8214" s="25">
        <f t="shared" si="651"/>
        <v>25.142857142857142</v>
      </c>
    </row>
    <row r="8215" spans="1:12" x14ac:dyDescent="0.25">
      <c r="A8215">
        <v>425</v>
      </c>
      <c r="B8215" t="s">
        <v>87</v>
      </c>
      <c r="C8215" s="1">
        <v>41451.583333333336</v>
      </c>
      <c r="D8215">
        <v>1</v>
      </c>
      <c r="E8215" t="s">
        <v>26</v>
      </c>
      <c r="F8215" t="s">
        <v>27</v>
      </c>
      <c r="G8215">
        <v>3</v>
      </c>
      <c r="H8215" t="str">
        <f t="shared" si="650"/>
        <v>KD</v>
      </c>
      <c r="I8215" s="2">
        <f t="shared" si="647"/>
        <v>2013</v>
      </c>
      <c r="J8215" s="2">
        <f t="shared" si="648"/>
        <v>6</v>
      </c>
      <c r="K8215" t="str">
        <f t="shared" si="649"/>
        <v>Glazenmakers</v>
      </c>
      <c r="L8215" s="25">
        <f t="shared" si="651"/>
        <v>25.142857142857142</v>
      </c>
    </row>
    <row r="8216" spans="1:12" x14ac:dyDescent="0.25">
      <c r="A8216">
        <v>425</v>
      </c>
      <c r="B8216" t="s">
        <v>87</v>
      </c>
      <c r="C8216" s="1">
        <v>41451.583333333336</v>
      </c>
      <c r="D8216">
        <v>1</v>
      </c>
      <c r="E8216" t="s">
        <v>28</v>
      </c>
      <c r="F8216" t="s">
        <v>29</v>
      </c>
      <c r="G8216">
        <v>2</v>
      </c>
      <c r="H8216" t="str">
        <f t="shared" si="650"/>
        <v>KD</v>
      </c>
      <c r="I8216" s="2">
        <f t="shared" si="647"/>
        <v>2013</v>
      </c>
      <c r="J8216" s="2">
        <f t="shared" si="648"/>
        <v>6</v>
      </c>
      <c r="K8216" t="str">
        <f t="shared" si="649"/>
        <v>Korenbouten</v>
      </c>
      <c r="L8216" s="25">
        <f t="shared" si="651"/>
        <v>25.142857142857142</v>
      </c>
    </row>
    <row r="8217" spans="1:12" x14ac:dyDescent="0.25">
      <c r="A8217">
        <v>425</v>
      </c>
      <c r="B8217" t="s">
        <v>87</v>
      </c>
      <c r="C8217" s="1">
        <v>41451.583333333336</v>
      </c>
      <c r="D8217">
        <v>2</v>
      </c>
      <c r="E8217" t="s">
        <v>14</v>
      </c>
      <c r="F8217" t="s">
        <v>15</v>
      </c>
      <c r="G8217">
        <v>3</v>
      </c>
      <c r="H8217" t="str">
        <f t="shared" si="650"/>
        <v>KD</v>
      </c>
      <c r="I8217" s="2">
        <f t="shared" si="647"/>
        <v>2013</v>
      </c>
      <c r="J8217" s="2">
        <f t="shared" si="648"/>
        <v>6</v>
      </c>
      <c r="K8217" t="str">
        <f t="shared" si="649"/>
        <v>Waterjuffer</v>
      </c>
      <c r="L8217" s="25">
        <f t="shared" si="651"/>
        <v>25.142857142857142</v>
      </c>
    </row>
    <row r="8218" spans="1:12" x14ac:dyDescent="0.25">
      <c r="A8218">
        <v>425</v>
      </c>
      <c r="B8218" t="s">
        <v>87</v>
      </c>
      <c r="C8218" s="1">
        <v>41451.583333333336</v>
      </c>
      <c r="D8218">
        <v>2</v>
      </c>
      <c r="E8218" t="s">
        <v>16</v>
      </c>
      <c r="F8218" t="s">
        <v>17</v>
      </c>
      <c r="G8218">
        <v>1</v>
      </c>
      <c r="H8218" t="str">
        <f t="shared" si="650"/>
        <v>KD</v>
      </c>
      <c r="I8218" s="2">
        <f t="shared" si="647"/>
        <v>2013</v>
      </c>
      <c r="J8218" s="2">
        <f t="shared" si="648"/>
        <v>6</v>
      </c>
      <c r="K8218" t="str">
        <f t="shared" si="649"/>
        <v>Waterjuffer</v>
      </c>
      <c r="L8218" s="25">
        <f t="shared" si="651"/>
        <v>25.142857142857142</v>
      </c>
    </row>
    <row r="8219" spans="1:12" x14ac:dyDescent="0.25">
      <c r="A8219">
        <v>425</v>
      </c>
      <c r="B8219" t="s">
        <v>87</v>
      </c>
      <c r="C8219" s="1">
        <v>41451.583333333336</v>
      </c>
      <c r="D8219">
        <v>2</v>
      </c>
      <c r="E8219" t="s">
        <v>61</v>
      </c>
      <c r="F8219" t="s">
        <v>62</v>
      </c>
      <c r="G8219">
        <v>7</v>
      </c>
      <c r="H8219" t="str">
        <f t="shared" si="650"/>
        <v>KD</v>
      </c>
      <c r="I8219" s="2">
        <f t="shared" si="647"/>
        <v>2013</v>
      </c>
      <c r="J8219" s="2">
        <f t="shared" si="648"/>
        <v>6</v>
      </c>
      <c r="K8219" t="str">
        <f t="shared" si="649"/>
        <v>Waterjuffer</v>
      </c>
      <c r="L8219" s="25">
        <f t="shared" si="651"/>
        <v>25.142857142857142</v>
      </c>
    </row>
    <row r="8220" spans="1:12" x14ac:dyDescent="0.25">
      <c r="A8220">
        <v>425</v>
      </c>
      <c r="B8220" t="s">
        <v>87</v>
      </c>
      <c r="C8220" s="1">
        <v>41451.583333333336</v>
      </c>
      <c r="D8220">
        <v>2</v>
      </c>
      <c r="E8220" t="s">
        <v>24</v>
      </c>
      <c r="F8220" t="s">
        <v>25</v>
      </c>
      <c r="G8220">
        <v>2</v>
      </c>
      <c r="H8220" t="str">
        <f t="shared" si="650"/>
        <v>KD</v>
      </c>
      <c r="I8220" s="2">
        <f t="shared" si="647"/>
        <v>2013</v>
      </c>
      <c r="J8220" s="2">
        <f t="shared" si="648"/>
        <v>6</v>
      </c>
      <c r="K8220" t="str">
        <f t="shared" si="649"/>
        <v>Glazenmakers</v>
      </c>
      <c r="L8220" s="25">
        <f t="shared" si="651"/>
        <v>25.142857142857142</v>
      </c>
    </row>
    <row r="8221" spans="1:12" x14ac:dyDescent="0.25">
      <c r="A8221">
        <v>425</v>
      </c>
      <c r="B8221" t="s">
        <v>87</v>
      </c>
      <c r="C8221" s="1">
        <v>41451.583333333336</v>
      </c>
      <c r="D8221">
        <v>2</v>
      </c>
      <c r="E8221" t="s">
        <v>26</v>
      </c>
      <c r="F8221" t="s">
        <v>27</v>
      </c>
      <c r="G8221">
        <v>3</v>
      </c>
      <c r="H8221" t="str">
        <f t="shared" si="650"/>
        <v>KD</v>
      </c>
      <c r="I8221" s="2">
        <f t="shared" si="647"/>
        <v>2013</v>
      </c>
      <c r="J8221" s="2">
        <f t="shared" si="648"/>
        <v>6</v>
      </c>
      <c r="K8221" t="str">
        <f t="shared" si="649"/>
        <v>Glazenmakers</v>
      </c>
      <c r="L8221" s="25">
        <f t="shared" si="651"/>
        <v>25.142857142857142</v>
      </c>
    </row>
    <row r="8222" spans="1:12" x14ac:dyDescent="0.25">
      <c r="A8222">
        <v>425</v>
      </c>
      <c r="B8222" t="s">
        <v>87</v>
      </c>
      <c r="C8222" s="1">
        <v>41451.583333333336</v>
      </c>
      <c r="D8222">
        <v>4</v>
      </c>
      <c r="E8222" t="s">
        <v>24</v>
      </c>
      <c r="F8222" t="s">
        <v>25</v>
      </c>
      <c r="G8222">
        <v>2</v>
      </c>
      <c r="H8222" t="str">
        <f t="shared" si="650"/>
        <v>KD</v>
      </c>
      <c r="I8222" s="2">
        <f t="shared" si="647"/>
        <v>2013</v>
      </c>
      <c r="J8222" s="2">
        <f t="shared" si="648"/>
        <v>6</v>
      </c>
      <c r="K8222" t="str">
        <f t="shared" si="649"/>
        <v>Glazenmakers</v>
      </c>
      <c r="L8222" s="25">
        <f t="shared" si="651"/>
        <v>25.142857142857142</v>
      </c>
    </row>
    <row r="8223" spans="1:12" x14ac:dyDescent="0.25">
      <c r="A8223">
        <v>425</v>
      </c>
      <c r="B8223" t="s">
        <v>87</v>
      </c>
      <c r="C8223" s="1">
        <v>41451.583333333336</v>
      </c>
      <c r="D8223">
        <v>4</v>
      </c>
      <c r="E8223" t="s">
        <v>26</v>
      </c>
      <c r="F8223" t="s">
        <v>27</v>
      </c>
      <c r="G8223">
        <v>3</v>
      </c>
      <c r="H8223" t="str">
        <f t="shared" si="650"/>
        <v>KD</v>
      </c>
      <c r="I8223" s="2">
        <f t="shared" si="647"/>
        <v>2013</v>
      </c>
      <c r="J8223" s="2">
        <f t="shared" si="648"/>
        <v>6</v>
      </c>
      <c r="K8223" t="str">
        <f t="shared" si="649"/>
        <v>Glazenmakers</v>
      </c>
      <c r="L8223" s="25">
        <f t="shared" si="651"/>
        <v>25.142857142857142</v>
      </c>
    </row>
    <row r="8224" spans="1:12" x14ac:dyDescent="0.25">
      <c r="A8224">
        <v>425</v>
      </c>
      <c r="B8224" t="s">
        <v>87</v>
      </c>
      <c r="C8224" s="1">
        <v>41462.465277777781</v>
      </c>
      <c r="D8224">
        <v>1</v>
      </c>
      <c r="E8224" t="s">
        <v>14</v>
      </c>
      <c r="F8224" t="s">
        <v>15</v>
      </c>
      <c r="G8224">
        <v>6</v>
      </c>
      <c r="H8224" t="str">
        <f t="shared" si="650"/>
        <v>KD</v>
      </c>
      <c r="I8224" s="2">
        <f t="shared" si="647"/>
        <v>2013</v>
      </c>
      <c r="J8224" s="2">
        <f t="shared" si="648"/>
        <v>7</v>
      </c>
      <c r="K8224" t="str">
        <f t="shared" si="649"/>
        <v>Waterjuffer</v>
      </c>
      <c r="L8224" s="25">
        <f t="shared" si="651"/>
        <v>26.714285714285715</v>
      </c>
    </row>
    <row r="8225" spans="1:12" x14ac:dyDescent="0.25">
      <c r="A8225">
        <v>425</v>
      </c>
      <c r="B8225" t="s">
        <v>87</v>
      </c>
      <c r="C8225" s="1">
        <v>41462.465277777781</v>
      </c>
      <c r="D8225">
        <v>1</v>
      </c>
      <c r="E8225" t="s">
        <v>20</v>
      </c>
      <c r="F8225" t="s">
        <v>21</v>
      </c>
      <c r="G8225">
        <v>4</v>
      </c>
      <c r="H8225" t="str">
        <f t="shared" si="650"/>
        <v>KD</v>
      </c>
      <c r="I8225" s="2">
        <f t="shared" si="647"/>
        <v>2013</v>
      </c>
      <c r="J8225" s="2">
        <f t="shared" si="648"/>
        <v>7</v>
      </c>
      <c r="K8225" t="str">
        <f t="shared" si="649"/>
        <v>Waterjuffer</v>
      </c>
      <c r="L8225" s="25">
        <f t="shared" si="651"/>
        <v>26.714285714285715</v>
      </c>
    </row>
    <row r="8226" spans="1:12" x14ac:dyDescent="0.25">
      <c r="A8226">
        <v>425</v>
      </c>
      <c r="B8226" t="s">
        <v>87</v>
      </c>
      <c r="C8226" s="1">
        <v>41462.465277777781</v>
      </c>
      <c r="D8226">
        <v>1</v>
      </c>
      <c r="E8226" t="s">
        <v>26</v>
      </c>
      <c r="F8226" t="s">
        <v>27</v>
      </c>
      <c r="G8226">
        <v>3</v>
      </c>
      <c r="H8226" t="str">
        <f t="shared" si="650"/>
        <v>KD</v>
      </c>
      <c r="I8226" s="2">
        <f t="shared" si="647"/>
        <v>2013</v>
      </c>
      <c r="J8226" s="2">
        <f t="shared" si="648"/>
        <v>7</v>
      </c>
      <c r="K8226" t="str">
        <f t="shared" si="649"/>
        <v>Glazenmakers</v>
      </c>
      <c r="L8226" s="25">
        <f t="shared" si="651"/>
        <v>26.714285714285715</v>
      </c>
    </row>
    <row r="8227" spans="1:12" x14ac:dyDescent="0.25">
      <c r="A8227">
        <v>425</v>
      </c>
      <c r="B8227" t="s">
        <v>87</v>
      </c>
      <c r="C8227" s="1">
        <v>41462.465277777781</v>
      </c>
      <c r="D8227">
        <v>2</v>
      </c>
      <c r="E8227" t="s">
        <v>14</v>
      </c>
      <c r="F8227" t="s">
        <v>15</v>
      </c>
      <c r="G8227">
        <v>3</v>
      </c>
      <c r="H8227" t="str">
        <f t="shared" si="650"/>
        <v>KD</v>
      </c>
      <c r="I8227" s="2">
        <f t="shared" si="647"/>
        <v>2013</v>
      </c>
      <c r="J8227" s="2">
        <f t="shared" si="648"/>
        <v>7</v>
      </c>
      <c r="K8227" t="str">
        <f t="shared" si="649"/>
        <v>Waterjuffer</v>
      </c>
      <c r="L8227" s="25">
        <f t="shared" si="651"/>
        <v>26.714285714285715</v>
      </c>
    </row>
    <row r="8228" spans="1:12" x14ac:dyDescent="0.25">
      <c r="A8228">
        <v>425</v>
      </c>
      <c r="B8228" t="s">
        <v>87</v>
      </c>
      <c r="C8228" s="1">
        <v>41462.465277777781</v>
      </c>
      <c r="D8228">
        <v>2</v>
      </c>
      <c r="E8228" t="s">
        <v>61</v>
      </c>
      <c r="F8228" t="s">
        <v>62</v>
      </c>
      <c r="G8228">
        <v>2</v>
      </c>
      <c r="H8228" t="str">
        <f t="shared" si="650"/>
        <v>KD</v>
      </c>
      <c r="I8228" s="2">
        <f t="shared" si="647"/>
        <v>2013</v>
      </c>
      <c r="J8228" s="2">
        <f t="shared" si="648"/>
        <v>7</v>
      </c>
      <c r="K8228" t="str">
        <f t="shared" si="649"/>
        <v>Waterjuffer</v>
      </c>
      <c r="L8228" s="25">
        <f t="shared" si="651"/>
        <v>26.714285714285715</v>
      </c>
    </row>
    <row r="8229" spans="1:12" x14ac:dyDescent="0.25">
      <c r="A8229">
        <v>425</v>
      </c>
      <c r="B8229" t="s">
        <v>87</v>
      </c>
      <c r="C8229" s="1">
        <v>41462.465277777781</v>
      </c>
      <c r="D8229">
        <v>2</v>
      </c>
      <c r="E8229" t="s">
        <v>26</v>
      </c>
      <c r="F8229" t="s">
        <v>27</v>
      </c>
      <c r="G8229">
        <v>3</v>
      </c>
      <c r="H8229" t="str">
        <f t="shared" si="650"/>
        <v>KD</v>
      </c>
      <c r="I8229" s="2">
        <f t="shared" si="647"/>
        <v>2013</v>
      </c>
      <c r="J8229" s="2">
        <f t="shared" si="648"/>
        <v>7</v>
      </c>
      <c r="K8229" t="str">
        <f t="shared" si="649"/>
        <v>Glazenmakers</v>
      </c>
      <c r="L8229" s="25">
        <f t="shared" si="651"/>
        <v>26.714285714285715</v>
      </c>
    </row>
    <row r="8230" spans="1:12" x14ac:dyDescent="0.25">
      <c r="A8230">
        <v>425</v>
      </c>
      <c r="B8230" t="s">
        <v>87</v>
      </c>
      <c r="C8230" s="1">
        <v>41462.465277777781</v>
      </c>
      <c r="D8230">
        <v>2</v>
      </c>
      <c r="E8230" t="s">
        <v>28</v>
      </c>
      <c r="F8230" t="s">
        <v>29</v>
      </c>
      <c r="G8230">
        <v>4</v>
      </c>
      <c r="H8230" t="str">
        <f t="shared" si="650"/>
        <v>KD</v>
      </c>
      <c r="I8230" s="2">
        <f t="shared" si="647"/>
        <v>2013</v>
      </c>
      <c r="J8230" s="2">
        <f t="shared" si="648"/>
        <v>7</v>
      </c>
      <c r="K8230" t="str">
        <f t="shared" si="649"/>
        <v>Korenbouten</v>
      </c>
      <c r="L8230" s="25">
        <f t="shared" si="651"/>
        <v>26.714285714285715</v>
      </c>
    </row>
    <row r="8231" spans="1:12" x14ac:dyDescent="0.25">
      <c r="A8231">
        <v>425</v>
      </c>
      <c r="B8231" t="s">
        <v>87</v>
      </c>
      <c r="C8231" s="1">
        <v>41462.465277777781</v>
      </c>
      <c r="D8231">
        <v>2</v>
      </c>
      <c r="E8231" t="s">
        <v>18</v>
      </c>
      <c r="F8231" t="s">
        <v>19</v>
      </c>
      <c r="G8231">
        <v>1</v>
      </c>
      <c r="H8231" t="str">
        <f t="shared" si="650"/>
        <v>KD</v>
      </c>
      <c r="I8231" s="2">
        <f t="shared" si="647"/>
        <v>2013</v>
      </c>
      <c r="J8231" s="2">
        <f t="shared" si="648"/>
        <v>7</v>
      </c>
      <c r="K8231" t="str">
        <f t="shared" si="649"/>
        <v>Korenbouten</v>
      </c>
      <c r="L8231" s="25">
        <f t="shared" si="651"/>
        <v>26.714285714285715</v>
      </c>
    </row>
    <row r="8232" spans="1:12" x14ac:dyDescent="0.25">
      <c r="A8232">
        <v>425</v>
      </c>
      <c r="B8232" t="s">
        <v>87</v>
      </c>
      <c r="C8232" s="1">
        <v>41462.465277777781</v>
      </c>
      <c r="D8232">
        <v>4</v>
      </c>
      <c r="E8232" t="s">
        <v>24</v>
      </c>
      <c r="F8232" t="s">
        <v>25</v>
      </c>
      <c r="G8232">
        <v>1</v>
      </c>
      <c r="H8232" t="str">
        <f t="shared" si="650"/>
        <v>KD</v>
      </c>
      <c r="I8232" s="2">
        <f t="shared" si="647"/>
        <v>2013</v>
      </c>
      <c r="J8232" s="2">
        <f t="shared" si="648"/>
        <v>7</v>
      </c>
      <c r="K8232" t="str">
        <f t="shared" si="649"/>
        <v>Glazenmakers</v>
      </c>
      <c r="L8232" s="25">
        <f t="shared" si="651"/>
        <v>26.714285714285715</v>
      </c>
    </row>
    <row r="8233" spans="1:12" x14ac:dyDescent="0.25">
      <c r="A8233">
        <v>425</v>
      </c>
      <c r="B8233" t="s">
        <v>87</v>
      </c>
      <c r="C8233" s="1">
        <v>41462.465277777781</v>
      </c>
      <c r="D8233">
        <v>4</v>
      </c>
      <c r="E8233" t="s">
        <v>26</v>
      </c>
      <c r="F8233" t="s">
        <v>27</v>
      </c>
      <c r="G8233">
        <v>5</v>
      </c>
      <c r="H8233" t="str">
        <f t="shared" si="650"/>
        <v>KD</v>
      </c>
      <c r="I8233" s="2">
        <f t="shared" si="647"/>
        <v>2013</v>
      </c>
      <c r="J8233" s="2">
        <f t="shared" si="648"/>
        <v>7</v>
      </c>
      <c r="K8233" t="str">
        <f t="shared" si="649"/>
        <v>Glazenmakers</v>
      </c>
      <c r="L8233" s="25">
        <f t="shared" si="651"/>
        <v>26.714285714285715</v>
      </c>
    </row>
    <row r="8234" spans="1:12" x14ac:dyDescent="0.25">
      <c r="A8234">
        <v>425</v>
      </c>
      <c r="B8234" t="s">
        <v>87</v>
      </c>
      <c r="C8234" s="1">
        <v>41470.461805555555</v>
      </c>
      <c r="D8234">
        <v>1</v>
      </c>
      <c r="E8234" t="s">
        <v>14</v>
      </c>
      <c r="F8234" t="s">
        <v>15</v>
      </c>
      <c r="G8234">
        <v>8</v>
      </c>
      <c r="H8234" t="str">
        <f t="shared" si="650"/>
        <v>KD</v>
      </c>
      <c r="I8234" s="2">
        <f t="shared" si="647"/>
        <v>2013</v>
      </c>
      <c r="J8234" s="2">
        <f t="shared" si="648"/>
        <v>7</v>
      </c>
      <c r="K8234" t="str">
        <f t="shared" si="649"/>
        <v>Waterjuffer</v>
      </c>
      <c r="L8234" s="25">
        <f t="shared" si="651"/>
        <v>27.857142857142858</v>
      </c>
    </row>
    <row r="8235" spans="1:12" x14ac:dyDescent="0.25">
      <c r="A8235">
        <v>425</v>
      </c>
      <c r="B8235" t="s">
        <v>87</v>
      </c>
      <c r="C8235" s="1">
        <v>41470.461805555555</v>
      </c>
      <c r="D8235">
        <v>1</v>
      </c>
      <c r="E8235" t="s">
        <v>20</v>
      </c>
      <c r="F8235" t="s">
        <v>21</v>
      </c>
      <c r="G8235">
        <v>5</v>
      </c>
      <c r="H8235" t="str">
        <f t="shared" si="650"/>
        <v>KD</v>
      </c>
      <c r="I8235" s="2">
        <f t="shared" si="647"/>
        <v>2013</v>
      </c>
      <c r="J8235" s="2">
        <f t="shared" si="648"/>
        <v>7</v>
      </c>
      <c r="K8235" t="str">
        <f t="shared" si="649"/>
        <v>Waterjuffer</v>
      </c>
      <c r="L8235" s="25">
        <f t="shared" si="651"/>
        <v>27.857142857142858</v>
      </c>
    </row>
    <row r="8236" spans="1:12" x14ac:dyDescent="0.25">
      <c r="A8236">
        <v>425</v>
      </c>
      <c r="B8236" t="s">
        <v>87</v>
      </c>
      <c r="C8236" s="1">
        <v>41470.461805555555</v>
      </c>
      <c r="D8236">
        <v>1</v>
      </c>
      <c r="E8236" t="s">
        <v>61</v>
      </c>
      <c r="F8236" t="s">
        <v>62</v>
      </c>
      <c r="G8236">
        <v>1</v>
      </c>
      <c r="H8236" t="str">
        <f t="shared" si="650"/>
        <v>KD</v>
      </c>
      <c r="I8236" s="2">
        <f t="shared" si="647"/>
        <v>2013</v>
      </c>
      <c r="J8236" s="2">
        <f t="shared" si="648"/>
        <v>7</v>
      </c>
      <c r="K8236" t="str">
        <f t="shared" si="649"/>
        <v>Waterjuffer</v>
      </c>
      <c r="L8236" s="25">
        <f t="shared" si="651"/>
        <v>27.857142857142858</v>
      </c>
    </row>
    <row r="8237" spans="1:12" x14ac:dyDescent="0.25">
      <c r="A8237">
        <v>425</v>
      </c>
      <c r="B8237" t="s">
        <v>87</v>
      </c>
      <c r="C8237" s="1">
        <v>41470.461805555555</v>
      </c>
      <c r="D8237">
        <v>1</v>
      </c>
      <c r="E8237" t="s">
        <v>26</v>
      </c>
      <c r="F8237" t="s">
        <v>27</v>
      </c>
      <c r="G8237">
        <v>1</v>
      </c>
      <c r="H8237" t="str">
        <f t="shared" si="650"/>
        <v>KD</v>
      </c>
      <c r="I8237" s="2">
        <f t="shared" si="647"/>
        <v>2013</v>
      </c>
      <c r="J8237" s="2">
        <f t="shared" si="648"/>
        <v>7</v>
      </c>
      <c r="K8237" t="str">
        <f t="shared" si="649"/>
        <v>Glazenmakers</v>
      </c>
      <c r="L8237" s="25">
        <f t="shared" si="651"/>
        <v>27.857142857142858</v>
      </c>
    </row>
    <row r="8238" spans="1:12" x14ac:dyDescent="0.25">
      <c r="A8238">
        <v>425</v>
      </c>
      <c r="B8238" t="s">
        <v>87</v>
      </c>
      <c r="C8238" s="1">
        <v>41470.461805555555</v>
      </c>
      <c r="D8238">
        <v>2</v>
      </c>
      <c r="E8238" t="s">
        <v>34</v>
      </c>
      <c r="F8238" t="s">
        <v>35</v>
      </c>
      <c r="G8238">
        <v>1</v>
      </c>
      <c r="H8238" t="str">
        <f t="shared" si="650"/>
        <v>KD</v>
      </c>
      <c r="I8238" s="2">
        <f t="shared" si="647"/>
        <v>2013</v>
      </c>
      <c r="J8238" s="2">
        <f t="shared" si="648"/>
        <v>7</v>
      </c>
      <c r="K8238" t="str">
        <f t="shared" si="649"/>
        <v>Pantserjuffers</v>
      </c>
      <c r="L8238" s="25">
        <f t="shared" si="651"/>
        <v>27.857142857142858</v>
      </c>
    </row>
    <row r="8239" spans="1:12" x14ac:dyDescent="0.25">
      <c r="A8239">
        <v>425</v>
      </c>
      <c r="B8239" t="s">
        <v>87</v>
      </c>
      <c r="C8239" s="1">
        <v>41470.461805555555</v>
      </c>
      <c r="D8239">
        <v>2</v>
      </c>
      <c r="E8239" t="s">
        <v>14</v>
      </c>
      <c r="F8239" t="s">
        <v>15</v>
      </c>
      <c r="G8239">
        <v>1</v>
      </c>
      <c r="H8239" t="str">
        <f t="shared" si="650"/>
        <v>KD</v>
      </c>
      <c r="I8239" s="2">
        <f t="shared" si="647"/>
        <v>2013</v>
      </c>
      <c r="J8239" s="2">
        <f t="shared" si="648"/>
        <v>7</v>
      </c>
      <c r="K8239" t="str">
        <f t="shared" si="649"/>
        <v>Waterjuffer</v>
      </c>
      <c r="L8239" s="25">
        <f t="shared" si="651"/>
        <v>27.857142857142858</v>
      </c>
    </row>
    <row r="8240" spans="1:12" x14ac:dyDescent="0.25">
      <c r="A8240">
        <v>425</v>
      </c>
      <c r="B8240" t="s">
        <v>87</v>
      </c>
      <c r="C8240" s="1">
        <v>41470.461805555555</v>
      </c>
      <c r="D8240">
        <v>2</v>
      </c>
      <c r="E8240" t="s">
        <v>20</v>
      </c>
      <c r="F8240" t="s">
        <v>21</v>
      </c>
      <c r="G8240">
        <v>5</v>
      </c>
      <c r="H8240" t="str">
        <f t="shared" si="650"/>
        <v>KD</v>
      </c>
      <c r="I8240" s="2">
        <f t="shared" si="647"/>
        <v>2013</v>
      </c>
      <c r="J8240" s="2">
        <f t="shared" si="648"/>
        <v>7</v>
      </c>
      <c r="K8240" t="str">
        <f t="shared" si="649"/>
        <v>Waterjuffer</v>
      </c>
      <c r="L8240" s="25">
        <f t="shared" si="651"/>
        <v>27.857142857142858</v>
      </c>
    </row>
    <row r="8241" spans="1:12" x14ac:dyDescent="0.25">
      <c r="A8241">
        <v>425</v>
      </c>
      <c r="B8241" t="s">
        <v>87</v>
      </c>
      <c r="C8241" s="1">
        <v>41470.461805555555</v>
      </c>
      <c r="D8241">
        <v>2</v>
      </c>
      <c r="E8241" t="s">
        <v>61</v>
      </c>
      <c r="F8241" t="s">
        <v>62</v>
      </c>
      <c r="G8241">
        <v>1</v>
      </c>
      <c r="H8241" t="str">
        <f t="shared" si="650"/>
        <v>KD</v>
      </c>
      <c r="I8241" s="2">
        <f t="shared" si="647"/>
        <v>2013</v>
      </c>
      <c r="J8241" s="2">
        <f t="shared" si="648"/>
        <v>7</v>
      </c>
      <c r="K8241" t="str">
        <f t="shared" si="649"/>
        <v>Waterjuffer</v>
      </c>
      <c r="L8241" s="25">
        <f t="shared" si="651"/>
        <v>27.857142857142858</v>
      </c>
    </row>
    <row r="8242" spans="1:12" x14ac:dyDescent="0.25">
      <c r="A8242">
        <v>425</v>
      </c>
      <c r="B8242" t="s">
        <v>87</v>
      </c>
      <c r="C8242" s="1">
        <v>41470.461805555555</v>
      </c>
      <c r="D8242">
        <v>2</v>
      </c>
      <c r="E8242" t="s">
        <v>26</v>
      </c>
      <c r="F8242" t="s">
        <v>27</v>
      </c>
      <c r="G8242">
        <v>2</v>
      </c>
      <c r="H8242" t="str">
        <f t="shared" si="650"/>
        <v>KD</v>
      </c>
      <c r="I8242" s="2">
        <f t="shared" si="647"/>
        <v>2013</v>
      </c>
      <c r="J8242" s="2">
        <f t="shared" si="648"/>
        <v>7</v>
      </c>
      <c r="K8242" t="str">
        <f t="shared" si="649"/>
        <v>Glazenmakers</v>
      </c>
      <c r="L8242" s="25">
        <f t="shared" si="651"/>
        <v>27.857142857142858</v>
      </c>
    </row>
    <row r="8243" spans="1:12" x14ac:dyDescent="0.25">
      <c r="A8243">
        <v>425</v>
      </c>
      <c r="B8243" t="s">
        <v>87</v>
      </c>
      <c r="C8243" s="1">
        <v>41470.461805555555</v>
      </c>
      <c r="D8243">
        <v>4</v>
      </c>
      <c r="E8243" t="s">
        <v>24</v>
      </c>
      <c r="F8243" t="s">
        <v>25</v>
      </c>
      <c r="G8243">
        <v>1</v>
      </c>
      <c r="H8243" t="str">
        <f t="shared" si="650"/>
        <v>KD</v>
      </c>
      <c r="I8243" s="2">
        <f t="shared" si="647"/>
        <v>2013</v>
      </c>
      <c r="J8243" s="2">
        <f t="shared" si="648"/>
        <v>7</v>
      </c>
      <c r="K8243" t="str">
        <f t="shared" si="649"/>
        <v>Glazenmakers</v>
      </c>
      <c r="L8243" s="25">
        <f t="shared" si="651"/>
        <v>27.857142857142858</v>
      </c>
    </row>
    <row r="8244" spans="1:12" x14ac:dyDescent="0.25">
      <c r="A8244">
        <v>425</v>
      </c>
      <c r="B8244" t="s">
        <v>87</v>
      </c>
      <c r="C8244" s="1">
        <v>41470.461805555555</v>
      </c>
      <c r="D8244">
        <v>4</v>
      </c>
      <c r="E8244" t="s">
        <v>26</v>
      </c>
      <c r="F8244" t="s">
        <v>27</v>
      </c>
      <c r="G8244">
        <v>5</v>
      </c>
      <c r="H8244" t="str">
        <f t="shared" si="650"/>
        <v>KD</v>
      </c>
      <c r="I8244" s="2">
        <f t="shared" si="647"/>
        <v>2013</v>
      </c>
      <c r="J8244" s="2">
        <f t="shared" si="648"/>
        <v>7</v>
      </c>
      <c r="K8244" t="str">
        <f t="shared" si="649"/>
        <v>Glazenmakers</v>
      </c>
      <c r="L8244" s="25">
        <f t="shared" si="651"/>
        <v>27.857142857142858</v>
      </c>
    </row>
    <row r="8245" spans="1:12" x14ac:dyDescent="0.25">
      <c r="A8245">
        <v>425</v>
      </c>
      <c r="B8245" t="s">
        <v>87</v>
      </c>
      <c r="C8245" s="1">
        <v>41479.5625</v>
      </c>
      <c r="D8245">
        <v>1</v>
      </c>
      <c r="E8245" t="s">
        <v>10</v>
      </c>
      <c r="F8245" t="s">
        <v>11</v>
      </c>
      <c r="G8245">
        <v>3</v>
      </c>
      <c r="H8245" t="str">
        <f t="shared" si="650"/>
        <v>KD</v>
      </c>
      <c r="I8245" s="2">
        <f t="shared" ref="I8245:I8308" si="652">YEAR(C8245)</f>
        <v>2013</v>
      </c>
      <c r="J8245" s="2">
        <f t="shared" ref="J8245:J8308" si="653">MONTH(C8245)</f>
        <v>7</v>
      </c>
      <c r="K8245" t="str">
        <f t="shared" ref="K8245:K8308" si="654">VLOOKUP(E8245,$Q$2:$R$100,2,FALSE)</f>
        <v>Waterjuffer</v>
      </c>
      <c r="L8245" s="25">
        <f t="shared" si="651"/>
        <v>29.142857142857142</v>
      </c>
    </row>
    <row r="8246" spans="1:12" x14ac:dyDescent="0.25">
      <c r="A8246">
        <v>425</v>
      </c>
      <c r="B8246" t="s">
        <v>87</v>
      </c>
      <c r="C8246" s="1">
        <v>41479.5625</v>
      </c>
      <c r="D8246">
        <v>1</v>
      </c>
      <c r="E8246" t="s">
        <v>14</v>
      </c>
      <c r="F8246" t="s">
        <v>15</v>
      </c>
      <c r="G8246">
        <v>9</v>
      </c>
      <c r="H8246" t="str">
        <f t="shared" si="650"/>
        <v>KD</v>
      </c>
      <c r="I8246" s="2">
        <f t="shared" si="652"/>
        <v>2013</v>
      </c>
      <c r="J8246" s="2">
        <f t="shared" si="653"/>
        <v>7</v>
      </c>
      <c r="K8246" t="str">
        <f t="shared" si="654"/>
        <v>Waterjuffer</v>
      </c>
      <c r="L8246" s="25">
        <f t="shared" si="651"/>
        <v>29.142857142857142</v>
      </c>
    </row>
    <row r="8247" spans="1:12" x14ac:dyDescent="0.25">
      <c r="A8247">
        <v>425</v>
      </c>
      <c r="B8247" t="s">
        <v>87</v>
      </c>
      <c r="C8247" s="1">
        <v>41479.5625</v>
      </c>
      <c r="D8247">
        <v>1</v>
      </c>
      <c r="E8247" t="s">
        <v>61</v>
      </c>
      <c r="F8247" t="s">
        <v>62</v>
      </c>
      <c r="G8247">
        <v>1</v>
      </c>
      <c r="H8247" t="str">
        <f t="shared" si="650"/>
        <v>KD</v>
      </c>
      <c r="I8247" s="2">
        <f t="shared" si="652"/>
        <v>2013</v>
      </c>
      <c r="J8247" s="2">
        <f t="shared" si="653"/>
        <v>7</v>
      </c>
      <c r="K8247" t="str">
        <f t="shared" si="654"/>
        <v>Waterjuffer</v>
      </c>
      <c r="L8247" s="25">
        <f t="shared" si="651"/>
        <v>29.142857142857142</v>
      </c>
    </row>
    <row r="8248" spans="1:12" x14ac:dyDescent="0.25">
      <c r="A8248">
        <v>425</v>
      </c>
      <c r="B8248" t="s">
        <v>87</v>
      </c>
      <c r="C8248" s="1">
        <v>41479.5625</v>
      </c>
      <c r="D8248">
        <v>1</v>
      </c>
      <c r="E8248" t="s">
        <v>26</v>
      </c>
      <c r="F8248" t="s">
        <v>27</v>
      </c>
      <c r="G8248">
        <v>1</v>
      </c>
      <c r="H8248" t="str">
        <f t="shared" si="650"/>
        <v>KD</v>
      </c>
      <c r="I8248" s="2">
        <f t="shared" si="652"/>
        <v>2013</v>
      </c>
      <c r="J8248" s="2">
        <f t="shared" si="653"/>
        <v>7</v>
      </c>
      <c r="K8248" t="str">
        <f t="shared" si="654"/>
        <v>Glazenmakers</v>
      </c>
      <c r="L8248" s="25">
        <f t="shared" si="651"/>
        <v>29.142857142857142</v>
      </c>
    </row>
    <row r="8249" spans="1:12" x14ac:dyDescent="0.25">
      <c r="A8249">
        <v>425</v>
      </c>
      <c r="B8249" t="s">
        <v>87</v>
      </c>
      <c r="C8249" s="1">
        <v>41479.5625</v>
      </c>
      <c r="D8249">
        <v>1</v>
      </c>
      <c r="E8249" t="s">
        <v>55</v>
      </c>
      <c r="F8249" t="s">
        <v>56</v>
      </c>
      <c r="G8249">
        <v>1</v>
      </c>
      <c r="H8249" t="str">
        <f t="shared" si="650"/>
        <v>KD</v>
      </c>
      <c r="I8249" s="2">
        <f t="shared" si="652"/>
        <v>2013</v>
      </c>
      <c r="J8249" s="2">
        <f t="shared" si="653"/>
        <v>7</v>
      </c>
      <c r="K8249" t="str">
        <f t="shared" si="654"/>
        <v>Korenbouten</v>
      </c>
      <c r="L8249" s="25">
        <f t="shared" si="651"/>
        <v>29.142857142857142</v>
      </c>
    </row>
    <row r="8250" spans="1:12" x14ac:dyDescent="0.25">
      <c r="A8250">
        <v>425</v>
      </c>
      <c r="B8250" t="s">
        <v>87</v>
      </c>
      <c r="C8250" s="1">
        <v>41492.517361111109</v>
      </c>
      <c r="D8250">
        <v>1</v>
      </c>
      <c r="E8250" t="s">
        <v>14</v>
      </c>
      <c r="F8250" t="s">
        <v>15</v>
      </c>
      <c r="G8250">
        <v>6</v>
      </c>
      <c r="H8250" t="str">
        <f t="shared" si="650"/>
        <v>KD</v>
      </c>
      <c r="I8250" s="2">
        <f t="shared" si="652"/>
        <v>2013</v>
      </c>
      <c r="J8250" s="2">
        <f t="shared" si="653"/>
        <v>8</v>
      </c>
      <c r="K8250" t="str">
        <f t="shared" si="654"/>
        <v>Waterjuffer</v>
      </c>
      <c r="L8250" s="25">
        <f t="shared" si="651"/>
        <v>31</v>
      </c>
    </row>
    <row r="8251" spans="1:12" x14ac:dyDescent="0.25">
      <c r="A8251">
        <v>425</v>
      </c>
      <c r="B8251" t="s">
        <v>87</v>
      </c>
      <c r="C8251" s="1">
        <v>41492.517361111109</v>
      </c>
      <c r="D8251">
        <v>1</v>
      </c>
      <c r="E8251" t="s">
        <v>26</v>
      </c>
      <c r="F8251" t="s">
        <v>27</v>
      </c>
      <c r="G8251">
        <v>1</v>
      </c>
      <c r="H8251" t="str">
        <f t="shared" si="650"/>
        <v>KD</v>
      </c>
      <c r="I8251" s="2">
        <f t="shared" si="652"/>
        <v>2013</v>
      </c>
      <c r="J8251" s="2">
        <f t="shared" si="653"/>
        <v>8</v>
      </c>
      <c r="K8251" t="str">
        <f t="shared" si="654"/>
        <v>Glazenmakers</v>
      </c>
      <c r="L8251" s="25">
        <f t="shared" si="651"/>
        <v>31</v>
      </c>
    </row>
    <row r="8252" spans="1:12" x14ac:dyDescent="0.25">
      <c r="A8252">
        <v>425</v>
      </c>
      <c r="B8252" t="s">
        <v>87</v>
      </c>
      <c r="C8252" s="1">
        <v>41492.517361111109</v>
      </c>
      <c r="D8252">
        <v>2</v>
      </c>
      <c r="E8252" t="s">
        <v>14</v>
      </c>
      <c r="F8252" t="s">
        <v>15</v>
      </c>
      <c r="G8252">
        <v>3</v>
      </c>
      <c r="H8252" t="str">
        <f t="shared" si="650"/>
        <v>KD</v>
      </c>
      <c r="I8252" s="2">
        <f t="shared" si="652"/>
        <v>2013</v>
      </c>
      <c r="J8252" s="2">
        <f t="shared" si="653"/>
        <v>8</v>
      </c>
      <c r="K8252" t="str">
        <f t="shared" si="654"/>
        <v>Waterjuffer</v>
      </c>
      <c r="L8252" s="25">
        <f t="shared" si="651"/>
        <v>31</v>
      </c>
    </row>
    <row r="8253" spans="1:12" x14ac:dyDescent="0.25">
      <c r="A8253">
        <v>425</v>
      </c>
      <c r="B8253" t="s">
        <v>87</v>
      </c>
      <c r="C8253" s="1">
        <v>41492.517361111109</v>
      </c>
      <c r="D8253">
        <v>2</v>
      </c>
      <c r="E8253" t="s">
        <v>71</v>
      </c>
      <c r="F8253" t="s">
        <v>72</v>
      </c>
      <c r="G8253">
        <v>1</v>
      </c>
      <c r="H8253" t="str">
        <f t="shared" si="650"/>
        <v>KD</v>
      </c>
      <c r="I8253" s="2">
        <f t="shared" si="652"/>
        <v>2013</v>
      </c>
      <c r="J8253" s="2">
        <f t="shared" si="653"/>
        <v>8</v>
      </c>
      <c r="K8253" t="str">
        <f t="shared" si="654"/>
        <v>Waterjuffer</v>
      </c>
      <c r="L8253" s="25">
        <f t="shared" si="651"/>
        <v>31</v>
      </c>
    </row>
    <row r="8254" spans="1:12" x14ac:dyDescent="0.25">
      <c r="A8254">
        <v>425</v>
      </c>
      <c r="B8254" t="s">
        <v>87</v>
      </c>
      <c r="C8254" s="1">
        <v>41492.517361111109</v>
      </c>
      <c r="D8254">
        <v>2</v>
      </c>
      <c r="E8254" t="s">
        <v>55</v>
      </c>
      <c r="F8254" t="s">
        <v>56</v>
      </c>
      <c r="G8254">
        <v>1</v>
      </c>
      <c r="H8254" t="str">
        <f t="shared" si="650"/>
        <v>KD</v>
      </c>
      <c r="I8254" s="2">
        <f t="shared" si="652"/>
        <v>2013</v>
      </c>
      <c r="J8254" s="2">
        <f t="shared" si="653"/>
        <v>8</v>
      </c>
      <c r="K8254" t="str">
        <f t="shared" si="654"/>
        <v>Korenbouten</v>
      </c>
      <c r="L8254" s="25">
        <f t="shared" si="651"/>
        <v>31</v>
      </c>
    </row>
    <row r="8255" spans="1:12" x14ac:dyDescent="0.25">
      <c r="A8255">
        <v>425</v>
      </c>
      <c r="B8255" t="s">
        <v>87</v>
      </c>
      <c r="C8255" s="1">
        <v>41492.517361111109</v>
      </c>
      <c r="D8255">
        <v>4</v>
      </c>
      <c r="E8255" t="s">
        <v>26</v>
      </c>
      <c r="F8255" t="s">
        <v>27</v>
      </c>
      <c r="G8255">
        <v>1</v>
      </c>
      <c r="H8255" t="str">
        <f t="shared" si="650"/>
        <v>KD</v>
      </c>
      <c r="I8255" s="2">
        <f t="shared" si="652"/>
        <v>2013</v>
      </c>
      <c r="J8255" s="2">
        <f t="shared" si="653"/>
        <v>8</v>
      </c>
      <c r="K8255" t="str">
        <f t="shared" si="654"/>
        <v>Glazenmakers</v>
      </c>
      <c r="L8255" s="25">
        <f t="shared" si="651"/>
        <v>31</v>
      </c>
    </row>
    <row r="8256" spans="1:12" x14ac:dyDescent="0.25">
      <c r="A8256">
        <v>425</v>
      </c>
      <c r="B8256" t="s">
        <v>87</v>
      </c>
      <c r="C8256" s="1">
        <v>41502.489583333336</v>
      </c>
      <c r="D8256">
        <v>1</v>
      </c>
      <c r="E8256" t="s">
        <v>26</v>
      </c>
      <c r="F8256" t="s">
        <v>27</v>
      </c>
      <c r="G8256">
        <v>3</v>
      </c>
      <c r="H8256" t="str">
        <f t="shared" si="650"/>
        <v>KD</v>
      </c>
      <c r="I8256" s="2">
        <f t="shared" si="652"/>
        <v>2013</v>
      </c>
      <c r="J8256" s="2">
        <f t="shared" si="653"/>
        <v>8</v>
      </c>
      <c r="K8256" t="str">
        <f t="shared" si="654"/>
        <v>Glazenmakers</v>
      </c>
      <c r="L8256" s="25">
        <f t="shared" si="651"/>
        <v>32.428571428571431</v>
      </c>
    </row>
    <row r="8257" spans="1:12" x14ac:dyDescent="0.25">
      <c r="A8257">
        <v>425</v>
      </c>
      <c r="B8257" t="s">
        <v>87</v>
      </c>
      <c r="C8257" s="1">
        <v>41502.489583333336</v>
      </c>
      <c r="D8257">
        <v>1</v>
      </c>
      <c r="E8257" t="s">
        <v>10</v>
      </c>
      <c r="F8257" t="s">
        <v>11</v>
      </c>
      <c r="G8257">
        <v>2</v>
      </c>
      <c r="H8257" t="str">
        <f t="shared" si="650"/>
        <v>KD</v>
      </c>
      <c r="I8257" s="2">
        <f t="shared" si="652"/>
        <v>2013</v>
      </c>
      <c r="J8257" s="2">
        <f t="shared" si="653"/>
        <v>8</v>
      </c>
      <c r="K8257" t="str">
        <f t="shared" si="654"/>
        <v>Waterjuffer</v>
      </c>
      <c r="L8257" s="25">
        <f t="shared" si="651"/>
        <v>32.428571428571431</v>
      </c>
    </row>
    <row r="8258" spans="1:12" x14ac:dyDescent="0.25">
      <c r="A8258">
        <v>425</v>
      </c>
      <c r="B8258" t="s">
        <v>87</v>
      </c>
      <c r="C8258" s="1">
        <v>41502.489583333336</v>
      </c>
      <c r="D8258">
        <v>1</v>
      </c>
      <c r="E8258" t="s">
        <v>36</v>
      </c>
      <c r="F8258" t="s">
        <v>37</v>
      </c>
      <c r="G8258">
        <v>8</v>
      </c>
      <c r="H8258" t="str">
        <f t="shared" ref="H8258:H8321" si="655">VLOOKUP(A8258,$N$2:$O$51,2,FALSE)</f>
        <v>KD</v>
      </c>
      <c r="I8258" s="2">
        <f t="shared" si="652"/>
        <v>2013</v>
      </c>
      <c r="J8258" s="2">
        <f t="shared" si="653"/>
        <v>8</v>
      </c>
      <c r="K8258" t="str">
        <f t="shared" si="654"/>
        <v>Glazenmakers</v>
      </c>
      <c r="L8258" s="25">
        <f t="shared" si="651"/>
        <v>32.428571428571431</v>
      </c>
    </row>
    <row r="8259" spans="1:12" x14ac:dyDescent="0.25">
      <c r="A8259">
        <v>425</v>
      </c>
      <c r="B8259" t="s">
        <v>87</v>
      </c>
      <c r="C8259" s="1">
        <v>41502.489583333336</v>
      </c>
      <c r="D8259">
        <v>1</v>
      </c>
      <c r="E8259" t="s">
        <v>14</v>
      </c>
      <c r="F8259" t="s">
        <v>15</v>
      </c>
      <c r="G8259">
        <v>13</v>
      </c>
      <c r="H8259" t="str">
        <f t="shared" si="655"/>
        <v>KD</v>
      </c>
      <c r="I8259" s="2">
        <f t="shared" si="652"/>
        <v>2013</v>
      </c>
      <c r="J8259" s="2">
        <f t="shared" si="653"/>
        <v>8</v>
      </c>
      <c r="K8259" t="str">
        <f t="shared" si="654"/>
        <v>Waterjuffer</v>
      </c>
      <c r="L8259" s="25">
        <f t="shared" ref="L8259:L8322" si="656">(ROUNDDOWN(C8259-DATE(I8259,1,1),0))/7</f>
        <v>32.428571428571431</v>
      </c>
    </row>
    <row r="8260" spans="1:12" x14ac:dyDescent="0.25">
      <c r="A8260">
        <v>425</v>
      </c>
      <c r="B8260" t="s">
        <v>87</v>
      </c>
      <c r="C8260" s="1">
        <v>41502.489583333336</v>
      </c>
      <c r="D8260">
        <v>2</v>
      </c>
      <c r="E8260" t="s">
        <v>26</v>
      </c>
      <c r="F8260" t="s">
        <v>27</v>
      </c>
      <c r="G8260">
        <v>2</v>
      </c>
      <c r="H8260" t="str">
        <f t="shared" si="655"/>
        <v>KD</v>
      </c>
      <c r="I8260" s="2">
        <f t="shared" si="652"/>
        <v>2013</v>
      </c>
      <c r="J8260" s="2">
        <f t="shared" si="653"/>
        <v>8</v>
      </c>
      <c r="K8260" t="str">
        <f t="shared" si="654"/>
        <v>Glazenmakers</v>
      </c>
      <c r="L8260" s="25">
        <f t="shared" si="656"/>
        <v>32.428571428571431</v>
      </c>
    </row>
    <row r="8261" spans="1:12" x14ac:dyDescent="0.25">
      <c r="A8261">
        <v>425</v>
      </c>
      <c r="B8261" t="s">
        <v>87</v>
      </c>
      <c r="C8261" s="1">
        <v>41502.489583333336</v>
      </c>
      <c r="D8261">
        <v>2</v>
      </c>
      <c r="E8261" t="s">
        <v>71</v>
      </c>
      <c r="F8261" t="s">
        <v>72</v>
      </c>
      <c r="G8261">
        <v>1</v>
      </c>
      <c r="H8261" t="str">
        <f t="shared" si="655"/>
        <v>KD</v>
      </c>
      <c r="I8261" s="2">
        <f t="shared" si="652"/>
        <v>2013</v>
      </c>
      <c r="J8261" s="2">
        <f t="shared" si="653"/>
        <v>8</v>
      </c>
      <c r="K8261" t="str">
        <f t="shared" si="654"/>
        <v>Waterjuffer</v>
      </c>
      <c r="L8261" s="25">
        <f t="shared" si="656"/>
        <v>32.428571428571431</v>
      </c>
    </row>
    <row r="8262" spans="1:12" x14ac:dyDescent="0.25">
      <c r="A8262">
        <v>425</v>
      </c>
      <c r="B8262" t="s">
        <v>87</v>
      </c>
      <c r="C8262" s="1">
        <v>41502.489583333336</v>
      </c>
      <c r="D8262">
        <v>2</v>
      </c>
      <c r="E8262" t="s">
        <v>36</v>
      </c>
      <c r="F8262" t="s">
        <v>37</v>
      </c>
      <c r="G8262">
        <v>6</v>
      </c>
      <c r="H8262" t="str">
        <f t="shared" si="655"/>
        <v>KD</v>
      </c>
      <c r="I8262" s="2">
        <f t="shared" si="652"/>
        <v>2013</v>
      </c>
      <c r="J8262" s="2">
        <f t="shared" si="653"/>
        <v>8</v>
      </c>
      <c r="K8262" t="str">
        <f t="shared" si="654"/>
        <v>Glazenmakers</v>
      </c>
      <c r="L8262" s="25">
        <f t="shared" si="656"/>
        <v>32.428571428571431</v>
      </c>
    </row>
    <row r="8263" spans="1:12" x14ac:dyDescent="0.25">
      <c r="A8263">
        <v>425</v>
      </c>
      <c r="B8263" t="s">
        <v>87</v>
      </c>
      <c r="C8263" s="1">
        <v>41502.489583333336</v>
      </c>
      <c r="D8263">
        <v>2</v>
      </c>
      <c r="E8263" t="s">
        <v>42</v>
      </c>
      <c r="F8263" t="s">
        <v>43</v>
      </c>
      <c r="G8263">
        <v>1</v>
      </c>
      <c r="H8263" t="str">
        <f t="shared" si="655"/>
        <v>KD</v>
      </c>
      <c r="I8263" s="2">
        <f t="shared" si="652"/>
        <v>2013</v>
      </c>
      <c r="J8263" s="2">
        <f t="shared" si="653"/>
        <v>8</v>
      </c>
      <c r="K8263" t="str">
        <f t="shared" si="654"/>
        <v>Korenbouten</v>
      </c>
      <c r="L8263" s="25">
        <f t="shared" si="656"/>
        <v>32.428571428571431</v>
      </c>
    </row>
    <row r="8264" spans="1:12" x14ac:dyDescent="0.25">
      <c r="A8264">
        <v>425</v>
      </c>
      <c r="B8264" t="s">
        <v>87</v>
      </c>
      <c r="C8264" s="1">
        <v>41502.489583333336</v>
      </c>
      <c r="D8264">
        <v>4</v>
      </c>
      <c r="E8264" t="s">
        <v>26</v>
      </c>
      <c r="F8264" t="s">
        <v>27</v>
      </c>
      <c r="G8264">
        <v>1</v>
      </c>
      <c r="H8264" t="str">
        <f t="shared" si="655"/>
        <v>KD</v>
      </c>
      <c r="I8264" s="2">
        <f t="shared" si="652"/>
        <v>2013</v>
      </c>
      <c r="J8264" s="2">
        <f t="shared" si="653"/>
        <v>8</v>
      </c>
      <c r="K8264" t="str">
        <f t="shared" si="654"/>
        <v>Glazenmakers</v>
      </c>
      <c r="L8264" s="25">
        <f t="shared" si="656"/>
        <v>32.428571428571431</v>
      </c>
    </row>
    <row r="8265" spans="1:12" x14ac:dyDescent="0.25">
      <c r="A8265">
        <v>425</v>
      </c>
      <c r="B8265" t="s">
        <v>87</v>
      </c>
      <c r="C8265" s="1">
        <v>41502.489583333336</v>
      </c>
      <c r="D8265">
        <v>4</v>
      </c>
      <c r="E8265" t="s">
        <v>36</v>
      </c>
      <c r="F8265" t="s">
        <v>37</v>
      </c>
      <c r="G8265">
        <v>4</v>
      </c>
      <c r="H8265" t="str">
        <f t="shared" si="655"/>
        <v>KD</v>
      </c>
      <c r="I8265" s="2">
        <f t="shared" si="652"/>
        <v>2013</v>
      </c>
      <c r="J8265" s="2">
        <f t="shared" si="653"/>
        <v>8</v>
      </c>
      <c r="K8265" t="str">
        <f t="shared" si="654"/>
        <v>Glazenmakers</v>
      </c>
      <c r="L8265" s="25">
        <f t="shared" si="656"/>
        <v>32.428571428571431</v>
      </c>
    </row>
    <row r="8266" spans="1:12" x14ac:dyDescent="0.25">
      <c r="A8266">
        <v>425</v>
      </c>
      <c r="B8266" t="s">
        <v>87</v>
      </c>
      <c r="C8266" s="1">
        <v>41514.513888888891</v>
      </c>
      <c r="D8266">
        <v>1</v>
      </c>
      <c r="E8266" t="s">
        <v>42</v>
      </c>
      <c r="F8266" t="s">
        <v>43</v>
      </c>
      <c r="G8266">
        <v>3</v>
      </c>
      <c r="H8266" t="str">
        <f t="shared" si="655"/>
        <v>KD</v>
      </c>
      <c r="I8266" s="2">
        <f t="shared" si="652"/>
        <v>2013</v>
      </c>
      <c r="J8266" s="2">
        <f t="shared" si="653"/>
        <v>8</v>
      </c>
      <c r="K8266" t="str">
        <f t="shared" si="654"/>
        <v>Korenbouten</v>
      </c>
      <c r="L8266" s="25">
        <f t="shared" si="656"/>
        <v>34.142857142857146</v>
      </c>
    </row>
    <row r="8267" spans="1:12" x14ac:dyDescent="0.25">
      <c r="A8267">
        <v>425</v>
      </c>
      <c r="B8267" t="s">
        <v>87</v>
      </c>
      <c r="C8267" s="1">
        <v>41514.513888888891</v>
      </c>
      <c r="D8267">
        <v>2</v>
      </c>
      <c r="E8267" t="s">
        <v>36</v>
      </c>
      <c r="F8267" t="s">
        <v>37</v>
      </c>
      <c r="G8267">
        <v>2</v>
      </c>
      <c r="H8267" t="str">
        <f t="shared" si="655"/>
        <v>KD</v>
      </c>
      <c r="I8267" s="2">
        <f t="shared" si="652"/>
        <v>2013</v>
      </c>
      <c r="J8267" s="2">
        <f t="shared" si="653"/>
        <v>8</v>
      </c>
      <c r="K8267" t="str">
        <f t="shared" si="654"/>
        <v>Glazenmakers</v>
      </c>
      <c r="L8267" s="25">
        <f t="shared" si="656"/>
        <v>34.142857142857146</v>
      </c>
    </row>
    <row r="8268" spans="1:12" x14ac:dyDescent="0.25">
      <c r="A8268">
        <v>425</v>
      </c>
      <c r="B8268" t="s">
        <v>87</v>
      </c>
      <c r="C8268" s="1">
        <v>41514.513888888891</v>
      </c>
      <c r="D8268">
        <v>2</v>
      </c>
      <c r="E8268" t="s">
        <v>32</v>
      </c>
      <c r="F8268" t="s">
        <v>33</v>
      </c>
      <c r="G8268">
        <v>1</v>
      </c>
      <c r="H8268" t="str">
        <f t="shared" si="655"/>
        <v>KD</v>
      </c>
      <c r="I8268" s="2">
        <f t="shared" si="652"/>
        <v>2013</v>
      </c>
      <c r="J8268" s="2">
        <f t="shared" si="653"/>
        <v>8</v>
      </c>
      <c r="K8268" t="str">
        <f t="shared" si="654"/>
        <v>Korenbouten</v>
      </c>
      <c r="L8268" s="25">
        <f t="shared" si="656"/>
        <v>34.142857142857146</v>
      </c>
    </row>
    <row r="8269" spans="1:12" x14ac:dyDescent="0.25">
      <c r="A8269">
        <v>425</v>
      </c>
      <c r="B8269" t="s">
        <v>87</v>
      </c>
      <c r="C8269" s="1">
        <v>41514.513888888891</v>
      </c>
      <c r="D8269">
        <v>2</v>
      </c>
      <c r="E8269" t="s">
        <v>42</v>
      </c>
      <c r="F8269" t="s">
        <v>43</v>
      </c>
      <c r="G8269">
        <v>8</v>
      </c>
      <c r="H8269" t="str">
        <f t="shared" si="655"/>
        <v>KD</v>
      </c>
      <c r="I8269" s="2">
        <f t="shared" si="652"/>
        <v>2013</v>
      </c>
      <c r="J8269" s="2">
        <f t="shared" si="653"/>
        <v>8</v>
      </c>
      <c r="K8269" t="str">
        <f t="shared" si="654"/>
        <v>Korenbouten</v>
      </c>
      <c r="L8269" s="25">
        <f t="shared" si="656"/>
        <v>34.142857142857146</v>
      </c>
    </row>
    <row r="8270" spans="1:12" x14ac:dyDescent="0.25">
      <c r="A8270">
        <v>425</v>
      </c>
      <c r="B8270" t="s">
        <v>87</v>
      </c>
      <c r="C8270" s="1">
        <v>41514.513888888891</v>
      </c>
      <c r="D8270">
        <v>4</v>
      </c>
      <c r="E8270" t="s">
        <v>36</v>
      </c>
      <c r="F8270" t="s">
        <v>37</v>
      </c>
      <c r="G8270">
        <v>9</v>
      </c>
      <c r="H8270" t="str">
        <f t="shared" si="655"/>
        <v>KD</v>
      </c>
      <c r="I8270" s="2">
        <f t="shared" si="652"/>
        <v>2013</v>
      </c>
      <c r="J8270" s="2">
        <f t="shared" si="653"/>
        <v>8</v>
      </c>
      <c r="K8270" t="str">
        <f t="shared" si="654"/>
        <v>Glazenmakers</v>
      </c>
      <c r="L8270" s="25">
        <f t="shared" si="656"/>
        <v>34.142857142857146</v>
      </c>
    </row>
    <row r="8271" spans="1:12" x14ac:dyDescent="0.25">
      <c r="A8271">
        <v>425</v>
      </c>
      <c r="B8271" t="s">
        <v>87</v>
      </c>
      <c r="C8271" s="1">
        <v>41547.555555555555</v>
      </c>
      <c r="D8271">
        <v>1</v>
      </c>
      <c r="E8271" t="s">
        <v>63</v>
      </c>
      <c r="F8271" t="s">
        <v>64</v>
      </c>
      <c r="G8271">
        <v>2</v>
      </c>
      <c r="H8271" t="str">
        <f t="shared" si="655"/>
        <v>KD</v>
      </c>
      <c r="I8271" s="2">
        <f t="shared" si="652"/>
        <v>2013</v>
      </c>
      <c r="J8271" s="2">
        <f t="shared" si="653"/>
        <v>9</v>
      </c>
      <c r="K8271" t="str">
        <f t="shared" si="654"/>
        <v>Glazenmakers</v>
      </c>
      <c r="L8271" s="25">
        <f t="shared" si="656"/>
        <v>38.857142857142854</v>
      </c>
    </row>
    <row r="8272" spans="1:12" x14ac:dyDescent="0.25">
      <c r="A8272">
        <v>425</v>
      </c>
      <c r="B8272" t="s">
        <v>87</v>
      </c>
      <c r="C8272" s="1">
        <v>41547.555555555555</v>
      </c>
      <c r="D8272">
        <v>1</v>
      </c>
      <c r="E8272" t="s">
        <v>36</v>
      </c>
      <c r="F8272" t="s">
        <v>37</v>
      </c>
      <c r="G8272">
        <v>1</v>
      </c>
      <c r="H8272" t="str">
        <f t="shared" si="655"/>
        <v>KD</v>
      </c>
      <c r="I8272" s="2">
        <f t="shared" si="652"/>
        <v>2013</v>
      </c>
      <c r="J8272" s="2">
        <f t="shared" si="653"/>
        <v>9</v>
      </c>
      <c r="K8272" t="str">
        <f t="shared" si="654"/>
        <v>Glazenmakers</v>
      </c>
      <c r="L8272" s="25">
        <f t="shared" si="656"/>
        <v>38.857142857142854</v>
      </c>
    </row>
    <row r="8273" spans="1:12" x14ac:dyDescent="0.25">
      <c r="A8273">
        <v>425</v>
      </c>
      <c r="B8273" t="s">
        <v>87</v>
      </c>
      <c r="C8273" s="1">
        <v>41547.555555555555</v>
      </c>
      <c r="D8273">
        <v>1</v>
      </c>
      <c r="E8273" t="s">
        <v>55</v>
      </c>
      <c r="F8273" t="s">
        <v>56</v>
      </c>
      <c r="G8273">
        <v>13</v>
      </c>
      <c r="H8273" t="str">
        <f t="shared" si="655"/>
        <v>KD</v>
      </c>
      <c r="I8273" s="2">
        <f t="shared" si="652"/>
        <v>2013</v>
      </c>
      <c r="J8273" s="2">
        <f t="shared" si="653"/>
        <v>9</v>
      </c>
      <c r="K8273" t="str">
        <f t="shared" si="654"/>
        <v>Korenbouten</v>
      </c>
      <c r="L8273" s="25">
        <f t="shared" si="656"/>
        <v>38.857142857142854</v>
      </c>
    </row>
    <row r="8274" spans="1:12" x14ac:dyDescent="0.25">
      <c r="A8274">
        <v>425</v>
      </c>
      <c r="B8274" t="s">
        <v>87</v>
      </c>
      <c r="C8274" s="1">
        <v>41547.555555555555</v>
      </c>
      <c r="D8274">
        <v>2</v>
      </c>
      <c r="E8274" t="s">
        <v>36</v>
      </c>
      <c r="F8274" t="s">
        <v>37</v>
      </c>
      <c r="G8274">
        <v>1</v>
      </c>
      <c r="H8274" t="str">
        <f t="shared" si="655"/>
        <v>KD</v>
      </c>
      <c r="I8274" s="2">
        <f t="shared" si="652"/>
        <v>2013</v>
      </c>
      <c r="J8274" s="2">
        <f t="shared" si="653"/>
        <v>9</v>
      </c>
      <c r="K8274" t="str">
        <f t="shared" si="654"/>
        <v>Glazenmakers</v>
      </c>
      <c r="L8274" s="25">
        <f t="shared" si="656"/>
        <v>38.857142857142854</v>
      </c>
    </row>
    <row r="8275" spans="1:12" x14ac:dyDescent="0.25">
      <c r="A8275">
        <v>425</v>
      </c>
      <c r="B8275" t="s">
        <v>87</v>
      </c>
      <c r="C8275" s="1">
        <v>41547.555555555555</v>
      </c>
      <c r="D8275">
        <v>2</v>
      </c>
      <c r="E8275" t="s">
        <v>55</v>
      </c>
      <c r="F8275" t="s">
        <v>56</v>
      </c>
      <c r="G8275">
        <v>7</v>
      </c>
      <c r="H8275" t="str">
        <f t="shared" si="655"/>
        <v>KD</v>
      </c>
      <c r="I8275" s="2">
        <f t="shared" si="652"/>
        <v>2013</v>
      </c>
      <c r="J8275" s="2">
        <f t="shared" si="653"/>
        <v>9</v>
      </c>
      <c r="K8275" t="str">
        <f t="shared" si="654"/>
        <v>Korenbouten</v>
      </c>
      <c r="L8275" s="25">
        <f t="shared" si="656"/>
        <v>38.857142857142854</v>
      </c>
    </row>
    <row r="8276" spans="1:12" x14ac:dyDescent="0.25">
      <c r="A8276">
        <v>425</v>
      </c>
      <c r="B8276" t="s">
        <v>87</v>
      </c>
      <c r="C8276" s="1">
        <v>41547.555555555555</v>
      </c>
      <c r="D8276">
        <v>4</v>
      </c>
      <c r="E8276" t="s">
        <v>36</v>
      </c>
      <c r="F8276" t="s">
        <v>37</v>
      </c>
      <c r="G8276">
        <v>2</v>
      </c>
      <c r="H8276" t="str">
        <f t="shared" si="655"/>
        <v>KD</v>
      </c>
      <c r="I8276" s="2">
        <f t="shared" si="652"/>
        <v>2013</v>
      </c>
      <c r="J8276" s="2">
        <f t="shared" si="653"/>
        <v>9</v>
      </c>
      <c r="K8276" t="str">
        <f t="shared" si="654"/>
        <v>Glazenmakers</v>
      </c>
      <c r="L8276" s="25">
        <f t="shared" si="656"/>
        <v>38.857142857142854</v>
      </c>
    </row>
    <row r="8277" spans="1:12" x14ac:dyDescent="0.25">
      <c r="A8277">
        <v>425</v>
      </c>
      <c r="B8277" t="s">
        <v>87</v>
      </c>
      <c r="C8277" s="1">
        <v>41780.510416666664</v>
      </c>
      <c r="D8277">
        <v>1</v>
      </c>
      <c r="E8277" t="s">
        <v>14</v>
      </c>
      <c r="F8277" t="s">
        <v>15</v>
      </c>
      <c r="G8277">
        <v>20</v>
      </c>
      <c r="H8277" t="str">
        <f t="shared" si="655"/>
        <v>KD</v>
      </c>
      <c r="I8277" s="2">
        <f t="shared" si="652"/>
        <v>2014</v>
      </c>
      <c r="J8277" s="2">
        <f t="shared" si="653"/>
        <v>5</v>
      </c>
      <c r="K8277" t="str">
        <f t="shared" si="654"/>
        <v>Waterjuffer</v>
      </c>
      <c r="L8277" s="25">
        <f t="shared" si="656"/>
        <v>20</v>
      </c>
    </row>
    <row r="8278" spans="1:12" x14ac:dyDescent="0.25">
      <c r="A8278">
        <v>425</v>
      </c>
      <c r="B8278" t="s">
        <v>87</v>
      </c>
      <c r="C8278" s="1">
        <v>41780.510416666664</v>
      </c>
      <c r="D8278">
        <v>1</v>
      </c>
      <c r="E8278" t="s">
        <v>61</v>
      </c>
      <c r="F8278" t="s">
        <v>62</v>
      </c>
      <c r="G8278">
        <v>5</v>
      </c>
      <c r="H8278" t="str">
        <f t="shared" si="655"/>
        <v>KD</v>
      </c>
      <c r="I8278" s="2">
        <f t="shared" si="652"/>
        <v>2014</v>
      </c>
      <c r="J8278" s="2">
        <f t="shared" si="653"/>
        <v>5</v>
      </c>
      <c r="K8278" t="str">
        <f t="shared" si="654"/>
        <v>Waterjuffer</v>
      </c>
      <c r="L8278" s="25">
        <f t="shared" si="656"/>
        <v>20</v>
      </c>
    </row>
    <row r="8279" spans="1:12" x14ac:dyDescent="0.25">
      <c r="A8279">
        <v>425</v>
      </c>
      <c r="B8279" t="s">
        <v>87</v>
      </c>
      <c r="C8279" s="1">
        <v>41780.510416666664</v>
      </c>
      <c r="D8279">
        <v>1</v>
      </c>
      <c r="E8279" t="s">
        <v>22</v>
      </c>
      <c r="F8279" t="s">
        <v>23</v>
      </c>
      <c r="G8279">
        <v>7</v>
      </c>
      <c r="H8279" t="str">
        <f t="shared" si="655"/>
        <v>KD</v>
      </c>
      <c r="I8279" s="2">
        <f t="shared" si="652"/>
        <v>2014</v>
      </c>
      <c r="J8279" s="2">
        <f t="shared" si="653"/>
        <v>5</v>
      </c>
      <c r="K8279" t="str">
        <f t="shared" si="654"/>
        <v>Glazenmakers</v>
      </c>
      <c r="L8279" s="25">
        <f t="shared" si="656"/>
        <v>20</v>
      </c>
    </row>
    <row r="8280" spans="1:12" x14ac:dyDescent="0.25">
      <c r="A8280">
        <v>425</v>
      </c>
      <c r="B8280" t="s">
        <v>87</v>
      </c>
      <c r="C8280" s="1">
        <v>41780.510416666664</v>
      </c>
      <c r="D8280">
        <v>1</v>
      </c>
      <c r="E8280" t="s">
        <v>26</v>
      </c>
      <c r="F8280" t="s">
        <v>27</v>
      </c>
      <c r="G8280">
        <v>1</v>
      </c>
      <c r="H8280" t="str">
        <f t="shared" si="655"/>
        <v>KD</v>
      </c>
      <c r="I8280" s="2">
        <f t="shared" si="652"/>
        <v>2014</v>
      </c>
      <c r="J8280" s="2">
        <f t="shared" si="653"/>
        <v>5</v>
      </c>
      <c r="K8280" t="str">
        <f t="shared" si="654"/>
        <v>Glazenmakers</v>
      </c>
      <c r="L8280" s="25">
        <f t="shared" si="656"/>
        <v>20</v>
      </c>
    </row>
    <row r="8281" spans="1:12" x14ac:dyDescent="0.25">
      <c r="A8281">
        <v>425</v>
      </c>
      <c r="B8281" t="s">
        <v>87</v>
      </c>
      <c r="C8281" s="1">
        <v>41780.510416666664</v>
      </c>
      <c r="D8281">
        <v>2</v>
      </c>
      <c r="E8281" t="s">
        <v>12</v>
      </c>
      <c r="F8281" t="s">
        <v>13</v>
      </c>
      <c r="G8281">
        <v>4</v>
      </c>
      <c r="H8281" t="str">
        <f t="shared" si="655"/>
        <v>KD</v>
      </c>
      <c r="I8281" s="2">
        <f t="shared" si="652"/>
        <v>2014</v>
      </c>
      <c r="J8281" s="2">
        <f t="shared" si="653"/>
        <v>5</v>
      </c>
      <c r="K8281" t="str">
        <f t="shared" si="654"/>
        <v>Waterjuffer</v>
      </c>
      <c r="L8281" s="25">
        <f t="shared" si="656"/>
        <v>20</v>
      </c>
    </row>
    <row r="8282" spans="1:12" x14ac:dyDescent="0.25">
      <c r="A8282">
        <v>425</v>
      </c>
      <c r="B8282" t="s">
        <v>87</v>
      </c>
      <c r="C8282" s="1">
        <v>41780.510416666664</v>
      </c>
      <c r="D8282">
        <v>2</v>
      </c>
      <c r="E8282" t="s">
        <v>14</v>
      </c>
      <c r="F8282" t="s">
        <v>15</v>
      </c>
      <c r="G8282">
        <v>25</v>
      </c>
      <c r="H8282" t="str">
        <f t="shared" si="655"/>
        <v>KD</v>
      </c>
      <c r="I8282" s="2">
        <f t="shared" si="652"/>
        <v>2014</v>
      </c>
      <c r="J8282" s="2">
        <f t="shared" si="653"/>
        <v>5</v>
      </c>
      <c r="K8282" t="str">
        <f t="shared" si="654"/>
        <v>Waterjuffer</v>
      </c>
      <c r="L8282" s="25">
        <f t="shared" si="656"/>
        <v>20</v>
      </c>
    </row>
    <row r="8283" spans="1:12" x14ac:dyDescent="0.25">
      <c r="A8283">
        <v>425</v>
      </c>
      <c r="B8283" t="s">
        <v>87</v>
      </c>
      <c r="C8283" s="1">
        <v>41780.510416666664</v>
      </c>
      <c r="D8283">
        <v>2</v>
      </c>
      <c r="E8283" t="s">
        <v>61</v>
      </c>
      <c r="F8283" t="s">
        <v>62</v>
      </c>
      <c r="G8283">
        <v>8</v>
      </c>
      <c r="H8283" t="str">
        <f t="shared" si="655"/>
        <v>KD</v>
      </c>
      <c r="I8283" s="2">
        <f t="shared" si="652"/>
        <v>2014</v>
      </c>
      <c r="J8283" s="2">
        <f t="shared" si="653"/>
        <v>5</v>
      </c>
      <c r="K8283" t="str">
        <f t="shared" si="654"/>
        <v>Waterjuffer</v>
      </c>
      <c r="L8283" s="25">
        <f t="shared" si="656"/>
        <v>20</v>
      </c>
    </row>
    <row r="8284" spans="1:12" x14ac:dyDescent="0.25">
      <c r="A8284">
        <v>425</v>
      </c>
      <c r="B8284" t="s">
        <v>87</v>
      </c>
      <c r="C8284" s="1">
        <v>41780.510416666664</v>
      </c>
      <c r="D8284">
        <v>2</v>
      </c>
      <c r="E8284" t="s">
        <v>22</v>
      </c>
      <c r="F8284" t="s">
        <v>23</v>
      </c>
      <c r="G8284">
        <v>4</v>
      </c>
      <c r="H8284" t="str">
        <f t="shared" si="655"/>
        <v>KD</v>
      </c>
      <c r="I8284" s="2">
        <f t="shared" si="652"/>
        <v>2014</v>
      </c>
      <c r="J8284" s="2">
        <f t="shared" si="653"/>
        <v>5</v>
      </c>
      <c r="K8284" t="str">
        <f t="shared" si="654"/>
        <v>Glazenmakers</v>
      </c>
      <c r="L8284" s="25">
        <f t="shared" si="656"/>
        <v>20</v>
      </c>
    </row>
    <row r="8285" spans="1:12" x14ac:dyDescent="0.25">
      <c r="A8285">
        <v>425</v>
      </c>
      <c r="B8285" t="s">
        <v>87</v>
      </c>
      <c r="C8285" s="1">
        <v>41780.510416666664</v>
      </c>
      <c r="D8285">
        <v>2</v>
      </c>
      <c r="E8285" t="s">
        <v>24</v>
      </c>
      <c r="F8285" t="s">
        <v>25</v>
      </c>
      <c r="G8285">
        <v>2</v>
      </c>
      <c r="H8285" t="str">
        <f t="shared" si="655"/>
        <v>KD</v>
      </c>
      <c r="I8285" s="2">
        <f t="shared" si="652"/>
        <v>2014</v>
      </c>
      <c r="J8285" s="2">
        <f t="shared" si="653"/>
        <v>5</v>
      </c>
      <c r="K8285" t="str">
        <f t="shared" si="654"/>
        <v>Glazenmakers</v>
      </c>
      <c r="L8285" s="25">
        <f t="shared" si="656"/>
        <v>20</v>
      </c>
    </row>
    <row r="8286" spans="1:12" x14ac:dyDescent="0.25">
      <c r="A8286">
        <v>425</v>
      </c>
      <c r="B8286" t="s">
        <v>87</v>
      </c>
      <c r="C8286" s="1">
        <v>41780.510416666664</v>
      </c>
      <c r="D8286">
        <v>4</v>
      </c>
      <c r="E8286" t="s">
        <v>22</v>
      </c>
      <c r="F8286" t="s">
        <v>23</v>
      </c>
      <c r="G8286">
        <v>6</v>
      </c>
      <c r="H8286" t="str">
        <f t="shared" si="655"/>
        <v>KD</v>
      </c>
      <c r="I8286" s="2">
        <f t="shared" si="652"/>
        <v>2014</v>
      </c>
      <c r="J8286" s="2">
        <f t="shared" si="653"/>
        <v>5</v>
      </c>
      <c r="K8286" t="str">
        <f t="shared" si="654"/>
        <v>Glazenmakers</v>
      </c>
      <c r="L8286" s="25">
        <f t="shared" si="656"/>
        <v>20</v>
      </c>
    </row>
    <row r="8287" spans="1:12" x14ac:dyDescent="0.25">
      <c r="A8287">
        <v>425</v>
      </c>
      <c r="B8287" t="s">
        <v>87</v>
      </c>
      <c r="C8287" s="1">
        <v>41780.510416666664</v>
      </c>
      <c r="D8287">
        <v>4</v>
      </c>
      <c r="E8287" t="s">
        <v>24</v>
      </c>
      <c r="F8287" t="s">
        <v>25</v>
      </c>
      <c r="G8287">
        <v>2</v>
      </c>
      <c r="H8287" t="str">
        <f t="shared" si="655"/>
        <v>KD</v>
      </c>
      <c r="I8287" s="2">
        <f t="shared" si="652"/>
        <v>2014</v>
      </c>
      <c r="J8287" s="2">
        <f t="shared" si="653"/>
        <v>5</v>
      </c>
      <c r="K8287" t="str">
        <f t="shared" si="654"/>
        <v>Glazenmakers</v>
      </c>
      <c r="L8287" s="25">
        <f t="shared" si="656"/>
        <v>20</v>
      </c>
    </row>
    <row r="8288" spans="1:12" x14ac:dyDescent="0.25">
      <c r="A8288">
        <v>425</v>
      </c>
      <c r="B8288" t="s">
        <v>87</v>
      </c>
      <c r="C8288" s="1">
        <v>41786.496527777781</v>
      </c>
      <c r="D8288">
        <v>1</v>
      </c>
      <c r="E8288" t="s">
        <v>10</v>
      </c>
      <c r="F8288" t="s">
        <v>11</v>
      </c>
      <c r="G8288">
        <v>1</v>
      </c>
      <c r="H8288" t="str">
        <f t="shared" si="655"/>
        <v>KD</v>
      </c>
      <c r="I8288" s="2">
        <f t="shared" si="652"/>
        <v>2014</v>
      </c>
      <c r="J8288" s="2">
        <f t="shared" si="653"/>
        <v>5</v>
      </c>
      <c r="K8288" t="str">
        <f t="shared" si="654"/>
        <v>Waterjuffer</v>
      </c>
      <c r="L8288" s="25">
        <f t="shared" si="656"/>
        <v>20.857142857142858</v>
      </c>
    </row>
    <row r="8289" spans="1:12" x14ac:dyDescent="0.25">
      <c r="A8289">
        <v>425</v>
      </c>
      <c r="B8289" t="s">
        <v>87</v>
      </c>
      <c r="C8289" s="1">
        <v>41786.496527777781</v>
      </c>
      <c r="D8289">
        <v>1</v>
      </c>
      <c r="E8289" t="s">
        <v>12</v>
      </c>
      <c r="F8289" t="s">
        <v>13</v>
      </c>
      <c r="G8289">
        <v>2</v>
      </c>
      <c r="H8289" t="str">
        <f t="shared" si="655"/>
        <v>KD</v>
      </c>
      <c r="I8289" s="2">
        <f t="shared" si="652"/>
        <v>2014</v>
      </c>
      <c r="J8289" s="2">
        <f t="shared" si="653"/>
        <v>5</v>
      </c>
      <c r="K8289" t="str">
        <f t="shared" si="654"/>
        <v>Waterjuffer</v>
      </c>
      <c r="L8289" s="25">
        <f t="shared" si="656"/>
        <v>20.857142857142858</v>
      </c>
    </row>
    <row r="8290" spans="1:12" x14ac:dyDescent="0.25">
      <c r="A8290">
        <v>425</v>
      </c>
      <c r="B8290" t="s">
        <v>87</v>
      </c>
      <c r="C8290" s="1">
        <v>41786.496527777781</v>
      </c>
      <c r="D8290">
        <v>1</v>
      </c>
      <c r="E8290" t="s">
        <v>14</v>
      </c>
      <c r="F8290" t="s">
        <v>15</v>
      </c>
      <c r="G8290">
        <v>27</v>
      </c>
      <c r="H8290" t="str">
        <f t="shared" si="655"/>
        <v>KD</v>
      </c>
      <c r="I8290" s="2">
        <f t="shared" si="652"/>
        <v>2014</v>
      </c>
      <c r="J8290" s="2">
        <f t="shared" si="653"/>
        <v>5</v>
      </c>
      <c r="K8290" t="str">
        <f t="shared" si="654"/>
        <v>Waterjuffer</v>
      </c>
      <c r="L8290" s="25">
        <f t="shared" si="656"/>
        <v>20.857142857142858</v>
      </c>
    </row>
    <row r="8291" spans="1:12" x14ac:dyDescent="0.25">
      <c r="A8291">
        <v>425</v>
      </c>
      <c r="B8291" t="s">
        <v>87</v>
      </c>
      <c r="C8291" s="1">
        <v>41786.496527777781</v>
      </c>
      <c r="D8291">
        <v>1</v>
      </c>
      <c r="E8291" t="s">
        <v>20</v>
      </c>
      <c r="F8291" t="s">
        <v>21</v>
      </c>
      <c r="G8291">
        <v>1</v>
      </c>
      <c r="H8291" t="str">
        <f t="shared" si="655"/>
        <v>KD</v>
      </c>
      <c r="I8291" s="2">
        <f t="shared" si="652"/>
        <v>2014</v>
      </c>
      <c r="J8291" s="2">
        <f t="shared" si="653"/>
        <v>5</v>
      </c>
      <c r="K8291" t="str">
        <f t="shared" si="654"/>
        <v>Waterjuffer</v>
      </c>
      <c r="L8291" s="25">
        <f t="shared" si="656"/>
        <v>20.857142857142858</v>
      </c>
    </row>
    <row r="8292" spans="1:12" x14ac:dyDescent="0.25">
      <c r="A8292">
        <v>425</v>
      </c>
      <c r="B8292" t="s">
        <v>87</v>
      </c>
      <c r="C8292" s="1">
        <v>41786.496527777781</v>
      </c>
      <c r="D8292">
        <v>1</v>
      </c>
      <c r="E8292" t="s">
        <v>61</v>
      </c>
      <c r="F8292" t="s">
        <v>62</v>
      </c>
      <c r="G8292">
        <v>15</v>
      </c>
      <c r="H8292" t="str">
        <f t="shared" si="655"/>
        <v>KD</v>
      </c>
      <c r="I8292" s="2">
        <f t="shared" si="652"/>
        <v>2014</v>
      </c>
      <c r="J8292" s="2">
        <f t="shared" si="653"/>
        <v>5</v>
      </c>
      <c r="K8292" t="str">
        <f t="shared" si="654"/>
        <v>Waterjuffer</v>
      </c>
      <c r="L8292" s="25">
        <f t="shared" si="656"/>
        <v>20.857142857142858</v>
      </c>
    </row>
    <row r="8293" spans="1:12" x14ac:dyDescent="0.25">
      <c r="A8293">
        <v>425</v>
      </c>
      <c r="B8293" t="s">
        <v>87</v>
      </c>
      <c r="C8293" s="1">
        <v>41786.496527777781</v>
      </c>
      <c r="D8293">
        <v>1</v>
      </c>
      <c r="E8293" t="s">
        <v>22</v>
      </c>
      <c r="F8293" t="s">
        <v>23</v>
      </c>
      <c r="G8293">
        <v>1</v>
      </c>
      <c r="H8293" t="str">
        <f t="shared" si="655"/>
        <v>KD</v>
      </c>
      <c r="I8293" s="2">
        <f t="shared" si="652"/>
        <v>2014</v>
      </c>
      <c r="J8293" s="2">
        <f t="shared" si="653"/>
        <v>5</v>
      </c>
      <c r="K8293" t="str">
        <f t="shared" si="654"/>
        <v>Glazenmakers</v>
      </c>
      <c r="L8293" s="25">
        <f t="shared" si="656"/>
        <v>20.857142857142858</v>
      </c>
    </row>
    <row r="8294" spans="1:12" x14ac:dyDescent="0.25">
      <c r="A8294">
        <v>425</v>
      </c>
      <c r="B8294" t="s">
        <v>87</v>
      </c>
      <c r="C8294" s="1">
        <v>41786.496527777781</v>
      </c>
      <c r="D8294">
        <v>1</v>
      </c>
      <c r="E8294" t="s">
        <v>24</v>
      </c>
      <c r="F8294" t="s">
        <v>25</v>
      </c>
      <c r="G8294">
        <v>2</v>
      </c>
      <c r="H8294" t="str">
        <f t="shared" si="655"/>
        <v>KD</v>
      </c>
      <c r="I8294" s="2">
        <f t="shared" si="652"/>
        <v>2014</v>
      </c>
      <c r="J8294" s="2">
        <f t="shared" si="653"/>
        <v>5</v>
      </c>
      <c r="K8294" t="str">
        <f t="shared" si="654"/>
        <v>Glazenmakers</v>
      </c>
      <c r="L8294" s="25">
        <f t="shared" si="656"/>
        <v>20.857142857142858</v>
      </c>
    </row>
    <row r="8295" spans="1:12" x14ac:dyDescent="0.25">
      <c r="A8295">
        <v>425</v>
      </c>
      <c r="B8295" t="s">
        <v>87</v>
      </c>
      <c r="C8295" s="1">
        <v>41786.496527777781</v>
      </c>
      <c r="D8295">
        <v>1</v>
      </c>
      <c r="E8295" t="s">
        <v>28</v>
      </c>
      <c r="F8295" t="s">
        <v>29</v>
      </c>
      <c r="G8295">
        <v>1</v>
      </c>
      <c r="H8295" t="str">
        <f t="shared" si="655"/>
        <v>KD</v>
      </c>
      <c r="I8295" s="2">
        <f t="shared" si="652"/>
        <v>2014</v>
      </c>
      <c r="J8295" s="2">
        <f t="shared" si="653"/>
        <v>5</v>
      </c>
      <c r="K8295" t="str">
        <f t="shared" si="654"/>
        <v>Korenbouten</v>
      </c>
      <c r="L8295" s="25">
        <f t="shared" si="656"/>
        <v>20.857142857142858</v>
      </c>
    </row>
    <row r="8296" spans="1:12" x14ac:dyDescent="0.25">
      <c r="A8296">
        <v>425</v>
      </c>
      <c r="B8296" t="s">
        <v>87</v>
      </c>
      <c r="C8296" s="1">
        <v>41786.496527777781</v>
      </c>
      <c r="D8296">
        <v>2</v>
      </c>
      <c r="E8296" t="s">
        <v>14</v>
      </c>
      <c r="F8296" t="s">
        <v>15</v>
      </c>
      <c r="G8296">
        <v>17</v>
      </c>
      <c r="H8296" t="str">
        <f t="shared" si="655"/>
        <v>KD</v>
      </c>
      <c r="I8296" s="2">
        <f t="shared" si="652"/>
        <v>2014</v>
      </c>
      <c r="J8296" s="2">
        <f t="shared" si="653"/>
        <v>5</v>
      </c>
      <c r="K8296" t="str">
        <f t="shared" si="654"/>
        <v>Waterjuffer</v>
      </c>
      <c r="L8296" s="25">
        <f t="shared" si="656"/>
        <v>20.857142857142858</v>
      </c>
    </row>
    <row r="8297" spans="1:12" x14ac:dyDescent="0.25">
      <c r="A8297">
        <v>425</v>
      </c>
      <c r="B8297" t="s">
        <v>87</v>
      </c>
      <c r="C8297" s="1">
        <v>41786.496527777781</v>
      </c>
      <c r="D8297">
        <v>2</v>
      </c>
      <c r="E8297" t="s">
        <v>61</v>
      </c>
      <c r="F8297" t="s">
        <v>62</v>
      </c>
      <c r="G8297">
        <v>8</v>
      </c>
      <c r="H8297" t="str">
        <f t="shared" si="655"/>
        <v>KD</v>
      </c>
      <c r="I8297" s="2">
        <f t="shared" si="652"/>
        <v>2014</v>
      </c>
      <c r="J8297" s="2">
        <f t="shared" si="653"/>
        <v>5</v>
      </c>
      <c r="K8297" t="str">
        <f t="shared" si="654"/>
        <v>Waterjuffer</v>
      </c>
      <c r="L8297" s="25">
        <f t="shared" si="656"/>
        <v>20.857142857142858</v>
      </c>
    </row>
    <row r="8298" spans="1:12" x14ac:dyDescent="0.25">
      <c r="A8298">
        <v>425</v>
      </c>
      <c r="B8298" t="s">
        <v>87</v>
      </c>
      <c r="C8298" s="1">
        <v>41786.496527777781</v>
      </c>
      <c r="D8298">
        <v>2</v>
      </c>
      <c r="E8298" t="s">
        <v>24</v>
      </c>
      <c r="F8298" t="s">
        <v>25</v>
      </c>
      <c r="G8298">
        <v>1</v>
      </c>
      <c r="H8298" t="str">
        <f t="shared" si="655"/>
        <v>KD</v>
      </c>
      <c r="I8298" s="2">
        <f t="shared" si="652"/>
        <v>2014</v>
      </c>
      <c r="J8298" s="2">
        <f t="shared" si="653"/>
        <v>5</v>
      </c>
      <c r="K8298" t="str">
        <f t="shared" si="654"/>
        <v>Glazenmakers</v>
      </c>
      <c r="L8298" s="25">
        <f t="shared" si="656"/>
        <v>20.857142857142858</v>
      </c>
    </row>
    <row r="8299" spans="1:12" x14ac:dyDescent="0.25">
      <c r="A8299">
        <v>425</v>
      </c>
      <c r="B8299" t="s">
        <v>87</v>
      </c>
      <c r="C8299" s="1">
        <v>41786.496527777781</v>
      </c>
      <c r="D8299">
        <v>2</v>
      </c>
      <c r="E8299" t="s">
        <v>26</v>
      </c>
      <c r="F8299" t="s">
        <v>27</v>
      </c>
      <c r="G8299">
        <v>1</v>
      </c>
      <c r="H8299" t="str">
        <f t="shared" si="655"/>
        <v>KD</v>
      </c>
      <c r="I8299" s="2">
        <f t="shared" si="652"/>
        <v>2014</v>
      </c>
      <c r="J8299" s="2">
        <f t="shared" si="653"/>
        <v>5</v>
      </c>
      <c r="K8299" t="str">
        <f t="shared" si="654"/>
        <v>Glazenmakers</v>
      </c>
      <c r="L8299" s="25">
        <f t="shared" si="656"/>
        <v>20.857142857142858</v>
      </c>
    </row>
    <row r="8300" spans="1:12" x14ac:dyDescent="0.25">
      <c r="A8300">
        <v>425</v>
      </c>
      <c r="B8300" t="s">
        <v>87</v>
      </c>
      <c r="C8300" s="1">
        <v>41786.496527777781</v>
      </c>
      <c r="D8300">
        <v>4</v>
      </c>
      <c r="E8300" t="s">
        <v>22</v>
      </c>
      <c r="F8300" t="s">
        <v>23</v>
      </c>
      <c r="G8300">
        <v>1</v>
      </c>
      <c r="H8300" t="str">
        <f t="shared" si="655"/>
        <v>KD</v>
      </c>
      <c r="I8300" s="2">
        <f t="shared" si="652"/>
        <v>2014</v>
      </c>
      <c r="J8300" s="2">
        <f t="shared" si="653"/>
        <v>5</v>
      </c>
      <c r="K8300" t="str">
        <f t="shared" si="654"/>
        <v>Glazenmakers</v>
      </c>
      <c r="L8300" s="25">
        <f t="shared" si="656"/>
        <v>20.857142857142858</v>
      </c>
    </row>
    <row r="8301" spans="1:12" x14ac:dyDescent="0.25">
      <c r="A8301">
        <v>425</v>
      </c>
      <c r="B8301" t="s">
        <v>87</v>
      </c>
      <c r="C8301" s="1">
        <v>41786.496527777781</v>
      </c>
      <c r="D8301">
        <v>4</v>
      </c>
      <c r="E8301" t="s">
        <v>26</v>
      </c>
      <c r="F8301" t="s">
        <v>27</v>
      </c>
      <c r="G8301">
        <v>1</v>
      </c>
      <c r="H8301" t="str">
        <f t="shared" si="655"/>
        <v>KD</v>
      </c>
      <c r="I8301" s="2">
        <f t="shared" si="652"/>
        <v>2014</v>
      </c>
      <c r="J8301" s="2">
        <f t="shared" si="653"/>
        <v>5</v>
      </c>
      <c r="K8301" t="str">
        <f t="shared" si="654"/>
        <v>Glazenmakers</v>
      </c>
      <c r="L8301" s="25">
        <f t="shared" si="656"/>
        <v>20.857142857142858</v>
      </c>
    </row>
    <row r="8302" spans="1:12" x14ac:dyDescent="0.25">
      <c r="A8302">
        <v>425</v>
      </c>
      <c r="B8302" t="s">
        <v>87</v>
      </c>
      <c r="C8302" s="1">
        <v>41803.479166666664</v>
      </c>
      <c r="D8302">
        <v>1</v>
      </c>
      <c r="E8302" t="s">
        <v>10</v>
      </c>
      <c r="F8302" t="s">
        <v>11</v>
      </c>
      <c r="G8302">
        <v>1</v>
      </c>
      <c r="H8302" t="str">
        <f t="shared" si="655"/>
        <v>KD</v>
      </c>
      <c r="I8302" s="2">
        <f t="shared" si="652"/>
        <v>2014</v>
      </c>
      <c r="J8302" s="2">
        <f t="shared" si="653"/>
        <v>6</v>
      </c>
      <c r="K8302" t="str">
        <f t="shared" si="654"/>
        <v>Waterjuffer</v>
      </c>
      <c r="L8302" s="25">
        <f t="shared" si="656"/>
        <v>23.285714285714285</v>
      </c>
    </row>
    <row r="8303" spans="1:12" x14ac:dyDescent="0.25">
      <c r="A8303">
        <v>425</v>
      </c>
      <c r="B8303" t="s">
        <v>87</v>
      </c>
      <c r="C8303" s="1">
        <v>41803.479166666664</v>
      </c>
      <c r="D8303">
        <v>1</v>
      </c>
      <c r="E8303" t="s">
        <v>14</v>
      </c>
      <c r="F8303" t="s">
        <v>15</v>
      </c>
      <c r="G8303">
        <v>8</v>
      </c>
      <c r="H8303" t="str">
        <f t="shared" si="655"/>
        <v>KD</v>
      </c>
      <c r="I8303" s="2">
        <f t="shared" si="652"/>
        <v>2014</v>
      </c>
      <c r="J8303" s="2">
        <f t="shared" si="653"/>
        <v>6</v>
      </c>
      <c r="K8303" t="str">
        <f t="shared" si="654"/>
        <v>Waterjuffer</v>
      </c>
      <c r="L8303" s="25">
        <f t="shared" si="656"/>
        <v>23.285714285714285</v>
      </c>
    </row>
    <row r="8304" spans="1:12" x14ac:dyDescent="0.25">
      <c r="A8304">
        <v>425</v>
      </c>
      <c r="B8304" t="s">
        <v>87</v>
      </c>
      <c r="C8304" s="1">
        <v>41803.479166666664</v>
      </c>
      <c r="D8304">
        <v>1</v>
      </c>
      <c r="E8304" t="s">
        <v>61</v>
      </c>
      <c r="F8304" t="s">
        <v>62</v>
      </c>
      <c r="G8304">
        <v>9</v>
      </c>
      <c r="H8304" t="str">
        <f t="shared" si="655"/>
        <v>KD</v>
      </c>
      <c r="I8304" s="2">
        <f t="shared" si="652"/>
        <v>2014</v>
      </c>
      <c r="J8304" s="2">
        <f t="shared" si="653"/>
        <v>6</v>
      </c>
      <c r="K8304" t="str">
        <f t="shared" si="654"/>
        <v>Waterjuffer</v>
      </c>
      <c r="L8304" s="25">
        <f t="shared" si="656"/>
        <v>23.285714285714285</v>
      </c>
    </row>
    <row r="8305" spans="1:12" x14ac:dyDescent="0.25">
      <c r="A8305">
        <v>425</v>
      </c>
      <c r="B8305" t="s">
        <v>87</v>
      </c>
      <c r="C8305" s="1">
        <v>41803.479166666664</v>
      </c>
      <c r="D8305">
        <v>1</v>
      </c>
      <c r="E8305" t="s">
        <v>24</v>
      </c>
      <c r="F8305" t="s">
        <v>25</v>
      </c>
      <c r="G8305">
        <v>2</v>
      </c>
      <c r="H8305" t="str">
        <f t="shared" si="655"/>
        <v>KD</v>
      </c>
      <c r="I8305" s="2">
        <f t="shared" si="652"/>
        <v>2014</v>
      </c>
      <c r="J8305" s="2">
        <f t="shared" si="653"/>
        <v>6</v>
      </c>
      <c r="K8305" t="str">
        <f t="shared" si="654"/>
        <v>Glazenmakers</v>
      </c>
      <c r="L8305" s="25">
        <f t="shared" si="656"/>
        <v>23.285714285714285</v>
      </c>
    </row>
    <row r="8306" spans="1:12" x14ac:dyDescent="0.25">
      <c r="A8306">
        <v>425</v>
      </c>
      <c r="B8306" t="s">
        <v>87</v>
      </c>
      <c r="C8306" s="1">
        <v>41803.479166666664</v>
      </c>
      <c r="D8306">
        <v>1</v>
      </c>
      <c r="E8306" t="s">
        <v>26</v>
      </c>
      <c r="F8306" t="s">
        <v>27</v>
      </c>
      <c r="G8306">
        <v>2</v>
      </c>
      <c r="H8306" t="str">
        <f t="shared" si="655"/>
        <v>KD</v>
      </c>
      <c r="I8306" s="2">
        <f t="shared" si="652"/>
        <v>2014</v>
      </c>
      <c r="J8306" s="2">
        <f t="shared" si="653"/>
        <v>6</v>
      </c>
      <c r="K8306" t="str">
        <f t="shared" si="654"/>
        <v>Glazenmakers</v>
      </c>
      <c r="L8306" s="25">
        <f t="shared" si="656"/>
        <v>23.285714285714285</v>
      </c>
    </row>
    <row r="8307" spans="1:12" x14ac:dyDescent="0.25">
      <c r="A8307">
        <v>425</v>
      </c>
      <c r="B8307" t="s">
        <v>87</v>
      </c>
      <c r="C8307" s="1">
        <v>41803.479166666664</v>
      </c>
      <c r="D8307">
        <v>2</v>
      </c>
      <c r="E8307" t="s">
        <v>12</v>
      </c>
      <c r="F8307" t="s">
        <v>13</v>
      </c>
      <c r="G8307">
        <v>1</v>
      </c>
      <c r="H8307" t="str">
        <f t="shared" si="655"/>
        <v>KD</v>
      </c>
      <c r="I8307" s="2">
        <f t="shared" si="652"/>
        <v>2014</v>
      </c>
      <c r="J8307" s="2">
        <f t="shared" si="653"/>
        <v>6</v>
      </c>
      <c r="K8307" t="str">
        <f t="shared" si="654"/>
        <v>Waterjuffer</v>
      </c>
      <c r="L8307" s="25">
        <f t="shared" si="656"/>
        <v>23.285714285714285</v>
      </c>
    </row>
    <row r="8308" spans="1:12" x14ac:dyDescent="0.25">
      <c r="A8308">
        <v>425</v>
      </c>
      <c r="B8308" t="s">
        <v>87</v>
      </c>
      <c r="C8308" s="1">
        <v>41803.479166666664</v>
      </c>
      <c r="D8308">
        <v>2</v>
      </c>
      <c r="E8308" t="s">
        <v>14</v>
      </c>
      <c r="F8308" t="s">
        <v>15</v>
      </c>
      <c r="G8308">
        <v>7</v>
      </c>
      <c r="H8308" t="str">
        <f t="shared" si="655"/>
        <v>KD</v>
      </c>
      <c r="I8308" s="2">
        <f t="shared" si="652"/>
        <v>2014</v>
      </c>
      <c r="J8308" s="2">
        <f t="shared" si="653"/>
        <v>6</v>
      </c>
      <c r="K8308" t="str">
        <f t="shared" si="654"/>
        <v>Waterjuffer</v>
      </c>
      <c r="L8308" s="25">
        <f t="shared" si="656"/>
        <v>23.285714285714285</v>
      </c>
    </row>
    <row r="8309" spans="1:12" x14ac:dyDescent="0.25">
      <c r="A8309">
        <v>425</v>
      </c>
      <c r="B8309" t="s">
        <v>87</v>
      </c>
      <c r="C8309" s="1">
        <v>41803.479166666664</v>
      </c>
      <c r="D8309">
        <v>2</v>
      </c>
      <c r="E8309" t="s">
        <v>20</v>
      </c>
      <c r="F8309" t="s">
        <v>21</v>
      </c>
      <c r="G8309">
        <v>8</v>
      </c>
      <c r="H8309" t="str">
        <f t="shared" si="655"/>
        <v>KD</v>
      </c>
      <c r="I8309" s="2">
        <f t="shared" ref="I8309:I8372" si="657">YEAR(C8309)</f>
        <v>2014</v>
      </c>
      <c r="J8309" s="2">
        <f t="shared" ref="J8309:J8372" si="658">MONTH(C8309)</f>
        <v>6</v>
      </c>
      <c r="K8309" t="str">
        <f t="shared" ref="K8309:K8372" si="659">VLOOKUP(E8309,$Q$2:$R$100,2,FALSE)</f>
        <v>Waterjuffer</v>
      </c>
      <c r="L8309" s="25">
        <f t="shared" si="656"/>
        <v>23.285714285714285</v>
      </c>
    </row>
    <row r="8310" spans="1:12" x14ac:dyDescent="0.25">
      <c r="A8310">
        <v>425</v>
      </c>
      <c r="B8310" t="s">
        <v>87</v>
      </c>
      <c r="C8310" s="1">
        <v>41803.479166666664</v>
      </c>
      <c r="D8310">
        <v>2</v>
      </c>
      <c r="E8310" t="s">
        <v>61</v>
      </c>
      <c r="F8310" t="s">
        <v>62</v>
      </c>
      <c r="G8310">
        <v>2</v>
      </c>
      <c r="H8310" t="str">
        <f t="shared" si="655"/>
        <v>KD</v>
      </c>
      <c r="I8310" s="2">
        <f t="shared" si="657"/>
        <v>2014</v>
      </c>
      <c r="J8310" s="2">
        <f t="shared" si="658"/>
        <v>6</v>
      </c>
      <c r="K8310" t="str">
        <f t="shared" si="659"/>
        <v>Waterjuffer</v>
      </c>
      <c r="L8310" s="25">
        <f t="shared" si="656"/>
        <v>23.285714285714285</v>
      </c>
    </row>
    <row r="8311" spans="1:12" x14ac:dyDescent="0.25">
      <c r="A8311">
        <v>425</v>
      </c>
      <c r="B8311" t="s">
        <v>87</v>
      </c>
      <c r="C8311" s="1">
        <v>41803.479166666664</v>
      </c>
      <c r="D8311">
        <v>2</v>
      </c>
      <c r="E8311" t="s">
        <v>26</v>
      </c>
      <c r="F8311" t="s">
        <v>27</v>
      </c>
      <c r="G8311">
        <v>4</v>
      </c>
      <c r="H8311" t="str">
        <f t="shared" si="655"/>
        <v>KD</v>
      </c>
      <c r="I8311" s="2">
        <f t="shared" si="657"/>
        <v>2014</v>
      </c>
      <c r="J8311" s="2">
        <f t="shared" si="658"/>
        <v>6</v>
      </c>
      <c r="K8311" t="str">
        <f t="shared" si="659"/>
        <v>Glazenmakers</v>
      </c>
      <c r="L8311" s="25">
        <f t="shared" si="656"/>
        <v>23.285714285714285</v>
      </c>
    </row>
    <row r="8312" spans="1:12" x14ac:dyDescent="0.25">
      <c r="A8312">
        <v>425</v>
      </c>
      <c r="B8312" t="s">
        <v>87</v>
      </c>
      <c r="C8312" s="1">
        <v>41803.479166666664</v>
      </c>
      <c r="D8312">
        <v>4</v>
      </c>
      <c r="E8312" t="s">
        <v>24</v>
      </c>
      <c r="F8312" t="s">
        <v>25</v>
      </c>
      <c r="G8312">
        <v>1</v>
      </c>
      <c r="H8312" t="str">
        <f t="shared" si="655"/>
        <v>KD</v>
      </c>
      <c r="I8312" s="2">
        <f t="shared" si="657"/>
        <v>2014</v>
      </c>
      <c r="J8312" s="2">
        <f t="shared" si="658"/>
        <v>6</v>
      </c>
      <c r="K8312" t="str">
        <f t="shared" si="659"/>
        <v>Glazenmakers</v>
      </c>
      <c r="L8312" s="25">
        <f t="shared" si="656"/>
        <v>23.285714285714285</v>
      </c>
    </row>
    <row r="8313" spans="1:12" x14ac:dyDescent="0.25">
      <c r="A8313">
        <v>425</v>
      </c>
      <c r="B8313" t="s">
        <v>87</v>
      </c>
      <c r="C8313" s="1">
        <v>41803.479166666664</v>
      </c>
      <c r="D8313">
        <v>4</v>
      </c>
      <c r="E8313" t="s">
        <v>26</v>
      </c>
      <c r="F8313" t="s">
        <v>27</v>
      </c>
      <c r="G8313">
        <v>4</v>
      </c>
      <c r="H8313" t="str">
        <f t="shared" si="655"/>
        <v>KD</v>
      </c>
      <c r="I8313" s="2">
        <f t="shared" si="657"/>
        <v>2014</v>
      </c>
      <c r="J8313" s="2">
        <f t="shared" si="658"/>
        <v>6</v>
      </c>
      <c r="K8313" t="str">
        <f t="shared" si="659"/>
        <v>Glazenmakers</v>
      </c>
      <c r="L8313" s="25">
        <f t="shared" si="656"/>
        <v>23.285714285714285</v>
      </c>
    </row>
    <row r="8314" spans="1:12" x14ac:dyDescent="0.25">
      <c r="A8314">
        <v>425</v>
      </c>
      <c r="B8314" t="s">
        <v>87</v>
      </c>
      <c r="C8314" s="1">
        <v>41803.479166666664</v>
      </c>
      <c r="D8314">
        <v>4</v>
      </c>
      <c r="E8314" t="s">
        <v>28</v>
      </c>
      <c r="F8314" t="s">
        <v>29</v>
      </c>
      <c r="G8314">
        <v>1</v>
      </c>
      <c r="H8314" t="str">
        <f t="shared" si="655"/>
        <v>KD</v>
      </c>
      <c r="I8314" s="2">
        <f t="shared" si="657"/>
        <v>2014</v>
      </c>
      <c r="J8314" s="2">
        <f t="shared" si="658"/>
        <v>6</v>
      </c>
      <c r="K8314" t="str">
        <f t="shared" si="659"/>
        <v>Korenbouten</v>
      </c>
      <c r="L8314" s="25">
        <f t="shared" si="656"/>
        <v>23.285714285714285</v>
      </c>
    </row>
    <row r="8315" spans="1:12" x14ac:dyDescent="0.25">
      <c r="A8315">
        <v>425</v>
      </c>
      <c r="B8315" t="s">
        <v>87</v>
      </c>
      <c r="C8315" s="1">
        <v>41803.479166666664</v>
      </c>
      <c r="D8315">
        <v>4</v>
      </c>
      <c r="E8315" t="s">
        <v>18</v>
      </c>
      <c r="F8315" t="s">
        <v>19</v>
      </c>
      <c r="G8315">
        <v>1</v>
      </c>
      <c r="H8315" t="str">
        <f t="shared" si="655"/>
        <v>KD</v>
      </c>
      <c r="I8315" s="2">
        <f t="shared" si="657"/>
        <v>2014</v>
      </c>
      <c r="J8315" s="2">
        <f t="shared" si="658"/>
        <v>6</v>
      </c>
      <c r="K8315" t="str">
        <f t="shared" si="659"/>
        <v>Korenbouten</v>
      </c>
      <c r="L8315" s="25">
        <f t="shared" si="656"/>
        <v>23.285714285714285</v>
      </c>
    </row>
    <row r="8316" spans="1:12" x14ac:dyDescent="0.25">
      <c r="A8316">
        <v>425</v>
      </c>
      <c r="B8316" t="s">
        <v>87</v>
      </c>
      <c r="C8316" s="1">
        <v>41811.475694444445</v>
      </c>
      <c r="D8316">
        <v>1</v>
      </c>
      <c r="E8316" t="s">
        <v>10</v>
      </c>
      <c r="F8316" t="s">
        <v>11</v>
      </c>
      <c r="G8316">
        <v>2</v>
      </c>
      <c r="H8316" t="str">
        <f t="shared" si="655"/>
        <v>KD</v>
      </c>
      <c r="I8316" s="2">
        <f t="shared" si="657"/>
        <v>2014</v>
      </c>
      <c r="J8316" s="2">
        <f t="shared" si="658"/>
        <v>6</v>
      </c>
      <c r="K8316" t="str">
        <f t="shared" si="659"/>
        <v>Waterjuffer</v>
      </c>
      <c r="L8316" s="25">
        <f t="shared" si="656"/>
        <v>24.428571428571427</v>
      </c>
    </row>
    <row r="8317" spans="1:12" x14ac:dyDescent="0.25">
      <c r="A8317">
        <v>425</v>
      </c>
      <c r="B8317" t="s">
        <v>87</v>
      </c>
      <c r="C8317" s="1">
        <v>41811.475694444445</v>
      </c>
      <c r="D8317">
        <v>1</v>
      </c>
      <c r="E8317" t="s">
        <v>14</v>
      </c>
      <c r="F8317" t="s">
        <v>15</v>
      </c>
      <c r="G8317">
        <v>19</v>
      </c>
      <c r="H8317" t="str">
        <f t="shared" si="655"/>
        <v>KD</v>
      </c>
      <c r="I8317" s="2">
        <f t="shared" si="657"/>
        <v>2014</v>
      </c>
      <c r="J8317" s="2">
        <f t="shared" si="658"/>
        <v>6</v>
      </c>
      <c r="K8317" t="str">
        <f t="shared" si="659"/>
        <v>Waterjuffer</v>
      </c>
      <c r="L8317" s="25">
        <f t="shared" si="656"/>
        <v>24.428571428571427</v>
      </c>
    </row>
    <row r="8318" spans="1:12" x14ac:dyDescent="0.25">
      <c r="A8318">
        <v>425</v>
      </c>
      <c r="B8318" t="s">
        <v>87</v>
      </c>
      <c r="C8318" s="1">
        <v>41811.475694444445</v>
      </c>
      <c r="D8318">
        <v>1</v>
      </c>
      <c r="E8318" t="s">
        <v>20</v>
      </c>
      <c r="F8318" t="s">
        <v>21</v>
      </c>
      <c r="G8318">
        <v>2</v>
      </c>
      <c r="H8318" t="str">
        <f t="shared" si="655"/>
        <v>KD</v>
      </c>
      <c r="I8318" s="2">
        <f t="shared" si="657"/>
        <v>2014</v>
      </c>
      <c r="J8318" s="2">
        <f t="shared" si="658"/>
        <v>6</v>
      </c>
      <c r="K8318" t="str">
        <f t="shared" si="659"/>
        <v>Waterjuffer</v>
      </c>
      <c r="L8318" s="25">
        <f t="shared" si="656"/>
        <v>24.428571428571427</v>
      </c>
    </row>
    <row r="8319" spans="1:12" x14ac:dyDescent="0.25">
      <c r="A8319">
        <v>425</v>
      </c>
      <c r="B8319" t="s">
        <v>87</v>
      </c>
      <c r="C8319" s="1">
        <v>41811.475694444445</v>
      </c>
      <c r="D8319">
        <v>1</v>
      </c>
      <c r="E8319" t="s">
        <v>61</v>
      </c>
      <c r="F8319" t="s">
        <v>62</v>
      </c>
      <c r="G8319">
        <v>4</v>
      </c>
      <c r="H8319" t="str">
        <f t="shared" si="655"/>
        <v>KD</v>
      </c>
      <c r="I8319" s="2">
        <f t="shared" si="657"/>
        <v>2014</v>
      </c>
      <c r="J8319" s="2">
        <f t="shared" si="658"/>
        <v>6</v>
      </c>
      <c r="K8319" t="str">
        <f t="shared" si="659"/>
        <v>Waterjuffer</v>
      </c>
      <c r="L8319" s="25">
        <f t="shared" si="656"/>
        <v>24.428571428571427</v>
      </c>
    </row>
    <row r="8320" spans="1:12" x14ac:dyDescent="0.25">
      <c r="A8320">
        <v>425</v>
      </c>
      <c r="B8320" t="s">
        <v>87</v>
      </c>
      <c r="C8320" s="1">
        <v>41811.475694444445</v>
      </c>
      <c r="D8320">
        <v>1</v>
      </c>
      <c r="E8320" t="s">
        <v>24</v>
      </c>
      <c r="F8320" t="s">
        <v>25</v>
      </c>
      <c r="G8320">
        <v>1</v>
      </c>
      <c r="H8320" t="str">
        <f t="shared" si="655"/>
        <v>KD</v>
      </c>
      <c r="I8320" s="2">
        <f t="shared" si="657"/>
        <v>2014</v>
      </c>
      <c r="J8320" s="2">
        <f t="shared" si="658"/>
        <v>6</v>
      </c>
      <c r="K8320" t="str">
        <f t="shared" si="659"/>
        <v>Glazenmakers</v>
      </c>
      <c r="L8320" s="25">
        <f t="shared" si="656"/>
        <v>24.428571428571427</v>
      </c>
    </row>
    <row r="8321" spans="1:12" x14ac:dyDescent="0.25">
      <c r="A8321">
        <v>425</v>
      </c>
      <c r="B8321" t="s">
        <v>87</v>
      </c>
      <c r="C8321" s="1">
        <v>41811.475694444445</v>
      </c>
      <c r="D8321">
        <v>1</v>
      </c>
      <c r="E8321" t="s">
        <v>26</v>
      </c>
      <c r="F8321" t="s">
        <v>27</v>
      </c>
      <c r="G8321">
        <v>4</v>
      </c>
      <c r="H8321" t="str">
        <f t="shared" si="655"/>
        <v>KD</v>
      </c>
      <c r="I8321" s="2">
        <f t="shared" si="657"/>
        <v>2014</v>
      </c>
      <c r="J8321" s="2">
        <f t="shared" si="658"/>
        <v>6</v>
      </c>
      <c r="K8321" t="str">
        <f t="shared" si="659"/>
        <v>Glazenmakers</v>
      </c>
      <c r="L8321" s="25">
        <f t="shared" si="656"/>
        <v>24.428571428571427</v>
      </c>
    </row>
    <row r="8322" spans="1:12" x14ac:dyDescent="0.25">
      <c r="A8322">
        <v>425</v>
      </c>
      <c r="B8322" t="s">
        <v>87</v>
      </c>
      <c r="C8322" s="1">
        <v>41811.475694444445</v>
      </c>
      <c r="D8322">
        <v>1</v>
      </c>
      <c r="E8322" t="s">
        <v>18</v>
      </c>
      <c r="F8322" t="s">
        <v>19</v>
      </c>
      <c r="G8322">
        <v>1</v>
      </c>
      <c r="H8322" t="str">
        <f t="shared" ref="H8322:H8385" si="660">VLOOKUP(A8322,$N$2:$O$51,2,FALSE)</f>
        <v>KD</v>
      </c>
      <c r="I8322" s="2">
        <f t="shared" si="657"/>
        <v>2014</v>
      </c>
      <c r="J8322" s="2">
        <f t="shared" si="658"/>
        <v>6</v>
      </c>
      <c r="K8322" t="str">
        <f t="shared" si="659"/>
        <v>Korenbouten</v>
      </c>
      <c r="L8322" s="25">
        <f t="shared" si="656"/>
        <v>24.428571428571427</v>
      </c>
    </row>
    <row r="8323" spans="1:12" x14ac:dyDescent="0.25">
      <c r="A8323">
        <v>425</v>
      </c>
      <c r="B8323" t="s">
        <v>87</v>
      </c>
      <c r="C8323" s="1">
        <v>41811.475694444445</v>
      </c>
      <c r="D8323">
        <v>2</v>
      </c>
      <c r="E8323" t="s">
        <v>10</v>
      </c>
      <c r="F8323" t="s">
        <v>11</v>
      </c>
      <c r="G8323">
        <v>1</v>
      </c>
      <c r="H8323" t="str">
        <f t="shared" si="660"/>
        <v>KD</v>
      </c>
      <c r="I8323" s="2">
        <f t="shared" si="657"/>
        <v>2014</v>
      </c>
      <c r="J8323" s="2">
        <f t="shared" si="658"/>
        <v>6</v>
      </c>
      <c r="K8323" t="str">
        <f t="shared" si="659"/>
        <v>Waterjuffer</v>
      </c>
      <c r="L8323" s="25">
        <f t="shared" ref="L8323:L8386" si="661">(ROUNDDOWN(C8323-DATE(I8323,1,1),0))/7</f>
        <v>24.428571428571427</v>
      </c>
    </row>
    <row r="8324" spans="1:12" x14ac:dyDescent="0.25">
      <c r="A8324">
        <v>425</v>
      </c>
      <c r="B8324" t="s">
        <v>87</v>
      </c>
      <c r="C8324" s="1">
        <v>41811.475694444445</v>
      </c>
      <c r="D8324">
        <v>2</v>
      </c>
      <c r="E8324" t="s">
        <v>14</v>
      </c>
      <c r="F8324" t="s">
        <v>15</v>
      </c>
      <c r="G8324">
        <v>8</v>
      </c>
      <c r="H8324" t="str">
        <f t="shared" si="660"/>
        <v>KD</v>
      </c>
      <c r="I8324" s="2">
        <f t="shared" si="657"/>
        <v>2014</v>
      </c>
      <c r="J8324" s="2">
        <f t="shared" si="658"/>
        <v>6</v>
      </c>
      <c r="K8324" t="str">
        <f t="shared" si="659"/>
        <v>Waterjuffer</v>
      </c>
      <c r="L8324" s="25">
        <f t="shared" si="661"/>
        <v>24.428571428571427</v>
      </c>
    </row>
    <row r="8325" spans="1:12" x14ac:dyDescent="0.25">
      <c r="A8325">
        <v>425</v>
      </c>
      <c r="B8325" t="s">
        <v>87</v>
      </c>
      <c r="C8325" s="1">
        <v>41811.475694444445</v>
      </c>
      <c r="D8325">
        <v>2</v>
      </c>
      <c r="E8325" t="s">
        <v>61</v>
      </c>
      <c r="F8325" t="s">
        <v>62</v>
      </c>
      <c r="G8325">
        <v>4</v>
      </c>
      <c r="H8325" t="str">
        <f t="shared" si="660"/>
        <v>KD</v>
      </c>
      <c r="I8325" s="2">
        <f t="shared" si="657"/>
        <v>2014</v>
      </c>
      <c r="J8325" s="2">
        <f t="shared" si="658"/>
        <v>6</v>
      </c>
      <c r="K8325" t="str">
        <f t="shared" si="659"/>
        <v>Waterjuffer</v>
      </c>
      <c r="L8325" s="25">
        <f t="shared" si="661"/>
        <v>24.428571428571427</v>
      </c>
    </row>
    <row r="8326" spans="1:12" x14ac:dyDescent="0.25">
      <c r="A8326">
        <v>425</v>
      </c>
      <c r="B8326" t="s">
        <v>87</v>
      </c>
      <c r="C8326" s="1">
        <v>41811.475694444445</v>
      </c>
      <c r="D8326">
        <v>4</v>
      </c>
      <c r="E8326" t="s">
        <v>22</v>
      </c>
      <c r="F8326" t="s">
        <v>23</v>
      </c>
      <c r="G8326">
        <v>1</v>
      </c>
      <c r="H8326" t="str">
        <f t="shared" si="660"/>
        <v>KD</v>
      </c>
      <c r="I8326" s="2">
        <f t="shared" si="657"/>
        <v>2014</v>
      </c>
      <c r="J8326" s="2">
        <f t="shared" si="658"/>
        <v>6</v>
      </c>
      <c r="K8326" t="str">
        <f t="shared" si="659"/>
        <v>Glazenmakers</v>
      </c>
      <c r="L8326" s="25">
        <f t="shared" si="661"/>
        <v>24.428571428571427</v>
      </c>
    </row>
    <row r="8327" spans="1:12" x14ac:dyDescent="0.25">
      <c r="A8327">
        <v>425</v>
      </c>
      <c r="B8327" t="s">
        <v>87</v>
      </c>
      <c r="C8327" s="1">
        <v>41811.475694444445</v>
      </c>
      <c r="D8327">
        <v>4</v>
      </c>
      <c r="E8327" t="s">
        <v>24</v>
      </c>
      <c r="F8327" t="s">
        <v>25</v>
      </c>
      <c r="G8327">
        <v>2</v>
      </c>
      <c r="H8327" t="str">
        <f t="shared" si="660"/>
        <v>KD</v>
      </c>
      <c r="I8327" s="2">
        <f t="shared" si="657"/>
        <v>2014</v>
      </c>
      <c r="J8327" s="2">
        <f t="shared" si="658"/>
        <v>6</v>
      </c>
      <c r="K8327" t="str">
        <f t="shared" si="659"/>
        <v>Glazenmakers</v>
      </c>
      <c r="L8327" s="25">
        <f t="shared" si="661"/>
        <v>24.428571428571427</v>
      </c>
    </row>
    <row r="8328" spans="1:12" x14ac:dyDescent="0.25">
      <c r="A8328">
        <v>425</v>
      </c>
      <c r="B8328" t="s">
        <v>87</v>
      </c>
      <c r="C8328" s="1">
        <v>41811.475694444445</v>
      </c>
      <c r="D8328">
        <v>4</v>
      </c>
      <c r="E8328" t="s">
        <v>26</v>
      </c>
      <c r="F8328" t="s">
        <v>27</v>
      </c>
      <c r="G8328">
        <v>5</v>
      </c>
      <c r="H8328" t="str">
        <f t="shared" si="660"/>
        <v>KD</v>
      </c>
      <c r="I8328" s="2">
        <f t="shared" si="657"/>
        <v>2014</v>
      </c>
      <c r="J8328" s="2">
        <f t="shared" si="658"/>
        <v>6</v>
      </c>
      <c r="K8328" t="str">
        <f t="shared" si="659"/>
        <v>Glazenmakers</v>
      </c>
      <c r="L8328" s="25">
        <f t="shared" si="661"/>
        <v>24.428571428571427</v>
      </c>
    </row>
    <row r="8329" spans="1:12" x14ac:dyDescent="0.25">
      <c r="A8329">
        <v>425</v>
      </c>
      <c r="B8329" t="s">
        <v>87</v>
      </c>
      <c r="C8329" s="1">
        <v>41819.46875</v>
      </c>
      <c r="D8329">
        <v>1</v>
      </c>
      <c r="E8329" t="s">
        <v>10</v>
      </c>
      <c r="F8329" t="s">
        <v>11</v>
      </c>
      <c r="G8329">
        <v>1</v>
      </c>
      <c r="H8329" t="str">
        <f t="shared" si="660"/>
        <v>KD</v>
      </c>
      <c r="I8329" s="2">
        <f t="shared" si="657"/>
        <v>2014</v>
      </c>
      <c r="J8329" s="2">
        <f t="shared" si="658"/>
        <v>6</v>
      </c>
      <c r="K8329" t="str">
        <f t="shared" si="659"/>
        <v>Waterjuffer</v>
      </c>
      <c r="L8329" s="25">
        <f t="shared" si="661"/>
        <v>25.571428571428573</v>
      </c>
    </row>
    <row r="8330" spans="1:12" x14ac:dyDescent="0.25">
      <c r="A8330">
        <v>425</v>
      </c>
      <c r="B8330" t="s">
        <v>87</v>
      </c>
      <c r="C8330" s="1">
        <v>41819.46875</v>
      </c>
      <c r="D8330">
        <v>1</v>
      </c>
      <c r="E8330" t="s">
        <v>14</v>
      </c>
      <c r="F8330" t="s">
        <v>15</v>
      </c>
      <c r="G8330">
        <v>10</v>
      </c>
      <c r="H8330" t="str">
        <f t="shared" si="660"/>
        <v>KD</v>
      </c>
      <c r="I8330" s="2">
        <f t="shared" si="657"/>
        <v>2014</v>
      </c>
      <c r="J8330" s="2">
        <f t="shared" si="658"/>
        <v>6</v>
      </c>
      <c r="K8330" t="str">
        <f t="shared" si="659"/>
        <v>Waterjuffer</v>
      </c>
      <c r="L8330" s="25">
        <f t="shared" si="661"/>
        <v>25.571428571428573</v>
      </c>
    </row>
    <row r="8331" spans="1:12" x14ac:dyDescent="0.25">
      <c r="A8331">
        <v>425</v>
      </c>
      <c r="B8331" t="s">
        <v>87</v>
      </c>
      <c r="C8331" s="1">
        <v>41819.46875</v>
      </c>
      <c r="D8331">
        <v>1</v>
      </c>
      <c r="E8331" t="s">
        <v>26</v>
      </c>
      <c r="F8331" t="s">
        <v>27</v>
      </c>
      <c r="G8331">
        <v>8</v>
      </c>
      <c r="H8331" t="str">
        <f t="shared" si="660"/>
        <v>KD</v>
      </c>
      <c r="I8331" s="2">
        <f t="shared" si="657"/>
        <v>2014</v>
      </c>
      <c r="J8331" s="2">
        <f t="shared" si="658"/>
        <v>6</v>
      </c>
      <c r="K8331" t="str">
        <f t="shared" si="659"/>
        <v>Glazenmakers</v>
      </c>
      <c r="L8331" s="25">
        <f t="shared" si="661"/>
        <v>25.571428571428573</v>
      </c>
    </row>
    <row r="8332" spans="1:12" x14ac:dyDescent="0.25">
      <c r="A8332">
        <v>425</v>
      </c>
      <c r="B8332" t="s">
        <v>87</v>
      </c>
      <c r="C8332" s="1">
        <v>41819.46875</v>
      </c>
      <c r="D8332">
        <v>2</v>
      </c>
      <c r="E8332" t="s">
        <v>14</v>
      </c>
      <c r="F8332" t="s">
        <v>15</v>
      </c>
      <c r="G8332">
        <v>5</v>
      </c>
      <c r="H8332" t="str">
        <f t="shared" si="660"/>
        <v>KD</v>
      </c>
      <c r="I8332" s="2">
        <f t="shared" si="657"/>
        <v>2014</v>
      </c>
      <c r="J8332" s="2">
        <f t="shared" si="658"/>
        <v>6</v>
      </c>
      <c r="K8332" t="str">
        <f t="shared" si="659"/>
        <v>Waterjuffer</v>
      </c>
      <c r="L8332" s="25">
        <f t="shared" si="661"/>
        <v>25.571428571428573</v>
      </c>
    </row>
    <row r="8333" spans="1:12" x14ac:dyDescent="0.25">
      <c r="A8333">
        <v>425</v>
      </c>
      <c r="B8333" t="s">
        <v>87</v>
      </c>
      <c r="C8333" s="1">
        <v>41819.46875</v>
      </c>
      <c r="D8333">
        <v>2</v>
      </c>
      <c r="E8333" t="s">
        <v>61</v>
      </c>
      <c r="F8333" t="s">
        <v>62</v>
      </c>
      <c r="G8333">
        <v>6</v>
      </c>
      <c r="H8333" t="str">
        <f t="shared" si="660"/>
        <v>KD</v>
      </c>
      <c r="I8333" s="2">
        <f t="shared" si="657"/>
        <v>2014</v>
      </c>
      <c r="J8333" s="2">
        <f t="shared" si="658"/>
        <v>6</v>
      </c>
      <c r="K8333" t="str">
        <f t="shared" si="659"/>
        <v>Waterjuffer</v>
      </c>
      <c r="L8333" s="25">
        <f t="shared" si="661"/>
        <v>25.571428571428573</v>
      </c>
    </row>
    <row r="8334" spans="1:12" x14ac:dyDescent="0.25">
      <c r="A8334">
        <v>425</v>
      </c>
      <c r="B8334" t="s">
        <v>87</v>
      </c>
      <c r="C8334" s="1">
        <v>41819.46875</v>
      </c>
      <c r="D8334">
        <v>2</v>
      </c>
      <c r="E8334" t="s">
        <v>26</v>
      </c>
      <c r="F8334" t="s">
        <v>27</v>
      </c>
      <c r="G8334">
        <v>4</v>
      </c>
      <c r="H8334" t="str">
        <f t="shared" si="660"/>
        <v>KD</v>
      </c>
      <c r="I8334" s="2">
        <f t="shared" si="657"/>
        <v>2014</v>
      </c>
      <c r="J8334" s="2">
        <f t="shared" si="658"/>
        <v>6</v>
      </c>
      <c r="K8334" t="str">
        <f t="shared" si="659"/>
        <v>Glazenmakers</v>
      </c>
      <c r="L8334" s="25">
        <f t="shared" si="661"/>
        <v>25.571428571428573</v>
      </c>
    </row>
    <row r="8335" spans="1:12" x14ac:dyDescent="0.25">
      <c r="A8335">
        <v>425</v>
      </c>
      <c r="B8335" t="s">
        <v>87</v>
      </c>
      <c r="C8335" s="1">
        <v>41819.46875</v>
      </c>
      <c r="D8335">
        <v>2</v>
      </c>
      <c r="E8335" t="s">
        <v>18</v>
      </c>
      <c r="F8335" t="s">
        <v>19</v>
      </c>
      <c r="G8335">
        <v>1</v>
      </c>
      <c r="H8335" t="str">
        <f t="shared" si="660"/>
        <v>KD</v>
      </c>
      <c r="I8335" s="2">
        <f t="shared" si="657"/>
        <v>2014</v>
      </c>
      <c r="J8335" s="2">
        <f t="shared" si="658"/>
        <v>6</v>
      </c>
      <c r="K8335" t="str">
        <f t="shared" si="659"/>
        <v>Korenbouten</v>
      </c>
      <c r="L8335" s="25">
        <f t="shared" si="661"/>
        <v>25.571428571428573</v>
      </c>
    </row>
    <row r="8336" spans="1:12" x14ac:dyDescent="0.25">
      <c r="A8336">
        <v>425</v>
      </c>
      <c r="B8336" t="s">
        <v>87</v>
      </c>
      <c r="C8336" s="1">
        <v>41819.46875</v>
      </c>
      <c r="D8336">
        <v>4</v>
      </c>
      <c r="E8336" t="s">
        <v>22</v>
      </c>
      <c r="F8336" t="s">
        <v>23</v>
      </c>
      <c r="G8336">
        <v>1</v>
      </c>
      <c r="H8336" t="str">
        <f t="shared" si="660"/>
        <v>KD</v>
      </c>
      <c r="I8336" s="2">
        <f t="shared" si="657"/>
        <v>2014</v>
      </c>
      <c r="J8336" s="2">
        <f t="shared" si="658"/>
        <v>6</v>
      </c>
      <c r="K8336" t="str">
        <f t="shared" si="659"/>
        <v>Glazenmakers</v>
      </c>
      <c r="L8336" s="25">
        <f t="shared" si="661"/>
        <v>25.571428571428573</v>
      </c>
    </row>
    <row r="8337" spans="1:12" x14ac:dyDescent="0.25">
      <c r="A8337">
        <v>425</v>
      </c>
      <c r="B8337" t="s">
        <v>87</v>
      </c>
      <c r="C8337" s="1">
        <v>41819.46875</v>
      </c>
      <c r="D8337">
        <v>4</v>
      </c>
      <c r="E8337" t="s">
        <v>26</v>
      </c>
      <c r="F8337" t="s">
        <v>27</v>
      </c>
      <c r="G8337">
        <v>7</v>
      </c>
      <c r="H8337" t="str">
        <f t="shared" si="660"/>
        <v>KD</v>
      </c>
      <c r="I8337" s="2">
        <f t="shared" si="657"/>
        <v>2014</v>
      </c>
      <c r="J8337" s="2">
        <f t="shared" si="658"/>
        <v>6</v>
      </c>
      <c r="K8337" t="str">
        <f t="shared" si="659"/>
        <v>Glazenmakers</v>
      </c>
      <c r="L8337" s="25">
        <f t="shared" si="661"/>
        <v>25.571428571428573</v>
      </c>
    </row>
    <row r="8338" spans="1:12" x14ac:dyDescent="0.25">
      <c r="A8338">
        <v>425</v>
      </c>
      <c r="B8338" t="s">
        <v>87</v>
      </c>
      <c r="C8338" s="1">
        <v>41850.461805555555</v>
      </c>
      <c r="D8338">
        <v>1</v>
      </c>
      <c r="E8338" t="s">
        <v>14</v>
      </c>
      <c r="F8338" t="s">
        <v>15</v>
      </c>
      <c r="G8338">
        <v>40</v>
      </c>
      <c r="H8338" t="str">
        <f t="shared" si="660"/>
        <v>KD</v>
      </c>
      <c r="I8338" s="2">
        <f t="shared" si="657"/>
        <v>2014</v>
      </c>
      <c r="J8338" s="2">
        <f t="shared" si="658"/>
        <v>7</v>
      </c>
      <c r="K8338" t="str">
        <f t="shared" si="659"/>
        <v>Waterjuffer</v>
      </c>
      <c r="L8338" s="25">
        <f t="shared" si="661"/>
        <v>30</v>
      </c>
    </row>
    <row r="8339" spans="1:12" x14ac:dyDescent="0.25">
      <c r="A8339">
        <v>425</v>
      </c>
      <c r="B8339" t="s">
        <v>87</v>
      </c>
      <c r="C8339" s="1">
        <v>41850.461805555555</v>
      </c>
      <c r="D8339">
        <v>1</v>
      </c>
      <c r="E8339" t="s">
        <v>26</v>
      </c>
      <c r="F8339" t="s">
        <v>27</v>
      </c>
      <c r="G8339">
        <v>1</v>
      </c>
      <c r="H8339" t="str">
        <f t="shared" si="660"/>
        <v>KD</v>
      </c>
      <c r="I8339" s="2">
        <f t="shared" si="657"/>
        <v>2014</v>
      </c>
      <c r="J8339" s="2">
        <f t="shared" si="658"/>
        <v>7</v>
      </c>
      <c r="K8339" t="str">
        <f t="shared" si="659"/>
        <v>Glazenmakers</v>
      </c>
      <c r="L8339" s="25">
        <f t="shared" si="661"/>
        <v>30</v>
      </c>
    </row>
    <row r="8340" spans="1:12" x14ac:dyDescent="0.25">
      <c r="A8340">
        <v>425</v>
      </c>
      <c r="B8340" t="s">
        <v>87</v>
      </c>
      <c r="C8340" s="1">
        <v>41850.461805555555</v>
      </c>
      <c r="D8340">
        <v>1</v>
      </c>
      <c r="E8340" t="s">
        <v>42</v>
      </c>
      <c r="F8340" t="s">
        <v>43</v>
      </c>
      <c r="G8340">
        <v>2</v>
      </c>
      <c r="H8340" t="str">
        <f t="shared" si="660"/>
        <v>KD</v>
      </c>
      <c r="I8340" s="2">
        <f t="shared" si="657"/>
        <v>2014</v>
      </c>
      <c r="J8340" s="2">
        <f t="shared" si="658"/>
        <v>7</v>
      </c>
      <c r="K8340" t="str">
        <f t="shared" si="659"/>
        <v>Korenbouten</v>
      </c>
      <c r="L8340" s="25">
        <f t="shared" si="661"/>
        <v>30</v>
      </c>
    </row>
    <row r="8341" spans="1:12" x14ac:dyDescent="0.25">
      <c r="A8341">
        <v>425</v>
      </c>
      <c r="B8341" t="s">
        <v>87</v>
      </c>
      <c r="C8341" s="1">
        <v>41850.461805555555</v>
      </c>
      <c r="D8341">
        <v>2</v>
      </c>
      <c r="E8341" t="s">
        <v>14</v>
      </c>
      <c r="F8341" t="s">
        <v>15</v>
      </c>
      <c r="G8341">
        <v>80</v>
      </c>
      <c r="H8341" t="str">
        <f t="shared" si="660"/>
        <v>KD</v>
      </c>
      <c r="I8341" s="2">
        <f t="shared" si="657"/>
        <v>2014</v>
      </c>
      <c r="J8341" s="2">
        <f t="shared" si="658"/>
        <v>7</v>
      </c>
      <c r="K8341" t="str">
        <f t="shared" si="659"/>
        <v>Waterjuffer</v>
      </c>
      <c r="L8341" s="25">
        <f t="shared" si="661"/>
        <v>30</v>
      </c>
    </row>
    <row r="8342" spans="1:12" x14ac:dyDescent="0.25">
      <c r="A8342">
        <v>425</v>
      </c>
      <c r="B8342" t="s">
        <v>87</v>
      </c>
      <c r="C8342" s="1">
        <v>41850.461805555555</v>
      </c>
      <c r="D8342">
        <v>2</v>
      </c>
      <c r="E8342" t="s">
        <v>71</v>
      </c>
      <c r="F8342" t="s">
        <v>72</v>
      </c>
      <c r="G8342">
        <v>1</v>
      </c>
      <c r="H8342" t="str">
        <f t="shared" si="660"/>
        <v>KD</v>
      </c>
      <c r="I8342" s="2">
        <f t="shared" si="657"/>
        <v>2014</v>
      </c>
      <c r="J8342" s="2">
        <f t="shared" si="658"/>
        <v>7</v>
      </c>
      <c r="K8342" t="str">
        <f t="shared" si="659"/>
        <v>Waterjuffer</v>
      </c>
      <c r="L8342" s="25">
        <f t="shared" si="661"/>
        <v>30</v>
      </c>
    </row>
    <row r="8343" spans="1:12" x14ac:dyDescent="0.25">
      <c r="A8343">
        <v>425</v>
      </c>
      <c r="B8343" t="s">
        <v>87</v>
      </c>
      <c r="C8343" s="1">
        <v>41850.461805555555</v>
      </c>
      <c r="D8343">
        <v>2</v>
      </c>
      <c r="E8343" t="s">
        <v>42</v>
      </c>
      <c r="F8343" t="s">
        <v>43</v>
      </c>
      <c r="G8343">
        <v>4</v>
      </c>
      <c r="H8343" t="str">
        <f t="shared" si="660"/>
        <v>KD</v>
      </c>
      <c r="I8343" s="2">
        <f t="shared" si="657"/>
        <v>2014</v>
      </c>
      <c r="J8343" s="2">
        <f t="shared" si="658"/>
        <v>7</v>
      </c>
      <c r="K8343" t="str">
        <f t="shared" si="659"/>
        <v>Korenbouten</v>
      </c>
      <c r="L8343" s="25">
        <f t="shared" si="661"/>
        <v>30</v>
      </c>
    </row>
    <row r="8344" spans="1:12" x14ac:dyDescent="0.25">
      <c r="A8344">
        <v>425</v>
      </c>
      <c r="B8344" t="s">
        <v>87</v>
      </c>
      <c r="C8344" s="1">
        <v>41850.461805555555</v>
      </c>
      <c r="D8344">
        <v>2</v>
      </c>
      <c r="E8344" t="s">
        <v>26</v>
      </c>
      <c r="F8344" t="s">
        <v>27</v>
      </c>
      <c r="G8344">
        <v>1</v>
      </c>
      <c r="H8344" t="str">
        <f t="shared" si="660"/>
        <v>KD</v>
      </c>
      <c r="I8344" s="2">
        <f t="shared" si="657"/>
        <v>2014</v>
      </c>
      <c r="J8344" s="2">
        <f t="shared" si="658"/>
        <v>7</v>
      </c>
      <c r="K8344" t="str">
        <f t="shared" si="659"/>
        <v>Glazenmakers</v>
      </c>
      <c r="L8344" s="25">
        <f t="shared" si="661"/>
        <v>30</v>
      </c>
    </row>
    <row r="8345" spans="1:12" x14ac:dyDescent="0.25">
      <c r="A8345">
        <v>425</v>
      </c>
      <c r="B8345" t="s">
        <v>87</v>
      </c>
      <c r="C8345" s="1">
        <v>41850.461805555555</v>
      </c>
      <c r="D8345">
        <v>4</v>
      </c>
      <c r="E8345" t="s">
        <v>26</v>
      </c>
      <c r="F8345" t="s">
        <v>27</v>
      </c>
      <c r="G8345">
        <v>3</v>
      </c>
      <c r="H8345" t="str">
        <f t="shared" si="660"/>
        <v>KD</v>
      </c>
      <c r="I8345" s="2">
        <f t="shared" si="657"/>
        <v>2014</v>
      </c>
      <c r="J8345" s="2">
        <f t="shared" si="658"/>
        <v>7</v>
      </c>
      <c r="K8345" t="str">
        <f t="shared" si="659"/>
        <v>Glazenmakers</v>
      </c>
      <c r="L8345" s="25">
        <f t="shared" si="661"/>
        <v>30</v>
      </c>
    </row>
    <row r="8346" spans="1:12" x14ac:dyDescent="0.25">
      <c r="A8346">
        <v>425</v>
      </c>
      <c r="B8346" t="s">
        <v>87</v>
      </c>
      <c r="C8346" s="1">
        <v>41864.569444444445</v>
      </c>
      <c r="D8346">
        <v>1</v>
      </c>
      <c r="E8346" t="s">
        <v>14</v>
      </c>
      <c r="F8346" t="s">
        <v>15</v>
      </c>
      <c r="G8346">
        <v>40</v>
      </c>
      <c r="H8346" t="str">
        <f t="shared" si="660"/>
        <v>KD</v>
      </c>
      <c r="I8346" s="2">
        <f t="shared" si="657"/>
        <v>2014</v>
      </c>
      <c r="J8346" s="2">
        <f t="shared" si="658"/>
        <v>8</v>
      </c>
      <c r="K8346" t="str">
        <f t="shared" si="659"/>
        <v>Waterjuffer</v>
      </c>
      <c r="L8346" s="25">
        <f t="shared" si="661"/>
        <v>32</v>
      </c>
    </row>
    <row r="8347" spans="1:12" x14ac:dyDescent="0.25">
      <c r="A8347">
        <v>425</v>
      </c>
      <c r="B8347" t="s">
        <v>87</v>
      </c>
      <c r="C8347" s="1">
        <v>41864.569444444445</v>
      </c>
      <c r="D8347">
        <v>1</v>
      </c>
      <c r="E8347" t="s">
        <v>36</v>
      </c>
      <c r="F8347" t="s">
        <v>37</v>
      </c>
      <c r="G8347">
        <v>12</v>
      </c>
      <c r="H8347" t="str">
        <f t="shared" si="660"/>
        <v>KD</v>
      </c>
      <c r="I8347" s="2">
        <f t="shared" si="657"/>
        <v>2014</v>
      </c>
      <c r="J8347" s="2">
        <f t="shared" si="658"/>
        <v>8</v>
      </c>
      <c r="K8347" t="str">
        <f t="shared" si="659"/>
        <v>Glazenmakers</v>
      </c>
      <c r="L8347" s="25">
        <f t="shared" si="661"/>
        <v>32</v>
      </c>
    </row>
    <row r="8348" spans="1:12" x14ac:dyDescent="0.25">
      <c r="A8348">
        <v>425</v>
      </c>
      <c r="B8348" t="s">
        <v>87</v>
      </c>
      <c r="C8348" s="1">
        <v>41864.569444444445</v>
      </c>
      <c r="D8348">
        <v>1</v>
      </c>
      <c r="E8348" t="s">
        <v>42</v>
      </c>
      <c r="F8348" t="s">
        <v>43</v>
      </c>
      <c r="G8348">
        <v>7</v>
      </c>
      <c r="H8348" t="str">
        <f t="shared" si="660"/>
        <v>KD</v>
      </c>
      <c r="I8348" s="2">
        <f t="shared" si="657"/>
        <v>2014</v>
      </c>
      <c r="J8348" s="2">
        <f t="shared" si="658"/>
        <v>8</v>
      </c>
      <c r="K8348" t="str">
        <f t="shared" si="659"/>
        <v>Korenbouten</v>
      </c>
      <c r="L8348" s="25">
        <f t="shared" si="661"/>
        <v>32</v>
      </c>
    </row>
    <row r="8349" spans="1:12" x14ac:dyDescent="0.25">
      <c r="A8349">
        <v>425</v>
      </c>
      <c r="B8349" t="s">
        <v>87</v>
      </c>
      <c r="C8349" s="1">
        <v>41864.569444444445</v>
      </c>
      <c r="D8349">
        <v>2</v>
      </c>
      <c r="E8349" t="s">
        <v>14</v>
      </c>
      <c r="F8349" t="s">
        <v>15</v>
      </c>
      <c r="G8349">
        <v>36</v>
      </c>
      <c r="H8349" t="str">
        <f t="shared" si="660"/>
        <v>KD</v>
      </c>
      <c r="I8349" s="2">
        <f t="shared" si="657"/>
        <v>2014</v>
      </c>
      <c r="J8349" s="2">
        <f t="shared" si="658"/>
        <v>8</v>
      </c>
      <c r="K8349" t="str">
        <f t="shared" si="659"/>
        <v>Waterjuffer</v>
      </c>
      <c r="L8349" s="25">
        <f t="shared" si="661"/>
        <v>32</v>
      </c>
    </row>
    <row r="8350" spans="1:12" x14ac:dyDescent="0.25">
      <c r="A8350">
        <v>425</v>
      </c>
      <c r="B8350" t="s">
        <v>87</v>
      </c>
      <c r="C8350" s="1">
        <v>41864.569444444445</v>
      </c>
      <c r="D8350">
        <v>2</v>
      </c>
      <c r="E8350" t="s">
        <v>71</v>
      </c>
      <c r="F8350" t="s">
        <v>72</v>
      </c>
      <c r="G8350">
        <v>3</v>
      </c>
      <c r="H8350" t="str">
        <f t="shared" si="660"/>
        <v>KD</v>
      </c>
      <c r="I8350" s="2">
        <f t="shared" si="657"/>
        <v>2014</v>
      </c>
      <c r="J8350" s="2">
        <f t="shared" si="658"/>
        <v>8</v>
      </c>
      <c r="K8350" t="str">
        <f t="shared" si="659"/>
        <v>Waterjuffer</v>
      </c>
      <c r="L8350" s="25">
        <f t="shared" si="661"/>
        <v>32</v>
      </c>
    </row>
    <row r="8351" spans="1:12" x14ac:dyDescent="0.25">
      <c r="A8351">
        <v>425</v>
      </c>
      <c r="B8351" t="s">
        <v>87</v>
      </c>
      <c r="C8351" s="1">
        <v>41864.569444444445</v>
      </c>
      <c r="D8351">
        <v>2</v>
      </c>
      <c r="E8351" t="s">
        <v>42</v>
      </c>
      <c r="F8351" t="s">
        <v>43</v>
      </c>
      <c r="G8351">
        <v>4</v>
      </c>
      <c r="H8351" t="str">
        <f t="shared" si="660"/>
        <v>KD</v>
      </c>
      <c r="I8351" s="2">
        <f t="shared" si="657"/>
        <v>2014</v>
      </c>
      <c r="J8351" s="2">
        <f t="shared" si="658"/>
        <v>8</v>
      </c>
      <c r="K8351" t="str">
        <f t="shared" si="659"/>
        <v>Korenbouten</v>
      </c>
      <c r="L8351" s="25">
        <f t="shared" si="661"/>
        <v>32</v>
      </c>
    </row>
    <row r="8352" spans="1:12" x14ac:dyDescent="0.25">
      <c r="A8352">
        <v>425</v>
      </c>
      <c r="B8352" t="s">
        <v>87</v>
      </c>
      <c r="C8352" s="1">
        <v>41864.569444444445</v>
      </c>
      <c r="D8352">
        <v>4</v>
      </c>
      <c r="E8352" t="s">
        <v>36</v>
      </c>
      <c r="F8352" t="s">
        <v>37</v>
      </c>
      <c r="G8352">
        <v>12</v>
      </c>
      <c r="H8352" t="str">
        <f t="shared" si="660"/>
        <v>KD</v>
      </c>
      <c r="I8352" s="2">
        <f t="shared" si="657"/>
        <v>2014</v>
      </c>
      <c r="J8352" s="2">
        <f t="shared" si="658"/>
        <v>8</v>
      </c>
      <c r="K8352" t="str">
        <f t="shared" si="659"/>
        <v>Glazenmakers</v>
      </c>
      <c r="L8352" s="25">
        <f t="shared" si="661"/>
        <v>32</v>
      </c>
    </row>
    <row r="8353" spans="1:12" x14ac:dyDescent="0.25">
      <c r="A8353">
        <v>425</v>
      </c>
      <c r="B8353" t="s">
        <v>87</v>
      </c>
      <c r="C8353" s="1">
        <v>41871.496527777781</v>
      </c>
      <c r="D8353">
        <v>1</v>
      </c>
      <c r="E8353" t="s">
        <v>10</v>
      </c>
      <c r="F8353" t="s">
        <v>11</v>
      </c>
      <c r="G8353">
        <v>20</v>
      </c>
      <c r="H8353" t="str">
        <f t="shared" si="660"/>
        <v>KD</v>
      </c>
      <c r="I8353" s="2">
        <f t="shared" si="657"/>
        <v>2014</v>
      </c>
      <c r="J8353" s="2">
        <f t="shared" si="658"/>
        <v>8</v>
      </c>
      <c r="K8353" t="str">
        <f t="shared" si="659"/>
        <v>Waterjuffer</v>
      </c>
      <c r="L8353" s="25">
        <f t="shared" si="661"/>
        <v>33</v>
      </c>
    </row>
    <row r="8354" spans="1:12" x14ac:dyDescent="0.25">
      <c r="A8354">
        <v>425</v>
      </c>
      <c r="B8354" t="s">
        <v>87</v>
      </c>
      <c r="C8354" s="1">
        <v>41871.496527777781</v>
      </c>
      <c r="D8354">
        <v>1</v>
      </c>
      <c r="E8354" t="s">
        <v>42</v>
      </c>
      <c r="F8354" t="s">
        <v>43</v>
      </c>
      <c r="G8354">
        <v>22</v>
      </c>
      <c r="H8354" t="str">
        <f t="shared" si="660"/>
        <v>KD</v>
      </c>
      <c r="I8354" s="2">
        <f t="shared" si="657"/>
        <v>2014</v>
      </c>
      <c r="J8354" s="2">
        <f t="shared" si="658"/>
        <v>8</v>
      </c>
      <c r="K8354" t="str">
        <f t="shared" si="659"/>
        <v>Korenbouten</v>
      </c>
      <c r="L8354" s="25">
        <f t="shared" si="661"/>
        <v>33</v>
      </c>
    </row>
    <row r="8355" spans="1:12" x14ac:dyDescent="0.25">
      <c r="A8355">
        <v>425</v>
      </c>
      <c r="B8355" t="s">
        <v>87</v>
      </c>
      <c r="C8355" s="1">
        <v>41871.496527777781</v>
      </c>
      <c r="D8355">
        <v>1</v>
      </c>
      <c r="E8355" t="s">
        <v>14</v>
      </c>
      <c r="F8355" t="s">
        <v>15</v>
      </c>
      <c r="G8355">
        <v>33</v>
      </c>
      <c r="H8355" t="str">
        <f t="shared" si="660"/>
        <v>KD</v>
      </c>
      <c r="I8355" s="2">
        <f t="shared" si="657"/>
        <v>2014</v>
      </c>
      <c r="J8355" s="2">
        <f t="shared" si="658"/>
        <v>8</v>
      </c>
      <c r="K8355" t="str">
        <f t="shared" si="659"/>
        <v>Waterjuffer</v>
      </c>
      <c r="L8355" s="25">
        <f t="shared" si="661"/>
        <v>33</v>
      </c>
    </row>
    <row r="8356" spans="1:12" x14ac:dyDescent="0.25">
      <c r="A8356">
        <v>425</v>
      </c>
      <c r="B8356" t="s">
        <v>87</v>
      </c>
      <c r="C8356" s="1">
        <v>41871.496527777781</v>
      </c>
      <c r="D8356">
        <v>2</v>
      </c>
      <c r="E8356" t="s">
        <v>20</v>
      </c>
      <c r="F8356" t="s">
        <v>21</v>
      </c>
      <c r="G8356">
        <v>2</v>
      </c>
      <c r="H8356" t="str">
        <f t="shared" si="660"/>
        <v>KD</v>
      </c>
      <c r="I8356" s="2">
        <f t="shared" si="657"/>
        <v>2014</v>
      </c>
      <c r="J8356" s="2">
        <f t="shared" si="658"/>
        <v>8</v>
      </c>
      <c r="K8356" t="str">
        <f t="shared" si="659"/>
        <v>Waterjuffer</v>
      </c>
      <c r="L8356" s="25">
        <f t="shared" si="661"/>
        <v>33</v>
      </c>
    </row>
    <row r="8357" spans="1:12" x14ac:dyDescent="0.25">
      <c r="A8357">
        <v>425</v>
      </c>
      <c r="B8357" t="s">
        <v>87</v>
      </c>
      <c r="C8357" s="1">
        <v>41871.496527777781</v>
      </c>
      <c r="D8357">
        <v>2</v>
      </c>
      <c r="E8357" t="s">
        <v>8</v>
      </c>
      <c r="F8357" t="s">
        <v>9</v>
      </c>
      <c r="G8357">
        <v>1</v>
      </c>
      <c r="H8357" t="str">
        <f t="shared" si="660"/>
        <v>KD</v>
      </c>
      <c r="I8357" s="2">
        <f t="shared" si="657"/>
        <v>2014</v>
      </c>
      <c r="J8357" s="2">
        <f t="shared" si="658"/>
        <v>8</v>
      </c>
      <c r="K8357" t="str">
        <f t="shared" si="659"/>
        <v>Pantserjuffers</v>
      </c>
      <c r="L8357" s="25">
        <f t="shared" si="661"/>
        <v>33</v>
      </c>
    </row>
    <row r="8358" spans="1:12" x14ac:dyDescent="0.25">
      <c r="A8358">
        <v>425</v>
      </c>
      <c r="B8358" t="s">
        <v>87</v>
      </c>
      <c r="C8358" s="1">
        <v>41871.496527777781</v>
      </c>
      <c r="D8358">
        <v>2</v>
      </c>
      <c r="E8358" t="s">
        <v>34</v>
      </c>
      <c r="F8358" t="s">
        <v>35</v>
      </c>
      <c r="G8358">
        <v>4</v>
      </c>
      <c r="H8358" t="str">
        <f t="shared" si="660"/>
        <v>KD</v>
      </c>
      <c r="I8358" s="2">
        <f t="shared" si="657"/>
        <v>2014</v>
      </c>
      <c r="J8358" s="2">
        <f t="shared" si="658"/>
        <v>8</v>
      </c>
      <c r="K8358" t="str">
        <f t="shared" si="659"/>
        <v>Pantserjuffers</v>
      </c>
      <c r="L8358" s="25">
        <f t="shared" si="661"/>
        <v>33</v>
      </c>
    </row>
    <row r="8359" spans="1:12" x14ac:dyDescent="0.25">
      <c r="A8359">
        <v>425</v>
      </c>
      <c r="B8359" t="s">
        <v>87</v>
      </c>
      <c r="C8359" s="1">
        <v>41871.496527777781</v>
      </c>
      <c r="D8359">
        <v>2</v>
      </c>
      <c r="E8359" t="s">
        <v>10</v>
      </c>
      <c r="F8359" t="s">
        <v>11</v>
      </c>
      <c r="G8359">
        <v>31</v>
      </c>
      <c r="H8359" t="str">
        <f t="shared" si="660"/>
        <v>KD</v>
      </c>
      <c r="I8359" s="2">
        <f t="shared" si="657"/>
        <v>2014</v>
      </c>
      <c r="J8359" s="2">
        <f t="shared" si="658"/>
        <v>8</v>
      </c>
      <c r="K8359" t="str">
        <f t="shared" si="659"/>
        <v>Waterjuffer</v>
      </c>
      <c r="L8359" s="25">
        <f t="shared" si="661"/>
        <v>33</v>
      </c>
    </row>
    <row r="8360" spans="1:12" x14ac:dyDescent="0.25">
      <c r="A8360">
        <v>425</v>
      </c>
      <c r="B8360" t="s">
        <v>87</v>
      </c>
      <c r="C8360" s="1">
        <v>41871.496527777781</v>
      </c>
      <c r="D8360">
        <v>2</v>
      </c>
      <c r="E8360" t="s">
        <v>42</v>
      </c>
      <c r="F8360" t="s">
        <v>43</v>
      </c>
      <c r="G8360">
        <v>18</v>
      </c>
      <c r="H8360" t="str">
        <f t="shared" si="660"/>
        <v>KD</v>
      </c>
      <c r="I8360" s="2">
        <f t="shared" si="657"/>
        <v>2014</v>
      </c>
      <c r="J8360" s="2">
        <f t="shared" si="658"/>
        <v>8</v>
      </c>
      <c r="K8360" t="str">
        <f t="shared" si="659"/>
        <v>Korenbouten</v>
      </c>
      <c r="L8360" s="25">
        <f t="shared" si="661"/>
        <v>33</v>
      </c>
    </row>
    <row r="8361" spans="1:12" x14ac:dyDescent="0.25">
      <c r="A8361">
        <v>425</v>
      </c>
      <c r="B8361" t="s">
        <v>87</v>
      </c>
      <c r="C8361" s="1">
        <v>41871.496527777781</v>
      </c>
      <c r="D8361">
        <v>2</v>
      </c>
      <c r="E8361" t="s">
        <v>14</v>
      </c>
      <c r="F8361" t="s">
        <v>15</v>
      </c>
      <c r="G8361">
        <v>40</v>
      </c>
      <c r="H8361" t="str">
        <f t="shared" si="660"/>
        <v>KD</v>
      </c>
      <c r="I8361" s="2">
        <f t="shared" si="657"/>
        <v>2014</v>
      </c>
      <c r="J8361" s="2">
        <f t="shared" si="658"/>
        <v>8</v>
      </c>
      <c r="K8361" t="str">
        <f t="shared" si="659"/>
        <v>Waterjuffer</v>
      </c>
      <c r="L8361" s="25">
        <f t="shared" si="661"/>
        <v>33</v>
      </c>
    </row>
    <row r="8362" spans="1:12" x14ac:dyDescent="0.25">
      <c r="A8362">
        <v>425</v>
      </c>
      <c r="B8362" t="s">
        <v>87</v>
      </c>
      <c r="C8362" s="1">
        <v>41871.496527777781</v>
      </c>
      <c r="D8362">
        <v>2</v>
      </c>
      <c r="E8362" t="s">
        <v>71</v>
      </c>
      <c r="F8362" t="s">
        <v>72</v>
      </c>
      <c r="G8362">
        <v>1</v>
      </c>
      <c r="H8362" t="str">
        <f t="shared" si="660"/>
        <v>KD</v>
      </c>
      <c r="I8362" s="2">
        <f t="shared" si="657"/>
        <v>2014</v>
      </c>
      <c r="J8362" s="2">
        <f t="shared" si="658"/>
        <v>8</v>
      </c>
      <c r="K8362" t="str">
        <f t="shared" si="659"/>
        <v>Waterjuffer</v>
      </c>
      <c r="L8362" s="25">
        <f t="shared" si="661"/>
        <v>33</v>
      </c>
    </row>
    <row r="8363" spans="1:12" x14ac:dyDescent="0.25">
      <c r="A8363">
        <v>425</v>
      </c>
      <c r="B8363" t="s">
        <v>87</v>
      </c>
      <c r="C8363" s="1">
        <v>41885.479166666664</v>
      </c>
      <c r="D8363">
        <v>1</v>
      </c>
      <c r="E8363" t="s">
        <v>14</v>
      </c>
      <c r="F8363" t="s">
        <v>15</v>
      </c>
      <c r="G8363">
        <v>17</v>
      </c>
      <c r="H8363" t="str">
        <f t="shared" si="660"/>
        <v>KD</v>
      </c>
      <c r="I8363" s="2">
        <f t="shared" si="657"/>
        <v>2014</v>
      </c>
      <c r="J8363" s="2">
        <f t="shared" si="658"/>
        <v>9</v>
      </c>
      <c r="K8363" t="str">
        <f t="shared" si="659"/>
        <v>Waterjuffer</v>
      </c>
      <c r="L8363" s="25">
        <f t="shared" si="661"/>
        <v>35</v>
      </c>
    </row>
    <row r="8364" spans="1:12" x14ac:dyDescent="0.25">
      <c r="A8364">
        <v>425</v>
      </c>
      <c r="B8364" t="s">
        <v>87</v>
      </c>
      <c r="C8364" s="1">
        <v>41885.479166666664</v>
      </c>
      <c r="D8364">
        <v>1</v>
      </c>
      <c r="E8364" t="s">
        <v>36</v>
      </c>
      <c r="F8364" t="s">
        <v>37</v>
      </c>
      <c r="G8364">
        <v>20</v>
      </c>
      <c r="H8364" t="str">
        <f t="shared" si="660"/>
        <v>KD</v>
      </c>
      <c r="I8364" s="2">
        <f t="shared" si="657"/>
        <v>2014</v>
      </c>
      <c r="J8364" s="2">
        <f t="shared" si="658"/>
        <v>9</v>
      </c>
      <c r="K8364" t="str">
        <f t="shared" si="659"/>
        <v>Glazenmakers</v>
      </c>
      <c r="L8364" s="25">
        <f t="shared" si="661"/>
        <v>35</v>
      </c>
    </row>
    <row r="8365" spans="1:12" x14ac:dyDescent="0.25">
      <c r="A8365">
        <v>425</v>
      </c>
      <c r="B8365" t="s">
        <v>87</v>
      </c>
      <c r="C8365" s="1">
        <v>41885.479166666664</v>
      </c>
      <c r="D8365">
        <v>1</v>
      </c>
      <c r="E8365" t="s">
        <v>32</v>
      </c>
      <c r="F8365" t="s">
        <v>33</v>
      </c>
      <c r="G8365">
        <v>1</v>
      </c>
      <c r="H8365" t="str">
        <f t="shared" si="660"/>
        <v>KD</v>
      </c>
      <c r="I8365" s="2">
        <f t="shared" si="657"/>
        <v>2014</v>
      </c>
      <c r="J8365" s="2">
        <f t="shared" si="658"/>
        <v>9</v>
      </c>
      <c r="K8365" t="str">
        <f t="shared" si="659"/>
        <v>Korenbouten</v>
      </c>
      <c r="L8365" s="25">
        <f t="shared" si="661"/>
        <v>35</v>
      </c>
    </row>
    <row r="8366" spans="1:12" x14ac:dyDescent="0.25">
      <c r="A8366">
        <v>425</v>
      </c>
      <c r="B8366" t="s">
        <v>87</v>
      </c>
      <c r="C8366" s="1">
        <v>41885.479166666664</v>
      </c>
      <c r="D8366">
        <v>1</v>
      </c>
      <c r="E8366" t="s">
        <v>42</v>
      </c>
      <c r="F8366" t="s">
        <v>43</v>
      </c>
      <c r="G8366">
        <v>16</v>
      </c>
      <c r="H8366" t="str">
        <f t="shared" si="660"/>
        <v>KD</v>
      </c>
      <c r="I8366" s="2">
        <f t="shared" si="657"/>
        <v>2014</v>
      </c>
      <c r="J8366" s="2">
        <f t="shared" si="658"/>
        <v>9</v>
      </c>
      <c r="K8366" t="str">
        <f t="shared" si="659"/>
        <v>Korenbouten</v>
      </c>
      <c r="L8366" s="25">
        <f t="shared" si="661"/>
        <v>35</v>
      </c>
    </row>
    <row r="8367" spans="1:12" x14ac:dyDescent="0.25">
      <c r="A8367">
        <v>425</v>
      </c>
      <c r="B8367" t="s">
        <v>87</v>
      </c>
      <c r="C8367" s="1">
        <v>41885.479166666664</v>
      </c>
      <c r="D8367">
        <v>2</v>
      </c>
      <c r="E8367" t="s">
        <v>14</v>
      </c>
      <c r="F8367" t="s">
        <v>15</v>
      </c>
      <c r="G8367">
        <v>10</v>
      </c>
      <c r="H8367" t="str">
        <f t="shared" si="660"/>
        <v>KD</v>
      </c>
      <c r="I8367" s="2">
        <f t="shared" si="657"/>
        <v>2014</v>
      </c>
      <c r="J8367" s="2">
        <f t="shared" si="658"/>
        <v>9</v>
      </c>
      <c r="K8367" t="str">
        <f t="shared" si="659"/>
        <v>Waterjuffer</v>
      </c>
      <c r="L8367" s="25">
        <f t="shared" si="661"/>
        <v>35</v>
      </c>
    </row>
    <row r="8368" spans="1:12" x14ac:dyDescent="0.25">
      <c r="A8368">
        <v>425</v>
      </c>
      <c r="B8368" t="s">
        <v>87</v>
      </c>
      <c r="C8368" s="1">
        <v>41885.479166666664</v>
      </c>
      <c r="D8368">
        <v>2</v>
      </c>
      <c r="E8368" t="s">
        <v>36</v>
      </c>
      <c r="F8368" t="s">
        <v>37</v>
      </c>
      <c r="G8368">
        <v>3</v>
      </c>
      <c r="H8368" t="str">
        <f t="shared" si="660"/>
        <v>KD</v>
      </c>
      <c r="I8368" s="2">
        <f t="shared" si="657"/>
        <v>2014</v>
      </c>
      <c r="J8368" s="2">
        <f t="shared" si="658"/>
        <v>9</v>
      </c>
      <c r="K8368" t="str">
        <f t="shared" si="659"/>
        <v>Glazenmakers</v>
      </c>
      <c r="L8368" s="25">
        <f t="shared" si="661"/>
        <v>35</v>
      </c>
    </row>
    <row r="8369" spans="1:12" x14ac:dyDescent="0.25">
      <c r="A8369">
        <v>425</v>
      </c>
      <c r="B8369" t="s">
        <v>87</v>
      </c>
      <c r="C8369" s="1">
        <v>41885.479166666664</v>
      </c>
      <c r="D8369">
        <v>2</v>
      </c>
      <c r="E8369" t="s">
        <v>42</v>
      </c>
      <c r="F8369" t="s">
        <v>43</v>
      </c>
      <c r="G8369">
        <v>15</v>
      </c>
      <c r="H8369" t="str">
        <f t="shared" si="660"/>
        <v>KD</v>
      </c>
      <c r="I8369" s="2">
        <f t="shared" si="657"/>
        <v>2014</v>
      </c>
      <c r="J8369" s="2">
        <f t="shared" si="658"/>
        <v>9</v>
      </c>
      <c r="K8369" t="str">
        <f t="shared" si="659"/>
        <v>Korenbouten</v>
      </c>
      <c r="L8369" s="25">
        <f t="shared" si="661"/>
        <v>35</v>
      </c>
    </row>
    <row r="8370" spans="1:12" x14ac:dyDescent="0.25">
      <c r="A8370">
        <v>425</v>
      </c>
      <c r="B8370" t="s">
        <v>87</v>
      </c>
      <c r="C8370" s="1">
        <v>41885.479166666664</v>
      </c>
      <c r="D8370">
        <v>4</v>
      </c>
      <c r="E8370" t="s">
        <v>63</v>
      </c>
      <c r="F8370" t="s">
        <v>64</v>
      </c>
      <c r="G8370">
        <v>1</v>
      </c>
      <c r="H8370" t="str">
        <f t="shared" si="660"/>
        <v>KD</v>
      </c>
      <c r="I8370" s="2">
        <f t="shared" si="657"/>
        <v>2014</v>
      </c>
      <c r="J8370" s="2">
        <f t="shared" si="658"/>
        <v>9</v>
      </c>
      <c r="K8370" t="str">
        <f t="shared" si="659"/>
        <v>Glazenmakers</v>
      </c>
      <c r="L8370" s="25">
        <f t="shared" si="661"/>
        <v>35</v>
      </c>
    </row>
    <row r="8371" spans="1:12" x14ac:dyDescent="0.25">
      <c r="A8371">
        <v>425</v>
      </c>
      <c r="B8371" t="s">
        <v>87</v>
      </c>
      <c r="C8371" s="1">
        <v>41885.479166666664</v>
      </c>
      <c r="D8371">
        <v>4</v>
      </c>
      <c r="E8371" t="s">
        <v>36</v>
      </c>
      <c r="F8371" t="s">
        <v>37</v>
      </c>
      <c r="G8371">
        <v>6</v>
      </c>
      <c r="H8371" t="str">
        <f t="shared" si="660"/>
        <v>KD</v>
      </c>
      <c r="I8371" s="2">
        <f t="shared" si="657"/>
        <v>2014</v>
      </c>
      <c r="J8371" s="2">
        <f t="shared" si="658"/>
        <v>9</v>
      </c>
      <c r="K8371" t="str">
        <f t="shared" si="659"/>
        <v>Glazenmakers</v>
      </c>
      <c r="L8371" s="25">
        <f t="shared" si="661"/>
        <v>35</v>
      </c>
    </row>
    <row r="8372" spans="1:12" x14ac:dyDescent="0.25">
      <c r="A8372">
        <v>425</v>
      </c>
      <c r="B8372" t="s">
        <v>87</v>
      </c>
      <c r="C8372" s="1">
        <v>41892.517361111109</v>
      </c>
      <c r="D8372">
        <v>1</v>
      </c>
      <c r="E8372" t="s">
        <v>14</v>
      </c>
      <c r="F8372" t="s">
        <v>15</v>
      </c>
      <c r="G8372">
        <v>2</v>
      </c>
      <c r="H8372" t="str">
        <f t="shared" si="660"/>
        <v>KD</v>
      </c>
      <c r="I8372" s="2">
        <f t="shared" si="657"/>
        <v>2014</v>
      </c>
      <c r="J8372" s="2">
        <f t="shared" si="658"/>
        <v>9</v>
      </c>
      <c r="K8372" t="str">
        <f t="shared" si="659"/>
        <v>Waterjuffer</v>
      </c>
      <c r="L8372" s="25">
        <f t="shared" si="661"/>
        <v>36</v>
      </c>
    </row>
    <row r="8373" spans="1:12" x14ac:dyDescent="0.25">
      <c r="A8373">
        <v>425</v>
      </c>
      <c r="B8373" t="s">
        <v>87</v>
      </c>
      <c r="C8373" s="1">
        <v>41892.517361111109</v>
      </c>
      <c r="D8373">
        <v>2</v>
      </c>
      <c r="E8373" t="s">
        <v>14</v>
      </c>
      <c r="F8373" t="s">
        <v>15</v>
      </c>
      <c r="G8373">
        <v>2</v>
      </c>
      <c r="H8373" t="str">
        <f t="shared" si="660"/>
        <v>KD</v>
      </c>
      <c r="I8373" s="2">
        <f t="shared" ref="I8373:I8436" si="662">YEAR(C8373)</f>
        <v>2014</v>
      </c>
      <c r="J8373" s="2">
        <f t="shared" ref="J8373:J8436" si="663">MONTH(C8373)</f>
        <v>9</v>
      </c>
      <c r="K8373" t="str">
        <f t="shared" ref="K8373:K8436" si="664">VLOOKUP(E8373,$Q$2:$R$100,2,FALSE)</f>
        <v>Waterjuffer</v>
      </c>
      <c r="L8373" s="25">
        <f t="shared" si="661"/>
        <v>36</v>
      </c>
    </row>
    <row r="8374" spans="1:12" x14ac:dyDescent="0.25">
      <c r="A8374">
        <v>425</v>
      </c>
      <c r="B8374" t="s">
        <v>87</v>
      </c>
      <c r="C8374" s="1">
        <v>41899.586805555555</v>
      </c>
      <c r="D8374">
        <v>1</v>
      </c>
      <c r="E8374" t="s">
        <v>36</v>
      </c>
      <c r="F8374" t="s">
        <v>37</v>
      </c>
      <c r="G8374">
        <v>3</v>
      </c>
      <c r="H8374" t="str">
        <f t="shared" si="660"/>
        <v>KD</v>
      </c>
      <c r="I8374" s="2">
        <f t="shared" si="662"/>
        <v>2014</v>
      </c>
      <c r="J8374" s="2">
        <f t="shared" si="663"/>
        <v>9</v>
      </c>
      <c r="K8374" t="str">
        <f t="shared" si="664"/>
        <v>Glazenmakers</v>
      </c>
      <c r="L8374" s="25">
        <f t="shared" si="661"/>
        <v>37</v>
      </c>
    </row>
    <row r="8375" spans="1:12" x14ac:dyDescent="0.25">
      <c r="A8375">
        <v>425</v>
      </c>
      <c r="B8375" t="s">
        <v>87</v>
      </c>
      <c r="C8375" s="1">
        <v>41899.586805555555</v>
      </c>
      <c r="D8375">
        <v>1</v>
      </c>
      <c r="E8375" t="s">
        <v>42</v>
      </c>
      <c r="F8375" t="s">
        <v>43</v>
      </c>
      <c r="G8375">
        <v>3</v>
      </c>
      <c r="H8375" t="str">
        <f t="shared" si="660"/>
        <v>KD</v>
      </c>
      <c r="I8375" s="2">
        <f t="shared" si="662"/>
        <v>2014</v>
      </c>
      <c r="J8375" s="2">
        <f t="shared" si="663"/>
        <v>9</v>
      </c>
      <c r="K8375" t="str">
        <f t="shared" si="664"/>
        <v>Korenbouten</v>
      </c>
      <c r="L8375" s="25">
        <f t="shared" si="661"/>
        <v>37</v>
      </c>
    </row>
    <row r="8376" spans="1:12" x14ac:dyDescent="0.25">
      <c r="A8376">
        <v>425</v>
      </c>
      <c r="B8376" t="s">
        <v>87</v>
      </c>
      <c r="C8376" s="1">
        <v>41899.586805555555</v>
      </c>
      <c r="D8376">
        <v>1</v>
      </c>
      <c r="E8376" t="s">
        <v>14</v>
      </c>
      <c r="F8376" t="s">
        <v>15</v>
      </c>
      <c r="G8376">
        <v>2</v>
      </c>
      <c r="H8376" t="str">
        <f t="shared" si="660"/>
        <v>KD</v>
      </c>
      <c r="I8376" s="2">
        <f t="shared" si="662"/>
        <v>2014</v>
      </c>
      <c r="J8376" s="2">
        <f t="shared" si="663"/>
        <v>9</v>
      </c>
      <c r="K8376" t="str">
        <f t="shared" si="664"/>
        <v>Waterjuffer</v>
      </c>
      <c r="L8376" s="25">
        <f t="shared" si="661"/>
        <v>37</v>
      </c>
    </row>
    <row r="8377" spans="1:12" x14ac:dyDescent="0.25">
      <c r="A8377">
        <v>425</v>
      </c>
      <c r="B8377" t="s">
        <v>87</v>
      </c>
      <c r="C8377" s="1">
        <v>41899.586805555555</v>
      </c>
      <c r="D8377">
        <v>2</v>
      </c>
      <c r="E8377" t="s">
        <v>32</v>
      </c>
      <c r="F8377" t="s">
        <v>33</v>
      </c>
      <c r="G8377">
        <v>1</v>
      </c>
      <c r="H8377" t="str">
        <f t="shared" si="660"/>
        <v>KD</v>
      </c>
      <c r="I8377" s="2">
        <f t="shared" si="662"/>
        <v>2014</v>
      </c>
      <c r="J8377" s="2">
        <f t="shared" si="663"/>
        <v>9</v>
      </c>
      <c r="K8377" t="str">
        <f t="shared" si="664"/>
        <v>Korenbouten</v>
      </c>
      <c r="L8377" s="25">
        <f t="shared" si="661"/>
        <v>37</v>
      </c>
    </row>
    <row r="8378" spans="1:12" x14ac:dyDescent="0.25">
      <c r="A8378">
        <v>425</v>
      </c>
      <c r="B8378" t="s">
        <v>87</v>
      </c>
      <c r="C8378" s="1">
        <v>41899.586805555555</v>
      </c>
      <c r="D8378">
        <v>2</v>
      </c>
      <c r="E8378" t="s">
        <v>36</v>
      </c>
      <c r="F8378" t="s">
        <v>37</v>
      </c>
      <c r="G8378">
        <v>1</v>
      </c>
      <c r="H8378" t="str">
        <f t="shared" si="660"/>
        <v>KD</v>
      </c>
      <c r="I8378" s="2">
        <f t="shared" si="662"/>
        <v>2014</v>
      </c>
      <c r="J8378" s="2">
        <f t="shared" si="663"/>
        <v>9</v>
      </c>
      <c r="K8378" t="str">
        <f t="shared" si="664"/>
        <v>Glazenmakers</v>
      </c>
      <c r="L8378" s="25">
        <f t="shared" si="661"/>
        <v>37</v>
      </c>
    </row>
    <row r="8379" spans="1:12" x14ac:dyDescent="0.25">
      <c r="A8379">
        <v>425</v>
      </c>
      <c r="B8379" t="s">
        <v>87</v>
      </c>
      <c r="C8379" s="1">
        <v>41899.586805555555</v>
      </c>
      <c r="D8379">
        <v>2</v>
      </c>
      <c r="E8379" t="s">
        <v>42</v>
      </c>
      <c r="F8379" t="s">
        <v>43</v>
      </c>
      <c r="G8379">
        <v>3</v>
      </c>
      <c r="H8379" t="str">
        <f t="shared" si="660"/>
        <v>KD</v>
      </c>
      <c r="I8379" s="2">
        <f t="shared" si="662"/>
        <v>2014</v>
      </c>
      <c r="J8379" s="2">
        <f t="shared" si="663"/>
        <v>9</v>
      </c>
      <c r="K8379" t="str">
        <f t="shared" si="664"/>
        <v>Korenbouten</v>
      </c>
      <c r="L8379" s="25">
        <f t="shared" si="661"/>
        <v>37</v>
      </c>
    </row>
    <row r="8380" spans="1:12" x14ac:dyDescent="0.25">
      <c r="A8380">
        <v>425</v>
      </c>
      <c r="B8380" t="s">
        <v>87</v>
      </c>
      <c r="C8380" s="1">
        <v>41899.586805555555</v>
      </c>
      <c r="D8380">
        <v>2</v>
      </c>
      <c r="E8380" t="s">
        <v>14</v>
      </c>
      <c r="F8380" t="s">
        <v>15</v>
      </c>
      <c r="G8380">
        <v>2</v>
      </c>
      <c r="H8380" t="str">
        <f t="shared" si="660"/>
        <v>KD</v>
      </c>
      <c r="I8380" s="2">
        <f t="shared" si="662"/>
        <v>2014</v>
      </c>
      <c r="J8380" s="2">
        <f t="shared" si="663"/>
        <v>9</v>
      </c>
      <c r="K8380" t="str">
        <f t="shared" si="664"/>
        <v>Waterjuffer</v>
      </c>
      <c r="L8380" s="25">
        <f t="shared" si="661"/>
        <v>37</v>
      </c>
    </row>
    <row r="8381" spans="1:12" x14ac:dyDescent="0.25">
      <c r="A8381">
        <v>425</v>
      </c>
      <c r="B8381" t="s">
        <v>87</v>
      </c>
      <c r="C8381" s="1">
        <v>41899.586805555555</v>
      </c>
      <c r="D8381">
        <v>4</v>
      </c>
      <c r="E8381" t="s">
        <v>36</v>
      </c>
      <c r="F8381" t="s">
        <v>37</v>
      </c>
      <c r="G8381">
        <v>5</v>
      </c>
      <c r="H8381" t="str">
        <f t="shared" si="660"/>
        <v>KD</v>
      </c>
      <c r="I8381" s="2">
        <f t="shared" si="662"/>
        <v>2014</v>
      </c>
      <c r="J8381" s="2">
        <f t="shared" si="663"/>
        <v>9</v>
      </c>
      <c r="K8381" t="str">
        <f t="shared" si="664"/>
        <v>Glazenmakers</v>
      </c>
      <c r="L8381" s="25">
        <f t="shared" si="661"/>
        <v>37</v>
      </c>
    </row>
    <row r="8382" spans="1:12" x14ac:dyDescent="0.25">
      <c r="A8382">
        <v>425</v>
      </c>
      <c r="B8382" t="s">
        <v>87</v>
      </c>
      <c r="C8382" s="1">
        <v>41901.479166666664</v>
      </c>
      <c r="D8382">
        <v>1</v>
      </c>
      <c r="E8382" t="s">
        <v>55</v>
      </c>
      <c r="F8382" t="s">
        <v>56</v>
      </c>
      <c r="G8382">
        <v>1</v>
      </c>
      <c r="H8382" t="str">
        <f t="shared" si="660"/>
        <v>KD</v>
      </c>
      <c r="I8382" s="2">
        <f t="shared" si="662"/>
        <v>2014</v>
      </c>
      <c r="J8382" s="2">
        <f t="shared" si="663"/>
        <v>9</v>
      </c>
      <c r="K8382" t="str">
        <f t="shared" si="664"/>
        <v>Korenbouten</v>
      </c>
      <c r="L8382" s="25">
        <f t="shared" si="661"/>
        <v>37.285714285714285</v>
      </c>
    </row>
    <row r="8383" spans="1:12" x14ac:dyDescent="0.25">
      <c r="A8383">
        <v>425</v>
      </c>
      <c r="B8383" t="s">
        <v>87</v>
      </c>
      <c r="C8383" s="1">
        <v>41901.479166666664</v>
      </c>
      <c r="D8383">
        <v>1</v>
      </c>
      <c r="E8383" t="s">
        <v>42</v>
      </c>
      <c r="F8383" t="s">
        <v>43</v>
      </c>
      <c r="G8383">
        <v>1</v>
      </c>
      <c r="H8383" t="str">
        <f t="shared" si="660"/>
        <v>KD</v>
      </c>
      <c r="I8383" s="2">
        <f t="shared" si="662"/>
        <v>2014</v>
      </c>
      <c r="J8383" s="2">
        <f t="shared" si="663"/>
        <v>9</v>
      </c>
      <c r="K8383" t="str">
        <f t="shared" si="664"/>
        <v>Korenbouten</v>
      </c>
      <c r="L8383" s="25">
        <f t="shared" si="661"/>
        <v>37.285714285714285</v>
      </c>
    </row>
    <row r="8384" spans="1:12" x14ac:dyDescent="0.25">
      <c r="A8384">
        <v>425</v>
      </c>
      <c r="B8384" t="s">
        <v>87</v>
      </c>
      <c r="C8384" s="1">
        <v>41901.479166666664</v>
      </c>
      <c r="D8384">
        <v>2</v>
      </c>
      <c r="E8384" t="s">
        <v>36</v>
      </c>
      <c r="F8384" t="s">
        <v>37</v>
      </c>
      <c r="G8384">
        <v>8</v>
      </c>
      <c r="H8384" t="str">
        <f t="shared" si="660"/>
        <v>KD</v>
      </c>
      <c r="I8384" s="2">
        <f t="shared" si="662"/>
        <v>2014</v>
      </c>
      <c r="J8384" s="2">
        <f t="shared" si="663"/>
        <v>9</v>
      </c>
      <c r="K8384" t="str">
        <f t="shared" si="664"/>
        <v>Glazenmakers</v>
      </c>
      <c r="L8384" s="25">
        <f t="shared" si="661"/>
        <v>37.285714285714285</v>
      </c>
    </row>
    <row r="8385" spans="1:12" x14ac:dyDescent="0.25">
      <c r="A8385">
        <v>425</v>
      </c>
      <c r="B8385" t="s">
        <v>87</v>
      </c>
      <c r="C8385" s="1">
        <v>41901.479166666664</v>
      </c>
      <c r="D8385">
        <v>2</v>
      </c>
      <c r="E8385" t="s">
        <v>32</v>
      </c>
      <c r="F8385" t="s">
        <v>33</v>
      </c>
      <c r="G8385">
        <v>5</v>
      </c>
      <c r="H8385" t="str">
        <f t="shared" si="660"/>
        <v>KD</v>
      </c>
      <c r="I8385" s="2">
        <f t="shared" si="662"/>
        <v>2014</v>
      </c>
      <c r="J8385" s="2">
        <f t="shared" si="663"/>
        <v>9</v>
      </c>
      <c r="K8385" t="str">
        <f t="shared" si="664"/>
        <v>Korenbouten</v>
      </c>
      <c r="L8385" s="25">
        <f t="shared" si="661"/>
        <v>37.285714285714285</v>
      </c>
    </row>
    <row r="8386" spans="1:12" x14ac:dyDescent="0.25">
      <c r="A8386">
        <v>425</v>
      </c>
      <c r="B8386" t="s">
        <v>87</v>
      </c>
      <c r="C8386" s="1">
        <v>41901.479166666664</v>
      </c>
      <c r="D8386">
        <v>2</v>
      </c>
      <c r="E8386" t="s">
        <v>42</v>
      </c>
      <c r="F8386" t="s">
        <v>43</v>
      </c>
      <c r="G8386">
        <v>2</v>
      </c>
      <c r="H8386" t="str">
        <f t="shared" ref="H8386:H8449" si="665">VLOOKUP(A8386,$N$2:$O$51,2,FALSE)</f>
        <v>KD</v>
      </c>
      <c r="I8386" s="2">
        <f t="shared" si="662"/>
        <v>2014</v>
      </c>
      <c r="J8386" s="2">
        <f t="shared" si="663"/>
        <v>9</v>
      </c>
      <c r="K8386" t="str">
        <f t="shared" si="664"/>
        <v>Korenbouten</v>
      </c>
      <c r="L8386" s="25">
        <f t="shared" si="661"/>
        <v>37.285714285714285</v>
      </c>
    </row>
    <row r="8387" spans="1:12" x14ac:dyDescent="0.25">
      <c r="A8387">
        <v>425</v>
      </c>
      <c r="B8387" t="s">
        <v>87</v>
      </c>
      <c r="C8387" s="1">
        <v>41901.479166666664</v>
      </c>
      <c r="D8387">
        <v>4</v>
      </c>
      <c r="E8387" t="s">
        <v>63</v>
      </c>
      <c r="F8387" t="s">
        <v>64</v>
      </c>
      <c r="G8387">
        <v>1</v>
      </c>
      <c r="H8387" t="str">
        <f t="shared" si="665"/>
        <v>KD</v>
      </c>
      <c r="I8387" s="2">
        <f t="shared" si="662"/>
        <v>2014</v>
      </c>
      <c r="J8387" s="2">
        <f t="shared" si="663"/>
        <v>9</v>
      </c>
      <c r="K8387" t="str">
        <f t="shared" si="664"/>
        <v>Glazenmakers</v>
      </c>
      <c r="L8387" s="25">
        <f t="shared" ref="L8387:L8450" si="666">(ROUNDDOWN(C8387-DATE(I8387,1,1),0))/7</f>
        <v>37.285714285714285</v>
      </c>
    </row>
    <row r="8388" spans="1:12" x14ac:dyDescent="0.25">
      <c r="A8388">
        <v>425</v>
      </c>
      <c r="B8388" t="s">
        <v>87</v>
      </c>
      <c r="C8388" s="1">
        <v>41901.479166666664</v>
      </c>
      <c r="D8388">
        <v>4</v>
      </c>
      <c r="E8388" t="s">
        <v>36</v>
      </c>
      <c r="F8388" t="s">
        <v>37</v>
      </c>
      <c r="G8388">
        <v>22</v>
      </c>
      <c r="H8388" t="str">
        <f t="shared" si="665"/>
        <v>KD</v>
      </c>
      <c r="I8388" s="2">
        <f t="shared" si="662"/>
        <v>2014</v>
      </c>
      <c r="J8388" s="2">
        <f t="shared" si="663"/>
        <v>9</v>
      </c>
      <c r="K8388" t="str">
        <f t="shared" si="664"/>
        <v>Glazenmakers</v>
      </c>
      <c r="L8388" s="25">
        <f t="shared" si="666"/>
        <v>37.285714285714285</v>
      </c>
    </row>
    <row r="8389" spans="1:12" x14ac:dyDescent="0.25">
      <c r="A8389">
        <v>425</v>
      </c>
      <c r="B8389" t="s">
        <v>87</v>
      </c>
      <c r="C8389" s="1">
        <v>42137.5</v>
      </c>
      <c r="D8389">
        <v>1</v>
      </c>
      <c r="E8389" t="s">
        <v>8</v>
      </c>
      <c r="F8389" t="s">
        <v>9</v>
      </c>
      <c r="G8389">
        <v>1</v>
      </c>
      <c r="H8389" t="str">
        <f t="shared" si="665"/>
        <v>KD</v>
      </c>
      <c r="I8389" s="2">
        <f t="shared" si="662"/>
        <v>2015</v>
      </c>
      <c r="J8389" s="2">
        <f t="shared" si="663"/>
        <v>5</v>
      </c>
      <c r="K8389" t="str">
        <f t="shared" si="664"/>
        <v>Pantserjuffers</v>
      </c>
      <c r="L8389" s="25">
        <f t="shared" si="666"/>
        <v>18.857142857142858</v>
      </c>
    </row>
    <row r="8390" spans="1:12" x14ac:dyDescent="0.25">
      <c r="A8390">
        <v>425</v>
      </c>
      <c r="B8390" t="s">
        <v>87</v>
      </c>
      <c r="C8390" s="1">
        <v>42137.5</v>
      </c>
      <c r="D8390">
        <v>1</v>
      </c>
      <c r="E8390" t="s">
        <v>12</v>
      </c>
      <c r="F8390" t="s">
        <v>13</v>
      </c>
      <c r="G8390">
        <v>3</v>
      </c>
      <c r="H8390" t="str">
        <f t="shared" si="665"/>
        <v>KD</v>
      </c>
      <c r="I8390" s="2">
        <f t="shared" si="662"/>
        <v>2015</v>
      </c>
      <c r="J8390" s="2">
        <f t="shared" si="663"/>
        <v>5</v>
      </c>
      <c r="K8390" t="str">
        <f t="shared" si="664"/>
        <v>Waterjuffer</v>
      </c>
      <c r="L8390" s="25">
        <f t="shared" si="666"/>
        <v>18.857142857142858</v>
      </c>
    </row>
    <row r="8391" spans="1:12" x14ac:dyDescent="0.25">
      <c r="A8391">
        <v>425</v>
      </c>
      <c r="B8391" t="s">
        <v>87</v>
      </c>
      <c r="C8391" s="1">
        <v>42137.5</v>
      </c>
      <c r="D8391">
        <v>2</v>
      </c>
      <c r="E8391" t="s">
        <v>12</v>
      </c>
      <c r="F8391" t="s">
        <v>13</v>
      </c>
      <c r="G8391">
        <v>13</v>
      </c>
      <c r="H8391" t="str">
        <f t="shared" si="665"/>
        <v>KD</v>
      </c>
      <c r="I8391" s="2">
        <f t="shared" si="662"/>
        <v>2015</v>
      </c>
      <c r="J8391" s="2">
        <f t="shared" si="663"/>
        <v>5</v>
      </c>
      <c r="K8391" t="str">
        <f t="shared" si="664"/>
        <v>Waterjuffer</v>
      </c>
      <c r="L8391" s="25">
        <f t="shared" si="666"/>
        <v>18.857142857142858</v>
      </c>
    </row>
    <row r="8392" spans="1:12" x14ac:dyDescent="0.25">
      <c r="A8392">
        <v>425</v>
      </c>
      <c r="B8392" t="s">
        <v>87</v>
      </c>
      <c r="C8392" s="1">
        <v>42151.552083333336</v>
      </c>
      <c r="D8392">
        <v>1</v>
      </c>
      <c r="E8392" t="s">
        <v>20</v>
      </c>
      <c r="F8392" t="s">
        <v>21</v>
      </c>
      <c r="G8392">
        <v>5</v>
      </c>
      <c r="H8392" t="str">
        <f t="shared" si="665"/>
        <v>KD</v>
      </c>
      <c r="I8392" s="2">
        <f t="shared" si="662"/>
        <v>2015</v>
      </c>
      <c r="J8392" s="2">
        <f t="shared" si="663"/>
        <v>5</v>
      </c>
      <c r="K8392" t="str">
        <f t="shared" si="664"/>
        <v>Waterjuffer</v>
      </c>
      <c r="L8392" s="25">
        <f t="shared" si="666"/>
        <v>20.857142857142858</v>
      </c>
    </row>
    <row r="8393" spans="1:12" x14ac:dyDescent="0.25">
      <c r="A8393">
        <v>425</v>
      </c>
      <c r="B8393" t="s">
        <v>87</v>
      </c>
      <c r="C8393" s="1">
        <v>42151.552083333336</v>
      </c>
      <c r="D8393">
        <v>1</v>
      </c>
      <c r="E8393" t="s">
        <v>61</v>
      </c>
      <c r="F8393" t="s">
        <v>62</v>
      </c>
      <c r="G8393">
        <v>2</v>
      </c>
      <c r="H8393" t="str">
        <f t="shared" si="665"/>
        <v>KD</v>
      </c>
      <c r="I8393" s="2">
        <f t="shared" si="662"/>
        <v>2015</v>
      </c>
      <c r="J8393" s="2">
        <f t="shared" si="663"/>
        <v>5</v>
      </c>
      <c r="K8393" t="str">
        <f t="shared" si="664"/>
        <v>Waterjuffer</v>
      </c>
      <c r="L8393" s="25">
        <f t="shared" si="666"/>
        <v>20.857142857142858</v>
      </c>
    </row>
    <row r="8394" spans="1:12" x14ac:dyDescent="0.25">
      <c r="A8394">
        <v>425</v>
      </c>
      <c r="B8394" t="s">
        <v>87</v>
      </c>
      <c r="C8394" s="1">
        <v>42151.552083333336</v>
      </c>
      <c r="D8394">
        <v>1</v>
      </c>
      <c r="E8394" t="s">
        <v>16</v>
      </c>
      <c r="F8394" t="s">
        <v>17</v>
      </c>
      <c r="G8394">
        <v>6</v>
      </c>
      <c r="H8394" t="str">
        <f t="shared" si="665"/>
        <v>KD</v>
      </c>
      <c r="I8394" s="2">
        <f t="shared" si="662"/>
        <v>2015</v>
      </c>
      <c r="J8394" s="2">
        <f t="shared" si="663"/>
        <v>5</v>
      </c>
      <c r="K8394" t="str">
        <f t="shared" si="664"/>
        <v>Waterjuffer</v>
      </c>
      <c r="L8394" s="25">
        <f t="shared" si="666"/>
        <v>20.857142857142858</v>
      </c>
    </row>
    <row r="8395" spans="1:12" x14ac:dyDescent="0.25">
      <c r="A8395">
        <v>425</v>
      </c>
      <c r="B8395" t="s">
        <v>87</v>
      </c>
      <c r="C8395" s="1">
        <v>42151.552083333336</v>
      </c>
      <c r="D8395">
        <v>1</v>
      </c>
      <c r="E8395" t="s">
        <v>28</v>
      </c>
      <c r="F8395" t="s">
        <v>29</v>
      </c>
      <c r="G8395">
        <v>2</v>
      </c>
      <c r="H8395" t="str">
        <f t="shared" si="665"/>
        <v>KD</v>
      </c>
      <c r="I8395" s="2">
        <f t="shared" si="662"/>
        <v>2015</v>
      </c>
      <c r="J8395" s="2">
        <f t="shared" si="663"/>
        <v>5</v>
      </c>
      <c r="K8395" t="str">
        <f t="shared" si="664"/>
        <v>Korenbouten</v>
      </c>
      <c r="L8395" s="25">
        <f t="shared" si="666"/>
        <v>20.857142857142858</v>
      </c>
    </row>
    <row r="8396" spans="1:12" x14ac:dyDescent="0.25">
      <c r="A8396">
        <v>425</v>
      </c>
      <c r="B8396" t="s">
        <v>87</v>
      </c>
      <c r="C8396" s="1">
        <v>42151.552083333336</v>
      </c>
      <c r="D8396">
        <v>1</v>
      </c>
      <c r="E8396" t="s">
        <v>12</v>
      </c>
      <c r="F8396" t="s">
        <v>13</v>
      </c>
      <c r="G8396">
        <v>2</v>
      </c>
      <c r="H8396" t="str">
        <f t="shared" si="665"/>
        <v>KD</v>
      </c>
      <c r="I8396" s="2">
        <f t="shared" si="662"/>
        <v>2015</v>
      </c>
      <c r="J8396" s="2">
        <f t="shared" si="663"/>
        <v>5</v>
      </c>
      <c r="K8396" t="str">
        <f t="shared" si="664"/>
        <v>Waterjuffer</v>
      </c>
      <c r="L8396" s="25">
        <f t="shared" si="666"/>
        <v>20.857142857142858</v>
      </c>
    </row>
    <row r="8397" spans="1:12" x14ac:dyDescent="0.25">
      <c r="A8397">
        <v>425</v>
      </c>
      <c r="B8397" t="s">
        <v>87</v>
      </c>
      <c r="C8397" s="1">
        <v>42151.552083333336</v>
      </c>
      <c r="D8397">
        <v>2</v>
      </c>
      <c r="E8397" t="s">
        <v>22</v>
      </c>
      <c r="F8397" t="s">
        <v>23</v>
      </c>
      <c r="G8397">
        <v>3</v>
      </c>
      <c r="H8397" t="str">
        <f t="shared" si="665"/>
        <v>KD</v>
      </c>
      <c r="I8397" s="2">
        <f t="shared" si="662"/>
        <v>2015</v>
      </c>
      <c r="J8397" s="2">
        <f t="shared" si="663"/>
        <v>5</v>
      </c>
      <c r="K8397" t="str">
        <f t="shared" si="664"/>
        <v>Glazenmakers</v>
      </c>
      <c r="L8397" s="25">
        <f t="shared" si="666"/>
        <v>20.857142857142858</v>
      </c>
    </row>
    <row r="8398" spans="1:12" x14ac:dyDescent="0.25">
      <c r="A8398">
        <v>425</v>
      </c>
      <c r="B8398" t="s">
        <v>87</v>
      </c>
      <c r="C8398" s="1">
        <v>42151.552083333336</v>
      </c>
      <c r="D8398">
        <v>2</v>
      </c>
      <c r="E8398" t="s">
        <v>61</v>
      </c>
      <c r="F8398" t="s">
        <v>62</v>
      </c>
      <c r="G8398">
        <v>5</v>
      </c>
      <c r="H8398" t="str">
        <f t="shared" si="665"/>
        <v>KD</v>
      </c>
      <c r="I8398" s="2">
        <f t="shared" si="662"/>
        <v>2015</v>
      </c>
      <c r="J8398" s="2">
        <f t="shared" si="663"/>
        <v>5</v>
      </c>
      <c r="K8398" t="str">
        <f t="shared" si="664"/>
        <v>Waterjuffer</v>
      </c>
      <c r="L8398" s="25">
        <f t="shared" si="666"/>
        <v>20.857142857142858</v>
      </c>
    </row>
    <row r="8399" spans="1:12" x14ac:dyDescent="0.25">
      <c r="A8399">
        <v>425</v>
      </c>
      <c r="B8399" t="s">
        <v>87</v>
      </c>
      <c r="C8399" s="1">
        <v>42151.552083333336</v>
      </c>
      <c r="D8399">
        <v>4</v>
      </c>
      <c r="E8399" t="s">
        <v>22</v>
      </c>
      <c r="F8399" t="s">
        <v>23</v>
      </c>
      <c r="G8399">
        <v>6</v>
      </c>
      <c r="H8399" t="str">
        <f t="shared" si="665"/>
        <v>KD</v>
      </c>
      <c r="I8399" s="2">
        <f t="shared" si="662"/>
        <v>2015</v>
      </c>
      <c r="J8399" s="2">
        <f t="shared" si="663"/>
        <v>5</v>
      </c>
      <c r="K8399" t="str">
        <f t="shared" si="664"/>
        <v>Glazenmakers</v>
      </c>
      <c r="L8399" s="25">
        <f t="shared" si="666"/>
        <v>20.857142857142858</v>
      </c>
    </row>
    <row r="8400" spans="1:12" x14ac:dyDescent="0.25">
      <c r="A8400">
        <v>425</v>
      </c>
      <c r="B8400" t="s">
        <v>87</v>
      </c>
      <c r="C8400" s="1">
        <v>42151.552083333336</v>
      </c>
      <c r="D8400">
        <v>4</v>
      </c>
      <c r="E8400" t="s">
        <v>28</v>
      </c>
      <c r="F8400" t="s">
        <v>29</v>
      </c>
      <c r="G8400">
        <v>1</v>
      </c>
      <c r="H8400" t="str">
        <f t="shared" si="665"/>
        <v>KD</v>
      </c>
      <c r="I8400" s="2">
        <f t="shared" si="662"/>
        <v>2015</v>
      </c>
      <c r="J8400" s="2">
        <f t="shared" si="663"/>
        <v>5</v>
      </c>
      <c r="K8400" t="str">
        <f t="shared" si="664"/>
        <v>Korenbouten</v>
      </c>
      <c r="L8400" s="25">
        <f t="shared" si="666"/>
        <v>20.857142857142858</v>
      </c>
    </row>
    <row r="8401" spans="1:12" x14ac:dyDescent="0.25">
      <c r="A8401">
        <v>425</v>
      </c>
      <c r="B8401" t="s">
        <v>87</v>
      </c>
      <c r="C8401" s="1">
        <v>42151.552083333336</v>
      </c>
      <c r="D8401">
        <v>4</v>
      </c>
      <c r="E8401" t="s">
        <v>24</v>
      </c>
      <c r="F8401" t="s">
        <v>25</v>
      </c>
      <c r="G8401">
        <v>2</v>
      </c>
      <c r="H8401" t="str">
        <f t="shared" si="665"/>
        <v>KD</v>
      </c>
      <c r="I8401" s="2">
        <f t="shared" si="662"/>
        <v>2015</v>
      </c>
      <c r="J8401" s="2">
        <f t="shared" si="663"/>
        <v>5</v>
      </c>
      <c r="K8401" t="str">
        <f t="shared" si="664"/>
        <v>Glazenmakers</v>
      </c>
      <c r="L8401" s="25">
        <f t="shared" si="666"/>
        <v>20.857142857142858</v>
      </c>
    </row>
    <row r="8402" spans="1:12" x14ac:dyDescent="0.25">
      <c r="A8402">
        <v>425</v>
      </c>
      <c r="B8402" t="s">
        <v>87</v>
      </c>
      <c r="C8402" s="1">
        <v>42165.513888888891</v>
      </c>
      <c r="D8402">
        <v>1</v>
      </c>
      <c r="E8402" t="s">
        <v>8</v>
      </c>
      <c r="F8402" t="s">
        <v>9</v>
      </c>
      <c r="G8402">
        <v>1</v>
      </c>
      <c r="H8402" t="str">
        <f t="shared" si="665"/>
        <v>KD</v>
      </c>
      <c r="I8402" s="2">
        <f t="shared" si="662"/>
        <v>2015</v>
      </c>
      <c r="J8402" s="2">
        <f t="shared" si="663"/>
        <v>6</v>
      </c>
      <c r="K8402" t="str">
        <f t="shared" si="664"/>
        <v>Pantserjuffers</v>
      </c>
      <c r="L8402" s="25">
        <f t="shared" si="666"/>
        <v>22.857142857142858</v>
      </c>
    </row>
    <row r="8403" spans="1:12" x14ac:dyDescent="0.25">
      <c r="A8403">
        <v>425</v>
      </c>
      <c r="B8403" t="s">
        <v>87</v>
      </c>
      <c r="C8403" s="1">
        <v>42165.513888888891</v>
      </c>
      <c r="D8403">
        <v>1</v>
      </c>
      <c r="E8403" t="s">
        <v>10</v>
      </c>
      <c r="F8403" t="s">
        <v>11</v>
      </c>
      <c r="G8403">
        <v>6</v>
      </c>
      <c r="H8403" t="str">
        <f t="shared" si="665"/>
        <v>KD</v>
      </c>
      <c r="I8403" s="2">
        <f t="shared" si="662"/>
        <v>2015</v>
      </c>
      <c r="J8403" s="2">
        <f t="shared" si="663"/>
        <v>6</v>
      </c>
      <c r="K8403" t="str">
        <f t="shared" si="664"/>
        <v>Waterjuffer</v>
      </c>
      <c r="L8403" s="25">
        <f t="shared" si="666"/>
        <v>22.857142857142858</v>
      </c>
    </row>
    <row r="8404" spans="1:12" x14ac:dyDescent="0.25">
      <c r="A8404">
        <v>425</v>
      </c>
      <c r="B8404" t="s">
        <v>87</v>
      </c>
      <c r="C8404" s="1">
        <v>42165.513888888891</v>
      </c>
      <c r="D8404">
        <v>1</v>
      </c>
      <c r="E8404" t="s">
        <v>12</v>
      </c>
      <c r="F8404" t="s">
        <v>13</v>
      </c>
      <c r="G8404">
        <v>1</v>
      </c>
      <c r="H8404" t="str">
        <f t="shared" si="665"/>
        <v>KD</v>
      </c>
      <c r="I8404" s="2">
        <f t="shared" si="662"/>
        <v>2015</v>
      </c>
      <c r="J8404" s="2">
        <f t="shared" si="663"/>
        <v>6</v>
      </c>
      <c r="K8404" t="str">
        <f t="shared" si="664"/>
        <v>Waterjuffer</v>
      </c>
      <c r="L8404" s="25">
        <f t="shared" si="666"/>
        <v>22.857142857142858</v>
      </c>
    </row>
    <row r="8405" spans="1:12" x14ac:dyDescent="0.25">
      <c r="A8405">
        <v>425</v>
      </c>
      <c r="B8405" t="s">
        <v>87</v>
      </c>
      <c r="C8405" s="1">
        <v>42165.513888888891</v>
      </c>
      <c r="D8405">
        <v>1</v>
      </c>
      <c r="E8405" t="s">
        <v>14</v>
      </c>
      <c r="F8405" t="s">
        <v>15</v>
      </c>
      <c r="G8405">
        <v>10</v>
      </c>
      <c r="H8405" t="str">
        <f t="shared" si="665"/>
        <v>KD</v>
      </c>
      <c r="I8405" s="2">
        <f t="shared" si="662"/>
        <v>2015</v>
      </c>
      <c r="J8405" s="2">
        <f t="shared" si="663"/>
        <v>6</v>
      </c>
      <c r="K8405" t="str">
        <f t="shared" si="664"/>
        <v>Waterjuffer</v>
      </c>
      <c r="L8405" s="25">
        <f t="shared" si="666"/>
        <v>22.857142857142858</v>
      </c>
    </row>
    <row r="8406" spans="1:12" x14ac:dyDescent="0.25">
      <c r="A8406">
        <v>425</v>
      </c>
      <c r="B8406" t="s">
        <v>87</v>
      </c>
      <c r="C8406" s="1">
        <v>42165.513888888891</v>
      </c>
      <c r="D8406">
        <v>1</v>
      </c>
      <c r="E8406" t="s">
        <v>20</v>
      </c>
      <c r="F8406" t="s">
        <v>21</v>
      </c>
      <c r="G8406">
        <v>27</v>
      </c>
      <c r="H8406" t="str">
        <f t="shared" si="665"/>
        <v>KD</v>
      </c>
      <c r="I8406" s="2">
        <f t="shared" si="662"/>
        <v>2015</v>
      </c>
      <c r="J8406" s="2">
        <f t="shared" si="663"/>
        <v>6</v>
      </c>
      <c r="K8406" t="str">
        <f t="shared" si="664"/>
        <v>Waterjuffer</v>
      </c>
      <c r="L8406" s="25">
        <f t="shared" si="666"/>
        <v>22.857142857142858</v>
      </c>
    </row>
    <row r="8407" spans="1:12" x14ac:dyDescent="0.25">
      <c r="A8407">
        <v>425</v>
      </c>
      <c r="B8407" t="s">
        <v>87</v>
      </c>
      <c r="C8407" s="1">
        <v>42165.513888888891</v>
      </c>
      <c r="D8407">
        <v>1</v>
      </c>
      <c r="E8407" t="s">
        <v>61</v>
      </c>
      <c r="F8407" t="s">
        <v>62</v>
      </c>
      <c r="G8407">
        <v>15</v>
      </c>
      <c r="H8407" t="str">
        <f t="shared" si="665"/>
        <v>KD</v>
      </c>
      <c r="I8407" s="2">
        <f t="shared" si="662"/>
        <v>2015</v>
      </c>
      <c r="J8407" s="2">
        <f t="shared" si="663"/>
        <v>6</v>
      </c>
      <c r="K8407" t="str">
        <f t="shared" si="664"/>
        <v>Waterjuffer</v>
      </c>
      <c r="L8407" s="25">
        <f t="shared" si="666"/>
        <v>22.857142857142858</v>
      </c>
    </row>
    <row r="8408" spans="1:12" x14ac:dyDescent="0.25">
      <c r="A8408">
        <v>425</v>
      </c>
      <c r="B8408" t="s">
        <v>87</v>
      </c>
      <c r="C8408" s="1">
        <v>42165.513888888891</v>
      </c>
      <c r="D8408">
        <v>1</v>
      </c>
      <c r="E8408" t="s">
        <v>22</v>
      </c>
      <c r="F8408" t="s">
        <v>23</v>
      </c>
      <c r="G8408">
        <v>3</v>
      </c>
      <c r="H8408" t="str">
        <f t="shared" si="665"/>
        <v>KD</v>
      </c>
      <c r="I8408" s="2">
        <f t="shared" si="662"/>
        <v>2015</v>
      </c>
      <c r="J8408" s="2">
        <f t="shared" si="663"/>
        <v>6</v>
      </c>
      <c r="K8408" t="str">
        <f t="shared" si="664"/>
        <v>Glazenmakers</v>
      </c>
      <c r="L8408" s="25">
        <f t="shared" si="666"/>
        <v>22.857142857142858</v>
      </c>
    </row>
    <row r="8409" spans="1:12" x14ac:dyDescent="0.25">
      <c r="A8409">
        <v>425</v>
      </c>
      <c r="B8409" t="s">
        <v>87</v>
      </c>
      <c r="C8409" s="1">
        <v>42165.513888888891</v>
      </c>
      <c r="D8409">
        <v>1</v>
      </c>
      <c r="E8409" t="s">
        <v>24</v>
      </c>
      <c r="F8409" t="s">
        <v>25</v>
      </c>
      <c r="G8409">
        <v>1</v>
      </c>
      <c r="H8409" t="str">
        <f t="shared" si="665"/>
        <v>KD</v>
      </c>
      <c r="I8409" s="2">
        <f t="shared" si="662"/>
        <v>2015</v>
      </c>
      <c r="J8409" s="2">
        <f t="shared" si="663"/>
        <v>6</v>
      </c>
      <c r="K8409" t="str">
        <f t="shared" si="664"/>
        <v>Glazenmakers</v>
      </c>
      <c r="L8409" s="25">
        <f t="shared" si="666"/>
        <v>22.857142857142858</v>
      </c>
    </row>
    <row r="8410" spans="1:12" x14ac:dyDescent="0.25">
      <c r="A8410">
        <v>425</v>
      </c>
      <c r="B8410" t="s">
        <v>87</v>
      </c>
      <c r="C8410" s="1">
        <v>42165.513888888891</v>
      </c>
      <c r="D8410">
        <v>1</v>
      </c>
      <c r="E8410" t="s">
        <v>26</v>
      </c>
      <c r="F8410" t="s">
        <v>27</v>
      </c>
      <c r="G8410">
        <v>3</v>
      </c>
      <c r="H8410" t="str">
        <f t="shared" si="665"/>
        <v>KD</v>
      </c>
      <c r="I8410" s="2">
        <f t="shared" si="662"/>
        <v>2015</v>
      </c>
      <c r="J8410" s="2">
        <f t="shared" si="663"/>
        <v>6</v>
      </c>
      <c r="K8410" t="str">
        <f t="shared" si="664"/>
        <v>Glazenmakers</v>
      </c>
      <c r="L8410" s="25">
        <f t="shared" si="666"/>
        <v>22.857142857142858</v>
      </c>
    </row>
    <row r="8411" spans="1:12" x14ac:dyDescent="0.25">
      <c r="A8411">
        <v>425</v>
      </c>
      <c r="B8411" t="s">
        <v>87</v>
      </c>
      <c r="C8411" s="1">
        <v>42165.513888888891</v>
      </c>
      <c r="D8411">
        <v>2</v>
      </c>
      <c r="E8411" t="s">
        <v>14</v>
      </c>
      <c r="F8411" t="s">
        <v>15</v>
      </c>
      <c r="G8411">
        <v>1</v>
      </c>
      <c r="H8411" t="str">
        <f t="shared" si="665"/>
        <v>KD</v>
      </c>
      <c r="I8411" s="2">
        <f t="shared" si="662"/>
        <v>2015</v>
      </c>
      <c r="J8411" s="2">
        <f t="shared" si="663"/>
        <v>6</v>
      </c>
      <c r="K8411" t="str">
        <f t="shared" si="664"/>
        <v>Waterjuffer</v>
      </c>
      <c r="L8411" s="25">
        <f t="shared" si="666"/>
        <v>22.857142857142858</v>
      </c>
    </row>
    <row r="8412" spans="1:12" x14ac:dyDescent="0.25">
      <c r="A8412">
        <v>425</v>
      </c>
      <c r="B8412" t="s">
        <v>87</v>
      </c>
      <c r="C8412" s="1">
        <v>42165.513888888891</v>
      </c>
      <c r="D8412">
        <v>2</v>
      </c>
      <c r="E8412" t="s">
        <v>20</v>
      </c>
      <c r="F8412" t="s">
        <v>21</v>
      </c>
      <c r="G8412">
        <v>14</v>
      </c>
      <c r="H8412" t="str">
        <f t="shared" si="665"/>
        <v>KD</v>
      </c>
      <c r="I8412" s="2">
        <f t="shared" si="662"/>
        <v>2015</v>
      </c>
      <c r="J8412" s="2">
        <f t="shared" si="663"/>
        <v>6</v>
      </c>
      <c r="K8412" t="str">
        <f t="shared" si="664"/>
        <v>Waterjuffer</v>
      </c>
      <c r="L8412" s="25">
        <f t="shared" si="666"/>
        <v>22.857142857142858</v>
      </c>
    </row>
    <row r="8413" spans="1:12" x14ac:dyDescent="0.25">
      <c r="A8413">
        <v>425</v>
      </c>
      <c r="B8413" t="s">
        <v>87</v>
      </c>
      <c r="C8413" s="1">
        <v>42165.513888888891</v>
      </c>
      <c r="D8413">
        <v>2</v>
      </c>
      <c r="E8413" t="s">
        <v>61</v>
      </c>
      <c r="F8413" t="s">
        <v>62</v>
      </c>
      <c r="G8413">
        <v>9</v>
      </c>
      <c r="H8413" t="str">
        <f t="shared" si="665"/>
        <v>KD</v>
      </c>
      <c r="I8413" s="2">
        <f t="shared" si="662"/>
        <v>2015</v>
      </c>
      <c r="J8413" s="2">
        <f t="shared" si="663"/>
        <v>6</v>
      </c>
      <c r="K8413" t="str">
        <f t="shared" si="664"/>
        <v>Waterjuffer</v>
      </c>
      <c r="L8413" s="25">
        <f t="shared" si="666"/>
        <v>22.857142857142858</v>
      </c>
    </row>
    <row r="8414" spans="1:12" x14ac:dyDescent="0.25">
      <c r="A8414">
        <v>425</v>
      </c>
      <c r="B8414" t="s">
        <v>87</v>
      </c>
      <c r="C8414" s="1">
        <v>42165.513888888891</v>
      </c>
      <c r="D8414">
        <v>2</v>
      </c>
      <c r="E8414" t="s">
        <v>22</v>
      </c>
      <c r="F8414" t="s">
        <v>23</v>
      </c>
      <c r="G8414">
        <v>8</v>
      </c>
      <c r="H8414" t="str">
        <f t="shared" si="665"/>
        <v>KD</v>
      </c>
      <c r="I8414" s="2">
        <f t="shared" si="662"/>
        <v>2015</v>
      </c>
      <c r="J8414" s="2">
        <f t="shared" si="663"/>
        <v>6</v>
      </c>
      <c r="K8414" t="str">
        <f t="shared" si="664"/>
        <v>Glazenmakers</v>
      </c>
      <c r="L8414" s="25">
        <f t="shared" si="666"/>
        <v>22.857142857142858</v>
      </c>
    </row>
    <row r="8415" spans="1:12" x14ac:dyDescent="0.25">
      <c r="A8415">
        <v>425</v>
      </c>
      <c r="B8415" t="s">
        <v>87</v>
      </c>
      <c r="C8415" s="1">
        <v>42165.513888888891</v>
      </c>
      <c r="D8415">
        <v>2</v>
      </c>
      <c r="E8415" t="s">
        <v>24</v>
      </c>
      <c r="F8415" t="s">
        <v>25</v>
      </c>
      <c r="G8415">
        <v>2</v>
      </c>
      <c r="H8415" t="str">
        <f t="shared" si="665"/>
        <v>KD</v>
      </c>
      <c r="I8415" s="2">
        <f t="shared" si="662"/>
        <v>2015</v>
      </c>
      <c r="J8415" s="2">
        <f t="shared" si="663"/>
        <v>6</v>
      </c>
      <c r="K8415" t="str">
        <f t="shared" si="664"/>
        <v>Glazenmakers</v>
      </c>
      <c r="L8415" s="25">
        <f t="shared" si="666"/>
        <v>22.857142857142858</v>
      </c>
    </row>
    <row r="8416" spans="1:12" x14ac:dyDescent="0.25">
      <c r="A8416">
        <v>425</v>
      </c>
      <c r="B8416" t="s">
        <v>87</v>
      </c>
      <c r="C8416" s="1">
        <v>42165.513888888891</v>
      </c>
      <c r="D8416">
        <v>2</v>
      </c>
      <c r="E8416" t="s">
        <v>26</v>
      </c>
      <c r="F8416" t="s">
        <v>27</v>
      </c>
      <c r="G8416">
        <v>1</v>
      </c>
      <c r="H8416" t="str">
        <f t="shared" si="665"/>
        <v>KD</v>
      </c>
      <c r="I8416" s="2">
        <f t="shared" si="662"/>
        <v>2015</v>
      </c>
      <c r="J8416" s="2">
        <f t="shared" si="663"/>
        <v>6</v>
      </c>
      <c r="K8416" t="str">
        <f t="shared" si="664"/>
        <v>Glazenmakers</v>
      </c>
      <c r="L8416" s="25">
        <f t="shared" si="666"/>
        <v>22.857142857142858</v>
      </c>
    </row>
    <row r="8417" spans="1:12" x14ac:dyDescent="0.25">
      <c r="A8417">
        <v>425</v>
      </c>
      <c r="B8417" t="s">
        <v>87</v>
      </c>
      <c r="C8417" s="1">
        <v>42165.513888888891</v>
      </c>
      <c r="D8417">
        <v>4</v>
      </c>
      <c r="E8417" t="s">
        <v>22</v>
      </c>
      <c r="F8417" t="s">
        <v>23</v>
      </c>
      <c r="G8417">
        <v>3</v>
      </c>
      <c r="H8417" t="str">
        <f t="shared" si="665"/>
        <v>KD</v>
      </c>
      <c r="I8417" s="2">
        <f t="shared" si="662"/>
        <v>2015</v>
      </c>
      <c r="J8417" s="2">
        <f t="shared" si="663"/>
        <v>6</v>
      </c>
      <c r="K8417" t="str">
        <f t="shared" si="664"/>
        <v>Glazenmakers</v>
      </c>
      <c r="L8417" s="25">
        <f t="shared" si="666"/>
        <v>22.857142857142858</v>
      </c>
    </row>
    <row r="8418" spans="1:12" x14ac:dyDescent="0.25">
      <c r="A8418">
        <v>425</v>
      </c>
      <c r="B8418" t="s">
        <v>87</v>
      </c>
      <c r="C8418" s="1">
        <v>42165.513888888891</v>
      </c>
      <c r="D8418">
        <v>4</v>
      </c>
      <c r="E8418" t="s">
        <v>24</v>
      </c>
      <c r="F8418" t="s">
        <v>25</v>
      </c>
      <c r="G8418">
        <v>2</v>
      </c>
      <c r="H8418" t="str">
        <f t="shared" si="665"/>
        <v>KD</v>
      </c>
      <c r="I8418" s="2">
        <f t="shared" si="662"/>
        <v>2015</v>
      </c>
      <c r="J8418" s="2">
        <f t="shared" si="663"/>
        <v>6</v>
      </c>
      <c r="K8418" t="str">
        <f t="shared" si="664"/>
        <v>Glazenmakers</v>
      </c>
      <c r="L8418" s="25">
        <f t="shared" si="666"/>
        <v>22.857142857142858</v>
      </c>
    </row>
    <row r="8419" spans="1:12" x14ac:dyDescent="0.25">
      <c r="A8419">
        <v>425</v>
      </c>
      <c r="B8419" t="s">
        <v>87</v>
      </c>
      <c r="C8419" s="1">
        <v>42165.513888888891</v>
      </c>
      <c r="D8419">
        <v>4</v>
      </c>
      <c r="E8419" t="s">
        <v>26</v>
      </c>
      <c r="F8419" t="s">
        <v>27</v>
      </c>
      <c r="G8419">
        <v>3</v>
      </c>
      <c r="H8419" t="str">
        <f t="shared" si="665"/>
        <v>KD</v>
      </c>
      <c r="I8419" s="2">
        <f t="shared" si="662"/>
        <v>2015</v>
      </c>
      <c r="J8419" s="2">
        <f t="shared" si="663"/>
        <v>6</v>
      </c>
      <c r="K8419" t="str">
        <f t="shared" si="664"/>
        <v>Glazenmakers</v>
      </c>
      <c r="L8419" s="25">
        <f t="shared" si="666"/>
        <v>22.857142857142858</v>
      </c>
    </row>
    <row r="8420" spans="1:12" x14ac:dyDescent="0.25">
      <c r="A8420">
        <v>425</v>
      </c>
      <c r="B8420" t="s">
        <v>87</v>
      </c>
      <c r="C8420" s="1">
        <v>42165.513888888891</v>
      </c>
      <c r="D8420">
        <v>4</v>
      </c>
      <c r="E8420" t="s">
        <v>28</v>
      </c>
      <c r="F8420" t="s">
        <v>29</v>
      </c>
      <c r="G8420">
        <v>2</v>
      </c>
      <c r="H8420" t="str">
        <f t="shared" si="665"/>
        <v>KD</v>
      </c>
      <c r="I8420" s="2">
        <f t="shared" si="662"/>
        <v>2015</v>
      </c>
      <c r="J8420" s="2">
        <f t="shared" si="663"/>
        <v>6</v>
      </c>
      <c r="K8420" t="str">
        <f t="shared" si="664"/>
        <v>Korenbouten</v>
      </c>
      <c r="L8420" s="25">
        <f t="shared" si="666"/>
        <v>22.857142857142858</v>
      </c>
    </row>
    <row r="8421" spans="1:12" x14ac:dyDescent="0.25">
      <c r="A8421">
        <v>425</v>
      </c>
      <c r="B8421" t="s">
        <v>87</v>
      </c>
      <c r="C8421" s="1">
        <v>42180.479166666664</v>
      </c>
      <c r="D8421">
        <v>1</v>
      </c>
      <c r="E8421" t="s">
        <v>14</v>
      </c>
      <c r="F8421" t="s">
        <v>15</v>
      </c>
      <c r="G8421">
        <v>30</v>
      </c>
      <c r="H8421" t="str">
        <f t="shared" si="665"/>
        <v>KD</v>
      </c>
      <c r="I8421" s="2">
        <f t="shared" si="662"/>
        <v>2015</v>
      </c>
      <c r="J8421" s="2">
        <f t="shared" si="663"/>
        <v>6</v>
      </c>
      <c r="K8421" t="str">
        <f t="shared" si="664"/>
        <v>Waterjuffer</v>
      </c>
      <c r="L8421" s="25">
        <f t="shared" si="666"/>
        <v>25</v>
      </c>
    </row>
    <row r="8422" spans="1:12" x14ac:dyDescent="0.25">
      <c r="A8422">
        <v>425</v>
      </c>
      <c r="B8422" t="s">
        <v>87</v>
      </c>
      <c r="C8422" s="1">
        <v>42180.479166666664</v>
      </c>
      <c r="D8422">
        <v>1</v>
      </c>
      <c r="E8422" t="s">
        <v>20</v>
      </c>
      <c r="F8422" t="s">
        <v>21</v>
      </c>
      <c r="G8422">
        <v>12</v>
      </c>
      <c r="H8422" t="str">
        <f t="shared" si="665"/>
        <v>KD</v>
      </c>
      <c r="I8422" s="2">
        <f t="shared" si="662"/>
        <v>2015</v>
      </c>
      <c r="J8422" s="2">
        <f t="shared" si="663"/>
        <v>6</v>
      </c>
      <c r="K8422" t="str">
        <f t="shared" si="664"/>
        <v>Waterjuffer</v>
      </c>
      <c r="L8422" s="25">
        <f t="shared" si="666"/>
        <v>25</v>
      </c>
    </row>
    <row r="8423" spans="1:12" x14ac:dyDescent="0.25">
      <c r="A8423">
        <v>425</v>
      </c>
      <c r="B8423" t="s">
        <v>87</v>
      </c>
      <c r="C8423" s="1">
        <v>42180.479166666664</v>
      </c>
      <c r="D8423">
        <v>1</v>
      </c>
      <c r="E8423" t="s">
        <v>61</v>
      </c>
      <c r="F8423" t="s">
        <v>62</v>
      </c>
      <c r="G8423">
        <v>5</v>
      </c>
      <c r="H8423" t="str">
        <f t="shared" si="665"/>
        <v>KD</v>
      </c>
      <c r="I8423" s="2">
        <f t="shared" si="662"/>
        <v>2015</v>
      </c>
      <c r="J8423" s="2">
        <f t="shared" si="663"/>
        <v>6</v>
      </c>
      <c r="K8423" t="str">
        <f t="shared" si="664"/>
        <v>Waterjuffer</v>
      </c>
      <c r="L8423" s="25">
        <f t="shared" si="666"/>
        <v>25</v>
      </c>
    </row>
    <row r="8424" spans="1:12" x14ac:dyDescent="0.25">
      <c r="A8424">
        <v>425</v>
      </c>
      <c r="B8424" t="s">
        <v>87</v>
      </c>
      <c r="C8424" s="1">
        <v>42180.479166666664</v>
      </c>
      <c r="D8424">
        <v>1</v>
      </c>
      <c r="E8424" t="s">
        <v>24</v>
      </c>
      <c r="F8424" t="s">
        <v>25</v>
      </c>
      <c r="G8424">
        <v>1</v>
      </c>
      <c r="H8424" t="str">
        <f t="shared" si="665"/>
        <v>KD</v>
      </c>
      <c r="I8424" s="2">
        <f t="shared" si="662"/>
        <v>2015</v>
      </c>
      <c r="J8424" s="2">
        <f t="shared" si="663"/>
        <v>6</v>
      </c>
      <c r="K8424" t="str">
        <f t="shared" si="664"/>
        <v>Glazenmakers</v>
      </c>
      <c r="L8424" s="25">
        <f t="shared" si="666"/>
        <v>25</v>
      </c>
    </row>
    <row r="8425" spans="1:12" x14ac:dyDescent="0.25">
      <c r="A8425">
        <v>425</v>
      </c>
      <c r="B8425" t="s">
        <v>87</v>
      </c>
      <c r="C8425" s="1">
        <v>42180.479166666664</v>
      </c>
      <c r="D8425">
        <v>1</v>
      </c>
      <c r="E8425" t="s">
        <v>26</v>
      </c>
      <c r="F8425" t="s">
        <v>27</v>
      </c>
      <c r="G8425">
        <v>7</v>
      </c>
      <c r="H8425" t="str">
        <f t="shared" si="665"/>
        <v>KD</v>
      </c>
      <c r="I8425" s="2">
        <f t="shared" si="662"/>
        <v>2015</v>
      </c>
      <c r="J8425" s="2">
        <f t="shared" si="663"/>
        <v>6</v>
      </c>
      <c r="K8425" t="str">
        <f t="shared" si="664"/>
        <v>Glazenmakers</v>
      </c>
      <c r="L8425" s="25">
        <f t="shared" si="666"/>
        <v>25</v>
      </c>
    </row>
    <row r="8426" spans="1:12" x14ac:dyDescent="0.25">
      <c r="A8426">
        <v>425</v>
      </c>
      <c r="B8426" t="s">
        <v>87</v>
      </c>
      <c r="C8426" s="1">
        <v>42180.479166666664</v>
      </c>
      <c r="D8426">
        <v>2</v>
      </c>
      <c r="E8426" t="s">
        <v>14</v>
      </c>
      <c r="F8426" t="s">
        <v>15</v>
      </c>
      <c r="G8426">
        <v>4</v>
      </c>
      <c r="H8426" t="str">
        <f t="shared" si="665"/>
        <v>KD</v>
      </c>
      <c r="I8426" s="2">
        <f t="shared" si="662"/>
        <v>2015</v>
      </c>
      <c r="J8426" s="2">
        <f t="shared" si="663"/>
        <v>6</v>
      </c>
      <c r="K8426" t="str">
        <f t="shared" si="664"/>
        <v>Waterjuffer</v>
      </c>
      <c r="L8426" s="25">
        <f t="shared" si="666"/>
        <v>25</v>
      </c>
    </row>
    <row r="8427" spans="1:12" x14ac:dyDescent="0.25">
      <c r="A8427">
        <v>425</v>
      </c>
      <c r="B8427" t="s">
        <v>87</v>
      </c>
      <c r="C8427" s="1">
        <v>42180.479166666664</v>
      </c>
      <c r="D8427">
        <v>2</v>
      </c>
      <c r="E8427" t="s">
        <v>61</v>
      </c>
      <c r="F8427" t="s">
        <v>62</v>
      </c>
      <c r="G8427">
        <v>7</v>
      </c>
      <c r="H8427" t="str">
        <f t="shared" si="665"/>
        <v>KD</v>
      </c>
      <c r="I8427" s="2">
        <f t="shared" si="662"/>
        <v>2015</v>
      </c>
      <c r="J8427" s="2">
        <f t="shared" si="663"/>
        <v>6</v>
      </c>
      <c r="K8427" t="str">
        <f t="shared" si="664"/>
        <v>Waterjuffer</v>
      </c>
      <c r="L8427" s="25">
        <f t="shared" si="666"/>
        <v>25</v>
      </c>
    </row>
    <row r="8428" spans="1:12" x14ac:dyDescent="0.25">
      <c r="A8428">
        <v>425</v>
      </c>
      <c r="B8428" t="s">
        <v>87</v>
      </c>
      <c r="C8428" s="1">
        <v>42180.479166666664</v>
      </c>
      <c r="D8428">
        <v>2</v>
      </c>
      <c r="E8428" t="s">
        <v>22</v>
      </c>
      <c r="F8428" t="s">
        <v>23</v>
      </c>
      <c r="G8428">
        <v>1</v>
      </c>
      <c r="H8428" t="str">
        <f t="shared" si="665"/>
        <v>KD</v>
      </c>
      <c r="I8428" s="2">
        <f t="shared" si="662"/>
        <v>2015</v>
      </c>
      <c r="J8428" s="2">
        <f t="shared" si="663"/>
        <v>6</v>
      </c>
      <c r="K8428" t="str">
        <f t="shared" si="664"/>
        <v>Glazenmakers</v>
      </c>
      <c r="L8428" s="25">
        <f t="shared" si="666"/>
        <v>25</v>
      </c>
    </row>
    <row r="8429" spans="1:12" x14ac:dyDescent="0.25">
      <c r="A8429">
        <v>425</v>
      </c>
      <c r="B8429" t="s">
        <v>87</v>
      </c>
      <c r="C8429" s="1">
        <v>42180.479166666664</v>
      </c>
      <c r="D8429">
        <v>2</v>
      </c>
      <c r="E8429" t="s">
        <v>24</v>
      </c>
      <c r="F8429" t="s">
        <v>25</v>
      </c>
      <c r="G8429">
        <v>2</v>
      </c>
      <c r="H8429" t="str">
        <f t="shared" si="665"/>
        <v>KD</v>
      </c>
      <c r="I8429" s="2">
        <f t="shared" si="662"/>
        <v>2015</v>
      </c>
      <c r="J8429" s="2">
        <f t="shared" si="663"/>
        <v>6</v>
      </c>
      <c r="K8429" t="str">
        <f t="shared" si="664"/>
        <v>Glazenmakers</v>
      </c>
      <c r="L8429" s="25">
        <f t="shared" si="666"/>
        <v>25</v>
      </c>
    </row>
    <row r="8430" spans="1:12" x14ac:dyDescent="0.25">
      <c r="A8430">
        <v>425</v>
      </c>
      <c r="B8430" t="s">
        <v>87</v>
      </c>
      <c r="C8430" s="1">
        <v>42180.479166666664</v>
      </c>
      <c r="D8430">
        <v>2</v>
      </c>
      <c r="E8430" t="s">
        <v>26</v>
      </c>
      <c r="F8430" t="s">
        <v>27</v>
      </c>
      <c r="G8430">
        <v>6</v>
      </c>
      <c r="H8430" t="str">
        <f t="shared" si="665"/>
        <v>KD</v>
      </c>
      <c r="I8430" s="2">
        <f t="shared" si="662"/>
        <v>2015</v>
      </c>
      <c r="J8430" s="2">
        <f t="shared" si="663"/>
        <v>6</v>
      </c>
      <c r="K8430" t="str">
        <f t="shared" si="664"/>
        <v>Glazenmakers</v>
      </c>
      <c r="L8430" s="25">
        <f t="shared" si="666"/>
        <v>25</v>
      </c>
    </row>
    <row r="8431" spans="1:12" x14ac:dyDescent="0.25">
      <c r="A8431">
        <v>425</v>
      </c>
      <c r="B8431" t="s">
        <v>87</v>
      </c>
      <c r="C8431" s="1">
        <v>42180.479166666664</v>
      </c>
      <c r="D8431">
        <v>2</v>
      </c>
      <c r="E8431" t="s">
        <v>28</v>
      </c>
      <c r="F8431" t="s">
        <v>29</v>
      </c>
      <c r="G8431">
        <v>1</v>
      </c>
      <c r="H8431" t="str">
        <f t="shared" si="665"/>
        <v>KD</v>
      </c>
      <c r="I8431" s="2">
        <f t="shared" si="662"/>
        <v>2015</v>
      </c>
      <c r="J8431" s="2">
        <f t="shared" si="663"/>
        <v>6</v>
      </c>
      <c r="K8431" t="str">
        <f t="shared" si="664"/>
        <v>Korenbouten</v>
      </c>
      <c r="L8431" s="25">
        <f t="shared" si="666"/>
        <v>25</v>
      </c>
    </row>
    <row r="8432" spans="1:12" x14ac:dyDescent="0.25">
      <c r="A8432">
        <v>425</v>
      </c>
      <c r="B8432" t="s">
        <v>87</v>
      </c>
      <c r="C8432" s="1">
        <v>42180.479166666664</v>
      </c>
      <c r="D8432">
        <v>4</v>
      </c>
      <c r="E8432" t="s">
        <v>24</v>
      </c>
      <c r="F8432" t="s">
        <v>25</v>
      </c>
      <c r="G8432">
        <v>2</v>
      </c>
      <c r="H8432" t="str">
        <f t="shared" si="665"/>
        <v>KD</v>
      </c>
      <c r="I8432" s="2">
        <f t="shared" si="662"/>
        <v>2015</v>
      </c>
      <c r="J8432" s="2">
        <f t="shared" si="663"/>
        <v>6</v>
      </c>
      <c r="K8432" t="str">
        <f t="shared" si="664"/>
        <v>Glazenmakers</v>
      </c>
      <c r="L8432" s="25">
        <f t="shared" si="666"/>
        <v>25</v>
      </c>
    </row>
    <row r="8433" spans="1:12" x14ac:dyDescent="0.25">
      <c r="A8433">
        <v>425</v>
      </c>
      <c r="B8433" t="s">
        <v>87</v>
      </c>
      <c r="C8433" s="1">
        <v>42180.479166666664</v>
      </c>
      <c r="D8433">
        <v>4</v>
      </c>
      <c r="E8433" t="s">
        <v>26</v>
      </c>
      <c r="F8433" t="s">
        <v>27</v>
      </c>
      <c r="G8433">
        <v>8</v>
      </c>
      <c r="H8433" t="str">
        <f t="shared" si="665"/>
        <v>KD</v>
      </c>
      <c r="I8433" s="2">
        <f t="shared" si="662"/>
        <v>2015</v>
      </c>
      <c r="J8433" s="2">
        <f t="shared" si="663"/>
        <v>6</v>
      </c>
      <c r="K8433" t="str">
        <f t="shared" si="664"/>
        <v>Glazenmakers</v>
      </c>
      <c r="L8433" s="25">
        <f t="shared" si="666"/>
        <v>25</v>
      </c>
    </row>
    <row r="8434" spans="1:12" x14ac:dyDescent="0.25">
      <c r="A8434">
        <v>425</v>
      </c>
      <c r="B8434" t="s">
        <v>87</v>
      </c>
      <c r="C8434" s="1">
        <v>42196.46875</v>
      </c>
      <c r="D8434">
        <v>1</v>
      </c>
      <c r="E8434" t="s">
        <v>10</v>
      </c>
      <c r="F8434" t="s">
        <v>11</v>
      </c>
      <c r="G8434">
        <v>1</v>
      </c>
      <c r="H8434" t="str">
        <f t="shared" si="665"/>
        <v>KD</v>
      </c>
      <c r="I8434" s="2">
        <f t="shared" si="662"/>
        <v>2015</v>
      </c>
      <c r="J8434" s="2">
        <f t="shared" si="663"/>
        <v>7</v>
      </c>
      <c r="K8434" t="str">
        <f t="shared" si="664"/>
        <v>Waterjuffer</v>
      </c>
      <c r="L8434" s="25">
        <f t="shared" si="666"/>
        <v>27.285714285714285</v>
      </c>
    </row>
    <row r="8435" spans="1:12" x14ac:dyDescent="0.25">
      <c r="A8435">
        <v>425</v>
      </c>
      <c r="B8435" t="s">
        <v>87</v>
      </c>
      <c r="C8435" s="1">
        <v>42196.46875</v>
      </c>
      <c r="D8435">
        <v>1</v>
      </c>
      <c r="E8435" t="s">
        <v>14</v>
      </c>
      <c r="F8435" t="s">
        <v>15</v>
      </c>
      <c r="G8435">
        <v>12</v>
      </c>
      <c r="H8435" t="str">
        <f t="shared" si="665"/>
        <v>KD</v>
      </c>
      <c r="I8435" s="2">
        <f t="shared" si="662"/>
        <v>2015</v>
      </c>
      <c r="J8435" s="2">
        <f t="shared" si="663"/>
        <v>7</v>
      </c>
      <c r="K8435" t="str">
        <f t="shared" si="664"/>
        <v>Waterjuffer</v>
      </c>
      <c r="L8435" s="25">
        <f t="shared" si="666"/>
        <v>27.285714285714285</v>
      </c>
    </row>
    <row r="8436" spans="1:12" x14ac:dyDescent="0.25">
      <c r="A8436">
        <v>425</v>
      </c>
      <c r="B8436" t="s">
        <v>87</v>
      </c>
      <c r="C8436" s="1">
        <v>42196.46875</v>
      </c>
      <c r="D8436">
        <v>1</v>
      </c>
      <c r="E8436" t="s">
        <v>61</v>
      </c>
      <c r="F8436" t="s">
        <v>62</v>
      </c>
      <c r="G8436">
        <v>6</v>
      </c>
      <c r="H8436" t="str">
        <f t="shared" si="665"/>
        <v>KD</v>
      </c>
      <c r="I8436" s="2">
        <f t="shared" si="662"/>
        <v>2015</v>
      </c>
      <c r="J8436" s="2">
        <f t="shared" si="663"/>
        <v>7</v>
      </c>
      <c r="K8436" t="str">
        <f t="shared" si="664"/>
        <v>Waterjuffer</v>
      </c>
      <c r="L8436" s="25">
        <f t="shared" si="666"/>
        <v>27.285714285714285</v>
      </c>
    </row>
    <row r="8437" spans="1:12" x14ac:dyDescent="0.25">
      <c r="A8437">
        <v>425</v>
      </c>
      <c r="B8437" t="s">
        <v>87</v>
      </c>
      <c r="C8437" s="1">
        <v>42196.46875</v>
      </c>
      <c r="D8437">
        <v>1</v>
      </c>
      <c r="E8437" t="s">
        <v>24</v>
      </c>
      <c r="F8437" t="s">
        <v>25</v>
      </c>
      <c r="G8437">
        <v>1</v>
      </c>
      <c r="H8437" t="str">
        <f t="shared" si="665"/>
        <v>KD</v>
      </c>
      <c r="I8437" s="2">
        <f t="shared" ref="I8437:I8500" si="667">YEAR(C8437)</f>
        <v>2015</v>
      </c>
      <c r="J8437" s="2">
        <f t="shared" ref="J8437:J8500" si="668">MONTH(C8437)</f>
        <v>7</v>
      </c>
      <c r="K8437" t="str">
        <f t="shared" ref="K8437:K8500" si="669">VLOOKUP(E8437,$Q$2:$R$100,2,FALSE)</f>
        <v>Glazenmakers</v>
      </c>
      <c r="L8437" s="25">
        <f t="shared" si="666"/>
        <v>27.285714285714285</v>
      </c>
    </row>
    <row r="8438" spans="1:12" x14ac:dyDescent="0.25">
      <c r="A8438">
        <v>425</v>
      </c>
      <c r="B8438" t="s">
        <v>87</v>
      </c>
      <c r="C8438" s="1">
        <v>42196.46875</v>
      </c>
      <c r="D8438">
        <v>1</v>
      </c>
      <c r="E8438" t="s">
        <v>26</v>
      </c>
      <c r="F8438" t="s">
        <v>27</v>
      </c>
      <c r="G8438">
        <v>10</v>
      </c>
      <c r="H8438" t="str">
        <f t="shared" si="665"/>
        <v>KD</v>
      </c>
      <c r="I8438" s="2">
        <f t="shared" si="667"/>
        <v>2015</v>
      </c>
      <c r="J8438" s="2">
        <f t="shared" si="668"/>
        <v>7</v>
      </c>
      <c r="K8438" t="str">
        <f t="shared" si="669"/>
        <v>Glazenmakers</v>
      </c>
      <c r="L8438" s="25">
        <f t="shared" si="666"/>
        <v>27.285714285714285</v>
      </c>
    </row>
    <row r="8439" spans="1:12" x14ac:dyDescent="0.25">
      <c r="A8439">
        <v>425</v>
      </c>
      <c r="B8439" t="s">
        <v>87</v>
      </c>
      <c r="C8439" s="1">
        <v>42196.46875</v>
      </c>
      <c r="D8439">
        <v>1</v>
      </c>
      <c r="E8439" t="s">
        <v>18</v>
      </c>
      <c r="F8439" t="s">
        <v>19</v>
      </c>
      <c r="G8439">
        <v>1</v>
      </c>
      <c r="H8439" t="str">
        <f t="shared" si="665"/>
        <v>KD</v>
      </c>
      <c r="I8439" s="2">
        <f t="shared" si="667"/>
        <v>2015</v>
      </c>
      <c r="J8439" s="2">
        <f t="shared" si="668"/>
        <v>7</v>
      </c>
      <c r="K8439" t="str">
        <f t="shared" si="669"/>
        <v>Korenbouten</v>
      </c>
      <c r="L8439" s="25">
        <f t="shared" si="666"/>
        <v>27.285714285714285</v>
      </c>
    </row>
    <row r="8440" spans="1:12" x14ac:dyDescent="0.25">
      <c r="A8440">
        <v>425</v>
      </c>
      <c r="B8440" t="s">
        <v>87</v>
      </c>
      <c r="C8440" s="1">
        <v>42196.46875</v>
      </c>
      <c r="D8440">
        <v>2</v>
      </c>
      <c r="E8440" t="s">
        <v>10</v>
      </c>
      <c r="F8440" t="s">
        <v>11</v>
      </c>
      <c r="G8440">
        <v>1</v>
      </c>
      <c r="H8440" t="str">
        <f t="shared" si="665"/>
        <v>KD</v>
      </c>
      <c r="I8440" s="2">
        <f t="shared" si="667"/>
        <v>2015</v>
      </c>
      <c r="J8440" s="2">
        <f t="shared" si="668"/>
        <v>7</v>
      </c>
      <c r="K8440" t="str">
        <f t="shared" si="669"/>
        <v>Waterjuffer</v>
      </c>
      <c r="L8440" s="25">
        <f t="shared" si="666"/>
        <v>27.285714285714285</v>
      </c>
    </row>
    <row r="8441" spans="1:12" x14ac:dyDescent="0.25">
      <c r="A8441">
        <v>425</v>
      </c>
      <c r="B8441" t="s">
        <v>87</v>
      </c>
      <c r="C8441" s="1">
        <v>42196.46875</v>
      </c>
      <c r="D8441">
        <v>2</v>
      </c>
      <c r="E8441" t="s">
        <v>14</v>
      </c>
      <c r="F8441" t="s">
        <v>15</v>
      </c>
      <c r="G8441">
        <v>10</v>
      </c>
      <c r="H8441" t="str">
        <f t="shared" si="665"/>
        <v>KD</v>
      </c>
      <c r="I8441" s="2">
        <f t="shared" si="667"/>
        <v>2015</v>
      </c>
      <c r="J8441" s="2">
        <f t="shared" si="668"/>
        <v>7</v>
      </c>
      <c r="K8441" t="str">
        <f t="shared" si="669"/>
        <v>Waterjuffer</v>
      </c>
      <c r="L8441" s="25">
        <f t="shared" si="666"/>
        <v>27.285714285714285</v>
      </c>
    </row>
    <row r="8442" spans="1:12" x14ac:dyDescent="0.25">
      <c r="A8442">
        <v>425</v>
      </c>
      <c r="B8442" t="s">
        <v>87</v>
      </c>
      <c r="C8442" s="1">
        <v>42196.46875</v>
      </c>
      <c r="D8442">
        <v>2</v>
      </c>
      <c r="E8442" t="s">
        <v>26</v>
      </c>
      <c r="F8442" t="s">
        <v>27</v>
      </c>
      <c r="G8442">
        <v>2</v>
      </c>
      <c r="H8442" t="str">
        <f t="shared" si="665"/>
        <v>KD</v>
      </c>
      <c r="I8442" s="2">
        <f t="shared" si="667"/>
        <v>2015</v>
      </c>
      <c r="J8442" s="2">
        <f t="shared" si="668"/>
        <v>7</v>
      </c>
      <c r="K8442" t="str">
        <f t="shared" si="669"/>
        <v>Glazenmakers</v>
      </c>
      <c r="L8442" s="25">
        <f t="shared" si="666"/>
        <v>27.285714285714285</v>
      </c>
    </row>
    <row r="8443" spans="1:12" x14ac:dyDescent="0.25">
      <c r="A8443">
        <v>425</v>
      </c>
      <c r="B8443" t="s">
        <v>87</v>
      </c>
      <c r="C8443" s="1">
        <v>42196.46875</v>
      </c>
      <c r="D8443">
        <v>4</v>
      </c>
      <c r="E8443" t="s">
        <v>26</v>
      </c>
      <c r="F8443" t="s">
        <v>27</v>
      </c>
      <c r="G8443">
        <v>5</v>
      </c>
      <c r="H8443" t="str">
        <f t="shared" si="665"/>
        <v>KD</v>
      </c>
      <c r="I8443" s="2">
        <f t="shared" si="667"/>
        <v>2015</v>
      </c>
      <c r="J8443" s="2">
        <f t="shared" si="668"/>
        <v>7</v>
      </c>
      <c r="K8443" t="str">
        <f t="shared" si="669"/>
        <v>Glazenmakers</v>
      </c>
      <c r="L8443" s="25">
        <f t="shared" si="666"/>
        <v>27.285714285714285</v>
      </c>
    </row>
    <row r="8444" spans="1:12" x14ac:dyDescent="0.25">
      <c r="A8444">
        <v>425</v>
      </c>
      <c r="B8444" t="s">
        <v>87</v>
      </c>
      <c r="C8444" s="1">
        <v>42207.53125</v>
      </c>
      <c r="D8444">
        <v>1</v>
      </c>
      <c r="E8444" t="s">
        <v>34</v>
      </c>
      <c r="F8444" t="s">
        <v>35</v>
      </c>
      <c r="G8444">
        <v>2</v>
      </c>
      <c r="H8444" t="str">
        <f t="shared" si="665"/>
        <v>KD</v>
      </c>
      <c r="I8444" s="2">
        <f t="shared" si="667"/>
        <v>2015</v>
      </c>
      <c r="J8444" s="2">
        <f t="shared" si="668"/>
        <v>7</v>
      </c>
      <c r="K8444" t="str">
        <f t="shared" si="669"/>
        <v>Pantserjuffers</v>
      </c>
      <c r="L8444" s="25">
        <f t="shared" si="666"/>
        <v>28.857142857142858</v>
      </c>
    </row>
    <row r="8445" spans="1:12" x14ac:dyDescent="0.25">
      <c r="A8445">
        <v>425</v>
      </c>
      <c r="B8445" t="s">
        <v>87</v>
      </c>
      <c r="C8445" s="1">
        <v>42207.53125</v>
      </c>
      <c r="D8445">
        <v>1</v>
      </c>
      <c r="E8445" t="s">
        <v>14</v>
      </c>
      <c r="F8445" t="s">
        <v>15</v>
      </c>
      <c r="G8445">
        <v>6</v>
      </c>
      <c r="H8445" t="str">
        <f t="shared" si="665"/>
        <v>KD</v>
      </c>
      <c r="I8445" s="2">
        <f t="shared" si="667"/>
        <v>2015</v>
      </c>
      <c r="J8445" s="2">
        <f t="shared" si="668"/>
        <v>7</v>
      </c>
      <c r="K8445" t="str">
        <f t="shared" si="669"/>
        <v>Waterjuffer</v>
      </c>
      <c r="L8445" s="25">
        <f t="shared" si="666"/>
        <v>28.857142857142858</v>
      </c>
    </row>
    <row r="8446" spans="1:12" x14ac:dyDescent="0.25">
      <c r="A8446">
        <v>425</v>
      </c>
      <c r="B8446" t="s">
        <v>87</v>
      </c>
      <c r="C8446" s="1">
        <v>42207.53125</v>
      </c>
      <c r="D8446">
        <v>1</v>
      </c>
      <c r="E8446" t="s">
        <v>20</v>
      </c>
      <c r="F8446" t="s">
        <v>21</v>
      </c>
      <c r="G8446">
        <v>5</v>
      </c>
      <c r="H8446" t="str">
        <f t="shared" si="665"/>
        <v>KD</v>
      </c>
      <c r="I8446" s="2">
        <f t="shared" si="667"/>
        <v>2015</v>
      </c>
      <c r="J8446" s="2">
        <f t="shared" si="668"/>
        <v>7</v>
      </c>
      <c r="K8446" t="str">
        <f t="shared" si="669"/>
        <v>Waterjuffer</v>
      </c>
      <c r="L8446" s="25">
        <f t="shared" si="666"/>
        <v>28.857142857142858</v>
      </c>
    </row>
    <row r="8447" spans="1:12" x14ac:dyDescent="0.25">
      <c r="A8447">
        <v>425</v>
      </c>
      <c r="B8447" t="s">
        <v>87</v>
      </c>
      <c r="C8447" s="1">
        <v>42207.53125</v>
      </c>
      <c r="D8447">
        <v>1</v>
      </c>
      <c r="E8447" t="s">
        <v>61</v>
      </c>
      <c r="F8447" t="s">
        <v>62</v>
      </c>
      <c r="G8447">
        <v>1</v>
      </c>
      <c r="H8447" t="str">
        <f t="shared" si="665"/>
        <v>KD</v>
      </c>
      <c r="I8447" s="2">
        <f t="shared" si="667"/>
        <v>2015</v>
      </c>
      <c r="J8447" s="2">
        <f t="shared" si="668"/>
        <v>7</v>
      </c>
      <c r="K8447" t="str">
        <f t="shared" si="669"/>
        <v>Waterjuffer</v>
      </c>
      <c r="L8447" s="25">
        <f t="shared" si="666"/>
        <v>28.857142857142858</v>
      </c>
    </row>
    <row r="8448" spans="1:12" x14ac:dyDescent="0.25">
      <c r="A8448">
        <v>425</v>
      </c>
      <c r="B8448" t="s">
        <v>87</v>
      </c>
      <c r="C8448" s="1">
        <v>42207.53125</v>
      </c>
      <c r="D8448">
        <v>1</v>
      </c>
      <c r="E8448" t="s">
        <v>26</v>
      </c>
      <c r="F8448" t="s">
        <v>27</v>
      </c>
      <c r="G8448">
        <v>2</v>
      </c>
      <c r="H8448" t="str">
        <f t="shared" si="665"/>
        <v>KD</v>
      </c>
      <c r="I8448" s="2">
        <f t="shared" si="667"/>
        <v>2015</v>
      </c>
      <c r="J8448" s="2">
        <f t="shared" si="668"/>
        <v>7</v>
      </c>
      <c r="K8448" t="str">
        <f t="shared" si="669"/>
        <v>Glazenmakers</v>
      </c>
      <c r="L8448" s="25">
        <f t="shared" si="666"/>
        <v>28.857142857142858</v>
      </c>
    </row>
    <row r="8449" spans="1:12" x14ac:dyDescent="0.25">
      <c r="A8449">
        <v>425</v>
      </c>
      <c r="B8449" t="s">
        <v>87</v>
      </c>
      <c r="C8449" s="1">
        <v>42207.53125</v>
      </c>
      <c r="D8449">
        <v>1</v>
      </c>
      <c r="E8449" t="s">
        <v>32</v>
      </c>
      <c r="F8449" t="s">
        <v>33</v>
      </c>
      <c r="G8449">
        <v>1</v>
      </c>
      <c r="H8449" t="str">
        <f t="shared" si="665"/>
        <v>KD</v>
      </c>
      <c r="I8449" s="2">
        <f t="shared" si="667"/>
        <v>2015</v>
      </c>
      <c r="J8449" s="2">
        <f t="shared" si="668"/>
        <v>7</v>
      </c>
      <c r="K8449" t="str">
        <f t="shared" si="669"/>
        <v>Korenbouten</v>
      </c>
      <c r="L8449" s="25">
        <f t="shared" si="666"/>
        <v>28.857142857142858</v>
      </c>
    </row>
    <row r="8450" spans="1:12" x14ac:dyDescent="0.25">
      <c r="A8450">
        <v>425</v>
      </c>
      <c r="B8450" t="s">
        <v>87</v>
      </c>
      <c r="C8450" s="1">
        <v>42207.53125</v>
      </c>
      <c r="D8450">
        <v>2</v>
      </c>
      <c r="E8450" t="s">
        <v>14</v>
      </c>
      <c r="F8450" t="s">
        <v>15</v>
      </c>
      <c r="G8450">
        <v>5</v>
      </c>
      <c r="H8450" t="str">
        <f t="shared" ref="H8450:H8513" si="670">VLOOKUP(A8450,$N$2:$O$51,2,FALSE)</f>
        <v>KD</v>
      </c>
      <c r="I8450" s="2">
        <f t="shared" si="667"/>
        <v>2015</v>
      </c>
      <c r="J8450" s="2">
        <f t="shared" si="668"/>
        <v>7</v>
      </c>
      <c r="K8450" t="str">
        <f t="shared" si="669"/>
        <v>Waterjuffer</v>
      </c>
      <c r="L8450" s="25">
        <f t="shared" si="666"/>
        <v>28.857142857142858</v>
      </c>
    </row>
    <row r="8451" spans="1:12" x14ac:dyDescent="0.25">
      <c r="A8451">
        <v>425</v>
      </c>
      <c r="B8451" t="s">
        <v>87</v>
      </c>
      <c r="C8451" s="1">
        <v>42207.53125</v>
      </c>
      <c r="D8451">
        <v>2</v>
      </c>
      <c r="E8451" t="s">
        <v>24</v>
      </c>
      <c r="F8451" t="s">
        <v>25</v>
      </c>
      <c r="G8451">
        <v>1</v>
      </c>
      <c r="H8451" t="str">
        <f t="shared" si="670"/>
        <v>KD</v>
      </c>
      <c r="I8451" s="2">
        <f t="shared" si="667"/>
        <v>2015</v>
      </c>
      <c r="J8451" s="2">
        <f t="shared" si="668"/>
        <v>7</v>
      </c>
      <c r="K8451" t="str">
        <f t="shared" si="669"/>
        <v>Glazenmakers</v>
      </c>
      <c r="L8451" s="25">
        <f t="shared" ref="L8451:L8514" si="671">(ROUNDDOWN(C8451-DATE(I8451,1,1),0))/7</f>
        <v>28.857142857142858</v>
      </c>
    </row>
    <row r="8452" spans="1:12" x14ac:dyDescent="0.25">
      <c r="A8452">
        <v>425</v>
      </c>
      <c r="B8452" t="s">
        <v>87</v>
      </c>
      <c r="C8452" s="1">
        <v>42207.53125</v>
      </c>
      <c r="D8452">
        <v>2</v>
      </c>
      <c r="E8452" t="s">
        <v>26</v>
      </c>
      <c r="F8452" t="s">
        <v>27</v>
      </c>
      <c r="G8452">
        <v>9</v>
      </c>
      <c r="H8452" t="str">
        <f t="shared" si="670"/>
        <v>KD</v>
      </c>
      <c r="I8452" s="2">
        <f t="shared" si="667"/>
        <v>2015</v>
      </c>
      <c r="J8452" s="2">
        <f t="shared" si="668"/>
        <v>7</v>
      </c>
      <c r="K8452" t="str">
        <f t="shared" si="669"/>
        <v>Glazenmakers</v>
      </c>
      <c r="L8452" s="25">
        <f t="shared" si="671"/>
        <v>28.857142857142858</v>
      </c>
    </row>
    <row r="8453" spans="1:12" x14ac:dyDescent="0.25">
      <c r="A8453">
        <v>425</v>
      </c>
      <c r="B8453" t="s">
        <v>87</v>
      </c>
      <c r="C8453" s="1">
        <v>42207.53125</v>
      </c>
      <c r="D8453">
        <v>4</v>
      </c>
      <c r="E8453" t="s">
        <v>26</v>
      </c>
      <c r="F8453" t="s">
        <v>27</v>
      </c>
      <c r="G8453">
        <v>8</v>
      </c>
      <c r="H8453" t="str">
        <f t="shared" si="670"/>
        <v>KD</v>
      </c>
      <c r="I8453" s="2">
        <f t="shared" si="667"/>
        <v>2015</v>
      </c>
      <c r="J8453" s="2">
        <f t="shared" si="668"/>
        <v>7</v>
      </c>
      <c r="K8453" t="str">
        <f t="shared" si="669"/>
        <v>Glazenmakers</v>
      </c>
      <c r="L8453" s="25">
        <f t="shared" si="671"/>
        <v>28.857142857142858</v>
      </c>
    </row>
    <row r="8454" spans="1:12" x14ac:dyDescent="0.25">
      <c r="A8454">
        <v>425</v>
      </c>
      <c r="B8454" t="s">
        <v>87</v>
      </c>
      <c r="C8454" s="1">
        <v>42207.53125</v>
      </c>
      <c r="D8454">
        <v>4</v>
      </c>
      <c r="E8454" t="s">
        <v>18</v>
      </c>
      <c r="F8454" t="s">
        <v>19</v>
      </c>
      <c r="G8454">
        <v>1</v>
      </c>
      <c r="H8454" t="str">
        <f t="shared" si="670"/>
        <v>KD</v>
      </c>
      <c r="I8454" s="2">
        <f t="shared" si="667"/>
        <v>2015</v>
      </c>
      <c r="J8454" s="2">
        <f t="shared" si="668"/>
        <v>7</v>
      </c>
      <c r="K8454" t="str">
        <f t="shared" si="669"/>
        <v>Korenbouten</v>
      </c>
      <c r="L8454" s="25">
        <f t="shared" si="671"/>
        <v>28.857142857142858</v>
      </c>
    </row>
    <row r="8455" spans="1:12" x14ac:dyDescent="0.25">
      <c r="A8455">
        <v>425</v>
      </c>
      <c r="B8455" t="s">
        <v>87</v>
      </c>
      <c r="C8455" s="1">
        <v>42207.53125</v>
      </c>
      <c r="D8455">
        <v>4</v>
      </c>
      <c r="E8455" t="s">
        <v>48</v>
      </c>
      <c r="F8455" t="s">
        <v>49</v>
      </c>
      <c r="G8455">
        <v>1</v>
      </c>
      <c r="H8455" t="str">
        <f t="shared" si="670"/>
        <v>KD</v>
      </c>
      <c r="I8455" s="2">
        <f t="shared" si="667"/>
        <v>2015</v>
      </c>
      <c r="J8455" s="2">
        <f t="shared" si="668"/>
        <v>7</v>
      </c>
      <c r="K8455" t="str">
        <f t="shared" si="669"/>
        <v>Glazenmakers</v>
      </c>
      <c r="L8455" s="25">
        <f t="shared" si="671"/>
        <v>28.857142857142858</v>
      </c>
    </row>
    <row r="8456" spans="1:12" x14ac:dyDescent="0.25">
      <c r="A8456">
        <v>425</v>
      </c>
      <c r="B8456" t="s">
        <v>87</v>
      </c>
      <c r="C8456" s="1">
        <v>42223.479166666664</v>
      </c>
      <c r="D8456">
        <v>1</v>
      </c>
      <c r="E8456" t="s">
        <v>10</v>
      </c>
      <c r="F8456" t="s">
        <v>11</v>
      </c>
      <c r="G8456">
        <v>1</v>
      </c>
      <c r="H8456" t="str">
        <f t="shared" si="670"/>
        <v>KD</v>
      </c>
      <c r="I8456" s="2">
        <f t="shared" si="667"/>
        <v>2015</v>
      </c>
      <c r="J8456" s="2">
        <f t="shared" si="668"/>
        <v>8</v>
      </c>
      <c r="K8456" t="str">
        <f t="shared" si="669"/>
        <v>Waterjuffer</v>
      </c>
      <c r="L8456" s="25">
        <f t="shared" si="671"/>
        <v>31.142857142857142</v>
      </c>
    </row>
    <row r="8457" spans="1:12" x14ac:dyDescent="0.25">
      <c r="A8457">
        <v>425</v>
      </c>
      <c r="B8457" t="s">
        <v>87</v>
      </c>
      <c r="C8457" s="1">
        <v>42223.479166666664</v>
      </c>
      <c r="D8457">
        <v>1</v>
      </c>
      <c r="E8457" t="s">
        <v>14</v>
      </c>
      <c r="F8457" t="s">
        <v>15</v>
      </c>
      <c r="G8457">
        <v>5</v>
      </c>
      <c r="H8457" t="str">
        <f t="shared" si="670"/>
        <v>KD</v>
      </c>
      <c r="I8457" s="2">
        <f t="shared" si="667"/>
        <v>2015</v>
      </c>
      <c r="J8457" s="2">
        <f t="shared" si="668"/>
        <v>8</v>
      </c>
      <c r="K8457" t="str">
        <f t="shared" si="669"/>
        <v>Waterjuffer</v>
      </c>
      <c r="L8457" s="25">
        <f t="shared" si="671"/>
        <v>31.142857142857142</v>
      </c>
    </row>
    <row r="8458" spans="1:12" x14ac:dyDescent="0.25">
      <c r="A8458">
        <v>425</v>
      </c>
      <c r="B8458" t="s">
        <v>87</v>
      </c>
      <c r="C8458" s="1">
        <v>42223.479166666664</v>
      </c>
      <c r="D8458">
        <v>1</v>
      </c>
      <c r="E8458" t="s">
        <v>36</v>
      </c>
      <c r="F8458" t="s">
        <v>37</v>
      </c>
      <c r="G8458">
        <v>3</v>
      </c>
      <c r="H8458" t="str">
        <f t="shared" si="670"/>
        <v>KD</v>
      </c>
      <c r="I8458" s="2">
        <f t="shared" si="667"/>
        <v>2015</v>
      </c>
      <c r="J8458" s="2">
        <f t="shared" si="668"/>
        <v>8</v>
      </c>
      <c r="K8458" t="str">
        <f t="shared" si="669"/>
        <v>Glazenmakers</v>
      </c>
      <c r="L8458" s="25">
        <f t="shared" si="671"/>
        <v>31.142857142857142</v>
      </c>
    </row>
    <row r="8459" spans="1:12" x14ac:dyDescent="0.25">
      <c r="A8459">
        <v>425</v>
      </c>
      <c r="B8459" t="s">
        <v>87</v>
      </c>
      <c r="C8459" s="1">
        <v>42223.479166666664</v>
      </c>
      <c r="D8459">
        <v>1</v>
      </c>
      <c r="E8459" t="s">
        <v>26</v>
      </c>
      <c r="F8459" t="s">
        <v>27</v>
      </c>
      <c r="G8459">
        <v>4</v>
      </c>
      <c r="H8459" t="str">
        <f t="shared" si="670"/>
        <v>KD</v>
      </c>
      <c r="I8459" s="2">
        <f t="shared" si="667"/>
        <v>2015</v>
      </c>
      <c r="J8459" s="2">
        <f t="shared" si="668"/>
        <v>8</v>
      </c>
      <c r="K8459" t="str">
        <f t="shared" si="669"/>
        <v>Glazenmakers</v>
      </c>
      <c r="L8459" s="25">
        <f t="shared" si="671"/>
        <v>31.142857142857142</v>
      </c>
    </row>
    <row r="8460" spans="1:12" x14ac:dyDescent="0.25">
      <c r="A8460">
        <v>425</v>
      </c>
      <c r="B8460" t="s">
        <v>87</v>
      </c>
      <c r="C8460" s="1">
        <v>42223.479166666664</v>
      </c>
      <c r="D8460">
        <v>1</v>
      </c>
      <c r="E8460" t="s">
        <v>42</v>
      </c>
      <c r="F8460" t="s">
        <v>43</v>
      </c>
      <c r="G8460">
        <v>8</v>
      </c>
      <c r="H8460" t="str">
        <f t="shared" si="670"/>
        <v>KD</v>
      </c>
      <c r="I8460" s="2">
        <f t="shared" si="667"/>
        <v>2015</v>
      </c>
      <c r="J8460" s="2">
        <f t="shared" si="668"/>
        <v>8</v>
      </c>
      <c r="K8460" t="str">
        <f t="shared" si="669"/>
        <v>Korenbouten</v>
      </c>
      <c r="L8460" s="25">
        <f t="shared" si="671"/>
        <v>31.142857142857142</v>
      </c>
    </row>
    <row r="8461" spans="1:12" x14ac:dyDescent="0.25">
      <c r="A8461">
        <v>425</v>
      </c>
      <c r="B8461" t="s">
        <v>87</v>
      </c>
      <c r="C8461" s="1">
        <v>42223.479166666664</v>
      </c>
      <c r="D8461">
        <v>2</v>
      </c>
      <c r="E8461" t="s">
        <v>14</v>
      </c>
      <c r="F8461" t="s">
        <v>15</v>
      </c>
      <c r="G8461">
        <v>1</v>
      </c>
      <c r="H8461" t="str">
        <f t="shared" si="670"/>
        <v>KD</v>
      </c>
      <c r="I8461" s="2">
        <f t="shared" si="667"/>
        <v>2015</v>
      </c>
      <c r="J8461" s="2">
        <f t="shared" si="668"/>
        <v>8</v>
      </c>
      <c r="K8461" t="str">
        <f t="shared" si="669"/>
        <v>Waterjuffer</v>
      </c>
      <c r="L8461" s="25">
        <f t="shared" si="671"/>
        <v>31.142857142857142</v>
      </c>
    </row>
    <row r="8462" spans="1:12" x14ac:dyDescent="0.25">
      <c r="A8462">
        <v>425</v>
      </c>
      <c r="B8462" t="s">
        <v>87</v>
      </c>
      <c r="C8462" s="1">
        <v>42223.479166666664</v>
      </c>
      <c r="D8462">
        <v>2</v>
      </c>
      <c r="E8462" t="s">
        <v>61</v>
      </c>
      <c r="F8462" t="s">
        <v>62</v>
      </c>
      <c r="G8462">
        <v>1</v>
      </c>
      <c r="H8462" t="str">
        <f t="shared" si="670"/>
        <v>KD</v>
      </c>
      <c r="I8462" s="2">
        <f t="shared" si="667"/>
        <v>2015</v>
      </c>
      <c r="J8462" s="2">
        <f t="shared" si="668"/>
        <v>8</v>
      </c>
      <c r="K8462" t="str">
        <f t="shared" si="669"/>
        <v>Waterjuffer</v>
      </c>
      <c r="L8462" s="25">
        <f t="shared" si="671"/>
        <v>31.142857142857142</v>
      </c>
    </row>
    <row r="8463" spans="1:12" x14ac:dyDescent="0.25">
      <c r="A8463">
        <v>425</v>
      </c>
      <c r="B8463" t="s">
        <v>87</v>
      </c>
      <c r="C8463" s="1">
        <v>42223.479166666664</v>
      </c>
      <c r="D8463">
        <v>2</v>
      </c>
      <c r="E8463" t="s">
        <v>32</v>
      </c>
      <c r="F8463" t="s">
        <v>33</v>
      </c>
      <c r="G8463">
        <v>4</v>
      </c>
      <c r="H8463" t="str">
        <f t="shared" si="670"/>
        <v>KD</v>
      </c>
      <c r="I8463" s="2">
        <f t="shared" si="667"/>
        <v>2015</v>
      </c>
      <c r="J8463" s="2">
        <f t="shared" si="668"/>
        <v>8</v>
      </c>
      <c r="K8463" t="str">
        <f t="shared" si="669"/>
        <v>Korenbouten</v>
      </c>
      <c r="L8463" s="25">
        <f t="shared" si="671"/>
        <v>31.142857142857142</v>
      </c>
    </row>
    <row r="8464" spans="1:12" x14ac:dyDescent="0.25">
      <c r="A8464">
        <v>425</v>
      </c>
      <c r="B8464" t="s">
        <v>87</v>
      </c>
      <c r="C8464" s="1">
        <v>42223.479166666664</v>
      </c>
      <c r="D8464">
        <v>4</v>
      </c>
      <c r="E8464" t="s">
        <v>36</v>
      </c>
      <c r="F8464" t="s">
        <v>37</v>
      </c>
      <c r="G8464">
        <v>1</v>
      </c>
      <c r="H8464" t="str">
        <f t="shared" si="670"/>
        <v>KD</v>
      </c>
      <c r="I8464" s="2">
        <f t="shared" si="667"/>
        <v>2015</v>
      </c>
      <c r="J8464" s="2">
        <f t="shared" si="668"/>
        <v>8</v>
      </c>
      <c r="K8464" t="str">
        <f t="shared" si="669"/>
        <v>Glazenmakers</v>
      </c>
      <c r="L8464" s="25">
        <f t="shared" si="671"/>
        <v>31.142857142857142</v>
      </c>
    </row>
    <row r="8465" spans="1:12" x14ac:dyDescent="0.25">
      <c r="A8465">
        <v>425</v>
      </c>
      <c r="B8465" t="s">
        <v>87</v>
      </c>
      <c r="C8465" s="1">
        <v>42223.479166666664</v>
      </c>
      <c r="D8465">
        <v>4</v>
      </c>
      <c r="E8465" t="s">
        <v>26</v>
      </c>
      <c r="F8465" t="s">
        <v>27</v>
      </c>
      <c r="G8465">
        <v>3</v>
      </c>
      <c r="H8465" t="str">
        <f t="shared" si="670"/>
        <v>KD</v>
      </c>
      <c r="I8465" s="2">
        <f t="shared" si="667"/>
        <v>2015</v>
      </c>
      <c r="J8465" s="2">
        <f t="shared" si="668"/>
        <v>8</v>
      </c>
      <c r="K8465" t="str">
        <f t="shared" si="669"/>
        <v>Glazenmakers</v>
      </c>
      <c r="L8465" s="25">
        <f t="shared" si="671"/>
        <v>31.142857142857142</v>
      </c>
    </row>
    <row r="8466" spans="1:12" x14ac:dyDescent="0.25">
      <c r="A8466">
        <v>425</v>
      </c>
      <c r="B8466" t="s">
        <v>87</v>
      </c>
      <c r="C8466" s="1">
        <v>42237.552083333336</v>
      </c>
      <c r="D8466">
        <v>1</v>
      </c>
      <c r="E8466" t="s">
        <v>14</v>
      </c>
      <c r="F8466" t="s">
        <v>15</v>
      </c>
      <c r="G8466">
        <v>3</v>
      </c>
      <c r="H8466" t="str">
        <f t="shared" si="670"/>
        <v>KD</v>
      </c>
      <c r="I8466" s="2">
        <f t="shared" si="667"/>
        <v>2015</v>
      </c>
      <c r="J8466" s="2">
        <f t="shared" si="668"/>
        <v>8</v>
      </c>
      <c r="K8466" t="str">
        <f t="shared" si="669"/>
        <v>Waterjuffer</v>
      </c>
      <c r="L8466" s="25">
        <f t="shared" si="671"/>
        <v>33.142857142857146</v>
      </c>
    </row>
    <row r="8467" spans="1:12" x14ac:dyDescent="0.25">
      <c r="A8467">
        <v>425</v>
      </c>
      <c r="B8467" t="s">
        <v>87</v>
      </c>
      <c r="C8467" s="1">
        <v>42237.552083333336</v>
      </c>
      <c r="D8467">
        <v>1</v>
      </c>
      <c r="E8467" t="s">
        <v>32</v>
      </c>
      <c r="F8467" t="s">
        <v>33</v>
      </c>
      <c r="G8467">
        <v>3</v>
      </c>
      <c r="H8467" t="str">
        <f t="shared" si="670"/>
        <v>KD</v>
      </c>
      <c r="I8467" s="2">
        <f t="shared" si="667"/>
        <v>2015</v>
      </c>
      <c r="J8467" s="2">
        <f t="shared" si="668"/>
        <v>8</v>
      </c>
      <c r="K8467" t="str">
        <f t="shared" si="669"/>
        <v>Korenbouten</v>
      </c>
      <c r="L8467" s="25">
        <f t="shared" si="671"/>
        <v>33.142857142857146</v>
      </c>
    </row>
    <row r="8468" spans="1:12" x14ac:dyDescent="0.25">
      <c r="A8468">
        <v>425</v>
      </c>
      <c r="B8468" t="s">
        <v>87</v>
      </c>
      <c r="C8468" s="1">
        <v>42237.552083333336</v>
      </c>
      <c r="D8468">
        <v>1</v>
      </c>
      <c r="E8468" t="s">
        <v>55</v>
      </c>
      <c r="F8468" t="s">
        <v>56</v>
      </c>
      <c r="G8468">
        <v>3</v>
      </c>
      <c r="H8468" t="str">
        <f t="shared" si="670"/>
        <v>KD</v>
      </c>
      <c r="I8468" s="2">
        <f t="shared" si="667"/>
        <v>2015</v>
      </c>
      <c r="J8468" s="2">
        <f t="shared" si="668"/>
        <v>8</v>
      </c>
      <c r="K8468" t="str">
        <f t="shared" si="669"/>
        <v>Korenbouten</v>
      </c>
      <c r="L8468" s="25">
        <f t="shared" si="671"/>
        <v>33.142857142857146</v>
      </c>
    </row>
    <row r="8469" spans="1:12" x14ac:dyDescent="0.25">
      <c r="A8469">
        <v>425</v>
      </c>
      <c r="B8469" t="s">
        <v>87</v>
      </c>
      <c r="C8469" s="1">
        <v>42237.552083333336</v>
      </c>
      <c r="D8469">
        <v>1</v>
      </c>
      <c r="E8469" t="s">
        <v>42</v>
      </c>
      <c r="F8469" t="s">
        <v>43</v>
      </c>
      <c r="G8469">
        <v>1</v>
      </c>
      <c r="H8469" t="str">
        <f t="shared" si="670"/>
        <v>KD</v>
      </c>
      <c r="I8469" s="2">
        <f t="shared" si="667"/>
        <v>2015</v>
      </c>
      <c r="J8469" s="2">
        <f t="shared" si="668"/>
        <v>8</v>
      </c>
      <c r="K8469" t="str">
        <f t="shared" si="669"/>
        <v>Korenbouten</v>
      </c>
      <c r="L8469" s="25">
        <f t="shared" si="671"/>
        <v>33.142857142857146</v>
      </c>
    </row>
    <row r="8470" spans="1:12" x14ac:dyDescent="0.25">
      <c r="A8470">
        <v>425</v>
      </c>
      <c r="B8470" t="s">
        <v>87</v>
      </c>
      <c r="C8470" s="1">
        <v>42237.552083333336</v>
      </c>
      <c r="D8470">
        <v>2</v>
      </c>
      <c r="E8470" t="s">
        <v>10</v>
      </c>
      <c r="F8470" t="s">
        <v>11</v>
      </c>
      <c r="G8470">
        <v>1</v>
      </c>
      <c r="H8470" t="str">
        <f t="shared" si="670"/>
        <v>KD</v>
      </c>
      <c r="I8470" s="2">
        <f t="shared" si="667"/>
        <v>2015</v>
      </c>
      <c r="J8470" s="2">
        <f t="shared" si="668"/>
        <v>8</v>
      </c>
      <c r="K8470" t="str">
        <f t="shared" si="669"/>
        <v>Waterjuffer</v>
      </c>
      <c r="L8470" s="25">
        <f t="shared" si="671"/>
        <v>33.142857142857146</v>
      </c>
    </row>
    <row r="8471" spans="1:12" x14ac:dyDescent="0.25">
      <c r="A8471">
        <v>425</v>
      </c>
      <c r="B8471" t="s">
        <v>87</v>
      </c>
      <c r="C8471" s="1">
        <v>42237.552083333336</v>
      </c>
      <c r="D8471">
        <v>2</v>
      </c>
      <c r="E8471" t="s">
        <v>36</v>
      </c>
      <c r="F8471" t="s">
        <v>37</v>
      </c>
      <c r="G8471">
        <v>5</v>
      </c>
      <c r="H8471" t="str">
        <f t="shared" si="670"/>
        <v>KD</v>
      </c>
      <c r="I8471" s="2">
        <f t="shared" si="667"/>
        <v>2015</v>
      </c>
      <c r="J8471" s="2">
        <f t="shared" si="668"/>
        <v>8</v>
      </c>
      <c r="K8471" t="str">
        <f t="shared" si="669"/>
        <v>Glazenmakers</v>
      </c>
      <c r="L8471" s="25">
        <f t="shared" si="671"/>
        <v>33.142857142857146</v>
      </c>
    </row>
    <row r="8472" spans="1:12" x14ac:dyDescent="0.25">
      <c r="A8472">
        <v>425</v>
      </c>
      <c r="B8472" t="s">
        <v>87</v>
      </c>
      <c r="C8472" s="1">
        <v>42237.552083333336</v>
      </c>
      <c r="D8472">
        <v>2</v>
      </c>
      <c r="E8472" t="s">
        <v>32</v>
      </c>
      <c r="F8472" t="s">
        <v>33</v>
      </c>
      <c r="G8472">
        <v>7</v>
      </c>
      <c r="H8472" t="str">
        <f t="shared" si="670"/>
        <v>KD</v>
      </c>
      <c r="I8472" s="2">
        <f t="shared" si="667"/>
        <v>2015</v>
      </c>
      <c r="J8472" s="2">
        <f t="shared" si="668"/>
        <v>8</v>
      </c>
      <c r="K8472" t="str">
        <f t="shared" si="669"/>
        <v>Korenbouten</v>
      </c>
      <c r="L8472" s="25">
        <f t="shared" si="671"/>
        <v>33.142857142857146</v>
      </c>
    </row>
    <row r="8473" spans="1:12" x14ac:dyDescent="0.25">
      <c r="A8473">
        <v>425</v>
      </c>
      <c r="B8473" t="s">
        <v>87</v>
      </c>
      <c r="C8473" s="1">
        <v>42237.552083333336</v>
      </c>
      <c r="D8473">
        <v>2</v>
      </c>
      <c r="E8473" t="s">
        <v>42</v>
      </c>
      <c r="F8473" t="s">
        <v>43</v>
      </c>
      <c r="G8473">
        <v>2</v>
      </c>
      <c r="H8473" t="str">
        <f t="shared" si="670"/>
        <v>KD</v>
      </c>
      <c r="I8473" s="2">
        <f t="shared" si="667"/>
        <v>2015</v>
      </c>
      <c r="J8473" s="2">
        <f t="shared" si="668"/>
        <v>8</v>
      </c>
      <c r="K8473" t="str">
        <f t="shared" si="669"/>
        <v>Korenbouten</v>
      </c>
      <c r="L8473" s="25">
        <f t="shared" si="671"/>
        <v>33.142857142857146</v>
      </c>
    </row>
    <row r="8474" spans="1:12" x14ac:dyDescent="0.25">
      <c r="A8474">
        <v>425</v>
      </c>
      <c r="B8474" t="s">
        <v>87</v>
      </c>
      <c r="C8474" s="1">
        <v>42237.552083333336</v>
      </c>
      <c r="D8474">
        <v>4</v>
      </c>
      <c r="E8474" t="s">
        <v>36</v>
      </c>
      <c r="F8474" t="s">
        <v>37</v>
      </c>
      <c r="G8474">
        <v>5</v>
      </c>
      <c r="H8474" t="str">
        <f t="shared" si="670"/>
        <v>KD</v>
      </c>
      <c r="I8474" s="2">
        <f t="shared" si="667"/>
        <v>2015</v>
      </c>
      <c r="J8474" s="2">
        <f t="shared" si="668"/>
        <v>8</v>
      </c>
      <c r="K8474" t="str">
        <f t="shared" si="669"/>
        <v>Glazenmakers</v>
      </c>
      <c r="L8474" s="25">
        <f t="shared" si="671"/>
        <v>33.142857142857146</v>
      </c>
    </row>
    <row r="8475" spans="1:12" x14ac:dyDescent="0.25">
      <c r="A8475">
        <v>425</v>
      </c>
      <c r="B8475" t="s">
        <v>87</v>
      </c>
      <c r="C8475" s="1">
        <v>42237.552083333336</v>
      </c>
      <c r="D8475">
        <v>4</v>
      </c>
      <c r="E8475" t="s">
        <v>26</v>
      </c>
      <c r="F8475" t="s">
        <v>27</v>
      </c>
      <c r="G8475">
        <v>1</v>
      </c>
      <c r="H8475" t="str">
        <f t="shared" si="670"/>
        <v>KD</v>
      </c>
      <c r="I8475" s="2">
        <f t="shared" si="667"/>
        <v>2015</v>
      </c>
      <c r="J8475" s="2">
        <f t="shared" si="668"/>
        <v>8</v>
      </c>
      <c r="K8475" t="str">
        <f t="shared" si="669"/>
        <v>Glazenmakers</v>
      </c>
      <c r="L8475" s="25">
        <f t="shared" si="671"/>
        <v>33.142857142857146</v>
      </c>
    </row>
    <row r="8476" spans="1:12" x14ac:dyDescent="0.25">
      <c r="A8476">
        <v>425</v>
      </c>
      <c r="B8476" t="s">
        <v>87</v>
      </c>
      <c r="C8476" s="1">
        <v>42256.541666666664</v>
      </c>
      <c r="D8476">
        <v>1</v>
      </c>
      <c r="E8476" t="s">
        <v>34</v>
      </c>
      <c r="F8476" t="s">
        <v>35</v>
      </c>
      <c r="G8476">
        <v>45</v>
      </c>
      <c r="H8476" t="str">
        <f t="shared" si="670"/>
        <v>KD</v>
      </c>
      <c r="I8476" s="2">
        <f t="shared" si="667"/>
        <v>2015</v>
      </c>
      <c r="J8476" s="2">
        <f t="shared" si="668"/>
        <v>9</v>
      </c>
      <c r="K8476" t="str">
        <f t="shared" si="669"/>
        <v>Pantserjuffers</v>
      </c>
      <c r="L8476" s="25">
        <f t="shared" si="671"/>
        <v>35.857142857142854</v>
      </c>
    </row>
    <row r="8477" spans="1:12" x14ac:dyDescent="0.25">
      <c r="A8477">
        <v>425</v>
      </c>
      <c r="B8477" t="s">
        <v>87</v>
      </c>
      <c r="C8477" s="1">
        <v>42256.541666666664</v>
      </c>
      <c r="D8477">
        <v>1</v>
      </c>
      <c r="E8477" t="s">
        <v>36</v>
      </c>
      <c r="F8477" t="s">
        <v>37</v>
      </c>
      <c r="G8477">
        <v>2</v>
      </c>
      <c r="H8477" t="str">
        <f t="shared" si="670"/>
        <v>KD</v>
      </c>
      <c r="I8477" s="2">
        <f t="shared" si="667"/>
        <v>2015</v>
      </c>
      <c r="J8477" s="2">
        <f t="shared" si="668"/>
        <v>9</v>
      </c>
      <c r="K8477" t="str">
        <f t="shared" si="669"/>
        <v>Glazenmakers</v>
      </c>
      <c r="L8477" s="25">
        <f t="shared" si="671"/>
        <v>35.857142857142854</v>
      </c>
    </row>
    <row r="8478" spans="1:12" x14ac:dyDescent="0.25">
      <c r="A8478">
        <v>425</v>
      </c>
      <c r="B8478" t="s">
        <v>87</v>
      </c>
      <c r="C8478" s="1">
        <v>42256.541666666664</v>
      </c>
      <c r="D8478">
        <v>1</v>
      </c>
      <c r="E8478" t="s">
        <v>32</v>
      </c>
      <c r="F8478" t="s">
        <v>33</v>
      </c>
      <c r="G8478">
        <v>11</v>
      </c>
      <c r="H8478" t="str">
        <f t="shared" si="670"/>
        <v>KD</v>
      </c>
      <c r="I8478" s="2">
        <f t="shared" si="667"/>
        <v>2015</v>
      </c>
      <c r="J8478" s="2">
        <f t="shared" si="668"/>
        <v>9</v>
      </c>
      <c r="K8478" t="str">
        <f t="shared" si="669"/>
        <v>Korenbouten</v>
      </c>
      <c r="L8478" s="25">
        <f t="shared" si="671"/>
        <v>35.857142857142854</v>
      </c>
    </row>
    <row r="8479" spans="1:12" x14ac:dyDescent="0.25">
      <c r="A8479">
        <v>425</v>
      </c>
      <c r="B8479" t="s">
        <v>87</v>
      </c>
      <c r="C8479" s="1">
        <v>42256.541666666664</v>
      </c>
      <c r="D8479">
        <v>2</v>
      </c>
      <c r="E8479" t="s">
        <v>34</v>
      </c>
      <c r="F8479" t="s">
        <v>35</v>
      </c>
      <c r="G8479">
        <v>44</v>
      </c>
      <c r="H8479" t="str">
        <f t="shared" si="670"/>
        <v>KD</v>
      </c>
      <c r="I8479" s="2">
        <f t="shared" si="667"/>
        <v>2015</v>
      </c>
      <c r="J8479" s="2">
        <f t="shared" si="668"/>
        <v>9</v>
      </c>
      <c r="K8479" t="str">
        <f t="shared" si="669"/>
        <v>Pantserjuffers</v>
      </c>
      <c r="L8479" s="25">
        <f t="shared" si="671"/>
        <v>35.857142857142854</v>
      </c>
    </row>
    <row r="8480" spans="1:12" x14ac:dyDescent="0.25">
      <c r="A8480">
        <v>425</v>
      </c>
      <c r="B8480" t="s">
        <v>87</v>
      </c>
      <c r="C8480" s="1">
        <v>42256.541666666664</v>
      </c>
      <c r="D8480">
        <v>2</v>
      </c>
      <c r="E8480" t="s">
        <v>36</v>
      </c>
      <c r="F8480" t="s">
        <v>37</v>
      </c>
      <c r="G8480">
        <v>9</v>
      </c>
      <c r="H8480" t="str">
        <f t="shared" si="670"/>
        <v>KD</v>
      </c>
      <c r="I8480" s="2">
        <f t="shared" si="667"/>
        <v>2015</v>
      </c>
      <c r="J8480" s="2">
        <f t="shared" si="668"/>
        <v>9</v>
      </c>
      <c r="K8480" t="str">
        <f t="shared" si="669"/>
        <v>Glazenmakers</v>
      </c>
      <c r="L8480" s="25">
        <f t="shared" si="671"/>
        <v>35.857142857142854</v>
      </c>
    </row>
    <row r="8481" spans="1:12" x14ac:dyDescent="0.25">
      <c r="A8481">
        <v>425</v>
      </c>
      <c r="B8481" t="s">
        <v>87</v>
      </c>
      <c r="C8481" s="1">
        <v>42256.541666666664</v>
      </c>
      <c r="D8481">
        <v>2</v>
      </c>
      <c r="E8481" t="s">
        <v>32</v>
      </c>
      <c r="F8481" t="s">
        <v>33</v>
      </c>
      <c r="G8481">
        <v>62</v>
      </c>
      <c r="H8481" t="str">
        <f t="shared" si="670"/>
        <v>KD</v>
      </c>
      <c r="I8481" s="2">
        <f t="shared" si="667"/>
        <v>2015</v>
      </c>
      <c r="J8481" s="2">
        <f t="shared" si="668"/>
        <v>9</v>
      </c>
      <c r="K8481" t="str">
        <f t="shared" si="669"/>
        <v>Korenbouten</v>
      </c>
      <c r="L8481" s="25">
        <f t="shared" si="671"/>
        <v>35.857142857142854</v>
      </c>
    </row>
    <row r="8482" spans="1:12" x14ac:dyDescent="0.25">
      <c r="A8482">
        <v>425</v>
      </c>
      <c r="B8482" t="s">
        <v>87</v>
      </c>
      <c r="C8482" s="1">
        <v>42256.541666666664</v>
      </c>
      <c r="D8482">
        <v>4</v>
      </c>
      <c r="E8482" t="s">
        <v>36</v>
      </c>
      <c r="F8482" t="s">
        <v>37</v>
      </c>
      <c r="G8482">
        <v>8</v>
      </c>
      <c r="H8482" t="str">
        <f t="shared" si="670"/>
        <v>KD</v>
      </c>
      <c r="I8482" s="2">
        <f t="shared" si="667"/>
        <v>2015</v>
      </c>
      <c r="J8482" s="2">
        <f t="shared" si="668"/>
        <v>9</v>
      </c>
      <c r="K8482" t="str">
        <f t="shared" si="669"/>
        <v>Glazenmakers</v>
      </c>
      <c r="L8482" s="25">
        <f t="shared" si="671"/>
        <v>35.857142857142854</v>
      </c>
    </row>
    <row r="8483" spans="1:12" x14ac:dyDescent="0.25">
      <c r="A8483">
        <v>425</v>
      </c>
      <c r="B8483" t="s">
        <v>87</v>
      </c>
      <c r="C8483" s="1">
        <v>42496.46875</v>
      </c>
      <c r="D8483">
        <v>4</v>
      </c>
      <c r="E8483" t="s">
        <v>28</v>
      </c>
      <c r="F8483" t="s">
        <v>29</v>
      </c>
      <c r="G8483">
        <v>1</v>
      </c>
      <c r="H8483" t="str">
        <f t="shared" si="670"/>
        <v>KD</v>
      </c>
      <c r="I8483" s="2">
        <f t="shared" si="667"/>
        <v>2016</v>
      </c>
      <c r="J8483" s="2">
        <f t="shared" si="668"/>
        <v>5</v>
      </c>
      <c r="K8483" t="str">
        <f t="shared" si="669"/>
        <v>Korenbouten</v>
      </c>
      <c r="L8483" s="25">
        <f t="shared" si="671"/>
        <v>18</v>
      </c>
    </row>
    <row r="8484" spans="1:12" x14ac:dyDescent="0.25">
      <c r="A8484">
        <v>425</v>
      </c>
      <c r="B8484" t="s">
        <v>87</v>
      </c>
      <c r="C8484" s="1">
        <v>42526.472222222219</v>
      </c>
      <c r="D8484">
        <v>1</v>
      </c>
      <c r="E8484" t="s">
        <v>14</v>
      </c>
      <c r="F8484" t="s">
        <v>15</v>
      </c>
      <c r="G8484">
        <v>7</v>
      </c>
      <c r="H8484" t="str">
        <f t="shared" si="670"/>
        <v>KD</v>
      </c>
      <c r="I8484" s="2">
        <f t="shared" si="667"/>
        <v>2016</v>
      </c>
      <c r="J8484" s="2">
        <f t="shared" si="668"/>
        <v>6</v>
      </c>
      <c r="K8484" t="str">
        <f t="shared" si="669"/>
        <v>Waterjuffer</v>
      </c>
      <c r="L8484" s="25">
        <f t="shared" si="671"/>
        <v>22.285714285714285</v>
      </c>
    </row>
    <row r="8485" spans="1:12" x14ac:dyDescent="0.25">
      <c r="A8485">
        <v>425</v>
      </c>
      <c r="B8485" t="s">
        <v>87</v>
      </c>
      <c r="C8485" s="1">
        <v>42526.472222222219</v>
      </c>
      <c r="D8485">
        <v>1</v>
      </c>
      <c r="E8485" t="s">
        <v>20</v>
      </c>
      <c r="F8485" t="s">
        <v>21</v>
      </c>
      <c r="G8485">
        <v>7</v>
      </c>
      <c r="H8485" t="str">
        <f t="shared" si="670"/>
        <v>KD</v>
      </c>
      <c r="I8485" s="2">
        <f t="shared" si="667"/>
        <v>2016</v>
      </c>
      <c r="J8485" s="2">
        <f t="shared" si="668"/>
        <v>6</v>
      </c>
      <c r="K8485" t="str">
        <f t="shared" si="669"/>
        <v>Waterjuffer</v>
      </c>
      <c r="L8485" s="25">
        <f t="shared" si="671"/>
        <v>22.285714285714285</v>
      </c>
    </row>
    <row r="8486" spans="1:12" x14ac:dyDescent="0.25">
      <c r="A8486">
        <v>425</v>
      </c>
      <c r="B8486" t="s">
        <v>87</v>
      </c>
      <c r="C8486" s="1">
        <v>42526.472222222219</v>
      </c>
      <c r="D8486">
        <v>1</v>
      </c>
      <c r="E8486" t="s">
        <v>61</v>
      </c>
      <c r="F8486" t="s">
        <v>62</v>
      </c>
      <c r="G8486">
        <v>11</v>
      </c>
      <c r="H8486" t="str">
        <f t="shared" si="670"/>
        <v>KD</v>
      </c>
      <c r="I8486" s="2">
        <f t="shared" si="667"/>
        <v>2016</v>
      </c>
      <c r="J8486" s="2">
        <f t="shared" si="668"/>
        <v>6</v>
      </c>
      <c r="K8486" t="str">
        <f t="shared" si="669"/>
        <v>Waterjuffer</v>
      </c>
      <c r="L8486" s="25">
        <f t="shared" si="671"/>
        <v>22.285714285714285</v>
      </c>
    </row>
    <row r="8487" spans="1:12" x14ac:dyDescent="0.25">
      <c r="A8487">
        <v>425</v>
      </c>
      <c r="B8487" t="s">
        <v>87</v>
      </c>
      <c r="C8487" s="1">
        <v>42526.472222222219</v>
      </c>
      <c r="D8487">
        <v>1</v>
      </c>
      <c r="E8487" t="s">
        <v>22</v>
      </c>
      <c r="F8487" t="s">
        <v>23</v>
      </c>
      <c r="G8487">
        <v>8</v>
      </c>
      <c r="H8487" t="str">
        <f t="shared" si="670"/>
        <v>KD</v>
      </c>
      <c r="I8487" s="2">
        <f t="shared" si="667"/>
        <v>2016</v>
      </c>
      <c r="J8487" s="2">
        <f t="shared" si="668"/>
        <v>6</v>
      </c>
      <c r="K8487" t="str">
        <f t="shared" si="669"/>
        <v>Glazenmakers</v>
      </c>
      <c r="L8487" s="25">
        <f t="shared" si="671"/>
        <v>22.285714285714285</v>
      </c>
    </row>
    <row r="8488" spans="1:12" x14ac:dyDescent="0.25">
      <c r="A8488">
        <v>425</v>
      </c>
      <c r="B8488" t="s">
        <v>87</v>
      </c>
      <c r="C8488" s="1">
        <v>42526.472222222219</v>
      </c>
      <c r="D8488">
        <v>1</v>
      </c>
      <c r="E8488" t="s">
        <v>24</v>
      </c>
      <c r="F8488" t="s">
        <v>25</v>
      </c>
      <c r="G8488">
        <v>3</v>
      </c>
      <c r="H8488" t="str">
        <f t="shared" si="670"/>
        <v>KD</v>
      </c>
      <c r="I8488" s="2">
        <f t="shared" si="667"/>
        <v>2016</v>
      </c>
      <c r="J8488" s="2">
        <f t="shared" si="668"/>
        <v>6</v>
      </c>
      <c r="K8488" t="str">
        <f t="shared" si="669"/>
        <v>Glazenmakers</v>
      </c>
      <c r="L8488" s="25">
        <f t="shared" si="671"/>
        <v>22.285714285714285</v>
      </c>
    </row>
    <row r="8489" spans="1:12" x14ac:dyDescent="0.25">
      <c r="A8489">
        <v>425</v>
      </c>
      <c r="B8489" t="s">
        <v>87</v>
      </c>
      <c r="C8489" s="1">
        <v>42526.472222222219</v>
      </c>
      <c r="D8489">
        <v>1</v>
      </c>
      <c r="E8489" t="s">
        <v>26</v>
      </c>
      <c r="F8489" t="s">
        <v>27</v>
      </c>
      <c r="G8489">
        <v>3</v>
      </c>
      <c r="H8489" t="str">
        <f t="shared" si="670"/>
        <v>KD</v>
      </c>
      <c r="I8489" s="2">
        <f t="shared" si="667"/>
        <v>2016</v>
      </c>
      <c r="J8489" s="2">
        <f t="shared" si="668"/>
        <v>6</v>
      </c>
      <c r="K8489" t="str">
        <f t="shared" si="669"/>
        <v>Glazenmakers</v>
      </c>
      <c r="L8489" s="25">
        <f t="shared" si="671"/>
        <v>22.285714285714285</v>
      </c>
    </row>
    <row r="8490" spans="1:12" x14ac:dyDescent="0.25">
      <c r="A8490">
        <v>425</v>
      </c>
      <c r="B8490" t="s">
        <v>87</v>
      </c>
      <c r="C8490" s="1">
        <v>42526.472222222219</v>
      </c>
      <c r="D8490">
        <v>2</v>
      </c>
      <c r="E8490" t="s">
        <v>30</v>
      </c>
      <c r="F8490" t="s">
        <v>31</v>
      </c>
      <c r="G8490">
        <v>1</v>
      </c>
      <c r="H8490" t="str">
        <f t="shared" si="670"/>
        <v>KD</v>
      </c>
      <c r="I8490" s="2">
        <f t="shared" si="667"/>
        <v>2016</v>
      </c>
      <c r="J8490" s="2">
        <f t="shared" si="668"/>
        <v>6</v>
      </c>
      <c r="K8490" t="str">
        <f t="shared" si="669"/>
        <v>Pantserjuffers</v>
      </c>
      <c r="L8490" s="25">
        <f t="shared" si="671"/>
        <v>22.285714285714285</v>
      </c>
    </row>
    <row r="8491" spans="1:12" x14ac:dyDescent="0.25">
      <c r="A8491">
        <v>425</v>
      </c>
      <c r="B8491" t="s">
        <v>87</v>
      </c>
      <c r="C8491" s="1">
        <v>42526.472222222219</v>
      </c>
      <c r="D8491">
        <v>2</v>
      </c>
      <c r="E8491" t="s">
        <v>12</v>
      </c>
      <c r="F8491" t="s">
        <v>13</v>
      </c>
      <c r="G8491">
        <v>1</v>
      </c>
      <c r="H8491" t="str">
        <f t="shared" si="670"/>
        <v>KD</v>
      </c>
      <c r="I8491" s="2">
        <f t="shared" si="667"/>
        <v>2016</v>
      </c>
      <c r="J8491" s="2">
        <f t="shared" si="668"/>
        <v>6</v>
      </c>
      <c r="K8491" t="str">
        <f t="shared" si="669"/>
        <v>Waterjuffer</v>
      </c>
      <c r="L8491" s="25">
        <f t="shared" si="671"/>
        <v>22.285714285714285</v>
      </c>
    </row>
    <row r="8492" spans="1:12" x14ac:dyDescent="0.25">
      <c r="A8492">
        <v>425</v>
      </c>
      <c r="B8492" t="s">
        <v>87</v>
      </c>
      <c r="C8492" s="1">
        <v>42526.472222222219</v>
      </c>
      <c r="D8492">
        <v>2</v>
      </c>
      <c r="E8492" t="s">
        <v>14</v>
      </c>
      <c r="F8492" t="s">
        <v>15</v>
      </c>
      <c r="G8492">
        <v>1</v>
      </c>
      <c r="H8492" t="str">
        <f t="shared" si="670"/>
        <v>KD</v>
      </c>
      <c r="I8492" s="2">
        <f t="shared" si="667"/>
        <v>2016</v>
      </c>
      <c r="J8492" s="2">
        <f t="shared" si="668"/>
        <v>6</v>
      </c>
      <c r="K8492" t="str">
        <f t="shared" si="669"/>
        <v>Waterjuffer</v>
      </c>
      <c r="L8492" s="25">
        <f t="shared" si="671"/>
        <v>22.285714285714285</v>
      </c>
    </row>
    <row r="8493" spans="1:12" x14ac:dyDescent="0.25">
      <c r="A8493">
        <v>425</v>
      </c>
      <c r="B8493" t="s">
        <v>87</v>
      </c>
      <c r="C8493" s="1">
        <v>42526.472222222219</v>
      </c>
      <c r="D8493">
        <v>2</v>
      </c>
      <c r="E8493" t="s">
        <v>20</v>
      </c>
      <c r="F8493" t="s">
        <v>21</v>
      </c>
      <c r="G8493">
        <v>2</v>
      </c>
      <c r="H8493" t="str">
        <f t="shared" si="670"/>
        <v>KD</v>
      </c>
      <c r="I8493" s="2">
        <f t="shared" si="667"/>
        <v>2016</v>
      </c>
      <c r="J8493" s="2">
        <f t="shared" si="668"/>
        <v>6</v>
      </c>
      <c r="K8493" t="str">
        <f t="shared" si="669"/>
        <v>Waterjuffer</v>
      </c>
      <c r="L8493" s="25">
        <f t="shared" si="671"/>
        <v>22.285714285714285</v>
      </c>
    </row>
    <row r="8494" spans="1:12" x14ac:dyDescent="0.25">
      <c r="A8494">
        <v>425</v>
      </c>
      <c r="B8494" t="s">
        <v>87</v>
      </c>
      <c r="C8494" s="1">
        <v>42526.472222222219</v>
      </c>
      <c r="D8494">
        <v>2</v>
      </c>
      <c r="E8494" t="s">
        <v>16</v>
      </c>
      <c r="F8494" t="s">
        <v>17</v>
      </c>
      <c r="G8494">
        <v>7</v>
      </c>
      <c r="H8494" t="str">
        <f t="shared" si="670"/>
        <v>KD</v>
      </c>
      <c r="I8494" s="2">
        <f t="shared" si="667"/>
        <v>2016</v>
      </c>
      <c r="J8494" s="2">
        <f t="shared" si="668"/>
        <v>6</v>
      </c>
      <c r="K8494" t="str">
        <f t="shared" si="669"/>
        <v>Waterjuffer</v>
      </c>
      <c r="L8494" s="25">
        <f t="shared" si="671"/>
        <v>22.285714285714285</v>
      </c>
    </row>
    <row r="8495" spans="1:12" x14ac:dyDescent="0.25">
      <c r="A8495">
        <v>425</v>
      </c>
      <c r="B8495" t="s">
        <v>87</v>
      </c>
      <c r="C8495" s="1">
        <v>42526.472222222219</v>
      </c>
      <c r="D8495">
        <v>2</v>
      </c>
      <c r="E8495" t="s">
        <v>61</v>
      </c>
      <c r="F8495" t="s">
        <v>62</v>
      </c>
      <c r="G8495">
        <v>7</v>
      </c>
      <c r="H8495" t="str">
        <f t="shared" si="670"/>
        <v>KD</v>
      </c>
      <c r="I8495" s="2">
        <f t="shared" si="667"/>
        <v>2016</v>
      </c>
      <c r="J8495" s="2">
        <f t="shared" si="668"/>
        <v>6</v>
      </c>
      <c r="K8495" t="str">
        <f t="shared" si="669"/>
        <v>Waterjuffer</v>
      </c>
      <c r="L8495" s="25">
        <f t="shared" si="671"/>
        <v>22.285714285714285</v>
      </c>
    </row>
    <row r="8496" spans="1:12" x14ac:dyDescent="0.25">
      <c r="A8496">
        <v>425</v>
      </c>
      <c r="B8496" t="s">
        <v>87</v>
      </c>
      <c r="C8496" s="1">
        <v>42526.472222222219</v>
      </c>
      <c r="D8496">
        <v>2</v>
      </c>
      <c r="E8496" t="s">
        <v>22</v>
      </c>
      <c r="F8496" t="s">
        <v>23</v>
      </c>
      <c r="G8496">
        <v>4</v>
      </c>
      <c r="H8496" t="str">
        <f t="shared" si="670"/>
        <v>KD</v>
      </c>
      <c r="I8496" s="2">
        <f t="shared" si="667"/>
        <v>2016</v>
      </c>
      <c r="J8496" s="2">
        <f t="shared" si="668"/>
        <v>6</v>
      </c>
      <c r="K8496" t="str">
        <f t="shared" si="669"/>
        <v>Glazenmakers</v>
      </c>
      <c r="L8496" s="25">
        <f t="shared" si="671"/>
        <v>22.285714285714285</v>
      </c>
    </row>
    <row r="8497" spans="1:12" x14ac:dyDescent="0.25">
      <c r="A8497">
        <v>425</v>
      </c>
      <c r="B8497" t="s">
        <v>87</v>
      </c>
      <c r="C8497" s="1">
        <v>42526.472222222219</v>
      </c>
      <c r="D8497">
        <v>2</v>
      </c>
      <c r="E8497" t="s">
        <v>24</v>
      </c>
      <c r="F8497" t="s">
        <v>25</v>
      </c>
      <c r="G8497">
        <v>1</v>
      </c>
      <c r="H8497" t="str">
        <f t="shared" si="670"/>
        <v>KD</v>
      </c>
      <c r="I8497" s="2">
        <f t="shared" si="667"/>
        <v>2016</v>
      </c>
      <c r="J8497" s="2">
        <f t="shared" si="668"/>
        <v>6</v>
      </c>
      <c r="K8497" t="str">
        <f t="shared" si="669"/>
        <v>Glazenmakers</v>
      </c>
      <c r="L8497" s="25">
        <f t="shared" si="671"/>
        <v>22.285714285714285</v>
      </c>
    </row>
    <row r="8498" spans="1:12" x14ac:dyDescent="0.25">
      <c r="A8498">
        <v>425</v>
      </c>
      <c r="B8498" t="s">
        <v>87</v>
      </c>
      <c r="C8498" s="1">
        <v>42526.472222222219</v>
      </c>
      <c r="D8498">
        <v>2</v>
      </c>
      <c r="E8498" t="s">
        <v>26</v>
      </c>
      <c r="F8498" t="s">
        <v>27</v>
      </c>
      <c r="G8498">
        <v>3</v>
      </c>
      <c r="H8498" t="str">
        <f t="shared" si="670"/>
        <v>KD</v>
      </c>
      <c r="I8498" s="2">
        <f t="shared" si="667"/>
        <v>2016</v>
      </c>
      <c r="J8498" s="2">
        <f t="shared" si="668"/>
        <v>6</v>
      </c>
      <c r="K8498" t="str">
        <f t="shared" si="669"/>
        <v>Glazenmakers</v>
      </c>
      <c r="L8498" s="25">
        <f t="shared" si="671"/>
        <v>22.285714285714285</v>
      </c>
    </row>
    <row r="8499" spans="1:12" x14ac:dyDescent="0.25">
      <c r="A8499">
        <v>425</v>
      </c>
      <c r="B8499" t="s">
        <v>87</v>
      </c>
      <c r="C8499" s="1">
        <v>42526.472222222219</v>
      </c>
      <c r="D8499">
        <v>4</v>
      </c>
      <c r="E8499" t="s">
        <v>22</v>
      </c>
      <c r="F8499" t="s">
        <v>23</v>
      </c>
      <c r="G8499">
        <v>3</v>
      </c>
      <c r="H8499" t="str">
        <f t="shared" si="670"/>
        <v>KD</v>
      </c>
      <c r="I8499" s="2">
        <f t="shared" si="667"/>
        <v>2016</v>
      </c>
      <c r="J8499" s="2">
        <f t="shared" si="668"/>
        <v>6</v>
      </c>
      <c r="K8499" t="str">
        <f t="shared" si="669"/>
        <v>Glazenmakers</v>
      </c>
      <c r="L8499" s="25">
        <f t="shared" si="671"/>
        <v>22.285714285714285</v>
      </c>
    </row>
    <row r="8500" spans="1:12" x14ac:dyDescent="0.25">
      <c r="A8500">
        <v>425</v>
      </c>
      <c r="B8500" t="s">
        <v>87</v>
      </c>
      <c r="C8500" s="1">
        <v>42526.472222222219</v>
      </c>
      <c r="D8500">
        <v>4</v>
      </c>
      <c r="E8500" t="s">
        <v>24</v>
      </c>
      <c r="F8500" t="s">
        <v>25</v>
      </c>
      <c r="G8500">
        <v>4</v>
      </c>
      <c r="H8500" t="str">
        <f t="shared" si="670"/>
        <v>KD</v>
      </c>
      <c r="I8500" s="2">
        <f t="shared" si="667"/>
        <v>2016</v>
      </c>
      <c r="J8500" s="2">
        <f t="shared" si="668"/>
        <v>6</v>
      </c>
      <c r="K8500" t="str">
        <f t="shared" si="669"/>
        <v>Glazenmakers</v>
      </c>
      <c r="L8500" s="25">
        <f t="shared" si="671"/>
        <v>22.285714285714285</v>
      </c>
    </row>
    <row r="8501" spans="1:12" x14ac:dyDescent="0.25">
      <c r="A8501">
        <v>425</v>
      </c>
      <c r="B8501" t="s">
        <v>87</v>
      </c>
      <c r="C8501" s="1">
        <v>42526.472222222219</v>
      </c>
      <c r="D8501">
        <v>4</v>
      </c>
      <c r="E8501" t="s">
        <v>26</v>
      </c>
      <c r="F8501" t="s">
        <v>27</v>
      </c>
      <c r="G8501">
        <v>4</v>
      </c>
      <c r="H8501" t="str">
        <f t="shared" si="670"/>
        <v>KD</v>
      </c>
      <c r="I8501" s="2">
        <f t="shared" ref="I8501:I8564" si="672">YEAR(C8501)</f>
        <v>2016</v>
      </c>
      <c r="J8501" s="2">
        <f t="shared" ref="J8501:J8564" si="673">MONTH(C8501)</f>
        <v>6</v>
      </c>
      <c r="K8501" t="str">
        <f t="shared" ref="K8501:K8564" si="674">VLOOKUP(E8501,$Q$2:$R$100,2,FALSE)</f>
        <v>Glazenmakers</v>
      </c>
      <c r="L8501" s="25">
        <f t="shared" si="671"/>
        <v>22.285714285714285</v>
      </c>
    </row>
    <row r="8502" spans="1:12" x14ac:dyDescent="0.25">
      <c r="A8502">
        <v>425</v>
      </c>
      <c r="B8502" t="s">
        <v>87</v>
      </c>
      <c r="C8502" s="1">
        <v>42526.472222222219</v>
      </c>
      <c r="D8502">
        <v>4</v>
      </c>
      <c r="E8502" t="s">
        <v>28</v>
      </c>
      <c r="F8502" t="s">
        <v>29</v>
      </c>
      <c r="G8502">
        <v>7</v>
      </c>
      <c r="H8502" t="str">
        <f t="shared" si="670"/>
        <v>KD</v>
      </c>
      <c r="I8502" s="2">
        <f t="shared" si="672"/>
        <v>2016</v>
      </c>
      <c r="J8502" s="2">
        <f t="shared" si="673"/>
        <v>6</v>
      </c>
      <c r="K8502" t="str">
        <f t="shared" si="674"/>
        <v>Korenbouten</v>
      </c>
      <c r="L8502" s="25">
        <f t="shared" si="671"/>
        <v>22.285714285714285</v>
      </c>
    </row>
    <row r="8503" spans="1:12" x14ac:dyDescent="0.25">
      <c r="A8503">
        <v>425</v>
      </c>
      <c r="B8503" t="s">
        <v>87</v>
      </c>
      <c r="C8503" s="1">
        <v>42526.472222222219</v>
      </c>
      <c r="D8503">
        <v>4</v>
      </c>
      <c r="E8503" t="s">
        <v>18</v>
      </c>
      <c r="F8503" t="s">
        <v>19</v>
      </c>
      <c r="G8503">
        <v>1</v>
      </c>
      <c r="H8503" t="str">
        <f t="shared" si="670"/>
        <v>KD</v>
      </c>
      <c r="I8503" s="2">
        <f t="shared" si="672"/>
        <v>2016</v>
      </c>
      <c r="J8503" s="2">
        <f t="shared" si="673"/>
        <v>6</v>
      </c>
      <c r="K8503" t="str">
        <f t="shared" si="674"/>
        <v>Korenbouten</v>
      </c>
      <c r="L8503" s="25">
        <f t="shared" si="671"/>
        <v>22.285714285714285</v>
      </c>
    </row>
    <row r="8504" spans="1:12" x14ac:dyDescent="0.25">
      <c r="A8504">
        <v>425</v>
      </c>
      <c r="B8504" t="s">
        <v>87</v>
      </c>
      <c r="C8504" s="1">
        <v>42540.5625</v>
      </c>
      <c r="D8504">
        <v>1</v>
      </c>
      <c r="E8504" t="s">
        <v>10</v>
      </c>
      <c r="F8504" t="s">
        <v>11</v>
      </c>
      <c r="G8504">
        <v>4</v>
      </c>
      <c r="H8504" t="str">
        <f t="shared" si="670"/>
        <v>KD</v>
      </c>
      <c r="I8504" s="2">
        <f t="shared" si="672"/>
        <v>2016</v>
      </c>
      <c r="J8504" s="2">
        <f t="shared" si="673"/>
        <v>6</v>
      </c>
      <c r="K8504" t="str">
        <f t="shared" si="674"/>
        <v>Waterjuffer</v>
      </c>
      <c r="L8504" s="25">
        <f t="shared" si="671"/>
        <v>24.285714285714285</v>
      </c>
    </row>
    <row r="8505" spans="1:12" x14ac:dyDescent="0.25">
      <c r="A8505">
        <v>425</v>
      </c>
      <c r="B8505" t="s">
        <v>87</v>
      </c>
      <c r="C8505" s="1">
        <v>42540.5625</v>
      </c>
      <c r="D8505">
        <v>1</v>
      </c>
      <c r="E8505" t="s">
        <v>20</v>
      </c>
      <c r="F8505" t="s">
        <v>21</v>
      </c>
      <c r="G8505">
        <v>4</v>
      </c>
      <c r="H8505" t="str">
        <f t="shared" si="670"/>
        <v>KD</v>
      </c>
      <c r="I8505" s="2">
        <f t="shared" si="672"/>
        <v>2016</v>
      </c>
      <c r="J8505" s="2">
        <f t="shared" si="673"/>
        <v>6</v>
      </c>
      <c r="K8505" t="str">
        <f t="shared" si="674"/>
        <v>Waterjuffer</v>
      </c>
      <c r="L8505" s="25">
        <f t="shared" si="671"/>
        <v>24.285714285714285</v>
      </c>
    </row>
    <row r="8506" spans="1:12" x14ac:dyDescent="0.25">
      <c r="A8506">
        <v>425</v>
      </c>
      <c r="B8506" t="s">
        <v>87</v>
      </c>
      <c r="C8506" s="1">
        <v>42540.5625</v>
      </c>
      <c r="D8506">
        <v>1</v>
      </c>
      <c r="E8506" t="s">
        <v>61</v>
      </c>
      <c r="F8506" t="s">
        <v>62</v>
      </c>
      <c r="G8506">
        <v>4</v>
      </c>
      <c r="H8506" t="str">
        <f t="shared" si="670"/>
        <v>KD</v>
      </c>
      <c r="I8506" s="2">
        <f t="shared" si="672"/>
        <v>2016</v>
      </c>
      <c r="J8506" s="2">
        <f t="shared" si="673"/>
        <v>6</v>
      </c>
      <c r="K8506" t="str">
        <f t="shared" si="674"/>
        <v>Waterjuffer</v>
      </c>
      <c r="L8506" s="25">
        <f t="shared" si="671"/>
        <v>24.285714285714285</v>
      </c>
    </row>
    <row r="8507" spans="1:12" x14ac:dyDescent="0.25">
      <c r="A8507">
        <v>425</v>
      </c>
      <c r="B8507" t="s">
        <v>87</v>
      </c>
      <c r="C8507" s="1">
        <v>42540.5625</v>
      </c>
      <c r="D8507">
        <v>1</v>
      </c>
      <c r="E8507" t="s">
        <v>24</v>
      </c>
      <c r="F8507" t="s">
        <v>25</v>
      </c>
      <c r="G8507">
        <v>1</v>
      </c>
      <c r="H8507" t="str">
        <f t="shared" si="670"/>
        <v>KD</v>
      </c>
      <c r="I8507" s="2">
        <f t="shared" si="672"/>
        <v>2016</v>
      </c>
      <c r="J8507" s="2">
        <f t="shared" si="673"/>
        <v>6</v>
      </c>
      <c r="K8507" t="str">
        <f t="shared" si="674"/>
        <v>Glazenmakers</v>
      </c>
      <c r="L8507" s="25">
        <f t="shared" si="671"/>
        <v>24.285714285714285</v>
      </c>
    </row>
    <row r="8508" spans="1:12" x14ac:dyDescent="0.25">
      <c r="A8508">
        <v>425</v>
      </c>
      <c r="B8508" t="s">
        <v>87</v>
      </c>
      <c r="C8508" s="1">
        <v>42540.5625</v>
      </c>
      <c r="D8508">
        <v>1</v>
      </c>
      <c r="E8508" t="s">
        <v>26</v>
      </c>
      <c r="F8508" t="s">
        <v>27</v>
      </c>
      <c r="G8508">
        <v>7</v>
      </c>
      <c r="H8508" t="str">
        <f t="shared" si="670"/>
        <v>KD</v>
      </c>
      <c r="I8508" s="2">
        <f t="shared" si="672"/>
        <v>2016</v>
      </c>
      <c r="J8508" s="2">
        <f t="shared" si="673"/>
        <v>6</v>
      </c>
      <c r="K8508" t="str">
        <f t="shared" si="674"/>
        <v>Glazenmakers</v>
      </c>
      <c r="L8508" s="25">
        <f t="shared" si="671"/>
        <v>24.285714285714285</v>
      </c>
    </row>
    <row r="8509" spans="1:12" x14ac:dyDescent="0.25">
      <c r="A8509">
        <v>425</v>
      </c>
      <c r="B8509" t="s">
        <v>87</v>
      </c>
      <c r="C8509" s="1">
        <v>42540.5625</v>
      </c>
      <c r="D8509">
        <v>1</v>
      </c>
      <c r="E8509" t="s">
        <v>18</v>
      </c>
      <c r="F8509" t="s">
        <v>19</v>
      </c>
      <c r="G8509">
        <v>1</v>
      </c>
      <c r="H8509" t="str">
        <f t="shared" si="670"/>
        <v>KD</v>
      </c>
      <c r="I8509" s="2">
        <f t="shared" si="672"/>
        <v>2016</v>
      </c>
      <c r="J8509" s="2">
        <f t="shared" si="673"/>
        <v>6</v>
      </c>
      <c r="K8509" t="str">
        <f t="shared" si="674"/>
        <v>Korenbouten</v>
      </c>
      <c r="L8509" s="25">
        <f t="shared" si="671"/>
        <v>24.285714285714285</v>
      </c>
    </row>
    <row r="8510" spans="1:12" x14ac:dyDescent="0.25">
      <c r="A8510">
        <v>425</v>
      </c>
      <c r="B8510" t="s">
        <v>87</v>
      </c>
      <c r="C8510" s="1">
        <v>42540.5625</v>
      </c>
      <c r="D8510">
        <v>2</v>
      </c>
      <c r="E8510" t="s">
        <v>20</v>
      </c>
      <c r="F8510" t="s">
        <v>21</v>
      </c>
      <c r="G8510">
        <v>2</v>
      </c>
      <c r="H8510" t="str">
        <f t="shared" si="670"/>
        <v>KD</v>
      </c>
      <c r="I8510" s="2">
        <f t="shared" si="672"/>
        <v>2016</v>
      </c>
      <c r="J8510" s="2">
        <f t="shared" si="673"/>
        <v>6</v>
      </c>
      <c r="K8510" t="str">
        <f t="shared" si="674"/>
        <v>Waterjuffer</v>
      </c>
      <c r="L8510" s="25">
        <f t="shared" si="671"/>
        <v>24.285714285714285</v>
      </c>
    </row>
    <row r="8511" spans="1:12" x14ac:dyDescent="0.25">
      <c r="A8511">
        <v>425</v>
      </c>
      <c r="B8511" t="s">
        <v>87</v>
      </c>
      <c r="C8511" s="1">
        <v>42540.5625</v>
      </c>
      <c r="D8511">
        <v>2</v>
      </c>
      <c r="E8511" t="s">
        <v>61</v>
      </c>
      <c r="F8511" t="s">
        <v>62</v>
      </c>
      <c r="G8511">
        <v>4</v>
      </c>
      <c r="H8511" t="str">
        <f t="shared" si="670"/>
        <v>KD</v>
      </c>
      <c r="I8511" s="2">
        <f t="shared" si="672"/>
        <v>2016</v>
      </c>
      <c r="J8511" s="2">
        <f t="shared" si="673"/>
        <v>6</v>
      </c>
      <c r="K8511" t="str">
        <f t="shared" si="674"/>
        <v>Waterjuffer</v>
      </c>
      <c r="L8511" s="25">
        <f t="shared" si="671"/>
        <v>24.285714285714285</v>
      </c>
    </row>
    <row r="8512" spans="1:12" x14ac:dyDescent="0.25">
      <c r="A8512">
        <v>425</v>
      </c>
      <c r="B8512" t="s">
        <v>87</v>
      </c>
      <c r="C8512" s="1">
        <v>42540.5625</v>
      </c>
      <c r="D8512">
        <v>2</v>
      </c>
      <c r="E8512" t="s">
        <v>26</v>
      </c>
      <c r="F8512" t="s">
        <v>27</v>
      </c>
      <c r="G8512">
        <v>5</v>
      </c>
      <c r="H8512" t="str">
        <f t="shared" si="670"/>
        <v>KD</v>
      </c>
      <c r="I8512" s="2">
        <f t="shared" si="672"/>
        <v>2016</v>
      </c>
      <c r="J8512" s="2">
        <f t="shared" si="673"/>
        <v>6</v>
      </c>
      <c r="K8512" t="str">
        <f t="shared" si="674"/>
        <v>Glazenmakers</v>
      </c>
      <c r="L8512" s="25">
        <f t="shared" si="671"/>
        <v>24.285714285714285</v>
      </c>
    </row>
    <row r="8513" spans="1:12" x14ac:dyDescent="0.25">
      <c r="A8513">
        <v>425</v>
      </c>
      <c r="B8513" t="s">
        <v>87</v>
      </c>
      <c r="C8513" s="1">
        <v>42540.5625</v>
      </c>
      <c r="D8513">
        <v>2</v>
      </c>
      <c r="E8513" t="s">
        <v>28</v>
      </c>
      <c r="F8513" t="s">
        <v>29</v>
      </c>
      <c r="G8513">
        <v>1</v>
      </c>
      <c r="H8513" t="str">
        <f t="shared" si="670"/>
        <v>KD</v>
      </c>
      <c r="I8513" s="2">
        <f t="shared" si="672"/>
        <v>2016</v>
      </c>
      <c r="J8513" s="2">
        <f t="shared" si="673"/>
        <v>6</v>
      </c>
      <c r="K8513" t="str">
        <f t="shared" si="674"/>
        <v>Korenbouten</v>
      </c>
      <c r="L8513" s="25">
        <f t="shared" si="671"/>
        <v>24.285714285714285</v>
      </c>
    </row>
    <row r="8514" spans="1:12" x14ac:dyDescent="0.25">
      <c r="A8514">
        <v>425</v>
      </c>
      <c r="B8514" t="s">
        <v>87</v>
      </c>
      <c r="C8514" s="1">
        <v>42540.5625</v>
      </c>
      <c r="D8514">
        <v>4</v>
      </c>
      <c r="E8514" t="s">
        <v>26</v>
      </c>
      <c r="F8514" t="s">
        <v>27</v>
      </c>
      <c r="G8514">
        <v>6</v>
      </c>
      <c r="H8514" t="str">
        <f t="shared" ref="H8514:H8577" si="675">VLOOKUP(A8514,$N$2:$O$51,2,FALSE)</f>
        <v>KD</v>
      </c>
      <c r="I8514" s="2">
        <f t="shared" si="672"/>
        <v>2016</v>
      </c>
      <c r="J8514" s="2">
        <f t="shared" si="673"/>
        <v>6</v>
      </c>
      <c r="K8514" t="str">
        <f t="shared" si="674"/>
        <v>Glazenmakers</v>
      </c>
      <c r="L8514" s="25">
        <f t="shared" si="671"/>
        <v>24.285714285714285</v>
      </c>
    </row>
    <row r="8515" spans="1:12" x14ac:dyDescent="0.25">
      <c r="A8515">
        <v>425</v>
      </c>
      <c r="B8515" t="s">
        <v>87</v>
      </c>
      <c r="C8515" s="1">
        <v>42573.5</v>
      </c>
      <c r="D8515">
        <v>1</v>
      </c>
      <c r="E8515" t="s">
        <v>14</v>
      </c>
      <c r="F8515" t="s">
        <v>15</v>
      </c>
      <c r="G8515">
        <v>1</v>
      </c>
      <c r="H8515" t="str">
        <f t="shared" si="675"/>
        <v>KD</v>
      </c>
      <c r="I8515" s="2">
        <f t="shared" si="672"/>
        <v>2016</v>
      </c>
      <c r="J8515" s="2">
        <f t="shared" si="673"/>
        <v>7</v>
      </c>
      <c r="K8515" t="str">
        <f t="shared" si="674"/>
        <v>Waterjuffer</v>
      </c>
      <c r="L8515" s="25">
        <f t="shared" ref="L8515:L8578" si="676">(ROUNDDOWN(C8515-DATE(I8515,1,1),0))/7</f>
        <v>29</v>
      </c>
    </row>
    <row r="8516" spans="1:12" x14ac:dyDescent="0.25">
      <c r="A8516">
        <v>425</v>
      </c>
      <c r="B8516" t="s">
        <v>87</v>
      </c>
      <c r="C8516" s="1">
        <v>42573.5</v>
      </c>
      <c r="D8516">
        <v>1</v>
      </c>
      <c r="E8516" t="s">
        <v>26</v>
      </c>
      <c r="F8516" t="s">
        <v>27</v>
      </c>
      <c r="G8516">
        <v>1</v>
      </c>
      <c r="H8516" t="str">
        <f t="shared" si="675"/>
        <v>KD</v>
      </c>
      <c r="I8516" s="2">
        <f t="shared" si="672"/>
        <v>2016</v>
      </c>
      <c r="J8516" s="2">
        <f t="shared" si="673"/>
        <v>7</v>
      </c>
      <c r="K8516" t="str">
        <f t="shared" si="674"/>
        <v>Glazenmakers</v>
      </c>
      <c r="L8516" s="25">
        <f t="shared" si="676"/>
        <v>29</v>
      </c>
    </row>
    <row r="8517" spans="1:12" x14ac:dyDescent="0.25">
      <c r="A8517">
        <v>425</v>
      </c>
      <c r="B8517" t="s">
        <v>87</v>
      </c>
      <c r="C8517" s="1">
        <v>42573.5</v>
      </c>
      <c r="D8517">
        <v>4</v>
      </c>
      <c r="E8517" t="s">
        <v>36</v>
      </c>
      <c r="F8517" t="s">
        <v>37</v>
      </c>
      <c r="G8517">
        <v>1</v>
      </c>
      <c r="H8517" t="str">
        <f t="shared" si="675"/>
        <v>KD</v>
      </c>
      <c r="I8517" s="2">
        <f t="shared" si="672"/>
        <v>2016</v>
      </c>
      <c r="J8517" s="2">
        <f t="shared" si="673"/>
        <v>7</v>
      </c>
      <c r="K8517" t="str">
        <f t="shared" si="674"/>
        <v>Glazenmakers</v>
      </c>
      <c r="L8517" s="25">
        <f t="shared" si="676"/>
        <v>29</v>
      </c>
    </row>
    <row r="8518" spans="1:12" x14ac:dyDescent="0.25">
      <c r="A8518">
        <v>425</v>
      </c>
      <c r="B8518" t="s">
        <v>87</v>
      </c>
      <c r="C8518" s="1">
        <v>42573.5</v>
      </c>
      <c r="D8518">
        <v>4</v>
      </c>
      <c r="E8518" t="s">
        <v>26</v>
      </c>
      <c r="F8518" t="s">
        <v>27</v>
      </c>
      <c r="G8518">
        <v>1</v>
      </c>
      <c r="H8518" t="str">
        <f t="shared" si="675"/>
        <v>KD</v>
      </c>
      <c r="I8518" s="2">
        <f t="shared" si="672"/>
        <v>2016</v>
      </c>
      <c r="J8518" s="2">
        <f t="shared" si="673"/>
        <v>7</v>
      </c>
      <c r="K8518" t="str">
        <f t="shared" si="674"/>
        <v>Glazenmakers</v>
      </c>
      <c r="L8518" s="25">
        <f t="shared" si="676"/>
        <v>29</v>
      </c>
    </row>
    <row r="8519" spans="1:12" x14ac:dyDescent="0.25">
      <c r="A8519">
        <v>425</v>
      </c>
      <c r="B8519" t="s">
        <v>87</v>
      </c>
      <c r="C8519" s="1">
        <v>42581.604166666664</v>
      </c>
      <c r="D8519">
        <v>1</v>
      </c>
      <c r="E8519" t="s">
        <v>34</v>
      </c>
      <c r="F8519" t="s">
        <v>35</v>
      </c>
      <c r="G8519">
        <v>2</v>
      </c>
      <c r="H8519" t="str">
        <f t="shared" si="675"/>
        <v>KD</v>
      </c>
      <c r="I8519" s="2">
        <f t="shared" si="672"/>
        <v>2016</v>
      </c>
      <c r="J8519" s="2">
        <f t="shared" si="673"/>
        <v>7</v>
      </c>
      <c r="K8519" t="str">
        <f t="shared" si="674"/>
        <v>Pantserjuffers</v>
      </c>
      <c r="L8519" s="25">
        <f t="shared" si="676"/>
        <v>30.142857142857142</v>
      </c>
    </row>
    <row r="8520" spans="1:12" x14ac:dyDescent="0.25">
      <c r="A8520">
        <v>425</v>
      </c>
      <c r="B8520" t="s">
        <v>87</v>
      </c>
      <c r="C8520" s="1">
        <v>42581.604166666664</v>
      </c>
      <c r="D8520">
        <v>1</v>
      </c>
      <c r="E8520" t="s">
        <v>10</v>
      </c>
      <c r="F8520" t="s">
        <v>11</v>
      </c>
      <c r="G8520">
        <v>1</v>
      </c>
      <c r="H8520" t="str">
        <f t="shared" si="675"/>
        <v>KD</v>
      </c>
      <c r="I8520" s="2">
        <f t="shared" si="672"/>
        <v>2016</v>
      </c>
      <c r="J8520" s="2">
        <f t="shared" si="673"/>
        <v>7</v>
      </c>
      <c r="K8520" t="str">
        <f t="shared" si="674"/>
        <v>Waterjuffer</v>
      </c>
      <c r="L8520" s="25">
        <f t="shared" si="676"/>
        <v>30.142857142857142</v>
      </c>
    </row>
    <row r="8521" spans="1:12" x14ac:dyDescent="0.25">
      <c r="A8521">
        <v>425</v>
      </c>
      <c r="B8521" t="s">
        <v>87</v>
      </c>
      <c r="C8521" s="1">
        <v>42581.604166666664</v>
      </c>
      <c r="D8521">
        <v>1</v>
      </c>
      <c r="E8521" t="s">
        <v>14</v>
      </c>
      <c r="F8521" t="s">
        <v>15</v>
      </c>
      <c r="G8521">
        <v>1</v>
      </c>
      <c r="H8521" t="str">
        <f t="shared" si="675"/>
        <v>KD</v>
      </c>
      <c r="I8521" s="2">
        <f t="shared" si="672"/>
        <v>2016</v>
      </c>
      <c r="J8521" s="2">
        <f t="shared" si="673"/>
        <v>7</v>
      </c>
      <c r="K8521" t="str">
        <f t="shared" si="674"/>
        <v>Waterjuffer</v>
      </c>
      <c r="L8521" s="25">
        <f t="shared" si="676"/>
        <v>30.142857142857142</v>
      </c>
    </row>
    <row r="8522" spans="1:12" x14ac:dyDescent="0.25">
      <c r="A8522">
        <v>425</v>
      </c>
      <c r="B8522" t="s">
        <v>87</v>
      </c>
      <c r="C8522" s="1">
        <v>42581.604166666664</v>
      </c>
      <c r="D8522">
        <v>1</v>
      </c>
      <c r="E8522" t="s">
        <v>36</v>
      </c>
      <c r="F8522" t="s">
        <v>37</v>
      </c>
      <c r="G8522">
        <v>1</v>
      </c>
      <c r="H8522" t="str">
        <f t="shared" si="675"/>
        <v>KD</v>
      </c>
      <c r="I8522" s="2">
        <f t="shared" si="672"/>
        <v>2016</v>
      </c>
      <c r="J8522" s="2">
        <f t="shared" si="673"/>
        <v>7</v>
      </c>
      <c r="K8522" t="str">
        <f t="shared" si="674"/>
        <v>Glazenmakers</v>
      </c>
      <c r="L8522" s="25">
        <f t="shared" si="676"/>
        <v>30.142857142857142</v>
      </c>
    </row>
    <row r="8523" spans="1:12" x14ac:dyDescent="0.25">
      <c r="A8523">
        <v>425</v>
      </c>
      <c r="B8523" t="s">
        <v>87</v>
      </c>
      <c r="C8523" s="1">
        <v>42581.604166666664</v>
      </c>
      <c r="D8523">
        <v>1</v>
      </c>
      <c r="E8523" t="s">
        <v>26</v>
      </c>
      <c r="F8523" t="s">
        <v>27</v>
      </c>
      <c r="G8523">
        <v>4</v>
      </c>
      <c r="H8523" t="str">
        <f t="shared" si="675"/>
        <v>KD</v>
      </c>
      <c r="I8523" s="2">
        <f t="shared" si="672"/>
        <v>2016</v>
      </c>
      <c r="J8523" s="2">
        <f t="shared" si="673"/>
        <v>7</v>
      </c>
      <c r="K8523" t="str">
        <f t="shared" si="674"/>
        <v>Glazenmakers</v>
      </c>
      <c r="L8523" s="25">
        <f t="shared" si="676"/>
        <v>30.142857142857142</v>
      </c>
    </row>
    <row r="8524" spans="1:12" x14ac:dyDescent="0.25">
      <c r="A8524">
        <v>425</v>
      </c>
      <c r="B8524" t="s">
        <v>87</v>
      </c>
      <c r="C8524" s="1">
        <v>42581.604166666664</v>
      </c>
      <c r="D8524">
        <v>1</v>
      </c>
      <c r="E8524" t="s">
        <v>32</v>
      </c>
      <c r="F8524" t="s">
        <v>33</v>
      </c>
      <c r="G8524">
        <v>1</v>
      </c>
      <c r="H8524" t="str">
        <f t="shared" si="675"/>
        <v>KD</v>
      </c>
      <c r="I8524" s="2">
        <f t="shared" si="672"/>
        <v>2016</v>
      </c>
      <c r="J8524" s="2">
        <f t="shared" si="673"/>
        <v>7</v>
      </c>
      <c r="K8524" t="str">
        <f t="shared" si="674"/>
        <v>Korenbouten</v>
      </c>
      <c r="L8524" s="25">
        <f t="shared" si="676"/>
        <v>30.142857142857142</v>
      </c>
    </row>
    <row r="8525" spans="1:12" x14ac:dyDescent="0.25">
      <c r="A8525">
        <v>425</v>
      </c>
      <c r="B8525" t="s">
        <v>87</v>
      </c>
      <c r="C8525" s="1">
        <v>42581.604166666664</v>
      </c>
      <c r="D8525">
        <v>2</v>
      </c>
      <c r="E8525" t="s">
        <v>34</v>
      </c>
      <c r="F8525" t="s">
        <v>35</v>
      </c>
      <c r="G8525">
        <v>4</v>
      </c>
      <c r="H8525" t="str">
        <f t="shared" si="675"/>
        <v>KD</v>
      </c>
      <c r="I8525" s="2">
        <f t="shared" si="672"/>
        <v>2016</v>
      </c>
      <c r="J8525" s="2">
        <f t="shared" si="673"/>
        <v>7</v>
      </c>
      <c r="K8525" t="str">
        <f t="shared" si="674"/>
        <v>Pantserjuffers</v>
      </c>
      <c r="L8525" s="25">
        <f t="shared" si="676"/>
        <v>30.142857142857142</v>
      </c>
    </row>
    <row r="8526" spans="1:12" x14ac:dyDescent="0.25">
      <c r="A8526">
        <v>425</v>
      </c>
      <c r="B8526" t="s">
        <v>87</v>
      </c>
      <c r="C8526" s="1">
        <v>42581.604166666664</v>
      </c>
      <c r="D8526">
        <v>2</v>
      </c>
      <c r="E8526" t="s">
        <v>14</v>
      </c>
      <c r="F8526" t="s">
        <v>15</v>
      </c>
      <c r="G8526">
        <v>2</v>
      </c>
      <c r="H8526" t="str">
        <f t="shared" si="675"/>
        <v>KD</v>
      </c>
      <c r="I8526" s="2">
        <f t="shared" si="672"/>
        <v>2016</v>
      </c>
      <c r="J8526" s="2">
        <f t="shared" si="673"/>
        <v>7</v>
      </c>
      <c r="K8526" t="str">
        <f t="shared" si="674"/>
        <v>Waterjuffer</v>
      </c>
      <c r="L8526" s="25">
        <f t="shared" si="676"/>
        <v>30.142857142857142</v>
      </c>
    </row>
    <row r="8527" spans="1:12" x14ac:dyDescent="0.25">
      <c r="A8527">
        <v>425</v>
      </c>
      <c r="B8527" t="s">
        <v>87</v>
      </c>
      <c r="C8527" s="1">
        <v>42581.604166666664</v>
      </c>
      <c r="D8527">
        <v>2</v>
      </c>
      <c r="E8527" t="s">
        <v>61</v>
      </c>
      <c r="F8527" t="s">
        <v>62</v>
      </c>
      <c r="G8527">
        <v>1</v>
      </c>
      <c r="H8527" t="str">
        <f t="shared" si="675"/>
        <v>KD</v>
      </c>
      <c r="I8527" s="2">
        <f t="shared" si="672"/>
        <v>2016</v>
      </c>
      <c r="J8527" s="2">
        <f t="shared" si="673"/>
        <v>7</v>
      </c>
      <c r="K8527" t="str">
        <f t="shared" si="674"/>
        <v>Waterjuffer</v>
      </c>
      <c r="L8527" s="25">
        <f t="shared" si="676"/>
        <v>30.142857142857142</v>
      </c>
    </row>
    <row r="8528" spans="1:12" x14ac:dyDescent="0.25">
      <c r="A8528">
        <v>425</v>
      </c>
      <c r="B8528" t="s">
        <v>87</v>
      </c>
      <c r="C8528" s="1">
        <v>42581.604166666664</v>
      </c>
      <c r="D8528">
        <v>2</v>
      </c>
      <c r="E8528" t="s">
        <v>36</v>
      </c>
      <c r="F8528" t="s">
        <v>37</v>
      </c>
      <c r="G8528">
        <v>2</v>
      </c>
      <c r="H8528" t="str">
        <f t="shared" si="675"/>
        <v>KD</v>
      </c>
      <c r="I8528" s="2">
        <f t="shared" si="672"/>
        <v>2016</v>
      </c>
      <c r="J8528" s="2">
        <f t="shared" si="673"/>
        <v>7</v>
      </c>
      <c r="K8528" t="str">
        <f t="shared" si="674"/>
        <v>Glazenmakers</v>
      </c>
      <c r="L8528" s="25">
        <f t="shared" si="676"/>
        <v>30.142857142857142</v>
      </c>
    </row>
    <row r="8529" spans="1:12" x14ac:dyDescent="0.25">
      <c r="A8529">
        <v>425</v>
      </c>
      <c r="B8529" t="s">
        <v>87</v>
      </c>
      <c r="C8529" s="1">
        <v>42581.604166666664</v>
      </c>
      <c r="D8529">
        <v>2</v>
      </c>
      <c r="E8529" t="s">
        <v>26</v>
      </c>
      <c r="F8529" t="s">
        <v>27</v>
      </c>
      <c r="G8529">
        <v>6</v>
      </c>
      <c r="H8529" t="str">
        <f t="shared" si="675"/>
        <v>KD</v>
      </c>
      <c r="I8529" s="2">
        <f t="shared" si="672"/>
        <v>2016</v>
      </c>
      <c r="J8529" s="2">
        <f t="shared" si="673"/>
        <v>7</v>
      </c>
      <c r="K8529" t="str">
        <f t="shared" si="674"/>
        <v>Glazenmakers</v>
      </c>
      <c r="L8529" s="25">
        <f t="shared" si="676"/>
        <v>30.142857142857142</v>
      </c>
    </row>
    <row r="8530" spans="1:12" x14ac:dyDescent="0.25">
      <c r="A8530">
        <v>425</v>
      </c>
      <c r="B8530" t="s">
        <v>87</v>
      </c>
      <c r="C8530" s="1">
        <v>42581.604166666664</v>
      </c>
      <c r="D8530">
        <v>2</v>
      </c>
      <c r="E8530" t="s">
        <v>32</v>
      </c>
      <c r="F8530" t="s">
        <v>33</v>
      </c>
      <c r="G8530">
        <v>4</v>
      </c>
      <c r="H8530" t="str">
        <f t="shared" si="675"/>
        <v>KD</v>
      </c>
      <c r="I8530" s="2">
        <f t="shared" si="672"/>
        <v>2016</v>
      </c>
      <c r="J8530" s="2">
        <f t="shared" si="673"/>
        <v>7</v>
      </c>
      <c r="K8530" t="str">
        <f t="shared" si="674"/>
        <v>Korenbouten</v>
      </c>
      <c r="L8530" s="25">
        <f t="shared" si="676"/>
        <v>30.142857142857142</v>
      </c>
    </row>
    <row r="8531" spans="1:12" x14ac:dyDescent="0.25">
      <c r="A8531">
        <v>425</v>
      </c>
      <c r="B8531" t="s">
        <v>87</v>
      </c>
      <c r="C8531" s="1">
        <v>42581.604166666664</v>
      </c>
      <c r="D8531">
        <v>2</v>
      </c>
      <c r="E8531" t="s">
        <v>42</v>
      </c>
      <c r="F8531" t="s">
        <v>43</v>
      </c>
      <c r="G8531">
        <v>3</v>
      </c>
      <c r="H8531" t="str">
        <f t="shared" si="675"/>
        <v>KD</v>
      </c>
      <c r="I8531" s="2">
        <f t="shared" si="672"/>
        <v>2016</v>
      </c>
      <c r="J8531" s="2">
        <f t="shared" si="673"/>
        <v>7</v>
      </c>
      <c r="K8531" t="str">
        <f t="shared" si="674"/>
        <v>Korenbouten</v>
      </c>
      <c r="L8531" s="25">
        <f t="shared" si="676"/>
        <v>30.142857142857142</v>
      </c>
    </row>
    <row r="8532" spans="1:12" x14ac:dyDescent="0.25">
      <c r="A8532">
        <v>425</v>
      </c>
      <c r="B8532" t="s">
        <v>87</v>
      </c>
      <c r="C8532" s="1">
        <v>42581.604166666664</v>
      </c>
      <c r="D8532">
        <v>4</v>
      </c>
      <c r="E8532" t="s">
        <v>36</v>
      </c>
      <c r="F8532" t="s">
        <v>37</v>
      </c>
      <c r="G8532">
        <v>2</v>
      </c>
      <c r="H8532" t="str">
        <f t="shared" si="675"/>
        <v>KD</v>
      </c>
      <c r="I8532" s="2">
        <f t="shared" si="672"/>
        <v>2016</v>
      </c>
      <c r="J8532" s="2">
        <f t="shared" si="673"/>
        <v>7</v>
      </c>
      <c r="K8532" t="str">
        <f t="shared" si="674"/>
        <v>Glazenmakers</v>
      </c>
      <c r="L8532" s="25">
        <f t="shared" si="676"/>
        <v>30.142857142857142</v>
      </c>
    </row>
    <row r="8533" spans="1:12" x14ac:dyDescent="0.25">
      <c r="A8533">
        <v>425</v>
      </c>
      <c r="B8533" t="s">
        <v>87</v>
      </c>
      <c r="C8533" s="1">
        <v>42581.604166666664</v>
      </c>
      <c r="D8533">
        <v>4</v>
      </c>
      <c r="E8533" t="s">
        <v>26</v>
      </c>
      <c r="F8533" t="s">
        <v>27</v>
      </c>
      <c r="G8533">
        <v>5</v>
      </c>
      <c r="H8533" t="str">
        <f t="shared" si="675"/>
        <v>KD</v>
      </c>
      <c r="I8533" s="2">
        <f t="shared" si="672"/>
        <v>2016</v>
      </c>
      <c r="J8533" s="2">
        <f t="shared" si="673"/>
        <v>7</v>
      </c>
      <c r="K8533" t="str">
        <f t="shared" si="674"/>
        <v>Glazenmakers</v>
      </c>
      <c r="L8533" s="25">
        <f t="shared" si="676"/>
        <v>30.142857142857142</v>
      </c>
    </row>
    <row r="8534" spans="1:12" x14ac:dyDescent="0.25">
      <c r="A8534">
        <v>425</v>
      </c>
      <c r="B8534" t="s">
        <v>87</v>
      </c>
      <c r="C8534" s="1">
        <v>42599.496527777781</v>
      </c>
      <c r="D8534">
        <v>1</v>
      </c>
      <c r="E8534" t="s">
        <v>14</v>
      </c>
      <c r="F8534" t="s">
        <v>15</v>
      </c>
      <c r="G8534">
        <v>4</v>
      </c>
      <c r="H8534" t="str">
        <f t="shared" si="675"/>
        <v>KD</v>
      </c>
      <c r="I8534" s="2">
        <f t="shared" si="672"/>
        <v>2016</v>
      </c>
      <c r="J8534" s="2">
        <f t="shared" si="673"/>
        <v>8</v>
      </c>
      <c r="K8534" t="str">
        <f t="shared" si="674"/>
        <v>Waterjuffer</v>
      </c>
      <c r="L8534" s="25">
        <f t="shared" si="676"/>
        <v>32.714285714285715</v>
      </c>
    </row>
    <row r="8535" spans="1:12" x14ac:dyDescent="0.25">
      <c r="A8535">
        <v>425</v>
      </c>
      <c r="B8535" t="s">
        <v>87</v>
      </c>
      <c r="C8535" s="1">
        <v>42599.496527777781</v>
      </c>
      <c r="D8535">
        <v>1</v>
      </c>
      <c r="E8535" t="s">
        <v>36</v>
      </c>
      <c r="F8535" t="s">
        <v>37</v>
      </c>
      <c r="G8535">
        <v>15</v>
      </c>
      <c r="H8535" t="str">
        <f t="shared" si="675"/>
        <v>KD</v>
      </c>
      <c r="I8535" s="2">
        <f t="shared" si="672"/>
        <v>2016</v>
      </c>
      <c r="J8535" s="2">
        <f t="shared" si="673"/>
        <v>8</v>
      </c>
      <c r="K8535" t="str">
        <f t="shared" si="674"/>
        <v>Glazenmakers</v>
      </c>
      <c r="L8535" s="25">
        <f t="shared" si="676"/>
        <v>32.714285714285715</v>
      </c>
    </row>
    <row r="8536" spans="1:12" x14ac:dyDescent="0.25">
      <c r="A8536">
        <v>425</v>
      </c>
      <c r="B8536" t="s">
        <v>87</v>
      </c>
      <c r="C8536" s="1">
        <v>42599.496527777781</v>
      </c>
      <c r="D8536">
        <v>1</v>
      </c>
      <c r="E8536" t="s">
        <v>42</v>
      </c>
      <c r="F8536" t="s">
        <v>43</v>
      </c>
      <c r="G8536">
        <v>9</v>
      </c>
      <c r="H8536" t="str">
        <f t="shared" si="675"/>
        <v>KD</v>
      </c>
      <c r="I8536" s="2">
        <f t="shared" si="672"/>
        <v>2016</v>
      </c>
      <c r="J8536" s="2">
        <f t="shared" si="673"/>
        <v>8</v>
      </c>
      <c r="K8536" t="str">
        <f t="shared" si="674"/>
        <v>Korenbouten</v>
      </c>
      <c r="L8536" s="25">
        <f t="shared" si="676"/>
        <v>32.714285714285715</v>
      </c>
    </row>
    <row r="8537" spans="1:12" x14ac:dyDescent="0.25">
      <c r="A8537">
        <v>425</v>
      </c>
      <c r="B8537" t="s">
        <v>87</v>
      </c>
      <c r="C8537" s="1">
        <v>42599.496527777781</v>
      </c>
      <c r="D8537">
        <v>1</v>
      </c>
      <c r="E8537" t="s">
        <v>26</v>
      </c>
      <c r="F8537" t="s">
        <v>27</v>
      </c>
      <c r="G8537">
        <v>1</v>
      </c>
      <c r="H8537" t="str">
        <f t="shared" si="675"/>
        <v>KD</v>
      </c>
      <c r="I8537" s="2">
        <f t="shared" si="672"/>
        <v>2016</v>
      </c>
      <c r="J8537" s="2">
        <f t="shared" si="673"/>
        <v>8</v>
      </c>
      <c r="K8537" t="str">
        <f t="shared" si="674"/>
        <v>Glazenmakers</v>
      </c>
      <c r="L8537" s="25">
        <f t="shared" si="676"/>
        <v>32.714285714285715</v>
      </c>
    </row>
    <row r="8538" spans="1:12" x14ac:dyDescent="0.25">
      <c r="A8538">
        <v>425</v>
      </c>
      <c r="B8538" t="s">
        <v>87</v>
      </c>
      <c r="C8538" s="1">
        <v>42599.496527777781</v>
      </c>
      <c r="D8538">
        <v>2</v>
      </c>
      <c r="E8538" t="s">
        <v>32</v>
      </c>
      <c r="F8538" t="s">
        <v>33</v>
      </c>
      <c r="G8538">
        <v>2</v>
      </c>
      <c r="H8538" t="str">
        <f t="shared" si="675"/>
        <v>KD</v>
      </c>
      <c r="I8538" s="2">
        <f t="shared" si="672"/>
        <v>2016</v>
      </c>
      <c r="J8538" s="2">
        <f t="shared" si="673"/>
        <v>8</v>
      </c>
      <c r="K8538" t="str">
        <f t="shared" si="674"/>
        <v>Korenbouten</v>
      </c>
      <c r="L8538" s="25">
        <f t="shared" si="676"/>
        <v>32.714285714285715</v>
      </c>
    </row>
    <row r="8539" spans="1:12" x14ac:dyDescent="0.25">
      <c r="A8539">
        <v>425</v>
      </c>
      <c r="B8539" t="s">
        <v>87</v>
      </c>
      <c r="C8539" s="1">
        <v>42599.496527777781</v>
      </c>
      <c r="D8539">
        <v>2</v>
      </c>
      <c r="E8539" t="s">
        <v>42</v>
      </c>
      <c r="F8539" t="s">
        <v>43</v>
      </c>
      <c r="G8539">
        <v>12</v>
      </c>
      <c r="H8539" t="str">
        <f t="shared" si="675"/>
        <v>KD</v>
      </c>
      <c r="I8539" s="2">
        <f t="shared" si="672"/>
        <v>2016</v>
      </c>
      <c r="J8539" s="2">
        <f t="shared" si="673"/>
        <v>8</v>
      </c>
      <c r="K8539" t="str">
        <f t="shared" si="674"/>
        <v>Korenbouten</v>
      </c>
      <c r="L8539" s="25">
        <f t="shared" si="676"/>
        <v>32.714285714285715</v>
      </c>
    </row>
    <row r="8540" spans="1:12" x14ac:dyDescent="0.25">
      <c r="A8540">
        <v>425</v>
      </c>
      <c r="B8540" t="s">
        <v>87</v>
      </c>
      <c r="C8540" s="1">
        <v>42599.496527777781</v>
      </c>
      <c r="D8540">
        <v>4</v>
      </c>
      <c r="E8540" t="s">
        <v>36</v>
      </c>
      <c r="F8540" t="s">
        <v>37</v>
      </c>
      <c r="G8540">
        <v>8</v>
      </c>
      <c r="H8540" t="str">
        <f t="shared" si="675"/>
        <v>KD</v>
      </c>
      <c r="I8540" s="2">
        <f t="shared" si="672"/>
        <v>2016</v>
      </c>
      <c r="J8540" s="2">
        <f t="shared" si="673"/>
        <v>8</v>
      </c>
      <c r="K8540" t="str">
        <f t="shared" si="674"/>
        <v>Glazenmakers</v>
      </c>
      <c r="L8540" s="25">
        <f t="shared" si="676"/>
        <v>32.714285714285715</v>
      </c>
    </row>
    <row r="8541" spans="1:12" x14ac:dyDescent="0.25">
      <c r="A8541">
        <v>425</v>
      </c>
      <c r="B8541" t="s">
        <v>87</v>
      </c>
      <c r="C8541" s="1">
        <v>42608.447916666664</v>
      </c>
      <c r="D8541">
        <v>1</v>
      </c>
      <c r="E8541" t="s">
        <v>14</v>
      </c>
      <c r="F8541" t="s">
        <v>15</v>
      </c>
      <c r="G8541">
        <v>1</v>
      </c>
      <c r="H8541" t="str">
        <f t="shared" si="675"/>
        <v>KD</v>
      </c>
      <c r="I8541" s="2">
        <f t="shared" si="672"/>
        <v>2016</v>
      </c>
      <c r="J8541" s="2">
        <f t="shared" si="673"/>
        <v>8</v>
      </c>
      <c r="K8541" t="str">
        <f t="shared" si="674"/>
        <v>Waterjuffer</v>
      </c>
      <c r="L8541" s="25">
        <f t="shared" si="676"/>
        <v>34</v>
      </c>
    </row>
    <row r="8542" spans="1:12" x14ac:dyDescent="0.25">
      <c r="A8542">
        <v>425</v>
      </c>
      <c r="B8542" t="s">
        <v>87</v>
      </c>
      <c r="C8542" s="1">
        <v>42608.447916666664</v>
      </c>
      <c r="D8542">
        <v>1</v>
      </c>
      <c r="E8542" t="s">
        <v>55</v>
      </c>
      <c r="F8542" t="s">
        <v>56</v>
      </c>
      <c r="G8542">
        <v>1</v>
      </c>
      <c r="H8542" t="str">
        <f t="shared" si="675"/>
        <v>KD</v>
      </c>
      <c r="I8542" s="2">
        <f t="shared" si="672"/>
        <v>2016</v>
      </c>
      <c r="J8542" s="2">
        <f t="shared" si="673"/>
        <v>8</v>
      </c>
      <c r="K8542" t="str">
        <f t="shared" si="674"/>
        <v>Korenbouten</v>
      </c>
      <c r="L8542" s="25">
        <f t="shared" si="676"/>
        <v>34</v>
      </c>
    </row>
    <row r="8543" spans="1:12" x14ac:dyDescent="0.25">
      <c r="A8543">
        <v>425</v>
      </c>
      <c r="B8543" t="s">
        <v>87</v>
      </c>
      <c r="C8543" s="1">
        <v>42608.447916666664</v>
      </c>
      <c r="D8543">
        <v>2</v>
      </c>
      <c r="E8543" t="s">
        <v>36</v>
      </c>
      <c r="F8543" t="s">
        <v>37</v>
      </c>
      <c r="G8543">
        <v>9</v>
      </c>
      <c r="H8543" t="str">
        <f t="shared" si="675"/>
        <v>KD</v>
      </c>
      <c r="I8543" s="2">
        <f t="shared" si="672"/>
        <v>2016</v>
      </c>
      <c r="J8543" s="2">
        <f t="shared" si="673"/>
        <v>8</v>
      </c>
      <c r="K8543" t="str">
        <f t="shared" si="674"/>
        <v>Glazenmakers</v>
      </c>
      <c r="L8543" s="25">
        <f t="shared" si="676"/>
        <v>34</v>
      </c>
    </row>
    <row r="8544" spans="1:12" x14ac:dyDescent="0.25">
      <c r="A8544">
        <v>425</v>
      </c>
      <c r="B8544" t="s">
        <v>87</v>
      </c>
      <c r="C8544" s="1">
        <v>42608.447916666664</v>
      </c>
      <c r="D8544">
        <v>2</v>
      </c>
      <c r="E8544" t="s">
        <v>32</v>
      </c>
      <c r="F8544" t="s">
        <v>33</v>
      </c>
      <c r="G8544">
        <v>1</v>
      </c>
      <c r="H8544" t="str">
        <f t="shared" si="675"/>
        <v>KD</v>
      </c>
      <c r="I8544" s="2">
        <f t="shared" si="672"/>
        <v>2016</v>
      </c>
      <c r="J8544" s="2">
        <f t="shared" si="673"/>
        <v>8</v>
      </c>
      <c r="K8544" t="str">
        <f t="shared" si="674"/>
        <v>Korenbouten</v>
      </c>
      <c r="L8544" s="25">
        <f t="shared" si="676"/>
        <v>34</v>
      </c>
    </row>
    <row r="8545" spans="1:12" x14ac:dyDescent="0.25">
      <c r="A8545">
        <v>425</v>
      </c>
      <c r="B8545" t="s">
        <v>87</v>
      </c>
      <c r="C8545" s="1">
        <v>42608.447916666664</v>
      </c>
      <c r="D8545">
        <v>2</v>
      </c>
      <c r="E8545" t="s">
        <v>55</v>
      </c>
      <c r="F8545" t="s">
        <v>56</v>
      </c>
      <c r="G8545">
        <v>4</v>
      </c>
      <c r="H8545" t="str">
        <f t="shared" si="675"/>
        <v>KD</v>
      </c>
      <c r="I8545" s="2">
        <f t="shared" si="672"/>
        <v>2016</v>
      </c>
      <c r="J8545" s="2">
        <f t="shared" si="673"/>
        <v>8</v>
      </c>
      <c r="K8545" t="str">
        <f t="shared" si="674"/>
        <v>Korenbouten</v>
      </c>
      <c r="L8545" s="25">
        <f t="shared" si="676"/>
        <v>34</v>
      </c>
    </row>
    <row r="8546" spans="1:12" x14ac:dyDescent="0.25">
      <c r="A8546">
        <v>425</v>
      </c>
      <c r="B8546" t="s">
        <v>87</v>
      </c>
      <c r="C8546" s="1">
        <v>42608.447916666664</v>
      </c>
      <c r="D8546">
        <v>4</v>
      </c>
      <c r="E8546" t="s">
        <v>36</v>
      </c>
      <c r="F8546" t="s">
        <v>37</v>
      </c>
      <c r="G8546">
        <v>12</v>
      </c>
      <c r="H8546" t="str">
        <f t="shared" si="675"/>
        <v>KD</v>
      </c>
      <c r="I8546" s="2">
        <f t="shared" si="672"/>
        <v>2016</v>
      </c>
      <c r="J8546" s="2">
        <f t="shared" si="673"/>
        <v>8</v>
      </c>
      <c r="K8546" t="str">
        <f t="shared" si="674"/>
        <v>Glazenmakers</v>
      </c>
      <c r="L8546" s="25">
        <f t="shared" si="676"/>
        <v>34</v>
      </c>
    </row>
    <row r="8547" spans="1:12" x14ac:dyDescent="0.25">
      <c r="A8547">
        <v>425</v>
      </c>
      <c r="B8547" t="s">
        <v>87</v>
      </c>
      <c r="C8547" s="1">
        <v>42620.5</v>
      </c>
      <c r="D8547">
        <v>1</v>
      </c>
      <c r="E8547" t="s">
        <v>34</v>
      </c>
      <c r="F8547" t="s">
        <v>35</v>
      </c>
      <c r="G8547">
        <v>7</v>
      </c>
      <c r="H8547" t="str">
        <f t="shared" si="675"/>
        <v>KD</v>
      </c>
      <c r="I8547" s="2">
        <f t="shared" si="672"/>
        <v>2016</v>
      </c>
      <c r="J8547" s="2">
        <f t="shared" si="673"/>
        <v>9</v>
      </c>
      <c r="K8547" t="str">
        <f t="shared" si="674"/>
        <v>Pantserjuffers</v>
      </c>
      <c r="L8547" s="25">
        <f t="shared" si="676"/>
        <v>35.714285714285715</v>
      </c>
    </row>
    <row r="8548" spans="1:12" x14ac:dyDescent="0.25">
      <c r="A8548">
        <v>425</v>
      </c>
      <c r="B8548" t="s">
        <v>87</v>
      </c>
      <c r="C8548" s="1">
        <v>42620.5</v>
      </c>
      <c r="D8548">
        <v>1</v>
      </c>
      <c r="E8548" t="s">
        <v>36</v>
      </c>
      <c r="F8548" t="s">
        <v>37</v>
      </c>
      <c r="G8548">
        <v>1</v>
      </c>
      <c r="H8548" t="str">
        <f t="shared" si="675"/>
        <v>KD</v>
      </c>
      <c r="I8548" s="2">
        <f t="shared" si="672"/>
        <v>2016</v>
      </c>
      <c r="J8548" s="2">
        <f t="shared" si="673"/>
        <v>9</v>
      </c>
      <c r="K8548" t="str">
        <f t="shared" si="674"/>
        <v>Glazenmakers</v>
      </c>
      <c r="L8548" s="25">
        <f t="shared" si="676"/>
        <v>35.714285714285715</v>
      </c>
    </row>
    <row r="8549" spans="1:12" x14ac:dyDescent="0.25">
      <c r="A8549">
        <v>425</v>
      </c>
      <c r="B8549" t="s">
        <v>87</v>
      </c>
      <c r="C8549" s="1">
        <v>42620.5</v>
      </c>
      <c r="D8549">
        <v>1</v>
      </c>
      <c r="E8549" t="s">
        <v>55</v>
      </c>
      <c r="F8549" t="s">
        <v>56</v>
      </c>
      <c r="G8549">
        <v>11</v>
      </c>
      <c r="H8549" t="str">
        <f t="shared" si="675"/>
        <v>KD</v>
      </c>
      <c r="I8549" s="2">
        <f t="shared" si="672"/>
        <v>2016</v>
      </c>
      <c r="J8549" s="2">
        <f t="shared" si="673"/>
        <v>9</v>
      </c>
      <c r="K8549" t="str">
        <f t="shared" si="674"/>
        <v>Korenbouten</v>
      </c>
      <c r="L8549" s="25">
        <f t="shared" si="676"/>
        <v>35.714285714285715</v>
      </c>
    </row>
    <row r="8550" spans="1:12" x14ac:dyDescent="0.25">
      <c r="A8550">
        <v>425</v>
      </c>
      <c r="B8550" t="s">
        <v>87</v>
      </c>
      <c r="C8550" s="1">
        <v>42620.5</v>
      </c>
      <c r="D8550">
        <v>2</v>
      </c>
      <c r="E8550" t="s">
        <v>34</v>
      </c>
      <c r="F8550" t="s">
        <v>35</v>
      </c>
      <c r="G8550">
        <v>2</v>
      </c>
      <c r="H8550" t="str">
        <f t="shared" si="675"/>
        <v>KD</v>
      </c>
      <c r="I8550" s="2">
        <f t="shared" si="672"/>
        <v>2016</v>
      </c>
      <c r="J8550" s="2">
        <f t="shared" si="673"/>
        <v>9</v>
      </c>
      <c r="K8550" t="str">
        <f t="shared" si="674"/>
        <v>Pantserjuffers</v>
      </c>
      <c r="L8550" s="25">
        <f t="shared" si="676"/>
        <v>35.714285714285715</v>
      </c>
    </row>
    <row r="8551" spans="1:12" x14ac:dyDescent="0.25">
      <c r="A8551">
        <v>425</v>
      </c>
      <c r="B8551" t="s">
        <v>87</v>
      </c>
      <c r="C8551" s="1">
        <v>42620.5</v>
      </c>
      <c r="D8551">
        <v>2</v>
      </c>
      <c r="E8551" t="s">
        <v>20</v>
      </c>
      <c r="F8551" t="s">
        <v>21</v>
      </c>
      <c r="G8551">
        <v>2</v>
      </c>
      <c r="H8551" t="str">
        <f t="shared" si="675"/>
        <v>KD</v>
      </c>
      <c r="I8551" s="2">
        <f t="shared" si="672"/>
        <v>2016</v>
      </c>
      <c r="J8551" s="2">
        <f t="shared" si="673"/>
        <v>9</v>
      </c>
      <c r="K8551" t="str">
        <f t="shared" si="674"/>
        <v>Waterjuffer</v>
      </c>
      <c r="L8551" s="25">
        <f t="shared" si="676"/>
        <v>35.714285714285715</v>
      </c>
    </row>
    <row r="8552" spans="1:12" x14ac:dyDescent="0.25">
      <c r="A8552">
        <v>425</v>
      </c>
      <c r="B8552" t="s">
        <v>87</v>
      </c>
      <c r="C8552" s="1">
        <v>42620.5</v>
      </c>
      <c r="D8552">
        <v>2</v>
      </c>
      <c r="E8552" t="s">
        <v>36</v>
      </c>
      <c r="F8552" t="s">
        <v>37</v>
      </c>
      <c r="G8552">
        <v>14</v>
      </c>
      <c r="H8552" t="str">
        <f t="shared" si="675"/>
        <v>KD</v>
      </c>
      <c r="I8552" s="2">
        <f t="shared" si="672"/>
        <v>2016</v>
      </c>
      <c r="J8552" s="2">
        <f t="shared" si="673"/>
        <v>9</v>
      </c>
      <c r="K8552" t="str">
        <f t="shared" si="674"/>
        <v>Glazenmakers</v>
      </c>
      <c r="L8552" s="25">
        <f t="shared" si="676"/>
        <v>35.714285714285715</v>
      </c>
    </row>
    <row r="8553" spans="1:12" x14ac:dyDescent="0.25">
      <c r="A8553">
        <v>425</v>
      </c>
      <c r="B8553" t="s">
        <v>87</v>
      </c>
      <c r="C8553" s="1">
        <v>42620.5</v>
      </c>
      <c r="D8553">
        <v>2</v>
      </c>
      <c r="E8553" t="s">
        <v>55</v>
      </c>
      <c r="F8553" t="s">
        <v>56</v>
      </c>
      <c r="G8553">
        <v>13</v>
      </c>
      <c r="H8553" t="str">
        <f t="shared" si="675"/>
        <v>KD</v>
      </c>
      <c r="I8553" s="2">
        <f t="shared" si="672"/>
        <v>2016</v>
      </c>
      <c r="J8553" s="2">
        <f t="shared" si="673"/>
        <v>9</v>
      </c>
      <c r="K8553" t="str">
        <f t="shared" si="674"/>
        <v>Korenbouten</v>
      </c>
      <c r="L8553" s="25">
        <f t="shared" si="676"/>
        <v>35.714285714285715</v>
      </c>
    </row>
    <row r="8554" spans="1:12" x14ac:dyDescent="0.25">
      <c r="A8554">
        <v>425</v>
      </c>
      <c r="B8554" t="s">
        <v>87</v>
      </c>
      <c r="C8554" s="1">
        <v>42620.5</v>
      </c>
      <c r="D8554">
        <v>4</v>
      </c>
      <c r="E8554" t="s">
        <v>36</v>
      </c>
      <c r="F8554" t="s">
        <v>37</v>
      </c>
      <c r="G8554">
        <v>14</v>
      </c>
      <c r="H8554" t="str">
        <f t="shared" si="675"/>
        <v>KD</v>
      </c>
      <c r="I8554" s="2">
        <f t="shared" si="672"/>
        <v>2016</v>
      </c>
      <c r="J8554" s="2">
        <f t="shared" si="673"/>
        <v>9</v>
      </c>
      <c r="K8554" t="str">
        <f t="shared" si="674"/>
        <v>Glazenmakers</v>
      </c>
      <c r="L8554" s="25">
        <f t="shared" si="676"/>
        <v>35.714285714285715</v>
      </c>
    </row>
    <row r="8555" spans="1:12" x14ac:dyDescent="0.25">
      <c r="A8555">
        <v>425</v>
      </c>
      <c r="B8555" t="s">
        <v>87</v>
      </c>
      <c r="C8555" s="1">
        <v>42872.482638888891</v>
      </c>
      <c r="D8555">
        <v>4</v>
      </c>
      <c r="E8555" t="s">
        <v>8</v>
      </c>
      <c r="F8555" t="s">
        <v>9</v>
      </c>
      <c r="G8555">
        <v>2</v>
      </c>
      <c r="H8555" t="str">
        <f t="shared" si="675"/>
        <v>KD</v>
      </c>
      <c r="I8555" s="2">
        <f t="shared" si="672"/>
        <v>2017</v>
      </c>
      <c r="J8555" s="2">
        <f t="shared" si="673"/>
        <v>5</v>
      </c>
      <c r="K8555" t="str">
        <f t="shared" si="674"/>
        <v>Pantserjuffers</v>
      </c>
      <c r="L8555" s="25">
        <f t="shared" si="676"/>
        <v>19.428571428571427</v>
      </c>
    </row>
    <row r="8556" spans="1:12" x14ac:dyDescent="0.25">
      <c r="A8556">
        <v>425</v>
      </c>
      <c r="B8556" t="s">
        <v>87</v>
      </c>
      <c r="C8556" s="1">
        <v>42872.482638888891</v>
      </c>
      <c r="D8556">
        <v>4</v>
      </c>
      <c r="E8556" t="s">
        <v>12</v>
      </c>
      <c r="F8556" t="s">
        <v>13</v>
      </c>
      <c r="G8556">
        <v>6</v>
      </c>
      <c r="H8556" t="str">
        <f t="shared" si="675"/>
        <v>KD</v>
      </c>
      <c r="I8556" s="2">
        <f t="shared" si="672"/>
        <v>2017</v>
      </c>
      <c r="J8556" s="2">
        <f t="shared" si="673"/>
        <v>5</v>
      </c>
      <c r="K8556" t="str">
        <f t="shared" si="674"/>
        <v>Waterjuffer</v>
      </c>
      <c r="L8556" s="25">
        <f t="shared" si="676"/>
        <v>19.428571428571427</v>
      </c>
    </row>
    <row r="8557" spans="1:12" x14ac:dyDescent="0.25">
      <c r="A8557">
        <v>425</v>
      </c>
      <c r="B8557" t="s">
        <v>87</v>
      </c>
      <c r="C8557" s="1">
        <v>42872.482638888891</v>
      </c>
      <c r="D8557">
        <v>4</v>
      </c>
      <c r="E8557" t="s">
        <v>14</v>
      </c>
      <c r="F8557" t="s">
        <v>15</v>
      </c>
      <c r="G8557">
        <v>1</v>
      </c>
      <c r="H8557" t="str">
        <f t="shared" si="675"/>
        <v>KD</v>
      </c>
      <c r="I8557" s="2">
        <f t="shared" si="672"/>
        <v>2017</v>
      </c>
      <c r="J8557" s="2">
        <f t="shared" si="673"/>
        <v>5</v>
      </c>
      <c r="K8557" t="str">
        <f t="shared" si="674"/>
        <v>Waterjuffer</v>
      </c>
      <c r="L8557" s="25">
        <f t="shared" si="676"/>
        <v>19.428571428571427</v>
      </c>
    </row>
    <row r="8558" spans="1:12" x14ac:dyDescent="0.25">
      <c r="A8558">
        <v>425</v>
      </c>
      <c r="B8558" t="s">
        <v>87</v>
      </c>
      <c r="C8558" s="1">
        <v>42872.482638888891</v>
      </c>
      <c r="D8558">
        <v>4</v>
      </c>
      <c r="E8558" t="s">
        <v>16</v>
      </c>
      <c r="F8558" t="s">
        <v>17</v>
      </c>
      <c r="G8558">
        <v>4</v>
      </c>
      <c r="H8558" t="str">
        <f t="shared" si="675"/>
        <v>KD</v>
      </c>
      <c r="I8558" s="2">
        <f t="shared" si="672"/>
        <v>2017</v>
      </c>
      <c r="J8558" s="2">
        <f t="shared" si="673"/>
        <v>5</v>
      </c>
      <c r="K8558" t="str">
        <f t="shared" si="674"/>
        <v>Waterjuffer</v>
      </c>
      <c r="L8558" s="25">
        <f t="shared" si="676"/>
        <v>19.428571428571427</v>
      </c>
    </row>
    <row r="8559" spans="1:12" x14ac:dyDescent="0.25">
      <c r="A8559">
        <v>425</v>
      </c>
      <c r="B8559" t="s">
        <v>87</v>
      </c>
      <c r="C8559" s="1">
        <v>42872.482638888891</v>
      </c>
      <c r="D8559">
        <v>4</v>
      </c>
      <c r="E8559" t="s">
        <v>22</v>
      </c>
      <c r="F8559" t="s">
        <v>23</v>
      </c>
      <c r="G8559">
        <v>4</v>
      </c>
      <c r="H8559" t="str">
        <f t="shared" si="675"/>
        <v>KD</v>
      </c>
      <c r="I8559" s="2">
        <f t="shared" si="672"/>
        <v>2017</v>
      </c>
      <c r="J8559" s="2">
        <f t="shared" si="673"/>
        <v>5</v>
      </c>
      <c r="K8559" t="str">
        <f t="shared" si="674"/>
        <v>Glazenmakers</v>
      </c>
      <c r="L8559" s="25">
        <f t="shared" si="676"/>
        <v>19.428571428571427</v>
      </c>
    </row>
    <row r="8560" spans="1:12" x14ac:dyDescent="0.25">
      <c r="A8560">
        <v>425</v>
      </c>
      <c r="B8560" t="s">
        <v>87</v>
      </c>
      <c r="C8560" s="1">
        <v>42872.482638888891</v>
      </c>
      <c r="D8560">
        <v>1</v>
      </c>
      <c r="E8560" t="s">
        <v>12</v>
      </c>
      <c r="F8560" t="s">
        <v>13</v>
      </c>
      <c r="G8560">
        <v>14</v>
      </c>
      <c r="H8560" t="str">
        <f t="shared" si="675"/>
        <v>KD</v>
      </c>
      <c r="I8560" s="2">
        <f t="shared" si="672"/>
        <v>2017</v>
      </c>
      <c r="J8560" s="2">
        <f t="shared" si="673"/>
        <v>5</v>
      </c>
      <c r="K8560" t="str">
        <f t="shared" si="674"/>
        <v>Waterjuffer</v>
      </c>
      <c r="L8560" s="25">
        <f t="shared" si="676"/>
        <v>19.428571428571427</v>
      </c>
    </row>
    <row r="8561" spans="1:12" x14ac:dyDescent="0.25">
      <c r="A8561">
        <v>425</v>
      </c>
      <c r="B8561" t="s">
        <v>87</v>
      </c>
      <c r="C8561" s="1">
        <v>42872.482638888891</v>
      </c>
      <c r="D8561">
        <v>1</v>
      </c>
      <c r="E8561" t="s">
        <v>14</v>
      </c>
      <c r="F8561" t="s">
        <v>15</v>
      </c>
      <c r="G8561">
        <v>16</v>
      </c>
      <c r="H8561" t="str">
        <f t="shared" si="675"/>
        <v>KD</v>
      </c>
      <c r="I8561" s="2">
        <f t="shared" si="672"/>
        <v>2017</v>
      </c>
      <c r="J8561" s="2">
        <f t="shared" si="673"/>
        <v>5</v>
      </c>
      <c r="K8561" t="str">
        <f t="shared" si="674"/>
        <v>Waterjuffer</v>
      </c>
      <c r="L8561" s="25">
        <f t="shared" si="676"/>
        <v>19.428571428571427</v>
      </c>
    </row>
    <row r="8562" spans="1:12" x14ac:dyDescent="0.25">
      <c r="A8562">
        <v>425</v>
      </c>
      <c r="B8562" t="s">
        <v>87</v>
      </c>
      <c r="C8562" s="1">
        <v>42872.482638888891</v>
      </c>
      <c r="D8562">
        <v>1</v>
      </c>
      <c r="E8562" t="s">
        <v>16</v>
      </c>
      <c r="F8562" t="s">
        <v>17</v>
      </c>
      <c r="G8562">
        <v>7</v>
      </c>
      <c r="H8562" t="str">
        <f t="shared" si="675"/>
        <v>KD</v>
      </c>
      <c r="I8562" s="2">
        <f t="shared" si="672"/>
        <v>2017</v>
      </c>
      <c r="J8562" s="2">
        <f t="shared" si="673"/>
        <v>5</v>
      </c>
      <c r="K8562" t="str">
        <f t="shared" si="674"/>
        <v>Waterjuffer</v>
      </c>
      <c r="L8562" s="25">
        <f t="shared" si="676"/>
        <v>19.428571428571427</v>
      </c>
    </row>
    <row r="8563" spans="1:12" x14ac:dyDescent="0.25">
      <c r="A8563">
        <v>425</v>
      </c>
      <c r="B8563" t="s">
        <v>87</v>
      </c>
      <c r="C8563" s="1">
        <v>42872.482638888891</v>
      </c>
      <c r="D8563">
        <v>1</v>
      </c>
      <c r="E8563" t="s">
        <v>22</v>
      </c>
      <c r="F8563" t="s">
        <v>23</v>
      </c>
      <c r="G8563">
        <v>9</v>
      </c>
      <c r="H8563" t="str">
        <f t="shared" si="675"/>
        <v>KD</v>
      </c>
      <c r="I8563" s="2">
        <f t="shared" si="672"/>
        <v>2017</v>
      </c>
      <c r="J8563" s="2">
        <f t="shared" si="673"/>
        <v>5</v>
      </c>
      <c r="K8563" t="str">
        <f t="shared" si="674"/>
        <v>Glazenmakers</v>
      </c>
      <c r="L8563" s="25">
        <f t="shared" si="676"/>
        <v>19.428571428571427</v>
      </c>
    </row>
    <row r="8564" spans="1:12" x14ac:dyDescent="0.25">
      <c r="A8564">
        <v>425</v>
      </c>
      <c r="B8564" t="s">
        <v>87</v>
      </c>
      <c r="C8564" s="1">
        <v>42872.482638888891</v>
      </c>
      <c r="D8564">
        <v>4</v>
      </c>
      <c r="E8564" t="s">
        <v>28</v>
      </c>
      <c r="F8564" t="s">
        <v>29</v>
      </c>
      <c r="G8564">
        <v>3</v>
      </c>
      <c r="H8564" t="str">
        <f t="shared" si="675"/>
        <v>KD</v>
      </c>
      <c r="I8564" s="2">
        <f t="shared" si="672"/>
        <v>2017</v>
      </c>
      <c r="J8564" s="2">
        <f t="shared" si="673"/>
        <v>5</v>
      </c>
      <c r="K8564" t="str">
        <f t="shared" si="674"/>
        <v>Korenbouten</v>
      </c>
      <c r="L8564" s="25">
        <f t="shared" si="676"/>
        <v>19.428571428571427</v>
      </c>
    </row>
    <row r="8565" spans="1:12" x14ac:dyDescent="0.25">
      <c r="A8565">
        <v>425</v>
      </c>
      <c r="B8565" t="s">
        <v>87</v>
      </c>
      <c r="C8565" s="1">
        <v>42872.482638888891</v>
      </c>
      <c r="D8565">
        <v>4</v>
      </c>
      <c r="E8565" t="s">
        <v>61</v>
      </c>
      <c r="F8565" t="s">
        <v>62</v>
      </c>
      <c r="G8565">
        <v>7</v>
      </c>
      <c r="H8565" t="str">
        <f t="shared" si="675"/>
        <v>KD</v>
      </c>
      <c r="I8565" s="2">
        <f t="shared" ref="I8565:I8628" si="677">YEAR(C8565)</f>
        <v>2017</v>
      </c>
      <c r="J8565" s="2">
        <f t="shared" ref="J8565:J8628" si="678">MONTH(C8565)</f>
        <v>5</v>
      </c>
      <c r="K8565" t="str">
        <f t="shared" ref="K8565:K8628" si="679">VLOOKUP(E8565,$Q$2:$R$100,2,FALSE)</f>
        <v>Waterjuffer</v>
      </c>
      <c r="L8565" s="25">
        <f t="shared" si="676"/>
        <v>19.428571428571427</v>
      </c>
    </row>
    <row r="8566" spans="1:12" x14ac:dyDescent="0.25">
      <c r="A8566">
        <v>425</v>
      </c>
      <c r="B8566" t="s">
        <v>87</v>
      </c>
      <c r="C8566" s="1">
        <v>42872.482638888891</v>
      </c>
      <c r="D8566">
        <v>4</v>
      </c>
      <c r="E8566" t="s">
        <v>20</v>
      </c>
      <c r="F8566" t="s">
        <v>21</v>
      </c>
      <c r="G8566">
        <v>9</v>
      </c>
      <c r="H8566" t="str">
        <f t="shared" si="675"/>
        <v>KD</v>
      </c>
      <c r="I8566" s="2">
        <f t="shared" si="677"/>
        <v>2017</v>
      </c>
      <c r="J8566" s="2">
        <f t="shared" si="678"/>
        <v>5</v>
      </c>
      <c r="K8566" t="str">
        <f t="shared" si="679"/>
        <v>Waterjuffer</v>
      </c>
      <c r="L8566" s="25">
        <f t="shared" si="676"/>
        <v>19.428571428571427</v>
      </c>
    </row>
    <row r="8567" spans="1:12" x14ac:dyDescent="0.25">
      <c r="A8567">
        <v>425</v>
      </c>
      <c r="B8567" t="s">
        <v>87</v>
      </c>
      <c r="C8567" s="1">
        <v>42886.541666666664</v>
      </c>
      <c r="D8567">
        <v>4</v>
      </c>
      <c r="E8567" t="s">
        <v>20</v>
      </c>
      <c r="F8567" t="s">
        <v>21</v>
      </c>
      <c r="G8567">
        <v>70</v>
      </c>
      <c r="H8567" t="str">
        <f t="shared" si="675"/>
        <v>KD</v>
      </c>
      <c r="I8567" s="2">
        <f t="shared" si="677"/>
        <v>2017</v>
      </c>
      <c r="J8567" s="2">
        <f t="shared" si="678"/>
        <v>5</v>
      </c>
      <c r="K8567" t="str">
        <f t="shared" si="679"/>
        <v>Waterjuffer</v>
      </c>
      <c r="L8567" s="25">
        <f t="shared" si="676"/>
        <v>21.428571428571427</v>
      </c>
    </row>
    <row r="8568" spans="1:12" x14ac:dyDescent="0.25">
      <c r="A8568">
        <v>425</v>
      </c>
      <c r="B8568" t="s">
        <v>87</v>
      </c>
      <c r="C8568" s="1">
        <v>42886.541666666664</v>
      </c>
      <c r="D8568">
        <v>4</v>
      </c>
      <c r="E8568" t="s">
        <v>16</v>
      </c>
      <c r="F8568" t="s">
        <v>17</v>
      </c>
      <c r="G8568">
        <v>2</v>
      </c>
      <c r="H8568" t="str">
        <f t="shared" si="675"/>
        <v>KD</v>
      </c>
      <c r="I8568" s="2">
        <f t="shared" si="677"/>
        <v>2017</v>
      </c>
      <c r="J8568" s="2">
        <f t="shared" si="678"/>
        <v>5</v>
      </c>
      <c r="K8568" t="str">
        <f t="shared" si="679"/>
        <v>Waterjuffer</v>
      </c>
      <c r="L8568" s="25">
        <f t="shared" si="676"/>
        <v>21.428571428571427</v>
      </c>
    </row>
    <row r="8569" spans="1:12" x14ac:dyDescent="0.25">
      <c r="A8569">
        <v>425</v>
      </c>
      <c r="B8569" t="s">
        <v>87</v>
      </c>
      <c r="C8569" s="1">
        <v>42886.541666666664</v>
      </c>
      <c r="D8569">
        <v>4</v>
      </c>
      <c r="E8569" t="s">
        <v>61</v>
      </c>
      <c r="F8569" t="s">
        <v>62</v>
      </c>
      <c r="G8569">
        <v>4</v>
      </c>
      <c r="H8569" t="str">
        <f t="shared" si="675"/>
        <v>KD</v>
      </c>
      <c r="I8569" s="2">
        <f t="shared" si="677"/>
        <v>2017</v>
      </c>
      <c r="J8569" s="2">
        <f t="shared" si="678"/>
        <v>5</v>
      </c>
      <c r="K8569" t="str">
        <f t="shared" si="679"/>
        <v>Waterjuffer</v>
      </c>
      <c r="L8569" s="25">
        <f t="shared" si="676"/>
        <v>21.428571428571427</v>
      </c>
    </row>
    <row r="8570" spans="1:12" x14ac:dyDescent="0.25">
      <c r="A8570">
        <v>425</v>
      </c>
      <c r="B8570" t="s">
        <v>87</v>
      </c>
      <c r="C8570" s="1">
        <v>42886.541666666664</v>
      </c>
      <c r="D8570">
        <v>4</v>
      </c>
      <c r="E8570" t="s">
        <v>22</v>
      </c>
      <c r="F8570" t="s">
        <v>23</v>
      </c>
      <c r="G8570">
        <v>3</v>
      </c>
      <c r="H8570" t="str">
        <f t="shared" si="675"/>
        <v>KD</v>
      </c>
      <c r="I8570" s="2">
        <f t="shared" si="677"/>
        <v>2017</v>
      </c>
      <c r="J8570" s="2">
        <f t="shared" si="678"/>
        <v>5</v>
      </c>
      <c r="K8570" t="str">
        <f t="shared" si="679"/>
        <v>Glazenmakers</v>
      </c>
      <c r="L8570" s="25">
        <f t="shared" si="676"/>
        <v>21.428571428571427</v>
      </c>
    </row>
    <row r="8571" spans="1:12" x14ac:dyDescent="0.25">
      <c r="A8571">
        <v>425</v>
      </c>
      <c r="B8571" t="s">
        <v>87</v>
      </c>
      <c r="C8571" s="1">
        <v>42886.541666666664</v>
      </c>
      <c r="D8571">
        <v>4</v>
      </c>
      <c r="E8571" t="s">
        <v>24</v>
      </c>
      <c r="F8571" t="s">
        <v>25</v>
      </c>
      <c r="G8571">
        <v>7</v>
      </c>
      <c r="H8571" t="str">
        <f t="shared" si="675"/>
        <v>KD</v>
      </c>
      <c r="I8571" s="2">
        <f t="shared" si="677"/>
        <v>2017</v>
      </c>
      <c r="J8571" s="2">
        <f t="shared" si="678"/>
        <v>5</v>
      </c>
      <c r="K8571" t="str">
        <f t="shared" si="679"/>
        <v>Glazenmakers</v>
      </c>
      <c r="L8571" s="25">
        <f t="shared" si="676"/>
        <v>21.428571428571427</v>
      </c>
    </row>
    <row r="8572" spans="1:12" x14ac:dyDescent="0.25">
      <c r="A8572">
        <v>425</v>
      </c>
      <c r="B8572" t="s">
        <v>87</v>
      </c>
      <c r="C8572" s="1">
        <v>42886.541666666664</v>
      </c>
      <c r="D8572">
        <v>4</v>
      </c>
      <c r="E8572" t="s">
        <v>26</v>
      </c>
      <c r="F8572" t="s">
        <v>27</v>
      </c>
      <c r="G8572">
        <v>4</v>
      </c>
      <c r="H8572" t="str">
        <f t="shared" si="675"/>
        <v>KD</v>
      </c>
      <c r="I8572" s="2">
        <f t="shared" si="677"/>
        <v>2017</v>
      </c>
      <c r="J8572" s="2">
        <f t="shared" si="678"/>
        <v>5</v>
      </c>
      <c r="K8572" t="str">
        <f t="shared" si="679"/>
        <v>Glazenmakers</v>
      </c>
      <c r="L8572" s="25">
        <f t="shared" si="676"/>
        <v>21.428571428571427</v>
      </c>
    </row>
    <row r="8573" spans="1:12" x14ac:dyDescent="0.25">
      <c r="A8573">
        <v>425</v>
      </c>
      <c r="B8573" t="s">
        <v>87</v>
      </c>
      <c r="C8573" s="1">
        <v>42886.541666666664</v>
      </c>
      <c r="D8573">
        <v>4</v>
      </c>
      <c r="E8573" t="s">
        <v>28</v>
      </c>
      <c r="F8573" t="s">
        <v>29</v>
      </c>
      <c r="G8573">
        <v>10</v>
      </c>
      <c r="H8573" t="str">
        <f t="shared" si="675"/>
        <v>KD</v>
      </c>
      <c r="I8573" s="2">
        <f t="shared" si="677"/>
        <v>2017</v>
      </c>
      <c r="J8573" s="2">
        <f t="shared" si="678"/>
        <v>5</v>
      </c>
      <c r="K8573" t="str">
        <f t="shared" si="679"/>
        <v>Korenbouten</v>
      </c>
      <c r="L8573" s="25">
        <f t="shared" si="676"/>
        <v>21.428571428571427</v>
      </c>
    </row>
    <row r="8574" spans="1:12" x14ac:dyDescent="0.25">
      <c r="A8574">
        <v>425</v>
      </c>
      <c r="B8574" t="s">
        <v>87</v>
      </c>
      <c r="C8574" s="1">
        <v>42886.541666666664</v>
      </c>
      <c r="D8574">
        <v>1</v>
      </c>
      <c r="E8574" t="s">
        <v>20</v>
      </c>
      <c r="F8574" t="s">
        <v>21</v>
      </c>
      <c r="G8574">
        <v>119</v>
      </c>
      <c r="H8574" t="str">
        <f t="shared" si="675"/>
        <v>KD</v>
      </c>
      <c r="I8574" s="2">
        <f t="shared" si="677"/>
        <v>2017</v>
      </c>
      <c r="J8574" s="2">
        <f t="shared" si="678"/>
        <v>5</v>
      </c>
      <c r="K8574" t="str">
        <f t="shared" si="679"/>
        <v>Waterjuffer</v>
      </c>
      <c r="L8574" s="25">
        <f t="shared" si="676"/>
        <v>21.428571428571427</v>
      </c>
    </row>
    <row r="8575" spans="1:12" x14ac:dyDescent="0.25">
      <c r="A8575">
        <v>425</v>
      </c>
      <c r="B8575" t="s">
        <v>87</v>
      </c>
      <c r="C8575" s="1">
        <v>42886.541666666664</v>
      </c>
      <c r="D8575">
        <v>1</v>
      </c>
      <c r="E8575" t="s">
        <v>61</v>
      </c>
      <c r="F8575" t="s">
        <v>62</v>
      </c>
      <c r="G8575">
        <v>17</v>
      </c>
      <c r="H8575" t="str">
        <f t="shared" si="675"/>
        <v>KD</v>
      </c>
      <c r="I8575" s="2">
        <f t="shared" si="677"/>
        <v>2017</v>
      </c>
      <c r="J8575" s="2">
        <f t="shared" si="678"/>
        <v>5</v>
      </c>
      <c r="K8575" t="str">
        <f t="shared" si="679"/>
        <v>Waterjuffer</v>
      </c>
      <c r="L8575" s="25">
        <f t="shared" si="676"/>
        <v>21.428571428571427</v>
      </c>
    </row>
    <row r="8576" spans="1:12" x14ac:dyDescent="0.25">
      <c r="A8576">
        <v>425</v>
      </c>
      <c r="B8576" t="s">
        <v>87</v>
      </c>
      <c r="C8576" s="1">
        <v>42886.541666666664</v>
      </c>
      <c r="D8576">
        <v>1</v>
      </c>
      <c r="E8576" t="s">
        <v>22</v>
      </c>
      <c r="F8576" t="s">
        <v>23</v>
      </c>
      <c r="G8576">
        <v>10</v>
      </c>
      <c r="H8576" t="str">
        <f t="shared" si="675"/>
        <v>KD</v>
      </c>
      <c r="I8576" s="2">
        <f t="shared" si="677"/>
        <v>2017</v>
      </c>
      <c r="J8576" s="2">
        <f t="shared" si="678"/>
        <v>5</v>
      </c>
      <c r="K8576" t="str">
        <f t="shared" si="679"/>
        <v>Glazenmakers</v>
      </c>
      <c r="L8576" s="25">
        <f t="shared" si="676"/>
        <v>21.428571428571427</v>
      </c>
    </row>
    <row r="8577" spans="1:12" x14ac:dyDescent="0.25">
      <c r="A8577">
        <v>425</v>
      </c>
      <c r="B8577" t="s">
        <v>87</v>
      </c>
      <c r="C8577" s="1">
        <v>42886.541666666664</v>
      </c>
      <c r="D8577">
        <v>1</v>
      </c>
      <c r="E8577" t="s">
        <v>24</v>
      </c>
      <c r="F8577" t="s">
        <v>25</v>
      </c>
      <c r="G8577">
        <v>5</v>
      </c>
      <c r="H8577" t="str">
        <f t="shared" si="675"/>
        <v>KD</v>
      </c>
      <c r="I8577" s="2">
        <f t="shared" si="677"/>
        <v>2017</v>
      </c>
      <c r="J8577" s="2">
        <f t="shared" si="678"/>
        <v>5</v>
      </c>
      <c r="K8577" t="str">
        <f t="shared" si="679"/>
        <v>Glazenmakers</v>
      </c>
      <c r="L8577" s="25">
        <f t="shared" si="676"/>
        <v>21.428571428571427</v>
      </c>
    </row>
    <row r="8578" spans="1:12" x14ac:dyDescent="0.25">
      <c r="A8578">
        <v>425</v>
      </c>
      <c r="B8578" t="s">
        <v>87</v>
      </c>
      <c r="C8578" s="1">
        <v>42886.541666666664</v>
      </c>
      <c r="D8578">
        <v>1</v>
      </c>
      <c r="E8578" t="s">
        <v>26</v>
      </c>
      <c r="F8578" t="s">
        <v>27</v>
      </c>
      <c r="G8578">
        <v>10</v>
      </c>
      <c r="H8578" t="str">
        <f t="shared" ref="H8578:H8641" si="680">VLOOKUP(A8578,$N$2:$O$51,2,FALSE)</f>
        <v>KD</v>
      </c>
      <c r="I8578" s="2">
        <f t="shared" si="677"/>
        <v>2017</v>
      </c>
      <c r="J8578" s="2">
        <f t="shared" si="678"/>
        <v>5</v>
      </c>
      <c r="K8578" t="str">
        <f t="shared" si="679"/>
        <v>Glazenmakers</v>
      </c>
      <c r="L8578" s="25">
        <f t="shared" si="676"/>
        <v>21.428571428571427</v>
      </c>
    </row>
    <row r="8579" spans="1:12" x14ac:dyDescent="0.25">
      <c r="A8579">
        <v>425</v>
      </c>
      <c r="B8579" t="s">
        <v>87</v>
      </c>
      <c r="C8579" s="1">
        <v>42886.541666666664</v>
      </c>
      <c r="D8579">
        <v>1</v>
      </c>
      <c r="E8579" t="s">
        <v>28</v>
      </c>
      <c r="F8579" t="s">
        <v>29</v>
      </c>
      <c r="G8579">
        <v>4</v>
      </c>
      <c r="H8579" t="str">
        <f t="shared" si="680"/>
        <v>KD</v>
      </c>
      <c r="I8579" s="2">
        <f t="shared" si="677"/>
        <v>2017</v>
      </c>
      <c r="J8579" s="2">
        <f t="shared" si="678"/>
        <v>5</v>
      </c>
      <c r="K8579" t="str">
        <f t="shared" si="679"/>
        <v>Korenbouten</v>
      </c>
      <c r="L8579" s="25">
        <f t="shared" ref="L8579:L8642" si="681">(ROUNDDOWN(C8579-DATE(I8579,1,1),0))/7</f>
        <v>21.428571428571427</v>
      </c>
    </row>
    <row r="8580" spans="1:12" x14ac:dyDescent="0.25">
      <c r="A8580">
        <v>425</v>
      </c>
      <c r="B8580" t="s">
        <v>87</v>
      </c>
      <c r="C8580" s="1">
        <v>42886.541666666664</v>
      </c>
      <c r="D8580">
        <v>1</v>
      </c>
      <c r="E8580" t="s">
        <v>16</v>
      </c>
      <c r="F8580" t="s">
        <v>17</v>
      </c>
      <c r="G8580">
        <v>2</v>
      </c>
      <c r="H8580" t="str">
        <f t="shared" si="680"/>
        <v>KD</v>
      </c>
      <c r="I8580" s="2">
        <f t="shared" si="677"/>
        <v>2017</v>
      </c>
      <c r="J8580" s="2">
        <f t="shared" si="678"/>
        <v>5</v>
      </c>
      <c r="K8580" t="str">
        <f t="shared" si="679"/>
        <v>Waterjuffer</v>
      </c>
      <c r="L8580" s="25">
        <f t="shared" si="681"/>
        <v>21.428571428571427</v>
      </c>
    </row>
    <row r="8581" spans="1:12" x14ac:dyDescent="0.25">
      <c r="A8581">
        <v>425</v>
      </c>
      <c r="B8581" t="s">
        <v>87</v>
      </c>
      <c r="C8581" s="1">
        <v>42886.541666666664</v>
      </c>
      <c r="D8581">
        <v>4</v>
      </c>
      <c r="E8581" t="s">
        <v>10</v>
      </c>
      <c r="F8581" t="s">
        <v>11</v>
      </c>
      <c r="G8581">
        <v>3</v>
      </c>
      <c r="H8581" t="str">
        <f t="shared" si="680"/>
        <v>KD</v>
      </c>
      <c r="I8581" s="2">
        <f t="shared" si="677"/>
        <v>2017</v>
      </c>
      <c r="J8581" s="2">
        <f t="shared" si="678"/>
        <v>5</v>
      </c>
      <c r="K8581" t="str">
        <f t="shared" si="679"/>
        <v>Waterjuffer</v>
      </c>
      <c r="L8581" s="25">
        <f t="shared" si="681"/>
        <v>21.428571428571427</v>
      </c>
    </row>
    <row r="8582" spans="1:12" x14ac:dyDescent="0.25">
      <c r="A8582">
        <v>425</v>
      </c>
      <c r="B8582" t="s">
        <v>87</v>
      </c>
      <c r="C8582" s="1">
        <v>42886.541666666664</v>
      </c>
      <c r="D8582">
        <v>4</v>
      </c>
      <c r="E8582" t="s">
        <v>12</v>
      </c>
      <c r="F8582" t="s">
        <v>13</v>
      </c>
      <c r="G8582">
        <v>4</v>
      </c>
      <c r="H8582" t="str">
        <f t="shared" si="680"/>
        <v>KD</v>
      </c>
      <c r="I8582" s="2">
        <f t="shared" si="677"/>
        <v>2017</v>
      </c>
      <c r="J8582" s="2">
        <f t="shared" si="678"/>
        <v>5</v>
      </c>
      <c r="K8582" t="str">
        <f t="shared" si="679"/>
        <v>Waterjuffer</v>
      </c>
      <c r="L8582" s="25">
        <f t="shared" si="681"/>
        <v>21.428571428571427</v>
      </c>
    </row>
    <row r="8583" spans="1:12" x14ac:dyDescent="0.25">
      <c r="A8583">
        <v>425</v>
      </c>
      <c r="B8583" t="s">
        <v>87</v>
      </c>
      <c r="C8583" s="1">
        <v>42886.541666666664</v>
      </c>
      <c r="D8583">
        <v>4</v>
      </c>
      <c r="E8583" t="s">
        <v>14</v>
      </c>
      <c r="F8583" t="s">
        <v>15</v>
      </c>
      <c r="G8583">
        <v>2</v>
      </c>
      <c r="H8583" t="str">
        <f t="shared" si="680"/>
        <v>KD</v>
      </c>
      <c r="I8583" s="2">
        <f t="shared" si="677"/>
        <v>2017</v>
      </c>
      <c r="J8583" s="2">
        <f t="shared" si="678"/>
        <v>5</v>
      </c>
      <c r="K8583" t="str">
        <f t="shared" si="679"/>
        <v>Waterjuffer</v>
      </c>
      <c r="L8583" s="25">
        <f t="shared" si="681"/>
        <v>21.428571428571427</v>
      </c>
    </row>
    <row r="8584" spans="1:12" x14ac:dyDescent="0.25">
      <c r="A8584">
        <v>425</v>
      </c>
      <c r="B8584" t="s">
        <v>87</v>
      </c>
      <c r="C8584" s="1">
        <v>42897.486111111109</v>
      </c>
      <c r="D8584">
        <v>4</v>
      </c>
      <c r="E8584" t="s">
        <v>10</v>
      </c>
      <c r="F8584" t="s">
        <v>11</v>
      </c>
      <c r="G8584">
        <v>4</v>
      </c>
      <c r="H8584" t="str">
        <f t="shared" si="680"/>
        <v>KD</v>
      </c>
      <c r="I8584" s="2">
        <f t="shared" si="677"/>
        <v>2017</v>
      </c>
      <c r="J8584" s="2">
        <f t="shared" si="678"/>
        <v>6</v>
      </c>
      <c r="K8584" t="str">
        <f t="shared" si="679"/>
        <v>Waterjuffer</v>
      </c>
      <c r="L8584" s="25">
        <f t="shared" si="681"/>
        <v>23</v>
      </c>
    </row>
    <row r="8585" spans="1:12" x14ac:dyDescent="0.25">
      <c r="A8585">
        <v>425</v>
      </c>
      <c r="B8585" t="s">
        <v>87</v>
      </c>
      <c r="C8585" s="1">
        <v>42897.486111111109</v>
      </c>
      <c r="D8585">
        <v>4</v>
      </c>
      <c r="E8585" t="s">
        <v>12</v>
      </c>
      <c r="F8585" t="s">
        <v>13</v>
      </c>
      <c r="G8585">
        <v>2</v>
      </c>
      <c r="H8585" t="str">
        <f t="shared" si="680"/>
        <v>KD</v>
      </c>
      <c r="I8585" s="2">
        <f t="shared" si="677"/>
        <v>2017</v>
      </c>
      <c r="J8585" s="2">
        <f t="shared" si="678"/>
        <v>6</v>
      </c>
      <c r="K8585" t="str">
        <f t="shared" si="679"/>
        <v>Waterjuffer</v>
      </c>
      <c r="L8585" s="25">
        <f t="shared" si="681"/>
        <v>23</v>
      </c>
    </row>
    <row r="8586" spans="1:12" x14ac:dyDescent="0.25">
      <c r="A8586">
        <v>425</v>
      </c>
      <c r="B8586" t="s">
        <v>87</v>
      </c>
      <c r="C8586" s="1">
        <v>42897.486111111109</v>
      </c>
      <c r="D8586">
        <v>4</v>
      </c>
      <c r="E8586" t="s">
        <v>14</v>
      </c>
      <c r="F8586" t="s">
        <v>15</v>
      </c>
      <c r="G8586">
        <v>1</v>
      </c>
      <c r="H8586" t="str">
        <f t="shared" si="680"/>
        <v>KD</v>
      </c>
      <c r="I8586" s="2">
        <f t="shared" si="677"/>
        <v>2017</v>
      </c>
      <c r="J8586" s="2">
        <f t="shared" si="678"/>
        <v>6</v>
      </c>
      <c r="K8586" t="str">
        <f t="shared" si="679"/>
        <v>Waterjuffer</v>
      </c>
      <c r="L8586" s="25">
        <f t="shared" si="681"/>
        <v>23</v>
      </c>
    </row>
    <row r="8587" spans="1:12" x14ac:dyDescent="0.25">
      <c r="A8587">
        <v>425</v>
      </c>
      <c r="B8587" t="s">
        <v>87</v>
      </c>
      <c r="C8587" s="1">
        <v>42897.486111111109</v>
      </c>
      <c r="D8587">
        <v>4</v>
      </c>
      <c r="E8587" t="s">
        <v>20</v>
      </c>
      <c r="F8587" t="s">
        <v>21</v>
      </c>
      <c r="G8587">
        <v>22</v>
      </c>
      <c r="H8587" t="str">
        <f t="shared" si="680"/>
        <v>KD</v>
      </c>
      <c r="I8587" s="2">
        <f t="shared" si="677"/>
        <v>2017</v>
      </c>
      <c r="J8587" s="2">
        <f t="shared" si="678"/>
        <v>6</v>
      </c>
      <c r="K8587" t="str">
        <f t="shared" si="679"/>
        <v>Waterjuffer</v>
      </c>
      <c r="L8587" s="25">
        <f t="shared" si="681"/>
        <v>23</v>
      </c>
    </row>
    <row r="8588" spans="1:12" x14ac:dyDescent="0.25">
      <c r="A8588">
        <v>425</v>
      </c>
      <c r="B8588" t="s">
        <v>87</v>
      </c>
      <c r="C8588" s="1">
        <v>42897.486111111109</v>
      </c>
      <c r="D8588">
        <v>4</v>
      </c>
      <c r="E8588" t="s">
        <v>16</v>
      </c>
      <c r="F8588" t="s">
        <v>17</v>
      </c>
      <c r="G8588">
        <v>10</v>
      </c>
      <c r="H8588" t="str">
        <f t="shared" si="680"/>
        <v>KD</v>
      </c>
      <c r="I8588" s="2">
        <f t="shared" si="677"/>
        <v>2017</v>
      </c>
      <c r="J8588" s="2">
        <f t="shared" si="678"/>
        <v>6</v>
      </c>
      <c r="K8588" t="str">
        <f t="shared" si="679"/>
        <v>Waterjuffer</v>
      </c>
      <c r="L8588" s="25">
        <f t="shared" si="681"/>
        <v>23</v>
      </c>
    </row>
    <row r="8589" spans="1:12" x14ac:dyDescent="0.25">
      <c r="A8589">
        <v>425</v>
      </c>
      <c r="B8589" t="s">
        <v>87</v>
      </c>
      <c r="C8589" s="1">
        <v>42897.486111111109</v>
      </c>
      <c r="D8589">
        <v>4</v>
      </c>
      <c r="E8589" t="s">
        <v>61</v>
      </c>
      <c r="F8589" t="s">
        <v>62</v>
      </c>
      <c r="G8589">
        <v>1</v>
      </c>
      <c r="H8589" t="str">
        <f t="shared" si="680"/>
        <v>KD</v>
      </c>
      <c r="I8589" s="2">
        <f t="shared" si="677"/>
        <v>2017</v>
      </c>
      <c r="J8589" s="2">
        <f t="shared" si="678"/>
        <v>6</v>
      </c>
      <c r="K8589" t="str">
        <f t="shared" si="679"/>
        <v>Waterjuffer</v>
      </c>
      <c r="L8589" s="25">
        <f t="shared" si="681"/>
        <v>23</v>
      </c>
    </row>
    <row r="8590" spans="1:12" x14ac:dyDescent="0.25">
      <c r="A8590">
        <v>425</v>
      </c>
      <c r="B8590" t="s">
        <v>87</v>
      </c>
      <c r="C8590" s="1">
        <v>42897.486111111109</v>
      </c>
      <c r="D8590">
        <v>4</v>
      </c>
      <c r="E8590" t="s">
        <v>22</v>
      </c>
      <c r="F8590" t="s">
        <v>23</v>
      </c>
      <c r="G8590">
        <v>2</v>
      </c>
      <c r="H8590" t="str">
        <f t="shared" si="680"/>
        <v>KD</v>
      </c>
      <c r="I8590" s="2">
        <f t="shared" si="677"/>
        <v>2017</v>
      </c>
      <c r="J8590" s="2">
        <f t="shared" si="678"/>
        <v>6</v>
      </c>
      <c r="K8590" t="str">
        <f t="shared" si="679"/>
        <v>Glazenmakers</v>
      </c>
      <c r="L8590" s="25">
        <f t="shared" si="681"/>
        <v>23</v>
      </c>
    </row>
    <row r="8591" spans="1:12" x14ac:dyDescent="0.25">
      <c r="A8591">
        <v>425</v>
      </c>
      <c r="B8591" t="s">
        <v>87</v>
      </c>
      <c r="C8591" s="1">
        <v>42897.486111111109</v>
      </c>
      <c r="D8591">
        <v>4</v>
      </c>
      <c r="E8591" t="s">
        <v>24</v>
      </c>
      <c r="F8591" t="s">
        <v>25</v>
      </c>
      <c r="G8591">
        <v>7</v>
      </c>
      <c r="H8591" t="str">
        <f t="shared" si="680"/>
        <v>KD</v>
      </c>
      <c r="I8591" s="2">
        <f t="shared" si="677"/>
        <v>2017</v>
      </c>
      <c r="J8591" s="2">
        <f t="shared" si="678"/>
        <v>6</v>
      </c>
      <c r="K8591" t="str">
        <f t="shared" si="679"/>
        <v>Glazenmakers</v>
      </c>
      <c r="L8591" s="25">
        <f t="shared" si="681"/>
        <v>23</v>
      </c>
    </row>
    <row r="8592" spans="1:12" x14ac:dyDescent="0.25">
      <c r="A8592">
        <v>425</v>
      </c>
      <c r="B8592" t="s">
        <v>87</v>
      </c>
      <c r="C8592" s="1">
        <v>42897.486111111109</v>
      </c>
      <c r="D8592">
        <v>4</v>
      </c>
      <c r="E8592" t="s">
        <v>26</v>
      </c>
      <c r="F8592" t="s">
        <v>27</v>
      </c>
      <c r="G8592">
        <v>5</v>
      </c>
      <c r="H8592" t="str">
        <f t="shared" si="680"/>
        <v>KD</v>
      </c>
      <c r="I8592" s="2">
        <f t="shared" si="677"/>
        <v>2017</v>
      </c>
      <c r="J8592" s="2">
        <f t="shared" si="678"/>
        <v>6</v>
      </c>
      <c r="K8592" t="str">
        <f t="shared" si="679"/>
        <v>Glazenmakers</v>
      </c>
      <c r="L8592" s="25">
        <f t="shared" si="681"/>
        <v>23</v>
      </c>
    </row>
    <row r="8593" spans="1:12" x14ac:dyDescent="0.25">
      <c r="A8593">
        <v>425</v>
      </c>
      <c r="B8593" t="s">
        <v>87</v>
      </c>
      <c r="C8593" s="1">
        <v>42897.486111111109</v>
      </c>
      <c r="D8593">
        <v>4</v>
      </c>
      <c r="E8593" t="s">
        <v>28</v>
      </c>
      <c r="F8593" t="s">
        <v>29</v>
      </c>
      <c r="G8593">
        <v>7</v>
      </c>
      <c r="H8593" t="str">
        <f t="shared" si="680"/>
        <v>KD</v>
      </c>
      <c r="I8593" s="2">
        <f t="shared" si="677"/>
        <v>2017</v>
      </c>
      <c r="J8593" s="2">
        <f t="shared" si="678"/>
        <v>6</v>
      </c>
      <c r="K8593" t="str">
        <f t="shared" si="679"/>
        <v>Korenbouten</v>
      </c>
      <c r="L8593" s="25">
        <f t="shared" si="681"/>
        <v>23</v>
      </c>
    </row>
    <row r="8594" spans="1:12" x14ac:dyDescent="0.25">
      <c r="A8594">
        <v>425</v>
      </c>
      <c r="B8594" t="s">
        <v>87</v>
      </c>
      <c r="C8594" s="1">
        <v>42897.486111111109</v>
      </c>
      <c r="D8594">
        <v>1</v>
      </c>
      <c r="E8594" t="s">
        <v>16</v>
      </c>
      <c r="F8594" t="s">
        <v>17</v>
      </c>
      <c r="G8594">
        <v>12</v>
      </c>
      <c r="H8594" t="str">
        <f t="shared" si="680"/>
        <v>KD</v>
      </c>
      <c r="I8594" s="2">
        <f t="shared" si="677"/>
        <v>2017</v>
      </c>
      <c r="J8594" s="2">
        <f t="shared" si="678"/>
        <v>6</v>
      </c>
      <c r="K8594" t="str">
        <f t="shared" si="679"/>
        <v>Waterjuffer</v>
      </c>
      <c r="L8594" s="25">
        <f t="shared" si="681"/>
        <v>23</v>
      </c>
    </row>
    <row r="8595" spans="1:12" x14ac:dyDescent="0.25">
      <c r="A8595">
        <v>425</v>
      </c>
      <c r="B8595" t="s">
        <v>87</v>
      </c>
      <c r="C8595" s="1">
        <v>42897.486111111109</v>
      </c>
      <c r="D8595">
        <v>1</v>
      </c>
      <c r="E8595" t="s">
        <v>22</v>
      </c>
      <c r="F8595" t="s">
        <v>23</v>
      </c>
      <c r="G8595">
        <v>2</v>
      </c>
      <c r="H8595" t="str">
        <f t="shared" si="680"/>
        <v>KD</v>
      </c>
      <c r="I8595" s="2">
        <f t="shared" si="677"/>
        <v>2017</v>
      </c>
      <c r="J8595" s="2">
        <f t="shared" si="678"/>
        <v>6</v>
      </c>
      <c r="K8595" t="str">
        <f t="shared" si="679"/>
        <v>Glazenmakers</v>
      </c>
      <c r="L8595" s="25">
        <f t="shared" si="681"/>
        <v>23</v>
      </c>
    </row>
    <row r="8596" spans="1:12" x14ac:dyDescent="0.25">
      <c r="A8596">
        <v>425</v>
      </c>
      <c r="B8596" t="s">
        <v>87</v>
      </c>
      <c r="C8596" s="1">
        <v>42897.486111111109</v>
      </c>
      <c r="D8596">
        <v>1</v>
      </c>
      <c r="E8596" t="s">
        <v>24</v>
      </c>
      <c r="F8596" t="s">
        <v>25</v>
      </c>
      <c r="G8596">
        <v>3</v>
      </c>
      <c r="H8596" t="str">
        <f t="shared" si="680"/>
        <v>KD</v>
      </c>
      <c r="I8596" s="2">
        <f t="shared" si="677"/>
        <v>2017</v>
      </c>
      <c r="J8596" s="2">
        <f t="shared" si="678"/>
        <v>6</v>
      </c>
      <c r="K8596" t="str">
        <f t="shared" si="679"/>
        <v>Glazenmakers</v>
      </c>
      <c r="L8596" s="25">
        <f t="shared" si="681"/>
        <v>23</v>
      </c>
    </row>
    <row r="8597" spans="1:12" x14ac:dyDescent="0.25">
      <c r="A8597">
        <v>425</v>
      </c>
      <c r="B8597" t="s">
        <v>87</v>
      </c>
      <c r="C8597" s="1">
        <v>42897.486111111109</v>
      </c>
      <c r="D8597">
        <v>1</v>
      </c>
      <c r="E8597" t="s">
        <v>26</v>
      </c>
      <c r="F8597" t="s">
        <v>27</v>
      </c>
      <c r="G8597">
        <v>7</v>
      </c>
      <c r="H8597" t="str">
        <f t="shared" si="680"/>
        <v>KD</v>
      </c>
      <c r="I8597" s="2">
        <f t="shared" si="677"/>
        <v>2017</v>
      </c>
      <c r="J8597" s="2">
        <f t="shared" si="678"/>
        <v>6</v>
      </c>
      <c r="K8597" t="str">
        <f t="shared" si="679"/>
        <v>Glazenmakers</v>
      </c>
      <c r="L8597" s="25">
        <f t="shared" si="681"/>
        <v>23</v>
      </c>
    </row>
    <row r="8598" spans="1:12" x14ac:dyDescent="0.25">
      <c r="A8598">
        <v>425</v>
      </c>
      <c r="B8598" t="s">
        <v>87</v>
      </c>
      <c r="C8598" s="1">
        <v>42897.486111111109</v>
      </c>
      <c r="D8598">
        <v>1</v>
      </c>
      <c r="E8598" t="s">
        <v>10</v>
      </c>
      <c r="F8598" t="s">
        <v>11</v>
      </c>
      <c r="G8598">
        <v>3</v>
      </c>
      <c r="H8598" t="str">
        <f t="shared" si="680"/>
        <v>KD</v>
      </c>
      <c r="I8598" s="2">
        <f t="shared" si="677"/>
        <v>2017</v>
      </c>
      <c r="J8598" s="2">
        <f t="shared" si="678"/>
        <v>6</v>
      </c>
      <c r="K8598" t="str">
        <f t="shared" si="679"/>
        <v>Waterjuffer</v>
      </c>
      <c r="L8598" s="25">
        <f t="shared" si="681"/>
        <v>23</v>
      </c>
    </row>
    <row r="8599" spans="1:12" x14ac:dyDescent="0.25">
      <c r="A8599">
        <v>425</v>
      </c>
      <c r="B8599" t="s">
        <v>87</v>
      </c>
      <c r="C8599" s="1">
        <v>42897.486111111109</v>
      </c>
      <c r="D8599">
        <v>1</v>
      </c>
      <c r="E8599" t="s">
        <v>12</v>
      </c>
      <c r="F8599" t="s">
        <v>13</v>
      </c>
      <c r="G8599">
        <v>2</v>
      </c>
      <c r="H8599" t="str">
        <f t="shared" si="680"/>
        <v>KD</v>
      </c>
      <c r="I8599" s="2">
        <f t="shared" si="677"/>
        <v>2017</v>
      </c>
      <c r="J8599" s="2">
        <f t="shared" si="678"/>
        <v>6</v>
      </c>
      <c r="K8599" t="str">
        <f t="shared" si="679"/>
        <v>Waterjuffer</v>
      </c>
      <c r="L8599" s="25">
        <f t="shared" si="681"/>
        <v>23</v>
      </c>
    </row>
    <row r="8600" spans="1:12" x14ac:dyDescent="0.25">
      <c r="A8600">
        <v>425</v>
      </c>
      <c r="B8600" t="s">
        <v>87</v>
      </c>
      <c r="C8600" s="1">
        <v>42897.486111111109</v>
      </c>
      <c r="D8600">
        <v>1</v>
      </c>
      <c r="E8600" t="s">
        <v>20</v>
      </c>
      <c r="F8600" t="s">
        <v>21</v>
      </c>
      <c r="G8600">
        <v>5</v>
      </c>
      <c r="H8600" t="str">
        <f t="shared" si="680"/>
        <v>KD</v>
      </c>
      <c r="I8600" s="2">
        <f t="shared" si="677"/>
        <v>2017</v>
      </c>
      <c r="J8600" s="2">
        <f t="shared" si="678"/>
        <v>6</v>
      </c>
      <c r="K8600" t="str">
        <f t="shared" si="679"/>
        <v>Waterjuffer</v>
      </c>
      <c r="L8600" s="25">
        <f t="shared" si="681"/>
        <v>23</v>
      </c>
    </row>
    <row r="8601" spans="1:12" x14ac:dyDescent="0.25">
      <c r="A8601">
        <v>425</v>
      </c>
      <c r="B8601" t="s">
        <v>87</v>
      </c>
      <c r="C8601" s="1">
        <v>42897.486111111109</v>
      </c>
      <c r="D8601">
        <v>1</v>
      </c>
      <c r="E8601" t="s">
        <v>61</v>
      </c>
      <c r="F8601" t="s">
        <v>62</v>
      </c>
      <c r="G8601">
        <v>14</v>
      </c>
      <c r="H8601" t="str">
        <f t="shared" si="680"/>
        <v>KD</v>
      </c>
      <c r="I8601" s="2">
        <f t="shared" si="677"/>
        <v>2017</v>
      </c>
      <c r="J8601" s="2">
        <f t="shared" si="678"/>
        <v>6</v>
      </c>
      <c r="K8601" t="str">
        <f t="shared" si="679"/>
        <v>Waterjuffer</v>
      </c>
      <c r="L8601" s="25">
        <f t="shared" si="681"/>
        <v>23</v>
      </c>
    </row>
    <row r="8602" spans="1:12" x14ac:dyDescent="0.25">
      <c r="A8602">
        <v>425</v>
      </c>
      <c r="B8602" t="s">
        <v>87</v>
      </c>
      <c r="C8602" s="1">
        <v>42897.486111111109</v>
      </c>
      <c r="D8602">
        <v>1</v>
      </c>
      <c r="E8602" t="s">
        <v>28</v>
      </c>
      <c r="F8602" t="s">
        <v>29</v>
      </c>
      <c r="G8602">
        <v>3</v>
      </c>
      <c r="H8602" t="str">
        <f t="shared" si="680"/>
        <v>KD</v>
      </c>
      <c r="I8602" s="2">
        <f t="shared" si="677"/>
        <v>2017</v>
      </c>
      <c r="J8602" s="2">
        <f t="shared" si="678"/>
        <v>6</v>
      </c>
      <c r="K8602" t="str">
        <f t="shared" si="679"/>
        <v>Korenbouten</v>
      </c>
      <c r="L8602" s="25">
        <f t="shared" si="681"/>
        <v>23</v>
      </c>
    </row>
    <row r="8603" spans="1:12" x14ac:dyDescent="0.25">
      <c r="A8603">
        <v>425</v>
      </c>
      <c r="B8603" t="s">
        <v>87</v>
      </c>
      <c r="C8603" s="1">
        <v>42897.486111111109</v>
      </c>
      <c r="D8603">
        <v>4</v>
      </c>
      <c r="E8603" t="s">
        <v>18</v>
      </c>
      <c r="F8603" t="s">
        <v>19</v>
      </c>
      <c r="G8603">
        <v>2</v>
      </c>
      <c r="H8603" t="str">
        <f t="shared" si="680"/>
        <v>KD</v>
      </c>
      <c r="I8603" s="2">
        <f t="shared" si="677"/>
        <v>2017</v>
      </c>
      <c r="J8603" s="2">
        <f t="shared" si="678"/>
        <v>6</v>
      </c>
      <c r="K8603" t="str">
        <f t="shared" si="679"/>
        <v>Korenbouten</v>
      </c>
      <c r="L8603" s="25">
        <f t="shared" si="681"/>
        <v>23</v>
      </c>
    </row>
    <row r="8604" spans="1:12" x14ac:dyDescent="0.25">
      <c r="A8604">
        <v>425</v>
      </c>
      <c r="B8604" t="s">
        <v>87</v>
      </c>
      <c r="C8604" s="1">
        <v>42897.486111111109</v>
      </c>
      <c r="D8604">
        <v>4</v>
      </c>
      <c r="E8604" t="s">
        <v>73</v>
      </c>
      <c r="F8604" t="s">
        <v>74</v>
      </c>
      <c r="G8604">
        <v>1</v>
      </c>
      <c r="H8604" t="str">
        <f t="shared" si="680"/>
        <v>KD</v>
      </c>
      <c r="I8604" s="2">
        <f t="shared" si="677"/>
        <v>2017</v>
      </c>
      <c r="J8604" s="2">
        <f t="shared" si="678"/>
        <v>6</v>
      </c>
      <c r="K8604" t="str">
        <f t="shared" si="679"/>
        <v>Glanslibel</v>
      </c>
      <c r="L8604" s="25">
        <f t="shared" si="681"/>
        <v>23</v>
      </c>
    </row>
    <row r="8605" spans="1:12" x14ac:dyDescent="0.25">
      <c r="A8605">
        <v>425</v>
      </c>
      <c r="B8605" t="s">
        <v>87</v>
      </c>
      <c r="C8605" s="1">
        <v>42921.520833333336</v>
      </c>
      <c r="D8605">
        <v>4</v>
      </c>
      <c r="E8605" t="s">
        <v>10</v>
      </c>
      <c r="F8605" t="s">
        <v>11</v>
      </c>
      <c r="G8605">
        <v>3</v>
      </c>
      <c r="H8605" t="str">
        <f t="shared" si="680"/>
        <v>KD</v>
      </c>
      <c r="I8605" s="2">
        <f t="shared" si="677"/>
        <v>2017</v>
      </c>
      <c r="J8605" s="2">
        <f t="shared" si="678"/>
        <v>7</v>
      </c>
      <c r="K8605" t="str">
        <f t="shared" si="679"/>
        <v>Waterjuffer</v>
      </c>
      <c r="L8605" s="25">
        <f t="shared" si="681"/>
        <v>26.428571428571427</v>
      </c>
    </row>
    <row r="8606" spans="1:12" x14ac:dyDescent="0.25">
      <c r="A8606">
        <v>425</v>
      </c>
      <c r="B8606" t="s">
        <v>87</v>
      </c>
      <c r="C8606" s="1">
        <v>42921.520833333336</v>
      </c>
      <c r="D8606">
        <v>4</v>
      </c>
      <c r="E8606" t="s">
        <v>14</v>
      </c>
      <c r="F8606" t="s">
        <v>15</v>
      </c>
      <c r="G8606">
        <v>2</v>
      </c>
      <c r="H8606" t="str">
        <f t="shared" si="680"/>
        <v>KD</v>
      </c>
      <c r="I8606" s="2">
        <f t="shared" si="677"/>
        <v>2017</v>
      </c>
      <c r="J8606" s="2">
        <f t="shared" si="678"/>
        <v>7</v>
      </c>
      <c r="K8606" t="str">
        <f t="shared" si="679"/>
        <v>Waterjuffer</v>
      </c>
      <c r="L8606" s="25">
        <f t="shared" si="681"/>
        <v>26.428571428571427</v>
      </c>
    </row>
    <row r="8607" spans="1:12" x14ac:dyDescent="0.25">
      <c r="A8607">
        <v>425</v>
      </c>
      <c r="B8607" t="s">
        <v>87</v>
      </c>
      <c r="C8607" s="1">
        <v>42921.520833333336</v>
      </c>
      <c r="D8607">
        <v>4</v>
      </c>
      <c r="E8607" t="s">
        <v>20</v>
      </c>
      <c r="F8607" t="s">
        <v>21</v>
      </c>
      <c r="G8607">
        <v>17</v>
      </c>
      <c r="H8607" t="str">
        <f t="shared" si="680"/>
        <v>KD</v>
      </c>
      <c r="I8607" s="2">
        <f t="shared" si="677"/>
        <v>2017</v>
      </c>
      <c r="J8607" s="2">
        <f t="shared" si="678"/>
        <v>7</v>
      </c>
      <c r="K8607" t="str">
        <f t="shared" si="679"/>
        <v>Waterjuffer</v>
      </c>
      <c r="L8607" s="25">
        <f t="shared" si="681"/>
        <v>26.428571428571427</v>
      </c>
    </row>
    <row r="8608" spans="1:12" x14ac:dyDescent="0.25">
      <c r="A8608">
        <v>425</v>
      </c>
      <c r="B8608" t="s">
        <v>87</v>
      </c>
      <c r="C8608" s="1">
        <v>42921.520833333336</v>
      </c>
      <c r="D8608">
        <v>4</v>
      </c>
      <c r="E8608" t="s">
        <v>16</v>
      </c>
      <c r="F8608" t="s">
        <v>17</v>
      </c>
      <c r="G8608">
        <v>2</v>
      </c>
      <c r="H8608" t="str">
        <f t="shared" si="680"/>
        <v>KD</v>
      </c>
      <c r="I8608" s="2">
        <f t="shared" si="677"/>
        <v>2017</v>
      </c>
      <c r="J8608" s="2">
        <f t="shared" si="678"/>
        <v>7</v>
      </c>
      <c r="K8608" t="str">
        <f t="shared" si="679"/>
        <v>Waterjuffer</v>
      </c>
      <c r="L8608" s="25">
        <f t="shared" si="681"/>
        <v>26.428571428571427</v>
      </c>
    </row>
    <row r="8609" spans="1:12" x14ac:dyDescent="0.25">
      <c r="A8609">
        <v>425</v>
      </c>
      <c r="B8609" t="s">
        <v>87</v>
      </c>
      <c r="C8609" s="1">
        <v>42921.520833333336</v>
      </c>
      <c r="D8609">
        <v>4</v>
      </c>
      <c r="E8609" t="s">
        <v>24</v>
      </c>
      <c r="F8609" t="s">
        <v>25</v>
      </c>
      <c r="G8609">
        <v>4</v>
      </c>
      <c r="H8609" t="str">
        <f t="shared" si="680"/>
        <v>KD</v>
      </c>
      <c r="I8609" s="2">
        <f t="shared" si="677"/>
        <v>2017</v>
      </c>
      <c r="J8609" s="2">
        <f t="shared" si="678"/>
        <v>7</v>
      </c>
      <c r="K8609" t="str">
        <f t="shared" si="679"/>
        <v>Glazenmakers</v>
      </c>
      <c r="L8609" s="25">
        <f t="shared" si="681"/>
        <v>26.428571428571427</v>
      </c>
    </row>
    <row r="8610" spans="1:12" x14ac:dyDescent="0.25">
      <c r="A8610">
        <v>425</v>
      </c>
      <c r="B8610" t="s">
        <v>87</v>
      </c>
      <c r="C8610" s="1">
        <v>42921.520833333336</v>
      </c>
      <c r="D8610">
        <v>4</v>
      </c>
      <c r="E8610" t="s">
        <v>26</v>
      </c>
      <c r="F8610" t="s">
        <v>27</v>
      </c>
      <c r="G8610">
        <v>3</v>
      </c>
      <c r="H8610" t="str">
        <f t="shared" si="680"/>
        <v>KD</v>
      </c>
      <c r="I8610" s="2">
        <f t="shared" si="677"/>
        <v>2017</v>
      </c>
      <c r="J8610" s="2">
        <f t="shared" si="678"/>
        <v>7</v>
      </c>
      <c r="K8610" t="str">
        <f t="shared" si="679"/>
        <v>Glazenmakers</v>
      </c>
      <c r="L8610" s="25">
        <f t="shared" si="681"/>
        <v>26.428571428571427</v>
      </c>
    </row>
    <row r="8611" spans="1:12" x14ac:dyDescent="0.25">
      <c r="A8611">
        <v>425</v>
      </c>
      <c r="B8611" t="s">
        <v>87</v>
      </c>
      <c r="C8611" s="1">
        <v>42921.520833333336</v>
      </c>
      <c r="D8611">
        <v>1</v>
      </c>
      <c r="E8611" t="s">
        <v>24</v>
      </c>
      <c r="F8611" t="s">
        <v>25</v>
      </c>
      <c r="G8611">
        <v>7</v>
      </c>
      <c r="H8611" t="str">
        <f t="shared" si="680"/>
        <v>KD</v>
      </c>
      <c r="I8611" s="2">
        <f t="shared" si="677"/>
        <v>2017</v>
      </c>
      <c r="J8611" s="2">
        <f t="shared" si="678"/>
        <v>7</v>
      </c>
      <c r="K8611" t="str">
        <f t="shared" si="679"/>
        <v>Glazenmakers</v>
      </c>
      <c r="L8611" s="25">
        <f t="shared" si="681"/>
        <v>26.428571428571427</v>
      </c>
    </row>
    <row r="8612" spans="1:12" x14ac:dyDescent="0.25">
      <c r="A8612">
        <v>425</v>
      </c>
      <c r="B8612" t="s">
        <v>87</v>
      </c>
      <c r="C8612" s="1">
        <v>42921.520833333336</v>
      </c>
      <c r="D8612">
        <v>1</v>
      </c>
      <c r="E8612" t="s">
        <v>26</v>
      </c>
      <c r="F8612" t="s">
        <v>27</v>
      </c>
      <c r="G8612">
        <v>5</v>
      </c>
      <c r="H8612" t="str">
        <f t="shared" si="680"/>
        <v>KD</v>
      </c>
      <c r="I8612" s="2">
        <f t="shared" si="677"/>
        <v>2017</v>
      </c>
      <c r="J8612" s="2">
        <f t="shared" si="678"/>
        <v>7</v>
      </c>
      <c r="K8612" t="str">
        <f t="shared" si="679"/>
        <v>Glazenmakers</v>
      </c>
      <c r="L8612" s="25">
        <f t="shared" si="681"/>
        <v>26.428571428571427</v>
      </c>
    </row>
    <row r="8613" spans="1:12" x14ac:dyDescent="0.25">
      <c r="A8613">
        <v>425</v>
      </c>
      <c r="B8613" t="s">
        <v>87</v>
      </c>
      <c r="C8613" s="1">
        <v>42921.520833333336</v>
      </c>
      <c r="D8613">
        <v>1</v>
      </c>
      <c r="E8613" t="s">
        <v>10</v>
      </c>
      <c r="F8613" t="s">
        <v>11</v>
      </c>
      <c r="G8613">
        <v>16</v>
      </c>
      <c r="H8613" t="str">
        <f t="shared" si="680"/>
        <v>KD</v>
      </c>
      <c r="I8613" s="2">
        <f t="shared" si="677"/>
        <v>2017</v>
      </c>
      <c r="J8613" s="2">
        <f t="shared" si="678"/>
        <v>7</v>
      </c>
      <c r="K8613" t="str">
        <f t="shared" si="679"/>
        <v>Waterjuffer</v>
      </c>
      <c r="L8613" s="25">
        <f t="shared" si="681"/>
        <v>26.428571428571427</v>
      </c>
    </row>
    <row r="8614" spans="1:12" x14ac:dyDescent="0.25">
      <c r="A8614">
        <v>425</v>
      </c>
      <c r="B8614" t="s">
        <v>87</v>
      </c>
      <c r="C8614" s="1">
        <v>42921.520833333336</v>
      </c>
      <c r="D8614">
        <v>1</v>
      </c>
      <c r="E8614" t="s">
        <v>14</v>
      </c>
      <c r="F8614" t="s">
        <v>15</v>
      </c>
      <c r="G8614">
        <v>4</v>
      </c>
      <c r="H8614" t="str">
        <f t="shared" si="680"/>
        <v>KD</v>
      </c>
      <c r="I8614" s="2">
        <f t="shared" si="677"/>
        <v>2017</v>
      </c>
      <c r="J8614" s="2">
        <f t="shared" si="678"/>
        <v>7</v>
      </c>
      <c r="K8614" t="str">
        <f t="shared" si="679"/>
        <v>Waterjuffer</v>
      </c>
      <c r="L8614" s="25">
        <f t="shared" si="681"/>
        <v>26.428571428571427</v>
      </c>
    </row>
    <row r="8615" spans="1:12" x14ac:dyDescent="0.25">
      <c r="A8615">
        <v>425</v>
      </c>
      <c r="B8615" t="s">
        <v>87</v>
      </c>
      <c r="C8615" s="1">
        <v>42921.520833333336</v>
      </c>
      <c r="D8615">
        <v>1</v>
      </c>
      <c r="E8615" t="s">
        <v>20</v>
      </c>
      <c r="F8615" t="s">
        <v>21</v>
      </c>
      <c r="G8615">
        <v>1</v>
      </c>
      <c r="H8615" t="str">
        <f t="shared" si="680"/>
        <v>KD</v>
      </c>
      <c r="I8615" s="2">
        <f t="shared" si="677"/>
        <v>2017</v>
      </c>
      <c r="J8615" s="2">
        <f t="shared" si="678"/>
        <v>7</v>
      </c>
      <c r="K8615" t="str">
        <f t="shared" si="679"/>
        <v>Waterjuffer</v>
      </c>
      <c r="L8615" s="25">
        <f t="shared" si="681"/>
        <v>26.428571428571427</v>
      </c>
    </row>
    <row r="8616" spans="1:12" x14ac:dyDescent="0.25">
      <c r="A8616">
        <v>425</v>
      </c>
      <c r="B8616" t="s">
        <v>87</v>
      </c>
      <c r="C8616" s="1">
        <v>42921.520833333336</v>
      </c>
      <c r="D8616">
        <v>1</v>
      </c>
      <c r="E8616" t="s">
        <v>16</v>
      </c>
      <c r="F8616" t="s">
        <v>17</v>
      </c>
      <c r="G8616">
        <v>2</v>
      </c>
      <c r="H8616" t="str">
        <f t="shared" si="680"/>
        <v>KD</v>
      </c>
      <c r="I8616" s="2">
        <f t="shared" si="677"/>
        <v>2017</v>
      </c>
      <c r="J8616" s="2">
        <f t="shared" si="678"/>
        <v>7</v>
      </c>
      <c r="K8616" t="str">
        <f t="shared" si="679"/>
        <v>Waterjuffer</v>
      </c>
      <c r="L8616" s="25">
        <f t="shared" si="681"/>
        <v>26.428571428571427</v>
      </c>
    </row>
    <row r="8617" spans="1:12" x14ac:dyDescent="0.25">
      <c r="A8617">
        <v>425</v>
      </c>
      <c r="B8617" t="s">
        <v>87</v>
      </c>
      <c r="C8617" s="1">
        <v>42921.520833333336</v>
      </c>
      <c r="D8617">
        <v>4</v>
      </c>
      <c r="E8617" t="s">
        <v>61</v>
      </c>
      <c r="F8617" t="s">
        <v>62</v>
      </c>
      <c r="G8617">
        <v>9</v>
      </c>
      <c r="H8617" t="str">
        <f t="shared" si="680"/>
        <v>KD</v>
      </c>
      <c r="I8617" s="2">
        <f t="shared" si="677"/>
        <v>2017</v>
      </c>
      <c r="J8617" s="2">
        <f t="shared" si="678"/>
        <v>7</v>
      </c>
      <c r="K8617" t="str">
        <f t="shared" si="679"/>
        <v>Waterjuffer</v>
      </c>
      <c r="L8617" s="25">
        <f t="shared" si="681"/>
        <v>26.428571428571427</v>
      </c>
    </row>
    <row r="8618" spans="1:12" x14ac:dyDescent="0.25">
      <c r="A8618">
        <v>425</v>
      </c>
      <c r="B8618" t="s">
        <v>87</v>
      </c>
      <c r="C8618" s="1">
        <v>42925.486111111109</v>
      </c>
      <c r="D8618">
        <v>4</v>
      </c>
      <c r="E8618" t="s">
        <v>10</v>
      </c>
      <c r="F8618" t="s">
        <v>11</v>
      </c>
      <c r="G8618">
        <v>7</v>
      </c>
      <c r="H8618" t="str">
        <f t="shared" si="680"/>
        <v>KD</v>
      </c>
      <c r="I8618" s="2">
        <f t="shared" si="677"/>
        <v>2017</v>
      </c>
      <c r="J8618" s="2">
        <f t="shared" si="678"/>
        <v>7</v>
      </c>
      <c r="K8618" t="str">
        <f t="shared" si="679"/>
        <v>Waterjuffer</v>
      </c>
      <c r="L8618" s="25">
        <f t="shared" si="681"/>
        <v>27</v>
      </c>
    </row>
    <row r="8619" spans="1:12" x14ac:dyDescent="0.25">
      <c r="A8619">
        <v>425</v>
      </c>
      <c r="B8619" t="s">
        <v>87</v>
      </c>
      <c r="C8619" s="1">
        <v>42925.486111111109</v>
      </c>
      <c r="D8619">
        <v>4</v>
      </c>
      <c r="E8619" t="s">
        <v>20</v>
      </c>
      <c r="F8619" t="s">
        <v>21</v>
      </c>
      <c r="G8619">
        <v>7</v>
      </c>
      <c r="H8619" t="str">
        <f t="shared" si="680"/>
        <v>KD</v>
      </c>
      <c r="I8619" s="2">
        <f t="shared" si="677"/>
        <v>2017</v>
      </c>
      <c r="J8619" s="2">
        <f t="shared" si="678"/>
        <v>7</v>
      </c>
      <c r="K8619" t="str">
        <f t="shared" si="679"/>
        <v>Waterjuffer</v>
      </c>
      <c r="L8619" s="25">
        <f t="shared" si="681"/>
        <v>27</v>
      </c>
    </row>
    <row r="8620" spans="1:12" x14ac:dyDescent="0.25">
      <c r="A8620">
        <v>425</v>
      </c>
      <c r="B8620" t="s">
        <v>87</v>
      </c>
      <c r="C8620" s="1">
        <v>42925.486111111109</v>
      </c>
      <c r="D8620">
        <v>4</v>
      </c>
      <c r="E8620" t="s">
        <v>16</v>
      </c>
      <c r="F8620" t="s">
        <v>17</v>
      </c>
      <c r="G8620">
        <v>1</v>
      </c>
      <c r="H8620" t="str">
        <f t="shared" si="680"/>
        <v>KD</v>
      </c>
      <c r="I8620" s="2">
        <f t="shared" si="677"/>
        <v>2017</v>
      </c>
      <c r="J8620" s="2">
        <f t="shared" si="678"/>
        <v>7</v>
      </c>
      <c r="K8620" t="str">
        <f t="shared" si="679"/>
        <v>Waterjuffer</v>
      </c>
      <c r="L8620" s="25">
        <f t="shared" si="681"/>
        <v>27</v>
      </c>
    </row>
    <row r="8621" spans="1:12" x14ac:dyDescent="0.25">
      <c r="A8621">
        <v>425</v>
      </c>
      <c r="B8621" t="s">
        <v>87</v>
      </c>
      <c r="C8621" s="1">
        <v>42925.486111111109</v>
      </c>
      <c r="D8621">
        <v>4</v>
      </c>
      <c r="E8621" t="s">
        <v>24</v>
      </c>
      <c r="F8621" t="s">
        <v>25</v>
      </c>
      <c r="G8621">
        <v>1</v>
      </c>
      <c r="H8621" t="str">
        <f t="shared" si="680"/>
        <v>KD</v>
      </c>
      <c r="I8621" s="2">
        <f t="shared" si="677"/>
        <v>2017</v>
      </c>
      <c r="J8621" s="2">
        <f t="shared" si="678"/>
        <v>7</v>
      </c>
      <c r="K8621" t="str">
        <f t="shared" si="679"/>
        <v>Glazenmakers</v>
      </c>
      <c r="L8621" s="25">
        <f t="shared" si="681"/>
        <v>27</v>
      </c>
    </row>
    <row r="8622" spans="1:12" x14ac:dyDescent="0.25">
      <c r="A8622">
        <v>425</v>
      </c>
      <c r="B8622" t="s">
        <v>87</v>
      </c>
      <c r="C8622" s="1">
        <v>42925.486111111109</v>
      </c>
      <c r="D8622">
        <v>4</v>
      </c>
      <c r="E8622" t="s">
        <v>26</v>
      </c>
      <c r="F8622" t="s">
        <v>27</v>
      </c>
      <c r="G8622">
        <v>4</v>
      </c>
      <c r="H8622" t="str">
        <f t="shared" si="680"/>
        <v>KD</v>
      </c>
      <c r="I8622" s="2">
        <f t="shared" si="677"/>
        <v>2017</v>
      </c>
      <c r="J8622" s="2">
        <f t="shared" si="678"/>
        <v>7</v>
      </c>
      <c r="K8622" t="str">
        <f t="shared" si="679"/>
        <v>Glazenmakers</v>
      </c>
      <c r="L8622" s="25">
        <f t="shared" si="681"/>
        <v>27</v>
      </c>
    </row>
    <row r="8623" spans="1:12" x14ac:dyDescent="0.25">
      <c r="A8623">
        <v>425</v>
      </c>
      <c r="B8623" t="s">
        <v>87</v>
      </c>
      <c r="C8623" s="1">
        <v>42925.486111111109</v>
      </c>
      <c r="D8623">
        <v>4</v>
      </c>
      <c r="E8623" t="s">
        <v>48</v>
      </c>
      <c r="F8623" t="s">
        <v>49</v>
      </c>
      <c r="G8623">
        <v>1</v>
      </c>
      <c r="H8623" t="str">
        <f t="shared" si="680"/>
        <v>KD</v>
      </c>
      <c r="I8623" s="2">
        <f t="shared" si="677"/>
        <v>2017</v>
      </c>
      <c r="J8623" s="2">
        <f t="shared" si="678"/>
        <v>7</v>
      </c>
      <c r="K8623" t="str">
        <f t="shared" si="679"/>
        <v>Glazenmakers</v>
      </c>
      <c r="L8623" s="25">
        <f t="shared" si="681"/>
        <v>27</v>
      </c>
    </row>
    <row r="8624" spans="1:12" x14ac:dyDescent="0.25">
      <c r="A8624">
        <v>425</v>
      </c>
      <c r="B8624" t="s">
        <v>87</v>
      </c>
      <c r="C8624" s="1">
        <v>42925.486111111109</v>
      </c>
      <c r="D8624">
        <v>1</v>
      </c>
      <c r="E8624" t="s">
        <v>10</v>
      </c>
      <c r="F8624" t="s">
        <v>11</v>
      </c>
      <c r="G8624">
        <v>11</v>
      </c>
      <c r="H8624" t="str">
        <f t="shared" si="680"/>
        <v>KD</v>
      </c>
      <c r="I8624" s="2">
        <f t="shared" si="677"/>
        <v>2017</v>
      </c>
      <c r="J8624" s="2">
        <f t="shared" si="678"/>
        <v>7</v>
      </c>
      <c r="K8624" t="str">
        <f t="shared" si="679"/>
        <v>Waterjuffer</v>
      </c>
      <c r="L8624" s="25">
        <f t="shared" si="681"/>
        <v>27</v>
      </c>
    </row>
    <row r="8625" spans="1:12" x14ac:dyDescent="0.25">
      <c r="A8625">
        <v>425</v>
      </c>
      <c r="B8625" t="s">
        <v>87</v>
      </c>
      <c r="C8625" s="1">
        <v>42925.486111111109</v>
      </c>
      <c r="D8625">
        <v>1</v>
      </c>
      <c r="E8625" t="s">
        <v>20</v>
      </c>
      <c r="F8625" t="s">
        <v>21</v>
      </c>
      <c r="G8625">
        <v>6</v>
      </c>
      <c r="H8625" t="str">
        <f t="shared" si="680"/>
        <v>KD</v>
      </c>
      <c r="I8625" s="2">
        <f t="shared" si="677"/>
        <v>2017</v>
      </c>
      <c r="J8625" s="2">
        <f t="shared" si="678"/>
        <v>7</v>
      </c>
      <c r="K8625" t="str">
        <f t="shared" si="679"/>
        <v>Waterjuffer</v>
      </c>
      <c r="L8625" s="25">
        <f t="shared" si="681"/>
        <v>27</v>
      </c>
    </row>
    <row r="8626" spans="1:12" x14ac:dyDescent="0.25">
      <c r="A8626">
        <v>425</v>
      </c>
      <c r="B8626" t="s">
        <v>87</v>
      </c>
      <c r="C8626" s="1">
        <v>42925.486111111109</v>
      </c>
      <c r="D8626">
        <v>1</v>
      </c>
      <c r="E8626" t="s">
        <v>26</v>
      </c>
      <c r="F8626" t="s">
        <v>27</v>
      </c>
      <c r="G8626">
        <v>2</v>
      </c>
      <c r="H8626" t="str">
        <f t="shared" si="680"/>
        <v>KD</v>
      </c>
      <c r="I8626" s="2">
        <f t="shared" si="677"/>
        <v>2017</v>
      </c>
      <c r="J8626" s="2">
        <f t="shared" si="678"/>
        <v>7</v>
      </c>
      <c r="K8626" t="str">
        <f t="shared" si="679"/>
        <v>Glazenmakers</v>
      </c>
      <c r="L8626" s="25">
        <f t="shared" si="681"/>
        <v>27</v>
      </c>
    </row>
    <row r="8627" spans="1:12" x14ac:dyDescent="0.25">
      <c r="A8627">
        <v>425</v>
      </c>
      <c r="B8627" t="s">
        <v>87</v>
      </c>
      <c r="C8627" s="1">
        <v>42925.486111111109</v>
      </c>
      <c r="D8627">
        <v>1</v>
      </c>
      <c r="E8627" t="s">
        <v>16</v>
      </c>
      <c r="F8627" t="s">
        <v>17</v>
      </c>
      <c r="G8627">
        <v>1</v>
      </c>
      <c r="H8627" t="str">
        <f t="shared" si="680"/>
        <v>KD</v>
      </c>
      <c r="I8627" s="2">
        <f t="shared" si="677"/>
        <v>2017</v>
      </c>
      <c r="J8627" s="2">
        <f t="shared" si="678"/>
        <v>7</v>
      </c>
      <c r="K8627" t="str">
        <f t="shared" si="679"/>
        <v>Waterjuffer</v>
      </c>
      <c r="L8627" s="25">
        <f t="shared" si="681"/>
        <v>27</v>
      </c>
    </row>
    <row r="8628" spans="1:12" x14ac:dyDescent="0.25">
      <c r="A8628">
        <v>425</v>
      </c>
      <c r="B8628" t="s">
        <v>87</v>
      </c>
      <c r="C8628" s="1">
        <v>42925.486111111109</v>
      </c>
      <c r="D8628">
        <v>4</v>
      </c>
      <c r="E8628" t="s">
        <v>18</v>
      </c>
      <c r="F8628" t="s">
        <v>19</v>
      </c>
      <c r="G8628">
        <v>1</v>
      </c>
      <c r="H8628" t="str">
        <f t="shared" si="680"/>
        <v>KD</v>
      </c>
      <c r="I8628" s="2">
        <f t="shared" si="677"/>
        <v>2017</v>
      </c>
      <c r="J8628" s="2">
        <f t="shared" si="678"/>
        <v>7</v>
      </c>
      <c r="K8628" t="str">
        <f t="shared" si="679"/>
        <v>Korenbouten</v>
      </c>
      <c r="L8628" s="25">
        <f t="shared" si="681"/>
        <v>27</v>
      </c>
    </row>
    <row r="8629" spans="1:12" x14ac:dyDescent="0.25">
      <c r="A8629">
        <v>425</v>
      </c>
      <c r="B8629" t="s">
        <v>87</v>
      </c>
      <c r="C8629" s="1">
        <v>42925.486111111109</v>
      </c>
      <c r="D8629">
        <v>4</v>
      </c>
      <c r="E8629" t="s">
        <v>55</v>
      </c>
      <c r="F8629" t="s">
        <v>56</v>
      </c>
      <c r="G8629">
        <v>1</v>
      </c>
      <c r="H8629" t="str">
        <f t="shared" si="680"/>
        <v>KD</v>
      </c>
      <c r="I8629" s="2">
        <f t="shared" ref="I8629:I8691" si="682">YEAR(C8629)</f>
        <v>2017</v>
      </c>
      <c r="J8629" s="2">
        <f t="shared" ref="J8629:J8691" si="683">MONTH(C8629)</f>
        <v>7</v>
      </c>
      <c r="K8629" t="str">
        <f t="shared" ref="K8629:K8691" si="684">VLOOKUP(E8629,$Q$2:$R$100,2,FALSE)</f>
        <v>Korenbouten</v>
      </c>
      <c r="L8629" s="25">
        <f t="shared" si="681"/>
        <v>27</v>
      </c>
    </row>
    <row r="8630" spans="1:12" x14ac:dyDescent="0.25">
      <c r="A8630">
        <v>425</v>
      </c>
      <c r="B8630" t="s">
        <v>87</v>
      </c>
      <c r="C8630" s="1">
        <v>42925.486111111109</v>
      </c>
      <c r="D8630">
        <v>4</v>
      </c>
      <c r="E8630" t="s">
        <v>14</v>
      </c>
      <c r="F8630" t="s">
        <v>15</v>
      </c>
      <c r="G8630">
        <v>4</v>
      </c>
      <c r="H8630" t="str">
        <f t="shared" si="680"/>
        <v>KD</v>
      </c>
      <c r="I8630" s="2">
        <f t="shared" si="682"/>
        <v>2017</v>
      </c>
      <c r="J8630" s="2">
        <f t="shared" si="683"/>
        <v>7</v>
      </c>
      <c r="K8630" t="str">
        <f t="shared" si="684"/>
        <v>Waterjuffer</v>
      </c>
      <c r="L8630" s="25">
        <f t="shared" si="681"/>
        <v>27</v>
      </c>
    </row>
    <row r="8631" spans="1:12" x14ac:dyDescent="0.25">
      <c r="A8631">
        <v>425</v>
      </c>
      <c r="B8631" t="s">
        <v>87</v>
      </c>
      <c r="C8631" s="1">
        <v>42925.486111111109</v>
      </c>
      <c r="D8631">
        <v>4</v>
      </c>
      <c r="E8631" t="s">
        <v>61</v>
      </c>
      <c r="F8631" t="s">
        <v>62</v>
      </c>
      <c r="G8631">
        <v>7</v>
      </c>
      <c r="H8631" t="str">
        <f t="shared" si="680"/>
        <v>KD</v>
      </c>
      <c r="I8631" s="2">
        <f t="shared" si="682"/>
        <v>2017</v>
      </c>
      <c r="J8631" s="2">
        <f t="shared" si="683"/>
        <v>7</v>
      </c>
      <c r="K8631" t="str">
        <f t="shared" si="684"/>
        <v>Waterjuffer</v>
      </c>
      <c r="L8631" s="25">
        <f t="shared" si="681"/>
        <v>27</v>
      </c>
    </row>
    <row r="8632" spans="1:12" x14ac:dyDescent="0.25">
      <c r="A8632">
        <v>425</v>
      </c>
      <c r="B8632" t="s">
        <v>87</v>
      </c>
      <c r="C8632" s="1">
        <v>42942.545138888891</v>
      </c>
      <c r="D8632">
        <v>4</v>
      </c>
      <c r="E8632" t="s">
        <v>10</v>
      </c>
      <c r="F8632" t="s">
        <v>11</v>
      </c>
      <c r="G8632">
        <v>6</v>
      </c>
      <c r="H8632" t="str">
        <f t="shared" si="680"/>
        <v>KD</v>
      </c>
      <c r="I8632" s="2">
        <f t="shared" si="682"/>
        <v>2017</v>
      </c>
      <c r="J8632" s="2">
        <f t="shared" si="683"/>
        <v>7</v>
      </c>
      <c r="K8632" t="str">
        <f t="shared" si="684"/>
        <v>Waterjuffer</v>
      </c>
      <c r="L8632" s="25">
        <f t="shared" si="681"/>
        <v>29.428571428571427</v>
      </c>
    </row>
    <row r="8633" spans="1:12" x14ac:dyDescent="0.25">
      <c r="A8633">
        <v>425</v>
      </c>
      <c r="B8633" t="s">
        <v>87</v>
      </c>
      <c r="C8633" s="1">
        <v>42942.545138888891</v>
      </c>
      <c r="D8633">
        <v>4</v>
      </c>
      <c r="E8633" t="s">
        <v>14</v>
      </c>
      <c r="F8633" t="s">
        <v>15</v>
      </c>
      <c r="G8633">
        <v>5</v>
      </c>
      <c r="H8633" t="str">
        <f t="shared" si="680"/>
        <v>KD</v>
      </c>
      <c r="I8633" s="2">
        <f t="shared" si="682"/>
        <v>2017</v>
      </c>
      <c r="J8633" s="2">
        <f t="shared" si="683"/>
        <v>7</v>
      </c>
      <c r="K8633" t="str">
        <f t="shared" si="684"/>
        <v>Waterjuffer</v>
      </c>
      <c r="L8633" s="25">
        <f t="shared" si="681"/>
        <v>29.428571428571427</v>
      </c>
    </row>
    <row r="8634" spans="1:12" x14ac:dyDescent="0.25">
      <c r="A8634">
        <v>425</v>
      </c>
      <c r="B8634" t="s">
        <v>87</v>
      </c>
      <c r="C8634" s="1">
        <v>42942.545138888891</v>
      </c>
      <c r="D8634">
        <v>4</v>
      </c>
      <c r="E8634" t="s">
        <v>36</v>
      </c>
      <c r="F8634" t="s">
        <v>37</v>
      </c>
      <c r="G8634">
        <v>1</v>
      </c>
      <c r="H8634" t="str">
        <f t="shared" si="680"/>
        <v>KD</v>
      </c>
      <c r="I8634" s="2">
        <f t="shared" si="682"/>
        <v>2017</v>
      </c>
      <c r="J8634" s="2">
        <f t="shared" si="683"/>
        <v>7</v>
      </c>
      <c r="K8634" t="str">
        <f t="shared" si="684"/>
        <v>Glazenmakers</v>
      </c>
      <c r="L8634" s="25">
        <f t="shared" si="681"/>
        <v>29.428571428571427</v>
      </c>
    </row>
    <row r="8635" spans="1:12" x14ac:dyDescent="0.25">
      <c r="A8635">
        <v>425</v>
      </c>
      <c r="B8635" t="s">
        <v>87</v>
      </c>
      <c r="C8635" s="1">
        <v>42942.545138888891</v>
      </c>
      <c r="D8635">
        <v>4</v>
      </c>
      <c r="E8635" t="s">
        <v>26</v>
      </c>
      <c r="F8635" t="s">
        <v>27</v>
      </c>
      <c r="G8635">
        <v>3</v>
      </c>
      <c r="H8635" t="str">
        <f t="shared" si="680"/>
        <v>KD</v>
      </c>
      <c r="I8635" s="2">
        <f t="shared" si="682"/>
        <v>2017</v>
      </c>
      <c r="J8635" s="2">
        <f t="shared" si="683"/>
        <v>7</v>
      </c>
      <c r="K8635" t="str">
        <f t="shared" si="684"/>
        <v>Glazenmakers</v>
      </c>
      <c r="L8635" s="25">
        <f t="shared" si="681"/>
        <v>29.428571428571427</v>
      </c>
    </row>
    <row r="8636" spans="1:12" x14ac:dyDescent="0.25">
      <c r="A8636">
        <v>425</v>
      </c>
      <c r="B8636" t="s">
        <v>87</v>
      </c>
      <c r="C8636" s="1">
        <v>42942.545138888891</v>
      </c>
      <c r="D8636">
        <v>4</v>
      </c>
      <c r="E8636" t="s">
        <v>55</v>
      </c>
      <c r="F8636" t="s">
        <v>56</v>
      </c>
      <c r="G8636">
        <v>2</v>
      </c>
      <c r="H8636" t="str">
        <f t="shared" si="680"/>
        <v>KD</v>
      </c>
      <c r="I8636" s="2">
        <f t="shared" si="682"/>
        <v>2017</v>
      </c>
      <c r="J8636" s="2">
        <f t="shared" si="683"/>
        <v>7</v>
      </c>
      <c r="K8636" t="str">
        <f t="shared" si="684"/>
        <v>Korenbouten</v>
      </c>
      <c r="L8636" s="25">
        <f t="shared" si="681"/>
        <v>29.428571428571427</v>
      </c>
    </row>
    <row r="8637" spans="1:12" x14ac:dyDescent="0.25">
      <c r="A8637">
        <v>425</v>
      </c>
      <c r="B8637" t="s">
        <v>87</v>
      </c>
      <c r="C8637" s="1">
        <v>42942.545138888891</v>
      </c>
      <c r="D8637">
        <v>4</v>
      </c>
      <c r="E8637" t="s">
        <v>42</v>
      </c>
      <c r="F8637" t="s">
        <v>43</v>
      </c>
      <c r="G8637">
        <v>5</v>
      </c>
      <c r="H8637" t="str">
        <f t="shared" si="680"/>
        <v>KD</v>
      </c>
      <c r="I8637" s="2">
        <f t="shared" si="682"/>
        <v>2017</v>
      </c>
      <c r="J8637" s="2">
        <f t="shared" si="683"/>
        <v>7</v>
      </c>
      <c r="K8637" t="str">
        <f t="shared" si="684"/>
        <v>Korenbouten</v>
      </c>
      <c r="L8637" s="25">
        <f t="shared" si="681"/>
        <v>29.428571428571427</v>
      </c>
    </row>
    <row r="8638" spans="1:12" x14ac:dyDescent="0.25">
      <c r="A8638">
        <v>425</v>
      </c>
      <c r="B8638" t="s">
        <v>87</v>
      </c>
      <c r="C8638" s="1">
        <v>42942.545138888891</v>
      </c>
      <c r="D8638">
        <v>1</v>
      </c>
      <c r="E8638" t="s">
        <v>14</v>
      </c>
      <c r="F8638" t="s">
        <v>15</v>
      </c>
      <c r="G8638">
        <v>3</v>
      </c>
      <c r="H8638" t="str">
        <f t="shared" si="680"/>
        <v>KD</v>
      </c>
      <c r="I8638" s="2">
        <f t="shared" si="682"/>
        <v>2017</v>
      </c>
      <c r="J8638" s="2">
        <f t="shared" si="683"/>
        <v>7</v>
      </c>
      <c r="K8638" t="str">
        <f t="shared" si="684"/>
        <v>Waterjuffer</v>
      </c>
      <c r="L8638" s="25">
        <f t="shared" si="681"/>
        <v>29.428571428571427</v>
      </c>
    </row>
    <row r="8639" spans="1:12" x14ac:dyDescent="0.25">
      <c r="A8639">
        <v>425</v>
      </c>
      <c r="B8639" t="s">
        <v>87</v>
      </c>
      <c r="C8639" s="1">
        <v>42942.545138888891</v>
      </c>
      <c r="D8639">
        <v>1</v>
      </c>
      <c r="E8639" t="s">
        <v>36</v>
      </c>
      <c r="F8639" t="s">
        <v>37</v>
      </c>
      <c r="G8639">
        <v>15</v>
      </c>
      <c r="H8639" t="str">
        <f t="shared" si="680"/>
        <v>KD</v>
      </c>
      <c r="I8639" s="2">
        <f t="shared" si="682"/>
        <v>2017</v>
      </c>
      <c r="J8639" s="2">
        <f t="shared" si="683"/>
        <v>7</v>
      </c>
      <c r="K8639" t="str">
        <f t="shared" si="684"/>
        <v>Glazenmakers</v>
      </c>
      <c r="L8639" s="25">
        <f t="shared" si="681"/>
        <v>29.428571428571427</v>
      </c>
    </row>
    <row r="8640" spans="1:12" x14ac:dyDescent="0.25">
      <c r="A8640">
        <v>425</v>
      </c>
      <c r="B8640" t="s">
        <v>87</v>
      </c>
      <c r="C8640" s="1">
        <v>42942.545138888891</v>
      </c>
      <c r="D8640">
        <v>1</v>
      </c>
      <c r="E8640" t="s">
        <v>26</v>
      </c>
      <c r="F8640" t="s">
        <v>27</v>
      </c>
      <c r="G8640">
        <v>5</v>
      </c>
      <c r="H8640" t="str">
        <f t="shared" si="680"/>
        <v>KD</v>
      </c>
      <c r="I8640" s="2">
        <f t="shared" si="682"/>
        <v>2017</v>
      </c>
      <c r="J8640" s="2">
        <f t="shared" si="683"/>
        <v>7</v>
      </c>
      <c r="K8640" t="str">
        <f t="shared" si="684"/>
        <v>Glazenmakers</v>
      </c>
      <c r="L8640" s="25">
        <f t="shared" si="681"/>
        <v>29.428571428571427</v>
      </c>
    </row>
    <row r="8641" spans="1:12" x14ac:dyDescent="0.25">
      <c r="A8641">
        <v>425</v>
      </c>
      <c r="B8641" t="s">
        <v>87</v>
      </c>
      <c r="C8641" s="1">
        <v>42942.545138888891</v>
      </c>
      <c r="D8641">
        <v>1</v>
      </c>
      <c r="E8641" t="s">
        <v>42</v>
      </c>
      <c r="F8641" t="s">
        <v>43</v>
      </c>
      <c r="G8641">
        <v>9</v>
      </c>
      <c r="H8641" t="str">
        <f t="shared" si="680"/>
        <v>KD</v>
      </c>
      <c r="I8641" s="2">
        <f t="shared" si="682"/>
        <v>2017</v>
      </c>
      <c r="J8641" s="2">
        <f t="shared" si="683"/>
        <v>7</v>
      </c>
      <c r="K8641" t="str">
        <f t="shared" si="684"/>
        <v>Korenbouten</v>
      </c>
      <c r="L8641" s="25">
        <f t="shared" si="681"/>
        <v>29.428571428571427</v>
      </c>
    </row>
    <row r="8642" spans="1:12" x14ac:dyDescent="0.25">
      <c r="A8642">
        <v>425</v>
      </c>
      <c r="B8642" t="s">
        <v>87</v>
      </c>
      <c r="C8642" s="1">
        <v>42942.545138888891</v>
      </c>
      <c r="D8642">
        <v>4</v>
      </c>
      <c r="E8642" t="s">
        <v>24</v>
      </c>
      <c r="F8642" t="s">
        <v>25</v>
      </c>
      <c r="G8642">
        <v>2</v>
      </c>
      <c r="H8642" t="str">
        <f t="shared" ref="H8642:H8705" si="685">VLOOKUP(A8642,$N$2:$O$51,2,FALSE)</f>
        <v>KD</v>
      </c>
      <c r="I8642" s="2">
        <f t="shared" si="682"/>
        <v>2017</v>
      </c>
      <c r="J8642" s="2">
        <f t="shared" si="683"/>
        <v>7</v>
      </c>
      <c r="K8642" t="str">
        <f t="shared" si="684"/>
        <v>Glazenmakers</v>
      </c>
      <c r="L8642" s="25">
        <f t="shared" si="681"/>
        <v>29.428571428571427</v>
      </c>
    </row>
    <row r="8643" spans="1:12" x14ac:dyDescent="0.25">
      <c r="A8643">
        <v>425</v>
      </c>
      <c r="B8643" t="s">
        <v>87</v>
      </c>
      <c r="C8643" s="1">
        <v>42942.545138888891</v>
      </c>
      <c r="D8643">
        <v>4</v>
      </c>
      <c r="E8643" t="s">
        <v>28</v>
      </c>
      <c r="F8643" t="s">
        <v>29</v>
      </c>
      <c r="G8643">
        <v>1</v>
      </c>
      <c r="H8643" t="str">
        <f t="shared" si="685"/>
        <v>KD</v>
      </c>
      <c r="I8643" s="2">
        <f t="shared" si="682"/>
        <v>2017</v>
      </c>
      <c r="J8643" s="2">
        <f t="shared" si="683"/>
        <v>7</v>
      </c>
      <c r="K8643" t="str">
        <f t="shared" si="684"/>
        <v>Korenbouten</v>
      </c>
      <c r="L8643" s="25">
        <f t="shared" ref="L8643:L8706" si="686">(ROUNDDOWN(C8643-DATE(I8643,1,1),0))/7</f>
        <v>29.428571428571427</v>
      </c>
    </row>
    <row r="8644" spans="1:12" x14ac:dyDescent="0.25">
      <c r="A8644">
        <v>425</v>
      </c>
      <c r="B8644" t="s">
        <v>87</v>
      </c>
      <c r="C8644" s="1">
        <v>42942.545138888891</v>
      </c>
      <c r="D8644">
        <v>4</v>
      </c>
      <c r="E8644" t="s">
        <v>18</v>
      </c>
      <c r="F8644" t="s">
        <v>19</v>
      </c>
      <c r="G8644">
        <v>3</v>
      </c>
      <c r="H8644" t="str">
        <f t="shared" si="685"/>
        <v>KD</v>
      </c>
      <c r="I8644" s="2">
        <f t="shared" si="682"/>
        <v>2017</v>
      </c>
      <c r="J8644" s="2">
        <f t="shared" si="683"/>
        <v>7</v>
      </c>
      <c r="K8644" t="str">
        <f t="shared" si="684"/>
        <v>Korenbouten</v>
      </c>
      <c r="L8644" s="25">
        <f t="shared" si="686"/>
        <v>29.428571428571427</v>
      </c>
    </row>
    <row r="8645" spans="1:12" x14ac:dyDescent="0.25">
      <c r="A8645">
        <v>425</v>
      </c>
      <c r="B8645" t="s">
        <v>87</v>
      </c>
      <c r="C8645" s="1">
        <v>42942.545138888891</v>
      </c>
      <c r="D8645">
        <v>4</v>
      </c>
      <c r="E8645" t="s">
        <v>71</v>
      </c>
      <c r="F8645" t="s">
        <v>72</v>
      </c>
      <c r="G8645">
        <v>1</v>
      </c>
      <c r="H8645" t="str">
        <f t="shared" si="685"/>
        <v>KD</v>
      </c>
      <c r="I8645" s="2">
        <f t="shared" si="682"/>
        <v>2017</v>
      </c>
      <c r="J8645" s="2">
        <f t="shared" si="683"/>
        <v>7</v>
      </c>
      <c r="K8645" t="str">
        <f t="shared" si="684"/>
        <v>Waterjuffer</v>
      </c>
      <c r="L8645" s="25">
        <f t="shared" si="686"/>
        <v>29.428571428571427</v>
      </c>
    </row>
    <row r="8646" spans="1:12" x14ac:dyDescent="0.25">
      <c r="A8646">
        <v>425</v>
      </c>
      <c r="B8646" t="s">
        <v>87</v>
      </c>
      <c r="C8646" s="1">
        <v>42963.524305555555</v>
      </c>
      <c r="D8646">
        <v>4</v>
      </c>
      <c r="E8646" t="s">
        <v>14</v>
      </c>
      <c r="F8646" t="s">
        <v>15</v>
      </c>
      <c r="G8646">
        <v>1</v>
      </c>
      <c r="H8646" t="str">
        <f t="shared" si="685"/>
        <v>KD</v>
      </c>
      <c r="I8646" s="2">
        <f t="shared" si="682"/>
        <v>2017</v>
      </c>
      <c r="J8646" s="2">
        <f t="shared" si="683"/>
        <v>8</v>
      </c>
      <c r="K8646" t="str">
        <f t="shared" si="684"/>
        <v>Waterjuffer</v>
      </c>
      <c r="L8646" s="25">
        <f t="shared" si="686"/>
        <v>32.428571428571431</v>
      </c>
    </row>
    <row r="8647" spans="1:12" x14ac:dyDescent="0.25">
      <c r="A8647">
        <v>425</v>
      </c>
      <c r="B8647" t="s">
        <v>87</v>
      </c>
      <c r="C8647" s="1">
        <v>42963.524305555555</v>
      </c>
      <c r="D8647">
        <v>4</v>
      </c>
      <c r="E8647" t="s">
        <v>36</v>
      </c>
      <c r="F8647" t="s">
        <v>37</v>
      </c>
      <c r="G8647">
        <v>1</v>
      </c>
      <c r="H8647" t="str">
        <f t="shared" si="685"/>
        <v>KD</v>
      </c>
      <c r="I8647" s="2">
        <f t="shared" si="682"/>
        <v>2017</v>
      </c>
      <c r="J8647" s="2">
        <f t="shared" si="683"/>
        <v>8</v>
      </c>
      <c r="K8647" t="str">
        <f t="shared" si="684"/>
        <v>Glazenmakers</v>
      </c>
      <c r="L8647" s="25">
        <f t="shared" si="686"/>
        <v>32.428571428571431</v>
      </c>
    </row>
    <row r="8648" spans="1:12" x14ac:dyDescent="0.25">
      <c r="A8648">
        <v>425</v>
      </c>
      <c r="B8648" t="s">
        <v>87</v>
      </c>
      <c r="C8648" s="1">
        <v>42963.524305555555</v>
      </c>
      <c r="D8648">
        <v>4</v>
      </c>
      <c r="E8648" t="s">
        <v>32</v>
      </c>
      <c r="F8648" t="s">
        <v>33</v>
      </c>
      <c r="G8648">
        <v>4</v>
      </c>
      <c r="H8648" t="str">
        <f t="shared" si="685"/>
        <v>KD</v>
      </c>
      <c r="I8648" s="2">
        <f t="shared" si="682"/>
        <v>2017</v>
      </c>
      <c r="J8648" s="2">
        <f t="shared" si="683"/>
        <v>8</v>
      </c>
      <c r="K8648" t="str">
        <f t="shared" si="684"/>
        <v>Korenbouten</v>
      </c>
      <c r="L8648" s="25">
        <f t="shared" si="686"/>
        <v>32.428571428571431</v>
      </c>
    </row>
    <row r="8649" spans="1:12" x14ac:dyDescent="0.25">
      <c r="A8649">
        <v>425</v>
      </c>
      <c r="B8649" t="s">
        <v>87</v>
      </c>
      <c r="C8649" s="1">
        <v>42963.524305555555</v>
      </c>
      <c r="D8649">
        <v>4</v>
      </c>
      <c r="E8649" t="s">
        <v>55</v>
      </c>
      <c r="F8649" t="s">
        <v>56</v>
      </c>
      <c r="G8649">
        <v>4</v>
      </c>
      <c r="H8649" t="str">
        <f t="shared" si="685"/>
        <v>KD</v>
      </c>
      <c r="I8649" s="2">
        <f t="shared" si="682"/>
        <v>2017</v>
      </c>
      <c r="J8649" s="2">
        <f t="shared" si="683"/>
        <v>8</v>
      </c>
      <c r="K8649" t="str">
        <f t="shared" si="684"/>
        <v>Korenbouten</v>
      </c>
      <c r="L8649" s="25">
        <f t="shared" si="686"/>
        <v>32.428571428571431</v>
      </c>
    </row>
    <row r="8650" spans="1:12" x14ac:dyDescent="0.25">
      <c r="A8650">
        <v>425</v>
      </c>
      <c r="B8650" t="s">
        <v>87</v>
      </c>
      <c r="C8650" s="1">
        <v>42963.524305555555</v>
      </c>
      <c r="D8650">
        <v>1</v>
      </c>
      <c r="E8650" t="s">
        <v>14</v>
      </c>
      <c r="F8650" t="s">
        <v>15</v>
      </c>
      <c r="G8650">
        <v>8</v>
      </c>
      <c r="H8650" t="str">
        <f t="shared" si="685"/>
        <v>KD</v>
      </c>
      <c r="I8650" s="2">
        <f t="shared" si="682"/>
        <v>2017</v>
      </c>
      <c r="J8650" s="2">
        <f t="shared" si="683"/>
        <v>8</v>
      </c>
      <c r="K8650" t="str">
        <f t="shared" si="684"/>
        <v>Waterjuffer</v>
      </c>
      <c r="L8650" s="25">
        <f t="shared" si="686"/>
        <v>32.428571428571431</v>
      </c>
    </row>
    <row r="8651" spans="1:12" x14ac:dyDescent="0.25">
      <c r="A8651">
        <v>425</v>
      </c>
      <c r="B8651" t="s">
        <v>87</v>
      </c>
      <c r="C8651" s="1">
        <v>42963.524305555555</v>
      </c>
      <c r="D8651">
        <v>1</v>
      </c>
      <c r="E8651" t="s">
        <v>32</v>
      </c>
      <c r="F8651" t="s">
        <v>33</v>
      </c>
      <c r="G8651">
        <v>6</v>
      </c>
      <c r="H8651" t="str">
        <f t="shared" si="685"/>
        <v>KD</v>
      </c>
      <c r="I8651" s="2">
        <f t="shared" si="682"/>
        <v>2017</v>
      </c>
      <c r="J8651" s="2">
        <f t="shared" si="683"/>
        <v>8</v>
      </c>
      <c r="K8651" t="str">
        <f t="shared" si="684"/>
        <v>Korenbouten</v>
      </c>
      <c r="L8651" s="25">
        <f t="shared" si="686"/>
        <v>32.428571428571431</v>
      </c>
    </row>
    <row r="8652" spans="1:12" x14ac:dyDescent="0.25">
      <c r="A8652">
        <v>425</v>
      </c>
      <c r="B8652" t="s">
        <v>87</v>
      </c>
      <c r="C8652" s="1">
        <v>42963.524305555555</v>
      </c>
      <c r="D8652">
        <v>1</v>
      </c>
      <c r="E8652" t="s">
        <v>36</v>
      </c>
      <c r="F8652" t="s">
        <v>37</v>
      </c>
      <c r="G8652">
        <v>1</v>
      </c>
      <c r="H8652" t="str">
        <f t="shared" si="685"/>
        <v>KD</v>
      </c>
      <c r="I8652" s="2">
        <f t="shared" si="682"/>
        <v>2017</v>
      </c>
      <c r="J8652" s="2">
        <f t="shared" si="683"/>
        <v>8</v>
      </c>
      <c r="K8652" t="str">
        <f t="shared" si="684"/>
        <v>Glazenmakers</v>
      </c>
      <c r="L8652" s="25">
        <f t="shared" si="686"/>
        <v>32.428571428571431</v>
      </c>
    </row>
    <row r="8653" spans="1:12" x14ac:dyDescent="0.25">
      <c r="A8653">
        <v>425</v>
      </c>
      <c r="B8653" t="s">
        <v>87</v>
      </c>
      <c r="C8653" s="1">
        <v>42963.524305555555</v>
      </c>
      <c r="D8653">
        <v>1</v>
      </c>
      <c r="E8653" t="s">
        <v>55</v>
      </c>
      <c r="F8653" t="s">
        <v>56</v>
      </c>
      <c r="G8653">
        <v>7</v>
      </c>
      <c r="H8653" t="str">
        <f t="shared" si="685"/>
        <v>KD</v>
      </c>
      <c r="I8653" s="2">
        <f t="shared" si="682"/>
        <v>2017</v>
      </c>
      <c r="J8653" s="2">
        <f t="shared" si="683"/>
        <v>8</v>
      </c>
      <c r="K8653" t="str">
        <f t="shared" si="684"/>
        <v>Korenbouten</v>
      </c>
      <c r="L8653" s="25">
        <f t="shared" si="686"/>
        <v>32.428571428571431</v>
      </c>
    </row>
    <row r="8654" spans="1:12" x14ac:dyDescent="0.25">
      <c r="A8654">
        <v>425</v>
      </c>
      <c r="B8654" t="s">
        <v>87</v>
      </c>
      <c r="C8654" s="1">
        <v>42963.524305555555</v>
      </c>
      <c r="D8654">
        <v>4</v>
      </c>
      <c r="E8654" t="s">
        <v>42</v>
      </c>
      <c r="F8654" t="s">
        <v>43</v>
      </c>
      <c r="G8654">
        <v>5</v>
      </c>
      <c r="H8654" t="str">
        <f t="shared" si="685"/>
        <v>KD</v>
      </c>
      <c r="I8654" s="2">
        <f t="shared" si="682"/>
        <v>2017</v>
      </c>
      <c r="J8654" s="2">
        <f t="shared" si="683"/>
        <v>8</v>
      </c>
      <c r="K8654" t="str">
        <f t="shared" si="684"/>
        <v>Korenbouten</v>
      </c>
      <c r="L8654" s="25">
        <f t="shared" si="686"/>
        <v>32.428571428571431</v>
      </c>
    </row>
    <row r="8655" spans="1:12" x14ac:dyDescent="0.25">
      <c r="A8655">
        <v>425</v>
      </c>
      <c r="B8655" t="s">
        <v>87</v>
      </c>
      <c r="C8655" s="1">
        <v>42963.524305555555</v>
      </c>
      <c r="D8655">
        <v>4</v>
      </c>
      <c r="E8655" t="s">
        <v>52</v>
      </c>
      <c r="F8655" t="s">
        <v>53</v>
      </c>
      <c r="G8655">
        <v>1</v>
      </c>
      <c r="H8655" t="str">
        <f t="shared" si="685"/>
        <v>KD</v>
      </c>
      <c r="I8655" s="2">
        <f t="shared" si="682"/>
        <v>2017</v>
      </c>
      <c r="J8655" s="2">
        <f t="shared" si="683"/>
        <v>8</v>
      </c>
      <c r="K8655" t="str">
        <f t="shared" si="684"/>
        <v>Korenbouten</v>
      </c>
      <c r="L8655" s="25">
        <f t="shared" si="686"/>
        <v>32.428571428571431</v>
      </c>
    </row>
    <row r="8656" spans="1:12" x14ac:dyDescent="0.25">
      <c r="A8656">
        <v>425</v>
      </c>
      <c r="B8656" t="s">
        <v>87</v>
      </c>
      <c r="C8656" s="1">
        <v>42963.524305555555</v>
      </c>
      <c r="D8656">
        <v>4</v>
      </c>
      <c r="E8656" t="s">
        <v>68</v>
      </c>
      <c r="F8656" t="s">
        <v>69</v>
      </c>
      <c r="G8656">
        <v>1</v>
      </c>
      <c r="H8656" t="str">
        <f t="shared" si="685"/>
        <v>KD</v>
      </c>
      <c r="I8656" s="2">
        <f t="shared" si="682"/>
        <v>2017</v>
      </c>
      <c r="J8656" s="2">
        <f t="shared" si="683"/>
        <v>8</v>
      </c>
      <c r="K8656" t="str">
        <f t="shared" si="684"/>
        <v>Korenbouten</v>
      </c>
      <c r="L8656" s="25">
        <f t="shared" si="686"/>
        <v>32.428571428571431</v>
      </c>
    </row>
    <row r="8657" spans="1:12" x14ac:dyDescent="0.25">
      <c r="A8657">
        <v>425</v>
      </c>
      <c r="B8657" t="s">
        <v>87</v>
      </c>
      <c r="C8657" s="1">
        <v>42979.541666666664</v>
      </c>
      <c r="D8657">
        <v>4</v>
      </c>
      <c r="E8657" t="s">
        <v>55</v>
      </c>
      <c r="F8657" t="s">
        <v>56</v>
      </c>
      <c r="G8657">
        <v>3</v>
      </c>
      <c r="H8657" t="str">
        <f t="shared" si="685"/>
        <v>KD</v>
      </c>
      <c r="I8657" s="2">
        <f t="shared" si="682"/>
        <v>2017</v>
      </c>
      <c r="J8657" s="2">
        <f t="shared" si="683"/>
        <v>9</v>
      </c>
      <c r="K8657" t="str">
        <f t="shared" si="684"/>
        <v>Korenbouten</v>
      </c>
      <c r="L8657" s="25">
        <f t="shared" si="686"/>
        <v>34.714285714285715</v>
      </c>
    </row>
    <row r="8658" spans="1:12" x14ac:dyDescent="0.25">
      <c r="A8658">
        <v>425</v>
      </c>
      <c r="B8658" t="s">
        <v>87</v>
      </c>
      <c r="C8658" s="1">
        <v>42981.520833333336</v>
      </c>
      <c r="D8658">
        <v>4</v>
      </c>
      <c r="E8658" t="s">
        <v>34</v>
      </c>
      <c r="F8658" t="s">
        <v>35</v>
      </c>
      <c r="G8658">
        <v>1</v>
      </c>
      <c r="H8658" t="str">
        <f t="shared" si="685"/>
        <v>KD</v>
      </c>
      <c r="I8658" s="2">
        <f t="shared" si="682"/>
        <v>2017</v>
      </c>
      <c r="J8658" s="2">
        <f t="shared" si="683"/>
        <v>9</v>
      </c>
      <c r="K8658" t="str">
        <f t="shared" si="684"/>
        <v>Pantserjuffers</v>
      </c>
      <c r="L8658" s="25">
        <f t="shared" si="686"/>
        <v>35</v>
      </c>
    </row>
    <row r="8659" spans="1:12" x14ac:dyDescent="0.25">
      <c r="A8659">
        <v>425</v>
      </c>
      <c r="B8659" t="s">
        <v>87</v>
      </c>
      <c r="C8659" s="1">
        <v>42981.520833333336</v>
      </c>
      <c r="D8659">
        <v>4</v>
      </c>
      <c r="E8659" t="s">
        <v>36</v>
      </c>
      <c r="F8659" t="s">
        <v>37</v>
      </c>
      <c r="G8659">
        <v>13</v>
      </c>
      <c r="H8659" t="str">
        <f t="shared" si="685"/>
        <v>KD</v>
      </c>
      <c r="I8659" s="2">
        <f t="shared" si="682"/>
        <v>2017</v>
      </c>
      <c r="J8659" s="2">
        <f t="shared" si="683"/>
        <v>9</v>
      </c>
      <c r="K8659" t="str">
        <f t="shared" si="684"/>
        <v>Glazenmakers</v>
      </c>
      <c r="L8659" s="25">
        <f t="shared" si="686"/>
        <v>35</v>
      </c>
    </row>
    <row r="8660" spans="1:12" x14ac:dyDescent="0.25">
      <c r="A8660">
        <v>425</v>
      </c>
      <c r="B8660" t="s">
        <v>87</v>
      </c>
      <c r="C8660" s="1">
        <v>42981.520833333336</v>
      </c>
      <c r="D8660">
        <v>4</v>
      </c>
      <c r="E8660" t="s">
        <v>32</v>
      </c>
      <c r="F8660" t="s">
        <v>33</v>
      </c>
      <c r="G8660">
        <v>5</v>
      </c>
      <c r="H8660" t="str">
        <f t="shared" si="685"/>
        <v>KD</v>
      </c>
      <c r="I8660" s="2">
        <f t="shared" si="682"/>
        <v>2017</v>
      </c>
      <c r="J8660" s="2">
        <f t="shared" si="683"/>
        <v>9</v>
      </c>
      <c r="K8660" t="str">
        <f t="shared" si="684"/>
        <v>Korenbouten</v>
      </c>
      <c r="L8660" s="25">
        <f t="shared" si="686"/>
        <v>35</v>
      </c>
    </row>
    <row r="8661" spans="1:12" x14ac:dyDescent="0.25">
      <c r="A8661">
        <v>425</v>
      </c>
      <c r="B8661" t="s">
        <v>87</v>
      </c>
      <c r="C8661" s="1">
        <v>42981.520833333336</v>
      </c>
      <c r="D8661">
        <v>1</v>
      </c>
      <c r="E8661" t="s">
        <v>34</v>
      </c>
      <c r="F8661" t="s">
        <v>35</v>
      </c>
      <c r="G8661">
        <v>1</v>
      </c>
      <c r="H8661" t="str">
        <f t="shared" si="685"/>
        <v>KD</v>
      </c>
      <c r="I8661" s="2">
        <f t="shared" si="682"/>
        <v>2017</v>
      </c>
      <c r="J8661" s="2">
        <f t="shared" si="683"/>
        <v>9</v>
      </c>
      <c r="K8661" t="str">
        <f t="shared" si="684"/>
        <v>Pantserjuffers</v>
      </c>
      <c r="L8661" s="25">
        <f t="shared" si="686"/>
        <v>35</v>
      </c>
    </row>
    <row r="8662" spans="1:12" x14ac:dyDescent="0.25">
      <c r="A8662">
        <v>425</v>
      </c>
      <c r="B8662" t="s">
        <v>87</v>
      </c>
      <c r="C8662" s="1">
        <v>42981.520833333336</v>
      </c>
      <c r="D8662">
        <v>1</v>
      </c>
      <c r="E8662" t="s">
        <v>36</v>
      </c>
      <c r="F8662" t="s">
        <v>37</v>
      </c>
      <c r="G8662">
        <v>10</v>
      </c>
      <c r="H8662" t="str">
        <f t="shared" si="685"/>
        <v>KD</v>
      </c>
      <c r="I8662" s="2">
        <f t="shared" si="682"/>
        <v>2017</v>
      </c>
      <c r="J8662" s="2">
        <f t="shared" si="683"/>
        <v>9</v>
      </c>
      <c r="K8662" t="str">
        <f t="shared" si="684"/>
        <v>Glazenmakers</v>
      </c>
      <c r="L8662" s="25">
        <f t="shared" si="686"/>
        <v>35</v>
      </c>
    </row>
    <row r="8663" spans="1:12" x14ac:dyDescent="0.25">
      <c r="A8663">
        <v>425</v>
      </c>
      <c r="B8663" t="s">
        <v>87</v>
      </c>
      <c r="C8663" s="1">
        <v>42981.520833333336</v>
      </c>
      <c r="D8663">
        <v>1</v>
      </c>
      <c r="E8663" t="s">
        <v>32</v>
      </c>
      <c r="F8663" t="s">
        <v>33</v>
      </c>
      <c r="G8663">
        <v>5</v>
      </c>
      <c r="H8663" t="str">
        <f t="shared" si="685"/>
        <v>KD</v>
      </c>
      <c r="I8663" s="2">
        <f t="shared" si="682"/>
        <v>2017</v>
      </c>
      <c r="J8663" s="2">
        <f t="shared" si="683"/>
        <v>9</v>
      </c>
      <c r="K8663" t="str">
        <f t="shared" si="684"/>
        <v>Korenbouten</v>
      </c>
      <c r="L8663" s="25">
        <f t="shared" si="686"/>
        <v>35</v>
      </c>
    </row>
    <row r="8664" spans="1:12" x14ac:dyDescent="0.25">
      <c r="A8664">
        <v>425</v>
      </c>
      <c r="B8664" t="s">
        <v>87</v>
      </c>
      <c r="C8664" s="1">
        <v>42981.520833333336</v>
      </c>
      <c r="D8664">
        <v>4</v>
      </c>
      <c r="E8664" t="s">
        <v>14</v>
      </c>
      <c r="F8664" t="s">
        <v>15</v>
      </c>
      <c r="G8664">
        <v>1</v>
      </c>
      <c r="H8664" t="str">
        <f t="shared" si="685"/>
        <v>KD</v>
      </c>
      <c r="I8664" s="2">
        <f t="shared" si="682"/>
        <v>2017</v>
      </c>
      <c r="J8664" s="2">
        <f t="shared" si="683"/>
        <v>9</v>
      </c>
      <c r="K8664" t="str">
        <f t="shared" si="684"/>
        <v>Waterjuffer</v>
      </c>
      <c r="L8664" s="25">
        <f t="shared" si="686"/>
        <v>35</v>
      </c>
    </row>
    <row r="8665" spans="1:12" x14ac:dyDescent="0.25">
      <c r="A8665">
        <v>425</v>
      </c>
      <c r="B8665" t="s">
        <v>87</v>
      </c>
      <c r="C8665" s="1">
        <v>42985.552083333336</v>
      </c>
      <c r="D8665">
        <v>4</v>
      </c>
      <c r="E8665" t="s">
        <v>36</v>
      </c>
      <c r="F8665" t="s">
        <v>37</v>
      </c>
      <c r="G8665">
        <v>18</v>
      </c>
      <c r="H8665" t="str">
        <f t="shared" si="685"/>
        <v>KD</v>
      </c>
      <c r="I8665" s="2">
        <f t="shared" si="682"/>
        <v>2017</v>
      </c>
      <c r="J8665" s="2">
        <f t="shared" si="683"/>
        <v>9</v>
      </c>
      <c r="K8665" t="str">
        <f t="shared" si="684"/>
        <v>Glazenmakers</v>
      </c>
      <c r="L8665" s="25">
        <f t="shared" si="686"/>
        <v>35.571428571428569</v>
      </c>
    </row>
    <row r="8666" spans="1:12" x14ac:dyDescent="0.25">
      <c r="A8666">
        <v>425</v>
      </c>
      <c r="B8666" t="s">
        <v>87</v>
      </c>
      <c r="C8666" s="1">
        <v>42985.552083333336</v>
      </c>
      <c r="D8666">
        <v>4</v>
      </c>
      <c r="E8666" t="s">
        <v>40</v>
      </c>
      <c r="F8666" t="s">
        <v>41</v>
      </c>
      <c r="G8666">
        <v>1</v>
      </c>
      <c r="H8666" t="str">
        <f t="shared" si="685"/>
        <v>KD</v>
      </c>
      <c r="I8666" s="2">
        <f t="shared" si="682"/>
        <v>2017</v>
      </c>
      <c r="J8666" s="2">
        <f t="shared" si="683"/>
        <v>9</v>
      </c>
      <c r="K8666" t="str">
        <f t="shared" si="684"/>
        <v>Korenbouten</v>
      </c>
      <c r="L8666" s="25">
        <f t="shared" si="686"/>
        <v>35.571428571428569</v>
      </c>
    </row>
    <row r="8667" spans="1:12" x14ac:dyDescent="0.25">
      <c r="A8667">
        <v>425</v>
      </c>
      <c r="B8667" t="s">
        <v>87</v>
      </c>
      <c r="C8667" s="1">
        <v>42985.552083333336</v>
      </c>
      <c r="D8667">
        <v>4</v>
      </c>
      <c r="E8667" t="s">
        <v>55</v>
      </c>
      <c r="F8667" t="s">
        <v>56</v>
      </c>
      <c r="G8667">
        <v>2</v>
      </c>
      <c r="H8667" t="str">
        <f t="shared" si="685"/>
        <v>KD</v>
      </c>
      <c r="I8667" s="2">
        <f t="shared" si="682"/>
        <v>2017</v>
      </c>
      <c r="J8667" s="2">
        <f t="shared" si="683"/>
        <v>9</v>
      </c>
      <c r="K8667" t="str">
        <f t="shared" si="684"/>
        <v>Korenbouten</v>
      </c>
      <c r="L8667" s="25">
        <f t="shared" si="686"/>
        <v>35.571428571428569</v>
      </c>
    </row>
    <row r="8668" spans="1:12" x14ac:dyDescent="0.25">
      <c r="A8668">
        <v>425</v>
      </c>
      <c r="B8668" t="s">
        <v>87</v>
      </c>
      <c r="C8668" s="1">
        <v>42985.552083333336</v>
      </c>
      <c r="D8668">
        <v>4</v>
      </c>
      <c r="E8668" t="s">
        <v>42</v>
      </c>
      <c r="F8668" t="s">
        <v>43</v>
      </c>
      <c r="G8668">
        <v>4</v>
      </c>
      <c r="H8668" t="str">
        <f t="shared" si="685"/>
        <v>KD</v>
      </c>
      <c r="I8668" s="2">
        <f t="shared" si="682"/>
        <v>2017</v>
      </c>
      <c r="J8668" s="2">
        <f t="shared" si="683"/>
        <v>9</v>
      </c>
      <c r="K8668" t="str">
        <f t="shared" si="684"/>
        <v>Korenbouten</v>
      </c>
      <c r="L8668" s="25">
        <f t="shared" si="686"/>
        <v>35.571428571428569</v>
      </c>
    </row>
    <row r="8669" spans="1:12" x14ac:dyDescent="0.25">
      <c r="A8669">
        <v>425</v>
      </c>
      <c r="B8669" t="s">
        <v>87</v>
      </c>
      <c r="C8669" s="1">
        <v>42985.552083333336</v>
      </c>
      <c r="D8669">
        <v>1</v>
      </c>
      <c r="E8669" t="s">
        <v>36</v>
      </c>
      <c r="F8669" t="s">
        <v>37</v>
      </c>
      <c r="G8669">
        <v>6</v>
      </c>
      <c r="H8669" t="str">
        <f t="shared" si="685"/>
        <v>KD</v>
      </c>
      <c r="I8669" s="2">
        <f t="shared" si="682"/>
        <v>2017</v>
      </c>
      <c r="J8669" s="2">
        <f t="shared" si="683"/>
        <v>9</v>
      </c>
      <c r="K8669" t="str">
        <f t="shared" si="684"/>
        <v>Glazenmakers</v>
      </c>
      <c r="L8669" s="25">
        <f t="shared" si="686"/>
        <v>35.571428571428569</v>
      </c>
    </row>
    <row r="8670" spans="1:12" x14ac:dyDescent="0.25">
      <c r="A8670">
        <v>425</v>
      </c>
      <c r="B8670" t="s">
        <v>87</v>
      </c>
      <c r="C8670" s="1">
        <v>42985.552083333336</v>
      </c>
      <c r="D8670">
        <v>1</v>
      </c>
      <c r="E8670" t="s">
        <v>40</v>
      </c>
      <c r="F8670" t="s">
        <v>41</v>
      </c>
      <c r="G8670">
        <v>1</v>
      </c>
      <c r="H8670" t="str">
        <f t="shared" si="685"/>
        <v>KD</v>
      </c>
      <c r="I8670" s="2">
        <f t="shared" si="682"/>
        <v>2017</v>
      </c>
      <c r="J8670" s="2">
        <f t="shared" si="683"/>
        <v>9</v>
      </c>
      <c r="K8670" t="str">
        <f t="shared" si="684"/>
        <v>Korenbouten</v>
      </c>
      <c r="L8670" s="25">
        <f t="shared" si="686"/>
        <v>35.571428571428569</v>
      </c>
    </row>
    <row r="8671" spans="1:12" x14ac:dyDescent="0.25">
      <c r="A8671">
        <v>425</v>
      </c>
      <c r="B8671" t="s">
        <v>87</v>
      </c>
      <c r="C8671" s="1">
        <v>42985.552083333336</v>
      </c>
      <c r="D8671">
        <v>1</v>
      </c>
      <c r="E8671" t="s">
        <v>42</v>
      </c>
      <c r="F8671" t="s">
        <v>43</v>
      </c>
      <c r="G8671">
        <v>13</v>
      </c>
      <c r="H8671" t="str">
        <f t="shared" si="685"/>
        <v>KD</v>
      </c>
      <c r="I8671" s="2">
        <f t="shared" si="682"/>
        <v>2017</v>
      </c>
      <c r="J8671" s="2">
        <f t="shared" si="683"/>
        <v>9</v>
      </c>
      <c r="K8671" t="str">
        <f t="shared" si="684"/>
        <v>Korenbouten</v>
      </c>
      <c r="L8671" s="25">
        <f t="shared" si="686"/>
        <v>35.571428571428569</v>
      </c>
    </row>
    <row r="8672" spans="1:12" x14ac:dyDescent="0.25">
      <c r="A8672">
        <v>425</v>
      </c>
      <c r="B8672" t="s">
        <v>87</v>
      </c>
      <c r="C8672" s="1">
        <v>42985.552083333336</v>
      </c>
      <c r="D8672">
        <v>4</v>
      </c>
      <c r="E8672" t="s">
        <v>14</v>
      </c>
      <c r="F8672" t="s">
        <v>15</v>
      </c>
      <c r="G8672">
        <v>5</v>
      </c>
      <c r="H8672" t="str">
        <f t="shared" si="685"/>
        <v>KD</v>
      </c>
      <c r="I8672" s="2">
        <f t="shared" si="682"/>
        <v>2017</v>
      </c>
      <c r="J8672" s="2">
        <f t="shared" si="683"/>
        <v>9</v>
      </c>
      <c r="K8672" t="str">
        <f t="shared" si="684"/>
        <v>Waterjuffer</v>
      </c>
      <c r="L8672" s="25">
        <f t="shared" si="686"/>
        <v>35.571428571428569</v>
      </c>
    </row>
    <row r="8673" spans="1:12" x14ac:dyDescent="0.25">
      <c r="A8673">
        <v>425</v>
      </c>
      <c r="B8673" t="s">
        <v>87</v>
      </c>
      <c r="C8673" s="1">
        <v>43005.565972222219</v>
      </c>
      <c r="D8673">
        <v>4</v>
      </c>
      <c r="E8673" t="s">
        <v>34</v>
      </c>
      <c r="F8673" t="s">
        <v>35</v>
      </c>
      <c r="G8673">
        <v>2</v>
      </c>
      <c r="H8673" t="str">
        <f t="shared" si="685"/>
        <v>KD</v>
      </c>
      <c r="I8673" s="2">
        <f t="shared" si="682"/>
        <v>2017</v>
      </c>
      <c r="J8673" s="2">
        <f t="shared" si="683"/>
        <v>9</v>
      </c>
      <c r="K8673" t="str">
        <f t="shared" si="684"/>
        <v>Pantserjuffers</v>
      </c>
      <c r="L8673" s="25">
        <f t="shared" si="686"/>
        <v>38.428571428571431</v>
      </c>
    </row>
    <row r="8674" spans="1:12" x14ac:dyDescent="0.25">
      <c r="A8674">
        <v>425</v>
      </c>
      <c r="B8674" t="s">
        <v>87</v>
      </c>
      <c r="C8674" s="1">
        <v>43005.565972222219</v>
      </c>
      <c r="D8674">
        <v>4</v>
      </c>
      <c r="E8674" t="s">
        <v>36</v>
      </c>
      <c r="F8674" t="s">
        <v>37</v>
      </c>
      <c r="G8674">
        <v>7</v>
      </c>
      <c r="H8674" t="str">
        <f t="shared" si="685"/>
        <v>KD</v>
      </c>
      <c r="I8674" s="2">
        <f t="shared" si="682"/>
        <v>2017</v>
      </c>
      <c r="J8674" s="2">
        <f t="shared" si="683"/>
        <v>9</v>
      </c>
      <c r="K8674" t="str">
        <f t="shared" si="684"/>
        <v>Glazenmakers</v>
      </c>
      <c r="L8674" s="25">
        <f t="shared" si="686"/>
        <v>38.428571428571431</v>
      </c>
    </row>
    <row r="8675" spans="1:12" x14ac:dyDescent="0.25">
      <c r="A8675">
        <v>425</v>
      </c>
      <c r="B8675" t="s">
        <v>87</v>
      </c>
      <c r="C8675" s="1">
        <v>43005.565972222219</v>
      </c>
      <c r="D8675">
        <v>4</v>
      </c>
      <c r="E8675" t="s">
        <v>42</v>
      </c>
      <c r="F8675" t="s">
        <v>43</v>
      </c>
      <c r="G8675">
        <v>1</v>
      </c>
      <c r="H8675" t="str">
        <f t="shared" si="685"/>
        <v>KD</v>
      </c>
      <c r="I8675" s="2">
        <f t="shared" si="682"/>
        <v>2017</v>
      </c>
      <c r="J8675" s="2">
        <f t="shared" si="683"/>
        <v>9</v>
      </c>
      <c r="K8675" t="str">
        <f t="shared" si="684"/>
        <v>Korenbouten</v>
      </c>
      <c r="L8675" s="25">
        <f t="shared" si="686"/>
        <v>38.428571428571431</v>
      </c>
    </row>
    <row r="8676" spans="1:12" x14ac:dyDescent="0.25">
      <c r="A8676">
        <v>425</v>
      </c>
      <c r="B8676" t="s">
        <v>87</v>
      </c>
      <c r="C8676" s="1">
        <v>43005.565972222219</v>
      </c>
      <c r="D8676">
        <v>1</v>
      </c>
      <c r="E8676" t="s">
        <v>34</v>
      </c>
      <c r="F8676" t="s">
        <v>35</v>
      </c>
      <c r="G8676">
        <v>35</v>
      </c>
      <c r="H8676" t="str">
        <f t="shared" si="685"/>
        <v>KD</v>
      </c>
      <c r="I8676" s="2">
        <f t="shared" si="682"/>
        <v>2017</v>
      </c>
      <c r="J8676" s="2">
        <f t="shared" si="683"/>
        <v>9</v>
      </c>
      <c r="K8676" t="str">
        <f t="shared" si="684"/>
        <v>Pantserjuffers</v>
      </c>
      <c r="L8676" s="25">
        <f t="shared" si="686"/>
        <v>38.428571428571431</v>
      </c>
    </row>
    <row r="8677" spans="1:12" x14ac:dyDescent="0.25">
      <c r="A8677">
        <v>425</v>
      </c>
      <c r="B8677" t="s">
        <v>87</v>
      </c>
      <c r="C8677" s="1">
        <v>43005.565972222219</v>
      </c>
      <c r="D8677">
        <v>1</v>
      </c>
      <c r="E8677" t="s">
        <v>36</v>
      </c>
      <c r="F8677" t="s">
        <v>37</v>
      </c>
      <c r="G8677">
        <v>14</v>
      </c>
      <c r="H8677" t="str">
        <f t="shared" si="685"/>
        <v>KD</v>
      </c>
      <c r="I8677" s="2">
        <f t="shared" si="682"/>
        <v>2017</v>
      </c>
      <c r="J8677" s="2">
        <f t="shared" si="683"/>
        <v>9</v>
      </c>
      <c r="K8677" t="str">
        <f t="shared" si="684"/>
        <v>Glazenmakers</v>
      </c>
      <c r="L8677" s="25">
        <f t="shared" si="686"/>
        <v>38.428571428571431</v>
      </c>
    </row>
    <row r="8678" spans="1:12" x14ac:dyDescent="0.25">
      <c r="A8678">
        <v>425</v>
      </c>
      <c r="B8678" t="s">
        <v>87</v>
      </c>
      <c r="C8678" s="1">
        <v>43005.565972222219</v>
      </c>
      <c r="D8678">
        <v>4</v>
      </c>
      <c r="E8678" t="s">
        <v>55</v>
      </c>
      <c r="F8678" t="s">
        <v>56</v>
      </c>
      <c r="G8678">
        <v>17</v>
      </c>
      <c r="H8678" t="str">
        <f t="shared" si="685"/>
        <v>KD</v>
      </c>
      <c r="I8678" s="2">
        <f t="shared" si="682"/>
        <v>2017</v>
      </c>
      <c r="J8678" s="2">
        <f t="shared" si="683"/>
        <v>9</v>
      </c>
      <c r="K8678" t="str">
        <f t="shared" si="684"/>
        <v>Korenbouten</v>
      </c>
      <c r="L8678" s="25">
        <f t="shared" si="686"/>
        <v>38.428571428571431</v>
      </c>
    </row>
    <row r="8679" spans="1:12" x14ac:dyDescent="0.25">
      <c r="A8679">
        <v>425</v>
      </c>
      <c r="B8679" t="s">
        <v>87</v>
      </c>
      <c r="C8679" s="1">
        <v>43243.555555555555</v>
      </c>
      <c r="D8679">
        <v>4</v>
      </c>
      <c r="E8679" t="s">
        <v>12</v>
      </c>
      <c r="F8679" t="s">
        <v>13</v>
      </c>
      <c r="G8679">
        <v>12</v>
      </c>
      <c r="H8679" t="str">
        <f t="shared" si="685"/>
        <v>KD</v>
      </c>
      <c r="I8679" s="2">
        <f t="shared" si="682"/>
        <v>2018</v>
      </c>
      <c r="J8679" s="2">
        <f t="shared" si="683"/>
        <v>5</v>
      </c>
      <c r="K8679" t="str">
        <f t="shared" si="684"/>
        <v>Waterjuffer</v>
      </c>
      <c r="L8679" s="25">
        <f t="shared" si="686"/>
        <v>20.285714285714285</v>
      </c>
    </row>
    <row r="8680" spans="1:12" x14ac:dyDescent="0.25">
      <c r="A8680">
        <v>425</v>
      </c>
      <c r="B8680" t="s">
        <v>87</v>
      </c>
      <c r="C8680" s="1">
        <v>43243.555555555555</v>
      </c>
      <c r="D8680">
        <v>4</v>
      </c>
      <c r="E8680" t="s">
        <v>14</v>
      </c>
      <c r="F8680" t="s">
        <v>15</v>
      </c>
      <c r="G8680">
        <v>6</v>
      </c>
      <c r="H8680" t="str">
        <f t="shared" si="685"/>
        <v>KD</v>
      </c>
      <c r="I8680" s="2">
        <f t="shared" si="682"/>
        <v>2018</v>
      </c>
      <c r="J8680" s="2">
        <f t="shared" si="683"/>
        <v>5</v>
      </c>
      <c r="K8680" t="str">
        <f t="shared" si="684"/>
        <v>Waterjuffer</v>
      </c>
      <c r="L8680" s="25">
        <f t="shared" si="686"/>
        <v>20.285714285714285</v>
      </c>
    </row>
    <row r="8681" spans="1:12" x14ac:dyDescent="0.25">
      <c r="A8681">
        <v>425</v>
      </c>
      <c r="B8681" t="s">
        <v>87</v>
      </c>
      <c r="C8681" s="1">
        <v>43243.555555555555</v>
      </c>
      <c r="D8681">
        <v>4</v>
      </c>
      <c r="E8681" t="s">
        <v>16</v>
      </c>
      <c r="F8681" t="s">
        <v>17</v>
      </c>
      <c r="G8681">
        <v>5</v>
      </c>
      <c r="H8681" t="str">
        <f t="shared" si="685"/>
        <v>KD</v>
      </c>
      <c r="I8681" s="2">
        <f t="shared" si="682"/>
        <v>2018</v>
      </c>
      <c r="J8681" s="2">
        <f t="shared" si="683"/>
        <v>5</v>
      </c>
      <c r="K8681" t="str">
        <f t="shared" si="684"/>
        <v>Waterjuffer</v>
      </c>
      <c r="L8681" s="25">
        <f t="shared" si="686"/>
        <v>20.285714285714285</v>
      </c>
    </row>
    <row r="8682" spans="1:12" x14ac:dyDescent="0.25">
      <c r="A8682">
        <v>425</v>
      </c>
      <c r="B8682" t="s">
        <v>87</v>
      </c>
      <c r="C8682" s="1">
        <v>43243.555555555555</v>
      </c>
      <c r="D8682">
        <v>4</v>
      </c>
      <c r="E8682" t="s">
        <v>61</v>
      </c>
      <c r="F8682" t="s">
        <v>62</v>
      </c>
      <c r="G8682">
        <v>12</v>
      </c>
      <c r="H8682" t="str">
        <f t="shared" si="685"/>
        <v>KD</v>
      </c>
      <c r="I8682" s="2">
        <f t="shared" si="682"/>
        <v>2018</v>
      </c>
      <c r="J8682" s="2">
        <f t="shared" si="683"/>
        <v>5</v>
      </c>
      <c r="K8682" t="str">
        <f t="shared" si="684"/>
        <v>Waterjuffer</v>
      </c>
      <c r="L8682" s="25">
        <f t="shared" si="686"/>
        <v>20.285714285714285</v>
      </c>
    </row>
    <row r="8683" spans="1:12" x14ac:dyDescent="0.25">
      <c r="A8683">
        <v>425</v>
      </c>
      <c r="B8683" t="s">
        <v>87</v>
      </c>
      <c r="C8683" s="1">
        <v>43243.555555555555</v>
      </c>
      <c r="D8683">
        <v>4</v>
      </c>
      <c r="E8683" t="s">
        <v>22</v>
      </c>
      <c r="F8683" t="s">
        <v>23</v>
      </c>
      <c r="G8683">
        <v>15</v>
      </c>
      <c r="H8683" t="str">
        <f t="shared" si="685"/>
        <v>KD</v>
      </c>
      <c r="I8683" s="2">
        <f t="shared" si="682"/>
        <v>2018</v>
      </c>
      <c r="J8683" s="2">
        <f t="shared" si="683"/>
        <v>5</v>
      </c>
      <c r="K8683" t="str">
        <f t="shared" si="684"/>
        <v>Glazenmakers</v>
      </c>
      <c r="L8683" s="25">
        <f t="shared" si="686"/>
        <v>20.285714285714285</v>
      </c>
    </row>
    <row r="8684" spans="1:12" x14ac:dyDescent="0.25">
      <c r="A8684">
        <v>425</v>
      </c>
      <c r="B8684" t="s">
        <v>87</v>
      </c>
      <c r="C8684" s="1">
        <v>43243.555555555555</v>
      </c>
      <c r="D8684">
        <v>4</v>
      </c>
      <c r="E8684" t="s">
        <v>24</v>
      </c>
      <c r="F8684" t="s">
        <v>25</v>
      </c>
      <c r="G8684">
        <v>5</v>
      </c>
      <c r="H8684" t="str">
        <f t="shared" si="685"/>
        <v>KD</v>
      </c>
      <c r="I8684" s="2">
        <f t="shared" si="682"/>
        <v>2018</v>
      </c>
      <c r="J8684" s="2">
        <f t="shared" si="683"/>
        <v>5</v>
      </c>
      <c r="K8684" t="str">
        <f t="shared" si="684"/>
        <v>Glazenmakers</v>
      </c>
      <c r="L8684" s="25">
        <f t="shared" si="686"/>
        <v>20.285714285714285</v>
      </c>
    </row>
    <row r="8685" spans="1:12" x14ac:dyDescent="0.25">
      <c r="A8685">
        <v>425</v>
      </c>
      <c r="B8685" t="s">
        <v>87</v>
      </c>
      <c r="C8685" s="1">
        <v>43243.555555555555</v>
      </c>
      <c r="D8685">
        <v>4</v>
      </c>
      <c r="E8685" t="s">
        <v>28</v>
      </c>
      <c r="F8685" t="s">
        <v>29</v>
      </c>
      <c r="G8685">
        <v>10</v>
      </c>
      <c r="H8685" t="str">
        <f t="shared" si="685"/>
        <v>KD</v>
      </c>
      <c r="I8685" s="2">
        <f t="shared" si="682"/>
        <v>2018</v>
      </c>
      <c r="J8685" s="2">
        <f t="shared" si="683"/>
        <v>5</v>
      </c>
      <c r="K8685" t="str">
        <f t="shared" si="684"/>
        <v>Korenbouten</v>
      </c>
      <c r="L8685" s="25">
        <f t="shared" si="686"/>
        <v>20.285714285714285</v>
      </c>
    </row>
    <row r="8686" spans="1:12" x14ac:dyDescent="0.25">
      <c r="A8686">
        <v>425</v>
      </c>
      <c r="B8686" t="s">
        <v>87</v>
      </c>
      <c r="C8686" s="1">
        <v>43243.555555555555</v>
      </c>
      <c r="D8686">
        <v>1</v>
      </c>
      <c r="E8686" t="s">
        <v>14</v>
      </c>
      <c r="F8686" t="s">
        <v>15</v>
      </c>
      <c r="G8686">
        <v>5</v>
      </c>
      <c r="H8686" t="str">
        <f t="shared" si="685"/>
        <v>KD</v>
      </c>
      <c r="I8686" s="2">
        <f t="shared" si="682"/>
        <v>2018</v>
      </c>
      <c r="J8686" s="2">
        <f t="shared" si="683"/>
        <v>5</v>
      </c>
      <c r="K8686" t="str">
        <f t="shared" si="684"/>
        <v>Waterjuffer</v>
      </c>
      <c r="L8686" s="25">
        <f t="shared" si="686"/>
        <v>20.285714285714285</v>
      </c>
    </row>
    <row r="8687" spans="1:12" x14ac:dyDescent="0.25">
      <c r="A8687">
        <v>425</v>
      </c>
      <c r="B8687" t="s">
        <v>87</v>
      </c>
      <c r="C8687" s="1">
        <v>43243.555555555555</v>
      </c>
      <c r="D8687">
        <v>1</v>
      </c>
      <c r="E8687" t="s">
        <v>16</v>
      </c>
      <c r="F8687" t="s">
        <v>17</v>
      </c>
      <c r="G8687">
        <v>4</v>
      </c>
      <c r="H8687" t="str">
        <f t="shared" si="685"/>
        <v>KD</v>
      </c>
      <c r="I8687" s="2">
        <f t="shared" si="682"/>
        <v>2018</v>
      </c>
      <c r="J8687" s="2">
        <f t="shared" si="683"/>
        <v>5</v>
      </c>
      <c r="K8687" t="str">
        <f t="shared" si="684"/>
        <v>Waterjuffer</v>
      </c>
      <c r="L8687" s="25">
        <f t="shared" si="686"/>
        <v>20.285714285714285</v>
      </c>
    </row>
    <row r="8688" spans="1:12" x14ac:dyDescent="0.25">
      <c r="A8688">
        <v>425</v>
      </c>
      <c r="B8688" t="s">
        <v>87</v>
      </c>
      <c r="C8688" s="1">
        <v>43243.555555555555</v>
      </c>
      <c r="D8688">
        <v>1</v>
      </c>
      <c r="E8688" t="s">
        <v>61</v>
      </c>
      <c r="F8688" t="s">
        <v>62</v>
      </c>
      <c r="G8688">
        <v>24</v>
      </c>
      <c r="H8688" t="str">
        <f t="shared" si="685"/>
        <v>KD</v>
      </c>
      <c r="I8688" s="2">
        <f t="shared" si="682"/>
        <v>2018</v>
      </c>
      <c r="J8688" s="2">
        <f t="shared" si="683"/>
        <v>5</v>
      </c>
      <c r="K8688" t="str">
        <f t="shared" si="684"/>
        <v>Waterjuffer</v>
      </c>
      <c r="L8688" s="25">
        <f t="shared" si="686"/>
        <v>20.285714285714285</v>
      </c>
    </row>
    <row r="8689" spans="1:12" x14ac:dyDescent="0.25">
      <c r="A8689">
        <v>425</v>
      </c>
      <c r="B8689" t="s">
        <v>87</v>
      </c>
      <c r="C8689" s="1">
        <v>43243.555555555555</v>
      </c>
      <c r="D8689">
        <v>1</v>
      </c>
      <c r="E8689" t="s">
        <v>22</v>
      </c>
      <c r="F8689" t="s">
        <v>23</v>
      </c>
      <c r="G8689">
        <v>3</v>
      </c>
      <c r="H8689" t="str">
        <f t="shared" si="685"/>
        <v>KD</v>
      </c>
      <c r="I8689" s="2">
        <f t="shared" si="682"/>
        <v>2018</v>
      </c>
      <c r="J8689" s="2">
        <f t="shared" si="683"/>
        <v>5</v>
      </c>
      <c r="K8689" t="str">
        <f t="shared" si="684"/>
        <v>Glazenmakers</v>
      </c>
      <c r="L8689" s="25">
        <f t="shared" si="686"/>
        <v>20.285714285714285</v>
      </c>
    </row>
    <row r="8690" spans="1:12" x14ac:dyDescent="0.25">
      <c r="A8690">
        <v>425</v>
      </c>
      <c r="B8690" t="s">
        <v>87</v>
      </c>
      <c r="C8690" s="1">
        <v>43243.555555555555</v>
      </c>
      <c r="D8690">
        <v>1</v>
      </c>
      <c r="E8690" t="s">
        <v>24</v>
      </c>
      <c r="F8690" t="s">
        <v>25</v>
      </c>
      <c r="G8690">
        <v>6</v>
      </c>
      <c r="H8690" t="str">
        <f t="shared" si="685"/>
        <v>KD</v>
      </c>
      <c r="I8690" s="2">
        <f t="shared" si="682"/>
        <v>2018</v>
      </c>
      <c r="J8690" s="2">
        <f t="shared" si="683"/>
        <v>5</v>
      </c>
      <c r="K8690" t="str">
        <f t="shared" si="684"/>
        <v>Glazenmakers</v>
      </c>
      <c r="L8690" s="25">
        <f t="shared" si="686"/>
        <v>20.285714285714285</v>
      </c>
    </row>
    <row r="8691" spans="1:12" x14ac:dyDescent="0.25">
      <c r="A8691">
        <v>425</v>
      </c>
      <c r="B8691" t="s">
        <v>87</v>
      </c>
      <c r="C8691" s="1">
        <v>43243.555555555555</v>
      </c>
      <c r="D8691">
        <v>4</v>
      </c>
      <c r="E8691" t="s">
        <v>10</v>
      </c>
      <c r="F8691" t="s">
        <v>11</v>
      </c>
      <c r="G8691">
        <v>4</v>
      </c>
      <c r="H8691" t="str">
        <f t="shared" si="685"/>
        <v>KD</v>
      </c>
      <c r="I8691" s="2">
        <f t="shared" si="682"/>
        <v>2018</v>
      </c>
      <c r="J8691" s="2">
        <f t="shared" si="683"/>
        <v>5</v>
      </c>
      <c r="K8691" t="str">
        <f t="shared" si="684"/>
        <v>Waterjuffer</v>
      </c>
      <c r="L8691" s="25">
        <f t="shared" si="686"/>
        <v>20.285714285714285</v>
      </c>
    </row>
    <row r="8692" spans="1:12" x14ac:dyDescent="0.25">
      <c r="A8692">
        <v>425</v>
      </c>
      <c r="B8692" t="s">
        <v>87</v>
      </c>
      <c r="C8692" s="1">
        <v>43243.555555555555</v>
      </c>
      <c r="D8692">
        <v>4</v>
      </c>
      <c r="E8692" t="s">
        <v>26</v>
      </c>
      <c r="F8692" t="s">
        <v>27</v>
      </c>
      <c r="G8692">
        <v>3</v>
      </c>
      <c r="H8692" t="str">
        <f t="shared" si="685"/>
        <v>KD</v>
      </c>
      <c r="I8692" s="2">
        <f t="shared" ref="I8692:I8755" si="687">YEAR(C8692)</f>
        <v>2018</v>
      </c>
      <c r="J8692" s="2">
        <f t="shared" ref="J8692:J8755" si="688">MONTH(C8692)</f>
        <v>5</v>
      </c>
      <c r="K8692" t="str">
        <f t="shared" ref="K8692:K8755" si="689">VLOOKUP(E8692,$Q$2:$R$100,2,FALSE)</f>
        <v>Glazenmakers</v>
      </c>
      <c r="L8692" s="25">
        <f t="shared" si="686"/>
        <v>20.285714285714285</v>
      </c>
    </row>
    <row r="8693" spans="1:12" x14ac:dyDescent="0.25">
      <c r="A8693">
        <v>425</v>
      </c>
      <c r="B8693" t="s">
        <v>87</v>
      </c>
      <c r="C8693" s="1">
        <v>43243.555555555555</v>
      </c>
      <c r="D8693">
        <v>4</v>
      </c>
      <c r="E8693" t="s">
        <v>73</v>
      </c>
      <c r="F8693" t="s">
        <v>74</v>
      </c>
      <c r="G8693">
        <v>1</v>
      </c>
      <c r="H8693" t="str">
        <f t="shared" si="685"/>
        <v>KD</v>
      </c>
      <c r="I8693" s="2">
        <f t="shared" si="687"/>
        <v>2018</v>
      </c>
      <c r="J8693" s="2">
        <f t="shared" si="688"/>
        <v>5</v>
      </c>
      <c r="K8693" t="str">
        <f t="shared" si="689"/>
        <v>Glanslibel</v>
      </c>
      <c r="L8693" s="25">
        <f t="shared" si="686"/>
        <v>20.285714285714285</v>
      </c>
    </row>
    <row r="8694" spans="1:12" x14ac:dyDescent="0.25">
      <c r="A8694">
        <v>425</v>
      </c>
      <c r="B8694" t="s">
        <v>87</v>
      </c>
      <c r="C8694" s="1">
        <v>43243.555555555555</v>
      </c>
      <c r="D8694">
        <v>1</v>
      </c>
      <c r="E8694" t="s">
        <v>28</v>
      </c>
      <c r="F8694" t="s">
        <v>29</v>
      </c>
      <c r="G8694">
        <v>8</v>
      </c>
      <c r="H8694" t="str">
        <f t="shared" si="685"/>
        <v>KD</v>
      </c>
      <c r="I8694" s="2">
        <f t="shared" si="687"/>
        <v>2018</v>
      </c>
      <c r="J8694" s="2">
        <f t="shared" si="688"/>
        <v>5</v>
      </c>
      <c r="K8694" t="str">
        <f t="shared" si="689"/>
        <v>Korenbouten</v>
      </c>
      <c r="L8694" s="25">
        <f t="shared" si="686"/>
        <v>20.285714285714285</v>
      </c>
    </row>
    <row r="8695" spans="1:12" x14ac:dyDescent="0.25">
      <c r="A8695">
        <v>425</v>
      </c>
      <c r="B8695" t="s">
        <v>87</v>
      </c>
      <c r="C8695" s="1">
        <v>43250.447916666664</v>
      </c>
      <c r="D8695">
        <v>4</v>
      </c>
      <c r="E8695" t="s">
        <v>10</v>
      </c>
      <c r="F8695" t="s">
        <v>11</v>
      </c>
      <c r="G8695">
        <v>3</v>
      </c>
      <c r="H8695" t="str">
        <f t="shared" si="685"/>
        <v>KD</v>
      </c>
      <c r="I8695" s="2">
        <f t="shared" si="687"/>
        <v>2018</v>
      </c>
      <c r="J8695" s="2">
        <f t="shared" si="688"/>
        <v>5</v>
      </c>
      <c r="K8695" t="str">
        <f t="shared" si="689"/>
        <v>Waterjuffer</v>
      </c>
      <c r="L8695" s="25">
        <f t="shared" si="686"/>
        <v>21.285714285714285</v>
      </c>
    </row>
    <row r="8696" spans="1:12" x14ac:dyDescent="0.25">
      <c r="A8696">
        <v>425</v>
      </c>
      <c r="B8696" t="s">
        <v>87</v>
      </c>
      <c r="C8696" s="1">
        <v>43250.447916666664</v>
      </c>
      <c r="D8696">
        <v>4</v>
      </c>
      <c r="E8696" t="s">
        <v>14</v>
      </c>
      <c r="F8696" t="s">
        <v>15</v>
      </c>
      <c r="G8696">
        <v>9</v>
      </c>
      <c r="H8696" t="str">
        <f t="shared" si="685"/>
        <v>KD</v>
      </c>
      <c r="I8696" s="2">
        <f t="shared" si="687"/>
        <v>2018</v>
      </c>
      <c r="J8696" s="2">
        <f t="shared" si="688"/>
        <v>5</v>
      </c>
      <c r="K8696" t="str">
        <f t="shared" si="689"/>
        <v>Waterjuffer</v>
      </c>
      <c r="L8696" s="25">
        <f t="shared" si="686"/>
        <v>21.285714285714285</v>
      </c>
    </row>
    <row r="8697" spans="1:12" x14ac:dyDescent="0.25">
      <c r="A8697">
        <v>425</v>
      </c>
      <c r="B8697" t="s">
        <v>87</v>
      </c>
      <c r="C8697" s="1">
        <v>43250.447916666664</v>
      </c>
      <c r="D8697">
        <v>4</v>
      </c>
      <c r="E8697" t="s">
        <v>16</v>
      </c>
      <c r="F8697" t="s">
        <v>17</v>
      </c>
      <c r="G8697">
        <v>5</v>
      </c>
      <c r="H8697" t="str">
        <f t="shared" si="685"/>
        <v>KD</v>
      </c>
      <c r="I8697" s="2">
        <f t="shared" si="687"/>
        <v>2018</v>
      </c>
      <c r="J8697" s="2">
        <f t="shared" si="688"/>
        <v>5</v>
      </c>
      <c r="K8697" t="str">
        <f t="shared" si="689"/>
        <v>Waterjuffer</v>
      </c>
      <c r="L8697" s="25">
        <f t="shared" si="686"/>
        <v>21.285714285714285</v>
      </c>
    </row>
    <row r="8698" spans="1:12" x14ac:dyDescent="0.25">
      <c r="A8698">
        <v>425</v>
      </c>
      <c r="B8698" t="s">
        <v>87</v>
      </c>
      <c r="C8698" s="1">
        <v>43250.447916666664</v>
      </c>
      <c r="D8698">
        <v>4</v>
      </c>
      <c r="E8698" t="s">
        <v>24</v>
      </c>
      <c r="F8698" t="s">
        <v>25</v>
      </c>
      <c r="G8698">
        <v>4</v>
      </c>
      <c r="H8698" t="str">
        <f t="shared" si="685"/>
        <v>KD</v>
      </c>
      <c r="I8698" s="2">
        <f t="shared" si="687"/>
        <v>2018</v>
      </c>
      <c r="J8698" s="2">
        <f t="shared" si="688"/>
        <v>5</v>
      </c>
      <c r="K8698" t="str">
        <f t="shared" si="689"/>
        <v>Glazenmakers</v>
      </c>
      <c r="L8698" s="25">
        <f t="shared" si="686"/>
        <v>21.285714285714285</v>
      </c>
    </row>
    <row r="8699" spans="1:12" x14ac:dyDescent="0.25">
      <c r="A8699">
        <v>425</v>
      </c>
      <c r="B8699" t="s">
        <v>87</v>
      </c>
      <c r="C8699" s="1">
        <v>43250.447916666664</v>
      </c>
      <c r="D8699">
        <v>4</v>
      </c>
      <c r="E8699" t="s">
        <v>26</v>
      </c>
      <c r="F8699" t="s">
        <v>27</v>
      </c>
      <c r="G8699">
        <v>10</v>
      </c>
      <c r="H8699" t="str">
        <f t="shared" si="685"/>
        <v>KD</v>
      </c>
      <c r="I8699" s="2">
        <f t="shared" si="687"/>
        <v>2018</v>
      </c>
      <c r="J8699" s="2">
        <f t="shared" si="688"/>
        <v>5</v>
      </c>
      <c r="K8699" t="str">
        <f t="shared" si="689"/>
        <v>Glazenmakers</v>
      </c>
      <c r="L8699" s="25">
        <f t="shared" si="686"/>
        <v>21.285714285714285</v>
      </c>
    </row>
    <row r="8700" spans="1:12" x14ac:dyDescent="0.25">
      <c r="A8700">
        <v>425</v>
      </c>
      <c r="B8700" t="s">
        <v>87</v>
      </c>
      <c r="C8700" s="1">
        <v>43250.447916666664</v>
      </c>
      <c r="D8700">
        <v>4</v>
      </c>
      <c r="E8700" t="s">
        <v>73</v>
      </c>
      <c r="F8700" t="s">
        <v>74</v>
      </c>
      <c r="G8700">
        <v>1</v>
      </c>
      <c r="H8700" t="str">
        <f t="shared" si="685"/>
        <v>KD</v>
      </c>
      <c r="I8700" s="2">
        <f t="shared" si="687"/>
        <v>2018</v>
      </c>
      <c r="J8700" s="2">
        <f t="shared" si="688"/>
        <v>5</v>
      </c>
      <c r="K8700" t="str">
        <f t="shared" si="689"/>
        <v>Glanslibel</v>
      </c>
      <c r="L8700" s="25">
        <f t="shared" si="686"/>
        <v>21.285714285714285</v>
      </c>
    </row>
    <row r="8701" spans="1:12" x14ac:dyDescent="0.25">
      <c r="A8701">
        <v>425</v>
      </c>
      <c r="B8701" t="s">
        <v>87</v>
      </c>
      <c r="C8701" s="1">
        <v>43250.447916666664</v>
      </c>
      <c r="D8701">
        <v>4</v>
      </c>
      <c r="E8701" t="s">
        <v>28</v>
      </c>
      <c r="F8701" t="s">
        <v>29</v>
      </c>
      <c r="G8701">
        <v>7</v>
      </c>
      <c r="H8701" t="str">
        <f t="shared" si="685"/>
        <v>KD</v>
      </c>
      <c r="I8701" s="2">
        <f t="shared" si="687"/>
        <v>2018</v>
      </c>
      <c r="J8701" s="2">
        <f t="shared" si="688"/>
        <v>5</v>
      </c>
      <c r="K8701" t="str">
        <f t="shared" si="689"/>
        <v>Korenbouten</v>
      </c>
      <c r="L8701" s="25">
        <f t="shared" si="686"/>
        <v>21.285714285714285</v>
      </c>
    </row>
    <row r="8702" spans="1:12" x14ac:dyDescent="0.25">
      <c r="A8702">
        <v>425</v>
      </c>
      <c r="B8702" t="s">
        <v>87</v>
      </c>
      <c r="C8702" s="1">
        <v>43250.447916666664</v>
      </c>
      <c r="D8702">
        <v>4</v>
      </c>
      <c r="E8702" t="s">
        <v>61</v>
      </c>
      <c r="F8702" t="s">
        <v>62</v>
      </c>
      <c r="G8702">
        <v>16</v>
      </c>
      <c r="H8702" t="str">
        <f t="shared" si="685"/>
        <v>KD</v>
      </c>
      <c r="I8702" s="2">
        <f t="shared" si="687"/>
        <v>2018</v>
      </c>
      <c r="J8702" s="2">
        <f t="shared" si="688"/>
        <v>5</v>
      </c>
      <c r="K8702" t="str">
        <f t="shared" si="689"/>
        <v>Waterjuffer</v>
      </c>
      <c r="L8702" s="25">
        <f t="shared" si="686"/>
        <v>21.285714285714285</v>
      </c>
    </row>
    <row r="8703" spans="1:12" x14ac:dyDescent="0.25">
      <c r="A8703">
        <v>425</v>
      </c>
      <c r="B8703" t="s">
        <v>87</v>
      </c>
      <c r="C8703" s="1">
        <v>43250.447916666664</v>
      </c>
      <c r="D8703">
        <v>4</v>
      </c>
      <c r="E8703" t="s">
        <v>22</v>
      </c>
      <c r="F8703" t="s">
        <v>23</v>
      </c>
      <c r="G8703">
        <v>5</v>
      </c>
      <c r="H8703" t="str">
        <f t="shared" si="685"/>
        <v>KD</v>
      </c>
      <c r="I8703" s="2">
        <f t="shared" si="687"/>
        <v>2018</v>
      </c>
      <c r="J8703" s="2">
        <f t="shared" si="688"/>
        <v>5</v>
      </c>
      <c r="K8703" t="str">
        <f t="shared" si="689"/>
        <v>Glazenmakers</v>
      </c>
      <c r="L8703" s="25">
        <f t="shared" si="686"/>
        <v>21.285714285714285</v>
      </c>
    </row>
    <row r="8704" spans="1:12" x14ac:dyDescent="0.25">
      <c r="A8704">
        <v>425</v>
      </c>
      <c r="B8704" t="s">
        <v>87</v>
      </c>
      <c r="C8704" s="1">
        <v>43250.447916666664</v>
      </c>
      <c r="D8704">
        <v>1</v>
      </c>
      <c r="E8704" t="s">
        <v>10</v>
      </c>
      <c r="F8704" t="s">
        <v>11</v>
      </c>
      <c r="G8704">
        <v>2</v>
      </c>
      <c r="H8704" t="str">
        <f t="shared" si="685"/>
        <v>KD</v>
      </c>
      <c r="I8704" s="2">
        <f t="shared" si="687"/>
        <v>2018</v>
      </c>
      <c r="J8704" s="2">
        <f t="shared" si="688"/>
        <v>5</v>
      </c>
      <c r="K8704" t="str">
        <f t="shared" si="689"/>
        <v>Waterjuffer</v>
      </c>
      <c r="L8704" s="25">
        <f t="shared" si="686"/>
        <v>21.285714285714285</v>
      </c>
    </row>
    <row r="8705" spans="1:12" x14ac:dyDescent="0.25">
      <c r="A8705">
        <v>425</v>
      </c>
      <c r="B8705" t="s">
        <v>87</v>
      </c>
      <c r="C8705" s="1">
        <v>43250.447916666664</v>
      </c>
      <c r="D8705">
        <v>1</v>
      </c>
      <c r="E8705" t="s">
        <v>14</v>
      </c>
      <c r="F8705" t="s">
        <v>15</v>
      </c>
      <c r="G8705">
        <v>14</v>
      </c>
      <c r="H8705" t="str">
        <f t="shared" si="685"/>
        <v>KD</v>
      </c>
      <c r="I8705" s="2">
        <f t="shared" si="687"/>
        <v>2018</v>
      </c>
      <c r="J8705" s="2">
        <f t="shared" si="688"/>
        <v>5</v>
      </c>
      <c r="K8705" t="str">
        <f t="shared" si="689"/>
        <v>Waterjuffer</v>
      </c>
      <c r="L8705" s="25">
        <f t="shared" si="686"/>
        <v>21.285714285714285</v>
      </c>
    </row>
    <row r="8706" spans="1:12" x14ac:dyDescent="0.25">
      <c r="A8706">
        <v>425</v>
      </c>
      <c r="B8706" t="s">
        <v>87</v>
      </c>
      <c r="C8706" s="1">
        <v>43250.447916666664</v>
      </c>
      <c r="D8706">
        <v>1</v>
      </c>
      <c r="E8706" t="s">
        <v>16</v>
      </c>
      <c r="F8706" t="s">
        <v>17</v>
      </c>
      <c r="G8706">
        <v>3</v>
      </c>
      <c r="H8706" t="str">
        <f t="shared" ref="H8706:H8769" si="690">VLOOKUP(A8706,$N$2:$O$51,2,FALSE)</f>
        <v>KD</v>
      </c>
      <c r="I8706" s="2">
        <f t="shared" si="687"/>
        <v>2018</v>
      </c>
      <c r="J8706" s="2">
        <f t="shared" si="688"/>
        <v>5</v>
      </c>
      <c r="K8706" t="str">
        <f t="shared" si="689"/>
        <v>Waterjuffer</v>
      </c>
      <c r="L8706" s="25">
        <f t="shared" si="686"/>
        <v>21.285714285714285</v>
      </c>
    </row>
    <row r="8707" spans="1:12" x14ac:dyDescent="0.25">
      <c r="A8707">
        <v>425</v>
      </c>
      <c r="B8707" t="s">
        <v>87</v>
      </c>
      <c r="C8707" s="1">
        <v>43250.447916666664</v>
      </c>
      <c r="D8707">
        <v>1</v>
      </c>
      <c r="E8707" t="s">
        <v>24</v>
      </c>
      <c r="F8707" t="s">
        <v>25</v>
      </c>
      <c r="G8707">
        <v>9</v>
      </c>
      <c r="H8707" t="str">
        <f t="shared" si="690"/>
        <v>KD</v>
      </c>
      <c r="I8707" s="2">
        <f t="shared" si="687"/>
        <v>2018</v>
      </c>
      <c r="J8707" s="2">
        <f t="shared" si="688"/>
        <v>5</v>
      </c>
      <c r="K8707" t="str">
        <f t="shared" si="689"/>
        <v>Glazenmakers</v>
      </c>
      <c r="L8707" s="25">
        <f t="shared" ref="L8707:L8770" si="691">(ROUNDDOWN(C8707-DATE(I8707,1,1),0))/7</f>
        <v>21.285714285714285</v>
      </c>
    </row>
    <row r="8708" spans="1:12" x14ac:dyDescent="0.25">
      <c r="A8708">
        <v>425</v>
      </c>
      <c r="B8708" t="s">
        <v>87</v>
      </c>
      <c r="C8708" s="1">
        <v>43250.447916666664</v>
      </c>
      <c r="D8708">
        <v>1</v>
      </c>
      <c r="E8708" t="s">
        <v>26</v>
      </c>
      <c r="F8708" t="s">
        <v>27</v>
      </c>
      <c r="G8708">
        <v>12</v>
      </c>
      <c r="H8708" t="str">
        <f t="shared" si="690"/>
        <v>KD</v>
      </c>
      <c r="I8708" s="2">
        <f t="shared" si="687"/>
        <v>2018</v>
      </c>
      <c r="J8708" s="2">
        <f t="shared" si="688"/>
        <v>5</v>
      </c>
      <c r="K8708" t="str">
        <f t="shared" si="689"/>
        <v>Glazenmakers</v>
      </c>
      <c r="L8708" s="25">
        <f t="shared" si="691"/>
        <v>21.285714285714285</v>
      </c>
    </row>
    <row r="8709" spans="1:12" x14ac:dyDescent="0.25">
      <c r="A8709">
        <v>425</v>
      </c>
      <c r="B8709" t="s">
        <v>87</v>
      </c>
      <c r="C8709" s="1">
        <v>43250.447916666664</v>
      </c>
      <c r="D8709">
        <v>1</v>
      </c>
      <c r="E8709" t="s">
        <v>28</v>
      </c>
      <c r="F8709" t="s">
        <v>29</v>
      </c>
      <c r="G8709">
        <v>5</v>
      </c>
      <c r="H8709" t="str">
        <f t="shared" si="690"/>
        <v>KD</v>
      </c>
      <c r="I8709" s="2">
        <f t="shared" si="687"/>
        <v>2018</v>
      </c>
      <c r="J8709" s="2">
        <f t="shared" si="688"/>
        <v>5</v>
      </c>
      <c r="K8709" t="str">
        <f t="shared" si="689"/>
        <v>Korenbouten</v>
      </c>
      <c r="L8709" s="25">
        <f t="shared" si="691"/>
        <v>21.285714285714285</v>
      </c>
    </row>
    <row r="8710" spans="1:12" x14ac:dyDescent="0.25">
      <c r="A8710">
        <v>425</v>
      </c>
      <c r="B8710" t="s">
        <v>87</v>
      </c>
      <c r="C8710" s="1">
        <v>43250.447916666664</v>
      </c>
      <c r="D8710">
        <v>1</v>
      </c>
      <c r="E8710" t="s">
        <v>61</v>
      </c>
      <c r="F8710" t="s">
        <v>62</v>
      </c>
      <c r="G8710">
        <v>13</v>
      </c>
      <c r="H8710" t="str">
        <f t="shared" si="690"/>
        <v>KD</v>
      </c>
      <c r="I8710" s="2">
        <f t="shared" si="687"/>
        <v>2018</v>
      </c>
      <c r="J8710" s="2">
        <f t="shared" si="688"/>
        <v>5</v>
      </c>
      <c r="K8710" t="str">
        <f t="shared" si="689"/>
        <v>Waterjuffer</v>
      </c>
      <c r="L8710" s="25">
        <f t="shared" si="691"/>
        <v>21.285714285714285</v>
      </c>
    </row>
    <row r="8711" spans="1:12" x14ac:dyDescent="0.25">
      <c r="A8711">
        <v>425</v>
      </c>
      <c r="B8711" t="s">
        <v>87</v>
      </c>
      <c r="C8711" s="1">
        <v>43250.447916666664</v>
      </c>
      <c r="D8711">
        <v>1</v>
      </c>
      <c r="E8711" t="s">
        <v>22</v>
      </c>
      <c r="F8711" t="s">
        <v>23</v>
      </c>
      <c r="G8711">
        <v>3</v>
      </c>
      <c r="H8711" t="str">
        <f t="shared" si="690"/>
        <v>KD</v>
      </c>
      <c r="I8711" s="2">
        <f t="shared" si="687"/>
        <v>2018</v>
      </c>
      <c r="J8711" s="2">
        <f t="shared" si="688"/>
        <v>5</v>
      </c>
      <c r="K8711" t="str">
        <f t="shared" si="689"/>
        <v>Glazenmakers</v>
      </c>
      <c r="L8711" s="25">
        <f t="shared" si="691"/>
        <v>21.285714285714285</v>
      </c>
    </row>
    <row r="8712" spans="1:12" x14ac:dyDescent="0.25">
      <c r="A8712">
        <v>425</v>
      </c>
      <c r="B8712" t="s">
        <v>87</v>
      </c>
      <c r="C8712" s="1">
        <v>43278.461805555555</v>
      </c>
      <c r="D8712">
        <v>4</v>
      </c>
      <c r="E8712" t="s">
        <v>10</v>
      </c>
      <c r="F8712" t="s">
        <v>11</v>
      </c>
      <c r="G8712">
        <v>7</v>
      </c>
      <c r="H8712" t="str">
        <f t="shared" si="690"/>
        <v>KD</v>
      </c>
      <c r="I8712" s="2">
        <f t="shared" si="687"/>
        <v>2018</v>
      </c>
      <c r="J8712" s="2">
        <f t="shared" si="688"/>
        <v>6</v>
      </c>
      <c r="K8712" t="str">
        <f t="shared" si="689"/>
        <v>Waterjuffer</v>
      </c>
      <c r="L8712" s="25">
        <f t="shared" si="691"/>
        <v>25.285714285714285</v>
      </c>
    </row>
    <row r="8713" spans="1:12" x14ac:dyDescent="0.25">
      <c r="A8713">
        <v>425</v>
      </c>
      <c r="B8713" t="s">
        <v>87</v>
      </c>
      <c r="C8713" s="1">
        <v>43278.461805555555</v>
      </c>
      <c r="D8713">
        <v>4</v>
      </c>
      <c r="E8713" t="s">
        <v>14</v>
      </c>
      <c r="F8713" t="s">
        <v>15</v>
      </c>
      <c r="G8713">
        <v>1</v>
      </c>
      <c r="H8713" t="str">
        <f t="shared" si="690"/>
        <v>KD</v>
      </c>
      <c r="I8713" s="2">
        <f t="shared" si="687"/>
        <v>2018</v>
      </c>
      <c r="J8713" s="2">
        <f t="shared" si="688"/>
        <v>6</v>
      </c>
      <c r="K8713" t="str">
        <f t="shared" si="689"/>
        <v>Waterjuffer</v>
      </c>
      <c r="L8713" s="25">
        <f t="shared" si="691"/>
        <v>25.285714285714285</v>
      </c>
    </row>
    <row r="8714" spans="1:12" x14ac:dyDescent="0.25">
      <c r="A8714">
        <v>425</v>
      </c>
      <c r="B8714" t="s">
        <v>87</v>
      </c>
      <c r="C8714" s="1">
        <v>43278.461805555555</v>
      </c>
      <c r="D8714">
        <v>4</v>
      </c>
      <c r="E8714" t="s">
        <v>20</v>
      </c>
      <c r="F8714" t="s">
        <v>21</v>
      </c>
      <c r="G8714">
        <v>1</v>
      </c>
      <c r="H8714" t="str">
        <f t="shared" si="690"/>
        <v>KD</v>
      </c>
      <c r="I8714" s="2">
        <f t="shared" si="687"/>
        <v>2018</v>
      </c>
      <c r="J8714" s="2">
        <f t="shared" si="688"/>
        <v>6</v>
      </c>
      <c r="K8714" t="str">
        <f t="shared" si="689"/>
        <v>Waterjuffer</v>
      </c>
      <c r="L8714" s="25">
        <f t="shared" si="691"/>
        <v>25.285714285714285</v>
      </c>
    </row>
    <row r="8715" spans="1:12" x14ac:dyDescent="0.25">
      <c r="A8715">
        <v>425</v>
      </c>
      <c r="B8715" t="s">
        <v>87</v>
      </c>
      <c r="C8715" s="1">
        <v>43278.461805555555</v>
      </c>
      <c r="D8715">
        <v>4</v>
      </c>
      <c r="E8715" t="s">
        <v>16</v>
      </c>
      <c r="F8715" t="s">
        <v>17</v>
      </c>
      <c r="G8715">
        <v>1</v>
      </c>
      <c r="H8715" t="str">
        <f t="shared" si="690"/>
        <v>KD</v>
      </c>
      <c r="I8715" s="2">
        <f t="shared" si="687"/>
        <v>2018</v>
      </c>
      <c r="J8715" s="2">
        <f t="shared" si="688"/>
        <v>6</v>
      </c>
      <c r="K8715" t="str">
        <f t="shared" si="689"/>
        <v>Waterjuffer</v>
      </c>
      <c r="L8715" s="25">
        <f t="shared" si="691"/>
        <v>25.285714285714285</v>
      </c>
    </row>
    <row r="8716" spans="1:12" x14ac:dyDescent="0.25">
      <c r="A8716">
        <v>425</v>
      </c>
      <c r="B8716" t="s">
        <v>87</v>
      </c>
      <c r="C8716" s="1">
        <v>43278.461805555555</v>
      </c>
      <c r="D8716">
        <v>4</v>
      </c>
      <c r="E8716" t="s">
        <v>26</v>
      </c>
      <c r="F8716" t="s">
        <v>27</v>
      </c>
      <c r="G8716">
        <v>7</v>
      </c>
      <c r="H8716" t="str">
        <f t="shared" si="690"/>
        <v>KD</v>
      </c>
      <c r="I8716" s="2">
        <f t="shared" si="687"/>
        <v>2018</v>
      </c>
      <c r="J8716" s="2">
        <f t="shared" si="688"/>
        <v>6</v>
      </c>
      <c r="K8716" t="str">
        <f t="shared" si="689"/>
        <v>Glazenmakers</v>
      </c>
      <c r="L8716" s="25">
        <f t="shared" si="691"/>
        <v>25.285714285714285</v>
      </c>
    </row>
    <row r="8717" spans="1:12" x14ac:dyDescent="0.25">
      <c r="A8717">
        <v>425</v>
      </c>
      <c r="B8717" t="s">
        <v>87</v>
      </c>
      <c r="C8717" s="1">
        <v>43278.461805555555</v>
      </c>
      <c r="D8717">
        <v>4</v>
      </c>
      <c r="E8717" t="s">
        <v>18</v>
      </c>
      <c r="F8717" t="s">
        <v>19</v>
      </c>
      <c r="G8717">
        <v>2</v>
      </c>
      <c r="H8717" t="str">
        <f t="shared" si="690"/>
        <v>KD</v>
      </c>
      <c r="I8717" s="2">
        <f t="shared" si="687"/>
        <v>2018</v>
      </c>
      <c r="J8717" s="2">
        <f t="shared" si="688"/>
        <v>6</v>
      </c>
      <c r="K8717" t="str">
        <f t="shared" si="689"/>
        <v>Korenbouten</v>
      </c>
      <c r="L8717" s="25">
        <f t="shared" si="691"/>
        <v>25.285714285714285</v>
      </c>
    </row>
    <row r="8718" spans="1:12" x14ac:dyDescent="0.25">
      <c r="A8718">
        <v>425</v>
      </c>
      <c r="B8718" t="s">
        <v>87</v>
      </c>
      <c r="C8718" s="1">
        <v>43278.461805555555</v>
      </c>
      <c r="D8718">
        <v>1</v>
      </c>
      <c r="E8718" t="s">
        <v>10</v>
      </c>
      <c r="F8718" t="s">
        <v>11</v>
      </c>
      <c r="G8718">
        <v>2</v>
      </c>
      <c r="H8718" t="str">
        <f t="shared" si="690"/>
        <v>KD</v>
      </c>
      <c r="I8718" s="2">
        <f t="shared" si="687"/>
        <v>2018</v>
      </c>
      <c r="J8718" s="2">
        <f t="shared" si="688"/>
        <v>6</v>
      </c>
      <c r="K8718" t="str">
        <f t="shared" si="689"/>
        <v>Waterjuffer</v>
      </c>
      <c r="L8718" s="25">
        <f t="shared" si="691"/>
        <v>25.285714285714285</v>
      </c>
    </row>
    <row r="8719" spans="1:12" x14ac:dyDescent="0.25">
      <c r="A8719">
        <v>425</v>
      </c>
      <c r="B8719" t="s">
        <v>87</v>
      </c>
      <c r="C8719" s="1">
        <v>43278.461805555555</v>
      </c>
      <c r="D8719">
        <v>1</v>
      </c>
      <c r="E8719" t="s">
        <v>14</v>
      </c>
      <c r="F8719" t="s">
        <v>15</v>
      </c>
      <c r="G8719">
        <v>6</v>
      </c>
      <c r="H8719" t="str">
        <f t="shared" si="690"/>
        <v>KD</v>
      </c>
      <c r="I8719" s="2">
        <f t="shared" si="687"/>
        <v>2018</v>
      </c>
      <c r="J8719" s="2">
        <f t="shared" si="688"/>
        <v>6</v>
      </c>
      <c r="K8719" t="str">
        <f t="shared" si="689"/>
        <v>Waterjuffer</v>
      </c>
      <c r="L8719" s="25">
        <f t="shared" si="691"/>
        <v>25.285714285714285</v>
      </c>
    </row>
    <row r="8720" spans="1:12" x14ac:dyDescent="0.25">
      <c r="A8720">
        <v>425</v>
      </c>
      <c r="B8720" t="s">
        <v>87</v>
      </c>
      <c r="C8720" s="1">
        <v>43278.461805555555</v>
      </c>
      <c r="D8720">
        <v>1</v>
      </c>
      <c r="E8720" t="s">
        <v>26</v>
      </c>
      <c r="F8720" t="s">
        <v>27</v>
      </c>
      <c r="G8720">
        <v>7</v>
      </c>
      <c r="H8720" t="str">
        <f t="shared" si="690"/>
        <v>KD</v>
      </c>
      <c r="I8720" s="2">
        <f t="shared" si="687"/>
        <v>2018</v>
      </c>
      <c r="J8720" s="2">
        <f t="shared" si="688"/>
        <v>6</v>
      </c>
      <c r="K8720" t="str">
        <f t="shared" si="689"/>
        <v>Glazenmakers</v>
      </c>
      <c r="L8720" s="25">
        <f t="shared" si="691"/>
        <v>25.285714285714285</v>
      </c>
    </row>
    <row r="8721" spans="1:12" x14ac:dyDescent="0.25">
      <c r="A8721">
        <v>425</v>
      </c>
      <c r="B8721" t="s">
        <v>87</v>
      </c>
      <c r="C8721" s="1">
        <v>43278.461805555555</v>
      </c>
      <c r="D8721">
        <v>1</v>
      </c>
      <c r="E8721" t="s">
        <v>18</v>
      </c>
      <c r="F8721" t="s">
        <v>19</v>
      </c>
      <c r="G8721">
        <v>2</v>
      </c>
      <c r="H8721" t="str">
        <f t="shared" si="690"/>
        <v>KD</v>
      </c>
      <c r="I8721" s="2">
        <f t="shared" si="687"/>
        <v>2018</v>
      </c>
      <c r="J8721" s="2">
        <f t="shared" si="688"/>
        <v>6</v>
      </c>
      <c r="K8721" t="str">
        <f t="shared" si="689"/>
        <v>Korenbouten</v>
      </c>
      <c r="L8721" s="25">
        <f t="shared" si="691"/>
        <v>25.285714285714285</v>
      </c>
    </row>
    <row r="8722" spans="1:12" x14ac:dyDescent="0.25">
      <c r="A8722">
        <v>425</v>
      </c>
      <c r="B8722" t="s">
        <v>87</v>
      </c>
      <c r="C8722" s="1">
        <v>43282.458333333336</v>
      </c>
      <c r="D8722">
        <v>4</v>
      </c>
      <c r="E8722" t="s">
        <v>10</v>
      </c>
      <c r="F8722" t="s">
        <v>11</v>
      </c>
      <c r="G8722">
        <v>2</v>
      </c>
      <c r="H8722" t="str">
        <f t="shared" si="690"/>
        <v>KD</v>
      </c>
      <c r="I8722" s="2">
        <f t="shared" si="687"/>
        <v>2018</v>
      </c>
      <c r="J8722" s="2">
        <f t="shared" si="688"/>
        <v>7</v>
      </c>
      <c r="K8722" t="str">
        <f t="shared" si="689"/>
        <v>Waterjuffer</v>
      </c>
      <c r="L8722" s="25">
        <f t="shared" si="691"/>
        <v>25.857142857142858</v>
      </c>
    </row>
    <row r="8723" spans="1:12" x14ac:dyDescent="0.25">
      <c r="A8723">
        <v>425</v>
      </c>
      <c r="B8723" t="s">
        <v>87</v>
      </c>
      <c r="C8723" s="1">
        <v>43282.458333333336</v>
      </c>
      <c r="D8723">
        <v>4</v>
      </c>
      <c r="E8723" t="s">
        <v>14</v>
      </c>
      <c r="F8723" t="s">
        <v>15</v>
      </c>
      <c r="G8723">
        <v>2</v>
      </c>
      <c r="H8723" t="str">
        <f t="shared" si="690"/>
        <v>KD</v>
      </c>
      <c r="I8723" s="2">
        <f t="shared" si="687"/>
        <v>2018</v>
      </c>
      <c r="J8723" s="2">
        <f t="shared" si="688"/>
        <v>7</v>
      </c>
      <c r="K8723" t="str">
        <f t="shared" si="689"/>
        <v>Waterjuffer</v>
      </c>
      <c r="L8723" s="25">
        <f t="shared" si="691"/>
        <v>25.857142857142858</v>
      </c>
    </row>
    <row r="8724" spans="1:12" x14ac:dyDescent="0.25">
      <c r="A8724">
        <v>425</v>
      </c>
      <c r="B8724" t="s">
        <v>87</v>
      </c>
      <c r="C8724" s="1">
        <v>43282.458333333336</v>
      </c>
      <c r="D8724">
        <v>4</v>
      </c>
      <c r="E8724" t="s">
        <v>20</v>
      </c>
      <c r="F8724" t="s">
        <v>21</v>
      </c>
      <c r="G8724">
        <v>1</v>
      </c>
      <c r="H8724" t="str">
        <f t="shared" si="690"/>
        <v>KD</v>
      </c>
      <c r="I8724" s="2">
        <f t="shared" si="687"/>
        <v>2018</v>
      </c>
      <c r="J8724" s="2">
        <f t="shared" si="688"/>
        <v>7</v>
      </c>
      <c r="K8724" t="str">
        <f t="shared" si="689"/>
        <v>Waterjuffer</v>
      </c>
      <c r="L8724" s="25">
        <f t="shared" si="691"/>
        <v>25.857142857142858</v>
      </c>
    </row>
    <row r="8725" spans="1:12" x14ac:dyDescent="0.25">
      <c r="A8725">
        <v>425</v>
      </c>
      <c r="B8725" t="s">
        <v>87</v>
      </c>
      <c r="C8725" s="1">
        <v>43282.458333333336</v>
      </c>
      <c r="D8725">
        <v>4</v>
      </c>
      <c r="E8725" t="s">
        <v>26</v>
      </c>
      <c r="F8725" t="s">
        <v>27</v>
      </c>
      <c r="G8725">
        <v>4</v>
      </c>
      <c r="H8725" t="str">
        <f t="shared" si="690"/>
        <v>KD</v>
      </c>
      <c r="I8725" s="2">
        <f t="shared" si="687"/>
        <v>2018</v>
      </c>
      <c r="J8725" s="2">
        <f t="shared" si="688"/>
        <v>7</v>
      </c>
      <c r="K8725" t="str">
        <f t="shared" si="689"/>
        <v>Glazenmakers</v>
      </c>
      <c r="L8725" s="25">
        <f t="shared" si="691"/>
        <v>25.857142857142858</v>
      </c>
    </row>
    <row r="8726" spans="1:12" x14ac:dyDescent="0.25">
      <c r="A8726">
        <v>425</v>
      </c>
      <c r="B8726" t="s">
        <v>87</v>
      </c>
      <c r="C8726" s="1">
        <v>43282.458333333336</v>
      </c>
      <c r="D8726">
        <v>1</v>
      </c>
      <c r="E8726" t="s">
        <v>10</v>
      </c>
      <c r="F8726" t="s">
        <v>11</v>
      </c>
      <c r="G8726">
        <v>7</v>
      </c>
      <c r="H8726" t="str">
        <f t="shared" si="690"/>
        <v>KD</v>
      </c>
      <c r="I8726" s="2">
        <f t="shared" si="687"/>
        <v>2018</v>
      </c>
      <c r="J8726" s="2">
        <f t="shared" si="688"/>
        <v>7</v>
      </c>
      <c r="K8726" t="str">
        <f t="shared" si="689"/>
        <v>Waterjuffer</v>
      </c>
      <c r="L8726" s="25">
        <f t="shared" si="691"/>
        <v>25.857142857142858</v>
      </c>
    </row>
    <row r="8727" spans="1:12" x14ac:dyDescent="0.25">
      <c r="A8727">
        <v>425</v>
      </c>
      <c r="B8727" t="s">
        <v>87</v>
      </c>
      <c r="C8727" s="1">
        <v>43282.458333333336</v>
      </c>
      <c r="D8727">
        <v>1</v>
      </c>
      <c r="E8727" t="s">
        <v>20</v>
      </c>
      <c r="F8727" t="s">
        <v>21</v>
      </c>
      <c r="G8727">
        <v>5</v>
      </c>
      <c r="H8727" t="str">
        <f t="shared" si="690"/>
        <v>KD</v>
      </c>
      <c r="I8727" s="2">
        <f t="shared" si="687"/>
        <v>2018</v>
      </c>
      <c r="J8727" s="2">
        <f t="shared" si="688"/>
        <v>7</v>
      </c>
      <c r="K8727" t="str">
        <f t="shared" si="689"/>
        <v>Waterjuffer</v>
      </c>
      <c r="L8727" s="25">
        <f t="shared" si="691"/>
        <v>25.857142857142858</v>
      </c>
    </row>
    <row r="8728" spans="1:12" x14ac:dyDescent="0.25">
      <c r="A8728">
        <v>425</v>
      </c>
      <c r="B8728" t="s">
        <v>87</v>
      </c>
      <c r="C8728" s="1">
        <v>43282.458333333336</v>
      </c>
      <c r="D8728">
        <v>1</v>
      </c>
      <c r="E8728" t="s">
        <v>26</v>
      </c>
      <c r="F8728" t="s">
        <v>27</v>
      </c>
      <c r="G8728">
        <v>6</v>
      </c>
      <c r="H8728" t="str">
        <f t="shared" si="690"/>
        <v>KD</v>
      </c>
      <c r="I8728" s="2">
        <f t="shared" si="687"/>
        <v>2018</v>
      </c>
      <c r="J8728" s="2">
        <f t="shared" si="688"/>
        <v>7</v>
      </c>
      <c r="K8728" t="str">
        <f t="shared" si="689"/>
        <v>Glazenmakers</v>
      </c>
      <c r="L8728" s="25">
        <f t="shared" si="691"/>
        <v>25.857142857142858</v>
      </c>
    </row>
    <row r="8729" spans="1:12" x14ac:dyDescent="0.25">
      <c r="A8729">
        <v>425</v>
      </c>
      <c r="B8729" t="s">
        <v>87</v>
      </c>
      <c r="C8729" s="1">
        <v>43282.458333333336</v>
      </c>
      <c r="D8729">
        <v>4</v>
      </c>
      <c r="E8729" t="s">
        <v>24</v>
      </c>
      <c r="F8729" t="s">
        <v>25</v>
      </c>
      <c r="G8729">
        <v>1</v>
      </c>
      <c r="H8729" t="str">
        <f t="shared" si="690"/>
        <v>KD</v>
      </c>
      <c r="I8729" s="2">
        <f t="shared" si="687"/>
        <v>2018</v>
      </c>
      <c r="J8729" s="2">
        <f t="shared" si="688"/>
        <v>7</v>
      </c>
      <c r="K8729" t="str">
        <f t="shared" si="689"/>
        <v>Glazenmakers</v>
      </c>
      <c r="L8729" s="25">
        <f t="shared" si="691"/>
        <v>25.857142857142858</v>
      </c>
    </row>
    <row r="8730" spans="1:12" x14ac:dyDescent="0.25">
      <c r="A8730">
        <v>425</v>
      </c>
      <c r="B8730" t="s">
        <v>87</v>
      </c>
      <c r="C8730" s="1">
        <v>43282.458333333336</v>
      </c>
      <c r="D8730">
        <v>4</v>
      </c>
      <c r="E8730" t="s">
        <v>61</v>
      </c>
      <c r="F8730" t="s">
        <v>62</v>
      </c>
      <c r="G8730">
        <v>3</v>
      </c>
      <c r="H8730" t="str">
        <f t="shared" si="690"/>
        <v>KD</v>
      </c>
      <c r="I8730" s="2">
        <f t="shared" si="687"/>
        <v>2018</v>
      </c>
      <c r="J8730" s="2">
        <f t="shared" si="688"/>
        <v>7</v>
      </c>
      <c r="K8730" t="str">
        <f t="shared" si="689"/>
        <v>Waterjuffer</v>
      </c>
      <c r="L8730" s="25">
        <f t="shared" si="691"/>
        <v>25.857142857142858</v>
      </c>
    </row>
    <row r="8731" spans="1:12" x14ac:dyDescent="0.25">
      <c r="A8731">
        <v>425</v>
      </c>
      <c r="B8731" t="s">
        <v>87</v>
      </c>
      <c r="C8731" s="1">
        <v>43292.475694444445</v>
      </c>
      <c r="D8731">
        <v>4</v>
      </c>
      <c r="E8731" t="s">
        <v>10</v>
      </c>
      <c r="F8731" t="s">
        <v>11</v>
      </c>
      <c r="G8731">
        <v>2</v>
      </c>
      <c r="H8731" t="str">
        <f t="shared" si="690"/>
        <v>KD</v>
      </c>
      <c r="I8731" s="2">
        <f t="shared" si="687"/>
        <v>2018</v>
      </c>
      <c r="J8731" s="2">
        <f t="shared" si="688"/>
        <v>7</v>
      </c>
      <c r="K8731" t="str">
        <f t="shared" si="689"/>
        <v>Waterjuffer</v>
      </c>
      <c r="L8731" s="25">
        <f t="shared" si="691"/>
        <v>27.285714285714285</v>
      </c>
    </row>
    <row r="8732" spans="1:12" x14ac:dyDescent="0.25">
      <c r="A8732">
        <v>425</v>
      </c>
      <c r="B8732" t="s">
        <v>87</v>
      </c>
      <c r="C8732" s="1">
        <v>43292.475694444445</v>
      </c>
      <c r="D8732">
        <v>4</v>
      </c>
      <c r="E8732" t="s">
        <v>14</v>
      </c>
      <c r="F8732" t="s">
        <v>15</v>
      </c>
      <c r="G8732">
        <v>1</v>
      </c>
      <c r="H8732" t="str">
        <f t="shared" si="690"/>
        <v>KD</v>
      </c>
      <c r="I8732" s="2">
        <f t="shared" si="687"/>
        <v>2018</v>
      </c>
      <c r="J8732" s="2">
        <f t="shared" si="688"/>
        <v>7</v>
      </c>
      <c r="K8732" t="str">
        <f t="shared" si="689"/>
        <v>Waterjuffer</v>
      </c>
      <c r="L8732" s="25">
        <f t="shared" si="691"/>
        <v>27.285714285714285</v>
      </c>
    </row>
    <row r="8733" spans="1:12" x14ac:dyDescent="0.25">
      <c r="A8733">
        <v>425</v>
      </c>
      <c r="B8733" t="s">
        <v>87</v>
      </c>
      <c r="C8733" s="1">
        <v>43292.475694444445</v>
      </c>
      <c r="D8733">
        <v>4</v>
      </c>
      <c r="E8733" t="s">
        <v>26</v>
      </c>
      <c r="F8733" t="s">
        <v>27</v>
      </c>
      <c r="G8733">
        <v>6</v>
      </c>
      <c r="H8733" t="str">
        <f t="shared" si="690"/>
        <v>KD</v>
      </c>
      <c r="I8733" s="2">
        <f t="shared" si="687"/>
        <v>2018</v>
      </c>
      <c r="J8733" s="2">
        <f t="shared" si="688"/>
        <v>7</v>
      </c>
      <c r="K8733" t="str">
        <f t="shared" si="689"/>
        <v>Glazenmakers</v>
      </c>
      <c r="L8733" s="25">
        <f t="shared" si="691"/>
        <v>27.285714285714285</v>
      </c>
    </row>
    <row r="8734" spans="1:12" x14ac:dyDescent="0.25">
      <c r="A8734">
        <v>425</v>
      </c>
      <c r="B8734" t="s">
        <v>87</v>
      </c>
      <c r="C8734" s="1">
        <v>43292.475694444445</v>
      </c>
      <c r="D8734">
        <v>1</v>
      </c>
      <c r="E8734" t="s">
        <v>14</v>
      </c>
      <c r="F8734" t="s">
        <v>15</v>
      </c>
      <c r="G8734">
        <v>1</v>
      </c>
      <c r="H8734" t="str">
        <f t="shared" si="690"/>
        <v>KD</v>
      </c>
      <c r="I8734" s="2">
        <f t="shared" si="687"/>
        <v>2018</v>
      </c>
      <c r="J8734" s="2">
        <f t="shared" si="688"/>
        <v>7</v>
      </c>
      <c r="K8734" t="str">
        <f t="shared" si="689"/>
        <v>Waterjuffer</v>
      </c>
      <c r="L8734" s="25">
        <f t="shared" si="691"/>
        <v>27.285714285714285</v>
      </c>
    </row>
    <row r="8735" spans="1:12" x14ac:dyDescent="0.25">
      <c r="A8735">
        <v>425</v>
      </c>
      <c r="B8735" t="s">
        <v>87</v>
      </c>
      <c r="C8735" s="1">
        <v>43292.475694444445</v>
      </c>
      <c r="D8735">
        <v>1</v>
      </c>
      <c r="E8735" t="s">
        <v>26</v>
      </c>
      <c r="F8735" t="s">
        <v>27</v>
      </c>
      <c r="G8735">
        <v>2</v>
      </c>
      <c r="H8735" t="str">
        <f t="shared" si="690"/>
        <v>KD</v>
      </c>
      <c r="I8735" s="2">
        <f t="shared" si="687"/>
        <v>2018</v>
      </c>
      <c r="J8735" s="2">
        <f t="shared" si="688"/>
        <v>7</v>
      </c>
      <c r="K8735" t="str">
        <f t="shared" si="689"/>
        <v>Glazenmakers</v>
      </c>
      <c r="L8735" s="25">
        <f t="shared" si="691"/>
        <v>27.285714285714285</v>
      </c>
    </row>
    <row r="8736" spans="1:12" x14ac:dyDescent="0.25">
      <c r="A8736">
        <v>425</v>
      </c>
      <c r="B8736" t="s">
        <v>87</v>
      </c>
      <c r="C8736" s="1">
        <v>43292.475694444445</v>
      </c>
      <c r="D8736">
        <v>4</v>
      </c>
      <c r="E8736" t="s">
        <v>16</v>
      </c>
      <c r="F8736" t="s">
        <v>17</v>
      </c>
      <c r="G8736">
        <v>1</v>
      </c>
      <c r="H8736" t="str">
        <f t="shared" si="690"/>
        <v>KD</v>
      </c>
      <c r="I8736" s="2">
        <f t="shared" si="687"/>
        <v>2018</v>
      </c>
      <c r="J8736" s="2">
        <f t="shared" si="688"/>
        <v>7</v>
      </c>
      <c r="K8736" t="str">
        <f t="shared" si="689"/>
        <v>Waterjuffer</v>
      </c>
      <c r="L8736" s="25">
        <f t="shared" si="691"/>
        <v>27.285714285714285</v>
      </c>
    </row>
    <row r="8737" spans="1:12" x14ac:dyDescent="0.25">
      <c r="A8737">
        <v>425</v>
      </c>
      <c r="B8737" t="s">
        <v>87</v>
      </c>
      <c r="C8737" s="1">
        <v>43292.475694444445</v>
      </c>
      <c r="D8737">
        <v>4</v>
      </c>
      <c r="E8737" t="s">
        <v>18</v>
      </c>
      <c r="F8737" t="s">
        <v>19</v>
      </c>
      <c r="G8737">
        <v>1</v>
      </c>
      <c r="H8737" t="str">
        <f t="shared" si="690"/>
        <v>KD</v>
      </c>
      <c r="I8737" s="2">
        <f t="shared" si="687"/>
        <v>2018</v>
      </c>
      <c r="J8737" s="2">
        <f t="shared" si="688"/>
        <v>7</v>
      </c>
      <c r="K8737" t="str">
        <f t="shared" si="689"/>
        <v>Korenbouten</v>
      </c>
      <c r="L8737" s="25">
        <f t="shared" si="691"/>
        <v>27.285714285714285</v>
      </c>
    </row>
    <row r="8738" spans="1:12" x14ac:dyDescent="0.25">
      <c r="A8738">
        <v>425</v>
      </c>
      <c r="B8738" t="s">
        <v>87</v>
      </c>
      <c r="C8738" s="1">
        <v>43292.475694444445</v>
      </c>
      <c r="D8738">
        <v>4</v>
      </c>
      <c r="E8738" t="s">
        <v>42</v>
      </c>
      <c r="F8738" t="s">
        <v>43</v>
      </c>
      <c r="G8738">
        <v>1</v>
      </c>
      <c r="H8738" t="str">
        <f t="shared" si="690"/>
        <v>KD</v>
      </c>
      <c r="I8738" s="2">
        <f t="shared" si="687"/>
        <v>2018</v>
      </c>
      <c r="J8738" s="2">
        <f t="shared" si="688"/>
        <v>7</v>
      </c>
      <c r="K8738" t="str">
        <f t="shared" si="689"/>
        <v>Korenbouten</v>
      </c>
      <c r="L8738" s="25">
        <f t="shared" si="691"/>
        <v>27.285714285714285</v>
      </c>
    </row>
    <row r="8739" spans="1:12" x14ac:dyDescent="0.25">
      <c r="A8739">
        <v>425</v>
      </c>
      <c r="B8739" t="s">
        <v>87</v>
      </c>
      <c r="C8739" s="1">
        <v>43301.479166666664</v>
      </c>
      <c r="D8739">
        <v>4</v>
      </c>
      <c r="E8739" t="s">
        <v>20</v>
      </c>
      <c r="F8739" t="s">
        <v>21</v>
      </c>
      <c r="G8739">
        <v>2</v>
      </c>
      <c r="H8739" t="str">
        <f t="shared" si="690"/>
        <v>KD</v>
      </c>
      <c r="I8739" s="2">
        <f t="shared" si="687"/>
        <v>2018</v>
      </c>
      <c r="J8739" s="2">
        <f t="shared" si="688"/>
        <v>7</v>
      </c>
      <c r="K8739" t="str">
        <f t="shared" si="689"/>
        <v>Waterjuffer</v>
      </c>
      <c r="L8739" s="25">
        <f t="shared" si="691"/>
        <v>28.571428571428573</v>
      </c>
    </row>
    <row r="8740" spans="1:12" x14ac:dyDescent="0.25">
      <c r="A8740">
        <v>425</v>
      </c>
      <c r="B8740" t="s">
        <v>87</v>
      </c>
      <c r="C8740" s="1">
        <v>43301.479166666664</v>
      </c>
      <c r="D8740">
        <v>4</v>
      </c>
      <c r="E8740" t="s">
        <v>16</v>
      </c>
      <c r="F8740" t="s">
        <v>17</v>
      </c>
      <c r="G8740">
        <v>1</v>
      </c>
      <c r="H8740" t="str">
        <f t="shared" si="690"/>
        <v>KD</v>
      </c>
      <c r="I8740" s="2">
        <f t="shared" si="687"/>
        <v>2018</v>
      </c>
      <c r="J8740" s="2">
        <f t="shared" si="688"/>
        <v>7</v>
      </c>
      <c r="K8740" t="str">
        <f t="shared" si="689"/>
        <v>Waterjuffer</v>
      </c>
      <c r="L8740" s="25">
        <f t="shared" si="691"/>
        <v>28.571428571428573</v>
      </c>
    </row>
    <row r="8741" spans="1:12" x14ac:dyDescent="0.25">
      <c r="A8741">
        <v>425</v>
      </c>
      <c r="B8741" t="s">
        <v>87</v>
      </c>
      <c r="C8741" s="1">
        <v>43301.479166666664</v>
      </c>
      <c r="D8741">
        <v>4</v>
      </c>
      <c r="E8741" t="s">
        <v>26</v>
      </c>
      <c r="F8741" t="s">
        <v>27</v>
      </c>
      <c r="G8741">
        <v>4</v>
      </c>
      <c r="H8741" t="str">
        <f t="shared" si="690"/>
        <v>KD</v>
      </c>
      <c r="I8741" s="2">
        <f t="shared" si="687"/>
        <v>2018</v>
      </c>
      <c r="J8741" s="2">
        <f t="shared" si="688"/>
        <v>7</v>
      </c>
      <c r="K8741" t="str">
        <f t="shared" si="689"/>
        <v>Glazenmakers</v>
      </c>
      <c r="L8741" s="25">
        <f t="shared" si="691"/>
        <v>28.571428571428573</v>
      </c>
    </row>
    <row r="8742" spans="1:12" x14ac:dyDescent="0.25">
      <c r="A8742">
        <v>425</v>
      </c>
      <c r="B8742" t="s">
        <v>87</v>
      </c>
      <c r="C8742" s="1">
        <v>43301.479166666664</v>
      </c>
      <c r="D8742">
        <v>4</v>
      </c>
      <c r="E8742" t="s">
        <v>32</v>
      </c>
      <c r="F8742" t="s">
        <v>33</v>
      </c>
      <c r="G8742">
        <v>1</v>
      </c>
      <c r="H8742" t="str">
        <f t="shared" si="690"/>
        <v>KD</v>
      </c>
      <c r="I8742" s="2">
        <f t="shared" si="687"/>
        <v>2018</v>
      </c>
      <c r="J8742" s="2">
        <f t="shared" si="688"/>
        <v>7</v>
      </c>
      <c r="K8742" t="str">
        <f t="shared" si="689"/>
        <v>Korenbouten</v>
      </c>
      <c r="L8742" s="25">
        <f t="shared" si="691"/>
        <v>28.571428571428573</v>
      </c>
    </row>
    <row r="8743" spans="1:12" x14ac:dyDescent="0.25">
      <c r="A8743">
        <v>425</v>
      </c>
      <c r="B8743" t="s">
        <v>87</v>
      </c>
      <c r="C8743" s="1">
        <v>43301.479166666664</v>
      </c>
      <c r="D8743">
        <v>1</v>
      </c>
      <c r="E8743" t="s">
        <v>20</v>
      </c>
      <c r="F8743" t="s">
        <v>21</v>
      </c>
      <c r="G8743">
        <v>1</v>
      </c>
      <c r="H8743" t="str">
        <f t="shared" si="690"/>
        <v>KD</v>
      </c>
      <c r="I8743" s="2">
        <f t="shared" si="687"/>
        <v>2018</v>
      </c>
      <c r="J8743" s="2">
        <f t="shared" si="688"/>
        <v>7</v>
      </c>
      <c r="K8743" t="str">
        <f t="shared" si="689"/>
        <v>Waterjuffer</v>
      </c>
      <c r="L8743" s="25">
        <f t="shared" si="691"/>
        <v>28.571428571428573</v>
      </c>
    </row>
    <row r="8744" spans="1:12" x14ac:dyDescent="0.25">
      <c r="A8744">
        <v>425</v>
      </c>
      <c r="B8744" t="s">
        <v>87</v>
      </c>
      <c r="C8744" s="1">
        <v>43301.479166666664</v>
      </c>
      <c r="D8744">
        <v>1</v>
      </c>
      <c r="E8744" t="s">
        <v>16</v>
      </c>
      <c r="F8744" t="s">
        <v>17</v>
      </c>
      <c r="G8744">
        <v>2</v>
      </c>
      <c r="H8744" t="str">
        <f t="shared" si="690"/>
        <v>KD</v>
      </c>
      <c r="I8744" s="2">
        <f t="shared" si="687"/>
        <v>2018</v>
      </c>
      <c r="J8744" s="2">
        <f t="shared" si="688"/>
        <v>7</v>
      </c>
      <c r="K8744" t="str">
        <f t="shared" si="689"/>
        <v>Waterjuffer</v>
      </c>
      <c r="L8744" s="25">
        <f t="shared" si="691"/>
        <v>28.571428571428573</v>
      </c>
    </row>
    <row r="8745" spans="1:12" x14ac:dyDescent="0.25">
      <c r="A8745">
        <v>425</v>
      </c>
      <c r="B8745" t="s">
        <v>87</v>
      </c>
      <c r="C8745" s="1">
        <v>43301.479166666664</v>
      </c>
      <c r="D8745">
        <v>1</v>
      </c>
      <c r="E8745" t="s">
        <v>26</v>
      </c>
      <c r="F8745" t="s">
        <v>27</v>
      </c>
      <c r="G8745">
        <v>1</v>
      </c>
      <c r="H8745" t="str">
        <f t="shared" si="690"/>
        <v>KD</v>
      </c>
      <c r="I8745" s="2">
        <f t="shared" si="687"/>
        <v>2018</v>
      </c>
      <c r="J8745" s="2">
        <f t="shared" si="688"/>
        <v>7</v>
      </c>
      <c r="K8745" t="str">
        <f t="shared" si="689"/>
        <v>Glazenmakers</v>
      </c>
      <c r="L8745" s="25">
        <f t="shared" si="691"/>
        <v>28.571428571428573</v>
      </c>
    </row>
    <row r="8746" spans="1:12" x14ac:dyDescent="0.25">
      <c r="A8746">
        <v>425</v>
      </c>
      <c r="B8746" t="s">
        <v>87</v>
      </c>
      <c r="C8746" s="1">
        <v>43301.479166666664</v>
      </c>
      <c r="D8746">
        <v>1</v>
      </c>
      <c r="E8746" t="s">
        <v>32</v>
      </c>
      <c r="F8746" t="s">
        <v>33</v>
      </c>
      <c r="G8746">
        <v>1</v>
      </c>
      <c r="H8746" t="str">
        <f t="shared" si="690"/>
        <v>KD</v>
      </c>
      <c r="I8746" s="2">
        <f t="shared" si="687"/>
        <v>2018</v>
      </c>
      <c r="J8746" s="2">
        <f t="shared" si="688"/>
        <v>7</v>
      </c>
      <c r="K8746" t="str">
        <f t="shared" si="689"/>
        <v>Korenbouten</v>
      </c>
      <c r="L8746" s="25">
        <f t="shared" si="691"/>
        <v>28.571428571428573</v>
      </c>
    </row>
    <row r="8747" spans="1:12" x14ac:dyDescent="0.25">
      <c r="A8747">
        <v>425</v>
      </c>
      <c r="B8747" t="s">
        <v>87</v>
      </c>
      <c r="C8747" s="1">
        <v>43301.479166666664</v>
      </c>
      <c r="D8747">
        <v>4</v>
      </c>
      <c r="E8747" t="s">
        <v>10</v>
      </c>
      <c r="F8747" t="s">
        <v>11</v>
      </c>
      <c r="G8747">
        <v>3</v>
      </c>
      <c r="H8747" t="str">
        <f t="shared" si="690"/>
        <v>KD</v>
      </c>
      <c r="I8747" s="2">
        <f t="shared" si="687"/>
        <v>2018</v>
      </c>
      <c r="J8747" s="2">
        <f t="shared" si="688"/>
        <v>7</v>
      </c>
      <c r="K8747" t="str">
        <f t="shared" si="689"/>
        <v>Waterjuffer</v>
      </c>
      <c r="L8747" s="25">
        <f t="shared" si="691"/>
        <v>28.571428571428573</v>
      </c>
    </row>
    <row r="8748" spans="1:12" x14ac:dyDescent="0.25">
      <c r="A8748">
        <v>425</v>
      </c>
      <c r="B8748" t="s">
        <v>87</v>
      </c>
      <c r="C8748" s="1">
        <v>43301.479166666664</v>
      </c>
      <c r="D8748">
        <v>4</v>
      </c>
      <c r="E8748" t="s">
        <v>14</v>
      </c>
      <c r="F8748" t="s">
        <v>15</v>
      </c>
      <c r="G8748">
        <v>4</v>
      </c>
      <c r="H8748" t="str">
        <f t="shared" si="690"/>
        <v>KD</v>
      </c>
      <c r="I8748" s="2">
        <f t="shared" si="687"/>
        <v>2018</v>
      </c>
      <c r="J8748" s="2">
        <f t="shared" si="688"/>
        <v>7</v>
      </c>
      <c r="K8748" t="str">
        <f t="shared" si="689"/>
        <v>Waterjuffer</v>
      </c>
      <c r="L8748" s="25">
        <f t="shared" si="691"/>
        <v>28.571428571428573</v>
      </c>
    </row>
    <row r="8749" spans="1:12" x14ac:dyDescent="0.25">
      <c r="A8749">
        <v>425</v>
      </c>
      <c r="B8749" t="s">
        <v>87</v>
      </c>
      <c r="C8749" s="1">
        <v>43301.479166666664</v>
      </c>
      <c r="D8749">
        <v>4</v>
      </c>
      <c r="E8749" t="s">
        <v>36</v>
      </c>
      <c r="F8749" t="s">
        <v>37</v>
      </c>
      <c r="G8749">
        <v>4</v>
      </c>
      <c r="H8749" t="str">
        <f t="shared" si="690"/>
        <v>KD</v>
      </c>
      <c r="I8749" s="2">
        <f t="shared" si="687"/>
        <v>2018</v>
      </c>
      <c r="J8749" s="2">
        <f t="shared" si="688"/>
        <v>7</v>
      </c>
      <c r="K8749" t="str">
        <f t="shared" si="689"/>
        <v>Glazenmakers</v>
      </c>
      <c r="L8749" s="25">
        <f t="shared" si="691"/>
        <v>28.571428571428573</v>
      </c>
    </row>
    <row r="8750" spans="1:12" x14ac:dyDescent="0.25">
      <c r="A8750">
        <v>425</v>
      </c>
      <c r="B8750" t="s">
        <v>87</v>
      </c>
      <c r="C8750" s="1">
        <v>43301.479166666664</v>
      </c>
      <c r="D8750">
        <v>4</v>
      </c>
      <c r="E8750" t="s">
        <v>40</v>
      </c>
      <c r="F8750" t="s">
        <v>41</v>
      </c>
      <c r="G8750">
        <v>1</v>
      </c>
      <c r="H8750" t="str">
        <f t="shared" si="690"/>
        <v>KD</v>
      </c>
      <c r="I8750" s="2">
        <f t="shared" si="687"/>
        <v>2018</v>
      </c>
      <c r="J8750" s="2">
        <f t="shared" si="688"/>
        <v>7</v>
      </c>
      <c r="K8750" t="str">
        <f t="shared" si="689"/>
        <v>Korenbouten</v>
      </c>
      <c r="L8750" s="25">
        <f t="shared" si="691"/>
        <v>28.571428571428573</v>
      </c>
    </row>
    <row r="8751" spans="1:12" x14ac:dyDescent="0.25">
      <c r="A8751">
        <v>425</v>
      </c>
      <c r="B8751" t="s">
        <v>87</v>
      </c>
      <c r="C8751" s="1">
        <v>43320.447916666664</v>
      </c>
      <c r="D8751">
        <v>4</v>
      </c>
      <c r="E8751" t="s">
        <v>10</v>
      </c>
      <c r="F8751" t="s">
        <v>11</v>
      </c>
      <c r="G8751">
        <v>1</v>
      </c>
      <c r="H8751" t="str">
        <f t="shared" si="690"/>
        <v>KD</v>
      </c>
      <c r="I8751" s="2">
        <f t="shared" si="687"/>
        <v>2018</v>
      </c>
      <c r="J8751" s="2">
        <f t="shared" si="688"/>
        <v>8</v>
      </c>
      <c r="K8751" t="str">
        <f t="shared" si="689"/>
        <v>Waterjuffer</v>
      </c>
      <c r="L8751" s="25">
        <f t="shared" si="691"/>
        <v>31.285714285714285</v>
      </c>
    </row>
    <row r="8752" spans="1:12" x14ac:dyDescent="0.25">
      <c r="A8752">
        <v>425</v>
      </c>
      <c r="B8752" t="s">
        <v>87</v>
      </c>
      <c r="C8752" s="1">
        <v>43320.447916666664</v>
      </c>
      <c r="D8752">
        <v>4</v>
      </c>
      <c r="E8752" t="s">
        <v>42</v>
      </c>
      <c r="F8752" t="s">
        <v>43</v>
      </c>
      <c r="G8752">
        <v>1</v>
      </c>
      <c r="H8752" t="str">
        <f t="shared" si="690"/>
        <v>KD</v>
      </c>
      <c r="I8752" s="2">
        <f t="shared" si="687"/>
        <v>2018</v>
      </c>
      <c r="J8752" s="2">
        <f t="shared" si="688"/>
        <v>8</v>
      </c>
      <c r="K8752" t="str">
        <f t="shared" si="689"/>
        <v>Korenbouten</v>
      </c>
      <c r="L8752" s="25">
        <f t="shared" si="691"/>
        <v>31.285714285714285</v>
      </c>
    </row>
    <row r="8753" spans="1:12" x14ac:dyDescent="0.25">
      <c r="A8753">
        <v>425</v>
      </c>
      <c r="B8753" t="s">
        <v>87</v>
      </c>
      <c r="C8753" s="1">
        <v>43320.447916666664</v>
      </c>
      <c r="D8753">
        <v>1</v>
      </c>
      <c r="E8753" t="s">
        <v>10</v>
      </c>
      <c r="F8753" t="s">
        <v>11</v>
      </c>
      <c r="G8753">
        <v>4</v>
      </c>
      <c r="H8753" t="str">
        <f t="shared" si="690"/>
        <v>KD</v>
      </c>
      <c r="I8753" s="2">
        <f t="shared" si="687"/>
        <v>2018</v>
      </c>
      <c r="J8753" s="2">
        <f t="shared" si="688"/>
        <v>8</v>
      </c>
      <c r="K8753" t="str">
        <f t="shared" si="689"/>
        <v>Waterjuffer</v>
      </c>
      <c r="L8753" s="25">
        <f t="shared" si="691"/>
        <v>31.285714285714285</v>
      </c>
    </row>
    <row r="8754" spans="1:12" x14ac:dyDescent="0.25">
      <c r="A8754">
        <v>425</v>
      </c>
      <c r="B8754" t="s">
        <v>87</v>
      </c>
      <c r="C8754" s="1">
        <v>43320.447916666664</v>
      </c>
      <c r="D8754">
        <v>4</v>
      </c>
      <c r="E8754" t="s">
        <v>14</v>
      </c>
      <c r="F8754" t="s">
        <v>15</v>
      </c>
      <c r="G8754">
        <v>2</v>
      </c>
      <c r="H8754" t="str">
        <f t="shared" si="690"/>
        <v>KD</v>
      </c>
      <c r="I8754" s="2">
        <f t="shared" si="687"/>
        <v>2018</v>
      </c>
      <c r="J8754" s="2">
        <f t="shared" si="688"/>
        <v>8</v>
      </c>
      <c r="K8754" t="str">
        <f t="shared" si="689"/>
        <v>Waterjuffer</v>
      </c>
      <c r="L8754" s="25">
        <f t="shared" si="691"/>
        <v>31.285714285714285</v>
      </c>
    </row>
    <row r="8755" spans="1:12" x14ac:dyDescent="0.25">
      <c r="A8755">
        <v>425</v>
      </c>
      <c r="B8755" t="s">
        <v>87</v>
      </c>
      <c r="C8755" s="1">
        <v>43320.447916666664</v>
      </c>
      <c r="D8755">
        <v>4</v>
      </c>
      <c r="E8755" t="s">
        <v>32</v>
      </c>
      <c r="F8755" t="s">
        <v>33</v>
      </c>
      <c r="G8755">
        <v>2</v>
      </c>
      <c r="H8755" t="str">
        <f t="shared" si="690"/>
        <v>KD</v>
      </c>
      <c r="I8755" s="2">
        <f t="shared" si="687"/>
        <v>2018</v>
      </c>
      <c r="J8755" s="2">
        <f t="shared" si="688"/>
        <v>8</v>
      </c>
      <c r="K8755" t="str">
        <f t="shared" si="689"/>
        <v>Korenbouten</v>
      </c>
      <c r="L8755" s="25">
        <f t="shared" si="691"/>
        <v>31.285714285714285</v>
      </c>
    </row>
    <row r="8756" spans="1:12" x14ac:dyDescent="0.25">
      <c r="A8756">
        <v>425</v>
      </c>
      <c r="B8756" t="s">
        <v>87</v>
      </c>
      <c r="C8756" s="1">
        <v>43327.513888888891</v>
      </c>
      <c r="D8756">
        <v>4</v>
      </c>
      <c r="E8756" t="s">
        <v>32</v>
      </c>
      <c r="F8756" t="s">
        <v>33</v>
      </c>
      <c r="G8756">
        <v>3</v>
      </c>
      <c r="H8756" t="str">
        <f t="shared" si="690"/>
        <v>KD</v>
      </c>
      <c r="I8756" s="2">
        <f t="shared" ref="I8756:I8819" si="692">YEAR(C8756)</f>
        <v>2018</v>
      </c>
      <c r="J8756" s="2">
        <f t="shared" ref="J8756:J8819" si="693">MONTH(C8756)</f>
        <v>8</v>
      </c>
      <c r="K8756" t="str">
        <f t="shared" ref="K8756:K8819" si="694">VLOOKUP(E8756,$Q$2:$R$100,2,FALSE)</f>
        <v>Korenbouten</v>
      </c>
      <c r="L8756" s="25">
        <f t="shared" si="691"/>
        <v>32.285714285714285</v>
      </c>
    </row>
    <row r="8757" spans="1:12" x14ac:dyDescent="0.25">
      <c r="A8757">
        <v>425</v>
      </c>
      <c r="B8757" t="s">
        <v>87</v>
      </c>
      <c r="C8757" s="1">
        <v>43327.513888888891</v>
      </c>
      <c r="D8757">
        <v>4</v>
      </c>
      <c r="E8757" t="s">
        <v>55</v>
      </c>
      <c r="F8757" t="s">
        <v>56</v>
      </c>
      <c r="G8757">
        <v>1</v>
      </c>
      <c r="H8757" t="str">
        <f t="shared" si="690"/>
        <v>KD</v>
      </c>
      <c r="I8757" s="2">
        <f t="shared" si="692"/>
        <v>2018</v>
      </c>
      <c r="J8757" s="2">
        <f t="shared" si="693"/>
        <v>8</v>
      </c>
      <c r="K8757" t="str">
        <f t="shared" si="694"/>
        <v>Korenbouten</v>
      </c>
      <c r="L8757" s="25">
        <f t="shared" si="691"/>
        <v>32.285714285714285</v>
      </c>
    </row>
    <row r="8758" spans="1:12" x14ac:dyDescent="0.25">
      <c r="A8758">
        <v>425</v>
      </c>
      <c r="B8758" t="s">
        <v>87</v>
      </c>
      <c r="C8758" s="1">
        <v>43327.513888888891</v>
      </c>
      <c r="D8758">
        <v>1</v>
      </c>
      <c r="E8758" t="s">
        <v>32</v>
      </c>
      <c r="F8758" t="s">
        <v>33</v>
      </c>
      <c r="G8758">
        <v>1</v>
      </c>
      <c r="H8758" t="str">
        <f t="shared" si="690"/>
        <v>KD</v>
      </c>
      <c r="I8758" s="2">
        <f t="shared" si="692"/>
        <v>2018</v>
      </c>
      <c r="J8758" s="2">
        <f t="shared" si="693"/>
        <v>8</v>
      </c>
      <c r="K8758" t="str">
        <f t="shared" si="694"/>
        <v>Korenbouten</v>
      </c>
      <c r="L8758" s="25">
        <f t="shared" si="691"/>
        <v>32.285714285714285</v>
      </c>
    </row>
    <row r="8759" spans="1:12" x14ac:dyDescent="0.25">
      <c r="A8759">
        <v>425</v>
      </c>
      <c r="B8759" t="s">
        <v>87</v>
      </c>
      <c r="C8759" s="1">
        <v>43327.513888888891</v>
      </c>
      <c r="D8759">
        <v>1</v>
      </c>
      <c r="E8759" t="s">
        <v>55</v>
      </c>
      <c r="F8759" t="s">
        <v>56</v>
      </c>
      <c r="G8759">
        <v>6</v>
      </c>
      <c r="H8759" t="str">
        <f t="shared" si="690"/>
        <v>KD</v>
      </c>
      <c r="I8759" s="2">
        <f t="shared" si="692"/>
        <v>2018</v>
      </c>
      <c r="J8759" s="2">
        <f t="shared" si="693"/>
        <v>8</v>
      </c>
      <c r="K8759" t="str">
        <f t="shared" si="694"/>
        <v>Korenbouten</v>
      </c>
      <c r="L8759" s="25">
        <f t="shared" si="691"/>
        <v>32.285714285714285</v>
      </c>
    </row>
    <row r="8760" spans="1:12" x14ac:dyDescent="0.25">
      <c r="A8760">
        <v>425</v>
      </c>
      <c r="B8760" t="s">
        <v>87</v>
      </c>
      <c r="C8760" s="1">
        <v>43327.513888888891</v>
      </c>
      <c r="D8760">
        <v>4</v>
      </c>
      <c r="E8760" t="s">
        <v>10</v>
      </c>
      <c r="F8760" t="s">
        <v>11</v>
      </c>
      <c r="G8760">
        <v>1</v>
      </c>
      <c r="H8760" t="str">
        <f t="shared" si="690"/>
        <v>KD</v>
      </c>
      <c r="I8760" s="2">
        <f t="shared" si="692"/>
        <v>2018</v>
      </c>
      <c r="J8760" s="2">
        <f t="shared" si="693"/>
        <v>8</v>
      </c>
      <c r="K8760" t="str">
        <f t="shared" si="694"/>
        <v>Waterjuffer</v>
      </c>
      <c r="L8760" s="25">
        <f t="shared" si="691"/>
        <v>32.285714285714285</v>
      </c>
    </row>
    <row r="8761" spans="1:12" x14ac:dyDescent="0.25">
      <c r="A8761">
        <v>425</v>
      </c>
      <c r="B8761" t="s">
        <v>87</v>
      </c>
      <c r="C8761" s="1">
        <v>43327.513888888891</v>
      </c>
      <c r="D8761">
        <v>4</v>
      </c>
      <c r="E8761" t="s">
        <v>14</v>
      </c>
      <c r="F8761" t="s">
        <v>15</v>
      </c>
      <c r="G8761">
        <v>1</v>
      </c>
      <c r="H8761" t="str">
        <f t="shared" si="690"/>
        <v>KD</v>
      </c>
      <c r="I8761" s="2">
        <f t="shared" si="692"/>
        <v>2018</v>
      </c>
      <c r="J8761" s="2">
        <f t="shared" si="693"/>
        <v>8</v>
      </c>
      <c r="K8761" t="str">
        <f t="shared" si="694"/>
        <v>Waterjuffer</v>
      </c>
      <c r="L8761" s="25">
        <f t="shared" si="691"/>
        <v>32.285714285714285</v>
      </c>
    </row>
    <row r="8762" spans="1:12" x14ac:dyDescent="0.25">
      <c r="A8762">
        <v>425</v>
      </c>
      <c r="B8762" t="s">
        <v>87</v>
      </c>
      <c r="C8762" s="1">
        <v>43327.513888888891</v>
      </c>
      <c r="D8762">
        <v>4</v>
      </c>
      <c r="E8762" t="s">
        <v>42</v>
      </c>
      <c r="F8762" t="s">
        <v>43</v>
      </c>
      <c r="G8762">
        <v>1</v>
      </c>
      <c r="H8762" t="str">
        <f t="shared" si="690"/>
        <v>KD</v>
      </c>
      <c r="I8762" s="2">
        <f t="shared" si="692"/>
        <v>2018</v>
      </c>
      <c r="J8762" s="2">
        <f t="shared" si="693"/>
        <v>8</v>
      </c>
      <c r="K8762" t="str">
        <f t="shared" si="694"/>
        <v>Korenbouten</v>
      </c>
      <c r="L8762" s="25">
        <f t="shared" si="691"/>
        <v>32.285714285714285</v>
      </c>
    </row>
    <row r="8763" spans="1:12" x14ac:dyDescent="0.25">
      <c r="A8763">
        <v>425</v>
      </c>
      <c r="B8763" t="s">
        <v>87</v>
      </c>
      <c r="C8763" s="1">
        <v>43329.517361111109</v>
      </c>
      <c r="D8763">
        <v>4</v>
      </c>
      <c r="E8763" t="s">
        <v>36</v>
      </c>
      <c r="F8763" t="s">
        <v>37</v>
      </c>
      <c r="G8763">
        <v>3</v>
      </c>
      <c r="H8763" t="str">
        <f t="shared" si="690"/>
        <v>KD</v>
      </c>
      <c r="I8763" s="2">
        <f t="shared" si="692"/>
        <v>2018</v>
      </c>
      <c r="J8763" s="2">
        <f t="shared" si="693"/>
        <v>8</v>
      </c>
      <c r="K8763" t="str">
        <f t="shared" si="694"/>
        <v>Glazenmakers</v>
      </c>
      <c r="L8763" s="25">
        <f t="shared" si="691"/>
        <v>32.571428571428569</v>
      </c>
    </row>
    <row r="8764" spans="1:12" x14ac:dyDescent="0.25">
      <c r="A8764">
        <v>425</v>
      </c>
      <c r="B8764" t="s">
        <v>87</v>
      </c>
      <c r="C8764" s="1">
        <v>43329.517361111109</v>
      </c>
      <c r="D8764">
        <v>4</v>
      </c>
      <c r="E8764" t="s">
        <v>40</v>
      </c>
      <c r="F8764" t="s">
        <v>41</v>
      </c>
      <c r="G8764">
        <v>1</v>
      </c>
      <c r="H8764" t="str">
        <f t="shared" si="690"/>
        <v>KD</v>
      </c>
      <c r="I8764" s="2">
        <f t="shared" si="692"/>
        <v>2018</v>
      </c>
      <c r="J8764" s="2">
        <f t="shared" si="693"/>
        <v>8</v>
      </c>
      <c r="K8764" t="str">
        <f t="shared" si="694"/>
        <v>Korenbouten</v>
      </c>
      <c r="L8764" s="25">
        <f t="shared" si="691"/>
        <v>32.571428571428569</v>
      </c>
    </row>
    <row r="8765" spans="1:12" x14ac:dyDescent="0.25">
      <c r="A8765">
        <v>425</v>
      </c>
      <c r="B8765" t="s">
        <v>87</v>
      </c>
      <c r="C8765" s="1">
        <v>43329.517361111109</v>
      </c>
      <c r="D8765">
        <v>4</v>
      </c>
      <c r="E8765" t="s">
        <v>42</v>
      </c>
      <c r="F8765" t="s">
        <v>43</v>
      </c>
      <c r="G8765">
        <v>3</v>
      </c>
      <c r="H8765" t="str">
        <f t="shared" si="690"/>
        <v>KD</v>
      </c>
      <c r="I8765" s="2">
        <f t="shared" si="692"/>
        <v>2018</v>
      </c>
      <c r="J8765" s="2">
        <f t="shared" si="693"/>
        <v>8</v>
      </c>
      <c r="K8765" t="str">
        <f t="shared" si="694"/>
        <v>Korenbouten</v>
      </c>
      <c r="L8765" s="25">
        <f t="shared" si="691"/>
        <v>32.571428571428569</v>
      </c>
    </row>
    <row r="8766" spans="1:12" x14ac:dyDescent="0.25">
      <c r="A8766">
        <v>425</v>
      </c>
      <c r="B8766" t="s">
        <v>87</v>
      </c>
      <c r="C8766" s="1">
        <v>43329.517361111109</v>
      </c>
      <c r="D8766">
        <v>1</v>
      </c>
      <c r="E8766" t="s">
        <v>36</v>
      </c>
      <c r="F8766" t="s">
        <v>37</v>
      </c>
      <c r="G8766">
        <v>6</v>
      </c>
      <c r="H8766" t="str">
        <f t="shared" si="690"/>
        <v>KD</v>
      </c>
      <c r="I8766" s="2">
        <f t="shared" si="692"/>
        <v>2018</v>
      </c>
      <c r="J8766" s="2">
        <f t="shared" si="693"/>
        <v>8</v>
      </c>
      <c r="K8766" t="str">
        <f t="shared" si="694"/>
        <v>Glazenmakers</v>
      </c>
      <c r="L8766" s="25">
        <f t="shared" si="691"/>
        <v>32.571428571428569</v>
      </c>
    </row>
    <row r="8767" spans="1:12" x14ac:dyDescent="0.25">
      <c r="A8767">
        <v>425</v>
      </c>
      <c r="B8767" t="s">
        <v>87</v>
      </c>
      <c r="C8767" s="1">
        <v>43329.517361111109</v>
      </c>
      <c r="D8767">
        <v>1</v>
      </c>
      <c r="E8767" t="s">
        <v>40</v>
      </c>
      <c r="F8767" t="s">
        <v>41</v>
      </c>
      <c r="G8767">
        <v>5</v>
      </c>
      <c r="H8767" t="str">
        <f t="shared" si="690"/>
        <v>KD</v>
      </c>
      <c r="I8767" s="2">
        <f t="shared" si="692"/>
        <v>2018</v>
      </c>
      <c r="J8767" s="2">
        <f t="shared" si="693"/>
        <v>8</v>
      </c>
      <c r="K8767" t="str">
        <f t="shared" si="694"/>
        <v>Korenbouten</v>
      </c>
      <c r="L8767" s="25">
        <f t="shared" si="691"/>
        <v>32.571428571428569</v>
      </c>
    </row>
    <row r="8768" spans="1:12" x14ac:dyDescent="0.25">
      <c r="A8768">
        <v>425</v>
      </c>
      <c r="B8768" t="s">
        <v>87</v>
      </c>
      <c r="C8768" s="1">
        <v>43329.517361111109</v>
      </c>
      <c r="D8768">
        <v>1</v>
      </c>
      <c r="E8768" t="s">
        <v>42</v>
      </c>
      <c r="F8768" t="s">
        <v>43</v>
      </c>
      <c r="G8768">
        <v>5</v>
      </c>
      <c r="H8768" t="str">
        <f t="shared" si="690"/>
        <v>KD</v>
      </c>
      <c r="I8768" s="2">
        <f t="shared" si="692"/>
        <v>2018</v>
      </c>
      <c r="J8768" s="2">
        <f t="shared" si="693"/>
        <v>8</v>
      </c>
      <c r="K8768" t="str">
        <f t="shared" si="694"/>
        <v>Korenbouten</v>
      </c>
      <c r="L8768" s="25">
        <f t="shared" si="691"/>
        <v>32.571428571428569</v>
      </c>
    </row>
    <row r="8769" spans="1:12" x14ac:dyDescent="0.25">
      <c r="A8769">
        <v>425</v>
      </c>
      <c r="B8769" t="s">
        <v>87</v>
      </c>
      <c r="C8769" s="1">
        <v>43329.517361111109</v>
      </c>
      <c r="D8769">
        <v>4</v>
      </c>
      <c r="E8769" t="s">
        <v>55</v>
      </c>
      <c r="F8769" t="s">
        <v>56</v>
      </c>
      <c r="G8769">
        <v>2</v>
      </c>
      <c r="H8769" t="str">
        <f t="shared" si="690"/>
        <v>KD</v>
      </c>
      <c r="I8769" s="2">
        <f t="shared" si="692"/>
        <v>2018</v>
      </c>
      <c r="J8769" s="2">
        <f t="shared" si="693"/>
        <v>8</v>
      </c>
      <c r="K8769" t="str">
        <f t="shared" si="694"/>
        <v>Korenbouten</v>
      </c>
      <c r="L8769" s="25">
        <f t="shared" si="691"/>
        <v>32.571428571428569</v>
      </c>
    </row>
    <row r="8770" spans="1:12" x14ac:dyDescent="0.25">
      <c r="A8770">
        <v>425</v>
      </c>
      <c r="B8770" t="s">
        <v>87</v>
      </c>
      <c r="C8770" s="1">
        <v>43329.517361111109</v>
      </c>
      <c r="D8770">
        <v>4</v>
      </c>
      <c r="E8770" t="s">
        <v>14</v>
      </c>
      <c r="F8770" t="s">
        <v>15</v>
      </c>
      <c r="G8770">
        <v>1</v>
      </c>
      <c r="H8770" t="str">
        <f t="shared" ref="H8770:H8833" si="695">VLOOKUP(A8770,$N$2:$O$51,2,FALSE)</f>
        <v>KD</v>
      </c>
      <c r="I8770" s="2">
        <f t="shared" si="692"/>
        <v>2018</v>
      </c>
      <c r="J8770" s="2">
        <f t="shared" si="693"/>
        <v>8</v>
      </c>
      <c r="K8770" t="str">
        <f t="shared" si="694"/>
        <v>Waterjuffer</v>
      </c>
      <c r="L8770" s="25">
        <f t="shared" si="691"/>
        <v>32.571428571428569</v>
      </c>
    </row>
    <row r="8771" spans="1:12" x14ac:dyDescent="0.25">
      <c r="A8771">
        <v>425</v>
      </c>
      <c r="B8771" t="s">
        <v>87</v>
      </c>
      <c r="C8771" s="1">
        <v>43350.541666666664</v>
      </c>
      <c r="D8771">
        <v>4</v>
      </c>
      <c r="E8771" t="s">
        <v>36</v>
      </c>
      <c r="F8771" t="s">
        <v>37</v>
      </c>
      <c r="G8771">
        <v>3</v>
      </c>
      <c r="H8771" t="str">
        <f t="shared" si="695"/>
        <v>KD</v>
      </c>
      <c r="I8771" s="2">
        <f t="shared" si="692"/>
        <v>2018</v>
      </c>
      <c r="J8771" s="2">
        <f t="shared" si="693"/>
        <v>9</v>
      </c>
      <c r="K8771" t="str">
        <f t="shared" si="694"/>
        <v>Glazenmakers</v>
      </c>
      <c r="L8771" s="25">
        <f t="shared" ref="L8771:L8834" si="696">(ROUNDDOWN(C8771-DATE(I8771,1,1),0))/7</f>
        <v>35.571428571428569</v>
      </c>
    </row>
    <row r="8772" spans="1:12" x14ac:dyDescent="0.25">
      <c r="A8772">
        <v>425</v>
      </c>
      <c r="B8772" t="s">
        <v>87</v>
      </c>
      <c r="C8772" s="1">
        <v>43350.541666666664</v>
      </c>
      <c r="D8772">
        <v>4</v>
      </c>
      <c r="E8772" t="s">
        <v>32</v>
      </c>
      <c r="F8772" t="s">
        <v>33</v>
      </c>
      <c r="G8772">
        <v>2</v>
      </c>
      <c r="H8772" t="str">
        <f t="shared" si="695"/>
        <v>KD</v>
      </c>
      <c r="I8772" s="2">
        <f t="shared" si="692"/>
        <v>2018</v>
      </c>
      <c r="J8772" s="2">
        <f t="shared" si="693"/>
        <v>9</v>
      </c>
      <c r="K8772" t="str">
        <f t="shared" si="694"/>
        <v>Korenbouten</v>
      </c>
      <c r="L8772" s="25">
        <f t="shared" si="696"/>
        <v>35.571428571428569</v>
      </c>
    </row>
    <row r="8773" spans="1:12" x14ac:dyDescent="0.25">
      <c r="A8773">
        <v>425</v>
      </c>
      <c r="B8773" t="s">
        <v>87</v>
      </c>
      <c r="C8773" s="1">
        <v>43350.541666666664</v>
      </c>
      <c r="D8773">
        <v>4</v>
      </c>
      <c r="E8773" t="s">
        <v>42</v>
      </c>
      <c r="F8773" t="s">
        <v>43</v>
      </c>
      <c r="G8773">
        <v>2</v>
      </c>
      <c r="H8773" t="str">
        <f t="shared" si="695"/>
        <v>KD</v>
      </c>
      <c r="I8773" s="2">
        <f t="shared" si="692"/>
        <v>2018</v>
      </c>
      <c r="J8773" s="2">
        <f t="shared" si="693"/>
        <v>9</v>
      </c>
      <c r="K8773" t="str">
        <f t="shared" si="694"/>
        <v>Korenbouten</v>
      </c>
      <c r="L8773" s="25">
        <f t="shared" si="696"/>
        <v>35.571428571428569</v>
      </c>
    </row>
    <row r="8774" spans="1:12" x14ac:dyDescent="0.25">
      <c r="A8774">
        <v>425</v>
      </c>
      <c r="B8774" t="s">
        <v>87</v>
      </c>
      <c r="C8774" s="1">
        <v>43350.541666666664</v>
      </c>
      <c r="D8774">
        <v>1</v>
      </c>
      <c r="E8774" t="s">
        <v>36</v>
      </c>
      <c r="F8774" t="s">
        <v>37</v>
      </c>
      <c r="G8774">
        <v>2</v>
      </c>
      <c r="H8774" t="str">
        <f t="shared" si="695"/>
        <v>KD</v>
      </c>
      <c r="I8774" s="2">
        <f t="shared" si="692"/>
        <v>2018</v>
      </c>
      <c r="J8774" s="2">
        <f t="shared" si="693"/>
        <v>9</v>
      </c>
      <c r="K8774" t="str">
        <f t="shared" si="694"/>
        <v>Glazenmakers</v>
      </c>
      <c r="L8774" s="25">
        <f t="shared" si="696"/>
        <v>35.571428571428569</v>
      </c>
    </row>
    <row r="8775" spans="1:12" x14ac:dyDescent="0.25">
      <c r="A8775">
        <v>425</v>
      </c>
      <c r="B8775" t="s">
        <v>87</v>
      </c>
      <c r="C8775" s="1">
        <v>43350.541666666664</v>
      </c>
      <c r="D8775">
        <v>1</v>
      </c>
      <c r="E8775" t="s">
        <v>42</v>
      </c>
      <c r="F8775" t="s">
        <v>43</v>
      </c>
      <c r="G8775">
        <v>3</v>
      </c>
      <c r="H8775" t="str">
        <f t="shared" si="695"/>
        <v>KD</v>
      </c>
      <c r="I8775" s="2">
        <f t="shared" si="692"/>
        <v>2018</v>
      </c>
      <c r="J8775" s="2">
        <f t="shared" si="693"/>
        <v>9</v>
      </c>
      <c r="K8775" t="str">
        <f t="shared" si="694"/>
        <v>Korenbouten</v>
      </c>
      <c r="L8775" s="25">
        <f t="shared" si="696"/>
        <v>35.571428571428569</v>
      </c>
    </row>
    <row r="8776" spans="1:12" x14ac:dyDescent="0.25">
      <c r="A8776">
        <v>425</v>
      </c>
      <c r="B8776" t="s">
        <v>87</v>
      </c>
      <c r="C8776" s="1">
        <v>43350.541666666664</v>
      </c>
      <c r="D8776">
        <v>4</v>
      </c>
      <c r="E8776" t="s">
        <v>71</v>
      </c>
      <c r="F8776" t="s">
        <v>72</v>
      </c>
      <c r="G8776">
        <v>1</v>
      </c>
      <c r="H8776" t="str">
        <f t="shared" si="695"/>
        <v>KD</v>
      </c>
      <c r="I8776" s="2">
        <f t="shared" si="692"/>
        <v>2018</v>
      </c>
      <c r="J8776" s="2">
        <f t="shared" si="693"/>
        <v>9</v>
      </c>
      <c r="K8776" t="str">
        <f t="shared" si="694"/>
        <v>Waterjuffer</v>
      </c>
      <c r="L8776" s="25">
        <f t="shared" si="696"/>
        <v>35.571428571428569</v>
      </c>
    </row>
    <row r="8777" spans="1:12" x14ac:dyDescent="0.25">
      <c r="A8777">
        <v>425</v>
      </c>
      <c r="B8777" t="s">
        <v>87</v>
      </c>
      <c r="C8777" s="1">
        <v>43362.555555555555</v>
      </c>
      <c r="D8777">
        <v>4</v>
      </c>
      <c r="E8777" t="s">
        <v>34</v>
      </c>
      <c r="F8777" t="s">
        <v>35</v>
      </c>
      <c r="G8777">
        <v>1</v>
      </c>
      <c r="H8777" t="str">
        <f t="shared" si="695"/>
        <v>KD</v>
      </c>
      <c r="I8777" s="2">
        <f t="shared" si="692"/>
        <v>2018</v>
      </c>
      <c r="J8777" s="2">
        <f t="shared" si="693"/>
        <v>9</v>
      </c>
      <c r="K8777" t="str">
        <f t="shared" si="694"/>
        <v>Pantserjuffers</v>
      </c>
      <c r="L8777" s="25">
        <f t="shared" si="696"/>
        <v>37.285714285714285</v>
      </c>
    </row>
    <row r="8778" spans="1:12" x14ac:dyDescent="0.25">
      <c r="A8778">
        <v>425</v>
      </c>
      <c r="B8778" t="s">
        <v>87</v>
      </c>
      <c r="C8778" s="1">
        <v>43362.555555555555</v>
      </c>
      <c r="D8778">
        <v>4</v>
      </c>
      <c r="E8778" t="s">
        <v>63</v>
      </c>
      <c r="F8778" t="s">
        <v>64</v>
      </c>
      <c r="G8778">
        <v>2</v>
      </c>
      <c r="H8778" t="str">
        <f t="shared" si="695"/>
        <v>KD</v>
      </c>
      <c r="I8778" s="2">
        <f t="shared" si="692"/>
        <v>2018</v>
      </c>
      <c r="J8778" s="2">
        <f t="shared" si="693"/>
        <v>9</v>
      </c>
      <c r="K8778" t="str">
        <f t="shared" si="694"/>
        <v>Glazenmakers</v>
      </c>
      <c r="L8778" s="25">
        <f t="shared" si="696"/>
        <v>37.285714285714285</v>
      </c>
    </row>
    <row r="8779" spans="1:12" x14ac:dyDescent="0.25">
      <c r="A8779">
        <v>425</v>
      </c>
      <c r="B8779" t="s">
        <v>87</v>
      </c>
      <c r="C8779" s="1">
        <v>43362.555555555555</v>
      </c>
      <c r="D8779">
        <v>4</v>
      </c>
      <c r="E8779" t="s">
        <v>36</v>
      </c>
      <c r="F8779" t="s">
        <v>37</v>
      </c>
      <c r="G8779">
        <v>39</v>
      </c>
      <c r="H8779" t="str">
        <f t="shared" si="695"/>
        <v>KD</v>
      </c>
      <c r="I8779" s="2">
        <f t="shared" si="692"/>
        <v>2018</v>
      </c>
      <c r="J8779" s="2">
        <f t="shared" si="693"/>
        <v>9</v>
      </c>
      <c r="K8779" t="str">
        <f t="shared" si="694"/>
        <v>Glazenmakers</v>
      </c>
      <c r="L8779" s="25">
        <f t="shared" si="696"/>
        <v>37.285714285714285</v>
      </c>
    </row>
    <row r="8780" spans="1:12" x14ac:dyDescent="0.25">
      <c r="A8780">
        <v>425</v>
      </c>
      <c r="B8780" t="s">
        <v>87</v>
      </c>
      <c r="C8780" s="1">
        <v>43362.555555555555</v>
      </c>
      <c r="D8780">
        <v>4</v>
      </c>
      <c r="E8780" t="s">
        <v>32</v>
      </c>
      <c r="F8780" t="s">
        <v>33</v>
      </c>
      <c r="G8780">
        <v>21</v>
      </c>
      <c r="H8780" t="str">
        <f t="shared" si="695"/>
        <v>KD</v>
      </c>
      <c r="I8780" s="2">
        <f t="shared" si="692"/>
        <v>2018</v>
      </c>
      <c r="J8780" s="2">
        <f t="shared" si="693"/>
        <v>9</v>
      </c>
      <c r="K8780" t="str">
        <f t="shared" si="694"/>
        <v>Korenbouten</v>
      </c>
      <c r="L8780" s="25">
        <f t="shared" si="696"/>
        <v>37.285714285714285</v>
      </c>
    </row>
    <row r="8781" spans="1:12" x14ac:dyDescent="0.25">
      <c r="A8781">
        <v>425</v>
      </c>
      <c r="B8781" t="s">
        <v>87</v>
      </c>
      <c r="C8781" s="1">
        <v>43362.555555555555</v>
      </c>
      <c r="D8781">
        <v>1</v>
      </c>
      <c r="E8781" t="s">
        <v>34</v>
      </c>
      <c r="F8781" t="s">
        <v>35</v>
      </c>
      <c r="G8781">
        <v>6</v>
      </c>
      <c r="H8781" t="str">
        <f t="shared" si="695"/>
        <v>KD</v>
      </c>
      <c r="I8781" s="2">
        <f t="shared" si="692"/>
        <v>2018</v>
      </c>
      <c r="J8781" s="2">
        <f t="shared" si="693"/>
        <v>9</v>
      </c>
      <c r="K8781" t="str">
        <f t="shared" si="694"/>
        <v>Pantserjuffers</v>
      </c>
      <c r="L8781" s="25">
        <f t="shared" si="696"/>
        <v>37.285714285714285</v>
      </c>
    </row>
    <row r="8782" spans="1:12" x14ac:dyDescent="0.25">
      <c r="A8782">
        <v>425</v>
      </c>
      <c r="B8782" t="s">
        <v>87</v>
      </c>
      <c r="C8782" s="1">
        <v>43362.555555555555</v>
      </c>
      <c r="D8782">
        <v>1</v>
      </c>
      <c r="E8782" t="s">
        <v>36</v>
      </c>
      <c r="F8782" t="s">
        <v>37</v>
      </c>
      <c r="G8782">
        <v>30</v>
      </c>
      <c r="H8782" t="str">
        <f t="shared" si="695"/>
        <v>KD</v>
      </c>
      <c r="I8782" s="2">
        <f t="shared" si="692"/>
        <v>2018</v>
      </c>
      <c r="J8782" s="2">
        <f t="shared" si="693"/>
        <v>9</v>
      </c>
      <c r="K8782" t="str">
        <f t="shared" si="694"/>
        <v>Glazenmakers</v>
      </c>
      <c r="L8782" s="25">
        <f t="shared" si="696"/>
        <v>37.285714285714285</v>
      </c>
    </row>
    <row r="8783" spans="1:12" x14ac:dyDescent="0.25">
      <c r="A8783">
        <v>425</v>
      </c>
      <c r="B8783" t="s">
        <v>87</v>
      </c>
      <c r="C8783" s="1">
        <v>43362.555555555555</v>
      </c>
      <c r="D8783">
        <v>1</v>
      </c>
      <c r="E8783" t="s">
        <v>32</v>
      </c>
      <c r="F8783" t="s">
        <v>33</v>
      </c>
      <c r="G8783">
        <v>1</v>
      </c>
      <c r="H8783" t="str">
        <f t="shared" si="695"/>
        <v>KD</v>
      </c>
      <c r="I8783" s="2">
        <f t="shared" si="692"/>
        <v>2018</v>
      </c>
      <c r="J8783" s="2">
        <f t="shared" si="693"/>
        <v>9</v>
      </c>
      <c r="K8783" t="str">
        <f t="shared" si="694"/>
        <v>Korenbouten</v>
      </c>
      <c r="L8783" s="25">
        <f t="shared" si="696"/>
        <v>37.285714285714285</v>
      </c>
    </row>
    <row r="8784" spans="1:12" x14ac:dyDescent="0.25">
      <c r="A8784">
        <v>425</v>
      </c>
      <c r="B8784" t="s">
        <v>87</v>
      </c>
      <c r="C8784" s="1">
        <v>43362.555555555555</v>
      </c>
      <c r="D8784">
        <v>4</v>
      </c>
      <c r="E8784" t="s">
        <v>55</v>
      </c>
      <c r="F8784" t="s">
        <v>56</v>
      </c>
      <c r="G8784">
        <v>22</v>
      </c>
      <c r="H8784" t="str">
        <f t="shared" si="695"/>
        <v>KD</v>
      </c>
      <c r="I8784" s="2">
        <f t="shared" si="692"/>
        <v>2018</v>
      </c>
      <c r="J8784" s="2">
        <f t="shared" si="693"/>
        <v>9</v>
      </c>
      <c r="K8784" t="str">
        <f t="shared" si="694"/>
        <v>Korenbouten</v>
      </c>
      <c r="L8784" s="25">
        <f t="shared" si="696"/>
        <v>37.285714285714285</v>
      </c>
    </row>
    <row r="8785" spans="1:12" x14ac:dyDescent="0.25">
      <c r="A8785">
        <v>425</v>
      </c>
      <c r="B8785" t="s">
        <v>87</v>
      </c>
      <c r="C8785" s="1">
        <v>43362.555555555555</v>
      </c>
      <c r="D8785">
        <v>4</v>
      </c>
      <c r="E8785" t="s">
        <v>42</v>
      </c>
      <c r="F8785" t="s">
        <v>43</v>
      </c>
      <c r="G8785">
        <v>1</v>
      </c>
      <c r="H8785" t="str">
        <f t="shared" si="695"/>
        <v>KD</v>
      </c>
      <c r="I8785" s="2">
        <f t="shared" si="692"/>
        <v>2018</v>
      </c>
      <c r="J8785" s="2">
        <f t="shared" si="693"/>
        <v>9</v>
      </c>
      <c r="K8785" t="str">
        <f t="shared" si="694"/>
        <v>Korenbouten</v>
      </c>
      <c r="L8785" s="25">
        <f t="shared" si="696"/>
        <v>37.285714285714285</v>
      </c>
    </row>
    <row r="8786" spans="1:12" x14ac:dyDescent="0.25">
      <c r="A8786">
        <v>425</v>
      </c>
      <c r="B8786" t="s">
        <v>87</v>
      </c>
      <c r="C8786" s="1">
        <v>43595.552083333336</v>
      </c>
      <c r="D8786">
        <v>4</v>
      </c>
      <c r="E8786" t="s">
        <v>8</v>
      </c>
      <c r="F8786" t="s">
        <v>9</v>
      </c>
      <c r="G8786">
        <v>1</v>
      </c>
      <c r="H8786" t="str">
        <f t="shared" si="695"/>
        <v>KD</v>
      </c>
      <c r="I8786" s="2">
        <f t="shared" si="692"/>
        <v>2019</v>
      </c>
      <c r="J8786" s="2">
        <f t="shared" si="693"/>
        <v>5</v>
      </c>
      <c r="K8786" t="str">
        <f t="shared" si="694"/>
        <v>Pantserjuffers</v>
      </c>
      <c r="L8786" s="25">
        <f t="shared" si="696"/>
        <v>18.428571428571427</v>
      </c>
    </row>
    <row r="8787" spans="1:12" x14ac:dyDescent="0.25">
      <c r="A8787">
        <v>425</v>
      </c>
      <c r="B8787" t="s">
        <v>87</v>
      </c>
      <c r="C8787" s="1">
        <v>43595.552083333336</v>
      </c>
      <c r="D8787">
        <v>4</v>
      </c>
      <c r="E8787" t="s">
        <v>12</v>
      </c>
      <c r="F8787" t="s">
        <v>13</v>
      </c>
      <c r="G8787">
        <v>6</v>
      </c>
      <c r="H8787" t="str">
        <f t="shared" si="695"/>
        <v>KD</v>
      </c>
      <c r="I8787" s="2">
        <f t="shared" si="692"/>
        <v>2019</v>
      </c>
      <c r="J8787" s="2">
        <f t="shared" si="693"/>
        <v>5</v>
      </c>
      <c r="K8787" t="str">
        <f t="shared" si="694"/>
        <v>Waterjuffer</v>
      </c>
      <c r="L8787" s="25">
        <f t="shared" si="696"/>
        <v>18.428571428571427</v>
      </c>
    </row>
    <row r="8788" spans="1:12" x14ac:dyDescent="0.25">
      <c r="A8788">
        <v>425</v>
      </c>
      <c r="B8788" t="s">
        <v>87</v>
      </c>
      <c r="C8788" s="1">
        <v>43595.552083333336</v>
      </c>
      <c r="D8788">
        <v>4</v>
      </c>
      <c r="E8788" t="s">
        <v>20</v>
      </c>
      <c r="F8788" t="s">
        <v>21</v>
      </c>
      <c r="G8788">
        <v>1</v>
      </c>
      <c r="H8788" t="str">
        <f t="shared" si="695"/>
        <v>KD</v>
      </c>
      <c r="I8788" s="2">
        <f t="shared" si="692"/>
        <v>2019</v>
      </c>
      <c r="J8788" s="2">
        <f t="shared" si="693"/>
        <v>5</v>
      </c>
      <c r="K8788" t="str">
        <f t="shared" si="694"/>
        <v>Waterjuffer</v>
      </c>
      <c r="L8788" s="25">
        <f t="shared" si="696"/>
        <v>18.428571428571427</v>
      </c>
    </row>
    <row r="8789" spans="1:12" x14ac:dyDescent="0.25">
      <c r="A8789">
        <v>425</v>
      </c>
      <c r="B8789" t="s">
        <v>87</v>
      </c>
      <c r="C8789" s="1">
        <v>43595.552083333336</v>
      </c>
      <c r="D8789">
        <v>4</v>
      </c>
      <c r="E8789" t="s">
        <v>28</v>
      </c>
      <c r="F8789" t="s">
        <v>29</v>
      </c>
      <c r="G8789">
        <v>2</v>
      </c>
      <c r="H8789" t="str">
        <f t="shared" si="695"/>
        <v>KD</v>
      </c>
      <c r="I8789" s="2">
        <f t="shared" si="692"/>
        <v>2019</v>
      </c>
      <c r="J8789" s="2">
        <f t="shared" si="693"/>
        <v>5</v>
      </c>
      <c r="K8789" t="str">
        <f t="shared" si="694"/>
        <v>Korenbouten</v>
      </c>
      <c r="L8789" s="25">
        <f t="shared" si="696"/>
        <v>18.428571428571427</v>
      </c>
    </row>
    <row r="8790" spans="1:12" x14ac:dyDescent="0.25">
      <c r="A8790">
        <v>425</v>
      </c>
      <c r="B8790" t="s">
        <v>87</v>
      </c>
      <c r="C8790" s="1">
        <v>43607.524305555555</v>
      </c>
      <c r="D8790">
        <v>4</v>
      </c>
      <c r="E8790" t="s">
        <v>22</v>
      </c>
      <c r="F8790" t="s">
        <v>23</v>
      </c>
      <c r="G8790">
        <v>16</v>
      </c>
      <c r="H8790" t="str">
        <f t="shared" si="695"/>
        <v>KD</v>
      </c>
      <c r="I8790" s="2">
        <f t="shared" si="692"/>
        <v>2019</v>
      </c>
      <c r="J8790" s="2">
        <f t="shared" si="693"/>
        <v>5</v>
      </c>
      <c r="K8790" t="str">
        <f t="shared" si="694"/>
        <v>Glazenmakers</v>
      </c>
      <c r="L8790" s="25">
        <f t="shared" si="696"/>
        <v>20.142857142857142</v>
      </c>
    </row>
    <row r="8791" spans="1:12" x14ac:dyDescent="0.25">
      <c r="A8791">
        <v>425</v>
      </c>
      <c r="B8791" t="s">
        <v>87</v>
      </c>
      <c r="C8791" s="1">
        <v>43607.524305555555</v>
      </c>
      <c r="D8791">
        <v>4</v>
      </c>
      <c r="E8791" t="s">
        <v>28</v>
      </c>
      <c r="F8791" t="s">
        <v>29</v>
      </c>
      <c r="G8791">
        <v>1</v>
      </c>
      <c r="H8791" t="str">
        <f t="shared" si="695"/>
        <v>KD</v>
      </c>
      <c r="I8791" s="2">
        <f t="shared" si="692"/>
        <v>2019</v>
      </c>
      <c r="J8791" s="2">
        <f t="shared" si="693"/>
        <v>5</v>
      </c>
      <c r="K8791" t="str">
        <f t="shared" si="694"/>
        <v>Korenbouten</v>
      </c>
      <c r="L8791" s="25">
        <f t="shared" si="696"/>
        <v>20.142857142857142</v>
      </c>
    </row>
    <row r="8792" spans="1:12" x14ac:dyDescent="0.25">
      <c r="A8792">
        <v>425</v>
      </c>
      <c r="B8792" t="s">
        <v>87</v>
      </c>
      <c r="C8792" s="1">
        <v>43607.524305555555</v>
      </c>
      <c r="D8792">
        <v>4</v>
      </c>
      <c r="E8792" t="s">
        <v>12</v>
      </c>
      <c r="F8792" t="s">
        <v>13</v>
      </c>
      <c r="G8792">
        <v>7</v>
      </c>
      <c r="H8792" t="str">
        <f t="shared" si="695"/>
        <v>KD</v>
      </c>
      <c r="I8792" s="2">
        <f t="shared" si="692"/>
        <v>2019</v>
      </c>
      <c r="J8792" s="2">
        <f t="shared" si="693"/>
        <v>5</v>
      </c>
      <c r="K8792" t="str">
        <f t="shared" si="694"/>
        <v>Waterjuffer</v>
      </c>
      <c r="L8792" s="25">
        <f t="shared" si="696"/>
        <v>20.142857142857142</v>
      </c>
    </row>
    <row r="8793" spans="1:12" x14ac:dyDescent="0.25">
      <c r="A8793">
        <v>425</v>
      </c>
      <c r="B8793" t="s">
        <v>87</v>
      </c>
      <c r="C8793" s="1">
        <v>43607.524305555555</v>
      </c>
      <c r="D8793">
        <v>4</v>
      </c>
      <c r="E8793" t="s">
        <v>14</v>
      </c>
      <c r="F8793" t="s">
        <v>15</v>
      </c>
      <c r="G8793">
        <v>2</v>
      </c>
      <c r="H8793" t="str">
        <f t="shared" si="695"/>
        <v>KD</v>
      </c>
      <c r="I8793" s="2">
        <f t="shared" si="692"/>
        <v>2019</v>
      </c>
      <c r="J8793" s="2">
        <f t="shared" si="693"/>
        <v>5</v>
      </c>
      <c r="K8793" t="str">
        <f t="shared" si="694"/>
        <v>Waterjuffer</v>
      </c>
      <c r="L8793" s="25">
        <f t="shared" si="696"/>
        <v>20.142857142857142</v>
      </c>
    </row>
    <row r="8794" spans="1:12" x14ac:dyDescent="0.25">
      <c r="A8794">
        <v>425</v>
      </c>
      <c r="B8794" t="s">
        <v>87</v>
      </c>
      <c r="C8794" s="1">
        <v>43607.524305555555</v>
      </c>
      <c r="D8794">
        <v>4</v>
      </c>
      <c r="E8794" t="s">
        <v>10</v>
      </c>
      <c r="F8794" t="s">
        <v>11</v>
      </c>
      <c r="G8794">
        <v>2</v>
      </c>
      <c r="H8794" t="str">
        <f t="shared" si="695"/>
        <v>KD</v>
      </c>
      <c r="I8794" s="2">
        <f t="shared" si="692"/>
        <v>2019</v>
      </c>
      <c r="J8794" s="2">
        <f t="shared" si="693"/>
        <v>5</v>
      </c>
      <c r="K8794" t="str">
        <f t="shared" si="694"/>
        <v>Waterjuffer</v>
      </c>
      <c r="L8794" s="25">
        <f t="shared" si="696"/>
        <v>20.142857142857142</v>
      </c>
    </row>
    <row r="8795" spans="1:12" x14ac:dyDescent="0.25">
      <c r="A8795">
        <v>425</v>
      </c>
      <c r="B8795" t="s">
        <v>87</v>
      </c>
      <c r="C8795" s="1">
        <v>43607.524305555555</v>
      </c>
      <c r="D8795">
        <v>4</v>
      </c>
      <c r="E8795" t="s">
        <v>20</v>
      </c>
      <c r="F8795" t="s">
        <v>21</v>
      </c>
      <c r="G8795">
        <v>26</v>
      </c>
      <c r="H8795" t="str">
        <f t="shared" si="695"/>
        <v>KD</v>
      </c>
      <c r="I8795" s="2">
        <f t="shared" si="692"/>
        <v>2019</v>
      </c>
      <c r="J8795" s="2">
        <f t="shared" si="693"/>
        <v>5</v>
      </c>
      <c r="K8795" t="str">
        <f t="shared" si="694"/>
        <v>Waterjuffer</v>
      </c>
      <c r="L8795" s="25">
        <f t="shared" si="696"/>
        <v>20.142857142857142</v>
      </c>
    </row>
    <row r="8796" spans="1:12" x14ac:dyDescent="0.25">
      <c r="A8796">
        <v>425</v>
      </c>
      <c r="B8796" t="s">
        <v>87</v>
      </c>
      <c r="C8796" s="1">
        <v>43607.524305555555</v>
      </c>
      <c r="D8796">
        <v>4</v>
      </c>
      <c r="E8796" t="s">
        <v>16</v>
      </c>
      <c r="F8796" t="s">
        <v>17</v>
      </c>
      <c r="G8796">
        <v>2</v>
      </c>
      <c r="H8796" t="str">
        <f t="shared" si="695"/>
        <v>KD</v>
      </c>
      <c r="I8796" s="2">
        <f t="shared" si="692"/>
        <v>2019</v>
      </c>
      <c r="J8796" s="2">
        <f t="shared" si="693"/>
        <v>5</v>
      </c>
      <c r="K8796" t="str">
        <f t="shared" si="694"/>
        <v>Waterjuffer</v>
      </c>
      <c r="L8796" s="25">
        <f t="shared" si="696"/>
        <v>20.142857142857142</v>
      </c>
    </row>
    <row r="8797" spans="1:12" x14ac:dyDescent="0.25">
      <c r="A8797">
        <v>425</v>
      </c>
      <c r="B8797" t="s">
        <v>87</v>
      </c>
      <c r="C8797" s="1">
        <v>43607.524305555555</v>
      </c>
      <c r="D8797">
        <v>4</v>
      </c>
      <c r="E8797" t="s">
        <v>82</v>
      </c>
      <c r="F8797" t="s">
        <v>83</v>
      </c>
      <c r="G8797">
        <v>1</v>
      </c>
      <c r="H8797" t="str">
        <f t="shared" si="695"/>
        <v>KD</v>
      </c>
      <c r="I8797" s="2">
        <f t="shared" si="692"/>
        <v>2019</v>
      </c>
      <c r="J8797" s="2">
        <f t="shared" si="693"/>
        <v>5</v>
      </c>
      <c r="K8797" t="str">
        <f t="shared" si="694"/>
        <v>Korenbouten</v>
      </c>
      <c r="L8797" s="25">
        <f t="shared" si="696"/>
        <v>20.142857142857142</v>
      </c>
    </row>
    <row r="8798" spans="1:12" x14ac:dyDescent="0.25">
      <c r="A8798">
        <v>425</v>
      </c>
      <c r="B8798" t="s">
        <v>87</v>
      </c>
      <c r="C8798" s="1">
        <v>43607.524305555555</v>
      </c>
      <c r="D8798">
        <v>1</v>
      </c>
      <c r="E8798" t="s">
        <v>12</v>
      </c>
      <c r="F8798" t="s">
        <v>13</v>
      </c>
      <c r="G8798">
        <v>5</v>
      </c>
      <c r="H8798" t="str">
        <f t="shared" si="695"/>
        <v>KD</v>
      </c>
      <c r="I8798" s="2">
        <f t="shared" si="692"/>
        <v>2019</v>
      </c>
      <c r="J8798" s="2">
        <f t="shared" si="693"/>
        <v>5</v>
      </c>
      <c r="K8798" t="str">
        <f t="shared" si="694"/>
        <v>Waterjuffer</v>
      </c>
      <c r="L8798" s="25">
        <f t="shared" si="696"/>
        <v>20.142857142857142</v>
      </c>
    </row>
    <row r="8799" spans="1:12" x14ac:dyDescent="0.25">
      <c r="A8799">
        <v>425</v>
      </c>
      <c r="B8799" t="s">
        <v>87</v>
      </c>
      <c r="C8799" s="1">
        <v>43607.524305555555</v>
      </c>
      <c r="D8799">
        <v>1</v>
      </c>
      <c r="E8799" t="s">
        <v>14</v>
      </c>
      <c r="F8799" t="s">
        <v>15</v>
      </c>
      <c r="G8799">
        <v>11</v>
      </c>
      <c r="H8799" t="str">
        <f t="shared" si="695"/>
        <v>KD</v>
      </c>
      <c r="I8799" s="2">
        <f t="shared" si="692"/>
        <v>2019</v>
      </c>
      <c r="J8799" s="2">
        <f t="shared" si="693"/>
        <v>5</v>
      </c>
      <c r="K8799" t="str">
        <f t="shared" si="694"/>
        <v>Waterjuffer</v>
      </c>
      <c r="L8799" s="25">
        <f t="shared" si="696"/>
        <v>20.142857142857142</v>
      </c>
    </row>
    <row r="8800" spans="1:12" x14ac:dyDescent="0.25">
      <c r="A8800">
        <v>425</v>
      </c>
      <c r="B8800" t="s">
        <v>87</v>
      </c>
      <c r="C8800" s="1">
        <v>43607.524305555555</v>
      </c>
      <c r="D8800">
        <v>1</v>
      </c>
      <c r="E8800" t="s">
        <v>20</v>
      </c>
      <c r="F8800" t="s">
        <v>21</v>
      </c>
      <c r="G8800">
        <v>7</v>
      </c>
      <c r="H8800" t="str">
        <f t="shared" si="695"/>
        <v>KD</v>
      </c>
      <c r="I8800" s="2">
        <f t="shared" si="692"/>
        <v>2019</v>
      </c>
      <c r="J8800" s="2">
        <f t="shared" si="693"/>
        <v>5</v>
      </c>
      <c r="K8800" t="str">
        <f t="shared" si="694"/>
        <v>Waterjuffer</v>
      </c>
      <c r="L8800" s="25">
        <f t="shared" si="696"/>
        <v>20.142857142857142</v>
      </c>
    </row>
    <row r="8801" spans="1:12" x14ac:dyDescent="0.25">
      <c r="A8801">
        <v>425</v>
      </c>
      <c r="B8801" t="s">
        <v>87</v>
      </c>
      <c r="C8801" s="1">
        <v>43607.524305555555</v>
      </c>
      <c r="D8801">
        <v>1</v>
      </c>
      <c r="E8801" t="s">
        <v>22</v>
      </c>
      <c r="F8801" t="s">
        <v>23</v>
      </c>
      <c r="G8801">
        <v>5</v>
      </c>
      <c r="H8801" t="str">
        <f t="shared" si="695"/>
        <v>KD</v>
      </c>
      <c r="I8801" s="2">
        <f t="shared" si="692"/>
        <v>2019</v>
      </c>
      <c r="J8801" s="2">
        <f t="shared" si="693"/>
        <v>5</v>
      </c>
      <c r="K8801" t="str">
        <f t="shared" si="694"/>
        <v>Glazenmakers</v>
      </c>
      <c r="L8801" s="25">
        <f t="shared" si="696"/>
        <v>20.142857142857142</v>
      </c>
    </row>
    <row r="8802" spans="1:12" x14ac:dyDescent="0.25">
      <c r="A8802">
        <v>425</v>
      </c>
      <c r="B8802" t="s">
        <v>87</v>
      </c>
      <c r="C8802" s="1">
        <v>43621.618055555555</v>
      </c>
      <c r="D8802">
        <v>4</v>
      </c>
      <c r="E8802" t="s">
        <v>10</v>
      </c>
      <c r="F8802" t="s">
        <v>11</v>
      </c>
      <c r="G8802">
        <v>3</v>
      </c>
      <c r="H8802" t="str">
        <f t="shared" si="695"/>
        <v>KD</v>
      </c>
      <c r="I8802" s="2">
        <f t="shared" si="692"/>
        <v>2019</v>
      </c>
      <c r="J8802" s="2">
        <f t="shared" si="693"/>
        <v>6</v>
      </c>
      <c r="K8802" t="str">
        <f t="shared" si="694"/>
        <v>Waterjuffer</v>
      </c>
      <c r="L8802" s="25">
        <f t="shared" si="696"/>
        <v>22.142857142857142</v>
      </c>
    </row>
    <row r="8803" spans="1:12" x14ac:dyDescent="0.25">
      <c r="A8803">
        <v>425</v>
      </c>
      <c r="B8803" t="s">
        <v>87</v>
      </c>
      <c r="C8803" s="1">
        <v>43621.618055555555</v>
      </c>
      <c r="D8803">
        <v>4</v>
      </c>
      <c r="E8803" t="s">
        <v>14</v>
      </c>
      <c r="F8803" t="s">
        <v>15</v>
      </c>
      <c r="G8803">
        <v>4</v>
      </c>
      <c r="H8803" t="str">
        <f t="shared" si="695"/>
        <v>KD</v>
      </c>
      <c r="I8803" s="2">
        <f t="shared" si="692"/>
        <v>2019</v>
      </c>
      <c r="J8803" s="2">
        <f t="shared" si="693"/>
        <v>6</v>
      </c>
      <c r="K8803" t="str">
        <f t="shared" si="694"/>
        <v>Waterjuffer</v>
      </c>
      <c r="L8803" s="25">
        <f t="shared" si="696"/>
        <v>22.142857142857142</v>
      </c>
    </row>
    <row r="8804" spans="1:12" x14ac:dyDescent="0.25">
      <c r="A8804">
        <v>425</v>
      </c>
      <c r="B8804" t="s">
        <v>87</v>
      </c>
      <c r="C8804" s="1">
        <v>43621.618055555555</v>
      </c>
      <c r="D8804">
        <v>4</v>
      </c>
      <c r="E8804" t="s">
        <v>20</v>
      </c>
      <c r="F8804" t="s">
        <v>21</v>
      </c>
      <c r="G8804">
        <v>5</v>
      </c>
      <c r="H8804" t="str">
        <f t="shared" si="695"/>
        <v>KD</v>
      </c>
      <c r="I8804" s="2">
        <f t="shared" si="692"/>
        <v>2019</v>
      </c>
      <c r="J8804" s="2">
        <f t="shared" si="693"/>
        <v>6</v>
      </c>
      <c r="K8804" t="str">
        <f t="shared" si="694"/>
        <v>Waterjuffer</v>
      </c>
      <c r="L8804" s="25">
        <f t="shared" si="696"/>
        <v>22.142857142857142</v>
      </c>
    </row>
    <row r="8805" spans="1:12" x14ac:dyDescent="0.25">
      <c r="A8805">
        <v>425</v>
      </c>
      <c r="B8805" t="s">
        <v>87</v>
      </c>
      <c r="C8805" s="1">
        <v>43621.618055555555</v>
      </c>
      <c r="D8805">
        <v>4</v>
      </c>
      <c r="E8805" t="s">
        <v>16</v>
      </c>
      <c r="F8805" t="s">
        <v>17</v>
      </c>
      <c r="G8805">
        <v>3</v>
      </c>
      <c r="H8805" t="str">
        <f t="shared" si="695"/>
        <v>KD</v>
      </c>
      <c r="I8805" s="2">
        <f t="shared" si="692"/>
        <v>2019</v>
      </c>
      <c r="J8805" s="2">
        <f t="shared" si="693"/>
        <v>6</v>
      </c>
      <c r="K8805" t="str">
        <f t="shared" si="694"/>
        <v>Waterjuffer</v>
      </c>
      <c r="L8805" s="25">
        <f t="shared" si="696"/>
        <v>22.142857142857142</v>
      </c>
    </row>
    <row r="8806" spans="1:12" x14ac:dyDescent="0.25">
      <c r="A8806">
        <v>425</v>
      </c>
      <c r="B8806" t="s">
        <v>87</v>
      </c>
      <c r="C8806" s="1">
        <v>43621.618055555555</v>
      </c>
      <c r="D8806">
        <v>4</v>
      </c>
      <c r="E8806" t="s">
        <v>24</v>
      </c>
      <c r="F8806" t="s">
        <v>25</v>
      </c>
      <c r="G8806">
        <v>2</v>
      </c>
      <c r="H8806" t="str">
        <f t="shared" si="695"/>
        <v>KD</v>
      </c>
      <c r="I8806" s="2">
        <f t="shared" si="692"/>
        <v>2019</v>
      </c>
      <c r="J8806" s="2">
        <f t="shared" si="693"/>
        <v>6</v>
      </c>
      <c r="K8806" t="str">
        <f t="shared" si="694"/>
        <v>Glazenmakers</v>
      </c>
      <c r="L8806" s="25">
        <f t="shared" si="696"/>
        <v>22.142857142857142</v>
      </c>
    </row>
    <row r="8807" spans="1:12" x14ac:dyDescent="0.25">
      <c r="A8807">
        <v>425</v>
      </c>
      <c r="B8807" t="s">
        <v>87</v>
      </c>
      <c r="C8807" s="1">
        <v>43621.618055555555</v>
      </c>
      <c r="D8807">
        <v>4</v>
      </c>
      <c r="E8807" t="s">
        <v>26</v>
      </c>
      <c r="F8807" t="s">
        <v>27</v>
      </c>
      <c r="G8807">
        <v>1</v>
      </c>
      <c r="H8807" t="str">
        <f t="shared" si="695"/>
        <v>KD</v>
      </c>
      <c r="I8807" s="2">
        <f t="shared" si="692"/>
        <v>2019</v>
      </c>
      <c r="J8807" s="2">
        <f t="shared" si="693"/>
        <v>6</v>
      </c>
      <c r="K8807" t="str">
        <f t="shared" si="694"/>
        <v>Glazenmakers</v>
      </c>
      <c r="L8807" s="25">
        <f t="shared" si="696"/>
        <v>22.142857142857142</v>
      </c>
    </row>
    <row r="8808" spans="1:12" x14ac:dyDescent="0.25">
      <c r="A8808">
        <v>425</v>
      </c>
      <c r="B8808" t="s">
        <v>87</v>
      </c>
      <c r="C8808" s="1">
        <v>43621.618055555555</v>
      </c>
      <c r="D8808">
        <v>1</v>
      </c>
      <c r="E8808" t="s">
        <v>10</v>
      </c>
      <c r="F8808" t="s">
        <v>11</v>
      </c>
      <c r="G8808">
        <v>1</v>
      </c>
      <c r="H8808" t="str">
        <f t="shared" si="695"/>
        <v>KD</v>
      </c>
      <c r="I8808" s="2">
        <f t="shared" si="692"/>
        <v>2019</v>
      </c>
      <c r="J8808" s="2">
        <f t="shared" si="693"/>
        <v>6</v>
      </c>
      <c r="K8808" t="str">
        <f t="shared" si="694"/>
        <v>Waterjuffer</v>
      </c>
      <c r="L8808" s="25">
        <f t="shared" si="696"/>
        <v>22.142857142857142</v>
      </c>
    </row>
    <row r="8809" spans="1:12" x14ac:dyDescent="0.25">
      <c r="A8809">
        <v>425</v>
      </c>
      <c r="B8809" t="s">
        <v>87</v>
      </c>
      <c r="C8809" s="1">
        <v>43621.618055555555</v>
      </c>
      <c r="D8809">
        <v>1</v>
      </c>
      <c r="E8809" t="s">
        <v>14</v>
      </c>
      <c r="F8809" t="s">
        <v>15</v>
      </c>
      <c r="G8809">
        <v>9</v>
      </c>
      <c r="H8809" t="str">
        <f t="shared" si="695"/>
        <v>KD</v>
      </c>
      <c r="I8809" s="2">
        <f t="shared" si="692"/>
        <v>2019</v>
      </c>
      <c r="J8809" s="2">
        <f t="shared" si="693"/>
        <v>6</v>
      </c>
      <c r="K8809" t="str">
        <f t="shared" si="694"/>
        <v>Waterjuffer</v>
      </c>
      <c r="L8809" s="25">
        <f t="shared" si="696"/>
        <v>22.142857142857142</v>
      </c>
    </row>
    <row r="8810" spans="1:12" x14ac:dyDescent="0.25">
      <c r="A8810">
        <v>425</v>
      </c>
      <c r="B8810" t="s">
        <v>87</v>
      </c>
      <c r="C8810" s="1">
        <v>43621.618055555555</v>
      </c>
      <c r="D8810">
        <v>1</v>
      </c>
      <c r="E8810" t="s">
        <v>20</v>
      </c>
      <c r="F8810" t="s">
        <v>21</v>
      </c>
      <c r="G8810">
        <v>1</v>
      </c>
      <c r="H8810" t="str">
        <f t="shared" si="695"/>
        <v>KD</v>
      </c>
      <c r="I8810" s="2">
        <f t="shared" si="692"/>
        <v>2019</v>
      </c>
      <c r="J8810" s="2">
        <f t="shared" si="693"/>
        <v>6</v>
      </c>
      <c r="K8810" t="str">
        <f t="shared" si="694"/>
        <v>Waterjuffer</v>
      </c>
      <c r="L8810" s="25">
        <f t="shared" si="696"/>
        <v>22.142857142857142</v>
      </c>
    </row>
    <row r="8811" spans="1:12" x14ac:dyDescent="0.25">
      <c r="A8811">
        <v>425</v>
      </c>
      <c r="B8811" t="s">
        <v>87</v>
      </c>
      <c r="C8811" s="1">
        <v>43621.618055555555</v>
      </c>
      <c r="D8811">
        <v>1</v>
      </c>
      <c r="E8811" t="s">
        <v>16</v>
      </c>
      <c r="F8811" t="s">
        <v>17</v>
      </c>
      <c r="G8811">
        <v>2</v>
      </c>
      <c r="H8811" t="str">
        <f t="shared" si="695"/>
        <v>KD</v>
      </c>
      <c r="I8811" s="2">
        <f t="shared" si="692"/>
        <v>2019</v>
      </c>
      <c r="J8811" s="2">
        <f t="shared" si="693"/>
        <v>6</v>
      </c>
      <c r="K8811" t="str">
        <f t="shared" si="694"/>
        <v>Waterjuffer</v>
      </c>
      <c r="L8811" s="25">
        <f t="shared" si="696"/>
        <v>22.142857142857142</v>
      </c>
    </row>
    <row r="8812" spans="1:12" x14ac:dyDescent="0.25">
      <c r="A8812">
        <v>425</v>
      </c>
      <c r="B8812" t="s">
        <v>87</v>
      </c>
      <c r="C8812" s="1">
        <v>43621.618055555555</v>
      </c>
      <c r="D8812">
        <v>1</v>
      </c>
      <c r="E8812" t="s">
        <v>26</v>
      </c>
      <c r="F8812" t="s">
        <v>27</v>
      </c>
      <c r="G8812">
        <v>4</v>
      </c>
      <c r="H8812" t="str">
        <f t="shared" si="695"/>
        <v>KD</v>
      </c>
      <c r="I8812" s="2">
        <f t="shared" si="692"/>
        <v>2019</v>
      </c>
      <c r="J8812" s="2">
        <f t="shared" si="693"/>
        <v>6</v>
      </c>
      <c r="K8812" t="str">
        <f t="shared" si="694"/>
        <v>Glazenmakers</v>
      </c>
      <c r="L8812" s="25">
        <f t="shared" si="696"/>
        <v>22.142857142857142</v>
      </c>
    </row>
    <row r="8813" spans="1:12" x14ac:dyDescent="0.25">
      <c r="A8813">
        <v>425</v>
      </c>
      <c r="B8813" t="s">
        <v>87</v>
      </c>
      <c r="C8813" s="1">
        <v>43621.618055555555</v>
      </c>
      <c r="D8813">
        <v>4</v>
      </c>
      <c r="E8813" t="s">
        <v>8</v>
      </c>
      <c r="F8813" t="s">
        <v>9</v>
      </c>
      <c r="G8813">
        <v>6</v>
      </c>
      <c r="H8813" t="str">
        <f t="shared" si="695"/>
        <v>KD</v>
      </c>
      <c r="I8813" s="2">
        <f t="shared" si="692"/>
        <v>2019</v>
      </c>
      <c r="J8813" s="2">
        <f t="shared" si="693"/>
        <v>6</v>
      </c>
      <c r="K8813" t="str">
        <f t="shared" si="694"/>
        <v>Pantserjuffers</v>
      </c>
      <c r="L8813" s="25">
        <f t="shared" si="696"/>
        <v>22.142857142857142</v>
      </c>
    </row>
    <row r="8814" spans="1:12" x14ac:dyDescent="0.25">
      <c r="A8814">
        <v>425</v>
      </c>
      <c r="B8814" t="s">
        <v>87</v>
      </c>
      <c r="C8814" s="1">
        <v>43621.618055555555</v>
      </c>
      <c r="D8814">
        <v>4</v>
      </c>
      <c r="E8814" t="s">
        <v>61</v>
      </c>
      <c r="F8814" t="s">
        <v>62</v>
      </c>
      <c r="G8814">
        <v>2</v>
      </c>
      <c r="H8814" t="str">
        <f t="shared" si="695"/>
        <v>KD</v>
      </c>
      <c r="I8814" s="2">
        <f t="shared" si="692"/>
        <v>2019</v>
      </c>
      <c r="J8814" s="2">
        <f t="shared" si="693"/>
        <v>6</v>
      </c>
      <c r="K8814" t="str">
        <f t="shared" si="694"/>
        <v>Waterjuffer</v>
      </c>
      <c r="L8814" s="25">
        <f t="shared" si="696"/>
        <v>22.142857142857142</v>
      </c>
    </row>
    <row r="8815" spans="1:12" x14ac:dyDescent="0.25">
      <c r="A8815">
        <v>425</v>
      </c>
      <c r="B8815" t="s">
        <v>87</v>
      </c>
      <c r="C8815" s="1">
        <v>43621.618055555555</v>
      </c>
      <c r="D8815">
        <v>4</v>
      </c>
      <c r="E8815" t="s">
        <v>28</v>
      </c>
      <c r="F8815" t="s">
        <v>29</v>
      </c>
      <c r="G8815">
        <v>4</v>
      </c>
      <c r="H8815" t="str">
        <f t="shared" si="695"/>
        <v>KD</v>
      </c>
      <c r="I8815" s="2">
        <f t="shared" si="692"/>
        <v>2019</v>
      </c>
      <c r="J8815" s="2">
        <f t="shared" si="693"/>
        <v>6</v>
      </c>
      <c r="K8815" t="str">
        <f t="shared" si="694"/>
        <v>Korenbouten</v>
      </c>
      <c r="L8815" s="25">
        <f t="shared" si="696"/>
        <v>22.142857142857142</v>
      </c>
    </row>
    <row r="8816" spans="1:12" x14ac:dyDescent="0.25">
      <c r="A8816">
        <v>425</v>
      </c>
      <c r="B8816" t="s">
        <v>87</v>
      </c>
      <c r="C8816" s="1">
        <v>43646.475694444445</v>
      </c>
      <c r="D8816">
        <v>4</v>
      </c>
      <c r="E8816" t="s">
        <v>10</v>
      </c>
      <c r="F8816" t="s">
        <v>11</v>
      </c>
      <c r="G8816">
        <v>5</v>
      </c>
      <c r="H8816" t="str">
        <f t="shared" si="695"/>
        <v>KD</v>
      </c>
      <c r="I8816" s="2">
        <f t="shared" si="692"/>
        <v>2019</v>
      </c>
      <c r="J8816" s="2">
        <f t="shared" si="693"/>
        <v>6</v>
      </c>
      <c r="K8816" t="str">
        <f t="shared" si="694"/>
        <v>Waterjuffer</v>
      </c>
      <c r="L8816" s="25">
        <f t="shared" si="696"/>
        <v>25.714285714285715</v>
      </c>
    </row>
    <row r="8817" spans="1:12" x14ac:dyDescent="0.25">
      <c r="A8817">
        <v>425</v>
      </c>
      <c r="B8817" t="s">
        <v>87</v>
      </c>
      <c r="C8817" s="1">
        <v>43646.475694444445</v>
      </c>
      <c r="D8817">
        <v>4</v>
      </c>
      <c r="E8817" t="s">
        <v>14</v>
      </c>
      <c r="F8817" t="s">
        <v>15</v>
      </c>
      <c r="G8817">
        <v>8</v>
      </c>
      <c r="H8817" t="str">
        <f t="shared" si="695"/>
        <v>KD</v>
      </c>
      <c r="I8817" s="2">
        <f t="shared" si="692"/>
        <v>2019</v>
      </c>
      <c r="J8817" s="2">
        <f t="shared" si="693"/>
        <v>6</v>
      </c>
      <c r="K8817" t="str">
        <f t="shared" si="694"/>
        <v>Waterjuffer</v>
      </c>
      <c r="L8817" s="25">
        <f t="shared" si="696"/>
        <v>25.714285714285715</v>
      </c>
    </row>
    <row r="8818" spans="1:12" x14ac:dyDescent="0.25">
      <c r="A8818">
        <v>425</v>
      </c>
      <c r="B8818" t="s">
        <v>87</v>
      </c>
      <c r="C8818" s="1">
        <v>43646.475694444445</v>
      </c>
      <c r="D8818">
        <v>4</v>
      </c>
      <c r="E8818" t="s">
        <v>16</v>
      </c>
      <c r="F8818" t="s">
        <v>17</v>
      </c>
      <c r="G8818">
        <v>2</v>
      </c>
      <c r="H8818" t="str">
        <f t="shared" si="695"/>
        <v>KD</v>
      </c>
      <c r="I8818" s="2">
        <f t="shared" si="692"/>
        <v>2019</v>
      </c>
      <c r="J8818" s="2">
        <f t="shared" si="693"/>
        <v>6</v>
      </c>
      <c r="K8818" t="str">
        <f t="shared" si="694"/>
        <v>Waterjuffer</v>
      </c>
      <c r="L8818" s="25">
        <f t="shared" si="696"/>
        <v>25.714285714285715</v>
      </c>
    </row>
    <row r="8819" spans="1:12" x14ac:dyDescent="0.25">
      <c r="A8819">
        <v>425</v>
      </c>
      <c r="B8819" t="s">
        <v>87</v>
      </c>
      <c r="C8819" s="1">
        <v>43646.475694444445</v>
      </c>
      <c r="D8819">
        <v>4</v>
      </c>
      <c r="E8819" t="s">
        <v>61</v>
      </c>
      <c r="F8819" t="s">
        <v>62</v>
      </c>
      <c r="G8819">
        <v>3</v>
      </c>
      <c r="H8819" t="str">
        <f t="shared" si="695"/>
        <v>KD</v>
      </c>
      <c r="I8819" s="2">
        <f t="shared" si="692"/>
        <v>2019</v>
      </c>
      <c r="J8819" s="2">
        <f t="shared" si="693"/>
        <v>6</v>
      </c>
      <c r="K8819" t="str">
        <f t="shared" si="694"/>
        <v>Waterjuffer</v>
      </c>
      <c r="L8819" s="25">
        <f t="shared" si="696"/>
        <v>25.714285714285715</v>
      </c>
    </row>
    <row r="8820" spans="1:12" x14ac:dyDescent="0.25">
      <c r="A8820">
        <v>425</v>
      </c>
      <c r="B8820" t="s">
        <v>87</v>
      </c>
      <c r="C8820" s="1">
        <v>43646.475694444445</v>
      </c>
      <c r="D8820">
        <v>4</v>
      </c>
      <c r="E8820" t="s">
        <v>24</v>
      </c>
      <c r="F8820" t="s">
        <v>25</v>
      </c>
      <c r="G8820">
        <v>4</v>
      </c>
      <c r="H8820" t="str">
        <f t="shared" si="695"/>
        <v>KD</v>
      </c>
      <c r="I8820" s="2">
        <f t="shared" ref="I8820:I8883" si="697">YEAR(C8820)</f>
        <v>2019</v>
      </c>
      <c r="J8820" s="2">
        <f t="shared" ref="J8820:J8883" si="698">MONTH(C8820)</f>
        <v>6</v>
      </c>
      <c r="K8820" t="str">
        <f t="shared" ref="K8820:K8883" si="699">VLOOKUP(E8820,$Q$2:$R$100,2,FALSE)</f>
        <v>Glazenmakers</v>
      </c>
      <c r="L8820" s="25">
        <f t="shared" si="696"/>
        <v>25.714285714285715</v>
      </c>
    </row>
    <row r="8821" spans="1:12" x14ac:dyDescent="0.25">
      <c r="A8821">
        <v>425</v>
      </c>
      <c r="B8821" t="s">
        <v>87</v>
      </c>
      <c r="C8821" s="1">
        <v>43646.475694444445</v>
      </c>
      <c r="D8821">
        <v>4</v>
      </c>
      <c r="E8821" t="s">
        <v>26</v>
      </c>
      <c r="F8821" t="s">
        <v>27</v>
      </c>
      <c r="G8821">
        <v>7</v>
      </c>
      <c r="H8821" t="str">
        <f t="shared" si="695"/>
        <v>KD</v>
      </c>
      <c r="I8821" s="2">
        <f t="shared" si="697"/>
        <v>2019</v>
      </c>
      <c r="J8821" s="2">
        <f t="shared" si="698"/>
        <v>6</v>
      </c>
      <c r="K8821" t="str">
        <f t="shared" si="699"/>
        <v>Glazenmakers</v>
      </c>
      <c r="L8821" s="25">
        <f t="shared" si="696"/>
        <v>25.714285714285715</v>
      </c>
    </row>
    <row r="8822" spans="1:12" x14ac:dyDescent="0.25">
      <c r="A8822">
        <v>425</v>
      </c>
      <c r="B8822" t="s">
        <v>87</v>
      </c>
      <c r="C8822" s="1">
        <v>43646.475694444445</v>
      </c>
      <c r="D8822">
        <v>4</v>
      </c>
      <c r="E8822" t="s">
        <v>48</v>
      </c>
      <c r="F8822" t="s">
        <v>49</v>
      </c>
      <c r="G8822">
        <v>1</v>
      </c>
      <c r="H8822" t="str">
        <f t="shared" si="695"/>
        <v>KD</v>
      </c>
      <c r="I8822" s="2">
        <f t="shared" si="697"/>
        <v>2019</v>
      </c>
      <c r="J8822" s="2">
        <f t="shared" si="698"/>
        <v>6</v>
      </c>
      <c r="K8822" t="str">
        <f t="shared" si="699"/>
        <v>Glazenmakers</v>
      </c>
      <c r="L8822" s="25">
        <f t="shared" si="696"/>
        <v>25.714285714285715</v>
      </c>
    </row>
    <row r="8823" spans="1:12" x14ac:dyDescent="0.25">
      <c r="A8823">
        <v>425</v>
      </c>
      <c r="B8823" t="s">
        <v>87</v>
      </c>
      <c r="C8823" s="1">
        <v>43646.475694444445</v>
      </c>
      <c r="D8823">
        <v>4</v>
      </c>
      <c r="E8823" t="s">
        <v>18</v>
      </c>
      <c r="F8823" t="s">
        <v>19</v>
      </c>
      <c r="G8823">
        <v>1</v>
      </c>
      <c r="H8823" t="str">
        <f t="shared" si="695"/>
        <v>KD</v>
      </c>
      <c r="I8823" s="2">
        <f t="shared" si="697"/>
        <v>2019</v>
      </c>
      <c r="J8823" s="2">
        <f t="shared" si="698"/>
        <v>6</v>
      </c>
      <c r="K8823" t="str">
        <f t="shared" si="699"/>
        <v>Korenbouten</v>
      </c>
      <c r="L8823" s="25">
        <f t="shared" si="696"/>
        <v>25.714285714285715</v>
      </c>
    </row>
    <row r="8824" spans="1:12" x14ac:dyDescent="0.25">
      <c r="A8824">
        <v>425</v>
      </c>
      <c r="B8824" t="s">
        <v>87</v>
      </c>
      <c r="C8824" s="1">
        <v>43646.475694444445</v>
      </c>
      <c r="D8824">
        <v>4</v>
      </c>
      <c r="E8824" t="s">
        <v>55</v>
      </c>
      <c r="F8824" t="s">
        <v>56</v>
      </c>
      <c r="G8824">
        <v>1</v>
      </c>
      <c r="H8824" t="str">
        <f t="shared" si="695"/>
        <v>KD</v>
      </c>
      <c r="I8824" s="2">
        <f t="shared" si="697"/>
        <v>2019</v>
      </c>
      <c r="J8824" s="2">
        <f t="shared" si="698"/>
        <v>6</v>
      </c>
      <c r="K8824" t="str">
        <f t="shared" si="699"/>
        <v>Korenbouten</v>
      </c>
      <c r="L8824" s="25">
        <f t="shared" si="696"/>
        <v>25.714285714285715</v>
      </c>
    </row>
    <row r="8825" spans="1:12" x14ac:dyDescent="0.25">
      <c r="A8825">
        <v>425</v>
      </c>
      <c r="B8825" t="s">
        <v>87</v>
      </c>
      <c r="C8825" s="1">
        <v>43646.475694444445</v>
      </c>
      <c r="D8825">
        <v>4</v>
      </c>
      <c r="E8825" t="s">
        <v>28</v>
      </c>
      <c r="F8825" t="s">
        <v>29</v>
      </c>
      <c r="G8825">
        <v>1</v>
      </c>
      <c r="H8825" t="str">
        <f t="shared" si="695"/>
        <v>KD</v>
      </c>
      <c r="I8825" s="2">
        <f t="shared" si="697"/>
        <v>2019</v>
      </c>
      <c r="J8825" s="2">
        <f t="shared" si="698"/>
        <v>6</v>
      </c>
      <c r="K8825" t="str">
        <f t="shared" si="699"/>
        <v>Korenbouten</v>
      </c>
      <c r="L8825" s="25">
        <f t="shared" si="696"/>
        <v>25.714285714285715</v>
      </c>
    </row>
    <row r="8826" spans="1:12" x14ac:dyDescent="0.25">
      <c r="A8826">
        <v>425</v>
      </c>
      <c r="B8826" t="s">
        <v>87</v>
      </c>
      <c r="C8826" s="1">
        <v>43646.475694444445</v>
      </c>
      <c r="D8826">
        <v>1</v>
      </c>
      <c r="E8826" t="s">
        <v>10</v>
      </c>
      <c r="F8826" t="s">
        <v>11</v>
      </c>
      <c r="G8826">
        <v>1</v>
      </c>
      <c r="H8826" t="str">
        <f t="shared" si="695"/>
        <v>KD</v>
      </c>
      <c r="I8826" s="2">
        <f t="shared" si="697"/>
        <v>2019</v>
      </c>
      <c r="J8826" s="2">
        <f t="shared" si="698"/>
        <v>6</v>
      </c>
      <c r="K8826" t="str">
        <f t="shared" si="699"/>
        <v>Waterjuffer</v>
      </c>
      <c r="L8826" s="25">
        <f t="shared" si="696"/>
        <v>25.714285714285715</v>
      </c>
    </row>
    <row r="8827" spans="1:12" x14ac:dyDescent="0.25">
      <c r="A8827">
        <v>425</v>
      </c>
      <c r="B8827" t="s">
        <v>87</v>
      </c>
      <c r="C8827" s="1">
        <v>43646.475694444445</v>
      </c>
      <c r="D8827">
        <v>1</v>
      </c>
      <c r="E8827" t="s">
        <v>14</v>
      </c>
      <c r="F8827" t="s">
        <v>15</v>
      </c>
      <c r="G8827">
        <v>19</v>
      </c>
      <c r="H8827" t="str">
        <f t="shared" si="695"/>
        <v>KD</v>
      </c>
      <c r="I8827" s="2">
        <f t="shared" si="697"/>
        <v>2019</v>
      </c>
      <c r="J8827" s="2">
        <f t="shared" si="698"/>
        <v>6</v>
      </c>
      <c r="K8827" t="str">
        <f t="shared" si="699"/>
        <v>Waterjuffer</v>
      </c>
      <c r="L8827" s="25">
        <f t="shared" si="696"/>
        <v>25.714285714285715</v>
      </c>
    </row>
    <row r="8828" spans="1:12" x14ac:dyDescent="0.25">
      <c r="A8828">
        <v>425</v>
      </c>
      <c r="B8828" t="s">
        <v>87</v>
      </c>
      <c r="C8828" s="1">
        <v>43646.475694444445</v>
      </c>
      <c r="D8828">
        <v>1</v>
      </c>
      <c r="E8828" t="s">
        <v>16</v>
      </c>
      <c r="F8828" t="s">
        <v>17</v>
      </c>
      <c r="G8828">
        <v>1</v>
      </c>
      <c r="H8828" t="str">
        <f t="shared" si="695"/>
        <v>KD</v>
      </c>
      <c r="I8828" s="2">
        <f t="shared" si="697"/>
        <v>2019</v>
      </c>
      <c r="J8828" s="2">
        <f t="shared" si="698"/>
        <v>6</v>
      </c>
      <c r="K8828" t="str">
        <f t="shared" si="699"/>
        <v>Waterjuffer</v>
      </c>
      <c r="L8828" s="25">
        <f t="shared" si="696"/>
        <v>25.714285714285715</v>
      </c>
    </row>
    <row r="8829" spans="1:12" x14ac:dyDescent="0.25">
      <c r="A8829">
        <v>425</v>
      </c>
      <c r="B8829" t="s">
        <v>87</v>
      </c>
      <c r="C8829" s="1">
        <v>43646.475694444445</v>
      </c>
      <c r="D8829">
        <v>1</v>
      </c>
      <c r="E8829" t="s">
        <v>26</v>
      </c>
      <c r="F8829" t="s">
        <v>27</v>
      </c>
      <c r="G8829">
        <v>1</v>
      </c>
      <c r="H8829" t="str">
        <f t="shared" si="695"/>
        <v>KD</v>
      </c>
      <c r="I8829" s="2">
        <f t="shared" si="697"/>
        <v>2019</v>
      </c>
      <c r="J8829" s="2">
        <f t="shared" si="698"/>
        <v>6</v>
      </c>
      <c r="K8829" t="str">
        <f t="shared" si="699"/>
        <v>Glazenmakers</v>
      </c>
      <c r="L8829" s="25">
        <f t="shared" si="696"/>
        <v>25.714285714285715</v>
      </c>
    </row>
    <row r="8830" spans="1:12" x14ac:dyDescent="0.25">
      <c r="A8830">
        <v>425</v>
      </c>
      <c r="B8830" t="s">
        <v>87</v>
      </c>
      <c r="C8830" s="1">
        <v>43646.475694444445</v>
      </c>
      <c r="D8830">
        <v>1</v>
      </c>
      <c r="E8830" t="s">
        <v>24</v>
      </c>
      <c r="F8830" t="s">
        <v>25</v>
      </c>
      <c r="G8830">
        <v>1</v>
      </c>
      <c r="H8830" t="str">
        <f t="shared" si="695"/>
        <v>KD</v>
      </c>
      <c r="I8830" s="2">
        <f t="shared" si="697"/>
        <v>2019</v>
      </c>
      <c r="J8830" s="2">
        <f t="shared" si="698"/>
        <v>6</v>
      </c>
      <c r="K8830" t="str">
        <f t="shared" si="699"/>
        <v>Glazenmakers</v>
      </c>
      <c r="L8830" s="25">
        <f t="shared" si="696"/>
        <v>25.714285714285715</v>
      </c>
    </row>
    <row r="8831" spans="1:12" x14ac:dyDescent="0.25">
      <c r="A8831">
        <v>425</v>
      </c>
      <c r="B8831" t="s">
        <v>87</v>
      </c>
      <c r="C8831" s="1">
        <v>43646.475694444445</v>
      </c>
      <c r="D8831">
        <v>4</v>
      </c>
      <c r="E8831" t="s">
        <v>20</v>
      </c>
      <c r="F8831" t="s">
        <v>21</v>
      </c>
      <c r="G8831">
        <v>2</v>
      </c>
      <c r="H8831" t="str">
        <f t="shared" si="695"/>
        <v>KD</v>
      </c>
      <c r="I8831" s="2">
        <f t="shared" si="697"/>
        <v>2019</v>
      </c>
      <c r="J8831" s="2">
        <f t="shared" si="698"/>
        <v>6</v>
      </c>
      <c r="K8831" t="str">
        <f t="shared" si="699"/>
        <v>Waterjuffer</v>
      </c>
      <c r="L8831" s="25">
        <f t="shared" si="696"/>
        <v>25.714285714285715</v>
      </c>
    </row>
    <row r="8832" spans="1:12" x14ac:dyDescent="0.25">
      <c r="A8832">
        <v>425</v>
      </c>
      <c r="B8832" t="s">
        <v>87</v>
      </c>
      <c r="C8832" s="1">
        <v>43646.475694444445</v>
      </c>
      <c r="D8832">
        <v>4</v>
      </c>
      <c r="E8832" t="s">
        <v>22</v>
      </c>
      <c r="F8832" t="s">
        <v>23</v>
      </c>
      <c r="G8832">
        <v>1</v>
      </c>
      <c r="H8832" t="str">
        <f t="shared" si="695"/>
        <v>KD</v>
      </c>
      <c r="I8832" s="2">
        <f t="shared" si="697"/>
        <v>2019</v>
      </c>
      <c r="J8832" s="2">
        <f t="shared" si="698"/>
        <v>6</v>
      </c>
      <c r="K8832" t="str">
        <f t="shared" si="699"/>
        <v>Glazenmakers</v>
      </c>
      <c r="L8832" s="25">
        <f t="shared" si="696"/>
        <v>25.714285714285715</v>
      </c>
    </row>
    <row r="8833" spans="1:12" x14ac:dyDescent="0.25">
      <c r="A8833">
        <v>425</v>
      </c>
      <c r="B8833" t="s">
        <v>87</v>
      </c>
      <c r="C8833" s="1">
        <v>43651.5625</v>
      </c>
      <c r="D8833">
        <v>4</v>
      </c>
      <c r="E8833" t="s">
        <v>10</v>
      </c>
      <c r="F8833" t="s">
        <v>11</v>
      </c>
      <c r="G8833">
        <v>3</v>
      </c>
      <c r="H8833" t="str">
        <f t="shared" si="695"/>
        <v>KD</v>
      </c>
      <c r="I8833" s="2">
        <f t="shared" si="697"/>
        <v>2019</v>
      </c>
      <c r="J8833" s="2">
        <f t="shared" si="698"/>
        <v>7</v>
      </c>
      <c r="K8833" t="str">
        <f t="shared" si="699"/>
        <v>Waterjuffer</v>
      </c>
      <c r="L8833" s="25">
        <f t="shared" si="696"/>
        <v>26.428571428571427</v>
      </c>
    </row>
    <row r="8834" spans="1:12" x14ac:dyDescent="0.25">
      <c r="A8834">
        <v>425</v>
      </c>
      <c r="B8834" t="s">
        <v>87</v>
      </c>
      <c r="C8834" s="1">
        <v>43651.5625</v>
      </c>
      <c r="D8834">
        <v>4</v>
      </c>
      <c r="E8834" t="s">
        <v>14</v>
      </c>
      <c r="F8834" t="s">
        <v>15</v>
      </c>
      <c r="G8834">
        <v>4</v>
      </c>
      <c r="H8834" t="str">
        <f t="shared" ref="H8834:H8897" si="700">VLOOKUP(A8834,$N$2:$O$51,2,FALSE)</f>
        <v>KD</v>
      </c>
      <c r="I8834" s="2">
        <f t="shared" si="697"/>
        <v>2019</v>
      </c>
      <c r="J8834" s="2">
        <f t="shared" si="698"/>
        <v>7</v>
      </c>
      <c r="K8834" t="str">
        <f t="shared" si="699"/>
        <v>Waterjuffer</v>
      </c>
      <c r="L8834" s="25">
        <f t="shared" si="696"/>
        <v>26.428571428571427</v>
      </c>
    </row>
    <row r="8835" spans="1:12" x14ac:dyDescent="0.25">
      <c r="A8835">
        <v>425</v>
      </c>
      <c r="B8835" t="s">
        <v>87</v>
      </c>
      <c r="C8835" s="1">
        <v>43651.5625</v>
      </c>
      <c r="D8835">
        <v>4</v>
      </c>
      <c r="E8835" t="s">
        <v>20</v>
      </c>
      <c r="F8835" t="s">
        <v>21</v>
      </c>
      <c r="G8835">
        <v>4</v>
      </c>
      <c r="H8835" t="str">
        <f t="shared" si="700"/>
        <v>KD</v>
      </c>
      <c r="I8835" s="2">
        <f t="shared" si="697"/>
        <v>2019</v>
      </c>
      <c r="J8835" s="2">
        <f t="shared" si="698"/>
        <v>7</v>
      </c>
      <c r="K8835" t="str">
        <f t="shared" si="699"/>
        <v>Waterjuffer</v>
      </c>
      <c r="L8835" s="25">
        <f t="shared" ref="L8835:L8898" si="701">(ROUNDDOWN(C8835-DATE(I8835,1,1),0))/7</f>
        <v>26.428571428571427</v>
      </c>
    </row>
    <row r="8836" spans="1:12" x14ac:dyDescent="0.25">
      <c r="A8836">
        <v>425</v>
      </c>
      <c r="B8836" t="s">
        <v>87</v>
      </c>
      <c r="C8836" s="1">
        <v>43651.5625</v>
      </c>
      <c r="D8836">
        <v>4</v>
      </c>
      <c r="E8836" t="s">
        <v>16</v>
      </c>
      <c r="F8836" t="s">
        <v>17</v>
      </c>
      <c r="G8836">
        <v>1</v>
      </c>
      <c r="H8836" t="str">
        <f t="shared" si="700"/>
        <v>KD</v>
      </c>
      <c r="I8836" s="2">
        <f t="shared" si="697"/>
        <v>2019</v>
      </c>
      <c r="J8836" s="2">
        <f t="shared" si="698"/>
        <v>7</v>
      </c>
      <c r="K8836" t="str">
        <f t="shared" si="699"/>
        <v>Waterjuffer</v>
      </c>
      <c r="L8836" s="25">
        <f t="shared" si="701"/>
        <v>26.428571428571427</v>
      </c>
    </row>
    <row r="8837" spans="1:12" x14ac:dyDescent="0.25">
      <c r="A8837">
        <v>425</v>
      </c>
      <c r="B8837" t="s">
        <v>87</v>
      </c>
      <c r="C8837" s="1">
        <v>43651.5625</v>
      </c>
      <c r="D8837">
        <v>4</v>
      </c>
      <c r="E8837" t="s">
        <v>63</v>
      </c>
      <c r="F8837" t="s">
        <v>64</v>
      </c>
      <c r="G8837">
        <v>3</v>
      </c>
      <c r="H8837" t="str">
        <f t="shared" si="700"/>
        <v>KD</v>
      </c>
      <c r="I8837" s="2">
        <f t="shared" si="697"/>
        <v>2019</v>
      </c>
      <c r="J8837" s="2">
        <f t="shared" si="698"/>
        <v>7</v>
      </c>
      <c r="K8837" t="str">
        <f t="shared" si="699"/>
        <v>Glazenmakers</v>
      </c>
      <c r="L8837" s="25">
        <f t="shared" si="701"/>
        <v>26.428571428571427</v>
      </c>
    </row>
    <row r="8838" spans="1:12" x14ac:dyDescent="0.25">
      <c r="A8838">
        <v>425</v>
      </c>
      <c r="B8838" t="s">
        <v>87</v>
      </c>
      <c r="C8838" s="1">
        <v>43651.5625</v>
      </c>
      <c r="D8838">
        <v>4</v>
      </c>
      <c r="E8838" t="s">
        <v>24</v>
      </c>
      <c r="F8838" t="s">
        <v>25</v>
      </c>
      <c r="G8838">
        <v>6</v>
      </c>
      <c r="H8838" t="str">
        <f t="shared" si="700"/>
        <v>KD</v>
      </c>
      <c r="I8838" s="2">
        <f t="shared" si="697"/>
        <v>2019</v>
      </c>
      <c r="J8838" s="2">
        <f t="shared" si="698"/>
        <v>7</v>
      </c>
      <c r="K8838" t="str">
        <f t="shared" si="699"/>
        <v>Glazenmakers</v>
      </c>
      <c r="L8838" s="25">
        <f t="shared" si="701"/>
        <v>26.428571428571427</v>
      </c>
    </row>
    <row r="8839" spans="1:12" x14ac:dyDescent="0.25">
      <c r="A8839">
        <v>425</v>
      </c>
      <c r="B8839" t="s">
        <v>87</v>
      </c>
      <c r="C8839" s="1">
        <v>43651.5625</v>
      </c>
      <c r="D8839">
        <v>4</v>
      </c>
      <c r="E8839" t="s">
        <v>26</v>
      </c>
      <c r="F8839" t="s">
        <v>27</v>
      </c>
      <c r="G8839">
        <v>7</v>
      </c>
      <c r="H8839" t="str">
        <f t="shared" si="700"/>
        <v>KD</v>
      </c>
      <c r="I8839" s="2">
        <f t="shared" si="697"/>
        <v>2019</v>
      </c>
      <c r="J8839" s="2">
        <f t="shared" si="698"/>
        <v>7</v>
      </c>
      <c r="K8839" t="str">
        <f t="shared" si="699"/>
        <v>Glazenmakers</v>
      </c>
      <c r="L8839" s="25">
        <f t="shared" si="701"/>
        <v>26.428571428571427</v>
      </c>
    </row>
    <row r="8840" spans="1:12" x14ac:dyDescent="0.25">
      <c r="A8840">
        <v>425</v>
      </c>
      <c r="B8840" t="s">
        <v>87</v>
      </c>
      <c r="C8840" s="1">
        <v>43651.5625</v>
      </c>
      <c r="D8840">
        <v>1</v>
      </c>
      <c r="E8840" t="s">
        <v>10</v>
      </c>
      <c r="F8840" t="s">
        <v>11</v>
      </c>
      <c r="G8840">
        <v>2</v>
      </c>
      <c r="H8840" t="str">
        <f t="shared" si="700"/>
        <v>KD</v>
      </c>
      <c r="I8840" s="2">
        <f t="shared" si="697"/>
        <v>2019</v>
      </c>
      <c r="J8840" s="2">
        <f t="shared" si="698"/>
        <v>7</v>
      </c>
      <c r="K8840" t="str">
        <f t="shared" si="699"/>
        <v>Waterjuffer</v>
      </c>
      <c r="L8840" s="25">
        <f t="shared" si="701"/>
        <v>26.428571428571427</v>
      </c>
    </row>
    <row r="8841" spans="1:12" x14ac:dyDescent="0.25">
      <c r="A8841">
        <v>425</v>
      </c>
      <c r="B8841" t="s">
        <v>87</v>
      </c>
      <c r="C8841" s="1">
        <v>43651.5625</v>
      </c>
      <c r="D8841">
        <v>1</v>
      </c>
      <c r="E8841" t="s">
        <v>14</v>
      </c>
      <c r="F8841" t="s">
        <v>15</v>
      </c>
      <c r="G8841">
        <v>3</v>
      </c>
      <c r="H8841" t="str">
        <f t="shared" si="700"/>
        <v>KD</v>
      </c>
      <c r="I8841" s="2">
        <f t="shared" si="697"/>
        <v>2019</v>
      </c>
      <c r="J8841" s="2">
        <f t="shared" si="698"/>
        <v>7</v>
      </c>
      <c r="K8841" t="str">
        <f t="shared" si="699"/>
        <v>Waterjuffer</v>
      </c>
      <c r="L8841" s="25">
        <f t="shared" si="701"/>
        <v>26.428571428571427</v>
      </c>
    </row>
    <row r="8842" spans="1:12" x14ac:dyDescent="0.25">
      <c r="A8842">
        <v>425</v>
      </c>
      <c r="B8842" t="s">
        <v>87</v>
      </c>
      <c r="C8842" s="1">
        <v>43651.5625</v>
      </c>
      <c r="D8842">
        <v>1</v>
      </c>
      <c r="E8842" t="s">
        <v>20</v>
      </c>
      <c r="F8842" t="s">
        <v>21</v>
      </c>
      <c r="G8842">
        <v>2</v>
      </c>
      <c r="H8842" t="str">
        <f t="shared" si="700"/>
        <v>KD</v>
      </c>
      <c r="I8842" s="2">
        <f t="shared" si="697"/>
        <v>2019</v>
      </c>
      <c r="J8842" s="2">
        <f t="shared" si="698"/>
        <v>7</v>
      </c>
      <c r="K8842" t="str">
        <f t="shared" si="699"/>
        <v>Waterjuffer</v>
      </c>
      <c r="L8842" s="25">
        <f t="shared" si="701"/>
        <v>26.428571428571427</v>
      </c>
    </row>
    <row r="8843" spans="1:12" x14ac:dyDescent="0.25">
      <c r="A8843">
        <v>425</v>
      </c>
      <c r="B8843" t="s">
        <v>87</v>
      </c>
      <c r="C8843" s="1">
        <v>43651.5625</v>
      </c>
      <c r="D8843">
        <v>1</v>
      </c>
      <c r="E8843" t="s">
        <v>16</v>
      </c>
      <c r="F8843" t="s">
        <v>17</v>
      </c>
      <c r="G8843">
        <v>2</v>
      </c>
      <c r="H8843" t="str">
        <f t="shared" si="700"/>
        <v>KD</v>
      </c>
      <c r="I8843" s="2">
        <f t="shared" si="697"/>
        <v>2019</v>
      </c>
      <c r="J8843" s="2">
        <f t="shared" si="698"/>
        <v>7</v>
      </c>
      <c r="K8843" t="str">
        <f t="shared" si="699"/>
        <v>Waterjuffer</v>
      </c>
      <c r="L8843" s="25">
        <f t="shared" si="701"/>
        <v>26.428571428571427</v>
      </c>
    </row>
    <row r="8844" spans="1:12" x14ac:dyDescent="0.25">
      <c r="A8844">
        <v>425</v>
      </c>
      <c r="B8844" t="s">
        <v>87</v>
      </c>
      <c r="C8844" s="1">
        <v>43651.5625</v>
      </c>
      <c r="D8844">
        <v>1</v>
      </c>
      <c r="E8844" t="s">
        <v>63</v>
      </c>
      <c r="F8844" t="s">
        <v>64</v>
      </c>
      <c r="G8844">
        <v>2</v>
      </c>
      <c r="H8844" t="str">
        <f t="shared" si="700"/>
        <v>KD</v>
      </c>
      <c r="I8844" s="2">
        <f t="shared" si="697"/>
        <v>2019</v>
      </c>
      <c r="J8844" s="2">
        <f t="shared" si="698"/>
        <v>7</v>
      </c>
      <c r="K8844" t="str">
        <f t="shared" si="699"/>
        <v>Glazenmakers</v>
      </c>
      <c r="L8844" s="25">
        <f t="shared" si="701"/>
        <v>26.428571428571427</v>
      </c>
    </row>
    <row r="8845" spans="1:12" x14ac:dyDescent="0.25">
      <c r="A8845">
        <v>425</v>
      </c>
      <c r="B8845" t="s">
        <v>87</v>
      </c>
      <c r="C8845" s="1">
        <v>43651.5625</v>
      </c>
      <c r="D8845">
        <v>1</v>
      </c>
      <c r="E8845" t="s">
        <v>24</v>
      </c>
      <c r="F8845" t="s">
        <v>25</v>
      </c>
      <c r="G8845">
        <v>3</v>
      </c>
      <c r="H8845" t="str">
        <f t="shared" si="700"/>
        <v>KD</v>
      </c>
      <c r="I8845" s="2">
        <f t="shared" si="697"/>
        <v>2019</v>
      </c>
      <c r="J8845" s="2">
        <f t="shared" si="698"/>
        <v>7</v>
      </c>
      <c r="K8845" t="str">
        <f t="shared" si="699"/>
        <v>Glazenmakers</v>
      </c>
      <c r="L8845" s="25">
        <f t="shared" si="701"/>
        <v>26.428571428571427</v>
      </c>
    </row>
    <row r="8846" spans="1:12" x14ac:dyDescent="0.25">
      <c r="A8846">
        <v>425</v>
      </c>
      <c r="B8846" t="s">
        <v>87</v>
      </c>
      <c r="C8846" s="1">
        <v>43651.5625</v>
      </c>
      <c r="D8846">
        <v>1</v>
      </c>
      <c r="E8846" t="s">
        <v>26</v>
      </c>
      <c r="F8846" t="s">
        <v>27</v>
      </c>
      <c r="G8846">
        <v>9</v>
      </c>
      <c r="H8846" t="str">
        <f t="shared" si="700"/>
        <v>KD</v>
      </c>
      <c r="I8846" s="2">
        <f t="shared" si="697"/>
        <v>2019</v>
      </c>
      <c r="J8846" s="2">
        <f t="shared" si="698"/>
        <v>7</v>
      </c>
      <c r="K8846" t="str">
        <f t="shared" si="699"/>
        <v>Glazenmakers</v>
      </c>
      <c r="L8846" s="25">
        <f t="shared" si="701"/>
        <v>26.428571428571427</v>
      </c>
    </row>
    <row r="8847" spans="1:12" x14ac:dyDescent="0.25">
      <c r="A8847">
        <v>425</v>
      </c>
      <c r="B8847" t="s">
        <v>87</v>
      </c>
      <c r="C8847" s="1">
        <v>43651.5625</v>
      </c>
      <c r="D8847">
        <v>4</v>
      </c>
      <c r="E8847" t="s">
        <v>61</v>
      </c>
      <c r="F8847" t="s">
        <v>62</v>
      </c>
      <c r="G8847">
        <v>1</v>
      </c>
      <c r="H8847" t="str">
        <f t="shared" si="700"/>
        <v>KD</v>
      </c>
      <c r="I8847" s="2">
        <f t="shared" si="697"/>
        <v>2019</v>
      </c>
      <c r="J8847" s="2">
        <f t="shared" si="698"/>
        <v>7</v>
      </c>
      <c r="K8847" t="str">
        <f t="shared" si="699"/>
        <v>Waterjuffer</v>
      </c>
      <c r="L8847" s="25">
        <f t="shared" si="701"/>
        <v>26.428571428571427</v>
      </c>
    </row>
    <row r="8848" spans="1:12" x14ac:dyDescent="0.25">
      <c r="A8848">
        <v>425</v>
      </c>
      <c r="B8848" t="s">
        <v>87</v>
      </c>
      <c r="C8848" s="1">
        <v>43665.479166666664</v>
      </c>
      <c r="D8848">
        <v>4</v>
      </c>
      <c r="E8848" t="s">
        <v>10</v>
      </c>
      <c r="F8848" t="s">
        <v>11</v>
      </c>
      <c r="G8848">
        <v>4</v>
      </c>
      <c r="H8848" t="str">
        <f t="shared" si="700"/>
        <v>KD</v>
      </c>
      <c r="I8848" s="2">
        <f t="shared" si="697"/>
        <v>2019</v>
      </c>
      <c r="J8848" s="2">
        <f t="shared" si="698"/>
        <v>7</v>
      </c>
      <c r="K8848" t="str">
        <f t="shared" si="699"/>
        <v>Waterjuffer</v>
      </c>
      <c r="L8848" s="25">
        <f t="shared" si="701"/>
        <v>28.428571428571427</v>
      </c>
    </row>
    <row r="8849" spans="1:12" x14ac:dyDescent="0.25">
      <c r="A8849">
        <v>425</v>
      </c>
      <c r="B8849" t="s">
        <v>87</v>
      </c>
      <c r="C8849" s="1">
        <v>43665.479166666664</v>
      </c>
      <c r="D8849">
        <v>4</v>
      </c>
      <c r="E8849" t="s">
        <v>14</v>
      </c>
      <c r="F8849" t="s">
        <v>15</v>
      </c>
      <c r="G8849">
        <v>3</v>
      </c>
      <c r="H8849" t="str">
        <f t="shared" si="700"/>
        <v>KD</v>
      </c>
      <c r="I8849" s="2">
        <f t="shared" si="697"/>
        <v>2019</v>
      </c>
      <c r="J8849" s="2">
        <f t="shared" si="698"/>
        <v>7</v>
      </c>
      <c r="K8849" t="str">
        <f t="shared" si="699"/>
        <v>Waterjuffer</v>
      </c>
      <c r="L8849" s="25">
        <f t="shared" si="701"/>
        <v>28.428571428571427</v>
      </c>
    </row>
    <row r="8850" spans="1:12" x14ac:dyDescent="0.25">
      <c r="A8850">
        <v>425</v>
      </c>
      <c r="B8850" t="s">
        <v>87</v>
      </c>
      <c r="C8850" s="1">
        <v>43665.479166666664</v>
      </c>
      <c r="D8850">
        <v>4</v>
      </c>
      <c r="E8850" t="s">
        <v>26</v>
      </c>
      <c r="F8850" t="s">
        <v>27</v>
      </c>
      <c r="G8850">
        <v>11</v>
      </c>
      <c r="H8850" t="str">
        <f t="shared" si="700"/>
        <v>KD</v>
      </c>
      <c r="I8850" s="2">
        <f t="shared" si="697"/>
        <v>2019</v>
      </c>
      <c r="J8850" s="2">
        <f t="shared" si="698"/>
        <v>7</v>
      </c>
      <c r="K8850" t="str">
        <f t="shared" si="699"/>
        <v>Glazenmakers</v>
      </c>
      <c r="L8850" s="25">
        <f t="shared" si="701"/>
        <v>28.428571428571427</v>
      </c>
    </row>
    <row r="8851" spans="1:12" x14ac:dyDescent="0.25">
      <c r="A8851">
        <v>425</v>
      </c>
      <c r="B8851" t="s">
        <v>87</v>
      </c>
      <c r="C8851" s="1">
        <v>43665.479166666664</v>
      </c>
      <c r="D8851">
        <v>4</v>
      </c>
      <c r="E8851" t="s">
        <v>18</v>
      </c>
      <c r="F8851" t="s">
        <v>19</v>
      </c>
      <c r="G8851">
        <v>1</v>
      </c>
      <c r="H8851" t="str">
        <f t="shared" si="700"/>
        <v>KD</v>
      </c>
      <c r="I8851" s="2">
        <f t="shared" si="697"/>
        <v>2019</v>
      </c>
      <c r="J8851" s="2">
        <f t="shared" si="698"/>
        <v>7</v>
      </c>
      <c r="K8851" t="str">
        <f t="shared" si="699"/>
        <v>Korenbouten</v>
      </c>
      <c r="L8851" s="25">
        <f t="shared" si="701"/>
        <v>28.428571428571427</v>
      </c>
    </row>
    <row r="8852" spans="1:12" x14ac:dyDescent="0.25">
      <c r="A8852">
        <v>425</v>
      </c>
      <c r="B8852" t="s">
        <v>87</v>
      </c>
      <c r="C8852" s="1">
        <v>43665.479166666664</v>
      </c>
      <c r="D8852">
        <v>4</v>
      </c>
      <c r="E8852" t="s">
        <v>55</v>
      </c>
      <c r="F8852" t="s">
        <v>56</v>
      </c>
      <c r="G8852">
        <v>1</v>
      </c>
      <c r="H8852" t="str">
        <f t="shared" si="700"/>
        <v>KD</v>
      </c>
      <c r="I8852" s="2">
        <f t="shared" si="697"/>
        <v>2019</v>
      </c>
      <c r="J8852" s="2">
        <f t="shared" si="698"/>
        <v>7</v>
      </c>
      <c r="K8852" t="str">
        <f t="shared" si="699"/>
        <v>Korenbouten</v>
      </c>
      <c r="L8852" s="25">
        <f t="shared" si="701"/>
        <v>28.428571428571427</v>
      </c>
    </row>
    <row r="8853" spans="1:12" x14ac:dyDescent="0.25">
      <c r="A8853">
        <v>425</v>
      </c>
      <c r="B8853" t="s">
        <v>87</v>
      </c>
      <c r="C8853" s="1">
        <v>43665.479166666664</v>
      </c>
      <c r="D8853">
        <v>1</v>
      </c>
      <c r="E8853" t="s">
        <v>10</v>
      </c>
      <c r="F8853" t="s">
        <v>11</v>
      </c>
      <c r="G8853">
        <v>3</v>
      </c>
      <c r="H8853" t="str">
        <f t="shared" si="700"/>
        <v>KD</v>
      </c>
      <c r="I8853" s="2">
        <f t="shared" si="697"/>
        <v>2019</v>
      </c>
      <c r="J8853" s="2">
        <f t="shared" si="698"/>
        <v>7</v>
      </c>
      <c r="K8853" t="str">
        <f t="shared" si="699"/>
        <v>Waterjuffer</v>
      </c>
      <c r="L8853" s="25">
        <f t="shared" si="701"/>
        <v>28.428571428571427</v>
      </c>
    </row>
    <row r="8854" spans="1:12" x14ac:dyDescent="0.25">
      <c r="A8854">
        <v>425</v>
      </c>
      <c r="B8854" t="s">
        <v>87</v>
      </c>
      <c r="C8854" s="1">
        <v>43665.479166666664</v>
      </c>
      <c r="D8854">
        <v>1</v>
      </c>
      <c r="E8854" t="s">
        <v>14</v>
      </c>
      <c r="F8854" t="s">
        <v>15</v>
      </c>
      <c r="G8854">
        <v>3</v>
      </c>
      <c r="H8854" t="str">
        <f t="shared" si="700"/>
        <v>KD</v>
      </c>
      <c r="I8854" s="2">
        <f t="shared" si="697"/>
        <v>2019</v>
      </c>
      <c r="J8854" s="2">
        <f t="shared" si="698"/>
        <v>7</v>
      </c>
      <c r="K8854" t="str">
        <f t="shared" si="699"/>
        <v>Waterjuffer</v>
      </c>
      <c r="L8854" s="25">
        <f t="shared" si="701"/>
        <v>28.428571428571427</v>
      </c>
    </row>
    <row r="8855" spans="1:12" x14ac:dyDescent="0.25">
      <c r="A8855">
        <v>425</v>
      </c>
      <c r="B8855" t="s">
        <v>87</v>
      </c>
      <c r="C8855" s="1">
        <v>43665.479166666664</v>
      </c>
      <c r="D8855">
        <v>1</v>
      </c>
      <c r="E8855" t="s">
        <v>26</v>
      </c>
      <c r="F8855" t="s">
        <v>27</v>
      </c>
      <c r="G8855">
        <v>3</v>
      </c>
      <c r="H8855" t="str">
        <f t="shared" si="700"/>
        <v>KD</v>
      </c>
      <c r="I8855" s="2">
        <f t="shared" si="697"/>
        <v>2019</v>
      </c>
      <c r="J8855" s="2">
        <f t="shared" si="698"/>
        <v>7</v>
      </c>
      <c r="K8855" t="str">
        <f t="shared" si="699"/>
        <v>Glazenmakers</v>
      </c>
      <c r="L8855" s="25">
        <f t="shared" si="701"/>
        <v>28.428571428571427</v>
      </c>
    </row>
    <row r="8856" spans="1:12" x14ac:dyDescent="0.25">
      <c r="A8856">
        <v>425</v>
      </c>
      <c r="B8856" t="s">
        <v>87</v>
      </c>
      <c r="C8856" s="1">
        <v>43665.479166666664</v>
      </c>
      <c r="D8856">
        <v>4</v>
      </c>
      <c r="E8856" t="s">
        <v>34</v>
      </c>
      <c r="F8856" t="s">
        <v>35</v>
      </c>
      <c r="G8856">
        <v>1</v>
      </c>
      <c r="H8856" t="str">
        <f t="shared" si="700"/>
        <v>KD</v>
      </c>
      <c r="I8856" s="2">
        <f t="shared" si="697"/>
        <v>2019</v>
      </c>
      <c r="J8856" s="2">
        <f t="shared" si="698"/>
        <v>7</v>
      </c>
      <c r="K8856" t="str">
        <f t="shared" si="699"/>
        <v>Pantserjuffers</v>
      </c>
      <c r="L8856" s="25">
        <f t="shared" si="701"/>
        <v>28.428571428571427</v>
      </c>
    </row>
    <row r="8857" spans="1:12" x14ac:dyDescent="0.25">
      <c r="A8857">
        <v>425</v>
      </c>
      <c r="B8857" t="s">
        <v>87</v>
      </c>
      <c r="C8857" s="1">
        <v>43665.479166666664</v>
      </c>
      <c r="D8857">
        <v>4</v>
      </c>
      <c r="E8857" t="s">
        <v>32</v>
      </c>
      <c r="F8857" t="s">
        <v>33</v>
      </c>
      <c r="G8857">
        <v>1</v>
      </c>
      <c r="H8857" t="str">
        <f t="shared" si="700"/>
        <v>KD</v>
      </c>
      <c r="I8857" s="2">
        <f t="shared" si="697"/>
        <v>2019</v>
      </c>
      <c r="J8857" s="2">
        <f t="shared" si="698"/>
        <v>7</v>
      </c>
      <c r="K8857" t="str">
        <f t="shared" si="699"/>
        <v>Korenbouten</v>
      </c>
      <c r="L8857" s="25">
        <f t="shared" si="701"/>
        <v>28.428571428571427</v>
      </c>
    </row>
    <row r="8858" spans="1:12" x14ac:dyDescent="0.25">
      <c r="A8858">
        <v>425</v>
      </c>
      <c r="B8858" t="s">
        <v>87</v>
      </c>
      <c r="C8858" s="1">
        <v>43691.493055555555</v>
      </c>
      <c r="D8858">
        <v>4</v>
      </c>
      <c r="E8858" t="s">
        <v>34</v>
      </c>
      <c r="F8858" t="s">
        <v>35</v>
      </c>
      <c r="G8858">
        <v>1</v>
      </c>
      <c r="H8858" t="str">
        <f t="shared" si="700"/>
        <v>KD</v>
      </c>
      <c r="I8858" s="2">
        <f t="shared" si="697"/>
        <v>2019</v>
      </c>
      <c r="J8858" s="2">
        <f t="shared" si="698"/>
        <v>8</v>
      </c>
      <c r="K8858" t="str">
        <f t="shared" si="699"/>
        <v>Pantserjuffers</v>
      </c>
      <c r="L8858" s="25">
        <f t="shared" si="701"/>
        <v>32.142857142857146</v>
      </c>
    </row>
    <row r="8859" spans="1:12" x14ac:dyDescent="0.25">
      <c r="A8859">
        <v>425</v>
      </c>
      <c r="B8859" t="s">
        <v>87</v>
      </c>
      <c r="C8859" s="1">
        <v>43691.493055555555</v>
      </c>
      <c r="D8859">
        <v>4</v>
      </c>
      <c r="E8859" t="s">
        <v>14</v>
      </c>
      <c r="F8859" t="s">
        <v>15</v>
      </c>
      <c r="G8859">
        <v>3</v>
      </c>
      <c r="H8859" t="str">
        <f t="shared" si="700"/>
        <v>KD</v>
      </c>
      <c r="I8859" s="2">
        <f t="shared" si="697"/>
        <v>2019</v>
      </c>
      <c r="J8859" s="2">
        <f t="shared" si="698"/>
        <v>8</v>
      </c>
      <c r="K8859" t="str">
        <f t="shared" si="699"/>
        <v>Waterjuffer</v>
      </c>
      <c r="L8859" s="25">
        <f t="shared" si="701"/>
        <v>32.142857142857146</v>
      </c>
    </row>
    <row r="8860" spans="1:12" x14ac:dyDescent="0.25">
      <c r="A8860">
        <v>425</v>
      </c>
      <c r="B8860" t="s">
        <v>87</v>
      </c>
      <c r="C8860" s="1">
        <v>43691.493055555555</v>
      </c>
      <c r="D8860">
        <v>4</v>
      </c>
      <c r="E8860" t="s">
        <v>36</v>
      </c>
      <c r="F8860" t="s">
        <v>37</v>
      </c>
      <c r="G8860">
        <v>23</v>
      </c>
      <c r="H8860" t="str">
        <f t="shared" si="700"/>
        <v>KD</v>
      </c>
      <c r="I8860" s="2">
        <f t="shared" si="697"/>
        <v>2019</v>
      </c>
      <c r="J8860" s="2">
        <f t="shared" si="698"/>
        <v>8</v>
      </c>
      <c r="K8860" t="str">
        <f t="shared" si="699"/>
        <v>Glazenmakers</v>
      </c>
      <c r="L8860" s="25">
        <f t="shared" si="701"/>
        <v>32.142857142857146</v>
      </c>
    </row>
    <row r="8861" spans="1:12" x14ac:dyDescent="0.25">
      <c r="A8861">
        <v>425</v>
      </c>
      <c r="B8861" t="s">
        <v>87</v>
      </c>
      <c r="C8861" s="1">
        <v>43691.493055555555</v>
      </c>
      <c r="D8861">
        <v>4</v>
      </c>
      <c r="E8861" t="s">
        <v>32</v>
      </c>
      <c r="F8861" t="s">
        <v>33</v>
      </c>
      <c r="G8861">
        <v>7</v>
      </c>
      <c r="H8861" t="str">
        <f t="shared" si="700"/>
        <v>KD</v>
      </c>
      <c r="I8861" s="2">
        <f t="shared" si="697"/>
        <v>2019</v>
      </c>
      <c r="J8861" s="2">
        <f t="shared" si="698"/>
        <v>8</v>
      </c>
      <c r="K8861" t="str">
        <f t="shared" si="699"/>
        <v>Korenbouten</v>
      </c>
      <c r="L8861" s="25">
        <f t="shared" si="701"/>
        <v>32.142857142857146</v>
      </c>
    </row>
    <row r="8862" spans="1:12" x14ac:dyDescent="0.25">
      <c r="A8862">
        <v>425</v>
      </c>
      <c r="B8862" t="s">
        <v>87</v>
      </c>
      <c r="C8862" s="1">
        <v>43691.493055555555</v>
      </c>
      <c r="D8862">
        <v>1</v>
      </c>
      <c r="E8862" t="s">
        <v>14</v>
      </c>
      <c r="F8862" t="s">
        <v>15</v>
      </c>
      <c r="G8862">
        <v>20</v>
      </c>
      <c r="H8862" t="str">
        <f t="shared" si="700"/>
        <v>KD</v>
      </c>
      <c r="I8862" s="2">
        <f t="shared" si="697"/>
        <v>2019</v>
      </c>
      <c r="J8862" s="2">
        <f t="shared" si="698"/>
        <v>8</v>
      </c>
      <c r="K8862" t="str">
        <f t="shared" si="699"/>
        <v>Waterjuffer</v>
      </c>
      <c r="L8862" s="25">
        <f t="shared" si="701"/>
        <v>32.142857142857146</v>
      </c>
    </row>
    <row r="8863" spans="1:12" x14ac:dyDescent="0.25">
      <c r="A8863">
        <v>425</v>
      </c>
      <c r="B8863" t="s">
        <v>87</v>
      </c>
      <c r="C8863" s="1">
        <v>43691.493055555555</v>
      </c>
      <c r="D8863">
        <v>1</v>
      </c>
      <c r="E8863" t="s">
        <v>36</v>
      </c>
      <c r="F8863" t="s">
        <v>37</v>
      </c>
      <c r="G8863">
        <v>3</v>
      </c>
      <c r="H8863" t="str">
        <f t="shared" si="700"/>
        <v>KD</v>
      </c>
      <c r="I8863" s="2">
        <f t="shared" si="697"/>
        <v>2019</v>
      </c>
      <c r="J8863" s="2">
        <f t="shared" si="698"/>
        <v>8</v>
      </c>
      <c r="K8863" t="str">
        <f t="shared" si="699"/>
        <v>Glazenmakers</v>
      </c>
      <c r="L8863" s="25">
        <f t="shared" si="701"/>
        <v>32.142857142857146</v>
      </c>
    </row>
    <row r="8864" spans="1:12" x14ac:dyDescent="0.25">
      <c r="A8864">
        <v>425</v>
      </c>
      <c r="B8864" t="s">
        <v>87</v>
      </c>
      <c r="C8864" s="1">
        <v>43691.493055555555</v>
      </c>
      <c r="D8864">
        <v>1</v>
      </c>
      <c r="E8864" t="s">
        <v>32</v>
      </c>
      <c r="F8864" t="s">
        <v>33</v>
      </c>
      <c r="G8864">
        <v>6</v>
      </c>
      <c r="H8864" t="str">
        <f t="shared" si="700"/>
        <v>KD</v>
      </c>
      <c r="I8864" s="2">
        <f t="shared" si="697"/>
        <v>2019</v>
      </c>
      <c r="J8864" s="2">
        <f t="shared" si="698"/>
        <v>8</v>
      </c>
      <c r="K8864" t="str">
        <f t="shared" si="699"/>
        <v>Korenbouten</v>
      </c>
      <c r="L8864" s="25">
        <f t="shared" si="701"/>
        <v>32.142857142857146</v>
      </c>
    </row>
    <row r="8865" spans="1:12" x14ac:dyDescent="0.25">
      <c r="A8865">
        <v>425</v>
      </c>
      <c r="B8865" t="s">
        <v>87</v>
      </c>
      <c r="C8865" s="1">
        <v>43691.493055555555</v>
      </c>
      <c r="D8865">
        <v>4</v>
      </c>
      <c r="E8865" t="s">
        <v>8</v>
      </c>
      <c r="F8865" t="s">
        <v>9</v>
      </c>
      <c r="G8865">
        <v>1</v>
      </c>
      <c r="H8865" t="str">
        <f t="shared" si="700"/>
        <v>KD</v>
      </c>
      <c r="I8865" s="2">
        <f t="shared" si="697"/>
        <v>2019</v>
      </c>
      <c r="J8865" s="2">
        <f t="shared" si="698"/>
        <v>8</v>
      </c>
      <c r="K8865" t="str">
        <f t="shared" si="699"/>
        <v>Pantserjuffers</v>
      </c>
      <c r="L8865" s="25">
        <f t="shared" si="701"/>
        <v>32.142857142857146</v>
      </c>
    </row>
    <row r="8866" spans="1:12" x14ac:dyDescent="0.25">
      <c r="A8866">
        <v>425</v>
      </c>
      <c r="B8866" t="s">
        <v>87</v>
      </c>
      <c r="C8866" s="1">
        <v>43691.493055555555</v>
      </c>
      <c r="D8866">
        <v>4</v>
      </c>
      <c r="E8866" t="s">
        <v>10</v>
      </c>
      <c r="F8866" t="s">
        <v>11</v>
      </c>
      <c r="G8866">
        <v>4</v>
      </c>
      <c r="H8866" t="str">
        <f t="shared" si="700"/>
        <v>KD</v>
      </c>
      <c r="I8866" s="2">
        <f t="shared" si="697"/>
        <v>2019</v>
      </c>
      <c r="J8866" s="2">
        <f t="shared" si="698"/>
        <v>8</v>
      </c>
      <c r="K8866" t="str">
        <f t="shared" si="699"/>
        <v>Waterjuffer</v>
      </c>
      <c r="L8866" s="25">
        <f t="shared" si="701"/>
        <v>32.142857142857146</v>
      </c>
    </row>
    <row r="8867" spans="1:12" x14ac:dyDescent="0.25">
      <c r="A8867">
        <v>425</v>
      </c>
      <c r="B8867" t="s">
        <v>87</v>
      </c>
      <c r="C8867" s="1">
        <v>43691.493055555555</v>
      </c>
      <c r="D8867">
        <v>4</v>
      </c>
      <c r="E8867" t="s">
        <v>71</v>
      </c>
      <c r="F8867" t="s">
        <v>72</v>
      </c>
      <c r="G8867">
        <v>6</v>
      </c>
      <c r="H8867" t="str">
        <f t="shared" si="700"/>
        <v>KD</v>
      </c>
      <c r="I8867" s="2">
        <f t="shared" si="697"/>
        <v>2019</v>
      </c>
      <c r="J8867" s="2">
        <f t="shared" si="698"/>
        <v>8</v>
      </c>
      <c r="K8867" t="str">
        <f t="shared" si="699"/>
        <v>Waterjuffer</v>
      </c>
      <c r="L8867" s="25">
        <f t="shared" si="701"/>
        <v>32.142857142857146</v>
      </c>
    </row>
    <row r="8868" spans="1:12" x14ac:dyDescent="0.25">
      <c r="A8868">
        <v>425</v>
      </c>
      <c r="B8868" t="s">
        <v>87</v>
      </c>
      <c r="C8868" s="1">
        <v>43691.493055555555</v>
      </c>
      <c r="D8868">
        <v>4</v>
      </c>
      <c r="E8868" t="s">
        <v>55</v>
      </c>
      <c r="F8868" t="s">
        <v>56</v>
      </c>
      <c r="G8868">
        <v>1</v>
      </c>
      <c r="H8868" t="str">
        <f t="shared" si="700"/>
        <v>KD</v>
      </c>
      <c r="I8868" s="2">
        <f t="shared" si="697"/>
        <v>2019</v>
      </c>
      <c r="J8868" s="2">
        <f t="shared" si="698"/>
        <v>8</v>
      </c>
      <c r="K8868" t="str">
        <f t="shared" si="699"/>
        <v>Korenbouten</v>
      </c>
      <c r="L8868" s="25">
        <f t="shared" si="701"/>
        <v>32.142857142857146</v>
      </c>
    </row>
    <row r="8869" spans="1:12" x14ac:dyDescent="0.25">
      <c r="A8869">
        <v>425</v>
      </c>
      <c r="B8869" t="s">
        <v>87</v>
      </c>
      <c r="C8869" s="1">
        <v>43691.493055555555</v>
      </c>
      <c r="D8869">
        <v>4</v>
      </c>
      <c r="E8869" t="s">
        <v>42</v>
      </c>
      <c r="F8869" t="s">
        <v>43</v>
      </c>
      <c r="G8869">
        <v>2</v>
      </c>
      <c r="H8869" t="str">
        <f t="shared" si="700"/>
        <v>KD</v>
      </c>
      <c r="I8869" s="2">
        <f t="shared" si="697"/>
        <v>2019</v>
      </c>
      <c r="J8869" s="2">
        <f t="shared" si="698"/>
        <v>8</v>
      </c>
      <c r="K8869" t="str">
        <f t="shared" si="699"/>
        <v>Korenbouten</v>
      </c>
      <c r="L8869" s="25">
        <f t="shared" si="701"/>
        <v>32.142857142857146</v>
      </c>
    </row>
    <row r="8870" spans="1:12" x14ac:dyDescent="0.25">
      <c r="A8870">
        <v>425</v>
      </c>
      <c r="B8870" t="s">
        <v>87</v>
      </c>
      <c r="C8870" s="1">
        <v>43698.513888888891</v>
      </c>
      <c r="D8870">
        <v>4</v>
      </c>
      <c r="E8870" t="s">
        <v>8</v>
      </c>
      <c r="F8870" t="s">
        <v>9</v>
      </c>
      <c r="G8870">
        <v>1</v>
      </c>
      <c r="H8870" t="str">
        <f t="shared" si="700"/>
        <v>KD</v>
      </c>
      <c r="I8870" s="2">
        <f t="shared" si="697"/>
        <v>2019</v>
      </c>
      <c r="J8870" s="2">
        <f t="shared" si="698"/>
        <v>8</v>
      </c>
      <c r="K8870" t="str">
        <f t="shared" si="699"/>
        <v>Pantserjuffers</v>
      </c>
      <c r="L8870" s="25">
        <f t="shared" si="701"/>
        <v>33.142857142857146</v>
      </c>
    </row>
    <row r="8871" spans="1:12" x14ac:dyDescent="0.25">
      <c r="A8871">
        <v>425</v>
      </c>
      <c r="B8871" t="s">
        <v>87</v>
      </c>
      <c r="C8871" s="1">
        <v>43698.513888888891</v>
      </c>
      <c r="D8871">
        <v>4</v>
      </c>
      <c r="E8871" t="s">
        <v>10</v>
      </c>
      <c r="F8871" t="s">
        <v>11</v>
      </c>
      <c r="G8871">
        <v>1</v>
      </c>
      <c r="H8871" t="str">
        <f t="shared" si="700"/>
        <v>KD</v>
      </c>
      <c r="I8871" s="2">
        <f t="shared" si="697"/>
        <v>2019</v>
      </c>
      <c r="J8871" s="2">
        <f t="shared" si="698"/>
        <v>8</v>
      </c>
      <c r="K8871" t="str">
        <f t="shared" si="699"/>
        <v>Waterjuffer</v>
      </c>
      <c r="L8871" s="25">
        <f t="shared" si="701"/>
        <v>33.142857142857146</v>
      </c>
    </row>
    <row r="8872" spans="1:12" x14ac:dyDescent="0.25">
      <c r="A8872">
        <v>425</v>
      </c>
      <c r="B8872" t="s">
        <v>87</v>
      </c>
      <c r="C8872" s="1">
        <v>43698.513888888891</v>
      </c>
      <c r="D8872">
        <v>4</v>
      </c>
      <c r="E8872" t="s">
        <v>14</v>
      </c>
      <c r="F8872" t="s">
        <v>15</v>
      </c>
      <c r="G8872">
        <v>9</v>
      </c>
      <c r="H8872" t="str">
        <f t="shared" si="700"/>
        <v>KD</v>
      </c>
      <c r="I8872" s="2">
        <f t="shared" si="697"/>
        <v>2019</v>
      </c>
      <c r="J8872" s="2">
        <f t="shared" si="698"/>
        <v>8</v>
      </c>
      <c r="K8872" t="str">
        <f t="shared" si="699"/>
        <v>Waterjuffer</v>
      </c>
      <c r="L8872" s="25">
        <f t="shared" si="701"/>
        <v>33.142857142857146</v>
      </c>
    </row>
    <row r="8873" spans="1:12" x14ac:dyDescent="0.25">
      <c r="A8873">
        <v>425</v>
      </c>
      <c r="B8873" t="s">
        <v>87</v>
      </c>
      <c r="C8873" s="1">
        <v>43698.513888888891</v>
      </c>
      <c r="D8873">
        <v>4</v>
      </c>
      <c r="E8873" t="s">
        <v>36</v>
      </c>
      <c r="F8873" t="s">
        <v>37</v>
      </c>
      <c r="G8873">
        <v>10</v>
      </c>
      <c r="H8873" t="str">
        <f t="shared" si="700"/>
        <v>KD</v>
      </c>
      <c r="I8873" s="2">
        <f t="shared" si="697"/>
        <v>2019</v>
      </c>
      <c r="J8873" s="2">
        <f t="shared" si="698"/>
        <v>8</v>
      </c>
      <c r="K8873" t="str">
        <f t="shared" si="699"/>
        <v>Glazenmakers</v>
      </c>
      <c r="L8873" s="25">
        <f t="shared" si="701"/>
        <v>33.142857142857146</v>
      </c>
    </row>
    <row r="8874" spans="1:12" x14ac:dyDescent="0.25">
      <c r="A8874">
        <v>425</v>
      </c>
      <c r="B8874" t="s">
        <v>87</v>
      </c>
      <c r="C8874" s="1">
        <v>43698.513888888891</v>
      </c>
      <c r="D8874">
        <v>4</v>
      </c>
      <c r="E8874" t="s">
        <v>32</v>
      </c>
      <c r="F8874" t="s">
        <v>33</v>
      </c>
      <c r="G8874">
        <v>10</v>
      </c>
      <c r="H8874" t="str">
        <f t="shared" si="700"/>
        <v>KD</v>
      </c>
      <c r="I8874" s="2">
        <f t="shared" si="697"/>
        <v>2019</v>
      </c>
      <c r="J8874" s="2">
        <f t="shared" si="698"/>
        <v>8</v>
      </c>
      <c r="K8874" t="str">
        <f t="shared" si="699"/>
        <v>Korenbouten</v>
      </c>
      <c r="L8874" s="25">
        <f t="shared" si="701"/>
        <v>33.142857142857146</v>
      </c>
    </row>
    <row r="8875" spans="1:12" x14ac:dyDescent="0.25">
      <c r="A8875">
        <v>425</v>
      </c>
      <c r="B8875" t="s">
        <v>87</v>
      </c>
      <c r="C8875" s="1">
        <v>43698.513888888891</v>
      </c>
      <c r="D8875">
        <v>4</v>
      </c>
      <c r="E8875" t="s">
        <v>55</v>
      </c>
      <c r="F8875" t="s">
        <v>56</v>
      </c>
      <c r="G8875">
        <v>1</v>
      </c>
      <c r="H8875" t="str">
        <f t="shared" si="700"/>
        <v>KD</v>
      </c>
      <c r="I8875" s="2">
        <f t="shared" si="697"/>
        <v>2019</v>
      </c>
      <c r="J8875" s="2">
        <f t="shared" si="698"/>
        <v>8</v>
      </c>
      <c r="K8875" t="str">
        <f t="shared" si="699"/>
        <v>Korenbouten</v>
      </c>
      <c r="L8875" s="25">
        <f t="shared" si="701"/>
        <v>33.142857142857146</v>
      </c>
    </row>
    <row r="8876" spans="1:12" x14ac:dyDescent="0.25">
      <c r="A8876">
        <v>425</v>
      </c>
      <c r="B8876" t="s">
        <v>87</v>
      </c>
      <c r="C8876" s="1">
        <v>43698.513888888891</v>
      </c>
      <c r="D8876">
        <v>4</v>
      </c>
      <c r="E8876" t="s">
        <v>42</v>
      </c>
      <c r="F8876" t="s">
        <v>43</v>
      </c>
      <c r="G8876">
        <v>5</v>
      </c>
      <c r="H8876" t="str">
        <f t="shared" si="700"/>
        <v>KD</v>
      </c>
      <c r="I8876" s="2">
        <f t="shared" si="697"/>
        <v>2019</v>
      </c>
      <c r="J8876" s="2">
        <f t="shared" si="698"/>
        <v>8</v>
      </c>
      <c r="K8876" t="str">
        <f t="shared" si="699"/>
        <v>Korenbouten</v>
      </c>
      <c r="L8876" s="25">
        <f t="shared" si="701"/>
        <v>33.142857142857146</v>
      </c>
    </row>
    <row r="8877" spans="1:12" x14ac:dyDescent="0.25">
      <c r="A8877">
        <v>425</v>
      </c>
      <c r="B8877" t="s">
        <v>87</v>
      </c>
      <c r="C8877" s="1">
        <v>43698.513888888891</v>
      </c>
      <c r="D8877">
        <v>1</v>
      </c>
      <c r="E8877" t="s">
        <v>36</v>
      </c>
      <c r="F8877" t="s">
        <v>37</v>
      </c>
      <c r="G8877">
        <v>23</v>
      </c>
      <c r="H8877" t="str">
        <f t="shared" si="700"/>
        <v>KD</v>
      </c>
      <c r="I8877" s="2">
        <f t="shared" si="697"/>
        <v>2019</v>
      </c>
      <c r="J8877" s="2">
        <f t="shared" si="698"/>
        <v>8</v>
      </c>
      <c r="K8877" t="str">
        <f t="shared" si="699"/>
        <v>Glazenmakers</v>
      </c>
      <c r="L8877" s="25">
        <f t="shared" si="701"/>
        <v>33.142857142857146</v>
      </c>
    </row>
    <row r="8878" spans="1:12" x14ac:dyDescent="0.25">
      <c r="A8878">
        <v>425</v>
      </c>
      <c r="B8878" t="s">
        <v>87</v>
      </c>
      <c r="C8878" s="1">
        <v>43698.513888888891</v>
      </c>
      <c r="D8878">
        <v>1</v>
      </c>
      <c r="E8878" t="s">
        <v>32</v>
      </c>
      <c r="F8878" t="s">
        <v>33</v>
      </c>
      <c r="G8878">
        <v>23</v>
      </c>
      <c r="H8878" t="str">
        <f t="shared" si="700"/>
        <v>KD</v>
      </c>
      <c r="I8878" s="2">
        <f t="shared" si="697"/>
        <v>2019</v>
      </c>
      <c r="J8878" s="2">
        <f t="shared" si="698"/>
        <v>8</v>
      </c>
      <c r="K8878" t="str">
        <f t="shared" si="699"/>
        <v>Korenbouten</v>
      </c>
      <c r="L8878" s="25">
        <f t="shared" si="701"/>
        <v>33.142857142857146</v>
      </c>
    </row>
    <row r="8879" spans="1:12" x14ac:dyDescent="0.25">
      <c r="A8879">
        <v>425</v>
      </c>
      <c r="B8879" t="s">
        <v>87</v>
      </c>
      <c r="C8879" s="1">
        <v>43698.513888888891</v>
      </c>
      <c r="D8879">
        <v>1</v>
      </c>
      <c r="E8879" t="s">
        <v>42</v>
      </c>
      <c r="F8879" t="s">
        <v>43</v>
      </c>
      <c r="G8879">
        <v>9</v>
      </c>
      <c r="H8879" t="str">
        <f t="shared" si="700"/>
        <v>KD</v>
      </c>
      <c r="I8879" s="2">
        <f t="shared" si="697"/>
        <v>2019</v>
      </c>
      <c r="J8879" s="2">
        <f t="shared" si="698"/>
        <v>8</v>
      </c>
      <c r="K8879" t="str">
        <f t="shared" si="699"/>
        <v>Korenbouten</v>
      </c>
      <c r="L8879" s="25">
        <f t="shared" si="701"/>
        <v>33.142857142857146</v>
      </c>
    </row>
    <row r="8880" spans="1:12" x14ac:dyDescent="0.25">
      <c r="A8880">
        <v>425</v>
      </c>
      <c r="B8880" t="s">
        <v>87</v>
      </c>
      <c r="C8880" s="1">
        <v>43698.513888888891</v>
      </c>
      <c r="D8880">
        <v>4</v>
      </c>
      <c r="E8880" t="s">
        <v>34</v>
      </c>
      <c r="F8880" t="s">
        <v>35</v>
      </c>
      <c r="G8880">
        <v>18</v>
      </c>
      <c r="H8880" t="str">
        <f t="shared" si="700"/>
        <v>KD</v>
      </c>
      <c r="I8880" s="2">
        <f t="shared" si="697"/>
        <v>2019</v>
      </c>
      <c r="J8880" s="2">
        <f t="shared" si="698"/>
        <v>8</v>
      </c>
      <c r="K8880" t="str">
        <f t="shared" si="699"/>
        <v>Pantserjuffers</v>
      </c>
      <c r="L8880" s="25">
        <f t="shared" si="701"/>
        <v>33.142857142857146</v>
      </c>
    </row>
    <row r="8881" spans="1:12" x14ac:dyDescent="0.25">
      <c r="A8881">
        <v>425</v>
      </c>
      <c r="B8881" t="s">
        <v>87</v>
      </c>
      <c r="C8881" s="1">
        <v>43698.513888888891</v>
      </c>
      <c r="D8881">
        <v>4</v>
      </c>
      <c r="E8881" t="s">
        <v>63</v>
      </c>
      <c r="F8881" t="s">
        <v>64</v>
      </c>
      <c r="G8881">
        <v>1</v>
      </c>
      <c r="H8881" t="str">
        <f t="shared" si="700"/>
        <v>KD</v>
      </c>
      <c r="I8881" s="2">
        <f t="shared" si="697"/>
        <v>2019</v>
      </c>
      <c r="J8881" s="2">
        <f t="shared" si="698"/>
        <v>8</v>
      </c>
      <c r="K8881" t="str">
        <f t="shared" si="699"/>
        <v>Glazenmakers</v>
      </c>
      <c r="L8881" s="25">
        <f t="shared" si="701"/>
        <v>33.142857142857146</v>
      </c>
    </row>
    <row r="8882" spans="1:12" x14ac:dyDescent="0.25">
      <c r="A8882">
        <v>425</v>
      </c>
      <c r="B8882" t="s">
        <v>87</v>
      </c>
      <c r="C8882" s="1">
        <v>43698.513888888891</v>
      </c>
      <c r="D8882">
        <v>4</v>
      </c>
      <c r="E8882" t="s">
        <v>40</v>
      </c>
      <c r="F8882" t="s">
        <v>41</v>
      </c>
      <c r="G8882">
        <v>1</v>
      </c>
      <c r="H8882" t="str">
        <f t="shared" si="700"/>
        <v>KD</v>
      </c>
      <c r="I8882" s="2">
        <f t="shared" si="697"/>
        <v>2019</v>
      </c>
      <c r="J8882" s="2">
        <f t="shared" si="698"/>
        <v>8</v>
      </c>
      <c r="K8882" t="str">
        <f t="shared" si="699"/>
        <v>Korenbouten</v>
      </c>
      <c r="L8882" s="25">
        <f t="shared" si="701"/>
        <v>33.142857142857146</v>
      </c>
    </row>
    <row r="8883" spans="1:12" x14ac:dyDescent="0.25">
      <c r="A8883">
        <v>425</v>
      </c>
      <c r="B8883" t="s">
        <v>87</v>
      </c>
      <c r="C8883" s="1">
        <v>43729.520833333336</v>
      </c>
      <c r="D8883">
        <v>4</v>
      </c>
      <c r="E8883" t="s">
        <v>36</v>
      </c>
      <c r="F8883" t="s">
        <v>37</v>
      </c>
      <c r="G8883">
        <v>9</v>
      </c>
      <c r="H8883" t="str">
        <f t="shared" si="700"/>
        <v>KD</v>
      </c>
      <c r="I8883" s="2">
        <f t="shared" si="697"/>
        <v>2019</v>
      </c>
      <c r="J8883" s="2">
        <f t="shared" si="698"/>
        <v>9</v>
      </c>
      <c r="K8883" t="str">
        <f t="shared" si="699"/>
        <v>Glazenmakers</v>
      </c>
      <c r="L8883" s="25">
        <f t="shared" si="701"/>
        <v>37.571428571428569</v>
      </c>
    </row>
    <row r="8884" spans="1:12" x14ac:dyDescent="0.25">
      <c r="A8884">
        <v>425</v>
      </c>
      <c r="B8884" t="s">
        <v>87</v>
      </c>
      <c r="C8884" s="1">
        <v>43729.520833333336</v>
      </c>
      <c r="D8884">
        <v>4</v>
      </c>
      <c r="E8884" t="s">
        <v>32</v>
      </c>
      <c r="F8884" t="s">
        <v>33</v>
      </c>
      <c r="G8884">
        <v>2</v>
      </c>
      <c r="H8884" t="str">
        <f t="shared" si="700"/>
        <v>KD</v>
      </c>
      <c r="I8884" s="2">
        <f t="shared" ref="I8884:I8947" si="702">YEAR(C8884)</f>
        <v>2019</v>
      </c>
      <c r="J8884" s="2">
        <f t="shared" ref="J8884:J8947" si="703">MONTH(C8884)</f>
        <v>9</v>
      </c>
      <c r="K8884" t="str">
        <f t="shared" ref="K8884:K8947" si="704">VLOOKUP(E8884,$Q$2:$R$100,2,FALSE)</f>
        <v>Korenbouten</v>
      </c>
      <c r="L8884" s="25">
        <f t="shared" si="701"/>
        <v>37.571428571428569</v>
      </c>
    </row>
    <row r="8885" spans="1:12" x14ac:dyDescent="0.25">
      <c r="A8885">
        <v>425</v>
      </c>
      <c r="B8885" t="s">
        <v>87</v>
      </c>
      <c r="C8885" s="1">
        <v>43729.520833333336</v>
      </c>
      <c r="D8885">
        <v>4</v>
      </c>
      <c r="E8885" t="s">
        <v>55</v>
      </c>
      <c r="F8885" t="s">
        <v>56</v>
      </c>
      <c r="G8885">
        <v>31</v>
      </c>
      <c r="H8885" t="str">
        <f t="shared" si="700"/>
        <v>KD</v>
      </c>
      <c r="I8885" s="2">
        <f t="shared" si="702"/>
        <v>2019</v>
      </c>
      <c r="J8885" s="2">
        <f t="shared" si="703"/>
        <v>9</v>
      </c>
      <c r="K8885" t="str">
        <f t="shared" si="704"/>
        <v>Korenbouten</v>
      </c>
      <c r="L8885" s="25">
        <f t="shared" si="701"/>
        <v>37.571428571428569</v>
      </c>
    </row>
    <row r="8886" spans="1:12" x14ac:dyDescent="0.25">
      <c r="A8886">
        <v>425</v>
      </c>
      <c r="B8886" t="s">
        <v>87</v>
      </c>
      <c r="C8886" s="1">
        <v>43729.520833333336</v>
      </c>
      <c r="D8886">
        <v>4</v>
      </c>
      <c r="E8886" t="s">
        <v>42</v>
      </c>
      <c r="F8886" t="s">
        <v>43</v>
      </c>
      <c r="G8886">
        <v>1</v>
      </c>
      <c r="H8886" t="str">
        <f t="shared" si="700"/>
        <v>KD</v>
      </c>
      <c r="I8886" s="2">
        <f t="shared" si="702"/>
        <v>2019</v>
      </c>
      <c r="J8886" s="2">
        <f t="shared" si="703"/>
        <v>9</v>
      </c>
      <c r="K8886" t="str">
        <f t="shared" si="704"/>
        <v>Korenbouten</v>
      </c>
      <c r="L8886" s="25">
        <f t="shared" si="701"/>
        <v>37.571428571428569</v>
      </c>
    </row>
    <row r="8887" spans="1:12" x14ac:dyDescent="0.25">
      <c r="A8887">
        <v>425</v>
      </c>
      <c r="B8887" t="s">
        <v>87</v>
      </c>
      <c r="C8887" s="1">
        <v>43729.520833333336</v>
      </c>
      <c r="D8887">
        <v>1</v>
      </c>
      <c r="E8887" t="s">
        <v>36</v>
      </c>
      <c r="F8887" t="s">
        <v>37</v>
      </c>
      <c r="G8887">
        <v>6</v>
      </c>
      <c r="H8887" t="str">
        <f t="shared" si="700"/>
        <v>KD</v>
      </c>
      <c r="I8887" s="2">
        <f t="shared" si="702"/>
        <v>2019</v>
      </c>
      <c r="J8887" s="2">
        <f t="shared" si="703"/>
        <v>9</v>
      </c>
      <c r="K8887" t="str">
        <f t="shared" si="704"/>
        <v>Glazenmakers</v>
      </c>
      <c r="L8887" s="25">
        <f t="shared" si="701"/>
        <v>37.571428571428569</v>
      </c>
    </row>
    <row r="8888" spans="1:12" x14ac:dyDescent="0.25">
      <c r="A8888">
        <v>425</v>
      </c>
      <c r="B8888" t="s">
        <v>87</v>
      </c>
      <c r="C8888" s="1">
        <v>43729.520833333336</v>
      </c>
      <c r="D8888">
        <v>1</v>
      </c>
      <c r="E8888" t="s">
        <v>32</v>
      </c>
      <c r="F8888" t="s">
        <v>33</v>
      </c>
      <c r="G8888">
        <v>2</v>
      </c>
      <c r="H8888" t="str">
        <f t="shared" si="700"/>
        <v>KD</v>
      </c>
      <c r="I8888" s="2">
        <f t="shared" si="702"/>
        <v>2019</v>
      </c>
      <c r="J8888" s="2">
        <f t="shared" si="703"/>
        <v>9</v>
      </c>
      <c r="K8888" t="str">
        <f t="shared" si="704"/>
        <v>Korenbouten</v>
      </c>
      <c r="L8888" s="25">
        <f t="shared" si="701"/>
        <v>37.571428571428569</v>
      </c>
    </row>
    <row r="8889" spans="1:12" x14ac:dyDescent="0.25">
      <c r="A8889">
        <v>425</v>
      </c>
      <c r="B8889" t="s">
        <v>87</v>
      </c>
      <c r="C8889" s="1">
        <v>43729.520833333336</v>
      </c>
      <c r="D8889">
        <v>1</v>
      </c>
      <c r="E8889" t="s">
        <v>55</v>
      </c>
      <c r="F8889" t="s">
        <v>56</v>
      </c>
      <c r="G8889">
        <v>8</v>
      </c>
      <c r="H8889" t="str">
        <f t="shared" si="700"/>
        <v>KD</v>
      </c>
      <c r="I8889" s="2">
        <f t="shared" si="702"/>
        <v>2019</v>
      </c>
      <c r="J8889" s="2">
        <f t="shared" si="703"/>
        <v>9</v>
      </c>
      <c r="K8889" t="str">
        <f t="shared" si="704"/>
        <v>Korenbouten</v>
      </c>
      <c r="L8889" s="25">
        <f t="shared" si="701"/>
        <v>37.571428571428569</v>
      </c>
    </row>
    <row r="8890" spans="1:12" x14ac:dyDescent="0.25">
      <c r="A8890">
        <v>425</v>
      </c>
      <c r="B8890" t="s">
        <v>87</v>
      </c>
      <c r="C8890" s="1">
        <v>43729.520833333336</v>
      </c>
      <c r="D8890">
        <v>4</v>
      </c>
      <c r="E8890" t="s">
        <v>34</v>
      </c>
      <c r="F8890" t="s">
        <v>35</v>
      </c>
      <c r="G8890">
        <v>1</v>
      </c>
      <c r="H8890" t="str">
        <f t="shared" si="700"/>
        <v>KD</v>
      </c>
      <c r="I8890" s="2">
        <f t="shared" si="702"/>
        <v>2019</v>
      </c>
      <c r="J8890" s="2">
        <f t="shared" si="703"/>
        <v>9</v>
      </c>
      <c r="K8890" t="str">
        <f t="shared" si="704"/>
        <v>Pantserjuffers</v>
      </c>
      <c r="L8890" s="25">
        <f t="shared" si="701"/>
        <v>37.571428571428569</v>
      </c>
    </row>
    <row r="8891" spans="1:12" x14ac:dyDescent="0.25">
      <c r="A8891">
        <v>425</v>
      </c>
      <c r="B8891" t="s">
        <v>87</v>
      </c>
      <c r="C8891" s="1">
        <v>43981.5</v>
      </c>
      <c r="D8891">
        <v>4</v>
      </c>
      <c r="E8891" t="s">
        <v>14</v>
      </c>
      <c r="F8891" t="s">
        <v>15</v>
      </c>
      <c r="G8891">
        <v>8</v>
      </c>
      <c r="H8891" t="str">
        <f t="shared" si="700"/>
        <v>KD</v>
      </c>
      <c r="I8891" s="2">
        <f t="shared" si="702"/>
        <v>2020</v>
      </c>
      <c r="J8891" s="2">
        <f t="shared" si="703"/>
        <v>5</v>
      </c>
      <c r="K8891" t="str">
        <f t="shared" si="704"/>
        <v>Waterjuffer</v>
      </c>
      <c r="L8891" s="25">
        <f t="shared" si="701"/>
        <v>21.428571428571427</v>
      </c>
    </row>
    <row r="8892" spans="1:12" x14ac:dyDescent="0.25">
      <c r="A8892">
        <v>425</v>
      </c>
      <c r="B8892" t="s">
        <v>87</v>
      </c>
      <c r="C8892" s="1">
        <v>43981.5</v>
      </c>
      <c r="D8892">
        <v>4</v>
      </c>
      <c r="E8892" t="s">
        <v>20</v>
      </c>
      <c r="F8892" t="s">
        <v>21</v>
      </c>
      <c r="G8892">
        <v>4</v>
      </c>
      <c r="H8892" t="str">
        <f t="shared" si="700"/>
        <v>KD</v>
      </c>
      <c r="I8892" s="2">
        <f t="shared" si="702"/>
        <v>2020</v>
      </c>
      <c r="J8892" s="2">
        <f t="shared" si="703"/>
        <v>5</v>
      </c>
      <c r="K8892" t="str">
        <f t="shared" si="704"/>
        <v>Waterjuffer</v>
      </c>
      <c r="L8892" s="25">
        <f t="shared" si="701"/>
        <v>21.428571428571427</v>
      </c>
    </row>
    <row r="8893" spans="1:12" x14ac:dyDescent="0.25">
      <c r="A8893">
        <v>425</v>
      </c>
      <c r="B8893" t="s">
        <v>87</v>
      </c>
      <c r="C8893" s="1">
        <v>43981.5</v>
      </c>
      <c r="D8893">
        <v>4</v>
      </c>
      <c r="E8893" t="s">
        <v>61</v>
      </c>
      <c r="F8893" t="s">
        <v>62</v>
      </c>
      <c r="G8893">
        <v>7</v>
      </c>
      <c r="H8893" t="str">
        <f t="shared" si="700"/>
        <v>KD</v>
      </c>
      <c r="I8893" s="2">
        <f t="shared" si="702"/>
        <v>2020</v>
      </c>
      <c r="J8893" s="2">
        <f t="shared" si="703"/>
        <v>5</v>
      </c>
      <c r="K8893" t="str">
        <f t="shared" si="704"/>
        <v>Waterjuffer</v>
      </c>
      <c r="L8893" s="25">
        <f t="shared" si="701"/>
        <v>21.428571428571427</v>
      </c>
    </row>
    <row r="8894" spans="1:12" x14ac:dyDescent="0.25">
      <c r="A8894">
        <v>425</v>
      </c>
      <c r="B8894" t="s">
        <v>87</v>
      </c>
      <c r="C8894" s="1">
        <v>43981.5</v>
      </c>
      <c r="D8894">
        <v>4</v>
      </c>
      <c r="E8894" t="s">
        <v>22</v>
      </c>
      <c r="F8894" t="s">
        <v>23</v>
      </c>
      <c r="G8894">
        <v>4</v>
      </c>
      <c r="H8894" t="str">
        <f t="shared" si="700"/>
        <v>KD</v>
      </c>
      <c r="I8894" s="2">
        <f t="shared" si="702"/>
        <v>2020</v>
      </c>
      <c r="J8894" s="2">
        <f t="shared" si="703"/>
        <v>5</v>
      </c>
      <c r="K8894" t="str">
        <f t="shared" si="704"/>
        <v>Glazenmakers</v>
      </c>
      <c r="L8894" s="25">
        <f t="shared" si="701"/>
        <v>21.428571428571427</v>
      </c>
    </row>
    <row r="8895" spans="1:12" x14ac:dyDescent="0.25">
      <c r="A8895">
        <v>425</v>
      </c>
      <c r="B8895" t="s">
        <v>87</v>
      </c>
      <c r="C8895" s="1">
        <v>43981.5</v>
      </c>
      <c r="D8895">
        <v>4</v>
      </c>
      <c r="E8895" t="s">
        <v>24</v>
      </c>
      <c r="F8895" t="s">
        <v>25</v>
      </c>
      <c r="G8895">
        <v>9</v>
      </c>
      <c r="H8895" t="str">
        <f t="shared" si="700"/>
        <v>KD</v>
      </c>
      <c r="I8895" s="2">
        <f t="shared" si="702"/>
        <v>2020</v>
      </c>
      <c r="J8895" s="2">
        <f t="shared" si="703"/>
        <v>5</v>
      </c>
      <c r="K8895" t="str">
        <f t="shared" si="704"/>
        <v>Glazenmakers</v>
      </c>
      <c r="L8895" s="25">
        <f t="shared" si="701"/>
        <v>21.428571428571427</v>
      </c>
    </row>
    <row r="8896" spans="1:12" x14ac:dyDescent="0.25">
      <c r="A8896">
        <v>425</v>
      </c>
      <c r="B8896" t="s">
        <v>87</v>
      </c>
      <c r="C8896" s="1">
        <v>43981.5</v>
      </c>
      <c r="D8896">
        <v>4</v>
      </c>
      <c r="E8896" t="s">
        <v>26</v>
      </c>
      <c r="F8896" t="s">
        <v>27</v>
      </c>
      <c r="G8896">
        <v>5</v>
      </c>
      <c r="H8896" t="str">
        <f t="shared" si="700"/>
        <v>KD</v>
      </c>
      <c r="I8896" s="2">
        <f t="shared" si="702"/>
        <v>2020</v>
      </c>
      <c r="J8896" s="2">
        <f t="shared" si="703"/>
        <v>5</v>
      </c>
      <c r="K8896" t="str">
        <f t="shared" si="704"/>
        <v>Glazenmakers</v>
      </c>
      <c r="L8896" s="25">
        <f t="shared" si="701"/>
        <v>21.428571428571427</v>
      </c>
    </row>
    <row r="8897" spans="1:12" x14ac:dyDescent="0.25">
      <c r="A8897">
        <v>425</v>
      </c>
      <c r="B8897" t="s">
        <v>87</v>
      </c>
      <c r="C8897" s="1">
        <v>43981.5</v>
      </c>
      <c r="D8897">
        <v>4</v>
      </c>
      <c r="E8897" t="s">
        <v>73</v>
      </c>
      <c r="F8897" t="s">
        <v>74</v>
      </c>
      <c r="G8897">
        <v>1</v>
      </c>
      <c r="H8897" t="str">
        <f t="shared" si="700"/>
        <v>KD</v>
      </c>
      <c r="I8897" s="2">
        <f t="shared" si="702"/>
        <v>2020</v>
      </c>
      <c r="J8897" s="2">
        <f t="shared" si="703"/>
        <v>5</v>
      </c>
      <c r="K8897" t="str">
        <f t="shared" si="704"/>
        <v>Glanslibel</v>
      </c>
      <c r="L8897" s="25">
        <f t="shared" si="701"/>
        <v>21.428571428571427</v>
      </c>
    </row>
    <row r="8898" spans="1:12" x14ac:dyDescent="0.25">
      <c r="A8898">
        <v>425</v>
      </c>
      <c r="B8898" t="s">
        <v>87</v>
      </c>
      <c r="C8898" s="1">
        <v>43981.5</v>
      </c>
      <c r="D8898">
        <v>4</v>
      </c>
      <c r="E8898" t="s">
        <v>28</v>
      </c>
      <c r="F8898" t="s">
        <v>29</v>
      </c>
      <c r="G8898">
        <v>8</v>
      </c>
      <c r="H8898" t="str">
        <f t="shared" ref="H8898:H8961" si="705">VLOOKUP(A8898,$N$2:$O$51,2,FALSE)</f>
        <v>KD</v>
      </c>
      <c r="I8898" s="2">
        <f t="shared" si="702"/>
        <v>2020</v>
      </c>
      <c r="J8898" s="2">
        <f t="shared" si="703"/>
        <v>5</v>
      </c>
      <c r="K8898" t="str">
        <f t="shared" si="704"/>
        <v>Korenbouten</v>
      </c>
      <c r="L8898" s="25">
        <f t="shared" si="701"/>
        <v>21.428571428571427</v>
      </c>
    </row>
    <row r="8899" spans="1:12" x14ac:dyDescent="0.25">
      <c r="A8899">
        <v>425</v>
      </c>
      <c r="B8899" t="s">
        <v>87</v>
      </c>
      <c r="C8899" s="1">
        <v>43981.5</v>
      </c>
      <c r="D8899">
        <v>1</v>
      </c>
      <c r="E8899" t="s">
        <v>14</v>
      </c>
      <c r="F8899" t="s">
        <v>15</v>
      </c>
      <c r="G8899">
        <v>29</v>
      </c>
      <c r="H8899" t="str">
        <f t="shared" si="705"/>
        <v>KD</v>
      </c>
      <c r="I8899" s="2">
        <f t="shared" si="702"/>
        <v>2020</v>
      </c>
      <c r="J8899" s="2">
        <f t="shared" si="703"/>
        <v>5</v>
      </c>
      <c r="K8899" t="str">
        <f t="shared" si="704"/>
        <v>Waterjuffer</v>
      </c>
      <c r="L8899" s="25">
        <f t="shared" ref="L8899:L8962" si="706">(ROUNDDOWN(C8899-DATE(I8899,1,1),0))/7</f>
        <v>21.428571428571427</v>
      </c>
    </row>
    <row r="8900" spans="1:12" x14ac:dyDescent="0.25">
      <c r="A8900">
        <v>425</v>
      </c>
      <c r="B8900" t="s">
        <v>87</v>
      </c>
      <c r="C8900" s="1">
        <v>43981.5</v>
      </c>
      <c r="D8900">
        <v>1</v>
      </c>
      <c r="E8900" t="s">
        <v>61</v>
      </c>
      <c r="F8900" t="s">
        <v>62</v>
      </c>
      <c r="G8900">
        <v>20</v>
      </c>
      <c r="H8900" t="str">
        <f t="shared" si="705"/>
        <v>KD</v>
      </c>
      <c r="I8900" s="2">
        <f t="shared" si="702"/>
        <v>2020</v>
      </c>
      <c r="J8900" s="2">
        <f t="shared" si="703"/>
        <v>5</v>
      </c>
      <c r="K8900" t="str">
        <f t="shared" si="704"/>
        <v>Waterjuffer</v>
      </c>
      <c r="L8900" s="25">
        <f t="shared" si="706"/>
        <v>21.428571428571427</v>
      </c>
    </row>
    <row r="8901" spans="1:12" x14ac:dyDescent="0.25">
      <c r="A8901">
        <v>425</v>
      </c>
      <c r="B8901" t="s">
        <v>87</v>
      </c>
      <c r="C8901" s="1">
        <v>43981.5</v>
      </c>
      <c r="D8901">
        <v>1</v>
      </c>
      <c r="E8901" t="s">
        <v>22</v>
      </c>
      <c r="F8901" t="s">
        <v>23</v>
      </c>
      <c r="G8901">
        <v>14</v>
      </c>
      <c r="H8901" t="str">
        <f t="shared" si="705"/>
        <v>KD</v>
      </c>
      <c r="I8901" s="2">
        <f t="shared" si="702"/>
        <v>2020</v>
      </c>
      <c r="J8901" s="2">
        <f t="shared" si="703"/>
        <v>5</v>
      </c>
      <c r="K8901" t="str">
        <f t="shared" si="704"/>
        <v>Glazenmakers</v>
      </c>
      <c r="L8901" s="25">
        <f t="shared" si="706"/>
        <v>21.428571428571427</v>
      </c>
    </row>
    <row r="8902" spans="1:12" x14ac:dyDescent="0.25">
      <c r="A8902">
        <v>425</v>
      </c>
      <c r="B8902" t="s">
        <v>87</v>
      </c>
      <c r="C8902" s="1">
        <v>43981.5</v>
      </c>
      <c r="D8902">
        <v>1</v>
      </c>
      <c r="E8902" t="s">
        <v>24</v>
      </c>
      <c r="F8902" t="s">
        <v>25</v>
      </c>
      <c r="G8902">
        <v>8</v>
      </c>
      <c r="H8902" t="str">
        <f t="shared" si="705"/>
        <v>KD</v>
      </c>
      <c r="I8902" s="2">
        <f t="shared" si="702"/>
        <v>2020</v>
      </c>
      <c r="J8902" s="2">
        <f t="shared" si="703"/>
        <v>5</v>
      </c>
      <c r="K8902" t="str">
        <f t="shared" si="704"/>
        <v>Glazenmakers</v>
      </c>
      <c r="L8902" s="25">
        <f t="shared" si="706"/>
        <v>21.428571428571427</v>
      </c>
    </row>
    <row r="8903" spans="1:12" x14ac:dyDescent="0.25">
      <c r="A8903">
        <v>425</v>
      </c>
      <c r="B8903" t="s">
        <v>87</v>
      </c>
      <c r="C8903" s="1">
        <v>43981.5</v>
      </c>
      <c r="D8903">
        <v>1</v>
      </c>
      <c r="E8903" t="s">
        <v>26</v>
      </c>
      <c r="F8903" t="s">
        <v>27</v>
      </c>
      <c r="G8903">
        <v>2</v>
      </c>
      <c r="H8903" t="str">
        <f t="shared" si="705"/>
        <v>KD</v>
      </c>
      <c r="I8903" s="2">
        <f t="shared" si="702"/>
        <v>2020</v>
      </c>
      <c r="J8903" s="2">
        <f t="shared" si="703"/>
        <v>5</v>
      </c>
      <c r="K8903" t="str">
        <f t="shared" si="704"/>
        <v>Glazenmakers</v>
      </c>
      <c r="L8903" s="25">
        <f t="shared" si="706"/>
        <v>21.428571428571427</v>
      </c>
    </row>
    <row r="8904" spans="1:12" x14ac:dyDescent="0.25">
      <c r="A8904">
        <v>425</v>
      </c>
      <c r="B8904" t="s">
        <v>87</v>
      </c>
      <c r="C8904" s="1">
        <v>43981.5</v>
      </c>
      <c r="D8904">
        <v>1</v>
      </c>
      <c r="E8904" t="s">
        <v>73</v>
      </c>
      <c r="F8904" t="s">
        <v>74</v>
      </c>
      <c r="G8904">
        <v>1</v>
      </c>
      <c r="H8904" t="str">
        <f t="shared" si="705"/>
        <v>KD</v>
      </c>
      <c r="I8904" s="2">
        <f t="shared" si="702"/>
        <v>2020</v>
      </c>
      <c r="J8904" s="2">
        <f t="shared" si="703"/>
        <v>5</v>
      </c>
      <c r="K8904" t="str">
        <f t="shared" si="704"/>
        <v>Glanslibel</v>
      </c>
      <c r="L8904" s="25">
        <f t="shared" si="706"/>
        <v>21.428571428571427</v>
      </c>
    </row>
    <row r="8905" spans="1:12" x14ac:dyDescent="0.25">
      <c r="A8905">
        <v>425</v>
      </c>
      <c r="B8905" t="s">
        <v>87</v>
      </c>
      <c r="C8905" s="1">
        <v>43981.5</v>
      </c>
      <c r="D8905">
        <v>1</v>
      </c>
      <c r="E8905" t="s">
        <v>28</v>
      </c>
      <c r="F8905" t="s">
        <v>29</v>
      </c>
      <c r="G8905">
        <v>1</v>
      </c>
      <c r="H8905" t="str">
        <f t="shared" si="705"/>
        <v>KD</v>
      </c>
      <c r="I8905" s="2">
        <f t="shared" si="702"/>
        <v>2020</v>
      </c>
      <c r="J8905" s="2">
        <f t="shared" si="703"/>
        <v>5</v>
      </c>
      <c r="K8905" t="str">
        <f t="shared" si="704"/>
        <v>Korenbouten</v>
      </c>
      <c r="L8905" s="25">
        <f t="shared" si="706"/>
        <v>21.428571428571427</v>
      </c>
    </row>
    <row r="8906" spans="1:12" x14ac:dyDescent="0.25">
      <c r="A8906">
        <v>425</v>
      </c>
      <c r="B8906" t="s">
        <v>87</v>
      </c>
      <c r="C8906" s="1">
        <v>43981.5</v>
      </c>
      <c r="D8906">
        <v>4</v>
      </c>
      <c r="E8906" t="s">
        <v>16</v>
      </c>
      <c r="F8906" t="s">
        <v>17</v>
      </c>
      <c r="G8906">
        <v>3</v>
      </c>
      <c r="H8906" t="str">
        <f t="shared" si="705"/>
        <v>KD</v>
      </c>
      <c r="I8906" s="2">
        <f t="shared" si="702"/>
        <v>2020</v>
      </c>
      <c r="J8906" s="2">
        <f t="shared" si="703"/>
        <v>5</v>
      </c>
      <c r="K8906" t="str">
        <f t="shared" si="704"/>
        <v>Waterjuffer</v>
      </c>
      <c r="L8906" s="25">
        <f t="shared" si="706"/>
        <v>21.428571428571427</v>
      </c>
    </row>
    <row r="8907" spans="1:12" x14ac:dyDescent="0.25">
      <c r="A8907">
        <v>425</v>
      </c>
      <c r="B8907" t="s">
        <v>87</v>
      </c>
      <c r="C8907" s="1">
        <v>43981.5</v>
      </c>
      <c r="D8907">
        <v>4</v>
      </c>
      <c r="E8907" t="s">
        <v>12</v>
      </c>
      <c r="F8907" t="s">
        <v>13</v>
      </c>
      <c r="G8907">
        <v>1</v>
      </c>
      <c r="H8907" t="str">
        <f t="shared" si="705"/>
        <v>KD</v>
      </c>
      <c r="I8907" s="2">
        <f t="shared" si="702"/>
        <v>2020</v>
      </c>
      <c r="J8907" s="2">
        <f t="shared" si="703"/>
        <v>5</v>
      </c>
      <c r="K8907" t="str">
        <f t="shared" si="704"/>
        <v>Waterjuffer</v>
      </c>
      <c r="L8907" s="25">
        <f t="shared" si="706"/>
        <v>21.428571428571427</v>
      </c>
    </row>
    <row r="8908" spans="1:12" x14ac:dyDescent="0.25">
      <c r="A8908">
        <v>425</v>
      </c>
      <c r="B8908" t="s">
        <v>87</v>
      </c>
      <c r="C8908" s="1">
        <v>43995.465277777781</v>
      </c>
      <c r="D8908">
        <v>4</v>
      </c>
      <c r="E8908" t="s">
        <v>14</v>
      </c>
      <c r="F8908" t="s">
        <v>15</v>
      </c>
      <c r="G8908">
        <v>11</v>
      </c>
      <c r="H8908" t="str">
        <f t="shared" si="705"/>
        <v>KD</v>
      </c>
      <c r="I8908" s="2">
        <f t="shared" si="702"/>
        <v>2020</v>
      </c>
      <c r="J8908" s="2">
        <f t="shared" si="703"/>
        <v>6</v>
      </c>
      <c r="K8908" t="str">
        <f t="shared" si="704"/>
        <v>Waterjuffer</v>
      </c>
      <c r="L8908" s="25">
        <f t="shared" si="706"/>
        <v>23.428571428571427</v>
      </c>
    </row>
    <row r="8909" spans="1:12" x14ac:dyDescent="0.25">
      <c r="A8909">
        <v>425</v>
      </c>
      <c r="B8909" t="s">
        <v>87</v>
      </c>
      <c r="C8909" s="1">
        <v>43995.465277777781</v>
      </c>
      <c r="D8909">
        <v>4</v>
      </c>
      <c r="E8909" t="s">
        <v>61</v>
      </c>
      <c r="F8909" t="s">
        <v>62</v>
      </c>
      <c r="G8909">
        <v>10</v>
      </c>
      <c r="H8909" t="str">
        <f t="shared" si="705"/>
        <v>KD</v>
      </c>
      <c r="I8909" s="2">
        <f t="shared" si="702"/>
        <v>2020</v>
      </c>
      <c r="J8909" s="2">
        <f t="shared" si="703"/>
        <v>6</v>
      </c>
      <c r="K8909" t="str">
        <f t="shared" si="704"/>
        <v>Waterjuffer</v>
      </c>
      <c r="L8909" s="25">
        <f t="shared" si="706"/>
        <v>23.428571428571427</v>
      </c>
    </row>
    <row r="8910" spans="1:12" x14ac:dyDescent="0.25">
      <c r="A8910">
        <v>425</v>
      </c>
      <c r="B8910" t="s">
        <v>87</v>
      </c>
      <c r="C8910" s="1">
        <v>43995.465277777781</v>
      </c>
      <c r="D8910">
        <v>4</v>
      </c>
      <c r="E8910" t="s">
        <v>22</v>
      </c>
      <c r="F8910" t="s">
        <v>23</v>
      </c>
      <c r="G8910">
        <v>4</v>
      </c>
      <c r="H8910" t="str">
        <f t="shared" si="705"/>
        <v>KD</v>
      </c>
      <c r="I8910" s="2">
        <f t="shared" si="702"/>
        <v>2020</v>
      </c>
      <c r="J8910" s="2">
        <f t="shared" si="703"/>
        <v>6</v>
      </c>
      <c r="K8910" t="str">
        <f t="shared" si="704"/>
        <v>Glazenmakers</v>
      </c>
      <c r="L8910" s="25">
        <f t="shared" si="706"/>
        <v>23.428571428571427</v>
      </c>
    </row>
    <row r="8911" spans="1:12" x14ac:dyDescent="0.25">
      <c r="A8911">
        <v>425</v>
      </c>
      <c r="B8911" t="s">
        <v>87</v>
      </c>
      <c r="C8911" s="1">
        <v>43995.465277777781</v>
      </c>
      <c r="D8911">
        <v>4</v>
      </c>
      <c r="E8911" t="s">
        <v>24</v>
      </c>
      <c r="F8911" t="s">
        <v>25</v>
      </c>
      <c r="G8911">
        <v>4</v>
      </c>
      <c r="H8911" t="str">
        <f t="shared" si="705"/>
        <v>KD</v>
      </c>
      <c r="I8911" s="2">
        <f t="shared" si="702"/>
        <v>2020</v>
      </c>
      <c r="J8911" s="2">
        <f t="shared" si="703"/>
        <v>6</v>
      </c>
      <c r="K8911" t="str">
        <f t="shared" si="704"/>
        <v>Glazenmakers</v>
      </c>
      <c r="L8911" s="25">
        <f t="shared" si="706"/>
        <v>23.428571428571427</v>
      </c>
    </row>
    <row r="8912" spans="1:12" x14ac:dyDescent="0.25">
      <c r="A8912">
        <v>425</v>
      </c>
      <c r="B8912" t="s">
        <v>87</v>
      </c>
      <c r="C8912" s="1">
        <v>43995.465277777781</v>
      </c>
      <c r="D8912">
        <v>4</v>
      </c>
      <c r="E8912" t="s">
        <v>26</v>
      </c>
      <c r="F8912" t="s">
        <v>27</v>
      </c>
      <c r="G8912">
        <v>8</v>
      </c>
      <c r="H8912" t="str">
        <f t="shared" si="705"/>
        <v>KD</v>
      </c>
      <c r="I8912" s="2">
        <f t="shared" si="702"/>
        <v>2020</v>
      </c>
      <c r="J8912" s="2">
        <f t="shared" si="703"/>
        <v>6</v>
      </c>
      <c r="K8912" t="str">
        <f t="shared" si="704"/>
        <v>Glazenmakers</v>
      </c>
      <c r="L8912" s="25">
        <f t="shared" si="706"/>
        <v>23.428571428571427</v>
      </c>
    </row>
    <row r="8913" spans="1:12" x14ac:dyDescent="0.25">
      <c r="A8913">
        <v>425</v>
      </c>
      <c r="B8913" t="s">
        <v>87</v>
      </c>
      <c r="C8913" s="1">
        <v>43995.465277777781</v>
      </c>
      <c r="D8913">
        <v>4</v>
      </c>
      <c r="E8913" t="s">
        <v>73</v>
      </c>
      <c r="F8913" t="s">
        <v>74</v>
      </c>
      <c r="G8913">
        <v>1</v>
      </c>
      <c r="H8913" t="str">
        <f t="shared" si="705"/>
        <v>KD</v>
      </c>
      <c r="I8913" s="2">
        <f t="shared" si="702"/>
        <v>2020</v>
      </c>
      <c r="J8913" s="2">
        <f t="shared" si="703"/>
        <v>6</v>
      </c>
      <c r="K8913" t="str">
        <f t="shared" si="704"/>
        <v>Glanslibel</v>
      </c>
      <c r="L8913" s="25">
        <f t="shared" si="706"/>
        <v>23.428571428571427</v>
      </c>
    </row>
    <row r="8914" spans="1:12" x14ac:dyDescent="0.25">
      <c r="A8914">
        <v>425</v>
      </c>
      <c r="B8914" t="s">
        <v>87</v>
      </c>
      <c r="C8914" s="1">
        <v>43995.465277777781</v>
      </c>
      <c r="D8914">
        <v>4</v>
      </c>
      <c r="E8914" t="s">
        <v>28</v>
      </c>
      <c r="F8914" t="s">
        <v>29</v>
      </c>
      <c r="G8914">
        <v>4</v>
      </c>
      <c r="H8914" t="str">
        <f t="shared" si="705"/>
        <v>KD</v>
      </c>
      <c r="I8914" s="2">
        <f t="shared" si="702"/>
        <v>2020</v>
      </c>
      <c r="J8914" s="2">
        <f t="shared" si="703"/>
        <v>6</v>
      </c>
      <c r="K8914" t="str">
        <f t="shared" si="704"/>
        <v>Korenbouten</v>
      </c>
      <c r="L8914" s="25">
        <f t="shared" si="706"/>
        <v>23.428571428571427</v>
      </c>
    </row>
    <row r="8915" spans="1:12" x14ac:dyDescent="0.25">
      <c r="A8915">
        <v>425</v>
      </c>
      <c r="B8915" t="s">
        <v>87</v>
      </c>
      <c r="C8915" s="1">
        <v>43995.465277777781</v>
      </c>
      <c r="D8915">
        <v>4</v>
      </c>
      <c r="E8915" t="s">
        <v>18</v>
      </c>
      <c r="F8915" t="s">
        <v>19</v>
      </c>
      <c r="G8915">
        <v>1</v>
      </c>
      <c r="H8915" t="str">
        <f t="shared" si="705"/>
        <v>KD</v>
      </c>
      <c r="I8915" s="2">
        <f t="shared" si="702"/>
        <v>2020</v>
      </c>
      <c r="J8915" s="2">
        <f t="shared" si="703"/>
        <v>6</v>
      </c>
      <c r="K8915" t="str">
        <f t="shared" si="704"/>
        <v>Korenbouten</v>
      </c>
      <c r="L8915" s="25">
        <f t="shared" si="706"/>
        <v>23.428571428571427</v>
      </c>
    </row>
    <row r="8916" spans="1:12" x14ac:dyDescent="0.25">
      <c r="A8916">
        <v>425</v>
      </c>
      <c r="B8916" t="s">
        <v>87</v>
      </c>
      <c r="C8916" s="1">
        <v>43995.465277777781</v>
      </c>
      <c r="D8916">
        <v>4</v>
      </c>
      <c r="E8916" t="s">
        <v>52</v>
      </c>
      <c r="F8916" t="s">
        <v>53</v>
      </c>
      <c r="G8916">
        <v>2</v>
      </c>
      <c r="H8916" t="str">
        <f t="shared" si="705"/>
        <v>KD</v>
      </c>
      <c r="I8916" s="2">
        <f t="shared" si="702"/>
        <v>2020</v>
      </c>
      <c r="J8916" s="2">
        <f t="shared" si="703"/>
        <v>6</v>
      </c>
      <c r="K8916" t="str">
        <f t="shared" si="704"/>
        <v>Korenbouten</v>
      </c>
      <c r="L8916" s="25">
        <f t="shared" si="706"/>
        <v>23.428571428571427</v>
      </c>
    </row>
    <row r="8917" spans="1:12" x14ac:dyDescent="0.25">
      <c r="A8917">
        <v>425</v>
      </c>
      <c r="B8917" t="s">
        <v>87</v>
      </c>
      <c r="C8917" s="1">
        <v>43995.465277777781</v>
      </c>
      <c r="D8917">
        <v>1</v>
      </c>
      <c r="E8917" t="s">
        <v>14</v>
      </c>
      <c r="F8917" t="s">
        <v>15</v>
      </c>
      <c r="G8917">
        <v>21</v>
      </c>
      <c r="H8917" t="str">
        <f t="shared" si="705"/>
        <v>KD</v>
      </c>
      <c r="I8917" s="2">
        <f t="shared" si="702"/>
        <v>2020</v>
      </c>
      <c r="J8917" s="2">
        <f t="shared" si="703"/>
        <v>6</v>
      </c>
      <c r="K8917" t="str">
        <f t="shared" si="704"/>
        <v>Waterjuffer</v>
      </c>
      <c r="L8917" s="25">
        <f t="shared" si="706"/>
        <v>23.428571428571427</v>
      </c>
    </row>
    <row r="8918" spans="1:12" x14ac:dyDescent="0.25">
      <c r="A8918">
        <v>425</v>
      </c>
      <c r="B8918" t="s">
        <v>87</v>
      </c>
      <c r="C8918" s="1">
        <v>43995.465277777781</v>
      </c>
      <c r="D8918">
        <v>1</v>
      </c>
      <c r="E8918" t="s">
        <v>61</v>
      </c>
      <c r="F8918" t="s">
        <v>62</v>
      </c>
      <c r="G8918">
        <v>3</v>
      </c>
      <c r="H8918" t="str">
        <f t="shared" si="705"/>
        <v>KD</v>
      </c>
      <c r="I8918" s="2">
        <f t="shared" si="702"/>
        <v>2020</v>
      </c>
      <c r="J8918" s="2">
        <f t="shared" si="703"/>
        <v>6</v>
      </c>
      <c r="K8918" t="str">
        <f t="shared" si="704"/>
        <v>Waterjuffer</v>
      </c>
      <c r="L8918" s="25">
        <f t="shared" si="706"/>
        <v>23.428571428571427</v>
      </c>
    </row>
    <row r="8919" spans="1:12" x14ac:dyDescent="0.25">
      <c r="A8919">
        <v>425</v>
      </c>
      <c r="B8919" t="s">
        <v>87</v>
      </c>
      <c r="C8919" s="1">
        <v>43995.465277777781</v>
      </c>
      <c r="D8919">
        <v>1</v>
      </c>
      <c r="E8919" t="s">
        <v>22</v>
      </c>
      <c r="F8919" t="s">
        <v>23</v>
      </c>
      <c r="G8919">
        <v>2</v>
      </c>
      <c r="H8919" t="str">
        <f t="shared" si="705"/>
        <v>KD</v>
      </c>
      <c r="I8919" s="2">
        <f t="shared" si="702"/>
        <v>2020</v>
      </c>
      <c r="J8919" s="2">
        <f t="shared" si="703"/>
        <v>6</v>
      </c>
      <c r="K8919" t="str">
        <f t="shared" si="704"/>
        <v>Glazenmakers</v>
      </c>
      <c r="L8919" s="25">
        <f t="shared" si="706"/>
        <v>23.428571428571427</v>
      </c>
    </row>
    <row r="8920" spans="1:12" x14ac:dyDescent="0.25">
      <c r="A8920">
        <v>425</v>
      </c>
      <c r="B8920" t="s">
        <v>87</v>
      </c>
      <c r="C8920" s="1">
        <v>43995.465277777781</v>
      </c>
      <c r="D8920">
        <v>1</v>
      </c>
      <c r="E8920" t="s">
        <v>24</v>
      </c>
      <c r="F8920" t="s">
        <v>25</v>
      </c>
      <c r="G8920">
        <v>2</v>
      </c>
      <c r="H8920" t="str">
        <f t="shared" si="705"/>
        <v>KD</v>
      </c>
      <c r="I8920" s="2">
        <f t="shared" si="702"/>
        <v>2020</v>
      </c>
      <c r="J8920" s="2">
        <f t="shared" si="703"/>
        <v>6</v>
      </c>
      <c r="K8920" t="str">
        <f t="shared" si="704"/>
        <v>Glazenmakers</v>
      </c>
      <c r="L8920" s="25">
        <f t="shared" si="706"/>
        <v>23.428571428571427</v>
      </c>
    </row>
    <row r="8921" spans="1:12" x14ac:dyDescent="0.25">
      <c r="A8921">
        <v>425</v>
      </c>
      <c r="B8921" t="s">
        <v>87</v>
      </c>
      <c r="C8921" s="1">
        <v>43995.465277777781</v>
      </c>
      <c r="D8921">
        <v>1</v>
      </c>
      <c r="E8921" t="s">
        <v>26</v>
      </c>
      <c r="F8921" t="s">
        <v>27</v>
      </c>
      <c r="G8921">
        <v>8</v>
      </c>
      <c r="H8921" t="str">
        <f t="shared" si="705"/>
        <v>KD</v>
      </c>
      <c r="I8921" s="2">
        <f t="shared" si="702"/>
        <v>2020</v>
      </c>
      <c r="J8921" s="2">
        <f t="shared" si="703"/>
        <v>6</v>
      </c>
      <c r="K8921" t="str">
        <f t="shared" si="704"/>
        <v>Glazenmakers</v>
      </c>
      <c r="L8921" s="25">
        <f t="shared" si="706"/>
        <v>23.428571428571427</v>
      </c>
    </row>
    <row r="8922" spans="1:12" x14ac:dyDescent="0.25">
      <c r="A8922">
        <v>425</v>
      </c>
      <c r="B8922" t="s">
        <v>87</v>
      </c>
      <c r="C8922" s="1">
        <v>43995.465277777781</v>
      </c>
      <c r="D8922">
        <v>1</v>
      </c>
      <c r="E8922" t="s">
        <v>28</v>
      </c>
      <c r="F8922" t="s">
        <v>29</v>
      </c>
      <c r="G8922">
        <v>1</v>
      </c>
      <c r="H8922" t="str">
        <f t="shared" si="705"/>
        <v>KD</v>
      </c>
      <c r="I8922" s="2">
        <f t="shared" si="702"/>
        <v>2020</v>
      </c>
      <c r="J8922" s="2">
        <f t="shared" si="703"/>
        <v>6</v>
      </c>
      <c r="K8922" t="str">
        <f t="shared" si="704"/>
        <v>Korenbouten</v>
      </c>
      <c r="L8922" s="25">
        <f t="shared" si="706"/>
        <v>23.428571428571427</v>
      </c>
    </row>
    <row r="8923" spans="1:12" x14ac:dyDescent="0.25">
      <c r="A8923">
        <v>425</v>
      </c>
      <c r="B8923" t="s">
        <v>87</v>
      </c>
      <c r="C8923" s="1">
        <v>43995.465277777781</v>
      </c>
      <c r="D8923">
        <v>1</v>
      </c>
      <c r="E8923" t="s">
        <v>52</v>
      </c>
      <c r="F8923" t="s">
        <v>53</v>
      </c>
      <c r="G8923">
        <v>1</v>
      </c>
      <c r="H8923" t="str">
        <f t="shared" si="705"/>
        <v>KD</v>
      </c>
      <c r="I8923" s="2">
        <f t="shared" si="702"/>
        <v>2020</v>
      </c>
      <c r="J8923" s="2">
        <f t="shared" si="703"/>
        <v>6</v>
      </c>
      <c r="K8923" t="str">
        <f t="shared" si="704"/>
        <v>Korenbouten</v>
      </c>
      <c r="L8923" s="25">
        <f t="shared" si="706"/>
        <v>23.428571428571427</v>
      </c>
    </row>
    <row r="8924" spans="1:12" x14ac:dyDescent="0.25">
      <c r="A8924">
        <v>425</v>
      </c>
      <c r="B8924" t="s">
        <v>87</v>
      </c>
      <c r="C8924" s="1">
        <v>43995.465277777781</v>
      </c>
      <c r="D8924">
        <v>4</v>
      </c>
      <c r="E8924" t="s">
        <v>10</v>
      </c>
      <c r="F8924" t="s">
        <v>11</v>
      </c>
      <c r="G8924">
        <v>1</v>
      </c>
      <c r="H8924" t="str">
        <f t="shared" si="705"/>
        <v>KD</v>
      </c>
      <c r="I8924" s="2">
        <f t="shared" si="702"/>
        <v>2020</v>
      </c>
      <c r="J8924" s="2">
        <f t="shared" si="703"/>
        <v>6</v>
      </c>
      <c r="K8924" t="str">
        <f t="shared" si="704"/>
        <v>Waterjuffer</v>
      </c>
      <c r="L8924" s="25">
        <f t="shared" si="706"/>
        <v>23.428571428571427</v>
      </c>
    </row>
    <row r="8925" spans="1:12" x14ac:dyDescent="0.25">
      <c r="A8925">
        <v>425</v>
      </c>
      <c r="B8925" t="s">
        <v>87</v>
      </c>
      <c r="C8925" s="1">
        <v>43995.465277777781</v>
      </c>
      <c r="D8925">
        <v>4</v>
      </c>
      <c r="E8925" t="s">
        <v>16</v>
      </c>
      <c r="F8925" t="s">
        <v>17</v>
      </c>
      <c r="G8925">
        <v>3</v>
      </c>
      <c r="H8925" t="str">
        <f t="shared" si="705"/>
        <v>KD</v>
      </c>
      <c r="I8925" s="2">
        <f t="shared" si="702"/>
        <v>2020</v>
      </c>
      <c r="J8925" s="2">
        <f t="shared" si="703"/>
        <v>6</v>
      </c>
      <c r="K8925" t="str">
        <f t="shared" si="704"/>
        <v>Waterjuffer</v>
      </c>
      <c r="L8925" s="25">
        <f t="shared" si="706"/>
        <v>23.428571428571427</v>
      </c>
    </row>
    <row r="8926" spans="1:12" x14ac:dyDescent="0.25">
      <c r="A8926">
        <v>425</v>
      </c>
      <c r="B8926" t="s">
        <v>87</v>
      </c>
      <c r="C8926" s="1">
        <v>44002.583333333336</v>
      </c>
      <c r="D8926">
        <v>4</v>
      </c>
      <c r="E8926" t="s">
        <v>14</v>
      </c>
      <c r="F8926" t="s">
        <v>15</v>
      </c>
      <c r="G8926">
        <v>4</v>
      </c>
      <c r="H8926" t="str">
        <f t="shared" si="705"/>
        <v>KD</v>
      </c>
      <c r="I8926" s="2">
        <f t="shared" si="702"/>
        <v>2020</v>
      </c>
      <c r="J8926" s="2">
        <f t="shared" si="703"/>
        <v>6</v>
      </c>
      <c r="K8926" t="str">
        <f t="shared" si="704"/>
        <v>Waterjuffer</v>
      </c>
      <c r="L8926" s="25">
        <f t="shared" si="706"/>
        <v>24.428571428571427</v>
      </c>
    </row>
    <row r="8927" spans="1:12" x14ac:dyDescent="0.25">
      <c r="A8927">
        <v>425</v>
      </c>
      <c r="B8927" t="s">
        <v>87</v>
      </c>
      <c r="C8927" s="1">
        <v>44002.583333333336</v>
      </c>
      <c r="D8927">
        <v>4</v>
      </c>
      <c r="E8927" t="s">
        <v>61</v>
      </c>
      <c r="F8927" t="s">
        <v>62</v>
      </c>
      <c r="G8927">
        <v>1</v>
      </c>
      <c r="H8927" t="str">
        <f t="shared" si="705"/>
        <v>KD</v>
      </c>
      <c r="I8927" s="2">
        <f t="shared" si="702"/>
        <v>2020</v>
      </c>
      <c r="J8927" s="2">
        <f t="shared" si="703"/>
        <v>6</v>
      </c>
      <c r="K8927" t="str">
        <f t="shared" si="704"/>
        <v>Waterjuffer</v>
      </c>
      <c r="L8927" s="25">
        <f t="shared" si="706"/>
        <v>24.428571428571427</v>
      </c>
    </row>
    <row r="8928" spans="1:12" x14ac:dyDescent="0.25">
      <c r="A8928">
        <v>425</v>
      </c>
      <c r="B8928" t="s">
        <v>87</v>
      </c>
      <c r="C8928" s="1">
        <v>44002.583333333336</v>
      </c>
      <c r="D8928">
        <v>4</v>
      </c>
      <c r="E8928" t="s">
        <v>24</v>
      </c>
      <c r="F8928" t="s">
        <v>25</v>
      </c>
      <c r="G8928">
        <v>5</v>
      </c>
      <c r="H8928" t="str">
        <f t="shared" si="705"/>
        <v>KD</v>
      </c>
      <c r="I8928" s="2">
        <f t="shared" si="702"/>
        <v>2020</v>
      </c>
      <c r="J8928" s="2">
        <f t="shared" si="703"/>
        <v>6</v>
      </c>
      <c r="K8928" t="str">
        <f t="shared" si="704"/>
        <v>Glazenmakers</v>
      </c>
      <c r="L8928" s="25">
        <f t="shared" si="706"/>
        <v>24.428571428571427</v>
      </c>
    </row>
    <row r="8929" spans="1:12" x14ac:dyDescent="0.25">
      <c r="A8929">
        <v>425</v>
      </c>
      <c r="B8929" t="s">
        <v>87</v>
      </c>
      <c r="C8929" s="1">
        <v>44002.583333333336</v>
      </c>
      <c r="D8929">
        <v>4</v>
      </c>
      <c r="E8929" t="s">
        <v>26</v>
      </c>
      <c r="F8929" t="s">
        <v>27</v>
      </c>
      <c r="G8929">
        <v>5</v>
      </c>
      <c r="H8929" t="str">
        <f t="shared" si="705"/>
        <v>KD</v>
      </c>
      <c r="I8929" s="2">
        <f t="shared" si="702"/>
        <v>2020</v>
      </c>
      <c r="J8929" s="2">
        <f t="shared" si="703"/>
        <v>6</v>
      </c>
      <c r="K8929" t="str">
        <f t="shared" si="704"/>
        <v>Glazenmakers</v>
      </c>
      <c r="L8929" s="25">
        <f t="shared" si="706"/>
        <v>24.428571428571427</v>
      </c>
    </row>
    <row r="8930" spans="1:12" x14ac:dyDescent="0.25">
      <c r="A8930">
        <v>425</v>
      </c>
      <c r="B8930" t="s">
        <v>87</v>
      </c>
      <c r="C8930" s="1">
        <v>44002.583333333336</v>
      </c>
      <c r="D8930">
        <v>4</v>
      </c>
      <c r="E8930" t="s">
        <v>18</v>
      </c>
      <c r="F8930" t="s">
        <v>19</v>
      </c>
      <c r="G8930">
        <v>2</v>
      </c>
      <c r="H8930" t="str">
        <f t="shared" si="705"/>
        <v>KD</v>
      </c>
      <c r="I8930" s="2">
        <f t="shared" si="702"/>
        <v>2020</v>
      </c>
      <c r="J8930" s="2">
        <f t="shared" si="703"/>
        <v>6</v>
      </c>
      <c r="K8930" t="str">
        <f t="shared" si="704"/>
        <v>Korenbouten</v>
      </c>
      <c r="L8930" s="25">
        <f t="shared" si="706"/>
        <v>24.428571428571427</v>
      </c>
    </row>
    <row r="8931" spans="1:12" x14ac:dyDescent="0.25">
      <c r="A8931">
        <v>425</v>
      </c>
      <c r="B8931" t="s">
        <v>87</v>
      </c>
      <c r="C8931" s="1">
        <v>44002.583333333336</v>
      </c>
      <c r="D8931">
        <v>1</v>
      </c>
      <c r="E8931" t="s">
        <v>14</v>
      </c>
      <c r="F8931" t="s">
        <v>15</v>
      </c>
      <c r="G8931">
        <v>9</v>
      </c>
      <c r="H8931" t="str">
        <f t="shared" si="705"/>
        <v>KD</v>
      </c>
      <c r="I8931" s="2">
        <f t="shared" si="702"/>
        <v>2020</v>
      </c>
      <c r="J8931" s="2">
        <f t="shared" si="703"/>
        <v>6</v>
      </c>
      <c r="K8931" t="str">
        <f t="shared" si="704"/>
        <v>Waterjuffer</v>
      </c>
      <c r="L8931" s="25">
        <f t="shared" si="706"/>
        <v>24.428571428571427</v>
      </c>
    </row>
    <row r="8932" spans="1:12" x14ac:dyDescent="0.25">
      <c r="A8932">
        <v>425</v>
      </c>
      <c r="B8932" t="s">
        <v>87</v>
      </c>
      <c r="C8932" s="1">
        <v>44002.583333333336</v>
      </c>
      <c r="D8932">
        <v>1</v>
      </c>
      <c r="E8932" t="s">
        <v>24</v>
      </c>
      <c r="F8932" t="s">
        <v>25</v>
      </c>
      <c r="G8932">
        <v>3</v>
      </c>
      <c r="H8932" t="str">
        <f t="shared" si="705"/>
        <v>KD</v>
      </c>
      <c r="I8932" s="2">
        <f t="shared" si="702"/>
        <v>2020</v>
      </c>
      <c r="J8932" s="2">
        <f t="shared" si="703"/>
        <v>6</v>
      </c>
      <c r="K8932" t="str">
        <f t="shared" si="704"/>
        <v>Glazenmakers</v>
      </c>
      <c r="L8932" s="25">
        <f t="shared" si="706"/>
        <v>24.428571428571427</v>
      </c>
    </row>
    <row r="8933" spans="1:12" x14ac:dyDescent="0.25">
      <c r="A8933">
        <v>425</v>
      </c>
      <c r="B8933" t="s">
        <v>87</v>
      </c>
      <c r="C8933" s="1">
        <v>44002.583333333336</v>
      </c>
      <c r="D8933">
        <v>1</v>
      </c>
      <c r="E8933" t="s">
        <v>26</v>
      </c>
      <c r="F8933" t="s">
        <v>27</v>
      </c>
      <c r="G8933">
        <v>2</v>
      </c>
      <c r="H8933" t="str">
        <f t="shared" si="705"/>
        <v>KD</v>
      </c>
      <c r="I8933" s="2">
        <f t="shared" si="702"/>
        <v>2020</v>
      </c>
      <c r="J8933" s="2">
        <f t="shared" si="703"/>
        <v>6</v>
      </c>
      <c r="K8933" t="str">
        <f t="shared" si="704"/>
        <v>Glazenmakers</v>
      </c>
      <c r="L8933" s="25">
        <f t="shared" si="706"/>
        <v>24.428571428571427</v>
      </c>
    </row>
    <row r="8934" spans="1:12" x14ac:dyDescent="0.25">
      <c r="A8934">
        <v>425</v>
      </c>
      <c r="B8934" t="s">
        <v>87</v>
      </c>
      <c r="C8934" s="1">
        <v>44002.583333333336</v>
      </c>
      <c r="D8934">
        <v>1</v>
      </c>
      <c r="E8934" t="s">
        <v>18</v>
      </c>
      <c r="F8934" t="s">
        <v>19</v>
      </c>
      <c r="G8934">
        <v>3</v>
      </c>
      <c r="H8934" t="str">
        <f t="shared" si="705"/>
        <v>KD</v>
      </c>
      <c r="I8934" s="2">
        <f t="shared" si="702"/>
        <v>2020</v>
      </c>
      <c r="J8934" s="2">
        <f t="shared" si="703"/>
        <v>6</v>
      </c>
      <c r="K8934" t="str">
        <f t="shared" si="704"/>
        <v>Korenbouten</v>
      </c>
      <c r="L8934" s="25">
        <f t="shared" si="706"/>
        <v>24.428571428571427</v>
      </c>
    </row>
    <row r="8935" spans="1:12" x14ac:dyDescent="0.25">
      <c r="A8935">
        <v>425</v>
      </c>
      <c r="B8935" t="s">
        <v>87</v>
      </c>
      <c r="C8935" s="1">
        <v>44002.583333333336</v>
      </c>
      <c r="D8935">
        <v>4</v>
      </c>
      <c r="E8935" t="s">
        <v>10</v>
      </c>
      <c r="F8935" t="s">
        <v>11</v>
      </c>
      <c r="G8935">
        <v>2</v>
      </c>
      <c r="H8935" t="str">
        <f t="shared" si="705"/>
        <v>KD</v>
      </c>
      <c r="I8935" s="2">
        <f t="shared" si="702"/>
        <v>2020</v>
      </c>
      <c r="J8935" s="2">
        <f t="shared" si="703"/>
        <v>6</v>
      </c>
      <c r="K8935" t="str">
        <f t="shared" si="704"/>
        <v>Waterjuffer</v>
      </c>
      <c r="L8935" s="25">
        <f t="shared" si="706"/>
        <v>24.428571428571427</v>
      </c>
    </row>
    <row r="8936" spans="1:12" x14ac:dyDescent="0.25">
      <c r="A8936">
        <v>425</v>
      </c>
      <c r="B8936" t="s">
        <v>87</v>
      </c>
      <c r="C8936" s="1">
        <v>44002.583333333336</v>
      </c>
      <c r="D8936">
        <v>4</v>
      </c>
      <c r="E8936" t="s">
        <v>28</v>
      </c>
      <c r="F8936" t="s">
        <v>29</v>
      </c>
      <c r="G8936">
        <v>3</v>
      </c>
      <c r="H8936" t="str">
        <f t="shared" si="705"/>
        <v>KD</v>
      </c>
      <c r="I8936" s="2">
        <f t="shared" si="702"/>
        <v>2020</v>
      </c>
      <c r="J8936" s="2">
        <f t="shared" si="703"/>
        <v>6</v>
      </c>
      <c r="K8936" t="str">
        <f t="shared" si="704"/>
        <v>Korenbouten</v>
      </c>
      <c r="L8936" s="25">
        <f t="shared" si="706"/>
        <v>24.428571428571427</v>
      </c>
    </row>
    <row r="8937" spans="1:12" x14ac:dyDescent="0.25">
      <c r="A8937">
        <v>425</v>
      </c>
      <c r="B8937" t="s">
        <v>87</v>
      </c>
      <c r="C8937" s="1">
        <v>44023.475694444445</v>
      </c>
      <c r="D8937">
        <v>4</v>
      </c>
      <c r="E8937" t="s">
        <v>71</v>
      </c>
      <c r="F8937" t="s">
        <v>72</v>
      </c>
      <c r="G8937">
        <v>3</v>
      </c>
      <c r="H8937" t="str">
        <f t="shared" si="705"/>
        <v>KD</v>
      </c>
      <c r="I8937" s="2">
        <f t="shared" si="702"/>
        <v>2020</v>
      </c>
      <c r="J8937" s="2">
        <f t="shared" si="703"/>
        <v>7</v>
      </c>
      <c r="K8937" t="str">
        <f t="shared" si="704"/>
        <v>Waterjuffer</v>
      </c>
      <c r="L8937" s="25">
        <f t="shared" si="706"/>
        <v>27.428571428571427</v>
      </c>
    </row>
    <row r="8938" spans="1:12" x14ac:dyDescent="0.25">
      <c r="A8938">
        <v>425</v>
      </c>
      <c r="B8938" t="s">
        <v>87</v>
      </c>
      <c r="C8938" s="1">
        <v>44023.475694444445</v>
      </c>
      <c r="D8938">
        <v>4</v>
      </c>
      <c r="E8938" t="s">
        <v>26</v>
      </c>
      <c r="F8938" t="s">
        <v>27</v>
      </c>
      <c r="G8938">
        <v>10</v>
      </c>
      <c r="H8938" t="str">
        <f t="shared" si="705"/>
        <v>KD</v>
      </c>
      <c r="I8938" s="2">
        <f t="shared" si="702"/>
        <v>2020</v>
      </c>
      <c r="J8938" s="2">
        <f t="shared" si="703"/>
        <v>7</v>
      </c>
      <c r="K8938" t="str">
        <f t="shared" si="704"/>
        <v>Glazenmakers</v>
      </c>
      <c r="L8938" s="25">
        <f t="shared" si="706"/>
        <v>27.428571428571427</v>
      </c>
    </row>
    <row r="8939" spans="1:12" x14ac:dyDescent="0.25">
      <c r="A8939">
        <v>425</v>
      </c>
      <c r="B8939" t="s">
        <v>87</v>
      </c>
      <c r="C8939" s="1">
        <v>44023.475694444445</v>
      </c>
      <c r="D8939">
        <v>4</v>
      </c>
      <c r="E8939" t="s">
        <v>18</v>
      </c>
      <c r="F8939" t="s">
        <v>19</v>
      </c>
      <c r="G8939">
        <v>1</v>
      </c>
      <c r="H8939" t="str">
        <f t="shared" si="705"/>
        <v>KD</v>
      </c>
      <c r="I8939" s="2">
        <f t="shared" si="702"/>
        <v>2020</v>
      </c>
      <c r="J8939" s="2">
        <f t="shared" si="703"/>
        <v>7</v>
      </c>
      <c r="K8939" t="str">
        <f t="shared" si="704"/>
        <v>Korenbouten</v>
      </c>
      <c r="L8939" s="25">
        <f t="shared" si="706"/>
        <v>27.428571428571427</v>
      </c>
    </row>
    <row r="8940" spans="1:12" x14ac:dyDescent="0.25">
      <c r="A8940">
        <v>425</v>
      </c>
      <c r="B8940" t="s">
        <v>87</v>
      </c>
      <c r="C8940" s="1">
        <v>44023.475694444445</v>
      </c>
      <c r="D8940">
        <v>1</v>
      </c>
      <c r="E8940" t="s">
        <v>26</v>
      </c>
      <c r="F8940" t="s">
        <v>27</v>
      </c>
      <c r="G8940">
        <v>13</v>
      </c>
      <c r="H8940" t="str">
        <f t="shared" si="705"/>
        <v>KD</v>
      </c>
      <c r="I8940" s="2">
        <f t="shared" si="702"/>
        <v>2020</v>
      </c>
      <c r="J8940" s="2">
        <f t="shared" si="703"/>
        <v>7</v>
      </c>
      <c r="K8940" t="str">
        <f t="shared" si="704"/>
        <v>Glazenmakers</v>
      </c>
      <c r="L8940" s="25">
        <f t="shared" si="706"/>
        <v>27.428571428571427</v>
      </c>
    </row>
    <row r="8941" spans="1:12" x14ac:dyDescent="0.25">
      <c r="A8941">
        <v>425</v>
      </c>
      <c r="B8941" t="s">
        <v>87</v>
      </c>
      <c r="C8941" s="1">
        <v>44023.475694444445</v>
      </c>
      <c r="D8941">
        <v>4</v>
      </c>
      <c r="E8941" t="s">
        <v>10</v>
      </c>
      <c r="F8941" t="s">
        <v>11</v>
      </c>
      <c r="G8941">
        <v>1</v>
      </c>
      <c r="H8941" t="str">
        <f t="shared" si="705"/>
        <v>KD</v>
      </c>
      <c r="I8941" s="2">
        <f t="shared" si="702"/>
        <v>2020</v>
      </c>
      <c r="J8941" s="2">
        <f t="shared" si="703"/>
        <v>7</v>
      </c>
      <c r="K8941" t="str">
        <f t="shared" si="704"/>
        <v>Waterjuffer</v>
      </c>
      <c r="L8941" s="25">
        <f t="shared" si="706"/>
        <v>27.428571428571427</v>
      </c>
    </row>
    <row r="8942" spans="1:12" x14ac:dyDescent="0.25">
      <c r="A8942">
        <v>425</v>
      </c>
      <c r="B8942" t="s">
        <v>87</v>
      </c>
      <c r="C8942" s="1">
        <v>44023.475694444445</v>
      </c>
      <c r="D8942">
        <v>4</v>
      </c>
      <c r="E8942" t="s">
        <v>14</v>
      </c>
      <c r="F8942" t="s">
        <v>15</v>
      </c>
      <c r="G8942">
        <v>1</v>
      </c>
      <c r="H8942" t="str">
        <f t="shared" si="705"/>
        <v>KD</v>
      </c>
      <c r="I8942" s="2">
        <f t="shared" si="702"/>
        <v>2020</v>
      </c>
      <c r="J8942" s="2">
        <f t="shared" si="703"/>
        <v>7</v>
      </c>
      <c r="K8942" t="str">
        <f t="shared" si="704"/>
        <v>Waterjuffer</v>
      </c>
      <c r="L8942" s="25">
        <f t="shared" si="706"/>
        <v>27.428571428571427</v>
      </c>
    </row>
    <row r="8943" spans="1:12" x14ac:dyDescent="0.25">
      <c r="A8943">
        <v>425</v>
      </c>
      <c r="B8943" t="s">
        <v>87</v>
      </c>
      <c r="C8943" s="1">
        <v>44023.475694444445</v>
      </c>
      <c r="D8943">
        <v>4</v>
      </c>
      <c r="E8943" t="s">
        <v>20</v>
      </c>
      <c r="F8943" t="s">
        <v>21</v>
      </c>
      <c r="G8943">
        <v>1</v>
      </c>
      <c r="H8943" t="str">
        <f t="shared" si="705"/>
        <v>KD</v>
      </c>
      <c r="I8943" s="2">
        <f t="shared" si="702"/>
        <v>2020</v>
      </c>
      <c r="J8943" s="2">
        <f t="shared" si="703"/>
        <v>7</v>
      </c>
      <c r="K8943" t="str">
        <f t="shared" si="704"/>
        <v>Waterjuffer</v>
      </c>
      <c r="L8943" s="25">
        <f t="shared" si="706"/>
        <v>27.428571428571427</v>
      </c>
    </row>
    <row r="8944" spans="1:12" x14ac:dyDescent="0.25">
      <c r="A8944">
        <v>425</v>
      </c>
      <c r="B8944" t="s">
        <v>87</v>
      </c>
      <c r="C8944" s="1">
        <v>44023.475694444445</v>
      </c>
      <c r="D8944">
        <v>4</v>
      </c>
      <c r="E8944" t="s">
        <v>42</v>
      </c>
      <c r="F8944" t="s">
        <v>43</v>
      </c>
      <c r="G8944">
        <v>2</v>
      </c>
      <c r="H8944" t="str">
        <f t="shared" si="705"/>
        <v>KD</v>
      </c>
      <c r="I8944" s="2">
        <f t="shared" si="702"/>
        <v>2020</v>
      </c>
      <c r="J8944" s="2">
        <f t="shared" si="703"/>
        <v>7</v>
      </c>
      <c r="K8944" t="str">
        <f t="shared" si="704"/>
        <v>Korenbouten</v>
      </c>
      <c r="L8944" s="25">
        <f t="shared" si="706"/>
        <v>27.428571428571427</v>
      </c>
    </row>
    <row r="8945" spans="1:12" x14ac:dyDescent="0.25">
      <c r="A8945">
        <v>425</v>
      </c>
      <c r="B8945" t="s">
        <v>87</v>
      </c>
      <c r="C8945" s="1">
        <v>44041.458333333336</v>
      </c>
      <c r="D8945">
        <v>4</v>
      </c>
      <c r="E8945" t="s">
        <v>34</v>
      </c>
      <c r="F8945" t="s">
        <v>35</v>
      </c>
      <c r="G8945">
        <v>1</v>
      </c>
      <c r="H8945" t="str">
        <f t="shared" si="705"/>
        <v>KD</v>
      </c>
      <c r="I8945" s="2">
        <f t="shared" si="702"/>
        <v>2020</v>
      </c>
      <c r="J8945" s="2">
        <f t="shared" si="703"/>
        <v>7</v>
      </c>
      <c r="K8945" t="str">
        <f t="shared" si="704"/>
        <v>Pantserjuffers</v>
      </c>
      <c r="L8945" s="25">
        <f t="shared" si="706"/>
        <v>30</v>
      </c>
    </row>
    <row r="8946" spans="1:12" x14ac:dyDescent="0.25">
      <c r="A8946">
        <v>425</v>
      </c>
      <c r="B8946" t="s">
        <v>87</v>
      </c>
      <c r="C8946" s="1">
        <v>44041.458333333336</v>
      </c>
      <c r="D8946">
        <v>4</v>
      </c>
      <c r="E8946" t="s">
        <v>10</v>
      </c>
      <c r="F8946" t="s">
        <v>11</v>
      </c>
      <c r="G8946">
        <v>1</v>
      </c>
      <c r="H8946" t="str">
        <f t="shared" si="705"/>
        <v>KD</v>
      </c>
      <c r="I8946" s="2">
        <f t="shared" si="702"/>
        <v>2020</v>
      </c>
      <c r="J8946" s="2">
        <f t="shared" si="703"/>
        <v>7</v>
      </c>
      <c r="K8946" t="str">
        <f t="shared" si="704"/>
        <v>Waterjuffer</v>
      </c>
      <c r="L8946" s="25">
        <f t="shared" si="706"/>
        <v>30</v>
      </c>
    </row>
    <row r="8947" spans="1:12" x14ac:dyDescent="0.25">
      <c r="A8947">
        <v>425</v>
      </c>
      <c r="B8947" t="s">
        <v>87</v>
      </c>
      <c r="C8947" s="1">
        <v>44041.458333333336</v>
      </c>
      <c r="D8947">
        <v>4</v>
      </c>
      <c r="E8947" t="s">
        <v>14</v>
      </c>
      <c r="F8947" t="s">
        <v>15</v>
      </c>
      <c r="G8947">
        <v>1</v>
      </c>
      <c r="H8947" t="str">
        <f t="shared" si="705"/>
        <v>KD</v>
      </c>
      <c r="I8947" s="2">
        <f t="shared" si="702"/>
        <v>2020</v>
      </c>
      <c r="J8947" s="2">
        <f t="shared" si="703"/>
        <v>7</v>
      </c>
      <c r="K8947" t="str">
        <f t="shared" si="704"/>
        <v>Waterjuffer</v>
      </c>
      <c r="L8947" s="25">
        <f t="shared" si="706"/>
        <v>30</v>
      </c>
    </row>
    <row r="8948" spans="1:12" x14ac:dyDescent="0.25">
      <c r="A8948">
        <v>425</v>
      </c>
      <c r="B8948" t="s">
        <v>87</v>
      </c>
      <c r="C8948" s="1">
        <v>44041.458333333336</v>
      </c>
      <c r="D8948">
        <v>4</v>
      </c>
      <c r="E8948" t="s">
        <v>32</v>
      </c>
      <c r="F8948" t="s">
        <v>33</v>
      </c>
      <c r="G8948">
        <v>1</v>
      </c>
      <c r="H8948" t="str">
        <f t="shared" si="705"/>
        <v>KD</v>
      </c>
      <c r="I8948" s="2">
        <f t="shared" ref="I8948:I9011" si="707">YEAR(C8948)</f>
        <v>2020</v>
      </c>
      <c r="J8948" s="2">
        <f t="shared" ref="J8948:J9011" si="708">MONTH(C8948)</f>
        <v>7</v>
      </c>
      <c r="K8948" t="str">
        <f t="shared" ref="K8948:K9011" si="709">VLOOKUP(E8948,$Q$2:$R$100,2,FALSE)</f>
        <v>Korenbouten</v>
      </c>
      <c r="L8948" s="25">
        <f t="shared" si="706"/>
        <v>30</v>
      </c>
    </row>
    <row r="8949" spans="1:12" x14ac:dyDescent="0.25">
      <c r="A8949">
        <v>425</v>
      </c>
      <c r="B8949" t="s">
        <v>87</v>
      </c>
      <c r="C8949" s="1">
        <v>44041.458333333336</v>
      </c>
      <c r="D8949">
        <v>4</v>
      </c>
      <c r="E8949" t="s">
        <v>55</v>
      </c>
      <c r="F8949" t="s">
        <v>56</v>
      </c>
      <c r="G8949">
        <v>1</v>
      </c>
      <c r="H8949" t="str">
        <f t="shared" si="705"/>
        <v>KD</v>
      </c>
      <c r="I8949" s="2">
        <f t="shared" si="707"/>
        <v>2020</v>
      </c>
      <c r="J8949" s="2">
        <f t="shared" si="708"/>
        <v>7</v>
      </c>
      <c r="K8949" t="str">
        <f t="shared" si="709"/>
        <v>Korenbouten</v>
      </c>
      <c r="L8949" s="25">
        <f t="shared" si="706"/>
        <v>30</v>
      </c>
    </row>
    <row r="8950" spans="1:12" x14ac:dyDescent="0.25">
      <c r="A8950">
        <v>425</v>
      </c>
      <c r="B8950" t="s">
        <v>87</v>
      </c>
      <c r="C8950" s="1">
        <v>44041.458333333336</v>
      </c>
      <c r="D8950">
        <v>1</v>
      </c>
      <c r="E8950" t="s">
        <v>14</v>
      </c>
      <c r="F8950" t="s">
        <v>15</v>
      </c>
      <c r="G8950">
        <v>7</v>
      </c>
      <c r="H8950" t="str">
        <f t="shared" si="705"/>
        <v>KD</v>
      </c>
      <c r="I8950" s="2">
        <f t="shared" si="707"/>
        <v>2020</v>
      </c>
      <c r="J8950" s="2">
        <f t="shared" si="708"/>
        <v>7</v>
      </c>
      <c r="K8950" t="str">
        <f t="shared" si="709"/>
        <v>Waterjuffer</v>
      </c>
      <c r="L8950" s="25">
        <f t="shared" si="706"/>
        <v>30</v>
      </c>
    </row>
    <row r="8951" spans="1:12" x14ac:dyDescent="0.25">
      <c r="A8951">
        <v>425</v>
      </c>
      <c r="B8951" t="s">
        <v>87</v>
      </c>
      <c r="C8951" s="1">
        <v>44041.458333333336</v>
      </c>
      <c r="D8951">
        <v>1</v>
      </c>
      <c r="E8951" t="s">
        <v>55</v>
      </c>
      <c r="F8951" t="s">
        <v>56</v>
      </c>
      <c r="G8951">
        <v>1</v>
      </c>
      <c r="H8951" t="str">
        <f t="shared" si="705"/>
        <v>KD</v>
      </c>
      <c r="I8951" s="2">
        <f t="shared" si="707"/>
        <v>2020</v>
      </c>
      <c r="J8951" s="2">
        <f t="shared" si="708"/>
        <v>7</v>
      </c>
      <c r="K8951" t="str">
        <f t="shared" si="709"/>
        <v>Korenbouten</v>
      </c>
      <c r="L8951" s="25">
        <f t="shared" si="706"/>
        <v>30</v>
      </c>
    </row>
    <row r="8952" spans="1:12" x14ac:dyDescent="0.25">
      <c r="A8952">
        <v>425</v>
      </c>
      <c r="B8952" t="s">
        <v>87</v>
      </c>
      <c r="C8952" s="1">
        <v>44041.458333333336</v>
      </c>
      <c r="D8952">
        <v>4</v>
      </c>
      <c r="E8952" t="s">
        <v>26</v>
      </c>
      <c r="F8952" t="s">
        <v>27</v>
      </c>
      <c r="G8952">
        <v>2</v>
      </c>
      <c r="H8952" t="str">
        <f t="shared" si="705"/>
        <v>KD</v>
      </c>
      <c r="I8952" s="2">
        <f t="shared" si="707"/>
        <v>2020</v>
      </c>
      <c r="J8952" s="2">
        <f t="shared" si="708"/>
        <v>7</v>
      </c>
      <c r="K8952" t="str">
        <f t="shared" si="709"/>
        <v>Glazenmakers</v>
      </c>
      <c r="L8952" s="25">
        <f t="shared" si="706"/>
        <v>30</v>
      </c>
    </row>
    <row r="8953" spans="1:12" x14ac:dyDescent="0.25">
      <c r="A8953">
        <v>425</v>
      </c>
      <c r="B8953" t="s">
        <v>87</v>
      </c>
      <c r="C8953" s="1">
        <v>44041.458333333336</v>
      </c>
      <c r="D8953">
        <v>4</v>
      </c>
      <c r="E8953" t="s">
        <v>52</v>
      </c>
      <c r="F8953" t="s">
        <v>53</v>
      </c>
      <c r="G8953">
        <v>1</v>
      </c>
      <c r="H8953" t="str">
        <f t="shared" si="705"/>
        <v>KD</v>
      </c>
      <c r="I8953" s="2">
        <f t="shared" si="707"/>
        <v>2020</v>
      </c>
      <c r="J8953" s="2">
        <f t="shared" si="708"/>
        <v>7</v>
      </c>
      <c r="K8953" t="str">
        <f t="shared" si="709"/>
        <v>Korenbouten</v>
      </c>
      <c r="L8953" s="25">
        <f t="shared" si="706"/>
        <v>30</v>
      </c>
    </row>
    <row r="8954" spans="1:12" x14ac:dyDescent="0.25">
      <c r="A8954">
        <v>425</v>
      </c>
      <c r="B8954" t="s">
        <v>87</v>
      </c>
      <c r="C8954" s="1">
        <v>44041.458333333336</v>
      </c>
      <c r="D8954">
        <v>4</v>
      </c>
      <c r="E8954" t="s">
        <v>42</v>
      </c>
      <c r="F8954" t="s">
        <v>43</v>
      </c>
      <c r="G8954">
        <v>1</v>
      </c>
      <c r="H8954" t="str">
        <f t="shared" si="705"/>
        <v>KD</v>
      </c>
      <c r="I8954" s="2">
        <f t="shared" si="707"/>
        <v>2020</v>
      </c>
      <c r="J8954" s="2">
        <f t="shared" si="708"/>
        <v>7</v>
      </c>
      <c r="K8954" t="str">
        <f t="shared" si="709"/>
        <v>Korenbouten</v>
      </c>
      <c r="L8954" s="25">
        <f t="shared" si="706"/>
        <v>30</v>
      </c>
    </row>
    <row r="8955" spans="1:12" x14ac:dyDescent="0.25">
      <c r="A8955">
        <v>425</v>
      </c>
      <c r="B8955" t="s">
        <v>87</v>
      </c>
      <c r="C8955" s="1">
        <v>44055.4375</v>
      </c>
      <c r="D8955">
        <v>4</v>
      </c>
      <c r="E8955" t="s">
        <v>14</v>
      </c>
      <c r="F8955" t="s">
        <v>15</v>
      </c>
      <c r="G8955">
        <v>1</v>
      </c>
      <c r="H8955" t="str">
        <f t="shared" si="705"/>
        <v>KD</v>
      </c>
      <c r="I8955" s="2">
        <f t="shared" si="707"/>
        <v>2020</v>
      </c>
      <c r="J8955" s="2">
        <f t="shared" si="708"/>
        <v>8</v>
      </c>
      <c r="K8955" t="str">
        <f t="shared" si="709"/>
        <v>Waterjuffer</v>
      </c>
      <c r="L8955" s="25">
        <f t="shared" si="706"/>
        <v>32</v>
      </c>
    </row>
    <row r="8956" spans="1:12" x14ac:dyDescent="0.25">
      <c r="A8956">
        <v>425</v>
      </c>
      <c r="B8956" t="s">
        <v>87</v>
      </c>
      <c r="C8956" s="1">
        <v>44055.4375</v>
      </c>
      <c r="D8956">
        <v>4</v>
      </c>
      <c r="E8956" t="s">
        <v>36</v>
      </c>
      <c r="F8956" t="s">
        <v>37</v>
      </c>
      <c r="G8956">
        <v>4</v>
      </c>
      <c r="H8956" t="str">
        <f t="shared" si="705"/>
        <v>KD</v>
      </c>
      <c r="I8956" s="2">
        <f t="shared" si="707"/>
        <v>2020</v>
      </c>
      <c r="J8956" s="2">
        <f t="shared" si="708"/>
        <v>8</v>
      </c>
      <c r="K8956" t="str">
        <f t="shared" si="709"/>
        <v>Glazenmakers</v>
      </c>
      <c r="L8956" s="25">
        <f t="shared" si="706"/>
        <v>32</v>
      </c>
    </row>
    <row r="8957" spans="1:12" x14ac:dyDescent="0.25">
      <c r="A8957">
        <v>425</v>
      </c>
      <c r="B8957" t="s">
        <v>87</v>
      </c>
      <c r="C8957" s="1">
        <v>44055.4375</v>
      </c>
      <c r="D8957">
        <v>4</v>
      </c>
      <c r="E8957" t="s">
        <v>26</v>
      </c>
      <c r="F8957" t="s">
        <v>27</v>
      </c>
      <c r="G8957">
        <v>1</v>
      </c>
      <c r="H8957" t="str">
        <f t="shared" si="705"/>
        <v>KD</v>
      </c>
      <c r="I8957" s="2">
        <f t="shared" si="707"/>
        <v>2020</v>
      </c>
      <c r="J8957" s="2">
        <f t="shared" si="708"/>
        <v>8</v>
      </c>
      <c r="K8957" t="str">
        <f t="shared" si="709"/>
        <v>Glazenmakers</v>
      </c>
      <c r="L8957" s="25">
        <f t="shared" si="706"/>
        <v>32</v>
      </c>
    </row>
    <row r="8958" spans="1:12" x14ac:dyDescent="0.25">
      <c r="A8958">
        <v>425</v>
      </c>
      <c r="B8958" t="s">
        <v>87</v>
      </c>
      <c r="C8958" s="1">
        <v>44055.4375</v>
      </c>
      <c r="D8958">
        <v>4</v>
      </c>
      <c r="E8958" t="s">
        <v>55</v>
      </c>
      <c r="F8958" t="s">
        <v>56</v>
      </c>
      <c r="G8958">
        <v>31</v>
      </c>
      <c r="H8958" t="str">
        <f t="shared" si="705"/>
        <v>KD</v>
      </c>
      <c r="I8958" s="2">
        <f t="shared" si="707"/>
        <v>2020</v>
      </c>
      <c r="J8958" s="2">
        <f t="shared" si="708"/>
        <v>8</v>
      </c>
      <c r="K8958" t="str">
        <f t="shared" si="709"/>
        <v>Korenbouten</v>
      </c>
      <c r="L8958" s="25">
        <f t="shared" si="706"/>
        <v>32</v>
      </c>
    </row>
    <row r="8959" spans="1:12" x14ac:dyDescent="0.25">
      <c r="A8959">
        <v>425</v>
      </c>
      <c r="B8959" t="s">
        <v>87</v>
      </c>
      <c r="C8959" s="1">
        <v>44055.4375</v>
      </c>
      <c r="D8959">
        <v>4</v>
      </c>
      <c r="E8959" t="s">
        <v>42</v>
      </c>
      <c r="F8959" t="s">
        <v>43</v>
      </c>
      <c r="G8959">
        <v>2</v>
      </c>
      <c r="H8959" t="str">
        <f t="shared" si="705"/>
        <v>KD</v>
      </c>
      <c r="I8959" s="2">
        <f t="shared" si="707"/>
        <v>2020</v>
      </c>
      <c r="J8959" s="2">
        <f t="shared" si="708"/>
        <v>8</v>
      </c>
      <c r="K8959" t="str">
        <f t="shared" si="709"/>
        <v>Korenbouten</v>
      </c>
      <c r="L8959" s="25">
        <f t="shared" si="706"/>
        <v>32</v>
      </c>
    </row>
    <row r="8960" spans="1:12" x14ac:dyDescent="0.25">
      <c r="A8960">
        <v>425</v>
      </c>
      <c r="B8960" t="s">
        <v>87</v>
      </c>
      <c r="C8960" s="1">
        <v>44055.4375</v>
      </c>
      <c r="D8960">
        <v>1</v>
      </c>
      <c r="E8960" t="s">
        <v>36</v>
      </c>
      <c r="F8960" t="s">
        <v>37</v>
      </c>
      <c r="G8960">
        <v>6</v>
      </c>
      <c r="H8960" t="str">
        <f t="shared" si="705"/>
        <v>KD</v>
      </c>
      <c r="I8960" s="2">
        <f t="shared" si="707"/>
        <v>2020</v>
      </c>
      <c r="J8960" s="2">
        <f t="shared" si="708"/>
        <v>8</v>
      </c>
      <c r="K8960" t="str">
        <f t="shared" si="709"/>
        <v>Glazenmakers</v>
      </c>
      <c r="L8960" s="25">
        <f t="shared" si="706"/>
        <v>32</v>
      </c>
    </row>
    <row r="8961" spans="1:12" x14ac:dyDescent="0.25">
      <c r="A8961">
        <v>425</v>
      </c>
      <c r="B8961" t="s">
        <v>87</v>
      </c>
      <c r="C8961" s="1">
        <v>44055.4375</v>
      </c>
      <c r="D8961">
        <v>4</v>
      </c>
      <c r="E8961" t="s">
        <v>52</v>
      </c>
      <c r="F8961" t="s">
        <v>53</v>
      </c>
      <c r="G8961">
        <v>1</v>
      </c>
      <c r="H8961" t="str">
        <f t="shared" si="705"/>
        <v>KD</v>
      </c>
      <c r="I8961" s="2">
        <f t="shared" si="707"/>
        <v>2020</v>
      </c>
      <c r="J8961" s="2">
        <f t="shared" si="708"/>
        <v>8</v>
      </c>
      <c r="K8961" t="str">
        <f t="shared" si="709"/>
        <v>Korenbouten</v>
      </c>
      <c r="L8961" s="25">
        <f t="shared" si="706"/>
        <v>32</v>
      </c>
    </row>
    <row r="8962" spans="1:12" x14ac:dyDescent="0.25">
      <c r="A8962">
        <v>425</v>
      </c>
      <c r="B8962" t="s">
        <v>87</v>
      </c>
      <c r="C8962" s="1">
        <v>44076.458333333336</v>
      </c>
      <c r="D8962">
        <v>4</v>
      </c>
      <c r="E8962" t="s">
        <v>34</v>
      </c>
      <c r="F8962" t="s">
        <v>35</v>
      </c>
      <c r="G8962">
        <v>1</v>
      </c>
      <c r="H8962" t="str">
        <f t="shared" ref="H8962:H9025" si="710">VLOOKUP(A8962,$N$2:$O$51,2,FALSE)</f>
        <v>KD</v>
      </c>
      <c r="I8962" s="2">
        <f t="shared" si="707"/>
        <v>2020</v>
      </c>
      <c r="J8962" s="2">
        <f t="shared" si="708"/>
        <v>9</v>
      </c>
      <c r="K8962" t="str">
        <f t="shared" si="709"/>
        <v>Pantserjuffers</v>
      </c>
      <c r="L8962" s="25">
        <f t="shared" si="706"/>
        <v>35</v>
      </c>
    </row>
    <row r="8963" spans="1:12" x14ac:dyDescent="0.25">
      <c r="A8963">
        <v>425</v>
      </c>
      <c r="B8963" t="s">
        <v>87</v>
      </c>
      <c r="C8963" s="1">
        <v>44076.458333333336</v>
      </c>
      <c r="D8963">
        <v>4</v>
      </c>
      <c r="E8963" t="s">
        <v>63</v>
      </c>
      <c r="F8963" t="s">
        <v>64</v>
      </c>
      <c r="G8963">
        <v>1</v>
      </c>
      <c r="H8963" t="str">
        <f t="shared" si="710"/>
        <v>KD</v>
      </c>
      <c r="I8963" s="2">
        <f t="shared" si="707"/>
        <v>2020</v>
      </c>
      <c r="J8963" s="2">
        <f t="shared" si="708"/>
        <v>9</v>
      </c>
      <c r="K8963" t="str">
        <f t="shared" si="709"/>
        <v>Glazenmakers</v>
      </c>
      <c r="L8963" s="25">
        <f t="shared" ref="L8963:L9026" si="711">(ROUNDDOWN(C8963-DATE(I8963,1,1),0))/7</f>
        <v>35</v>
      </c>
    </row>
    <row r="8964" spans="1:12" x14ac:dyDescent="0.25">
      <c r="A8964">
        <v>425</v>
      </c>
      <c r="B8964" t="s">
        <v>87</v>
      </c>
      <c r="C8964" s="1">
        <v>44076.458333333336</v>
      </c>
      <c r="D8964">
        <v>4</v>
      </c>
      <c r="E8964" t="s">
        <v>36</v>
      </c>
      <c r="F8964" t="s">
        <v>37</v>
      </c>
      <c r="G8964">
        <v>23</v>
      </c>
      <c r="H8964" t="str">
        <f t="shared" si="710"/>
        <v>KD</v>
      </c>
      <c r="I8964" s="2">
        <f t="shared" si="707"/>
        <v>2020</v>
      </c>
      <c r="J8964" s="2">
        <f t="shared" si="708"/>
        <v>9</v>
      </c>
      <c r="K8964" t="str">
        <f t="shared" si="709"/>
        <v>Glazenmakers</v>
      </c>
      <c r="L8964" s="25">
        <f t="shared" si="711"/>
        <v>35</v>
      </c>
    </row>
    <row r="8965" spans="1:12" x14ac:dyDescent="0.25">
      <c r="A8965">
        <v>425</v>
      </c>
      <c r="B8965" t="s">
        <v>87</v>
      </c>
      <c r="C8965" s="1">
        <v>44076.458333333336</v>
      </c>
      <c r="D8965">
        <v>4</v>
      </c>
      <c r="E8965" t="s">
        <v>32</v>
      </c>
      <c r="F8965" t="s">
        <v>33</v>
      </c>
      <c r="G8965">
        <v>5</v>
      </c>
      <c r="H8965" t="str">
        <f t="shared" si="710"/>
        <v>KD</v>
      </c>
      <c r="I8965" s="2">
        <f t="shared" si="707"/>
        <v>2020</v>
      </c>
      <c r="J8965" s="2">
        <f t="shared" si="708"/>
        <v>9</v>
      </c>
      <c r="K8965" t="str">
        <f t="shared" si="709"/>
        <v>Korenbouten</v>
      </c>
      <c r="L8965" s="25">
        <f t="shared" si="711"/>
        <v>35</v>
      </c>
    </row>
    <row r="8966" spans="1:12" x14ac:dyDescent="0.25">
      <c r="A8966">
        <v>425</v>
      </c>
      <c r="B8966" t="s">
        <v>87</v>
      </c>
      <c r="C8966" s="1">
        <v>44076.458333333336</v>
      </c>
      <c r="D8966">
        <v>4</v>
      </c>
      <c r="E8966" t="s">
        <v>55</v>
      </c>
      <c r="F8966" t="s">
        <v>56</v>
      </c>
      <c r="G8966">
        <v>14</v>
      </c>
      <c r="H8966" t="str">
        <f t="shared" si="710"/>
        <v>KD</v>
      </c>
      <c r="I8966" s="2">
        <f t="shared" si="707"/>
        <v>2020</v>
      </c>
      <c r="J8966" s="2">
        <f t="shared" si="708"/>
        <v>9</v>
      </c>
      <c r="K8966" t="str">
        <f t="shared" si="709"/>
        <v>Korenbouten</v>
      </c>
      <c r="L8966" s="25">
        <f t="shared" si="711"/>
        <v>35</v>
      </c>
    </row>
    <row r="8967" spans="1:12" x14ac:dyDescent="0.25">
      <c r="A8967">
        <v>425</v>
      </c>
      <c r="B8967" t="s">
        <v>87</v>
      </c>
      <c r="C8967" s="1">
        <v>44076.458333333336</v>
      </c>
      <c r="D8967">
        <v>1</v>
      </c>
      <c r="E8967" t="s">
        <v>36</v>
      </c>
      <c r="F8967" t="s">
        <v>37</v>
      </c>
      <c r="G8967">
        <v>17</v>
      </c>
      <c r="H8967" t="str">
        <f t="shared" si="710"/>
        <v>KD</v>
      </c>
      <c r="I8967" s="2">
        <f t="shared" si="707"/>
        <v>2020</v>
      </c>
      <c r="J8967" s="2">
        <f t="shared" si="708"/>
        <v>9</v>
      </c>
      <c r="K8967" t="str">
        <f t="shared" si="709"/>
        <v>Glazenmakers</v>
      </c>
      <c r="L8967" s="25">
        <f t="shared" si="711"/>
        <v>35</v>
      </c>
    </row>
    <row r="8968" spans="1:12" x14ac:dyDescent="0.25">
      <c r="A8968">
        <v>425</v>
      </c>
      <c r="B8968" t="s">
        <v>87</v>
      </c>
      <c r="C8968" s="1">
        <v>44076.458333333336</v>
      </c>
      <c r="D8968">
        <v>1</v>
      </c>
      <c r="E8968" t="s">
        <v>55</v>
      </c>
      <c r="F8968" t="s">
        <v>56</v>
      </c>
      <c r="G8968">
        <v>5</v>
      </c>
      <c r="H8968" t="str">
        <f t="shared" si="710"/>
        <v>KD</v>
      </c>
      <c r="I8968" s="2">
        <f t="shared" si="707"/>
        <v>2020</v>
      </c>
      <c r="J8968" s="2">
        <f t="shared" si="708"/>
        <v>9</v>
      </c>
      <c r="K8968" t="str">
        <f t="shared" si="709"/>
        <v>Korenbouten</v>
      </c>
      <c r="L8968" s="25">
        <f t="shared" si="711"/>
        <v>35</v>
      </c>
    </row>
    <row r="8969" spans="1:12" x14ac:dyDescent="0.25">
      <c r="A8969">
        <v>425</v>
      </c>
      <c r="B8969" t="s">
        <v>87</v>
      </c>
      <c r="C8969" s="1">
        <v>44076.458333333336</v>
      </c>
      <c r="D8969">
        <v>4</v>
      </c>
      <c r="E8969" t="s">
        <v>14</v>
      </c>
      <c r="F8969" t="s">
        <v>15</v>
      </c>
      <c r="G8969">
        <v>1</v>
      </c>
      <c r="H8969" t="str">
        <f t="shared" si="710"/>
        <v>KD</v>
      </c>
      <c r="I8969" s="2">
        <f t="shared" si="707"/>
        <v>2020</v>
      </c>
      <c r="J8969" s="2">
        <f t="shared" si="708"/>
        <v>9</v>
      </c>
      <c r="K8969" t="str">
        <f t="shared" si="709"/>
        <v>Waterjuffer</v>
      </c>
      <c r="L8969" s="25">
        <f t="shared" si="711"/>
        <v>35</v>
      </c>
    </row>
    <row r="8970" spans="1:12" x14ac:dyDescent="0.25">
      <c r="A8970">
        <v>425</v>
      </c>
      <c r="B8970" t="s">
        <v>87</v>
      </c>
      <c r="C8970" s="1">
        <v>44076.458333333336</v>
      </c>
      <c r="D8970">
        <v>4</v>
      </c>
      <c r="E8970" t="s">
        <v>42</v>
      </c>
      <c r="F8970" t="s">
        <v>43</v>
      </c>
      <c r="G8970">
        <v>1</v>
      </c>
      <c r="H8970" t="str">
        <f t="shared" si="710"/>
        <v>KD</v>
      </c>
      <c r="I8970" s="2">
        <f t="shared" si="707"/>
        <v>2020</v>
      </c>
      <c r="J8970" s="2">
        <f t="shared" si="708"/>
        <v>9</v>
      </c>
      <c r="K8970" t="str">
        <f t="shared" si="709"/>
        <v>Korenbouten</v>
      </c>
      <c r="L8970" s="25">
        <f t="shared" si="711"/>
        <v>35</v>
      </c>
    </row>
    <row r="8971" spans="1:12" x14ac:dyDescent="0.25">
      <c r="A8971">
        <v>425</v>
      </c>
      <c r="B8971" t="s">
        <v>87</v>
      </c>
      <c r="C8971" s="1">
        <v>44090.569444444445</v>
      </c>
      <c r="D8971">
        <v>4</v>
      </c>
      <c r="E8971" t="s">
        <v>36</v>
      </c>
      <c r="F8971" t="s">
        <v>37</v>
      </c>
      <c r="G8971">
        <v>6</v>
      </c>
      <c r="H8971" t="str">
        <f t="shared" si="710"/>
        <v>KD</v>
      </c>
      <c r="I8971" s="2">
        <f t="shared" si="707"/>
        <v>2020</v>
      </c>
      <c r="J8971" s="2">
        <f t="shared" si="708"/>
        <v>9</v>
      </c>
      <c r="K8971" t="str">
        <f t="shared" si="709"/>
        <v>Glazenmakers</v>
      </c>
      <c r="L8971" s="25">
        <f t="shared" si="711"/>
        <v>37</v>
      </c>
    </row>
    <row r="8972" spans="1:12" x14ac:dyDescent="0.25">
      <c r="A8972">
        <v>425</v>
      </c>
      <c r="B8972" t="s">
        <v>87</v>
      </c>
      <c r="C8972" s="1">
        <v>44090.569444444445</v>
      </c>
      <c r="D8972">
        <v>4</v>
      </c>
      <c r="E8972" t="s">
        <v>55</v>
      </c>
      <c r="F8972" t="s">
        <v>56</v>
      </c>
      <c r="G8972">
        <v>17</v>
      </c>
      <c r="H8972" t="str">
        <f t="shared" si="710"/>
        <v>KD</v>
      </c>
      <c r="I8972" s="2">
        <f t="shared" si="707"/>
        <v>2020</v>
      </c>
      <c r="J8972" s="2">
        <f t="shared" si="708"/>
        <v>9</v>
      </c>
      <c r="K8972" t="str">
        <f t="shared" si="709"/>
        <v>Korenbouten</v>
      </c>
      <c r="L8972" s="25">
        <f t="shared" si="711"/>
        <v>37</v>
      </c>
    </row>
    <row r="8973" spans="1:12" x14ac:dyDescent="0.25">
      <c r="A8973">
        <v>425</v>
      </c>
      <c r="B8973" t="s">
        <v>87</v>
      </c>
      <c r="C8973" s="1">
        <v>44090.569444444445</v>
      </c>
      <c r="D8973">
        <v>1</v>
      </c>
      <c r="E8973" t="s">
        <v>36</v>
      </c>
      <c r="F8973" t="s">
        <v>37</v>
      </c>
      <c r="G8973">
        <v>7</v>
      </c>
      <c r="H8973" t="str">
        <f t="shared" si="710"/>
        <v>KD</v>
      </c>
      <c r="I8973" s="2">
        <f t="shared" si="707"/>
        <v>2020</v>
      </c>
      <c r="J8973" s="2">
        <f t="shared" si="708"/>
        <v>9</v>
      </c>
      <c r="K8973" t="str">
        <f t="shared" si="709"/>
        <v>Glazenmakers</v>
      </c>
      <c r="L8973" s="25">
        <f t="shared" si="711"/>
        <v>37</v>
      </c>
    </row>
    <row r="8974" spans="1:12" x14ac:dyDescent="0.25">
      <c r="A8974">
        <v>425</v>
      </c>
      <c r="B8974" t="s">
        <v>87</v>
      </c>
      <c r="C8974" s="1">
        <v>44090.569444444445</v>
      </c>
      <c r="D8974">
        <v>1</v>
      </c>
      <c r="E8974" t="s">
        <v>55</v>
      </c>
      <c r="F8974" t="s">
        <v>56</v>
      </c>
      <c r="G8974">
        <v>25</v>
      </c>
      <c r="H8974" t="str">
        <f t="shared" si="710"/>
        <v>KD</v>
      </c>
      <c r="I8974" s="2">
        <f t="shared" si="707"/>
        <v>2020</v>
      </c>
      <c r="J8974" s="2">
        <f t="shared" si="708"/>
        <v>9</v>
      </c>
      <c r="K8974" t="str">
        <f t="shared" si="709"/>
        <v>Korenbouten</v>
      </c>
      <c r="L8974" s="25">
        <f t="shared" si="711"/>
        <v>37</v>
      </c>
    </row>
    <row r="8975" spans="1:12" x14ac:dyDescent="0.25">
      <c r="A8975">
        <v>425</v>
      </c>
      <c r="B8975" t="s">
        <v>87</v>
      </c>
      <c r="C8975" s="1">
        <v>44090.569444444445</v>
      </c>
      <c r="D8975">
        <v>4</v>
      </c>
      <c r="E8975" t="s">
        <v>32</v>
      </c>
      <c r="F8975" t="s">
        <v>33</v>
      </c>
      <c r="G8975">
        <v>1</v>
      </c>
      <c r="H8975" t="str">
        <f t="shared" si="710"/>
        <v>KD</v>
      </c>
      <c r="I8975" s="2">
        <f t="shared" si="707"/>
        <v>2020</v>
      </c>
      <c r="J8975" s="2">
        <f t="shared" si="708"/>
        <v>9</v>
      </c>
      <c r="K8975" t="str">
        <f t="shared" si="709"/>
        <v>Korenbouten</v>
      </c>
      <c r="L8975" s="25">
        <f t="shared" si="711"/>
        <v>37</v>
      </c>
    </row>
    <row r="8976" spans="1:12" x14ac:dyDescent="0.25">
      <c r="A8976">
        <v>425</v>
      </c>
      <c r="B8976" t="s">
        <v>87</v>
      </c>
      <c r="C8976" s="1">
        <v>44347.534722222219</v>
      </c>
      <c r="D8976">
        <v>4</v>
      </c>
      <c r="E8976" t="s">
        <v>12</v>
      </c>
      <c r="F8976" t="s">
        <v>13</v>
      </c>
      <c r="G8976">
        <v>2</v>
      </c>
      <c r="H8976" t="str">
        <f t="shared" si="710"/>
        <v>KD</v>
      </c>
      <c r="I8976" s="2">
        <f t="shared" si="707"/>
        <v>2021</v>
      </c>
      <c r="J8976" s="2">
        <f t="shared" si="708"/>
        <v>5</v>
      </c>
      <c r="K8976" t="str">
        <f t="shared" si="709"/>
        <v>Waterjuffer</v>
      </c>
      <c r="L8976" s="25">
        <f t="shared" si="711"/>
        <v>21.428571428571427</v>
      </c>
    </row>
    <row r="8977" spans="1:12" x14ac:dyDescent="0.25">
      <c r="A8977">
        <v>425</v>
      </c>
      <c r="B8977" t="s">
        <v>87</v>
      </c>
      <c r="C8977" s="1">
        <v>44347.534722222219</v>
      </c>
      <c r="D8977">
        <v>4</v>
      </c>
      <c r="E8977" t="s">
        <v>20</v>
      </c>
      <c r="F8977" t="s">
        <v>21</v>
      </c>
      <c r="G8977">
        <v>1</v>
      </c>
      <c r="H8977" t="str">
        <f t="shared" si="710"/>
        <v>KD</v>
      </c>
      <c r="I8977" s="2">
        <f t="shared" si="707"/>
        <v>2021</v>
      </c>
      <c r="J8977" s="2">
        <f t="shared" si="708"/>
        <v>5</v>
      </c>
      <c r="K8977" t="str">
        <f t="shared" si="709"/>
        <v>Waterjuffer</v>
      </c>
      <c r="L8977" s="25">
        <f t="shared" si="711"/>
        <v>21.428571428571427</v>
      </c>
    </row>
    <row r="8978" spans="1:12" x14ac:dyDescent="0.25">
      <c r="A8978">
        <v>425</v>
      </c>
      <c r="B8978" t="s">
        <v>87</v>
      </c>
      <c r="C8978" s="1">
        <v>44347.534722222219</v>
      </c>
      <c r="D8978">
        <v>4</v>
      </c>
      <c r="E8978" t="s">
        <v>22</v>
      </c>
      <c r="F8978" t="s">
        <v>23</v>
      </c>
      <c r="G8978">
        <v>1</v>
      </c>
      <c r="H8978" t="str">
        <f t="shared" si="710"/>
        <v>KD</v>
      </c>
      <c r="I8978" s="2">
        <f t="shared" si="707"/>
        <v>2021</v>
      </c>
      <c r="J8978" s="2">
        <f t="shared" si="708"/>
        <v>5</v>
      </c>
      <c r="K8978" t="str">
        <f t="shared" si="709"/>
        <v>Glazenmakers</v>
      </c>
      <c r="L8978" s="25">
        <f t="shared" si="711"/>
        <v>21.428571428571427</v>
      </c>
    </row>
    <row r="8979" spans="1:12" x14ac:dyDescent="0.25">
      <c r="A8979">
        <v>425</v>
      </c>
      <c r="B8979" t="s">
        <v>87</v>
      </c>
      <c r="C8979" s="1">
        <v>44347.534722222219</v>
      </c>
      <c r="D8979">
        <v>4</v>
      </c>
      <c r="E8979" t="s">
        <v>10</v>
      </c>
      <c r="F8979" t="s">
        <v>11</v>
      </c>
      <c r="G8979">
        <v>1</v>
      </c>
      <c r="H8979" t="str">
        <f t="shared" si="710"/>
        <v>KD</v>
      </c>
      <c r="I8979" s="2">
        <f t="shared" si="707"/>
        <v>2021</v>
      </c>
      <c r="J8979" s="2">
        <f t="shared" si="708"/>
        <v>5</v>
      </c>
      <c r="K8979" t="str">
        <f t="shared" si="709"/>
        <v>Waterjuffer</v>
      </c>
      <c r="L8979" s="25">
        <f t="shared" si="711"/>
        <v>21.428571428571427</v>
      </c>
    </row>
    <row r="8980" spans="1:12" x14ac:dyDescent="0.25">
      <c r="A8980">
        <v>425</v>
      </c>
      <c r="B8980" t="s">
        <v>87</v>
      </c>
      <c r="C8980" s="1">
        <v>44347.534722222219</v>
      </c>
      <c r="D8980">
        <v>4</v>
      </c>
      <c r="E8980" t="s">
        <v>14</v>
      </c>
      <c r="F8980" t="s">
        <v>15</v>
      </c>
      <c r="G8980">
        <v>4</v>
      </c>
      <c r="H8980" t="str">
        <f t="shared" si="710"/>
        <v>KD</v>
      </c>
      <c r="I8980" s="2">
        <f t="shared" si="707"/>
        <v>2021</v>
      </c>
      <c r="J8980" s="2">
        <f t="shared" si="708"/>
        <v>5</v>
      </c>
      <c r="K8980" t="str">
        <f t="shared" si="709"/>
        <v>Waterjuffer</v>
      </c>
      <c r="L8980" s="25">
        <f t="shared" si="711"/>
        <v>21.428571428571427</v>
      </c>
    </row>
    <row r="8981" spans="1:12" x14ac:dyDescent="0.25">
      <c r="A8981">
        <v>425</v>
      </c>
      <c r="B8981" t="s">
        <v>87</v>
      </c>
      <c r="C8981" s="1">
        <v>44347.534722222219</v>
      </c>
      <c r="D8981">
        <v>4</v>
      </c>
      <c r="E8981" t="s">
        <v>61</v>
      </c>
      <c r="F8981" t="s">
        <v>62</v>
      </c>
      <c r="G8981">
        <v>3</v>
      </c>
      <c r="H8981" t="str">
        <f t="shared" si="710"/>
        <v>KD</v>
      </c>
      <c r="I8981" s="2">
        <f t="shared" si="707"/>
        <v>2021</v>
      </c>
      <c r="J8981" s="2">
        <f t="shared" si="708"/>
        <v>5</v>
      </c>
      <c r="K8981" t="str">
        <f t="shared" si="709"/>
        <v>Waterjuffer</v>
      </c>
      <c r="L8981" s="25">
        <f t="shared" si="711"/>
        <v>21.428571428571427</v>
      </c>
    </row>
    <row r="8982" spans="1:12" x14ac:dyDescent="0.25">
      <c r="A8982">
        <v>425</v>
      </c>
      <c r="B8982" t="s">
        <v>87</v>
      </c>
      <c r="C8982" s="1">
        <v>44347.534722222219</v>
      </c>
      <c r="D8982">
        <v>3</v>
      </c>
      <c r="E8982" t="s">
        <v>12</v>
      </c>
      <c r="F8982" t="s">
        <v>13</v>
      </c>
      <c r="G8982">
        <v>2</v>
      </c>
      <c r="H8982" t="str">
        <f t="shared" si="710"/>
        <v>KD</v>
      </c>
      <c r="I8982" s="2">
        <f t="shared" si="707"/>
        <v>2021</v>
      </c>
      <c r="J8982" s="2">
        <f t="shared" si="708"/>
        <v>5</v>
      </c>
      <c r="K8982" t="str">
        <f t="shared" si="709"/>
        <v>Waterjuffer</v>
      </c>
      <c r="L8982" s="25">
        <f t="shared" si="711"/>
        <v>21.428571428571427</v>
      </c>
    </row>
    <row r="8983" spans="1:12" x14ac:dyDescent="0.25">
      <c r="A8983">
        <v>425</v>
      </c>
      <c r="B8983" t="s">
        <v>87</v>
      </c>
      <c r="C8983" s="1">
        <v>44347.534722222219</v>
      </c>
      <c r="D8983">
        <v>3</v>
      </c>
      <c r="E8983" t="s">
        <v>22</v>
      </c>
      <c r="F8983" t="s">
        <v>23</v>
      </c>
      <c r="G8983">
        <v>6</v>
      </c>
      <c r="H8983" t="str">
        <f t="shared" si="710"/>
        <v>KD</v>
      </c>
      <c r="I8983" s="2">
        <f t="shared" si="707"/>
        <v>2021</v>
      </c>
      <c r="J8983" s="2">
        <f t="shared" si="708"/>
        <v>5</v>
      </c>
      <c r="K8983" t="str">
        <f t="shared" si="709"/>
        <v>Glazenmakers</v>
      </c>
      <c r="L8983" s="25">
        <f t="shared" si="711"/>
        <v>21.428571428571427</v>
      </c>
    </row>
    <row r="8984" spans="1:12" x14ac:dyDescent="0.25">
      <c r="A8984">
        <v>425</v>
      </c>
      <c r="B8984" t="s">
        <v>87</v>
      </c>
      <c r="C8984" s="1">
        <v>44347.534722222219</v>
      </c>
      <c r="D8984">
        <v>3</v>
      </c>
      <c r="E8984" t="s">
        <v>61</v>
      </c>
      <c r="F8984" t="s">
        <v>62</v>
      </c>
      <c r="G8984">
        <v>4</v>
      </c>
      <c r="H8984" t="str">
        <f t="shared" si="710"/>
        <v>KD</v>
      </c>
      <c r="I8984" s="2">
        <f t="shared" si="707"/>
        <v>2021</v>
      </c>
      <c r="J8984" s="2">
        <f t="shared" si="708"/>
        <v>5</v>
      </c>
      <c r="K8984" t="str">
        <f t="shared" si="709"/>
        <v>Waterjuffer</v>
      </c>
      <c r="L8984" s="25">
        <f t="shared" si="711"/>
        <v>21.428571428571427</v>
      </c>
    </row>
    <row r="8985" spans="1:12" x14ac:dyDescent="0.25">
      <c r="A8985">
        <v>425</v>
      </c>
      <c r="B8985" t="s">
        <v>87</v>
      </c>
      <c r="C8985" s="1">
        <v>44347.534722222219</v>
      </c>
      <c r="D8985">
        <v>3</v>
      </c>
      <c r="E8985" t="s">
        <v>14</v>
      </c>
      <c r="F8985" t="s">
        <v>15</v>
      </c>
      <c r="G8985">
        <v>1</v>
      </c>
      <c r="H8985" t="str">
        <f t="shared" si="710"/>
        <v>KD</v>
      </c>
      <c r="I8985" s="2">
        <f t="shared" si="707"/>
        <v>2021</v>
      </c>
      <c r="J8985" s="2">
        <f t="shared" si="708"/>
        <v>5</v>
      </c>
      <c r="K8985" t="str">
        <f t="shared" si="709"/>
        <v>Waterjuffer</v>
      </c>
      <c r="L8985" s="25">
        <f t="shared" si="711"/>
        <v>21.428571428571427</v>
      </c>
    </row>
    <row r="8986" spans="1:12" x14ac:dyDescent="0.25">
      <c r="A8986">
        <v>425</v>
      </c>
      <c r="B8986" t="s">
        <v>87</v>
      </c>
      <c r="C8986" s="1">
        <v>44347.534722222219</v>
      </c>
      <c r="D8986">
        <v>3</v>
      </c>
      <c r="E8986" t="s">
        <v>20</v>
      </c>
      <c r="F8986" t="s">
        <v>21</v>
      </c>
      <c r="G8986">
        <v>1</v>
      </c>
      <c r="H8986" t="str">
        <f t="shared" si="710"/>
        <v>KD</v>
      </c>
      <c r="I8986" s="2">
        <f t="shared" si="707"/>
        <v>2021</v>
      </c>
      <c r="J8986" s="2">
        <f t="shared" si="708"/>
        <v>5</v>
      </c>
      <c r="K8986" t="str">
        <f t="shared" si="709"/>
        <v>Waterjuffer</v>
      </c>
      <c r="L8986" s="25">
        <f t="shared" si="711"/>
        <v>21.428571428571427</v>
      </c>
    </row>
    <row r="8987" spans="1:12" x14ac:dyDescent="0.25">
      <c r="A8987">
        <v>425</v>
      </c>
      <c r="B8987" t="s">
        <v>87</v>
      </c>
      <c r="C8987" s="1">
        <v>44347.534722222219</v>
      </c>
      <c r="D8987">
        <v>4</v>
      </c>
      <c r="E8987" t="s">
        <v>16</v>
      </c>
      <c r="F8987" t="s">
        <v>17</v>
      </c>
      <c r="G8987">
        <v>5</v>
      </c>
      <c r="H8987" t="str">
        <f t="shared" si="710"/>
        <v>KD</v>
      </c>
      <c r="I8987" s="2">
        <f t="shared" si="707"/>
        <v>2021</v>
      </c>
      <c r="J8987" s="2">
        <f t="shared" si="708"/>
        <v>5</v>
      </c>
      <c r="K8987" t="str">
        <f t="shared" si="709"/>
        <v>Waterjuffer</v>
      </c>
      <c r="L8987" s="25">
        <f t="shared" si="711"/>
        <v>21.428571428571427</v>
      </c>
    </row>
    <row r="8988" spans="1:12" x14ac:dyDescent="0.25">
      <c r="A8988">
        <v>425</v>
      </c>
      <c r="B8988" t="s">
        <v>87</v>
      </c>
      <c r="C8988" s="1">
        <v>44347.534722222219</v>
      </c>
      <c r="D8988">
        <v>4</v>
      </c>
      <c r="E8988" t="s">
        <v>73</v>
      </c>
      <c r="F8988" t="s">
        <v>74</v>
      </c>
      <c r="G8988">
        <v>1</v>
      </c>
      <c r="H8988" t="str">
        <f t="shared" si="710"/>
        <v>KD</v>
      </c>
      <c r="I8988" s="2">
        <f t="shared" si="707"/>
        <v>2021</v>
      </c>
      <c r="J8988" s="2">
        <f t="shared" si="708"/>
        <v>5</v>
      </c>
      <c r="K8988" t="str">
        <f t="shared" si="709"/>
        <v>Glanslibel</v>
      </c>
      <c r="L8988" s="25">
        <f t="shared" si="711"/>
        <v>21.428571428571427</v>
      </c>
    </row>
    <row r="8989" spans="1:12" x14ac:dyDescent="0.25">
      <c r="A8989">
        <v>425</v>
      </c>
      <c r="B8989" t="s">
        <v>87</v>
      </c>
      <c r="C8989" s="1">
        <v>44356.472222222219</v>
      </c>
      <c r="D8989">
        <v>4</v>
      </c>
      <c r="E8989" t="s">
        <v>22</v>
      </c>
      <c r="F8989" t="s">
        <v>23</v>
      </c>
      <c r="G8989">
        <v>3</v>
      </c>
      <c r="H8989" t="str">
        <f t="shared" si="710"/>
        <v>KD</v>
      </c>
      <c r="I8989" s="2">
        <f t="shared" si="707"/>
        <v>2021</v>
      </c>
      <c r="J8989" s="2">
        <f t="shared" si="708"/>
        <v>6</v>
      </c>
      <c r="K8989" t="str">
        <f t="shared" si="709"/>
        <v>Glazenmakers</v>
      </c>
      <c r="L8989" s="25">
        <f t="shared" si="711"/>
        <v>22.714285714285715</v>
      </c>
    </row>
    <row r="8990" spans="1:12" x14ac:dyDescent="0.25">
      <c r="A8990">
        <v>425</v>
      </c>
      <c r="B8990" t="s">
        <v>87</v>
      </c>
      <c r="C8990" s="1">
        <v>44356.472222222219</v>
      </c>
      <c r="D8990">
        <v>4</v>
      </c>
      <c r="E8990" t="s">
        <v>26</v>
      </c>
      <c r="F8990" t="s">
        <v>27</v>
      </c>
      <c r="G8990">
        <v>3</v>
      </c>
      <c r="H8990" t="str">
        <f t="shared" si="710"/>
        <v>KD</v>
      </c>
      <c r="I8990" s="2">
        <f t="shared" si="707"/>
        <v>2021</v>
      </c>
      <c r="J8990" s="2">
        <f t="shared" si="708"/>
        <v>6</v>
      </c>
      <c r="K8990" t="str">
        <f t="shared" si="709"/>
        <v>Glazenmakers</v>
      </c>
      <c r="L8990" s="25">
        <f t="shared" si="711"/>
        <v>22.714285714285715</v>
      </c>
    </row>
    <row r="8991" spans="1:12" x14ac:dyDescent="0.25">
      <c r="A8991">
        <v>425</v>
      </c>
      <c r="B8991" t="s">
        <v>87</v>
      </c>
      <c r="C8991" s="1">
        <v>44356.472222222219</v>
      </c>
      <c r="D8991">
        <v>4</v>
      </c>
      <c r="E8991" t="s">
        <v>48</v>
      </c>
      <c r="F8991" t="s">
        <v>49</v>
      </c>
      <c r="G8991">
        <v>1</v>
      </c>
      <c r="H8991" t="str">
        <f t="shared" si="710"/>
        <v>KD</v>
      </c>
      <c r="I8991" s="2">
        <f t="shared" si="707"/>
        <v>2021</v>
      </c>
      <c r="J8991" s="2">
        <f t="shared" si="708"/>
        <v>6</v>
      </c>
      <c r="K8991" t="str">
        <f t="shared" si="709"/>
        <v>Glazenmakers</v>
      </c>
      <c r="L8991" s="25">
        <f t="shared" si="711"/>
        <v>22.714285714285715</v>
      </c>
    </row>
    <row r="8992" spans="1:12" x14ac:dyDescent="0.25">
      <c r="A8992">
        <v>425</v>
      </c>
      <c r="B8992" t="s">
        <v>87</v>
      </c>
      <c r="C8992" s="1">
        <v>44356.472222222219</v>
      </c>
      <c r="D8992">
        <v>3</v>
      </c>
      <c r="E8992" t="s">
        <v>73</v>
      </c>
      <c r="F8992" t="s">
        <v>74</v>
      </c>
      <c r="G8992">
        <v>2</v>
      </c>
      <c r="H8992" t="str">
        <f t="shared" si="710"/>
        <v>KD</v>
      </c>
      <c r="I8992" s="2">
        <f t="shared" si="707"/>
        <v>2021</v>
      </c>
      <c r="J8992" s="2">
        <f t="shared" si="708"/>
        <v>6</v>
      </c>
      <c r="K8992" t="str">
        <f t="shared" si="709"/>
        <v>Glanslibel</v>
      </c>
      <c r="L8992" s="25">
        <f t="shared" si="711"/>
        <v>22.714285714285715</v>
      </c>
    </row>
    <row r="8993" spans="1:12" x14ac:dyDescent="0.25">
      <c r="A8993">
        <v>425</v>
      </c>
      <c r="B8993" t="s">
        <v>87</v>
      </c>
      <c r="C8993" s="1">
        <v>44356.472222222219</v>
      </c>
      <c r="D8993">
        <v>4</v>
      </c>
      <c r="E8993" t="s">
        <v>61</v>
      </c>
      <c r="F8993" t="s">
        <v>62</v>
      </c>
      <c r="G8993">
        <v>18</v>
      </c>
      <c r="H8993" t="str">
        <f t="shared" si="710"/>
        <v>KD</v>
      </c>
      <c r="I8993" s="2">
        <f t="shared" si="707"/>
        <v>2021</v>
      </c>
      <c r="J8993" s="2">
        <f t="shared" si="708"/>
        <v>6</v>
      </c>
      <c r="K8993" t="str">
        <f t="shared" si="709"/>
        <v>Waterjuffer</v>
      </c>
      <c r="L8993" s="25">
        <f t="shared" si="711"/>
        <v>22.714285714285715</v>
      </c>
    </row>
    <row r="8994" spans="1:12" x14ac:dyDescent="0.25">
      <c r="A8994">
        <v>425</v>
      </c>
      <c r="B8994" t="s">
        <v>87</v>
      </c>
      <c r="C8994" s="1">
        <v>44356.472222222219</v>
      </c>
      <c r="D8994">
        <v>4</v>
      </c>
      <c r="E8994" t="s">
        <v>18</v>
      </c>
      <c r="F8994" t="s">
        <v>19</v>
      </c>
      <c r="G8994">
        <v>1</v>
      </c>
      <c r="H8994" t="str">
        <f t="shared" si="710"/>
        <v>KD</v>
      </c>
      <c r="I8994" s="2">
        <f t="shared" si="707"/>
        <v>2021</v>
      </c>
      <c r="J8994" s="2">
        <f t="shared" si="708"/>
        <v>6</v>
      </c>
      <c r="K8994" t="str">
        <f t="shared" si="709"/>
        <v>Korenbouten</v>
      </c>
      <c r="L8994" s="25">
        <f t="shared" si="711"/>
        <v>22.714285714285715</v>
      </c>
    </row>
    <row r="8995" spans="1:12" x14ac:dyDescent="0.25">
      <c r="A8995">
        <v>425</v>
      </c>
      <c r="B8995" t="s">
        <v>87</v>
      </c>
      <c r="C8995" s="1">
        <v>44356.472222222219</v>
      </c>
      <c r="D8995">
        <v>3</v>
      </c>
      <c r="E8995" t="s">
        <v>14</v>
      </c>
      <c r="F8995" t="s">
        <v>15</v>
      </c>
      <c r="G8995">
        <v>25</v>
      </c>
      <c r="H8995" t="str">
        <f t="shared" si="710"/>
        <v>KD</v>
      </c>
      <c r="I8995" s="2">
        <f t="shared" si="707"/>
        <v>2021</v>
      </c>
      <c r="J8995" s="2">
        <f t="shared" si="708"/>
        <v>6</v>
      </c>
      <c r="K8995" t="str">
        <f t="shared" si="709"/>
        <v>Waterjuffer</v>
      </c>
      <c r="L8995" s="25">
        <f t="shared" si="711"/>
        <v>22.714285714285715</v>
      </c>
    </row>
    <row r="8996" spans="1:12" x14ac:dyDescent="0.25">
      <c r="A8996">
        <v>425</v>
      </c>
      <c r="B8996" t="s">
        <v>87</v>
      </c>
      <c r="C8996" s="1">
        <v>44356.472222222219</v>
      </c>
      <c r="D8996">
        <v>4</v>
      </c>
      <c r="E8996" t="s">
        <v>73</v>
      </c>
      <c r="F8996" t="s">
        <v>74</v>
      </c>
      <c r="G8996">
        <v>1</v>
      </c>
      <c r="H8996" t="str">
        <f t="shared" si="710"/>
        <v>KD</v>
      </c>
      <c r="I8996" s="2">
        <f t="shared" si="707"/>
        <v>2021</v>
      </c>
      <c r="J8996" s="2">
        <f t="shared" si="708"/>
        <v>6</v>
      </c>
      <c r="K8996" t="str">
        <f t="shared" si="709"/>
        <v>Glanslibel</v>
      </c>
      <c r="L8996" s="25">
        <f t="shared" si="711"/>
        <v>22.714285714285715</v>
      </c>
    </row>
    <row r="8997" spans="1:12" x14ac:dyDescent="0.25">
      <c r="A8997">
        <v>425</v>
      </c>
      <c r="B8997" t="s">
        <v>87</v>
      </c>
      <c r="C8997" s="1">
        <v>44356.472222222219</v>
      </c>
      <c r="D8997">
        <v>3</v>
      </c>
      <c r="E8997" t="s">
        <v>61</v>
      </c>
      <c r="F8997" t="s">
        <v>62</v>
      </c>
      <c r="G8997">
        <v>11</v>
      </c>
      <c r="H8997" t="str">
        <f t="shared" si="710"/>
        <v>KD</v>
      </c>
      <c r="I8997" s="2">
        <f t="shared" si="707"/>
        <v>2021</v>
      </c>
      <c r="J8997" s="2">
        <f t="shared" si="708"/>
        <v>6</v>
      </c>
      <c r="K8997" t="str">
        <f t="shared" si="709"/>
        <v>Waterjuffer</v>
      </c>
      <c r="L8997" s="25">
        <f t="shared" si="711"/>
        <v>22.714285714285715</v>
      </c>
    </row>
    <row r="8998" spans="1:12" x14ac:dyDescent="0.25">
      <c r="A8998">
        <v>425</v>
      </c>
      <c r="B8998" t="s">
        <v>87</v>
      </c>
      <c r="C8998" s="1">
        <v>44356.472222222219</v>
      </c>
      <c r="D8998">
        <v>4</v>
      </c>
      <c r="E8998" t="s">
        <v>24</v>
      </c>
      <c r="F8998" t="s">
        <v>25</v>
      </c>
      <c r="G8998">
        <v>1</v>
      </c>
      <c r="H8998" t="str">
        <f t="shared" si="710"/>
        <v>KD</v>
      </c>
      <c r="I8998" s="2">
        <f t="shared" si="707"/>
        <v>2021</v>
      </c>
      <c r="J8998" s="2">
        <f t="shared" si="708"/>
        <v>6</v>
      </c>
      <c r="K8998" t="str">
        <f t="shared" si="709"/>
        <v>Glazenmakers</v>
      </c>
      <c r="L8998" s="25">
        <f t="shared" si="711"/>
        <v>22.714285714285715</v>
      </c>
    </row>
    <row r="8999" spans="1:12" x14ac:dyDescent="0.25">
      <c r="A8999">
        <v>425</v>
      </c>
      <c r="B8999" t="s">
        <v>87</v>
      </c>
      <c r="C8999" s="1">
        <v>44356.472222222219</v>
      </c>
      <c r="D8999">
        <v>3</v>
      </c>
      <c r="E8999" t="s">
        <v>24</v>
      </c>
      <c r="F8999" t="s">
        <v>25</v>
      </c>
      <c r="G8999">
        <v>2</v>
      </c>
      <c r="H8999" t="str">
        <f t="shared" si="710"/>
        <v>KD</v>
      </c>
      <c r="I8999" s="2">
        <f t="shared" si="707"/>
        <v>2021</v>
      </c>
      <c r="J8999" s="2">
        <f t="shared" si="708"/>
        <v>6</v>
      </c>
      <c r="K8999" t="str">
        <f t="shared" si="709"/>
        <v>Glazenmakers</v>
      </c>
      <c r="L8999" s="25">
        <f t="shared" si="711"/>
        <v>22.714285714285715</v>
      </c>
    </row>
    <row r="9000" spans="1:12" x14ac:dyDescent="0.25">
      <c r="A9000">
        <v>425</v>
      </c>
      <c r="B9000" t="s">
        <v>87</v>
      </c>
      <c r="C9000" s="1">
        <v>44356.472222222219</v>
      </c>
      <c r="D9000">
        <v>3</v>
      </c>
      <c r="E9000" t="s">
        <v>22</v>
      </c>
      <c r="F9000" t="s">
        <v>23</v>
      </c>
      <c r="G9000">
        <v>4</v>
      </c>
      <c r="H9000" t="str">
        <f t="shared" si="710"/>
        <v>KD</v>
      </c>
      <c r="I9000" s="2">
        <f t="shared" si="707"/>
        <v>2021</v>
      </c>
      <c r="J9000" s="2">
        <f t="shared" si="708"/>
        <v>6</v>
      </c>
      <c r="K9000" t="str">
        <f t="shared" si="709"/>
        <v>Glazenmakers</v>
      </c>
      <c r="L9000" s="25">
        <f t="shared" si="711"/>
        <v>22.714285714285715</v>
      </c>
    </row>
    <row r="9001" spans="1:12" x14ac:dyDescent="0.25">
      <c r="A9001">
        <v>425</v>
      </c>
      <c r="B9001" t="s">
        <v>87</v>
      </c>
      <c r="C9001" s="1">
        <v>44356.472222222219</v>
      </c>
      <c r="D9001">
        <v>3</v>
      </c>
      <c r="E9001" t="s">
        <v>10</v>
      </c>
      <c r="F9001" t="s">
        <v>11</v>
      </c>
      <c r="G9001">
        <v>1</v>
      </c>
      <c r="H9001" t="str">
        <f t="shared" si="710"/>
        <v>KD</v>
      </c>
      <c r="I9001" s="2">
        <f t="shared" si="707"/>
        <v>2021</v>
      </c>
      <c r="J9001" s="2">
        <f t="shared" si="708"/>
        <v>6</v>
      </c>
      <c r="K9001" t="str">
        <f t="shared" si="709"/>
        <v>Waterjuffer</v>
      </c>
      <c r="L9001" s="25">
        <f t="shared" si="711"/>
        <v>22.714285714285715</v>
      </c>
    </row>
    <row r="9002" spans="1:12" x14ac:dyDescent="0.25">
      <c r="A9002">
        <v>425</v>
      </c>
      <c r="B9002" t="s">
        <v>87</v>
      </c>
      <c r="C9002" s="1">
        <v>44356.472222222219</v>
      </c>
      <c r="D9002">
        <v>3</v>
      </c>
      <c r="E9002" t="s">
        <v>20</v>
      </c>
      <c r="F9002" t="s">
        <v>21</v>
      </c>
      <c r="G9002">
        <v>1</v>
      </c>
      <c r="H9002" t="str">
        <f t="shared" si="710"/>
        <v>KD</v>
      </c>
      <c r="I9002" s="2">
        <f t="shared" si="707"/>
        <v>2021</v>
      </c>
      <c r="J9002" s="2">
        <f t="shared" si="708"/>
        <v>6</v>
      </c>
      <c r="K9002" t="str">
        <f t="shared" si="709"/>
        <v>Waterjuffer</v>
      </c>
      <c r="L9002" s="25">
        <f t="shared" si="711"/>
        <v>22.714285714285715</v>
      </c>
    </row>
    <row r="9003" spans="1:12" x14ac:dyDescent="0.25">
      <c r="A9003">
        <v>425</v>
      </c>
      <c r="B9003" t="s">
        <v>87</v>
      </c>
      <c r="C9003" s="1">
        <v>44356.472222222219</v>
      </c>
      <c r="D9003">
        <v>3</v>
      </c>
      <c r="E9003" t="s">
        <v>28</v>
      </c>
      <c r="F9003" t="s">
        <v>29</v>
      </c>
      <c r="G9003">
        <v>2</v>
      </c>
      <c r="H9003" t="str">
        <f t="shared" si="710"/>
        <v>KD</v>
      </c>
      <c r="I9003" s="2">
        <f t="shared" si="707"/>
        <v>2021</v>
      </c>
      <c r="J9003" s="2">
        <f t="shared" si="708"/>
        <v>6</v>
      </c>
      <c r="K9003" t="str">
        <f t="shared" si="709"/>
        <v>Korenbouten</v>
      </c>
      <c r="L9003" s="25">
        <f t="shared" si="711"/>
        <v>22.714285714285715</v>
      </c>
    </row>
    <row r="9004" spans="1:12" x14ac:dyDescent="0.25">
      <c r="A9004">
        <v>425</v>
      </c>
      <c r="B9004" t="s">
        <v>87</v>
      </c>
      <c r="C9004" s="1">
        <v>44356.472222222219</v>
      </c>
      <c r="D9004">
        <v>4</v>
      </c>
      <c r="E9004" t="s">
        <v>14</v>
      </c>
      <c r="F9004" t="s">
        <v>15</v>
      </c>
      <c r="G9004">
        <v>34</v>
      </c>
      <c r="H9004" t="str">
        <f t="shared" si="710"/>
        <v>KD</v>
      </c>
      <c r="I9004" s="2">
        <f t="shared" si="707"/>
        <v>2021</v>
      </c>
      <c r="J9004" s="2">
        <f t="shared" si="708"/>
        <v>6</v>
      </c>
      <c r="K9004" t="str">
        <f t="shared" si="709"/>
        <v>Waterjuffer</v>
      </c>
      <c r="L9004" s="25">
        <f t="shared" si="711"/>
        <v>22.714285714285715</v>
      </c>
    </row>
    <row r="9005" spans="1:12" x14ac:dyDescent="0.25">
      <c r="A9005">
        <v>425</v>
      </c>
      <c r="B9005" t="s">
        <v>87</v>
      </c>
      <c r="C9005" s="1">
        <v>44370.559027777781</v>
      </c>
      <c r="D9005">
        <v>4</v>
      </c>
      <c r="E9005" t="s">
        <v>14</v>
      </c>
      <c r="F9005" t="s">
        <v>15</v>
      </c>
      <c r="G9005">
        <v>9</v>
      </c>
      <c r="H9005" t="str">
        <f t="shared" si="710"/>
        <v>KD</v>
      </c>
      <c r="I9005" s="2">
        <f t="shared" si="707"/>
        <v>2021</v>
      </c>
      <c r="J9005" s="2">
        <f t="shared" si="708"/>
        <v>6</v>
      </c>
      <c r="K9005" t="str">
        <f t="shared" si="709"/>
        <v>Waterjuffer</v>
      </c>
      <c r="L9005" s="25">
        <f t="shared" si="711"/>
        <v>24.714285714285715</v>
      </c>
    </row>
    <row r="9006" spans="1:12" x14ac:dyDescent="0.25">
      <c r="A9006">
        <v>425</v>
      </c>
      <c r="B9006" t="s">
        <v>87</v>
      </c>
      <c r="C9006" s="1">
        <v>44370.559027777781</v>
      </c>
      <c r="D9006">
        <v>4</v>
      </c>
      <c r="E9006" t="s">
        <v>18</v>
      </c>
      <c r="F9006" t="s">
        <v>19</v>
      </c>
      <c r="G9006">
        <v>2</v>
      </c>
      <c r="H9006" t="str">
        <f t="shared" si="710"/>
        <v>KD</v>
      </c>
      <c r="I9006" s="2">
        <f t="shared" si="707"/>
        <v>2021</v>
      </c>
      <c r="J9006" s="2">
        <f t="shared" si="708"/>
        <v>6</v>
      </c>
      <c r="K9006" t="str">
        <f t="shared" si="709"/>
        <v>Korenbouten</v>
      </c>
      <c r="L9006" s="25">
        <f t="shared" si="711"/>
        <v>24.714285714285715</v>
      </c>
    </row>
    <row r="9007" spans="1:12" x14ac:dyDescent="0.25">
      <c r="A9007">
        <v>425</v>
      </c>
      <c r="B9007" t="s">
        <v>87</v>
      </c>
      <c r="C9007" s="1">
        <v>44370.559027777781</v>
      </c>
      <c r="D9007">
        <v>4</v>
      </c>
      <c r="E9007" t="s">
        <v>20</v>
      </c>
      <c r="F9007" t="s">
        <v>21</v>
      </c>
      <c r="G9007">
        <v>4</v>
      </c>
      <c r="H9007" t="str">
        <f t="shared" si="710"/>
        <v>KD</v>
      </c>
      <c r="I9007" s="2">
        <f t="shared" si="707"/>
        <v>2021</v>
      </c>
      <c r="J9007" s="2">
        <f t="shared" si="708"/>
        <v>6</v>
      </c>
      <c r="K9007" t="str">
        <f t="shared" si="709"/>
        <v>Waterjuffer</v>
      </c>
      <c r="L9007" s="25">
        <f t="shared" si="711"/>
        <v>24.714285714285715</v>
      </c>
    </row>
    <row r="9008" spans="1:12" x14ac:dyDescent="0.25">
      <c r="A9008">
        <v>425</v>
      </c>
      <c r="B9008" t="s">
        <v>87</v>
      </c>
      <c r="C9008" s="1">
        <v>44370.559027777781</v>
      </c>
      <c r="D9008">
        <v>4</v>
      </c>
      <c r="E9008" t="s">
        <v>10</v>
      </c>
      <c r="F9008" t="s">
        <v>11</v>
      </c>
      <c r="G9008">
        <v>3</v>
      </c>
      <c r="H9008" t="str">
        <f t="shared" si="710"/>
        <v>KD</v>
      </c>
      <c r="I9008" s="2">
        <f t="shared" si="707"/>
        <v>2021</v>
      </c>
      <c r="J9008" s="2">
        <f t="shared" si="708"/>
        <v>6</v>
      </c>
      <c r="K9008" t="str">
        <f t="shared" si="709"/>
        <v>Waterjuffer</v>
      </c>
      <c r="L9008" s="25">
        <f t="shared" si="711"/>
        <v>24.714285714285715</v>
      </c>
    </row>
    <row r="9009" spans="1:12" x14ac:dyDescent="0.25">
      <c r="A9009">
        <v>425</v>
      </c>
      <c r="B9009" t="s">
        <v>87</v>
      </c>
      <c r="C9009" s="1">
        <v>44370.559027777781</v>
      </c>
      <c r="D9009">
        <v>4</v>
      </c>
      <c r="E9009" t="s">
        <v>61</v>
      </c>
      <c r="F9009" t="s">
        <v>62</v>
      </c>
      <c r="G9009">
        <v>5</v>
      </c>
      <c r="H9009" t="str">
        <f t="shared" si="710"/>
        <v>KD</v>
      </c>
      <c r="I9009" s="2">
        <f t="shared" si="707"/>
        <v>2021</v>
      </c>
      <c r="J9009" s="2">
        <f t="shared" si="708"/>
        <v>6</v>
      </c>
      <c r="K9009" t="str">
        <f t="shared" si="709"/>
        <v>Waterjuffer</v>
      </c>
      <c r="L9009" s="25">
        <f t="shared" si="711"/>
        <v>24.714285714285715</v>
      </c>
    </row>
    <row r="9010" spans="1:12" x14ac:dyDescent="0.25">
      <c r="A9010">
        <v>425</v>
      </c>
      <c r="B9010" t="s">
        <v>87</v>
      </c>
      <c r="C9010" s="1">
        <v>44370.559027777781</v>
      </c>
      <c r="D9010">
        <v>3</v>
      </c>
      <c r="E9010" t="s">
        <v>61</v>
      </c>
      <c r="F9010" t="s">
        <v>62</v>
      </c>
      <c r="G9010">
        <v>3</v>
      </c>
      <c r="H9010" t="str">
        <f t="shared" si="710"/>
        <v>KD</v>
      </c>
      <c r="I9010" s="2">
        <f t="shared" si="707"/>
        <v>2021</v>
      </c>
      <c r="J9010" s="2">
        <f t="shared" si="708"/>
        <v>6</v>
      </c>
      <c r="K9010" t="str">
        <f t="shared" si="709"/>
        <v>Waterjuffer</v>
      </c>
      <c r="L9010" s="25">
        <f t="shared" si="711"/>
        <v>24.714285714285715</v>
      </c>
    </row>
    <row r="9011" spans="1:12" x14ac:dyDescent="0.25">
      <c r="A9011">
        <v>425</v>
      </c>
      <c r="B9011" t="s">
        <v>87</v>
      </c>
      <c r="C9011" s="1">
        <v>44370.559027777781</v>
      </c>
      <c r="D9011">
        <v>3</v>
      </c>
      <c r="E9011" t="s">
        <v>24</v>
      </c>
      <c r="F9011" t="s">
        <v>25</v>
      </c>
      <c r="G9011">
        <v>1</v>
      </c>
      <c r="H9011" t="str">
        <f t="shared" si="710"/>
        <v>KD</v>
      </c>
      <c r="I9011" s="2">
        <f t="shared" si="707"/>
        <v>2021</v>
      </c>
      <c r="J9011" s="2">
        <f t="shared" si="708"/>
        <v>6</v>
      </c>
      <c r="K9011" t="str">
        <f t="shared" si="709"/>
        <v>Glazenmakers</v>
      </c>
      <c r="L9011" s="25">
        <f t="shared" si="711"/>
        <v>24.714285714285715</v>
      </c>
    </row>
    <row r="9012" spans="1:12" x14ac:dyDescent="0.25">
      <c r="A9012">
        <v>425</v>
      </c>
      <c r="B9012" t="s">
        <v>87</v>
      </c>
      <c r="C9012" s="1">
        <v>44370.559027777781</v>
      </c>
      <c r="D9012">
        <v>3</v>
      </c>
      <c r="E9012" t="s">
        <v>18</v>
      </c>
      <c r="F9012" t="s">
        <v>19</v>
      </c>
      <c r="G9012">
        <v>2</v>
      </c>
      <c r="H9012" t="str">
        <f t="shared" si="710"/>
        <v>KD</v>
      </c>
      <c r="I9012" s="2">
        <f t="shared" ref="I9012:I9075" si="712">YEAR(C9012)</f>
        <v>2021</v>
      </c>
      <c r="J9012" s="2">
        <f t="shared" ref="J9012:J9075" si="713">MONTH(C9012)</f>
        <v>6</v>
      </c>
      <c r="K9012" t="str">
        <f t="shared" ref="K9012:K9075" si="714">VLOOKUP(E9012,$Q$2:$R$100,2,FALSE)</f>
        <v>Korenbouten</v>
      </c>
      <c r="L9012" s="25">
        <f t="shared" si="711"/>
        <v>24.714285714285715</v>
      </c>
    </row>
    <row r="9013" spans="1:12" x14ac:dyDescent="0.25">
      <c r="A9013">
        <v>425</v>
      </c>
      <c r="B9013" t="s">
        <v>87</v>
      </c>
      <c r="C9013" s="1">
        <v>44370.559027777781</v>
      </c>
      <c r="D9013">
        <v>3</v>
      </c>
      <c r="E9013" t="s">
        <v>20</v>
      </c>
      <c r="F9013" t="s">
        <v>21</v>
      </c>
      <c r="G9013">
        <v>2</v>
      </c>
      <c r="H9013" t="str">
        <f t="shared" si="710"/>
        <v>KD</v>
      </c>
      <c r="I9013" s="2">
        <f t="shared" si="712"/>
        <v>2021</v>
      </c>
      <c r="J9013" s="2">
        <f t="shared" si="713"/>
        <v>6</v>
      </c>
      <c r="K9013" t="str">
        <f t="shared" si="714"/>
        <v>Waterjuffer</v>
      </c>
      <c r="L9013" s="25">
        <f t="shared" si="711"/>
        <v>24.714285714285715</v>
      </c>
    </row>
    <row r="9014" spans="1:12" x14ac:dyDescent="0.25">
      <c r="A9014">
        <v>425</v>
      </c>
      <c r="B9014" t="s">
        <v>87</v>
      </c>
      <c r="C9014" s="1">
        <v>44370.559027777781</v>
      </c>
      <c r="D9014">
        <v>3</v>
      </c>
      <c r="E9014" t="s">
        <v>26</v>
      </c>
      <c r="F9014" t="s">
        <v>27</v>
      </c>
      <c r="G9014">
        <v>4</v>
      </c>
      <c r="H9014" t="str">
        <f t="shared" si="710"/>
        <v>KD</v>
      </c>
      <c r="I9014" s="2">
        <f t="shared" si="712"/>
        <v>2021</v>
      </c>
      <c r="J9014" s="2">
        <f t="shared" si="713"/>
        <v>6</v>
      </c>
      <c r="K9014" t="str">
        <f t="shared" si="714"/>
        <v>Glazenmakers</v>
      </c>
      <c r="L9014" s="25">
        <f t="shared" si="711"/>
        <v>24.714285714285715</v>
      </c>
    </row>
    <row r="9015" spans="1:12" x14ac:dyDescent="0.25">
      <c r="A9015">
        <v>425</v>
      </c>
      <c r="B9015" t="s">
        <v>87</v>
      </c>
      <c r="C9015" s="1">
        <v>44370.559027777781</v>
      </c>
      <c r="D9015">
        <v>3</v>
      </c>
      <c r="E9015" t="s">
        <v>14</v>
      </c>
      <c r="F9015" t="s">
        <v>15</v>
      </c>
      <c r="G9015">
        <v>9</v>
      </c>
      <c r="H9015" t="str">
        <f t="shared" si="710"/>
        <v>KD</v>
      </c>
      <c r="I9015" s="2">
        <f t="shared" si="712"/>
        <v>2021</v>
      </c>
      <c r="J9015" s="2">
        <f t="shared" si="713"/>
        <v>6</v>
      </c>
      <c r="K9015" t="str">
        <f t="shared" si="714"/>
        <v>Waterjuffer</v>
      </c>
      <c r="L9015" s="25">
        <f t="shared" si="711"/>
        <v>24.714285714285715</v>
      </c>
    </row>
    <row r="9016" spans="1:12" x14ac:dyDescent="0.25">
      <c r="A9016">
        <v>425</v>
      </c>
      <c r="B9016" t="s">
        <v>87</v>
      </c>
      <c r="C9016" s="1">
        <v>44370.559027777781</v>
      </c>
      <c r="D9016">
        <v>3</v>
      </c>
      <c r="E9016" t="s">
        <v>10</v>
      </c>
      <c r="F9016" t="s">
        <v>11</v>
      </c>
      <c r="G9016">
        <v>1</v>
      </c>
      <c r="H9016" t="str">
        <f t="shared" si="710"/>
        <v>KD</v>
      </c>
      <c r="I9016" s="2">
        <f t="shared" si="712"/>
        <v>2021</v>
      </c>
      <c r="J9016" s="2">
        <f t="shared" si="713"/>
        <v>6</v>
      </c>
      <c r="K9016" t="str">
        <f t="shared" si="714"/>
        <v>Waterjuffer</v>
      </c>
      <c r="L9016" s="25">
        <f t="shared" si="711"/>
        <v>24.714285714285715</v>
      </c>
    </row>
    <row r="9017" spans="1:12" x14ac:dyDescent="0.25">
      <c r="A9017">
        <v>425</v>
      </c>
      <c r="B9017" t="s">
        <v>87</v>
      </c>
      <c r="C9017" s="1">
        <v>44370.559027777781</v>
      </c>
      <c r="D9017">
        <v>4</v>
      </c>
      <c r="E9017" t="s">
        <v>52</v>
      </c>
      <c r="F9017" t="s">
        <v>53</v>
      </c>
      <c r="G9017">
        <v>3</v>
      </c>
      <c r="H9017" t="str">
        <f t="shared" si="710"/>
        <v>KD</v>
      </c>
      <c r="I9017" s="2">
        <f t="shared" si="712"/>
        <v>2021</v>
      </c>
      <c r="J9017" s="2">
        <f t="shared" si="713"/>
        <v>6</v>
      </c>
      <c r="K9017" t="str">
        <f t="shared" si="714"/>
        <v>Korenbouten</v>
      </c>
      <c r="L9017" s="25">
        <f t="shared" si="711"/>
        <v>24.714285714285715</v>
      </c>
    </row>
    <row r="9018" spans="1:12" x14ac:dyDescent="0.25">
      <c r="A9018">
        <v>425</v>
      </c>
      <c r="B9018" t="s">
        <v>87</v>
      </c>
      <c r="C9018" s="1">
        <v>44370.559027777781</v>
      </c>
      <c r="D9018">
        <v>4</v>
      </c>
      <c r="E9018" t="s">
        <v>26</v>
      </c>
      <c r="F9018" t="s">
        <v>27</v>
      </c>
      <c r="G9018">
        <v>7</v>
      </c>
      <c r="H9018" t="str">
        <f t="shared" si="710"/>
        <v>KD</v>
      </c>
      <c r="I9018" s="2">
        <f t="shared" si="712"/>
        <v>2021</v>
      </c>
      <c r="J9018" s="2">
        <f t="shared" si="713"/>
        <v>6</v>
      </c>
      <c r="K9018" t="str">
        <f t="shared" si="714"/>
        <v>Glazenmakers</v>
      </c>
      <c r="L9018" s="25">
        <f t="shared" si="711"/>
        <v>24.714285714285715</v>
      </c>
    </row>
    <row r="9019" spans="1:12" x14ac:dyDescent="0.25">
      <c r="A9019">
        <v>425</v>
      </c>
      <c r="B9019" t="s">
        <v>87</v>
      </c>
      <c r="C9019" s="1">
        <v>44393.565972222219</v>
      </c>
      <c r="D9019">
        <v>3</v>
      </c>
      <c r="E9019" t="s">
        <v>26</v>
      </c>
      <c r="F9019" t="s">
        <v>27</v>
      </c>
      <c r="G9019">
        <v>5</v>
      </c>
      <c r="H9019" t="str">
        <f t="shared" si="710"/>
        <v>KD</v>
      </c>
      <c r="I9019" s="2">
        <f t="shared" si="712"/>
        <v>2021</v>
      </c>
      <c r="J9019" s="2">
        <f t="shared" si="713"/>
        <v>7</v>
      </c>
      <c r="K9019" t="str">
        <f t="shared" si="714"/>
        <v>Glazenmakers</v>
      </c>
      <c r="L9019" s="25">
        <f t="shared" si="711"/>
        <v>28</v>
      </c>
    </row>
    <row r="9020" spans="1:12" x14ac:dyDescent="0.25">
      <c r="A9020">
        <v>425</v>
      </c>
      <c r="B9020" t="s">
        <v>87</v>
      </c>
      <c r="C9020" s="1">
        <v>44393.565972222219</v>
      </c>
      <c r="D9020">
        <v>3</v>
      </c>
      <c r="E9020" t="s">
        <v>10</v>
      </c>
      <c r="F9020" t="s">
        <v>11</v>
      </c>
      <c r="G9020">
        <v>2</v>
      </c>
      <c r="H9020" t="str">
        <f t="shared" si="710"/>
        <v>KD</v>
      </c>
      <c r="I9020" s="2">
        <f t="shared" si="712"/>
        <v>2021</v>
      </c>
      <c r="J9020" s="2">
        <f t="shared" si="713"/>
        <v>7</v>
      </c>
      <c r="K9020" t="str">
        <f t="shared" si="714"/>
        <v>Waterjuffer</v>
      </c>
      <c r="L9020" s="25">
        <f t="shared" si="711"/>
        <v>28</v>
      </c>
    </row>
    <row r="9021" spans="1:12" x14ac:dyDescent="0.25">
      <c r="A9021">
        <v>425</v>
      </c>
      <c r="B9021" t="s">
        <v>87</v>
      </c>
      <c r="C9021" s="1">
        <v>44393.565972222219</v>
      </c>
      <c r="D9021">
        <v>4</v>
      </c>
      <c r="E9021" t="s">
        <v>26</v>
      </c>
      <c r="F9021" t="s">
        <v>27</v>
      </c>
      <c r="G9021">
        <v>4</v>
      </c>
      <c r="H9021" t="str">
        <f t="shared" si="710"/>
        <v>KD</v>
      </c>
      <c r="I9021" s="2">
        <f t="shared" si="712"/>
        <v>2021</v>
      </c>
      <c r="J9021" s="2">
        <f t="shared" si="713"/>
        <v>7</v>
      </c>
      <c r="K9021" t="str">
        <f t="shared" si="714"/>
        <v>Glazenmakers</v>
      </c>
      <c r="L9021" s="25">
        <f t="shared" si="711"/>
        <v>28</v>
      </c>
    </row>
    <row r="9022" spans="1:12" x14ac:dyDescent="0.25">
      <c r="A9022">
        <v>425</v>
      </c>
      <c r="B9022" t="s">
        <v>87</v>
      </c>
      <c r="C9022" s="1">
        <v>44393.565972222219</v>
      </c>
      <c r="D9022">
        <v>4</v>
      </c>
      <c r="E9022" t="s">
        <v>48</v>
      </c>
      <c r="F9022" t="s">
        <v>49</v>
      </c>
      <c r="G9022">
        <v>4</v>
      </c>
      <c r="H9022" t="str">
        <f t="shared" si="710"/>
        <v>KD</v>
      </c>
      <c r="I9022" s="2">
        <f t="shared" si="712"/>
        <v>2021</v>
      </c>
      <c r="J9022" s="2">
        <f t="shared" si="713"/>
        <v>7</v>
      </c>
      <c r="K9022" t="str">
        <f t="shared" si="714"/>
        <v>Glazenmakers</v>
      </c>
      <c r="L9022" s="25">
        <f t="shared" si="711"/>
        <v>28</v>
      </c>
    </row>
    <row r="9023" spans="1:12" x14ac:dyDescent="0.25">
      <c r="A9023">
        <v>425</v>
      </c>
      <c r="B9023" t="s">
        <v>87</v>
      </c>
      <c r="C9023" s="1">
        <v>44393.565972222219</v>
      </c>
      <c r="D9023">
        <v>4</v>
      </c>
      <c r="E9023" t="s">
        <v>10</v>
      </c>
      <c r="F9023" t="s">
        <v>11</v>
      </c>
      <c r="G9023">
        <v>5</v>
      </c>
      <c r="H9023" t="str">
        <f t="shared" si="710"/>
        <v>KD</v>
      </c>
      <c r="I9023" s="2">
        <f t="shared" si="712"/>
        <v>2021</v>
      </c>
      <c r="J9023" s="2">
        <f t="shared" si="713"/>
        <v>7</v>
      </c>
      <c r="K9023" t="str">
        <f t="shared" si="714"/>
        <v>Waterjuffer</v>
      </c>
      <c r="L9023" s="25">
        <f t="shared" si="711"/>
        <v>28</v>
      </c>
    </row>
    <row r="9024" spans="1:12" x14ac:dyDescent="0.25">
      <c r="A9024">
        <v>425</v>
      </c>
      <c r="B9024" t="s">
        <v>87</v>
      </c>
      <c r="C9024" s="1">
        <v>44393.565972222219</v>
      </c>
      <c r="D9024">
        <v>4</v>
      </c>
      <c r="E9024" t="s">
        <v>14</v>
      </c>
      <c r="F9024" t="s">
        <v>15</v>
      </c>
      <c r="G9024">
        <v>10</v>
      </c>
      <c r="H9024" t="str">
        <f t="shared" si="710"/>
        <v>KD</v>
      </c>
      <c r="I9024" s="2">
        <f t="shared" si="712"/>
        <v>2021</v>
      </c>
      <c r="J9024" s="2">
        <f t="shared" si="713"/>
        <v>7</v>
      </c>
      <c r="K9024" t="str">
        <f t="shared" si="714"/>
        <v>Waterjuffer</v>
      </c>
      <c r="L9024" s="25">
        <f t="shared" si="711"/>
        <v>28</v>
      </c>
    </row>
    <row r="9025" spans="1:12" x14ac:dyDescent="0.25">
      <c r="A9025">
        <v>425</v>
      </c>
      <c r="B9025" t="s">
        <v>87</v>
      </c>
      <c r="C9025" s="1">
        <v>44393.565972222219</v>
      </c>
      <c r="D9025">
        <v>4</v>
      </c>
      <c r="E9025" t="s">
        <v>32</v>
      </c>
      <c r="F9025" t="s">
        <v>33</v>
      </c>
      <c r="G9025">
        <v>3</v>
      </c>
      <c r="H9025" t="str">
        <f t="shared" si="710"/>
        <v>KD</v>
      </c>
      <c r="I9025" s="2">
        <f t="shared" si="712"/>
        <v>2021</v>
      </c>
      <c r="J9025" s="2">
        <f t="shared" si="713"/>
        <v>7</v>
      </c>
      <c r="K9025" t="str">
        <f t="shared" si="714"/>
        <v>Korenbouten</v>
      </c>
      <c r="L9025" s="25">
        <f t="shared" si="711"/>
        <v>28</v>
      </c>
    </row>
    <row r="9026" spans="1:12" x14ac:dyDescent="0.25">
      <c r="A9026">
        <v>425</v>
      </c>
      <c r="B9026" t="s">
        <v>87</v>
      </c>
      <c r="C9026" s="1">
        <v>44393.565972222219</v>
      </c>
      <c r="D9026">
        <v>4</v>
      </c>
      <c r="E9026" t="s">
        <v>52</v>
      </c>
      <c r="F9026" t="s">
        <v>53</v>
      </c>
      <c r="G9026">
        <v>1</v>
      </c>
      <c r="H9026" t="str">
        <f t="shared" ref="H9026:H9089" si="715">VLOOKUP(A9026,$N$2:$O$51,2,FALSE)</f>
        <v>KD</v>
      </c>
      <c r="I9026" s="2">
        <f t="shared" si="712"/>
        <v>2021</v>
      </c>
      <c r="J9026" s="2">
        <f t="shared" si="713"/>
        <v>7</v>
      </c>
      <c r="K9026" t="str">
        <f t="shared" si="714"/>
        <v>Korenbouten</v>
      </c>
      <c r="L9026" s="25">
        <f t="shared" si="711"/>
        <v>28</v>
      </c>
    </row>
    <row r="9027" spans="1:12" x14ac:dyDescent="0.25">
      <c r="A9027">
        <v>425</v>
      </c>
      <c r="B9027" t="s">
        <v>87</v>
      </c>
      <c r="C9027" s="1">
        <v>44393.565972222219</v>
      </c>
      <c r="D9027">
        <v>4</v>
      </c>
      <c r="E9027" t="s">
        <v>18</v>
      </c>
      <c r="F9027" t="s">
        <v>19</v>
      </c>
      <c r="G9027">
        <v>1</v>
      </c>
      <c r="H9027" t="str">
        <f t="shared" si="715"/>
        <v>KD</v>
      </c>
      <c r="I9027" s="2">
        <f t="shared" si="712"/>
        <v>2021</v>
      </c>
      <c r="J9027" s="2">
        <f t="shared" si="713"/>
        <v>7</v>
      </c>
      <c r="K9027" t="str">
        <f t="shared" si="714"/>
        <v>Korenbouten</v>
      </c>
      <c r="L9027" s="25">
        <f t="shared" ref="L9027:L9090" si="716">(ROUNDDOWN(C9027-DATE(I9027,1,1),0))/7</f>
        <v>28</v>
      </c>
    </row>
    <row r="9028" spans="1:12" x14ac:dyDescent="0.25">
      <c r="A9028">
        <v>425</v>
      </c>
      <c r="B9028" t="s">
        <v>87</v>
      </c>
      <c r="C9028" s="1">
        <v>44393.565972222219</v>
      </c>
      <c r="D9028">
        <v>3</v>
      </c>
      <c r="E9028" t="s">
        <v>18</v>
      </c>
      <c r="F9028" t="s">
        <v>19</v>
      </c>
      <c r="G9028">
        <v>3</v>
      </c>
      <c r="H9028" t="str">
        <f t="shared" si="715"/>
        <v>KD</v>
      </c>
      <c r="I9028" s="2">
        <f t="shared" si="712"/>
        <v>2021</v>
      </c>
      <c r="J9028" s="2">
        <f t="shared" si="713"/>
        <v>7</v>
      </c>
      <c r="K9028" t="str">
        <f t="shared" si="714"/>
        <v>Korenbouten</v>
      </c>
      <c r="L9028" s="25">
        <f t="shared" si="716"/>
        <v>28</v>
      </c>
    </row>
    <row r="9029" spans="1:12" x14ac:dyDescent="0.25">
      <c r="A9029">
        <v>425</v>
      </c>
      <c r="B9029" t="s">
        <v>87</v>
      </c>
      <c r="C9029" s="1">
        <v>44393.565972222219</v>
      </c>
      <c r="D9029">
        <v>3</v>
      </c>
      <c r="E9029" t="s">
        <v>14</v>
      </c>
      <c r="F9029" t="s">
        <v>15</v>
      </c>
      <c r="G9029">
        <v>4</v>
      </c>
      <c r="H9029" t="str">
        <f t="shared" si="715"/>
        <v>KD</v>
      </c>
      <c r="I9029" s="2">
        <f t="shared" si="712"/>
        <v>2021</v>
      </c>
      <c r="J9029" s="2">
        <f t="shared" si="713"/>
        <v>7</v>
      </c>
      <c r="K9029" t="str">
        <f t="shared" si="714"/>
        <v>Waterjuffer</v>
      </c>
      <c r="L9029" s="25">
        <f t="shared" si="716"/>
        <v>28</v>
      </c>
    </row>
    <row r="9030" spans="1:12" x14ac:dyDescent="0.25">
      <c r="A9030">
        <v>425</v>
      </c>
      <c r="B9030" t="s">
        <v>87</v>
      </c>
      <c r="C9030" s="1">
        <v>44393.565972222219</v>
      </c>
      <c r="D9030">
        <v>3</v>
      </c>
      <c r="E9030" t="s">
        <v>48</v>
      </c>
      <c r="F9030" t="s">
        <v>49</v>
      </c>
      <c r="G9030">
        <v>2</v>
      </c>
      <c r="H9030" t="str">
        <f t="shared" si="715"/>
        <v>KD</v>
      </c>
      <c r="I9030" s="2">
        <f t="shared" si="712"/>
        <v>2021</v>
      </c>
      <c r="J9030" s="2">
        <f t="shared" si="713"/>
        <v>7</v>
      </c>
      <c r="K9030" t="str">
        <f t="shared" si="714"/>
        <v>Glazenmakers</v>
      </c>
      <c r="L9030" s="25">
        <f t="shared" si="716"/>
        <v>28</v>
      </c>
    </row>
    <row r="9031" spans="1:12" x14ac:dyDescent="0.25">
      <c r="A9031">
        <v>425</v>
      </c>
      <c r="B9031" t="s">
        <v>87</v>
      </c>
      <c r="C9031" s="1">
        <v>44393.565972222219</v>
      </c>
      <c r="D9031">
        <v>3</v>
      </c>
      <c r="E9031" t="s">
        <v>24</v>
      </c>
      <c r="F9031" t="s">
        <v>25</v>
      </c>
      <c r="G9031">
        <v>1</v>
      </c>
      <c r="H9031" t="str">
        <f t="shared" si="715"/>
        <v>KD</v>
      </c>
      <c r="I9031" s="2">
        <f t="shared" si="712"/>
        <v>2021</v>
      </c>
      <c r="J9031" s="2">
        <f t="shared" si="713"/>
        <v>7</v>
      </c>
      <c r="K9031" t="str">
        <f t="shared" si="714"/>
        <v>Glazenmakers</v>
      </c>
      <c r="L9031" s="25">
        <f t="shared" si="716"/>
        <v>28</v>
      </c>
    </row>
    <row r="9032" spans="1:12" x14ac:dyDescent="0.25">
      <c r="A9032">
        <v>425</v>
      </c>
      <c r="B9032" t="s">
        <v>87</v>
      </c>
      <c r="C9032" s="1">
        <v>44393.565972222219</v>
      </c>
      <c r="D9032">
        <v>3</v>
      </c>
      <c r="E9032" t="s">
        <v>52</v>
      </c>
      <c r="F9032" t="s">
        <v>53</v>
      </c>
      <c r="G9032">
        <v>1</v>
      </c>
      <c r="H9032" t="str">
        <f t="shared" si="715"/>
        <v>KD</v>
      </c>
      <c r="I9032" s="2">
        <f t="shared" si="712"/>
        <v>2021</v>
      </c>
      <c r="J9032" s="2">
        <f t="shared" si="713"/>
        <v>7</v>
      </c>
      <c r="K9032" t="str">
        <f t="shared" si="714"/>
        <v>Korenbouten</v>
      </c>
      <c r="L9032" s="25">
        <f t="shared" si="716"/>
        <v>28</v>
      </c>
    </row>
    <row r="9033" spans="1:12" x14ac:dyDescent="0.25">
      <c r="A9033">
        <v>425</v>
      </c>
      <c r="B9033" t="s">
        <v>87</v>
      </c>
      <c r="C9033" s="1">
        <v>44393.565972222219</v>
      </c>
      <c r="D9033">
        <v>3</v>
      </c>
      <c r="E9033" t="s">
        <v>32</v>
      </c>
      <c r="F9033" t="s">
        <v>33</v>
      </c>
      <c r="G9033">
        <v>2</v>
      </c>
      <c r="H9033" t="str">
        <f t="shared" si="715"/>
        <v>KD</v>
      </c>
      <c r="I9033" s="2">
        <f t="shared" si="712"/>
        <v>2021</v>
      </c>
      <c r="J9033" s="2">
        <f t="shared" si="713"/>
        <v>7</v>
      </c>
      <c r="K9033" t="str">
        <f t="shared" si="714"/>
        <v>Korenbouten</v>
      </c>
      <c r="L9033" s="25">
        <f t="shared" si="716"/>
        <v>28</v>
      </c>
    </row>
    <row r="9034" spans="1:12" x14ac:dyDescent="0.25">
      <c r="A9034">
        <v>425</v>
      </c>
      <c r="B9034" t="s">
        <v>87</v>
      </c>
      <c r="C9034" s="1">
        <v>44400.659722222219</v>
      </c>
      <c r="D9034">
        <v>4</v>
      </c>
      <c r="E9034" t="s">
        <v>18</v>
      </c>
      <c r="F9034" t="s">
        <v>19</v>
      </c>
      <c r="G9034">
        <v>1</v>
      </c>
      <c r="H9034" t="str">
        <f t="shared" si="715"/>
        <v>KD</v>
      </c>
      <c r="I9034" s="2">
        <f t="shared" si="712"/>
        <v>2021</v>
      </c>
      <c r="J9034" s="2">
        <f t="shared" si="713"/>
        <v>7</v>
      </c>
      <c r="K9034" t="str">
        <f t="shared" si="714"/>
        <v>Korenbouten</v>
      </c>
      <c r="L9034" s="25">
        <f t="shared" si="716"/>
        <v>29</v>
      </c>
    </row>
    <row r="9035" spans="1:12" x14ac:dyDescent="0.25">
      <c r="A9035">
        <v>425</v>
      </c>
      <c r="B9035" t="s">
        <v>87</v>
      </c>
      <c r="C9035" s="1">
        <v>44400.659722222219</v>
      </c>
      <c r="D9035">
        <v>4</v>
      </c>
      <c r="E9035" t="s">
        <v>26</v>
      </c>
      <c r="F9035" t="s">
        <v>27</v>
      </c>
      <c r="G9035">
        <v>3</v>
      </c>
      <c r="H9035" t="str">
        <f t="shared" si="715"/>
        <v>KD</v>
      </c>
      <c r="I9035" s="2">
        <f t="shared" si="712"/>
        <v>2021</v>
      </c>
      <c r="J9035" s="2">
        <f t="shared" si="713"/>
        <v>7</v>
      </c>
      <c r="K9035" t="str">
        <f t="shared" si="714"/>
        <v>Glazenmakers</v>
      </c>
      <c r="L9035" s="25">
        <f t="shared" si="716"/>
        <v>29</v>
      </c>
    </row>
    <row r="9036" spans="1:12" x14ac:dyDescent="0.25">
      <c r="A9036">
        <v>425</v>
      </c>
      <c r="B9036" t="s">
        <v>87</v>
      </c>
      <c r="C9036" s="1">
        <v>44400.659722222219</v>
      </c>
      <c r="D9036">
        <v>3</v>
      </c>
      <c r="E9036" t="s">
        <v>26</v>
      </c>
      <c r="F9036" t="s">
        <v>27</v>
      </c>
      <c r="G9036">
        <v>4</v>
      </c>
      <c r="H9036" t="str">
        <f t="shared" si="715"/>
        <v>KD</v>
      </c>
      <c r="I9036" s="2">
        <f t="shared" si="712"/>
        <v>2021</v>
      </c>
      <c r="J9036" s="2">
        <f t="shared" si="713"/>
        <v>7</v>
      </c>
      <c r="K9036" t="str">
        <f t="shared" si="714"/>
        <v>Glazenmakers</v>
      </c>
      <c r="L9036" s="25">
        <f t="shared" si="716"/>
        <v>29</v>
      </c>
    </row>
    <row r="9037" spans="1:12" x14ac:dyDescent="0.25">
      <c r="A9037">
        <v>425</v>
      </c>
      <c r="B9037" t="s">
        <v>87</v>
      </c>
      <c r="C9037" s="1">
        <v>44400.659722222219</v>
      </c>
      <c r="D9037">
        <v>3</v>
      </c>
      <c r="E9037" t="s">
        <v>24</v>
      </c>
      <c r="F9037" t="s">
        <v>25</v>
      </c>
      <c r="G9037">
        <v>1</v>
      </c>
      <c r="H9037" t="str">
        <f t="shared" si="715"/>
        <v>KD</v>
      </c>
      <c r="I9037" s="2">
        <f t="shared" si="712"/>
        <v>2021</v>
      </c>
      <c r="J9037" s="2">
        <f t="shared" si="713"/>
        <v>7</v>
      </c>
      <c r="K9037" t="str">
        <f t="shared" si="714"/>
        <v>Glazenmakers</v>
      </c>
      <c r="L9037" s="25">
        <f t="shared" si="716"/>
        <v>29</v>
      </c>
    </row>
    <row r="9038" spans="1:12" x14ac:dyDescent="0.25">
      <c r="A9038">
        <v>425</v>
      </c>
      <c r="B9038" t="s">
        <v>87</v>
      </c>
      <c r="C9038" s="1">
        <v>44400.659722222219</v>
      </c>
      <c r="D9038">
        <v>4</v>
      </c>
      <c r="E9038" t="s">
        <v>52</v>
      </c>
      <c r="F9038" t="s">
        <v>53</v>
      </c>
      <c r="G9038">
        <v>1</v>
      </c>
      <c r="H9038" t="str">
        <f t="shared" si="715"/>
        <v>KD</v>
      </c>
      <c r="I9038" s="2">
        <f t="shared" si="712"/>
        <v>2021</v>
      </c>
      <c r="J9038" s="2">
        <f t="shared" si="713"/>
        <v>7</v>
      </c>
      <c r="K9038" t="str">
        <f t="shared" si="714"/>
        <v>Korenbouten</v>
      </c>
      <c r="L9038" s="25">
        <f t="shared" si="716"/>
        <v>29</v>
      </c>
    </row>
    <row r="9039" spans="1:12" x14ac:dyDescent="0.25">
      <c r="A9039">
        <v>425</v>
      </c>
      <c r="B9039" t="s">
        <v>87</v>
      </c>
      <c r="C9039" s="1">
        <v>44400.659722222219</v>
      </c>
      <c r="D9039">
        <v>4</v>
      </c>
      <c r="E9039" t="s">
        <v>14</v>
      </c>
      <c r="F9039" t="s">
        <v>15</v>
      </c>
      <c r="G9039">
        <v>7</v>
      </c>
      <c r="H9039" t="str">
        <f t="shared" si="715"/>
        <v>KD</v>
      </c>
      <c r="I9039" s="2">
        <f t="shared" si="712"/>
        <v>2021</v>
      </c>
      <c r="J9039" s="2">
        <f t="shared" si="713"/>
        <v>7</v>
      </c>
      <c r="K9039" t="str">
        <f t="shared" si="714"/>
        <v>Waterjuffer</v>
      </c>
      <c r="L9039" s="25">
        <f t="shared" si="716"/>
        <v>29</v>
      </c>
    </row>
    <row r="9040" spans="1:12" x14ac:dyDescent="0.25">
      <c r="A9040">
        <v>425</v>
      </c>
      <c r="B9040" t="s">
        <v>87</v>
      </c>
      <c r="C9040" s="1">
        <v>44400.659722222219</v>
      </c>
      <c r="D9040">
        <v>3</v>
      </c>
      <c r="E9040" t="s">
        <v>14</v>
      </c>
      <c r="F9040" t="s">
        <v>15</v>
      </c>
      <c r="G9040">
        <v>3</v>
      </c>
      <c r="H9040" t="str">
        <f t="shared" si="715"/>
        <v>KD</v>
      </c>
      <c r="I9040" s="2">
        <f t="shared" si="712"/>
        <v>2021</v>
      </c>
      <c r="J9040" s="2">
        <f t="shared" si="713"/>
        <v>7</v>
      </c>
      <c r="K9040" t="str">
        <f t="shared" si="714"/>
        <v>Waterjuffer</v>
      </c>
      <c r="L9040" s="25">
        <f t="shared" si="716"/>
        <v>29</v>
      </c>
    </row>
    <row r="9041" spans="1:12" x14ac:dyDescent="0.25">
      <c r="A9041">
        <v>425</v>
      </c>
      <c r="B9041" t="s">
        <v>87</v>
      </c>
      <c r="C9041" s="1">
        <v>44419.458333333336</v>
      </c>
      <c r="D9041">
        <v>4</v>
      </c>
      <c r="E9041" t="s">
        <v>40</v>
      </c>
      <c r="F9041" t="s">
        <v>41</v>
      </c>
      <c r="G9041">
        <v>1</v>
      </c>
      <c r="H9041" t="str">
        <f t="shared" si="715"/>
        <v>KD</v>
      </c>
      <c r="I9041" s="2">
        <f t="shared" si="712"/>
        <v>2021</v>
      </c>
      <c r="J9041" s="2">
        <f t="shared" si="713"/>
        <v>8</v>
      </c>
      <c r="K9041" t="str">
        <f t="shared" si="714"/>
        <v>Korenbouten</v>
      </c>
      <c r="L9041" s="25">
        <f t="shared" si="716"/>
        <v>31.714285714285715</v>
      </c>
    </row>
    <row r="9042" spans="1:12" x14ac:dyDescent="0.25">
      <c r="A9042">
        <v>425</v>
      </c>
      <c r="B9042" t="s">
        <v>87</v>
      </c>
      <c r="C9042" s="1">
        <v>44419.458333333336</v>
      </c>
      <c r="D9042">
        <v>4</v>
      </c>
      <c r="E9042" t="s">
        <v>42</v>
      </c>
      <c r="F9042" t="s">
        <v>43</v>
      </c>
      <c r="G9042">
        <v>26</v>
      </c>
      <c r="H9042" t="str">
        <f t="shared" si="715"/>
        <v>KD</v>
      </c>
      <c r="I9042" s="2">
        <f t="shared" si="712"/>
        <v>2021</v>
      </c>
      <c r="J9042" s="2">
        <f t="shared" si="713"/>
        <v>8</v>
      </c>
      <c r="K9042" t="str">
        <f t="shared" si="714"/>
        <v>Korenbouten</v>
      </c>
      <c r="L9042" s="25">
        <f t="shared" si="716"/>
        <v>31.714285714285715</v>
      </c>
    </row>
    <row r="9043" spans="1:12" x14ac:dyDescent="0.25">
      <c r="A9043">
        <v>425</v>
      </c>
      <c r="B9043" t="s">
        <v>87</v>
      </c>
      <c r="C9043" s="1">
        <v>44419.458333333336</v>
      </c>
      <c r="D9043">
        <v>4</v>
      </c>
      <c r="E9043" t="s">
        <v>14</v>
      </c>
      <c r="F9043" t="s">
        <v>15</v>
      </c>
      <c r="G9043">
        <v>22</v>
      </c>
      <c r="H9043" t="str">
        <f t="shared" si="715"/>
        <v>KD</v>
      </c>
      <c r="I9043" s="2">
        <f t="shared" si="712"/>
        <v>2021</v>
      </c>
      <c r="J9043" s="2">
        <f t="shared" si="713"/>
        <v>8</v>
      </c>
      <c r="K9043" t="str">
        <f t="shared" si="714"/>
        <v>Waterjuffer</v>
      </c>
      <c r="L9043" s="25">
        <f t="shared" si="716"/>
        <v>31.714285714285715</v>
      </c>
    </row>
    <row r="9044" spans="1:12" x14ac:dyDescent="0.25">
      <c r="A9044">
        <v>425</v>
      </c>
      <c r="B9044" t="s">
        <v>87</v>
      </c>
      <c r="C9044" s="1">
        <v>44419.458333333336</v>
      </c>
      <c r="D9044">
        <v>4</v>
      </c>
      <c r="E9044" t="s">
        <v>36</v>
      </c>
      <c r="F9044" t="s">
        <v>37</v>
      </c>
      <c r="G9044">
        <v>2</v>
      </c>
      <c r="H9044" t="str">
        <f t="shared" si="715"/>
        <v>KD</v>
      </c>
      <c r="I9044" s="2">
        <f t="shared" si="712"/>
        <v>2021</v>
      </c>
      <c r="J9044" s="2">
        <f t="shared" si="713"/>
        <v>8</v>
      </c>
      <c r="K9044" t="str">
        <f t="shared" si="714"/>
        <v>Glazenmakers</v>
      </c>
      <c r="L9044" s="25">
        <f t="shared" si="716"/>
        <v>31.714285714285715</v>
      </c>
    </row>
    <row r="9045" spans="1:12" x14ac:dyDescent="0.25">
      <c r="A9045">
        <v>425</v>
      </c>
      <c r="B9045" t="s">
        <v>87</v>
      </c>
      <c r="C9045" s="1">
        <v>44419.458333333336</v>
      </c>
      <c r="D9045">
        <v>4</v>
      </c>
      <c r="E9045" t="s">
        <v>26</v>
      </c>
      <c r="F9045" t="s">
        <v>27</v>
      </c>
      <c r="G9045">
        <v>2</v>
      </c>
      <c r="H9045" t="str">
        <f t="shared" si="715"/>
        <v>KD</v>
      </c>
      <c r="I9045" s="2">
        <f t="shared" si="712"/>
        <v>2021</v>
      </c>
      <c r="J9045" s="2">
        <f t="shared" si="713"/>
        <v>8</v>
      </c>
      <c r="K9045" t="str">
        <f t="shared" si="714"/>
        <v>Glazenmakers</v>
      </c>
      <c r="L9045" s="25">
        <f t="shared" si="716"/>
        <v>31.714285714285715</v>
      </c>
    </row>
    <row r="9046" spans="1:12" x14ac:dyDescent="0.25">
      <c r="A9046">
        <v>425</v>
      </c>
      <c r="B9046" t="s">
        <v>87</v>
      </c>
      <c r="C9046" s="1">
        <v>44419.458333333336</v>
      </c>
      <c r="D9046">
        <v>4</v>
      </c>
      <c r="E9046" t="s">
        <v>10</v>
      </c>
      <c r="F9046" t="s">
        <v>11</v>
      </c>
      <c r="G9046">
        <v>1</v>
      </c>
      <c r="H9046" t="str">
        <f t="shared" si="715"/>
        <v>KD</v>
      </c>
      <c r="I9046" s="2">
        <f t="shared" si="712"/>
        <v>2021</v>
      </c>
      <c r="J9046" s="2">
        <f t="shared" si="713"/>
        <v>8</v>
      </c>
      <c r="K9046" t="str">
        <f t="shared" si="714"/>
        <v>Waterjuffer</v>
      </c>
      <c r="L9046" s="25">
        <f t="shared" si="716"/>
        <v>31.714285714285715</v>
      </c>
    </row>
    <row r="9047" spans="1:12" x14ac:dyDescent="0.25">
      <c r="A9047">
        <v>425</v>
      </c>
      <c r="B9047" t="s">
        <v>87</v>
      </c>
      <c r="C9047" s="1">
        <v>44419.458333333336</v>
      </c>
      <c r="D9047">
        <v>4</v>
      </c>
      <c r="E9047" t="s">
        <v>48</v>
      </c>
      <c r="F9047" t="s">
        <v>49</v>
      </c>
      <c r="G9047">
        <v>1</v>
      </c>
      <c r="H9047" t="str">
        <f t="shared" si="715"/>
        <v>KD</v>
      </c>
      <c r="I9047" s="2">
        <f t="shared" si="712"/>
        <v>2021</v>
      </c>
      <c r="J9047" s="2">
        <f t="shared" si="713"/>
        <v>8</v>
      </c>
      <c r="K9047" t="str">
        <f t="shared" si="714"/>
        <v>Glazenmakers</v>
      </c>
      <c r="L9047" s="25">
        <f t="shared" si="716"/>
        <v>31.714285714285715</v>
      </c>
    </row>
    <row r="9048" spans="1:12" x14ac:dyDescent="0.25">
      <c r="A9048">
        <v>425</v>
      </c>
      <c r="B9048" t="s">
        <v>87</v>
      </c>
      <c r="C9048" s="1">
        <v>44419.458333333336</v>
      </c>
      <c r="D9048">
        <v>3</v>
      </c>
      <c r="E9048" t="s">
        <v>14</v>
      </c>
      <c r="F9048" t="s">
        <v>15</v>
      </c>
      <c r="G9048">
        <v>13</v>
      </c>
      <c r="H9048" t="str">
        <f t="shared" si="715"/>
        <v>KD</v>
      </c>
      <c r="I9048" s="2">
        <f t="shared" si="712"/>
        <v>2021</v>
      </c>
      <c r="J9048" s="2">
        <f t="shared" si="713"/>
        <v>8</v>
      </c>
      <c r="K9048" t="str">
        <f t="shared" si="714"/>
        <v>Waterjuffer</v>
      </c>
      <c r="L9048" s="25">
        <f t="shared" si="716"/>
        <v>31.714285714285715</v>
      </c>
    </row>
    <row r="9049" spans="1:12" x14ac:dyDescent="0.25">
      <c r="A9049">
        <v>425</v>
      </c>
      <c r="B9049" t="s">
        <v>87</v>
      </c>
      <c r="C9049" s="1">
        <v>44419.458333333336</v>
      </c>
      <c r="D9049">
        <v>3</v>
      </c>
      <c r="E9049" t="s">
        <v>26</v>
      </c>
      <c r="F9049" t="s">
        <v>27</v>
      </c>
      <c r="G9049">
        <v>2</v>
      </c>
      <c r="H9049" t="str">
        <f t="shared" si="715"/>
        <v>KD</v>
      </c>
      <c r="I9049" s="2">
        <f t="shared" si="712"/>
        <v>2021</v>
      </c>
      <c r="J9049" s="2">
        <f t="shared" si="713"/>
        <v>8</v>
      </c>
      <c r="K9049" t="str">
        <f t="shared" si="714"/>
        <v>Glazenmakers</v>
      </c>
      <c r="L9049" s="25">
        <f t="shared" si="716"/>
        <v>31.714285714285715</v>
      </c>
    </row>
    <row r="9050" spans="1:12" x14ac:dyDescent="0.25">
      <c r="A9050">
        <v>425</v>
      </c>
      <c r="B9050" t="s">
        <v>87</v>
      </c>
      <c r="C9050" s="1">
        <v>44419.458333333336</v>
      </c>
      <c r="D9050">
        <v>3</v>
      </c>
      <c r="E9050" t="s">
        <v>20</v>
      </c>
      <c r="F9050" t="s">
        <v>21</v>
      </c>
      <c r="G9050">
        <v>1</v>
      </c>
      <c r="H9050" t="str">
        <f t="shared" si="715"/>
        <v>KD</v>
      </c>
      <c r="I9050" s="2">
        <f t="shared" si="712"/>
        <v>2021</v>
      </c>
      <c r="J9050" s="2">
        <f t="shared" si="713"/>
        <v>8</v>
      </c>
      <c r="K9050" t="str">
        <f t="shared" si="714"/>
        <v>Waterjuffer</v>
      </c>
      <c r="L9050" s="25">
        <f t="shared" si="716"/>
        <v>31.714285714285715</v>
      </c>
    </row>
    <row r="9051" spans="1:12" x14ac:dyDescent="0.25">
      <c r="A9051">
        <v>425</v>
      </c>
      <c r="B9051" t="s">
        <v>87</v>
      </c>
      <c r="C9051" s="1">
        <v>44419.458333333336</v>
      </c>
      <c r="D9051">
        <v>3</v>
      </c>
      <c r="E9051" t="s">
        <v>32</v>
      </c>
      <c r="F9051" t="s">
        <v>33</v>
      </c>
      <c r="G9051">
        <v>4</v>
      </c>
      <c r="H9051" t="str">
        <f t="shared" si="715"/>
        <v>KD</v>
      </c>
      <c r="I9051" s="2">
        <f t="shared" si="712"/>
        <v>2021</v>
      </c>
      <c r="J9051" s="2">
        <f t="shared" si="713"/>
        <v>8</v>
      </c>
      <c r="K9051" t="str">
        <f t="shared" si="714"/>
        <v>Korenbouten</v>
      </c>
      <c r="L9051" s="25">
        <f t="shared" si="716"/>
        <v>31.714285714285715</v>
      </c>
    </row>
    <row r="9052" spans="1:12" x14ac:dyDescent="0.25">
      <c r="A9052">
        <v>425</v>
      </c>
      <c r="B9052" t="s">
        <v>87</v>
      </c>
      <c r="C9052" s="1">
        <v>44419.458333333336</v>
      </c>
      <c r="D9052">
        <v>3</v>
      </c>
      <c r="E9052" t="s">
        <v>42</v>
      </c>
      <c r="F9052" t="s">
        <v>43</v>
      </c>
      <c r="G9052">
        <v>7</v>
      </c>
      <c r="H9052" t="str">
        <f t="shared" si="715"/>
        <v>KD</v>
      </c>
      <c r="I9052" s="2">
        <f t="shared" si="712"/>
        <v>2021</v>
      </c>
      <c r="J9052" s="2">
        <f t="shared" si="713"/>
        <v>8</v>
      </c>
      <c r="K9052" t="str">
        <f t="shared" si="714"/>
        <v>Korenbouten</v>
      </c>
      <c r="L9052" s="25">
        <f t="shared" si="716"/>
        <v>31.714285714285715</v>
      </c>
    </row>
    <row r="9053" spans="1:12" x14ac:dyDescent="0.25">
      <c r="A9053">
        <v>425</v>
      </c>
      <c r="B9053" t="s">
        <v>87</v>
      </c>
      <c r="C9053" s="1">
        <v>44442.479166666664</v>
      </c>
      <c r="D9053">
        <v>3</v>
      </c>
      <c r="E9053" t="s">
        <v>32</v>
      </c>
      <c r="F9053" t="s">
        <v>33</v>
      </c>
      <c r="G9053">
        <v>22</v>
      </c>
      <c r="H9053" t="str">
        <f t="shared" si="715"/>
        <v>KD</v>
      </c>
      <c r="I9053" s="2">
        <f t="shared" si="712"/>
        <v>2021</v>
      </c>
      <c r="J9053" s="2">
        <f t="shared" si="713"/>
        <v>9</v>
      </c>
      <c r="K9053" t="str">
        <f t="shared" si="714"/>
        <v>Korenbouten</v>
      </c>
      <c r="L9053" s="25">
        <f t="shared" si="716"/>
        <v>35</v>
      </c>
    </row>
    <row r="9054" spans="1:12" x14ac:dyDescent="0.25">
      <c r="A9054">
        <v>425</v>
      </c>
      <c r="B9054" t="s">
        <v>87</v>
      </c>
      <c r="C9054" s="1">
        <v>44442.479166666664</v>
      </c>
      <c r="D9054">
        <v>4</v>
      </c>
      <c r="E9054" t="s">
        <v>63</v>
      </c>
      <c r="F9054" t="s">
        <v>64</v>
      </c>
      <c r="G9054">
        <v>2</v>
      </c>
      <c r="H9054" t="str">
        <f t="shared" si="715"/>
        <v>KD</v>
      </c>
      <c r="I9054" s="2">
        <f t="shared" si="712"/>
        <v>2021</v>
      </c>
      <c r="J9054" s="2">
        <f t="shared" si="713"/>
        <v>9</v>
      </c>
      <c r="K9054" t="str">
        <f t="shared" si="714"/>
        <v>Glazenmakers</v>
      </c>
      <c r="L9054" s="25">
        <f t="shared" si="716"/>
        <v>35</v>
      </c>
    </row>
    <row r="9055" spans="1:12" x14ac:dyDescent="0.25">
      <c r="A9055">
        <v>425</v>
      </c>
      <c r="B9055" t="s">
        <v>87</v>
      </c>
      <c r="C9055" s="1">
        <v>44442.479166666664</v>
      </c>
      <c r="D9055">
        <v>3</v>
      </c>
      <c r="E9055" t="s">
        <v>63</v>
      </c>
      <c r="F9055" t="s">
        <v>64</v>
      </c>
      <c r="G9055">
        <v>2</v>
      </c>
      <c r="H9055" t="str">
        <f t="shared" si="715"/>
        <v>KD</v>
      </c>
      <c r="I9055" s="2">
        <f t="shared" si="712"/>
        <v>2021</v>
      </c>
      <c r="J9055" s="2">
        <f t="shared" si="713"/>
        <v>9</v>
      </c>
      <c r="K9055" t="str">
        <f t="shared" si="714"/>
        <v>Glazenmakers</v>
      </c>
      <c r="L9055" s="25">
        <f t="shared" si="716"/>
        <v>35</v>
      </c>
    </row>
    <row r="9056" spans="1:12" x14ac:dyDescent="0.25">
      <c r="A9056">
        <v>425</v>
      </c>
      <c r="B9056" t="s">
        <v>87</v>
      </c>
      <c r="C9056" s="1">
        <v>44442.479166666664</v>
      </c>
      <c r="D9056">
        <v>3</v>
      </c>
      <c r="E9056" t="s">
        <v>55</v>
      </c>
      <c r="F9056" t="s">
        <v>56</v>
      </c>
      <c r="G9056">
        <v>11</v>
      </c>
      <c r="H9056" t="str">
        <f t="shared" si="715"/>
        <v>KD</v>
      </c>
      <c r="I9056" s="2">
        <f t="shared" si="712"/>
        <v>2021</v>
      </c>
      <c r="J9056" s="2">
        <f t="shared" si="713"/>
        <v>9</v>
      </c>
      <c r="K9056" t="str">
        <f t="shared" si="714"/>
        <v>Korenbouten</v>
      </c>
      <c r="L9056" s="25">
        <f t="shared" si="716"/>
        <v>35</v>
      </c>
    </row>
    <row r="9057" spans="1:12" x14ac:dyDescent="0.25">
      <c r="A9057">
        <v>425</v>
      </c>
      <c r="B9057" t="s">
        <v>87</v>
      </c>
      <c r="C9057" s="1">
        <v>44442.479166666664</v>
      </c>
      <c r="D9057">
        <v>3</v>
      </c>
      <c r="E9057" t="s">
        <v>40</v>
      </c>
      <c r="F9057" t="s">
        <v>41</v>
      </c>
      <c r="G9057">
        <v>1</v>
      </c>
      <c r="H9057" t="str">
        <f t="shared" si="715"/>
        <v>KD</v>
      </c>
      <c r="I9057" s="2">
        <f t="shared" si="712"/>
        <v>2021</v>
      </c>
      <c r="J9057" s="2">
        <f t="shared" si="713"/>
        <v>9</v>
      </c>
      <c r="K9057" t="str">
        <f t="shared" si="714"/>
        <v>Korenbouten</v>
      </c>
      <c r="L9057" s="25">
        <f t="shared" si="716"/>
        <v>35</v>
      </c>
    </row>
    <row r="9058" spans="1:12" x14ac:dyDescent="0.25">
      <c r="A9058">
        <v>425</v>
      </c>
      <c r="B9058" t="s">
        <v>87</v>
      </c>
      <c r="C9058" s="1">
        <v>44442.479166666664</v>
      </c>
      <c r="D9058">
        <v>4</v>
      </c>
      <c r="E9058" t="s">
        <v>32</v>
      </c>
      <c r="F9058" t="s">
        <v>33</v>
      </c>
      <c r="G9058">
        <v>12</v>
      </c>
      <c r="H9058" t="str">
        <f t="shared" si="715"/>
        <v>KD</v>
      </c>
      <c r="I9058" s="2">
        <f t="shared" si="712"/>
        <v>2021</v>
      </c>
      <c r="J9058" s="2">
        <f t="shared" si="713"/>
        <v>9</v>
      </c>
      <c r="K9058" t="str">
        <f t="shared" si="714"/>
        <v>Korenbouten</v>
      </c>
      <c r="L9058" s="25">
        <f t="shared" si="716"/>
        <v>35</v>
      </c>
    </row>
    <row r="9059" spans="1:12" x14ac:dyDescent="0.25">
      <c r="A9059">
        <v>425</v>
      </c>
      <c r="B9059" t="s">
        <v>87</v>
      </c>
      <c r="C9059" s="1">
        <v>44442.479166666664</v>
      </c>
      <c r="D9059">
        <v>3</v>
      </c>
      <c r="E9059" t="s">
        <v>34</v>
      </c>
      <c r="F9059" t="s">
        <v>35</v>
      </c>
      <c r="G9059">
        <v>5</v>
      </c>
      <c r="H9059" t="str">
        <f t="shared" si="715"/>
        <v>KD</v>
      </c>
      <c r="I9059" s="2">
        <f t="shared" si="712"/>
        <v>2021</v>
      </c>
      <c r="J9059" s="2">
        <f t="shared" si="713"/>
        <v>9</v>
      </c>
      <c r="K9059" t="str">
        <f t="shared" si="714"/>
        <v>Pantserjuffers</v>
      </c>
      <c r="L9059" s="25">
        <f t="shared" si="716"/>
        <v>35</v>
      </c>
    </row>
    <row r="9060" spans="1:12" x14ac:dyDescent="0.25">
      <c r="A9060">
        <v>425</v>
      </c>
      <c r="B9060" t="s">
        <v>87</v>
      </c>
      <c r="C9060" s="1">
        <v>44442.479166666664</v>
      </c>
      <c r="D9060">
        <v>3</v>
      </c>
      <c r="E9060" t="s">
        <v>10</v>
      </c>
      <c r="F9060" t="s">
        <v>11</v>
      </c>
      <c r="G9060">
        <v>1</v>
      </c>
      <c r="H9060" t="str">
        <f t="shared" si="715"/>
        <v>KD</v>
      </c>
      <c r="I9060" s="2">
        <f t="shared" si="712"/>
        <v>2021</v>
      </c>
      <c r="J9060" s="2">
        <f t="shared" si="713"/>
        <v>9</v>
      </c>
      <c r="K9060" t="str">
        <f t="shared" si="714"/>
        <v>Waterjuffer</v>
      </c>
      <c r="L9060" s="25">
        <f t="shared" si="716"/>
        <v>35</v>
      </c>
    </row>
    <row r="9061" spans="1:12" x14ac:dyDescent="0.25">
      <c r="A9061">
        <v>425</v>
      </c>
      <c r="B9061" t="s">
        <v>87</v>
      </c>
      <c r="C9061" s="1">
        <v>44442.479166666664</v>
      </c>
      <c r="D9061">
        <v>4</v>
      </c>
      <c r="E9061" t="s">
        <v>36</v>
      </c>
      <c r="F9061" t="s">
        <v>37</v>
      </c>
      <c r="G9061">
        <v>6</v>
      </c>
      <c r="H9061" t="str">
        <f t="shared" si="715"/>
        <v>KD</v>
      </c>
      <c r="I9061" s="2">
        <f t="shared" si="712"/>
        <v>2021</v>
      </c>
      <c r="J9061" s="2">
        <f t="shared" si="713"/>
        <v>9</v>
      </c>
      <c r="K9061" t="str">
        <f t="shared" si="714"/>
        <v>Glazenmakers</v>
      </c>
      <c r="L9061" s="25">
        <f t="shared" si="716"/>
        <v>35</v>
      </c>
    </row>
    <row r="9062" spans="1:12" x14ac:dyDescent="0.25">
      <c r="A9062">
        <v>425</v>
      </c>
      <c r="B9062" t="s">
        <v>87</v>
      </c>
      <c r="C9062" s="1">
        <v>44442.479166666664</v>
      </c>
      <c r="D9062">
        <v>3</v>
      </c>
      <c r="E9062" t="s">
        <v>36</v>
      </c>
      <c r="F9062" t="s">
        <v>37</v>
      </c>
      <c r="G9062">
        <v>1</v>
      </c>
      <c r="H9062" t="str">
        <f t="shared" si="715"/>
        <v>KD</v>
      </c>
      <c r="I9062" s="2">
        <f t="shared" si="712"/>
        <v>2021</v>
      </c>
      <c r="J9062" s="2">
        <f t="shared" si="713"/>
        <v>9</v>
      </c>
      <c r="K9062" t="str">
        <f t="shared" si="714"/>
        <v>Glazenmakers</v>
      </c>
      <c r="L9062" s="25">
        <f t="shared" si="716"/>
        <v>35</v>
      </c>
    </row>
    <row r="9063" spans="1:12" x14ac:dyDescent="0.25">
      <c r="A9063">
        <v>425</v>
      </c>
      <c r="B9063" t="s">
        <v>87</v>
      </c>
      <c r="C9063" s="1">
        <v>44442.479166666664</v>
      </c>
      <c r="D9063">
        <v>4</v>
      </c>
      <c r="E9063" t="s">
        <v>14</v>
      </c>
      <c r="F9063" t="s">
        <v>15</v>
      </c>
      <c r="G9063">
        <v>2</v>
      </c>
      <c r="H9063" t="str">
        <f t="shared" si="715"/>
        <v>KD</v>
      </c>
      <c r="I9063" s="2">
        <f t="shared" si="712"/>
        <v>2021</v>
      </c>
      <c r="J9063" s="2">
        <f t="shared" si="713"/>
        <v>9</v>
      </c>
      <c r="K9063" t="str">
        <f t="shared" si="714"/>
        <v>Waterjuffer</v>
      </c>
      <c r="L9063" s="25">
        <f t="shared" si="716"/>
        <v>35</v>
      </c>
    </row>
    <row r="9064" spans="1:12" x14ac:dyDescent="0.25">
      <c r="A9064">
        <v>425</v>
      </c>
      <c r="B9064" t="s">
        <v>87</v>
      </c>
      <c r="C9064" s="1">
        <v>44442.479166666664</v>
      </c>
      <c r="D9064">
        <v>3</v>
      </c>
      <c r="E9064" t="s">
        <v>42</v>
      </c>
      <c r="F9064" t="s">
        <v>43</v>
      </c>
      <c r="G9064">
        <v>2</v>
      </c>
      <c r="H9064" t="str">
        <f t="shared" si="715"/>
        <v>KD</v>
      </c>
      <c r="I9064" s="2">
        <f t="shared" si="712"/>
        <v>2021</v>
      </c>
      <c r="J9064" s="2">
        <f t="shared" si="713"/>
        <v>9</v>
      </c>
      <c r="K9064" t="str">
        <f t="shared" si="714"/>
        <v>Korenbouten</v>
      </c>
      <c r="L9064" s="25">
        <f t="shared" si="716"/>
        <v>35</v>
      </c>
    </row>
    <row r="9065" spans="1:12" x14ac:dyDescent="0.25">
      <c r="A9065">
        <v>425</v>
      </c>
      <c r="B9065" t="s">
        <v>87</v>
      </c>
      <c r="C9065" s="1">
        <v>44457.53125</v>
      </c>
      <c r="D9065">
        <v>4</v>
      </c>
      <c r="E9065" t="s">
        <v>32</v>
      </c>
      <c r="F9065" t="s">
        <v>33</v>
      </c>
      <c r="G9065">
        <v>3</v>
      </c>
      <c r="H9065" t="str">
        <f t="shared" si="715"/>
        <v>KD</v>
      </c>
      <c r="I9065" s="2">
        <f t="shared" si="712"/>
        <v>2021</v>
      </c>
      <c r="J9065" s="2">
        <f t="shared" si="713"/>
        <v>9</v>
      </c>
      <c r="K9065" t="str">
        <f t="shared" si="714"/>
        <v>Korenbouten</v>
      </c>
      <c r="L9065" s="25">
        <f t="shared" si="716"/>
        <v>37.142857142857146</v>
      </c>
    </row>
    <row r="9066" spans="1:12" x14ac:dyDescent="0.25">
      <c r="A9066">
        <v>425</v>
      </c>
      <c r="B9066" t="s">
        <v>87</v>
      </c>
      <c r="C9066" s="1">
        <v>44457.53125</v>
      </c>
      <c r="D9066">
        <v>4</v>
      </c>
      <c r="E9066" t="s">
        <v>14</v>
      </c>
      <c r="F9066" t="s">
        <v>15</v>
      </c>
      <c r="G9066">
        <v>1</v>
      </c>
      <c r="H9066" t="str">
        <f t="shared" si="715"/>
        <v>KD</v>
      </c>
      <c r="I9066" s="2">
        <f t="shared" si="712"/>
        <v>2021</v>
      </c>
      <c r="J9066" s="2">
        <f t="shared" si="713"/>
        <v>9</v>
      </c>
      <c r="K9066" t="str">
        <f t="shared" si="714"/>
        <v>Waterjuffer</v>
      </c>
      <c r="L9066" s="25">
        <f t="shared" si="716"/>
        <v>37.142857142857146</v>
      </c>
    </row>
    <row r="9067" spans="1:12" x14ac:dyDescent="0.25">
      <c r="A9067">
        <v>425</v>
      </c>
      <c r="B9067" t="s">
        <v>87</v>
      </c>
      <c r="C9067" s="1">
        <v>44457.53125</v>
      </c>
      <c r="D9067">
        <v>3</v>
      </c>
      <c r="E9067" t="s">
        <v>36</v>
      </c>
      <c r="F9067" t="s">
        <v>37</v>
      </c>
      <c r="G9067">
        <v>12</v>
      </c>
      <c r="H9067" t="str">
        <f t="shared" si="715"/>
        <v>KD</v>
      </c>
      <c r="I9067" s="2">
        <f t="shared" si="712"/>
        <v>2021</v>
      </c>
      <c r="J9067" s="2">
        <f t="shared" si="713"/>
        <v>9</v>
      </c>
      <c r="K9067" t="str">
        <f t="shared" si="714"/>
        <v>Glazenmakers</v>
      </c>
      <c r="L9067" s="25">
        <f t="shared" si="716"/>
        <v>37.142857142857146</v>
      </c>
    </row>
    <row r="9068" spans="1:12" x14ac:dyDescent="0.25">
      <c r="A9068">
        <v>425</v>
      </c>
      <c r="B9068" t="s">
        <v>87</v>
      </c>
      <c r="C9068" s="1">
        <v>44457.53125</v>
      </c>
      <c r="D9068">
        <v>3</v>
      </c>
      <c r="E9068" t="s">
        <v>55</v>
      </c>
      <c r="F9068" t="s">
        <v>56</v>
      </c>
      <c r="G9068">
        <v>24</v>
      </c>
      <c r="H9068" t="str">
        <f t="shared" si="715"/>
        <v>KD</v>
      </c>
      <c r="I9068" s="2">
        <f t="shared" si="712"/>
        <v>2021</v>
      </c>
      <c r="J9068" s="2">
        <f t="shared" si="713"/>
        <v>9</v>
      </c>
      <c r="K9068" t="str">
        <f t="shared" si="714"/>
        <v>Korenbouten</v>
      </c>
      <c r="L9068" s="25">
        <f t="shared" si="716"/>
        <v>37.142857142857146</v>
      </c>
    </row>
    <row r="9069" spans="1:12" x14ac:dyDescent="0.25">
      <c r="A9069">
        <v>425</v>
      </c>
      <c r="B9069" t="s">
        <v>87</v>
      </c>
      <c r="C9069" s="1">
        <v>44457.53125</v>
      </c>
      <c r="D9069">
        <v>3</v>
      </c>
      <c r="E9069" t="s">
        <v>34</v>
      </c>
      <c r="F9069" t="s">
        <v>35</v>
      </c>
      <c r="G9069">
        <v>5</v>
      </c>
      <c r="H9069" t="str">
        <f t="shared" si="715"/>
        <v>KD</v>
      </c>
      <c r="I9069" s="2">
        <f t="shared" si="712"/>
        <v>2021</v>
      </c>
      <c r="J9069" s="2">
        <f t="shared" si="713"/>
        <v>9</v>
      </c>
      <c r="K9069" t="str">
        <f t="shared" si="714"/>
        <v>Pantserjuffers</v>
      </c>
      <c r="L9069" s="25">
        <f t="shared" si="716"/>
        <v>37.142857142857146</v>
      </c>
    </row>
    <row r="9070" spans="1:12" x14ac:dyDescent="0.25">
      <c r="A9070">
        <v>425</v>
      </c>
      <c r="B9070" t="s">
        <v>87</v>
      </c>
      <c r="C9070" s="1">
        <v>43959.5</v>
      </c>
      <c r="D9070">
        <v>4</v>
      </c>
      <c r="E9070" t="s">
        <v>12</v>
      </c>
      <c r="F9070" t="s">
        <v>13</v>
      </c>
      <c r="G9070">
        <v>7</v>
      </c>
      <c r="H9070" t="str">
        <f t="shared" si="715"/>
        <v>KD</v>
      </c>
      <c r="I9070" s="2">
        <f t="shared" si="712"/>
        <v>2020</v>
      </c>
      <c r="J9070" s="2">
        <f t="shared" si="713"/>
        <v>5</v>
      </c>
      <c r="K9070" t="str">
        <f t="shared" si="714"/>
        <v>Waterjuffer</v>
      </c>
      <c r="L9070" s="25">
        <f t="shared" si="716"/>
        <v>18.285714285714285</v>
      </c>
    </row>
    <row r="9071" spans="1:12" x14ac:dyDescent="0.25">
      <c r="A9071">
        <v>425</v>
      </c>
      <c r="B9071" t="s">
        <v>87</v>
      </c>
      <c r="C9071" s="1">
        <v>43959.5</v>
      </c>
      <c r="D9071">
        <v>4</v>
      </c>
      <c r="E9071" t="s">
        <v>14</v>
      </c>
      <c r="F9071" t="s">
        <v>15</v>
      </c>
      <c r="G9071">
        <v>1</v>
      </c>
      <c r="H9071" t="str">
        <f t="shared" si="715"/>
        <v>KD</v>
      </c>
      <c r="I9071" s="2">
        <f t="shared" si="712"/>
        <v>2020</v>
      </c>
      <c r="J9071" s="2">
        <f t="shared" si="713"/>
        <v>5</v>
      </c>
      <c r="K9071" t="str">
        <f t="shared" si="714"/>
        <v>Waterjuffer</v>
      </c>
      <c r="L9071" s="25">
        <f t="shared" si="716"/>
        <v>18.285714285714285</v>
      </c>
    </row>
    <row r="9072" spans="1:12" x14ac:dyDescent="0.25">
      <c r="A9072">
        <v>425</v>
      </c>
      <c r="B9072" t="s">
        <v>87</v>
      </c>
      <c r="C9072" s="1">
        <v>43959.5</v>
      </c>
      <c r="D9072">
        <v>4</v>
      </c>
      <c r="E9072" t="s">
        <v>22</v>
      </c>
      <c r="F9072" t="s">
        <v>23</v>
      </c>
      <c r="G9072">
        <v>2</v>
      </c>
      <c r="H9072" t="str">
        <f t="shared" si="715"/>
        <v>KD</v>
      </c>
      <c r="I9072" s="2">
        <f t="shared" si="712"/>
        <v>2020</v>
      </c>
      <c r="J9072" s="2">
        <f t="shared" si="713"/>
        <v>5</v>
      </c>
      <c r="K9072" t="str">
        <f t="shared" si="714"/>
        <v>Glazenmakers</v>
      </c>
      <c r="L9072" s="25">
        <f t="shared" si="716"/>
        <v>18.285714285714285</v>
      </c>
    </row>
    <row r="9073" spans="1:12" x14ac:dyDescent="0.25">
      <c r="A9073">
        <v>425</v>
      </c>
      <c r="B9073" t="s">
        <v>87</v>
      </c>
      <c r="C9073" s="1">
        <v>43959.5</v>
      </c>
      <c r="D9073">
        <v>1</v>
      </c>
      <c r="E9073" t="s">
        <v>12</v>
      </c>
      <c r="F9073" t="s">
        <v>13</v>
      </c>
      <c r="G9073">
        <v>8</v>
      </c>
      <c r="H9073" t="str">
        <f t="shared" si="715"/>
        <v>KD</v>
      </c>
      <c r="I9073" s="2">
        <f t="shared" si="712"/>
        <v>2020</v>
      </c>
      <c r="J9073" s="2">
        <f t="shared" si="713"/>
        <v>5</v>
      </c>
      <c r="K9073" t="str">
        <f t="shared" si="714"/>
        <v>Waterjuffer</v>
      </c>
      <c r="L9073" s="25">
        <f t="shared" si="716"/>
        <v>18.285714285714285</v>
      </c>
    </row>
    <row r="9074" spans="1:12" x14ac:dyDescent="0.25">
      <c r="A9074">
        <v>425</v>
      </c>
      <c r="B9074" t="s">
        <v>87</v>
      </c>
      <c r="C9074" s="1">
        <v>43959.5</v>
      </c>
      <c r="D9074">
        <v>1</v>
      </c>
      <c r="E9074" t="s">
        <v>14</v>
      </c>
      <c r="F9074" t="s">
        <v>15</v>
      </c>
      <c r="G9074">
        <v>6</v>
      </c>
      <c r="H9074" t="str">
        <f t="shared" si="715"/>
        <v>KD</v>
      </c>
      <c r="I9074" s="2">
        <f t="shared" si="712"/>
        <v>2020</v>
      </c>
      <c r="J9074" s="2">
        <f t="shared" si="713"/>
        <v>5</v>
      </c>
      <c r="K9074" t="str">
        <f t="shared" si="714"/>
        <v>Waterjuffer</v>
      </c>
      <c r="L9074" s="25">
        <f t="shared" si="716"/>
        <v>18.285714285714285</v>
      </c>
    </row>
    <row r="9075" spans="1:12" x14ac:dyDescent="0.25">
      <c r="A9075">
        <v>425</v>
      </c>
      <c r="B9075" t="s">
        <v>87</v>
      </c>
      <c r="C9075" s="1">
        <v>43959.5</v>
      </c>
      <c r="D9075">
        <v>1</v>
      </c>
      <c r="E9075" t="s">
        <v>22</v>
      </c>
      <c r="F9075" t="s">
        <v>23</v>
      </c>
      <c r="G9075">
        <v>6</v>
      </c>
      <c r="H9075" t="str">
        <f t="shared" si="715"/>
        <v>KD</v>
      </c>
      <c r="I9075" s="2">
        <f t="shared" si="712"/>
        <v>2020</v>
      </c>
      <c r="J9075" s="2">
        <f t="shared" si="713"/>
        <v>5</v>
      </c>
      <c r="K9075" t="str">
        <f t="shared" si="714"/>
        <v>Glazenmakers</v>
      </c>
      <c r="L9075" s="25">
        <f t="shared" si="716"/>
        <v>18.285714285714285</v>
      </c>
    </row>
    <row r="9076" spans="1:12" x14ac:dyDescent="0.25">
      <c r="A9076">
        <v>425</v>
      </c>
      <c r="B9076" t="s">
        <v>87</v>
      </c>
      <c r="C9076" s="1">
        <v>43959.5</v>
      </c>
      <c r="D9076">
        <v>4</v>
      </c>
      <c r="E9076" t="s">
        <v>73</v>
      </c>
      <c r="F9076" t="s">
        <v>74</v>
      </c>
      <c r="G9076">
        <v>1</v>
      </c>
      <c r="H9076" t="str">
        <f t="shared" si="715"/>
        <v>KD</v>
      </c>
      <c r="I9076" s="2">
        <f t="shared" ref="I9076:I9139" si="717">YEAR(C9076)</f>
        <v>2020</v>
      </c>
      <c r="J9076" s="2">
        <f t="shared" ref="J9076:J9139" si="718">MONTH(C9076)</f>
        <v>5</v>
      </c>
      <c r="K9076" t="str">
        <f t="shared" ref="K9076:K9139" si="719">VLOOKUP(E9076,$Q$2:$R$100,2,FALSE)</f>
        <v>Glanslibel</v>
      </c>
      <c r="L9076" s="25">
        <f t="shared" si="716"/>
        <v>18.285714285714285</v>
      </c>
    </row>
    <row r="9077" spans="1:12" x14ac:dyDescent="0.25">
      <c r="A9077">
        <v>523</v>
      </c>
      <c r="B9077" t="s">
        <v>88</v>
      </c>
      <c r="C9077" s="1">
        <v>40301.604166666664</v>
      </c>
      <c r="D9077">
        <v>1</v>
      </c>
      <c r="E9077" t="s">
        <v>8</v>
      </c>
      <c r="F9077" t="s">
        <v>9</v>
      </c>
      <c r="G9077">
        <v>4</v>
      </c>
      <c r="H9077" t="str">
        <f t="shared" si="715"/>
        <v>KD</v>
      </c>
      <c r="I9077" s="2">
        <f t="shared" si="717"/>
        <v>2010</v>
      </c>
      <c r="J9077" s="2">
        <f t="shared" si="718"/>
        <v>5</v>
      </c>
      <c r="K9077" t="str">
        <f t="shared" si="719"/>
        <v>Pantserjuffers</v>
      </c>
      <c r="L9077" s="25">
        <f t="shared" si="716"/>
        <v>17.428571428571427</v>
      </c>
    </row>
    <row r="9078" spans="1:12" x14ac:dyDescent="0.25">
      <c r="A9078">
        <v>523</v>
      </c>
      <c r="B9078" t="s">
        <v>88</v>
      </c>
      <c r="C9078" s="1">
        <v>40301.604166666664</v>
      </c>
      <c r="D9078">
        <v>1</v>
      </c>
      <c r="E9078" t="s">
        <v>10</v>
      </c>
      <c r="F9078" t="s">
        <v>11</v>
      </c>
      <c r="G9078">
        <v>3</v>
      </c>
      <c r="H9078" t="str">
        <f t="shared" si="715"/>
        <v>KD</v>
      </c>
      <c r="I9078" s="2">
        <f t="shared" si="717"/>
        <v>2010</v>
      </c>
      <c r="J9078" s="2">
        <f t="shared" si="718"/>
        <v>5</v>
      </c>
      <c r="K9078" t="str">
        <f t="shared" si="719"/>
        <v>Waterjuffer</v>
      </c>
      <c r="L9078" s="25">
        <f t="shared" si="716"/>
        <v>17.428571428571427</v>
      </c>
    </row>
    <row r="9079" spans="1:12" x14ac:dyDescent="0.25">
      <c r="A9079">
        <v>523</v>
      </c>
      <c r="B9079" t="s">
        <v>88</v>
      </c>
      <c r="C9079" s="1">
        <v>40301.604166666664</v>
      </c>
      <c r="D9079">
        <v>1</v>
      </c>
      <c r="E9079" t="s">
        <v>12</v>
      </c>
      <c r="F9079" t="s">
        <v>13</v>
      </c>
      <c r="G9079">
        <v>5</v>
      </c>
      <c r="H9079" t="str">
        <f t="shared" si="715"/>
        <v>KD</v>
      </c>
      <c r="I9079" s="2">
        <f t="shared" si="717"/>
        <v>2010</v>
      </c>
      <c r="J9079" s="2">
        <f t="shared" si="718"/>
        <v>5</v>
      </c>
      <c r="K9079" t="str">
        <f t="shared" si="719"/>
        <v>Waterjuffer</v>
      </c>
      <c r="L9079" s="25">
        <f t="shared" si="716"/>
        <v>17.428571428571427</v>
      </c>
    </row>
    <row r="9080" spans="1:12" x14ac:dyDescent="0.25">
      <c r="A9080">
        <v>523</v>
      </c>
      <c r="B9080" t="s">
        <v>88</v>
      </c>
      <c r="C9080" s="1">
        <v>40301.604166666664</v>
      </c>
      <c r="D9080">
        <v>1</v>
      </c>
      <c r="E9080" t="s">
        <v>14</v>
      </c>
      <c r="F9080" t="s">
        <v>15</v>
      </c>
      <c r="G9080">
        <v>9</v>
      </c>
      <c r="H9080" t="str">
        <f t="shared" si="715"/>
        <v>KD</v>
      </c>
      <c r="I9080" s="2">
        <f t="shared" si="717"/>
        <v>2010</v>
      </c>
      <c r="J9080" s="2">
        <f t="shared" si="718"/>
        <v>5</v>
      </c>
      <c r="K9080" t="str">
        <f t="shared" si="719"/>
        <v>Waterjuffer</v>
      </c>
      <c r="L9080" s="25">
        <f t="shared" si="716"/>
        <v>17.428571428571427</v>
      </c>
    </row>
    <row r="9081" spans="1:12" x14ac:dyDescent="0.25">
      <c r="A9081">
        <v>523</v>
      </c>
      <c r="B9081" t="s">
        <v>88</v>
      </c>
      <c r="C9081" s="1">
        <v>40301.604166666664</v>
      </c>
      <c r="D9081">
        <v>1</v>
      </c>
      <c r="E9081" t="s">
        <v>20</v>
      </c>
      <c r="F9081" t="s">
        <v>21</v>
      </c>
      <c r="G9081">
        <v>12</v>
      </c>
      <c r="H9081" t="str">
        <f t="shared" si="715"/>
        <v>KD</v>
      </c>
      <c r="I9081" s="2">
        <f t="shared" si="717"/>
        <v>2010</v>
      </c>
      <c r="J9081" s="2">
        <f t="shared" si="718"/>
        <v>5</v>
      </c>
      <c r="K9081" t="str">
        <f t="shared" si="719"/>
        <v>Waterjuffer</v>
      </c>
      <c r="L9081" s="25">
        <f t="shared" si="716"/>
        <v>17.428571428571427</v>
      </c>
    </row>
    <row r="9082" spans="1:12" x14ac:dyDescent="0.25">
      <c r="A9082">
        <v>523</v>
      </c>
      <c r="B9082" t="s">
        <v>88</v>
      </c>
      <c r="C9082" s="1">
        <v>40301.604166666664</v>
      </c>
      <c r="D9082">
        <v>1</v>
      </c>
      <c r="E9082" t="s">
        <v>22</v>
      </c>
      <c r="F9082" t="s">
        <v>23</v>
      </c>
      <c r="G9082">
        <v>1</v>
      </c>
      <c r="H9082" t="str">
        <f t="shared" si="715"/>
        <v>KD</v>
      </c>
      <c r="I9082" s="2">
        <f t="shared" si="717"/>
        <v>2010</v>
      </c>
      <c r="J9082" s="2">
        <f t="shared" si="718"/>
        <v>5</v>
      </c>
      <c r="K9082" t="str">
        <f t="shared" si="719"/>
        <v>Glazenmakers</v>
      </c>
      <c r="L9082" s="25">
        <f t="shared" si="716"/>
        <v>17.428571428571427</v>
      </c>
    </row>
    <row r="9083" spans="1:12" x14ac:dyDescent="0.25">
      <c r="A9083">
        <v>523</v>
      </c>
      <c r="B9083" t="s">
        <v>88</v>
      </c>
      <c r="C9083" s="1">
        <v>40301.604166666664</v>
      </c>
      <c r="D9083">
        <v>1</v>
      </c>
      <c r="E9083" t="s">
        <v>82</v>
      </c>
      <c r="F9083" t="s">
        <v>83</v>
      </c>
      <c r="G9083">
        <v>2</v>
      </c>
      <c r="H9083" t="str">
        <f t="shared" si="715"/>
        <v>KD</v>
      </c>
      <c r="I9083" s="2">
        <f t="shared" si="717"/>
        <v>2010</v>
      </c>
      <c r="J9083" s="2">
        <f t="shared" si="718"/>
        <v>5</v>
      </c>
      <c r="K9083" t="str">
        <f t="shared" si="719"/>
        <v>Korenbouten</v>
      </c>
      <c r="L9083" s="25">
        <f t="shared" si="716"/>
        <v>17.428571428571427</v>
      </c>
    </row>
    <row r="9084" spans="1:12" x14ac:dyDescent="0.25">
      <c r="A9084">
        <v>523</v>
      </c>
      <c r="B9084" t="s">
        <v>88</v>
      </c>
      <c r="C9084" s="1">
        <v>40301.604166666664</v>
      </c>
      <c r="D9084">
        <v>1</v>
      </c>
      <c r="E9084" t="s">
        <v>28</v>
      </c>
      <c r="F9084" t="s">
        <v>29</v>
      </c>
      <c r="G9084">
        <v>9</v>
      </c>
      <c r="H9084" t="str">
        <f t="shared" si="715"/>
        <v>KD</v>
      </c>
      <c r="I9084" s="2">
        <f t="shared" si="717"/>
        <v>2010</v>
      </c>
      <c r="J9084" s="2">
        <f t="shared" si="718"/>
        <v>5</v>
      </c>
      <c r="K9084" t="str">
        <f t="shared" si="719"/>
        <v>Korenbouten</v>
      </c>
      <c r="L9084" s="25">
        <f t="shared" si="716"/>
        <v>17.428571428571427</v>
      </c>
    </row>
    <row r="9085" spans="1:12" x14ac:dyDescent="0.25">
      <c r="A9085">
        <v>523</v>
      </c>
      <c r="B9085" t="s">
        <v>88</v>
      </c>
      <c r="C9085" s="1">
        <v>40301.604166666664</v>
      </c>
      <c r="D9085">
        <v>1</v>
      </c>
      <c r="E9085" t="s">
        <v>18</v>
      </c>
      <c r="F9085" t="s">
        <v>19</v>
      </c>
      <c r="G9085">
        <v>3</v>
      </c>
      <c r="H9085" t="str">
        <f t="shared" si="715"/>
        <v>KD</v>
      </c>
      <c r="I9085" s="2">
        <f t="shared" si="717"/>
        <v>2010</v>
      </c>
      <c r="J9085" s="2">
        <f t="shared" si="718"/>
        <v>5</v>
      </c>
      <c r="K9085" t="str">
        <f t="shared" si="719"/>
        <v>Korenbouten</v>
      </c>
      <c r="L9085" s="25">
        <f t="shared" si="716"/>
        <v>17.428571428571427</v>
      </c>
    </row>
    <row r="9086" spans="1:12" x14ac:dyDescent="0.25">
      <c r="A9086">
        <v>523</v>
      </c>
      <c r="B9086" t="s">
        <v>88</v>
      </c>
      <c r="C9086" s="1">
        <v>40301.604166666664</v>
      </c>
      <c r="D9086">
        <v>2</v>
      </c>
      <c r="E9086" t="s">
        <v>8</v>
      </c>
      <c r="F9086" t="s">
        <v>9</v>
      </c>
      <c r="G9086">
        <v>2</v>
      </c>
      <c r="H9086" t="str">
        <f t="shared" si="715"/>
        <v>KD</v>
      </c>
      <c r="I9086" s="2">
        <f t="shared" si="717"/>
        <v>2010</v>
      </c>
      <c r="J9086" s="2">
        <f t="shared" si="718"/>
        <v>5</v>
      </c>
      <c r="K9086" t="str">
        <f t="shared" si="719"/>
        <v>Pantserjuffers</v>
      </c>
      <c r="L9086" s="25">
        <f t="shared" si="716"/>
        <v>17.428571428571427</v>
      </c>
    </row>
    <row r="9087" spans="1:12" x14ac:dyDescent="0.25">
      <c r="A9087">
        <v>523</v>
      </c>
      <c r="B9087" t="s">
        <v>88</v>
      </c>
      <c r="C9087" s="1">
        <v>40301.604166666664</v>
      </c>
      <c r="D9087">
        <v>2</v>
      </c>
      <c r="E9087" t="s">
        <v>10</v>
      </c>
      <c r="F9087" t="s">
        <v>11</v>
      </c>
      <c r="G9087">
        <v>7</v>
      </c>
      <c r="H9087" t="str">
        <f t="shared" si="715"/>
        <v>KD</v>
      </c>
      <c r="I9087" s="2">
        <f t="shared" si="717"/>
        <v>2010</v>
      </c>
      <c r="J9087" s="2">
        <f t="shared" si="718"/>
        <v>5</v>
      </c>
      <c r="K9087" t="str">
        <f t="shared" si="719"/>
        <v>Waterjuffer</v>
      </c>
      <c r="L9087" s="25">
        <f t="shared" si="716"/>
        <v>17.428571428571427</v>
      </c>
    </row>
    <row r="9088" spans="1:12" x14ac:dyDescent="0.25">
      <c r="A9088">
        <v>523</v>
      </c>
      <c r="B9088" t="s">
        <v>88</v>
      </c>
      <c r="C9088" s="1">
        <v>40301.604166666664</v>
      </c>
      <c r="D9088">
        <v>2</v>
      </c>
      <c r="E9088" t="s">
        <v>12</v>
      </c>
      <c r="F9088" t="s">
        <v>13</v>
      </c>
      <c r="G9088">
        <v>15</v>
      </c>
      <c r="H9088" t="str">
        <f t="shared" si="715"/>
        <v>KD</v>
      </c>
      <c r="I9088" s="2">
        <f t="shared" si="717"/>
        <v>2010</v>
      </c>
      <c r="J9088" s="2">
        <f t="shared" si="718"/>
        <v>5</v>
      </c>
      <c r="K9088" t="str">
        <f t="shared" si="719"/>
        <v>Waterjuffer</v>
      </c>
      <c r="L9088" s="25">
        <f t="shared" si="716"/>
        <v>17.428571428571427</v>
      </c>
    </row>
    <row r="9089" spans="1:12" x14ac:dyDescent="0.25">
      <c r="A9089">
        <v>523</v>
      </c>
      <c r="B9089" t="s">
        <v>88</v>
      </c>
      <c r="C9089" s="1">
        <v>40301.604166666664</v>
      </c>
      <c r="D9089">
        <v>2</v>
      </c>
      <c r="E9089" t="s">
        <v>14</v>
      </c>
      <c r="F9089" t="s">
        <v>15</v>
      </c>
      <c r="G9089">
        <v>11</v>
      </c>
      <c r="H9089" t="str">
        <f t="shared" si="715"/>
        <v>KD</v>
      </c>
      <c r="I9089" s="2">
        <f t="shared" si="717"/>
        <v>2010</v>
      </c>
      <c r="J9089" s="2">
        <f t="shared" si="718"/>
        <v>5</v>
      </c>
      <c r="K9089" t="str">
        <f t="shared" si="719"/>
        <v>Waterjuffer</v>
      </c>
      <c r="L9089" s="25">
        <f t="shared" si="716"/>
        <v>17.428571428571427</v>
      </c>
    </row>
    <row r="9090" spans="1:12" x14ac:dyDescent="0.25">
      <c r="A9090">
        <v>523</v>
      </c>
      <c r="B9090" t="s">
        <v>88</v>
      </c>
      <c r="C9090" s="1">
        <v>40301.604166666664</v>
      </c>
      <c r="D9090">
        <v>2</v>
      </c>
      <c r="E9090" t="s">
        <v>20</v>
      </c>
      <c r="F9090" t="s">
        <v>21</v>
      </c>
      <c r="G9090">
        <v>17</v>
      </c>
      <c r="H9090" t="str">
        <f t="shared" ref="H9090:H9153" si="720">VLOOKUP(A9090,$N$2:$O$51,2,FALSE)</f>
        <v>KD</v>
      </c>
      <c r="I9090" s="2">
        <f t="shared" si="717"/>
        <v>2010</v>
      </c>
      <c r="J9090" s="2">
        <f t="shared" si="718"/>
        <v>5</v>
      </c>
      <c r="K9090" t="str">
        <f t="shared" si="719"/>
        <v>Waterjuffer</v>
      </c>
      <c r="L9090" s="25">
        <f t="shared" si="716"/>
        <v>17.428571428571427</v>
      </c>
    </row>
    <row r="9091" spans="1:12" x14ac:dyDescent="0.25">
      <c r="A9091">
        <v>523</v>
      </c>
      <c r="B9091" t="s">
        <v>88</v>
      </c>
      <c r="C9091" s="1">
        <v>40301.604166666664</v>
      </c>
      <c r="D9091">
        <v>2</v>
      </c>
      <c r="E9091" t="s">
        <v>22</v>
      </c>
      <c r="F9091" t="s">
        <v>23</v>
      </c>
      <c r="G9091">
        <v>2</v>
      </c>
      <c r="H9091" t="str">
        <f t="shared" si="720"/>
        <v>KD</v>
      </c>
      <c r="I9091" s="2">
        <f t="shared" si="717"/>
        <v>2010</v>
      </c>
      <c r="J9091" s="2">
        <f t="shared" si="718"/>
        <v>5</v>
      </c>
      <c r="K9091" t="str">
        <f t="shared" si="719"/>
        <v>Glazenmakers</v>
      </c>
      <c r="L9091" s="25">
        <f t="shared" ref="L9091:L9154" si="721">(ROUNDDOWN(C9091-DATE(I9091,1,1),0))/7</f>
        <v>17.428571428571427</v>
      </c>
    </row>
    <row r="9092" spans="1:12" x14ac:dyDescent="0.25">
      <c r="A9092">
        <v>523</v>
      </c>
      <c r="B9092" t="s">
        <v>88</v>
      </c>
      <c r="C9092" s="1">
        <v>40301.604166666664</v>
      </c>
      <c r="D9092">
        <v>2</v>
      </c>
      <c r="E9092" t="s">
        <v>82</v>
      </c>
      <c r="F9092" t="s">
        <v>83</v>
      </c>
      <c r="G9092">
        <v>4</v>
      </c>
      <c r="H9092" t="str">
        <f t="shared" si="720"/>
        <v>KD</v>
      </c>
      <c r="I9092" s="2">
        <f t="shared" si="717"/>
        <v>2010</v>
      </c>
      <c r="J9092" s="2">
        <f t="shared" si="718"/>
        <v>5</v>
      </c>
      <c r="K9092" t="str">
        <f t="shared" si="719"/>
        <v>Korenbouten</v>
      </c>
      <c r="L9092" s="25">
        <f t="shared" si="721"/>
        <v>17.428571428571427</v>
      </c>
    </row>
    <row r="9093" spans="1:12" x14ac:dyDescent="0.25">
      <c r="A9093">
        <v>523</v>
      </c>
      <c r="B9093" t="s">
        <v>88</v>
      </c>
      <c r="C9093" s="1">
        <v>40301.604166666664</v>
      </c>
      <c r="D9093">
        <v>2</v>
      </c>
      <c r="E9093" t="s">
        <v>28</v>
      </c>
      <c r="F9093" t="s">
        <v>29</v>
      </c>
      <c r="G9093">
        <v>10</v>
      </c>
      <c r="H9093" t="str">
        <f t="shared" si="720"/>
        <v>KD</v>
      </c>
      <c r="I9093" s="2">
        <f t="shared" si="717"/>
        <v>2010</v>
      </c>
      <c r="J9093" s="2">
        <f t="shared" si="718"/>
        <v>5</v>
      </c>
      <c r="K9093" t="str">
        <f t="shared" si="719"/>
        <v>Korenbouten</v>
      </c>
      <c r="L9093" s="25">
        <f t="shared" si="721"/>
        <v>17.428571428571427</v>
      </c>
    </row>
    <row r="9094" spans="1:12" x14ac:dyDescent="0.25">
      <c r="A9094">
        <v>523</v>
      </c>
      <c r="B9094" t="s">
        <v>88</v>
      </c>
      <c r="C9094" s="1">
        <v>40301.604166666664</v>
      </c>
      <c r="D9094">
        <v>2</v>
      </c>
      <c r="E9094" t="s">
        <v>18</v>
      </c>
      <c r="F9094" t="s">
        <v>19</v>
      </c>
      <c r="G9094">
        <v>4</v>
      </c>
      <c r="H9094" t="str">
        <f t="shared" si="720"/>
        <v>KD</v>
      </c>
      <c r="I9094" s="2">
        <f t="shared" si="717"/>
        <v>2010</v>
      </c>
      <c r="J9094" s="2">
        <f t="shared" si="718"/>
        <v>5</v>
      </c>
      <c r="K9094" t="str">
        <f t="shared" si="719"/>
        <v>Korenbouten</v>
      </c>
      <c r="L9094" s="25">
        <f t="shared" si="721"/>
        <v>17.428571428571427</v>
      </c>
    </row>
    <row r="9095" spans="1:12" x14ac:dyDescent="0.25">
      <c r="A9095">
        <v>523</v>
      </c>
      <c r="B9095" t="s">
        <v>88</v>
      </c>
      <c r="C9095" s="1">
        <v>40301.604166666664</v>
      </c>
      <c r="D9095">
        <v>4</v>
      </c>
      <c r="E9095" t="s">
        <v>22</v>
      </c>
      <c r="F9095" t="s">
        <v>23</v>
      </c>
      <c r="G9095">
        <v>1</v>
      </c>
      <c r="H9095" t="str">
        <f t="shared" si="720"/>
        <v>KD</v>
      </c>
      <c r="I9095" s="2">
        <f t="shared" si="717"/>
        <v>2010</v>
      </c>
      <c r="J9095" s="2">
        <f t="shared" si="718"/>
        <v>5</v>
      </c>
      <c r="K9095" t="str">
        <f t="shared" si="719"/>
        <v>Glazenmakers</v>
      </c>
      <c r="L9095" s="25">
        <f t="shared" si="721"/>
        <v>17.428571428571427</v>
      </c>
    </row>
    <row r="9096" spans="1:12" x14ac:dyDescent="0.25">
      <c r="A9096">
        <v>523</v>
      </c>
      <c r="B9096" t="s">
        <v>88</v>
      </c>
      <c r="C9096" s="1">
        <v>40301.604166666664</v>
      </c>
      <c r="D9096">
        <v>4</v>
      </c>
      <c r="E9096" t="s">
        <v>26</v>
      </c>
      <c r="F9096" t="s">
        <v>27</v>
      </c>
      <c r="G9096">
        <v>1</v>
      </c>
      <c r="H9096" t="str">
        <f t="shared" si="720"/>
        <v>KD</v>
      </c>
      <c r="I9096" s="2">
        <f t="shared" si="717"/>
        <v>2010</v>
      </c>
      <c r="J9096" s="2">
        <f t="shared" si="718"/>
        <v>5</v>
      </c>
      <c r="K9096" t="str">
        <f t="shared" si="719"/>
        <v>Glazenmakers</v>
      </c>
      <c r="L9096" s="25">
        <f t="shared" si="721"/>
        <v>17.428571428571427</v>
      </c>
    </row>
    <row r="9097" spans="1:12" x14ac:dyDescent="0.25">
      <c r="A9097">
        <v>523</v>
      </c>
      <c r="B9097" t="s">
        <v>88</v>
      </c>
      <c r="C9097" s="1">
        <v>40301.604166666664</v>
      </c>
      <c r="D9097">
        <v>4</v>
      </c>
      <c r="E9097" t="s">
        <v>82</v>
      </c>
      <c r="F9097" t="s">
        <v>83</v>
      </c>
      <c r="G9097">
        <v>3</v>
      </c>
      <c r="H9097" t="str">
        <f t="shared" si="720"/>
        <v>KD</v>
      </c>
      <c r="I9097" s="2">
        <f t="shared" si="717"/>
        <v>2010</v>
      </c>
      <c r="J9097" s="2">
        <f t="shared" si="718"/>
        <v>5</v>
      </c>
      <c r="K9097" t="str">
        <f t="shared" si="719"/>
        <v>Korenbouten</v>
      </c>
      <c r="L9097" s="25">
        <f t="shared" si="721"/>
        <v>17.428571428571427</v>
      </c>
    </row>
    <row r="9098" spans="1:12" x14ac:dyDescent="0.25">
      <c r="A9098">
        <v>523</v>
      </c>
      <c r="B9098" t="s">
        <v>88</v>
      </c>
      <c r="C9098" s="1">
        <v>40301.604166666664</v>
      </c>
      <c r="D9098">
        <v>4</v>
      </c>
      <c r="E9098" t="s">
        <v>28</v>
      </c>
      <c r="F9098" t="s">
        <v>29</v>
      </c>
      <c r="G9098">
        <v>4</v>
      </c>
      <c r="H9098" t="str">
        <f t="shared" si="720"/>
        <v>KD</v>
      </c>
      <c r="I9098" s="2">
        <f t="shared" si="717"/>
        <v>2010</v>
      </c>
      <c r="J9098" s="2">
        <f t="shared" si="718"/>
        <v>5</v>
      </c>
      <c r="K9098" t="str">
        <f t="shared" si="719"/>
        <v>Korenbouten</v>
      </c>
      <c r="L9098" s="25">
        <f t="shared" si="721"/>
        <v>17.428571428571427</v>
      </c>
    </row>
    <row r="9099" spans="1:12" x14ac:dyDescent="0.25">
      <c r="A9099">
        <v>523</v>
      </c>
      <c r="B9099" t="s">
        <v>88</v>
      </c>
      <c r="C9099" s="1">
        <v>40346.604166666664</v>
      </c>
      <c r="D9099">
        <v>1</v>
      </c>
      <c r="E9099" t="s">
        <v>10</v>
      </c>
      <c r="F9099" t="s">
        <v>11</v>
      </c>
      <c r="G9099">
        <v>8</v>
      </c>
      <c r="H9099" t="str">
        <f t="shared" si="720"/>
        <v>KD</v>
      </c>
      <c r="I9099" s="2">
        <f t="shared" si="717"/>
        <v>2010</v>
      </c>
      <c r="J9099" s="2">
        <f t="shared" si="718"/>
        <v>6</v>
      </c>
      <c r="K9099" t="str">
        <f t="shared" si="719"/>
        <v>Waterjuffer</v>
      </c>
      <c r="L9099" s="25">
        <f t="shared" si="721"/>
        <v>23.857142857142858</v>
      </c>
    </row>
    <row r="9100" spans="1:12" x14ac:dyDescent="0.25">
      <c r="A9100">
        <v>523</v>
      </c>
      <c r="B9100" t="s">
        <v>88</v>
      </c>
      <c r="C9100" s="1">
        <v>40346.604166666664</v>
      </c>
      <c r="D9100">
        <v>1</v>
      </c>
      <c r="E9100" t="s">
        <v>12</v>
      </c>
      <c r="F9100" t="s">
        <v>13</v>
      </c>
      <c r="G9100">
        <v>9</v>
      </c>
      <c r="H9100" t="str">
        <f t="shared" si="720"/>
        <v>KD</v>
      </c>
      <c r="I9100" s="2">
        <f t="shared" si="717"/>
        <v>2010</v>
      </c>
      <c r="J9100" s="2">
        <f t="shared" si="718"/>
        <v>6</v>
      </c>
      <c r="K9100" t="str">
        <f t="shared" si="719"/>
        <v>Waterjuffer</v>
      </c>
      <c r="L9100" s="25">
        <f t="shared" si="721"/>
        <v>23.857142857142858</v>
      </c>
    </row>
    <row r="9101" spans="1:12" x14ac:dyDescent="0.25">
      <c r="A9101">
        <v>523</v>
      </c>
      <c r="B9101" t="s">
        <v>88</v>
      </c>
      <c r="C9101" s="1">
        <v>40346.604166666664</v>
      </c>
      <c r="D9101">
        <v>1</v>
      </c>
      <c r="E9101" t="s">
        <v>14</v>
      </c>
      <c r="F9101" t="s">
        <v>15</v>
      </c>
      <c r="G9101">
        <v>22</v>
      </c>
      <c r="H9101" t="str">
        <f t="shared" si="720"/>
        <v>KD</v>
      </c>
      <c r="I9101" s="2">
        <f t="shared" si="717"/>
        <v>2010</v>
      </c>
      <c r="J9101" s="2">
        <f t="shared" si="718"/>
        <v>6</v>
      </c>
      <c r="K9101" t="str">
        <f t="shared" si="719"/>
        <v>Waterjuffer</v>
      </c>
      <c r="L9101" s="25">
        <f t="shared" si="721"/>
        <v>23.857142857142858</v>
      </c>
    </row>
    <row r="9102" spans="1:12" x14ac:dyDescent="0.25">
      <c r="A9102">
        <v>523</v>
      </c>
      <c r="B9102" t="s">
        <v>88</v>
      </c>
      <c r="C9102" s="1">
        <v>40346.604166666664</v>
      </c>
      <c r="D9102">
        <v>1</v>
      </c>
      <c r="E9102" t="s">
        <v>20</v>
      </c>
      <c r="F9102" t="s">
        <v>21</v>
      </c>
      <c r="G9102">
        <v>43</v>
      </c>
      <c r="H9102" t="str">
        <f t="shared" si="720"/>
        <v>KD</v>
      </c>
      <c r="I9102" s="2">
        <f t="shared" si="717"/>
        <v>2010</v>
      </c>
      <c r="J9102" s="2">
        <f t="shared" si="718"/>
        <v>6</v>
      </c>
      <c r="K9102" t="str">
        <f t="shared" si="719"/>
        <v>Waterjuffer</v>
      </c>
      <c r="L9102" s="25">
        <f t="shared" si="721"/>
        <v>23.857142857142858</v>
      </c>
    </row>
    <row r="9103" spans="1:12" x14ac:dyDescent="0.25">
      <c r="A9103">
        <v>523</v>
      </c>
      <c r="B9103" t="s">
        <v>88</v>
      </c>
      <c r="C9103" s="1">
        <v>40346.604166666664</v>
      </c>
      <c r="D9103">
        <v>1</v>
      </c>
      <c r="E9103" t="s">
        <v>24</v>
      </c>
      <c r="F9103" t="s">
        <v>25</v>
      </c>
      <c r="G9103">
        <v>1</v>
      </c>
      <c r="H9103" t="str">
        <f t="shared" si="720"/>
        <v>KD</v>
      </c>
      <c r="I9103" s="2">
        <f t="shared" si="717"/>
        <v>2010</v>
      </c>
      <c r="J9103" s="2">
        <f t="shared" si="718"/>
        <v>6</v>
      </c>
      <c r="K9103" t="str">
        <f t="shared" si="719"/>
        <v>Glazenmakers</v>
      </c>
      <c r="L9103" s="25">
        <f t="shared" si="721"/>
        <v>23.857142857142858</v>
      </c>
    </row>
    <row r="9104" spans="1:12" x14ac:dyDescent="0.25">
      <c r="A9104">
        <v>523</v>
      </c>
      <c r="B9104" t="s">
        <v>88</v>
      </c>
      <c r="C9104" s="1">
        <v>40346.604166666664</v>
      </c>
      <c r="D9104">
        <v>1</v>
      </c>
      <c r="E9104" t="s">
        <v>26</v>
      </c>
      <c r="F9104" t="s">
        <v>27</v>
      </c>
      <c r="G9104">
        <v>3</v>
      </c>
      <c r="H9104" t="str">
        <f t="shared" si="720"/>
        <v>KD</v>
      </c>
      <c r="I9104" s="2">
        <f t="shared" si="717"/>
        <v>2010</v>
      </c>
      <c r="J9104" s="2">
        <f t="shared" si="718"/>
        <v>6</v>
      </c>
      <c r="K9104" t="str">
        <f t="shared" si="719"/>
        <v>Glazenmakers</v>
      </c>
      <c r="L9104" s="25">
        <f t="shared" si="721"/>
        <v>23.857142857142858</v>
      </c>
    </row>
    <row r="9105" spans="1:12" x14ac:dyDescent="0.25">
      <c r="A9105">
        <v>523</v>
      </c>
      <c r="B9105" t="s">
        <v>88</v>
      </c>
      <c r="C9105" s="1">
        <v>40346.604166666664</v>
      </c>
      <c r="D9105">
        <v>1</v>
      </c>
      <c r="E9105" t="s">
        <v>82</v>
      </c>
      <c r="F9105" t="s">
        <v>83</v>
      </c>
      <c r="G9105">
        <v>3</v>
      </c>
      <c r="H9105" t="str">
        <f t="shared" si="720"/>
        <v>KD</v>
      </c>
      <c r="I9105" s="2">
        <f t="shared" si="717"/>
        <v>2010</v>
      </c>
      <c r="J9105" s="2">
        <f t="shared" si="718"/>
        <v>6</v>
      </c>
      <c r="K9105" t="str">
        <f t="shared" si="719"/>
        <v>Korenbouten</v>
      </c>
      <c r="L9105" s="25">
        <f t="shared" si="721"/>
        <v>23.857142857142858</v>
      </c>
    </row>
    <row r="9106" spans="1:12" x14ac:dyDescent="0.25">
      <c r="A9106">
        <v>523</v>
      </c>
      <c r="B9106" t="s">
        <v>88</v>
      </c>
      <c r="C9106" s="1">
        <v>40346.604166666664</v>
      </c>
      <c r="D9106">
        <v>1</v>
      </c>
      <c r="E9106" t="s">
        <v>28</v>
      </c>
      <c r="F9106" t="s">
        <v>29</v>
      </c>
      <c r="G9106">
        <v>9</v>
      </c>
      <c r="H9106" t="str">
        <f t="shared" si="720"/>
        <v>KD</v>
      </c>
      <c r="I9106" s="2">
        <f t="shared" si="717"/>
        <v>2010</v>
      </c>
      <c r="J9106" s="2">
        <f t="shared" si="718"/>
        <v>6</v>
      </c>
      <c r="K9106" t="str">
        <f t="shared" si="719"/>
        <v>Korenbouten</v>
      </c>
      <c r="L9106" s="25">
        <f t="shared" si="721"/>
        <v>23.857142857142858</v>
      </c>
    </row>
    <row r="9107" spans="1:12" x14ac:dyDescent="0.25">
      <c r="A9107">
        <v>523</v>
      </c>
      <c r="B9107" t="s">
        <v>88</v>
      </c>
      <c r="C9107" s="1">
        <v>40346.604166666664</v>
      </c>
      <c r="D9107">
        <v>1</v>
      </c>
      <c r="E9107" t="s">
        <v>18</v>
      </c>
      <c r="F9107" t="s">
        <v>19</v>
      </c>
      <c r="G9107">
        <v>5</v>
      </c>
      <c r="H9107" t="str">
        <f t="shared" si="720"/>
        <v>KD</v>
      </c>
      <c r="I9107" s="2">
        <f t="shared" si="717"/>
        <v>2010</v>
      </c>
      <c r="J9107" s="2">
        <f t="shared" si="718"/>
        <v>6</v>
      </c>
      <c r="K9107" t="str">
        <f t="shared" si="719"/>
        <v>Korenbouten</v>
      </c>
      <c r="L9107" s="25">
        <f t="shared" si="721"/>
        <v>23.857142857142858</v>
      </c>
    </row>
    <row r="9108" spans="1:12" x14ac:dyDescent="0.25">
      <c r="A9108">
        <v>523</v>
      </c>
      <c r="B9108" t="s">
        <v>88</v>
      </c>
      <c r="C9108" s="1">
        <v>40346.604166666664</v>
      </c>
      <c r="D9108">
        <v>2</v>
      </c>
      <c r="E9108" t="s">
        <v>10</v>
      </c>
      <c r="F9108" t="s">
        <v>11</v>
      </c>
      <c r="G9108">
        <v>6</v>
      </c>
      <c r="H9108" t="str">
        <f t="shared" si="720"/>
        <v>KD</v>
      </c>
      <c r="I9108" s="2">
        <f t="shared" si="717"/>
        <v>2010</v>
      </c>
      <c r="J9108" s="2">
        <f t="shared" si="718"/>
        <v>6</v>
      </c>
      <c r="K9108" t="str">
        <f t="shared" si="719"/>
        <v>Waterjuffer</v>
      </c>
      <c r="L9108" s="25">
        <f t="shared" si="721"/>
        <v>23.857142857142858</v>
      </c>
    </row>
    <row r="9109" spans="1:12" x14ac:dyDescent="0.25">
      <c r="A9109">
        <v>523</v>
      </c>
      <c r="B9109" t="s">
        <v>88</v>
      </c>
      <c r="C9109" s="1">
        <v>40346.604166666664</v>
      </c>
      <c r="D9109">
        <v>2</v>
      </c>
      <c r="E9109" t="s">
        <v>12</v>
      </c>
      <c r="F9109" t="s">
        <v>13</v>
      </c>
      <c r="G9109">
        <v>3</v>
      </c>
      <c r="H9109" t="str">
        <f t="shared" si="720"/>
        <v>KD</v>
      </c>
      <c r="I9109" s="2">
        <f t="shared" si="717"/>
        <v>2010</v>
      </c>
      <c r="J9109" s="2">
        <f t="shared" si="718"/>
        <v>6</v>
      </c>
      <c r="K9109" t="str">
        <f t="shared" si="719"/>
        <v>Waterjuffer</v>
      </c>
      <c r="L9109" s="25">
        <f t="shared" si="721"/>
        <v>23.857142857142858</v>
      </c>
    </row>
    <row r="9110" spans="1:12" x14ac:dyDescent="0.25">
      <c r="A9110">
        <v>523</v>
      </c>
      <c r="B9110" t="s">
        <v>88</v>
      </c>
      <c r="C9110" s="1">
        <v>40346.604166666664</v>
      </c>
      <c r="D9110">
        <v>2</v>
      </c>
      <c r="E9110" t="s">
        <v>14</v>
      </c>
      <c r="F9110" t="s">
        <v>15</v>
      </c>
      <c r="G9110">
        <v>13</v>
      </c>
      <c r="H9110" t="str">
        <f t="shared" si="720"/>
        <v>KD</v>
      </c>
      <c r="I9110" s="2">
        <f t="shared" si="717"/>
        <v>2010</v>
      </c>
      <c r="J9110" s="2">
        <f t="shared" si="718"/>
        <v>6</v>
      </c>
      <c r="K9110" t="str">
        <f t="shared" si="719"/>
        <v>Waterjuffer</v>
      </c>
      <c r="L9110" s="25">
        <f t="shared" si="721"/>
        <v>23.857142857142858</v>
      </c>
    </row>
    <row r="9111" spans="1:12" x14ac:dyDescent="0.25">
      <c r="A9111">
        <v>523</v>
      </c>
      <c r="B9111" t="s">
        <v>88</v>
      </c>
      <c r="C9111" s="1">
        <v>40346.604166666664</v>
      </c>
      <c r="D9111">
        <v>2</v>
      </c>
      <c r="E9111" t="s">
        <v>20</v>
      </c>
      <c r="F9111" t="s">
        <v>21</v>
      </c>
      <c r="G9111">
        <v>53</v>
      </c>
      <c r="H9111" t="str">
        <f t="shared" si="720"/>
        <v>KD</v>
      </c>
      <c r="I9111" s="2">
        <f t="shared" si="717"/>
        <v>2010</v>
      </c>
      <c r="J9111" s="2">
        <f t="shared" si="718"/>
        <v>6</v>
      </c>
      <c r="K9111" t="str">
        <f t="shared" si="719"/>
        <v>Waterjuffer</v>
      </c>
      <c r="L9111" s="25">
        <f t="shared" si="721"/>
        <v>23.857142857142858</v>
      </c>
    </row>
    <row r="9112" spans="1:12" x14ac:dyDescent="0.25">
      <c r="A9112">
        <v>523</v>
      </c>
      <c r="B9112" t="s">
        <v>88</v>
      </c>
      <c r="C9112" s="1">
        <v>40346.604166666664</v>
      </c>
      <c r="D9112">
        <v>2</v>
      </c>
      <c r="E9112" t="s">
        <v>22</v>
      </c>
      <c r="F9112" t="s">
        <v>23</v>
      </c>
      <c r="G9112">
        <v>2</v>
      </c>
      <c r="H9112" t="str">
        <f t="shared" si="720"/>
        <v>KD</v>
      </c>
      <c r="I9112" s="2">
        <f t="shared" si="717"/>
        <v>2010</v>
      </c>
      <c r="J9112" s="2">
        <f t="shared" si="718"/>
        <v>6</v>
      </c>
      <c r="K9112" t="str">
        <f t="shared" si="719"/>
        <v>Glazenmakers</v>
      </c>
      <c r="L9112" s="25">
        <f t="shared" si="721"/>
        <v>23.857142857142858</v>
      </c>
    </row>
    <row r="9113" spans="1:12" x14ac:dyDescent="0.25">
      <c r="A9113">
        <v>523</v>
      </c>
      <c r="B9113" t="s">
        <v>88</v>
      </c>
      <c r="C9113" s="1">
        <v>40346.604166666664</v>
      </c>
      <c r="D9113">
        <v>2</v>
      </c>
      <c r="E9113" t="s">
        <v>24</v>
      </c>
      <c r="F9113" t="s">
        <v>25</v>
      </c>
      <c r="G9113">
        <v>3</v>
      </c>
      <c r="H9113" t="str">
        <f t="shared" si="720"/>
        <v>KD</v>
      </c>
      <c r="I9113" s="2">
        <f t="shared" si="717"/>
        <v>2010</v>
      </c>
      <c r="J9113" s="2">
        <f t="shared" si="718"/>
        <v>6</v>
      </c>
      <c r="K9113" t="str">
        <f t="shared" si="719"/>
        <v>Glazenmakers</v>
      </c>
      <c r="L9113" s="25">
        <f t="shared" si="721"/>
        <v>23.857142857142858</v>
      </c>
    </row>
    <row r="9114" spans="1:12" x14ac:dyDescent="0.25">
      <c r="A9114">
        <v>523</v>
      </c>
      <c r="B9114" t="s">
        <v>88</v>
      </c>
      <c r="C9114" s="1">
        <v>40346.604166666664</v>
      </c>
      <c r="D9114">
        <v>2</v>
      </c>
      <c r="E9114" t="s">
        <v>26</v>
      </c>
      <c r="F9114" t="s">
        <v>27</v>
      </c>
      <c r="G9114">
        <v>2</v>
      </c>
      <c r="H9114" t="str">
        <f t="shared" si="720"/>
        <v>KD</v>
      </c>
      <c r="I9114" s="2">
        <f t="shared" si="717"/>
        <v>2010</v>
      </c>
      <c r="J9114" s="2">
        <f t="shared" si="718"/>
        <v>6</v>
      </c>
      <c r="K9114" t="str">
        <f t="shared" si="719"/>
        <v>Glazenmakers</v>
      </c>
      <c r="L9114" s="25">
        <f t="shared" si="721"/>
        <v>23.857142857142858</v>
      </c>
    </row>
    <row r="9115" spans="1:12" x14ac:dyDescent="0.25">
      <c r="A9115">
        <v>523</v>
      </c>
      <c r="B9115" t="s">
        <v>88</v>
      </c>
      <c r="C9115" s="1">
        <v>40346.604166666664</v>
      </c>
      <c r="D9115">
        <v>2</v>
      </c>
      <c r="E9115" t="s">
        <v>82</v>
      </c>
      <c r="F9115" t="s">
        <v>83</v>
      </c>
      <c r="G9115">
        <v>3</v>
      </c>
      <c r="H9115" t="str">
        <f t="shared" si="720"/>
        <v>KD</v>
      </c>
      <c r="I9115" s="2">
        <f t="shared" si="717"/>
        <v>2010</v>
      </c>
      <c r="J9115" s="2">
        <f t="shared" si="718"/>
        <v>6</v>
      </c>
      <c r="K9115" t="str">
        <f t="shared" si="719"/>
        <v>Korenbouten</v>
      </c>
      <c r="L9115" s="25">
        <f t="shared" si="721"/>
        <v>23.857142857142858</v>
      </c>
    </row>
    <row r="9116" spans="1:12" x14ac:dyDescent="0.25">
      <c r="A9116">
        <v>523</v>
      </c>
      <c r="B9116" t="s">
        <v>88</v>
      </c>
      <c r="C9116" s="1">
        <v>40346.604166666664</v>
      </c>
      <c r="D9116">
        <v>2</v>
      </c>
      <c r="E9116" t="s">
        <v>28</v>
      </c>
      <c r="F9116" t="s">
        <v>29</v>
      </c>
      <c r="G9116">
        <v>25</v>
      </c>
      <c r="H9116" t="str">
        <f t="shared" si="720"/>
        <v>KD</v>
      </c>
      <c r="I9116" s="2">
        <f t="shared" si="717"/>
        <v>2010</v>
      </c>
      <c r="J9116" s="2">
        <f t="shared" si="718"/>
        <v>6</v>
      </c>
      <c r="K9116" t="str">
        <f t="shared" si="719"/>
        <v>Korenbouten</v>
      </c>
      <c r="L9116" s="25">
        <f t="shared" si="721"/>
        <v>23.857142857142858</v>
      </c>
    </row>
    <row r="9117" spans="1:12" x14ac:dyDescent="0.25">
      <c r="A9117">
        <v>523</v>
      </c>
      <c r="B9117" t="s">
        <v>88</v>
      </c>
      <c r="C9117" s="1">
        <v>40346.604166666664</v>
      </c>
      <c r="D9117">
        <v>2</v>
      </c>
      <c r="E9117" t="s">
        <v>18</v>
      </c>
      <c r="F9117" t="s">
        <v>19</v>
      </c>
      <c r="G9117">
        <v>2</v>
      </c>
      <c r="H9117" t="str">
        <f t="shared" si="720"/>
        <v>KD</v>
      </c>
      <c r="I9117" s="2">
        <f t="shared" si="717"/>
        <v>2010</v>
      </c>
      <c r="J9117" s="2">
        <f t="shared" si="718"/>
        <v>6</v>
      </c>
      <c r="K9117" t="str">
        <f t="shared" si="719"/>
        <v>Korenbouten</v>
      </c>
      <c r="L9117" s="25">
        <f t="shared" si="721"/>
        <v>23.857142857142858</v>
      </c>
    </row>
    <row r="9118" spans="1:12" x14ac:dyDescent="0.25">
      <c r="A9118">
        <v>523</v>
      </c>
      <c r="B9118" t="s">
        <v>88</v>
      </c>
      <c r="C9118" s="1">
        <v>40346.604166666664</v>
      </c>
      <c r="D9118">
        <v>4</v>
      </c>
      <c r="E9118" t="s">
        <v>26</v>
      </c>
      <c r="F9118" t="s">
        <v>27</v>
      </c>
      <c r="G9118">
        <v>2</v>
      </c>
      <c r="H9118" t="str">
        <f t="shared" si="720"/>
        <v>KD</v>
      </c>
      <c r="I9118" s="2">
        <f t="shared" si="717"/>
        <v>2010</v>
      </c>
      <c r="J9118" s="2">
        <f t="shared" si="718"/>
        <v>6</v>
      </c>
      <c r="K9118" t="str">
        <f t="shared" si="719"/>
        <v>Glazenmakers</v>
      </c>
      <c r="L9118" s="25">
        <f t="shared" si="721"/>
        <v>23.857142857142858</v>
      </c>
    </row>
    <row r="9119" spans="1:12" x14ac:dyDescent="0.25">
      <c r="A9119">
        <v>523</v>
      </c>
      <c r="B9119" t="s">
        <v>88</v>
      </c>
      <c r="C9119" s="1">
        <v>40346.604166666664</v>
      </c>
      <c r="D9119">
        <v>4</v>
      </c>
      <c r="E9119" t="s">
        <v>82</v>
      </c>
      <c r="F9119" t="s">
        <v>83</v>
      </c>
      <c r="G9119">
        <v>2</v>
      </c>
      <c r="H9119" t="str">
        <f t="shared" si="720"/>
        <v>KD</v>
      </c>
      <c r="I9119" s="2">
        <f t="shared" si="717"/>
        <v>2010</v>
      </c>
      <c r="J9119" s="2">
        <f t="shared" si="718"/>
        <v>6</v>
      </c>
      <c r="K9119" t="str">
        <f t="shared" si="719"/>
        <v>Korenbouten</v>
      </c>
      <c r="L9119" s="25">
        <f t="shared" si="721"/>
        <v>23.857142857142858</v>
      </c>
    </row>
    <row r="9120" spans="1:12" x14ac:dyDescent="0.25">
      <c r="A9120">
        <v>523</v>
      </c>
      <c r="B9120" t="s">
        <v>88</v>
      </c>
      <c r="C9120" s="1">
        <v>40346.604166666664</v>
      </c>
      <c r="D9120">
        <v>4</v>
      </c>
      <c r="E9120" t="s">
        <v>28</v>
      </c>
      <c r="F9120" t="s">
        <v>29</v>
      </c>
      <c r="G9120">
        <v>4</v>
      </c>
      <c r="H9120" t="str">
        <f t="shared" si="720"/>
        <v>KD</v>
      </c>
      <c r="I9120" s="2">
        <f t="shared" si="717"/>
        <v>2010</v>
      </c>
      <c r="J9120" s="2">
        <f t="shared" si="718"/>
        <v>6</v>
      </c>
      <c r="K9120" t="str">
        <f t="shared" si="719"/>
        <v>Korenbouten</v>
      </c>
      <c r="L9120" s="25">
        <f t="shared" si="721"/>
        <v>23.857142857142858</v>
      </c>
    </row>
    <row r="9121" spans="1:12" x14ac:dyDescent="0.25">
      <c r="A9121">
        <v>523</v>
      </c>
      <c r="B9121" t="s">
        <v>88</v>
      </c>
      <c r="C9121" s="1">
        <v>40360.604166666664</v>
      </c>
      <c r="D9121">
        <v>1</v>
      </c>
      <c r="E9121" t="s">
        <v>10</v>
      </c>
      <c r="F9121" t="s">
        <v>11</v>
      </c>
      <c r="G9121">
        <v>19</v>
      </c>
      <c r="H9121" t="str">
        <f t="shared" si="720"/>
        <v>KD</v>
      </c>
      <c r="I9121" s="2">
        <f t="shared" si="717"/>
        <v>2010</v>
      </c>
      <c r="J9121" s="2">
        <f t="shared" si="718"/>
        <v>7</v>
      </c>
      <c r="K9121" t="str">
        <f t="shared" si="719"/>
        <v>Waterjuffer</v>
      </c>
      <c r="L9121" s="25">
        <f t="shared" si="721"/>
        <v>25.857142857142858</v>
      </c>
    </row>
    <row r="9122" spans="1:12" x14ac:dyDescent="0.25">
      <c r="A9122">
        <v>523</v>
      </c>
      <c r="B9122" t="s">
        <v>88</v>
      </c>
      <c r="C9122" s="1">
        <v>40360.604166666664</v>
      </c>
      <c r="D9122">
        <v>1</v>
      </c>
      <c r="E9122" t="s">
        <v>12</v>
      </c>
      <c r="F9122" t="s">
        <v>13</v>
      </c>
      <c r="G9122">
        <v>2</v>
      </c>
      <c r="H9122" t="str">
        <f t="shared" si="720"/>
        <v>KD</v>
      </c>
      <c r="I9122" s="2">
        <f t="shared" si="717"/>
        <v>2010</v>
      </c>
      <c r="J9122" s="2">
        <f t="shared" si="718"/>
        <v>7</v>
      </c>
      <c r="K9122" t="str">
        <f t="shared" si="719"/>
        <v>Waterjuffer</v>
      </c>
      <c r="L9122" s="25">
        <f t="shared" si="721"/>
        <v>25.857142857142858</v>
      </c>
    </row>
    <row r="9123" spans="1:12" x14ac:dyDescent="0.25">
      <c r="A9123">
        <v>523</v>
      </c>
      <c r="B9123" t="s">
        <v>88</v>
      </c>
      <c r="C9123" s="1">
        <v>40360.604166666664</v>
      </c>
      <c r="D9123">
        <v>1</v>
      </c>
      <c r="E9123" t="s">
        <v>14</v>
      </c>
      <c r="F9123" t="s">
        <v>15</v>
      </c>
      <c r="G9123">
        <v>13</v>
      </c>
      <c r="H9123" t="str">
        <f t="shared" si="720"/>
        <v>KD</v>
      </c>
      <c r="I9123" s="2">
        <f t="shared" si="717"/>
        <v>2010</v>
      </c>
      <c r="J9123" s="2">
        <f t="shared" si="718"/>
        <v>7</v>
      </c>
      <c r="K9123" t="str">
        <f t="shared" si="719"/>
        <v>Waterjuffer</v>
      </c>
      <c r="L9123" s="25">
        <f t="shared" si="721"/>
        <v>25.857142857142858</v>
      </c>
    </row>
    <row r="9124" spans="1:12" x14ac:dyDescent="0.25">
      <c r="A9124">
        <v>523</v>
      </c>
      <c r="B9124" t="s">
        <v>88</v>
      </c>
      <c r="C9124" s="1">
        <v>40360.604166666664</v>
      </c>
      <c r="D9124">
        <v>1</v>
      </c>
      <c r="E9124" t="s">
        <v>20</v>
      </c>
      <c r="F9124" t="s">
        <v>21</v>
      </c>
      <c r="G9124">
        <v>31</v>
      </c>
      <c r="H9124" t="str">
        <f t="shared" si="720"/>
        <v>KD</v>
      </c>
      <c r="I9124" s="2">
        <f t="shared" si="717"/>
        <v>2010</v>
      </c>
      <c r="J9124" s="2">
        <f t="shared" si="718"/>
        <v>7</v>
      </c>
      <c r="K9124" t="str">
        <f t="shared" si="719"/>
        <v>Waterjuffer</v>
      </c>
      <c r="L9124" s="25">
        <f t="shared" si="721"/>
        <v>25.857142857142858</v>
      </c>
    </row>
    <row r="9125" spans="1:12" x14ac:dyDescent="0.25">
      <c r="A9125">
        <v>523</v>
      </c>
      <c r="B9125" t="s">
        <v>88</v>
      </c>
      <c r="C9125" s="1">
        <v>40360.604166666664</v>
      </c>
      <c r="D9125">
        <v>1</v>
      </c>
      <c r="E9125" t="s">
        <v>16</v>
      </c>
      <c r="F9125" t="s">
        <v>17</v>
      </c>
      <c r="G9125">
        <v>3</v>
      </c>
      <c r="H9125" t="str">
        <f t="shared" si="720"/>
        <v>KD</v>
      </c>
      <c r="I9125" s="2">
        <f t="shared" si="717"/>
        <v>2010</v>
      </c>
      <c r="J9125" s="2">
        <f t="shared" si="718"/>
        <v>7</v>
      </c>
      <c r="K9125" t="str">
        <f t="shared" si="719"/>
        <v>Waterjuffer</v>
      </c>
      <c r="L9125" s="25">
        <f t="shared" si="721"/>
        <v>25.857142857142858</v>
      </c>
    </row>
    <row r="9126" spans="1:12" x14ac:dyDescent="0.25">
      <c r="A9126">
        <v>523</v>
      </c>
      <c r="B9126" t="s">
        <v>88</v>
      </c>
      <c r="C9126" s="1">
        <v>40360.604166666664</v>
      </c>
      <c r="D9126">
        <v>1</v>
      </c>
      <c r="E9126" t="s">
        <v>71</v>
      </c>
      <c r="F9126" t="s">
        <v>72</v>
      </c>
      <c r="G9126">
        <v>2</v>
      </c>
      <c r="H9126" t="str">
        <f t="shared" si="720"/>
        <v>KD</v>
      </c>
      <c r="I9126" s="2">
        <f t="shared" si="717"/>
        <v>2010</v>
      </c>
      <c r="J9126" s="2">
        <f t="shared" si="718"/>
        <v>7</v>
      </c>
      <c r="K9126" t="str">
        <f t="shared" si="719"/>
        <v>Waterjuffer</v>
      </c>
      <c r="L9126" s="25">
        <f t="shared" si="721"/>
        <v>25.857142857142858</v>
      </c>
    </row>
    <row r="9127" spans="1:12" x14ac:dyDescent="0.25">
      <c r="A9127">
        <v>523</v>
      </c>
      <c r="B9127" t="s">
        <v>88</v>
      </c>
      <c r="C9127" s="1">
        <v>40360.604166666664</v>
      </c>
      <c r="D9127">
        <v>1</v>
      </c>
      <c r="E9127" t="s">
        <v>24</v>
      </c>
      <c r="F9127" t="s">
        <v>25</v>
      </c>
      <c r="G9127">
        <v>2</v>
      </c>
      <c r="H9127" t="str">
        <f t="shared" si="720"/>
        <v>KD</v>
      </c>
      <c r="I9127" s="2">
        <f t="shared" si="717"/>
        <v>2010</v>
      </c>
      <c r="J9127" s="2">
        <f t="shared" si="718"/>
        <v>7</v>
      </c>
      <c r="K9127" t="str">
        <f t="shared" si="719"/>
        <v>Glazenmakers</v>
      </c>
      <c r="L9127" s="25">
        <f t="shared" si="721"/>
        <v>25.857142857142858</v>
      </c>
    </row>
    <row r="9128" spans="1:12" x14ac:dyDescent="0.25">
      <c r="A9128">
        <v>523</v>
      </c>
      <c r="B9128" t="s">
        <v>88</v>
      </c>
      <c r="C9128" s="1">
        <v>40360.604166666664</v>
      </c>
      <c r="D9128">
        <v>1</v>
      </c>
      <c r="E9128" t="s">
        <v>26</v>
      </c>
      <c r="F9128" t="s">
        <v>27</v>
      </c>
      <c r="G9128">
        <v>2</v>
      </c>
      <c r="H9128" t="str">
        <f t="shared" si="720"/>
        <v>KD</v>
      </c>
      <c r="I9128" s="2">
        <f t="shared" si="717"/>
        <v>2010</v>
      </c>
      <c r="J9128" s="2">
        <f t="shared" si="718"/>
        <v>7</v>
      </c>
      <c r="K9128" t="str">
        <f t="shared" si="719"/>
        <v>Glazenmakers</v>
      </c>
      <c r="L9128" s="25">
        <f t="shared" si="721"/>
        <v>25.857142857142858</v>
      </c>
    </row>
    <row r="9129" spans="1:12" x14ac:dyDescent="0.25">
      <c r="A9129">
        <v>523</v>
      </c>
      <c r="B9129" t="s">
        <v>88</v>
      </c>
      <c r="C9129" s="1">
        <v>40360.604166666664</v>
      </c>
      <c r="D9129">
        <v>1</v>
      </c>
      <c r="E9129" t="s">
        <v>82</v>
      </c>
      <c r="F9129" t="s">
        <v>83</v>
      </c>
      <c r="G9129">
        <v>2</v>
      </c>
      <c r="H9129" t="str">
        <f t="shared" si="720"/>
        <v>KD</v>
      </c>
      <c r="I9129" s="2">
        <f t="shared" si="717"/>
        <v>2010</v>
      </c>
      <c r="J9129" s="2">
        <f t="shared" si="718"/>
        <v>7</v>
      </c>
      <c r="K9129" t="str">
        <f t="shared" si="719"/>
        <v>Korenbouten</v>
      </c>
      <c r="L9129" s="25">
        <f t="shared" si="721"/>
        <v>25.857142857142858</v>
      </c>
    </row>
    <row r="9130" spans="1:12" x14ac:dyDescent="0.25">
      <c r="A9130">
        <v>523</v>
      </c>
      <c r="B9130" t="s">
        <v>88</v>
      </c>
      <c r="C9130" s="1">
        <v>40360.604166666664</v>
      </c>
      <c r="D9130">
        <v>1</v>
      </c>
      <c r="E9130" t="s">
        <v>28</v>
      </c>
      <c r="F9130" t="s">
        <v>29</v>
      </c>
      <c r="G9130">
        <v>8</v>
      </c>
      <c r="H9130" t="str">
        <f t="shared" si="720"/>
        <v>KD</v>
      </c>
      <c r="I9130" s="2">
        <f t="shared" si="717"/>
        <v>2010</v>
      </c>
      <c r="J9130" s="2">
        <f t="shared" si="718"/>
        <v>7</v>
      </c>
      <c r="K9130" t="str">
        <f t="shared" si="719"/>
        <v>Korenbouten</v>
      </c>
      <c r="L9130" s="25">
        <f t="shared" si="721"/>
        <v>25.857142857142858</v>
      </c>
    </row>
    <row r="9131" spans="1:12" x14ac:dyDescent="0.25">
      <c r="A9131">
        <v>523</v>
      </c>
      <c r="B9131" t="s">
        <v>88</v>
      </c>
      <c r="C9131" s="1">
        <v>40360.604166666664</v>
      </c>
      <c r="D9131">
        <v>1</v>
      </c>
      <c r="E9131" t="s">
        <v>18</v>
      </c>
      <c r="F9131" t="s">
        <v>19</v>
      </c>
      <c r="G9131">
        <v>3</v>
      </c>
      <c r="H9131" t="str">
        <f t="shared" si="720"/>
        <v>KD</v>
      </c>
      <c r="I9131" s="2">
        <f t="shared" si="717"/>
        <v>2010</v>
      </c>
      <c r="J9131" s="2">
        <f t="shared" si="718"/>
        <v>7</v>
      </c>
      <c r="K9131" t="str">
        <f t="shared" si="719"/>
        <v>Korenbouten</v>
      </c>
      <c r="L9131" s="25">
        <f t="shared" si="721"/>
        <v>25.857142857142858</v>
      </c>
    </row>
    <row r="9132" spans="1:12" x14ac:dyDescent="0.25">
      <c r="A9132">
        <v>523</v>
      </c>
      <c r="B9132" t="s">
        <v>88</v>
      </c>
      <c r="C9132" s="1">
        <v>40360.604166666664</v>
      </c>
      <c r="D9132">
        <v>2</v>
      </c>
      <c r="E9132" t="s">
        <v>10</v>
      </c>
      <c r="F9132" t="s">
        <v>11</v>
      </c>
      <c r="G9132">
        <v>8</v>
      </c>
      <c r="H9132" t="str">
        <f t="shared" si="720"/>
        <v>KD</v>
      </c>
      <c r="I9132" s="2">
        <f t="shared" si="717"/>
        <v>2010</v>
      </c>
      <c r="J9132" s="2">
        <f t="shared" si="718"/>
        <v>7</v>
      </c>
      <c r="K9132" t="str">
        <f t="shared" si="719"/>
        <v>Waterjuffer</v>
      </c>
      <c r="L9132" s="25">
        <f t="shared" si="721"/>
        <v>25.857142857142858</v>
      </c>
    </row>
    <row r="9133" spans="1:12" x14ac:dyDescent="0.25">
      <c r="A9133">
        <v>523</v>
      </c>
      <c r="B9133" t="s">
        <v>88</v>
      </c>
      <c r="C9133" s="1">
        <v>40360.604166666664</v>
      </c>
      <c r="D9133">
        <v>2</v>
      </c>
      <c r="E9133" t="s">
        <v>12</v>
      </c>
      <c r="F9133" t="s">
        <v>13</v>
      </c>
      <c r="G9133">
        <v>3</v>
      </c>
      <c r="H9133" t="str">
        <f t="shared" si="720"/>
        <v>KD</v>
      </c>
      <c r="I9133" s="2">
        <f t="shared" si="717"/>
        <v>2010</v>
      </c>
      <c r="J9133" s="2">
        <f t="shared" si="718"/>
        <v>7</v>
      </c>
      <c r="K9133" t="str">
        <f t="shared" si="719"/>
        <v>Waterjuffer</v>
      </c>
      <c r="L9133" s="25">
        <f t="shared" si="721"/>
        <v>25.857142857142858</v>
      </c>
    </row>
    <row r="9134" spans="1:12" x14ac:dyDescent="0.25">
      <c r="A9134">
        <v>523</v>
      </c>
      <c r="B9134" t="s">
        <v>88</v>
      </c>
      <c r="C9134" s="1">
        <v>40360.604166666664</v>
      </c>
      <c r="D9134">
        <v>2</v>
      </c>
      <c r="E9134" t="s">
        <v>14</v>
      </c>
      <c r="F9134" t="s">
        <v>15</v>
      </c>
      <c r="G9134">
        <v>15</v>
      </c>
      <c r="H9134" t="str">
        <f t="shared" si="720"/>
        <v>KD</v>
      </c>
      <c r="I9134" s="2">
        <f t="shared" si="717"/>
        <v>2010</v>
      </c>
      <c r="J9134" s="2">
        <f t="shared" si="718"/>
        <v>7</v>
      </c>
      <c r="K9134" t="str">
        <f t="shared" si="719"/>
        <v>Waterjuffer</v>
      </c>
      <c r="L9134" s="25">
        <f t="shared" si="721"/>
        <v>25.857142857142858</v>
      </c>
    </row>
    <row r="9135" spans="1:12" x14ac:dyDescent="0.25">
      <c r="A9135">
        <v>523</v>
      </c>
      <c r="B9135" t="s">
        <v>88</v>
      </c>
      <c r="C9135" s="1">
        <v>40360.604166666664</v>
      </c>
      <c r="D9135">
        <v>2</v>
      </c>
      <c r="E9135" t="s">
        <v>20</v>
      </c>
      <c r="F9135" t="s">
        <v>21</v>
      </c>
      <c r="G9135">
        <v>69</v>
      </c>
      <c r="H9135" t="str">
        <f t="shared" si="720"/>
        <v>KD</v>
      </c>
      <c r="I9135" s="2">
        <f t="shared" si="717"/>
        <v>2010</v>
      </c>
      <c r="J9135" s="2">
        <f t="shared" si="718"/>
        <v>7</v>
      </c>
      <c r="K9135" t="str">
        <f t="shared" si="719"/>
        <v>Waterjuffer</v>
      </c>
      <c r="L9135" s="25">
        <f t="shared" si="721"/>
        <v>25.857142857142858</v>
      </c>
    </row>
    <row r="9136" spans="1:12" x14ac:dyDescent="0.25">
      <c r="A9136">
        <v>523</v>
      </c>
      <c r="B9136" t="s">
        <v>88</v>
      </c>
      <c r="C9136" s="1">
        <v>40360.604166666664</v>
      </c>
      <c r="D9136">
        <v>2</v>
      </c>
      <c r="E9136" t="s">
        <v>16</v>
      </c>
      <c r="F9136" t="s">
        <v>17</v>
      </c>
      <c r="G9136">
        <v>7</v>
      </c>
      <c r="H9136" t="str">
        <f t="shared" si="720"/>
        <v>KD</v>
      </c>
      <c r="I9136" s="2">
        <f t="shared" si="717"/>
        <v>2010</v>
      </c>
      <c r="J9136" s="2">
        <f t="shared" si="718"/>
        <v>7</v>
      </c>
      <c r="K9136" t="str">
        <f t="shared" si="719"/>
        <v>Waterjuffer</v>
      </c>
      <c r="L9136" s="25">
        <f t="shared" si="721"/>
        <v>25.857142857142858</v>
      </c>
    </row>
    <row r="9137" spans="1:12" x14ac:dyDescent="0.25">
      <c r="A9137">
        <v>523</v>
      </c>
      <c r="B9137" t="s">
        <v>88</v>
      </c>
      <c r="C9137" s="1">
        <v>40360.604166666664</v>
      </c>
      <c r="D9137">
        <v>2</v>
      </c>
      <c r="E9137" t="s">
        <v>71</v>
      </c>
      <c r="F9137" t="s">
        <v>72</v>
      </c>
      <c r="G9137">
        <v>7</v>
      </c>
      <c r="H9137" t="str">
        <f t="shared" si="720"/>
        <v>KD</v>
      </c>
      <c r="I9137" s="2">
        <f t="shared" si="717"/>
        <v>2010</v>
      </c>
      <c r="J9137" s="2">
        <f t="shared" si="718"/>
        <v>7</v>
      </c>
      <c r="K9137" t="str">
        <f t="shared" si="719"/>
        <v>Waterjuffer</v>
      </c>
      <c r="L9137" s="25">
        <f t="shared" si="721"/>
        <v>25.857142857142858</v>
      </c>
    </row>
    <row r="9138" spans="1:12" x14ac:dyDescent="0.25">
      <c r="A9138">
        <v>523</v>
      </c>
      <c r="B9138" t="s">
        <v>88</v>
      </c>
      <c r="C9138" s="1">
        <v>40360.604166666664</v>
      </c>
      <c r="D9138">
        <v>2</v>
      </c>
      <c r="E9138" t="s">
        <v>24</v>
      </c>
      <c r="F9138" t="s">
        <v>25</v>
      </c>
      <c r="G9138">
        <v>3</v>
      </c>
      <c r="H9138" t="str">
        <f t="shared" si="720"/>
        <v>KD</v>
      </c>
      <c r="I9138" s="2">
        <f t="shared" si="717"/>
        <v>2010</v>
      </c>
      <c r="J9138" s="2">
        <f t="shared" si="718"/>
        <v>7</v>
      </c>
      <c r="K9138" t="str">
        <f t="shared" si="719"/>
        <v>Glazenmakers</v>
      </c>
      <c r="L9138" s="25">
        <f t="shared" si="721"/>
        <v>25.857142857142858</v>
      </c>
    </row>
    <row r="9139" spans="1:12" x14ac:dyDescent="0.25">
      <c r="A9139">
        <v>523</v>
      </c>
      <c r="B9139" t="s">
        <v>88</v>
      </c>
      <c r="C9139" s="1">
        <v>40360.604166666664</v>
      </c>
      <c r="D9139">
        <v>2</v>
      </c>
      <c r="E9139" t="s">
        <v>26</v>
      </c>
      <c r="F9139" t="s">
        <v>27</v>
      </c>
      <c r="G9139">
        <v>7</v>
      </c>
      <c r="H9139" t="str">
        <f t="shared" si="720"/>
        <v>KD</v>
      </c>
      <c r="I9139" s="2">
        <f t="shared" si="717"/>
        <v>2010</v>
      </c>
      <c r="J9139" s="2">
        <f t="shared" si="718"/>
        <v>7</v>
      </c>
      <c r="K9139" t="str">
        <f t="shared" si="719"/>
        <v>Glazenmakers</v>
      </c>
      <c r="L9139" s="25">
        <f t="shared" si="721"/>
        <v>25.857142857142858</v>
      </c>
    </row>
    <row r="9140" spans="1:12" x14ac:dyDescent="0.25">
      <c r="A9140">
        <v>523</v>
      </c>
      <c r="B9140" t="s">
        <v>88</v>
      </c>
      <c r="C9140" s="1">
        <v>40360.604166666664</v>
      </c>
      <c r="D9140">
        <v>2</v>
      </c>
      <c r="E9140" t="s">
        <v>28</v>
      </c>
      <c r="F9140" t="s">
        <v>29</v>
      </c>
      <c r="G9140">
        <v>13</v>
      </c>
      <c r="H9140" t="str">
        <f t="shared" si="720"/>
        <v>KD</v>
      </c>
      <c r="I9140" s="2">
        <f t="shared" ref="I9140:I9203" si="722">YEAR(C9140)</f>
        <v>2010</v>
      </c>
      <c r="J9140" s="2">
        <f t="shared" ref="J9140:J9203" si="723">MONTH(C9140)</f>
        <v>7</v>
      </c>
      <c r="K9140" t="str">
        <f t="shared" ref="K9140:K9203" si="724">VLOOKUP(E9140,$Q$2:$R$100,2,FALSE)</f>
        <v>Korenbouten</v>
      </c>
      <c r="L9140" s="25">
        <f t="shared" si="721"/>
        <v>25.857142857142858</v>
      </c>
    </row>
    <row r="9141" spans="1:12" x14ac:dyDescent="0.25">
      <c r="A9141">
        <v>523</v>
      </c>
      <c r="B9141" t="s">
        <v>88</v>
      </c>
      <c r="C9141" s="1">
        <v>40360.604166666664</v>
      </c>
      <c r="D9141">
        <v>4</v>
      </c>
      <c r="E9141" t="s">
        <v>26</v>
      </c>
      <c r="F9141" t="s">
        <v>27</v>
      </c>
      <c r="G9141">
        <v>3</v>
      </c>
      <c r="H9141" t="str">
        <f t="shared" si="720"/>
        <v>KD</v>
      </c>
      <c r="I9141" s="2">
        <f t="shared" si="722"/>
        <v>2010</v>
      </c>
      <c r="J9141" s="2">
        <f t="shared" si="723"/>
        <v>7</v>
      </c>
      <c r="K9141" t="str">
        <f t="shared" si="724"/>
        <v>Glazenmakers</v>
      </c>
      <c r="L9141" s="25">
        <f t="shared" si="721"/>
        <v>25.857142857142858</v>
      </c>
    </row>
    <row r="9142" spans="1:12" x14ac:dyDescent="0.25">
      <c r="A9142">
        <v>523</v>
      </c>
      <c r="B9142" t="s">
        <v>88</v>
      </c>
      <c r="C9142" s="1">
        <v>40360.604166666664</v>
      </c>
      <c r="D9142">
        <v>4</v>
      </c>
      <c r="E9142" t="s">
        <v>28</v>
      </c>
      <c r="F9142" t="s">
        <v>29</v>
      </c>
      <c r="G9142">
        <v>6</v>
      </c>
      <c r="H9142" t="str">
        <f t="shared" si="720"/>
        <v>KD</v>
      </c>
      <c r="I9142" s="2">
        <f t="shared" si="722"/>
        <v>2010</v>
      </c>
      <c r="J9142" s="2">
        <f t="shared" si="723"/>
        <v>7</v>
      </c>
      <c r="K9142" t="str">
        <f t="shared" si="724"/>
        <v>Korenbouten</v>
      </c>
      <c r="L9142" s="25">
        <f t="shared" si="721"/>
        <v>25.857142857142858</v>
      </c>
    </row>
    <row r="9143" spans="1:12" x14ac:dyDescent="0.25">
      <c r="A9143">
        <v>523</v>
      </c>
      <c r="B9143" t="s">
        <v>88</v>
      </c>
      <c r="C9143" s="1">
        <v>40360.604166666664</v>
      </c>
      <c r="D9143">
        <v>4</v>
      </c>
      <c r="E9143" t="s">
        <v>18</v>
      </c>
      <c r="F9143" t="s">
        <v>19</v>
      </c>
      <c r="G9143">
        <v>3</v>
      </c>
      <c r="H9143" t="str">
        <f t="shared" si="720"/>
        <v>KD</v>
      </c>
      <c r="I9143" s="2">
        <f t="shared" si="722"/>
        <v>2010</v>
      </c>
      <c r="J9143" s="2">
        <f t="shared" si="723"/>
        <v>7</v>
      </c>
      <c r="K9143" t="str">
        <f t="shared" si="724"/>
        <v>Korenbouten</v>
      </c>
      <c r="L9143" s="25">
        <f t="shared" si="721"/>
        <v>25.857142857142858</v>
      </c>
    </row>
    <row r="9144" spans="1:12" x14ac:dyDescent="0.25">
      <c r="A9144">
        <v>523</v>
      </c>
      <c r="B9144" t="s">
        <v>88</v>
      </c>
      <c r="C9144" s="1">
        <v>40378.538194444445</v>
      </c>
      <c r="D9144">
        <v>1</v>
      </c>
      <c r="E9144" t="s">
        <v>59</v>
      </c>
      <c r="F9144" t="s">
        <v>60</v>
      </c>
      <c r="G9144">
        <v>16</v>
      </c>
      <c r="H9144" t="str">
        <f t="shared" si="720"/>
        <v>KD</v>
      </c>
      <c r="I9144" s="2">
        <f t="shared" si="722"/>
        <v>2010</v>
      </c>
      <c r="J9144" s="2">
        <f t="shared" si="723"/>
        <v>7</v>
      </c>
      <c r="K9144" t="str">
        <f t="shared" si="724"/>
        <v>Pantserjuffers</v>
      </c>
      <c r="L9144" s="25">
        <f t="shared" si="721"/>
        <v>28.428571428571427</v>
      </c>
    </row>
    <row r="9145" spans="1:12" x14ac:dyDescent="0.25">
      <c r="A9145">
        <v>523</v>
      </c>
      <c r="B9145" t="s">
        <v>88</v>
      </c>
      <c r="C9145" s="1">
        <v>40378.538194444445</v>
      </c>
      <c r="D9145">
        <v>1</v>
      </c>
      <c r="E9145" t="s">
        <v>34</v>
      </c>
      <c r="F9145" t="s">
        <v>35</v>
      </c>
      <c r="G9145">
        <v>4</v>
      </c>
      <c r="H9145" t="str">
        <f t="shared" si="720"/>
        <v>KD</v>
      </c>
      <c r="I9145" s="2">
        <f t="shared" si="722"/>
        <v>2010</v>
      </c>
      <c r="J9145" s="2">
        <f t="shared" si="723"/>
        <v>7</v>
      </c>
      <c r="K9145" t="str">
        <f t="shared" si="724"/>
        <v>Pantserjuffers</v>
      </c>
      <c r="L9145" s="25">
        <f t="shared" si="721"/>
        <v>28.428571428571427</v>
      </c>
    </row>
    <row r="9146" spans="1:12" x14ac:dyDescent="0.25">
      <c r="A9146">
        <v>523</v>
      </c>
      <c r="B9146" t="s">
        <v>88</v>
      </c>
      <c r="C9146" s="1">
        <v>40378.538194444445</v>
      </c>
      <c r="D9146">
        <v>1</v>
      </c>
      <c r="E9146" t="s">
        <v>10</v>
      </c>
      <c r="F9146" t="s">
        <v>11</v>
      </c>
      <c r="G9146">
        <v>14</v>
      </c>
      <c r="H9146" t="str">
        <f t="shared" si="720"/>
        <v>KD</v>
      </c>
      <c r="I9146" s="2">
        <f t="shared" si="722"/>
        <v>2010</v>
      </c>
      <c r="J9146" s="2">
        <f t="shared" si="723"/>
        <v>7</v>
      </c>
      <c r="K9146" t="str">
        <f t="shared" si="724"/>
        <v>Waterjuffer</v>
      </c>
      <c r="L9146" s="25">
        <f t="shared" si="721"/>
        <v>28.428571428571427</v>
      </c>
    </row>
    <row r="9147" spans="1:12" x14ac:dyDescent="0.25">
      <c r="A9147">
        <v>523</v>
      </c>
      <c r="B9147" t="s">
        <v>88</v>
      </c>
      <c r="C9147" s="1">
        <v>40378.538194444445</v>
      </c>
      <c r="D9147">
        <v>1</v>
      </c>
      <c r="E9147" t="s">
        <v>14</v>
      </c>
      <c r="F9147" t="s">
        <v>15</v>
      </c>
      <c r="G9147">
        <v>12</v>
      </c>
      <c r="H9147" t="str">
        <f t="shared" si="720"/>
        <v>KD</v>
      </c>
      <c r="I9147" s="2">
        <f t="shared" si="722"/>
        <v>2010</v>
      </c>
      <c r="J9147" s="2">
        <f t="shared" si="723"/>
        <v>7</v>
      </c>
      <c r="K9147" t="str">
        <f t="shared" si="724"/>
        <v>Waterjuffer</v>
      </c>
      <c r="L9147" s="25">
        <f t="shared" si="721"/>
        <v>28.428571428571427</v>
      </c>
    </row>
    <row r="9148" spans="1:12" x14ac:dyDescent="0.25">
      <c r="A9148">
        <v>523</v>
      </c>
      <c r="B9148" t="s">
        <v>88</v>
      </c>
      <c r="C9148" s="1">
        <v>40378.538194444445</v>
      </c>
      <c r="D9148">
        <v>1</v>
      </c>
      <c r="E9148" t="s">
        <v>20</v>
      </c>
      <c r="F9148" t="s">
        <v>21</v>
      </c>
      <c r="G9148">
        <v>19</v>
      </c>
      <c r="H9148" t="str">
        <f t="shared" si="720"/>
        <v>KD</v>
      </c>
      <c r="I9148" s="2">
        <f t="shared" si="722"/>
        <v>2010</v>
      </c>
      <c r="J9148" s="2">
        <f t="shared" si="723"/>
        <v>7</v>
      </c>
      <c r="K9148" t="str">
        <f t="shared" si="724"/>
        <v>Waterjuffer</v>
      </c>
      <c r="L9148" s="25">
        <f t="shared" si="721"/>
        <v>28.428571428571427</v>
      </c>
    </row>
    <row r="9149" spans="1:12" x14ac:dyDescent="0.25">
      <c r="A9149">
        <v>523</v>
      </c>
      <c r="B9149" t="s">
        <v>88</v>
      </c>
      <c r="C9149" s="1">
        <v>40378.538194444445</v>
      </c>
      <c r="D9149">
        <v>1</v>
      </c>
      <c r="E9149" t="s">
        <v>71</v>
      </c>
      <c r="F9149" t="s">
        <v>72</v>
      </c>
      <c r="G9149">
        <v>7</v>
      </c>
      <c r="H9149" t="str">
        <f t="shared" si="720"/>
        <v>KD</v>
      </c>
      <c r="I9149" s="2">
        <f t="shared" si="722"/>
        <v>2010</v>
      </c>
      <c r="J9149" s="2">
        <f t="shared" si="723"/>
        <v>7</v>
      </c>
      <c r="K9149" t="str">
        <f t="shared" si="724"/>
        <v>Waterjuffer</v>
      </c>
      <c r="L9149" s="25">
        <f t="shared" si="721"/>
        <v>28.428571428571427</v>
      </c>
    </row>
    <row r="9150" spans="1:12" x14ac:dyDescent="0.25">
      <c r="A9150">
        <v>523</v>
      </c>
      <c r="B9150" t="s">
        <v>88</v>
      </c>
      <c r="C9150" s="1">
        <v>40378.538194444445</v>
      </c>
      <c r="D9150">
        <v>1</v>
      </c>
      <c r="E9150" t="s">
        <v>63</v>
      </c>
      <c r="F9150" t="s">
        <v>64</v>
      </c>
      <c r="G9150">
        <v>2</v>
      </c>
      <c r="H9150" t="str">
        <f t="shared" si="720"/>
        <v>KD</v>
      </c>
      <c r="I9150" s="2">
        <f t="shared" si="722"/>
        <v>2010</v>
      </c>
      <c r="J9150" s="2">
        <f t="shared" si="723"/>
        <v>7</v>
      </c>
      <c r="K9150" t="str">
        <f t="shared" si="724"/>
        <v>Glazenmakers</v>
      </c>
      <c r="L9150" s="25">
        <f t="shared" si="721"/>
        <v>28.428571428571427</v>
      </c>
    </row>
    <row r="9151" spans="1:12" x14ac:dyDescent="0.25">
      <c r="A9151">
        <v>523</v>
      </c>
      <c r="B9151" t="s">
        <v>88</v>
      </c>
      <c r="C9151" s="1">
        <v>40378.538194444445</v>
      </c>
      <c r="D9151">
        <v>1</v>
      </c>
      <c r="E9151" t="s">
        <v>24</v>
      </c>
      <c r="F9151" t="s">
        <v>25</v>
      </c>
      <c r="G9151">
        <v>2</v>
      </c>
      <c r="H9151" t="str">
        <f t="shared" si="720"/>
        <v>KD</v>
      </c>
      <c r="I9151" s="2">
        <f t="shared" si="722"/>
        <v>2010</v>
      </c>
      <c r="J9151" s="2">
        <f t="shared" si="723"/>
        <v>7</v>
      </c>
      <c r="K9151" t="str">
        <f t="shared" si="724"/>
        <v>Glazenmakers</v>
      </c>
      <c r="L9151" s="25">
        <f t="shared" si="721"/>
        <v>28.428571428571427</v>
      </c>
    </row>
    <row r="9152" spans="1:12" x14ac:dyDescent="0.25">
      <c r="A9152">
        <v>523</v>
      </c>
      <c r="B9152" t="s">
        <v>88</v>
      </c>
      <c r="C9152" s="1">
        <v>40378.538194444445</v>
      </c>
      <c r="D9152">
        <v>1</v>
      </c>
      <c r="E9152" t="s">
        <v>26</v>
      </c>
      <c r="F9152" t="s">
        <v>27</v>
      </c>
      <c r="G9152">
        <v>3</v>
      </c>
      <c r="H9152" t="str">
        <f t="shared" si="720"/>
        <v>KD</v>
      </c>
      <c r="I9152" s="2">
        <f t="shared" si="722"/>
        <v>2010</v>
      </c>
      <c r="J9152" s="2">
        <f t="shared" si="723"/>
        <v>7</v>
      </c>
      <c r="K9152" t="str">
        <f t="shared" si="724"/>
        <v>Glazenmakers</v>
      </c>
      <c r="L9152" s="25">
        <f t="shared" si="721"/>
        <v>28.428571428571427</v>
      </c>
    </row>
    <row r="9153" spans="1:12" x14ac:dyDescent="0.25">
      <c r="A9153">
        <v>523</v>
      </c>
      <c r="B9153" t="s">
        <v>88</v>
      </c>
      <c r="C9153" s="1">
        <v>40378.538194444445</v>
      </c>
      <c r="D9153">
        <v>1</v>
      </c>
      <c r="E9153" t="s">
        <v>18</v>
      </c>
      <c r="F9153" t="s">
        <v>19</v>
      </c>
      <c r="G9153">
        <v>9</v>
      </c>
      <c r="H9153" t="str">
        <f t="shared" si="720"/>
        <v>KD</v>
      </c>
      <c r="I9153" s="2">
        <f t="shared" si="722"/>
        <v>2010</v>
      </c>
      <c r="J9153" s="2">
        <f t="shared" si="723"/>
        <v>7</v>
      </c>
      <c r="K9153" t="str">
        <f t="shared" si="724"/>
        <v>Korenbouten</v>
      </c>
      <c r="L9153" s="25">
        <f t="shared" si="721"/>
        <v>28.428571428571427</v>
      </c>
    </row>
    <row r="9154" spans="1:12" x14ac:dyDescent="0.25">
      <c r="A9154">
        <v>523</v>
      </c>
      <c r="B9154" t="s">
        <v>88</v>
      </c>
      <c r="C9154" s="1">
        <v>40378.538194444445</v>
      </c>
      <c r="D9154">
        <v>1</v>
      </c>
      <c r="E9154" t="s">
        <v>40</v>
      </c>
      <c r="F9154" t="s">
        <v>41</v>
      </c>
      <c r="G9154">
        <v>2</v>
      </c>
      <c r="H9154" t="str">
        <f t="shared" ref="H9154:H9217" si="725">VLOOKUP(A9154,$N$2:$O$51,2,FALSE)</f>
        <v>KD</v>
      </c>
      <c r="I9154" s="2">
        <f t="shared" si="722"/>
        <v>2010</v>
      </c>
      <c r="J9154" s="2">
        <f t="shared" si="723"/>
        <v>7</v>
      </c>
      <c r="K9154" t="str">
        <f t="shared" si="724"/>
        <v>Korenbouten</v>
      </c>
      <c r="L9154" s="25">
        <f t="shared" si="721"/>
        <v>28.428571428571427</v>
      </c>
    </row>
    <row r="9155" spans="1:12" x14ac:dyDescent="0.25">
      <c r="A9155">
        <v>523</v>
      </c>
      <c r="B9155" t="s">
        <v>88</v>
      </c>
      <c r="C9155" s="1">
        <v>40378.538194444445</v>
      </c>
      <c r="D9155">
        <v>1</v>
      </c>
      <c r="E9155" t="s">
        <v>32</v>
      </c>
      <c r="F9155" t="s">
        <v>33</v>
      </c>
      <c r="G9155">
        <v>1</v>
      </c>
      <c r="H9155" t="str">
        <f t="shared" si="725"/>
        <v>KD</v>
      </c>
      <c r="I9155" s="2">
        <f t="shared" si="722"/>
        <v>2010</v>
      </c>
      <c r="J9155" s="2">
        <f t="shared" si="723"/>
        <v>7</v>
      </c>
      <c r="K9155" t="str">
        <f t="shared" si="724"/>
        <v>Korenbouten</v>
      </c>
      <c r="L9155" s="25">
        <f t="shared" ref="L9155:L9218" si="726">(ROUNDDOWN(C9155-DATE(I9155,1,1),0))/7</f>
        <v>28.428571428571427</v>
      </c>
    </row>
    <row r="9156" spans="1:12" x14ac:dyDescent="0.25">
      <c r="A9156">
        <v>523</v>
      </c>
      <c r="B9156" t="s">
        <v>88</v>
      </c>
      <c r="C9156" s="1">
        <v>40378.538194444445</v>
      </c>
      <c r="D9156">
        <v>2</v>
      </c>
      <c r="E9156" t="s">
        <v>10</v>
      </c>
      <c r="F9156" t="s">
        <v>11</v>
      </c>
      <c r="G9156">
        <v>19</v>
      </c>
      <c r="H9156" t="str">
        <f t="shared" si="725"/>
        <v>KD</v>
      </c>
      <c r="I9156" s="2">
        <f t="shared" si="722"/>
        <v>2010</v>
      </c>
      <c r="J9156" s="2">
        <f t="shared" si="723"/>
        <v>7</v>
      </c>
      <c r="K9156" t="str">
        <f t="shared" si="724"/>
        <v>Waterjuffer</v>
      </c>
      <c r="L9156" s="25">
        <f t="shared" si="726"/>
        <v>28.428571428571427</v>
      </c>
    </row>
    <row r="9157" spans="1:12" x14ac:dyDescent="0.25">
      <c r="A9157">
        <v>523</v>
      </c>
      <c r="B9157" t="s">
        <v>88</v>
      </c>
      <c r="C9157" s="1">
        <v>40378.538194444445</v>
      </c>
      <c r="D9157">
        <v>2</v>
      </c>
      <c r="E9157" t="s">
        <v>14</v>
      </c>
      <c r="F9157" t="s">
        <v>15</v>
      </c>
      <c r="G9157">
        <v>3</v>
      </c>
      <c r="H9157" t="str">
        <f t="shared" si="725"/>
        <v>KD</v>
      </c>
      <c r="I9157" s="2">
        <f t="shared" si="722"/>
        <v>2010</v>
      </c>
      <c r="J9157" s="2">
        <f t="shared" si="723"/>
        <v>7</v>
      </c>
      <c r="K9157" t="str">
        <f t="shared" si="724"/>
        <v>Waterjuffer</v>
      </c>
      <c r="L9157" s="25">
        <f t="shared" si="726"/>
        <v>28.428571428571427</v>
      </c>
    </row>
    <row r="9158" spans="1:12" x14ac:dyDescent="0.25">
      <c r="A9158">
        <v>523</v>
      </c>
      <c r="B9158" t="s">
        <v>88</v>
      </c>
      <c r="C9158" s="1">
        <v>40378.538194444445</v>
      </c>
      <c r="D9158">
        <v>2</v>
      </c>
      <c r="E9158" t="s">
        <v>20</v>
      </c>
      <c r="F9158" t="s">
        <v>21</v>
      </c>
      <c r="G9158">
        <v>56</v>
      </c>
      <c r="H9158" t="str">
        <f t="shared" si="725"/>
        <v>KD</v>
      </c>
      <c r="I9158" s="2">
        <f t="shared" si="722"/>
        <v>2010</v>
      </c>
      <c r="J9158" s="2">
        <f t="shared" si="723"/>
        <v>7</v>
      </c>
      <c r="K9158" t="str">
        <f t="shared" si="724"/>
        <v>Waterjuffer</v>
      </c>
      <c r="L9158" s="25">
        <f t="shared" si="726"/>
        <v>28.428571428571427</v>
      </c>
    </row>
    <row r="9159" spans="1:12" x14ac:dyDescent="0.25">
      <c r="A9159">
        <v>523</v>
      </c>
      <c r="B9159" t="s">
        <v>88</v>
      </c>
      <c r="C9159" s="1">
        <v>40378.538194444445</v>
      </c>
      <c r="D9159">
        <v>2</v>
      </c>
      <c r="E9159" t="s">
        <v>61</v>
      </c>
      <c r="F9159" t="s">
        <v>62</v>
      </c>
      <c r="G9159">
        <v>2</v>
      </c>
      <c r="H9159" t="str">
        <f t="shared" si="725"/>
        <v>KD</v>
      </c>
      <c r="I9159" s="2">
        <f t="shared" si="722"/>
        <v>2010</v>
      </c>
      <c r="J9159" s="2">
        <f t="shared" si="723"/>
        <v>7</v>
      </c>
      <c r="K9159" t="str">
        <f t="shared" si="724"/>
        <v>Waterjuffer</v>
      </c>
      <c r="L9159" s="25">
        <f t="shared" si="726"/>
        <v>28.428571428571427</v>
      </c>
    </row>
    <row r="9160" spans="1:12" x14ac:dyDescent="0.25">
      <c r="A9160">
        <v>523</v>
      </c>
      <c r="B9160" t="s">
        <v>88</v>
      </c>
      <c r="C9160" s="1">
        <v>40378.538194444445</v>
      </c>
      <c r="D9160">
        <v>2</v>
      </c>
      <c r="E9160" t="s">
        <v>71</v>
      </c>
      <c r="F9160" t="s">
        <v>72</v>
      </c>
      <c r="G9160">
        <v>43</v>
      </c>
      <c r="H9160" t="str">
        <f t="shared" si="725"/>
        <v>KD</v>
      </c>
      <c r="I9160" s="2">
        <f t="shared" si="722"/>
        <v>2010</v>
      </c>
      <c r="J9160" s="2">
        <f t="shared" si="723"/>
        <v>7</v>
      </c>
      <c r="K9160" t="str">
        <f t="shared" si="724"/>
        <v>Waterjuffer</v>
      </c>
      <c r="L9160" s="25">
        <f t="shared" si="726"/>
        <v>28.428571428571427</v>
      </c>
    </row>
    <row r="9161" spans="1:12" x14ac:dyDescent="0.25">
      <c r="A9161">
        <v>523</v>
      </c>
      <c r="B9161" t="s">
        <v>88</v>
      </c>
      <c r="C9161" s="1">
        <v>40378.538194444445</v>
      </c>
      <c r="D9161">
        <v>2</v>
      </c>
      <c r="E9161" t="s">
        <v>24</v>
      </c>
      <c r="F9161" t="s">
        <v>25</v>
      </c>
      <c r="G9161">
        <v>1</v>
      </c>
      <c r="H9161" t="str">
        <f t="shared" si="725"/>
        <v>KD</v>
      </c>
      <c r="I9161" s="2">
        <f t="shared" si="722"/>
        <v>2010</v>
      </c>
      <c r="J9161" s="2">
        <f t="shared" si="723"/>
        <v>7</v>
      </c>
      <c r="K9161" t="str">
        <f t="shared" si="724"/>
        <v>Glazenmakers</v>
      </c>
      <c r="L9161" s="25">
        <f t="shared" si="726"/>
        <v>28.428571428571427</v>
      </c>
    </row>
    <row r="9162" spans="1:12" x14ac:dyDescent="0.25">
      <c r="A9162">
        <v>523</v>
      </c>
      <c r="B9162" t="s">
        <v>88</v>
      </c>
      <c r="C9162" s="1">
        <v>40378.538194444445</v>
      </c>
      <c r="D9162">
        <v>2</v>
      </c>
      <c r="E9162" t="s">
        <v>26</v>
      </c>
      <c r="F9162" t="s">
        <v>27</v>
      </c>
      <c r="G9162">
        <v>3</v>
      </c>
      <c r="H9162" t="str">
        <f t="shared" si="725"/>
        <v>KD</v>
      </c>
      <c r="I9162" s="2">
        <f t="shared" si="722"/>
        <v>2010</v>
      </c>
      <c r="J9162" s="2">
        <f t="shared" si="723"/>
        <v>7</v>
      </c>
      <c r="K9162" t="str">
        <f t="shared" si="724"/>
        <v>Glazenmakers</v>
      </c>
      <c r="L9162" s="25">
        <f t="shared" si="726"/>
        <v>28.428571428571427</v>
      </c>
    </row>
    <row r="9163" spans="1:12" x14ac:dyDescent="0.25">
      <c r="A9163">
        <v>523</v>
      </c>
      <c r="B9163" t="s">
        <v>88</v>
      </c>
      <c r="C9163" s="1">
        <v>40378.538194444445</v>
      </c>
      <c r="D9163">
        <v>2</v>
      </c>
      <c r="E9163" t="s">
        <v>28</v>
      </c>
      <c r="F9163" t="s">
        <v>29</v>
      </c>
      <c r="G9163">
        <v>1</v>
      </c>
      <c r="H9163" t="str">
        <f t="shared" si="725"/>
        <v>KD</v>
      </c>
      <c r="I9163" s="2">
        <f t="shared" si="722"/>
        <v>2010</v>
      </c>
      <c r="J9163" s="2">
        <f t="shared" si="723"/>
        <v>7</v>
      </c>
      <c r="K9163" t="str">
        <f t="shared" si="724"/>
        <v>Korenbouten</v>
      </c>
      <c r="L9163" s="25">
        <f t="shared" si="726"/>
        <v>28.428571428571427</v>
      </c>
    </row>
    <row r="9164" spans="1:12" x14ac:dyDescent="0.25">
      <c r="A9164">
        <v>523</v>
      </c>
      <c r="B9164" t="s">
        <v>88</v>
      </c>
      <c r="C9164" s="1">
        <v>40378.538194444445</v>
      </c>
      <c r="D9164">
        <v>2</v>
      </c>
      <c r="E9164" t="s">
        <v>18</v>
      </c>
      <c r="F9164" t="s">
        <v>19</v>
      </c>
      <c r="G9164">
        <v>5</v>
      </c>
      <c r="H9164" t="str">
        <f t="shared" si="725"/>
        <v>KD</v>
      </c>
      <c r="I9164" s="2">
        <f t="shared" si="722"/>
        <v>2010</v>
      </c>
      <c r="J9164" s="2">
        <f t="shared" si="723"/>
        <v>7</v>
      </c>
      <c r="K9164" t="str">
        <f t="shared" si="724"/>
        <v>Korenbouten</v>
      </c>
      <c r="L9164" s="25">
        <f t="shared" si="726"/>
        <v>28.428571428571427</v>
      </c>
    </row>
    <row r="9165" spans="1:12" x14ac:dyDescent="0.25">
      <c r="A9165">
        <v>523</v>
      </c>
      <c r="B9165" t="s">
        <v>88</v>
      </c>
      <c r="C9165" s="1">
        <v>40378.538194444445</v>
      </c>
      <c r="D9165">
        <v>2</v>
      </c>
      <c r="E9165" t="s">
        <v>40</v>
      </c>
      <c r="F9165" t="s">
        <v>41</v>
      </c>
      <c r="G9165">
        <v>2</v>
      </c>
      <c r="H9165" t="str">
        <f t="shared" si="725"/>
        <v>KD</v>
      </c>
      <c r="I9165" s="2">
        <f t="shared" si="722"/>
        <v>2010</v>
      </c>
      <c r="J9165" s="2">
        <f t="shared" si="723"/>
        <v>7</v>
      </c>
      <c r="K9165" t="str">
        <f t="shared" si="724"/>
        <v>Korenbouten</v>
      </c>
      <c r="L9165" s="25">
        <f t="shared" si="726"/>
        <v>28.428571428571427</v>
      </c>
    </row>
    <row r="9166" spans="1:12" x14ac:dyDescent="0.25">
      <c r="A9166">
        <v>523</v>
      </c>
      <c r="B9166" t="s">
        <v>88</v>
      </c>
      <c r="C9166" s="1">
        <v>40378.538194444445</v>
      </c>
      <c r="D9166">
        <v>2</v>
      </c>
      <c r="E9166" t="s">
        <v>32</v>
      </c>
      <c r="F9166" t="s">
        <v>33</v>
      </c>
      <c r="G9166">
        <v>2</v>
      </c>
      <c r="H9166" t="str">
        <f t="shared" si="725"/>
        <v>KD</v>
      </c>
      <c r="I9166" s="2">
        <f t="shared" si="722"/>
        <v>2010</v>
      </c>
      <c r="J9166" s="2">
        <f t="shared" si="723"/>
        <v>7</v>
      </c>
      <c r="K9166" t="str">
        <f t="shared" si="724"/>
        <v>Korenbouten</v>
      </c>
      <c r="L9166" s="25">
        <f t="shared" si="726"/>
        <v>28.428571428571427</v>
      </c>
    </row>
    <row r="9167" spans="1:12" x14ac:dyDescent="0.25">
      <c r="A9167">
        <v>523</v>
      </c>
      <c r="B9167" t="s">
        <v>88</v>
      </c>
      <c r="C9167" s="1">
        <v>40378.538194444445</v>
      </c>
      <c r="D9167">
        <v>4</v>
      </c>
      <c r="E9167" t="s">
        <v>26</v>
      </c>
      <c r="F9167" t="s">
        <v>27</v>
      </c>
      <c r="G9167">
        <v>1</v>
      </c>
      <c r="H9167" t="str">
        <f t="shared" si="725"/>
        <v>KD</v>
      </c>
      <c r="I9167" s="2">
        <f t="shared" si="722"/>
        <v>2010</v>
      </c>
      <c r="J9167" s="2">
        <f t="shared" si="723"/>
        <v>7</v>
      </c>
      <c r="K9167" t="str">
        <f t="shared" si="724"/>
        <v>Glazenmakers</v>
      </c>
      <c r="L9167" s="25">
        <f t="shared" si="726"/>
        <v>28.428571428571427</v>
      </c>
    </row>
    <row r="9168" spans="1:12" x14ac:dyDescent="0.25">
      <c r="A9168">
        <v>523</v>
      </c>
      <c r="B9168" t="s">
        <v>88</v>
      </c>
      <c r="C9168" s="1">
        <v>40378.538194444445</v>
      </c>
      <c r="D9168">
        <v>4</v>
      </c>
      <c r="E9168" t="s">
        <v>18</v>
      </c>
      <c r="F9168" t="s">
        <v>19</v>
      </c>
      <c r="G9168">
        <v>1</v>
      </c>
      <c r="H9168" t="str">
        <f t="shared" si="725"/>
        <v>KD</v>
      </c>
      <c r="I9168" s="2">
        <f t="shared" si="722"/>
        <v>2010</v>
      </c>
      <c r="J9168" s="2">
        <f t="shared" si="723"/>
        <v>7</v>
      </c>
      <c r="K9168" t="str">
        <f t="shared" si="724"/>
        <v>Korenbouten</v>
      </c>
      <c r="L9168" s="25">
        <f t="shared" si="726"/>
        <v>28.428571428571427</v>
      </c>
    </row>
    <row r="9169" spans="1:12" x14ac:dyDescent="0.25">
      <c r="A9169">
        <v>523</v>
      </c>
      <c r="B9169" t="s">
        <v>88</v>
      </c>
      <c r="C9169" s="1">
        <v>40392.552083333336</v>
      </c>
      <c r="D9169">
        <v>1</v>
      </c>
      <c r="E9169" t="s">
        <v>59</v>
      </c>
      <c r="F9169" t="s">
        <v>60</v>
      </c>
      <c r="G9169">
        <v>3</v>
      </c>
      <c r="H9169" t="str">
        <f t="shared" si="725"/>
        <v>KD</v>
      </c>
      <c r="I9169" s="2">
        <f t="shared" si="722"/>
        <v>2010</v>
      </c>
      <c r="J9169" s="2">
        <f t="shared" si="723"/>
        <v>8</v>
      </c>
      <c r="K9169" t="str">
        <f t="shared" si="724"/>
        <v>Pantserjuffers</v>
      </c>
      <c r="L9169" s="25">
        <f t="shared" si="726"/>
        <v>30.428571428571427</v>
      </c>
    </row>
    <row r="9170" spans="1:12" x14ac:dyDescent="0.25">
      <c r="A9170">
        <v>523</v>
      </c>
      <c r="B9170" t="s">
        <v>88</v>
      </c>
      <c r="C9170" s="1">
        <v>40392.552083333336</v>
      </c>
      <c r="D9170">
        <v>1</v>
      </c>
      <c r="E9170" t="s">
        <v>10</v>
      </c>
      <c r="F9170" t="s">
        <v>11</v>
      </c>
      <c r="G9170">
        <v>36</v>
      </c>
      <c r="H9170" t="str">
        <f t="shared" si="725"/>
        <v>KD</v>
      </c>
      <c r="I9170" s="2">
        <f t="shared" si="722"/>
        <v>2010</v>
      </c>
      <c r="J9170" s="2">
        <f t="shared" si="723"/>
        <v>8</v>
      </c>
      <c r="K9170" t="str">
        <f t="shared" si="724"/>
        <v>Waterjuffer</v>
      </c>
      <c r="L9170" s="25">
        <f t="shared" si="726"/>
        <v>30.428571428571427</v>
      </c>
    </row>
    <row r="9171" spans="1:12" x14ac:dyDescent="0.25">
      <c r="A9171">
        <v>523</v>
      </c>
      <c r="B9171" t="s">
        <v>88</v>
      </c>
      <c r="C9171" s="1">
        <v>40392.552083333336</v>
      </c>
      <c r="D9171">
        <v>1</v>
      </c>
      <c r="E9171" t="s">
        <v>14</v>
      </c>
      <c r="F9171" t="s">
        <v>15</v>
      </c>
      <c r="G9171">
        <v>3</v>
      </c>
      <c r="H9171" t="str">
        <f t="shared" si="725"/>
        <v>KD</v>
      </c>
      <c r="I9171" s="2">
        <f t="shared" si="722"/>
        <v>2010</v>
      </c>
      <c r="J9171" s="2">
        <f t="shared" si="723"/>
        <v>8</v>
      </c>
      <c r="K9171" t="str">
        <f t="shared" si="724"/>
        <v>Waterjuffer</v>
      </c>
      <c r="L9171" s="25">
        <f t="shared" si="726"/>
        <v>30.428571428571427</v>
      </c>
    </row>
    <row r="9172" spans="1:12" x14ac:dyDescent="0.25">
      <c r="A9172">
        <v>523</v>
      </c>
      <c r="B9172" t="s">
        <v>88</v>
      </c>
      <c r="C9172" s="1">
        <v>40392.552083333336</v>
      </c>
      <c r="D9172">
        <v>1</v>
      </c>
      <c r="E9172" t="s">
        <v>20</v>
      </c>
      <c r="F9172" t="s">
        <v>21</v>
      </c>
      <c r="G9172">
        <v>4</v>
      </c>
      <c r="H9172" t="str">
        <f t="shared" si="725"/>
        <v>KD</v>
      </c>
      <c r="I9172" s="2">
        <f t="shared" si="722"/>
        <v>2010</v>
      </c>
      <c r="J9172" s="2">
        <f t="shared" si="723"/>
        <v>8</v>
      </c>
      <c r="K9172" t="str">
        <f t="shared" si="724"/>
        <v>Waterjuffer</v>
      </c>
      <c r="L9172" s="25">
        <f t="shared" si="726"/>
        <v>30.428571428571427</v>
      </c>
    </row>
    <row r="9173" spans="1:12" x14ac:dyDescent="0.25">
      <c r="A9173">
        <v>523</v>
      </c>
      <c r="B9173" t="s">
        <v>88</v>
      </c>
      <c r="C9173" s="1">
        <v>40392.552083333336</v>
      </c>
      <c r="D9173">
        <v>1</v>
      </c>
      <c r="E9173" t="s">
        <v>61</v>
      </c>
      <c r="F9173" t="s">
        <v>62</v>
      </c>
      <c r="G9173">
        <v>1</v>
      </c>
      <c r="H9173" t="str">
        <f t="shared" si="725"/>
        <v>KD</v>
      </c>
      <c r="I9173" s="2">
        <f t="shared" si="722"/>
        <v>2010</v>
      </c>
      <c r="J9173" s="2">
        <f t="shared" si="723"/>
        <v>8</v>
      </c>
      <c r="K9173" t="str">
        <f t="shared" si="724"/>
        <v>Waterjuffer</v>
      </c>
      <c r="L9173" s="25">
        <f t="shared" si="726"/>
        <v>30.428571428571427</v>
      </c>
    </row>
    <row r="9174" spans="1:12" x14ac:dyDescent="0.25">
      <c r="A9174">
        <v>523</v>
      </c>
      <c r="B9174" t="s">
        <v>88</v>
      </c>
      <c r="C9174" s="1">
        <v>40392.552083333336</v>
      </c>
      <c r="D9174">
        <v>1</v>
      </c>
      <c r="E9174" t="s">
        <v>71</v>
      </c>
      <c r="F9174" t="s">
        <v>72</v>
      </c>
      <c r="G9174">
        <v>17</v>
      </c>
      <c r="H9174" t="str">
        <f t="shared" si="725"/>
        <v>KD</v>
      </c>
      <c r="I9174" s="2">
        <f t="shared" si="722"/>
        <v>2010</v>
      </c>
      <c r="J9174" s="2">
        <f t="shared" si="723"/>
        <v>8</v>
      </c>
      <c r="K9174" t="str">
        <f t="shared" si="724"/>
        <v>Waterjuffer</v>
      </c>
      <c r="L9174" s="25">
        <f t="shared" si="726"/>
        <v>30.428571428571427</v>
      </c>
    </row>
    <row r="9175" spans="1:12" x14ac:dyDescent="0.25">
      <c r="A9175">
        <v>523</v>
      </c>
      <c r="B9175" t="s">
        <v>88</v>
      </c>
      <c r="C9175" s="1">
        <v>40392.552083333336</v>
      </c>
      <c r="D9175">
        <v>1</v>
      </c>
      <c r="E9175" t="s">
        <v>63</v>
      </c>
      <c r="F9175" t="s">
        <v>64</v>
      </c>
      <c r="G9175">
        <v>1</v>
      </c>
      <c r="H9175" t="str">
        <f t="shared" si="725"/>
        <v>KD</v>
      </c>
      <c r="I9175" s="2">
        <f t="shared" si="722"/>
        <v>2010</v>
      </c>
      <c r="J9175" s="2">
        <f t="shared" si="723"/>
        <v>8</v>
      </c>
      <c r="K9175" t="str">
        <f t="shared" si="724"/>
        <v>Glazenmakers</v>
      </c>
      <c r="L9175" s="25">
        <f t="shared" si="726"/>
        <v>30.428571428571427</v>
      </c>
    </row>
    <row r="9176" spans="1:12" x14ac:dyDescent="0.25">
      <c r="A9176">
        <v>523</v>
      </c>
      <c r="B9176" t="s">
        <v>88</v>
      </c>
      <c r="C9176" s="1">
        <v>40392.552083333336</v>
      </c>
      <c r="D9176">
        <v>1</v>
      </c>
      <c r="E9176" t="s">
        <v>26</v>
      </c>
      <c r="F9176" t="s">
        <v>27</v>
      </c>
      <c r="G9176">
        <v>1</v>
      </c>
      <c r="H9176" t="str">
        <f t="shared" si="725"/>
        <v>KD</v>
      </c>
      <c r="I9176" s="2">
        <f t="shared" si="722"/>
        <v>2010</v>
      </c>
      <c r="J9176" s="2">
        <f t="shared" si="723"/>
        <v>8</v>
      </c>
      <c r="K9176" t="str">
        <f t="shared" si="724"/>
        <v>Glazenmakers</v>
      </c>
      <c r="L9176" s="25">
        <f t="shared" si="726"/>
        <v>30.428571428571427</v>
      </c>
    </row>
    <row r="9177" spans="1:12" x14ac:dyDescent="0.25">
      <c r="A9177">
        <v>523</v>
      </c>
      <c r="B9177" t="s">
        <v>88</v>
      </c>
      <c r="C9177" s="1">
        <v>40392.552083333336</v>
      </c>
      <c r="D9177">
        <v>1</v>
      </c>
      <c r="E9177" t="s">
        <v>18</v>
      </c>
      <c r="F9177" t="s">
        <v>19</v>
      </c>
      <c r="G9177">
        <v>3</v>
      </c>
      <c r="H9177" t="str">
        <f t="shared" si="725"/>
        <v>KD</v>
      </c>
      <c r="I9177" s="2">
        <f t="shared" si="722"/>
        <v>2010</v>
      </c>
      <c r="J9177" s="2">
        <f t="shared" si="723"/>
        <v>8</v>
      </c>
      <c r="K9177" t="str">
        <f t="shared" si="724"/>
        <v>Korenbouten</v>
      </c>
      <c r="L9177" s="25">
        <f t="shared" si="726"/>
        <v>30.428571428571427</v>
      </c>
    </row>
    <row r="9178" spans="1:12" x14ac:dyDescent="0.25">
      <c r="A9178">
        <v>523</v>
      </c>
      <c r="B9178" t="s">
        <v>88</v>
      </c>
      <c r="C9178" s="1">
        <v>40392.552083333336</v>
      </c>
      <c r="D9178">
        <v>1</v>
      </c>
      <c r="E9178" t="s">
        <v>68</v>
      </c>
      <c r="F9178" t="s">
        <v>69</v>
      </c>
      <c r="G9178">
        <v>1</v>
      </c>
      <c r="H9178" t="str">
        <f t="shared" si="725"/>
        <v>KD</v>
      </c>
      <c r="I9178" s="2">
        <f t="shared" si="722"/>
        <v>2010</v>
      </c>
      <c r="J9178" s="2">
        <f t="shared" si="723"/>
        <v>8</v>
      </c>
      <c r="K9178" t="str">
        <f t="shared" si="724"/>
        <v>Korenbouten</v>
      </c>
      <c r="L9178" s="25">
        <f t="shared" si="726"/>
        <v>30.428571428571427</v>
      </c>
    </row>
    <row r="9179" spans="1:12" x14ac:dyDescent="0.25">
      <c r="A9179">
        <v>523</v>
      </c>
      <c r="B9179" t="s">
        <v>88</v>
      </c>
      <c r="C9179" s="1">
        <v>40392.552083333336</v>
      </c>
      <c r="D9179">
        <v>1</v>
      </c>
      <c r="E9179" t="s">
        <v>40</v>
      </c>
      <c r="F9179" t="s">
        <v>41</v>
      </c>
      <c r="G9179">
        <v>2</v>
      </c>
      <c r="H9179" t="str">
        <f t="shared" si="725"/>
        <v>KD</v>
      </c>
      <c r="I9179" s="2">
        <f t="shared" si="722"/>
        <v>2010</v>
      </c>
      <c r="J9179" s="2">
        <f t="shared" si="723"/>
        <v>8</v>
      </c>
      <c r="K9179" t="str">
        <f t="shared" si="724"/>
        <v>Korenbouten</v>
      </c>
      <c r="L9179" s="25">
        <f t="shared" si="726"/>
        <v>30.428571428571427</v>
      </c>
    </row>
    <row r="9180" spans="1:12" x14ac:dyDescent="0.25">
      <c r="A9180">
        <v>523</v>
      </c>
      <c r="B9180" t="s">
        <v>88</v>
      </c>
      <c r="C9180" s="1">
        <v>40392.552083333336</v>
      </c>
      <c r="D9180">
        <v>1</v>
      </c>
      <c r="E9180" t="s">
        <v>32</v>
      </c>
      <c r="F9180" t="s">
        <v>33</v>
      </c>
      <c r="G9180">
        <v>1</v>
      </c>
      <c r="H9180" t="str">
        <f t="shared" si="725"/>
        <v>KD</v>
      </c>
      <c r="I9180" s="2">
        <f t="shared" si="722"/>
        <v>2010</v>
      </c>
      <c r="J9180" s="2">
        <f t="shared" si="723"/>
        <v>8</v>
      </c>
      <c r="K9180" t="str">
        <f t="shared" si="724"/>
        <v>Korenbouten</v>
      </c>
      <c r="L9180" s="25">
        <f t="shared" si="726"/>
        <v>30.428571428571427</v>
      </c>
    </row>
    <row r="9181" spans="1:12" x14ac:dyDescent="0.25">
      <c r="A9181">
        <v>523</v>
      </c>
      <c r="B9181" t="s">
        <v>88</v>
      </c>
      <c r="C9181" s="1">
        <v>40392.552083333336</v>
      </c>
      <c r="D9181">
        <v>2</v>
      </c>
      <c r="E9181" t="s">
        <v>10</v>
      </c>
      <c r="F9181" t="s">
        <v>11</v>
      </c>
      <c r="G9181">
        <v>24</v>
      </c>
      <c r="H9181" t="str">
        <f t="shared" si="725"/>
        <v>KD</v>
      </c>
      <c r="I9181" s="2">
        <f t="shared" si="722"/>
        <v>2010</v>
      </c>
      <c r="J9181" s="2">
        <f t="shared" si="723"/>
        <v>8</v>
      </c>
      <c r="K9181" t="str">
        <f t="shared" si="724"/>
        <v>Waterjuffer</v>
      </c>
      <c r="L9181" s="25">
        <f t="shared" si="726"/>
        <v>30.428571428571427</v>
      </c>
    </row>
    <row r="9182" spans="1:12" x14ac:dyDescent="0.25">
      <c r="A9182">
        <v>523</v>
      </c>
      <c r="B9182" t="s">
        <v>88</v>
      </c>
      <c r="C9182" s="1">
        <v>40392.552083333336</v>
      </c>
      <c r="D9182">
        <v>2</v>
      </c>
      <c r="E9182" t="s">
        <v>14</v>
      </c>
      <c r="F9182" t="s">
        <v>15</v>
      </c>
      <c r="G9182">
        <v>7</v>
      </c>
      <c r="H9182" t="str">
        <f t="shared" si="725"/>
        <v>KD</v>
      </c>
      <c r="I9182" s="2">
        <f t="shared" si="722"/>
        <v>2010</v>
      </c>
      <c r="J9182" s="2">
        <f t="shared" si="723"/>
        <v>8</v>
      </c>
      <c r="K9182" t="str">
        <f t="shared" si="724"/>
        <v>Waterjuffer</v>
      </c>
      <c r="L9182" s="25">
        <f t="shared" si="726"/>
        <v>30.428571428571427</v>
      </c>
    </row>
    <row r="9183" spans="1:12" x14ac:dyDescent="0.25">
      <c r="A9183">
        <v>523</v>
      </c>
      <c r="B9183" t="s">
        <v>88</v>
      </c>
      <c r="C9183" s="1">
        <v>40392.552083333336</v>
      </c>
      <c r="D9183">
        <v>2</v>
      </c>
      <c r="E9183" t="s">
        <v>20</v>
      </c>
      <c r="F9183" t="s">
        <v>21</v>
      </c>
      <c r="G9183">
        <v>13</v>
      </c>
      <c r="H9183" t="str">
        <f t="shared" si="725"/>
        <v>KD</v>
      </c>
      <c r="I9183" s="2">
        <f t="shared" si="722"/>
        <v>2010</v>
      </c>
      <c r="J9183" s="2">
        <f t="shared" si="723"/>
        <v>8</v>
      </c>
      <c r="K9183" t="str">
        <f t="shared" si="724"/>
        <v>Waterjuffer</v>
      </c>
      <c r="L9183" s="25">
        <f t="shared" si="726"/>
        <v>30.428571428571427</v>
      </c>
    </row>
    <row r="9184" spans="1:12" x14ac:dyDescent="0.25">
      <c r="A9184">
        <v>523</v>
      </c>
      <c r="B9184" t="s">
        <v>88</v>
      </c>
      <c r="C9184" s="1">
        <v>40392.552083333336</v>
      </c>
      <c r="D9184">
        <v>2</v>
      </c>
      <c r="E9184" t="s">
        <v>61</v>
      </c>
      <c r="F9184" t="s">
        <v>62</v>
      </c>
      <c r="G9184">
        <v>2</v>
      </c>
      <c r="H9184" t="str">
        <f t="shared" si="725"/>
        <v>KD</v>
      </c>
      <c r="I9184" s="2">
        <f t="shared" si="722"/>
        <v>2010</v>
      </c>
      <c r="J9184" s="2">
        <f t="shared" si="723"/>
        <v>8</v>
      </c>
      <c r="K9184" t="str">
        <f t="shared" si="724"/>
        <v>Waterjuffer</v>
      </c>
      <c r="L9184" s="25">
        <f t="shared" si="726"/>
        <v>30.428571428571427</v>
      </c>
    </row>
    <row r="9185" spans="1:12" x14ac:dyDescent="0.25">
      <c r="A9185">
        <v>523</v>
      </c>
      <c r="B9185" t="s">
        <v>88</v>
      </c>
      <c r="C9185" s="1">
        <v>40392.552083333336</v>
      </c>
      <c r="D9185">
        <v>2</v>
      </c>
      <c r="E9185" t="s">
        <v>71</v>
      </c>
      <c r="F9185" t="s">
        <v>72</v>
      </c>
      <c r="G9185">
        <v>52</v>
      </c>
      <c r="H9185" t="str">
        <f t="shared" si="725"/>
        <v>KD</v>
      </c>
      <c r="I9185" s="2">
        <f t="shared" si="722"/>
        <v>2010</v>
      </c>
      <c r="J9185" s="2">
        <f t="shared" si="723"/>
        <v>8</v>
      </c>
      <c r="K9185" t="str">
        <f t="shared" si="724"/>
        <v>Waterjuffer</v>
      </c>
      <c r="L9185" s="25">
        <f t="shared" si="726"/>
        <v>30.428571428571427</v>
      </c>
    </row>
    <row r="9186" spans="1:12" x14ac:dyDescent="0.25">
      <c r="A9186">
        <v>523</v>
      </c>
      <c r="B9186" t="s">
        <v>88</v>
      </c>
      <c r="C9186" s="1">
        <v>40392.552083333336</v>
      </c>
      <c r="D9186">
        <v>2</v>
      </c>
      <c r="E9186" t="s">
        <v>63</v>
      </c>
      <c r="F9186" t="s">
        <v>64</v>
      </c>
      <c r="G9186">
        <v>3</v>
      </c>
      <c r="H9186" t="str">
        <f t="shared" si="725"/>
        <v>KD</v>
      </c>
      <c r="I9186" s="2">
        <f t="shared" si="722"/>
        <v>2010</v>
      </c>
      <c r="J9186" s="2">
        <f t="shared" si="723"/>
        <v>8</v>
      </c>
      <c r="K9186" t="str">
        <f t="shared" si="724"/>
        <v>Glazenmakers</v>
      </c>
      <c r="L9186" s="25">
        <f t="shared" si="726"/>
        <v>30.428571428571427</v>
      </c>
    </row>
    <row r="9187" spans="1:12" x14ac:dyDescent="0.25">
      <c r="A9187">
        <v>523</v>
      </c>
      <c r="B9187" t="s">
        <v>88</v>
      </c>
      <c r="C9187" s="1">
        <v>40392.552083333336</v>
      </c>
      <c r="D9187">
        <v>2</v>
      </c>
      <c r="E9187" t="s">
        <v>26</v>
      </c>
      <c r="F9187" t="s">
        <v>27</v>
      </c>
      <c r="G9187">
        <v>4</v>
      </c>
      <c r="H9187" t="str">
        <f t="shared" si="725"/>
        <v>KD</v>
      </c>
      <c r="I9187" s="2">
        <f t="shared" si="722"/>
        <v>2010</v>
      </c>
      <c r="J9187" s="2">
        <f t="shared" si="723"/>
        <v>8</v>
      </c>
      <c r="K9187" t="str">
        <f t="shared" si="724"/>
        <v>Glazenmakers</v>
      </c>
      <c r="L9187" s="25">
        <f t="shared" si="726"/>
        <v>30.428571428571427</v>
      </c>
    </row>
    <row r="9188" spans="1:12" x14ac:dyDescent="0.25">
      <c r="A9188">
        <v>523</v>
      </c>
      <c r="B9188" t="s">
        <v>88</v>
      </c>
      <c r="C9188" s="1">
        <v>40392.552083333336</v>
      </c>
      <c r="D9188">
        <v>2</v>
      </c>
      <c r="E9188" t="s">
        <v>18</v>
      </c>
      <c r="F9188" t="s">
        <v>19</v>
      </c>
      <c r="G9188">
        <v>1</v>
      </c>
      <c r="H9188" t="str">
        <f t="shared" si="725"/>
        <v>KD</v>
      </c>
      <c r="I9188" s="2">
        <f t="shared" si="722"/>
        <v>2010</v>
      </c>
      <c r="J9188" s="2">
        <f t="shared" si="723"/>
        <v>8</v>
      </c>
      <c r="K9188" t="str">
        <f t="shared" si="724"/>
        <v>Korenbouten</v>
      </c>
      <c r="L9188" s="25">
        <f t="shared" si="726"/>
        <v>30.428571428571427</v>
      </c>
    </row>
    <row r="9189" spans="1:12" x14ac:dyDescent="0.25">
      <c r="A9189">
        <v>523</v>
      </c>
      <c r="B9189" t="s">
        <v>88</v>
      </c>
      <c r="C9189" s="1">
        <v>40392.552083333336</v>
      </c>
      <c r="D9189">
        <v>2</v>
      </c>
      <c r="E9189" t="s">
        <v>68</v>
      </c>
      <c r="F9189" t="s">
        <v>69</v>
      </c>
      <c r="G9189">
        <v>1</v>
      </c>
      <c r="H9189" t="str">
        <f t="shared" si="725"/>
        <v>KD</v>
      </c>
      <c r="I9189" s="2">
        <f t="shared" si="722"/>
        <v>2010</v>
      </c>
      <c r="J9189" s="2">
        <f t="shared" si="723"/>
        <v>8</v>
      </c>
      <c r="K9189" t="str">
        <f t="shared" si="724"/>
        <v>Korenbouten</v>
      </c>
      <c r="L9189" s="25">
        <f t="shared" si="726"/>
        <v>30.428571428571427</v>
      </c>
    </row>
    <row r="9190" spans="1:12" x14ac:dyDescent="0.25">
      <c r="A9190">
        <v>523</v>
      </c>
      <c r="B9190" t="s">
        <v>88</v>
      </c>
      <c r="C9190" s="1">
        <v>40392.552083333336</v>
      </c>
      <c r="D9190">
        <v>2</v>
      </c>
      <c r="E9190" t="s">
        <v>40</v>
      </c>
      <c r="F9190" t="s">
        <v>41</v>
      </c>
      <c r="G9190">
        <v>4</v>
      </c>
      <c r="H9190" t="str">
        <f t="shared" si="725"/>
        <v>KD</v>
      </c>
      <c r="I9190" s="2">
        <f t="shared" si="722"/>
        <v>2010</v>
      </c>
      <c r="J9190" s="2">
        <f t="shared" si="723"/>
        <v>8</v>
      </c>
      <c r="K9190" t="str">
        <f t="shared" si="724"/>
        <v>Korenbouten</v>
      </c>
      <c r="L9190" s="25">
        <f t="shared" si="726"/>
        <v>30.428571428571427</v>
      </c>
    </row>
    <row r="9191" spans="1:12" x14ac:dyDescent="0.25">
      <c r="A9191">
        <v>523</v>
      </c>
      <c r="B9191" t="s">
        <v>88</v>
      </c>
      <c r="C9191" s="1">
        <v>40392.552083333336</v>
      </c>
      <c r="D9191">
        <v>2</v>
      </c>
      <c r="E9191" t="s">
        <v>32</v>
      </c>
      <c r="F9191" t="s">
        <v>33</v>
      </c>
      <c r="G9191">
        <v>8</v>
      </c>
      <c r="H9191" t="str">
        <f t="shared" si="725"/>
        <v>KD</v>
      </c>
      <c r="I9191" s="2">
        <f t="shared" si="722"/>
        <v>2010</v>
      </c>
      <c r="J9191" s="2">
        <f t="shared" si="723"/>
        <v>8</v>
      </c>
      <c r="K9191" t="str">
        <f t="shared" si="724"/>
        <v>Korenbouten</v>
      </c>
      <c r="L9191" s="25">
        <f t="shared" si="726"/>
        <v>30.428571428571427</v>
      </c>
    </row>
    <row r="9192" spans="1:12" x14ac:dyDescent="0.25">
      <c r="A9192">
        <v>523</v>
      </c>
      <c r="B9192" t="s">
        <v>88</v>
      </c>
      <c r="C9192" s="1">
        <v>40392.552083333336</v>
      </c>
      <c r="D9192">
        <v>2</v>
      </c>
      <c r="E9192" t="s">
        <v>42</v>
      </c>
      <c r="F9192" t="s">
        <v>43</v>
      </c>
      <c r="G9192">
        <v>2</v>
      </c>
      <c r="H9192" t="str">
        <f t="shared" si="725"/>
        <v>KD</v>
      </c>
      <c r="I9192" s="2">
        <f t="shared" si="722"/>
        <v>2010</v>
      </c>
      <c r="J9192" s="2">
        <f t="shared" si="723"/>
        <v>8</v>
      </c>
      <c r="K9192" t="str">
        <f t="shared" si="724"/>
        <v>Korenbouten</v>
      </c>
      <c r="L9192" s="25">
        <f t="shared" si="726"/>
        <v>30.428571428571427</v>
      </c>
    </row>
    <row r="9193" spans="1:12" x14ac:dyDescent="0.25">
      <c r="A9193">
        <v>523</v>
      </c>
      <c r="B9193" t="s">
        <v>88</v>
      </c>
      <c r="C9193" s="1">
        <v>40392.552083333336</v>
      </c>
      <c r="D9193">
        <v>4</v>
      </c>
      <c r="E9193" t="s">
        <v>26</v>
      </c>
      <c r="F9193" t="s">
        <v>27</v>
      </c>
      <c r="G9193">
        <v>2</v>
      </c>
      <c r="H9193" t="str">
        <f t="shared" si="725"/>
        <v>KD</v>
      </c>
      <c r="I9193" s="2">
        <f t="shared" si="722"/>
        <v>2010</v>
      </c>
      <c r="J9193" s="2">
        <f t="shared" si="723"/>
        <v>8</v>
      </c>
      <c r="K9193" t="str">
        <f t="shared" si="724"/>
        <v>Glazenmakers</v>
      </c>
      <c r="L9193" s="25">
        <f t="shared" si="726"/>
        <v>30.428571428571427</v>
      </c>
    </row>
    <row r="9194" spans="1:12" x14ac:dyDescent="0.25">
      <c r="A9194">
        <v>523</v>
      </c>
      <c r="B9194" t="s">
        <v>88</v>
      </c>
      <c r="C9194" s="1">
        <v>40392.552083333336</v>
      </c>
      <c r="D9194">
        <v>4</v>
      </c>
      <c r="E9194" t="s">
        <v>18</v>
      </c>
      <c r="F9194" t="s">
        <v>19</v>
      </c>
      <c r="G9194">
        <v>2</v>
      </c>
      <c r="H9194" t="str">
        <f t="shared" si="725"/>
        <v>KD</v>
      </c>
      <c r="I9194" s="2">
        <f t="shared" si="722"/>
        <v>2010</v>
      </c>
      <c r="J9194" s="2">
        <f t="shared" si="723"/>
        <v>8</v>
      </c>
      <c r="K9194" t="str">
        <f t="shared" si="724"/>
        <v>Korenbouten</v>
      </c>
      <c r="L9194" s="25">
        <f t="shared" si="726"/>
        <v>30.428571428571427</v>
      </c>
    </row>
    <row r="9195" spans="1:12" x14ac:dyDescent="0.25">
      <c r="A9195">
        <v>523</v>
      </c>
      <c r="B9195" t="s">
        <v>88</v>
      </c>
      <c r="C9195" s="1">
        <v>40409.583333333336</v>
      </c>
      <c r="D9195">
        <v>1</v>
      </c>
      <c r="E9195" t="s">
        <v>59</v>
      </c>
      <c r="F9195" t="s">
        <v>60</v>
      </c>
      <c r="G9195">
        <v>4</v>
      </c>
      <c r="H9195" t="str">
        <f t="shared" si="725"/>
        <v>KD</v>
      </c>
      <c r="I9195" s="2">
        <f t="shared" si="722"/>
        <v>2010</v>
      </c>
      <c r="J9195" s="2">
        <f t="shared" si="723"/>
        <v>8</v>
      </c>
      <c r="K9195" t="str">
        <f t="shared" si="724"/>
        <v>Pantserjuffers</v>
      </c>
      <c r="L9195" s="25">
        <f t="shared" si="726"/>
        <v>32.857142857142854</v>
      </c>
    </row>
    <row r="9196" spans="1:12" x14ac:dyDescent="0.25">
      <c r="A9196">
        <v>523</v>
      </c>
      <c r="B9196" t="s">
        <v>88</v>
      </c>
      <c r="C9196" s="1">
        <v>40409.583333333336</v>
      </c>
      <c r="D9196">
        <v>1</v>
      </c>
      <c r="E9196" t="s">
        <v>30</v>
      </c>
      <c r="F9196" t="s">
        <v>31</v>
      </c>
      <c r="G9196">
        <v>3</v>
      </c>
      <c r="H9196" t="str">
        <f t="shared" si="725"/>
        <v>KD</v>
      </c>
      <c r="I9196" s="2">
        <f t="shared" si="722"/>
        <v>2010</v>
      </c>
      <c r="J9196" s="2">
        <f t="shared" si="723"/>
        <v>8</v>
      </c>
      <c r="K9196" t="str">
        <f t="shared" si="724"/>
        <v>Pantserjuffers</v>
      </c>
      <c r="L9196" s="25">
        <f t="shared" si="726"/>
        <v>32.857142857142854</v>
      </c>
    </row>
    <row r="9197" spans="1:12" x14ac:dyDescent="0.25">
      <c r="A9197">
        <v>523</v>
      </c>
      <c r="B9197" t="s">
        <v>88</v>
      </c>
      <c r="C9197" s="1">
        <v>40409.583333333336</v>
      </c>
      <c r="D9197">
        <v>1</v>
      </c>
      <c r="E9197" t="s">
        <v>34</v>
      </c>
      <c r="F9197" t="s">
        <v>35</v>
      </c>
      <c r="G9197">
        <v>7</v>
      </c>
      <c r="H9197" t="str">
        <f t="shared" si="725"/>
        <v>KD</v>
      </c>
      <c r="I9197" s="2">
        <f t="shared" si="722"/>
        <v>2010</v>
      </c>
      <c r="J9197" s="2">
        <f t="shared" si="723"/>
        <v>8</v>
      </c>
      <c r="K9197" t="str">
        <f t="shared" si="724"/>
        <v>Pantserjuffers</v>
      </c>
      <c r="L9197" s="25">
        <f t="shared" si="726"/>
        <v>32.857142857142854</v>
      </c>
    </row>
    <row r="9198" spans="1:12" x14ac:dyDescent="0.25">
      <c r="A9198">
        <v>523</v>
      </c>
      <c r="B9198" t="s">
        <v>88</v>
      </c>
      <c r="C9198" s="1">
        <v>40409.583333333336</v>
      </c>
      <c r="D9198">
        <v>1</v>
      </c>
      <c r="E9198" t="s">
        <v>10</v>
      </c>
      <c r="F9198" t="s">
        <v>11</v>
      </c>
      <c r="G9198">
        <v>16</v>
      </c>
      <c r="H9198" t="str">
        <f t="shared" si="725"/>
        <v>KD</v>
      </c>
      <c r="I9198" s="2">
        <f t="shared" si="722"/>
        <v>2010</v>
      </c>
      <c r="J9198" s="2">
        <f t="shared" si="723"/>
        <v>8</v>
      </c>
      <c r="K9198" t="str">
        <f t="shared" si="724"/>
        <v>Waterjuffer</v>
      </c>
      <c r="L9198" s="25">
        <f t="shared" si="726"/>
        <v>32.857142857142854</v>
      </c>
    </row>
    <row r="9199" spans="1:12" x14ac:dyDescent="0.25">
      <c r="A9199">
        <v>523</v>
      </c>
      <c r="B9199" t="s">
        <v>88</v>
      </c>
      <c r="C9199" s="1">
        <v>40409.583333333336</v>
      </c>
      <c r="D9199">
        <v>1</v>
      </c>
      <c r="E9199" t="s">
        <v>14</v>
      </c>
      <c r="F9199" t="s">
        <v>15</v>
      </c>
      <c r="G9199">
        <v>10</v>
      </c>
      <c r="H9199" t="str">
        <f t="shared" si="725"/>
        <v>KD</v>
      </c>
      <c r="I9199" s="2">
        <f t="shared" si="722"/>
        <v>2010</v>
      </c>
      <c r="J9199" s="2">
        <f t="shared" si="723"/>
        <v>8</v>
      </c>
      <c r="K9199" t="str">
        <f t="shared" si="724"/>
        <v>Waterjuffer</v>
      </c>
      <c r="L9199" s="25">
        <f t="shared" si="726"/>
        <v>32.857142857142854</v>
      </c>
    </row>
    <row r="9200" spans="1:12" x14ac:dyDescent="0.25">
      <c r="A9200">
        <v>523</v>
      </c>
      <c r="B9200" t="s">
        <v>88</v>
      </c>
      <c r="C9200" s="1">
        <v>40409.583333333336</v>
      </c>
      <c r="D9200">
        <v>1</v>
      </c>
      <c r="E9200" t="s">
        <v>20</v>
      </c>
      <c r="F9200" t="s">
        <v>21</v>
      </c>
      <c r="G9200">
        <v>25</v>
      </c>
      <c r="H9200" t="str">
        <f t="shared" si="725"/>
        <v>KD</v>
      </c>
      <c r="I9200" s="2">
        <f t="shared" si="722"/>
        <v>2010</v>
      </c>
      <c r="J9200" s="2">
        <f t="shared" si="723"/>
        <v>8</v>
      </c>
      <c r="K9200" t="str">
        <f t="shared" si="724"/>
        <v>Waterjuffer</v>
      </c>
      <c r="L9200" s="25">
        <f t="shared" si="726"/>
        <v>32.857142857142854</v>
      </c>
    </row>
    <row r="9201" spans="1:12" x14ac:dyDescent="0.25">
      <c r="A9201">
        <v>523</v>
      </c>
      <c r="B9201" t="s">
        <v>88</v>
      </c>
      <c r="C9201" s="1">
        <v>40409.583333333336</v>
      </c>
      <c r="D9201">
        <v>1</v>
      </c>
      <c r="E9201" t="s">
        <v>71</v>
      </c>
      <c r="F9201" t="s">
        <v>72</v>
      </c>
      <c r="G9201">
        <v>10</v>
      </c>
      <c r="H9201" t="str">
        <f t="shared" si="725"/>
        <v>KD</v>
      </c>
      <c r="I9201" s="2">
        <f t="shared" si="722"/>
        <v>2010</v>
      </c>
      <c r="J9201" s="2">
        <f t="shared" si="723"/>
        <v>8</v>
      </c>
      <c r="K9201" t="str">
        <f t="shared" si="724"/>
        <v>Waterjuffer</v>
      </c>
      <c r="L9201" s="25">
        <f t="shared" si="726"/>
        <v>32.857142857142854</v>
      </c>
    </row>
    <row r="9202" spans="1:12" x14ac:dyDescent="0.25">
      <c r="A9202">
        <v>523</v>
      </c>
      <c r="B9202" t="s">
        <v>88</v>
      </c>
      <c r="C9202" s="1">
        <v>40409.583333333336</v>
      </c>
      <c r="D9202">
        <v>1</v>
      </c>
      <c r="E9202" t="s">
        <v>63</v>
      </c>
      <c r="F9202" t="s">
        <v>64</v>
      </c>
      <c r="G9202">
        <v>2</v>
      </c>
      <c r="H9202" t="str">
        <f t="shared" si="725"/>
        <v>KD</v>
      </c>
      <c r="I9202" s="2">
        <f t="shared" si="722"/>
        <v>2010</v>
      </c>
      <c r="J9202" s="2">
        <f t="shared" si="723"/>
        <v>8</v>
      </c>
      <c r="K9202" t="str">
        <f t="shared" si="724"/>
        <v>Glazenmakers</v>
      </c>
      <c r="L9202" s="25">
        <f t="shared" si="726"/>
        <v>32.857142857142854</v>
      </c>
    </row>
    <row r="9203" spans="1:12" x14ac:dyDescent="0.25">
      <c r="A9203">
        <v>523</v>
      </c>
      <c r="B9203" t="s">
        <v>88</v>
      </c>
      <c r="C9203" s="1">
        <v>40409.583333333336</v>
      </c>
      <c r="D9203">
        <v>1</v>
      </c>
      <c r="E9203" t="s">
        <v>26</v>
      </c>
      <c r="F9203" t="s">
        <v>27</v>
      </c>
      <c r="G9203">
        <v>6</v>
      </c>
      <c r="H9203" t="str">
        <f t="shared" si="725"/>
        <v>KD</v>
      </c>
      <c r="I9203" s="2">
        <f t="shared" si="722"/>
        <v>2010</v>
      </c>
      <c r="J9203" s="2">
        <f t="shared" si="723"/>
        <v>8</v>
      </c>
      <c r="K9203" t="str">
        <f t="shared" si="724"/>
        <v>Glazenmakers</v>
      </c>
      <c r="L9203" s="25">
        <f t="shared" si="726"/>
        <v>32.857142857142854</v>
      </c>
    </row>
    <row r="9204" spans="1:12" x14ac:dyDescent="0.25">
      <c r="A9204">
        <v>523</v>
      </c>
      <c r="B9204" t="s">
        <v>88</v>
      </c>
      <c r="C9204" s="1">
        <v>40409.583333333336</v>
      </c>
      <c r="D9204">
        <v>1</v>
      </c>
      <c r="E9204" t="s">
        <v>68</v>
      </c>
      <c r="F9204" t="s">
        <v>69</v>
      </c>
      <c r="G9204">
        <v>2</v>
      </c>
      <c r="H9204" t="str">
        <f t="shared" si="725"/>
        <v>KD</v>
      </c>
      <c r="I9204" s="2">
        <f t="shared" ref="I9204:I9267" si="727">YEAR(C9204)</f>
        <v>2010</v>
      </c>
      <c r="J9204" s="2">
        <f t="shared" ref="J9204:J9267" si="728">MONTH(C9204)</f>
        <v>8</v>
      </c>
      <c r="K9204" t="str">
        <f t="shared" ref="K9204:K9267" si="729">VLOOKUP(E9204,$Q$2:$R$100,2,FALSE)</f>
        <v>Korenbouten</v>
      </c>
      <c r="L9204" s="25">
        <f t="shared" si="726"/>
        <v>32.857142857142854</v>
      </c>
    </row>
    <row r="9205" spans="1:12" x14ac:dyDescent="0.25">
      <c r="A9205">
        <v>523</v>
      </c>
      <c r="B9205" t="s">
        <v>88</v>
      </c>
      <c r="C9205" s="1">
        <v>40409.583333333336</v>
      </c>
      <c r="D9205">
        <v>1</v>
      </c>
      <c r="E9205" t="s">
        <v>40</v>
      </c>
      <c r="F9205" t="s">
        <v>41</v>
      </c>
      <c r="G9205">
        <v>2</v>
      </c>
      <c r="H9205" t="str">
        <f t="shared" si="725"/>
        <v>KD</v>
      </c>
      <c r="I9205" s="2">
        <f t="shared" si="727"/>
        <v>2010</v>
      </c>
      <c r="J9205" s="2">
        <f t="shared" si="728"/>
        <v>8</v>
      </c>
      <c r="K9205" t="str">
        <f t="shared" si="729"/>
        <v>Korenbouten</v>
      </c>
      <c r="L9205" s="25">
        <f t="shared" si="726"/>
        <v>32.857142857142854</v>
      </c>
    </row>
    <row r="9206" spans="1:12" x14ac:dyDescent="0.25">
      <c r="A9206">
        <v>523</v>
      </c>
      <c r="B9206" t="s">
        <v>88</v>
      </c>
      <c r="C9206" s="1">
        <v>40409.583333333336</v>
      </c>
      <c r="D9206">
        <v>1</v>
      </c>
      <c r="E9206" t="s">
        <v>32</v>
      </c>
      <c r="F9206" t="s">
        <v>33</v>
      </c>
      <c r="G9206">
        <v>6</v>
      </c>
      <c r="H9206" t="str">
        <f t="shared" si="725"/>
        <v>KD</v>
      </c>
      <c r="I9206" s="2">
        <f t="shared" si="727"/>
        <v>2010</v>
      </c>
      <c r="J9206" s="2">
        <f t="shared" si="728"/>
        <v>8</v>
      </c>
      <c r="K9206" t="str">
        <f t="shared" si="729"/>
        <v>Korenbouten</v>
      </c>
      <c r="L9206" s="25">
        <f t="shared" si="726"/>
        <v>32.857142857142854</v>
      </c>
    </row>
    <row r="9207" spans="1:12" x14ac:dyDescent="0.25">
      <c r="A9207">
        <v>523</v>
      </c>
      <c r="B9207" t="s">
        <v>88</v>
      </c>
      <c r="C9207" s="1">
        <v>40409.583333333336</v>
      </c>
      <c r="D9207">
        <v>1</v>
      </c>
      <c r="E9207" t="s">
        <v>42</v>
      </c>
      <c r="F9207" t="s">
        <v>43</v>
      </c>
      <c r="G9207">
        <v>4</v>
      </c>
      <c r="H9207" t="str">
        <f t="shared" si="725"/>
        <v>KD</v>
      </c>
      <c r="I9207" s="2">
        <f t="shared" si="727"/>
        <v>2010</v>
      </c>
      <c r="J9207" s="2">
        <f t="shared" si="728"/>
        <v>8</v>
      </c>
      <c r="K9207" t="str">
        <f t="shared" si="729"/>
        <v>Korenbouten</v>
      </c>
      <c r="L9207" s="25">
        <f t="shared" si="726"/>
        <v>32.857142857142854</v>
      </c>
    </row>
    <row r="9208" spans="1:12" x14ac:dyDescent="0.25">
      <c r="A9208">
        <v>523</v>
      </c>
      <c r="B9208" t="s">
        <v>88</v>
      </c>
      <c r="C9208" s="1">
        <v>40409.583333333336</v>
      </c>
      <c r="D9208">
        <v>2</v>
      </c>
      <c r="E9208" t="s">
        <v>30</v>
      </c>
      <c r="F9208" t="s">
        <v>31</v>
      </c>
      <c r="G9208">
        <v>3</v>
      </c>
      <c r="H9208" t="str">
        <f t="shared" si="725"/>
        <v>KD</v>
      </c>
      <c r="I9208" s="2">
        <f t="shared" si="727"/>
        <v>2010</v>
      </c>
      <c r="J9208" s="2">
        <f t="shared" si="728"/>
        <v>8</v>
      </c>
      <c r="K9208" t="str">
        <f t="shared" si="729"/>
        <v>Pantserjuffers</v>
      </c>
      <c r="L9208" s="25">
        <f t="shared" si="726"/>
        <v>32.857142857142854</v>
      </c>
    </row>
    <row r="9209" spans="1:12" x14ac:dyDescent="0.25">
      <c r="A9209">
        <v>523</v>
      </c>
      <c r="B9209" t="s">
        <v>88</v>
      </c>
      <c r="C9209" s="1">
        <v>40409.583333333336</v>
      </c>
      <c r="D9209">
        <v>2</v>
      </c>
      <c r="E9209" t="s">
        <v>46</v>
      </c>
      <c r="F9209" t="s">
        <v>47</v>
      </c>
      <c r="G9209">
        <v>4</v>
      </c>
      <c r="H9209" t="str">
        <f t="shared" si="725"/>
        <v>KD</v>
      </c>
      <c r="I9209" s="2">
        <f t="shared" si="727"/>
        <v>2010</v>
      </c>
      <c r="J9209" s="2">
        <f t="shared" si="728"/>
        <v>8</v>
      </c>
      <c r="K9209" t="str">
        <f t="shared" si="729"/>
        <v>Pantserjuffers</v>
      </c>
      <c r="L9209" s="25">
        <f t="shared" si="726"/>
        <v>32.857142857142854</v>
      </c>
    </row>
    <row r="9210" spans="1:12" x14ac:dyDescent="0.25">
      <c r="A9210">
        <v>523</v>
      </c>
      <c r="B9210" t="s">
        <v>88</v>
      </c>
      <c r="C9210" s="1">
        <v>40409.583333333336</v>
      </c>
      <c r="D9210">
        <v>2</v>
      </c>
      <c r="E9210" t="s">
        <v>34</v>
      </c>
      <c r="F9210" t="s">
        <v>35</v>
      </c>
      <c r="G9210">
        <v>5</v>
      </c>
      <c r="H9210" t="str">
        <f t="shared" si="725"/>
        <v>KD</v>
      </c>
      <c r="I9210" s="2">
        <f t="shared" si="727"/>
        <v>2010</v>
      </c>
      <c r="J9210" s="2">
        <f t="shared" si="728"/>
        <v>8</v>
      </c>
      <c r="K9210" t="str">
        <f t="shared" si="729"/>
        <v>Pantserjuffers</v>
      </c>
      <c r="L9210" s="25">
        <f t="shared" si="726"/>
        <v>32.857142857142854</v>
      </c>
    </row>
    <row r="9211" spans="1:12" x14ac:dyDescent="0.25">
      <c r="A9211">
        <v>523</v>
      </c>
      <c r="B9211" t="s">
        <v>88</v>
      </c>
      <c r="C9211" s="1">
        <v>40409.583333333336</v>
      </c>
      <c r="D9211">
        <v>2</v>
      </c>
      <c r="E9211" t="s">
        <v>10</v>
      </c>
      <c r="F9211" t="s">
        <v>11</v>
      </c>
      <c r="G9211">
        <v>12</v>
      </c>
      <c r="H9211" t="str">
        <f t="shared" si="725"/>
        <v>KD</v>
      </c>
      <c r="I9211" s="2">
        <f t="shared" si="727"/>
        <v>2010</v>
      </c>
      <c r="J9211" s="2">
        <f t="shared" si="728"/>
        <v>8</v>
      </c>
      <c r="K9211" t="str">
        <f t="shared" si="729"/>
        <v>Waterjuffer</v>
      </c>
      <c r="L9211" s="25">
        <f t="shared" si="726"/>
        <v>32.857142857142854</v>
      </c>
    </row>
    <row r="9212" spans="1:12" x14ac:dyDescent="0.25">
      <c r="A9212">
        <v>523</v>
      </c>
      <c r="B9212" t="s">
        <v>88</v>
      </c>
      <c r="C9212" s="1">
        <v>40409.583333333336</v>
      </c>
      <c r="D9212">
        <v>2</v>
      </c>
      <c r="E9212" t="s">
        <v>14</v>
      </c>
      <c r="F9212" t="s">
        <v>15</v>
      </c>
      <c r="G9212">
        <v>9</v>
      </c>
      <c r="H9212" t="str">
        <f t="shared" si="725"/>
        <v>KD</v>
      </c>
      <c r="I9212" s="2">
        <f t="shared" si="727"/>
        <v>2010</v>
      </c>
      <c r="J9212" s="2">
        <f t="shared" si="728"/>
        <v>8</v>
      </c>
      <c r="K9212" t="str">
        <f t="shared" si="729"/>
        <v>Waterjuffer</v>
      </c>
      <c r="L9212" s="25">
        <f t="shared" si="726"/>
        <v>32.857142857142854</v>
      </c>
    </row>
    <row r="9213" spans="1:12" x14ac:dyDescent="0.25">
      <c r="A9213">
        <v>523</v>
      </c>
      <c r="B9213" t="s">
        <v>88</v>
      </c>
      <c r="C9213" s="1">
        <v>40409.583333333336</v>
      </c>
      <c r="D9213">
        <v>2</v>
      </c>
      <c r="E9213" t="s">
        <v>20</v>
      </c>
      <c r="F9213" t="s">
        <v>21</v>
      </c>
      <c r="G9213">
        <v>27</v>
      </c>
      <c r="H9213" t="str">
        <f t="shared" si="725"/>
        <v>KD</v>
      </c>
      <c r="I9213" s="2">
        <f t="shared" si="727"/>
        <v>2010</v>
      </c>
      <c r="J9213" s="2">
        <f t="shared" si="728"/>
        <v>8</v>
      </c>
      <c r="K9213" t="str">
        <f t="shared" si="729"/>
        <v>Waterjuffer</v>
      </c>
      <c r="L9213" s="25">
        <f t="shared" si="726"/>
        <v>32.857142857142854</v>
      </c>
    </row>
    <row r="9214" spans="1:12" x14ac:dyDescent="0.25">
      <c r="A9214">
        <v>523</v>
      </c>
      <c r="B9214" t="s">
        <v>88</v>
      </c>
      <c r="C9214" s="1">
        <v>40409.583333333336</v>
      </c>
      <c r="D9214">
        <v>2</v>
      </c>
      <c r="E9214" t="s">
        <v>71</v>
      </c>
      <c r="F9214" t="s">
        <v>72</v>
      </c>
      <c r="G9214">
        <v>33</v>
      </c>
      <c r="H9214" t="str">
        <f t="shared" si="725"/>
        <v>KD</v>
      </c>
      <c r="I9214" s="2">
        <f t="shared" si="727"/>
        <v>2010</v>
      </c>
      <c r="J9214" s="2">
        <f t="shared" si="728"/>
        <v>8</v>
      </c>
      <c r="K9214" t="str">
        <f t="shared" si="729"/>
        <v>Waterjuffer</v>
      </c>
      <c r="L9214" s="25">
        <f t="shared" si="726"/>
        <v>32.857142857142854</v>
      </c>
    </row>
    <row r="9215" spans="1:12" x14ac:dyDescent="0.25">
      <c r="A9215">
        <v>523</v>
      </c>
      <c r="B9215" t="s">
        <v>88</v>
      </c>
      <c r="C9215" s="1">
        <v>40409.583333333336</v>
      </c>
      <c r="D9215">
        <v>2</v>
      </c>
      <c r="E9215" t="s">
        <v>36</v>
      </c>
      <c r="F9215" t="s">
        <v>37</v>
      </c>
      <c r="G9215">
        <v>6</v>
      </c>
      <c r="H9215" t="str">
        <f t="shared" si="725"/>
        <v>KD</v>
      </c>
      <c r="I9215" s="2">
        <f t="shared" si="727"/>
        <v>2010</v>
      </c>
      <c r="J9215" s="2">
        <f t="shared" si="728"/>
        <v>8</v>
      </c>
      <c r="K9215" t="str">
        <f t="shared" si="729"/>
        <v>Glazenmakers</v>
      </c>
      <c r="L9215" s="25">
        <f t="shared" si="726"/>
        <v>32.857142857142854</v>
      </c>
    </row>
    <row r="9216" spans="1:12" x14ac:dyDescent="0.25">
      <c r="A9216">
        <v>523</v>
      </c>
      <c r="B9216" t="s">
        <v>88</v>
      </c>
      <c r="C9216" s="1">
        <v>40409.583333333336</v>
      </c>
      <c r="D9216">
        <v>2</v>
      </c>
      <c r="E9216" t="s">
        <v>26</v>
      </c>
      <c r="F9216" t="s">
        <v>27</v>
      </c>
      <c r="G9216">
        <v>6</v>
      </c>
      <c r="H9216" t="str">
        <f t="shared" si="725"/>
        <v>KD</v>
      </c>
      <c r="I9216" s="2">
        <f t="shared" si="727"/>
        <v>2010</v>
      </c>
      <c r="J9216" s="2">
        <f t="shared" si="728"/>
        <v>8</v>
      </c>
      <c r="K9216" t="str">
        <f t="shared" si="729"/>
        <v>Glazenmakers</v>
      </c>
      <c r="L9216" s="25">
        <f t="shared" si="726"/>
        <v>32.857142857142854</v>
      </c>
    </row>
    <row r="9217" spans="1:12" x14ac:dyDescent="0.25">
      <c r="A9217">
        <v>523</v>
      </c>
      <c r="B9217" t="s">
        <v>88</v>
      </c>
      <c r="C9217" s="1">
        <v>40409.583333333336</v>
      </c>
      <c r="D9217">
        <v>2</v>
      </c>
      <c r="E9217" t="s">
        <v>40</v>
      </c>
      <c r="F9217" t="s">
        <v>41</v>
      </c>
      <c r="G9217">
        <v>4</v>
      </c>
      <c r="H9217" t="str">
        <f t="shared" si="725"/>
        <v>KD</v>
      </c>
      <c r="I9217" s="2">
        <f t="shared" si="727"/>
        <v>2010</v>
      </c>
      <c r="J9217" s="2">
        <f t="shared" si="728"/>
        <v>8</v>
      </c>
      <c r="K9217" t="str">
        <f t="shared" si="729"/>
        <v>Korenbouten</v>
      </c>
      <c r="L9217" s="25">
        <f t="shared" si="726"/>
        <v>32.857142857142854</v>
      </c>
    </row>
    <row r="9218" spans="1:12" x14ac:dyDescent="0.25">
      <c r="A9218">
        <v>523</v>
      </c>
      <c r="B9218" t="s">
        <v>88</v>
      </c>
      <c r="C9218" s="1">
        <v>40409.583333333336</v>
      </c>
      <c r="D9218">
        <v>2</v>
      </c>
      <c r="E9218" t="s">
        <v>32</v>
      </c>
      <c r="F9218" t="s">
        <v>33</v>
      </c>
      <c r="G9218">
        <v>22</v>
      </c>
      <c r="H9218" t="str">
        <f t="shared" ref="H9218:H9281" si="730">VLOOKUP(A9218,$N$2:$O$51,2,FALSE)</f>
        <v>KD</v>
      </c>
      <c r="I9218" s="2">
        <f t="shared" si="727"/>
        <v>2010</v>
      </c>
      <c r="J9218" s="2">
        <f t="shared" si="728"/>
        <v>8</v>
      </c>
      <c r="K9218" t="str">
        <f t="shared" si="729"/>
        <v>Korenbouten</v>
      </c>
      <c r="L9218" s="25">
        <f t="shared" si="726"/>
        <v>32.857142857142854</v>
      </c>
    </row>
    <row r="9219" spans="1:12" x14ac:dyDescent="0.25">
      <c r="A9219">
        <v>523</v>
      </c>
      <c r="B9219" t="s">
        <v>88</v>
      </c>
      <c r="C9219" s="1">
        <v>40409.583333333336</v>
      </c>
      <c r="D9219">
        <v>2</v>
      </c>
      <c r="E9219" t="s">
        <v>42</v>
      </c>
      <c r="F9219" t="s">
        <v>43</v>
      </c>
      <c r="G9219">
        <v>9</v>
      </c>
      <c r="H9219" t="str">
        <f t="shared" si="730"/>
        <v>KD</v>
      </c>
      <c r="I9219" s="2">
        <f t="shared" si="727"/>
        <v>2010</v>
      </c>
      <c r="J9219" s="2">
        <f t="shared" si="728"/>
        <v>8</v>
      </c>
      <c r="K9219" t="str">
        <f t="shared" si="729"/>
        <v>Korenbouten</v>
      </c>
      <c r="L9219" s="25">
        <f t="shared" ref="L9219:L9282" si="731">(ROUNDDOWN(C9219-DATE(I9219,1,1),0))/7</f>
        <v>32.857142857142854</v>
      </c>
    </row>
    <row r="9220" spans="1:12" x14ac:dyDescent="0.25">
      <c r="A9220">
        <v>523</v>
      </c>
      <c r="B9220" t="s">
        <v>88</v>
      </c>
      <c r="C9220" s="1">
        <v>40409.583333333336</v>
      </c>
      <c r="D9220">
        <v>4</v>
      </c>
      <c r="E9220" t="s">
        <v>26</v>
      </c>
      <c r="F9220" t="s">
        <v>27</v>
      </c>
      <c r="G9220">
        <v>4</v>
      </c>
      <c r="H9220" t="str">
        <f t="shared" si="730"/>
        <v>KD</v>
      </c>
      <c r="I9220" s="2">
        <f t="shared" si="727"/>
        <v>2010</v>
      </c>
      <c r="J9220" s="2">
        <f t="shared" si="728"/>
        <v>8</v>
      </c>
      <c r="K9220" t="str">
        <f t="shared" si="729"/>
        <v>Glazenmakers</v>
      </c>
      <c r="L9220" s="25">
        <f t="shared" si="731"/>
        <v>32.857142857142854</v>
      </c>
    </row>
    <row r="9221" spans="1:12" x14ac:dyDescent="0.25">
      <c r="A9221">
        <v>523</v>
      </c>
      <c r="B9221" t="s">
        <v>88</v>
      </c>
      <c r="C9221" s="1">
        <v>40665.53125</v>
      </c>
      <c r="D9221">
        <v>1</v>
      </c>
      <c r="E9221" t="s">
        <v>8</v>
      </c>
      <c r="F9221" t="s">
        <v>9</v>
      </c>
      <c r="G9221">
        <v>2</v>
      </c>
      <c r="H9221" t="str">
        <f t="shared" si="730"/>
        <v>KD</v>
      </c>
      <c r="I9221" s="2">
        <f t="shared" si="727"/>
        <v>2011</v>
      </c>
      <c r="J9221" s="2">
        <f t="shared" si="728"/>
        <v>5</v>
      </c>
      <c r="K9221" t="str">
        <f t="shared" si="729"/>
        <v>Pantserjuffers</v>
      </c>
      <c r="L9221" s="25">
        <f t="shared" si="731"/>
        <v>17.285714285714285</v>
      </c>
    </row>
    <row r="9222" spans="1:12" x14ac:dyDescent="0.25">
      <c r="A9222">
        <v>523</v>
      </c>
      <c r="B9222" t="s">
        <v>88</v>
      </c>
      <c r="C9222" s="1">
        <v>40665.53125</v>
      </c>
      <c r="D9222">
        <v>1</v>
      </c>
      <c r="E9222" t="s">
        <v>10</v>
      </c>
      <c r="F9222" t="s">
        <v>11</v>
      </c>
      <c r="G9222">
        <v>1</v>
      </c>
      <c r="H9222" t="str">
        <f t="shared" si="730"/>
        <v>KD</v>
      </c>
      <c r="I9222" s="2">
        <f t="shared" si="727"/>
        <v>2011</v>
      </c>
      <c r="J9222" s="2">
        <f t="shared" si="728"/>
        <v>5</v>
      </c>
      <c r="K9222" t="str">
        <f t="shared" si="729"/>
        <v>Waterjuffer</v>
      </c>
      <c r="L9222" s="25">
        <f t="shared" si="731"/>
        <v>17.285714285714285</v>
      </c>
    </row>
    <row r="9223" spans="1:12" x14ac:dyDescent="0.25">
      <c r="A9223">
        <v>523</v>
      </c>
      <c r="B9223" t="s">
        <v>88</v>
      </c>
      <c r="C9223" s="1">
        <v>40665.53125</v>
      </c>
      <c r="D9223">
        <v>1</v>
      </c>
      <c r="E9223" t="s">
        <v>12</v>
      </c>
      <c r="F9223" t="s">
        <v>13</v>
      </c>
      <c r="G9223">
        <v>9</v>
      </c>
      <c r="H9223" t="str">
        <f t="shared" si="730"/>
        <v>KD</v>
      </c>
      <c r="I9223" s="2">
        <f t="shared" si="727"/>
        <v>2011</v>
      </c>
      <c r="J9223" s="2">
        <f t="shared" si="728"/>
        <v>5</v>
      </c>
      <c r="K9223" t="str">
        <f t="shared" si="729"/>
        <v>Waterjuffer</v>
      </c>
      <c r="L9223" s="25">
        <f t="shared" si="731"/>
        <v>17.285714285714285</v>
      </c>
    </row>
    <row r="9224" spans="1:12" x14ac:dyDescent="0.25">
      <c r="A9224">
        <v>523</v>
      </c>
      <c r="B9224" t="s">
        <v>88</v>
      </c>
      <c r="C9224" s="1">
        <v>40665.53125</v>
      </c>
      <c r="D9224">
        <v>1</v>
      </c>
      <c r="E9224" t="s">
        <v>20</v>
      </c>
      <c r="F9224" t="s">
        <v>21</v>
      </c>
      <c r="G9224">
        <v>2</v>
      </c>
      <c r="H9224" t="str">
        <f t="shared" si="730"/>
        <v>KD</v>
      </c>
      <c r="I9224" s="2">
        <f t="shared" si="727"/>
        <v>2011</v>
      </c>
      <c r="J9224" s="2">
        <f t="shared" si="728"/>
        <v>5</v>
      </c>
      <c r="K9224" t="str">
        <f t="shared" si="729"/>
        <v>Waterjuffer</v>
      </c>
      <c r="L9224" s="25">
        <f t="shared" si="731"/>
        <v>17.285714285714285</v>
      </c>
    </row>
    <row r="9225" spans="1:12" x14ac:dyDescent="0.25">
      <c r="A9225">
        <v>523</v>
      </c>
      <c r="B9225" t="s">
        <v>88</v>
      </c>
      <c r="C9225" s="1">
        <v>40665.53125</v>
      </c>
      <c r="D9225">
        <v>2</v>
      </c>
      <c r="E9225" t="s">
        <v>8</v>
      </c>
      <c r="F9225" t="s">
        <v>9</v>
      </c>
      <c r="G9225">
        <v>1</v>
      </c>
      <c r="H9225" t="str">
        <f t="shared" si="730"/>
        <v>KD</v>
      </c>
      <c r="I9225" s="2">
        <f t="shared" si="727"/>
        <v>2011</v>
      </c>
      <c r="J9225" s="2">
        <f t="shared" si="728"/>
        <v>5</v>
      </c>
      <c r="K9225" t="str">
        <f t="shared" si="729"/>
        <v>Pantserjuffers</v>
      </c>
      <c r="L9225" s="25">
        <f t="shared" si="731"/>
        <v>17.285714285714285</v>
      </c>
    </row>
    <row r="9226" spans="1:12" x14ac:dyDescent="0.25">
      <c r="A9226">
        <v>523</v>
      </c>
      <c r="B9226" t="s">
        <v>88</v>
      </c>
      <c r="C9226" s="1">
        <v>40665.53125</v>
      </c>
      <c r="D9226">
        <v>2</v>
      </c>
      <c r="E9226" t="s">
        <v>10</v>
      </c>
      <c r="F9226" t="s">
        <v>11</v>
      </c>
      <c r="G9226">
        <v>7</v>
      </c>
      <c r="H9226" t="str">
        <f t="shared" si="730"/>
        <v>KD</v>
      </c>
      <c r="I9226" s="2">
        <f t="shared" si="727"/>
        <v>2011</v>
      </c>
      <c r="J9226" s="2">
        <f t="shared" si="728"/>
        <v>5</v>
      </c>
      <c r="K9226" t="str">
        <f t="shared" si="729"/>
        <v>Waterjuffer</v>
      </c>
      <c r="L9226" s="25">
        <f t="shared" si="731"/>
        <v>17.285714285714285</v>
      </c>
    </row>
    <row r="9227" spans="1:12" x14ac:dyDescent="0.25">
      <c r="A9227">
        <v>523</v>
      </c>
      <c r="B9227" t="s">
        <v>88</v>
      </c>
      <c r="C9227" s="1">
        <v>40665.53125</v>
      </c>
      <c r="D9227">
        <v>2</v>
      </c>
      <c r="E9227" t="s">
        <v>12</v>
      </c>
      <c r="F9227" t="s">
        <v>13</v>
      </c>
      <c r="G9227">
        <v>14</v>
      </c>
      <c r="H9227" t="str">
        <f t="shared" si="730"/>
        <v>KD</v>
      </c>
      <c r="I9227" s="2">
        <f t="shared" si="727"/>
        <v>2011</v>
      </c>
      <c r="J9227" s="2">
        <f t="shared" si="728"/>
        <v>5</v>
      </c>
      <c r="K9227" t="str">
        <f t="shared" si="729"/>
        <v>Waterjuffer</v>
      </c>
      <c r="L9227" s="25">
        <f t="shared" si="731"/>
        <v>17.285714285714285</v>
      </c>
    </row>
    <row r="9228" spans="1:12" x14ac:dyDescent="0.25">
      <c r="A9228">
        <v>523</v>
      </c>
      <c r="B9228" t="s">
        <v>88</v>
      </c>
      <c r="C9228" s="1">
        <v>40665.53125</v>
      </c>
      <c r="D9228">
        <v>2</v>
      </c>
      <c r="E9228" t="s">
        <v>20</v>
      </c>
      <c r="F9228" t="s">
        <v>21</v>
      </c>
      <c r="G9228">
        <v>2</v>
      </c>
      <c r="H9228" t="str">
        <f t="shared" si="730"/>
        <v>KD</v>
      </c>
      <c r="I9228" s="2">
        <f t="shared" si="727"/>
        <v>2011</v>
      </c>
      <c r="J9228" s="2">
        <f t="shared" si="728"/>
        <v>5</v>
      </c>
      <c r="K9228" t="str">
        <f t="shared" si="729"/>
        <v>Waterjuffer</v>
      </c>
      <c r="L9228" s="25">
        <f t="shared" si="731"/>
        <v>17.285714285714285</v>
      </c>
    </row>
    <row r="9229" spans="1:12" x14ac:dyDescent="0.25">
      <c r="A9229">
        <v>523</v>
      </c>
      <c r="B9229" t="s">
        <v>88</v>
      </c>
      <c r="C9229" s="1">
        <v>40665.53125</v>
      </c>
      <c r="D9229">
        <v>2</v>
      </c>
      <c r="E9229" t="s">
        <v>22</v>
      </c>
      <c r="F9229" t="s">
        <v>23</v>
      </c>
      <c r="G9229">
        <v>3</v>
      </c>
      <c r="H9229" t="str">
        <f t="shared" si="730"/>
        <v>KD</v>
      </c>
      <c r="I9229" s="2">
        <f t="shared" si="727"/>
        <v>2011</v>
      </c>
      <c r="J9229" s="2">
        <f t="shared" si="728"/>
        <v>5</v>
      </c>
      <c r="K9229" t="str">
        <f t="shared" si="729"/>
        <v>Glazenmakers</v>
      </c>
      <c r="L9229" s="25">
        <f t="shared" si="731"/>
        <v>17.285714285714285</v>
      </c>
    </row>
    <row r="9230" spans="1:12" x14ac:dyDescent="0.25">
      <c r="A9230">
        <v>523</v>
      </c>
      <c r="B9230" t="s">
        <v>88</v>
      </c>
      <c r="C9230" s="1">
        <v>40665.53125</v>
      </c>
      <c r="D9230">
        <v>2</v>
      </c>
      <c r="E9230" t="s">
        <v>82</v>
      </c>
      <c r="F9230" t="s">
        <v>83</v>
      </c>
      <c r="G9230">
        <v>1</v>
      </c>
      <c r="H9230" t="str">
        <f t="shared" si="730"/>
        <v>KD</v>
      </c>
      <c r="I9230" s="2">
        <f t="shared" si="727"/>
        <v>2011</v>
      </c>
      <c r="J9230" s="2">
        <f t="shared" si="728"/>
        <v>5</v>
      </c>
      <c r="K9230" t="str">
        <f t="shared" si="729"/>
        <v>Korenbouten</v>
      </c>
      <c r="L9230" s="25">
        <f t="shared" si="731"/>
        <v>17.285714285714285</v>
      </c>
    </row>
    <row r="9231" spans="1:12" x14ac:dyDescent="0.25">
      <c r="A9231">
        <v>523</v>
      </c>
      <c r="B9231" t="s">
        <v>88</v>
      </c>
      <c r="C9231" s="1">
        <v>40665.53125</v>
      </c>
      <c r="D9231">
        <v>2</v>
      </c>
      <c r="E9231" t="s">
        <v>28</v>
      </c>
      <c r="F9231" t="s">
        <v>29</v>
      </c>
      <c r="G9231">
        <v>3</v>
      </c>
      <c r="H9231" t="str">
        <f t="shared" si="730"/>
        <v>KD</v>
      </c>
      <c r="I9231" s="2">
        <f t="shared" si="727"/>
        <v>2011</v>
      </c>
      <c r="J9231" s="2">
        <f t="shared" si="728"/>
        <v>5</v>
      </c>
      <c r="K9231" t="str">
        <f t="shared" si="729"/>
        <v>Korenbouten</v>
      </c>
      <c r="L9231" s="25">
        <f t="shared" si="731"/>
        <v>17.285714285714285</v>
      </c>
    </row>
    <row r="9232" spans="1:12" x14ac:dyDescent="0.25">
      <c r="A9232">
        <v>523</v>
      </c>
      <c r="B9232" t="s">
        <v>88</v>
      </c>
      <c r="C9232" s="1">
        <v>40665.53125</v>
      </c>
      <c r="D9232">
        <v>2</v>
      </c>
      <c r="E9232" t="s">
        <v>44</v>
      </c>
      <c r="F9232" t="s">
        <v>45</v>
      </c>
      <c r="G9232">
        <v>3</v>
      </c>
      <c r="H9232" t="str">
        <f t="shared" si="730"/>
        <v>KD</v>
      </c>
      <c r="I9232" s="2">
        <f t="shared" si="727"/>
        <v>2011</v>
      </c>
      <c r="J9232" s="2">
        <f t="shared" si="728"/>
        <v>5</v>
      </c>
      <c r="K9232" t="str">
        <f t="shared" si="729"/>
        <v>Korenbouten</v>
      </c>
      <c r="L9232" s="25">
        <f t="shared" si="731"/>
        <v>17.285714285714285</v>
      </c>
    </row>
    <row r="9233" spans="1:12" x14ac:dyDescent="0.25">
      <c r="A9233">
        <v>523</v>
      </c>
      <c r="B9233" t="s">
        <v>88</v>
      </c>
      <c r="C9233" s="1">
        <v>40683.520833333336</v>
      </c>
      <c r="D9233">
        <v>1</v>
      </c>
      <c r="E9233" t="s">
        <v>10</v>
      </c>
      <c r="F9233" t="s">
        <v>11</v>
      </c>
      <c r="G9233">
        <v>12</v>
      </c>
      <c r="H9233" t="str">
        <f t="shared" si="730"/>
        <v>KD</v>
      </c>
      <c r="I9233" s="2">
        <f t="shared" si="727"/>
        <v>2011</v>
      </c>
      <c r="J9233" s="2">
        <f t="shared" si="728"/>
        <v>5</v>
      </c>
      <c r="K9233" t="str">
        <f t="shared" si="729"/>
        <v>Waterjuffer</v>
      </c>
      <c r="L9233" s="25">
        <f t="shared" si="731"/>
        <v>19.857142857142858</v>
      </c>
    </row>
    <row r="9234" spans="1:12" x14ac:dyDescent="0.25">
      <c r="A9234">
        <v>523</v>
      </c>
      <c r="B9234" t="s">
        <v>88</v>
      </c>
      <c r="C9234" s="1">
        <v>40683.520833333336</v>
      </c>
      <c r="D9234">
        <v>1</v>
      </c>
      <c r="E9234" t="s">
        <v>12</v>
      </c>
      <c r="F9234" t="s">
        <v>13</v>
      </c>
      <c r="G9234">
        <v>20</v>
      </c>
      <c r="H9234" t="str">
        <f t="shared" si="730"/>
        <v>KD</v>
      </c>
      <c r="I9234" s="2">
        <f t="shared" si="727"/>
        <v>2011</v>
      </c>
      <c r="J9234" s="2">
        <f t="shared" si="728"/>
        <v>5</v>
      </c>
      <c r="K9234" t="str">
        <f t="shared" si="729"/>
        <v>Waterjuffer</v>
      </c>
      <c r="L9234" s="25">
        <f t="shared" si="731"/>
        <v>19.857142857142858</v>
      </c>
    </row>
    <row r="9235" spans="1:12" x14ac:dyDescent="0.25">
      <c r="A9235">
        <v>523</v>
      </c>
      <c r="B9235" t="s">
        <v>88</v>
      </c>
      <c r="C9235" s="1">
        <v>40683.520833333336</v>
      </c>
      <c r="D9235">
        <v>1</v>
      </c>
      <c r="E9235" t="s">
        <v>14</v>
      </c>
      <c r="F9235" t="s">
        <v>15</v>
      </c>
      <c r="G9235">
        <v>17</v>
      </c>
      <c r="H9235" t="str">
        <f t="shared" si="730"/>
        <v>KD</v>
      </c>
      <c r="I9235" s="2">
        <f t="shared" si="727"/>
        <v>2011</v>
      </c>
      <c r="J9235" s="2">
        <f t="shared" si="728"/>
        <v>5</v>
      </c>
      <c r="K9235" t="str">
        <f t="shared" si="729"/>
        <v>Waterjuffer</v>
      </c>
      <c r="L9235" s="25">
        <f t="shared" si="731"/>
        <v>19.857142857142858</v>
      </c>
    </row>
    <row r="9236" spans="1:12" x14ac:dyDescent="0.25">
      <c r="A9236">
        <v>523</v>
      </c>
      <c r="B9236" t="s">
        <v>88</v>
      </c>
      <c r="C9236" s="1">
        <v>40683.520833333336</v>
      </c>
      <c r="D9236">
        <v>1</v>
      </c>
      <c r="E9236" t="s">
        <v>20</v>
      </c>
      <c r="F9236" t="s">
        <v>21</v>
      </c>
      <c r="G9236">
        <v>253</v>
      </c>
      <c r="H9236" t="str">
        <f t="shared" si="730"/>
        <v>KD</v>
      </c>
      <c r="I9236" s="2">
        <f t="shared" si="727"/>
        <v>2011</v>
      </c>
      <c r="J9236" s="2">
        <f t="shared" si="728"/>
        <v>5</v>
      </c>
      <c r="K9236" t="str">
        <f t="shared" si="729"/>
        <v>Waterjuffer</v>
      </c>
      <c r="L9236" s="25">
        <f t="shared" si="731"/>
        <v>19.857142857142858</v>
      </c>
    </row>
    <row r="9237" spans="1:12" x14ac:dyDescent="0.25">
      <c r="A9237">
        <v>523</v>
      </c>
      <c r="B9237" t="s">
        <v>88</v>
      </c>
      <c r="C9237" s="1">
        <v>40683.520833333336</v>
      </c>
      <c r="D9237">
        <v>1</v>
      </c>
      <c r="E9237" t="s">
        <v>16</v>
      </c>
      <c r="F9237" t="s">
        <v>17</v>
      </c>
      <c r="G9237">
        <v>15</v>
      </c>
      <c r="H9237" t="str">
        <f t="shared" si="730"/>
        <v>KD</v>
      </c>
      <c r="I9237" s="2">
        <f t="shared" si="727"/>
        <v>2011</v>
      </c>
      <c r="J9237" s="2">
        <f t="shared" si="728"/>
        <v>5</v>
      </c>
      <c r="K9237" t="str">
        <f t="shared" si="729"/>
        <v>Waterjuffer</v>
      </c>
      <c r="L9237" s="25">
        <f t="shared" si="731"/>
        <v>19.857142857142858</v>
      </c>
    </row>
    <row r="9238" spans="1:12" x14ac:dyDescent="0.25">
      <c r="A9238">
        <v>523</v>
      </c>
      <c r="B9238" t="s">
        <v>88</v>
      </c>
      <c r="C9238" s="1">
        <v>40683.520833333336</v>
      </c>
      <c r="D9238">
        <v>1</v>
      </c>
      <c r="E9238" t="s">
        <v>61</v>
      </c>
      <c r="F9238" t="s">
        <v>62</v>
      </c>
      <c r="G9238">
        <v>3</v>
      </c>
      <c r="H9238" t="str">
        <f t="shared" si="730"/>
        <v>KD</v>
      </c>
      <c r="I9238" s="2">
        <f t="shared" si="727"/>
        <v>2011</v>
      </c>
      <c r="J9238" s="2">
        <f t="shared" si="728"/>
        <v>5</v>
      </c>
      <c r="K9238" t="str">
        <f t="shared" si="729"/>
        <v>Waterjuffer</v>
      </c>
      <c r="L9238" s="25">
        <f t="shared" si="731"/>
        <v>19.857142857142858</v>
      </c>
    </row>
    <row r="9239" spans="1:12" x14ac:dyDescent="0.25">
      <c r="A9239">
        <v>523</v>
      </c>
      <c r="B9239" t="s">
        <v>88</v>
      </c>
      <c r="C9239" s="1">
        <v>40683.520833333336</v>
      </c>
      <c r="D9239">
        <v>1</v>
      </c>
      <c r="E9239" t="s">
        <v>22</v>
      </c>
      <c r="F9239" t="s">
        <v>23</v>
      </c>
      <c r="G9239">
        <v>2</v>
      </c>
      <c r="H9239" t="str">
        <f t="shared" si="730"/>
        <v>KD</v>
      </c>
      <c r="I9239" s="2">
        <f t="shared" si="727"/>
        <v>2011</v>
      </c>
      <c r="J9239" s="2">
        <f t="shared" si="728"/>
        <v>5</v>
      </c>
      <c r="K9239" t="str">
        <f t="shared" si="729"/>
        <v>Glazenmakers</v>
      </c>
      <c r="L9239" s="25">
        <f t="shared" si="731"/>
        <v>19.857142857142858</v>
      </c>
    </row>
    <row r="9240" spans="1:12" x14ac:dyDescent="0.25">
      <c r="A9240">
        <v>523</v>
      </c>
      <c r="B9240" t="s">
        <v>88</v>
      </c>
      <c r="C9240" s="1">
        <v>40683.520833333336</v>
      </c>
      <c r="D9240">
        <v>1</v>
      </c>
      <c r="E9240" t="s">
        <v>26</v>
      </c>
      <c r="F9240" t="s">
        <v>27</v>
      </c>
      <c r="G9240">
        <v>1</v>
      </c>
      <c r="H9240" t="str">
        <f t="shared" si="730"/>
        <v>KD</v>
      </c>
      <c r="I9240" s="2">
        <f t="shared" si="727"/>
        <v>2011</v>
      </c>
      <c r="J9240" s="2">
        <f t="shared" si="728"/>
        <v>5</v>
      </c>
      <c r="K9240" t="str">
        <f t="shared" si="729"/>
        <v>Glazenmakers</v>
      </c>
      <c r="L9240" s="25">
        <f t="shared" si="731"/>
        <v>19.857142857142858</v>
      </c>
    </row>
    <row r="9241" spans="1:12" x14ac:dyDescent="0.25">
      <c r="A9241">
        <v>523</v>
      </c>
      <c r="B9241" t="s">
        <v>88</v>
      </c>
      <c r="C9241" s="1">
        <v>40683.520833333336</v>
      </c>
      <c r="D9241">
        <v>1</v>
      </c>
      <c r="E9241" t="s">
        <v>28</v>
      </c>
      <c r="F9241" t="s">
        <v>29</v>
      </c>
      <c r="G9241">
        <v>11</v>
      </c>
      <c r="H9241" t="str">
        <f t="shared" si="730"/>
        <v>KD</v>
      </c>
      <c r="I9241" s="2">
        <f t="shared" si="727"/>
        <v>2011</v>
      </c>
      <c r="J9241" s="2">
        <f t="shared" si="728"/>
        <v>5</v>
      </c>
      <c r="K9241" t="str">
        <f t="shared" si="729"/>
        <v>Korenbouten</v>
      </c>
      <c r="L9241" s="25">
        <f t="shared" si="731"/>
        <v>19.857142857142858</v>
      </c>
    </row>
    <row r="9242" spans="1:12" x14ac:dyDescent="0.25">
      <c r="A9242">
        <v>523</v>
      </c>
      <c r="B9242" t="s">
        <v>88</v>
      </c>
      <c r="C9242" s="1">
        <v>40683.520833333336</v>
      </c>
      <c r="D9242">
        <v>1</v>
      </c>
      <c r="E9242" t="s">
        <v>18</v>
      </c>
      <c r="F9242" t="s">
        <v>19</v>
      </c>
      <c r="G9242">
        <v>1</v>
      </c>
      <c r="H9242" t="str">
        <f t="shared" si="730"/>
        <v>KD</v>
      </c>
      <c r="I9242" s="2">
        <f t="shared" si="727"/>
        <v>2011</v>
      </c>
      <c r="J9242" s="2">
        <f t="shared" si="728"/>
        <v>5</v>
      </c>
      <c r="K9242" t="str">
        <f t="shared" si="729"/>
        <v>Korenbouten</v>
      </c>
      <c r="L9242" s="25">
        <f t="shared" si="731"/>
        <v>19.857142857142858</v>
      </c>
    </row>
    <row r="9243" spans="1:12" x14ac:dyDescent="0.25">
      <c r="A9243">
        <v>523</v>
      </c>
      <c r="B9243" t="s">
        <v>88</v>
      </c>
      <c r="C9243" s="1">
        <v>40683.520833333336</v>
      </c>
      <c r="D9243">
        <v>1</v>
      </c>
      <c r="E9243" t="s">
        <v>44</v>
      </c>
      <c r="F9243" t="s">
        <v>45</v>
      </c>
      <c r="G9243">
        <v>1</v>
      </c>
      <c r="H9243" t="str">
        <f t="shared" si="730"/>
        <v>KD</v>
      </c>
      <c r="I9243" s="2">
        <f t="shared" si="727"/>
        <v>2011</v>
      </c>
      <c r="J9243" s="2">
        <f t="shared" si="728"/>
        <v>5</v>
      </c>
      <c r="K9243" t="str">
        <f t="shared" si="729"/>
        <v>Korenbouten</v>
      </c>
      <c r="L9243" s="25">
        <f t="shared" si="731"/>
        <v>19.857142857142858</v>
      </c>
    </row>
    <row r="9244" spans="1:12" x14ac:dyDescent="0.25">
      <c r="A9244">
        <v>523</v>
      </c>
      <c r="B9244" t="s">
        <v>88</v>
      </c>
      <c r="C9244" s="1">
        <v>40683.520833333336</v>
      </c>
      <c r="D9244">
        <v>2</v>
      </c>
      <c r="E9244" t="s">
        <v>10</v>
      </c>
      <c r="F9244" t="s">
        <v>11</v>
      </c>
      <c r="G9244">
        <v>7</v>
      </c>
      <c r="H9244" t="str">
        <f t="shared" si="730"/>
        <v>KD</v>
      </c>
      <c r="I9244" s="2">
        <f t="shared" si="727"/>
        <v>2011</v>
      </c>
      <c r="J9244" s="2">
        <f t="shared" si="728"/>
        <v>5</v>
      </c>
      <c r="K9244" t="str">
        <f t="shared" si="729"/>
        <v>Waterjuffer</v>
      </c>
      <c r="L9244" s="25">
        <f t="shared" si="731"/>
        <v>19.857142857142858</v>
      </c>
    </row>
    <row r="9245" spans="1:12" x14ac:dyDescent="0.25">
      <c r="A9245">
        <v>523</v>
      </c>
      <c r="B9245" t="s">
        <v>88</v>
      </c>
      <c r="C9245" s="1">
        <v>40683.520833333336</v>
      </c>
      <c r="D9245">
        <v>2</v>
      </c>
      <c r="E9245" t="s">
        <v>12</v>
      </c>
      <c r="F9245" t="s">
        <v>13</v>
      </c>
      <c r="G9245">
        <v>18</v>
      </c>
      <c r="H9245" t="str">
        <f t="shared" si="730"/>
        <v>KD</v>
      </c>
      <c r="I9245" s="2">
        <f t="shared" si="727"/>
        <v>2011</v>
      </c>
      <c r="J9245" s="2">
        <f t="shared" si="728"/>
        <v>5</v>
      </c>
      <c r="K9245" t="str">
        <f t="shared" si="729"/>
        <v>Waterjuffer</v>
      </c>
      <c r="L9245" s="25">
        <f t="shared" si="731"/>
        <v>19.857142857142858</v>
      </c>
    </row>
    <row r="9246" spans="1:12" x14ac:dyDescent="0.25">
      <c r="A9246">
        <v>523</v>
      </c>
      <c r="B9246" t="s">
        <v>88</v>
      </c>
      <c r="C9246" s="1">
        <v>40683.520833333336</v>
      </c>
      <c r="D9246">
        <v>2</v>
      </c>
      <c r="E9246" t="s">
        <v>14</v>
      </c>
      <c r="F9246" t="s">
        <v>15</v>
      </c>
      <c r="G9246">
        <v>8</v>
      </c>
      <c r="H9246" t="str">
        <f t="shared" si="730"/>
        <v>KD</v>
      </c>
      <c r="I9246" s="2">
        <f t="shared" si="727"/>
        <v>2011</v>
      </c>
      <c r="J9246" s="2">
        <f t="shared" si="728"/>
        <v>5</v>
      </c>
      <c r="K9246" t="str">
        <f t="shared" si="729"/>
        <v>Waterjuffer</v>
      </c>
      <c r="L9246" s="25">
        <f t="shared" si="731"/>
        <v>19.857142857142858</v>
      </c>
    </row>
    <row r="9247" spans="1:12" x14ac:dyDescent="0.25">
      <c r="A9247">
        <v>523</v>
      </c>
      <c r="B9247" t="s">
        <v>88</v>
      </c>
      <c r="C9247" s="1">
        <v>40683.520833333336</v>
      </c>
      <c r="D9247">
        <v>2</v>
      </c>
      <c r="E9247" t="s">
        <v>20</v>
      </c>
      <c r="F9247" t="s">
        <v>21</v>
      </c>
      <c r="G9247">
        <v>153</v>
      </c>
      <c r="H9247" t="str">
        <f t="shared" si="730"/>
        <v>KD</v>
      </c>
      <c r="I9247" s="2">
        <f t="shared" si="727"/>
        <v>2011</v>
      </c>
      <c r="J9247" s="2">
        <f t="shared" si="728"/>
        <v>5</v>
      </c>
      <c r="K9247" t="str">
        <f t="shared" si="729"/>
        <v>Waterjuffer</v>
      </c>
      <c r="L9247" s="25">
        <f t="shared" si="731"/>
        <v>19.857142857142858</v>
      </c>
    </row>
    <row r="9248" spans="1:12" x14ac:dyDescent="0.25">
      <c r="A9248">
        <v>523</v>
      </c>
      <c r="B9248" t="s">
        <v>88</v>
      </c>
      <c r="C9248" s="1">
        <v>40683.520833333336</v>
      </c>
      <c r="D9248">
        <v>2</v>
      </c>
      <c r="E9248" t="s">
        <v>16</v>
      </c>
      <c r="F9248" t="s">
        <v>17</v>
      </c>
      <c r="G9248">
        <v>18</v>
      </c>
      <c r="H9248" t="str">
        <f t="shared" si="730"/>
        <v>KD</v>
      </c>
      <c r="I9248" s="2">
        <f t="shared" si="727"/>
        <v>2011</v>
      </c>
      <c r="J9248" s="2">
        <f t="shared" si="728"/>
        <v>5</v>
      </c>
      <c r="K9248" t="str">
        <f t="shared" si="729"/>
        <v>Waterjuffer</v>
      </c>
      <c r="L9248" s="25">
        <f t="shared" si="731"/>
        <v>19.857142857142858</v>
      </c>
    </row>
    <row r="9249" spans="1:12" x14ac:dyDescent="0.25">
      <c r="A9249">
        <v>523</v>
      </c>
      <c r="B9249" t="s">
        <v>88</v>
      </c>
      <c r="C9249" s="1">
        <v>40683.520833333336</v>
      </c>
      <c r="D9249">
        <v>2</v>
      </c>
      <c r="E9249" t="s">
        <v>61</v>
      </c>
      <c r="F9249" t="s">
        <v>62</v>
      </c>
      <c r="G9249">
        <v>6</v>
      </c>
      <c r="H9249" t="str">
        <f t="shared" si="730"/>
        <v>KD</v>
      </c>
      <c r="I9249" s="2">
        <f t="shared" si="727"/>
        <v>2011</v>
      </c>
      <c r="J9249" s="2">
        <f t="shared" si="728"/>
        <v>5</v>
      </c>
      <c r="K9249" t="str">
        <f t="shared" si="729"/>
        <v>Waterjuffer</v>
      </c>
      <c r="L9249" s="25">
        <f t="shared" si="731"/>
        <v>19.857142857142858</v>
      </c>
    </row>
    <row r="9250" spans="1:12" x14ac:dyDescent="0.25">
      <c r="A9250">
        <v>523</v>
      </c>
      <c r="B9250" t="s">
        <v>88</v>
      </c>
      <c r="C9250" s="1">
        <v>40683.520833333336</v>
      </c>
      <c r="D9250">
        <v>2</v>
      </c>
      <c r="E9250" t="s">
        <v>71</v>
      </c>
      <c r="F9250" t="s">
        <v>72</v>
      </c>
      <c r="G9250">
        <v>14</v>
      </c>
      <c r="H9250" t="str">
        <f t="shared" si="730"/>
        <v>KD</v>
      </c>
      <c r="I9250" s="2">
        <f t="shared" si="727"/>
        <v>2011</v>
      </c>
      <c r="J9250" s="2">
        <f t="shared" si="728"/>
        <v>5</v>
      </c>
      <c r="K9250" t="str">
        <f t="shared" si="729"/>
        <v>Waterjuffer</v>
      </c>
      <c r="L9250" s="25">
        <f t="shared" si="731"/>
        <v>19.857142857142858</v>
      </c>
    </row>
    <row r="9251" spans="1:12" x14ac:dyDescent="0.25">
      <c r="A9251">
        <v>523</v>
      </c>
      <c r="B9251" t="s">
        <v>88</v>
      </c>
      <c r="C9251" s="1">
        <v>40683.520833333336</v>
      </c>
      <c r="D9251">
        <v>2</v>
      </c>
      <c r="E9251" t="s">
        <v>26</v>
      </c>
      <c r="F9251" t="s">
        <v>27</v>
      </c>
      <c r="G9251">
        <v>1</v>
      </c>
      <c r="H9251" t="str">
        <f t="shared" si="730"/>
        <v>KD</v>
      </c>
      <c r="I9251" s="2">
        <f t="shared" si="727"/>
        <v>2011</v>
      </c>
      <c r="J9251" s="2">
        <f t="shared" si="728"/>
        <v>5</v>
      </c>
      <c r="K9251" t="str">
        <f t="shared" si="729"/>
        <v>Glazenmakers</v>
      </c>
      <c r="L9251" s="25">
        <f t="shared" si="731"/>
        <v>19.857142857142858</v>
      </c>
    </row>
    <row r="9252" spans="1:12" x14ac:dyDescent="0.25">
      <c r="A9252">
        <v>523</v>
      </c>
      <c r="B9252" t="s">
        <v>88</v>
      </c>
      <c r="C9252" s="1">
        <v>40683.520833333336</v>
      </c>
      <c r="D9252">
        <v>2</v>
      </c>
      <c r="E9252" t="s">
        <v>28</v>
      </c>
      <c r="F9252" t="s">
        <v>29</v>
      </c>
      <c r="G9252">
        <v>23</v>
      </c>
      <c r="H9252" t="str">
        <f t="shared" si="730"/>
        <v>KD</v>
      </c>
      <c r="I9252" s="2">
        <f t="shared" si="727"/>
        <v>2011</v>
      </c>
      <c r="J9252" s="2">
        <f t="shared" si="728"/>
        <v>5</v>
      </c>
      <c r="K9252" t="str">
        <f t="shared" si="729"/>
        <v>Korenbouten</v>
      </c>
      <c r="L9252" s="25">
        <f t="shared" si="731"/>
        <v>19.857142857142858</v>
      </c>
    </row>
    <row r="9253" spans="1:12" x14ac:dyDescent="0.25">
      <c r="A9253">
        <v>523</v>
      </c>
      <c r="B9253" t="s">
        <v>88</v>
      </c>
      <c r="C9253" s="1">
        <v>40683.520833333336</v>
      </c>
      <c r="D9253">
        <v>2</v>
      </c>
      <c r="E9253" t="s">
        <v>18</v>
      </c>
      <c r="F9253" t="s">
        <v>19</v>
      </c>
      <c r="G9253">
        <v>2</v>
      </c>
      <c r="H9253" t="str">
        <f t="shared" si="730"/>
        <v>KD</v>
      </c>
      <c r="I9253" s="2">
        <f t="shared" si="727"/>
        <v>2011</v>
      </c>
      <c r="J9253" s="2">
        <f t="shared" si="728"/>
        <v>5</v>
      </c>
      <c r="K9253" t="str">
        <f t="shared" si="729"/>
        <v>Korenbouten</v>
      </c>
      <c r="L9253" s="25">
        <f t="shared" si="731"/>
        <v>19.857142857142858</v>
      </c>
    </row>
    <row r="9254" spans="1:12" x14ac:dyDescent="0.25">
      <c r="A9254">
        <v>523</v>
      </c>
      <c r="B9254" t="s">
        <v>88</v>
      </c>
      <c r="C9254" s="1">
        <v>40683.520833333336</v>
      </c>
      <c r="D9254">
        <v>2</v>
      </c>
      <c r="E9254" t="s">
        <v>44</v>
      </c>
      <c r="F9254" t="s">
        <v>45</v>
      </c>
      <c r="G9254">
        <v>8</v>
      </c>
      <c r="H9254" t="str">
        <f t="shared" si="730"/>
        <v>KD</v>
      </c>
      <c r="I9254" s="2">
        <f t="shared" si="727"/>
        <v>2011</v>
      </c>
      <c r="J9254" s="2">
        <f t="shared" si="728"/>
        <v>5</v>
      </c>
      <c r="K9254" t="str">
        <f t="shared" si="729"/>
        <v>Korenbouten</v>
      </c>
      <c r="L9254" s="25">
        <f t="shared" si="731"/>
        <v>19.857142857142858</v>
      </c>
    </row>
    <row r="9255" spans="1:12" x14ac:dyDescent="0.25">
      <c r="A9255">
        <v>523</v>
      </c>
      <c r="B9255" t="s">
        <v>88</v>
      </c>
      <c r="C9255" s="1">
        <v>40683.520833333336</v>
      </c>
      <c r="D9255">
        <v>4</v>
      </c>
      <c r="E9255" t="s">
        <v>26</v>
      </c>
      <c r="F9255" t="s">
        <v>27</v>
      </c>
      <c r="G9255">
        <v>1</v>
      </c>
      <c r="H9255" t="str">
        <f t="shared" si="730"/>
        <v>KD</v>
      </c>
      <c r="I9255" s="2">
        <f t="shared" si="727"/>
        <v>2011</v>
      </c>
      <c r="J9255" s="2">
        <f t="shared" si="728"/>
        <v>5</v>
      </c>
      <c r="K9255" t="str">
        <f t="shared" si="729"/>
        <v>Glazenmakers</v>
      </c>
      <c r="L9255" s="25">
        <f t="shared" si="731"/>
        <v>19.857142857142858</v>
      </c>
    </row>
    <row r="9256" spans="1:12" x14ac:dyDescent="0.25">
      <c r="A9256">
        <v>523</v>
      </c>
      <c r="B9256" t="s">
        <v>88</v>
      </c>
      <c r="C9256" s="1">
        <v>40683.520833333336</v>
      </c>
      <c r="D9256">
        <v>4</v>
      </c>
      <c r="E9256" t="s">
        <v>28</v>
      </c>
      <c r="F9256" t="s">
        <v>29</v>
      </c>
      <c r="G9256">
        <v>4</v>
      </c>
      <c r="H9256" t="str">
        <f t="shared" si="730"/>
        <v>KD</v>
      </c>
      <c r="I9256" s="2">
        <f t="shared" si="727"/>
        <v>2011</v>
      </c>
      <c r="J9256" s="2">
        <f t="shared" si="728"/>
        <v>5</v>
      </c>
      <c r="K9256" t="str">
        <f t="shared" si="729"/>
        <v>Korenbouten</v>
      </c>
      <c r="L9256" s="25">
        <f t="shared" si="731"/>
        <v>19.857142857142858</v>
      </c>
    </row>
    <row r="9257" spans="1:12" x14ac:dyDescent="0.25">
      <c r="A9257">
        <v>523</v>
      </c>
      <c r="B9257" t="s">
        <v>88</v>
      </c>
      <c r="C9257" s="1">
        <v>40683.520833333336</v>
      </c>
      <c r="D9257">
        <v>4</v>
      </c>
      <c r="E9257" t="s">
        <v>18</v>
      </c>
      <c r="F9257" t="s">
        <v>19</v>
      </c>
      <c r="G9257">
        <v>1</v>
      </c>
      <c r="H9257" t="str">
        <f t="shared" si="730"/>
        <v>KD</v>
      </c>
      <c r="I9257" s="2">
        <f t="shared" si="727"/>
        <v>2011</v>
      </c>
      <c r="J9257" s="2">
        <f t="shared" si="728"/>
        <v>5</v>
      </c>
      <c r="K9257" t="str">
        <f t="shared" si="729"/>
        <v>Korenbouten</v>
      </c>
      <c r="L9257" s="25">
        <f t="shared" si="731"/>
        <v>19.857142857142858</v>
      </c>
    </row>
    <row r="9258" spans="1:12" x14ac:dyDescent="0.25">
      <c r="A9258">
        <v>523</v>
      </c>
      <c r="B9258" t="s">
        <v>88</v>
      </c>
      <c r="C9258" s="1">
        <v>40683.520833333336</v>
      </c>
      <c r="D9258">
        <v>4</v>
      </c>
      <c r="E9258" t="s">
        <v>44</v>
      </c>
      <c r="F9258" t="s">
        <v>45</v>
      </c>
      <c r="G9258">
        <v>2</v>
      </c>
      <c r="H9258" t="str">
        <f t="shared" si="730"/>
        <v>KD</v>
      </c>
      <c r="I9258" s="2">
        <f t="shared" si="727"/>
        <v>2011</v>
      </c>
      <c r="J9258" s="2">
        <f t="shared" si="728"/>
        <v>5</v>
      </c>
      <c r="K9258" t="str">
        <f t="shared" si="729"/>
        <v>Korenbouten</v>
      </c>
      <c r="L9258" s="25">
        <f t="shared" si="731"/>
        <v>19.857142857142858</v>
      </c>
    </row>
    <row r="9259" spans="1:12" x14ac:dyDescent="0.25">
      <c r="A9259">
        <v>523</v>
      </c>
      <c r="B9259" t="s">
        <v>88</v>
      </c>
      <c r="C9259" s="1">
        <v>40697.552083333336</v>
      </c>
      <c r="D9259">
        <v>1</v>
      </c>
      <c r="E9259" t="s">
        <v>10</v>
      </c>
      <c r="F9259" t="s">
        <v>11</v>
      </c>
      <c r="G9259">
        <v>21</v>
      </c>
      <c r="H9259" t="str">
        <f t="shared" si="730"/>
        <v>KD</v>
      </c>
      <c r="I9259" s="2">
        <f t="shared" si="727"/>
        <v>2011</v>
      </c>
      <c r="J9259" s="2">
        <f t="shared" si="728"/>
        <v>6</v>
      </c>
      <c r="K9259" t="str">
        <f t="shared" si="729"/>
        <v>Waterjuffer</v>
      </c>
      <c r="L9259" s="25">
        <f t="shared" si="731"/>
        <v>21.857142857142858</v>
      </c>
    </row>
    <row r="9260" spans="1:12" x14ac:dyDescent="0.25">
      <c r="A9260">
        <v>523</v>
      </c>
      <c r="B9260" t="s">
        <v>88</v>
      </c>
      <c r="C9260" s="1">
        <v>40697.552083333336</v>
      </c>
      <c r="D9260">
        <v>1</v>
      </c>
      <c r="E9260" t="s">
        <v>12</v>
      </c>
      <c r="F9260" t="s">
        <v>13</v>
      </c>
      <c r="G9260">
        <v>9</v>
      </c>
      <c r="H9260" t="str">
        <f t="shared" si="730"/>
        <v>KD</v>
      </c>
      <c r="I9260" s="2">
        <f t="shared" si="727"/>
        <v>2011</v>
      </c>
      <c r="J9260" s="2">
        <f t="shared" si="728"/>
        <v>6</v>
      </c>
      <c r="K9260" t="str">
        <f t="shared" si="729"/>
        <v>Waterjuffer</v>
      </c>
      <c r="L9260" s="25">
        <f t="shared" si="731"/>
        <v>21.857142857142858</v>
      </c>
    </row>
    <row r="9261" spans="1:12" x14ac:dyDescent="0.25">
      <c r="A9261">
        <v>523</v>
      </c>
      <c r="B9261" t="s">
        <v>88</v>
      </c>
      <c r="C9261" s="1">
        <v>40697.552083333336</v>
      </c>
      <c r="D9261">
        <v>1</v>
      </c>
      <c r="E9261" t="s">
        <v>14</v>
      </c>
      <c r="F9261" t="s">
        <v>15</v>
      </c>
      <c r="G9261">
        <v>15</v>
      </c>
      <c r="H9261" t="str">
        <f t="shared" si="730"/>
        <v>KD</v>
      </c>
      <c r="I9261" s="2">
        <f t="shared" si="727"/>
        <v>2011</v>
      </c>
      <c r="J9261" s="2">
        <f t="shared" si="728"/>
        <v>6</v>
      </c>
      <c r="K9261" t="str">
        <f t="shared" si="729"/>
        <v>Waterjuffer</v>
      </c>
      <c r="L9261" s="25">
        <f t="shared" si="731"/>
        <v>21.857142857142858</v>
      </c>
    </row>
    <row r="9262" spans="1:12" x14ac:dyDescent="0.25">
      <c r="A9262">
        <v>523</v>
      </c>
      <c r="B9262" t="s">
        <v>88</v>
      </c>
      <c r="C9262" s="1">
        <v>40697.552083333336</v>
      </c>
      <c r="D9262">
        <v>1</v>
      </c>
      <c r="E9262" t="s">
        <v>20</v>
      </c>
      <c r="F9262" t="s">
        <v>21</v>
      </c>
      <c r="G9262">
        <v>168</v>
      </c>
      <c r="H9262" t="str">
        <f t="shared" si="730"/>
        <v>KD</v>
      </c>
      <c r="I9262" s="2">
        <f t="shared" si="727"/>
        <v>2011</v>
      </c>
      <c r="J9262" s="2">
        <f t="shared" si="728"/>
        <v>6</v>
      </c>
      <c r="K9262" t="str">
        <f t="shared" si="729"/>
        <v>Waterjuffer</v>
      </c>
      <c r="L9262" s="25">
        <f t="shared" si="731"/>
        <v>21.857142857142858</v>
      </c>
    </row>
    <row r="9263" spans="1:12" x14ac:dyDescent="0.25">
      <c r="A9263">
        <v>523</v>
      </c>
      <c r="B9263" t="s">
        <v>88</v>
      </c>
      <c r="C9263" s="1">
        <v>40697.552083333336</v>
      </c>
      <c r="D9263">
        <v>1</v>
      </c>
      <c r="E9263" t="s">
        <v>16</v>
      </c>
      <c r="F9263" t="s">
        <v>17</v>
      </c>
      <c r="G9263">
        <v>12</v>
      </c>
      <c r="H9263" t="str">
        <f t="shared" si="730"/>
        <v>KD</v>
      </c>
      <c r="I9263" s="2">
        <f t="shared" si="727"/>
        <v>2011</v>
      </c>
      <c r="J9263" s="2">
        <f t="shared" si="728"/>
        <v>6</v>
      </c>
      <c r="K9263" t="str">
        <f t="shared" si="729"/>
        <v>Waterjuffer</v>
      </c>
      <c r="L9263" s="25">
        <f t="shared" si="731"/>
        <v>21.857142857142858</v>
      </c>
    </row>
    <row r="9264" spans="1:12" x14ac:dyDescent="0.25">
      <c r="A9264">
        <v>523</v>
      </c>
      <c r="B9264" t="s">
        <v>88</v>
      </c>
      <c r="C9264" s="1">
        <v>40697.552083333336</v>
      </c>
      <c r="D9264">
        <v>1</v>
      </c>
      <c r="E9264" t="s">
        <v>61</v>
      </c>
      <c r="F9264" t="s">
        <v>62</v>
      </c>
      <c r="G9264">
        <v>4</v>
      </c>
      <c r="H9264" t="str">
        <f t="shared" si="730"/>
        <v>KD</v>
      </c>
      <c r="I9264" s="2">
        <f t="shared" si="727"/>
        <v>2011</v>
      </c>
      <c r="J9264" s="2">
        <f t="shared" si="728"/>
        <v>6</v>
      </c>
      <c r="K9264" t="str">
        <f t="shared" si="729"/>
        <v>Waterjuffer</v>
      </c>
      <c r="L9264" s="25">
        <f t="shared" si="731"/>
        <v>21.857142857142858</v>
      </c>
    </row>
    <row r="9265" spans="1:12" x14ac:dyDescent="0.25">
      <c r="A9265">
        <v>523</v>
      </c>
      <c r="B9265" t="s">
        <v>88</v>
      </c>
      <c r="C9265" s="1">
        <v>40697.552083333336</v>
      </c>
      <c r="D9265">
        <v>1</v>
      </c>
      <c r="E9265" t="s">
        <v>22</v>
      </c>
      <c r="F9265" t="s">
        <v>23</v>
      </c>
      <c r="G9265">
        <v>2</v>
      </c>
      <c r="H9265" t="str">
        <f t="shared" si="730"/>
        <v>KD</v>
      </c>
      <c r="I9265" s="2">
        <f t="shared" si="727"/>
        <v>2011</v>
      </c>
      <c r="J9265" s="2">
        <f t="shared" si="728"/>
        <v>6</v>
      </c>
      <c r="K9265" t="str">
        <f t="shared" si="729"/>
        <v>Glazenmakers</v>
      </c>
      <c r="L9265" s="25">
        <f t="shared" si="731"/>
        <v>21.857142857142858</v>
      </c>
    </row>
    <row r="9266" spans="1:12" x14ac:dyDescent="0.25">
      <c r="A9266">
        <v>523</v>
      </c>
      <c r="B9266" t="s">
        <v>88</v>
      </c>
      <c r="C9266" s="1">
        <v>40697.552083333336</v>
      </c>
      <c r="D9266">
        <v>1</v>
      </c>
      <c r="E9266" t="s">
        <v>26</v>
      </c>
      <c r="F9266" t="s">
        <v>27</v>
      </c>
      <c r="G9266">
        <v>4</v>
      </c>
      <c r="H9266" t="str">
        <f t="shared" si="730"/>
        <v>KD</v>
      </c>
      <c r="I9266" s="2">
        <f t="shared" si="727"/>
        <v>2011</v>
      </c>
      <c r="J9266" s="2">
        <f t="shared" si="728"/>
        <v>6</v>
      </c>
      <c r="K9266" t="str">
        <f t="shared" si="729"/>
        <v>Glazenmakers</v>
      </c>
      <c r="L9266" s="25">
        <f t="shared" si="731"/>
        <v>21.857142857142858</v>
      </c>
    </row>
    <row r="9267" spans="1:12" x14ac:dyDescent="0.25">
      <c r="A9267">
        <v>523</v>
      </c>
      <c r="B9267" t="s">
        <v>88</v>
      </c>
      <c r="C9267" s="1">
        <v>40697.552083333336</v>
      </c>
      <c r="D9267">
        <v>1</v>
      </c>
      <c r="E9267" t="s">
        <v>28</v>
      </c>
      <c r="F9267" t="s">
        <v>29</v>
      </c>
      <c r="G9267">
        <v>18</v>
      </c>
      <c r="H9267" t="str">
        <f t="shared" si="730"/>
        <v>KD</v>
      </c>
      <c r="I9267" s="2">
        <f t="shared" si="727"/>
        <v>2011</v>
      </c>
      <c r="J9267" s="2">
        <f t="shared" si="728"/>
        <v>6</v>
      </c>
      <c r="K9267" t="str">
        <f t="shared" si="729"/>
        <v>Korenbouten</v>
      </c>
      <c r="L9267" s="25">
        <f t="shared" si="731"/>
        <v>21.857142857142858</v>
      </c>
    </row>
    <row r="9268" spans="1:12" x14ac:dyDescent="0.25">
      <c r="A9268">
        <v>523</v>
      </c>
      <c r="B9268" t="s">
        <v>88</v>
      </c>
      <c r="C9268" s="1">
        <v>40697.552083333336</v>
      </c>
      <c r="D9268">
        <v>1</v>
      </c>
      <c r="E9268" t="s">
        <v>18</v>
      </c>
      <c r="F9268" t="s">
        <v>19</v>
      </c>
      <c r="G9268">
        <v>5</v>
      </c>
      <c r="H9268" t="str">
        <f t="shared" si="730"/>
        <v>KD</v>
      </c>
      <c r="I9268" s="2">
        <f t="shared" ref="I9268:I9331" si="732">YEAR(C9268)</f>
        <v>2011</v>
      </c>
      <c r="J9268" s="2">
        <f t="shared" ref="J9268:J9331" si="733">MONTH(C9268)</f>
        <v>6</v>
      </c>
      <c r="K9268" t="str">
        <f t="shared" ref="K9268:K9331" si="734">VLOOKUP(E9268,$Q$2:$R$100,2,FALSE)</f>
        <v>Korenbouten</v>
      </c>
      <c r="L9268" s="25">
        <f t="shared" si="731"/>
        <v>21.857142857142858</v>
      </c>
    </row>
    <row r="9269" spans="1:12" x14ac:dyDescent="0.25">
      <c r="A9269">
        <v>523</v>
      </c>
      <c r="B9269" t="s">
        <v>88</v>
      </c>
      <c r="C9269" s="1">
        <v>40697.552083333336</v>
      </c>
      <c r="D9269">
        <v>2</v>
      </c>
      <c r="E9269" t="s">
        <v>10</v>
      </c>
      <c r="F9269" t="s">
        <v>11</v>
      </c>
      <c r="G9269">
        <v>27</v>
      </c>
      <c r="H9269" t="str">
        <f t="shared" si="730"/>
        <v>KD</v>
      </c>
      <c r="I9269" s="2">
        <f t="shared" si="732"/>
        <v>2011</v>
      </c>
      <c r="J9269" s="2">
        <f t="shared" si="733"/>
        <v>6</v>
      </c>
      <c r="K9269" t="str">
        <f t="shared" si="734"/>
        <v>Waterjuffer</v>
      </c>
      <c r="L9269" s="25">
        <f t="shared" si="731"/>
        <v>21.857142857142858</v>
      </c>
    </row>
    <row r="9270" spans="1:12" x14ac:dyDescent="0.25">
      <c r="A9270">
        <v>523</v>
      </c>
      <c r="B9270" t="s">
        <v>88</v>
      </c>
      <c r="C9270" s="1">
        <v>40697.552083333336</v>
      </c>
      <c r="D9270">
        <v>2</v>
      </c>
      <c r="E9270" t="s">
        <v>12</v>
      </c>
      <c r="F9270" t="s">
        <v>13</v>
      </c>
      <c r="G9270">
        <v>5</v>
      </c>
      <c r="H9270" t="str">
        <f t="shared" si="730"/>
        <v>KD</v>
      </c>
      <c r="I9270" s="2">
        <f t="shared" si="732"/>
        <v>2011</v>
      </c>
      <c r="J9270" s="2">
        <f t="shared" si="733"/>
        <v>6</v>
      </c>
      <c r="K9270" t="str">
        <f t="shared" si="734"/>
        <v>Waterjuffer</v>
      </c>
      <c r="L9270" s="25">
        <f t="shared" si="731"/>
        <v>21.857142857142858</v>
      </c>
    </row>
    <row r="9271" spans="1:12" x14ac:dyDescent="0.25">
      <c r="A9271">
        <v>523</v>
      </c>
      <c r="B9271" t="s">
        <v>88</v>
      </c>
      <c r="C9271" s="1">
        <v>40697.552083333336</v>
      </c>
      <c r="D9271">
        <v>2</v>
      </c>
      <c r="E9271" t="s">
        <v>14</v>
      </c>
      <c r="F9271" t="s">
        <v>15</v>
      </c>
      <c r="G9271">
        <v>13</v>
      </c>
      <c r="H9271" t="str">
        <f t="shared" si="730"/>
        <v>KD</v>
      </c>
      <c r="I9271" s="2">
        <f t="shared" si="732"/>
        <v>2011</v>
      </c>
      <c r="J9271" s="2">
        <f t="shared" si="733"/>
        <v>6</v>
      </c>
      <c r="K9271" t="str">
        <f t="shared" si="734"/>
        <v>Waterjuffer</v>
      </c>
      <c r="L9271" s="25">
        <f t="shared" si="731"/>
        <v>21.857142857142858</v>
      </c>
    </row>
    <row r="9272" spans="1:12" x14ac:dyDescent="0.25">
      <c r="A9272">
        <v>523</v>
      </c>
      <c r="B9272" t="s">
        <v>88</v>
      </c>
      <c r="C9272" s="1">
        <v>40697.552083333336</v>
      </c>
      <c r="D9272">
        <v>2</v>
      </c>
      <c r="E9272" t="s">
        <v>20</v>
      </c>
      <c r="F9272" t="s">
        <v>21</v>
      </c>
      <c r="G9272">
        <v>169</v>
      </c>
      <c r="H9272" t="str">
        <f t="shared" si="730"/>
        <v>KD</v>
      </c>
      <c r="I9272" s="2">
        <f t="shared" si="732"/>
        <v>2011</v>
      </c>
      <c r="J9272" s="2">
        <f t="shared" si="733"/>
        <v>6</v>
      </c>
      <c r="K9272" t="str">
        <f t="shared" si="734"/>
        <v>Waterjuffer</v>
      </c>
      <c r="L9272" s="25">
        <f t="shared" si="731"/>
        <v>21.857142857142858</v>
      </c>
    </row>
    <row r="9273" spans="1:12" x14ac:dyDescent="0.25">
      <c r="A9273">
        <v>523</v>
      </c>
      <c r="B9273" t="s">
        <v>88</v>
      </c>
      <c r="C9273" s="1">
        <v>40697.552083333336</v>
      </c>
      <c r="D9273">
        <v>2</v>
      </c>
      <c r="E9273" t="s">
        <v>16</v>
      </c>
      <c r="F9273" t="s">
        <v>17</v>
      </c>
      <c r="G9273">
        <v>9</v>
      </c>
      <c r="H9273" t="str">
        <f t="shared" si="730"/>
        <v>KD</v>
      </c>
      <c r="I9273" s="2">
        <f t="shared" si="732"/>
        <v>2011</v>
      </c>
      <c r="J9273" s="2">
        <f t="shared" si="733"/>
        <v>6</v>
      </c>
      <c r="K9273" t="str">
        <f t="shared" si="734"/>
        <v>Waterjuffer</v>
      </c>
      <c r="L9273" s="25">
        <f t="shared" si="731"/>
        <v>21.857142857142858</v>
      </c>
    </row>
    <row r="9274" spans="1:12" x14ac:dyDescent="0.25">
      <c r="A9274">
        <v>523</v>
      </c>
      <c r="B9274" t="s">
        <v>88</v>
      </c>
      <c r="C9274" s="1">
        <v>40697.552083333336</v>
      </c>
      <c r="D9274">
        <v>2</v>
      </c>
      <c r="E9274" t="s">
        <v>71</v>
      </c>
      <c r="F9274" t="s">
        <v>72</v>
      </c>
      <c r="G9274">
        <v>3</v>
      </c>
      <c r="H9274" t="str">
        <f t="shared" si="730"/>
        <v>KD</v>
      </c>
      <c r="I9274" s="2">
        <f t="shared" si="732"/>
        <v>2011</v>
      </c>
      <c r="J9274" s="2">
        <f t="shared" si="733"/>
        <v>6</v>
      </c>
      <c r="K9274" t="str">
        <f t="shared" si="734"/>
        <v>Waterjuffer</v>
      </c>
      <c r="L9274" s="25">
        <f t="shared" si="731"/>
        <v>21.857142857142858</v>
      </c>
    </row>
    <row r="9275" spans="1:12" x14ac:dyDescent="0.25">
      <c r="A9275">
        <v>523</v>
      </c>
      <c r="B9275" t="s">
        <v>88</v>
      </c>
      <c r="C9275" s="1">
        <v>40697.552083333336</v>
      </c>
      <c r="D9275">
        <v>2</v>
      </c>
      <c r="E9275" t="s">
        <v>22</v>
      </c>
      <c r="F9275" t="s">
        <v>23</v>
      </c>
      <c r="G9275">
        <v>2</v>
      </c>
      <c r="H9275" t="str">
        <f t="shared" si="730"/>
        <v>KD</v>
      </c>
      <c r="I9275" s="2">
        <f t="shared" si="732"/>
        <v>2011</v>
      </c>
      <c r="J9275" s="2">
        <f t="shared" si="733"/>
        <v>6</v>
      </c>
      <c r="K9275" t="str">
        <f t="shared" si="734"/>
        <v>Glazenmakers</v>
      </c>
      <c r="L9275" s="25">
        <f t="shared" si="731"/>
        <v>21.857142857142858</v>
      </c>
    </row>
    <row r="9276" spans="1:12" x14ac:dyDescent="0.25">
      <c r="A9276">
        <v>523</v>
      </c>
      <c r="B9276" t="s">
        <v>88</v>
      </c>
      <c r="C9276" s="1">
        <v>40697.552083333336</v>
      </c>
      <c r="D9276">
        <v>2</v>
      </c>
      <c r="E9276" t="s">
        <v>24</v>
      </c>
      <c r="F9276" t="s">
        <v>25</v>
      </c>
      <c r="G9276">
        <v>2</v>
      </c>
      <c r="H9276" t="str">
        <f t="shared" si="730"/>
        <v>KD</v>
      </c>
      <c r="I9276" s="2">
        <f t="shared" si="732"/>
        <v>2011</v>
      </c>
      <c r="J9276" s="2">
        <f t="shared" si="733"/>
        <v>6</v>
      </c>
      <c r="K9276" t="str">
        <f t="shared" si="734"/>
        <v>Glazenmakers</v>
      </c>
      <c r="L9276" s="25">
        <f t="shared" si="731"/>
        <v>21.857142857142858</v>
      </c>
    </row>
    <row r="9277" spans="1:12" x14ac:dyDescent="0.25">
      <c r="A9277">
        <v>523</v>
      </c>
      <c r="B9277" t="s">
        <v>88</v>
      </c>
      <c r="C9277" s="1">
        <v>40697.552083333336</v>
      </c>
      <c r="D9277">
        <v>2</v>
      </c>
      <c r="E9277" t="s">
        <v>26</v>
      </c>
      <c r="F9277" t="s">
        <v>27</v>
      </c>
      <c r="G9277">
        <v>6</v>
      </c>
      <c r="H9277" t="str">
        <f t="shared" si="730"/>
        <v>KD</v>
      </c>
      <c r="I9277" s="2">
        <f t="shared" si="732"/>
        <v>2011</v>
      </c>
      <c r="J9277" s="2">
        <f t="shared" si="733"/>
        <v>6</v>
      </c>
      <c r="K9277" t="str">
        <f t="shared" si="734"/>
        <v>Glazenmakers</v>
      </c>
      <c r="L9277" s="25">
        <f t="shared" si="731"/>
        <v>21.857142857142858</v>
      </c>
    </row>
    <row r="9278" spans="1:12" x14ac:dyDescent="0.25">
      <c r="A9278">
        <v>523</v>
      </c>
      <c r="B9278" t="s">
        <v>88</v>
      </c>
      <c r="C9278" s="1">
        <v>40697.552083333336</v>
      </c>
      <c r="D9278">
        <v>2</v>
      </c>
      <c r="E9278" t="s">
        <v>28</v>
      </c>
      <c r="F9278" t="s">
        <v>29</v>
      </c>
      <c r="G9278">
        <v>36</v>
      </c>
      <c r="H9278" t="str">
        <f t="shared" si="730"/>
        <v>KD</v>
      </c>
      <c r="I9278" s="2">
        <f t="shared" si="732"/>
        <v>2011</v>
      </c>
      <c r="J9278" s="2">
        <f t="shared" si="733"/>
        <v>6</v>
      </c>
      <c r="K9278" t="str">
        <f t="shared" si="734"/>
        <v>Korenbouten</v>
      </c>
      <c r="L9278" s="25">
        <f t="shared" si="731"/>
        <v>21.857142857142858</v>
      </c>
    </row>
    <row r="9279" spans="1:12" x14ac:dyDescent="0.25">
      <c r="A9279">
        <v>523</v>
      </c>
      <c r="B9279" t="s">
        <v>88</v>
      </c>
      <c r="C9279" s="1">
        <v>40697.552083333336</v>
      </c>
      <c r="D9279">
        <v>2</v>
      </c>
      <c r="E9279" t="s">
        <v>18</v>
      </c>
      <c r="F9279" t="s">
        <v>19</v>
      </c>
      <c r="G9279">
        <v>3</v>
      </c>
      <c r="H9279" t="str">
        <f t="shared" si="730"/>
        <v>KD</v>
      </c>
      <c r="I9279" s="2">
        <f t="shared" si="732"/>
        <v>2011</v>
      </c>
      <c r="J9279" s="2">
        <f t="shared" si="733"/>
        <v>6</v>
      </c>
      <c r="K9279" t="str">
        <f t="shared" si="734"/>
        <v>Korenbouten</v>
      </c>
      <c r="L9279" s="25">
        <f t="shared" si="731"/>
        <v>21.857142857142858</v>
      </c>
    </row>
    <row r="9280" spans="1:12" x14ac:dyDescent="0.25">
      <c r="A9280">
        <v>523</v>
      </c>
      <c r="B9280" t="s">
        <v>88</v>
      </c>
      <c r="C9280" s="1">
        <v>40697.552083333336</v>
      </c>
      <c r="D9280">
        <v>4</v>
      </c>
      <c r="E9280" t="s">
        <v>26</v>
      </c>
      <c r="F9280" t="s">
        <v>27</v>
      </c>
      <c r="G9280">
        <v>3</v>
      </c>
      <c r="H9280" t="str">
        <f t="shared" si="730"/>
        <v>KD</v>
      </c>
      <c r="I9280" s="2">
        <f t="shared" si="732"/>
        <v>2011</v>
      </c>
      <c r="J9280" s="2">
        <f t="shared" si="733"/>
        <v>6</v>
      </c>
      <c r="K9280" t="str">
        <f t="shared" si="734"/>
        <v>Glazenmakers</v>
      </c>
      <c r="L9280" s="25">
        <f t="shared" si="731"/>
        <v>21.857142857142858</v>
      </c>
    </row>
    <row r="9281" spans="1:12" x14ac:dyDescent="0.25">
      <c r="A9281">
        <v>523</v>
      </c>
      <c r="B9281" t="s">
        <v>88</v>
      </c>
      <c r="C9281" s="1">
        <v>40697.552083333336</v>
      </c>
      <c r="D9281">
        <v>4</v>
      </c>
      <c r="E9281" t="s">
        <v>28</v>
      </c>
      <c r="F9281" t="s">
        <v>29</v>
      </c>
      <c r="G9281">
        <v>12</v>
      </c>
      <c r="H9281" t="str">
        <f t="shared" si="730"/>
        <v>KD</v>
      </c>
      <c r="I9281" s="2">
        <f t="shared" si="732"/>
        <v>2011</v>
      </c>
      <c r="J9281" s="2">
        <f t="shared" si="733"/>
        <v>6</v>
      </c>
      <c r="K9281" t="str">
        <f t="shared" si="734"/>
        <v>Korenbouten</v>
      </c>
      <c r="L9281" s="25">
        <f t="shared" si="731"/>
        <v>21.857142857142858</v>
      </c>
    </row>
    <row r="9282" spans="1:12" x14ac:dyDescent="0.25">
      <c r="A9282">
        <v>523</v>
      </c>
      <c r="B9282" t="s">
        <v>88</v>
      </c>
      <c r="C9282" s="1">
        <v>40721.527777777781</v>
      </c>
      <c r="D9282">
        <v>1</v>
      </c>
      <c r="E9282" t="s">
        <v>10</v>
      </c>
      <c r="F9282" t="s">
        <v>11</v>
      </c>
      <c r="G9282">
        <v>36</v>
      </c>
      <c r="H9282" t="str">
        <f t="shared" ref="H9282:H9345" si="735">VLOOKUP(A9282,$N$2:$O$51,2,FALSE)</f>
        <v>KD</v>
      </c>
      <c r="I9282" s="2">
        <f t="shared" si="732"/>
        <v>2011</v>
      </c>
      <c r="J9282" s="2">
        <f t="shared" si="733"/>
        <v>6</v>
      </c>
      <c r="K9282" t="str">
        <f t="shared" si="734"/>
        <v>Waterjuffer</v>
      </c>
      <c r="L9282" s="25">
        <f t="shared" si="731"/>
        <v>25.285714285714285</v>
      </c>
    </row>
    <row r="9283" spans="1:12" x14ac:dyDescent="0.25">
      <c r="A9283">
        <v>523</v>
      </c>
      <c r="B9283" t="s">
        <v>88</v>
      </c>
      <c r="C9283" s="1">
        <v>40721.527777777781</v>
      </c>
      <c r="D9283">
        <v>1</v>
      </c>
      <c r="E9283" t="s">
        <v>14</v>
      </c>
      <c r="F9283" t="s">
        <v>15</v>
      </c>
      <c r="G9283">
        <v>20</v>
      </c>
      <c r="H9283" t="str">
        <f t="shared" si="735"/>
        <v>KD</v>
      </c>
      <c r="I9283" s="2">
        <f t="shared" si="732"/>
        <v>2011</v>
      </c>
      <c r="J9283" s="2">
        <f t="shared" si="733"/>
        <v>6</v>
      </c>
      <c r="K9283" t="str">
        <f t="shared" si="734"/>
        <v>Waterjuffer</v>
      </c>
      <c r="L9283" s="25">
        <f t="shared" ref="L9283:L9346" si="736">(ROUNDDOWN(C9283-DATE(I9283,1,1),0))/7</f>
        <v>25.285714285714285</v>
      </c>
    </row>
    <row r="9284" spans="1:12" x14ac:dyDescent="0.25">
      <c r="A9284">
        <v>523</v>
      </c>
      <c r="B9284" t="s">
        <v>88</v>
      </c>
      <c r="C9284" s="1">
        <v>40721.527777777781</v>
      </c>
      <c r="D9284">
        <v>1</v>
      </c>
      <c r="E9284" t="s">
        <v>20</v>
      </c>
      <c r="F9284" t="s">
        <v>21</v>
      </c>
      <c r="G9284">
        <v>168</v>
      </c>
      <c r="H9284" t="str">
        <f t="shared" si="735"/>
        <v>KD</v>
      </c>
      <c r="I9284" s="2">
        <f t="shared" si="732"/>
        <v>2011</v>
      </c>
      <c r="J9284" s="2">
        <f t="shared" si="733"/>
        <v>6</v>
      </c>
      <c r="K9284" t="str">
        <f t="shared" si="734"/>
        <v>Waterjuffer</v>
      </c>
      <c r="L9284" s="25">
        <f t="shared" si="736"/>
        <v>25.285714285714285</v>
      </c>
    </row>
    <row r="9285" spans="1:12" x14ac:dyDescent="0.25">
      <c r="A9285">
        <v>523</v>
      </c>
      <c r="B9285" t="s">
        <v>88</v>
      </c>
      <c r="C9285" s="1">
        <v>40721.527777777781</v>
      </c>
      <c r="D9285">
        <v>1</v>
      </c>
      <c r="E9285" t="s">
        <v>16</v>
      </c>
      <c r="F9285" t="s">
        <v>17</v>
      </c>
      <c r="G9285">
        <v>11</v>
      </c>
      <c r="H9285" t="str">
        <f t="shared" si="735"/>
        <v>KD</v>
      </c>
      <c r="I9285" s="2">
        <f t="shared" si="732"/>
        <v>2011</v>
      </c>
      <c r="J9285" s="2">
        <f t="shared" si="733"/>
        <v>6</v>
      </c>
      <c r="K9285" t="str">
        <f t="shared" si="734"/>
        <v>Waterjuffer</v>
      </c>
      <c r="L9285" s="25">
        <f t="shared" si="736"/>
        <v>25.285714285714285</v>
      </c>
    </row>
    <row r="9286" spans="1:12" x14ac:dyDescent="0.25">
      <c r="A9286">
        <v>523</v>
      </c>
      <c r="B9286" t="s">
        <v>88</v>
      </c>
      <c r="C9286" s="1">
        <v>40721.527777777781</v>
      </c>
      <c r="D9286">
        <v>1</v>
      </c>
      <c r="E9286" t="s">
        <v>71</v>
      </c>
      <c r="F9286" t="s">
        <v>72</v>
      </c>
      <c r="G9286">
        <v>34</v>
      </c>
      <c r="H9286" t="str">
        <f t="shared" si="735"/>
        <v>KD</v>
      </c>
      <c r="I9286" s="2">
        <f t="shared" si="732"/>
        <v>2011</v>
      </c>
      <c r="J9286" s="2">
        <f t="shared" si="733"/>
        <v>6</v>
      </c>
      <c r="K9286" t="str">
        <f t="shared" si="734"/>
        <v>Waterjuffer</v>
      </c>
      <c r="L9286" s="25">
        <f t="shared" si="736"/>
        <v>25.285714285714285</v>
      </c>
    </row>
    <row r="9287" spans="1:12" x14ac:dyDescent="0.25">
      <c r="A9287">
        <v>523</v>
      </c>
      <c r="B9287" t="s">
        <v>88</v>
      </c>
      <c r="C9287" s="1">
        <v>40721.527777777781</v>
      </c>
      <c r="D9287">
        <v>1</v>
      </c>
      <c r="E9287" t="s">
        <v>24</v>
      </c>
      <c r="F9287" t="s">
        <v>25</v>
      </c>
      <c r="G9287">
        <v>1</v>
      </c>
      <c r="H9287" t="str">
        <f t="shared" si="735"/>
        <v>KD</v>
      </c>
      <c r="I9287" s="2">
        <f t="shared" si="732"/>
        <v>2011</v>
      </c>
      <c r="J9287" s="2">
        <f t="shared" si="733"/>
        <v>6</v>
      </c>
      <c r="K9287" t="str">
        <f t="shared" si="734"/>
        <v>Glazenmakers</v>
      </c>
      <c r="L9287" s="25">
        <f t="shared" si="736"/>
        <v>25.285714285714285</v>
      </c>
    </row>
    <row r="9288" spans="1:12" x14ac:dyDescent="0.25">
      <c r="A9288">
        <v>523</v>
      </c>
      <c r="B9288" t="s">
        <v>88</v>
      </c>
      <c r="C9288" s="1">
        <v>40721.527777777781</v>
      </c>
      <c r="D9288">
        <v>1</v>
      </c>
      <c r="E9288" t="s">
        <v>26</v>
      </c>
      <c r="F9288" t="s">
        <v>27</v>
      </c>
      <c r="G9288">
        <v>7</v>
      </c>
      <c r="H9288" t="str">
        <f t="shared" si="735"/>
        <v>KD</v>
      </c>
      <c r="I9288" s="2">
        <f t="shared" si="732"/>
        <v>2011</v>
      </c>
      <c r="J9288" s="2">
        <f t="shared" si="733"/>
        <v>6</v>
      </c>
      <c r="K9288" t="str">
        <f t="shared" si="734"/>
        <v>Glazenmakers</v>
      </c>
      <c r="L9288" s="25">
        <f t="shared" si="736"/>
        <v>25.285714285714285</v>
      </c>
    </row>
    <row r="9289" spans="1:12" x14ac:dyDescent="0.25">
      <c r="A9289">
        <v>523</v>
      </c>
      <c r="B9289" t="s">
        <v>88</v>
      </c>
      <c r="C9289" s="1">
        <v>40721.527777777781</v>
      </c>
      <c r="D9289">
        <v>1</v>
      </c>
      <c r="E9289" t="s">
        <v>28</v>
      </c>
      <c r="F9289" t="s">
        <v>29</v>
      </c>
      <c r="G9289">
        <v>17</v>
      </c>
      <c r="H9289" t="str">
        <f t="shared" si="735"/>
        <v>KD</v>
      </c>
      <c r="I9289" s="2">
        <f t="shared" si="732"/>
        <v>2011</v>
      </c>
      <c r="J9289" s="2">
        <f t="shared" si="733"/>
        <v>6</v>
      </c>
      <c r="K9289" t="str">
        <f t="shared" si="734"/>
        <v>Korenbouten</v>
      </c>
      <c r="L9289" s="25">
        <f t="shared" si="736"/>
        <v>25.285714285714285</v>
      </c>
    </row>
    <row r="9290" spans="1:12" x14ac:dyDescent="0.25">
      <c r="A9290">
        <v>523</v>
      </c>
      <c r="B9290" t="s">
        <v>88</v>
      </c>
      <c r="C9290" s="1">
        <v>40721.527777777781</v>
      </c>
      <c r="D9290">
        <v>1</v>
      </c>
      <c r="E9290" t="s">
        <v>18</v>
      </c>
      <c r="F9290" t="s">
        <v>19</v>
      </c>
      <c r="G9290">
        <v>3</v>
      </c>
      <c r="H9290" t="str">
        <f t="shared" si="735"/>
        <v>KD</v>
      </c>
      <c r="I9290" s="2">
        <f t="shared" si="732"/>
        <v>2011</v>
      </c>
      <c r="J9290" s="2">
        <f t="shared" si="733"/>
        <v>6</v>
      </c>
      <c r="K9290" t="str">
        <f t="shared" si="734"/>
        <v>Korenbouten</v>
      </c>
      <c r="L9290" s="25">
        <f t="shared" si="736"/>
        <v>25.285714285714285</v>
      </c>
    </row>
    <row r="9291" spans="1:12" x14ac:dyDescent="0.25">
      <c r="A9291">
        <v>523</v>
      </c>
      <c r="B9291" t="s">
        <v>88</v>
      </c>
      <c r="C9291" s="1">
        <v>40721.527777777781</v>
      </c>
      <c r="D9291">
        <v>2</v>
      </c>
      <c r="E9291" t="s">
        <v>10</v>
      </c>
      <c r="F9291" t="s">
        <v>11</v>
      </c>
      <c r="G9291">
        <v>17</v>
      </c>
      <c r="H9291" t="str">
        <f t="shared" si="735"/>
        <v>KD</v>
      </c>
      <c r="I9291" s="2">
        <f t="shared" si="732"/>
        <v>2011</v>
      </c>
      <c r="J9291" s="2">
        <f t="shared" si="733"/>
        <v>6</v>
      </c>
      <c r="K9291" t="str">
        <f t="shared" si="734"/>
        <v>Waterjuffer</v>
      </c>
      <c r="L9291" s="25">
        <f t="shared" si="736"/>
        <v>25.285714285714285</v>
      </c>
    </row>
    <row r="9292" spans="1:12" x14ac:dyDescent="0.25">
      <c r="A9292">
        <v>523</v>
      </c>
      <c r="B9292" t="s">
        <v>88</v>
      </c>
      <c r="C9292" s="1">
        <v>40721.527777777781</v>
      </c>
      <c r="D9292">
        <v>2</v>
      </c>
      <c r="E9292" t="s">
        <v>14</v>
      </c>
      <c r="F9292" t="s">
        <v>15</v>
      </c>
      <c r="G9292">
        <v>14</v>
      </c>
      <c r="H9292" t="str">
        <f t="shared" si="735"/>
        <v>KD</v>
      </c>
      <c r="I9292" s="2">
        <f t="shared" si="732"/>
        <v>2011</v>
      </c>
      <c r="J9292" s="2">
        <f t="shared" si="733"/>
        <v>6</v>
      </c>
      <c r="K9292" t="str">
        <f t="shared" si="734"/>
        <v>Waterjuffer</v>
      </c>
      <c r="L9292" s="25">
        <f t="shared" si="736"/>
        <v>25.285714285714285</v>
      </c>
    </row>
    <row r="9293" spans="1:12" x14ac:dyDescent="0.25">
      <c r="A9293">
        <v>523</v>
      </c>
      <c r="B9293" t="s">
        <v>88</v>
      </c>
      <c r="C9293" s="1">
        <v>40721.527777777781</v>
      </c>
      <c r="D9293">
        <v>2</v>
      </c>
      <c r="E9293" t="s">
        <v>20</v>
      </c>
      <c r="F9293" t="s">
        <v>21</v>
      </c>
      <c r="G9293">
        <v>110</v>
      </c>
      <c r="H9293" t="str">
        <f t="shared" si="735"/>
        <v>KD</v>
      </c>
      <c r="I9293" s="2">
        <f t="shared" si="732"/>
        <v>2011</v>
      </c>
      <c r="J9293" s="2">
        <f t="shared" si="733"/>
        <v>6</v>
      </c>
      <c r="K9293" t="str">
        <f t="shared" si="734"/>
        <v>Waterjuffer</v>
      </c>
      <c r="L9293" s="25">
        <f t="shared" si="736"/>
        <v>25.285714285714285</v>
      </c>
    </row>
    <row r="9294" spans="1:12" x14ac:dyDescent="0.25">
      <c r="A9294">
        <v>523</v>
      </c>
      <c r="B9294" t="s">
        <v>88</v>
      </c>
      <c r="C9294" s="1">
        <v>40721.527777777781</v>
      </c>
      <c r="D9294">
        <v>2</v>
      </c>
      <c r="E9294" t="s">
        <v>16</v>
      </c>
      <c r="F9294" t="s">
        <v>17</v>
      </c>
      <c r="G9294">
        <v>6</v>
      </c>
      <c r="H9294" t="str">
        <f t="shared" si="735"/>
        <v>KD</v>
      </c>
      <c r="I9294" s="2">
        <f t="shared" si="732"/>
        <v>2011</v>
      </c>
      <c r="J9294" s="2">
        <f t="shared" si="733"/>
        <v>6</v>
      </c>
      <c r="K9294" t="str">
        <f t="shared" si="734"/>
        <v>Waterjuffer</v>
      </c>
      <c r="L9294" s="25">
        <f t="shared" si="736"/>
        <v>25.285714285714285</v>
      </c>
    </row>
    <row r="9295" spans="1:12" x14ac:dyDescent="0.25">
      <c r="A9295">
        <v>523</v>
      </c>
      <c r="B9295" t="s">
        <v>88</v>
      </c>
      <c r="C9295" s="1">
        <v>40721.527777777781</v>
      </c>
      <c r="D9295">
        <v>2</v>
      </c>
      <c r="E9295" t="s">
        <v>61</v>
      </c>
      <c r="F9295" t="s">
        <v>62</v>
      </c>
      <c r="G9295">
        <v>5</v>
      </c>
      <c r="H9295" t="str">
        <f t="shared" si="735"/>
        <v>KD</v>
      </c>
      <c r="I9295" s="2">
        <f t="shared" si="732"/>
        <v>2011</v>
      </c>
      <c r="J9295" s="2">
        <f t="shared" si="733"/>
        <v>6</v>
      </c>
      <c r="K9295" t="str">
        <f t="shared" si="734"/>
        <v>Waterjuffer</v>
      </c>
      <c r="L9295" s="25">
        <f t="shared" si="736"/>
        <v>25.285714285714285</v>
      </c>
    </row>
    <row r="9296" spans="1:12" x14ac:dyDescent="0.25">
      <c r="A9296">
        <v>523</v>
      </c>
      <c r="B9296" t="s">
        <v>88</v>
      </c>
      <c r="C9296" s="1">
        <v>40721.527777777781</v>
      </c>
      <c r="D9296">
        <v>2</v>
      </c>
      <c r="E9296" t="s">
        <v>71</v>
      </c>
      <c r="F9296" t="s">
        <v>72</v>
      </c>
      <c r="G9296">
        <v>16</v>
      </c>
      <c r="H9296" t="str">
        <f t="shared" si="735"/>
        <v>KD</v>
      </c>
      <c r="I9296" s="2">
        <f t="shared" si="732"/>
        <v>2011</v>
      </c>
      <c r="J9296" s="2">
        <f t="shared" si="733"/>
        <v>6</v>
      </c>
      <c r="K9296" t="str">
        <f t="shared" si="734"/>
        <v>Waterjuffer</v>
      </c>
      <c r="L9296" s="25">
        <f t="shared" si="736"/>
        <v>25.285714285714285</v>
      </c>
    </row>
    <row r="9297" spans="1:12" x14ac:dyDescent="0.25">
      <c r="A9297">
        <v>523</v>
      </c>
      <c r="B9297" t="s">
        <v>88</v>
      </c>
      <c r="C9297" s="1">
        <v>40721.527777777781</v>
      </c>
      <c r="D9297">
        <v>2</v>
      </c>
      <c r="E9297" t="s">
        <v>24</v>
      </c>
      <c r="F9297" t="s">
        <v>25</v>
      </c>
      <c r="G9297">
        <v>3</v>
      </c>
      <c r="H9297" t="str">
        <f t="shared" si="735"/>
        <v>KD</v>
      </c>
      <c r="I9297" s="2">
        <f t="shared" si="732"/>
        <v>2011</v>
      </c>
      <c r="J9297" s="2">
        <f t="shared" si="733"/>
        <v>6</v>
      </c>
      <c r="K9297" t="str">
        <f t="shared" si="734"/>
        <v>Glazenmakers</v>
      </c>
      <c r="L9297" s="25">
        <f t="shared" si="736"/>
        <v>25.285714285714285</v>
      </c>
    </row>
    <row r="9298" spans="1:12" x14ac:dyDescent="0.25">
      <c r="A9298">
        <v>523</v>
      </c>
      <c r="B9298" t="s">
        <v>88</v>
      </c>
      <c r="C9298" s="1">
        <v>40721.527777777781</v>
      </c>
      <c r="D9298">
        <v>2</v>
      </c>
      <c r="E9298" t="s">
        <v>26</v>
      </c>
      <c r="F9298" t="s">
        <v>27</v>
      </c>
      <c r="G9298">
        <v>4</v>
      </c>
      <c r="H9298" t="str">
        <f t="shared" si="735"/>
        <v>KD</v>
      </c>
      <c r="I9298" s="2">
        <f t="shared" si="732"/>
        <v>2011</v>
      </c>
      <c r="J9298" s="2">
        <f t="shared" si="733"/>
        <v>6</v>
      </c>
      <c r="K9298" t="str">
        <f t="shared" si="734"/>
        <v>Glazenmakers</v>
      </c>
      <c r="L9298" s="25">
        <f t="shared" si="736"/>
        <v>25.285714285714285</v>
      </c>
    </row>
    <row r="9299" spans="1:12" x14ac:dyDescent="0.25">
      <c r="A9299">
        <v>523</v>
      </c>
      <c r="B9299" t="s">
        <v>88</v>
      </c>
      <c r="C9299" s="1">
        <v>40721.527777777781</v>
      </c>
      <c r="D9299">
        <v>2</v>
      </c>
      <c r="E9299" t="s">
        <v>28</v>
      </c>
      <c r="F9299" t="s">
        <v>29</v>
      </c>
      <c r="G9299">
        <v>8</v>
      </c>
      <c r="H9299" t="str">
        <f t="shared" si="735"/>
        <v>KD</v>
      </c>
      <c r="I9299" s="2">
        <f t="shared" si="732"/>
        <v>2011</v>
      </c>
      <c r="J9299" s="2">
        <f t="shared" si="733"/>
        <v>6</v>
      </c>
      <c r="K9299" t="str">
        <f t="shared" si="734"/>
        <v>Korenbouten</v>
      </c>
      <c r="L9299" s="25">
        <f t="shared" si="736"/>
        <v>25.285714285714285</v>
      </c>
    </row>
    <row r="9300" spans="1:12" x14ac:dyDescent="0.25">
      <c r="A9300">
        <v>523</v>
      </c>
      <c r="B9300" t="s">
        <v>88</v>
      </c>
      <c r="C9300" s="1">
        <v>40721.527777777781</v>
      </c>
      <c r="D9300">
        <v>2</v>
      </c>
      <c r="E9300" t="s">
        <v>18</v>
      </c>
      <c r="F9300" t="s">
        <v>19</v>
      </c>
      <c r="G9300">
        <v>1</v>
      </c>
      <c r="H9300" t="str">
        <f t="shared" si="735"/>
        <v>KD</v>
      </c>
      <c r="I9300" s="2">
        <f t="shared" si="732"/>
        <v>2011</v>
      </c>
      <c r="J9300" s="2">
        <f t="shared" si="733"/>
        <v>6</v>
      </c>
      <c r="K9300" t="str">
        <f t="shared" si="734"/>
        <v>Korenbouten</v>
      </c>
      <c r="L9300" s="25">
        <f t="shared" si="736"/>
        <v>25.285714285714285</v>
      </c>
    </row>
    <row r="9301" spans="1:12" x14ac:dyDescent="0.25">
      <c r="A9301">
        <v>523</v>
      </c>
      <c r="B9301" t="s">
        <v>88</v>
      </c>
      <c r="C9301" s="1">
        <v>40721.527777777781</v>
      </c>
      <c r="D9301">
        <v>4</v>
      </c>
      <c r="E9301" t="s">
        <v>24</v>
      </c>
      <c r="F9301" t="s">
        <v>25</v>
      </c>
      <c r="G9301">
        <v>1</v>
      </c>
      <c r="H9301" t="str">
        <f t="shared" si="735"/>
        <v>KD</v>
      </c>
      <c r="I9301" s="2">
        <f t="shared" si="732"/>
        <v>2011</v>
      </c>
      <c r="J9301" s="2">
        <f t="shared" si="733"/>
        <v>6</v>
      </c>
      <c r="K9301" t="str">
        <f t="shared" si="734"/>
        <v>Glazenmakers</v>
      </c>
      <c r="L9301" s="25">
        <f t="shared" si="736"/>
        <v>25.285714285714285</v>
      </c>
    </row>
    <row r="9302" spans="1:12" x14ac:dyDescent="0.25">
      <c r="A9302">
        <v>523</v>
      </c>
      <c r="B9302" t="s">
        <v>88</v>
      </c>
      <c r="C9302" s="1">
        <v>40721.527777777781</v>
      </c>
      <c r="D9302">
        <v>4</v>
      </c>
      <c r="E9302" t="s">
        <v>26</v>
      </c>
      <c r="F9302" t="s">
        <v>27</v>
      </c>
      <c r="G9302">
        <v>7</v>
      </c>
      <c r="H9302" t="str">
        <f t="shared" si="735"/>
        <v>KD</v>
      </c>
      <c r="I9302" s="2">
        <f t="shared" si="732"/>
        <v>2011</v>
      </c>
      <c r="J9302" s="2">
        <f t="shared" si="733"/>
        <v>6</v>
      </c>
      <c r="K9302" t="str">
        <f t="shared" si="734"/>
        <v>Glazenmakers</v>
      </c>
      <c r="L9302" s="25">
        <f t="shared" si="736"/>
        <v>25.285714285714285</v>
      </c>
    </row>
    <row r="9303" spans="1:12" x14ac:dyDescent="0.25">
      <c r="A9303">
        <v>523</v>
      </c>
      <c r="B9303" t="s">
        <v>88</v>
      </c>
      <c r="C9303" s="1">
        <v>40721.527777777781</v>
      </c>
      <c r="D9303">
        <v>4</v>
      </c>
      <c r="E9303" t="s">
        <v>28</v>
      </c>
      <c r="F9303" t="s">
        <v>29</v>
      </c>
      <c r="G9303">
        <v>4</v>
      </c>
      <c r="H9303" t="str">
        <f t="shared" si="735"/>
        <v>KD</v>
      </c>
      <c r="I9303" s="2">
        <f t="shared" si="732"/>
        <v>2011</v>
      </c>
      <c r="J9303" s="2">
        <f t="shared" si="733"/>
        <v>6</v>
      </c>
      <c r="K9303" t="str">
        <f t="shared" si="734"/>
        <v>Korenbouten</v>
      </c>
      <c r="L9303" s="25">
        <f t="shared" si="736"/>
        <v>25.285714285714285</v>
      </c>
    </row>
    <row r="9304" spans="1:12" x14ac:dyDescent="0.25">
      <c r="A9304">
        <v>523</v>
      </c>
      <c r="B9304" t="s">
        <v>88</v>
      </c>
      <c r="C9304" s="1">
        <v>40739.625</v>
      </c>
      <c r="D9304">
        <v>1</v>
      </c>
      <c r="E9304" t="s">
        <v>10</v>
      </c>
      <c r="F9304" t="s">
        <v>11</v>
      </c>
      <c r="G9304">
        <v>43</v>
      </c>
      <c r="H9304" t="str">
        <f t="shared" si="735"/>
        <v>KD</v>
      </c>
      <c r="I9304" s="2">
        <f t="shared" si="732"/>
        <v>2011</v>
      </c>
      <c r="J9304" s="2">
        <f t="shared" si="733"/>
        <v>7</v>
      </c>
      <c r="K9304" t="str">
        <f t="shared" si="734"/>
        <v>Waterjuffer</v>
      </c>
      <c r="L9304" s="25">
        <f t="shared" si="736"/>
        <v>27.857142857142858</v>
      </c>
    </row>
    <row r="9305" spans="1:12" x14ac:dyDescent="0.25">
      <c r="A9305">
        <v>523</v>
      </c>
      <c r="B9305" t="s">
        <v>88</v>
      </c>
      <c r="C9305" s="1">
        <v>40739.625</v>
      </c>
      <c r="D9305">
        <v>1</v>
      </c>
      <c r="E9305" t="s">
        <v>14</v>
      </c>
      <c r="F9305" t="s">
        <v>15</v>
      </c>
      <c r="G9305">
        <v>2</v>
      </c>
      <c r="H9305" t="str">
        <f t="shared" si="735"/>
        <v>KD</v>
      </c>
      <c r="I9305" s="2">
        <f t="shared" si="732"/>
        <v>2011</v>
      </c>
      <c r="J9305" s="2">
        <f t="shared" si="733"/>
        <v>7</v>
      </c>
      <c r="K9305" t="str">
        <f t="shared" si="734"/>
        <v>Waterjuffer</v>
      </c>
      <c r="L9305" s="25">
        <f t="shared" si="736"/>
        <v>27.857142857142858</v>
      </c>
    </row>
    <row r="9306" spans="1:12" x14ac:dyDescent="0.25">
      <c r="A9306">
        <v>523</v>
      </c>
      <c r="B9306" t="s">
        <v>88</v>
      </c>
      <c r="C9306" s="1">
        <v>40739.625</v>
      </c>
      <c r="D9306">
        <v>1</v>
      </c>
      <c r="E9306" t="s">
        <v>20</v>
      </c>
      <c r="F9306" t="s">
        <v>21</v>
      </c>
      <c r="G9306">
        <v>11</v>
      </c>
      <c r="H9306" t="str">
        <f t="shared" si="735"/>
        <v>KD</v>
      </c>
      <c r="I9306" s="2">
        <f t="shared" si="732"/>
        <v>2011</v>
      </c>
      <c r="J9306" s="2">
        <f t="shared" si="733"/>
        <v>7</v>
      </c>
      <c r="K9306" t="str">
        <f t="shared" si="734"/>
        <v>Waterjuffer</v>
      </c>
      <c r="L9306" s="25">
        <f t="shared" si="736"/>
        <v>27.857142857142858</v>
      </c>
    </row>
    <row r="9307" spans="1:12" x14ac:dyDescent="0.25">
      <c r="A9307">
        <v>523</v>
      </c>
      <c r="B9307" t="s">
        <v>88</v>
      </c>
      <c r="C9307" s="1">
        <v>40739.625</v>
      </c>
      <c r="D9307">
        <v>1</v>
      </c>
      <c r="E9307" t="s">
        <v>71</v>
      </c>
      <c r="F9307" t="s">
        <v>72</v>
      </c>
      <c r="G9307">
        <v>6</v>
      </c>
      <c r="H9307" t="str">
        <f t="shared" si="735"/>
        <v>KD</v>
      </c>
      <c r="I9307" s="2">
        <f t="shared" si="732"/>
        <v>2011</v>
      </c>
      <c r="J9307" s="2">
        <f t="shared" si="733"/>
        <v>7</v>
      </c>
      <c r="K9307" t="str">
        <f t="shared" si="734"/>
        <v>Waterjuffer</v>
      </c>
      <c r="L9307" s="25">
        <f t="shared" si="736"/>
        <v>27.857142857142858</v>
      </c>
    </row>
    <row r="9308" spans="1:12" x14ac:dyDescent="0.25">
      <c r="A9308">
        <v>523</v>
      </c>
      <c r="B9308" t="s">
        <v>88</v>
      </c>
      <c r="C9308" s="1">
        <v>40739.625</v>
      </c>
      <c r="D9308">
        <v>1</v>
      </c>
      <c r="E9308" t="s">
        <v>26</v>
      </c>
      <c r="F9308" t="s">
        <v>27</v>
      </c>
      <c r="G9308">
        <v>6</v>
      </c>
      <c r="H9308" t="str">
        <f t="shared" si="735"/>
        <v>KD</v>
      </c>
      <c r="I9308" s="2">
        <f t="shared" si="732"/>
        <v>2011</v>
      </c>
      <c r="J9308" s="2">
        <f t="shared" si="733"/>
        <v>7</v>
      </c>
      <c r="K9308" t="str">
        <f t="shared" si="734"/>
        <v>Glazenmakers</v>
      </c>
      <c r="L9308" s="25">
        <f t="shared" si="736"/>
        <v>27.857142857142858</v>
      </c>
    </row>
    <row r="9309" spans="1:12" x14ac:dyDescent="0.25">
      <c r="A9309">
        <v>523</v>
      </c>
      <c r="B9309" t="s">
        <v>88</v>
      </c>
      <c r="C9309" s="1">
        <v>40739.625</v>
      </c>
      <c r="D9309">
        <v>1</v>
      </c>
      <c r="E9309" t="s">
        <v>18</v>
      </c>
      <c r="F9309" t="s">
        <v>19</v>
      </c>
      <c r="G9309">
        <v>3</v>
      </c>
      <c r="H9309" t="str">
        <f t="shared" si="735"/>
        <v>KD</v>
      </c>
      <c r="I9309" s="2">
        <f t="shared" si="732"/>
        <v>2011</v>
      </c>
      <c r="J9309" s="2">
        <f t="shared" si="733"/>
        <v>7</v>
      </c>
      <c r="K9309" t="str">
        <f t="shared" si="734"/>
        <v>Korenbouten</v>
      </c>
      <c r="L9309" s="25">
        <f t="shared" si="736"/>
        <v>27.857142857142858</v>
      </c>
    </row>
    <row r="9310" spans="1:12" x14ac:dyDescent="0.25">
      <c r="A9310">
        <v>523</v>
      </c>
      <c r="B9310" t="s">
        <v>88</v>
      </c>
      <c r="C9310" s="1">
        <v>40739.625</v>
      </c>
      <c r="D9310">
        <v>2</v>
      </c>
      <c r="E9310" t="s">
        <v>10</v>
      </c>
      <c r="F9310" t="s">
        <v>11</v>
      </c>
      <c r="G9310">
        <v>14</v>
      </c>
      <c r="H9310" t="str">
        <f t="shared" si="735"/>
        <v>KD</v>
      </c>
      <c r="I9310" s="2">
        <f t="shared" si="732"/>
        <v>2011</v>
      </c>
      <c r="J9310" s="2">
        <f t="shared" si="733"/>
        <v>7</v>
      </c>
      <c r="K9310" t="str">
        <f t="shared" si="734"/>
        <v>Waterjuffer</v>
      </c>
      <c r="L9310" s="25">
        <f t="shared" si="736"/>
        <v>27.857142857142858</v>
      </c>
    </row>
    <row r="9311" spans="1:12" x14ac:dyDescent="0.25">
      <c r="A9311">
        <v>523</v>
      </c>
      <c r="B9311" t="s">
        <v>88</v>
      </c>
      <c r="C9311" s="1">
        <v>40739.625</v>
      </c>
      <c r="D9311">
        <v>2</v>
      </c>
      <c r="E9311" t="s">
        <v>20</v>
      </c>
      <c r="F9311" t="s">
        <v>21</v>
      </c>
      <c r="G9311">
        <v>7</v>
      </c>
      <c r="H9311" t="str">
        <f t="shared" si="735"/>
        <v>KD</v>
      </c>
      <c r="I9311" s="2">
        <f t="shared" si="732"/>
        <v>2011</v>
      </c>
      <c r="J9311" s="2">
        <f t="shared" si="733"/>
        <v>7</v>
      </c>
      <c r="K9311" t="str">
        <f t="shared" si="734"/>
        <v>Waterjuffer</v>
      </c>
      <c r="L9311" s="25">
        <f t="shared" si="736"/>
        <v>27.857142857142858</v>
      </c>
    </row>
    <row r="9312" spans="1:12" x14ac:dyDescent="0.25">
      <c r="A9312">
        <v>523</v>
      </c>
      <c r="B9312" t="s">
        <v>88</v>
      </c>
      <c r="C9312" s="1">
        <v>40739.625</v>
      </c>
      <c r="D9312">
        <v>2</v>
      </c>
      <c r="E9312" t="s">
        <v>71</v>
      </c>
      <c r="F9312" t="s">
        <v>72</v>
      </c>
      <c r="G9312">
        <v>26</v>
      </c>
      <c r="H9312" t="str">
        <f t="shared" si="735"/>
        <v>KD</v>
      </c>
      <c r="I9312" s="2">
        <f t="shared" si="732"/>
        <v>2011</v>
      </c>
      <c r="J9312" s="2">
        <f t="shared" si="733"/>
        <v>7</v>
      </c>
      <c r="K9312" t="str">
        <f t="shared" si="734"/>
        <v>Waterjuffer</v>
      </c>
      <c r="L9312" s="25">
        <f t="shared" si="736"/>
        <v>27.857142857142858</v>
      </c>
    </row>
    <row r="9313" spans="1:12" x14ac:dyDescent="0.25">
      <c r="A9313">
        <v>523</v>
      </c>
      <c r="B9313" t="s">
        <v>88</v>
      </c>
      <c r="C9313" s="1">
        <v>40739.625</v>
      </c>
      <c r="D9313">
        <v>2</v>
      </c>
      <c r="E9313" t="s">
        <v>24</v>
      </c>
      <c r="F9313" t="s">
        <v>25</v>
      </c>
      <c r="G9313">
        <v>1</v>
      </c>
      <c r="H9313" t="str">
        <f t="shared" si="735"/>
        <v>KD</v>
      </c>
      <c r="I9313" s="2">
        <f t="shared" si="732"/>
        <v>2011</v>
      </c>
      <c r="J9313" s="2">
        <f t="shared" si="733"/>
        <v>7</v>
      </c>
      <c r="K9313" t="str">
        <f t="shared" si="734"/>
        <v>Glazenmakers</v>
      </c>
      <c r="L9313" s="25">
        <f t="shared" si="736"/>
        <v>27.857142857142858</v>
      </c>
    </row>
    <row r="9314" spans="1:12" x14ac:dyDescent="0.25">
      <c r="A9314">
        <v>523</v>
      </c>
      <c r="B9314" t="s">
        <v>88</v>
      </c>
      <c r="C9314" s="1">
        <v>40739.625</v>
      </c>
      <c r="D9314">
        <v>2</v>
      </c>
      <c r="E9314" t="s">
        <v>26</v>
      </c>
      <c r="F9314" t="s">
        <v>27</v>
      </c>
      <c r="G9314">
        <v>7</v>
      </c>
      <c r="H9314" t="str">
        <f t="shared" si="735"/>
        <v>KD</v>
      </c>
      <c r="I9314" s="2">
        <f t="shared" si="732"/>
        <v>2011</v>
      </c>
      <c r="J9314" s="2">
        <f t="shared" si="733"/>
        <v>7</v>
      </c>
      <c r="K9314" t="str">
        <f t="shared" si="734"/>
        <v>Glazenmakers</v>
      </c>
      <c r="L9314" s="25">
        <f t="shared" si="736"/>
        <v>27.857142857142858</v>
      </c>
    </row>
    <row r="9315" spans="1:12" x14ac:dyDescent="0.25">
      <c r="A9315">
        <v>523</v>
      </c>
      <c r="B9315" t="s">
        <v>88</v>
      </c>
      <c r="C9315" s="1">
        <v>40739.625</v>
      </c>
      <c r="D9315">
        <v>2</v>
      </c>
      <c r="E9315" t="s">
        <v>32</v>
      </c>
      <c r="F9315" t="s">
        <v>33</v>
      </c>
      <c r="G9315">
        <v>4</v>
      </c>
      <c r="H9315" t="str">
        <f t="shared" si="735"/>
        <v>KD</v>
      </c>
      <c r="I9315" s="2">
        <f t="shared" si="732"/>
        <v>2011</v>
      </c>
      <c r="J9315" s="2">
        <f t="shared" si="733"/>
        <v>7</v>
      </c>
      <c r="K9315" t="str">
        <f t="shared" si="734"/>
        <v>Korenbouten</v>
      </c>
      <c r="L9315" s="25">
        <f t="shared" si="736"/>
        <v>27.857142857142858</v>
      </c>
    </row>
    <row r="9316" spans="1:12" x14ac:dyDescent="0.25">
      <c r="A9316">
        <v>523</v>
      </c>
      <c r="B9316" t="s">
        <v>88</v>
      </c>
      <c r="C9316" s="1">
        <v>40739.625</v>
      </c>
      <c r="D9316">
        <v>4</v>
      </c>
      <c r="E9316" t="s">
        <v>36</v>
      </c>
      <c r="F9316" t="s">
        <v>37</v>
      </c>
      <c r="G9316">
        <v>1</v>
      </c>
      <c r="H9316" t="str">
        <f t="shared" si="735"/>
        <v>KD</v>
      </c>
      <c r="I9316" s="2">
        <f t="shared" si="732"/>
        <v>2011</v>
      </c>
      <c r="J9316" s="2">
        <f t="shared" si="733"/>
        <v>7</v>
      </c>
      <c r="K9316" t="str">
        <f t="shared" si="734"/>
        <v>Glazenmakers</v>
      </c>
      <c r="L9316" s="25">
        <f t="shared" si="736"/>
        <v>27.857142857142858</v>
      </c>
    </row>
    <row r="9317" spans="1:12" x14ac:dyDescent="0.25">
      <c r="A9317">
        <v>523</v>
      </c>
      <c r="B9317" t="s">
        <v>88</v>
      </c>
      <c r="C9317" s="1">
        <v>40739.625</v>
      </c>
      <c r="D9317">
        <v>4</v>
      </c>
      <c r="E9317" t="s">
        <v>26</v>
      </c>
      <c r="F9317" t="s">
        <v>27</v>
      </c>
      <c r="G9317">
        <v>3</v>
      </c>
      <c r="H9317" t="str">
        <f t="shared" si="735"/>
        <v>KD</v>
      </c>
      <c r="I9317" s="2">
        <f t="shared" si="732"/>
        <v>2011</v>
      </c>
      <c r="J9317" s="2">
        <f t="shared" si="733"/>
        <v>7</v>
      </c>
      <c r="K9317" t="str">
        <f t="shared" si="734"/>
        <v>Glazenmakers</v>
      </c>
      <c r="L9317" s="25">
        <f t="shared" si="736"/>
        <v>27.857142857142858</v>
      </c>
    </row>
    <row r="9318" spans="1:12" x14ac:dyDescent="0.25">
      <c r="A9318">
        <v>523</v>
      </c>
      <c r="B9318" t="s">
        <v>88</v>
      </c>
      <c r="C9318" s="1">
        <v>40752.604166666664</v>
      </c>
      <c r="D9318">
        <v>1</v>
      </c>
      <c r="E9318" t="s">
        <v>10</v>
      </c>
      <c r="F9318" t="s">
        <v>11</v>
      </c>
      <c r="G9318">
        <v>20</v>
      </c>
      <c r="H9318" t="str">
        <f t="shared" si="735"/>
        <v>KD</v>
      </c>
      <c r="I9318" s="2">
        <f t="shared" si="732"/>
        <v>2011</v>
      </c>
      <c r="J9318" s="2">
        <f t="shared" si="733"/>
        <v>7</v>
      </c>
      <c r="K9318" t="str">
        <f t="shared" si="734"/>
        <v>Waterjuffer</v>
      </c>
      <c r="L9318" s="25">
        <f t="shared" si="736"/>
        <v>29.714285714285715</v>
      </c>
    </row>
    <row r="9319" spans="1:12" x14ac:dyDescent="0.25">
      <c r="A9319">
        <v>523</v>
      </c>
      <c r="B9319" t="s">
        <v>88</v>
      </c>
      <c r="C9319" s="1">
        <v>40752.604166666664</v>
      </c>
      <c r="D9319">
        <v>1</v>
      </c>
      <c r="E9319" t="s">
        <v>14</v>
      </c>
      <c r="F9319" t="s">
        <v>15</v>
      </c>
      <c r="G9319">
        <v>2</v>
      </c>
      <c r="H9319" t="str">
        <f t="shared" si="735"/>
        <v>KD</v>
      </c>
      <c r="I9319" s="2">
        <f t="shared" si="732"/>
        <v>2011</v>
      </c>
      <c r="J9319" s="2">
        <f t="shared" si="733"/>
        <v>7</v>
      </c>
      <c r="K9319" t="str">
        <f t="shared" si="734"/>
        <v>Waterjuffer</v>
      </c>
      <c r="L9319" s="25">
        <f t="shared" si="736"/>
        <v>29.714285714285715</v>
      </c>
    </row>
    <row r="9320" spans="1:12" x14ac:dyDescent="0.25">
      <c r="A9320">
        <v>523</v>
      </c>
      <c r="B9320" t="s">
        <v>88</v>
      </c>
      <c r="C9320" s="1">
        <v>40752.604166666664</v>
      </c>
      <c r="D9320">
        <v>1</v>
      </c>
      <c r="E9320" t="s">
        <v>20</v>
      </c>
      <c r="F9320" t="s">
        <v>21</v>
      </c>
      <c r="G9320">
        <v>4</v>
      </c>
      <c r="H9320" t="str">
        <f t="shared" si="735"/>
        <v>KD</v>
      </c>
      <c r="I9320" s="2">
        <f t="shared" si="732"/>
        <v>2011</v>
      </c>
      <c r="J9320" s="2">
        <f t="shared" si="733"/>
        <v>7</v>
      </c>
      <c r="K9320" t="str">
        <f t="shared" si="734"/>
        <v>Waterjuffer</v>
      </c>
      <c r="L9320" s="25">
        <f t="shared" si="736"/>
        <v>29.714285714285715</v>
      </c>
    </row>
    <row r="9321" spans="1:12" x14ac:dyDescent="0.25">
      <c r="A9321">
        <v>523</v>
      </c>
      <c r="B9321" t="s">
        <v>88</v>
      </c>
      <c r="C9321" s="1">
        <v>40752.604166666664</v>
      </c>
      <c r="D9321">
        <v>1</v>
      </c>
      <c r="E9321" t="s">
        <v>71</v>
      </c>
      <c r="F9321" t="s">
        <v>72</v>
      </c>
      <c r="G9321">
        <v>16</v>
      </c>
      <c r="H9321" t="str">
        <f t="shared" si="735"/>
        <v>KD</v>
      </c>
      <c r="I9321" s="2">
        <f t="shared" si="732"/>
        <v>2011</v>
      </c>
      <c r="J9321" s="2">
        <f t="shared" si="733"/>
        <v>7</v>
      </c>
      <c r="K9321" t="str">
        <f t="shared" si="734"/>
        <v>Waterjuffer</v>
      </c>
      <c r="L9321" s="25">
        <f t="shared" si="736"/>
        <v>29.714285714285715</v>
      </c>
    </row>
    <row r="9322" spans="1:12" x14ac:dyDescent="0.25">
      <c r="A9322">
        <v>523</v>
      </c>
      <c r="B9322" t="s">
        <v>88</v>
      </c>
      <c r="C9322" s="1">
        <v>40752.604166666664</v>
      </c>
      <c r="D9322">
        <v>1</v>
      </c>
      <c r="E9322" t="s">
        <v>36</v>
      </c>
      <c r="F9322" t="s">
        <v>37</v>
      </c>
      <c r="G9322">
        <v>1</v>
      </c>
      <c r="H9322" t="str">
        <f t="shared" si="735"/>
        <v>KD</v>
      </c>
      <c r="I9322" s="2">
        <f t="shared" si="732"/>
        <v>2011</v>
      </c>
      <c r="J9322" s="2">
        <f t="shared" si="733"/>
        <v>7</v>
      </c>
      <c r="K9322" t="str">
        <f t="shared" si="734"/>
        <v>Glazenmakers</v>
      </c>
      <c r="L9322" s="25">
        <f t="shared" si="736"/>
        <v>29.714285714285715</v>
      </c>
    </row>
    <row r="9323" spans="1:12" x14ac:dyDescent="0.25">
      <c r="A9323">
        <v>523</v>
      </c>
      <c r="B9323" t="s">
        <v>88</v>
      </c>
      <c r="C9323" s="1">
        <v>40752.604166666664</v>
      </c>
      <c r="D9323">
        <v>1</v>
      </c>
      <c r="E9323" t="s">
        <v>26</v>
      </c>
      <c r="F9323" t="s">
        <v>27</v>
      </c>
      <c r="G9323">
        <v>2</v>
      </c>
      <c r="H9323" t="str">
        <f t="shared" si="735"/>
        <v>KD</v>
      </c>
      <c r="I9323" s="2">
        <f t="shared" si="732"/>
        <v>2011</v>
      </c>
      <c r="J9323" s="2">
        <f t="shared" si="733"/>
        <v>7</v>
      </c>
      <c r="K9323" t="str">
        <f t="shared" si="734"/>
        <v>Glazenmakers</v>
      </c>
      <c r="L9323" s="25">
        <f t="shared" si="736"/>
        <v>29.714285714285715</v>
      </c>
    </row>
    <row r="9324" spans="1:12" x14ac:dyDescent="0.25">
      <c r="A9324">
        <v>523</v>
      </c>
      <c r="B9324" t="s">
        <v>88</v>
      </c>
      <c r="C9324" s="1">
        <v>40752.604166666664</v>
      </c>
      <c r="D9324">
        <v>1</v>
      </c>
      <c r="E9324" t="s">
        <v>32</v>
      </c>
      <c r="F9324" t="s">
        <v>33</v>
      </c>
      <c r="G9324">
        <v>1</v>
      </c>
      <c r="H9324" t="str">
        <f t="shared" si="735"/>
        <v>KD</v>
      </c>
      <c r="I9324" s="2">
        <f t="shared" si="732"/>
        <v>2011</v>
      </c>
      <c r="J9324" s="2">
        <f t="shared" si="733"/>
        <v>7</v>
      </c>
      <c r="K9324" t="str">
        <f t="shared" si="734"/>
        <v>Korenbouten</v>
      </c>
      <c r="L9324" s="25">
        <f t="shared" si="736"/>
        <v>29.714285714285715</v>
      </c>
    </row>
    <row r="9325" spans="1:12" x14ac:dyDescent="0.25">
      <c r="A9325">
        <v>523</v>
      </c>
      <c r="B9325" t="s">
        <v>88</v>
      </c>
      <c r="C9325" s="1">
        <v>40752.604166666664</v>
      </c>
      <c r="D9325">
        <v>2</v>
      </c>
      <c r="E9325" t="s">
        <v>10</v>
      </c>
      <c r="F9325" t="s">
        <v>11</v>
      </c>
      <c r="G9325">
        <v>5</v>
      </c>
      <c r="H9325" t="str">
        <f t="shared" si="735"/>
        <v>KD</v>
      </c>
      <c r="I9325" s="2">
        <f t="shared" si="732"/>
        <v>2011</v>
      </c>
      <c r="J9325" s="2">
        <f t="shared" si="733"/>
        <v>7</v>
      </c>
      <c r="K9325" t="str">
        <f t="shared" si="734"/>
        <v>Waterjuffer</v>
      </c>
      <c r="L9325" s="25">
        <f t="shared" si="736"/>
        <v>29.714285714285715</v>
      </c>
    </row>
    <row r="9326" spans="1:12" x14ac:dyDescent="0.25">
      <c r="A9326">
        <v>523</v>
      </c>
      <c r="B9326" t="s">
        <v>88</v>
      </c>
      <c r="C9326" s="1">
        <v>40752.604166666664</v>
      </c>
      <c r="D9326">
        <v>2</v>
      </c>
      <c r="E9326" t="s">
        <v>20</v>
      </c>
      <c r="F9326" t="s">
        <v>21</v>
      </c>
      <c r="G9326">
        <v>3</v>
      </c>
      <c r="H9326" t="str">
        <f t="shared" si="735"/>
        <v>KD</v>
      </c>
      <c r="I9326" s="2">
        <f t="shared" si="732"/>
        <v>2011</v>
      </c>
      <c r="J9326" s="2">
        <f t="shared" si="733"/>
        <v>7</v>
      </c>
      <c r="K9326" t="str">
        <f t="shared" si="734"/>
        <v>Waterjuffer</v>
      </c>
      <c r="L9326" s="25">
        <f t="shared" si="736"/>
        <v>29.714285714285715</v>
      </c>
    </row>
    <row r="9327" spans="1:12" x14ac:dyDescent="0.25">
      <c r="A9327">
        <v>523</v>
      </c>
      <c r="B9327" t="s">
        <v>88</v>
      </c>
      <c r="C9327" s="1">
        <v>40752.604166666664</v>
      </c>
      <c r="D9327">
        <v>2</v>
      </c>
      <c r="E9327" t="s">
        <v>71</v>
      </c>
      <c r="F9327" t="s">
        <v>72</v>
      </c>
      <c r="G9327">
        <v>19</v>
      </c>
      <c r="H9327" t="str">
        <f t="shared" si="735"/>
        <v>KD</v>
      </c>
      <c r="I9327" s="2">
        <f t="shared" si="732"/>
        <v>2011</v>
      </c>
      <c r="J9327" s="2">
        <f t="shared" si="733"/>
        <v>7</v>
      </c>
      <c r="K9327" t="str">
        <f t="shared" si="734"/>
        <v>Waterjuffer</v>
      </c>
      <c r="L9327" s="25">
        <f t="shared" si="736"/>
        <v>29.714285714285715</v>
      </c>
    </row>
    <row r="9328" spans="1:12" x14ac:dyDescent="0.25">
      <c r="A9328">
        <v>523</v>
      </c>
      <c r="B9328" t="s">
        <v>88</v>
      </c>
      <c r="C9328" s="1">
        <v>40752.604166666664</v>
      </c>
      <c r="D9328">
        <v>2</v>
      </c>
      <c r="E9328" t="s">
        <v>36</v>
      </c>
      <c r="F9328" t="s">
        <v>37</v>
      </c>
      <c r="G9328">
        <v>1</v>
      </c>
      <c r="H9328" t="str">
        <f t="shared" si="735"/>
        <v>KD</v>
      </c>
      <c r="I9328" s="2">
        <f t="shared" si="732"/>
        <v>2011</v>
      </c>
      <c r="J9328" s="2">
        <f t="shared" si="733"/>
        <v>7</v>
      </c>
      <c r="K9328" t="str">
        <f t="shared" si="734"/>
        <v>Glazenmakers</v>
      </c>
      <c r="L9328" s="25">
        <f t="shared" si="736"/>
        <v>29.714285714285715</v>
      </c>
    </row>
    <row r="9329" spans="1:12" x14ac:dyDescent="0.25">
      <c r="A9329">
        <v>523</v>
      </c>
      <c r="B9329" t="s">
        <v>88</v>
      </c>
      <c r="C9329" s="1">
        <v>40752.604166666664</v>
      </c>
      <c r="D9329">
        <v>2</v>
      </c>
      <c r="E9329" t="s">
        <v>26</v>
      </c>
      <c r="F9329" t="s">
        <v>27</v>
      </c>
      <c r="G9329">
        <v>2</v>
      </c>
      <c r="H9329" t="str">
        <f t="shared" si="735"/>
        <v>KD</v>
      </c>
      <c r="I9329" s="2">
        <f t="shared" si="732"/>
        <v>2011</v>
      </c>
      <c r="J9329" s="2">
        <f t="shared" si="733"/>
        <v>7</v>
      </c>
      <c r="K9329" t="str">
        <f t="shared" si="734"/>
        <v>Glazenmakers</v>
      </c>
      <c r="L9329" s="25">
        <f t="shared" si="736"/>
        <v>29.714285714285715</v>
      </c>
    </row>
    <row r="9330" spans="1:12" x14ac:dyDescent="0.25">
      <c r="A9330">
        <v>523</v>
      </c>
      <c r="B9330" t="s">
        <v>88</v>
      </c>
      <c r="C9330" s="1">
        <v>40752.604166666664</v>
      </c>
      <c r="D9330">
        <v>2</v>
      </c>
      <c r="E9330" t="s">
        <v>32</v>
      </c>
      <c r="F9330" t="s">
        <v>33</v>
      </c>
      <c r="G9330">
        <v>4</v>
      </c>
      <c r="H9330" t="str">
        <f t="shared" si="735"/>
        <v>KD</v>
      </c>
      <c r="I9330" s="2">
        <f t="shared" si="732"/>
        <v>2011</v>
      </c>
      <c r="J9330" s="2">
        <f t="shared" si="733"/>
        <v>7</v>
      </c>
      <c r="K9330" t="str">
        <f t="shared" si="734"/>
        <v>Korenbouten</v>
      </c>
      <c r="L9330" s="25">
        <f t="shared" si="736"/>
        <v>29.714285714285715</v>
      </c>
    </row>
    <row r="9331" spans="1:12" x14ac:dyDescent="0.25">
      <c r="A9331">
        <v>523</v>
      </c>
      <c r="B9331" t="s">
        <v>88</v>
      </c>
      <c r="C9331" s="1">
        <v>40752.604166666664</v>
      </c>
      <c r="D9331">
        <v>4</v>
      </c>
      <c r="E9331" t="s">
        <v>36</v>
      </c>
      <c r="F9331" t="s">
        <v>37</v>
      </c>
      <c r="G9331">
        <v>1</v>
      </c>
      <c r="H9331" t="str">
        <f t="shared" si="735"/>
        <v>KD</v>
      </c>
      <c r="I9331" s="2">
        <f t="shared" si="732"/>
        <v>2011</v>
      </c>
      <c r="J9331" s="2">
        <f t="shared" si="733"/>
        <v>7</v>
      </c>
      <c r="K9331" t="str">
        <f t="shared" si="734"/>
        <v>Glazenmakers</v>
      </c>
      <c r="L9331" s="25">
        <f t="shared" si="736"/>
        <v>29.714285714285715</v>
      </c>
    </row>
    <row r="9332" spans="1:12" x14ac:dyDescent="0.25">
      <c r="A9332">
        <v>523</v>
      </c>
      <c r="B9332" t="s">
        <v>88</v>
      </c>
      <c r="C9332" s="1">
        <v>40752.604166666664</v>
      </c>
      <c r="D9332">
        <v>4</v>
      </c>
      <c r="E9332" t="s">
        <v>26</v>
      </c>
      <c r="F9332" t="s">
        <v>27</v>
      </c>
      <c r="G9332">
        <v>2</v>
      </c>
      <c r="H9332" t="str">
        <f t="shared" si="735"/>
        <v>KD</v>
      </c>
      <c r="I9332" s="2">
        <f t="shared" ref="I9332:I9394" si="737">YEAR(C9332)</f>
        <v>2011</v>
      </c>
      <c r="J9332" s="2">
        <f t="shared" ref="J9332:J9394" si="738">MONTH(C9332)</f>
        <v>7</v>
      </c>
      <c r="K9332" t="str">
        <f t="shared" ref="K9332:K9394" si="739">VLOOKUP(E9332,$Q$2:$R$100,2,FALSE)</f>
        <v>Glazenmakers</v>
      </c>
      <c r="L9332" s="25">
        <f t="shared" si="736"/>
        <v>29.714285714285715</v>
      </c>
    </row>
    <row r="9333" spans="1:12" x14ac:dyDescent="0.25">
      <c r="A9333">
        <v>523</v>
      </c>
      <c r="B9333" t="s">
        <v>88</v>
      </c>
      <c r="C9333" s="1">
        <v>40777.569444444445</v>
      </c>
      <c r="D9333">
        <v>1</v>
      </c>
      <c r="E9333" t="s">
        <v>34</v>
      </c>
      <c r="F9333" t="s">
        <v>35</v>
      </c>
      <c r="G9333">
        <v>1</v>
      </c>
      <c r="H9333" t="str">
        <f t="shared" si="735"/>
        <v>KD</v>
      </c>
      <c r="I9333" s="2">
        <f t="shared" si="737"/>
        <v>2011</v>
      </c>
      <c r="J9333" s="2">
        <f t="shared" si="738"/>
        <v>8</v>
      </c>
      <c r="K9333" t="str">
        <f t="shared" si="739"/>
        <v>Pantserjuffers</v>
      </c>
      <c r="L9333" s="25">
        <f t="shared" si="736"/>
        <v>33.285714285714285</v>
      </c>
    </row>
    <row r="9334" spans="1:12" x14ac:dyDescent="0.25">
      <c r="A9334">
        <v>523</v>
      </c>
      <c r="B9334" t="s">
        <v>88</v>
      </c>
      <c r="C9334" s="1">
        <v>40777.569444444445</v>
      </c>
      <c r="D9334">
        <v>1</v>
      </c>
      <c r="E9334" t="s">
        <v>10</v>
      </c>
      <c r="F9334" t="s">
        <v>11</v>
      </c>
      <c r="G9334">
        <v>18</v>
      </c>
      <c r="H9334" t="str">
        <f t="shared" si="735"/>
        <v>KD</v>
      </c>
      <c r="I9334" s="2">
        <f t="shared" si="737"/>
        <v>2011</v>
      </c>
      <c r="J9334" s="2">
        <f t="shared" si="738"/>
        <v>8</v>
      </c>
      <c r="K9334" t="str">
        <f t="shared" si="739"/>
        <v>Waterjuffer</v>
      </c>
      <c r="L9334" s="25">
        <f t="shared" si="736"/>
        <v>33.285714285714285</v>
      </c>
    </row>
    <row r="9335" spans="1:12" x14ac:dyDescent="0.25">
      <c r="A9335">
        <v>523</v>
      </c>
      <c r="B9335" t="s">
        <v>88</v>
      </c>
      <c r="C9335" s="1">
        <v>40777.569444444445</v>
      </c>
      <c r="D9335">
        <v>1</v>
      </c>
      <c r="E9335" t="s">
        <v>14</v>
      </c>
      <c r="F9335" t="s">
        <v>15</v>
      </c>
      <c r="G9335">
        <v>3</v>
      </c>
      <c r="H9335" t="str">
        <f t="shared" si="735"/>
        <v>KD</v>
      </c>
      <c r="I9335" s="2">
        <f t="shared" si="737"/>
        <v>2011</v>
      </c>
      <c r="J9335" s="2">
        <f t="shared" si="738"/>
        <v>8</v>
      </c>
      <c r="K9335" t="str">
        <f t="shared" si="739"/>
        <v>Waterjuffer</v>
      </c>
      <c r="L9335" s="25">
        <f t="shared" si="736"/>
        <v>33.285714285714285</v>
      </c>
    </row>
    <row r="9336" spans="1:12" x14ac:dyDescent="0.25">
      <c r="A9336">
        <v>523</v>
      </c>
      <c r="B9336" t="s">
        <v>88</v>
      </c>
      <c r="C9336" s="1">
        <v>40777.569444444445</v>
      </c>
      <c r="D9336">
        <v>1</v>
      </c>
      <c r="E9336" t="s">
        <v>20</v>
      </c>
      <c r="F9336" t="s">
        <v>21</v>
      </c>
      <c r="G9336">
        <v>9</v>
      </c>
      <c r="H9336" t="str">
        <f t="shared" si="735"/>
        <v>KD</v>
      </c>
      <c r="I9336" s="2">
        <f t="shared" si="737"/>
        <v>2011</v>
      </c>
      <c r="J9336" s="2">
        <f t="shared" si="738"/>
        <v>8</v>
      </c>
      <c r="K9336" t="str">
        <f t="shared" si="739"/>
        <v>Waterjuffer</v>
      </c>
      <c r="L9336" s="25">
        <f t="shared" si="736"/>
        <v>33.285714285714285</v>
      </c>
    </row>
    <row r="9337" spans="1:12" x14ac:dyDescent="0.25">
      <c r="A9337">
        <v>523</v>
      </c>
      <c r="B9337" t="s">
        <v>88</v>
      </c>
      <c r="C9337" s="1">
        <v>40777.569444444445</v>
      </c>
      <c r="D9337">
        <v>1</v>
      </c>
      <c r="E9337" t="s">
        <v>71</v>
      </c>
      <c r="F9337" t="s">
        <v>72</v>
      </c>
      <c r="G9337">
        <v>9</v>
      </c>
      <c r="H9337" t="str">
        <f t="shared" si="735"/>
        <v>KD</v>
      </c>
      <c r="I9337" s="2">
        <f t="shared" si="737"/>
        <v>2011</v>
      </c>
      <c r="J9337" s="2">
        <f t="shared" si="738"/>
        <v>8</v>
      </c>
      <c r="K9337" t="str">
        <f t="shared" si="739"/>
        <v>Waterjuffer</v>
      </c>
      <c r="L9337" s="25">
        <f t="shared" si="736"/>
        <v>33.285714285714285</v>
      </c>
    </row>
    <row r="9338" spans="1:12" x14ac:dyDescent="0.25">
      <c r="A9338">
        <v>523</v>
      </c>
      <c r="B9338" t="s">
        <v>88</v>
      </c>
      <c r="C9338" s="1">
        <v>40777.569444444445</v>
      </c>
      <c r="D9338">
        <v>1</v>
      </c>
      <c r="E9338" t="s">
        <v>32</v>
      </c>
      <c r="F9338" t="s">
        <v>33</v>
      </c>
      <c r="G9338">
        <v>8</v>
      </c>
      <c r="H9338" t="str">
        <f t="shared" si="735"/>
        <v>KD</v>
      </c>
      <c r="I9338" s="2">
        <f t="shared" si="737"/>
        <v>2011</v>
      </c>
      <c r="J9338" s="2">
        <f t="shared" si="738"/>
        <v>8</v>
      </c>
      <c r="K9338" t="str">
        <f t="shared" si="739"/>
        <v>Korenbouten</v>
      </c>
      <c r="L9338" s="25">
        <f t="shared" si="736"/>
        <v>33.285714285714285</v>
      </c>
    </row>
    <row r="9339" spans="1:12" x14ac:dyDescent="0.25">
      <c r="A9339">
        <v>523</v>
      </c>
      <c r="B9339" t="s">
        <v>88</v>
      </c>
      <c r="C9339" s="1">
        <v>40777.569444444445</v>
      </c>
      <c r="D9339">
        <v>2</v>
      </c>
      <c r="E9339" t="s">
        <v>30</v>
      </c>
      <c r="F9339" t="s">
        <v>31</v>
      </c>
      <c r="G9339">
        <v>1</v>
      </c>
      <c r="H9339" t="str">
        <f t="shared" si="735"/>
        <v>KD</v>
      </c>
      <c r="I9339" s="2">
        <f t="shared" si="737"/>
        <v>2011</v>
      </c>
      <c r="J9339" s="2">
        <f t="shared" si="738"/>
        <v>8</v>
      </c>
      <c r="K9339" t="str">
        <f t="shared" si="739"/>
        <v>Pantserjuffers</v>
      </c>
      <c r="L9339" s="25">
        <f t="shared" si="736"/>
        <v>33.285714285714285</v>
      </c>
    </row>
    <row r="9340" spans="1:12" x14ac:dyDescent="0.25">
      <c r="A9340">
        <v>523</v>
      </c>
      <c r="B9340" t="s">
        <v>88</v>
      </c>
      <c r="C9340" s="1">
        <v>40777.569444444445</v>
      </c>
      <c r="D9340">
        <v>2</v>
      </c>
      <c r="E9340" t="s">
        <v>10</v>
      </c>
      <c r="F9340" t="s">
        <v>11</v>
      </c>
      <c r="G9340">
        <v>7</v>
      </c>
      <c r="H9340" t="str">
        <f t="shared" si="735"/>
        <v>KD</v>
      </c>
      <c r="I9340" s="2">
        <f t="shared" si="737"/>
        <v>2011</v>
      </c>
      <c r="J9340" s="2">
        <f t="shared" si="738"/>
        <v>8</v>
      </c>
      <c r="K9340" t="str">
        <f t="shared" si="739"/>
        <v>Waterjuffer</v>
      </c>
      <c r="L9340" s="25">
        <f t="shared" si="736"/>
        <v>33.285714285714285</v>
      </c>
    </row>
    <row r="9341" spans="1:12" x14ac:dyDescent="0.25">
      <c r="A9341">
        <v>523</v>
      </c>
      <c r="B9341" t="s">
        <v>88</v>
      </c>
      <c r="C9341" s="1">
        <v>40777.569444444445</v>
      </c>
      <c r="D9341">
        <v>2</v>
      </c>
      <c r="E9341" t="s">
        <v>20</v>
      </c>
      <c r="F9341" t="s">
        <v>21</v>
      </c>
      <c r="G9341">
        <v>4</v>
      </c>
      <c r="H9341" t="str">
        <f t="shared" si="735"/>
        <v>KD</v>
      </c>
      <c r="I9341" s="2">
        <f t="shared" si="737"/>
        <v>2011</v>
      </c>
      <c r="J9341" s="2">
        <f t="shared" si="738"/>
        <v>8</v>
      </c>
      <c r="K9341" t="str">
        <f t="shared" si="739"/>
        <v>Waterjuffer</v>
      </c>
      <c r="L9341" s="25">
        <f t="shared" si="736"/>
        <v>33.285714285714285</v>
      </c>
    </row>
    <row r="9342" spans="1:12" x14ac:dyDescent="0.25">
      <c r="A9342">
        <v>523</v>
      </c>
      <c r="B9342" t="s">
        <v>88</v>
      </c>
      <c r="C9342" s="1">
        <v>40777.569444444445</v>
      </c>
      <c r="D9342">
        <v>2</v>
      </c>
      <c r="E9342" t="s">
        <v>71</v>
      </c>
      <c r="F9342" t="s">
        <v>72</v>
      </c>
      <c r="G9342">
        <v>10</v>
      </c>
      <c r="H9342" t="str">
        <f t="shared" si="735"/>
        <v>KD</v>
      </c>
      <c r="I9342" s="2">
        <f t="shared" si="737"/>
        <v>2011</v>
      </c>
      <c r="J9342" s="2">
        <f t="shared" si="738"/>
        <v>8</v>
      </c>
      <c r="K9342" t="str">
        <f t="shared" si="739"/>
        <v>Waterjuffer</v>
      </c>
      <c r="L9342" s="25">
        <f t="shared" si="736"/>
        <v>33.285714285714285</v>
      </c>
    </row>
    <row r="9343" spans="1:12" x14ac:dyDescent="0.25">
      <c r="A9343">
        <v>523</v>
      </c>
      <c r="B9343" t="s">
        <v>88</v>
      </c>
      <c r="C9343" s="1">
        <v>40777.569444444445</v>
      </c>
      <c r="D9343">
        <v>2</v>
      </c>
      <c r="E9343" t="s">
        <v>36</v>
      </c>
      <c r="F9343" t="s">
        <v>37</v>
      </c>
      <c r="G9343">
        <v>7</v>
      </c>
      <c r="H9343" t="str">
        <f t="shared" si="735"/>
        <v>KD</v>
      </c>
      <c r="I9343" s="2">
        <f t="shared" si="737"/>
        <v>2011</v>
      </c>
      <c r="J9343" s="2">
        <f t="shared" si="738"/>
        <v>8</v>
      </c>
      <c r="K9343" t="str">
        <f t="shared" si="739"/>
        <v>Glazenmakers</v>
      </c>
      <c r="L9343" s="25">
        <f t="shared" si="736"/>
        <v>33.285714285714285</v>
      </c>
    </row>
    <row r="9344" spans="1:12" x14ac:dyDescent="0.25">
      <c r="A9344">
        <v>523</v>
      </c>
      <c r="B9344" t="s">
        <v>88</v>
      </c>
      <c r="C9344" s="1">
        <v>40777.569444444445</v>
      </c>
      <c r="D9344">
        <v>2</v>
      </c>
      <c r="E9344" t="s">
        <v>26</v>
      </c>
      <c r="F9344" t="s">
        <v>27</v>
      </c>
      <c r="G9344">
        <v>2</v>
      </c>
      <c r="H9344" t="str">
        <f t="shared" si="735"/>
        <v>KD</v>
      </c>
      <c r="I9344" s="2">
        <f t="shared" si="737"/>
        <v>2011</v>
      </c>
      <c r="J9344" s="2">
        <f t="shared" si="738"/>
        <v>8</v>
      </c>
      <c r="K9344" t="str">
        <f t="shared" si="739"/>
        <v>Glazenmakers</v>
      </c>
      <c r="L9344" s="25">
        <f t="shared" si="736"/>
        <v>33.285714285714285</v>
      </c>
    </row>
    <row r="9345" spans="1:12" x14ac:dyDescent="0.25">
      <c r="A9345">
        <v>523</v>
      </c>
      <c r="B9345" t="s">
        <v>88</v>
      </c>
      <c r="C9345" s="1">
        <v>40777.569444444445</v>
      </c>
      <c r="D9345">
        <v>2</v>
      </c>
      <c r="E9345" t="s">
        <v>40</v>
      </c>
      <c r="F9345" t="s">
        <v>41</v>
      </c>
      <c r="G9345">
        <v>1</v>
      </c>
      <c r="H9345" t="str">
        <f t="shared" si="735"/>
        <v>KD</v>
      </c>
      <c r="I9345" s="2">
        <f t="shared" si="737"/>
        <v>2011</v>
      </c>
      <c r="J9345" s="2">
        <f t="shared" si="738"/>
        <v>8</v>
      </c>
      <c r="K9345" t="str">
        <f t="shared" si="739"/>
        <v>Korenbouten</v>
      </c>
      <c r="L9345" s="25">
        <f t="shared" si="736"/>
        <v>33.285714285714285</v>
      </c>
    </row>
    <row r="9346" spans="1:12" x14ac:dyDescent="0.25">
      <c r="A9346">
        <v>523</v>
      </c>
      <c r="B9346" t="s">
        <v>88</v>
      </c>
      <c r="C9346" s="1">
        <v>40777.569444444445</v>
      </c>
      <c r="D9346">
        <v>2</v>
      </c>
      <c r="E9346" t="s">
        <v>32</v>
      </c>
      <c r="F9346" t="s">
        <v>33</v>
      </c>
      <c r="G9346">
        <v>15</v>
      </c>
      <c r="H9346" t="str">
        <f t="shared" ref="H9346:H9409" si="740">VLOOKUP(A9346,$N$2:$O$51,2,FALSE)</f>
        <v>KD</v>
      </c>
      <c r="I9346" s="2">
        <f t="shared" si="737"/>
        <v>2011</v>
      </c>
      <c r="J9346" s="2">
        <f t="shared" si="738"/>
        <v>8</v>
      </c>
      <c r="K9346" t="str">
        <f t="shared" si="739"/>
        <v>Korenbouten</v>
      </c>
      <c r="L9346" s="25">
        <f t="shared" si="736"/>
        <v>33.285714285714285</v>
      </c>
    </row>
    <row r="9347" spans="1:12" x14ac:dyDescent="0.25">
      <c r="A9347">
        <v>523</v>
      </c>
      <c r="B9347" t="s">
        <v>88</v>
      </c>
      <c r="C9347" s="1">
        <v>40777.569444444445</v>
      </c>
      <c r="D9347">
        <v>2</v>
      </c>
      <c r="E9347" t="s">
        <v>42</v>
      </c>
      <c r="F9347" t="s">
        <v>43</v>
      </c>
      <c r="G9347">
        <v>6</v>
      </c>
      <c r="H9347" t="str">
        <f t="shared" si="740"/>
        <v>KD</v>
      </c>
      <c r="I9347" s="2">
        <f t="shared" si="737"/>
        <v>2011</v>
      </c>
      <c r="J9347" s="2">
        <f t="shared" si="738"/>
        <v>8</v>
      </c>
      <c r="K9347" t="str">
        <f t="shared" si="739"/>
        <v>Korenbouten</v>
      </c>
      <c r="L9347" s="25">
        <f t="shared" ref="L9347:L9410" si="741">(ROUNDDOWN(C9347-DATE(I9347,1,1),0))/7</f>
        <v>33.285714285714285</v>
      </c>
    </row>
    <row r="9348" spans="1:12" x14ac:dyDescent="0.25">
      <c r="A9348">
        <v>523</v>
      </c>
      <c r="B9348" t="s">
        <v>88</v>
      </c>
      <c r="C9348" s="1">
        <v>40777.569444444445</v>
      </c>
      <c r="D9348">
        <v>4</v>
      </c>
      <c r="E9348" t="s">
        <v>26</v>
      </c>
      <c r="F9348" t="s">
        <v>27</v>
      </c>
      <c r="G9348">
        <v>3</v>
      </c>
      <c r="H9348" t="str">
        <f t="shared" si="740"/>
        <v>KD</v>
      </c>
      <c r="I9348" s="2">
        <f t="shared" si="737"/>
        <v>2011</v>
      </c>
      <c r="J9348" s="2">
        <f t="shared" si="738"/>
        <v>8</v>
      </c>
      <c r="K9348" t="str">
        <f t="shared" si="739"/>
        <v>Glazenmakers</v>
      </c>
      <c r="L9348" s="25">
        <f t="shared" si="741"/>
        <v>33.285714285714285</v>
      </c>
    </row>
    <row r="9349" spans="1:12" x14ac:dyDescent="0.25">
      <c r="A9349">
        <v>523</v>
      </c>
      <c r="B9349" t="s">
        <v>88</v>
      </c>
      <c r="C9349" s="1">
        <v>41047.5</v>
      </c>
      <c r="D9349">
        <v>1</v>
      </c>
      <c r="E9349" t="s">
        <v>10</v>
      </c>
      <c r="F9349" t="s">
        <v>11</v>
      </c>
      <c r="G9349">
        <v>2</v>
      </c>
      <c r="H9349" t="str">
        <f t="shared" si="740"/>
        <v>KD</v>
      </c>
      <c r="I9349" s="2">
        <f t="shared" si="737"/>
        <v>2012</v>
      </c>
      <c r="J9349" s="2">
        <f t="shared" si="738"/>
        <v>5</v>
      </c>
      <c r="K9349" t="str">
        <f t="shared" si="739"/>
        <v>Waterjuffer</v>
      </c>
      <c r="L9349" s="25">
        <f t="shared" si="741"/>
        <v>19.714285714285715</v>
      </c>
    </row>
    <row r="9350" spans="1:12" x14ac:dyDescent="0.25">
      <c r="A9350">
        <v>523</v>
      </c>
      <c r="B9350" t="s">
        <v>88</v>
      </c>
      <c r="C9350" s="1">
        <v>41047.5</v>
      </c>
      <c r="D9350">
        <v>1</v>
      </c>
      <c r="E9350" t="s">
        <v>12</v>
      </c>
      <c r="F9350" t="s">
        <v>13</v>
      </c>
      <c r="G9350">
        <v>21</v>
      </c>
      <c r="H9350" t="str">
        <f t="shared" si="740"/>
        <v>KD</v>
      </c>
      <c r="I9350" s="2">
        <f t="shared" si="737"/>
        <v>2012</v>
      </c>
      <c r="J9350" s="2">
        <f t="shared" si="738"/>
        <v>5</v>
      </c>
      <c r="K9350" t="str">
        <f t="shared" si="739"/>
        <v>Waterjuffer</v>
      </c>
      <c r="L9350" s="25">
        <f t="shared" si="741"/>
        <v>19.714285714285715</v>
      </c>
    </row>
    <row r="9351" spans="1:12" x14ac:dyDescent="0.25">
      <c r="A9351">
        <v>523</v>
      </c>
      <c r="B9351" t="s">
        <v>88</v>
      </c>
      <c r="C9351" s="1">
        <v>41047.5</v>
      </c>
      <c r="D9351">
        <v>1</v>
      </c>
      <c r="E9351" t="s">
        <v>16</v>
      </c>
      <c r="F9351" t="s">
        <v>17</v>
      </c>
      <c r="G9351">
        <v>1</v>
      </c>
      <c r="H9351" t="str">
        <f t="shared" si="740"/>
        <v>KD</v>
      </c>
      <c r="I9351" s="2">
        <f t="shared" si="737"/>
        <v>2012</v>
      </c>
      <c r="J9351" s="2">
        <f t="shared" si="738"/>
        <v>5</v>
      </c>
      <c r="K9351" t="str">
        <f t="shared" si="739"/>
        <v>Waterjuffer</v>
      </c>
      <c r="L9351" s="25">
        <f t="shared" si="741"/>
        <v>19.714285714285715</v>
      </c>
    </row>
    <row r="9352" spans="1:12" x14ac:dyDescent="0.25">
      <c r="A9352">
        <v>523</v>
      </c>
      <c r="B9352" t="s">
        <v>88</v>
      </c>
      <c r="C9352" s="1">
        <v>41047.5</v>
      </c>
      <c r="D9352">
        <v>2</v>
      </c>
      <c r="E9352" t="s">
        <v>10</v>
      </c>
      <c r="F9352" t="s">
        <v>11</v>
      </c>
      <c r="G9352">
        <v>1</v>
      </c>
      <c r="H9352" t="str">
        <f t="shared" si="740"/>
        <v>KD</v>
      </c>
      <c r="I9352" s="2">
        <f t="shared" si="737"/>
        <v>2012</v>
      </c>
      <c r="J9352" s="2">
        <f t="shared" si="738"/>
        <v>5</v>
      </c>
      <c r="K9352" t="str">
        <f t="shared" si="739"/>
        <v>Waterjuffer</v>
      </c>
      <c r="L9352" s="25">
        <f t="shared" si="741"/>
        <v>19.714285714285715</v>
      </c>
    </row>
    <row r="9353" spans="1:12" x14ac:dyDescent="0.25">
      <c r="A9353">
        <v>523</v>
      </c>
      <c r="B9353" t="s">
        <v>88</v>
      </c>
      <c r="C9353" s="1">
        <v>41047.5</v>
      </c>
      <c r="D9353">
        <v>2</v>
      </c>
      <c r="E9353" t="s">
        <v>12</v>
      </c>
      <c r="F9353" t="s">
        <v>13</v>
      </c>
      <c r="G9353">
        <v>15</v>
      </c>
      <c r="H9353" t="str">
        <f t="shared" si="740"/>
        <v>KD</v>
      </c>
      <c r="I9353" s="2">
        <f t="shared" si="737"/>
        <v>2012</v>
      </c>
      <c r="J9353" s="2">
        <f t="shared" si="738"/>
        <v>5</v>
      </c>
      <c r="K9353" t="str">
        <f t="shared" si="739"/>
        <v>Waterjuffer</v>
      </c>
      <c r="L9353" s="25">
        <f t="shared" si="741"/>
        <v>19.714285714285715</v>
      </c>
    </row>
    <row r="9354" spans="1:12" x14ac:dyDescent="0.25">
      <c r="A9354">
        <v>523</v>
      </c>
      <c r="B9354" t="s">
        <v>88</v>
      </c>
      <c r="C9354" s="1">
        <v>41047.5</v>
      </c>
      <c r="D9354">
        <v>2</v>
      </c>
      <c r="E9354" t="s">
        <v>28</v>
      </c>
      <c r="F9354" t="s">
        <v>29</v>
      </c>
      <c r="G9354">
        <v>3</v>
      </c>
      <c r="H9354" t="str">
        <f t="shared" si="740"/>
        <v>KD</v>
      </c>
      <c r="I9354" s="2">
        <f t="shared" si="737"/>
        <v>2012</v>
      </c>
      <c r="J9354" s="2">
        <f t="shared" si="738"/>
        <v>5</v>
      </c>
      <c r="K9354" t="str">
        <f t="shared" si="739"/>
        <v>Korenbouten</v>
      </c>
      <c r="L9354" s="25">
        <f t="shared" si="741"/>
        <v>19.714285714285715</v>
      </c>
    </row>
    <row r="9355" spans="1:12" x14ac:dyDescent="0.25">
      <c r="A9355">
        <v>523</v>
      </c>
      <c r="B9355" t="s">
        <v>88</v>
      </c>
      <c r="C9355" s="1">
        <v>41074.604166666664</v>
      </c>
      <c r="D9355">
        <v>1</v>
      </c>
      <c r="E9355" t="s">
        <v>10</v>
      </c>
      <c r="F9355" t="s">
        <v>11</v>
      </c>
      <c r="G9355">
        <v>7</v>
      </c>
      <c r="H9355" t="str">
        <f t="shared" si="740"/>
        <v>KD</v>
      </c>
      <c r="I9355" s="2">
        <f t="shared" si="737"/>
        <v>2012</v>
      </c>
      <c r="J9355" s="2">
        <f t="shared" si="738"/>
        <v>6</v>
      </c>
      <c r="K9355" t="str">
        <f t="shared" si="739"/>
        <v>Waterjuffer</v>
      </c>
      <c r="L9355" s="25">
        <f t="shared" si="741"/>
        <v>23.571428571428573</v>
      </c>
    </row>
    <row r="9356" spans="1:12" x14ac:dyDescent="0.25">
      <c r="A9356">
        <v>523</v>
      </c>
      <c r="B9356" t="s">
        <v>88</v>
      </c>
      <c r="C9356" s="1">
        <v>41074.604166666664</v>
      </c>
      <c r="D9356">
        <v>1</v>
      </c>
      <c r="E9356" t="s">
        <v>12</v>
      </c>
      <c r="F9356" t="s">
        <v>13</v>
      </c>
      <c r="G9356">
        <v>6</v>
      </c>
      <c r="H9356" t="str">
        <f t="shared" si="740"/>
        <v>KD</v>
      </c>
      <c r="I9356" s="2">
        <f t="shared" si="737"/>
        <v>2012</v>
      </c>
      <c r="J9356" s="2">
        <f t="shared" si="738"/>
        <v>6</v>
      </c>
      <c r="K9356" t="str">
        <f t="shared" si="739"/>
        <v>Waterjuffer</v>
      </c>
      <c r="L9356" s="25">
        <f t="shared" si="741"/>
        <v>23.571428571428573</v>
      </c>
    </row>
    <row r="9357" spans="1:12" x14ac:dyDescent="0.25">
      <c r="A9357">
        <v>523</v>
      </c>
      <c r="B9357" t="s">
        <v>88</v>
      </c>
      <c r="C9357" s="1">
        <v>41074.604166666664</v>
      </c>
      <c r="D9357">
        <v>1</v>
      </c>
      <c r="E9357" t="s">
        <v>14</v>
      </c>
      <c r="F9357" t="s">
        <v>15</v>
      </c>
      <c r="G9357">
        <v>8</v>
      </c>
      <c r="H9357" t="str">
        <f t="shared" si="740"/>
        <v>KD</v>
      </c>
      <c r="I9357" s="2">
        <f t="shared" si="737"/>
        <v>2012</v>
      </c>
      <c r="J9357" s="2">
        <f t="shared" si="738"/>
        <v>6</v>
      </c>
      <c r="K9357" t="str">
        <f t="shared" si="739"/>
        <v>Waterjuffer</v>
      </c>
      <c r="L9357" s="25">
        <f t="shared" si="741"/>
        <v>23.571428571428573</v>
      </c>
    </row>
    <row r="9358" spans="1:12" x14ac:dyDescent="0.25">
      <c r="A9358">
        <v>523</v>
      </c>
      <c r="B9358" t="s">
        <v>88</v>
      </c>
      <c r="C9358" s="1">
        <v>41074.604166666664</v>
      </c>
      <c r="D9358">
        <v>1</v>
      </c>
      <c r="E9358" t="s">
        <v>20</v>
      </c>
      <c r="F9358" t="s">
        <v>21</v>
      </c>
      <c r="G9358">
        <v>41</v>
      </c>
      <c r="H9358" t="str">
        <f t="shared" si="740"/>
        <v>KD</v>
      </c>
      <c r="I9358" s="2">
        <f t="shared" si="737"/>
        <v>2012</v>
      </c>
      <c r="J9358" s="2">
        <f t="shared" si="738"/>
        <v>6</v>
      </c>
      <c r="K9358" t="str">
        <f t="shared" si="739"/>
        <v>Waterjuffer</v>
      </c>
      <c r="L9358" s="25">
        <f t="shared" si="741"/>
        <v>23.571428571428573</v>
      </c>
    </row>
    <row r="9359" spans="1:12" x14ac:dyDescent="0.25">
      <c r="A9359">
        <v>523</v>
      </c>
      <c r="B9359" t="s">
        <v>88</v>
      </c>
      <c r="C9359" s="1">
        <v>41074.604166666664</v>
      </c>
      <c r="D9359">
        <v>1</v>
      </c>
      <c r="E9359" t="s">
        <v>16</v>
      </c>
      <c r="F9359" t="s">
        <v>17</v>
      </c>
      <c r="G9359">
        <v>3</v>
      </c>
      <c r="H9359" t="str">
        <f t="shared" si="740"/>
        <v>KD</v>
      </c>
      <c r="I9359" s="2">
        <f t="shared" si="737"/>
        <v>2012</v>
      </c>
      <c r="J9359" s="2">
        <f t="shared" si="738"/>
        <v>6</v>
      </c>
      <c r="K9359" t="str">
        <f t="shared" si="739"/>
        <v>Waterjuffer</v>
      </c>
      <c r="L9359" s="25">
        <f t="shared" si="741"/>
        <v>23.571428571428573</v>
      </c>
    </row>
    <row r="9360" spans="1:12" x14ac:dyDescent="0.25">
      <c r="A9360">
        <v>523</v>
      </c>
      <c r="B9360" t="s">
        <v>88</v>
      </c>
      <c r="C9360" s="1">
        <v>41074.604166666664</v>
      </c>
      <c r="D9360">
        <v>1</v>
      </c>
      <c r="E9360" t="s">
        <v>26</v>
      </c>
      <c r="F9360" t="s">
        <v>27</v>
      </c>
      <c r="G9360">
        <v>1</v>
      </c>
      <c r="H9360" t="str">
        <f t="shared" si="740"/>
        <v>KD</v>
      </c>
      <c r="I9360" s="2">
        <f t="shared" si="737"/>
        <v>2012</v>
      </c>
      <c r="J9360" s="2">
        <f t="shared" si="738"/>
        <v>6</v>
      </c>
      <c r="K9360" t="str">
        <f t="shared" si="739"/>
        <v>Glazenmakers</v>
      </c>
      <c r="L9360" s="25">
        <f t="shared" si="741"/>
        <v>23.571428571428573</v>
      </c>
    </row>
    <row r="9361" spans="1:12" x14ac:dyDescent="0.25">
      <c r="A9361">
        <v>523</v>
      </c>
      <c r="B9361" t="s">
        <v>88</v>
      </c>
      <c r="C9361" s="1">
        <v>41074.604166666664</v>
      </c>
      <c r="D9361">
        <v>1</v>
      </c>
      <c r="E9361" t="s">
        <v>28</v>
      </c>
      <c r="F9361" t="s">
        <v>29</v>
      </c>
      <c r="G9361">
        <v>18</v>
      </c>
      <c r="H9361" t="str">
        <f t="shared" si="740"/>
        <v>KD</v>
      </c>
      <c r="I9361" s="2">
        <f t="shared" si="737"/>
        <v>2012</v>
      </c>
      <c r="J9361" s="2">
        <f t="shared" si="738"/>
        <v>6</v>
      </c>
      <c r="K9361" t="str">
        <f t="shared" si="739"/>
        <v>Korenbouten</v>
      </c>
      <c r="L9361" s="25">
        <f t="shared" si="741"/>
        <v>23.571428571428573</v>
      </c>
    </row>
    <row r="9362" spans="1:12" x14ac:dyDescent="0.25">
      <c r="A9362">
        <v>523</v>
      </c>
      <c r="B9362" t="s">
        <v>88</v>
      </c>
      <c r="C9362" s="1">
        <v>41074.604166666664</v>
      </c>
      <c r="D9362">
        <v>1</v>
      </c>
      <c r="E9362" t="s">
        <v>18</v>
      </c>
      <c r="F9362" t="s">
        <v>19</v>
      </c>
      <c r="G9362">
        <v>1</v>
      </c>
      <c r="H9362" t="str">
        <f t="shared" si="740"/>
        <v>KD</v>
      </c>
      <c r="I9362" s="2">
        <f t="shared" si="737"/>
        <v>2012</v>
      </c>
      <c r="J9362" s="2">
        <f t="shared" si="738"/>
        <v>6</v>
      </c>
      <c r="K9362" t="str">
        <f t="shared" si="739"/>
        <v>Korenbouten</v>
      </c>
      <c r="L9362" s="25">
        <f t="shared" si="741"/>
        <v>23.571428571428573</v>
      </c>
    </row>
    <row r="9363" spans="1:12" x14ac:dyDescent="0.25">
      <c r="A9363">
        <v>523</v>
      </c>
      <c r="B9363" t="s">
        <v>88</v>
      </c>
      <c r="C9363" s="1">
        <v>41074.604166666664</v>
      </c>
      <c r="D9363">
        <v>2</v>
      </c>
      <c r="E9363" t="s">
        <v>10</v>
      </c>
      <c r="F9363" t="s">
        <v>11</v>
      </c>
      <c r="G9363">
        <v>5</v>
      </c>
      <c r="H9363" t="str">
        <f t="shared" si="740"/>
        <v>KD</v>
      </c>
      <c r="I9363" s="2">
        <f t="shared" si="737"/>
        <v>2012</v>
      </c>
      <c r="J9363" s="2">
        <f t="shared" si="738"/>
        <v>6</v>
      </c>
      <c r="K9363" t="str">
        <f t="shared" si="739"/>
        <v>Waterjuffer</v>
      </c>
      <c r="L9363" s="25">
        <f t="shared" si="741"/>
        <v>23.571428571428573</v>
      </c>
    </row>
    <row r="9364" spans="1:12" x14ac:dyDescent="0.25">
      <c r="A9364">
        <v>523</v>
      </c>
      <c r="B9364" t="s">
        <v>88</v>
      </c>
      <c r="C9364" s="1">
        <v>41074.604166666664</v>
      </c>
      <c r="D9364">
        <v>2</v>
      </c>
      <c r="E9364" t="s">
        <v>12</v>
      </c>
      <c r="F9364" t="s">
        <v>13</v>
      </c>
      <c r="G9364">
        <v>13</v>
      </c>
      <c r="H9364" t="str">
        <f t="shared" si="740"/>
        <v>KD</v>
      </c>
      <c r="I9364" s="2">
        <f t="shared" si="737"/>
        <v>2012</v>
      </c>
      <c r="J9364" s="2">
        <f t="shared" si="738"/>
        <v>6</v>
      </c>
      <c r="K9364" t="str">
        <f t="shared" si="739"/>
        <v>Waterjuffer</v>
      </c>
      <c r="L9364" s="25">
        <f t="shared" si="741"/>
        <v>23.571428571428573</v>
      </c>
    </row>
    <row r="9365" spans="1:12" x14ac:dyDescent="0.25">
      <c r="A9365">
        <v>523</v>
      </c>
      <c r="B9365" t="s">
        <v>88</v>
      </c>
      <c r="C9365" s="1">
        <v>41074.604166666664</v>
      </c>
      <c r="D9365">
        <v>2</v>
      </c>
      <c r="E9365" t="s">
        <v>14</v>
      </c>
      <c r="F9365" t="s">
        <v>15</v>
      </c>
      <c r="G9365">
        <v>5</v>
      </c>
      <c r="H9365" t="str">
        <f t="shared" si="740"/>
        <v>KD</v>
      </c>
      <c r="I9365" s="2">
        <f t="shared" si="737"/>
        <v>2012</v>
      </c>
      <c r="J9365" s="2">
        <f t="shared" si="738"/>
        <v>6</v>
      </c>
      <c r="K9365" t="str">
        <f t="shared" si="739"/>
        <v>Waterjuffer</v>
      </c>
      <c r="L9365" s="25">
        <f t="shared" si="741"/>
        <v>23.571428571428573</v>
      </c>
    </row>
    <row r="9366" spans="1:12" x14ac:dyDescent="0.25">
      <c r="A9366">
        <v>523</v>
      </c>
      <c r="B9366" t="s">
        <v>88</v>
      </c>
      <c r="C9366" s="1">
        <v>41074.604166666664</v>
      </c>
      <c r="D9366">
        <v>2</v>
      </c>
      <c r="E9366" t="s">
        <v>20</v>
      </c>
      <c r="F9366" t="s">
        <v>21</v>
      </c>
      <c r="G9366">
        <v>48</v>
      </c>
      <c r="H9366" t="str">
        <f t="shared" si="740"/>
        <v>KD</v>
      </c>
      <c r="I9366" s="2">
        <f t="shared" si="737"/>
        <v>2012</v>
      </c>
      <c r="J9366" s="2">
        <f t="shared" si="738"/>
        <v>6</v>
      </c>
      <c r="K9366" t="str">
        <f t="shared" si="739"/>
        <v>Waterjuffer</v>
      </c>
      <c r="L9366" s="25">
        <f t="shared" si="741"/>
        <v>23.571428571428573</v>
      </c>
    </row>
    <row r="9367" spans="1:12" x14ac:dyDescent="0.25">
      <c r="A9367">
        <v>523</v>
      </c>
      <c r="B9367" t="s">
        <v>88</v>
      </c>
      <c r="C9367" s="1">
        <v>41074.604166666664</v>
      </c>
      <c r="D9367">
        <v>2</v>
      </c>
      <c r="E9367" t="s">
        <v>16</v>
      </c>
      <c r="F9367" t="s">
        <v>17</v>
      </c>
      <c r="G9367">
        <v>3</v>
      </c>
      <c r="H9367" t="str">
        <f t="shared" si="740"/>
        <v>KD</v>
      </c>
      <c r="I9367" s="2">
        <f t="shared" si="737"/>
        <v>2012</v>
      </c>
      <c r="J9367" s="2">
        <f t="shared" si="738"/>
        <v>6</v>
      </c>
      <c r="K9367" t="str">
        <f t="shared" si="739"/>
        <v>Waterjuffer</v>
      </c>
      <c r="L9367" s="25">
        <f t="shared" si="741"/>
        <v>23.571428571428573</v>
      </c>
    </row>
    <row r="9368" spans="1:12" x14ac:dyDescent="0.25">
      <c r="A9368">
        <v>523</v>
      </c>
      <c r="B9368" t="s">
        <v>88</v>
      </c>
      <c r="C9368" s="1">
        <v>41074.604166666664</v>
      </c>
      <c r="D9368">
        <v>2</v>
      </c>
      <c r="E9368" t="s">
        <v>22</v>
      </c>
      <c r="F9368" t="s">
        <v>23</v>
      </c>
      <c r="G9368">
        <v>1</v>
      </c>
      <c r="H9368" t="str">
        <f t="shared" si="740"/>
        <v>KD</v>
      </c>
      <c r="I9368" s="2">
        <f t="shared" si="737"/>
        <v>2012</v>
      </c>
      <c r="J9368" s="2">
        <f t="shared" si="738"/>
        <v>6</v>
      </c>
      <c r="K9368" t="str">
        <f t="shared" si="739"/>
        <v>Glazenmakers</v>
      </c>
      <c r="L9368" s="25">
        <f t="shared" si="741"/>
        <v>23.571428571428573</v>
      </c>
    </row>
    <row r="9369" spans="1:12" x14ac:dyDescent="0.25">
      <c r="A9369">
        <v>523</v>
      </c>
      <c r="B9369" t="s">
        <v>88</v>
      </c>
      <c r="C9369" s="1">
        <v>41074.604166666664</v>
      </c>
      <c r="D9369">
        <v>2</v>
      </c>
      <c r="E9369" t="s">
        <v>24</v>
      </c>
      <c r="F9369" t="s">
        <v>25</v>
      </c>
      <c r="G9369">
        <v>3</v>
      </c>
      <c r="H9369" t="str">
        <f t="shared" si="740"/>
        <v>KD</v>
      </c>
      <c r="I9369" s="2">
        <f t="shared" si="737"/>
        <v>2012</v>
      </c>
      <c r="J9369" s="2">
        <f t="shared" si="738"/>
        <v>6</v>
      </c>
      <c r="K9369" t="str">
        <f t="shared" si="739"/>
        <v>Glazenmakers</v>
      </c>
      <c r="L9369" s="25">
        <f t="shared" si="741"/>
        <v>23.571428571428573</v>
      </c>
    </row>
    <row r="9370" spans="1:12" x14ac:dyDescent="0.25">
      <c r="A9370">
        <v>523</v>
      </c>
      <c r="B9370" t="s">
        <v>88</v>
      </c>
      <c r="C9370" s="1">
        <v>41074.604166666664</v>
      </c>
      <c r="D9370">
        <v>2</v>
      </c>
      <c r="E9370" t="s">
        <v>26</v>
      </c>
      <c r="F9370" t="s">
        <v>27</v>
      </c>
      <c r="G9370">
        <v>1</v>
      </c>
      <c r="H9370" t="str">
        <f t="shared" si="740"/>
        <v>KD</v>
      </c>
      <c r="I9370" s="2">
        <f t="shared" si="737"/>
        <v>2012</v>
      </c>
      <c r="J9370" s="2">
        <f t="shared" si="738"/>
        <v>6</v>
      </c>
      <c r="K9370" t="str">
        <f t="shared" si="739"/>
        <v>Glazenmakers</v>
      </c>
      <c r="L9370" s="25">
        <f t="shared" si="741"/>
        <v>23.571428571428573</v>
      </c>
    </row>
    <row r="9371" spans="1:12" x14ac:dyDescent="0.25">
      <c r="A9371">
        <v>523</v>
      </c>
      <c r="B9371" t="s">
        <v>88</v>
      </c>
      <c r="C9371" s="1">
        <v>41074.604166666664</v>
      </c>
      <c r="D9371">
        <v>2</v>
      </c>
      <c r="E9371" t="s">
        <v>28</v>
      </c>
      <c r="F9371" t="s">
        <v>29</v>
      </c>
      <c r="G9371">
        <v>17</v>
      </c>
      <c r="H9371" t="str">
        <f t="shared" si="740"/>
        <v>KD</v>
      </c>
      <c r="I9371" s="2">
        <f t="shared" si="737"/>
        <v>2012</v>
      </c>
      <c r="J9371" s="2">
        <f t="shared" si="738"/>
        <v>6</v>
      </c>
      <c r="K9371" t="str">
        <f t="shared" si="739"/>
        <v>Korenbouten</v>
      </c>
      <c r="L9371" s="25">
        <f t="shared" si="741"/>
        <v>23.571428571428573</v>
      </c>
    </row>
    <row r="9372" spans="1:12" x14ac:dyDescent="0.25">
      <c r="A9372">
        <v>523</v>
      </c>
      <c r="B9372" t="s">
        <v>88</v>
      </c>
      <c r="C9372" s="1">
        <v>41074.604166666664</v>
      </c>
      <c r="D9372">
        <v>2</v>
      </c>
      <c r="E9372" t="s">
        <v>44</v>
      </c>
      <c r="F9372" t="s">
        <v>45</v>
      </c>
      <c r="G9372">
        <v>1</v>
      </c>
      <c r="H9372" t="str">
        <f t="shared" si="740"/>
        <v>KD</v>
      </c>
      <c r="I9372" s="2">
        <f t="shared" si="737"/>
        <v>2012</v>
      </c>
      <c r="J9372" s="2">
        <f t="shared" si="738"/>
        <v>6</v>
      </c>
      <c r="K9372" t="str">
        <f t="shared" si="739"/>
        <v>Korenbouten</v>
      </c>
      <c r="L9372" s="25">
        <f t="shared" si="741"/>
        <v>23.571428571428573</v>
      </c>
    </row>
    <row r="9373" spans="1:12" x14ac:dyDescent="0.25">
      <c r="A9373">
        <v>523</v>
      </c>
      <c r="B9373" t="s">
        <v>88</v>
      </c>
      <c r="C9373" s="1">
        <v>41074.604166666664</v>
      </c>
      <c r="D9373">
        <v>4</v>
      </c>
      <c r="E9373" t="s">
        <v>24</v>
      </c>
      <c r="F9373" t="s">
        <v>25</v>
      </c>
      <c r="G9373">
        <v>1</v>
      </c>
      <c r="H9373" t="str">
        <f t="shared" si="740"/>
        <v>KD</v>
      </c>
      <c r="I9373" s="2">
        <f t="shared" si="737"/>
        <v>2012</v>
      </c>
      <c r="J9373" s="2">
        <f t="shared" si="738"/>
        <v>6</v>
      </c>
      <c r="K9373" t="str">
        <f t="shared" si="739"/>
        <v>Glazenmakers</v>
      </c>
      <c r="L9373" s="25">
        <f t="shared" si="741"/>
        <v>23.571428571428573</v>
      </c>
    </row>
    <row r="9374" spans="1:12" x14ac:dyDescent="0.25">
      <c r="A9374">
        <v>523</v>
      </c>
      <c r="B9374" t="s">
        <v>88</v>
      </c>
      <c r="C9374" s="1">
        <v>41074.604166666664</v>
      </c>
      <c r="D9374">
        <v>4</v>
      </c>
      <c r="E9374" t="s">
        <v>26</v>
      </c>
      <c r="F9374" t="s">
        <v>27</v>
      </c>
      <c r="G9374">
        <v>1</v>
      </c>
      <c r="H9374" t="str">
        <f t="shared" si="740"/>
        <v>KD</v>
      </c>
      <c r="I9374" s="2">
        <f t="shared" si="737"/>
        <v>2012</v>
      </c>
      <c r="J9374" s="2">
        <f t="shared" si="738"/>
        <v>6</v>
      </c>
      <c r="K9374" t="str">
        <f t="shared" si="739"/>
        <v>Glazenmakers</v>
      </c>
      <c r="L9374" s="25">
        <f t="shared" si="741"/>
        <v>23.571428571428573</v>
      </c>
    </row>
    <row r="9375" spans="1:12" x14ac:dyDescent="0.25">
      <c r="A9375">
        <v>523</v>
      </c>
      <c r="B9375" t="s">
        <v>88</v>
      </c>
      <c r="C9375" s="1">
        <v>41074.604166666664</v>
      </c>
      <c r="D9375">
        <v>4</v>
      </c>
      <c r="E9375" t="s">
        <v>28</v>
      </c>
      <c r="F9375" t="s">
        <v>29</v>
      </c>
      <c r="G9375">
        <v>9</v>
      </c>
      <c r="H9375" t="str">
        <f t="shared" si="740"/>
        <v>KD</v>
      </c>
      <c r="I9375" s="2">
        <f t="shared" si="737"/>
        <v>2012</v>
      </c>
      <c r="J9375" s="2">
        <f t="shared" si="738"/>
        <v>6</v>
      </c>
      <c r="K9375" t="str">
        <f t="shared" si="739"/>
        <v>Korenbouten</v>
      </c>
      <c r="L9375" s="25">
        <f t="shared" si="741"/>
        <v>23.571428571428573</v>
      </c>
    </row>
    <row r="9376" spans="1:12" x14ac:dyDescent="0.25">
      <c r="A9376">
        <v>523</v>
      </c>
      <c r="B9376" t="s">
        <v>88</v>
      </c>
      <c r="C9376" s="1">
        <v>41074.604166666664</v>
      </c>
      <c r="D9376">
        <v>4</v>
      </c>
      <c r="E9376" t="s">
        <v>18</v>
      </c>
      <c r="F9376" t="s">
        <v>19</v>
      </c>
      <c r="G9376">
        <v>1</v>
      </c>
      <c r="H9376" t="str">
        <f t="shared" si="740"/>
        <v>KD</v>
      </c>
      <c r="I9376" s="2">
        <f t="shared" si="737"/>
        <v>2012</v>
      </c>
      <c r="J9376" s="2">
        <f t="shared" si="738"/>
        <v>6</v>
      </c>
      <c r="K9376" t="str">
        <f t="shared" si="739"/>
        <v>Korenbouten</v>
      </c>
      <c r="L9376" s="25">
        <f t="shared" si="741"/>
        <v>23.571428571428573</v>
      </c>
    </row>
    <row r="9377" spans="1:12" x14ac:dyDescent="0.25">
      <c r="A9377">
        <v>523</v>
      </c>
      <c r="B9377" t="s">
        <v>88</v>
      </c>
      <c r="C9377" s="1">
        <v>41088.59375</v>
      </c>
      <c r="D9377">
        <v>1</v>
      </c>
      <c r="E9377" t="s">
        <v>14</v>
      </c>
      <c r="F9377" t="s">
        <v>15</v>
      </c>
      <c r="G9377">
        <v>13</v>
      </c>
      <c r="H9377" t="str">
        <f t="shared" si="740"/>
        <v>KD</v>
      </c>
      <c r="I9377" s="2">
        <f t="shared" si="737"/>
        <v>2012</v>
      </c>
      <c r="J9377" s="2">
        <f t="shared" si="738"/>
        <v>6</v>
      </c>
      <c r="K9377" t="str">
        <f t="shared" si="739"/>
        <v>Waterjuffer</v>
      </c>
      <c r="L9377" s="25">
        <f t="shared" si="741"/>
        <v>25.571428571428573</v>
      </c>
    </row>
    <row r="9378" spans="1:12" x14ac:dyDescent="0.25">
      <c r="A9378">
        <v>523</v>
      </c>
      <c r="B9378" t="s">
        <v>88</v>
      </c>
      <c r="C9378" s="1">
        <v>41088.59375</v>
      </c>
      <c r="D9378">
        <v>1</v>
      </c>
      <c r="E9378" t="s">
        <v>20</v>
      </c>
      <c r="F9378" t="s">
        <v>21</v>
      </c>
      <c r="G9378">
        <v>59</v>
      </c>
      <c r="H9378" t="str">
        <f t="shared" si="740"/>
        <v>KD</v>
      </c>
      <c r="I9378" s="2">
        <f t="shared" si="737"/>
        <v>2012</v>
      </c>
      <c r="J9378" s="2">
        <f t="shared" si="738"/>
        <v>6</v>
      </c>
      <c r="K9378" t="str">
        <f t="shared" si="739"/>
        <v>Waterjuffer</v>
      </c>
      <c r="L9378" s="25">
        <f t="shared" si="741"/>
        <v>25.571428571428573</v>
      </c>
    </row>
    <row r="9379" spans="1:12" x14ac:dyDescent="0.25">
      <c r="A9379">
        <v>523</v>
      </c>
      <c r="B9379" t="s">
        <v>88</v>
      </c>
      <c r="C9379" s="1">
        <v>41088.59375</v>
      </c>
      <c r="D9379">
        <v>1</v>
      </c>
      <c r="E9379" t="s">
        <v>16</v>
      </c>
      <c r="F9379" t="s">
        <v>17</v>
      </c>
      <c r="G9379">
        <v>12</v>
      </c>
      <c r="H9379" t="str">
        <f t="shared" si="740"/>
        <v>KD</v>
      </c>
      <c r="I9379" s="2">
        <f t="shared" si="737"/>
        <v>2012</v>
      </c>
      <c r="J9379" s="2">
        <f t="shared" si="738"/>
        <v>6</v>
      </c>
      <c r="K9379" t="str">
        <f t="shared" si="739"/>
        <v>Waterjuffer</v>
      </c>
      <c r="L9379" s="25">
        <f t="shared" si="741"/>
        <v>25.571428571428573</v>
      </c>
    </row>
    <row r="9380" spans="1:12" x14ac:dyDescent="0.25">
      <c r="A9380">
        <v>523</v>
      </c>
      <c r="B9380" t="s">
        <v>88</v>
      </c>
      <c r="C9380" s="1">
        <v>41088.59375</v>
      </c>
      <c r="D9380">
        <v>1</v>
      </c>
      <c r="E9380" t="s">
        <v>61</v>
      </c>
      <c r="F9380" t="s">
        <v>62</v>
      </c>
      <c r="G9380">
        <v>5</v>
      </c>
      <c r="H9380" t="str">
        <f t="shared" si="740"/>
        <v>KD</v>
      </c>
      <c r="I9380" s="2">
        <f t="shared" si="737"/>
        <v>2012</v>
      </c>
      <c r="J9380" s="2">
        <f t="shared" si="738"/>
        <v>6</v>
      </c>
      <c r="K9380" t="str">
        <f t="shared" si="739"/>
        <v>Waterjuffer</v>
      </c>
      <c r="L9380" s="25">
        <f t="shared" si="741"/>
        <v>25.571428571428573</v>
      </c>
    </row>
    <row r="9381" spans="1:12" x14ac:dyDescent="0.25">
      <c r="A9381">
        <v>523</v>
      </c>
      <c r="B9381" t="s">
        <v>88</v>
      </c>
      <c r="C9381" s="1">
        <v>41088.59375</v>
      </c>
      <c r="D9381">
        <v>1</v>
      </c>
      <c r="E9381" t="s">
        <v>71</v>
      </c>
      <c r="F9381" t="s">
        <v>72</v>
      </c>
      <c r="G9381">
        <v>23</v>
      </c>
      <c r="H9381" t="str">
        <f t="shared" si="740"/>
        <v>KD</v>
      </c>
      <c r="I9381" s="2">
        <f t="shared" si="737"/>
        <v>2012</v>
      </c>
      <c r="J9381" s="2">
        <f t="shared" si="738"/>
        <v>6</v>
      </c>
      <c r="K9381" t="str">
        <f t="shared" si="739"/>
        <v>Waterjuffer</v>
      </c>
      <c r="L9381" s="25">
        <f t="shared" si="741"/>
        <v>25.571428571428573</v>
      </c>
    </row>
    <row r="9382" spans="1:12" x14ac:dyDescent="0.25">
      <c r="A9382">
        <v>523</v>
      </c>
      <c r="B9382" t="s">
        <v>88</v>
      </c>
      <c r="C9382" s="1">
        <v>41088.59375</v>
      </c>
      <c r="D9382">
        <v>1</v>
      </c>
      <c r="E9382" t="s">
        <v>26</v>
      </c>
      <c r="F9382" t="s">
        <v>27</v>
      </c>
      <c r="G9382">
        <v>6</v>
      </c>
      <c r="H9382" t="str">
        <f t="shared" si="740"/>
        <v>KD</v>
      </c>
      <c r="I9382" s="2">
        <f t="shared" si="737"/>
        <v>2012</v>
      </c>
      <c r="J9382" s="2">
        <f t="shared" si="738"/>
        <v>6</v>
      </c>
      <c r="K9382" t="str">
        <f t="shared" si="739"/>
        <v>Glazenmakers</v>
      </c>
      <c r="L9382" s="25">
        <f t="shared" si="741"/>
        <v>25.571428571428573</v>
      </c>
    </row>
    <row r="9383" spans="1:12" x14ac:dyDescent="0.25">
      <c r="A9383">
        <v>523</v>
      </c>
      <c r="B9383" t="s">
        <v>88</v>
      </c>
      <c r="C9383" s="1">
        <v>41088.59375</v>
      </c>
      <c r="D9383">
        <v>1</v>
      </c>
      <c r="E9383" t="s">
        <v>82</v>
      </c>
      <c r="F9383" t="s">
        <v>83</v>
      </c>
      <c r="G9383">
        <v>3</v>
      </c>
      <c r="H9383" t="str">
        <f t="shared" si="740"/>
        <v>KD</v>
      </c>
      <c r="I9383" s="2">
        <f t="shared" si="737"/>
        <v>2012</v>
      </c>
      <c r="J9383" s="2">
        <f t="shared" si="738"/>
        <v>6</v>
      </c>
      <c r="K9383" t="str">
        <f t="shared" si="739"/>
        <v>Korenbouten</v>
      </c>
      <c r="L9383" s="25">
        <f t="shared" si="741"/>
        <v>25.571428571428573</v>
      </c>
    </row>
    <row r="9384" spans="1:12" x14ac:dyDescent="0.25">
      <c r="A9384">
        <v>523</v>
      </c>
      <c r="B9384" t="s">
        <v>88</v>
      </c>
      <c r="C9384" s="1">
        <v>41088.59375</v>
      </c>
      <c r="D9384">
        <v>1</v>
      </c>
      <c r="E9384" t="s">
        <v>28</v>
      </c>
      <c r="F9384" t="s">
        <v>29</v>
      </c>
      <c r="G9384">
        <v>12</v>
      </c>
      <c r="H9384" t="str">
        <f t="shared" si="740"/>
        <v>KD</v>
      </c>
      <c r="I9384" s="2">
        <f t="shared" si="737"/>
        <v>2012</v>
      </c>
      <c r="J9384" s="2">
        <f t="shared" si="738"/>
        <v>6</v>
      </c>
      <c r="K9384" t="str">
        <f t="shared" si="739"/>
        <v>Korenbouten</v>
      </c>
      <c r="L9384" s="25">
        <f t="shared" si="741"/>
        <v>25.571428571428573</v>
      </c>
    </row>
    <row r="9385" spans="1:12" x14ac:dyDescent="0.25">
      <c r="A9385">
        <v>523</v>
      </c>
      <c r="B9385" t="s">
        <v>88</v>
      </c>
      <c r="C9385" s="1">
        <v>41088.59375</v>
      </c>
      <c r="D9385">
        <v>1</v>
      </c>
      <c r="E9385" t="s">
        <v>18</v>
      </c>
      <c r="F9385" t="s">
        <v>19</v>
      </c>
      <c r="G9385">
        <v>7</v>
      </c>
      <c r="H9385" t="str">
        <f t="shared" si="740"/>
        <v>KD</v>
      </c>
      <c r="I9385" s="2">
        <f t="shared" si="737"/>
        <v>2012</v>
      </c>
      <c r="J9385" s="2">
        <f t="shared" si="738"/>
        <v>6</v>
      </c>
      <c r="K9385" t="str">
        <f t="shared" si="739"/>
        <v>Korenbouten</v>
      </c>
      <c r="L9385" s="25">
        <f t="shared" si="741"/>
        <v>25.571428571428573</v>
      </c>
    </row>
    <row r="9386" spans="1:12" x14ac:dyDescent="0.25">
      <c r="A9386">
        <v>523</v>
      </c>
      <c r="B9386" t="s">
        <v>88</v>
      </c>
      <c r="C9386" s="1">
        <v>41088.59375</v>
      </c>
      <c r="D9386">
        <v>1</v>
      </c>
      <c r="E9386" t="s">
        <v>68</v>
      </c>
      <c r="F9386" t="s">
        <v>69</v>
      </c>
      <c r="G9386">
        <v>3</v>
      </c>
      <c r="H9386" t="str">
        <f t="shared" si="740"/>
        <v>KD</v>
      </c>
      <c r="I9386" s="2">
        <f t="shared" si="737"/>
        <v>2012</v>
      </c>
      <c r="J9386" s="2">
        <f t="shared" si="738"/>
        <v>6</v>
      </c>
      <c r="K9386" t="str">
        <f t="shared" si="739"/>
        <v>Korenbouten</v>
      </c>
      <c r="L9386" s="25">
        <f t="shared" si="741"/>
        <v>25.571428571428573</v>
      </c>
    </row>
    <row r="9387" spans="1:12" x14ac:dyDescent="0.25">
      <c r="A9387">
        <v>523</v>
      </c>
      <c r="B9387" t="s">
        <v>88</v>
      </c>
      <c r="C9387" s="1">
        <v>41088.59375</v>
      </c>
      <c r="D9387">
        <v>1</v>
      </c>
      <c r="E9387" t="s">
        <v>32</v>
      </c>
      <c r="F9387" t="s">
        <v>33</v>
      </c>
      <c r="G9387">
        <v>3</v>
      </c>
      <c r="H9387" t="str">
        <f t="shared" si="740"/>
        <v>KD</v>
      </c>
      <c r="I9387" s="2">
        <f t="shared" si="737"/>
        <v>2012</v>
      </c>
      <c r="J9387" s="2">
        <f t="shared" si="738"/>
        <v>6</v>
      </c>
      <c r="K9387" t="str">
        <f t="shared" si="739"/>
        <v>Korenbouten</v>
      </c>
      <c r="L9387" s="25">
        <f t="shared" si="741"/>
        <v>25.571428571428573</v>
      </c>
    </row>
    <row r="9388" spans="1:12" x14ac:dyDescent="0.25">
      <c r="A9388">
        <v>523</v>
      </c>
      <c r="B9388" t="s">
        <v>88</v>
      </c>
      <c r="C9388" s="1">
        <v>41088.59375</v>
      </c>
      <c r="D9388">
        <v>2</v>
      </c>
      <c r="E9388" t="s">
        <v>14</v>
      </c>
      <c r="F9388" t="s">
        <v>15</v>
      </c>
      <c r="G9388">
        <v>18</v>
      </c>
      <c r="H9388" t="str">
        <f t="shared" si="740"/>
        <v>KD</v>
      </c>
      <c r="I9388" s="2">
        <f t="shared" si="737"/>
        <v>2012</v>
      </c>
      <c r="J9388" s="2">
        <f t="shared" si="738"/>
        <v>6</v>
      </c>
      <c r="K9388" t="str">
        <f t="shared" si="739"/>
        <v>Waterjuffer</v>
      </c>
      <c r="L9388" s="25">
        <f t="shared" si="741"/>
        <v>25.571428571428573</v>
      </c>
    </row>
    <row r="9389" spans="1:12" x14ac:dyDescent="0.25">
      <c r="A9389">
        <v>523</v>
      </c>
      <c r="B9389" t="s">
        <v>88</v>
      </c>
      <c r="C9389" s="1">
        <v>41088.59375</v>
      </c>
      <c r="D9389">
        <v>2</v>
      </c>
      <c r="E9389" t="s">
        <v>20</v>
      </c>
      <c r="F9389" t="s">
        <v>21</v>
      </c>
      <c r="G9389">
        <v>42</v>
      </c>
      <c r="H9389" t="str">
        <f t="shared" si="740"/>
        <v>KD</v>
      </c>
      <c r="I9389" s="2">
        <f t="shared" si="737"/>
        <v>2012</v>
      </c>
      <c r="J9389" s="2">
        <f t="shared" si="738"/>
        <v>6</v>
      </c>
      <c r="K9389" t="str">
        <f t="shared" si="739"/>
        <v>Waterjuffer</v>
      </c>
      <c r="L9389" s="25">
        <f t="shared" si="741"/>
        <v>25.571428571428573</v>
      </c>
    </row>
    <row r="9390" spans="1:12" x14ac:dyDescent="0.25">
      <c r="A9390">
        <v>523</v>
      </c>
      <c r="B9390" t="s">
        <v>88</v>
      </c>
      <c r="C9390" s="1">
        <v>41088.59375</v>
      </c>
      <c r="D9390">
        <v>2</v>
      </c>
      <c r="E9390" t="s">
        <v>16</v>
      </c>
      <c r="F9390" t="s">
        <v>17</v>
      </c>
      <c r="G9390">
        <v>6</v>
      </c>
      <c r="H9390" t="str">
        <f t="shared" si="740"/>
        <v>KD</v>
      </c>
      <c r="I9390" s="2">
        <f t="shared" si="737"/>
        <v>2012</v>
      </c>
      <c r="J9390" s="2">
        <f t="shared" si="738"/>
        <v>6</v>
      </c>
      <c r="K9390" t="str">
        <f t="shared" si="739"/>
        <v>Waterjuffer</v>
      </c>
      <c r="L9390" s="25">
        <f t="shared" si="741"/>
        <v>25.571428571428573</v>
      </c>
    </row>
    <row r="9391" spans="1:12" x14ac:dyDescent="0.25">
      <c r="A9391">
        <v>523</v>
      </c>
      <c r="B9391" t="s">
        <v>88</v>
      </c>
      <c r="C9391" s="1">
        <v>41088.59375</v>
      </c>
      <c r="D9391">
        <v>2</v>
      </c>
      <c r="E9391" t="s">
        <v>71</v>
      </c>
      <c r="F9391" t="s">
        <v>72</v>
      </c>
      <c r="G9391">
        <v>34</v>
      </c>
      <c r="H9391" t="str">
        <f t="shared" si="740"/>
        <v>KD</v>
      </c>
      <c r="I9391" s="2">
        <f t="shared" si="737"/>
        <v>2012</v>
      </c>
      <c r="J9391" s="2">
        <f t="shared" si="738"/>
        <v>6</v>
      </c>
      <c r="K9391" t="str">
        <f t="shared" si="739"/>
        <v>Waterjuffer</v>
      </c>
      <c r="L9391" s="25">
        <f t="shared" si="741"/>
        <v>25.571428571428573</v>
      </c>
    </row>
    <row r="9392" spans="1:12" x14ac:dyDescent="0.25">
      <c r="A9392">
        <v>523</v>
      </c>
      <c r="B9392" t="s">
        <v>88</v>
      </c>
      <c r="C9392" s="1">
        <v>41088.59375</v>
      </c>
      <c r="D9392">
        <v>2</v>
      </c>
      <c r="E9392" t="s">
        <v>24</v>
      </c>
      <c r="F9392" t="s">
        <v>25</v>
      </c>
      <c r="G9392">
        <v>3</v>
      </c>
      <c r="H9392" t="str">
        <f t="shared" si="740"/>
        <v>KD</v>
      </c>
      <c r="I9392" s="2">
        <f t="shared" si="737"/>
        <v>2012</v>
      </c>
      <c r="J9392" s="2">
        <f t="shared" si="738"/>
        <v>6</v>
      </c>
      <c r="K9392" t="str">
        <f t="shared" si="739"/>
        <v>Glazenmakers</v>
      </c>
      <c r="L9392" s="25">
        <f t="shared" si="741"/>
        <v>25.571428571428573</v>
      </c>
    </row>
    <row r="9393" spans="1:12" x14ac:dyDescent="0.25">
      <c r="A9393">
        <v>523</v>
      </c>
      <c r="B9393" t="s">
        <v>88</v>
      </c>
      <c r="C9393" s="1">
        <v>41088.59375</v>
      </c>
      <c r="D9393">
        <v>2</v>
      </c>
      <c r="E9393" t="s">
        <v>26</v>
      </c>
      <c r="F9393" t="s">
        <v>27</v>
      </c>
      <c r="G9393">
        <v>8</v>
      </c>
      <c r="H9393" t="str">
        <f t="shared" si="740"/>
        <v>KD</v>
      </c>
      <c r="I9393" s="2">
        <f t="shared" si="737"/>
        <v>2012</v>
      </c>
      <c r="J9393" s="2">
        <f t="shared" si="738"/>
        <v>6</v>
      </c>
      <c r="K9393" t="str">
        <f t="shared" si="739"/>
        <v>Glazenmakers</v>
      </c>
      <c r="L9393" s="25">
        <f t="shared" si="741"/>
        <v>25.571428571428573</v>
      </c>
    </row>
    <row r="9394" spans="1:12" x14ac:dyDescent="0.25">
      <c r="A9394">
        <v>523</v>
      </c>
      <c r="B9394" t="s">
        <v>88</v>
      </c>
      <c r="C9394" s="1">
        <v>41088.59375</v>
      </c>
      <c r="D9394">
        <v>2</v>
      </c>
      <c r="E9394" t="s">
        <v>28</v>
      </c>
      <c r="F9394" t="s">
        <v>29</v>
      </c>
      <c r="G9394">
        <v>14</v>
      </c>
      <c r="H9394" t="str">
        <f t="shared" si="740"/>
        <v>KD</v>
      </c>
      <c r="I9394" s="2">
        <f t="shared" si="737"/>
        <v>2012</v>
      </c>
      <c r="J9394" s="2">
        <f t="shared" si="738"/>
        <v>6</v>
      </c>
      <c r="K9394" t="str">
        <f t="shared" si="739"/>
        <v>Korenbouten</v>
      </c>
      <c r="L9394" s="25">
        <f t="shared" si="741"/>
        <v>25.571428571428573</v>
      </c>
    </row>
    <row r="9395" spans="1:12" x14ac:dyDescent="0.25">
      <c r="A9395">
        <v>523</v>
      </c>
      <c r="B9395" t="s">
        <v>88</v>
      </c>
      <c r="C9395" s="1">
        <v>41088.59375</v>
      </c>
      <c r="D9395">
        <v>2</v>
      </c>
      <c r="E9395" t="s">
        <v>18</v>
      </c>
      <c r="F9395" t="s">
        <v>19</v>
      </c>
      <c r="G9395">
        <v>6</v>
      </c>
      <c r="H9395" t="str">
        <f t="shared" si="740"/>
        <v>KD</v>
      </c>
      <c r="I9395" s="2">
        <f t="shared" ref="I9395:I9458" si="742">YEAR(C9395)</f>
        <v>2012</v>
      </c>
      <c r="J9395" s="2">
        <f t="shared" ref="J9395:J9458" si="743">MONTH(C9395)</f>
        <v>6</v>
      </c>
      <c r="K9395" t="str">
        <f t="shared" ref="K9395:K9458" si="744">VLOOKUP(E9395,$Q$2:$R$100,2,FALSE)</f>
        <v>Korenbouten</v>
      </c>
      <c r="L9395" s="25">
        <f t="shared" si="741"/>
        <v>25.571428571428573</v>
      </c>
    </row>
    <row r="9396" spans="1:12" x14ac:dyDescent="0.25">
      <c r="A9396">
        <v>523</v>
      </c>
      <c r="B9396" t="s">
        <v>88</v>
      </c>
      <c r="C9396" s="1">
        <v>41088.59375</v>
      </c>
      <c r="D9396">
        <v>2</v>
      </c>
      <c r="E9396" t="s">
        <v>32</v>
      </c>
      <c r="F9396" t="s">
        <v>33</v>
      </c>
      <c r="G9396">
        <v>4</v>
      </c>
      <c r="H9396" t="str">
        <f t="shared" si="740"/>
        <v>KD</v>
      </c>
      <c r="I9396" s="2">
        <f t="shared" si="742"/>
        <v>2012</v>
      </c>
      <c r="J9396" s="2">
        <f t="shared" si="743"/>
        <v>6</v>
      </c>
      <c r="K9396" t="str">
        <f t="shared" si="744"/>
        <v>Korenbouten</v>
      </c>
      <c r="L9396" s="25">
        <f t="shared" si="741"/>
        <v>25.571428571428573</v>
      </c>
    </row>
    <row r="9397" spans="1:12" x14ac:dyDescent="0.25">
      <c r="A9397">
        <v>523</v>
      </c>
      <c r="B9397" t="s">
        <v>88</v>
      </c>
      <c r="C9397" s="1">
        <v>41088.59375</v>
      </c>
      <c r="D9397">
        <v>4</v>
      </c>
      <c r="E9397" t="s">
        <v>26</v>
      </c>
      <c r="F9397" t="s">
        <v>27</v>
      </c>
      <c r="G9397">
        <v>3</v>
      </c>
      <c r="H9397" t="str">
        <f t="shared" si="740"/>
        <v>KD</v>
      </c>
      <c r="I9397" s="2">
        <f t="shared" si="742"/>
        <v>2012</v>
      </c>
      <c r="J9397" s="2">
        <f t="shared" si="743"/>
        <v>6</v>
      </c>
      <c r="K9397" t="str">
        <f t="shared" si="744"/>
        <v>Glazenmakers</v>
      </c>
      <c r="L9397" s="25">
        <f t="shared" si="741"/>
        <v>25.571428571428573</v>
      </c>
    </row>
    <row r="9398" spans="1:12" x14ac:dyDescent="0.25">
      <c r="A9398">
        <v>523</v>
      </c>
      <c r="B9398" t="s">
        <v>88</v>
      </c>
      <c r="C9398" s="1">
        <v>41088.59375</v>
      </c>
      <c r="D9398">
        <v>4</v>
      </c>
      <c r="E9398" t="s">
        <v>28</v>
      </c>
      <c r="F9398" t="s">
        <v>29</v>
      </c>
      <c r="G9398">
        <v>4</v>
      </c>
      <c r="H9398" t="str">
        <f t="shared" si="740"/>
        <v>KD</v>
      </c>
      <c r="I9398" s="2">
        <f t="shared" si="742"/>
        <v>2012</v>
      </c>
      <c r="J9398" s="2">
        <f t="shared" si="743"/>
        <v>6</v>
      </c>
      <c r="K9398" t="str">
        <f t="shared" si="744"/>
        <v>Korenbouten</v>
      </c>
      <c r="L9398" s="25">
        <f t="shared" si="741"/>
        <v>25.571428571428573</v>
      </c>
    </row>
    <row r="9399" spans="1:12" x14ac:dyDescent="0.25">
      <c r="A9399">
        <v>523</v>
      </c>
      <c r="B9399" t="s">
        <v>88</v>
      </c>
      <c r="C9399" s="1">
        <v>41088.59375</v>
      </c>
      <c r="D9399">
        <v>4</v>
      </c>
      <c r="E9399" t="s">
        <v>18</v>
      </c>
      <c r="F9399" t="s">
        <v>19</v>
      </c>
      <c r="G9399">
        <v>3</v>
      </c>
      <c r="H9399" t="str">
        <f t="shared" si="740"/>
        <v>KD</v>
      </c>
      <c r="I9399" s="2">
        <f t="shared" si="742"/>
        <v>2012</v>
      </c>
      <c r="J9399" s="2">
        <f t="shared" si="743"/>
        <v>6</v>
      </c>
      <c r="K9399" t="str">
        <f t="shared" si="744"/>
        <v>Korenbouten</v>
      </c>
      <c r="L9399" s="25">
        <f t="shared" si="741"/>
        <v>25.571428571428573</v>
      </c>
    </row>
    <row r="9400" spans="1:12" x14ac:dyDescent="0.25">
      <c r="A9400">
        <v>523</v>
      </c>
      <c r="B9400" t="s">
        <v>88</v>
      </c>
      <c r="C9400" s="1">
        <v>41092.5625</v>
      </c>
      <c r="D9400">
        <v>1</v>
      </c>
      <c r="E9400" t="s">
        <v>10</v>
      </c>
      <c r="F9400" t="s">
        <v>11</v>
      </c>
      <c r="G9400">
        <v>37</v>
      </c>
      <c r="H9400" t="str">
        <f t="shared" si="740"/>
        <v>KD</v>
      </c>
      <c r="I9400" s="2">
        <f t="shared" si="742"/>
        <v>2012</v>
      </c>
      <c r="J9400" s="2">
        <f t="shared" si="743"/>
        <v>7</v>
      </c>
      <c r="K9400" t="str">
        <f t="shared" si="744"/>
        <v>Waterjuffer</v>
      </c>
      <c r="L9400" s="25">
        <f t="shared" si="741"/>
        <v>26.142857142857142</v>
      </c>
    </row>
    <row r="9401" spans="1:12" x14ac:dyDescent="0.25">
      <c r="A9401">
        <v>523</v>
      </c>
      <c r="B9401" t="s">
        <v>88</v>
      </c>
      <c r="C9401" s="1">
        <v>41092.5625</v>
      </c>
      <c r="D9401">
        <v>1</v>
      </c>
      <c r="E9401" t="s">
        <v>12</v>
      </c>
      <c r="F9401" t="s">
        <v>13</v>
      </c>
      <c r="G9401">
        <v>10</v>
      </c>
      <c r="H9401" t="str">
        <f t="shared" si="740"/>
        <v>KD</v>
      </c>
      <c r="I9401" s="2">
        <f t="shared" si="742"/>
        <v>2012</v>
      </c>
      <c r="J9401" s="2">
        <f t="shared" si="743"/>
        <v>7</v>
      </c>
      <c r="K9401" t="str">
        <f t="shared" si="744"/>
        <v>Waterjuffer</v>
      </c>
      <c r="L9401" s="25">
        <f t="shared" si="741"/>
        <v>26.142857142857142</v>
      </c>
    </row>
    <row r="9402" spans="1:12" x14ac:dyDescent="0.25">
      <c r="A9402">
        <v>523</v>
      </c>
      <c r="B9402" t="s">
        <v>88</v>
      </c>
      <c r="C9402" s="1">
        <v>41092.5625</v>
      </c>
      <c r="D9402">
        <v>1</v>
      </c>
      <c r="E9402" t="s">
        <v>14</v>
      </c>
      <c r="F9402" t="s">
        <v>15</v>
      </c>
      <c r="G9402">
        <v>5</v>
      </c>
      <c r="H9402" t="str">
        <f t="shared" si="740"/>
        <v>KD</v>
      </c>
      <c r="I9402" s="2">
        <f t="shared" si="742"/>
        <v>2012</v>
      </c>
      <c r="J9402" s="2">
        <f t="shared" si="743"/>
        <v>7</v>
      </c>
      <c r="K9402" t="str">
        <f t="shared" si="744"/>
        <v>Waterjuffer</v>
      </c>
      <c r="L9402" s="25">
        <f t="shared" si="741"/>
        <v>26.142857142857142</v>
      </c>
    </row>
    <row r="9403" spans="1:12" x14ac:dyDescent="0.25">
      <c r="A9403">
        <v>523</v>
      </c>
      <c r="B9403" t="s">
        <v>88</v>
      </c>
      <c r="C9403" s="1">
        <v>41092.5625</v>
      </c>
      <c r="D9403">
        <v>1</v>
      </c>
      <c r="E9403" t="s">
        <v>20</v>
      </c>
      <c r="F9403" t="s">
        <v>21</v>
      </c>
      <c r="G9403">
        <v>81</v>
      </c>
      <c r="H9403" t="str">
        <f t="shared" si="740"/>
        <v>KD</v>
      </c>
      <c r="I9403" s="2">
        <f t="shared" si="742"/>
        <v>2012</v>
      </c>
      <c r="J9403" s="2">
        <f t="shared" si="743"/>
        <v>7</v>
      </c>
      <c r="K9403" t="str">
        <f t="shared" si="744"/>
        <v>Waterjuffer</v>
      </c>
      <c r="L9403" s="25">
        <f t="shared" si="741"/>
        <v>26.142857142857142</v>
      </c>
    </row>
    <row r="9404" spans="1:12" x14ac:dyDescent="0.25">
      <c r="A9404">
        <v>523</v>
      </c>
      <c r="B9404" t="s">
        <v>88</v>
      </c>
      <c r="C9404" s="1">
        <v>41092.5625</v>
      </c>
      <c r="D9404">
        <v>1</v>
      </c>
      <c r="E9404" t="s">
        <v>16</v>
      </c>
      <c r="F9404" t="s">
        <v>17</v>
      </c>
      <c r="G9404">
        <v>4</v>
      </c>
      <c r="H9404" t="str">
        <f t="shared" si="740"/>
        <v>KD</v>
      </c>
      <c r="I9404" s="2">
        <f t="shared" si="742"/>
        <v>2012</v>
      </c>
      <c r="J9404" s="2">
        <f t="shared" si="743"/>
        <v>7</v>
      </c>
      <c r="K9404" t="str">
        <f t="shared" si="744"/>
        <v>Waterjuffer</v>
      </c>
      <c r="L9404" s="25">
        <f t="shared" si="741"/>
        <v>26.142857142857142</v>
      </c>
    </row>
    <row r="9405" spans="1:12" x14ac:dyDescent="0.25">
      <c r="A9405">
        <v>523</v>
      </c>
      <c r="B9405" t="s">
        <v>88</v>
      </c>
      <c r="C9405" s="1">
        <v>41092.5625</v>
      </c>
      <c r="D9405">
        <v>1</v>
      </c>
      <c r="E9405" t="s">
        <v>24</v>
      </c>
      <c r="F9405" t="s">
        <v>25</v>
      </c>
      <c r="G9405">
        <v>4</v>
      </c>
      <c r="H9405" t="str">
        <f t="shared" si="740"/>
        <v>KD</v>
      </c>
      <c r="I9405" s="2">
        <f t="shared" si="742"/>
        <v>2012</v>
      </c>
      <c r="J9405" s="2">
        <f t="shared" si="743"/>
        <v>7</v>
      </c>
      <c r="K9405" t="str">
        <f t="shared" si="744"/>
        <v>Glazenmakers</v>
      </c>
      <c r="L9405" s="25">
        <f t="shared" si="741"/>
        <v>26.142857142857142</v>
      </c>
    </row>
    <row r="9406" spans="1:12" x14ac:dyDescent="0.25">
      <c r="A9406">
        <v>523</v>
      </c>
      <c r="B9406" t="s">
        <v>88</v>
      </c>
      <c r="C9406" s="1">
        <v>41092.5625</v>
      </c>
      <c r="D9406">
        <v>1</v>
      </c>
      <c r="E9406" t="s">
        <v>26</v>
      </c>
      <c r="F9406" t="s">
        <v>27</v>
      </c>
      <c r="G9406">
        <v>1</v>
      </c>
      <c r="H9406" t="str">
        <f t="shared" si="740"/>
        <v>KD</v>
      </c>
      <c r="I9406" s="2">
        <f t="shared" si="742"/>
        <v>2012</v>
      </c>
      <c r="J9406" s="2">
        <f t="shared" si="743"/>
        <v>7</v>
      </c>
      <c r="K9406" t="str">
        <f t="shared" si="744"/>
        <v>Glazenmakers</v>
      </c>
      <c r="L9406" s="25">
        <f t="shared" si="741"/>
        <v>26.142857142857142</v>
      </c>
    </row>
    <row r="9407" spans="1:12" x14ac:dyDescent="0.25">
      <c r="A9407">
        <v>523</v>
      </c>
      <c r="B9407" t="s">
        <v>88</v>
      </c>
      <c r="C9407" s="1">
        <v>41092.5625</v>
      </c>
      <c r="D9407">
        <v>1</v>
      </c>
      <c r="E9407" t="s">
        <v>82</v>
      </c>
      <c r="F9407" t="s">
        <v>83</v>
      </c>
      <c r="G9407">
        <v>2</v>
      </c>
      <c r="H9407" t="str">
        <f t="shared" si="740"/>
        <v>KD</v>
      </c>
      <c r="I9407" s="2">
        <f t="shared" si="742"/>
        <v>2012</v>
      </c>
      <c r="J9407" s="2">
        <f t="shared" si="743"/>
        <v>7</v>
      </c>
      <c r="K9407" t="str">
        <f t="shared" si="744"/>
        <v>Korenbouten</v>
      </c>
      <c r="L9407" s="25">
        <f t="shared" si="741"/>
        <v>26.142857142857142</v>
      </c>
    </row>
    <row r="9408" spans="1:12" x14ac:dyDescent="0.25">
      <c r="A9408">
        <v>523</v>
      </c>
      <c r="B9408" t="s">
        <v>88</v>
      </c>
      <c r="C9408" s="1">
        <v>41092.5625</v>
      </c>
      <c r="D9408">
        <v>1</v>
      </c>
      <c r="E9408" t="s">
        <v>28</v>
      </c>
      <c r="F9408" t="s">
        <v>29</v>
      </c>
      <c r="G9408">
        <v>14</v>
      </c>
      <c r="H9408" t="str">
        <f t="shared" si="740"/>
        <v>KD</v>
      </c>
      <c r="I9408" s="2">
        <f t="shared" si="742"/>
        <v>2012</v>
      </c>
      <c r="J9408" s="2">
        <f t="shared" si="743"/>
        <v>7</v>
      </c>
      <c r="K9408" t="str">
        <f t="shared" si="744"/>
        <v>Korenbouten</v>
      </c>
      <c r="L9408" s="25">
        <f t="shared" si="741"/>
        <v>26.142857142857142</v>
      </c>
    </row>
    <row r="9409" spans="1:12" x14ac:dyDescent="0.25">
      <c r="A9409">
        <v>523</v>
      </c>
      <c r="B9409" t="s">
        <v>88</v>
      </c>
      <c r="C9409" s="1">
        <v>41092.5625</v>
      </c>
      <c r="D9409">
        <v>1</v>
      </c>
      <c r="E9409" t="s">
        <v>18</v>
      </c>
      <c r="F9409" t="s">
        <v>19</v>
      </c>
      <c r="G9409">
        <v>5</v>
      </c>
      <c r="H9409" t="str">
        <f t="shared" si="740"/>
        <v>KD</v>
      </c>
      <c r="I9409" s="2">
        <f t="shared" si="742"/>
        <v>2012</v>
      </c>
      <c r="J9409" s="2">
        <f t="shared" si="743"/>
        <v>7</v>
      </c>
      <c r="K9409" t="str">
        <f t="shared" si="744"/>
        <v>Korenbouten</v>
      </c>
      <c r="L9409" s="25">
        <f t="shared" si="741"/>
        <v>26.142857142857142</v>
      </c>
    </row>
    <row r="9410" spans="1:12" x14ac:dyDescent="0.25">
      <c r="A9410">
        <v>523</v>
      </c>
      <c r="B9410" t="s">
        <v>88</v>
      </c>
      <c r="C9410" s="1">
        <v>41092.5625</v>
      </c>
      <c r="D9410">
        <v>1</v>
      </c>
      <c r="E9410" t="s">
        <v>68</v>
      </c>
      <c r="F9410" t="s">
        <v>69</v>
      </c>
      <c r="G9410">
        <v>3</v>
      </c>
      <c r="H9410" t="str">
        <f t="shared" ref="H9410:H9473" si="745">VLOOKUP(A9410,$N$2:$O$51,2,FALSE)</f>
        <v>KD</v>
      </c>
      <c r="I9410" s="2">
        <f t="shared" si="742"/>
        <v>2012</v>
      </c>
      <c r="J9410" s="2">
        <f t="shared" si="743"/>
        <v>7</v>
      </c>
      <c r="K9410" t="str">
        <f t="shared" si="744"/>
        <v>Korenbouten</v>
      </c>
      <c r="L9410" s="25">
        <f t="shared" si="741"/>
        <v>26.142857142857142</v>
      </c>
    </row>
    <row r="9411" spans="1:12" x14ac:dyDescent="0.25">
      <c r="A9411">
        <v>523</v>
      </c>
      <c r="B9411" t="s">
        <v>88</v>
      </c>
      <c r="C9411" s="1">
        <v>41092.5625</v>
      </c>
      <c r="D9411">
        <v>1</v>
      </c>
      <c r="E9411" t="s">
        <v>32</v>
      </c>
      <c r="F9411" t="s">
        <v>33</v>
      </c>
      <c r="G9411">
        <v>3</v>
      </c>
      <c r="H9411" t="str">
        <f t="shared" si="745"/>
        <v>KD</v>
      </c>
      <c r="I9411" s="2">
        <f t="shared" si="742"/>
        <v>2012</v>
      </c>
      <c r="J9411" s="2">
        <f t="shared" si="743"/>
        <v>7</v>
      </c>
      <c r="K9411" t="str">
        <f t="shared" si="744"/>
        <v>Korenbouten</v>
      </c>
      <c r="L9411" s="25">
        <f t="shared" ref="L9411:L9474" si="746">(ROUNDDOWN(C9411-DATE(I9411,1,1),0))/7</f>
        <v>26.142857142857142</v>
      </c>
    </row>
    <row r="9412" spans="1:12" x14ac:dyDescent="0.25">
      <c r="A9412">
        <v>523</v>
      </c>
      <c r="B9412" t="s">
        <v>88</v>
      </c>
      <c r="C9412" s="1">
        <v>41092.5625</v>
      </c>
      <c r="D9412">
        <v>2</v>
      </c>
      <c r="E9412" t="s">
        <v>10</v>
      </c>
      <c r="F9412" t="s">
        <v>11</v>
      </c>
      <c r="G9412">
        <v>23</v>
      </c>
      <c r="H9412" t="str">
        <f t="shared" si="745"/>
        <v>KD</v>
      </c>
      <c r="I9412" s="2">
        <f t="shared" si="742"/>
        <v>2012</v>
      </c>
      <c r="J9412" s="2">
        <f t="shared" si="743"/>
        <v>7</v>
      </c>
      <c r="K9412" t="str">
        <f t="shared" si="744"/>
        <v>Waterjuffer</v>
      </c>
      <c r="L9412" s="25">
        <f t="shared" si="746"/>
        <v>26.142857142857142</v>
      </c>
    </row>
    <row r="9413" spans="1:12" x14ac:dyDescent="0.25">
      <c r="A9413">
        <v>523</v>
      </c>
      <c r="B9413" t="s">
        <v>88</v>
      </c>
      <c r="C9413" s="1">
        <v>41092.5625</v>
      </c>
      <c r="D9413">
        <v>2</v>
      </c>
      <c r="E9413" t="s">
        <v>12</v>
      </c>
      <c r="F9413" t="s">
        <v>13</v>
      </c>
      <c r="G9413">
        <v>2</v>
      </c>
      <c r="H9413" t="str">
        <f t="shared" si="745"/>
        <v>KD</v>
      </c>
      <c r="I9413" s="2">
        <f t="shared" si="742"/>
        <v>2012</v>
      </c>
      <c r="J9413" s="2">
        <f t="shared" si="743"/>
        <v>7</v>
      </c>
      <c r="K9413" t="str">
        <f t="shared" si="744"/>
        <v>Waterjuffer</v>
      </c>
      <c r="L9413" s="25">
        <f t="shared" si="746"/>
        <v>26.142857142857142</v>
      </c>
    </row>
    <row r="9414" spans="1:12" x14ac:dyDescent="0.25">
      <c r="A9414">
        <v>523</v>
      </c>
      <c r="B9414" t="s">
        <v>88</v>
      </c>
      <c r="C9414" s="1">
        <v>41092.5625</v>
      </c>
      <c r="D9414">
        <v>2</v>
      </c>
      <c r="E9414" t="s">
        <v>14</v>
      </c>
      <c r="F9414" t="s">
        <v>15</v>
      </c>
      <c r="G9414">
        <v>2</v>
      </c>
      <c r="H9414" t="str">
        <f t="shared" si="745"/>
        <v>KD</v>
      </c>
      <c r="I9414" s="2">
        <f t="shared" si="742"/>
        <v>2012</v>
      </c>
      <c r="J9414" s="2">
        <f t="shared" si="743"/>
        <v>7</v>
      </c>
      <c r="K9414" t="str">
        <f t="shared" si="744"/>
        <v>Waterjuffer</v>
      </c>
      <c r="L9414" s="25">
        <f t="shared" si="746"/>
        <v>26.142857142857142</v>
      </c>
    </row>
    <row r="9415" spans="1:12" x14ac:dyDescent="0.25">
      <c r="A9415">
        <v>523</v>
      </c>
      <c r="B9415" t="s">
        <v>88</v>
      </c>
      <c r="C9415" s="1">
        <v>41092.5625</v>
      </c>
      <c r="D9415">
        <v>2</v>
      </c>
      <c r="E9415" t="s">
        <v>20</v>
      </c>
      <c r="F9415" t="s">
        <v>21</v>
      </c>
      <c r="G9415">
        <v>79</v>
      </c>
      <c r="H9415" t="str">
        <f t="shared" si="745"/>
        <v>KD</v>
      </c>
      <c r="I9415" s="2">
        <f t="shared" si="742"/>
        <v>2012</v>
      </c>
      <c r="J9415" s="2">
        <f t="shared" si="743"/>
        <v>7</v>
      </c>
      <c r="K9415" t="str">
        <f t="shared" si="744"/>
        <v>Waterjuffer</v>
      </c>
      <c r="L9415" s="25">
        <f t="shared" si="746"/>
        <v>26.142857142857142</v>
      </c>
    </row>
    <row r="9416" spans="1:12" x14ac:dyDescent="0.25">
      <c r="A9416">
        <v>523</v>
      </c>
      <c r="B9416" t="s">
        <v>88</v>
      </c>
      <c r="C9416" s="1">
        <v>41092.5625</v>
      </c>
      <c r="D9416">
        <v>2</v>
      </c>
      <c r="E9416" t="s">
        <v>16</v>
      </c>
      <c r="F9416" t="s">
        <v>17</v>
      </c>
      <c r="G9416">
        <v>7</v>
      </c>
      <c r="H9416" t="str">
        <f t="shared" si="745"/>
        <v>KD</v>
      </c>
      <c r="I9416" s="2">
        <f t="shared" si="742"/>
        <v>2012</v>
      </c>
      <c r="J9416" s="2">
        <f t="shared" si="743"/>
        <v>7</v>
      </c>
      <c r="K9416" t="str">
        <f t="shared" si="744"/>
        <v>Waterjuffer</v>
      </c>
      <c r="L9416" s="25">
        <f t="shared" si="746"/>
        <v>26.142857142857142</v>
      </c>
    </row>
    <row r="9417" spans="1:12" x14ac:dyDescent="0.25">
      <c r="A9417">
        <v>523</v>
      </c>
      <c r="B9417" t="s">
        <v>88</v>
      </c>
      <c r="C9417" s="1">
        <v>41092.5625</v>
      </c>
      <c r="D9417">
        <v>2</v>
      </c>
      <c r="E9417" t="s">
        <v>24</v>
      </c>
      <c r="F9417" t="s">
        <v>25</v>
      </c>
      <c r="G9417">
        <v>2</v>
      </c>
      <c r="H9417" t="str">
        <f t="shared" si="745"/>
        <v>KD</v>
      </c>
      <c r="I9417" s="2">
        <f t="shared" si="742"/>
        <v>2012</v>
      </c>
      <c r="J9417" s="2">
        <f t="shared" si="743"/>
        <v>7</v>
      </c>
      <c r="K9417" t="str">
        <f t="shared" si="744"/>
        <v>Glazenmakers</v>
      </c>
      <c r="L9417" s="25">
        <f t="shared" si="746"/>
        <v>26.142857142857142</v>
      </c>
    </row>
    <row r="9418" spans="1:12" x14ac:dyDescent="0.25">
      <c r="A9418">
        <v>523</v>
      </c>
      <c r="B9418" t="s">
        <v>88</v>
      </c>
      <c r="C9418" s="1">
        <v>41092.5625</v>
      </c>
      <c r="D9418">
        <v>2</v>
      </c>
      <c r="E9418" t="s">
        <v>26</v>
      </c>
      <c r="F9418" t="s">
        <v>27</v>
      </c>
      <c r="G9418">
        <v>3</v>
      </c>
      <c r="H9418" t="str">
        <f t="shared" si="745"/>
        <v>KD</v>
      </c>
      <c r="I9418" s="2">
        <f t="shared" si="742"/>
        <v>2012</v>
      </c>
      <c r="J9418" s="2">
        <f t="shared" si="743"/>
        <v>7</v>
      </c>
      <c r="K9418" t="str">
        <f t="shared" si="744"/>
        <v>Glazenmakers</v>
      </c>
      <c r="L9418" s="25">
        <f t="shared" si="746"/>
        <v>26.142857142857142</v>
      </c>
    </row>
    <row r="9419" spans="1:12" x14ac:dyDescent="0.25">
      <c r="A9419">
        <v>523</v>
      </c>
      <c r="B9419" t="s">
        <v>88</v>
      </c>
      <c r="C9419" s="1">
        <v>41092.5625</v>
      </c>
      <c r="D9419">
        <v>2</v>
      </c>
      <c r="E9419" t="s">
        <v>28</v>
      </c>
      <c r="F9419" t="s">
        <v>29</v>
      </c>
      <c r="G9419">
        <v>15</v>
      </c>
      <c r="H9419" t="str">
        <f t="shared" si="745"/>
        <v>KD</v>
      </c>
      <c r="I9419" s="2">
        <f t="shared" si="742"/>
        <v>2012</v>
      </c>
      <c r="J9419" s="2">
        <f t="shared" si="743"/>
        <v>7</v>
      </c>
      <c r="K9419" t="str">
        <f t="shared" si="744"/>
        <v>Korenbouten</v>
      </c>
      <c r="L9419" s="25">
        <f t="shared" si="746"/>
        <v>26.142857142857142</v>
      </c>
    </row>
    <row r="9420" spans="1:12" x14ac:dyDescent="0.25">
      <c r="A9420">
        <v>523</v>
      </c>
      <c r="B9420" t="s">
        <v>88</v>
      </c>
      <c r="C9420" s="1">
        <v>41092.5625</v>
      </c>
      <c r="D9420">
        <v>2</v>
      </c>
      <c r="E9420" t="s">
        <v>32</v>
      </c>
      <c r="F9420" t="s">
        <v>33</v>
      </c>
      <c r="G9420">
        <v>4</v>
      </c>
      <c r="H9420" t="str">
        <f t="shared" si="745"/>
        <v>KD</v>
      </c>
      <c r="I9420" s="2">
        <f t="shared" si="742"/>
        <v>2012</v>
      </c>
      <c r="J9420" s="2">
        <f t="shared" si="743"/>
        <v>7</v>
      </c>
      <c r="K9420" t="str">
        <f t="shared" si="744"/>
        <v>Korenbouten</v>
      </c>
      <c r="L9420" s="25">
        <f t="shared" si="746"/>
        <v>26.142857142857142</v>
      </c>
    </row>
    <row r="9421" spans="1:12" x14ac:dyDescent="0.25">
      <c r="A9421">
        <v>523</v>
      </c>
      <c r="B9421" t="s">
        <v>88</v>
      </c>
      <c r="C9421" s="1">
        <v>41092.5625</v>
      </c>
      <c r="D9421">
        <v>4</v>
      </c>
      <c r="E9421" t="s">
        <v>24</v>
      </c>
      <c r="F9421" t="s">
        <v>25</v>
      </c>
      <c r="G9421">
        <v>1</v>
      </c>
      <c r="H9421" t="str">
        <f t="shared" si="745"/>
        <v>KD</v>
      </c>
      <c r="I9421" s="2">
        <f t="shared" si="742"/>
        <v>2012</v>
      </c>
      <c r="J9421" s="2">
        <f t="shared" si="743"/>
        <v>7</v>
      </c>
      <c r="K9421" t="str">
        <f t="shared" si="744"/>
        <v>Glazenmakers</v>
      </c>
      <c r="L9421" s="25">
        <f t="shared" si="746"/>
        <v>26.142857142857142</v>
      </c>
    </row>
    <row r="9422" spans="1:12" x14ac:dyDescent="0.25">
      <c r="A9422">
        <v>523</v>
      </c>
      <c r="B9422" t="s">
        <v>88</v>
      </c>
      <c r="C9422" s="1">
        <v>41092.5625</v>
      </c>
      <c r="D9422">
        <v>4</v>
      </c>
      <c r="E9422" t="s">
        <v>26</v>
      </c>
      <c r="F9422" t="s">
        <v>27</v>
      </c>
      <c r="G9422">
        <v>1</v>
      </c>
      <c r="H9422" t="str">
        <f t="shared" si="745"/>
        <v>KD</v>
      </c>
      <c r="I9422" s="2">
        <f t="shared" si="742"/>
        <v>2012</v>
      </c>
      <c r="J9422" s="2">
        <f t="shared" si="743"/>
        <v>7</v>
      </c>
      <c r="K9422" t="str">
        <f t="shared" si="744"/>
        <v>Glazenmakers</v>
      </c>
      <c r="L9422" s="25">
        <f t="shared" si="746"/>
        <v>26.142857142857142</v>
      </c>
    </row>
    <row r="9423" spans="1:12" x14ac:dyDescent="0.25">
      <c r="A9423">
        <v>523</v>
      </c>
      <c r="B9423" t="s">
        <v>88</v>
      </c>
      <c r="C9423" s="1">
        <v>41092.5625</v>
      </c>
      <c r="D9423">
        <v>4</v>
      </c>
      <c r="E9423" t="s">
        <v>28</v>
      </c>
      <c r="F9423" t="s">
        <v>29</v>
      </c>
      <c r="G9423">
        <v>2</v>
      </c>
      <c r="H9423" t="str">
        <f t="shared" si="745"/>
        <v>KD</v>
      </c>
      <c r="I9423" s="2">
        <f t="shared" si="742"/>
        <v>2012</v>
      </c>
      <c r="J9423" s="2">
        <f t="shared" si="743"/>
        <v>7</v>
      </c>
      <c r="K9423" t="str">
        <f t="shared" si="744"/>
        <v>Korenbouten</v>
      </c>
      <c r="L9423" s="25">
        <f t="shared" si="746"/>
        <v>26.142857142857142</v>
      </c>
    </row>
    <row r="9424" spans="1:12" x14ac:dyDescent="0.25">
      <c r="A9424">
        <v>523</v>
      </c>
      <c r="B9424" t="s">
        <v>88</v>
      </c>
      <c r="C9424" s="1">
        <v>41116.604166666664</v>
      </c>
      <c r="D9424">
        <v>1</v>
      </c>
      <c r="E9424" t="s">
        <v>10</v>
      </c>
      <c r="F9424" t="s">
        <v>11</v>
      </c>
      <c r="G9424">
        <v>46</v>
      </c>
      <c r="H9424" t="str">
        <f t="shared" si="745"/>
        <v>KD</v>
      </c>
      <c r="I9424" s="2">
        <f t="shared" si="742"/>
        <v>2012</v>
      </c>
      <c r="J9424" s="2">
        <f t="shared" si="743"/>
        <v>7</v>
      </c>
      <c r="K9424" t="str">
        <f t="shared" si="744"/>
        <v>Waterjuffer</v>
      </c>
      <c r="L9424" s="25">
        <f t="shared" si="746"/>
        <v>29.571428571428573</v>
      </c>
    </row>
    <row r="9425" spans="1:12" x14ac:dyDescent="0.25">
      <c r="A9425">
        <v>523</v>
      </c>
      <c r="B9425" t="s">
        <v>88</v>
      </c>
      <c r="C9425" s="1">
        <v>41116.604166666664</v>
      </c>
      <c r="D9425">
        <v>1</v>
      </c>
      <c r="E9425" t="s">
        <v>14</v>
      </c>
      <c r="F9425" t="s">
        <v>15</v>
      </c>
      <c r="G9425">
        <v>9</v>
      </c>
      <c r="H9425" t="str">
        <f t="shared" si="745"/>
        <v>KD</v>
      </c>
      <c r="I9425" s="2">
        <f t="shared" si="742"/>
        <v>2012</v>
      </c>
      <c r="J9425" s="2">
        <f t="shared" si="743"/>
        <v>7</v>
      </c>
      <c r="K9425" t="str">
        <f t="shared" si="744"/>
        <v>Waterjuffer</v>
      </c>
      <c r="L9425" s="25">
        <f t="shared" si="746"/>
        <v>29.571428571428573</v>
      </c>
    </row>
    <row r="9426" spans="1:12" x14ac:dyDescent="0.25">
      <c r="A9426">
        <v>523</v>
      </c>
      <c r="B9426" t="s">
        <v>88</v>
      </c>
      <c r="C9426" s="1">
        <v>41116.604166666664</v>
      </c>
      <c r="D9426">
        <v>1</v>
      </c>
      <c r="E9426" t="s">
        <v>20</v>
      </c>
      <c r="F9426" t="s">
        <v>21</v>
      </c>
      <c r="G9426">
        <v>23</v>
      </c>
      <c r="H9426" t="str">
        <f t="shared" si="745"/>
        <v>KD</v>
      </c>
      <c r="I9426" s="2">
        <f t="shared" si="742"/>
        <v>2012</v>
      </c>
      <c r="J9426" s="2">
        <f t="shared" si="743"/>
        <v>7</v>
      </c>
      <c r="K9426" t="str">
        <f t="shared" si="744"/>
        <v>Waterjuffer</v>
      </c>
      <c r="L9426" s="25">
        <f t="shared" si="746"/>
        <v>29.571428571428573</v>
      </c>
    </row>
    <row r="9427" spans="1:12" x14ac:dyDescent="0.25">
      <c r="A9427">
        <v>523</v>
      </c>
      <c r="B9427" t="s">
        <v>88</v>
      </c>
      <c r="C9427" s="1">
        <v>41116.604166666664</v>
      </c>
      <c r="D9427">
        <v>1</v>
      </c>
      <c r="E9427" t="s">
        <v>71</v>
      </c>
      <c r="F9427" t="s">
        <v>72</v>
      </c>
      <c r="G9427">
        <v>13</v>
      </c>
      <c r="H9427" t="str">
        <f t="shared" si="745"/>
        <v>KD</v>
      </c>
      <c r="I9427" s="2">
        <f t="shared" si="742"/>
        <v>2012</v>
      </c>
      <c r="J9427" s="2">
        <f t="shared" si="743"/>
        <v>7</v>
      </c>
      <c r="K9427" t="str">
        <f t="shared" si="744"/>
        <v>Waterjuffer</v>
      </c>
      <c r="L9427" s="25">
        <f t="shared" si="746"/>
        <v>29.571428571428573</v>
      </c>
    </row>
    <row r="9428" spans="1:12" x14ac:dyDescent="0.25">
      <c r="A9428">
        <v>523</v>
      </c>
      <c r="B9428" t="s">
        <v>88</v>
      </c>
      <c r="C9428" s="1">
        <v>41116.604166666664</v>
      </c>
      <c r="D9428">
        <v>1</v>
      </c>
      <c r="E9428" t="s">
        <v>26</v>
      </c>
      <c r="F9428" t="s">
        <v>27</v>
      </c>
      <c r="G9428">
        <v>4</v>
      </c>
      <c r="H9428" t="str">
        <f t="shared" si="745"/>
        <v>KD</v>
      </c>
      <c r="I9428" s="2">
        <f t="shared" si="742"/>
        <v>2012</v>
      </c>
      <c r="J9428" s="2">
        <f t="shared" si="743"/>
        <v>7</v>
      </c>
      <c r="K9428" t="str">
        <f t="shared" si="744"/>
        <v>Glazenmakers</v>
      </c>
      <c r="L9428" s="25">
        <f t="shared" si="746"/>
        <v>29.571428571428573</v>
      </c>
    </row>
    <row r="9429" spans="1:12" x14ac:dyDescent="0.25">
      <c r="A9429">
        <v>523</v>
      </c>
      <c r="B9429" t="s">
        <v>88</v>
      </c>
      <c r="C9429" s="1">
        <v>41116.604166666664</v>
      </c>
      <c r="D9429">
        <v>1</v>
      </c>
      <c r="E9429" t="s">
        <v>28</v>
      </c>
      <c r="F9429" t="s">
        <v>29</v>
      </c>
      <c r="G9429">
        <v>1</v>
      </c>
      <c r="H9429" t="str">
        <f t="shared" si="745"/>
        <v>KD</v>
      </c>
      <c r="I9429" s="2">
        <f t="shared" si="742"/>
        <v>2012</v>
      </c>
      <c r="J9429" s="2">
        <f t="shared" si="743"/>
        <v>7</v>
      </c>
      <c r="K9429" t="str">
        <f t="shared" si="744"/>
        <v>Korenbouten</v>
      </c>
      <c r="L9429" s="25">
        <f t="shared" si="746"/>
        <v>29.571428571428573</v>
      </c>
    </row>
    <row r="9430" spans="1:12" x14ac:dyDescent="0.25">
      <c r="A9430">
        <v>523</v>
      </c>
      <c r="B9430" t="s">
        <v>88</v>
      </c>
      <c r="C9430" s="1">
        <v>41116.604166666664</v>
      </c>
      <c r="D9430">
        <v>1</v>
      </c>
      <c r="E9430" t="s">
        <v>18</v>
      </c>
      <c r="F9430" t="s">
        <v>19</v>
      </c>
      <c r="G9430">
        <v>2</v>
      </c>
      <c r="H9430" t="str">
        <f t="shared" si="745"/>
        <v>KD</v>
      </c>
      <c r="I9430" s="2">
        <f t="shared" si="742"/>
        <v>2012</v>
      </c>
      <c r="J9430" s="2">
        <f t="shared" si="743"/>
        <v>7</v>
      </c>
      <c r="K9430" t="str">
        <f t="shared" si="744"/>
        <v>Korenbouten</v>
      </c>
      <c r="L9430" s="25">
        <f t="shared" si="746"/>
        <v>29.571428571428573</v>
      </c>
    </row>
    <row r="9431" spans="1:12" x14ac:dyDescent="0.25">
      <c r="A9431">
        <v>523</v>
      </c>
      <c r="B9431" t="s">
        <v>88</v>
      </c>
      <c r="C9431" s="1">
        <v>41116.604166666664</v>
      </c>
      <c r="D9431">
        <v>1</v>
      </c>
      <c r="E9431" t="s">
        <v>68</v>
      </c>
      <c r="F9431" t="s">
        <v>69</v>
      </c>
      <c r="G9431">
        <v>1</v>
      </c>
      <c r="H9431" t="str">
        <f t="shared" si="745"/>
        <v>KD</v>
      </c>
      <c r="I9431" s="2">
        <f t="shared" si="742"/>
        <v>2012</v>
      </c>
      <c r="J9431" s="2">
        <f t="shared" si="743"/>
        <v>7</v>
      </c>
      <c r="K9431" t="str">
        <f t="shared" si="744"/>
        <v>Korenbouten</v>
      </c>
      <c r="L9431" s="25">
        <f t="shared" si="746"/>
        <v>29.571428571428573</v>
      </c>
    </row>
    <row r="9432" spans="1:12" x14ac:dyDescent="0.25">
      <c r="A9432">
        <v>523</v>
      </c>
      <c r="B9432" t="s">
        <v>88</v>
      </c>
      <c r="C9432" s="1">
        <v>41116.604166666664</v>
      </c>
      <c r="D9432">
        <v>1</v>
      </c>
      <c r="E9432" t="s">
        <v>32</v>
      </c>
      <c r="F9432" t="s">
        <v>33</v>
      </c>
      <c r="G9432">
        <v>7</v>
      </c>
      <c r="H9432" t="str">
        <f t="shared" si="745"/>
        <v>KD</v>
      </c>
      <c r="I9432" s="2">
        <f t="shared" si="742"/>
        <v>2012</v>
      </c>
      <c r="J9432" s="2">
        <f t="shared" si="743"/>
        <v>7</v>
      </c>
      <c r="K9432" t="str">
        <f t="shared" si="744"/>
        <v>Korenbouten</v>
      </c>
      <c r="L9432" s="25">
        <f t="shared" si="746"/>
        <v>29.571428571428573</v>
      </c>
    </row>
    <row r="9433" spans="1:12" x14ac:dyDescent="0.25">
      <c r="A9433">
        <v>523</v>
      </c>
      <c r="B9433" t="s">
        <v>88</v>
      </c>
      <c r="C9433" s="1">
        <v>41116.604166666664</v>
      </c>
      <c r="D9433">
        <v>1</v>
      </c>
      <c r="E9433" t="s">
        <v>42</v>
      </c>
      <c r="F9433" t="s">
        <v>43</v>
      </c>
      <c r="G9433">
        <v>2</v>
      </c>
      <c r="H9433" t="str">
        <f t="shared" si="745"/>
        <v>KD</v>
      </c>
      <c r="I9433" s="2">
        <f t="shared" si="742"/>
        <v>2012</v>
      </c>
      <c r="J9433" s="2">
        <f t="shared" si="743"/>
        <v>7</v>
      </c>
      <c r="K9433" t="str">
        <f t="shared" si="744"/>
        <v>Korenbouten</v>
      </c>
      <c r="L9433" s="25">
        <f t="shared" si="746"/>
        <v>29.571428571428573</v>
      </c>
    </row>
    <row r="9434" spans="1:12" x14ac:dyDescent="0.25">
      <c r="A9434">
        <v>523</v>
      </c>
      <c r="B9434" t="s">
        <v>88</v>
      </c>
      <c r="C9434" s="1">
        <v>41116.604166666664</v>
      </c>
      <c r="D9434">
        <v>2</v>
      </c>
      <c r="E9434" t="s">
        <v>30</v>
      </c>
      <c r="F9434" t="s">
        <v>31</v>
      </c>
      <c r="G9434">
        <v>2</v>
      </c>
      <c r="H9434" t="str">
        <f t="shared" si="745"/>
        <v>KD</v>
      </c>
      <c r="I9434" s="2">
        <f t="shared" si="742"/>
        <v>2012</v>
      </c>
      <c r="J9434" s="2">
        <f t="shared" si="743"/>
        <v>7</v>
      </c>
      <c r="K9434" t="str">
        <f t="shared" si="744"/>
        <v>Pantserjuffers</v>
      </c>
      <c r="L9434" s="25">
        <f t="shared" si="746"/>
        <v>29.571428571428573</v>
      </c>
    </row>
    <row r="9435" spans="1:12" x14ac:dyDescent="0.25">
      <c r="A9435">
        <v>523</v>
      </c>
      <c r="B9435" t="s">
        <v>88</v>
      </c>
      <c r="C9435" s="1">
        <v>41116.604166666664</v>
      </c>
      <c r="D9435">
        <v>2</v>
      </c>
      <c r="E9435" t="s">
        <v>10</v>
      </c>
      <c r="F9435" t="s">
        <v>11</v>
      </c>
      <c r="G9435">
        <v>40</v>
      </c>
      <c r="H9435" t="str">
        <f t="shared" si="745"/>
        <v>KD</v>
      </c>
      <c r="I9435" s="2">
        <f t="shared" si="742"/>
        <v>2012</v>
      </c>
      <c r="J9435" s="2">
        <f t="shared" si="743"/>
        <v>7</v>
      </c>
      <c r="K9435" t="str">
        <f t="shared" si="744"/>
        <v>Waterjuffer</v>
      </c>
      <c r="L9435" s="25">
        <f t="shared" si="746"/>
        <v>29.571428571428573</v>
      </c>
    </row>
    <row r="9436" spans="1:12" x14ac:dyDescent="0.25">
      <c r="A9436">
        <v>523</v>
      </c>
      <c r="B9436" t="s">
        <v>88</v>
      </c>
      <c r="C9436" s="1">
        <v>41116.604166666664</v>
      </c>
      <c r="D9436">
        <v>2</v>
      </c>
      <c r="E9436" t="s">
        <v>14</v>
      </c>
      <c r="F9436" t="s">
        <v>15</v>
      </c>
      <c r="G9436">
        <v>4</v>
      </c>
      <c r="H9436" t="str">
        <f t="shared" si="745"/>
        <v>KD</v>
      </c>
      <c r="I9436" s="2">
        <f t="shared" si="742"/>
        <v>2012</v>
      </c>
      <c r="J9436" s="2">
        <f t="shared" si="743"/>
        <v>7</v>
      </c>
      <c r="K9436" t="str">
        <f t="shared" si="744"/>
        <v>Waterjuffer</v>
      </c>
      <c r="L9436" s="25">
        <f t="shared" si="746"/>
        <v>29.571428571428573</v>
      </c>
    </row>
    <row r="9437" spans="1:12" x14ac:dyDescent="0.25">
      <c r="A9437">
        <v>523</v>
      </c>
      <c r="B9437" t="s">
        <v>88</v>
      </c>
      <c r="C9437" s="1">
        <v>41116.604166666664</v>
      </c>
      <c r="D9437">
        <v>2</v>
      </c>
      <c r="E9437" t="s">
        <v>20</v>
      </c>
      <c r="F9437" t="s">
        <v>21</v>
      </c>
      <c r="G9437">
        <v>16</v>
      </c>
      <c r="H9437" t="str">
        <f t="shared" si="745"/>
        <v>KD</v>
      </c>
      <c r="I9437" s="2">
        <f t="shared" si="742"/>
        <v>2012</v>
      </c>
      <c r="J9437" s="2">
        <f t="shared" si="743"/>
        <v>7</v>
      </c>
      <c r="K9437" t="str">
        <f t="shared" si="744"/>
        <v>Waterjuffer</v>
      </c>
      <c r="L9437" s="25">
        <f t="shared" si="746"/>
        <v>29.571428571428573</v>
      </c>
    </row>
    <row r="9438" spans="1:12" x14ac:dyDescent="0.25">
      <c r="A9438">
        <v>523</v>
      </c>
      <c r="B9438" t="s">
        <v>88</v>
      </c>
      <c r="C9438" s="1">
        <v>41116.604166666664</v>
      </c>
      <c r="D9438">
        <v>2</v>
      </c>
      <c r="E9438" t="s">
        <v>71</v>
      </c>
      <c r="F9438" t="s">
        <v>72</v>
      </c>
      <c r="G9438">
        <v>39</v>
      </c>
      <c r="H9438" t="str">
        <f t="shared" si="745"/>
        <v>KD</v>
      </c>
      <c r="I9438" s="2">
        <f t="shared" si="742"/>
        <v>2012</v>
      </c>
      <c r="J9438" s="2">
        <f t="shared" si="743"/>
        <v>7</v>
      </c>
      <c r="K9438" t="str">
        <f t="shared" si="744"/>
        <v>Waterjuffer</v>
      </c>
      <c r="L9438" s="25">
        <f t="shared" si="746"/>
        <v>29.571428571428573</v>
      </c>
    </row>
    <row r="9439" spans="1:12" x14ac:dyDescent="0.25">
      <c r="A9439">
        <v>523</v>
      </c>
      <c r="B9439" t="s">
        <v>88</v>
      </c>
      <c r="C9439" s="1">
        <v>41116.604166666664</v>
      </c>
      <c r="D9439">
        <v>2</v>
      </c>
      <c r="E9439" t="s">
        <v>26</v>
      </c>
      <c r="F9439" t="s">
        <v>27</v>
      </c>
      <c r="G9439">
        <v>3</v>
      </c>
      <c r="H9439" t="str">
        <f t="shared" si="745"/>
        <v>KD</v>
      </c>
      <c r="I9439" s="2">
        <f t="shared" si="742"/>
        <v>2012</v>
      </c>
      <c r="J9439" s="2">
        <f t="shared" si="743"/>
        <v>7</v>
      </c>
      <c r="K9439" t="str">
        <f t="shared" si="744"/>
        <v>Glazenmakers</v>
      </c>
      <c r="L9439" s="25">
        <f t="shared" si="746"/>
        <v>29.571428571428573</v>
      </c>
    </row>
    <row r="9440" spans="1:12" x14ac:dyDescent="0.25">
      <c r="A9440">
        <v>523</v>
      </c>
      <c r="B9440" t="s">
        <v>88</v>
      </c>
      <c r="C9440" s="1">
        <v>41116.604166666664</v>
      </c>
      <c r="D9440">
        <v>2</v>
      </c>
      <c r="E9440" t="s">
        <v>28</v>
      </c>
      <c r="F9440" t="s">
        <v>29</v>
      </c>
      <c r="G9440">
        <v>3</v>
      </c>
      <c r="H9440" t="str">
        <f t="shared" si="745"/>
        <v>KD</v>
      </c>
      <c r="I9440" s="2">
        <f t="shared" si="742"/>
        <v>2012</v>
      </c>
      <c r="J9440" s="2">
        <f t="shared" si="743"/>
        <v>7</v>
      </c>
      <c r="K9440" t="str">
        <f t="shared" si="744"/>
        <v>Korenbouten</v>
      </c>
      <c r="L9440" s="25">
        <f t="shared" si="746"/>
        <v>29.571428571428573</v>
      </c>
    </row>
    <row r="9441" spans="1:12" x14ac:dyDescent="0.25">
      <c r="A9441">
        <v>523</v>
      </c>
      <c r="B9441" t="s">
        <v>88</v>
      </c>
      <c r="C9441" s="1">
        <v>41116.604166666664</v>
      </c>
      <c r="D9441">
        <v>2</v>
      </c>
      <c r="E9441" t="s">
        <v>32</v>
      </c>
      <c r="F9441" t="s">
        <v>33</v>
      </c>
      <c r="G9441">
        <v>3</v>
      </c>
      <c r="H9441" t="str">
        <f t="shared" si="745"/>
        <v>KD</v>
      </c>
      <c r="I9441" s="2">
        <f t="shared" si="742"/>
        <v>2012</v>
      </c>
      <c r="J9441" s="2">
        <f t="shared" si="743"/>
        <v>7</v>
      </c>
      <c r="K9441" t="str">
        <f t="shared" si="744"/>
        <v>Korenbouten</v>
      </c>
      <c r="L9441" s="25">
        <f t="shared" si="746"/>
        <v>29.571428571428573</v>
      </c>
    </row>
    <row r="9442" spans="1:12" x14ac:dyDescent="0.25">
      <c r="A9442">
        <v>523</v>
      </c>
      <c r="B9442" t="s">
        <v>88</v>
      </c>
      <c r="C9442" s="1">
        <v>41116.604166666664</v>
      </c>
      <c r="D9442">
        <v>4</v>
      </c>
      <c r="E9442" t="s">
        <v>26</v>
      </c>
      <c r="F9442" t="s">
        <v>27</v>
      </c>
      <c r="G9442">
        <v>2</v>
      </c>
      <c r="H9442" t="str">
        <f t="shared" si="745"/>
        <v>KD</v>
      </c>
      <c r="I9442" s="2">
        <f t="shared" si="742"/>
        <v>2012</v>
      </c>
      <c r="J9442" s="2">
        <f t="shared" si="743"/>
        <v>7</v>
      </c>
      <c r="K9442" t="str">
        <f t="shared" si="744"/>
        <v>Glazenmakers</v>
      </c>
      <c r="L9442" s="25">
        <f t="shared" si="746"/>
        <v>29.571428571428573</v>
      </c>
    </row>
    <row r="9443" spans="1:12" x14ac:dyDescent="0.25">
      <c r="A9443">
        <v>523</v>
      </c>
      <c r="B9443" t="s">
        <v>88</v>
      </c>
      <c r="C9443" s="1">
        <v>41116.604166666664</v>
      </c>
      <c r="D9443">
        <v>4</v>
      </c>
      <c r="E9443" t="s">
        <v>28</v>
      </c>
      <c r="F9443" t="s">
        <v>29</v>
      </c>
      <c r="G9443">
        <v>1</v>
      </c>
      <c r="H9443" t="str">
        <f t="shared" si="745"/>
        <v>KD</v>
      </c>
      <c r="I9443" s="2">
        <f t="shared" si="742"/>
        <v>2012</v>
      </c>
      <c r="J9443" s="2">
        <f t="shared" si="743"/>
        <v>7</v>
      </c>
      <c r="K9443" t="str">
        <f t="shared" si="744"/>
        <v>Korenbouten</v>
      </c>
      <c r="L9443" s="25">
        <f t="shared" si="746"/>
        <v>29.571428571428573</v>
      </c>
    </row>
    <row r="9444" spans="1:12" x14ac:dyDescent="0.25">
      <c r="A9444">
        <v>523</v>
      </c>
      <c r="B9444" t="s">
        <v>88</v>
      </c>
      <c r="C9444" s="1">
        <v>41137.59375</v>
      </c>
      <c r="D9444">
        <v>1</v>
      </c>
      <c r="E9444" t="s">
        <v>34</v>
      </c>
      <c r="F9444" t="s">
        <v>35</v>
      </c>
      <c r="G9444">
        <v>3</v>
      </c>
      <c r="H9444" t="str">
        <f t="shared" si="745"/>
        <v>KD</v>
      </c>
      <c r="I9444" s="2">
        <f t="shared" si="742"/>
        <v>2012</v>
      </c>
      <c r="J9444" s="2">
        <f t="shared" si="743"/>
        <v>8</v>
      </c>
      <c r="K9444" t="str">
        <f t="shared" si="744"/>
        <v>Pantserjuffers</v>
      </c>
      <c r="L9444" s="25">
        <f t="shared" si="746"/>
        <v>32.571428571428569</v>
      </c>
    </row>
    <row r="9445" spans="1:12" x14ac:dyDescent="0.25">
      <c r="A9445">
        <v>523</v>
      </c>
      <c r="B9445" t="s">
        <v>88</v>
      </c>
      <c r="C9445" s="1">
        <v>41137.59375</v>
      </c>
      <c r="D9445">
        <v>1</v>
      </c>
      <c r="E9445" t="s">
        <v>10</v>
      </c>
      <c r="F9445" t="s">
        <v>11</v>
      </c>
      <c r="G9445">
        <v>16</v>
      </c>
      <c r="H9445" t="str">
        <f t="shared" si="745"/>
        <v>KD</v>
      </c>
      <c r="I9445" s="2">
        <f t="shared" si="742"/>
        <v>2012</v>
      </c>
      <c r="J9445" s="2">
        <f t="shared" si="743"/>
        <v>8</v>
      </c>
      <c r="K9445" t="str">
        <f t="shared" si="744"/>
        <v>Waterjuffer</v>
      </c>
      <c r="L9445" s="25">
        <f t="shared" si="746"/>
        <v>32.571428571428569</v>
      </c>
    </row>
    <row r="9446" spans="1:12" x14ac:dyDescent="0.25">
      <c r="A9446">
        <v>523</v>
      </c>
      <c r="B9446" t="s">
        <v>88</v>
      </c>
      <c r="C9446" s="1">
        <v>41137.59375</v>
      </c>
      <c r="D9446">
        <v>1</v>
      </c>
      <c r="E9446" t="s">
        <v>14</v>
      </c>
      <c r="F9446" t="s">
        <v>15</v>
      </c>
      <c r="G9446">
        <v>6</v>
      </c>
      <c r="H9446" t="str">
        <f t="shared" si="745"/>
        <v>KD</v>
      </c>
      <c r="I9446" s="2">
        <f t="shared" si="742"/>
        <v>2012</v>
      </c>
      <c r="J9446" s="2">
        <f t="shared" si="743"/>
        <v>8</v>
      </c>
      <c r="K9446" t="str">
        <f t="shared" si="744"/>
        <v>Waterjuffer</v>
      </c>
      <c r="L9446" s="25">
        <f t="shared" si="746"/>
        <v>32.571428571428569</v>
      </c>
    </row>
    <row r="9447" spans="1:12" x14ac:dyDescent="0.25">
      <c r="A9447">
        <v>523</v>
      </c>
      <c r="B9447" t="s">
        <v>88</v>
      </c>
      <c r="C9447" s="1">
        <v>41137.59375</v>
      </c>
      <c r="D9447">
        <v>1</v>
      </c>
      <c r="E9447" t="s">
        <v>20</v>
      </c>
      <c r="F9447" t="s">
        <v>21</v>
      </c>
      <c r="G9447">
        <v>13</v>
      </c>
      <c r="H9447" t="str">
        <f t="shared" si="745"/>
        <v>KD</v>
      </c>
      <c r="I9447" s="2">
        <f t="shared" si="742"/>
        <v>2012</v>
      </c>
      <c r="J9447" s="2">
        <f t="shared" si="743"/>
        <v>8</v>
      </c>
      <c r="K9447" t="str">
        <f t="shared" si="744"/>
        <v>Waterjuffer</v>
      </c>
      <c r="L9447" s="25">
        <f t="shared" si="746"/>
        <v>32.571428571428569</v>
      </c>
    </row>
    <row r="9448" spans="1:12" x14ac:dyDescent="0.25">
      <c r="A9448">
        <v>523</v>
      </c>
      <c r="B9448" t="s">
        <v>88</v>
      </c>
      <c r="C9448" s="1">
        <v>41137.59375</v>
      </c>
      <c r="D9448">
        <v>1</v>
      </c>
      <c r="E9448" t="s">
        <v>71</v>
      </c>
      <c r="F9448" t="s">
        <v>72</v>
      </c>
      <c r="G9448">
        <v>83</v>
      </c>
      <c r="H9448" t="str">
        <f t="shared" si="745"/>
        <v>KD</v>
      </c>
      <c r="I9448" s="2">
        <f t="shared" si="742"/>
        <v>2012</v>
      </c>
      <c r="J9448" s="2">
        <f t="shared" si="743"/>
        <v>8</v>
      </c>
      <c r="K9448" t="str">
        <f t="shared" si="744"/>
        <v>Waterjuffer</v>
      </c>
      <c r="L9448" s="25">
        <f t="shared" si="746"/>
        <v>32.571428571428569</v>
      </c>
    </row>
    <row r="9449" spans="1:12" x14ac:dyDescent="0.25">
      <c r="A9449">
        <v>523</v>
      </c>
      <c r="B9449" t="s">
        <v>88</v>
      </c>
      <c r="C9449" s="1">
        <v>41137.59375</v>
      </c>
      <c r="D9449">
        <v>1</v>
      </c>
      <c r="E9449" t="s">
        <v>63</v>
      </c>
      <c r="F9449" t="s">
        <v>64</v>
      </c>
      <c r="G9449">
        <v>2</v>
      </c>
      <c r="H9449" t="str">
        <f t="shared" si="745"/>
        <v>KD</v>
      </c>
      <c r="I9449" s="2">
        <f t="shared" si="742"/>
        <v>2012</v>
      </c>
      <c r="J9449" s="2">
        <f t="shared" si="743"/>
        <v>8</v>
      </c>
      <c r="K9449" t="str">
        <f t="shared" si="744"/>
        <v>Glazenmakers</v>
      </c>
      <c r="L9449" s="25">
        <f t="shared" si="746"/>
        <v>32.571428571428569</v>
      </c>
    </row>
    <row r="9450" spans="1:12" x14ac:dyDescent="0.25">
      <c r="A9450">
        <v>523</v>
      </c>
      <c r="B9450" t="s">
        <v>88</v>
      </c>
      <c r="C9450" s="1">
        <v>41137.59375</v>
      </c>
      <c r="D9450">
        <v>1</v>
      </c>
      <c r="E9450" t="s">
        <v>36</v>
      </c>
      <c r="F9450" t="s">
        <v>37</v>
      </c>
      <c r="G9450">
        <v>3</v>
      </c>
      <c r="H9450" t="str">
        <f t="shared" si="745"/>
        <v>KD</v>
      </c>
      <c r="I9450" s="2">
        <f t="shared" si="742"/>
        <v>2012</v>
      </c>
      <c r="J9450" s="2">
        <f t="shared" si="743"/>
        <v>8</v>
      </c>
      <c r="K9450" t="str">
        <f t="shared" si="744"/>
        <v>Glazenmakers</v>
      </c>
      <c r="L9450" s="25">
        <f t="shared" si="746"/>
        <v>32.571428571428569</v>
      </c>
    </row>
    <row r="9451" spans="1:12" x14ac:dyDescent="0.25">
      <c r="A9451">
        <v>523</v>
      </c>
      <c r="B9451" t="s">
        <v>88</v>
      </c>
      <c r="C9451" s="1">
        <v>41137.59375</v>
      </c>
      <c r="D9451">
        <v>1</v>
      </c>
      <c r="E9451" t="s">
        <v>26</v>
      </c>
      <c r="F9451" t="s">
        <v>27</v>
      </c>
      <c r="G9451">
        <v>2</v>
      </c>
      <c r="H9451" t="str">
        <f t="shared" si="745"/>
        <v>KD</v>
      </c>
      <c r="I9451" s="2">
        <f t="shared" si="742"/>
        <v>2012</v>
      </c>
      <c r="J9451" s="2">
        <f t="shared" si="743"/>
        <v>8</v>
      </c>
      <c r="K9451" t="str">
        <f t="shared" si="744"/>
        <v>Glazenmakers</v>
      </c>
      <c r="L9451" s="25">
        <f t="shared" si="746"/>
        <v>32.571428571428569</v>
      </c>
    </row>
    <row r="9452" spans="1:12" x14ac:dyDescent="0.25">
      <c r="A9452">
        <v>523</v>
      </c>
      <c r="B9452" t="s">
        <v>88</v>
      </c>
      <c r="C9452" s="1">
        <v>41137.59375</v>
      </c>
      <c r="D9452">
        <v>1</v>
      </c>
      <c r="E9452" t="s">
        <v>68</v>
      </c>
      <c r="F9452" t="s">
        <v>69</v>
      </c>
      <c r="G9452">
        <v>1</v>
      </c>
      <c r="H9452" t="str">
        <f t="shared" si="745"/>
        <v>KD</v>
      </c>
      <c r="I9452" s="2">
        <f t="shared" si="742"/>
        <v>2012</v>
      </c>
      <c r="J9452" s="2">
        <f t="shared" si="743"/>
        <v>8</v>
      </c>
      <c r="K9452" t="str">
        <f t="shared" si="744"/>
        <v>Korenbouten</v>
      </c>
      <c r="L9452" s="25">
        <f t="shared" si="746"/>
        <v>32.571428571428569</v>
      </c>
    </row>
    <row r="9453" spans="1:12" x14ac:dyDescent="0.25">
      <c r="A9453">
        <v>523</v>
      </c>
      <c r="B9453" t="s">
        <v>88</v>
      </c>
      <c r="C9453" s="1">
        <v>41137.59375</v>
      </c>
      <c r="D9453">
        <v>1</v>
      </c>
      <c r="E9453" t="s">
        <v>32</v>
      </c>
      <c r="F9453" t="s">
        <v>33</v>
      </c>
      <c r="G9453">
        <v>1</v>
      </c>
      <c r="H9453" t="str">
        <f t="shared" si="745"/>
        <v>KD</v>
      </c>
      <c r="I9453" s="2">
        <f t="shared" si="742"/>
        <v>2012</v>
      </c>
      <c r="J9453" s="2">
        <f t="shared" si="743"/>
        <v>8</v>
      </c>
      <c r="K9453" t="str">
        <f t="shared" si="744"/>
        <v>Korenbouten</v>
      </c>
      <c r="L9453" s="25">
        <f t="shared" si="746"/>
        <v>32.571428571428569</v>
      </c>
    </row>
    <row r="9454" spans="1:12" x14ac:dyDescent="0.25">
      <c r="A9454">
        <v>523</v>
      </c>
      <c r="B9454" t="s">
        <v>88</v>
      </c>
      <c r="C9454" s="1">
        <v>41137.59375</v>
      </c>
      <c r="D9454">
        <v>2</v>
      </c>
      <c r="E9454" t="s">
        <v>30</v>
      </c>
      <c r="F9454" t="s">
        <v>31</v>
      </c>
      <c r="G9454">
        <v>2</v>
      </c>
      <c r="H9454" t="str">
        <f t="shared" si="745"/>
        <v>KD</v>
      </c>
      <c r="I9454" s="2">
        <f t="shared" si="742"/>
        <v>2012</v>
      </c>
      <c r="J9454" s="2">
        <f t="shared" si="743"/>
        <v>8</v>
      </c>
      <c r="K9454" t="str">
        <f t="shared" si="744"/>
        <v>Pantserjuffers</v>
      </c>
      <c r="L9454" s="25">
        <f t="shared" si="746"/>
        <v>32.571428571428569</v>
      </c>
    </row>
    <row r="9455" spans="1:12" x14ac:dyDescent="0.25">
      <c r="A9455">
        <v>523</v>
      </c>
      <c r="B9455" t="s">
        <v>88</v>
      </c>
      <c r="C9455" s="1">
        <v>41137.59375</v>
      </c>
      <c r="D9455">
        <v>2</v>
      </c>
      <c r="E9455" t="s">
        <v>10</v>
      </c>
      <c r="F9455" t="s">
        <v>11</v>
      </c>
      <c r="G9455">
        <v>12</v>
      </c>
      <c r="H9455" t="str">
        <f t="shared" si="745"/>
        <v>KD</v>
      </c>
      <c r="I9455" s="2">
        <f t="shared" si="742"/>
        <v>2012</v>
      </c>
      <c r="J9455" s="2">
        <f t="shared" si="743"/>
        <v>8</v>
      </c>
      <c r="K9455" t="str">
        <f t="shared" si="744"/>
        <v>Waterjuffer</v>
      </c>
      <c r="L9455" s="25">
        <f t="shared" si="746"/>
        <v>32.571428571428569</v>
      </c>
    </row>
    <row r="9456" spans="1:12" x14ac:dyDescent="0.25">
      <c r="A9456">
        <v>523</v>
      </c>
      <c r="B9456" t="s">
        <v>88</v>
      </c>
      <c r="C9456" s="1">
        <v>41137.59375</v>
      </c>
      <c r="D9456">
        <v>2</v>
      </c>
      <c r="E9456" t="s">
        <v>14</v>
      </c>
      <c r="F9456" t="s">
        <v>15</v>
      </c>
      <c r="G9456">
        <v>2</v>
      </c>
      <c r="H9456" t="str">
        <f t="shared" si="745"/>
        <v>KD</v>
      </c>
      <c r="I9456" s="2">
        <f t="shared" si="742"/>
        <v>2012</v>
      </c>
      <c r="J9456" s="2">
        <f t="shared" si="743"/>
        <v>8</v>
      </c>
      <c r="K9456" t="str">
        <f t="shared" si="744"/>
        <v>Waterjuffer</v>
      </c>
      <c r="L9456" s="25">
        <f t="shared" si="746"/>
        <v>32.571428571428569</v>
      </c>
    </row>
    <row r="9457" spans="1:12" x14ac:dyDescent="0.25">
      <c r="A9457">
        <v>523</v>
      </c>
      <c r="B9457" t="s">
        <v>88</v>
      </c>
      <c r="C9457" s="1">
        <v>41137.59375</v>
      </c>
      <c r="D9457">
        <v>2</v>
      </c>
      <c r="E9457" t="s">
        <v>20</v>
      </c>
      <c r="F9457" t="s">
        <v>21</v>
      </c>
      <c r="G9457">
        <v>6</v>
      </c>
      <c r="H9457" t="str">
        <f t="shared" si="745"/>
        <v>KD</v>
      </c>
      <c r="I9457" s="2">
        <f t="shared" si="742"/>
        <v>2012</v>
      </c>
      <c r="J9457" s="2">
        <f t="shared" si="743"/>
        <v>8</v>
      </c>
      <c r="K9457" t="str">
        <f t="shared" si="744"/>
        <v>Waterjuffer</v>
      </c>
      <c r="L9457" s="25">
        <f t="shared" si="746"/>
        <v>32.571428571428569</v>
      </c>
    </row>
    <row r="9458" spans="1:12" x14ac:dyDescent="0.25">
      <c r="A9458">
        <v>523</v>
      </c>
      <c r="B9458" t="s">
        <v>88</v>
      </c>
      <c r="C9458" s="1">
        <v>41137.59375</v>
      </c>
      <c r="D9458">
        <v>2</v>
      </c>
      <c r="E9458" t="s">
        <v>71</v>
      </c>
      <c r="F9458" t="s">
        <v>72</v>
      </c>
      <c r="G9458">
        <v>48</v>
      </c>
      <c r="H9458" t="str">
        <f t="shared" si="745"/>
        <v>KD</v>
      </c>
      <c r="I9458" s="2">
        <f t="shared" si="742"/>
        <v>2012</v>
      </c>
      <c r="J9458" s="2">
        <f t="shared" si="743"/>
        <v>8</v>
      </c>
      <c r="K9458" t="str">
        <f t="shared" si="744"/>
        <v>Waterjuffer</v>
      </c>
      <c r="L9458" s="25">
        <f t="shared" si="746"/>
        <v>32.571428571428569</v>
      </c>
    </row>
    <row r="9459" spans="1:12" x14ac:dyDescent="0.25">
      <c r="A9459">
        <v>523</v>
      </c>
      <c r="B9459" t="s">
        <v>88</v>
      </c>
      <c r="C9459" s="1">
        <v>41137.59375</v>
      </c>
      <c r="D9459">
        <v>2</v>
      </c>
      <c r="E9459" t="s">
        <v>36</v>
      </c>
      <c r="F9459" t="s">
        <v>37</v>
      </c>
      <c r="G9459">
        <v>2</v>
      </c>
      <c r="H9459" t="str">
        <f t="shared" si="745"/>
        <v>KD</v>
      </c>
      <c r="I9459" s="2">
        <f t="shared" ref="I9459:I9522" si="747">YEAR(C9459)</f>
        <v>2012</v>
      </c>
      <c r="J9459" s="2">
        <f t="shared" ref="J9459:J9522" si="748">MONTH(C9459)</f>
        <v>8</v>
      </c>
      <c r="K9459" t="str">
        <f t="shared" ref="K9459:K9522" si="749">VLOOKUP(E9459,$Q$2:$R$100,2,FALSE)</f>
        <v>Glazenmakers</v>
      </c>
      <c r="L9459" s="25">
        <f t="shared" si="746"/>
        <v>32.571428571428569</v>
      </c>
    </row>
    <row r="9460" spans="1:12" x14ac:dyDescent="0.25">
      <c r="A9460">
        <v>523</v>
      </c>
      <c r="B9460" t="s">
        <v>88</v>
      </c>
      <c r="C9460" s="1">
        <v>41137.59375</v>
      </c>
      <c r="D9460">
        <v>2</v>
      </c>
      <c r="E9460" t="s">
        <v>26</v>
      </c>
      <c r="F9460" t="s">
        <v>27</v>
      </c>
      <c r="G9460">
        <v>5</v>
      </c>
      <c r="H9460" t="str">
        <f t="shared" si="745"/>
        <v>KD</v>
      </c>
      <c r="I9460" s="2">
        <f t="shared" si="747"/>
        <v>2012</v>
      </c>
      <c r="J9460" s="2">
        <f t="shared" si="748"/>
        <v>8</v>
      </c>
      <c r="K9460" t="str">
        <f t="shared" si="749"/>
        <v>Glazenmakers</v>
      </c>
      <c r="L9460" s="25">
        <f t="shared" si="746"/>
        <v>32.571428571428569</v>
      </c>
    </row>
    <row r="9461" spans="1:12" x14ac:dyDescent="0.25">
      <c r="A9461">
        <v>523</v>
      </c>
      <c r="B9461" t="s">
        <v>88</v>
      </c>
      <c r="C9461" s="1">
        <v>41137.59375</v>
      </c>
      <c r="D9461">
        <v>2</v>
      </c>
      <c r="E9461" t="s">
        <v>32</v>
      </c>
      <c r="F9461" t="s">
        <v>33</v>
      </c>
      <c r="G9461">
        <v>3</v>
      </c>
      <c r="H9461" t="str">
        <f t="shared" si="745"/>
        <v>KD</v>
      </c>
      <c r="I9461" s="2">
        <f t="shared" si="747"/>
        <v>2012</v>
      </c>
      <c r="J9461" s="2">
        <f t="shared" si="748"/>
        <v>8</v>
      </c>
      <c r="K9461" t="str">
        <f t="shared" si="749"/>
        <v>Korenbouten</v>
      </c>
      <c r="L9461" s="25">
        <f t="shared" si="746"/>
        <v>32.571428571428569</v>
      </c>
    </row>
    <row r="9462" spans="1:12" x14ac:dyDescent="0.25">
      <c r="A9462">
        <v>523</v>
      </c>
      <c r="B9462" t="s">
        <v>88</v>
      </c>
      <c r="C9462" s="1">
        <v>41137.59375</v>
      </c>
      <c r="D9462">
        <v>2</v>
      </c>
      <c r="E9462" t="s">
        <v>42</v>
      </c>
      <c r="F9462" t="s">
        <v>43</v>
      </c>
      <c r="G9462">
        <v>2</v>
      </c>
      <c r="H9462" t="str">
        <f t="shared" si="745"/>
        <v>KD</v>
      </c>
      <c r="I9462" s="2">
        <f t="shared" si="747"/>
        <v>2012</v>
      </c>
      <c r="J9462" s="2">
        <f t="shared" si="748"/>
        <v>8</v>
      </c>
      <c r="K9462" t="str">
        <f t="shared" si="749"/>
        <v>Korenbouten</v>
      </c>
      <c r="L9462" s="25">
        <f t="shared" si="746"/>
        <v>32.571428571428569</v>
      </c>
    </row>
    <row r="9463" spans="1:12" x14ac:dyDescent="0.25">
      <c r="A9463">
        <v>523</v>
      </c>
      <c r="B9463" t="s">
        <v>88</v>
      </c>
      <c r="C9463" s="1">
        <v>41137.59375</v>
      </c>
      <c r="D9463">
        <v>4</v>
      </c>
      <c r="E9463" t="s">
        <v>36</v>
      </c>
      <c r="F9463" t="s">
        <v>37</v>
      </c>
      <c r="G9463">
        <v>1</v>
      </c>
      <c r="H9463" t="str">
        <f t="shared" si="745"/>
        <v>KD</v>
      </c>
      <c r="I9463" s="2">
        <f t="shared" si="747"/>
        <v>2012</v>
      </c>
      <c r="J9463" s="2">
        <f t="shared" si="748"/>
        <v>8</v>
      </c>
      <c r="K9463" t="str">
        <f t="shared" si="749"/>
        <v>Glazenmakers</v>
      </c>
      <c r="L9463" s="25">
        <f t="shared" si="746"/>
        <v>32.571428571428569</v>
      </c>
    </row>
    <row r="9464" spans="1:12" x14ac:dyDescent="0.25">
      <c r="A9464">
        <v>523</v>
      </c>
      <c r="B9464" t="s">
        <v>88</v>
      </c>
      <c r="C9464" s="1">
        <v>41137.59375</v>
      </c>
      <c r="D9464">
        <v>4</v>
      </c>
      <c r="E9464" t="s">
        <v>26</v>
      </c>
      <c r="F9464" t="s">
        <v>27</v>
      </c>
      <c r="G9464">
        <v>2</v>
      </c>
      <c r="H9464" t="str">
        <f t="shared" si="745"/>
        <v>KD</v>
      </c>
      <c r="I9464" s="2">
        <f t="shared" si="747"/>
        <v>2012</v>
      </c>
      <c r="J9464" s="2">
        <f t="shared" si="748"/>
        <v>8</v>
      </c>
      <c r="K9464" t="str">
        <f t="shared" si="749"/>
        <v>Glazenmakers</v>
      </c>
      <c r="L9464" s="25">
        <f t="shared" si="746"/>
        <v>32.571428571428569</v>
      </c>
    </row>
    <row r="9465" spans="1:12" x14ac:dyDescent="0.25">
      <c r="A9465">
        <v>523</v>
      </c>
      <c r="B9465" t="s">
        <v>88</v>
      </c>
      <c r="C9465" s="1">
        <v>41397.583333333336</v>
      </c>
      <c r="D9465">
        <v>1</v>
      </c>
      <c r="E9465" t="s">
        <v>12</v>
      </c>
      <c r="F9465" t="s">
        <v>13</v>
      </c>
      <c r="G9465">
        <v>8</v>
      </c>
      <c r="H9465" t="str">
        <f t="shared" si="745"/>
        <v>KD</v>
      </c>
      <c r="I9465" s="2">
        <f t="shared" si="747"/>
        <v>2013</v>
      </c>
      <c r="J9465" s="2">
        <f t="shared" si="748"/>
        <v>5</v>
      </c>
      <c r="K9465" t="str">
        <f t="shared" si="749"/>
        <v>Waterjuffer</v>
      </c>
      <c r="L9465" s="25">
        <f t="shared" si="746"/>
        <v>17.428571428571427</v>
      </c>
    </row>
    <row r="9466" spans="1:12" x14ac:dyDescent="0.25">
      <c r="A9466">
        <v>523</v>
      </c>
      <c r="B9466" t="s">
        <v>88</v>
      </c>
      <c r="C9466" s="1">
        <v>41397.583333333336</v>
      </c>
      <c r="D9466">
        <v>2</v>
      </c>
      <c r="E9466" t="s">
        <v>12</v>
      </c>
      <c r="F9466" t="s">
        <v>13</v>
      </c>
      <c r="G9466">
        <v>12</v>
      </c>
      <c r="H9466" t="str">
        <f t="shared" si="745"/>
        <v>KD</v>
      </c>
      <c r="I9466" s="2">
        <f t="shared" si="747"/>
        <v>2013</v>
      </c>
      <c r="J9466" s="2">
        <f t="shared" si="748"/>
        <v>5</v>
      </c>
      <c r="K9466" t="str">
        <f t="shared" si="749"/>
        <v>Waterjuffer</v>
      </c>
      <c r="L9466" s="25">
        <f t="shared" si="746"/>
        <v>17.428571428571427</v>
      </c>
    </row>
    <row r="9467" spans="1:12" x14ac:dyDescent="0.25">
      <c r="A9467">
        <v>523</v>
      </c>
      <c r="B9467" t="s">
        <v>88</v>
      </c>
      <c r="C9467" s="1">
        <v>41424.59375</v>
      </c>
      <c r="D9467">
        <v>1</v>
      </c>
      <c r="E9467" t="s">
        <v>10</v>
      </c>
      <c r="F9467" t="s">
        <v>11</v>
      </c>
      <c r="G9467">
        <v>7</v>
      </c>
      <c r="H9467" t="str">
        <f t="shared" si="745"/>
        <v>KD</v>
      </c>
      <c r="I9467" s="2">
        <f t="shared" si="747"/>
        <v>2013</v>
      </c>
      <c r="J9467" s="2">
        <f t="shared" si="748"/>
        <v>5</v>
      </c>
      <c r="K9467" t="str">
        <f t="shared" si="749"/>
        <v>Waterjuffer</v>
      </c>
      <c r="L9467" s="25">
        <f t="shared" si="746"/>
        <v>21.285714285714285</v>
      </c>
    </row>
    <row r="9468" spans="1:12" x14ac:dyDescent="0.25">
      <c r="A9468">
        <v>523</v>
      </c>
      <c r="B9468" t="s">
        <v>88</v>
      </c>
      <c r="C9468" s="1">
        <v>41424.59375</v>
      </c>
      <c r="D9468">
        <v>1</v>
      </c>
      <c r="E9468" t="s">
        <v>12</v>
      </c>
      <c r="F9468" t="s">
        <v>13</v>
      </c>
      <c r="G9468">
        <v>9</v>
      </c>
      <c r="H9468" t="str">
        <f t="shared" si="745"/>
        <v>KD</v>
      </c>
      <c r="I9468" s="2">
        <f t="shared" si="747"/>
        <v>2013</v>
      </c>
      <c r="J9468" s="2">
        <f t="shared" si="748"/>
        <v>5</v>
      </c>
      <c r="K9468" t="str">
        <f t="shared" si="749"/>
        <v>Waterjuffer</v>
      </c>
      <c r="L9468" s="25">
        <f t="shared" si="746"/>
        <v>21.285714285714285</v>
      </c>
    </row>
    <row r="9469" spans="1:12" x14ac:dyDescent="0.25">
      <c r="A9469">
        <v>523</v>
      </c>
      <c r="B9469" t="s">
        <v>88</v>
      </c>
      <c r="C9469" s="1">
        <v>41424.59375</v>
      </c>
      <c r="D9469">
        <v>1</v>
      </c>
      <c r="E9469" t="s">
        <v>20</v>
      </c>
      <c r="F9469" t="s">
        <v>21</v>
      </c>
      <c r="G9469">
        <v>13</v>
      </c>
      <c r="H9469" t="str">
        <f t="shared" si="745"/>
        <v>KD</v>
      </c>
      <c r="I9469" s="2">
        <f t="shared" si="747"/>
        <v>2013</v>
      </c>
      <c r="J9469" s="2">
        <f t="shared" si="748"/>
        <v>5</v>
      </c>
      <c r="K9469" t="str">
        <f t="shared" si="749"/>
        <v>Waterjuffer</v>
      </c>
      <c r="L9469" s="25">
        <f t="shared" si="746"/>
        <v>21.285714285714285</v>
      </c>
    </row>
    <row r="9470" spans="1:12" x14ac:dyDescent="0.25">
      <c r="A9470">
        <v>523</v>
      </c>
      <c r="B9470" t="s">
        <v>88</v>
      </c>
      <c r="C9470" s="1">
        <v>41424.59375</v>
      </c>
      <c r="D9470">
        <v>1</v>
      </c>
      <c r="E9470" t="s">
        <v>28</v>
      </c>
      <c r="F9470" t="s">
        <v>29</v>
      </c>
      <c r="G9470">
        <v>3</v>
      </c>
      <c r="H9470" t="str">
        <f t="shared" si="745"/>
        <v>KD</v>
      </c>
      <c r="I9470" s="2">
        <f t="shared" si="747"/>
        <v>2013</v>
      </c>
      <c r="J9470" s="2">
        <f t="shared" si="748"/>
        <v>5</v>
      </c>
      <c r="K9470" t="str">
        <f t="shared" si="749"/>
        <v>Korenbouten</v>
      </c>
      <c r="L9470" s="25">
        <f t="shared" si="746"/>
        <v>21.285714285714285</v>
      </c>
    </row>
    <row r="9471" spans="1:12" x14ac:dyDescent="0.25">
      <c r="A9471">
        <v>523</v>
      </c>
      <c r="B9471" t="s">
        <v>88</v>
      </c>
      <c r="C9471" s="1">
        <v>41424.59375</v>
      </c>
      <c r="D9471">
        <v>2</v>
      </c>
      <c r="E9471" t="s">
        <v>10</v>
      </c>
      <c r="F9471" t="s">
        <v>11</v>
      </c>
      <c r="G9471">
        <v>8</v>
      </c>
      <c r="H9471" t="str">
        <f t="shared" si="745"/>
        <v>KD</v>
      </c>
      <c r="I9471" s="2">
        <f t="shared" si="747"/>
        <v>2013</v>
      </c>
      <c r="J9471" s="2">
        <f t="shared" si="748"/>
        <v>5</v>
      </c>
      <c r="K9471" t="str">
        <f t="shared" si="749"/>
        <v>Waterjuffer</v>
      </c>
      <c r="L9471" s="25">
        <f t="shared" si="746"/>
        <v>21.285714285714285</v>
      </c>
    </row>
    <row r="9472" spans="1:12" x14ac:dyDescent="0.25">
      <c r="A9472">
        <v>523</v>
      </c>
      <c r="B9472" t="s">
        <v>88</v>
      </c>
      <c r="C9472" s="1">
        <v>41424.59375</v>
      </c>
      <c r="D9472">
        <v>2</v>
      </c>
      <c r="E9472" t="s">
        <v>12</v>
      </c>
      <c r="F9472" t="s">
        <v>13</v>
      </c>
      <c r="G9472">
        <v>12</v>
      </c>
      <c r="H9472" t="str">
        <f t="shared" si="745"/>
        <v>KD</v>
      </c>
      <c r="I9472" s="2">
        <f t="shared" si="747"/>
        <v>2013</v>
      </c>
      <c r="J9472" s="2">
        <f t="shared" si="748"/>
        <v>5</v>
      </c>
      <c r="K9472" t="str">
        <f t="shared" si="749"/>
        <v>Waterjuffer</v>
      </c>
      <c r="L9472" s="25">
        <f t="shared" si="746"/>
        <v>21.285714285714285</v>
      </c>
    </row>
    <row r="9473" spans="1:12" x14ac:dyDescent="0.25">
      <c r="A9473">
        <v>523</v>
      </c>
      <c r="B9473" t="s">
        <v>88</v>
      </c>
      <c r="C9473" s="1">
        <v>41424.59375</v>
      </c>
      <c r="D9473">
        <v>2</v>
      </c>
      <c r="E9473" t="s">
        <v>20</v>
      </c>
      <c r="F9473" t="s">
        <v>21</v>
      </c>
      <c r="G9473">
        <v>13</v>
      </c>
      <c r="H9473" t="str">
        <f t="shared" si="745"/>
        <v>KD</v>
      </c>
      <c r="I9473" s="2">
        <f t="shared" si="747"/>
        <v>2013</v>
      </c>
      <c r="J9473" s="2">
        <f t="shared" si="748"/>
        <v>5</v>
      </c>
      <c r="K9473" t="str">
        <f t="shared" si="749"/>
        <v>Waterjuffer</v>
      </c>
      <c r="L9473" s="25">
        <f t="shared" si="746"/>
        <v>21.285714285714285</v>
      </c>
    </row>
    <row r="9474" spans="1:12" x14ac:dyDescent="0.25">
      <c r="A9474">
        <v>523</v>
      </c>
      <c r="B9474" t="s">
        <v>88</v>
      </c>
      <c r="C9474" s="1">
        <v>41424.59375</v>
      </c>
      <c r="D9474">
        <v>2</v>
      </c>
      <c r="E9474" t="s">
        <v>22</v>
      </c>
      <c r="F9474" t="s">
        <v>23</v>
      </c>
      <c r="G9474">
        <v>3</v>
      </c>
      <c r="H9474" t="str">
        <f t="shared" ref="H9474:H9537" si="750">VLOOKUP(A9474,$N$2:$O$51,2,FALSE)</f>
        <v>KD</v>
      </c>
      <c r="I9474" s="2">
        <f t="shared" si="747"/>
        <v>2013</v>
      </c>
      <c r="J9474" s="2">
        <f t="shared" si="748"/>
        <v>5</v>
      </c>
      <c r="K9474" t="str">
        <f t="shared" si="749"/>
        <v>Glazenmakers</v>
      </c>
      <c r="L9474" s="25">
        <f t="shared" si="746"/>
        <v>21.285714285714285</v>
      </c>
    </row>
    <row r="9475" spans="1:12" x14ac:dyDescent="0.25">
      <c r="A9475">
        <v>523</v>
      </c>
      <c r="B9475" t="s">
        <v>88</v>
      </c>
      <c r="C9475" s="1">
        <v>41424.59375</v>
      </c>
      <c r="D9475">
        <v>2</v>
      </c>
      <c r="E9475" t="s">
        <v>28</v>
      </c>
      <c r="F9475" t="s">
        <v>29</v>
      </c>
      <c r="G9475">
        <v>7</v>
      </c>
      <c r="H9475" t="str">
        <f t="shared" si="750"/>
        <v>KD</v>
      </c>
      <c r="I9475" s="2">
        <f t="shared" si="747"/>
        <v>2013</v>
      </c>
      <c r="J9475" s="2">
        <f t="shared" si="748"/>
        <v>5</v>
      </c>
      <c r="K9475" t="str">
        <f t="shared" si="749"/>
        <v>Korenbouten</v>
      </c>
      <c r="L9475" s="25">
        <f t="shared" ref="L9475:L9538" si="751">(ROUNDDOWN(C9475-DATE(I9475,1,1),0))/7</f>
        <v>21.285714285714285</v>
      </c>
    </row>
    <row r="9476" spans="1:12" x14ac:dyDescent="0.25">
      <c r="A9476">
        <v>523</v>
      </c>
      <c r="B9476" t="s">
        <v>88</v>
      </c>
      <c r="C9476" s="1">
        <v>41424.59375</v>
      </c>
      <c r="D9476">
        <v>2</v>
      </c>
      <c r="E9476" t="s">
        <v>44</v>
      </c>
      <c r="F9476" t="s">
        <v>45</v>
      </c>
      <c r="G9476">
        <v>2</v>
      </c>
      <c r="H9476" t="str">
        <f t="shared" si="750"/>
        <v>KD</v>
      </c>
      <c r="I9476" s="2">
        <f t="shared" si="747"/>
        <v>2013</v>
      </c>
      <c r="J9476" s="2">
        <f t="shared" si="748"/>
        <v>5</v>
      </c>
      <c r="K9476" t="str">
        <f t="shared" si="749"/>
        <v>Korenbouten</v>
      </c>
      <c r="L9476" s="25">
        <f t="shared" si="751"/>
        <v>21.285714285714285</v>
      </c>
    </row>
    <row r="9477" spans="1:12" x14ac:dyDescent="0.25">
      <c r="A9477">
        <v>523</v>
      </c>
      <c r="B9477" t="s">
        <v>88</v>
      </c>
      <c r="C9477" s="1">
        <v>41424.59375</v>
      </c>
      <c r="D9477">
        <v>4</v>
      </c>
      <c r="E9477" t="s">
        <v>28</v>
      </c>
      <c r="F9477" t="s">
        <v>29</v>
      </c>
      <c r="G9477">
        <v>4</v>
      </c>
      <c r="H9477" t="str">
        <f t="shared" si="750"/>
        <v>KD</v>
      </c>
      <c r="I9477" s="2">
        <f t="shared" si="747"/>
        <v>2013</v>
      </c>
      <c r="J9477" s="2">
        <f t="shared" si="748"/>
        <v>5</v>
      </c>
      <c r="K9477" t="str">
        <f t="shared" si="749"/>
        <v>Korenbouten</v>
      </c>
      <c r="L9477" s="25">
        <f t="shared" si="751"/>
        <v>21.285714285714285</v>
      </c>
    </row>
    <row r="9478" spans="1:12" x14ac:dyDescent="0.25">
      <c r="A9478">
        <v>523</v>
      </c>
      <c r="B9478" t="s">
        <v>88</v>
      </c>
      <c r="C9478" s="1">
        <v>41449.520833333336</v>
      </c>
      <c r="D9478">
        <v>1</v>
      </c>
      <c r="E9478" t="s">
        <v>10</v>
      </c>
      <c r="F9478" t="s">
        <v>11</v>
      </c>
      <c r="G9478">
        <v>37</v>
      </c>
      <c r="H9478" t="str">
        <f t="shared" si="750"/>
        <v>KD</v>
      </c>
      <c r="I9478" s="2">
        <f t="shared" si="747"/>
        <v>2013</v>
      </c>
      <c r="J9478" s="2">
        <f t="shared" si="748"/>
        <v>6</v>
      </c>
      <c r="K9478" t="str">
        <f t="shared" si="749"/>
        <v>Waterjuffer</v>
      </c>
      <c r="L9478" s="25">
        <f t="shared" si="751"/>
        <v>24.857142857142858</v>
      </c>
    </row>
    <row r="9479" spans="1:12" x14ac:dyDescent="0.25">
      <c r="A9479">
        <v>523</v>
      </c>
      <c r="B9479" t="s">
        <v>88</v>
      </c>
      <c r="C9479" s="1">
        <v>41449.520833333336</v>
      </c>
      <c r="D9479">
        <v>1</v>
      </c>
      <c r="E9479" t="s">
        <v>12</v>
      </c>
      <c r="F9479" t="s">
        <v>13</v>
      </c>
      <c r="G9479">
        <v>6</v>
      </c>
      <c r="H9479" t="str">
        <f t="shared" si="750"/>
        <v>KD</v>
      </c>
      <c r="I9479" s="2">
        <f t="shared" si="747"/>
        <v>2013</v>
      </c>
      <c r="J9479" s="2">
        <f t="shared" si="748"/>
        <v>6</v>
      </c>
      <c r="K9479" t="str">
        <f t="shared" si="749"/>
        <v>Waterjuffer</v>
      </c>
      <c r="L9479" s="25">
        <f t="shared" si="751"/>
        <v>24.857142857142858</v>
      </c>
    </row>
    <row r="9480" spans="1:12" x14ac:dyDescent="0.25">
      <c r="A9480">
        <v>523</v>
      </c>
      <c r="B9480" t="s">
        <v>88</v>
      </c>
      <c r="C9480" s="1">
        <v>41449.520833333336</v>
      </c>
      <c r="D9480">
        <v>1</v>
      </c>
      <c r="E9480" t="s">
        <v>14</v>
      </c>
      <c r="F9480" t="s">
        <v>15</v>
      </c>
      <c r="G9480">
        <v>4</v>
      </c>
      <c r="H9480" t="str">
        <f t="shared" si="750"/>
        <v>KD</v>
      </c>
      <c r="I9480" s="2">
        <f t="shared" si="747"/>
        <v>2013</v>
      </c>
      <c r="J9480" s="2">
        <f t="shared" si="748"/>
        <v>6</v>
      </c>
      <c r="K9480" t="str">
        <f t="shared" si="749"/>
        <v>Waterjuffer</v>
      </c>
      <c r="L9480" s="25">
        <f t="shared" si="751"/>
        <v>24.857142857142858</v>
      </c>
    </row>
    <row r="9481" spans="1:12" x14ac:dyDescent="0.25">
      <c r="A9481">
        <v>523</v>
      </c>
      <c r="B9481" t="s">
        <v>88</v>
      </c>
      <c r="C9481" s="1">
        <v>41449.520833333336</v>
      </c>
      <c r="D9481">
        <v>1</v>
      </c>
      <c r="E9481" t="s">
        <v>20</v>
      </c>
      <c r="F9481" t="s">
        <v>21</v>
      </c>
      <c r="G9481">
        <v>28</v>
      </c>
      <c r="H9481" t="str">
        <f t="shared" si="750"/>
        <v>KD</v>
      </c>
      <c r="I9481" s="2">
        <f t="shared" si="747"/>
        <v>2013</v>
      </c>
      <c r="J9481" s="2">
        <f t="shared" si="748"/>
        <v>6</v>
      </c>
      <c r="K9481" t="str">
        <f t="shared" si="749"/>
        <v>Waterjuffer</v>
      </c>
      <c r="L9481" s="25">
        <f t="shared" si="751"/>
        <v>24.857142857142858</v>
      </c>
    </row>
    <row r="9482" spans="1:12" x14ac:dyDescent="0.25">
      <c r="A9482">
        <v>523</v>
      </c>
      <c r="B9482" t="s">
        <v>88</v>
      </c>
      <c r="C9482" s="1">
        <v>41449.520833333336</v>
      </c>
      <c r="D9482">
        <v>1</v>
      </c>
      <c r="E9482" t="s">
        <v>16</v>
      </c>
      <c r="F9482" t="s">
        <v>17</v>
      </c>
      <c r="G9482">
        <v>4</v>
      </c>
      <c r="H9482" t="str">
        <f t="shared" si="750"/>
        <v>KD</v>
      </c>
      <c r="I9482" s="2">
        <f t="shared" si="747"/>
        <v>2013</v>
      </c>
      <c r="J9482" s="2">
        <f t="shared" si="748"/>
        <v>6</v>
      </c>
      <c r="K9482" t="str">
        <f t="shared" si="749"/>
        <v>Waterjuffer</v>
      </c>
      <c r="L9482" s="25">
        <f t="shared" si="751"/>
        <v>24.857142857142858</v>
      </c>
    </row>
    <row r="9483" spans="1:12" x14ac:dyDescent="0.25">
      <c r="A9483">
        <v>523</v>
      </c>
      <c r="B9483" t="s">
        <v>88</v>
      </c>
      <c r="C9483" s="1">
        <v>41449.520833333336</v>
      </c>
      <c r="D9483">
        <v>1</v>
      </c>
      <c r="E9483" t="s">
        <v>61</v>
      </c>
      <c r="F9483" t="s">
        <v>62</v>
      </c>
      <c r="G9483">
        <v>2</v>
      </c>
      <c r="H9483" t="str">
        <f t="shared" si="750"/>
        <v>KD</v>
      </c>
      <c r="I9483" s="2">
        <f t="shared" si="747"/>
        <v>2013</v>
      </c>
      <c r="J9483" s="2">
        <f t="shared" si="748"/>
        <v>6</v>
      </c>
      <c r="K9483" t="str">
        <f t="shared" si="749"/>
        <v>Waterjuffer</v>
      </c>
      <c r="L9483" s="25">
        <f t="shared" si="751"/>
        <v>24.857142857142858</v>
      </c>
    </row>
    <row r="9484" spans="1:12" x14ac:dyDescent="0.25">
      <c r="A9484">
        <v>523</v>
      </c>
      <c r="B9484" t="s">
        <v>88</v>
      </c>
      <c r="C9484" s="1">
        <v>41449.520833333336</v>
      </c>
      <c r="D9484">
        <v>1</v>
      </c>
      <c r="E9484" t="s">
        <v>26</v>
      </c>
      <c r="F9484" t="s">
        <v>27</v>
      </c>
      <c r="G9484">
        <v>1</v>
      </c>
      <c r="H9484" t="str">
        <f t="shared" si="750"/>
        <v>KD</v>
      </c>
      <c r="I9484" s="2">
        <f t="shared" si="747"/>
        <v>2013</v>
      </c>
      <c r="J9484" s="2">
        <f t="shared" si="748"/>
        <v>6</v>
      </c>
      <c r="K9484" t="str">
        <f t="shared" si="749"/>
        <v>Glazenmakers</v>
      </c>
      <c r="L9484" s="25">
        <f t="shared" si="751"/>
        <v>24.857142857142858</v>
      </c>
    </row>
    <row r="9485" spans="1:12" x14ac:dyDescent="0.25">
      <c r="A9485">
        <v>523</v>
      </c>
      <c r="B9485" t="s">
        <v>88</v>
      </c>
      <c r="C9485" s="1">
        <v>41449.520833333336</v>
      </c>
      <c r="D9485">
        <v>1</v>
      </c>
      <c r="E9485" t="s">
        <v>28</v>
      </c>
      <c r="F9485" t="s">
        <v>29</v>
      </c>
      <c r="G9485">
        <v>1</v>
      </c>
      <c r="H9485" t="str">
        <f t="shared" si="750"/>
        <v>KD</v>
      </c>
      <c r="I9485" s="2">
        <f t="shared" si="747"/>
        <v>2013</v>
      </c>
      <c r="J9485" s="2">
        <f t="shared" si="748"/>
        <v>6</v>
      </c>
      <c r="K9485" t="str">
        <f t="shared" si="749"/>
        <v>Korenbouten</v>
      </c>
      <c r="L9485" s="25">
        <f t="shared" si="751"/>
        <v>24.857142857142858</v>
      </c>
    </row>
    <row r="9486" spans="1:12" x14ac:dyDescent="0.25">
      <c r="A9486">
        <v>523</v>
      </c>
      <c r="B9486" t="s">
        <v>88</v>
      </c>
      <c r="C9486" s="1">
        <v>41449.520833333336</v>
      </c>
      <c r="D9486">
        <v>1</v>
      </c>
      <c r="E9486" t="s">
        <v>18</v>
      </c>
      <c r="F9486" t="s">
        <v>19</v>
      </c>
      <c r="G9486">
        <v>2</v>
      </c>
      <c r="H9486" t="str">
        <f t="shared" si="750"/>
        <v>KD</v>
      </c>
      <c r="I9486" s="2">
        <f t="shared" si="747"/>
        <v>2013</v>
      </c>
      <c r="J9486" s="2">
        <f t="shared" si="748"/>
        <v>6</v>
      </c>
      <c r="K9486" t="str">
        <f t="shared" si="749"/>
        <v>Korenbouten</v>
      </c>
      <c r="L9486" s="25">
        <f t="shared" si="751"/>
        <v>24.857142857142858</v>
      </c>
    </row>
    <row r="9487" spans="1:12" x14ac:dyDescent="0.25">
      <c r="A9487">
        <v>523</v>
      </c>
      <c r="B9487" t="s">
        <v>88</v>
      </c>
      <c r="C9487" s="1">
        <v>41449.520833333336</v>
      </c>
      <c r="D9487">
        <v>1</v>
      </c>
      <c r="E9487" t="s">
        <v>68</v>
      </c>
      <c r="F9487" t="s">
        <v>69</v>
      </c>
      <c r="G9487">
        <v>1</v>
      </c>
      <c r="H9487" t="str">
        <f t="shared" si="750"/>
        <v>KD</v>
      </c>
      <c r="I9487" s="2">
        <f t="shared" si="747"/>
        <v>2013</v>
      </c>
      <c r="J9487" s="2">
        <f t="shared" si="748"/>
        <v>6</v>
      </c>
      <c r="K9487" t="str">
        <f t="shared" si="749"/>
        <v>Korenbouten</v>
      </c>
      <c r="L9487" s="25">
        <f t="shared" si="751"/>
        <v>24.857142857142858</v>
      </c>
    </row>
    <row r="9488" spans="1:12" x14ac:dyDescent="0.25">
      <c r="A9488">
        <v>523</v>
      </c>
      <c r="B9488" t="s">
        <v>88</v>
      </c>
      <c r="C9488" s="1">
        <v>41449.520833333336</v>
      </c>
      <c r="D9488">
        <v>2</v>
      </c>
      <c r="E9488" t="s">
        <v>10</v>
      </c>
      <c r="F9488" t="s">
        <v>11</v>
      </c>
      <c r="G9488">
        <v>15</v>
      </c>
      <c r="H9488" t="str">
        <f t="shared" si="750"/>
        <v>KD</v>
      </c>
      <c r="I9488" s="2">
        <f t="shared" si="747"/>
        <v>2013</v>
      </c>
      <c r="J9488" s="2">
        <f t="shared" si="748"/>
        <v>6</v>
      </c>
      <c r="K9488" t="str">
        <f t="shared" si="749"/>
        <v>Waterjuffer</v>
      </c>
      <c r="L9488" s="25">
        <f t="shared" si="751"/>
        <v>24.857142857142858</v>
      </c>
    </row>
    <row r="9489" spans="1:12" x14ac:dyDescent="0.25">
      <c r="A9489">
        <v>523</v>
      </c>
      <c r="B9489" t="s">
        <v>88</v>
      </c>
      <c r="C9489" s="1">
        <v>41449.520833333336</v>
      </c>
      <c r="D9489">
        <v>2</v>
      </c>
      <c r="E9489" t="s">
        <v>14</v>
      </c>
      <c r="F9489" t="s">
        <v>15</v>
      </c>
      <c r="G9489">
        <v>1</v>
      </c>
      <c r="H9489" t="str">
        <f t="shared" si="750"/>
        <v>KD</v>
      </c>
      <c r="I9489" s="2">
        <f t="shared" si="747"/>
        <v>2013</v>
      </c>
      <c r="J9489" s="2">
        <f t="shared" si="748"/>
        <v>6</v>
      </c>
      <c r="K9489" t="str">
        <f t="shared" si="749"/>
        <v>Waterjuffer</v>
      </c>
      <c r="L9489" s="25">
        <f t="shared" si="751"/>
        <v>24.857142857142858</v>
      </c>
    </row>
    <row r="9490" spans="1:12" x14ac:dyDescent="0.25">
      <c r="A9490">
        <v>523</v>
      </c>
      <c r="B9490" t="s">
        <v>88</v>
      </c>
      <c r="C9490" s="1">
        <v>41449.520833333336</v>
      </c>
      <c r="D9490">
        <v>2</v>
      </c>
      <c r="E9490" t="s">
        <v>20</v>
      </c>
      <c r="F9490" t="s">
        <v>21</v>
      </c>
      <c r="G9490">
        <v>17</v>
      </c>
      <c r="H9490" t="str">
        <f t="shared" si="750"/>
        <v>KD</v>
      </c>
      <c r="I9490" s="2">
        <f t="shared" si="747"/>
        <v>2013</v>
      </c>
      <c r="J9490" s="2">
        <f t="shared" si="748"/>
        <v>6</v>
      </c>
      <c r="K9490" t="str">
        <f t="shared" si="749"/>
        <v>Waterjuffer</v>
      </c>
      <c r="L9490" s="25">
        <f t="shared" si="751"/>
        <v>24.857142857142858</v>
      </c>
    </row>
    <row r="9491" spans="1:12" x14ac:dyDescent="0.25">
      <c r="A9491">
        <v>523</v>
      </c>
      <c r="B9491" t="s">
        <v>88</v>
      </c>
      <c r="C9491" s="1">
        <v>41449.520833333336</v>
      </c>
      <c r="D9491">
        <v>2</v>
      </c>
      <c r="E9491" t="s">
        <v>26</v>
      </c>
      <c r="F9491" t="s">
        <v>27</v>
      </c>
      <c r="G9491">
        <v>2</v>
      </c>
      <c r="H9491" t="str">
        <f t="shared" si="750"/>
        <v>KD</v>
      </c>
      <c r="I9491" s="2">
        <f t="shared" si="747"/>
        <v>2013</v>
      </c>
      <c r="J9491" s="2">
        <f t="shared" si="748"/>
        <v>6</v>
      </c>
      <c r="K9491" t="str">
        <f t="shared" si="749"/>
        <v>Glazenmakers</v>
      </c>
      <c r="L9491" s="25">
        <f t="shared" si="751"/>
        <v>24.857142857142858</v>
      </c>
    </row>
    <row r="9492" spans="1:12" x14ac:dyDescent="0.25">
      <c r="A9492">
        <v>523</v>
      </c>
      <c r="B9492" t="s">
        <v>88</v>
      </c>
      <c r="C9492" s="1">
        <v>41449.520833333336</v>
      </c>
      <c r="D9492">
        <v>2</v>
      </c>
      <c r="E9492" t="s">
        <v>28</v>
      </c>
      <c r="F9492" t="s">
        <v>29</v>
      </c>
      <c r="G9492">
        <v>7</v>
      </c>
      <c r="H9492" t="str">
        <f t="shared" si="750"/>
        <v>KD</v>
      </c>
      <c r="I9492" s="2">
        <f t="shared" si="747"/>
        <v>2013</v>
      </c>
      <c r="J9492" s="2">
        <f t="shared" si="748"/>
        <v>6</v>
      </c>
      <c r="K9492" t="str">
        <f t="shared" si="749"/>
        <v>Korenbouten</v>
      </c>
      <c r="L9492" s="25">
        <f t="shared" si="751"/>
        <v>24.857142857142858</v>
      </c>
    </row>
    <row r="9493" spans="1:12" x14ac:dyDescent="0.25">
      <c r="A9493">
        <v>523</v>
      </c>
      <c r="B9493" t="s">
        <v>88</v>
      </c>
      <c r="C9493" s="1">
        <v>41449.520833333336</v>
      </c>
      <c r="D9493">
        <v>2</v>
      </c>
      <c r="E9493" t="s">
        <v>18</v>
      </c>
      <c r="F9493" t="s">
        <v>19</v>
      </c>
      <c r="G9493">
        <v>1</v>
      </c>
      <c r="H9493" t="str">
        <f t="shared" si="750"/>
        <v>KD</v>
      </c>
      <c r="I9493" s="2">
        <f t="shared" si="747"/>
        <v>2013</v>
      </c>
      <c r="J9493" s="2">
        <f t="shared" si="748"/>
        <v>6</v>
      </c>
      <c r="K9493" t="str">
        <f t="shared" si="749"/>
        <v>Korenbouten</v>
      </c>
      <c r="L9493" s="25">
        <f t="shared" si="751"/>
        <v>24.857142857142858</v>
      </c>
    </row>
    <row r="9494" spans="1:12" x14ac:dyDescent="0.25">
      <c r="A9494">
        <v>523</v>
      </c>
      <c r="B9494" t="s">
        <v>88</v>
      </c>
      <c r="C9494" s="1">
        <v>41449.520833333336</v>
      </c>
      <c r="D9494">
        <v>4</v>
      </c>
      <c r="E9494" t="s">
        <v>28</v>
      </c>
      <c r="F9494" t="s">
        <v>29</v>
      </c>
      <c r="G9494">
        <v>3</v>
      </c>
      <c r="H9494" t="str">
        <f t="shared" si="750"/>
        <v>KD</v>
      </c>
      <c r="I9494" s="2">
        <f t="shared" si="747"/>
        <v>2013</v>
      </c>
      <c r="J9494" s="2">
        <f t="shared" si="748"/>
        <v>6</v>
      </c>
      <c r="K9494" t="str">
        <f t="shared" si="749"/>
        <v>Korenbouten</v>
      </c>
      <c r="L9494" s="25">
        <f t="shared" si="751"/>
        <v>24.857142857142858</v>
      </c>
    </row>
    <row r="9495" spans="1:12" x14ac:dyDescent="0.25">
      <c r="A9495">
        <v>523</v>
      </c>
      <c r="B9495" t="s">
        <v>88</v>
      </c>
      <c r="C9495" s="1">
        <v>41459.59375</v>
      </c>
      <c r="D9495">
        <v>1</v>
      </c>
      <c r="E9495" t="s">
        <v>10</v>
      </c>
      <c r="F9495" t="s">
        <v>11</v>
      </c>
      <c r="G9495">
        <v>51</v>
      </c>
      <c r="H9495" t="str">
        <f t="shared" si="750"/>
        <v>KD</v>
      </c>
      <c r="I9495" s="2">
        <f t="shared" si="747"/>
        <v>2013</v>
      </c>
      <c r="J9495" s="2">
        <f t="shared" si="748"/>
        <v>7</v>
      </c>
      <c r="K9495" t="str">
        <f t="shared" si="749"/>
        <v>Waterjuffer</v>
      </c>
      <c r="L9495" s="25">
        <f t="shared" si="751"/>
        <v>26.285714285714285</v>
      </c>
    </row>
    <row r="9496" spans="1:12" x14ac:dyDescent="0.25">
      <c r="A9496">
        <v>523</v>
      </c>
      <c r="B9496" t="s">
        <v>88</v>
      </c>
      <c r="C9496" s="1">
        <v>41459.59375</v>
      </c>
      <c r="D9496">
        <v>1</v>
      </c>
      <c r="E9496" t="s">
        <v>12</v>
      </c>
      <c r="F9496" t="s">
        <v>13</v>
      </c>
      <c r="G9496">
        <v>4</v>
      </c>
      <c r="H9496" t="str">
        <f t="shared" si="750"/>
        <v>KD</v>
      </c>
      <c r="I9496" s="2">
        <f t="shared" si="747"/>
        <v>2013</v>
      </c>
      <c r="J9496" s="2">
        <f t="shared" si="748"/>
        <v>7</v>
      </c>
      <c r="K9496" t="str">
        <f t="shared" si="749"/>
        <v>Waterjuffer</v>
      </c>
      <c r="L9496" s="25">
        <f t="shared" si="751"/>
        <v>26.285714285714285</v>
      </c>
    </row>
    <row r="9497" spans="1:12" x14ac:dyDescent="0.25">
      <c r="A9497">
        <v>523</v>
      </c>
      <c r="B9497" t="s">
        <v>88</v>
      </c>
      <c r="C9497" s="1">
        <v>41459.59375</v>
      </c>
      <c r="D9497">
        <v>1</v>
      </c>
      <c r="E9497" t="s">
        <v>14</v>
      </c>
      <c r="F9497" t="s">
        <v>15</v>
      </c>
      <c r="G9497">
        <v>8</v>
      </c>
      <c r="H9497" t="str">
        <f t="shared" si="750"/>
        <v>KD</v>
      </c>
      <c r="I9497" s="2">
        <f t="shared" si="747"/>
        <v>2013</v>
      </c>
      <c r="J9497" s="2">
        <f t="shared" si="748"/>
        <v>7</v>
      </c>
      <c r="K9497" t="str">
        <f t="shared" si="749"/>
        <v>Waterjuffer</v>
      </c>
      <c r="L9497" s="25">
        <f t="shared" si="751"/>
        <v>26.285714285714285</v>
      </c>
    </row>
    <row r="9498" spans="1:12" x14ac:dyDescent="0.25">
      <c r="A9498">
        <v>523</v>
      </c>
      <c r="B9498" t="s">
        <v>88</v>
      </c>
      <c r="C9498" s="1">
        <v>41459.59375</v>
      </c>
      <c r="D9498">
        <v>1</v>
      </c>
      <c r="E9498" t="s">
        <v>20</v>
      </c>
      <c r="F9498" t="s">
        <v>21</v>
      </c>
      <c r="G9498">
        <v>53</v>
      </c>
      <c r="H9498" t="str">
        <f t="shared" si="750"/>
        <v>KD</v>
      </c>
      <c r="I9498" s="2">
        <f t="shared" si="747"/>
        <v>2013</v>
      </c>
      <c r="J9498" s="2">
        <f t="shared" si="748"/>
        <v>7</v>
      </c>
      <c r="K9498" t="str">
        <f t="shared" si="749"/>
        <v>Waterjuffer</v>
      </c>
      <c r="L9498" s="25">
        <f t="shared" si="751"/>
        <v>26.285714285714285</v>
      </c>
    </row>
    <row r="9499" spans="1:12" x14ac:dyDescent="0.25">
      <c r="A9499">
        <v>523</v>
      </c>
      <c r="B9499" t="s">
        <v>88</v>
      </c>
      <c r="C9499" s="1">
        <v>41459.59375</v>
      </c>
      <c r="D9499">
        <v>1</v>
      </c>
      <c r="E9499" t="s">
        <v>16</v>
      </c>
      <c r="F9499" t="s">
        <v>17</v>
      </c>
      <c r="G9499">
        <v>4</v>
      </c>
      <c r="H9499" t="str">
        <f t="shared" si="750"/>
        <v>KD</v>
      </c>
      <c r="I9499" s="2">
        <f t="shared" si="747"/>
        <v>2013</v>
      </c>
      <c r="J9499" s="2">
        <f t="shared" si="748"/>
        <v>7</v>
      </c>
      <c r="K9499" t="str">
        <f t="shared" si="749"/>
        <v>Waterjuffer</v>
      </c>
      <c r="L9499" s="25">
        <f t="shared" si="751"/>
        <v>26.285714285714285</v>
      </c>
    </row>
    <row r="9500" spans="1:12" x14ac:dyDescent="0.25">
      <c r="A9500">
        <v>523</v>
      </c>
      <c r="B9500" t="s">
        <v>88</v>
      </c>
      <c r="C9500" s="1">
        <v>41459.59375</v>
      </c>
      <c r="D9500">
        <v>1</v>
      </c>
      <c r="E9500" t="s">
        <v>61</v>
      </c>
      <c r="F9500" t="s">
        <v>62</v>
      </c>
      <c r="G9500">
        <v>7</v>
      </c>
      <c r="H9500" t="str">
        <f t="shared" si="750"/>
        <v>KD</v>
      </c>
      <c r="I9500" s="2">
        <f t="shared" si="747"/>
        <v>2013</v>
      </c>
      <c r="J9500" s="2">
        <f t="shared" si="748"/>
        <v>7</v>
      </c>
      <c r="K9500" t="str">
        <f t="shared" si="749"/>
        <v>Waterjuffer</v>
      </c>
      <c r="L9500" s="25">
        <f t="shared" si="751"/>
        <v>26.285714285714285</v>
      </c>
    </row>
    <row r="9501" spans="1:12" x14ac:dyDescent="0.25">
      <c r="A9501">
        <v>523</v>
      </c>
      <c r="B9501" t="s">
        <v>88</v>
      </c>
      <c r="C9501" s="1">
        <v>41459.59375</v>
      </c>
      <c r="D9501">
        <v>1</v>
      </c>
      <c r="E9501" t="s">
        <v>71</v>
      </c>
      <c r="F9501" t="s">
        <v>72</v>
      </c>
      <c r="G9501">
        <v>12</v>
      </c>
      <c r="H9501" t="str">
        <f t="shared" si="750"/>
        <v>KD</v>
      </c>
      <c r="I9501" s="2">
        <f t="shared" si="747"/>
        <v>2013</v>
      </c>
      <c r="J9501" s="2">
        <f t="shared" si="748"/>
        <v>7</v>
      </c>
      <c r="K9501" t="str">
        <f t="shared" si="749"/>
        <v>Waterjuffer</v>
      </c>
      <c r="L9501" s="25">
        <f t="shared" si="751"/>
        <v>26.285714285714285</v>
      </c>
    </row>
    <row r="9502" spans="1:12" x14ac:dyDescent="0.25">
      <c r="A9502">
        <v>523</v>
      </c>
      <c r="B9502" t="s">
        <v>88</v>
      </c>
      <c r="C9502" s="1">
        <v>41459.59375</v>
      </c>
      <c r="D9502">
        <v>1</v>
      </c>
      <c r="E9502" t="s">
        <v>26</v>
      </c>
      <c r="F9502" t="s">
        <v>27</v>
      </c>
      <c r="G9502">
        <v>6</v>
      </c>
      <c r="H9502" t="str">
        <f t="shared" si="750"/>
        <v>KD</v>
      </c>
      <c r="I9502" s="2">
        <f t="shared" si="747"/>
        <v>2013</v>
      </c>
      <c r="J9502" s="2">
        <f t="shared" si="748"/>
        <v>7</v>
      </c>
      <c r="K9502" t="str">
        <f t="shared" si="749"/>
        <v>Glazenmakers</v>
      </c>
      <c r="L9502" s="25">
        <f t="shared" si="751"/>
        <v>26.285714285714285</v>
      </c>
    </row>
    <row r="9503" spans="1:12" x14ac:dyDescent="0.25">
      <c r="A9503">
        <v>523</v>
      </c>
      <c r="B9503" t="s">
        <v>88</v>
      </c>
      <c r="C9503" s="1">
        <v>41459.59375</v>
      </c>
      <c r="D9503">
        <v>1</v>
      </c>
      <c r="E9503" t="s">
        <v>82</v>
      </c>
      <c r="F9503" t="s">
        <v>83</v>
      </c>
      <c r="G9503">
        <v>4</v>
      </c>
      <c r="H9503" t="str">
        <f t="shared" si="750"/>
        <v>KD</v>
      </c>
      <c r="I9503" s="2">
        <f t="shared" si="747"/>
        <v>2013</v>
      </c>
      <c r="J9503" s="2">
        <f t="shared" si="748"/>
        <v>7</v>
      </c>
      <c r="K9503" t="str">
        <f t="shared" si="749"/>
        <v>Korenbouten</v>
      </c>
      <c r="L9503" s="25">
        <f t="shared" si="751"/>
        <v>26.285714285714285</v>
      </c>
    </row>
    <row r="9504" spans="1:12" x14ac:dyDescent="0.25">
      <c r="A9504">
        <v>523</v>
      </c>
      <c r="B9504" t="s">
        <v>88</v>
      </c>
      <c r="C9504" s="1">
        <v>41459.59375</v>
      </c>
      <c r="D9504">
        <v>1</v>
      </c>
      <c r="E9504" t="s">
        <v>28</v>
      </c>
      <c r="F9504" t="s">
        <v>29</v>
      </c>
      <c r="G9504">
        <v>11</v>
      </c>
      <c r="H9504" t="str">
        <f t="shared" si="750"/>
        <v>KD</v>
      </c>
      <c r="I9504" s="2">
        <f t="shared" si="747"/>
        <v>2013</v>
      </c>
      <c r="J9504" s="2">
        <f t="shared" si="748"/>
        <v>7</v>
      </c>
      <c r="K9504" t="str">
        <f t="shared" si="749"/>
        <v>Korenbouten</v>
      </c>
      <c r="L9504" s="25">
        <f t="shared" si="751"/>
        <v>26.285714285714285</v>
      </c>
    </row>
    <row r="9505" spans="1:12" x14ac:dyDescent="0.25">
      <c r="A9505">
        <v>523</v>
      </c>
      <c r="B9505" t="s">
        <v>88</v>
      </c>
      <c r="C9505" s="1">
        <v>41459.59375</v>
      </c>
      <c r="D9505">
        <v>1</v>
      </c>
      <c r="E9505" t="s">
        <v>18</v>
      </c>
      <c r="F9505" t="s">
        <v>19</v>
      </c>
      <c r="G9505">
        <v>4</v>
      </c>
      <c r="H9505" t="str">
        <f t="shared" si="750"/>
        <v>KD</v>
      </c>
      <c r="I9505" s="2">
        <f t="shared" si="747"/>
        <v>2013</v>
      </c>
      <c r="J9505" s="2">
        <f t="shared" si="748"/>
        <v>7</v>
      </c>
      <c r="K9505" t="str">
        <f t="shared" si="749"/>
        <v>Korenbouten</v>
      </c>
      <c r="L9505" s="25">
        <f t="shared" si="751"/>
        <v>26.285714285714285</v>
      </c>
    </row>
    <row r="9506" spans="1:12" x14ac:dyDescent="0.25">
      <c r="A9506">
        <v>523</v>
      </c>
      <c r="B9506" t="s">
        <v>88</v>
      </c>
      <c r="C9506" s="1">
        <v>41459.59375</v>
      </c>
      <c r="D9506">
        <v>1</v>
      </c>
      <c r="E9506" t="s">
        <v>68</v>
      </c>
      <c r="F9506" t="s">
        <v>69</v>
      </c>
      <c r="G9506">
        <v>3</v>
      </c>
      <c r="H9506" t="str">
        <f t="shared" si="750"/>
        <v>KD</v>
      </c>
      <c r="I9506" s="2">
        <f t="shared" si="747"/>
        <v>2013</v>
      </c>
      <c r="J9506" s="2">
        <f t="shared" si="748"/>
        <v>7</v>
      </c>
      <c r="K9506" t="str">
        <f t="shared" si="749"/>
        <v>Korenbouten</v>
      </c>
      <c r="L9506" s="25">
        <f t="shared" si="751"/>
        <v>26.285714285714285</v>
      </c>
    </row>
    <row r="9507" spans="1:12" x14ac:dyDescent="0.25">
      <c r="A9507">
        <v>523</v>
      </c>
      <c r="B9507" t="s">
        <v>88</v>
      </c>
      <c r="C9507" s="1">
        <v>41459.59375</v>
      </c>
      <c r="D9507">
        <v>2</v>
      </c>
      <c r="E9507" t="s">
        <v>10</v>
      </c>
      <c r="F9507" t="s">
        <v>11</v>
      </c>
      <c r="G9507">
        <v>8</v>
      </c>
      <c r="H9507" t="str">
        <f t="shared" si="750"/>
        <v>KD</v>
      </c>
      <c r="I9507" s="2">
        <f t="shared" si="747"/>
        <v>2013</v>
      </c>
      <c r="J9507" s="2">
        <f t="shared" si="748"/>
        <v>7</v>
      </c>
      <c r="K9507" t="str">
        <f t="shared" si="749"/>
        <v>Waterjuffer</v>
      </c>
      <c r="L9507" s="25">
        <f t="shared" si="751"/>
        <v>26.285714285714285</v>
      </c>
    </row>
    <row r="9508" spans="1:12" x14ac:dyDescent="0.25">
      <c r="A9508">
        <v>523</v>
      </c>
      <c r="B9508" t="s">
        <v>88</v>
      </c>
      <c r="C9508" s="1">
        <v>41459.59375</v>
      </c>
      <c r="D9508">
        <v>2</v>
      </c>
      <c r="E9508" t="s">
        <v>12</v>
      </c>
      <c r="F9508" t="s">
        <v>13</v>
      </c>
      <c r="G9508">
        <v>4</v>
      </c>
      <c r="H9508" t="str">
        <f t="shared" si="750"/>
        <v>KD</v>
      </c>
      <c r="I9508" s="2">
        <f t="shared" si="747"/>
        <v>2013</v>
      </c>
      <c r="J9508" s="2">
        <f t="shared" si="748"/>
        <v>7</v>
      </c>
      <c r="K9508" t="str">
        <f t="shared" si="749"/>
        <v>Waterjuffer</v>
      </c>
      <c r="L9508" s="25">
        <f t="shared" si="751"/>
        <v>26.285714285714285</v>
      </c>
    </row>
    <row r="9509" spans="1:12" x14ac:dyDescent="0.25">
      <c r="A9509">
        <v>523</v>
      </c>
      <c r="B9509" t="s">
        <v>88</v>
      </c>
      <c r="C9509" s="1">
        <v>41459.59375</v>
      </c>
      <c r="D9509">
        <v>2</v>
      </c>
      <c r="E9509" t="s">
        <v>14</v>
      </c>
      <c r="F9509" t="s">
        <v>15</v>
      </c>
      <c r="G9509">
        <v>6</v>
      </c>
      <c r="H9509" t="str">
        <f t="shared" si="750"/>
        <v>KD</v>
      </c>
      <c r="I9509" s="2">
        <f t="shared" si="747"/>
        <v>2013</v>
      </c>
      <c r="J9509" s="2">
        <f t="shared" si="748"/>
        <v>7</v>
      </c>
      <c r="K9509" t="str">
        <f t="shared" si="749"/>
        <v>Waterjuffer</v>
      </c>
      <c r="L9509" s="25">
        <f t="shared" si="751"/>
        <v>26.285714285714285</v>
      </c>
    </row>
    <row r="9510" spans="1:12" x14ac:dyDescent="0.25">
      <c r="A9510">
        <v>523</v>
      </c>
      <c r="B9510" t="s">
        <v>88</v>
      </c>
      <c r="C9510" s="1">
        <v>41459.59375</v>
      </c>
      <c r="D9510">
        <v>2</v>
      </c>
      <c r="E9510" t="s">
        <v>20</v>
      </c>
      <c r="F9510" t="s">
        <v>21</v>
      </c>
      <c r="G9510">
        <v>28</v>
      </c>
      <c r="H9510" t="str">
        <f t="shared" si="750"/>
        <v>KD</v>
      </c>
      <c r="I9510" s="2">
        <f t="shared" si="747"/>
        <v>2013</v>
      </c>
      <c r="J9510" s="2">
        <f t="shared" si="748"/>
        <v>7</v>
      </c>
      <c r="K9510" t="str">
        <f t="shared" si="749"/>
        <v>Waterjuffer</v>
      </c>
      <c r="L9510" s="25">
        <f t="shared" si="751"/>
        <v>26.285714285714285</v>
      </c>
    </row>
    <row r="9511" spans="1:12" x14ac:dyDescent="0.25">
      <c r="A9511">
        <v>523</v>
      </c>
      <c r="B9511" t="s">
        <v>88</v>
      </c>
      <c r="C9511" s="1">
        <v>41459.59375</v>
      </c>
      <c r="D9511">
        <v>2</v>
      </c>
      <c r="E9511" t="s">
        <v>71</v>
      </c>
      <c r="F9511" t="s">
        <v>72</v>
      </c>
      <c r="G9511">
        <v>13</v>
      </c>
      <c r="H9511" t="str">
        <f t="shared" si="750"/>
        <v>KD</v>
      </c>
      <c r="I9511" s="2">
        <f t="shared" si="747"/>
        <v>2013</v>
      </c>
      <c r="J9511" s="2">
        <f t="shared" si="748"/>
        <v>7</v>
      </c>
      <c r="K9511" t="str">
        <f t="shared" si="749"/>
        <v>Waterjuffer</v>
      </c>
      <c r="L9511" s="25">
        <f t="shared" si="751"/>
        <v>26.285714285714285</v>
      </c>
    </row>
    <row r="9512" spans="1:12" x14ac:dyDescent="0.25">
      <c r="A9512">
        <v>523</v>
      </c>
      <c r="B9512" t="s">
        <v>88</v>
      </c>
      <c r="C9512" s="1">
        <v>41459.59375</v>
      </c>
      <c r="D9512">
        <v>2</v>
      </c>
      <c r="E9512" t="s">
        <v>22</v>
      </c>
      <c r="F9512" t="s">
        <v>23</v>
      </c>
      <c r="G9512">
        <v>2</v>
      </c>
      <c r="H9512" t="str">
        <f t="shared" si="750"/>
        <v>KD</v>
      </c>
      <c r="I9512" s="2">
        <f t="shared" si="747"/>
        <v>2013</v>
      </c>
      <c r="J9512" s="2">
        <f t="shared" si="748"/>
        <v>7</v>
      </c>
      <c r="K9512" t="str">
        <f t="shared" si="749"/>
        <v>Glazenmakers</v>
      </c>
      <c r="L9512" s="25">
        <f t="shared" si="751"/>
        <v>26.285714285714285</v>
      </c>
    </row>
    <row r="9513" spans="1:12" x14ac:dyDescent="0.25">
      <c r="A9513">
        <v>523</v>
      </c>
      <c r="B9513" t="s">
        <v>88</v>
      </c>
      <c r="C9513" s="1">
        <v>41459.59375</v>
      </c>
      <c r="D9513">
        <v>2</v>
      </c>
      <c r="E9513" t="s">
        <v>24</v>
      </c>
      <c r="F9513" t="s">
        <v>25</v>
      </c>
      <c r="G9513">
        <v>3</v>
      </c>
      <c r="H9513" t="str">
        <f t="shared" si="750"/>
        <v>KD</v>
      </c>
      <c r="I9513" s="2">
        <f t="shared" si="747"/>
        <v>2013</v>
      </c>
      <c r="J9513" s="2">
        <f t="shared" si="748"/>
        <v>7</v>
      </c>
      <c r="K9513" t="str">
        <f t="shared" si="749"/>
        <v>Glazenmakers</v>
      </c>
      <c r="L9513" s="25">
        <f t="shared" si="751"/>
        <v>26.285714285714285</v>
      </c>
    </row>
    <row r="9514" spans="1:12" x14ac:dyDescent="0.25">
      <c r="A9514">
        <v>523</v>
      </c>
      <c r="B9514" t="s">
        <v>88</v>
      </c>
      <c r="C9514" s="1">
        <v>41459.59375</v>
      </c>
      <c r="D9514">
        <v>2</v>
      </c>
      <c r="E9514" t="s">
        <v>26</v>
      </c>
      <c r="F9514" t="s">
        <v>27</v>
      </c>
      <c r="G9514">
        <v>6</v>
      </c>
      <c r="H9514" t="str">
        <f t="shared" si="750"/>
        <v>KD</v>
      </c>
      <c r="I9514" s="2">
        <f t="shared" si="747"/>
        <v>2013</v>
      </c>
      <c r="J9514" s="2">
        <f t="shared" si="748"/>
        <v>7</v>
      </c>
      <c r="K9514" t="str">
        <f t="shared" si="749"/>
        <v>Glazenmakers</v>
      </c>
      <c r="L9514" s="25">
        <f t="shared" si="751"/>
        <v>26.285714285714285</v>
      </c>
    </row>
    <row r="9515" spans="1:12" x14ac:dyDescent="0.25">
      <c r="A9515">
        <v>523</v>
      </c>
      <c r="B9515" t="s">
        <v>88</v>
      </c>
      <c r="C9515" s="1">
        <v>41459.59375</v>
      </c>
      <c r="D9515">
        <v>2</v>
      </c>
      <c r="E9515" t="s">
        <v>28</v>
      </c>
      <c r="F9515" t="s">
        <v>29</v>
      </c>
      <c r="G9515">
        <v>11</v>
      </c>
      <c r="H9515" t="str">
        <f t="shared" si="750"/>
        <v>KD</v>
      </c>
      <c r="I9515" s="2">
        <f t="shared" si="747"/>
        <v>2013</v>
      </c>
      <c r="J9515" s="2">
        <f t="shared" si="748"/>
        <v>7</v>
      </c>
      <c r="K9515" t="str">
        <f t="shared" si="749"/>
        <v>Korenbouten</v>
      </c>
      <c r="L9515" s="25">
        <f t="shared" si="751"/>
        <v>26.285714285714285</v>
      </c>
    </row>
    <row r="9516" spans="1:12" x14ac:dyDescent="0.25">
      <c r="A9516">
        <v>523</v>
      </c>
      <c r="B9516" t="s">
        <v>88</v>
      </c>
      <c r="C9516" s="1">
        <v>41459.59375</v>
      </c>
      <c r="D9516">
        <v>2</v>
      </c>
      <c r="E9516" t="s">
        <v>18</v>
      </c>
      <c r="F9516" t="s">
        <v>19</v>
      </c>
      <c r="G9516">
        <v>7</v>
      </c>
      <c r="H9516" t="str">
        <f t="shared" si="750"/>
        <v>KD</v>
      </c>
      <c r="I9516" s="2">
        <f t="shared" si="747"/>
        <v>2013</v>
      </c>
      <c r="J9516" s="2">
        <f t="shared" si="748"/>
        <v>7</v>
      </c>
      <c r="K9516" t="str">
        <f t="shared" si="749"/>
        <v>Korenbouten</v>
      </c>
      <c r="L9516" s="25">
        <f t="shared" si="751"/>
        <v>26.285714285714285</v>
      </c>
    </row>
    <row r="9517" spans="1:12" x14ac:dyDescent="0.25">
      <c r="A9517">
        <v>523</v>
      </c>
      <c r="B9517" t="s">
        <v>88</v>
      </c>
      <c r="C9517" s="1">
        <v>41459.59375</v>
      </c>
      <c r="D9517">
        <v>4</v>
      </c>
      <c r="E9517" t="s">
        <v>26</v>
      </c>
      <c r="F9517" t="s">
        <v>27</v>
      </c>
      <c r="G9517">
        <v>4</v>
      </c>
      <c r="H9517" t="str">
        <f t="shared" si="750"/>
        <v>KD</v>
      </c>
      <c r="I9517" s="2">
        <f t="shared" si="747"/>
        <v>2013</v>
      </c>
      <c r="J9517" s="2">
        <f t="shared" si="748"/>
        <v>7</v>
      </c>
      <c r="K9517" t="str">
        <f t="shared" si="749"/>
        <v>Glazenmakers</v>
      </c>
      <c r="L9517" s="25">
        <f t="shared" si="751"/>
        <v>26.285714285714285</v>
      </c>
    </row>
    <row r="9518" spans="1:12" x14ac:dyDescent="0.25">
      <c r="A9518">
        <v>523</v>
      </c>
      <c r="B9518" t="s">
        <v>88</v>
      </c>
      <c r="C9518" s="1">
        <v>41459.59375</v>
      </c>
      <c r="D9518">
        <v>4</v>
      </c>
      <c r="E9518" t="s">
        <v>28</v>
      </c>
      <c r="F9518" t="s">
        <v>29</v>
      </c>
      <c r="G9518">
        <v>6</v>
      </c>
      <c r="H9518" t="str">
        <f t="shared" si="750"/>
        <v>KD</v>
      </c>
      <c r="I9518" s="2">
        <f t="shared" si="747"/>
        <v>2013</v>
      </c>
      <c r="J9518" s="2">
        <f t="shared" si="748"/>
        <v>7</v>
      </c>
      <c r="K9518" t="str">
        <f t="shared" si="749"/>
        <v>Korenbouten</v>
      </c>
      <c r="L9518" s="25">
        <f t="shared" si="751"/>
        <v>26.285714285714285</v>
      </c>
    </row>
    <row r="9519" spans="1:12" x14ac:dyDescent="0.25">
      <c r="A9519">
        <v>523</v>
      </c>
      <c r="B9519" t="s">
        <v>88</v>
      </c>
      <c r="C9519" s="1">
        <v>41473.59375</v>
      </c>
      <c r="D9519">
        <v>1</v>
      </c>
      <c r="E9519" t="s">
        <v>10</v>
      </c>
      <c r="F9519" t="s">
        <v>11</v>
      </c>
      <c r="G9519">
        <v>191</v>
      </c>
      <c r="H9519" t="str">
        <f t="shared" si="750"/>
        <v>KD</v>
      </c>
      <c r="I9519" s="2">
        <f t="shared" si="747"/>
        <v>2013</v>
      </c>
      <c r="J9519" s="2">
        <f t="shared" si="748"/>
        <v>7</v>
      </c>
      <c r="K9519" t="str">
        <f t="shared" si="749"/>
        <v>Waterjuffer</v>
      </c>
      <c r="L9519" s="25">
        <f t="shared" si="751"/>
        <v>28.285714285714285</v>
      </c>
    </row>
    <row r="9520" spans="1:12" x14ac:dyDescent="0.25">
      <c r="A9520">
        <v>523</v>
      </c>
      <c r="B9520" t="s">
        <v>88</v>
      </c>
      <c r="C9520" s="1">
        <v>41473.59375</v>
      </c>
      <c r="D9520">
        <v>1</v>
      </c>
      <c r="E9520" t="s">
        <v>12</v>
      </c>
      <c r="F9520" t="s">
        <v>13</v>
      </c>
      <c r="G9520">
        <v>4</v>
      </c>
      <c r="H9520" t="str">
        <f t="shared" si="750"/>
        <v>KD</v>
      </c>
      <c r="I9520" s="2">
        <f t="shared" si="747"/>
        <v>2013</v>
      </c>
      <c r="J9520" s="2">
        <f t="shared" si="748"/>
        <v>7</v>
      </c>
      <c r="K9520" t="str">
        <f t="shared" si="749"/>
        <v>Waterjuffer</v>
      </c>
      <c r="L9520" s="25">
        <f t="shared" si="751"/>
        <v>28.285714285714285</v>
      </c>
    </row>
    <row r="9521" spans="1:12" x14ac:dyDescent="0.25">
      <c r="A9521">
        <v>523</v>
      </c>
      <c r="B9521" t="s">
        <v>88</v>
      </c>
      <c r="C9521" s="1">
        <v>41473.59375</v>
      </c>
      <c r="D9521">
        <v>1</v>
      </c>
      <c r="E9521" t="s">
        <v>14</v>
      </c>
      <c r="F9521" t="s">
        <v>15</v>
      </c>
      <c r="G9521">
        <v>9</v>
      </c>
      <c r="H9521" t="str">
        <f t="shared" si="750"/>
        <v>KD</v>
      </c>
      <c r="I9521" s="2">
        <f t="shared" si="747"/>
        <v>2013</v>
      </c>
      <c r="J9521" s="2">
        <f t="shared" si="748"/>
        <v>7</v>
      </c>
      <c r="K9521" t="str">
        <f t="shared" si="749"/>
        <v>Waterjuffer</v>
      </c>
      <c r="L9521" s="25">
        <f t="shared" si="751"/>
        <v>28.285714285714285</v>
      </c>
    </row>
    <row r="9522" spans="1:12" x14ac:dyDescent="0.25">
      <c r="A9522">
        <v>523</v>
      </c>
      <c r="B9522" t="s">
        <v>88</v>
      </c>
      <c r="C9522" s="1">
        <v>41473.59375</v>
      </c>
      <c r="D9522">
        <v>1</v>
      </c>
      <c r="E9522" t="s">
        <v>20</v>
      </c>
      <c r="F9522" t="s">
        <v>21</v>
      </c>
      <c r="G9522">
        <v>72</v>
      </c>
      <c r="H9522" t="str">
        <f t="shared" si="750"/>
        <v>KD</v>
      </c>
      <c r="I9522" s="2">
        <f t="shared" si="747"/>
        <v>2013</v>
      </c>
      <c r="J9522" s="2">
        <f t="shared" si="748"/>
        <v>7</v>
      </c>
      <c r="K9522" t="str">
        <f t="shared" si="749"/>
        <v>Waterjuffer</v>
      </c>
      <c r="L9522" s="25">
        <f t="shared" si="751"/>
        <v>28.285714285714285</v>
      </c>
    </row>
    <row r="9523" spans="1:12" x14ac:dyDescent="0.25">
      <c r="A9523">
        <v>523</v>
      </c>
      <c r="B9523" t="s">
        <v>88</v>
      </c>
      <c r="C9523" s="1">
        <v>41473.59375</v>
      </c>
      <c r="D9523">
        <v>1</v>
      </c>
      <c r="E9523" t="s">
        <v>24</v>
      </c>
      <c r="F9523" t="s">
        <v>25</v>
      </c>
      <c r="G9523">
        <v>2</v>
      </c>
      <c r="H9523" t="str">
        <f t="shared" si="750"/>
        <v>KD</v>
      </c>
      <c r="I9523" s="2">
        <f t="shared" ref="I9523:I9586" si="752">YEAR(C9523)</f>
        <v>2013</v>
      </c>
      <c r="J9523" s="2">
        <f t="shared" ref="J9523:J9586" si="753">MONTH(C9523)</f>
        <v>7</v>
      </c>
      <c r="K9523" t="str">
        <f t="shared" ref="K9523:K9586" si="754">VLOOKUP(E9523,$Q$2:$R$100,2,FALSE)</f>
        <v>Glazenmakers</v>
      </c>
      <c r="L9523" s="25">
        <f t="shared" si="751"/>
        <v>28.285714285714285</v>
      </c>
    </row>
    <row r="9524" spans="1:12" x14ac:dyDescent="0.25">
      <c r="A9524">
        <v>523</v>
      </c>
      <c r="B9524" t="s">
        <v>88</v>
      </c>
      <c r="C9524" s="1">
        <v>41473.59375</v>
      </c>
      <c r="D9524">
        <v>1</v>
      </c>
      <c r="E9524" t="s">
        <v>26</v>
      </c>
      <c r="F9524" t="s">
        <v>27</v>
      </c>
      <c r="G9524">
        <v>2</v>
      </c>
      <c r="H9524" t="str">
        <f t="shared" si="750"/>
        <v>KD</v>
      </c>
      <c r="I9524" s="2">
        <f t="shared" si="752"/>
        <v>2013</v>
      </c>
      <c r="J9524" s="2">
        <f t="shared" si="753"/>
        <v>7</v>
      </c>
      <c r="K9524" t="str">
        <f t="shared" si="754"/>
        <v>Glazenmakers</v>
      </c>
      <c r="L9524" s="25">
        <f t="shared" si="751"/>
        <v>28.285714285714285</v>
      </c>
    </row>
    <row r="9525" spans="1:12" x14ac:dyDescent="0.25">
      <c r="A9525">
        <v>523</v>
      </c>
      <c r="B9525" t="s">
        <v>88</v>
      </c>
      <c r="C9525" s="1">
        <v>41473.59375</v>
      </c>
      <c r="D9525">
        <v>1</v>
      </c>
      <c r="E9525" t="s">
        <v>28</v>
      </c>
      <c r="F9525" t="s">
        <v>29</v>
      </c>
      <c r="G9525">
        <v>2</v>
      </c>
      <c r="H9525" t="str">
        <f t="shared" si="750"/>
        <v>KD</v>
      </c>
      <c r="I9525" s="2">
        <f t="shared" si="752"/>
        <v>2013</v>
      </c>
      <c r="J9525" s="2">
        <f t="shared" si="753"/>
        <v>7</v>
      </c>
      <c r="K9525" t="str">
        <f t="shared" si="754"/>
        <v>Korenbouten</v>
      </c>
      <c r="L9525" s="25">
        <f t="shared" si="751"/>
        <v>28.285714285714285</v>
      </c>
    </row>
    <row r="9526" spans="1:12" x14ac:dyDescent="0.25">
      <c r="A9526">
        <v>523</v>
      </c>
      <c r="B9526" t="s">
        <v>88</v>
      </c>
      <c r="C9526" s="1">
        <v>41473.59375</v>
      </c>
      <c r="D9526">
        <v>1</v>
      </c>
      <c r="E9526" t="s">
        <v>18</v>
      </c>
      <c r="F9526" t="s">
        <v>19</v>
      </c>
      <c r="G9526">
        <v>1</v>
      </c>
      <c r="H9526" t="str">
        <f t="shared" si="750"/>
        <v>KD</v>
      </c>
      <c r="I9526" s="2">
        <f t="shared" si="752"/>
        <v>2013</v>
      </c>
      <c r="J9526" s="2">
        <f t="shared" si="753"/>
        <v>7</v>
      </c>
      <c r="K9526" t="str">
        <f t="shared" si="754"/>
        <v>Korenbouten</v>
      </c>
      <c r="L9526" s="25">
        <f t="shared" si="751"/>
        <v>28.285714285714285</v>
      </c>
    </row>
    <row r="9527" spans="1:12" x14ac:dyDescent="0.25">
      <c r="A9527">
        <v>523</v>
      </c>
      <c r="B9527" t="s">
        <v>88</v>
      </c>
      <c r="C9527" s="1">
        <v>41473.59375</v>
      </c>
      <c r="D9527">
        <v>2</v>
      </c>
      <c r="E9527" t="s">
        <v>10</v>
      </c>
      <c r="F9527" t="s">
        <v>11</v>
      </c>
      <c r="G9527">
        <v>69</v>
      </c>
      <c r="H9527" t="str">
        <f t="shared" si="750"/>
        <v>KD</v>
      </c>
      <c r="I9527" s="2">
        <f t="shared" si="752"/>
        <v>2013</v>
      </c>
      <c r="J9527" s="2">
        <f t="shared" si="753"/>
        <v>7</v>
      </c>
      <c r="K9527" t="str">
        <f t="shared" si="754"/>
        <v>Waterjuffer</v>
      </c>
      <c r="L9527" s="25">
        <f t="shared" si="751"/>
        <v>28.285714285714285</v>
      </c>
    </row>
    <row r="9528" spans="1:12" x14ac:dyDescent="0.25">
      <c r="A9528">
        <v>523</v>
      </c>
      <c r="B9528" t="s">
        <v>88</v>
      </c>
      <c r="C9528" s="1">
        <v>41473.59375</v>
      </c>
      <c r="D9528">
        <v>2</v>
      </c>
      <c r="E9528" t="s">
        <v>12</v>
      </c>
      <c r="F9528" t="s">
        <v>13</v>
      </c>
      <c r="G9528">
        <v>6</v>
      </c>
      <c r="H9528" t="str">
        <f t="shared" si="750"/>
        <v>KD</v>
      </c>
      <c r="I9528" s="2">
        <f t="shared" si="752"/>
        <v>2013</v>
      </c>
      <c r="J9528" s="2">
        <f t="shared" si="753"/>
        <v>7</v>
      </c>
      <c r="K9528" t="str">
        <f t="shared" si="754"/>
        <v>Waterjuffer</v>
      </c>
      <c r="L9528" s="25">
        <f t="shared" si="751"/>
        <v>28.285714285714285</v>
      </c>
    </row>
    <row r="9529" spans="1:12" x14ac:dyDescent="0.25">
      <c r="A9529">
        <v>523</v>
      </c>
      <c r="B9529" t="s">
        <v>88</v>
      </c>
      <c r="C9529" s="1">
        <v>41473.59375</v>
      </c>
      <c r="D9529">
        <v>2</v>
      </c>
      <c r="E9529" t="s">
        <v>14</v>
      </c>
      <c r="F9529" t="s">
        <v>15</v>
      </c>
      <c r="G9529">
        <v>4</v>
      </c>
      <c r="H9529" t="str">
        <f t="shared" si="750"/>
        <v>KD</v>
      </c>
      <c r="I9529" s="2">
        <f t="shared" si="752"/>
        <v>2013</v>
      </c>
      <c r="J9529" s="2">
        <f t="shared" si="753"/>
        <v>7</v>
      </c>
      <c r="K9529" t="str">
        <f t="shared" si="754"/>
        <v>Waterjuffer</v>
      </c>
      <c r="L9529" s="25">
        <f t="shared" si="751"/>
        <v>28.285714285714285</v>
      </c>
    </row>
    <row r="9530" spans="1:12" x14ac:dyDescent="0.25">
      <c r="A9530">
        <v>523</v>
      </c>
      <c r="B9530" t="s">
        <v>88</v>
      </c>
      <c r="C9530" s="1">
        <v>41473.59375</v>
      </c>
      <c r="D9530">
        <v>2</v>
      </c>
      <c r="E9530" t="s">
        <v>20</v>
      </c>
      <c r="F9530" t="s">
        <v>21</v>
      </c>
      <c r="G9530">
        <v>49</v>
      </c>
      <c r="H9530" t="str">
        <f t="shared" si="750"/>
        <v>KD</v>
      </c>
      <c r="I9530" s="2">
        <f t="shared" si="752"/>
        <v>2013</v>
      </c>
      <c r="J9530" s="2">
        <f t="shared" si="753"/>
        <v>7</v>
      </c>
      <c r="K9530" t="str">
        <f t="shared" si="754"/>
        <v>Waterjuffer</v>
      </c>
      <c r="L9530" s="25">
        <f t="shared" si="751"/>
        <v>28.285714285714285</v>
      </c>
    </row>
    <row r="9531" spans="1:12" x14ac:dyDescent="0.25">
      <c r="A9531">
        <v>523</v>
      </c>
      <c r="B9531" t="s">
        <v>88</v>
      </c>
      <c r="C9531" s="1">
        <v>41473.59375</v>
      </c>
      <c r="D9531">
        <v>2</v>
      </c>
      <c r="E9531" t="s">
        <v>24</v>
      </c>
      <c r="F9531" t="s">
        <v>25</v>
      </c>
      <c r="G9531">
        <v>3</v>
      </c>
      <c r="H9531" t="str">
        <f t="shared" si="750"/>
        <v>KD</v>
      </c>
      <c r="I9531" s="2">
        <f t="shared" si="752"/>
        <v>2013</v>
      </c>
      <c r="J9531" s="2">
        <f t="shared" si="753"/>
        <v>7</v>
      </c>
      <c r="K9531" t="str">
        <f t="shared" si="754"/>
        <v>Glazenmakers</v>
      </c>
      <c r="L9531" s="25">
        <f t="shared" si="751"/>
        <v>28.285714285714285</v>
      </c>
    </row>
    <row r="9532" spans="1:12" x14ac:dyDescent="0.25">
      <c r="A9532">
        <v>523</v>
      </c>
      <c r="B9532" t="s">
        <v>88</v>
      </c>
      <c r="C9532" s="1">
        <v>41473.59375</v>
      </c>
      <c r="D9532">
        <v>2</v>
      </c>
      <c r="E9532" t="s">
        <v>26</v>
      </c>
      <c r="F9532" t="s">
        <v>27</v>
      </c>
      <c r="G9532">
        <v>3</v>
      </c>
      <c r="H9532" t="str">
        <f t="shared" si="750"/>
        <v>KD</v>
      </c>
      <c r="I9532" s="2">
        <f t="shared" si="752"/>
        <v>2013</v>
      </c>
      <c r="J9532" s="2">
        <f t="shared" si="753"/>
        <v>7</v>
      </c>
      <c r="K9532" t="str">
        <f t="shared" si="754"/>
        <v>Glazenmakers</v>
      </c>
      <c r="L9532" s="25">
        <f t="shared" si="751"/>
        <v>28.285714285714285</v>
      </c>
    </row>
    <row r="9533" spans="1:12" x14ac:dyDescent="0.25">
      <c r="A9533">
        <v>523</v>
      </c>
      <c r="B9533" t="s">
        <v>88</v>
      </c>
      <c r="C9533" s="1">
        <v>41473.59375</v>
      </c>
      <c r="D9533">
        <v>2</v>
      </c>
      <c r="E9533" t="s">
        <v>28</v>
      </c>
      <c r="F9533" t="s">
        <v>29</v>
      </c>
      <c r="G9533">
        <v>3</v>
      </c>
      <c r="H9533" t="str">
        <f t="shared" si="750"/>
        <v>KD</v>
      </c>
      <c r="I9533" s="2">
        <f t="shared" si="752"/>
        <v>2013</v>
      </c>
      <c r="J9533" s="2">
        <f t="shared" si="753"/>
        <v>7</v>
      </c>
      <c r="K9533" t="str">
        <f t="shared" si="754"/>
        <v>Korenbouten</v>
      </c>
      <c r="L9533" s="25">
        <f t="shared" si="751"/>
        <v>28.285714285714285</v>
      </c>
    </row>
    <row r="9534" spans="1:12" x14ac:dyDescent="0.25">
      <c r="A9534">
        <v>523</v>
      </c>
      <c r="B9534" t="s">
        <v>88</v>
      </c>
      <c r="C9534" s="1">
        <v>41473.59375</v>
      </c>
      <c r="D9534">
        <v>2</v>
      </c>
      <c r="E9534" t="s">
        <v>18</v>
      </c>
      <c r="F9534" t="s">
        <v>19</v>
      </c>
      <c r="G9534">
        <v>1</v>
      </c>
      <c r="H9534" t="str">
        <f t="shared" si="750"/>
        <v>KD</v>
      </c>
      <c r="I9534" s="2">
        <f t="shared" si="752"/>
        <v>2013</v>
      </c>
      <c r="J9534" s="2">
        <f t="shared" si="753"/>
        <v>7</v>
      </c>
      <c r="K9534" t="str">
        <f t="shared" si="754"/>
        <v>Korenbouten</v>
      </c>
      <c r="L9534" s="25">
        <f t="shared" si="751"/>
        <v>28.285714285714285</v>
      </c>
    </row>
    <row r="9535" spans="1:12" x14ac:dyDescent="0.25">
      <c r="A9535">
        <v>523</v>
      </c>
      <c r="B9535" t="s">
        <v>88</v>
      </c>
      <c r="C9535" s="1">
        <v>41473.59375</v>
      </c>
      <c r="D9535">
        <v>4</v>
      </c>
      <c r="E9535" t="s">
        <v>24</v>
      </c>
      <c r="F9535" t="s">
        <v>25</v>
      </c>
      <c r="G9535">
        <v>1</v>
      </c>
      <c r="H9535" t="str">
        <f t="shared" si="750"/>
        <v>KD</v>
      </c>
      <c r="I9535" s="2">
        <f t="shared" si="752"/>
        <v>2013</v>
      </c>
      <c r="J9535" s="2">
        <f t="shared" si="753"/>
        <v>7</v>
      </c>
      <c r="K9535" t="str">
        <f t="shared" si="754"/>
        <v>Glazenmakers</v>
      </c>
      <c r="L9535" s="25">
        <f t="shared" si="751"/>
        <v>28.285714285714285</v>
      </c>
    </row>
    <row r="9536" spans="1:12" x14ac:dyDescent="0.25">
      <c r="A9536">
        <v>523</v>
      </c>
      <c r="B9536" t="s">
        <v>88</v>
      </c>
      <c r="C9536" s="1">
        <v>41473.59375</v>
      </c>
      <c r="D9536">
        <v>4</v>
      </c>
      <c r="E9536" t="s">
        <v>26</v>
      </c>
      <c r="F9536" t="s">
        <v>27</v>
      </c>
      <c r="G9536">
        <v>2</v>
      </c>
      <c r="H9536" t="str">
        <f t="shared" si="750"/>
        <v>KD</v>
      </c>
      <c r="I9536" s="2">
        <f t="shared" si="752"/>
        <v>2013</v>
      </c>
      <c r="J9536" s="2">
        <f t="shared" si="753"/>
        <v>7</v>
      </c>
      <c r="K9536" t="str">
        <f t="shared" si="754"/>
        <v>Glazenmakers</v>
      </c>
      <c r="L9536" s="25">
        <f t="shared" si="751"/>
        <v>28.285714285714285</v>
      </c>
    </row>
    <row r="9537" spans="1:12" x14ac:dyDescent="0.25">
      <c r="A9537">
        <v>523</v>
      </c>
      <c r="B9537" t="s">
        <v>88</v>
      </c>
      <c r="C9537" s="1">
        <v>41473.59375</v>
      </c>
      <c r="D9537">
        <v>4</v>
      </c>
      <c r="E9537" t="s">
        <v>28</v>
      </c>
      <c r="F9537" t="s">
        <v>29</v>
      </c>
      <c r="G9537">
        <v>3</v>
      </c>
      <c r="H9537" t="str">
        <f t="shared" si="750"/>
        <v>KD</v>
      </c>
      <c r="I9537" s="2">
        <f t="shared" si="752"/>
        <v>2013</v>
      </c>
      <c r="J9537" s="2">
        <f t="shared" si="753"/>
        <v>7</v>
      </c>
      <c r="K9537" t="str">
        <f t="shared" si="754"/>
        <v>Korenbouten</v>
      </c>
      <c r="L9537" s="25">
        <f t="shared" si="751"/>
        <v>28.285714285714285</v>
      </c>
    </row>
    <row r="9538" spans="1:12" x14ac:dyDescent="0.25">
      <c r="A9538">
        <v>523</v>
      </c>
      <c r="B9538" t="s">
        <v>88</v>
      </c>
      <c r="C9538" s="1">
        <v>41480.583333333336</v>
      </c>
      <c r="D9538">
        <v>1</v>
      </c>
      <c r="E9538" t="s">
        <v>10</v>
      </c>
      <c r="F9538" t="s">
        <v>11</v>
      </c>
      <c r="G9538">
        <v>514</v>
      </c>
      <c r="H9538" t="str">
        <f t="shared" ref="H9538:H9601" si="755">VLOOKUP(A9538,$N$2:$O$51,2,FALSE)</f>
        <v>KD</v>
      </c>
      <c r="I9538" s="2">
        <f t="shared" si="752"/>
        <v>2013</v>
      </c>
      <c r="J9538" s="2">
        <f t="shared" si="753"/>
        <v>7</v>
      </c>
      <c r="K9538" t="str">
        <f t="shared" si="754"/>
        <v>Waterjuffer</v>
      </c>
      <c r="L9538" s="25">
        <f t="shared" si="751"/>
        <v>29.285714285714285</v>
      </c>
    </row>
    <row r="9539" spans="1:12" x14ac:dyDescent="0.25">
      <c r="A9539">
        <v>523</v>
      </c>
      <c r="B9539" t="s">
        <v>88</v>
      </c>
      <c r="C9539" s="1">
        <v>41480.583333333336</v>
      </c>
      <c r="D9539">
        <v>1</v>
      </c>
      <c r="E9539" t="s">
        <v>12</v>
      </c>
      <c r="F9539" t="s">
        <v>13</v>
      </c>
      <c r="G9539">
        <v>1</v>
      </c>
      <c r="H9539" t="str">
        <f t="shared" si="755"/>
        <v>KD</v>
      </c>
      <c r="I9539" s="2">
        <f t="shared" si="752"/>
        <v>2013</v>
      </c>
      <c r="J9539" s="2">
        <f t="shared" si="753"/>
        <v>7</v>
      </c>
      <c r="K9539" t="str">
        <f t="shared" si="754"/>
        <v>Waterjuffer</v>
      </c>
      <c r="L9539" s="25">
        <f t="shared" ref="L9539:L9602" si="756">(ROUNDDOWN(C9539-DATE(I9539,1,1),0))/7</f>
        <v>29.285714285714285</v>
      </c>
    </row>
    <row r="9540" spans="1:12" x14ac:dyDescent="0.25">
      <c r="A9540">
        <v>523</v>
      </c>
      <c r="B9540" t="s">
        <v>88</v>
      </c>
      <c r="C9540" s="1">
        <v>41480.583333333336</v>
      </c>
      <c r="D9540">
        <v>1</v>
      </c>
      <c r="E9540" t="s">
        <v>14</v>
      </c>
      <c r="F9540" t="s">
        <v>15</v>
      </c>
      <c r="G9540">
        <v>4</v>
      </c>
      <c r="H9540" t="str">
        <f t="shared" si="755"/>
        <v>KD</v>
      </c>
      <c r="I9540" s="2">
        <f t="shared" si="752"/>
        <v>2013</v>
      </c>
      <c r="J9540" s="2">
        <f t="shared" si="753"/>
        <v>7</v>
      </c>
      <c r="K9540" t="str">
        <f t="shared" si="754"/>
        <v>Waterjuffer</v>
      </c>
      <c r="L9540" s="25">
        <f t="shared" si="756"/>
        <v>29.285714285714285</v>
      </c>
    </row>
    <row r="9541" spans="1:12" x14ac:dyDescent="0.25">
      <c r="A9541">
        <v>523</v>
      </c>
      <c r="B9541" t="s">
        <v>88</v>
      </c>
      <c r="C9541" s="1">
        <v>41480.583333333336</v>
      </c>
      <c r="D9541">
        <v>1</v>
      </c>
      <c r="E9541" t="s">
        <v>20</v>
      </c>
      <c r="F9541" t="s">
        <v>21</v>
      </c>
      <c r="G9541">
        <v>84</v>
      </c>
      <c r="H9541" t="str">
        <f t="shared" si="755"/>
        <v>KD</v>
      </c>
      <c r="I9541" s="2">
        <f t="shared" si="752"/>
        <v>2013</v>
      </c>
      <c r="J9541" s="2">
        <f t="shared" si="753"/>
        <v>7</v>
      </c>
      <c r="K9541" t="str">
        <f t="shared" si="754"/>
        <v>Waterjuffer</v>
      </c>
      <c r="L9541" s="25">
        <f t="shared" si="756"/>
        <v>29.285714285714285</v>
      </c>
    </row>
    <row r="9542" spans="1:12" x14ac:dyDescent="0.25">
      <c r="A9542">
        <v>523</v>
      </c>
      <c r="B9542" t="s">
        <v>88</v>
      </c>
      <c r="C9542" s="1">
        <v>41480.583333333336</v>
      </c>
      <c r="D9542">
        <v>1</v>
      </c>
      <c r="E9542" t="s">
        <v>71</v>
      </c>
      <c r="F9542" t="s">
        <v>72</v>
      </c>
      <c r="G9542">
        <v>25</v>
      </c>
      <c r="H9542" t="str">
        <f t="shared" si="755"/>
        <v>KD</v>
      </c>
      <c r="I9542" s="2">
        <f t="shared" si="752"/>
        <v>2013</v>
      </c>
      <c r="J9542" s="2">
        <f t="shared" si="753"/>
        <v>7</v>
      </c>
      <c r="K9542" t="str">
        <f t="shared" si="754"/>
        <v>Waterjuffer</v>
      </c>
      <c r="L9542" s="25">
        <f t="shared" si="756"/>
        <v>29.285714285714285</v>
      </c>
    </row>
    <row r="9543" spans="1:12" x14ac:dyDescent="0.25">
      <c r="A9543">
        <v>523</v>
      </c>
      <c r="B9543" t="s">
        <v>88</v>
      </c>
      <c r="C9543" s="1">
        <v>41480.583333333336</v>
      </c>
      <c r="D9543">
        <v>1</v>
      </c>
      <c r="E9543" t="s">
        <v>63</v>
      </c>
      <c r="F9543" t="s">
        <v>64</v>
      </c>
      <c r="G9543">
        <v>2</v>
      </c>
      <c r="H9543" t="str">
        <f t="shared" si="755"/>
        <v>KD</v>
      </c>
      <c r="I9543" s="2">
        <f t="shared" si="752"/>
        <v>2013</v>
      </c>
      <c r="J9543" s="2">
        <f t="shared" si="753"/>
        <v>7</v>
      </c>
      <c r="K9543" t="str">
        <f t="shared" si="754"/>
        <v>Glazenmakers</v>
      </c>
      <c r="L9543" s="25">
        <f t="shared" si="756"/>
        <v>29.285714285714285</v>
      </c>
    </row>
    <row r="9544" spans="1:12" x14ac:dyDescent="0.25">
      <c r="A9544">
        <v>523</v>
      </c>
      <c r="B9544" t="s">
        <v>88</v>
      </c>
      <c r="C9544" s="1">
        <v>41480.583333333336</v>
      </c>
      <c r="D9544">
        <v>1</v>
      </c>
      <c r="E9544" t="s">
        <v>26</v>
      </c>
      <c r="F9544" t="s">
        <v>27</v>
      </c>
      <c r="G9544">
        <v>6</v>
      </c>
      <c r="H9544" t="str">
        <f t="shared" si="755"/>
        <v>KD</v>
      </c>
      <c r="I9544" s="2">
        <f t="shared" si="752"/>
        <v>2013</v>
      </c>
      <c r="J9544" s="2">
        <f t="shared" si="753"/>
        <v>7</v>
      </c>
      <c r="K9544" t="str">
        <f t="shared" si="754"/>
        <v>Glazenmakers</v>
      </c>
      <c r="L9544" s="25">
        <f t="shared" si="756"/>
        <v>29.285714285714285</v>
      </c>
    </row>
    <row r="9545" spans="1:12" x14ac:dyDescent="0.25">
      <c r="A9545">
        <v>523</v>
      </c>
      <c r="B9545" t="s">
        <v>88</v>
      </c>
      <c r="C9545" s="1">
        <v>41480.583333333336</v>
      </c>
      <c r="D9545">
        <v>1</v>
      </c>
      <c r="E9545" t="s">
        <v>18</v>
      </c>
      <c r="F9545" t="s">
        <v>19</v>
      </c>
      <c r="G9545">
        <v>1</v>
      </c>
      <c r="H9545" t="str">
        <f t="shared" si="755"/>
        <v>KD</v>
      </c>
      <c r="I9545" s="2">
        <f t="shared" si="752"/>
        <v>2013</v>
      </c>
      <c r="J9545" s="2">
        <f t="shared" si="753"/>
        <v>7</v>
      </c>
      <c r="K9545" t="str">
        <f t="shared" si="754"/>
        <v>Korenbouten</v>
      </c>
      <c r="L9545" s="25">
        <f t="shared" si="756"/>
        <v>29.285714285714285</v>
      </c>
    </row>
    <row r="9546" spans="1:12" x14ac:dyDescent="0.25">
      <c r="A9546">
        <v>523</v>
      </c>
      <c r="B9546" t="s">
        <v>88</v>
      </c>
      <c r="C9546" s="1">
        <v>41480.583333333336</v>
      </c>
      <c r="D9546">
        <v>2</v>
      </c>
      <c r="E9546" t="s">
        <v>10</v>
      </c>
      <c r="F9546" t="s">
        <v>11</v>
      </c>
      <c r="G9546">
        <v>356</v>
      </c>
      <c r="H9546" t="str">
        <f t="shared" si="755"/>
        <v>KD</v>
      </c>
      <c r="I9546" s="2">
        <f t="shared" si="752"/>
        <v>2013</v>
      </c>
      <c r="J9546" s="2">
        <f t="shared" si="753"/>
        <v>7</v>
      </c>
      <c r="K9546" t="str">
        <f t="shared" si="754"/>
        <v>Waterjuffer</v>
      </c>
      <c r="L9546" s="25">
        <f t="shared" si="756"/>
        <v>29.285714285714285</v>
      </c>
    </row>
    <row r="9547" spans="1:12" x14ac:dyDescent="0.25">
      <c r="A9547">
        <v>523</v>
      </c>
      <c r="B9547" t="s">
        <v>88</v>
      </c>
      <c r="C9547" s="1">
        <v>41480.583333333336</v>
      </c>
      <c r="D9547">
        <v>2</v>
      </c>
      <c r="E9547" t="s">
        <v>12</v>
      </c>
      <c r="F9547" t="s">
        <v>13</v>
      </c>
      <c r="G9547">
        <v>1</v>
      </c>
      <c r="H9547" t="str">
        <f t="shared" si="755"/>
        <v>KD</v>
      </c>
      <c r="I9547" s="2">
        <f t="shared" si="752"/>
        <v>2013</v>
      </c>
      <c r="J9547" s="2">
        <f t="shared" si="753"/>
        <v>7</v>
      </c>
      <c r="K9547" t="str">
        <f t="shared" si="754"/>
        <v>Waterjuffer</v>
      </c>
      <c r="L9547" s="25">
        <f t="shared" si="756"/>
        <v>29.285714285714285</v>
      </c>
    </row>
    <row r="9548" spans="1:12" x14ac:dyDescent="0.25">
      <c r="A9548">
        <v>523</v>
      </c>
      <c r="B9548" t="s">
        <v>88</v>
      </c>
      <c r="C9548" s="1">
        <v>41480.583333333336</v>
      </c>
      <c r="D9548">
        <v>2</v>
      </c>
      <c r="E9548" t="s">
        <v>20</v>
      </c>
      <c r="F9548" t="s">
        <v>21</v>
      </c>
      <c r="G9548">
        <v>96</v>
      </c>
      <c r="H9548" t="str">
        <f t="shared" si="755"/>
        <v>KD</v>
      </c>
      <c r="I9548" s="2">
        <f t="shared" si="752"/>
        <v>2013</v>
      </c>
      <c r="J9548" s="2">
        <f t="shared" si="753"/>
        <v>7</v>
      </c>
      <c r="K9548" t="str">
        <f t="shared" si="754"/>
        <v>Waterjuffer</v>
      </c>
      <c r="L9548" s="25">
        <f t="shared" si="756"/>
        <v>29.285714285714285</v>
      </c>
    </row>
    <row r="9549" spans="1:12" x14ac:dyDescent="0.25">
      <c r="A9549">
        <v>523</v>
      </c>
      <c r="B9549" t="s">
        <v>88</v>
      </c>
      <c r="C9549" s="1">
        <v>41480.583333333336</v>
      </c>
      <c r="D9549">
        <v>2</v>
      </c>
      <c r="E9549" t="s">
        <v>61</v>
      </c>
      <c r="F9549" t="s">
        <v>62</v>
      </c>
      <c r="G9549">
        <v>4</v>
      </c>
      <c r="H9549" t="str">
        <f t="shared" si="755"/>
        <v>KD</v>
      </c>
      <c r="I9549" s="2">
        <f t="shared" si="752"/>
        <v>2013</v>
      </c>
      <c r="J9549" s="2">
        <f t="shared" si="753"/>
        <v>7</v>
      </c>
      <c r="K9549" t="str">
        <f t="shared" si="754"/>
        <v>Waterjuffer</v>
      </c>
      <c r="L9549" s="25">
        <f t="shared" si="756"/>
        <v>29.285714285714285</v>
      </c>
    </row>
    <row r="9550" spans="1:12" x14ac:dyDescent="0.25">
      <c r="A9550">
        <v>523</v>
      </c>
      <c r="B9550" t="s">
        <v>88</v>
      </c>
      <c r="C9550" s="1">
        <v>41480.583333333336</v>
      </c>
      <c r="D9550">
        <v>2</v>
      </c>
      <c r="E9550" t="s">
        <v>71</v>
      </c>
      <c r="F9550" t="s">
        <v>72</v>
      </c>
      <c r="G9550">
        <v>109</v>
      </c>
      <c r="H9550" t="str">
        <f t="shared" si="755"/>
        <v>KD</v>
      </c>
      <c r="I9550" s="2">
        <f t="shared" si="752"/>
        <v>2013</v>
      </c>
      <c r="J9550" s="2">
        <f t="shared" si="753"/>
        <v>7</v>
      </c>
      <c r="K9550" t="str">
        <f t="shared" si="754"/>
        <v>Waterjuffer</v>
      </c>
      <c r="L9550" s="25">
        <f t="shared" si="756"/>
        <v>29.285714285714285</v>
      </c>
    </row>
    <row r="9551" spans="1:12" x14ac:dyDescent="0.25">
      <c r="A9551">
        <v>523</v>
      </c>
      <c r="B9551" t="s">
        <v>88</v>
      </c>
      <c r="C9551" s="1">
        <v>41480.583333333336</v>
      </c>
      <c r="D9551">
        <v>2</v>
      </c>
      <c r="E9551" t="s">
        <v>24</v>
      </c>
      <c r="F9551" t="s">
        <v>25</v>
      </c>
      <c r="G9551">
        <v>2</v>
      </c>
      <c r="H9551" t="str">
        <f t="shared" si="755"/>
        <v>KD</v>
      </c>
      <c r="I9551" s="2">
        <f t="shared" si="752"/>
        <v>2013</v>
      </c>
      <c r="J9551" s="2">
        <f t="shared" si="753"/>
        <v>7</v>
      </c>
      <c r="K9551" t="str">
        <f t="shared" si="754"/>
        <v>Glazenmakers</v>
      </c>
      <c r="L9551" s="25">
        <f t="shared" si="756"/>
        <v>29.285714285714285</v>
      </c>
    </row>
    <row r="9552" spans="1:12" x14ac:dyDescent="0.25">
      <c r="A9552">
        <v>523</v>
      </c>
      <c r="B9552" t="s">
        <v>88</v>
      </c>
      <c r="C9552" s="1">
        <v>41480.583333333336</v>
      </c>
      <c r="D9552">
        <v>2</v>
      </c>
      <c r="E9552" t="s">
        <v>26</v>
      </c>
      <c r="F9552" t="s">
        <v>27</v>
      </c>
      <c r="G9552">
        <v>2</v>
      </c>
      <c r="H9552" t="str">
        <f t="shared" si="755"/>
        <v>KD</v>
      </c>
      <c r="I9552" s="2">
        <f t="shared" si="752"/>
        <v>2013</v>
      </c>
      <c r="J9552" s="2">
        <f t="shared" si="753"/>
        <v>7</v>
      </c>
      <c r="K9552" t="str">
        <f t="shared" si="754"/>
        <v>Glazenmakers</v>
      </c>
      <c r="L9552" s="25">
        <f t="shared" si="756"/>
        <v>29.285714285714285</v>
      </c>
    </row>
    <row r="9553" spans="1:12" x14ac:dyDescent="0.25">
      <c r="A9553">
        <v>523</v>
      </c>
      <c r="B9553" t="s">
        <v>88</v>
      </c>
      <c r="C9553" s="1">
        <v>41480.583333333336</v>
      </c>
      <c r="D9553">
        <v>2</v>
      </c>
      <c r="E9553" t="s">
        <v>28</v>
      </c>
      <c r="F9553" t="s">
        <v>29</v>
      </c>
      <c r="G9553">
        <v>1</v>
      </c>
      <c r="H9553" t="str">
        <f t="shared" si="755"/>
        <v>KD</v>
      </c>
      <c r="I9553" s="2">
        <f t="shared" si="752"/>
        <v>2013</v>
      </c>
      <c r="J9553" s="2">
        <f t="shared" si="753"/>
        <v>7</v>
      </c>
      <c r="K9553" t="str">
        <f t="shared" si="754"/>
        <v>Korenbouten</v>
      </c>
      <c r="L9553" s="25">
        <f t="shared" si="756"/>
        <v>29.285714285714285</v>
      </c>
    </row>
    <row r="9554" spans="1:12" x14ac:dyDescent="0.25">
      <c r="A9554">
        <v>523</v>
      </c>
      <c r="B9554" t="s">
        <v>88</v>
      </c>
      <c r="C9554" s="1">
        <v>41480.583333333336</v>
      </c>
      <c r="D9554">
        <v>2</v>
      </c>
      <c r="E9554" t="s">
        <v>18</v>
      </c>
      <c r="F9554" t="s">
        <v>19</v>
      </c>
      <c r="G9554">
        <v>1</v>
      </c>
      <c r="H9554" t="str">
        <f t="shared" si="755"/>
        <v>KD</v>
      </c>
      <c r="I9554" s="2">
        <f t="shared" si="752"/>
        <v>2013</v>
      </c>
      <c r="J9554" s="2">
        <f t="shared" si="753"/>
        <v>7</v>
      </c>
      <c r="K9554" t="str">
        <f t="shared" si="754"/>
        <v>Korenbouten</v>
      </c>
      <c r="L9554" s="25">
        <f t="shared" si="756"/>
        <v>29.285714285714285</v>
      </c>
    </row>
    <row r="9555" spans="1:12" x14ac:dyDescent="0.25">
      <c r="A9555">
        <v>523</v>
      </c>
      <c r="B9555" t="s">
        <v>88</v>
      </c>
      <c r="C9555" s="1">
        <v>41480.583333333336</v>
      </c>
      <c r="D9555">
        <v>2</v>
      </c>
      <c r="E9555" t="s">
        <v>38</v>
      </c>
      <c r="F9555" t="s">
        <v>39</v>
      </c>
      <c r="G9555">
        <v>4</v>
      </c>
      <c r="H9555" t="str">
        <f t="shared" si="755"/>
        <v>KD</v>
      </c>
      <c r="I9555" s="2">
        <f t="shared" si="752"/>
        <v>2013</v>
      </c>
      <c r="J9555" s="2">
        <f t="shared" si="753"/>
        <v>7</v>
      </c>
      <c r="K9555" t="str">
        <f t="shared" si="754"/>
        <v>Korenbouten</v>
      </c>
      <c r="L9555" s="25">
        <f t="shared" si="756"/>
        <v>29.285714285714285</v>
      </c>
    </row>
    <row r="9556" spans="1:12" x14ac:dyDescent="0.25">
      <c r="A9556">
        <v>523</v>
      </c>
      <c r="B9556" t="s">
        <v>88</v>
      </c>
      <c r="C9556" s="1">
        <v>41480.583333333336</v>
      </c>
      <c r="D9556">
        <v>2</v>
      </c>
      <c r="E9556" t="s">
        <v>32</v>
      </c>
      <c r="F9556" t="s">
        <v>33</v>
      </c>
      <c r="G9556">
        <v>1</v>
      </c>
      <c r="H9556" t="str">
        <f t="shared" si="755"/>
        <v>KD</v>
      </c>
      <c r="I9556" s="2">
        <f t="shared" si="752"/>
        <v>2013</v>
      </c>
      <c r="J9556" s="2">
        <f t="shared" si="753"/>
        <v>7</v>
      </c>
      <c r="K9556" t="str">
        <f t="shared" si="754"/>
        <v>Korenbouten</v>
      </c>
      <c r="L9556" s="25">
        <f t="shared" si="756"/>
        <v>29.285714285714285</v>
      </c>
    </row>
    <row r="9557" spans="1:12" x14ac:dyDescent="0.25">
      <c r="A9557">
        <v>523</v>
      </c>
      <c r="B9557" t="s">
        <v>88</v>
      </c>
      <c r="C9557" s="1">
        <v>41480.583333333336</v>
      </c>
      <c r="D9557">
        <v>4</v>
      </c>
      <c r="E9557" t="s">
        <v>26</v>
      </c>
      <c r="F9557" t="s">
        <v>27</v>
      </c>
      <c r="G9557">
        <v>1</v>
      </c>
      <c r="H9557" t="str">
        <f t="shared" si="755"/>
        <v>KD</v>
      </c>
      <c r="I9557" s="2">
        <f t="shared" si="752"/>
        <v>2013</v>
      </c>
      <c r="J9557" s="2">
        <f t="shared" si="753"/>
        <v>7</v>
      </c>
      <c r="K9557" t="str">
        <f t="shared" si="754"/>
        <v>Glazenmakers</v>
      </c>
      <c r="L9557" s="25">
        <f t="shared" si="756"/>
        <v>29.285714285714285</v>
      </c>
    </row>
    <row r="9558" spans="1:12" x14ac:dyDescent="0.25">
      <c r="A9558">
        <v>523</v>
      </c>
      <c r="B9558" t="s">
        <v>88</v>
      </c>
      <c r="C9558" s="1">
        <v>41480.583333333336</v>
      </c>
      <c r="D9558">
        <v>4</v>
      </c>
      <c r="E9558" t="s">
        <v>28</v>
      </c>
      <c r="F9558" t="s">
        <v>29</v>
      </c>
      <c r="G9558">
        <v>1</v>
      </c>
      <c r="H9558" t="str">
        <f t="shared" si="755"/>
        <v>KD</v>
      </c>
      <c r="I9558" s="2">
        <f t="shared" si="752"/>
        <v>2013</v>
      </c>
      <c r="J9558" s="2">
        <f t="shared" si="753"/>
        <v>7</v>
      </c>
      <c r="K9558" t="str">
        <f t="shared" si="754"/>
        <v>Korenbouten</v>
      </c>
      <c r="L9558" s="25">
        <f t="shared" si="756"/>
        <v>29.285714285714285</v>
      </c>
    </row>
    <row r="9559" spans="1:12" x14ac:dyDescent="0.25">
      <c r="A9559">
        <v>523</v>
      </c>
      <c r="B9559" t="s">
        <v>88</v>
      </c>
      <c r="C9559" s="1">
        <v>41488.510416666664</v>
      </c>
      <c r="D9559">
        <v>1</v>
      </c>
      <c r="E9559" t="s">
        <v>10</v>
      </c>
      <c r="F9559" t="s">
        <v>11</v>
      </c>
      <c r="G9559">
        <v>197</v>
      </c>
      <c r="H9559" t="str">
        <f t="shared" si="755"/>
        <v>KD</v>
      </c>
      <c r="I9559" s="2">
        <f t="shared" si="752"/>
        <v>2013</v>
      </c>
      <c r="J9559" s="2">
        <f t="shared" si="753"/>
        <v>8</v>
      </c>
      <c r="K9559" t="str">
        <f t="shared" si="754"/>
        <v>Waterjuffer</v>
      </c>
      <c r="L9559" s="25">
        <f t="shared" si="756"/>
        <v>30.428571428571427</v>
      </c>
    </row>
    <row r="9560" spans="1:12" x14ac:dyDescent="0.25">
      <c r="A9560">
        <v>523</v>
      </c>
      <c r="B9560" t="s">
        <v>88</v>
      </c>
      <c r="C9560" s="1">
        <v>41488.510416666664</v>
      </c>
      <c r="D9560">
        <v>1</v>
      </c>
      <c r="E9560" t="s">
        <v>14</v>
      </c>
      <c r="F9560" t="s">
        <v>15</v>
      </c>
      <c r="G9560">
        <v>5</v>
      </c>
      <c r="H9560" t="str">
        <f t="shared" si="755"/>
        <v>KD</v>
      </c>
      <c r="I9560" s="2">
        <f t="shared" si="752"/>
        <v>2013</v>
      </c>
      <c r="J9560" s="2">
        <f t="shared" si="753"/>
        <v>8</v>
      </c>
      <c r="K9560" t="str">
        <f t="shared" si="754"/>
        <v>Waterjuffer</v>
      </c>
      <c r="L9560" s="25">
        <f t="shared" si="756"/>
        <v>30.428571428571427</v>
      </c>
    </row>
    <row r="9561" spans="1:12" x14ac:dyDescent="0.25">
      <c r="A9561">
        <v>523</v>
      </c>
      <c r="B9561" t="s">
        <v>88</v>
      </c>
      <c r="C9561" s="1">
        <v>41488.510416666664</v>
      </c>
      <c r="D9561">
        <v>1</v>
      </c>
      <c r="E9561" t="s">
        <v>20</v>
      </c>
      <c r="F9561" t="s">
        <v>21</v>
      </c>
      <c r="G9561">
        <v>72</v>
      </c>
      <c r="H9561" t="str">
        <f t="shared" si="755"/>
        <v>KD</v>
      </c>
      <c r="I9561" s="2">
        <f t="shared" si="752"/>
        <v>2013</v>
      </c>
      <c r="J9561" s="2">
        <f t="shared" si="753"/>
        <v>8</v>
      </c>
      <c r="K9561" t="str">
        <f t="shared" si="754"/>
        <v>Waterjuffer</v>
      </c>
      <c r="L9561" s="25">
        <f t="shared" si="756"/>
        <v>30.428571428571427</v>
      </c>
    </row>
    <row r="9562" spans="1:12" x14ac:dyDescent="0.25">
      <c r="A9562">
        <v>523</v>
      </c>
      <c r="B9562" t="s">
        <v>88</v>
      </c>
      <c r="C9562" s="1">
        <v>41488.510416666664</v>
      </c>
      <c r="D9562">
        <v>1</v>
      </c>
      <c r="E9562" t="s">
        <v>71</v>
      </c>
      <c r="F9562" t="s">
        <v>72</v>
      </c>
      <c r="G9562">
        <v>31</v>
      </c>
      <c r="H9562" t="str">
        <f t="shared" si="755"/>
        <v>KD</v>
      </c>
      <c r="I9562" s="2">
        <f t="shared" si="752"/>
        <v>2013</v>
      </c>
      <c r="J9562" s="2">
        <f t="shared" si="753"/>
        <v>8</v>
      </c>
      <c r="K9562" t="str">
        <f t="shared" si="754"/>
        <v>Waterjuffer</v>
      </c>
      <c r="L9562" s="25">
        <f t="shared" si="756"/>
        <v>30.428571428571427</v>
      </c>
    </row>
    <row r="9563" spans="1:12" x14ac:dyDescent="0.25">
      <c r="A9563">
        <v>523</v>
      </c>
      <c r="B9563" t="s">
        <v>88</v>
      </c>
      <c r="C9563" s="1">
        <v>41488.510416666664</v>
      </c>
      <c r="D9563">
        <v>1</v>
      </c>
      <c r="E9563" t="s">
        <v>63</v>
      </c>
      <c r="F9563" t="s">
        <v>64</v>
      </c>
      <c r="G9563">
        <v>1</v>
      </c>
      <c r="H9563" t="str">
        <f t="shared" si="755"/>
        <v>KD</v>
      </c>
      <c r="I9563" s="2">
        <f t="shared" si="752"/>
        <v>2013</v>
      </c>
      <c r="J9563" s="2">
        <f t="shared" si="753"/>
        <v>8</v>
      </c>
      <c r="K9563" t="str">
        <f t="shared" si="754"/>
        <v>Glazenmakers</v>
      </c>
      <c r="L9563" s="25">
        <f t="shared" si="756"/>
        <v>30.428571428571427</v>
      </c>
    </row>
    <row r="9564" spans="1:12" x14ac:dyDescent="0.25">
      <c r="A9564">
        <v>523</v>
      </c>
      <c r="B9564" t="s">
        <v>88</v>
      </c>
      <c r="C9564" s="1">
        <v>41488.510416666664</v>
      </c>
      <c r="D9564">
        <v>1</v>
      </c>
      <c r="E9564" t="s">
        <v>26</v>
      </c>
      <c r="F9564" t="s">
        <v>27</v>
      </c>
      <c r="G9564">
        <v>5</v>
      </c>
      <c r="H9564" t="str">
        <f t="shared" si="755"/>
        <v>KD</v>
      </c>
      <c r="I9564" s="2">
        <f t="shared" si="752"/>
        <v>2013</v>
      </c>
      <c r="J9564" s="2">
        <f t="shared" si="753"/>
        <v>8</v>
      </c>
      <c r="K9564" t="str">
        <f t="shared" si="754"/>
        <v>Glazenmakers</v>
      </c>
      <c r="L9564" s="25">
        <f t="shared" si="756"/>
        <v>30.428571428571427</v>
      </c>
    </row>
    <row r="9565" spans="1:12" x14ac:dyDescent="0.25">
      <c r="A9565">
        <v>523</v>
      </c>
      <c r="B9565" t="s">
        <v>88</v>
      </c>
      <c r="C9565" s="1">
        <v>41488.510416666664</v>
      </c>
      <c r="D9565">
        <v>1</v>
      </c>
      <c r="E9565" t="s">
        <v>28</v>
      </c>
      <c r="F9565" t="s">
        <v>29</v>
      </c>
      <c r="G9565">
        <v>1</v>
      </c>
      <c r="H9565" t="str">
        <f t="shared" si="755"/>
        <v>KD</v>
      </c>
      <c r="I9565" s="2">
        <f t="shared" si="752"/>
        <v>2013</v>
      </c>
      <c r="J9565" s="2">
        <f t="shared" si="753"/>
        <v>8</v>
      </c>
      <c r="K9565" t="str">
        <f t="shared" si="754"/>
        <v>Korenbouten</v>
      </c>
      <c r="L9565" s="25">
        <f t="shared" si="756"/>
        <v>30.428571428571427</v>
      </c>
    </row>
    <row r="9566" spans="1:12" x14ac:dyDescent="0.25">
      <c r="A9566">
        <v>523</v>
      </c>
      <c r="B9566" t="s">
        <v>88</v>
      </c>
      <c r="C9566" s="1">
        <v>41488.510416666664</v>
      </c>
      <c r="D9566">
        <v>1</v>
      </c>
      <c r="E9566" t="s">
        <v>18</v>
      </c>
      <c r="F9566" t="s">
        <v>19</v>
      </c>
      <c r="G9566">
        <v>1</v>
      </c>
      <c r="H9566" t="str">
        <f t="shared" si="755"/>
        <v>KD</v>
      </c>
      <c r="I9566" s="2">
        <f t="shared" si="752"/>
        <v>2013</v>
      </c>
      <c r="J9566" s="2">
        <f t="shared" si="753"/>
        <v>8</v>
      </c>
      <c r="K9566" t="str">
        <f t="shared" si="754"/>
        <v>Korenbouten</v>
      </c>
      <c r="L9566" s="25">
        <f t="shared" si="756"/>
        <v>30.428571428571427</v>
      </c>
    </row>
    <row r="9567" spans="1:12" x14ac:dyDescent="0.25">
      <c r="A9567">
        <v>523</v>
      </c>
      <c r="B9567" t="s">
        <v>88</v>
      </c>
      <c r="C9567" s="1">
        <v>41488.510416666664</v>
      </c>
      <c r="D9567">
        <v>1</v>
      </c>
      <c r="E9567" t="s">
        <v>32</v>
      </c>
      <c r="F9567" t="s">
        <v>33</v>
      </c>
      <c r="G9567">
        <v>8</v>
      </c>
      <c r="H9567" t="str">
        <f t="shared" si="755"/>
        <v>KD</v>
      </c>
      <c r="I9567" s="2">
        <f t="shared" si="752"/>
        <v>2013</v>
      </c>
      <c r="J9567" s="2">
        <f t="shared" si="753"/>
        <v>8</v>
      </c>
      <c r="K9567" t="str">
        <f t="shared" si="754"/>
        <v>Korenbouten</v>
      </c>
      <c r="L9567" s="25">
        <f t="shared" si="756"/>
        <v>30.428571428571427</v>
      </c>
    </row>
    <row r="9568" spans="1:12" x14ac:dyDescent="0.25">
      <c r="A9568">
        <v>523</v>
      </c>
      <c r="B9568" t="s">
        <v>88</v>
      </c>
      <c r="C9568" s="1">
        <v>41488.510416666664</v>
      </c>
      <c r="D9568">
        <v>2</v>
      </c>
      <c r="E9568" t="s">
        <v>10</v>
      </c>
      <c r="F9568" t="s">
        <v>11</v>
      </c>
      <c r="G9568">
        <v>106</v>
      </c>
      <c r="H9568" t="str">
        <f t="shared" si="755"/>
        <v>KD</v>
      </c>
      <c r="I9568" s="2">
        <f t="shared" si="752"/>
        <v>2013</v>
      </c>
      <c r="J9568" s="2">
        <f t="shared" si="753"/>
        <v>8</v>
      </c>
      <c r="K9568" t="str">
        <f t="shared" si="754"/>
        <v>Waterjuffer</v>
      </c>
      <c r="L9568" s="25">
        <f t="shared" si="756"/>
        <v>30.428571428571427</v>
      </c>
    </row>
    <row r="9569" spans="1:12" x14ac:dyDescent="0.25">
      <c r="A9569">
        <v>523</v>
      </c>
      <c r="B9569" t="s">
        <v>88</v>
      </c>
      <c r="C9569" s="1">
        <v>41488.510416666664</v>
      </c>
      <c r="D9569">
        <v>2</v>
      </c>
      <c r="E9569" t="s">
        <v>20</v>
      </c>
      <c r="F9569" t="s">
        <v>21</v>
      </c>
      <c r="G9569">
        <v>53</v>
      </c>
      <c r="H9569" t="str">
        <f t="shared" si="755"/>
        <v>KD</v>
      </c>
      <c r="I9569" s="2">
        <f t="shared" si="752"/>
        <v>2013</v>
      </c>
      <c r="J9569" s="2">
        <f t="shared" si="753"/>
        <v>8</v>
      </c>
      <c r="K9569" t="str">
        <f t="shared" si="754"/>
        <v>Waterjuffer</v>
      </c>
      <c r="L9569" s="25">
        <f t="shared" si="756"/>
        <v>30.428571428571427</v>
      </c>
    </row>
    <row r="9570" spans="1:12" x14ac:dyDescent="0.25">
      <c r="A9570">
        <v>523</v>
      </c>
      <c r="B9570" t="s">
        <v>88</v>
      </c>
      <c r="C9570" s="1">
        <v>41488.510416666664</v>
      </c>
      <c r="D9570">
        <v>2</v>
      </c>
      <c r="E9570" t="s">
        <v>71</v>
      </c>
      <c r="F9570" t="s">
        <v>72</v>
      </c>
      <c r="G9570">
        <v>62</v>
      </c>
      <c r="H9570" t="str">
        <f t="shared" si="755"/>
        <v>KD</v>
      </c>
      <c r="I9570" s="2">
        <f t="shared" si="752"/>
        <v>2013</v>
      </c>
      <c r="J9570" s="2">
        <f t="shared" si="753"/>
        <v>8</v>
      </c>
      <c r="K9570" t="str">
        <f t="shared" si="754"/>
        <v>Waterjuffer</v>
      </c>
      <c r="L9570" s="25">
        <f t="shared" si="756"/>
        <v>30.428571428571427</v>
      </c>
    </row>
    <row r="9571" spans="1:12" x14ac:dyDescent="0.25">
      <c r="A9571">
        <v>523</v>
      </c>
      <c r="B9571" t="s">
        <v>88</v>
      </c>
      <c r="C9571" s="1">
        <v>41488.510416666664</v>
      </c>
      <c r="D9571">
        <v>2</v>
      </c>
      <c r="E9571" t="s">
        <v>63</v>
      </c>
      <c r="F9571" t="s">
        <v>64</v>
      </c>
      <c r="G9571">
        <v>1</v>
      </c>
      <c r="H9571" t="str">
        <f t="shared" si="755"/>
        <v>KD</v>
      </c>
      <c r="I9571" s="2">
        <f t="shared" si="752"/>
        <v>2013</v>
      </c>
      <c r="J9571" s="2">
        <f t="shared" si="753"/>
        <v>8</v>
      </c>
      <c r="K9571" t="str">
        <f t="shared" si="754"/>
        <v>Glazenmakers</v>
      </c>
      <c r="L9571" s="25">
        <f t="shared" si="756"/>
        <v>30.428571428571427</v>
      </c>
    </row>
    <row r="9572" spans="1:12" x14ac:dyDescent="0.25">
      <c r="A9572">
        <v>523</v>
      </c>
      <c r="B9572" t="s">
        <v>88</v>
      </c>
      <c r="C9572" s="1">
        <v>41488.510416666664</v>
      </c>
      <c r="D9572">
        <v>2</v>
      </c>
      <c r="E9572" t="s">
        <v>24</v>
      </c>
      <c r="F9572" t="s">
        <v>25</v>
      </c>
      <c r="G9572">
        <v>2</v>
      </c>
      <c r="H9572" t="str">
        <f t="shared" si="755"/>
        <v>KD</v>
      </c>
      <c r="I9572" s="2">
        <f t="shared" si="752"/>
        <v>2013</v>
      </c>
      <c r="J9572" s="2">
        <f t="shared" si="753"/>
        <v>8</v>
      </c>
      <c r="K9572" t="str">
        <f t="shared" si="754"/>
        <v>Glazenmakers</v>
      </c>
      <c r="L9572" s="25">
        <f t="shared" si="756"/>
        <v>30.428571428571427</v>
      </c>
    </row>
    <row r="9573" spans="1:12" x14ac:dyDescent="0.25">
      <c r="A9573">
        <v>523</v>
      </c>
      <c r="B9573" t="s">
        <v>88</v>
      </c>
      <c r="C9573" s="1">
        <v>41488.510416666664</v>
      </c>
      <c r="D9573">
        <v>2</v>
      </c>
      <c r="E9573" t="s">
        <v>26</v>
      </c>
      <c r="F9573" t="s">
        <v>27</v>
      </c>
      <c r="G9573">
        <v>4</v>
      </c>
      <c r="H9573" t="str">
        <f t="shared" si="755"/>
        <v>KD</v>
      </c>
      <c r="I9573" s="2">
        <f t="shared" si="752"/>
        <v>2013</v>
      </c>
      <c r="J9573" s="2">
        <f t="shared" si="753"/>
        <v>8</v>
      </c>
      <c r="K9573" t="str">
        <f t="shared" si="754"/>
        <v>Glazenmakers</v>
      </c>
      <c r="L9573" s="25">
        <f t="shared" si="756"/>
        <v>30.428571428571427</v>
      </c>
    </row>
    <row r="9574" spans="1:12" x14ac:dyDescent="0.25">
      <c r="A9574">
        <v>523</v>
      </c>
      <c r="B9574" t="s">
        <v>88</v>
      </c>
      <c r="C9574" s="1">
        <v>41488.510416666664</v>
      </c>
      <c r="D9574">
        <v>2</v>
      </c>
      <c r="E9574" t="s">
        <v>38</v>
      </c>
      <c r="F9574" t="s">
        <v>39</v>
      </c>
      <c r="G9574">
        <v>4</v>
      </c>
      <c r="H9574" t="str">
        <f t="shared" si="755"/>
        <v>KD</v>
      </c>
      <c r="I9574" s="2">
        <f t="shared" si="752"/>
        <v>2013</v>
      </c>
      <c r="J9574" s="2">
        <f t="shared" si="753"/>
        <v>8</v>
      </c>
      <c r="K9574" t="str">
        <f t="shared" si="754"/>
        <v>Korenbouten</v>
      </c>
      <c r="L9574" s="25">
        <f t="shared" si="756"/>
        <v>30.428571428571427</v>
      </c>
    </row>
    <row r="9575" spans="1:12" x14ac:dyDescent="0.25">
      <c r="A9575">
        <v>523</v>
      </c>
      <c r="B9575" t="s">
        <v>88</v>
      </c>
      <c r="C9575" s="1">
        <v>41488.510416666664</v>
      </c>
      <c r="D9575">
        <v>2</v>
      </c>
      <c r="E9575" t="s">
        <v>32</v>
      </c>
      <c r="F9575" t="s">
        <v>33</v>
      </c>
      <c r="G9575">
        <v>6</v>
      </c>
      <c r="H9575" t="str">
        <f t="shared" si="755"/>
        <v>KD</v>
      </c>
      <c r="I9575" s="2">
        <f t="shared" si="752"/>
        <v>2013</v>
      </c>
      <c r="J9575" s="2">
        <f t="shared" si="753"/>
        <v>8</v>
      </c>
      <c r="K9575" t="str">
        <f t="shared" si="754"/>
        <v>Korenbouten</v>
      </c>
      <c r="L9575" s="25">
        <f t="shared" si="756"/>
        <v>30.428571428571427</v>
      </c>
    </row>
    <row r="9576" spans="1:12" x14ac:dyDescent="0.25">
      <c r="A9576">
        <v>523</v>
      </c>
      <c r="B9576" t="s">
        <v>88</v>
      </c>
      <c r="C9576" s="1">
        <v>41488.510416666664</v>
      </c>
      <c r="D9576">
        <v>4</v>
      </c>
      <c r="E9576" t="s">
        <v>26</v>
      </c>
      <c r="F9576" t="s">
        <v>27</v>
      </c>
      <c r="G9576">
        <v>4</v>
      </c>
      <c r="H9576" t="str">
        <f t="shared" si="755"/>
        <v>KD</v>
      </c>
      <c r="I9576" s="2">
        <f t="shared" si="752"/>
        <v>2013</v>
      </c>
      <c r="J9576" s="2">
        <f t="shared" si="753"/>
        <v>8</v>
      </c>
      <c r="K9576" t="str">
        <f t="shared" si="754"/>
        <v>Glazenmakers</v>
      </c>
      <c r="L9576" s="25">
        <f t="shared" si="756"/>
        <v>30.428571428571427</v>
      </c>
    </row>
    <row r="9577" spans="1:12" x14ac:dyDescent="0.25">
      <c r="A9577">
        <v>523</v>
      </c>
      <c r="B9577" t="s">
        <v>88</v>
      </c>
      <c r="C9577" s="1">
        <v>41495.520833333336</v>
      </c>
      <c r="D9577">
        <v>1</v>
      </c>
      <c r="E9577" t="s">
        <v>30</v>
      </c>
      <c r="F9577" t="s">
        <v>31</v>
      </c>
      <c r="G9577">
        <v>1</v>
      </c>
      <c r="H9577" t="str">
        <f t="shared" si="755"/>
        <v>KD</v>
      </c>
      <c r="I9577" s="2">
        <f t="shared" si="752"/>
        <v>2013</v>
      </c>
      <c r="J9577" s="2">
        <f t="shared" si="753"/>
        <v>8</v>
      </c>
      <c r="K9577" t="str">
        <f t="shared" si="754"/>
        <v>Pantserjuffers</v>
      </c>
      <c r="L9577" s="25">
        <f t="shared" si="756"/>
        <v>31.428571428571427</v>
      </c>
    </row>
    <row r="9578" spans="1:12" x14ac:dyDescent="0.25">
      <c r="A9578">
        <v>523</v>
      </c>
      <c r="B9578" t="s">
        <v>88</v>
      </c>
      <c r="C9578" s="1">
        <v>41495.520833333336</v>
      </c>
      <c r="D9578">
        <v>1</v>
      </c>
      <c r="E9578" t="s">
        <v>10</v>
      </c>
      <c r="F9578" t="s">
        <v>11</v>
      </c>
      <c r="G9578">
        <v>118</v>
      </c>
      <c r="H9578" t="str">
        <f t="shared" si="755"/>
        <v>KD</v>
      </c>
      <c r="I9578" s="2">
        <f t="shared" si="752"/>
        <v>2013</v>
      </c>
      <c r="J9578" s="2">
        <f t="shared" si="753"/>
        <v>8</v>
      </c>
      <c r="K9578" t="str">
        <f t="shared" si="754"/>
        <v>Waterjuffer</v>
      </c>
      <c r="L9578" s="25">
        <f t="shared" si="756"/>
        <v>31.428571428571427</v>
      </c>
    </row>
    <row r="9579" spans="1:12" x14ac:dyDescent="0.25">
      <c r="A9579">
        <v>523</v>
      </c>
      <c r="B9579" t="s">
        <v>88</v>
      </c>
      <c r="C9579" s="1">
        <v>41495.520833333336</v>
      </c>
      <c r="D9579">
        <v>1</v>
      </c>
      <c r="E9579" t="s">
        <v>14</v>
      </c>
      <c r="F9579" t="s">
        <v>15</v>
      </c>
      <c r="G9579">
        <v>3</v>
      </c>
      <c r="H9579" t="str">
        <f t="shared" si="755"/>
        <v>KD</v>
      </c>
      <c r="I9579" s="2">
        <f t="shared" si="752"/>
        <v>2013</v>
      </c>
      <c r="J9579" s="2">
        <f t="shared" si="753"/>
        <v>8</v>
      </c>
      <c r="K9579" t="str">
        <f t="shared" si="754"/>
        <v>Waterjuffer</v>
      </c>
      <c r="L9579" s="25">
        <f t="shared" si="756"/>
        <v>31.428571428571427</v>
      </c>
    </row>
    <row r="9580" spans="1:12" x14ac:dyDescent="0.25">
      <c r="A9580">
        <v>523</v>
      </c>
      <c r="B9580" t="s">
        <v>88</v>
      </c>
      <c r="C9580" s="1">
        <v>41495.520833333336</v>
      </c>
      <c r="D9580">
        <v>1</v>
      </c>
      <c r="E9580" t="s">
        <v>20</v>
      </c>
      <c r="F9580" t="s">
        <v>21</v>
      </c>
      <c r="G9580">
        <v>10</v>
      </c>
      <c r="H9580" t="str">
        <f t="shared" si="755"/>
        <v>KD</v>
      </c>
      <c r="I9580" s="2">
        <f t="shared" si="752"/>
        <v>2013</v>
      </c>
      <c r="J9580" s="2">
        <f t="shared" si="753"/>
        <v>8</v>
      </c>
      <c r="K9580" t="str">
        <f t="shared" si="754"/>
        <v>Waterjuffer</v>
      </c>
      <c r="L9580" s="25">
        <f t="shared" si="756"/>
        <v>31.428571428571427</v>
      </c>
    </row>
    <row r="9581" spans="1:12" x14ac:dyDescent="0.25">
      <c r="A9581">
        <v>523</v>
      </c>
      <c r="B9581" t="s">
        <v>88</v>
      </c>
      <c r="C9581" s="1">
        <v>41495.520833333336</v>
      </c>
      <c r="D9581">
        <v>1</v>
      </c>
      <c r="E9581" t="s">
        <v>71</v>
      </c>
      <c r="F9581" t="s">
        <v>72</v>
      </c>
      <c r="G9581">
        <v>12</v>
      </c>
      <c r="H9581" t="str">
        <f t="shared" si="755"/>
        <v>KD</v>
      </c>
      <c r="I9581" s="2">
        <f t="shared" si="752"/>
        <v>2013</v>
      </c>
      <c r="J9581" s="2">
        <f t="shared" si="753"/>
        <v>8</v>
      </c>
      <c r="K9581" t="str">
        <f t="shared" si="754"/>
        <v>Waterjuffer</v>
      </c>
      <c r="L9581" s="25">
        <f t="shared" si="756"/>
        <v>31.428571428571427</v>
      </c>
    </row>
    <row r="9582" spans="1:12" x14ac:dyDescent="0.25">
      <c r="A9582">
        <v>523</v>
      </c>
      <c r="B9582" t="s">
        <v>88</v>
      </c>
      <c r="C9582" s="1">
        <v>41495.520833333336</v>
      </c>
      <c r="D9582">
        <v>1</v>
      </c>
      <c r="E9582" t="s">
        <v>26</v>
      </c>
      <c r="F9582" t="s">
        <v>27</v>
      </c>
      <c r="G9582">
        <v>3</v>
      </c>
      <c r="H9582" t="str">
        <f t="shared" si="755"/>
        <v>KD</v>
      </c>
      <c r="I9582" s="2">
        <f t="shared" si="752"/>
        <v>2013</v>
      </c>
      <c r="J9582" s="2">
        <f t="shared" si="753"/>
        <v>8</v>
      </c>
      <c r="K9582" t="str">
        <f t="shared" si="754"/>
        <v>Glazenmakers</v>
      </c>
      <c r="L9582" s="25">
        <f t="shared" si="756"/>
        <v>31.428571428571427</v>
      </c>
    </row>
    <row r="9583" spans="1:12" x14ac:dyDescent="0.25">
      <c r="A9583">
        <v>523</v>
      </c>
      <c r="B9583" t="s">
        <v>88</v>
      </c>
      <c r="C9583" s="1">
        <v>41495.520833333336</v>
      </c>
      <c r="D9583">
        <v>1</v>
      </c>
      <c r="E9583" t="s">
        <v>18</v>
      </c>
      <c r="F9583" t="s">
        <v>19</v>
      </c>
      <c r="G9583">
        <v>5</v>
      </c>
      <c r="H9583" t="str">
        <f t="shared" si="755"/>
        <v>KD</v>
      </c>
      <c r="I9583" s="2">
        <f t="shared" si="752"/>
        <v>2013</v>
      </c>
      <c r="J9583" s="2">
        <f t="shared" si="753"/>
        <v>8</v>
      </c>
      <c r="K9583" t="str">
        <f t="shared" si="754"/>
        <v>Korenbouten</v>
      </c>
      <c r="L9583" s="25">
        <f t="shared" si="756"/>
        <v>31.428571428571427</v>
      </c>
    </row>
    <row r="9584" spans="1:12" x14ac:dyDescent="0.25">
      <c r="A9584">
        <v>523</v>
      </c>
      <c r="B9584" t="s">
        <v>88</v>
      </c>
      <c r="C9584" s="1">
        <v>41495.520833333336</v>
      </c>
      <c r="D9584">
        <v>1</v>
      </c>
      <c r="E9584" t="s">
        <v>32</v>
      </c>
      <c r="F9584" t="s">
        <v>33</v>
      </c>
      <c r="G9584">
        <v>4</v>
      </c>
      <c r="H9584" t="str">
        <f t="shared" si="755"/>
        <v>KD</v>
      </c>
      <c r="I9584" s="2">
        <f t="shared" si="752"/>
        <v>2013</v>
      </c>
      <c r="J9584" s="2">
        <f t="shared" si="753"/>
        <v>8</v>
      </c>
      <c r="K9584" t="str">
        <f t="shared" si="754"/>
        <v>Korenbouten</v>
      </c>
      <c r="L9584" s="25">
        <f t="shared" si="756"/>
        <v>31.428571428571427</v>
      </c>
    </row>
    <row r="9585" spans="1:12" x14ac:dyDescent="0.25">
      <c r="A9585">
        <v>523</v>
      </c>
      <c r="B9585" t="s">
        <v>88</v>
      </c>
      <c r="C9585" s="1">
        <v>41495.520833333336</v>
      </c>
      <c r="D9585">
        <v>2</v>
      </c>
      <c r="E9585" t="s">
        <v>8</v>
      </c>
      <c r="F9585" t="s">
        <v>9</v>
      </c>
      <c r="G9585">
        <v>1</v>
      </c>
      <c r="H9585" t="str">
        <f t="shared" si="755"/>
        <v>KD</v>
      </c>
      <c r="I9585" s="2">
        <f t="shared" si="752"/>
        <v>2013</v>
      </c>
      <c r="J9585" s="2">
        <f t="shared" si="753"/>
        <v>8</v>
      </c>
      <c r="K9585" t="str">
        <f t="shared" si="754"/>
        <v>Pantserjuffers</v>
      </c>
      <c r="L9585" s="25">
        <f t="shared" si="756"/>
        <v>31.428571428571427</v>
      </c>
    </row>
    <row r="9586" spans="1:12" x14ac:dyDescent="0.25">
      <c r="A9586">
        <v>523</v>
      </c>
      <c r="B9586" t="s">
        <v>88</v>
      </c>
      <c r="C9586" s="1">
        <v>41495.520833333336</v>
      </c>
      <c r="D9586">
        <v>2</v>
      </c>
      <c r="E9586" t="s">
        <v>10</v>
      </c>
      <c r="F9586" t="s">
        <v>11</v>
      </c>
      <c r="G9586">
        <v>66</v>
      </c>
      <c r="H9586" t="str">
        <f t="shared" si="755"/>
        <v>KD</v>
      </c>
      <c r="I9586" s="2">
        <f t="shared" si="752"/>
        <v>2013</v>
      </c>
      <c r="J9586" s="2">
        <f t="shared" si="753"/>
        <v>8</v>
      </c>
      <c r="K9586" t="str">
        <f t="shared" si="754"/>
        <v>Waterjuffer</v>
      </c>
      <c r="L9586" s="25">
        <f t="shared" si="756"/>
        <v>31.428571428571427</v>
      </c>
    </row>
    <row r="9587" spans="1:12" x14ac:dyDescent="0.25">
      <c r="A9587">
        <v>523</v>
      </c>
      <c r="B9587" t="s">
        <v>88</v>
      </c>
      <c r="C9587" s="1">
        <v>41495.520833333336</v>
      </c>
      <c r="D9587">
        <v>2</v>
      </c>
      <c r="E9587" t="s">
        <v>14</v>
      </c>
      <c r="F9587" t="s">
        <v>15</v>
      </c>
      <c r="G9587">
        <v>4</v>
      </c>
      <c r="H9587" t="str">
        <f t="shared" si="755"/>
        <v>KD</v>
      </c>
      <c r="I9587" s="2">
        <f t="shared" ref="I9587:I9650" si="757">YEAR(C9587)</f>
        <v>2013</v>
      </c>
      <c r="J9587" s="2">
        <f t="shared" ref="J9587:J9650" si="758">MONTH(C9587)</f>
        <v>8</v>
      </c>
      <c r="K9587" t="str">
        <f t="shared" ref="K9587:K9650" si="759">VLOOKUP(E9587,$Q$2:$R$100,2,FALSE)</f>
        <v>Waterjuffer</v>
      </c>
      <c r="L9587" s="25">
        <f t="shared" si="756"/>
        <v>31.428571428571427</v>
      </c>
    </row>
    <row r="9588" spans="1:12" x14ac:dyDescent="0.25">
      <c r="A9588">
        <v>523</v>
      </c>
      <c r="B9588" t="s">
        <v>88</v>
      </c>
      <c r="C9588" s="1">
        <v>41495.520833333336</v>
      </c>
      <c r="D9588">
        <v>2</v>
      </c>
      <c r="E9588" t="s">
        <v>20</v>
      </c>
      <c r="F9588" t="s">
        <v>21</v>
      </c>
      <c r="G9588">
        <v>15</v>
      </c>
      <c r="H9588" t="str">
        <f t="shared" si="755"/>
        <v>KD</v>
      </c>
      <c r="I9588" s="2">
        <f t="shared" si="757"/>
        <v>2013</v>
      </c>
      <c r="J9588" s="2">
        <f t="shared" si="758"/>
        <v>8</v>
      </c>
      <c r="K9588" t="str">
        <f t="shared" si="759"/>
        <v>Waterjuffer</v>
      </c>
      <c r="L9588" s="25">
        <f t="shared" si="756"/>
        <v>31.428571428571427</v>
      </c>
    </row>
    <row r="9589" spans="1:12" x14ac:dyDescent="0.25">
      <c r="A9589">
        <v>523</v>
      </c>
      <c r="B9589" t="s">
        <v>88</v>
      </c>
      <c r="C9589" s="1">
        <v>41495.520833333336</v>
      </c>
      <c r="D9589">
        <v>2</v>
      </c>
      <c r="E9589" t="s">
        <v>71</v>
      </c>
      <c r="F9589" t="s">
        <v>72</v>
      </c>
      <c r="G9589">
        <v>84</v>
      </c>
      <c r="H9589" t="str">
        <f t="shared" si="755"/>
        <v>KD</v>
      </c>
      <c r="I9589" s="2">
        <f t="shared" si="757"/>
        <v>2013</v>
      </c>
      <c r="J9589" s="2">
        <f t="shared" si="758"/>
        <v>8</v>
      </c>
      <c r="K9589" t="str">
        <f t="shared" si="759"/>
        <v>Waterjuffer</v>
      </c>
      <c r="L9589" s="25">
        <f t="shared" si="756"/>
        <v>31.428571428571427</v>
      </c>
    </row>
    <row r="9590" spans="1:12" x14ac:dyDescent="0.25">
      <c r="A9590">
        <v>523</v>
      </c>
      <c r="B9590" t="s">
        <v>88</v>
      </c>
      <c r="C9590" s="1">
        <v>41495.520833333336</v>
      </c>
      <c r="D9590">
        <v>2</v>
      </c>
      <c r="E9590" t="s">
        <v>63</v>
      </c>
      <c r="F9590" t="s">
        <v>64</v>
      </c>
      <c r="G9590">
        <v>1</v>
      </c>
      <c r="H9590" t="str">
        <f t="shared" si="755"/>
        <v>KD</v>
      </c>
      <c r="I9590" s="2">
        <f t="shared" si="757"/>
        <v>2013</v>
      </c>
      <c r="J9590" s="2">
        <f t="shared" si="758"/>
        <v>8</v>
      </c>
      <c r="K9590" t="str">
        <f t="shared" si="759"/>
        <v>Glazenmakers</v>
      </c>
      <c r="L9590" s="25">
        <f t="shared" si="756"/>
        <v>31.428571428571427</v>
      </c>
    </row>
    <row r="9591" spans="1:12" x14ac:dyDescent="0.25">
      <c r="A9591">
        <v>523</v>
      </c>
      <c r="B9591" t="s">
        <v>88</v>
      </c>
      <c r="C9591" s="1">
        <v>41495.520833333336</v>
      </c>
      <c r="D9591">
        <v>2</v>
      </c>
      <c r="E9591" t="s">
        <v>26</v>
      </c>
      <c r="F9591" t="s">
        <v>27</v>
      </c>
      <c r="G9591">
        <v>1</v>
      </c>
      <c r="H9591" t="str">
        <f t="shared" si="755"/>
        <v>KD</v>
      </c>
      <c r="I9591" s="2">
        <f t="shared" si="757"/>
        <v>2013</v>
      </c>
      <c r="J9591" s="2">
        <f t="shared" si="758"/>
        <v>8</v>
      </c>
      <c r="K9591" t="str">
        <f t="shared" si="759"/>
        <v>Glazenmakers</v>
      </c>
      <c r="L9591" s="25">
        <f t="shared" si="756"/>
        <v>31.428571428571427</v>
      </c>
    </row>
    <row r="9592" spans="1:12" x14ac:dyDescent="0.25">
      <c r="A9592">
        <v>523</v>
      </c>
      <c r="B9592" t="s">
        <v>88</v>
      </c>
      <c r="C9592" s="1">
        <v>41495.520833333336</v>
      </c>
      <c r="D9592">
        <v>2</v>
      </c>
      <c r="E9592" t="s">
        <v>18</v>
      </c>
      <c r="F9592" t="s">
        <v>19</v>
      </c>
      <c r="G9592">
        <v>2</v>
      </c>
      <c r="H9592" t="str">
        <f t="shared" si="755"/>
        <v>KD</v>
      </c>
      <c r="I9592" s="2">
        <f t="shared" si="757"/>
        <v>2013</v>
      </c>
      <c r="J9592" s="2">
        <f t="shared" si="758"/>
        <v>8</v>
      </c>
      <c r="K9592" t="str">
        <f t="shared" si="759"/>
        <v>Korenbouten</v>
      </c>
      <c r="L9592" s="25">
        <f t="shared" si="756"/>
        <v>31.428571428571427</v>
      </c>
    </row>
    <row r="9593" spans="1:12" x14ac:dyDescent="0.25">
      <c r="A9593">
        <v>523</v>
      </c>
      <c r="B9593" t="s">
        <v>88</v>
      </c>
      <c r="C9593" s="1">
        <v>41495.520833333336</v>
      </c>
      <c r="D9593">
        <v>2</v>
      </c>
      <c r="E9593" t="s">
        <v>40</v>
      </c>
      <c r="F9593" t="s">
        <v>41</v>
      </c>
      <c r="G9593">
        <v>2</v>
      </c>
      <c r="H9593" t="str">
        <f t="shared" si="755"/>
        <v>KD</v>
      </c>
      <c r="I9593" s="2">
        <f t="shared" si="757"/>
        <v>2013</v>
      </c>
      <c r="J9593" s="2">
        <f t="shared" si="758"/>
        <v>8</v>
      </c>
      <c r="K9593" t="str">
        <f t="shared" si="759"/>
        <v>Korenbouten</v>
      </c>
      <c r="L9593" s="25">
        <f t="shared" si="756"/>
        <v>31.428571428571427</v>
      </c>
    </row>
    <row r="9594" spans="1:12" x14ac:dyDescent="0.25">
      <c r="A9594">
        <v>523</v>
      </c>
      <c r="B9594" t="s">
        <v>88</v>
      </c>
      <c r="C9594" s="1">
        <v>41495.520833333336</v>
      </c>
      <c r="D9594">
        <v>2</v>
      </c>
      <c r="E9594" t="s">
        <v>32</v>
      </c>
      <c r="F9594" t="s">
        <v>33</v>
      </c>
      <c r="G9594">
        <v>11</v>
      </c>
      <c r="H9594" t="str">
        <f t="shared" si="755"/>
        <v>KD</v>
      </c>
      <c r="I9594" s="2">
        <f t="shared" si="757"/>
        <v>2013</v>
      </c>
      <c r="J9594" s="2">
        <f t="shared" si="758"/>
        <v>8</v>
      </c>
      <c r="K9594" t="str">
        <f t="shared" si="759"/>
        <v>Korenbouten</v>
      </c>
      <c r="L9594" s="25">
        <f t="shared" si="756"/>
        <v>31.428571428571427</v>
      </c>
    </row>
    <row r="9595" spans="1:12" x14ac:dyDescent="0.25">
      <c r="A9595">
        <v>523</v>
      </c>
      <c r="B9595" t="s">
        <v>88</v>
      </c>
      <c r="C9595" s="1">
        <v>41495.520833333336</v>
      </c>
      <c r="D9595">
        <v>4</v>
      </c>
      <c r="E9595" t="s">
        <v>26</v>
      </c>
      <c r="F9595" t="s">
        <v>27</v>
      </c>
      <c r="G9595">
        <v>2</v>
      </c>
      <c r="H9595" t="str">
        <f t="shared" si="755"/>
        <v>KD</v>
      </c>
      <c r="I9595" s="2">
        <f t="shared" si="757"/>
        <v>2013</v>
      </c>
      <c r="J9595" s="2">
        <f t="shared" si="758"/>
        <v>8</v>
      </c>
      <c r="K9595" t="str">
        <f t="shared" si="759"/>
        <v>Glazenmakers</v>
      </c>
      <c r="L9595" s="25">
        <f t="shared" si="756"/>
        <v>31.428571428571427</v>
      </c>
    </row>
    <row r="9596" spans="1:12" x14ac:dyDescent="0.25">
      <c r="A9596">
        <v>523</v>
      </c>
      <c r="B9596" t="s">
        <v>88</v>
      </c>
      <c r="C9596" s="1">
        <v>41509.506944444445</v>
      </c>
      <c r="D9596">
        <v>1</v>
      </c>
      <c r="E9596" t="s">
        <v>10</v>
      </c>
      <c r="F9596" t="s">
        <v>11</v>
      </c>
      <c r="G9596">
        <v>43</v>
      </c>
      <c r="H9596" t="str">
        <f t="shared" si="755"/>
        <v>KD</v>
      </c>
      <c r="I9596" s="2">
        <f t="shared" si="757"/>
        <v>2013</v>
      </c>
      <c r="J9596" s="2">
        <f t="shared" si="758"/>
        <v>8</v>
      </c>
      <c r="K9596" t="str">
        <f t="shared" si="759"/>
        <v>Waterjuffer</v>
      </c>
      <c r="L9596" s="25">
        <f t="shared" si="756"/>
        <v>33.428571428571431</v>
      </c>
    </row>
    <row r="9597" spans="1:12" x14ac:dyDescent="0.25">
      <c r="A9597">
        <v>523</v>
      </c>
      <c r="B9597" t="s">
        <v>88</v>
      </c>
      <c r="C9597" s="1">
        <v>41509.506944444445</v>
      </c>
      <c r="D9597">
        <v>1</v>
      </c>
      <c r="E9597" t="s">
        <v>14</v>
      </c>
      <c r="F9597" t="s">
        <v>15</v>
      </c>
      <c r="G9597">
        <v>1</v>
      </c>
      <c r="H9597" t="str">
        <f t="shared" si="755"/>
        <v>KD</v>
      </c>
      <c r="I9597" s="2">
        <f t="shared" si="757"/>
        <v>2013</v>
      </c>
      <c r="J9597" s="2">
        <f t="shared" si="758"/>
        <v>8</v>
      </c>
      <c r="K9597" t="str">
        <f t="shared" si="759"/>
        <v>Waterjuffer</v>
      </c>
      <c r="L9597" s="25">
        <f t="shared" si="756"/>
        <v>33.428571428571431</v>
      </c>
    </row>
    <row r="9598" spans="1:12" x14ac:dyDescent="0.25">
      <c r="A9598">
        <v>523</v>
      </c>
      <c r="B9598" t="s">
        <v>88</v>
      </c>
      <c r="C9598" s="1">
        <v>41509.506944444445</v>
      </c>
      <c r="D9598">
        <v>1</v>
      </c>
      <c r="E9598" t="s">
        <v>20</v>
      </c>
      <c r="F9598" t="s">
        <v>21</v>
      </c>
      <c r="G9598">
        <v>4</v>
      </c>
      <c r="H9598" t="str">
        <f t="shared" si="755"/>
        <v>KD</v>
      </c>
      <c r="I9598" s="2">
        <f t="shared" si="757"/>
        <v>2013</v>
      </c>
      <c r="J9598" s="2">
        <f t="shared" si="758"/>
        <v>8</v>
      </c>
      <c r="K9598" t="str">
        <f t="shared" si="759"/>
        <v>Waterjuffer</v>
      </c>
      <c r="L9598" s="25">
        <f t="shared" si="756"/>
        <v>33.428571428571431</v>
      </c>
    </row>
    <row r="9599" spans="1:12" x14ac:dyDescent="0.25">
      <c r="A9599">
        <v>523</v>
      </c>
      <c r="B9599" t="s">
        <v>88</v>
      </c>
      <c r="C9599" s="1">
        <v>41509.506944444445</v>
      </c>
      <c r="D9599">
        <v>1</v>
      </c>
      <c r="E9599" t="s">
        <v>71</v>
      </c>
      <c r="F9599" t="s">
        <v>72</v>
      </c>
      <c r="G9599">
        <v>55</v>
      </c>
      <c r="H9599" t="str">
        <f t="shared" si="755"/>
        <v>KD</v>
      </c>
      <c r="I9599" s="2">
        <f t="shared" si="757"/>
        <v>2013</v>
      </c>
      <c r="J9599" s="2">
        <f t="shared" si="758"/>
        <v>8</v>
      </c>
      <c r="K9599" t="str">
        <f t="shared" si="759"/>
        <v>Waterjuffer</v>
      </c>
      <c r="L9599" s="25">
        <f t="shared" si="756"/>
        <v>33.428571428571431</v>
      </c>
    </row>
    <row r="9600" spans="1:12" x14ac:dyDescent="0.25">
      <c r="A9600">
        <v>523</v>
      </c>
      <c r="B9600" t="s">
        <v>88</v>
      </c>
      <c r="C9600" s="1">
        <v>41509.506944444445</v>
      </c>
      <c r="D9600">
        <v>1</v>
      </c>
      <c r="E9600" t="s">
        <v>63</v>
      </c>
      <c r="F9600" t="s">
        <v>64</v>
      </c>
      <c r="G9600">
        <v>2</v>
      </c>
      <c r="H9600" t="str">
        <f t="shared" si="755"/>
        <v>KD</v>
      </c>
      <c r="I9600" s="2">
        <f t="shared" si="757"/>
        <v>2013</v>
      </c>
      <c r="J9600" s="2">
        <f t="shared" si="758"/>
        <v>8</v>
      </c>
      <c r="K9600" t="str">
        <f t="shared" si="759"/>
        <v>Glazenmakers</v>
      </c>
      <c r="L9600" s="25">
        <f t="shared" si="756"/>
        <v>33.428571428571431</v>
      </c>
    </row>
    <row r="9601" spans="1:12" x14ac:dyDescent="0.25">
      <c r="A9601">
        <v>523</v>
      </c>
      <c r="B9601" t="s">
        <v>88</v>
      </c>
      <c r="C9601" s="1">
        <v>41509.506944444445</v>
      </c>
      <c r="D9601">
        <v>1</v>
      </c>
      <c r="E9601" t="s">
        <v>36</v>
      </c>
      <c r="F9601" t="s">
        <v>37</v>
      </c>
      <c r="G9601">
        <v>9</v>
      </c>
      <c r="H9601" t="str">
        <f t="shared" si="755"/>
        <v>KD</v>
      </c>
      <c r="I9601" s="2">
        <f t="shared" si="757"/>
        <v>2013</v>
      </c>
      <c r="J9601" s="2">
        <f t="shared" si="758"/>
        <v>8</v>
      </c>
      <c r="K9601" t="str">
        <f t="shared" si="759"/>
        <v>Glazenmakers</v>
      </c>
      <c r="L9601" s="25">
        <f t="shared" si="756"/>
        <v>33.428571428571431</v>
      </c>
    </row>
    <row r="9602" spans="1:12" x14ac:dyDescent="0.25">
      <c r="A9602">
        <v>523</v>
      </c>
      <c r="B9602" t="s">
        <v>88</v>
      </c>
      <c r="C9602" s="1">
        <v>41509.506944444445</v>
      </c>
      <c r="D9602">
        <v>1</v>
      </c>
      <c r="E9602" t="s">
        <v>26</v>
      </c>
      <c r="F9602" t="s">
        <v>27</v>
      </c>
      <c r="G9602">
        <v>3</v>
      </c>
      <c r="H9602" t="str">
        <f t="shared" ref="H9602:H9665" si="760">VLOOKUP(A9602,$N$2:$O$51,2,FALSE)</f>
        <v>KD</v>
      </c>
      <c r="I9602" s="2">
        <f t="shared" si="757"/>
        <v>2013</v>
      </c>
      <c r="J9602" s="2">
        <f t="shared" si="758"/>
        <v>8</v>
      </c>
      <c r="K9602" t="str">
        <f t="shared" si="759"/>
        <v>Glazenmakers</v>
      </c>
      <c r="L9602" s="25">
        <f t="shared" si="756"/>
        <v>33.428571428571431</v>
      </c>
    </row>
    <row r="9603" spans="1:12" x14ac:dyDescent="0.25">
      <c r="A9603">
        <v>523</v>
      </c>
      <c r="B9603" t="s">
        <v>88</v>
      </c>
      <c r="C9603" s="1">
        <v>41509.506944444445</v>
      </c>
      <c r="D9603">
        <v>1</v>
      </c>
      <c r="E9603" t="s">
        <v>40</v>
      </c>
      <c r="F9603" t="s">
        <v>41</v>
      </c>
      <c r="G9603">
        <v>3</v>
      </c>
      <c r="H9603" t="str">
        <f t="shared" si="760"/>
        <v>KD</v>
      </c>
      <c r="I9603" s="2">
        <f t="shared" si="757"/>
        <v>2013</v>
      </c>
      <c r="J9603" s="2">
        <f t="shared" si="758"/>
        <v>8</v>
      </c>
      <c r="K9603" t="str">
        <f t="shared" si="759"/>
        <v>Korenbouten</v>
      </c>
      <c r="L9603" s="25">
        <f t="shared" ref="L9603:L9666" si="761">(ROUNDDOWN(C9603-DATE(I9603,1,1),0))/7</f>
        <v>33.428571428571431</v>
      </c>
    </row>
    <row r="9604" spans="1:12" x14ac:dyDescent="0.25">
      <c r="A9604">
        <v>523</v>
      </c>
      <c r="B9604" t="s">
        <v>88</v>
      </c>
      <c r="C9604" s="1">
        <v>41509.506944444445</v>
      </c>
      <c r="D9604">
        <v>1</v>
      </c>
      <c r="E9604" t="s">
        <v>32</v>
      </c>
      <c r="F9604" t="s">
        <v>33</v>
      </c>
      <c r="G9604">
        <v>69</v>
      </c>
      <c r="H9604" t="str">
        <f t="shared" si="760"/>
        <v>KD</v>
      </c>
      <c r="I9604" s="2">
        <f t="shared" si="757"/>
        <v>2013</v>
      </c>
      <c r="J9604" s="2">
        <f t="shared" si="758"/>
        <v>8</v>
      </c>
      <c r="K9604" t="str">
        <f t="shared" si="759"/>
        <v>Korenbouten</v>
      </c>
      <c r="L9604" s="25">
        <f t="shared" si="761"/>
        <v>33.428571428571431</v>
      </c>
    </row>
    <row r="9605" spans="1:12" x14ac:dyDescent="0.25">
      <c r="A9605">
        <v>523</v>
      </c>
      <c r="B9605" t="s">
        <v>88</v>
      </c>
      <c r="C9605" s="1">
        <v>41509.506944444445</v>
      </c>
      <c r="D9605">
        <v>1</v>
      </c>
      <c r="E9605" t="s">
        <v>42</v>
      </c>
      <c r="F9605" t="s">
        <v>43</v>
      </c>
      <c r="G9605">
        <v>20</v>
      </c>
      <c r="H9605" t="str">
        <f t="shared" si="760"/>
        <v>KD</v>
      </c>
      <c r="I9605" s="2">
        <f t="shared" si="757"/>
        <v>2013</v>
      </c>
      <c r="J9605" s="2">
        <f t="shared" si="758"/>
        <v>8</v>
      </c>
      <c r="K9605" t="str">
        <f t="shared" si="759"/>
        <v>Korenbouten</v>
      </c>
      <c r="L9605" s="25">
        <f t="shared" si="761"/>
        <v>33.428571428571431</v>
      </c>
    </row>
    <row r="9606" spans="1:12" x14ac:dyDescent="0.25">
      <c r="A9606">
        <v>523</v>
      </c>
      <c r="B9606" t="s">
        <v>88</v>
      </c>
      <c r="C9606" s="1">
        <v>41509.506944444445</v>
      </c>
      <c r="D9606">
        <v>2</v>
      </c>
      <c r="E9606" t="s">
        <v>34</v>
      </c>
      <c r="F9606" t="s">
        <v>35</v>
      </c>
      <c r="G9606">
        <v>4</v>
      </c>
      <c r="H9606" t="str">
        <f t="shared" si="760"/>
        <v>KD</v>
      </c>
      <c r="I9606" s="2">
        <f t="shared" si="757"/>
        <v>2013</v>
      </c>
      <c r="J9606" s="2">
        <f t="shared" si="758"/>
        <v>8</v>
      </c>
      <c r="K9606" t="str">
        <f t="shared" si="759"/>
        <v>Pantserjuffers</v>
      </c>
      <c r="L9606" s="25">
        <f t="shared" si="761"/>
        <v>33.428571428571431</v>
      </c>
    </row>
    <row r="9607" spans="1:12" x14ac:dyDescent="0.25">
      <c r="A9607">
        <v>523</v>
      </c>
      <c r="B9607" t="s">
        <v>88</v>
      </c>
      <c r="C9607" s="1">
        <v>41509.506944444445</v>
      </c>
      <c r="D9607">
        <v>2</v>
      </c>
      <c r="E9607" t="s">
        <v>10</v>
      </c>
      <c r="F9607" t="s">
        <v>11</v>
      </c>
      <c r="G9607">
        <v>30</v>
      </c>
      <c r="H9607" t="str">
        <f t="shared" si="760"/>
        <v>KD</v>
      </c>
      <c r="I9607" s="2">
        <f t="shared" si="757"/>
        <v>2013</v>
      </c>
      <c r="J9607" s="2">
        <f t="shared" si="758"/>
        <v>8</v>
      </c>
      <c r="K9607" t="str">
        <f t="shared" si="759"/>
        <v>Waterjuffer</v>
      </c>
      <c r="L9607" s="25">
        <f t="shared" si="761"/>
        <v>33.428571428571431</v>
      </c>
    </row>
    <row r="9608" spans="1:12" x14ac:dyDescent="0.25">
      <c r="A9608">
        <v>523</v>
      </c>
      <c r="B9608" t="s">
        <v>88</v>
      </c>
      <c r="C9608" s="1">
        <v>41509.506944444445</v>
      </c>
      <c r="D9608">
        <v>2</v>
      </c>
      <c r="E9608" t="s">
        <v>14</v>
      </c>
      <c r="F9608" t="s">
        <v>15</v>
      </c>
      <c r="G9608">
        <v>1</v>
      </c>
      <c r="H9608" t="str">
        <f t="shared" si="760"/>
        <v>KD</v>
      </c>
      <c r="I9608" s="2">
        <f t="shared" si="757"/>
        <v>2013</v>
      </c>
      <c r="J9608" s="2">
        <f t="shared" si="758"/>
        <v>8</v>
      </c>
      <c r="K9608" t="str">
        <f t="shared" si="759"/>
        <v>Waterjuffer</v>
      </c>
      <c r="L9608" s="25">
        <f t="shared" si="761"/>
        <v>33.428571428571431</v>
      </c>
    </row>
    <row r="9609" spans="1:12" x14ac:dyDescent="0.25">
      <c r="A9609">
        <v>523</v>
      </c>
      <c r="B9609" t="s">
        <v>88</v>
      </c>
      <c r="C9609" s="1">
        <v>41509.506944444445</v>
      </c>
      <c r="D9609">
        <v>2</v>
      </c>
      <c r="E9609" t="s">
        <v>20</v>
      </c>
      <c r="F9609" t="s">
        <v>21</v>
      </c>
      <c r="G9609">
        <v>1</v>
      </c>
      <c r="H9609" t="str">
        <f t="shared" si="760"/>
        <v>KD</v>
      </c>
      <c r="I9609" s="2">
        <f t="shared" si="757"/>
        <v>2013</v>
      </c>
      <c r="J9609" s="2">
        <f t="shared" si="758"/>
        <v>8</v>
      </c>
      <c r="K9609" t="str">
        <f t="shared" si="759"/>
        <v>Waterjuffer</v>
      </c>
      <c r="L9609" s="25">
        <f t="shared" si="761"/>
        <v>33.428571428571431</v>
      </c>
    </row>
    <row r="9610" spans="1:12" x14ac:dyDescent="0.25">
      <c r="A9610">
        <v>523</v>
      </c>
      <c r="B9610" t="s">
        <v>88</v>
      </c>
      <c r="C9610" s="1">
        <v>41509.506944444445</v>
      </c>
      <c r="D9610">
        <v>2</v>
      </c>
      <c r="E9610" t="s">
        <v>71</v>
      </c>
      <c r="F9610" t="s">
        <v>72</v>
      </c>
      <c r="G9610">
        <v>35</v>
      </c>
      <c r="H9610" t="str">
        <f t="shared" si="760"/>
        <v>KD</v>
      </c>
      <c r="I9610" s="2">
        <f t="shared" si="757"/>
        <v>2013</v>
      </c>
      <c r="J9610" s="2">
        <f t="shared" si="758"/>
        <v>8</v>
      </c>
      <c r="K9610" t="str">
        <f t="shared" si="759"/>
        <v>Waterjuffer</v>
      </c>
      <c r="L9610" s="25">
        <f t="shared" si="761"/>
        <v>33.428571428571431</v>
      </c>
    </row>
    <row r="9611" spans="1:12" x14ac:dyDescent="0.25">
      <c r="A9611">
        <v>523</v>
      </c>
      <c r="B9611" t="s">
        <v>88</v>
      </c>
      <c r="C9611" s="1">
        <v>41509.506944444445</v>
      </c>
      <c r="D9611">
        <v>2</v>
      </c>
      <c r="E9611" t="s">
        <v>36</v>
      </c>
      <c r="F9611" t="s">
        <v>37</v>
      </c>
      <c r="G9611">
        <v>11</v>
      </c>
      <c r="H9611" t="str">
        <f t="shared" si="760"/>
        <v>KD</v>
      </c>
      <c r="I9611" s="2">
        <f t="shared" si="757"/>
        <v>2013</v>
      </c>
      <c r="J9611" s="2">
        <f t="shared" si="758"/>
        <v>8</v>
      </c>
      <c r="K9611" t="str">
        <f t="shared" si="759"/>
        <v>Glazenmakers</v>
      </c>
      <c r="L9611" s="25">
        <f t="shared" si="761"/>
        <v>33.428571428571431</v>
      </c>
    </row>
    <row r="9612" spans="1:12" x14ac:dyDescent="0.25">
      <c r="A9612">
        <v>523</v>
      </c>
      <c r="B9612" t="s">
        <v>88</v>
      </c>
      <c r="C9612" s="1">
        <v>41509.506944444445</v>
      </c>
      <c r="D9612">
        <v>2</v>
      </c>
      <c r="E9612" t="s">
        <v>26</v>
      </c>
      <c r="F9612" t="s">
        <v>27</v>
      </c>
      <c r="G9612">
        <v>4</v>
      </c>
      <c r="H9612" t="str">
        <f t="shared" si="760"/>
        <v>KD</v>
      </c>
      <c r="I9612" s="2">
        <f t="shared" si="757"/>
        <v>2013</v>
      </c>
      <c r="J9612" s="2">
        <f t="shared" si="758"/>
        <v>8</v>
      </c>
      <c r="K9612" t="str">
        <f t="shared" si="759"/>
        <v>Glazenmakers</v>
      </c>
      <c r="L9612" s="25">
        <f t="shared" si="761"/>
        <v>33.428571428571431</v>
      </c>
    </row>
    <row r="9613" spans="1:12" x14ac:dyDescent="0.25">
      <c r="A9613">
        <v>523</v>
      </c>
      <c r="B9613" t="s">
        <v>88</v>
      </c>
      <c r="C9613" s="1">
        <v>41509.506944444445</v>
      </c>
      <c r="D9613">
        <v>2</v>
      </c>
      <c r="E9613" t="s">
        <v>40</v>
      </c>
      <c r="F9613" t="s">
        <v>41</v>
      </c>
      <c r="G9613">
        <v>2</v>
      </c>
      <c r="H9613" t="str">
        <f t="shared" si="760"/>
        <v>KD</v>
      </c>
      <c r="I9613" s="2">
        <f t="shared" si="757"/>
        <v>2013</v>
      </c>
      <c r="J9613" s="2">
        <f t="shared" si="758"/>
        <v>8</v>
      </c>
      <c r="K9613" t="str">
        <f t="shared" si="759"/>
        <v>Korenbouten</v>
      </c>
      <c r="L9613" s="25">
        <f t="shared" si="761"/>
        <v>33.428571428571431</v>
      </c>
    </row>
    <row r="9614" spans="1:12" x14ac:dyDescent="0.25">
      <c r="A9614">
        <v>523</v>
      </c>
      <c r="B9614" t="s">
        <v>88</v>
      </c>
      <c r="C9614" s="1">
        <v>41509.506944444445</v>
      </c>
      <c r="D9614">
        <v>2</v>
      </c>
      <c r="E9614" t="s">
        <v>32</v>
      </c>
      <c r="F9614" t="s">
        <v>33</v>
      </c>
      <c r="G9614">
        <v>68</v>
      </c>
      <c r="H9614" t="str">
        <f t="shared" si="760"/>
        <v>KD</v>
      </c>
      <c r="I9614" s="2">
        <f t="shared" si="757"/>
        <v>2013</v>
      </c>
      <c r="J9614" s="2">
        <f t="shared" si="758"/>
        <v>8</v>
      </c>
      <c r="K9614" t="str">
        <f t="shared" si="759"/>
        <v>Korenbouten</v>
      </c>
      <c r="L9614" s="25">
        <f t="shared" si="761"/>
        <v>33.428571428571431</v>
      </c>
    </row>
    <row r="9615" spans="1:12" x14ac:dyDescent="0.25">
      <c r="A9615">
        <v>523</v>
      </c>
      <c r="B9615" t="s">
        <v>88</v>
      </c>
      <c r="C9615" s="1">
        <v>41509.506944444445</v>
      </c>
      <c r="D9615">
        <v>2</v>
      </c>
      <c r="E9615" t="s">
        <v>42</v>
      </c>
      <c r="F9615" t="s">
        <v>43</v>
      </c>
      <c r="G9615">
        <v>14</v>
      </c>
      <c r="H9615" t="str">
        <f t="shared" si="760"/>
        <v>KD</v>
      </c>
      <c r="I9615" s="2">
        <f t="shared" si="757"/>
        <v>2013</v>
      </c>
      <c r="J9615" s="2">
        <f t="shared" si="758"/>
        <v>8</v>
      </c>
      <c r="K9615" t="str">
        <f t="shared" si="759"/>
        <v>Korenbouten</v>
      </c>
      <c r="L9615" s="25">
        <f t="shared" si="761"/>
        <v>33.428571428571431</v>
      </c>
    </row>
    <row r="9616" spans="1:12" x14ac:dyDescent="0.25">
      <c r="A9616">
        <v>523</v>
      </c>
      <c r="B9616" t="s">
        <v>88</v>
      </c>
      <c r="C9616" s="1">
        <v>41509.506944444445</v>
      </c>
      <c r="D9616">
        <v>4</v>
      </c>
      <c r="E9616" t="s">
        <v>36</v>
      </c>
      <c r="F9616" t="s">
        <v>37</v>
      </c>
      <c r="G9616">
        <v>2</v>
      </c>
      <c r="H9616" t="str">
        <f t="shared" si="760"/>
        <v>KD</v>
      </c>
      <c r="I9616" s="2">
        <f t="shared" si="757"/>
        <v>2013</v>
      </c>
      <c r="J9616" s="2">
        <f t="shared" si="758"/>
        <v>8</v>
      </c>
      <c r="K9616" t="str">
        <f t="shared" si="759"/>
        <v>Glazenmakers</v>
      </c>
      <c r="L9616" s="25">
        <f t="shared" si="761"/>
        <v>33.428571428571431</v>
      </c>
    </row>
    <row r="9617" spans="1:12" x14ac:dyDescent="0.25">
      <c r="A9617">
        <v>523</v>
      </c>
      <c r="B9617" t="s">
        <v>88</v>
      </c>
      <c r="C9617" s="1">
        <v>41509.506944444445</v>
      </c>
      <c r="D9617">
        <v>4</v>
      </c>
      <c r="E9617" t="s">
        <v>26</v>
      </c>
      <c r="F9617" t="s">
        <v>27</v>
      </c>
      <c r="G9617">
        <v>2</v>
      </c>
      <c r="H9617" t="str">
        <f t="shared" si="760"/>
        <v>KD</v>
      </c>
      <c r="I9617" s="2">
        <f t="shared" si="757"/>
        <v>2013</v>
      </c>
      <c r="J9617" s="2">
        <f t="shared" si="758"/>
        <v>8</v>
      </c>
      <c r="K9617" t="str">
        <f t="shared" si="759"/>
        <v>Glazenmakers</v>
      </c>
      <c r="L9617" s="25">
        <f t="shared" si="761"/>
        <v>33.428571428571431</v>
      </c>
    </row>
    <row r="9618" spans="1:12" x14ac:dyDescent="0.25">
      <c r="A9618">
        <v>523</v>
      </c>
      <c r="B9618" t="s">
        <v>88</v>
      </c>
      <c r="C9618" s="1">
        <v>41774.604166666664</v>
      </c>
      <c r="D9618">
        <v>1</v>
      </c>
      <c r="E9618" t="s">
        <v>8</v>
      </c>
      <c r="F9618" t="s">
        <v>9</v>
      </c>
      <c r="G9618">
        <v>1</v>
      </c>
      <c r="H9618" t="str">
        <f t="shared" si="760"/>
        <v>KD</v>
      </c>
      <c r="I9618" s="2">
        <f t="shared" si="757"/>
        <v>2014</v>
      </c>
      <c r="J9618" s="2">
        <f t="shared" si="758"/>
        <v>5</v>
      </c>
      <c r="K9618" t="str">
        <f t="shared" si="759"/>
        <v>Pantserjuffers</v>
      </c>
      <c r="L9618" s="25">
        <f t="shared" si="761"/>
        <v>19.142857142857142</v>
      </c>
    </row>
    <row r="9619" spans="1:12" x14ac:dyDescent="0.25">
      <c r="A9619">
        <v>523</v>
      </c>
      <c r="B9619" t="s">
        <v>88</v>
      </c>
      <c r="C9619" s="1">
        <v>41774.604166666664</v>
      </c>
      <c r="D9619">
        <v>1</v>
      </c>
      <c r="E9619" t="s">
        <v>10</v>
      </c>
      <c r="F9619" t="s">
        <v>11</v>
      </c>
      <c r="G9619">
        <v>2</v>
      </c>
      <c r="H9619" t="str">
        <f t="shared" si="760"/>
        <v>KD</v>
      </c>
      <c r="I9619" s="2">
        <f t="shared" si="757"/>
        <v>2014</v>
      </c>
      <c r="J9619" s="2">
        <f t="shared" si="758"/>
        <v>5</v>
      </c>
      <c r="K9619" t="str">
        <f t="shared" si="759"/>
        <v>Waterjuffer</v>
      </c>
      <c r="L9619" s="25">
        <f t="shared" si="761"/>
        <v>19.142857142857142</v>
      </c>
    </row>
    <row r="9620" spans="1:12" x14ac:dyDescent="0.25">
      <c r="A9620">
        <v>523</v>
      </c>
      <c r="B9620" t="s">
        <v>88</v>
      </c>
      <c r="C9620" s="1">
        <v>41774.604166666664</v>
      </c>
      <c r="D9620">
        <v>1</v>
      </c>
      <c r="E9620" t="s">
        <v>12</v>
      </c>
      <c r="F9620" t="s">
        <v>13</v>
      </c>
      <c r="G9620">
        <v>10</v>
      </c>
      <c r="H9620" t="str">
        <f t="shared" si="760"/>
        <v>KD</v>
      </c>
      <c r="I9620" s="2">
        <f t="shared" si="757"/>
        <v>2014</v>
      </c>
      <c r="J9620" s="2">
        <f t="shared" si="758"/>
        <v>5</v>
      </c>
      <c r="K9620" t="str">
        <f t="shared" si="759"/>
        <v>Waterjuffer</v>
      </c>
      <c r="L9620" s="25">
        <f t="shared" si="761"/>
        <v>19.142857142857142</v>
      </c>
    </row>
    <row r="9621" spans="1:12" x14ac:dyDescent="0.25">
      <c r="A9621">
        <v>523</v>
      </c>
      <c r="B9621" t="s">
        <v>88</v>
      </c>
      <c r="C9621" s="1">
        <v>41774.604166666664</v>
      </c>
      <c r="D9621">
        <v>2</v>
      </c>
      <c r="E9621" t="s">
        <v>8</v>
      </c>
      <c r="F9621" t="s">
        <v>9</v>
      </c>
      <c r="G9621">
        <v>2</v>
      </c>
      <c r="H9621" t="str">
        <f t="shared" si="760"/>
        <v>KD</v>
      </c>
      <c r="I9621" s="2">
        <f t="shared" si="757"/>
        <v>2014</v>
      </c>
      <c r="J9621" s="2">
        <f t="shared" si="758"/>
        <v>5</v>
      </c>
      <c r="K9621" t="str">
        <f t="shared" si="759"/>
        <v>Pantserjuffers</v>
      </c>
      <c r="L9621" s="25">
        <f t="shared" si="761"/>
        <v>19.142857142857142</v>
      </c>
    </row>
    <row r="9622" spans="1:12" x14ac:dyDescent="0.25">
      <c r="A9622">
        <v>523</v>
      </c>
      <c r="B9622" t="s">
        <v>88</v>
      </c>
      <c r="C9622" s="1">
        <v>41774.604166666664</v>
      </c>
      <c r="D9622">
        <v>2</v>
      </c>
      <c r="E9622" t="s">
        <v>12</v>
      </c>
      <c r="F9622" t="s">
        <v>13</v>
      </c>
      <c r="G9622">
        <v>26</v>
      </c>
      <c r="H9622" t="str">
        <f t="shared" si="760"/>
        <v>KD</v>
      </c>
      <c r="I9622" s="2">
        <f t="shared" si="757"/>
        <v>2014</v>
      </c>
      <c r="J9622" s="2">
        <f t="shared" si="758"/>
        <v>5</v>
      </c>
      <c r="K9622" t="str">
        <f t="shared" si="759"/>
        <v>Waterjuffer</v>
      </c>
      <c r="L9622" s="25">
        <f t="shared" si="761"/>
        <v>19.142857142857142</v>
      </c>
    </row>
    <row r="9623" spans="1:12" x14ac:dyDescent="0.25">
      <c r="A9623">
        <v>523</v>
      </c>
      <c r="B9623" t="s">
        <v>88</v>
      </c>
      <c r="C9623" s="1">
        <v>41774.604166666664</v>
      </c>
      <c r="D9623">
        <v>2</v>
      </c>
      <c r="E9623" t="s">
        <v>73</v>
      </c>
      <c r="F9623" t="s">
        <v>74</v>
      </c>
      <c r="G9623">
        <v>2</v>
      </c>
      <c r="H9623" t="str">
        <f t="shared" si="760"/>
        <v>KD</v>
      </c>
      <c r="I9623" s="2">
        <f t="shared" si="757"/>
        <v>2014</v>
      </c>
      <c r="J9623" s="2">
        <f t="shared" si="758"/>
        <v>5</v>
      </c>
      <c r="K9623" t="str">
        <f t="shared" si="759"/>
        <v>Glanslibel</v>
      </c>
      <c r="L9623" s="25">
        <f t="shared" si="761"/>
        <v>19.142857142857142</v>
      </c>
    </row>
    <row r="9624" spans="1:12" x14ac:dyDescent="0.25">
      <c r="A9624">
        <v>523</v>
      </c>
      <c r="B9624" t="s">
        <v>88</v>
      </c>
      <c r="C9624" s="1">
        <v>41781.611111111109</v>
      </c>
      <c r="D9624">
        <v>1</v>
      </c>
      <c r="E9624" t="s">
        <v>8</v>
      </c>
      <c r="F9624" t="s">
        <v>9</v>
      </c>
      <c r="G9624">
        <v>1</v>
      </c>
      <c r="H9624" t="str">
        <f t="shared" si="760"/>
        <v>KD</v>
      </c>
      <c r="I9624" s="2">
        <f t="shared" si="757"/>
        <v>2014</v>
      </c>
      <c r="J9624" s="2">
        <f t="shared" si="758"/>
        <v>5</v>
      </c>
      <c r="K9624" t="str">
        <f t="shared" si="759"/>
        <v>Pantserjuffers</v>
      </c>
      <c r="L9624" s="25">
        <f t="shared" si="761"/>
        <v>20.142857142857142</v>
      </c>
    </row>
    <row r="9625" spans="1:12" x14ac:dyDescent="0.25">
      <c r="A9625">
        <v>523</v>
      </c>
      <c r="B9625" t="s">
        <v>88</v>
      </c>
      <c r="C9625" s="1">
        <v>41781.611111111109</v>
      </c>
      <c r="D9625">
        <v>1</v>
      </c>
      <c r="E9625" t="s">
        <v>10</v>
      </c>
      <c r="F9625" t="s">
        <v>11</v>
      </c>
      <c r="G9625">
        <v>31</v>
      </c>
      <c r="H9625" t="str">
        <f t="shared" si="760"/>
        <v>KD</v>
      </c>
      <c r="I9625" s="2">
        <f t="shared" si="757"/>
        <v>2014</v>
      </c>
      <c r="J9625" s="2">
        <f t="shared" si="758"/>
        <v>5</v>
      </c>
      <c r="K9625" t="str">
        <f t="shared" si="759"/>
        <v>Waterjuffer</v>
      </c>
      <c r="L9625" s="25">
        <f t="shared" si="761"/>
        <v>20.142857142857142</v>
      </c>
    </row>
    <row r="9626" spans="1:12" x14ac:dyDescent="0.25">
      <c r="A9626">
        <v>523</v>
      </c>
      <c r="B9626" t="s">
        <v>88</v>
      </c>
      <c r="C9626" s="1">
        <v>41781.611111111109</v>
      </c>
      <c r="D9626">
        <v>1</v>
      </c>
      <c r="E9626" t="s">
        <v>12</v>
      </c>
      <c r="F9626" t="s">
        <v>13</v>
      </c>
      <c r="G9626">
        <v>54</v>
      </c>
      <c r="H9626" t="str">
        <f t="shared" si="760"/>
        <v>KD</v>
      </c>
      <c r="I9626" s="2">
        <f t="shared" si="757"/>
        <v>2014</v>
      </c>
      <c r="J9626" s="2">
        <f t="shared" si="758"/>
        <v>5</v>
      </c>
      <c r="K9626" t="str">
        <f t="shared" si="759"/>
        <v>Waterjuffer</v>
      </c>
      <c r="L9626" s="25">
        <f t="shared" si="761"/>
        <v>20.142857142857142</v>
      </c>
    </row>
    <row r="9627" spans="1:12" x14ac:dyDescent="0.25">
      <c r="A9627">
        <v>523</v>
      </c>
      <c r="B9627" t="s">
        <v>88</v>
      </c>
      <c r="C9627" s="1">
        <v>41781.611111111109</v>
      </c>
      <c r="D9627">
        <v>1</v>
      </c>
      <c r="E9627" t="s">
        <v>14</v>
      </c>
      <c r="F9627" t="s">
        <v>15</v>
      </c>
      <c r="G9627">
        <v>3</v>
      </c>
      <c r="H9627" t="str">
        <f t="shared" si="760"/>
        <v>KD</v>
      </c>
      <c r="I9627" s="2">
        <f t="shared" si="757"/>
        <v>2014</v>
      </c>
      <c r="J9627" s="2">
        <f t="shared" si="758"/>
        <v>5</v>
      </c>
      <c r="K9627" t="str">
        <f t="shared" si="759"/>
        <v>Waterjuffer</v>
      </c>
      <c r="L9627" s="25">
        <f t="shared" si="761"/>
        <v>20.142857142857142</v>
      </c>
    </row>
    <row r="9628" spans="1:12" x14ac:dyDescent="0.25">
      <c r="A9628">
        <v>523</v>
      </c>
      <c r="B9628" t="s">
        <v>88</v>
      </c>
      <c r="C9628" s="1">
        <v>41781.611111111109</v>
      </c>
      <c r="D9628">
        <v>1</v>
      </c>
      <c r="E9628" t="s">
        <v>20</v>
      </c>
      <c r="F9628" t="s">
        <v>21</v>
      </c>
      <c r="G9628">
        <v>26</v>
      </c>
      <c r="H9628" t="str">
        <f t="shared" si="760"/>
        <v>KD</v>
      </c>
      <c r="I9628" s="2">
        <f t="shared" si="757"/>
        <v>2014</v>
      </c>
      <c r="J9628" s="2">
        <f t="shared" si="758"/>
        <v>5</v>
      </c>
      <c r="K9628" t="str">
        <f t="shared" si="759"/>
        <v>Waterjuffer</v>
      </c>
      <c r="L9628" s="25">
        <f t="shared" si="761"/>
        <v>20.142857142857142</v>
      </c>
    </row>
    <row r="9629" spans="1:12" x14ac:dyDescent="0.25">
      <c r="A9629">
        <v>523</v>
      </c>
      <c r="B9629" t="s">
        <v>88</v>
      </c>
      <c r="C9629" s="1">
        <v>41781.611111111109</v>
      </c>
      <c r="D9629">
        <v>1</v>
      </c>
      <c r="E9629" t="s">
        <v>22</v>
      </c>
      <c r="F9629" t="s">
        <v>23</v>
      </c>
      <c r="G9629">
        <v>1</v>
      </c>
      <c r="H9629" t="str">
        <f t="shared" si="760"/>
        <v>KD</v>
      </c>
      <c r="I9629" s="2">
        <f t="shared" si="757"/>
        <v>2014</v>
      </c>
      <c r="J9629" s="2">
        <f t="shared" si="758"/>
        <v>5</v>
      </c>
      <c r="K9629" t="str">
        <f t="shared" si="759"/>
        <v>Glazenmakers</v>
      </c>
      <c r="L9629" s="25">
        <f t="shared" si="761"/>
        <v>20.142857142857142</v>
      </c>
    </row>
    <row r="9630" spans="1:12" x14ac:dyDescent="0.25">
      <c r="A9630">
        <v>523</v>
      </c>
      <c r="B9630" t="s">
        <v>88</v>
      </c>
      <c r="C9630" s="1">
        <v>41781.611111111109</v>
      </c>
      <c r="D9630">
        <v>1</v>
      </c>
      <c r="E9630" t="s">
        <v>28</v>
      </c>
      <c r="F9630" t="s">
        <v>29</v>
      </c>
      <c r="G9630">
        <v>10</v>
      </c>
      <c r="H9630" t="str">
        <f t="shared" si="760"/>
        <v>KD</v>
      </c>
      <c r="I9630" s="2">
        <f t="shared" si="757"/>
        <v>2014</v>
      </c>
      <c r="J9630" s="2">
        <f t="shared" si="758"/>
        <v>5</v>
      </c>
      <c r="K9630" t="str">
        <f t="shared" si="759"/>
        <v>Korenbouten</v>
      </c>
      <c r="L9630" s="25">
        <f t="shared" si="761"/>
        <v>20.142857142857142</v>
      </c>
    </row>
    <row r="9631" spans="1:12" x14ac:dyDescent="0.25">
      <c r="A9631">
        <v>523</v>
      </c>
      <c r="B9631" t="s">
        <v>88</v>
      </c>
      <c r="C9631" s="1">
        <v>41781.611111111109</v>
      </c>
      <c r="D9631">
        <v>1</v>
      </c>
      <c r="E9631" t="s">
        <v>18</v>
      </c>
      <c r="F9631" t="s">
        <v>19</v>
      </c>
      <c r="G9631">
        <v>2</v>
      </c>
      <c r="H9631" t="str">
        <f t="shared" si="760"/>
        <v>KD</v>
      </c>
      <c r="I9631" s="2">
        <f t="shared" si="757"/>
        <v>2014</v>
      </c>
      <c r="J9631" s="2">
        <f t="shared" si="758"/>
        <v>5</v>
      </c>
      <c r="K9631" t="str">
        <f t="shared" si="759"/>
        <v>Korenbouten</v>
      </c>
      <c r="L9631" s="25">
        <f t="shared" si="761"/>
        <v>20.142857142857142</v>
      </c>
    </row>
    <row r="9632" spans="1:12" x14ac:dyDescent="0.25">
      <c r="A9632">
        <v>523</v>
      </c>
      <c r="B9632" t="s">
        <v>88</v>
      </c>
      <c r="C9632" s="1">
        <v>41781.611111111109</v>
      </c>
      <c r="D9632">
        <v>2</v>
      </c>
      <c r="E9632" t="s">
        <v>10</v>
      </c>
      <c r="F9632" t="s">
        <v>11</v>
      </c>
      <c r="G9632">
        <v>4</v>
      </c>
      <c r="H9632" t="str">
        <f t="shared" si="760"/>
        <v>KD</v>
      </c>
      <c r="I9632" s="2">
        <f t="shared" si="757"/>
        <v>2014</v>
      </c>
      <c r="J9632" s="2">
        <f t="shared" si="758"/>
        <v>5</v>
      </c>
      <c r="K9632" t="str">
        <f t="shared" si="759"/>
        <v>Waterjuffer</v>
      </c>
      <c r="L9632" s="25">
        <f t="shared" si="761"/>
        <v>20.142857142857142</v>
      </c>
    </row>
    <row r="9633" spans="1:12" x14ac:dyDescent="0.25">
      <c r="A9633">
        <v>523</v>
      </c>
      <c r="B9633" t="s">
        <v>88</v>
      </c>
      <c r="C9633" s="1">
        <v>41781.611111111109</v>
      </c>
      <c r="D9633">
        <v>2</v>
      </c>
      <c r="E9633" t="s">
        <v>12</v>
      </c>
      <c r="F9633" t="s">
        <v>13</v>
      </c>
      <c r="G9633">
        <v>11</v>
      </c>
      <c r="H9633" t="str">
        <f t="shared" si="760"/>
        <v>KD</v>
      </c>
      <c r="I9633" s="2">
        <f t="shared" si="757"/>
        <v>2014</v>
      </c>
      <c r="J9633" s="2">
        <f t="shared" si="758"/>
        <v>5</v>
      </c>
      <c r="K9633" t="str">
        <f t="shared" si="759"/>
        <v>Waterjuffer</v>
      </c>
      <c r="L9633" s="25">
        <f t="shared" si="761"/>
        <v>20.142857142857142</v>
      </c>
    </row>
    <row r="9634" spans="1:12" x14ac:dyDescent="0.25">
      <c r="A9634">
        <v>523</v>
      </c>
      <c r="B9634" t="s">
        <v>88</v>
      </c>
      <c r="C9634" s="1">
        <v>41781.611111111109</v>
      </c>
      <c r="D9634">
        <v>2</v>
      </c>
      <c r="E9634" t="s">
        <v>14</v>
      </c>
      <c r="F9634" t="s">
        <v>15</v>
      </c>
      <c r="G9634">
        <v>2</v>
      </c>
      <c r="H9634" t="str">
        <f t="shared" si="760"/>
        <v>KD</v>
      </c>
      <c r="I9634" s="2">
        <f t="shared" si="757"/>
        <v>2014</v>
      </c>
      <c r="J9634" s="2">
        <f t="shared" si="758"/>
        <v>5</v>
      </c>
      <c r="K9634" t="str">
        <f t="shared" si="759"/>
        <v>Waterjuffer</v>
      </c>
      <c r="L9634" s="25">
        <f t="shared" si="761"/>
        <v>20.142857142857142</v>
      </c>
    </row>
    <row r="9635" spans="1:12" x14ac:dyDescent="0.25">
      <c r="A9635">
        <v>523</v>
      </c>
      <c r="B9635" t="s">
        <v>88</v>
      </c>
      <c r="C9635" s="1">
        <v>41781.611111111109</v>
      </c>
      <c r="D9635">
        <v>2</v>
      </c>
      <c r="E9635" t="s">
        <v>20</v>
      </c>
      <c r="F9635" t="s">
        <v>21</v>
      </c>
      <c r="G9635">
        <v>25</v>
      </c>
      <c r="H9635" t="str">
        <f t="shared" si="760"/>
        <v>KD</v>
      </c>
      <c r="I9635" s="2">
        <f t="shared" si="757"/>
        <v>2014</v>
      </c>
      <c r="J9635" s="2">
        <f t="shared" si="758"/>
        <v>5</v>
      </c>
      <c r="K9635" t="str">
        <f t="shared" si="759"/>
        <v>Waterjuffer</v>
      </c>
      <c r="L9635" s="25">
        <f t="shared" si="761"/>
        <v>20.142857142857142</v>
      </c>
    </row>
    <row r="9636" spans="1:12" x14ac:dyDescent="0.25">
      <c r="A9636">
        <v>523</v>
      </c>
      <c r="B9636" t="s">
        <v>88</v>
      </c>
      <c r="C9636" s="1">
        <v>41781.611111111109</v>
      </c>
      <c r="D9636">
        <v>2</v>
      </c>
      <c r="E9636" t="s">
        <v>22</v>
      </c>
      <c r="F9636" t="s">
        <v>23</v>
      </c>
      <c r="G9636">
        <v>1</v>
      </c>
      <c r="H9636" t="str">
        <f t="shared" si="760"/>
        <v>KD</v>
      </c>
      <c r="I9636" s="2">
        <f t="shared" si="757"/>
        <v>2014</v>
      </c>
      <c r="J9636" s="2">
        <f t="shared" si="758"/>
        <v>5</v>
      </c>
      <c r="K9636" t="str">
        <f t="shared" si="759"/>
        <v>Glazenmakers</v>
      </c>
      <c r="L9636" s="25">
        <f t="shared" si="761"/>
        <v>20.142857142857142</v>
      </c>
    </row>
    <row r="9637" spans="1:12" x14ac:dyDescent="0.25">
      <c r="A9637">
        <v>523</v>
      </c>
      <c r="B9637" t="s">
        <v>88</v>
      </c>
      <c r="C9637" s="1">
        <v>41781.611111111109</v>
      </c>
      <c r="D9637">
        <v>2</v>
      </c>
      <c r="E9637" t="s">
        <v>73</v>
      </c>
      <c r="F9637" t="s">
        <v>74</v>
      </c>
      <c r="G9637">
        <v>8</v>
      </c>
      <c r="H9637" t="str">
        <f t="shared" si="760"/>
        <v>KD</v>
      </c>
      <c r="I9637" s="2">
        <f t="shared" si="757"/>
        <v>2014</v>
      </c>
      <c r="J9637" s="2">
        <f t="shared" si="758"/>
        <v>5</v>
      </c>
      <c r="K9637" t="str">
        <f t="shared" si="759"/>
        <v>Glanslibel</v>
      </c>
      <c r="L9637" s="25">
        <f t="shared" si="761"/>
        <v>20.142857142857142</v>
      </c>
    </row>
    <row r="9638" spans="1:12" x14ac:dyDescent="0.25">
      <c r="A9638">
        <v>523</v>
      </c>
      <c r="B9638" t="s">
        <v>88</v>
      </c>
      <c r="C9638" s="1">
        <v>41781.611111111109</v>
      </c>
      <c r="D9638">
        <v>2</v>
      </c>
      <c r="E9638" t="s">
        <v>28</v>
      </c>
      <c r="F9638" t="s">
        <v>29</v>
      </c>
      <c r="G9638">
        <v>9</v>
      </c>
      <c r="H9638" t="str">
        <f t="shared" si="760"/>
        <v>KD</v>
      </c>
      <c r="I9638" s="2">
        <f t="shared" si="757"/>
        <v>2014</v>
      </c>
      <c r="J9638" s="2">
        <f t="shared" si="758"/>
        <v>5</v>
      </c>
      <c r="K9638" t="str">
        <f t="shared" si="759"/>
        <v>Korenbouten</v>
      </c>
      <c r="L9638" s="25">
        <f t="shared" si="761"/>
        <v>20.142857142857142</v>
      </c>
    </row>
    <row r="9639" spans="1:12" x14ac:dyDescent="0.25">
      <c r="A9639">
        <v>523</v>
      </c>
      <c r="B9639" t="s">
        <v>88</v>
      </c>
      <c r="C9639" s="1">
        <v>41795.513888888891</v>
      </c>
      <c r="D9639">
        <v>1</v>
      </c>
      <c r="E9639" t="s">
        <v>10</v>
      </c>
      <c r="F9639" t="s">
        <v>11</v>
      </c>
      <c r="G9639">
        <v>7</v>
      </c>
      <c r="H9639" t="str">
        <f t="shared" si="760"/>
        <v>KD</v>
      </c>
      <c r="I9639" s="2">
        <f t="shared" si="757"/>
        <v>2014</v>
      </c>
      <c r="J9639" s="2">
        <f t="shared" si="758"/>
        <v>6</v>
      </c>
      <c r="K9639" t="str">
        <f t="shared" si="759"/>
        <v>Waterjuffer</v>
      </c>
      <c r="L9639" s="25">
        <f t="shared" si="761"/>
        <v>22.142857142857142</v>
      </c>
    </row>
    <row r="9640" spans="1:12" x14ac:dyDescent="0.25">
      <c r="A9640">
        <v>523</v>
      </c>
      <c r="B9640" t="s">
        <v>88</v>
      </c>
      <c r="C9640" s="1">
        <v>41795.513888888891</v>
      </c>
      <c r="D9640">
        <v>1</v>
      </c>
      <c r="E9640" t="s">
        <v>12</v>
      </c>
      <c r="F9640" t="s">
        <v>13</v>
      </c>
      <c r="G9640">
        <v>9</v>
      </c>
      <c r="H9640" t="str">
        <f t="shared" si="760"/>
        <v>KD</v>
      </c>
      <c r="I9640" s="2">
        <f t="shared" si="757"/>
        <v>2014</v>
      </c>
      <c r="J9640" s="2">
        <f t="shared" si="758"/>
        <v>6</v>
      </c>
      <c r="K9640" t="str">
        <f t="shared" si="759"/>
        <v>Waterjuffer</v>
      </c>
      <c r="L9640" s="25">
        <f t="shared" si="761"/>
        <v>22.142857142857142</v>
      </c>
    </row>
    <row r="9641" spans="1:12" x14ac:dyDescent="0.25">
      <c r="A9641">
        <v>523</v>
      </c>
      <c r="B9641" t="s">
        <v>88</v>
      </c>
      <c r="C9641" s="1">
        <v>41795.513888888891</v>
      </c>
      <c r="D9641">
        <v>1</v>
      </c>
      <c r="E9641" t="s">
        <v>14</v>
      </c>
      <c r="F9641" t="s">
        <v>15</v>
      </c>
      <c r="G9641">
        <v>7</v>
      </c>
      <c r="H9641" t="str">
        <f t="shared" si="760"/>
        <v>KD</v>
      </c>
      <c r="I9641" s="2">
        <f t="shared" si="757"/>
        <v>2014</v>
      </c>
      <c r="J9641" s="2">
        <f t="shared" si="758"/>
        <v>6</v>
      </c>
      <c r="K9641" t="str">
        <f t="shared" si="759"/>
        <v>Waterjuffer</v>
      </c>
      <c r="L9641" s="25">
        <f t="shared" si="761"/>
        <v>22.142857142857142</v>
      </c>
    </row>
    <row r="9642" spans="1:12" x14ac:dyDescent="0.25">
      <c r="A9642">
        <v>523</v>
      </c>
      <c r="B9642" t="s">
        <v>88</v>
      </c>
      <c r="C9642" s="1">
        <v>41795.513888888891</v>
      </c>
      <c r="D9642">
        <v>1</v>
      </c>
      <c r="E9642" t="s">
        <v>20</v>
      </c>
      <c r="F9642" t="s">
        <v>21</v>
      </c>
      <c r="G9642">
        <v>65</v>
      </c>
      <c r="H9642" t="str">
        <f t="shared" si="760"/>
        <v>KD</v>
      </c>
      <c r="I9642" s="2">
        <f t="shared" si="757"/>
        <v>2014</v>
      </c>
      <c r="J9642" s="2">
        <f t="shared" si="758"/>
        <v>6</v>
      </c>
      <c r="K9642" t="str">
        <f t="shared" si="759"/>
        <v>Waterjuffer</v>
      </c>
      <c r="L9642" s="25">
        <f t="shared" si="761"/>
        <v>22.142857142857142</v>
      </c>
    </row>
    <row r="9643" spans="1:12" x14ac:dyDescent="0.25">
      <c r="A9643">
        <v>523</v>
      </c>
      <c r="B9643" t="s">
        <v>88</v>
      </c>
      <c r="C9643" s="1">
        <v>41795.513888888891</v>
      </c>
      <c r="D9643">
        <v>1</v>
      </c>
      <c r="E9643" t="s">
        <v>26</v>
      </c>
      <c r="F9643" t="s">
        <v>27</v>
      </c>
      <c r="G9643">
        <v>3</v>
      </c>
      <c r="H9643" t="str">
        <f t="shared" si="760"/>
        <v>KD</v>
      </c>
      <c r="I9643" s="2">
        <f t="shared" si="757"/>
        <v>2014</v>
      </c>
      <c r="J9643" s="2">
        <f t="shared" si="758"/>
        <v>6</v>
      </c>
      <c r="K9643" t="str">
        <f t="shared" si="759"/>
        <v>Glazenmakers</v>
      </c>
      <c r="L9643" s="25">
        <f t="shared" si="761"/>
        <v>22.142857142857142</v>
      </c>
    </row>
    <row r="9644" spans="1:12" x14ac:dyDescent="0.25">
      <c r="A9644">
        <v>523</v>
      </c>
      <c r="B9644" t="s">
        <v>88</v>
      </c>
      <c r="C9644" s="1">
        <v>41795.513888888891</v>
      </c>
      <c r="D9644">
        <v>1</v>
      </c>
      <c r="E9644" t="s">
        <v>28</v>
      </c>
      <c r="F9644" t="s">
        <v>29</v>
      </c>
      <c r="G9644">
        <v>10</v>
      </c>
      <c r="H9644" t="str">
        <f t="shared" si="760"/>
        <v>KD</v>
      </c>
      <c r="I9644" s="2">
        <f t="shared" si="757"/>
        <v>2014</v>
      </c>
      <c r="J9644" s="2">
        <f t="shared" si="758"/>
        <v>6</v>
      </c>
      <c r="K9644" t="str">
        <f t="shared" si="759"/>
        <v>Korenbouten</v>
      </c>
      <c r="L9644" s="25">
        <f t="shared" si="761"/>
        <v>22.142857142857142</v>
      </c>
    </row>
    <row r="9645" spans="1:12" x14ac:dyDescent="0.25">
      <c r="A9645">
        <v>523</v>
      </c>
      <c r="B9645" t="s">
        <v>88</v>
      </c>
      <c r="C9645" s="1">
        <v>41795.513888888891</v>
      </c>
      <c r="D9645">
        <v>1</v>
      </c>
      <c r="E9645" t="s">
        <v>18</v>
      </c>
      <c r="F9645" t="s">
        <v>19</v>
      </c>
      <c r="G9645">
        <v>1</v>
      </c>
      <c r="H9645" t="str">
        <f t="shared" si="760"/>
        <v>KD</v>
      </c>
      <c r="I9645" s="2">
        <f t="shared" si="757"/>
        <v>2014</v>
      </c>
      <c r="J9645" s="2">
        <f t="shared" si="758"/>
        <v>6</v>
      </c>
      <c r="K9645" t="str">
        <f t="shared" si="759"/>
        <v>Korenbouten</v>
      </c>
      <c r="L9645" s="25">
        <f t="shared" si="761"/>
        <v>22.142857142857142</v>
      </c>
    </row>
    <row r="9646" spans="1:12" x14ac:dyDescent="0.25">
      <c r="A9646">
        <v>523</v>
      </c>
      <c r="B9646" t="s">
        <v>88</v>
      </c>
      <c r="C9646" s="1">
        <v>41795.513888888891</v>
      </c>
      <c r="D9646">
        <v>2</v>
      </c>
      <c r="E9646" t="s">
        <v>10</v>
      </c>
      <c r="F9646" t="s">
        <v>11</v>
      </c>
      <c r="G9646">
        <v>2</v>
      </c>
      <c r="H9646" t="str">
        <f t="shared" si="760"/>
        <v>KD</v>
      </c>
      <c r="I9646" s="2">
        <f t="shared" si="757"/>
        <v>2014</v>
      </c>
      <c r="J9646" s="2">
        <f t="shared" si="758"/>
        <v>6</v>
      </c>
      <c r="K9646" t="str">
        <f t="shared" si="759"/>
        <v>Waterjuffer</v>
      </c>
      <c r="L9646" s="25">
        <f t="shared" si="761"/>
        <v>22.142857142857142</v>
      </c>
    </row>
    <row r="9647" spans="1:12" x14ac:dyDescent="0.25">
      <c r="A9647">
        <v>523</v>
      </c>
      <c r="B9647" t="s">
        <v>88</v>
      </c>
      <c r="C9647" s="1">
        <v>41795.513888888891</v>
      </c>
      <c r="D9647">
        <v>2</v>
      </c>
      <c r="E9647" t="s">
        <v>12</v>
      </c>
      <c r="F9647" t="s">
        <v>13</v>
      </c>
      <c r="G9647">
        <v>7</v>
      </c>
      <c r="H9647" t="str">
        <f t="shared" si="760"/>
        <v>KD</v>
      </c>
      <c r="I9647" s="2">
        <f t="shared" si="757"/>
        <v>2014</v>
      </c>
      <c r="J9647" s="2">
        <f t="shared" si="758"/>
        <v>6</v>
      </c>
      <c r="K9647" t="str">
        <f t="shared" si="759"/>
        <v>Waterjuffer</v>
      </c>
      <c r="L9647" s="25">
        <f t="shared" si="761"/>
        <v>22.142857142857142</v>
      </c>
    </row>
    <row r="9648" spans="1:12" x14ac:dyDescent="0.25">
      <c r="A9648">
        <v>523</v>
      </c>
      <c r="B9648" t="s">
        <v>88</v>
      </c>
      <c r="C9648" s="1">
        <v>41795.513888888891</v>
      </c>
      <c r="D9648">
        <v>2</v>
      </c>
      <c r="E9648" t="s">
        <v>14</v>
      </c>
      <c r="F9648" t="s">
        <v>15</v>
      </c>
      <c r="G9648">
        <v>9</v>
      </c>
      <c r="H9648" t="str">
        <f t="shared" si="760"/>
        <v>KD</v>
      </c>
      <c r="I9648" s="2">
        <f t="shared" si="757"/>
        <v>2014</v>
      </c>
      <c r="J9648" s="2">
        <f t="shared" si="758"/>
        <v>6</v>
      </c>
      <c r="K9648" t="str">
        <f t="shared" si="759"/>
        <v>Waterjuffer</v>
      </c>
      <c r="L9648" s="25">
        <f t="shared" si="761"/>
        <v>22.142857142857142</v>
      </c>
    </row>
    <row r="9649" spans="1:12" x14ac:dyDescent="0.25">
      <c r="A9649">
        <v>523</v>
      </c>
      <c r="B9649" t="s">
        <v>88</v>
      </c>
      <c r="C9649" s="1">
        <v>41795.513888888891</v>
      </c>
      <c r="D9649">
        <v>2</v>
      </c>
      <c r="E9649" t="s">
        <v>20</v>
      </c>
      <c r="F9649" t="s">
        <v>21</v>
      </c>
      <c r="G9649">
        <v>29</v>
      </c>
      <c r="H9649" t="str">
        <f t="shared" si="760"/>
        <v>KD</v>
      </c>
      <c r="I9649" s="2">
        <f t="shared" si="757"/>
        <v>2014</v>
      </c>
      <c r="J9649" s="2">
        <f t="shared" si="758"/>
        <v>6</v>
      </c>
      <c r="K9649" t="str">
        <f t="shared" si="759"/>
        <v>Waterjuffer</v>
      </c>
      <c r="L9649" s="25">
        <f t="shared" si="761"/>
        <v>22.142857142857142</v>
      </c>
    </row>
    <row r="9650" spans="1:12" x14ac:dyDescent="0.25">
      <c r="A9650">
        <v>523</v>
      </c>
      <c r="B9650" t="s">
        <v>88</v>
      </c>
      <c r="C9650" s="1">
        <v>41795.513888888891</v>
      </c>
      <c r="D9650">
        <v>2</v>
      </c>
      <c r="E9650" t="s">
        <v>16</v>
      </c>
      <c r="F9650" t="s">
        <v>17</v>
      </c>
      <c r="G9650">
        <v>3</v>
      </c>
      <c r="H9650" t="str">
        <f t="shared" si="760"/>
        <v>KD</v>
      </c>
      <c r="I9650" s="2">
        <f t="shared" si="757"/>
        <v>2014</v>
      </c>
      <c r="J9650" s="2">
        <f t="shared" si="758"/>
        <v>6</v>
      </c>
      <c r="K9650" t="str">
        <f t="shared" si="759"/>
        <v>Waterjuffer</v>
      </c>
      <c r="L9650" s="25">
        <f t="shared" si="761"/>
        <v>22.142857142857142</v>
      </c>
    </row>
    <row r="9651" spans="1:12" x14ac:dyDescent="0.25">
      <c r="A9651">
        <v>523</v>
      </c>
      <c r="B9651" t="s">
        <v>88</v>
      </c>
      <c r="C9651" s="1">
        <v>41795.513888888891</v>
      </c>
      <c r="D9651">
        <v>2</v>
      </c>
      <c r="E9651" t="s">
        <v>24</v>
      </c>
      <c r="F9651" t="s">
        <v>25</v>
      </c>
      <c r="G9651">
        <v>1</v>
      </c>
      <c r="H9651" t="str">
        <f t="shared" si="760"/>
        <v>KD</v>
      </c>
      <c r="I9651" s="2">
        <f t="shared" ref="I9651:I9714" si="762">YEAR(C9651)</f>
        <v>2014</v>
      </c>
      <c r="J9651" s="2">
        <f t="shared" ref="J9651:J9714" si="763">MONTH(C9651)</f>
        <v>6</v>
      </c>
      <c r="K9651" t="str">
        <f t="shared" ref="K9651:K9714" si="764">VLOOKUP(E9651,$Q$2:$R$100,2,FALSE)</f>
        <v>Glazenmakers</v>
      </c>
      <c r="L9651" s="25">
        <f t="shared" si="761"/>
        <v>22.142857142857142</v>
      </c>
    </row>
    <row r="9652" spans="1:12" x14ac:dyDescent="0.25">
      <c r="A9652">
        <v>523</v>
      </c>
      <c r="B9652" t="s">
        <v>88</v>
      </c>
      <c r="C9652" s="1">
        <v>41795.513888888891</v>
      </c>
      <c r="D9652">
        <v>2</v>
      </c>
      <c r="E9652" t="s">
        <v>26</v>
      </c>
      <c r="F9652" t="s">
        <v>27</v>
      </c>
      <c r="G9652">
        <v>6</v>
      </c>
      <c r="H9652" t="str">
        <f t="shared" si="760"/>
        <v>KD</v>
      </c>
      <c r="I9652" s="2">
        <f t="shared" si="762"/>
        <v>2014</v>
      </c>
      <c r="J9652" s="2">
        <f t="shared" si="763"/>
        <v>6</v>
      </c>
      <c r="K9652" t="str">
        <f t="shared" si="764"/>
        <v>Glazenmakers</v>
      </c>
      <c r="L9652" s="25">
        <f t="shared" si="761"/>
        <v>22.142857142857142</v>
      </c>
    </row>
    <row r="9653" spans="1:12" x14ac:dyDescent="0.25">
      <c r="A9653">
        <v>523</v>
      </c>
      <c r="B9653" t="s">
        <v>88</v>
      </c>
      <c r="C9653" s="1">
        <v>41795.513888888891</v>
      </c>
      <c r="D9653">
        <v>2</v>
      </c>
      <c r="E9653" t="s">
        <v>73</v>
      </c>
      <c r="F9653" t="s">
        <v>74</v>
      </c>
      <c r="G9653">
        <v>3</v>
      </c>
      <c r="H9653" t="str">
        <f t="shared" si="760"/>
        <v>KD</v>
      </c>
      <c r="I9653" s="2">
        <f t="shared" si="762"/>
        <v>2014</v>
      </c>
      <c r="J9653" s="2">
        <f t="shared" si="763"/>
        <v>6</v>
      </c>
      <c r="K9653" t="str">
        <f t="shared" si="764"/>
        <v>Glanslibel</v>
      </c>
      <c r="L9653" s="25">
        <f t="shared" si="761"/>
        <v>22.142857142857142</v>
      </c>
    </row>
    <row r="9654" spans="1:12" x14ac:dyDescent="0.25">
      <c r="A9654">
        <v>523</v>
      </c>
      <c r="B9654" t="s">
        <v>88</v>
      </c>
      <c r="C9654" s="1">
        <v>41795.513888888891</v>
      </c>
      <c r="D9654">
        <v>2</v>
      </c>
      <c r="E9654" t="s">
        <v>28</v>
      </c>
      <c r="F9654" t="s">
        <v>29</v>
      </c>
      <c r="G9654">
        <v>15</v>
      </c>
      <c r="H9654" t="str">
        <f t="shared" si="760"/>
        <v>KD</v>
      </c>
      <c r="I9654" s="2">
        <f t="shared" si="762"/>
        <v>2014</v>
      </c>
      <c r="J9654" s="2">
        <f t="shared" si="763"/>
        <v>6</v>
      </c>
      <c r="K9654" t="str">
        <f t="shared" si="764"/>
        <v>Korenbouten</v>
      </c>
      <c r="L9654" s="25">
        <f t="shared" si="761"/>
        <v>22.142857142857142</v>
      </c>
    </row>
    <row r="9655" spans="1:12" x14ac:dyDescent="0.25">
      <c r="A9655">
        <v>523</v>
      </c>
      <c r="B9655" t="s">
        <v>88</v>
      </c>
      <c r="C9655" s="1">
        <v>41795.513888888891</v>
      </c>
      <c r="D9655">
        <v>4</v>
      </c>
      <c r="E9655" t="s">
        <v>26</v>
      </c>
      <c r="F9655" t="s">
        <v>27</v>
      </c>
      <c r="G9655">
        <v>2</v>
      </c>
      <c r="H9655" t="str">
        <f t="shared" si="760"/>
        <v>KD</v>
      </c>
      <c r="I9655" s="2">
        <f t="shared" si="762"/>
        <v>2014</v>
      </c>
      <c r="J9655" s="2">
        <f t="shared" si="763"/>
        <v>6</v>
      </c>
      <c r="K9655" t="str">
        <f t="shared" si="764"/>
        <v>Glazenmakers</v>
      </c>
      <c r="L9655" s="25">
        <f t="shared" si="761"/>
        <v>22.142857142857142</v>
      </c>
    </row>
    <row r="9656" spans="1:12" x14ac:dyDescent="0.25">
      <c r="A9656">
        <v>523</v>
      </c>
      <c r="B9656" t="s">
        <v>88</v>
      </c>
      <c r="C9656" s="1">
        <v>41795.513888888891</v>
      </c>
      <c r="D9656">
        <v>4</v>
      </c>
      <c r="E9656" t="s">
        <v>28</v>
      </c>
      <c r="F9656" t="s">
        <v>29</v>
      </c>
      <c r="G9656">
        <v>4</v>
      </c>
      <c r="H9656" t="str">
        <f t="shared" si="760"/>
        <v>KD</v>
      </c>
      <c r="I9656" s="2">
        <f t="shared" si="762"/>
        <v>2014</v>
      </c>
      <c r="J9656" s="2">
        <f t="shared" si="763"/>
        <v>6</v>
      </c>
      <c r="K9656" t="str">
        <f t="shared" si="764"/>
        <v>Korenbouten</v>
      </c>
      <c r="L9656" s="25">
        <f t="shared" si="761"/>
        <v>22.142857142857142</v>
      </c>
    </row>
    <row r="9657" spans="1:12" x14ac:dyDescent="0.25">
      <c r="A9657">
        <v>523</v>
      </c>
      <c r="B9657" t="s">
        <v>88</v>
      </c>
      <c r="C9657" s="1">
        <v>41802.59375</v>
      </c>
      <c r="D9657">
        <v>1</v>
      </c>
      <c r="E9657" t="s">
        <v>10</v>
      </c>
      <c r="F9657" t="s">
        <v>11</v>
      </c>
      <c r="G9657">
        <v>14</v>
      </c>
      <c r="H9657" t="str">
        <f t="shared" si="760"/>
        <v>KD</v>
      </c>
      <c r="I9657" s="2">
        <f t="shared" si="762"/>
        <v>2014</v>
      </c>
      <c r="J9657" s="2">
        <f t="shared" si="763"/>
        <v>6</v>
      </c>
      <c r="K9657" t="str">
        <f t="shared" si="764"/>
        <v>Waterjuffer</v>
      </c>
      <c r="L9657" s="25">
        <f t="shared" si="761"/>
        <v>23.142857142857142</v>
      </c>
    </row>
    <row r="9658" spans="1:12" x14ac:dyDescent="0.25">
      <c r="A9658">
        <v>523</v>
      </c>
      <c r="B9658" t="s">
        <v>88</v>
      </c>
      <c r="C9658" s="1">
        <v>41802.59375</v>
      </c>
      <c r="D9658">
        <v>1</v>
      </c>
      <c r="E9658" t="s">
        <v>12</v>
      </c>
      <c r="F9658" t="s">
        <v>13</v>
      </c>
      <c r="G9658">
        <v>12</v>
      </c>
      <c r="H9658" t="str">
        <f t="shared" si="760"/>
        <v>KD</v>
      </c>
      <c r="I9658" s="2">
        <f t="shared" si="762"/>
        <v>2014</v>
      </c>
      <c r="J9658" s="2">
        <f t="shared" si="763"/>
        <v>6</v>
      </c>
      <c r="K9658" t="str">
        <f t="shared" si="764"/>
        <v>Waterjuffer</v>
      </c>
      <c r="L9658" s="25">
        <f t="shared" si="761"/>
        <v>23.142857142857142</v>
      </c>
    </row>
    <row r="9659" spans="1:12" x14ac:dyDescent="0.25">
      <c r="A9659">
        <v>523</v>
      </c>
      <c r="B9659" t="s">
        <v>88</v>
      </c>
      <c r="C9659" s="1">
        <v>41802.59375</v>
      </c>
      <c r="D9659">
        <v>1</v>
      </c>
      <c r="E9659" t="s">
        <v>14</v>
      </c>
      <c r="F9659" t="s">
        <v>15</v>
      </c>
      <c r="G9659">
        <v>13</v>
      </c>
      <c r="H9659" t="str">
        <f t="shared" si="760"/>
        <v>KD</v>
      </c>
      <c r="I9659" s="2">
        <f t="shared" si="762"/>
        <v>2014</v>
      </c>
      <c r="J9659" s="2">
        <f t="shared" si="763"/>
        <v>6</v>
      </c>
      <c r="K9659" t="str">
        <f t="shared" si="764"/>
        <v>Waterjuffer</v>
      </c>
      <c r="L9659" s="25">
        <f t="shared" si="761"/>
        <v>23.142857142857142</v>
      </c>
    </row>
    <row r="9660" spans="1:12" x14ac:dyDescent="0.25">
      <c r="A9660">
        <v>523</v>
      </c>
      <c r="B9660" t="s">
        <v>88</v>
      </c>
      <c r="C9660" s="1">
        <v>41802.59375</v>
      </c>
      <c r="D9660">
        <v>1</v>
      </c>
      <c r="E9660" t="s">
        <v>20</v>
      </c>
      <c r="F9660" t="s">
        <v>21</v>
      </c>
      <c r="G9660">
        <v>78</v>
      </c>
      <c r="H9660" t="str">
        <f t="shared" si="760"/>
        <v>KD</v>
      </c>
      <c r="I9660" s="2">
        <f t="shared" si="762"/>
        <v>2014</v>
      </c>
      <c r="J9660" s="2">
        <f t="shared" si="763"/>
        <v>6</v>
      </c>
      <c r="K9660" t="str">
        <f t="shared" si="764"/>
        <v>Waterjuffer</v>
      </c>
      <c r="L9660" s="25">
        <f t="shared" si="761"/>
        <v>23.142857142857142</v>
      </c>
    </row>
    <row r="9661" spans="1:12" x14ac:dyDescent="0.25">
      <c r="A9661">
        <v>523</v>
      </c>
      <c r="B9661" t="s">
        <v>88</v>
      </c>
      <c r="C9661" s="1">
        <v>41802.59375</v>
      </c>
      <c r="D9661">
        <v>1</v>
      </c>
      <c r="E9661" t="s">
        <v>16</v>
      </c>
      <c r="F9661" t="s">
        <v>17</v>
      </c>
      <c r="G9661">
        <v>3</v>
      </c>
      <c r="H9661" t="str">
        <f t="shared" si="760"/>
        <v>KD</v>
      </c>
      <c r="I9661" s="2">
        <f t="shared" si="762"/>
        <v>2014</v>
      </c>
      <c r="J9661" s="2">
        <f t="shared" si="763"/>
        <v>6</v>
      </c>
      <c r="K9661" t="str">
        <f t="shared" si="764"/>
        <v>Waterjuffer</v>
      </c>
      <c r="L9661" s="25">
        <f t="shared" si="761"/>
        <v>23.142857142857142</v>
      </c>
    </row>
    <row r="9662" spans="1:12" x14ac:dyDescent="0.25">
      <c r="A9662">
        <v>523</v>
      </c>
      <c r="B9662" t="s">
        <v>88</v>
      </c>
      <c r="C9662" s="1">
        <v>41802.59375</v>
      </c>
      <c r="D9662">
        <v>1</v>
      </c>
      <c r="E9662" t="s">
        <v>26</v>
      </c>
      <c r="F9662" t="s">
        <v>27</v>
      </c>
      <c r="G9662">
        <v>3</v>
      </c>
      <c r="H9662" t="str">
        <f t="shared" si="760"/>
        <v>KD</v>
      </c>
      <c r="I9662" s="2">
        <f t="shared" si="762"/>
        <v>2014</v>
      </c>
      <c r="J9662" s="2">
        <f t="shared" si="763"/>
        <v>6</v>
      </c>
      <c r="K9662" t="str">
        <f t="shared" si="764"/>
        <v>Glazenmakers</v>
      </c>
      <c r="L9662" s="25">
        <f t="shared" si="761"/>
        <v>23.142857142857142</v>
      </c>
    </row>
    <row r="9663" spans="1:12" x14ac:dyDescent="0.25">
      <c r="A9663">
        <v>523</v>
      </c>
      <c r="B9663" t="s">
        <v>88</v>
      </c>
      <c r="C9663" s="1">
        <v>41802.59375</v>
      </c>
      <c r="D9663">
        <v>1</v>
      </c>
      <c r="E9663" t="s">
        <v>28</v>
      </c>
      <c r="F9663" t="s">
        <v>29</v>
      </c>
      <c r="G9663">
        <v>9</v>
      </c>
      <c r="H9663" t="str">
        <f t="shared" si="760"/>
        <v>KD</v>
      </c>
      <c r="I9663" s="2">
        <f t="shared" si="762"/>
        <v>2014</v>
      </c>
      <c r="J9663" s="2">
        <f t="shared" si="763"/>
        <v>6</v>
      </c>
      <c r="K9663" t="str">
        <f t="shared" si="764"/>
        <v>Korenbouten</v>
      </c>
      <c r="L9663" s="25">
        <f t="shared" si="761"/>
        <v>23.142857142857142</v>
      </c>
    </row>
    <row r="9664" spans="1:12" x14ac:dyDescent="0.25">
      <c r="A9664">
        <v>523</v>
      </c>
      <c r="B9664" t="s">
        <v>88</v>
      </c>
      <c r="C9664" s="1">
        <v>41802.59375</v>
      </c>
      <c r="D9664">
        <v>1</v>
      </c>
      <c r="E9664" t="s">
        <v>18</v>
      </c>
      <c r="F9664" t="s">
        <v>19</v>
      </c>
      <c r="G9664">
        <v>2</v>
      </c>
      <c r="H9664" t="str">
        <f t="shared" si="760"/>
        <v>KD</v>
      </c>
      <c r="I9664" s="2">
        <f t="shared" si="762"/>
        <v>2014</v>
      </c>
      <c r="J9664" s="2">
        <f t="shared" si="763"/>
        <v>6</v>
      </c>
      <c r="K9664" t="str">
        <f t="shared" si="764"/>
        <v>Korenbouten</v>
      </c>
      <c r="L9664" s="25">
        <f t="shared" si="761"/>
        <v>23.142857142857142</v>
      </c>
    </row>
    <row r="9665" spans="1:12" x14ac:dyDescent="0.25">
      <c r="A9665">
        <v>523</v>
      </c>
      <c r="B9665" t="s">
        <v>88</v>
      </c>
      <c r="C9665" s="1">
        <v>41802.59375</v>
      </c>
      <c r="D9665">
        <v>2</v>
      </c>
      <c r="E9665" t="s">
        <v>10</v>
      </c>
      <c r="F9665" t="s">
        <v>11</v>
      </c>
      <c r="G9665">
        <v>2</v>
      </c>
      <c r="H9665" t="str">
        <f t="shared" si="760"/>
        <v>KD</v>
      </c>
      <c r="I9665" s="2">
        <f t="shared" si="762"/>
        <v>2014</v>
      </c>
      <c r="J9665" s="2">
        <f t="shared" si="763"/>
        <v>6</v>
      </c>
      <c r="K9665" t="str">
        <f t="shared" si="764"/>
        <v>Waterjuffer</v>
      </c>
      <c r="L9665" s="25">
        <f t="shared" si="761"/>
        <v>23.142857142857142</v>
      </c>
    </row>
    <row r="9666" spans="1:12" x14ac:dyDescent="0.25">
      <c r="A9666">
        <v>523</v>
      </c>
      <c r="B9666" t="s">
        <v>88</v>
      </c>
      <c r="C9666" s="1">
        <v>41802.59375</v>
      </c>
      <c r="D9666">
        <v>2</v>
      </c>
      <c r="E9666" t="s">
        <v>12</v>
      </c>
      <c r="F9666" t="s">
        <v>13</v>
      </c>
      <c r="G9666">
        <v>2</v>
      </c>
      <c r="H9666" t="str">
        <f t="shared" ref="H9666:H9729" si="765">VLOOKUP(A9666,$N$2:$O$51,2,FALSE)</f>
        <v>KD</v>
      </c>
      <c r="I9666" s="2">
        <f t="shared" si="762"/>
        <v>2014</v>
      </c>
      <c r="J9666" s="2">
        <f t="shared" si="763"/>
        <v>6</v>
      </c>
      <c r="K9666" t="str">
        <f t="shared" si="764"/>
        <v>Waterjuffer</v>
      </c>
      <c r="L9666" s="25">
        <f t="shared" si="761"/>
        <v>23.142857142857142</v>
      </c>
    </row>
    <row r="9667" spans="1:12" x14ac:dyDescent="0.25">
      <c r="A9667">
        <v>523</v>
      </c>
      <c r="B9667" t="s">
        <v>88</v>
      </c>
      <c r="C9667" s="1">
        <v>41802.59375</v>
      </c>
      <c r="D9667">
        <v>2</v>
      </c>
      <c r="E9667" t="s">
        <v>14</v>
      </c>
      <c r="F9667" t="s">
        <v>15</v>
      </c>
      <c r="G9667">
        <v>5</v>
      </c>
      <c r="H9667" t="str">
        <f t="shared" si="765"/>
        <v>KD</v>
      </c>
      <c r="I9667" s="2">
        <f t="shared" si="762"/>
        <v>2014</v>
      </c>
      <c r="J9667" s="2">
        <f t="shared" si="763"/>
        <v>6</v>
      </c>
      <c r="K9667" t="str">
        <f t="shared" si="764"/>
        <v>Waterjuffer</v>
      </c>
      <c r="L9667" s="25">
        <f t="shared" ref="L9667:L9730" si="766">(ROUNDDOWN(C9667-DATE(I9667,1,1),0))/7</f>
        <v>23.142857142857142</v>
      </c>
    </row>
    <row r="9668" spans="1:12" x14ac:dyDescent="0.25">
      <c r="A9668">
        <v>523</v>
      </c>
      <c r="B9668" t="s">
        <v>88</v>
      </c>
      <c r="C9668" s="1">
        <v>41802.59375</v>
      </c>
      <c r="D9668">
        <v>2</v>
      </c>
      <c r="E9668" t="s">
        <v>20</v>
      </c>
      <c r="F9668" t="s">
        <v>21</v>
      </c>
      <c r="G9668">
        <v>42</v>
      </c>
      <c r="H9668" t="str">
        <f t="shared" si="765"/>
        <v>KD</v>
      </c>
      <c r="I9668" s="2">
        <f t="shared" si="762"/>
        <v>2014</v>
      </c>
      <c r="J9668" s="2">
        <f t="shared" si="763"/>
        <v>6</v>
      </c>
      <c r="K9668" t="str">
        <f t="shared" si="764"/>
        <v>Waterjuffer</v>
      </c>
      <c r="L9668" s="25">
        <f t="shared" si="766"/>
        <v>23.142857142857142</v>
      </c>
    </row>
    <row r="9669" spans="1:12" x14ac:dyDescent="0.25">
      <c r="A9669">
        <v>523</v>
      </c>
      <c r="B9669" t="s">
        <v>88</v>
      </c>
      <c r="C9669" s="1">
        <v>41802.59375</v>
      </c>
      <c r="D9669">
        <v>2</v>
      </c>
      <c r="E9669" t="s">
        <v>61</v>
      </c>
      <c r="F9669" t="s">
        <v>62</v>
      </c>
      <c r="G9669">
        <v>1</v>
      </c>
      <c r="H9669" t="str">
        <f t="shared" si="765"/>
        <v>KD</v>
      </c>
      <c r="I9669" s="2">
        <f t="shared" si="762"/>
        <v>2014</v>
      </c>
      <c r="J9669" s="2">
        <f t="shared" si="763"/>
        <v>6</v>
      </c>
      <c r="K9669" t="str">
        <f t="shared" si="764"/>
        <v>Waterjuffer</v>
      </c>
      <c r="L9669" s="25">
        <f t="shared" si="766"/>
        <v>23.142857142857142</v>
      </c>
    </row>
    <row r="9670" spans="1:12" x14ac:dyDescent="0.25">
      <c r="A9670">
        <v>523</v>
      </c>
      <c r="B9670" t="s">
        <v>88</v>
      </c>
      <c r="C9670" s="1">
        <v>41802.59375</v>
      </c>
      <c r="D9670">
        <v>2</v>
      </c>
      <c r="E9670" t="s">
        <v>24</v>
      </c>
      <c r="F9670" t="s">
        <v>25</v>
      </c>
      <c r="G9670">
        <v>1</v>
      </c>
      <c r="H9670" t="str">
        <f t="shared" si="765"/>
        <v>KD</v>
      </c>
      <c r="I9670" s="2">
        <f t="shared" si="762"/>
        <v>2014</v>
      </c>
      <c r="J9670" s="2">
        <f t="shared" si="763"/>
        <v>6</v>
      </c>
      <c r="K9670" t="str">
        <f t="shared" si="764"/>
        <v>Glazenmakers</v>
      </c>
      <c r="L9670" s="25">
        <f t="shared" si="766"/>
        <v>23.142857142857142</v>
      </c>
    </row>
    <row r="9671" spans="1:12" x14ac:dyDescent="0.25">
      <c r="A9671">
        <v>523</v>
      </c>
      <c r="B9671" t="s">
        <v>88</v>
      </c>
      <c r="C9671" s="1">
        <v>41802.59375</v>
      </c>
      <c r="D9671">
        <v>2</v>
      </c>
      <c r="E9671" t="s">
        <v>26</v>
      </c>
      <c r="F9671" t="s">
        <v>27</v>
      </c>
      <c r="G9671">
        <v>4</v>
      </c>
      <c r="H9671" t="str">
        <f t="shared" si="765"/>
        <v>KD</v>
      </c>
      <c r="I9671" s="2">
        <f t="shared" si="762"/>
        <v>2014</v>
      </c>
      <c r="J9671" s="2">
        <f t="shared" si="763"/>
        <v>6</v>
      </c>
      <c r="K9671" t="str">
        <f t="shared" si="764"/>
        <v>Glazenmakers</v>
      </c>
      <c r="L9671" s="25">
        <f t="shared" si="766"/>
        <v>23.142857142857142</v>
      </c>
    </row>
    <row r="9672" spans="1:12" x14ac:dyDescent="0.25">
      <c r="A9672">
        <v>523</v>
      </c>
      <c r="B9672" t="s">
        <v>88</v>
      </c>
      <c r="C9672" s="1">
        <v>41802.59375</v>
      </c>
      <c r="D9672">
        <v>2</v>
      </c>
      <c r="E9672" t="s">
        <v>73</v>
      </c>
      <c r="F9672" t="s">
        <v>74</v>
      </c>
      <c r="G9672">
        <v>3</v>
      </c>
      <c r="H9672" t="str">
        <f t="shared" si="765"/>
        <v>KD</v>
      </c>
      <c r="I9672" s="2">
        <f t="shared" si="762"/>
        <v>2014</v>
      </c>
      <c r="J9672" s="2">
        <f t="shared" si="763"/>
        <v>6</v>
      </c>
      <c r="K9672" t="str">
        <f t="shared" si="764"/>
        <v>Glanslibel</v>
      </c>
      <c r="L9672" s="25">
        <f t="shared" si="766"/>
        <v>23.142857142857142</v>
      </c>
    </row>
    <row r="9673" spans="1:12" x14ac:dyDescent="0.25">
      <c r="A9673">
        <v>523</v>
      </c>
      <c r="B9673" t="s">
        <v>88</v>
      </c>
      <c r="C9673" s="1">
        <v>41802.59375</v>
      </c>
      <c r="D9673">
        <v>2</v>
      </c>
      <c r="E9673" t="s">
        <v>28</v>
      </c>
      <c r="F9673" t="s">
        <v>29</v>
      </c>
      <c r="G9673">
        <v>16</v>
      </c>
      <c r="H9673" t="str">
        <f t="shared" si="765"/>
        <v>KD</v>
      </c>
      <c r="I9673" s="2">
        <f t="shared" si="762"/>
        <v>2014</v>
      </c>
      <c r="J9673" s="2">
        <f t="shared" si="763"/>
        <v>6</v>
      </c>
      <c r="K9673" t="str">
        <f t="shared" si="764"/>
        <v>Korenbouten</v>
      </c>
      <c r="L9673" s="25">
        <f t="shared" si="766"/>
        <v>23.142857142857142</v>
      </c>
    </row>
    <row r="9674" spans="1:12" x14ac:dyDescent="0.25">
      <c r="A9674">
        <v>523</v>
      </c>
      <c r="B9674" t="s">
        <v>88</v>
      </c>
      <c r="C9674" s="1">
        <v>41802.59375</v>
      </c>
      <c r="D9674">
        <v>2</v>
      </c>
      <c r="E9674" t="s">
        <v>18</v>
      </c>
      <c r="F9674" t="s">
        <v>19</v>
      </c>
      <c r="G9674">
        <v>2</v>
      </c>
      <c r="H9674" t="str">
        <f t="shared" si="765"/>
        <v>KD</v>
      </c>
      <c r="I9674" s="2">
        <f t="shared" si="762"/>
        <v>2014</v>
      </c>
      <c r="J9674" s="2">
        <f t="shared" si="763"/>
        <v>6</v>
      </c>
      <c r="K9674" t="str">
        <f t="shared" si="764"/>
        <v>Korenbouten</v>
      </c>
      <c r="L9674" s="25">
        <f t="shared" si="766"/>
        <v>23.142857142857142</v>
      </c>
    </row>
    <row r="9675" spans="1:12" x14ac:dyDescent="0.25">
      <c r="A9675">
        <v>523</v>
      </c>
      <c r="B9675" t="s">
        <v>88</v>
      </c>
      <c r="C9675" s="1">
        <v>41802.59375</v>
      </c>
      <c r="D9675">
        <v>4</v>
      </c>
      <c r="E9675" t="s">
        <v>24</v>
      </c>
      <c r="F9675" t="s">
        <v>25</v>
      </c>
      <c r="G9675">
        <v>1</v>
      </c>
      <c r="H9675" t="str">
        <f t="shared" si="765"/>
        <v>KD</v>
      </c>
      <c r="I9675" s="2">
        <f t="shared" si="762"/>
        <v>2014</v>
      </c>
      <c r="J9675" s="2">
        <f t="shared" si="763"/>
        <v>6</v>
      </c>
      <c r="K9675" t="str">
        <f t="shared" si="764"/>
        <v>Glazenmakers</v>
      </c>
      <c r="L9675" s="25">
        <f t="shared" si="766"/>
        <v>23.142857142857142</v>
      </c>
    </row>
    <row r="9676" spans="1:12" x14ac:dyDescent="0.25">
      <c r="A9676">
        <v>523</v>
      </c>
      <c r="B9676" t="s">
        <v>88</v>
      </c>
      <c r="C9676" s="1">
        <v>41802.59375</v>
      </c>
      <c r="D9676">
        <v>4</v>
      </c>
      <c r="E9676" t="s">
        <v>26</v>
      </c>
      <c r="F9676" t="s">
        <v>27</v>
      </c>
      <c r="G9676">
        <v>2</v>
      </c>
      <c r="H9676" t="str">
        <f t="shared" si="765"/>
        <v>KD</v>
      </c>
      <c r="I9676" s="2">
        <f t="shared" si="762"/>
        <v>2014</v>
      </c>
      <c r="J9676" s="2">
        <f t="shared" si="763"/>
        <v>6</v>
      </c>
      <c r="K9676" t="str">
        <f t="shared" si="764"/>
        <v>Glazenmakers</v>
      </c>
      <c r="L9676" s="25">
        <f t="shared" si="766"/>
        <v>23.142857142857142</v>
      </c>
    </row>
    <row r="9677" spans="1:12" x14ac:dyDescent="0.25">
      <c r="A9677">
        <v>523</v>
      </c>
      <c r="B9677" t="s">
        <v>88</v>
      </c>
      <c r="C9677" s="1">
        <v>41802.59375</v>
      </c>
      <c r="D9677">
        <v>4</v>
      </c>
      <c r="E9677" t="s">
        <v>28</v>
      </c>
      <c r="F9677" t="s">
        <v>29</v>
      </c>
      <c r="G9677">
        <v>6</v>
      </c>
      <c r="H9677" t="str">
        <f t="shared" si="765"/>
        <v>KD</v>
      </c>
      <c r="I9677" s="2">
        <f t="shared" si="762"/>
        <v>2014</v>
      </c>
      <c r="J9677" s="2">
        <f t="shared" si="763"/>
        <v>6</v>
      </c>
      <c r="K9677" t="str">
        <f t="shared" si="764"/>
        <v>Korenbouten</v>
      </c>
      <c r="L9677" s="25">
        <f t="shared" si="766"/>
        <v>23.142857142857142</v>
      </c>
    </row>
    <row r="9678" spans="1:12" x14ac:dyDescent="0.25">
      <c r="A9678">
        <v>523</v>
      </c>
      <c r="B9678" t="s">
        <v>88</v>
      </c>
      <c r="C9678" s="1">
        <v>41816.604166666664</v>
      </c>
      <c r="D9678">
        <v>1</v>
      </c>
      <c r="E9678" t="s">
        <v>10</v>
      </c>
      <c r="F9678" t="s">
        <v>11</v>
      </c>
      <c r="G9678">
        <v>22</v>
      </c>
      <c r="H9678" t="str">
        <f t="shared" si="765"/>
        <v>KD</v>
      </c>
      <c r="I9678" s="2">
        <f t="shared" si="762"/>
        <v>2014</v>
      </c>
      <c r="J9678" s="2">
        <f t="shared" si="763"/>
        <v>6</v>
      </c>
      <c r="K9678" t="str">
        <f t="shared" si="764"/>
        <v>Waterjuffer</v>
      </c>
      <c r="L9678" s="25">
        <f t="shared" si="766"/>
        <v>25.142857142857142</v>
      </c>
    </row>
    <row r="9679" spans="1:12" x14ac:dyDescent="0.25">
      <c r="A9679">
        <v>523</v>
      </c>
      <c r="B9679" t="s">
        <v>88</v>
      </c>
      <c r="C9679" s="1">
        <v>41816.604166666664</v>
      </c>
      <c r="D9679">
        <v>1</v>
      </c>
      <c r="E9679" t="s">
        <v>12</v>
      </c>
      <c r="F9679" t="s">
        <v>13</v>
      </c>
      <c r="G9679">
        <v>1</v>
      </c>
      <c r="H9679" t="str">
        <f t="shared" si="765"/>
        <v>KD</v>
      </c>
      <c r="I9679" s="2">
        <f t="shared" si="762"/>
        <v>2014</v>
      </c>
      <c r="J9679" s="2">
        <f t="shared" si="763"/>
        <v>6</v>
      </c>
      <c r="K9679" t="str">
        <f t="shared" si="764"/>
        <v>Waterjuffer</v>
      </c>
      <c r="L9679" s="25">
        <f t="shared" si="766"/>
        <v>25.142857142857142</v>
      </c>
    </row>
    <row r="9680" spans="1:12" x14ac:dyDescent="0.25">
      <c r="A9680">
        <v>523</v>
      </c>
      <c r="B9680" t="s">
        <v>88</v>
      </c>
      <c r="C9680" s="1">
        <v>41816.604166666664</v>
      </c>
      <c r="D9680">
        <v>1</v>
      </c>
      <c r="E9680" t="s">
        <v>14</v>
      </c>
      <c r="F9680" t="s">
        <v>15</v>
      </c>
      <c r="G9680">
        <v>6</v>
      </c>
      <c r="H9680" t="str">
        <f t="shared" si="765"/>
        <v>KD</v>
      </c>
      <c r="I9680" s="2">
        <f t="shared" si="762"/>
        <v>2014</v>
      </c>
      <c r="J9680" s="2">
        <f t="shared" si="763"/>
        <v>6</v>
      </c>
      <c r="K9680" t="str">
        <f t="shared" si="764"/>
        <v>Waterjuffer</v>
      </c>
      <c r="L9680" s="25">
        <f t="shared" si="766"/>
        <v>25.142857142857142</v>
      </c>
    </row>
    <row r="9681" spans="1:12" x14ac:dyDescent="0.25">
      <c r="A9681">
        <v>523</v>
      </c>
      <c r="B9681" t="s">
        <v>88</v>
      </c>
      <c r="C9681" s="1">
        <v>41816.604166666664</v>
      </c>
      <c r="D9681">
        <v>1</v>
      </c>
      <c r="E9681" t="s">
        <v>20</v>
      </c>
      <c r="F9681" t="s">
        <v>21</v>
      </c>
      <c r="G9681">
        <v>48</v>
      </c>
      <c r="H9681" t="str">
        <f t="shared" si="765"/>
        <v>KD</v>
      </c>
      <c r="I9681" s="2">
        <f t="shared" si="762"/>
        <v>2014</v>
      </c>
      <c r="J9681" s="2">
        <f t="shared" si="763"/>
        <v>6</v>
      </c>
      <c r="K9681" t="str">
        <f t="shared" si="764"/>
        <v>Waterjuffer</v>
      </c>
      <c r="L9681" s="25">
        <f t="shared" si="766"/>
        <v>25.142857142857142</v>
      </c>
    </row>
    <row r="9682" spans="1:12" x14ac:dyDescent="0.25">
      <c r="A9682">
        <v>523</v>
      </c>
      <c r="B9682" t="s">
        <v>88</v>
      </c>
      <c r="C9682" s="1">
        <v>41816.604166666664</v>
      </c>
      <c r="D9682">
        <v>1</v>
      </c>
      <c r="E9682" t="s">
        <v>16</v>
      </c>
      <c r="F9682" t="s">
        <v>17</v>
      </c>
      <c r="G9682">
        <v>3</v>
      </c>
      <c r="H9682" t="str">
        <f t="shared" si="765"/>
        <v>KD</v>
      </c>
      <c r="I9682" s="2">
        <f t="shared" si="762"/>
        <v>2014</v>
      </c>
      <c r="J9682" s="2">
        <f t="shared" si="763"/>
        <v>6</v>
      </c>
      <c r="K9682" t="str">
        <f t="shared" si="764"/>
        <v>Waterjuffer</v>
      </c>
      <c r="L9682" s="25">
        <f t="shared" si="766"/>
        <v>25.142857142857142</v>
      </c>
    </row>
    <row r="9683" spans="1:12" x14ac:dyDescent="0.25">
      <c r="A9683">
        <v>523</v>
      </c>
      <c r="B9683" t="s">
        <v>88</v>
      </c>
      <c r="C9683" s="1">
        <v>41816.604166666664</v>
      </c>
      <c r="D9683">
        <v>1</v>
      </c>
      <c r="E9683" t="s">
        <v>28</v>
      </c>
      <c r="F9683" t="s">
        <v>29</v>
      </c>
      <c r="G9683">
        <v>4</v>
      </c>
      <c r="H9683" t="str">
        <f t="shared" si="765"/>
        <v>KD</v>
      </c>
      <c r="I9683" s="2">
        <f t="shared" si="762"/>
        <v>2014</v>
      </c>
      <c r="J9683" s="2">
        <f t="shared" si="763"/>
        <v>6</v>
      </c>
      <c r="K9683" t="str">
        <f t="shared" si="764"/>
        <v>Korenbouten</v>
      </c>
      <c r="L9683" s="25">
        <f t="shared" si="766"/>
        <v>25.142857142857142</v>
      </c>
    </row>
    <row r="9684" spans="1:12" x14ac:dyDescent="0.25">
      <c r="A9684">
        <v>523</v>
      </c>
      <c r="B9684" t="s">
        <v>88</v>
      </c>
      <c r="C9684" s="1">
        <v>41816.604166666664</v>
      </c>
      <c r="D9684">
        <v>1</v>
      </c>
      <c r="E9684" t="s">
        <v>18</v>
      </c>
      <c r="F9684" t="s">
        <v>19</v>
      </c>
      <c r="G9684">
        <v>1</v>
      </c>
      <c r="H9684" t="str">
        <f t="shared" si="765"/>
        <v>KD</v>
      </c>
      <c r="I9684" s="2">
        <f t="shared" si="762"/>
        <v>2014</v>
      </c>
      <c r="J9684" s="2">
        <f t="shared" si="763"/>
        <v>6</v>
      </c>
      <c r="K9684" t="str">
        <f t="shared" si="764"/>
        <v>Korenbouten</v>
      </c>
      <c r="L9684" s="25">
        <f t="shared" si="766"/>
        <v>25.142857142857142</v>
      </c>
    </row>
    <row r="9685" spans="1:12" x14ac:dyDescent="0.25">
      <c r="A9685">
        <v>523</v>
      </c>
      <c r="B9685" t="s">
        <v>88</v>
      </c>
      <c r="C9685" s="1">
        <v>41816.604166666664</v>
      </c>
      <c r="D9685">
        <v>2</v>
      </c>
      <c r="E9685" t="s">
        <v>10</v>
      </c>
      <c r="F9685" t="s">
        <v>11</v>
      </c>
      <c r="G9685">
        <v>8</v>
      </c>
      <c r="H9685" t="str">
        <f t="shared" si="765"/>
        <v>KD</v>
      </c>
      <c r="I9685" s="2">
        <f t="shared" si="762"/>
        <v>2014</v>
      </c>
      <c r="J9685" s="2">
        <f t="shared" si="763"/>
        <v>6</v>
      </c>
      <c r="K9685" t="str">
        <f t="shared" si="764"/>
        <v>Waterjuffer</v>
      </c>
      <c r="L9685" s="25">
        <f t="shared" si="766"/>
        <v>25.142857142857142</v>
      </c>
    </row>
    <row r="9686" spans="1:12" x14ac:dyDescent="0.25">
      <c r="A9686">
        <v>523</v>
      </c>
      <c r="B9686" t="s">
        <v>88</v>
      </c>
      <c r="C9686" s="1">
        <v>41816.604166666664</v>
      </c>
      <c r="D9686">
        <v>2</v>
      </c>
      <c r="E9686" t="s">
        <v>14</v>
      </c>
      <c r="F9686" t="s">
        <v>15</v>
      </c>
      <c r="G9686">
        <v>8</v>
      </c>
      <c r="H9686" t="str">
        <f t="shared" si="765"/>
        <v>KD</v>
      </c>
      <c r="I9686" s="2">
        <f t="shared" si="762"/>
        <v>2014</v>
      </c>
      <c r="J9686" s="2">
        <f t="shared" si="763"/>
        <v>6</v>
      </c>
      <c r="K9686" t="str">
        <f t="shared" si="764"/>
        <v>Waterjuffer</v>
      </c>
      <c r="L9686" s="25">
        <f t="shared" si="766"/>
        <v>25.142857142857142</v>
      </c>
    </row>
    <row r="9687" spans="1:12" x14ac:dyDescent="0.25">
      <c r="A9687">
        <v>523</v>
      </c>
      <c r="B9687" t="s">
        <v>88</v>
      </c>
      <c r="C9687" s="1">
        <v>41816.604166666664</v>
      </c>
      <c r="D9687">
        <v>2</v>
      </c>
      <c r="E9687" t="s">
        <v>20</v>
      </c>
      <c r="F9687" t="s">
        <v>21</v>
      </c>
      <c r="G9687">
        <v>27</v>
      </c>
      <c r="H9687" t="str">
        <f t="shared" si="765"/>
        <v>KD</v>
      </c>
      <c r="I9687" s="2">
        <f t="shared" si="762"/>
        <v>2014</v>
      </c>
      <c r="J9687" s="2">
        <f t="shared" si="763"/>
        <v>6</v>
      </c>
      <c r="K9687" t="str">
        <f t="shared" si="764"/>
        <v>Waterjuffer</v>
      </c>
      <c r="L9687" s="25">
        <f t="shared" si="766"/>
        <v>25.142857142857142</v>
      </c>
    </row>
    <row r="9688" spans="1:12" x14ac:dyDescent="0.25">
      <c r="A9688">
        <v>523</v>
      </c>
      <c r="B9688" t="s">
        <v>88</v>
      </c>
      <c r="C9688" s="1">
        <v>41816.604166666664</v>
      </c>
      <c r="D9688">
        <v>2</v>
      </c>
      <c r="E9688" t="s">
        <v>24</v>
      </c>
      <c r="F9688" t="s">
        <v>25</v>
      </c>
      <c r="G9688">
        <v>1</v>
      </c>
      <c r="H9688" t="str">
        <f t="shared" si="765"/>
        <v>KD</v>
      </c>
      <c r="I9688" s="2">
        <f t="shared" si="762"/>
        <v>2014</v>
      </c>
      <c r="J9688" s="2">
        <f t="shared" si="763"/>
        <v>6</v>
      </c>
      <c r="K9688" t="str">
        <f t="shared" si="764"/>
        <v>Glazenmakers</v>
      </c>
      <c r="L9688" s="25">
        <f t="shared" si="766"/>
        <v>25.142857142857142</v>
      </c>
    </row>
    <row r="9689" spans="1:12" x14ac:dyDescent="0.25">
      <c r="A9689">
        <v>523</v>
      </c>
      <c r="B9689" t="s">
        <v>88</v>
      </c>
      <c r="C9689" s="1">
        <v>41816.604166666664</v>
      </c>
      <c r="D9689">
        <v>2</v>
      </c>
      <c r="E9689" t="s">
        <v>26</v>
      </c>
      <c r="F9689" t="s">
        <v>27</v>
      </c>
      <c r="G9689">
        <v>4</v>
      </c>
      <c r="H9689" t="str">
        <f t="shared" si="765"/>
        <v>KD</v>
      </c>
      <c r="I9689" s="2">
        <f t="shared" si="762"/>
        <v>2014</v>
      </c>
      <c r="J9689" s="2">
        <f t="shared" si="763"/>
        <v>6</v>
      </c>
      <c r="K9689" t="str">
        <f t="shared" si="764"/>
        <v>Glazenmakers</v>
      </c>
      <c r="L9689" s="25">
        <f t="shared" si="766"/>
        <v>25.142857142857142</v>
      </c>
    </row>
    <row r="9690" spans="1:12" x14ac:dyDescent="0.25">
      <c r="A9690">
        <v>523</v>
      </c>
      <c r="B9690" t="s">
        <v>88</v>
      </c>
      <c r="C9690" s="1">
        <v>41816.604166666664</v>
      </c>
      <c r="D9690">
        <v>2</v>
      </c>
      <c r="E9690" t="s">
        <v>73</v>
      </c>
      <c r="F9690" t="s">
        <v>74</v>
      </c>
      <c r="G9690">
        <v>1</v>
      </c>
      <c r="H9690" t="str">
        <f t="shared" si="765"/>
        <v>KD</v>
      </c>
      <c r="I9690" s="2">
        <f t="shared" si="762"/>
        <v>2014</v>
      </c>
      <c r="J9690" s="2">
        <f t="shared" si="763"/>
        <v>6</v>
      </c>
      <c r="K9690" t="str">
        <f t="shared" si="764"/>
        <v>Glanslibel</v>
      </c>
      <c r="L9690" s="25">
        <f t="shared" si="766"/>
        <v>25.142857142857142</v>
      </c>
    </row>
    <row r="9691" spans="1:12" x14ac:dyDescent="0.25">
      <c r="A9691">
        <v>523</v>
      </c>
      <c r="B9691" t="s">
        <v>88</v>
      </c>
      <c r="C9691" s="1">
        <v>41816.604166666664</v>
      </c>
      <c r="D9691">
        <v>2</v>
      </c>
      <c r="E9691" t="s">
        <v>28</v>
      </c>
      <c r="F9691" t="s">
        <v>29</v>
      </c>
      <c r="G9691">
        <v>8</v>
      </c>
      <c r="H9691" t="str">
        <f t="shared" si="765"/>
        <v>KD</v>
      </c>
      <c r="I9691" s="2">
        <f t="shared" si="762"/>
        <v>2014</v>
      </c>
      <c r="J9691" s="2">
        <f t="shared" si="763"/>
        <v>6</v>
      </c>
      <c r="K9691" t="str">
        <f t="shared" si="764"/>
        <v>Korenbouten</v>
      </c>
      <c r="L9691" s="25">
        <f t="shared" si="766"/>
        <v>25.142857142857142</v>
      </c>
    </row>
    <row r="9692" spans="1:12" x14ac:dyDescent="0.25">
      <c r="A9692">
        <v>523</v>
      </c>
      <c r="B9692" t="s">
        <v>88</v>
      </c>
      <c r="C9692" s="1">
        <v>41816.604166666664</v>
      </c>
      <c r="D9692">
        <v>2</v>
      </c>
      <c r="E9692" t="s">
        <v>18</v>
      </c>
      <c r="F9692" t="s">
        <v>19</v>
      </c>
      <c r="G9692">
        <v>1</v>
      </c>
      <c r="H9692" t="str">
        <f t="shared" si="765"/>
        <v>KD</v>
      </c>
      <c r="I9692" s="2">
        <f t="shared" si="762"/>
        <v>2014</v>
      </c>
      <c r="J9692" s="2">
        <f t="shared" si="763"/>
        <v>6</v>
      </c>
      <c r="K9692" t="str">
        <f t="shared" si="764"/>
        <v>Korenbouten</v>
      </c>
      <c r="L9692" s="25">
        <f t="shared" si="766"/>
        <v>25.142857142857142</v>
      </c>
    </row>
    <row r="9693" spans="1:12" x14ac:dyDescent="0.25">
      <c r="A9693">
        <v>523</v>
      </c>
      <c r="B9693" t="s">
        <v>88</v>
      </c>
      <c r="C9693" s="1">
        <v>41816.604166666664</v>
      </c>
      <c r="D9693">
        <v>4</v>
      </c>
      <c r="E9693" t="s">
        <v>26</v>
      </c>
      <c r="F9693" t="s">
        <v>27</v>
      </c>
      <c r="G9693">
        <v>1</v>
      </c>
      <c r="H9693" t="str">
        <f t="shared" si="765"/>
        <v>KD</v>
      </c>
      <c r="I9693" s="2">
        <f t="shared" si="762"/>
        <v>2014</v>
      </c>
      <c r="J9693" s="2">
        <f t="shared" si="763"/>
        <v>6</v>
      </c>
      <c r="K9693" t="str">
        <f t="shared" si="764"/>
        <v>Glazenmakers</v>
      </c>
      <c r="L9693" s="25">
        <f t="shared" si="766"/>
        <v>25.142857142857142</v>
      </c>
    </row>
    <row r="9694" spans="1:12" x14ac:dyDescent="0.25">
      <c r="A9694">
        <v>523</v>
      </c>
      <c r="B9694" t="s">
        <v>88</v>
      </c>
      <c r="C9694" s="1">
        <v>41816.604166666664</v>
      </c>
      <c r="D9694">
        <v>4</v>
      </c>
      <c r="E9694" t="s">
        <v>28</v>
      </c>
      <c r="F9694" t="s">
        <v>29</v>
      </c>
      <c r="G9694">
        <v>4</v>
      </c>
      <c r="H9694" t="str">
        <f t="shared" si="765"/>
        <v>KD</v>
      </c>
      <c r="I9694" s="2">
        <f t="shared" si="762"/>
        <v>2014</v>
      </c>
      <c r="J9694" s="2">
        <f t="shared" si="763"/>
        <v>6</v>
      </c>
      <c r="K9694" t="str">
        <f t="shared" si="764"/>
        <v>Korenbouten</v>
      </c>
      <c r="L9694" s="25">
        <f t="shared" si="766"/>
        <v>25.142857142857142</v>
      </c>
    </row>
    <row r="9695" spans="1:12" x14ac:dyDescent="0.25">
      <c r="A9695">
        <v>523</v>
      </c>
      <c r="B9695" t="s">
        <v>88</v>
      </c>
      <c r="C9695" s="1">
        <v>41823.597222222219</v>
      </c>
      <c r="D9695">
        <v>1</v>
      </c>
      <c r="E9695" t="s">
        <v>10</v>
      </c>
      <c r="F9695" t="s">
        <v>11</v>
      </c>
      <c r="G9695">
        <v>90</v>
      </c>
      <c r="H9695" t="str">
        <f t="shared" si="765"/>
        <v>KD</v>
      </c>
      <c r="I9695" s="2">
        <f t="shared" si="762"/>
        <v>2014</v>
      </c>
      <c r="J9695" s="2">
        <f t="shared" si="763"/>
        <v>7</v>
      </c>
      <c r="K9695" t="str">
        <f t="shared" si="764"/>
        <v>Waterjuffer</v>
      </c>
      <c r="L9695" s="25">
        <f t="shared" si="766"/>
        <v>26.142857142857142</v>
      </c>
    </row>
    <row r="9696" spans="1:12" x14ac:dyDescent="0.25">
      <c r="A9696">
        <v>523</v>
      </c>
      <c r="B9696" t="s">
        <v>88</v>
      </c>
      <c r="C9696" s="1">
        <v>41823.597222222219</v>
      </c>
      <c r="D9696">
        <v>1</v>
      </c>
      <c r="E9696" t="s">
        <v>12</v>
      </c>
      <c r="F9696" t="s">
        <v>13</v>
      </c>
      <c r="G9696">
        <v>1</v>
      </c>
      <c r="H9696" t="str">
        <f t="shared" si="765"/>
        <v>KD</v>
      </c>
      <c r="I9696" s="2">
        <f t="shared" si="762"/>
        <v>2014</v>
      </c>
      <c r="J9696" s="2">
        <f t="shared" si="763"/>
        <v>7</v>
      </c>
      <c r="K9696" t="str">
        <f t="shared" si="764"/>
        <v>Waterjuffer</v>
      </c>
      <c r="L9696" s="25">
        <f t="shared" si="766"/>
        <v>26.142857142857142</v>
      </c>
    </row>
    <row r="9697" spans="1:12" x14ac:dyDescent="0.25">
      <c r="A9697">
        <v>523</v>
      </c>
      <c r="B9697" t="s">
        <v>88</v>
      </c>
      <c r="C9697" s="1">
        <v>41823.597222222219</v>
      </c>
      <c r="D9697">
        <v>1</v>
      </c>
      <c r="E9697" t="s">
        <v>14</v>
      </c>
      <c r="F9697" t="s">
        <v>15</v>
      </c>
      <c r="G9697">
        <v>14</v>
      </c>
      <c r="H9697" t="str">
        <f t="shared" si="765"/>
        <v>KD</v>
      </c>
      <c r="I9697" s="2">
        <f t="shared" si="762"/>
        <v>2014</v>
      </c>
      <c r="J9697" s="2">
        <f t="shared" si="763"/>
        <v>7</v>
      </c>
      <c r="K9697" t="str">
        <f t="shared" si="764"/>
        <v>Waterjuffer</v>
      </c>
      <c r="L9697" s="25">
        <f t="shared" si="766"/>
        <v>26.142857142857142</v>
      </c>
    </row>
    <row r="9698" spans="1:12" x14ac:dyDescent="0.25">
      <c r="A9698">
        <v>523</v>
      </c>
      <c r="B9698" t="s">
        <v>88</v>
      </c>
      <c r="C9698" s="1">
        <v>41823.597222222219</v>
      </c>
      <c r="D9698">
        <v>1</v>
      </c>
      <c r="E9698" t="s">
        <v>20</v>
      </c>
      <c r="F9698" t="s">
        <v>21</v>
      </c>
      <c r="G9698">
        <v>22</v>
      </c>
      <c r="H9698" t="str">
        <f t="shared" si="765"/>
        <v>KD</v>
      </c>
      <c r="I9698" s="2">
        <f t="shared" si="762"/>
        <v>2014</v>
      </c>
      <c r="J9698" s="2">
        <f t="shared" si="763"/>
        <v>7</v>
      </c>
      <c r="K9698" t="str">
        <f t="shared" si="764"/>
        <v>Waterjuffer</v>
      </c>
      <c r="L9698" s="25">
        <f t="shared" si="766"/>
        <v>26.142857142857142</v>
      </c>
    </row>
    <row r="9699" spans="1:12" x14ac:dyDescent="0.25">
      <c r="A9699">
        <v>523</v>
      </c>
      <c r="B9699" t="s">
        <v>88</v>
      </c>
      <c r="C9699" s="1">
        <v>41823.597222222219</v>
      </c>
      <c r="D9699">
        <v>1</v>
      </c>
      <c r="E9699" t="s">
        <v>16</v>
      </c>
      <c r="F9699" t="s">
        <v>17</v>
      </c>
      <c r="G9699">
        <v>8</v>
      </c>
      <c r="H9699" t="str">
        <f t="shared" si="765"/>
        <v>KD</v>
      </c>
      <c r="I9699" s="2">
        <f t="shared" si="762"/>
        <v>2014</v>
      </c>
      <c r="J9699" s="2">
        <f t="shared" si="763"/>
        <v>7</v>
      </c>
      <c r="K9699" t="str">
        <f t="shared" si="764"/>
        <v>Waterjuffer</v>
      </c>
      <c r="L9699" s="25">
        <f t="shared" si="766"/>
        <v>26.142857142857142</v>
      </c>
    </row>
    <row r="9700" spans="1:12" x14ac:dyDescent="0.25">
      <c r="A9700">
        <v>523</v>
      </c>
      <c r="B9700" t="s">
        <v>88</v>
      </c>
      <c r="C9700" s="1">
        <v>41823.597222222219</v>
      </c>
      <c r="D9700">
        <v>1</v>
      </c>
      <c r="E9700" t="s">
        <v>82</v>
      </c>
      <c r="F9700" t="s">
        <v>83</v>
      </c>
      <c r="G9700">
        <v>1</v>
      </c>
      <c r="H9700" t="str">
        <f t="shared" si="765"/>
        <v>KD</v>
      </c>
      <c r="I9700" s="2">
        <f t="shared" si="762"/>
        <v>2014</v>
      </c>
      <c r="J9700" s="2">
        <f t="shared" si="763"/>
        <v>7</v>
      </c>
      <c r="K9700" t="str">
        <f t="shared" si="764"/>
        <v>Korenbouten</v>
      </c>
      <c r="L9700" s="25">
        <f t="shared" si="766"/>
        <v>26.142857142857142</v>
      </c>
    </row>
    <row r="9701" spans="1:12" x14ac:dyDescent="0.25">
      <c r="A9701">
        <v>523</v>
      </c>
      <c r="B9701" t="s">
        <v>88</v>
      </c>
      <c r="C9701" s="1">
        <v>41823.597222222219</v>
      </c>
      <c r="D9701">
        <v>1</v>
      </c>
      <c r="E9701" t="s">
        <v>28</v>
      </c>
      <c r="F9701" t="s">
        <v>29</v>
      </c>
      <c r="G9701">
        <v>3</v>
      </c>
      <c r="H9701" t="str">
        <f t="shared" si="765"/>
        <v>KD</v>
      </c>
      <c r="I9701" s="2">
        <f t="shared" si="762"/>
        <v>2014</v>
      </c>
      <c r="J9701" s="2">
        <f t="shared" si="763"/>
        <v>7</v>
      </c>
      <c r="K9701" t="str">
        <f t="shared" si="764"/>
        <v>Korenbouten</v>
      </c>
      <c r="L9701" s="25">
        <f t="shared" si="766"/>
        <v>26.142857142857142</v>
      </c>
    </row>
    <row r="9702" spans="1:12" x14ac:dyDescent="0.25">
      <c r="A9702">
        <v>523</v>
      </c>
      <c r="B9702" t="s">
        <v>88</v>
      </c>
      <c r="C9702" s="1">
        <v>41823.597222222219</v>
      </c>
      <c r="D9702">
        <v>1</v>
      </c>
      <c r="E9702" t="s">
        <v>18</v>
      </c>
      <c r="F9702" t="s">
        <v>19</v>
      </c>
      <c r="G9702">
        <v>2</v>
      </c>
      <c r="H9702" t="str">
        <f t="shared" si="765"/>
        <v>KD</v>
      </c>
      <c r="I9702" s="2">
        <f t="shared" si="762"/>
        <v>2014</v>
      </c>
      <c r="J9702" s="2">
        <f t="shared" si="763"/>
        <v>7</v>
      </c>
      <c r="K9702" t="str">
        <f t="shared" si="764"/>
        <v>Korenbouten</v>
      </c>
      <c r="L9702" s="25">
        <f t="shared" si="766"/>
        <v>26.142857142857142</v>
      </c>
    </row>
    <row r="9703" spans="1:12" x14ac:dyDescent="0.25">
      <c r="A9703">
        <v>523</v>
      </c>
      <c r="B9703" t="s">
        <v>88</v>
      </c>
      <c r="C9703" s="1">
        <v>41823.597222222219</v>
      </c>
      <c r="D9703">
        <v>1</v>
      </c>
      <c r="E9703" t="s">
        <v>32</v>
      </c>
      <c r="F9703" t="s">
        <v>33</v>
      </c>
      <c r="G9703">
        <v>1</v>
      </c>
      <c r="H9703" t="str">
        <f t="shared" si="765"/>
        <v>KD</v>
      </c>
      <c r="I9703" s="2">
        <f t="shared" si="762"/>
        <v>2014</v>
      </c>
      <c r="J9703" s="2">
        <f t="shared" si="763"/>
        <v>7</v>
      </c>
      <c r="K9703" t="str">
        <f t="shared" si="764"/>
        <v>Korenbouten</v>
      </c>
      <c r="L9703" s="25">
        <f t="shared" si="766"/>
        <v>26.142857142857142</v>
      </c>
    </row>
    <row r="9704" spans="1:12" x14ac:dyDescent="0.25">
      <c r="A9704">
        <v>523</v>
      </c>
      <c r="B9704" t="s">
        <v>88</v>
      </c>
      <c r="C9704" s="1">
        <v>41823.597222222219</v>
      </c>
      <c r="D9704">
        <v>2</v>
      </c>
      <c r="E9704" t="s">
        <v>10</v>
      </c>
      <c r="F9704" t="s">
        <v>11</v>
      </c>
      <c r="G9704">
        <v>16</v>
      </c>
      <c r="H9704" t="str">
        <f t="shared" si="765"/>
        <v>KD</v>
      </c>
      <c r="I9704" s="2">
        <f t="shared" si="762"/>
        <v>2014</v>
      </c>
      <c r="J9704" s="2">
        <f t="shared" si="763"/>
        <v>7</v>
      </c>
      <c r="K9704" t="str">
        <f t="shared" si="764"/>
        <v>Waterjuffer</v>
      </c>
      <c r="L9704" s="25">
        <f t="shared" si="766"/>
        <v>26.142857142857142</v>
      </c>
    </row>
    <row r="9705" spans="1:12" x14ac:dyDescent="0.25">
      <c r="A9705">
        <v>523</v>
      </c>
      <c r="B9705" t="s">
        <v>88</v>
      </c>
      <c r="C9705" s="1">
        <v>41823.597222222219</v>
      </c>
      <c r="D9705">
        <v>2</v>
      </c>
      <c r="E9705" t="s">
        <v>14</v>
      </c>
      <c r="F9705" t="s">
        <v>15</v>
      </c>
      <c r="G9705">
        <v>4</v>
      </c>
      <c r="H9705" t="str">
        <f t="shared" si="765"/>
        <v>KD</v>
      </c>
      <c r="I9705" s="2">
        <f t="shared" si="762"/>
        <v>2014</v>
      </c>
      <c r="J9705" s="2">
        <f t="shared" si="763"/>
        <v>7</v>
      </c>
      <c r="K9705" t="str">
        <f t="shared" si="764"/>
        <v>Waterjuffer</v>
      </c>
      <c r="L9705" s="25">
        <f t="shared" si="766"/>
        <v>26.142857142857142</v>
      </c>
    </row>
    <row r="9706" spans="1:12" x14ac:dyDescent="0.25">
      <c r="A9706">
        <v>523</v>
      </c>
      <c r="B9706" t="s">
        <v>88</v>
      </c>
      <c r="C9706" s="1">
        <v>41823.597222222219</v>
      </c>
      <c r="D9706">
        <v>2</v>
      </c>
      <c r="E9706" t="s">
        <v>20</v>
      </c>
      <c r="F9706" t="s">
        <v>21</v>
      </c>
      <c r="G9706">
        <v>22</v>
      </c>
      <c r="H9706" t="str">
        <f t="shared" si="765"/>
        <v>KD</v>
      </c>
      <c r="I9706" s="2">
        <f t="shared" si="762"/>
        <v>2014</v>
      </c>
      <c r="J9706" s="2">
        <f t="shared" si="763"/>
        <v>7</v>
      </c>
      <c r="K9706" t="str">
        <f t="shared" si="764"/>
        <v>Waterjuffer</v>
      </c>
      <c r="L9706" s="25">
        <f t="shared" si="766"/>
        <v>26.142857142857142</v>
      </c>
    </row>
    <row r="9707" spans="1:12" x14ac:dyDescent="0.25">
      <c r="A9707">
        <v>523</v>
      </c>
      <c r="B9707" t="s">
        <v>88</v>
      </c>
      <c r="C9707" s="1">
        <v>41823.597222222219</v>
      </c>
      <c r="D9707">
        <v>2</v>
      </c>
      <c r="E9707" t="s">
        <v>26</v>
      </c>
      <c r="F9707" t="s">
        <v>27</v>
      </c>
      <c r="G9707">
        <v>4</v>
      </c>
      <c r="H9707" t="str">
        <f t="shared" si="765"/>
        <v>KD</v>
      </c>
      <c r="I9707" s="2">
        <f t="shared" si="762"/>
        <v>2014</v>
      </c>
      <c r="J9707" s="2">
        <f t="shared" si="763"/>
        <v>7</v>
      </c>
      <c r="K9707" t="str">
        <f t="shared" si="764"/>
        <v>Glazenmakers</v>
      </c>
      <c r="L9707" s="25">
        <f t="shared" si="766"/>
        <v>26.142857142857142</v>
      </c>
    </row>
    <row r="9708" spans="1:12" x14ac:dyDescent="0.25">
      <c r="A9708">
        <v>523</v>
      </c>
      <c r="B9708" t="s">
        <v>88</v>
      </c>
      <c r="C9708" s="1">
        <v>41823.597222222219</v>
      </c>
      <c r="D9708">
        <v>2</v>
      </c>
      <c r="E9708" t="s">
        <v>82</v>
      </c>
      <c r="F9708" t="s">
        <v>83</v>
      </c>
      <c r="G9708">
        <v>1</v>
      </c>
      <c r="H9708" t="str">
        <f t="shared" si="765"/>
        <v>KD</v>
      </c>
      <c r="I9708" s="2">
        <f t="shared" si="762"/>
        <v>2014</v>
      </c>
      <c r="J9708" s="2">
        <f t="shared" si="763"/>
        <v>7</v>
      </c>
      <c r="K9708" t="str">
        <f t="shared" si="764"/>
        <v>Korenbouten</v>
      </c>
      <c r="L9708" s="25">
        <f t="shared" si="766"/>
        <v>26.142857142857142</v>
      </c>
    </row>
    <row r="9709" spans="1:12" x14ac:dyDescent="0.25">
      <c r="A9709">
        <v>523</v>
      </c>
      <c r="B9709" t="s">
        <v>88</v>
      </c>
      <c r="C9709" s="1">
        <v>41823.597222222219</v>
      </c>
      <c r="D9709">
        <v>2</v>
      </c>
      <c r="E9709" t="s">
        <v>28</v>
      </c>
      <c r="F9709" t="s">
        <v>29</v>
      </c>
      <c r="G9709">
        <v>1</v>
      </c>
      <c r="H9709" t="str">
        <f t="shared" si="765"/>
        <v>KD</v>
      </c>
      <c r="I9709" s="2">
        <f t="shared" si="762"/>
        <v>2014</v>
      </c>
      <c r="J9709" s="2">
        <f t="shared" si="763"/>
        <v>7</v>
      </c>
      <c r="K9709" t="str">
        <f t="shared" si="764"/>
        <v>Korenbouten</v>
      </c>
      <c r="L9709" s="25">
        <f t="shared" si="766"/>
        <v>26.142857142857142</v>
      </c>
    </row>
    <row r="9710" spans="1:12" x14ac:dyDescent="0.25">
      <c r="A9710">
        <v>523</v>
      </c>
      <c r="B9710" t="s">
        <v>88</v>
      </c>
      <c r="C9710" s="1">
        <v>41823.597222222219</v>
      </c>
      <c r="D9710">
        <v>2</v>
      </c>
      <c r="E9710" t="s">
        <v>18</v>
      </c>
      <c r="F9710" t="s">
        <v>19</v>
      </c>
      <c r="G9710">
        <v>3</v>
      </c>
      <c r="H9710" t="str">
        <f t="shared" si="765"/>
        <v>KD</v>
      </c>
      <c r="I9710" s="2">
        <f t="shared" si="762"/>
        <v>2014</v>
      </c>
      <c r="J9710" s="2">
        <f t="shared" si="763"/>
        <v>7</v>
      </c>
      <c r="K9710" t="str">
        <f t="shared" si="764"/>
        <v>Korenbouten</v>
      </c>
      <c r="L9710" s="25">
        <f t="shared" si="766"/>
        <v>26.142857142857142</v>
      </c>
    </row>
    <row r="9711" spans="1:12" x14ac:dyDescent="0.25">
      <c r="A9711">
        <v>523</v>
      </c>
      <c r="B9711" t="s">
        <v>88</v>
      </c>
      <c r="C9711" s="1">
        <v>41823.597222222219</v>
      </c>
      <c r="D9711">
        <v>4</v>
      </c>
      <c r="E9711" t="s">
        <v>26</v>
      </c>
      <c r="F9711" t="s">
        <v>27</v>
      </c>
      <c r="G9711">
        <v>1</v>
      </c>
      <c r="H9711" t="str">
        <f t="shared" si="765"/>
        <v>KD</v>
      </c>
      <c r="I9711" s="2">
        <f t="shared" si="762"/>
        <v>2014</v>
      </c>
      <c r="J9711" s="2">
        <f t="shared" si="763"/>
        <v>7</v>
      </c>
      <c r="K9711" t="str">
        <f t="shared" si="764"/>
        <v>Glazenmakers</v>
      </c>
      <c r="L9711" s="25">
        <f t="shared" si="766"/>
        <v>26.142857142857142</v>
      </c>
    </row>
    <row r="9712" spans="1:12" x14ac:dyDescent="0.25">
      <c r="A9712">
        <v>523</v>
      </c>
      <c r="B9712" t="s">
        <v>88</v>
      </c>
      <c r="C9712" s="1">
        <v>41823.597222222219</v>
      </c>
      <c r="D9712">
        <v>4</v>
      </c>
      <c r="E9712" t="s">
        <v>28</v>
      </c>
      <c r="F9712" t="s">
        <v>29</v>
      </c>
      <c r="G9712">
        <v>1</v>
      </c>
      <c r="H9712" t="str">
        <f t="shared" si="765"/>
        <v>KD</v>
      </c>
      <c r="I9712" s="2">
        <f t="shared" si="762"/>
        <v>2014</v>
      </c>
      <c r="J9712" s="2">
        <f t="shared" si="763"/>
        <v>7</v>
      </c>
      <c r="K9712" t="str">
        <f t="shared" si="764"/>
        <v>Korenbouten</v>
      </c>
      <c r="L9712" s="25">
        <f t="shared" si="766"/>
        <v>26.142857142857142</v>
      </c>
    </row>
    <row r="9713" spans="1:12" x14ac:dyDescent="0.25">
      <c r="A9713">
        <v>523</v>
      </c>
      <c r="B9713" t="s">
        <v>88</v>
      </c>
      <c r="C9713" s="1">
        <v>41831.520833333336</v>
      </c>
      <c r="D9713">
        <v>1</v>
      </c>
      <c r="E9713" t="s">
        <v>59</v>
      </c>
      <c r="F9713" t="s">
        <v>60</v>
      </c>
      <c r="G9713">
        <v>1</v>
      </c>
      <c r="H9713" t="str">
        <f t="shared" si="765"/>
        <v>KD</v>
      </c>
      <c r="I9713" s="2">
        <f t="shared" si="762"/>
        <v>2014</v>
      </c>
      <c r="J9713" s="2">
        <f t="shared" si="763"/>
        <v>7</v>
      </c>
      <c r="K9713" t="str">
        <f t="shared" si="764"/>
        <v>Pantserjuffers</v>
      </c>
      <c r="L9713" s="25">
        <f t="shared" si="766"/>
        <v>27.285714285714285</v>
      </c>
    </row>
    <row r="9714" spans="1:12" x14ac:dyDescent="0.25">
      <c r="A9714">
        <v>523</v>
      </c>
      <c r="B9714" t="s">
        <v>88</v>
      </c>
      <c r="C9714" s="1">
        <v>41831.520833333336</v>
      </c>
      <c r="D9714">
        <v>1</v>
      </c>
      <c r="E9714" t="s">
        <v>30</v>
      </c>
      <c r="F9714" t="s">
        <v>31</v>
      </c>
      <c r="G9714">
        <v>2</v>
      </c>
      <c r="H9714" t="str">
        <f t="shared" si="765"/>
        <v>KD</v>
      </c>
      <c r="I9714" s="2">
        <f t="shared" si="762"/>
        <v>2014</v>
      </c>
      <c r="J9714" s="2">
        <f t="shared" si="763"/>
        <v>7</v>
      </c>
      <c r="K9714" t="str">
        <f t="shared" si="764"/>
        <v>Pantserjuffers</v>
      </c>
      <c r="L9714" s="25">
        <f t="shared" si="766"/>
        <v>27.285714285714285</v>
      </c>
    </row>
    <row r="9715" spans="1:12" x14ac:dyDescent="0.25">
      <c r="A9715">
        <v>523</v>
      </c>
      <c r="B9715" t="s">
        <v>88</v>
      </c>
      <c r="C9715" s="1">
        <v>41831.520833333336</v>
      </c>
      <c r="D9715">
        <v>1</v>
      </c>
      <c r="E9715" t="s">
        <v>10</v>
      </c>
      <c r="F9715" t="s">
        <v>11</v>
      </c>
      <c r="G9715">
        <v>53</v>
      </c>
      <c r="H9715" t="str">
        <f t="shared" si="765"/>
        <v>KD</v>
      </c>
      <c r="I9715" s="2">
        <f t="shared" ref="I9715:I9778" si="767">YEAR(C9715)</f>
        <v>2014</v>
      </c>
      <c r="J9715" s="2">
        <f t="shared" ref="J9715:J9778" si="768">MONTH(C9715)</f>
        <v>7</v>
      </c>
      <c r="K9715" t="str">
        <f t="shared" ref="K9715:K9778" si="769">VLOOKUP(E9715,$Q$2:$R$100,2,FALSE)</f>
        <v>Waterjuffer</v>
      </c>
      <c r="L9715" s="25">
        <f t="shared" si="766"/>
        <v>27.285714285714285</v>
      </c>
    </row>
    <row r="9716" spans="1:12" x14ac:dyDescent="0.25">
      <c r="A9716">
        <v>523</v>
      </c>
      <c r="B9716" t="s">
        <v>88</v>
      </c>
      <c r="C9716" s="1">
        <v>41831.520833333336</v>
      </c>
      <c r="D9716">
        <v>1</v>
      </c>
      <c r="E9716" t="s">
        <v>14</v>
      </c>
      <c r="F9716" t="s">
        <v>15</v>
      </c>
      <c r="G9716">
        <v>5</v>
      </c>
      <c r="H9716" t="str">
        <f t="shared" si="765"/>
        <v>KD</v>
      </c>
      <c r="I9716" s="2">
        <f t="shared" si="767"/>
        <v>2014</v>
      </c>
      <c r="J9716" s="2">
        <f t="shared" si="768"/>
        <v>7</v>
      </c>
      <c r="K9716" t="str">
        <f t="shared" si="769"/>
        <v>Waterjuffer</v>
      </c>
      <c r="L9716" s="25">
        <f t="shared" si="766"/>
        <v>27.285714285714285</v>
      </c>
    </row>
    <row r="9717" spans="1:12" x14ac:dyDescent="0.25">
      <c r="A9717">
        <v>523</v>
      </c>
      <c r="B9717" t="s">
        <v>88</v>
      </c>
      <c r="C9717" s="1">
        <v>41831.520833333336</v>
      </c>
      <c r="D9717">
        <v>1</v>
      </c>
      <c r="E9717" t="s">
        <v>20</v>
      </c>
      <c r="F9717" t="s">
        <v>21</v>
      </c>
      <c r="G9717">
        <v>13</v>
      </c>
      <c r="H9717" t="str">
        <f t="shared" si="765"/>
        <v>KD</v>
      </c>
      <c r="I9717" s="2">
        <f t="shared" si="767"/>
        <v>2014</v>
      </c>
      <c r="J9717" s="2">
        <f t="shared" si="768"/>
        <v>7</v>
      </c>
      <c r="K9717" t="str">
        <f t="shared" si="769"/>
        <v>Waterjuffer</v>
      </c>
      <c r="L9717" s="25">
        <f t="shared" si="766"/>
        <v>27.285714285714285</v>
      </c>
    </row>
    <row r="9718" spans="1:12" x14ac:dyDescent="0.25">
      <c r="A9718">
        <v>523</v>
      </c>
      <c r="B9718" t="s">
        <v>88</v>
      </c>
      <c r="C9718" s="1">
        <v>41831.520833333336</v>
      </c>
      <c r="D9718">
        <v>1</v>
      </c>
      <c r="E9718" t="s">
        <v>61</v>
      </c>
      <c r="F9718" t="s">
        <v>62</v>
      </c>
      <c r="G9718">
        <v>5</v>
      </c>
      <c r="H9718" t="str">
        <f t="shared" si="765"/>
        <v>KD</v>
      </c>
      <c r="I9718" s="2">
        <f t="shared" si="767"/>
        <v>2014</v>
      </c>
      <c r="J9718" s="2">
        <f t="shared" si="768"/>
        <v>7</v>
      </c>
      <c r="K9718" t="str">
        <f t="shared" si="769"/>
        <v>Waterjuffer</v>
      </c>
      <c r="L9718" s="25">
        <f t="shared" si="766"/>
        <v>27.285714285714285</v>
      </c>
    </row>
    <row r="9719" spans="1:12" x14ac:dyDescent="0.25">
      <c r="A9719">
        <v>523</v>
      </c>
      <c r="B9719" t="s">
        <v>88</v>
      </c>
      <c r="C9719" s="1">
        <v>41831.520833333336</v>
      </c>
      <c r="D9719">
        <v>1</v>
      </c>
      <c r="E9719" t="s">
        <v>71</v>
      </c>
      <c r="F9719" t="s">
        <v>72</v>
      </c>
      <c r="G9719">
        <v>16</v>
      </c>
      <c r="H9719" t="str">
        <f t="shared" si="765"/>
        <v>KD</v>
      </c>
      <c r="I9719" s="2">
        <f t="shared" si="767"/>
        <v>2014</v>
      </c>
      <c r="J9719" s="2">
        <f t="shared" si="768"/>
        <v>7</v>
      </c>
      <c r="K9719" t="str">
        <f t="shared" si="769"/>
        <v>Waterjuffer</v>
      </c>
      <c r="L9719" s="25">
        <f t="shared" si="766"/>
        <v>27.285714285714285</v>
      </c>
    </row>
    <row r="9720" spans="1:12" x14ac:dyDescent="0.25">
      <c r="A9720">
        <v>523</v>
      </c>
      <c r="B9720" t="s">
        <v>88</v>
      </c>
      <c r="C9720" s="1">
        <v>41831.520833333336</v>
      </c>
      <c r="D9720">
        <v>1</v>
      </c>
      <c r="E9720" t="s">
        <v>26</v>
      </c>
      <c r="F9720" t="s">
        <v>27</v>
      </c>
      <c r="G9720">
        <v>3</v>
      </c>
      <c r="H9720" t="str">
        <f t="shared" si="765"/>
        <v>KD</v>
      </c>
      <c r="I9720" s="2">
        <f t="shared" si="767"/>
        <v>2014</v>
      </c>
      <c r="J9720" s="2">
        <f t="shared" si="768"/>
        <v>7</v>
      </c>
      <c r="K9720" t="str">
        <f t="shared" si="769"/>
        <v>Glazenmakers</v>
      </c>
      <c r="L9720" s="25">
        <f t="shared" si="766"/>
        <v>27.285714285714285</v>
      </c>
    </row>
    <row r="9721" spans="1:12" x14ac:dyDescent="0.25">
      <c r="A9721">
        <v>523</v>
      </c>
      <c r="B9721" t="s">
        <v>88</v>
      </c>
      <c r="C9721" s="1">
        <v>41831.520833333336</v>
      </c>
      <c r="D9721">
        <v>1</v>
      </c>
      <c r="E9721" t="s">
        <v>18</v>
      </c>
      <c r="F9721" t="s">
        <v>19</v>
      </c>
      <c r="G9721">
        <v>1</v>
      </c>
      <c r="H9721" t="str">
        <f t="shared" si="765"/>
        <v>KD</v>
      </c>
      <c r="I9721" s="2">
        <f t="shared" si="767"/>
        <v>2014</v>
      </c>
      <c r="J9721" s="2">
        <f t="shared" si="768"/>
        <v>7</v>
      </c>
      <c r="K9721" t="str">
        <f t="shared" si="769"/>
        <v>Korenbouten</v>
      </c>
      <c r="L9721" s="25">
        <f t="shared" si="766"/>
        <v>27.285714285714285</v>
      </c>
    </row>
    <row r="9722" spans="1:12" x14ac:dyDescent="0.25">
      <c r="A9722">
        <v>523</v>
      </c>
      <c r="B9722" t="s">
        <v>88</v>
      </c>
      <c r="C9722" s="1">
        <v>41831.520833333336</v>
      </c>
      <c r="D9722">
        <v>2</v>
      </c>
      <c r="E9722" t="s">
        <v>10</v>
      </c>
      <c r="F9722" t="s">
        <v>11</v>
      </c>
      <c r="G9722">
        <v>11</v>
      </c>
      <c r="H9722" t="str">
        <f t="shared" si="765"/>
        <v>KD</v>
      </c>
      <c r="I9722" s="2">
        <f t="shared" si="767"/>
        <v>2014</v>
      </c>
      <c r="J9722" s="2">
        <f t="shared" si="768"/>
        <v>7</v>
      </c>
      <c r="K9722" t="str">
        <f t="shared" si="769"/>
        <v>Waterjuffer</v>
      </c>
      <c r="L9722" s="25">
        <f t="shared" si="766"/>
        <v>27.285714285714285</v>
      </c>
    </row>
    <row r="9723" spans="1:12" x14ac:dyDescent="0.25">
      <c r="A9723">
        <v>523</v>
      </c>
      <c r="B9723" t="s">
        <v>88</v>
      </c>
      <c r="C9723" s="1">
        <v>41831.520833333336</v>
      </c>
      <c r="D9723">
        <v>2</v>
      </c>
      <c r="E9723" t="s">
        <v>14</v>
      </c>
      <c r="F9723" t="s">
        <v>15</v>
      </c>
      <c r="G9723">
        <v>3</v>
      </c>
      <c r="H9723" t="str">
        <f t="shared" si="765"/>
        <v>KD</v>
      </c>
      <c r="I9723" s="2">
        <f t="shared" si="767"/>
        <v>2014</v>
      </c>
      <c r="J9723" s="2">
        <f t="shared" si="768"/>
        <v>7</v>
      </c>
      <c r="K9723" t="str">
        <f t="shared" si="769"/>
        <v>Waterjuffer</v>
      </c>
      <c r="L9723" s="25">
        <f t="shared" si="766"/>
        <v>27.285714285714285</v>
      </c>
    </row>
    <row r="9724" spans="1:12" x14ac:dyDescent="0.25">
      <c r="A9724">
        <v>523</v>
      </c>
      <c r="B9724" t="s">
        <v>88</v>
      </c>
      <c r="C9724" s="1">
        <v>41831.520833333336</v>
      </c>
      <c r="D9724">
        <v>2</v>
      </c>
      <c r="E9724" t="s">
        <v>20</v>
      </c>
      <c r="F9724" t="s">
        <v>21</v>
      </c>
      <c r="G9724">
        <v>31</v>
      </c>
      <c r="H9724" t="str">
        <f t="shared" si="765"/>
        <v>KD</v>
      </c>
      <c r="I9724" s="2">
        <f t="shared" si="767"/>
        <v>2014</v>
      </c>
      <c r="J9724" s="2">
        <f t="shared" si="768"/>
        <v>7</v>
      </c>
      <c r="K9724" t="str">
        <f t="shared" si="769"/>
        <v>Waterjuffer</v>
      </c>
      <c r="L9724" s="25">
        <f t="shared" si="766"/>
        <v>27.285714285714285</v>
      </c>
    </row>
    <row r="9725" spans="1:12" x14ac:dyDescent="0.25">
      <c r="A9725">
        <v>523</v>
      </c>
      <c r="B9725" t="s">
        <v>88</v>
      </c>
      <c r="C9725" s="1">
        <v>41831.520833333336</v>
      </c>
      <c r="D9725">
        <v>2</v>
      </c>
      <c r="E9725" t="s">
        <v>71</v>
      </c>
      <c r="F9725" t="s">
        <v>72</v>
      </c>
      <c r="G9725">
        <v>19</v>
      </c>
      <c r="H9725" t="str">
        <f t="shared" si="765"/>
        <v>KD</v>
      </c>
      <c r="I9725" s="2">
        <f t="shared" si="767"/>
        <v>2014</v>
      </c>
      <c r="J9725" s="2">
        <f t="shared" si="768"/>
        <v>7</v>
      </c>
      <c r="K9725" t="str">
        <f t="shared" si="769"/>
        <v>Waterjuffer</v>
      </c>
      <c r="L9725" s="25">
        <f t="shared" si="766"/>
        <v>27.285714285714285</v>
      </c>
    </row>
    <row r="9726" spans="1:12" x14ac:dyDescent="0.25">
      <c r="A9726">
        <v>523</v>
      </c>
      <c r="B9726" t="s">
        <v>88</v>
      </c>
      <c r="C9726" s="1">
        <v>41831.520833333336</v>
      </c>
      <c r="D9726">
        <v>2</v>
      </c>
      <c r="E9726" t="s">
        <v>63</v>
      </c>
      <c r="F9726" t="s">
        <v>64</v>
      </c>
      <c r="G9726">
        <v>1</v>
      </c>
      <c r="H9726" t="str">
        <f t="shared" si="765"/>
        <v>KD</v>
      </c>
      <c r="I9726" s="2">
        <f t="shared" si="767"/>
        <v>2014</v>
      </c>
      <c r="J9726" s="2">
        <f t="shared" si="768"/>
        <v>7</v>
      </c>
      <c r="K9726" t="str">
        <f t="shared" si="769"/>
        <v>Glazenmakers</v>
      </c>
      <c r="L9726" s="25">
        <f t="shared" si="766"/>
        <v>27.285714285714285</v>
      </c>
    </row>
    <row r="9727" spans="1:12" x14ac:dyDescent="0.25">
      <c r="A9727">
        <v>523</v>
      </c>
      <c r="B9727" t="s">
        <v>88</v>
      </c>
      <c r="C9727" s="1">
        <v>41831.520833333336</v>
      </c>
      <c r="D9727">
        <v>2</v>
      </c>
      <c r="E9727" t="s">
        <v>26</v>
      </c>
      <c r="F9727" t="s">
        <v>27</v>
      </c>
      <c r="G9727">
        <v>3</v>
      </c>
      <c r="H9727" t="str">
        <f t="shared" si="765"/>
        <v>KD</v>
      </c>
      <c r="I9727" s="2">
        <f t="shared" si="767"/>
        <v>2014</v>
      </c>
      <c r="J9727" s="2">
        <f t="shared" si="768"/>
        <v>7</v>
      </c>
      <c r="K9727" t="str">
        <f t="shared" si="769"/>
        <v>Glazenmakers</v>
      </c>
      <c r="L9727" s="25">
        <f t="shared" si="766"/>
        <v>27.285714285714285</v>
      </c>
    </row>
    <row r="9728" spans="1:12" x14ac:dyDescent="0.25">
      <c r="A9728">
        <v>523</v>
      </c>
      <c r="B9728" t="s">
        <v>88</v>
      </c>
      <c r="C9728" s="1">
        <v>41831.520833333336</v>
      </c>
      <c r="D9728">
        <v>2</v>
      </c>
      <c r="E9728" t="s">
        <v>28</v>
      </c>
      <c r="F9728" t="s">
        <v>29</v>
      </c>
      <c r="G9728">
        <v>4</v>
      </c>
      <c r="H9728" t="str">
        <f t="shared" si="765"/>
        <v>KD</v>
      </c>
      <c r="I9728" s="2">
        <f t="shared" si="767"/>
        <v>2014</v>
      </c>
      <c r="J9728" s="2">
        <f t="shared" si="768"/>
        <v>7</v>
      </c>
      <c r="K9728" t="str">
        <f t="shared" si="769"/>
        <v>Korenbouten</v>
      </c>
      <c r="L9728" s="25">
        <f t="shared" si="766"/>
        <v>27.285714285714285</v>
      </c>
    </row>
    <row r="9729" spans="1:12" x14ac:dyDescent="0.25">
      <c r="A9729">
        <v>523</v>
      </c>
      <c r="B9729" t="s">
        <v>88</v>
      </c>
      <c r="C9729" s="1">
        <v>41831.520833333336</v>
      </c>
      <c r="D9729">
        <v>2</v>
      </c>
      <c r="E9729" t="s">
        <v>18</v>
      </c>
      <c r="F9729" t="s">
        <v>19</v>
      </c>
      <c r="G9729">
        <v>2</v>
      </c>
      <c r="H9729" t="str">
        <f t="shared" si="765"/>
        <v>KD</v>
      </c>
      <c r="I9729" s="2">
        <f t="shared" si="767"/>
        <v>2014</v>
      </c>
      <c r="J9729" s="2">
        <f t="shared" si="768"/>
        <v>7</v>
      </c>
      <c r="K9729" t="str">
        <f t="shared" si="769"/>
        <v>Korenbouten</v>
      </c>
      <c r="L9729" s="25">
        <f t="shared" si="766"/>
        <v>27.285714285714285</v>
      </c>
    </row>
    <row r="9730" spans="1:12" x14ac:dyDescent="0.25">
      <c r="A9730">
        <v>523</v>
      </c>
      <c r="B9730" t="s">
        <v>88</v>
      </c>
      <c r="C9730" s="1">
        <v>41831.520833333336</v>
      </c>
      <c r="D9730">
        <v>4</v>
      </c>
      <c r="E9730" t="s">
        <v>26</v>
      </c>
      <c r="F9730" t="s">
        <v>27</v>
      </c>
      <c r="G9730">
        <v>1</v>
      </c>
      <c r="H9730" t="str">
        <f t="shared" ref="H9730:H9793" si="770">VLOOKUP(A9730,$N$2:$O$51,2,FALSE)</f>
        <v>KD</v>
      </c>
      <c r="I9730" s="2">
        <f t="shared" si="767"/>
        <v>2014</v>
      </c>
      <c r="J9730" s="2">
        <f t="shared" si="768"/>
        <v>7</v>
      </c>
      <c r="K9730" t="str">
        <f t="shared" si="769"/>
        <v>Glazenmakers</v>
      </c>
      <c r="L9730" s="25">
        <f t="shared" si="766"/>
        <v>27.285714285714285</v>
      </c>
    </row>
    <row r="9731" spans="1:12" x14ac:dyDescent="0.25">
      <c r="A9731">
        <v>523</v>
      </c>
      <c r="B9731" t="s">
        <v>88</v>
      </c>
      <c r="C9731" s="1">
        <v>41831.520833333336</v>
      </c>
      <c r="D9731">
        <v>4</v>
      </c>
      <c r="E9731" t="s">
        <v>28</v>
      </c>
      <c r="F9731" t="s">
        <v>29</v>
      </c>
      <c r="G9731">
        <v>2</v>
      </c>
      <c r="H9731" t="str">
        <f t="shared" si="770"/>
        <v>KD</v>
      </c>
      <c r="I9731" s="2">
        <f t="shared" si="767"/>
        <v>2014</v>
      </c>
      <c r="J9731" s="2">
        <f t="shared" si="768"/>
        <v>7</v>
      </c>
      <c r="K9731" t="str">
        <f t="shared" si="769"/>
        <v>Korenbouten</v>
      </c>
      <c r="L9731" s="25">
        <f t="shared" ref="L9731:L9794" si="771">(ROUNDDOWN(C9731-DATE(I9731,1,1),0))/7</f>
        <v>27.285714285714285</v>
      </c>
    </row>
    <row r="9732" spans="1:12" x14ac:dyDescent="0.25">
      <c r="A9732">
        <v>523</v>
      </c>
      <c r="B9732" t="s">
        <v>88</v>
      </c>
      <c r="C9732" s="1">
        <v>41831.520833333336</v>
      </c>
      <c r="D9732">
        <v>4</v>
      </c>
      <c r="E9732" t="s">
        <v>18</v>
      </c>
      <c r="F9732" t="s">
        <v>19</v>
      </c>
      <c r="G9732">
        <v>1</v>
      </c>
      <c r="H9732" t="str">
        <f t="shared" si="770"/>
        <v>KD</v>
      </c>
      <c r="I9732" s="2">
        <f t="shared" si="767"/>
        <v>2014</v>
      </c>
      <c r="J9732" s="2">
        <f t="shared" si="768"/>
        <v>7</v>
      </c>
      <c r="K9732" t="str">
        <f t="shared" si="769"/>
        <v>Korenbouten</v>
      </c>
      <c r="L9732" s="25">
        <f t="shared" si="771"/>
        <v>27.285714285714285</v>
      </c>
    </row>
    <row r="9733" spans="1:12" x14ac:dyDescent="0.25">
      <c r="A9733">
        <v>523</v>
      </c>
      <c r="B9733" t="s">
        <v>88</v>
      </c>
      <c r="C9733" s="1">
        <v>41838.5</v>
      </c>
      <c r="D9733">
        <v>1</v>
      </c>
      <c r="E9733" t="s">
        <v>8</v>
      </c>
      <c r="F9733" t="s">
        <v>9</v>
      </c>
      <c r="G9733">
        <v>1</v>
      </c>
      <c r="H9733" t="str">
        <f t="shared" si="770"/>
        <v>KD</v>
      </c>
      <c r="I9733" s="2">
        <f t="shared" si="767"/>
        <v>2014</v>
      </c>
      <c r="J9733" s="2">
        <f t="shared" si="768"/>
        <v>7</v>
      </c>
      <c r="K9733" t="str">
        <f t="shared" si="769"/>
        <v>Pantserjuffers</v>
      </c>
      <c r="L9733" s="25">
        <f t="shared" si="771"/>
        <v>28.285714285714285</v>
      </c>
    </row>
    <row r="9734" spans="1:12" x14ac:dyDescent="0.25">
      <c r="A9734">
        <v>523</v>
      </c>
      <c r="B9734" t="s">
        <v>88</v>
      </c>
      <c r="C9734" s="1">
        <v>41838.5</v>
      </c>
      <c r="D9734">
        <v>1</v>
      </c>
      <c r="E9734" t="s">
        <v>59</v>
      </c>
      <c r="F9734" t="s">
        <v>60</v>
      </c>
      <c r="G9734">
        <v>1</v>
      </c>
      <c r="H9734" t="str">
        <f t="shared" si="770"/>
        <v>KD</v>
      </c>
      <c r="I9734" s="2">
        <f t="shared" si="767"/>
        <v>2014</v>
      </c>
      <c r="J9734" s="2">
        <f t="shared" si="768"/>
        <v>7</v>
      </c>
      <c r="K9734" t="str">
        <f t="shared" si="769"/>
        <v>Pantserjuffers</v>
      </c>
      <c r="L9734" s="25">
        <f t="shared" si="771"/>
        <v>28.285714285714285</v>
      </c>
    </row>
    <row r="9735" spans="1:12" x14ac:dyDescent="0.25">
      <c r="A9735">
        <v>523</v>
      </c>
      <c r="B9735" t="s">
        <v>88</v>
      </c>
      <c r="C9735" s="1">
        <v>41838.5</v>
      </c>
      <c r="D9735">
        <v>1</v>
      </c>
      <c r="E9735" t="s">
        <v>30</v>
      </c>
      <c r="F9735" t="s">
        <v>31</v>
      </c>
      <c r="G9735">
        <v>3</v>
      </c>
      <c r="H9735" t="str">
        <f t="shared" si="770"/>
        <v>KD</v>
      </c>
      <c r="I9735" s="2">
        <f t="shared" si="767"/>
        <v>2014</v>
      </c>
      <c r="J9735" s="2">
        <f t="shared" si="768"/>
        <v>7</v>
      </c>
      <c r="K9735" t="str">
        <f t="shared" si="769"/>
        <v>Pantserjuffers</v>
      </c>
      <c r="L9735" s="25">
        <f t="shared" si="771"/>
        <v>28.285714285714285</v>
      </c>
    </row>
    <row r="9736" spans="1:12" x14ac:dyDescent="0.25">
      <c r="A9736">
        <v>523</v>
      </c>
      <c r="B9736" t="s">
        <v>88</v>
      </c>
      <c r="C9736" s="1">
        <v>41838.5</v>
      </c>
      <c r="D9736">
        <v>1</v>
      </c>
      <c r="E9736" t="s">
        <v>10</v>
      </c>
      <c r="F9736" t="s">
        <v>11</v>
      </c>
      <c r="G9736">
        <v>54</v>
      </c>
      <c r="H9736" t="str">
        <f t="shared" si="770"/>
        <v>KD</v>
      </c>
      <c r="I9736" s="2">
        <f t="shared" si="767"/>
        <v>2014</v>
      </c>
      <c r="J9736" s="2">
        <f t="shared" si="768"/>
        <v>7</v>
      </c>
      <c r="K9736" t="str">
        <f t="shared" si="769"/>
        <v>Waterjuffer</v>
      </c>
      <c r="L9736" s="25">
        <f t="shared" si="771"/>
        <v>28.285714285714285</v>
      </c>
    </row>
    <row r="9737" spans="1:12" x14ac:dyDescent="0.25">
      <c r="A9737">
        <v>523</v>
      </c>
      <c r="B9737" t="s">
        <v>88</v>
      </c>
      <c r="C9737" s="1">
        <v>41838.5</v>
      </c>
      <c r="D9737">
        <v>1</v>
      </c>
      <c r="E9737" t="s">
        <v>14</v>
      </c>
      <c r="F9737" t="s">
        <v>15</v>
      </c>
      <c r="G9737">
        <v>13</v>
      </c>
      <c r="H9737" t="str">
        <f t="shared" si="770"/>
        <v>KD</v>
      </c>
      <c r="I9737" s="2">
        <f t="shared" si="767"/>
        <v>2014</v>
      </c>
      <c r="J9737" s="2">
        <f t="shared" si="768"/>
        <v>7</v>
      </c>
      <c r="K9737" t="str">
        <f t="shared" si="769"/>
        <v>Waterjuffer</v>
      </c>
      <c r="L9737" s="25">
        <f t="shared" si="771"/>
        <v>28.285714285714285</v>
      </c>
    </row>
    <row r="9738" spans="1:12" x14ac:dyDescent="0.25">
      <c r="A9738">
        <v>523</v>
      </c>
      <c r="B9738" t="s">
        <v>88</v>
      </c>
      <c r="C9738" s="1">
        <v>41838.5</v>
      </c>
      <c r="D9738">
        <v>1</v>
      </c>
      <c r="E9738" t="s">
        <v>20</v>
      </c>
      <c r="F9738" t="s">
        <v>21</v>
      </c>
      <c r="G9738">
        <v>49</v>
      </c>
      <c r="H9738" t="str">
        <f t="shared" si="770"/>
        <v>KD</v>
      </c>
      <c r="I9738" s="2">
        <f t="shared" si="767"/>
        <v>2014</v>
      </c>
      <c r="J9738" s="2">
        <f t="shared" si="768"/>
        <v>7</v>
      </c>
      <c r="K9738" t="str">
        <f t="shared" si="769"/>
        <v>Waterjuffer</v>
      </c>
      <c r="L9738" s="25">
        <f t="shared" si="771"/>
        <v>28.285714285714285</v>
      </c>
    </row>
    <row r="9739" spans="1:12" x14ac:dyDescent="0.25">
      <c r="A9739">
        <v>523</v>
      </c>
      <c r="B9739" t="s">
        <v>88</v>
      </c>
      <c r="C9739" s="1">
        <v>41838.5</v>
      </c>
      <c r="D9739">
        <v>1</v>
      </c>
      <c r="E9739" t="s">
        <v>61</v>
      </c>
      <c r="F9739" t="s">
        <v>62</v>
      </c>
      <c r="G9739">
        <v>4</v>
      </c>
      <c r="H9739" t="str">
        <f t="shared" si="770"/>
        <v>KD</v>
      </c>
      <c r="I9739" s="2">
        <f t="shared" si="767"/>
        <v>2014</v>
      </c>
      <c r="J9739" s="2">
        <f t="shared" si="768"/>
        <v>7</v>
      </c>
      <c r="K9739" t="str">
        <f t="shared" si="769"/>
        <v>Waterjuffer</v>
      </c>
      <c r="L9739" s="25">
        <f t="shared" si="771"/>
        <v>28.285714285714285</v>
      </c>
    </row>
    <row r="9740" spans="1:12" x14ac:dyDescent="0.25">
      <c r="A9740">
        <v>523</v>
      </c>
      <c r="B9740" t="s">
        <v>88</v>
      </c>
      <c r="C9740" s="1">
        <v>41838.5</v>
      </c>
      <c r="D9740">
        <v>1</v>
      </c>
      <c r="E9740" t="s">
        <v>71</v>
      </c>
      <c r="F9740" t="s">
        <v>72</v>
      </c>
      <c r="G9740">
        <v>20</v>
      </c>
      <c r="H9740" t="str">
        <f t="shared" si="770"/>
        <v>KD</v>
      </c>
      <c r="I9740" s="2">
        <f t="shared" si="767"/>
        <v>2014</v>
      </c>
      <c r="J9740" s="2">
        <f t="shared" si="768"/>
        <v>7</v>
      </c>
      <c r="K9740" t="str">
        <f t="shared" si="769"/>
        <v>Waterjuffer</v>
      </c>
      <c r="L9740" s="25">
        <f t="shared" si="771"/>
        <v>28.285714285714285</v>
      </c>
    </row>
    <row r="9741" spans="1:12" x14ac:dyDescent="0.25">
      <c r="A9741">
        <v>523</v>
      </c>
      <c r="B9741" t="s">
        <v>88</v>
      </c>
      <c r="C9741" s="1">
        <v>41838.5</v>
      </c>
      <c r="D9741">
        <v>1</v>
      </c>
      <c r="E9741" t="s">
        <v>63</v>
      </c>
      <c r="F9741" t="s">
        <v>64</v>
      </c>
      <c r="G9741">
        <v>1</v>
      </c>
      <c r="H9741" t="str">
        <f t="shared" si="770"/>
        <v>KD</v>
      </c>
      <c r="I9741" s="2">
        <f t="shared" si="767"/>
        <v>2014</v>
      </c>
      <c r="J9741" s="2">
        <f t="shared" si="768"/>
        <v>7</v>
      </c>
      <c r="K9741" t="str">
        <f t="shared" si="769"/>
        <v>Glazenmakers</v>
      </c>
      <c r="L9741" s="25">
        <f t="shared" si="771"/>
        <v>28.285714285714285</v>
      </c>
    </row>
    <row r="9742" spans="1:12" x14ac:dyDescent="0.25">
      <c r="A9742">
        <v>523</v>
      </c>
      <c r="B9742" t="s">
        <v>88</v>
      </c>
      <c r="C9742" s="1">
        <v>41838.5</v>
      </c>
      <c r="D9742">
        <v>1</v>
      </c>
      <c r="E9742" t="s">
        <v>26</v>
      </c>
      <c r="F9742" t="s">
        <v>27</v>
      </c>
      <c r="G9742">
        <v>5</v>
      </c>
      <c r="H9742" t="str">
        <f t="shared" si="770"/>
        <v>KD</v>
      </c>
      <c r="I9742" s="2">
        <f t="shared" si="767"/>
        <v>2014</v>
      </c>
      <c r="J9742" s="2">
        <f t="shared" si="768"/>
        <v>7</v>
      </c>
      <c r="K9742" t="str">
        <f t="shared" si="769"/>
        <v>Glazenmakers</v>
      </c>
      <c r="L9742" s="25">
        <f t="shared" si="771"/>
        <v>28.285714285714285</v>
      </c>
    </row>
    <row r="9743" spans="1:12" x14ac:dyDescent="0.25">
      <c r="A9743">
        <v>523</v>
      </c>
      <c r="B9743" t="s">
        <v>88</v>
      </c>
      <c r="C9743" s="1">
        <v>41838.5</v>
      </c>
      <c r="D9743">
        <v>1</v>
      </c>
      <c r="E9743" t="s">
        <v>28</v>
      </c>
      <c r="F9743" t="s">
        <v>29</v>
      </c>
      <c r="G9743">
        <v>2</v>
      </c>
      <c r="H9743" t="str">
        <f t="shared" si="770"/>
        <v>KD</v>
      </c>
      <c r="I9743" s="2">
        <f t="shared" si="767"/>
        <v>2014</v>
      </c>
      <c r="J9743" s="2">
        <f t="shared" si="768"/>
        <v>7</v>
      </c>
      <c r="K9743" t="str">
        <f t="shared" si="769"/>
        <v>Korenbouten</v>
      </c>
      <c r="L9743" s="25">
        <f t="shared" si="771"/>
        <v>28.285714285714285</v>
      </c>
    </row>
    <row r="9744" spans="1:12" x14ac:dyDescent="0.25">
      <c r="A9744">
        <v>523</v>
      </c>
      <c r="B9744" t="s">
        <v>88</v>
      </c>
      <c r="C9744" s="1">
        <v>41838.5</v>
      </c>
      <c r="D9744">
        <v>1</v>
      </c>
      <c r="E9744" t="s">
        <v>18</v>
      </c>
      <c r="F9744" t="s">
        <v>19</v>
      </c>
      <c r="G9744">
        <v>2</v>
      </c>
      <c r="H9744" t="str">
        <f t="shared" si="770"/>
        <v>KD</v>
      </c>
      <c r="I9744" s="2">
        <f t="shared" si="767"/>
        <v>2014</v>
      </c>
      <c r="J9744" s="2">
        <f t="shared" si="768"/>
        <v>7</v>
      </c>
      <c r="K9744" t="str">
        <f t="shared" si="769"/>
        <v>Korenbouten</v>
      </c>
      <c r="L9744" s="25">
        <f t="shared" si="771"/>
        <v>28.285714285714285</v>
      </c>
    </row>
    <row r="9745" spans="1:12" x14ac:dyDescent="0.25">
      <c r="A9745">
        <v>523</v>
      </c>
      <c r="B9745" t="s">
        <v>88</v>
      </c>
      <c r="C9745" s="1">
        <v>41838.5</v>
      </c>
      <c r="D9745">
        <v>1</v>
      </c>
      <c r="E9745" t="s">
        <v>32</v>
      </c>
      <c r="F9745" t="s">
        <v>33</v>
      </c>
      <c r="G9745">
        <v>8</v>
      </c>
      <c r="H9745" t="str">
        <f t="shared" si="770"/>
        <v>KD</v>
      </c>
      <c r="I9745" s="2">
        <f t="shared" si="767"/>
        <v>2014</v>
      </c>
      <c r="J9745" s="2">
        <f t="shared" si="768"/>
        <v>7</v>
      </c>
      <c r="K9745" t="str">
        <f t="shared" si="769"/>
        <v>Korenbouten</v>
      </c>
      <c r="L9745" s="25">
        <f t="shared" si="771"/>
        <v>28.285714285714285</v>
      </c>
    </row>
    <row r="9746" spans="1:12" x14ac:dyDescent="0.25">
      <c r="A9746">
        <v>523</v>
      </c>
      <c r="B9746" t="s">
        <v>88</v>
      </c>
      <c r="C9746" s="1">
        <v>41838.5</v>
      </c>
      <c r="D9746">
        <v>1</v>
      </c>
      <c r="E9746" t="s">
        <v>42</v>
      </c>
      <c r="F9746" t="s">
        <v>43</v>
      </c>
      <c r="G9746">
        <v>5</v>
      </c>
      <c r="H9746" t="str">
        <f t="shared" si="770"/>
        <v>KD</v>
      </c>
      <c r="I9746" s="2">
        <f t="shared" si="767"/>
        <v>2014</v>
      </c>
      <c r="J9746" s="2">
        <f t="shared" si="768"/>
        <v>7</v>
      </c>
      <c r="K9746" t="str">
        <f t="shared" si="769"/>
        <v>Korenbouten</v>
      </c>
      <c r="L9746" s="25">
        <f t="shared" si="771"/>
        <v>28.285714285714285</v>
      </c>
    </row>
    <row r="9747" spans="1:12" x14ac:dyDescent="0.25">
      <c r="A9747">
        <v>523</v>
      </c>
      <c r="B9747" t="s">
        <v>88</v>
      </c>
      <c r="C9747" s="1">
        <v>41838.5</v>
      </c>
      <c r="D9747">
        <v>2</v>
      </c>
      <c r="E9747" t="s">
        <v>8</v>
      </c>
      <c r="F9747" t="s">
        <v>9</v>
      </c>
      <c r="G9747">
        <v>1</v>
      </c>
      <c r="H9747" t="str">
        <f t="shared" si="770"/>
        <v>KD</v>
      </c>
      <c r="I9747" s="2">
        <f t="shared" si="767"/>
        <v>2014</v>
      </c>
      <c r="J9747" s="2">
        <f t="shared" si="768"/>
        <v>7</v>
      </c>
      <c r="K9747" t="str">
        <f t="shared" si="769"/>
        <v>Pantserjuffers</v>
      </c>
      <c r="L9747" s="25">
        <f t="shared" si="771"/>
        <v>28.285714285714285</v>
      </c>
    </row>
    <row r="9748" spans="1:12" x14ac:dyDescent="0.25">
      <c r="A9748">
        <v>523</v>
      </c>
      <c r="B9748" t="s">
        <v>88</v>
      </c>
      <c r="C9748" s="1">
        <v>41838.5</v>
      </c>
      <c r="D9748">
        <v>2</v>
      </c>
      <c r="E9748" t="s">
        <v>10</v>
      </c>
      <c r="F9748" t="s">
        <v>11</v>
      </c>
      <c r="G9748">
        <v>24</v>
      </c>
      <c r="H9748" t="str">
        <f t="shared" si="770"/>
        <v>KD</v>
      </c>
      <c r="I9748" s="2">
        <f t="shared" si="767"/>
        <v>2014</v>
      </c>
      <c r="J9748" s="2">
        <f t="shared" si="768"/>
        <v>7</v>
      </c>
      <c r="K9748" t="str">
        <f t="shared" si="769"/>
        <v>Waterjuffer</v>
      </c>
      <c r="L9748" s="25">
        <f t="shared" si="771"/>
        <v>28.285714285714285</v>
      </c>
    </row>
    <row r="9749" spans="1:12" x14ac:dyDescent="0.25">
      <c r="A9749">
        <v>523</v>
      </c>
      <c r="B9749" t="s">
        <v>88</v>
      </c>
      <c r="C9749" s="1">
        <v>41838.5</v>
      </c>
      <c r="D9749">
        <v>2</v>
      </c>
      <c r="E9749" t="s">
        <v>14</v>
      </c>
      <c r="F9749" t="s">
        <v>15</v>
      </c>
      <c r="G9749">
        <v>10</v>
      </c>
      <c r="H9749" t="str">
        <f t="shared" si="770"/>
        <v>KD</v>
      </c>
      <c r="I9749" s="2">
        <f t="shared" si="767"/>
        <v>2014</v>
      </c>
      <c r="J9749" s="2">
        <f t="shared" si="768"/>
        <v>7</v>
      </c>
      <c r="K9749" t="str">
        <f t="shared" si="769"/>
        <v>Waterjuffer</v>
      </c>
      <c r="L9749" s="25">
        <f t="shared" si="771"/>
        <v>28.285714285714285</v>
      </c>
    </row>
    <row r="9750" spans="1:12" x14ac:dyDescent="0.25">
      <c r="A9750">
        <v>523</v>
      </c>
      <c r="B9750" t="s">
        <v>88</v>
      </c>
      <c r="C9750" s="1">
        <v>41838.5</v>
      </c>
      <c r="D9750">
        <v>2</v>
      </c>
      <c r="E9750" t="s">
        <v>20</v>
      </c>
      <c r="F9750" t="s">
        <v>21</v>
      </c>
      <c r="G9750">
        <v>58</v>
      </c>
      <c r="H9750" t="str">
        <f t="shared" si="770"/>
        <v>KD</v>
      </c>
      <c r="I9750" s="2">
        <f t="shared" si="767"/>
        <v>2014</v>
      </c>
      <c r="J9750" s="2">
        <f t="shared" si="768"/>
        <v>7</v>
      </c>
      <c r="K9750" t="str">
        <f t="shared" si="769"/>
        <v>Waterjuffer</v>
      </c>
      <c r="L9750" s="25">
        <f t="shared" si="771"/>
        <v>28.285714285714285</v>
      </c>
    </row>
    <row r="9751" spans="1:12" x14ac:dyDescent="0.25">
      <c r="A9751">
        <v>523</v>
      </c>
      <c r="B9751" t="s">
        <v>88</v>
      </c>
      <c r="C9751" s="1">
        <v>41838.5</v>
      </c>
      <c r="D9751">
        <v>2</v>
      </c>
      <c r="E9751" t="s">
        <v>61</v>
      </c>
      <c r="F9751" t="s">
        <v>62</v>
      </c>
      <c r="G9751">
        <v>3</v>
      </c>
      <c r="H9751" t="str">
        <f t="shared" si="770"/>
        <v>KD</v>
      </c>
      <c r="I9751" s="2">
        <f t="shared" si="767"/>
        <v>2014</v>
      </c>
      <c r="J9751" s="2">
        <f t="shared" si="768"/>
        <v>7</v>
      </c>
      <c r="K9751" t="str">
        <f t="shared" si="769"/>
        <v>Waterjuffer</v>
      </c>
      <c r="L9751" s="25">
        <f t="shared" si="771"/>
        <v>28.285714285714285</v>
      </c>
    </row>
    <row r="9752" spans="1:12" x14ac:dyDescent="0.25">
      <c r="A9752">
        <v>523</v>
      </c>
      <c r="B9752" t="s">
        <v>88</v>
      </c>
      <c r="C9752" s="1">
        <v>41838.5</v>
      </c>
      <c r="D9752">
        <v>2</v>
      </c>
      <c r="E9752" t="s">
        <v>71</v>
      </c>
      <c r="F9752" t="s">
        <v>72</v>
      </c>
      <c r="G9752">
        <v>14</v>
      </c>
      <c r="H9752" t="str">
        <f t="shared" si="770"/>
        <v>KD</v>
      </c>
      <c r="I9752" s="2">
        <f t="shared" si="767"/>
        <v>2014</v>
      </c>
      <c r="J9752" s="2">
        <f t="shared" si="768"/>
        <v>7</v>
      </c>
      <c r="K9752" t="str">
        <f t="shared" si="769"/>
        <v>Waterjuffer</v>
      </c>
      <c r="L9752" s="25">
        <f t="shared" si="771"/>
        <v>28.285714285714285</v>
      </c>
    </row>
    <row r="9753" spans="1:12" x14ac:dyDescent="0.25">
      <c r="A9753">
        <v>523</v>
      </c>
      <c r="B9753" t="s">
        <v>88</v>
      </c>
      <c r="C9753" s="1">
        <v>41838.5</v>
      </c>
      <c r="D9753">
        <v>2</v>
      </c>
      <c r="E9753" t="s">
        <v>26</v>
      </c>
      <c r="F9753" t="s">
        <v>27</v>
      </c>
      <c r="G9753">
        <v>4</v>
      </c>
      <c r="H9753" t="str">
        <f t="shared" si="770"/>
        <v>KD</v>
      </c>
      <c r="I9753" s="2">
        <f t="shared" si="767"/>
        <v>2014</v>
      </c>
      <c r="J9753" s="2">
        <f t="shared" si="768"/>
        <v>7</v>
      </c>
      <c r="K9753" t="str">
        <f t="shared" si="769"/>
        <v>Glazenmakers</v>
      </c>
      <c r="L9753" s="25">
        <f t="shared" si="771"/>
        <v>28.285714285714285</v>
      </c>
    </row>
    <row r="9754" spans="1:12" x14ac:dyDescent="0.25">
      <c r="A9754">
        <v>523</v>
      </c>
      <c r="B9754" t="s">
        <v>88</v>
      </c>
      <c r="C9754" s="1">
        <v>41838.5</v>
      </c>
      <c r="D9754">
        <v>2</v>
      </c>
      <c r="E9754" t="s">
        <v>32</v>
      </c>
      <c r="F9754" t="s">
        <v>33</v>
      </c>
      <c r="G9754">
        <v>8</v>
      </c>
      <c r="H9754" t="str">
        <f t="shared" si="770"/>
        <v>KD</v>
      </c>
      <c r="I9754" s="2">
        <f t="shared" si="767"/>
        <v>2014</v>
      </c>
      <c r="J9754" s="2">
        <f t="shared" si="768"/>
        <v>7</v>
      </c>
      <c r="K9754" t="str">
        <f t="shared" si="769"/>
        <v>Korenbouten</v>
      </c>
      <c r="L9754" s="25">
        <f t="shared" si="771"/>
        <v>28.285714285714285</v>
      </c>
    </row>
    <row r="9755" spans="1:12" x14ac:dyDescent="0.25">
      <c r="A9755">
        <v>523</v>
      </c>
      <c r="B9755" t="s">
        <v>88</v>
      </c>
      <c r="C9755" s="1">
        <v>41838.5</v>
      </c>
      <c r="D9755">
        <v>2</v>
      </c>
      <c r="E9755" t="s">
        <v>42</v>
      </c>
      <c r="F9755" t="s">
        <v>43</v>
      </c>
      <c r="G9755">
        <v>5</v>
      </c>
      <c r="H9755" t="str">
        <f t="shared" si="770"/>
        <v>KD</v>
      </c>
      <c r="I9755" s="2">
        <f t="shared" si="767"/>
        <v>2014</v>
      </c>
      <c r="J9755" s="2">
        <f t="shared" si="768"/>
        <v>7</v>
      </c>
      <c r="K9755" t="str">
        <f t="shared" si="769"/>
        <v>Korenbouten</v>
      </c>
      <c r="L9755" s="25">
        <f t="shared" si="771"/>
        <v>28.285714285714285</v>
      </c>
    </row>
    <row r="9756" spans="1:12" x14ac:dyDescent="0.25">
      <c r="A9756">
        <v>523</v>
      </c>
      <c r="B9756" t="s">
        <v>88</v>
      </c>
      <c r="C9756" s="1">
        <v>41838.5</v>
      </c>
      <c r="D9756">
        <v>4</v>
      </c>
      <c r="E9756" t="s">
        <v>26</v>
      </c>
      <c r="F9756" t="s">
        <v>27</v>
      </c>
      <c r="G9756">
        <v>3</v>
      </c>
      <c r="H9756" t="str">
        <f t="shared" si="770"/>
        <v>KD</v>
      </c>
      <c r="I9756" s="2">
        <f t="shared" si="767"/>
        <v>2014</v>
      </c>
      <c r="J9756" s="2">
        <f t="shared" si="768"/>
        <v>7</v>
      </c>
      <c r="K9756" t="str">
        <f t="shared" si="769"/>
        <v>Glazenmakers</v>
      </c>
      <c r="L9756" s="25">
        <f t="shared" si="771"/>
        <v>28.285714285714285</v>
      </c>
    </row>
    <row r="9757" spans="1:12" x14ac:dyDescent="0.25">
      <c r="A9757">
        <v>523</v>
      </c>
      <c r="B9757" t="s">
        <v>88</v>
      </c>
      <c r="C9757" s="1">
        <v>41844.59375</v>
      </c>
      <c r="D9757">
        <v>1</v>
      </c>
      <c r="E9757" t="s">
        <v>30</v>
      </c>
      <c r="F9757" t="s">
        <v>31</v>
      </c>
      <c r="G9757">
        <v>3</v>
      </c>
      <c r="H9757" t="str">
        <f t="shared" si="770"/>
        <v>KD</v>
      </c>
      <c r="I9757" s="2">
        <f t="shared" si="767"/>
        <v>2014</v>
      </c>
      <c r="J9757" s="2">
        <f t="shared" si="768"/>
        <v>7</v>
      </c>
      <c r="K9757" t="str">
        <f t="shared" si="769"/>
        <v>Pantserjuffers</v>
      </c>
      <c r="L9757" s="25">
        <f t="shared" si="771"/>
        <v>29.142857142857142</v>
      </c>
    </row>
    <row r="9758" spans="1:12" x14ac:dyDescent="0.25">
      <c r="A9758">
        <v>523</v>
      </c>
      <c r="B9758" t="s">
        <v>88</v>
      </c>
      <c r="C9758" s="1">
        <v>41844.59375</v>
      </c>
      <c r="D9758">
        <v>1</v>
      </c>
      <c r="E9758" t="s">
        <v>10</v>
      </c>
      <c r="F9758" t="s">
        <v>11</v>
      </c>
      <c r="G9758">
        <v>104</v>
      </c>
      <c r="H9758" t="str">
        <f t="shared" si="770"/>
        <v>KD</v>
      </c>
      <c r="I9758" s="2">
        <f t="shared" si="767"/>
        <v>2014</v>
      </c>
      <c r="J9758" s="2">
        <f t="shared" si="768"/>
        <v>7</v>
      </c>
      <c r="K9758" t="str">
        <f t="shared" si="769"/>
        <v>Waterjuffer</v>
      </c>
      <c r="L9758" s="25">
        <f t="shared" si="771"/>
        <v>29.142857142857142</v>
      </c>
    </row>
    <row r="9759" spans="1:12" x14ac:dyDescent="0.25">
      <c r="A9759">
        <v>523</v>
      </c>
      <c r="B9759" t="s">
        <v>88</v>
      </c>
      <c r="C9759" s="1">
        <v>41844.59375</v>
      </c>
      <c r="D9759">
        <v>1</v>
      </c>
      <c r="E9759" t="s">
        <v>14</v>
      </c>
      <c r="F9759" t="s">
        <v>15</v>
      </c>
      <c r="G9759">
        <v>12</v>
      </c>
      <c r="H9759" t="str">
        <f t="shared" si="770"/>
        <v>KD</v>
      </c>
      <c r="I9759" s="2">
        <f t="shared" si="767"/>
        <v>2014</v>
      </c>
      <c r="J9759" s="2">
        <f t="shared" si="768"/>
        <v>7</v>
      </c>
      <c r="K9759" t="str">
        <f t="shared" si="769"/>
        <v>Waterjuffer</v>
      </c>
      <c r="L9759" s="25">
        <f t="shared" si="771"/>
        <v>29.142857142857142</v>
      </c>
    </row>
    <row r="9760" spans="1:12" x14ac:dyDescent="0.25">
      <c r="A9760">
        <v>523</v>
      </c>
      <c r="B9760" t="s">
        <v>88</v>
      </c>
      <c r="C9760" s="1">
        <v>41844.59375</v>
      </c>
      <c r="D9760">
        <v>1</v>
      </c>
      <c r="E9760" t="s">
        <v>20</v>
      </c>
      <c r="F9760" t="s">
        <v>21</v>
      </c>
      <c r="G9760">
        <v>55</v>
      </c>
      <c r="H9760" t="str">
        <f t="shared" si="770"/>
        <v>KD</v>
      </c>
      <c r="I9760" s="2">
        <f t="shared" si="767"/>
        <v>2014</v>
      </c>
      <c r="J9760" s="2">
        <f t="shared" si="768"/>
        <v>7</v>
      </c>
      <c r="K9760" t="str">
        <f t="shared" si="769"/>
        <v>Waterjuffer</v>
      </c>
      <c r="L9760" s="25">
        <f t="shared" si="771"/>
        <v>29.142857142857142</v>
      </c>
    </row>
    <row r="9761" spans="1:12" x14ac:dyDescent="0.25">
      <c r="A9761">
        <v>523</v>
      </c>
      <c r="B9761" t="s">
        <v>88</v>
      </c>
      <c r="C9761" s="1">
        <v>41844.59375</v>
      </c>
      <c r="D9761">
        <v>1</v>
      </c>
      <c r="E9761" t="s">
        <v>61</v>
      </c>
      <c r="F9761" t="s">
        <v>62</v>
      </c>
      <c r="G9761">
        <v>6</v>
      </c>
      <c r="H9761" t="str">
        <f t="shared" si="770"/>
        <v>KD</v>
      </c>
      <c r="I9761" s="2">
        <f t="shared" si="767"/>
        <v>2014</v>
      </c>
      <c r="J9761" s="2">
        <f t="shared" si="768"/>
        <v>7</v>
      </c>
      <c r="K9761" t="str">
        <f t="shared" si="769"/>
        <v>Waterjuffer</v>
      </c>
      <c r="L9761" s="25">
        <f t="shared" si="771"/>
        <v>29.142857142857142</v>
      </c>
    </row>
    <row r="9762" spans="1:12" x14ac:dyDescent="0.25">
      <c r="A9762">
        <v>523</v>
      </c>
      <c r="B9762" t="s">
        <v>88</v>
      </c>
      <c r="C9762" s="1">
        <v>41844.59375</v>
      </c>
      <c r="D9762">
        <v>1</v>
      </c>
      <c r="E9762" t="s">
        <v>71</v>
      </c>
      <c r="F9762" t="s">
        <v>72</v>
      </c>
      <c r="G9762">
        <v>84</v>
      </c>
      <c r="H9762" t="str">
        <f t="shared" si="770"/>
        <v>KD</v>
      </c>
      <c r="I9762" s="2">
        <f t="shared" si="767"/>
        <v>2014</v>
      </c>
      <c r="J9762" s="2">
        <f t="shared" si="768"/>
        <v>7</v>
      </c>
      <c r="K9762" t="str">
        <f t="shared" si="769"/>
        <v>Waterjuffer</v>
      </c>
      <c r="L9762" s="25">
        <f t="shared" si="771"/>
        <v>29.142857142857142</v>
      </c>
    </row>
    <row r="9763" spans="1:12" x14ac:dyDescent="0.25">
      <c r="A9763">
        <v>523</v>
      </c>
      <c r="B9763" t="s">
        <v>88</v>
      </c>
      <c r="C9763" s="1">
        <v>41844.59375</v>
      </c>
      <c r="D9763">
        <v>1</v>
      </c>
      <c r="E9763" t="s">
        <v>26</v>
      </c>
      <c r="F9763" t="s">
        <v>27</v>
      </c>
      <c r="G9763">
        <v>4</v>
      </c>
      <c r="H9763" t="str">
        <f t="shared" si="770"/>
        <v>KD</v>
      </c>
      <c r="I9763" s="2">
        <f t="shared" si="767"/>
        <v>2014</v>
      </c>
      <c r="J9763" s="2">
        <f t="shared" si="768"/>
        <v>7</v>
      </c>
      <c r="K9763" t="str">
        <f t="shared" si="769"/>
        <v>Glazenmakers</v>
      </c>
      <c r="L9763" s="25">
        <f t="shared" si="771"/>
        <v>29.142857142857142</v>
      </c>
    </row>
    <row r="9764" spans="1:12" x14ac:dyDescent="0.25">
      <c r="A9764">
        <v>523</v>
      </c>
      <c r="B9764" t="s">
        <v>88</v>
      </c>
      <c r="C9764" s="1">
        <v>41844.59375</v>
      </c>
      <c r="D9764">
        <v>1</v>
      </c>
      <c r="E9764" t="s">
        <v>18</v>
      </c>
      <c r="F9764" t="s">
        <v>19</v>
      </c>
      <c r="G9764">
        <v>1</v>
      </c>
      <c r="H9764" t="str">
        <f t="shared" si="770"/>
        <v>KD</v>
      </c>
      <c r="I9764" s="2">
        <f t="shared" si="767"/>
        <v>2014</v>
      </c>
      <c r="J9764" s="2">
        <f t="shared" si="768"/>
        <v>7</v>
      </c>
      <c r="K9764" t="str">
        <f t="shared" si="769"/>
        <v>Korenbouten</v>
      </c>
      <c r="L9764" s="25">
        <f t="shared" si="771"/>
        <v>29.142857142857142</v>
      </c>
    </row>
    <row r="9765" spans="1:12" x14ac:dyDescent="0.25">
      <c r="A9765">
        <v>523</v>
      </c>
      <c r="B9765" t="s">
        <v>88</v>
      </c>
      <c r="C9765" s="1">
        <v>41844.59375</v>
      </c>
      <c r="D9765">
        <v>1</v>
      </c>
      <c r="E9765" t="s">
        <v>32</v>
      </c>
      <c r="F9765" t="s">
        <v>33</v>
      </c>
      <c r="G9765">
        <v>3</v>
      </c>
      <c r="H9765" t="str">
        <f t="shared" si="770"/>
        <v>KD</v>
      </c>
      <c r="I9765" s="2">
        <f t="shared" si="767"/>
        <v>2014</v>
      </c>
      <c r="J9765" s="2">
        <f t="shared" si="768"/>
        <v>7</v>
      </c>
      <c r="K9765" t="str">
        <f t="shared" si="769"/>
        <v>Korenbouten</v>
      </c>
      <c r="L9765" s="25">
        <f t="shared" si="771"/>
        <v>29.142857142857142</v>
      </c>
    </row>
    <row r="9766" spans="1:12" x14ac:dyDescent="0.25">
      <c r="A9766">
        <v>523</v>
      </c>
      <c r="B9766" t="s">
        <v>88</v>
      </c>
      <c r="C9766" s="1">
        <v>41844.59375</v>
      </c>
      <c r="D9766">
        <v>1</v>
      </c>
      <c r="E9766" t="s">
        <v>42</v>
      </c>
      <c r="F9766" t="s">
        <v>43</v>
      </c>
      <c r="G9766">
        <v>3</v>
      </c>
      <c r="H9766" t="str">
        <f t="shared" si="770"/>
        <v>KD</v>
      </c>
      <c r="I9766" s="2">
        <f t="shared" si="767"/>
        <v>2014</v>
      </c>
      <c r="J9766" s="2">
        <f t="shared" si="768"/>
        <v>7</v>
      </c>
      <c r="K9766" t="str">
        <f t="shared" si="769"/>
        <v>Korenbouten</v>
      </c>
      <c r="L9766" s="25">
        <f t="shared" si="771"/>
        <v>29.142857142857142</v>
      </c>
    </row>
    <row r="9767" spans="1:12" x14ac:dyDescent="0.25">
      <c r="A9767">
        <v>523</v>
      </c>
      <c r="B9767" t="s">
        <v>88</v>
      </c>
      <c r="C9767" s="1">
        <v>41844.59375</v>
      </c>
      <c r="D9767">
        <v>2</v>
      </c>
      <c r="E9767" t="s">
        <v>10</v>
      </c>
      <c r="F9767" t="s">
        <v>11</v>
      </c>
      <c r="G9767">
        <v>54</v>
      </c>
      <c r="H9767" t="str">
        <f t="shared" si="770"/>
        <v>KD</v>
      </c>
      <c r="I9767" s="2">
        <f t="shared" si="767"/>
        <v>2014</v>
      </c>
      <c r="J9767" s="2">
        <f t="shared" si="768"/>
        <v>7</v>
      </c>
      <c r="K9767" t="str">
        <f t="shared" si="769"/>
        <v>Waterjuffer</v>
      </c>
      <c r="L9767" s="25">
        <f t="shared" si="771"/>
        <v>29.142857142857142</v>
      </c>
    </row>
    <row r="9768" spans="1:12" x14ac:dyDescent="0.25">
      <c r="A9768">
        <v>523</v>
      </c>
      <c r="B9768" t="s">
        <v>88</v>
      </c>
      <c r="C9768" s="1">
        <v>41844.59375</v>
      </c>
      <c r="D9768">
        <v>2</v>
      </c>
      <c r="E9768" t="s">
        <v>14</v>
      </c>
      <c r="F9768" t="s">
        <v>15</v>
      </c>
      <c r="G9768">
        <v>12</v>
      </c>
      <c r="H9768" t="str">
        <f t="shared" si="770"/>
        <v>KD</v>
      </c>
      <c r="I9768" s="2">
        <f t="shared" si="767"/>
        <v>2014</v>
      </c>
      <c r="J9768" s="2">
        <f t="shared" si="768"/>
        <v>7</v>
      </c>
      <c r="K9768" t="str">
        <f t="shared" si="769"/>
        <v>Waterjuffer</v>
      </c>
      <c r="L9768" s="25">
        <f t="shared" si="771"/>
        <v>29.142857142857142</v>
      </c>
    </row>
    <row r="9769" spans="1:12" x14ac:dyDescent="0.25">
      <c r="A9769">
        <v>523</v>
      </c>
      <c r="B9769" t="s">
        <v>88</v>
      </c>
      <c r="C9769" s="1">
        <v>41844.59375</v>
      </c>
      <c r="D9769">
        <v>2</v>
      </c>
      <c r="E9769" t="s">
        <v>20</v>
      </c>
      <c r="F9769" t="s">
        <v>21</v>
      </c>
      <c r="G9769">
        <v>61</v>
      </c>
      <c r="H9769" t="str">
        <f t="shared" si="770"/>
        <v>KD</v>
      </c>
      <c r="I9769" s="2">
        <f t="shared" si="767"/>
        <v>2014</v>
      </c>
      <c r="J9769" s="2">
        <f t="shared" si="768"/>
        <v>7</v>
      </c>
      <c r="K9769" t="str">
        <f t="shared" si="769"/>
        <v>Waterjuffer</v>
      </c>
      <c r="L9769" s="25">
        <f t="shared" si="771"/>
        <v>29.142857142857142</v>
      </c>
    </row>
    <row r="9770" spans="1:12" x14ac:dyDescent="0.25">
      <c r="A9770">
        <v>523</v>
      </c>
      <c r="B9770" t="s">
        <v>88</v>
      </c>
      <c r="C9770" s="1">
        <v>41844.59375</v>
      </c>
      <c r="D9770">
        <v>2</v>
      </c>
      <c r="E9770" t="s">
        <v>71</v>
      </c>
      <c r="F9770" t="s">
        <v>72</v>
      </c>
      <c r="G9770">
        <v>55</v>
      </c>
      <c r="H9770" t="str">
        <f t="shared" si="770"/>
        <v>KD</v>
      </c>
      <c r="I9770" s="2">
        <f t="shared" si="767"/>
        <v>2014</v>
      </c>
      <c r="J9770" s="2">
        <f t="shared" si="768"/>
        <v>7</v>
      </c>
      <c r="K9770" t="str">
        <f t="shared" si="769"/>
        <v>Waterjuffer</v>
      </c>
      <c r="L9770" s="25">
        <f t="shared" si="771"/>
        <v>29.142857142857142</v>
      </c>
    </row>
    <row r="9771" spans="1:12" x14ac:dyDescent="0.25">
      <c r="A9771">
        <v>523</v>
      </c>
      <c r="B9771" t="s">
        <v>88</v>
      </c>
      <c r="C9771" s="1">
        <v>41844.59375</v>
      </c>
      <c r="D9771">
        <v>2</v>
      </c>
      <c r="E9771" t="s">
        <v>26</v>
      </c>
      <c r="F9771" t="s">
        <v>27</v>
      </c>
      <c r="G9771">
        <v>7</v>
      </c>
      <c r="H9771" t="str">
        <f t="shared" si="770"/>
        <v>KD</v>
      </c>
      <c r="I9771" s="2">
        <f t="shared" si="767"/>
        <v>2014</v>
      </c>
      <c r="J9771" s="2">
        <f t="shared" si="768"/>
        <v>7</v>
      </c>
      <c r="K9771" t="str">
        <f t="shared" si="769"/>
        <v>Glazenmakers</v>
      </c>
      <c r="L9771" s="25">
        <f t="shared" si="771"/>
        <v>29.142857142857142</v>
      </c>
    </row>
    <row r="9772" spans="1:12" x14ac:dyDescent="0.25">
      <c r="A9772">
        <v>523</v>
      </c>
      <c r="B9772" t="s">
        <v>88</v>
      </c>
      <c r="C9772" s="1">
        <v>41844.59375</v>
      </c>
      <c r="D9772">
        <v>2</v>
      </c>
      <c r="E9772" t="s">
        <v>32</v>
      </c>
      <c r="F9772" t="s">
        <v>33</v>
      </c>
      <c r="G9772">
        <v>7</v>
      </c>
      <c r="H9772" t="str">
        <f t="shared" si="770"/>
        <v>KD</v>
      </c>
      <c r="I9772" s="2">
        <f t="shared" si="767"/>
        <v>2014</v>
      </c>
      <c r="J9772" s="2">
        <f t="shared" si="768"/>
        <v>7</v>
      </c>
      <c r="K9772" t="str">
        <f t="shared" si="769"/>
        <v>Korenbouten</v>
      </c>
      <c r="L9772" s="25">
        <f t="shared" si="771"/>
        <v>29.142857142857142</v>
      </c>
    </row>
    <row r="9773" spans="1:12" x14ac:dyDescent="0.25">
      <c r="A9773">
        <v>523</v>
      </c>
      <c r="B9773" t="s">
        <v>88</v>
      </c>
      <c r="C9773" s="1">
        <v>41844.59375</v>
      </c>
      <c r="D9773">
        <v>2</v>
      </c>
      <c r="E9773" t="s">
        <v>42</v>
      </c>
      <c r="F9773" t="s">
        <v>43</v>
      </c>
      <c r="G9773">
        <v>3</v>
      </c>
      <c r="H9773" t="str">
        <f t="shared" si="770"/>
        <v>KD</v>
      </c>
      <c r="I9773" s="2">
        <f t="shared" si="767"/>
        <v>2014</v>
      </c>
      <c r="J9773" s="2">
        <f t="shared" si="768"/>
        <v>7</v>
      </c>
      <c r="K9773" t="str">
        <f t="shared" si="769"/>
        <v>Korenbouten</v>
      </c>
      <c r="L9773" s="25">
        <f t="shared" si="771"/>
        <v>29.142857142857142</v>
      </c>
    </row>
    <row r="9774" spans="1:12" x14ac:dyDescent="0.25">
      <c r="A9774">
        <v>523</v>
      </c>
      <c r="B9774" t="s">
        <v>88</v>
      </c>
      <c r="C9774" s="1">
        <v>41844.59375</v>
      </c>
      <c r="D9774">
        <v>4</v>
      </c>
      <c r="E9774" t="s">
        <v>26</v>
      </c>
      <c r="F9774" t="s">
        <v>27</v>
      </c>
      <c r="G9774">
        <v>2</v>
      </c>
      <c r="H9774" t="str">
        <f t="shared" si="770"/>
        <v>KD</v>
      </c>
      <c r="I9774" s="2">
        <f t="shared" si="767"/>
        <v>2014</v>
      </c>
      <c r="J9774" s="2">
        <f t="shared" si="768"/>
        <v>7</v>
      </c>
      <c r="K9774" t="str">
        <f t="shared" si="769"/>
        <v>Glazenmakers</v>
      </c>
      <c r="L9774" s="25">
        <f t="shared" si="771"/>
        <v>29.142857142857142</v>
      </c>
    </row>
    <row r="9775" spans="1:12" x14ac:dyDescent="0.25">
      <c r="A9775">
        <v>523</v>
      </c>
      <c r="B9775" t="s">
        <v>88</v>
      </c>
      <c r="C9775" s="1">
        <v>41851.59375</v>
      </c>
      <c r="D9775">
        <v>1</v>
      </c>
      <c r="E9775" t="s">
        <v>30</v>
      </c>
      <c r="F9775" t="s">
        <v>31</v>
      </c>
      <c r="G9775">
        <v>7</v>
      </c>
      <c r="H9775" t="str">
        <f t="shared" si="770"/>
        <v>KD</v>
      </c>
      <c r="I9775" s="2">
        <f t="shared" si="767"/>
        <v>2014</v>
      </c>
      <c r="J9775" s="2">
        <f t="shared" si="768"/>
        <v>7</v>
      </c>
      <c r="K9775" t="str">
        <f t="shared" si="769"/>
        <v>Pantserjuffers</v>
      </c>
      <c r="L9775" s="25">
        <f t="shared" si="771"/>
        <v>30.142857142857142</v>
      </c>
    </row>
    <row r="9776" spans="1:12" x14ac:dyDescent="0.25">
      <c r="A9776">
        <v>523</v>
      </c>
      <c r="B9776" t="s">
        <v>88</v>
      </c>
      <c r="C9776" s="1">
        <v>41851.59375</v>
      </c>
      <c r="D9776">
        <v>1</v>
      </c>
      <c r="E9776" t="s">
        <v>34</v>
      </c>
      <c r="F9776" t="s">
        <v>35</v>
      </c>
      <c r="G9776">
        <v>7</v>
      </c>
      <c r="H9776" t="str">
        <f t="shared" si="770"/>
        <v>KD</v>
      </c>
      <c r="I9776" s="2">
        <f t="shared" si="767"/>
        <v>2014</v>
      </c>
      <c r="J9776" s="2">
        <f t="shared" si="768"/>
        <v>7</v>
      </c>
      <c r="K9776" t="str">
        <f t="shared" si="769"/>
        <v>Pantserjuffers</v>
      </c>
      <c r="L9776" s="25">
        <f t="shared" si="771"/>
        <v>30.142857142857142</v>
      </c>
    </row>
    <row r="9777" spans="1:12" x14ac:dyDescent="0.25">
      <c r="A9777">
        <v>523</v>
      </c>
      <c r="B9777" t="s">
        <v>88</v>
      </c>
      <c r="C9777" s="1">
        <v>41851.59375</v>
      </c>
      <c r="D9777">
        <v>1</v>
      </c>
      <c r="E9777" t="s">
        <v>10</v>
      </c>
      <c r="F9777" t="s">
        <v>11</v>
      </c>
      <c r="G9777">
        <v>127</v>
      </c>
      <c r="H9777" t="str">
        <f t="shared" si="770"/>
        <v>KD</v>
      </c>
      <c r="I9777" s="2">
        <f t="shared" si="767"/>
        <v>2014</v>
      </c>
      <c r="J9777" s="2">
        <f t="shared" si="768"/>
        <v>7</v>
      </c>
      <c r="K9777" t="str">
        <f t="shared" si="769"/>
        <v>Waterjuffer</v>
      </c>
      <c r="L9777" s="25">
        <f t="shared" si="771"/>
        <v>30.142857142857142</v>
      </c>
    </row>
    <row r="9778" spans="1:12" x14ac:dyDescent="0.25">
      <c r="A9778">
        <v>523</v>
      </c>
      <c r="B9778" t="s">
        <v>88</v>
      </c>
      <c r="C9778" s="1">
        <v>41851.59375</v>
      </c>
      <c r="D9778">
        <v>1</v>
      </c>
      <c r="E9778" t="s">
        <v>14</v>
      </c>
      <c r="F9778" t="s">
        <v>15</v>
      </c>
      <c r="G9778">
        <v>12</v>
      </c>
      <c r="H9778" t="str">
        <f t="shared" si="770"/>
        <v>KD</v>
      </c>
      <c r="I9778" s="2">
        <f t="shared" si="767"/>
        <v>2014</v>
      </c>
      <c r="J9778" s="2">
        <f t="shared" si="768"/>
        <v>7</v>
      </c>
      <c r="K9778" t="str">
        <f t="shared" si="769"/>
        <v>Waterjuffer</v>
      </c>
      <c r="L9778" s="25">
        <f t="shared" si="771"/>
        <v>30.142857142857142</v>
      </c>
    </row>
    <row r="9779" spans="1:12" x14ac:dyDescent="0.25">
      <c r="A9779">
        <v>523</v>
      </c>
      <c r="B9779" t="s">
        <v>88</v>
      </c>
      <c r="C9779" s="1">
        <v>41851.59375</v>
      </c>
      <c r="D9779">
        <v>1</v>
      </c>
      <c r="E9779" t="s">
        <v>20</v>
      </c>
      <c r="F9779" t="s">
        <v>21</v>
      </c>
      <c r="G9779">
        <v>133</v>
      </c>
      <c r="H9779" t="str">
        <f t="shared" si="770"/>
        <v>KD</v>
      </c>
      <c r="I9779" s="2">
        <f t="shared" ref="I9779:I9842" si="772">YEAR(C9779)</f>
        <v>2014</v>
      </c>
      <c r="J9779" s="2">
        <f t="shared" ref="J9779:J9842" si="773">MONTH(C9779)</f>
        <v>7</v>
      </c>
      <c r="K9779" t="str">
        <f t="shared" ref="K9779:K9842" si="774">VLOOKUP(E9779,$Q$2:$R$100,2,FALSE)</f>
        <v>Waterjuffer</v>
      </c>
      <c r="L9779" s="25">
        <f t="shared" si="771"/>
        <v>30.142857142857142</v>
      </c>
    </row>
    <row r="9780" spans="1:12" x14ac:dyDescent="0.25">
      <c r="A9780">
        <v>523</v>
      </c>
      <c r="B9780" t="s">
        <v>88</v>
      </c>
      <c r="C9780" s="1">
        <v>41851.59375</v>
      </c>
      <c r="D9780">
        <v>1</v>
      </c>
      <c r="E9780" t="s">
        <v>61</v>
      </c>
      <c r="F9780" t="s">
        <v>62</v>
      </c>
      <c r="G9780">
        <v>8</v>
      </c>
      <c r="H9780" t="str">
        <f t="shared" si="770"/>
        <v>KD</v>
      </c>
      <c r="I9780" s="2">
        <f t="shared" si="772"/>
        <v>2014</v>
      </c>
      <c r="J9780" s="2">
        <f t="shared" si="773"/>
        <v>7</v>
      </c>
      <c r="K9780" t="str">
        <f t="shared" si="774"/>
        <v>Waterjuffer</v>
      </c>
      <c r="L9780" s="25">
        <f t="shared" si="771"/>
        <v>30.142857142857142</v>
      </c>
    </row>
    <row r="9781" spans="1:12" x14ac:dyDescent="0.25">
      <c r="A9781">
        <v>523</v>
      </c>
      <c r="B9781" t="s">
        <v>88</v>
      </c>
      <c r="C9781" s="1">
        <v>41851.59375</v>
      </c>
      <c r="D9781">
        <v>1</v>
      </c>
      <c r="E9781" t="s">
        <v>71</v>
      </c>
      <c r="F9781" t="s">
        <v>72</v>
      </c>
      <c r="G9781">
        <v>125</v>
      </c>
      <c r="H9781" t="str">
        <f t="shared" si="770"/>
        <v>KD</v>
      </c>
      <c r="I9781" s="2">
        <f t="shared" si="772"/>
        <v>2014</v>
      </c>
      <c r="J9781" s="2">
        <f t="shared" si="773"/>
        <v>7</v>
      </c>
      <c r="K9781" t="str">
        <f t="shared" si="774"/>
        <v>Waterjuffer</v>
      </c>
      <c r="L9781" s="25">
        <f t="shared" si="771"/>
        <v>30.142857142857142</v>
      </c>
    </row>
    <row r="9782" spans="1:12" x14ac:dyDescent="0.25">
      <c r="A9782">
        <v>523</v>
      </c>
      <c r="B9782" t="s">
        <v>88</v>
      </c>
      <c r="C9782" s="1">
        <v>41851.59375</v>
      </c>
      <c r="D9782">
        <v>1</v>
      </c>
      <c r="E9782" t="s">
        <v>26</v>
      </c>
      <c r="F9782" t="s">
        <v>27</v>
      </c>
      <c r="G9782">
        <v>5</v>
      </c>
      <c r="H9782" t="str">
        <f t="shared" si="770"/>
        <v>KD</v>
      </c>
      <c r="I9782" s="2">
        <f t="shared" si="772"/>
        <v>2014</v>
      </c>
      <c r="J9782" s="2">
        <f t="shared" si="773"/>
        <v>7</v>
      </c>
      <c r="K9782" t="str">
        <f t="shared" si="774"/>
        <v>Glazenmakers</v>
      </c>
      <c r="L9782" s="25">
        <f t="shared" si="771"/>
        <v>30.142857142857142</v>
      </c>
    </row>
    <row r="9783" spans="1:12" x14ac:dyDescent="0.25">
      <c r="A9783">
        <v>523</v>
      </c>
      <c r="B9783" t="s">
        <v>88</v>
      </c>
      <c r="C9783" s="1">
        <v>41851.59375</v>
      </c>
      <c r="D9783">
        <v>1</v>
      </c>
      <c r="E9783" t="s">
        <v>28</v>
      </c>
      <c r="F9783" t="s">
        <v>29</v>
      </c>
      <c r="G9783">
        <v>4</v>
      </c>
      <c r="H9783" t="str">
        <f t="shared" si="770"/>
        <v>KD</v>
      </c>
      <c r="I9783" s="2">
        <f t="shared" si="772"/>
        <v>2014</v>
      </c>
      <c r="J9783" s="2">
        <f t="shared" si="773"/>
        <v>7</v>
      </c>
      <c r="K9783" t="str">
        <f t="shared" si="774"/>
        <v>Korenbouten</v>
      </c>
      <c r="L9783" s="25">
        <f t="shared" si="771"/>
        <v>30.142857142857142</v>
      </c>
    </row>
    <row r="9784" spans="1:12" x14ac:dyDescent="0.25">
      <c r="A9784">
        <v>523</v>
      </c>
      <c r="B9784" t="s">
        <v>88</v>
      </c>
      <c r="C9784" s="1">
        <v>41851.59375</v>
      </c>
      <c r="D9784">
        <v>1</v>
      </c>
      <c r="E9784" t="s">
        <v>18</v>
      </c>
      <c r="F9784" t="s">
        <v>19</v>
      </c>
      <c r="G9784">
        <v>4</v>
      </c>
      <c r="H9784" t="str">
        <f t="shared" si="770"/>
        <v>KD</v>
      </c>
      <c r="I9784" s="2">
        <f t="shared" si="772"/>
        <v>2014</v>
      </c>
      <c r="J9784" s="2">
        <f t="shared" si="773"/>
        <v>7</v>
      </c>
      <c r="K9784" t="str">
        <f t="shared" si="774"/>
        <v>Korenbouten</v>
      </c>
      <c r="L9784" s="25">
        <f t="shared" si="771"/>
        <v>30.142857142857142</v>
      </c>
    </row>
    <row r="9785" spans="1:12" x14ac:dyDescent="0.25">
      <c r="A9785">
        <v>523</v>
      </c>
      <c r="B9785" t="s">
        <v>88</v>
      </c>
      <c r="C9785" s="1">
        <v>41851.59375</v>
      </c>
      <c r="D9785">
        <v>1</v>
      </c>
      <c r="E9785" t="s">
        <v>68</v>
      </c>
      <c r="F9785" t="s">
        <v>69</v>
      </c>
      <c r="G9785">
        <v>1</v>
      </c>
      <c r="H9785" t="str">
        <f t="shared" si="770"/>
        <v>KD</v>
      </c>
      <c r="I9785" s="2">
        <f t="shared" si="772"/>
        <v>2014</v>
      </c>
      <c r="J9785" s="2">
        <f t="shared" si="773"/>
        <v>7</v>
      </c>
      <c r="K9785" t="str">
        <f t="shared" si="774"/>
        <v>Korenbouten</v>
      </c>
      <c r="L9785" s="25">
        <f t="shared" si="771"/>
        <v>30.142857142857142</v>
      </c>
    </row>
    <row r="9786" spans="1:12" x14ac:dyDescent="0.25">
      <c r="A9786">
        <v>523</v>
      </c>
      <c r="B9786" t="s">
        <v>88</v>
      </c>
      <c r="C9786" s="1">
        <v>41851.59375</v>
      </c>
      <c r="D9786">
        <v>1</v>
      </c>
      <c r="E9786" t="s">
        <v>32</v>
      </c>
      <c r="F9786" t="s">
        <v>33</v>
      </c>
      <c r="G9786">
        <v>8</v>
      </c>
      <c r="H9786" t="str">
        <f t="shared" si="770"/>
        <v>KD</v>
      </c>
      <c r="I9786" s="2">
        <f t="shared" si="772"/>
        <v>2014</v>
      </c>
      <c r="J9786" s="2">
        <f t="shared" si="773"/>
        <v>7</v>
      </c>
      <c r="K9786" t="str">
        <f t="shared" si="774"/>
        <v>Korenbouten</v>
      </c>
      <c r="L9786" s="25">
        <f t="shared" si="771"/>
        <v>30.142857142857142</v>
      </c>
    </row>
    <row r="9787" spans="1:12" x14ac:dyDescent="0.25">
      <c r="A9787">
        <v>523</v>
      </c>
      <c r="B9787" t="s">
        <v>88</v>
      </c>
      <c r="C9787" s="1">
        <v>41851.59375</v>
      </c>
      <c r="D9787">
        <v>1</v>
      </c>
      <c r="E9787" t="s">
        <v>42</v>
      </c>
      <c r="F9787" t="s">
        <v>43</v>
      </c>
      <c r="G9787">
        <v>4</v>
      </c>
      <c r="H9787" t="str">
        <f t="shared" si="770"/>
        <v>KD</v>
      </c>
      <c r="I9787" s="2">
        <f t="shared" si="772"/>
        <v>2014</v>
      </c>
      <c r="J9787" s="2">
        <f t="shared" si="773"/>
        <v>7</v>
      </c>
      <c r="K9787" t="str">
        <f t="shared" si="774"/>
        <v>Korenbouten</v>
      </c>
      <c r="L9787" s="25">
        <f t="shared" si="771"/>
        <v>30.142857142857142</v>
      </c>
    </row>
    <row r="9788" spans="1:12" x14ac:dyDescent="0.25">
      <c r="A9788">
        <v>523</v>
      </c>
      <c r="B9788" t="s">
        <v>88</v>
      </c>
      <c r="C9788" s="1">
        <v>41851.59375</v>
      </c>
      <c r="D9788">
        <v>2</v>
      </c>
      <c r="E9788" t="s">
        <v>30</v>
      </c>
      <c r="F9788" t="s">
        <v>31</v>
      </c>
      <c r="G9788">
        <v>7</v>
      </c>
      <c r="H9788" t="str">
        <f t="shared" si="770"/>
        <v>KD</v>
      </c>
      <c r="I9788" s="2">
        <f t="shared" si="772"/>
        <v>2014</v>
      </c>
      <c r="J9788" s="2">
        <f t="shared" si="773"/>
        <v>7</v>
      </c>
      <c r="K9788" t="str">
        <f t="shared" si="774"/>
        <v>Pantserjuffers</v>
      </c>
      <c r="L9788" s="25">
        <f t="shared" si="771"/>
        <v>30.142857142857142</v>
      </c>
    </row>
    <row r="9789" spans="1:12" x14ac:dyDescent="0.25">
      <c r="A9789">
        <v>523</v>
      </c>
      <c r="B9789" t="s">
        <v>88</v>
      </c>
      <c r="C9789" s="1">
        <v>41851.59375</v>
      </c>
      <c r="D9789">
        <v>2</v>
      </c>
      <c r="E9789" t="s">
        <v>10</v>
      </c>
      <c r="F9789" t="s">
        <v>11</v>
      </c>
      <c r="G9789">
        <v>66</v>
      </c>
      <c r="H9789" t="str">
        <f t="shared" si="770"/>
        <v>KD</v>
      </c>
      <c r="I9789" s="2">
        <f t="shared" si="772"/>
        <v>2014</v>
      </c>
      <c r="J9789" s="2">
        <f t="shared" si="773"/>
        <v>7</v>
      </c>
      <c r="K9789" t="str">
        <f t="shared" si="774"/>
        <v>Waterjuffer</v>
      </c>
      <c r="L9789" s="25">
        <f t="shared" si="771"/>
        <v>30.142857142857142</v>
      </c>
    </row>
    <row r="9790" spans="1:12" x14ac:dyDescent="0.25">
      <c r="A9790">
        <v>523</v>
      </c>
      <c r="B9790" t="s">
        <v>88</v>
      </c>
      <c r="C9790" s="1">
        <v>41851.59375</v>
      </c>
      <c r="D9790">
        <v>2</v>
      </c>
      <c r="E9790" t="s">
        <v>14</v>
      </c>
      <c r="F9790" t="s">
        <v>15</v>
      </c>
      <c r="G9790">
        <v>13</v>
      </c>
      <c r="H9790" t="str">
        <f t="shared" si="770"/>
        <v>KD</v>
      </c>
      <c r="I9790" s="2">
        <f t="shared" si="772"/>
        <v>2014</v>
      </c>
      <c r="J9790" s="2">
        <f t="shared" si="773"/>
        <v>7</v>
      </c>
      <c r="K9790" t="str">
        <f t="shared" si="774"/>
        <v>Waterjuffer</v>
      </c>
      <c r="L9790" s="25">
        <f t="shared" si="771"/>
        <v>30.142857142857142</v>
      </c>
    </row>
    <row r="9791" spans="1:12" x14ac:dyDescent="0.25">
      <c r="A9791">
        <v>523</v>
      </c>
      <c r="B9791" t="s">
        <v>88</v>
      </c>
      <c r="C9791" s="1">
        <v>41851.59375</v>
      </c>
      <c r="D9791">
        <v>2</v>
      </c>
      <c r="E9791" t="s">
        <v>20</v>
      </c>
      <c r="F9791" t="s">
        <v>21</v>
      </c>
      <c r="G9791">
        <v>110</v>
      </c>
      <c r="H9791" t="str">
        <f t="shared" si="770"/>
        <v>KD</v>
      </c>
      <c r="I9791" s="2">
        <f t="shared" si="772"/>
        <v>2014</v>
      </c>
      <c r="J9791" s="2">
        <f t="shared" si="773"/>
        <v>7</v>
      </c>
      <c r="K9791" t="str">
        <f t="shared" si="774"/>
        <v>Waterjuffer</v>
      </c>
      <c r="L9791" s="25">
        <f t="shared" si="771"/>
        <v>30.142857142857142</v>
      </c>
    </row>
    <row r="9792" spans="1:12" x14ac:dyDescent="0.25">
      <c r="A9792">
        <v>523</v>
      </c>
      <c r="B9792" t="s">
        <v>88</v>
      </c>
      <c r="C9792" s="1">
        <v>41851.59375</v>
      </c>
      <c r="D9792">
        <v>2</v>
      </c>
      <c r="E9792" t="s">
        <v>61</v>
      </c>
      <c r="F9792" t="s">
        <v>62</v>
      </c>
      <c r="G9792">
        <v>7</v>
      </c>
      <c r="H9792" t="str">
        <f t="shared" si="770"/>
        <v>KD</v>
      </c>
      <c r="I9792" s="2">
        <f t="shared" si="772"/>
        <v>2014</v>
      </c>
      <c r="J9792" s="2">
        <f t="shared" si="773"/>
        <v>7</v>
      </c>
      <c r="K9792" t="str">
        <f t="shared" si="774"/>
        <v>Waterjuffer</v>
      </c>
      <c r="L9792" s="25">
        <f t="shared" si="771"/>
        <v>30.142857142857142</v>
      </c>
    </row>
    <row r="9793" spans="1:12" x14ac:dyDescent="0.25">
      <c r="A9793">
        <v>523</v>
      </c>
      <c r="B9793" t="s">
        <v>88</v>
      </c>
      <c r="C9793" s="1">
        <v>41851.59375</v>
      </c>
      <c r="D9793">
        <v>2</v>
      </c>
      <c r="E9793" t="s">
        <v>71</v>
      </c>
      <c r="F9793" t="s">
        <v>72</v>
      </c>
      <c r="G9793">
        <v>117</v>
      </c>
      <c r="H9793" t="str">
        <f t="shared" si="770"/>
        <v>KD</v>
      </c>
      <c r="I9793" s="2">
        <f t="shared" si="772"/>
        <v>2014</v>
      </c>
      <c r="J9793" s="2">
        <f t="shared" si="773"/>
        <v>7</v>
      </c>
      <c r="K9793" t="str">
        <f t="shared" si="774"/>
        <v>Waterjuffer</v>
      </c>
      <c r="L9793" s="25">
        <f t="shared" si="771"/>
        <v>30.142857142857142</v>
      </c>
    </row>
    <row r="9794" spans="1:12" x14ac:dyDescent="0.25">
      <c r="A9794">
        <v>523</v>
      </c>
      <c r="B9794" t="s">
        <v>88</v>
      </c>
      <c r="C9794" s="1">
        <v>41851.59375</v>
      </c>
      <c r="D9794">
        <v>2</v>
      </c>
      <c r="E9794" t="s">
        <v>63</v>
      </c>
      <c r="F9794" t="s">
        <v>64</v>
      </c>
      <c r="G9794">
        <v>2</v>
      </c>
      <c r="H9794" t="str">
        <f t="shared" ref="H9794:H9857" si="775">VLOOKUP(A9794,$N$2:$O$51,2,FALSE)</f>
        <v>KD</v>
      </c>
      <c r="I9794" s="2">
        <f t="shared" si="772"/>
        <v>2014</v>
      </c>
      <c r="J9794" s="2">
        <f t="shared" si="773"/>
        <v>7</v>
      </c>
      <c r="K9794" t="str">
        <f t="shared" si="774"/>
        <v>Glazenmakers</v>
      </c>
      <c r="L9794" s="25">
        <f t="shared" si="771"/>
        <v>30.142857142857142</v>
      </c>
    </row>
    <row r="9795" spans="1:12" x14ac:dyDescent="0.25">
      <c r="A9795">
        <v>523</v>
      </c>
      <c r="B9795" t="s">
        <v>88</v>
      </c>
      <c r="C9795" s="1">
        <v>41851.59375</v>
      </c>
      <c r="D9795">
        <v>2</v>
      </c>
      <c r="E9795" t="s">
        <v>26</v>
      </c>
      <c r="F9795" t="s">
        <v>27</v>
      </c>
      <c r="G9795">
        <v>7</v>
      </c>
      <c r="H9795" t="str">
        <f t="shared" si="775"/>
        <v>KD</v>
      </c>
      <c r="I9795" s="2">
        <f t="shared" si="772"/>
        <v>2014</v>
      </c>
      <c r="J9795" s="2">
        <f t="shared" si="773"/>
        <v>7</v>
      </c>
      <c r="K9795" t="str">
        <f t="shared" si="774"/>
        <v>Glazenmakers</v>
      </c>
      <c r="L9795" s="25">
        <f t="shared" ref="L9795:L9858" si="776">(ROUNDDOWN(C9795-DATE(I9795,1,1),0))/7</f>
        <v>30.142857142857142</v>
      </c>
    </row>
    <row r="9796" spans="1:12" x14ac:dyDescent="0.25">
      <c r="A9796">
        <v>523</v>
      </c>
      <c r="B9796" t="s">
        <v>88</v>
      </c>
      <c r="C9796" s="1">
        <v>41851.59375</v>
      </c>
      <c r="D9796">
        <v>2</v>
      </c>
      <c r="E9796" t="s">
        <v>28</v>
      </c>
      <c r="F9796" t="s">
        <v>29</v>
      </c>
      <c r="G9796">
        <v>7</v>
      </c>
      <c r="H9796" t="str">
        <f t="shared" si="775"/>
        <v>KD</v>
      </c>
      <c r="I9796" s="2">
        <f t="shared" si="772"/>
        <v>2014</v>
      </c>
      <c r="J9796" s="2">
        <f t="shared" si="773"/>
        <v>7</v>
      </c>
      <c r="K9796" t="str">
        <f t="shared" si="774"/>
        <v>Korenbouten</v>
      </c>
      <c r="L9796" s="25">
        <f t="shared" si="776"/>
        <v>30.142857142857142</v>
      </c>
    </row>
    <row r="9797" spans="1:12" x14ac:dyDescent="0.25">
      <c r="A9797">
        <v>523</v>
      </c>
      <c r="B9797" t="s">
        <v>88</v>
      </c>
      <c r="C9797" s="1">
        <v>41851.59375</v>
      </c>
      <c r="D9797">
        <v>2</v>
      </c>
      <c r="E9797" t="s">
        <v>18</v>
      </c>
      <c r="F9797" t="s">
        <v>19</v>
      </c>
      <c r="G9797">
        <v>3</v>
      </c>
      <c r="H9797" t="str">
        <f t="shared" si="775"/>
        <v>KD</v>
      </c>
      <c r="I9797" s="2">
        <f t="shared" si="772"/>
        <v>2014</v>
      </c>
      <c r="J9797" s="2">
        <f t="shared" si="773"/>
        <v>7</v>
      </c>
      <c r="K9797" t="str">
        <f t="shared" si="774"/>
        <v>Korenbouten</v>
      </c>
      <c r="L9797" s="25">
        <f t="shared" si="776"/>
        <v>30.142857142857142</v>
      </c>
    </row>
    <row r="9798" spans="1:12" x14ac:dyDescent="0.25">
      <c r="A9798">
        <v>523</v>
      </c>
      <c r="B9798" t="s">
        <v>88</v>
      </c>
      <c r="C9798" s="1">
        <v>41851.59375</v>
      </c>
      <c r="D9798">
        <v>2</v>
      </c>
      <c r="E9798" t="s">
        <v>38</v>
      </c>
      <c r="F9798" t="s">
        <v>39</v>
      </c>
      <c r="G9798">
        <v>3</v>
      </c>
      <c r="H9798" t="str">
        <f t="shared" si="775"/>
        <v>KD</v>
      </c>
      <c r="I9798" s="2">
        <f t="shared" si="772"/>
        <v>2014</v>
      </c>
      <c r="J9798" s="2">
        <f t="shared" si="773"/>
        <v>7</v>
      </c>
      <c r="K9798" t="str">
        <f t="shared" si="774"/>
        <v>Korenbouten</v>
      </c>
      <c r="L9798" s="25">
        <f t="shared" si="776"/>
        <v>30.142857142857142</v>
      </c>
    </row>
    <row r="9799" spans="1:12" x14ac:dyDescent="0.25">
      <c r="A9799">
        <v>523</v>
      </c>
      <c r="B9799" t="s">
        <v>88</v>
      </c>
      <c r="C9799" s="1">
        <v>41851.59375</v>
      </c>
      <c r="D9799">
        <v>2</v>
      </c>
      <c r="E9799" t="s">
        <v>32</v>
      </c>
      <c r="F9799" t="s">
        <v>33</v>
      </c>
      <c r="G9799">
        <v>12</v>
      </c>
      <c r="H9799" t="str">
        <f t="shared" si="775"/>
        <v>KD</v>
      </c>
      <c r="I9799" s="2">
        <f t="shared" si="772"/>
        <v>2014</v>
      </c>
      <c r="J9799" s="2">
        <f t="shared" si="773"/>
        <v>7</v>
      </c>
      <c r="K9799" t="str">
        <f t="shared" si="774"/>
        <v>Korenbouten</v>
      </c>
      <c r="L9799" s="25">
        <f t="shared" si="776"/>
        <v>30.142857142857142</v>
      </c>
    </row>
    <row r="9800" spans="1:12" x14ac:dyDescent="0.25">
      <c r="A9800">
        <v>523</v>
      </c>
      <c r="B9800" t="s">
        <v>88</v>
      </c>
      <c r="C9800" s="1">
        <v>41851.59375</v>
      </c>
      <c r="D9800">
        <v>2</v>
      </c>
      <c r="E9800" t="s">
        <v>42</v>
      </c>
      <c r="F9800" t="s">
        <v>43</v>
      </c>
      <c r="G9800">
        <v>7</v>
      </c>
      <c r="H9800" t="str">
        <f t="shared" si="775"/>
        <v>KD</v>
      </c>
      <c r="I9800" s="2">
        <f t="shared" si="772"/>
        <v>2014</v>
      </c>
      <c r="J9800" s="2">
        <f t="shared" si="773"/>
        <v>7</v>
      </c>
      <c r="K9800" t="str">
        <f t="shared" si="774"/>
        <v>Korenbouten</v>
      </c>
      <c r="L9800" s="25">
        <f t="shared" si="776"/>
        <v>30.142857142857142</v>
      </c>
    </row>
    <row r="9801" spans="1:12" x14ac:dyDescent="0.25">
      <c r="A9801">
        <v>523</v>
      </c>
      <c r="B9801" t="s">
        <v>88</v>
      </c>
      <c r="C9801" s="1">
        <v>41851.59375</v>
      </c>
      <c r="D9801">
        <v>4</v>
      </c>
      <c r="E9801" t="s">
        <v>26</v>
      </c>
      <c r="F9801" t="s">
        <v>27</v>
      </c>
      <c r="G9801">
        <v>4</v>
      </c>
      <c r="H9801" t="str">
        <f t="shared" si="775"/>
        <v>KD</v>
      </c>
      <c r="I9801" s="2">
        <f t="shared" si="772"/>
        <v>2014</v>
      </c>
      <c r="J9801" s="2">
        <f t="shared" si="773"/>
        <v>7</v>
      </c>
      <c r="K9801" t="str">
        <f t="shared" si="774"/>
        <v>Glazenmakers</v>
      </c>
      <c r="L9801" s="25">
        <f t="shared" si="776"/>
        <v>30.142857142857142</v>
      </c>
    </row>
    <row r="9802" spans="1:12" x14ac:dyDescent="0.25">
      <c r="A9802">
        <v>523</v>
      </c>
      <c r="B9802" t="s">
        <v>88</v>
      </c>
      <c r="C9802" s="1">
        <v>41851.59375</v>
      </c>
      <c r="D9802">
        <v>4</v>
      </c>
      <c r="E9802" t="s">
        <v>28</v>
      </c>
      <c r="F9802" t="s">
        <v>29</v>
      </c>
      <c r="G9802">
        <v>3</v>
      </c>
      <c r="H9802" t="str">
        <f t="shared" si="775"/>
        <v>KD</v>
      </c>
      <c r="I9802" s="2">
        <f t="shared" si="772"/>
        <v>2014</v>
      </c>
      <c r="J9802" s="2">
        <f t="shared" si="773"/>
        <v>7</v>
      </c>
      <c r="K9802" t="str">
        <f t="shared" si="774"/>
        <v>Korenbouten</v>
      </c>
      <c r="L9802" s="25">
        <f t="shared" si="776"/>
        <v>30.142857142857142</v>
      </c>
    </row>
    <row r="9803" spans="1:12" x14ac:dyDescent="0.25">
      <c r="A9803">
        <v>523</v>
      </c>
      <c r="B9803" t="s">
        <v>88</v>
      </c>
      <c r="C9803" s="1">
        <v>42145.59375</v>
      </c>
      <c r="D9803">
        <v>1</v>
      </c>
      <c r="E9803" t="s">
        <v>8</v>
      </c>
      <c r="F9803" t="s">
        <v>9</v>
      </c>
      <c r="G9803">
        <v>6</v>
      </c>
      <c r="H9803" t="str">
        <f t="shared" si="775"/>
        <v>KD</v>
      </c>
      <c r="I9803" s="2">
        <f t="shared" si="772"/>
        <v>2015</v>
      </c>
      <c r="J9803" s="2">
        <f t="shared" si="773"/>
        <v>5</v>
      </c>
      <c r="K9803" t="str">
        <f t="shared" si="774"/>
        <v>Pantserjuffers</v>
      </c>
      <c r="L9803" s="25">
        <f t="shared" si="776"/>
        <v>20</v>
      </c>
    </row>
    <row r="9804" spans="1:12" x14ac:dyDescent="0.25">
      <c r="A9804">
        <v>523</v>
      </c>
      <c r="B9804" t="s">
        <v>88</v>
      </c>
      <c r="C9804" s="1">
        <v>42145.59375</v>
      </c>
      <c r="D9804">
        <v>1</v>
      </c>
      <c r="E9804" t="s">
        <v>10</v>
      </c>
      <c r="F9804" t="s">
        <v>11</v>
      </c>
      <c r="G9804">
        <v>40</v>
      </c>
      <c r="H9804" t="str">
        <f t="shared" si="775"/>
        <v>KD</v>
      </c>
      <c r="I9804" s="2">
        <f t="shared" si="772"/>
        <v>2015</v>
      </c>
      <c r="J9804" s="2">
        <f t="shared" si="773"/>
        <v>5</v>
      </c>
      <c r="K9804" t="str">
        <f t="shared" si="774"/>
        <v>Waterjuffer</v>
      </c>
      <c r="L9804" s="25">
        <f t="shared" si="776"/>
        <v>20</v>
      </c>
    </row>
    <row r="9805" spans="1:12" x14ac:dyDescent="0.25">
      <c r="A9805">
        <v>523</v>
      </c>
      <c r="B9805" t="s">
        <v>88</v>
      </c>
      <c r="C9805" s="1">
        <v>42145.59375</v>
      </c>
      <c r="D9805">
        <v>1</v>
      </c>
      <c r="E9805" t="s">
        <v>12</v>
      </c>
      <c r="F9805" t="s">
        <v>13</v>
      </c>
      <c r="G9805">
        <v>19</v>
      </c>
      <c r="H9805" t="str">
        <f t="shared" si="775"/>
        <v>KD</v>
      </c>
      <c r="I9805" s="2">
        <f t="shared" si="772"/>
        <v>2015</v>
      </c>
      <c r="J9805" s="2">
        <f t="shared" si="773"/>
        <v>5</v>
      </c>
      <c r="K9805" t="str">
        <f t="shared" si="774"/>
        <v>Waterjuffer</v>
      </c>
      <c r="L9805" s="25">
        <f t="shared" si="776"/>
        <v>20</v>
      </c>
    </row>
    <row r="9806" spans="1:12" x14ac:dyDescent="0.25">
      <c r="A9806">
        <v>523</v>
      </c>
      <c r="B9806" t="s">
        <v>88</v>
      </c>
      <c r="C9806" s="1">
        <v>42145.59375</v>
      </c>
      <c r="D9806">
        <v>1</v>
      </c>
      <c r="E9806" t="s">
        <v>14</v>
      </c>
      <c r="F9806" t="s">
        <v>15</v>
      </c>
      <c r="G9806">
        <v>12</v>
      </c>
      <c r="H9806" t="str">
        <f t="shared" si="775"/>
        <v>KD</v>
      </c>
      <c r="I9806" s="2">
        <f t="shared" si="772"/>
        <v>2015</v>
      </c>
      <c r="J9806" s="2">
        <f t="shared" si="773"/>
        <v>5</v>
      </c>
      <c r="K9806" t="str">
        <f t="shared" si="774"/>
        <v>Waterjuffer</v>
      </c>
      <c r="L9806" s="25">
        <f t="shared" si="776"/>
        <v>20</v>
      </c>
    </row>
    <row r="9807" spans="1:12" x14ac:dyDescent="0.25">
      <c r="A9807">
        <v>523</v>
      </c>
      <c r="B9807" t="s">
        <v>88</v>
      </c>
      <c r="C9807" s="1">
        <v>42145.59375</v>
      </c>
      <c r="D9807">
        <v>1</v>
      </c>
      <c r="E9807" t="s">
        <v>20</v>
      </c>
      <c r="F9807" t="s">
        <v>21</v>
      </c>
      <c r="G9807">
        <v>30</v>
      </c>
      <c r="H9807" t="str">
        <f t="shared" si="775"/>
        <v>KD</v>
      </c>
      <c r="I9807" s="2">
        <f t="shared" si="772"/>
        <v>2015</v>
      </c>
      <c r="J9807" s="2">
        <f t="shared" si="773"/>
        <v>5</v>
      </c>
      <c r="K9807" t="str">
        <f t="shared" si="774"/>
        <v>Waterjuffer</v>
      </c>
      <c r="L9807" s="25">
        <f t="shared" si="776"/>
        <v>20</v>
      </c>
    </row>
    <row r="9808" spans="1:12" x14ac:dyDescent="0.25">
      <c r="A9808">
        <v>523</v>
      </c>
      <c r="B9808" t="s">
        <v>88</v>
      </c>
      <c r="C9808" s="1">
        <v>42145.59375</v>
      </c>
      <c r="D9808">
        <v>1</v>
      </c>
      <c r="E9808" t="s">
        <v>16</v>
      </c>
      <c r="F9808" t="s">
        <v>17</v>
      </c>
      <c r="G9808">
        <v>7</v>
      </c>
      <c r="H9808" t="str">
        <f t="shared" si="775"/>
        <v>KD</v>
      </c>
      <c r="I9808" s="2">
        <f t="shared" si="772"/>
        <v>2015</v>
      </c>
      <c r="J9808" s="2">
        <f t="shared" si="773"/>
        <v>5</v>
      </c>
      <c r="K9808" t="str">
        <f t="shared" si="774"/>
        <v>Waterjuffer</v>
      </c>
      <c r="L9808" s="25">
        <f t="shared" si="776"/>
        <v>20</v>
      </c>
    </row>
    <row r="9809" spans="1:12" x14ac:dyDescent="0.25">
      <c r="A9809">
        <v>523</v>
      </c>
      <c r="B9809" t="s">
        <v>88</v>
      </c>
      <c r="C9809" s="1">
        <v>42145.59375</v>
      </c>
      <c r="D9809">
        <v>1</v>
      </c>
      <c r="E9809" t="s">
        <v>22</v>
      </c>
      <c r="F9809" t="s">
        <v>23</v>
      </c>
      <c r="G9809">
        <v>1</v>
      </c>
      <c r="H9809" t="str">
        <f t="shared" si="775"/>
        <v>KD</v>
      </c>
      <c r="I9809" s="2">
        <f t="shared" si="772"/>
        <v>2015</v>
      </c>
      <c r="J9809" s="2">
        <f t="shared" si="773"/>
        <v>5</v>
      </c>
      <c r="K9809" t="str">
        <f t="shared" si="774"/>
        <v>Glazenmakers</v>
      </c>
      <c r="L9809" s="25">
        <f t="shared" si="776"/>
        <v>20</v>
      </c>
    </row>
    <row r="9810" spans="1:12" x14ac:dyDescent="0.25">
      <c r="A9810">
        <v>523</v>
      </c>
      <c r="B9810" t="s">
        <v>88</v>
      </c>
      <c r="C9810" s="1">
        <v>42145.59375</v>
      </c>
      <c r="D9810">
        <v>1</v>
      </c>
      <c r="E9810" t="s">
        <v>28</v>
      </c>
      <c r="F9810" t="s">
        <v>29</v>
      </c>
      <c r="G9810">
        <v>18</v>
      </c>
      <c r="H9810" t="str">
        <f t="shared" si="775"/>
        <v>KD</v>
      </c>
      <c r="I9810" s="2">
        <f t="shared" si="772"/>
        <v>2015</v>
      </c>
      <c r="J9810" s="2">
        <f t="shared" si="773"/>
        <v>5</v>
      </c>
      <c r="K9810" t="str">
        <f t="shared" si="774"/>
        <v>Korenbouten</v>
      </c>
      <c r="L9810" s="25">
        <f t="shared" si="776"/>
        <v>20</v>
      </c>
    </row>
    <row r="9811" spans="1:12" x14ac:dyDescent="0.25">
      <c r="A9811">
        <v>523</v>
      </c>
      <c r="B9811" t="s">
        <v>88</v>
      </c>
      <c r="C9811" s="1">
        <v>42145.59375</v>
      </c>
      <c r="D9811">
        <v>2</v>
      </c>
      <c r="E9811" t="s">
        <v>10</v>
      </c>
      <c r="F9811" t="s">
        <v>11</v>
      </c>
      <c r="G9811">
        <v>41</v>
      </c>
      <c r="H9811" t="str">
        <f t="shared" si="775"/>
        <v>KD</v>
      </c>
      <c r="I9811" s="2">
        <f t="shared" si="772"/>
        <v>2015</v>
      </c>
      <c r="J9811" s="2">
        <f t="shared" si="773"/>
        <v>5</v>
      </c>
      <c r="K9811" t="str">
        <f t="shared" si="774"/>
        <v>Waterjuffer</v>
      </c>
      <c r="L9811" s="25">
        <f t="shared" si="776"/>
        <v>20</v>
      </c>
    </row>
    <row r="9812" spans="1:12" x14ac:dyDescent="0.25">
      <c r="A9812">
        <v>523</v>
      </c>
      <c r="B9812" t="s">
        <v>88</v>
      </c>
      <c r="C9812" s="1">
        <v>42145.59375</v>
      </c>
      <c r="D9812">
        <v>2</v>
      </c>
      <c r="E9812" t="s">
        <v>12</v>
      </c>
      <c r="F9812" t="s">
        <v>13</v>
      </c>
      <c r="G9812">
        <v>37</v>
      </c>
      <c r="H9812" t="str">
        <f t="shared" si="775"/>
        <v>KD</v>
      </c>
      <c r="I9812" s="2">
        <f t="shared" si="772"/>
        <v>2015</v>
      </c>
      <c r="J9812" s="2">
        <f t="shared" si="773"/>
        <v>5</v>
      </c>
      <c r="K9812" t="str">
        <f t="shared" si="774"/>
        <v>Waterjuffer</v>
      </c>
      <c r="L9812" s="25">
        <f t="shared" si="776"/>
        <v>20</v>
      </c>
    </row>
    <row r="9813" spans="1:12" x14ac:dyDescent="0.25">
      <c r="A9813">
        <v>523</v>
      </c>
      <c r="B9813" t="s">
        <v>88</v>
      </c>
      <c r="C9813" s="1">
        <v>42145.59375</v>
      </c>
      <c r="D9813">
        <v>2</v>
      </c>
      <c r="E9813" t="s">
        <v>14</v>
      </c>
      <c r="F9813" t="s">
        <v>15</v>
      </c>
      <c r="G9813">
        <v>22</v>
      </c>
      <c r="H9813" t="str">
        <f t="shared" si="775"/>
        <v>KD</v>
      </c>
      <c r="I9813" s="2">
        <f t="shared" si="772"/>
        <v>2015</v>
      </c>
      <c r="J9813" s="2">
        <f t="shared" si="773"/>
        <v>5</v>
      </c>
      <c r="K9813" t="str">
        <f t="shared" si="774"/>
        <v>Waterjuffer</v>
      </c>
      <c r="L9813" s="25">
        <f t="shared" si="776"/>
        <v>20</v>
      </c>
    </row>
    <row r="9814" spans="1:12" x14ac:dyDescent="0.25">
      <c r="A9814">
        <v>523</v>
      </c>
      <c r="B9814" t="s">
        <v>88</v>
      </c>
      <c r="C9814" s="1">
        <v>42145.59375</v>
      </c>
      <c r="D9814">
        <v>2</v>
      </c>
      <c r="E9814" t="s">
        <v>20</v>
      </c>
      <c r="F9814" t="s">
        <v>21</v>
      </c>
      <c r="G9814">
        <v>37</v>
      </c>
      <c r="H9814" t="str">
        <f t="shared" si="775"/>
        <v>KD</v>
      </c>
      <c r="I9814" s="2">
        <f t="shared" si="772"/>
        <v>2015</v>
      </c>
      <c r="J9814" s="2">
        <f t="shared" si="773"/>
        <v>5</v>
      </c>
      <c r="K9814" t="str">
        <f t="shared" si="774"/>
        <v>Waterjuffer</v>
      </c>
      <c r="L9814" s="25">
        <f t="shared" si="776"/>
        <v>20</v>
      </c>
    </row>
    <row r="9815" spans="1:12" x14ac:dyDescent="0.25">
      <c r="A9815">
        <v>523</v>
      </c>
      <c r="B9815" t="s">
        <v>88</v>
      </c>
      <c r="C9815" s="1">
        <v>42145.59375</v>
      </c>
      <c r="D9815">
        <v>2</v>
      </c>
      <c r="E9815" t="s">
        <v>22</v>
      </c>
      <c r="F9815" t="s">
        <v>23</v>
      </c>
      <c r="G9815">
        <v>4</v>
      </c>
      <c r="H9815" t="str">
        <f t="shared" si="775"/>
        <v>KD</v>
      </c>
      <c r="I9815" s="2">
        <f t="shared" si="772"/>
        <v>2015</v>
      </c>
      <c r="J9815" s="2">
        <f t="shared" si="773"/>
        <v>5</v>
      </c>
      <c r="K9815" t="str">
        <f t="shared" si="774"/>
        <v>Glazenmakers</v>
      </c>
      <c r="L9815" s="25">
        <f t="shared" si="776"/>
        <v>20</v>
      </c>
    </row>
    <row r="9816" spans="1:12" x14ac:dyDescent="0.25">
      <c r="A9816">
        <v>523</v>
      </c>
      <c r="B9816" t="s">
        <v>88</v>
      </c>
      <c r="C9816" s="1">
        <v>42145.59375</v>
      </c>
      <c r="D9816">
        <v>2</v>
      </c>
      <c r="E9816" t="s">
        <v>28</v>
      </c>
      <c r="F9816" t="s">
        <v>29</v>
      </c>
      <c r="G9816">
        <v>23</v>
      </c>
      <c r="H9816" t="str">
        <f t="shared" si="775"/>
        <v>KD</v>
      </c>
      <c r="I9816" s="2">
        <f t="shared" si="772"/>
        <v>2015</v>
      </c>
      <c r="J9816" s="2">
        <f t="shared" si="773"/>
        <v>5</v>
      </c>
      <c r="K9816" t="str">
        <f t="shared" si="774"/>
        <v>Korenbouten</v>
      </c>
      <c r="L9816" s="25">
        <f t="shared" si="776"/>
        <v>20</v>
      </c>
    </row>
    <row r="9817" spans="1:12" x14ac:dyDescent="0.25">
      <c r="A9817">
        <v>523</v>
      </c>
      <c r="B9817" t="s">
        <v>88</v>
      </c>
      <c r="C9817" s="1">
        <v>42145.59375</v>
      </c>
      <c r="D9817">
        <v>4</v>
      </c>
      <c r="E9817" t="s">
        <v>28</v>
      </c>
      <c r="F9817" t="s">
        <v>29</v>
      </c>
      <c r="G9817">
        <v>6</v>
      </c>
      <c r="H9817" t="str">
        <f t="shared" si="775"/>
        <v>KD</v>
      </c>
      <c r="I9817" s="2">
        <f t="shared" si="772"/>
        <v>2015</v>
      </c>
      <c r="J9817" s="2">
        <f t="shared" si="773"/>
        <v>5</v>
      </c>
      <c r="K9817" t="str">
        <f t="shared" si="774"/>
        <v>Korenbouten</v>
      </c>
      <c r="L9817" s="25">
        <f t="shared" si="776"/>
        <v>20</v>
      </c>
    </row>
    <row r="9818" spans="1:12" x14ac:dyDescent="0.25">
      <c r="A9818">
        <v>523</v>
      </c>
      <c r="B9818" t="s">
        <v>88</v>
      </c>
      <c r="C9818" s="1">
        <v>42160.569444444445</v>
      </c>
      <c r="D9818">
        <v>1</v>
      </c>
      <c r="E9818" t="s">
        <v>8</v>
      </c>
      <c r="F9818" t="s">
        <v>9</v>
      </c>
      <c r="G9818">
        <v>2</v>
      </c>
      <c r="H9818" t="str">
        <f t="shared" si="775"/>
        <v>KD</v>
      </c>
      <c r="I9818" s="2">
        <f t="shared" si="772"/>
        <v>2015</v>
      </c>
      <c r="J9818" s="2">
        <f t="shared" si="773"/>
        <v>6</v>
      </c>
      <c r="K9818" t="str">
        <f t="shared" si="774"/>
        <v>Pantserjuffers</v>
      </c>
      <c r="L9818" s="25">
        <f t="shared" si="776"/>
        <v>22.142857142857142</v>
      </c>
    </row>
    <row r="9819" spans="1:12" x14ac:dyDescent="0.25">
      <c r="A9819">
        <v>523</v>
      </c>
      <c r="B9819" t="s">
        <v>88</v>
      </c>
      <c r="C9819" s="1">
        <v>42160.569444444445</v>
      </c>
      <c r="D9819">
        <v>1</v>
      </c>
      <c r="E9819" t="s">
        <v>10</v>
      </c>
      <c r="F9819" t="s">
        <v>11</v>
      </c>
      <c r="G9819">
        <v>21</v>
      </c>
      <c r="H9819" t="str">
        <f t="shared" si="775"/>
        <v>KD</v>
      </c>
      <c r="I9819" s="2">
        <f t="shared" si="772"/>
        <v>2015</v>
      </c>
      <c r="J9819" s="2">
        <f t="shared" si="773"/>
        <v>6</v>
      </c>
      <c r="K9819" t="str">
        <f t="shared" si="774"/>
        <v>Waterjuffer</v>
      </c>
      <c r="L9819" s="25">
        <f t="shared" si="776"/>
        <v>22.142857142857142</v>
      </c>
    </row>
    <row r="9820" spans="1:12" x14ac:dyDescent="0.25">
      <c r="A9820">
        <v>523</v>
      </c>
      <c r="B9820" t="s">
        <v>88</v>
      </c>
      <c r="C9820" s="1">
        <v>42160.569444444445</v>
      </c>
      <c r="D9820">
        <v>1</v>
      </c>
      <c r="E9820" t="s">
        <v>12</v>
      </c>
      <c r="F9820" t="s">
        <v>13</v>
      </c>
      <c r="G9820">
        <v>8</v>
      </c>
      <c r="H9820" t="str">
        <f t="shared" si="775"/>
        <v>KD</v>
      </c>
      <c r="I9820" s="2">
        <f t="shared" si="772"/>
        <v>2015</v>
      </c>
      <c r="J9820" s="2">
        <f t="shared" si="773"/>
        <v>6</v>
      </c>
      <c r="K9820" t="str">
        <f t="shared" si="774"/>
        <v>Waterjuffer</v>
      </c>
      <c r="L9820" s="25">
        <f t="shared" si="776"/>
        <v>22.142857142857142</v>
      </c>
    </row>
    <row r="9821" spans="1:12" x14ac:dyDescent="0.25">
      <c r="A9821">
        <v>523</v>
      </c>
      <c r="B9821" t="s">
        <v>88</v>
      </c>
      <c r="C9821" s="1">
        <v>42160.569444444445</v>
      </c>
      <c r="D9821">
        <v>1</v>
      </c>
      <c r="E9821" t="s">
        <v>14</v>
      </c>
      <c r="F9821" t="s">
        <v>15</v>
      </c>
      <c r="G9821">
        <v>3</v>
      </c>
      <c r="H9821" t="str">
        <f t="shared" si="775"/>
        <v>KD</v>
      </c>
      <c r="I9821" s="2">
        <f t="shared" si="772"/>
        <v>2015</v>
      </c>
      <c r="J9821" s="2">
        <f t="shared" si="773"/>
        <v>6</v>
      </c>
      <c r="K9821" t="str">
        <f t="shared" si="774"/>
        <v>Waterjuffer</v>
      </c>
      <c r="L9821" s="25">
        <f t="shared" si="776"/>
        <v>22.142857142857142</v>
      </c>
    </row>
    <row r="9822" spans="1:12" x14ac:dyDescent="0.25">
      <c r="A9822">
        <v>523</v>
      </c>
      <c r="B9822" t="s">
        <v>88</v>
      </c>
      <c r="C9822" s="1">
        <v>42160.569444444445</v>
      </c>
      <c r="D9822">
        <v>1</v>
      </c>
      <c r="E9822" t="s">
        <v>20</v>
      </c>
      <c r="F9822" t="s">
        <v>21</v>
      </c>
      <c r="G9822">
        <v>111</v>
      </c>
      <c r="H9822" t="str">
        <f t="shared" si="775"/>
        <v>KD</v>
      </c>
      <c r="I9822" s="2">
        <f t="shared" si="772"/>
        <v>2015</v>
      </c>
      <c r="J9822" s="2">
        <f t="shared" si="773"/>
        <v>6</v>
      </c>
      <c r="K9822" t="str">
        <f t="shared" si="774"/>
        <v>Waterjuffer</v>
      </c>
      <c r="L9822" s="25">
        <f t="shared" si="776"/>
        <v>22.142857142857142</v>
      </c>
    </row>
    <row r="9823" spans="1:12" x14ac:dyDescent="0.25">
      <c r="A9823">
        <v>523</v>
      </c>
      <c r="B9823" t="s">
        <v>88</v>
      </c>
      <c r="C9823" s="1">
        <v>42160.569444444445</v>
      </c>
      <c r="D9823">
        <v>1</v>
      </c>
      <c r="E9823" t="s">
        <v>16</v>
      </c>
      <c r="F9823" t="s">
        <v>17</v>
      </c>
      <c r="G9823">
        <v>9</v>
      </c>
      <c r="H9823" t="str">
        <f t="shared" si="775"/>
        <v>KD</v>
      </c>
      <c r="I9823" s="2">
        <f t="shared" si="772"/>
        <v>2015</v>
      </c>
      <c r="J9823" s="2">
        <f t="shared" si="773"/>
        <v>6</v>
      </c>
      <c r="K9823" t="str">
        <f t="shared" si="774"/>
        <v>Waterjuffer</v>
      </c>
      <c r="L9823" s="25">
        <f t="shared" si="776"/>
        <v>22.142857142857142</v>
      </c>
    </row>
    <row r="9824" spans="1:12" x14ac:dyDescent="0.25">
      <c r="A9824">
        <v>523</v>
      </c>
      <c r="B9824" t="s">
        <v>88</v>
      </c>
      <c r="C9824" s="1">
        <v>42160.569444444445</v>
      </c>
      <c r="D9824">
        <v>1</v>
      </c>
      <c r="E9824" t="s">
        <v>22</v>
      </c>
      <c r="F9824" t="s">
        <v>23</v>
      </c>
      <c r="G9824">
        <v>2</v>
      </c>
      <c r="H9824" t="str">
        <f t="shared" si="775"/>
        <v>KD</v>
      </c>
      <c r="I9824" s="2">
        <f t="shared" si="772"/>
        <v>2015</v>
      </c>
      <c r="J9824" s="2">
        <f t="shared" si="773"/>
        <v>6</v>
      </c>
      <c r="K9824" t="str">
        <f t="shared" si="774"/>
        <v>Glazenmakers</v>
      </c>
      <c r="L9824" s="25">
        <f t="shared" si="776"/>
        <v>22.142857142857142</v>
      </c>
    </row>
    <row r="9825" spans="1:12" x14ac:dyDescent="0.25">
      <c r="A9825">
        <v>523</v>
      </c>
      <c r="B9825" t="s">
        <v>88</v>
      </c>
      <c r="C9825" s="1">
        <v>42160.569444444445</v>
      </c>
      <c r="D9825">
        <v>1</v>
      </c>
      <c r="E9825" t="s">
        <v>82</v>
      </c>
      <c r="F9825" t="s">
        <v>83</v>
      </c>
      <c r="G9825">
        <v>2</v>
      </c>
      <c r="H9825" t="str">
        <f t="shared" si="775"/>
        <v>KD</v>
      </c>
      <c r="I9825" s="2">
        <f t="shared" si="772"/>
        <v>2015</v>
      </c>
      <c r="J9825" s="2">
        <f t="shared" si="773"/>
        <v>6</v>
      </c>
      <c r="K9825" t="str">
        <f t="shared" si="774"/>
        <v>Korenbouten</v>
      </c>
      <c r="L9825" s="25">
        <f t="shared" si="776"/>
        <v>22.142857142857142</v>
      </c>
    </row>
    <row r="9826" spans="1:12" x14ac:dyDescent="0.25">
      <c r="A9826">
        <v>523</v>
      </c>
      <c r="B9826" t="s">
        <v>88</v>
      </c>
      <c r="C9826" s="1">
        <v>42160.569444444445</v>
      </c>
      <c r="D9826">
        <v>1</v>
      </c>
      <c r="E9826" t="s">
        <v>28</v>
      </c>
      <c r="F9826" t="s">
        <v>29</v>
      </c>
      <c r="G9826">
        <v>29</v>
      </c>
      <c r="H9826" t="str">
        <f t="shared" si="775"/>
        <v>KD</v>
      </c>
      <c r="I9826" s="2">
        <f t="shared" si="772"/>
        <v>2015</v>
      </c>
      <c r="J9826" s="2">
        <f t="shared" si="773"/>
        <v>6</v>
      </c>
      <c r="K9826" t="str">
        <f t="shared" si="774"/>
        <v>Korenbouten</v>
      </c>
      <c r="L9826" s="25">
        <f t="shared" si="776"/>
        <v>22.142857142857142</v>
      </c>
    </row>
    <row r="9827" spans="1:12" x14ac:dyDescent="0.25">
      <c r="A9827">
        <v>523</v>
      </c>
      <c r="B9827" t="s">
        <v>88</v>
      </c>
      <c r="C9827" s="1">
        <v>42160.569444444445</v>
      </c>
      <c r="D9827">
        <v>2</v>
      </c>
      <c r="E9827" t="s">
        <v>10</v>
      </c>
      <c r="F9827" t="s">
        <v>11</v>
      </c>
      <c r="G9827">
        <v>7</v>
      </c>
      <c r="H9827" t="str">
        <f t="shared" si="775"/>
        <v>KD</v>
      </c>
      <c r="I9827" s="2">
        <f t="shared" si="772"/>
        <v>2015</v>
      </c>
      <c r="J9827" s="2">
        <f t="shared" si="773"/>
        <v>6</v>
      </c>
      <c r="K9827" t="str">
        <f t="shared" si="774"/>
        <v>Waterjuffer</v>
      </c>
      <c r="L9827" s="25">
        <f t="shared" si="776"/>
        <v>22.142857142857142</v>
      </c>
    </row>
    <row r="9828" spans="1:12" x14ac:dyDescent="0.25">
      <c r="A9828">
        <v>523</v>
      </c>
      <c r="B9828" t="s">
        <v>88</v>
      </c>
      <c r="C9828" s="1">
        <v>42160.569444444445</v>
      </c>
      <c r="D9828">
        <v>2</v>
      </c>
      <c r="E9828" t="s">
        <v>12</v>
      </c>
      <c r="F9828" t="s">
        <v>13</v>
      </c>
      <c r="G9828">
        <v>3</v>
      </c>
      <c r="H9828" t="str">
        <f t="shared" si="775"/>
        <v>KD</v>
      </c>
      <c r="I9828" s="2">
        <f t="shared" si="772"/>
        <v>2015</v>
      </c>
      <c r="J9828" s="2">
        <f t="shared" si="773"/>
        <v>6</v>
      </c>
      <c r="K9828" t="str">
        <f t="shared" si="774"/>
        <v>Waterjuffer</v>
      </c>
      <c r="L9828" s="25">
        <f t="shared" si="776"/>
        <v>22.142857142857142</v>
      </c>
    </row>
    <row r="9829" spans="1:12" x14ac:dyDescent="0.25">
      <c r="A9829">
        <v>523</v>
      </c>
      <c r="B9829" t="s">
        <v>88</v>
      </c>
      <c r="C9829" s="1">
        <v>42160.569444444445</v>
      </c>
      <c r="D9829">
        <v>2</v>
      </c>
      <c r="E9829" t="s">
        <v>14</v>
      </c>
      <c r="F9829" t="s">
        <v>15</v>
      </c>
      <c r="G9829">
        <v>7</v>
      </c>
      <c r="H9829" t="str">
        <f t="shared" si="775"/>
        <v>KD</v>
      </c>
      <c r="I9829" s="2">
        <f t="shared" si="772"/>
        <v>2015</v>
      </c>
      <c r="J9829" s="2">
        <f t="shared" si="773"/>
        <v>6</v>
      </c>
      <c r="K9829" t="str">
        <f t="shared" si="774"/>
        <v>Waterjuffer</v>
      </c>
      <c r="L9829" s="25">
        <f t="shared" si="776"/>
        <v>22.142857142857142</v>
      </c>
    </row>
    <row r="9830" spans="1:12" x14ac:dyDescent="0.25">
      <c r="A9830">
        <v>523</v>
      </c>
      <c r="B9830" t="s">
        <v>88</v>
      </c>
      <c r="C9830" s="1">
        <v>42160.569444444445</v>
      </c>
      <c r="D9830">
        <v>2</v>
      </c>
      <c r="E9830" t="s">
        <v>20</v>
      </c>
      <c r="F9830" t="s">
        <v>21</v>
      </c>
      <c r="G9830">
        <v>33</v>
      </c>
      <c r="H9830" t="str">
        <f t="shared" si="775"/>
        <v>KD</v>
      </c>
      <c r="I9830" s="2">
        <f t="shared" si="772"/>
        <v>2015</v>
      </c>
      <c r="J9830" s="2">
        <f t="shared" si="773"/>
        <v>6</v>
      </c>
      <c r="K9830" t="str">
        <f t="shared" si="774"/>
        <v>Waterjuffer</v>
      </c>
      <c r="L9830" s="25">
        <f t="shared" si="776"/>
        <v>22.142857142857142</v>
      </c>
    </row>
    <row r="9831" spans="1:12" x14ac:dyDescent="0.25">
      <c r="A9831">
        <v>523</v>
      </c>
      <c r="B9831" t="s">
        <v>88</v>
      </c>
      <c r="C9831" s="1">
        <v>42160.569444444445</v>
      </c>
      <c r="D9831">
        <v>2</v>
      </c>
      <c r="E9831" t="s">
        <v>22</v>
      </c>
      <c r="F9831" t="s">
        <v>23</v>
      </c>
      <c r="G9831">
        <v>3</v>
      </c>
      <c r="H9831" t="str">
        <f t="shared" si="775"/>
        <v>KD</v>
      </c>
      <c r="I9831" s="2">
        <f t="shared" si="772"/>
        <v>2015</v>
      </c>
      <c r="J9831" s="2">
        <f t="shared" si="773"/>
        <v>6</v>
      </c>
      <c r="K9831" t="str">
        <f t="shared" si="774"/>
        <v>Glazenmakers</v>
      </c>
      <c r="L9831" s="25">
        <f t="shared" si="776"/>
        <v>22.142857142857142</v>
      </c>
    </row>
    <row r="9832" spans="1:12" x14ac:dyDescent="0.25">
      <c r="A9832">
        <v>523</v>
      </c>
      <c r="B9832" t="s">
        <v>88</v>
      </c>
      <c r="C9832" s="1">
        <v>42160.569444444445</v>
      </c>
      <c r="D9832">
        <v>2</v>
      </c>
      <c r="E9832" t="s">
        <v>73</v>
      </c>
      <c r="F9832" t="s">
        <v>74</v>
      </c>
      <c r="G9832">
        <v>3</v>
      </c>
      <c r="H9832" t="str">
        <f t="shared" si="775"/>
        <v>KD</v>
      </c>
      <c r="I9832" s="2">
        <f t="shared" si="772"/>
        <v>2015</v>
      </c>
      <c r="J9832" s="2">
        <f t="shared" si="773"/>
        <v>6</v>
      </c>
      <c r="K9832" t="str">
        <f t="shared" si="774"/>
        <v>Glanslibel</v>
      </c>
      <c r="L9832" s="25">
        <f t="shared" si="776"/>
        <v>22.142857142857142</v>
      </c>
    </row>
    <row r="9833" spans="1:12" x14ac:dyDescent="0.25">
      <c r="A9833">
        <v>523</v>
      </c>
      <c r="B9833" t="s">
        <v>88</v>
      </c>
      <c r="C9833" s="1">
        <v>42160.569444444445</v>
      </c>
      <c r="D9833">
        <v>2</v>
      </c>
      <c r="E9833" t="s">
        <v>28</v>
      </c>
      <c r="F9833" t="s">
        <v>29</v>
      </c>
      <c r="G9833">
        <v>14</v>
      </c>
      <c r="H9833" t="str">
        <f t="shared" si="775"/>
        <v>KD</v>
      </c>
      <c r="I9833" s="2">
        <f t="shared" si="772"/>
        <v>2015</v>
      </c>
      <c r="J9833" s="2">
        <f t="shared" si="773"/>
        <v>6</v>
      </c>
      <c r="K9833" t="str">
        <f t="shared" si="774"/>
        <v>Korenbouten</v>
      </c>
      <c r="L9833" s="25">
        <f t="shared" si="776"/>
        <v>22.142857142857142</v>
      </c>
    </row>
    <row r="9834" spans="1:12" x14ac:dyDescent="0.25">
      <c r="A9834">
        <v>523</v>
      </c>
      <c r="B9834" t="s">
        <v>88</v>
      </c>
      <c r="C9834" s="1">
        <v>42160.569444444445</v>
      </c>
      <c r="D9834">
        <v>4</v>
      </c>
      <c r="E9834" t="s">
        <v>28</v>
      </c>
      <c r="F9834" t="s">
        <v>29</v>
      </c>
      <c r="G9834">
        <v>4</v>
      </c>
      <c r="H9834" t="str">
        <f t="shared" si="775"/>
        <v>KD</v>
      </c>
      <c r="I9834" s="2">
        <f t="shared" si="772"/>
        <v>2015</v>
      </c>
      <c r="J9834" s="2">
        <f t="shared" si="773"/>
        <v>6</v>
      </c>
      <c r="K9834" t="str">
        <f t="shared" si="774"/>
        <v>Korenbouten</v>
      </c>
      <c r="L9834" s="25">
        <f t="shared" si="776"/>
        <v>22.142857142857142</v>
      </c>
    </row>
    <row r="9835" spans="1:12" x14ac:dyDescent="0.25">
      <c r="A9835">
        <v>523</v>
      </c>
      <c r="B9835" t="s">
        <v>88</v>
      </c>
      <c r="C9835" s="1">
        <v>42177.548611111109</v>
      </c>
      <c r="D9835">
        <v>1</v>
      </c>
      <c r="E9835" t="s">
        <v>10</v>
      </c>
      <c r="F9835" t="s">
        <v>11</v>
      </c>
      <c r="G9835">
        <v>213</v>
      </c>
      <c r="H9835" t="str">
        <f t="shared" si="775"/>
        <v>KD</v>
      </c>
      <c r="I9835" s="2">
        <f t="shared" si="772"/>
        <v>2015</v>
      </c>
      <c r="J9835" s="2">
        <f t="shared" si="773"/>
        <v>6</v>
      </c>
      <c r="K9835" t="str">
        <f t="shared" si="774"/>
        <v>Waterjuffer</v>
      </c>
      <c r="L9835" s="25">
        <f t="shared" si="776"/>
        <v>24.571428571428573</v>
      </c>
    </row>
    <row r="9836" spans="1:12" x14ac:dyDescent="0.25">
      <c r="A9836">
        <v>523</v>
      </c>
      <c r="B9836" t="s">
        <v>88</v>
      </c>
      <c r="C9836" s="1">
        <v>42177.548611111109</v>
      </c>
      <c r="D9836">
        <v>1</v>
      </c>
      <c r="E9836" t="s">
        <v>14</v>
      </c>
      <c r="F9836" t="s">
        <v>15</v>
      </c>
      <c r="G9836">
        <v>3</v>
      </c>
      <c r="H9836" t="str">
        <f t="shared" si="775"/>
        <v>KD</v>
      </c>
      <c r="I9836" s="2">
        <f t="shared" si="772"/>
        <v>2015</v>
      </c>
      <c r="J9836" s="2">
        <f t="shared" si="773"/>
        <v>6</v>
      </c>
      <c r="K9836" t="str">
        <f t="shared" si="774"/>
        <v>Waterjuffer</v>
      </c>
      <c r="L9836" s="25">
        <f t="shared" si="776"/>
        <v>24.571428571428573</v>
      </c>
    </row>
    <row r="9837" spans="1:12" x14ac:dyDescent="0.25">
      <c r="A9837">
        <v>523</v>
      </c>
      <c r="B9837" t="s">
        <v>88</v>
      </c>
      <c r="C9837" s="1">
        <v>42177.548611111109</v>
      </c>
      <c r="D9837">
        <v>1</v>
      </c>
      <c r="E9837" t="s">
        <v>20</v>
      </c>
      <c r="F9837" t="s">
        <v>21</v>
      </c>
      <c r="G9837">
        <v>10</v>
      </c>
      <c r="H9837" t="str">
        <f t="shared" si="775"/>
        <v>KD</v>
      </c>
      <c r="I9837" s="2">
        <f t="shared" si="772"/>
        <v>2015</v>
      </c>
      <c r="J9837" s="2">
        <f t="shared" si="773"/>
        <v>6</v>
      </c>
      <c r="K9837" t="str">
        <f t="shared" si="774"/>
        <v>Waterjuffer</v>
      </c>
      <c r="L9837" s="25">
        <f t="shared" si="776"/>
        <v>24.571428571428573</v>
      </c>
    </row>
    <row r="9838" spans="1:12" x14ac:dyDescent="0.25">
      <c r="A9838">
        <v>523</v>
      </c>
      <c r="B9838" t="s">
        <v>88</v>
      </c>
      <c r="C9838" s="1">
        <v>42177.548611111109</v>
      </c>
      <c r="D9838">
        <v>1</v>
      </c>
      <c r="E9838" t="s">
        <v>16</v>
      </c>
      <c r="F9838" t="s">
        <v>17</v>
      </c>
      <c r="G9838">
        <v>2</v>
      </c>
      <c r="H9838" t="str">
        <f t="shared" si="775"/>
        <v>KD</v>
      </c>
      <c r="I9838" s="2">
        <f t="shared" si="772"/>
        <v>2015</v>
      </c>
      <c r="J9838" s="2">
        <f t="shared" si="773"/>
        <v>6</v>
      </c>
      <c r="K9838" t="str">
        <f t="shared" si="774"/>
        <v>Waterjuffer</v>
      </c>
      <c r="L9838" s="25">
        <f t="shared" si="776"/>
        <v>24.571428571428573</v>
      </c>
    </row>
    <row r="9839" spans="1:12" x14ac:dyDescent="0.25">
      <c r="A9839">
        <v>523</v>
      </c>
      <c r="B9839" t="s">
        <v>88</v>
      </c>
      <c r="C9839" s="1">
        <v>42177.548611111109</v>
      </c>
      <c r="D9839">
        <v>1</v>
      </c>
      <c r="E9839" t="s">
        <v>82</v>
      </c>
      <c r="F9839" t="s">
        <v>83</v>
      </c>
      <c r="G9839">
        <v>1</v>
      </c>
      <c r="H9839" t="str">
        <f t="shared" si="775"/>
        <v>KD</v>
      </c>
      <c r="I9839" s="2">
        <f t="shared" si="772"/>
        <v>2015</v>
      </c>
      <c r="J9839" s="2">
        <f t="shared" si="773"/>
        <v>6</v>
      </c>
      <c r="K9839" t="str">
        <f t="shared" si="774"/>
        <v>Korenbouten</v>
      </c>
      <c r="L9839" s="25">
        <f t="shared" si="776"/>
        <v>24.571428571428573</v>
      </c>
    </row>
    <row r="9840" spans="1:12" x14ac:dyDescent="0.25">
      <c r="A9840">
        <v>523</v>
      </c>
      <c r="B9840" t="s">
        <v>88</v>
      </c>
      <c r="C9840" s="1">
        <v>42177.548611111109</v>
      </c>
      <c r="D9840">
        <v>1</v>
      </c>
      <c r="E9840" t="s">
        <v>28</v>
      </c>
      <c r="F9840" t="s">
        <v>29</v>
      </c>
      <c r="G9840">
        <v>5</v>
      </c>
      <c r="H9840" t="str">
        <f t="shared" si="775"/>
        <v>KD</v>
      </c>
      <c r="I9840" s="2">
        <f t="shared" si="772"/>
        <v>2015</v>
      </c>
      <c r="J9840" s="2">
        <f t="shared" si="773"/>
        <v>6</v>
      </c>
      <c r="K9840" t="str">
        <f t="shared" si="774"/>
        <v>Korenbouten</v>
      </c>
      <c r="L9840" s="25">
        <f t="shared" si="776"/>
        <v>24.571428571428573</v>
      </c>
    </row>
    <row r="9841" spans="1:12" x14ac:dyDescent="0.25">
      <c r="A9841">
        <v>523</v>
      </c>
      <c r="B9841" t="s">
        <v>88</v>
      </c>
      <c r="C9841" s="1">
        <v>42177.548611111109</v>
      </c>
      <c r="D9841">
        <v>1</v>
      </c>
      <c r="E9841" t="s">
        <v>18</v>
      </c>
      <c r="F9841" t="s">
        <v>19</v>
      </c>
      <c r="G9841">
        <v>1</v>
      </c>
      <c r="H9841" t="str">
        <f t="shared" si="775"/>
        <v>KD</v>
      </c>
      <c r="I9841" s="2">
        <f t="shared" si="772"/>
        <v>2015</v>
      </c>
      <c r="J9841" s="2">
        <f t="shared" si="773"/>
        <v>6</v>
      </c>
      <c r="K9841" t="str">
        <f t="shared" si="774"/>
        <v>Korenbouten</v>
      </c>
      <c r="L9841" s="25">
        <f t="shared" si="776"/>
        <v>24.571428571428573</v>
      </c>
    </row>
    <row r="9842" spans="1:12" x14ac:dyDescent="0.25">
      <c r="A9842">
        <v>523</v>
      </c>
      <c r="B9842" t="s">
        <v>88</v>
      </c>
      <c r="C9842" s="1">
        <v>42177.548611111109</v>
      </c>
      <c r="D9842">
        <v>1</v>
      </c>
      <c r="E9842" t="s">
        <v>68</v>
      </c>
      <c r="F9842" t="s">
        <v>69</v>
      </c>
      <c r="G9842">
        <v>1</v>
      </c>
      <c r="H9842" t="str">
        <f t="shared" si="775"/>
        <v>KD</v>
      </c>
      <c r="I9842" s="2">
        <f t="shared" si="772"/>
        <v>2015</v>
      </c>
      <c r="J9842" s="2">
        <f t="shared" si="773"/>
        <v>6</v>
      </c>
      <c r="K9842" t="str">
        <f t="shared" si="774"/>
        <v>Korenbouten</v>
      </c>
      <c r="L9842" s="25">
        <f t="shared" si="776"/>
        <v>24.571428571428573</v>
      </c>
    </row>
    <row r="9843" spans="1:12" x14ac:dyDescent="0.25">
      <c r="A9843">
        <v>523</v>
      </c>
      <c r="B9843" t="s">
        <v>88</v>
      </c>
      <c r="C9843" s="1">
        <v>42177.548611111109</v>
      </c>
      <c r="D9843">
        <v>2</v>
      </c>
      <c r="E9843" t="s">
        <v>8</v>
      </c>
      <c r="F9843" t="s">
        <v>9</v>
      </c>
      <c r="G9843">
        <v>1</v>
      </c>
      <c r="H9843" t="str">
        <f t="shared" si="775"/>
        <v>KD</v>
      </c>
      <c r="I9843" s="2">
        <f t="shared" ref="I9843:I9906" si="777">YEAR(C9843)</f>
        <v>2015</v>
      </c>
      <c r="J9843" s="2">
        <f t="shared" ref="J9843:J9906" si="778">MONTH(C9843)</f>
        <v>6</v>
      </c>
      <c r="K9843" t="str">
        <f t="shared" ref="K9843:K9906" si="779">VLOOKUP(E9843,$Q$2:$R$100,2,FALSE)</f>
        <v>Pantserjuffers</v>
      </c>
      <c r="L9843" s="25">
        <f t="shared" si="776"/>
        <v>24.571428571428573</v>
      </c>
    </row>
    <row r="9844" spans="1:12" x14ac:dyDescent="0.25">
      <c r="A9844">
        <v>523</v>
      </c>
      <c r="B9844" t="s">
        <v>88</v>
      </c>
      <c r="C9844" s="1">
        <v>42177.548611111109</v>
      </c>
      <c r="D9844">
        <v>2</v>
      </c>
      <c r="E9844" t="s">
        <v>10</v>
      </c>
      <c r="F9844" t="s">
        <v>11</v>
      </c>
      <c r="G9844">
        <v>61</v>
      </c>
      <c r="H9844" t="str">
        <f t="shared" si="775"/>
        <v>KD</v>
      </c>
      <c r="I9844" s="2">
        <f t="shared" si="777"/>
        <v>2015</v>
      </c>
      <c r="J9844" s="2">
        <f t="shared" si="778"/>
        <v>6</v>
      </c>
      <c r="K9844" t="str">
        <f t="shared" si="779"/>
        <v>Waterjuffer</v>
      </c>
      <c r="L9844" s="25">
        <f t="shared" si="776"/>
        <v>24.571428571428573</v>
      </c>
    </row>
    <row r="9845" spans="1:12" x14ac:dyDescent="0.25">
      <c r="A9845">
        <v>523</v>
      </c>
      <c r="B9845" t="s">
        <v>88</v>
      </c>
      <c r="C9845" s="1">
        <v>42177.548611111109</v>
      </c>
      <c r="D9845">
        <v>2</v>
      </c>
      <c r="E9845" t="s">
        <v>20</v>
      </c>
      <c r="F9845" t="s">
        <v>21</v>
      </c>
      <c r="G9845">
        <v>2</v>
      </c>
      <c r="H9845" t="str">
        <f t="shared" si="775"/>
        <v>KD</v>
      </c>
      <c r="I9845" s="2">
        <f t="shared" si="777"/>
        <v>2015</v>
      </c>
      <c r="J9845" s="2">
        <f t="shared" si="778"/>
        <v>6</v>
      </c>
      <c r="K9845" t="str">
        <f t="shared" si="779"/>
        <v>Waterjuffer</v>
      </c>
      <c r="L9845" s="25">
        <f t="shared" si="776"/>
        <v>24.571428571428573</v>
      </c>
    </row>
    <row r="9846" spans="1:12" x14ac:dyDescent="0.25">
      <c r="A9846">
        <v>523</v>
      </c>
      <c r="B9846" t="s">
        <v>88</v>
      </c>
      <c r="C9846" s="1">
        <v>42177.548611111109</v>
      </c>
      <c r="D9846">
        <v>2</v>
      </c>
      <c r="E9846" t="s">
        <v>22</v>
      </c>
      <c r="F9846" t="s">
        <v>23</v>
      </c>
      <c r="G9846">
        <v>1</v>
      </c>
      <c r="H9846" t="str">
        <f t="shared" si="775"/>
        <v>KD</v>
      </c>
      <c r="I9846" s="2">
        <f t="shared" si="777"/>
        <v>2015</v>
      </c>
      <c r="J9846" s="2">
        <f t="shared" si="778"/>
        <v>6</v>
      </c>
      <c r="K9846" t="str">
        <f t="shared" si="779"/>
        <v>Glazenmakers</v>
      </c>
      <c r="L9846" s="25">
        <f t="shared" si="776"/>
        <v>24.571428571428573</v>
      </c>
    </row>
    <row r="9847" spans="1:12" x14ac:dyDescent="0.25">
      <c r="A9847">
        <v>523</v>
      </c>
      <c r="B9847" t="s">
        <v>88</v>
      </c>
      <c r="C9847" s="1">
        <v>42177.548611111109</v>
      </c>
      <c r="D9847">
        <v>2</v>
      </c>
      <c r="E9847" t="s">
        <v>26</v>
      </c>
      <c r="F9847" t="s">
        <v>27</v>
      </c>
      <c r="G9847">
        <v>2</v>
      </c>
      <c r="H9847" t="str">
        <f t="shared" si="775"/>
        <v>KD</v>
      </c>
      <c r="I9847" s="2">
        <f t="shared" si="777"/>
        <v>2015</v>
      </c>
      <c r="J9847" s="2">
        <f t="shared" si="778"/>
        <v>6</v>
      </c>
      <c r="K9847" t="str">
        <f t="shared" si="779"/>
        <v>Glazenmakers</v>
      </c>
      <c r="L9847" s="25">
        <f t="shared" si="776"/>
        <v>24.571428571428573</v>
      </c>
    </row>
    <row r="9848" spans="1:12" x14ac:dyDescent="0.25">
      <c r="A9848">
        <v>523</v>
      </c>
      <c r="B9848" t="s">
        <v>88</v>
      </c>
      <c r="C9848" s="1">
        <v>42177.548611111109</v>
      </c>
      <c r="D9848">
        <v>2</v>
      </c>
      <c r="E9848" t="s">
        <v>73</v>
      </c>
      <c r="F9848" t="s">
        <v>74</v>
      </c>
      <c r="G9848">
        <v>1</v>
      </c>
      <c r="H9848" t="str">
        <f t="shared" si="775"/>
        <v>KD</v>
      </c>
      <c r="I9848" s="2">
        <f t="shared" si="777"/>
        <v>2015</v>
      </c>
      <c r="J9848" s="2">
        <f t="shared" si="778"/>
        <v>6</v>
      </c>
      <c r="K9848" t="str">
        <f t="shared" si="779"/>
        <v>Glanslibel</v>
      </c>
      <c r="L9848" s="25">
        <f t="shared" si="776"/>
        <v>24.571428571428573</v>
      </c>
    </row>
    <row r="9849" spans="1:12" x14ac:dyDescent="0.25">
      <c r="A9849">
        <v>523</v>
      </c>
      <c r="B9849" t="s">
        <v>88</v>
      </c>
      <c r="C9849" s="1">
        <v>42177.548611111109</v>
      </c>
      <c r="D9849">
        <v>2</v>
      </c>
      <c r="E9849" t="s">
        <v>28</v>
      </c>
      <c r="F9849" t="s">
        <v>29</v>
      </c>
      <c r="G9849">
        <v>9</v>
      </c>
      <c r="H9849" t="str">
        <f t="shared" si="775"/>
        <v>KD</v>
      </c>
      <c r="I9849" s="2">
        <f t="shared" si="777"/>
        <v>2015</v>
      </c>
      <c r="J9849" s="2">
        <f t="shared" si="778"/>
        <v>6</v>
      </c>
      <c r="K9849" t="str">
        <f t="shared" si="779"/>
        <v>Korenbouten</v>
      </c>
      <c r="L9849" s="25">
        <f t="shared" si="776"/>
        <v>24.571428571428573</v>
      </c>
    </row>
    <row r="9850" spans="1:12" x14ac:dyDescent="0.25">
      <c r="A9850">
        <v>523</v>
      </c>
      <c r="B9850" t="s">
        <v>88</v>
      </c>
      <c r="C9850" s="1">
        <v>42201.59375</v>
      </c>
      <c r="D9850">
        <v>1</v>
      </c>
      <c r="E9850" t="s">
        <v>30</v>
      </c>
      <c r="F9850" t="s">
        <v>31</v>
      </c>
      <c r="G9850">
        <v>1</v>
      </c>
      <c r="H9850" t="str">
        <f t="shared" si="775"/>
        <v>KD</v>
      </c>
      <c r="I9850" s="2">
        <f t="shared" si="777"/>
        <v>2015</v>
      </c>
      <c r="J9850" s="2">
        <f t="shared" si="778"/>
        <v>7</v>
      </c>
      <c r="K9850" t="str">
        <f t="shared" si="779"/>
        <v>Pantserjuffers</v>
      </c>
      <c r="L9850" s="25">
        <f t="shared" si="776"/>
        <v>28</v>
      </c>
    </row>
    <row r="9851" spans="1:12" x14ac:dyDescent="0.25">
      <c r="A9851">
        <v>523</v>
      </c>
      <c r="B9851" t="s">
        <v>88</v>
      </c>
      <c r="C9851" s="1">
        <v>42201.59375</v>
      </c>
      <c r="D9851">
        <v>1</v>
      </c>
      <c r="E9851" t="s">
        <v>10</v>
      </c>
      <c r="F9851" t="s">
        <v>11</v>
      </c>
      <c r="G9851">
        <v>133</v>
      </c>
      <c r="H9851" t="str">
        <f t="shared" si="775"/>
        <v>KD</v>
      </c>
      <c r="I9851" s="2">
        <f t="shared" si="777"/>
        <v>2015</v>
      </c>
      <c r="J9851" s="2">
        <f t="shared" si="778"/>
        <v>7</v>
      </c>
      <c r="K9851" t="str">
        <f t="shared" si="779"/>
        <v>Waterjuffer</v>
      </c>
      <c r="L9851" s="25">
        <f t="shared" si="776"/>
        <v>28</v>
      </c>
    </row>
    <row r="9852" spans="1:12" x14ac:dyDescent="0.25">
      <c r="A9852">
        <v>523</v>
      </c>
      <c r="B9852" t="s">
        <v>88</v>
      </c>
      <c r="C9852" s="1">
        <v>42201.59375</v>
      </c>
      <c r="D9852">
        <v>1</v>
      </c>
      <c r="E9852" t="s">
        <v>14</v>
      </c>
      <c r="F9852" t="s">
        <v>15</v>
      </c>
      <c r="G9852">
        <v>11</v>
      </c>
      <c r="H9852" t="str">
        <f t="shared" si="775"/>
        <v>KD</v>
      </c>
      <c r="I9852" s="2">
        <f t="shared" si="777"/>
        <v>2015</v>
      </c>
      <c r="J9852" s="2">
        <f t="shared" si="778"/>
        <v>7</v>
      </c>
      <c r="K9852" t="str">
        <f t="shared" si="779"/>
        <v>Waterjuffer</v>
      </c>
      <c r="L9852" s="25">
        <f t="shared" si="776"/>
        <v>28</v>
      </c>
    </row>
    <row r="9853" spans="1:12" x14ac:dyDescent="0.25">
      <c r="A9853">
        <v>523</v>
      </c>
      <c r="B9853" t="s">
        <v>88</v>
      </c>
      <c r="C9853" s="1">
        <v>42201.59375</v>
      </c>
      <c r="D9853">
        <v>1</v>
      </c>
      <c r="E9853" t="s">
        <v>20</v>
      </c>
      <c r="F9853" t="s">
        <v>21</v>
      </c>
      <c r="G9853">
        <v>10</v>
      </c>
      <c r="H9853" t="str">
        <f t="shared" si="775"/>
        <v>KD</v>
      </c>
      <c r="I9853" s="2">
        <f t="shared" si="777"/>
        <v>2015</v>
      </c>
      <c r="J9853" s="2">
        <f t="shared" si="778"/>
        <v>7</v>
      </c>
      <c r="K9853" t="str">
        <f t="shared" si="779"/>
        <v>Waterjuffer</v>
      </c>
      <c r="L9853" s="25">
        <f t="shared" si="776"/>
        <v>28</v>
      </c>
    </row>
    <row r="9854" spans="1:12" x14ac:dyDescent="0.25">
      <c r="A9854">
        <v>523</v>
      </c>
      <c r="B9854" t="s">
        <v>88</v>
      </c>
      <c r="C9854" s="1">
        <v>42201.59375</v>
      </c>
      <c r="D9854">
        <v>1</v>
      </c>
      <c r="E9854" t="s">
        <v>61</v>
      </c>
      <c r="F9854" t="s">
        <v>62</v>
      </c>
      <c r="G9854">
        <v>17</v>
      </c>
      <c r="H9854" t="str">
        <f t="shared" si="775"/>
        <v>KD</v>
      </c>
      <c r="I9854" s="2">
        <f t="shared" si="777"/>
        <v>2015</v>
      </c>
      <c r="J9854" s="2">
        <f t="shared" si="778"/>
        <v>7</v>
      </c>
      <c r="K9854" t="str">
        <f t="shared" si="779"/>
        <v>Waterjuffer</v>
      </c>
      <c r="L9854" s="25">
        <f t="shared" si="776"/>
        <v>28</v>
      </c>
    </row>
    <row r="9855" spans="1:12" x14ac:dyDescent="0.25">
      <c r="A9855">
        <v>523</v>
      </c>
      <c r="B9855" t="s">
        <v>88</v>
      </c>
      <c r="C9855" s="1">
        <v>42201.59375</v>
      </c>
      <c r="D9855">
        <v>1</v>
      </c>
      <c r="E9855" t="s">
        <v>71</v>
      </c>
      <c r="F9855" t="s">
        <v>72</v>
      </c>
      <c r="G9855">
        <v>72</v>
      </c>
      <c r="H9855" t="str">
        <f t="shared" si="775"/>
        <v>KD</v>
      </c>
      <c r="I9855" s="2">
        <f t="shared" si="777"/>
        <v>2015</v>
      </c>
      <c r="J9855" s="2">
        <f t="shared" si="778"/>
        <v>7</v>
      </c>
      <c r="K9855" t="str">
        <f t="shared" si="779"/>
        <v>Waterjuffer</v>
      </c>
      <c r="L9855" s="25">
        <f t="shared" si="776"/>
        <v>28</v>
      </c>
    </row>
    <row r="9856" spans="1:12" x14ac:dyDescent="0.25">
      <c r="A9856">
        <v>523</v>
      </c>
      <c r="B9856" t="s">
        <v>88</v>
      </c>
      <c r="C9856" s="1">
        <v>42201.59375</v>
      </c>
      <c r="D9856">
        <v>1</v>
      </c>
      <c r="E9856" t="s">
        <v>26</v>
      </c>
      <c r="F9856" t="s">
        <v>27</v>
      </c>
      <c r="G9856">
        <v>4</v>
      </c>
      <c r="H9856" t="str">
        <f t="shared" si="775"/>
        <v>KD</v>
      </c>
      <c r="I9856" s="2">
        <f t="shared" si="777"/>
        <v>2015</v>
      </c>
      <c r="J9856" s="2">
        <f t="shared" si="778"/>
        <v>7</v>
      </c>
      <c r="K9856" t="str">
        <f t="shared" si="779"/>
        <v>Glazenmakers</v>
      </c>
      <c r="L9856" s="25">
        <f t="shared" si="776"/>
        <v>28</v>
      </c>
    </row>
    <row r="9857" spans="1:12" x14ac:dyDescent="0.25">
      <c r="A9857">
        <v>523</v>
      </c>
      <c r="B9857" t="s">
        <v>88</v>
      </c>
      <c r="C9857" s="1">
        <v>42201.59375</v>
      </c>
      <c r="D9857">
        <v>1</v>
      </c>
      <c r="E9857" t="s">
        <v>28</v>
      </c>
      <c r="F9857" t="s">
        <v>29</v>
      </c>
      <c r="G9857">
        <v>2</v>
      </c>
      <c r="H9857" t="str">
        <f t="shared" si="775"/>
        <v>KD</v>
      </c>
      <c r="I9857" s="2">
        <f t="shared" si="777"/>
        <v>2015</v>
      </c>
      <c r="J9857" s="2">
        <f t="shared" si="778"/>
        <v>7</v>
      </c>
      <c r="K9857" t="str">
        <f t="shared" si="779"/>
        <v>Korenbouten</v>
      </c>
      <c r="L9857" s="25">
        <f t="shared" si="776"/>
        <v>28</v>
      </c>
    </row>
    <row r="9858" spans="1:12" x14ac:dyDescent="0.25">
      <c r="A9858">
        <v>523</v>
      </c>
      <c r="B9858" t="s">
        <v>88</v>
      </c>
      <c r="C9858" s="1">
        <v>42201.59375</v>
      </c>
      <c r="D9858">
        <v>1</v>
      </c>
      <c r="E9858" t="s">
        <v>18</v>
      </c>
      <c r="F9858" t="s">
        <v>19</v>
      </c>
      <c r="G9858">
        <v>2</v>
      </c>
      <c r="H9858" t="str">
        <f t="shared" ref="H9858:H9921" si="780">VLOOKUP(A9858,$N$2:$O$51,2,FALSE)</f>
        <v>KD</v>
      </c>
      <c r="I9858" s="2">
        <f t="shared" si="777"/>
        <v>2015</v>
      </c>
      <c r="J9858" s="2">
        <f t="shared" si="778"/>
        <v>7</v>
      </c>
      <c r="K9858" t="str">
        <f t="shared" si="779"/>
        <v>Korenbouten</v>
      </c>
      <c r="L9858" s="25">
        <f t="shared" si="776"/>
        <v>28</v>
      </c>
    </row>
    <row r="9859" spans="1:12" x14ac:dyDescent="0.25">
      <c r="A9859">
        <v>523</v>
      </c>
      <c r="B9859" t="s">
        <v>88</v>
      </c>
      <c r="C9859" s="1">
        <v>42201.59375</v>
      </c>
      <c r="D9859">
        <v>1</v>
      </c>
      <c r="E9859" t="s">
        <v>32</v>
      </c>
      <c r="F9859" t="s">
        <v>33</v>
      </c>
      <c r="G9859">
        <v>8</v>
      </c>
      <c r="H9859" t="str">
        <f t="shared" si="780"/>
        <v>KD</v>
      </c>
      <c r="I9859" s="2">
        <f t="shared" si="777"/>
        <v>2015</v>
      </c>
      <c r="J9859" s="2">
        <f t="shared" si="778"/>
        <v>7</v>
      </c>
      <c r="K9859" t="str">
        <f t="shared" si="779"/>
        <v>Korenbouten</v>
      </c>
      <c r="L9859" s="25">
        <f t="shared" ref="L9859:L9922" si="781">(ROUNDDOWN(C9859-DATE(I9859,1,1),0))/7</f>
        <v>28</v>
      </c>
    </row>
    <row r="9860" spans="1:12" x14ac:dyDescent="0.25">
      <c r="A9860">
        <v>523</v>
      </c>
      <c r="B9860" t="s">
        <v>88</v>
      </c>
      <c r="C9860" s="1">
        <v>42201.59375</v>
      </c>
      <c r="D9860">
        <v>1</v>
      </c>
      <c r="E9860" t="s">
        <v>48</v>
      </c>
      <c r="F9860" t="s">
        <v>49</v>
      </c>
      <c r="G9860">
        <v>1</v>
      </c>
      <c r="H9860" t="str">
        <f t="shared" si="780"/>
        <v>KD</v>
      </c>
      <c r="I9860" s="2">
        <f t="shared" si="777"/>
        <v>2015</v>
      </c>
      <c r="J9860" s="2">
        <f t="shared" si="778"/>
        <v>7</v>
      </c>
      <c r="K9860" t="str">
        <f t="shared" si="779"/>
        <v>Glazenmakers</v>
      </c>
      <c r="L9860" s="25">
        <f t="shared" si="781"/>
        <v>28</v>
      </c>
    </row>
    <row r="9861" spans="1:12" x14ac:dyDescent="0.25">
      <c r="A9861">
        <v>523</v>
      </c>
      <c r="B9861" t="s">
        <v>88</v>
      </c>
      <c r="C9861" s="1">
        <v>42201.59375</v>
      </c>
      <c r="D9861">
        <v>2</v>
      </c>
      <c r="E9861" t="s">
        <v>10</v>
      </c>
      <c r="F9861" t="s">
        <v>11</v>
      </c>
      <c r="G9861">
        <v>156</v>
      </c>
      <c r="H9861" t="str">
        <f t="shared" si="780"/>
        <v>KD</v>
      </c>
      <c r="I9861" s="2">
        <f t="shared" si="777"/>
        <v>2015</v>
      </c>
      <c r="J9861" s="2">
        <f t="shared" si="778"/>
        <v>7</v>
      </c>
      <c r="K9861" t="str">
        <f t="shared" si="779"/>
        <v>Waterjuffer</v>
      </c>
      <c r="L9861" s="25">
        <f t="shared" si="781"/>
        <v>28</v>
      </c>
    </row>
    <row r="9862" spans="1:12" x14ac:dyDescent="0.25">
      <c r="A9862">
        <v>523</v>
      </c>
      <c r="B9862" t="s">
        <v>88</v>
      </c>
      <c r="C9862" s="1">
        <v>42201.59375</v>
      </c>
      <c r="D9862">
        <v>2</v>
      </c>
      <c r="E9862" t="s">
        <v>14</v>
      </c>
      <c r="F9862" t="s">
        <v>15</v>
      </c>
      <c r="G9862">
        <v>2</v>
      </c>
      <c r="H9862" t="str">
        <f t="shared" si="780"/>
        <v>KD</v>
      </c>
      <c r="I9862" s="2">
        <f t="shared" si="777"/>
        <v>2015</v>
      </c>
      <c r="J9862" s="2">
        <f t="shared" si="778"/>
        <v>7</v>
      </c>
      <c r="K9862" t="str">
        <f t="shared" si="779"/>
        <v>Waterjuffer</v>
      </c>
      <c r="L9862" s="25">
        <f t="shared" si="781"/>
        <v>28</v>
      </c>
    </row>
    <row r="9863" spans="1:12" x14ac:dyDescent="0.25">
      <c r="A9863">
        <v>523</v>
      </c>
      <c r="B9863" t="s">
        <v>88</v>
      </c>
      <c r="C9863" s="1">
        <v>42201.59375</v>
      </c>
      <c r="D9863">
        <v>2</v>
      </c>
      <c r="E9863" t="s">
        <v>20</v>
      </c>
      <c r="F9863" t="s">
        <v>21</v>
      </c>
      <c r="G9863">
        <v>18</v>
      </c>
      <c r="H9863" t="str">
        <f t="shared" si="780"/>
        <v>KD</v>
      </c>
      <c r="I9863" s="2">
        <f t="shared" si="777"/>
        <v>2015</v>
      </c>
      <c r="J9863" s="2">
        <f t="shared" si="778"/>
        <v>7</v>
      </c>
      <c r="K9863" t="str">
        <f t="shared" si="779"/>
        <v>Waterjuffer</v>
      </c>
      <c r="L9863" s="25">
        <f t="shared" si="781"/>
        <v>28</v>
      </c>
    </row>
    <row r="9864" spans="1:12" x14ac:dyDescent="0.25">
      <c r="A9864">
        <v>523</v>
      </c>
      <c r="B9864" t="s">
        <v>88</v>
      </c>
      <c r="C9864" s="1">
        <v>42201.59375</v>
      </c>
      <c r="D9864">
        <v>2</v>
      </c>
      <c r="E9864" t="s">
        <v>71</v>
      </c>
      <c r="F9864" t="s">
        <v>72</v>
      </c>
      <c r="G9864">
        <v>170</v>
      </c>
      <c r="H9864" t="str">
        <f t="shared" si="780"/>
        <v>KD</v>
      </c>
      <c r="I9864" s="2">
        <f t="shared" si="777"/>
        <v>2015</v>
      </c>
      <c r="J9864" s="2">
        <f t="shared" si="778"/>
        <v>7</v>
      </c>
      <c r="K9864" t="str">
        <f t="shared" si="779"/>
        <v>Waterjuffer</v>
      </c>
      <c r="L9864" s="25">
        <f t="shared" si="781"/>
        <v>28</v>
      </c>
    </row>
    <row r="9865" spans="1:12" x14ac:dyDescent="0.25">
      <c r="A9865">
        <v>523</v>
      </c>
      <c r="B9865" t="s">
        <v>88</v>
      </c>
      <c r="C9865" s="1">
        <v>42201.59375</v>
      </c>
      <c r="D9865">
        <v>2</v>
      </c>
      <c r="E9865" t="s">
        <v>24</v>
      </c>
      <c r="F9865" t="s">
        <v>25</v>
      </c>
      <c r="G9865">
        <v>1</v>
      </c>
      <c r="H9865" t="str">
        <f t="shared" si="780"/>
        <v>KD</v>
      </c>
      <c r="I9865" s="2">
        <f t="shared" si="777"/>
        <v>2015</v>
      </c>
      <c r="J9865" s="2">
        <f t="shared" si="778"/>
        <v>7</v>
      </c>
      <c r="K9865" t="str">
        <f t="shared" si="779"/>
        <v>Glazenmakers</v>
      </c>
      <c r="L9865" s="25">
        <f t="shared" si="781"/>
        <v>28</v>
      </c>
    </row>
    <row r="9866" spans="1:12" x14ac:dyDescent="0.25">
      <c r="A9866">
        <v>523</v>
      </c>
      <c r="B9866" t="s">
        <v>88</v>
      </c>
      <c r="C9866" s="1">
        <v>42201.59375</v>
      </c>
      <c r="D9866">
        <v>2</v>
      </c>
      <c r="E9866" t="s">
        <v>26</v>
      </c>
      <c r="F9866" t="s">
        <v>27</v>
      </c>
      <c r="G9866">
        <v>3</v>
      </c>
      <c r="H9866" t="str">
        <f t="shared" si="780"/>
        <v>KD</v>
      </c>
      <c r="I9866" s="2">
        <f t="shared" si="777"/>
        <v>2015</v>
      </c>
      <c r="J9866" s="2">
        <f t="shared" si="778"/>
        <v>7</v>
      </c>
      <c r="K9866" t="str">
        <f t="shared" si="779"/>
        <v>Glazenmakers</v>
      </c>
      <c r="L9866" s="25">
        <f t="shared" si="781"/>
        <v>28</v>
      </c>
    </row>
    <row r="9867" spans="1:12" x14ac:dyDescent="0.25">
      <c r="A9867">
        <v>523</v>
      </c>
      <c r="B9867" t="s">
        <v>88</v>
      </c>
      <c r="C9867" s="1">
        <v>42201.59375</v>
      </c>
      <c r="D9867">
        <v>2</v>
      </c>
      <c r="E9867" t="s">
        <v>28</v>
      </c>
      <c r="F9867" t="s">
        <v>29</v>
      </c>
      <c r="G9867">
        <v>1</v>
      </c>
      <c r="H9867" t="str">
        <f t="shared" si="780"/>
        <v>KD</v>
      </c>
      <c r="I9867" s="2">
        <f t="shared" si="777"/>
        <v>2015</v>
      </c>
      <c r="J9867" s="2">
        <f t="shared" si="778"/>
        <v>7</v>
      </c>
      <c r="K9867" t="str">
        <f t="shared" si="779"/>
        <v>Korenbouten</v>
      </c>
      <c r="L9867" s="25">
        <f t="shared" si="781"/>
        <v>28</v>
      </c>
    </row>
    <row r="9868" spans="1:12" x14ac:dyDescent="0.25">
      <c r="A9868">
        <v>523</v>
      </c>
      <c r="B9868" t="s">
        <v>88</v>
      </c>
      <c r="C9868" s="1">
        <v>42201.59375</v>
      </c>
      <c r="D9868">
        <v>2</v>
      </c>
      <c r="E9868" t="s">
        <v>68</v>
      </c>
      <c r="F9868" t="s">
        <v>69</v>
      </c>
      <c r="G9868">
        <v>1</v>
      </c>
      <c r="H9868" t="str">
        <f t="shared" si="780"/>
        <v>KD</v>
      </c>
      <c r="I9868" s="2">
        <f t="shared" si="777"/>
        <v>2015</v>
      </c>
      <c r="J9868" s="2">
        <f t="shared" si="778"/>
        <v>7</v>
      </c>
      <c r="K9868" t="str">
        <f t="shared" si="779"/>
        <v>Korenbouten</v>
      </c>
      <c r="L9868" s="25">
        <f t="shared" si="781"/>
        <v>28</v>
      </c>
    </row>
    <row r="9869" spans="1:12" x14ac:dyDescent="0.25">
      <c r="A9869">
        <v>523</v>
      </c>
      <c r="B9869" t="s">
        <v>88</v>
      </c>
      <c r="C9869" s="1">
        <v>42201.59375</v>
      </c>
      <c r="D9869">
        <v>4</v>
      </c>
      <c r="E9869" t="s">
        <v>26</v>
      </c>
      <c r="F9869" t="s">
        <v>27</v>
      </c>
      <c r="G9869">
        <v>3</v>
      </c>
      <c r="H9869" t="str">
        <f t="shared" si="780"/>
        <v>KD</v>
      </c>
      <c r="I9869" s="2">
        <f t="shared" si="777"/>
        <v>2015</v>
      </c>
      <c r="J9869" s="2">
        <f t="shared" si="778"/>
        <v>7</v>
      </c>
      <c r="K9869" t="str">
        <f t="shared" si="779"/>
        <v>Glazenmakers</v>
      </c>
      <c r="L9869" s="25">
        <f t="shared" si="781"/>
        <v>28</v>
      </c>
    </row>
    <row r="9870" spans="1:12" x14ac:dyDescent="0.25">
      <c r="A9870">
        <v>523</v>
      </c>
      <c r="B9870" t="s">
        <v>88</v>
      </c>
      <c r="C9870" s="1">
        <v>42201.59375</v>
      </c>
      <c r="D9870">
        <v>4</v>
      </c>
      <c r="E9870" t="s">
        <v>18</v>
      </c>
      <c r="F9870" t="s">
        <v>19</v>
      </c>
      <c r="G9870">
        <v>1</v>
      </c>
      <c r="H9870" t="str">
        <f t="shared" si="780"/>
        <v>KD</v>
      </c>
      <c r="I9870" s="2">
        <f t="shared" si="777"/>
        <v>2015</v>
      </c>
      <c r="J9870" s="2">
        <f t="shared" si="778"/>
        <v>7</v>
      </c>
      <c r="K9870" t="str">
        <f t="shared" si="779"/>
        <v>Korenbouten</v>
      </c>
      <c r="L9870" s="25">
        <f t="shared" si="781"/>
        <v>28</v>
      </c>
    </row>
    <row r="9871" spans="1:12" x14ac:dyDescent="0.25">
      <c r="A9871">
        <v>523</v>
      </c>
      <c r="B9871" t="s">
        <v>88</v>
      </c>
      <c r="C9871" s="1">
        <v>42201.59375</v>
      </c>
      <c r="D9871">
        <v>4</v>
      </c>
      <c r="E9871" t="s">
        <v>48</v>
      </c>
      <c r="F9871" t="s">
        <v>49</v>
      </c>
      <c r="G9871">
        <v>1</v>
      </c>
      <c r="H9871" t="str">
        <f t="shared" si="780"/>
        <v>KD</v>
      </c>
      <c r="I9871" s="2">
        <f t="shared" si="777"/>
        <v>2015</v>
      </c>
      <c r="J9871" s="2">
        <f t="shared" si="778"/>
        <v>7</v>
      </c>
      <c r="K9871" t="str">
        <f t="shared" si="779"/>
        <v>Glazenmakers</v>
      </c>
      <c r="L9871" s="25">
        <f t="shared" si="781"/>
        <v>28</v>
      </c>
    </row>
    <row r="9872" spans="1:12" x14ac:dyDescent="0.25">
      <c r="A9872">
        <v>523</v>
      </c>
      <c r="B9872" t="s">
        <v>88</v>
      </c>
      <c r="C9872" s="1">
        <v>42215.618055555555</v>
      </c>
      <c r="D9872">
        <v>1</v>
      </c>
      <c r="E9872" t="s">
        <v>30</v>
      </c>
      <c r="F9872" t="s">
        <v>31</v>
      </c>
      <c r="G9872">
        <v>2</v>
      </c>
      <c r="H9872" t="str">
        <f t="shared" si="780"/>
        <v>KD</v>
      </c>
      <c r="I9872" s="2">
        <f t="shared" si="777"/>
        <v>2015</v>
      </c>
      <c r="J9872" s="2">
        <f t="shared" si="778"/>
        <v>7</v>
      </c>
      <c r="K9872" t="str">
        <f t="shared" si="779"/>
        <v>Pantserjuffers</v>
      </c>
      <c r="L9872" s="25">
        <f t="shared" si="781"/>
        <v>30</v>
      </c>
    </row>
    <row r="9873" spans="1:12" x14ac:dyDescent="0.25">
      <c r="A9873">
        <v>523</v>
      </c>
      <c r="B9873" t="s">
        <v>88</v>
      </c>
      <c r="C9873" s="1">
        <v>42215.618055555555</v>
      </c>
      <c r="D9873">
        <v>1</v>
      </c>
      <c r="E9873" t="s">
        <v>10</v>
      </c>
      <c r="F9873" t="s">
        <v>11</v>
      </c>
      <c r="G9873">
        <v>125</v>
      </c>
      <c r="H9873" t="str">
        <f t="shared" si="780"/>
        <v>KD</v>
      </c>
      <c r="I9873" s="2">
        <f t="shared" si="777"/>
        <v>2015</v>
      </c>
      <c r="J9873" s="2">
        <f t="shared" si="778"/>
        <v>7</v>
      </c>
      <c r="K9873" t="str">
        <f t="shared" si="779"/>
        <v>Waterjuffer</v>
      </c>
      <c r="L9873" s="25">
        <f t="shared" si="781"/>
        <v>30</v>
      </c>
    </row>
    <row r="9874" spans="1:12" x14ac:dyDescent="0.25">
      <c r="A9874">
        <v>523</v>
      </c>
      <c r="B9874" t="s">
        <v>88</v>
      </c>
      <c r="C9874" s="1">
        <v>42215.618055555555</v>
      </c>
      <c r="D9874">
        <v>1</v>
      </c>
      <c r="E9874" t="s">
        <v>14</v>
      </c>
      <c r="F9874" t="s">
        <v>15</v>
      </c>
      <c r="G9874">
        <v>4</v>
      </c>
      <c r="H9874" t="str">
        <f t="shared" si="780"/>
        <v>KD</v>
      </c>
      <c r="I9874" s="2">
        <f t="shared" si="777"/>
        <v>2015</v>
      </c>
      <c r="J9874" s="2">
        <f t="shared" si="778"/>
        <v>7</v>
      </c>
      <c r="K9874" t="str">
        <f t="shared" si="779"/>
        <v>Waterjuffer</v>
      </c>
      <c r="L9874" s="25">
        <f t="shared" si="781"/>
        <v>30</v>
      </c>
    </row>
    <row r="9875" spans="1:12" x14ac:dyDescent="0.25">
      <c r="A9875">
        <v>523</v>
      </c>
      <c r="B9875" t="s">
        <v>88</v>
      </c>
      <c r="C9875" s="1">
        <v>42215.618055555555</v>
      </c>
      <c r="D9875">
        <v>1</v>
      </c>
      <c r="E9875" t="s">
        <v>20</v>
      </c>
      <c r="F9875" t="s">
        <v>21</v>
      </c>
      <c r="G9875">
        <v>8</v>
      </c>
      <c r="H9875" t="str">
        <f t="shared" si="780"/>
        <v>KD</v>
      </c>
      <c r="I9875" s="2">
        <f t="shared" si="777"/>
        <v>2015</v>
      </c>
      <c r="J9875" s="2">
        <f t="shared" si="778"/>
        <v>7</v>
      </c>
      <c r="K9875" t="str">
        <f t="shared" si="779"/>
        <v>Waterjuffer</v>
      </c>
      <c r="L9875" s="25">
        <f t="shared" si="781"/>
        <v>30</v>
      </c>
    </row>
    <row r="9876" spans="1:12" x14ac:dyDescent="0.25">
      <c r="A9876">
        <v>523</v>
      </c>
      <c r="B9876" t="s">
        <v>88</v>
      </c>
      <c r="C9876" s="1">
        <v>42215.618055555555</v>
      </c>
      <c r="D9876">
        <v>1</v>
      </c>
      <c r="E9876" t="s">
        <v>71</v>
      </c>
      <c r="F9876" t="s">
        <v>72</v>
      </c>
      <c r="G9876">
        <v>3</v>
      </c>
      <c r="H9876" t="str">
        <f t="shared" si="780"/>
        <v>KD</v>
      </c>
      <c r="I9876" s="2">
        <f t="shared" si="777"/>
        <v>2015</v>
      </c>
      <c r="J9876" s="2">
        <f t="shared" si="778"/>
        <v>7</v>
      </c>
      <c r="K9876" t="str">
        <f t="shared" si="779"/>
        <v>Waterjuffer</v>
      </c>
      <c r="L9876" s="25">
        <f t="shared" si="781"/>
        <v>30</v>
      </c>
    </row>
    <row r="9877" spans="1:12" x14ac:dyDescent="0.25">
      <c r="A9877">
        <v>523</v>
      </c>
      <c r="B9877" t="s">
        <v>88</v>
      </c>
      <c r="C9877" s="1">
        <v>42215.618055555555</v>
      </c>
      <c r="D9877">
        <v>1</v>
      </c>
      <c r="E9877" t="s">
        <v>63</v>
      </c>
      <c r="F9877" t="s">
        <v>64</v>
      </c>
      <c r="G9877">
        <v>1</v>
      </c>
      <c r="H9877" t="str">
        <f t="shared" si="780"/>
        <v>KD</v>
      </c>
      <c r="I9877" s="2">
        <f t="shared" si="777"/>
        <v>2015</v>
      </c>
      <c r="J9877" s="2">
        <f t="shared" si="778"/>
        <v>7</v>
      </c>
      <c r="K9877" t="str">
        <f t="shared" si="779"/>
        <v>Glazenmakers</v>
      </c>
      <c r="L9877" s="25">
        <f t="shared" si="781"/>
        <v>30</v>
      </c>
    </row>
    <row r="9878" spans="1:12" x14ac:dyDescent="0.25">
      <c r="A9878">
        <v>523</v>
      </c>
      <c r="B9878" t="s">
        <v>88</v>
      </c>
      <c r="C9878" s="1">
        <v>42215.618055555555</v>
      </c>
      <c r="D9878">
        <v>1</v>
      </c>
      <c r="E9878" t="s">
        <v>26</v>
      </c>
      <c r="F9878" t="s">
        <v>27</v>
      </c>
      <c r="G9878">
        <v>4</v>
      </c>
      <c r="H9878" t="str">
        <f t="shared" si="780"/>
        <v>KD</v>
      </c>
      <c r="I9878" s="2">
        <f t="shared" si="777"/>
        <v>2015</v>
      </c>
      <c r="J9878" s="2">
        <f t="shared" si="778"/>
        <v>7</v>
      </c>
      <c r="K9878" t="str">
        <f t="shared" si="779"/>
        <v>Glazenmakers</v>
      </c>
      <c r="L9878" s="25">
        <f t="shared" si="781"/>
        <v>30</v>
      </c>
    </row>
    <row r="9879" spans="1:12" x14ac:dyDescent="0.25">
      <c r="A9879">
        <v>523</v>
      </c>
      <c r="B9879" t="s">
        <v>88</v>
      </c>
      <c r="C9879" s="1">
        <v>42215.618055555555</v>
      </c>
      <c r="D9879">
        <v>1</v>
      </c>
      <c r="E9879" t="s">
        <v>32</v>
      </c>
      <c r="F9879" t="s">
        <v>33</v>
      </c>
      <c r="G9879">
        <v>9</v>
      </c>
      <c r="H9879" t="str">
        <f t="shared" si="780"/>
        <v>KD</v>
      </c>
      <c r="I9879" s="2">
        <f t="shared" si="777"/>
        <v>2015</v>
      </c>
      <c r="J9879" s="2">
        <f t="shared" si="778"/>
        <v>7</v>
      </c>
      <c r="K9879" t="str">
        <f t="shared" si="779"/>
        <v>Korenbouten</v>
      </c>
      <c r="L9879" s="25">
        <f t="shared" si="781"/>
        <v>30</v>
      </c>
    </row>
    <row r="9880" spans="1:12" x14ac:dyDescent="0.25">
      <c r="A9880">
        <v>523</v>
      </c>
      <c r="B9880" t="s">
        <v>88</v>
      </c>
      <c r="C9880" s="1">
        <v>42215.618055555555</v>
      </c>
      <c r="D9880">
        <v>1</v>
      </c>
      <c r="E9880" t="s">
        <v>42</v>
      </c>
      <c r="F9880" t="s">
        <v>43</v>
      </c>
      <c r="G9880">
        <v>1</v>
      </c>
      <c r="H9880" t="str">
        <f t="shared" si="780"/>
        <v>KD</v>
      </c>
      <c r="I9880" s="2">
        <f t="shared" si="777"/>
        <v>2015</v>
      </c>
      <c r="J9880" s="2">
        <f t="shared" si="778"/>
        <v>7</v>
      </c>
      <c r="K9880" t="str">
        <f t="shared" si="779"/>
        <v>Korenbouten</v>
      </c>
      <c r="L9880" s="25">
        <f t="shared" si="781"/>
        <v>30</v>
      </c>
    </row>
    <row r="9881" spans="1:12" x14ac:dyDescent="0.25">
      <c r="A9881">
        <v>523</v>
      </c>
      <c r="B9881" t="s">
        <v>88</v>
      </c>
      <c r="C9881" s="1">
        <v>42215.618055555555</v>
      </c>
      <c r="D9881">
        <v>2</v>
      </c>
      <c r="E9881" t="s">
        <v>46</v>
      </c>
      <c r="F9881" t="s">
        <v>47</v>
      </c>
      <c r="G9881">
        <v>2</v>
      </c>
      <c r="H9881" t="str">
        <f t="shared" si="780"/>
        <v>KD</v>
      </c>
      <c r="I9881" s="2">
        <f t="shared" si="777"/>
        <v>2015</v>
      </c>
      <c r="J9881" s="2">
        <f t="shared" si="778"/>
        <v>7</v>
      </c>
      <c r="K9881" t="str">
        <f t="shared" si="779"/>
        <v>Pantserjuffers</v>
      </c>
      <c r="L9881" s="25">
        <f t="shared" si="781"/>
        <v>30</v>
      </c>
    </row>
    <row r="9882" spans="1:12" x14ac:dyDescent="0.25">
      <c r="A9882">
        <v>523</v>
      </c>
      <c r="B9882" t="s">
        <v>88</v>
      </c>
      <c r="C9882" s="1">
        <v>42215.618055555555</v>
      </c>
      <c r="D9882">
        <v>2</v>
      </c>
      <c r="E9882" t="s">
        <v>10</v>
      </c>
      <c r="F9882" t="s">
        <v>11</v>
      </c>
      <c r="G9882">
        <v>101</v>
      </c>
      <c r="H9882" t="str">
        <f t="shared" si="780"/>
        <v>KD</v>
      </c>
      <c r="I9882" s="2">
        <f t="shared" si="777"/>
        <v>2015</v>
      </c>
      <c r="J9882" s="2">
        <f t="shared" si="778"/>
        <v>7</v>
      </c>
      <c r="K9882" t="str">
        <f t="shared" si="779"/>
        <v>Waterjuffer</v>
      </c>
      <c r="L9882" s="25">
        <f t="shared" si="781"/>
        <v>30</v>
      </c>
    </row>
    <row r="9883" spans="1:12" x14ac:dyDescent="0.25">
      <c r="A9883">
        <v>523</v>
      </c>
      <c r="B9883" t="s">
        <v>88</v>
      </c>
      <c r="C9883" s="1">
        <v>42215.618055555555</v>
      </c>
      <c r="D9883">
        <v>2</v>
      </c>
      <c r="E9883" t="s">
        <v>14</v>
      </c>
      <c r="F9883" t="s">
        <v>15</v>
      </c>
      <c r="G9883">
        <v>2</v>
      </c>
      <c r="H9883" t="str">
        <f t="shared" si="780"/>
        <v>KD</v>
      </c>
      <c r="I9883" s="2">
        <f t="shared" si="777"/>
        <v>2015</v>
      </c>
      <c r="J9883" s="2">
        <f t="shared" si="778"/>
        <v>7</v>
      </c>
      <c r="K9883" t="str">
        <f t="shared" si="779"/>
        <v>Waterjuffer</v>
      </c>
      <c r="L9883" s="25">
        <f t="shared" si="781"/>
        <v>30</v>
      </c>
    </row>
    <row r="9884" spans="1:12" x14ac:dyDescent="0.25">
      <c r="A9884">
        <v>523</v>
      </c>
      <c r="B9884" t="s">
        <v>88</v>
      </c>
      <c r="C9884" s="1">
        <v>42215.618055555555</v>
      </c>
      <c r="D9884">
        <v>2</v>
      </c>
      <c r="E9884" t="s">
        <v>20</v>
      </c>
      <c r="F9884" t="s">
        <v>21</v>
      </c>
      <c r="G9884">
        <v>13</v>
      </c>
      <c r="H9884" t="str">
        <f t="shared" si="780"/>
        <v>KD</v>
      </c>
      <c r="I9884" s="2">
        <f t="shared" si="777"/>
        <v>2015</v>
      </c>
      <c r="J9884" s="2">
        <f t="shared" si="778"/>
        <v>7</v>
      </c>
      <c r="K9884" t="str">
        <f t="shared" si="779"/>
        <v>Waterjuffer</v>
      </c>
      <c r="L9884" s="25">
        <f t="shared" si="781"/>
        <v>30</v>
      </c>
    </row>
    <row r="9885" spans="1:12" x14ac:dyDescent="0.25">
      <c r="A9885">
        <v>523</v>
      </c>
      <c r="B9885" t="s">
        <v>88</v>
      </c>
      <c r="C9885" s="1">
        <v>42215.618055555555</v>
      </c>
      <c r="D9885">
        <v>2</v>
      </c>
      <c r="E9885" t="s">
        <v>61</v>
      </c>
      <c r="F9885" t="s">
        <v>62</v>
      </c>
      <c r="G9885">
        <v>6</v>
      </c>
      <c r="H9885" t="str">
        <f t="shared" si="780"/>
        <v>KD</v>
      </c>
      <c r="I9885" s="2">
        <f t="shared" si="777"/>
        <v>2015</v>
      </c>
      <c r="J9885" s="2">
        <f t="shared" si="778"/>
        <v>7</v>
      </c>
      <c r="K9885" t="str">
        <f t="shared" si="779"/>
        <v>Waterjuffer</v>
      </c>
      <c r="L9885" s="25">
        <f t="shared" si="781"/>
        <v>30</v>
      </c>
    </row>
    <row r="9886" spans="1:12" x14ac:dyDescent="0.25">
      <c r="A9886">
        <v>523</v>
      </c>
      <c r="B9886" t="s">
        <v>88</v>
      </c>
      <c r="C9886" s="1">
        <v>42215.618055555555</v>
      </c>
      <c r="D9886">
        <v>2</v>
      </c>
      <c r="E9886" t="s">
        <v>71</v>
      </c>
      <c r="F9886" t="s">
        <v>72</v>
      </c>
      <c r="G9886">
        <v>30</v>
      </c>
      <c r="H9886" t="str">
        <f t="shared" si="780"/>
        <v>KD</v>
      </c>
      <c r="I9886" s="2">
        <f t="shared" si="777"/>
        <v>2015</v>
      </c>
      <c r="J9886" s="2">
        <f t="shared" si="778"/>
        <v>7</v>
      </c>
      <c r="K9886" t="str">
        <f t="shared" si="779"/>
        <v>Waterjuffer</v>
      </c>
      <c r="L9886" s="25">
        <f t="shared" si="781"/>
        <v>30</v>
      </c>
    </row>
    <row r="9887" spans="1:12" x14ac:dyDescent="0.25">
      <c r="A9887">
        <v>523</v>
      </c>
      <c r="B9887" t="s">
        <v>88</v>
      </c>
      <c r="C9887" s="1">
        <v>42215.618055555555</v>
      </c>
      <c r="D9887">
        <v>2</v>
      </c>
      <c r="E9887" t="s">
        <v>24</v>
      </c>
      <c r="F9887" t="s">
        <v>25</v>
      </c>
      <c r="G9887">
        <v>1</v>
      </c>
      <c r="H9887" t="str">
        <f t="shared" si="780"/>
        <v>KD</v>
      </c>
      <c r="I9887" s="2">
        <f t="shared" si="777"/>
        <v>2015</v>
      </c>
      <c r="J9887" s="2">
        <f t="shared" si="778"/>
        <v>7</v>
      </c>
      <c r="K9887" t="str">
        <f t="shared" si="779"/>
        <v>Glazenmakers</v>
      </c>
      <c r="L9887" s="25">
        <f t="shared" si="781"/>
        <v>30</v>
      </c>
    </row>
    <row r="9888" spans="1:12" x14ac:dyDescent="0.25">
      <c r="A9888">
        <v>523</v>
      </c>
      <c r="B9888" t="s">
        <v>88</v>
      </c>
      <c r="C9888" s="1">
        <v>42215.618055555555</v>
      </c>
      <c r="D9888">
        <v>2</v>
      </c>
      <c r="E9888" t="s">
        <v>26</v>
      </c>
      <c r="F9888" t="s">
        <v>27</v>
      </c>
      <c r="G9888">
        <v>3</v>
      </c>
      <c r="H9888" t="str">
        <f t="shared" si="780"/>
        <v>KD</v>
      </c>
      <c r="I9888" s="2">
        <f t="shared" si="777"/>
        <v>2015</v>
      </c>
      <c r="J9888" s="2">
        <f t="shared" si="778"/>
        <v>7</v>
      </c>
      <c r="K9888" t="str">
        <f t="shared" si="779"/>
        <v>Glazenmakers</v>
      </c>
      <c r="L9888" s="25">
        <f t="shared" si="781"/>
        <v>30</v>
      </c>
    </row>
    <row r="9889" spans="1:12" x14ac:dyDescent="0.25">
      <c r="A9889">
        <v>523</v>
      </c>
      <c r="B9889" t="s">
        <v>88</v>
      </c>
      <c r="C9889" s="1">
        <v>42215.618055555555</v>
      </c>
      <c r="D9889">
        <v>2</v>
      </c>
      <c r="E9889" t="s">
        <v>48</v>
      </c>
      <c r="F9889" t="s">
        <v>49</v>
      </c>
      <c r="G9889">
        <v>1</v>
      </c>
      <c r="H9889" t="str">
        <f t="shared" si="780"/>
        <v>KD</v>
      </c>
      <c r="I9889" s="2">
        <f t="shared" si="777"/>
        <v>2015</v>
      </c>
      <c r="J9889" s="2">
        <f t="shared" si="778"/>
        <v>7</v>
      </c>
      <c r="K9889" t="str">
        <f t="shared" si="779"/>
        <v>Glazenmakers</v>
      </c>
      <c r="L9889" s="25">
        <f t="shared" si="781"/>
        <v>30</v>
      </c>
    </row>
    <row r="9890" spans="1:12" x14ac:dyDescent="0.25">
      <c r="A9890">
        <v>523</v>
      </c>
      <c r="B9890" t="s">
        <v>88</v>
      </c>
      <c r="C9890" s="1">
        <v>42215.618055555555</v>
      </c>
      <c r="D9890">
        <v>2</v>
      </c>
      <c r="E9890" t="s">
        <v>18</v>
      </c>
      <c r="F9890" t="s">
        <v>19</v>
      </c>
      <c r="G9890">
        <v>1</v>
      </c>
      <c r="H9890" t="str">
        <f t="shared" si="780"/>
        <v>KD</v>
      </c>
      <c r="I9890" s="2">
        <f t="shared" si="777"/>
        <v>2015</v>
      </c>
      <c r="J9890" s="2">
        <f t="shared" si="778"/>
        <v>7</v>
      </c>
      <c r="K9890" t="str">
        <f t="shared" si="779"/>
        <v>Korenbouten</v>
      </c>
      <c r="L9890" s="25">
        <f t="shared" si="781"/>
        <v>30</v>
      </c>
    </row>
    <row r="9891" spans="1:12" x14ac:dyDescent="0.25">
      <c r="A9891">
        <v>523</v>
      </c>
      <c r="B9891" t="s">
        <v>88</v>
      </c>
      <c r="C9891" s="1">
        <v>42215.618055555555</v>
      </c>
      <c r="D9891">
        <v>2</v>
      </c>
      <c r="E9891" t="s">
        <v>32</v>
      </c>
      <c r="F9891" t="s">
        <v>33</v>
      </c>
      <c r="G9891">
        <v>2</v>
      </c>
      <c r="H9891" t="str">
        <f t="shared" si="780"/>
        <v>KD</v>
      </c>
      <c r="I9891" s="2">
        <f t="shared" si="777"/>
        <v>2015</v>
      </c>
      <c r="J9891" s="2">
        <f t="shared" si="778"/>
        <v>7</v>
      </c>
      <c r="K9891" t="str">
        <f t="shared" si="779"/>
        <v>Korenbouten</v>
      </c>
      <c r="L9891" s="25">
        <f t="shared" si="781"/>
        <v>30</v>
      </c>
    </row>
    <row r="9892" spans="1:12" x14ac:dyDescent="0.25">
      <c r="A9892">
        <v>523</v>
      </c>
      <c r="B9892" t="s">
        <v>88</v>
      </c>
      <c r="C9892" s="1">
        <v>42215.618055555555</v>
      </c>
      <c r="D9892">
        <v>2</v>
      </c>
      <c r="E9892" t="s">
        <v>42</v>
      </c>
      <c r="F9892" t="s">
        <v>43</v>
      </c>
      <c r="G9892">
        <v>3</v>
      </c>
      <c r="H9892" t="str">
        <f t="shared" si="780"/>
        <v>KD</v>
      </c>
      <c r="I9892" s="2">
        <f t="shared" si="777"/>
        <v>2015</v>
      </c>
      <c r="J9892" s="2">
        <f t="shared" si="778"/>
        <v>7</v>
      </c>
      <c r="K9892" t="str">
        <f t="shared" si="779"/>
        <v>Korenbouten</v>
      </c>
      <c r="L9892" s="25">
        <f t="shared" si="781"/>
        <v>30</v>
      </c>
    </row>
    <row r="9893" spans="1:12" x14ac:dyDescent="0.25">
      <c r="A9893">
        <v>523</v>
      </c>
      <c r="B9893" t="s">
        <v>88</v>
      </c>
      <c r="C9893" s="1">
        <v>42215.618055555555</v>
      </c>
      <c r="D9893">
        <v>4</v>
      </c>
      <c r="E9893" t="s">
        <v>26</v>
      </c>
      <c r="F9893" t="s">
        <v>27</v>
      </c>
      <c r="G9893">
        <v>2</v>
      </c>
      <c r="H9893" t="str">
        <f t="shared" si="780"/>
        <v>KD</v>
      </c>
      <c r="I9893" s="2">
        <f t="shared" si="777"/>
        <v>2015</v>
      </c>
      <c r="J9893" s="2">
        <f t="shared" si="778"/>
        <v>7</v>
      </c>
      <c r="K9893" t="str">
        <f t="shared" si="779"/>
        <v>Glazenmakers</v>
      </c>
      <c r="L9893" s="25">
        <f t="shared" si="781"/>
        <v>30</v>
      </c>
    </row>
    <row r="9894" spans="1:12" x14ac:dyDescent="0.25">
      <c r="A9894">
        <v>523</v>
      </c>
      <c r="B9894" t="s">
        <v>88</v>
      </c>
      <c r="C9894" s="1">
        <v>42222.625</v>
      </c>
      <c r="D9894">
        <v>1</v>
      </c>
      <c r="E9894" t="s">
        <v>46</v>
      </c>
      <c r="F9894" t="s">
        <v>47</v>
      </c>
      <c r="G9894">
        <v>1</v>
      </c>
      <c r="H9894" t="str">
        <f t="shared" si="780"/>
        <v>KD</v>
      </c>
      <c r="I9894" s="2">
        <f t="shared" si="777"/>
        <v>2015</v>
      </c>
      <c r="J9894" s="2">
        <f t="shared" si="778"/>
        <v>8</v>
      </c>
      <c r="K9894" t="str">
        <f t="shared" si="779"/>
        <v>Pantserjuffers</v>
      </c>
      <c r="L9894" s="25">
        <f t="shared" si="781"/>
        <v>31</v>
      </c>
    </row>
    <row r="9895" spans="1:12" x14ac:dyDescent="0.25">
      <c r="A9895">
        <v>523</v>
      </c>
      <c r="B9895" t="s">
        <v>88</v>
      </c>
      <c r="C9895" s="1">
        <v>42222.625</v>
      </c>
      <c r="D9895">
        <v>1</v>
      </c>
      <c r="E9895" t="s">
        <v>10</v>
      </c>
      <c r="F9895" t="s">
        <v>11</v>
      </c>
      <c r="G9895">
        <v>101</v>
      </c>
      <c r="H9895" t="str">
        <f t="shared" si="780"/>
        <v>KD</v>
      </c>
      <c r="I9895" s="2">
        <f t="shared" si="777"/>
        <v>2015</v>
      </c>
      <c r="J9895" s="2">
        <f t="shared" si="778"/>
        <v>8</v>
      </c>
      <c r="K9895" t="str">
        <f t="shared" si="779"/>
        <v>Waterjuffer</v>
      </c>
      <c r="L9895" s="25">
        <f t="shared" si="781"/>
        <v>31</v>
      </c>
    </row>
    <row r="9896" spans="1:12" x14ac:dyDescent="0.25">
      <c r="A9896">
        <v>523</v>
      </c>
      <c r="B9896" t="s">
        <v>88</v>
      </c>
      <c r="C9896" s="1">
        <v>42222.625</v>
      </c>
      <c r="D9896">
        <v>1</v>
      </c>
      <c r="E9896" t="s">
        <v>14</v>
      </c>
      <c r="F9896" t="s">
        <v>15</v>
      </c>
      <c r="G9896">
        <v>10</v>
      </c>
      <c r="H9896" t="str">
        <f t="shared" si="780"/>
        <v>KD</v>
      </c>
      <c r="I9896" s="2">
        <f t="shared" si="777"/>
        <v>2015</v>
      </c>
      <c r="J9896" s="2">
        <f t="shared" si="778"/>
        <v>8</v>
      </c>
      <c r="K9896" t="str">
        <f t="shared" si="779"/>
        <v>Waterjuffer</v>
      </c>
      <c r="L9896" s="25">
        <f t="shared" si="781"/>
        <v>31</v>
      </c>
    </row>
    <row r="9897" spans="1:12" x14ac:dyDescent="0.25">
      <c r="A9897">
        <v>523</v>
      </c>
      <c r="B9897" t="s">
        <v>88</v>
      </c>
      <c r="C9897" s="1">
        <v>42222.625</v>
      </c>
      <c r="D9897">
        <v>1</v>
      </c>
      <c r="E9897" t="s">
        <v>20</v>
      </c>
      <c r="F9897" t="s">
        <v>21</v>
      </c>
      <c r="G9897">
        <v>39</v>
      </c>
      <c r="H9897" t="str">
        <f t="shared" si="780"/>
        <v>KD</v>
      </c>
      <c r="I9897" s="2">
        <f t="shared" si="777"/>
        <v>2015</v>
      </c>
      <c r="J9897" s="2">
        <f t="shared" si="778"/>
        <v>8</v>
      </c>
      <c r="K9897" t="str">
        <f t="shared" si="779"/>
        <v>Waterjuffer</v>
      </c>
      <c r="L9897" s="25">
        <f t="shared" si="781"/>
        <v>31</v>
      </c>
    </row>
    <row r="9898" spans="1:12" x14ac:dyDescent="0.25">
      <c r="A9898">
        <v>523</v>
      </c>
      <c r="B9898" t="s">
        <v>88</v>
      </c>
      <c r="C9898" s="1">
        <v>42222.625</v>
      </c>
      <c r="D9898">
        <v>1</v>
      </c>
      <c r="E9898" t="s">
        <v>61</v>
      </c>
      <c r="F9898" t="s">
        <v>62</v>
      </c>
      <c r="G9898">
        <v>4</v>
      </c>
      <c r="H9898" t="str">
        <f t="shared" si="780"/>
        <v>KD</v>
      </c>
      <c r="I9898" s="2">
        <f t="shared" si="777"/>
        <v>2015</v>
      </c>
      <c r="J9898" s="2">
        <f t="shared" si="778"/>
        <v>8</v>
      </c>
      <c r="K9898" t="str">
        <f t="shared" si="779"/>
        <v>Waterjuffer</v>
      </c>
      <c r="L9898" s="25">
        <f t="shared" si="781"/>
        <v>31</v>
      </c>
    </row>
    <row r="9899" spans="1:12" x14ac:dyDescent="0.25">
      <c r="A9899">
        <v>523</v>
      </c>
      <c r="B9899" t="s">
        <v>88</v>
      </c>
      <c r="C9899" s="1">
        <v>42222.625</v>
      </c>
      <c r="D9899">
        <v>1</v>
      </c>
      <c r="E9899" t="s">
        <v>71</v>
      </c>
      <c r="F9899" t="s">
        <v>72</v>
      </c>
      <c r="G9899">
        <v>47</v>
      </c>
      <c r="H9899" t="str">
        <f t="shared" si="780"/>
        <v>KD</v>
      </c>
      <c r="I9899" s="2">
        <f t="shared" si="777"/>
        <v>2015</v>
      </c>
      <c r="J9899" s="2">
        <f t="shared" si="778"/>
        <v>8</v>
      </c>
      <c r="K9899" t="str">
        <f t="shared" si="779"/>
        <v>Waterjuffer</v>
      </c>
      <c r="L9899" s="25">
        <f t="shared" si="781"/>
        <v>31</v>
      </c>
    </row>
    <row r="9900" spans="1:12" x14ac:dyDescent="0.25">
      <c r="A9900">
        <v>523</v>
      </c>
      <c r="B9900" t="s">
        <v>88</v>
      </c>
      <c r="C9900" s="1">
        <v>42222.625</v>
      </c>
      <c r="D9900">
        <v>1</v>
      </c>
      <c r="E9900" t="s">
        <v>63</v>
      </c>
      <c r="F9900" t="s">
        <v>64</v>
      </c>
      <c r="G9900">
        <v>6</v>
      </c>
      <c r="H9900" t="str">
        <f t="shared" si="780"/>
        <v>KD</v>
      </c>
      <c r="I9900" s="2">
        <f t="shared" si="777"/>
        <v>2015</v>
      </c>
      <c r="J9900" s="2">
        <f t="shared" si="778"/>
        <v>8</v>
      </c>
      <c r="K9900" t="str">
        <f t="shared" si="779"/>
        <v>Glazenmakers</v>
      </c>
      <c r="L9900" s="25">
        <f t="shared" si="781"/>
        <v>31</v>
      </c>
    </row>
    <row r="9901" spans="1:12" x14ac:dyDescent="0.25">
      <c r="A9901">
        <v>523</v>
      </c>
      <c r="B9901" t="s">
        <v>88</v>
      </c>
      <c r="C9901" s="1">
        <v>42222.625</v>
      </c>
      <c r="D9901">
        <v>1</v>
      </c>
      <c r="E9901" t="s">
        <v>26</v>
      </c>
      <c r="F9901" t="s">
        <v>27</v>
      </c>
      <c r="G9901">
        <v>4</v>
      </c>
      <c r="H9901" t="str">
        <f t="shared" si="780"/>
        <v>KD</v>
      </c>
      <c r="I9901" s="2">
        <f t="shared" si="777"/>
        <v>2015</v>
      </c>
      <c r="J9901" s="2">
        <f t="shared" si="778"/>
        <v>8</v>
      </c>
      <c r="K9901" t="str">
        <f t="shared" si="779"/>
        <v>Glazenmakers</v>
      </c>
      <c r="L9901" s="25">
        <f t="shared" si="781"/>
        <v>31</v>
      </c>
    </row>
    <row r="9902" spans="1:12" x14ac:dyDescent="0.25">
      <c r="A9902">
        <v>523</v>
      </c>
      <c r="B9902" t="s">
        <v>88</v>
      </c>
      <c r="C9902" s="1">
        <v>42222.625</v>
      </c>
      <c r="D9902">
        <v>1</v>
      </c>
      <c r="E9902" t="s">
        <v>32</v>
      </c>
      <c r="F9902" t="s">
        <v>33</v>
      </c>
      <c r="G9902">
        <v>2</v>
      </c>
      <c r="H9902" t="str">
        <f t="shared" si="780"/>
        <v>KD</v>
      </c>
      <c r="I9902" s="2">
        <f t="shared" si="777"/>
        <v>2015</v>
      </c>
      <c r="J9902" s="2">
        <f t="shared" si="778"/>
        <v>8</v>
      </c>
      <c r="K9902" t="str">
        <f t="shared" si="779"/>
        <v>Korenbouten</v>
      </c>
      <c r="L9902" s="25">
        <f t="shared" si="781"/>
        <v>31</v>
      </c>
    </row>
    <row r="9903" spans="1:12" x14ac:dyDescent="0.25">
      <c r="A9903">
        <v>523</v>
      </c>
      <c r="B9903" t="s">
        <v>88</v>
      </c>
      <c r="C9903" s="1">
        <v>42222.625</v>
      </c>
      <c r="D9903">
        <v>2</v>
      </c>
      <c r="E9903" t="s">
        <v>10</v>
      </c>
      <c r="F9903" t="s">
        <v>11</v>
      </c>
      <c r="G9903">
        <v>49</v>
      </c>
      <c r="H9903" t="str">
        <f t="shared" si="780"/>
        <v>KD</v>
      </c>
      <c r="I9903" s="2">
        <f t="shared" si="777"/>
        <v>2015</v>
      </c>
      <c r="J9903" s="2">
        <f t="shared" si="778"/>
        <v>8</v>
      </c>
      <c r="K9903" t="str">
        <f t="shared" si="779"/>
        <v>Waterjuffer</v>
      </c>
      <c r="L9903" s="25">
        <f t="shared" si="781"/>
        <v>31</v>
      </c>
    </row>
    <row r="9904" spans="1:12" x14ac:dyDescent="0.25">
      <c r="A9904">
        <v>523</v>
      </c>
      <c r="B9904" t="s">
        <v>88</v>
      </c>
      <c r="C9904" s="1">
        <v>42222.625</v>
      </c>
      <c r="D9904">
        <v>2</v>
      </c>
      <c r="E9904" t="s">
        <v>14</v>
      </c>
      <c r="F9904" t="s">
        <v>15</v>
      </c>
      <c r="G9904">
        <v>3</v>
      </c>
      <c r="H9904" t="str">
        <f t="shared" si="780"/>
        <v>KD</v>
      </c>
      <c r="I9904" s="2">
        <f t="shared" si="777"/>
        <v>2015</v>
      </c>
      <c r="J9904" s="2">
        <f t="shared" si="778"/>
        <v>8</v>
      </c>
      <c r="K9904" t="str">
        <f t="shared" si="779"/>
        <v>Waterjuffer</v>
      </c>
      <c r="L9904" s="25">
        <f t="shared" si="781"/>
        <v>31</v>
      </c>
    </row>
    <row r="9905" spans="1:12" x14ac:dyDescent="0.25">
      <c r="A9905">
        <v>523</v>
      </c>
      <c r="B9905" t="s">
        <v>88</v>
      </c>
      <c r="C9905" s="1">
        <v>42222.625</v>
      </c>
      <c r="D9905">
        <v>2</v>
      </c>
      <c r="E9905" t="s">
        <v>20</v>
      </c>
      <c r="F9905" t="s">
        <v>21</v>
      </c>
      <c r="G9905">
        <v>5</v>
      </c>
      <c r="H9905" t="str">
        <f t="shared" si="780"/>
        <v>KD</v>
      </c>
      <c r="I9905" s="2">
        <f t="shared" si="777"/>
        <v>2015</v>
      </c>
      <c r="J9905" s="2">
        <f t="shared" si="778"/>
        <v>8</v>
      </c>
      <c r="K9905" t="str">
        <f t="shared" si="779"/>
        <v>Waterjuffer</v>
      </c>
      <c r="L9905" s="25">
        <f t="shared" si="781"/>
        <v>31</v>
      </c>
    </row>
    <row r="9906" spans="1:12" x14ac:dyDescent="0.25">
      <c r="A9906">
        <v>523</v>
      </c>
      <c r="B9906" t="s">
        <v>88</v>
      </c>
      <c r="C9906" s="1">
        <v>42222.625</v>
      </c>
      <c r="D9906">
        <v>2</v>
      </c>
      <c r="E9906" t="s">
        <v>71</v>
      </c>
      <c r="F9906" t="s">
        <v>72</v>
      </c>
      <c r="G9906">
        <v>110</v>
      </c>
      <c r="H9906" t="str">
        <f t="shared" si="780"/>
        <v>KD</v>
      </c>
      <c r="I9906" s="2">
        <f t="shared" si="777"/>
        <v>2015</v>
      </c>
      <c r="J9906" s="2">
        <f t="shared" si="778"/>
        <v>8</v>
      </c>
      <c r="K9906" t="str">
        <f t="shared" si="779"/>
        <v>Waterjuffer</v>
      </c>
      <c r="L9906" s="25">
        <f t="shared" si="781"/>
        <v>31</v>
      </c>
    </row>
    <row r="9907" spans="1:12" x14ac:dyDescent="0.25">
      <c r="A9907">
        <v>523</v>
      </c>
      <c r="B9907" t="s">
        <v>88</v>
      </c>
      <c r="C9907" s="1">
        <v>42222.625</v>
      </c>
      <c r="D9907">
        <v>2</v>
      </c>
      <c r="E9907" t="s">
        <v>63</v>
      </c>
      <c r="F9907" t="s">
        <v>64</v>
      </c>
      <c r="G9907">
        <v>1</v>
      </c>
      <c r="H9907" t="str">
        <f t="shared" si="780"/>
        <v>KD</v>
      </c>
      <c r="I9907" s="2">
        <f t="shared" ref="I9907:I9970" si="782">YEAR(C9907)</f>
        <v>2015</v>
      </c>
      <c r="J9907" s="2">
        <f t="shared" ref="J9907:J9970" si="783">MONTH(C9907)</f>
        <v>8</v>
      </c>
      <c r="K9907" t="str">
        <f t="shared" ref="K9907:K9970" si="784">VLOOKUP(E9907,$Q$2:$R$100,2,FALSE)</f>
        <v>Glazenmakers</v>
      </c>
      <c r="L9907" s="25">
        <f t="shared" si="781"/>
        <v>31</v>
      </c>
    </row>
    <row r="9908" spans="1:12" x14ac:dyDescent="0.25">
      <c r="A9908">
        <v>523</v>
      </c>
      <c r="B9908" t="s">
        <v>88</v>
      </c>
      <c r="C9908" s="1">
        <v>42222.625</v>
      </c>
      <c r="D9908">
        <v>2</v>
      </c>
      <c r="E9908" t="s">
        <v>26</v>
      </c>
      <c r="F9908" t="s">
        <v>27</v>
      </c>
      <c r="G9908">
        <v>3</v>
      </c>
      <c r="H9908" t="str">
        <f t="shared" si="780"/>
        <v>KD</v>
      </c>
      <c r="I9908" s="2">
        <f t="shared" si="782"/>
        <v>2015</v>
      </c>
      <c r="J9908" s="2">
        <f t="shared" si="783"/>
        <v>8</v>
      </c>
      <c r="K9908" t="str">
        <f t="shared" si="784"/>
        <v>Glazenmakers</v>
      </c>
      <c r="L9908" s="25">
        <f t="shared" si="781"/>
        <v>31</v>
      </c>
    </row>
    <row r="9909" spans="1:12" x14ac:dyDescent="0.25">
      <c r="A9909">
        <v>523</v>
      </c>
      <c r="B9909" t="s">
        <v>88</v>
      </c>
      <c r="C9909" s="1">
        <v>42222.625</v>
      </c>
      <c r="D9909">
        <v>4</v>
      </c>
      <c r="E9909" t="s">
        <v>26</v>
      </c>
      <c r="F9909" t="s">
        <v>27</v>
      </c>
      <c r="G9909">
        <v>1</v>
      </c>
      <c r="H9909" t="str">
        <f t="shared" si="780"/>
        <v>KD</v>
      </c>
      <c r="I9909" s="2">
        <f t="shared" si="782"/>
        <v>2015</v>
      </c>
      <c r="J9909" s="2">
        <f t="shared" si="783"/>
        <v>8</v>
      </c>
      <c r="K9909" t="str">
        <f t="shared" si="784"/>
        <v>Glazenmakers</v>
      </c>
      <c r="L9909" s="25">
        <f t="shared" si="781"/>
        <v>31</v>
      </c>
    </row>
    <row r="9910" spans="1:12" x14ac:dyDescent="0.25">
      <c r="A9910">
        <v>523</v>
      </c>
      <c r="B9910" t="s">
        <v>88</v>
      </c>
      <c r="C9910" s="1">
        <v>42231.625</v>
      </c>
      <c r="D9910">
        <v>1</v>
      </c>
      <c r="E9910" t="s">
        <v>30</v>
      </c>
      <c r="F9910" t="s">
        <v>31</v>
      </c>
      <c r="G9910">
        <v>6</v>
      </c>
      <c r="H9910" t="str">
        <f t="shared" si="780"/>
        <v>KD</v>
      </c>
      <c r="I9910" s="2">
        <f t="shared" si="782"/>
        <v>2015</v>
      </c>
      <c r="J9910" s="2">
        <f t="shared" si="783"/>
        <v>8</v>
      </c>
      <c r="K9910" t="str">
        <f t="shared" si="784"/>
        <v>Pantserjuffers</v>
      </c>
      <c r="L9910" s="25">
        <f t="shared" si="781"/>
        <v>32.285714285714285</v>
      </c>
    </row>
    <row r="9911" spans="1:12" x14ac:dyDescent="0.25">
      <c r="A9911">
        <v>523</v>
      </c>
      <c r="B9911" t="s">
        <v>88</v>
      </c>
      <c r="C9911" s="1">
        <v>42231.625</v>
      </c>
      <c r="D9911">
        <v>1</v>
      </c>
      <c r="E9911" t="s">
        <v>34</v>
      </c>
      <c r="F9911" t="s">
        <v>35</v>
      </c>
      <c r="G9911">
        <v>18</v>
      </c>
      <c r="H9911" t="str">
        <f t="shared" si="780"/>
        <v>KD</v>
      </c>
      <c r="I9911" s="2">
        <f t="shared" si="782"/>
        <v>2015</v>
      </c>
      <c r="J9911" s="2">
        <f t="shared" si="783"/>
        <v>8</v>
      </c>
      <c r="K9911" t="str">
        <f t="shared" si="784"/>
        <v>Pantserjuffers</v>
      </c>
      <c r="L9911" s="25">
        <f t="shared" si="781"/>
        <v>32.285714285714285</v>
      </c>
    </row>
    <row r="9912" spans="1:12" x14ac:dyDescent="0.25">
      <c r="A9912">
        <v>523</v>
      </c>
      <c r="B9912" t="s">
        <v>88</v>
      </c>
      <c r="C9912" s="1">
        <v>42231.625</v>
      </c>
      <c r="D9912">
        <v>1</v>
      </c>
      <c r="E9912" t="s">
        <v>10</v>
      </c>
      <c r="F9912" t="s">
        <v>11</v>
      </c>
      <c r="G9912">
        <v>112</v>
      </c>
      <c r="H9912" t="str">
        <f t="shared" si="780"/>
        <v>KD</v>
      </c>
      <c r="I9912" s="2">
        <f t="shared" si="782"/>
        <v>2015</v>
      </c>
      <c r="J9912" s="2">
        <f t="shared" si="783"/>
        <v>8</v>
      </c>
      <c r="K9912" t="str">
        <f t="shared" si="784"/>
        <v>Waterjuffer</v>
      </c>
      <c r="L9912" s="25">
        <f t="shared" si="781"/>
        <v>32.285714285714285</v>
      </c>
    </row>
    <row r="9913" spans="1:12" x14ac:dyDescent="0.25">
      <c r="A9913">
        <v>523</v>
      </c>
      <c r="B9913" t="s">
        <v>88</v>
      </c>
      <c r="C9913" s="1">
        <v>42231.625</v>
      </c>
      <c r="D9913">
        <v>1</v>
      </c>
      <c r="E9913" t="s">
        <v>14</v>
      </c>
      <c r="F9913" t="s">
        <v>15</v>
      </c>
      <c r="G9913">
        <v>8</v>
      </c>
      <c r="H9913" t="str">
        <f t="shared" si="780"/>
        <v>KD</v>
      </c>
      <c r="I9913" s="2">
        <f t="shared" si="782"/>
        <v>2015</v>
      </c>
      <c r="J9913" s="2">
        <f t="shared" si="783"/>
        <v>8</v>
      </c>
      <c r="K9913" t="str">
        <f t="shared" si="784"/>
        <v>Waterjuffer</v>
      </c>
      <c r="L9913" s="25">
        <f t="shared" si="781"/>
        <v>32.285714285714285</v>
      </c>
    </row>
    <row r="9914" spans="1:12" x14ac:dyDescent="0.25">
      <c r="A9914">
        <v>523</v>
      </c>
      <c r="B9914" t="s">
        <v>88</v>
      </c>
      <c r="C9914" s="1">
        <v>42231.625</v>
      </c>
      <c r="D9914">
        <v>1</v>
      </c>
      <c r="E9914" t="s">
        <v>20</v>
      </c>
      <c r="F9914" t="s">
        <v>21</v>
      </c>
      <c r="G9914">
        <v>16</v>
      </c>
      <c r="H9914" t="str">
        <f t="shared" si="780"/>
        <v>KD</v>
      </c>
      <c r="I9914" s="2">
        <f t="shared" si="782"/>
        <v>2015</v>
      </c>
      <c r="J9914" s="2">
        <f t="shared" si="783"/>
        <v>8</v>
      </c>
      <c r="K9914" t="str">
        <f t="shared" si="784"/>
        <v>Waterjuffer</v>
      </c>
      <c r="L9914" s="25">
        <f t="shared" si="781"/>
        <v>32.285714285714285</v>
      </c>
    </row>
    <row r="9915" spans="1:12" x14ac:dyDescent="0.25">
      <c r="A9915">
        <v>523</v>
      </c>
      <c r="B9915" t="s">
        <v>88</v>
      </c>
      <c r="C9915" s="1">
        <v>42231.625</v>
      </c>
      <c r="D9915">
        <v>1</v>
      </c>
      <c r="E9915" t="s">
        <v>71</v>
      </c>
      <c r="F9915" t="s">
        <v>72</v>
      </c>
      <c r="G9915">
        <v>98</v>
      </c>
      <c r="H9915" t="str">
        <f t="shared" si="780"/>
        <v>KD</v>
      </c>
      <c r="I9915" s="2">
        <f t="shared" si="782"/>
        <v>2015</v>
      </c>
      <c r="J9915" s="2">
        <f t="shared" si="783"/>
        <v>8</v>
      </c>
      <c r="K9915" t="str">
        <f t="shared" si="784"/>
        <v>Waterjuffer</v>
      </c>
      <c r="L9915" s="25">
        <f t="shared" si="781"/>
        <v>32.285714285714285</v>
      </c>
    </row>
    <row r="9916" spans="1:12" x14ac:dyDescent="0.25">
      <c r="A9916">
        <v>523</v>
      </c>
      <c r="B9916" t="s">
        <v>88</v>
      </c>
      <c r="C9916" s="1">
        <v>42231.625</v>
      </c>
      <c r="D9916">
        <v>1</v>
      </c>
      <c r="E9916" t="s">
        <v>36</v>
      </c>
      <c r="F9916" t="s">
        <v>37</v>
      </c>
      <c r="G9916">
        <v>3</v>
      </c>
      <c r="H9916" t="str">
        <f t="shared" si="780"/>
        <v>KD</v>
      </c>
      <c r="I9916" s="2">
        <f t="shared" si="782"/>
        <v>2015</v>
      </c>
      <c r="J9916" s="2">
        <f t="shared" si="783"/>
        <v>8</v>
      </c>
      <c r="K9916" t="str">
        <f t="shared" si="784"/>
        <v>Glazenmakers</v>
      </c>
      <c r="L9916" s="25">
        <f t="shared" si="781"/>
        <v>32.285714285714285</v>
      </c>
    </row>
    <row r="9917" spans="1:12" x14ac:dyDescent="0.25">
      <c r="A9917">
        <v>523</v>
      </c>
      <c r="B9917" t="s">
        <v>88</v>
      </c>
      <c r="C9917" s="1">
        <v>42231.625</v>
      </c>
      <c r="D9917">
        <v>1</v>
      </c>
      <c r="E9917" t="s">
        <v>26</v>
      </c>
      <c r="F9917" t="s">
        <v>27</v>
      </c>
      <c r="G9917">
        <v>1</v>
      </c>
      <c r="H9917" t="str">
        <f t="shared" si="780"/>
        <v>KD</v>
      </c>
      <c r="I9917" s="2">
        <f t="shared" si="782"/>
        <v>2015</v>
      </c>
      <c r="J9917" s="2">
        <f t="shared" si="783"/>
        <v>8</v>
      </c>
      <c r="K9917" t="str">
        <f t="shared" si="784"/>
        <v>Glazenmakers</v>
      </c>
      <c r="L9917" s="25">
        <f t="shared" si="781"/>
        <v>32.285714285714285</v>
      </c>
    </row>
    <row r="9918" spans="1:12" x14ac:dyDescent="0.25">
      <c r="A9918">
        <v>523</v>
      </c>
      <c r="B9918" t="s">
        <v>88</v>
      </c>
      <c r="C9918" s="1">
        <v>42231.625</v>
      </c>
      <c r="D9918">
        <v>1</v>
      </c>
      <c r="E9918" t="s">
        <v>32</v>
      </c>
      <c r="F9918" t="s">
        <v>33</v>
      </c>
      <c r="G9918">
        <v>14</v>
      </c>
      <c r="H9918" t="str">
        <f t="shared" si="780"/>
        <v>KD</v>
      </c>
      <c r="I9918" s="2">
        <f t="shared" si="782"/>
        <v>2015</v>
      </c>
      <c r="J9918" s="2">
        <f t="shared" si="783"/>
        <v>8</v>
      </c>
      <c r="K9918" t="str">
        <f t="shared" si="784"/>
        <v>Korenbouten</v>
      </c>
      <c r="L9918" s="25">
        <f t="shared" si="781"/>
        <v>32.285714285714285</v>
      </c>
    </row>
    <row r="9919" spans="1:12" x14ac:dyDescent="0.25">
      <c r="A9919">
        <v>523</v>
      </c>
      <c r="B9919" t="s">
        <v>88</v>
      </c>
      <c r="C9919" s="1">
        <v>42231.625</v>
      </c>
      <c r="D9919">
        <v>1</v>
      </c>
      <c r="E9919" t="s">
        <v>42</v>
      </c>
      <c r="F9919" t="s">
        <v>43</v>
      </c>
      <c r="G9919">
        <v>9</v>
      </c>
      <c r="H9919" t="str">
        <f t="shared" si="780"/>
        <v>KD</v>
      </c>
      <c r="I9919" s="2">
        <f t="shared" si="782"/>
        <v>2015</v>
      </c>
      <c r="J9919" s="2">
        <f t="shared" si="783"/>
        <v>8</v>
      </c>
      <c r="K9919" t="str">
        <f t="shared" si="784"/>
        <v>Korenbouten</v>
      </c>
      <c r="L9919" s="25">
        <f t="shared" si="781"/>
        <v>32.285714285714285</v>
      </c>
    </row>
    <row r="9920" spans="1:12" x14ac:dyDescent="0.25">
      <c r="A9920">
        <v>523</v>
      </c>
      <c r="B9920" t="s">
        <v>88</v>
      </c>
      <c r="C9920" s="1">
        <v>42231.625</v>
      </c>
      <c r="D9920">
        <v>2</v>
      </c>
      <c r="E9920" t="s">
        <v>30</v>
      </c>
      <c r="F9920" t="s">
        <v>31</v>
      </c>
      <c r="G9920">
        <v>12</v>
      </c>
      <c r="H9920" t="str">
        <f t="shared" si="780"/>
        <v>KD</v>
      </c>
      <c r="I9920" s="2">
        <f t="shared" si="782"/>
        <v>2015</v>
      </c>
      <c r="J9920" s="2">
        <f t="shared" si="783"/>
        <v>8</v>
      </c>
      <c r="K9920" t="str">
        <f t="shared" si="784"/>
        <v>Pantserjuffers</v>
      </c>
      <c r="L9920" s="25">
        <f t="shared" si="781"/>
        <v>32.285714285714285</v>
      </c>
    </row>
    <row r="9921" spans="1:12" x14ac:dyDescent="0.25">
      <c r="A9921">
        <v>523</v>
      </c>
      <c r="B9921" t="s">
        <v>88</v>
      </c>
      <c r="C9921" s="1">
        <v>42231.625</v>
      </c>
      <c r="D9921">
        <v>2</v>
      </c>
      <c r="E9921" t="s">
        <v>34</v>
      </c>
      <c r="F9921" t="s">
        <v>35</v>
      </c>
      <c r="G9921">
        <v>3</v>
      </c>
      <c r="H9921" t="str">
        <f t="shared" si="780"/>
        <v>KD</v>
      </c>
      <c r="I9921" s="2">
        <f t="shared" si="782"/>
        <v>2015</v>
      </c>
      <c r="J9921" s="2">
        <f t="shared" si="783"/>
        <v>8</v>
      </c>
      <c r="K9921" t="str">
        <f t="shared" si="784"/>
        <v>Pantserjuffers</v>
      </c>
      <c r="L9921" s="25">
        <f t="shared" si="781"/>
        <v>32.285714285714285</v>
      </c>
    </row>
    <row r="9922" spans="1:12" x14ac:dyDescent="0.25">
      <c r="A9922">
        <v>523</v>
      </c>
      <c r="B9922" t="s">
        <v>88</v>
      </c>
      <c r="C9922" s="1">
        <v>42231.625</v>
      </c>
      <c r="D9922">
        <v>2</v>
      </c>
      <c r="E9922" t="s">
        <v>10</v>
      </c>
      <c r="F9922" t="s">
        <v>11</v>
      </c>
      <c r="G9922">
        <v>56</v>
      </c>
      <c r="H9922" t="str">
        <f t="shared" ref="H9922:H9985" si="785">VLOOKUP(A9922,$N$2:$O$51,2,FALSE)</f>
        <v>KD</v>
      </c>
      <c r="I9922" s="2">
        <f t="shared" si="782"/>
        <v>2015</v>
      </c>
      <c r="J9922" s="2">
        <f t="shared" si="783"/>
        <v>8</v>
      </c>
      <c r="K9922" t="str">
        <f t="shared" si="784"/>
        <v>Waterjuffer</v>
      </c>
      <c r="L9922" s="25">
        <f t="shared" si="781"/>
        <v>32.285714285714285</v>
      </c>
    </row>
    <row r="9923" spans="1:12" x14ac:dyDescent="0.25">
      <c r="A9923">
        <v>523</v>
      </c>
      <c r="B9923" t="s">
        <v>88</v>
      </c>
      <c r="C9923" s="1">
        <v>42231.625</v>
      </c>
      <c r="D9923">
        <v>2</v>
      </c>
      <c r="E9923" t="s">
        <v>14</v>
      </c>
      <c r="F9923" t="s">
        <v>15</v>
      </c>
      <c r="G9923">
        <v>6</v>
      </c>
      <c r="H9923" t="str">
        <f t="shared" si="785"/>
        <v>KD</v>
      </c>
      <c r="I9923" s="2">
        <f t="shared" si="782"/>
        <v>2015</v>
      </c>
      <c r="J9923" s="2">
        <f t="shared" si="783"/>
        <v>8</v>
      </c>
      <c r="K9923" t="str">
        <f t="shared" si="784"/>
        <v>Waterjuffer</v>
      </c>
      <c r="L9923" s="25">
        <f t="shared" ref="L9923:L9986" si="786">(ROUNDDOWN(C9923-DATE(I9923,1,1),0))/7</f>
        <v>32.285714285714285</v>
      </c>
    </row>
    <row r="9924" spans="1:12" x14ac:dyDescent="0.25">
      <c r="A9924">
        <v>523</v>
      </c>
      <c r="B9924" t="s">
        <v>88</v>
      </c>
      <c r="C9924" s="1">
        <v>42231.625</v>
      </c>
      <c r="D9924">
        <v>2</v>
      </c>
      <c r="E9924" t="s">
        <v>20</v>
      </c>
      <c r="F9924" t="s">
        <v>21</v>
      </c>
      <c r="G9924">
        <v>24</v>
      </c>
      <c r="H9924" t="str">
        <f t="shared" si="785"/>
        <v>KD</v>
      </c>
      <c r="I9924" s="2">
        <f t="shared" si="782"/>
        <v>2015</v>
      </c>
      <c r="J9924" s="2">
        <f t="shared" si="783"/>
        <v>8</v>
      </c>
      <c r="K9924" t="str">
        <f t="shared" si="784"/>
        <v>Waterjuffer</v>
      </c>
      <c r="L9924" s="25">
        <f t="shared" si="786"/>
        <v>32.285714285714285</v>
      </c>
    </row>
    <row r="9925" spans="1:12" x14ac:dyDescent="0.25">
      <c r="A9925">
        <v>523</v>
      </c>
      <c r="B9925" t="s">
        <v>88</v>
      </c>
      <c r="C9925" s="1">
        <v>42231.625</v>
      </c>
      <c r="D9925">
        <v>2</v>
      </c>
      <c r="E9925" t="s">
        <v>71</v>
      </c>
      <c r="F9925" t="s">
        <v>72</v>
      </c>
      <c r="G9925">
        <v>126</v>
      </c>
      <c r="H9925" t="str">
        <f t="shared" si="785"/>
        <v>KD</v>
      </c>
      <c r="I9925" s="2">
        <f t="shared" si="782"/>
        <v>2015</v>
      </c>
      <c r="J9925" s="2">
        <f t="shared" si="783"/>
        <v>8</v>
      </c>
      <c r="K9925" t="str">
        <f t="shared" si="784"/>
        <v>Waterjuffer</v>
      </c>
      <c r="L9925" s="25">
        <f t="shared" si="786"/>
        <v>32.285714285714285</v>
      </c>
    </row>
    <row r="9926" spans="1:12" x14ac:dyDescent="0.25">
      <c r="A9926">
        <v>523</v>
      </c>
      <c r="B9926" t="s">
        <v>88</v>
      </c>
      <c r="C9926" s="1">
        <v>42231.625</v>
      </c>
      <c r="D9926">
        <v>2</v>
      </c>
      <c r="E9926" t="s">
        <v>36</v>
      </c>
      <c r="F9926" t="s">
        <v>37</v>
      </c>
      <c r="G9926">
        <v>4</v>
      </c>
      <c r="H9926" t="str">
        <f t="shared" si="785"/>
        <v>KD</v>
      </c>
      <c r="I9926" s="2">
        <f t="shared" si="782"/>
        <v>2015</v>
      </c>
      <c r="J9926" s="2">
        <f t="shared" si="783"/>
        <v>8</v>
      </c>
      <c r="K9926" t="str">
        <f t="shared" si="784"/>
        <v>Glazenmakers</v>
      </c>
      <c r="L9926" s="25">
        <f t="shared" si="786"/>
        <v>32.285714285714285</v>
      </c>
    </row>
    <row r="9927" spans="1:12" x14ac:dyDescent="0.25">
      <c r="A9927">
        <v>523</v>
      </c>
      <c r="B9927" t="s">
        <v>88</v>
      </c>
      <c r="C9927" s="1">
        <v>42231.625</v>
      </c>
      <c r="D9927">
        <v>2</v>
      </c>
      <c r="E9927" t="s">
        <v>26</v>
      </c>
      <c r="F9927" t="s">
        <v>27</v>
      </c>
      <c r="G9927">
        <v>2</v>
      </c>
      <c r="H9927" t="str">
        <f t="shared" si="785"/>
        <v>KD</v>
      </c>
      <c r="I9927" s="2">
        <f t="shared" si="782"/>
        <v>2015</v>
      </c>
      <c r="J9927" s="2">
        <f t="shared" si="783"/>
        <v>8</v>
      </c>
      <c r="K9927" t="str">
        <f t="shared" si="784"/>
        <v>Glazenmakers</v>
      </c>
      <c r="L9927" s="25">
        <f t="shared" si="786"/>
        <v>32.285714285714285</v>
      </c>
    </row>
    <row r="9928" spans="1:12" x14ac:dyDescent="0.25">
      <c r="A9928">
        <v>523</v>
      </c>
      <c r="B9928" t="s">
        <v>88</v>
      </c>
      <c r="C9928" s="1">
        <v>42231.625</v>
      </c>
      <c r="D9928">
        <v>2</v>
      </c>
      <c r="E9928" t="s">
        <v>32</v>
      </c>
      <c r="F9928" t="s">
        <v>33</v>
      </c>
      <c r="G9928">
        <v>23</v>
      </c>
      <c r="H9928" t="str">
        <f t="shared" si="785"/>
        <v>KD</v>
      </c>
      <c r="I9928" s="2">
        <f t="shared" si="782"/>
        <v>2015</v>
      </c>
      <c r="J9928" s="2">
        <f t="shared" si="783"/>
        <v>8</v>
      </c>
      <c r="K9928" t="str">
        <f t="shared" si="784"/>
        <v>Korenbouten</v>
      </c>
      <c r="L9928" s="25">
        <f t="shared" si="786"/>
        <v>32.285714285714285</v>
      </c>
    </row>
    <row r="9929" spans="1:12" x14ac:dyDescent="0.25">
      <c r="A9929">
        <v>523</v>
      </c>
      <c r="B9929" t="s">
        <v>88</v>
      </c>
      <c r="C9929" s="1">
        <v>42231.625</v>
      </c>
      <c r="D9929">
        <v>2</v>
      </c>
      <c r="E9929" t="s">
        <v>42</v>
      </c>
      <c r="F9929" t="s">
        <v>43</v>
      </c>
      <c r="G9929">
        <v>12</v>
      </c>
      <c r="H9929" t="str">
        <f t="shared" si="785"/>
        <v>KD</v>
      </c>
      <c r="I9929" s="2">
        <f t="shared" si="782"/>
        <v>2015</v>
      </c>
      <c r="J9929" s="2">
        <f t="shared" si="783"/>
        <v>8</v>
      </c>
      <c r="K9929" t="str">
        <f t="shared" si="784"/>
        <v>Korenbouten</v>
      </c>
      <c r="L9929" s="25">
        <f t="shared" si="786"/>
        <v>32.285714285714285</v>
      </c>
    </row>
    <row r="9930" spans="1:12" x14ac:dyDescent="0.25">
      <c r="A9930">
        <v>523</v>
      </c>
      <c r="B9930" t="s">
        <v>88</v>
      </c>
      <c r="C9930" s="1">
        <v>42231.625</v>
      </c>
      <c r="D9930">
        <v>4</v>
      </c>
      <c r="E9930" t="s">
        <v>36</v>
      </c>
      <c r="F9930" t="s">
        <v>37</v>
      </c>
      <c r="G9930">
        <v>2</v>
      </c>
      <c r="H9930" t="str">
        <f t="shared" si="785"/>
        <v>KD</v>
      </c>
      <c r="I9930" s="2">
        <f t="shared" si="782"/>
        <v>2015</v>
      </c>
      <c r="J9930" s="2">
        <f t="shared" si="783"/>
        <v>8</v>
      </c>
      <c r="K9930" t="str">
        <f t="shared" si="784"/>
        <v>Glazenmakers</v>
      </c>
      <c r="L9930" s="25">
        <f t="shared" si="786"/>
        <v>32.285714285714285</v>
      </c>
    </row>
    <row r="9931" spans="1:12" x14ac:dyDescent="0.25">
      <c r="A9931">
        <v>523</v>
      </c>
      <c r="B9931" t="s">
        <v>88</v>
      </c>
      <c r="C9931" s="1">
        <v>42231.625</v>
      </c>
      <c r="D9931">
        <v>4</v>
      </c>
      <c r="E9931" t="s">
        <v>26</v>
      </c>
      <c r="F9931" t="s">
        <v>27</v>
      </c>
      <c r="G9931">
        <v>1</v>
      </c>
      <c r="H9931" t="str">
        <f t="shared" si="785"/>
        <v>KD</v>
      </c>
      <c r="I9931" s="2">
        <f t="shared" si="782"/>
        <v>2015</v>
      </c>
      <c r="J9931" s="2">
        <f t="shared" si="783"/>
        <v>8</v>
      </c>
      <c r="K9931" t="str">
        <f t="shared" si="784"/>
        <v>Glazenmakers</v>
      </c>
      <c r="L9931" s="25">
        <f t="shared" si="786"/>
        <v>32.285714285714285</v>
      </c>
    </row>
    <row r="9932" spans="1:12" x14ac:dyDescent="0.25">
      <c r="A9932">
        <v>523</v>
      </c>
      <c r="B9932" t="s">
        <v>88</v>
      </c>
      <c r="C9932" s="1">
        <v>42238.625</v>
      </c>
      <c r="D9932">
        <v>1</v>
      </c>
      <c r="E9932" t="s">
        <v>30</v>
      </c>
      <c r="F9932" t="s">
        <v>31</v>
      </c>
      <c r="G9932">
        <v>9</v>
      </c>
      <c r="H9932" t="str">
        <f t="shared" si="785"/>
        <v>KD</v>
      </c>
      <c r="I9932" s="2">
        <f t="shared" si="782"/>
        <v>2015</v>
      </c>
      <c r="J9932" s="2">
        <f t="shared" si="783"/>
        <v>8</v>
      </c>
      <c r="K9932" t="str">
        <f t="shared" si="784"/>
        <v>Pantserjuffers</v>
      </c>
      <c r="L9932" s="25">
        <f t="shared" si="786"/>
        <v>33.285714285714285</v>
      </c>
    </row>
    <row r="9933" spans="1:12" x14ac:dyDescent="0.25">
      <c r="A9933">
        <v>523</v>
      </c>
      <c r="B9933" t="s">
        <v>88</v>
      </c>
      <c r="C9933" s="1">
        <v>42238.625</v>
      </c>
      <c r="D9933">
        <v>1</v>
      </c>
      <c r="E9933" t="s">
        <v>34</v>
      </c>
      <c r="F9933" t="s">
        <v>35</v>
      </c>
      <c r="G9933">
        <v>21</v>
      </c>
      <c r="H9933" t="str">
        <f t="shared" si="785"/>
        <v>KD</v>
      </c>
      <c r="I9933" s="2">
        <f t="shared" si="782"/>
        <v>2015</v>
      </c>
      <c r="J9933" s="2">
        <f t="shared" si="783"/>
        <v>8</v>
      </c>
      <c r="K9933" t="str">
        <f t="shared" si="784"/>
        <v>Pantserjuffers</v>
      </c>
      <c r="L9933" s="25">
        <f t="shared" si="786"/>
        <v>33.285714285714285</v>
      </c>
    </row>
    <row r="9934" spans="1:12" x14ac:dyDescent="0.25">
      <c r="A9934">
        <v>523</v>
      </c>
      <c r="B9934" t="s">
        <v>88</v>
      </c>
      <c r="C9934" s="1">
        <v>42238.625</v>
      </c>
      <c r="D9934">
        <v>1</v>
      </c>
      <c r="E9934" t="s">
        <v>10</v>
      </c>
      <c r="F9934" t="s">
        <v>11</v>
      </c>
      <c r="G9934">
        <v>98</v>
      </c>
      <c r="H9934" t="str">
        <f t="shared" si="785"/>
        <v>KD</v>
      </c>
      <c r="I9934" s="2">
        <f t="shared" si="782"/>
        <v>2015</v>
      </c>
      <c r="J9934" s="2">
        <f t="shared" si="783"/>
        <v>8</v>
      </c>
      <c r="K9934" t="str">
        <f t="shared" si="784"/>
        <v>Waterjuffer</v>
      </c>
      <c r="L9934" s="25">
        <f t="shared" si="786"/>
        <v>33.285714285714285</v>
      </c>
    </row>
    <row r="9935" spans="1:12" x14ac:dyDescent="0.25">
      <c r="A9935">
        <v>523</v>
      </c>
      <c r="B9935" t="s">
        <v>88</v>
      </c>
      <c r="C9935" s="1">
        <v>42238.625</v>
      </c>
      <c r="D9935">
        <v>1</v>
      </c>
      <c r="E9935" t="s">
        <v>14</v>
      </c>
      <c r="F9935" t="s">
        <v>15</v>
      </c>
      <c r="G9935">
        <v>7</v>
      </c>
      <c r="H9935" t="str">
        <f t="shared" si="785"/>
        <v>KD</v>
      </c>
      <c r="I9935" s="2">
        <f t="shared" si="782"/>
        <v>2015</v>
      </c>
      <c r="J9935" s="2">
        <f t="shared" si="783"/>
        <v>8</v>
      </c>
      <c r="K9935" t="str">
        <f t="shared" si="784"/>
        <v>Waterjuffer</v>
      </c>
      <c r="L9935" s="25">
        <f t="shared" si="786"/>
        <v>33.285714285714285</v>
      </c>
    </row>
    <row r="9936" spans="1:12" x14ac:dyDescent="0.25">
      <c r="A9936">
        <v>523</v>
      </c>
      <c r="B9936" t="s">
        <v>88</v>
      </c>
      <c r="C9936" s="1">
        <v>42238.625</v>
      </c>
      <c r="D9936">
        <v>1</v>
      </c>
      <c r="E9936" t="s">
        <v>20</v>
      </c>
      <c r="F9936" t="s">
        <v>21</v>
      </c>
      <c r="G9936">
        <v>15</v>
      </c>
      <c r="H9936" t="str">
        <f t="shared" si="785"/>
        <v>KD</v>
      </c>
      <c r="I9936" s="2">
        <f t="shared" si="782"/>
        <v>2015</v>
      </c>
      <c r="J9936" s="2">
        <f t="shared" si="783"/>
        <v>8</v>
      </c>
      <c r="K9936" t="str">
        <f t="shared" si="784"/>
        <v>Waterjuffer</v>
      </c>
      <c r="L9936" s="25">
        <f t="shared" si="786"/>
        <v>33.285714285714285</v>
      </c>
    </row>
    <row r="9937" spans="1:12" x14ac:dyDescent="0.25">
      <c r="A9937">
        <v>523</v>
      </c>
      <c r="B9937" t="s">
        <v>88</v>
      </c>
      <c r="C9937" s="1">
        <v>42238.625</v>
      </c>
      <c r="D9937">
        <v>1</v>
      </c>
      <c r="E9937" t="s">
        <v>71</v>
      </c>
      <c r="F9937" t="s">
        <v>72</v>
      </c>
      <c r="G9937">
        <v>112</v>
      </c>
      <c r="H9937" t="str">
        <f t="shared" si="785"/>
        <v>KD</v>
      </c>
      <c r="I9937" s="2">
        <f t="shared" si="782"/>
        <v>2015</v>
      </c>
      <c r="J9937" s="2">
        <f t="shared" si="783"/>
        <v>8</v>
      </c>
      <c r="K9937" t="str">
        <f t="shared" si="784"/>
        <v>Waterjuffer</v>
      </c>
      <c r="L9937" s="25">
        <f t="shared" si="786"/>
        <v>33.285714285714285</v>
      </c>
    </row>
    <row r="9938" spans="1:12" x14ac:dyDescent="0.25">
      <c r="A9938">
        <v>523</v>
      </c>
      <c r="B9938" t="s">
        <v>88</v>
      </c>
      <c r="C9938" s="1">
        <v>42238.625</v>
      </c>
      <c r="D9938">
        <v>1</v>
      </c>
      <c r="E9938" t="s">
        <v>63</v>
      </c>
      <c r="F9938" t="s">
        <v>64</v>
      </c>
      <c r="G9938">
        <v>2</v>
      </c>
      <c r="H9938" t="str">
        <f t="shared" si="785"/>
        <v>KD</v>
      </c>
      <c r="I9938" s="2">
        <f t="shared" si="782"/>
        <v>2015</v>
      </c>
      <c r="J9938" s="2">
        <f t="shared" si="783"/>
        <v>8</v>
      </c>
      <c r="K9938" t="str">
        <f t="shared" si="784"/>
        <v>Glazenmakers</v>
      </c>
      <c r="L9938" s="25">
        <f t="shared" si="786"/>
        <v>33.285714285714285</v>
      </c>
    </row>
    <row r="9939" spans="1:12" x14ac:dyDescent="0.25">
      <c r="A9939">
        <v>523</v>
      </c>
      <c r="B9939" t="s">
        <v>88</v>
      </c>
      <c r="C9939" s="1">
        <v>42238.625</v>
      </c>
      <c r="D9939">
        <v>1</v>
      </c>
      <c r="E9939" t="s">
        <v>26</v>
      </c>
      <c r="F9939" t="s">
        <v>27</v>
      </c>
      <c r="G9939">
        <v>1</v>
      </c>
      <c r="H9939" t="str">
        <f t="shared" si="785"/>
        <v>KD</v>
      </c>
      <c r="I9939" s="2">
        <f t="shared" si="782"/>
        <v>2015</v>
      </c>
      <c r="J9939" s="2">
        <f t="shared" si="783"/>
        <v>8</v>
      </c>
      <c r="K9939" t="str">
        <f t="shared" si="784"/>
        <v>Glazenmakers</v>
      </c>
      <c r="L9939" s="25">
        <f t="shared" si="786"/>
        <v>33.285714285714285</v>
      </c>
    </row>
    <row r="9940" spans="1:12" x14ac:dyDescent="0.25">
      <c r="A9940">
        <v>523</v>
      </c>
      <c r="B9940" t="s">
        <v>88</v>
      </c>
      <c r="C9940" s="1">
        <v>42238.625</v>
      </c>
      <c r="D9940">
        <v>1</v>
      </c>
      <c r="E9940" t="s">
        <v>32</v>
      </c>
      <c r="F9940" t="s">
        <v>33</v>
      </c>
      <c r="G9940">
        <v>36</v>
      </c>
      <c r="H9940" t="str">
        <f t="shared" si="785"/>
        <v>KD</v>
      </c>
      <c r="I9940" s="2">
        <f t="shared" si="782"/>
        <v>2015</v>
      </c>
      <c r="J9940" s="2">
        <f t="shared" si="783"/>
        <v>8</v>
      </c>
      <c r="K9940" t="str">
        <f t="shared" si="784"/>
        <v>Korenbouten</v>
      </c>
      <c r="L9940" s="25">
        <f t="shared" si="786"/>
        <v>33.285714285714285</v>
      </c>
    </row>
    <row r="9941" spans="1:12" x14ac:dyDescent="0.25">
      <c r="A9941">
        <v>523</v>
      </c>
      <c r="B9941" t="s">
        <v>88</v>
      </c>
      <c r="C9941" s="1">
        <v>42238.625</v>
      </c>
      <c r="D9941">
        <v>1</v>
      </c>
      <c r="E9941" t="s">
        <v>42</v>
      </c>
      <c r="F9941" t="s">
        <v>43</v>
      </c>
      <c r="G9941">
        <v>19</v>
      </c>
      <c r="H9941" t="str">
        <f t="shared" si="785"/>
        <v>KD</v>
      </c>
      <c r="I9941" s="2">
        <f t="shared" si="782"/>
        <v>2015</v>
      </c>
      <c r="J9941" s="2">
        <f t="shared" si="783"/>
        <v>8</v>
      </c>
      <c r="K9941" t="str">
        <f t="shared" si="784"/>
        <v>Korenbouten</v>
      </c>
      <c r="L9941" s="25">
        <f t="shared" si="786"/>
        <v>33.285714285714285</v>
      </c>
    </row>
    <row r="9942" spans="1:12" x14ac:dyDescent="0.25">
      <c r="A9942">
        <v>523</v>
      </c>
      <c r="B9942" t="s">
        <v>88</v>
      </c>
      <c r="C9942" s="1">
        <v>42238.625</v>
      </c>
      <c r="D9942">
        <v>2</v>
      </c>
      <c r="E9942" t="s">
        <v>30</v>
      </c>
      <c r="F9942" t="s">
        <v>31</v>
      </c>
      <c r="G9942">
        <v>14</v>
      </c>
      <c r="H9942" t="str">
        <f t="shared" si="785"/>
        <v>KD</v>
      </c>
      <c r="I9942" s="2">
        <f t="shared" si="782"/>
        <v>2015</v>
      </c>
      <c r="J9942" s="2">
        <f t="shared" si="783"/>
        <v>8</v>
      </c>
      <c r="K9942" t="str">
        <f t="shared" si="784"/>
        <v>Pantserjuffers</v>
      </c>
      <c r="L9942" s="25">
        <f t="shared" si="786"/>
        <v>33.285714285714285</v>
      </c>
    </row>
    <row r="9943" spans="1:12" x14ac:dyDescent="0.25">
      <c r="A9943">
        <v>523</v>
      </c>
      <c r="B9943" t="s">
        <v>88</v>
      </c>
      <c r="C9943" s="1">
        <v>42238.625</v>
      </c>
      <c r="D9943">
        <v>2</v>
      </c>
      <c r="E9943" t="s">
        <v>34</v>
      </c>
      <c r="F9943" t="s">
        <v>35</v>
      </c>
      <c r="G9943">
        <v>6</v>
      </c>
      <c r="H9943" t="str">
        <f t="shared" si="785"/>
        <v>KD</v>
      </c>
      <c r="I9943" s="2">
        <f t="shared" si="782"/>
        <v>2015</v>
      </c>
      <c r="J9943" s="2">
        <f t="shared" si="783"/>
        <v>8</v>
      </c>
      <c r="K9943" t="str">
        <f t="shared" si="784"/>
        <v>Pantserjuffers</v>
      </c>
      <c r="L9943" s="25">
        <f t="shared" si="786"/>
        <v>33.285714285714285</v>
      </c>
    </row>
    <row r="9944" spans="1:12" x14ac:dyDescent="0.25">
      <c r="A9944">
        <v>523</v>
      </c>
      <c r="B9944" t="s">
        <v>88</v>
      </c>
      <c r="C9944" s="1">
        <v>42238.625</v>
      </c>
      <c r="D9944">
        <v>2</v>
      </c>
      <c r="E9944" t="s">
        <v>10</v>
      </c>
      <c r="F9944" t="s">
        <v>11</v>
      </c>
      <c r="G9944">
        <v>46</v>
      </c>
      <c r="H9944" t="str">
        <f t="shared" si="785"/>
        <v>KD</v>
      </c>
      <c r="I9944" s="2">
        <f t="shared" si="782"/>
        <v>2015</v>
      </c>
      <c r="J9944" s="2">
        <f t="shared" si="783"/>
        <v>8</v>
      </c>
      <c r="K9944" t="str">
        <f t="shared" si="784"/>
        <v>Waterjuffer</v>
      </c>
      <c r="L9944" s="25">
        <f t="shared" si="786"/>
        <v>33.285714285714285</v>
      </c>
    </row>
    <row r="9945" spans="1:12" x14ac:dyDescent="0.25">
      <c r="A9945">
        <v>523</v>
      </c>
      <c r="B9945" t="s">
        <v>88</v>
      </c>
      <c r="C9945" s="1">
        <v>42238.625</v>
      </c>
      <c r="D9945">
        <v>2</v>
      </c>
      <c r="E9945" t="s">
        <v>14</v>
      </c>
      <c r="F9945" t="s">
        <v>15</v>
      </c>
      <c r="G9945">
        <v>4</v>
      </c>
      <c r="H9945" t="str">
        <f t="shared" si="785"/>
        <v>KD</v>
      </c>
      <c r="I9945" s="2">
        <f t="shared" si="782"/>
        <v>2015</v>
      </c>
      <c r="J9945" s="2">
        <f t="shared" si="783"/>
        <v>8</v>
      </c>
      <c r="K9945" t="str">
        <f t="shared" si="784"/>
        <v>Waterjuffer</v>
      </c>
      <c r="L9945" s="25">
        <f t="shared" si="786"/>
        <v>33.285714285714285</v>
      </c>
    </row>
    <row r="9946" spans="1:12" x14ac:dyDescent="0.25">
      <c r="A9946">
        <v>523</v>
      </c>
      <c r="B9946" t="s">
        <v>88</v>
      </c>
      <c r="C9946" s="1">
        <v>42238.625</v>
      </c>
      <c r="D9946">
        <v>2</v>
      </c>
      <c r="E9946" t="s">
        <v>20</v>
      </c>
      <c r="F9946" t="s">
        <v>21</v>
      </c>
      <c r="G9946">
        <v>21</v>
      </c>
      <c r="H9946" t="str">
        <f t="shared" si="785"/>
        <v>KD</v>
      </c>
      <c r="I9946" s="2">
        <f t="shared" si="782"/>
        <v>2015</v>
      </c>
      <c r="J9946" s="2">
        <f t="shared" si="783"/>
        <v>8</v>
      </c>
      <c r="K9946" t="str">
        <f t="shared" si="784"/>
        <v>Waterjuffer</v>
      </c>
      <c r="L9946" s="25">
        <f t="shared" si="786"/>
        <v>33.285714285714285</v>
      </c>
    </row>
    <row r="9947" spans="1:12" x14ac:dyDescent="0.25">
      <c r="A9947">
        <v>523</v>
      </c>
      <c r="B9947" t="s">
        <v>88</v>
      </c>
      <c r="C9947" s="1">
        <v>42238.625</v>
      </c>
      <c r="D9947">
        <v>2</v>
      </c>
      <c r="E9947" t="s">
        <v>71</v>
      </c>
      <c r="F9947" t="s">
        <v>72</v>
      </c>
      <c r="G9947">
        <v>169</v>
      </c>
      <c r="H9947" t="str">
        <f t="shared" si="785"/>
        <v>KD</v>
      </c>
      <c r="I9947" s="2">
        <f t="shared" si="782"/>
        <v>2015</v>
      </c>
      <c r="J9947" s="2">
        <f t="shared" si="783"/>
        <v>8</v>
      </c>
      <c r="K9947" t="str">
        <f t="shared" si="784"/>
        <v>Waterjuffer</v>
      </c>
      <c r="L9947" s="25">
        <f t="shared" si="786"/>
        <v>33.285714285714285</v>
      </c>
    </row>
    <row r="9948" spans="1:12" x14ac:dyDescent="0.25">
      <c r="A9948">
        <v>523</v>
      </c>
      <c r="B9948" t="s">
        <v>88</v>
      </c>
      <c r="C9948" s="1">
        <v>42238.625</v>
      </c>
      <c r="D9948">
        <v>2</v>
      </c>
      <c r="E9948" t="s">
        <v>63</v>
      </c>
      <c r="F9948" t="s">
        <v>64</v>
      </c>
      <c r="G9948">
        <v>1</v>
      </c>
      <c r="H9948" t="str">
        <f t="shared" si="785"/>
        <v>KD</v>
      </c>
      <c r="I9948" s="2">
        <f t="shared" si="782"/>
        <v>2015</v>
      </c>
      <c r="J9948" s="2">
        <f t="shared" si="783"/>
        <v>8</v>
      </c>
      <c r="K9948" t="str">
        <f t="shared" si="784"/>
        <v>Glazenmakers</v>
      </c>
      <c r="L9948" s="25">
        <f t="shared" si="786"/>
        <v>33.285714285714285</v>
      </c>
    </row>
    <row r="9949" spans="1:12" x14ac:dyDescent="0.25">
      <c r="A9949">
        <v>523</v>
      </c>
      <c r="B9949" t="s">
        <v>88</v>
      </c>
      <c r="C9949" s="1">
        <v>42238.625</v>
      </c>
      <c r="D9949">
        <v>2</v>
      </c>
      <c r="E9949" t="s">
        <v>26</v>
      </c>
      <c r="F9949" t="s">
        <v>27</v>
      </c>
      <c r="G9949">
        <v>2</v>
      </c>
      <c r="H9949" t="str">
        <f t="shared" si="785"/>
        <v>KD</v>
      </c>
      <c r="I9949" s="2">
        <f t="shared" si="782"/>
        <v>2015</v>
      </c>
      <c r="J9949" s="2">
        <f t="shared" si="783"/>
        <v>8</v>
      </c>
      <c r="K9949" t="str">
        <f t="shared" si="784"/>
        <v>Glazenmakers</v>
      </c>
      <c r="L9949" s="25">
        <f t="shared" si="786"/>
        <v>33.285714285714285</v>
      </c>
    </row>
    <row r="9950" spans="1:12" x14ac:dyDescent="0.25">
      <c r="A9950">
        <v>523</v>
      </c>
      <c r="B9950" t="s">
        <v>88</v>
      </c>
      <c r="C9950" s="1">
        <v>42238.625</v>
      </c>
      <c r="D9950">
        <v>2</v>
      </c>
      <c r="E9950" t="s">
        <v>32</v>
      </c>
      <c r="F9950" t="s">
        <v>33</v>
      </c>
      <c r="G9950">
        <v>42</v>
      </c>
      <c r="H9950" t="str">
        <f t="shared" si="785"/>
        <v>KD</v>
      </c>
      <c r="I9950" s="2">
        <f t="shared" si="782"/>
        <v>2015</v>
      </c>
      <c r="J9950" s="2">
        <f t="shared" si="783"/>
        <v>8</v>
      </c>
      <c r="K9950" t="str">
        <f t="shared" si="784"/>
        <v>Korenbouten</v>
      </c>
      <c r="L9950" s="25">
        <f t="shared" si="786"/>
        <v>33.285714285714285</v>
      </c>
    </row>
    <row r="9951" spans="1:12" x14ac:dyDescent="0.25">
      <c r="A9951">
        <v>523</v>
      </c>
      <c r="B9951" t="s">
        <v>88</v>
      </c>
      <c r="C9951" s="1">
        <v>42238.625</v>
      </c>
      <c r="D9951">
        <v>2</v>
      </c>
      <c r="E9951" t="s">
        <v>42</v>
      </c>
      <c r="F9951" t="s">
        <v>43</v>
      </c>
      <c r="G9951">
        <v>14</v>
      </c>
      <c r="H9951" t="str">
        <f t="shared" si="785"/>
        <v>KD</v>
      </c>
      <c r="I9951" s="2">
        <f t="shared" si="782"/>
        <v>2015</v>
      </c>
      <c r="J9951" s="2">
        <f t="shared" si="783"/>
        <v>8</v>
      </c>
      <c r="K9951" t="str">
        <f t="shared" si="784"/>
        <v>Korenbouten</v>
      </c>
      <c r="L9951" s="25">
        <f t="shared" si="786"/>
        <v>33.285714285714285</v>
      </c>
    </row>
    <row r="9952" spans="1:12" x14ac:dyDescent="0.25">
      <c r="A9952">
        <v>523</v>
      </c>
      <c r="B9952" t="s">
        <v>88</v>
      </c>
      <c r="C9952" s="1">
        <v>42238.625</v>
      </c>
      <c r="D9952">
        <v>4</v>
      </c>
      <c r="E9952" t="s">
        <v>26</v>
      </c>
      <c r="F9952" t="s">
        <v>27</v>
      </c>
      <c r="G9952">
        <v>2</v>
      </c>
      <c r="H9952" t="str">
        <f t="shared" si="785"/>
        <v>KD</v>
      </c>
      <c r="I9952" s="2">
        <f t="shared" si="782"/>
        <v>2015</v>
      </c>
      <c r="J9952" s="2">
        <f t="shared" si="783"/>
        <v>8</v>
      </c>
      <c r="K9952" t="str">
        <f t="shared" si="784"/>
        <v>Glazenmakers</v>
      </c>
      <c r="L9952" s="25">
        <f t="shared" si="786"/>
        <v>33.285714285714285</v>
      </c>
    </row>
    <row r="9953" spans="1:12" x14ac:dyDescent="0.25">
      <c r="A9953">
        <v>523</v>
      </c>
      <c r="B9953" t="s">
        <v>88</v>
      </c>
      <c r="C9953" s="1">
        <v>42500.572916666664</v>
      </c>
      <c r="D9953">
        <v>1</v>
      </c>
      <c r="E9953" t="s">
        <v>8</v>
      </c>
      <c r="F9953" t="s">
        <v>9</v>
      </c>
      <c r="G9953">
        <v>2</v>
      </c>
      <c r="H9953" t="str">
        <f t="shared" si="785"/>
        <v>KD</v>
      </c>
      <c r="I9953" s="2">
        <f t="shared" si="782"/>
        <v>2016</v>
      </c>
      <c r="J9953" s="2">
        <f t="shared" si="783"/>
        <v>5</v>
      </c>
      <c r="K9953" t="str">
        <f t="shared" si="784"/>
        <v>Pantserjuffers</v>
      </c>
      <c r="L9953" s="25">
        <f t="shared" si="786"/>
        <v>18.571428571428573</v>
      </c>
    </row>
    <row r="9954" spans="1:12" x14ac:dyDescent="0.25">
      <c r="A9954">
        <v>523</v>
      </c>
      <c r="B9954" t="s">
        <v>88</v>
      </c>
      <c r="C9954" s="1">
        <v>42500.572916666664</v>
      </c>
      <c r="D9954">
        <v>1</v>
      </c>
      <c r="E9954" t="s">
        <v>10</v>
      </c>
      <c r="F9954" t="s">
        <v>11</v>
      </c>
      <c r="G9954">
        <v>2</v>
      </c>
      <c r="H9954" t="str">
        <f t="shared" si="785"/>
        <v>KD</v>
      </c>
      <c r="I9954" s="2">
        <f t="shared" si="782"/>
        <v>2016</v>
      </c>
      <c r="J9954" s="2">
        <f t="shared" si="783"/>
        <v>5</v>
      </c>
      <c r="K9954" t="str">
        <f t="shared" si="784"/>
        <v>Waterjuffer</v>
      </c>
      <c r="L9954" s="25">
        <f t="shared" si="786"/>
        <v>18.571428571428573</v>
      </c>
    </row>
    <row r="9955" spans="1:12" x14ac:dyDescent="0.25">
      <c r="A9955">
        <v>523</v>
      </c>
      <c r="B9955" t="s">
        <v>88</v>
      </c>
      <c r="C9955" s="1">
        <v>42500.572916666664</v>
      </c>
      <c r="D9955">
        <v>1</v>
      </c>
      <c r="E9955" t="s">
        <v>12</v>
      </c>
      <c r="F9955" t="s">
        <v>13</v>
      </c>
      <c r="G9955">
        <v>5</v>
      </c>
      <c r="H9955" t="str">
        <f t="shared" si="785"/>
        <v>KD</v>
      </c>
      <c r="I9955" s="2">
        <f t="shared" si="782"/>
        <v>2016</v>
      </c>
      <c r="J9955" s="2">
        <f t="shared" si="783"/>
        <v>5</v>
      </c>
      <c r="K9955" t="str">
        <f t="shared" si="784"/>
        <v>Waterjuffer</v>
      </c>
      <c r="L9955" s="25">
        <f t="shared" si="786"/>
        <v>18.571428571428573</v>
      </c>
    </row>
    <row r="9956" spans="1:12" x14ac:dyDescent="0.25">
      <c r="A9956">
        <v>523</v>
      </c>
      <c r="B9956" t="s">
        <v>88</v>
      </c>
      <c r="C9956" s="1">
        <v>42500.572916666664</v>
      </c>
      <c r="D9956">
        <v>2</v>
      </c>
      <c r="E9956" t="s">
        <v>12</v>
      </c>
      <c r="F9956" t="s">
        <v>13</v>
      </c>
      <c r="G9956">
        <v>8</v>
      </c>
      <c r="H9956" t="str">
        <f t="shared" si="785"/>
        <v>KD</v>
      </c>
      <c r="I9956" s="2">
        <f t="shared" si="782"/>
        <v>2016</v>
      </c>
      <c r="J9956" s="2">
        <f t="shared" si="783"/>
        <v>5</v>
      </c>
      <c r="K9956" t="str">
        <f t="shared" si="784"/>
        <v>Waterjuffer</v>
      </c>
      <c r="L9956" s="25">
        <f t="shared" si="786"/>
        <v>18.571428571428573</v>
      </c>
    </row>
    <row r="9957" spans="1:12" x14ac:dyDescent="0.25">
      <c r="A9957">
        <v>523</v>
      </c>
      <c r="B9957" t="s">
        <v>88</v>
      </c>
      <c r="C9957" s="1">
        <v>42500.572916666664</v>
      </c>
      <c r="D9957">
        <v>2</v>
      </c>
      <c r="E9957" t="s">
        <v>73</v>
      </c>
      <c r="F9957" t="s">
        <v>74</v>
      </c>
      <c r="G9957">
        <v>2</v>
      </c>
      <c r="H9957" t="str">
        <f t="shared" si="785"/>
        <v>KD</v>
      </c>
      <c r="I9957" s="2">
        <f t="shared" si="782"/>
        <v>2016</v>
      </c>
      <c r="J9957" s="2">
        <f t="shared" si="783"/>
        <v>5</v>
      </c>
      <c r="K9957" t="str">
        <f t="shared" si="784"/>
        <v>Glanslibel</v>
      </c>
      <c r="L9957" s="25">
        <f t="shared" si="786"/>
        <v>18.571428571428573</v>
      </c>
    </row>
    <row r="9958" spans="1:12" x14ac:dyDescent="0.25">
      <c r="A9958">
        <v>523</v>
      </c>
      <c r="B9958" t="s">
        <v>88</v>
      </c>
      <c r="C9958" s="1">
        <v>42500.572916666664</v>
      </c>
      <c r="D9958">
        <v>2</v>
      </c>
      <c r="E9958" t="s">
        <v>28</v>
      </c>
      <c r="F9958" t="s">
        <v>29</v>
      </c>
      <c r="G9958">
        <v>1</v>
      </c>
      <c r="H9958" t="str">
        <f t="shared" si="785"/>
        <v>KD</v>
      </c>
      <c r="I9958" s="2">
        <f t="shared" si="782"/>
        <v>2016</v>
      </c>
      <c r="J9958" s="2">
        <f t="shared" si="783"/>
        <v>5</v>
      </c>
      <c r="K9958" t="str">
        <f t="shared" si="784"/>
        <v>Korenbouten</v>
      </c>
      <c r="L9958" s="25">
        <f t="shared" si="786"/>
        <v>18.571428571428573</v>
      </c>
    </row>
    <row r="9959" spans="1:12" x14ac:dyDescent="0.25">
      <c r="A9959">
        <v>523</v>
      </c>
      <c r="B9959" t="s">
        <v>88</v>
      </c>
      <c r="C9959" s="1">
        <v>42500.572916666664</v>
      </c>
      <c r="D9959">
        <v>4</v>
      </c>
      <c r="E9959" t="s">
        <v>28</v>
      </c>
      <c r="F9959" t="s">
        <v>29</v>
      </c>
      <c r="G9959">
        <v>2</v>
      </c>
      <c r="H9959" t="str">
        <f t="shared" si="785"/>
        <v>KD</v>
      </c>
      <c r="I9959" s="2">
        <f t="shared" si="782"/>
        <v>2016</v>
      </c>
      <c r="J9959" s="2">
        <f t="shared" si="783"/>
        <v>5</v>
      </c>
      <c r="K9959" t="str">
        <f t="shared" si="784"/>
        <v>Korenbouten</v>
      </c>
      <c r="L9959" s="25">
        <f t="shared" si="786"/>
        <v>18.571428571428573</v>
      </c>
    </row>
    <row r="9960" spans="1:12" x14ac:dyDescent="0.25">
      <c r="A9960">
        <v>523</v>
      </c>
      <c r="B9960" t="s">
        <v>88</v>
      </c>
      <c r="C9960" s="1">
        <v>42506.541666666664</v>
      </c>
      <c r="D9960">
        <v>1</v>
      </c>
      <c r="E9960" t="s">
        <v>8</v>
      </c>
      <c r="F9960" t="s">
        <v>9</v>
      </c>
      <c r="G9960">
        <v>4</v>
      </c>
      <c r="H9960" t="str">
        <f t="shared" si="785"/>
        <v>KD</v>
      </c>
      <c r="I9960" s="2">
        <f t="shared" si="782"/>
        <v>2016</v>
      </c>
      <c r="J9960" s="2">
        <f t="shared" si="783"/>
        <v>5</v>
      </c>
      <c r="K9960" t="str">
        <f t="shared" si="784"/>
        <v>Pantserjuffers</v>
      </c>
      <c r="L9960" s="25">
        <f t="shared" si="786"/>
        <v>19.428571428571427</v>
      </c>
    </row>
    <row r="9961" spans="1:12" x14ac:dyDescent="0.25">
      <c r="A9961">
        <v>523</v>
      </c>
      <c r="B9961" t="s">
        <v>88</v>
      </c>
      <c r="C9961" s="1">
        <v>42506.541666666664</v>
      </c>
      <c r="D9961">
        <v>1</v>
      </c>
      <c r="E9961" t="s">
        <v>10</v>
      </c>
      <c r="F9961" t="s">
        <v>11</v>
      </c>
      <c r="G9961">
        <v>13</v>
      </c>
      <c r="H9961" t="str">
        <f t="shared" si="785"/>
        <v>KD</v>
      </c>
      <c r="I9961" s="2">
        <f t="shared" si="782"/>
        <v>2016</v>
      </c>
      <c r="J9961" s="2">
        <f t="shared" si="783"/>
        <v>5</v>
      </c>
      <c r="K9961" t="str">
        <f t="shared" si="784"/>
        <v>Waterjuffer</v>
      </c>
      <c r="L9961" s="25">
        <f t="shared" si="786"/>
        <v>19.428571428571427</v>
      </c>
    </row>
    <row r="9962" spans="1:12" x14ac:dyDescent="0.25">
      <c r="A9962">
        <v>523</v>
      </c>
      <c r="B9962" t="s">
        <v>88</v>
      </c>
      <c r="C9962" s="1">
        <v>42506.541666666664</v>
      </c>
      <c r="D9962">
        <v>1</v>
      </c>
      <c r="E9962" t="s">
        <v>12</v>
      </c>
      <c r="F9962" t="s">
        <v>13</v>
      </c>
      <c r="G9962">
        <v>11</v>
      </c>
      <c r="H9962" t="str">
        <f t="shared" si="785"/>
        <v>KD</v>
      </c>
      <c r="I9962" s="2">
        <f t="shared" si="782"/>
        <v>2016</v>
      </c>
      <c r="J9962" s="2">
        <f t="shared" si="783"/>
        <v>5</v>
      </c>
      <c r="K9962" t="str">
        <f t="shared" si="784"/>
        <v>Waterjuffer</v>
      </c>
      <c r="L9962" s="25">
        <f t="shared" si="786"/>
        <v>19.428571428571427</v>
      </c>
    </row>
    <row r="9963" spans="1:12" x14ac:dyDescent="0.25">
      <c r="A9963">
        <v>523</v>
      </c>
      <c r="B9963" t="s">
        <v>88</v>
      </c>
      <c r="C9963" s="1">
        <v>42506.541666666664</v>
      </c>
      <c r="D9963">
        <v>1</v>
      </c>
      <c r="E9963" t="s">
        <v>14</v>
      </c>
      <c r="F9963" t="s">
        <v>15</v>
      </c>
      <c r="G9963">
        <v>2</v>
      </c>
      <c r="H9963" t="str">
        <f t="shared" si="785"/>
        <v>KD</v>
      </c>
      <c r="I9963" s="2">
        <f t="shared" si="782"/>
        <v>2016</v>
      </c>
      <c r="J9963" s="2">
        <f t="shared" si="783"/>
        <v>5</v>
      </c>
      <c r="K9963" t="str">
        <f t="shared" si="784"/>
        <v>Waterjuffer</v>
      </c>
      <c r="L9963" s="25">
        <f t="shared" si="786"/>
        <v>19.428571428571427</v>
      </c>
    </row>
    <row r="9964" spans="1:12" x14ac:dyDescent="0.25">
      <c r="A9964">
        <v>523</v>
      </c>
      <c r="B9964" t="s">
        <v>88</v>
      </c>
      <c r="C9964" s="1">
        <v>42506.541666666664</v>
      </c>
      <c r="D9964">
        <v>1</v>
      </c>
      <c r="E9964" t="s">
        <v>28</v>
      </c>
      <c r="F9964" t="s">
        <v>29</v>
      </c>
      <c r="G9964">
        <v>4</v>
      </c>
      <c r="H9964" t="str">
        <f t="shared" si="785"/>
        <v>KD</v>
      </c>
      <c r="I9964" s="2">
        <f t="shared" si="782"/>
        <v>2016</v>
      </c>
      <c r="J9964" s="2">
        <f t="shared" si="783"/>
        <v>5</v>
      </c>
      <c r="K9964" t="str">
        <f t="shared" si="784"/>
        <v>Korenbouten</v>
      </c>
      <c r="L9964" s="25">
        <f t="shared" si="786"/>
        <v>19.428571428571427</v>
      </c>
    </row>
    <row r="9965" spans="1:12" x14ac:dyDescent="0.25">
      <c r="A9965">
        <v>523</v>
      </c>
      <c r="B9965" t="s">
        <v>88</v>
      </c>
      <c r="C9965" s="1">
        <v>42506.541666666664</v>
      </c>
      <c r="D9965">
        <v>2</v>
      </c>
      <c r="E9965" t="s">
        <v>10</v>
      </c>
      <c r="F9965" t="s">
        <v>11</v>
      </c>
      <c r="G9965">
        <v>6</v>
      </c>
      <c r="H9965" t="str">
        <f t="shared" si="785"/>
        <v>KD</v>
      </c>
      <c r="I9965" s="2">
        <f t="shared" si="782"/>
        <v>2016</v>
      </c>
      <c r="J9965" s="2">
        <f t="shared" si="783"/>
        <v>5</v>
      </c>
      <c r="K9965" t="str">
        <f t="shared" si="784"/>
        <v>Waterjuffer</v>
      </c>
      <c r="L9965" s="25">
        <f t="shared" si="786"/>
        <v>19.428571428571427</v>
      </c>
    </row>
    <row r="9966" spans="1:12" x14ac:dyDescent="0.25">
      <c r="A9966">
        <v>523</v>
      </c>
      <c r="B9966" t="s">
        <v>88</v>
      </c>
      <c r="C9966" s="1">
        <v>42506.541666666664</v>
      </c>
      <c r="D9966">
        <v>2</v>
      </c>
      <c r="E9966" t="s">
        <v>12</v>
      </c>
      <c r="F9966" t="s">
        <v>13</v>
      </c>
      <c r="G9966">
        <v>12</v>
      </c>
      <c r="H9966" t="str">
        <f t="shared" si="785"/>
        <v>KD</v>
      </c>
      <c r="I9966" s="2">
        <f t="shared" si="782"/>
        <v>2016</v>
      </c>
      <c r="J9966" s="2">
        <f t="shared" si="783"/>
        <v>5</v>
      </c>
      <c r="K9966" t="str">
        <f t="shared" si="784"/>
        <v>Waterjuffer</v>
      </c>
      <c r="L9966" s="25">
        <f t="shared" si="786"/>
        <v>19.428571428571427</v>
      </c>
    </row>
    <row r="9967" spans="1:12" x14ac:dyDescent="0.25">
      <c r="A9967">
        <v>523</v>
      </c>
      <c r="B9967" t="s">
        <v>88</v>
      </c>
      <c r="C9967" s="1">
        <v>42506.541666666664</v>
      </c>
      <c r="D9967">
        <v>2</v>
      </c>
      <c r="E9967" t="s">
        <v>22</v>
      </c>
      <c r="F9967" t="s">
        <v>23</v>
      </c>
      <c r="G9967">
        <v>2</v>
      </c>
      <c r="H9967" t="str">
        <f t="shared" si="785"/>
        <v>KD</v>
      </c>
      <c r="I9967" s="2">
        <f t="shared" si="782"/>
        <v>2016</v>
      </c>
      <c r="J9967" s="2">
        <f t="shared" si="783"/>
        <v>5</v>
      </c>
      <c r="K9967" t="str">
        <f t="shared" si="784"/>
        <v>Glazenmakers</v>
      </c>
      <c r="L9967" s="25">
        <f t="shared" si="786"/>
        <v>19.428571428571427</v>
      </c>
    </row>
    <row r="9968" spans="1:12" x14ac:dyDescent="0.25">
      <c r="A9968">
        <v>523</v>
      </c>
      <c r="B9968" t="s">
        <v>88</v>
      </c>
      <c r="C9968" s="1">
        <v>42506.541666666664</v>
      </c>
      <c r="D9968">
        <v>2</v>
      </c>
      <c r="E9968" t="s">
        <v>73</v>
      </c>
      <c r="F9968" t="s">
        <v>74</v>
      </c>
      <c r="G9968">
        <v>9</v>
      </c>
      <c r="H9968" t="str">
        <f t="shared" si="785"/>
        <v>KD</v>
      </c>
      <c r="I9968" s="2">
        <f t="shared" si="782"/>
        <v>2016</v>
      </c>
      <c r="J9968" s="2">
        <f t="shared" si="783"/>
        <v>5</v>
      </c>
      <c r="K9968" t="str">
        <f t="shared" si="784"/>
        <v>Glanslibel</v>
      </c>
      <c r="L9968" s="25">
        <f t="shared" si="786"/>
        <v>19.428571428571427</v>
      </c>
    </row>
    <row r="9969" spans="1:12" x14ac:dyDescent="0.25">
      <c r="A9969">
        <v>523</v>
      </c>
      <c r="B9969" t="s">
        <v>88</v>
      </c>
      <c r="C9969" s="1">
        <v>42506.541666666664</v>
      </c>
      <c r="D9969">
        <v>2</v>
      </c>
      <c r="E9969" t="s">
        <v>82</v>
      </c>
      <c r="F9969" t="s">
        <v>83</v>
      </c>
      <c r="G9969">
        <v>2</v>
      </c>
      <c r="H9969" t="str">
        <f t="shared" si="785"/>
        <v>KD</v>
      </c>
      <c r="I9969" s="2">
        <f t="shared" si="782"/>
        <v>2016</v>
      </c>
      <c r="J9969" s="2">
        <f t="shared" si="783"/>
        <v>5</v>
      </c>
      <c r="K9969" t="str">
        <f t="shared" si="784"/>
        <v>Korenbouten</v>
      </c>
      <c r="L9969" s="25">
        <f t="shared" si="786"/>
        <v>19.428571428571427</v>
      </c>
    </row>
    <row r="9970" spans="1:12" x14ac:dyDescent="0.25">
      <c r="A9970">
        <v>523</v>
      </c>
      <c r="B9970" t="s">
        <v>88</v>
      </c>
      <c r="C9970" s="1">
        <v>42506.541666666664</v>
      </c>
      <c r="D9970">
        <v>2</v>
      </c>
      <c r="E9970" t="s">
        <v>28</v>
      </c>
      <c r="F9970" t="s">
        <v>29</v>
      </c>
      <c r="G9970">
        <v>2</v>
      </c>
      <c r="H9970" t="str">
        <f t="shared" si="785"/>
        <v>KD</v>
      </c>
      <c r="I9970" s="2">
        <f t="shared" si="782"/>
        <v>2016</v>
      </c>
      <c r="J9970" s="2">
        <f t="shared" si="783"/>
        <v>5</v>
      </c>
      <c r="K9970" t="str">
        <f t="shared" si="784"/>
        <v>Korenbouten</v>
      </c>
      <c r="L9970" s="25">
        <f t="shared" si="786"/>
        <v>19.428571428571427</v>
      </c>
    </row>
    <row r="9971" spans="1:12" x14ac:dyDescent="0.25">
      <c r="A9971">
        <v>523</v>
      </c>
      <c r="B9971" t="s">
        <v>88</v>
      </c>
      <c r="C9971" s="1">
        <v>42506.541666666664</v>
      </c>
      <c r="D9971">
        <v>2</v>
      </c>
      <c r="E9971" t="s">
        <v>44</v>
      </c>
      <c r="F9971" t="s">
        <v>45</v>
      </c>
      <c r="G9971">
        <v>2</v>
      </c>
      <c r="H9971" t="str">
        <f t="shared" si="785"/>
        <v>KD</v>
      </c>
      <c r="I9971" s="2">
        <f t="shared" ref="I9971:I10034" si="787">YEAR(C9971)</f>
        <v>2016</v>
      </c>
      <c r="J9971" s="2">
        <f t="shared" ref="J9971:J10034" si="788">MONTH(C9971)</f>
        <v>5</v>
      </c>
      <c r="K9971" t="str">
        <f t="shared" ref="K9971:K10034" si="789">VLOOKUP(E9971,$Q$2:$R$100,2,FALSE)</f>
        <v>Korenbouten</v>
      </c>
      <c r="L9971" s="25">
        <f t="shared" si="786"/>
        <v>19.428571428571427</v>
      </c>
    </row>
    <row r="9972" spans="1:12" x14ac:dyDescent="0.25">
      <c r="A9972">
        <v>523</v>
      </c>
      <c r="B9972" t="s">
        <v>88</v>
      </c>
      <c r="C9972" s="1">
        <v>42506.541666666664</v>
      </c>
      <c r="D9972">
        <v>4</v>
      </c>
      <c r="E9972" t="s">
        <v>73</v>
      </c>
      <c r="F9972" t="s">
        <v>74</v>
      </c>
      <c r="G9972">
        <v>2</v>
      </c>
      <c r="H9972" t="str">
        <f t="shared" si="785"/>
        <v>KD</v>
      </c>
      <c r="I9972" s="2">
        <f t="shared" si="787"/>
        <v>2016</v>
      </c>
      <c r="J9972" s="2">
        <f t="shared" si="788"/>
        <v>5</v>
      </c>
      <c r="K9972" t="str">
        <f t="shared" si="789"/>
        <v>Glanslibel</v>
      </c>
      <c r="L9972" s="25">
        <f t="shared" si="786"/>
        <v>19.428571428571427</v>
      </c>
    </row>
    <row r="9973" spans="1:12" x14ac:dyDescent="0.25">
      <c r="A9973">
        <v>523</v>
      </c>
      <c r="B9973" t="s">
        <v>88</v>
      </c>
      <c r="C9973" s="1">
        <v>42506.541666666664</v>
      </c>
      <c r="D9973">
        <v>4</v>
      </c>
      <c r="E9973" t="s">
        <v>28</v>
      </c>
      <c r="F9973" t="s">
        <v>29</v>
      </c>
      <c r="G9973">
        <v>3</v>
      </c>
      <c r="H9973" t="str">
        <f t="shared" si="785"/>
        <v>KD</v>
      </c>
      <c r="I9973" s="2">
        <f t="shared" si="787"/>
        <v>2016</v>
      </c>
      <c r="J9973" s="2">
        <f t="shared" si="788"/>
        <v>5</v>
      </c>
      <c r="K9973" t="str">
        <f t="shared" si="789"/>
        <v>Korenbouten</v>
      </c>
      <c r="L9973" s="25">
        <f t="shared" si="786"/>
        <v>19.428571428571427</v>
      </c>
    </row>
    <row r="9974" spans="1:12" x14ac:dyDescent="0.25">
      <c r="A9974">
        <v>523</v>
      </c>
      <c r="B9974" t="s">
        <v>88</v>
      </c>
      <c r="C9974" s="1">
        <v>42516.645833333336</v>
      </c>
      <c r="D9974">
        <v>1</v>
      </c>
      <c r="E9974" t="s">
        <v>10</v>
      </c>
      <c r="F9974" t="s">
        <v>11</v>
      </c>
      <c r="G9974">
        <v>7</v>
      </c>
      <c r="H9974" t="str">
        <f t="shared" si="785"/>
        <v>KD</v>
      </c>
      <c r="I9974" s="2">
        <f t="shared" si="787"/>
        <v>2016</v>
      </c>
      <c r="J9974" s="2">
        <f t="shared" si="788"/>
        <v>5</v>
      </c>
      <c r="K9974" t="str">
        <f t="shared" si="789"/>
        <v>Waterjuffer</v>
      </c>
      <c r="L9974" s="25">
        <f t="shared" si="786"/>
        <v>20.857142857142858</v>
      </c>
    </row>
    <row r="9975" spans="1:12" x14ac:dyDescent="0.25">
      <c r="A9975">
        <v>523</v>
      </c>
      <c r="B9975" t="s">
        <v>88</v>
      </c>
      <c r="C9975" s="1">
        <v>42516.645833333336</v>
      </c>
      <c r="D9975">
        <v>1</v>
      </c>
      <c r="E9975" t="s">
        <v>12</v>
      </c>
      <c r="F9975" t="s">
        <v>13</v>
      </c>
      <c r="G9975">
        <v>4</v>
      </c>
      <c r="H9975" t="str">
        <f t="shared" si="785"/>
        <v>KD</v>
      </c>
      <c r="I9975" s="2">
        <f t="shared" si="787"/>
        <v>2016</v>
      </c>
      <c r="J9975" s="2">
        <f t="shared" si="788"/>
        <v>5</v>
      </c>
      <c r="K9975" t="str">
        <f t="shared" si="789"/>
        <v>Waterjuffer</v>
      </c>
      <c r="L9975" s="25">
        <f t="shared" si="786"/>
        <v>20.857142857142858</v>
      </c>
    </row>
    <row r="9976" spans="1:12" x14ac:dyDescent="0.25">
      <c r="A9976">
        <v>523</v>
      </c>
      <c r="B9976" t="s">
        <v>88</v>
      </c>
      <c r="C9976" s="1">
        <v>42516.645833333336</v>
      </c>
      <c r="D9976">
        <v>1</v>
      </c>
      <c r="E9976" t="s">
        <v>14</v>
      </c>
      <c r="F9976" t="s">
        <v>15</v>
      </c>
      <c r="G9976">
        <v>2</v>
      </c>
      <c r="H9976" t="str">
        <f t="shared" si="785"/>
        <v>KD</v>
      </c>
      <c r="I9976" s="2">
        <f t="shared" si="787"/>
        <v>2016</v>
      </c>
      <c r="J9976" s="2">
        <f t="shared" si="788"/>
        <v>5</v>
      </c>
      <c r="K9976" t="str">
        <f t="shared" si="789"/>
        <v>Waterjuffer</v>
      </c>
      <c r="L9976" s="25">
        <f t="shared" si="786"/>
        <v>20.857142857142858</v>
      </c>
    </row>
    <row r="9977" spans="1:12" x14ac:dyDescent="0.25">
      <c r="A9977">
        <v>523</v>
      </c>
      <c r="B9977" t="s">
        <v>88</v>
      </c>
      <c r="C9977" s="1">
        <v>42516.645833333336</v>
      </c>
      <c r="D9977">
        <v>1</v>
      </c>
      <c r="E9977" t="s">
        <v>20</v>
      </c>
      <c r="F9977" t="s">
        <v>21</v>
      </c>
      <c r="G9977">
        <v>3</v>
      </c>
      <c r="H9977" t="str">
        <f t="shared" si="785"/>
        <v>KD</v>
      </c>
      <c r="I9977" s="2">
        <f t="shared" si="787"/>
        <v>2016</v>
      </c>
      <c r="J9977" s="2">
        <f t="shared" si="788"/>
        <v>5</v>
      </c>
      <c r="K9977" t="str">
        <f t="shared" si="789"/>
        <v>Waterjuffer</v>
      </c>
      <c r="L9977" s="25">
        <f t="shared" si="786"/>
        <v>20.857142857142858</v>
      </c>
    </row>
    <row r="9978" spans="1:12" x14ac:dyDescent="0.25">
      <c r="A9978">
        <v>523</v>
      </c>
      <c r="B9978" t="s">
        <v>88</v>
      </c>
      <c r="C9978" s="1">
        <v>42516.645833333336</v>
      </c>
      <c r="D9978">
        <v>1</v>
      </c>
      <c r="E9978" t="s">
        <v>22</v>
      </c>
      <c r="F9978" t="s">
        <v>23</v>
      </c>
      <c r="G9978">
        <v>2</v>
      </c>
      <c r="H9978" t="str">
        <f t="shared" si="785"/>
        <v>KD</v>
      </c>
      <c r="I9978" s="2">
        <f t="shared" si="787"/>
        <v>2016</v>
      </c>
      <c r="J9978" s="2">
        <f t="shared" si="788"/>
        <v>5</v>
      </c>
      <c r="K9978" t="str">
        <f t="shared" si="789"/>
        <v>Glazenmakers</v>
      </c>
      <c r="L9978" s="25">
        <f t="shared" si="786"/>
        <v>20.857142857142858</v>
      </c>
    </row>
    <row r="9979" spans="1:12" x14ac:dyDescent="0.25">
      <c r="A9979">
        <v>523</v>
      </c>
      <c r="B9979" t="s">
        <v>88</v>
      </c>
      <c r="C9979" s="1">
        <v>42516.645833333336</v>
      </c>
      <c r="D9979">
        <v>1</v>
      </c>
      <c r="E9979" t="s">
        <v>73</v>
      </c>
      <c r="F9979" t="s">
        <v>74</v>
      </c>
      <c r="G9979">
        <v>4</v>
      </c>
      <c r="H9979" t="str">
        <f t="shared" si="785"/>
        <v>KD</v>
      </c>
      <c r="I9979" s="2">
        <f t="shared" si="787"/>
        <v>2016</v>
      </c>
      <c r="J9979" s="2">
        <f t="shared" si="788"/>
        <v>5</v>
      </c>
      <c r="K9979" t="str">
        <f t="shared" si="789"/>
        <v>Glanslibel</v>
      </c>
      <c r="L9979" s="25">
        <f t="shared" si="786"/>
        <v>20.857142857142858</v>
      </c>
    </row>
    <row r="9980" spans="1:12" x14ac:dyDescent="0.25">
      <c r="A9980">
        <v>523</v>
      </c>
      <c r="B9980" t="s">
        <v>88</v>
      </c>
      <c r="C9980" s="1">
        <v>42516.645833333336</v>
      </c>
      <c r="D9980">
        <v>1</v>
      </c>
      <c r="E9980" t="s">
        <v>28</v>
      </c>
      <c r="F9980" t="s">
        <v>29</v>
      </c>
      <c r="G9980">
        <v>2</v>
      </c>
      <c r="H9980" t="str">
        <f t="shared" si="785"/>
        <v>KD</v>
      </c>
      <c r="I9980" s="2">
        <f t="shared" si="787"/>
        <v>2016</v>
      </c>
      <c r="J9980" s="2">
        <f t="shared" si="788"/>
        <v>5</v>
      </c>
      <c r="K9980" t="str">
        <f t="shared" si="789"/>
        <v>Korenbouten</v>
      </c>
      <c r="L9980" s="25">
        <f t="shared" si="786"/>
        <v>20.857142857142858</v>
      </c>
    </row>
    <row r="9981" spans="1:12" x14ac:dyDescent="0.25">
      <c r="A9981">
        <v>523</v>
      </c>
      <c r="B9981" t="s">
        <v>88</v>
      </c>
      <c r="C9981" s="1">
        <v>42516.645833333336</v>
      </c>
      <c r="D9981">
        <v>2</v>
      </c>
      <c r="E9981" t="s">
        <v>10</v>
      </c>
      <c r="F9981" t="s">
        <v>11</v>
      </c>
      <c r="G9981">
        <v>5</v>
      </c>
      <c r="H9981" t="str">
        <f t="shared" si="785"/>
        <v>KD</v>
      </c>
      <c r="I9981" s="2">
        <f t="shared" si="787"/>
        <v>2016</v>
      </c>
      <c r="J9981" s="2">
        <f t="shared" si="788"/>
        <v>5</v>
      </c>
      <c r="K9981" t="str">
        <f t="shared" si="789"/>
        <v>Waterjuffer</v>
      </c>
      <c r="L9981" s="25">
        <f t="shared" si="786"/>
        <v>20.857142857142858</v>
      </c>
    </row>
    <row r="9982" spans="1:12" x14ac:dyDescent="0.25">
      <c r="A9982">
        <v>523</v>
      </c>
      <c r="B9982" t="s">
        <v>88</v>
      </c>
      <c r="C9982" s="1">
        <v>42516.645833333336</v>
      </c>
      <c r="D9982">
        <v>2</v>
      </c>
      <c r="E9982" t="s">
        <v>12</v>
      </c>
      <c r="F9982" t="s">
        <v>13</v>
      </c>
      <c r="G9982">
        <v>11</v>
      </c>
      <c r="H9982" t="str">
        <f t="shared" si="785"/>
        <v>KD</v>
      </c>
      <c r="I9982" s="2">
        <f t="shared" si="787"/>
        <v>2016</v>
      </c>
      <c r="J9982" s="2">
        <f t="shared" si="788"/>
        <v>5</v>
      </c>
      <c r="K9982" t="str">
        <f t="shared" si="789"/>
        <v>Waterjuffer</v>
      </c>
      <c r="L9982" s="25">
        <f t="shared" si="786"/>
        <v>20.857142857142858</v>
      </c>
    </row>
    <row r="9983" spans="1:12" x14ac:dyDescent="0.25">
      <c r="A9983">
        <v>523</v>
      </c>
      <c r="B9983" t="s">
        <v>88</v>
      </c>
      <c r="C9983" s="1">
        <v>42516.645833333336</v>
      </c>
      <c r="D9983">
        <v>2</v>
      </c>
      <c r="E9983" t="s">
        <v>20</v>
      </c>
      <c r="F9983" t="s">
        <v>21</v>
      </c>
      <c r="G9983">
        <v>4</v>
      </c>
      <c r="H9983" t="str">
        <f t="shared" si="785"/>
        <v>KD</v>
      </c>
      <c r="I9983" s="2">
        <f t="shared" si="787"/>
        <v>2016</v>
      </c>
      <c r="J9983" s="2">
        <f t="shared" si="788"/>
        <v>5</v>
      </c>
      <c r="K9983" t="str">
        <f t="shared" si="789"/>
        <v>Waterjuffer</v>
      </c>
      <c r="L9983" s="25">
        <f t="shared" si="786"/>
        <v>20.857142857142858</v>
      </c>
    </row>
    <row r="9984" spans="1:12" x14ac:dyDescent="0.25">
      <c r="A9984">
        <v>523</v>
      </c>
      <c r="B9984" t="s">
        <v>88</v>
      </c>
      <c r="C9984" s="1">
        <v>42516.645833333336</v>
      </c>
      <c r="D9984">
        <v>2</v>
      </c>
      <c r="E9984" t="s">
        <v>22</v>
      </c>
      <c r="F9984" t="s">
        <v>23</v>
      </c>
      <c r="G9984">
        <v>3</v>
      </c>
      <c r="H9984" t="str">
        <f t="shared" si="785"/>
        <v>KD</v>
      </c>
      <c r="I9984" s="2">
        <f t="shared" si="787"/>
        <v>2016</v>
      </c>
      <c r="J9984" s="2">
        <f t="shared" si="788"/>
        <v>5</v>
      </c>
      <c r="K9984" t="str">
        <f t="shared" si="789"/>
        <v>Glazenmakers</v>
      </c>
      <c r="L9984" s="25">
        <f t="shared" si="786"/>
        <v>20.857142857142858</v>
      </c>
    </row>
    <row r="9985" spans="1:12" x14ac:dyDescent="0.25">
      <c r="A9985">
        <v>523</v>
      </c>
      <c r="B9985" t="s">
        <v>88</v>
      </c>
      <c r="C9985" s="1">
        <v>42516.645833333336</v>
      </c>
      <c r="D9985">
        <v>2</v>
      </c>
      <c r="E9985" t="s">
        <v>73</v>
      </c>
      <c r="F9985" t="s">
        <v>74</v>
      </c>
      <c r="G9985">
        <v>6</v>
      </c>
      <c r="H9985" t="str">
        <f t="shared" si="785"/>
        <v>KD</v>
      </c>
      <c r="I9985" s="2">
        <f t="shared" si="787"/>
        <v>2016</v>
      </c>
      <c r="J9985" s="2">
        <f t="shared" si="788"/>
        <v>5</v>
      </c>
      <c r="K9985" t="str">
        <f t="shared" si="789"/>
        <v>Glanslibel</v>
      </c>
      <c r="L9985" s="25">
        <f t="shared" si="786"/>
        <v>20.857142857142858</v>
      </c>
    </row>
    <row r="9986" spans="1:12" x14ac:dyDescent="0.25">
      <c r="A9986">
        <v>523</v>
      </c>
      <c r="B9986" t="s">
        <v>88</v>
      </c>
      <c r="C9986" s="1">
        <v>42516.645833333336</v>
      </c>
      <c r="D9986">
        <v>2</v>
      </c>
      <c r="E9986" t="s">
        <v>28</v>
      </c>
      <c r="F9986" t="s">
        <v>29</v>
      </c>
      <c r="G9986">
        <v>2</v>
      </c>
      <c r="H9986" t="str">
        <f t="shared" ref="H9986:H10049" si="790">VLOOKUP(A9986,$N$2:$O$51,2,FALSE)</f>
        <v>KD</v>
      </c>
      <c r="I9986" s="2">
        <f t="shared" si="787"/>
        <v>2016</v>
      </c>
      <c r="J9986" s="2">
        <f t="shared" si="788"/>
        <v>5</v>
      </c>
      <c r="K9986" t="str">
        <f t="shared" si="789"/>
        <v>Korenbouten</v>
      </c>
      <c r="L9986" s="25">
        <f t="shared" si="786"/>
        <v>20.857142857142858</v>
      </c>
    </row>
    <row r="9987" spans="1:12" x14ac:dyDescent="0.25">
      <c r="A9987">
        <v>523</v>
      </c>
      <c r="B9987" t="s">
        <v>88</v>
      </c>
      <c r="C9987" s="1">
        <v>42516.645833333336</v>
      </c>
      <c r="D9987">
        <v>4</v>
      </c>
      <c r="E9987" t="s">
        <v>28</v>
      </c>
      <c r="F9987" t="s">
        <v>29</v>
      </c>
      <c r="G9987">
        <v>2</v>
      </c>
      <c r="H9987" t="str">
        <f t="shared" si="790"/>
        <v>KD</v>
      </c>
      <c r="I9987" s="2">
        <f t="shared" si="787"/>
        <v>2016</v>
      </c>
      <c r="J9987" s="2">
        <f t="shared" si="788"/>
        <v>5</v>
      </c>
      <c r="K9987" t="str">
        <f t="shared" si="789"/>
        <v>Korenbouten</v>
      </c>
      <c r="L9987" s="25">
        <f t="shared" ref="L9987:L10050" si="791">(ROUNDDOWN(C9987-DATE(I9987,1,1),0))/7</f>
        <v>20.857142857142858</v>
      </c>
    </row>
    <row r="9988" spans="1:12" x14ac:dyDescent="0.25">
      <c r="A9988">
        <v>523</v>
      </c>
      <c r="B9988" t="s">
        <v>88</v>
      </c>
      <c r="C9988" s="1">
        <v>42522.583333333336</v>
      </c>
      <c r="D9988">
        <v>1</v>
      </c>
      <c r="E9988" t="s">
        <v>10</v>
      </c>
      <c r="F9988" t="s">
        <v>11</v>
      </c>
      <c r="G9988">
        <v>8</v>
      </c>
      <c r="H9988" t="str">
        <f t="shared" si="790"/>
        <v>KD</v>
      </c>
      <c r="I9988" s="2">
        <f t="shared" si="787"/>
        <v>2016</v>
      </c>
      <c r="J9988" s="2">
        <f t="shared" si="788"/>
        <v>6</v>
      </c>
      <c r="K9988" t="str">
        <f t="shared" si="789"/>
        <v>Waterjuffer</v>
      </c>
      <c r="L9988" s="25">
        <f t="shared" si="791"/>
        <v>21.714285714285715</v>
      </c>
    </row>
    <row r="9989" spans="1:12" x14ac:dyDescent="0.25">
      <c r="A9989">
        <v>523</v>
      </c>
      <c r="B9989" t="s">
        <v>88</v>
      </c>
      <c r="C9989" s="1">
        <v>42522.583333333336</v>
      </c>
      <c r="D9989">
        <v>1</v>
      </c>
      <c r="E9989" t="s">
        <v>12</v>
      </c>
      <c r="F9989" t="s">
        <v>13</v>
      </c>
      <c r="G9989">
        <v>4</v>
      </c>
      <c r="H9989" t="str">
        <f t="shared" si="790"/>
        <v>KD</v>
      </c>
      <c r="I9989" s="2">
        <f t="shared" si="787"/>
        <v>2016</v>
      </c>
      <c r="J9989" s="2">
        <f t="shared" si="788"/>
        <v>6</v>
      </c>
      <c r="K9989" t="str">
        <f t="shared" si="789"/>
        <v>Waterjuffer</v>
      </c>
      <c r="L9989" s="25">
        <f t="shared" si="791"/>
        <v>21.714285714285715</v>
      </c>
    </row>
    <row r="9990" spans="1:12" x14ac:dyDescent="0.25">
      <c r="A9990">
        <v>523</v>
      </c>
      <c r="B9990" t="s">
        <v>88</v>
      </c>
      <c r="C9990" s="1">
        <v>42522.583333333336</v>
      </c>
      <c r="D9990">
        <v>1</v>
      </c>
      <c r="E9990" t="s">
        <v>14</v>
      </c>
      <c r="F9990" t="s">
        <v>15</v>
      </c>
      <c r="G9990">
        <v>5</v>
      </c>
      <c r="H9990" t="str">
        <f t="shared" si="790"/>
        <v>KD</v>
      </c>
      <c r="I9990" s="2">
        <f t="shared" si="787"/>
        <v>2016</v>
      </c>
      <c r="J9990" s="2">
        <f t="shared" si="788"/>
        <v>6</v>
      </c>
      <c r="K9990" t="str">
        <f t="shared" si="789"/>
        <v>Waterjuffer</v>
      </c>
      <c r="L9990" s="25">
        <f t="shared" si="791"/>
        <v>21.714285714285715</v>
      </c>
    </row>
    <row r="9991" spans="1:12" x14ac:dyDescent="0.25">
      <c r="A9991">
        <v>523</v>
      </c>
      <c r="B9991" t="s">
        <v>88</v>
      </c>
      <c r="C9991" s="1">
        <v>42522.583333333336</v>
      </c>
      <c r="D9991">
        <v>1</v>
      </c>
      <c r="E9991" t="s">
        <v>20</v>
      </c>
      <c r="F9991" t="s">
        <v>21</v>
      </c>
      <c r="G9991">
        <v>16</v>
      </c>
      <c r="H9991" t="str">
        <f t="shared" si="790"/>
        <v>KD</v>
      </c>
      <c r="I9991" s="2">
        <f t="shared" si="787"/>
        <v>2016</v>
      </c>
      <c r="J9991" s="2">
        <f t="shared" si="788"/>
        <v>6</v>
      </c>
      <c r="K9991" t="str">
        <f t="shared" si="789"/>
        <v>Waterjuffer</v>
      </c>
      <c r="L9991" s="25">
        <f t="shared" si="791"/>
        <v>21.714285714285715</v>
      </c>
    </row>
    <row r="9992" spans="1:12" x14ac:dyDescent="0.25">
      <c r="A9992">
        <v>523</v>
      </c>
      <c r="B9992" t="s">
        <v>88</v>
      </c>
      <c r="C9992" s="1">
        <v>42522.583333333336</v>
      </c>
      <c r="D9992">
        <v>1</v>
      </c>
      <c r="E9992" t="s">
        <v>16</v>
      </c>
      <c r="F9992" t="s">
        <v>17</v>
      </c>
      <c r="G9992">
        <v>7</v>
      </c>
      <c r="H9992" t="str">
        <f t="shared" si="790"/>
        <v>KD</v>
      </c>
      <c r="I9992" s="2">
        <f t="shared" si="787"/>
        <v>2016</v>
      </c>
      <c r="J9992" s="2">
        <f t="shared" si="788"/>
        <v>6</v>
      </c>
      <c r="K9992" t="str">
        <f t="shared" si="789"/>
        <v>Waterjuffer</v>
      </c>
      <c r="L9992" s="25">
        <f t="shared" si="791"/>
        <v>21.714285714285715</v>
      </c>
    </row>
    <row r="9993" spans="1:12" x14ac:dyDescent="0.25">
      <c r="A9993">
        <v>523</v>
      </c>
      <c r="B9993" t="s">
        <v>88</v>
      </c>
      <c r="C9993" s="1">
        <v>42522.583333333336</v>
      </c>
      <c r="D9993">
        <v>1</v>
      </c>
      <c r="E9993" t="s">
        <v>26</v>
      </c>
      <c r="F9993" t="s">
        <v>27</v>
      </c>
      <c r="G9993">
        <v>4</v>
      </c>
      <c r="H9993" t="str">
        <f t="shared" si="790"/>
        <v>KD</v>
      </c>
      <c r="I9993" s="2">
        <f t="shared" si="787"/>
        <v>2016</v>
      </c>
      <c r="J9993" s="2">
        <f t="shared" si="788"/>
        <v>6</v>
      </c>
      <c r="K9993" t="str">
        <f t="shared" si="789"/>
        <v>Glazenmakers</v>
      </c>
      <c r="L9993" s="25">
        <f t="shared" si="791"/>
        <v>21.714285714285715</v>
      </c>
    </row>
    <row r="9994" spans="1:12" x14ac:dyDescent="0.25">
      <c r="A9994">
        <v>523</v>
      </c>
      <c r="B9994" t="s">
        <v>88</v>
      </c>
      <c r="C9994" s="1">
        <v>42522.583333333336</v>
      </c>
      <c r="D9994">
        <v>1</v>
      </c>
      <c r="E9994" t="s">
        <v>73</v>
      </c>
      <c r="F9994" t="s">
        <v>74</v>
      </c>
      <c r="G9994">
        <v>3</v>
      </c>
      <c r="H9994" t="str">
        <f t="shared" si="790"/>
        <v>KD</v>
      </c>
      <c r="I9994" s="2">
        <f t="shared" si="787"/>
        <v>2016</v>
      </c>
      <c r="J9994" s="2">
        <f t="shared" si="788"/>
        <v>6</v>
      </c>
      <c r="K9994" t="str">
        <f t="shared" si="789"/>
        <v>Glanslibel</v>
      </c>
      <c r="L9994" s="25">
        <f t="shared" si="791"/>
        <v>21.714285714285715</v>
      </c>
    </row>
    <row r="9995" spans="1:12" x14ac:dyDescent="0.25">
      <c r="A9995">
        <v>523</v>
      </c>
      <c r="B9995" t="s">
        <v>88</v>
      </c>
      <c r="C9995" s="1">
        <v>42522.583333333336</v>
      </c>
      <c r="D9995">
        <v>1</v>
      </c>
      <c r="E9995" t="s">
        <v>28</v>
      </c>
      <c r="F9995" t="s">
        <v>29</v>
      </c>
      <c r="G9995">
        <v>11</v>
      </c>
      <c r="H9995" t="str">
        <f t="shared" si="790"/>
        <v>KD</v>
      </c>
      <c r="I9995" s="2">
        <f t="shared" si="787"/>
        <v>2016</v>
      </c>
      <c r="J9995" s="2">
        <f t="shared" si="788"/>
        <v>6</v>
      </c>
      <c r="K9995" t="str">
        <f t="shared" si="789"/>
        <v>Korenbouten</v>
      </c>
      <c r="L9995" s="25">
        <f t="shared" si="791"/>
        <v>21.714285714285715</v>
      </c>
    </row>
    <row r="9996" spans="1:12" x14ac:dyDescent="0.25">
      <c r="A9996">
        <v>523</v>
      </c>
      <c r="B9996" t="s">
        <v>88</v>
      </c>
      <c r="C9996" s="1">
        <v>42522.583333333336</v>
      </c>
      <c r="D9996">
        <v>1</v>
      </c>
      <c r="E9996" t="s">
        <v>18</v>
      </c>
      <c r="F9996" t="s">
        <v>19</v>
      </c>
      <c r="G9996">
        <v>1</v>
      </c>
      <c r="H9996" t="str">
        <f t="shared" si="790"/>
        <v>KD</v>
      </c>
      <c r="I9996" s="2">
        <f t="shared" si="787"/>
        <v>2016</v>
      </c>
      <c r="J9996" s="2">
        <f t="shared" si="788"/>
        <v>6</v>
      </c>
      <c r="K9996" t="str">
        <f t="shared" si="789"/>
        <v>Korenbouten</v>
      </c>
      <c r="L9996" s="25">
        <f t="shared" si="791"/>
        <v>21.714285714285715</v>
      </c>
    </row>
    <row r="9997" spans="1:12" x14ac:dyDescent="0.25">
      <c r="A9997">
        <v>523</v>
      </c>
      <c r="B9997" t="s">
        <v>88</v>
      </c>
      <c r="C9997" s="1">
        <v>42522.583333333336</v>
      </c>
      <c r="D9997">
        <v>2</v>
      </c>
      <c r="E9997" t="s">
        <v>10</v>
      </c>
      <c r="F9997" t="s">
        <v>11</v>
      </c>
      <c r="G9997">
        <v>9</v>
      </c>
      <c r="H9997" t="str">
        <f t="shared" si="790"/>
        <v>KD</v>
      </c>
      <c r="I9997" s="2">
        <f t="shared" si="787"/>
        <v>2016</v>
      </c>
      <c r="J9997" s="2">
        <f t="shared" si="788"/>
        <v>6</v>
      </c>
      <c r="K9997" t="str">
        <f t="shared" si="789"/>
        <v>Waterjuffer</v>
      </c>
      <c r="L9997" s="25">
        <f t="shared" si="791"/>
        <v>21.714285714285715</v>
      </c>
    </row>
    <row r="9998" spans="1:12" x14ac:dyDescent="0.25">
      <c r="A9998">
        <v>523</v>
      </c>
      <c r="B9998" t="s">
        <v>88</v>
      </c>
      <c r="C9998" s="1">
        <v>42522.583333333336</v>
      </c>
      <c r="D9998">
        <v>2</v>
      </c>
      <c r="E9998" t="s">
        <v>14</v>
      </c>
      <c r="F9998" t="s">
        <v>15</v>
      </c>
      <c r="G9998">
        <v>3</v>
      </c>
      <c r="H9998" t="str">
        <f t="shared" si="790"/>
        <v>KD</v>
      </c>
      <c r="I9998" s="2">
        <f t="shared" si="787"/>
        <v>2016</v>
      </c>
      <c r="J9998" s="2">
        <f t="shared" si="788"/>
        <v>6</v>
      </c>
      <c r="K9998" t="str">
        <f t="shared" si="789"/>
        <v>Waterjuffer</v>
      </c>
      <c r="L9998" s="25">
        <f t="shared" si="791"/>
        <v>21.714285714285715</v>
      </c>
    </row>
    <row r="9999" spans="1:12" x14ac:dyDescent="0.25">
      <c r="A9999">
        <v>523</v>
      </c>
      <c r="B9999" t="s">
        <v>88</v>
      </c>
      <c r="C9999" s="1">
        <v>42522.583333333336</v>
      </c>
      <c r="D9999">
        <v>2</v>
      </c>
      <c r="E9999" t="s">
        <v>20</v>
      </c>
      <c r="F9999" t="s">
        <v>21</v>
      </c>
      <c r="G9999">
        <v>19</v>
      </c>
      <c r="H9999" t="str">
        <f t="shared" si="790"/>
        <v>KD</v>
      </c>
      <c r="I9999" s="2">
        <f t="shared" si="787"/>
        <v>2016</v>
      </c>
      <c r="J9999" s="2">
        <f t="shared" si="788"/>
        <v>6</v>
      </c>
      <c r="K9999" t="str">
        <f t="shared" si="789"/>
        <v>Waterjuffer</v>
      </c>
      <c r="L9999" s="25">
        <f t="shared" si="791"/>
        <v>21.714285714285715</v>
      </c>
    </row>
    <row r="10000" spans="1:12" x14ac:dyDescent="0.25">
      <c r="A10000">
        <v>523</v>
      </c>
      <c r="B10000" t="s">
        <v>88</v>
      </c>
      <c r="C10000" s="1">
        <v>42522.583333333336</v>
      </c>
      <c r="D10000">
        <v>2</v>
      </c>
      <c r="E10000" t="s">
        <v>22</v>
      </c>
      <c r="F10000" t="s">
        <v>23</v>
      </c>
      <c r="G10000">
        <v>3</v>
      </c>
      <c r="H10000" t="str">
        <f t="shared" si="790"/>
        <v>KD</v>
      </c>
      <c r="I10000" s="2">
        <f t="shared" si="787"/>
        <v>2016</v>
      </c>
      <c r="J10000" s="2">
        <f t="shared" si="788"/>
        <v>6</v>
      </c>
      <c r="K10000" t="str">
        <f t="shared" si="789"/>
        <v>Glazenmakers</v>
      </c>
      <c r="L10000" s="25">
        <f t="shared" si="791"/>
        <v>21.714285714285715</v>
      </c>
    </row>
    <row r="10001" spans="1:12" x14ac:dyDescent="0.25">
      <c r="A10001">
        <v>523</v>
      </c>
      <c r="B10001" t="s">
        <v>88</v>
      </c>
      <c r="C10001" s="1">
        <v>42522.583333333336</v>
      </c>
      <c r="D10001">
        <v>2</v>
      </c>
      <c r="E10001" t="s">
        <v>24</v>
      </c>
      <c r="F10001" t="s">
        <v>25</v>
      </c>
      <c r="G10001">
        <v>1</v>
      </c>
      <c r="H10001" t="str">
        <f t="shared" si="790"/>
        <v>KD</v>
      </c>
      <c r="I10001" s="2">
        <f t="shared" si="787"/>
        <v>2016</v>
      </c>
      <c r="J10001" s="2">
        <f t="shared" si="788"/>
        <v>6</v>
      </c>
      <c r="K10001" t="str">
        <f t="shared" si="789"/>
        <v>Glazenmakers</v>
      </c>
      <c r="L10001" s="25">
        <f t="shared" si="791"/>
        <v>21.714285714285715</v>
      </c>
    </row>
    <row r="10002" spans="1:12" x14ac:dyDescent="0.25">
      <c r="A10002">
        <v>523</v>
      </c>
      <c r="B10002" t="s">
        <v>88</v>
      </c>
      <c r="C10002" s="1">
        <v>42522.583333333336</v>
      </c>
      <c r="D10002">
        <v>2</v>
      </c>
      <c r="E10002" t="s">
        <v>26</v>
      </c>
      <c r="F10002" t="s">
        <v>27</v>
      </c>
      <c r="G10002">
        <v>4</v>
      </c>
      <c r="H10002" t="str">
        <f t="shared" si="790"/>
        <v>KD</v>
      </c>
      <c r="I10002" s="2">
        <f t="shared" si="787"/>
        <v>2016</v>
      </c>
      <c r="J10002" s="2">
        <f t="shared" si="788"/>
        <v>6</v>
      </c>
      <c r="K10002" t="str">
        <f t="shared" si="789"/>
        <v>Glazenmakers</v>
      </c>
      <c r="L10002" s="25">
        <f t="shared" si="791"/>
        <v>21.714285714285715</v>
      </c>
    </row>
    <row r="10003" spans="1:12" x14ac:dyDescent="0.25">
      <c r="A10003">
        <v>523</v>
      </c>
      <c r="B10003" t="s">
        <v>88</v>
      </c>
      <c r="C10003" s="1">
        <v>42522.583333333336</v>
      </c>
      <c r="D10003">
        <v>2</v>
      </c>
      <c r="E10003" t="s">
        <v>48</v>
      </c>
      <c r="F10003" t="s">
        <v>49</v>
      </c>
      <c r="G10003">
        <v>1</v>
      </c>
      <c r="H10003" t="str">
        <f t="shared" si="790"/>
        <v>KD</v>
      </c>
      <c r="I10003" s="2">
        <f t="shared" si="787"/>
        <v>2016</v>
      </c>
      <c r="J10003" s="2">
        <f t="shared" si="788"/>
        <v>6</v>
      </c>
      <c r="K10003" t="str">
        <f t="shared" si="789"/>
        <v>Glazenmakers</v>
      </c>
      <c r="L10003" s="25">
        <f t="shared" si="791"/>
        <v>21.714285714285715</v>
      </c>
    </row>
    <row r="10004" spans="1:12" x14ac:dyDescent="0.25">
      <c r="A10004">
        <v>523</v>
      </c>
      <c r="B10004" t="s">
        <v>88</v>
      </c>
      <c r="C10004" s="1">
        <v>42522.583333333336</v>
      </c>
      <c r="D10004">
        <v>2</v>
      </c>
      <c r="E10004" t="s">
        <v>73</v>
      </c>
      <c r="F10004" t="s">
        <v>74</v>
      </c>
      <c r="G10004">
        <v>6</v>
      </c>
      <c r="H10004" t="str">
        <f t="shared" si="790"/>
        <v>KD</v>
      </c>
      <c r="I10004" s="2">
        <f t="shared" si="787"/>
        <v>2016</v>
      </c>
      <c r="J10004" s="2">
        <f t="shared" si="788"/>
        <v>6</v>
      </c>
      <c r="K10004" t="str">
        <f t="shared" si="789"/>
        <v>Glanslibel</v>
      </c>
      <c r="L10004" s="25">
        <f t="shared" si="791"/>
        <v>21.714285714285715</v>
      </c>
    </row>
    <row r="10005" spans="1:12" x14ac:dyDescent="0.25">
      <c r="A10005">
        <v>523</v>
      </c>
      <c r="B10005" t="s">
        <v>88</v>
      </c>
      <c r="C10005" s="1">
        <v>42522.583333333336</v>
      </c>
      <c r="D10005">
        <v>2</v>
      </c>
      <c r="E10005" t="s">
        <v>28</v>
      </c>
      <c r="F10005" t="s">
        <v>29</v>
      </c>
      <c r="G10005">
        <v>10</v>
      </c>
      <c r="H10005" t="str">
        <f t="shared" si="790"/>
        <v>KD</v>
      </c>
      <c r="I10005" s="2">
        <f t="shared" si="787"/>
        <v>2016</v>
      </c>
      <c r="J10005" s="2">
        <f t="shared" si="788"/>
        <v>6</v>
      </c>
      <c r="K10005" t="str">
        <f t="shared" si="789"/>
        <v>Korenbouten</v>
      </c>
      <c r="L10005" s="25">
        <f t="shared" si="791"/>
        <v>21.714285714285715</v>
      </c>
    </row>
    <row r="10006" spans="1:12" x14ac:dyDescent="0.25">
      <c r="A10006">
        <v>523</v>
      </c>
      <c r="B10006" t="s">
        <v>88</v>
      </c>
      <c r="C10006" s="1">
        <v>42522.583333333336</v>
      </c>
      <c r="D10006">
        <v>4</v>
      </c>
      <c r="E10006" t="s">
        <v>26</v>
      </c>
      <c r="F10006" t="s">
        <v>27</v>
      </c>
      <c r="G10006">
        <v>2</v>
      </c>
      <c r="H10006" t="str">
        <f t="shared" si="790"/>
        <v>KD</v>
      </c>
      <c r="I10006" s="2">
        <f t="shared" si="787"/>
        <v>2016</v>
      </c>
      <c r="J10006" s="2">
        <f t="shared" si="788"/>
        <v>6</v>
      </c>
      <c r="K10006" t="str">
        <f t="shared" si="789"/>
        <v>Glazenmakers</v>
      </c>
      <c r="L10006" s="25">
        <f t="shared" si="791"/>
        <v>21.714285714285715</v>
      </c>
    </row>
    <row r="10007" spans="1:12" x14ac:dyDescent="0.25">
      <c r="A10007">
        <v>523</v>
      </c>
      <c r="B10007" t="s">
        <v>88</v>
      </c>
      <c r="C10007" s="1">
        <v>42522.583333333336</v>
      </c>
      <c r="D10007">
        <v>4</v>
      </c>
      <c r="E10007" t="s">
        <v>28</v>
      </c>
      <c r="F10007" t="s">
        <v>29</v>
      </c>
      <c r="G10007">
        <v>4</v>
      </c>
      <c r="H10007" t="str">
        <f t="shared" si="790"/>
        <v>KD</v>
      </c>
      <c r="I10007" s="2">
        <f t="shared" si="787"/>
        <v>2016</v>
      </c>
      <c r="J10007" s="2">
        <f t="shared" si="788"/>
        <v>6</v>
      </c>
      <c r="K10007" t="str">
        <f t="shared" si="789"/>
        <v>Korenbouten</v>
      </c>
      <c r="L10007" s="25">
        <f t="shared" si="791"/>
        <v>21.714285714285715</v>
      </c>
    </row>
    <row r="10008" spans="1:12" x14ac:dyDescent="0.25">
      <c r="A10008">
        <v>523</v>
      </c>
      <c r="B10008" t="s">
        <v>88</v>
      </c>
      <c r="C10008" s="1">
        <v>42538.552083333336</v>
      </c>
      <c r="D10008">
        <v>1</v>
      </c>
      <c r="E10008" t="s">
        <v>10</v>
      </c>
      <c r="F10008" t="s">
        <v>11</v>
      </c>
      <c r="G10008">
        <v>13</v>
      </c>
      <c r="H10008" t="str">
        <f t="shared" si="790"/>
        <v>KD</v>
      </c>
      <c r="I10008" s="2">
        <f t="shared" si="787"/>
        <v>2016</v>
      </c>
      <c r="J10008" s="2">
        <f t="shared" si="788"/>
        <v>6</v>
      </c>
      <c r="K10008" t="str">
        <f t="shared" si="789"/>
        <v>Waterjuffer</v>
      </c>
      <c r="L10008" s="25">
        <f t="shared" si="791"/>
        <v>24</v>
      </c>
    </row>
    <row r="10009" spans="1:12" x14ac:dyDescent="0.25">
      <c r="A10009">
        <v>523</v>
      </c>
      <c r="B10009" t="s">
        <v>88</v>
      </c>
      <c r="C10009" s="1">
        <v>42538.552083333336</v>
      </c>
      <c r="D10009">
        <v>1</v>
      </c>
      <c r="E10009" t="s">
        <v>14</v>
      </c>
      <c r="F10009" t="s">
        <v>15</v>
      </c>
      <c r="G10009">
        <v>5</v>
      </c>
      <c r="H10009" t="str">
        <f t="shared" si="790"/>
        <v>KD</v>
      </c>
      <c r="I10009" s="2">
        <f t="shared" si="787"/>
        <v>2016</v>
      </c>
      <c r="J10009" s="2">
        <f t="shared" si="788"/>
        <v>6</v>
      </c>
      <c r="K10009" t="str">
        <f t="shared" si="789"/>
        <v>Waterjuffer</v>
      </c>
      <c r="L10009" s="25">
        <f t="shared" si="791"/>
        <v>24</v>
      </c>
    </row>
    <row r="10010" spans="1:12" x14ac:dyDescent="0.25">
      <c r="A10010">
        <v>523</v>
      </c>
      <c r="B10010" t="s">
        <v>88</v>
      </c>
      <c r="C10010" s="1">
        <v>42538.552083333336</v>
      </c>
      <c r="D10010">
        <v>1</v>
      </c>
      <c r="E10010" t="s">
        <v>20</v>
      </c>
      <c r="F10010" t="s">
        <v>21</v>
      </c>
      <c r="G10010">
        <v>31</v>
      </c>
      <c r="H10010" t="str">
        <f t="shared" si="790"/>
        <v>KD</v>
      </c>
      <c r="I10010" s="2">
        <f t="shared" si="787"/>
        <v>2016</v>
      </c>
      <c r="J10010" s="2">
        <f t="shared" si="788"/>
        <v>6</v>
      </c>
      <c r="K10010" t="str">
        <f t="shared" si="789"/>
        <v>Waterjuffer</v>
      </c>
      <c r="L10010" s="25">
        <f t="shared" si="791"/>
        <v>24</v>
      </c>
    </row>
    <row r="10011" spans="1:12" x14ac:dyDescent="0.25">
      <c r="A10011">
        <v>523</v>
      </c>
      <c r="B10011" t="s">
        <v>88</v>
      </c>
      <c r="C10011" s="1">
        <v>42538.552083333336</v>
      </c>
      <c r="D10011">
        <v>1</v>
      </c>
      <c r="E10011" t="s">
        <v>16</v>
      </c>
      <c r="F10011" t="s">
        <v>17</v>
      </c>
      <c r="G10011">
        <v>8</v>
      </c>
      <c r="H10011" t="str">
        <f t="shared" si="790"/>
        <v>KD</v>
      </c>
      <c r="I10011" s="2">
        <f t="shared" si="787"/>
        <v>2016</v>
      </c>
      <c r="J10011" s="2">
        <f t="shared" si="788"/>
        <v>6</v>
      </c>
      <c r="K10011" t="str">
        <f t="shared" si="789"/>
        <v>Waterjuffer</v>
      </c>
      <c r="L10011" s="25">
        <f t="shared" si="791"/>
        <v>24</v>
      </c>
    </row>
    <row r="10012" spans="1:12" x14ac:dyDescent="0.25">
      <c r="A10012">
        <v>523</v>
      </c>
      <c r="B10012" t="s">
        <v>88</v>
      </c>
      <c r="C10012" s="1">
        <v>42538.552083333336</v>
      </c>
      <c r="D10012">
        <v>1</v>
      </c>
      <c r="E10012" t="s">
        <v>26</v>
      </c>
      <c r="F10012" t="s">
        <v>27</v>
      </c>
      <c r="G10012">
        <v>5</v>
      </c>
      <c r="H10012" t="str">
        <f t="shared" si="790"/>
        <v>KD</v>
      </c>
      <c r="I10012" s="2">
        <f t="shared" si="787"/>
        <v>2016</v>
      </c>
      <c r="J10012" s="2">
        <f t="shared" si="788"/>
        <v>6</v>
      </c>
      <c r="K10012" t="str">
        <f t="shared" si="789"/>
        <v>Glazenmakers</v>
      </c>
      <c r="L10012" s="25">
        <f t="shared" si="791"/>
        <v>24</v>
      </c>
    </row>
    <row r="10013" spans="1:12" x14ac:dyDescent="0.25">
      <c r="A10013">
        <v>523</v>
      </c>
      <c r="B10013" t="s">
        <v>88</v>
      </c>
      <c r="C10013" s="1">
        <v>42538.552083333336</v>
      </c>
      <c r="D10013">
        <v>1</v>
      </c>
      <c r="E10013" t="s">
        <v>73</v>
      </c>
      <c r="F10013" t="s">
        <v>74</v>
      </c>
      <c r="G10013">
        <v>2</v>
      </c>
      <c r="H10013" t="str">
        <f t="shared" si="790"/>
        <v>KD</v>
      </c>
      <c r="I10013" s="2">
        <f t="shared" si="787"/>
        <v>2016</v>
      </c>
      <c r="J10013" s="2">
        <f t="shared" si="788"/>
        <v>6</v>
      </c>
      <c r="K10013" t="str">
        <f t="shared" si="789"/>
        <v>Glanslibel</v>
      </c>
      <c r="L10013" s="25">
        <f t="shared" si="791"/>
        <v>24</v>
      </c>
    </row>
    <row r="10014" spans="1:12" x14ac:dyDescent="0.25">
      <c r="A10014">
        <v>523</v>
      </c>
      <c r="B10014" t="s">
        <v>88</v>
      </c>
      <c r="C10014" s="1">
        <v>42538.552083333336</v>
      </c>
      <c r="D10014">
        <v>1</v>
      </c>
      <c r="E10014" t="s">
        <v>28</v>
      </c>
      <c r="F10014" t="s">
        <v>29</v>
      </c>
      <c r="G10014">
        <v>12</v>
      </c>
      <c r="H10014" t="str">
        <f t="shared" si="790"/>
        <v>KD</v>
      </c>
      <c r="I10014" s="2">
        <f t="shared" si="787"/>
        <v>2016</v>
      </c>
      <c r="J10014" s="2">
        <f t="shared" si="788"/>
        <v>6</v>
      </c>
      <c r="K10014" t="str">
        <f t="shared" si="789"/>
        <v>Korenbouten</v>
      </c>
      <c r="L10014" s="25">
        <f t="shared" si="791"/>
        <v>24</v>
      </c>
    </row>
    <row r="10015" spans="1:12" x14ac:dyDescent="0.25">
      <c r="A10015">
        <v>523</v>
      </c>
      <c r="B10015" t="s">
        <v>88</v>
      </c>
      <c r="C10015" s="1">
        <v>42538.552083333336</v>
      </c>
      <c r="D10015">
        <v>1</v>
      </c>
      <c r="E10015" t="s">
        <v>18</v>
      </c>
      <c r="F10015" t="s">
        <v>19</v>
      </c>
      <c r="G10015">
        <v>3</v>
      </c>
      <c r="H10015" t="str">
        <f t="shared" si="790"/>
        <v>KD</v>
      </c>
      <c r="I10015" s="2">
        <f t="shared" si="787"/>
        <v>2016</v>
      </c>
      <c r="J10015" s="2">
        <f t="shared" si="788"/>
        <v>6</v>
      </c>
      <c r="K10015" t="str">
        <f t="shared" si="789"/>
        <v>Korenbouten</v>
      </c>
      <c r="L10015" s="25">
        <f t="shared" si="791"/>
        <v>24</v>
      </c>
    </row>
    <row r="10016" spans="1:12" x14ac:dyDescent="0.25">
      <c r="A10016">
        <v>523</v>
      </c>
      <c r="B10016" t="s">
        <v>88</v>
      </c>
      <c r="C10016" s="1">
        <v>42538.552083333336</v>
      </c>
      <c r="D10016">
        <v>2</v>
      </c>
      <c r="E10016" t="s">
        <v>10</v>
      </c>
      <c r="F10016" t="s">
        <v>11</v>
      </c>
      <c r="G10016">
        <v>7</v>
      </c>
      <c r="H10016" t="str">
        <f t="shared" si="790"/>
        <v>KD</v>
      </c>
      <c r="I10016" s="2">
        <f t="shared" si="787"/>
        <v>2016</v>
      </c>
      <c r="J10016" s="2">
        <f t="shared" si="788"/>
        <v>6</v>
      </c>
      <c r="K10016" t="str">
        <f t="shared" si="789"/>
        <v>Waterjuffer</v>
      </c>
      <c r="L10016" s="25">
        <f t="shared" si="791"/>
        <v>24</v>
      </c>
    </row>
    <row r="10017" spans="1:12" x14ac:dyDescent="0.25">
      <c r="A10017">
        <v>523</v>
      </c>
      <c r="B10017" t="s">
        <v>88</v>
      </c>
      <c r="C10017" s="1">
        <v>42538.552083333336</v>
      </c>
      <c r="D10017">
        <v>2</v>
      </c>
      <c r="E10017" t="s">
        <v>14</v>
      </c>
      <c r="F10017" t="s">
        <v>15</v>
      </c>
      <c r="G10017">
        <v>2</v>
      </c>
      <c r="H10017" t="str">
        <f t="shared" si="790"/>
        <v>KD</v>
      </c>
      <c r="I10017" s="2">
        <f t="shared" si="787"/>
        <v>2016</v>
      </c>
      <c r="J10017" s="2">
        <f t="shared" si="788"/>
        <v>6</v>
      </c>
      <c r="K10017" t="str">
        <f t="shared" si="789"/>
        <v>Waterjuffer</v>
      </c>
      <c r="L10017" s="25">
        <f t="shared" si="791"/>
        <v>24</v>
      </c>
    </row>
    <row r="10018" spans="1:12" x14ac:dyDescent="0.25">
      <c r="A10018">
        <v>523</v>
      </c>
      <c r="B10018" t="s">
        <v>88</v>
      </c>
      <c r="C10018" s="1">
        <v>42538.552083333336</v>
      </c>
      <c r="D10018">
        <v>2</v>
      </c>
      <c r="E10018" t="s">
        <v>20</v>
      </c>
      <c r="F10018" t="s">
        <v>21</v>
      </c>
      <c r="G10018">
        <v>28</v>
      </c>
      <c r="H10018" t="str">
        <f t="shared" si="790"/>
        <v>KD</v>
      </c>
      <c r="I10018" s="2">
        <f t="shared" si="787"/>
        <v>2016</v>
      </c>
      <c r="J10018" s="2">
        <f t="shared" si="788"/>
        <v>6</v>
      </c>
      <c r="K10018" t="str">
        <f t="shared" si="789"/>
        <v>Waterjuffer</v>
      </c>
      <c r="L10018" s="25">
        <f t="shared" si="791"/>
        <v>24</v>
      </c>
    </row>
    <row r="10019" spans="1:12" x14ac:dyDescent="0.25">
      <c r="A10019">
        <v>523</v>
      </c>
      <c r="B10019" t="s">
        <v>88</v>
      </c>
      <c r="C10019" s="1">
        <v>42538.552083333336</v>
      </c>
      <c r="D10019">
        <v>2</v>
      </c>
      <c r="E10019" t="s">
        <v>22</v>
      </c>
      <c r="F10019" t="s">
        <v>23</v>
      </c>
      <c r="G10019">
        <v>2</v>
      </c>
      <c r="H10019" t="str">
        <f t="shared" si="790"/>
        <v>KD</v>
      </c>
      <c r="I10019" s="2">
        <f t="shared" si="787"/>
        <v>2016</v>
      </c>
      <c r="J10019" s="2">
        <f t="shared" si="788"/>
        <v>6</v>
      </c>
      <c r="K10019" t="str">
        <f t="shared" si="789"/>
        <v>Glazenmakers</v>
      </c>
      <c r="L10019" s="25">
        <f t="shared" si="791"/>
        <v>24</v>
      </c>
    </row>
    <row r="10020" spans="1:12" x14ac:dyDescent="0.25">
      <c r="A10020">
        <v>523</v>
      </c>
      <c r="B10020" t="s">
        <v>88</v>
      </c>
      <c r="C10020" s="1">
        <v>42538.552083333336</v>
      </c>
      <c r="D10020">
        <v>2</v>
      </c>
      <c r="E10020" t="s">
        <v>26</v>
      </c>
      <c r="F10020" t="s">
        <v>27</v>
      </c>
      <c r="G10020">
        <v>6</v>
      </c>
      <c r="H10020" t="str">
        <f t="shared" si="790"/>
        <v>KD</v>
      </c>
      <c r="I10020" s="2">
        <f t="shared" si="787"/>
        <v>2016</v>
      </c>
      <c r="J10020" s="2">
        <f t="shared" si="788"/>
        <v>6</v>
      </c>
      <c r="K10020" t="str">
        <f t="shared" si="789"/>
        <v>Glazenmakers</v>
      </c>
      <c r="L10020" s="25">
        <f t="shared" si="791"/>
        <v>24</v>
      </c>
    </row>
    <row r="10021" spans="1:12" x14ac:dyDescent="0.25">
      <c r="A10021">
        <v>523</v>
      </c>
      <c r="B10021" t="s">
        <v>88</v>
      </c>
      <c r="C10021" s="1">
        <v>42538.552083333336</v>
      </c>
      <c r="D10021">
        <v>2</v>
      </c>
      <c r="E10021" t="s">
        <v>48</v>
      </c>
      <c r="F10021" t="s">
        <v>49</v>
      </c>
      <c r="G10021">
        <v>1</v>
      </c>
      <c r="H10021" t="str">
        <f t="shared" si="790"/>
        <v>KD</v>
      </c>
      <c r="I10021" s="2">
        <f t="shared" si="787"/>
        <v>2016</v>
      </c>
      <c r="J10021" s="2">
        <f t="shared" si="788"/>
        <v>6</v>
      </c>
      <c r="K10021" t="str">
        <f t="shared" si="789"/>
        <v>Glazenmakers</v>
      </c>
      <c r="L10021" s="25">
        <f t="shared" si="791"/>
        <v>24</v>
      </c>
    </row>
    <row r="10022" spans="1:12" x14ac:dyDescent="0.25">
      <c r="A10022">
        <v>523</v>
      </c>
      <c r="B10022" t="s">
        <v>88</v>
      </c>
      <c r="C10022" s="1">
        <v>42538.552083333336</v>
      </c>
      <c r="D10022">
        <v>2</v>
      </c>
      <c r="E10022" t="s">
        <v>73</v>
      </c>
      <c r="F10022" t="s">
        <v>74</v>
      </c>
      <c r="G10022">
        <v>6</v>
      </c>
      <c r="H10022" t="str">
        <f t="shared" si="790"/>
        <v>KD</v>
      </c>
      <c r="I10022" s="2">
        <f t="shared" si="787"/>
        <v>2016</v>
      </c>
      <c r="J10022" s="2">
        <f t="shared" si="788"/>
        <v>6</v>
      </c>
      <c r="K10022" t="str">
        <f t="shared" si="789"/>
        <v>Glanslibel</v>
      </c>
      <c r="L10022" s="25">
        <f t="shared" si="791"/>
        <v>24</v>
      </c>
    </row>
    <row r="10023" spans="1:12" x14ac:dyDescent="0.25">
      <c r="A10023">
        <v>523</v>
      </c>
      <c r="B10023" t="s">
        <v>88</v>
      </c>
      <c r="C10023" s="1">
        <v>42538.552083333336</v>
      </c>
      <c r="D10023">
        <v>2</v>
      </c>
      <c r="E10023" t="s">
        <v>28</v>
      </c>
      <c r="F10023" t="s">
        <v>29</v>
      </c>
      <c r="G10023">
        <v>9</v>
      </c>
      <c r="H10023" t="str">
        <f t="shared" si="790"/>
        <v>KD</v>
      </c>
      <c r="I10023" s="2">
        <f t="shared" si="787"/>
        <v>2016</v>
      </c>
      <c r="J10023" s="2">
        <f t="shared" si="788"/>
        <v>6</v>
      </c>
      <c r="K10023" t="str">
        <f t="shared" si="789"/>
        <v>Korenbouten</v>
      </c>
      <c r="L10023" s="25">
        <f t="shared" si="791"/>
        <v>24</v>
      </c>
    </row>
    <row r="10024" spans="1:12" x14ac:dyDescent="0.25">
      <c r="A10024">
        <v>523</v>
      </c>
      <c r="B10024" t="s">
        <v>88</v>
      </c>
      <c r="C10024" s="1">
        <v>42538.552083333336</v>
      </c>
      <c r="D10024">
        <v>2</v>
      </c>
      <c r="E10024" t="s">
        <v>18</v>
      </c>
      <c r="F10024" t="s">
        <v>19</v>
      </c>
      <c r="G10024">
        <v>3</v>
      </c>
      <c r="H10024" t="str">
        <f t="shared" si="790"/>
        <v>KD</v>
      </c>
      <c r="I10024" s="2">
        <f t="shared" si="787"/>
        <v>2016</v>
      </c>
      <c r="J10024" s="2">
        <f t="shared" si="788"/>
        <v>6</v>
      </c>
      <c r="K10024" t="str">
        <f t="shared" si="789"/>
        <v>Korenbouten</v>
      </c>
      <c r="L10024" s="25">
        <f t="shared" si="791"/>
        <v>24</v>
      </c>
    </row>
    <row r="10025" spans="1:12" x14ac:dyDescent="0.25">
      <c r="A10025">
        <v>523</v>
      </c>
      <c r="B10025" t="s">
        <v>88</v>
      </c>
      <c r="C10025" s="1">
        <v>42538.552083333336</v>
      </c>
      <c r="D10025">
        <v>2</v>
      </c>
      <c r="E10025" t="s">
        <v>44</v>
      </c>
      <c r="F10025" t="s">
        <v>45</v>
      </c>
      <c r="G10025">
        <v>2</v>
      </c>
      <c r="H10025" t="str">
        <f t="shared" si="790"/>
        <v>KD</v>
      </c>
      <c r="I10025" s="2">
        <f t="shared" si="787"/>
        <v>2016</v>
      </c>
      <c r="J10025" s="2">
        <f t="shared" si="788"/>
        <v>6</v>
      </c>
      <c r="K10025" t="str">
        <f t="shared" si="789"/>
        <v>Korenbouten</v>
      </c>
      <c r="L10025" s="25">
        <f t="shared" si="791"/>
        <v>24</v>
      </c>
    </row>
    <row r="10026" spans="1:12" x14ac:dyDescent="0.25">
      <c r="A10026">
        <v>523</v>
      </c>
      <c r="B10026" t="s">
        <v>88</v>
      </c>
      <c r="C10026" s="1">
        <v>42538.552083333336</v>
      </c>
      <c r="D10026">
        <v>2</v>
      </c>
      <c r="E10026" t="s">
        <v>57</v>
      </c>
      <c r="F10026" t="s">
        <v>58</v>
      </c>
      <c r="G10026">
        <v>1</v>
      </c>
      <c r="H10026" t="str">
        <f t="shared" si="790"/>
        <v>KD</v>
      </c>
      <c r="I10026" s="2">
        <f t="shared" si="787"/>
        <v>2016</v>
      </c>
      <c r="J10026" s="2">
        <f t="shared" si="788"/>
        <v>6</v>
      </c>
      <c r="K10026" t="str">
        <f t="shared" si="789"/>
        <v>Korenbouten</v>
      </c>
      <c r="L10026" s="25">
        <f t="shared" si="791"/>
        <v>24</v>
      </c>
    </row>
    <row r="10027" spans="1:12" x14ac:dyDescent="0.25">
      <c r="A10027">
        <v>523</v>
      </c>
      <c r="B10027" t="s">
        <v>88</v>
      </c>
      <c r="C10027" s="1">
        <v>42538.552083333336</v>
      </c>
      <c r="D10027">
        <v>4</v>
      </c>
      <c r="E10027" t="s">
        <v>28</v>
      </c>
      <c r="F10027" t="s">
        <v>29</v>
      </c>
      <c r="G10027">
        <v>6</v>
      </c>
      <c r="H10027" t="str">
        <f t="shared" si="790"/>
        <v>KD</v>
      </c>
      <c r="I10027" s="2">
        <f t="shared" si="787"/>
        <v>2016</v>
      </c>
      <c r="J10027" s="2">
        <f t="shared" si="788"/>
        <v>6</v>
      </c>
      <c r="K10027" t="str">
        <f t="shared" si="789"/>
        <v>Korenbouten</v>
      </c>
      <c r="L10027" s="25">
        <f t="shared" si="791"/>
        <v>24</v>
      </c>
    </row>
    <row r="10028" spans="1:12" x14ac:dyDescent="0.25">
      <c r="A10028">
        <v>523</v>
      </c>
      <c r="B10028" t="s">
        <v>88</v>
      </c>
      <c r="C10028" s="1">
        <v>42563.611111111109</v>
      </c>
      <c r="D10028">
        <v>1</v>
      </c>
      <c r="E10028" t="s">
        <v>10</v>
      </c>
      <c r="F10028" t="s">
        <v>11</v>
      </c>
      <c r="G10028">
        <v>45</v>
      </c>
      <c r="H10028" t="str">
        <f t="shared" si="790"/>
        <v>KD</v>
      </c>
      <c r="I10028" s="2">
        <f t="shared" si="787"/>
        <v>2016</v>
      </c>
      <c r="J10028" s="2">
        <f t="shared" si="788"/>
        <v>7</v>
      </c>
      <c r="K10028" t="str">
        <f t="shared" si="789"/>
        <v>Waterjuffer</v>
      </c>
      <c r="L10028" s="25">
        <f t="shared" si="791"/>
        <v>27.571428571428573</v>
      </c>
    </row>
    <row r="10029" spans="1:12" x14ac:dyDescent="0.25">
      <c r="A10029">
        <v>523</v>
      </c>
      <c r="B10029" t="s">
        <v>88</v>
      </c>
      <c r="C10029" s="1">
        <v>42563.611111111109</v>
      </c>
      <c r="D10029">
        <v>1</v>
      </c>
      <c r="E10029" t="s">
        <v>14</v>
      </c>
      <c r="F10029" t="s">
        <v>15</v>
      </c>
      <c r="G10029">
        <v>11</v>
      </c>
      <c r="H10029" t="str">
        <f t="shared" si="790"/>
        <v>KD</v>
      </c>
      <c r="I10029" s="2">
        <f t="shared" si="787"/>
        <v>2016</v>
      </c>
      <c r="J10029" s="2">
        <f t="shared" si="788"/>
        <v>7</v>
      </c>
      <c r="K10029" t="str">
        <f t="shared" si="789"/>
        <v>Waterjuffer</v>
      </c>
      <c r="L10029" s="25">
        <f t="shared" si="791"/>
        <v>27.571428571428573</v>
      </c>
    </row>
    <row r="10030" spans="1:12" x14ac:dyDescent="0.25">
      <c r="A10030">
        <v>523</v>
      </c>
      <c r="B10030" t="s">
        <v>88</v>
      </c>
      <c r="C10030" s="1">
        <v>42563.611111111109</v>
      </c>
      <c r="D10030">
        <v>1</v>
      </c>
      <c r="E10030" t="s">
        <v>20</v>
      </c>
      <c r="F10030" t="s">
        <v>21</v>
      </c>
      <c r="G10030">
        <v>21</v>
      </c>
      <c r="H10030" t="str">
        <f t="shared" si="790"/>
        <v>KD</v>
      </c>
      <c r="I10030" s="2">
        <f t="shared" si="787"/>
        <v>2016</v>
      </c>
      <c r="J10030" s="2">
        <f t="shared" si="788"/>
        <v>7</v>
      </c>
      <c r="K10030" t="str">
        <f t="shared" si="789"/>
        <v>Waterjuffer</v>
      </c>
      <c r="L10030" s="25">
        <f t="shared" si="791"/>
        <v>27.571428571428573</v>
      </c>
    </row>
    <row r="10031" spans="1:12" x14ac:dyDescent="0.25">
      <c r="A10031">
        <v>523</v>
      </c>
      <c r="B10031" t="s">
        <v>88</v>
      </c>
      <c r="C10031" s="1">
        <v>42563.611111111109</v>
      </c>
      <c r="D10031">
        <v>1</v>
      </c>
      <c r="E10031" t="s">
        <v>16</v>
      </c>
      <c r="F10031" t="s">
        <v>17</v>
      </c>
      <c r="G10031">
        <v>7</v>
      </c>
      <c r="H10031" t="str">
        <f t="shared" si="790"/>
        <v>KD</v>
      </c>
      <c r="I10031" s="2">
        <f t="shared" si="787"/>
        <v>2016</v>
      </c>
      <c r="J10031" s="2">
        <f t="shared" si="788"/>
        <v>7</v>
      </c>
      <c r="K10031" t="str">
        <f t="shared" si="789"/>
        <v>Waterjuffer</v>
      </c>
      <c r="L10031" s="25">
        <f t="shared" si="791"/>
        <v>27.571428571428573</v>
      </c>
    </row>
    <row r="10032" spans="1:12" x14ac:dyDescent="0.25">
      <c r="A10032">
        <v>523</v>
      </c>
      <c r="B10032" t="s">
        <v>88</v>
      </c>
      <c r="C10032" s="1">
        <v>42563.611111111109</v>
      </c>
      <c r="D10032">
        <v>1</v>
      </c>
      <c r="E10032" t="s">
        <v>26</v>
      </c>
      <c r="F10032" t="s">
        <v>27</v>
      </c>
      <c r="G10032">
        <v>2</v>
      </c>
      <c r="H10032" t="str">
        <f t="shared" si="790"/>
        <v>KD</v>
      </c>
      <c r="I10032" s="2">
        <f t="shared" si="787"/>
        <v>2016</v>
      </c>
      <c r="J10032" s="2">
        <f t="shared" si="788"/>
        <v>7</v>
      </c>
      <c r="K10032" t="str">
        <f t="shared" si="789"/>
        <v>Glazenmakers</v>
      </c>
      <c r="L10032" s="25">
        <f t="shared" si="791"/>
        <v>27.571428571428573</v>
      </c>
    </row>
    <row r="10033" spans="1:12" x14ac:dyDescent="0.25">
      <c r="A10033">
        <v>523</v>
      </c>
      <c r="B10033" t="s">
        <v>88</v>
      </c>
      <c r="C10033" s="1">
        <v>42563.611111111109</v>
      </c>
      <c r="D10033">
        <v>1</v>
      </c>
      <c r="E10033" t="s">
        <v>28</v>
      </c>
      <c r="F10033" t="s">
        <v>29</v>
      </c>
      <c r="G10033">
        <v>4</v>
      </c>
      <c r="H10033" t="str">
        <f t="shared" si="790"/>
        <v>KD</v>
      </c>
      <c r="I10033" s="2">
        <f t="shared" si="787"/>
        <v>2016</v>
      </c>
      <c r="J10033" s="2">
        <f t="shared" si="788"/>
        <v>7</v>
      </c>
      <c r="K10033" t="str">
        <f t="shared" si="789"/>
        <v>Korenbouten</v>
      </c>
      <c r="L10033" s="25">
        <f t="shared" si="791"/>
        <v>27.571428571428573</v>
      </c>
    </row>
    <row r="10034" spans="1:12" x14ac:dyDescent="0.25">
      <c r="A10034">
        <v>523</v>
      </c>
      <c r="B10034" t="s">
        <v>88</v>
      </c>
      <c r="C10034" s="1">
        <v>42563.611111111109</v>
      </c>
      <c r="D10034">
        <v>1</v>
      </c>
      <c r="E10034" t="s">
        <v>18</v>
      </c>
      <c r="F10034" t="s">
        <v>19</v>
      </c>
      <c r="G10034">
        <v>2</v>
      </c>
      <c r="H10034" t="str">
        <f t="shared" si="790"/>
        <v>KD</v>
      </c>
      <c r="I10034" s="2">
        <f t="shared" si="787"/>
        <v>2016</v>
      </c>
      <c r="J10034" s="2">
        <f t="shared" si="788"/>
        <v>7</v>
      </c>
      <c r="K10034" t="str">
        <f t="shared" si="789"/>
        <v>Korenbouten</v>
      </c>
      <c r="L10034" s="25">
        <f t="shared" si="791"/>
        <v>27.571428571428573</v>
      </c>
    </row>
    <row r="10035" spans="1:12" x14ac:dyDescent="0.25">
      <c r="A10035">
        <v>523</v>
      </c>
      <c r="B10035" t="s">
        <v>88</v>
      </c>
      <c r="C10035" s="1">
        <v>42563.611111111109</v>
      </c>
      <c r="D10035">
        <v>1</v>
      </c>
      <c r="E10035" t="s">
        <v>32</v>
      </c>
      <c r="F10035" t="s">
        <v>33</v>
      </c>
      <c r="G10035">
        <v>5</v>
      </c>
      <c r="H10035" t="str">
        <f t="shared" si="790"/>
        <v>KD</v>
      </c>
      <c r="I10035" s="2">
        <f t="shared" ref="I10035:I10098" si="792">YEAR(C10035)</f>
        <v>2016</v>
      </c>
      <c r="J10035" s="2">
        <f t="shared" ref="J10035:J10098" si="793">MONTH(C10035)</f>
        <v>7</v>
      </c>
      <c r="K10035" t="str">
        <f t="shared" ref="K10035:K10098" si="794">VLOOKUP(E10035,$Q$2:$R$100,2,FALSE)</f>
        <v>Korenbouten</v>
      </c>
      <c r="L10035" s="25">
        <f t="shared" si="791"/>
        <v>27.571428571428573</v>
      </c>
    </row>
    <row r="10036" spans="1:12" x14ac:dyDescent="0.25">
      <c r="A10036">
        <v>523</v>
      </c>
      <c r="B10036" t="s">
        <v>88</v>
      </c>
      <c r="C10036" s="1">
        <v>42563.611111111109</v>
      </c>
      <c r="D10036">
        <v>2</v>
      </c>
      <c r="E10036" t="s">
        <v>10</v>
      </c>
      <c r="F10036" t="s">
        <v>11</v>
      </c>
      <c r="G10036">
        <v>18</v>
      </c>
      <c r="H10036" t="str">
        <f t="shared" si="790"/>
        <v>KD</v>
      </c>
      <c r="I10036" s="2">
        <f t="shared" si="792"/>
        <v>2016</v>
      </c>
      <c r="J10036" s="2">
        <f t="shared" si="793"/>
        <v>7</v>
      </c>
      <c r="K10036" t="str">
        <f t="shared" si="794"/>
        <v>Waterjuffer</v>
      </c>
      <c r="L10036" s="25">
        <f t="shared" si="791"/>
        <v>27.571428571428573</v>
      </c>
    </row>
    <row r="10037" spans="1:12" x14ac:dyDescent="0.25">
      <c r="A10037">
        <v>523</v>
      </c>
      <c r="B10037" t="s">
        <v>88</v>
      </c>
      <c r="C10037" s="1">
        <v>42563.611111111109</v>
      </c>
      <c r="D10037">
        <v>2</v>
      </c>
      <c r="E10037" t="s">
        <v>20</v>
      </c>
      <c r="F10037" t="s">
        <v>21</v>
      </c>
      <c r="G10037">
        <v>22</v>
      </c>
      <c r="H10037" t="str">
        <f t="shared" si="790"/>
        <v>KD</v>
      </c>
      <c r="I10037" s="2">
        <f t="shared" si="792"/>
        <v>2016</v>
      </c>
      <c r="J10037" s="2">
        <f t="shared" si="793"/>
        <v>7</v>
      </c>
      <c r="K10037" t="str">
        <f t="shared" si="794"/>
        <v>Waterjuffer</v>
      </c>
      <c r="L10037" s="25">
        <f t="shared" si="791"/>
        <v>27.571428571428573</v>
      </c>
    </row>
    <row r="10038" spans="1:12" x14ac:dyDescent="0.25">
      <c r="A10038">
        <v>523</v>
      </c>
      <c r="B10038" t="s">
        <v>88</v>
      </c>
      <c r="C10038" s="1">
        <v>42563.611111111109</v>
      </c>
      <c r="D10038">
        <v>2</v>
      </c>
      <c r="E10038" t="s">
        <v>16</v>
      </c>
      <c r="F10038" t="s">
        <v>17</v>
      </c>
      <c r="G10038">
        <v>3</v>
      </c>
      <c r="H10038" t="str">
        <f t="shared" si="790"/>
        <v>KD</v>
      </c>
      <c r="I10038" s="2">
        <f t="shared" si="792"/>
        <v>2016</v>
      </c>
      <c r="J10038" s="2">
        <f t="shared" si="793"/>
        <v>7</v>
      </c>
      <c r="K10038" t="str">
        <f t="shared" si="794"/>
        <v>Waterjuffer</v>
      </c>
      <c r="L10038" s="25">
        <f t="shared" si="791"/>
        <v>27.571428571428573</v>
      </c>
    </row>
    <row r="10039" spans="1:12" x14ac:dyDescent="0.25">
      <c r="A10039">
        <v>523</v>
      </c>
      <c r="B10039" t="s">
        <v>88</v>
      </c>
      <c r="C10039" s="1">
        <v>42563.611111111109</v>
      </c>
      <c r="D10039">
        <v>2</v>
      </c>
      <c r="E10039" t="s">
        <v>26</v>
      </c>
      <c r="F10039" t="s">
        <v>27</v>
      </c>
      <c r="G10039">
        <v>3</v>
      </c>
      <c r="H10039" t="str">
        <f t="shared" si="790"/>
        <v>KD</v>
      </c>
      <c r="I10039" s="2">
        <f t="shared" si="792"/>
        <v>2016</v>
      </c>
      <c r="J10039" s="2">
        <f t="shared" si="793"/>
        <v>7</v>
      </c>
      <c r="K10039" t="str">
        <f t="shared" si="794"/>
        <v>Glazenmakers</v>
      </c>
      <c r="L10039" s="25">
        <f t="shared" si="791"/>
        <v>27.571428571428573</v>
      </c>
    </row>
    <row r="10040" spans="1:12" x14ac:dyDescent="0.25">
      <c r="A10040">
        <v>523</v>
      </c>
      <c r="B10040" t="s">
        <v>88</v>
      </c>
      <c r="C10040" s="1">
        <v>42563.611111111109</v>
      </c>
      <c r="D10040">
        <v>2</v>
      </c>
      <c r="E10040" t="s">
        <v>28</v>
      </c>
      <c r="F10040" t="s">
        <v>29</v>
      </c>
      <c r="G10040">
        <v>3</v>
      </c>
      <c r="H10040" t="str">
        <f t="shared" si="790"/>
        <v>KD</v>
      </c>
      <c r="I10040" s="2">
        <f t="shared" si="792"/>
        <v>2016</v>
      </c>
      <c r="J10040" s="2">
        <f t="shared" si="793"/>
        <v>7</v>
      </c>
      <c r="K10040" t="str">
        <f t="shared" si="794"/>
        <v>Korenbouten</v>
      </c>
      <c r="L10040" s="25">
        <f t="shared" si="791"/>
        <v>27.571428571428573</v>
      </c>
    </row>
    <row r="10041" spans="1:12" x14ac:dyDescent="0.25">
      <c r="A10041">
        <v>523</v>
      </c>
      <c r="B10041" t="s">
        <v>88</v>
      </c>
      <c r="C10041" s="1">
        <v>42563.611111111109</v>
      </c>
      <c r="D10041">
        <v>2</v>
      </c>
      <c r="E10041" t="s">
        <v>32</v>
      </c>
      <c r="F10041" t="s">
        <v>33</v>
      </c>
      <c r="G10041">
        <v>8</v>
      </c>
      <c r="H10041" t="str">
        <f t="shared" si="790"/>
        <v>KD</v>
      </c>
      <c r="I10041" s="2">
        <f t="shared" si="792"/>
        <v>2016</v>
      </c>
      <c r="J10041" s="2">
        <f t="shared" si="793"/>
        <v>7</v>
      </c>
      <c r="K10041" t="str">
        <f t="shared" si="794"/>
        <v>Korenbouten</v>
      </c>
      <c r="L10041" s="25">
        <f t="shared" si="791"/>
        <v>27.571428571428573</v>
      </c>
    </row>
    <row r="10042" spans="1:12" x14ac:dyDescent="0.25">
      <c r="A10042">
        <v>523</v>
      </c>
      <c r="B10042" t="s">
        <v>88</v>
      </c>
      <c r="C10042" s="1">
        <v>42563.611111111109</v>
      </c>
      <c r="D10042">
        <v>4</v>
      </c>
      <c r="E10042" t="s">
        <v>26</v>
      </c>
      <c r="F10042" t="s">
        <v>27</v>
      </c>
      <c r="G10042">
        <v>4</v>
      </c>
      <c r="H10042" t="str">
        <f t="shared" si="790"/>
        <v>KD</v>
      </c>
      <c r="I10042" s="2">
        <f t="shared" si="792"/>
        <v>2016</v>
      </c>
      <c r="J10042" s="2">
        <f t="shared" si="793"/>
        <v>7</v>
      </c>
      <c r="K10042" t="str">
        <f t="shared" si="794"/>
        <v>Glazenmakers</v>
      </c>
      <c r="L10042" s="25">
        <f t="shared" si="791"/>
        <v>27.571428571428573</v>
      </c>
    </row>
    <row r="10043" spans="1:12" x14ac:dyDescent="0.25">
      <c r="A10043">
        <v>523</v>
      </c>
      <c r="B10043" t="s">
        <v>88</v>
      </c>
      <c r="C10043" s="1">
        <v>42563.611111111109</v>
      </c>
      <c r="D10043">
        <v>4</v>
      </c>
      <c r="E10043" t="s">
        <v>28</v>
      </c>
      <c r="F10043" t="s">
        <v>29</v>
      </c>
      <c r="G10043">
        <v>4</v>
      </c>
      <c r="H10043" t="str">
        <f t="shared" si="790"/>
        <v>KD</v>
      </c>
      <c r="I10043" s="2">
        <f t="shared" si="792"/>
        <v>2016</v>
      </c>
      <c r="J10043" s="2">
        <f t="shared" si="793"/>
        <v>7</v>
      </c>
      <c r="K10043" t="str">
        <f t="shared" si="794"/>
        <v>Korenbouten</v>
      </c>
      <c r="L10043" s="25">
        <f t="shared" si="791"/>
        <v>27.571428571428573</v>
      </c>
    </row>
    <row r="10044" spans="1:12" x14ac:dyDescent="0.25">
      <c r="A10044">
        <v>523</v>
      </c>
      <c r="B10044" t="s">
        <v>88</v>
      </c>
      <c r="C10044" s="1">
        <v>42577.520833333336</v>
      </c>
      <c r="D10044">
        <v>1</v>
      </c>
      <c r="E10044" t="s">
        <v>30</v>
      </c>
      <c r="F10044" t="s">
        <v>31</v>
      </c>
      <c r="G10044">
        <v>3</v>
      </c>
      <c r="H10044" t="str">
        <f t="shared" si="790"/>
        <v>KD</v>
      </c>
      <c r="I10044" s="2">
        <f t="shared" si="792"/>
        <v>2016</v>
      </c>
      <c r="J10044" s="2">
        <f t="shared" si="793"/>
        <v>7</v>
      </c>
      <c r="K10044" t="str">
        <f t="shared" si="794"/>
        <v>Pantserjuffers</v>
      </c>
      <c r="L10044" s="25">
        <f t="shared" si="791"/>
        <v>29.571428571428573</v>
      </c>
    </row>
    <row r="10045" spans="1:12" x14ac:dyDescent="0.25">
      <c r="A10045">
        <v>523</v>
      </c>
      <c r="B10045" t="s">
        <v>88</v>
      </c>
      <c r="C10045" s="1">
        <v>42577.520833333336</v>
      </c>
      <c r="D10045">
        <v>1</v>
      </c>
      <c r="E10045" t="s">
        <v>34</v>
      </c>
      <c r="F10045" t="s">
        <v>35</v>
      </c>
      <c r="G10045">
        <v>4</v>
      </c>
      <c r="H10045" t="str">
        <f t="shared" si="790"/>
        <v>KD</v>
      </c>
      <c r="I10045" s="2">
        <f t="shared" si="792"/>
        <v>2016</v>
      </c>
      <c r="J10045" s="2">
        <f t="shared" si="793"/>
        <v>7</v>
      </c>
      <c r="K10045" t="str">
        <f t="shared" si="794"/>
        <v>Pantserjuffers</v>
      </c>
      <c r="L10045" s="25">
        <f t="shared" si="791"/>
        <v>29.571428571428573</v>
      </c>
    </row>
    <row r="10046" spans="1:12" x14ac:dyDescent="0.25">
      <c r="A10046">
        <v>523</v>
      </c>
      <c r="B10046" t="s">
        <v>88</v>
      </c>
      <c r="C10046" s="1">
        <v>42577.520833333336</v>
      </c>
      <c r="D10046">
        <v>1</v>
      </c>
      <c r="E10046" t="s">
        <v>10</v>
      </c>
      <c r="F10046" t="s">
        <v>11</v>
      </c>
      <c r="G10046">
        <v>85</v>
      </c>
      <c r="H10046" t="str">
        <f t="shared" si="790"/>
        <v>KD</v>
      </c>
      <c r="I10046" s="2">
        <f t="shared" si="792"/>
        <v>2016</v>
      </c>
      <c r="J10046" s="2">
        <f t="shared" si="793"/>
        <v>7</v>
      </c>
      <c r="K10046" t="str">
        <f t="shared" si="794"/>
        <v>Waterjuffer</v>
      </c>
      <c r="L10046" s="25">
        <f t="shared" si="791"/>
        <v>29.571428571428573</v>
      </c>
    </row>
    <row r="10047" spans="1:12" x14ac:dyDescent="0.25">
      <c r="A10047">
        <v>523</v>
      </c>
      <c r="B10047" t="s">
        <v>88</v>
      </c>
      <c r="C10047" s="1">
        <v>42577.520833333336</v>
      </c>
      <c r="D10047">
        <v>1</v>
      </c>
      <c r="E10047" t="s">
        <v>14</v>
      </c>
      <c r="F10047" t="s">
        <v>15</v>
      </c>
      <c r="G10047">
        <v>13</v>
      </c>
      <c r="H10047" t="str">
        <f t="shared" si="790"/>
        <v>KD</v>
      </c>
      <c r="I10047" s="2">
        <f t="shared" si="792"/>
        <v>2016</v>
      </c>
      <c r="J10047" s="2">
        <f t="shared" si="793"/>
        <v>7</v>
      </c>
      <c r="K10047" t="str">
        <f t="shared" si="794"/>
        <v>Waterjuffer</v>
      </c>
      <c r="L10047" s="25">
        <f t="shared" si="791"/>
        <v>29.571428571428573</v>
      </c>
    </row>
    <row r="10048" spans="1:12" x14ac:dyDescent="0.25">
      <c r="A10048">
        <v>523</v>
      </c>
      <c r="B10048" t="s">
        <v>88</v>
      </c>
      <c r="C10048" s="1">
        <v>42577.520833333336</v>
      </c>
      <c r="D10048">
        <v>1</v>
      </c>
      <c r="E10048" t="s">
        <v>20</v>
      </c>
      <c r="F10048" t="s">
        <v>21</v>
      </c>
      <c r="G10048">
        <v>44</v>
      </c>
      <c r="H10048" t="str">
        <f t="shared" si="790"/>
        <v>KD</v>
      </c>
      <c r="I10048" s="2">
        <f t="shared" si="792"/>
        <v>2016</v>
      </c>
      <c r="J10048" s="2">
        <f t="shared" si="793"/>
        <v>7</v>
      </c>
      <c r="K10048" t="str">
        <f t="shared" si="794"/>
        <v>Waterjuffer</v>
      </c>
      <c r="L10048" s="25">
        <f t="shared" si="791"/>
        <v>29.571428571428573</v>
      </c>
    </row>
    <row r="10049" spans="1:12" x14ac:dyDescent="0.25">
      <c r="A10049">
        <v>523</v>
      </c>
      <c r="B10049" t="s">
        <v>88</v>
      </c>
      <c r="C10049" s="1">
        <v>42577.520833333336</v>
      </c>
      <c r="D10049">
        <v>1</v>
      </c>
      <c r="E10049" t="s">
        <v>61</v>
      </c>
      <c r="F10049" t="s">
        <v>62</v>
      </c>
      <c r="G10049">
        <v>8</v>
      </c>
      <c r="H10049" t="str">
        <f t="shared" si="790"/>
        <v>KD</v>
      </c>
      <c r="I10049" s="2">
        <f t="shared" si="792"/>
        <v>2016</v>
      </c>
      <c r="J10049" s="2">
        <f t="shared" si="793"/>
        <v>7</v>
      </c>
      <c r="K10049" t="str">
        <f t="shared" si="794"/>
        <v>Waterjuffer</v>
      </c>
      <c r="L10049" s="25">
        <f t="shared" si="791"/>
        <v>29.571428571428573</v>
      </c>
    </row>
    <row r="10050" spans="1:12" x14ac:dyDescent="0.25">
      <c r="A10050">
        <v>523</v>
      </c>
      <c r="B10050" t="s">
        <v>88</v>
      </c>
      <c r="C10050" s="1">
        <v>42577.520833333336</v>
      </c>
      <c r="D10050">
        <v>1</v>
      </c>
      <c r="E10050" t="s">
        <v>71</v>
      </c>
      <c r="F10050" t="s">
        <v>72</v>
      </c>
      <c r="G10050">
        <v>75</v>
      </c>
      <c r="H10050" t="str">
        <f t="shared" ref="H10050:H10113" si="795">VLOOKUP(A10050,$N$2:$O$51,2,FALSE)</f>
        <v>KD</v>
      </c>
      <c r="I10050" s="2">
        <f t="shared" si="792"/>
        <v>2016</v>
      </c>
      <c r="J10050" s="2">
        <f t="shared" si="793"/>
        <v>7</v>
      </c>
      <c r="K10050" t="str">
        <f t="shared" si="794"/>
        <v>Waterjuffer</v>
      </c>
      <c r="L10050" s="25">
        <f t="shared" si="791"/>
        <v>29.571428571428573</v>
      </c>
    </row>
    <row r="10051" spans="1:12" x14ac:dyDescent="0.25">
      <c r="A10051">
        <v>523</v>
      </c>
      <c r="B10051" t="s">
        <v>88</v>
      </c>
      <c r="C10051" s="1">
        <v>42577.520833333336</v>
      </c>
      <c r="D10051">
        <v>1</v>
      </c>
      <c r="E10051" t="s">
        <v>26</v>
      </c>
      <c r="F10051" t="s">
        <v>27</v>
      </c>
      <c r="G10051">
        <v>3</v>
      </c>
      <c r="H10051" t="str">
        <f t="shared" si="795"/>
        <v>KD</v>
      </c>
      <c r="I10051" s="2">
        <f t="shared" si="792"/>
        <v>2016</v>
      </c>
      <c r="J10051" s="2">
        <f t="shared" si="793"/>
        <v>7</v>
      </c>
      <c r="K10051" t="str">
        <f t="shared" si="794"/>
        <v>Glazenmakers</v>
      </c>
      <c r="L10051" s="25">
        <f t="shared" ref="L10051:L10114" si="796">(ROUNDDOWN(C10051-DATE(I10051,1,1),0))/7</f>
        <v>29.571428571428573</v>
      </c>
    </row>
    <row r="10052" spans="1:12" x14ac:dyDescent="0.25">
      <c r="A10052">
        <v>523</v>
      </c>
      <c r="B10052" t="s">
        <v>88</v>
      </c>
      <c r="C10052" s="1">
        <v>42577.520833333336</v>
      </c>
      <c r="D10052">
        <v>1</v>
      </c>
      <c r="E10052" t="s">
        <v>28</v>
      </c>
      <c r="F10052" t="s">
        <v>29</v>
      </c>
      <c r="G10052">
        <v>2</v>
      </c>
      <c r="H10052" t="str">
        <f t="shared" si="795"/>
        <v>KD</v>
      </c>
      <c r="I10052" s="2">
        <f t="shared" si="792"/>
        <v>2016</v>
      </c>
      <c r="J10052" s="2">
        <f t="shared" si="793"/>
        <v>7</v>
      </c>
      <c r="K10052" t="str">
        <f t="shared" si="794"/>
        <v>Korenbouten</v>
      </c>
      <c r="L10052" s="25">
        <f t="shared" si="796"/>
        <v>29.571428571428573</v>
      </c>
    </row>
    <row r="10053" spans="1:12" x14ac:dyDescent="0.25">
      <c r="A10053">
        <v>523</v>
      </c>
      <c r="B10053" t="s">
        <v>88</v>
      </c>
      <c r="C10053" s="1">
        <v>42577.520833333336</v>
      </c>
      <c r="D10053">
        <v>1</v>
      </c>
      <c r="E10053" t="s">
        <v>18</v>
      </c>
      <c r="F10053" t="s">
        <v>19</v>
      </c>
      <c r="G10053">
        <v>1</v>
      </c>
      <c r="H10053" t="str">
        <f t="shared" si="795"/>
        <v>KD</v>
      </c>
      <c r="I10053" s="2">
        <f t="shared" si="792"/>
        <v>2016</v>
      </c>
      <c r="J10053" s="2">
        <f t="shared" si="793"/>
        <v>7</v>
      </c>
      <c r="K10053" t="str">
        <f t="shared" si="794"/>
        <v>Korenbouten</v>
      </c>
      <c r="L10053" s="25">
        <f t="shared" si="796"/>
        <v>29.571428571428573</v>
      </c>
    </row>
    <row r="10054" spans="1:12" x14ac:dyDescent="0.25">
      <c r="A10054">
        <v>523</v>
      </c>
      <c r="B10054" t="s">
        <v>88</v>
      </c>
      <c r="C10054" s="1">
        <v>42577.520833333336</v>
      </c>
      <c r="D10054">
        <v>1</v>
      </c>
      <c r="E10054" t="s">
        <v>40</v>
      </c>
      <c r="F10054" t="s">
        <v>41</v>
      </c>
      <c r="G10054">
        <v>2</v>
      </c>
      <c r="H10054" t="str">
        <f t="shared" si="795"/>
        <v>KD</v>
      </c>
      <c r="I10054" s="2">
        <f t="shared" si="792"/>
        <v>2016</v>
      </c>
      <c r="J10054" s="2">
        <f t="shared" si="793"/>
        <v>7</v>
      </c>
      <c r="K10054" t="str">
        <f t="shared" si="794"/>
        <v>Korenbouten</v>
      </c>
      <c r="L10054" s="25">
        <f t="shared" si="796"/>
        <v>29.571428571428573</v>
      </c>
    </row>
    <row r="10055" spans="1:12" x14ac:dyDescent="0.25">
      <c r="A10055">
        <v>523</v>
      </c>
      <c r="B10055" t="s">
        <v>88</v>
      </c>
      <c r="C10055" s="1">
        <v>42577.520833333336</v>
      </c>
      <c r="D10055">
        <v>1</v>
      </c>
      <c r="E10055" t="s">
        <v>32</v>
      </c>
      <c r="F10055" t="s">
        <v>33</v>
      </c>
      <c r="G10055">
        <v>17</v>
      </c>
      <c r="H10055" t="str">
        <f t="shared" si="795"/>
        <v>KD</v>
      </c>
      <c r="I10055" s="2">
        <f t="shared" si="792"/>
        <v>2016</v>
      </c>
      <c r="J10055" s="2">
        <f t="shared" si="793"/>
        <v>7</v>
      </c>
      <c r="K10055" t="str">
        <f t="shared" si="794"/>
        <v>Korenbouten</v>
      </c>
      <c r="L10055" s="25">
        <f t="shared" si="796"/>
        <v>29.571428571428573</v>
      </c>
    </row>
    <row r="10056" spans="1:12" x14ac:dyDescent="0.25">
      <c r="A10056">
        <v>523</v>
      </c>
      <c r="B10056" t="s">
        <v>88</v>
      </c>
      <c r="C10056" s="1">
        <v>42577.520833333336</v>
      </c>
      <c r="D10056">
        <v>1</v>
      </c>
      <c r="E10056" t="s">
        <v>42</v>
      </c>
      <c r="F10056" t="s">
        <v>43</v>
      </c>
      <c r="G10056">
        <v>12</v>
      </c>
      <c r="H10056" t="str">
        <f t="shared" si="795"/>
        <v>KD</v>
      </c>
      <c r="I10056" s="2">
        <f t="shared" si="792"/>
        <v>2016</v>
      </c>
      <c r="J10056" s="2">
        <f t="shared" si="793"/>
        <v>7</v>
      </c>
      <c r="K10056" t="str">
        <f t="shared" si="794"/>
        <v>Korenbouten</v>
      </c>
      <c r="L10056" s="25">
        <f t="shared" si="796"/>
        <v>29.571428571428573</v>
      </c>
    </row>
    <row r="10057" spans="1:12" x14ac:dyDescent="0.25">
      <c r="A10057">
        <v>523</v>
      </c>
      <c r="B10057" t="s">
        <v>88</v>
      </c>
      <c r="C10057" s="1">
        <v>42577.520833333336</v>
      </c>
      <c r="D10057">
        <v>2</v>
      </c>
      <c r="E10057" t="s">
        <v>10</v>
      </c>
      <c r="F10057" t="s">
        <v>11</v>
      </c>
      <c r="G10057">
        <v>52</v>
      </c>
      <c r="H10057" t="str">
        <f t="shared" si="795"/>
        <v>KD</v>
      </c>
      <c r="I10057" s="2">
        <f t="shared" si="792"/>
        <v>2016</v>
      </c>
      <c r="J10057" s="2">
        <f t="shared" si="793"/>
        <v>7</v>
      </c>
      <c r="K10057" t="str">
        <f t="shared" si="794"/>
        <v>Waterjuffer</v>
      </c>
      <c r="L10057" s="25">
        <f t="shared" si="796"/>
        <v>29.571428571428573</v>
      </c>
    </row>
    <row r="10058" spans="1:12" x14ac:dyDescent="0.25">
      <c r="A10058">
        <v>523</v>
      </c>
      <c r="B10058" t="s">
        <v>88</v>
      </c>
      <c r="C10058" s="1">
        <v>42577.520833333336</v>
      </c>
      <c r="D10058">
        <v>2</v>
      </c>
      <c r="E10058" t="s">
        <v>14</v>
      </c>
      <c r="F10058" t="s">
        <v>15</v>
      </c>
      <c r="G10058">
        <v>12</v>
      </c>
      <c r="H10058" t="str">
        <f t="shared" si="795"/>
        <v>KD</v>
      </c>
      <c r="I10058" s="2">
        <f t="shared" si="792"/>
        <v>2016</v>
      </c>
      <c r="J10058" s="2">
        <f t="shared" si="793"/>
        <v>7</v>
      </c>
      <c r="K10058" t="str">
        <f t="shared" si="794"/>
        <v>Waterjuffer</v>
      </c>
      <c r="L10058" s="25">
        <f t="shared" si="796"/>
        <v>29.571428571428573</v>
      </c>
    </row>
    <row r="10059" spans="1:12" x14ac:dyDescent="0.25">
      <c r="A10059">
        <v>523</v>
      </c>
      <c r="B10059" t="s">
        <v>88</v>
      </c>
      <c r="C10059" s="1">
        <v>42577.520833333336</v>
      </c>
      <c r="D10059">
        <v>2</v>
      </c>
      <c r="E10059" t="s">
        <v>20</v>
      </c>
      <c r="F10059" t="s">
        <v>21</v>
      </c>
      <c r="G10059">
        <v>41</v>
      </c>
      <c r="H10059" t="str">
        <f t="shared" si="795"/>
        <v>KD</v>
      </c>
      <c r="I10059" s="2">
        <f t="shared" si="792"/>
        <v>2016</v>
      </c>
      <c r="J10059" s="2">
        <f t="shared" si="793"/>
        <v>7</v>
      </c>
      <c r="K10059" t="str">
        <f t="shared" si="794"/>
        <v>Waterjuffer</v>
      </c>
      <c r="L10059" s="25">
        <f t="shared" si="796"/>
        <v>29.571428571428573</v>
      </c>
    </row>
    <row r="10060" spans="1:12" x14ac:dyDescent="0.25">
      <c r="A10060">
        <v>523</v>
      </c>
      <c r="B10060" t="s">
        <v>88</v>
      </c>
      <c r="C10060" s="1">
        <v>42577.520833333336</v>
      </c>
      <c r="D10060">
        <v>2</v>
      </c>
      <c r="E10060" t="s">
        <v>71</v>
      </c>
      <c r="F10060" t="s">
        <v>72</v>
      </c>
      <c r="G10060">
        <v>109</v>
      </c>
      <c r="H10060" t="str">
        <f t="shared" si="795"/>
        <v>KD</v>
      </c>
      <c r="I10060" s="2">
        <f t="shared" si="792"/>
        <v>2016</v>
      </c>
      <c r="J10060" s="2">
        <f t="shared" si="793"/>
        <v>7</v>
      </c>
      <c r="K10060" t="str">
        <f t="shared" si="794"/>
        <v>Waterjuffer</v>
      </c>
      <c r="L10060" s="25">
        <f t="shared" si="796"/>
        <v>29.571428571428573</v>
      </c>
    </row>
    <row r="10061" spans="1:12" x14ac:dyDescent="0.25">
      <c r="A10061">
        <v>523</v>
      </c>
      <c r="B10061" t="s">
        <v>88</v>
      </c>
      <c r="C10061" s="1">
        <v>42577.520833333336</v>
      </c>
      <c r="D10061">
        <v>2</v>
      </c>
      <c r="E10061" t="s">
        <v>63</v>
      </c>
      <c r="F10061" t="s">
        <v>64</v>
      </c>
      <c r="G10061">
        <v>1</v>
      </c>
      <c r="H10061" t="str">
        <f t="shared" si="795"/>
        <v>KD</v>
      </c>
      <c r="I10061" s="2">
        <f t="shared" si="792"/>
        <v>2016</v>
      </c>
      <c r="J10061" s="2">
        <f t="shared" si="793"/>
        <v>7</v>
      </c>
      <c r="K10061" t="str">
        <f t="shared" si="794"/>
        <v>Glazenmakers</v>
      </c>
      <c r="L10061" s="25">
        <f t="shared" si="796"/>
        <v>29.571428571428573</v>
      </c>
    </row>
    <row r="10062" spans="1:12" x14ac:dyDescent="0.25">
      <c r="A10062">
        <v>523</v>
      </c>
      <c r="B10062" t="s">
        <v>88</v>
      </c>
      <c r="C10062" s="1">
        <v>42577.520833333336</v>
      </c>
      <c r="D10062">
        <v>2</v>
      </c>
      <c r="E10062" t="s">
        <v>26</v>
      </c>
      <c r="F10062" t="s">
        <v>27</v>
      </c>
      <c r="G10062">
        <v>3</v>
      </c>
      <c r="H10062" t="str">
        <f t="shared" si="795"/>
        <v>KD</v>
      </c>
      <c r="I10062" s="2">
        <f t="shared" si="792"/>
        <v>2016</v>
      </c>
      <c r="J10062" s="2">
        <f t="shared" si="793"/>
        <v>7</v>
      </c>
      <c r="K10062" t="str">
        <f t="shared" si="794"/>
        <v>Glazenmakers</v>
      </c>
      <c r="L10062" s="25">
        <f t="shared" si="796"/>
        <v>29.571428571428573</v>
      </c>
    </row>
    <row r="10063" spans="1:12" x14ac:dyDescent="0.25">
      <c r="A10063">
        <v>523</v>
      </c>
      <c r="B10063" t="s">
        <v>88</v>
      </c>
      <c r="C10063" s="1">
        <v>42577.520833333336</v>
      </c>
      <c r="D10063">
        <v>2</v>
      </c>
      <c r="E10063" t="s">
        <v>48</v>
      </c>
      <c r="F10063" t="s">
        <v>49</v>
      </c>
      <c r="G10063">
        <v>1</v>
      </c>
      <c r="H10063" t="str">
        <f t="shared" si="795"/>
        <v>KD</v>
      </c>
      <c r="I10063" s="2">
        <f t="shared" si="792"/>
        <v>2016</v>
      </c>
      <c r="J10063" s="2">
        <f t="shared" si="793"/>
        <v>7</v>
      </c>
      <c r="K10063" t="str">
        <f t="shared" si="794"/>
        <v>Glazenmakers</v>
      </c>
      <c r="L10063" s="25">
        <f t="shared" si="796"/>
        <v>29.571428571428573</v>
      </c>
    </row>
    <row r="10064" spans="1:12" x14ac:dyDescent="0.25">
      <c r="A10064">
        <v>523</v>
      </c>
      <c r="B10064" t="s">
        <v>88</v>
      </c>
      <c r="C10064" s="1">
        <v>42577.520833333336</v>
      </c>
      <c r="D10064">
        <v>2</v>
      </c>
      <c r="E10064" t="s">
        <v>38</v>
      </c>
      <c r="F10064" t="s">
        <v>39</v>
      </c>
      <c r="G10064">
        <v>3</v>
      </c>
      <c r="H10064" t="str">
        <f t="shared" si="795"/>
        <v>KD</v>
      </c>
      <c r="I10064" s="2">
        <f t="shared" si="792"/>
        <v>2016</v>
      </c>
      <c r="J10064" s="2">
        <f t="shared" si="793"/>
        <v>7</v>
      </c>
      <c r="K10064" t="str">
        <f t="shared" si="794"/>
        <v>Korenbouten</v>
      </c>
      <c r="L10064" s="25">
        <f t="shared" si="796"/>
        <v>29.571428571428573</v>
      </c>
    </row>
    <row r="10065" spans="1:12" x14ac:dyDescent="0.25">
      <c r="A10065">
        <v>523</v>
      </c>
      <c r="B10065" t="s">
        <v>88</v>
      </c>
      <c r="C10065" s="1">
        <v>42577.520833333336</v>
      </c>
      <c r="D10065">
        <v>2</v>
      </c>
      <c r="E10065" t="s">
        <v>40</v>
      </c>
      <c r="F10065" t="s">
        <v>41</v>
      </c>
      <c r="G10065">
        <v>1</v>
      </c>
      <c r="H10065" t="str">
        <f t="shared" si="795"/>
        <v>KD</v>
      </c>
      <c r="I10065" s="2">
        <f t="shared" si="792"/>
        <v>2016</v>
      </c>
      <c r="J10065" s="2">
        <f t="shared" si="793"/>
        <v>7</v>
      </c>
      <c r="K10065" t="str">
        <f t="shared" si="794"/>
        <v>Korenbouten</v>
      </c>
      <c r="L10065" s="25">
        <f t="shared" si="796"/>
        <v>29.571428571428573</v>
      </c>
    </row>
    <row r="10066" spans="1:12" x14ac:dyDescent="0.25">
      <c r="A10066">
        <v>523</v>
      </c>
      <c r="B10066" t="s">
        <v>88</v>
      </c>
      <c r="C10066" s="1">
        <v>42577.520833333336</v>
      </c>
      <c r="D10066">
        <v>2</v>
      </c>
      <c r="E10066" t="s">
        <v>32</v>
      </c>
      <c r="F10066" t="s">
        <v>33</v>
      </c>
      <c r="G10066">
        <v>13</v>
      </c>
      <c r="H10066" t="str">
        <f t="shared" si="795"/>
        <v>KD</v>
      </c>
      <c r="I10066" s="2">
        <f t="shared" si="792"/>
        <v>2016</v>
      </c>
      <c r="J10066" s="2">
        <f t="shared" si="793"/>
        <v>7</v>
      </c>
      <c r="K10066" t="str">
        <f t="shared" si="794"/>
        <v>Korenbouten</v>
      </c>
      <c r="L10066" s="25">
        <f t="shared" si="796"/>
        <v>29.571428571428573</v>
      </c>
    </row>
    <row r="10067" spans="1:12" x14ac:dyDescent="0.25">
      <c r="A10067">
        <v>523</v>
      </c>
      <c r="B10067" t="s">
        <v>88</v>
      </c>
      <c r="C10067" s="1">
        <v>42577.520833333336</v>
      </c>
      <c r="D10067">
        <v>2</v>
      </c>
      <c r="E10067" t="s">
        <v>42</v>
      </c>
      <c r="F10067" t="s">
        <v>43</v>
      </c>
      <c r="G10067">
        <v>3</v>
      </c>
      <c r="H10067" t="str">
        <f t="shared" si="795"/>
        <v>KD</v>
      </c>
      <c r="I10067" s="2">
        <f t="shared" si="792"/>
        <v>2016</v>
      </c>
      <c r="J10067" s="2">
        <f t="shared" si="793"/>
        <v>7</v>
      </c>
      <c r="K10067" t="str">
        <f t="shared" si="794"/>
        <v>Korenbouten</v>
      </c>
      <c r="L10067" s="25">
        <f t="shared" si="796"/>
        <v>29.571428571428573</v>
      </c>
    </row>
    <row r="10068" spans="1:12" x14ac:dyDescent="0.25">
      <c r="A10068">
        <v>523</v>
      </c>
      <c r="B10068" t="s">
        <v>88</v>
      </c>
      <c r="C10068" s="1">
        <v>42577.520833333336</v>
      </c>
      <c r="D10068">
        <v>4</v>
      </c>
      <c r="E10068" t="s">
        <v>26</v>
      </c>
      <c r="F10068" t="s">
        <v>27</v>
      </c>
      <c r="G10068">
        <v>3</v>
      </c>
      <c r="H10068" t="str">
        <f t="shared" si="795"/>
        <v>KD</v>
      </c>
      <c r="I10068" s="2">
        <f t="shared" si="792"/>
        <v>2016</v>
      </c>
      <c r="J10068" s="2">
        <f t="shared" si="793"/>
        <v>7</v>
      </c>
      <c r="K10068" t="str">
        <f t="shared" si="794"/>
        <v>Glazenmakers</v>
      </c>
      <c r="L10068" s="25">
        <f t="shared" si="796"/>
        <v>29.571428571428573</v>
      </c>
    </row>
    <row r="10069" spans="1:12" x14ac:dyDescent="0.25">
      <c r="A10069">
        <v>523</v>
      </c>
      <c r="B10069" t="s">
        <v>88</v>
      </c>
      <c r="C10069" s="1">
        <v>42590.552083333336</v>
      </c>
      <c r="D10069">
        <v>1</v>
      </c>
      <c r="E10069" t="s">
        <v>10</v>
      </c>
      <c r="F10069" t="s">
        <v>11</v>
      </c>
      <c r="G10069">
        <v>47</v>
      </c>
      <c r="H10069" t="str">
        <f t="shared" si="795"/>
        <v>KD</v>
      </c>
      <c r="I10069" s="2">
        <f t="shared" si="792"/>
        <v>2016</v>
      </c>
      <c r="J10069" s="2">
        <f t="shared" si="793"/>
        <v>8</v>
      </c>
      <c r="K10069" t="str">
        <f t="shared" si="794"/>
        <v>Waterjuffer</v>
      </c>
      <c r="L10069" s="25">
        <f t="shared" si="796"/>
        <v>31.428571428571427</v>
      </c>
    </row>
    <row r="10070" spans="1:12" x14ac:dyDescent="0.25">
      <c r="A10070">
        <v>523</v>
      </c>
      <c r="B10070" t="s">
        <v>88</v>
      </c>
      <c r="C10070" s="1">
        <v>42590.552083333336</v>
      </c>
      <c r="D10070">
        <v>1</v>
      </c>
      <c r="E10070" t="s">
        <v>14</v>
      </c>
      <c r="F10070" t="s">
        <v>15</v>
      </c>
      <c r="G10070">
        <v>8</v>
      </c>
      <c r="H10070" t="str">
        <f t="shared" si="795"/>
        <v>KD</v>
      </c>
      <c r="I10070" s="2">
        <f t="shared" si="792"/>
        <v>2016</v>
      </c>
      <c r="J10070" s="2">
        <f t="shared" si="793"/>
        <v>8</v>
      </c>
      <c r="K10070" t="str">
        <f t="shared" si="794"/>
        <v>Waterjuffer</v>
      </c>
      <c r="L10070" s="25">
        <f t="shared" si="796"/>
        <v>31.428571428571427</v>
      </c>
    </row>
    <row r="10071" spans="1:12" x14ac:dyDescent="0.25">
      <c r="A10071">
        <v>523</v>
      </c>
      <c r="B10071" t="s">
        <v>88</v>
      </c>
      <c r="C10071" s="1">
        <v>42590.552083333336</v>
      </c>
      <c r="D10071">
        <v>1</v>
      </c>
      <c r="E10071" t="s">
        <v>20</v>
      </c>
      <c r="F10071" t="s">
        <v>21</v>
      </c>
      <c r="G10071">
        <v>12</v>
      </c>
      <c r="H10071" t="str">
        <f t="shared" si="795"/>
        <v>KD</v>
      </c>
      <c r="I10071" s="2">
        <f t="shared" si="792"/>
        <v>2016</v>
      </c>
      <c r="J10071" s="2">
        <f t="shared" si="793"/>
        <v>8</v>
      </c>
      <c r="K10071" t="str">
        <f t="shared" si="794"/>
        <v>Waterjuffer</v>
      </c>
      <c r="L10071" s="25">
        <f t="shared" si="796"/>
        <v>31.428571428571427</v>
      </c>
    </row>
    <row r="10072" spans="1:12" x14ac:dyDescent="0.25">
      <c r="A10072">
        <v>523</v>
      </c>
      <c r="B10072" t="s">
        <v>88</v>
      </c>
      <c r="C10072" s="1">
        <v>42590.552083333336</v>
      </c>
      <c r="D10072">
        <v>1</v>
      </c>
      <c r="E10072" t="s">
        <v>71</v>
      </c>
      <c r="F10072" t="s">
        <v>72</v>
      </c>
      <c r="G10072">
        <v>96</v>
      </c>
      <c r="H10072" t="str">
        <f t="shared" si="795"/>
        <v>KD</v>
      </c>
      <c r="I10072" s="2">
        <f t="shared" si="792"/>
        <v>2016</v>
      </c>
      <c r="J10072" s="2">
        <f t="shared" si="793"/>
        <v>8</v>
      </c>
      <c r="K10072" t="str">
        <f t="shared" si="794"/>
        <v>Waterjuffer</v>
      </c>
      <c r="L10072" s="25">
        <f t="shared" si="796"/>
        <v>31.428571428571427</v>
      </c>
    </row>
    <row r="10073" spans="1:12" x14ac:dyDescent="0.25">
      <c r="A10073">
        <v>523</v>
      </c>
      <c r="B10073" t="s">
        <v>88</v>
      </c>
      <c r="C10073" s="1">
        <v>42590.552083333336</v>
      </c>
      <c r="D10073">
        <v>1</v>
      </c>
      <c r="E10073" t="s">
        <v>26</v>
      </c>
      <c r="F10073" t="s">
        <v>27</v>
      </c>
      <c r="G10073">
        <v>1</v>
      </c>
      <c r="H10073" t="str">
        <f t="shared" si="795"/>
        <v>KD</v>
      </c>
      <c r="I10073" s="2">
        <f t="shared" si="792"/>
        <v>2016</v>
      </c>
      <c r="J10073" s="2">
        <f t="shared" si="793"/>
        <v>8</v>
      </c>
      <c r="K10073" t="str">
        <f t="shared" si="794"/>
        <v>Glazenmakers</v>
      </c>
      <c r="L10073" s="25">
        <f t="shared" si="796"/>
        <v>31.428571428571427</v>
      </c>
    </row>
    <row r="10074" spans="1:12" x14ac:dyDescent="0.25">
      <c r="A10074">
        <v>523</v>
      </c>
      <c r="B10074" t="s">
        <v>88</v>
      </c>
      <c r="C10074" s="1">
        <v>42590.552083333336</v>
      </c>
      <c r="D10074">
        <v>1</v>
      </c>
      <c r="E10074" t="s">
        <v>32</v>
      </c>
      <c r="F10074" t="s">
        <v>33</v>
      </c>
      <c r="G10074">
        <v>12</v>
      </c>
      <c r="H10074" t="str">
        <f t="shared" si="795"/>
        <v>KD</v>
      </c>
      <c r="I10074" s="2">
        <f t="shared" si="792"/>
        <v>2016</v>
      </c>
      <c r="J10074" s="2">
        <f t="shared" si="793"/>
        <v>8</v>
      </c>
      <c r="K10074" t="str">
        <f t="shared" si="794"/>
        <v>Korenbouten</v>
      </c>
      <c r="L10074" s="25">
        <f t="shared" si="796"/>
        <v>31.428571428571427</v>
      </c>
    </row>
    <row r="10075" spans="1:12" x14ac:dyDescent="0.25">
      <c r="A10075">
        <v>523</v>
      </c>
      <c r="B10075" t="s">
        <v>88</v>
      </c>
      <c r="C10075" s="1">
        <v>42590.552083333336</v>
      </c>
      <c r="D10075">
        <v>1</v>
      </c>
      <c r="E10075" t="s">
        <v>42</v>
      </c>
      <c r="F10075" t="s">
        <v>43</v>
      </c>
      <c r="G10075">
        <v>7</v>
      </c>
      <c r="H10075" t="str">
        <f t="shared" si="795"/>
        <v>KD</v>
      </c>
      <c r="I10075" s="2">
        <f t="shared" si="792"/>
        <v>2016</v>
      </c>
      <c r="J10075" s="2">
        <f t="shared" si="793"/>
        <v>8</v>
      </c>
      <c r="K10075" t="str">
        <f t="shared" si="794"/>
        <v>Korenbouten</v>
      </c>
      <c r="L10075" s="25">
        <f t="shared" si="796"/>
        <v>31.428571428571427</v>
      </c>
    </row>
    <row r="10076" spans="1:12" x14ac:dyDescent="0.25">
      <c r="A10076">
        <v>523</v>
      </c>
      <c r="B10076" t="s">
        <v>88</v>
      </c>
      <c r="C10076" s="1">
        <v>42590.552083333336</v>
      </c>
      <c r="D10076">
        <v>2</v>
      </c>
      <c r="E10076" t="s">
        <v>10</v>
      </c>
      <c r="F10076" t="s">
        <v>11</v>
      </c>
      <c r="G10076">
        <v>6</v>
      </c>
      <c r="H10076" t="str">
        <f t="shared" si="795"/>
        <v>KD</v>
      </c>
      <c r="I10076" s="2">
        <f t="shared" si="792"/>
        <v>2016</v>
      </c>
      <c r="J10076" s="2">
        <f t="shared" si="793"/>
        <v>8</v>
      </c>
      <c r="K10076" t="str">
        <f t="shared" si="794"/>
        <v>Waterjuffer</v>
      </c>
      <c r="L10076" s="25">
        <f t="shared" si="796"/>
        <v>31.428571428571427</v>
      </c>
    </row>
    <row r="10077" spans="1:12" x14ac:dyDescent="0.25">
      <c r="A10077">
        <v>523</v>
      </c>
      <c r="B10077" t="s">
        <v>88</v>
      </c>
      <c r="C10077" s="1">
        <v>42590.552083333336</v>
      </c>
      <c r="D10077">
        <v>2</v>
      </c>
      <c r="E10077" t="s">
        <v>20</v>
      </c>
      <c r="F10077" t="s">
        <v>21</v>
      </c>
      <c r="G10077">
        <v>8</v>
      </c>
      <c r="H10077" t="str">
        <f t="shared" si="795"/>
        <v>KD</v>
      </c>
      <c r="I10077" s="2">
        <f t="shared" si="792"/>
        <v>2016</v>
      </c>
      <c r="J10077" s="2">
        <f t="shared" si="793"/>
        <v>8</v>
      </c>
      <c r="K10077" t="str">
        <f t="shared" si="794"/>
        <v>Waterjuffer</v>
      </c>
      <c r="L10077" s="25">
        <f t="shared" si="796"/>
        <v>31.428571428571427</v>
      </c>
    </row>
    <row r="10078" spans="1:12" x14ac:dyDescent="0.25">
      <c r="A10078">
        <v>523</v>
      </c>
      <c r="B10078" t="s">
        <v>88</v>
      </c>
      <c r="C10078" s="1">
        <v>42590.552083333336</v>
      </c>
      <c r="D10078">
        <v>2</v>
      </c>
      <c r="E10078" t="s">
        <v>71</v>
      </c>
      <c r="F10078" t="s">
        <v>72</v>
      </c>
      <c r="G10078">
        <v>48</v>
      </c>
      <c r="H10078" t="str">
        <f t="shared" si="795"/>
        <v>KD</v>
      </c>
      <c r="I10078" s="2">
        <f t="shared" si="792"/>
        <v>2016</v>
      </c>
      <c r="J10078" s="2">
        <f t="shared" si="793"/>
        <v>8</v>
      </c>
      <c r="K10078" t="str">
        <f t="shared" si="794"/>
        <v>Waterjuffer</v>
      </c>
      <c r="L10078" s="25">
        <f t="shared" si="796"/>
        <v>31.428571428571427</v>
      </c>
    </row>
    <row r="10079" spans="1:12" x14ac:dyDescent="0.25">
      <c r="A10079">
        <v>523</v>
      </c>
      <c r="B10079" t="s">
        <v>88</v>
      </c>
      <c r="C10079" s="1">
        <v>42590.552083333336</v>
      </c>
      <c r="D10079">
        <v>2</v>
      </c>
      <c r="E10079" t="s">
        <v>26</v>
      </c>
      <c r="F10079" t="s">
        <v>27</v>
      </c>
      <c r="G10079">
        <v>1</v>
      </c>
      <c r="H10079" t="str">
        <f t="shared" si="795"/>
        <v>KD</v>
      </c>
      <c r="I10079" s="2">
        <f t="shared" si="792"/>
        <v>2016</v>
      </c>
      <c r="J10079" s="2">
        <f t="shared" si="793"/>
        <v>8</v>
      </c>
      <c r="K10079" t="str">
        <f t="shared" si="794"/>
        <v>Glazenmakers</v>
      </c>
      <c r="L10079" s="25">
        <f t="shared" si="796"/>
        <v>31.428571428571427</v>
      </c>
    </row>
    <row r="10080" spans="1:12" x14ac:dyDescent="0.25">
      <c r="A10080">
        <v>523</v>
      </c>
      <c r="B10080" t="s">
        <v>88</v>
      </c>
      <c r="C10080" s="1">
        <v>42590.552083333336</v>
      </c>
      <c r="D10080">
        <v>2</v>
      </c>
      <c r="E10080" t="s">
        <v>32</v>
      </c>
      <c r="F10080" t="s">
        <v>33</v>
      </c>
      <c r="G10080">
        <v>10</v>
      </c>
      <c r="H10080" t="str">
        <f t="shared" si="795"/>
        <v>KD</v>
      </c>
      <c r="I10080" s="2">
        <f t="shared" si="792"/>
        <v>2016</v>
      </c>
      <c r="J10080" s="2">
        <f t="shared" si="793"/>
        <v>8</v>
      </c>
      <c r="K10080" t="str">
        <f t="shared" si="794"/>
        <v>Korenbouten</v>
      </c>
      <c r="L10080" s="25">
        <f t="shared" si="796"/>
        <v>31.428571428571427</v>
      </c>
    </row>
    <row r="10081" spans="1:12" x14ac:dyDescent="0.25">
      <c r="A10081">
        <v>523</v>
      </c>
      <c r="B10081" t="s">
        <v>88</v>
      </c>
      <c r="C10081" s="1">
        <v>42590.552083333336</v>
      </c>
      <c r="D10081">
        <v>2</v>
      </c>
      <c r="E10081" t="s">
        <v>42</v>
      </c>
      <c r="F10081" t="s">
        <v>43</v>
      </c>
      <c r="G10081">
        <v>6</v>
      </c>
      <c r="H10081" t="str">
        <f t="shared" si="795"/>
        <v>KD</v>
      </c>
      <c r="I10081" s="2">
        <f t="shared" si="792"/>
        <v>2016</v>
      </c>
      <c r="J10081" s="2">
        <f t="shared" si="793"/>
        <v>8</v>
      </c>
      <c r="K10081" t="str">
        <f t="shared" si="794"/>
        <v>Korenbouten</v>
      </c>
      <c r="L10081" s="25">
        <f t="shared" si="796"/>
        <v>31.428571428571427</v>
      </c>
    </row>
    <row r="10082" spans="1:12" x14ac:dyDescent="0.25">
      <c r="A10082">
        <v>523</v>
      </c>
      <c r="B10082" t="s">
        <v>88</v>
      </c>
      <c r="C10082" s="1">
        <v>42590.552083333336</v>
      </c>
      <c r="D10082">
        <v>4</v>
      </c>
      <c r="E10082" t="s">
        <v>26</v>
      </c>
      <c r="F10082" t="s">
        <v>27</v>
      </c>
      <c r="G10082">
        <v>1</v>
      </c>
      <c r="H10082" t="str">
        <f t="shared" si="795"/>
        <v>KD</v>
      </c>
      <c r="I10082" s="2">
        <f t="shared" si="792"/>
        <v>2016</v>
      </c>
      <c r="J10082" s="2">
        <f t="shared" si="793"/>
        <v>8</v>
      </c>
      <c r="K10082" t="str">
        <f t="shared" si="794"/>
        <v>Glazenmakers</v>
      </c>
      <c r="L10082" s="25">
        <f t="shared" si="796"/>
        <v>31.428571428571427</v>
      </c>
    </row>
    <row r="10083" spans="1:12" x14ac:dyDescent="0.25">
      <c r="A10083">
        <v>523</v>
      </c>
      <c r="B10083" t="s">
        <v>88</v>
      </c>
      <c r="C10083" s="1">
        <v>42600.5625</v>
      </c>
      <c r="D10083">
        <v>1</v>
      </c>
      <c r="E10083" t="s">
        <v>10</v>
      </c>
      <c r="F10083" t="s">
        <v>11</v>
      </c>
      <c r="G10083">
        <v>30</v>
      </c>
      <c r="H10083" t="str">
        <f t="shared" si="795"/>
        <v>KD</v>
      </c>
      <c r="I10083" s="2">
        <f t="shared" si="792"/>
        <v>2016</v>
      </c>
      <c r="J10083" s="2">
        <f t="shared" si="793"/>
        <v>8</v>
      </c>
      <c r="K10083" t="str">
        <f t="shared" si="794"/>
        <v>Waterjuffer</v>
      </c>
      <c r="L10083" s="25">
        <f t="shared" si="796"/>
        <v>32.857142857142854</v>
      </c>
    </row>
    <row r="10084" spans="1:12" x14ac:dyDescent="0.25">
      <c r="A10084">
        <v>523</v>
      </c>
      <c r="B10084" t="s">
        <v>88</v>
      </c>
      <c r="C10084" s="1">
        <v>42600.5625</v>
      </c>
      <c r="D10084">
        <v>1</v>
      </c>
      <c r="E10084" t="s">
        <v>14</v>
      </c>
      <c r="F10084" t="s">
        <v>15</v>
      </c>
      <c r="G10084">
        <v>12</v>
      </c>
      <c r="H10084" t="str">
        <f t="shared" si="795"/>
        <v>KD</v>
      </c>
      <c r="I10084" s="2">
        <f t="shared" si="792"/>
        <v>2016</v>
      </c>
      <c r="J10084" s="2">
        <f t="shared" si="793"/>
        <v>8</v>
      </c>
      <c r="K10084" t="str">
        <f t="shared" si="794"/>
        <v>Waterjuffer</v>
      </c>
      <c r="L10084" s="25">
        <f t="shared" si="796"/>
        <v>32.857142857142854</v>
      </c>
    </row>
    <row r="10085" spans="1:12" x14ac:dyDescent="0.25">
      <c r="A10085">
        <v>523</v>
      </c>
      <c r="B10085" t="s">
        <v>88</v>
      </c>
      <c r="C10085" s="1">
        <v>42600.5625</v>
      </c>
      <c r="D10085">
        <v>1</v>
      </c>
      <c r="E10085" t="s">
        <v>20</v>
      </c>
      <c r="F10085" t="s">
        <v>21</v>
      </c>
      <c r="G10085">
        <v>12</v>
      </c>
      <c r="H10085" t="str">
        <f t="shared" si="795"/>
        <v>KD</v>
      </c>
      <c r="I10085" s="2">
        <f t="shared" si="792"/>
        <v>2016</v>
      </c>
      <c r="J10085" s="2">
        <f t="shared" si="793"/>
        <v>8</v>
      </c>
      <c r="K10085" t="str">
        <f t="shared" si="794"/>
        <v>Waterjuffer</v>
      </c>
      <c r="L10085" s="25">
        <f t="shared" si="796"/>
        <v>32.857142857142854</v>
      </c>
    </row>
    <row r="10086" spans="1:12" x14ac:dyDescent="0.25">
      <c r="A10086">
        <v>523</v>
      </c>
      <c r="B10086" t="s">
        <v>88</v>
      </c>
      <c r="C10086" s="1">
        <v>42600.5625</v>
      </c>
      <c r="D10086">
        <v>1</v>
      </c>
      <c r="E10086" t="s">
        <v>71</v>
      </c>
      <c r="F10086" t="s">
        <v>72</v>
      </c>
      <c r="G10086">
        <v>71</v>
      </c>
      <c r="H10086" t="str">
        <f t="shared" si="795"/>
        <v>KD</v>
      </c>
      <c r="I10086" s="2">
        <f t="shared" si="792"/>
        <v>2016</v>
      </c>
      <c r="J10086" s="2">
        <f t="shared" si="793"/>
        <v>8</v>
      </c>
      <c r="K10086" t="str">
        <f t="shared" si="794"/>
        <v>Waterjuffer</v>
      </c>
      <c r="L10086" s="25">
        <f t="shared" si="796"/>
        <v>32.857142857142854</v>
      </c>
    </row>
    <row r="10087" spans="1:12" x14ac:dyDescent="0.25">
      <c r="A10087">
        <v>523</v>
      </c>
      <c r="B10087" t="s">
        <v>88</v>
      </c>
      <c r="C10087" s="1">
        <v>42600.5625</v>
      </c>
      <c r="D10087">
        <v>1</v>
      </c>
      <c r="E10087" t="s">
        <v>63</v>
      </c>
      <c r="F10087" t="s">
        <v>64</v>
      </c>
      <c r="G10087">
        <v>1</v>
      </c>
      <c r="H10087" t="str">
        <f t="shared" si="795"/>
        <v>KD</v>
      </c>
      <c r="I10087" s="2">
        <f t="shared" si="792"/>
        <v>2016</v>
      </c>
      <c r="J10087" s="2">
        <f t="shared" si="793"/>
        <v>8</v>
      </c>
      <c r="K10087" t="str">
        <f t="shared" si="794"/>
        <v>Glazenmakers</v>
      </c>
      <c r="L10087" s="25">
        <f t="shared" si="796"/>
        <v>32.857142857142854</v>
      </c>
    </row>
    <row r="10088" spans="1:12" x14ac:dyDescent="0.25">
      <c r="A10088">
        <v>523</v>
      </c>
      <c r="B10088" t="s">
        <v>88</v>
      </c>
      <c r="C10088" s="1">
        <v>42600.5625</v>
      </c>
      <c r="D10088">
        <v>1</v>
      </c>
      <c r="E10088" t="s">
        <v>36</v>
      </c>
      <c r="F10088" t="s">
        <v>37</v>
      </c>
      <c r="G10088">
        <v>2</v>
      </c>
      <c r="H10088" t="str">
        <f t="shared" si="795"/>
        <v>KD</v>
      </c>
      <c r="I10088" s="2">
        <f t="shared" si="792"/>
        <v>2016</v>
      </c>
      <c r="J10088" s="2">
        <f t="shared" si="793"/>
        <v>8</v>
      </c>
      <c r="K10088" t="str">
        <f t="shared" si="794"/>
        <v>Glazenmakers</v>
      </c>
      <c r="L10088" s="25">
        <f t="shared" si="796"/>
        <v>32.857142857142854</v>
      </c>
    </row>
    <row r="10089" spans="1:12" x14ac:dyDescent="0.25">
      <c r="A10089">
        <v>523</v>
      </c>
      <c r="B10089" t="s">
        <v>88</v>
      </c>
      <c r="C10089" s="1">
        <v>42600.5625</v>
      </c>
      <c r="D10089">
        <v>1</v>
      </c>
      <c r="E10089" t="s">
        <v>26</v>
      </c>
      <c r="F10089" t="s">
        <v>27</v>
      </c>
      <c r="G10089">
        <v>2</v>
      </c>
      <c r="H10089" t="str">
        <f t="shared" si="795"/>
        <v>KD</v>
      </c>
      <c r="I10089" s="2">
        <f t="shared" si="792"/>
        <v>2016</v>
      </c>
      <c r="J10089" s="2">
        <f t="shared" si="793"/>
        <v>8</v>
      </c>
      <c r="K10089" t="str">
        <f t="shared" si="794"/>
        <v>Glazenmakers</v>
      </c>
      <c r="L10089" s="25">
        <f t="shared" si="796"/>
        <v>32.857142857142854</v>
      </c>
    </row>
    <row r="10090" spans="1:12" x14ac:dyDescent="0.25">
      <c r="A10090">
        <v>523</v>
      </c>
      <c r="B10090" t="s">
        <v>88</v>
      </c>
      <c r="C10090" s="1">
        <v>42600.5625</v>
      </c>
      <c r="D10090">
        <v>1</v>
      </c>
      <c r="E10090" t="s">
        <v>32</v>
      </c>
      <c r="F10090" t="s">
        <v>33</v>
      </c>
      <c r="G10090">
        <v>56</v>
      </c>
      <c r="H10090" t="str">
        <f t="shared" si="795"/>
        <v>KD</v>
      </c>
      <c r="I10090" s="2">
        <f t="shared" si="792"/>
        <v>2016</v>
      </c>
      <c r="J10090" s="2">
        <f t="shared" si="793"/>
        <v>8</v>
      </c>
      <c r="K10090" t="str">
        <f t="shared" si="794"/>
        <v>Korenbouten</v>
      </c>
      <c r="L10090" s="25">
        <f t="shared" si="796"/>
        <v>32.857142857142854</v>
      </c>
    </row>
    <row r="10091" spans="1:12" x14ac:dyDescent="0.25">
      <c r="A10091">
        <v>523</v>
      </c>
      <c r="B10091" t="s">
        <v>88</v>
      </c>
      <c r="C10091" s="1">
        <v>42600.5625</v>
      </c>
      <c r="D10091">
        <v>1</v>
      </c>
      <c r="E10091" t="s">
        <v>42</v>
      </c>
      <c r="F10091" t="s">
        <v>43</v>
      </c>
      <c r="G10091">
        <v>22</v>
      </c>
      <c r="H10091" t="str">
        <f t="shared" si="795"/>
        <v>KD</v>
      </c>
      <c r="I10091" s="2">
        <f t="shared" si="792"/>
        <v>2016</v>
      </c>
      <c r="J10091" s="2">
        <f t="shared" si="793"/>
        <v>8</v>
      </c>
      <c r="K10091" t="str">
        <f t="shared" si="794"/>
        <v>Korenbouten</v>
      </c>
      <c r="L10091" s="25">
        <f t="shared" si="796"/>
        <v>32.857142857142854</v>
      </c>
    </row>
    <row r="10092" spans="1:12" x14ac:dyDescent="0.25">
      <c r="A10092">
        <v>523</v>
      </c>
      <c r="B10092" t="s">
        <v>88</v>
      </c>
      <c r="C10092" s="1">
        <v>42600.5625</v>
      </c>
      <c r="D10092">
        <v>2</v>
      </c>
      <c r="E10092" t="s">
        <v>30</v>
      </c>
      <c r="F10092" t="s">
        <v>31</v>
      </c>
      <c r="G10092">
        <v>12</v>
      </c>
      <c r="H10092" t="str">
        <f t="shared" si="795"/>
        <v>KD</v>
      </c>
      <c r="I10092" s="2">
        <f t="shared" si="792"/>
        <v>2016</v>
      </c>
      <c r="J10092" s="2">
        <f t="shared" si="793"/>
        <v>8</v>
      </c>
      <c r="K10092" t="str">
        <f t="shared" si="794"/>
        <v>Pantserjuffers</v>
      </c>
      <c r="L10092" s="25">
        <f t="shared" si="796"/>
        <v>32.857142857142854</v>
      </c>
    </row>
    <row r="10093" spans="1:12" x14ac:dyDescent="0.25">
      <c r="A10093">
        <v>523</v>
      </c>
      <c r="B10093" t="s">
        <v>88</v>
      </c>
      <c r="C10093" s="1">
        <v>42600.5625</v>
      </c>
      <c r="D10093">
        <v>2</v>
      </c>
      <c r="E10093" t="s">
        <v>34</v>
      </c>
      <c r="F10093" t="s">
        <v>35</v>
      </c>
      <c r="G10093">
        <v>8</v>
      </c>
      <c r="H10093" t="str">
        <f t="shared" si="795"/>
        <v>KD</v>
      </c>
      <c r="I10093" s="2">
        <f t="shared" si="792"/>
        <v>2016</v>
      </c>
      <c r="J10093" s="2">
        <f t="shared" si="793"/>
        <v>8</v>
      </c>
      <c r="K10093" t="str">
        <f t="shared" si="794"/>
        <v>Pantserjuffers</v>
      </c>
      <c r="L10093" s="25">
        <f t="shared" si="796"/>
        <v>32.857142857142854</v>
      </c>
    </row>
    <row r="10094" spans="1:12" x14ac:dyDescent="0.25">
      <c r="A10094">
        <v>523</v>
      </c>
      <c r="B10094" t="s">
        <v>88</v>
      </c>
      <c r="C10094" s="1">
        <v>42600.5625</v>
      </c>
      <c r="D10094">
        <v>2</v>
      </c>
      <c r="E10094" t="s">
        <v>10</v>
      </c>
      <c r="F10094" t="s">
        <v>11</v>
      </c>
      <c r="G10094">
        <v>30</v>
      </c>
      <c r="H10094" t="str">
        <f t="shared" si="795"/>
        <v>KD</v>
      </c>
      <c r="I10094" s="2">
        <f t="shared" si="792"/>
        <v>2016</v>
      </c>
      <c r="J10094" s="2">
        <f t="shared" si="793"/>
        <v>8</v>
      </c>
      <c r="K10094" t="str">
        <f t="shared" si="794"/>
        <v>Waterjuffer</v>
      </c>
      <c r="L10094" s="25">
        <f t="shared" si="796"/>
        <v>32.857142857142854</v>
      </c>
    </row>
    <row r="10095" spans="1:12" x14ac:dyDescent="0.25">
      <c r="A10095">
        <v>523</v>
      </c>
      <c r="B10095" t="s">
        <v>88</v>
      </c>
      <c r="C10095" s="1">
        <v>42600.5625</v>
      </c>
      <c r="D10095">
        <v>2</v>
      </c>
      <c r="E10095" t="s">
        <v>14</v>
      </c>
      <c r="F10095" t="s">
        <v>15</v>
      </c>
      <c r="G10095">
        <v>14</v>
      </c>
      <c r="H10095" t="str">
        <f t="shared" si="795"/>
        <v>KD</v>
      </c>
      <c r="I10095" s="2">
        <f t="shared" si="792"/>
        <v>2016</v>
      </c>
      <c r="J10095" s="2">
        <f t="shared" si="793"/>
        <v>8</v>
      </c>
      <c r="K10095" t="str">
        <f t="shared" si="794"/>
        <v>Waterjuffer</v>
      </c>
      <c r="L10095" s="25">
        <f t="shared" si="796"/>
        <v>32.857142857142854</v>
      </c>
    </row>
    <row r="10096" spans="1:12" x14ac:dyDescent="0.25">
      <c r="A10096">
        <v>523</v>
      </c>
      <c r="B10096" t="s">
        <v>88</v>
      </c>
      <c r="C10096" s="1">
        <v>42600.5625</v>
      </c>
      <c r="D10096">
        <v>2</v>
      </c>
      <c r="E10096" t="s">
        <v>71</v>
      </c>
      <c r="F10096" t="s">
        <v>72</v>
      </c>
      <c r="G10096">
        <v>72</v>
      </c>
      <c r="H10096" t="str">
        <f t="shared" si="795"/>
        <v>KD</v>
      </c>
      <c r="I10096" s="2">
        <f t="shared" si="792"/>
        <v>2016</v>
      </c>
      <c r="J10096" s="2">
        <f t="shared" si="793"/>
        <v>8</v>
      </c>
      <c r="K10096" t="str">
        <f t="shared" si="794"/>
        <v>Waterjuffer</v>
      </c>
      <c r="L10096" s="25">
        <f t="shared" si="796"/>
        <v>32.857142857142854</v>
      </c>
    </row>
    <row r="10097" spans="1:12" x14ac:dyDescent="0.25">
      <c r="A10097">
        <v>523</v>
      </c>
      <c r="B10097" t="s">
        <v>88</v>
      </c>
      <c r="C10097" s="1">
        <v>42600.5625</v>
      </c>
      <c r="D10097">
        <v>2</v>
      </c>
      <c r="E10097" t="s">
        <v>36</v>
      </c>
      <c r="F10097" t="s">
        <v>37</v>
      </c>
      <c r="G10097">
        <v>8</v>
      </c>
      <c r="H10097" t="str">
        <f t="shared" si="795"/>
        <v>KD</v>
      </c>
      <c r="I10097" s="2">
        <f t="shared" si="792"/>
        <v>2016</v>
      </c>
      <c r="J10097" s="2">
        <f t="shared" si="793"/>
        <v>8</v>
      </c>
      <c r="K10097" t="str">
        <f t="shared" si="794"/>
        <v>Glazenmakers</v>
      </c>
      <c r="L10097" s="25">
        <f t="shared" si="796"/>
        <v>32.857142857142854</v>
      </c>
    </row>
    <row r="10098" spans="1:12" x14ac:dyDescent="0.25">
      <c r="A10098">
        <v>523</v>
      </c>
      <c r="B10098" t="s">
        <v>88</v>
      </c>
      <c r="C10098" s="1">
        <v>42600.5625</v>
      </c>
      <c r="D10098">
        <v>2</v>
      </c>
      <c r="E10098" t="s">
        <v>26</v>
      </c>
      <c r="F10098" t="s">
        <v>27</v>
      </c>
      <c r="G10098">
        <v>2</v>
      </c>
      <c r="H10098" t="str">
        <f t="shared" si="795"/>
        <v>KD</v>
      </c>
      <c r="I10098" s="2">
        <f t="shared" si="792"/>
        <v>2016</v>
      </c>
      <c r="J10098" s="2">
        <f t="shared" si="793"/>
        <v>8</v>
      </c>
      <c r="K10098" t="str">
        <f t="shared" si="794"/>
        <v>Glazenmakers</v>
      </c>
      <c r="L10098" s="25">
        <f t="shared" si="796"/>
        <v>32.857142857142854</v>
      </c>
    </row>
    <row r="10099" spans="1:12" x14ac:dyDescent="0.25">
      <c r="A10099">
        <v>523</v>
      </c>
      <c r="B10099" t="s">
        <v>88</v>
      </c>
      <c r="C10099" s="1">
        <v>42600.5625</v>
      </c>
      <c r="D10099">
        <v>2</v>
      </c>
      <c r="E10099" t="s">
        <v>38</v>
      </c>
      <c r="F10099" t="s">
        <v>39</v>
      </c>
      <c r="G10099">
        <v>2</v>
      </c>
      <c r="H10099" t="str">
        <f t="shared" si="795"/>
        <v>KD</v>
      </c>
      <c r="I10099" s="2">
        <f t="shared" ref="I10099:I10162" si="797">YEAR(C10099)</f>
        <v>2016</v>
      </c>
      <c r="J10099" s="2">
        <f t="shared" ref="J10099:J10162" si="798">MONTH(C10099)</f>
        <v>8</v>
      </c>
      <c r="K10099" t="str">
        <f t="shared" ref="K10099:K10162" si="799">VLOOKUP(E10099,$Q$2:$R$100,2,FALSE)</f>
        <v>Korenbouten</v>
      </c>
      <c r="L10099" s="25">
        <f t="shared" si="796"/>
        <v>32.857142857142854</v>
      </c>
    </row>
    <row r="10100" spans="1:12" x14ac:dyDescent="0.25">
      <c r="A10100">
        <v>523</v>
      </c>
      <c r="B10100" t="s">
        <v>88</v>
      </c>
      <c r="C10100" s="1">
        <v>42600.5625</v>
      </c>
      <c r="D10100">
        <v>2</v>
      </c>
      <c r="E10100" t="s">
        <v>32</v>
      </c>
      <c r="F10100" t="s">
        <v>33</v>
      </c>
      <c r="G10100">
        <v>54</v>
      </c>
      <c r="H10100" t="str">
        <f t="shared" si="795"/>
        <v>KD</v>
      </c>
      <c r="I10100" s="2">
        <f t="shared" si="797"/>
        <v>2016</v>
      </c>
      <c r="J10100" s="2">
        <f t="shared" si="798"/>
        <v>8</v>
      </c>
      <c r="K10100" t="str">
        <f t="shared" si="799"/>
        <v>Korenbouten</v>
      </c>
      <c r="L10100" s="25">
        <f t="shared" si="796"/>
        <v>32.857142857142854</v>
      </c>
    </row>
    <row r="10101" spans="1:12" x14ac:dyDescent="0.25">
      <c r="A10101">
        <v>523</v>
      </c>
      <c r="B10101" t="s">
        <v>88</v>
      </c>
      <c r="C10101" s="1">
        <v>42600.5625</v>
      </c>
      <c r="D10101">
        <v>2</v>
      </c>
      <c r="E10101" t="s">
        <v>42</v>
      </c>
      <c r="F10101" t="s">
        <v>43</v>
      </c>
      <c r="G10101">
        <v>16</v>
      </c>
      <c r="H10101" t="str">
        <f t="shared" si="795"/>
        <v>KD</v>
      </c>
      <c r="I10101" s="2">
        <f t="shared" si="797"/>
        <v>2016</v>
      </c>
      <c r="J10101" s="2">
        <f t="shared" si="798"/>
        <v>8</v>
      </c>
      <c r="K10101" t="str">
        <f t="shared" si="799"/>
        <v>Korenbouten</v>
      </c>
      <c r="L10101" s="25">
        <f t="shared" si="796"/>
        <v>32.857142857142854</v>
      </c>
    </row>
    <row r="10102" spans="1:12" x14ac:dyDescent="0.25">
      <c r="A10102">
        <v>523</v>
      </c>
      <c r="B10102" t="s">
        <v>88</v>
      </c>
      <c r="C10102" s="1">
        <v>42600.5625</v>
      </c>
      <c r="D10102">
        <v>4</v>
      </c>
      <c r="E10102" t="s">
        <v>26</v>
      </c>
      <c r="F10102" t="s">
        <v>27</v>
      </c>
      <c r="G10102">
        <v>2</v>
      </c>
      <c r="H10102" t="str">
        <f t="shared" si="795"/>
        <v>KD</v>
      </c>
      <c r="I10102" s="2">
        <f t="shared" si="797"/>
        <v>2016</v>
      </c>
      <c r="J10102" s="2">
        <f t="shared" si="798"/>
        <v>8</v>
      </c>
      <c r="K10102" t="str">
        <f t="shared" si="799"/>
        <v>Glazenmakers</v>
      </c>
      <c r="L10102" s="25">
        <f t="shared" si="796"/>
        <v>32.857142857142854</v>
      </c>
    </row>
    <row r="10103" spans="1:12" x14ac:dyDescent="0.25">
      <c r="A10103">
        <v>523</v>
      </c>
      <c r="B10103" t="s">
        <v>88</v>
      </c>
      <c r="C10103" s="1">
        <v>42636.527777777781</v>
      </c>
      <c r="D10103">
        <v>1</v>
      </c>
      <c r="E10103" t="s">
        <v>30</v>
      </c>
      <c r="F10103" t="s">
        <v>31</v>
      </c>
      <c r="G10103">
        <v>6</v>
      </c>
      <c r="H10103" t="str">
        <f t="shared" si="795"/>
        <v>KD</v>
      </c>
      <c r="I10103" s="2">
        <f t="shared" si="797"/>
        <v>2016</v>
      </c>
      <c r="J10103" s="2">
        <f t="shared" si="798"/>
        <v>9</v>
      </c>
      <c r="K10103" t="str">
        <f t="shared" si="799"/>
        <v>Pantserjuffers</v>
      </c>
      <c r="L10103" s="25">
        <f t="shared" si="796"/>
        <v>38</v>
      </c>
    </row>
    <row r="10104" spans="1:12" x14ac:dyDescent="0.25">
      <c r="A10104">
        <v>523</v>
      </c>
      <c r="B10104" t="s">
        <v>88</v>
      </c>
      <c r="C10104" s="1">
        <v>42636.527777777781</v>
      </c>
      <c r="D10104">
        <v>1</v>
      </c>
      <c r="E10104" t="s">
        <v>34</v>
      </c>
      <c r="F10104" t="s">
        <v>35</v>
      </c>
      <c r="G10104">
        <v>18</v>
      </c>
      <c r="H10104" t="str">
        <f t="shared" si="795"/>
        <v>KD</v>
      </c>
      <c r="I10104" s="2">
        <f t="shared" si="797"/>
        <v>2016</v>
      </c>
      <c r="J10104" s="2">
        <f t="shared" si="798"/>
        <v>9</v>
      </c>
      <c r="K10104" t="str">
        <f t="shared" si="799"/>
        <v>Pantserjuffers</v>
      </c>
      <c r="L10104" s="25">
        <f t="shared" si="796"/>
        <v>38</v>
      </c>
    </row>
    <row r="10105" spans="1:12" x14ac:dyDescent="0.25">
      <c r="A10105">
        <v>523</v>
      </c>
      <c r="B10105" t="s">
        <v>88</v>
      </c>
      <c r="C10105" s="1">
        <v>42636.527777777781</v>
      </c>
      <c r="D10105">
        <v>1</v>
      </c>
      <c r="E10105" t="s">
        <v>63</v>
      </c>
      <c r="F10105" t="s">
        <v>64</v>
      </c>
      <c r="G10105">
        <v>1</v>
      </c>
      <c r="H10105" t="str">
        <f t="shared" si="795"/>
        <v>KD</v>
      </c>
      <c r="I10105" s="2">
        <f t="shared" si="797"/>
        <v>2016</v>
      </c>
      <c r="J10105" s="2">
        <f t="shared" si="798"/>
        <v>9</v>
      </c>
      <c r="K10105" t="str">
        <f t="shared" si="799"/>
        <v>Glazenmakers</v>
      </c>
      <c r="L10105" s="25">
        <f t="shared" si="796"/>
        <v>38</v>
      </c>
    </row>
    <row r="10106" spans="1:12" x14ac:dyDescent="0.25">
      <c r="A10106">
        <v>523</v>
      </c>
      <c r="B10106" t="s">
        <v>88</v>
      </c>
      <c r="C10106" s="1">
        <v>42636.527777777781</v>
      </c>
      <c r="D10106">
        <v>1</v>
      </c>
      <c r="E10106" t="s">
        <v>36</v>
      </c>
      <c r="F10106" t="s">
        <v>37</v>
      </c>
      <c r="G10106">
        <v>2</v>
      </c>
      <c r="H10106" t="str">
        <f t="shared" si="795"/>
        <v>KD</v>
      </c>
      <c r="I10106" s="2">
        <f t="shared" si="797"/>
        <v>2016</v>
      </c>
      <c r="J10106" s="2">
        <f t="shared" si="798"/>
        <v>9</v>
      </c>
      <c r="K10106" t="str">
        <f t="shared" si="799"/>
        <v>Glazenmakers</v>
      </c>
      <c r="L10106" s="25">
        <f t="shared" si="796"/>
        <v>38</v>
      </c>
    </row>
    <row r="10107" spans="1:12" x14ac:dyDescent="0.25">
      <c r="A10107">
        <v>523</v>
      </c>
      <c r="B10107" t="s">
        <v>88</v>
      </c>
      <c r="C10107" s="1">
        <v>42636.527777777781</v>
      </c>
      <c r="D10107">
        <v>1</v>
      </c>
      <c r="E10107" t="s">
        <v>32</v>
      </c>
      <c r="F10107" t="s">
        <v>33</v>
      </c>
      <c r="G10107">
        <v>46</v>
      </c>
      <c r="H10107" t="str">
        <f t="shared" si="795"/>
        <v>KD</v>
      </c>
      <c r="I10107" s="2">
        <f t="shared" si="797"/>
        <v>2016</v>
      </c>
      <c r="J10107" s="2">
        <f t="shared" si="798"/>
        <v>9</v>
      </c>
      <c r="K10107" t="str">
        <f t="shared" si="799"/>
        <v>Korenbouten</v>
      </c>
      <c r="L10107" s="25">
        <f t="shared" si="796"/>
        <v>38</v>
      </c>
    </row>
    <row r="10108" spans="1:12" x14ac:dyDescent="0.25">
      <c r="A10108">
        <v>523</v>
      </c>
      <c r="B10108" t="s">
        <v>88</v>
      </c>
      <c r="C10108" s="1">
        <v>42636.527777777781</v>
      </c>
      <c r="D10108">
        <v>1</v>
      </c>
      <c r="E10108" t="s">
        <v>42</v>
      </c>
      <c r="F10108" t="s">
        <v>43</v>
      </c>
      <c r="G10108">
        <v>32</v>
      </c>
      <c r="H10108" t="str">
        <f t="shared" si="795"/>
        <v>KD</v>
      </c>
      <c r="I10108" s="2">
        <f t="shared" si="797"/>
        <v>2016</v>
      </c>
      <c r="J10108" s="2">
        <f t="shared" si="798"/>
        <v>9</v>
      </c>
      <c r="K10108" t="str">
        <f t="shared" si="799"/>
        <v>Korenbouten</v>
      </c>
      <c r="L10108" s="25">
        <f t="shared" si="796"/>
        <v>38</v>
      </c>
    </row>
    <row r="10109" spans="1:12" x14ac:dyDescent="0.25">
      <c r="A10109">
        <v>523</v>
      </c>
      <c r="B10109" t="s">
        <v>88</v>
      </c>
      <c r="C10109" s="1">
        <v>42636.527777777781</v>
      </c>
      <c r="D10109">
        <v>2</v>
      </c>
      <c r="E10109" t="s">
        <v>30</v>
      </c>
      <c r="F10109" t="s">
        <v>31</v>
      </c>
      <c r="G10109">
        <v>6</v>
      </c>
      <c r="H10109" t="str">
        <f t="shared" si="795"/>
        <v>KD</v>
      </c>
      <c r="I10109" s="2">
        <f t="shared" si="797"/>
        <v>2016</v>
      </c>
      <c r="J10109" s="2">
        <f t="shared" si="798"/>
        <v>9</v>
      </c>
      <c r="K10109" t="str">
        <f t="shared" si="799"/>
        <v>Pantserjuffers</v>
      </c>
      <c r="L10109" s="25">
        <f t="shared" si="796"/>
        <v>38</v>
      </c>
    </row>
    <row r="10110" spans="1:12" x14ac:dyDescent="0.25">
      <c r="A10110">
        <v>523</v>
      </c>
      <c r="B10110" t="s">
        <v>88</v>
      </c>
      <c r="C10110" s="1">
        <v>42636.527777777781</v>
      </c>
      <c r="D10110">
        <v>2</v>
      </c>
      <c r="E10110" t="s">
        <v>34</v>
      </c>
      <c r="F10110" t="s">
        <v>35</v>
      </c>
      <c r="G10110">
        <v>12</v>
      </c>
      <c r="H10110" t="str">
        <f t="shared" si="795"/>
        <v>KD</v>
      </c>
      <c r="I10110" s="2">
        <f t="shared" si="797"/>
        <v>2016</v>
      </c>
      <c r="J10110" s="2">
        <f t="shared" si="798"/>
        <v>9</v>
      </c>
      <c r="K10110" t="str">
        <f t="shared" si="799"/>
        <v>Pantserjuffers</v>
      </c>
      <c r="L10110" s="25">
        <f t="shared" si="796"/>
        <v>38</v>
      </c>
    </row>
    <row r="10111" spans="1:12" x14ac:dyDescent="0.25">
      <c r="A10111">
        <v>523</v>
      </c>
      <c r="B10111" t="s">
        <v>88</v>
      </c>
      <c r="C10111" s="1">
        <v>42636.527777777781</v>
      </c>
      <c r="D10111">
        <v>2</v>
      </c>
      <c r="E10111" t="s">
        <v>10</v>
      </c>
      <c r="F10111" t="s">
        <v>11</v>
      </c>
      <c r="G10111">
        <v>1</v>
      </c>
      <c r="H10111" t="str">
        <f t="shared" si="795"/>
        <v>KD</v>
      </c>
      <c r="I10111" s="2">
        <f t="shared" si="797"/>
        <v>2016</v>
      </c>
      <c r="J10111" s="2">
        <f t="shared" si="798"/>
        <v>9</v>
      </c>
      <c r="K10111" t="str">
        <f t="shared" si="799"/>
        <v>Waterjuffer</v>
      </c>
      <c r="L10111" s="25">
        <f t="shared" si="796"/>
        <v>38</v>
      </c>
    </row>
    <row r="10112" spans="1:12" x14ac:dyDescent="0.25">
      <c r="A10112">
        <v>523</v>
      </c>
      <c r="B10112" t="s">
        <v>88</v>
      </c>
      <c r="C10112" s="1">
        <v>42636.527777777781</v>
      </c>
      <c r="D10112">
        <v>2</v>
      </c>
      <c r="E10112" t="s">
        <v>14</v>
      </c>
      <c r="F10112" t="s">
        <v>15</v>
      </c>
      <c r="G10112">
        <v>1</v>
      </c>
      <c r="H10112" t="str">
        <f t="shared" si="795"/>
        <v>KD</v>
      </c>
      <c r="I10112" s="2">
        <f t="shared" si="797"/>
        <v>2016</v>
      </c>
      <c r="J10112" s="2">
        <f t="shared" si="798"/>
        <v>9</v>
      </c>
      <c r="K10112" t="str">
        <f t="shared" si="799"/>
        <v>Waterjuffer</v>
      </c>
      <c r="L10112" s="25">
        <f t="shared" si="796"/>
        <v>38</v>
      </c>
    </row>
    <row r="10113" spans="1:12" x14ac:dyDescent="0.25">
      <c r="A10113">
        <v>523</v>
      </c>
      <c r="B10113" t="s">
        <v>88</v>
      </c>
      <c r="C10113" s="1">
        <v>42636.527777777781</v>
      </c>
      <c r="D10113">
        <v>2</v>
      </c>
      <c r="E10113" t="s">
        <v>36</v>
      </c>
      <c r="F10113" t="s">
        <v>37</v>
      </c>
      <c r="G10113">
        <v>8</v>
      </c>
      <c r="H10113" t="str">
        <f t="shared" si="795"/>
        <v>KD</v>
      </c>
      <c r="I10113" s="2">
        <f t="shared" si="797"/>
        <v>2016</v>
      </c>
      <c r="J10113" s="2">
        <f t="shared" si="798"/>
        <v>9</v>
      </c>
      <c r="K10113" t="str">
        <f t="shared" si="799"/>
        <v>Glazenmakers</v>
      </c>
      <c r="L10113" s="25">
        <f t="shared" si="796"/>
        <v>38</v>
      </c>
    </row>
    <row r="10114" spans="1:12" x14ac:dyDescent="0.25">
      <c r="A10114">
        <v>523</v>
      </c>
      <c r="B10114" t="s">
        <v>88</v>
      </c>
      <c r="C10114" s="1">
        <v>42636.527777777781</v>
      </c>
      <c r="D10114">
        <v>2</v>
      </c>
      <c r="E10114" t="s">
        <v>38</v>
      </c>
      <c r="F10114" t="s">
        <v>39</v>
      </c>
      <c r="G10114">
        <v>2</v>
      </c>
      <c r="H10114" t="str">
        <f t="shared" ref="H10114:H10177" si="800">VLOOKUP(A10114,$N$2:$O$51,2,FALSE)</f>
        <v>KD</v>
      </c>
      <c r="I10114" s="2">
        <f t="shared" si="797"/>
        <v>2016</v>
      </c>
      <c r="J10114" s="2">
        <f t="shared" si="798"/>
        <v>9</v>
      </c>
      <c r="K10114" t="str">
        <f t="shared" si="799"/>
        <v>Korenbouten</v>
      </c>
      <c r="L10114" s="25">
        <f t="shared" si="796"/>
        <v>38</v>
      </c>
    </row>
    <row r="10115" spans="1:12" x14ac:dyDescent="0.25">
      <c r="A10115">
        <v>523</v>
      </c>
      <c r="B10115" t="s">
        <v>88</v>
      </c>
      <c r="C10115" s="1">
        <v>42636.527777777781</v>
      </c>
      <c r="D10115">
        <v>2</v>
      </c>
      <c r="E10115" t="s">
        <v>32</v>
      </c>
      <c r="F10115" t="s">
        <v>33</v>
      </c>
      <c r="G10115">
        <v>30</v>
      </c>
      <c r="H10115" t="str">
        <f t="shared" si="800"/>
        <v>KD</v>
      </c>
      <c r="I10115" s="2">
        <f t="shared" si="797"/>
        <v>2016</v>
      </c>
      <c r="J10115" s="2">
        <f t="shared" si="798"/>
        <v>9</v>
      </c>
      <c r="K10115" t="str">
        <f t="shared" si="799"/>
        <v>Korenbouten</v>
      </c>
      <c r="L10115" s="25">
        <f t="shared" ref="L10115:L10178" si="801">(ROUNDDOWN(C10115-DATE(I10115,1,1),0))/7</f>
        <v>38</v>
      </c>
    </row>
    <row r="10116" spans="1:12" x14ac:dyDescent="0.25">
      <c r="A10116">
        <v>523</v>
      </c>
      <c r="B10116" t="s">
        <v>88</v>
      </c>
      <c r="C10116" s="1">
        <v>42636.527777777781</v>
      </c>
      <c r="D10116">
        <v>2</v>
      </c>
      <c r="E10116" t="s">
        <v>42</v>
      </c>
      <c r="F10116" t="s">
        <v>43</v>
      </c>
      <c r="G10116">
        <v>24</v>
      </c>
      <c r="H10116" t="str">
        <f t="shared" si="800"/>
        <v>KD</v>
      </c>
      <c r="I10116" s="2">
        <f t="shared" si="797"/>
        <v>2016</v>
      </c>
      <c r="J10116" s="2">
        <f t="shared" si="798"/>
        <v>9</v>
      </c>
      <c r="K10116" t="str">
        <f t="shared" si="799"/>
        <v>Korenbouten</v>
      </c>
      <c r="L10116" s="25">
        <f t="shared" si="801"/>
        <v>38</v>
      </c>
    </row>
    <row r="10117" spans="1:12" x14ac:dyDescent="0.25">
      <c r="A10117">
        <v>523</v>
      </c>
      <c r="B10117" t="s">
        <v>88</v>
      </c>
      <c r="C10117" s="1">
        <v>42636.527777777781</v>
      </c>
      <c r="D10117">
        <v>4</v>
      </c>
      <c r="E10117" t="s">
        <v>36</v>
      </c>
      <c r="F10117" t="s">
        <v>37</v>
      </c>
      <c r="G10117">
        <v>2</v>
      </c>
      <c r="H10117" t="str">
        <f t="shared" si="800"/>
        <v>KD</v>
      </c>
      <c r="I10117" s="2">
        <f t="shared" si="797"/>
        <v>2016</v>
      </c>
      <c r="J10117" s="2">
        <f t="shared" si="798"/>
        <v>9</v>
      </c>
      <c r="K10117" t="str">
        <f t="shared" si="799"/>
        <v>Glazenmakers</v>
      </c>
      <c r="L10117" s="25">
        <f t="shared" si="801"/>
        <v>38</v>
      </c>
    </row>
    <row r="10118" spans="1:12" x14ac:dyDescent="0.25">
      <c r="A10118">
        <v>523</v>
      </c>
      <c r="B10118" t="s">
        <v>88</v>
      </c>
      <c r="C10118" s="1">
        <v>42866.597222222219</v>
      </c>
      <c r="D10118">
        <v>4</v>
      </c>
      <c r="E10118" t="s">
        <v>12</v>
      </c>
      <c r="F10118" t="s">
        <v>13</v>
      </c>
      <c r="G10118">
        <v>12</v>
      </c>
      <c r="H10118" t="str">
        <f t="shared" si="800"/>
        <v>KD</v>
      </c>
      <c r="I10118" s="2">
        <f t="shared" si="797"/>
        <v>2017</v>
      </c>
      <c r="J10118" s="2">
        <f t="shared" si="798"/>
        <v>5</v>
      </c>
      <c r="K10118" t="str">
        <f t="shared" si="799"/>
        <v>Waterjuffer</v>
      </c>
      <c r="L10118" s="25">
        <f t="shared" si="801"/>
        <v>18.571428571428573</v>
      </c>
    </row>
    <row r="10119" spans="1:12" x14ac:dyDescent="0.25">
      <c r="A10119">
        <v>523</v>
      </c>
      <c r="B10119" t="s">
        <v>88</v>
      </c>
      <c r="C10119" s="1">
        <v>42866.597222222219</v>
      </c>
      <c r="D10119">
        <v>1</v>
      </c>
      <c r="E10119" t="s">
        <v>12</v>
      </c>
      <c r="F10119" t="s">
        <v>13</v>
      </c>
      <c r="G10119">
        <v>5</v>
      </c>
      <c r="H10119" t="str">
        <f t="shared" si="800"/>
        <v>KD</v>
      </c>
      <c r="I10119" s="2">
        <f t="shared" si="797"/>
        <v>2017</v>
      </c>
      <c r="J10119" s="2">
        <f t="shared" si="798"/>
        <v>5</v>
      </c>
      <c r="K10119" t="str">
        <f t="shared" si="799"/>
        <v>Waterjuffer</v>
      </c>
      <c r="L10119" s="25">
        <f t="shared" si="801"/>
        <v>18.571428571428573</v>
      </c>
    </row>
    <row r="10120" spans="1:12" x14ac:dyDescent="0.25">
      <c r="A10120">
        <v>523</v>
      </c>
      <c r="B10120" t="s">
        <v>88</v>
      </c>
      <c r="C10120" s="1">
        <v>42874.541666666664</v>
      </c>
      <c r="D10120">
        <v>4</v>
      </c>
      <c r="E10120" t="s">
        <v>28</v>
      </c>
      <c r="F10120" t="s">
        <v>29</v>
      </c>
      <c r="G10120">
        <v>4</v>
      </c>
      <c r="H10120" t="str">
        <f t="shared" si="800"/>
        <v>KD</v>
      </c>
      <c r="I10120" s="2">
        <f t="shared" si="797"/>
        <v>2017</v>
      </c>
      <c r="J10120" s="2">
        <f t="shared" si="798"/>
        <v>5</v>
      </c>
      <c r="K10120" t="str">
        <f t="shared" si="799"/>
        <v>Korenbouten</v>
      </c>
      <c r="L10120" s="25">
        <f t="shared" si="801"/>
        <v>19.714285714285715</v>
      </c>
    </row>
    <row r="10121" spans="1:12" x14ac:dyDescent="0.25">
      <c r="A10121">
        <v>523</v>
      </c>
      <c r="B10121" t="s">
        <v>88</v>
      </c>
      <c r="C10121" s="1">
        <v>42874.541666666664</v>
      </c>
      <c r="D10121">
        <v>1</v>
      </c>
      <c r="E10121" t="s">
        <v>28</v>
      </c>
      <c r="F10121" t="s">
        <v>29</v>
      </c>
      <c r="G10121">
        <v>6</v>
      </c>
      <c r="H10121" t="str">
        <f t="shared" si="800"/>
        <v>KD</v>
      </c>
      <c r="I10121" s="2">
        <f t="shared" si="797"/>
        <v>2017</v>
      </c>
      <c r="J10121" s="2">
        <f t="shared" si="798"/>
        <v>5</v>
      </c>
      <c r="K10121" t="str">
        <f t="shared" si="799"/>
        <v>Korenbouten</v>
      </c>
      <c r="L10121" s="25">
        <f t="shared" si="801"/>
        <v>19.714285714285715</v>
      </c>
    </row>
    <row r="10122" spans="1:12" x14ac:dyDescent="0.25">
      <c r="A10122">
        <v>523</v>
      </c>
      <c r="B10122" t="s">
        <v>88</v>
      </c>
      <c r="C10122" s="1">
        <v>42874.541666666664</v>
      </c>
      <c r="D10122">
        <v>4</v>
      </c>
      <c r="E10122" t="s">
        <v>22</v>
      </c>
      <c r="F10122" t="s">
        <v>23</v>
      </c>
      <c r="G10122">
        <v>5</v>
      </c>
      <c r="H10122" t="str">
        <f t="shared" si="800"/>
        <v>KD</v>
      </c>
      <c r="I10122" s="2">
        <f t="shared" si="797"/>
        <v>2017</v>
      </c>
      <c r="J10122" s="2">
        <f t="shared" si="798"/>
        <v>5</v>
      </c>
      <c r="K10122" t="str">
        <f t="shared" si="799"/>
        <v>Glazenmakers</v>
      </c>
      <c r="L10122" s="25">
        <f t="shared" si="801"/>
        <v>19.714285714285715</v>
      </c>
    </row>
    <row r="10123" spans="1:12" x14ac:dyDescent="0.25">
      <c r="A10123">
        <v>523</v>
      </c>
      <c r="B10123" t="s">
        <v>88</v>
      </c>
      <c r="C10123" s="1">
        <v>42874.541666666664</v>
      </c>
      <c r="D10123">
        <v>4</v>
      </c>
      <c r="E10123" t="s">
        <v>26</v>
      </c>
      <c r="F10123" t="s">
        <v>27</v>
      </c>
      <c r="G10123">
        <v>1</v>
      </c>
      <c r="H10123" t="str">
        <f t="shared" si="800"/>
        <v>KD</v>
      </c>
      <c r="I10123" s="2">
        <f t="shared" si="797"/>
        <v>2017</v>
      </c>
      <c r="J10123" s="2">
        <f t="shared" si="798"/>
        <v>5</v>
      </c>
      <c r="K10123" t="str">
        <f t="shared" si="799"/>
        <v>Glazenmakers</v>
      </c>
      <c r="L10123" s="25">
        <f t="shared" si="801"/>
        <v>19.714285714285715</v>
      </c>
    </row>
    <row r="10124" spans="1:12" x14ac:dyDescent="0.25">
      <c r="A10124">
        <v>523</v>
      </c>
      <c r="B10124" t="s">
        <v>88</v>
      </c>
      <c r="C10124" s="1">
        <v>42874.541666666664</v>
      </c>
      <c r="D10124">
        <v>4</v>
      </c>
      <c r="E10124" t="s">
        <v>10</v>
      </c>
      <c r="F10124" t="s">
        <v>11</v>
      </c>
      <c r="G10124">
        <v>13</v>
      </c>
      <c r="H10124" t="str">
        <f t="shared" si="800"/>
        <v>KD</v>
      </c>
      <c r="I10124" s="2">
        <f t="shared" si="797"/>
        <v>2017</v>
      </c>
      <c r="J10124" s="2">
        <f t="shared" si="798"/>
        <v>5</v>
      </c>
      <c r="K10124" t="str">
        <f t="shared" si="799"/>
        <v>Waterjuffer</v>
      </c>
      <c r="L10124" s="25">
        <f t="shared" si="801"/>
        <v>19.714285714285715</v>
      </c>
    </row>
    <row r="10125" spans="1:12" x14ac:dyDescent="0.25">
      <c r="A10125">
        <v>523</v>
      </c>
      <c r="B10125" t="s">
        <v>88</v>
      </c>
      <c r="C10125" s="1">
        <v>42874.541666666664</v>
      </c>
      <c r="D10125">
        <v>4</v>
      </c>
      <c r="E10125" t="s">
        <v>73</v>
      </c>
      <c r="F10125" t="s">
        <v>74</v>
      </c>
      <c r="G10125">
        <v>6</v>
      </c>
      <c r="H10125" t="str">
        <f t="shared" si="800"/>
        <v>KD</v>
      </c>
      <c r="I10125" s="2">
        <f t="shared" si="797"/>
        <v>2017</v>
      </c>
      <c r="J10125" s="2">
        <f t="shared" si="798"/>
        <v>5</v>
      </c>
      <c r="K10125" t="str">
        <f t="shared" si="799"/>
        <v>Glanslibel</v>
      </c>
      <c r="L10125" s="25">
        <f t="shared" si="801"/>
        <v>19.714285714285715</v>
      </c>
    </row>
    <row r="10126" spans="1:12" x14ac:dyDescent="0.25">
      <c r="A10126">
        <v>523</v>
      </c>
      <c r="B10126" t="s">
        <v>88</v>
      </c>
      <c r="C10126" s="1">
        <v>42874.541666666664</v>
      </c>
      <c r="D10126">
        <v>4</v>
      </c>
      <c r="E10126" t="s">
        <v>12</v>
      </c>
      <c r="F10126" t="s">
        <v>13</v>
      </c>
      <c r="G10126">
        <v>13</v>
      </c>
      <c r="H10126" t="str">
        <f t="shared" si="800"/>
        <v>KD</v>
      </c>
      <c r="I10126" s="2">
        <f t="shared" si="797"/>
        <v>2017</v>
      </c>
      <c r="J10126" s="2">
        <f t="shared" si="798"/>
        <v>5</v>
      </c>
      <c r="K10126" t="str">
        <f t="shared" si="799"/>
        <v>Waterjuffer</v>
      </c>
      <c r="L10126" s="25">
        <f t="shared" si="801"/>
        <v>19.714285714285715</v>
      </c>
    </row>
    <row r="10127" spans="1:12" x14ac:dyDescent="0.25">
      <c r="A10127">
        <v>523</v>
      </c>
      <c r="B10127" t="s">
        <v>88</v>
      </c>
      <c r="C10127" s="1">
        <v>42874.541666666664</v>
      </c>
      <c r="D10127">
        <v>4</v>
      </c>
      <c r="E10127" t="s">
        <v>14</v>
      </c>
      <c r="F10127" t="s">
        <v>15</v>
      </c>
      <c r="G10127">
        <v>2</v>
      </c>
      <c r="H10127" t="str">
        <f t="shared" si="800"/>
        <v>KD</v>
      </c>
      <c r="I10127" s="2">
        <f t="shared" si="797"/>
        <v>2017</v>
      </c>
      <c r="J10127" s="2">
        <f t="shared" si="798"/>
        <v>5</v>
      </c>
      <c r="K10127" t="str">
        <f t="shared" si="799"/>
        <v>Waterjuffer</v>
      </c>
      <c r="L10127" s="25">
        <f t="shared" si="801"/>
        <v>19.714285714285715</v>
      </c>
    </row>
    <row r="10128" spans="1:12" x14ac:dyDescent="0.25">
      <c r="A10128">
        <v>523</v>
      </c>
      <c r="B10128" t="s">
        <v>88</v>
      </c>
      <c r="C10128" s="1">
        <v>42874.541666666664</v>
      </c>
      <c r="D10128">
        <v>4</v>
      </c>
      <c r="E10128" t="s">
        <v>20</v>
      </c>
      <c r="F10128" t="s">
        <v>21</v>
      </c>
      <c r="G10128">
        <v>6</v>
      </c>
      <c r="H10128" t="str">
        <f t="shared" si="800"/>
        <v>KD</v>
      </c>
      <c r="I10128" s="2">
        <f t="shared" si="797"/>
        <v>2017</v>
      </c>
      <c r="J10128" s="2">
        <f t="shared" si="798"/>
        <v>5</v>
      </c>
      <c r="K10128" t="str">
        <f t="shared" si="799"/>
        <v>Waterjuffer</v>
      </c>
      <c r="L10128" s="25">
        <f t="shared" si="801"/>
        <v>19.714285714285715</v>
      </c>
    </row>
    <row r="10129" spans="1:12" x14ac:dyDescent="0.25">
      <c r="A10129">
        <v>523</v>
      </c>
      <c r="B10129" t="s">
        <v>88</v>
      </c>
      <c r="C10129" s="1">
        <v>42884.541666666664</v>
      </c>
      <c r="D10129">
        <v>4</v>
      </c>
      <c r="E10129" t="s">
        <v>18</v>
      </c>
      <c r="F10129" t="s">
        <v>19</v>
      </c>
      <c r="G10129">
        <v>5</v>
      </c>
      <c r="H10129" t="str">
        <f t="shared" si="800"/>
        <v>KD</v>
      </c>
      <c r="I10129" s="2">
        <f t="shared" si="797"/>
        <v>2017</v>
      </c>
      <c r="J10129" s="2">
        <f t="shared" si="798"/>
        <v>5</v>
      </c>
      <c r="K10129" t="str">
        <f t="shared" si="799"/>
        <v>Korenbouten</v>
      </c>
      <c r="L10129" s="25">
        <f t="shared" si="801"/>
        <v>21.142857142857142</v>
      </c>
    </row>
    <row r="10130" spans="1:12" x14ac:dyDescent="0.25">
      <c r="A10130">
        <v>523</v>
      </c>
      <c r="B10130" t="s">
        <v>88</v>
      </c>
      <c r="C10130" s="1">
        <v>42884.541666666664</v>
      </c>
      <c r="D10130">
        <v>4</v>
      </c>
      <c r="E10130" t="s">
        <v>26</v>
      </c>
      <c r="F10130" t="s">
        <v>27</v>
      </c>
      <c r="G10130">
        <v>1</v>
      </c>
      <c r="H10130" t="str">
        <f t="shared" si="800"/>
        <v>KD</v>
      </c>
      <c r="I10130" s="2">
        <f t="shared" si="797"/>
        <v>2017</v>
      </c>
      <c r="J10130" s="2">
        <f t="shared" si="798"/>
        <v>5</v>
      </c>
      <c r="K10130" t="str">
        <f t="shared" si="799"/>
        <v>Glazenmakers</v>
      </c>
      <c r="L10130" s="25">
        <f t="shared" si="801"/>
        <v>21.142857142857142</v>
      </c>
    </row>
    <row r="10131" spans="1:12" x14ac:dyDescent="0.25">
      <c r="A10131">
        <v>523</v>
      </c>
      <c r="B10131" t="s">
        <v>88</v>
      </c>
      <c r="C10131" s="1">
        <v>42884.541666666664</v>
      </c>
      <c r="D10131">
        <v>4</v>
      </c>
      <c r="E10131" t="s">
        <v>82</v>
      </c>
      <c r="F10131" t="s">
        <v>83</v>
      </c>
      <c r="G10131">
        <v>2</v>
      </c>
      <c r="H10131" t="str">
        <f t="shared" si="800"/>
        <v>KD</v>
      </c>
      <c r="I10131" s="2">
        <f t="shared" si="797"/>
        <v>2017</v>
      </c>
      <c r="J10131" s="2">
        <f t="shared" si="798"/>
        <v>5</v>
      </c>
      <c r="K10131" t="str">
        <f t="shared" si="799"/>
        <v>Korenbouten</v>
      </c>
      <c r="L10131" s="25">
        <f t="shared" si="801"/>
        <v>21.142857142857142</v>
      </c>
    </row>
    <row r="10132" spans="1:12" x14ac:dyDescent="0.25">
      <c r="A10132">
        <v>523</v>
      </c>
      <c r="B10132" t="s">
        <v>88</v>
      </c>
      <c r="C10132" s="1">
        <v>42884.541666666664</v>
      </c>
      <c r="D10132">
        <v>1</v>
      </c>
      <c r="E10132" t="s">
        <v>18</v>
      </c>
      <c r="F10132" t="s">
        <v>19</v>
      </c>
      <c r="G10132">
        <v>3</v>
      </c>
      <c r="H10132" t="str">
        <f t="shared" si="800"/>
        <v>KD</v>
      </c>
      <c r="I10132" s="2">
        <f t="shared" si="797"/>
        <v>2017</v>
      </c>
      <c r="J10132" s="2">
        <f t="shared" si="798"/>
        <v>5</v>
      </c>
      <c r="K10132" t="str">
        <f t="shared" si="799"/>
        <v>Korenbouten</v>
      </c>
      <c r="L10132" s="25">
        <f t="shared" si="801"/>
        <v>21.142857142857142</v>
      </c>
    </row>
    <row r="10133" spans="1:12" x14ac:dyDescent="0.25">
      <c r="A10133">
        <v>523</v>
      </c>
      <c r="B10133" t="s">
        <v>88</v>
      </c>
      <c r="C10133" s="1">
        <v>42884.541666666664</v>
      </c>
      <c r="D10133">
        <v>1</v>
      </c>
      <c r="E10133" t="s">
        <v>26</v>
      </c>
      <c r="F10133" t="s">
        <v>27</v>
      </c>
      <c r="G10133">
        <v>5</v>
      </c>
      <c r="H10133" t="str">
        <f t="shared" si="800"/>
        <v>KD</v>
      </c>
      <c r="I10133" s="2">
        <f t="shared" si="797"/>
        <v>2017</v>
      </c>
      <c r="J10133" s="2">
        <f t="shared" si="798"/>
        <v>5</v>
      </c>
      <c r="K10133" t="str">
        <f t="shared" si="799"/>
        <v>Glazenmakers</v>
      </c>
      <c r="L10133" s="25">
        <f t="shared" si="801"/>
        <v>21.142857142857142</v>
      </c>
    </row>
    <row r="10134" spans="1:12" x14ac:dyDescent="0.25">
      <c r="A10134">
        <v>523</v>
      </c>
      <c r="B10134" t="s">
        <v>88</v>
      </c>
      <c r="C10134" s="1">
        <v>42884.541666666664</v>
      </c>
      <c r="D10134">
        <v>1</v>
      </c>
      <c r="E10134" t="s">
        <v>82</v>
      </c>
      <c r="F10134" t="s">
        <v>83</v>
      </c>
      <c r="G10134">
        <v>2</v>
      </c>
      <c r="H10134" t="str">
        <f t="shared" si="800"/>
        <v>KD</v>
      </c>
      <c r="I10134" s="2">
        <f t="shared" si="797"/>
        <v>2017</v>
      </c>
      <c r="J10134" s="2">
        <f t="shared" si="798"/>
        <v>5</v>
      </c>
      <c r="K10134" t="str">
        <f t="shared" si="799"/>
        <v>Korenbouten</v>
      </c>
      <c r="L10134" s="25">
        <f t="shared" si="801"/>
        <v>21.142857142857142</v>
      </c>
    </row>
    <row r="10135" spans="1:12" x14ac:dyDescent="0.25">
      <c r="A10135">
        <v>523</v>
      </c>
      <c r="B10135" t="s">
        <v>88</v>
      </c>
      <c r="C10135" s="1">
        <v>42884.541666666664</v>
      </c>
      <c r="D10135">
        <v>4</v>
      </c>
      <c r="E10135" t="s">
        <v>20</v>
      </c>
      <c r="F10135" t="s">
        <v>21</v>
      </c>
      <c r="G10135">
        <v>218</v>
      </c>
      <c r="H10135" t="str">
        <f t="shared" si="800"/>
        <v>KD</v>
      </c>
      <c r="I10135" s="2">
        <f t="shared" si="797"/>
        <v>2017</v>
      </c>
      <c r="J10135" s="2">
        <f t="shared" si="798"/>
        <v>5</v>
      </c>
      <c r="K10135" t="str">
        <f t="shared" si="799"/>
        <v>Waterjuffer</v>
      </c>
      <c r="L10135" s="25">
        <f t="shared" si="801"/>
        <v>21.142857142857142</v>
      </c>
    </row>
    <row r="10136" spans="1:12" x14ac:dyDescent="0.25">
      <c r="A10136">
        <v>523</v>
      </c>
      <c r="B10136" t="s">
        <v>88</v>
      </c>
      <c r="C10136" s="1">
        <v>42884.541666666664</v>
      </c>
      <c r="D10136">
        <v>4</v>
      </c>
      <c r="E10136" t="s">
        <v>22</v>
      </c>
      <c r="F10136" t="s">
        <v>23</v>
      </c>
      <c r="G10136">
        <v>5</v>
      </c>
      <c r="H10136" t="str">
        <f t="shared" si="800"/>
        <v>KD</v>
      </c>
      <c r="I10136" s="2">
        <f t="shared" si="797"/>
        <v>2017</v>
      </c>
      <c r="J10136" s="2">
        <f t="shared" si="798"/>
        <v>5</v>
      </c>
      <c r="K10136" t="str">
        <f t="shared" si="799"/>
        <v>Glazenmakers</v>
      </c>
      <c r="L10136" s="25">
        <f t="shared" si="801"/>
        <v>21.142857142857142</v>
      </c>
    </row>
    <row r="10137" spans="1:12" x14ac:dyDescent="0.25">
      <c r="A10137">
        <v>523</v>
      </c>
      <c r="B10137" t="s">
        <v>88</v>
      </c>
      <c r="C10137" s="1">
        <v>42884.541666666664</v>
      </c>
      <c r="D10137">
        <v>4</v>
      </c>
      <c r="E10137" t="s">
        <v>61</v>
      </c>
      <c r="F10137" t="s">
        <v>62</v>
      </c>
      <c r="G10137">
        <v>15</v>
      </c>
      <c r="H10137" t="str">
        <f t="shared" si="800"/>
        <v>KD</v>
      </c>
      <c r="I10137" s="2">
        <f t="shared" si="797"/>
        <v>2017</v>
      </c>
      <c r="J10137" s="2">
        <f t="shared" si="798"/>
        <v>5</v>
      </c>
      <c r="K10137" t="str">
        <f t="shared" si="799"/>
        <v>Waterjuffer</v>
      </c>
      <c r="L10137" s="25">
        <f t="shared" si="801"/>
        <v>21.142857142857142</v>
      </c>
    </row>
    <row r="10138" spans="1:12" x14ac:dyDescent="0.25">
      <c r="A10138">
        <v>523</v>
      </c>
      <c r="B10138" t="s">
        <v>88</v>
      </c>
      <c r="C10138" s="1">
        <v>42884.541666666664</v>
      </c>
      <c r="D10138">
        <v>4</v>
      </c>
      <c r="E10138" t="s">
        <v>10</v>
      </c>
      <c r="F10138" t="s">
        <v>11</v>
      </c>
      <c r="G10138">
        <v>29</v>
      </c>
      <c r="H10138" t="str">
        <f t="shared" si="800"/>
        <v>KD</v>
      </c>
      <c r="I10138" s="2">
        <f t="shared" si="797"/>
        <v>2017</v>
      </c>
      <c r="J10138" s="2">
        <f t="shared" si="798"/>
        <v>5</v>
      </c>
      <c r="K10138" t="str">
        <f t="shared" si="799"/>
        <v>Waterjuffer</v>
      </c>
      <c r="L10138" s="25">
        <f t="shared" si="801"/>
        <v>21.142857142857142</v>
      </c>
    </row>
    <row r="10139" spans="1:12" x14ac:dyDescent="0.25">
      <c r="A10139">
        <v>523</v>
      </c>
      <c r="B10139" t="s">
        <v>88</v>
      </c>
      <c r="C10139" s="1">
        <v>42884.541666666664</v>
      </c>
      <c r="D10139">
        <v>4</v>
      </c>
      <c r="E10139" t="s">
        <v>73</v>
      </c>
      <c r="F10139" t="s">
        <v>74</v>
      </c>
      <c r="G10139">
        <v>8</v>
      </c>
      <c r="H10139" t="str">
        <f t="shared" si="800"/>
        <v>KD</v>
      </c>
      <c r="I10139" s="2">
        <f t="shared" si="797"/>
        <v>2017</v>
      </c>
      <c r="J10139" s="2">
        <f t="shared" si="798"/>
        <v>5</v>
      </c>
      <c r="K10139" t="str">
        <f t="shared" si="799"/>
        <v>Glanslibel</v>
      </c>
      <c r="L10139" s="25">
        <f t="shared" si="801"/>
        <v>21.142857142857142</v>
      </c>
    </row>
    <row r="10140" spans="1:12" x14ac:dyDescent="0.25">
      <c r="A10140">
        <v>523</v>
      </c>
      <c r="B10140" t="s">
        <v>88</v>
      </c>
      <c r="C10140" s="1">
        <v>42884.541666666664</v>
      </c>
      <c r="D10140">
        <v>4</v>
      </c>
      <c r="E10140" t="s">
        <v>16</v>
      </c>
      <c r="F10140" t="s">
        <v>17</v>
      </c>
      <c r="G10140">
        <v>12</v>
      </c>
      <c r="H10140" t="str">
        <f t="shared" si="800"/>
        <v>KD</v>
      </c>
      <c r="I10140" s="2">
        <f t="shared" si="797"/>
        <v>2017</v>
      </c>
      <c r="J10140" s="2">
        <f t="shared" si="798"/>
        <v>5</v>
      </c>
      <c r="K10140" t="str">
        <f t="shared" si="799"/>
        <v>Waterjuffer</v>
      </c>
      <c r="L10140" s="25">
        <f t="shared" si="801"/>
        <v>21.142857142857142</v>
      </c>
    </row>
    <row r="10141" spans="1:12" x14ac:dyDescent="0.25">
      <c r="A10141">
        <v>523</v>
      </c>
      <c r="B10141" t="s">
        <v>88</v>
      </c>
      <c r="C10141" s="1">
        <v>42884.541666666664</v>
      </c>
      <c r="D10141">
        <v>4</v>
      </c>
      <c r="E10141" t="s">
        <v>24</v>
      </c>
      <c r="F10141" t="s">
        <v>25</v>
      </c>
      <c r="G10141">
        <v>4</v>
      </c>
      <c r="H10141" t="str">
        <f t="shared" si="800"/>
        <v>KD</v>
      </c>
      <c r="I10141" s="2">
        <f t="shared" si="797"/>
        <v>2017</v>
      </c>
      <c r="J10141" s="2">
        <f t="shared" si="798"/>
        <v>5</v>
      </c>
      <c r="K10141" t="str">
        <f t="shared" si="799"/>
        <v>Glazenmakers</v>
      </c>
      <c r="L10141" s="25">
        <f t="shared" si="801"/>
        <v>21.142857142857142</v>
      </c>
    </row>
    <row r="10142" spans="1:12" x14ac:dyDescent="0.25">
      <c r="A10142">
        <v>523</v>
      </c>
      <c r="B10142" t="s">
        <v>88</v>
      </c>
      <c r="C10142" s="1">
        <v>42884.541666666664</v>
      </c>
      <c r="D10142">
        <v>4</v>
      </c>
      <c r="E10142" t="s">
        <v>12</v>
      </c>
      <c r="F10142" t="s">
        <v>13</v>
      </c>
      <c r="G10142">
        <v>16</v>
      </c>
      <c r="H10142" t="str">
        <f t="shared" si="800"/>
        <v>KD</v>
      </c>
      <c r="I10142" s="2">
        <f t="shared" si="797"/>
        <v>2017</v>
      </c>
      <c r="J10142" s="2">
        <f t="shared" si="798"/>
        <v>5</v>
      </c>
      <c r="K10142" t="str">
        <f t="shared" si="799"/>
        <v>Waterjuffer</v>
      </c>
      <c r="L10142" s="25">
        <f t="shared" si="801"/>
        <v>21.142857142857142</v>
      </c>
    </row>
    <row r="10143" spans="1:12" x14ac:dyDescent="0.25">
      <c r="A10143">
        <v>523</v>
      </c>
      <c r="B10143" t="s">
        <v>88</v>
      </c>
      <c r="C10143" s="1">
        <v>42884.541666666664</v>
      </c>
      <c r="D10143">
        <v>4</v>
      </c>
      <c r="E10143" t="s">
        <v>14</v>
      </c>
      <c r="F10143" t="s">
        <v>15</v>
      </c>
      <c r="G10143">
        <v>28</v>
      </c>
      <c r="H10143" t="str">
        <f t="shared" si="800"/>
        <v>KD</v>
      </c>
      <c r="I10143" s="2">
        <f t="shared" si="797"/>
        <v>2017</v>
      </c>
      <c r="J10143" s="2">
        <f t="shared" si="798"/>
        <v>5</v>
      </c>
      <c r="K10143" t="str">
        <f t="shared" si="799"/>
        <v>Waterjuffer</v>
      </c>
      <c r="L10143" s="25">
        <f t="shared" si="801"/>
        <v>21.142857142857142</v>
      </c>
    </row>
    <row r="10144" spans="1:12" x14ac:dyDescent="0.25">
      <c r="A10144">
        <v>523</v>
      </c>
      <c r="B10144" t="s">
        <v>88</v>
      </c>
      <c r="C10144" s="1">
        <v>42884.541666666664</v>
      </c>
      <c r="D10144">
        <v>4</v>
      </c>
      <c r="E10144" t="s">
        <v>28</v>
      </c>
      <c r="F10144" t="s">
        <v>29</v>
      </c>
      <c r="G10144">
        <v>57</v>
      </c>
      <c r="H10144" t="str">
        <f t="shared" si="800"/>
        <v>KD</v>
      </c>
      <c r="I10144" s="2">
        <f t="shared" si="797"/>
        <v>2017</v>
      </c>
      <c r="J10144" s="2">
        <f t="shared" si="798"/>
        <v>5</v>
      </c>
      <c r="K10144" t="str">
        <f t="shared" si="799"/>
        <v>Korenbouten</v>
      </c>
      <c r="L10144" s="25">
        <f t="shared" si="801"/>
        <v>21.142857142857142</v>
      </c>
    </row>
    <row r="10145" spans="1:12" x14ac:dyDescent="0.25">
      <c r="A10145">
        <v>523</v>
      </c>
      <c r="B10145" t="s">
        <v>88</v>
      </c>
      <c r="C10145" s="1">
        <v>42908.576388888891</v>
      </c>
      <c r="D10145">
        <v>4</v>
      </c>
      <c r="E10145" t="s">
        <v>26</v>
      </c>
      <c r="F10145" t="s">
        <v>27</v>
      </c>
      <c r="G10145">
        <v>2</v>
      </c>
      <c r="H10145" t="str">
        <f t="shared" si="800"/>
        <v>KD</v>
      </c>
      <c r="I10145" s="2">
        <f t="shared" si="797"/>
        <v>2017</v>
      </c>
      <c r="J10145" s="2">
        <f t="shared" si="798"/>
        <v>6</v>
      </c>
      <c r="K10145" t="str">
        <f t="shared" si="799"/>
        <v>Glazenmakers</v>
      </c>
      <c r="L10145" s="25">
        <f t="shared" si="801"/>
        <v>24.571428571428573</v>
      </c>
    </row>
    <row r="10146" spans="1:12" x14ac:dyDescent="0.25">
      <c r="A10146">
        <v>523</v>
      </c>
      <c r="B10146" t="s">
        <v>88</v>
      </c>
      <c r="C10146" s="1">
        <v>42908.576388888891</v>
      </c>
      <c r="D10146">
        <v>4</v>
      </c>
      <c r="E10146" t="s">
        <v>73</v>
      </c>
      <c r="F10146" t="s">
        <v>74</v>
      </c>
      <c r="G10146">
        <v>3</v>
      </c>
      <c r="H10146" t="str">
        <f t="shared" si="800"/>
        <v>KD</v>
      </c>
      <c r="I10146" s="2">
        <f t="shared" si="797"/>
        <v>2017</v>
      </c>
      <c r="J10146" s="2">
        <f t="shared" si="798"/>
        <v>6</v>
      </c>
      <c r="K10146" t="str">
        <f t="shared" si="799"/>
        <v>Glanslibel</v>
      </c>
      <c r="L10146" s="25">
        <f t="shared" si="801"/>
        <v>24.571428571428573</v>
      </c>
    </row>
    <row r="10147" spans="1:12" x14ac:dyDescent="0.25">
      <c r="A10147">
        <v>523</v>
      </c>
      <c r="B10147" t="s">
        <v>88</v>
      </c>
      <c r="C10147" s="1">
        <v>42908.576388888891</v>
      </c>
      <c r="D10147">
        <v>4</v>
      </c>
      <c r="E10147" t="s">
        <v>28</v>
      </c>
      <c r="F10147" t="s">
        <v>29</v>
      </c>
      <c r="G10147">
        <v>9</v>
      </c>
      <c r="H10147" t="str">
        <f t="shared" si="800"/>
        <v>KD</v>
      </c>
      <c r="I10147" s="2">
        <f t="shared" si="797"/>
        <v>2017</v>
      </c>
      <c r="J10147" s="2">
        <f t="shared" si="798"/>
        <v>6</v>
      </c>
      <c r="K10147" t="str">
        <f t="shared" si="799"/>
        <v>Korenbouten</v>
      </c>
      <c r="L10147" s="25">
        <f t="shared" si="801"/>
        <v>24.571428571428573</v>
      </c>
    </row>
    <row r="10148" spans="1:12" x14ac:dyDescent="0.25">
      <c r="A10148">
        <v>523</v>
      </c>
      <c r="B10148" t="s">
        <v>88</v>
      </c>
      <c r="C10148" s="1">
        <v>42908.576388888891</v>
      </c>
      <c r="D10148">
        <v>1</v>
      </c>
      <c r="E10148" t="s">
        <v>26</v>
      </c>
      <c r="F10148" t="s">
        <v>27</v>
      </c>
      <c r="G10148">
        <v>9</v>
      </c>
      <c r="H10148" t="str">
        <f t="shared" si="800"/>
        <v>KD</v>
      </c>
      <c r="I10148" s="2">
        <f t="shared" si="797"/>
        <v>2017</v>
      </c>
      <c r="J10148" s="2">
        <f t="shared" si="798"/>
        <v>6</v>
      </c>
      <c r="K10148" t="str">
        <f t="shared" si="799"/>
        <v>Glazenmakers</v>
      </c>
      <c r="L10148" s="25">
        <f t="shared" si="801"/>
        <v>24.571428571428573</v>
      </c>
    </row>
    <row r="10149" spans="1:12" x14ac:dyDescent="0.25">
      <c r="A10149">
        <v>523</v>
      </c>
      <c r="B10149" t="s">
        <v>88</v>
      </c>
      <c r="C10149" s="1">
        <v>42908.576388888891</v>
      </c>
      <c r="D10149">
        <v>1</v>
      </c>
      <c r="E10149" t="s">
        <v>73</v>
      </c>
      <c r="F10149" t="s">
        <v>74</v>
      </c>
      <c r="G10149">
        <v>6</v>
      </c>
      <c r="H10149" t="str">
        <f t="shared" si="800"/>
        <v>KD</v>
      </c>
      <c r="I10149" s="2">
        <f t="shared" si="797"/>
        <v>2017</v>
      </c>
      <c r="J10149" s="2">
        <f t="shared" si="798"/>
        <v>6</v>
      </c>
      <c r="K10149" t="str">
        <f t="shared" si="799"/>
        <v>Glanslibel</v>
      </c>
      <c r="L10149" s="25">
        <f t="shared" si="801"/>
        <v>24.571428571428573</v>
      </c>
    </row>
    <row r="10150" spans="1:12" x14ac:dyDescent="0.25">
      <c r="A10150">
        <v>523</v>
      </c>
      <c r="B10150" t="s">
        <v>88</v>
      </c>
      <c r="C10150" s="1">
        <v>42908.576388888891</v>
      </c>
      <c r="D10150">
        <v>1</v>
      </c>
      <c r="E10150" t="s">
        <v>28</v>
      </c>
      <c r="F10150" t="s">
        <v>29</v>
      </c>
      <c r="G10150">
        <v>28</v>
      </c>
      <c r="H10150" t="str">
        <f t="shared" si="800"/>
        <v>KD</v>
      </c>
      <c r="I10150" s="2">
        <f t="shared" si="797"/>
        <v>2017</v>
      </c>
      <c r="J10150" s="2">
        <f t="shared" si="798"/>
        <v>6</v>
      </c>
      <c r="K10150" t="str">
        <f t="shared" si="799"/>
        <v>Korenbouten</v>
      </c>
      <c r="L10150" s="25">
        <f t="shared" si="801"/>
        <v>24.571428571428573</v>
      </c>
    </row>
    <row r="10151" spans="1:12" x14ac:dyDescent="0.25">
      <c r="A10151">
        <v>523</v>
      </c>
      <c r="B10151" t="s">
        <v>88</v>
      </c>
      <c r="C10151" s="1">
        <v>42908.576388888891</v>
      </c>
      <c r="D10151">
        <v>4</v>
      </c>
      <c r="E10151" t="s">
        <v>20</v>
      </c>
      <c r="F10151" t="s">
        <v>21</v>
      </c>
      <c r="G10151">
        <v>72</v>
      </c>
      <c r="H10151" t="str">
        <f t="shared" si="800"/>
        <v>KD</v>
      </c>
      <c r="I10151" s="2">
        <f t="shared" si="797"/>
        <v>2017</v>
      </c>
      <c r="J10151" s="2">
        <f t="shared" si="798"/>
        <v>6</v>
      </c>
      <c r="K10151" t="str">
        <f t="shared" si="799"/>
        <v>Waterjuffer</v>
      </c>
      <c r="L10151" s="25">
        <f t="shared" si="801"/>
        <v>24.571428571428573</v>
      </c>
    </row>
    <row r="10152" spans="1:12" x14ac:dyDescent="0.25">
      <c r="A10152">
        <v>523</v>
      </c>
      <c r="B10152" t="s">
        <v>88</v>
      </c>
      <c r="C10152" s="1">
        <v>42908.576388888891</v>
      </c>
      <c r="D10152">
        <v>4</v>
      </c>
      <c r="E10152" t="s">
        <v>18</v>
      </c>
      <c r="F10152" t="s">
        <v>19</v>
      </c>
      <c r="G10152">
        <v>12</v>
      </c>
      <c r="H10152" t="str">
        <f t="shared" si="800"/>
        <v>KD</v>
      </c>
      <c r="I10152" s="2">
        <f t="shared" si="797"/>
        <v>2017</v>
      </c>
      <c r="J10152" s="2">
        <f t="shared" si="798"/>
        <v>6</v>
      </c>
      <c r="K10152" t="str">
        <f t="shared" si="799"/>
        <v>Korenbouten</v>
      </c>
      <c r="L10152" s="25">
        <f t="shared" si="801"/>
        <v>24.571428571428573</v>
      </c>
    </row>
    <row r="10153" spans="1:12" x14ac:dyDescent="0.25">
      <c r="A10153">
        <v>523</v>
      </c>
      <c r="B10153" t="s">
        <v>88</v>
      </c>
      <c r="C10153" s="1">
        <v>42908.576388888891</v>
      </c>
      <c r="D10153">
        <v>4</v>
      </c>
      <c r="E10153" t="s">
        <v>61</v>
      </c>
      <c r="F10153" t="s">
        <v>62</v>
      </c>
      <c r="G10153">
        <v>4</v>
      </c>
      <c r="H10153" t="str">
        <f t="shared" si="800"/>
        <v>KD</v>
      </c>
      <c r="I10153" s="2">
        <f t="shared" si="797"/>
        <v>2017</v>
      </c>
      <c r="J10153" s="2">
        <f t="shared" si="798"/>
        <v>6</v>
      </c>
      <c r="K10153" t="str">
        <f t="shared" si="799"/>
        <v>Waterjuffer</v>
      </c>
      <c r="L10153" s="25">
        <f t="shared" si="801"/>
        <v>24.571428571428573</v>
      </c>
    </row>
    <row r="10154" spans="1:12" x14ac:dyDescent="0.25">
      <c r="A10154">
        <v>523</v>
      </c>
      <c r="B10154" t="s">
        <v>88</v>
      </c>
      <c r="C10154" s="1">
        <v>42908.576388888891</v>
      </c>
      <c r="D10154">
        <v>4</v>
      </c>
      <c r="E10154" t="s">
        <v>10</v>
      </c>
      <c r="F10154" t="s">
        <v>11</v>
      </c>
      <c r="G10154">
        <v>50</v>
      </c>
      <c r="H10154" t="str">
        <f t="shared" si="800"/>
        <v>KD</v>
      </c>
      <c r="I10154" s="2">
        <f t="shared" si="797"/>
        <v>2017</v>
      </c>
      <c r="J10154" s="2">
        <f t="shared" si="798"/>
        <v>6</v>
      </c>
      <c r="K10154" t="str">
        <f t="shared" si="799"/>
        <v>Waterjuffer</v>
      </c>
      <c r="L10154" s="25">
        <f t="shared" si="801"/>
        <v>24.571428571428573</v>
      </c>
    </row>
    <row r="10155" spans="1:12" x14ac:dyDescent="0.25">
      <c r="A10155">
        <v>523</v>
      </c>
      <c r="B10155" t="s">
        <v>88</v>
      </c>
      <c r="C10155" s="1">
        <v>42908.576388888891</v>
      </c>
      <c r="D10155">
        <v>4</v>
      </c>
      <c r="E10155" t="s">
        <v>24</v>
      </c>
      <c r="F10155" t="s">
        <v>25</v>
      </c>
      <c r="G10155">
        <v>2</v>
      </c>
      <c r="H10155" t="str">
        <f t="shared" si="800"/>
        <v>KD</v>
      </c>
      <c r="I10155" s="2">
        <f t="shared" si="797"/>
        <v>2017</v>
      </c>
      <c r="J10155" s="2">
        <f t="shared" si="798"/>
        <v>6</v>
      </c>
      <c r="K10155" t="str">
        <f t="shared" si="799"/>
        <v>Glazenmakers</v>
      </c>
      <c r="L10155" s="25">
        <f t="shared" si="801"/>
        <v>24.571428571428573</v>
      </c>
    </row>
    <row r="10156" spans="1:12" x14ac:dyDescent="0.25">
      <c r="A10156">
        <v>523</v>
      </c>
      <c r="B10156" t="s">
        <v>88</v>
      </c>
      <c r="C10156" s="1">
        <v>42908.576388888891</v>
      </c>
      <c r="D10156">
        <v>4</v>
      </c>
      <c r="E10156" t="s">
        <v>14</v>
      </c>
      <c r="F10156" t="s">
        <v>15</v>
      </c>
      <c r="G10156">
        <v>25</v>
      </c>
      <c r="H10156" t="str">
        <f t="shared" si="800"/>
        <v>KD</v>
      </c>
      <c r="I10156" s="2">
        <f t="shared" si="797"/>
        <v>2017</v>
      </c>
      <c r="J10156" s="2">
        <f t="shared" si="798"/>
        <v>6</v>
      </c>
      <c r="K10156" t="str">
        <f t="shared" si="799"/>
        <v>Waterjuffer</v>
      </c>
      <c r="L10156" s="25">
        <f t="shared" si="801"/>
        <v>24.571428571428573</v>
      </c>
    </row>
    <row r="10157" spans="1:12" x14ac:dyDescent="0.25">
      <c r="A10157">
        <v>523</v>
      </c>
      <c r="B10157" t="s">
        <v>88</v>
      </c>
      <c r="C10157" s="1">
        <v>42908.576388888891</v>
      </c>
      <c r="D10157">
        <v>4</v>
      </c>
      <c r="E10157" t="s">
        <v>48</v>
      </c>
      <c r="F10157" t="s">
        <v>49</v>
      </c>
      <c r="G10157">
        <v>1</v>
      </c>
      <c r="H10157" t="str">
        <f t="shared" si="800"/>
        <v>KD</v>
      </c>
      <c r="I10157" s="2">
        <f t="shared" si="797"/>
        <v>2017</v>
      </c>
      <c r="J10157" s="2">
        <f t="shared" si="798"/>
        <v>6</v>
      </c>
      <c r="K10157" t="str">
        <f t="shared" si="799"/>
        <v>Glazenmakers</v>
      </c>
      <c r="L10157" s="25">
        <f t="shared" si="801"/>
        <v>24.571428571428573</v>
      </c>
    </row>
    <row r="10158" spans="1:12" x14ac:dyDescent="0.25">
      <c r="A10158">
        <v>523</v>
      </c>
      <c r="B10158" t="s">
        <v>88</v>
      </c>
      <c r="C10158" s="1">
        <v>42926.541666666664</v>
      </c>
      <c r="D10158">
        <v>4</v>
      </c>
      <c r="E10158" t="s">
        <v>18</v>
      </c>
      <c r="F10158" t="s">
        <v>19</v>
      </c>
      <c r="G10158">
        <v>1</v>
      </c>
      <c r="H10158" t="str">
        <f t="shared" si="800"/>
        <v>KD</v>
      </c>
      <c r="I10158" s="2">
        <f t="shared" si="797"/>
        <v>2017</v>
      </c>
      <c r="J10158" s="2">
        <f t="shared" si="798"/>
        <v>7</v>
      </c>
      <c r="K10158" t="str">
        <f t="shared" si="799"/>
        <v>Korenbouten</v>
      </c>
      <c r="L10158" s="25">
        <f t="shared" si="801"/>
        <v>27.142857142857142</v>
      </c>
    </row>
    <row r="10159" spans="1:12" x14ac:dyDescent="0.25">
      <c r="A10159">
        <v>523</v>
      </c>
      <c r="B10159" t="s">
        <v>88</v>
      </c>
      <c r="C10159" s="1">
        <v>42926.541666666664</v>
      </c>
      <c r="D10159">
        <v>4</v>
      </c>
      <c r="E10159" t="s">
        <v>26</v>
      </c>
      <c r="F10159" t="s">
        <v>27</v>
      </c>
      <c r="G10159">
        <v>2</v>
      </c>
      <c r="H10159" t="str">
        <f t="shared" si="800"/>
        <v>KD</v>
      </c>
      <c r="I10159" s="2">
        <f t="shared" si="797"/>
        <v>2017</v>
      </c>
      <c r="J10159" s="2">
        <f t="shared" si="798"/>
        <v>7</v>
      </c>
      <c r="K10159" t="str">
        <f t="shared" si="799"/>
        <v>Glazenmakers</v>
      </c>
      <c r="L10159" s="25">
        <f t="shared" si="801"/>
        <v>27.142857142857142</v>
      </c>
    </row>
    <row r="10160" spans="1:12" x14ac:dyDescent="0.25">
      <c r="A10160">
        <v>523</v>
      </c>
      <c r="B10160" t="s">
        <v>88</v>
      </c>
      <c r="C10160" s="1">
        <v>42926.541666666664</v>
      </c>
      <c r="D10160">
        <v>4</v>
      </c>
      <c r="E10160" t="s">
        <v>28</v>
      </c>
      <c r="F10160" t="s">
        <v>29</v>
      </c>
      <c r="G10160">
        <v>2</v>
      </c>
      <c r="H10160" t="str">
        <f t="shared" si="800"/>
        <v>KD</v>
      </c>
      <c r="I10160" s="2">
        <f t="shared" si="797"/>
        <v>2017</v>
      </c>
      <c r="J10160" s="2">
        <f t="shared" si="798"/>
        <v>7</v>
      </c>
      <c r="K10160" t="str">
        <f t="shared" si="799"/>
        <v>Korenbouten</v>
      </c>
      <c r="L10160" s="25">
        <f t="shared" si="801"/>
        <v>27.142857142857142</v>
      </c>
    </row>
    <row r="10161" spans="1:12" x14ac:dyDescent="0.25">
      <c r="A10161">
        <v>523</v>
      </c>
      <c r="B10161" t="s">
        <v>88</v>
      </c>
      <c r="C10161" s="1">
        <v>42926.541666666664</v>
      </c>
      <c r="D10161">
        <v>1</v>
      </c>
      <c r="E10161" t="s">
        <v>18</v>
      </c>
      <c r="F10161" t="s">
        <v>19</v>
      </c>
      <c r="G10161">
        <v>2</v>
      </c>
      <c r="H10161" t="str">
        <f t="shared" si="800"/>
        <v>KD</v>
      </c>
      <c r="I10161" s="2">
        <f t="shared" si="797"/>
        <v>2017</v>
      </c>
      <c r="J10161" s="2">
        <f t="shared" si="798"/>
        <v>7</v>
      </c>
      <c r="K10161" t="str">
        <f t="shared" si="799"/>
        <v>Korenbouten</v>
      </c>
      <c r="L10161" s="25">
        <f t="shared" si="801"/>
        <v>27.142857142857142</v>
      </c>
    </row>
    <row r="10162" spans="1:12" x14ac:dyDescent="0.25">
      <c r="A10162">
        <v>523</v>
      </c>
      <c r="B10162" t="s">
        <v>88</v>
      </c>
      <c r="C10162" s="1">
        <v>42926.541666666664</v>
      </c>
      <c r="D10162">
        <v>1</v>
      </c>
      <c r="E10162" t="s">
        <v>26</v>
      </c>
      <c r="F10162" t="s">
        <v>27</v>
      </c>
      <c r="G10162">
        <v>1</v>
      </c>
      <c r="H10162" t="str">
        <f t="shared" si="800"/>
        <v>KD</v>
      </c>
      <c r="I10162" s="2">
        <f t="shared" si="797"/>
        <v>2017</v>
      </c>
      <c r="J10162" s="2">
        <f t="shared" si="798"/>
        <v>7</v>
      </c>
      <c r="K10162" t="str">
        <f t="shared" si="799"/>
        <v>Glazenmakers</v>
      </c>
      <c r="L10162" s="25">
        <f t="shared" si="801"/>
        <v>27.142857142857142</v>
      </c>
    </row>
    <row r="10163" spans="1:12" x14ac:dyDescent="0.25">
      <c r="A10163">
        <v>523</v>
      </c>
      <c r="B10163" t="s">
        <v>88</v>
      </c>
      <c r="C10163" s="1">
        <v>42926.541666666664</v>
      </c>
      <c r="D10163">
        <v>1</v>
      </c>
      <c r="E10163" t="s">
        <v>28</v>
      </c>
      <c r="F10163" t="s">
        <v>29</v>
      </c>
      <c r="G10163">
        <v>4</v>
      </c>
      <c r="H10163" t="str">
        <f t="shared" si="800"/>
        <v>KD</v>
      </c>
      <c r="I10163" s="2">
        <f t="shared" ref="I10163:I10226" si="802">YEAR(C10163)</f>
        <v>2017</v>
      </c>
      <c r="J10163" s="2">
        <f t="shared" ref="J10163:J10226" si="803">MONTH(C10163)</f>
        <v>7</v>
      </c>
      <c r="K10163" t="str">
        <f t="shared" ref="K10163:K10226" si="804">VLOOKUP(E10163,$Q$2:$R$100,2,FALSE)</f>
        <v>Korenbouten</v>
      </c>
      <c r="L10163" s="25">
        <f t="shared" si="801"/>
        <v>27.142857142857142</v>
      </c>
    </row>
    <row r="10164" spans="1:12" x14ac:dyDescent="0.25">
      <c r="A10164">
        <v>523</v>
      </c>
      <c r="B10164" t="s">
        <v>88</v>
      </c>
      <c r="C10164" s="1">
        <v>42926.541666666664</v>
      </c>
      <c r="D10164">
        <v>4</v>
      </c>
      <c r="E10164" t="s">
        <v>20</v>
      </c>
      <c r="F10164" t="s">
        <v>21</v>
      </c>
      <c r="G10164">
        <v>68</v>
      </c>
      <c r="H10164" t="str">
        <f t="shared" si="800"/>
        <v>KD</v>
      </c>
      <c r="I10164" s="2">
        <f t="shared" si="802"/>
        <v>2017</v>
      </c>
      <c r="J10164" s="2">
        <f t="shared" si="803"/>
        <v>7</v>
      </c>
      <c r="K10164" t="str">
        <f t="shared" si="804"/>
        <v>Waterjuffer</v>
      </c>
      <c r="L10164" s="25">
        <f t="shared" si="801"/>
        <v>27.142857142857142</v>
      </c>
    </row>
    <row r="10165" spans="1:12" x14ac:dyDescent="0.25">
      <c r="A10165">
        <v>523</v>
      </c>
      <c r="B10165" t="s">
        <v>88</v>
      </c>
      <c r="C10165" s="1">
        <v>42926.541666666664</v>
      </c>
      <c r="D10165">
        <v>4</v>
      </c>
      <c r="E10165" t="s">
        <v>32</v>
      </c>
      <c r="F10165" t="s">
        <v>33</v>
      </c>
      <c r="G10165">
        <v>20</v>
      </c>
      <c r="H10165" t="str">
        <f t="shared" si="800"/>
        <v>KD</v>
      </c>
      <c r="I10165" s="2">
        <f t="shared" si="802"/>
        <v>2017</v>
      </c>
      <c r="J10165" s="2">
        <f t="shared" si="803"/>
        <v>7</v>
      </c>
      <c r="K10165" t="str">
        <f t="shared" si="804"/>
        <v>Korenbouten</v>
      </c>
      <c r="L10165" s="25">
        <f t="shared" si="801"/>
        <v>27.142857142857142</v>
      </c>
    </row>
    <row r="10166" spans="1:12" x14ac:dyDescent="0.25">
      <c r="A10166">
        <v>523</v>
      </c>
      <c r="B10166" t="s">
        <v>88</v>
      </c>
      <c r="C10166" s="1">
        <v>42926.541666666664</v>
      </c>
      <c r="D10166">
        <v>4</v>
      </c>
      <c r="E10166" t="s">
        <v>10</v>
      </c>
      <c r="F10166" t="s">
        <v>11</v>
      </c>
      <c r="G10166">
        <v>85</v>
      </c>
      <c r="H10166" t="str">
        <f t="shared" si="800"/>
        <v>KD</v>
      </c>
      <c r="I10166" s="2">
        <f t="shared" si="802"/>
        <v>2017</v>
      </c>
      <c r="J10166" s="2">
        <f t="shared" si="803"/>
        <v>7</v>
      </c>
      <c r="K10166" t="str">
        <f t="shared" si="804"/>
        <v>Waterjuffer</v>
      </c>
      <c r="L10166" s="25">
        <f t="shared" si="801"/>
        <v>27.142857142857142</v>
      </c>
    </row>
    <row r="10167" spans="1:12" x14ac:dyDescent="0.25">
      <c r="A10167">
        <v>523</v>
      </c>
      <c r="B10167" t="s">
        <v>88</v>
      </c>
      <c r="C10167" s="1">
        <v>42926.541666666664</v>
      </c>
      <c r="D10167">
        <v>4</v>
      </c>
      <c r="E10167" t="s">
        <v>16</v>
      </c>
      <c r="F10167" t="s">
        <v>17</v>
      </c>
      <c r="G10167">
        <v>2</v>
      </c>
      <c r="H10167" t="str">
        <f t="shared" si="800"/>
        <v>KD</v>
      </c>
      <c r="I10167" s="2">
        <f t="shared" si="802"/>
        <v>2017</v>
      </c>
      <c r="J10167" s="2">
        <f t="shared" si="803"/>
        <v>7</v>
      </c>
      <c r="K10167" t="str">
        <f t="shared" si="804"/>
        <v>Waterjuffer</v>
      </c>
      <c r="L10167" s="25">
        <f t="shared" si="801"/>
        <v>27.142857142857142</v>
      </c>
    </row>
    <row r="10168" spans="1:12" x14ac:dyDescent="0.25">
      <c r="A10168">
        <v>523</v>
      </c>
      <c r="B10168" t="s">
        <v>88</v>
      </c>
      <c r="C10168" s="1">
        <v>42926.541666666664</v>
      </c>
      <c r="D10168">
        <v>4</v>
      </c>
      <c r="E10168" t="s">
        <v>14</v>
      </c>
      <c r="F10168" t="s">
        <v>15</v>
      </c>
      <c r="G10168">
        <v>12</v>
      </c>
      <c r="H10168" t="str">
        <f t="shared" si="800"/>
        <v>KD</v>
      </c>
      <c r="I10168" s="2">
        <f t="shared" si="802"/>
        <v>2017</v>
      </c>
      <c r="J10168" s="2">
        <f t="shared" si="803"/>
        <v>7</v>
      </c>
      <c r="K10168" t="str">
        <f t="shared" si="804"/>
        <v>Waterjuffer</v>
      </c>
      <c r="L10168" s="25">
        <f t="shared" si="801"/>
        <v>27.142857142857142</v>
      </c>
    </row>
    <row r="10169" spans="1:12" x14ac:dyDescent="0.25">
      <c r="A10169">
        <v>523</v>
      </c>
      <c r="B10169" t="s">
        <v>88</v>
      </c>
      <c r="C10169" s="1">
        <v>42935.53125</v>
      </c>
      <c r="D10169">
        <v>4</v>
      </c>
      <c r="E10169" t="s">
        <v>18</v>
      </c>
      <c r="F10169" t="s">
        <v>19</v>
      </c>
      <c r="G10169">
        <v>4</v>
      </c>
      <c r="H10169" t="str">
        <f t="shared" si="800"/>
        <v>KD</v>
      </c>
      <c r="I10169" s="2">
        <f t="shared" si="802"/>
        <v>2017</v>
      </c>
      <c r="J10169" s="2">
        <f t="shared" si="803"/>
        <v>7</v>
      </c>
      <c r="K10169" t="str">
        <f t="shared" si="804"/>
        <v>Korenbouten</v>
      </c>
      <c r="L10169" s="25">
        <f t="shared" si="801"/>
        <v>28.428571428571427</v>
      </c>
    </row>
    <row r="10170" spans="1:12" x14ac:dyDescent="0.25">
      <c r="A10170">
        <v>523</v>
      </c>
      <c r="B10170" t="s">
        <v>88</v>
      </c>
      <c r="C10170" s="1">
        <v>42935.53125</v>
      </c>
      <c r="D10170">
        <v>4</v>
      </c>
      <c r="E10170" t="s">
        <v>26</v>
      </c>
      <c r="F10170" t="s">
        <v>27</v>
      </c>
      <c r="G10170">
        <v>2</v>
      </c>
      <c r="H10170" t="str">
        <f t="shared" si="800"/>
        <v>KD</v>
      </c>
      <c r="I10170" s="2">
        <f t="shared" si="802"/>
        <v>2017</v>
      </c>
      <c r="J10170" s="2">
        <f t="shared" si="803"/>
        <v>7</v>
      </c>
      <c r="K10170" t="str">
        <f t="shared" si="804"/>
        <v>Glazenmakers</v>
      </c>
      <c r="L10170" s="25">
        <f t="shared" si="801"/>
        <v>28.428571428571427</v>
      </c>
    </row>
    <row r="10171" spans="1:12" x14ac:dyDescent="0.25">
      <c r="A10171">
        <v>523</v>
      </c>
      <c r="B10171" t="s">
        <v>88</v>
      </c>
      <c r="C10171" s="1">
        <v>42935.53125</v>
      </c>
      <c r="D10171">
        <v>1</v>
      </c>
      <c r="E10171" t="s">
        <v>18</v>
      </c>
      <c r="F10171" t="s">
        <v>19</v>
      </c>
      <c r="G10171">
        <v>13</v>
      </c>
      <c r="H10171" t="str">
        <f t="shared" si="800"/>
        <v>KD</v>
      </c>
      <c r="I10171" s="2">
        <f t="shared" si="802"/>
        <v>2017</v>
      </c>
      <c r="J10171" s="2">
        <f t="shared" si="803"/>
        <v>7</v>
      </c>
      <c r="K10171" t="str">
        <f t="shared" si="804"/>
        <v>Korenbouten</v>
      </c>
      <c r="L10171" s="25">
        <f t="shared" si="801"/>
        <v>28.428571428571427</v>
      </c>
    </row>
    <row r="10172" spans="1:12" x14ac:dyDescent="0.25">
      <c r="A10172">
        <v>523</v>
      </c>
      <c r="B10172" t="s">
        <v>88</v>
      </c>
      <c r="C10172" s="1">
        <v>42935.53125</v>
      </c>
      <c r="D10172">
        <v>4</v>
      </c>
      <c r="E10172" t="s">
        <v>20</v>
      </c>
      <c r="F10172" t="s">
        <v>21</v>
      </c>
      <c r="G10172">
        <v>41</v>
      </c>
      <c r="H10172" t="str">
        <f t="shared" si="800"/>
        <v>KD</v>
      </c>
      <c r="I10172" s="2">
        <f t="shared" si="802"/>
        <v>2017</v>
      </c>
      <c r="J10172" s="2">
        <f t="shared" si="803"/>
        <v>7</v>
      </c>
      <c r="K10172" t="str">
        <f t="shared" si="804"/>
        <v>Waterjuffer</v>
      </c>
      <c r="L10172" s="25">
        <f t="shared" si="801"/>
        <v>28.428571428571427</v>
      </c>
    </row>
    <row r="10173" spans="1:12" x14ac:dyDescent="0.25">
      <c r="A10173">
        <v>523</v>
      </c>
      <c r="B10173" t="s">
        <v>88</v>
      </c>
      <c r="C10173" s="1">
        <v>42935.53125</v>
      </c>
      <c r="D10173">
        <v>4</v>
      </c>
      <c r="E10173" t="s">
        <v>32</v>
      </c>
      <c r="F10173" t="s">
        <v>33</v>
      </c>
      <c r="G10173">
        <v>4</v>
      </c>
      <c r="H10173" t="str">
        <f t="shared" si="800"/>
        <v>KD</v>
      </c>
      <c r="I10173" s="2">
        <f t="shared" si="802"/>
        <v>2017</v>
      </c>
      <c r="J10173" s="2">
        <f t="shared" si="803"/>
        <v>7</v>
      </c>
      <c r="K10173" t="str">
        <f t="shared" si="804"/>
        <v>Korenbouten</v>
      </c>
      <c r="L10173" s="25">
        <f t="shared" si="801"/>
        <v>28.428571428571427</v>
      </c>
    </row>
    <row r="10174" spans="1:12" x14ac:dyDescent="0.25">
      <c r="A10174">
        <v>523</v>
      </c>
      <c r="B10174" t="s">
        <v>88</v>
      </c>
      <c r="C10174" s="1">
        <v>42935.53125</v>
      </c>
      <c r="D10174">
        <v>1</v>
      </c>
      <c r="E10174" t="s">
        <v>26</v>
      </c>
      <c r="F10174" t="s">
        <v>27</v>
      </c>
      <c r="G10174">
        <v>7</v>
      </c>
      <c r="H10174" t="str">
        <f t="shared" si="800"/>
        <v>KD</v>
      </c>
      <c r="I10174" s="2">
        <f t="shared" si="802"/>
        <v>2017</v>
      </c>
      <c r="J10174" s="2">
        <f t="shared" si="803"/>
        <v>7</v>
      </c>
      <c r="K10174" t="str">
        <f t="shared" si="804"/>
        <v>Glazenmakers</v>
      </c>
      <c r="L10174" s="25">
        <f t="shared" si="801"/>
        <v>28.428571428571427</v>
      </c>
    </row>
    <row r="10175" spans="1:12" x14ac:dyDescent="0.25">
      <c r="A10175">
        <v>523</v>
      </c>
      <c r="B10175" t="s">
        <v>88</v>
      </c>
      <c r="C10175" s="1">
        <v>42935.53125</v>
      </c>
      <c r="D10175">
        <v>4</v>
      </c>
      <c r="E10175" t="s">
        <v>10</v>
      </c>
      <c r="F10175" t="s">
        <v>11</v>
      </c>
      <c r="G10175">
        <v>15</v>
      </c>
      <c r="H10175" t="str">
        <f t="shared" si="800"/>
        <v>KD</v>
      </c>
      <c r="I10175" s="2">
        <f t="shared" si="802"/>
        <v>2017</v>
      </c>
      <c r="J10175" s="2">
        <f t="shared" si="803"/>
        <v>7</v>
      </c>
      <c r="K10175" t="str">
        <f t="shared" si="804"/>
        <v>Waterjuffer</v>
      </c>
      <c r="L10175" s="25">
        <f t="shared" si="801"/>
        <v>28.428571428571427</v>
      </c>
    </row>
    <row r="10176" spans="1:12" x14ac:dyDescent="0.25">
      <c r="A10176">
        <v>523</v>
      </c>
      <c r="B10176" t="s">
        <v>88</v>
      </c>
      <c r="C10176" s="1">
        <v>42935.53125</v>
      </c>
      <c r="D10176">
        <v>4</v>
      </c>
      <c r="E10176" t="s">
        <v>73</v>
      </c>
      <c r="F10176" t="s">
        <v>74</v>
      </c>
      <c r="G10176">
        <v>2</v>
      </c>
      <c r="H10176" t="str">
        <f t="shared" si="800"/>
        <v>KD</v>
      </c>
      <c r="I10176" s="2">
        <f t="shared" si="802"/>
        <v>2017</v>
      </c>
      <c r="J10176" s="2">
        <f t="shared" si="803"/>
        <v>7</v>
      </c>
      <c r="K10176" t="str">
        <f t="shared" si="804"/>
        <v>Glanslibel</v>
      </c>
      <c r="L10176" s="25">
        <f t="shared" si="801"/>
        <v>28.428571428571427</v>
      </c>
    </row>
    <row r="10177" spans="1:12" x14ac:dyDescent="0.25">
      <c r="A10177">
        <v>523</v>
      </c>
      <c r="B10177" t="s">
        <v>88</v>
      </c>
      <c r="C10177" s="1">
        <v>42935.53125</v>
      </c>
      <c r="D10177">
        <v>4</v>
      </c>
      <c r="E10177" t="s">
        <v>14</v>
      </c>
      <c r="F10177" t="s">
        <v>15</v>
      </c>
      <c r="G10177">
        <v>29</v>
      </c>
      <c r="H10177" t="str">
        <f t="shared" si="800"/>
        <v>KD</v>
      </c>
      <c r="I10177" s="2">
        <f t="shared" si="802"/>
        <v>2017</v>
      </c>
      <c r="J10177" s="2">
        <f t="shared" si="803"/>
        <v>7</v>
      </c>
      <c r="K10177" t="str">
        <f t="shared" si="804"/>
        <v>Waterjuffer</v>
      </c>
      <c r="L10177" s="25">
        <f t="shared" si="801"/>
        <v>28.428571428571427</v>
      </c>
    </row>
    <row r="10178" spans="1:12" x14ac:dyDescent="0.25">
      <c r="A10178">
        <v>523</v>
      </c>
      <c r="B10178" t="s">
        <v>88</v>
      </c>
      <c r="C10178" s="1">
        <v>42935.53125</v>
      </c>
      <c r="D10178">
        <v>4</v>
      </c>
      <c r="E10178" t="s">
        <v>71</v>
      </c>
      <c r="F10178" t="s">
        <v>72</v>
      </c>
      <c r="G10178">
        <v>73</v>
      </c>
      <c r="H10178" t="str">
        <f t="shared" ref="H10178:H10241" si="805">VLOOKUP(A10178,$N$2:$O$51,2,FALSE)</f>
        <v>KD</v>
      </c>
      <c r="I10178" s="2">
        <f t="shared" si="802"/>
        <v>2017</v>
      </c>
      <c r="J10178" s="2">
        <f t="shared" si="803"/>
        <v>7</v>
      </c>
      <c r="K10178" t="str">
        <f t="shared" si="804"/>
        <v>Waterjuffer</v>
      </c>
      <c r="L10178" s="25">
        <f t="shared" si="801"/>
        <v>28.428571428571427</v>
      </c>
    </row>
    <row r="10179" spans="1:12" x14ac:dyDescent="0.25">
      <c r="A10179">
        <v>523</v>
      </c>
      <c r="B10179" t="s">
        <v>88</v>
      </c>
      <c r="C10179" s="1">
        <v>42954.541666666664</v>
      </c>
      <c r="D10179">
        <v>4</v>
      </c>
      <c r="E10179" t="s">
        <v>26</v>
      </c>
      <c r="F10179" t="s">
        <v>27</v>
      </c>
      <c r="G10179">
        <v>1</v>
      </c>
      <c r="H10179" t="str">
        <f t="shared" si="805"/>
        <v>KD</v>
      </c>
      <c r="I10179" s="2">
        <f t="shared" si="802"/>
        <v>2017</v>
      </c>
      <c r="J10179" s="2">
        <f t="shared" si="803"/>
        <v>8</v>
      </c>
      <c r="K10179" t="str">
        <f t="shared" si="804"/>
        <v>Glazenmakers</v>
      </c>
      <c r="L10179" s="25">
        <f t="shared" ref="L10179:L10242" si="806">(ROUNDDOWN(C10179-DATE(I10179,1,1),0))/7</f>
        <v>31.142857142857142</v>
      </c>
    </row>
    <row r="10180" spans="1:12" x14ac:dyDescent="0.25">
      <c r="A10180">
        <v>523</v>
      </c>
      <c r="B10180" t="s">
        <v>88</v>
      </c>
      <c r="C10180" s="1">
        <v>42954.541666666664</v>
      </c>
      <c r="D10180">
        <v>1</v>
      </c>
      <c r="E10180" t="s">
        <v>26</v>
      </c>
      <c r="F10180" t="s">
        <v>27</v>
      </c>
      <c r="G10180">
        <v>2</v>
      </c>
      <c r="H10180" t="str">
        <f t="shared" si="805"/>
        <v>KD</v>
      </c>
      <c r="I10180" s="2">
        <f t="shared" si="802"/>
        <v>2017</v>
      </c>
      <c r="J10180" s="2">
        <f t="shared" si="803"/>
        <v>8</v>
      </c>
      <c r="K10180" t="str">
        <f t="shared" si="804"/>
        <v>Glazenmakers</v>
      </c>
      <c r="L10180" s="25">
        <f t="shared" si="806"/>
        <v>31.142857142857142</v>
      </c>
    </row>
    <row r="10181" spans="1:12" x14ac:dyDescent="0.25">
      <c r="A10181">
        <v>523</v>
      </c>
      <c r="B10181" t="s">
        <v>88</v>
      </c>
      <c r="C10181" s="1">
        <v>42954.541666666664</v>
      </c>
      <c r="D10181">
        <v>4</v>
      </c>
      <c r="E10181" t="s">
        <v>20</v>
      </c>
      <c r="F10181" t="s">
        <v>21</v>
      </c>
      <c r="G10181">
        <v>14</v>
      </c>
      <c r="H10181" t="str">
        <f t="shared" si="805"/>
        <v>KD</v>
      </c>
      <c r="I10181" s="2">
        <f t="shared" si="802"/>
        <v>2017</v>
      </c>
      <c r="J10181" s="2">
        <f t="shared" si="803"/>
        <v>8</v>
      </c>
      <c r="K10181" t="str">
        <f t="shared" si="804"/>
        <v>Waterjuffer</v>
      </c>
      <c r="L10181" s="25">
        <f t="shared" si="806"/>
        <v>31.142857142857142</v>
      </c>
    </row>
    <row r="10182" spans="1:12" x14ac:dyDescent="0.25">
      <c r="A10182">
        <v>523</v>
      </c>
      <c r="B10182" t="s">
        <v>88</v>
      </c>
      <c r="C10182" s="1">
        <v>42954.541666666664</v>
      </c>
      <c r="D10182">
        <v>4</v>
      </c>
      <c r="E10182" t="s">
        <v>32</v>
      </c>
      <c r="F10182" t="s">
        <v>33</v>
      </c>
      <c r="G10182">
        <v>17</v>
      </c>
      <c r="H10182" t="str">
        <f t="shared" si="805"/>
        <v>KD</v>
      </c>
      <c r="I10182" s="2">
        <f t="shared" si="802"/>
        <v>2017</v>
      </c>
      <c r="J10182" s="2">
        <f t="shared" si="803"/>
        <v>8</v>
      </c>
      <c r="K10182" t="str">
        <f t="shared" si="804"/>
        <v>Korenbouten</v>
      </c>
      <c r="L10182" s="25">
        <f t="shared" si="806"/>
        <v>31.142857142857142</v>
      </c>
    </row>
    <row r="10183" spans="1:12" x14ac:dyDescent="0.25">
      <c r="A10183">
        <v>523</v>
      </c>
      <c r="B10183" t="s">
        <v>88</v>
      </c>
      <c r="C10183" s="1">
        <v>42954.541666666664</v>
      </c>
      <c r="D10183">
        <v>4</v>
      </c>
      <c r="E10183" t="s">
        <v>71</v>
      </c>
      <c r="F10183" t="s">
        <v>72</v>
      </c>
      <c r="G10183">
        <v>111</v>
      </c>
      <c r="H10183" t="str">
        <f t="shared" si="805"/>
        <v>KD</v>
      </c>
      <c r="I10183" s="2">
        <f t="shared" si="802"/>
        <v>2017</v>
      </c>
      <c r="J10183" s="2">
        <f t="shared" si="803"/>
        <v>8</v>
      </c>
      <c r="K10183" t="str">
        <f t="shared" si="804"/>
        <v>Waterjuffer</v>
      </c>
      <c r="L10183" s="25">
        <f t="shared" si="806"/>
        <v>31.142857142857142</v>
      </c>
    </row>
    <row r="10184" spans="1:12" x14ac:dyDescent="0.25">
      <c r="A10184">
        <v>523</v>
      </c>
      <c r="B10184" t="s">
        <v>88</v>
      </c>
      <c r="C10184" s="1">
        <v>42954.541666666664</v>
      </c>
      <c r="D10184">
        <v>4</v>
      </c>
      <c r="E10184" t="s">
        <v>10</v>
      </c>
      <c r="F10184" t="s">
        <v>11</v>
      </c>
      <c r="G10184">
        <v>25</v>
      </c>
      <c r="H10184" t="str">
        <f t="shared" si="805"/>
        <v>KD</v>
      </c>
      <c r="I10184" s="2">
        <f t="shared" si="802"/>
        <v>2017</v>
      </c>
      <c r="J10184" s="2">
        <f t="shared" si="803"/>
        <v>8</v>
      </c>
      <c r="K10184" t="str">
        <f t="shared" si="804"/>
        <v>Waterjuffer</v>
      </c>
      <c r="L10184" s="25">
        <f t="shared" si="806"/>
        <v>31.142857142857142</v>
      </c>
    </row>
    <row r="10185" spans="1:12" x14ac:dyDescent="0.25">
      <c r="A10185">
        <v>523</v>
      </c>
      <c r="B10185" t="s">
        <v>88</v>
      </c>
      <c r="C10185" s="1">
        <v>42954.541666666664</v>
      </c>
      <c r="D10185">
        <v>4</v>
      </c>
      <c r="E10185" t="s">
        <v>42</v>
      </c>
      <c r="F10185" t="s">
        <v>43</v>
      </c>
      <c r="G10185">
        <v>12</v>
      </c>
      <c r="H10185" t="str">
        <f t="shared" si="805"/>
        <v>KD</v>
      </c>
      <c r="I10185" s="2">
        <f t="shared" si="802"/>
        <v>2017</v>
      </c>
      <c r="J10185" s="2">
        <f t="shared" si="803"/>
        <v>8</v>
      </c>
      <c r="K10185" t="str">
        <f t="shared" si="804"/>
        <v>Korenbouten</v>
      </c>
      <c r="L10185" s="25">
        <f t="shared" si="806"/>
        <v>31.142857142857142</v>
      </c>
    </row>
    <row r="10186" spans="1:12" x14ac:dyDescent="0.25">
      <c r="A10186">
        <v>523</v>
      </c>
      <c r="B10186" t="s">
        <v>88</v>
      </c>
      <c r="C10186" s="1">
        <v>42954.541666666664</v>
      </c>
      <c r="D10186">
        <v>4</v>
      </c>
      <c r="E10186" t="s">
        <v>14</v>
      </c>
      <c r="F10186" t="s">
        <v>15</v>
      </c>
      <c r="G10186">
        <v>8</v>
      </c>
      <c r="H10186" t="str">
        <f t="shared" si="805"/>
        <v>KD</v>
      </c>
      <c r="I10186" s="2">
        <f t="shared" si="802"/>
        <v>2017</v>
      </c>
      <c r="J10186" s="2">
        <f t="shared" si="803"/>
        <v>8</v>
      </c>
      <c r="K10186" t="str">
        <f t="shared" si="804"/>
        <v>Waterjuffer</v>
      </c>
      <c r="L10186" s="25">
        <f t="shared" si="806"/>
        <v>31.142857142857142</v>
      </c>
    </row>
    <row r="10187" spans="1:12" x14ac:dyDescent="0.25">
      <c r="A10187">
        <v>523</v>
      </c>
      <c r="B10187" t="s">
        <v>88</v>
      </c>
      <c r="C10187" s="1">
        <v>42975.541666666664</v>
      </c>
      <c r="D10187">
        <v>4</v>
      </c>
      <c r="E10187" t="s">
        <v>26</v>
      </c>
      <c r="F10187" t="s">
        <v>27</v>
      </c>
      <c r="G10187">
        <v>2</v>
      </c>
      <c r="H10187" t="str">
        <f t="shared" si="805"/>
        <v>KD</v>
      </c>
      <c r="I10187" s="2">
        <f t="shared" si="802"/>
        <v>2017</v>
      </c>
      <c r="J10187" s="2">
        <f t="shared" si="803"/>
        <v>8</v>
      </c>
      <c r="K10187" t="str">
        <f t="shared" si="804"/>
        <v>Glazenmakers</v>
      </c>
      <c r="L10187" s="25">
        <f t="shared" si="806"/>
        <v>34.142857142857146</v>
      </c>
    </row>
    <row r="10188" spans="1:12" x14ac:dyDescent="0.25">
      <c r="A10188">
        <v>523</v>
      </c>
      <c r="B10188" t="s">
        <v>88</v>
      </c>
      <c r="C10188" s="1">
        <v>42975.541666666664</v>
      </c>
      <c r="D10188">
        <v>1</v>
      </c>
      <c r="E10188" t="s">
        <v>26</v>
      </c>
      <c r="F10188" t="s">
        <v>27</v>
      </c>
      <c r="G10188">
        <v>3</v>
      </c>
      <c r="H10188" t="str">
        <f t="shared" si="805"/>
        <v>KD</v>
      </c>
      <c r="I10188" s="2">
        <f t="shared" si="802"/>
        <v>2017</v>
      </c>
      <c r="J10188" s="2">
        <f t="shared" si="803"/>
        <v>8</v>
      </c>
      <c r="K10188" t="str">
        <f t="shared" si="804"/>
        <v>Glazenmakers</v>
      </c>
      <c r="L10188" s="25">
        <f t="shared" si="806"/>
        <v>34.142857142857146</v>
      </c>
    </row>
    <row r="10189" spans="1:12" x14ac:dyDescent="0.25">
      <c r="A10189">
        <v>523</v>
      </c>
      <c r="B10189" t="s">
        <v>88</v>
      </c>
      <c r="C10189" s="1">
        <v>42975.541666666664</v>
      </c>
      <c r="D10189">
        <v>4</v>
      </c>
      <c r="E10189" t="s">
        <v>20</v>
      </c>
      <c r="F10189" t="s">
        <v>21</v>
      </c>
      <c r="G10189">
        <v>8</v>
      </c>
      <c r="H10189" t="str">
        <f t="shared" si="805"/>
        <v>KD</v>
      </c>
      <c r="I10189" s="2">
        <f t="shared" si="802"/>
        <v>2017</v>
      </c>
      <c r="J10189" s="2">
        <f t="shared" si="803"/>
        <v>8</v>
      </c>
      <c r="K10189" t="str">
        <f t="shared" si="804"/>
        <v>Waterjuffer</v>
      </c>
      <c r="L10189" s="25">
        <f t="shared" si="806"/>
        <v>34.142857142857146</v>
      </c>
    </row>
    <row r="10190" spans="1:12" x14ac:dyDescent="0.25">
      <c r="A10190">
        <v>523</v>
      </c>
      <c r="B10190" t="s">
        <v>88</v>
      </c>
      <c r="C10190" s="1">
        <v>42975.541666666664</v>
      </c>
      <c r="D10190">
        <v>4</v>
      </c>
      <c r="E10190" t="s">
        <v>63</v>
      </c>
      <c r="F10190" t="s">
        <v>64</v>
      </c>
      <c r="G10190">
        <v>1</v>
      </c>
      <c r="H10190" t="str">
        <f t="shared" si="805"/>
        <v>KD</v>
      </c>
      <c r="I10190" s="2">
        <f t="shared" si="802"/>
        <v>2017</v>
      </c>
      <c r="J10190" s="2">
        <f t="shared" si="803"/>
        <v>8</v>
      </c>
      <c r="K10190" t="str">
        <f t="shared" si="804"/>
        <v>Glazenmakers</v>
      </c>
      <c r="L10190" s="25">
        <f t="shared" si="806"/>
        <v>34.142857142857146</v>
      </c>
    </row>
    <row r="10191" spans="1:12" x14ac:dyDescent="0.25">
      <c r="A10191">
        <v>523</v>
      </c>
      <c r="B10191" t="s">
        <v>88</v>
      </c>
      <c r="C10191" s="1">
        <v>42975.541666666664</v>
      </c>
      <c r="D10191">
        <v>4</v>
      </c>
      <c r="E10191" t="s">
        <v>32</v>
      </c>
      <c r="F10191" t="s">
        <v>33</v>
      </c>
      <c r="G10191">
        <v>70</v>
      </c>
      <c r="H10191" t="str">
        <f t="shared" si="805"/>
        <v>KD</v>
      </c>
      <c r="I10191" s="2">
        <f t="shared" si="802"/>
        <v>2017</v>
      </c>
      <c r="J10191" s="2">
        <f t="shared" si="803"/>
        <v>8</v>
      </c>
      <c r="K10191" t="str">
        <f t="shared" si="804"/>
        <v>Korenbouten</v>
      </c>
      <c r="L10191" s="25">
        <f t="shared" si="806"/>
        <v>34.142857142857146</v>
      </c>
    </row>
    <row r="10192" spans="1:12" x14ac:dyDescent="0.25">
      <c r="A10192">
        <v>523</v>
      </c>
      <c r="B10192" t="s">
        <v>88</v>
      </c>
      <c r="C10192" s="1">
        <v>42975.541666666664</v>
      </c>
      <c r="D10192">
        <v>4</v>
      </c>
      <c r="E10192" t="s">
        <v>34</v>
      </c>
      <c r="F10192" t="s">
        <v>35</v>
      </c>
      <c r="G10192">
        <v>22</v>
      </c>
      <c r="H10192" t="str">
        <f t="shared" si="805"/>
        <v>KD</v>
      </c>
      <c r="I10192" s="2">
        <f t="shared" si="802"/>
        <v>2017</v>
      </c>
      <c r="J10192" s="2">
        <f t="shared" si="803"/>
        <v>8</v>
      </c>
      <c r="K10192" t="str">
        <f t="shared" si="804"/>
        <v>Pantserjuffers</v>
      </c>
      <c r="L10192" s="25">
        <f t="shared" si="806"/>
        <v>34.142857142857146</v>
      </c>
    </row>
    <row r="10193" spans="1:12" x14ac:dyDescent="0.25">
      <c r="A10193">
        <v>523</v>
      </c>
      <c r="B10193" t="s">
        <v>88</v>
      </c>
      <c r="C10193" s="1">
        <v>42975.541666666664</v>
      </c>
      <c r="D10193">
        <v>4</v>
      </c>
      <c r="E10193" t="s">
        <v>71</v>
      </c>
      <c r="F10193" t="s">
        <v>72</v>
      </c>
      <c r="G10193">
        <v>69</v>
      </c>
      <c r="H10193" t="str">
        <f t="shared" si="805"/>
        <v>KD</v>
      </c>
      <c r="I10193" s="2">
        <f t="shared" si="802"/>
        <v>2017</v>
      </c>
      <c r="J10193" s="2">
        <f t="shared" si="803"/>
        <v>8</v>
      </c>
      <c r="K10193" t="str">
        <f t="shared" si="804"/>
        <v>Waterjuffer</v>
      </c>
      <c r="L10193" s="25">
        <f t="shared" si="806"/>
        <v>34.142857142857146</v>
      </c>
    </row>
    <row r="10194" spans="1:12" x14ac:dyDescent="0.25">
      <c r="A10194">
        <v>523</v>
      </c>
      <c r="B10194" t="s">
        <v>88</v>
      </c>
      <c r="C10194" s="1">
        <v>42975.541666666664</v>
      </c>
      <c r="D10194">
        <v>4</v>
      </c>
      <c r="E10194" t="s">
        <v>10</v>
      </c>
      <c r="F10194" t="s">
        <v>11</v>
      </c>
      <c r="G10194">
        <v>36</v>
      </c>
      <c r="H10194" t="str">
        <f t="shared" si="805"/>
        <v>KD</v>
      </c>
      <c r="I10194" s="2">
        <f t="shared" si="802"/>
        <v>2017</v>
      </c>
      <c r="J10194" s="2">
        <f t="shared" si="803"/>
        <v>8</v>
      </c>
      <c r="K10194" t="str">
        <f t="shared" si="804"/>
        <v>Waterjuffer</v>
      </c>
      <c r="L10194" s="25">
        <f t="shared" si="806"/>
        <v>34.142857142857146</v>
      </c>
    </row>
    <row r="10195" spans="1:12" x14ac:dyDescent="0.25">
      <c r="A10195">
        <v>523</v>
      </c>
      <c r="B10195" t="s">
        <v>88</v>
      </c>
      <c r="C10195" s="1">
        <v>42975.541666666664</v>
      </c>
      <c r="D10195">
        <v>4</v>
      </c>
      <c r="E10195" t="s">
        <v>36</v>
      </c>
      <c r="F10195" t="s">
        <v>37</v>
      </c>
      <c r="G10195">
        <v>8</v>
      </c>
      <c r="H10195" t="str">
        <f t="shared" si="805"/>
        <v>KD</v>
      </c>
      <c r="I10195" s="2">
        <f t="shared" si="802"/>
        <v>2017</v>
      </c>
      <c r="J10195" s="2">
        <f t="shared" si="803"/>
        <v>8</v>
      </c>
      <c r="K10195" t="str">
        <f t="shared" si="804"/>
        <v>Glazenmakers</v>
      </c>
      <c r="L10195" s="25">
        <f t="shared" si="806"/>
        <v>34.142857142857146</v>
      </c>
    </row>
    <row r="10196" spans="1:12" x14ac:dyDescent="0.25">
      <c r="A10196">
        <v>523</v>
      </c>
      <c r="B10196" t="s">
        <v>88</v>
      </c>
      <c r="C10196" s="1">
        <v>42975.541666666664</v>
      </c>
      <c r="D10196">
        <v>4</v>
      </c>
      <c r="E10196" t="s">
        <v>42</v>
      </c>
      <c r="F10196" t="s">
        <v>43</v>
      </c>
      <c r="G10196">
        <v>20</v>
      </c>
      <c r="H10196" t="str">
        <f t="shared" si="805"/>
        <v>KD</v>
      </c>
      <c r="I10196" s="2">
        <f t="shared" si="802"/>
        <v>2017</v>
      </c>
      <c r="J10196" s="2">
        <f t="shared" si="803"/>
        <v>8</v>
      </c>
      <c r="K10196" t="str">
        <f t="shared" si="804"/>
        <v>Korenbouten</v>
      </c>
      <c r="L10196" s="25">
        <f t="shared" si="806"/>
        <v>34.142857142857146</v>
      </c>
    </row>
    <row r="10197" spans="1:12" x14ac:dyDescent="0.25">
      <c r="A10197">
        <v>523</v>
      </c>
      <c r="B10197" t="s">
        <v>88</v>
      </c>
      <c r="C10197" s="1">
        <v>42975.541666666664</v>
      </c>
      <c r="D10197">
        <v>4</v>
      </c>
      <c r="E10197" t="s">
        <v>14</v>
      </c>
      <c r="F10197" t="s">
        <v>15</v>
      </c>
      <c r="G10197">
        <v>26</v>
      </c>
      <c r="H10197" t="str">
        <f t="shared" si="805"/>
        <v>KD</v>
      </c>
      <c r="I10197" s="2">
        <f t="shared" si="802"/>
        <v>2017</v>
      </c>
      <c r="J10197" s="2">
        <f t="shared" si="803"/>
        <v>8</v>
      </c>
      <c r="K10197" t="str">
        <f t="shared" si="804"/>
        <v>Waterjuffer</v>
      </c>
      <c r="L10197" s="25">
        <f t="shared" si="806"/>
        <v>34.142857142857146</v>
      </c>
    </row>
    <row r="10198" spans="1:12" x14ac:dyDescent="0.25">
      <c r="A10198">
        <v>523</v>
      </c>
      <c r="B10198" t="s">
        <v>88</v>
      </c>
      <c r="C10198" s="1">
        <v>42975.541666666664</v>
      </c>
      <c r="D10198">
        <v>4</v>
      </c>
      <c r="E10198" t="s">
        <v>30</v>
      </c>
      <c r="F10198" t="s">
        <v>31</v>
      </c>
      <c r="G10198">
        <v>12</v>
      </c>
      <c r="H10198" t="str">
        <f t="shared" si="805"/>
        <v>KD</v>
      </c>
      <c r="I10198" s="2">
        <f t="shared" si="802"/>
        <v>2017</v>
      </c>
      <c r="J10198" s="2">
        <f t="shared" si="803"/>
        <v>8</v>
      </c>
      <c r="K10198" t="str">
        <f t="shared" si="804"/>
        <v>Pantserjuffers</v>
      </c>
      <c r="L10198" s="25">
        <f t="shared" si="806"/>
        <v>34.142857142857146</v>
      </c>
    </row>
    <row r="10199" spans="1:12" x14ac:dyDescent="0.25">
      <c r="A10199">
        <v>523</v>
      </c>
      <c r="B10199" t="s">
        <v>88</v>
      </c>
      <c r="C10199" s="1">
        <v>42989.541666666664</v>
      </c>
      <c r="D10199">
        <v>4</v>
      </c>
      <c r="E10199" t="s">
        <v>26</v>
      </c>
      <c r="F10199" t="s">
        <v>27</v>
      </c>
      <c r="G10199">
        <v>1</v>
      </c>
      <c r="H10199" t="str">
        <f t="shared" si="805"/>
        <v>KD</v>
      </c>
      <c r="I10199" s="2">
        <f t="shared" si="802"/>
        <v>2017</v>
      </c>
      <c r="J10199" s="2">
        <f t="shared" si="803"/>
        <v>9</v>
      </c>
      <c r="K10199" t="str">
        <f t="shared" si="804"/>
        <v>Glazenmakers</v>
      </c>
      <c r="L10199" s="25">
        <f t="shared" si="806"/>
        <v>36.142857142857146</v>
      </c>
    </row>
    <row r="10200" spans="1:12" x14ac:dyDescent="0.25">
      <c r="A10200">
        <v>523</v>
      </c>
      <c r="B10200" t="s">
        <v>88</v>
      </c>
      <c r="C10200" s="1">
        <v>42989.541666666664</v>
      </c>
      <c r="D10200">
        <v>4</v>
      </c>
      <c r="E10200" t="s">
        <v>36</v>
      </c>
      <c r="F10200" t="s">
        <v>37</v>
      </c>
      <c r="G10200">
        <v>3</v>
      </c>
      <c r="H10200" t="str">
        <f t="shared" si="805"/>
        <v>KD</v>
      </c>
      <c r="I10200" s="2">
        <f t="shared" si="802"/>
        <v>2017</v>
      </c>
      <c r="J10200" s="2">
        <f t="shared" si="803"/>
        <v>9</v>
      </c>
      <c r="K10200" t="str">
        <f t="shared" si="804"/>
        <v>Glazenmakers</v>
      </c>
      <c r="L10200" s="25">
        <f t="shared" si="806"/>
        <v>36.142857142857146</v>
      </c>
    </row>
    <row r="10201" spans="1:12" x14ac:dyDescent="0.25">
      <c r="A10201">
        <v>523</v>
      </c>
      <c r="B10201" t="s">
        <v>88</v>
      </c>
      <c r="C10201" s="1">
        <v>42989.541666666664</v>
      </c>
      <c r="D10201">
        <v>1</v>
      </c>
      <c r="E10201" t="s">
        <v>26</v>
      </c>
      <c r="F10201" t="s">
        <v>27</v>
      </c>
      <c r="G10201">
        <v>1</v>
      </c>
      <c r="H10201" t="str">
        <f t="shared" si="805"/>
        <v>KD</v>
      </c>
      <c r="I10201" s="2">
        <f t="shared" si="802"/>
        <v>2017</v>
      </c>
      <c r="J10201" s="2">
        <f t="shared" si="803"/>
        <v>9</v>
      </c>
      <c r="K10201" t="str">
        <f t="shared" si="804"/>
        <v>Glazenmakers</v>
      </c>
      <c r="L10201" s="25">
        <f t="shared" si="806"/>
        <v>36.142857142857146</v>
      </c>
    </row>
    <row r="10202" spans="1:12" x14ac:dyDescent="0.25">
      <c r="A10202">
        <v>523</v>
      </c>
      <c r="B10202" t="s">
        <v>88</v>
      </c>
      <c r="C10202" s="1">
        <v>42989.541666666664</v>
      </c>
      <c r="D10202">
        <v>1</v>
      </c>
      <c r="E10202" t="s">
        <v>36</v>
      </c>
      <c r="F10202" t="s">
        <v>37</v>
      </c>
      <c r="G10202">
        <v>4</v>
      </c>
      <c r="H10202" t="str">
        <f t="shared" si="805"/>
        <v>KD</v>
      </c>
      <c r="I10202" s="2">
        <f t="shared" si="802"/>
        <v>2017</v>
      </c>
      <c r="J10202" s="2">
        <f t="shared" si="803"/>
        <v>9</v>
      </c>
      <c r="K10202" t="str">
        <f t="shared" si="804"/>
        <v>Glazenmakers</v>
      </c>
      <c r="L10202" s="25">
        <f t="shared" si="806"/>
        <v>36.142857142857146</v>
      </c>
    </row>
    <row r="10203" spans="1:12" x14ac:dyDescent="0.25">
      <c r="A10203">
        <v>523</v>
      </c>
      <c r="B10203" t="s">
        <v>88</v>
      </c>
      <c r="C10203" s="1">
        <v>42989.541666666664</v>
      </c>
      <c r="D10203">
        <v>4</v>
      </c>
      <c r="E10203" t="s">
        <v>20</v>
      </c>
      <c r="F10203" t="s">
        <v>21</v>
      </c>
      <c r="G10203">
        <v>5</v>
      </c>
      <c r="H10203" t="str">
        <f t="shared" si="805"/>
        <v>KD</v>
      </c>
      <c r="I10203" s="2">
        <f t="shared" si="802"/>
        <v>2017</v>
      </c>
      <c r="J10203" s="2">
        <f t="shared" si="803"/>
        <v>9</v>
      </c>
      <c r="K10203" t="str">
        <f t="shared" si="804"/>
        <v>Waterjuffer</v>
      </c>
      <c r="L10203" s="25">
        <f t="shared" si="806"/>
        <v>36.142857142857146</v>
      </c>
    </row>
    <row r="10204" spans="1:12" x14ac:dyDescent="0.25">
      <c r="A10204">
        <v>523</v>
      </c>
      <c r="B10204" t="s">
        <v>88</v>
      </c>
      <c r="C10204" s="1">
        <v>42989.541666666664</v>
      </c>
      <c r="D10204">
        <v>4</v>
      </c>
      <c r="E10204" t="s">
        <v>63</v>
      </c>
      <c r="F10204" t="s">
        <v>64</v>
      </c>
      <c r="G10204">
        <v>2</v>
      </c>
      <c r="H10204" t="str">
        <f t="shared" si="805"/>
        <v>KD</v>
      </c>
      <c r="I10204" s="2">
        <f t="shared" si="802"/>
        <v>2017</v>
      </c>
      <c r="J10204" s="2">
        <f t="shared" si="803"/>
        <v>9</v>
      </c>
      <c r="K10204" t="str">
        <f t="shared" si="804"/>
        <v>Glazenmakers</v>
      </c>
      <c r="L10204" s="25">
        <f t="shared" si="806"/>
        <v>36.142857142857146</v>
      </c>
    </row>
    <row r="10205" spans="1:12" x14ac:dyDescent="0.25">
      <c r="A10205">
        <v>523</v>
      </c>
      <c r="B10205" t="s">
        <v>88</v>
      </c>
      <c r="C10205" s="1">
        <v>42989.541666666664</v>
      </c>
      <c r="D10205">
        <v>4</v>
      </c>
      <c r="E10205" t="s">
        <v>8</v>
      </c>
      <c r="F10205" t="s">
        <v>9</v>
      </c>
      <c r="G10205">
        <v>2</v>
      </c>
      <c r="H10205" t="str">
        <f t="shared" si="805"/>
        <v>KD</v>
      </c>
      <c r="I10205" s="2">
        <f t="shared" si="802"/>
        <v>2017</v>
      </c>
      <c r="J10205" s="2">
        <f t="shared" si="803"/>
        <v>9</v>
      </c>
      <c r="K10205" t="str">
        <f t="shared" si="804"/>
        <v>Pantserjuffers</v>
      </c>
      <c r="L10205" s="25">
        <f t="shared" si="806"/>
        <v>36.142857142857146</v>
      </c>
    </row>
    <row r="10206" spans="1:12" x14ac:dyDescent="0.25">
      <c r="A10206">
        <v>523</v>
      </c>
      <c r="B10206" t="s">
        <v>88</v>
      </c>
      <c r="C10206" s="1">
        <v>42989.541666666664</v>
      </c>
      <c r="D10206">
        <v>4</v>
      </c>
      <c r="E10206" t="s">
        <v>32</v>
      </c>
      <c r="F10206" t="s">
        <v>33</v>
      </c>
      <c r="G10206">
        <v>64</v>
      </c>
      <c r="H10206" t="str">
        <f t="shared" si="805"/>
        <v>KD</v>
      </c>
      <c r="I10206" s="2">
        <f t="shared" si="802"/>
        <v>2017</v>
      </c>
      <c r="J10206" s="2">
        <f t="shared" si="803"/>
        <v>9</v>
      </c>
      <c r="K10206" t="str">
        <f t="shared" si="804"/>
        <v>Korenbouten</v>
      </c>
      <c r="L10206" s="25">
        <f t="shared" si="806"/>
        <v>36.142857142857146</v>
      </c>
    </row>
    <row r="10207" spans="1:12" x14ac:dyDescent="0.25">
      <c r="A10207">
        <v>523</v>
      </c>
      <c r="B10207" t="s">
        <v>88</v>
      </c>
      <c r="C10207" s="1">
        <v>42989.541666666664</v>
      </c>
      <c r="D10207">
        <v>4</v>
      </c>
      <c r="E10207" t="s">
        <v>18</v>
      </c>
      <c r="F10207" t="s">
        <v>19</v>
      </c>
      <c r="G10207">
        <v>1</v>
      </c>
      <c r="H10207" t="str">
        <f t="shared" si="805"/>
        <v>KD</v>
      </c>
      <c r="I10207" s="2">
        <f t="shared" si="802"/>
        <v>2017</v>
      </c>
      <c r="J10207" s="2">
        <f t="shared" si="803"/>
        <v>9</v>
      </c>
      <c r="K10207" t="str">
        <f t="shared" si="804"/>
        <v>Korenbouten</v>
      </c>
      <c r="L10207" s="25">
        <f t="shared" si="806"/>
        <v>36.142857142857146</v>
      </c>
    </row>
    <row r="10208" spans="1:12" x14ac:dyDescent="0.25">
      <c r="A10208">
        <v>523</v>
      </c>
      <c r="B10208" t="s">
        <v>88</v>
      </c>
      <c r="C10208" s="1">
        <v>42989.541666666664</v>
      </c>
      <c r="D10208">
        <v>4</v>
      </c>
      <c r="E10208" t="s">
        <v>30</v>
      </c>
      <c r="F10208" t="s">
        <v>31</v>
      </c>
      <c r="G10208">
        <v>28</v>
      </c>
      <c r="H10208" t="str">
        <f t="shared" si="805"/>
        <v>KD</v>
      </c>
      <c r="I10208" s="2">
        <f t="shared" si="802"/>
        <v>2017</v>
      </c>
      <c r="J10208" s="2">
        <f t="shared" si="803"/>
        <v>9</v>
      </c>
      <c r="K10208" t="str">
        <f t="shared" si="804"/>
        <v>Pantserjuffers</v>
      </c>
      <c r="L10208" s="25">
        <f t="shared" si="806"/>
        <v>36.142857142857146</v>
      </c>
    </row>
    <row r="10209" spans="1:12" x14ac:dyDescent="0.25">
      <c r="A10209">
        <v>523</v>
      </c>
      <c r="B10209" t="s">
        <v>88</v>
      </c>
      <c r="C10209" s="1">
        <v>42989.541666666664</v>
      </c>
      <c r="D10209">
        <v>4</v>
      </c>
      <c r="E10209" t="s">
        <v>34</v>
      </c>
      <c r="F10209" t="s">
        <v>35</v>
      </c>
      <c r="G10209">
        <v>24</v>
      </c>
      <c r="H10209" t="str">
        <f t="shared" si="805"/>
        <v>KD</v>
      </c>
      <c r="I10209" s="2">
        <f t="shared" si="802"/>
        <v>2017</v>
      </c>
      <c r="J10209" s="2">
        <f t="shared" si="803"/>
        <v>9</v>
      </c>
      <c r="K10209" t="str">
        <f t="shared" si="804"/>
        <v>Pantserjuffers</v>
      </c>
      <c r="L10209" s="25">
        <f t="shared" si="806"/>
        <v>36.142857142857146</v>
      </c>
    </row>
    <row r="10210" spans="1:12" x14ac:dyDescent="0.25">
      <c r="A10210">
        <v>523</v>
      </c>
      <c r="B10210" t="s">
        <v>88</v>
      </c>
      <c r="C10210" s="1">
        <v>42989.541666666664</v>
      </c>
      <c r="D10210">
        <v>4</v>
      </c>
      <c r="E10210" t="s">
        <v>71</v>
      </c>
      <c r="F10210" t="s">
        <v>72</v>
      </c>
      <c r="G10210">
        <v>30</v>
      </c>
      <c r="H10210" t="str">
        <f t="shared" si="805"/>
        <v>KD</v>
      </c>
      <c r="I10210" s="2">
        <f t="shared" si="802"/>
        <v>2017</v>
      </c>
      <c r="J10210" s="2">
        <f t="shared" si="803"/>
        <v>9</v>
      </c>
      <c r="K10210" t="str">
        <f t="shared" si="804"/>
        <v>Waterjuffer</v>
      </c>
      <c r="L10210" s="25">
        <f t="shared" si="806"/>
        <v>36.142857142857146</v>
      </c>
    </row>
    <row r="10211" spans="1:12" x14ac:dyDescent="0.25">
      <c r="A10211">
        <v>523</v>
      </c>
      <c r="B10211" t="s">
        <v>88</v>
      </c>
      <c r="C10211" s="1">
        <v>42989.541666666664</v>
      </c>
      <c r="D10211">
        <v>4</v>
      </c>
      <c r="E10211" t="s">
        <v>10</v>
      </c>
      <c r="F10211" t="s">
        <v>11</v>
      </c>
      <c r="G10211">
        <v>20</v>
      </c>
      <c r="H10211" t="str">
        <f t="shared" si="805"/>
        <v>KD</v>
      </c>
      <c r="I10211" s="2">
        <f t="shared" si="802"/>
        <v>2017</v>
      </c>
      <c r="J10211" s="2">
        <f t="shared" si="803"/>
        <v>9</v>
      </c>
      <c r="K10211" t="str">
        <f t="shared" si="804"/>
        <v>Waterjuffer</v>
      </c>
      <c r="L10211" s="25">
        <f t="shared" si="806"/>
        <v>36.142857142857146</v>
      </c>
    </row>
    <row r="10212" spans="1:12" x14ac:dyDescent="0.25">
      <c r="A10212">
        <v>523</v>
      </c>
      <c r="B10212" t="s">
        <v>88</v>
      </c>
      <c r="C10212" s="1">
        <v>42989.541666666664</v>
      </c>
      <c r="D10212">
        <v>4</v>
      </c>
      <c r="E10212" t="s">
        <v>42</v>
      </c>
      <c r="F10212" t="s">
        <v>43</v>
      </c>
      <c r="G10212">
        <v>40</v>
      </c>
      <c r="H10212" t="str">
        <f t="shared" si="805"/>
        <v>KD</v>
      </c>
      <c r="I10212" s="2">
        <f t="shared" si="802"/>
        <v>2017</v>
      </c>
      <c r="J10212" s="2">
        <f t="shared" si="803"/>
        <v>9</v>
      </c>
      <c r="K10212" t="str">
        <f t="shared" si="804"/>
        <v>Korenbouten</v>
      </c>
      <c r="L10212" s="25">
        <f t="shared" si="806"/>
        <v>36.142857142857146</v>
      </c>
    </row>
    <row r="10213" spans="1:12" x14ac:dyDescent="0.25">
      <c r="A10213">
        <v>523</v>
      </c>
      <c r="B10213" t="s">
        <v>88</v>
      </c>
      <c r="C10213" s="1">
        <v>42989.541666666664</v>
      </c>
      <c r="D10213">
        <v>4</v>
      </c>
      <c r="E10213" t="s">
        <v>14</v>
      </c>
      <c r="F10213" t="s">
        <v>15</v>
      </c>
      <c r="G10213">
        <v>20</v>
      </c>
      <c r="H10213" t="str">
        <f t="shared" si="805"/>
        <v>KD</v>
      </c>
      <c r="I10213" s="2">
        <f t="shared" si="802"/>
        <v>2017</v>
      </c>
      <c r="J10213" s="2">
        <f t="shared" si="803"/>
        <v>9</v>
      </c>
      <c r="K10213" t="str">
        <f t="shared" si="804"/>
        <v>Waterjuffer</v>
      </c>
      <c r="L10213" s="25">
        <f t="shared" si="806"/>
        <v>36.142857142857146</v>
      </c>
    </row>
    <row r="10214" spans="1:12" x14ac:dyDescent="0.25">
      <c r="A10214">
        <v>523</v>
      </c>
      <c r="B10214" t="s">
        <v>88</v>
      </c>
      <c r="C10214" s="1">
        <v>43003.552083333336</v>
      </c>
      <c r="D10214">
        <v>4</v>
      </c>
      <c r="E10214" t="s">
        <v>26</v>
      </c>
      <c r="F10214" t="s">
        <v>27</v>
      </c>
      <c r="G10214">
        <v>1</v>
      </c>
      <c r="H10214" t="str">
        <f t="shared" si="805"/>
        <v>KD</v>
      </c>
      <c r="I10214" s="2">
        <f t="shared" si="802"/>
        <v>2017</v>
      </c>
      <c r="J10214" s="2">
        <f t="shared" si="803"/>
        <v>9</v>
      </c>
      <c r="K10214" t="str">
        <f t="shared" si="804"/>
        <v>Glazenmakers</v>
      </c>
      <c r="L10214" s="25">
        <f t="shared" si="806"/>
        <v>38.142857142857146</v>
      </c>
    </row>
    <row r="10215" spans="1:12" x14ac:dyDescent="0.25">
      <c r="A10215">
        <v>523</v>
      </c>
      <c r="B10215" t="s">
        <v>88</v>
      </c>
      <c r="C10215" s="1">
        <v>43003.552083333336</v>
      </c>
      <c r="D10215">
        <v>4</v>
      </c>
      <c r="E10215" t="s">
        <v>36</v>
      </c>
      <c r="F10215" t="s">
        <v>37</v>
      </c>
      <c r="G10215">
        <v>3</v>
      </c>
      <c r="H10215" t="str">
        <f t="shared" si="805"/>
        <v>KD</v>
      </c>
      <c r="I10215" s="2">
        <f t="shared" si="802"/>
        <v>2017</v>
      </c>
      <c r="J10215" s="2">
        <f t="shared" si="803"/>
        <v>9</v>
      </c>
      <c r="K10215" t="str">
        <f t="shared" si="804"/>
        <v>Glazenmakers</v>
      </c>
      <c r="L10215" s="25">
        <f t="shared" si="806"/>
        <v>38.142857142857146</v>
      </c>
    </row>
    <row r="10216" spans="1:12" x14ac:dyDescent="0.25">
      <c r="A10216">
        <v>523</v>
      </c>
      <c r="B10216" t="s">
        <v>88</v>
      </c>
      <c r="C10216" s="1">
        <v>43003.552083333336</v>
      </c>
      <c r="D10216">
        <v>1</v>
      </c>
      <c r="E10216" t="s">
        <v>36</v>
      </c>
      <c r="F10216" t="s">
        <v>37</v>
      </c>
      <c r="G10216">
        <v>3</v>
      </c>
      <c r="H10216" t="str">
        <f t="shared" si="805"/>
        <v>KD</v>
      </c>
      <c r="I10216" s="2">
        <f t="shared" si="802"/>
        <v>2017</v>
      </c>
      <c r="J10216" s="2">
        <f t="shared" si="803"/>
        <v>9</v>
      </c>
      <c r="K10216" t="str">
        <f t="shared" si="804"/>
        <v>Glazenmakers</v>
      </c>
      <c r="L10216" s="25">
        <f t="shared" si="806"/>
        <v>38.142857142857146</v>
      </c>
    </row>
    <row r="10217" spans="1:12" x14ac:dyDescent="0.25">
      <c r="A10217">
        <v>523</v>
      </c>
      <c r="B10217" t="s">
        <v>88</v>
      </c>
      <c r="C10217" s="1">
        <v>43003.552083333336</v>
      </c>
      <c r="D10217">
        <v>4</v>
      </c>
      <c r="E10217" t="s">
        <v>63</v>
      </c>
      <c r="F10217" t="s">
        <v>64</v>
      </c>
      <c r="G10217">
        <v>2</v>
      </c>
      <c r="H10217" t="str">
        <f t="shared" si="805"/>
        <v>KD</v>
      </c>
      <c r="I10217" s="2">
        <f t="shared" si="802"/>
        <v>2017</v>
      </c>
      <c r="J10217" s="2">
        <f t="shared" si="803"/>
        <v>9</v>
      </c>
      <c r="K10217" t="str">
        <f t="shared" si="804"/>
        <v>Glazenmakers</v>
      </c>
      <c r="L10217" s="25">
        <f t="shared" si="806"/>
        <v>38.142857142857146</v>
      </c>
    </row>
    <row r="10218" spans="1:12" x14ac:dyDescent="0.25">
      <c r="A10218">
        <v>523</v>
      </c>
      <c r="B10218" t="s">
        <v>88</v>
      </c>
      <c r="C10218" s="1">
        <v>43003.552083333336</v>
      </c>
      <c r="D10218">
        <v>4</v>
      </c>
      <c r="E10218" t="s">
        <v>8</v>
      </c>
      <c r="F10218" t="s">
        <v>9</v>
      </c>
      <c r="G10218">
        <v>3</v>
      </c>
      <c r="H10218" t="str">
        <f t="shared" si="805"/>
        <v>KD</v>
      </c>
      <c r="I10218" s="2">
        <f t="shared" si="802"/>
        <v>2017</v>
      </c>
      <c r="J10218" s="2">
        <f t="shared" si="803"/>
        <v>9</v>
      </c>
      <c r="K10218" t="str">
        <f t="shared" si="804"/>
        <v>Pantserjuffers</v>
      </c>
      <c r="L10218" s="25">
        <f t="shared" si="806"/>
        <v>38.142857142857146</v>
      </c>
    </row>
    <row r="10219" spans="1:12" x14ac:dyDescent="0.25">
      <c r="A10219">
        <v>523</v>
      </c>
      <c r="B10219" t="s">
        <v>88</v>
      </c>
      <c r="C10219" s="1">
        <v>43003.552083333336</v>
      </c>
      <c r="D10219">
        <v>4</v>
      </c>
      <c r="E10219" t="s">
        <v>32</v>
      </c>
      <c r="F10219" t="s">
        <v>33</v>
      </c>
      <c r="G10219">
        <v>38</v>
      </c>
      <c r="H10219" t="str">
        <f t="shared" si="805"/>
        <v>KD</v>
      </c>
      <c r="I10219" s="2">
        <f t="shared" si="802"/>
        <v>2017</v>
      </c>
      <c r="J10219" s="2">
        <f t="shared" si="803"/>
        <v>9</v>
      </c>
      <c r="K10219" t="str">
        <f t="shared" si="804"/>
        <v>Korenbouten</v>
      </c>
      <c r="L10219" s="25">
        <f t="shared" si="806"/>
        <v>38.142857142857146</v>
      </c>
    </row>
    <row r="10220" spans="1:12" x14ac:dyDescent="0.25">
      <c r="A10220">
        <v>523</v>
      </c>
      <c r="B10220" t="s">
        <v>88</v>
      </c>
      <c r="C10220" s="1">
        <v>43003.552083333336</v>
      </c>
      <c r="D10220">
        <v>4</v>
      </c>
      <c r="E10220" t="s">
        <v>30</v>
      </c>
      <c r="F10220" t="s">
        <v>31</v>
      </c>
      <c r="G10220">
        <v>41</v>
      </c>
      <c r="H10220" t="str">
        <f t="shared" si="805"/>
        <v>KD</v>
      </c>
      <c r="I10220" s="2">
        <f t="shared" si="802"/>
        <v>2017</v>
      </c>
      <c r="J10220" s="2">
        <f t="shared" si="803"/>
        <v>9</v>
      </c>
      <c r="K10220" t="str">
        <f t="shared" si="804"/>
        <v>Pantserjuffers</v>
      </c>
      <c r="L10220" s="25">
        <f t="shared" si="806"/>
        <v>38.142857142857146</v>
      </c>
    </row>
    <row r="10221" spans="1:12" x14ac:dyDescent="0.25">
      <c r="A10221">
        <v>523</v>
      </c>
      <c r="B10221" t="s">
        <v>88</v>
      </c>
      <c r="C10221" s="1">
        <v>43003.552083333336</v>
      </c>
      <c r="D10221">
        <v>4</v>
      </c>
      <c r="E10221" t="s">
        <v>71</v>
      </c>
      <c r="F10221" t="s">
        <v>72</v>
      </c>
      <c r="G10221">
        <v>14</v>
      </c>
      <c r="H10221" t="str">
        <f t="shared" si="805"/>
        <v>KD</v>
      </c>
      <c r="I10221" s="2">
        <f t="shared" si="802"/>
        <v>2017</v>
      </c>
      <c r="J10221" s="2">
        <f t="shared" si="803"/>
        <v>9</v>
      </c>
      <c r="K10221" t="str">
        <f t="shared" si="804"/>
        <v>Waterjuffer</v>
      </c>
      <c r="L10221" s="25">
        <f t="shared" si="806"/>
        <v>38.142857142857146</v>
      </c>
    </row>
    <row r="10222" spans="1:12" x14ac:dyDescent="0.25">
      <c r="A10222">
        <v>523</v>
      </c>
      <c r="B10222" t="s">
        <v>88</v>
      </c>
      <c r="C10222" s="1">
        <v>43003.552083333336</v>
      </c>
      <c r="D10222">
        <v>4</v>
      </c>
      <c r="E10222" t="s">
        <v>10</v>
      </c>
      <c r="F10222" t="s">
        <v>11</v>
      </c>
      <c r="G10222">
        <v>6</v>
      </c>
      <c r="H10222" t="str">
        <f t="shared" si="805"/>
        <v>KD</v>
      </c>
      <c r="I10222" s="2">
        <f t="shared" si="802"/>
        <v>2017</v>
      </c>
      <c r="J10222" s="2">
        <f t="shared" si="803"/>
        <v>9</v>
      </c>
      <c r="K10222" t="str">
        <f t="shared" si="804"/>
        <v>Waterjuffer</v>
      </c>
      <c r="L10222" s="25">
        <f t="shared" si="806"/>
        <v>38.142857142857146</v>
      </c>
    </row>
    <row r="10223" spans="1:12" x14ac:dyDescent="0.25">
      <c r="A10223">
        <v>523</v>
      </c>
      <c r="B10223" t="s">
        <v>88</v>
      </c>
      <c r="C10223" s="1">
        <v>43003.552083333336</v>
      </c>
      <c r="D10223">
        <v>4</v>
      </c>
      <c r="E10223" t="s">
        <v>42</v>
      </c>
      <c r="F10223" t="s">
        <v>43</v>
      </c>
      <c r="G10223">
        <v>37</v>
      </c>
      <c r="H10223" t="str">
        <f t="shared" si="805"/>
        <v>KD</v>
      </c>
      <c r="I10223" s="2">
        <f t="shared" si="802"/>
        <v>2017</v>
      </c>
      <c r="J10223" s="2">
        <f t="shared" si="803"/>
        <v>9</v>
      </c>
      <c r="K10223" t="str">
        <f t="shared" si="804"/>
        <v>Korenbouten</v>
      </c>
      <c r="L10223" s="25">
        <f t="shared" si="806"/>
        <v>38.142857142857146</v>
      </c>
    </row>
    <row r="10224" spans="1:12" x14ac:dyDescent="0.25">
      <c r="A10224">
        <v>523</v>
      </c>
      <c r="B10224" t="s">
        <v>88</v>
      </c>
      <c r="C10224" s="1">
        <v>43003.552083333336</v>
      </c>
      <c r="D10224">
        <v>4</v>
      </c>
      <c r="E10224" t="s">
        <v>14</v>
      </c>
      <c r="F10224" t="s">
        <v>15</v>
      </c>
      <c r="G10224">
        <v>12</v>
      </c>
      <c r="H10224" t="str">
        <f t="shared" si="805"/>
        <v>KD</v>
      </c>
      <c r="I10224" s="2">
        <f t="shared" si="802"/>
        <v>2017</v>
      </c>
      <c r="J10224" s="2">
        <f t="shared" si="803"/>
        <v>9</v>
      </c>
      <c r="K10224" t="str">
        <f t="shared" si="804"/>
        <v>Waterjuffer</v>
      </c>
      <c r="L10224" s="25">
        <f t="shared" si="806"/>
        <v>38.142857142857146</v>
      </c>
    </row>
    <row r="10225" spans="1:12" x14ac:dyDescent="0.25">
      <c r="A10225">
        <v>523</v>
      </c>
      <c r="B10225" t="s">
        <v>88</v>
      </c>
      <c r="C10225" s="1">
        <v>43223.576388888891</v>
      </c>
      <c r="D10225">
        <v>4</v>
      </c>
      <c r="E10225" t="s">
        <v>28</v>
      </c>
      <c r="F10225" t="s">
        <v>29</v>
      </c>
      <c r="G10225">
        <v>3</v>
      </c>
      <c r="H10225" t="str">
        <f t="shared" si="805"/>
        <v>KD</v>
      </c>
      <c r="I10225" s="2">
        <f t="shared" si="802"/>
        <v>2018</v>
      </c>
      <c r="J10225" s="2">
        <f t="shared" si="803"/>
        <v>5</v>
      </c>
      <c r="K10225" t="str">
        <f t="shared" si="804"/>
        <v>Korenbouten</v>
      </c>
      <c r="L10225" s="25">
        <f t="shared" si="806"/>
        <v>17.428571428571427</v>
      </c>
    </row>
    <row r="10226" spans="1:12" x14ac:dyDescent="0.25">
      <c r="A10226">
        <v>523</v>
      </c>
      <c r="B10226" t="s">
        <v>88</v>
      </c>
      <c r="C10226" s="1">
        <v>43223.576388888891</v>
      </c>
      <c r="D10226">
        <v>4</v>
      </c>
      <c r="E10226" t="s">
        <v>12</v>
      </c>
      <c r="F10226" t="s">
        <v>13</v>
      </c>
      <c r="G10226">
        <v>5</v>
      </c>
      <c r="H10226" t="str">
        <f t="shared" si="805"/>
        <v>KD</v>
      </c>
      <c r="I10226" s="2">
        <f t="shared" si="802"/>
        <v>2018</v>
      </c>
      <c r="J10226" s="2">
        <f t="shared" si="803"/>
        <v>5</v>
      </c>
      <c r="K10226" t="str">
        <f t="shared" si="804"/>
        <v>Waterjuffer</v>
      </c>
      <c r="L10226" s="25">
        <f t="shared" si="806"/>
        <v>17.428571428571427</v>
      </c>
    </row>
    <row r="10227" spans="1:12" x14ac:dyDescent="0.25">
      <c r="A10227">
        <v>523</v>
      </c>
      <c r="B10227" t="s">
        <v>88</v>
      </c>
      <c r="C10227" s="1">
        <v>43231.555555555555</v>
      </c>
      <c r="D10227">
        <v>4</v>
      </c>
      <c r="E10227" t="s">
        <v>44</v>
      </c>
      <c r="F10227" t="s">
        <v>45</v>
      </c>
      <c r="G10227">
        <v>2</v>
      </c>
      <c r="H10227" t="str">
        <f t="shared" si="805"/>
        <v>KD</v>
      </c>
      <c r="I10227" s="2">
        <f t="shared" ref="I10227:I10290" si="807">YEAR(C10227)</f>
        <v>2018</v>
      </c>
      <c r="J10227" s="2">
        <f t="shared" ref="J10227:J10290" si="808">MONTH(C10227)</f>
        <v>5</v>
      </c>
      <c r="K10227" t="str">
        <f t="shared" ref="K10227:K10290" si="809">VLOOKUP(E10227,$Q$2:$R$100,2,FALSE)</f>
        <v>Korenbouten</v>
      </c>
      <c r="L10227" s="25">
        <f t="shared" si="806"/>
        <v>18.571428571428573</v>
      </c>
    </row>
    <row r="10228" spans="1:12" x14ac:dyDescent="0.25">
      <c r="A10228">
        <v>523</v>
      </c>
      <c r="B10228" t="s">
        <v>88</v>
      </c>
      <c r="C10228" s="1">
        <v>43231.555555555555</v>
      </c>
      <c r="D10228">
        <v>4</v>
      </c>
      <c r="E10228" t="s">
        <v>73</v>
      </c>
      <c r="F10228" t="s">
        <v>74</v>
      </c>
      <c r="G10228">
        <v>3</v>
      </c>
      <c r="H10228" t="str">
        <f t="shared" si="805"/>
        <v>KD</v>
      </c>
      <c r="I10228" s="2">
        <f t="shared" si="807"/>
        <v>2018</v>
      </c>
      <c r="J10228" s="2">
        <f t="shared" si="808"/>
        <v>5</v>
      </c>
      <c r="K10228" t="str">
        <f t="shared" si="809"/>
        <v>Glanslibel</v>
      </c>
      <c r="L10228" s="25">
        <f t="shared" si="806"/>
        <v>18.571428571428573</v>
      </c>
    </row>
    <row r="10229" spans="1:12" x14ac:dyDescent="0.25">
      <c r="A10229">
        <v>523</v>
      </c>
      <c r="B10229" t="s">
        <v>88</v>
      </c>
      <c r="C10229" s="1">
        <v>43231.555555555555</v>
      </c>
      <c r="D10229">
        <v>1</v>
      </c>
      <c r="E10229" t="s">
        <v>44</v>
      </c>
      <c r="F10229" t="s">
        <v>45</v>
      </c>
      <c r="G10229">
        <v>5</v>
      </c>
      <c r="H10229" t="str">
        <f t="shared" si="805"/>
        <v>KD</v>
      </c>
      <c r="I10229" s="2">
        <f t="shared" si="807"/>
        <v>2018</v>
      </c>
      <c r="J10229" s="2">
        <f t="shared" si="808"/>
        <v>5</v>
      </c>
      <c r="K10229" t="str">
        <f t="shared" si="809"/>
        <v>Korenbouten</v>
      </c>
      <c r="L10229" s="25">
        <f t="shared" si="806"/>
        <v>18.571428571428573</v>
      </c>
    </row>
    <row r="10230" spans="1:12" x14ac:dyDescent="0.25">
      <c r="A10230">
        <v>523</v>
      </c>
      <c r="B10230" t="s">
        <v>88</v>
      </c>
      <c r="C10230" s="1">
        <v>43231.555555555555</v>
      </c>
      <c r="D10230">
        <v>1</v>
      </c>
      <c r="E10230" t="s">
        <v>73</v>
      </c>
      <c r="F10230" t="s">
        <v>74</v>
      </c>
      <c r="G10230">
        <v>9</v>
      </c>
      <c r="H10230" t="str">
        <f t="shared" si="805"/>
        <v>KD</v>
      </c>
      <c r="I10230" s="2">
        <f t="shared" si="807"/>
        <v>2018</v>
      </c>
      <c r="J10230" s="2">
        <f t="shared" si="808"/>
        <v>5</v>
      </c>
      <c r="K10230" t="str">
        <f t="shared" si="809"/>
        <v>Glanslibel</v>
      </c>
      <c r="L10230" s="25">
        <f t="shared" si="806"/>
        <v>18.571428571428573</v>
      </c>
    </row>
    <row r="10231" spans="1:12" x14ac:dyDescent="0.25">
      <c r="A10231">
        <v>523</v>
      </c>
      <c r="B10231" t="s">
        <v>88</v>
      </c>
      <c r="C10231" s="1">
        <v>43231.555555555555</v>
      </c>
      <c r="D10231">
        <v>4</v>
      </c>
      <c r="E10231" t="s">
        <v>16</v>
      </c>
      <c r="F10231" t="s">
        <v>17</v>
      </c>
      <c r="G10231">
        <v>2</v>
      </c>
      <c r="H10231" t="str">
        <f t="shared" si="805"/>
        <v>KD</v>
      </c>
      <c r="I10231" s="2">
        <f t="shared" si="807"/>
        <v>2018</v>
      </c>
      <c r="J10231" s="2">
        <f t="shared" si="808"/>
        <v>5</v>
      </c>
      <c r="K10231" t="str">
        <f t="shared" si="809"/>
        <v>Waterjuffer</v>
      </c>
      <c r="L10231" s="25">
        <f t="shared" si="806"/>
        <v>18.571428571428573</v>
      </c>
    </row>
    <row r="10232" spans="1:12" x14ac:dyDescent="0.25">
      <c r="A10232">
        <v>523</v>
      </c>
      <c r="B10232" t="s">
        <v>88</v>
      </c>
      <c r="C10232" s="1">
        <v>43231.555555555555</v>
      </c>
      <c r="D10232">
        <v>4</v>
      </c>
      <c r="E10232" t="s">
        <v>12</v>
      </c>
      <c r="F10232" t="s">
        <v>13</v>
      </c>
      <c r="G10232">
        <v>23</v>
      </c>
      <c r="H10232" t="str">
        <f t="shared" si="805"/>
        <v>KD</v>
      </c>
      <c r="I10232" s="2">
        <f t="shared" si="807"/>
        <v>2018</v>
      </c>
      <c r="J10232" s="2">
        <f t="shared" si="808"/>
        <v>5</v>
      </c>
      <c r="K10232" t="str">
        <f t="shared" si="809"/>
        <v>Waterjuffer</v>
      </c>
      <c r="L10232" s="25">
        <f t="shared" si="806"/>
        <v>18.571428571428573</v>
      </c>
    </row>
    <row r="10233" spans="1:12" x14ac:dyDescent="0.25">
      <c r="A10233">
        <v>523</v>
      </c>
      <c r="B10233" t="s">
        <v>88</v>
      </c>
      <c r="C10233" s="1">
        <v>43248.510416666664</v>
      </c>
      <c r="D10233">
        <v>4</v>
      </c>
      <c r="E10233" t="s">
        <v>26</v>
      </c>
      <c r="F10233" t="s">
        <v>27</v>
      </c>
      <c r="G10233">
        <v>2</v>
      </c>
      <c r="H10233" t="str">
        <f t="shared" si="805"/>
        <v>KD</v>
      </c>
      <c r="I10233" s="2">
        <f t="shared" si="807"/>
        <v>2018</v>
      </c>
      <c r="J10233" s="2">
        <f t="shared" si="808"/>
        <v>5</v>
      </c>
      <c r="K10233" t="str">
        <f t="shared" si="809"/>
        <v>Glazenmakers</v>
      </c>
      <c r="L10233" s="25">
        <f t="shared" si="806"/>
        <v>21</v>
      </c>
    </row>
    <row r="10234" spans="1:12" x14ac:dyDescent="0.25">
      <c r="A10234">
        <v>523</v>
      </c>
      <c r="B10234" t="s">
        <v>88</v>
      </c>
      <c r="C10234" s="1">
        <v>43248.510416666664</v>
      </c>
      <c r="D10234">
        <v>4</v>
      </c>
      <c r="E10234" t="s">
        <v>28</v>
      </c>
      <c r="F10234" t="s">
        <v>29</v>
      </c>
      <c r="G10234">
        <v>8</v>
      </c>
      <c r="H10234" t="str">
        <f t="shared" si="805"/>
        <v>KD</v>
      </c>
      <c r="I10234" s="2">
        <f t="shared" si="807"/>
        <v>2018</v>
      </c>
      <c r="J10234" s="2">
        <f t="shared" si="808"/>
        <v>5</v>
      </c>
      <c r="K10234" t="str">
        <f t="shared" si="809"/>
        <v>Korenbouten</v>
      </c>
      <c r="L10234" s="25">
        <f t="shared" si="806"/>
        <v>21</v>
      </c>
    </row>
    <row r="10235" spans="1:12" x14ac:dyDescent="0.25">
      <c r="A10235">
        <v>523</v>
      </c>
      <c r="B10235" t="s">
        <v>88</v>
      </c>
      <c r="C10235" s="1">
        <v>43248.510416666664</v>
      </c>
      <c r="D10235">
        <v>1</v>
      </c>
      <c r="E10235" t="s">
        <v>26</v>
      </c>
      <c r="F10235" t="s">
        <v>27</v>
      </c>
      <c r="G10235">
        <v>8</v>
      </c>
      <c r="H10235" t="str">
        <f t="shared" si="805"/>
        <v>KD</v>
      </c>
      <c r="I10235" s="2">
        <f t="shared" si="807"/>
        <v>2018</v>
      </c>
      <c r="J10235" s="2">
        <f t="shared" si="808"/>
        <v>5</v>
      </c>
      <c r="K10235" t="str">
        <f t="shared" si="809"/>
        <v>Glazenmakers</v>
      </c>
      <c r="L10235" s="25">
        <f t="shared" si="806"/>
        <v>21</v>
      </c>
    </row>
    <row r="10236" spans="1:12" x14ac:dyDescent="0.25">
      <c r="A10236">
        <v>523</v>
      </c>
      <c r="B10236" t="s">
        <v>88</v>
      </c>
      <c r="C10236" s="1">
        <v>43248.510416666664</v>
      </c>
      <c r="D10236">
        <v>4</v>
      </c>
      <c r="E10236" t="s">
        <v>20</v>
      </c>
      <c r="F10236" t="s">
        <v>21</v>
      </c>
      <c r="G10236">
        <v>144</v>
      </c>
      <c r="H10236" t="str">
        <f t="shared" si="805"/>
        <v>KD</v>
      </c>
      <c r="I10236" s="2">
        <f t="shared" si="807"/>
        <v>2018</v>
      </c>
      <c r="J10236" s="2">
        <f t="shared" si="808"/>
        <v>5</v>
      </c>
      <c r="K10236" t="str">
        <f t="shared" si="809"/>
        <v>Waterjuffer</v>
      </c>
      <c r="L10236" s="25">
        <f t="shared" si="806"/>
        <v>21</v>
      </c>
    </row>
    <row r="10237" spans="1:12" x14ac:dyDescent="0.25">
      <c r="A10237">
        <v>523</v>
      </c>
      <c r="B10237" t="s">
        <v>88</v>
      </c>
      <c r="C10237" s="1">
        <v>43248.510416666664</v>
      </c>
      <c r="D10237">
        <v>4</v>
      </c>
      <c r="E10237" t="s">
        <v>18</v>
      </c>
      <c r="F10237" t="s">
        <v>19</v>
      </c>
      <c r="G10237">
        <v>8</v>
      </c>
      <c r="H10237" t="str">
        <f t="shared" si="805"/>
        <v>KD</v>
      </c>
      <c r="I10237" s="2">
        <f t="shared" si="807"/>
        <v>2018</v>
      </c>
      <c r="J10237" s="2">
        <f t="shared" si="808"/>
        <v>5</v>
      </c>
      <c r="K10237" t="str">
        <f t="shared" si="809"/>
        <v>Korenbouten</v>
      </c>
      <c r="L10237" s="25">
        <f t="shared" si="806"/>
        <v>21</v>
      </c>
    </row>
    <row r="10238" spans="1:12" x14ac:dyDescent="0.25">
      <c r="A10238">
        <v>523</v>
      </c>
      <c r="B10238" t="s">
        <v>88</v>
      </c>
      <c r="C10238" s="1">
        <v>43248.510416666664</v>
      </c>
      <c r="D10238">
        <v>4</v>
      </c>
      <c r="E10238" t="s">
        <v>22</v>
      </c>
      <c r="F10238" t="s">
        <v>23</v>
      </c>
      <c r="G10238">
        <v>3</v>
      </c>
      <c r="H10238" t="str">
        <f t="shared" si="805"/>
        <v>KD</v>
      </c>
      <c r="I10238" s="2">
        <f t="shared" si="807"/>
        <v>2018</v>
      </c>
      <c r="J10238" s="2">
        <f t="shared" si="808"/>
        <v>5</v>
      </c>
      <c r="K10238" t="str">
        <f t="shared" si="809"/>
        <v>Glazenmakers</v>
      </c>
      <c r="L10238" s="25">
        <f t="shared" si="806"/>
        <v>21</v>
      </c>
    </row>
    <row r="10239" spans="1:12" x14ac:dyDescent="0.25">
      <c r="A10239">
        <v>523</v>
      </c>
      <c r="B10239" t="s">
        <v>88</v>
      </c>
      <c r="C10239" s="1">
        <v>43248.510416666664</v>
      </c>
      <c r="D10239">
        <v>4</v>
      </c>
      <c r="E10239" t="s">
        <v>61</v>
      </c>
      <c r="F10239" t="s">
        <v>62</v>
      </c>
      <c r="G10239">
        <v>8</v>
      </c>
      <c r="H10239" t="str">
        <f t="shared" si="805"/>
        <v>KD</v>
      </c>
      <c r="I10239" s="2">
        <f t="shared" si="807"/>
        <v>2018</v>
      </c>
      <c r="J10239" s="2">
        <f t="shared" si="808"/>
        <v>5</v>
      </c>
      <c r="K10239" t="str">
        <f t="shared" si="809"/>
        <v>Waterjuffer</v>
      </c>
      <c r="L10239" s="25">
        <f t="shared" si="806"/>
        <v>21</v>
      </c>
    </row>
    <row r="10240" spans="1:12" x14ac:dyDescent="0.25">
      <c r="A10240">
        <v>523</v>
      </c>
      <c r="B10240" t="s">
        <v>88</v>
      </c>
      <c r="C10240" s="1">
        <v>43248.510416666664</v>
      </c>
      <c r="D10240">
        <v>4</v>
      </c>
      <c r="E10240" t="s">
        <v>10</v>
      </c>
      <c r="F10240" t="s">
        <v>11</v>
      </c>
      <c r="G10240">
        <v>12</v>
      </c>
      <c r="H10240" t="str">
        <f t="shared" si="805"/>
        <v>KD</v>
      </c>
      <c r="I10240" s="2">
        <f t="shared" si="807"/>
        <v>2018</v>
      </c>
      <c r="J10240" s="2">
        <f t="shared" si="808"/>
        <v>5</v>
      </c>
      <c r="K10240" t="str">
        <f t="shared" si="809"/>
        <v>Waterjuffer</v>
      </c>
      <c r="L10240" s="25">
        <f t="shared" si="806"/>
        <v>21</v>
      </c>
    </row>
    <row r="10241" spans="1:12" x14ac:dyDescent="0.25">
      <c r="A10241">
        <v>523</v>
      </c>
      <c r="B10241" t="s">
        <v>88</v>
      </c>
      <c r="C10241" s="1">
        <v>43248.510416666664</v>
      </c>
      <c r="D10241">
        <v>4</v>
      </c>
      <c r="E10241" t="s">
        <v>44</v>
      </c>
      <c r="F10241" t="s">
        <v>45</v>
      </c>
      <c r="G10241">
        <v>1</v>
      </c>
      <c r="H10241" t="str">
        <f t="shared" si="805"/>
        <v>KD</v>
      </c>
      <c r="I10241" s="2">
        <f t="shared" si="807"/>
        <v>2018</v>
      </c>
      <c r="J10241" s="2">
        <f t="shared" si="808"/>
        <v>5</v>
      </c>
      <c r="K10241" t="str">
        <f t="shared" si="809"/>
        <v>Korenbouten</v>
      </c>
      <c r="L10241" s="25">
        <f t="shared" si="806"/>
        <v>21</v>
      </c>
    </row>
    <row r="10242" spans="1:12" x14ac:dyDescent="0.25">
      <c r="A10242">
        <v>523</v>
      </c>
      <c r="B10242" t="s">
        <v>88</v>
      </c>
      <c r="C10242" s="1">
        <v>43248.510416666664</v>
      </c>
      <c r="D10242">
        <v>4</v>
      </c>
      <c r="E10242" t="s">
        <v>82</v>
      </c>
      <c r="F10242" t="s">
        <v>83</v>
      </c>
      <c r="G10242">
        <v>3</v>
      </c>
      <c r="H10242" t="str">
        <f t="shared" ref="H10242:H10305" si="810">VLOOKUP(A10242,$N$2:$O$51,2,FALSE)</f>
        <v>KD</v>
      </c>
      <c r="I10242" s="2">
        <f t="shared" si="807"/>
        <v>2018</v>
      </c>
      <c r="J10242" s="2">
        <f t="shared" si="808"/>
        <v>5</v>
      </c>
      <c r="K10242" t="str">
        <f t="shared" si="809"/>
        <v>Korenbouten</v>
      </c>
      <c r="L10242" s="25">
        <f t="shared" si="806"/>
        <v>21</v>
      </c>
    </row>
    <row r="10243" spans="1:12" x14ac:dyDescent="0.25">
      <c r="A10243">
        <v>523</v>
      </c>
      <c r="B10243" t="s">
        <v>88</v>
      </c>
      <c r="C10243" s="1">
        <v>43248.510416666664</v>
      </c>
      <c r="D10243">
        <v>4</v>
      </c>
      <c r="E10243" t="s">
        <v>73</v>
      </c>
      <c r="F10243" t="s">
        <v>74</v>
      </c>
      <c r="G10243">
        <v>7</v>
      </c>
      <c r="H10243" t="str">
        <f t="shared" si="810"/>
        <v>KD</v>
      </c>
      <c r="I10243" s="2">
        <f t="shared" si="807"/>
        <v>2018</v>
      </c>
      <c r="J10243" s="2">
        <f t="shared" si="808"/>
        <v>5</v>
      </c>
      <c r="K10243" t="str">
        <f t="shared" si="809"/>
        <v>Glanslibel</v>
      </c>
      <c r="L10243" s="25">
        <f t="shared" ref="L10243:L10306" si="811">(ROUNDDOWN(C10243-DATE(I10243,1,1),0))/7</f>
        <v>21</v>
      </c>
    </row>
    <row r="10244" spans="1:12" x14ac:dyDescent="0.25">
      <c r="A10244">
        <v>523</v>
      </c>
      <c r="B10244" t="s">
        <v>88</v>
      </c>
      <c r="C10244" s="1">
        <v>43248.510416666664</v>
      </c>
      <c r="D10244">
        <v>1</v>
      </c>
      <c r="E10244" t="s">
        <v>28</v>
      </c>
      <c r="F10244" t="s">
        <v>29</v>
      </c>
      <c r="G10244">
        <v>43</v>
      </c>
      <c r="H10244" t="str">
        <f t="shared" si="810"/>
        <v>KD</v>
      </c>
      <c r="I10244" s="2">
        <f t="shared" si="807"/>
        <v>2018</v>
      </c>
      <c r="J10244" s="2">
        <f t="shared" si="808"/>
        <v>5</v>
      </c>
      <c r="K10244" t="str">
        <f t="shared" si="809"/>
        <v>Korenbouten</v>
      </c>
      <c r="L10244" s="25">
        <f t="shared" si="811"/>
        <v>21</v>
      </c>
    </row>
    <row r="10245" spans="1:12" x14ac:dyDescent="0.25">
      <c r="A10245">
        <v>523</v>
      </c>
      <c r="B10245" t="s">
        <v>88</v>
      </c>
      <c r="C10245" s="1">
        <v>43248.510416666664</v>
      </c>
      <c r="D10245">
        <v>4</v>
      </c>
      <c r="E10245" t="s">
        <v>24</v>
      </c>
      <c r="F10245" t="s">
        <v>25</v>
      </c>
      <c r="G10245">
        <v>4</v>
      </c>
      <c r="H10245" t="str">
        <f t="shared" si="810"/>
        <v>KD</v>
      </c>
      <c r="I10245" s="2">
        <f t="shared" si="807"/>
        <v>2018</v>
      </c>
      <c r="J10245" s="2">
        <f t="shared" si="808"/>
        <v>5</v>
      </c>
      <c r="K10245" t="str">
        <f t="shared" si="809"/>
        <v>Glazenmakers</v>
      </c>
      <c r="L10245" s="25">
        <f t="shared" si="811"/>
        <v>21</v>
      </c>
    </row>
    <row r="10246" spans="1:12" x14ac:dyDescent="0.25">
      <c r="A10246">
        <v>523</v>
      </c>
      <c r="B10246" t="s">
        <v>88</v>
      </c>
      <c r="C10246" s="1">
        <v>43248.510416666664</v>
      </c>
      <c r="D10246">
        <v>4</v>
      </c>
      <c r="E10246" t="s">
        <v>12</v>
      </c>
      <c r="F10246" t="s">
        <v>13</v>
      </c>
      <c r="G10246">
        <v>2</v>
      </c>
      <c r="H10246" t="str">
        <f t="shared" si="810"/>
        <v>KD</v>
      </c>
      <c r="I10246" s="2">
        <f t="shared" si="807"/>
        <v>2018</v>
      </c>
      <c r="J10246" s="2">
        <f t="shared" si="808"/>
        <v>5</v>
      </c>
      <c r="K10246" t="str">
        <f t="shared" si="809"/>
        <v>Waterjuffer</v>
      </c>
      <c r="L10246" s="25">
        <f t="shared" si="811"/>
        <v>21</v>
      </c>
    </row>
    <row r="10247" spans="1:12" x14ac:dyDescent="0.25">
      <c r="A10247">
        <v>523</v>
      </c>
      <c r="B10247" t="s">
        <v>88</v>
      </c>
      <c r="C10247" s="1">
        <v>43248.510416666664</v>
      </c>
      <c r="D10247">
        <v>4</v>
      </c>
      <c r="E10247" t="s">
        <v>14</v>
      </c>
      <c r="F10247" t="s">
        <v>15</v>
      </c>
      <c r="G10247">
        <v>18</v>
      </c>
      <c r="H10247" t="str">
        <f t="shared" si="810"/>
        <v>KD</v>
      </c>
      <c r="I10247" s="2">
        <f t="shared" si="807"/>
        <v>2018</v>
      </c>
      <c r="J10247" s="2">
        <f t="shared" si="808"/>
        <v>5</v>
      </c>
      <c r="K10247" t="str">
        <f t="shared" si="809"/>
        <v>Waterjuffer</v>
      </c>
      <c r="L10247" s="25">
        <f t="shared" si="811"/>
        <v>21</v>
      </c>
    </row>
    <row r="10248" spans="1:12" x14ac:dyDescent="0.25">
      <c r="A10248">
        <v>523</v>
      </c>
      <c r="B10248" t="s">
        <v>88</v>
      </c>
      <c r="C10248" s="1">
        <v>43248.510416666664</v>
      </c>
      <c r="D10248">
        <v>4</v>
      </c>
      <c r="E10248" t="s">
        <v>16</v>
      </c>
      <c r="F10248" t="s">
        <v>17</v>
      </c>
      <c r="G10248">
        <v>153</v>
      </c>
      <c r="H10248" t="str">
        <f t="shared" si="810"/>
        <v>KD</v>
      </c>
      <c r="I10248" s="2">
        <f t="shared" si="807"/>
        <v>2018</v>
      </c>
      <c r="J10248" s="2">
        <f t="shared" si="808"/>
        <v>5</v>
      </c>
      <c r="K10248" t="str">
        <f t="shared" si="809"/>
        <v>Waterjuffer</v>
      </c>
      <c r="L10248" s="25">
        <f t="shared" si="811"/>
        <v>21</v>
      </c>
    </row>
    <row r="10249" spans="1:12" x14ac:dyDescent="0.25">
      <c r="A10249">
        <v>523</v>
      </c>
      <c r="B10249" t="s">
        <v>88</v>
      </c>
      <c r="C10249" s="1">
        <v>43266.520833333336</v>
      </c>
      <c r="D10249">
        <v>4</v>
      </c>
      <c r="E10249" t="s">
        <v>26</v>
      </c>
      <c r="F10249" t="s">
        <v>27</v>
      </c>
      <c r="G10249">
        <v>4</v>
      </c>
      <c r="H10249" t="str">
        <f t="shared" si="810"/>
        <v>KD</v>
      </c>
      <c r="I10249" s="2">
        <f t="shared" si="807"/>
        <v>2018</v>
      </c>
      <c r="J10249" s="2">
        <f t="shared" si="808"/>
        <v>6</v>
      </c>
      <c r="K10249" t="str">
        <f t="shared" si="809"/>
        <v>Glazenmakers</v>
      </c>
      <c r="L10249" s="25">
        <f t="shared" si="811"/>
        <v>23.571428571428573</v>
      </c>
    </row>
    <row r="10250" spans="1:12" x14ac:dyDescent="0.25">
      <c r="A10250">
        <v>523</v>
      </c>
      <c r="B10250" t="s">
        <v>88</v>
      </c>
      <c r="C10250" s="1">
        <v>43266.520833333336</v>
      </c>
      <c r="D10250">
        <v>4</v>
      </c>
      <c r="E10250" t="s">
        <v>73</v>
      </c>
      <c r="F10250" t="s">
        <v>74</v>
      </c>
      <c r="G10250">
        <v>1</v>
      </c>
      <c r="H10250" t="str">
        <f t="shared" si="810"/>
        <v>KD</v>
      </c>
      <c r="I10250" s="2">
        <f t="shared" si="807"/>
        <v>2018</v>
      </c>
      <c r="J10250" s="2">
        <f t="shared" si="808"/>
        <v>6</v>
      </c>
      <c r="K10250" t="str">
        <f t="shared" si="809"/>
        <v>Glanslibel</v>
      </c>
      <c r="L10250" s="25">
        <f t="shared" si="811"/>
        <v>23.571428571428573</v>
      </c>
    </row>
    <row r="10251" spans="1:12" x14ac:dyDescent="0.25">
      <c r="A10251">
        <v>523</v>
      </c>
      <c r="B10251" t="s">
        <v>88</v>
      </c>
      <c r="C10251" s="1">
        <v>43266.520833333336</v>
      </c>
      <c r="D10251">
        <v>4</v>
      </c>
      <c r="E10251" t="s">
        <v>28</v>
      </c>
      <c r="F10251" t="s">
        <v>29</v>
      </c>
      <c r="G10251">
        <v>4</v>
      </c>
      <c r="H10251" t="str">
        <f t="shared" si="810"/>
        <v>KD</v>
      </c>
      <c r="I10251" s="2">
        <f t="shared" si="807"/>
        <v>2018</v>
      </c>
      <c r="J10251" s="2">
        <f t="shared" si="808"/>
        <v>6</v>
      </c>
      <c r="K10251" t="str">
        <f t="shared" si="809"/>
        <v>Korenbouten</v>
      </c>
      <c r="L10251" s="25">
        <f t="shared" si="811"/>
        <v>23.571428571428573</v>
      </c>
    </row>
    <row r="10252" spans="1:12" x14ac:dyDescent="0.25">
      <c r="A10252">
        <v>523</v>
      </c>
      <c r="B10252" t="s">
        <v>88</v>
      </c>
      <c r="C10252" s="1">
        <v>43266.520833333336</v>
      </c>
      <c r="D10252">
        <v>4</v>
      </c>
      <c r="E10252" t="s">
        <v>48</v>
      </c>
      <c r="F10252" t="s">
        <v>49</v>
      </c>
      <c r="G10252">
        <v>2</v>
      </c>
      <c r="H10252" t="str">
        <f t="shared" si="810"/>
        <v>KD</v>
      </c>
      <c r="I10252" s="2">
        <f t="shared" si="807"/>
        <v>2018</v>
      </c>
      <c r="J10252" s="2">
        <f t="shared" si="808"/>
        <v>6</v>
      </c>
      <c r="K10252" t="str">
        <f t="shared" si="809"/>
        <v>Glazenmakers</v>
      </c>
      <c r="L10252" s="25">
        <f t="shared" si="811"/>
        <v>23.571428571428573</v>
      </c>
    </row>
    <row r="10253" spans="1:12" x14ac:dyDescent="0.25">
      <c r="A10253">
        <v>523</v>
      </c>
      <c r="B10253" t="s">
        <v>88</v>
      </c>
      <c r="C10253" s="1">
        <v>43266.520833333336</v>
      </c>
      <c r="D10253">
        <v>1</v>
      </c>
      <c r="E10253" t="s">
        <v>26</v>
      </c>
      <c r="F10253" t="s">
        <v>27</v>
      </c>
      <c r="G10253">
        <v>11</v>
      </c>
      <c r="H10253" t="str">
        <f t="shared" si="810"/>
        <v>KD</v>
      </c>
      <c r="I10253" s="2">
        <f t="shared" si="807"/>
        <v>2018</v>
      </c>
      <c r="J10253" s="2">
        <f t="shared" si="808"/>
        <v>6</v>
      </c>
      <c r="K10253" t="str">
        <f t="shared" si="809"/>
        <v>Glazenmakers</v>
      </c>
      <c r="L10253" s="25">
        <f t="shared" si="811"/>
        <v>23.571428571428573</v>
      </c>
    </row>
    <row r="10254" spans="1:12" x14ac:dyDescent="0.25">
      <c r="A10254">
        <v>523</v>
      </c>
      <c r="B10254" t="s">
        <v>88</v>
      </c>
      <c r="C10254" s="1">
        <v>43266.520833333336</v>
      </c>
      <c r="D10254">
        <v>1</v>
      </c>
      <c r="E10254" t="s">
        <v>73</v>
      </c>
      <c r="F10254" t="s">
        <v>74</v>
      </c>
      <c r="G10254">
        <v>6</v>
      </c>
      <c r="H10254" t="str">
        <f t="shared" si="810"/>
        <v>KD</v>
      </c>
      <c r="I10254" s="2">
        <f t="shared" si="807"/>
        <v>2018</v>
      </c>
      <c r="J10254" s="2">
        <f t="shared" si="808"/>
        <v>6</v>
      </c>
      <c r="K10254" t="str">
        <f t="shared" si="809"/>
        <v>Glanslibel</v>
      </c>
      <c r="L10254" s="25">
        <f t="shared" si="811"/>
        <v>23.571428571428573</v>
      </c>
    </row>
    <row r="10255" spans="1:12" x14ac:dyDescent="0.25">
      <c r="A10255">
        <v>523</v>
      </c>
      <c r="B10255" t="s">
        <v>88</v>
      </c>
      <c r="C10255" s="1">
        <v>43266.520833333336</v>
      </c>
      <c r="D10255">
        <v>1</v>
      </c>
      <c r="E10255" t="s">
        <v>28</v>
      </c>
      <c r="F10255" t="s">
        <v>29</v>
      </c>
      <c r="G10255">
        <v>18</v>
      </c>
      <c r="H10255" t="str">
        <f t="shared" si="810"/>
        <v>KD</v>
      </c>
      <c r="I10255" s="2">
        <f t="shared" si="807"/>
        <v>2018</v>
      </c>
      <c r="J10255" s="2">
        <f t="shared" si="808"/>
        <v>6</v>
      </c>
      <c r="K10255" t="str">
        <f t="shared" si="809"/>
        <v>Korenbouten</v>
      </c>
      <c r="L10255" s="25">
        <f t="shared" si="811"/>
        <v>23.571428571428573</v>
      </c>
    </row>
    <row r="10256" spans="1:12" x14ac:dyDescent="0.25">
      <c r="A10256">
        <v>523</v>
      </c>
      <c r="B10256" t="s">
        <v>88</v>
      </c>
      <c r="C10256" s="1">
        <v>43266.520833333336</v>
      </c>
      <c r="D10256">
        <v>1</v>
      </c>
      <c r="E10256" t="s">
        <v>48</v>
      </c>
      <c r="F10256" t="s">
        <v>49</v>
      </c>
      <c r="G10256">
        <v>3</v>
      </c>
      <c r="H10256" t="str">
        <f t="shared" si="810"/>
        <v>KD</v>
      </c>
      <c r="I10256" s="2">
        <f t="shared" si="807"/>
        <v>2018</v>
      </c>
      <c r="J10256" s="2">
        <f t="shared" si="808"/>
        <v>6</v>
      </c>
      <c r="K10256" t="str">
        <f t="shared" si="809"/>
        <v>Glazenmakers</v>
      </c>
      <c r="L10256" s="25">
        <f t="shared" si="811"/>
        <v>23.571428571428573</v>
      </c>
    </row>
    <row r="10257" spans="1:12" x14ac:dyDescent="0.25">
      <c r="A10257">
        <v>523</v>
      </c>
      <c r="B10257" t="s">
        <v>88</v>
      </c>
      <c r="C10257" s="1">
        <v>43266.520833333336</v>
      </c>
      <c r="D10257">
        <v>4</v>
      </c>
      <c r="E10257" t="s">
        <v>20</v>
      </c>
      <c r="F10257" t="s">
        <v>21</v>
      </c>
      <c r="G10257">
        <v>176</v>
      </c>
      <c r="H10257" t="str">
        <f t="shared" si="810"/>
        <v>KD</v>
      </c>
      <c r="I10257" s="2">
        <f t="shared" si="807"/>
        <v>2018</v>
      </c>
      <c r="J10257" s="2">
        <f t="shared" si="808"/>
        <v>6</v>
      </c>
      <c r="K10257" t="str">
        <f t="shared" si="809"/>
        <v>Waterjuffer</v>
      </c>
      <c r="L10257" s="25">
        <f t="shared" si="811"/>
        <v>23.571428571428573</v>
      </c>
    </row>
    <row r="10258" spans="1:12" x14ac:dyDescent="0.25">
      <c r="A10258">
        <v>523</v>
      </c>
      <c r="B10258" t="s">
        <v>88</v>
      </c>
      <c r="C10258" s="1">
        <v>43266.520833333336</v>
      </c>
      <c r="D10258">
        <v>4</v>
      </c>
      <c r="E10258" t="s">
        <v>18</v>
      </c>
      <c r="F10258" t="s">
        <v>19</v>
      </c>
      <c r="G10258">
        <v>6</v>
      </c>
      <c r="H10258" t="str">
        <f t="shared" si="810"/>
        <v>KD</v>
      </c>
      <c r="I10258" s="2">
        <f t="shared" si="807"/>
        <v>2018</v>
      </c>
      <c r="J10258" s="2">
        <f t="shared" si="808"/>
        <v>6</v>
      </c>
      <c r="K10258" t="str">
        <f t="shared" si="809"/>
        <v>Korenbouten</v>
      </c>
      <c r="L10258" s="25">
        <f t="shared" si="811"/>
        <v>23.571428571428573</v>
      </c>
    </row>
    <row r="10259" spans="1:12" x14ac:dyDescent="0.25">
      <c r="A10259">
        <v>523</v>
      </c>
      <c r="B10259" t="s">
        <v>88</v>
      </c>
      <c r="C10259" s="1">
        <v>43266.520833333336</v>
      </c>
      <c r="D10259">
        <v>4</v>
      </c>
      <c r="E10259" t="s">
        <v>61</v>
      </c>
      <c r="F10259" t="s">
        <v>62</v>
      </c>
      <c r="G10259">
        <v>14</v>
      </c>
      <c r="H10259" t="str">
        <f t="shared" si="810"/>
        <v>KD</v>
      </c>
      <c r="I10259" s="2">
        <f t="shared" si="807"/>
        <v>2018</v>
      </c>
      <c r="J10259" s="2">
        <f t="shared" si="808"/>
        <v>6</v>
      </c>
      <c r="K10259" t="str">
        <f t="shared" si="809"/>
        <v>Waterjuffer</v>
      </c>
      <c r="L10259" s="25">
        <f t="shared" si="811"/>
        <v>23.571428571428573</v>
      </c>
    </row>
    <row r="10260" spans="1:12" x14ac:dyDescent="0.25">
      <c r="A10260">
        <v>523</v>
      </c>
      <c r="B10260" t="s">
        <v>88</v>
      </c>
      <c r="C10260" s="1">
        <v>43266.520833333336</v>
      </c>
      <c r="D10260">
        <v>4</v>
      </c>
      <c r="E10260" t="s">
        <v>10</v>
      </c>
      <c r="F10260" t="s">
        <v>11</v>
      </c>
      <c r="G10260">
        <v>53</v>
      </c>
      <c r="H10260" t="str">
        <f t="shared" si="810"/>
        <v>KD</v>
      </c>
      <c r="I10260" s="2">
        <f t="shared" si="807"/>
        <v>2018</v>
      </c>
      <c r="J10260" s="2">
        <f t="shared" si="808"/>
        <v>6</v>
      </c>
      <c r="K10260" t="str">
        <f t="shared" si="809"/>
        <v>Waterjuffer</v>
      </c>
      <c r="L10260" s="25">
        <f t="shared" si="811"/>
        <v>23.571428571428573</v>
      </c>
    </row>
    <row r="10261" spans="1:12" x14ac:dyDescent="0.25">
      <c r="A10261">
        <v>523</v>
      </c>
      <c r="B10261" t="s">
        <v>88</v>
      </c>
      <c r="C10261" s="1">
        <v>43266.520833333336</v>
      </c>
      <c r="D10261">
        <v>4</v>
      </c>
      <c r="E10261" t="s">
        <v>36</v>
      </c>
      <c r="F10261" t="s">
        <v>37</v>
      </c>
      <c r="G10261">
        <v>2</v>
      </c>
      <c r="H10261" t="str">
        <f t="shared" si="810"/>
        <v>KD</v>
      </c>
      <c r="I10261" s="2">
        <f t="shared" si="807"/>
        <v>2018</v>
      </c>
      <c r="J10261" s="2">
        <f t="shared" si="808"/>
        <v>6</v>
      </c>
      <c r="K10261" t="str">
        <f t="shared" si="809"/>
        <v>Glazenmakers</v>
      </c>
      <c r="L10261" s="25">
        <f t="shared" si="811"/>
        <v>23.571428571428573</v>
      </c>
    </row>
    <row r="10262" spans="1:12" x14ac:dyDescent="0.25">
      <c r="A10262">
        <v>523</v>
      </c>
      <c r="B10262" t="s">
        <v>88</v>
      </c>
      <c r="C10262" s="1">
        <v>43266.520833333336</v>
      </c>
      <c r="D10262">
        <v>4</v>
      </c>
      <c r="E10262" t="s">
        <v>82</v>
      </c>
      <c r="F10262" t="s">
        <v>83</v>
      </c>
      <c r="G10262">
        <v>1</v>
      </c>
      <c r="H10262" t="str">
        <f t="shared" si="810"/>
        <v>KD</v>
      </c>
      <c r="I10262" s="2">
        <f t="shared" si="807"/>
        <v>2018</v>
      </c>
      <c r="J10262" s="2">
        <f t="shared" si="808"/>
        <v>6</v>
      </c>
      <c r="K10262" t="str">
        <f t="shared" si="809"/>
        <v>Korenbouten</v>
      </c>
      <c r="L10262" s="25">
        <f t="shared" si="811"/>
        <v>23.571428571428573</v>
      </c>
    </row>
    <row r="10263" spans="1:12" x14ac:dyDescent="0.25">
      <c r="A10263">
        <v>523</v>
      </c>
      <c r="B10263" t="s">
        <v>88</v>
      </c>
      <c r="C10263" s="1">
        <v>43266.520833333336</v>
      </c>
      <c r="D10263">
        <v>4</v>
      </c>
      <c r="E10263" t="s">
        <v>16</v>
      </c>
      <c r="F10263" t="s">
        <v>17</v>
      </c>
      <c r="G10263">
        <v>43</v>
      </c>
      <c r="H10263" t="str">
        <f t="shared" si="810"/>
        <v>KD</v>
      </c>
      <c r="I10263" s="2">
        <f t="shared" si="807"/>
        <v>2018</v>
      </c>
      <c r="J10263" s="2">
        <f t="shared" si="808"/>
        <v>6</v>
      </c>
      <c r="K10263" t="str">
        <f t="shared" si="809"/>
        <v>Waterjuffer</v>
      </c>
      <c r="L10263" s="25">
        <f t="shared" si="811"/>
        <v>23.571428571428573</v>
      </c>
    </row>
    <row r="10264" spans="1:12" x14ac:dyDescent="0.25">
      <c r="A10264">
        <v>523</v>
      </c>
      <c r="B10264" t="s">
        <v>88</v>
      </c>
      <c r="C10264" s="1">
        <v>43266.520833333336</v>
      </c>
      <c r="D10264">
        <v>4</v>
      </c>
      <c r="E10264" t="s">
        <v>12</v>
      </c>
      <c r="F10264" t="s">
        <v>13</v>
      </c>
      <c r="G10264">
        <v>1</v>
      </c>
      <c r="H10264" t="str">
        <f t="shared" si="810"/>
        <v>KD</v>
      </c>
      <c r="I10264" s="2">
        <f t="shared" si="807"/>
        <v>2018</v>
      </c>
      <c r="J10264" s="2">
        <f t="shared" si="808"/>
        <v>6</v>
      </c>
      <c r="K10264" t="str">
        <f t="shared" si="809"/>
        <v>Waterjuffer</v>
      </c>
      <c r="L10264" s="25">
        <f t="shared" si="811"/>
        <v>23.571428571428573</v>
      </c>
    </row>
    <row r="10265" spans="1:12" x14ac:dyDescent="0.25">
      <c r="A10265">
        <v>523</v>
      </c>
      <c r="B10265" t="s">
        <v>88</v>
      </c>
      <c r="C10265" s="1">
        <v>43266.520833333336</v>
      </c>
      <c r="D10265">
        <v>4</v>
      </c>
      <c r="E10265" t="s">
        <v>14</v>
      </c>
      <c r="F10265" t="s">
        <v>15</v>
      </c>
      <c r="G10265">
        <v>27</v>
      </c>
      <c r="H10265" t="str">
        <f t="shared" si="810"/>
        <v>KD</v>
      </c>
      <c r="I10265" s="2">
        <f t="shared" si="807"/>
        <v>2018</v>
      </c>
      <c r="J10265" s="2">
        <f t="shared" si="808"/>
        <v>6</v>
      </c>
      <c r="K10265" t="str">
        <f t="shared" si="809"/>
        <v>Waterjuffer</v>
      </c>
      <c r="L10265" s="25">
        <f t="shared" si="811"/>
        <v>23.571428571428573</v>
      </c>
    </row>
    <row r="10266" spans="1:12" x14ac:dyDescent="0.25">
      <c r="A10266">
        <v>523</v>
      </c>
      <c r="B10266" t="s">
        <v>88</v>
      </c>
      <c r="C10266" s="1">
        <v>43266.520833333336</v>
      </c>
      <c r="D10266">
        <v>4</v>
      </c>
      <c r="E10266" t="s">
        <v>77</v>
      </c>
      <c r="F10266" t="s">
        <v>78</v>
      </c>
      <c r="G10266">
        <v>1</v>
      </c>
      <c r="H10266" t="str">
        <f t="shared" si="810"/>
        <v>KD</v>
      </c>
      <c r="I10266" s="2">
        <f t="shared" si="807"/>
        <v>2018</v>
      </c>
      <c r="J10266" s="2">
        <f t="shared" si="808"/>
        <v>6</v>
      </c>
      <c r="K10266" t="str">
        <f t="shared" si="809"/>
        <v>Korenbouten</v>
      </c>
      <c r="L10266" s="25">
        <f t="shared" si="811"/>
        <v>23.571428571428573</v>
      </c>
    </row>
    <row r="10267" spans="1:12" x14ac:dyDescent="0.25">
      <c r="A10267">
        <v>523</v>
      </c>
      <c r="B10267" t="s">
        <v>88</v>
      </c>
      <c r="C10267" s="1">
        <v>43266.520833333336</v>
      </c>
      <c r="D10267">
        <v>4</v>
      </c>
      <c r="E10267" t="s">
        <v>52</v>
      </c>
      <c r="F10267" t="s">
        <v>53</v>
      </c>
      <c r="G10267">
        <v>3</v>
      </c>
      <c r="H10267" t="str">
        <f t="shared" si="810"/>
        <v>KD</v>
      </c>
      <c r="I10267" s="2">
        <f t="shared" si="807"/>
        <v>2018</v>
      </c>
      <c r="J10267" s="2">
        <f t="shared" si="808"/>
        <v>6</v>
      </c>
      <c r="K10267" t="str">
        <f t="shared" si="809"/>
        <v>Korenbouten</v>
      </c>
      <c r="L10267" s="25">
        <f t="shared" si="811"/>
        <v>23.571428571428573</v>
      </c>
    </row>
    <row r="10268" spans="1:12" x14ac:dyDescent="0.25">
      <c r="A10268">
        <v>523</v>
      </c>
      <c r="B10268" t="s">
        <v>88</v>
      </c>
      <c r="C10268" s="1">
        <v>43279.576388888891</v>
      </c>
      <c r="D10268">
        <v>4</v>
      </c>
      <c r="E10268" t="s">
        <v>18</v>
      </c>
      <c r="F10268" t="s">
        <v>19</v>
      </c>
      <c r="G10268">
        <v>3</v>
      </c>
      <c r="H10268" t="str">
        <f t="shared" si="810"/>
        <v>KD</v>
      </c>
      <c r="I10268" s="2">
        <f t="shared" si="807"/>
        <v>2018</v>
      </c>
      <c r="J10268" s="2">
        <f t="shared" si="808"/>
        <v>6</v>
      </c>
      <c r="K10268" t="str">
        <f t="shared" si="809"/>
        <v>Korenbouten</v>
      </c>
      <c r="L10268" s="25">
        <f t="shared" si="811"/>
        <v>25.428571428571427</v>
      </c>
    </row>
    <row r="10269" spans="1:12" x14ac:dyDescent="0.25">
      <c r="A10269">
        <v>523</v>
      </c>
      <c r="B10269" t="s">
        <v>88</v>
      </c>
      <c r="C10269" s="1">
        <v>43279.576388888891</v>
      </c>
      <c r="D10269">
        <v>4</v>
      </c>
      <c r="E10269" t="s">
        <v>26</v>
      </c>
      <c r="F10269" t="s">
        <v>27</v>
      </c>
      <c r="G10269">
        <v>4</v>
      </c>
      <c r="H10269" t="str">
        <f t="shared" si="810"/>
        <v>KD</v>
      </c>
      <c r="I10269" s="2">
        <f t="shared" si="807"/>
        <v>2018</v>
      </c>
      <c r="J10269" s="2">
        <f t="shared" si="808"/>
        <v>6</v>
      </c>
      <c r="K10269" t="str">
        <f t="shared" si="809"/>
        <v>Glazenmakers</v>
      </c>
      <c r="L10269" s="25">
        <f t="shared" si="811"/>
        <v>25.428571428571427</v>
      </c>
    </row>
    <row r="10270" spans="1:12" x14ac:dyDescent="0.25">
      <c r="A10270">
        <v>523</v>
      </c>
      <c r="B10270" t="s">
        <v>88</v>
      </c>
      <c r="C10270" s="1">
        <v>43279.576388888891</v>
      </c>
      <c r="D10270">
        <v>4</v>
      </c>
      <c r="E10270" t="s">
        <v>52</v>
      </c>
      <c r="F10270" t="s">
        <v>53</v>
      </c>
      <c r="G10270">
        <v>1</v>
      </c>
      <c r="H10270" t="str">
        <f t="shared" si="810"/>
        <v>KD</v>
      </c>
      <c r="I10270" s="2">
        <f t="shared" si="807"/>
        <v>2018</v>
      </c>
      <c r="J10270" s="2">
        <f t="shared" si="808"/>
        <v>6</v>
      </c>
      <c r="K10270" t="str">
        <f t="shared" si="809"/>
        <v>Korenbouten</v>
      </c>
      <c r="L10270" s="25">
        <f t="shared" si="811"/>
        <v>25.428571428571427</v>
      </c>
    </row>
    <row r="10271" spans="1:12" x14ac:dyDescent="0.25">
      <c r="A10271">
        <v>523</v>
      </c>
      <c r="B10271" t="s">
        <v>88</v>
      </c>
      <c r="C10271" s="1">
        <v>43279.576388888891</v>
      </c>
      <c r="D10271">
        <v>1</v>
      </c>
      <c r="E10271" t="s">
        <v>18</v>
      </c>
      <c r="F10271" t="s">
        <v>19</v>
      </c>
      <c r="G10271">
        <v>13</v>
      </c>
      <c r="H10271" t="str">
        <f t="shared" si="810"/>
        <v>KD</v>
      </c>
      <c r="I10271" s="2">
        <f t="shared" si="807"/>
        <v>2018</v>
      </c>
      <c r="J10271" s="2">
        <f t="shared" si="808"/>
        <v>6</v>
      </c>
      <c r="K10271" t="str">
        <f t="shared" si="809"/>
        <v>Korenbouten</v>
      </c>
      <c r="L10271" s="25">
        <f t="shared" si="811"/>
        <v>25.428571428571427</v>
      </c>
    </row>
    <row r="10272" spans="1:12" x14ac:dyDescent="0.25">
      <c r="A10272">
        <v>523</v>
      </c>
      <c r="B10272" t="s">
        <v>88</v>
      </c>
      <c r="C10272" s="1">
        <v>43279.576388888891</v>
      </c>
      <c r="D10272">
        <v>1</v>
      </c>
      <c r="E10272" t="s">
        <v>26</v>
      </c>
      <c r="F10272" t="s">
        <v>27</v>
      </c>
      <c r="G10272">
        <v>10</v>
      </c>
      <c r="H10272" t="str">
        <f t="shared" si="810"/>
        <v>KD</v>
      </c>
      <c r="I10272" s="2">
        <f t="shared" si="807"/>
        <v>2018</v>
      </c>
      <c r="J10272" s="2">
        <f t="shared" si="808"/>
        <v>6</v>
      </c>
      <c r="K10272" t="str">
        <f t="shared" si="809"/>
        <v>Glazenmakers</v>
      </c>
      <c r="L10272" s="25">
        <f t="shared" si="811"/>
        <v>25.428571428571427</v>
      </c>
    </row>
    <row r="10273" spans="1:12" x14ac:dyDescent="0.25">
      <c r="A10273">
        <v>523</v>
      </c>
      <c r="B10273" t="s">
        <v>88</v>
      </c>
      <c r="C10273" s="1">
        <v>43279.576388888891</v>
      </c>
      <c r="D10273">
        <v>4</v>
      </c>
      <c r="E10273" t="s">
        <v>20</v>
      </c>
      <c r="F10273" t="s">
        <v>21</v>
      </c>
      <c r="G10273">
        <v>64</v>
      </c>
      <c r="H10273" t="str">
        <f t="shared" si="810"/>
        <v>KD</v>
      </c>
      <c r="I10273" s="2">
        <f t="shared" si="807"/>
        <v>2018</v>
      </c>
      <c r="J10273" s="2">
        <f t="shared" si="808"/>
        <v>6</v>
      </c>
      <c r="K10273" t="str">
        <f t="shared" si="809"/>
        <v>Waterjuffer</v>
      </c>
      <c r="L10273" s="25">
        <f t="shared" si="811"/>
        <v>25.428571428571427</v>
      </c>
    </row>
    <row r="10274" spans="1:12" x14ac:dyDescent="0.25">
      <c r="A10274">
        <v>523</v>
      </c>
      <c r="B10274" t="s">
        <v>88</v>
      </c>
      <c r="C10274" s="1">
        <v>43279.576388888891</v>
      </c>
      <c r="D10274">
        <v>4</v>
      </c>
      <c r="E10274" t="s">
        <v>10</v>
      </c>
      <c r="F10274" t="s">
        <v>11</v>
      </c>
      <c r="G10274">
        <v>76</v>
      </c>
      <c r="H10274" t="str">
        <f t="shared" si="810"/>
        <v>KD</v>
      </c>
      <c r="I10274" s="2">
        <f t="shared" si="807"/>
        <v>2018</v>
      </c>
      <c r="J10274" s="2">
        <f t="shared" si="808"/>
        <v>6</v>
      </c>
      <c r="K10274" t="str">
        <f t="shared" si="809"/>
        <v>Waterjuffer</v>
      </c>
      <c r="L10274" s="25">
        <f t="shared" si="811"/>
        <v>25.428571428571427</v>
      </c>
    </row>
    <row r="10275" spans="1:12" x14ac:dyDescent="0.25">
      <c r="A10275">
        <v>523</v>
      </c>
      <c r="B10275" t="s">
        <v>88</v>
      </c>
      <c r="C10275" s="1">
        <v>43279.576388888891</v>
      </c>
      <c r="D10275">
        <v>4</v>
      </c>
      <c r="E10275" t="s">
        <v>73</v>
      </c>
      <c r="F10275" t="s">
        <v>74</v>
      </c>
      <c r="G10275">
        <v>3</v>
      </c>
      <c r="H10275" t="str">
        <f t="shared" si="810"/>
        <v>KD</v>
      </c>
      <c r="I10275" s="2">
        <f t="shared" si="807"/>
        <v>2018</v>
      </c>
      <c r="J10275" s="2">
        <f t="shared" si="808"/>
        <v>6</v>
      </c>
      <c r="K10275" t="str">
        <f t="shared" si="809"/>
        <v>Glanslibel</v>
      </c>
      <c r="L10275" s="25">
        <f t="shared" si="811"/>
        <v>25.428571428571427</v>
      </c>
    </row>
    <row r="10276" spans="1:12" x14ac:dyDescent="0.25">
      <c r="A10276">
        <v>523</v>
      </c>
      <c r="B10276" t="s">
        <v>88</v>
      </c>
      <c r="C10276" s="1">
        <v>43279.576388888891</v>
      </c>
      <c r="D10276">
        <v>4</v>
      </c>
      <c r="E10276" t="s">
        <v>16</v>
      </c>
      <c r="F10276" t="s">
        <v>17</v>
      </c>
      <c r="G10276">
        <v>6</v>
      </c>
      <c r="H10276" t="str">
        <f t="shared" si="810"/>
        <v>KD</v>
      </c>
      <c r="I10276" s="2">
        <f t="shared" si="807"/>
        <v>2018</v>
      </c>
      <c r="J10276" s="2">
        <f t="shared" si="808"/>
        <v>6</v>
      </c>
      <c r="K10276" t="str">
        <f t="shared" si="809"/>
        <v>Waterjuffer</v>
      </c>
      <c r="L10276" s="25">
        <f t="shared" si="811"/>
        <v>25.428571428571427</v>
      </c>
    </row>
    <row r="10277" spans="1:12" x14ac:dyDescent="0.25">
      <c r="A10277">
        <v>523</v>
      </c>
      <c r="B10277" t="s">
        <v>88</v>
      </c>
      <c r="C10277" s="1">
        <v>43279.576388888891</v>
      </c>
      <c r="D10277">
        <v>4</v>
      </c>
      <c r="E10277" t="s">
        <v>28</v>
      </c>
      <c r="F10277" t="s">
        <v>29</v>
      </c>
      <c r="G10277">
        <v>6</v>
      </c>
      <c r="H10277" t="str">
        <f t="shared" si="810"/>
        <v>KD</v>
      </c>
      <c r="I10277" s="2">
        <f t="shared" si="807"/>
        <v>2018</v>
      </c>
      <c r="J10277" s="2">
        <f t="shared" si="808"/>
        <v>6</v>
      </c>
      <c r="K10277" t="str">
        <f t="shared" si="809"/>
        <v>Korenbouten</v>
      </c>
      <c r="L10277" s="25">
        <f t="shared" si="811"/>
        <v>25.428571428571427</v>
      </c>
    </row>
    <row r="10278" spans="1:12" x14ac:dyDescent="0.25">
      <c r="A10278">
        <v>523</v>
      </c>
      <c r="B10278" t="s">
        <v>88</v>
      </c>
      <c r="C10278" s="1">
        <v>43279.576388888891</v>
      </c>
      <c r="D10278">
        <v>4</v>
      </c>
      <c r="E10278" t="s">
        <v>24</v>
      </c>
      <c r="F10278" t="s">
        <v>25</v>
      </c>
      <c r="G10278">
        <v>1</v>
      </c>
      <c r="H10278" t="str">
        <f t="shared" si="810"/>
        <v>KD</v>
      </c>
      <c r="I10278" s="2">
        <f t="shared" si="807"/>
        <v>2018</v>
      </c>
      <c r="J10278" s="2">
        <f t="shared" si="808"/>
        <v>6</v>
      </c>
      <c r="K10278" t="str">
        <f t="shared" si="809"/>
        <v>Glazenmakers</v>
      </c>
      <c r="L10278" s="25">
        <f t="shared" si="811"/>
        <v>25.428571428571427</v>
      </c>
    </row>
    <row r="10279" spans="1:12" x14ac:dyDescent="0.25">
      <c r="A10279">
        <v>523</v>
      </c>
      <c r="B10279" t="s">
        <v>88</v>
      </c>
      <c r="C10279" s="1">
        <v>43279.576388888891</v>
      </c>
      <c r="D10279">
        <v>4</v>
      </c>
      <c r="E10279" t="s">
        <v>14</v>
      </c>
      <c r="F10279" t="s">
        <v>15</v>
      </c>
      <c r="G10279">
        <v>14</v>
      </c>
      <c r="H10279" t="str">
        <f t="shared" si="810"/>
        <v>KD</v>
      </c>
      <c r="I10279" s="2">
        <f t="shared" si="807"/>
        <v>2018</v>
      </c>
      <c r="J10279" s="2">
        <f t="shared" si="808"/>
        <v>6</v>
      </c>
      <c r="K10279" t="str">
        <f t="shared" si="809"/>
        <v>Waterjuffer</v>
      </c>
      <c r="L10279" s="25">
        <f t="shared" si="811"/>
        <v>25.428571428571427</v>
      </c>
    </row>
    <row r="10280" spans="1:12" x14ac:dyDescent="0.25">
      <c r="A10280">
        <v>523</v>
      </c>
      <c r="B10280" t="s">
        <v>88</v>
      </c>
      <c r="C10280" s="1">
        <v>43286.517361111109</v>
      </c>
      <c r="D10280">
        <v>4</v>
      </c>
      <c r="E10280" t="s">
        <v>18</v>
      </c>
      <c r="F10280" t="s">
        <v>19</v>
      </c>
      <c r="G10280">
        <v>4</v>
      </c>
      <c r="H10280" t="str">
        <f t="shared" si="810"/>
        <v>KD</v>
      </c>
      <c r="I10280" s="2">
        <f t="shared" si="807"/>
        <v>2018</v>
      </c>
      <c r="J10280" s="2">
        <f t="shared" si="808"/>
        <v>7</v>
      </c>
      <c r="K10280" t="str">
        <f t="shared" si="809"/>
        <v>Korenbouten</v>
      </c>
      <c r="L10280" s="25">
        <f t="shared" si="811"/>
        <v>26.428571428571427</v>
      </c>
    </row>
    <row r="10281" spans="1:12" x14ac:dyDescent="0.25">
      <c r="A10281">
        <v>523</v>
      </c>
      <c r="B10281" t="s">
        <v>88</v>
      </c>
      <c r="C10281" s="1">
        <v>43286.517361111109</v>
      </c>
      <c r="D10281">
        <v>4</v>
      </c>
      <c r="E10281" t="s">
        <v>26</v>
      </c>
      <c r="F10281" t="s">
        <v>27</v>
      </c>
      <c r="G10281">
        <v>4</v>
      </c>
      <c r="H10281" t="str">
        <f t="shared" si="810"/>
        <v>KD</v>
      </c>
      <c r="I10281" s="2">
        <f t="shared" si="807"/>
        <v>2018</v>
      </c>
      <c r="J10281" s="2">
        <f t="shared" si="808"/>
        <v>7</v>
      </c>
      <c r="K10281" t="str">
        <f t="shared" si="809"/>
        <v>Glazenmakers</v>
      </c>
      <c r="L10281" s="25">
        <f t="shared" si="811"/>
        <v>26.428571428571427</v>
      </c>
    </row>
    <row r="10282" spans="1:12" x14ac:dyDescent="0.25">
      <c r="A10282">
        <v>523</v>
      </c>
      <c r="B10282" t="s">
        <v>88</v>
      </c>
      <c r="C10282" s="1">
        <v>43286.517361111109</v>
      </c>
      <c r="D10282">
        <v>4</v>
      </c>
      <c r="E10282" t="s">
        <v>28</v>
      </c>
      <c r="F10282" t="s">
        <v>29</v>
      </c>
      <c r="G10282">
        <v>6</v>
      </c>
      <c r="H10282" t="str">
        <f t="shared" si="810"/>
        <v>KD</v>
      </c>
      <c r="I10282" s="2">
        <f t="shared" si="807"/>
        <v>2018</v>
      </c>
      <c r="J10282" s="2">
        <f t="shared" si="808"/>
        <v>7</v>
      </c>
      <c r="K10282" t="str">
        <f t="shared" si="809"/>
        <v>Korenbouten</v>
      </c>
      <c r="L10282" s="25">
        <f t="shared" si="811"/>
        <v>26.428571428571427</v>
      </c>
    </row>
    <row r="10283" spans="1:12" x14ac:dyDescent="0.25">
      <c r="A10283">
        <v>523</v>
      </c>
      <c r="B10283" t="s">
        <v>88</v>
      </c>
      <c r="C10283" s="1">
        <v>43286.517361111109</v>
      </c>
      <c r="D10283">
        <v>1</v>
      </c>
      <c r="E10283" t="s">
        <v>18</v>
      </c>
      <c r="F10283" t="s">
        <v>19</v>
      </c>
      <c r="G10283">
        <v>8</v>
      </c>
      <c r="H10283" t="str">
        <f t="shared" si="810"/>
        <v>KD</v>
      </c>
      <c r="I10283" s="2">
        <f t="shared" si="807"/>
        <v>2018</v>
      </c>
      <c r="J10283" s="2">
        <f t="shared" si="808"/>
        <v>7</v>
      </c>
      <c r="K10283" t="str">
        <f t="shared" si="809"/>
        <v>Korenbouten</v>
      </c>
      <c r="L10283" s="25">
        <f t="shared" si="811"/>
        <v>26.428571428571427</v>
      </c>
    </row>
    <row r="10284" spans="1:12" x14ac:dyDescent="0.25">
      <c r="A10284">
        <v>523</v>
      </c>
      <c r="B10284" t="s">
        <v>88</v>
      </c>
      <c r="C10284" s="1">
        <v>43286.517361111109</v>
      </c>
      <c r="D10284">
        <v>1</v>
      </c>
      <c r="E10284" t="s">
        <v>26</v>
      </c>
      <c r="F10284" t="s">
        <v>27</v>
      </c>
      <c r="G10284">
        <v>5</v>
      </c>
      <c r="H10284" t="str">
        <f t="shared" si="810"/>
        <v>KD</v>
      </c>
      <c r="I10284" s="2">
        <f t="shared" si="807"/>
        <v>2018</v>
      </c>
      <c r="J10284" s="2">
        <f t="shared" si="808"/>
        <v>7</v>
      </c>
      <c r="K10284" t="str">
        <f t="shared" si="809"/>
        <v>Glazenmakers</v>
      </c>
      <c r="L10284" s="25">
        <f t="shared" si="811"/>
        <v>26.428571428571427</v>
      </c>
    </row>
    <row r="10285" spans="1:12" x14ac:dyDescent="0.25">
      <c r="A10285">
        <v>523</v>
      </c>
      <c r="B10285" t="s">
        <v>88</v>
      </c>
      <c r="C10285" s="1">
        <v>43286.517361111109</v>
      </c>
      <c r="D10285">
        <v>1</v>
      </c>
      <c r="E10285" t="s">
        <v>28</v>
      </c>
      <c r="F10285" t="s">
        <v>29</v>
      </c>
      <c r="G10285">
        <v>10</v>
      </c>
      <c r="H10285" t="str">
        <f t="shared" si="810"/>
        <v>KD</v>
      </c>
      <c r="I10285" s="2">
        <f t="shared" si="807"/>
        <v>2018</v>
      </c>
      <c r="J10285" s="2">
        <f t="shared" si="808"/>
        <v>7</v>
      </c>
      <c r="K10285" t="str">
        <f t="shared" si="809"/>
        <v>Korenbouten</v>
      </c>
      <c r="L10285" s="25">
        <f t="shared" si="811"/>
        <v>26.428571428571427</v>
      </c>
    </row>
    <row r="10286" spans="1:12" x14ac:dyDescent="0.25">
      <c r="A10286">
        <v>523</v>
      </c>
      <c r="B10286" t="s">
        <v>88</v>
      </c>
      <c r="C10286" s="1">
        <v>43286.517361111109</v>
      </c>
      <c r="D10286">
        <v>4</v>
      </c>
      <c r="E10286" t="s">
        <v>20</v>
      </c>
      <c r="F10286" t="s">
        <v>21</v>
      </c>
      <c r="G10286">
        <v>39</v>
      </c>
      <c r="H10286" t="str">
        <f t="shared" si="810"/>
        <v>KD</v>
      </c>
      <c r="I10286" s="2">
        <f t="shared" si="807"/>
        <v>2018</v>
      </c>
      <c r="J10286" s="2">
        <f t="shared" si="808"/>
        <v>7</v>
      </c>
      <c r="K10286" t="str">
        <f t="shared" si="809"/>
        <v>Waterjuffer</v>
      </c>
      <c r="L10286" s="25">
        <f t="shared" si="811"/>
        <v>26.428571428571427</v>
      </c>
    </row>
    <row r="10287" spans="1:12" x14ac:dyDescent="0.25">
      <c r="A10287">
        <v>523</v>
      </c>
      <c r="B10287" t="s">
        <v>88</v>
      </c>
      <c r="C10287" s="1">
        <v>43286.517361111109</v>
      </c>
      <c r="D10287">
        <v>4</v>
      </c>
      <c r="E10287" t="s">
        <v>32</v>
      </c>
      <c r="F10287" t="s">
        <v>33</v>
      </c>
      <c r="G10287">
        <v>4</v>
      </c>
      <c r="H10287" t="str">
        <f t="shared" si="810"/>
        <v>KD</v>
      </c>
      <c r="I10287" s="2">
        <f t="shared" si="807"/>
        <v>2018</v>
      </c>
      <c r="J10287" s="2">
        <f t="shared" si="808"/>
        <v>7</v>
      </c>
      <c r="K10287" t="str">
        <f t="shared" si="809"/>
        <v>Korenbouten</v>
      </c>
      <c r="L10287" s="25">
        <f t="shared" si="811"/>
        <v>26.428571428571427</v>
      </c>
    </row>
    <row r="10288" spans="1:12" x14ac:dyDescent="0.25">
      <c r="A10288">
        <v>523</v>
      </c>
      <c r="B10288" t="s">
        <v>88</v>
      </c>
      <c r="C10288" s="1">
        <v>43286.517361111109</v>
      </c>
      <c r="D10288">
        <v>4</v>
      </c>
      <c r="E10288" t="s">
        <v>71</v>
      </c>
      <c r="F10288" t="s">
        <v>72</v>
      </c>
      <c r="G10288">
        <v>32</v>
      </c>
      <c r="H10288" t="str">
        <f t="shared" si="810"/>
        <v>KD</v>
      </c>
      <c r="I10288" s="2">
        <f t="shared" si="807"/>
        <v>2018</v>
      </c>
      <c r="J10288" s="2">
        <f t="shared" si="808"/>
        <v>7</v>
      </c>
      <c r="K10288" t="str">
        <f t="shared" si="809"/>
        <v>Waterjuffer</v>
      </c>
      <c r="L10288" s="25">
        <f t="shared" si="811"/>
        <v>26.428571428571427</v>
      </c>
    </row>
    <row r="10289" spans="1:12" x14ac:dyDescent="0.25">
      <c r="A10289">
        <v>523</v>
      </c>
      <c r="B10289" t="s">
        <v>88</v>
      </c>
      <c r="C10289" s="1">
        <v>43286.517361111109</v>
      </c>
      <c r="D10289">
        <v>4</v>
      </c>
      <c r="E10289" t="s">
        <v>10</v>
      </c>
      <c r="F10289" t="s">
        <v>11</v>
      </c>
      <c r="G10289">
        <v>53</v>
      </c>
      <c r="H10289" t="str">
        <f t="shared" si="810"/>
        <v>KD</v>
      </c>
      <c r="I10289" s="2">
        <f t="shared" si="807"/>
        <v>2018</v>
      </c>
      <c r="J10289" s="2">
        <f t="shared" si="808"/>
        <v>7</v>
      </c>
      <c r="K10289" t="str">
        <f t="shared" si="809"/>
        <v>Waterjuffer</v>
      </c>
      <c r="L10289" s="25">
        <f t="shared" si="811"/>
        <v>26.428571428571427</v>
      </c>
    </row>
    <row r="10290" spans="1:12" x14ac:dyDescent="0.25">
      <c r="A10290">
        <v>523</v>
      </c>
      <c r="B10290" t="s">
        <v>88</v>
      </c>
      <c r="C10290" s="1">
        <v>43286.517361111109</v>
      </c>
      <c r="D10290">
        <v>4</v>
      </c>
      <c r="E10290" t="s">
        <v>14</v>
      </c>
      <c r="F10290" t="s">
        <v>15</v>
      </c>
      <c r="G10290">
        <v>18</v>
      </c>
      <c r="H10290" t="str">
        <f t="shared" si="810"/>
        <v>KD</v>
      </c>
      <c r="I10290" s="2">
        <f t="shared" si="807"/>
        <v>2018</v>
      </c>
      <c r="J10290" s="2">
        <f t="shared" si="808"/>
        <v>7</v>
      </c>
      <c r="K10290" t="str">
        <f t="shared" si="809"/>
        <v>Waterjuffer</v>
      </c>
      <c r="L10290" s="25">
        <f t="shared" si="811"/>
        <v>26.428571428571427</v>
      </c>
    </row>
    <row r="10291" spans="1:12" x14ac:dyDescent="0.25">
      <c r="A10291">
        <v>523</v>
      </c>
      <c r="B10291" t="s">
        <v>88</v>
      </c>
      <c r="C10291" s="1">
        <v>43293.583333333336</v>
      </c>
      <c r="D10291">
        <v>4</v>
      </c>
      <c r="E10291" t="s">
        <v>18</v>
      </c>
      <c r="F10291" t="s">
        <v>19</v>
      </c>
      <c r="G10291">
        <v>2</v>
      </c>
      <c r="H10291" t="str">
        <f t="shared" si="810"/>
        <v>KD</v>
      </c>
      <c r="I10291" s="2">
        <f t="shared" ref="I10291:I10354" si="812">YEAR(C10291)</f>
        <v>2018</v>
      </c>
      <c r="J10291" s="2">
        <f t="shared" ref="J10291:J10354" si="813">MONTH(C10291)</f>
        <v>7</v>
      </c>
      <c r="K10291" t="str">
        <f t="shared" ref="K10291:K10354" si="814">VLOOKUP(E10291,$Q$2:$R$100,2,FALSE)</f>
        <v>Korenbouten</v>
      </c>
      <c r="L10291" s="25">
        <f t="shared" si="811"/>
        <v>27.428571428571427</v>
      </c>
    </row>
    <row r="10292" spans="1:12" x14ac:dyDescent="0.25">
      <c r="A10292">
        <v>523</v>
      </c>
      <c r="B10292" t="s">
        <v>88</v>
      </c>
      <c r="C10292" s="1">
        <v>43293.583333333336</v>
      </c>
      <c r="D10292">
        <v>4</v>
      </c>
      <c r="E10292" t="s">
        <v>26</v>
      </c>
      <c r="F10292" t="s">
        <v>27</v>
      </c>
      <c r="G10292">
        <v>3</v>
      </c>
      <c r="H10292" t="str">
        <f t="shared" si="810"/>
        <v>KD</v>
      </c>
      <c r="I10292" s="2">
        <f t="shared" si="812"/>
        <v>2018</v>
      </c>
      <c r="J10292" s="2">
        <f t="shared" si="813"/>
        <v>7</v>
      </c>
      <c r="K10292" t="str">
        <f t="shared" si="814"/>
        <v>Glazenmakers</v>
      </c>
      <c r="L10292" s="25">
        <f t="shared" si="811"/>
        <v>27.428571428571427</v>
      </c>
    </row>
    <row r="10293" spans="1:12" x14ac:dyDescent="0.25">
      <c r="A10293">
        <v>523</v>
      </c>
      <c r="B10293" t="s">
        <v>88</v>
      </c>
      <c r="C10293" s="1">
        <v>43293.583333333336</v>
      </c>
      <c r="D10293">
        <v>4</v>
      </c>
      <c r="E10293" t="s">
        <v>28</v>
      </c>
      <c r="F10293" t="s">
        <v>29</v>
      </c>
      <c r="G10293">
        <v>1</v>
      </c>
      <c r="H10293" t="str">
        <f t="shared" si="810"/>
        <v>KD</v>
      </c>
      <c r="I10293" s="2">
        <f t="shared" si="812"/>
        <v>2018</v>
      </c>
      <c r="J10293" s="2">
        <f t="shared" si="813"/>
        <v>7</v>
      </c>
      <c r="K10293" t="str">
        <f t="shared" si="814"/>
        <v>Korenbouten</v>
      </c>
      <c r="L10293" s="25">
        <f t="shared" si="811"/>
        <v>27.428571428571427</v>
      </c>
    </row>
    <row r="10294" spans="1:12" x14ac:dyDescent="0.25">
      <c r="A10294">
        <v>523</v>
      </c>
      <c r="B10294" t="s">
        <v>88</v>
      </c>
      <c r="C10294" s="1">
        <v>43293.583333333336</v>
      </c>
      <c r="D10294">
        <v>1</v>
      </c>
      <c r="E10294" t="s">
        <v>18</v>
      </c>
      <c r="F10294" t="s">
        <v>19</v>
      </c>
      <c r="G10294">
        <v>8</v>
      </c>
      <c r="H10294" t="str">
        <f t="shared" si="810"/>
        <v>KD</v>
      </c>
      <c r="I10294" s="2">
        <f t="shared" si="812"/>
        <v>2018</v>
      </c>
      <c r="J10294" s="2">
        <f t="shared" si="813"/>
        <v>7</v>
      </c>
      <c r="K10294" t="str">
        <f t="shared" si="814"/>
        <v>Korenbouten</v>
      </c>
      <c r="L10294" s="25">
        <f t="shared" si="811"/>
        <v>27.428571428571427</v>
      </c>
    </row>
    <row r="10295" spans="1:12" x14ac:dyDescent="0.25">
      <c r="A10295">
        <v>523</v>
      </c>
      <c r="B10295" t="s">
        <v>88</v>
      </c>
      <c r="C10295" s="1">
        <v>43293.583333333336</v>
      </c>
      <c r="D10295">
        <v>1</v>
      </c>
      <c r="E10295" t="s">
        <v>26</v>
      </c>
      <c r="F10295" t="s">
        <v>27</v>
      </c>
      <c r="G10295">
        <v>5</v>
      </c>
      <c r="H10295" t="str">
        <f t="shared" si="810"/>
        <v>KD</v>
      </c>
      <c r="I10295" s="2">
        <f t="shared" si="812"/>
        <v>2018</v>
      </c>
      <c r="J10295" s="2">
        <f t="shared" si="813"/>
        <v>7</v>
      </c>
      <c r="K10295" t="str">
        <f t="shared" si="814"/>
        <v>Glazenmakers</v>
      </c>
      <c r="L10295" s="25">
        <f t="shared" si="811"/>
        <v>27.428571428571427</v>
      </c>
    </row>
    <row r="10296" spans="1:12" x14ac:dyDescent="0.25">
      <c r="A10296">
        <v>523</v>
      </c>
      <c r="B10296" t="s">
        <v>88</v>
      </c>
      <c r="C10296" s="1">
        <v>43293.583333333336</v>
      </c>
      <c r="D10296">
        <v>4</v>
      </c>
      <c r="E10296" t="s">
        <v>20</v>
      </c>
      <c r="F10296" t="s">
        <v>21</v>
      </c>
      <c r="G10296">
        <v>6</v>
      </c>
      <c r="H10296" t="str">
        <f t="shared" si="810"/>
        <v>KD</v>
      </c>
      <c r="I10296" s="2">
        <f t="shared" si="812"/>
        <v>2018</v>
      </c>
      <c r="J10296" s="2">
        <f t="shared" si="813"/>
        <v>7</v>
      </c>
      <c r="K10296" t="str">
        <f t="shared" si="814"/>
        <v>Waterjuffer</v>
      </c>
      <c r="L10296" s="25">
        <f t="shared" si="811"/>
        <v>27.428571428571427</v>
      </c>
    </row>
    <row r="10297" spans="1:12" x14ac:dyDescent="0.25">
      <c r="A10297">
        <v>523</v>
      </c>
      <c r="B10297" t="s">
        <v>88</v>
      </c>
      <c r="C10297" s="1">
        <v>43293.583333333336</v>
      </c>
      <c r="D10297">
        <v>4</v>
      </c>
      <c r="E10297" t="s">
        <v>32</v>
      </c>
      <c r="F10297" t="s">
        <v>33</v>
      </c>
      <c r="G10297">
        <v>4</v>
      </c>
      <c r="H10297" t="str">
        <f t="shared" si="810"/>
        <v>KD</v>
      </c>
      <c r="I10297" s="2">
        <f t="shared" si="812"/>
        <v>2018</v>
      </c>
      <c r="J10297" s="2">
        <f t="shared" si="813"/>
        <v>7</v>
      </c>
      <c r="K10297" t="str">
        <f t="shared" si="814"/>
        <v>Korenbouten</v>
      </c>
      <c r="L10297" s="25">
        <f t="shared" si="811"/>
        <v>27.428571428571427</v>
      </c>
    </row>
    <row r="10298" spans="1:12" x14ac:dyDescent="0.25">
      <c r="A10298">
        <v>523</v>
      </c>
      <c r="B10298" t="s">
        <v>88</v>
      </c>
      <c r="C10298" s="1">
        <v>43293.583333333336</v>
      </c>
      <c r="D10298">
        <v>4</v>
      </c>
      <c r="E10298" t="s">
        <v>71</v>
      </c>
      <c r="F10298" t="s">
        <v>72</v>
      </c>
      <c r="G10298">
        <v>49</v>
      </c>
      <c r="H10298" t="str">
        <f t="shared" si="810"/>
        <v>KD</v>
      </c>
      <c r="I10298" s="2">
        <f t="shared" si="812"/>
        <v>2018</v>
      </c>
      <c r="J10298" s="2">
        <f t="shared" si="813"/>
        <v>7</v>
      </c>
      <c r="K10298" t="str">
        <f t="shared" si="814"/>
        <v>Waterjuffer</v>
      </c>
      <c r="L10298" s="25">
        <f t="shared" si="811"/>
        <v>27.428571428571427</v>
      </c>
    </row>
    <row r="10299" spans="1:12" x14ac:dyDescent="0.25">
      <c r="A10299">
        <v>523</v>
      </c>
      <c r="B10299" t="s">
        <v>88</v>
      </c>
      <c r="C10299" s="1">
        <v>43293.583333333336</v>
      </c>
      <c r="D10299">
        <v>4</v>
      </c>
      <c r="E10299" t="s">
        <v>10</v>
      </c>
      <c r="F10299" t="s">
        <v>11</v>
      </c>
      <c r="G10299">
        <v>187</v>
      </c>
      <c r="H10299" t="str">
        <f t="shared" si="810"/>
        <v>KD</v>
      </c>
      <c r="I10299" s="2">
        <f t="shared" si="812"/>
        <v>2018</v>
      </c>
      <c r="J10299" s="2">
        <f t="shared" si="813"/>
        <v>7</v>
      </c>
      <c r="K10299" t="str">
        <f t="shared" si="814"/>
        <v>Waterjuffer</v>
      </c>
      <c r="L10299" s="25">
        <f t="shared" si="811"/>
        <v>27.428571428571427</v>
      </c>
    </row>
    <row r="10300" spans="1:12" x14ac:dyDescent="0.25">
      <c r="A10300">
        <v>523</v>
      </c>
      <c r="B10300" t="s">
        <v>88</v>
      </c>
      <c r="C10300" s="1">
        <v>43293.583333333336</v>
      </c>
      <c r="D10300">
        <v>4</v>
      </c>
      <c r="E10300" t="s">
        <v>14</v>
      </c>
      <c r="F10300" t="s">
        <v>15</v>
      </c>
      <c r="G10300">
        <v>5</v>
      </c>
      <c r="H10300" t="str">
        <f t="shared" si="810"/>
        <v>KD</v>
      </c>
      <c r="I10300" s="2">
        <f t="shared" si="812"/>
        <v>2018</v>
      </c>
      <c r="J10300" s="2">
        <f t="shared" si="813"/>
        <v>7</v>
      </c>
      <c r="K10300" t="str">
        <f t="shared" si="814"/>
        <v>Waterjuffer</v>
      </c>
      <c r="L10300" s="25">
        <f t="shared" si="811"/>
        <v>27.428571428571427</v>
      </c>
    </row>
    <row r="10301" spans="1:12" x14ac:dyDescent="0.25">
      <c r="A10301">
        <v>523</v>
      </c>
      <c r="B10301" t="s">
        <v>88</v>
      </c>
      <c r="C10301" s="1">
        <v>43307.583333333336</v>
      </c>
      <c r="D10301">
        <v>4</v>
      </c>
      <c r="E10301" t="s">
        <v>26</v>
      </c>
      <c r="F10301" t="s">
        <v>27</v>
      </c>
      <c r="G10301">
        <v>3</v>
      </c>
      <c r="H10301" t="str">
        <f t="shared" si="810"/>
        <v>KD</v>
      </c>
      <c r="I10301" s="2">
        <f t="shared" si="812"/>
        <v>2018</v>
      </c>
      <c r="J10301" s="2">
        <f t="shared" si="813"/>
        <v>7</v>
      </c>
      <c r="K10301" t="str">
        <f t="shared" si="814"/>
        <v>Glazenmakers</v>
      </c>
      <c r="L10301" s="25">
        <f t="shared" si="811"/>
        <v>29.428571428571427</v>
      </c>
    </row>
    <row r="10302" spans="1:12" x14ac:dyDescent="0.25">
      <c r="A10302">
        <v>523</v>
      </c>
      <c r="B10302" t="s">
        <v>88</v>
      </c>
      <c r="C10302" s="1">
        <v>43307.583333333336</v>
      </c>
      <c r="D10302">
        <v>1</v>
      </c>
      <c r="E10302" t="s">
        <v>26</v>
      </c>
      <c r="F10302" t="s">
        <v>27</v>
      </c>
      <c r="G10302">
        <v>18</v>
      </c>
      <c r="H10302" t="str">
        <f t="shared" si="810"/>
        <v>KD</v>
      </c>
      <c r="I10302" s="2">
        <f t="shared" si="812"/>
        <v>2018</v>
      </c>
      <c r="J10302" s="2">
        <f t="shared" si="813"/>
        <v>7</v>
      </c>
      <c r="K10302" t="str">
        <f t="shared" si="814"/>
        <v>Glazenmakers</v>
      </c>
      <c r="L10302" s="25">
        <f t="shared" si="811"/>
        <v>29.428571428571427</v>
      </c>
    </row>
    <row r="10303" spans="1:12" x14ac:dyDescent="0.25">
      <c r="A10303">
        <v>523</v>
      </c>
      <c r="B10303" t="s">
        <v>88</v>
      </c>
      <c r="C10303" s="1">
        <v>43307.583333333336</v>
      </c>
      <c r="D10303">
        <v>4</v>
      </c>
      <c r="E10303" t="s">
        <v>20</v>
      </c>
      <c r="F10303" t="s">
        <v>21</v>
      </c>
      <c r="G10303">
        <v>7</v>
      </c>
      <c r="H10303" t="str">
        <f t="shared" si="810"/>
        <v>KD</v>
      </c>
      <c r="I10303" s="2">
        <f t="shared" si="812"/>
        <v>2018</v>
      </c>
      <c r="J10303" s="2">
        <f t="shared" si="813"/>
        <v>7</v>
      </c>
      <c r="K10303" t="str">
        <f t="shared" si="814"/>
        <v>Waterjuffer</v>
      </c>
      <c r="L10303" s="25">
        <f t="shared" si="811"/>
        <v>29.428571428571427</v>
      </c>
    </row>
    <row r="10304" spans="1:12" x14ac:dyDescent="0.25">
      <c r="A10304">
        <v>523</v>
      </c>
      <c r="B10304" t="s">
        <v>88</v>
      </c>
      <c r="C10304" s="1">
        <v>43307.583333333336</v>
      </c>
      <c r="D10304">
        <v>4</v>
      </c>
      <c r="E10304" t="s">
        <v>8</v>
      </c>
      <c r="F10304" t="s">
        <v>9</v>
      </c>
      <c r="G10304">
        <v>1</v>
      </c>
      <c r="H10304" t="str">
        <f t="shared" si="810"/>
        <v>KD</v>
      </c>
      <c r="I10304" s="2">
        <f t="shared" si="812"/>
        <v>2018</v>
      </c>
      <c r="J10304" s="2">
        <f t="shared" si="813"/>
        <v>7</v>
      </c>
      <c r="K10304" t="str">
        <f t="shared" si="814"/>
        <v>Pantserjuffers</v>
      </c>
      <c r="L10304" s="25">
        <f t="shared" si="811"/>
        <v>29.428571428571427</v>
      </c>
    </row>
    <row r="10305" spans="1:12" x14ac:dyDescent="0.25">
      <c r="A10305">
        <v>523</v>
      </c>
      <c r="B10305" t="s">
        <v>88</v>
      </c>
      <c r="C10305" s="1">
        <v>43307.583333333336</v>
      </c>
      <c r="D10305">
        <v>4</v>
      </c>
      <c r="E10305" t="s">
        <v>32</v>
      </c>
      <c r="F10305" t="s">
        <v>33</v>
      </c>
      <c r="G10305">
        <v>2</v>
      </c>
      <c r="H10305" t="str">
        <f t="shared" si="810"/>
        <v>KD</v>
      </c>
      <c r="I10305" s="2">
        <f t="shared" si="812"/>
        <v>2018</v>
      </c>
      <c r="J10305" s="2">
        <f t="shared" si="813"/>
        <v>7</v>
      </c>
      <c r="K10305" t="str">
        <f t="shared" si="814"/>
        <v>Korenbouten</v>
      </c>
      <c r="L10305" s="25">
        <f t="shared" si="811"/>
        <v>29.428571428571427</v>
      </c>
    </row>
    <row r="10306" spans="1:12" x14ac:dyDescent="0.25">
      <c r="A10306">
        <v>523</v>
      </c>
      <c r="B10306" t="s">
        <v>88</v>
      </c>
      <c r="C10306" s="1">
        <v>43307.583333333336</v>
      </c>
      <c r="D10306">
        <v>4</v>
      </c>
      <c r="E10306" t="s">
        <v>18</v>
      </c>
      <c r="F10306" t="s">
        <v>19</v>
      </c>
      <c r="G10306">
        <v>2</v>
      </c>
      <c r="H10306" t="str">
        <f t="shared" ref="H10306:H10369" si="815">VLOOKUP(A10306,$N$2:$O$51,2,FALSE)</f>
        <v>KD</v>
      </c>
      <c r="I10306" s="2">
        <f t="shared" si="812"/>
        <v>2018</v>
      </c>
      <c r="J10306" s="2">
        <f t="shared" si="813"/>
        <v>7</v>
      </c>
      <c r="K10306" t="str">
        <f t="shared" si="814"/>
        <v>Korenbouten</v>
      </c>
      <c r="L10306" s="25">
        <f t="shared" si="811"/>
        <v>29.428571428571427</v>
      </c>
    </row>
    <row r="10307" spans="1:12" x14ac:dyDescent="0.25">
      <c r="A10307">
        <v>523</v>
      </c>
      <c r="B10307" t="s">
        <v>88</v>
      </c>
      <c r="C10307" s="1">
        <v>43307.583333333336</v>
      </c>
      <c r="D10307">
        <v>4</v>
      </c>
      <c r="E10307" t="s">
        <v>71</v>
      </c>
      <c r="F10307" t="s">
        <v>72</v>
      </c>
      <c r="G10307">
        <v>159</v>
      </c>
      <c r="H10307" t="str">
        <f t="shared" si="815"/>
        <v>KD</v>
      </c>
      <c r="I10307" s="2">
        <f t="shared" si="812"/>
        <v>2018</v>
      </c>
      <c r="J10307" s="2">
        <f t="shared" si="813"/>
        <v>7</v>
      </c>
      <c r="K10307" t="str">
        <f t="shared" si="814"/>
        <v>Waterjuffer</v>
      </c>
      <c r="L10307" s="25">
        <f t="shared" ref="L10307:L10370" si="816">(ROUNDDOWN(C10307-DATE(I10307,1,1),0))/7</f>
        <v>29.428571428571427</v>
      </c>
    </row>
    <row r="10308" spans="1:12" x14ac:dyDescent="0.25">
      <c r="A10308">
        <v>523</v>
      </c>
      <c r="B10308" t="s">
        <v>88</v>
      </c>
      <c r="C10308" s="1">
        <v>43307.583333333336</v>
      </c>
      <c r="D10308">
        <v>4</v>
      </c>
      <c r="E10308" t="s">
        <v>10</v>
      </c>
      <c r="F10308" t="s">
        <v>11</v>
      </c>
      <c r="G10308">
        <v>58</v>
      </c>
      <c r="H10308" t="str">
        <f t="shared" si="815"/>
        <v>KD</v>
      </c>
      <c r="I10308" s="2">
        <f t="shared" si="812"/>
        <v>2018</v>
      </c>
      <c r="J10308" s="2">
        <f t="shared" si="813"/>
        <v>7</v>
      </c>
      <c r="K10308" t="str">
        <f t="shared" si="814"/>
        <v>Waterjuffer</v>
      </c>
      <c r="L10308" s="25">
        <f t="shared" si="816"/>
        <v>29.428571428571427</v>
      </c>
    </row>
    <row r="10309" spans="1:12" x14ac:dyDescent="0.25">
      <c r="A10309">
        <v>523</v>
      </c>
      <c r="B10309" t="s">
        <v>88</v>
      </c>
      <c r="C10309" s="1">
        <v>43307.583333333336</v>
      </c>
      <c r="D10309">
        <v>4</v>
      </c>
      <c r="E10309" t="s">
        <v>14</v>
      </c>
      <c r="F10309" t="s">
        <v>15</v>
      </c>
      <c r="G10309">
        <v>16</v>
      </c>
      <c r="H10309" t="str">
        <f t="shared" si="815"/>
        <v>KD</v>
      </c>
      <c r="I10309" s="2">
        <f t="shared" si="812"/>
        <v>2018</v>
      </c>
      <c r="J10309" s="2">
        <f t="shared" si="813"/>
        <v>7</v>
      </c>
      <c r="K10309" t="str">
        <f t="shared" si="814"/>
        <v>Waterjuffer</v>
      </c>
      <c r="L10309" s="25">
        <f t="shared" si="816"/>
        <v>29.428571428571427</v>
      </c>
    </row>
    <row r="10310" spans="1:12" x14ac:dyDescent="0.25">
      <c r="A10310">
        <v>523</v>
      </c>
      <c r="B10310" t="s">
        <v>88</v>
      </c>
      <c r="C10310" s="1">
        <v>43314.590277777781</v>
      </c>
      <c r="D10310">
        <v>4</v>
      </c>
      <c r="E10310" t="s">
        <v>26</v>
      </c>
      <c r="F10310" t="s">
        <v>27</v>
      </c>
      <c r="G10310">
        <v>4</v>
      </c>
      <c r="H10310" t="str">
        <f t="shared" si="815"/>
        <v>KD</v>
      </c>
      <c r="I10310" s="2">
        <f t="shared" si="812"/>
        <v>2018</v>
      </c>
      <c r="J10310" s="2">
        <f t="shared" si="813"/>
        <v>8</v>
      </c>
      <c r="K10310" t="str">
        <f t="shared" si="814"/>
        <v>Glazenmakers</v>
      </c>
      <c r="L10310" s="25">
        <f t="shared" si="816"/>
        <v>30.428571428571427</v>
      </c>
    </row>
    <row r="10311" spans="1:12" x14ac:dyDescent="0.25">
      <c r="A10311">
        <v>523</v>
      </c>
      <c r="B10311" t="s">
        <v>88</v>
      </c>
      <c r="C10311" s="1">
        <v>43314.590277777781</v>
      </c>
      <c r="D10311">
        <v>1</v>
      </c>
      <c r="E10311" t="s">
        <v>26</v>
      </c>
      <c r="F10311" t="s">
        <v>27</v>
      </c>
      <c r="G10311">
        <v>11</v>
      </c>
      <c r="H10311" t="str">
        <f t="shared" si="815"/>
        <v>KD</v>
      </c>
      <c r="I10311" s="2">
        <f t="shared" si="812"/>
        <v>2018</v>
      </c>
      <c r="J10311" s="2">
        <f t="shared" si="813"/>
        <v>8</v>
      </c>
      <c r="K10311" t="str">
        <f t="shared" si="814"/>
        <v>Glazenmakers</v>
      </c>
      <c r="L10311" s="25">
        <f t="shared" si="816"/>
        <v>30.428571428571427</v>
      </c>
    </row>
    <row r="10312" spans="1:12" x14ac:dyDescent="0.25">
      <c r="A10312">
        <v>523</v>
      </c>
      <c r="B10312" t="s">
        <v>88</v>
      </c>
      <c r="C10312" s="1">
        <v>43314.590277777781</v>
      </c>
      <c r="D10312">
        <v>4</v>
      </c>
      <c r="E10312" t="s">
        <v>20</v>
      </c>
      <c r="F10312" t="s">
        <v>21</v>
      </c>
      <c r="G10312">
        <v>15</v>
      </c>
      <c r="H10312" t="str">
        <f t="shared" si="815"/>
        <v>KD</v>
      </c>
      <c r="I10312" s="2">
        <f t="shared" si="812"/>
        <v>2018</v>
      </c>
      <c r="J10312" s="2">
        <f t="shared" si="813"/>
        <v>8</v>
      </c>
      <c r="K10312" t="str">
        <f t="shared" si="814"/>
        <v>Waterjuffer</v>
      </c>
      <c r="L10312" s="25">
        <f t="shared" si="816"/>
        <v>30.428571428571427</v>
      </c>
    </row>
    <row r="10313" spans="1:12" x14ac:dyDescent="0.25">
      <c r="A10313">
        <v>523</v>
      </c>
      <c r="B10313" t="s">
        <v>88</v>
      </c>
      <c r="C10313" s="1">
        <v>43314.590277777781</v>
      </c>
      <c r="D10313">
        <v>4</v>
      </c>
      <c r="E10313" t="s">
        <v>32</v>
      </c>
      <c r="F10313" t="s">
        <v>33</v>
      </c>
      <c r="G10313">
        <v>10</v>
      </c>
      <c r="H10313" t="str">
        <f t="shared" si="815"/>
        <v>KD</v>
      </c>
      <c r="I10313" s="2">
        <f t="shared" si="812"/>
        <v>2018</v>
      </c>
      <c r="J10313" s="2">
        <f t="shared" si="813"/>
        <v>8</v>
      </c>
      <c r="K10313" t="str">
        <f t="shared" si="814"/>
        <v>Korenbouten</v>
      </c>
      <c r="L10313" s="25">
        <f t="shared" si="816"/>
        <v>30.428571428571427</v>
      </c>
    </row>
    <row r="10314" spans="1:12" x14ac:dyDescent="0.25">
      <c r="A10314">
        <v>523</v>
      </c>
      <c r="B10314" t="s">
        <v>88</v>
      </c>
      <c r="C10314" s="1">
        <v>43314.590277777781</v>
      </c>
      <c r="D10314">
        <v>4</v>
      </c>
      <c r="E10314" t="s">
        <v>10</v>
      </c>
      <c r="F10314" t="s">
        <v>11</v>
      </c>
      <c r="G10314">
        <v>36</v>
      </c>
      <c r="H10314" t="str">
        <f t="shared" si="815"/>
        <v>KD</v>
      </c>
      <c r="I10314" s="2">
        <f t="shared" si="812"/>
        <v>2018</v>
      </c>
      <c r="J10314" s="2">
        <f t="shared" si="813"/>
        <v>8</v>
      </c>
      <c r="K10314" t="str">
        <f t="shared" si="814"/>
        <v>Waterjuffer</v>
      </c>
      <c r="L10314" s="25">
        <f t="shared" si="816"/>
        <v>30.428571428571427</v>
      </c>
    </row>
    <row r="10315" spans="1:12" x14ac:dyDescent="0.25">
      <c r="A10315">
        <v>523</v>
      </c>
      <c r="B10315" t="s">
        <v>88</v>
      </c>
      <c r="C10315" s="1">
        <v>43314.590277777781</v>
      </c>
      <c r="D10315">
        <v>4</v>
      </c>
      <c r="E10315" t="s">
        <v>36</v>
      </c>
      <c r="F10315" t="s">
        <v>37</v>
      </c>
      <c r="G10315">
        <v>3</v>
      </c>
      <c r="H10315" t="str">
        <f t="shared" si="815"/>
        <v>KD</v>
      </c>
      <c r="I10315" s="2">
        <f t="shared" si="812"/>
        <v>2018</v>
      </c>
      <c r="J10315" s="2">
        <f t="shared" si="813"/>
        <v>8</v>
      </c>
      <c r="K10315" t="str">
        <f t="shared" si="814"/>
        <v>Glazenmakers</v>
      </c>
      <c r="L10315" s="25">
        <f t="shared" si="816"/>
        <v>30.428571428571427</v>
      </c>
    </row>
    <row r="10316" spans="1:12" x14ac:dyDescent="0.25">
      <c r="A10316">
        <v>523</v>
      </c>
      <c r="B10316" t="s">
        <v>88</v>
      </c>
      <c r="C10316" s="1">
        <v>43314.590277777781</v>
      </c>
      <c r="D10316">
        <v>4</v>
      </c>
      <c r="E10316" t="s">
        <v>42</v>
      </c>
      <c r="F10316" t="s">
        <v>43</v>
      </c>
      <c r="G10316">
        <v>5</v>
      </c>
      <c r="H10316" t="str">
        <f t="shared" si="815"/>
        <v>KD</v>
      </c>
      <c r="I10316" s="2">
        <f t="shared" si="812"/>
        <v>2018</v>
      </c>
      <c r="J10316" s="2">
        <f t="shared" si="813"/>
        <v>8</v>
      </c>
      <c r="K10316" t="str">
        <f t="shared" si="814"/>
        <v>Korenbouten</v>
      </c>
      <c r="L10316" s="25">
        <f t="shared" si="816"/>
        <v>30.428571428571427</v>
      </c>
    </row>
    <row r="10317" spans="1:12" x14ac:dyDescent="0.25">
      <c r="A10317">
        <v>523</v>
      </c>
      <c r="B10317" t="s">
        <v>88</v>
      </c>
      <c r="C10317" s="1">
        <v>43314.590277777781</v>
      </c>
      <c r="D10317">
        <v>4</v>
      </c>
      <c r="E10317" t="s">
        <v>14</v>
      </c>
      <c r="F10317" t="s">
        <v>15</v>
      </c>
      <c r="G10317">
        <v>14</v>
      </c>
      <c r="H10317" t="str">
        <f t="shared" si="815"/>
        <v>KD</v>
      </c>
      <c r="I10317" s="2">
        <f t="shared" si="812"/>
        <v>2018</v>
      </c>
      <c r="J10317" s="2">
        <f t="shared" si="813"/>
        <v>8</v>
      </c>
      <c r="K10317" t="str">
        <f t="shared" si="814"/>
        <v>Waterjuffer</v>
      </c>
      <c r="L10317" s="25">
        <f t="shared" si="816"/>
        <v>30.428571428571427</v>
      </c>
    </row>
    <row r="10318" spans="1:12" x14ac:dyDescent="0.25">
      <c r="A10318">
        <v>523</v>
      </c>
      <c r="B10318" t="s">
        <v>88</v>
      </c>
      <c r="C10318" s="1">
        <v>43314.590277777781</v>
      </c>
      <c r="D10318">
        <v>4</v>
      </c>
      <c r="E10318" t="s">
        <v>71</v>
      </c>
      <c r="F10318" t="s">
        <v>72</v>
      </c>
      <c r="G10318">
        <v>98</v>
      </c>
      <c r="H10318" t="str">
        <f t="shared" si="815"/>
        <v>KD</v>
      </c>
      <c r="I10318" s="2">
        <f t="shared" si="812"/>
        <v>2018</v>
      </c>
      <c r="J10318" s="2">
        <f t="shared" si="813"/>
        <v>8</v>
      </c>
      <c r="K10318" t="str">
        <f t="shared" si="814"/>
        <v>Waterjuffer</v>
      </c>
      <c r="L10318" s="25">
        <f t="shared" si="816"/>
        <v>30.428571428571427</v>
      </c>
    </row>
    <row r="10319" spans="1:12" x14ac:dyDescent="0.25">
      <c r="A10319">
        <v>523</v>
      </c>
      <c r="B10319" t="s">
        <v>88</v>
      </c>
      <c r="C10319" s="1">
        <v>43328.604166666664</v>
      </c>
      <c r="D10319">
        <v>4</v>
      </c>
      <c r="E10319" t="s">
        <v>26</v>
      </c>
      <c r="F10319" t="s">
        <v>27</v>
      </c>
      <c r="G10319">
        <v>2</v>
      </c>
      <c r="H10319" t="str">
        <f t="shared" si="815"/>
        <v>KD</v>
      </c>
      <c r="I10319" s="2">
        <f t="shared" si="812"/>
        <v>2018</v>
      </c>
      <c r="J10319" s="2">
        <f t="shared" si="813"/>
        <v>8</v>
      </c>
      <c r="K10319" t="str">
        <f t="shared" si="814"/>
        <v>Glazenmakers</v>
      </c>
      <c r="L10319" s="25">
        <f t="shared" si="816"/>
        <v>32.428571428571431</v>
      </c>
    </row>
    <row r="10320" spans="1:12" x14ac:dyDescent="0.25">
      <c r="A10320">
        <v>523</v>
      </c>
      <c r="B10320" t="s">
        <v>88</v>
      </c>
      <c r="C10320" s="1">
        <v>43328.604166666664</v>
      </c>
      <c r="D10320">
        <v>1</v>
      </c>
      <c r="E10320" t="s">
        <v>26</v>
      </c>
      <c r="F10320" t="s">
        <v>27</v>
      </c>
      <c r="G10320">
        <v>3</v>
      </c>
      <c r="H10320" t="str">
        <f t="shared" si="815"/>
        <v>KD</v>
      </c>
      <c r="I10320" s="2">
        <f t="shared" si="812"/>
        <v>2018</v>
      </c>
      <c r="J10320" s="2">
        <f t="shared" si="813"/>
        <v>8</v>
      </c>
      <c r="K10320" t="str">
        <f t="shared" si="814"/>
        <v>Glazenmakers</v>
      </c>
      <c r="L10320" s="25">
        <f t="shared" si="816"/>
        <v>32.428571428571431</v>
      </c>
    </row>
    <row r="10321" spans="1:12" x14ac:dyDescent="0.25">
      <c r="A10321">
        <v>523</v>
      </c>
      <c r="B10321" t="s">
        <v>88</v>
      </c>
      <c r="C10321" s="1">
        <v>43328.604166666664</v>
      </c>
      <c r="D10321">
        <v>4</v>
      </c>
      <c r="E10321" t="s">
        <v>20</v>
      </c>
      <c r="F10321" t="s">
        <v>21</v>
      </c>
      <c r="G10321">
        <v>5</v>
      </c>
      <c r="H10321" t="str">
        <f t="shared" si="815"/>
        <v>KD</v>
      </c>
      <c r="I10321" s="2">
        <f t="shared" si="812"/>
        <v>2018</v>
      </c>
      <c r="J10321" s="2">
        <f t="shared" si="813"/>
        <v>8</v>
      </c>
      <c r="K10321" t="str">
        <f t="shared" si="814"/>
        <v>Waterjuffer</v>
      </c>
      <c r="L10321" s="25">
        <f t="shared" si="816"/>
        <v>32.428571428571431</v>
      </c>
    </row>
    <row r="10322" spans="1:12" x14ac:dyDescent="0.25">
      <c r="A10322">
        <v>523</v>
      </c>
      <c r="B10322" t="s">
        <v>88</v>
      </c>
      <c r="C10322" s="1">
        <v>43328.604166666664</v>
      </c>
      <c r="D10322">
        <v>4</v>
      </c>
      <c r="E10322" t="s">
        <v>32</v>
      </c>
      <c r="F10322" t="s">
        <v>33</v>
      </c>
      <c r="G10322">
        <v>42</v>
      </c>
      <c r="H10322" t="str">
        <f t="shared" si="815"/>
        <v>KD</v>
      </c>
      <c r="I10322" s="2">
        <f t="shared" si="812"/>
        <v>2018</v>
      </c>
      <c r="J10322" s="2">
        <f t="shared" si="813"/>
        <v>8</v>
      </c>
      <c r="K10322" t="str">
        <f t="shared" si="814"/>
        <v>Korenbouten</v>
      </c>
      <c r="L10322" s="25">
        <f t="shared" si="816"/>
        <v>32.428571428571431</v>
      </c>
    </row>
    <row r="10323" spans="1:12" x14ac:dyDescent="0.25">
      <c r="A10323">
        <v>523</v>
      </c>
      <c r="B10323" t="s">
        <v>88</v>
      </c>
      <c r="C10323" s="1">
        <v>43328.604166666664</v>
      </c>
      <c r="D10323">
        <v>4</v>
      </c>
      <c r="E10323" t="s">
        <v>71</v>
      </c>
      <c r="F10323" t="s">
        <v>72</v>
      </c>
      <c r="G10323">
        <v>28</v>
      </c>
      <c r="H10323" t="str">
        <f t="shared" si="815"/>
        <v>KD</v>
      </c>
      <c r="I10323" s="2">
        <f t="shared" si="812"/>
        <v>2018</v>
      </c>
      <c r="J10323" s="2">
        <f t="shared" si="813"/>
        <v>8</v>
      </c>
      <c r="K10323" t="str">
        <f t="shared" si="814"/>
        <v>Waterjuffer</v>
      </c>
      <c r="L10323" s="25">
        <f t="shared" si="816"/>
        <v>32.428571428571431</v>
      </c>
    </row>
    <row r="10324" spans="1:12" x14ac:dyDescent="0.25">
      <c r="A10324">
        <v>523</v>
      </c>
      <c r="B10324" t="s">
        <v>88</v>
      </c>
      <c r="C10324" s="1">
        <v>43328.604166666664</v>
      </c>
      <c r="D10324">
        <v>4</v>
      </c>
      <c r="E10324" t="s">
        <v>10</v>
      </c>
      <c r="F10324" t="s">
        <v>11</v>
      </c>
      <c r="G10324">
        <v>10</v>
      </c>
      <c r="H10324" t="str">
        <f t="shared" si="815"/>
        <v>KD</v>
      </c>
      <c r="I10324" s="2">
        <f t="shared" si="812"/>
        <v>2018</v>
      </c>
      <c r="J10324" s="2">
        <f t="shared" si="813"/>
        <v>8</v>
      </c>
      <c r="K10324" t="str">
        <f t="shared" si="814"/>
        <v>Waterjuffer</v>
      </c>
      <c r="L10324" s="25">
        <f t="shared" si="816"/>
        <v>32.428571428571431</v>
      </c>
    </row>
    <row r="10325" spans="1:12" x14ac:dyDescent="0.25">
      <c r="A10325">
        <v>523</v>
      </c>
      <c r="B10325" t="s">
        <v>88</v>
      </c>
      <c r="C10325" s="1">
        <v>43328.604166666664</v>
      </c>
      <c r="D10325">
        <v>4</v>
      </c>
      <c r="E10325" t="s">
        <v>36</v>
      </c>
      <c r="F10325" t="s">
        <v>37</v>
      </c>
      <c r="G10325">
        <v>8</v>
      </c>
      <c r="H10325" t="str">
        <f t="shared" si="815"/>
        <v>KD</v>
      </c>
      <c r="I10325" s="2">
        <f t="shared" si="812"/>
        <v>2018</v>
      </c>
      <c r="J10325" s="2">
        <f t="shared" si="813"/>
        <v>8</v>
      </c>
      <c r="K10325" t="str">
        <f t="shared" si="814"/>
        <v>Glazenmakers</v>
      </c>
      <c r="L10325" s="25">
        <f t="shared" si="816"/>
        <v>32.428571428571431</v>
      </c>
    </row>
    <row r="10326" spans="1:12" x14ac:dyDescent="0.25">
      <c r="A10326">
        <v>523</v>
      </c>
      <c r="B10326" t="s">
        <v>88</v>
      </c>
      <c r="C10326" s="1">
        <v>43328.604166666664</v>
      </c>
      <c r="D10326">
        <v>4</v>
      </c>
      <c r="E10326" t="s">
        <v>42</v>
      </c>
      <c r="F10326" t="s">
        <v>43</v>
      </c>
      <c r="G10326">
        <v>26</v>
      </c>
      <c r="H10326" t="str">
        <f t="shared" si="815"/>
        <v>KD</v>
      </c>
      <c r="I10326" s="2">
        <f t="shared" si="812"/>
        <v>2018</v>
      </c>
      <c r="J10326" s="2">
        <f t="shared" si="813"/>
        <v>8</v>
      </c>
      <c r="K10326" t="str">
        <f t="shared" si="814"/>
        <v>Korenbouten</v>
      </c>
      <c r="L10326" s="25">
        <f t="shared" si="816"/>
        <v>32.428571428571431</v>
      </c>
    </row>
    <row r="10327" spans="1:12" x14ac:dyDescent="0.25">
      <c r="A10327">
        <v>523</v>
      </c>
      <c r="B10327" t="s">
        <v>88</v>
      </c>
      <c r="C10327" s="1">
        <v>43328.604166666664</v>
      </c>
      <c r="D10327">
        <v>4</v>
      </c>
      <c r="E10327" t="s">
        <v>14</v>
      </c>
      <c r="F10327" t="s">
        <v>15</v>
      </c>
      <c r="G10327">
        <v>15</v>
      </c>
      <c r="H10327" t="str">
        <f t="shared" si="815"/>
        <v>KD</v>
      </c>
      <c r="I10327" s="2">
        <f t="shared" si="812"/>
        <v>2018</v>
      </c>
      <c r="J10327" s="2">
        <f t="shared" si="813"/>
        <v>8</v>
      </c>
      <c r="K10327" t="str">
        <f t="shared" si="814"/>
        <v>Waterjuffer</v>
      </c>
      <c r="L10327" s="25">
        <f t="shared" si="816"/>
        <v>32.428571428571431</v>
      </c>
    </row>
    <row r="10328" spans="1:12" x14ac:dyDescent="0.25">
      <c r="A10328">
        <v>523</v>
      </c>
      <c r="B10328" t="s">
        <v>88</v>
      </c>
      <c r="C10328" s="1">
        <v>43601.520833333336</v>
      </c>
      <c r="D10328">
        <v>4</v>
      </c>
      <c r="E10328" t="s">
        <v>22</v>
      </c>
      <c r="F10328" t="s">
        <v>23</v>
      </c>
      <c r="G10328">
        <v>1</v>
      </c>
      <c r="H10328" t="str">
        <f t="shared" si="815"/>
        <v>KD</v>
      </c>
      <c r="I10328" s="2">
        <f t="shared" si="812"/>
        <v>2019</v>
      </c>
      <c r="J10328" s="2">
        <f t="shared" si="813"/>
        <v>5</v>
      </c>
      <c r="K10328" t="str">
        <f t="shared" si="814"/>
        <v>Glazenmakers</v>
      </c>
      <c r="L10328" s="25">
        <f t="shared" si="816"/>
        <v>19.285714285714285</v>
      </c>
    </row>
    <row r="10329" spans="1:12" x14ac:dyDescent="0.25">
      <c r="A10329">
        <v>523</v>
      </c>
      <c r="B10329" t="s">
        <v>88</v>
      </c>
      <c r="C10329" s="1">
        <v>43601.520833333336</v>
      </c>
      <c r="D10329">
        <v>4</v>
      </c>
      <c r="E10329" t="s">
        <v>73</v>
      </c>
      <c r="F10329" t="s">
        <v>74</v>
      </c>
      <c r="G10329">
        <v>3</v>
      </c>
      <c r="H10329" t="str">
        <f t="shared" si="815"/>
        <v>KD</v>
      </c>
      <c r="I10329" s="2">
        <f t="shared" si="812"/>
        <v>2019</v>
      </c>
      <c r="J10329" s="2">
        <f t="shared" si="813"/>
        <v>5</v>
      </c>
      <c r="K10329" t="str">
        <f t="shared" si="814"/>
        <v>Glanslibel</v>
      </c>
      <c r="L10329" s="25">
        <f t="shared" si="816"/>
        <v>19.285714285714285</v>
      </c>
    </row>
    <row r="10330" spans="1:12" x14ac:dyDescent="0.25">
      <c r="A10330">
        <v>523</v>
      </c>
      <c r="B10330" t="s">
        <v>88</v>
      </c>
      <c r="C10330" s="1">
        <v>43601.520833333336</v>
      </c>
      <c r="D10330">
        <v>4</v>
      </c>
      <c r="E10330" t="s">
        <v>28</v>
      </c>
      <c r="F10330" t="s">
        <v>29</v>
      </c>
      <c r="G10330">
        <v>2</v>
      </c>
      <c r="H10330" t="str">
        <f t="shared" si="815"/>
        <v>KD</v>
      </c>
      <c r="I10330" s="2">
        <f t="shared" si="812"/>
        <v>2019</v>
      </c>
      <c r="J10330" s="2">
        <f t="shared" si="813"/>
        <v>5</v>
      </c>
      <c r="K10330" t="str">
        <f t="shared" si="814"/>
        <v>Korenbouten</v>
      </c>
      <c r="L10330" s="25">
        <f t="shared" si="816"/>
        <v>19.285714285714285</v>
      </c>
    </row>
    <row r="10331" spans="1:12" x14ac:dyDescent="0.25">
      <c r="A10331">
        <v>523</v>
      </c>
      <c r="B10331" t="s">
        <v>88</v>
      </c>
      <c r="C10331" s="1">
        <v>43601.520833333336</v>
      </c>
      <c r="D10331">
        <v>1</v>
      </c>
      <c r="E10331" t="s">
        <v>22</v>
      </c>
      <c r="F10331" t="s">
        <v>23</v>
      </c>
      <c r="G10331">
        <v>1</v>
      </c>
      <c r="H10331" t="str">
        <f t="shared" si="815"/>
        <v>KD</v>
      </c>
      <c r="I10331" s="2">
        <f t="shared" si="812"/>
        <v>2019</v>
      </c>
      <c r="J10331" s="2">
        <f t="shared" si="813"/>
        <v>5</v>
      </c>
      <c r="K10331" t="str">
        <f t="shared" si="814"/>
        <v>Glazenmakers</v>
      </c>
      <c r="L10331" s="25">
        <f t="shared" si="816"/>
        <v>19.285714285714285</v>
      </c>
    </row>
    <row r="10332" spans="1:12" x14ac:dyDescent="0.25">
      <c r="A10332">
        <v>523</v>
      </c>
      <c r="B10332" t="s">
        <v>88</v>
      </c>
      <c r="C10332" s="1">
        <v>43601.520833333336</v>
      </c>
      <c r="D10332">
        <v>1</v>
      </c>
      <c r="E10332" t="s">
        <v>73</v>
      </c>
      <c r="F10332" t="s">
        <v>74</v>
      </c>
      <c r="G10332">
        <v>6</v>
      </c>
      <c r="H10332" t="str">
        <f t="shared" si="815"/>
        <v>KD</v>
      </c>
      <c r="I10332" s="2">
        <f t="shared" si="812"/>
        <v>2019</v>
      </c>
      <c r="J10332" s="2">
        <f t="shared" si="813"/>
        <v>5</v>
      </c>
      <c r="K10332" t="str">
        <f t="shared" si="814"/>
        <v>Glanslibel</v>
      </c>
      <c r="L10332" s="25">
        <f t="shared" si="816"/>
        <v>19.285714285714285</v>
      </c>
    </row>
    <row r="10333" spans="1:12" x14ac:dyDescent="0.25">
      <c r="A10333">
        <v>523</v>
      </c>
      <c r="B10333" t="s">
        <v>88</v>
      </c>
      <c r="C10333" s="1">
        <v>43601.520833333336</v>
      </c>
      <c r="D10333">
        <v>1</v>
      </c>
      <c r="E10333" t="s">
        <v>28</v>
      </c>
      <c r="F10333" t="s">
        <v>29</v>
      </c>
      <c r="G10333">
        <v>5</v>
      </c>
      <c r="H10333" t="str">
        <f t="shared" si="815"/>
        <v>KD</v>
      </c>
      <c r="I10333" s="2">
        <f t="shared" si="812"/>
        <v>2019</v>
      </c>
      <c r="J10333" s="2">
        <f t="shared" si="813"/>
        <v>5</v>
      </c>
      <c r="K10333" t="str">
        <f t="shared" si="814"/>
        <v>Korenbouten</v>
      </c>
      <c r="L10333" s="25">
        <f t="shared" si="816"/>
        <v>19.285714285714285</v>
      </c>
    </row>
    <row r="10334" spans="1:12" x14ac:dyDescent="0.25">
      <c r="A10334">
        <v>523</v>
      </c>
      <c r="B10334" t="s">
        <v>88</v>
      </c>
      <c r="C10334" s="1">
        <v>43601.520833333336</v>
      </c>
      <c r="D10334">
        <v>4</v>
      </c>
      <c r="E10334" t="s">
        <v>20</v>
      </c>
      <c r="F10334" t="s">
        <v>21</v>
      </c>
      <c r="G10334">
        <v>7</v>
      </c>
      <c r="H10334" t="str">
        <f t="shared" si="815"/>
        <v>KD</v>
      </c>
      <c r="I10334" s="2">
        <f t="shared" si="812"/>
        <v>2019</v>
      </c>
      <c r="J10334" s="2">
        <f t="shared" si="813"/>
        <v>5</v>
      </c>
      <c r="K10334" t="str">
        <f t="shared" si="814"/>
        <v>Waterjuffer</v>
      </c>
      <c r="L10334" s="25">
        <f t="shared" si="816"/>
        <v>19.285714285714285</v>
      </c>
    </row>
    <row r="10335" spans="1:12" x14ac:dyDescent="0.25">
      <c r="A10335">
        <v>523</v>
      </c>
      <c r="B10335" t="s">
        <v>88</v>
      </c>
      <c r="C10335" s="1">
        <v>43601.520833333336</v>
      </c>
      <c r="D10335">
        <v>4</v>
      </c>
      <c r="E10335" t="s">
        <v>12</v>
      </c>
      <c r="F10335" t="s">
        <v>13</v>
      </c>
      <c r="G10335">
        <v>9</v>
      </c>
      <c r="H10335" t="str">
        <f t="shared" si="815"/>
        <v>KD</v>
      </c>
      <c r="I10335" s="2">
        <f t="shared" si="812"/>
        <v>2019</v>
      </c>
      <c r="J10335" s="2">
        <f t="shared" si="813"/>
        <v>5</v>
      </c>
      <c r="K10335" t="str">
        <f t="shared" si="814"/>
        <v>Waterjuffer</v>
      </c>
      <c r="L10335" s="25">
        <f t="shared" si="816"/>
        <v>19.285714285714285</v>
      </c>
    </row>
    <row r="10336" spans="1:12" x14ac:dyDescent="0.25">
      <c r="A10336">
        <v>523</v>
      </c>
      <c r="B10336" t="s">
        <v>88</v>
      </c>
      <c r="C10336" s="1">
        <v>43601.520833333336</v>
      </c>
      <c r="D10336">
        <v>4</v>
      </c>
      <c r="E10336" t="s">
        <v>14</v>
      </c>
      <c r="F10336" t="s">
        <v>15</v>
      </c>
      <c r="G10336">
        <v>14</v>
      </c>
      <c r="H10336" t="str">
        <f t="shared" si="815"/>
        <v>KD</v>
      </c>
      <c r="I10336" s="2">
        <f t="shared" si="812"/>
        <v>2019</v>
      </c>
      <c r="J10336" s="2">
        <f t="shared" si="813"/>
        <v>5</v>
      </c>
      <c r="K10336" t="str">
        <f t="shared" si="814"/>
        <v>Waterjuffer</v>
      </c>
      <c r="L10336" s="25">
        <f t="shared" si="816"/>
        <v>19.285714285714285</v>
      </c>
    </row>
    <row r="10337" spans="1:12" x14ac:dyDescent="0.25">
      <c r="A10337">
        <v>523</v>
      </c>
      <c r="B10337" t="s">
        <v>88</v>
      </c>
      <c r="C10337" s="1">
        <v>43601.520833333336</v>
      </c>
      <c r="D10337">
        <v>4</v>
      </c>
      <c r="E10337" t="s">
        <v>16</v>
      </c>
      <c r="F10337" t="s">
        <v>17</v>
      </c>
      <c r="G10337">
        <v>5</v>
      </c>
      <c r="H10337" t="str">
        <f t="shared" si="815"/>
        <v>KD</v>
      </c>
      <c r="I10337" s="2">
        <f t="shared" si="812"/>
        <v>2019</v>
      </c>
      <c r="J10337" s="2">
        <f t="shared" si="813"/>
        <v>5</v>
      </c>
      <c r="K10337" t="str">
        <f t="shared" si="814"/>
        <v>Waterjuffer</v>
      </c>
      <c r="L10337" s="25">
        <f t="shared" si="816"/>
        <v>19.285714285714285</v>
      </c>
    </row>
    <row r="10338" spans="1:12" x14ac:dyDescent="0.25">
      <c r="A10338">
        <v>523</v>
      </c>
      <c r="B10338" t="s">
        <v>88</v>
      </c>
      <c r="C10338" s="1">
        <v>43607.520833333336</v>
      </c>
      <c r="D10338">
        <v>4</v>
      </c>
      <c r="E10338" t="s">
        <v>73</v>
      </c>
      <c r="F10338" t="s">
        <v>74</v>
      </c>
      <c r="G10338">
        <v>3</v>
      </c>
      <c r="H10338" t="str">
        <f t="shared" si="815"/>
        <v>KD</v>
      </c>
      <c r="I10338" s="2">
        <f t="shared" si="812"/>
        <v>2019</v>
      </c>
      <c r="J10338" s="2">
        <f t="shared" si="813"/>
        <v>5</v>
      </c>
      <c r="K10338" t="str">
        <f t="shared" si="814"/>
        <v>Glanslibel</v>
      </c>
      <c r="L10338" s="25">
        <f t="shared" si="816"/>
        <v>20.142857142857142</v>
      </c>
    </row>
    <row r="10339" spans="1:12" x14ac:dyDescent="0.25">
      <c r="A10339">
        <v>523</v>
      </c>
      <c r="B10339" t="s">
        <v>88</v>
      </c>
      <c r="C10339" s="1">
        <v>43607.520833333336</v>
      </c>
      <c r="D10339">
        <v>4</v>
      </c>
      <c r="E10339" t="s">
        <v>28</v>
      </c>
      <c r="F10339" t="s">
        <v>29</v>
      </c>
      <c r="G10339">
        <v>2</v>
      </c>
      <c r="H10339" t="str">
        <f t="shared" si="815"/>
        <v>KD</v>
      </c>
      <c r="I10339" s="2">
        <f t="shared" si="812"/>
        <v>2019</v>
      </c>
      <c r="J10339" s="2">
        <f t="shared" si="813"/>
        <v>5</v>
      </c>
      <c r="K10339" t="str">
        <f t="shared" si="814"/>
        <v>Korenbouten</v>
      </c>
      <c r="L10339" s="25">
        <f t="shared" si="816"/>
        <v>20.142857142857142</v>
      </c>
    </row>
    <row r="10340" spans="1:12" x14ac:dyDescent="0.25">
      <c r="A10340">
        <v>523</v>
      </c>
      <c r="B10340" t="s">
        <v>88</v>
      </c>
      <c r="C10340" s="1">
        <v>43607.520833333336</v>
      </c>
      <c r="D10340">
        <v>1</v>
      </c>
      <c r="E10340" t="s">
        <v>73</v>
      </c>
      <c r="F10340" t="s">
        <v>74</v>
      </c>
      <c r="G10340">
        <v>9</v>
      </c>
      <c r="H10340" t="str">
        <f t="shared" si="815"/>
        <v>KD</v>
      </c>
      <c r="I10340" s="2">
        <f t="shared" si="812"/>
        <v>2019</v>
      </c>
      <c r="J10340" s="2">
        <f t="shared" si="813"/>
        <v>5</v>
      </c>
      <c r="K10340" t="str">
        <f t="shared" si="814"/>
        <v>Glanslibel</v>
      </c>
      <c r="L10340" s="25">
        <f t="shared" si="816"/>
        <v>20.142857142857142</v>
      </c>
    </row>
    <row r="10341" spans="1:12" x14ac:dyDescent="0.25">
      <c r="A10341">
        <v>523</v>
      </c>
      <c r="B10341" t="s">
        <v>88</v>
      </c>
      <c r="C10341" s="1">
        <v>43607.520833333336</v>
      </c>
      <c r="D10341">
        <v>1</v>
      </c>
      <c r="E10341" t="s">
        <v>28</v>
      </c>
      <c r="F10341" t="s">
        <v>29</v>
      </c>
      <c r="G10341">
        <v>6</v>
      </c>
      <c r="H10341" t="str">
        <f t="shared" si="815"/>
        <v>KD</v>
      </c>
      <c r="I10341" s="2">
        <f t="shared" si="812"/>
        <v>2019</v>
      </c>
      <c r="J10341" s="2">
        <f t="shared" si="813"/>
        <v>5</v>
      </c>
      <c r="K10341" t="str">
        <f t="shared" si="814"/>
        <v>Korenbouten</v>
      </c>
      <c r="L10341" s="25">
        <f t="shared" si="816"/>
        <v>20.142857142857142</v>
      </c>
    </row>
    <row r="10342" spans="1:12" x14ac:dyDescent="0.25">
      <c r="A10342">
        <v>523</v>
      </c>
      <c r="B10342" t="s">
        <v>88</v>
      </c>
      <c r="C10342" s="1">
        <v>43607.520833333336</v>
      </c>
      <c r="D10342">
        <v>4</v>
      </c>
      <c r="E10342" t="s">
        <v>20</v>
      </c>
      <c r="F10342" t="s">
        <v>21</v>
      </c>
      <c r="G10342">
        <v>16</v>
      </c>
      <c r="H10342" t="str">
        <f t="shared" si="815"/>
        <v>KD</v>
      </c>
      <c r="I10342" s="2">
        <f t="shared" si="812"/>
        <v>2019</v>
      </c>
      <c r="J10342" s="2">
        <f t="shared" si="813"/>
        <v>5</v>
      </c>
      <c r="K10342" t="str">
        <f t="shared" si="814"/>
        <v>Waterjuffer</v>
      </c>
      <c r="L10342" s="25">
        <f t="shared" si="816"/>
        <v>20.142857142857142</v>
      </c>
    </row>
    <row r="10343" spans="1:12" x14ac:dyDescent="0.25">
      <c r="A10343">
        <v>523</v>
      </c>
      <c r="B10343" t="s">
        <v>88</v>
      </c>
      <c r="C10343" s="1">
        <v>43607.520833333336</v>
      </c>
      <c r="D10343">
        <v>4</v>
      </c>
      <c r="E10343" t="s">
        <v>8</v>
      </c>
      <c r="F10343" t="s">
        <v>9</v>
      </c>
      <c r="G10343">
        <v>4</v>
      </c>
      <c r="H10343" t="str">
        <f t="shared" si="815"/>
        <v>KD</v>
      </c>
      <c r="I10343" s="2">
        <f t="shared" si="812"/>
        <v>2019</v>
      </c>
      <c r="J10343" s="2">
        <f t="shared" si="813"/>
        <v>5</v>
      </c>
      <c r="K10343" t="str">
        <f t="shared" si="814"/>
        <v>Pantserjuffers</v>
      </c>
      <c r="L10343" s="25">
        <f t="shared" si="816"/>
        <v>20.142857142857142</v>
      </c>
    </row>
    <row r="10344" spans="1:12" x14ac:dyDescent="0.25">
      <c r="A10344">
        <v>523</v>
      </c>
      <c r="B10344" t="s">
        <v>88</v>
      </c>
      <c r="C10344" s="1">
        <v>43607.520833333336</v>
      </c>
      <c r="D10344">
        <v>4</v>
      </c>
      <c r="E10344" t="s">
        <v>22</v>
      </c>
      <c r="F10344" t="s">
        <v>23</v>
      </c>
      <c r="G10344">
        <v>2</v>
      </c>
      <c r="H10344" t="str">
        <f t="shared" si="815"/>
        <v>KD</v>
      </c>
      <c r="I10344" s="2">
        <f t="shared" si="812"/>
        <v>2019</v>
      </c>
      <c r="J10344" s="2">
        <f t="shared" si="813"/>
        <v>5</v>
      </c>
      <c r="K10344" t="str">
        <f t="shared" si="814"/>
        <v>Glazenmakers</v>
      </c>
      <c r="L10344" s="25">
        <f t="shared" si="816"/>
        <v>20.142857142857142</v>
      </c>
    </row>
    <row r="10345" spans="1:12" x14ac:dyDescent="0.25">
      <c r="A10345">
        <v>523</v>
      </c>
      <c r="B10345" t="s">
        <v>88</v>
      </c>
      <c r="C10345" s="1">
        <v>43607.520833333336</v>
      </c>
      <c r="D10345">
        <v>4</v>
      </c>
      <c r="E10345" t="s">
        <v>10</v>
      </c>
      <c r="F10345" t="s">
        <v>11</v>
      </c>
      <c r="G10345">
        <v>20</v>
      </c>
      <c r="H10345" t="str">
        <f t="shared" si="815"/>
        <v>KD</v>
      </c>
      <c r="I10345" s="2">
        <f t="shared" si="812"/>
        <v>2019</v>
      </c>
      <c r="J10345" s="2">
        <f t="shared" si="813"/>
        <v>5</v>
      </c>
      <c r="K10345" t="str">
        <f t="shared" si="814"/>
        <v>Waterjuffer</v>
      </c>
      <c r="L10345" s="25">
        <f t="shared" si="816"/>
        <v>20.142857142857142</v>
      </c>
    </row>
    <row r="10346" spans="1:12" x14ac:dyDescent="0.25">
      <c r="A10346">
        <v>523</v>
      </c>
      <c r="B10346" t="s">
        <v>88</v>
      </c>
      <c r="C10346" s="1">
        <v>43607.520833333336</v>
      </c>
      <c r="D10346">
        <v>4</v>
      </c>
      <c r="E10346" t="s">
        <v>16</v>
      </c>
      <c r="F10346" t="s">
        <v>17</v>
      </c>
      <c r="G10346">
        <v>6</v>
      </c>
      <c r="H10346" t="str">
        <f t="shared" si="815"/>
        <v>KD</v>
      </c>
      <c r="I10346" s="2">
        <f t="shared" si="812"/>
        <v>2019</v>
      </c>
      <c r="J10346" s="2">
        <f t="shared" si="813"/>
        <v>5</v>
      </c>
      <c r="K10346" t="str">
        <f t="shared" si="814"/>
        <v>Waterjuffer</v>
      </c>
      <c r="L10346" s="25">
        <f t="shared" si="816"/>
        <v>20.142857142857142</v>
      </c>
    </row>
    <row r="10347" spans="1:12" x14ac:dyDescent="0.25">
      <c r="A10347">
        <v>523</v>
      </c>
      <c r="B10347" t="s">
        <v>88</v>
      </c>
      <c r="C10347" s="1">
        <v>43607.520833333336</v>
      </c>
      <c r="D10347">
        <v>4</v>
      </c>
      <c r="E10347" t="s">
        <v>12</v>
      </c>
      <c r="F10347" t="s">
        <v>13</v>
      </c>
      <c r="G10347">
        <v>26</v>
      </c>
      <c r="H10347" t="str">
        <f t="shared" si="815"/>
        <v>KD</v>
      </c>
      <c r="I10347" s="2">
        <f t="shared" si="812"/>
        <v>2019</v>
      </c>
      <c r="J10347" s="2">
        <f t="shared" si="813"/>
        <v>5</v>
      </c>
      <c r="K10347" t="str">
        <f t="shared" si="814"/>
        <v>Waterjuffer</v>
      </c>
      <c r="L10347" s="25">
        <f t="shared" si="816"/>
        <v>20.142857142857142</v>
      </c>
    </row>
    <row r="10348" spans="1:12" x14ac:dyDescent="0.25">
      <c r="A10348">
        <v>523</v>
      </c>
      <c r="B10348" t="s">
        <v>88</v>
      </c>
      <c r="C10348" s="1">
        <v>43614.486111111109</v>
      </c>
      <c r="D10348">
        <v>4</v>
      </c>
      <c r="E10348" t="s">
        <v>26</v>
      </c>
      <c r="F10348" t="s">
        <v>27</v>
      </c>
      <c r="G10348">
        <v>2</v>
      </c>
      <c r="H10348" t="str">
        <f t="shared" si="815"/>
        <v>KD</v>
      </c>
      <c r="I10348" s="2">
        <f t="shared" si="812"/>
        <v>2019</v>
      </c>
      <c r="J10348" s="2">
        <f t="shared" si="813"/>
        <v>5</v>
      </c>
      <c r="K10348" t="str">
        <f t="shared" si="814"/>
        <v>Glazenmakers</v>
      </c>
      <c r="L10348" s="25">
        <f t="shared" si="816"/>
        <v>21.142857142857142</v>
      </c>
    </row>
    <row r="10349" spans="1:12" x14ac:dyDescent="0.25">
      <c r="A10349">
        <v>523</v>
      </c>
      <c r="B10349" t="s">
        <v>88</v>
      </c>
      <c r="C10349" s="1">
        <v>43614.486111111109</v>
      </c>
      <c r="D10349">
        <v>4</v>
      </c>
      <c r="E10349" t="s">
        <v>82</v>
      </c>
      <c r="F10349" t="s">
        <v>83</v>
      </c>
      <c r="G10349">
        <v>1</v>
      </c>
      <c r="H10349" t="str">
        <f t="shared" si="815"/>
        <v>KD</v>
      </c>
      <c r="I10349" s="2">
        <f t="shared" si="812"/>
        <v>2019</v>
      </c>
      <c r="J10349" s="2">
        <f t="shared" si="813"/>
        <v>5</v>
      </c>
      <c r="K10349" t="str">
        <f t="shared" si="814"/>
        <v>Korenbouten</v>
      </c>
      <c r="L10349" s="25">
        <f t="shared" si="816"/>
        <v>21.142857142857142</v>
      </c>
    </row>
    <row r="10350" spans="1:12" x14ac:dyDescent="0.25">
      <c r="A10350">
        <v>523</v>
      </c>
      <c r="B10350" t="s">
        <v>88</v>
      </c>
      <c r="C10350" s="1">
        <v>43614.486111111109</v>
      </c>
      <c r="D10350">
        <v>4</v>
      </c>
      <c r="E10350" t="s">
        <v>73</v>
      </c>
      <c r="F10350" t="s">
        <v>74</v>
      </c>
      <c r="G10350">
        <v>2</v>
      </c>
      <c r="H10350" t="str">
        <f t="shared" si="815"/>
        <v>KD</v>
      </c>
      <c r="I10350" s="2">
        <f t="shared" si="812"/>
        <v>2019</v>
      </c>
      <c r="J10350" s="2">
        <f t="shared" si="813"/>
        <v>5</v>
      </c>
      <c r="K10350" t="str">
        <f t="shared" si="814"/>
        <v>Glanslibel</v>
      </c>
      <c r="L10350" s="25">
        <f t="shared" si="816"/>
        <v>21.142857142857142</v>
      </c>
    </row>
    <row r="10351" spans="1:12" x14ac:dyDescent="0.25">
      <c r="A10351">
        <v>523</v>
      </c>
      <c r="B10351" t="s">
        <v>88</v>
      </c>
      <c r="C10351" s="1">
        <v>43614.486111111109</v>
      </c>
      <c r="D10351">
        <v>4</v>
      </c>
      <c r="E10351" t="s">
        <v>28</v>
      </c>
      <c r="F10351" t="s">
        <v>29</v>
      </c>
      <c r="G10351">
        <v>4</v>
      </c>
      <c r="H10351" t="str">
        <f t="shared" si="815"/>
        <v>KD</v>
      </c>
      <c r="I10351" s="2">
        <f t="shared" si="812"/>
        <v>2019</v>
      </c>
      <c r="J10351" s="2">
        <f t="shared" si="813"/>
        <v>5</v>
      </c>
      <c r="K10351" t="str">
        <f t="shared" si="814"/>
        <v>Korenbouten</v>
      </c>
      <c r="L10351" s="25">
        <f t="shared" si="816"/>
        <v>21.142857142857142</v>
      </c>
    </row>
    <row r="10352" spans="1:12" x14ac:dyDescent="0.25">
      <c r="A10352">
        <v>523</v>
      </c>
      <c r="B10352" t="s">
        <v>88</v>
      </c>
      <c r="C10352" s="1">
        <v>43614.486111111109</v>
      </c>
      <c r="D10352">
        <v>1</v>
      </c>
      <c r="E10352" t="s">
        <v>26</v>
      </c>
      <c r="F10352" t="s">
        <v>27</v>
      </c>
      <c r="G10352">
        <v>1</v>
      </c>
      <c r="H10352" t="str">
        <f t="shared" si="815"/>
        <v>KD</v>
      </c>
      <c r="I10352" s="2">
        <f t="shared" si="812"/>
        <v>2019</v>
      </c>
      <c r="J10352" s="2">
        <f t="shared" si="813"/>
        <v>5</v>
      </c>
      <c r="K10352" t="str">
        <f t="shared" si="814"/>
        <v>Glazenmakers</v>
      </c>
      <c r="L10352" s="25">
        <f t="shared" si="816"/>
        <v>21.142857142857142</v>
      </c>
    </row>
    <row r="10353" spans="1:12" x14ac:dyDescent="0.25">
      <c r="A10353">
        <v>523</v>
      </c>
      <c r="B10353" t="s">
        <v>88</v>
      </c>
      <c r="C10353" s="1">
        <v>43614.486111111109</v>
      </c>
      <c r="D10353">
        <v>1</v>
      </c>
      <c r="E10353" t="s">
        <v>73</v>
      </c>
      <c r="F10353" t="s">
        <v>74</v>
      </c>
      <c r="G10353">
        <v>15</v>
      </c>
      <c r="H10353" t="str">
        <f t="shared" si="815"/>
        <v>KD</v>
      </c>
      <c r="I10353" s="2">
        <f t="shared" si="812"/>
        <v>2019</v>
      </c>
      <c r="J10353" s="2">
        <f t="shared" si="813"/>
        <v>5</v>
      </c>
      <c r="K10353" t="str">
        <f t="shared" si="814"/>
        <v>Glanslibel</v>
      </c>
      <c r="L10353" s="25">
        <f t="shared" si="816"/>
        <v>21.142857142857142</v>
      </c>
    </row>
    <row r="10354" spans="1:12" x14ac:dyDescent="0.25">
      <c r="A10354">
        <v>523</v>
      </c>
      <c r="B10354" t="s">
        <v>88</v>
      </c>
      <c r="C10354" s="1">
        <v>43614.486111111109</v>
      </c>
      <c r="D10354">
        <v>1</v>
      </c>
      <c r="E10354" t="s">
        <v>28</v>
      </c>
      <c r="F10354" t="s">
        <v>29</v>
      </c>
      <c r="G10354">
        <v>20</v>
      </c>
      <c r="H10354" t="str">
        <f t="shared" si="815"/>
        <v>KD</v>
      </c>
      <c r="I10354" s="2">
        <f t="shared" si="812"/>
        <v>2019</v>
      </c>
      <c r="J10354" s="2">
        <f t="shared" si="813"/>
        <v>5</v>
      </c>
      <c r="K10354" t="str">
        <f t="shared" si="814"/>
        <v>Korenbouten</v>
      </c>
      <c r="L10354" s="25">
        <f t="shared" si="816"/>
        <v>21.142857142857142</v>
      </c>
    </row>
    <row r="10355" spans="1:12" x14ac:dyDescent="0.25">
      <c r="A10355">
        <v>523</v>
      </c>
      <c r="B10355" t="s">
        <v>88</v>
      </c>
      <c r="C10355" s="1">
        <v>43614.486111111109</v>
      </c>
      <c r="D10355">
        <v>4</v>
      </c>
      <c r="E10355" t="s">
        <v>20</v>
      </c>
      <c r="F10355" t="s">
        <v>21</v>
      </c>
      <c r="G10355">
        <v>16</v>
      </c>
      <c r="H10355" t="str">
        <f t="shared" si="815"/>
        <v>KD</v>
      </c>
      <c r="I10355" s="2">
        <f t="shared" ref="I10355:I10418" si="817">YEAR(C10355)</f>
        <v>2019</v>
      </c>
      <c r="J10355" s="2">
        <f t="shared" ref="J10355:J10418" si="818">MONTH(C10355)</f>
        <v>5</v>
      </c>
      <c r="K10355" t="str">
        <f t="shared" ref="K10355:K10418" si="819">VLOOKUP(E10355,$Q$2:$R$100,2,FALSE)</f>
        <v>Waterjuffer</v>
      </c>
      <c r="L10355" s="25">
        <f t="shared" si="816"/>
        <v>21.142857142857142</v>
      </c>
    </row>
    <row r="10356" spans="1:12" x14ac:dyDescent="0.25">
      <c r="A10356">
        <v>523</v>
      </c>
      <c r="B10356" t="s">
        <v>88</v>
      </c>
      <c r="C10356" s="1">
        <v>43614.486111111109</v>
      </c>
      <c r="D10356">
        <v>4</v>
      </c>
      <c r="E10356" t="s">
        <v>8</v>
      </c>
      <c r="F10356" t="s">
        <v>9</v>
      </c>
      <c r="G10356">
        <v>8</v>
      </c>
      <c r="H10356" t="str">
        <f t="shared" si="815"/>
        <v>KD</v>
      </c>
      <c r="I10356" s="2">
        <f t="shared" si="817"/>
        <v>2019</v>
      </c>
      <c r="J10356" s="2">
        <f t="shared" si="818"/>
        <v>5</v>
      </c>
      <c r="K10356" t="str">
        <f t="shared" si="819"/>
        <v>Pantserjuffers</v>
      </c>
      <c r="L10356" s="25">
        <f t="shared" si="816"/>
        <v>21.142857142857142</v>
      </c>
    </row>
    <row r="10357" spans="1:12" x14ac:dyDescent="0.25">
      <c r="A10357">
        <v>523</v>
      </c>
      <c r="B10357" t="s">
        <v>88</v>
      </c>
      <c r="C10357" s="1">
        <v>43614.486111111109</v>
      </c>
      <c r="D10357">
        <v>4</v>
      </c>
      <c r="E10357" t="s">
        <v>18</v>
      </c>
      <c r="F10357" t="s">
        <v>19</v>
      </c>
      <c r="G10357">
        <v>5</v>
      </c>
      <c r="H10357" t="str">
        <f t="shared" si="815"/>
        <v>KD</v>
      </c>
      <c r="I10357" s="2">
        <f t="shared" si="817"/>
        <v>2019</v>
      </c>
      <c r="J10357" s="2">
        <f t="shared" si="818"/>
        <v>5</v>
      </c>
      <c r="K10357" t="str">
        <f t="shared" si="819"/>
        <v>Korenbouten</v>
      </c>
      <c r="L10357" s="25">
        <f t="shared" si="816"/>
        <v>21.142857142857142</v>
      </c>
    </row>
    <row r="10358" spans="1:12" x14ac:dyDescent="0.25">
      <c r="A10358">
        <v>523</v>
      </c>
      <c r="B10358" t="s">
        <v>88</v>
      </c>
      <c r="C10358" s="1">
        <v>43614.486111111109</v>
      </c>
      <c r="D10358">
        <v>4</v>
      </c>
      <c r="E10358" t="s">
        <v>22</v>
      </c>
      <c r="F10358" t="s">
        <v>23</v>
      </c>
      <c r="G10358">
        <v>2</v>
      </c>
      <c r="H10358" t="str">
        <f t="shared" si="815"/>
        <v>KD</v>
      </c>
      <c r="I10358" s="2">
        <f t="shared" si="817"/>
        <v>2019</v>
      </c>
      <c r="J10358" s="2">
        <f t="shared" si="818"/>
        <v>5</v>
      </c>
      <c r="K10358" t="str">
        <f t="shared" si="819"/>
        <v>Glazenmakers</v>
      </c>
      <c r="L10358" s="25">
        <f t="shared" si="816"/>
        <v>21.142857142857142</v>
      </c>
    </row>
    <row r="10359" spans="1:12" x14ac:dyDescent="0.25">
      <c r="A10359">
        <v>523</v>
      </c>
      <c r="B10359" t="s">
        <v>88</v>
      </c>
      <c r="C10359" s="1">
        <v>43614.486111111109</v>
      </c>
      <c r="D10359">
        <v>4</v>
      </c>
      <c r="E10359" t="s">
        <v>10</v>
      </c>
      <c r="F10359" t="s">
        <v>11</v>
      </c>
      <c r="G10359">
        <v>15</v>
      </c>
      <c r="H10359" t="str">
        <f t="shared" si="815"/>
        <v>KD</v>
      </c>
      <c r="I10359" s="2">
        <f t="shared" si="817"/>
        <v>2019</v>
      </c>
      <c r="J10359" s="2">
        <f t="shared" si="818"/>
        <v>5</v>
      </c>
      <c r="K10359" t="str">
        <f t="shared" si="819"/>
        <v>Waterjuffer</v>
      </c>
      <c r="L10359" s="25">
        <f t="shared" si="816"/>
        <v>21.142857142857142</v>
      </c>
    </row>
    <row r="10360" spans="1:12" x14ac:dyDescent="0.25">
      <c r="A10360">
        <v>523</v>
      </c>
      <c r="B10360" t="s">
        <v>88</v>
      </c>
      <c r="C10360" s="1">
        <v>43614.486111111109</v>
      </c>
      <c r="D10360">
        <v>4</v>
      </c>
      <c r="E10360" t="s">
        <v>77</v>
      </c>
      <c r="F10360" t="s">
        <v>78</v>
      </c>
      <c r="G10360">
        <v>3</v>
      </c>
      <c r="H10360" t="str">
        <f t="shared" si="815"/>
        <v>KD</v>
      </c>
      <c r="I10360" s="2">
        <f t="shared" si="817"/>
        <v>2019</v>
      </c>
      <c r="J10360" s="2">
        <f t="shared" si="818"/>
        <v>5</v>
      </c>
      <c r="K10360" t="str">
        <f t="shared" si="819"/>
        <v>Korenbouten</v>
      </c>
      <c r="L10360" s="25">
        <f t="shared" si="816"/>
        <v>21.142857142857142</v>
      </c>
    </row>
    <row r="10361" spans="1:12" x14ac:dyDescent="0.25">
      <c r="A10361">
        <v>523</v>
      </c>
      <c r="B10361" t="s">
        <v>88</v>
      </c>
      <c r="C10361" s="1">
        <v>43614.486111111109</v>
      </c>
      <c r="D10361">
        <v>4</v>
      </c>
      <c r="E10361" t="s">
        <v>16</v>
      </c>
      <c r="F10361" t="s">
        <v>17</v>
      </c>
      <c r="G10361">
        <v>6</v>
      </c>
      <c r="H10361" t="str">
        <f t="shared" si="815"/>
        <v>KD</v>
      </c>
      <c r="I10361" s="2">
        <f t="shared" si="817"/>
        <v>2019</v>
      </c>
      <c r="J10361" s="2">
        <f t="shared" si="818"/>
        <v>5</v>
      </c>
      <c r="K10361" t="str">
        <f t="shared" si="819"/>
        <v>Waterjuffer</v>
      </c>
      <c r="L10361" s="25">
        <f t="shared" si="816"/>
        <v>21.142857142857142</v>
      </c>
    </row>
    <row r="10362" spans="1:12" x14ac:dyDescent="0.25">
      <c r="A10362">
        <v>523</v>
      </c>
      <c r="B10362" t="s">
        <v>88</v>
      </c>
      <c r="C10362" s="1">
        <v>43614.486111111109</v>
      </c>
      <c r="D10362">
        <v>4</v>
      </c>
      <c r="E10362" t="s">
        <v>12</v>
      </c>
      <c r="F10362" t="s">
        <v>13</v>
      </c>
      <c r="G10362">
        <v>38</v>
      </c>
      <c r="H10362" t="str">
        <f t="shared" si="815"/>
        <v>KD</v>
      </c>
      <c r="I10362" s="2">
        <f t="shared" si="817"/>
        <v>2019</v>
      </c>
      <c r="J10362" s="2">
        <f t="shared" si="818"/>
        <v>5</v>
      </c>
      <c r="K10362" t="str">
        <f t="shared" si="819"/>
        <v>Waterjuffer</v>
      </c>
      <c r="L10362" s="25">
        <f t="shared" si="816"/>
        <v>21.142857142857142</v>
      </c>
    </row>
    <row r="10363" spans="1:12" x14ac:dyDescent="0.25">
      <c r="A10363">
        <v>523</v>
      </c>
      <c r="B10363" t="s">
        <v>88</v>
      </c>
      <c r="C10363" s="1">
        <v>43636.510416666664</v>
      </c>
      <c r="D10363">
        <v>4</v>
      </c>
      <c r="E10363" t="s">
        <v>18</v>
      </c>
      <c r="F10363" t="s">
        <v>19</v>
      </c>
      <c r="G10363">
        <v>4</v>
      </c>
      <c r="H10363" t="str">
        <f t="shared" si="815"/>
        <v>KD</v>
      </c>
      <c r="I10363" s="2">
        <f t="shared" si="817"/>
        <v>2019</v>
      </c>
      <c r="J10363" s="2">
        <f t="shared" si="818"/>
        <v>6</v>
      </c>
      <c r="K10363" t="str">
        <f t="shared" si="819"/>
        <v>Korenbouten</v>
      </c>
      <c r="L10363" s="25">
        <f t="shared" si="816"/>
        <v>24.285714285714285</v>
      </c>
    </row>
    <row r="10364" spans="1:12" x14ac:dyDescent="0.25">
      <c r="A10364">
        <v>523</v>
      </c>
      <c r="B10364" t="s">
        <v>88</v>
      </c>
      <c r="C10364" s="1">
        <v>43636.510416666664</v>
      </c>
      <c r="D10364">
        <v>4</v>
      </c>
      <c r="E10364" t="s">
        <v>26</v>
      </c>
      <c r="F10364" t="s">
        <v>27</v>
      </c>
      <c r="G10364">
        <v>6</v>
      </c>
      <c r="H10364" t="str">
        <f t="shared" si="815"/>
        <v>KD</v>
      </c>
      <c r="I10364" s="2">
        <f t="shared" si="817"/>
        <v>2019</v>
      </c>
      <c r="J10364" s="2">
        <f t="shared" si="818"/>
        <v>6</v>
      </c>
      <c r="K10364" t="str">
        <f t="shared" si="819"/>
        <v>Glazenmakers</v>
      </c>
      <c r="L10364" s="25">
        <f t="shared" si="816"/>
        <v>24.285714285714285</v>
      </c>
    </row>
    <row r="10365" spans="1:12" x14ac:dyDescent="0.25">
      <c r="A10365">
        <v>523</v>
      </c>
      <c r="B10365" t="s">
        <v>88</v>
      </c>
      <c r="C10365" s="1">
        <v>43636.510416666664</v>
      </c>
      <c r="D10365">
        <v>4</v>
      </c>
      <c r="E10365" t="s">
        <v>28</v>
      </c>
      <c r="F10365" t="s">
        <v>29</v>
      </c>
      <c r="G10365">
        <v>4</v>
      </c>
      <c r="H10365" t="str">
        <f t="shared" si="815"/>
        <v>KD</v>
      </c>
      <c r="I10365" s="2">
        <f t="shared" si="817"/>
        <v>2019</v>
      </c>
      <c r="J10365" s="2">
        <f t="shared" si="818"/>
        <v>6</v>
      </c>
      <c r="K10365" t="str">
        <f t="shared" si="819"/>
        <v>Korenbouten</v>
      </c>
      <c r="L10365" s="25">
        <f t="shared" si="816"/>
        <v>24.285714285714285</v>
      </c>
    </row>
    <row r="10366" spans="1:12" x14ac:dyDescent="0.25">
      <c r="A10366">
        <v>523</v>
      </c>
      <c r="B10366" t="s">
        <v>88</v>
      </c>
      <c r="C10366" s="1">
        <v>43636.510416666664</v>
      </c>
      <c r="D10366">
        <v>1</v>
      </c>
      <c r="E10366" t="s">
        <v>18</v>
      </c>
      <c r="F10366" t="s">
        <v>19</v>
      </c>
      <c r="G10366">
        <v>7</v>
      </c>
      <c r="H10366" t="str">
        <f t="shared" si="815"/>
        <v>KD</v>
      </c>
      <c r="I10366" s="2">
        <f t="shared" si="817"/>
        <v>2019</v>
      </c>
      <c r="J10366" s="2">
        <f t="shared" si="818"/>
        <v>6</v>
      </c>
      <c r="K10366" t="str">
        <f t="shared" si="819"/>
        <v>Korenbouten</v>
      </c>
      <c r="L10366" s="25">
        <f t="shared" si="816"/>
        <v>24.285714285714285</v>
      </c>
    </row>
    <row r="10367" spans="1:12" x14ac:dyDescent="0.25">
      <c r="A10367">
        <v>523</v>
      </c>
      <c r="B10367" t="s">
        <v>88</v>
      </c>
      <c r="C10367" s="1">
        <v>43636.510416666664</v>
      </c>
      <c r="D10367">
        <v>1</v>
      </c>
      <c r="E10367" t="s">
        <v>26</v>
      </c>
      <c r="F10367" t="s">
        <v>27</v>
      </c>
      <c r="G10367">
        <v>7</v>
      </c>
      <c r="H10367" t="str">
        <f t="shared" si="815"/>
        <v>KD</v>
      </c>
      <c r="I10367" s="2">
        <f t="shared" si="817"/>
        <v>2019</v>
      </c>
      <c r="J10367" s="2">
        <f t="shared" si="818"/>
        <v>6</v>
      </c>
      <c r="K10367" t="str">
        <f t="shared" si="819"/>
        <v>Glazenmakers</v>
      </c>
      <c r="L10367" s="25">
        <f t="shared" si="816"/>
        <v>24.285714285714285</v>
      </c>
    </row>
    <row r="10368" spans="1:12" x14ac:dyDescent="0.25">
      <c r="A10368">
        <v>523</v>
      </c>
      <c r="B10368" t="s">
        <v>88</v>
      </c>
      <c r="C10368" s="1">
        <v>43636.510416666664</v>
      </c>
      <c r="D10368">
        <v>1</v>
      </c>
      <c r="E10368" t="s">
        <v>28</v>
      </c>
      <c r="F10368" t="s">
        <v>29</v>
      </c>
      <c r="G10368">
        <v>18</v>
      </c>
      <c r="H10368" t="str">
        <f t="shared" si="815"/>
        <v>KD</v>
      </c>
      <c r="I10368" s="2">
        <f t="shared" si="817"/>
        <v>2019</v>
      </c>
      <c r="J10368" s="2">
        <f t="shared" si="818"/>
        <v>6</v>
      </c>
      <c r="K10368" t="str">
        <f t="shared" si="819"/>
        <v>Korenbouten</v>
      </c>
      <c r="L10368" s="25">
        <f t="shared" si="816"/>
        <v>24.285714285714285</v>
      </c>
    </row>
    <row r="10369" spans="1:12" x14ac:dyDescent="0.25">
      <c r="A10369">
        <v>523</v>
      </c>
      <c r="B10369" t="s">
        <v>88</v>
      </c>
      <c r="C10369" s="1">
        <v>43636.510416666664</v>
      </c>
      <c r="D10369">
        <v>4</v>
      </c>
      <c r="E10369" t="s">
        <v>20</v>
      </c>
      <c r="F10369" t="s">
        <v>21</v>
      </c>
      <c r="G10369">
        <v>70</v>
      </c>
      <c r="H10369" t="str">
        <f t="shared" si="815"/>
        <v>KD</v>
      </c>
      <c r="I10369" s="2">
        <f t="shared" si="817"/>
        <v>2019</v>
      </c>
      <c r="J10369" s="2">
        <f t="shared" si="818"/>
        <v>6</v>
      </c>
      <c r="K10369" t="str">
        <f t="shared" si="819"/>
        <v>Waterjuffer</v>
      </c>
      <c r="L10369" s="25">
        <f t="shared" si="816"/>
        <v>24.285714285714285</v>
      </c>
    </row>
    <row r="10370" spans="1:12" x14ac:dyDescent="0.25">
      <c r="A10370">
        <v>523</v>
      </c>
      <c r="B10370" t="s">
        <v>88</v>
      </c>
      <c r="C10370" s="1">
        <v>43636.510416666664</v>
      </c>
      <c r="D10370">
        <v>4</v>
      </c>
      <c r="E10370" t="s">
        <v>32</v>
      </c>
      <c r="F10370" t="s">
        <v>33</v>
      </c>
      <c r="G10370">
        <v>4</v>
      </c>
      <c r="H10370" t="str">
        <f t="shared" ref="H10370:H10433" si="820">VLOOKUP(A10370,$N$2:$O$51,2,FALSE)</f>
        <v>KD</v>
      </c>
      <c r="I10370" s="2">
        <f t="shared" si="817"/>
        <v>2019</v>
      </c>
      <c r="J10370" s="2">
        <f t="shared" si="818"/>
        <v>6</v>
      </c>
      <c r="K10370" t="str">
        <f t="shared" si="819"/>
        <v>Korenbouten</v>
      </c>
      <c r="L10370" s="25">
        <f t="shared" si="816"/>
        <v>24.285714285714285</v>
      </c>
    </row>
    <row r="10371" spans="1:12" x14ac:dyDescent="0.25">
      <c r="A10371">
        <v>523</v>
      </c>
      <c r="B10371" t="s">
        <v>88</v>
      </c>
      <c r="C10371" s="1">
        <v>43636.510416666664</v>
      </c>
      <c r="D10371">
        <v>4</v>
      </c>
      <c r="E10371" t="s">
        <v>61</v>
      </c>
      <c r="F10371" t="s">
        <v>62</v>
      </c>
      <c r="G10371">
        <v>11</v>
      </c>
      <c r="H10371" t="str">
        <f t="shared" si="820"/>
        <v>KD</v>
      </c>
      <c r="I10371" s="2">
        <f t="shared" si="817"/>
        <v>2019</v>
      </c>
      <c r="J10371" s="2">
        <f t="shared" si="818"/>
        <v>6</v>
      </c>
      <c r="K10371" t="str">
        <f t="shared" si="819"/>
        <v>Waterjuffer</v>
      </c>
      <c r="L10371" s="25">
        <f t="shared" ref="L10371:L10434" si="821">(ROUNDDOWN(C10371-DATE(I10371,1,1),0))/7</f>
        <v>24.285714285714285</v>
      </c>
    </row>
    <row r="10372" spans="1:12" x14ac:dyDescent="0.25">
      <c r="A10372">
        <v>523</v>
      </c>
      <c r="B10372" t="s">
        <v>88</v>
      </c>
      <c r="C10372" s="1">
        <v>43636.510416666664</v>
      </c>
      <c r="D10372">
        <v>4</v>
      </c>
      <c r="E10372" t="s">
        <v>10</v>
      </c>
      <c r="F10372" t="s">
        <v>11</v>
      </c>
      <c r="G10372">
        <v>38</v>
      </c>
      <c r="H10372" t="str">
        <f t="shared" si="820"/>
        <v>KD</v>
      </c>
      <c r="I10372" s="2">
        <f t="shared" si="817"/>
        <v>2019</v>
      </c>
      <c r="J10372" s="2">
        <f t="shared" si="818"/>
        <v>6</v>
      </c>
      <c r="K10372" t="str">
        <f t="shared" si="819"/>
        <v>Waterjuffer</v>
      </c>
      <c r="L10372" s="25">
        <f t="shared" si="821"/>
        <v>24.285714285714285</v>
      </c>
    </row>
    <row r="10373" spans="1:12" x14ac:dyDescent="0.25">
      <c r="A10373">
        <v>523</v>
      </c>
      <c r="B10373" t="s">
        <v>88</v>
      </c>
      <c r="C10373" s="1">
        <v>43636.510416666664</v>
      </c>
      <c r="D10373">
        <v>4</v>
      </c>
      <c r="E10373" t="s">
        <v>82</v>
      </c>
      <c r="F10373" t="s">
        <v>83</v>
      </c>
      <c r="G10373">
        <v>1</v>
      </c>
      <c r="H10373" t="str">
        <f t="shared" si="820"/>
        <v>KD</v>
      </c>
      <c r="I10373" s="2">
        <f t="shared" si="817"/>
        <v>2019</v>
      </c>
      <c r="J10373" s="2">
        <f t="shared" si="818"/>
        <v>6</v>
      </c>
      <c r="K10373" t="str">
        <f t="shared" si="819"/>
        <v>Korenbouten</v>
      </c>
      <c r="L10373" s="25">
        <f t="shared" si="821"/>
        <v>24.285714285714285</v>
      </c>
    </row>
    <row r="10374" spans="1:12" x14ac:dyDescent="0.25">
      <c r="A10374">
        <v>523</v>
      </c>
      <c r="B10374" t="s">
        <v>88</v>
      </c>
      <c r="C10374" s="1">
        <v>43636.510416666664</v>
      </c>
      <c r="D10374">
        <v>4</v>
      </c>
      <c r="E10374" t="s">
        <v>73</v>
      </c>
      <c r="F10374" t="s">
        <v>74</v>
      </c>
      <c r="G10374">
        <v>7</v>
      </c>
      <c r="H10374" t="str">
        <f t="shared" si="820"/>
        <v>KD</v>
      </c>
      <c r="I10374" s="2">
        <f t="shared" si="817"/>
        <v>2019</v>
      </c>
      <c r="J10374" s="2">
        <f t="shared" si="818"/>
        <v>6</v>
      </c>
      <c r="K10374" t="str">
        <f t="shared" si="819"/>
        <v>Glanslibel</v>
      </c>
      <c r="L10374" s="25">
        <f t="shared" si="821"/>
        <v>24.285714285714285</v>
      </c>
    </row>
    <row r="10375" spans="1:12" x14ac:dyDescent="0.25">
      <c r="A10375">
        <v>523</v>
      </c>
      <c r="B10375" t="s">
        <v>88</v>
      </c>
      <c r="C10375" s="1">
        <v>43636.510416666664</v>
      </c>
      <c r="D10375">
        <v>4</v>
      </c>
      <c r="E10375" t="s">
        <v>12</v>
      </c>
      <c r="F10375" t="s">
        <v>13</v>
      </c>
      <c r="G10375">
        <v>9</v>
      </c>
      <c r="H10375" t="str">
        <f t="shared" si="820"/>
        <v>KD</v>
      </c>
      <c r="I10375" s="2">
        <f t="shared" si="817"/>
        <v>2019</v>
      </c>
      <c r="J10375" s="2">
        <f t="shared" si="818"/>
        <v>6</v>
      </c>
      <c r="K10375" t="str">
        <f t="shared" si="819"/>
        <v>Waterjuffer</v>
      </c>
      <c r="L10375" s="25">
        <f t="shared" si="821"/>
        <v>24.285714285714285</v>
      </c>
    </row>
    <row r="10376" spans="1:12" x14ac:dyDescent="0.25">
      <c r="A10376">
        <v>523</v>
      </c>
      <c r="B10376" t="s">
        <v>88</v>
      </c>
      <c r="C10376" s="1">
        <v>43636.510416666664</v>
      </c>
      <c r="D10376">
        <v>4</v>
      </c>
      <c r="E10376" t="s">
        <v>52</v>
      </c>
      <c r="F10376" t="s">
        <v>53</v>
      </c>
      <c r="G10376">
        <v>4</v>
      </c>
      <c r="H10376" t="str">
        <f t="shared" si="820"/>
        <v>KD</v>
      </c>
      <c r="I10376" s="2">
        <f t="shared" si="817"/>
        <v>2019</v>
      </c>
      <c r="J10376" s="2">
        <f t="shared" si="818"/>
        <v>6</v>
      </c>
      <c r="K10376" t="str">
        <f t="shared" si="819"/>
        <v>Korenbouten</v>
      </c>
      <c r="L10376" s="25">
        <f t="shared" si="821"/>
        <v>24.285714285714285</v>
      </c>
    </row>
    <row r="10377" spans="1:12" x14ac:dyDescent="0.25">
      <c r="A10377">
        <v>523</v>
      </c>
      <c r="B10377" t="s">
        <v>88</v>
      </c>
      <c r="C10377" s="1">
        <v>43636.510416666664</v>
      </c>
      <c r="D10377">
        <v>4</v>
      </c>
      <c r="E10377" t="s">
        <v>14</v>
      </c>
      <c r="F10377" t="s">
        <v>15</v>
      </c>
      <c r="G10377">
        <v>20</v>
      </c>
      <c r="H10377" t="str">
        <f t="shared" si="820"/>
        <v>KD</v>
      </c>
      <c r="I10377" s="2">
        <f t="shared" si="817"/>
        <v>2019</v>
      </c>
      <c r="J10377" s="2">
        <f t="shared" si="818"/>
        <v>6</v>
      </c>
      <c r="K10377" t="str">
        <f t="shared" si="819"/>
        <v>Waterjuffer</v>
      </c>
      <c r="L10377" s="25">
        <f t="shared" si="821"/>
        <v>24.285714285714285</v>
      </c>
    </row>
    <row r="10378" spans="1:12" x14ac:dyDescent="0.25">
      <c r="A10378">
        <v>523</v>
      </c>
      <c r="B10378" t="s">
        <v>88</v>
      </c>
      <c r="C10378" s="1">
        <v>43636.510416666664</v>
      </c>
      <c r="D10378">
        <v>4</v>
      </c>
      <c r="E10378" t="s">
        <v>68</v>
      </c>
      <c r="F10378" t="s">
        <v>69</v>
      </c>
      <c r="G10378">
        <v>5</v>
      </c>
      <c r="H10378" t="str">
        <f t="shared" si="820"/>
        <v>KD</v>
      </c>
      <c r="I10378" s="2">
        <f t="shared" si="817"/>
        <v>2019</v>
      </c>
      <c r="J10378" s="2">
        <f t="shared" si="818"/>
        <v>6</v>
      </c>
      <c r="K10378" t="str">
        <f t="shared" si="819"/>
        <v>Korenbouten</v>
      </c>
      <c r="L10378" s="25">
        <f t="shared" si="821"/>
        <v>24.285714285714285</v>
      </c>
    </row>
    <row r="10379" spans="1:12" x14ac:dyDescent="0.25">
      <c r="A10379">
        <v>523</v>
      </c>
      <c r="B10379" t="s">
        <v>88</v>
      </c>
      <c r="C10379" s="1">
        <v>43644.5</v>
      </c>
      <c r="D10379">
        <v>4</v>
      </c>
      <c r="E10379" t="s">
        <v>18</v>
      </c>
      <c r="F10379" t="s">
        <v>19</v>
      </c>
      <c r="G10379">
        <v>2</v>
      </c>
      <c r="H10379" t="str">
        <f t="shared" si="820"/>
        <v>KD</v>
      </c>
      <c r="I10379" s="2">
        <f t="shared" si="817"/>
        <v>2019</v>
      </c>
      <c r="J10379" s="2">
        <f t="shared" si="818"/>
        <v>6</v>
      </c>
      <c r="K10379" t="str">
        <f t="shared" si="819"/>
        <v>Korenbouten</v>
      </c>
      <c r="L10379" s="25">
        <f t="shared" si="821"/>
        <v>25.428571428571427</v>
      </c>
    </row>
    <row r="10380" spans="1:12" x14ac:dyDescent="0.25">
      <c r="A10380">
        <v>523</v>
      </c>
      <c r="B10380" t="s">
        <v>88</v>
      </c>
      <c r="C10380" s="1">
        <v>43644.5</v>
      </c>
      <c r="D10380">
        <v>4</v>
      </c>
      <c r="E10380" t="s">
        <v>26</v>
      </c>
      <c r="F10380" t="s">
        <v>27</v>
      </c>
      <c r="G10380">
        <v>5</v>
      </c>
      <c r="H10380" t="str">
        <f t="shared" si="820"/>
        <v>KD</v>
      </c>
      <c r="I10380" s="2">
        <f t="shared" si="817"/>
        <v>2019</v>
      </c>
      <c r="J10380" s="2">
        <f t="shared" si="818"/>
        <v>6</v>
      </c>
      <c r="K10380" t="str">
        <f t="shared" si="819"/>
        <v>Glazenmakers</v>
      </c>
      <c r="L10380" s="25">
        <f t="shared" si="821"/>
        <v>25.428571428571427</v>
      </c>
    </row>
    <row r="10381" spans="1:12" x14ac:dyDescent="0.25">
      <c r="A10381">
        <v>523</v>
      </c>
      <c r="B10381" t="s">
        <v>88</v>
      </c>
      <c r="C10381" s="1">
        <v>43644.5</v>
      </c>
      <c r="D10381">
        <v>4</v>
      </c>
      <c r="E10381" t="s">
        <v>28</v>
      </c>
      <c r="F10381" t="s">
        <v>29</v>
      </c>
      <c r="G10381">
        <v>3</v>
      </c>
      <c r="H10381" t="str">
        <f t="shared" si="820"/>
        <v>KD</v>
      </c>
      <c r="I10381" s="2">
        <f t="shared" si="817"/>
        <v>2019</v>
      </c>
      <c r="J10381" s="2">
        <f t="shared" si="818"/>
        <v>6</v>
      </c>
      <c r="K10381" t="str">
        <f t="shared" si="819"/>
        <v>Korenbouten</v>
      </c>
      <c r="L10381" s="25">
        <f t="shared" si="821"/>
        <v>25.428571428571427</v>
      </c>
    </row>
    <row r="10382" spans="1:12" x14ac:dyDescent="0.25">
      <c r="A10382">
        <v>523</v>
      </c>
      <c r="B10382" t="s">
        <v>88</v>
      </c>
      <c r="C10382" s="1">
        <v>43644.5</v>
      </c>
      <c r="D10382">
        <v>4</v>
      </c>
      <c r="E10382" t="s">
        <v>20</v>
      </c>
      <c r="F10382" t="s">
        <v>21</v>
      </c>
      <c r="G10382">
        <v>76</v>
      </c>
      <c r="H10382" t="str">
        <f t="shared" si="820"/>
        <v>KD</v>
      </c>
      <c r="I10382" s="2">
        <f t="shared" si="817"/>
        <v>2019</v>
      </c>
      <c r="J10382" s="2">
        <f t="shared" si="818"/>
        <v>6</v>
      </c>
      <c r="K10382" t="str">
        <f t="shared" si="819"/>
        <v>Waterjuffer</v>
      </c>
      <c r="L10382" s="25">
        <f t="shared" si="821"/>
        <v>25.428571428571427</v>
      </c>
    </row>
    <row r="10383" spans="1:12" x14ac:dyDescent="0.25">
      <c r="A10383">
        <v>523</v>
      </c>
      <c r="B10383" t="s">
        <v>88</v>
      </c>
      <c r="C10383" s="1">
        <v>43644.5</v>
      </c>
      <c r="D10383">
        <v>4</v>
      </c>
      <c r="E10383" t="s">
        <v>32</v>
      </c>
      <c r="F10383" t="s">
        <v>33</v>
      </c>
      <c r="G10383">
        <v>5</v>
      </c>
      <c r="H10383" t="str">
        <f t="shared" si="820"/>
        <v>KD</v>
      </c>
      <c r="I10383" s="2">
        <f t="shared" si="817"/>
        <v>2019</v>
      </c>
      <c r="J10383" s="2">
        <f t="shared" si="818"/>
        <v>6</v>
      </c>
      <c r="K10383" t="str">
        <f t="shared" si="819"/>
        <v>Korenbouten</v>
      </c>
      <c r="L10383" s="25">
        <f t="shared" si="821"/>
        <v>25.428571428571427</v>
      </c>
    </row>
    <row r="10384" spans="1:12" x14ac:dyDescent="0.25">
      <c r="A10384">
        <v>523</v>
      </c>
      <c r="B10384" t="s">
        <v>88</v>
      </c>
      <c r="C10384" s="1">
        <v>43644.5</v>
      </c>
      <c r="D10384">
        <v>1</v>
      </c>
      <c r="E10384" t="s">
        <v>18</v>
      </c>
      <c r="F10384" t="s">
        <v>19</v>
      </c>
      <c r="G10384">
        <v>6</v>
      </c>
      <c r="H10384" t="str">
        <f t="shared" si="820"/>
        <v>KD</v>
      </c>
      <c r="I10384" s="2">
        <f t="shared" si="817"/>
        <v>2019</v>
      </c>
      <c r="J10384" s="2">
        <f t="shared" si="818"/>
        <v>6</v>
      </c>
      <c r="K10384" t="str">
        <f t="shared" si="819"/>
        <v>Korenbouten</v>
      </c>
      <c r="L10384" s="25">
        <f t="shared" si="821"/>
        <v>25.428571428571427</v>
      </c>
    </row>
    <row r="10385" spans="1:12" x14ac:dyDescent="0.25">
      <c r="A10385">
        <v>523</v>
      </c>
      <c r="B10385" t="s">
        <v>88</v>
      </c>
      <c r="C10385" s="1">
        <v>43644.5</v>
      </c>
      <c r="D10385">
        <v>1</v>
      </c>
      <c r="E10385" t="s">
        <v>26</v>
      </c>
      <c r="F10385" t="s">
        <v>27</v>
      </c>
      <c r="G10385">
        <v>5</v>
      </c>
      <c r="H10385" t="str">
        <f t="shared" si="820"/>
        <v>KD</v>
      </c>
      <c r="I10385" s="2">
        <f t="shared" si="817"/>
        <v>2019</v>
      </c>
      <c r="J10385" s="2">
        <f t="shared" si="818"/>
        <v>6</v>
      </c>
      <c r="K10385" t="str">
        <f t="shared" si="819"/>
        <v>Glazenmakers</v>
      </c>
      <c r="L10385" s="25">
        <f t="shared" si="821"/>
        <v>25.428571428571427</v>
      </c>
    </row>
    <row r="10386" spans="1:12" x14ac:dyDescent="0.25">
      <c r="A10386">
        <v>523</v>
      </c>
      <c r="B10386" t="s">
        <v>88</v>
      </c>
      <c r="C10386" s="1">
        <v>43644.5</v>
      </c>
      <c r="D10386">
        <v>1</v>
      </c>
      <c r="E10386" t="s">
        <v>28</v>
      </c>
      <c r="F10386" t="s">
        <v>29</v>
      </c>
      <c r="G10386">
        <v>15</v>
      </c>
      <c r="H10386" t="str">
        <f t="shared" si="820"/>
        <v>KD</v>
      </c>
      <c r="I10386" s="2">
        <f t="shared" si="817"/>
        <v>2019</v>
      </c>
      <c r="J10386" s="2">
        <f t="shared" si="818"/>
        <v>6</v>
      </c>
      <c r="K10386" t="str">
        <f t="shared" si="819"/>
        <v>Korenbouten</v>
      </c>
      <c r="L10386" s="25">
        <f t="shared" si="821"/>
        <v>25.428571428571427</v>
      </c>
    </row>
    <row r="10387" spans="1:12" x14ac:dyDescent="0.25">
      <c r="A10387">
        <v>523</v>
      </c>
      <c r="B10387" t="s">
        <v>88</v>
      </c>
      <c r="C10387" s="1">
        <v>43644.5</v>
      </c>
      <c r="D10387">
        <v>4</v>
      </c>
      <c r="E10387" t="s">
        <v>71</v>
      </c>
      <c r="F10387" t="s">
        <v>72</v>
      </c>
      <c r="G10387">
        <v>6</v>
      </c>
      <c r="H10387" t="str">
        <f t="shared" si="820"/>
        <v>KD</v>
      </c>
      <c r="I10387" s="2">
        <f t="shared" si="817"/>
        <v>2019</v>
      </c>
      <c r="J10387" s="2">
        <f t="shared" si="818"/>
        <v>6</v>
      </c>
      <c r="K10387" t="str">
        <f t="shared" si="819"/>
        <v>Waterjuffer</v>
      </c>
      <c r="L10387" s="25">
        <f t="shared" si="821"/>
        <v>25.428571428571427</v>
      </c>
    </row>
    <row r="10388" spans="1:12" x14ac:dyDescent="0.25">
      <c r="A10388">
        <v>523</v>
      </c>
      <c r="B10388" t="s">
        <v>88</v>
      </c>
      <c r="C10388" s="1">
        <v>43644.5</v>
      </c>
      <c r="D10388">
        <v>4</v>
      </c>
      <c r="E10388" t="s">
        <v>10</v>
      </c>
      <c r="F10388" t="s">
        <v>11</v>
      </c>
      <c r="G10388">
        <v>89</v>
      </c>
      <c r="H10388" t="str">
        <f t="shared" si="820"/>
        <v>KD</v>
      </c>
      <c r="I10388" s="2">
        <f t="shared" si="817"/>
        <v>2019</v>
      </c>
      <c r="J10388" s="2">
        <f t="shared" si="818"/>
        <v>6</v>
      </c>
      <c r="K10388" t="str">
        <f t="shared" si="819"/>
        <v>Waterjuffer</v>
      </c>
      <c r="L10388" s="25">
        <f t="shared" si="821"/>
        <v>25.428571428571427</v>
      </c>
    </row>
    <row r="10389" spans="1:12" x14ac:dyDescent="0.25">
      <c r="A10389">
        <v>523</v>
      </c>
      <c r="B10389" t="s">
        <v>88</v>
      </c>
      <c r="C10389" s="1">
        <v>43644.5</v>
      </c>
      <c r="D10389">
        <v>4</v>
      </c>
      <c r="E10389" t="s">
        <v>82</v>
      </c>
      <c r="F10389" t="s">
        <v>83</v>
      </c>
      <c r="G10389">
        <v>1</v>
      </c>
      <c r="H10389" t="str">
        <f t="shared" si="820"/>
        <v>KD</v>
      </c>
      <c r="I10389" s="2">
        <f t="shared" si="817"/>
        <v>2019</v>
      </c>
      <c r="J10389" s="2">
        <f t="shared" si="818"/>
        <v>6</v>
      </c>
      <c r="K10389" t="str">
        <f t="shared" si="819"/>
        <v>Korenbouten</v>
      </c>
      <c r="L10389" s="25">
        <f t="shared" si="821"/>
        <v>25.428571428571427</v>
      </c>
    </row>
    <row r="10390" spans="1:12" x14ac:dyDescent="0.25">
      <c r="A10390">
        <v>523</v>
      </c>
      <c r="B10390" t="s">
        <v>88</v>
      </c>
      <c r="C10390" s="1">
        <v>43644.5</v>
      </c>
      <c r="D10390">
        <v>4</v>
      </c>
      <c r="E10390" t="s">
        <v>73</v>
      </c>
      <c r="F10390" t="s">
        <v>74</v>
      </c>
      <c r="G10390">
        <v>2</v>
      </c>
      <c r="H10390" t="str">
        <f t="shared" si="820"/>
        <v>KD</v>
      </c>
      <c r="I10390" s="2">
        <f t="shared" si="817"/>
        <v>2019</v>
      </c>
      <c r="J10390" s="2">
        <f t="shared" si="818"/>
        <v>6</v>
      </c>
      <c r="K10390" t="str">
        <f t="shared" si="819"/>
        <v>Glanslibel</v>
      </c>
      <c r="L10390" s="25">
        <f t="shared" si="821"/>
        <v>25.428571428571427</v>
      </c>
    </row>
    <row r="10391" spans="1:12" x14ac:dyDescent="0.25">
      <c r="A10391">
        <v>523</v>
      </c>
      <c r="B10391" t="s">
        <v>88</v>
      </c>
      <c r="C10391" s="1">
        <v>43644.5</v>
      </c>
      <c r="D10391">
        <v>4</v>
      </c>
      <c r="E10391" t="s">
        <v>12</v>
      </c>
      <c r="F10391" t="s">
        <v>13</v>
      </c>
      <c r="G10391">
        <v>6</v>
      </c>
      <c r="H10391" t="str">
        <f t="shared" si="820"/>
        <v>KD</v>
      </c>
      <c r="I10391" s="2">
        <f t="shared" si="817"/>
        <v>2019</v>
      </c>
      <c r="J10391" s="2">
        <f t="shared" si="818"/>
        <v>6</v>
      </c>
      <c r="K10391" t="str">
        <f t="shared" si="819"/>
        <v>Waterjuffer</v>
      </c>
      <c r="L10391" s="25">
        <f t="shared" si="821"/>
        <v>25.428571428571427</v>
      </c>
    </row>
    <row r="10392" spans="1:12" x14ac:dyDescent="0.25">
      <c r="A10392">
        <v>523</v>
      </c>
      <c r="B10392" t="s">
        <v>88</v>
      </c>
      <c r="C10392" s="1">
        <v>43644.5</v>
      </c>
      <c r="D10392">
        <v>4</v>
      </c>
      <c r="E10392" t="s">
        <v>52</v>
      </c>
      <c r="F10392" t="s">
        <v>53</v>
      </c>
      <c r="G10392">
        <v>5</v>
      </c>
      <c r="H10392" t="str">
        <f t="shared" si="820"/>
        <v>KD</v>
      </c>
      <c r="I10392" s="2">
        <f t="shared" si="817"/>
        <v>2019</v>
      </c>
      <c r="J10392" s="2">
        <f t="shared" si="818"/>
        <v>6</v>
      </c>
      <c r="K10392" t="str">
        <f t="shared" si="819"/>
        <v>Korenbouten</v>
      </c>
      <c r="L10392" s="25">
        <f t="shared" si="821"/>
        <v>25.428571428571427</v>
      </c>
    </row>
    <row r="10393" spans="1:12" x14ac:dyDescent="0.25">
      <c r="A10393">
        <v>523</v>
      </c>
      <c r="B10393" t="s">
        <v>88</v>
      </c>
      <c r="C10393" s="1">
        <v>43644.5</v>
      </c>
      <c r="D10393">
        <v>4</v>
      </c>
      <c r="E10393" t="s">
        <v>14</v>
      </c>
      <c r="F10393" t="s">
        <v>15</v>
      </c>
      <c r="G10393">
        <v>19</v>
      </c>
      <c r="H10393" t="str">
        <f t="shared" si="820"/>
        <v>KD</v>
      </c>
      <c r="I10393" s="2">
        <f t="shared" si="817"/>
        <v>2019</v>
      </c>
      <c r="J10393" s="2">
        <f t="shared" si="818"/>
        <v>6</v>
      </c>
      <c r="K10393" t="str">
        <f t="shared" si="819"/>
        <v>Waterjuffer</v>
      </c>
      <c r="L10393" s="25">
        <f t="shared" si="821"/>
        <v>25.428571428571427</v>
      </c>
    </row>
    <row r="10394" spans="1:12" x14ac:dyDescent="0.25">
      <c r="A10394">
        <v>523</v>
      </c>
      <c r="B10394" t="s">
        <v>88</v>
      </c>
      <c r="C10394" s="1">
        <v>43644.5</v>
      </c>
      <c r="D10394">
        <v>4</v>
      </c>
      <c r="E10394" t="s">
        <v>68</v>
      </c>
      <c r="F10394" t="s">
        <v>69</v>
      </c>
      <c r="G10394">
        <v>12</v>
      </c>
      <c r="H10394" t="str">
        <f t="shared" si="820"/>
        <v>KD</v>
      </c>
      <c r="I10394" s="2">
        <f t="shared" si="817"/>
        <v>2019</v>
      </c>
      <c r="J10394" s="2">
        <f t="shared" si="818"/>
        <v>6</v>
      </c>
      <c r="K10394" t="str">
        <f t="shared" si="819"/>
        <v>Korenbouten</v>
      </c>
      <c r="L10394" s="25">
        <f t="shared" si="821"/>
        <v>25.428571428571427</v>
      </c>
    </row>
    <row r="10395" spans="1:12" x14ac:dyDescent="0.25">
      <c r="A10395">
        <v>523</v>
      </c>
      <c r="B10395" t="s">
        <v>88</v>
      </c>
      <c r="C10395" s="1">
        <v>43644.5</v>
      </c>
      <c r="D10395">
        <v>4</v>
      </c>
      <c r="E10395" t="s">
        <v>61</v>
      </c>
      <c r="F10395" t="s">
        <v>62</v>
      </c>
      <c r="G10395">
        <v>13</v>
      </c>
      <c r="H10395" t="str">
        <f t="shared" si="820"/>
        <v>KD</v>
      </c>
      <c r="I10395" s="2">
        <f t="shared" si="817"/>
        <v>2019</v>
      </c>
      <c r="J10395" s="2">
        <f t="shared" si="818"/>
        <v>6</v>
      </c>
      <c r="K10395" t="str">
        <f t="shared" si="819"/>
        <v>Waterjuffer</v>
      </c>
      <c r="L10395" s="25">
        <f t="shared" si="821"/>
        <v>25.428571428571427</v>
      </c>
    </row>
    <row r="10396" spans="1:12" x14ac:dyDescent="0.25">
      <c r="A10396">
        <v>523</v>
      </c>
      <c r="B10396" t="s">
        <v>88</v>
      </c>
      <c r="C10396" s="1">
        <v>43654.510416666664</v>
      </c>
      <c r="D10396">
        <v>4</v>
      </c>
      <c r="E10396" t="s">
        <v>18</v>
      </c>
      <c r="F10396" t="s">
        <v>19</v>
      </c>
      <c r="G10396">
        <v>3</v>
      </c>
      <c r="H10396" t="str">
        <f t="shared" si="820"/>
        <v>KD</v>
      </c>
      <c r="I10396" s="2">
        <f t="shared" si="817"/>
        <v>2019</v>
      </c>
      <c r="J10396" s="2">
        <f t="shared" si="818"/>
        <v>7</v>
      </c>
      <c r="K10396" t="str">
        <f t="shared" si="819"/>
        <v>Korenbouten</v>
      </c>
      <c r="L10396" s="25">
        <f t="shared" si="821"/>
        <v>26.857142857142858</v>
      </c>
    </row>
    <row r="10397" spans="1:12" x14ac:dyDescent="0.25">
      <c r="A10397">
        <v>523</v>
      </c>
      <c r="B10397" t="s">
        <v>88</v>
      </c>
      <c r="C10397" s="1">
        <v>43654.510416666664</v>
      </c>
      <c r="D10397">
        <v>4</v>
      </c>
      <c r="E10397" t="s">
        <v>26</v>
      </c>
      <c r="F10397" t="s">
        <v>27</v>
      </c>
      <c r="G10397">
        <v>3</v>
      </c>
      <c r="H10397" t="str">
        <f t="shared" si="820"/>
        <v>KD</v>
      </c>
      <c r="I10397" s="2">
        <f t="shared" si="817"/>
        <v>2019</v>
      </c>
      <c r="J10397" s="2">
        <f t="shared" si="818"/>
        <v>7</v>
      </c>
      <c r="K10397" t="str">
        <f t="shared" si="819"/>
        <v>Glazenmakers</v>
      </c>
      <c r="L10397" s="25">
        <f t="shared" si="821"/>
        <v>26.857142857142858</v>
      </c>
    </row>
    <row r="10398" spans="1:12" x14ac:dyDescent="0.25">
      <c r="A10398">
        <v>523</v>
      </c>
      <c r="B10398" t="s">
        <v>88</v>
      </c>
      <c r="C10398" s="1">
        <v>43654.510416666664</v>
      </c>
      <c r="D10398">
        <v>4</v>
      </c>
      <c r="E10398" t="s">
        <v>52</v>
      </c>
      <c r="F10398" t="s">
        <v>53</v>
      </c>
      <c r="G10398">
        <v>1</v>
      </c>
      <c r="H10398" t="str">
        <f t="shared" si="820"/>
        <v>KD</v>
      </c>
      <c r="I10398" s="2">
        <f t="shared" si="817"/>
        <v>2019</v>
      </c>
      <c r="J10398" s="2">
        <f t="shared" si="818"/>
        <v>7</v>
      </c>
      <c r="K10398" t="str">
        <f t="shared" si="819"/>
        <v>Korenbouten</v>
      </c>
      <c r="L10398" s="25">
        <f t="shared" si="821"/>
        <v>26.857142857142858</v>
      </c>
    </row>
    <row r="10399" spans="1:12" x14ac:dyDescent="0.25">
      <c r="A10399">
        <v>523</v>
      </c>
      <c r="B10399" t="s">
        <v>88</v>
      </c>
      <c r="C10399" s="1">
        <v>43654.510416666664</v>
      </c>
      <c r="D10399">
        <v>1</v>
      </c>
      <c r="E10399" t="s">
        <v>18</v>
      </c>
      <c r="F10399" t="s">
        <v>19</v>
      </c>
      <c r="G10399">
        <v>8</v>
      </c>
      <c r="H10399" t="str">
        <f t="shared" si="820"/>
        <v>KD</v>
      </c>
      <c r="I10399" s="2">
        <f t="shared" si="817"/>
        <v>2019</v>
      </c>
      <c r="J10399" s="2">
        <f t="shared" si="818"/>
        <v>7</v>
      </c>
      <c r="K10399" t="str">
        <f t="shared" si="819"/>
        <v>Korenbouten</v>
      </c>
      <c r="L10399" s="25">
        <f t="shared" si="821"/>
        <v>26.857142857142858</v>
      </c>
    </row>
    <row r="10400" spans="1:12" x14ac:dyDescent="0.25">
      <c r="A10400">
        <v>523</v>
      </c>
      <c r="B10400" t="s">
        <v>88</v>
      </c>
      <c r="C10400" s="1">
        <v>43654.510416666664</v>
      </c>
      <c r="D10400">
        <v>1</v>
      </c>
      <c r="E10400" t="s">
        <v>26</v>
      </c>
      <c r="F10400" t="s">
        <v>27</v>
      </c>
      <c r="G10400">
        <v>9</v>
      </c>
      <c r="H10400" t="str">
        <f t="shared" si="820"/>
        <v>KD</v>
      </c>
      <c r="I10400" s="2">
        <f t="shared" si="817"/>
        <v>2019</v>
      </c>
      <c r="J10400" s="2">
        <f t="shared" si="818"/>
        <v>7</v>
      </c>
      <c r="K10400" t="str">
        <f t="shared" si="819"/>
        <v>Glazenmakers</v>
      </c>
      <c r="L10400" s="25">
        <f t="shared" si="821"/>
        <v>26.857142857142858</v>
      </c>
    </row>
    <row r="10401" spans="1:12" x14ac:dyDescent="0.25">
      <c r="A10401">
        <v>523</v>
      </c>
      <c r="B10401" t="s">
        <v>88</v>
      </c>
      <c r="C10401" s="1">
        <v>43654.510416666664</v>
      </c>
      <c r="D10401">
        <v>1</v>
      </c>
      <c r="E10401" t="s">
        <v>52</v>
      </c>
      <c r="F10401" t="s">
        <v>53</v>
      </c>
      <c r="G10401">
        <v>2</v>
      </c>
      <c r="H10401" t="str">
        <f t="shared" si="820"/>
        <v>KD</v>
      </c>
      <c r="I10401" s="2">
        <f t="shared" si="817"/>
        <v>2019</v>
      </c>
      <c r="J10401" s="2">
        <f t="shared" si="818"/>
        <v>7</v>
      </c>
      <c r="K10401" t="str">
        <f t="shared" si="819"/>
        <v>Korenbouten</v>
      </c>
      <c r="L10401" s="25">
        <f t="shared" si="821"/>
        <v>26.857142857142858</v>
      </c>
    </row>
    <row r="10402" spans="1:12" x14ac:dyDescent="0.25">
      <c r="A10402">
        <v>523</v>
      </c>
      <c r="B10402" t="s">
        <v>88</v>
      </c>
      <c r="C10402" s="1">
        <v>43654.510416666664</v>
      </c>
      <c r="D10402">
        <v>4</v>
      </c>
      <c r="E10402" t="s">
        <v>20</v>
      </c>
      <c r="F10402" t="s">
        <v>21</v>
      </c>
      <c r="G10402">
        <v>53</v>
      </c>
      <c r="H10402" t="str">
        <f t="shared" si="820"/>
        <v>KD</v>
      </c>
      <c r="I10402" s="2">
        <f t="shared" si="817"/>
        <v>2019</v>
      </c>
      <c r="J10402" s="2">
        <f t="shared" si="818"/>
        <v>7</v>
      </c>
      <c r="K10402" t="str">
        <f t="shared" si="819"/>
        <v>Waterjuffer</v>
      </c>
      <c r="L10402" s="25">
        <f t="shared" si="821"/>
        <v>26.857142857142858</v>
      </c>
    </row>
    <row r="10403" spans="1:12" x14ac:dyDescent="0.25">
      <c r="A10403">
        <v>523</v>
      </c>
      <c r="B10403" t="s">
        <v>88</v>
      </c>
      <c r="C10403" s="1">
        <v>43654.510416666664</v>
      </c>
      <c r="D10403">
        <v>4</v>
      </c>
      <c r="E10403" t="s">
        <v>32</v>
      </c>
      <c r="F10403" t="s">
        <v>33</v>
      </c>
      <c r="G10403">
        <v>27</v>
      </c>
      <c r="H10403" t="str">
        <f t="shared" si="820"/>
        <v>KD</v>
      </c>
      <c r="I10403" s="2">
        <f t="shared" si="817"/>
        <v>2019</v>
      </c>
      <c r="J10403" s="2">
        <f t="shared" si="818"/>
        <v>7</v>
      </c>
      <c r="K10403" t="str">
        <f t="shared" si="819"/>
        <v>Korenbouten</v>
      </c>
      <c r="L10403" s="25">
        <f t="shared" si="821"/>
        <v>26.857142857142858</v>
      </c>
    </row>
    <row r="10404" spans="1:12" x14ac:dyDescent="0.25">
      <c r="A10404">
        <v>523</v>
      </c>
      <c r="B10404" t="s">
        <v>88</v>
      </c>
      <c r="C10404" s="1">
        <v>43654.510416666664</v>
      </c>
      <c r="D10404">
        <v>4</v>
      </c>
      <c r="E10404" t="s">
        <v>71</v>
      </c>
      <c r="F10404" t="s">
        <v>72</v>
      </c>
      <c r="G10404">
        <v>35</v>
      </c>
      <c r="H10404" t="str">
        <f t="shared" si="820"/>
        <v>KD</v>
      </c>
      <c r="I10404" s="2">
        <f t="shared" si="817"/>
        <v>2019</v>
      </c>
      <c r="J10404" s="2">
        <f t="shared" si="818"/>
        <v>7</v>
      </c>
      <c r="K10404" t="str">
        <f t="shared" si="819"/>
        <v>Waterjuffer</v>
      </c>
      <c r="L10404" s="25">
        <f t="shared" si="821"/>
        <v>26.857142857142858</v>
      </c>
    </row>
    <row r="10405" spans="1:12" x14ac:dyDescent="0.25">
      <c r="A10405">
        <v>523</v>
      </c>
      <c r="B10405" t="s">
        <v>88</v>
      </c>
      <c r="C10405" s="1">
        <v>43654.510416666664</v>
      </c>
      <c r="D10405">
        <v>4</v>
      </c>
      <c r="E10405" t="s">
        <v>10</v>
      </c>
      <c r="F10405" t="s">
        <v>11</v>
      </c>
      <c r="G10405">
        <v>91</v>
      </c>
      <c r="H10405" t="str">
        <f t="shared" si="820"/>
        <v>KD</v>
      </c>
      <c r="I10405" s="2">
        <f t="shared" si="817"/>
        <v>2019</v>
      </c>
      <c r="J10405" s="2">
        <f t="shared" si="818"/>
        <v>7</v>
      </c>
      <c r="K10405" t="str">
        <f t="shared" si="819"/>
        <v>Waterjuffer</v>
      </c>
      <c r="L10405" s="25">
        <f t="shared" si="821"/>
        <v>26.857142857142858</v>
      </c>
    </row>
    <row r="10406" spans="1:12" x14ac:dyDescent="0.25">
      <c r="A10406">
        <v>523</v>
      </c>
      <c r="B10406" t="s">
        <v>88</v>
      </c>
      <c r="C10406" s="1">
        <v>43654.510416666664</v>
      </c>
      <c r="D10406">
        <v>4</v>
      </c>
      <c r="E10406" t="s">
        <v>14</v>
      </c>
      <c r="F10406" t="s">
        <v>15</v>
      </c>
      <c r="G10406">
        <v>20</v>
      </c>
      <c r="H10406" t="str">
        <f t="shared" si="820"/>
        <v>KD</v>
      </c>
      <c r="I10406" s="2">
        <f t="shared" si="817"/>
        <v>2019</v>
      </c>
      <c r="J10406" s="2">
        <f t="shared" si="818"/>
        <v>7</v>
      </c>
      <c r="K10406" t="str">
        <f t="shared" si="819"/>
        <v>Waterjuffer</v>
      </c>
      <c r="L10406" s="25">
        <f t="shared" si="821"/>
        <v>26.857142857142858</v>
      </c>
    </row>
    <row r="10407" spans="1:12" x14ac:dyDescent="0.25">
      <c r="A10407">
        <v>523</v>
      </c>
      <c r="B10407" t="s">
        <v>88</v>
      </c>
      <c r="C10407" s="1">
        <v>43675.541666666664</v>
      </c>
      <c r="D10407">
        <v>4</v>
      </c>
      <c r="E10407" t="s">
        <v>26</v>
      </c>
      <c r="F10407" t="s">
        <v>27</v>
      </c>
      <c r="G10407">
        <v>6</v>
      </c>
      <c r="H10407" t="str">
        <f t="shared" si="820"/>
        <v>KD</v>
      </c>
      <c r="I10407" s="2">
        <f t="shared" si="817"/>
        <v>2019</v>
      </c>
      <c r="J10407" s="2">
        <f t="shared" si="818"/>
        <v>7</v>
      </c>
      <c r="K10407" t="str">
        <f t="shared" si="819"/>
        <v>Glazenmakers</v>
      </c>
      <c r="L10407" s="25">
        <f t="shared" si="821"/>
        <v>29.857142857142858</v>
      </c>
    </row>
    <row r="10408" spans="1:12" x14ac:dyDescent="0.25">
      <c r="A10408">
        <v>523</v>
      </c>
      <c r="B10408" t="s">
        <v>88</v>
      </c>
      <c r="C10408" s="1">
        <v>43675.541666666664</v>
      </c>
      <c r="D10408">
        <v>4</v>
      </c>
      <c r="E10408" t="s">
        <v>52</v>
      </c>
      <c r="F10408" t="s">
        <v>53</v>
      </c>
      <c r="G10408">
        <v>1</v>
      </c>
      <c r="H10408" t="str">
        <f t="shared" si="820"/>
        <v>KD</v>
      </c>
      <c r="I10408" s="2">
        <f t="shared" si="817"/>
        <v>2019</v>
      </c>
      <c r="J10408" s="2">
        <f t="shared" si="818"/>
        <v>7</v>
      </c>
      <c r="K10408" t="str">
        <f t="shared" si="819"/>
        <v>Korenbouten</v>
      </c>
      <c r="L10408" s="25">
        <f t="shared" si="821"/>
        <v>29.857142857142858</v>
      </c>
    </row>
    <row r="10409" spans="1:12" x14ac:dyDescent="0.25">
      <c r="A10409">
        <v>523</v>
      </c>
      <c r="B10409" t="s">
        <v>88</v>
      </c>
      <c r="C10409" s="1">
        <v>43675.541666666664</v>
      </c>
      <c r="D10409">
        <v>4</v>
      </c>
      <c r="E10409" t="s">
        <v>48</v>
      </c>
      <c r="F10409" t="s">
        <v>49</v>
      </c>
      <c r="G10409">
        <v>1</v>
      </c>
      <c r="H10409" t="str">
        <f t="shared" si="820"/>
        <v>KD</v>
      </c>
      <c r="I10409" s="2">
        <f t="shared" si="817"/>
        <v>2019</v>
      </c>
      <c r="J10409" s="2">
        <f t="shared" si="818"/>
        <v>7</v>
      </c>
      <c r="K10409" t="str">
        <f t="shared" si="819"/>
        <v>Glazenmakers</v>
      </c>
      <c r="L10409" s="25">
        <f t="shared" si="821"/>
        <v>29.857142857142858</v>
      </c>
    </row>
    <row r="10410" spans="1:12" x14ac:dyDescent="0.25">
      <c r="A10410">
        <v>523</v>
      </c>
      <c r="B10410" t="s">
        <v>88</v>
      </c>
      <c r="C10410" s="1">
        <v>43675.541666666664</v>
      </c>
      <c r="D10410">
        <v>1</v>
      </c>
      <c r="E10410" t="s">
        <v>26</v>
      </c>
      <c r="F10410" t="s">
        <v>27</v>
      </c>
      <c r="G10410">
        <v>11</v>
      </c>
      <c r="H10410" t="str">
        <f t="shared" si="820"/>
        <v>KD</v>
      </c>
      <c r="I10410" s="2">
        <f t="shared" si="817"/>
        <v>2019</v>
      </c>
      <c r="J10410" s="2">
        <f t="shared" si="818"/>
        <v>7</v>
      </c>
      <c r="K10410" t="str">
        <f t="shared" si="819"/>
        <v>Glazenmakers</v>
      </c>
      <c r="L10410" s="25">
        <f t="shared" si="821"/>
        <v>29.857142857142858</v>
      </c>
    </row>
    <row r="10411" spans="1:12" x14ac:dyDescent="0.25">
      <c r="A10411">
        <v>523</v>
      </c>
      <c r="B10411" t="s">
        <v>88</v>
      </c>
      <c r="C10411" s="1">
        <v>43675.541666666664</v>
      </c>
      <c r="D10411">
        <v>1</v>
      </c>
      <c r="E10411" t="s">
        <v>52</v>
      </c>
      <c r="F10411" t="s">
        <v>53</v>
      </c>
      <c r="G10411">
        <v>1</v>
      </c>
      <c r="H10411" t="str">
        <f t="shared" si="820"/>
        <v>KD</v>
      </c>
      <c r="I10411" s="2">
        <f t="shared" si="817"/>
        <v>2019</v>
      </c>
      <c r="J10411" s="2">
        <f t="shared" si="818"/>
        <v>7</v>
      </c>
      <c r="K10411" t="str">
        <f t="shared" si="819"/>
        <v>Korenbouten</v>
      </c>
      <c r="L10411" s="25">
        <f t="shared" si="821"/>
        <v>29.857142857142858</v>
      </c>
    </row>
    <row r="10412" spans="1:12" x14ac:dyDescent="0.25">
      <c r="A10412">
        <v>523</v>
      </c>
      <c r="B10412" t="s">
        <v>88</v>
      </c>
      <c r="C10412" s="1">
        <v>43675.541666666664</v>
      </c>
      <c r="D10412">
        <v>1</v>
      </c>
      <c r="E10412" t="s">
        <v>48</v>
      </c>
      <c r="F10412" t="s">
        <v>49</v>
      </c>
      <c r="G10412">
        <v>1</v>
      </c>
      <c r="H10412" t="str">
        <f t="shared" si="820"/>
        <v>KD</v>
      </c>
      <c r="I10412" s="2">
        <f t="shared" si="817"/>
        <v>2019</v>
      </c>
      <c r="J10412" s="2">
        <f t="shared" si="818"/>
        <v>7</v>
      </c>
      <c r="K10412" t="str">
        <f t="shared" si="819"/>
        <v>Glazenmakers</v>
      </c>
      <c r="L10412" s="25">
        <f t="shared" si="821"/>
        <v>29.857142857142858</v>
      </c>
    </row>
    <row r="10413" spans="1:12" x14ac:dyDescent="0.25">
      <c r="A10413">
        <v>523</v>
      </c>
      <c r="B10413" t="s">
        <v>88</v>
      </c>
      <c r="C10413" s="1">
        <v>43675.541666666664</v>
      </c>
      <c r="D10413">
        <v>4</v>
      </c>
      <c r="E10413" t="s">
        <v>20</v>
      </c>
      <c r="F10413" t="s">
        <v>21</v>
      </c>
      <c r="G10413">
        <v>40</v>
      </c>
      <c r="H10413" t="str">
        <f t="shared" si="820"/>
        <v>KD</v>
      </c>
      <c r="I10413" s="2">
        <f t="shared" si="817"/>
        <v>2019</v>
      </c>
      <c r="J10413" s="2">
        <f t="shared" si="818"/>
        <v>7</v>
      </c>
      <c r="K10413" t="str">
        <f t="shared" si="819"/>
        <v>Waterjuffer</v>
      </c>
      <c r="L10413" s="25">
        <f t="shared" si="821"/>
        <v>29.857142857142858</v>
      </c>
    </row>
    <row r="10414" spans="1:12" x14ac:dyDescent="0.25">
      <c r="A10414">
        <v>523</v>
      </c>
      <c r="B10414" t="s">
        <v>88</v>
      </c>
      <c r="C10414" s="1">
        <v>43675.541666666664</v>
      </c>
      <c r="D10414">
        <v>4</v>
      </c>
      <c r="E10414" t="s">
        <v>32</v>
      </c>
      <c r="F10414" t="s">
        <v>33</v>
      </c>
      <c r="G10414">
        <v>26</v>
      </c>
      <c r="H10414" t="str">
        <f t="shared" si="820"/>
        <v>KD</v>
      </c>
      <c r="I10414" s="2">
        <f t="shared" si="817"/>
        <v>2019</v>
      </c>
      <c r="J10414" s="2">
        <f t="shared" si="818"/>
        <v>7</v>
      </c>
      <c r="K10414" t="str">
        <f t="shared" si="819"/>
        <v>Korenbouten</v>
      </c>
      <c r="L10414" s="25">
        <f t="shared" si="821"/>
        <v>29.857142857142858</v>
      </c>
    </row>
    <row r="10415" spans="1:12" x14ac:dyDescent="0.25">
      <c r="A10415">
        <v>523</v>
      </c>
      <c r="B10415" t="s">
        <v>88</v>
      </c>
      <c r="C10415" s="1">
        <v>43675.541666666664</v>
      </c>
      <c r="D10415">
        <v>4</v>
      </c>
      <c r="E10415" t="s">
        <v>18</v>
      </c>
      <c r="F10415" t="s">
        <v>19</v>
      </c>
      <c r="G10415">
        <v>1</v>
      </c>
      <c r="H10415" t="str">
        <f t="shared" si="820"/>
        <v>KD</v>
      </c>
      <c r="I10415" s="2">
        <f t="shared" si="817"/>
        <v>2019</v>
      </c>
      <c r="J10415" s="2">
        <f t="shared" si="818"/>
        <v>7</v>
      </c>
      <c r="K10415" t="str">
        <f t="shared" si="819"/>
        <v>Korenbouten</v>
      </c>
      <c r="L10415" s="25">
        <f t="shared" si="821"/>
        <v>29.857142857142858</v>
      </c>
    </row>
    <row r="10416" spans="1:12" x14ac:dyDescent="0.25">
      <c r="A10416">
        <v>523</v>
      </c>
      <c r="B10416" t="s">
        <v>88</v>
      </c>
      <c r="C10416" s="1">
        <v>43675.541666666664</v>
      </c>
      <c r="D10416">
        <v>4</v>
      </c>
      <c r="E10416" t="s">
        <v>71</v>
      </c>
      <c r="F10416" t="s">
        <v>72</v>
      </c>
      <c r="G10416">
        <v>120</v>
      </c>
      <c r="H10416" t="str">
        <f t="shared" si="820"/>
        <v>KD</v>
      </c>
      <c r="I10416" s="2">
        <f t="shared" si="817"/>
        <v>2019</v>
      </c>
      <c r="J10416" s="2">
        <f t="shared" si="818"/>
        <v>7</v>
      </c>
      <c r="K10416" t="str">
        <f t="shared" si="819"/>
        <v>Waterjuffer</v>
      </c>
      <c r="L10416" s="25">
        <f t="shared" si="821"/>
        <v>29.857142857142858</v>
      </c>
    </row>
    <row r="10417" spans="1:12" x14ac:dyDescent="0.25">
      <c r="A10417">
        <v>523</v>
      </c>
      <c r="B10417" t="s">
        <v>88</v>
      </c>
      <c r="C10417" s="1">
        <v>43675.541666666664</v>
      </c>
      <c r="D10417">
        <v>4</v>
      </c>
      <c r="E10417" t="s">
        <v>10</v>
      </c>
      <c r="F10417" t="s">
        <v>11</v>
      </c>
      <c r="G10417">
        <v>100</v>
      </c>
      <c r="H10417" t="str">
        <f t="shared" si="820"/>
        <v>KD</v>
      </c>
      <c r="I10417" s="2">
        <f t="shared" si="817"/>
        <v>2019</v>
      </c>
      <c r="J10417" s="2">
        <f t="shared" si="818"/>
        <v>7</v>
      </c>
      <c r="K10417" t="str">
        <f t="shared" si="819"/>
        <v>Waterjuffer</v>
      </c>
      <c r="L10417" s="25">
        <f t="shared" si="821"/>
        <v>29.857142857142858</v>
      </c>
    </row>
    <row r="10418" spans="1:12" x14ac:dyDescent="0.25">
      <c r="A10418">
        <v>523</v>
      </c>
      <c r="B10418" t="s">
        <v>88</v>
      </c>
      <c r="C10418" s="1">
        <v>43675.541666666664</v>
      </c>
      <c r="D10418">
        <v>4</v>
      </c>
      <c r="E10418" t="s">
        <v>14</v>
      </c>
      <c r="F10418" t="s">
        <v>15</v>
      </c>
      <c r="G10418">
        <v>43</v>
      </c>
      <c r="H10418" t="str">
        <f t="shared" si="820"/>
        <v>KD</v>
      </c>
      <c r="I10418" s="2">
        <f t="shared" si="817"/>
        <v>2019</v>
      </c>
      <c r="J10418" s="2">
        <f t="shared" si="818"/>
        <v>7</v>
      </c>
      <c r="K10418" t="str">
        <f t="shared" si="819"/>
        <v>Waterjuffer</v>
      </c>
      <c r="L10418" s="25">
        <f t="shared" si="821"/>
        <v>29.857142857142858</v>
      </c>
    </row>
    <row r="10419" spans="1:12" x14ac:dyDescent="0.25">
      <c r="A10419">
        <v>523</v>
      </c>
      <c r="B10419" t="s">
        <v>88</v>
      </c>
      <c r="C10419" s="1">
        <v>43685.510416666664</v>
      </c>
      <c r="D10419">
        <v>4</v>
      </c>
      <c r="E10419" t="s">
        <v>26</v>
      </c>
      <c r="F10419" t="s">
        <v>27</v>
      </c>
      <c r="G10419">
        <v>4</v>
      </c>
      <c r="H10419" t="str">
        <f t="shared" si="820"/>
        <v>KD</v>
      </c>
      <c r="I10419" s="2">
        <f t="shared" ref="I10419:I10482" si="822">YEAR(C10419)</f>
        <v>2019</v>
      </c>
      <c r="J10419" s="2">
        <f t="shared" ref="J10419:J10482" si="823">MONTH(C10419)</f>
        <v>8</v>
      </c>
      <c r="K10419" t="str">
        <f t="shared" ref="K10419:K10482" si="824">VLOOKUP(E10419,$Q$2:$R$100,2,FALSE)</f>
        <v>Glazenmakers</v>
      </c>
      <c r="L10419" s="25">
        <f t="shared" si="821"/>
        <v>31.285714285714285</v>
      </c>
    </row>
    <row r="10420" spans="1:12" x14ac:dyDescent="0.25">
      <c r="A10420">
        <v>523</v>
      </c>
      <c r="B10420" t="s">
        <v>88</v>
      </c>
      <c r="C10420" s="1">
        <v>43685.510416666664</v>
      </c>
      <c r="D10420">
        <v>4</v>
      </c>
      <c r="E10420" t="s">
        <v>52</v>
      </c>
      <c r="F10420" t="s">
        <v>53</v>
      </c>
      <c r="G10420">
        <v>3</v>
      </c>
      <c r="H10420" t="str">
        <f t="shared" si="820"/>
        <v>KD</v>
      </c>
      <c r="I10420" s="2">
        <f t="shared" si="822"/>
        <v>2019</v>
      </c>
      <c r="J10420" s="2">
        <f t="shared" si="823"/>
        <v>8</v>
      </c>
      <c r="K10420" t="str">
        <f t="shared" si="824"/>
        <v>Korenbouten</v>
      </c>
      <c r="L10420" s="25">
        <f t="shared" si="821"/>
        <v>31.285714285714285</v>
      </c>
    </row>
    <row r="10421" spans="1:12" x14ac:dyDescent="0.25">
      <c r="A10421">
        <v>523</v>
      </c>
      <c r="B10421" t="s">
        <v>88</v>
      </c>
      <c r="C10421" s="1">
        <v>43685.510416666664</v>
      </c>
      <c r="D10421">
        <v>4</v>
      </c>
      <c r="E10421" t="s">
        <v>48</v>
      </c>
      <c r="F10421" t="s">
        <v>49</v>
      </c>
      <c r="G10421">
        <v>1</v>
      </c>
      <c r="H10421" t="str">
        <f t="shared" si="820"/>
        <v>KD</v>
      </c>
      <c r="I10421" s="2">
        <f t="shared" si="822"/>
        <v>2019</v>
      </c>
      <c r="J10421" s="2">
        <f t="shared" si="823"/>
        <v>8</v>
      </c>
      <c r="K10421" t="str">
        <f t="shared" si="824"/>
        <v>Glazenmakers</v>
      </c>
      <c r="L10421" s="25">
        <f t="shared" si="821"/>
        <v>31.285714285714285</v>
      </c>
    </row>
    <row r="10422" spans="1:12" x14ac:dyDescent="0.25">
      <c r="A10422">
        <v>523</v>
      </c>
      <c r="B10422" t="s">
        <v>88</v>
      </c>
      <c r="C10422" s="1">
        <v>43685.510416666664</v>
      </c>
      <c r="D10422">
        <v>1</v>
      </c>
      <c r="E10422" t="s">
        <v>26</v>
      </c>
      <c r="F10422" t="s">
        <v>27</v>
      </c>
      <c r="G10422">
        <v>6</v>
      </c>
      <c r="H10422" t="str">
        <f t="shared" si="820"/>
        <v>KD</v>
      </c>
      <c r="I10422" s="2">
        <f t="shared" si="822"/>
        <v>2019</v>
      </c>
      <c r="J10422" s="2">
        <f t="shared" si="823"/>
        <v>8</v>
      </c>
      <c r="K10422" t="str">
        <f t="shared" si="824"/>
        <v>Glazenmakers</v>
      </c>
      <c r="L10422" s="25">
        <f t="shared" si="821"/>
        <v>31.285714285714285</v>
      </c>
    </row>
    <row r="10423" spans="1:12" x14ac:dyDescent="0.25">
      <c r="A10423">
        <v>523</v>
      </c>
      <c r="B10423" t="s">
        <v>88</v>
      </c>
      <c r="C10423" s="1">
        <v>43685.510416666664</v>
      </c>
      <c r="D10423">
        <v>1</v>
      </c>
      <c r="E10423" t="s">
        <v>52</v>
      </c>
      <c r="F10423" t="s">
        <v>53</v>
      </c>
      <c r="G10423">
        <v>2</v>
      </c>
      <c r="H10423" t="str">
        <f t="shared" si="820"/>
        <v>KD</v>
      </c>
      <c r="I10423" s="2">
        <f t="shared" si="822"/>
        <v>2019</v>
      </c>
      <c r="J10423" s="2">
        <f t="shared" si="823"/>
        <v>8</v>
      </c>
      <c r="K10423" t="str">
        <f t="shared" si="824"/>
        <v>Korenbouten</v>
      </c>
      <c r="L10423" s="25">
        <f t="shared" si="821"/>
        <v>31.285714285714285</v>
      </c>
    </row>
    <row r="10424" spans="1:12" x14ac:dyDescent="0.25">
      <c r="A10424">
        <v>523</v>
      </c>
      <c r="B10424" t="s">
        <v>88</v>
      </c>
      <c r="C10424" s="1">
        <v>43685.510416666664</v>
      </c>
      <c r="D10424">
        <v>1</v>
      </c>
      <c r="E10424" t="s">
        <v>48</v>
      </c>
      <c r="F10424" t="s">
        <v>49</v>
      </c>
      <c r="G10424">
        <v>2</v>
      </c>
      <c r="H10424" t="str">
        <f t="shared" si="820"/>
        <v>KD</v>
      </c>
      <c r="I10424" s="2">
        <f t="shared" si="822"/>
        <v>2019</v>
      </c>
      <c r="J10424" s="2">
        <f t="shared" si="823"/>
        <v>8</v>
      </c>
      <c r="K10424" t="str">
        <f t="shared" si="824"/>
        <v>Glazenmakers</v>
      </c>
      <c r="L10424" s="25">
        <f t="shared" si="821"/>
        <v>31.285714285714285</v>
      </c>
    </row>
    <row r="10425" spans="1:12" x14ac:dyDescent="0.25">
      <c r="A10425">
        <v>523</v>
      </c>
      <c r="B10425" t="s">
        <v>88</v>
      </c>
      <c r="C10425" s="1">
        <v>43685.510416666664</v>
      </c>
      <c r="D10425">
        <v>4</v>
      </c>
      <c r="E10425" t="s">
        <v>20</v>
      </c>
      <c r="F10425" t="s">
        <v>21</v>
      </c>
      <c r="G10425">
        <v>27</v>
      </c>
      <c r="H10425" t="str">
        <f t="shared" si="820"/>
        <v>KD</v>
      </c>
      <c r="I10425" s="2">
        <f t="shared" si="822"/>
        <v>2019</v>
      </c>
      <c r="J10425" s="2">
        <f t="shared" si="823"/>
        <v>8</v>
      </c>
      <c r="K10425" t="str">
        <f t="shared" si="824"/>
        <v>Waterjuffer</v>
      </c>
      <c r="L10425" s="25">
        <f t="shared" si="821"/>
        <v>31.285714285714285</v>
      </c>
    </row>
    <row r="10426" spans="1:12" x14ac:dyDescent="0.25">
      <c r="A10426">
        <v>523</v>
      </c>
      <c r="B10426" t="s">
        <v>88</v>
      </c>
      <c r="C10426" s="1">
        <v>43685.510416666664</v>
      </c>
      <c r="D10426">
        <v>4</v>
      </c>
      <c r="E10426" t="s">
        <v>32</v>
      </c>
      <c r="F10426" t="s">
        <v>33</v>
      </c>
      <c r="G10426">
        <v>26</v>
      </c>
      <c r="H10426" t="str">
        <f t="shared" si="820"/>
        <v>KD</v>
      </c>
      <c r="I10426" s="2">
        <f t="shared" si="822"/>
        <v>2019</v>
      </c>
      <c r="J10426" s="2">
        <f t="shared" si="823"/>
        <v>8</v>
      </c>
      <c r="K10426" t="str">
        <f t="shared" si="824"/>
        <v>Korenbouten</v>
      </c>
      <c r="L10426" s="25">
        <f t="shared" si="821"/>
        <v>31.285714285714285</v>
      </c>
    </row>
    <row r="10427" spans="1:12" x14ac:dyDescent="0.25">
      <c r="A10427">
        <v>523</v>
      </c>
      <c r="B10427" t="s">
        <v>88</v>
      </c>
      <c r="C10427" s="1">
        <v>43685.510416666664</v>
      </c>
      <c r="D10427">
        <v>4</v>
      </c>
      <c r="E10427" t="s">
        <v>18</v>
      </c>
      <c r="F10427" t="s">
        <v>19</v>
      </c>
      <c r="G10427">
        <v>3</v>
      </c>
      <c r="H10427" t="str">
        <f t="shared" si="820"/>
        <v>KD</v>
      </c>
      <c r="I10427" s="2">
        <f t="shared" si="822"/>
        <v>2019</v>
      </c>
      <c r="J10427" s="2">
        <f t="shared" si="823"/>
        <v>8</v>
      </c>
      <c r="K10427" t="str">
        <f t="shared" si="824"/>
        <v>Korenbouten</v>
      </c>
      <c r="L10427" s="25">
        <f t="shared" si="821"/>
        <v>31.285714285714285</v>
      </c>
    </row>
    <row r="10428" spans="1:12" x14ac:dyDescent="0.25">
      <c r="A10428">
        <v>523</v>
      </c>
      <c r="B10428" t="s">
        <v>88</v>
      </c>
      <c r="C10428" s="1">
        <v>43685.510416666664</v>
      </c>
      <c r="D10428">
        <v>4</v>
      </c>
      <c r="E10428" t="s">
        <v>71</v>
      </c>
      <c r="F10428" t="s">
        <v>72</v>
      </c>
      <c r="G10428">
        <v>130</v>
      </c>
      <c r="H10428" t="str">
        <f t="shared" si="820"/>
        <v>KD</v>
      </c>
      <c r="I10428" s="2">
        <f t="shared" si="822"/>
        <v>2019</v>
      </c>
      <c r="J10428" s="2">
        <f t="shared" si="823"/>
        <v>8</v>
      </c>
      <c r="K10428" t="str">
        <f t="shared" si="824"/>
        <v>Waterjuffer</v>
      </c>
      <c r="L10428" s="25">
        <f t="shared" si="821"/>
        <v>31.285714285714285</v>
      </c>
    </row>
    <row r="10429" spans="1:12" x14ac:dyDescent="0.25">
      <c r="A10429">
        <v>523</v>
      </c>
      <c r="B10429" t="s">
        <v>88</v>
      </c>
      <c r="C10429" s="1">
        <v>43685.510416666664</v>
      </c>
      <c r="D10429">
        <v>4</v>
      </c>
      <c r="E10429" t="s">
        <v>10</v>
      </c>
      <c r="F10429" t="s">
        <v>11</v>
      </c>
      <c r="G10429">
        <v>181</v>
      </c>
      <c r="H10429" t="str">
        <f t="shared" si="820"/>
        <v>KD</v>
      </c>
      <c r="I10429" s="2">
        <f t="shared" si="822"/>
        <v>2019</v>
      </c>
      <c r="J10429" s="2">
        <f t="shared" si="823"/>
        <v>8</v>
      </c>
      <c r="K10429" t="str">
        <f t="shared" si="824"/>
        <v>Waterjuffer</v>
      </c>
      <c r="L10429" s="25">
        <f t="shared" si="821"/>
        <v>31.285714285714285</v>
      </c>
    </row>
    <row r="10430" spans="1:12" x14ac:dyDescent="0.25">
      <c r="A10430">
        <v>523</v>
      </c>
      <c r="B10430" t="s">
        <v>88</v>
      </c>
      <c r="C10430" s="1">
        <v>43685.510416666664</v>
      </c>
      <c r="D10430">
        <v>4</v>
      </c>
      <c r="E10430" t="s">
        <v>42</v>
      </c>
      <c r="F10430" t="s">
        <v>43</v>
      </c>
      <c r="G10430">
        <v>3</v>
      </c>
      <c r="H10430" t="str">
        <f t="shared" si="820"/>
        <v>KD</v>
      </c>
      <c r="I10430" s="2">
        <f t="shared" si="822"/>
        <v>2019</v>
      </c>
      <c r="J10430" s="2">
        <f t="shared" si="823"/>
        <v>8</v>
      </c>
      <c r="K10430" t="str">
        <f t="shared" si="824"/>
        <v>Korenbouten</v>
      </c>
      <c r="L10430" s="25">
        <f t="shared" si="821"/>
        <v>31.285714285714285</v>
      </c>
    </row>
    <row r="10431" spans="1:12" x14ac:dyDescent="0.25">
      <c r="A10431">
        <v>523</v>
      </c>
      <c r="B10431" t="s">
        <v>88</v>
      </c>
      <c r="C10431" s="1">
        <v>43685.510416666664</v>
      </c>
      <c r="D10431">
        <v>4</v>
      </c>
      <c r="E10431" t="s">
        <v>14</v>
      </c>
      <c r="F10431" t="s">
        <v>15</v>
      </c>
      <c r="G10431">
        <v>29</v>
      </c>
      <c r="H10431" t="str">
        <f t="shared" si="820"/>
        <v>KD</v>
      </c>
      <c r="I10431" s="2">
        <f t="shared" si="822"/>
        <v>2019</v>
      </c>
      <c r="J10431" s="2">
        <f t="shared" si="823"/>
        <v>8</v>
      </c>
      <c r="K10431" t="str">
        <f t="shared" si="824"/>
        <v>Waterjuffer</v>
      </c>
      <c r="L10431" s="25">
        <f t="shared" si="821"/>
        <v>31.285714285714285</v>
      </c>
    </row>
    <row r="10432" spans="1:12" x14ac:dyDescent="0.25">
      <c r="A10432">
        <v>523</v>
      </c>
      <c r="B10432" t="s">
        <v>88</v>
      </c>
      <c r="C10432" s="1">
        <v>43698.517361111109</v>
      </c>
      <c r="D10432">
        <v>4</v>
      </c>
      <c r="E10432" t="s">
        <v>26</v>
      </c>
      <c r="F10432" t="s">
        <v>27</v>
      </c>
      <c r="G10432">
        <v>2</v>
      </c>
      <c r="H10432" t="str">
        <f t="shared" si="820"/>
        <v>KD</v>
      </c>
      <c r="I10432" s="2">
        <f t="shared" si="822"/>
        <v>2019</v>
      </c>
      <c r="J10432" s="2">
        <f t="shared" si="823"/>
        <v>8</v>
      </c>
      <c r="K10432" t="str">
        <f t="shared" si="824"/>
        <v>Glazenmakers</v>
      </c>
      <c r="L10432" s="25">
        <f t="shared" si="821"/>
        <v>33.142857142857146</v>
      </c>
    </row>
    <row r="10433" spans="1:12" x14ac:dyDescent="0.25">
      <c r="A10433">
        <v>523</v>
      </c>
      <c r="B10433" t="s">
        <v>88</v>
      </c>
      <c r="C10433" s="1">
        <v>43698.517361111109</v>
      </c>
      <c r="D10433">
        <v>4</v>
      </c>
      <c r="E10433" t="s">
        <v>48</v>
      </c>
      <c r="F10433" t="s">
        <v>49</v>
      </c>
      <c r="G10433">
        <v>1</v>
      </c>
      <c r="H10433" t="str">
        <f t="shared" si="820"/>
        <v>KD</v>
      </c>
      <c r="I10433" s="2">
        <f t="shared" si="822"/>
        <v>2019</v>
      </c>
      <c r="J10433" s="2">
        <f t="shared" si="823"/>
        <v>8</v>
      </c>
      <c r="K10433" t="str">
        <f t="shared" si="824"/>
        <v>Glazenmakers</v>
      </c>
      <c r="L10433" s="25">
        <f t="shared" si="821"/>
        <v>33.142857142857146</v>
      </c>
    </row>
    <row r="10434" spans="1:12" x14ac:dyDescent="0.25">
      <c r="A10434">
        <v>523</v>
      </c>
      <c r="B10434" t="s">
        <v>88</v>
      </c>
      <c r="C10434" s="1">
        <v>43698.517361111109</v>
      </c>
      <c r="D10434">
        <v>1</v>
      </c>
      <c r="E10434" t="s">
        <v>26</v>
      </c>
      <c r="F10434" t="s">
        <v>27</v>
      </c>
      <c r="G10434">
        <v>2</v>
      </c>
      <c r="H10434" t="str">
        <f t="shared" ref="H10434:H10497" si="825">VLOOKUP(A10434,$N$2:$O$51,2,FALSE)</f>
        <v>KD</v>
      </c>
      <c r="I10434" s="2">
        <f t="shared" si="822"/>
        <v>2019</v>
      </c>
      <c r="J10434" s="2">
        <f t="shared" si="823"/>
        <v>8</v>
      </c>
      <c r="K10434" t="str">
        <f t="shared" si="824"/>
        <v>Glazenmakers</v>
      </c>
      <c r="L10434" s="25">
        <f t="shared" si="821"/>
        <v>33.142857142857146</v>
      </c>
    </row>
    <row r="10435" spans="1:12" x14ac:dyDescent="0.25">
      <c r="A10435">
        <v>523</v>
      </c>
      <c r="B10435" t="s">
        <v>88</v>
      </c>
      <c r="C10435" s="1">
        <v>43698.517361111109</v>
      </c>
      <c r="D10435">
        <v>1</v>
      </c>
      <c r="E10435" t="s">
        <v>48</v>
      </c>
      <c r="F10435" t="s">
        <v>49</v>
      </c>
      <c r="G10435">
        <v>1</v>
      </c>
      <c r="H10435" t="str">
        <f t="shared" si="825"/>
        <v>KD</v>
      </c>
      <c r="I10435" s="2">
        <f t="shared" si="822"/>
        <v>2019</v>
      </c>
      <c r="J10435" s="2">
        <f t="shared" si="823"/>
        <v>8</v>
      </c>
      <c r="K10435" t="str">
        <f t="shared" si="824"/>
        <v>Glazenmakers</v>
      </c>
      <c r="L10435" s="25">
        <f t="shared" ref="L10435:L10498" si="826">(ROUNDDOWN(C10435-DATE(I10435,1,1),0))/7</f>
        <v>33.142857142857146</v>
      </c>
    </row>
    <row r="10436" spans="1:12" x14ac:dyDescent="0.25">
      <c r="A10436">
        <v>523</v>
      </c>
      <c r="B10436" t="s">
        <v>88</v>
      </c>
      <c r="C10436" s="1">
        <v>43698.517361111109</v>
      </c>
      <c r="D10436">
        <v>4</v>
      </c>
      <c r="E10436" t="s">
        <v>32</v>
      </c>
      <c r="F10436" t="s">
        <v>33</v>
      </c>
      <c r="G10436">
        <v>78</v>
      </c>
      <c r="H10436" t="str">
        <f t="shared" si="825"/>
        <v>KD</v>
      </c>
      <c r="I10436" s="2">
        <f t="shared" si="822"/>
        <v>2019</v>
      </c>
      <c r="J10436" s="2">
        <f t="shared" si="823"/>
        <v>8</v>
      </c>
      <c r="K10436" t="str">
        <f t="shared" si="824"/>
        <v>Korenbouten</v>
      </c>
      <c r="L10436" s="25">
        <f t="shared" si="826"/>
        <v>33.142857142857146</v>
      </c>
    </row>
    <row r="10437" spans="1:12" x14ac:dyDescent="0.25">
      <c r="A10437">
        <v>523</v>
      </c>
      <c r="B10437" t="s">
        <v>88</v>
      </c>
      <c r="C10437" s="1">
        <v>43698.517361111109</v>
      </c>
      <c r="D10437">
        <v>4</v>
      </c>
      <c r="E10437" t="s">
        <v>18</v>
      </c>
      <c r="F10437" t="s">
        <v>19</v>
      </c>
      <c r="G10437">
        <v>1</v>
      </c>
      <c r="H10437" t="str">
        <f t="shared" si="825"/>
        <v>KD</v>
      </c>
      <c r="I10437" s="2">
        <f t="shared" si="822"/>
        <v>2019</v>
      </c>
      <c r="J10437" s="2">
        <f t="shared" si="823"/>
        <v>8</v>
      </c>
      <c r="K10437" t="str">
        <f t="shared" si="824"/>
        <v>Korenbouten</v>
      </c>
      <c r="L10437" s="25">
        <f t="shared" si="826"/>
        <v>33.142857142857146</v>
      </c>
    </row>
    <row r="10438" spans="1:12" x14ac:dyDescent="0.25">
      <c r="A10438">
        <v>523</v>
      </c>
      <c r="B10438" t="s">
        <v>88</v>
      </c>
      <c r="C10438" s="1">
        <v>43698.517361111109</v>
      </c>
      <c r="D10438">
        <v>4</v>
      </c>
      <c r="E10438" t="s">
        <v>71</v>
      </c>
      <c r="F10438" t="s">
        <v>72</v>
      </c>
      <c r="G10438">
        <v>40</v>
      </c>
      <c r="H10438" t="str">
        <f t="shared" si="825"/>
        <v>KD</v>
      </c>
      <c r="I10438" s="2">
        <f t="shared" si="822"/>
        <v>2019</v>
      </c>
      <c r="J10438" s="2">
        <f t="shared" si="823"/>
        <v>8</v>
      </c>
      <c r="K10438" t="str">
        <f t="shared" si="824"/>
        <v>Waterjuffer</v>
      </c>
      <c r="L10438" s="25">
        <f t="shared" si="826"/>
        <v>33.142857142857146</v>
      </c>
    </row>
    <row r="10439" spans="1:12" x14ac:dyDescent="0.25">
      <c r="A10439">
        <v>523</v>
      </c>
      <c r="B10439" t="s">
        <v>88</v>
      </c>
      <c r="C10439" s="1">
        <v>43698.517361111109</v>
      </c>
      <c r="D10439">
        <v>4</v>
      </c>
      <c r="E10439" t="s">
        <v>10</v>
      </c>
      <c r="F10439" t="s">
        <v>11</v>
      </c>
      <c r="G10439">
        <v>30</v>
      </c>
      <c r="H10439" t="str">
        <f t="shared" si="825"/>
        <v>KD</v>
      </c>
      <c r="I10439" s="2">
        <f t="shared" si="822"/>
        <v>2019</v>
      </c>
      <c r="J10439" s="2">
        <f t="shared" si="823"/>
        <v>8</v>
      </c>
      <c r="K10439" t="str">
        <f t="shared" si="824"/>
        <v>Waterjuffer</v>
      </c>
      <c r="L10439" s="25">
        <f t="shared" si="826"/>
        <v>33.142857142857146</v>
      </c>
    </row>
    <row r="10440" spans="1:12" x14ac:dyDescent="0.25">
      <c r="A10440">
        <v>523</v>
      </c>
      <c r="B10440" t="s">
        <v>88</v>
      </c>
      <c r="C10440" s="1">
        <v>43698.517361111109</v>
      </c>
      <c r="D10440">
        <v>4</v>
      </c>
      <c r="E10440" t="s">
        <v>36</v>
      </c>
      <c r="F10440" t="s">
        <v>37</v>
      </c>
      <c r="G10440">
        <v>7</v>
      </c>
      <c r="H10440" t="str">
        <f t="shared" si="825"/>
        <v>KD</v>
      </c>
      <c r="I10440" s="2">
        <f t="shared" si="822"/>
        <v>2019</v>
      </c>
      <c r="J10440" s="2">
        <f t="shared" si="823"/>
        <v>8</v>
      </c>
      <c r="K10440" t="str">
        <f t="shared" si="824"/>
        <v>Glazenmakers</v>
      </c>
      <c r="L10440" s="25">
        <f t="shared" si="826"/>
        <v>33.142857142857146</v>
      </c>
    </row>
    <row r="10441" spans="1:12" x14ac:dyDescent="0.25">
      <c r="A10441">
        <v>523</v>
      </c>
      <c r="B10441" t="s">
        <v>88</v>
      </c>
      <c r="C10441" s="1">
        <v>43698.517361111109</v>
      </c>
      <c r="D10441">
        <v>4</v>
      </c>
      <c r="E10441" t="s">
        <v>42</v>
      </c>
      <c r="F10441" t="s">
        <v>43</v>
      </c>
      <c r="G10441">
        <v>23</v>
      </c>
      <c r="H10441" t="str">
        <f t="shared" si="825"/>
        <v>KD</v>
      </c>
      <c r="I10441" s="2">
        <f t="shared" si="822"/>
        <v>2019</v>
      </c>
      <c r="J10441" s="2">
        <f t="shared" si="823"/>
        <v>8</v>
      </c>
      <c r="K10441" t="str">
        <f t="shared" si="824"/>
        <v>Korenbouten</v>
      </c>
      <c r="L10441" s="25">
        <f t="shared" si="826"/>
        <v>33.142857142857146</v>
      </c>
    </row>
    <row r="10442" spans="1:12" x14ac:dyDescent="0.25">
      <c r="A10442">
        <v>523</v>
      </c>
      <c r="B10442" t="s">
        <v>88</v>
      </c>
      <c r="C10442" s="1">
        <v>43698.517361111109</v>
      </c>
      <c r="D10442">
        <v>4</v>
      </c>
      <c r="E10442" t="s">
        <v>14</v>
      </c>
      <c r="F10442" t="s">
        <v>15</v>
      </c>
      <c r="G10442">
        <v>16</v>
      </c>
      <c r="H10442" t="str">
        <f t="shared" si="825"/>
        <v>KD</v>
      </c>
      <c r="I10442" s="2">
        <f t="shared" si="822"/>
        <v>2019</v>
      </c>
      <c r="J10442" s="2">
        <f t="shared" si="823"/>
        <v>8</v>
      </c>
      <c r="K10442" t="str">
        <f t="shared" si="824"/>
        <v>Waterjuffer</v>
      </c>
      <c r="L10442" s="25">
        <f t="shared" si="826"/>
        <v>33.142857142857146</v>
      </c>
    </row>
    <row r="10443" spans="1:12" x14ac:dyDescent="0.25">
      <c r="A10443">
        <v>523</v>
      </c>
      <c r="B10443" t="s">
        <v>88</v>
      </c>
      <c r="C10443" s="1">
        <v>43713.510416666664</v>
      </c>
      <c r="D10443">
        <v>4</v>
      </c>
      <c r="E10443" t="s">
        <v>26</v>
      </c>
      <c r="F10443" t="s">
        <v>27</v>
      </c>
      <c r="G10443">
        <v>1</v>
      </c>
      <c r="H10443" t="str">
        <f t="shared" si="825"/>
        <v>KD</v>
      </c>
      <c r="I10443" s="2">
        <f t="shared" si="822"/>
        <v>2019</v>
      </c>
      <c r="J10443" s="2">
        <f t="shared" si="823"/>
        <v>9</v>
      </c>
      <c r="K10443" t="str">
        <f t="shared" si="824"/>
        <v>Glazenmakers</v>
      </c>
      <c r="L10443" s="25">
        <f t="shared" si="826"/>
        <v>35.285714285714285</v>
      </c>
    </row>
    <row r="10444" spans="1:12" x14ac:dyDescent="0.25">
      <c r="A10444">
        <v>523</v>
      </c>
      <c r="B10444" t="s">
        <v>88</v>
      </c>
      <c r="C10444" s="1">
        <v>43713.510416666664</v>
      </c>
      <c r="D10444">
        <v>4</v>
      </c>
      <c r="E10444" t="s">
        <v>36</v>
      </c>
      <c r="F10444" t="s">
        <v>37</v>
      </c>
      <c r="G10444">
        <v>2</v>
      </c>
      <c r="H10444" t="str">
        <f t="shared" si="825"/>
        <v>KD</v>
      </c>
      <c r="I10444" s="2">
        <f t="shared" si="822"/>
        <v>2019</v>
      </c>
      <c r="J10444" s="2">
        <f t="shared" si="823"/>
        <v>9</v>
      </c>
      <c r="K10444" t="str">
        <f t="shared" si="824"/>
        <v>Glazenmakers</v>
      </c>
      <c r="L10444" s="25">
        <f t="shared" si="826"/>
        <v>35.285714285714285</v>
      </c>
    </row>
    <row r="10445" spans="1:12" x14ac:dyDescent="0.25">
      <c r="A10445">
        <v>523</v>
      </c>
      <c r="B10445" t="s">
        <v>88</v>
      </c>
      <c r="C10445" s="1">
        <v>43713.510416666664</v>
      </c>
      <c r="D10445">
        <v>1</v>
      </c>
      <c r="E10445" t="s">
        <v>26</v>
      </c>
      <c r="F10445" t="s">
        <v>27</v>
      </c>
      <c r="G10445">
        <v>1</v>
      </c>
      <c r="H10445" t="str">
        <f t="shared" si="825"/>
        <v>KD</v>
      </c>
      <c r="I10445" s="2">
        <f t="shared" si="822"/>
        <v>2019</v>
      </c>
      <c r="J10445" s="2">
        <f t="shared" si="823"/>
        <v>9</v>
      </c>
      <c r="K10445" t="str">
        <f t="shared" si="824"/>
        <v>Glazenmakers</v>
      </c>
      <c r="L10445" s="25">
        <f t="shared" si="826"/>
        <v>35.285714285714285</v>
      </c>
    </row>
    <row r="10446" spans="1:12" x14ac:dyDescent="0.25">
      <c r="A10446">
        <v>523</v>
      </c>
      <c r="B10446" t="s">
        <v>88</v>
      </c>
      <c r="C10446" s="1">
        <v>43713.510416666664</v>
      </c>
      <c r="D10446">
        <v>1</v>
      </c>
      <c r="E10446" t="s">
        <v>36</v>
      </c>
      <c r="F10446" t="s">
        <v>37</v>
      </c>
      <c r="G10446">
        <v>8</v>
      </c>
      <c r="H10446" t="str">
        <f t="shared" si="825"/>
        <v>KD</v>
      </c>
      <c r="I10446" s="2">
        <f t="shared" si="822"/>
        <v>2019</v>
      </c>
      <c r="J10446" s="2">
        <f t="shared" si="823"/>
        <v>9</v>
      </c>
      <c r="K10446" t="str">
        <f t="shared" si="824"/>
        <v>Glazenmakers</v>
      </c>
      <c r="L10446" s="25">
        <f t="shared" si="826"/>
        <v>35.285714285714285</v>
      </c>
    </row>
    <row r="10447" spans="1:12" x14ac:dyDescent="0.25">
      <c r="A10447">
        <v>523</v>
      </c>
      <c r="B10447" t="s">
        <v>88</v>
      </c>
      <c r="C10447" s="1">
        <v>43713.510416666664</v>
      </c>
      <c r="D10447">
        <v>4</v>
      </c>
      <c r="E10447" t="s">
        <v>32</v>
      </c>
      <c r="F10447" t="s">
        <v>33</v>
      </c>
      <c r="G10447">
        <v>86</v>
      </c>
      <c r="H10447" t="str">
        <f t="shared" si="825"/>
        <v>KD</v>
      </c>
      <c r="I10447" s="2">
        <f t="shared" si="822"/>
        <v>2019</v>
      </c>
      <c r="J10447" s="2">
        <f t="shared" si="823"/>
        <v>9</v>
      </c>
      <c r="K10447" t="str">
        <f t="shared" si="824"/>
        <v>Korenbouten</v>
      </c>
      <c r="L10447" s="25">
        <f t="shared" si="826"/>
        <v>35.285714285714285</v>
      </c>
    </row>
    <row r="10448" spans="1:12" x14ac:dyDescent="0.25">
      <c r="A10448">
        <v>523</v>
      </c>
      <c r="B10448" t="s">
        <v>88</v>
      </c>
      <c r="C10448" s="1">
        <v>43713.510416666664</v>
      </c>
      <c r="D10448">
        <v>4</v>
      </c>
      <c r="E10448" t="s">
        <v>71</v>
      </c>
      <c r="F10448" t="s">
        <v>72</v>
      </c>
      <c r="G10448">
        <v>24</v>
      </c>
      <c r="H10448" t="str">
        <f t="shared" si="825"/>
        <v>KD</v>
      </c>
      <c r="I10448" s="2">
        <f t="shared" si="822"/>
        <v>2019</v>
      </c>
      <c r="J10448" s="2">
        <f t="shared" si="823"/>
        <v>9</v>
      </c>
      <c r="K10448" t="str">
        <f t="shared" si="824"/>
        <v>Waterjuffer</v>
      </c>
      <c r="L10448" s="25">
        <f t="shared" si="826"/>
        <v>35.285714285714285</v>
      </c>
    </row>
    <row r="10449" spans="1:12" x14ac:dyDescent="0.25">
      <c r="A10449">
        <v>523</v>
      </c>
      <c r="B10449" t="s">
        <v>88</v>
      </c>
      <c r="C10449" s="1">
        <v>43713.510416666664</v>
      </c>
      <c r="D10449">
        <v>4</v>
      </c>
      <c r="E10449" t="s">
        <v>10</v>
      </c>
      <c r="F10449" t="s">
        <v>11</v>
      </c>
      <c r="G10449">
        <v>33</v>
      </c>
      <c r="H10449" t="str">
        <f t="shared" si="825"/>
        <v>KD</v>
      </c>
      <c r="I10449" s="2">
        <f t="shared" si="822"/>
        <v>2019</v>
      </c>
      <c r="J10449" s="2">
        <f t="shared" si="823"/>
        <v>9</v>
      </c>
      <c r="K10449" t="str">
        <f t="shared" si="824"/>
        <v>Waterjuffer</v>
      </c>
      <c r="L10449" s="25">
        <f t="shared" si="826"/>
        <v>35.285714285714285</v>
      </c>
    </row>
    <row r="10450" spans="1:12" x14ac:dyDescent="0.25">
      <c r="A10450">
        <v>523</v>
      </c>
      <c r="B10450" t="s">
        <v>88</v>
      </c>
      <c r="C10450" s="1">
        <v>43713.510416666664</v>
      </c>
      <c r="D10450">
        <v>4</v>
      </c>
      <c r="E10450" t="s">
        <v>42</v>
      </c>
      <c r="F10450" t="s">
        <v>43</v>
      </c>
      <c r="G10450">
        <v>40</v>
      </c>
      <c r="H10450" t="str">
        <f t="shared" si="825"/>
        <v>KD</v>
      </c>
      <c r="I10450" s="2">
        <f t="shared" si="822"/>
        <v>2019</v>
      </c>
      <c r="J10450" s="2">
        <f t="shared" si="823"/>
        <v>9</v>
      </c>
      <c r="K10450" t="str">
        <f t="shared" si="824"/>
        <v>Korenbouten</v>
      </c>
      <c r="L10450" s="25">
        <f t="shared" si="826"/>
        <v>35.285714285714285</v>
      </c>
    </row>
    <row r="10451" spans="1:12" x14ac:dyDescent="0.25">
      <c r="A10451">
        <v>523</v>
      </c>
      <c r="B10451" t="s">
        <v>88</v>
      </c>
      <c r="C10451" s="1">
        <v>43713.510416666664</v>
      </c>
      <c r="D10451">
        <v>4</v>
      </c>
      <c r="E10451" t="s">
        <v>14</v>
      </c>
      <c r="F10451" t="s">
        <v>15</v>
      </c>
      <c r="G10451">
        <v>16</v>
      </c>
      <c r="H10451" t="str">
        <f t="shared" si="825"/>
        <v>KD</v>
      </c>
      <c r="I10451" s="2">
        <f t="shared" si="822"/>
        <v>2019</v>
      </c>
      <c r="J10451" s="2">
        <f t="shared" si="823"/>
        <v>9</v>
      </c>
      <c r="K10451" t="str">
        <f t="shared" si="824"/>
        <v>Waterjuffer</v>
      </c>
      <c r="L10451" s="25">
        <f t="shared" si="826"/>
        <v>35.285714285714285</v>
      </c>
    </row>
    <row r="10452" spans="1:12" x14ac:dyDescent="0.25">
      <c r="A10452">
        <v>523</v>
      </c>
      <c r="B10452" t="s">
        <v>88</v>
      </c>
      <c r="C10452" s="1">
        <v>43969.520833333336</v>
      </c>
      <c r="D10452">
        <v>4</v>
      </c>
      <c r="E10452" t="s">
        <v>73</v>
      </c>
      <c r="F10452" t="s">
        <v>74</v>
      </c>
      <c r="G10452">
        <v>2</v>
      </c>
      <c r="H10452" t="str">
        <f t="shared" si="825"/>
        <v>KD</v>
      </c>
      <c r="I10452" s="2">
        <f t="shared" si="822"/>
        <v>2020</v>
      </c>
      <c r="J10452" s="2">
        <f t="shared" si="823"/>
        <v>5</v>
      </c>
      <c r="K10452" t="str">
        <f t="shared" si="824"/>
        <v>Glanslibel</v>
      </c>
      <c r="L10452" s="25">
        <f t="shared" si="826"/>
        <v>19.714285714285715</v>
      </c>
    </row>
    <row r="10453" spans="1:12" x14ac:dyDescent="0.25">
      <c r="A10453">
        <v>523</v>
      </c>
      <c r="B10453" t="s">
        <v>88</v>
      </c>
      <c r="C10453" s="1">
        <v>43969.520833333336</v>
      </c>
      <c r="D10453">
        <v>1</v>
      </c>
      <c r="E10453" t="s">
        <v>73</v>
      </c>
      <c r="F10453" t="s">
        <v>74</v>
      </c>
      <c r="G10453">
        <v>8</v>
      </c>
      <c r="H10453" t="str">
        <f t="shared" si="825"/>
        <v>KD</v>
      </c>
      <c r="I10453" s="2">
        <f t="shared" si="822"/>
        <v>2020</v>
      </c>
      <c r="J10453" s="2">
        <f t="shared" si="823"/>
        <v>5</v>
      </c>
      <c r="K10453" t="str">
        <f t="shared" si="824"/>
        <v>Glanslibel</v>
      </c>
      <c r="L10453" s="25">
        <f t="shared" si="826"/>
        <v>19.714285714285715</v>
      </c>
    </row>
    <row r="10454" spans="1:12" x14ac:dyDescent="0.25">
      <c r="A10454">
        <v>523</v>
      </c>
      <c r="B10454" t="s">
        <v>88</v>
      </c>
      <c r="C10454" s="1">
        <v>43969.520833333336</v>
      </c>
      <c r="D10454">
        <v>4</v>
      </c>
      <c r="E10454" t="s">
        <v>22</v>
      </c>
      <c r="F10454" t="s">
        <v>23</v>
      </c>
      <c r="G10454">
        <v>1</v>
      </c>
      <c r="H10454" t="str">
        <f t="shared" si="825"/>
        <v>KD</v>
      </c>
      <c r="I10454" s="2">
        <f t="shared" si="822"/>
        <v>2020</v>
      </c>
      <c r="J10454" s="2">
        <f t="shared" si="823"/>
        <v>5</v>
      </c>
      <c r="K10454" t="str">
        <f t="shared" si="824"/>
        <v>Glazenmakers</v>
      </c>
      <c r="L10454" s="25">
        <f t="shared" si="826"/>
        <v>19.714285714285715</v>
      </c>
    </row>
    <row r="10455" spans="1:12" x14ac:dyDescent="0.25">
      <c r="A10455">
        <v>523</v>
      </c>
      <c r="B10455" t="s">
        <v>88</v>
      </c>
      <c r="C10455" s="1">
        <v>43969.520833333336</v>
      </c>
      <c r="D10455">
        <v>4</v>
      </c>
      <c r="E10455" t="s">
        <v>82</v>
      </c>
      <c r="F10455" t="s">
        <v>83</v>
      </c>
      <c r="G10455">
        <v>1</v>
      </c>
      <c r="H10455" t="str">
        <f t="shared" si="825"/>
        <v>KD</v>
      </c>
      <c r="I10455" s="2">
        <f t="shared" si="822"/>
        <v>2020</v>
      </c>
      <c r="J10455" s="2">
        <f t="shared" si="823"/>
        <v>5</v>
      </c>
      <c r="K10455" t="str">
        <f t="shared" si="824"/>
        <v>Korenbouten</v>
      </c>
      <c r="L10455" s="25">
        <f t="shared" si="826"/>
        <v>19.714285714285715</v>
      </c>
    </row>
    <row r="10456" spans="1:12" x14ac:dyDescent="0.25">
      <c r="A10456">
        <v>523</v>
      </c>
      <c r="B10456" t="s">
        <v>88</v>
      </c>
      <c r="C10456" s="1">
        <v>43969.520833333336</v>
      </c>
      <c r="D10456">
        <v>4</v>
      </c>
      <c r="E10456" t="s">
        <v>16</v>
      </c>
      <c r="F10456" t="s">
        <v>17</v>
      </c>
      <c r="G10456">
        <v>5</v>
      </c>
      <c r="H10456" t="str">
        <f t="shared" si="825"/>
        <v>KD</v>
      </c>
      <c r="I10456" s="2">
        <f t="shared" si="822"/>
        <v>2020</v>
      </c>
      <c r="J10456" s="2">
        <f t="shared" si="823"/>
        <v>5</v>
      </c>
      <c r="K10456" t="str">
        <f t="shared" si="824"/>
        <v>Waterjuffer</v>
      </c>
      <c r="L10456" s="25">
        <f t="shared" si="826"/>
        <v>19.714285714285715</v>
      </c>
    </row>
    <row r="10457" spans="1:12" x14ac:dyDescent="0.25">
      <c r="A10457">
        <v>523</v>
      </c>
      <c r="B10457" t="s">
        <v>88</v>
      </c>
      <c r="C10457" s="1">
        <v>43969.520833333336</v>
      </c>
      <c r="D10457">
        <v>4</v>
      </c>
      <c r="E10457" t="s">
        <v>28</v>
      </c>
      <c r="F10457" t="s">
        <v>29</v>
      </c>
      <c r="G10457">
        <v>4</v>
      </c>
      <c r="H10457" t="str">
        <f t="shared" si="825"/>
        <v>KD</v>
      </c>
      <c r="I10457" s="2">
        <f t="shared" si="822"/>
        <v>2020</v>
      </c>
      <c r="J10457" s="2">
        <f t="shared" si="823"/>
        <v>5</v>
      </c>
      <c r="K10457" t="str">
        <f t="shared" si="824"/>
        <v>Korenbouten</v>
      </c>
      <c r="L10457" s="25">
        <f t="shared" si="826"/>
        <v>19.714285714285715</v>
      </c>
    </row>
    <row r="10458" spans="1:12" x14ac:dyDescent="0.25">
      <c r="A10458">
        <v>523</v>
      </c>
      <c r="B10458" t="s">
        <v>88</v>
      </c>
      <c r="C10458" s="1">
        <v>43969.520833333336</v>
      </c>
      <c r="D10458">
        <v>4</v>
      </c>
      <c r="E10458" t="s">
        <v>12</v>
      </c>
      <c r="F10458" t="s">
        <v>13</v>
      </c>
      <c r="G10458">
        <v>22</v>
      </c>
      <c r="H10458" t="str">
        <f t="shared" si="825"/>
        <v>KD</v>
      </c>
      <c r="I10458" s="2">
        <f t="shared" si="822"/>
        <v>2020</v>
      </c>
      <c r="J10458" s="2">
        <f t="shared" si="823"/>
        <v>5</v>
      </c>
      <c r="K10458" t="str">
        <f t="shared" si="824"/>
        <v>Waterjuffer</v>
      </c>
      <c r="L10458" s="25">
        <f t="shared" si="826"/>
        <v>19.714285714285715</v>
      </c>
    </row>
    <row r="10459" spans="1:12" x14ac:dyDescent="0.25">
      <c r="A10459">
        <v>523</v>
      </c>
      <c r="B10459" t="s">
        <v>88</v>
      </c>
      <c r="C10459" s="1">
        <v>43969.520833333336</v>
      </c>
      <c r="D10459">
        <v>4</v>
      </c>
      <c r="E10459" t="s">
        <v>20</v>
      </c>
      <c r="F10459" t="s">
        <v>21</v>
      </c>
      <c r="G10459">
        <v>7</v>
      </c>
      <c r="H10459" t="str">
        <f t="shared" si="825"/>
        <v>KD</v>
      </c>
      <c r="I10459" s="2">
        <f t="shared" si="822"/>
        <v>2020</v>
      </c>
      <c r="J10459" s="2">
        <f t="shared" si="823"/>
        <v>5</v>
      </c>
      <c r="K10459" t="str">
        <f t="shared" si="824"/>
        <v>Waterjuffer</v>
      </c>
      <c r="L10459" s="25">
        <f t="shared" si="826"/>
        <v>19.714285714285715</v>
      </c>
    </row>
    <row r="10460" spans="1:12" x14ac:dyDescent="0.25">
      <c r="A10460">
        <v>523</v>
      </c>
      <c r="B10460" t="s">
        <v>88</v>
      </c>
      <c r="C10460" s="1">
        <v>43978.489583333336</v>
      </c>
      <c r="D10460">
        <v>4</v>
      </c>
      <c r="E10460" t="s">
        <v>26</v>
      </c>
      <c r="F10460" t="s">
        <v>27</v>
      </c>
      <c r="G10460">
        <v>2</v>
      </c>
      <c r="H10460" t="str">
        <f t="shared" si="825"/>
        <v>KD</v>
      </c>
      <c r="I10460" s="2">
        <f t="shared" si="822"/>
        <v>2020</v>
      </c>
      <c r="J10460" s="2">
        <f t="shared" si="823"/>
        <v>5</v>
      </c>
      <c r="K10460" t="str">
        <f t="shared" si="824"/>
        <v>Glazenmakers</v>
      </c>
      <c r="L10460" s="25">
        <f t="shared" si="826"/>
        <v>21</v>
      </c>
    </row>
    <row r="10461" spans="1:12" x14ac:dyDescent="0.25">
      <c r="A10461">
        <v>523</v>
      </c>
      <c r="B10461" t="s">
        <v>88</v>
      </c>
      <c r="C10461" s="1">
        <v>43978.489583333336</v>
      </c>
      <c r="D10461">
        <v>4</v>
      </c>
      <c r="E10461" t="s">
        <v>73</v>
      </c>
      <c r="F10461" t="s">
        <v>74</v>
      </c>
      <c r="G10461">
        <v>3</v>
      </c>
      <c r="H10461" t="str">
        <f t="shared" si="825"/>
        <v>KD</v>
      </c>
      <c r="I10461" s="2">
        <f t="shared" si="822"/>
        <v>2020</v>
      </c>
      <c r="J10461" s="2">
        <f t="shared" si="823"/>
        <v>5</v>
      </c>
      <c r="K10461" t="str">
        <f t="shared" si="824"/>
        <v>Glanslibel</v>
      </c>
      <c r="L10461" s="25">
        <f t="shared" si="826"/>
        <v>21</v>
      </c>
    </row>
    <row r="10462" spans="1:12" x14ac:dyDescent="0.25">
      <c r="A10462">
        <v>523</v>
      </c>
      <c r="B10462" t="s">
        <v>88</v>
      </c>
      <c r="C10462" s="1">
        <v>43978.489583333336</v>
      </c>
      <c r="D10462">
        <v>4</v>
      </c>
      <c r="E10462" t="s">
        <v>28</v>
      </c>
      <c r="F10462" t="s">
        <v>29</v>
      </c>
      <c r="G10462">
        <v>6</v>
      </c>
      <c r="H10462" t="str">
        <f t="shared" si="825"/>
        <v>KD</v>
      </c>
      <c r="I10462" s="2">
        <f t="shared" si="822"/>
        <v>2020</v>
      </c>
      <c r="J10462" s="2">
        <f t="shared" si="823"/>
        <v>5</v>
      </c>
      <c r="K10462" t="str">
        <f t="shared" si="824"/>
        <v>Korenbouten</v>
      </c>
      <c r="L10462" s="25">
        <f t="shared" si="826"/>
        <v>21</v>
      </c>
    </row>
    <row r="10463" spans="1:12" x14ac:dyDescent="0.25">
      <c r="A10463">
        <v>523</v>
      </c>
      <c r="B10463" t="s">
        <v>88</v>
      </c>
      <c r="C10463" s="1">
        <v>43978.489583333336</v>
      </c>
      <c r="D10463">
        <v>1</v>
      </c>
      <c r="E10463" t="s">
        <v>26</v>
      </c>
      <c r="F10463" t="s">
        <v>27</v>
      </c>
      <c r="G10463">
        <v>2</v>
      </c>
      <c r="H10463" t="str">
        <f t="shared" si="825"/>
        <v>KD</v>
      </c>
      <c r="I10463" s="2">
        <f t="shared" si="822"/>
        <v>2020</v>
      </c>
      <c r="J10463" s="2">
        <f t="shared" si="823"/>
        <v>5</v>
      </c>
      <c r="K10463" t="str">
        <f t="shared" si="824"/>
        <v>Glazenmakers</v>
      </c>
      <c r="L10463" s="25">
        <f t="shared" si="826"/>
        <v>21</v>
      </c>
    </row>
    <row r="10464" spans="1:12" x14ac:dyDescent="0.25">
      <c r="A10464">
        <v>523</v>
      </c>
      <c r="B10464" t="s">
        <v>88</v>
      </c>
      <c r="C10464" s="1">
        <v>43978.489583333336</v>
      </c>
      <c r="D10464">
        <v>1</v>
      </c>
      <c r="E10464" t="s">
        <v>73</v>
      </c>
      <c r="F10464" t="s">
        <v>74</v>
      </c>
      <c r="G10464">
        <v>16</v>
      </c>
      <c r="H10464" t="str">
        <f t="shared" si="825"/>
        <v>KD</v>
      </c>
      <c r="I10464" s="2">
        <f t="shared" si="822"/>
        <v>2020</v>
      </c>
      <c r="J10464" s="2">
        <f t="shared" si="823"/>
        <v>5</v>
      </c>
      <c r="K10464" t="str">
        <f t="shared" si="824"/>
        <v>Glanslibel</v>
      </c>
      <c r="L10464" s="25">
        <f t="shared" si="826"/>
        <v>21</v>
      </c>
    </row>
    <row r="10465" spans="1:12" x14ac:dyDescent="0.25">
      <c r="A10465">
        <v>523</v>
      </c>
      <c r="B10465" t="s">
        <v>88</v>
      </c>
      <c r="C10465" s="1">
        <v>43978.489583333336</v>
      </c>
      <c r="D10465">
        <v>1</v>
      </c>
      <c r="E10465" t="s">
        <v>28</v>
      </c>
      <c r="F10465" t="s">
        <v>29</v>
      </c>
      <c r="G10465">
        <v>27</v>
      </c>
      <c r="H10465" t="str">
        <f t="shared" si="825"/>
        <v>KD</v>
      </c>
      <c r="I10465" s="2">
        <f t="shared" si="822"/>
        <v>2020</v>
      </c>
      <c r="J10465" s="2">
        <f t="shared" si="823"/>
        <v>5</v>
      </c>
      <c r="K10465" t="str">
        <f t="shared" si="824"/>
        <v>Korenbouten</v>
      </c>
      <c r="L10465" s="25">
        <f t="shared" si="826"/>
        <v>21</v>
      </c>
    </row>
    <row r="10466" spans="1:12" x14ac:dyDescent="0.25">
      <c r="A10466">
        <v>523</v>
      </c>
      <c r="B10466" t="s">
        <v>88</v>
      </c>
      <c r="C10466" s="1">
        <v>43978.489583333336</v>
      </c>
      <c r="D10466">
        <v>4</v>
      </c>
      <c r="E10466" t="s">
        <v>20</v>
      </c>
      <c r="F10466" t="s">
        <v>21</v>
      </c>
      <c r="G10466">
        <v>28</v>
      </c>
      <c r="H10466" t="str">
        <f t="shared" si="825"/>
        <v>KD</v>
      </c>
      <c r="I10466" s="2">
        <f t="shared" si="822"/>
        <v>2020</v>
      </c>
      <c r="J10466" s="2">
        <f t="shared" si="823"/>
        <v>5</v>
      </c>
      <c r="K10466" t="str">
        <f t="shared" si="824"/>
        <v>Waterjuffer</v>
      </c>
      <c r="L10466" s="25">
        <f t="shared" si="826"/>
        <v>21</v>
      </c>
    </row>
    <row r="10467" spans="1:12" x14ac:dyDescent="0.25">
      <c r="A10467">
        <v>523</v>
      </c>
      <c r="B10467" t="s">
        <v>88</v>
      </c>
      <c r="C10467" s="1">
        <v>43978.489583333336</v>
      </c>
      <c r="D10467">
        <v>4</v>
      </c>
      <c r="E10467" t="s">
        <v>18</v>
      </c>
      <c r="F10467" t="s">
        <v>19</v>
      </c>
      <c r="G10467">
        <v>4</v>
      </c>
      <c r="H10467" t="str">
        <f t="shared" si="825"/>
        <v>KD</v>
      </c>
      <c r="I10467" s="2">
        <f t="shared" si="822"/>
        <v>2020</v>
      </c>
      <c r="J10467" s="2">
        <f t="shared" si="823"/>
        <v>5</v>
      </c>
      <c r="K10467" t="str">
        <f t="shared" si="824"/>
        <v>Korenbouten</v>
      </c>
      <c r="L10467" s="25">
        <f t="shared" si="826"/>
        <v>21</v>
      </c>
    </row>
    <row r="10468" spans="1:12" x14ac:dyDescent="0.25">
      <c r="A10468">
        <v>523</v>
      </c>
      <c r="B10468" t="s">
        <v>88</v>
      </c>
      <c r="C10468" s="1">
        <v>43978.489583333336</v>
      </c>
      <c r="D10468">
        <v>4</v>
      </c>
      <c r="E10468" t="s">
        <v>22</v>
      </c>
      <c r="F10468" t="s">
        <v>23</v>
      </c>
      <c r="G10468">
        <v>2</v>
      </c>
      <c r="H10468" t="str">
        <f t="shared" si="825"/>
        <v>KD</v>
      </c>
      <c r="I10468" s="2">
        <f t="shared" si="822"/>
        <v>2020</v>
      </c>
      <c r="J10468" s="2">
        <f t="shared" si="823"/>
        <v>5</v>
      </c>
      <c r="K10468" t="str">
        <f t="shared" si="824"/>
        <v>Glazenmakers</v>
      </c>
      <c r="L10468" s="25">
        <f t="shared" si="826"/>
        <v>21</v>
      </c>
    </row>
    <row r="10469" spans="1:12" x14ac:dyDescent="0.25">
      <c r="A10469">
        <v>523</v>
      </c>
      <c r="B10469" t="s">
        <v>88</v>
      </c>
      <c r="C10469" s="1">
        <v>43978.489583333336</v>
      </c>
      <c r="D10469">
        <v>4</v>
      </c>
      <c r="E10469" t="s">
        <v>10</v>
      </c>
      <c r="F10469" t="s">
        <v>11</v>
      </c>
      <c r="G10469">
        <v>19</v>
      </c>
      <c r="H10469" t="str">
        <f t="shared" si="825"/>
        <v>KD</v>
      </c>
      <c r="I10469" s="2">
        <f t="shared" si="822"/>
        <v>2020</v>
      </c>
      <c r="J10469" s="2">
        <f t="shared" si="823"/>
        <v>5</v>
      </c>
      <c r="K10469" t="str">
        <f t="shared" si="824"/>
        <v>Waterjuffer</v>
      </c>
      <c r="L10469" s="25">
        <f t="shared" si="826"/>
        <v>21</v>
      </c>
    </row>
    <row r="10470" spans="1:12" x14ac:dyDescent="0.25">
      <c r="A10470">
        <v>523</v>
      </c>
      <c r="B10470" t="s">
        <v>88</v>
      </c>
      <c r="C10470" s="1">
        <v>43978.489583333336</v>
      </c>
      <c r="D10470">
        <v>4</v>
      </c>
      <c r="E10470" t="s">
        <v>16</v>
      </c>
      <c r="F10470" t="s">
        <v>17</v>
      </c>
      <c r="G10470">
        <v>3</v>
      </c>
      <c r="H10470" t="str">
        <f t="shared" si="825"/>
        <v>KD</v>
      </c>
      <c r="I10470" s="2">
        <f t="shared" si="822"/>
        <v>2020</v>
      </c>
      <c r="J10470" s="2">
        <f t="shared" si="823"/>
        <v>5</v>
      </c>
      <c r="K10470" t="str">
        <f t="shared" si="824"/>
        <v>Waterjuffer</v>
      </c>
      <c r="L10470" s="25">
        <f t="shared" si="826"/>
        <v>21</v>
      </c>
    </row>
    <row r="10471" spans="1:12" x14ac:dyDescent="0.25">
      <c r="A10471">
        <v>523</v>
      </c>
      <c r="B10471" t="s">
        <v>88</v>
      </c>
      <c r="C10471" s="1">
        <v>43978.489583333336</v>
      </c>
      <c r="D10471">
        <v>4</v>
      </c>
      <c r="E10471" t="s">
        <v>12</v>
      </c>
      <c r="F10471" t="s">
        <v>13</v>
      </c>
      <c r="G10471">
        <v>25</v>
      </c>
      <c r="H10471" t="str">
        <f t="shared" si="825"/>
        <v>KD</v>
      </c>
      <c r="I10471" s="2">
        <f t="shared" si="822"/>
        <v>2020</v>
      </c>
      <c r="J10471" s="2">
        <f t="shared" si="823"/>
        <v>5</v>
      </c>
      <c r="K10471" t="str">
        <f t="shared" si="824"/>
        <v>Waterjuffer</v>
      </c>
      <c r="L10471" s="25">
        <f t="shared" si="826"/>
        <v>21</v>
      </c>
    </row>
    <row r="10472" spans="1:12" x14ac:dyDescent="0.25">
      <c r="A10472">
        <v>523</v>
      </c>
      <c r="B10472" t="s">
        <v>88</v>
      </c>
      <c r="C10472" s="1">
        <v>43978.489583333336</v>
      </c>
      <c r="D10472">
        <v>4</v>
      </c>
      <c r="E10472" t="s">
        <v>14</v>
      </c>
      <c r="F10472" t="s">
        <v>15</v>
      </c>
      <c r="G10472">
        <v>2</v>
      </c>
      <c r="H10472" t="str">
        <f t="shared" si="825"/>
        <v>KD</v>
      </c>
      <c r="I10472" s="2">
        <f t="shared" si="822"/>
        <v>2020</v>
      </c>
      <c r="J10472" s="2">
        <f t="shared" si="823"/>
        <v>5</v>
      </c>
      <c r="K10472" t="str">
        <f t="shared" si="824"/>
        <v>Waterjuffer</v>
      </c>
      <c r="L10472" s="25">
        <f t="shared" si="826"/>
        <v>21</v>
      </c>
    </row>
    <row r="10473" spans="1:12" x14ac:dyDescent="0.25">
      <c r="A10473">
        <v>523</v>
      </c>
      <c r="B10473" t="s">
        <v>88</v>
      </c>
      <c r="C10473" s="1">
        <v>43999.458333333336</v>
      </c>
      <c r="D10473">
        <v>4</v>
      </c>
      <c r="E10473" t="s">
        <v>26</v>
      </c>
      <c r="F10473" t="s">
        <v>27</v>
      </c>
      <c r="G10473">
        <v>3</v>
      </c>
      <c r="H10473" t="str">
        <f t="shared" si="825"/>
        <v>KD</v>
      </c>
      <c r="I10473" s="2">
        <f t="shared" si="822"/>
        <v>2020</v>
      </c>
      <c r="J10473" s="2">
        <f t="shared" si="823"/>
        <v>6</v>
      </c>
      <c r="K10473" t="str">
        <f t="shared" si="824"/>
        <v>Glazenmakers</v>
      </c>
      <c r="L10473" s="25">
        <f t="shared" si="826"/>
        <v>24</v>
      </c>
    </row>
    <row r="10474" spans="1:12" x14ac:dyDescent="0.25">
      <c r="A10474">
        <v>523</v>
      </c>
      <c r="B10474" t="s">
        <v>88</v>
      </c>
      <c r="C10474" s="1">
        <v>43999.458333333336</v>
      </c>
      <c r="D10474">
        <v>4</v>
      </c>
      <c r="E10474" t="s">
        <v>28</v>
      </c>
      <c r="F10474" t="s">
        <v>29</v>
      </c>
      <c r="G10474">
        <v>4</v>
      </c>
      <c r="H10474" t="str">
        <f t="shared" si="825"/>
        <v>KD</v>
      </c>
      <c r="I10474" s="2">
        <f t="shared" si="822"/>
        <v>2020</v>
      </c>
      <c r="J10474" s="2">
        <f t="shared" si="823"/>
        <v>6</v>
      </c>
      <c r="K10474" t="str">
        <f t="shared" si="824"/>
        <v>Korenbouten</v>
      </c>
      <c r="L10474" s="25">
        <f t="shared" si="826"/>
        <v>24</v>
      </c>
    </row>
    <row r="10475" spans="1:12" x14ac:dyDescent="0.25">
      <c r="A10475">
        <v>523</v>
      </c>
      <c r="B10475" t="s">
        <v>88</v>
      </c>
      <c r="C10475" s="1">
        <v>43999.458333333336</v>
      </c>
      <c r="D10475">
        <v>4</v>
      </c>
      <c r="E10475" t="s">
        <v>52</v>
      </c>
      <c r="F10475" t="s">
        <v>53</v>
      </c>
      <c r="G10475">
        <v>1</v>
      </c>
      <c r="H10475" t="str">
        <f t="shared" si="825"/>
        <v>KD</v>
      </c>
      <c r="I10475" s="2">
        <f t="shared" si="822"/>
        <v>2020</v>
      </c>
      <c r="J10475" s="2">
        <f t="shared" si="823"/>
        <v>6</v>
      </c>
      <c r="K10475" t="str">
        <f t="shared" si="824"/>
        <v>Korenbouten</v>
      </c>
      <c r="L10475" s="25">
        <f t="shared" si="826"/>
        <v>24</v>
      </c>
    </row>
    <row r="10476" spans="1:12" x14ac:dyDescent="0.25">
      <c r="A10476">
        <v>523</v>
      </c>
      <c r="B10476" t="s">
        <v>88</v>
      </c>
      <c r="C10476" s="1">
        <v>43999.458333333336</v>
      </c>
      <c r="D10476">
        <v>1</v>
      </c>
      <c r="E10476" t="s">
        <v>26</v>
      </c>
      <c r="F10476" t="s">
        <v>27</v>
      </c>
      <c r="G10476">
        <v>10</v>
      </c>
      <c r="H10476" t="str">
        <f t="shared" si="825"/>
        <v>KD</v>
      </c>
      <c r="I10476" s="2">
        <f t="shared" si="822"/>
        <v>2020</v>
      </c>
      <c r="J10476" s="2">
        <f t="shared" si="823"/>
        <v>6</v>
      </c>
      <c r="K10476" t="str">
        <f t="shared" si="824"/>
        <v>Glazenmakers</v>
      </c>
      <c r="L10476" s="25">
        <f t="shared" si="826"/>
        <v>24</v>
      </c>
    </row>
    <row r="10477" spans="1:12" x14ac:dyDescent="0.25">
      <c r="A10477">
        <v>523</v>
      </c>
      <c r="B10477" t="s">
        <v>88</v>
      </c>
      <c r="C10477" s="1">
        <v>43999.458333333336</v>
      </c>
      <c r="D10477">
        <v>1</v>
      </c>
      <c r="E10477" t="s">
        <v>28</v>
      </c>
      <c r="F10477" t="s">
        <v>29</v>
      </c>
      <c r="G10477">
        <v>25</v>
      </c>
      <c r="H10477" t="str">
        <f t="shared" si="825"/>
        <v>KD</v>
      </c>
      <c r="I10477" s="2">
        <f t="shared" si="822"/>
        <v>2020</v>
      </c>
      <c r="J10477" s="2">
        <f t="shared" si="823"/>
        <v>6</v>
      </c>
      <c r="K10477" t="str">
        <f t="shared" si="824"/>
        <v>Korenbouten</v>
      </c>
      <c r="L10477" s="25">
        <f t="shared" si="826"/>
        <v>24</v>
      </c>
    </row>
    <row r="10478" spans="1:12" x14ac:dyDescent="0.25">
      <c r="A10478">
        <v>523</v>
      </c>
      <c r="B10478" t="s">
        <v>88</v>
      </c>
      <c r="C10478" s="1">
        <v>43999.458333333336</v>
      </c>
      <c r="D10478">
        <v>1</v>
      </c>
      <c r="E10478" t="s">
        <v>52</v>
      </c>
      <c r="F10478" t="s">
        <v>53</v>
      </c>
      <c r="G10478">
        <v>2</v>
      </c>
      <c r="H10478" t="str">
        <f t="shared" si="825"/>
        <v>KD</v>
      </c>
      <c r="I10478" s="2">
        <f t="shared" si="822"/>
        <v>2020</v>
      </c>
      <c r="J10478" s="2">
        <f t="shared" si="823"/>
        <v>6</v>
      </c>
      <c r="K10478" t="str">
        <f t="shared" si="824"/>
        <v>Korenbouten</v>
      </c>
      <c r="L10478" s="25">
        <f t="shared" si="826"/>
        <v>24</v>
      </c>
    </row>
    <row r="10479" spans="1:12" x14ac:dyDescent="0.25">
      <c r="A10479">
        <v>523</v>
      </c>
      <c r="B10479" t="s">
        <v>88</v>
      </c>
      <c r="C10479" s="1">
        <v>43999.458333333336</v>
      </c>
      <c r="D10479">
        <v>4</v>
      </c>
      <c r="E10479" t="s">
        <v>18</v>
      </c>
      <c r="F10479" t="s">
        <v>19</v>
      </c>
      <c r="G10479">
        <v>4</v>
      </c>
      <c r="H10479" t="str">
        <f t="shared" si="825"/>
        <v>KD</v>
      </c>
      <c r="I10479" s="2">
        <f t="shared" si="822"/>
        <v>2020</v>
      </c>
      <c r="J10479" s="2">
        <f t="shared" si="823"/>
        <v>6</v>
      </c>
      <c r="K10479" t="str">
        <f t="shared" si="824"/>
        <v>Korenbouten</v>
      </c>
      <c r="L10479" s="25">
        <f t="shared" si="826"/>
        <v>24</v>
      </c>
    </row>
    <row r="10480" spans="1:12" x14ac:dyDescent="0.25">
      <c r="A10480">
        <v>523</v>
      </c>
      <c r="B10480" t="s">
        <v>88</v>
      </c>
      <c r="C10480" s="1">
        <v>43999.458333333336</v>
      </c>
      <c r="D10480">
        <v>4</v>
      </c>
      <c r="E10480" t="s">
        <v>10</v>
      </c>
      <c r="F10480" t="s">
        <v>11</v>
      </c>
      <c r="G10480">
        <v>19</v>
      </c>
      <c r="H10480" t="str">
        <f t="shared" si="825"/>
        <v>KD</v>
      </c>
      <c r="I10480" s="2">
        <f t="shared" si="822"/>
        <v>2020</v>
      </c>
      <c r="J10480" s="2">
        <f t="shared" si="823"/>
        <v>6</v>
      </c>
      <c r="K10480" t="str">
        <f t="shared" si="824"/>
        <v>Waterjuffer</v>
      </c>
      <c r="L10480" s="25">
        <f t="shared" si="826"/>
        <v>24</v>
      </c>
    </row>
    <row r="10481" spans="1:12" x14ac:dyDescent="0.25">
      <c r="A10481">
        <v>523</v>
      </c>
      <c r="B10481" t="s">
        <v>88</v>
      </c>
      <c r="C10481" s="1">
        <v>43999.458333333336</v>
      </c>
      <c r="D10481">
        <v>4</v>
      </c>
      <c r="E10481" t="s">
        <v>73</v>
      </c>
      <c r="F10481" t="s">
        <v>74</v>
      </c>
      <c r="G10481">
        <v>15</v>
      </c>
      <c r="H10481" t="str">
        <f t="shared" si="825"/>
        <v>KD</v>
      </c>
      <c r="I10481" s="2">
        <f t="shared" si="822"/>
        <v>2020</v>
      </c>
      <c r="J10481" s="2">
        <f t="shared" si="823"/>
        <v>6</v>
      </c>
      <c r="K10481" t="str">
        <f t="shared" si="824"/>
        <v>Glanslibel</v>
      </c>
      <c r="L10481" s="25">
        <f t="shared" si="826"/>
        <v>24</v>
      </c>
    </row>
    <row r="10482" spans="1:12" x14ac:dyDescent="0.25">
      <c r="A10482">
        <v>523</v>
      </c>
      <c r="B10482" t="s">
        <v>88</v>
      </c>
      <c r="C10482" s="1">
        <v>43999.458333333336</v>
      </c>
      <c r="D10482">
        <v>4</v>
      </c>
      <c r="E10482" t="s">
        <v>16</v>
      </c>
      <c r="F10482" t="s">
        <v>17</v>
      </c>
      <c r="G10482">
        <v>30</v>
      </c>
      <c r="H10482" t="str">
        <f t="shared" si="825"/>
        <v>KD</v>
      </c>
      <c r="I10482" s="2">
        <f t="shared" si="822"/>
        <v>2020</v>
      </c>
      <c r="J10482" s="2">
        <f t="shared" si="823"/>
        <v>6</v>
      </c>
      <c r="K10482" t="str">
        <f t="shared" si="824"/>
        <v>Waterjuffer</v>
      </c>
      <c r="L10482" s="25">
        <f t="shared" si="826"/>
        <v>24</v>
      </c>
    </row>
    <row r="10483" spans="1:12" x14ac:dyDescent="0.25">
      <c r="A10483">
        <v>523</v>
      </c>
      <c r="B10483" t="s">
        <v>88</v>
      </c>
      <c r="C10483" s="1">
        <v>43999.458333333336</v>
      </c>
      <c r="D10483">
        <v>4</v>
      </c>
      <c r="E10483" t="s">
        <v>14</v>
      </c>
      <c r="F10483" t="s">
        <v>15</v>
      </c>
      <c r="G10483">
        <v>4</v>
      </c>
      <c r="H10483" t="str">
        <f t="shared" si="825"/>
        <v>KD</v>
      </c>
      <c r="I10483" s="2">
        <f t="shared" ref="I10483:I10546" si="827">YEAR(C10483)</f>
        <v>2020</v>
      </c>
      <c r="J10483" s="2">
        <f t="shared" ref="J10483:J10546" si="828">MONTH(C10483)</f>
        <v>6</v>
      </c>
      <c r="K10483" t="str">
        <f t="shared" ref="K10483:K10546" si="829">VLOOKUP(E10483,$Q$2:$R$100,2,FALSE)</f>
        <v>Waterjuffer</v>
      </c>
      <c r="L10483" s="25">
        <f t="shared" si="826"/>
        <v>24</v>
      </c>
    </row>
    <row r="10484" spans="1:12" x14ac:dyDescent="0.25">
      <c r="A10484">
        <v>523</v>
      </c>
      <c r="B10484" t="s">
        <v>88</v>
      </c>
      <c r="C10484" s="1">
        <v>43999.458333333336</v>
      </c>
      <c r="D10484">
        <v>4</v>
      </c>
      <c r="E10484" t="s">
        <v>68</v>
      </c>
      <c r="F10484" t="s">
        <v>69</v>
      </c>
      <c r="G10484">
        <v>5</v>
      </c>
      <c r="H10484" t="str">
        <f t="shared" si="825"/>
        <v>KD</v>
      </c>
      <c r="I10484" s="2">
        <f t="shared" si="827"/>
        <v>2020</v>
      </c>
      <c r="J10484" s="2">
        <f t="shared" si="828"/>
        <v>6</v>
      </c>
      <c r="K10484" t="str">
        <f t="shared" si="829"/>
        <v>Korenbouten</v>
      </c>
      <c r="L10484" s="25">
        <f t="shared" si="826"/>
        <v>24</v>
      </c>
    </row>
    <row r="10485" spans="1:12" x14ac:dyDescent="0.25">
      <c r="A10485">
        <v>523</v>
      </c>
      <c r="B10485" t="s">
        <v>88</v>
      </c>
      <c r="C10485" s="1">
        <v>43999.458333333336</v>
      </c>
      <c r="D10485">
        <v>4</v>
      </c>
      <c r="E10485" t="s">
        <v>20</v>
      </c>
      <c r="F10485" t="s">
        <v>21</v>
      </c>
      <c r="G10485">
        <v>74</v>
      </c>
      <c r="H10485" t="str">
        <f t="shared" si="825"/>
        <v>KD</v>
      </c>
      <c r="I10485" s="2">
        <f t="shared" si="827"/>
        <v>2020</v>
      </c>
      <c r="J10485" s="2">
        <f t="shared" si="828"/>
        <v>6</v>
      </c>
      <c r="K10485" t="str">
        <f t="shared" si="829"/>
        <v>Waterjuffer</v>
      </c>
      <c r="L10485" s="25">
        <f t="shared" si="826"/>
        <v>24</v>
      </c>
    </row>
    <row r="10486" spans="1:12" x14ac:dyDescent="0.25">
      <c r="A10486">
        <v>523</v>
      </c>
      <c r="B10486" t="s">
        <v>88</v>
      </c>
      <c r="C10486" s="1">
        <v>44025.506944444445</v>
      </c>
      <c r="D10486">
        <v>4</v>
      </c>
      <c r="E10486" t="s">
        <v>18</v>
      </c>
      <c r="F10486" t="s">
        <v>19</v>
      </c>
      <c r="G10486">
        <v>2</v>
      </c>
      <c r="H10486" t="str">
        <f t="shared" si="825"/>
        <v>KD</v>
      </c>
      <c r="I10486" s="2">
        <f t="shared" si="827"/>
        <v>2020</v>
      </c>
      <c r="J10486" s="2">
        <f t="shared" si="828"/>
        <v>7</v>
      </c>
      <c r="K10486" t="str">
        <f t="shared" si="829"/>
        <v>Korenbouten</v>
      </c>
      <c r="L10486" s="25">
        <f t="shared" si="826"/>
        <v>27.714285714285715</v>
      </c>
    </row>
    <row r="10487" spans="1:12" x14ac:dyDescent="0.25">
      <c r="A10487">
        <v>523</v>
      </c>
      <c r="B10487" t="s">
        <v>88</v>
      </c>
      <c r="C10487" s="1">
        <v>44025.506944444445</v>
      </c>
      <c r="D10487">
        <v>4</v>
      </c>
      <c r="E10487" t="s">
        <v>26</v>
      </c>
      <c r="F10487" t="s">
        <v>27</v>
      </c>
      <c r="G10487">
        <v>3</v>
      </c>
      <c r="H10487" t="str">
        <f t="shared" si="825"/>
        <v>KD</v>
      </c>
      <c r="I10487" s="2">
        <f t="shared" si="827"/>
        <v>2020</v>
      </c>
      <c r="J10487" s="2">
        <f t="shared" si="828"/>
        <v>7</v>
      </c>
      <c r="K10487" t="str">
        <f t="shared" si="829"/>
        <v>Glazenmakers</v>
      </c>
      <c r="L10487" s="25">
        <f t="shared" si="826"/>
        <v>27.714285714285715</v>
      </c>
    </row>
    <row r="10488" spans="1:12" x14ac:dyDescent="0.25">
      <c r="A10488">
        <v>523</v>
      </c>
      <c r="B10488" t="s">
        <v>88</v>
      </c>
      <c r="C10488" s="1">
        <v>44025.506944444445</v>
      </c>
      <c r="D10488">
        <v>4</v>
      </c>
      <c r="E10488" t="s">
        <v>28</v>
      </c>
      <c r="F10488" t="s">
        <v>29</v>
      </c>
      <c r="G10488">
        <v>2</v>
      </c>
      <c r="H10488" t="str">
        <f t="shared" si="825"/>
        <v>KD</v>
      </c>
      <c r="I10488" s="2">
        <f t="shared" si="827"/>
        <v>2020</v>
      </c>
      <c r="J10488" s="2">
        <f t="shared" si="828"/>
        <v>7</v>
      </c>
      <c r="K10488" t="str">
        <f t="shared" si="829"/>
        <v>Korenbouten</v>
      </c>
      <c r="L10488" s="25">
        <f t="shared" si="826"/>
        <v>27.714285714285715</v>
      </c>
    </row>
    <row r="10489" spans="1:12" x14ac:dyDescent="0.25">
      <c r="A10489">
        <v>523</v>
      </c>
      <c r="B10489" t="s">
        <v>88</v>
      </c>
      <c r="C10489" s="1">
        <v>44025.506944444445</v>
      </c>
      <c r="D10489">
        <v>4</v>
      </c>
      <c r="E10489" t="s">
        <v>52</v>
      </c>
      <c r="F10489" t="s">
        <v>53</v>
      </c>
      <c r="G10489">
        <v>4</v>
      </c>
      <c r="H10489" t="str">
        <f t="shared" si="825"/>
        <v>KD</v>
      </c>
      <c r="I10489" s="2">
        <f t="shared" si="827"/>
        <v>2020</v>
      </c>
      <c r="J10489" s="2">
        <f t="shared" si="828"/>
        <v>7</v>
      </c>
      <c r="K10489" t="str">
        <f t="shared" si="829"/>
        <v>Korenbouten</v>
      </c>
      <c r="L10489" s="25">
        <f t="shared" si="826"/>
        <v>27.714285714285715</v>
      </c>
    </row>
    <row r="10490" spans="1:12" x14ac:dyDescent="0.25">
      <c r="A10490">
        <v>523</v>
      </c>
      <c r="B10490" t="s">
        <v>88</v>
      </c>
      <c r="C10490" s="1">
        <v>44025.506944444445</v>
      </c>
      <c r="D10490">
        <v>4</v>
      </c>
      <c r="E10490" t="s">
        <v>14</v>
      </c>
      <c r="F10490" t="s">
        <v>15</v>
      </c>
      <c r="G10490">
        <v>4</v>
      </c>
      <c r="H10490" t="str">
        <f t="shared" si="825"/>
        <v>KD</v>
      </c>
      <c r="I10490" s="2">
        <f t="shared" si="827"/>
        <v>2020</v>
      </c>
      <c r="J10490" s="2">
        <f t="shared" si="828"/>
        <v>7</v>
      </c>
      <c r="K10490" t="str">
        <f t="shared" si="829"/>
        <v>Waterjuffer</v>
      </c>
      <c r="L10490" s="25">
        <f t="shared" si="826"/>
        <v>27.714285714285715</v>
      </c>
    </row>
    <row r="10491" spans="1:12" x14ac:dyDescent="0.25">
      <c r="A10491">
        <v>523</v>
      </c>
      <c r="B10491" t="s">
        <v>88</v>
      </c>
      <c r="C10491" s="1">
        <v>44025.506944444445</v>
      </c>
      <c r="D10491">
        <v>1</v>
      </c>
      <c r="E10491" t="s">
        <v>18</v>
      </c>
      <c r="F10491" t="s">
        <v>19</v>
      </c>
      <c r="G10491">
        <v>16</v>
      </c>
      <c r="H10491" t="str">
        <f t="shared" si="825"/>
        <v>KD</v>
      </c>
      <c r="I10491" s="2">
        <f t="shared" si="827"/>
        <v>2020</v>
      </c>
      <c r="J10491" s="2">
        <f t="shared" si="828"/>
        <v>7</v>
      </c>
      <c r="K10491" t="str">
        <f t="shared" si="829"/>
        <v>Korenbouten</v>
      </c>
      <c r="L10491" s="25">
        <f t="shared" si="826"/>
        <v>27.714285714285715</v>
      </c>
    </row>
    <row r="10492" spans="1:12" x14ac:dyDescent="0.25">
      <c r="A10492">
        <v>523</v>
      </c>
      <c r="B10492" t="s">
        <v>88</v>
      </c>
      <c r="C10492" s="1">
        <v>44025.506944444445</v>
      </c>
      <c r="D10492">
        <v>1</v>
      </c>
      <c r="E10492" t="s">
        <v>26</v>
      </c>
      <c r="F10492" t="s">
        <v>27</v>
      </c>
      <c r="G10492">
        <v>1</v>
      </c>
      <c r="H10492" t="str">
        <f t="shared" si="825"/>
        <v>KD</v>
      </c>
      <c r="I10492" s="2">
        <f t="shared" si="827"/>
        <v>2020</v>
      </c>
      <c r="J10492" s="2">
        <f t="shared" si="828"/>
        <v>7</v>
      </c>
      <c r="K10492" t="str">
        <f t="shared" si="829"/>
        <v>Glazenmakers</v>
      </c>
      <c r="L10492" s="25">
        <f t="shared" si="826"/>
        <v>27.714285714285715</v>
      </c>
    </row>
    <row r="10493" spans="1:12" x14ac:dyDescent="0.25">
      <c r="A10493">
        <v>523</v>
      </c>
      <c r="B10493" t="s">
        <v>88</v>
      </c>
      <c r="C10493" s="1">
        <v>44025.506944444445</v>
      </c>
      <c r="D10493">
        <v>1</v>
      </c>
      <c r="E10493" t="s">
        <v>28</v>
      </c>
      <c r="F10493" t="s">
        <v>29</v>
      </c>
      <c r="G10493">
        <v>2</v>
      </c>
      <c r="H10493" t="str">
        <f t="shared" si="825"/>
        <v>KD</v>
      </c>
      <c r="I10493" s="2">
        <f t="shared" si="827"/>
        <v>2020</v>
      </c>
      <c r="J10493" s="2">
        <f t="shared" si="828"/>
        <v>7</v>
      </c>
      <c r="K10493" t="str">
        <f t="shared" si="829"/>
        <v>Korenbouten</v>
      </c>
      <c r="L10493" s="25">
        <f t="shared" si="826"/>
        <v>27.714285714285715</v>
      </c>
    </row>
    <row r="10494" spans="1:12" x14ac:dyDescent="0.25">
      <c r="A10494">
        <v>523</v>
      </c>
      <c r="B10494" t="s">
        <v>88</v>
      </c>
      <c r="C10494" s="1">
        <v>44025.506944444445</v>
      </c>
      <c r="D10494">
        <v>1</v>
      </c>
      <c r="E10494" t="s">
        <v>52</v>
      </c>
      <c r="F10494" t="s">
        <v>53</v>
      </c>
      <c r="G10494">
        <v>8</v>
      </c>
      <c r="H10494" t="str">
        <f t="shared" si="825"/>
        <v>KD</v>
      </c>
      <c r="I10494" s="2">
        <f t="shared" si="827"/>
        <v>2020</v>
      </c>
      <c r="J10494" s="2">
        <f t="shared" si="828"/>
        <v>7</v>
      </c>
      <c r="K10494" t="str">
        <f t="shared" si="829"/>
        <v>Korenbouten</v>
      </c>
      <c r="L10494" s="25">
        <f t="shared" si="826"/>
        <v>27.714285714285715</v>
      </c>
    </row>
    <row r="10495" spans="1:12" x14ac:dyDescent="0.25">
      <c r="A10495">
        <v>523</v>
      </c>
      <c r="B10495" t="s">
        <v>88</v>
      </c>
      <c r="C10495" s="1">
        <v>44025.506944444445</v>
      </c>
      <c r="D10495">
        <v>1</v>
      </c>
      <c r="E10495" t="s">
        <v>14</v>
      </c>
      <c r="F10495" t="s">
        <v>15</v>
      </c>
      <c r="G10495">
        <v>29</v>
      </c>
      <c r="H10495" t="str">
        <f t="shared" si="825"/>
        <v>KD</v>
      </c>
      <c r="I10495" s="2">
        <f t="shared" si="827"/>
        <v>2020</v>
      </c>
      <c r="J10495" s="2">
        <f t="shared" si="828"/>
        <v>7</v>
      </c>
      <c r="K10495" t="str">
        <f t="shared" si="829"/>
        <v>Waterjuffer</v>
      </c>
      <c r="L10495" s="25">
        <f t="shared" si="826"/>
        <v>27.714285714285715</v>
      </c>
    </row>
    <row r="10496" spans="1:12" x14ac:dyDescent="0.25">
      <c r="A10496">
        <v>523</v>
      </c>
      <c r="B10496" t="s">
        <v>88</v>
      </c>
      <c r="C10496" s="1">
        <v>44025.506944444445</v>
      </c>
      <c r="D10496">
        <v>4</v>
      </c>
      <c r="E10496" t="s">
        <v>20</v>
      </c>
      <c r="F10496" t="s">
        <v>21</v>
      </c>
      <c r="G10496">
        <v>65</v>
      </c>
      <c r="H10496" t="str">
        <f t="shared" si="825"/>
        <v>KD</v>
      </c>
      <c r="I10496" s="2">
        <f t="shared" si="827"/>
        <v>2020</v>
      </c>
      <c r="J10496" s="2">
        <f t="shared" si="828"/>
        <v>7</v>
      </c>
      <c r="K10496" t="str">
        <f t="shared" si="829"/>
        <v>Waterjuffer</v>
      </c>
      <c r="L10496" s="25">
        <f t="shared" si="826"/>
        <v>27.714285714285715</v>
      </c>
    </row>
    <row r="10497" spans="1:12" x14ac:dyDescent="0.25">
      <c r="A10497">
        <v>523</v>
      </c>
      <c r="B10497" t="s">
        <v>88</v>
      </c>
      <c r="C10497" s="1">
        <v>44025.506944444445</v>
      </c>
      <c r="D10497">
        <v>4</v>
      </c>
      <c r="E10497" t="s">
        <v>32</v>
      </c>
      <c r="F10497" t="s">
        <v>33</v>
      </c>
      <c r="G10497">
        <v>13</v>
      </c>
      <c r="H10497" t="str">
        <f t="shared" si="825"/>
        <v>KD</v>
      </c>
      <c r="I10497" s="2">
        <f t="shared" si="827"/>
        <v>2020</v>
      </c>
      <c r="J10497" s="2">
        <f t="shared" si="828"/>
        <v>7</v>
      </c>
      <c r="K10497" t="str">
        <f t="shared" si="829"/>
        <v>Korenbouten</v>
      </c>
      <c r="L10497" s="25">
        <f t="shared" si="826"/>
        <v>27.714285714285715</v>
      </c>
    </row>
    <row r="10498" spans="1:12" x14ac:dyDescent="0.25">
      <c r="A10498">
        <v>523</v>
      </c>
      <c r="B10498" t="s">
        <v>88</v>
      </c>
      <c r="C10498" s="1">
        <v>44025.506944444445</v>
      </c>
      <c r="D10498">
        <v>4</v>
      </c>
      <c r="E10498" t="s">
        <v>10</v>
      </c>
      <c r="F10498" t="s">
        <v>11</v>
      </c>
      <c r="G10498">
        <v>70</v>
      </c>
      <c r="H10498" t="str">
        <f t="shared" ref="H10498:H10561" si="830">VLOOKUP(A10498,$N$2:$O$51,2,FALSE)</f>
        <v>KD</v>
      </c>
      <c r="I10498" s="2">
        <f t="shared" si="827"/>
        <v>2020</v>
      </c>
      <c r="J10498" s="2">
        <f t="shared" si="828"/>
        <v>7</v>
      </c>
      <c r="K10498" t="str">
        <f t="shared" si="829"/>
        <v>Waterjuffer</v>
      </c>
      <c r="L10498" s="25">
        <f t="shared" si="826"/>
        <v>27.714285714285715</v>
      </c>
    </row>
    <row r="10499" spans="1:12" x14ac:dyDescent="0.25">
      <c r="A10499">
        <v>523</v>
      </c>
      <c r="B10499" t="s">
        <v>88</v>
      </c>
      <c r="C10499" s="1">
        <v>44025.506944444445</v>
      </c>
      <c r="D10499">
        <v>4</v>
      </c>
      <c r="E10499" t="s">
        <v>73</v>
      </c>
      <c r="F10499" t="s">
        <v>74</v>
      </c>
      <c r="G10499">
        <v>5</v>
      </c>
      <c r="H10499" t="str">
        <f t="shared" si="830"/>
        <v>KD</v>
      </c>
      <c r="I10499" s="2">
        <f t="shared" si="827"/>
        <v>2020</v>
      </c>
      <c r="J10499" s="2">
        <f t="shared" si="828"/>
        <v>7</v>
      </c>
      <c r="K10499" t="str">
        <f t="shared" si="829"/>
        <v>Glanslibel</v>
      </c>
      <c r="L10499" s="25">
        <f t="shared" ref="L10499:L10562" si="831">(ROUNDDOWN(C10499-DATE(I10499,1,1),0))/7</f>
        <v>27.714285714285715</v>
      </c>
    </row>
    <row r="10500" spans="1:12" x14ac:dyDescent="0.25">
      <c r="A10500">
        <v>523</v>
      </c>
      <c r="B10500" t="s">
        <v>88</v>
      </c>
      <c r="C10500" s="1">
        <v>44043.46875</v>
      </c>
      <c r="D10500">
        <v>4</v>
      </c>
      <c r="E10500" t="s">
        <v>26</v>
      </c>
      <c r="F10500" t="s">
        <v>27</v>
      </c>
      <c r="G10500">
        <v>3</v>
      </c>
      <c r="H10500" t="str">
        <f t="shared" si="830"/>
        <v>KD</v>
      </c>
      <c r="I10500" s="2">
        <f t="shared" si="827"/>
        <v>2020</v>
      </c>
      <c r="J10500" s="2">
        <f t="shared" si="828"/>
        <v>7</v>
      </c>
      <c r="K10500" t="str">
        <f t="shared" si="829"/>
        <v>Glazenmakers</v>
      </c>
      <c r="L10500" s="25">
        <f t="shared" si="831"/>
        <v>30.285714285714285</v>
      </c>
    </row>
    <row r="10501" spans="1:12" x14ac:dyDescent="0.25">
      <c r="A10501">
        <v>523</v>
      </c>
      <c r="B10501" t="s">
        <v>88</v>
      </c>
      <c r="C10501" s="1">
        <v>44043.46875</v>
      </c>
      <c r="D10501">
        <v>4</v>
      </c>
      <c r="E10501" t="s">
        <v>52</v>
      </c>
      <c r="F10501" t="s">
        <v>53</v>
      </c>
      <c r="G10501">
        <v>2</v>
      </c>
      <c r="H10501" t="str">
        <f t="shared" si="830"/>
        <v>KD</v>
      </c>
      <c r="I10501" s="2">
        <f t="shared" si="827"/>
        <v>2020</v>
      </c>
      <c r="J10501" s="2">
        <f t="shared" si="828"/>
        <v>7</v>
      </c>
      <c r="K10501" t="str">
        <f t="shared" si="829"/>
        <v>Korenbouten</v>
      </c>
      <c r="L10501" s="25">
        <f t="shared" si="831"/>
        <v>30.285714285714285</v>
      </c>
    </row>
    <row r="10502" spans="1:12" x14ac:dyDescent="0.25">
      <c r="A10502">
        <v>523</v>
      </c>
      <c r="B10502" t="s">
        <v>88</v>
      </c>
      <c r="C10502" s="1">
        <v>44043.46875</v>
      </c>
      <c r="D10502">
        <v>4</v>
      </c>
      <c r="E10502" t="s">
        <v>48</v>
      </c>
      <c r="F10502" t="s">
        <v>49</v>
      </c>
      <c r="G10502">
        <v>1</v>
      </c>
      <c r="H10502" t="str">
        <f t="shared" si="830"/>
        <v>KD</v>
      </c>
      <c r="I10502" s="2">
        <f t="shared" si="827"/>
        <v>2020</v>
      </c>
      <c r="J10502" s="2">
        <f t="shared" si="828"/>
        <v>7</v>
      </c>
      <c r="K10502" t="str">
        <f t="shared" si="829"/>
        <v>Glazenmakers</v>
      </c>
      <c r="L10502" s="25">
        <f t="shared" si="831"/>
        <v>30.285714285714285</v>
      </c>
    </row>
    <row r="10503" spans="1:12" x14ac:dyDescent="0.25">
      <c r="A10503">
        <v>523</v>
      </c>
      <c r="B10503" t="s">
        <v>88</v>
      </c>
      <c r="C10503" s="1">
        <v>44043.46875</v>
      </c>
      <c r="D10503">
        <v>1</v>
      </c>
      <c r="E10503" t="s">
        <v>26</v>
      </c>
      <c r="F10503" t="s">
        <v>27</v>
      </c>
      <c r="G10503">
        <v>7</v>
      </c>
      <c r="H10503" t="str">
        <f t="shared" si="830"/>
        <v>KD</v>
      </c>
      <c r="I10503" s="2">
        <f t="shared" si="827"/>
        <v>2020</v>
      </c>
      <c r="J10503" s="2">
        <f t="shared" si="828"/>
        <v>7</v>
      </c>
      <c r="K10503" t="str">
        <f t="shared" si="829"/>
        <v>Glazenmakers</v>
      </c>
      <c r="L10503" s="25">
        <f t="shared" si="831"/>
        <v>30.285714285714285</v>
      </c>
    </row>
    <row r="10504" spans="1:12" x14ac:dyDescent="0.25">
      <c r="A10504">
        <v>523</v>
      </c>
      <c r="B10504" t="s">
        <v>88</v>
      </c>
      <c r="C10504" s="1">
        <v>44043.46875</v>
      </c>
      <c r="D10504">
        <v>1</v>
      </c>
      <c r="E10504" t="s">
        <v>52</v>
      </c>
      <c r="F10504" t="s">
        <v>53</v>
      </c>
      <c r="G10504">
        <v>2</v>
      </c>
      <c r="H10504" t="str">
        <f t="shared" si="830"/>
        <v>KD</v>
      </c>
      <c r="I10504" s="2">
        <f t="shared" si="827"/>
        <v>2020</v>
      </c>
      <c r="J10504" s="2">
        <f t="shared" si="828"/>
        <v>7</v>
      </c>
      <c r="K10504" t="str">
        <f t="shared" si="829"/>
        <v>Korenbouten</v>
      </c>
      <c r="L10504" s="25">
        <f t="shared" si="831"/>
        <v>30.285714285714285</v>
      </c>
    </row>
    <row r="10505" spans="1:12" x14ac:dyDescent="0.25">
      <c r="A10505">
        <v>523</v>
      </c>
      <c r="B10505" t="s">
        <v>88</v>
      </c>
      <c r="C10505" s="1">
        <v>44043.46875</v>
      </c>
      <c r="D10505">
        <v>1</v>
      </c>
      <c r="E10505" t="s">
        <v>48</v>
      </c>
      <c r="F10505" t="s">
        <v>49</v>
      </c>
      <c r="G10505">
        <v>1</v>
      </c>
      <c r="H10505" t="str">
        <f t="shared" si="830"/>
        <v>KD</v>
      </c>
      <c r="I10505" s="2">
        <f t="shared" si="827"/>
        <v>2020</v>
      </c>
      <c r="J10505" s="2">
        <f t="shared" si="828"/>
        <v>7</v>
      </c>
      <c r="K10505" t="str">
        <f t="shared" si="829"/>
        <v>Glazenmakers</v>
      </c>
      <c r="L10505" s="25">
        <f t="shared" si="831"/>
        <v>30.285714285714285</v>
      </c>
    </row>
    <row r="10506" spans="1:12" x14ac:dyDescent="0.25">
      <c r="A10506">
        <v>523</v>
      </c>
      <c r="B10506" t="s">
        <v>88</v>
      </c>
      <c r="C10506" s="1">
        <v>44043.46875</v>
      </c>
      <c r="D10506">
        <v>4</v>
      </c>
      <c r="E10506" t="s">
        <v>20</v>
      </c>
      <c r="F10506" t="s">
        <v>21</v>
      </c>
      <c r="G10506">
        <v>24</v>
      </c>
      <c r="H10506" t="str">
        <f t="shared" si="830"/>
        <v>KD</v>
      </c>
      <c r="I10506" s="2">
        <f t="shared" si="827"/>
        <v>2020</v>
      </c>
      <c r="J10506" s="2">
        <f t="shared" si="828"/>
        <v>7</v>
      </c>
      <c r="K10506" t="str">
        <f t="shared" si="829"/>
        <v>Waterjuffer</v>
      </c>
      <c r="L10506" s="25">
        <f t="shared" si="831"/>
        <v>30.285714285714285</v>
      </c>
    </row>
    <row r="10507" spans="1:12" x14ac:dyDescent="0.25">
      <c r="A10507">
        <v>523</v>
      </c>
      <c r="B10507" t="s">
        <v>88</v>
      </c>
      <c r="C10507" s="1">
        <v>44043.46875</v>
      </c>
      <c r="D10507">
        <v>4</v>
      </c>
      <c r="E10507" t="s">
        <v>32</v>
      </c>
      <c r="F10507" t="s">
        <v>33</v>
      </c>
      <c r="G10507">
        <v>38</v>
      </c>
      <c r="H10507" t="str">
        <f t="shared" si="830"/>
        <v>KD</v>
      </c>
      <c r="I10507" s="2">
        <f t="shared" si="827"/>
        <v>2020</v>
      </c>
      <c r="J10507" s="2">
        <f t="shared" si="828"/>
        <v>7</v>
      </c>
      <c r="K10507" t="str">
        <f t="shared" si="829"/>
        <v>Korenbouten</v>
      </c>
      <c r="L10507" s="25">
        <f t="shared" si="831"/>
        <v>30.285714285714285</v>
      </c>
    </row>
    <row r="10508" spans="1:12" x14ac:dyDescent="0.25">
      <c r="A10508">
        <v>523</v>
      </c>
      <c r="B10508" t="s">
        <v>88</v>
      </c>
      <c r="C10508" s="1">
        <v>44043.46875</v>
      </c>
      <c r="D10508">
        <v>4</v>
      </c>
      <c r="E10508" t="s">
        <v>18</v>
      </c>
      <c r="F10508" t="s">
        <v>19</v>
      </c>
      <c r="G10508">
        <v>3</v>
      </c>
      <c r="H10508" t="str">
        <f t="shared" si="830"/>
        <v>KD</v>
      </c>
      <c r="I10508" s="2">
        <f t="shared" si="827"/>
        <v>2020</v>
      </c>
      <c r="J10508" s="2">
        <f t="shared" si="828"/>
        <v>7</v>
      </c>
      <c r="K10508" t="str">
        <f t="shared" si="829"/>
        <v>Korenbouten</v>
      </c>
      <c r="L10508" s="25">
        <f t="shared" si="831"/>
        <v>30.285714285714285</v>
      </c>
    </row>
    <row r="10509" spans="1:12" x14ac:dyDescent="0.25">
      <c r="A10509">
        <v>523</v>
      </c>
      <c r="B10509" t="s">
        <v>88</v>
      </c>
      <c r="C10509" s="1">
        <v>44043.46875</v>
      </c>
      <c r="D10509">
        <v>4</v>
      </c>
      <c r="E10509" t="s">
        <v>71</v>
      </c>
      <c r="F10509" t="s">
        <v>72</v>
      </c>
      <c r="G10509">
        <v>20</v>
      </c>
      <c r="H10509" t="str">
        <f t="shared" si="830"/>
        <v>KD</v>
      </c>
      <c r="I10509" s="2">
        <f t="shared" si="827"/>
        <v>2020</v>
      </c>
      <c r="J10509" s="2">
        <f t="shared" si="828"/>
        <v>7</v>
      </c>
      <c r="K10509" t="str">
        <f t="shared" si="829"/>
        <v>Waterjuffer</v>
      </c>
      <c r="L10509" s="25">
        <f t="shared" si="831"/>
        <v>30.285714285714285</v>
      </c>
    </row>
    <row r="10510" spans="1:12" x14ac:dyDescent="0.25">
      <c r="A10510">
        <v>523</v>
      </c>
      <c r="B10510" t="s">
        <v>88</v>
      </c>
      <c r="C10510" s="1">
        <v>44043.46875</v>
      </c>
      <c r="D10510">
        <v>4</v>
      </c>
      <c r="E10510" t="s">
        <v>10</v>
      </c>
      <c r="F10510" t="s">
        <v>11</v>
      </c>
      <c r="G10510">
        <v>94</v>
      </c>
      <c r="H10510" t="str">
        <f t="shared" si="830"/>
        <v>KD</v>
      </c>
      <c r="I10510" s="2">
        <f t="shared" si="827"/>
        <v>2020</v>
      </c>
      <c r="J10510" s="2">
        <f t="shared" si="828"/>
        <v>7</v>
      </c>
      <c r="K10510" t="str">
        <f t="shared" si="829"/>
        <v>Waterjuffer</v>
      </c>
      <c r="L10510" s="25">
        <f t="shared" si="831"/>
        <v>30.285714285714285</v>
      </c>
    </row>
    <row r="10511" spans="1:12" x14ac:dyDescent="0.25">
      <c r="A10511">
        <v>523</v>
      </c>
      <c r="B10511" t="s">
        <v>88</v>
      </c>
      <c r="C10511" s="1">
        <v>44043.46875</v>
      </c>
      <c r="D10511">
        <v>4</v>
      </c>
      <c r="E10511" t="s">
        <v>42</v>
      </c>
      <c r="F10511" t="s">
        <v>43</v>
      </c>
      <c r="G10511">
        <v>6</v>
      </c>
      <c r="H10511" t="str">
        <f t="shared" si="830"/>
        <v>KD</v>
      </c>
      <c r="I10511" s="2">
        <f t="shared" si="827"/>
        <v>2020</v>
      </c>
      <c r="J10511" s="2">
        <f t="shared" si="828"/>
        <v>7</v>
      </c>
      <c r="K10511" t="str">
        <f t="shared" si="829"/>
        <v>Korenbouten</v>
      </c>
      <c r="L10511" s="25">
        <f t="shared" si="831"/>
        <v>30.285714285714285</v>
      </c>
    </row>
    <row r="10512" spans="1:12" x14ac:dyDescent="0.25">
      <c r="A10512">
        <v>523</v>
      </c>
      <c r="B10512" t="s">
        <v>88</v>
      </c>
      <c r="C10512" s="1">
        <v>44043.46875</v>
      </c>
      <c r="D10512">
        <v>4</v>
      </c>
      <c r="E10512" t="s">
        <v>14</v>
      </c>
      <c r="F10512" t="s">
        <v>15</v>
      </c>
      <c r="G10512">
        <v>24</v>
      </c>
      <c r="H10512" t="str">
        <f t="shared" si="830"/>
        <v>KD</v>
      </c>
      <c r="I10512" s="2">
        <f t="shared" si="827"/>
        <v>2020</v>
      </c>
      <c r="J10512" s="2">
        <f t="shared" si="828"/>
        <v>7</v>
      </c>
      <c r="K10512" t="str">
        <f t="shared" si="829"/>
        <v>Waterjuffer</v>
      </c>
      <c r="L10512" s="25">
        <f t="shared" si="831"/>
        <v>30.285714285714285</v>
      </c>
    </row>
    <row r="10513" spans="1:12" x14ac:dyDescent="0.25">
      <c r="A10513">
        <v>523</v>
      </c>
      <c r="B10513" t="s">
        <v>88</v>
      </c>
      <c r="C10513" s="1">
        <v>44064.493055555555</v>
      </c>
      <c r="D10513">
        <v>4</v>
      </c>
      <c r="E10513" t="s">
        <v>26</v>
      </c>
      <c r="F10513" t="s">
        <v>27</v>
      </c>
      <c r="G10513">
        <v>4</v>
      </c>
      <c r="H10513" t="str">
        <f t="shared" si="830"/>
        <v>KD</v>
      </c>
      <c r="I10513" s="2">
        <f t="shared" si="827"/>
        <v>2020</v>
      </c>
      <c r="J10513" s="2">
        <f t="shared" si="828"/>
        <v>8</v>
      </c>
      <c r="K10513" t="str">
        <f t="shared" si="829"/>
        <v>Glazenmakers</v>
      </c>
      <c r="L10513" s="25">
        <f t="shared" si="831"/>
        <v>33.285714285714285</v>
      </c>
    </row>
    <row r="10514" spans="1:12" x14ac:dyDescent="0.25">
      <c r="A10514">
        <v>523</v>
      </c>
      <c r="B10514" t="s">
        <v>88</v>
      </c>
      <c r="C10514" s="1">
        <v>44064.493055555555</v>
      </c>
      <c r="D10514">
        <v>4</v>
      </c>
      <c r="E10514" t="s">
        <v>52</v>
      </c>
      <c r="F10514" t="s">
        <v>53</v>
      </c>
      <c r="G10514">
        <v>3</v>
      </c>
      <c r="H10514" t="str">
        <f t="shared" si="830"/>
        <v>KD</v>
      </c>
      <c r="I10514" s="2">
        <f t="shared" si="827"/>
        <v>2020</v>
      </c>
      <c r="J10514" s="2">
        <f t="shared" si="828"/>
        <v>8</v>
      </c>
      <c r="K10514" t="str">
        <f t="shared" si="829"/>
        <v>Korenbouten</v>
      </c>
      <c r="L10514" s="25">
        <f t="shared" si="831"/>
        <v>33.285714285714285</v>
      </c>
    </row>
    <row r="10515" spans="1:12" x14ac:dyDescent="0.25">
      <c r="A10515">
        <v>523</v>
      </c>
      <c r="B10515" t="s">
        <v>88</v>
      </c>
      <c r="C10515" s="1">
        <v>44064.493055555555</v>
      </c>
      <c r="D10515">
        <v>4</v>
      </c>
      <c r="E10515" t="s">
        <v>48</v>
      </c>
      <c r="F10515" t="s">
        <v>49</v>
      </c>
      <c r="G10515">
        <v>1</v>
      </c>
      <c r="H10515" t="str">
        <f t="shared" si="830"/>
        <v>KD</v>
      </c>
      <c r="I10515" s="2">
        <f t="shared" si="827"/>
        <v>2020</v>
      </c>
      <c r="J10515" s="2">
        <f t="shared" si="828"/>
        <v>8</v>
      </c>
      <c r="K10515" t="str">
        <f t="shared" si="829"/>
        <v>Glazenmakers</v>
      </c>
      <c r="L10515" s="25">
        <f t="shared" si="831"/>
        <v>33.285714285714285</v>
      </c>
    </row>
    <row r="10516" spans="1:12" x14ac:dyDescent="0.25">
      <c r="A10516">
        <v>523</v>
      </c>
      <c r="B10516" t="s">
        <v>88</v>
      </c>
      <c r="C10516" s="1">
        <v>44064.493055555555</v>
      </c>
      <c r="D10516">
        <v>1</v>
      </c>
      <c r="E10516" t="s">
        <v>26</v>
      </c>
      <c r="F10516" t="s">
        <v>27</v>
      </c>
      <c r="G10516">
        <v>6</v>
      </c>
      <c r="H10516" t="str">
        <f t="shared" si="830"/>
        <v>KD</v>
      </c>
      <c r="I10516" s="2">
        <f t="shared" si="827"/>
        <v>2020</v>
      </c>
      <c r="J10516" s="2">
        <f t="shared" si="828"/>
        <v>8</v>
      </c>
      <c r="K10516" t="str">
        <f t="shared" si="829"/>
        <v>Glazenmakers</v>
      </c>
      <c r="L10516" s="25">
        <f t="shared" si="831"/>
        <v>33.285714285714285</v>
      </c>
    </row>
    <row r="10517" spans="1:12" x14ac:dyDescent="0.25">
      <c r="A10517">
        <v>523</v>
      </c>
      <c r="B10517" t="s">
        <v>88</v>
      </c>
      <c r="C10517" s="1">
        <v>44064.493055555555</v>
      </c>
      <c r="D10517">
        <v>4</v>
      </c>
      <c r="E10517" t="s">
        <v>20</v>
      </c>
      <c r="F10517" t="s">
        <v>21</v>
      </c>
      <c r="G10517">
        <v>29</v>
      </c>
      <c r="H10517" t="str">
        <f t="shared" si="830"/>
        <v>KD</v>
      </c>
      <c r="I10517" s="2">
        <f t="shared" si="827"/>
        <v>2020</v>
      </c>
      <c r="J10517" s="2">
        <f t="shared" si="828"/>
        <v>8</v>
      </c>
      <c r="K10517" t="str">
        <f t="shared" si="829"/>
        <v>Waterjuffer</v>
      </c>
      <c r="L10517" s="25">
        <f t="shared" si="831"/>
        <v>33.285714285714285</v>
      </c>
    </row>
    <row r="10518" spans="1:12" x14ac:dyDescent="0.25">
      <c r="A10518">
        <v>523</v>
      </c>
      <c r="B10518" t="s">
        <v>88</v>
      </c>
      <c r="C10518" s="1">
        <v>44064.493055555555</v>
      </c>
      <c r="D10518">
        <v>4</v>
      </c>
      <c r="E10518" t="s">
        <v>63</v>
      </c>
      <c r="F10518" t="s">
        <v>64</v>
      </c>
      <c r="G10518">
        <v>2</v>
      </c>
      <c r="H10518" t="str">
        <f t="shared" si="830"/>
        <v>KD</v>
      </c>
      <c r="I10518" s="2">
        <f t="shared" si="827"/>
        <v>2020</v>
      </c>
      <c r="J10518" s="2">
        <f t="shared" si="828"/>
        <v>8</v>
      </c>
      <c r="K10518" t="str">
        <f t="shared" si="829"/>
        <v>Glazenmakers</v>
      </c>
      <c r="L10518" s="25">
        <f t="shared" si="831"/>
        <v>33.285714285714285</v>
      </c>
    </row>
    <row r="10519" spans="1:12" x14ac:dyDescent="0.25">
      <c r="A10519">
        <v>523</v>
      </c>
      <c r="B10519" t="s">
        <v>88</v>
      </c>
      <c r="C10519" s="1">
        <v>44064.493055555555</v>
      </c>
      <c r="D10519">
        <v>4</v>
      </c>
      <c r="E10519" t="s">
        <v>32</v>
      </c>
      <c r="F10519" t="s">
        <v>33</v>
      </c>
      <c r="G10519">
        <v>54</v>
      </c>
      <c r="H10519" t="str">
        <f t="shared" si="830"/>
        <v>KD</v>
      </c>
      <c r="I10519" s="2">
        <f t="shared" si="827"/>
        <v>2020</v>
      </c>
      <c r="J10519" s="2">
        <f t="shared" si="828"/>
        <v>8</v>
      </c>
      <c r="K10519" t="str">
        <f t="shared" si="829"/>
        <v>Korenbouten</v>
      </c>
      <c r="L10519" s="25">
        <f t="shared" si="831"/>
        <v>33.285714285714285</v>
      </c>
    </row>
    <row r="10520" spans="1:12" x14ac:dyDescent="0.25">
      <c r="A10520">
        <v>523</v>
      </c>
      <c r="B10520" t="s">
        <v>88</v>
      </c>
      <c r="C10520" s="1">
        <v>44064.493055555555</v>
      </c>
      <c r="D10520">
        <v>4</v>
      </c>
      <c r="E10520" t="s">
        <v>34</v>
      </c>
      <c r="F10520" t="s">
        <v>35</v>
      </c>
      <c r="G10520">
        <v>5</v>
      </c>
      <c r="H10520" t="str">
        <f t="shared" si="830"/>
        <v>KD</v>
      </c>
      <c r="I10520" s="2">
        <f t="shared" si="827"/>
        <v>2020</v>
      </c>
      <c r="J10520" s="2">
        <f t="shared" si="828"/>
        <v>8</v>
      </c>
      <c r="K10520" t="str">
        <f t="shared" si="829"/>
        <v>Pantserjuffers</v>
      </c>
      <c r="L10520" s="25">
        <f t="shared" si="831"/>
        <v>33.285714285714285</v>
      </c>
    </row>
    <row r="10521" spans="1:12" x14ac:dyDescent="0.25">
      <c r="A10521">
        <v>523</v>
      </c>
      <c r="B10521" t="s">
        <v>88</v>
      </c>
      <c r="C10521" s="1">
        <v>44064.493055555555</v>
      </c>
      <c r="D10521">
        <v>4</v>
      </c>
      <c r="E10521" t="s">
        <v>71</v>
      </c>
      <c r="F10521" t="s">
        <v>72</v>
      </c>
      <c r="G10521">
        <v>10</v>
      </c>
      <c r="H10521" t="str">
        <f t="shared" si="830"/>
        <v>KD</v>
      </c>
      <c r="I10521" s="2">
        <f t="shared" si="827"/>
        <v>2020</v>
      </c>
      <c r="J10521" s="2">
        <f t="shared" si="828"/>
        <v>8</v>
      </c>
      <c r="K10521" t="str">
        <f t="shared" si="829"/>
        <v>Waterjuffer</v>
      </c>
      <c r="L10521" s="25">
        <f t="shared" si="831"/>
        <v>33.285714285714285</v>
      </c>
    </row>
    <row r="10522" spans="1:12" x14ac:dyDescent="0.25">
      <c r="A10522">
        <v>523</v>
      </c>
      <c r="B10522" t="s">
        <v>88</v>
      </c>
      <c r="C10522" s="1">
        <v>44064.493055555555</v>
      </c>
      <c r="D10522">
        <v>4</v>
      </c>
      <c r="E10522" t="s">
        <v>10</v>
      </c>
      <c r="F10522" t="s">
        <v>11</v>
      </c>
      <c r="G10522">
        <v>33</v>
      </c>
      <c r="H10522" t="str">
        <f t="shared" si="830"/>
        <v>KD</v>
      </c>
      <c r="I10522" s="2">
        <f t="shared" si="827"/>
        <v>2020</v>
      </c>
      <c r="J10522" s="2">
        <f t="shared" si="828"/>
        <v>8</v>
      </c>
      <c r="K10522" t="str">
        <f t="shared" si="829"/>
        <v>Waterjuffer</v>
      </c>
      <c r="L10522" s="25">
        <f t="shared" si="831"/>
        <v>33.285714285714285</v>
      </c>
    </row>
    <row r="10523" spans="1:12" x14ac:dyDescent="0.25">
      <c r="A10523">
        <v>523</v>
      </c>
      <c r="B10523" t="s">
        <v>88</v>
      </c>
      <c r="C10523" s="1">
        <v>44064.493055555555</v>
      </c>
      <c r="D10523">
        <v>1</v>
      </c>
      <c r="E10523" t="s">
        <v>52</v>
      </c>
      <c r="F10523" t="s">
        <v>53</v>
      </c>
      <c r="G10523">
        <v>7</v>
      </c>
      <c r="H10523" t="str">
        <f t="shared" si="830"/>
        <v>KD</v>
      </c>
      <c r="I10523" s="2">
        <f t="shared" si="827"/>
        <v>2020</v>
      </c>
      <c r="J10523" s="2">
        <f t="shared" si="828"/>
        <v>8</v>
      </c>
      <c r="K10523" t="str">
        <f t="shared" si="829"/>
        <v>Korenbouten</v>
      </c>
      <c r="L10523" s="25">
        <f t="shared" si="831"/>
        <v>33.285714285714285</v>
      </c>
    </row>
    <row r="10524" spans="1:12" x14ac:dyDescent="0.25">
      <c r="A10524">
        <v>523</v>
      </c>
      <c r="B10524" t="s">
        <v>88</v>
      </c>
      <c r="C10524" s="1">
        <v>44064.493055555555</v>
      </c>
      <c r="D10524">
        <v>1</v>
      </c>
      <c r="E10524" t="s">
        <v>48</v>
      </c>
      <c r="F10524" t="s">
        <v>49</v>
      </c>
      <c r="G10524">
        <v>1</v>
      </c>
      <c r="H10524" t="str">
        <f t="shared" si="830"/>
        <v>KD</v>
      </c>
      <c r="I10524" s="2">
        <f t="shared" si="827"/>
        <v>2020</v>
      </c>
      <c r="J10524" s="2">
        <f t="shared" si="828"/>
        <v>8</v>
      </c>
      <c r="K10524" t="str">
        <f t="shared" si="829"/>
        <v>Glazenmakers</v>
      </c>
      <c r="L10524" s="25">
        <f t="shared" si="831"/>
        <v>33.285714285714285</v>
      </c>
    </row>
    <row r="10525" spans="1:12" x14ac:dyDescent="0.25">
      <c r="A10525">
        <v>523</v>
      </c>
      <c r="B10525" t="s">
        <v>88</v>
      </c>
      <c r="C10525" s="1">
        <v>44064.493055555555</v>
      </c>
      <c r="D10525">
        <v>4</v>
      </c>
      <c r="E10525" t="s">
        <v>36</v>
      </c>
      <c r="F10525" t="s">
        <v>37</v>
      </c>
      <c r="G10525">
        <v>6</v>
      </c>
      <c r="H10525" t="str">
        <f t="shared" si="830"/>
        <v>KD</v>
      </c>
      <c r="I10525" s="2">
        <f t="shared" si="827"/>
        <v>2020</v>
      </c>
      <c r="J10525" s="2">
        <f t="shared" si="828"/>
        <v>8</v>
      </c>
      <c r="K10525" t="str">
        <f t="shared" si="829"/>
        <v>Glazenmakers</v>
      </c>
      <c r="L10525" s="25">
        <f t="shared" si="831"/>
        <v>33.285714285714285</v>
      </c>
    </row>
    <row r="10526" spans="1:12" x14ac:dyDescent="0.25">
      <c r="A10526">
        <v>523</v>
      </c>
      <c r="B10526" t="s">
        <v>88</v>
      </c>
      <c r="C10526" s="1">
        <v>44064.493055555555</v>
      </c>
      <c r="D10526">
        <v>4</v>
      </c>
      <c r="E10526" t="s">
        <v>42</v>
      </c>
      <c r="F10526" t="s">
        <v>43</v>
      </c>
      <c r="G10526">
        <v>18</v>
      </c>
      <c r="H10526" t="str">
        <f t="shared" si="830"/>
        <v>KD</v>
      </c>
      <c r="I10526" s="2">
        <f t="shared" si="827"/>
        <v>2020</v>
      </c>
      <c r="J10526" s="2">
        <f t="shared" si="828"/>
        <v>8</v>
      </c>
      <c r="K10526" t="str">
        <f t="shared" si="829"/>
        <v>Korenbouten</v>
      </c>
      <c r="L10526" s="25">
        <f t="shared" si="831"/>
        <v>33.285714285714285</v>
      </c>
    </row>
    <row r="10527" spans="1:12" x14ac:dyDescent="0.25">
      <c r="A10527">
        <v>523</v>
      </c>
      <c r="B10527" t="s">
        <v>88</v>
      </c>
      <c r="C10527" s="1">
        <v>44064.493055555555</v>
      </c>
      <c r="D10527">
        <v>4</v>
      </c>
      <c r="E10527" t="s">
        <v>14</v>
      </c>
      <c r="F10527" t="s">
        <v>15</v>
      </c>
      <c r="G10527">
        <v>18</v>
      </c>
      <c r="H10527" t="str">
        <f t="shared" si="830"/>
        <v>KD</v>
      </c>
      <c r="I10527" s="2">
        <f t="shared" si="827"/>
        <v>2020</v>
      </c>
      <c r="J10527" s="2">
        <f t="shared" si="828"/>
        <v>8</v>
      </c>
      <c r="K10527" t="str">
        <f t="shared" si="829"/>
        <v>Waterjuffer</v>
      </c>
      <c r="L10527" s="25">
        <f t="shared" si="831"/>
        <v>33.285714285714285</v>
      </c>
    </row>
    <row r="10528" spans="1:12" x14ac:dyDescent="0.25">
      <c r="A10528">
        <v>523</v>
      </c>
      <c r="B10528" t="s">
        <v>88</v>
      </c>
      <c r="C10528" s="1">
        <v>44090.510416666664</v>
      </c>
      <c r="D10528">
        <v>4</v>
      </c>
      <c r="E10528" t="s">
        <v>36</v>
      </c>
      <c r="F10528" t="s">
        <v>37</v>
      </c>
      <c r="G10528">
        <v>2</v>
      </c>
      <c r="H10528" t="str">
        <f t="shared" si="830"/>
        <v>KD</v>
      </c>
      <c r="I10528" s="2">
        <f t="shared" si="827"/>
        <v>2020</v>
      </c>
      <c r="J10528" s="2">
        <f t="shared" si="828"/>
        <v>9</v>
      </c>
      <c r="K10528" t="str">
        <f t="shared" si="829"/>
        <v>Glazenmakers</v>
      </c>
      <c r="L10528" s="25">
        <f t="shared" si="831"/>
        <v>37</v>
      </c>
    </row>
    <row r="10529" spans="1:12" x14ac:dyDescent="0.25">
      <c r="A10529">
        <v>523</v>
      </c>
      <c r="B10529" t="s">
        <v>88</v>
      </c>
      <c r="C10529" s="1">
        <v>44090.510416666664</v>
      </c>
      <c r="D10529">
        <v>1</v>
      </c>
      <c r="E10529" t="s">
        <v>36</v>
      </c>
      <c r="F10529" t="s">
        <v>37</v>
      </c>
      <c r="G10529">
        <v>8</v>
      </c>
      <c r="H10529" t="str">
        <f t="shared" si="830"/>
        <v>KD</v>
      </c>
      <c r="I10529" s="2">
        <f t="shared" si="827"/>
        <v>2020</v>
      </c>
      <c r="J10529" s="2">
        <f t="shared" si="828"/>
        <v>9</v>
      </c>
      <c r="K10529" t="str">
        <f t="shared" si="829"/>
        <v>Glazenmakers</v>
      </c>
      <c r="L10529" s="25">
        <f t="shared" si="831"/>
        <v>37</v>
      </c>
    </row>
    <row r="10530" spans="1:12" x14ac:dyDescent="0.25">
      <c r="A10530">
        <v>523</v>
      </c>
      <c r="B10530" t="s">
        <v>88</v>
      </c>
      <c r="C10530" s="1">
        <v>44090.510416666664</v>
      </c>
      <c r="D10530">
        <v>4</v>
      </c>
      <c r="E10530" t="s">
        <v>20</v>
      </c>
      <c r="F10530" t="s">
        <v>21</v>
      </c>
      <c r="G10530">
        <v>3</v>
      </c>
      <c r="H10530" t="str">
        <f t="shared" si="830"/>
        <v>KD</v>
      </c>
      <c r="I10530" s="2">
        <f t="shared" si="827"/>
        <v>2020</v>
      </c>
      <c r="J10530" s="2">
        <f t="shared" si="828"/>
        <v>9</v>
      </c>
      <c r="K10530" t="str">
        <f t="shared" si="829"/>
        <v>Waterjuffer</v>
      </c>
      <c r="L10530" s="25">
        <f t="shared" si="831"/>
        <v>37</v>
      </c>
    </row>
    <row r="10531" spans="1:12" x14ac:dyDescent="0.25">
      <c r="A10531">
        <v>523</v>
      </c>
      <c r="B10531" t="s">
        <v>88</v>
      </c>
      <c r="C10531" s="1">
        <v>44090.510416666664</v>
      </c>
      <c r="D10531">
        <v>4</v>
      </c>
      <c r="E10531" t="s">
        <v>63</v>
      </c>
      <c r="F10531" t="s">
        <v>64</v>
      </c>
      <c r="G10531">
        <v>1</v>
      </c>
      <c r="H10531" t="str">
        <f t="shared" si="830"/>
        <v>KD</v>
      </c>
      <c r="I10531" s="2">
        <f t="shared" si="827"/>
        <v>2020</v>
      </c>
      <c r="J10531" s="2">
        <f t="shared" si="828"/>
        <v>9</v>
      </c>
      <c r="K10531" t="str">
        <f t="shared" si="829"/>
        <v>Glazenmakers</v>
      </c>
      <c r="L10531" s="25">
        <f t="shared" si="831"/>
        <v>37</v>
      </c>
    </row>
    <row r="10532" spans="1:12" x14ac:dyDescent="0.25">
      <c r="A10532">
        <v>523</v>
      </c>
      <c r="B10532" t="s">
        <v>88</v>
      </c>
      <c r="C10532" s="1">
        <v>44090.510416666664</v>
      </c>
      <c r="D10532">
        <v>4</v>
      </c>
      <c r="E10532" t="s">
        <v>40</v>
      </c>
      <c r="F10532" t="s">
        <v>41</v>
      </c>
      <c r="G10532">
        <v>8</v>
      </c>
      <c r="H10532" t="str">
        <f t="shared" si="830"/>
        <v>KD</v>
      </c>
      <c r="I10532" s="2">
        <f t="shared" si="827"/>
        <v>2020</v>
      </c>
      <c r="J10532" s="2">
        <f t="shared" si="828"/>
        <v>9</v>
      </c>
      <c r="K10532" t="str">
        <f t="shared" si="829"/>
        <v>Korenbouten</v>
      </c>
      <c r="L10532" s="25">
        <f t="shared" si="831"/>
        <v>37</v>
      </c>
    </row>
    <row r="10533" spans="1:12" x14ac:dyDescent="0.25">
      <c r="A10533">
        <v>523</v>
      </c>
      <c r="B10533" t="s">
        <v>88</v>
      </c>
      <c r="C10533" s="1">
        <v>44090.510416666664</v>
      </c>
      <c r="D10533">
        <v>4</v>
      </c>
      <c r="E10533" t="s">
        <v>32</v>
      </c>
      <c r="F10533" t="s">
        <v>33</v>
      </c>
      <c r="G10533">
        <v>56</v>
      </c>
      <c r="H10533" t="str">
        <f t="shared" si="830"/>
        <v>KD</v>
      </c>
      <c r="I10533" s="2">
        <f t="shared" si="827"/>
        <v>2020</v>
      </c>
      <c r="J10533" s="2">
        <f t="shared" si="828"/>
        <v>9</v>
      </c>
      <c r="K10533" t="str">
        <f t="shared" si="829"/>
        <v>Korenbouten</v>
      </c>
      <c r="L10533" s="25">
        <f t="shared" si="831"/>
        <v>37</v>
      </c>
    </row>
    <row r="10534" spans="1:12" x14ac:dyDescent="0.25">
      <c r="A10534">
        <v>523</v>
      </c>
      <c r="B10534" t="s">
        <v>88</v>
      </c>
      <c r="C10534" s="1">
        <v>44090.510416666664</v>
      </c>
      <c r="D10534">
        <v>4</v>
      </c>
      <c r="E10534" t="s">
        <v>30</v>
      </c>
      <c r="F10534" t="s">
        <v>31</v>
      </c>
      <c r="G10534">
        <v>10</v>
      </c>
      <c r="H10534" t="str">
        <f t="shared" si="830"/>
        <v>KD</v>
      </c>
      <c r="I10534" s="2">
        <f t="shared" si="827"/>
        <v>2020</v>
      </c>
      <c r="J10534" s="2">
        <f t="shared" si="828"/>
        <v>9</v>
      </c>
      <c r="K10534" t="str">
        <f t="shared" si="829"/>
        <v>Pantserjuffers</v>
      </c>
      <c r="L10534" s="25">
        <f t="shared" si="831"/>
        <v>37</v>
      </c>
    </row>
    <row r="10535" spans="1:12" x14ac:dyDescent="0.25">
      <c r="A10535">
        <v>523</v>
      </c>
      <c r="B10535" t="s">
        <v>88</v>
      </c>
      <c r="C10535" s="1">
        <v>44090.510416666664</v>
      </c>
      <c r="D10535">
        <v>4</v>
      </c>
      <c r="E10535" t="s">
        <v>34</v>
      </c>
      <c r="F10535" t="s">
        <v>35</v>
      </c>
      <c r="G10535">
        <v>9</v>
      </c>
      <c r="H10535" t="str">
        <f t="shared" si="830"/>
        <v>KD</v>
      </c>
      <c r="I10535" s="2">
        <f t="shared" si="827"/>
        <v>2020</v>
      </c>
      <c r="J10535" s="2">
        <f t="shared" si="828"/>
        <v>9</v>
      </c>
      <c r="K10535" t="str">
        <f t="shared" si="829"/>
        <v>Pantserjuffers</v>
      </c>
      <c r="L10535" s="25">
        <f t="shared" si="831"/>
        <v>37</v>
      </c>
    </row>
    <row r="10536" spans="1:12" x14ac:dyDescent="0.25">
      <c r="A10536">
        <v>523</v>
      </c>
      <c r="B10536" t="s">
        <v>88</v>
      </c>
      <c r="C10536" s="1">
        <v>44090.510416666664</v>
      </c>
      <c r="D10536">
        <v>4</v>
      </c>
      <c r="E10536" t="s">
        <v>10</v>
      </c>
      <c r="F10536" t="s">
        <v>11</v>
      </c>
      <c r="G10536">
        <v>7</v>
      </c>
      <c r="H10536" t="str">
        <f t="shared" si="830"/>
        <v>KD</v>
      </c>
      <c r="I10536" s="2">
        <f t="shared" si="827"/>
        <v>2020</v>
      </c>
      <c r="J10536" s="2">
        <f t="shared" si="828"/>
        <v>9</v>
      </c>
      <c r="K10536" t="str">
        <f t="shared" si="829"/>
        <v>Waterjuffer</v>
      </c>
      <c r="L10536" s="25">
        <f t="shared" si="831"/>
        <v>37</v>
      </c>
    </row>
    <row r="10537" spans="1:12" x14ac:dyDescent="0.25">
      <c r="A10537">
        <v>523</v>
      </c>
      <c r="B10537" t="s">
        <v>88</v>
      </c>
      <c r="C10537" s="1">
        <v>44090.510416666664</v>
      </c>
      <c r="D10537">
        <v>4</v>
      </c>
      <c r="E10537" t="s">
        <v>42</v>
      </c>
      <c r="F10537" t="s">
        <v>43</v>
      </c>
      <c r="G10537">
        <v>24</v>
      </c>
      <c r="H10537" t="str">
        <f t="shared" si="830"/>
        <v>KD</v>
      </c>
      <c r="I10537" s="2">
        <f t="shared" si="827"/>
        <v>2020</v>
      </c>
      <c r="J10537" s="2">
        <f t="shared" si="828"/>
        <v>9</v>
      </c>
      <c r="K10537" t="str">
        <f t="shared" si="829"/>
        <v>Korenbouten</v>
      </c>
      <c r="L10537" s="25">
        <f t="shared" si="831"/>
        <v>37</v>
      </c>
    </row>
    <row r="10538" spans="1:12" x14ac:dyDescent="0.25">
      <c r="A10538">
        <v>523</v>
      </c>
      <c r="B10538" t="s">
        <v>88</v>
      </c>
      <c r="C10538" s="1">
        <v>44328.46875</v>
      </c>
      <c r="D10538">
        <v>4</v>
      </c>
      <c r="E10538" t="s">
        <v>73</v>
      </c>
      <c r="F10538" t="s">
        <v>74</v>
      </c>
      <c r="G10538">
        <v>1</v>
      </c>
      <c r="H10538" t="str">
        <f t="shared" si="830"/>
        <v>KD</v>
      </c>
      <c r="I10538" s="2">
        <f t="shared" si="827"/>
        <v>2021</v>
      </c>
      <c r="J10538" s="2">
        <f t="shared" si="828"/>
        <v>5</v>
      </c>
      <c r="K10538" t="str">
        <f t="shared" si="829"/>
        <v>Glanslibel</v>
      </c>
      <c r="L10538" s="25">
        <f t="shared" si="831"/>
        <v>18.714285714285715</v>
      </c>
    </row>
    <row r="10539" spans="1:12" x14ac:dyDescent="0.25">
      <c r="A10539">
        <v>523</v>
      </c>
      <c r="B10539" t="s">
        <v>88</v>
      </c>
      <c r="C10539" s="1">
        <v>44328.46875</v>
      </c>
      <c r="D10539">
        <v>4</v>
      </c>
      <c r="E10539" t="s">
        <v>12</v>
      </c>
      <c r="F10539" t="s">
        <v>13</v>
      </c>
      <c r="G10539">
        <v>5</v>
      </c>
      <c r="H10539" t="str">
        <f t="shared" si="830"/>
        <v>KD</v>
      </c>
      <c r="I10539" s="2">
        <f t="shared" si="827"/>
        <v>2021</v>
      </c>
      <c r="J10539" s="2">
        <f t="shared" si="828"/>
        <v>5</v>
      </c>
      <c r="K10539" t="str">
        <f t="shared" si="829"/>
        <v>Waterjuffer</v>
      </c>
      <c r="L10539" s="25">
        <f t="shared" si="831"/>
        <v>18.714285714285715</v>
      </c>
    </row>
    <row r="10540" spans="1:12" x14ac:dyDescent="0.25">
      <c r="A10540">
        <v>523</v>
      </c>
      <c r="B10540" t="s">
        <v>88</v>
      </c>
      <c r="C10540" s="1">
        <v>44342.479166666664</v>
      </c>
      <c r="D10540">
        <v>4</v>
      </c>
      <c r="E10540" t="s">
        <v>20</v>
      </c>
      <c r="F10540" t="s">
        <v>21</v>
      </c>
      <c r="G10540">
        <v>12</v>
      </c>
      <c r="H10540" t="str">
        <f t="shared" si="830"/>
        <v>KD</v>
      </c>
      <c r="I10540" s="2">
        <f t="shared" si="827"/>
        <v>2021</v>
      </c>
      <c r="J10540" s="2">
        <f t="shared" si="828"/>
        <v>5</v>
      </c>
      <c r="K10540" t="str">
        <f t="shared" si="829"/>
        <v>Waterjuffer</v>
      </c>
      <c r="L10540" s="25">
        <f t="shared" si="831"/>
        <v>20.714285714285715</v>
      </c>
    </row>
    <row r="10541" spans="1:12" x14ac:dyDescent="0.25">
      <c r="A10541">
        <v>523</v>
      </c>
      <c r="B10541" t="s">
        <v>88</v>
      </c>
      <c r="C10541" s="1">
        <v>44342.479166666664</v>
      </c>
      <c r="D10541">
        <v>4</v>
      </c>
      <c r="E10541" t="s">
        <v>10</v>
      </c>
      <c r="F10541" t="s">
        <v>11</v>
      </c>
      <c r="G10541">
        <v>6</v>
      </c>
      <c r="H10541" t="str">
        <f t="shared" si="830"/>
        <v>KD</v>
      </c>
      <c r="I10541" s="2">
        <f t="shared" si="827"/>
        <v>2021</v>
      </c>
      <c r="J10541" s="2">
        <f t="shared" si="828"/>
        <v>5</v>
      </c>
      <c r="K10541" t="str">
        <f t="shared" si="829"/>
        <v>Waterjuffer</v>
      </c>
      <c r="L10541" s="25">
        <f t="shared" si="831"/>
        <v>20.714285714285715</v>
      </c>
    </row>
    <row r="10542" spans="1:12" x14ac:dyDescent="0.25">
      <c r="A10542">
        <v>523</v>
      </c>
      <c r="B10542" t="s">
        <v>88</v>
      </c>
      <c r="C10542" s="1">
        <v>44342.479166666664</v>
      </c>
      <c r="D10542">
        <v>4</v>
      </c>
      <c r="E10542" t="s">
        <v>73</v>
      </c>
      <c r="F10542" t="s">
        <v>74</v>
      </c>
      <c r="G10542">
        <v>1</v>
      </c>
      <c r="H10542" t="str">
        <f t="shared" si="830"/>
        <v>KD</v>
      </c>
      <c r="I10542" s="2">
        <f t="shared" si="827"/>
        <v>2021</v>
      </c>
      <c r="J10542" s="2">
        <f t="shared" si="828"/>
        <v>5</v>
      </c>
      <c r="K10542" t="str">
        <f t="shared" si="829"/>
        <v>Glanslibel</v>
      </c>
      <c r="L10542" s="25">
        <f t="shared" si="831"/>
        <v>20.714285714285715</v>
      </c>
    </row>
    <row r="10543" spans="1:12" x14ac:dyDescent="0.25">
      <c r="A10543">
        <v>523</v>
      </c>
      <c r="B10543" t="s">
        <v>88</v>
      </c>
      <c r="C10543" s="1">
        <v>44342.479166666664</v>
      </c>
      <c r="D10543">
        <v>4</v>
      </c>
      <c r="E10543" t="s">
        <v>12</v>
      </c>
      <c r="F10543" t="s">
        <v>13</v>
      </c>
      <c r="G10543">
        <v>1</v>
      </c>
      <c r="H10543" t="str">
        <f t="shared" si="830"/>
        <v>KD</v>
      </c>
      <c r="I10543" s="2">
        <f t="shared" si="827"/>
        <v>2021</v>
      </c>
      <c r="J10543" s="2">
        <f t="shared" si="828"/>
        <v>5</v>
      </c>
      <c r="K10543" t="str">
        <f t="shared" si="829"/>
        <v>Waterjuffer</v>
      </c>
      <c r="L10543" s="25">
        <f t="shared" si="831"/>
        <v>20.714285714285715</v>
      </c>
    </row>
    <row r="10544" spans="1:12" x14ac:dyDescent="0.25">
      <c r="A10544">
        <v>523</v>
      </c>
      <c r="B10544" t="s">
        <v>88</v>
      </c>
      <c r="C10544" s="1">
        <v>44384.472222222219</v>
      </c>
      <c r="D10544">
        <v>4</v>
      </c>
      <c r="E10544" t="s">
        <v>26</v>
      </c>
      <c r="F10544" t="s">
        <v>27</v>
      </c>
      <c r="G10544">
        <v>5</v>
      </c>
      <c r="H10544" t="str">
        <f t="shared" si="830"/>
        <v>KD</v>
      </c>
      <c r="I10544" s="2">
        <f t="shared" si="827"/>
        <v>2021</v>
      </c>
      <c r="J10544" s="2">
        <f t="shared" si="828"/>
        <v>7</v>
      </c>
      <c r="K10544" t="str">
        <f t="shared" si="829"/>
        <v>Glazenmakers</v>
      </c>
      <c r="L10544" s="25">
        <f t="shared" si="831"/>
        <v>26.714285714285715</v>
      </c>
    </row>
    <row r="10545" spans="1:12" x14ac:dyDescent="0.25">
      <c r="A10545">
        <v>523</v>
      </c>
      <c r="B10545" t="s">
        <v>88</v>
      </c>
      <c r="C10545" s="1">
        <v>44384.472222222219</v>
      </c>
      <c r="D10545">
        <v>3</v>
      </c>
      <c r="E10545" t="s">
        <v>26</v>
      </c>
      <c r="F10545" t="s">
        <v>27</v>
      </c>
      <c r="G10545">
        <v>3</v>
      </c>
      <c r="H10545" t="str">
        <f t="shared" si="830"/>
        <v>KD</v>
      </c>
      <c r="I10545" s="2">
        <f t="shared" si="827"/>
        <v>2021</v>
      </c>
      <c r="J10545" s="2">
        <f t="shared" si="828"/>
        <v>7</v>
      </c>
      <c r="K10545" t="str">
        <f t="shared" si="829"/>
        <v>Glazenmakers</v>
      </c>
      <c r="L10545" s="25">
        <f t="shared" si="831"/>
        <v>26.714285714285715</v>
      </c>
    </row>
    <row r="10546" spans="1:12" x14ac:dyDescent="0.25">
      <c r="A10546">
        <v>523</v>
      </c>
      <c r="B10546" t="s">
        <v>88</v>
      </c>
      <c r="C10546" s="1">
        <v>44384.472222222219</v>
      </c>
      <c r="D10546">
        <v>4</v>
      </c>
      <c r="E10546" t="s">
        <v>61</v>
      </c>
      <c r="F10546" t="s">
        <v>62</v>
      </c>
      <c r="G10546">
        <v>3</v>
      </c>
      <c r="H10546" t="str">
        <f t="shared" si="830"/>
        <v>KD</v>
      </c>
      <c r="I10546" s="2">
        <f t="shared" si="827"/>
        <v>2021</v>
      </c>
      <c r="J10546" s="2">
        <f t="shared" si="828"/>
        <v>7</v>
      </c>
      <c r="K10546" t="str">
        <f t="shared" si="829"/>
        <v>Waterjuffer</v>
      </c>
      <c r="L10546" s="25">
        <f t="shared" si="831"/>
        <v>26.714285714285715</v>
      </c>
    </row>
    <row r="10547" spans="1:12" x14ac:dyDescent="0.25">
      <c r="A10547">
        <v>523</v>
      </c>
      <c r="B10547" t="s">
        <v>88</v>
      </c>
      <c r="C10547" s="1">
        <v>44384.472222222219</v>
      </c>
      <c r="D10547">
        <v>4</v>
      </c>
      <c r="E10547" t="s">
        <v>10</v>
      </c>
      <c r="F10547" t="s">
        <v>11</v>
      </c>
      <c r="G10547">
        <v>40</v>
      </c>
      <c r="H10547" t="str">
        <f t="shared" si="830"/>
        <v>KD</v>
      </c>
      <c r="I10547" s="2">
        <f t="shared" ref="I10547:I10610" si="832">YEAR(C10547)</f>
        <v>2021</v>
      </c>
      <c r="J10547" s="2">
        <f t="shared" ref="J10547:J10610" si="833">MONTH(C10547)</f>
        <v>7</v>
      </c>
      <c r="K10547" t="str">
        <f t="shared" ref="K10547:K10610" si="834">VLOOKUP(E10547,$Q$2:$R$100,2,FALSE)</f>
        <v>Waterjuffer</v>
      </c>
      <c r="L10547" s="25">
        <f t="shared" si="831"/>
        <v>26.714285714285715</v>
      </c>
    </row>
    <row r="10548" spans="1:12" x14ac:dyDescent="0.25">
      <c r="A10548">
        <v>523</v>
      </c>
      <c r="B10548" t="s">
        <v>88</v>
      </c>
      <c r="C10548" s="1">
        <v>44384.472222222219</v>
      </c>
      <c r="D10548">
        <v>4</v>
      </c>
      <c r="E10548" t="s">
        <v>28</v>
      </c>
      <c r="F10548" t="s">
        <v>29</v>
      </c>
      <c r="G10548">
        <v>11</v>
      </c>
      <c r="H10548" t="str">
        <f t="shared" si="830"/>
        <v>KD</v>
      </c>
      <c r="I10548" s="2">
        <f t="shared" si="832"/>
        <v>2021</v>
      </c>
      <c r="J10548" s="2">
        <f t="shared" si="833"/>
        <v>7</v>
      </c>
      <c r="K10548" t="str">
        <f t="shared" si="834"/>
        <v>Korenbouten</v>
      </c>
      <c r="L10548" s="25">
        <f t="shared" si="831"/>
        <v>26.714285714285715</v>
      </c>
    </row>
    <row r="10549" spans="1:12" x14ac:dyDescent="0.25">
      <c r="A10549">
        <v>523</v>
      </c>
      <c r="B10549" t="s">
        <v>88</v>
      </c>
      <c r="C10549" s="1">
        <v>44384.472222222219</v>
      </c>
      <c r="D10549">
        <v>3</v>
      </c>
      <c r="E10549" t="s">
        <v>14</v>
      </c>
      <c r="F10549" t="s">
        <v>15</v>
      </c>
      <c r="G10549">
        <v>10</v>
      </c>
      <c r="H10549" t="str">
        <f t="shared" si="830"/>
        <v>KD</v>
      </c>
      <c r="I10549" s="2">
        <f t="shared" si="832"/>
        <v>2021</v>
      </c>
      <c r="J10549" s="2">
        <f t="shared" si="833"/>
        <v>7</v>
      </c>
      <c r="K10549" t="str">
        <f t="shared" si="834"/>
        <v>Waterjuffer</v>
      </c>
      <c r="L10549" s="25">
        <f t="shared" si="831"/>
        <v>26.714285714285715</v>
      </c>
    </row>
    <row r="10550" spans="1:12" x14ac:dyDescent="0.25">
      <c r="A10550">
        <v>523</v>
      </c>
      <c r="B10550" t="s">
        <v>88</v>
      </c>
      <c r="C10550" s="1">
        <v>44384.472222222219</v>
      </c>
      <c r="D10550">
        <v>3</v>
      </c>
      <c r="E10550" t="s">
        <v>48</v>
      </c>
      <c r="F10550" t="s">
        <v>49</v>
      </c>
      <c r="G10550">
        <v>1</v>
      </c>
      <c r="H10550" t="str">
        <f t="shared" si="830"/>
        <v>KD</v>
      </c>
      <c r="I10550" s="2">
        <f t="shared" si="832"/>
        <v>2021</v>
      </c>
      <c r="J10550" s="2">
        <f t="shared" si="833"/>
        <v>7</v>
      </c>
      <c r="K10550" t="str">
        <f t="shared" si="834"/>
        <v>Glazenmakers</v>
      </c>
      <c r="L10550" s="25">
        <f t="shared" si="831"/>
        <v>26.714285714285715</v>
      </c>
    </row>
    <row r="10551" spans="1:12" x14ac:dyDescent="0.25">
      <c r="A10551">
        <v>523</v>
      </c>
      <c r="B10551" t="s">
        <v>88</v>
      </c>
      <c r="C10551" s="1">
        <v>44384.472222222219</v>
      </c>
      <c r="D10551">
        <v>4</v>
      </c>
      <c r="E10551" t="s">
        <v>20</v>
      </c>
      <c r="F10551" t="s">
        <v>21</v>
      </c>
      <c r="G10551">
        <v>58</v>
      </c>
      <c r="H10551" t="str">
        <f t="shared" si="830"/>
        <v>KD</v>
      </c>
      <c r="I10551" s="2">
        <f t="shared" si="832"/>
        <v>2021</v>
      </c>
      <c r="J10551" s="2">
        <f t="shared" si="833"/>
        <v>7</v>
      </c>
      <c r="K10551" t="str">
        <f t="shared" si="834"/>
        <v>Waterjuffer</v>
      </c>
      <c r="L10551" s="25">
        <f t="shared" si="831"/>
        <v>26.714285714285715</v>
      </c>
    </row>
    <row r="10552" spans="1:12" x14ac:dyDescent="0.25">
      <c r="A10552">
        <v>523</v>
      </c>
      <c r="B10552" t="s">
        <v>88</v>
      </c>
      <c r="C10552" s="1">
        <v>44384.472222222219</v>
      </c>
      <c r="D10552">
        <v>4</v>
      </c>
      <c r="E10552" t="s">
        <v>32</v>
      </c>
      <c r="F10552" t="s">
        <v>33</v>
      </c>
      <c r="G10552">
        <v>6</v>
      </c>
      <c r="H10552" t="str">
        <f t="shared" si="830"/>
        <v>KD</v>
      </c>
      <c r="I10552" s="2">
        <f t="shared" si="832"/>
        <v>2021</v>
      </c>
      <c r="J10552" s="2">
        <f t="shared" si="833"/>
        <v>7</v>
      </c>
      <c r="K10552" t="str">
        <f t="shared" si="834"/>
        <v>Korenbouten</v>
      </c>
      <c r="L10552" s="25">
        <f t="shared" si="831"/>
        <v>26.714285714285715</v>
      </c>
    </row>
    <row r="10553" spans="1:12" x14ac:dyDescent="0.25">
      <c r="A10553">
        <v>523</v>
      </c>
      <c r="B10553" t="s">
        <v>88</v>
      </c>
      <c r="C10553" s="1">
        <v>44384.472222222219</v>
      </c>
      <c r="D10553">
        <v>4</v>
      </c>
      <c r="E10553" t="s">
        <v>18</v>
      </c>
      <c r="F10553" t="s">
        <v>19</v>
      </c>
      <c r="G10553">
        <v>3</v>
      </c>
      <c r="H10553" t="str">
        <f t="shared" si="830"/>
        <v>KD</v>
      </c>
      <c r="I10553" s="2">
        <f t="shared" si="832"/>
        <v>2021</v>
      </c>
      <c r="J10553" s="2">
        <f t="shared" si="833"/>
        <v>7</v>
      </c>
      <c r="K10553" t="str">
        <f t="shared" si="834"/>
        <v>Korenbouten</v>
      </c>
      <c r="L10553" s="25">
        <f t="shared" si="831"/>
        <v>26.714285714285715</v>
      </c>
    </row>
    <row r="10554" spans="1:12" x14ac:dyDescent="0.25">
      <c r="A10554">
        <v>523</v>
      </c>
      <c r="B10554" t="s">
        <v>88</v>
      </c>
      <c r="C10554" s="1">
        <v>44384.472222222219</v>
      </c>
      <c r="D10554">
        <v>4</v>
      </c>
      <c r="E10554" t="s">
        <v>73</v>
      </c>
      <c r="F10554" t="s">
        <v>74</v>
      </c>
      <c r="G10554">
        <v>4</v>
      </c>
      <c r="H10554" t="str">
        <f t="shared" si="830"/>
        <v>KD</v>
      </c>
      <c r="I10554" s="2">
        <f t="shared" si="832"/>
        <v>2021</v>
      </c>
      <c r="J10554" s="2">
        <f t="shared" si="833"/>
        <v>7</v>
      </c>
      <c r="K10554" t="str">
        <f t="shared" si="834"/>
        <v>Glanslibel</v>
      </c>
      <c r="L10554" s="25">
        <f t="shared" si="831"/>
        <v>26.714285714285715</v>
      </c>
    </row>
    <row r="10555" spans="1:12" x14ac:dyDescent="0.25">
      <c r="A10555">
        <v>523</v>
      </c>
      <c r="B10555" t="s">
        <v>88</v>
      </c>
      <c r="C10555" s="1">
        <v>44384.472222222219</v>
      </c>
      <c r="D10555">
        <v>3</v>
      </c>
      <c r="E10555" t="s">
        <v>73</v>
      </c>
      <c r="F10555" t="s">
        <v>74</v>
      </c>
      <c r="G10555">
        <v>1</v>
      </c>
      <c r="H10555" t="str">
        <f t="shared" si="830"/>
        <v>KD</v>
      </c>
      <c r="I10555" s="2">
        <f t="shared" si="832"/>
        <v>2021</v>
      </c>
      <c r="J10555" s="2">
        <f t="shared" si="833"/>
        <v>7</v>
      </c>
      <c r="K10555" t="str">
        <f t="shared" si="834"/>
        <v>Glanslibel</v>
      </c>
      <c r="L10555" s="25">
        <f t="shared" si="831"/>
        <v>26.714285714285715</v>
      </c>
    </row>
    <row r="10556" spans="1:12" x14ac:dyDescent="0.25">
      <c r="A10556">
        <v>523</v>
      </c>
      <c r="B10556" t="s">
        <v>88</v>
      </c>
      <c r="C10556" s="1">
        <v>44384.472222222219</v>
      </c>
      <c r="D10556">
        <v>3</v>
      </c>
      <c r="E10556" t="s">
        <v>28</v>
      </c>
      <c r="F10556" t="s">
        <v>29</v>
      </c>
      <c r="G10556">
        <v>2</v>
      </c>
      <c r="H10556" t="str">
        <f t="shared" si="830"/>
        <v>KD</v>
      </c>
      <c r="I10556" s="2">
        <f t="shared" si="832"/>
        <v>2021</v>
      </c>
      <c r="J10556" s="2">
        <f t="shared" si="833"/>
        <v>7</v>
      </c>
      <c r="K10556" t="str">
        <f t="shared" si="834"/>
        <v>Korenbouten</v>
      </c>
      <c r="L10556" s="25">
        <f t="shared" si="831"/>
        <v>26.714285714285715</v>
      </c>
    </row>
    <row r="10557" spans="1:12" x14ac:dyDescent="0.25">
      <c r="A10557">
        <v>523</v>
      </c>
      <c r="B10557" t="s">
        <v>88</v>
      </c>
      <c r="C10557" s="1">
        <v>44384.472222222219</v>
      </c>
      <c r="D10557">
        <v>4</v>
      </c>
      <c r="E10557" t="s">
        <v>52</v>
      </c>
      <c r="F10557" t="s">
        <v>53</v>
      </c>
      <c r="G10557">
        <v>8</v>
      </c>
      <c r="H10557" t="str">
        <f t="shared" si="830"/>
        <v>KD</v>
      </c>
      <c r="I10557" s="2">
        <f t="shared" si="832"/>
        <v>2021</v>
      </c>
      <c r="J10557" s="2">
        <f t="shared" si="833"/>
        <v>7</v>
      </c>
      <c r="K10557" t="str">
        <f t="shared" si="834"/>
        <v>Korenbouten</v>
      </c>
      <c r="L10557" s="25">
        <f t="shared" si="831"/>
        <v>26.714285714285715</v>
      </c>
    </row>
    <row r="10558" spans="1:12" x14ac:dyDescent="0.25">
      <c r="A10558">
        <v>523</v>
      </c>
      <c r="B10558" t="s">
        <v>88</v>
      </c>
      <c r="C10558" s="1">
        <v>44384.472222222219</v>
      </c>
      <c r="D10558">
        <v>3</v>
      </c>
      <c r="E10558" t="s">
        <v>52</v>
      </c>
      <c r="F10558" t="s">
        <v>53</v>
      </c>
      <c r="G10558">
        <v>2</v>
      </c>
      <c r="H10558" t="str">
        <f t="shared" si="830"/>
        <v>KD</v>
      </c>
      <c r="I10558" s="2">
        <f t="shared" si="832"/>
        <v>2021</v>
      </c>
      <c r="J10558" s="2">
        <f t="shared" si="833"/>
        <v>7</v>
      </c>
      <c r="K10558" t="str">
        <f t="shared" si="834"/>
        <v>Korenbouten</v>
      </c>
      <c r="L10558" s="25">
        <f t="shared" si="831"/>
        <v>26.714285714285715</v>
      </c>
    </row>
    <row r="10559" spans="1:12" x14ac:dyDescent="0.25">
      <c r="A10559">
        <v>523</v>
      </c>
      <c r="B10559" t="s">
        <v>88</v>
      </c>
      <c r="C10559" s="1">
        <v>44384.472222222219</v>
      </c>
      <c r="D10559">
        <v>4</v>
      </c>
      <c r="E10559" t="s">
        <v>14</v>
      </c>
      <c r="F10559" t="s">
        <v>15</v>
      </c>
      <c r="G10559">
        <v>20</v>
      </c>
      <c r="H10559" t="str">
        <f t="shared" si="830"/>
        <v>KD</v>
      </c>
      <c r="I10559" s="2">
        <f t="shared" si="832"/>
        <v>2021</v>
      </c>
      <c r="J10559" s="2">
        <f t="shared" si="833"/>
        <v>7</v>
      </c>
      <c r="K10559" t="str">
        <f t="shared" si="834"/>
        <v>Waterjuffer</v>
      </c>
      <c r="L10559" s="25">
        <f t="shared" si="831"/>
        <v>26.714285714285715</v>
      </c>
    </row>
    <row r="10560" spans="1:12" x14ac:dyDescent="0.25">
      <c r="A10560">
        <v>523</v>
      </c>
      <c r="B10560" t="s">
        <v>88</v>
      </c>
      <c r="C10560" s="1">
        <v>44384.472222222219</v>
      </c>
      <c r="D10560">
        <v>4</v>
      </c>
      <c r="E10560" t="s">
        <v>55</v>
      </c>
      <c r="F10560" t="s">
        <v>56</v>
      </c>
      <c r="G10560">
        <v>20</v>
      </c>
      <c r="H10560" t="str">
        <f t="shared" si="830"/>
        <v>KD</v>
      </c>
      <c r="I10560" s="2">
        <f t="shared" si="832"/>
        <v>2021</v>
      </c>
      <c r="J10560" s="2">
        <f t="shared" si="833"/>
        <v>7</v>
      </c>
      <c r="K10560" t="str">
        <f t="shared" si="834"/>
        <v>Korenbouten</v>
      </c>
      <c r="L10560" s="25">
        <f t="shared" si="831"/>
        <v>26.714285714285715</v>
      </c>
    </row>
    <row r="10561" spans="1:12" x14ac:dyDescent="0.25">
      <c r="A10561">
        <v>523</v>
      </c>
      <c r="B10561" t="s">
        <v>88</v>
      </c>
      <c r="C10561" s="1">
        <v>44356.458333333336</v>
      </c>
      <c r="D10561">
        <v>3</v>
      </c>
      <c r="E10561" t="s">
        <v>61</v>
      </c>
      <c r="F10561" t="s">
        <v>62</v>
      </c>
      <c r="G10561">
        <v>4</v>
      </c>
      <c r="H10561" t="str">
        <f t="shared" si="830"/>
        <v>KD</v>
      </c>
      <c r="I10561" s="2">
        <f t="shared" si="832"/>
        <v>2021</v>
      </c>
      <c r="J10561" s="2">
        <f t="shared" si="833"/>
        <v>6</v>
      </c>
      <c r="K10561" t="str">
        <f t="shared" si="834"/>
        <v>Waterjuffer</v>
      </c>
      <c r="L10561" s="25">
        <f t="shared" si="831"/>
        <v>22.714285714285715</v>
      </c>
    </row>
    <row r="10562" spans="1:12" x14ac:dyDescent="0.25">
      <c r="A10562">
        <v>523</v>
      </c>
      <c r="B10562" t="s">
        <v>88</v>
      </c>
      <c r="C10562" s="1">
        <v>44356.458333333336</v>
      </c>
      <c r="D10562">
        <v>4</v>
      </c>
      <c r="E10562" t="s">
        <v>61</v>
      </c>
      <c r="F10562" t="s">
        <v>62</v>
      </c>
      <c r="G10562">
        <v>2</v>
      </c>
      <c r="H10562" t="str">
        <f t="shared" ref="H10562:H10625" si="835">VLOOKUP(A10562,$N$2:$O$51,2,FALSE)</f>
        <v>KD</v>
      </c>
      <c r="I10562" s="2">
        <f t="shared" si="832"/>
        <v>2021</v>
      </c>
      <c r="J10562" s="2">
        <f t="shared" si="833"/>
        <v>6</v>
      </c>
      <c r="K10562" t="str">
        <f t="shared" si="834"/>
        <v>Waterjuffer</v>
      </c>
      <c r="L10562" s="25">
        <f t="shared" si="831"/>
        <v>22.714285714285715</v>
      </c>
    </row>
    <row r="10563" spans="1:12" x14ac:dyDescent="0.25">
      <c r="A10563">
        <v>523</v>
      </c>
      <c r="B10563" t="s">
        <v>88</v>
      </c>
      <c r="C10563" s="1">
        <v>44356.458333333336</v>
      </c>
      <c r="D10563">
        <v>4</v>
      </c>
      <c r="E10563" t="s">
        <v>28</v>
      </c>
      <c r="F10563" t="s">
        <v>29</v>
      </c>
      <c r="G10563">
        <v>80</v>
      </c>
      <c r="H10563" t="str">
        <f t="shared" si="835"/>
        <v>KD</v>
      </c>
      <c r="I10563" s="2">
        <f t="shared" si="832"/>
        <v>2021</v>
      </c>
      <c r="J10563" s="2">
        <f t="shared" si="833"/>
        <v>6</v>
      </c>
      <c r="K10563" t="str">
        <f t="shared" si="834"/>
        <v>Korenbouten</v>
      </c>
      <c r="L10563" s="25">
        <f t="shared" ref="L10563:L10626" si="836">(ROUNDDOWN(C10563-DATE(I10563,1,1),0))/7</f>
        <v>22.714285714285715</v>
      </c>
    </row>
    <row r="10564" spans="1:12" x14ac:dyDescent="0.25">
      <c r="A10564">
        <v>523</v>
      </c>
      <c r="B10564" t="s">
        <v>88</v>
      </c>
      <c r="C10564" s="1">
        <v>44356.458333333336</v>
      </c>
      <c r="D10564">
        <v>4</v>
      </c>
      <c r="E10564" t="s">
        <v>10</v>
      </c>
      <c r="F10564" t="s">
        <v>11</v>
      </c>
      <c r="G10564">
        <v>10</v>
      </c>
      <c r="H10564" t="str">
        <f t="shared" si="835"/>
        <v>KD</v>
      </c>
      <c r="I10564" s="2">
        <f t="shared" si="832"/>
        <v>2021</v>
      </c>
      <c r="J10564" s="2">
        <f t="shared" si="833"/>
        <v>6</v>
      </c>
      <c r="K10564" t="str">
        <f t="shared" si="834"/>
        <v>Waterjuffer</v>
      </c>
      <c r="L10564" s="25">
        <f t="shared" si="836"/>
        <v>22.714285714285715</v>
      </c>
    </row>
    <row r="10565" spans="1:12" x14ac:dyDescent="0.25">
      <c r="A10565">
        <v>523</v>
      </c>
      <c r="B10565" t="s">
        <v>88</v>
      </c>
      <c r="C10565" s="1">
        <v>44356.458333333336</v>
      </c>
      <c r="D10565">
        <v>3</v>
      </c>
      <c r="E10565" t="s">
        <v>10</v>
      </c>
      <c r="F10565" t="s">
        <v>11</v>
      </c>
      <c r="G10565">
        <v>4</v>
      </c>
      <c r="H10565" t="str">
        <f t="shared" si="835"/>
        <v>KD</v>
      </c>
      <c r="I10565" s="2">
        <f t="shared" si="832"/>
        <v>2021</v>
      </c>
      <c r="J10565" s="2">
        <f t="shared" si="833"/>
        <v>6</v>
      </c>
      <c r="K10565" t="str">
        <f t="shared" si="834"/>
        <v>Waterjuffer</v>
      </c>
      <c r="L10565" s="25">
        <f t="shared" si="836"/>
        <v>22.714285714285715</v>
      </c>
    </row>
    <row r="10566" spans="1:12" x14ac:dyDescent="0.25">
      <c r="A10566">
        <v>523</v>
      </c>
      <c r="B10566" t="s">
        <v>88</v>
      </c>
      <c r="C10566" s="1">
        <v>44356.458333333336</v>
      </c>
      <c r="D10566">
        <v>4</v>
      </c>
      <c r="E10566" t="s">
        <v>73</v>
      </c>
      <c r="F10566" t="s">
        <v>74</v>
      </c>
      <c r="G10566">
        <v>7</v>
      </c>
      <c r="H10566" t="str">
        <f t="shared" si="835"/>
        <v>KD</v>
      </c>
      <c r="I10566" s="2">
        <f t="shared" si="832"/>
        <v>2021</v>
      </c>
      <c r="J10566" s="2">
        <f t="shared" si="833"/>
        <v>6</v>
      </c>
      <c r="K10566" t="str">
        <f t="shared" si="834"/>
        <v>Glanslibel</v>
      </c>
      <c r="L10566" s="25">
        <f t="shared" si="836"/>
        <v>22.714285714285715</v>
      </c>
    </row>
    <row r="10567" spans="1:12" x14ac:dyDescent="0.25">
      <c r="A10567">
        <v>523</v>
      </c>
      <c r="B10567" t="s">
        <v>88</v>
      </c>
      <c r="C10567" s="1">
        <v>44356.458333333336</v>
      </c>
      <c r="D10567">
        <v>3</v>
      </c>
      <c r="E10567" t="s">
        <v>73</v>
      </c>
      <c r="F10567" t="s">
        <v>74</v>
      </c>
      <c r="G10567">
        <v>2</v>
      </c>
      <c r="H10567" t="str">
        <f t="shared" si="835"/>
        <v>KD</v>
      </c>
      <c r="I10567" s="2">
        <f t="shared" si="832"/>
        <v>2021</v>
      </c>
      <c r="J10567" s="2">
        <f t="shared" si="833"/>
        <v>6</v>
      </c>
      <c r="K10567" t="str">
        <f t="shared" si="834"/>
        <v>Glanslibel</v>
      </c>
      <c r="L10567" s="25">
        <f t="shared" si="836"/>
        <v>22.714285714285715</v>
      </c>
    </row>
    <row r="10568" spans="1:12" x14ac:dyDescent="0.25">
      <c r="A10568">
        <v>523</v>
      </c>
      <c r="B10568" t="s">
        <v>88</v>
      </c>
      <c r="C10568" s="1">
        <v>44356.458333333336</v>
      </c>
      <c r="D10568">
        <v>4</v>
      </c>
      <c r="E10568" t="s">
        <v>12</v>
      </c>
      <c r="F10568" t="s">
        <v>13</v>
      </c>
      <c r="G10568">
        <v>2</v>
      </c>
      <c r="H10568" t="str">
        <f t="shared" si="835"/>
        <v>KD</v>
      </c>
      <c r="I10568" s="2">
        <f t="shared" si="832"/>
        <v>2021</v>
      </c>
      <c r="J10568" s="2">
        <f t="shared" si="833"/>
        <v>6</v>
      </c>
      <c r="K10568" t="str">
        <f t="shared" si="834"/>
        <v>Waterjuffer</v>
      </c>
      <c r="L10568" s="25">
        <f t="shared" si="836"/>
        <v>22.714285714285715</v>
      </c>
    </row>
    <row r="10569" spans="1:12" x14ac:dyDescent="0.25">
      <c r="A10569">
        <v>523</v>
      </c>
      <c r="B10569" t="s">
        <v>88</v>
      </c>
      <c r="C10569" s="1">
        <v>44356.458333333336</v>
      </c>
      <c r="D10569">
        <v>4</v>
      </c>
      <c r="E10569" t="s">
        <v>14</v>
      </c>
      <c r="F10569" t="s">
        <v>15</v>
      </c>
      <c r="G10569">
        <v>35</v>
      </c>
      <c r="H10569" t="str">
        <f t="shared" si="835"/>
        <v>KD</v>
      </c>
      <c r="I10569" s="2">
        <f t="shared" si="832"/>
        <v>2021</v>
      </c>
      <c r="J10569" s="2">
        <f t="shared" si="833"/>
        <v>6</v>
      </c>
      <c r="K10569" t="str">
        <f t="shared" si="834"/>
        <v>Waterjuffer</v>
      </c>
      <c r="L10569" s="25">
        <f t="shared" si="836"/>
        <v>22.714285714285715</v>
      </c>
    </row>
    <row r="10570" spans="1:12" x14ac:dyDescent="0.25">
      <c r="A10570">
        <v>523</v>
      </c>
      <c r="B10570" t="s">
        <v>88</v>
      </c>
      <c r="C10570" s="1">
        <v>44356.458333333336</v>
      </c>
      <c r="D10570">
        <v>3</v>
      </c>
      <c r="E10570" t="s">
        <v>14</v>
      </c>
      <c r="F10570" t="s">
        <v>15</v>
      </c>
      <c r="G10570">
        <v>20</v>
      </c>
      <c r="H10570" t="str">
        <f t="shared" si="835"/>
        <v>KD</v>
      </c>
      <c r="I10570" s="2">
        <f t="shared" si="832"/>
        <v>2021</v>
      </c>
      <c r="J10570" s="2">
        <f t="shared" si="833"/>
        <v>6</v>
      </c>
      <c r="K10570" t="str">
        <f t="shared" si="834"/>
        <v>Waterjuffer</v>
      </c>
      <c r="L10570" s="25">
        <f t="shared" si="836"/>
        <v>22.714285714285715</v>
      </c>
    </row>
    <row r="10571" spans="1:12" x14ac:dyDescent="0.25">
      <c r="A10571">
        <v>523</v>
      </c>
      <c r="B10571" t="s">
        <v>88</v>
      </c>
      <c r="C10571" s="1">
        <v>44356.458333333336</v>
      </c>
      <c r="D10571">
        <v>4</v>
      </c>
      <c r="E10571" t="s">
        <v>18</v>
      </c>
      <c r="F10571" t="s">
        <v>19</v>
      </c>
      <c r="G10571">
        <v>8</v>
      </c>
      <c r="H10571" t="str">
        <f t="shared" si="835"/>
        <v>KD</v>
      </c>
      <c r="I10571" s="2">
        <f t="shared" si="832"/>
        <v>2021</v>
      </c>
      <c r="J10571" s="2">
        <f t="shared" si="833"/>
        <v>6</v>
      </c>
      <c r="K10571" t="str">
        <f t="shared" si="834"/>
        <v>Korenbouten</v>
      </c>
      <c r="L10571" s="25">
        <f t="shared" si="836"/>
        <v>22.714285714285715</v>
      </c>
    </row>
    <row r="10572" spans="1:12" x14ac:dyDescent="0.25">
      <c r="A10572">
        <v>523</v>
      </c>
      <c r="B10572" t="s">
        <v>88</v>
      </c>
      <c r="C10572" s="1">
        <v>44356.458333333336</v>
      </c>
      <c r="D10572">
        <v>4</v>
      </c>
      <c r="E10572" t="s">
        <v>26</v>
      </c>
      <c r="F10572" t="s">
        <v>27</v>
      </c>
      <c r="G10572">
        <v>8</v>
      </c>
      <c r="H10572" t="str">
        <f t="shared" si="835"/>
        <v>KD</v>
      </c>
      <c r="I10572" s="2">
        <f t="shared" si="832"/>
        <v>2021</v>
      </c>
      <c r="J10572" s="2">
        <f t="shared" si="833"/>
        <v>6</v>
      </c>
      <c r="K10572" t="str">
        <f t="shared" si="834"/>
        <v>Glazenmakers</v>
      </c>
      <c r="L10572" s="25">
        <f t="shared" si="836"/>
        <v>22.714285714285715</v>
      </c>
    </row>
    <row r="10573" spans="1:12" x14ac:dyDescent="0.25">
      <c r="A10573">
        <v>523</v>
      </c>
      <c r="B10573" t="s">
        <v>88</v>
      </c>
      <c r="C10573" s="1">
        <v>44356.458333333336</v>
      </c>
      <c r="D10573">
        <v>3</v>
      </c>
      <c r="E10573" t="s">
        <v>26</v>
      </c>
      <c r="F10573" t="s">
        <v>27</v>
      </c>
      <c r="G10573">
        <v>1</v>
      </c>
      <c r="H10573" t="str">
        <f t="shared" si="835"/>
        <v>KD</v>
      </c>
      <c r="I10573" s="2">
        <f t="shared" si="832"/>
        <v>2021</v>
      </c>
      <c r="J10573" s="2">
        <f t="shared" si="833"/>
        <v>6</v>
      </c>
      <c r="K10573" t="str">
        <f t="shared" si="834"/>
        <v>Glazenmakers</v>
      </c>
      <c r="L10573" s="25">
        <f t="shared" si="836"/>
        <v>22.714285714285715</v>
      </c>
    </row>
    <row r="10574" spans="1:12" x14ac:dyDescent="0.25">
      <c r="A10574">
        <v>523</v>
      </c>
      <c r="B10574" t="s">
        <v>88</v>
      </c>
      <c r="C10574" s="1">
        <v>44356.458333333336</v>
      </c>
      <c r="D10574">
        <v>3</v>
      </c>
      <c r="E10574" t="s">
        <v>28</v>
      </c>
      <c r="F10574" t="s">
        <v>29</v>
      </c>
      <c r="G10574">
        <v>8</v>
      </c>
      <c r="H10574" t="str">
        <f t="shared" si="835"/>
        <v>KD</v>
      </c>
      <c r="I10574" s="2">
        <f t="shared" si="832"/>
        <v>2021</v>
      </c>
      <c r="J10574" s="2">
        <f t="shared" si="833"/>
        <v>6</v>
      </c>
      <c r="K10574" t="str">
        <f t="shared" si="834"/>
        <v>Korenbouten</v>
      </c>
      <c r="L10574" s="25">
        <f t="shared" si="836"/>
        <v>22.714285714285715</v>
      </c>
    </row>
    <row r="10575" spans="1:12" x14ac:dyDescent="0.25">
      <c r="A10575">
        <v>523</v>
      </c>
      <c r="B10575" t="s">
        <v>88</v>
      </c>
      <c r="C10575" s="1">
        <v>44356.458333333336</v>
      </c>
      <c r="D10575">
        <v>4</v>
      </c>
      <c r="E10575" t="s">
        <v>20</v>
      </c>
      <c r="F10575" t="s">
        <v>21</v>
      </c>
      <c r="G10575">
        <v>10</v>
      </c>
      <c r="H10575" t="str">
        <f t="shared" si="835"/>
        <v>KD</v>
      </c>
      <c r="I10575" s="2">
        <f t="shared" si="832"/>
        <v>2021</v>
      </c>
      <c r="J10575" s="2">
        <f t="shared" si="833"/>
        <v>6</v>
      </c>
      <c r="K10575" t="str">
        <f t="shared" si="834"/>
        <v>Waterjuffer</v>
      </c>
      <c r="L10575" s="25">
        <f t="shared" si="836"/>
        <v>22.714285714285715</v>
      </c>
    </row>
    <row r="10576" spans="1:12" x14ac:dyDescent="0.25">
      <c r="A10576">
        <v>523</v>
      </c>
      <c r="B10576" t="s">
        <v>88</v>
      </c>
      <c r="C10576" s="1">
        <v>44370.458333333336</v>
      </c>
      <c r="D10576">
        <v>4</v>
      </c>
      <c r="E10576" t="s">
        <v>32</v>
      </c>
      <c r="F10576" t="s">
        <v>33</v>
      </c>
      <c r="G10576">
        <v>5</v>
      </c>
      <c r="H10576" t="str">
        <f t="shared" si="835"/>
        <v>KD</v>
      </c>
      <c r="I10576" s="2">
        <f t="shared" si="832"/>
        <v>2021</v>
      </c>
      <c r="J10576" s="2">
        <f t="shared" si="833"/>
        <v>6</v>
      </c>
      <c r="K10576" t="str">
        <f t="shared" si="834"/>
        <v>Korenbouten</v>
      </c>
      <c r="L10576" s="25">
        <f t="shared" si="836"/>
        <v>24.714285714285715</v>
      </c>
    </row>
    <row r="10577" spans="1:12" x14ac:dyDescent="0.25">
      <c r="A10577">
        <v>523</v>
      </c>
      <c r="B10577" t="s">
        <v>88</v>
      </c>
      <c r="C10577" s="1">
        <v>44370.458333333336</v>
      </c>
      <c r="D10577">
        <v>4</v>
      </c>
      <c r="E10577" t="s">
        <v>18</v>
      </c>
      <c r="F10577" t="s">
        <v>19</v>
      </c>
      <c r="G10577">
        <v>5</v>
      </c>
      <c r="H10577" t="str">
        <f t="shared" si="835"/>
        <v>KD</v>
      </c>
      <c r="I10577" s="2">
        <f t="shared" si="832"/>
        <v>2021</v>
      </c>
      <c r="J10577" s="2">
        <f t="shared" si="833"/>
        <v>6</v>
      </c>
      <c r="K10577" t="str">
        <f t="shared" si="834"/>
        <v>Korenbouten</v>
      </c>
      <c r="L10577" s="25">
        <f t="shared" si="836"/>
        <v>24.714285714285715</v>
      </c>
    </row>
    <row r="10578" spans="1:12" x14ac:dyDescent="0.25">
      <c r="A10578">
        <v>523</v>
      </c>
      <c r="B10578" t="s">
        <v>88</v>
      </c>
      <c r="C10578" s="1">
        <v>44370.458333333336</v>
      </c>
      <c r="D10578">
        <v>4</v>
      </c>
      <c r="E10578" t="s">
        <v>26</v>
      </c>
      <c r="F10578" t="s">
        <v>27</v>
      </c>
      <c r="G10578">
        <v>4</v>
      </c>
      <c r="H10578" t="str">
        <f t="shared" si="835"/>
        <v>KD</v>
      </c>
      <c r="I10578" s="2">
        <f t="shared" si="832"/>
        <v>2021</v>
      </c>
      <c r="J10578" s="2">
        <f t="shared" si="833"/>
        <v>6</v>
      </c>
      <c r="K10578" t="str">
        <f t="shared" si="834"/>
        <v>Glazenmakers</v>
      </c>
      <c r="L10578" s="25">
        <f t="shared" si="836"/>
        <v>24.714285714285715</v>
      </c>
    </row>
    <row r="10579" spans="1:12" x14ac:dyDescent="0.25">
      <c r="A10579">
        <v>523</v>
      </c>
      <c r="B10579" t="s">
        <v>88</v>
      </c>
      <c r="C10579" s="1">
        <v>44370.458333333336</v>
      </c>
      <c r="D10579">
        <v>4</v>
      </c>
      <c r="E10579" t="s">
        <v>61</v>
      </c>
      <c r="F10579" t="s">
        <v>62</v>
      </c>
      <c r="G10579">
        <v>1</v>
      </c>
      <c r="H10579" t="str">
        <f t="shared" si="835"/>
        <v>KD</v>
      </c>
      <c r="I10579" s="2">
        <f t="shared" si="832"/>
        <v>2021</v>
      </c>
      <c r="J10579" s="2">
        <f t="shared" si="833"/>
        <v>6</v>
      </c>
      <c r="K10579" t="str">
        <f t="shared" si="834"/>
        <v>Waterjuffer</v>
      </c>
      <c r="L10579" s="25">
        <f t="shared" si="836"/>
        <v>24.714285714285715</v>
      </c>
    </row>
    <row r="10580" spans="1:12" x14ac:dyDescent="0.25">
      <c r="A10580">
        <v>523</v>
      </c>
      <c r="B10580" t="s">
        <v>88</v>
      </c>
      <c r="C10580" s="1">
        <v>44370.458333333336</v>
      </c>
      <c r="D10580">
        <v>3</v>
      </c>
      <c r="E10580" t="s">
        <v>61</v>
      </c>
      <c r="F10580" t="s">
        <v>62</v>
      </c>
      <c r="G10580">
        <v>3</v>
      </c>
      <c r="H10580" t="str">
        <f t="shared" si="835"/>
        <v>KD</v>
      </c>
      <c r="I10580" s="2">
        <f t="shared" si="832"/>
        <v>2021</v>
      </c>
      <c r="J10580" s="2">
        <f t="shared" si="833"/>
        <v>6</v>
      </c>
      <c r="K10580" t="str">
        <f t="shared" si="834"/>
        <v>Waterjuffer</v>
      </c>
      <c r="L10580" s="25">
        <f t="shared" si="836"/>
        <v>24.714285714285715</v>
      </c>
    </row>
    <row r="10581" spans="1:12" x14ac:dyDescent="0.25">
      <c r="A10581">
        <v>523</v>
      </c>
      <c r="B10581" t="s">
        <v>88</v>
      </c>
      <c r="C10581" s="1">
        <v>44370.458333333336</v>
      </c>
      <c r="D10581">
        <v>4</v>
      </c>
      <c r="E10581" t="s">
        <v>10</v>
      </c>
      <c r="F10581" t="s">
        <v>11</v>
      </c>
      <c r="G10581">
        <v>42</v>
      </c>
      <c r="H10581" t="str">
        <f t="shared" si="835"/>
        <v>KD</v>
      </c>
      <c r="I10581" s="2">
        <f t="shared" si="832"/>
        <v>2021</v>
      </c>
      <c r="J10581" s="2">
        <f t="shared" si="833"/>
        <v>6</v>
      </c>
      <c r="K10581" t="str">
        <f t="shared" si="834"/>
        <v>Waterjuffer</v>
      </c>
      <c r="L10581" s="25">
        <f t="shared" si="836"/>
        <v>24.714285714285715</v>
      </c>
    </row>
    <row r="10582" spans="1:12" x14ac:dyDescent="0.25">
      <c r="A10582">
        <v>523</v>
      </c>
      <c r="B10582" t="s">
        <v>88</v>
      </c>
      <c r="C10582" s="1">
        <v>44370.458333333336</v>
      </c>
      <c r="D10582">
        <v>3</v>
      </c>
      <c r="E10582" t="s">
        <v>10</v>
      </c>
      <c r="F10582" t="s">
        <v>11</v>
      </c>
      <c r="G10582">
        <v>8</v>
      </c>
      <c r="H10582" t="str">
        <f t="shared" si="835"/>
        <v>KD</v>
      </c>
      <c r="I10582" s="2">
        <f t="shared" si="832"/>
        <v>2021</v>
      </c>
      <c r="J10582" s="2">
        <f t="shared" si="833"/>
        <v>6</v>
      </c>
      <c r="K10582" t="str">
        <f t="shared" si="834"/>
        <v>Waterjuffer</v>
      </c>
      <c r="L10582" s="25">
        <f t="shared" si="836"/>
        <v>24.714285714285715</v>
      </c>
    </row>
    <row r="10583" spans="1:12" x14ac:dyDescent="0.25">
      <c r="A10583">
        <v>523</v>
      </c>
      <c r="B10583" t="s">
        <v>88</v>
      </c>
      <c r="C10583" s="1">
        <v>44370.458333333336</v>
      </c>
      <c r="D10583">
        <v>4</v>
      </c>
      <c r="E10583" t="s">
        <v>82</v>
      </c>
      <c r="F10583" t="s">
        <v>83</v>
      </c>
      <c r="G10583">
        <v>1</v>
      </c>
      <c r="H10583" t="str">
        <f t="shared" si="835"/>
        <v>KD</v>
      </c>
      <c r="I10583" s="2">
        <f t="shared" si="832"/>
        <v>2021</v>
      </c>
      <c r="J10583" s="2">
        <f t="shared" si="833"/>
        <v>6</v>
      </c>
      <c r="K10583" t="str">
        <f t="shared" si="834"/>
        <v>Korenbouten</v>
      </c>
      <c r="L10583" s="25">
        <f t="shared" si="836"/>
        <v>24.714285714285715</v>
      </c>
    </row>
    <row r="10584" spans="1:12" x14ac:dyDescent="0.25">
      <c r="A10584">
        <v>523</v>
      </c>
      <c r="B10584" t="s">
        <v>88</v>
      </c>
      <c r="C10584" s="1">
        <v>44370.458333333336</v>
      </c>
      <c r="D10584">
        <v>4</v>
      </c>
      <c r="E10584" t="s">
        <v>28</v>
      </c>
      <c r="F10584" t="s">
        <v>29</v>
      </c>
      <c r="G10584">
        <v>4</v>
      </c>
      <c r="H10584" t="str">
        <f t="shared" si="835"/>
        <v>KD</v>
      </c>
      <c r="I10584" s="2">
        <f t="shared" si="832"/>
        <v>2021</v>
      </c>
      <c r="J10584" s="2">
        <f t="shared" si="833"/>
        <v>6</v>
      </c>
      <c r="K10584" t="str">
        <f t="shared" si="834"/>
        <v>Korenbouten</v>
      </c>
      <c r="L10584" s="25">
        <f t="shared" si="836"/>
        <v>24.714285714285715</v>
      </c>
    </row>
    <row r="10585" spans="1:12" x14ac:dyDescent="0.25">
      <c r="A10585">
        <v>523</v>
      </c>
      <c r="B10585" t="s">
        <v>88</v>
      </c>
      <c r="C10585" s="1">
        <v>44370.458333333336</v>
      </c>
      <c r="D10585">
        <v>4</v>
      </c>
      <c r="E10585" t="s">
        <v>52</v>
      </c>
      <c r="F10585" t="s">
        <v>53</v>
      </c>
      <c r="G10585">
        <v>6</v>
      </c>
      <c r="H10585" t="str">
        <f t="shared" si="835"/>
        <v>KD</v>
      </c>
      <c r="I10585" s="2">
        <f t="shared" si="832"/>
        <v>2021</v>
      </c>
      <c r="J10585" s="2">
        <f t="shared" si="833"/>
        <v>6</v>
      </c>
      <c r="K10585" t="str">
        <f t="shared" si="834"/>
        <v>Korenbouten</v>
      </c>
      <c r="L10585" s="25">
        <f t="shared" si="836"/>
        <v>24.714285714285715</v>
      </c>
    </row>
    <row r="10586" spans="1:12" x14ac:dyDescent="0.25">
      <c r="A10586">
        <v>523</v>
      </c>
      <c r="B10586" t="s">
        <v>88</v>
      </c>
      <c r="C10586" s="1">
        <v>44370.458333333336</v>
      </c>
      <c r="D10586">
        <v>4</v>
      </c>
      <c r="E10586" t="s">
        <v>14</v>
      </c>
      <c r="F10586" t="s">
        <v>15</v>
      </c>
      <c r="G10586">
        <v>5</v>
      </c>
      <c r="H10586" t="str">
        <f t="shared" si="835"/>
        <v>KD</v>
      </c>
      <c r="I10586" s="2">
        <f t="shared" si="832"/>
        <v>2021</v>
      </c>
      <c r="J10586" s="2">
        <f t="shared" si="833"/>
        <v>6</v>
      </c>
      <c r="K10586" t="str">
        <f t="shared" si="834"/>
        <v>Waterjuffer</v>
      </c>
      <c r="L10586" s="25">
        <f t="shared" si="836"/>
        <v>24.714285714285715</v>
      </c>
    </row>
    <row r="10587" spans="1:12" x14ac:dyDescent="0.25">
      <c r="A10587">
        <v>523</v>
      </c>
      <c r="B10587" t="s">
        <v>88</v>
      </c>
      <c r="C10587" s="1">
        <v>44370.458333333336</v>
      </c>
      <c r="D10587">
        <v>3</v>
      </c>
      <c r="E10587" t="s">
        <v>14</v>
      </c>
      <c r="F10587" t="s">
        <v>15</v>
      </c>
      <c r="G10587">
        <v>3</v>
      </c>
      <c r="H10587" t="str">
        <f t="shared" si="835"/>
        <v>KD</v>
      </c>
      <c r="I10587" s="2">
        <f t="shared" si="832"/>
        <v>2021</v>
      </c>
      <c r="J10587" s="2">
        <f t="shared" si="833"/>
        <v>6</v>
      </c>
      <c r="K10587" t="str">
        <f t="shared" si="834"/>
        <v>Waterjuffer</v>
      </c>
      <c r="L10587" s="25">
        <f t="shared" si="836"/>
        <v>24.714285714285715</v>
      </c>
    </row>
    <row r="10588" spans="1:12" x14ac:dyDescent="0.25">
      <c r="A10588">
        <v>523</v>
      </c>
      <c r="B10588" t="s">
        <v>88</v>
      </c>
      <c r="C10588" s="1">
        <v>44370.458333333336</v>
      </c>
      <c r="D10588">
        <v>4</v>
      </c>
      <c r="E10588" t="s">
        <v>48</v>
      </c>
      <c r="F10588" t="s">
        <v>49</v>
      </c>
      <c r="G10588">
        <v>1</v>
      </c>
      <c r="H10588" t="str">
        <f t="shared" si="835"/>
        <v>KD</v>
      </c>
      <c r="I10588" s="2">
        <f t="shared" si="832"/>
        <v>2021</v>
      </c>
      <c r="J10588" s="2">
        <f t="shared" si="833"/>
        <v>6</v>
      </c>
      <c r="K10588" t="str">
        <f t="shared" si="834"/>
        <v>Glazenmakers</v>
      </c>
      <c r="L10588" s="25">
        <f t="shared" si="836"/>
        <v>24.714285714285715</v>
      </c>
    </row>
    <row r="10589" spans="1:12" x14ac:dyDescent="0.25">
      <c r="A10589">
        <v>523</v>
      </c>
      <c r="B10589" t="s">
        <v>88</v>
      </c>
      <c r="C10589" s="1">
        <v>44370.458333333336</v>
      </c>
      <c r="D10589">
        <v>4</v>
      </c>
      <c r="E10589" t="s">
        <v>59</v>
      </c>
      <c r="F10589" t="s">
        <v>60</v>
      </c>
      <c r="G10589">
        <v>3</v>
      </c>
      <c r="H10589" t="str">
        <f t="shared" si="835"/>
        <v>KD</v>
      </c>
      <c r="I10589" s="2">
        <f t="shared" si="832"/>
        <v>2021</v>
      </c>
      <c r="J10589" s="2">
        <f t="shared" si="833"/>
        <v>6</v>
      </c>
      <c r="K10589" t="str">
        <f t="shared" si="834"/>
        <v>Pantserjuffers</v>
      </c>
      <c r="L10589" s="25">
        <f t="shared" si="836"/>
        <v>24.714285714285715</v>
      </c>
    </row>
    <row r="10590" spans="1:12" x14ac:dyDescent="0.25">
      <c r="A10590">
        <v>523</v>
      </c>
      <c r="B10590" t="s">
        <v>88</v>
      </c>
      <c r="C10590" s="1">
        <v>44370.458333333336</v>
      </c>
      <c r="D10590">
        <v>4</v>
      </c>
      <c r="E10590" t="s">
        <v>20</v>
      </c>
      <c r="F10590" t="s">
        <v>21</v>
      </c>
      <c r="G10590">
        <v>10</v>
      </c>
      <c r="H10590" t="str">
        <f t="shared" si="835"/>
        <v>KD</v>
      </c>
      <c r="I10590" s="2">
        <f t="shared" si="832"/>
        <v>2021</v>
      </c>
      <c r="J10590" s="2">
        <f t="shared" si="833"/>
        <v>6</v>
      </c>
      <c r="K10590" t="str">
        <f t="shared" si="834"/>
        <v>Waterjuffer</v>
      </c>
      <c r="L10590" s="25">
        <f t="shared" si="836"/>
        <v>24.714285714285715</v>
      </c>
    </row>
    <row r="10591" spans="1:12" x14ac:dyDescent="0.25">
      <c r="A10591">
        <v>523</v>
      </c>
      <c r="B10591" t="s">
        <v>88</v>
      </c>
      <c r="C10591" s="1">
        <v>44370.458333333336</v>
      </c>
      <c r="D10591">
        <v>4</v>
      </c>
      <c r="E10591" t="s">
        <v>73</v>
      </c>
      <c r="F10591" t="s">
        <v>74</v>
      </c>
      <c r="G10591">
        <v>2</v>
      </c>
      <c r="H10591" t="str">
        <f t="shared" si="835"/>
        <v>KD</v>
      </c>
      <c r="I10591" s="2">
        <f t="shared" si="832"/>
        <v>2021</v>
      </c>
      <c r="J10591" s="2">
        <f t="shared" si="833"/>
        <v>6</v>
      </c>
      <c r="K10591" t="str">
        <f t="shared" si="834"/>
        <v>Glanslibel</v>
      </c>
      <c r="L10591" s="25">
        <f t="shared" si="836"/>
        <v>24.714285714285715</v>
      </c>
    </row>
    <row r="10592" spans="1:12" x14ac:dyDescent="0.25">
      <c r="A10592">
        <v>523</v>
      </c>
      <c r="B10592" t="s">
        <v>88</v>
      </c>
      <c r="C10592" s="1">
        <v>44412.458333333336</v>
      </c>
      <c r="D10592">
        <v>4</v>
      </c>
      <c r="E10592" t="s">
        <v>26</v>
      </c>
      <c r="F10592" t="s">
        <v>27</v>
      </c>
      <c r="G10592">
        <v>5</v>
      </c>
      <c r="H10592" t="str">
        <f t="shared" si="835"/>
        <v>KD</v>
      </c>
      <c r="I10592" s="2">
        <f t="shared" si="832"/>
        <v>2021</v>
      </c>
      <c r="J10592" s="2">
        <f t="shared" si="833"/>
        <v>8</v>
      </c>
      <c r="K10592" t="str">
        <f t="shared" si="834"/>
        <v>Glazenmakers</v>
      </c>
      <c r="L10592" s="25">
        <f t="shared" si="836"/>
        <v>30.714285714285715</v>
      </c>
    </row>
    <row r="10593" spans="1:12" x14ac:dyDescent="0.25">
      <c r="A10593">
        <v>523</v>
      </c>
      <c r="B10593" t="s">
        <v>88</v>
      </c>
      <c r="C10593" s="1">
        <v>44412.458333333336</v>
      </c>
      <c r="D10593">
        <v>4</v>
      </c>
      <c r="E10593" t="s">
        <v>10</v>
      </c>
      <c r="F10593" t="s">
        <v>11</v>
      </c>
      <c r="G10593">
        <v>75</v>
      </c>
      <c r="H10593" t="str">
        <f t="shared" si="835"/>
        <v>KD</v>
      </c>
      <c r="I10593" s="2">
        <f t="shared" si="832"/>
        <v>2021</v>
      </c>
      <c r="J10593" s="2">
        <f t="shared" si="833"/>
        <v>8</v>
      </c>
      <c r="K10593" t="str">
        <f t="shared" si="834"/>
        <v>Waterjuffer</v>
      </c>
      <c r="L10593" s="25">
        <f t="shared" si="836"/>
        <v>30.714285714285715</v>
      </c>
    </row>
    <row r="10594" spans="1:12" x14ac:dyDescent="0.25">
      <c r="A10594">
        <v>523</v>
      </c>
      <c r="B10594" t="s">
        <v>88</v>
      </c>
      <c r="C10594" s="1">
        <v>44412.458333333336</v>
      </c>
      <c r="D10594">
        <v>4</v>
      </c>
      <c r="E10594" t="s">
        <v>20</v>
      </c>
      <c r="F10594" t="s">
        <v>21</v>
      </c>
      <c r="G10594">
        <v>7</v>
      </c>
      <c r="H10594" t="str">
        <f t="shared" si="835"/>
        <v>KD</v>
      </c>
      <c r="I10594" s="2">
        <f t="shared" si="832"/>
        <v>2021</v>
      </c>
      <c r="J10594" s="2">
        <f t="shared" si="833"/>
        <v>8</v>
      </c>
      <c r="K10594" t="str">
        <f t="shared" si="834"/>
        <v>Waterjuffer</v>
      </c>
      <c r="L10594" s="25">
        <f t="shared" si="836"/>
        <v>30.714285714285715</v>
      </c>
    </row>
    <row r="10595" spans="1:12" x14ac:dyDescent="0.25">
      <c r="A10595">
        <v>523</v>
      </c>
      <c r="B10595" t="s">
        <v>88</v>
      </c>
      <c r="C10595" s="1">
        <v>44412.458333333336</v>
      </c>
      <c r="D10595">
        <v>4</v>
      </c>
      <c r="E10595" t="s">
        <v>55</v>
      </c>
      <c r="F10595" t="s">
        <v>56</v>
      </c>
      <c r="G10595">
        <v>140</v>
      </c>
      <c r="H10595" t="str">
        <f t="shared" si="835"/>
        <v>KD</v>
      </c>
      <c r="I10595" s="2">
        <f t="shared" si="832"/>
        <v>2021</v>
      </c>
      <c r="J10595" s="2">
        <f t="shared" si="833"/>
        <v>8</v>
      </c>
      <c r="K10595" t="str">
        <f t="shared" si="834"/>
        <v>Korenbouten</v>
      </c>
      <c r="L10595" s="25">
        <f t="shared" si="836"/>
        <v>30.714285714285715</v>
      </c>
    </row>
    <row r="10596" spans="1:12" x14ac:dyDescent="0.25">
      <c r="A10596">
        <v>523</v>
      </c>
      <c r="B10596" t="s">
        <v>88</v>
      </c>
      <c r="C10596" s="1">
        <v>44412.458333333336</v>
      </c>
      <c r="D10596">
        <v>4</v>
      </c>
      <c r="E10596" t="s">
        <v>34</v>
      </c>
      <c r="F10596" t="s">
        <v>35</v>
      </c>
      <c r="G10596">
        <v>9</v>
      </c>
      <c r="H10596" t="str">
        <f t="shared" si="835"/>
        <v>KD</v>
      </c>
      <c r="I10596" s="2">
        <f t="shared" si="832"/>
        <v>2021</v>
      </c>
      <c r="J10596" s="2">
        <f t="shared" si="833"/>
        <v>8</v>
      </c>
      <c r="K10596" t="str">
        <f t="shared" si="834"/>
        <v>Pantserjuffers</v>
      </c>
      <c r="L10596" s="25">
        <f t="shared" si="836"/>
        <v>30.714285714285715</v>
      </c>
    </row>
    <row r="10597" spans="1:12" x14ac:dyDescent="0.25">
      <c r="A10597">
        <v>523</v>
      </c>
      <c r="B10597" t="s">
        <v>88</v>
      </c>
      <c r="C10597" s="1">
        <v>44412.458333333336</v>
      </c>
      <c r="D10597">
        <v>3</v>
      </c>
      <c r="E10597" t="s">
        <v>55</v>
      </c>
      <c r="F10597" t="s">
        <v>56</v>
      </c>
      <c r="G10597">
        <v>5</v>
      </c>
      <c r="H10597" t="str">
        <f t="shared" si="835"/>
        <v>KD</v>
      </c>
      <c r="I10597" s="2">
        <f t="shared" si="832"/>
        <v>2021</v>
      </c>
      <c r="J10597" s="2">
        <f t="shared" si="833"/>
        <v>8</v>
      </c>
      <c r="K10597" t="str">
        <f t="shared" si="834"/>
        <v>Korenbouten</v>
      </c>
      <c r="L10597" s="25">
        <f t="shared" si="836"/>
        <v>30.714285714285715</v>
      </c>
    </row>
    <row r="10598" spans="1:12" x14ac:dyDescent="0.25">
      <c r="A10598">
        <v>523</v>
      </c>
      <c r="B10598" t="s">
        <v>88</v>
      </c>
      <c r="C10598" s="1">
        <v>44412.458333333336</v>
      </c>
      <c r="D10598">
        <v>3</v>
      </c>
      <c r="E10598" t="s">
        <v>52</v>
      </c>
      <c r="F10598" t="s">
        <v>53</v>
      </c>
      <c r="G10598">
        <v>3</v>
      </c>
      <c r="H10598" t="str">
        <f t="shared" si="835"/>
        <v>KD</v>
      </c>
      <c r="I10598" s="2">
        <f t="shared" si="832"/>
        <v>2021</v>
      </c>
      <c r="J10598" s="2">
        <f t="shared" si="833"/>
        <v>8</v>
      </c>
      <c r="K10598" t="str">
        <f t="shared" si="834"/>
        <v>Korenbouten</v>
      </c>
      <c r="L10598" s="25">
        <f t="shared" si="836"/>
        <v>30.714285714285715</v>
      </c>
    </row>
    <row r="10599" spans="1:12" x14ac:dyDescent="0.25">
      <c r="A10599">
        <v>523</v>
      </c>
      <c r="B10599" t="s">
        <v>88</v>
      </c>
      <c r="C10599" s="1">
        <v>44412.458333333336</v>
      </c>
      <c r="D10599">
        <v>4</v>
      </c>
      <c r="E10599" t="s">
        <v>71</v>
      </c>
      <c r="F10599" t="s">
        <v>72</v>
      </c>
      <c r="G10599">
        <v>9</v>
      </c>
      <c r="H10599" t="str">
        <f t="shared" si="835"/>
        <v>KD</v>
      </c>
      <c r="I10599" s="2">
        <f t="shared" si="832"/>
        <v>2021</v>
      </c>
      <c r="J10599" s="2">
        <f t="shared" si="833"/>
        <v>8</v>
      </c>
      <c r="K10599" t="str">
        <f t="shared" si="834"/>
        <v>Waterjuffer</v>
      </c>
      <c r="L10599" s="25">
        <f t="shared" si="836"/>
        <v>30.714285714285715</v>
      </c>
    </row>
    <row r="10600" spans="1:12" x14ac:dyDescent="0.25">
      <c r="A10600">
        <v>523</v>
      </c>
      <c r="B10600" t="s">
        <v>88</v>
      </c>
      <c r="C10600" s="1">
        <v>44412.458333333336</v>
      </c>
      <c r="D10600">
        <v>4</v>
      </c>
      <c r="E10600" t="s">
        <v>18</v>
      </c>
      <c r="F10600" t="s">
        <v>19</v>
      </c>
      <c r="G10600">
        <v>2</v>
      </c>
      <c r="H10600" t="str">
        <f t="shared" si="835"/>
        <v>KD</v>
      </c>
      <c r="I10600" s="2">
        <f t="shared" si="832"/>
        <v>2021</v>
      </c>
      <c r="J10600" s="2">
        <f t="shared" si="833"/>
        <v>8</v>
      </c>
      <c r="K10600" t="str">
        <f t="shared" si="834"/>
        <v>Korenbouten</v>
      </c>
      <c r="L10600" s="25">
        <f t="shared" si="836"/>
        <v>30.714285714285715</v>
      </c>
    </row>
    <row r="10601" spans="1:12" x14ac:dyDescent="0.25">
      <c r="A10601">
        <v>523</v>
      </c>
      <c r="B10601" t="s">
        <v>88</v>
      </c>
      <c r="C10601" s="1">
        <v>44412.458333333336</v>
      </c>
      <c r="D10601">
        <v>3</v>
      </c>
      <c r="E10601" t="s">
        <v>10</v>
      </c>
      <c r="F10601" t="s">
        <v>11</v>
      </c>
      <c r="G10601">
        <v>5</v>
      </c>
      <c r="H10601" t="str">
        <f t="shared" si="835"/>
        <v>KD</v>
      </c>
      <c r="I10601" s="2">
        <f t="shared" si="832"/>
        <v>2021</v>
      </c>
      <c r="J10601" s="2">
        <f t="shared" si="833"/>
        <v>8</v>
      </c>
      <c r="K10601" t="str">
        <f t="shared" si="834"/>
        <v>Waterjuffer</v>
      </c>
      <c r="L10601" s="25">
        <f t="shared" si="836"/>
        <v>30.714285714285715</v>
      </c>
    </row>
    <row r="10602" spans="1:12" x14ac:dyDescent="0.25">
      <c r="A10602">
        <v>523</v>
      </c>
      <c r="B10602" t="s">
        <v>88</v>
      </c>
      <c r="C10602" s="1">
        <v>44412.458333333336</v>
      </c>
      <c r="D10602">
        <v>4</v>
      </c>
      <c r="E10602" t="s">
        <v>52</v>
      </c>
      <c r="F10602" t="s">
        <v>53</v>
      </c>
      <c r="G10602">
        <v>2</v>
      </c>
      <c r="H10602" t="str">
        <f t="shared" si="835"/>
        <v>KD</v>
      </c>
      <c r="I10602" s="2">
        <f t="shared" si="832"/>
        <v>2021</v>
      </c>
      <c r="J10602" s="2">
        <f t="shared" si="833"/>
        <v>8</v>
      </c>
      <c r="K10602" t="str">
        <f t="shared" si="834"/>
        <v>Korenbouten</v>
      </c>
      <c r="L10602" s="25">
        <f t="shared" si="836"/>
        <v>30.714285714285715</v>
      </c>
    </row>
    <row r="10603" spans="1:12" x14ac:dyDescent="0.25">
      <c r="A10603">
        <v>523</v>
      </c>
      <c r="B10603" t="s">
        <v>88</v>
      </c>
      <c r="C10603" s="1">
        <v>44412.458333333336</v>
      </c>
      <c r="D10603">
        <v>3</v>
      </c>
      <c r="E10603" t="s">
        <v>71</v>
      </c>
      <c r="F10603" t="s">
        <v>72</v>
      </c>
      <c r="G10603">
        <v>4</v>
      </c>
      <c r="H10603" t="str">
        <f t="shared" si="835"/>
        <v>KD</v>
      </c>
      <c r="I10603" s="2">
        <f t="shared" si="832"/>
        <v>2021</v>
      </c>
      <c r="J10603" s="2">
        <f t="shared" si="833"/>
        <v>8</v>
      </c>
      <c r="K10603" t="str">
        <f t="shared" si="834"/>
        <v>Waterjuffer</v>
      </c>
      <c r="L10603" s="25">
        <f t="shared" si="836"/>
        <v>30.714285714285715</v>
      </c>
    </row>
    <row r="10604" spans="1:12" x14ac:dyDescent="0.25">
      <c r="A10604">
        <v>523</v>
      </c>
      <c r="B10604" t="s">
        <v>88</v>
      </c>
      <c r="C10604" s="1">
        <v>44412.458333333336</v>
      </c>
      <c r="D10604">
        <v>3</v>
      </c>
      <c r="E10604" t="s">
        <v>26</v>
      </c>
      <c r="F10604" t="s">
        <v>27</v>
      </c>
      <c r="G10604">
        <v>1</v>
      </c>
      <c r="H10604" t="str">
        <f t="shared" si="835"/>
        <v>KD</v>
      </c>
      <c r="I10604" s="2">
        <f t="shared" si="832"/>
        <v>2021</v>
      </c>
      <c r="J10604" s="2">
        <f t="shared" si="833"/>
        <v>8</v>
      </c>
      <c r="K10604" t="str">
        <f t="shared" si="834"/>
        <v>Glazenmakers</v>
      </c>
      <c r="L10604" s="25">
        <f t="shared" si="836"/>
        <v>30.714285714285715</v>
      </c>
    </row>
    <row r="10605" spans="1:12" x14ac:dyDescent="0.25">
      <c r="A10605">
        <v>523</v>
      </c>
      <c r="B10605" t="s">
        <v>88</v>
      </c>
      <c r="C10605" s="1">
        <v>44412.458333333336</v>
      </c>
      <c r="D10605">
        <v>3</v>
      </c>
      <c r="E10605" t="s">
        <v>48</v>
      </c>
      <c r="F10605" t="s">
        <v>49</v>
      </c>
      <c r="G10605">
        <v>1</v>
      </c>
      <c r="H10605" t="str">
        <f t="shared" si="835"/>
        <v>KD</v>
      </c>
      <c r="I10605" s="2">
        <f t="shared" si="832"/>
        <v>2021</v>
      </c>
      <c r="J10605" s="2">
        <f t="shared" si="833"/>
        <v>8</v>
      </c>
      <c r="K10605" t="str">
        <f t="shared" si="834"/>
        <v>Glazenmakers</v>
      </c>
      <c r="L10605" s="25">
        <f t="shared" si="836"/>
        <v>30.714285714285715</v>
      </c>
    </row>
    <row r="10606" spans="1:12" x14ac:dyDescent="0.25">
      <c r="A10606">
        <v>523</v>
      </c>
      <c r="B10606" t="s">
        <v>88</v>
      </c>
      <c r="C10606" s="1">
        <v>44412.458333333336</v>
      </c>
      <c r="D10606">
        <v>4</v>
      </c>
      <c r="E10606" t="s">
        <v>48</v>
      </c>
      <c r="F10606" t="s">
        <v>49</v>
      </c>
      <c r="G10606">
        <v>3</v>
      </c>
      <c r="H10606" t="str">
        <f t="shared" si="835"/>
        <v>KD</v>
      </c>
      <c r="I10606" s="2">
        <f t="shared" si="832"/>
        <v>2021</v>
      </c>
      <c r="J10606" s="2">
        <f t="shared" si="833"/>
        <v>8</v>
      </c>
      <c r="K10606" t="str">
        <f t="shared" si="834"/>
        <v>Glazenmakers</v>
      </c>
      <c r="L10606" s="25">
        <f t="shared" si="836"/>
        <v>30.714285714285715</v>
      </c>
    </row>
    <row r="10607" spans="1:12" x14ac:dyDescent="0.25">
      <c r="A10607">
        <v>523</v>
      </c>
      <c r="B10607" t="s">
        <v>88</v>
      </c>
      <c r="C10607" s="1">
        <v>44412.458333333336</v>
      </c>
      <c r="D10607">
        <v>4</v>
      </c>
      <c r="E10607" t="s">
        <v>14</v>
      </c>
      <c r="F10607" t="s">
        <v>15</v>
      </c>
      <c r="G10607">
        <v>12</v>
      </c>
      <c r="H10607" t="str">
        <f t="shared" si="835"/>
        <v>KD</v>
      </c>
      <c r="I10607" s="2">
        <f t="shared" si="832"/>
        <v>2021</v>
      </c>
      <c r="J10607" s="2">
        <f t="shared" si="833"/>
        <v>8</v>
      </c>
      <c r="K10607" t="str">
        <f t="shared" si="834"/>
        <v>Waterjuffer</v>
      </c>
      <c r="L10607" s="25">
        <f t="shared" si="836"/>
        <v>30.714285714285715</v>
      </c>
    </row>
    <row r="10608" spans="1:12" x14ac:dyDescent="0.25">
      <c r="A10608">
        <v>523</v>
      </c>
      <c r="B10608" t="s">
        <v>88</v>
      </c>
      <c r="C10608" s="1">
        <v>44412.458333333336</v>
      </c>
      <c r="D10608">
        <v>3</v>
      </c>
      <c r="E10608" t="s">
        <v>61</v>
      </c>
      <c r="F10608" t="s">
        <v>62</v>
      </c>
      <c r="G10608">
        <v>5</v>
      </c>
      <c r="H10608" t="str">
        <f t="shared" si="835"/>
        <v>KD</v>
      </c>
      <c r="I10608" s="2">
        <f t="shared" si="832"/>
        <v>2021</v>
      </c>
      <c r="J10608" s="2">
        <f t="shared" si="833"/>
        <v>8</v>
      </c>
      <c r="K10608" t="str">
        <f t="shared" si="834"/>
        <v>Waterjuffer</v>
      </c>
      <c r="L10608" s="25">
        <f t="shared" si="836"/>
        <v>30.714285714285715</v>
      </c>
    </row>
    <row r="10609" spans="1:12" x14ac:dyDescent="0.25">
      <c r="A10609">
        <v>523</v>
      </c>
      <c r="B10609" t="s">
        <v>88</v>
      </c>
      <c r="C10609" s="1">
        <v>44433.458333333336</v>
      </c>
      <c r="D10609">
        <v>4</v>
      </c>
      <c r="E10609" t="s">
        <v>10</v>
      </c>
      <c r="F10609" t="s">
        <v>11</v>
      </c>
      <c r="G10609">
        <v>19</v>
      </c>
      <c r="H10609" t="str">
        <f t="shared" si="835"/>
        <v>KD</v>
      </c>
      <c r="I10609" s="2">
        <f t="shared" si="832"/>
        <v>2021</v>
      </c>
      <c r="J10609" s="2">
        <f t="shared" si="833"/>
        <v>8</v>
      </c>
      <c r="K10609" t="str">
        <f t="shared" si="834"/>
        <v>Waterjuffer</v>
      </c>
      <c r="L10609" s="25">
        <f t="shared" si="836"/>
        <v>33.714285714285715</v>
      </c>
    </row>
    <row r="10610" spans="1:12" x14ac:dyDescent="0.25">
      <c r="A10610">
        <v>523</v>
      </c>
      <c r="B10610" t="s">
        <v>88</v>
      </c>
      <c r="C10610" s="1">
        <v>44433.458333333336</v>
      </c>
      <c r="D10610">
        <v>4</v>
      </c>
      <c r="E10610" t="s">
        <v>14</v>
      </c>
      <c r="F10610" t="s">
        <v>15</v>
      </c>
      <c r="G10610">
        <v>12</v>
      </c>
      <c r="H10610" t="str">
        <f t="shared" si="835"/>
        <v>KD</v>
      </c>
      <c r="I10610" s="2">
        <f t="shared" si="832"/>
        <v>2021</v>
      </c>
      <c r="J10610" s="2">
        <f t="shared" si="833"/>
        <v>8</v>
      </c>
      <c r="K10610" t="str">
        <f t="shared" si="834"/>
        <v>Waterjuffer</v>
      </c>
      <c r="L10610" s="25">
        <f t="shared" si="836"/>
        <v>33.714285714285715</v>
      </c>
    </row>
    <row r="10611" spans="1:12" x14ac:dyDescent="0.25">
      <c r="A10611">
        <v>523</v>
      </c>
      <c r="B10611" t="s">
        <v>88</v>
      </c>
      <c r="C10611" s="1">
        <v>44433.458333333336</v>
      </c>
      <c r="D10611">
        <v>4</v>
      </c>
      <c r="E10611" t="s">
        <v>55</v>
      </c>
      <c r="F10611" t="s">
        <v>56</v>
      </c>
      <c r="G10611">
        <v>35</v>
      </c>
      <c r="H10611" t="str">
        <f t="shared" si="835"/>
        <v>KD</v>
      </c>
      <c r="I10611" s="2">
        <f t="shared" ref="I10611:I10673" si="837">YEAR(C10611)</f>
        <v>2021</v>
      </c>
      <c r="J10611" s="2">
        <f t="shared" ref="J10611:J10673" si="838">MONTH(C10611)</f>
        <v>8</v>
      </c>
      <c r="K10611" t="str">
        <f t="shared" ref="K10611:K10673" si="839">VLOOKUP(E10611,$Q$2:$R$100,2,FALSE)</f>
        <v>Korenbouten</v>
      </c>
      <c r="L10611" s="25">
        <f t="shared" si="836"/>
        <v>33.714285714285715</v>
      </c>
    </row>
    <row r="10612" spans="1:12" x14ac:dyDescent="0.25">
      <c r="A10612">
        <v>523</v>
      </c>
      <c r="B10612" t="s">
        <v>88</v>
      </c>
      <c r="C10612" s="1">
        <v>44433.458333333336</v>
      </c>
      <c r="D10612">
        <v>4</v>
      </c>
      <c r="E10612" t="s">
        <v>32</v>
      </c>
      <c r="F10612" t="s">
        <v>33</v>
      </c>
      <c r="G10612">
        <v>5</v>
      </c>
      <c r="H10612" t="str">
        <f t="shared" si="835"/>
        <v>KD</v>
      </c>
      <c r="I10612" s="2">
        <f t="shared" si="837"/>
        <v>2021</v>
      </c>
      <c r="J10612" s="2">
        <f t="shared" si="838"/>
        <v>8</v>
      </c>
      <c r="K10612" t="str">
        <f t="shared" si="839"/>
        <v>Korenbouten</v>
      </c>
      <c r="L10612" s="25">
        <f t="shared" si="836"/>
        <v>33.714285714285715</v>
      </c>
    </row>
    <row r="10613" spans="1:12" x14ac:dyDescent="0.25">
      <c r="A10613">
        <v>523</v>
      </c>
      <c r="B10613" t="s">
        <v>88</v>
      </c>
      <c r="C10613" s="1">
        <v>44433.458333333336</v>
      </c>
      <c r="D10613">
        <v>4</v>
      </c>
      <c r="E10613" t="s">
        <v>26</v>
      </c>
      <c r="F10613" t="s">
        <v>27</v>
      </c>
      <c r="G10613">
        <v>3</v>
      </c>
      <c r="H10613" t="str">
        <f t="shared" si="835"/>
        <v>KD</v>
      </c>
      <c r="I10613" s="2">
        <f t="shared" si="837"/>
        <v>2021</v>
      </c>
      <c r="J10613" s="2">
        <f t="shared" si="838"/>
        <v>8</v>
      </c>
      <c r="K10613" t="str">
        <f t="shared" si="839"/>
        <v>Glazenmakers</v>
      </c>
      <c r="L10613" s="25">
        <f t="shared" si="836"/>
        <v>33.714285714285715</v>
      </c>
    </row>
    <row r="10614" spans="1:12" x14ac:dyDescent="0.25">
      <c r="A10614">
        <v>523</v>
      </c>
      <c r="B10614" t="s">
        <v>88</v>
      </c>
      <c r="C10614" s="1">
        <v>44433.458333333336</v>
      </c>
      <c r="D10614">
        <v>4</v>
      </c>
      <c r="E10614" t="s">
        <v>71</v>
      </c>
      <c r="F10614" t="s">
        <v>72</v>
      </c>
      <c r="G10614">
        <v>11</v>
      </c>
      <c r="H10614" t="str">
        <f t="shared" si="835"/>
        <v>KD</v>
      </c>
      <c r="I10614" s="2">
        <f t="shared" si="837"/>
        <v>2021</v>
      </c>
      <c r="J10614" s="2">
        <f t="shared" si="838"/>
        <v>8</v>
      </c>
      <c r="K10614" t="str">
        <f t="shared" si="839"/>
        <v>Waterjuffer</v>
      </c>
      <c r="L10614" s="25">
        <f t="shared" si="836"/>
        <v>33.714285714285715</v>
      </c>
    </row>
    <row r="10615" spans="1:12" x14ac:dyDescent="0.25">
      <c r="A10615">
        <v>523</v>
      </c>
      <c r="B10615" t="s">
        <v>88</v>
      </c>
      <c r="C10615" s="1">
        <v>44433.458333333336</v>
      </c>
      <c r="D10615">
        <v>4</v>
      </c>
      <c r="E10615" t="s">
        <v>48</v>
      </c>
      <c r="F10615" t="s">
        <v>49</v>
      </c>
      <c r="G10615">
        <v>1</v>
      </c>
      <c r="H10615" t="str">
        <f t="shared" si="835"/>
        <v>KD</v>
      </c>
      <c r="I10615" s="2">
        <f t="shared" si="837"/>
        <v>2021</v>
      </c>
      <c r="J10615" s="2">
        <f t="shared" si="838"/>
        <v>8</v>
      </c>
      <c r="K10615" t="str">
        <f t="shared" si="839"/>
        <v>Glazenmakers</v>
      </c>
      <c r="L10615" s="25">
        <f t="shared" si="836"/>
        <v>33.714285714285715</v>
      </c>
    </row>
    <row r="10616" spans="1:12" x14ac:dyDescent="0.25">
      <c r="A10616">
        <v>523</v>
      </c>
      <c r="B10616" t="s">
        <v>88</v>
      </c>
      <c r="C10616" s="1">
        <v>44433.458333333336</v>
      </c>
      <c r="D10616">
        <v>4</v>
      </c>
      <c r="E10616" t="s">
        <v>12</v>
      </c>
      <c r="F10616" t="s">
        <v>13</v>
      </c>
      <c r="G10616">
        <v>4</v>
      </c>
      <c r="H10616" t="str">
        <f t="shared" si="835"/>
        <v>KD</v>
      </c>
      <c r="I10616" s="2">
        <f t="shared" si="837"/>
        <v>2021</v>
      </c>
      <c r="J10616" s="2">
        <f t="shared" si="838"/>
        <v>8</v>
      </c>
      <c r="K10616" t="str">
        <f t="shared" si="839"/>
        <v>Waterjuffer</v>
      </c>
      <c r="L10616" s="25">
        <f t="shared" si="836"/>
        <v>33.714285714285715</v>
      </c>
    </row>
    <row r="10617" spans="1:12" x14ac:dyDescent="0.25">
      <c r="A10617">
        <v>523</v>
      </c>
      <c r="B10617" t="s">
        <v>88</v>
      </c>
      <c r="C10617" s="1">
        <v>44433.458333333336</v>
      </c>
      <c r="D10617">
        <v>4</v>
      </c>
      <c r="E10617" t="s">
        <v>20</v>
      </c>
      <c r="F10617" t="s">
        <v>21</v>
      </c>
      <c r="G10617">
        <v>2</v>
      </c>
      <c r="H10617" t="str">
        <f t="shared" si="835"/>
        <v>KD</v>
      </c>
      <c r="I10617" s="2">
        <f t="shared" si="837"/>
        <v>2021</v>
      </c>
      <c r="J10617" s="2">
        <f t="shared" si="838"/>
        <v>8</v>
      </c>
      <c r="K10617" t="str">
        <f t="shared" si="839"/>
        <v>Waterjuffer</v>
      </c>
      <c r="L10617" s="25">
        <f t="shared" si="836"/>
        <v>33.714285714285715</v>
      </c>
    </row>
    <row r="10618" spans="1:12" x14ac:dyDescent="0.25">
      <c r="A10618">
        <v>523</v>
      </c>
      <c r="B10618" t="s">
        <v>88</v>
      </c>
      <c r="C10618" s="1">
        <v>44433.458333333336</v>
      </c>
      <c r="D10618">
        <v>4</v>
      </c>
      <c r="E10618" t="s">
        <v>40</v>
      </c>
      <c r="F10618" t="s">
        <v>41</v>
      </c>
      <c r="G10618">
        <v>2</v>
      </c>
      <c r="H10618" t="str">
        <f t="shared" si="835"/>
        <v>KD</v>
      </c>
      <c r="I10618" s="2">
        <f t="shared" si="837"/>
        <v>2021</v>
      </c>
      <c r="J10618" s="2">
        <f t="shared" si="838"/>
        <v>8</v>
      </c>
      <c r="K10618" t="str">
        <f t="shared" si="839"/>
        <v>Korenbouten</v>
      </c>
      <c r="L10618" s="25">
        <f t="shared" si="836"/>
        <v>33.714285714285715</v>
      </c>
    </row>
    <row r="10619" spans="1:12" x14ac:dyDescent="0.25">
      <c r="A10619">
        <v>523</v>
      </c>
      <c r="B10619" t="s">
        <v>88</v>
      </c>
      <c r="C10619" s="1">
        <v>44433.458333333336</v>
      </c>
      <c r="D10619">
        <v>3</v>
      </c>
      <c r="E10619" t="s">
        <v>26</v>
      </c>
      <c r="F10619" t="s">
        <v>27</v>
      </c>
      <c r="G10619">
        <v>2</v>
      </c>
      <c r="H10619" t="str">
        <f t="shared" si="835"/>
        <v>KD</v>
      </c>
      <c r="I10619" s="2">
        <f t="shared" si="837"/>
        <v>2021</v>
      </c>
      <c r="J10619" s="2">
        <f t="shared" si="838"/>
        <v>8</v>
      </c>
      <c r="K10619" t="str">
        <f t="shared" si="839"/>
        <v>Glazenmakers</v>
      </c>
      <c r="L10619" s="25">
        <f t="shared" si="836"/>
        <v>33.714285714285715</v>
      </c>
    </row>
    <row r="10620" spans="1:12" x14ac:dyDescent="0.25">
      <c r="A10620">
        <v>523</v>
      </c>
      <c r="B10620" t="s">
        <v>88</v>
      </c>
      <c r="C10620" s="1">
        <v>44433.458333333336</v>
      </c>
      <c r="D10620">
        <v>3</v>
      </c>
      <c r="E10620" t="s">
        <v>71</v>
      </c>
      <c r="F10620" t="s">
        <v>72</v>
      </c>
      <c r="G10620">
        <v>2</v>
      </c>
      <c r="H10620" t="str">
        <f t="shared" si="835"/>
        <v>KD</v>
      </c>
      <c r="I10620" s="2">
        <f t="shared" si="837"/>
        <v>2021</v>
      </c>
      <c r="J10620" s="2">
        <f t="shared" si="838"/>
        <v>8</v>
      </c>
      <c r="K10620" t="str">
        <f t="shared" si="839"/>
        <v>Waterjuffer</v>
      </c>
      <c r="L10620" s="25">
        <f t="shared" si="836"/>
        <v>33.714285714285715</v>
      </c>
    </row>
    <row r="10621" spans="1:12" x14ac:dyDescent="0.25">
      <c r="A10621">
        <v>523</v>
      </c>
      <c r="B10621" t="s">
        <v>88</v>
      </c>
      <c r="C10621" s="1">
        <v>44433.458333333336</v>
      </c>
      <c r="D10621">
        <v>3</v>
      </c>
      <c r="E10621" t="s">
        <v>10</v>
      </c>
      <c r="F10621" t="s">
        <v>11</v>
      </c>
      <c r="G10621">
        <v>5</v>
      </c>
      <c r="H10621" t="str">
        <f t="shared" si="835"/>
        <v>KD</v>
      </c>
      <c r="I10621" s="2">
        <f t="shared" si="837"/>
        <v>2021</v>
      </c>
      <c r="J10621" s="2">
        <f t="shared" si="838"/>
        <v>8</v>
      </c>
      <c r="K10621" t="str">
        <f t="shared" si="839"/>
        <v>Waterjuffer</v>
      </c>
      <c r="L10621" s="25">
        <f t="shared" si="836"/>
        <v>33.714285714285715</v>
      </c>
    </row>
    <row r="10622" spans="1:12" x14ac:dyDescent="0.25">
      <c r="A10622">
        <v>523</v>
      </c>
      <c r="B10622" t="s">
        <v>88</v>
      </c>
      <c r="C10622" s="1">
        <v>44449.583333333336</v>
      </c>
      <c r="D10622">
        <v>4</v>
      </c>
      <c r="E10622" t="s">
        <v>63</v>
      </c>
      <c r="F10622" t="s">
        <v>64</v>
      </c>
      <c r="G10622">
        <v>2</v>
      </c>
      <c r="H10622" t="str">
        <f t="shared" si="835"/>
        <v>KD</v>
      </c>
      <c r="I10622" s="2">
        <f t="shared" si="837"/>
        <v>2021</v>
      </c>
      <c r="J10622" s="2">
        <f t="shared" si="838"/>
        <v>9</v>
      </c>
      <c r="K10622" t="str">
        <f t="shared" si="839"/>
        <v>Glazenmakers</v>
      </c>
      <c r="L10622" s="25">
        <f t="shared" si="836"/>
        <v>36</v>
      </c>
    </row>
    <row r="10623" spans="1:12" x14ac:dyDescent="0.25">
      <c r="A10623">
        <v>523</v>
      </c>
      <c r="B10623" t="s">
        <v>88</v>
      </c>
      <c r="C10623" s="1">
        <v>44449.583333333336</v>
      </c>
      <c r="D10623">
        <v>4</v>
      </c>
      <c r="E10623" t="s">
        <v>10</v>
      </c>
      <c r="F10623" t="s">
        <v>11</v>
      </c>
      <c r="G10623">
        <v>12</v>
      </c>
      <c r="H10623" t="str">
        <f t="shared" si="835"/>
        <v>KD</v>
      </c>
      <c r="I10623" s="2">
        <f t="shared" si="837"/>
        <v>2021</v>
      </c>
      <c r="J10623" s="2">
        <f t="shared" si="838"/>
        <v>9</v>
      </c>
      <c r="K10623" t="str">
        <f t="shared" si="839"/>
        <v>Waterjuffer</v>
      </c>
      <c r="L10623" s="25">
        <f t="shared" si="836"/>
        <v>36</v>
      </c>
    </row>
    <row r="10624" spans="1:12" x14ac:dyDescent="0.25">
      <c r="A10624">
        <v>523</v>
      </c>
      <c r="B10624" t="s">
        <v>88</v>
      </c>
      <c r="C10624" s="1">
        <v>44449.583333333336</v>
      </c>
      <c r="D10624">
        <v>4</v>
      </c>
      <c r="E10624" t="s">
        <v>32</v>
      </c>
      <c r="F10624" t="s">
        <v>33</v>
      </c>
      <c r="G10624">
        <v>2</v>
      </c>
      <c r="H10624" t="str">
        <f t="shared" si="835"/>
        <v>KD</v>
      </c>
      <c r="I10624" s="2">
        <f t="shared" si="837"/>
        <v>2021</v>
      </c>
      <c r="J10624" s="2">
        <f t="shared" si="838"/>
        <v>9</v>
      </c>
      <c r="K10624" t="str">
        <f t="shared" si="839"/>
        <v>Korenbouten</v>
      </c>
      <c r="L10624" s="25">
        <f t="shared" si="836"/>
        <v>36</v>
      </c>
    </row>
    <row r="10625" spans="1:12" x14ac:dyDescent="0.25">
      <c r="A10625">
        <v>523</v>
      </c>
      <c r="B10625" t="s">
        <v>88</v>
      </c>
      <c r="C10625" s="1">
        <v>44449.583333333336</v>
      </c>
      <c r="D10625">
        <v>4</v>
      </c>
      <c r="E10625" t="s">
        <v>34</v>
      </c>
      <c r="F10625" t="s">
        <v>35</v>
      </c>
      <c r="G10625">
        <v>1</v>
      </c>
      <c r="H10625" t="str">
        <f t="shared" si="835"/>
        <v>KD</v>
      </c>
      <c r="I10625" s="2">
        <f t="shared" si="837"/>
        <v>2021</v>
      </c>
      <c r="J10625" s="2">
        <f t="shared" si="838"/>
        <v>9</v>
      </c>
      <c r="K10625" t="str">
        <f t="shared" si="839"/>
        <v>Pantserjuffers</v>
      </c>
      <c r="L10625" s="25">
        <f t="shared" si="836"/>
        <v>36</v>
      </c>
    </row>
    <row r="10626" spans="1:12" x14ac:dyDescent="0.25">
      <c r="A10626">
        <v>523</v>
      </c>
      <c r="B10626" t="s">
        <v>88</v>
      </c>
      <c r="C10626" s="1">
        <v>44449.583333333336</v>
      </c>
      <c r="D10626">
        <v>4</v>
      </c>
      <c r="E10626" t="s">
        <v>14</v>
      </c>
      <c r="F10626" t="s">
        <v>15</v>
      </c>
      <c r="G10626">
        <v>4</v>
      </c>
      <c r="H10626" t="str">
        <f t="shared" ref="H10626:H10689" si="840">VLOOKUP(A10626,$N$2:$O$51,2,FALSE)</f>
        <v>KD</v>
      </c>
      <c r="I10626" s="2">
        <f t="shared" si="837"/>
        <v>2021</v>
      </c>
      <c r="J10626" s="2">
        <f t="shared" si="838"/>
        <v>9</v>
      </c>
      <c r="K10626" t="str">
        <f t="shared" si="839"/>
        <v>Waterjuffer</v>
      </c>
      <c r="L10626" s="25">
        <f t="shared" si="836"/>
        <v>36</v>
      </c>
    </row>
    <row r="10627" spans="1:12" x14ac:dyDescent="0.25">
      <c r="A10627">
        <v>523</v>
      </c>
      <c r="B10627" t="s">
        <v>88</v>
      </c>
      <c r="C10627" s="1">
        <v>44449.583333333336</v>
      </c>
      <c r="D10627">
        <v>4</v>
      </c>
      <c r="E10627" t="s">
        <v>36</v>
      </c>
      <c r="F10627" t="s">
        <v>37</v>
      </c>
      <c r="G10627">
        <v>12</v>
      </c>
      <c r="H10627" t="str">
        <f t="shared" si="840"/>
        <v>KD</v>
      </c>
      <c r="I10627" s="2">
        <f t="shared" si="837"/>
        <v>2021</v>
      </c>
      <c r="J10627" s="2">
        <f t="shared" si="838"/>
        <v>9</v>
      </c>
      <c r="K10627" t="str">
        <f t="shared" si="839"/>
        <v>Glazenmakers</v>
      </c>
      <c r="L10627" s="25">
        <f t="shared" ref="L10627:L10690" si="841">(ROUNDDOWN(C10627-DATE(I10627,1,1),0))/7</f>
        <v>36</v>
      </c>
    </row>
    <row r="10628" spans="1:12" x14ac:dyDescent="0.25">
      <c r="A10628">
        <v>523</v>
      </c>
      <c r="B10628" t="s">
        <v>88</v>
      </c>
      <c r="C10628" s="1">
        <v>44449.583333333336</v>
      </c>
      <c r="D10628">
        <v>4</v>
      </c>
      <c r="E10628" t="s">
        <v>26</v>
      </c>
      <c r="F10628" t="s">
        <v>27</v>
      </c>
      <c r="G10628">
        <v>3</v>
      </c>
      <c r="H10628" t="str">
        <f t="shared" si="840"/>
        <v>KD</v>
      </c>
      <c r="I10628" s="2">
        <f t="shared" si="837"/>
        <v>2021</v>
      </c>
      <c r="J10628" s="2">
        <f t="shared" si="838"/>
        <v>9</v>
      </c>
      <c r="K10628" t="str">
        <f t="shared" si="839"/>
        <v>Glazenmakers</v>
      </c>
      <c r="L10628" s="25">
        <f t="shared" si="841"/>
        <v>36</v>
      </c>
    </row>
    <row r="10629" spans="1:12" x14ac:dyDescent="0.25">
      <c r="A10629">
        <v>523</v>
      </c>
      <c r="B10629" t="s">
        <v>88</v>
      </c>
      <c r="C10629" s="1">
        <v>44449.583333333336</v>
      </c>
      <c r="D10629">
        <v>4</v>
      </c>
      <c r="E10629" t="s">
        <v>30</v>
      </c>
      <c r="F10629" t="s">
        <v>31</v>
      </c>
      <c r="G10629">
        <v>1</v>
      </c>
      <c r="H10629" t="str">
        <f t="shared" si="840"/>
        <v>KD</v>
      </c>
      <c r="I10629" s="2">
        <f t="shared" si="837"/>
        <v>2021</v>
      </c>
      <c r="J10629" s="2">
        <f t="shared" si="838"/>
        <v>9</v>
      </c>
      <c r="K10629" t="str">
        <f t="shared" si="839"/>
        <v>Pantserjuffers</v>
      </c>
      <c r="L10629" s="25">
        <f t="shared" si="841"/>
        <v>36</v>
      </c>
    </row>
    <row r="10630" spans="1:12" x14ac:dyDescent="0.25">
      <c r="A10630">
        <v>523</v>
      </c>
      <c r="B10630" t="s">
        <v>88</v>
      </c>
      <c r="C10630" s="1">
        <v>44449.583333333336</v>
      </c>
      <c r="D10630">
        <v>3</v>
      </c>
      <c r="E10630" t="s">
        <v>30</v>
      </c>
      <c r="F10630" t="s">
        <v>31</v>
      </c>
      <c r="G10630">
        <v>2</v>
      </c>
      <c r="H10630" t="str">
        <f t="shared" si="840"/>
        <v>KD</v>
      </c>
      <c r="I10630" s="2">
        <f t="shared" si="837"/>
        <v>2021</v>
      </c>
      <c r="J10630" s="2">
        <f t="shared" si="838"/>
        <v>9</v>
      </c>
      <c r="K10630" t="str">
        <f t="shared" si="839"/>
        <v>Pantserjuffers</v>
      </c>
      <c r="L10630" s="25">
        <f t="shared" si="841"/>
        <v>36</v>
      </c>
    </row>
    <row r="10631" spans="1:12" x14ac:dyDescent="0.25">
      <c r="A10631">
        <v>523</v>
      </c>
      <c r="B10631" t="s">
        <v>88</v>
      </c>
      <c r="C10631" s="1">
        <v>44449.583333333336</v>
      </c>
      <c r="D10631">
        <v>3</v>
      </c>
      <c r="E10631" t="s">
        <v>10</v>
      </c>
      <c r="F10631" t="s">
        <v>11</v>
      </c>
      <c r="G10631">
        <v>9</v>
      </c>
      <c r="H10631" t="str">
        <f t="shared" si="840"/>
        <v>KD</v>
      </c>
      <c r="I10631" s="2">
        <f t="shared" si="837"/>
        <v>2021</v>
      </c>
      <c r="J10631" s="2">
        <f t="shared" si="838"/>
        <v>9</v>
      </c>
      <c r="K10631" t="str">
        <f t="shared" si="839"/>
        <v>Waterjuffer</v>
      </c>
      <c r="L10631" s="25">
        <f t="shared" si="841"/>
        <v>36</v>
      </c>
    </row>
    <row r="10632" spans="1:12" x14ac:dyDescent="0.25">
      <c r="A10632">
        <v>523</v>
      </c>
      <c r="B10632" t="s">
        <v>88</v>
      </c>
      <c r="C10632" s="1">
        <v>44449.583333333336</v>
      </c>
      <c r="D10632">
        <v>3</v>
      </c>
      <c r="E10632" t="s">
        <v>26</v>
      </c>
      <c r="F10632" t="s">
        <v>27</v>
      </c>
      <c r="G10632">
        <v>1</v>
      </c>
      <c r="H10632" t="str">
        <f t="shared" si="840"/>
        <v>KD</v>
      </c>
      <c r="I10632" s="2">
        <f t="shared" si="837"/>
        <v>2021</v>
      </c>
      <c r="J10632" s="2">
        <f t="shared" si="838"/>
        <v>9</v>
      </c>
      <c r="K10632" t="str">
        <f t="shared" si="839"/>
        <v>Glazenmakers</v>
      </c>
      <c r="L10632" s="25">
        <f t="shared" si="841"/>
        <v>36</v>
      </c>
    </row>
    <row r="10633" spans="1:12" x14ac:dyDescent="0.25">
      <c r="A10633">
        <v>523</v>
      </c>
      <c r="B10633" t="s">
        <v>88</v>
      </c>
      <c r="C10633" s="1">
        <v>44449.583333333336</v>
      </c>
      <c r="D10633">
        <v>3</v>
      </c>
      <c r="E10633" t="s">
        <v>14</v>
      </c>
      <c r="F10633" t="s">
        <v>15</v>
      </c>
      <c r="G10633">
        <v>2</v>
      </c>
      <c r="H10633" t="str">
        <f t="shared" si="840"/>
        <v>KD</v>
      </c>
      <c r="I10633" s="2">
        <f t="shared" si="837"/>
        <v>2021</v>
      </c>
      <c r="J10633" s="2">
        <f t="shared" si="838"/>
        <v>9</v>
      </c>
      <c r="K10633" t="str">
        <f t="shared" si="839"/>
        <v>Waterjuffer</v>
      </c>
      <c r="L10633" s="25">
        <f t="shared" si="841"/>
        <v>36</v>
      </c>
    </row>
    <row r="10634" spans="1:12" x14ac:dyDescent="0.25">
      <c r="A10634">
        <v>523</v>
      </c>
      <c r="B10634" t="s">
        <v>88</v>
      </c>
      <c r="C10634" s="1">
        <v>43943.510416666664</v>
      </c>
      <c r="D10634">
        <v>4</v>
      </c>
      <c r="E10634" t="s">
        <v>12</v>
      </c>
      <c r="F10634" t="s">
        <v>13</v>
      </c>
      <c r="G10634">
        <v>11</v>
      </c>
      <c r="H10634" t="str">
        <f t="shared" si="840"/>
        <v>KD</v>
      </c>
      <c r="I10634" s="2">
        <f t="shared" si="837"/>
        <v>2020</v>
      </c>
      <c r="J10634" s="2">
        <f t="shared" si="838"/>
        <v>4</v>
      </c>
      <c r="K10634" t="str">
        <f t="shared" si="839"/>
        <v>Waterjuffer</v>
      </c>
      <c r="L10634" s="25">
        <f t="shared" si="841"/>
        <v>16</v>
      </c>
    </row>
    <row r="10635" spans="1:12" x14ac:dyDescent="0.25">
      <c r="A10635">
        <v>524</v>
      </c>
      <c r="B10635" t="s">
        <v>89</v>
      </c>
      <c r="C10635" s="1">
        <v>40333.541666666664</v>
      </c>
      <c r="D10635">
        <v>1</v>
      </c>
      <c r="E10635" t="s">
        <v>10</v>
      </c>
      <c r="F10635" t="s">
        <v>11</v>
      </c>
      <c r="G10635">
        <v>2</v>
      </c>
      <c r="H10635" t="str">
        <f t="shared" si="840"/>
        <v>KD</v>
      </c>
      <c r="I10635" s="2">
        <f t="shared" si="837"/>
        <v>2010</v>
      </c>
      <c r="J10635" s="2">
        <f t="shared" si="838"/>
        <v>6</v>
      </c>
      <c r="K10635" t="str">
        <f t="shared" si="839"/>
        <v>Waterjuffer</v>
      </c>
      <c r="L10635" s="25">
        <f t="shared" si="841"/>
        <v>22</v>
      </c>
    </row>
    <row r="10636" spans="1:12" x14ac:dyDescent="0.25">
      <c r="A10636">
        <v>524</v>
      </c>
      <c r="B10636" t="s">
        <v>89</v>
      </c>
      <c r="C10636" s="1">
        <v>40333.541666666664</v>
      </c>
      <c r="D10636">
        <v>1</v>
      </c>
      <c r="E10636" t="s">
        <v>14</v>
      </c>
      <c r="F10636" t="s">
        <v>15</v>
      </c>
      <c r="G10636">
        <v>41</v>
      </c>
      <c r="H10636" t="str">
        <f t="shared" si="840"/>
        <v>KD</v>
      </c>
      <c r="I10636" s="2">
        <f t="shared" si="837"/>
        <v>2010</v>
      </c>
      <c r="J10636" s="2">
        <f t="shared" si="838"/>
        <v>6</v>
      </c>
      <c r="K10636" t="str">
        <f t="shared" si="839"/>
        <v>Waterjuffer</v>
      </c>
      <c r="L10636" s="25">
        <f t="shared" si="841"/>
        <v>22</v>
      </c>
    </row>
    <row r="10637" spans="1:12" x14ac:dyDescent="0.25">
      <c r="A10637">
        <v>524</v>
      </c>
      <c r="B10637" t="s">
        <v>89</v>
      </c>
      <c r="C10637" s="1">
        <v>40333.541666666664</v>
      </c>
      <c r="D10637">
        <v>2</v>
      </c>
      <c r="E10637" t="s">
        <v>14</v>
      </c>
      <c r="F10637" t="s">
        <v>15</v>
      </c>
      <c r="G10637">
        <v>29</v>
      </c>
      <c r="H10637" t="str">
        <f t="shared" si="840"/>
        <v>KD</v>
      </c>
      <c r="I10637" s="2">
        <f t="shared" si="837"/>
        <v>2010</v>
      </c>
      <c r="J10637" s="2">
        <f t="shared" si="838"/>
        <v>6</v>
      </c>
      <c r="K10637" t="str">
        <f t="shared" si="839"/>
        <v>Waterjuffer</v>
      </c>
      <c r="L10637" s="25">
        <f t="shared" si="841"/>
        <v>22</v>
      </c>
    </row>
    <row r="10638" spans="1:12" x14ac:dyDescent="0.25">
      <c r="A10638">
        <v>524</v>
      </c>
      <c r="B10638" t="s">
        <v>89</v>
      </c>
      <c r="C10638" s="1">
        <v>40351.590277777781</v>
      </c>
      <c r="D10638">
        <v>1</v>
      </c>
      <c r="E10638" t="s">
        <v>14</v>
      </c>
      <c r="F10638" t="s">
        <v>15</v>
      </c>
      <c r="G10638">
        <v>182</v>
      </c>
      <c r="H10638" t="str">
        <f t="shared" si="840"/>
        <v>KD</v>
      </c>
      <c r="I10638" s="2">
        <f t="shared" si="837"/>
        <v>2010</v>
      </c>
      <c r="J10638" s="2">
        <f t="shared" si="838"/>
        <v>6</v>
      </c>
      <c r="K10638" t="str">
        <f t="shared" si="839"/>
        <v>Waterjuffer</v>
      </c>
      <c r="L10638" s="25">
        <f t="shared" si="841"/>
        <v>24.571428571428573</v>
      </c>
    </row>
    <row r="10639" spans="1:12" x14ac:dyDescent="0.25">
      <c r="A10639">
        <v>524</v>
      </c>
      <c r="B10639" t="s">
        <v>89</v>
      </c>
      <c r="C10639" s="1">
        <v>40351.590277777781</v>
      </c>
      <c r="D10639">
        <v>2</v>
      </c>
      <c r="E10639" t="s">
        <v>14</v>
      </c>
      <c r="F10639" t="s">
        <v>15</v>
      </c>
      <c r="G10639">
        <v>184</v>
      </c>
      <c r="H10639" t="str">
        <f t="shared" si="840"/>
        <v>KD</v>
      </c>
      <c r="I10639" s="2">
        <f t="shared" si="837"/>
        <v>2010</v>
      </c>
      <c r="J10639" s="2">
        <f t="shared" si="838"/>
        <v>6</v>
      </c>
      <c r="K10639" t="str">
        <f t="shared" si="839"/>
        <v>Waterjuffer</v>
      </c>
      <c r="L10639" s="25">
        <f t="shared" si="841"/>
        <v>24.571428571428573</v>
      </c>
    </row>
    <row r="10640" spans="1:12" x14ac:dyDescent="0.25">
      <c r="A10640">
        <v>524</v>
      </c>
      <c r="B10640" t="s">
        <v>89</v>
      </c>
      <c r="C10640" s="1">
        <v>40351.590277777781</v>
      </c>
      <c r="D10640">
        <v>2</v>
      </c>
      <c r="E10640" t="s">
        <v>18</v>
      </c>
      <c r="F10640" t="s">
        <v>19</v>
      </c>
      <c r="G10640">
        <v>4</v>
      </c>
      <c r="H10640" t="str">
        <f t="shared" si="840"/>
        <v>KD</v>
      </c>
      <c r="I10640" s="2">
        <f t="shared" si="837"/>
        <v>2010</v>
      </c>
      <c r="J10640" s="2">
        <f t="shared" si="838"/>
        <v>6</v>
      </c>
      <c r="K10640" t="str">
        <f t="shared" si="839"/>
        <v>Korenbouten</v>
      </c>
      <c r="L10640" s="25">
        <f t="shared" si="841"/>
        <v>24.571428571428573</v>
      </c>
    </row>
    <row r="10641" spans="1:12" x14ac:dyDescent="0.25">
      <c r="A10641">
        <v>524</v>
      </c>
      <c r="B10641" t="s">
        <v>89</v>
      </c>
      <c r="C10641" s="1">
        <v>40351.590277777781</v>
      </c>
      <c r="D10641">
        <v>4</v>
      </c>
      <c r="E10641" t="s">
        <v>26</v>
      </c>
      <c r="F10641" t="s">
        <v>27</v>
      </c>
      <c r="G10641">
        <v>4</v>
      </c>
      <c r="H10641" t="str">
        <f t="shared" si="840"/>
        <v>KD</v>
      </c>
      <c r="I10641" s="2">
        <f t="shared" si="837"/>
        <v>2010</v>
      </c>
      <c r="J10641" s="2">
        <f t="shared" si="838"/>
        <v>6</v>
      </c>
      <c r="K10641" t="str">
        <f t="shared" si="839"/>
        <v>Glazenmakers</v>
      </c>
      <c r="L10641" s="25">
        <f t="shared" si="841"/>
        <v>24.571428571428573</v>
      </c>
    </row>
    <row r="10642" spans="1:12" x14ac:dyDescent="0.25">
      <c r="A10642">
        <v>524</v>
      </c>
      <c r="B10642" t="s">
        <v>89</v>
      </c>
      <c r="C10642" s="1">
        <v>40351.590277777781</v>
      </c>
      <c r="D10642">
        <v>4</v>
      </c>
      <c r="E10642" t="s">
        <v>18</v>
      </c>
      <c r="F10642" t="s">
        <v>19</v>
      </c>
      <c r="G10642">
        <v>4</v>
      </c>
      <c r="H10642" t="str">
        <f t="shared" si="840"/>
        <v>KD</v>
      </c>
      <c r="I10642" s="2">
        <f t="shared" si="837"/>
        <v>2010</v>
      </c>
      <c r="J10642" s="2">
        <f t="shared" si="838"/>
        <v>6</v>
      </c>
      <c r="K10642" t="str">
        <f t="shared" si="839"/>
        <v>Korenbouten</v>
      </c>
      <c r="L10642" s="25">
        <f t="shared" si="841"/>
        <v>24.571428571428573</v>
      </c>
    </row>
    <row r="10643" spans="1:12" x14ac:dyDescent="0.25">
      <c r="A10643">
        <v>524</v>
      </c>
      <c r="B10643" t="s">
        <v>89</v>
      </c>
      <c r="C10643" s="1">
        <v>40351.590277777781</v>
      </c>
      <c r="D10643">
        <v>5</v>
      </c>
      <c r="E10643" t="s">
        <v>18</v>
      </c>
      <c r="F10643" t="s">
        <v>19</v>
      </c>
      <c r="G10643">
        <v>1</v>
      </c>
      <c r="H10643" t="str">
        <f t="shared" si="840"/>
        <v>KD</v>
      </c>
      <c r="I10643" s="2">
        <f t="shared" si="837"/>
        <v>2010</v>
      </c>
      <c r="J10643" s="2">
        <f t="shared" si="838"/>
        <v>6</v>
      </c>
      <c r="K10643" t="str">
        <f t="shared" si="839"/>
        <v>Korenbouten</v>
      </c>
      <c r="L10643" s="25">
        <f t="shared" si="841"/>
        <v>24.571428571428573</v>
      </c>
    </row>
    <row r="10644" spans="1:12" x14ac:dyDescent="0.25">
      <c r="A10644">
        <v>524</v>
      </c>
      <c r="B10644" t="s">
        <v>89</v>
      </c>
      <c r="C10644" s="1">
        <v>40359.538194444445</v>
      </c>
      <c r="D10644">
        <v>1</v>
      </c>
      <c r="E10644" t="s">
        <v>14</v>
      </c>
      <c r="F10644" t="s">
        <v>15</v>
      </c>
      <c r="G10644">
        <v>220</v>
      </c>
      <c r="H10644" t="str">
        <f t="shared" si="840"/>
        <v>KD</v>
      </c>
      <c r="I10644" s="2">
        <f t="shared" si="837"/>
        <v>2010</v>
      </c>
      <c r="J10644" s="2">
        <f t="shared" si="838"/>
        <v>6</v>
      </c>
      <c r="K10644" t="str">
        <f t="shared" si="839"/>
        <v>Waterjuffer</v>
      </c>
      <c r="L10644" s="25">
        <f t="shared" si="841"/>
        <v>25.714285714285715</v>
      </c>
    </row>
    <row r="10645" spans="1:12" x14ac:dyDescent="0.25">
      <c r="A10645">
        <v>524</v>
      </c>
      <c r="B10645" t="s">
        <v>89</v>
      </c>
      <c r="C10645" s="1">
        <v>40359.538194444445</v>
      </c>
      <c r="D10645">
        <v>1</v>
      </c>
      <c r="E10645" t="s">
        <v>18</v>
      </c>
      <c r="F10645" t="s">
        <v>19</v>
      </c>
      <c r="G10645">
        <v>1</v>
      </c>
      <c r="H10645" t="str">
        <f t="shared" si="840"/>
        <v>KD</v>
      </c>
      <c r="I10645" s="2">
        <f t="shared" si="837"/>
        <v>2010</v>
      </c>
      <c r="J10645" s="2">
        <f t="shared" si="838"/>
        <v>6</v>
      </c>
      <c r="K10645" t="str">
        <f t="shared" si="839"/>
        <v>Korenbouten</v>
      </c>
      <c r="L10645" s="25">
        <f t="shared" si="841"/>
        <v>25.714285714285715</v>
      </c>
    </row>
    <row r="10646" spans="1:12" x14ac:dyDescent="0.25">
      <c r="A10646">
        <v>524</v>
      </c>
      <c r="B10646" t="s">
        <v>89</v>
      </c>
      <c r="C10646" s="1">
        <v>40359.538194444445</v>
      </c>
      <c r="D10646">
        <v>2</v>
      </c>
      <c r="E10646" t="s">
        <v>14</v>
      </c>
      <c r="F10646" t="s">
        <v>15</v>
      </c>
      <c r="G10646">
        <v>55</v>
      </c>
      <c r="H10646" t="str">
        <f t="shared" si="840"/>
        <v>KD</v>
      </c>
      <c r="I10646" s="2">
        <f t="shared" si="837"/>
        <v>2010</v>
      </c>
      <c r="J10646" s="2">
        <f t="shared" si="838"/>
        <v>6</v>
      </c>
      <c r="K10646" t="str">
        <f t="shared" si="839"/>
        <v>Waterjuffer</v>
      </c>
      <c r="L10646" s="25">
        <f t="shared" si="841"/>
        <v>25.714285714285715</v>
      </c>
    </row>
    <row r="10647" spans="1:12" x14ac:dyDescent="0.25">
      <c r="A10647">
        <v>524</v>
      </c>
      <c r="B10647" t="s">
        <v>89</v>
      </c>
      <c r="C10647" s="1">
        <v>40359.538194444445</v>
      </c>
      <c r="D10647">
        <v>4</v>
      </c>
      <c r="E10647" t="s">
        <v>26</v>
      </c>
      <c r="F10647" t="s">
        <v>27</v>
      </c>
      <c r="G10647">
        <v>1</v>
      </c>
      <c r="H10647" t="str">
        <f t="shared" si="840"/>
        <v>KD</v>
      </c>
      <c r="I10647" s="2">
        <f t="shared" si="837"/>
        <v>2010</v>
      </c>
      <c r="J10647" s="2">
        <f t="shared" si="838"/>
        <v>6</v>
      </c>
      <c r="K10647" t="str">
        <f t="shared" si="839"/>
        <v>Glazenmakers</v>
      </c>
      <c r="L10647" s="25">
        <f t="shared" si="841"/>
        <v>25.714285714285715</v>
      </c>
    </row>
    <row r="10648" spans="1:12" x14ac:dyDescent="0.25">
      <c r="A10648">
        <v>524</v>
      </c>
      <c r="B10648" t="s">
        <v>89</v>
      </c>
      <c r="C10648" s="1">
        <v>40359.538194444445</v>
      </c>
      <c r="D10648">
        <v>4</v>
      </c>
      <c r="E10648" t="s">
        <v>18</v>
      </c>
      <c r="F10648" t="s">
        <v>19</v>
      </c>
      <c r="G10648">
        <v>1</v>
      </c>
      <c r="H10648" t="str">
        <f t="shared" si="840"/>
        <v>KD</v>
      </c>
      <c r="I10648" s="2">
        <f t="shared" si="837"/>
        <v>2010</v>
      </c>
      <c r="J10648" s="2">
        <f t="shared" si="838"/>
        <v>6</v>
      </c>
      <c r="K10648" t="str">
        <f t="shared" si="839"/>
        <v>Korenbouten</v>
      </c>
      <c r="L10648" s="25">
        <f t="shared" si="841"/>
        <v>25.714285714285715</v>
      </c>
    </row>
    <row r="10649" spans="1:12" x14ac:dyDescent="0.25">
      <c r="A10649">
        <v>524</v>
      </c>
      <c r="B10649" t="s">
        <v>89</v>
      </c>
      <c r="C10649" s="1">
        <v>40359.538194444445</v>
      </c>
      <c r="D10649">
        <v>5</v>
      </c>
      <c r="E10649" t="s">
        <v>18</v>
      </c>
      <c r="F10649" t="s">
        <v>19</v>
      </c>
      <c r="G10649">
        <v>1</v>
      </c>
      <c r="H10649" t="str">
        <f t="shared" si="840"/>
        <v>KD</v>
      </c>
      <c r="I10649" s="2">
        <f t="shared" si="837"/>
        <v>2010</v>
      </c>
      <c r="J10649" s="2">
        <f t="shared" si="838"/>
        <v>6</v>
      </c>
      <c r="K10649" t="str">
        <f t="shared" si="839"/>
        <v>Korenbouten</v>
      </c>
      <c r="L10649" s="25">
        <f t="shared" si="841"/>
        <v>25.714285714285715</v>
      </c>
    </row>
    <row r="10650" spans="1:12" x14ac:dyDescent="0.25">
      <c r="A10650">
        <v>524</v>
      </c>
      <c r="B10650" t="s">
        <v>89</v>
      </c>
      <c r="C10650" s="1">
        <v>40399.576388888891</v>
      </c>
      <c r="D10650">
        <v>1</v>
      </c>
      <c r="E10650" t="s">
        <v>10</v>
      </c>
      <c r="F10650" t="s">
        <v>11</v>
      </c>
      <c r="G10650">
        <v>1</v>
      </c>
      <c r="H10650" t="str">
        <f t="shared" si="840"/>
        <v>KD</v>
      </c>
      <c r="I10650" s="2">
        <f t="shared" si="837"/>
        <v>2010</v>
      </c>
      <c r="J10650" s="2">
        <f t="shared" si="838"/>
        <v>8</v>
      </c>
      <c r="K10650" t="str">
        <f t="shared" si="839"/>
        <v>Waterjuffer</v>
      </c>
      <c r="L10650" s="25">
        <f t="shared" si="841"/>
        <v>31.428571428571427</v>
      </c>
    </row>
    <row r="10651" spans="1:12" x14ac:dyDescent="0.25">
      <c r="A10651">
        <v>524</v>
      </c>
      <c r="B10651" t="s">
        <v>89</v>
      </c>
      <c r="C10651" s="1">
        <v>40399.576388888891</v>
      </c>
      <c r="D10651">
        <v>2</v>
      </c>
      <c r="E10651" t="s">
        <v>14</v>
      </c>
      <c r="F10651" t="s">
        <v>15</v>
      </c>
      <c r="G10651">
        <v>4</v>
      </c>
      <c r="H10651" t="str">
        <f t="shared" si="840"/>
        <v>KD</v>
      </c>
      <c r="I10651" s="2">
        <f t="shared" si="837"/>
        <v>2010</v>
      </c>
      <c r="J10651" s="2">
        <f t="shared" si="838"/>
        <v>8</v>
      </c>
      <c r="K10651" t="str">
        <f t="shared" si="839"/>
        <v>Waterjuffer</v>
      </c>
      <c r="L10651" s="25">
        <f t="shared" si="841"/>
        <v>31.428571428571427</v>
      </c>
    </row>
    <row r="10652" spans="1:12" x14ac:dyDescent="0.25">
      <c r="A10652">
        <v>524</v>
      </c>
      <c r="B10652" t="s">
        <v>89</v>
      </c>
      <c r="C10652" s="1">
        <v>40399.576388888891</v>
      </c>
      <c r="D10652">
        <v>2</v>
      </c>
      <c r="E10652" t="s">
        <v>26</v>
      </c>
      <c r="F10652" t="s">
        <v>27</v>
      </c>
      <c r="G10652">
        <v>4</v>
      </c>
      <c r="H10652" t="str">
        <f t="shared" si="840"/>
        <v>KD</v>
      </c>
      <c r="I10652" s="2">
        <f t="shared" si="837"/>
        <v>2010</v>
      </c>
      <c r="J10652" s="2">
        <f t="shared" si="838"/>
        <v>8</v>
      </c>
      <c r="K10652" t="str">
        <f t="shared" si="839"/>
        <v>Glazenmakers</v>
      </c>
      <c r="L10652" s="25">
        <f t="shared" si="841"/>
        <v>31.428571428571427</v>
      </c>
    </row>
    <row r="10653" spans="1:12" x14ac:dyDescent="0.25">
      <c r="A10653">
        <v>524</v>
      </c>
      <c r="B10653" t="s">
        <v>89</v>
      </c>
      <c r="C10653" s="1">
        <v>40399.576388888891</v>
      </c>
      <c r="D10653">
        <v>4</v>
      </c>
      <c r="E10653" t="s">
        <v>26</v>
      </c>
      <c r="F10653" t="s">
        <v>27</v>
      </c>
      <c r="G10653">
        <v>1</v>
      </c>
      <c r="H10653" t="str">
        <f t="shared" si="840"/>
        <v>KD</v>
      </c>
      <c r="I10653" s="2">
        <f t="shared" si="837"/>
        <v>2010</v>
      </c>
      <c r="J10653" s="2">
        <f t="shared" si="838"/>
        <v>8</v>
      </c>
      <c r="K10653" t="str">
        <f t="shared" si="839"/>
        <v>Glazenmakers</v>
      </c>
      <c r="L10653" s="25">
        <f t="shared" si="841"/>
        <v>31.428571428571427</v>
      </c>
    </row>
    <row r="10654" spans="1:12" x14ac:dyDescent="0.25">
      <c r="A10654">
        <v>524</v>
      </c>
      <c r="B10654" t="s">
        <v>89</v>
      </c>
      <c r="C10654" s="1">
        <v>40422.565972222219</v>
      </c>
      <c r="D10654">
        <v>1</v>
      </c>
      <c r="E10654" t="s">
        <v>10</v>
      </c>
      <c r="F10654" t="s">
        <v>11</v>
      </c>
      <c r="G10654">
        <v>1</v>
      </c>
      <c r="H10654" t="str">
        <f t="shared" si="840"/>
        <v>KD</v>
      </c>
      <c r="I10654" s="2">
        <f t="shared" si="837"/>
        <v>2010</v>
      </c>
      <c r="J10654" s="2">
        <f t="shared" si="838"/>
        <v>9</v>
      </c>
      <c r="K10654" t="str">
        <f t="shared" si="839"/>
        <v>Waterjuffer</v>
      </c>
      <c r="L10654" s="25">
        <f t="shared" si="841"/>
        <v>34.714285714285715</v>
      </c>
    </row>
    <row r="10655" spans="1:12" x14ac:dyDescent="0.25">
      <c r="A10655">
        <v>524</v>
      </c>
      <c r="B10655" t="s">
        <v>89</v>
      </c>
      <c r="C10655" s="1">
        <v>40422.565972222219</v>
      </c>
      <c r="D10655">
        <v>1</v>
      </c>
      <c r="E10655" t="s">
        <v>14</v>
      </c>
      <c r="F10655" t="s">
        <v>15</v>
      </c>
      <c r="G10655">
        <v>4</v>
      </c>
      <c r="H10655" t="str">
        <f t="shared" si="840"/>
        <v>KD</v>
      </c>
      <c r="I10655" s="2">
        <f t="shared" si="837"/>
        <v>2010</v>
      </c>
      <c r="J10655" s="2">
        <f t="shared" si="838"/>
        <v>9</v>
      </c>
      <c r="K10655" t="str">
        <f t="shared" si="839"/>
        <v>Waterjuffer</v>
      </c>
      <c r="L10655" s="25">
        <f t="shared" si="841"/>
        <v>34.714285714285715</v>
      </c>
    </row>
    <row r="10656" spans="1:12" x14ac:dyDescent="0.25">
      <c r="A10656">
        <v>524</v>
      </c>
      <c r="B10656" t="s">
        <v>89</v>
      </c>
      <c r="C10656" s="1">
        <v>40422.565972222219</v>
      </c>
      <c r="D10656">
        <v>1</v>
      </c>
      <c r="E10656" t="s">
        <v>26</v>
      </c>
      <c r="F10656" t="s">
        <v>27</v>
      </c>
      <c r="G10656">
        <v>1</v>
      </c>
      <c r="H10656" t="str">
        <f t="shared" si="840"/>
        <v>KD</v>
      </c>
      <c r="I10656" s="2">
        <f t="shared" si="837"/>
        <v>2010</v>
      </c>
      <c r="J10656" s="2">
        <f t="shared" si="838"/>
        <v>9</v>
      </c>
      <c r="K10656" t="str">
        <f t="shared" si="839"/>
        <v>Glazenmakers</v>
      </c>
      <c r="L10656" s="25">
        <f t="shared" si="841"/>
        <v>34.714285714285715</v>
      </c>
    </row>
    <row r="10657" spans="1:12" x14ac:dyDescent="0.25">
      <c r="A10657">
        <v>524</v>
      </c>
      <c r="B10657" t="s">
        <v>89</v>
      </c>
      <c r="C10657" s="1">
        <v>40422.565972222219</v>
      </c>
      <c r="D10657">
        <v>2</v>
      </c>
      <c r="E10657" t="s">
        <v>26</v>
      </c>
      <c r="F10657" t="s">
        <v>27</v>
      </c>
      <c r="G10657">
        <v>2</v>
      </c>
      <c r="H10657" t="str">
        <f t="shared" si="840"/>
        <v>KD</v>
      </c>
      <c r="I10657" s="2">
        <f t="shared" si="837"/>
        <v>2010</v>
      </c>
      <c r="J10657" s="2">
        <f t="shared" si="838"/>
        <v>9</v>
      </c>
      <c r="K10657" t="str">
        <f t="shared" si="839"/>
        <v>Glazenmakers</v>
      </c>
      <c r="L10657" s="25">
        <f t="shared" si="841"/>
        <v>34.714285714285715</v>
      </c>
    </row>
    <row r="10658" spans="1:12" x14ac:dyDescent="0.25">
      <c r="A10658">
        <v>524</v>
      </c>
      <c r="B10658" t="s">
        <v>89</v>
      </c>
      <c r="C10658" s="1">
        <v>40422.565972222219</v>
      </c>
      <c r="D10658">
        <v>2</v>
      </c>
      <c r="E10658" t="s">
        <v>32</v>
      </c>
      <c r="F10658" t="s">
        <v>33</v>
      </c>
      <c r="G10658">
        <v>1</v>
      </c>
      <c r="H10658" t="str">
        <f t="shared" si="840"/>
        <v>KD</v>
      </c>
      <c r="I10658" s="2">
        <f t="shared" si="837"/>
        <v>2010</v>
      </c>
      <c r="J10658" s="2">
        <f t="shared" si="838"/>
        <v>9</v>
      </c>
      <c r="K10658" t="str">
        <f t="shared" si="839"/>
        <v>Korenbouten</v>
      </c>
      <c r="L10658" s="25">
        <f t="shared" si="841"/>
        <v>34.714285714285715</v>
      </c>
    </row>
    <row r="10659" spans="1:12" x14ac:dyDescent="0.25">
      <c r="A10659">
        <v>524</v>
      </c>
      <c r="B10659" t="s">
        <v>89</v>
      </c>
      <c r="C10659" s="1">
        <v>40427.590277777781</v>
      </c>
      <c r="D10659">
        <v>2</v>
      </c>
      <c r="E10659" t="s">
        <v>14</v>
      </c>
      <c r="F10659" t="s">
        <v>15</v>
      </c>
      <c r="G10659">
        <v>4</v>
      </c>
      <c r="H10659" t="str">
        <f t="shared" si="840"/>
        <v>KD</v>
      </c>
      <c r="I10659" s="2">
        <f t="shared" si="837"/>
        <v>2010</v>
      </c>
      <c r="J10659" s="2">
        <f t="shared" si="838"/>
        <v>9</v>
      </c>
      <c r="K10659" t="str">
        <f t="shared" si="839"/>
        <v>Waterjuffer</v>
      </c>
      <c r="L10659" s="25">
        <f t="shared" si="841"/>
        <v>35.428571428571431</v>
      </c>
    </row>
    <row r="10660" spans="1:12" x14ac:dyDescent="0.25">
      <c r="A10660">
        <v>524</v>
      </c>
      <c r="B10660" t="s">
        <v>89</v>
      </c>
      <c r="C10660" s="1">
        <v>40427.590277777781</v>
      </c>
      <c r="D10660">
        <v>2</v>
      </c>
      <c r="E10660" t="s">
        <v>40</v>
      </c>
      <c r="F10660" t="s">
        <v>41</v>
      </c>
      <c r="G10660">
        <v>4</v>
      </c>
      <c r="H10660" t="str">
        <f t="shared" si="840"/>
        <v>KD</v>
      </c>
      <c r="I10660" s="2">
        <f t="shared" si="837"/>
        <v>2010</v>
      </c>
      <c r="J10660" s="2">
        <f t="shared" si="838"/>
        <v>9</v>
      </c>
      <c r="K10660" t="str">
        <f t="shared" si="839"/>
        <v>Korenbouten</v>
      </c>
      <c r="L10660" s="25">
        <f t="shared" si="841"/>
        <v>35.428571428571431</v>
      </c>
    </row>
    <row r="10661" spans="1:12" x14ac:dyDescent="0.25">
      <c r="A10661">
        <v>524</v>
      </c>
      <c r="B10661" t="s">
        <v>89</v>
      </c>
      <c r="C10661" s="1">
        <v>40669.59375</v>
      </c>
      <c r="D10661">
        <v>1</v>
      </c>
      <c r="E10661" t="s">
        <v>10</v>
      </c>
      <c r="F10661" t="s">
        <v>11</v>
      </c>
      <c r="G10661">
        <v>1</v>
      </c>
      <c r="H10661" t="str">
        <f t="shared" si="840"/>
        <v>KD</v>
      </c>
      <c r="I10661" s="2">
        <f t="shared" si="837"/>
        <v>2011</v>
      </c>
      <c r="J10661" s="2">
        <f t="shared" si="838"/>
        <v>5</v>
      </c>
      <c r="K10661" t="str">
        <f t="shared" si="839"/>
        <v>Waterjuffer</v>
      </c>
      <c r="L10661" s="25">
        <f t="shared" si="841"/>
        <v>17.857142857142858</v>
      </c>
    </row>
    <row r="10662" spans="1:12" x14ac:dyDescent="0.25">
      <c r="A10662">
        <v>524</v>
      </c>
      <c r="B10662" t="s">
        <v>89</v>
      </c>
      <c r="C10662" s="1">
        <v>40669.59375</v>
      </c>
      <c r="D10662">
        <v>1</v>
      </c>
      <c r="E10662" t="s">
        <v>28</v>
      </c>
      <c r="F10662" t="s">
        <v>29</v>
      </c>
      <c r="G10662">
        <v>1</v>
      </c>
      <c r="H10662" t="str">
        <f t="shared" si="840"/>
        <v>KD</v>
      </c>
      <c r="I10662" s="2">
        <f t="shared" si="837"/>
        <v>2011</v>
      </c>
      <c r="J10662" s="2">
        <f t="shared" si="838"/>
        <v>5</v>
      </c>
      <c r="K10662" t="str">
        <f t="shared" si="839"/>
        <v>Korenbouten</v>
      </c>
      <c r="L10662" s="25">
        <f t="shared" si="841"/>
        <v>17.857142857142858</v>
      </c>
    </row>
    <row r="10663" spans="1:12" x14ac:dyDescent="0.25">
      <c r="A10663">
        <v>524</v>
      </c>
      <c r="B10663" t="s">
        <v>89</v>
      </c>
      <c r="C10663" s="1">
        <v>40669.59375</v>
      </c>
      <c r="D10663">
        <v>1</v>
      </c>
      <c r="E10663" t="s">
        <v>14</v>
      </c>
      <c r="F10663" t="s">
        <v>15</v>
      </c>
      <c r="G10663">
        <v>170</v>
      </c>
      <c r="H10663" t="str">
        <f t="shared" si="840"/>
        <v>KD</v>
      </c>
      <c r="I10663" s="2">
        <f t="shared" si="837"/>
        <v>2011</v>
      </c>
      <c r="J10663" s="2">
        <f t="shared" si="838"/>
        <v>5</v>
      </c>
      <c r="K10663" t="str">
        <f t="shared" si="839"/>
        <v>Waterjuffer</v>
      </c>
      <c r="L10663" s="25">
        <f t="shared" si="841"/>
        <v>17.857142857142858</v>
      </c>
    </row>
    <row r="10664" spans="1:12" x14ac:dyDescent="0.25">
      <c r="A10664">
        <v>524</v>
      </c>
      <c r="B10664" t="s">
        <v>89</v>
      </c>
      <c r="C10664" s="1">
        <v>40669.59375</v>
      </c>
      <c r="D10664">
        <v>2</v>
      </c>
      <c r="E10664" t="s">
        <v>10</v>
      </c>
      <c r="F10664" t="s">
        <v>11</v>
      </c>
      <c r="G10664">
        <v>11</v>
      </c>
      <c r="H10664" t="str">
        <f t="shared" si="840"/>
        <v>KD</v>
      </c>
      <c r="I10664" s="2">
        <f t="shared" si="837"/>
        <v>2011</v>
      </c>
      <c r="J10664" s="2">
        <f t="shared" si="838"/>
        <v>5</v>
      </c>
      <c r="K10664" t="str">
        <f t="shared" si="839"/>
        <v>Waterjuffer</v>
      </c>
      <c r="L10664" s="25">
        <f t="shared" si="841"/>
        <v>17.857142857142858</v>
      </c>
    </row>
    <row r="10665" spans="1:12" x14ac:dyDescent="0.25">
      <c r="A10665">
        <v>524</v>
      </c>
      <c r="B10665" t="s">
        <v>89</v>
      </c>
      <c r="C10665" s="1">
        <v>40669.59375</v>
      </c>
      <c r="D10665">
        <v>2</v>
      </c>
      <c r="E10665" t="s">
        <v>28</v>
      </c>
      <c r="F10665" t="s">
        <v>29</v>
      </c>
      <c r="G10665">
        <v>1</v>
      </c>
      <c r="H10665" t="str">
        <f t="shared" si="840"/>
        <v>KD</v>
      </c>
      <c r="I10665" s="2">
        <f t="shared" si="837"/>
        <v>2011</v>
      </c>
      <c r="J10665" s="2">
        <f t="shared" si="838"/>
        <v>5</v>
      </c>
      <c r="K10665" t="str">
        <f t="shared" si="839"/>
        <v>Korenbouten</v>
      </c>
      <c r="L10665" s="25">
        <f t="shared" si="841"/>
        <v>17.857142857142858</v>
      </c>
    </row>
    <row r="10666" spans="1:12" x14ac:dyDescent="0.25">
      <c r="A10666">
        <v>524</v>
      </c>
      <c r="B10666" t="s">
        <v>89</v>
      </c>
      <c r="C10666" s="1">
        <v>40669.59375</v>
      </c>
      <c r="D10666">
        <v>2</v>
      </c>
      <c r="E10666" t="s">
        <v>14</v>
      </c>
      <c r="F10666" t="s">
        <v>15</v>
      </c>
      <c r="G10666">
        <v>170</v>
      </c>
      <c r="H10666" t="str">
        <f t="shared" si="840"/>
        <v>KD</v>
      </c>
      <c r="I10666" s="2">
        <f t="shared" si="837"/>
        <v>2011</v>
      </c>
      <c r="J10666" s="2">
        <f t="shared" si="838"/>
        <v>5</v>
      </c>
      <c r="K10666" t="str">
        <f t="shared" si="839"/>
        <v>Waterjuffer</v>
      </c>
      <c r="L10666" s="25">
        <f t="shared" si="841"/>
        <v>17.857142857142858</v>
      </c>
    </row>
    <row r="10667" spans="1:12" x14ac:dyDescent="0.25">
      <c r="A10667">
        <v>524</v>
      </c>
      <c r="B10667" t="s">
        <v>89</v>
      </c>
      <c r="C10667" s="1">
        <v>40669.59375</v>
      </c>
      <c r="D10667">
        <v>2</v>
      </c>
      <c r="E10667" t="s">
        <v>8</v>
      </c>
      <c r="F10667" t="s">
        <v>9</v>
      </c>
      <c r="G10667">
        <v>1</v>
      </c>
      <c r="H10667" t="str">
        <f t="shared" si="840"/>
        <v>KD</v>
      </c>
      <c r="I10667" s="2">
        <f t="shared" si="837"/>
        <v>2011</v>
      </c>
      <c r="J10667" s="2">
        <f t="shared" si="838"/>
        <v>5</v>
      </c>
      <c r="K10667" t="str">
        <f t="shared" si="839"/>
        <v>Pantserjuffers</v>
      </c>
      <c r="L10667" s="25">
        <f t="shared" si="841"/>
        <v>17.857142857142858</v>
      </c>
    </row>
    <row r="10668" spans="1:12" x14ac:dyDescent="0.25">
      <c r="A10668">
        <v>524</v>
      </c>
      <c r="B10668" t="s">
        <v>89</v>
      </c>
      <c r="C10668" s="1">
        <v>40683.645833333336</v>
      </c>
      <c r="D10668">
        <v>1</v>
      </c>
      <c r="E10668" t="s">
        <v>28</v>
      </c>
      <c r="F10668" t="s">
        <v>29</v>
      </c>
      <c r="G10668">
        <v>1</v>
      </c>
      <c r="H10668" t="str">
        <f t="shared" si="840"/>
        <v>KD</v>
      </c>
      <c r="I10668" s="2">
        <f t="shared" si="837"/>
        <v>2011</v>
      </c>
      <c r="J10668" s="2">
        <f t="shared" si="838"/>
        <v>5</v>
      </c>
      <c r="K10668" t="str">
        <f t="shared" si="839"/>
        <v>Korenbouten</v>
      </c>
      <c r="L10668" s="25">
        <f t="shared" si="841"/>
        <v>19.857142857142858</v>
      </c>
    </row>
    <row r="10669" spans="1:12" x14ac:dyDescent="0.25">
      <c r="A10669">
        <v>524</v>
      </c>
      <c r="B10669" t="s">
        <v>89</v>
      </c>
      <c r="C10669" s="1">
        <v>40683.645833333336</v>
      </c>
      <c r="D10669">
        <v>1</v>
      </c>
      <c r="E10669" t="s">
        <v>14</v>
      </c>
      <c r="F10669" t="s">
        <v>15</v>
      </c>
      <c r="G10669">
        <v>47</v>
      </c>
      <c r="H10669" t="str">
        <f t="shared" si="840"/>
        <v>KD</v>
      </c>
      <c r="I10669" s="2">
        <f t="shared" si="837"/>
        <v>2011</v>
      </c>
      <c r="J10669" s="2">
        <f t="shared" si="838"/>
        <v>5</v>
      </c>
      <c r="K10669" t="str">
        <f t="shared" si="839"/>
        <v>Waterjuffer</v>
      </c>
      <c r="L10669" s="25">
        <f t="shared" si="841"/>
        <v>19.857142857142858</v>
      </c>
    </row>
    <row r="10670" spans="1:12" x14ac:dyDescent="0.25">
      <c r="A10670">
        <v>524</v>
      </c>
      <c r="B10670" t="s">
        <v>89</v>
      </c>
      <c r="C10670" s="1">
        <v>40683.645833333336</v>
      </c>
      <c r="D10670">
        <v>2</v>
      </c>
      <c r="E10670" t="s">
        <v>14</v>
      </c>
      <c r="F10670" t="s">
        <v>15</v>
      </c>
      <c r="G10670">
        <v>4</v>
      </c>
      <c r="H10670" t="str">
        <f t="shared" si="840"/>
        <v>KD</v>
      </c>
      <c r="I10670" s="2">
        <f t="shared" si="837"/>
        <v>2011</v>
      </c>
      <c r="J10670" s="2">
        <f t="shared" si="838"/>
        <v>5</v>
      </c>
      <c r="K10670" t="str">
        <f t="shared" si="839"/>
        <v>Waterjuffer</v>
      </c>
      <c r="L10670" s="25">
        <f t="shared" si="841"/>
        <v>19.857142857142858</v>
      </c>
    </row>
    <row r="10671" spans="1:12" x14ac:dyDescent="0.25">
      <c r="A10671">
        <v>524</v>
      </c>
      <c r="B10671" t="s">
        <v>89</v>
      </c>
      <c r="C10671" s="1">
        <v>40683.645833333336</v>
      </c>
      <c r="D10671">
        <v>5</v>
      </c>
      <c r="E10671" t="s">
        <v>18</v>
      </c>
      <c r="F10671" t="s">
        <v>19</v>
      </c>
      <c r="G10671">
        <v>2</v>
      </c>
      <c r="H10671" t="str">
        <f t="shared" si="840"/>
        <v>KD</v>
      </c>
      <c r="I10671" s="2">
        <f t="shared" si="837"/>
        <v>2011</v>
      </c>
      <c r="J10671" s="2">
        <f t="shared" si="838"/>
        <v>5</v>
      </c>
      <c r="K10671" t="str">
        <f t="shared" si="839"/>
        <v>Korenbouten</v>
      </c>
      <c r="L10671" s="25">
        <f t="shared" si="841"/>
        <v>19.857142857142858</v>
      </c>
    </row>
    <row r="10672" spans="1:12" x14ac:dyDescent="0.25">
      <c r="A10672">
        <v>524</v>
      </c>
      <c r="B10672" t="s">
        <v>89</v>
      </c>
      <c r="C10672" s="1">
        <v>40697.635416666664</v>
      </c>
      <c r="D10672">
        <v>1</v>
      </c>
      <c r="E10672" t="s">
        <v>18</v>
      </c>
      <c r="F10672" t="s">
        <v>19</v>
      </c>
      <c r="G10672">
        <v>13</v>
      </c>
      <c r="H10672" t="str">
        <f t="shared" si="840"/>
        <v>KD</v>
      </c>
      <c r="I10672" s="2">
        <f t="shared" si="837"/>
        <v>2011</v>
      </c>
      <c r="J10672" s="2">
        <f t="shared" si="838"/>
        <v>6</v>
      </c>
      <c r="K10672" t="str">
        <f t="shared" si="839"/>
        <v>Korenbouten</v>
      </c>
      <c r="L10672" s="25">
        <f t="shared" si="841"/>
        <v>21.857142857142858</v>
      </c>
    </row>
    <row r="10673" spans="1:12" x14ac:dyDescent="0.25">
      <c r="A10673">
        <v>524</v>
      </c>
      <c r="B10673" t="s">
        <v>89</v>
      </c>
      <c r="C10673" s="1">
        <v>40697.635416666664</v>
      </c>
      <c r="D10673">
        <v>1</v>
      </c>
      <c r="E10673" t="s">
        <v>26</v>
      </c>
      <c r="F10673" t="s">
        <v>27</v>
      </c>
      <c r="G10673">
        <v>1</v>
      </c>
      <c r="H10673" t="str">
        <f t="shared" si="840"/>
        <v>KD</v>
      </c>
      <c r="I10673" s="2">
        <f t="shared" si="837"/>
        <v>2011</v>
      </c>
      <c r="J10673" s="2">
        <f t="shared" si="838"/>
        <v>6</v>
      </c>
      <c r="K10673" t="str">
        <f t="shared" si="839"/>
        <v>Glazenmakers</v>
      </c>
      <c r="L10673" s="25">
        <f t="shared" si="841"/>
        <v>21.857142857142858</v>
      </c>
    </row>
    <row r="10674" spans="1:12" x14ac:dyDescent="0.25">
      <c r="A10674">
        <v>524</v>
      </c>
      <c r="B10674" t="s">
        <v>89</v>
      </c>
      <c r="C10674" s="1">
        <v>40697.635416666664</v>
      </c>
      <c r="D10674">
        <v>1</v>
      </c>
      <c r="E10674" t="s">
        <v>14</v>
      </c>
      <c r="F10674" t="s">
        <v>15</v>
      </c>
      <c r="G10674">
        <v>530</v>
      </c>
      <c r="H10674" t="str">
        <f t="shared" si="840"/>
        <v>KD</v>
      </c>
      <c r="I10674" s="2">
        <f t="shared" ref="I10674:I10737" si="842">YEAR(C10674)</f>
        <v>2011</v>
      </c>
      <c r="J10674" s="2">
        <f t="shared" ref="J10674:J10737" si="843">MONTH(C10674)</f>
        <v>6</v>
      </c>
      <c r="K10674" t="str">
        <f t="shared" ref="K10674:K10737" si="844">VLOOKUP(E10674,$Q$2:$R$100,2,FALSE)</f>
        <v>Waterjuffer</v>
      </c>
      <c r="L10674" s="25">
        <f t="shared" si="841"/>
        <v>21.857142857142858</v>
      </c>
    </row>
    <row r="10675" spans="1:12" x14ac:dyDescent="0.25">
      <c r="A10675">
        <v>524</v>
      </c>
      <c r="B10675" t="s">
        <v>89</v>
      </c>
      <c r="C10675" s="1">
        <v>40697.635416666664</v>
      </c>
      <c r="D10675">
        <v>2</v>
      </c>
      <c r="E10675" t="s">
        <v>18</v>
      </c>
      <c r="F10675" t="s">
        <v>19</v>
      </c>
      <c r="G10675">
        <v>10</v>
      </c>
      <c r="H10675" t="str">
        <f t="shared" si="840"/>
        <v>KD</v>
      </c>
      <c r="I10675" s="2">
        <f t="shared" si="842"/>
        <v>2011</v>
      </c>
      <c r="J10675" s="2">
        <f t="shared" si="843"/>
        <v>6</v>
      </c>
      <c r="K10675" t="str">
        <f t="shared" si="844"/>
        <v>Korenbouten</v>
      </c>
      <c r="L10675" s="25">
        <f t="shared" si="841"/>
        <v>21.857142857142858</v>
      </c>
    </row>
    <row r="10676" spans="1:12" x14ac:dyDescent="0.25">
      <c r="A10676">
        <v>524</v>
      </c>
      <c r="B10676" t="s">
        <v>89</v>
      </c>
      <c r="C10676" s="1">
        <v>40697.635416666664</v>
      </c>
      <c r="D10676">
        <v>2</v>
      </c>
      <c r="E10676" t="s">
        <v>26</v>
      </c>
      <c r="F10676" t="s">
        <v>27</v>
      </c>
      <c r="G10676">
        <v>1</v>
      </c>
      <c r="H10676" t="str">
        <f t="shared" si="840"/>
        <v>KD</v>
      </c>
      <c r="I10676" s="2">
        <f t="shared" si="842"/>
        <v>2011</v>
      </c>
      <c r="J10676" s="2">
        <f t="shared" si="843"/>
        <v>6</v>
      </c>
      <c r="K10676" t="str">
        <f t="shared" si="844"/>
        <v>Glazenmakers</v>
      </c>
      <c r="L10676" s="25">
        <f t="shared" si="841"/>
        <v>21.857142857142858</v>
      </c>
    </row>
    <row r="10677" spans="1:12" x14ac:dyDescent="0.25">
      <c r="A10677">
        <v>524</v>
      </c>
      <c r="B10677" t="s">
        <v>89</v>
      </c>
      <c r="C10677" s="1">
        <v>40697.635416666664</v>
      </c>
      <c r="D10677">
        <v>2</v>
      </c>
      <c r="E10677" t="s">
        <v>14</v>
      </c>
      <c r="F10677" t="s">
        <v>15</v>
      </c>
      <c r="G10677">
        <v>30</v>
      </c>
      <c r="H10677" t="str">
        <f t="shared" si="840"/>
        <v>KD</v>
      </c>
      <c r="I10677" s="2">
        <f t="shared" si="842"/>
        <v>2011</v>
      </c>
      <c r="J10677" s="2">
        <f t="shared" si="843"/>
        <v>6</v>
      </c>
      <c r="K10677" t="str">
        <f t="shared" si="844"/>
        <v>Waterjuffer</v>
      </c>
      <c r="L10677" s="25">
        <f t="shared" si="841"/>
        <v>21.857142857142858</v>
      </c>
    </row>
    <row r="10678" spans="1:12" x14ac:dyDescent="0.25">
      <c r="A10678">
        <v>524</v>
      </c>
      <c r="B10678" t="s">
        <v>89</v>
      </c>
      <c r="C10678" s="1">
        <v>40697.635416666664</v>
      </c>
      <c r="D10678">
        <v>4</v>
      </c>
      <c r="E10678" t="s">
        <v>18</v>
      </c>
      <c r="F10678" t="s">
        <v>19</v>
      </c>
      <c r="G10678">
        <v>11</v>
      </c>
      <c r="H10678" t="str">
        <f t="shared" si="840"/>
        <v>KD</v>
      </c>
      <c r="I10678" s="2">
        <f t="shared" si="842"/>
        <v>2011</v>
      </c>
      <c r="J10678" s="2">
        <f t="shared" si="843"/>
        <v>6</v>
      </c>
      <c r="K10678" t="str">
        <f t="shared" si="844"/>
        <v>Korenbouten</v>
      </c>
      <c r="L10678" s="25">
        <f t="shared" si="841"/>
        <v>21.857142857142858</v>
      </c>
    </row>
    <row r="10679" spans="1:12" x14ac:dyDescent="0.25">
      <c r="A10679">
        <v>524</v>
      </c>
      <c r="B10679" t="s">
        <v>89</v>
      </c>
      <c r="C10679" s="1">
        <v>40697.635416666664</v>
      </c>
      <c r="D10679">
        <v>4</v>
      </c>
      <c r="E10679" t="s">
        <v>26</v>
      </c>
      <c r="F10679" t="s">
        <v>27</v>
      </c>
      <c r="G10679">
        <v>1</v>
      </c>
      <c r="H10679" t="str">
        <f t="shared" si="840"/>
        <v>KD</v>
      </c>
      <c r="I10679" s="2">
        <f t="shared" si="842"/>
        <v>2011</v>
      </c>
      <c r="J10679" s="2">
        <f t="shared" si="843"/>
        <v>6</v>
      </c>
      <c r="K10679" t="str">
        <f t="shared" si="844"/>
        <v>Glazenmakers</v>
      </c>
      <c r="L10679" s="25">
        <f t="shared" si="841"/>
        <v>21.857142857142858</v>
      </c>
    </row>
    <row r="10680" spans="1:12" x14ac:dyDescent="0.25">
      <c r="A10680">
        <v>524</v>
      </c>
      <c r="B10680" t="s">
        <v>89</v>
      </c>
      <c r="C10680" s="1">
        <v>40697.635416666664</v>
      </c>
      <c r="D10680">
        <v>5</v>
      </c>
      <c r="E10680" t="s">
        <v>18</v>
      </c>
      <c r="F10680" t="s">
        <v>19</v>
      </c>
      <c r="G10680">
        <v>10</v>
      </c>
      <c r="H10680" t="str">
        <f t="shared" si="840"/>
        <v>KD</v>
      </c>
      <c r="I10680" s="2">
        <f t="shared" si="842"/>
        <v>2011</v>
      </c>
      <c r="J10680" s="2">
        <f t="shared" si="843"/>
        <v>6</v>
      </c>
      <c r="K10680" t="str">
        <f t="shared" si="844"/>
        <v>Korenbouten</v>
      </c>
      <c r="L10680" s="25">
        <f t="shared" si="841"/>
        <v>21.857142857142858</v>
      </c>
    </row>
    <row r="10681" spans="1:12" x14ac:dyDescent="0.25">
      <c r="A10681">
        <v>524</v>
      </c>
      <c r="B10681" t="s">
        <v>89</v>
      </c>
      <c r="C10681" s="1">
        <v>40697.635416666664</v>
      </c>
      <c r="D10681">
        <v>5</v>
      </c>
      <c r="E10681" t="s">
        <v>26</v>
      </c>
      <c r="F10681" t="s">
        <v>27</v>
      </c>
      <c r="G10681">
        <v>10</v>
      </c>
      <c r="H10681" t="str">
        <f t="shared" si="840"/>
        <v>KD</v>
      </c>
      <c r="I10681" s="2">
        <f t="shared" si="842"/>
        <v>2011</v>
      </c>
      <c r="J10681" s="2">
        <f t="shared" si="843"/>
        <v>6</v>
      </c>
      <c r="K10681" t="str">
        <f t="shared" si="844"/>
        <v>Glazenmakers</v>
      </c>
      <c r="L10681" s="25">
        <f t="shared" si="841"/>
        <v>21.857142857142858</v>
      </c>
    </row>
    <row r="10682" spans="1:12" x14ac:dyDescent="0.25">
      <c r="A10682">
        <v>524</v>
      </c>
      <c r="B10682" t="s">
        <v>89</v>
      </c>
      <c r="C10682" s="1">
        <v>40708.625</v>
      </c>
      <c r="D10682">
        <v>1</v>
      </c>
      <c r="E10682" t="s">
        <v>18</v>
      </c>
      <c r="F10682" t="s">
        <v>19</v>
      </c>
      <c r="G10682">
        <v>8</v>
      </c>
      <c r="H10682" t="str">
        <f t="shared" si="840"/>
        <v>KD</v>
      </c>
      <c r="I10682" s="2">
        <f t="shared" si="842"/>
        <v>2011</v>
      </c>
      <c r="J10682" s="2">
        <f t="shared" si="843"/>
        <v>6</v>
      </c>
      <c r="K10682" t="str">
        <f t="shared" si="844"/>
        <v>Korenbouten</v>
      </c>
      <c r="L10682" s="25">
        <f t="shared" si="841"/>
        <v>23.428571428571427</v>
      </c>
    </row>
    <row r="10683" spans="1:12" x14ac:dyDescent="0.25">
      <c r="A10683">
        <v>524</v>
      </c>
      <c r="B10683" t="s">
        <v>89</v>
      </c>
      <c r="C10683" s="1">
        <v>40708.625</v>
      </c>
      <c r="D10683">
        <v>1</v>
      </c>
      <c r="E10683" t="s">
        <v>14</v>
      </c>
      <c r="F10683" t="s">
        <v>15</v>
      </c>
      <c r="G10683">
        <v>126</v>
      </c>
      <c r="H10683" t="str">
        <f t="shared" si="840"/>
        <v>KD</v>
      </c>
      <c r="I10683" s="2">
        <f t="shared" si="842"/>
        <v>2011</v>
      </c>
      <c r="J10683" s="2">
        <f t="shared" si="843"/>
        <v>6</v>
      </c>
      <c r="K10683" t="str">
        <f t="shared" si="844"/>
        <v>Waterjuffer</v>
      </c>
      <c r="L10683" s="25">
        <f t="shared" si="841"/>
        <v>23.428571428571427</v>
      </c>
    </row>
    <row r="10684" spans="1:12" x14ac:dyDescent="0.25">
      <c r="A10684">
        <v>524</v>
      </c>
      <c r="B10684" t="s">
        <v>89</v>
      </c>
      <c r="C10684" s="1">
        <v>40708.625</v>
      </c>
      <c r="D10684">
        <v>2</v>
      </c>
      <c r="E10684" t="s">
        <v>18</v>
      </c>
      <c r="F10684" t="s">
        <v>19</v>
      </c>
      <c r="G10684">
        <v>5</v>
      </c>
      <c r="H10684" t="str">
        <f t="shared" si="840"/>
        <v>KD</v>
      </c>
      <c r="I10684" s="2">
        <f t="shared" si="842"/>
        <v>2011</v>
      </c>
      <c r="J10684" s="2">
        <f t="shared" si="843"/>
        <v>6</v>
      </c>
      <c r="K10684" t="str">
        <f t="shared" si="844"/>
        <v>Korenbouten</v>
      </c>
      <c r="L10684" s="25">
        <f t="shared" si="841"/>
        <v>23.428571428571427</v>
      </c>
    </row>
    <row r="10685" spans="1:12" x14ac:dyDescent="0.25">
      <c r="A10685">
        <v>524</v>
      </c>
      <c r="B10685" t="s">
        <v>89</v>
      </c>
      <c r="C10685" s="1">
        <v>40708.625</v>
      </c>
      <c r="D10685">
        <v>2</v>
      </c>
      <c r="E10685" t="s">
        <v>14</v>
      </c>
      <c r="F10685" t="s">
        <v>15</v>
      </c>
      <c r="G10685">
        <v>52</v>
      </c>
      <c r="H10685" t="str">
        <f t="shared" si="840"/>
        <v>KD</v>
      </c>
      <c r="I10685" s="2">
        <f t="shared" si="842"/>
        <v>2011</v>
      </c>
      <c r="J10685" s="2">
        <f t="shared" si="843"/>
        <v>6</v>
      </c>
      <c r="K10685" t="str">
        <f t="shared" si="844"/>
        <v>Waterjuffer</v>
      </c>
      <c r="L10685" s="25">
        <f t="shared" si="841"/>
        <v>23.428571428571427</v>
      </c>
    </row>
    <row r="10686" spans="1:12" x14ac:dyDescent="0.25">
      <c r="A10686">
        <v>524</v>
      </c>
      <c r="B10686" t="s">
        <v>89</v>
      </c>
      <c r="C10686" s="1">
        <v>40708.625</v>
      </c>
      <c r="D10686">
        <v>4</v>
      </c>
      <c r="E10686" t="s">
        <v>18</v>
      </c>
      <c r="F10686" t="s">
        <v>19</v>
      </c>
      <c r="G10686">
        <v>5</v>
      </c>
      <c r="H10686" t="str">
        <f t="shared" si="840"/>
        <v>KD</v>
      </c>
      <c r="I10686" s="2">
        <f t="shared" si="842"/>
        <v>2011</v>
      </c>
      <c r="J10686" s="2">
        <f t="shared" si="843"/>
        <v>6</v>
      </c>
      <c r="K10686" t="str">
        <f t="shared" si="844"/>
        <v>Korenbouten</v>
      </c>
      <c r="L10686" s="25">
        <f t="shared" si="841"/>
        <v>23.428571428571427</v>
      </c>
    </row>
    <row r="10687" spans="1:12" x14ac:dyDescent="0.25">
      <c r="A10687">
        <v>524</v>
      </c>
      <c r="B10687" t="s">
        <v>89</v>
      </c>
      <c r="C10687" s="1">
        <v>40708.625</v>
      </c>
      <c r="D10687">
        <v>4</v>
      </c>
      <c r="E10687" t="s">
        <v>26</v>
      </c>
      <c r="F10687" t="s">
        <v>27</v>
      </c>
      <c r="G10687">
        <v>2</v>
      </c>
      <c r="H10687" t="str">
        <f t="shared" si="840"/>
        <v>KD</v>
      </c>
      <c r="I10687" s="2">
        <f t="shared" si="842"/>
        <v>2011</v>
      </c>
      <c r="J10687" s="2">
        <f t="shared" si="843"/>
        <v>6</v>
      </c>
      <c r="K10687" t="str">
        <f t="shared" si="844"/>
        <v>Glazenmakers</v>
      </c>
      <c r="L10687" s="25">
        <f t="shared" si="841"/>
        <v>23.428571428571427</v>
      </c>
    </row>
    <row r="10688" spans="1:12" x14ac:dyDescent="0.25">
      <c r="A10688">
        <v>524</v>
      </c>
      <c r="B10688" t="s">
        <v>89</v>
      </c>
      <c r="C10688" s="1">
        <v>40708.625</v>
      </c>
      <c r="D10688">
        <v>5</v>
      </c>
      <c r="E10688" t="s">
        <v>26</v>
      </c>
      <c r="F10688" t="s">
        <v>27</v>
      </c>
      <c r="G10688">
        <v>2</v>
      </c>
      <c r="H10688" t="str">
        <f t="shared" si="840"/>
        <v>KD</v>
      </c>
      <c r="I10688" s="2">
        <f t="shared" si="842"/>
        <v>2011</v>
      </c>
      <c r="J10688" s="2">
        <f t="shared" si="843"/>
        <v>6</v>
      </c>
      <c r="K10688" t="str">
        <f t="shared" si="844"/>
        <v>Glazenmakers</v>
      </c>
      <c r="L10688" s="25">
        <f t="shared" si="841"/>
        <v>23.428571428571427</v>
      </c>
    </row>
    <row r="10689" spans="1:12" x14ac:dyDescent="0.25">
      <c r="A10689">
        <v>524</v>
      </c>
      <c r="B10689" t="s">
        <v>89</v>
      </c>
      <c r="C10689" s="1">
        <v>40708.625</v>
      </c>
      <c r="D10689">
        <v>5</v>
      </c>
      <c r="E10689" t="s">
        <v>18</v>
      </c>
      <c r="F10689" t="s">
        <v>19</v>
      </c>
      <c r="G10689">
        <v>5</v>
      </c>
      <c r="H10689" t="str">
        <f t="shared" si="840"/>
        <v>KD</v>
      </c>
      <c r="I10689" s="2">
        <f t="shared" si="842"/>
        <v>2011</v>
      </c>
      <c r="J10689" s="2">
        <f t="shared" si="843"/>
        <v>6</v>
      </c>
      <c r="K10689" t="str">
        <f t="shared" si="844"/>
        <v>Korenbouten</v>
      </c>
      <c r="L10689" s="25">
        <f t="shared" si="841"/>
        <v>23.428571428571427</v>
      </c>
    </row>
    <row r="10690" spans="1:12" x14ac:dyDescent="0.25">
      <c r="A10690">
        <v>524</v>
      </c>
      <c r="B10690" t="s">
        <v>89</v>
      </c>
      <c r="C10690" s="1">
        <v>40724.625</v>
      </c>
      <c r="D10690">
        <v>1</v>
      </c>
      <c r="E10690" t="s">
        <v>18</v>
      </c>
      <c r="F10690" t="s">
        <v>19</v>
      </c>
      <c r="G10690">
        <v>1</v>
      </c>
      <c r="H10690" t="str">
        <f t="shared" ref="H10690:H10753" si="845">VLOOKUP(A10690,$N$2:$O$51,2,FALSE)</f>
        <v>KD</v>
      </c>
      <c r="I10690" s="2">
        <f t="shared" si="842"/>
        <v>2011</v>
      </c>
      <c r="J10690" s="2">
        <f t="shared" si="843"/>
        <v>6</v>
      </c>
      <c r="K10690" t="str">
        <f t="shared" si="844"/>
        <v>Korenbouten</v>
      </c>
      <c r="L10690" s="25">
        <f t="shared" si="841"/>
        <v>25.714285714285715</v>
      </c>
    </row>
    <row r="10691" spans="1:12" x14ac:dyDescent="0.25">
      <c r="A10691">
        <v>524</v>
      </c>
      <c r="B10691" t="s">
        <v>89</v>
      </c>
      <c r="C10691" s="1">
        <v>40724.625</v>
      </c>
      <c r="D10691">
        <v>1</v>
      </c>
      <c r="E10691" t="s">
        <v>26</v>
      </c>
      <c r="F10691" t="s">
        <v>27</v>
      </c>
      <c r="G10691">
        <v>4</v>
      </c>
      <c r="H10691" t="str">
        <f t="shared" si="845"/>
        <v>KD</v>
      </c>
      <c r="I10691" s="2">
        <f t="shared" si="842"/>
        <v>2011</v>
      </c>
      <c r="J10691" s="2">
        <f t="shared" si="843"/>
        <v>6</v>
      </c>
      <c r="K10691" t="str">
        <f t="shared" si="844"/>
        <v>Glazenmakers</v>
      </c>
      <c r="L10691" s="25">
        <f t="shared" ref="L10691:L10754" si="846">(ROUNDDOWN(C10691-DATE(I10691,1,1),0))/7</f>
        <v>25.714285714285715</v>
      </c>
    </row>
    <row r="10692" spans="1:12" x14ac:dyDescent="0.25">
      <c r="A10692">
        <v>524</v>
      </c>
      <c r="B10692" t="s">
        <v>89</v>
      </c>
      <c r="C10692" s="1">
        <v>40724.625</v>
      </c>
      <c r="D10692">
        <v>1</v>
      </c>
      <c r="E10692" t="s">
        <v>14</v>
      </c>
      <c r="F10692" t="s">
        <v>15</v>
      </c>
      <c r="G10692">
        <v>15</v>
      </c>
      <c r="H10692" t="str">
        <f t="shared" si="845"/>
        <v>KD</v>
      </c>
      <c r="I10692" s="2">
        <f t="shared" si="842"/>
        <v>2011</v>
      </c>
      <c r="J10692" s="2">
        <f t="shared" si="843"/>
        <v>6</v>
      </c>
      <c r="K10692" t="str">
        <f t="shared" si="844"/>
        <v>Waterjuffer</v>
      </c>
      <c r="L10692" s="25">
        <f t="shared" si="846"/>
        <v>25.714285714285715</v>
      </c>
    </row>
    <row r="10693" spans="1:12" x14ac:dyDescent="0.25">
      <c r="A10693">
        <v>524</v>
      </c>
      <c r="B10693" t="s">
        <v>89</v>
      </c>
      <c r="C10693" s="1">
        <v>40724.625</v>
      </c>
      <c r="D10693">
        <v>2</v>
      </c>
      <c r="E10693" t="s">
        <v>55</v>
      </c>
      <c r="F10693" t="s">
        <v>56</v>
      </c>
      <c r="G10693">
        <v>1</v>
      </c>
      <c r="H10693" t="str">
        <f t="shared" si="845"/>
        <v>KD</v>
      </c>
      <c r="I10693" s="2">
        <f t="shared" si="842"/>
        <v>2011</v>
      </c>
      <c r="J10693" s="2">
        <f t="shared" si="843"/>
        <v>6</v>
      </c>
      <c r="K10693" t="str">
        <f t="shared" si="844"/>
        <v>Korenbouten</v>
      </c>
      <c r="L10693" s="25">
        <f t="shared" si="846"/>
        <v>25.714285714285715</v>
      </c>
    </row>
    <row r="10694" spans="1:12" x14ac:dyDescent="0.25">
      <c r="A10694">
        <v>524</v>
      </c>
      <c r="B10694" t="s">
        <v>89</v>
      </c>
      <c r="C10694" s="1">
        <v>40724.625</v>
      </c>
      <c r="D10694">
        <v>2</v>
      </c>
      <c r="E10694" t="s">
        <v>14</v>
      </c>
      <c r="F10694" t="s">
        <v>15</v>
      </c>
      <c r="G10694">
        <v>26</v>
      </c>
      <c r="H10694" t="str">
        <f t="shared" si="845"/>
        <v>KD</v>
      </c>
      <c r="I10694" s="2">
        <f t="shared" si="842"/>
        <v>2011</v>
      </c>
      <c r="J10694" s="2">
        <f t="shared" si="843"/>
        <v>6</v>
      </c>
      <c r="K10694" t="str">
        <f t="shared" si="844"/>
        <v>Waterjuffer</v>
      </c>
      <c r="L10694" s="25">
        <f t="shared" si="846"/>
        <v>25.714285714285715</v>
      </c>
    </row>
    <row r="10695" spans="1:12" x14ac:dyDescent="0.25">
      <c r="A10695">
        <v>524</v>
      </c>
      <c r="B10695" t="s">
        <v>89</v>
      </c>
      <c r="C10695" s="1">
        <v>40724.625</v>
      </c>
      <c r="D10695">
        <v>4</v>
      </c>
      <c r="E10695" t="s">
        <v>26</v>
      </c>
      <c r="F10695" t="s">
        <v>27</v>
      </c>
      <c r="G10695">
        <v>2</v>
      </c>
      <c r="H10695" t="str">
        <f t="shared" si="845"/>
        <v>KD</v>
      </c>
      <c r="I10695" s="2">
        <f t="shared" si="842"/>
        <v>2011</v>
      </c>
      <c r="J10695" s="2">
        <f t="shared" si="843"/>
        <v>6</v>
      </c>
      <c r="K10695" t="str">
        <f t="shared" si="844"/>
        <v>Glazenmakers</v>
      </c>
      <c r="L10695" s="25">
        <f t="shared" si="846"/>
        <v>25.714285714285715</v>
      </c>
    </row>
    <row r="10696" spans="1:12" x14ac:dyDescent="0.25">
      <c r="A10696">
        <v>524</v>
      </c>
      <c r="B10696" t="s">
        <v>89</v>
      </c>
      <c r="C10696" s="1">
        <v>40724.625</v>
      </c>
      <c r="D10696">
        <v>4</v>
      </c>
      <c r="E10696" t="s">
        <v>18</v>
      </c>
      <c r="F10696" t="s">
        <v>19</v>
      </c>
      <c r="G10696">
        <v>1</v>
      </c>
      <c r="H10696" t="str">
        <f t="shared" si="845"/>
        <v>KD</v>
      </c>
      <c r="I10696" s="2">
        <f t="shared" si="842"/>
        <v>2011</v>
      </c>
      <c r="J10696" s="2">
        <f t="shared" si="843"/>
        <v>6</v>
      </c>
      <c r="K10696" t="str">
        <f t="shared" si="844"/>
        <v>Korenbouten</v>
      </c>
      <c r="L10696" s="25">
        <f t="shared" si="846"/>
        <v>25.714285714285715</v>
      </c>
    </row>
    <row r="10697" spans="1:12" x14ac:dyDescent="0.25">
      <c r="A10697">
        <v>524</v>
      </c>
      <c r="B10697" t="s">
        <v>89</v>
      </c>
      <c r="C10697" s="1">
        <v>40724.625</v>
      </c>
      <c r="D10697">
        <v>5</v>
      </c>
      <c r="E10697" t="s">
        <v>26</v>
      </c>
      <c r="F10697" t="s">
        <v>27</v>
      </c>
      <c r="G10697">
        <v>3</v>
      </c>
      <c r="H10697" t="str">
        <f t="shared" si="845"/>
        <v>KD</v>
      </c>
      <c r="I10697" s="2">
        <f t="shared" si="842"/>
        <v>2011</v>
      </c>
      <c r="J10697" s="2">
        <f t="shared" si="843"/>
        <v>6</v>
      </c>
      <c r="K10697" t="str">
        <f t="shared" si="844"/>
        <v>Glazenmakers</v>
      </c>
      <c r="L10697" s="25">
        <f t="shared" si="846"/>
        <v>25.714285714285715</v>
      </c>
    </row>
    <row r="10698" spans="1:12" x14ac:dyDescent="0.25">
      <c r="A10698">
        <v>524</v>
      </c>
      <c r="B10698" t="s">
        <v>89</v>
      </c>
      <c r="C10698" s="1">
        <v>40724.625</v>
      </c>
      <c r="D10698">
        <v>5</v>
      </c>
      <c r="E10698" t="s">
        <v>18</v>
      </c>
      <c r="F10698" t="s">
        <v>19</v>
      </c>
      <c r="G10698">
        <v>3</v>
      </c>
      <c r="H10698" t="str">
        <f t="shared" si="845"/>
        <v>KD</v>
      </c>
      <c r="I10698" s="2">
        <f t="shared" si="842"/>
        <v>2011</v>
      </c>
      <c r="J10698" s="2">
        <f t="shared" si="843"/>
        <v>6</v>
      </c>
      <c r="K10698" t="str">
        <f t="shared" si="844"/>
        <v>Korenbouten</v>
      </c>
      <c r="L10698" s="25">
        <f t="shared" si="846"/>
        <v>25.714285714285715</v>
      </c>
    </row>
    <row r="10699" spans="1:12" x14ac:dyDescent="0.25">
      <c r="A10699">
        <v>524</v>
      </c>
      <c r="B10699" t="s">
        <v>89</v>
      </c>
      <c r="C10699" s="1">
        <v>40739.625</v>
      </c>
      <c r="D10699">
        <v>1</v>
      </c>
      <c r="E10699" t="s">
        <v>18</v>
      </c>
      <c r="F10699" t="s">
        <v>19</v>
      </c>
      <c r="G10699">
        <v>1</v>
      </c>
      <c r="H10699" t="str">
        <f t="shared" si="845"/>
        <v>KD</v>
      </c>
      <c r="I10699" s="2">
        <f t="shared" si="842"/>
        <v>2011</v>
      </c>
      <c r="J10699" s="2">
        <f t="shared" si="843"/>
        <v>7</v>
      </c>
      <c r="K10699" t="str">
        <f t="shared" si="844"/>
        <v>Korenbouten</v>
      </c>
      <c r="L10699" s="25">
        <f t="shared" si="846"/>
        <v>27.857142857142858</v>
      </c>
    </row>
    <row r="10700" spans="1:12" x14ac:dyDescent="0.25">
      <c r="A10700">
        <v>524</v>
      </c>
      <c r="B10700" t="s">
        <v>89</v>
      </c>
      <c r="C10700" s="1">
        <v>40739.625</v>
      </c>
      <c r="D10700">
        <v>1</v>
      </c>
      <c r="E10700" t="s">
        <v>26</v>
      </c>
      <c r="F10700" t="s">
        <v>27</v>
      </c>
      <c r="G10700">
        <v>1</v>
      </c>
      <c r="H10700" t="str">
        <f t="shared" si="845"/>
        <v>KD</v>
      </c>
      <c r="I10700" s="2">
        <f t="shared" si="842"/>
        <v>2011</v>
      </c>
      <c r="J10700" s="2">
        <f t="shared" si="843"/>
        <v>7</v>
      </c>
      <c r="K10700" t="str">
        <f t="shared" si="844"/>
        <v>Glazenmakers</v>
      </c>
      <c r="L10700" s="25">
        <f t="shared" si="846"/>
        <v>27.857142857142858</v>
      </c>
    </row>
    <row r="10701" spans="1:12" x14ac:dyDescent="0.25">
      <c r="A10701">
        <v>524</v>
      </c>
      <c r="B10701" t="s">
        <v>89</v>
      </c>
      <c r="C10701" s="1">
        <v>40739.625</v>
      </c>
      <c r="D10701">
        <v>1</v>
      </c>
      <c r="E10701" t="s">
        <v>14</v>
      </c>
      <c r="F10701" t="s">
        <v>15</v>
      </c>
      <c r="G10701">
        <v>59</v>
      </c>
      <c r="H10701" t="str">
        <f t="shared" si="845"/>
        <v>KD</v>
      </c>
      <c r="I10701" s="2">
        <f t="shared" si="842"/>
        <v>2011</v>
      </c>
      <c r="J10701" s="2">
        <f t="shared" si="843"/>
        <v>7</v>
      </c>
      <c r="K10701" t="str">
        <f t="shared" si="844"/>
        <v>Waterjuffer</v>
      </c>
      <c r="L10701" s="25">
        <f t="shared" si="846"/>
        <v>27.857142857142858</v>
      </c>
    </row>
    <row r="10702" spans="1:12" x14ac:dyDescent="0.25">
      <c r="A10702">
        <v>524</v>
      </c>
      <c r="B10702" t="s">
        <v>89</v>
      </c>
      <c r="C10702" s="1">
        <v>40739.625</v>
      </c>
      <c r="D10702">
        <v>2</v>
      </c>
      <c r="E10702" t="s">
        <v>26</v>
      </c>
      <c r="F10702" t="s">
        <v>27</v>
      </c>
      <c r="G10702">
        <v>1</v>
      </c>
      <c r="H10702" t="str">
        <f t="shared" si="845"/>
        <v>KD</v>
      </c>
      <c r="I10702" s="2">
        <f t="shared" si="842"/>
        <v>2011</v>
      </c>
      <c r="J10702" s="2">
        <f t="shared" si="843"/>
        <v>7</v>
      </c>
      <c r="K10702" t="str">
        <f t="shared" si="844"/>
        <v>Glazenmakers</v>
      </c>
      <c r="L10702" s="25">
        <f t="shared" si="846"/>
        <v>27.857142857142858</v>
      </c>
    </row>
    <row r="10703" spans="1:12" x14ac:dyDescent="0.25">
      <c r="A10703">
        <v>524</v>
      </c>
      <c r="B10703" t="s">
        <v>89</v>
      </c>
      <c r="C10703" s="1">
        <v>40739.625</v>
      </c>
      <c r="D10703">
        <v>2</v>
      </c>
      <c r="E10703" t="s">
        <v>14</v>
      </c>
      <c r="F10703" t="s">
        <v>15</v>
      </c>
      <c r="G10703">
        <v>2</v>
      </c>
      <c r="H10703" t="str">
        <f t="shared" si="845"/>
        <v>KD</v>
      </c>
      <c r="I10703" s="2">
        <f t="shared" si="842"/>
        <v>2011</v>
      </c>
      <c r="J10703" s="2">
        <f t="shared" si="843"/>
        <v>7</v>
      </c>
      <c r="K10703" t="str">
        <f t="shared" si="844"/>
        <v>Waterjuffer</v>
      </c>
      <c r="L10703" s="25">
        <f t="shared" si="846"/>
        <v>27.857142857142858</v>
      </c>
    </row>
    <row r="10704" spans="1:12" x14ac:dyDescent="0.25">
      <c r="A10704">
        <v>524</v>
      </c>
      <c r="B10704" t="s">
        <v>89</v>
      </c>
      <c r="C10704" s="1">
        <v>40739.625</v>
      </c>
      <c r="D10704">
        <v>4</v>
      </c>
      <c r="E10704" t="s">
        <v>26</v>
      </c>
      <c r="F10704" t="s">
        <v>27</v>
      </c>
      <c r="G10704">
        <v>5</v>
      </c>
      <c r="H10704" t="str">
        <f t="shared" si="845"/>
        <v>KD</v>
      </c>
      <c r="I10704" s="2">
        <f t="shared" si="842"/>
        <v>2011</v>
      </c>
      <c r="J10704" s="2">
        <f t="shared" si="843"/>
        <v>7</v>
      </c>
      <c r="K10704" t="str">
        <f t="shared" si="844"/>
        <v>Glazenmakers</v>
      </c>
      <c r="L10704" s="25">
        <f t="shared" si="846"/>
        <v>27.857142857142858</v>
      </c>
    </row>
    <row r="10705" spans="1:12" x14ac:dyDescent="0.25">
      <c r="A10705">
        <v>524</v>
      </c>
      <c r="B10705" t="s">
        <v>89</v>
      </c>
      <c r="C10705" s="1">
        <v>40739.625</v>
      </c>
      <c r="D10705">
        <v>4</v>
      </c>
      <c r="E10705" t="s">
        <v>18</v>
      </c>
      <c r="F10705" t="s">
        <v>19</v>
      </c>
      <c r="G10705">
        <v>2</v>
      </c>
      <c r="H10705" t="str">
        <f t="shared" si="845"/>
        <v>KD</v>
      </c>
      <c r="I10705" s="2">
        <f t="shared" si="842"/>
        <v>2011</v>
      </c>
      <c r="J10705" s="2">
        <f t="shared" si="843"/>
        <v>7</v>
      </c>
      <c r="K10705" t="str">
        <f t="shared" si="844"/>
        <v>Korenbouten</v>
      </c>
      <c r="L10705" s="25">
        <f t="shared" si="846"/>
        <v>27.857142857142858</v>
      </c>
    </row>
    <row r="10706" spans="1:12" x14ac:dyDescent="0.25">
      <c r="A10706">
        <v>524</v>
      </c>
      <c r="B10706" t="s">
        <v>89</v>
      </c>
      <c r="C10706" s="1">
        <v>40739.625</v>
      </c>
      <c r="D10706">
        <v>5</v>
      </c>
      <c r="E10706" t="s">
        <v>26</v>
      </c>
      <c r="F10706" t="s">
        <v>27</v>
      </c>
      <c r="G10706">
        <v>3</v>
      </c>
      <c r="H10706" t="str">
        <f t="shared" si="845"/>
        <v>KD</v>
      </c>
      <c r="I10706" s="2">
        <f t="shared" si="842"/>
        <v>2011</v>
      </c>
      <c r="J10706" s="2">
        <f t="shared" si="843"/>
        <v>7</v>
      </c>
      <c r="K10706" t="str">
        <f t="shared" si="844"/>
        <v>Glazenmakers</v>
      </c>
      <c r="L10706" s="25">
        <f t="shared" si="846"/>
        <v>27.857142857142858</v>
      </c>
    </row>
    <row r="10707" spans="1:12" x14ac:dyDescent="0.25">
      <c r="A10707">
        <v>524</v>
      </c>
      <c r="B10707" t="s">
        <v>89</v>
      </c>
      <c r="C10707" s="1">
        <v>40739.625</v>
      </c>
      <c r="D10707">
        <v>5</v>
      </c>
      <c r="E10707" t="s">
        <v>18</v>
      </c>
      <c r="F10707" t="s">
        <v>19</v>
      </c>
      <c r="G10707">
        <v>4</v>
      </c>
      <c r="H10707" t="str">
        <f t="shared" si="845"/>
        <v>KD</v>
      </c>
      <c r="I10707" s="2">
        <f t="shared" si="842"/>
        <v>2011</v>
      </c>
      <c r="J10707" s="2">
        <f t="shared" si="843"/>
        <v>7</v>
      </c>
      <c r="K10707" t="str">
        <f t="shared" si="844"/>
        <v>Korenbouten</v>
      </c>
      <c r="L10707" s="25">
        <f t="shared" si="846"/>
        <v>27.857142857142858</v>
      </c>
    </row>
    <row r="10708" spans="1:12" x14ac:dyDescent="0.25">
      <c r="A10708">
        <v>524</v>
      </c>
      <c r="B10708" t="s">
        <v>89</v>
      </c>
      <c r="C10708" s="1">
        <v>40752.625</v>
      </c>
      <c r="D10708">
        <v>1</v>
      </c>
      <c r="E10708" t="s">
        <v>10</v>
      </c>
      <c r="F10708" t="s">
        <v>11</v>
      </c>
      <c r="G10708">
        <v>1</v>
      </c>
      <c r="H10708" t="str">
        <f t="shared" si="845"/>
        <v>KD</v>
      </c>
      <c r="I10708" s="2">
        <f t="shared" si="842"/>
        <v>2011</v>
      </c>
      <c r="J10708" s="2">
        <f t="shared" si="843"/>
        <v>7</v>
      </c>
      <c r="K10708" t="str">
        <f t="shared" si="844"/>
        <v>Waterjuffer</v>
      </c>
      <c r="L10708" s="25">
        <f t="shared" si="846"/>
        <v>29.714285714285715</v>
      </c>
    </row>
    <row r="10709" spans="1:12" x14ac:dyDescent="0.25">
      <c r="A10709">
        <v>524</v>
      </c>
      <c r="B10709" t="s">
        <v>89</v>
      </c>
      <c r="C10709" s="1">
        <v>40752.625</v>
      </c>
      <c r="D10709">
        <v>1</v>
      </c>
      <c r="E10709" t="s">
        <v>14</v>
      </c>
      <c r="F10709" t="s">
        <v>15</v>
      </c>
      <c r="G10709">
        <v>18</v>
      </c>
      <c r="H10709" t="str">
        <f t="shared" si="845"/>
        <v>KD</v>
      </c>
      <c r="I10709" s="2">
        <f t="shared" si="842"/>
        <v>2011</v>
      </c>
      <c r="J10709" s="2">
        <f t="shared" si="843"/>
        <v>7</v>
      </c>
      <c r="K10709" t="str">
        <f t="shared" si="844"/>
        <v>Waterjuffer</v>
      </c>
      <c r="L10709" s="25">
        <f t="shared" si="846"/>
        <v>29.714285714285715</v>
      </c>
    </row>
    <row r="10710" spans="1:12" x14ac:dyDescent="0.25">
      <c r="A10710">
        <v>524</v>
      </c>
      <c r="B10710" t="s">
        <v>89</v>
      </c>
      <c r="C10710" s="1">
        <v>40752.625</v>
      </c>
      <c r="D10710">
        <v>2</v>
      </c>
      <c r="E10710" t="s">
        <v>14</v>
      </c>
      <c r="F10710" t="s">
        <v>15</v>
      </c>
      <c r="G10710">
        <v>5</v>
      </c>
      <c r="H10710" t="str">
        <f t="shared" si="845"/>
        <v>KD</v>
      </c>
      <c r="I10710" s="2">
        <f t="shared" si="842"/>
        <v>2011</v>
      </c>
      <c r="J10710" s="2">
        <f t="shared" si="843"/>
        <v>7</v>
      </c>
      <c r="K10710" t="str">
        <f t="shared" si="844"/>
        <v>Waterjuffer</v>
      </c>
      <c r="L10710" s="25">
        <f t="shared" si="846"/>
        <v>29.714285714285715</v>
      </c>
    </row>
    <row r="10711" spans="1:12" x14ac:dyDescent="0.25">
      <c r="A10711">
        <v>524</v>
      </c>
      <c r="B10711" t="s">
        <v>89</v>
      </c>
      <c r="C10711" s="1">
        <v>40752.625</v>
      </c>
      <c r="D10711">
        <v>5</v>
      </c>
      <c r="E10711" t="s">
        <v>26</v>
      </c>
      <c r="F10711" t="s">
        <v>27</v>
      </c>
      <c r="G10711">
        <v>5</v>
      </c>
      <c r="H10711" t="str">
        <f t="shared" si="845"/>
        <v>KD</v>
      </c>
      <c r="I10711" s="2">
        <f t="shared" si="842"/>
        <v>2011</v>
      </c>
      <c r="J10711" s="2">
        <f t="shared" si="843"/>
        <v>7</v>
      </c>
      <c r="K10711" t="str">
        <f t="shared" si="844"/>
        <v>Glazenmakers</v>
      </c>
      <c r="L10711" s="25">
        <f t="shared" si="846"/>
        <v>29.714285714285715</v>
      </c>
    </row>
    <row r="10712" spans="1:12" x14ac:dyDescent="0.25">
      <c r="A10712">
        <v>524</v>
      </c>
      <c r="B10712" t="s">
        <v>89</v>
      </c>
      <c r="C10712" s="1">
        <v>40752.625</v>
      </c>
      <c r="D10712">
        <v>5</v>
      </c>
      <c r="E10712" t="s">
        <v>18</v>
      </c>
      <c r="F10712" t="s">
        <v>19</v>
      </c>
      <c r="G10712">
        <v>1</v>
      </c>
      <c r="H10712" t="str">
        <f t="shared" si="845"/>
        <v>KD</v>
      </c>
      <c r="I10712" s="2">
        <f t="shared" si="842"/>
        <v>2011</v>
      </c>
      <c r="J10712" s="2">
        <f t="shared" si="843"/>
        <v>7</v>
      </c>
      <c r="K10712" t="str">
        <f t="shared" si="844"/>
        <v>Korenbouten</v>
      </c>
      <c r="L10712" s="25">
        <f t="shared" si="846"/>
        <v>29.714285714285715</v>
      </c>
    </row>
    <row r="10713" spans="1:12" x14ac:dyDescent="0.25">
      <c r="A10713">
        <v>524</v>
      </c>
      <c r="B10713" t="s">
        <v>89</v>
      </c>
      <c r="C10713" s="1">
        <v>40788.604166666664</v>
      </c>
      <c r="D10713">
        <v>1</v>
      </c>
      <c r="E10713" t="s">
        <v>55</v>
      </c>
      <c r="F10713" t="s">
        <v>56</v>
      </c>
      <c r="G10713">
        <v>1</v>
      </c>
      <c r="H10713" t="str">
        <f t="shared" si="845"/>
        <v>KD</v>
      </c>
      <c r="I10713" s="2">
        <f t="shared" si="842"/>
        <v>2011</v>
      </c>
      <c r="J10713" s="2">
        <f t="shared" si="843"/>
        <v>9</v>
      </c>
      <c r="K10713" t="str">
        <f t="shared" si="844"/>
        <v>Korenbouten</v>
      </c>
      <c r="L10713" s="25">
        <f t="shared" si="846"/>
        <v>34.857142857142854</v>
      </c>
    </row>
    <row r="10714" spans="1:12" x14ac:dyDescent="0.25">
      <c r="A10714">
        <v>524</v>
      </c>
      <c r="B10714" t="s">
        <v>89</v>
      </c>
      <c r="C10714" s="1">
        <v>40788.604166666664</v>
      </c>
      <c r="D10714">
        <v>1</v>
      </c>
      <c r="E10714" t="s">
        <v>14</v>
      </c>
      <c r="F10714" t="s">
        <v>15</v>
      </c>
      <c r="G10714">
        <v>102</v>
      </c>
      <c r="H10714" t="str">
        <f t="shared" si="845"/>
        <v>KD</v>
      </c>
      <c r="I10714" s="2">
        <f t="shared" si="842"/>
        <v>2011</v>
      </c>
      <c r="J10714" s="2">
        <f t="shared" si="843"/>
        <v>9</v>
      </c>
      <c r="K10714" t="str">
        <f t="shared" si="844"/>
        <v>Waterjuffer</v>
      </c>
      <c r="L10714" s="25">
        <f t="shared" si="846"/>
        <v>34.857142857142854</v>
      </c>
    </row>
    <row r="10715" spans="1:12" x14ac:dyDescent="0.25">
      <c r="A10715">
        <v>524</v>
      </c>
      <c r="B10715" t="s">
        <v>89</v>
      </c>
      <c r="C10715" s="1">
        <v>40788.604166666664</v>
      </c>
      <c r="D10715">
        <v>2</v>
      </c>
      <c r="E10715" t="s">
        <v>55</v>
      </c>
      <c r="F10715" t="s">
        <v>56</v>
      </c>
      <c r="G10715">
        <v>1</v>
      </c>
      <c r="H10715" t="str">
        <f t="shared" si="845"/>
        <v>KD</v>
      </c>
      <c r="I10715" s="2">
        <f t="shared" si="842"/>
        <v>2011</v>
      </c>
      <c r="J10715" s="2">
        <f t="shared" si="843"/>
        <v>9</v>
      </c>
      <c r="K10715" t="str">
        <f t="shared" si="844"/>
        <v>Korenbouten</v>
      </c>
      <c r="L10715" s="25">
        <f t="shared" si="846"/>
        <v>34.857142857142854</v>
      </c>
    </row>
    <row r="10716" spans="1:12" x14ac:dyDescent="0.25">
      <c r="A10716">
        <v>524</v>
      </c>
      <c r="B10716" t="s">
        <v>89</v>
      </c>
      <c r="C10716" s="1">
        <v>40788.604166666664</v>
      </c>
      <c r="D10716">
        <v>2</v>
      </c>
      <c r="E10716" t="s">
        <v>14</v>
      </c>
      <c r="F10716" t="s">
        <v>15</v>
      </c>
      <c r="G10716">
        <v>15</v>
      </c>
      <c r="H10716" t="str">
        <f t="shared" si="845"/>
        <v>KD</v>
      </c>
      <c r="I10716" s="2">
        <f t="shared" si="842"/>
        <v>2011</v>
      </c>
      <c r="J10716" s="2">
        <f t="shared" si="843"/>
        <v>9</v>
      </c>
      <c r="K10716" t="str">
        <f t="shared" si="844"/>
        <v>Waterjuffer</v>
      </c>
      <c r="L10716" s="25">
        <f t="shared" si="846"/>
        <v>34.857142857142854</v>
      </c>
    </row>
    <row r="10717" spans="1:12" x14ac:dyDescent="0.25">
      <c r="A10717">
        <v>524</v>
      </c>
      <c r="B10717" t="s">
        <v>89</v>
      </c>
      <c r="C10717" s="1">
        <v>40788.604166666664</v>
      </c>
      <c r="D10717">
        <v>5</v>
      </c>
      <c r="E10717" t="s">
        <v>26</v>
      </c>
      <c r="F10717" t="s">
        <v>27</v>
      </c>
      <c r="G10717">
        <v>2</v>
      </c>
      <c r="H10717" t="str">
        <f t="shared" si="845"/>
        <v>KD</v>
      </c>
      <c r="I10717" s="2">
        <f t="shared" si="842"/>
        <v>2011</v>
      </c>
      <c r="J10717" s="2">
        <f t="shared" si="843"/>
        <v>9</v>
      </c>
      <c r="K10717" t="str">
        <f t="shared" si="844"/>
        <v>Glazenmakers</v>
      </c>
      <c r="L10717" s="25">
        <f t="shared" si="846"/>
        <v>34.857142857142854</v>
      </c>
    </row>
    <row r="10718" spans="1:12" x14ac:dyDescent="0.25">
      <c r="A10718">
        <v>524</v>
      </c>
      <c r="B10718" t="s">
        <v>89</v>
      </c>
      <c r="C10718" s="1">
        <v>40801.625</v>
      </c>
      <c r="D10718">
        <v>1</v>
      </c>
      <c r="E10718" t="s">
        <v>55</v>
      </c>
      <c r="F10718" t="s">
        <v>56</v>
      </c>
      <c r="G10718">
        <v>1</v>
      </c>
      <c r="H10718" t="str">
        <f t="shared" si="845"/>
        <v>KD</v>
      </c>
      <c r="I10718" s="2">
        <f t="shared" si="842"/>
        <v>2011</v>
      </c>
      <c r="J10718" s="2">
        <f t="shared" si="843"/>
        <v>9</v>
      </c>
      <c r="K10718" t="str">
        <f t="shared" si="844"/>
        <v>Korenbouten</v>
      </c>
      <c r="L10718" s="25">
        <f t="shared" si="846"/>
        <v>36.714285714285715</v>
      </c>
    </row>
    <row r="10719" spans="1:12" x14ac:dyDescent="0.25">
      <c r="A10719">
        <v>524</v>
      </c>
      <c r="B10719" t="s">
        <v>89</v>
      </c>
      <c r="C10719" s="1">
        <v>40801.625</v>
      </c>
      <c r="D10719">
        <v>1</v>
      </c>
      <c r="E10719" t="s">
        <v>14</v>
      </c>
      <c r="F10719" t="s">
        <v>15</v>
      </c>
      <c r="G10719">
        <v>64</v>
      </c>
      <c r="H10719" t="str">
        <f t="shared" si="845"/>
        <v>KD</v>
      </c>
      <c r="I10719" s="2">
        <f t="shared" si="842"/>
        <v>2011</v>
      </c>
      <c r="J10719" s="2">
        <f t="shared" si="843"/>
        <v>9</v>
      </c>
      <c r="K10719" t="str">
        <f t="shared" si="844"/>
        <v>Waterjuffer</v>
      </c>
      <c r="L10719" s="25">
        <f t="shared" si="846"/>
        <v>36.714285714285715</v>
      </c>
    </row>
    <row r="10720" spans="1:12" x14ac:dyDescent="0.25">
      <c r="A10720">
        <v>524</v>
      </c>
      <c r="B10720" t="s">
        <v>89</v>
      </c>
      <c r="C10720" s="1">
        <v>40801.625</v>
      </c>
      <c r="D10720">
        <v>2</v>
      </c>
      <c r="E10720" t="s">
        <v>55</v>
      </c>
      <c r="F10720" t="s">
        <v>56</v>
      </c>
      <c r="G10720">
        <v>1</v>
      </c>
      <c r="H10720" t="str">
        <f t="shared" si="845"/>
        <v>KD</v>
      </c>
      <c r="I10720" s="2">
        <f t="shared" si="842"/>
        <v>2011</v>
      </c>
      <c r="J10720" s="2">
        <f t="shared" si="843"/>
        <v>9</v>
      </c>
      <c r="K10720" t="str">
        <f t="shared" si="844"/>
        <v>Korenbouten</v>
      </c>
      <c r="L10720" s="25">
        <f t="shared" si="846"/>
        <v>36.714285714285715</v>
      </c>
    </row>
    <row r="10721" spans="1:12" x14ac:dyDescent="0.25">
      <c r="A10721">
        <v>524</v>
      </c>
      <c r="B10721" t="s">
        <v>89</v>
      </c>
      <c r="C10721" s="1">
        <v>40801.625</v>
      </c>
      <c r="D10721">
        <v>2</v>
      </c>
      <c r="E10721" t="s">
        <v>14</v>
      </c>
      <c r="F10721" t="s">
        <v>15</v>
      </c>
      <c r="G10721">
        <v>50</v>
      </c>
      <c r="H10721" t="str">
        <f t="shared" si="845"/>
        <v>KD</v>
      </c>
      <c r="I10721" s="2">
        <f t="shared" si="842"/>
        <v>2011</v>
      </c>
      <c r="J10721" s="2">
        <f t="shared" si="843"/>
        <v>9</v>
      </c>
      <c r="K10721" t="str">
        <f t="shared" si="844"/>
        <v>Waterjuffer</v>
      </c>
      <c r="L10721" s="25">
        <f t="shared" si="846"/>
        <v>36.714285714285715</v>
      </c>
    </row>
    <row r="10722" spans="1:12" x14ac:dyDescent="0.25">
      <c r="A10722">
        <v>524</v>
      </c>
      <c r="B10722" t="s">
        <v>89</v>
      </c>
      <c r="C10722" s="1">
        <v>40801.625</v>
      </c>
      <c r="D10722">
        <v>4</v>
      </c>
      <c r="E10722" t="s">
        <v>26</v>
      </c>
      <c r="F10722" t="s">
        <v>27</v>
      </c>
      <c r="G10722">
        <v>1</v>
      </c>
      <c r="H10722" t="str">
        <f t="shared" si="845"/>
        <v>KD</v>
      </c>
      <c r="I10722" s="2">
        <f t="shared" si="842"/>
        <v>2011</v>
      </c>
      <c r="J10722" s="2">
        <f t="shared" si="843"/>
        <v>9</v>
      </c>
      <c r="K10722" t="str">
        <f t="shared" si="844"/>
        <v>Glazenmakers</v>
      </c>
      <c r="L10722" s="25">
        <f t="shared" si="846"/>
        <v>36.714285714285715</v>
      </c>
    </row>
    <row r="10723" spans="1:12" x14ac:dyDescent="0.25">
      <c r="A10723">
        <v>524</v>
      </c>
      <c r="B10723" t="s">
        <v>89</v>
      </c>
      <c r="C10723" s="1">
        <v>41040.625</v>
      </c>
      <c r="D10723">
        <v>1</v>
      </c>
      <c r="E10723" t="s">
        <v>14</v>
      </c>
      <c r="F10723" t="s">
        <v>15</v>
      </c>
      <c r="G10723">
        <v>5</v>
      </c>
      <c r="H10723" t="str">
        <f t="shared" si="845"/>
        <v>KD</v>
      </c>
      <c r="I10723" s="2">
        <f t="shared" si="842"/>
        <v>2012</v>
      </c>
      <c r="J10723" s="2">
        <f t="shared" si="843"/>
        <v>5</v>
      </c>
      <c r="K10723" t="str">
        <f t="shared" si="844"/>
        <v>Waterjuffer</v>
      </c>
      <c r="L10723" s="25">
        <f t="shared" si="846"/>
        <v>18.714285714285715</v>
      </c>
    </row>
    <row r="10724" spans="1:12" x14ac:dyDescent="0.25">
      <c r="A10724">
        <v>524</v>
      </c>
      <c r="B10724" t="s">
        <v>89</v>
      </c>
      <c r="C10724" s="1">
        <v>41054.625</v>
      </c>
      <c r="D10724">
        <v>1</v>
      </c>
      <c r="E10724" t="s">
        <v>14</v>
      </c>
      <c r="F10724" t="s">
        <v>15</v>
      </c>
      <c r="G10724">
        <v>94</v>
      </c>
      <c r="H10724" t="str">
        <f t="shared" si="845"/>
        <v>KD</v>
      </c>
      <c r="I10724" s="2">
        <f t="shared" si="842"/>
        <v>2012</v>
      </c>
      <c r="J10724" s="2">
        <f t="shared" si="843"/>
        <v>5</v>
      </c>
      <c r="K10724" t="str">
        <f t="shared" si="844"/>
        <v>Waterjuffer</v>
      </c>
      <c r="L10724" s="25">
        <f t="shared" si="846"/>
        <v>20.714285714285715</v>
      </c>
    </row>
    <row r="10725" spans="1:12" x14ac:dyDescent="0.25">
      <c r="A10725">
        <v>524</v>
      </c>
      <c r="B10725" t="s">
        <v>89</v>
      </c>
      <c r="C10725" s="1">
        <v>41054.625</v>
      </c>
      <c r="D10725">
        <v>1</v>
      </c>
      <c r="E10725" t="s">
        <v>68</v>
      </c>
      <c r="F10725" t="s">
        <v>69</v>
      </c>
      <c r="G10725">
        <v>1</v>
      </c>
      <c r="H10725" t="str">
        <f t="shared" si="845"/>
        <v>KD</v>
      </c>
      <c r="I10725" s="2">
        <f t="shared" si="842"/>
        <v>2012</v>
      </c>
      <c r="J10725" s="2">
        <f t="shared" si="843"/>
        <v>5</v>
      </c>
      <c r="K10725" t="str">
        <f t="shared" si="844"/>
        <v>Korenbouten</v>
      </c>
      <c r="L10725" s="25">
        <f t="shared" si="846"/>
        <v>20.714285714285715</v>
      </c>
    </row>
    <row r="10726" spans="1:12" x14ac:dyDescent="0.25">
      <c r="A10726">
        <v>524</v>
      </c>
      <c r="B10726" t="s">
        <v>89</v>
      </c>
      <c r="C10726" s="1">
        <v>41054.625</v>
      </c>
      <c r="D10726">
        <v>2</v>
      </c>
      <c r="E10726" t="s">
        <v>14</v>
      </c>
      <c r="F10726" t="s">
        <v>15</v>
      </c>
      <c r="G10726">
        <v>6</v>
      </c>
      <c r="H10726" t="str">
        <f t="shared" si="845"/>
        <v>KD</v>
      </c>
      <c r="I10726" s="2">
        <f t="shared" si="842"/>
        <v>2012</v>
      </c>
      <c r="J10726" s="2">
        <f t="shared" si="843"/>
        <v>5</v>
      </c>
      <c r="K10726" t="str">
        <f t="shared" si="844"/>
        <v>Waterjuffer</v>
      </c>
      <c r="L10726" s="25">
        <f t="shared" si="846"/>
        <v>20.714285714285715</v>
      </c>
    </row>
    <row r="10727" spans="1:12" x14ac:dyDescent="0.25">
      <c r="A10727">
        <v>524</v>
      </c>
      <c r="B10727" t="s">
        <v>89</v>
      </c>
      <c r="C10727" s="1">
        <v>41054.625</v>
      </c>
      <c r="D10727">
        <v>5</v>
      </c>
      <c r="E10727" t="s">
        <v>28</v>
      </c>
      <c r="F10727" t="s">
        <v>29</v>
      </c>
      <c r="G10727">
        <v>3</v>
      </c>
      <c r="H10727" t="str">
        <f t="shared" si="845"/>
        <v>KD</v>
      </c>
      <c r="I10727" s="2">
        <f t="shared" si="842"/>
        <v>2012</v>
      </c>
      <c r="J10727" s="2">
        <f t="shared" si="843"/>
        <v>5</v>
      </c>
      <c r="K10727" t="str">
        <f t="shared" si="844"/>
        <v>Korenbouten</v>
      </c>
      <c r="L10727" s="25">
        <f t="shared" si="846"/>
        <v>20.714285714285715</v>
      </c>
    </row>
    <row r="10728" spans="1:12" x14ac:dyDescent="0.25">
      <c r="A10728">
        <v>524</v>
      </c>
      <c r="B10728" t="s">
        <v>89</v>
      </c>
      <c r="C10728" s="1">
        <v>41054.625</v>
      </c>
      <c r="D10728">
        <v>5</v>
      </c>
      <c r="E10728" t="s">
        <v>68</v>
      </c>
      <c r="F10728" t="s">
        <v>69</v>
      </c>
      <c r="G10728">
        <v>1</v>
      </c>
      <c r="H10728" t="str">
        <f t="shared" si="845"/>
        <v>KD</v>
      </c>
      <c r="I10728" s="2">
        <f t="shared" si="842"/>
        <v>2012</v>
      </c>
      <c r="J10728" s="2">
        <f t="shared" si="843"/>
        <v>5</v>
      </c>
      <c r="K10728" t="str">
        <f t="shared" si="844"/>
        <v>Korenbouten</v>
      </c>
      <c r="L10728" s="25">
        <f t="shared" si="846"/>
        <v>20.714285714285715</v>
      </c>
    </row>
    <row r="10729" spans="1:12" x14ac:dyDescent="0.25">
      <c r="A10729">
        <v>524</v>
      </c>
      <c r="B10729" t="s">
        <v>89</v>
      </c>
      <c r="C10729" s="1">
        <v>41068.625</v>
      </c>
      <c r="D10729">
        <v>1</v>
      </c>
      <c r="E10729" t="s">
        <v>14</v>
      </c>
      <c r="F10729" t="s">
        <v>15</v>
      </c>
      <c r="G10729">
        <v>1</v>
      </c>
      <c r="H10729" t="str">
        <f t="shared" si="845"/>
        <v>KD</v>
      </c>
      <c r="I10729" s="2">
        <f t="shared" si="842"/>
        <v>2012</v>
      </c>
      <c r="J10729" s="2">
        <f t="shared" si="843"/>
        <v>6</v>
      </c>
      <c r="K10729" t="str">
        <f t="shared" si="844"/>
        <v>Waterjuffer</v>
      </c>
      <c r="L10729" s="25">
        <f t="shared" si="846"/>
        <v>22.714285714285715</v>
      </c>
    </row>
    <row r="10730" spans="1:12" x14ac:dyDescent="0.25">
      <c r="A10730">
        <v>524</v>
      </c>
      <c r="B10730" t="s">
        <v>89</v>
      </c>
      <c r="C10730" s="1">
        <v>41068.625</v>
      </c>
      <c r="D10730">
        <v>2</v>
      </c>
      <c r="E10730" t="s">
        <v>14</v>
      </c>
      <c r="F10730" t="s">
        <v>15</v>
      </c>
      <c r="G10730">
        <v>1</v>
      </c>
      <c r="H10730" t="str">
        <f t="shared" si="845"/>
        <v>KD</v>
      </c>
      <c r="I10730" s="2">
        <f t="shared" si="842"/>
        <v>2012</v>
      </c>
      <c r="J10730" s="2">
        <f t="shared" si="843"/>
        <v>6</v>
      </c>
      <c r="K10730" t="str">
        <f t="shared" si="844"/>
        <v>Waterjuffer</v>
      </c>
      <c r="L10730" s="25">
        <f t="shared" si="846"/>
        <v>22.714285714285715</v>
      </c>
    </row>
    <row r="10731" spans="1:12" x14ac:dyDescent="0.25">
      <c r="A10731">
        <v>524</v>
      </c>
      <c r="B10731" t="s">
        <v>89</v>
      </c>
      <c r="C10731" s="1">
        <v>41068.625</v>
      </c>
      <c r="D10731">
        <v>4</v>
      </c>
      <c r="E10731" t="s">
        <v>18</v>
      </c>
      <c r="F10731" t="s">
        <v>19</v>
      </c>
      <c r="G10731">
        <v>1</v>
      </c>
      <c r="H10731" t="str">
        <f t="shared" si="845"/>
        <v>KD</v>
      </c>
      <c r="I10731" s="2">
        <f t="shared" si="842"/>
        <v>2012</v>
      </c>
      <c r="J10731" s="2">
        <f t="shared" si="843"/>
        <v>6</v>
      </c>
      <c r="K10731" t="str">
        <f t="shared" si="844"/>
        <v>Korenbouten</v>
      </c>
      <c r="L10731" s="25">
        <f t="shared" si="846"/>
        <v>22.714285714285715</v>
      </c>
    </row>
    <row r="10732" spans="1:12" x14ac:dyDescent="0.25">
      <c r="A10732">
        <v>524</v>
      </c>
      <c r="B10732" t="s">
        <v>89</v>
      </c>
      <c r="C10732" s="1">
        <v>41081.625</v>
      </c>
      <c r="D10732">
        <v>1</v>
      </c>
      <c r="E10732" t="s">
        <v>18</v>
      </c>
      <c r="F10732" t="s">
        <v>19</v>
      </c>
      <c r="G10732">
        <v>3</v>
      </c>
      <c r="H10732" t="str">
        <f t="shared" si="845"/>
        <v>KD</v>
      </c>
      <c r="I10732" s="2">
        <f t="shared" si="842"/>
        <v>2012</v>
      </c>
      <c r="J10732" s="2">
        <f t="shared" si="843"/>
        <v>6</v>
      </c>
      <c r="K10732" t="str">
        <f t="shared" si="844"/>
        <v>Korenbouten</v>
      </c>
      <c r="L10732" s="25">
        <f t="shared" si="846"/>
        <v>24.571428571428573</v>
      </c>
    </row>
    <row r="10733" spans="1:12" x14ac:dyDescent="0.25">
      <c r="A10733">
        <v>524</v>
      </c>
      <c r="B10733" t="s">
        <v>89</v>
      </c>
      <c r="C10733" s="1">
        <v>41081.625</v>
      </c>
      <c r="D10733">
        <v>1</v>
      </c>
      <c r="E10733" t="s">
        <v>26</v>
      </c>
      <c r="F10733" t="s">
        <v>27</v>
      </c>
      <c r="G10733">
        <v>1</v>
      </c>
      <c r="H10733" t="str">
        <f t="shared" si="845"/>
        <v>KD</v>
      </c>
      <c r="I10733" s="2">
        <f t="shared" si="842"/>
        <v>2012</v>
      </c>
      <c r="J10733" s="2">
        <f t="shared" si="843"/>
        <v>6</v>
      </c>
      <c r="K10733" t="str">
        <f t="shared" si="844"/>
        <v>Glazenmakers</v>
      </c>
      <c r="L10733" s="25">
        <f t="shared" si="846"/>
        <v>24.571428571428573</v>
      </c>
    </row>
    <row r="10734" spans="1:12" x14ac:dyDescent="0.25">
      <c r="A10734">
        <v>524</v>
      </c>
      <c r="B10734" t="s">
        <v>89</v>
      </c>
      <c r="C10734" s="1">
        <v>41081.625</v>
      </c>
      <c r="D10734">
        <v>1</v>
      </c>
      <c r="E10734" t="s">
        <v>14</v>
      </c>
      <c r="F10734" t="s">
        <v>15</v>
      </c>
      <c r="G10734">
        <v>10</v>
      </c>
      <c r="H10734" t="str">
        <f t="shared" si="845"/>
        <v>KD</v>
      </c>
      <c r="I10734" s="2">
        <f t="shared" si="842"/>
        <v>2012</v>
      </c>
      <c r="J10734" s="2">
        <f t="shared" si="843"/>
        <v>6</v>
      </c>
      <c r="K10734" t="str">
        <f t="shared" si="844"/>
        <v>Waterjuffer</v>
      </c>
      <c r="L10734" s="25">
        <f t="shared" si="846"/>
        <v>24.571428571428573</v>
      </c>
    </row>
    <row r="10735" spans="1:12" x14ac:dyDescent="0.25">
      <c r="A10735">
        <v>524</v>
      </c>
      <c r="B10735" t="s">
        <v>89</v>
      </c>
      <c r="C10735" s="1">
        <v>41081.625</v>
      </c>
      <c r="D10735">
        <v>2</v>
      </c>
      <c r="E10735" t="s">
        <v>18</v>
      </c>
      <c r="F10735" t="s">
        <v>19</v>
      </c>
      <c r="G10735">
        <v>3</v>
      </c>
      <c r="H10735" t="str">
        <f t="shared" si="845"/>
        <v>KD</v>
      </c>
      <c r="I10735" s="2">
        <f t="shared" si="842"/>
        <v>2012</v>
      </c>
      <c r="J10735" s="2">
        <f t="shared" si="843"/>
        <v>6</v>
      </c>
      <c r="K10735" t="str">
        <f t="shared" si="844"/>
        <v>Korenbouten</v>
      </c>
      <c r="L10735" s="25">
        <f t="shared" si="846"/>
        <v>24.571428571428573</v>
      </c>
    </row>
    <row r="10736" spans="1:12" x14ac:dyDescent="0.25">
      <c r="A10736">
        <v>524</v>
      </c>
      <c r="B10736" t="s">
        <v>89</v>
      </c>
      <c r="C10736" s="1">
        <v>41081.625</v>
      </c>
      <c r="D10736">
        <v>4</v>
      </c>
      <c r="E10736" t="s">
        <v>18</v>
      </c>
      <c r="F10736" t="s">
        <v>19</v>
      </c>
      <c r="G10736">
        <v>3</v>
      </c>
      <c r="H10736" t="str">
        <f t="shared" si="845"/>
        <v>KD</v>
      </c>
      <c r="I10736" s="2">
        <f t="shared" si="842"/>
        <v>2012</v>
      </c>
      <c r="J10736" s="2">
        <f t="shared" si="843"/>
        <v>6</v>
      </c>
      <c r="K10736" t="str">
        <f t="shared" si="844"/>
        <v>Korenbouten</v>
      </c>
      <c r="L10736" s="25">
        <f t="shared" si="846"/>
        <v>24.571428571428573</v>
      </c>
    </row>
    <row r="10737" spans="1:12" x14ac:dyDescent="0.25">
      <c r="A10737">
        <v>524</v>
      </c>
      <c r="B10737" t="s">
        <v>89</v>
      </c>
      <c r="C10737" s="1">
        <v>41081.625</v>
      </c>
      <c r="D10737">
        <v>5</v>
      </c>
      <c r="E10737" t="s">
        <v>18</v>
      </c>
      <c r="F10737" t="s">
        <v>19</v>
      </c>
      <c r="G10737">
        <v>4</v>
      </c>
      <c r="H10737" t="str">
        <f t="shared" si="845"/>
        <v>KD</v>
      </c>
      <c r="I10737" s="2">
        <f t="shared" si="842"/>
        <v>2012</v>
      </c>
      <c r="J10737" s="2">
        <f t="shared" si="843"/>
        <v>6</v>
      </c>
      <c r="K10737" t="str">
        <f t="shared" si="844"/>
        <v>Korenbouten</v>
      </c>
      <c r="L10737" s="25">
        <f t="shared" si="846"/>
        <v>24.571428571428573</v>
      </c>
    </row>
    <row r="10738" spans="1:12" x14ac:dyDescent="0.25">
      <c r="A10738">
        <v>524</v>
      </c>
      <c r="B10738" t="s">
        <v>89</v>
      </c>
      <c r="C10738" s="1">
        <v>41081.625</v>
      </c>
      <c r="D10738">
        <v>5</v>
      </c>
      <c r="E10738" t="s">
        <v>26</v>
      </c>
      <c r="F10738" t="s">
        <v>27</v>
      </c>
      <c r="G10738">
        <v>4</v>
      </c>
      <c r="H10738" t="str">
        <f t="shared" si="845"/>
        <v>KD</v>
      </c>
      <c r="I10738" s="2">
        <f t="shared" ref="I10738:I10800" si="847">YEAR(C10738)</f>
        <v>2012</v>
      </c>
      <c r="J10738" s="2">
        <f t="shared" ref="J10738:J10800" si="848">MONTH(C10738)</f>
        <v>6</v>
      </c>
      <c r="K10738" t="str">
        <f t="shared" ref="K10738:K10800" si="849">VLOOKUP(E10738,$Q$2:$R$100,2,FALSE)</f>
        <v>Glazenmakers</v>
      </c>
      <c r="L10738" s="25">
        <f t="shared" si="846"/>
        <v>24.571428571428573</v>
      </c>
    </row>
    <row r="10739" spans="1:12" x14ac:dyDescent="0.25">
      <c r="A10739">
        <v>524</v>
      </c>
      <c r="B10739" t="s">
        <v>89</v>
      </c>
      <c r="C10739" s="1">
        <v>41096.645833333336</v>
      </c>
      <c r="D10739">
        <v>1</v>
      </c>
      <c r="E10739" t="s">
        <v>32</v>
      </c>
      <c r="F10739" t="s">
        <v>33</v>
      </c>
      <c r="G10739">
        <v>1</v>
      </c>
      <c r="H10739" t="str">
        <f t="shared" si="845"/>
        <v>KD</v>
      </c>
      <c r="I10739" s="2">
        <f t="shared" si="847"/>
        <v>2012</v>
      </c>
      <c r="J10739" s="2">
        <f t="shared" si="848"/>
        <v>7</v>
      </c>
      <c r="K10739" t="str">
        <f t="shared" si="849"/>
        <v>Korenbouten</v>
      </c>
      <c r="L10739" s="25">
        <f t="shared" si="846"/>
        <v>26.714285714285715</v>
      </c>
    </row>
    <row r="10740" spans="1:12" x14ac:dyDescent="0.25">
      <c r="A10740">
        <v>524</v>
      </c>
      <c r="B10740" t="s">
        <v>89</v>
      </c>
      <c r="C10740" s="1">
        <v>41096.645833333336</v>
      </c>
      <c r="D10740">
        <v>1</v>
      </c>
      <c r="E10740" t="s">
        <v>18</v>
      </c>
      <c r="F10740" t="s">
        <v>19</v>
      </c>
      <c r="G10740">
        <v>2</v>
      </c>
      <c r="H10740" t="str">
        <f t="shared" si="845"/>
        <v>KD</v>
      </c>
      <c r="I10740" s="2">
        <f t="shared" si="847"/>
        <v>2012</v>
      </c>
      <c r="J10740" s="2">
        <f t="shared" si="848"/>
        <v>7</v>
      </c>
      <c r="K10740" t="str">
        <f t="shared" si="849"/>
        <v>Korenbouten</v>
      </c>
      <c r="L10740" s="25">
        <f t="shared" si="846"/>
        <v>26.714285714285715</v>
      </c>
    </row>
    <row r="10741" spans="1:12" x14ac:dyDescent="0.25">
      <c r="A10741">
        <v>524</v>
      </c>
      <c r="B10741" t="s">
        <v>89</v>
      </c>
      <c r="C10741" s="1">
        <v>41096.645833333336</v>
      </c>
      <c r="D10741">
        <v>1</v>
      </c>
      <c r="E10741" t="s">
        <v>14</v>
      </c>
      <c r="F10741" t="s">
        <v>15</v>
      </c>
      <c r="G10741">
        <v>9</v>
      </c>
      <c r="H10741" t="str">
        <f t="shared" si="845"/>
        <v>KD</v>
      </c>
      <c r="I10741" s="2">
        <f t="shared" si="847"/>
        <v>2012</v>
      </c>
      <c r="J10741" s="2">
        <f t="shared" si="848"/>
        <v>7</v>
      </c>
      <c r="K10741" t="str">
        <f t="shared" si="849"/>
        <v>Waterjuffer</v>
      </c>
      <c r="L10741" s="25">
        <f t="shared" si="846"/>
        <v>26.714285714285715</v>
      </c>
    </row>
    <row r="10742" spans="1:12" x14ac:dyDescent="0.25">
      <c r="A10742">
        <v>524</v>
      </c>
      <c r="B10742" t="s">
        <v>89</v>
      </c>
      <c r="C10742" s="1">
        <v>41096.645833333336</v>
      </c>
      <c r="D10742">
        <v>2</v>
      </c>
      <c r="E10742" t="s">
        <v>18</v>
      </c>
      <c r="F10742" t="s">
        <v>19</v>
      </c>
      <c r="G10742">
        <v>3</v>
      </c>
      <c r="H10742" t="str">
        <f t="shared" si="845"/>
        <v>KD</v>
      </c>
      <c r="I10742" s="2">
        <f t="shared" si="847"/>
        <v>2012</v>
      </c>
      <c r="J10742" s="2">
        <f t="shared" si="848"/>
        <v>7</v>
      </c>
      <c r="K10742" t="str">
        <f t="shared" si="849"/>
        <v>Korenbouten</v>
      </c>
      <c r="L10742" s="25">
        <f t="shared" si="846"/>
        <v>26.714285714285715</v>
      </c>
    </row>
    <row r="10743" spans="1:12" x14ac:dyDescent="0.25">
      <c r="A10743">
        <v>524</v>
      </c>
      <c r="B10743" t="s">
        <v>89</v>
      </c>
      <c r="C10743" s="1">
        <v>41096.645833333336</v>
      </c>
      <c r="D10743">
        <v>2</v>
      </c>
      <c r="E10743" t="s">
        <v>26</v>
      </c>
      <c r="F10743" t="s">
        <v>27</v>
      </c>
      <c r="G10743">
        <v>2</v>
      </c>
      <c r="H10743" t="str">
        <f t="shared" si="845"/>
        <v>KD</v>
      </c>
      <c r="I10743" s="2">
        <f t="shared" si="847"/>
        <v>2012</v>
      </c>
      <c r="J10743" s="2">
        <f t="shared" si="848"/>
        <v>7</v>
      </c>
      <c r="K10743" t="str">
        <f t="shared" si="849"/>
        <v>Glazenmakers</v>
      </c>
      <c r="L10743" s="25">
        <f t="shared" si="846"/>
        <v>26.714285714285715</v>
      </c>
    </row>
    <row r="10744" spans="1:12" x14ac:dyDescent="0.25">
      <c r="A10744">
        <v>524</v>
      </c>
      <c r="B10744" t="s">
        <v>89</v>
      </c>
      <c r="C10744" s="1">
        <v>41096.645833333336</v>
      </c>
      <c r="D10744">
        <v>2</v>
      </c>
      <c r="E10744" t="s">
        <v>14</v>
      </c>
      <c r="F10744" t="s">
        <v>15</v>
      </c>
      <c r="G10744">
        <v>150</v>
      </c>
      <c r="H10744" t="str">
        <f t="shared" si="845"/>
        <v>KD</v>
      </c>
      <c r="I10744" s="2">
        <f t="shared" si="847"/>
        <v>2012</v>
      </c>
      <c r="J10744" s="2">
        <f t="shared" si="848"/>
        <v>7</v>
      </c>
      <c r="K10744" t="str">
        <f t="shared" si="849"/>
        <v>Waterjuffer</v>
      </c>
      <c r="L10744" s="25">
        <f t="shared" si="846"/>
        <v>26.714285714285715</v>
      </c>
    </row>
    <row r="10745" spans="1:12" x14ac:dyDescent="0.25">
      <c r="A10745">
        <v>524</v>
      </c>
      <c r="B10745" t="s">
        <v>89</v>
      </c>
      <c r="C10745" s="1">
        <v>41096.645833333336</v>
      </c>
      <c r="D10745">
        <v>4</v>
      </c>
      <c r="E10745" t="s">
        <v>18</v>
      </c>
      <c r="F10745" t="s">
        <v>19</v>
      </c>
      <c r="G10745">
        <v>2</v>
      </c>
      <c r="H10745" t="str">
        <f t="shared" si="845"/>
        <v>KD</v>
      </c>
      <c r="I10745" s="2">
        <f t="shared" si="847"/>
        <v>2012</v>
      </c>
      <c r="J10745" s="2">
        <f t="shared" si="848"/>
        <v>7</v>
      </c>
      <c r="K10745" t="str">
        <f t="shared" si="849"/>
        <v>Korenbouten</v>
      </c>
      <c r="L10745" s="25">
        <f t="shared" si="846"/>
        <v>26.714285714285715</v>
      </c>
    </row>
    <row r="10746" spans="1:12" x14ac:dyDescent="0.25">
      <c r="A10746">
        <v>524</v>
      </c>
      <c r="B10746" t="s">
        <v>89</v>
      </c>
      <c r="C10746" s="1">
        <v>41096.645833333336</v>
      </c>
      <c r="D10746">
        <v>4</v>
      </c>
      <c r="E10746" t="s">
        <v>26</v>
      </c>
      <c r="F10746" t="s">
        <v>27</v>
      </c>
      <c r="G10746">
        <v>1</v>
      </c>
      <c r="H10746" t="str">
        <f t="shared" si="845"/>
        <v>KD</v>
      </c>
      <c r="I10746" s="2">
        <f t="shared" si="847"/>
        <v>2012</v>
      </c>
      <c r="J10746" s="2">
        <f t="shared" si="848"/>
        <v>7</v>
      </c>
      <c r="K10746" t="str">
        <f t="shared" si="849"/>
        <v>Glazenmakers</v>
      </c>
      <c r="L10746" s="25">
        <f t="shared" si="846"/>
        <v>26.714285714285715</v>
      </c>
    </row>
    <row r="10747" spans="1:12" x14ac:dyDescent="0.25">
      <c r="A10747">
        <v>524</v>
      </c>
      <c r="B10747" t="s">
        <v>89</v>
      </c>
      <c r="C10747" s="1">
        <v>41096.645833333336</v>
      </c>
      <c r="D10747">
        <v>5</v>
      </c>
      <c r="E10747" t="s">
        <v>18</v>
      </c>
      <c r="F10747" t="s">
        <v>19</v>
      </c>
      <c r="G10747">
        <v>3</v>
      </c>
      <c r="H10747" t="str">
        <f t="shared" si="845"/>
        <v>KD</v>
      </c>
      <c r="I10747" s="2">
        <f t="shared" si="847"/>
        <v>2012</v>
      </c>
      <c r="J10747" s="2">
        <f t="shared" si="848"/>
        <v>7</v>
      </c>
      <c r="K10747" t="str">
        <f t="shared" si="849"/>
        <v>Korenbouten</v>
      </c>
      <c r="L10747" s="25">
        <f t="shared" si="846"/>
        <v>26.714285714285715</v>
      </c>
    </row>
    <row r="10748" spans="1:12" x14ac:dyDescent="0.25">
      <c r="A10748">
        <v>524</v>
      </c>
      <c r="B10748" t="s">
        <v>89</v>
      </c>
      <c r="C10748" s="1">
        <v>41096.645833333336</v>
      </c>
      <c r="D10748">
        <v>5</v>
      </c>
      <c r="E10748" t="s">
        <v>26</v>
      </c>
      <c r="F10748" t="s">
        <v>27</v>
      </c>
      <c r="G10748">
        <v>2</v>
      </c>
      <c r="H10748" t="str">
        <f t="shared" si="845"/>
        <v>KD</v>
      </c>
      <c r="I10748" s="2">
        <f t="shared" si="847"/>
        <v>2012</v>
      </c>
      <c r="J10748" s="2">
        <f t="shared" si="848"/>
        <v>7</v>
      </c>
      <c r="K10748" t="str">
        <f t="shared" si="849"/>
        <v>Glazenmakers</v>
      </c>
      <c r="L10748" s="25">
        <f t="shared" si="846"/>
        <v>26.714285714285715</v>
      </c>
    </row>
    <row r="10749" spans="1:12" x14ac:dyDescent="0.25">
      <c r="A10749">
        <v>524</v>
      </c>
      <c r="B10749" t="s">
        <v>89</v>
      </c>
      <c r="C10749" s="1">
        <v>41138.625</v>
      </c>
      <c r="D10749">
        <v>1</v>
      </c>
      <c r="E10749" t="s">
        <v>40</v>
      </c>
      <c r="F10749" t="s">
        <v>41</v>
      </c>
      <c r="G10749">
        <v>4</v>
      </c>
      <c r="H10749" t="str">
        <f t="shared" si="845"/>
        <v>KD</v>
      </c>
      <c r="I10749" s="2">
        <f t="shared" si="847"/>
        <v>2012</v>
      </c>
      <c r="J10749" s="2">
        <f t="shared" si="848"/>
        <v>8</v>
      </c>
      <c r="K10749" t="str">
        <f t="shared" si="849"/>
        <v>Korenbouten</v>
      </c>
      <c r="L10749" s="25">
        <f t="shared" si="846"/>
        <v>32.714285714285715</v>
      </c>
    </row>
    <row r="10750" spans="1:12" x14ac:dyDescent="0.25">
      <c r="A10750">
        <v>524</v>
      </c>
      <c r="B10750" t="s">
        <v>89</v>
      </c>
      <c r="C10750" s="1">
        <v>41138.625</v>
      </c>
      <c r="D10750">
        <v>1</v>
      </c>
      <c r="E10750" t="s">
        <v>26</v>
      </c>
      <c r="F10750" t="s">
        <v>27</v>
      </c>
      <c r="G10750">
        <v>2</v>
      </c>
      <c r="H10750" t="str">
        <f t="shared" si="845"/>
        <v>KD</v>
      </c>
      <c r="I10750" s="2">
        <f t="shared" si="847"/>
        <v>2012</v>
      </c>
      <c r="J10750" s="2">
        <f t="shared" si="848"/>
        <v>8</v>
      </c>
      <c r="K10750" t="str">
        <f t="shared" si="849"/>
        <v>Glazenmakers</v>
      </c>
      <c r="L10750" s="25">
        <f t="shared" si="846"/>
        <v>32.714285714285715</v>
      </c>
    </row>
    <row r="10751" spans="1:12" x14ac:dyDescent="0.25">
      <c r="A10751">
        <v>524</v>
      </c>
      <c r="B10751" t="s">
        <v>89</v>
      </c>
      <c r="C10751" s="1">
        <v>41138.625</v>
      </c>
      <c r="D10751">
        <v>1</v>
      </c>
      <c r="E10751" t="s">
        <v>42</v>
      </c>
      <c r="F10751" t="s">
        <v>43</v>
      </c>
      <c r="G10751">
        <v>3</v>
      </c>
      <c r="H10751" t="str">
        <f t="shared" si="845"/>
        <v>KD</v>
      </c>
      <c r="I10751" s="2">
        <f t="shared" si="847"/>
        <v>2012</v>
      </c>
      <c r="J10751" s="2">
        <f t="shared" si="848"/>
        <v>8</v>
      </c>
      <c r="K10751" t="str">
        <f t="shared" si="849"/>
        <v>Korenbouten</v>
      </c>
      <c r="L10751" s="25">
        <f t="shared" si="846"/>
        <v>32.714285714285715</v>
      </c>
    </row>
    <row r="10752" spans="1:12" x14ac:dyDescent="0.25">
      <c r="A10752">
        <v>524</v>
      </c>
      <c r="B10752" t="s">
        <v>89</v>
      </c>
      <c r="C10752" s="1">
        <v>41138.625</v>
      </c>
      <c r="D10752">
        <v>1</v>
      </c>
      <c r="E10752" t="s">
        <v>14</v>
      </c>
      <c r="F10752" t="s">
        <v>15</v>
      </c>
      <c r="G10752">
        <v>55</v>
      </c>
      <c r="H10752" t="str">
        <f t="shared" si="845"/>
        <v>KD</v>
      </c>
      <c r="I10752" s="2">
        <f t="shared" si="847"/>
        <v>2012</v>
      </c>
      <c r="J10752" s="2">
        <f t="shared" si="848"/>
        <v>8</v>
      </c>
      <c r="K10752" t="str">
        <f t="shared" si="849"/>
        <v>Waterjuffer</v>
      </c>
      <c r="L10752" s="25">
        <f t="shared" si="846"/>
        <v>32.714285714285715</v>
      </c>
    </row>
    <row r="10753" spans="1:12" x14ac:dyDescent="0.25">
      <c r="A10753">
        <v>524</v>
      </c>
      <c r="B10753" t="s">
        <v>89</v>
      </c>
      <c r="C10753" s="1">
        <v>41138.625</v>
      </c>
      <c r="D10753">
        <v>2</v>
      </c>
      <c r="E10753" t="s">
        <v>40</v>
      </c>
      <c r="F10753" t="s">
        <v>41</v>
      </c>
      <c r="G10753">
        <v>2</v>
      </c>
      <c r="H10753" t="str">
        <f t="shared" si="845"/>
        <v>KD</v>
      </c>
      <c r="I10753" s="2">
        <f t="shared" si="847"/>
        <v>2012</v>
      </c>
      <c r="J10753" s="2">
        <f t="shared" si="848"/>
        <v>8</v>
      </c>
      <c r="K10753" t="str">
        <f t="shared" si="849"/>
        <v>Korenbouten</v>
      </c>
      <c r="L10753" s="25">
        <f t="shared" si="846"/>
        <v>32.714285714285715</v>
      </c>
    </row>
    <row r="10754" spans="1:12" x14ac:dyDescent="0.25">
      <c r="A10754">
        <v>524</v>
      </c>
      <c r="B10754" t="s">
        <v>89</v>
      </c>
      <c r="C10754" s="1">
        <v>41138.625</v>
      </c>
      <c r="D10754">
        <v>2</v>
      </c>
      <c r="E10754" t="s">
        <v>14</v>
      </c>
      <c r="F10754" t="s">
        <v>15</v>
      </c>
      <c r="G10754">
        <v>53</v>
      </c>
      <c r="H10754" t="str">
        <f t="shared" ref="H10754:H10817" si="850">VLOOKUP(A10754,$N$2:$O$51,2,FALSE)</f>
        <v>KD</v>
      </c>
      <c r="I10754" s="2">
        <f t="shared" si="847"/>
        <v>2012</v>
      </c>
      <c r="J10754" s="2">
        <f t="shared" si="848"/>
        <v>8</v>
      </c>
      <c r="K10754" t="str">
        <f t="shared" si="849"/>
        <v>Waterjuffer</v>
      </c>
      <c r="L10754" s="25">
        <f t="shared" si="846"/>
        <v>32.714285714285715</v>
      </c>
    </row>
    <row r="10755" spans="1:12" x14ac:dyDescent="0.25">
      <c r="A10755">
        <v>524</v>
      </c>
      <c r="B10755" t="s">
        <v>89</v>
      </c>
      <c r="C10755" s="1">
        <v>41138.625</v>
      </c>
      <c r="D10755">
        <v>4</v>
      </c>
      <c r="E10755" t="s">
        <v>26</v>
      </c>
      <c r="F10755" t="s">
        <v>27</v>
      </c>
      <c r="G10755">
        <v>1</v>
      </c>
      <c r="H10755" t="str">
        <f t="shared" si="850"/>
        <v>KD</v>
      </c>
      <c r="I10755" s="2">
        <f t="shared" si="847"/>
        <v>2012</v>
      </c>
      <c r="J10755" s="2">
        <f t="shared" si="848"/>
        <v>8</v>
      </c>
      <c r="K10755" t="str">
        <f t="shared" si="849"/>
        <v>Glazenmakers</v>
      </c>
      <c r="L10755" s="25">
        <f t="shared" ref="L10755:L10818" si="851">(ROUNDDOWN(C10755-DATE(I10755,1,1),0))/7</f>
        <v>32.714285714285715</v>
      </c>
    </row>
    <row r="10756" spans="1:12" x14ac:dyDescent="0.25">
      <c r="A10756">
        <v>524</v>
      </c>
      <c r="B10756" t="s">
        <v>89</v>
      </c>
      <c r="C10756" s="1">
        <v>41138.625</v>
      </c>
      <c r="D10756">
        <v>5</v>
      </c>
      <c r="E10756" t="s">
        <v>26</v>
      </c>
      <c r="F10756" t="s">
        <v>27</v>
      </c>
      <c r="G10756">
        <v>4</v>
      </c>
      <c r="H10756" t="str">
        <f t="shared" si="850"/>
        <v>KD</v>
      </c>
      <c r="I10756" s="2">
        <f t="shared" si="847"/>
        <v>2012</v>
      </c>
      <c r="J10756" s="2">
        <f t="shared" si="848"/>
        <v>8</v>
      </c>
      <c r="K10756" t="str">
        <f t="shared" si="849"/>
        <v>Glazenmakers</v>
      </c>
      <c r="L10756" s="25">
        <f t="shared" si="851"/>
        <v>32.714285714285715</v>
      </c>
    </row>
    <row r="10757" spans="1:12" x14ac:dyDescent="0.25">
      <c r="A10757">
        <v>524</v>
      </c>
      <c r="B10757" t="s">
        <v>89</v>
      </c>
      <c r="C10757" s="1">
        <v>41152.625</v>
      </c>
      <c r="D10757">
        <v>1</v>
      </c>
      <c r="E10757" t="s">
        <v>14</v>
      </c>
      <c r="F10757" t="s">
        <v>15</v>
      </c>
      <c r="G10757">
        <v>2</v>
      </c>
      <c r="H10757" t="str">
        <f t="shared" si="850"/>
        <v>KD</v>
      </c>
      <c r="I10757" s="2">
        <f t="shared" si="847"/>
        <v>2012</v>
      </c>
      <c r="J10757" s="2">
        <f t="shared" si="848"/>
        <v>8</v>
      </c>
      <c r="K10757" t="str">
        <f t="shared" si="849"/>
        <v>Waterjuffer</v>
      </c>
      <c r="L10757" s="25">
        <f t="shared" si="851"/>
        <v>34.714285714285715</v>
      </c>
    </row>
    <row r="10758" spans="1:12" x14ac:dyDescent="0.25">
      <c r="A10758">
        <v>524</v>
      </c>
      <c r="B10758" t="s">
        <v>89</v>
      </c>
      <c r="C10758" s="1">
        <v>41152.625</v>
      </c>
      <c r="D10758">
        <v>2</v>
      </c>
      <c r="E10758" t="s">
        <v>14</v>
      </c>
      <c r="F10758" t="s">
        <v>15</v>
      </c>
      <c r="G10758">
        <v>2</v>
      </c>
      <c r="H10758" t="str">
        <f t="shared" si="850"/>
        <v>KD</v>
      </c>
      <c r="I10758" s="2">
        <f t="shared" si="847"/>
        <v>2012</v>
      </c>
      <c r="J10758" s="2">
        <f t="shared" si="848"/>
        <v>8</v>
      </c>
      <c r="K10758" t="str">
        <f t="shared" si="849"/>
        <v>Waterjuffer</v>
      </c>
      <c r="L10758" s="25">
        <f t="shared" si="851"/>
        <v>34.714285714285715</v>
      </c>
    </row>
    <row r="10759" spans="1:12" x14ac:dyDescent="0.25">
      <c r="A10759">
        <v>524</v>
      </c>
      <c r="B10759" t="s">
        <v>89</v>
      </c>
      <c r="C10759" s="1">
        <v>41152.625</v>
      </c>
      <c r="D10759">
        <v>4</v>
      </c>
      <c r="E10759" t="s">
        <v>26</v>
      </c>
      <c r="F10759" t="s">
        <v>27</v>
      </c>
      <c r="G10759">
        <v>1</v>
      </c>
      <c r="H10759" t="str">
        <f t="shared" si="850"/>
        <v>KD</v>
      </c>
      <c r="I10759" s="2">
        <f t="shared" si="847"/>
        <v>2012</v>
      </c>
      <c r="J10759" s="2">
        <f t="shared" si="848"/>
        <v>8</v>
      </c>
      <c r="K10759" t="str">
        <f t="shared" si="849"/>
        <v>Glazenmakers</v>
      </c>
      <c r="L10759" s="25">
        <f t="shared" si="851"/>
        <v>34.714285714285715</v>
      </c>
    </row>
    <row r="10760" spans="1:12" x14ac:dyDescent="0.25">
      <c r="A10760">
        <v>524</v>
      </c>
      <c r="B10760" t="s">
        <v>89</v>
      </c>
      <c r="C10760" s="1">
        <v>41432.510416666664</v>
      </c>
      <c r="D10760">
        <v>1</v>
      </c>
      <c r="E10760" t="s">
        <v>18</v>
      </c>
      <c r="F10760" t="s">
        <v>19</v>
      </c>
      <c r="G10760">
        <v>1</v>
      </c>
      <c r="H10760" t="str">
        <f t="shared" si="850"/>
        <v>KD</v>
      </c>
      <c r="I10760" s="2">
        <f t="shared" si="847"/>
        <v>2013</v>
      </c>
      <c r="J10760" s="2">
        <f t="shared" si="848"/>
        <v>6</v>
      </c>
      <c r="K10760" t="str">
        <f t="shared" si="849"/>
        <v>Korenbouten</v>
      </c>
      <c r="L10760" s="25">
        <f t="shared" si="851"/>
        <v>22.428571428571427</v>
      </c>
    </row>
    <row r="10761" spans="1:12" x14ac:dyDescent="0.25">
      <c r="A10761">
        <v>524</v>
      </c>
      <c r="B10761" t="s">
        <v>89</v>
      </c>
      <c r="C10761" s="1">
        <v>41432.510416666664</v>
      </c>
      <c r="D10761">
        <v>1</v>
      </c>
      <c r="E10761" t="s">
        <v>14</v>
      </c>
      <c r="F10761" t="s">
        <v>15</v>
      </c>
      <c r="G10761">
        <v>90</v>
      </c>
      <c r="H10761" t="str">
        <f t="shared" si="850"/>
        <v>KD</v>
      </c>
      <c r="I10761" s="2">
        <f t="shared" si="847"/>
        <v>2013</v>
      </c>
      <c r="J10761" s="2">
        <f t="shared" si="848"/>
        <v>6</v>
      </c>
      <c r="K10761" t="str">
        <f t="shared" si="849"/>
        <v>Waterjuffer</v>
      </c>
      <c r="L10761" s="25">
        <f t="shared" si="851"/>
        <v>22.428571428571427</v>
      </c>
    </row>
    <row r="10762" spans="1:12" x14ac:dyDescent="0.25">
      <c r="A10762">
        <v>524</v>
      </c>
      <c r="B10762" t="s">
        <v>89</v>
      </c>
      <c r="C10762" s="1">
        <v>41432.510416666664</v>
      </c>
      <c r="D10762">
        <v>2</v>
      </c>
      <c r="E10762" t="s">
        <v>18</v>
      </c>
      <c r="F10762" t="s">
        <v>19</v>
      </c>
      <c r="G10762">
        <v>1</v>
      </c>
      <c r="H10762" t="str">
        <f t="shared" si="850"/>
        <v>KD</v>
      </c>
      <c r="I10762" s="2">
        <f t="shared" si="847"/>
        <v>2013</v>
      </c>
      <c r="J10762" s="2">
        <f t="shared" si="848"/>
        <v>6</v>
      </c>
      <c r="K10762" t="str">
        <f t="shared" si="849"/>
        <v>Korenbouten</v>
      </c>
      <c r="L10762" s="25">
        <f t="shared" si="851"/>
        <v>22.428571428571427</v>
      </c>
    </row>
    <row r="10763" spans="1:12" x14ac:dyDescent="0.25">
      <c r="A10763">
        <v>524</v>
      </c>
      <c r="B10763" t="s">
        <v>89</v>
      </c>
      <c r="C10763" s="1">
        <v>41432.510416666664</v>
      </c>
      <c r="D10763">
        <v>2</v>
      </c>
      <c r="E10763" t="s">
        <v>14</v>
      </c>
      <c r="F10763" t="s">
        <v>15</v>
      </c>
      <c r="G10763">
        <v>60</v>
      </c>
      <c r="H10763" t="str">
        <f t="shared" si="850"/>
        <v>KD</v>
      </c>
      <c r="I10763" s="2">
        <f t="shared" si="847"/>
        <v>2013</v>
      </c>
      <c r="J10763" s="2">
        <f t="shared" si="848"/>
        <v>6</v>
      </c>
      <c r="K10763" t="str">
        <f t="shared" si="849"/>
        <v>Waterjuffer</v>
      </c>
      <c r="L10763" s="25">
        <f t="shared" si="851"/>
        <v>22.428571428571427</v>
      </c>
    </row>
    <row r="10764" spans="1:12" x14ac:dyDescent="0.25">
      <c r="A10764">
        <v>524</v>
      </c>
      <c r="B10764" t="s">
        <v>89</v>
      </c>
      <c r="C10764" s="1">
        <v>41432.510416666664</v>
      </c>
      <c r="D10764">
        <v>5</v>
      </c>
      <c r="E10764" t="s">
        <v>18</v>
      </c>
      <c r="F10764" t="s">
        <v>19</v>
      </c>
      <c r="G10764">
        <v>2</v>
      </c>
      <c r="H10764" t="str">
        <f t="shared" si="850"/>
        <v>KD</v>
      </c>
      <c r="I10764" s="2">
        <f t="shared" si="847"/>
        <v>2013</v>
      </c>
      <c r="J10764" s="2">
        <f t="shared" si="848"/>
        <v>6</v>
      </c>
      <c r="K10764" t="str">
        <f t="shared" si="849"/>
        <v>Korenbouten</v>
      </c>
      <c r="L10764" s="25">
        <f t="shared" si="851"/>
        <v>22.428571428571427</v>
      </c>
    </row>
    <row r="10765" spans="1:12" x14ac:dyDescent="0.25">
      <c r="A10765">
        <v>524</v>
      </c>
      <c r="B10765" t="s">
        <v>89</v>
      </c>
      <c r="C10765" s="1">
        <v>41460.625</v>
      </c>
      <c r="D10765">
        <v>1</v>
      </c>
      <c r="E10765" t="s">
        <v>18</v>
      </c>
      <c r="F10765" t="s">
        <v>19</v>
      </c>
      <c r="G10765">
        <v>4</v>
      </c>
      <c r="H10765" t="str">
        <f t="shared" si="850"/>
        <v>KD</v>
      </c>
      <c r="I10765" s="2">
        <f t="shared" si="847"/>
        <v>2013</v>
      </c>
      <c r="J10765" s="2">
        <f t="shared" si="848"/>
        <v>7</v>
      </c>
      <c r="K10765" t="str">
        <f t="shared" si="849"/>
        <v>Korenbouten</v>
      </c>
      <c r="L10765" s="25">
        <f t="shared" si="851"/>
        <v>26.428571428571427</v>
      </c>
    </row>
    <row r="10766" spans="1:12" x14ac:dyDescent="0.25">
      <c r="A10766">
        <v>524</v>
      </c>
      <c r="B10766" t="s">
        <v>89</v>
      </c>
      <c r="C10766" s="1">
        <v>41460.625</v>
      </c>
      <c r="D10766">
        <v>1</v>
      </c>
      <c r="E10766" t="s">
        <v>26</v>
      </c>
      <c r="F10766" t="s">
        <v>27</v>
      </c>
      <c r="G10766">
        <v>1</v>
      </c>
      <c r="H10766" t="str">
        <f t="shared" si="850"/>
        <v>KD</v>
      </c>
      <c r="I10766" s="2">
        <f t="shared" si="847"/>
        <v>2013</v>
      </c>
      <c r="J10766" s="2">
        <f t="shared" si="848"/>
        <v>7</v>
      </c>
      <c r="K10766" t="str">
        <f t="shared" si="849"/>
        <v>Glazenmakers</v>
      </c>
      <c r="L10766" s="25">
        <f t="shared" si="851"/>
        <v>26.428571428571427</v>
      </c>
    </row>
    <row r="10767" spans="1:12" x14ac:dyDescent="0.25">
      <c r="A10767">
        <v>524</v>
      </c>
      <c r="B10767" t="s">
        <v>89</v>
      </c>
      <c r="C10767" s="1">
        <v>41460.625</v>
      </c>
      <c r="D10767">
        <v>1</v>
      </c>
      <c r="E10767" t="s">
        <v>14</v>
      </c>
      <c r="F10767" t="s">
        <v>15</v>
      </c>
      <c r="G10767">
        <v>320</v>
      </c>
      <c r="H10767" t="str">
        <f t="shared" si="850"/>
        <v>KD</v>
      </c>
      <c r="I10767" s="2">
        <f t="shared" si="847"/>
        <v>2013</v>
      </c>
      <c r="J10767" s="2">
        <f t="shared" si="848"/>
        <v>7</v>
      </c>
      <c r="K10767" t="str">
        <f t="shared" si="849"/>
        <v>Waterjuffer</v>
      </c>
      <c r="L10767" s="25">
        <f t="shared" si="851"/>
        <v>26.428571428571427</v>
      </c>
    </row>
    <row r="10768" spans="1:12" x14ac:dyDescent="0.25">
      <c r="A10768">
        <v>524</v>
      </c>
      <c r="B10768" t="s">
        <v>89</v>
      </c>
      <c r="C10768" s="1">
        <v>41460.625</v>
      </c>
      <c r="D10768">
        <v>2</v>
      </c>
      <c r="E10768" t="s">
        <v>18</v>
      </c>
      <c r="F10768" t="s">
        <v>19</v>
      </c>
      <c r="G10768">
        <v>5</v>
      </c>
      <c r="H10768" t="str">
        <f t="shared" si="850"/>
        <v>KD</v>
      </c>
      <c r="I10768" s="2">
        <f t="shared" si="847"/>
        <v>2013</v>
      </c>
      <c r="J10768" s="2">
        <f t="shared" si="848"/>
        <v>7</v>
      </c>
      <c r="K10768" t="str">
        <f t="shared" si="849"/>
        <v>Korenbouten</v>
      </c>
      <c r="L10768" s="25">
        <f t="shared" si="851"/>
        <v>26.428571428571427</v>
      </c>
    </row>
    <row r="10769" spans="1:12" x14ac:dyDescent="0.25">
      <c r="A10769">
        <v>524</v>
      </c>
      <c r="B10769" t="s">
        <v>89</v>
      </c>
      <c r="C10769" s="1">
        <v>41460.625</v>
      </c>
      <c r="D10769">
        <v>2</v>
      </c>
      <c r="E10769" t="s">
        <v>26</v>
      </c>
      <c r="F10769" t="s">
        <v>27</v>
      </c>
      <c r="G10769">
        <v>5</v>
      </c>
      <c r="H10769" t="str">
        <f t="shared" si="850"/>
        <v>KD</v>
      </c>
      <c r="I10769" s="2">
        <f t="shared" si="847"/>
        <v>2013</v>
      </c>
      <c r="J10769" s="2">
        <f t="shared" si="848"/>
        <v>7</v>
      </c>
      <c r="K10769" t="str">
        <f t="shared" si="849"/>
        <v>Glazenmakers</v>
      </c>
      <c r="L10769" s="25">
        <f t="shared" si="851"/>
        <v>26.428571428571427</v>
      </c>
    </row>
    <row r="10770" spans="1:12" x14ac:dyDescent="0.25">
      <c r="A10770">
        <v>524</v>
      </c>
      <c r="B10770" t="s">
        <v>89</v>
      </c>
      <c r="C10770" s="1">
        <v>41460.625</v>
      </c>
      <c r="D10770">
        <v>2</v>
      </c>
      <c r="E10770" t="s">
        <v>14</v>
      </c>
      <c r="F10770" t="s">
        <v>15</v>
      </c>
      <c r="G10770">
        <v>120</v>
      </c>
      <c r="H10770" t="str">
        <f t="shared" si="850"/>
        <v>KD</v>
      </c>
      <c r="I10770" s="2">
        <f t="shared" si="847"/>
        <v>2013</v>
      </c>
      <c r="J10770" s="2">
        <f t="shared" si="848"/>
        <v>7</v>
      </c>
      <c r="K10770" t="str">
        <f t="shared" si="849"/>
        <v>Waterjuffer</v>
      </c>
      <c r="L10770" s="25">
        <f t="shared" si="851"/>
        <v>26.428571428571427</v>
      </c>
    </row>
    <row r="10771" spans="1:12" x14ac:dyDescent="0.25">
      <c r="A10771">
        <v>524</v>
      </c>
      <c r="B10771" t="s">
        <v>89</v>
      </c>
      <c r="C10771" s="1">
        <v>41460.625</v>
      </c>
      <c r="D10771">
        <v>4</v>
      </c>
      <c r="E10771" t="s">
        <v>18</v>
      </c>
      <c r="F10771" t="s">
        <v>19</v>
      </c>
      <c r="G10771">
        <v>4</v>
      </c>
      <c r="H10771" t="str">
        <f t="shared" si="850"/>
        <v>KD</v>
      </c>
      <c r="I10771" s="2">
        <f t="shared" si="847"/>
        <v>2013</v>
      </c>
      <c r="J10771" s="2">
        <f t="shared" si="848"/>
        <v>7</v>
      </c>
      <c r="K10771" t="str">
        <f t="shared" si="849"/>
        <v>Korenbouten</v>
      </c>
      <c r="L10771" s="25">
        <f t="shared" si="851"/>
        <v>26.428571428571427</v>
      </c>
    </row>
    <row r="10772" spans="1:12" x14ac:dyDescent="0.25">
      <c r="A10772">
        <v>524</v>
      </c>
      <c r="B10772" t="s">
        <v>89</v>
      </c>
      <c r="C10772" s="1">
        <v>41460.625</v>
      </c>
      <c r="D10772">
        <v>4</v>
      </c>
      <c r="E10772" t="s">
        <v>26</v>
      </c>
      <c r="F10772" t="s">
        <v>27</v>
      </c>
      <c r="G10772">
        <v>12</v>
      </c>
      <c r="H10772" t="str">
        <f t="shared" si="850"/>
        <v>KD</v>
      </c>
      <c r="I10772" s="2">
        <f t="shared" si="847"/>
        <v>2013</v>
      </c>
      <c r="J10772" s="2">
        <f t="shared" si="848"/>
        <v>7</v>
      </c>
      <c r="K10772" t="str">
        <f t="shared" si="849"/>
        <v>Glazenmakers</v>
      </c>
      <c r="L10772" s="25">
        <f t="shared" si="851"/>
        <v>26.428571428571427</v>
      </c>
    </row>
    <row r="10773" spans="1:12" x14ac:dyDescent="0.25">
      <c r="A10773">
        <v>524</v>
      </c>
      <c r="B10773" t="s">
        <v>89</v>
      </c>
      <c r="C10773" s="1">
        <v>41460.625</v>
      </c>
      <c r="D10773">
        <v>5</v>
      </c>
      <c r="E10773" t="s">
        <v>18</v>
      </c>
      <c r="F10773" t="s">
        <v>19</v>
      </c>
      <c r="G10773">
        <v>7</v>
      </c>
      <c r="H10773" t="str">
        <f t="shared" si="850"/>
        <v>KD</v>
      </c>
      <c r="I10773" s="2">
        <f t="shared" si="847"/>
        <v>2013</v>
      </c>
      <c r="J10773" s="2">
        <f t="shared" si="848"/>
        <v>7</v>
      </c>
      <c r="K10773" t="str">
        <f t="shared" si="849"/>
        <v>Korenbouten</v>
      </c>
      <c r="L10773" s="25">
        <f t="shared" si="851"/>
        <v>26.428571428571427</v>
      </c>
    </row>
    <row r="10774" spans="1:12" x14ac:dyDescent="0.25">
      <c r="A10774">
        <v>524</v>
      </c>
      <c r="B10774" t="s">
        <v>89</v>
      </c>
      <c r="C10774" s="1">
        <v>41460.625</v>
      </c>
      <c r="D10774">
        <v>5</v>
      </c>
      <c r="E10774" t="s">
        <v>26</v>
      </c>
      <c r="F10774" t="s">
        <v>27</v>
      </c>
      <c r="G10774">
        <v>8</v>
      </c>
      <c r="H10774" t="str">
        <f t="shared" si="850"/>
        <v>KD</v>
      </c>
      <c r="I10774" s="2">
        <f t="shared" si="847"/>
        <v>2013</v>
      </c>
      <c r="J10774" s="2">
        <f t="shared" si="848"/>
        <v>7</v>
      </c>
      <c r="K10774" t="str">
        <f t="shared" si="849"/>
        <v>Glazenmakers</v>
      </c>
      <c r="L10774" s="25">
        <f t="shared" si="851"/>
        <v>26.428571428571427</v>
      </c>
    </row>
    <row r="10775" spans="1:12" x14ac:dyDescent="0.25">
      <c r="A10775">
        <v>524</v>
      </c>
      <c r="B10775" t="s">
        <v>89</v>
      </c>
      <c r="C10775" s="1">
        <v>41502.5625</v>
      </c>
      <c r="D10775">
        <v>1</v>
      </c>
      <c r="E10775" t="s">
        <v>55</v>
      </c>
      <c r="F10775" t="s">
        <v>56</v>
      </c>
      <c r="G10775">
        <v>3</v>
      </c>
      <c r="H10775" t="str">
        <f t="shared" si="850"/>
        <v>KD</v>
      </c>
      <c r="I10775" s="2">
        <f t="shared" si="847"/>
        <v>2013</v>
      </c>
      <c r="J10775" s="2">
        <f t="shared" si="848"/>
        <v>8</v>
      </c>
      <c r="K10775" t="str">
        <f t="shared" si="849"/>
        <v>Korenbouten</v>
      </c>
      <c r="L10775" s="25">
        <f t="shared" si="851"/>
        <v>32.428571428571431</v>
      </c>
    </row>
    <row r="10776" spans="1:12" x14ac:dyDescent="0.25">
      <c r="A10776">
        <v>524</v>
      </c>
      <c r="B10776" t="s">
        <v>89</v>
      </c>
      <c r="C10776" s="1">
        <v>41502.5625</v>
      </c>
      <c r="D10776">
        <v>1</v>
      </c>
      <c r="E10776" t="s">
        <v>26</v>
      </c>
      <c r="F10776" t="s">
        <v>27</v>
      </c>
      <c r="G10776">
        <v>1</v>
      </c>
      <c r="H10776" t="str">
        <f t="shared" si="850"/>
        <v>KD</v>
      </c>
      <c r="I10776" s="2">
        <f t="shared" si="847"/>
        <v>2013</v>
      </c>
      <c r="J10776" s="2">
        <f t="shared" si="848"/>
        <v>8</v>
      </c>
      <c r="K10776" t="str">
        <f t="shared" si="849"/>
        <v>Glazenmakers</v>
      </c>
      <c r="L10776" s="25">
        <f t="shared" si="851"/>
        <v>32.428571428571431</v>
      </c>
    </row>
    <row r="10777" spans="1:12" x14ac:dyDescent="0.25">
      <c r="A10777">
        <v>524</v>
      </c>
      <c r="B10777" t="s">
        <v>89</v>
      </c>
      <c r="C10777" s="1">
        <v>41502.5625</v>
      </c>
      <c r="D10777">
        <v>1</v>
      </c>
      <c r="E10777" t="s">
        <v>10</v>
      </c>
      <c r="F10777" t="s">
        <v>11</v>
      </c>
      <c r="G10777">
        <v>1</v>
      </c>
      <c r="H10777" t="str">
        <f t="shared" si="850"/>
        <v>KD</v>
      </c>
      <c r="I10777" s="2">
        <f t="shared" si="847"/>
        <v>2013</v>
      </c>
      <c r="J10777" s="2">
        <f t="shared" si="848"/>
        <v>8</v>
      </c>
      <c r="K10777" t="str">
        <f t="shared" si="849"/>
        <v>Waterjuffer</v>
      </c>
      <c r="L10777" s="25">
        <f t="shared" si="851"/>
        <v>32.428571428571431</v>
      </c>
    </row>
    <row r="10778" spans="1:12" x14ac:dyDescent="0.25">
      <c r="A10778">
        <v>524</v>
      </c>
      <c r="B10778" t="s">
        <v>89</v>
      </c>
      <c r="C10778" s="1">
        <v>41502.5625</v>
      </c>
      <c r="D10778">
        <v>1</v>
      </c>
      <c r="E10778" t="s">
        <v>14</v>
      </c>
      <c r="F10778" t="s">
        <v>15</v>
      </c>
      <c r="G10778">
        <v>83</v>
      </c>
      <c r="H10778" t="str">
        <f t="shared" si="850"/>
        <v>KD</v>
      </c>
      <c r="I10778" s="2">
        <f t="shared" si="847"/>
        <v>2013</v>
      </c>
      <c r="J10778" s="2">
        <f t="shared" si="848"/>
        <v>8</v>
      </c>
      <c r="K10778" t="str">
        <f t="shared" si="849"/>
        <v>Waterjuffer</v>
      </c>
      <c r="L10778" s="25">
        <f t="shared" si="851"/>
        <v>32.428571428571431</v>
      </c>
    </row>
    <row r="10779" spans="1:12" x14ac:dyDescent="0.25">
      <c r="A10779">
        <v>524</v>
      </c>
      <c r="B10779" t="s">
        <v>89</v>
      </c>
      <c r="C10779" s="1">
        <v>41502.5625</v>
      </c>
      <c r="D10779">
        <v>2</v>
      </c>
      <c r="E10779" t="s">
        <v>55</v>
      </c>
      <c r="F10779" t="s">
        <v>56</v>
      </c>
      <c r="G10779">
        <v>3</v>
      </c>
      <c r="H10779" t="str">
        <f t="shared" si="850"/>
        <v>KD</v>
      </c>
      <c r="I10779" s="2">
        <f t="shared" si="847"/>
        <v>2013</v>
      </c>
      <c r="J10779" s="2">
        <f t="shared" si="848"/>
        <v>8</v>
      </c>
      <c r="K10779" t="str">
        <f t="shared" si="849"/>
        <v>Korenbouten</v>
      </c>
      <c r="L10779" s="25">
        <f t="shared" si="851"/>
        <v>32.428571428571431</v>
      </c>
    </row>
    <row r="10780" spans="1:12" x14ac:dyDescent="0.25">
      <c r="A10780">
        <v>524</v>
      </c>
      <c r="B10780" t="s">
        <v>89</v>
      </c>
      <c r="C10780" s="1">
        <v>41502.5625</v>
      </c>
      <c r="D10780">
        <v>2</v>
      </c>
      <c r="E10780" t="s">
        <v>18</v>
      </c>
      <c r="F10780" t="s">
        <v>19</v>
      </c>
      <c r="G10780">
        <v>1</v>
      </c>
      <c r="H10780" t="str">
        <f t="shared" si="850"/>
        <v>KD</v>
      </c>
      <c r="I10780" s="2">
        <f t="shared" si="847"/>
        <v>2013</v>
      </c>
      <c r="J10780" s="2">
        <f t="shared" si="848"/>
        <v>8</v>
      </c>
      <c r="K10780" t="str">
        <f t="shared" si="849"/>
        <v>Korenbouten</v>
      </c>
      <c r="L10780" s="25">
        <f t="shared" si="851"/>
        <v>32.428571428571431</v>
      </c>
    </row>
    <row r="10781" spans="1:12" x14ac:dyDescent="0.25">
      <c r="A10781">
        <v>524</v>
      </c>
      <c r="B10781" t="s">
        <v>89</v>
      </c>
      <c r="C10781" s="1">
        <v>41502.5625</v>
      </c>
      <c r="D10781">
        <v>2</v>
      </c>
      <c r="E10781" t="s">
        <v>26</v>
      </c>
      <c r="F10781" t="s">
        <v>27</v>
      </c>
      <c r="G10781">
        <v>2</v>
      </c>
      <c r="H10781" t="str">
        <f t="shared" si="850"/>
        <v>KD</v>
      </c>
      <c r="I10781" s="2">
        <f t="shared" si="847"/>
        <v>2013</v>
      </c>
      <c r="J10781" s="2">
        <f t="shared" si="848"/>
        <v>8</v>
      </c>
      <c r="K10781" t="str">
        <f t="shared" si="849"/>
        <v>Glazenmakers</v>
      </c>
      <c r="L10781" s="25">
        <f t="shared" si="851"/>
        <v>32.428571428571431</v>
      </c>
    </row>
    <row r="10782" spans="1:12" x14ac:dyDescent="0.25">
      <c r="A10782">
        <v>524</v>
      </c>
      <c r="B10782" t="s">
        <v>89</v>
      </c>
      <c r="C10782" s="1">
        <v>41502.5625</v>
      </c>
      <c r="D10782">
        <v>2</v>
      </c>
      <c r="E10782" t="s">
        <v>14</v>
      </c>
      <c r="F10782" t="s">
        <v>15</v>
      </c>
      <c r="G10782">
        <v>35</v>
      </c>
      <c r="H10782" t="str">
        <f t="shared" si="850"/>
        <v>KD</v>
      </c>
      <c r="I10782" s="2">
        <f t="shared" si="847"/>
        <v>2013</v>
      </c>
      <c r="J10782" s="2">
        <f t="shared" si="848"/>
        <v>8</v>
      </c>
      <c r="K10782" t="str">
        <f t="shared" si="849"/>
        <v>Waterjuffer</v>
      </c>
      <c r="L10782" s="25">
        <f t="shared" si="851"/>
        <v>32.428571428571431</v>
      </c>
    </row>
    <row r="10783" spans="1:12" x14ac:dyDescent="0.25">
      <c r="A10783">
        <v>524</v>
      </c>
      <c r="B10783" t="s">
        <v>89</v>
      </c>
      <c r="C10783" s="1">
        <v>41502.5625</v>
      </c>
      <c r="D10783">
        <v>4</v>
      </c>
      <c r="E10783" t="s">
        <v>18</v>
      </c>
      <c r="F10783" t="s">
        <v>19</v>
      </c>
      <c r="G10783">
        <v>5</v>
      </c>
      <c r="H10783" t="str">
        <f t="shared" si="850"/>
        <v>KD</v>
      </c>
      <c r="I10783" s="2">
        <f t="shared" si="847"/>
        <v>2013</v>
      </c>
      <c r="J10783" s="2">
        <f t="shared" si="848"/>
        <v>8</v>
      </c>
      <c r="K10783" t="str">
        <f t="shared" si="849"/>
        <v>Korenbouten</v>
      </c>
      <c r="L10783" s="25">
        <f t="shared" si="851"/>
        <v>32.428571428571431</v>
      </c>
    </row>
    <row r="10784" spans="1:12" x14ac:dyDescent="0.25">
      <c r="A10784">
        <v>524</v>
      </c>
      <c r="B10784" t="s">
        <v>89</v>
      </c>
      <c r="C10784" s="1">
        <v>41502.5625</v>
      </c>
      <c r="D10784">
        <v>4</v>
      </c>
      <c r="E10784" t="s">
        <v>26</v>
      </c>
      <c r="F10784" t="s">
        <v>27</v>
      </c>
      <c r="G10784">
        <v>2</v>
      </c>
      <c r="H10784" t="str">
        <f t="shared" si="850"/>
        <v>KD</v>
      </c>
      <c r="I10784" s="2">
        <f t="shared" si="847"/>
        <v>2013</v>
      </c>
      <c r="J10784" s="2">
        <f t="shared" si="848"/>
        <v>8</v>
      </c>
      <c r="K10784" t="str">
        <f t="shared" si="849"/>
        <v>Glazenmakers</v>
      </c>
      <c r="L10784" s="25">
        <f t="shared" si="851"/>
        <v>32.428571428571431</v>
      </c>
    </row>
    <row r="10785" spans="1:12" x14ac:dyDescent="0.25">
      <c r="A10785">
        <v>524</v>
      </c>
      <c r="B10785" t="s">
        <v>89</v>
      </c>
      <c r="C10785" s="1">
        <v>41502.5625</v>
      </c>
      <c r="D10785">
        <v>5</v>
      </c>
      <c r="E10785" t="s">
        <v>26</v>
      </c>
      <c r="F10785" t="s">
        <v>27</v>
      </c>
      <c r="G10785">
        <v>5</v>
      </c>
      <c r="H10785" t="str">
        <f t="shared" si="850"/>
        <v>KD</v>
      </c>
      <c r="I10785" s="2">
        <f t="shared" si="847"/>
        <v>2013</v>
      </c>
      <c r="J10785" s="2">
        <f t="shared" si="848"/>
        <v>8</v>
      </c>
      <c r="K10785" t="str">
        <f t="shared" si="849"/>
        <v>Glazenmakers</v>
      </c>
      <c r="L10785" s="25">
        <f t="shared" si="851"/>
        <v>32.428571428571431</v>
      </c>
    </row>
    <row r="10786" spans="1:12" x14ac:dyDescent="0.25">
      <c r="A10786">
        <v>524</v>
      </c>
      <c r="B10786" t="s">
        <v>89</v>
      </c>
      <c r="C10786" s="1">
        <v>41516.479166666664</v>
      </c>
      <c r="D10786">
        <v>1</v>
      </c>
      <c r="E10786" t="s">
        <v>14</v>
      </c>
      <c r="F10786" t="s">
        <v>15</v>
      </c>
      <c r="G10786">
        <v>4</v>
      </c>
      <c r="H10786" t="str">
        <f t="shared" si="850"/>
        <v>KD</v>
      </c>
      <c r="I10786" s="2">
        <f t="shared" si="847"/>
        <v>2013</v>
      </c>
      <c r="J10786" s="2">
        <f t="shared" si="848"/>
        <v>8</v>
      </c>
      <c r="K10786" t="str">
        <f t="shared" si="849"/>
        <v>Waterjuffer</v>
      </c>
      <c r="L10786" s="25">
        <f t="shared" si="851"/>
        <v>34.428571428571431</v>
      </c>
    </row>
    <row r="10787" spans="1:12" x14ac:dyDescent="0.25">
      <c r="A10787">
        <v>524</v>
      </c>
      <c r="B10787" t="s">
        <v>89</v>
      </c>
      <c r="C10787" s="1">
        <v>41523.479166666664</v>
      </c>
      <c r="D10787">
        <v>1</v>
      </c>
      <c r="E10787" t="s">
        <v>55</v>
      </c>
      <c r="F10787" t="s">
        <v>56</v>
      </c>
      <c r="G10787">
        <v>1</v>
      </c>
      <c r="H10787" t="str">
        <f t="shared" si="850"/>
        <v>KD</v>
      </c>
      <c r="I10787" s="2">
        <f t="shared" si="847"/>
        <v>2013</v>
      </c>
      <c r="J10787" s="2">
        <f t="shared" si="848"/>
        <v>9</v>
      </c>
      <c r="K10787" t="str">
        <f t="shared" si="849"/>
        <v>Korenbouten</v>
      </c>
      <c r="L10787" s="25">
        <f t="shared" si="851"/>
        <v>35.428571428571431</v>
      </c>
    </row>
    <row r="10788" spans="1:12" x14ac:dyDescent="0.25">
      <c r="A10788">
        <v>524</v>
      </c>
      <c r="B10788" t="s">
        <v>89</v>
      </c>
      <c r="C10788" s="1">
        <v>41523.479166666664</v>
      </c>
      <c r="D10788">
        <v>1</v>
      </c>
      <c r="E10788" t="s">
        <v>26</v>
      </c>
      <c r="F10788" t="s">
        <v>27</v>
      </c>
      <c r="G10788">
        <v>2</v>
      </c>
      <c r="H10788" t="str">
        <f t="shared" si="850"/>
        <v>KD</v>
      </c>
      <c r="I10788" s="2">
        <f t="shared" si="847"/>
        <v>2013</v>
      </c>
      <c r="J10788" s="2">
        <f t="shared" si="848"/>
        <v>9</v>
      </c>
      <c r="K10788" t="str">
        <f t="shared" si="849"/>
        <v>Glazenmakers</v>
      </c>
      <c r="L10788" s="25">
        <f t="shared" si="851"/>
        <v>35.428571428571431</v>
      </c>
    </row>
    <row r="10789" spans="1:12" x14ac:dyDescent="0.25">
      <c r="A10789">
        <v>524</v>
      </c>
      <c r="B10789" t="s">
        <v>89</v>
      </c>
      <c r="C10789" s="1">
        <v>41523.479166666664</v>
      </c>
      <c r="D10789">
        <v>1</v>
      </c>
      <c r="E10789" t="s">
        <v>10</v>
      </c>
      <c r="F10789" t="s">
        <v>11</v>
      </c>
      <c r="G10789">
        <v>2</v>
      </c>
      <c r="H10789" t="str">
        <f t="shared" si="850"/>
        <v>KD</v>
      </c>
      <c r="I10789" s="2">
        <f t="shared" si="847"/>
        <v>2013</v>
      </c>
      <c r="J10789" s="2">
        <f t="shared" si="848"/>
        <v>9</v>
      </c>
      <c r="K10789" t="str">
        <f t="shared" si="849"/>
        <v>Waterjuffer</v>
      </c>
      <c r="L10789" s="25">
        <f t="shared" si="851"/>
        <v>35.428571428571431</v>
      </c>
    </row>
    <row r="10790" spans="1:12" x14ac:dyDescent="0.25">
      <c r="A10790">
        <v>524</v>
      </c>
      <c r="B10790" t="s">
        <v>89</v>
      </c>
      <c r="C10790" s="1">
        <v>41523.479166666664</v>
      </c>
      <c r="D10790">
        <v>1</v>
      </c>
      <c r="E10790" t="s">
        <v>14</v>
      </c>
      <c r="F10790" t="s">
        <v>15</v>
      </c>
      <c r="G10790">
        <v>32</v>
      </c>
      <c r="H10790" t="str">
        <f t="shared" si="850"/>
        <v>KD</v>
      </c>
      <c r="I10790" s="2">
        <f t="shared" si="847"/>
        <v>2013</v>
      </c>
      <c r="J10790" s="2">
        <f t="shared" si="848"/>
        <v>9</v>
      </c>
      <c r="K10790" t="str">
        <f t="shared" si="849"/>
        <v>Waterjuffer</v>
      </c>
      <c r="L10790" s="25">
        <f t="shared" si="851"/>
        <v>35.428571428571431</v>
      </c>
    </row>
    <row r="10791" spans="1:12" x14ac:dyDescent="0.25">
      <c r="A10791">
        <v>524</v>
      </c>
      <c r="B10791" t="s">
        <v>89</v>
      </c>
      <c r="C10791" s="1">
        <v>41523.479166666664</v>
      </c>
      <c r="D10791">
        <v>2</v>
      </c>
      <c r="E10791" t="s">
        <v>14</v>
      </c>
      <c r="F10791" t="s">
        <v>15</v>
      </c>
      <c r="G10791">
        <v>33</v>
      </c>
      <c r="H10791" t="str">
        <f t="shared" si="850"/>
        <v>KD</v>
      </c>
      <c r="I10791" s="2">
        <f t="shared" si="847"/>
        <v>2013</v>
      </c>
      <c r="J10791" s="2">
        <f t="shared" si="848"/>
        <v>9</v>
      </c>
      <c r="K10791" t="str">
        <f t="shared" si="849"/>
        <v>Waterjuffer</v>
      </c>
      <c r="L10791" s="25">
        <f t="shared" si="851"/>
        <v>35.428571428571431</v>
      </c>
    </row>
    <row r="10792" spans="1:12" x14ac:dyDescent="0.25">
      <c r="A10792">
        <v>524</v>
      </c>
      <c r="B10792" t="s">
        <v>89</v>
      </c>
      <c r="C10792" s="1">
        <v>41523.479166666664</v>
      </c>
      <c r="D10792">
        <v>4</v>
      </c>
      <c r="E10792" t="s">
        <v>26</v>
      </c>
      <c r="F10792" t="s">
        <v>27</v>
      </c>
      <c r="G10792">
        <v>1</v>
      </c>
      <c r="H10792" t="str">
        <f t="shared" si="850"/>
        <v>KD</v>
      </c>
      <c r="I10792" s="2">
        <f t="shared" si="847"/>
        <v>2013</v>
      </c>
      <c r="J10792" s="2">
        <f t="shared" si="848"/>
        <v>9</v>
      </c>
      <c r="K10792" t="str">
        <f t="shared" si="849"/>
        <v>Glazenmakers</v>
      </c>
      <c r="L10792" s="25">
        <f t="shared" si="851"/>
        <v>35.428571428571431</v>
      </c>
    </row>
    <row r="10793" spans="1:12" x14ac:dyDescent="0.25">
      <c r="A10793">
        <v>524</v>
      </c>
      <c r="B10793" t="s">
        <v>89</v>
      </c>
      <c r="C10793" s="1">
        <v>41523.479166666664</v>
      </c>
      <c r="D10793">
        <v>5</v>
      </c>
      <c r="E10793" t="s">
        <v>26</v>
      </c>
      <c r="F10793" t="s">
        <v>27</v>
      </c>
      <c r="G10793">
        <v>2</v>
      </c>
      <c r="H10793" t="str">
        <f t="shared" si="850"/>
        <v>KD</v>
      </c>
      <c r="I10793" s="2">
        <f t="shared" si="847"/>
        <v>2013</v>
      </c>
      <c r="J10793" s="2">
        <f t="shared" si="848"/>
        <v>9</v>
      </c>
      <c r="K10793" t="str">
        <f t="shared" si="849"/>
        <v>Glazenmakers</v>
      </c>
      <c r="L10793" s="25">
        <f t="shared" si="851"/>
        <v>35.428571428571431</v>
      </c>
    </row>
    <row r="10794" spans="1:12" x14ac:dyDescent="0.25">
      <c r="A10794">
        <v>524</v>
      </c>
      <c r="B10794" t="s">
        <v>89</v>
      </c>
      <c r="C10794" s="1">
        <v>41775.583333333336</v>
      </c>
      <c r="D10794">
        <v>1</v>
      </c>
      <c r="E10794" t="s">
        <v>14</v>
      </c>
      <c r="F10794" t="s">
        <v>15</v>
      </c>
      <c r="G10794">
        <v>70</v>
      </c>
      <c r="H10794" t="str">
        <f t="shared" si="850"/>
        <v>KD</v>
      </c>
      <c r="I10794" s="2">
        <f t="shared" si="847"/>
        <v>2014</v>
      </c>
      <c r="J10794" s="2">
        <f t="shared" si="848"/>
        <v>5</v>
      </c>
      <c r="K10794" t="str">
        <f t="shared" si="849"/>
        <v>Waterjuffer</v>
      </c>
      <c r="L10794" s="25">
        <f t="shared" si="851"/>
        <v>19.285714285714285</v>
      </c>
    </row>
    <row r="10795" spans="1:12" x14ac:dyDescent="0.25">
      <c r="A10795">
        <v>524</v>
      </c>
      <c r="B10795" t="s">
        <v>89</v>
      </c>
      <c r="C10795" s="1">
        <v>41775.583333333336</v>
      </c>
      <c r="D10795">
        <v>2</v>
      </c>
      <c r="E10795" t="s">
        <v>28</v>
      </c>
      <c r="F10795" t="s">
        <v>29</v>
      </c>
      <c r="G10795">
        <v>1</v>
      </c>
      <c r="H10795" t="str">
        <f t="shared" si="850"/>
        <v>KD</v>
      </c>
      <c r="I10795" s="2">
        <f t="shared" si="847"/>
        <v>2014</v>
      </c>
      <c r="J10795" s="2">
        <f t="shared" si="848"/>
        <v>5</v>
      </c>
      <c r="K10795" t="str">
        <f t="shared" si="849"/>
        <v>Korenbouten</v>
      </c>
      <c r="L10795" s="25">
        <f t="shared" si="851"/>
        <v>19.285714285714285</v>
      </c>
    </row>
    <row r="10796" spans="1:12" x14ac:dyDescent="0.25">
      <c r="A10796">
        <v>524</v>
      </c>
      <c r="B10796" t="s">
        <v>89</v>
      </c>
      <c r="C10796" s="1">
        <v>41775.583333333336</v>
      </c>
      <c r="D10796">
        <v>2</v>
      </c>
      <c r="E10796" t="s">
        <v>14</v>
      </c>
      <c r="F10796" t="s">
        <v>15</v>
      </c>
      <c r="G10796">
        <v>40</v>
      </c>
      <c r="H10796" t="str">
        <f t="shared" si="850"/>
        <v>KD</v>
      </c>
      <c r="I10796" s="2">
        <f t="shared" si="847"/>
        <v>2014</v>
      </c>
      <c r="J10796" s="2">
        <f t="shared" si="848"/>
        <v>5</v>
      </c>
      <c r="K10796" t="str">
        <f t="shared" si="849"/>
        <v>Waterjuffer</v>
      </c>
      <c r="L10796" s="25">
        <f t="shared" si="851"/>
        <v>19.285714285714285</v>
      </c>
    </row>
    <row r="10797" spans="1:12" x14ac:dyDescent="0.25">
      <c r="A10797">
        <v>524</v>
      </c>
      <c r="B10797" t="s">
        <v>89</v>
      </c>
      <c r="C10797" s="1">
        <v>41775.583333333336</v>
      </c>
      <c r="D10797">
        <v>4</v>
      </c>
      <c r="E10797" t="s">
        <v>82</v>
      </c>
      <c r="F10797" t="s">
        <v>83</v>
      </c>
      <c r="G10797">
        <v>3</v>
      </c>
      <c r="H10797" t="str">
        <f t="shared" si="850"/>
        <v>KD</v>
      </c>
      <c r="I10797" s="2">
        <f t="shared" si="847"/>
        <v>2014</v>
      </c>
      <c r="J10797" s="2">
        <f t="shared" si="848"/>
        <v>5</v>
      </c>
      <c r="K10797" t="str">
        <f t="shared" si="849"/>
        <v>Korenbouten</v>
      </c>
      <c r="L10797" s="25">
        <f t="shared" si="851"/>
        <v>19.285714285714285</v>
      </c>
    </row>
    <row r="10798" spans="1:12" x14ac:dyDescent="0.25">
      <c r="A10798">
        <v>524</v>
      </c>
      <c r="B10798" t="s">
        <v>89</v>
      </c>
      <c r="C10798" s="1">
        <v>41803.621527777781</v>
      </c>
      <c r="D10798">
        <v>1</v>
      </c>
      <c r="E10798" t="s">
        <v>32</v>
      </c>
      <c r="F10798" t="s">
        <v>33</v>
      </c>
      <c r="G10798">
        <v>1</v>
      </c>
      <c r="H10798" t="str">
        <f t="shared" si="850"/>
        <v>KD</v>
      </c>
      <c r="I10798" s="2">
        <f t="shared" si="847"/>
        <v>2014</v>
      </c>
      <c r="J10798" s="2">
        <f t="shared" si="848"/>
        <v>6</v>
      </c>
      <c r="K10798" t="str">
        <f t="shared" si="849"/>
        <v>Korenbouten</v>
      </c>
      <c r="L10798" s="25">
        <f t="shared" si="851"/>
        <v>23.285714285714285</v>
      </c>
    </row>
    <row r="10799" spans="1:12" x14ac:dyDescent="0.25">
      <c r="A10799">
        <v>524</v>
      </c>
      <c r="B10799" t="s">
        <v>89</v>
      </c>
      <c r="C10799" s="1">
        <v>41803.621527777781</v>
      </c>
      <c r="D10799">
        <v>1</v>
      </c>
      <c r="E10799" t="s">
        <v>18</v>
      </c>
      <c r="F10799" t="s">
        <v>19</v>
      </c>
      <c r="G10799">
        <v>3</v>
      </c>
      <c r="H10799" t="str">
        <f t="shared" si="850"/>
        <v>KD</v>
      </c>
      <c r="I10799" s="2">
        <f t="shared" si="847"/>
        <v>2014</v>
      </c>
      <c r="J10799" s="2">
        <f t="shared" si="848"/>
        <v>6</v>
      </c>
      <c r="K10799" t="str">
        <f t="shared" si="849"/>
        <v>Korenbouten</v>
      </c>
      <c r="L10799" s="25">
        <f t="shared" si="851"/>
        <v>23.285714285714285</v>
      </c>
    </row>
    <row r="10800" spans="1:12" x14ac:dyDescent="0.25">
      <c r="A10800">
        <v>524</v>
      </c>
      <c r="B10800" t="s">
        <v>89</v>
      </c>
      <c r="C10800" s="1">
        <v>41803.621527777781</v>
      </c>
      <c r="D10800">
        <v>1</v>
      </c>
      <c r="E10800" t="s">
        <v>26</v>
      </c>
      <c r="F10800" t="s">
        <v>27</v>
      </c>
      <c r="G10800">
        <v>3</v>
      </c>
      <c r="H10800" t="str">
        <f t="shared" si="850"/>
        <v>KD</v>
      </c>
      <c r="I10800" s="2">
        <f t="shared" si="847"/>
        <v>2014</v>
      </c>
      <c r="J10800" s="2">
        <f t="shared" si="848"/>
        <v>6</v>
      </c>
      <c r="K10800" t="str">
        <f t="shared" si="849"/>
        <v>Glazenmakers</v>
      </c>
      <c r="L10800" s="25">
        <f t="shared" si="851"/>
        <v>23.285714285714285</v>
      </c>
    </row>
    <row r="10801" spans="1:12" x14ac:dyDescent="0.25">
      <c r="A10801">
        <v>524</v>
      </c>
      <c r="B10801" t="s">
        <v>89</v>
      </c>
      <c r="C10801" s="1">
        <v>41803.621527777781</v>
      </c>
      <c r="D10801">
        <v>1</v>
      </c>
      <c r="E10801" t="s">
        <v>14</v>
      </c>
      <c r="F10801" t="s">
        <v>15</v>
      </c>
      <c r="G10801">
        <v>100</v>
      </c>
      <c r="H10801" t="str">
        <f t="shared" si="850"/>
        <v>KD</v>
      </c>
      <c r="I10801" s="2">
        <f t="shared" ref="I10801:I10863" si="852">YEAR(C10801)</f>
        <v>2014</v>
      </c>
      <c r="J10801" s="2">
        <f t="shared" ref="J10801:J10863" si="853">MONTH(C10801)</f>
        <v>6</v>
      </c>
      <c r="K10801" t="str">
        <f t="shared" ref="K10801:K10863" si="854">VLOOKUP(E10801,$Q$2:$R$100,2,FALSE)</f>
        <v>Waterjuffer</v>
      </c>
      <c r="L10801" s="25">
        <f t="shared" si="851"/>
        <v>23.285714285714285</v>
      </c>
    </row>
    <row r="10802" spans="1:12" x14ac:dyDescent="0.25">
      <c r="A10802">
        <v>524</v>
      </c>
      <c r="B10802" t="s">
        <v>89</v>
      </c>
      <c r="C10802" s="1">
        <v>41803.621527777781</v>
      </c>
      <c r="D10802">
        <v>2</v>
      </c>
      <c r="E10802" t="s">
        <v>18</v>
      </c>
      <c r="F10802" t="s">
        <v>19</v>
      </c>
      <c r="G10802">
        <v>3</v>
      </c>
      <c r="H10802" t="str">
        <f t="shared" si="850"/>
        <v>KD</v>
      </c>
      <c r="I10802" s="2">
        <f t="shared" si="852"/>
        <v>2014</v>
      </c>
      <c r="J10802" s="2">
        <f t="shared" si="853"/>
        <v>6</v>
      </c>
      <c r="K10802" t="str">
        <f t="shared" si="854"/>
        <v>Korenbouten</v>
      </c>
      <c r="L10802" s="25">
        <f t="shared" si="851"/>
        <v>23.285714285714285</v>
      </c>
    </row>
    <row r="10803" spans="1:12" x14ac:dyDescent="0.25">
      <c r="A10803">
        <v>524</v>
      </c>
      <c r="B10803" t="s">
        <v>89</v>
      </c>
      <c r="C10803" s="1">
        <v>41803.621527777781</v>
      </c>
      <c r="D10803">
        <v>2</v>
      </c>
      <c r="E10803" t="s">
        <v>26</v>
      </c>
      <c r="F10803" t="s">
        <v>27</v>
      </c>
      <c r="G10803">
        <v>2</v>
      </c>
      <c r="H10803" t="str">
        <f t="shared" si="850"/>
        <v>KD</v>
      </c>
      <c r="I10803" s="2">
        <f t="shared" si="852"/>
        <v>2014</v>
      </c>
      <c r="J10803" s="2">
        <f t="shared" si="853"/>
        <v>6</v>
      </c>
      <c r="K10803" t="str">
        <f t="shared" si="854"/>
        <v>Glazenmakers</v>
      </c>
      <c r="L10803" s="25">
        <f t="shared" si="851"/>
        <v>23.285714285714285</v>
      </c>
    </row>
    <row r="10804" spans="1:12" x14ac:dyDescent="0.25">
      <c r="A10804">
        <v>524</v>
      </c>
      <c r="B10804" t="s">
        <v>89</v>
      </c>
      <c r="C10804" s="1">
        <v>41803.621527777781</v>
      </c>
      <c r="D10804">
        <v>2</v>
      </c>
      <c r="E10804" t="s">
        <v>14</v>
      </c>
      <c r="F10804" t="s">
        <v>15</v>
      </c>
      <c r="G10804">
        <v>150</v>
      </c>
      <c r="H10804" t="str">
        <f t="shared" si="850"/>
        <v>KD</v>
      </c>
      <c r="I10804" s="2">
        <f t="shared" si="852"/>
        <v>2014</v>
      </c>
      <c r="J10804" s="2">
        <f t="shared" si="853"/>
        <v>6</v>
      </c>
      <c r="K10804" t="str">
        <f t="shared" si="854"/>
        <v>Waterjuffer</v>
      </c>
      <c r="L10804" s="25">
        <f t="shared" si="851"/>
        <v>23.285714285714285</v>
      </c>
    </row>
    <row r="10805" spans="1:12" x14ac:dyDescent="0.25">
      <c r="A10805">
        <v>524</v>
      </c>
      <c r="B10805" t="s">
        <v>89</v>
      </c>
      <c r="C10805" s="1">
        <v>41803.621527777781</v>
      </c>
      <c r="D10805">
        <v>4</v>
      </c>
      <c r="E10805" t="s">
        <v>26</v>
      </c>
      <c r="F10805" t="s">
        <v>27</v>
      </c>
      <c r="G10805">
        <v>11</v>
      </c>
      <c r="H10805" t="str">
        <f t="shared" si="850"/>
        <v>KD</v>
      </c>
      <c r="I10805" s="2">
        <f t="shared" si="852"/>
        <v>2014</v>
      </c>
      <c r="J10805" s="2">
        <f t="shared" si="853"/>
        <v>6</v>
      </c>
      <c r="K10805" t="str">
        <f t="shared" si="854"/>
        <v>Glazenmakers</v>
      </c>
      <c r="L10805" s="25">
        <f t="shared" si="851"/>
        <v>23.285714285714285</v>
      </c>
    </row>
    <row r="10806" spans="1:12" x14ac:dyDescent="0.25">
      <c r="A10806">
        <v>524</v>
      </c>
      <c r="B10806" t="s">
        <v>89</v>
      </c>
      <c r="C10806" s="1">
        <v>41803.621527777781</v>
      </c>
      <c r="D10806">
        <v>5</v>
      </c>
      <c r="E10806" t="s">
        <v>26</v>
      </c>
      <c r="F10806" t="s">
        <v>27</v>
      </c>
      <c r="G10806">
        <v>7</v>
      </c>
      <c r="H10806" t="str">
        <f t="shared" si="850"/>
        <v>KD</v>
      </c>
      <c r="I10806" s="2">
        <f t="shared" si="852"/>
        <v>2014</v>
      </c>
      <c r="J10806" s="2">
        <f t="shared" si="853"/>
        <v>6</v>
      </c>
      <c r="K10806" t="str">
        <f t="shared" si="854"/>
        <v>Glazenmakers</v>
      </c>
      <c r="L10806" s="25">
        <f t="shared" si="851"/>
        <v>23.285714285714285</v>
      </c>
    </row>
    <row r="10807" spans="1:12" x14ac:dyDescent="0.25">
      <c r="A10807">
        <v>524</v>
      </c>
      <c r="B10807" t="s">
        <v>89</v>
      </c>
      <c r="C10807" s="1">
        <v>41817.604166666664</v>
      </c>
      <c r="D10807">
        <v>1</v>
      </c>
      <c r="E10807" t="s">
        <v>18</v>
      </c>
      <c r="F10807" t="s">
        <v>19</v>
      </c>
      <c r="G10807">
        <v>1</v>
      </c>
      <c r="H10807" t="str">
        <f t="shared" si="850"/>
        <v>KD</v>
      </c>
      <c r="I10807" s="2">
        <f t="shared" si="852"/>
        <v>2014</v>
      </c>
      <c r="J10807" s="2">
        <f t="shared" si="853"/>
        <v>6</v>
      </c>
      <c r="K10807" t="str">
        <f t="shared" si="854"/>
        <v>Korenbouten</v>
      </c>
      <c r="L10807" s="25">
        <f t="shared" si="851"/>
        <v>25.285714285714285</v>
      </c>
    </row>
    <row r="10808" spans="1:12" x14ac:dyDescent="0.25">
      <c r="A10808">
        <v>524</v>
      </c>
      <c r="B10808" t="s">
        <v>89</v>
      </c>
      <c r="C10808" s="1">
        <v>41817.604166666664</v>
      </c>
      <c r="D10808">
        <v>1</v>
      </c>
      <c r="E10808" t="s">
        <v>26</v>
      </c>
      <c r="F10808" t="s">
        <v>27</v>
      </c>
      <c r="G10808">
        <v>1</v>
      </c>
      <c r="H10808" t="str">
        <f t="shared" si="850"/>
        <v>KD</v>
      </c>
      <c r="I10808" s="2">
        <f t="shared" si="852"/>
        <v>2014</v>
      </c>
      <c r="J10808" s="2">
        <f t="shared" si="853"/>
        <v>6</v>
      </c>
      <c r="K10808" t="str">
        <f t="shared" si="854"/>
        <v>Glazenmakers</v>
      </c>
      <c r="L10808" s="25">
        <f t="shared" si="851"/>
        <v>25.285714285714285</v>
      </c>
    </row>
    <row r="10809" spans="1:12" x14ac:dyDescent="0.25">
      <c r="A10809">
        <v>524</v>
      </c>
      <c r="B10809" t="s">
        <v>89</v>
      </c>
      <c r="C10809" s="1">
        <v>41817.604166666664</v>
      </c>
      <c r="D10809">
        <v>1</v>
      </c>
      <c r="E10809" t="s">
        <v>14</v>
      </c>
      <c r="F10809" t="s">
        <v>15</v>
      </c>
      <c r="G10809">
        <v>30</v>
      </c>
      <c r="H10809" t="str">
        <f t="shared" si="850"/>
        <v>KD</v>
      </c>
      <c r="I10809" s="2">
        <f t="shared" si="852"/>
        <v>2014</v>
      </c>
      <c r="J10809" s="2">
        <f t="shared" si="853"/>
        <v>6</v>
      </c>
      <c r="K10809" t="str">
        <f t="shared" si="854"/>
        <v>Waterjuffer</v>
      </c>
      <c r="L10809" s="25">
        <f t="shared" si="851"/>
        <v>25.285714285714285</v>
      </c>
    </row>
    <row r="10810" spans="1:12" x14ac:dyDescent="0.25">
      <c r="A10810">
        <v>524</v>
      </c>
      <c r="B10810" t="s">
        <v>89</v>
      </c>
      <c r="C10810" s="1">
        <v>41817.604166666664</v>
      </c>
      <c r="D10810">
        <v>2</v>
      </c>
      <c r="E10810" t="s">
        <v>32</v>
      </c>
      <c r="F10810" t="s">
        <v>33</v>
      </c>
      <c r="G10810">
        <v>4</v>
      </c>
      <c r="H10810" t="str">
        <f t="shared" si="850"/>
        <v>KD</v>
      </c>
      <c r="I10810" s="2">
        <f t="shared" si="852"/>
        <v>2014</v>
      </c>
      <c r="J10810" s="2">
        <f t="shared" si="853"/>
        <v>6</v>
      </c>
      <c r="K10810" t="str">
        <f t="shared" si="854"/>
        <v>Korenbouten</v>
      </c>
      <c r="L10810" s="25">
        <f t="shared" si="851"/>
        <v>25.285714285714285</v>
      </c>
    </row>
    <row r="10811" spans="1:12" x14ac:dyDescent="0.25">
      <c r="A10811">
        <v>524</v>
      </c>
      <c r="B10811" t="s">
        <v>89</v>
      </c>
      <c r="C10811" s="1">
        <v>41817.604166666664</v>
      </c>
      <c r="D10811">
        <v>2</v>
      </c>
      <c r="E10811" t="s">
        <v>18</v>
      </c>
      <c r="F10811" t="s">
        <v>19</v>
      </c>
      <c r="G10811">
        <v>3</v>
      </c>
      <c r="H10811" t="str">
        <f t="shared" si="850"/>
        <v>KD</v>
      </c>
      <c r="I10811" s="2">
        <f t="shared" si="852"/>
        <v>2014</v>
      </c>
      <c r="J10811" s="2">
        <f t="shared" si="853"/>
        <v>6</v>
      </c>
      <c r="K10811" t="str">
        <f t="shared" si="854"/>
        <v>Korenbouten</v>
      </c>
      <c r="L10811" s="25">
        <f t="shared" si="851"/>
        <v>25.285714285714285</v>
      </c>
    </row>
    <row r="10812" spans="1:12" x14ac:dyDescent="0.25">
      <c r="A10812">
        <v>524</v>
      </c>
      <c r="B10812" t="s">
        <v>89</v>
      </c>
      <c r="C10812" s="1">
        <v>41817.604166666664</v>
      </c>
      <c r="D10812">
        <v>2</v>
      </c>
      <c r="E10812" t="s">
        <v>26</v>
      </c>
      <c r="F10812" t="s">
        <v>27</v>
      </c>
      <c r="G10812">
        <v>1</v>
      </c>
      <c r="H10812" t="str">
        <f t="shared" si="850"/>
        <v>KD</v>
      </c>
      <c r="I10812" s="2">
        <f t="shared" si="852"/>
        <v>2014</v>
      </c>
      <c r="J10812" s="2">
        <f t="shared" si="853"/>
        <v>6</v>
      </c>
      <c r="K10812" t="str">
        <f t="shared" si="854"/>
        <v>Glazenmakers</v>
      </c>
      <c r="L10812" s="25">
        <f t="shared" si="851"/>
        <v>25.285714285714285</v>
      </c>
    </row>
    <row r="10813" spans="1:12" x14ac:dyDescent="0.25">
      <c r="A10813">
        <v>524</v>
      </c>
      <c r="B10813" t="s">
        <v>89</v>
      </c>
      <c r="C10813" s="1">
        <v>41817.604166666664</v>
      </c>
      <c r="D10813">
        <v>2</v>
      </c>
      <c r="E10813" t="s">
        <v>10</v>
      </c>
      <c r="F10813" t="s">
        <v>11</v>
      </c>
      <c r="G10813">
        <v>2</v>
      </c>
      <c r="H10813" t="str">
        <f t="shared" si="850"/>
        <v>KD</v>
      </c>
      <c r="I10813" s="2">
        <f t="shared" si="852"/>
        <v>2014</v>
      </c>
      <c r="J10813" s="2">
        <f t="shared" si="853"/>
        <v>6</v>
      </c>
      <c r="K10813" t="str">
        <f t="shared" si="854"/>
        <v>Waterjuffer</v>
      </c>
      <c r="L10813" s="25">
        <f t="shared" si="851"/>
        <v>25.285714285714285</v>
      </c>
    </row>
    <row r="10814" spans="1:12" x14ac:dyDescent="0.25">
      <c r="A10814">
        <v>524</v>
      </c>
      <c r="B10814" t="s">
        <v>89</v>
      </c>
      <c r="C10814" s="1">
        <v>41817.604166666664</v>
      </c>
      <c r="D10814">
        <v>2</v>
      </c>
      <c r="E10814" t="s">
        <v>14</v>
      </c>
      <c r="F10814" t="s">
        <v>15</v>
      </c>
      <c r="G10814">
        <v>40</v>
      </c>
      <c r="H10814" t="str">
        <f t="shared" si="850"/>
        <v>KD</v>
      </c>
      <c r="I10814" s="2">
        <f t="shared" si="852"/>
        <v>2014</v>
      </c>
      <c r="J10814" s="2">
        <f t="shared" si="853"/>
        <v>6</v>
      </c>
      <c r="K10814" t="str">
        <f t="shared" si="854"/>
        <v>Waterjuffer</v>
      </c>
      <c r="L10814" s="25">
        <f t="shared" si="851"/>
        <v>25.285714285714285</v>
      </c>
    </row>
    <row r="10815" spans="1:12" x14ac:dyDescent="0.25">
      <c r="A10815">
        <v>524</v>
      </c>
      <c r="B10815" t="s">
        <v>89</v>
      </c>
      <c r="C10815" s="1">
        <v>41817.604166666664</v>
      </c>
      <c r="D10815">
        <v>4</v>
      </c>
      <c r="E10815" t="s">
        <v>18</v>
      </c>
      <c r="F10815" t="s">
        <v>19</v>
      </c>
      <c r="G10815">
        <v>1</v>
      </c>
      <c r="H10815" t="str">
        <f t="shared" si="850"/>
        <v>KD</v>
      </c>
      <c r="I10815" s="2">
        <f t="shared" si="852"/>
        <v>2014</v>
      </c>
      <c r="J10815" s="2">
        <f t="shared" si="853"/>
        <v>6</v>
      </c>
      <c r="K10815" t="str">
        <f t="shared" si="854"/>
        <v>Korenbouten</v>
      </c>
      <c r="L10815" s="25">
        <f t="shared" si="851"/>
        <v>25.285714285714285</v>
      </c>
    </row>
    <row r="10816" spans="1:12" x14ac:dyDescent="0.25">
      <c r="A10816">
        <v>524</v>
      </c>
      <c r="B10816" t="s">
        <v>89</v>
      </c>
      <c r="C10816" s="1">
        <v>41817.604166666664</v>
      </c>
      <c r="D10816">
        <v>4</v>
      </c>
      <c r="E10816" t="s">
        <v>26</v>
      </c>
      <c r="F10816" t="s">
        <v>27</v>
      </c>
      <c r="G10816">
        <v>6</v>
      </c>
      <c r="H10816" t="str">
        <f t="shared" si="850"/>
        <v>KD</v>
      </c>
      <c r="I10816" s="2">
        <f t="shared" si="852"/>
        <v>2014</v>
      </c>
      <c r="J10816" s="2">
        <f t="shared" si="853"/>
        <v>6</v>
      </c>
      <c r="K10816" t="str">
        <f t="shared" si="854"/>
        <v>Glazenmakers</v>
      </c>
      <c r="L10816" s="25">
        <f t="shared" si="851"/>
        <v>25.285714285714285</v>
      </c>
    </row>
    <row r="10817" spans="1:12" x14ac:dyDescent="0.25">
      <c r="A10817">
        <v>524</v>
      </c>
      <c r="B10817" t="s">
        <v>89</v>
      </c>
      <c r="C10817" s="1">
        <v>41817.604166666664</v>
      </c>
      <c r="D10817">
        <v>5</v>
      </c>
      <c r="E10817" t="s">
        <v>18</v>
      </c>
      <c r="F10817" t="s">
        <v>19</v>
      </c>
      <c r="G10817">
        <v>3</v>
      </c>
      <c r="H10817" t="str">
        <f t="shared" si="850"/>
        <v>KD</v>
      </c>
      <c r="I10817" s="2">
        <f t="shared" si="852"/>
        <v>2014</v>
      </c>
      <c r="J10817" s="2">
        <f t="shared" si="853"/>
        <v>6</v>
      </c>
      <c r="K10817" t="str">
        <f t="shared" si="854"/>
        <v>Korenbouten</v>
      </c>
      <c r="L10817" s="25">
        <f t="shared" si="851"/>
        <v>25.285714285714285</v>
      </c>
    </row>
    <row r="10818" spans="1:12" x14ac:dyDescent="0.25">
      <c r="A10818">
        <v>524</v>
      </c>
      <c r="B10818" t="s">
        <v>89</v>
      </c>
      <c r="C10818" s="1">
        <v>41817.604166666664</v>
      </c>
      <c r="D10818">
        <v>5</v>
      </c>
      <c r="E10818" t="s">
        <v>26</v>
      </c>
      <c r="F10818" t="s">
        <v>27</v>
      </c>
      <c r="G10818">
        <v>2</v>
      </c>
      <c r="H10818" t="str">
        <f t="shared" ref="H10818:H10881" si="855">VLOOKUP(A10818,$N$2:$O$51,2,FALSE)</f>
        <v>KD</v>
      </c>
      <c r="I10818" s="2">
        <f t="shared" si="852"/>
        <v>2014</v>
      </c>
      <c r="J10818" s="2">
        <f t="shared" si="853"/>
        <v>6</v>
      </c>
      <c r="K10818" t="str">
        <f t="shared" si="854"/>
        <v>Glazenmakers</v>
      </c>
      <c r="L10818" s="25">
        <f t="shared" si="851"/>
        <v>25.285714285714285</v>
      </c>
    </row>
    <row r="10819" spans="1:12" x14ac:dyDescent="0.25">
      <c r="A10819">
        <v>524</v>
      </c>
      <c r="B10819" t="s">
        <v>89</v>
      </c>
      <c r="C10819" s="1">
        <v>41838.458333333336</v>
      </c>
      <c r="D10819">
        <v>1</v>
      </c>
      <c r="E10819" t="s">
        <v>18</v>
      </c>
      <c r="F10819" t="s">
        <v>19</v>
      </c>
      <c r="G10819">
        <v>2</v>
      </c>
      <c r="H10819" t="str">
        <f t="shared" si="855"/>
        <v>KD</v>
      </c>
      <c r="I10819" s="2">
        <f t="shared" si="852"/>
        <v>2014</v>
      </c>
      <c r="J10819" s="2">
        <f t="shared" si="853"/>
        <v>7</v>
      </c>
      <c r="K10819" t="str">
        <f t="shared" si="854"/>
        <v>Korenbouten</v>
      </c>
      <c r="L10819" s="25">
        <f t="shared" ref="L10819:L10882" si="856">(ROUNDDOWN(C10819-DATE(I10819,1,1),0))/7</f>
        <v>28.285714285714285</v>
      </c>
    </row>
    <row r="10820" spans="1:12" x14ac:dyDescent="0.25">
      <c r="A10820">
        <v>524</v>
      </c>
      <c r="B10820" t="s">
        <v>89</v>
      </c>
      <c r="C10820" s="1">
        <v>41838.458333333336</v>
      </c>
      <c r="D10820">
        <v>1</v>
      </c>
      <c r="E10820" t="s">
        <v>14</v>
      </c>
      <c r="F10820" t="s">
        <v>15</v>
      </c>
      <c r="G10820">
        <v>130</v>
      </c>
      <c r="H10820" t="str">
        <f t="shared" si="855"/>
        <v>KD</v>
      </c>
      <c r="I10820" s="2">
        <f t="shared" si="852"/>
        <v>2014</v>
      </c>
      <c r="J10820" s="2">
        <f t="shared" si="853"/>
        <v>7</v>
      </c>
      <c r="K10820" t="str">
        <f t="shared" si="854"/>
        <v>Waterjuffer</v>
      </c>
      <c r="L10820" s="25">
        <f t="shared" si="856"/>
        <v>28.285714285714285</v>
      </c>
    </row>
    <row r="10821" spans="1:12" x14ac:dyDescent="0.25">
      <c r="A10821">
        <v>524</v>
      </c>
      <c r="B10821" t="s">
        <v>89</v>
      </c>
      <c r="C10821" s="1">
        <v>41838.458333333336</v>
      </c>
      <c r="D10821">
        <v>2</v>
      </c>
      <c r="E10821" t="s">
        <v>18</v>
      </c>
      <c r="F10821" t="s">
        <v>19</v>
      </c>
      <c r="G10821">
        <v>1</v>
      </c>
      <c r="H10821" t="str">
        <f t="shared" si="855"/>
        <v>KD</v>
      </c>
      <c r="I10821" s="2">
        <f t="shared" si="852"/>
        <v>2014</v>
      </c>
      <c r="J10821" s="2">
        <f t="shared" si="853"/>
        <v>7</v>
      </c>
      <c r="K10821" t="str">
        <f t="shared" si="854"/>
        <v>Korenbouten</v>
      </c>
      <c r="L10821" s="25">
        <f t="shared" si="856"/>
        <v>28.285714285714285</v>
      </c>
    </row>
    <row r="10822" spans="1:12" x14ac:dyDescent="0.25">
      <c r="A10822">
        <v>524</v>
      </c>
      <c r="B10822" t="s">
        <v>89</v>
      </c>
      <c r="C10822" s="1">
        <v>41838.458333333336</v>
      </c>
      <c r="D10822">
        <v>2</v>
      </c>
      <c r="E10822" t="s">
        <v>14</v>
      </c>
      <c r="F10822" t="s">
        <v>15</v>
      </c>
      <c r="G10822">
        <v>30</v>
      </c>
      <c r="H10822" t="str">
        <f t="shared" si="855"/>
        <v>KD</v>
      </c>
      <c r="I10822" s="2">
        <f t="shared" si="852"/>
        <v>2014</v>
      </c>
      <c r="J10822" s="2">
        <f t="shared" si="853"/>
        <v>7</v>
      </c>
      <c r="K10822" t="str">
        <f t="shared" si="854"/>
        <v>Waterjuffer</v>
      </c>
      <c r="L10822" s="25">
        <f t="shared" si="856"/>
        <v>28.285714285714285</v>
      </c>
    </row>
    <row r="10823" spans="1:12" x14ac:dyDescent="0.25">
      <c r="A10823">
        <v>524</v>
      </c>
      <c r="B10823" t="s">
        <v>89</v>
      </c>
      <c r="C10823" s="1">
        <v>41838.458333333336</v>
      </c>
      <c r="D10823">
        <v>4</v>
      </c>
      <c r="E10823" t="s">
        <v>18</v>
      </c>
      <c r="F10823" t="s">
        <v>19</v>
      </c>
      <c r="G10823">
        <v>4</v>
      </c>
      <c r="H10823" t="str">
        <f t="shared" si="855"/>
        <v>KD</v>
      </c>
      <c r="I10823" s="2">
        <f t="shared" si="852"/>
        <v>2014</v>
      </c>
      <c r="J10823" s="2">
        <f t="shared" si="853"/>
        <v>7</v>
      </c>
      <c r="K10823" t="str">
        <f t="shared" si="854"/>
        <v>Korenbouten</v>
      </c>
      <c r="L10823" s="25">
        <f t="shared" si="856"/>
        <v>28.285714285714285</v>
      </c>
    </row>
    <row r="10824" spans="1:12" x14ac:dyDescent="0.25">
      <c r="A10824">
        <v>524</v>
      </c>
      <c r="B10824" t="s">
        <v>89</v>
      </c>
      <c r="C10824" s="1">
        <v>41838.458333333336</v>
      </c>
      <c r="D10824">
        <v>5</v>
      </c>
      <c r="E10824" t="s">
        <v>18</v>
      </c>
      <c r="F10824" t="s">
        <v>19</v>
      </c>
      <c r="G10824">
        <v>5</v>
      </c>
      <c r="H10824" t="str">
        <f t="shared" si="855"/>
        <v>KD</v>
      </c>
      <c r="I10824" s="2">
        <f t="shared" si="852"/>
        <v>2014</v>
      </c>
      <c r="J10824" s="2">
        <f t="shared" si="853"/>
        <v>7</v>
      </c>
      <c r="K10824" t="str">
        <f t="shared" si="854"/>
        <v>Korenbouten</v>
      </c>
      <c r="L10824" s="25">
        <f t="shared" si="856"/>
        <v>28.285714285714285</v>
      </c>
    </row>
    <row r="10825" spans="1:12" x14ac:dyDescent="0.25">
      <c r="A10825">
        <v>524</v>
      </c>
      <c r="B10825" t="s">
        <v>89</v>
      </c>
      <c r="C10825" s="1">
        <v>41838.458333333336</v>
      </c>
      <c r="D10825">
        <v>5</v>
      </c>
      <c r="E10825" t="s">
        <v>26</v>
      </c>
      <c r="F10825" t="s">
        <v>27</v>
      </c>
      <c r="G10825">
        <v>3</v>
      </c>
      <c r="H10825" t="str">
        <f t="shared" si="855"/>
        <v>KD</v>
      </c>
      <c r="I10825" s="2">
        <f t="shared" si="852"/>
        <v>2014</v>
      </c>
      <c r="J10825" s="2">
        <f t="shared" si="853"/>
        <v>7</v>
      </c>
      <c r="K10825" t="str">
        <f t="shared" si="854"/>
        <v>Glazenmakers</v>
      </c>
      <c r="L10825" s="25">
        <f t="shared" si="856"/>
        <v>28.285714285714285</v>
      </c>
    </row>
    <row r="10826" spans="1:12" x14ac:dyDescent="0.25">
      <c r="A10826">
        <v>524</v>
      </c>
      <c r="B10826" t="s">
        <v>89</v>
      </c>
      <c r="C10826" s="1">
        <v>41850.611111111109</v>
      </c>
      <c r="D10826">
        <v>1</v>
      </c>
      <c r="E10826" t="s">
        <v>10</v>
      </c>
      <c r="F10826" t="s">
        <v>11</v>
      </c>
      <c r="G10826">
        <v>1</v>
      </c>
      <c r="H10826" t="str">
        <f t="shared" si="855"/>
        <v>KD</v>
      </c>
      <c r="I10826" s="2">
        <f t="shared" si="852"/>
        <v>2014</v>
      </c>
      <c r="J10826" s="2">
        <f t="shared" si="853"/>
        <v>7</v>
      </c>
      <c r="K10826" t="str">
        <f t="shared" si="854"/>
        <v>Waterjuffer</v>
      </c>
      <c r="L10826" s="25">
        <f t="shared" si="856"/>
        <v>30</v>
      </c>
    </row>
    <row r="10827" spans="1:12" x14ac:dyDescent="0.25">
      <c r="A10827">
        <v>524</v>
      </c>
      <c r="B10827" t="s">
        <v>89</v>
      </c>
      <c r="C10827" s="1">
        <v>41850.611111111109</v>
      </c>
      <c r="D10827">
        <v>1</v>
      </c>
      <c r="E10827" t="s">
        <v>14</v>
      </c>
      <c r="F10827" t="s">
        <v>15</v>
      </c>
      <c r="G10827">
        <v>150</v>
      </c>
      <c r="H10827" t="str">
        <f t="shared" si="855"/>
        <v>KD</v>
      </c>
      <c r="I10827" s="2">
        <f t="shared" si="852"/>
        <v>2014</v>
      </c>
      <c r="J10827" s="2">
        <f t="shared" si="853"/>
        <v>7</v>
      </c>
      <c r="K10827" t="str">
        <f t="shared" si="854"/>
        <v>Waterjuffer</v>
      </c>
      <c r="L10827" s="25">
        <f t="shared" si="856"/>
        <v>30</v>
      </c>
    </row>
    <row r="10828" spans="1:12" x14ac:dyDescent="0.25">
      <c r="A10828">
        <v>524</v>
      </c>
      <c r="B10828" t="s">
        <v>89</v>
      </c>
      <c r="C10828" s="1">
        <v>41850.611111111109</v>
      </c>
      <c r="D10828">
        <v>1</v>
      </c>
      <c r="E10828" t="s">
        <v>26</v>
      </c>
      <c r="F10828" t="s">
        <v>27</v>
      </c>
      <c r="G10828">
        <v>1</v>
      </c>
      <c r="H10828" t="str">
        <f t="shared" si="855"/>
        <v>KD</v>
      </c>
      <c r="I10828" s="2">
        <f t="shared" si="852"/>
        <v>2014</v>
      </c>
      <c r="J10828" s="2">
        <f t="shared" si="853"/>
        <v>7</v>
      </c>
      <c r="K10828" t="str">
        <f t="shared" si="854"/>
        <v>Glazenmakers</v>
      </c>
      <c r="L10828" s="25">
        <f t="shared" si="856"/>
        <v>30</v>
      </c>
    </row>
    <row r="10829" spans="1:12" x14ac:dyDescent="0.25">
      <c r="A10829">
        <v>524</v>
      </c>
      <c r="B10829" t="s">
        <v>89</v>
      </c>
      <c r="C10829" s="1">
        <v>41850.611111111109</v>
      </c>
      <c r="D10829">
        <v>1</v>
      </c>
      <c r="E10829" t="s">
        <v>18</v>
      </c>
      <c r="F10829" t="s">
        <v>19</v>
      </c>
      <c r="G10829">
        <v>2</v>
      </c>
      <c r="H10829" t="str">
        <f t="shared" si="855"/>
        <v>KD</v>
      </c>
      <c r="I10829" s="2">
        <f t="shared" si="852"/>
        <v>2014</v>
      </c>
      <c r="J10829" s="2">
        <f t="shared" si="853"/>
        <v>7</v>
      </c>
      <c r="K10829" t="str">
        <f t="shared" si="854"/>
        <v>Korenbouten</v>
      </c>
      <c r="L10829" s="25">
        <f t="shared" si="856"/>
        <v>30</v>
      </c>
    </row>
    <row r="10830" spans="1:12" x14ac:dyDescent="0.25">
      <c r="A10830">
        <v>524</v>
      </c>
      <c r="B10830" t="s">
        <v>89</v>
      </c>
      <c r="C10830" s="1">
        <v>41850.611111111109</v>
      </c>
      <c r="D10830">
        <v>2</v>
      </c>
      <c r="E10830" t="s">
        <v>14</v>
      </c>
      <c r="F10830" t="s">
        <v>15</v>
      </c>
      <c r="G10830">
        <v>50</v>
      </c>
      <c r="H10830" t="str">
        <f t="shared" si="855"/>
        <v>KD</v>
      </c>
      <c r="I10830" s="2">
        <f t="shared" si="852"/>
        <v>2014</v>
      </c>
      <c r="J10830" s="2">
        <f t="shared" si="853"/>
        <v>7</v>
      </c>
      <c r="K10830" t="str">
        <f t="shared" si="854"/>
        <v>Waterjuffer</v>
      </c>
      <c r="L10830" s="25">
        <f t="shared" si="856"/>
        <v>30</v>
      </c>
    </row>
    <row r="10831" spans="1:12" x14ac:dyDescent="0.25">
      <c r="A10831">
        <v>524</v>
      </c>
      <c r="B10831" t="s">
        <v>89</v>
      </c>
      <c r="C10831" s="1">
        <v>41850.611111111109</v>
      </c>
      <c r="D10831">
        <v>2</v>
      </c>
      <c r="E10831" t="s">
        <v>26</v>
      </c>
      <c r="F10831" t="s">
        <v>27</v>
      </c>
      <c r="G10831">
        <v>1</v>
      </c>
      <c r="H10831" t="str">
        <f t="shared" si="855"/>
        <v>KD</v>
      </c>
      <c r="I10831" s="2">
        <f t="shared" si="852"/>
        <v>2014</v>
      </c>
      <c r="J10831" s="2">
        <f t="shared" si="853"/>
        <v>7</v>
      </c>
      <c r="K10831" t="str">
        <f t="shared" si="854"/>
        <v>Glazenmakers</v>
      </c>
      <c r="L10831" s="25">
        <f t="shared" si="856"/>
        <v>30</v>
      </c>
    </row>
    <row r="10832" spans="1:12" x14ac:dyDescent="0.25">
      <c r="A10832">
        <v>524</v>
      </c>
      <c r="B10832" t="s">
        <v>89</v>
      </c>
      <c r="C10832" s="1">
        <v>41850.611111111109</v>
      </c>
      <c r="D10832">
        <v>4</v>
      </c>
      <c r="E10832" t="s">
        <v>18</v>
      </c>
      <c r="F10832" t="s">
        <v>19</v>
      </c>
      <c r="G10832">
        <v>2</v>
      </c>
      <c r="H10832" t="str">
        <f t="shared" si="855"/>
        <v>KD</v>
      </c>
      <c r="I10832" s="2">
        <f t="shared" si="852"/>
        <v>2014</v>
      </c>
      <c r="J10832" s="2">
        <f t="shared" si="853"/>
        <v>7</v>
      </c>
      <c r="K10832" t="str">
        <f t="shared" si="854"/>
        <v>Korenbouten</v>
      </c>
      <c r="L10832" s="25">
        <f t="shared" si="856"/>
        <v>30</v>
      </c>
    </row>
    <row r="10833" spans="1:12" x14ac:dyDescent="0.25">
      <c r="A10833">
        <v>524</v>
      </c>
      <c r="B10833" t="s">
        <v>89</v>
      </c>
      <c r="C10833" s="1">
        <v>41852.5</v>
      </c>
      <c r="D10833">
        <v>1</v>
      </c>
      <c r="E10833" t="s">
        <v>55</v>
      </c>
      <c r="F10833" t="s">
        <v>56</v>
      </c>
      <c r="G10833">
        <v>1</v>
      </c>
      <c r="H10833" t="str">
        <f t="shared" si="855"/>
        <v>KD</v>
      </c>
      <c r="I10833" s="2">
        <f t="shared" si="852"/>
        <v>2014</v>
      </c>
      <c r="J10833" s="2">
        <f t="shared" si="853"/>
        <v>8</v>
      </c>
      <c r="K10833" t="str">
        <f t="shared" si="854"/>
        <v>Korenbouten</v>
      </c>
      <c r="L10833" s="25">
        <f t="shared" si="856"/>
        <v>30.285714285714285</v>
      </c>
    </row>
    <row r="10834" spans="1:12" x14ac:dyDescent="0.25">
      <c r="A10834">
        <v>524</v>
      </c>
      <c r="B10834" t="s">
        <v>89</v>
      </c>
      <c r="C10834" s="1">
        <v>41852.5</v>
      </c>
      <c r="D10834">
        <v>1</v>
      </c>
      <c r="E10834" t="s">
        <v>18</v>
      </c>
      <c r="F10834" t="s">
        <v>19</v>
      </c>
      <c r="G10834">
        <v>1</v>
      </c>
      <c r="H10834" t="str">
        <f t="shared" si="855"/>
        <v>KD</v>
      </c>
      <c r="I10834" s="2">
        <f t="shared" si="852"/>
        <v>2014</v>
      </c>
      <c r="J10834" s="2">
        <f t="shared" si="853"/>
        <v>8</v>
      </c>
      <c r="K10834" t="str">
        <f t="shared" si="854"/>
        <v>Korenbouten</v>
      </c>
      <c r="L10834" s="25">
        <f t="shared" si="856"/>
        <v>30.285714285714285</v>
      </c>
    </row>
    <row r="10835" spans="1:12" x14ac:dyDescent="0.25">
      <c r="A10835">
        <v>524</v>
      </c>
      <c r="B10835" t="s">
        <v>89</v>
      </c>
      <c r="C10835" s="1">
        <v>41852.5</v>
      </c>
      <c r="D10835">
        <v>1</v>
      </c>
      <c r="E10835" t="s">
        <v>26</v>
      </c>
      <c r="F10835" t="s">
        <v>27</v>
      </c>
      <c r="G10835">
        <v>2</v>
      </c>
      <c r="H10835" t="str">
        <f t="shared" si="855"/>
        <v>KD</v>
      </c>
      <c r="I10835" s="2">
        <f t="shared" si="852"/>
        <v>2014</v>
      </c>
      <c r="J10835" s="2">
        <f t="shared" si="853"/>
        <v>8</v>
      </c>
      <c r="K10835" t="str">
        <f t="shared" si="854"/>
        <v>Glazenmakers</v>
      </c>
      <c r="L10835" s="25">
        <f t="shared" si="856"/>
        <v>30.285714285714285</v>
      </c>
    </row>
    <row r="10836" spans="1:12" x14ac:dyDescent="0.25">
      <c r="A10836">
        <v>524</v>
      </c>
      <c r="B10836" t="s">
        <v>89</v>
      </c>
      <c r="C10836" s="1">
        <v>41852.5</v>
      </c>
      <c r="D10836">
        <v>1</v>
      </c>
      <c r="E10836" t="s">
        <v>10</v>
      </c>
      <c r="F10836" t="s">
        <v>11</v>
      </c>
      <c r="G10836">
        <v>1</v>
      </c>
      <c r="H10836" t="str">
        <f t="shared" si="855"/>
        <v>KD</v>
      </c>
      <c r="I10836" s="2">
        <f t="shared" si="852"/>
        <v>2014</v>
      </c>
      <c r="J10836" s="2">
        <f t="shared" si="853"/>
        <v>8</v>
      </c>
      <c r="K10836" t="str">
        <f t="shared" si="854"/>
        <v>Waterjuffer</v>
      </c>
      <c r="L10836" s="25">
        <f t="shared" si="856"/>
        <v>30.285714285714285</v>
      </c>
    </row>
    <row r="10837" spans="1:12" x14ac:dyDescent="0.25">
      <c r="A10837">
        <v>524</v>
      </c>
      <c r="B10837" t="s">
        <v>89</v>
      </c>
      <c r="C10837" s="1">
        <v>41852.5</v>
      </c>
      <c r="D10837">
        <v>1</v>
      </c>
      <c r="E10837" t="s">
        <v>14</v>
      </c>
      <c r="F10837" t="s">
        <v>15</v>
      </c>
      <c r="G10837">
        <v>300</v>
      </c>
      <c r="H10837" t="str">
        <f t="shared" si="855"/>
        <v>KD</v>
      </c>
      <c r="I10837" s="2">
        <f t="shared" si="852"/>
        <v>2014</v>
      </c>
      <c r="J10837" s="2">
        <f t="shared" si="853"/>
        <v>8</v>
      </c>
      <c r="K10837" t="str">
        <f t="shared" si="854"/>
        <v>Waterjuffer</v>
      </c>
      <c r="L10837" s="25">
        <f t="shared" si="856"/>
        <v>30.285714285714285</v>
      </c>
    </row>
    <row r="10838" spans="1:12" x14ac:dyDescent="0.25">
      <c r="A10838">
        <v>524</v>
      </c>
      <c r="B10838" t="s">
        <v>89</v>
      </c>
      <c r="C10838" s="1">
        <v>41852.5</v>
      </c>
      <c r="D10838">
        <v>1</v>
      </c>
      <c r="E10838" t="s">
        <v>59</v>
      </c>
      <c r="F10838" t="s">
        <v>60</v>
      </c>
      <c r="G10838">
        <v>1</v>
      </c>
      <c r="H10838" t="str">
        <f t="shared" si="855"/>
        <v>KD</v>
      </c>
      <c r="I10838" s="2">
        <f t="shared" si="852"/>
        <v>2014</v>
      </c>
      <c r="J10838" s="2">
        <f t="shared" si="853"/>
        <v>8</v>
      </c>
      <c r="K10838" t="str">
        <f t="shared" si="854"/>
        <v>Pantserjuffers</v>
      </c>
      <c r="L10838" s="25">
        <f t="shared" si="856"/>
        <v>30.285714285714285</v>
      </c>
    </row>
    <row r="10839" spans="1:12" x14ac:dyDescent="0.25">
      <c r="A10839">
        <v>524</v>
      </c>
      <c r="B10839" t="s">
        <v>89</v>
      </c>
      <c r="C10839" s="1">
        <v>41852.5</v>
      </c>
      <c r="D10839">
        <v>2</v>
      </c>
      <c r="E10839" t="s">
        <v>20</v>
      </c>
      <c r="F10839" t="s">
        <v>21</v>
      </c>
      <c r="G10839">
        <v>1</v>
      </c>
      <c r="H10839" t="str">
        <f t="shared" si="855"/>
        <v>KD</v>
      </c>
      <c r="I10839" s="2">
        <f t="shared" si="852"/>
        <v>2014</v>
      </c>
      <c r="J10839" s="2">
        <f t="shared" si="853"/>
        <v>8</v>
      </c>
      <c r="K10839" t="str">
        <f t="shared" si="854"/>
        <v>Waterjuffer</v>
      </c>
      <c r="L10839" s="25">
        <f t="shared" si="856"/>
        <v>30.285714285714285</v>
      </c>
    </row>
    <row r="10840" spans="1:12" x14ac:dyDescent="0.25">
      <c r="A10840">
        <v>524</v>
      </c>
      <c r="B10840" t="s">
        <v>89</v>
      </c>
      <c r="C10840" s="1">
        <v>41852.5</v>
      </c>
      <c r="D10840">
        <v>2</v>
      </c>
      <c r="E10840" t="s">
        <v>55</v>
      </c>
      <c r="F10840" t="s">
        <v>56</v>
      </c>
      <c r="G10840">
        <v>4</v>
      </c>
      <c r="H10840" t="str">
        <f t="shared" si="855"/>
        <v>KD</v>
      </c>
      <c r="I10840" s="2">
        <f t="shared" si="852"/>
        <v>2014</v>
      </c>
      <c r="J10840" s="2">
        <f t="shared" si="853"/>
        <v>8</v>
      </c>
      <c r="K10840" t="str">
        <f t="shared" si="854"/>
        <v>Korenbouten</v>
      </c>
      <c r="L10840" s="25">
        <f t="shared" si="856"/>
        <v>30.285714285714285</v>
      </c>
    </row>
    <row r="10841" spans="1:12" x14ac:dyDescent="0.25">
      <c r="A10841">
        <v>524</v>
      </c>
      <c r="B10841" t="s">
        <v>89</v>
      </c>
      <c r="C10841" s="1">
        <v>41852.5</v>
      </c>
      <c r="D10841">
        <v>2</v>
      </c>
      <c r="E10841" t="s">
        <v>26</v>
      </c>
      <c r="F10841" t="s">
        <v>27</v>
      </c>
      <c r="G10841">
        <v>4</v>
      </c>
      <c r="H10841" t="str">
        <f t="shared" si="855"/>
        <v>KD</v>
      </c>
      <c r="I10841" s="2">
        <f t="shared" si="852"/>
        <v>2014</v>
      </c>
      <c r="J10841" s="2">
        <f t="shared" si="853"/>
        <v>8</v>
      </c>
      <c r="K10841" t="str">
        <f t="shared" si="854"/>
        <v>Glazenmakers</v>
      </c>
      <c r="L10841" s="25">
        <f t="shared" si="856"/>
        <v>30.285714285714285</v>
      </c>
    </row>
    <row r="10842" spans="1:12" x14ac:dyDescent="0.25">
      <c r="A10842">
        <v>524</v>
      </c>
      <c r="B10842" t="s">
        <v>89</v>
      </c>
      <c r="C10842" s="1">
        <v>41852.5</v>
      </c>
      <c r="D10842">
        <v>2</v>
      </c>
      <c r="E10842" t="s">
        <v>10</v>
      </c>
      <c r="F10842" t="s">
        <v>11</v>
      </c>
      <c r="G10842">
        <v>4</v>
      </c>
      <c r="H10842" t="str">
        <f t="shared" si="855"/>
        <v>KD</v>
      </c>
      <c r="I10842" s="2">
        <f t="shared" si="852"/>
        <v>2014</v>
      </c>
      <c r="J10842" s="2">
        <f t="shared" si="853"/>
        <v>8</v>
      </c>
      <c r="K10842" t="str">
        <f t="shared" si="854"/>
        <v>Waterjuffer</v>
      </c>
      <c r="L10842" s="25">
        <f t="shared" si="856"/>
        <v>30.285714285714285</v>
      </c>
    </row>
    <row r="10843" spans="1:12" x14ac:dyDescent="0.25">
      <c r="A10843">
        <v>524</v>
      </c>
      <c r="B10843" t="s">
        <v>89</v>
      </c>
      <c r="C10843" s="1">
        <v>41852.5</v>
      </c>
      <c r="D10843">
        <v>2</v>
      </c>
      <c r="E10843" t="s">
        <v>14</v>
      </c>
      <c r="F10843" t="s">
        <v>15</v>
      </c>
      <c r="G10843">
        <v>400</v>
      </c>
      <c r="H10843" t="str">
        <f t="shared" si="855"/>
        <v>KD</v>
      </c>
      <c r="I10843" s="2">
        <f t="shared" si="852"/>
        <v>2014</v>
      </c>
      <c r="J10843" s="2">
        <f t="shared" si="853"/>
        <v>8</v>
      </c>
      <c r="K10843" t="str">
        <f t="shared" si="854"/>
        <v>Waterjuffer</v>
      </c>
      <c r="L10843" s="25">
        <f t="shared" si="856"/>
        <v>30.285714285714285</v>
      </c>
    </row>
    <row r="10844" spans="1:12" x14ac:dyDescent="0.25">
      <c r="A10844">
        <v>524</v>
      </c>
      <c r="B10844" t="s">
        <v>89</v>
      </c>
      <c r="C10844" s="1">
        <v>41852.5</v>
      </c>
      <c r="D10844">
        <v>4</v>
      </c>
      <c r="E10844" t="s">
        <v>26</v>
      </c>
      <c r="F10844" t="s">
        <v>27</v>
      </c>
      <c r="G10844">
        <v>2</v>
      </c>
      <c r="H10844" t="str">
        <f t="shared" si="855"/>
        <v>KD</v>
      </c>
      <c r="I10844" s="2">
        <f t="shared" si="852"/>
        <v>2014</v>
      </c>
      <c r="J10844" s="2">
        <f t="shared" si="853"/>
        <v>8</v>
      </c>
      <c r="K10844" t="str">
        <f t="shared" si="854"/>
        <v>Glazenmakers</v>
      </c>
      <c r="L10844" s="25">
        <f t="shared" si="856"/>
        <v>30.285714285714285</v>
      </c>
    </row>
    <row r="10845" spans="1:12" x14ac:dyDescent="0.25">
      <c r="A10845">
        <v>524</v>
      </c>
      <c r="B10845" t="s">
        <v>89</v>
      </c>
      <c r="C10845" s="1">
        <v>41852.5</v>
      </c>
      <c r="D10845">
        <v>5</v>
      </c>
      <c r="E10845" t="s">
        <v>26</v>
      </c>
      <c r="F10845" t="s">
        <v>27</v>
      </c>
      <c r="G10845">
        <v>1</v>
      </c>
      <c r="H10845" t="str">
        <f t="shared" si="855"/>
        <v>KD</v>
      </c>
      <c r="I10845" s="2">
        <f t="shared" si="852"/>
        <v>2014</v>
      </c>
      <c r="J10845" s="2">
        <f t="shared" si="853"/>
        <v>8</v>
      </c>
      <c r="K10845" t="str">
        <f t="shared" si="854"/>
        <v>Glazenmakers</v>
      </c>
      <c r="L10845" s="25">
        <f t="shared" si="856"/>
        <v>30.285714285714285</v>
      </c>
    </row>
    <row r="10846" spans="1:12" x14ac:dyDescent="0.25">
      <c r="A10846">
        <v>524</v>
      </c>
      <c r="B10846" t="s">
        <v>89</v>
      </c>
      <c r="C10846" s="1">
        <v>41866.614583333336</v>
      </c>
      <c r="D10846">
        <v>1</v>
      </c>
      <c r="E10846" t="s">
        <v>55</v>
      </c>
      <c r="F10846" t="s">
        <v>56</v>
      </c>
      <c r="G10846">
        <v>4</v>
      </c>
      <c r="H10846" t="str">
        <f t="shared" si="855"/>
        <v>KD</v>
      </c>
      <c r="I10846" s="2">
        <f t="shared" si="852"/>
        <v>2014</v>
      </c>
      <c r="J10846" s="2">
        <f t="shared" si="853"/>
        <v>8</v>
      </c>
      <c r="K10846" t="str">
        <f t="shared" si="854"/>
        <v>Korenbouten</v>
      </c>
      <c r="L10846" s="25">
        <f t="shared" si="856"/>
        <v>32.285714285714285</v>
      </c>
    </row>
    <row r="10847" spans="1:12" x14ac:dyDescent="0.25">
      <c r="A10847">
        <v>524</v>
      </c>
      <c r="B10847" t="s">
        <v>89</v>
      </c>
      <c r="C10847" s="1">
        <v>41866.614583333336</v>
      </c>
      <c r="D10847">
        <v>1</v>
      </c>
      <c r="E10847" t="s">
        <v>14</v>
      </c>
      <c r="F10847" t="s">
        <v>15</v>
      </c>
      <c r="G10847">
        <v>45</v>
      </c>
      <c r="H10847" t="str">
        <f t="shared" si="855"/>
        <v>KD</v>
      </c>
      <c r="I10847" s="2">
        <f t="shared" si="852"/>
        <v>2014</v>
      </c>
      <c r="J10847" s="2">
        <f t="shared" si="853"/>
        <v>8</v>
      </c>
      <c r="K10847" t="str">
        <f t="shared" si="854"/>
        <v>Waterjuffer</v>
      </c>
      <c r="L10847" s="25">
        <f t="shared" si="856"/>
        <v>32.285714285714285</v>
      </c>
    </row>
    <row r="10848" spans="1:12" x14ac:dyDescent="0.25">
      <c r="A10848">
        <v>524</v>
      </c>
      <c r="B10848" t="s">
        <v>89</v>
      </c>
      <c r="C10848" s="1">
        <v>41866.614583333336</v>
      </c>
      <c r="D10848">
        <v>2</v>
      </c>
      <c r="E10848" t="s">
        <v>44</v>
      </c>
      <c r="F10848" t="s">
        <v>45</v>
      </c>
      <c r="G10848">
        <v>3</v>
      </c>
      <c r="H10848" t="str">
        <f t="shared" si="855"/>
        <v>KD</v>
      </c>
      <c r="I10848" s="2">
        <f t="shared" si="852"/>
        <v>2014</v>
      </c>
      <c r="J10848" s="2">
        <f t="shared" si="853"/>
        <v>8</v>
      </c>
      <c r="K10848" t="str">
        <f t="shared" si="854"/>
        <v>Korenbouten</v>
      </c>
      <c r="L10848" s="25">
        <f t="shared" si="856"/>
        <v>32.285714285714285</v>
      </c>
    </row>
    <row r="10849" spans="1:12" x14ac:dyDescent="0.25">
      <c r="A10849">
        <v>524</v>
      </c>
      <c r="B10849" t="s">
        <v>89</v>
      </c>
      <c r="C10849" s="1">
        <v>41866.614583333336</v>
      </c>
      <c r="D10849">
        <v>2</v>
      </c>
      <c r="E10849" t="s">
        <v>14</v>
      </c>
      <c r="F10849" t="s">
        <v>15</v>
      </c>
      <c r="G10849">
        <v>50</v>
      </c>
      <c r="H10849" t="str">
        <f t="shared" si="855"/>
        <v>KD</v>
      </c>
      <c r="I10849" s="2">
        <f t="shared" si="852"/>
        <v>2014</v>
      </c>
      <c r="J10849" s="2">
        <f t="shared" si="853"/>
        <v>8</v>
      </c>
      <c r="K10849" t="str">
        <f t="shared" si="854"/>
        <v>Waterjuffer</v>
      </c>
      <c r="L10849" s="25">
        <f t="shared" si="856"/>
        <v>32.285714285714285</v>
      </c>
    </row>
    <row r="10850" spans="1:12" x14ac:dyDescent="0.25">
      <c r="A10850">
        <v>524</v>
      </c>
      <c r="B10850" t="s">
        <v>89</v>
      </c>
      <c r="C10850" s="1">
        <v>41866.614583333336</v>
      </c>
      <c r="D10850">
        <v>5</v>
      </c>
      <c r="E10850" t="s">
        <v>26</v>
      </c>
      <c r="F10850" t="s">
        <v>27</v>
      </c>
      <c r="G10850">
        <v>2</v>
      </c>
      <c r="H10850" t="str">
        <f t="shared" si="855"/>
        <v>KD</v>
      </c>
      <c r="I10850" s="2">
        <f t="shared" si="852"/>
        <v>2014</v>
      </c>
      <c r="J10850" s="2">
        <f t="shared" si="853"/>
        <v>8</v>
      </c>
      <c r="K10850" t="str">
        <f t="shared" si="854"/>
        <v>Glazenmakers</v>
      </c>
      <c r="L10850" s="25">
        <f t="shared" si="856"/>
        <v>32.285714285714285</v>
      </c>
    </row>
    <row r="10851" spans="1:12" x14ac:dyDescent="0.25">
      <c r="A10851">
        <v>524</v>
      </c>
      <c r="B10851" t="s">
        <v>89</v>
      </c>
      <c r="C10851" s="1">
        <v>41894.458333333336</v>
      </c>
      <c r="D10851">
        <v>1</v>
      </c>
      <c r="E10851" t="s">
        <v>10</v>
      </c>
      <c r="F10851" t="s">
        <v>11</v>
      </c>
      <c r="G10851">
        <v>8</v>
      </c>
      <c r="H10851" t="str">
        <f t="shared" si="855"/>
        <v>KD</v>
      </c>
      <c r="I10851" s="2">
        <f t="shared" si="852"/>
        <v>2014</v>
      </c>
      <c r="J10851" s="2">
        <f t="shared" si="853"/>
        <v>9</v>
      </c>
      <c r="K10851" t="str">
        <f t="shared" si="854"/>
        <v>Waterjuffer</v>
      </c>
      <c r="L10851" s="25">
        <f t="shared" si="856"/>
        <v>36.285714285714285</v>
      </c>
    </row>
    <row r="10852" spans="1:12" x14ac:dyDescent="0.25">
      <c r="A10852">
        <v>524</v>
      </c>
      <c r="B10852" t="s">
        <v>89</v>
      </c>
      <c r="C10852" s="1">
        <v>41894.458333333336</v>
      </c>
      <c r="D10852">
        <v>1</v>
      </c>
      <c r="E10852" t="s">
        <v>14</v>
      </c>
      <c r="F10852" t="s">
        <v>15</v>
      </c>
      <c r="G10852">
        <v>7</v>
      </c>
      <c r="H10852" t="str">
        <f t="shared" si="855"/>
        <v>KD</v>
      </c>
      <c r="I10852" s="2">
        <f t="shared" si="852"/>
        <v>2014</v>
      </c>
      <c r="J10852" s="2">
        <f t="shared" si="853"/>
        <v>9</v>
      </c>
      <c r="K10852" t="str">
        <f t="shared" si="854"/>
        <v>Waterjuffer</v>
      </c>
      <c r="L10852" s="25">
        <f t="shared" si="856"/>
        <v>36.285714285714285</v>
      </c>
    </row>
    <row r="10853" spans="1:12" x14ac:dyDescent="0.25">
      <c r="A10853">
        <v>524</v>
      </c>
      <c r="B10853" t="s">
        <v>89</v>
      </c>
      <c r="C10853" s="1">
        <v>41894.458333333336</v>
      </c>
      <c r="D10853">
        <v>2</v>
      </c>
      <c r="E10853" t="s">
        <v>10</v>
      </c>
      <c r="F10853" t="s">
        <v>11</v>
      </c>
      <c r="G10853">
        <v>2</v>
      </c>
      <c r="H10853" t="str">
        <f t="shared" si="855"/>
        <v>KD</v>
      </c>
      <c r="I10853" s="2">
        <f t="shared" si="852"/>
        <v>2014</v>
      </c>
      <c r="J10853" s="2">
        <f t="shared" si="853"/>
        <v>9</v>
      </c>
      <c r="K10853" t="str">
        <f t="shared" si="854"/>
        <v>Waterjuffer</v>
      </c>
      <c r="L10853" s="25">
        <f t="shared" si="856"/>
        <v>36.285714285714285</v>
      </c>
    </row>
    <row r="10854" spans="1:12" x14ac:dyDescent="0.25">
      <c r="A10854">
        <v>524</v>
      </c>
      <c r="B10854" t="s">
        <v>89</v>
      </c>
      <c r="C10854" s="1">
        <v>41894.458333333336</v>
      </c>
      <c r="D10854">
        <v>2</v>
      </c>
      <c r="E10854" t="s">
        <v>14</v>
      </c>
      <c r="F10854" t="s">
        <v>15</v>
      </c>
      <c r="G10854">
        <v>2</v>
      </c>
      <c r="H10854" t="str">
        <f t="shared" si="855"/>
        <v>KD</v>
      </c>
      <c r="I10854" s="2">
        <f t="shared" si="852"/>
        <v>2014</v>
      </c>
      <c r="J10854" s="2">
        <f t="shared" si="853"/>
        <v>9</v>
      </c>
      <c r="K10854" t="str">
        <f t="shared" si="854"/>
        <v>Waterjuffer</v>
      </c>
      <c r="L10854" s="25">
        <f t="shared" si="856"/>
        <v>36.285714285714285</v>
      </c>
    </row>
    <row r="10855" spans="1:12" x14ac:dyDescent="0.25">
      <c r="A10855">
        <v>524</v>
      </c>
      <c r="B10855" t="s">
        <v>89</v>
      </c>
      <c r="C10855" s="1">
        <v>41894.458333333336</v>
      </c>
      <c r="D10855">
        <v>4</v>
      </c>
      <c r="E10855" t="s">
        <v>26</v>
      </c>
      <c r="F10855" t="s">
        <v>27</v>
      </c>
      <c r="G10855">
        <v>1</v>
      </c>
      <c r="H10855" t="str">
        <f t="shared" si="855"/>
        <v>KD</v>
      </c>
      <c r="I10855" s="2">
        <f t="shared" si="852"/>
        <v>2014</v>
      </c>
      <c r="J10855" s="2">
        <f t="shared" si="853"/>
        <v>9</v>
      </c>
      <c r="K10855" t="str">
        <f t="shared" si="854"/>
        <v>Glazenmakers</v>
      </c>
      <c r="L10855" s="25">
        <f t="shared" si="856"/>
        <v>36.285714285714285</v>
      </c>
    </row>
    <row r="10856" spans="1:12" x14ac:dyDescent="0.25">
      <c r="A10856">
        <v>524</v>
      </c>
      <c r="B10856" t="s">
        <v>89</v>
      </c>
      <c r="C10856" s="1">
        <v>41894.458333333336</v>
      </c>
      <c r="D10856">
        <v>5</v>
      </c>
      <c r="E10856" t="s">
        <v>26</v>
      </c>
      <c r="F10856" t="s">
        <v>27</v>
      </c>
      <c r="G10856">
        <v>2</v>
      </c>
      <c r="H10856" t="str">
        <f t="shared" si="855"/>
        <v>KD</v>
      </c>
      <c r="I10856" s="2">
        <f t="shared" si="852"/>
        <v>2014</v>
      </c>
      <c r="J10856" s="2">
        <f t="shared" si="853"/>
        <v>9</v>
      </c>
      <c r="K10856" t="str">
        <f t="shared" si="854"/>
        <v>Glazenmakers</v>
      </c>
      <c r="L10856" s="25">
        <f t="shared" si="856"/>
        <v>36.285714285714285</v>
      </c>
    </row>
    <row r="10857" spans="1:12" x14ac:dyDescent="0.25">
      <c r="A10857">
        <v>524</v>
      </c>
      <c r="B10857" t="s">
        <v>89</v>
      </c>
      <c r="C10857" s="1">
        <v>42144.479166666664</v>
      </c>
      <c r="D10857">
        <v>1</v>
      </c>
      <c r="E10857" t="s">
        <v>14</v>
      </c>
      <c r="F10857" t="s">
        <v>15</v>
      </c>
      <c r="G10857">
        <v>1</v>
      </c>
      <c r="H10857" t="str">
        <f t="shared" si="855"/>
        <v>KD</v>
      </c>
      <c r="I10857" s="2">
        <f t="shared" si="852"/>
        <v>2015</v>
      </c>
      <c r="J10857" s="2">
        <f t="shared" si="853"/>
        <v>5</v>
      </c>
      <c r="K10857" t="str">
        <f t="shared" si="854"/>
        <v>Waterjuffer</v>
      </c>
      <c r="L10857" s="25">
        <f t="shared" si="856"/>
        <v>19.857142857142858</v>
      </c>
    </row>
    <row r="10858" spans="1:12" x14ac:dyDescent="0.25">
      <c r="A10858">
        <v>524</v>
      </c>
      <c r="B10858" t="s">
        <v>89</v>
      </c>
      <c r="C10858" s="1">
        <v>42144.479166666664</v>
      </c>
      <c r="D10858">
        <v>2</v>
      </c>
      <c r="E10858" t="s">
        <v>14</v>
      </c>
      <c r="F10858" t="s">
        <v>15</v>
      </c>
      <c r="G10858">
        <v>40</v>
      </c>
      <c r="H10858" t="str">
        <f t="shared" si="855"/>
        <v>KD</v>
      </c>
      <c r="I10858" s="2">
        <f t="shared" si="852"/>
        <v>2015</v>
      </c>
      <c r="J10858" s="2">
        <f t="shared" si="853"/>
        <v>5</v>
      </c>
      <c r="K10858" t="str">
        <f t="shared" si="854"/>
        <v>Waterjuffer</v>
      </c>
      <c r="L10858" s="25">
        <f t="shared" si="856"/>
        <v>19.857142857142858</v>
      </c>
    </row>
    <row r="10859" spans="1:12" x14ac:dyDescent="0.25">
      <c r="A10859">
        <v>524</v>
      </c>
      <c r="B10859" t="s">
        <v>89</v>
      </c>
      <c r="C10859" s="1">
        <v>42165.458333333336</v>
      </c>
      <c r="D10859">
        <v>1</v>
      </c>
      <c r="E10859" t="s">
        <v>14</v>
      </c>
      <c r="F10859" t="s">
        <v>15</v>
      </c>
      <c r="G10859">
        <v>3</v>
      </c>
      <c r="H10859" t="str">
        <f t="shared" si="855"/>
        <v>KD</v>
      </c>
      <c r="I10859" s="2">
        <f t="shared" si="852"/>
        <v>2015</v>
      </c>
      <c r="J10859" s="2">
        <f t="shared" si="853"/>
        <v>6</v>
      </c>
      <c r="K10859" t="str">
        <f t="shared" si="854"/>
        <v>Waterjuffer</v>
      </c>
      <c r="L10859" s="25">
        <f t="shared" si="856"/>
        <v>22.857142857142858</v>
      </c>
    </row>
    <row r="10860" spans="1:12" x14ac:dyDescent="0.25">
      <c r="A10860">
        <v>524</v>
      </c>
      <c r="B10860" t="s">
        <v>89</v>
      </c>
      <c r="C10860" s="1">
        <v>42165.458333333336</v>
      </c>
      <c r="D10860">
        <v>2</v>
      </c>
      <c r="E10860" t="s">
        <v>14</v>
      </c>
      <c r="F10860" t="s">
        <v>15</v>
      </c>
      <c r="G10860">
        <v>20</v>
      </c>
      <c r="H10860" t="str">
        <f t="shared" si="855"/>
        <v>KD</v>
      </c>
      <c r="I10860" s="2">
        <f t="shared" si="852"/>
        <v>2015</v>
      </c>
      <c r="J10860" s="2">
        <f t="shared" si="853"/>
        <v>6</v>
      </c>
      <c r="K10860" t="str">
        <f t="shared" si="854"/>
        <v>Waterjuffer</v>
      </c>
      <c r="L10860" s="25">
        <f t="shared" si="856"/>
        <v>22.857142857142858</v>
      </c>
    </row>
    <row r="10861" spans="1:12" x14ac:dyDescent="0.25">
      <c r="A10861">
        <v>524</v>
      </c>
      <c r="B10861" t="s">
        <v>89</v>
      </c>
      <c r="C10861" s="1">
        <v>42165.458333333336</v>
      </c>
      <c r="D10861">
        <v>5</v>
      </c>
      <c r="E10861" t="s">
        <v>26</v>
      </c>
      <c r="F10861" t="s">
        <v>27</v>
      </c>
      <c r="G10861">
        <v>1</v>
      </c>
      <c r="H10861" t="str">
        <f t="shared" si="855"/>
        <v>KD</v>
      </c>
      <c r="I10861" s="2">
        <f t="shared" si="852"/>
        <v>2015</v>
      </c>
      <c r="J10861" s="2">
        <f t="shared" si="853"/>
        <v>6</v>
      </c>
      <c r="K10861" t="str">
        <f t="shared" si="854"/>
        <v>Glazenmakers</v>
      </c>
      <c r="L10861" s="25">
        <f t="shared" si="856"/>
        <v>22.857142857142858</v>
      </c>
    </row>
    <row r="10862" spans="1:12" x14ac:dyDescent="0.25">
      <c r="A10862">
        <v>524</v>
      </c>
      <c r="B10862" t="s">
        <v>89</v>
      </c>
      <c r="C10862" s="1">
        <v>42165.458333333336</v>
      </c>
      <c r="D10862">
        <v>5</v>
      </c>
      <c r="E10862" t="s">
        <v>28</v>
      </c>
      <c r="F10862" t="s">
        <v>29</v>
      </c>
      <c r="G10862">
        <v>1</v>
      </c>
      <c r="H10862" t="str">
        <f t="shared" si="855"/>
        <v>KD</v>
      </c>
      <c r="I10862" s="2">
        <f t="shared" si="852"/>
        <v>2015</v>
      </c>
      <c r="J10862" s="2">
        <f t="shared" si="853"/>
        <v>6</v>
      </c>
      <c r="K10862" t="str">
        <f t="shared" si="854"/>
        <v>Korenbouten</v>
      </c>
      <c r="L10862" s="25">
        <f t="shared" si="856"/>
        <v>22.857142857142858</v>
      </c>
    </row>
    <row r="10863" spans="1:12" x14ac:dyDescent="0.25">
      <c r="A10863">
        <v>524</v>
      </c>
      <c r="B10863" t="s">
        <v>89</v>
      </c>
      <c r="C10863" s="1">
        <v>42192.625</v>
      </c>
      <c r="D10863">
        <v>1</v>
      </c>
      <c r="E10863" t="s">
        <v>18</v>
      </c>
      <c r="F10863" t="s">
        <v>19</v>
      </c>
      <c r="G10863">
        <v>1</v>
      </c>
      <c r="H10863" t="str">
        <f t="shared" si="855"/>
        <v>KD</v>
      </c>
      <c r="I10863" s="2">
        <f t="shared" si="852"/>
        <v>2015</v>
      </c>
      <c r="J10863" s="2">
        <f t="shared" si="853"/>
        <v>7</v>
      </c>
      <c r="K10863" t="str">
        <f t="shared" si="854"/>
        <v>Korenbouten</v>
      </c>
      <c r="L10863" s="25">
        <f t="shared" si="856"/>
        <v>26.714285714285715</v>
      </c>
    </row>
    <row r="10864" spans="1:12" x14ac:dyDescent="0.25">
      <c r="A10864">
        <v>524</v>
      </c>
      <c r="B10864" t="s">
        <v>89</v>
      </c>
      <c r="C10864" s="1">
        <v>42192.625</v>
      </c>
      <c r="D10864">
        <v>1</v>
      </c>
      <c r="E10864" t="s">
        <v>26</v>
      </c>
      <c r="F10864" t="s">
        <v>27</v>
      </c>
      <c r="G10864">
        <v>2</v>
      </c>
      <c r="H10864" t="str">
        <f t="shared" si="855"/>
        <v>KD</v>
      </c>
      <c r="I10864" s="2">
        <f t="shared" ref="I10864:I10926" si="857">YEAR(C10864)</f>
        <v>2015</v>
      </c>
      <c r="J10864" s="2">
        <f t="shared" ref="J10864:J10926" si="858">MONTH(C10864)</f>
        <v>7</v>
      </c>
      <c r="K10864" t="str">
        <f t="shared" ref="K10864:K10926" si="859">VLOOKUP(E10864,$Q$2:$R$100,2,FALSE)</f>
        <v>Glazenmakers</v>
      </c>
      <c r="L10864" s="25">
        <f t="shared" si="856"/>
        <v>26.714285714285715</v>
      </c>
    </row>
    <row r="10865" spans="1:12" x14ac:dyDescent="0.25">
      <c r="A10865">
        <v>524</v>
      </c>
      <c r="B10865" t="s">
        <v>89</v>
      </c>
      <c r="C10865" s="1">
        <v>42192.625</v>
      </c>
      <c r="D10865">
        <v>1</v>
      </c>
      <c r="E10865" t="s">
        <v>14</v>
      </c>
      <c r="F10865" t="s">
        <v>15</v>
      </c>
      <c r="G10865">
        <v>15</v>
      </c>
      <c r="H10865" t="str">
        <f t="shared" si="855"/>
        <v>KD</v>
      </c>
      <c r="I10865" s="2">
        <f t="shared" si="857"/>
        <v>2015</v>
      </c>
      <c r="J10865" s="2">
        <f t="shared" si="858"/>
        <v>7</v>
      </c>
      <c r="K10865" t="str">
        <f t="shared" si="859"/>
        <v>Waterjuffer</v>
      </c>
      <c r="L10865" s="25">
        <f t="shared" si="856"/>
        <v>26.714285714285715</v>
      </c>
    </row>
    <row r="10866" spans="1:12" x14ac:dyDescent="0.25">
      <c r="A10866">
        <v>524</v>
      </c>
      <c r="B10866" t="s">
        <v>89</v>
      </c>
      <c r="C10866" s="1">
        <v>42192.625</v>
      </c>
      <c r="D10866">
        <v>2</v>
      </c>
      <c r="E10866" t="s">
        <v>18</v>
      </c>
      <c r="F10866" t="s">
        <v>19</v>
      </c>
      <c r="G10866">
        <v>2</v>
      </c>
      <c r="H10866" t="str">
        <f t="shared" si="855"/>
        <v>KD</v>
      </c>
      <c r="I10866" s="2">
        <f t="shared" si="857"/>
        <v>2015</v>
      </c>
      <c r="J10866" s="2">
        <f t="shared" si="858"/>
        <v>7</v>
      </c>
      <c r="K10866" t="str">
        <f t="shared" si="859"/>
        <v>Korenbouten</v>
      </c>
      <c r="L10866" s="25">
        <f t="shared" si="856"/>
        <v>26.714285714285715</v>
      </c>
    </row>
    <row r="10867" spans="1:12" x14ac:dyDescent="0.25">
      <c r="A10867">
        <v>524</v>
      </c>
      <c r="B10867" t="s">
        <v>89</v>
      </c>
      <c r="C10867" s="1">
        <v>42192.625</v>
      </c>
      <c r="D10867">
        <v>2</v>
      </c>
      <c r="E10867" t="s">
        <v>26</v>
      </c>
      <c r="F10867" t="s">
        <v>27</v>
      </c>
      <c r="G10867">
        <v>2</v>
      </c>
      <c r="H10867" t="str">
        <f t="shared" si="855"/>
        <v>KD</v>
      </c>
      <c r="I10867" s="2">
        <f t="shared" si="857"/>
        <v>2015</v>
      </c>
      <c r="J10867" s="2">
        <f t="shared" si="858"/>
        <v>7</v>
      </c>
      <c r="K10867" t="str">
        <f t="shared" si="859"/>
        <v>Glazenmakers</v>
      </c>
      <c r="L10867" s="25">
        <f t="shared" si="856"/>
        <v>26.714285714285715</v>
      </c>
    </row>
    <row r="10868" spans="1:12" x14ac:dyDescent="0.25">
      <c r="A10868">
        <v>524</v>
      </c>
      <c r="B10868" t="s">
        <v>89</v>
      </c>
      <c r="C10868" s="1">
        <v>42192.625</v>
      </c>
      <c r="D10868">
        <v>2</v>
      </c>
      <c r="E10868" t="s">
        <v>14</v>
      </c>
      <c r="F10868" t="s">
        <v>15</v>
      </c>
      <c r="G10868">
        <v>50</v>
      </c>
      <c r="H10868" t="str">
        <f t="shared" si="855"/>
        <v>KD</v>
      </c>
      <c r="I10868" s="2">
        <f t="shared" si="857"/>
        <v>2015</v>
      </c>
      <c r="J10868" s="2">
        <f t="shared" si="858"/>
        <v>7</v>
      </c>
      <c r="K10868" t="str">
        <f t="shared" si="859"/>
        <v>Waterjuffer</v>
      </c>
      <c r="L10868" s="25">
        <f t="shared" si="856"/>
        <v>26.714285714285715</v>
      </c>
    </row>
    <row r="10869" spans="1:12" x14ac:dyDescent="0.25">
      <c r="A10869">
        <v>524</v>
      </c>
      <c r="B10869" t="s">
        <v>89</v>
      </c>
      <c r="C10869" s="1">
        <v>42192.625</v>
      </c>
      <c r="D10869">
        <v>4</v>
      </c>
      <c r="E10869" t="s">
        <v>18</v>
      </c>
      <c r="F10869" t="s">
        <v>19</v>
      </c>
      <c r="G10869">
        <v>2</v>
      </c>
      <c r="H10869" t="str">
        <f t="shared" si="855"/>
        <v>KD</v>
      </c>
      <c r="I10869" s="2">
        <f t="shared" si="857"/>
        <v>2015</v>
      </c>
      <c r="J10869" s="2">
        <f t="shared" si="858"/>
        <v>7</v>
      </c>
      <c r="K10869" t="str">
        <f t="shared" si="859"/>
        <v>Korenbouten</v>
      </c>
      <c r="L10869" s="25">
        <f t="shared" si="856"/>
        <v>26.714285714285715</v>
      </c>
    </row>
    <row r="10870" spans="1:12" x14ac:dyDescent="0.25">
      <c r="A10870">
        <v>524</v>
      </c>
      <c r="B10870" t="s">
        <v>89</v>
      </c>
      <c r="C10870" s="1">
        <v>42192.625</v>
      </c>
      <c r="D10870">
        <v>4</v>
      </c>
      <c r="E10870" t="s">
        <v>26</v>
      </c>
      <c r="F10870" t="s">
        <v>27</v>
      </c>
      <c r="G10870">
        <v>3</v>
      </c>
      <c r="H10870" t="str">
        <f t="shared" si="855"/>
        <v>KD</v>
      </c>
      <c r="I10870" s="2">
        <f t="shared" si="857"/>
        <v>2015</v>
      </c>
      <c r="J10870" s="2">
        <f t="shared" si="858"/>
        <v>7</v>
      </c>
      <c r="K10870" t="str">
        <f t="shared" si="859"/>
        <v>Glazenmakers</v>
      </c>
      <c r="L10870" s="25">
        <f t="shared" si="856"/>
        <v>26.714285714285715</v>
      </c>
    </row>
    <row r="10871" spans="1:12" x14ac:dyDescent="0.25">
      <c r="A10871">
        <v>524</v>
      </c>
      <c r="B10871" t="s">
        <v>89</v>
      </c>
      <c r="C10871" s="1">
        <v>42192.625</v>
      </c>
      <c r="D10871">
        <v>5</v>
      </c>
      <c r="E10871" t="s">
        <v>18</v>
      </c>
      <c r="F10871" t="s">
        <v>19</v>
      </c>
      <c r="G10871">
        <v>5</v>
      </c>
      <c r="H10871" t="str">
        <f t="shared" si="855"/>
        <v>KD</v>
      </c>
      <c r="I10871" s="2">
        <f t="shared" si="857"/>
        <v>2015</v>
      </c>
      <c r="J10871" s="2">
        <f t="shared" si="858"/>
        <v>7</v>
      </c>
      <c r="K10871" t="str">
        <f t="shared" si="859"/>
        <v>Korenbouten</v>
      </c>
      <c r="L10871" s="25">
        <f t="shared" si="856"/>
        <v>26.714285714285715</v>
      </c>
    </row>
    <row r="10872" spans="1:12" x14ac:dyDescent="0.25">
      <c r="A10872">
        <v>524</v>
      </c>
      <c r="B10872" t="s">
        <v>89</v>
      </c>
      <c r="C10872" s="1">
        <v>42192.625</v>
      </c>
      <c r="D10872">
        <v>5</v>
      </c>
      <c r="E10872" t="s">
        <v>26</v>
      </c>
      <c r="F10872" t="s">
        <v>27</v>
      </c>
      <c r="G10872">
        <v>2</v>
      </c>
      <c r="H10872" t="str">
        <f t="shared" si="855"/>
        <v>KD</v>
      </c>
      <c r="I10872" s="2">
        <f t="shared" si="857"/>
        <v>2015</v>
      </c>
      <c r="J10872" s="2">
        <f t="shared" si="858"/>
        <v>7</v>
      </c>
      <c r="K10872" t="str">
        <f t="shared" si="859"/>
        <v>Glazenmakers</v>
      </c>
      <c r="L10872" s="25">
        <f t="shared" si="856"/>
        <v>26.714285714285715</v>
      </c>
    </row>
    <row r="10873" spans="1:12" x14ac:dyDescent="0.25">
      <c r="A10873">
        <v>524</v>
      </c>
      <c r="B10873" t="s">
        <v>89</v>
      </c>
      <c r="C10873" s="1">
        <v>42223.458333333336</v>
      </c>
      <c r="D10873">
        <v>1</v>
      </c>
      <c r="E10873" t="s">
        <v>26</v>
      </c>
      <c r="F10873" t="s">
        <v>27</v>
      </c>
      <c r="G10873">
        <v>1</v>
      </c>
      <c r="H10873" t="str">
        <f t="shared" si="855"/>
        <v>KD</v>
      </c>
      <c r="I10873" s="2">
        <f t="shared" si="857"/>
        <v>2015</v>
      </c>
      <c r="J10873" s="2">
        <f t="shared" si="858"/>
        <v>8</v>
      </c>
      <c r="K10873" t="str">
        <f t="shared" si="859"/>
        <v>Glazenmakers</v>
      </c>
      <c r="L10873" s="25">
        <f t="shared" si="856"/>
        <v>31.142857142857142</v>
      </c>
    </row>
    <row r="10874" spans="1:12" x14ac:dyDescent="0.25">
      <c r="A10874">
        <v>524</v>
      </c>
      <c r="B10874" t="s">
        <v>89</v>
      </c>
      <c r="C10874" s="1">
        <v>42223.458333333336</v>
      </c>
      <c r="D10874">
        <v>1</v>
      </c>
      <c r="E10874" t="s">
        <v>14</v>
      </c>
      <c r="F10874" t="s">
        <v>15</v>
      </c>
      <c r="G10874">
        <v>5</v>
      </c>
      <c r="H10874" t="str">
        <f t="shared" si="855"/>
        <v>KD</v>
      </c>
      <c r="I10874" s="2">
        <f t="shared" si="857"/>
        <v>2015</v>
      </c>
      <c r="J10874" s="2">
        <f t="shared" si="858"/>
        <v>8</v>
      </c>
      <c r="K10874" t="str">
        <f t="shared" si="859"/>
        <v>Waterjuffer</v>
      </c>
      <c r="L10874" s="25">
        <f t="shared" si="856"/>
        <v>31.142857142857142</v>
      </c>
    </row>
    <row r="10875" spans="1:12" x14ac:dyDescent="0.25">
      <c r="A10875">
        <v>524</v>
      </c>
      <c r="B10875" t="s">
        <v>89</v>
      </c>
      <c r="C10875" s="1">
        <v>42223.458333333336</v>
      </c>
      <c r="D10875">
        <v>2</v>
      </c>
      <c r="E10875" t="s">
        <v>55</v>
      </c>
      <c r="F10875" t="s">
        <v>56</v>
      </c>
      <c r="G10875">
        <v>2</v>
      </c>
      <c r="H10875" t="str">
        <f t="shared" si="855"/>
        <v>KD</v>
      </c>
      <c r="I10875" s="2">
        <f t="shared" si="857"/>
        <v>2015</v>
      </c>
      <c r="J10875" s="2">
        <f t="shared" si="858"/>
        <v>8</v>
      </c>
      <c r="K10875" t="str">
        <f t="shared" si="859"/>
        <v>Korenbouten</v>
      </c>
      <c r="L10875" s="25">
        <f t="shared" si="856"/>
        <v>31.142857142857142</v>
      </c>
    </row>
    <row r="10876" spans="1:12" x14ac:dyDescent="0.25">
      <c r="A10876">
        <v>524</v>
      </c>
      <c r="B10876" t="s">
        <v>89</v>
      </c>
      <c r="C10876" s="1">
        <v>42223.458333333336</v>
      </c>
      <c r="D10876">
        <v>2</v>
      </c>
      <c r="E10876" t="s">
        <v>18</v>
      </c>
      <c r="F10876" t="s">
        <v>19</v>
      </c>
      <c r="G10876">
        <v>1</v>
      </c>
      <c r="H10876" t="str">
        <f t="shared" si="855"/>
        <v>KD</v>
      </c>
      <c r="I10876" s="2">
        <f t="shared" si="857"/>
        <v>2015</v>
      </c>
      <c r="J10876" s="2">
        <f t="shared" si="858"/>
        <v>8</v>
      </c>
      <c r="K10876" t="str">
        <f t="shared" si="859"/>
        <v>Korenbouten</v>
      </c>
      <c r="L10876" s="25">
        <f t="shared" si="856"/>
        <v>31.142857142857142</v>
      </c>
    </row>
    <row r="10877" spans="1:12" x14ac:dyDescent="0.25">
      <c r="A10877">
        <v>524</v>
      </c>
      <c r="B10877" t="s">
        <v>89</v>
      </c>
      <c r="C10877" s="1">
        <v>42223.458333333336</v>
      </c>
      <c r="D10877">
        <v>2</v>
      </c>
      <c r="E10877" t="s">
        <v>26</v>
      </c>
      <c r="F10877" t="s">
        <v>27</v>
      </c>
      <c r="G10877">
        <v>1</v>
      </c>
      <c r="H10877" t="str">
        <f t="shared" si="855"/>
        <v>KD</v>
      </c>
      <c r="I10877" s="2">
        <f t="shared" si="857"/>
        <v>2015</v>
      </c>
      <c r="J10877" s="2">
        <f t="shared" si="858"/>
        <v>8</v>
      </c>
      <c r="K10877" t="str">
        <f t="shared" si="859"/>
        <v>Glazenmakers</v>
      </c>
      <c r="L10877" s="25">
        <f t="shared" si="856"/>
        <v>31.142857142857142</v>
      </c>
    </row>
    <row r="10878" spans="1:12" x14ac:dyDescent="0.25">
      <c r="A10878">
        <v>524</v>
      </c>
      <c r="B10878" t="s">
        <v>89</v>
      </c>
      <c r="C10878" s="1">
        <v>42223.458333333336</v>
      </c>
      <c r="D10878">
        <v>2</v>
      </c>
      <c r="E10878" t="s">
        <v>14</v>
      </c>
      <c r="F10878" t="s">
        <v>15</v>
      </c>
      <c r="G10878">
        <v>3</v>
      </c>
      <c r="H10878" t="str">
        <f t="shared" si="855"/>
        <v>KD</v>
      </c>
      <c r="I10878" s="2">
        <f t="shared" si="857"/>
        <v>2015</v>
      </c>
      <c r="J10878" s="2">
        <f t="shared" si="858"/>
        <v>8</v>
      </c>
      <c r="K10878" t="str">
        <f t="shared" si="859"/>
        <v>Waterjuffer</v>
      </c>
      <c r="L10878" s="25">
        <f t="shared" si="856"/>
        <v>31.142857142857142</v>
      </c>
    </row>
    <row r="10879" spans="1:12" x14ac:dyDescent="0.25">
      <c r="A10879">
        <v>524</v>
      </c>
      <c r="B10879" t="s">
        <v>89</v>
      </c>
      <c r="C10879" s="1">
        <v>42223.458333333336</v>
      </c>
      <c r="D10879">
        <v>4</v>
      </c>
      <c r="E10879" t="s">
        <v>18</v>
      </c>
      <c r="F10879" t="s">
        <v>19</v>
      </c>
      <c r="G10879">
        <v>2</v>
      </c>
      <c r="H10879" t="str">
        <f t="shared" si="855"/>
        <v>KD</v>
      </c>
      <c r="I10879" s="2">
        <f t="shared" si="857"/>
        <v>2015</v>
      </c>
      <c r="J10879" s="2">
        <f t="shared" si="858"/>
        <v>8</v>
      </c>
      <c r="K10879" t="str">
        <f t="shared" si="859"/>
        <v>Korenbouten</v>
      </c>
      <c r="L10879" s="25">
        <f t="shared" si="856"/>
        <v>31.142857142857142</v>
      </c>
    </row>
    <row r="10880" spans="1:12" x14ac:dyDescent="0.25">
      <c r="A10880">
        <v>524</v>
      </c>
      <c r="B10880" t="s">
        <v>89</v>
      </c>
      <c r="C10880" s="1">
        <v>42223.458333333336</v>
      </c>
      <c r="D10880">
        <v>4</v>
      </c>
      <c r="E10880" t="s">
        <v>26</v>
      </c>
      <c r="F10880" t="s">
        <v>27</v>
      </c>
      <c r="G10880">
        <v>2</v>
      </c>
      <c r="H10880" t="str">
        <f t="shared" si="855"/>
        <v>KD</v>
      </c>
      <c r="I10880" s="2">
        <f t="shared" si="857"/>
        <v>2015</v>
      </c>
      <c r="J10880" s="2">
        <f t="shared" si="858"/>
        <v>8</v>
      </c>
      <c r="K10880" t="str">
        <f t="shared" si="859"/>
        <v>Glazenmakers</v>
      </c>
      <c r="L10880" s="25">
        <f t="shared" si="856"/>
        <v>31.142857142857142</v>
      </c>
    </row>
    <row r="10881" spans="1:12" x14ac:dyDescent="0.25">
      <c r="A10881">
        <v>524</v>
      </c>
      <c r="B10881" t="s">
        <v>89</v>
      </c>
      <c r="C10881" s="1">
        <v>42223.458333333336</v>
      </c>
      <c r="D10881">
        <v>5</v>
      </c>
      <c r="E10881" t="s">
        <v>26</v>
      </c>
      <c r="F10881" t="s">
        <v>27</v>
      </c>
      <c r="G10881">
        <v>2</v>
      </c>
      <c r="H10881" t="str">
        <f t="shared" si="855"/>
        <v>KD</v>
      </c>
      <c r="I10881" s="2">
        <f t="shared" si="857"/>
        <v>2015</v>
      </c>
      <c r="J10881" s="2">
        <f t="shared" si="858"/>
        <v>8</v>
      </c>
      <c r="K10881" t="str">
        <f t="shared" si="859"/>
        <v>Glazenmakers</v>
      </c>
      <c r="L10881" s="25">
        <f t="shared" si="856"/>
        <v>31.142857142857142</v>
      </c>
    </row>
    <row r="10882" spans="1:12" x14ac:dyDescent="0.25">
      <c r="A10882">
        <v>524</v>
      </c>
      <c r="B10882" t="s">
        <v>89</v>
      </c>
      <c r="C10882" s="1">
        <v>42501.458333333336</v>
      </c>
      <c r="D10882">
        <v>1</v>
      </c>
      <c r="E10882" t="s">
        <v>14</v>
      </c>
      <c r="F10882" t="s">
        <v>15</v>
      </c>
      <c r="G10882">
        <v>3</v>
      </c>
      <c r="H10882" t="str">
        <f t="shared" ref="H10882:H10945" si="860">VLOOKUP(A10882,$N$2:$O$51,2,FALSE)</f>
        <v>KD</v>
      </c>
      <c r="I10882" s="2">
        <f t="shared" si="857"/>
        <v>2016</v>
      </c>
      <c r="J10882" s="2">
        <f t="shared" si="858"/>
        <v>5</v>
      </c>
      <c r="K10882" t="str">
        <f t="shared" si="859"/>
        <v>Waterjuffer</v>
      </c>
      <c r="L10882" s="25">
        <f t="shared" si="856"/>
        <v>18.714285714285715</v>
      </c>
    </row>
    <row r="10883" spans="1:12" x14ac:dyDescent="0.25">
      <c r="A10883">
        <v>524</v>
      </c>
      <c r="B10883" t="s">
        <v>89</v>
      </c>
      <c r="C10883" s="1">
        <v>42501.458333333336</v>
      </c>
      <c r="D10883">
        <v>2</v>
      </c>
      <c r="E10883" t="s">
        <v>14</v>
      </c>
      <c r="F10883" t="s">
        <v>15</v>
      </c>
      <c r="G10883">
        <v>4</v>
      </c>
      <c r="H10883" t="str">
        <f t="shared" si="860"/>
        <v>KD</v>
      </c>
      <c r="I10883" s="2">
        <f t="shared" si="857"/>
        <v>2016</v>
      </c>
      <c r="J10883" s="2">
        <f t="shared" si="858"/>
        <v>5</v>
      </c>
      <c r="K10883" t="str">
        <f t="shared" si="859"/>
        <v>Waterjuffer</v>
      </c>
      <c r="L10883" s="25">
        <f t="shared" ref="L10883:L10946" si="861">(ROUNDDOWN(C10883-DATE(I10883,1,1),0))/7</f>
        <v>18.714285714285715</v>
      </c>
    </row>
    <row r="10884" spans="1:12" x14ac:dyDescent="0.25">
      <c r="A10884">
        <v>524</v>
      </c>
      <c r="B10884" t="s">
        <v>89</v>
      </c>
      <c r="C10884" s="1">
        <v>42522.583333333336</v>
      </c>
      <c r="D10884">
        <v>1</v>
      </c>
      <c r="E10884" t="s">
        <v>14</v>
      </c>
      <c r="F10884" t="s">
        <v>15</v>
      </c>
      <c r="G10884">
        <v>10</v>
      </c>
      <c r="H10884" t="str">
        <f t="shared" si="860"/>
        <v>KD</v>
      </c>
      <c r="I10884" s="2">
        <f t="shared" si="857"/>
        <v>2016</v>
      </c>
      <c r="J10884" s="2">
        <f t="shared" si="858"/>
        <v>6</v>
      </c>
      <c r="K10884" t="str">
        <f t="shared" si="859"/>
        <v>Waterjuffer</v>
      </c>
      <c r="L10884" s="25">
        <f t="shared" si="861"/>
        <v>21.714285714285715</v>
      </c>
    </row>
    <row r="10885" spans="1:12" x14ac:dyDescent="0.25">
      <c r="A10885">
        <v>524</v>
      </c>
      <c r="B10885" t="s">
        <v>89</v>
      </c>
      <c r="C10885" s="1">
        <v>42522.583333333336</v>
      </c>
      <c r="D10885">
        <v>2</v>
      </c>
      <c r="E10885" t="s">
        <v>55</v>
      </c>
      <c r="F10885" t="s">
        <v>56</v>
      </c>
      <c r="G10885">
        <v>2</v>
      </c>
      <c r="H10885" t="str">
        <f t="shared" si="860"/>
        <v>KD</v>
      </c>
      <c r="I10885" s="2">
        <f t="shared" si="857"/>
        <v>2016</v>
      </c>
      <c r="J10885" s="2">
        <f t="shared" si="858"/>
        <v>6</v>
      </c>
      <c r="K10885" t="str">
        <f t="shared" si="859"/>
        <v>Korenbouten</v>
      </c>
      <c r="L10885" s="25">
        <f t="shared" si="861"/>
        <v>21.714285714285715</v>
      </c>
    </row>
    <row r="10886" spans="1:12" x14ac:dyDescent="0.25">
      <c r="A10886">
        <v>524</v>
      </c>
      <c r="B10886" t="s">
        <v>89</v>
      </c>
      <c r="C10886" s="1">
        <v>42522.583333333336</v>
      </c>
      <c r="D10886">
        <v>2</v>
      </c>
      <c r="E10886" t="s">
        <v>18</v>
      </c>
      <c r="F10886" t="s">
        <v>19</v>
      </c>
      <c r="G10886">
        <v>2</v>
      </c>
      <c r="H10886" t="str">
        <f t="shared" si="860"/>
        <v>KD</v>
      </c>
      <c r="I10886" s="2">
        <f t="shared" si="857"/>
        <v>2016</v>
      </c>
      <c r="J10886" s="2">
        <f t="shared" si="858"/>
        <v>6</v>
      </c>
      <c r="K10886" t="str">
        <f t="shared" si="859"/>
        <v>Korenbouten</v>
      </c>
      <c r="L10886" s="25">
        <f t="shared" si="861"/>
        <v>21.714285714285715</v>
      </c>
    </row>
    <row r="10887" spans="1:12" x14ac:dyDescent="0.25">
      <c r="A10887">
        <v>524</v>
      </c>
      <c r="B10887" t="s">
        <v>89</v>
      </c>
      <c r="C10887" s="1">
        <v>42522.583333333336</v>
      </c>
      <c r="D10887">
        <v>2</v>
      </c>
      <c r="E10887" t="s">
        <v>28</v>
      </c>
      <c r="F10887" t="s">
        <v>29</v>
      </c>
      <c r="G10887">
        <v>1</v>
      </c>
      <c r="H10887" t="str">
        <f t="shared" si="860"/>
        <v>KD</v>
      </c>
      <c r="I10887" s="2">
        <f t="shared" si="857"/>
        <v>2016</v>
      </c>
      <c r="J10887" s="2">
        <f t="shared" si="858"/>
        <v>6</v>
      </c>
      <c r="K10887" t="str">
        <f t="shared" si="859"/>
        <v>Korenbouten</v>
      </c>
      <c r="L10887" s="25">
        <f t="shared" si="861"/>
        <v>21.714285714285715</v>
      </c>
    </row>
    <row r="10888" spans="1:12" x14ac:dyDescent="0.25">
      <c r="A10888">
        <v>524</v>
      </c>
      <c r="B10888" t="s">
        <v>89</v>
      </c>
      <c r="C10888" s="1">
        <v>42522.583333333336</v>
      </c>
      <c r="D10888">
        <v>2</v>
      </c>
      <c r="E10888" t="s">
        <v>14</v>
      </c>
      <c r="F10888" t="s">
        <v>15</v>
      </c>
      <c r="G10888">
        <v>15</v>
      </c>
      <c r="H10888" t="str">
        <f t="shared" si="860"/>
        <v>KD</v>
      </c>
      <c r="I10888" s="2">
        <f t="shared" si="857"/>
        <v>2016</v>
      </c>
      <c r="J10888" s="2">
        <f t="shared" si="858"/>
        <v>6</v>
      </c>
      <c r="K10888" t="str">
        <f t="shared" si="859"/>
        <v>Waterjuffer</v>
      </c>
      <c r="L10888" s="25">
        <f t="shared" si="861"/>
        <v>21.714285714285715</v>
      </c>
    </row>
    <row r="10889" spans="1:12" x14ac:dyDescent="0.25">
      <c r="A10889">
        <v>524</v>
      </c>
      <c r="B10889" t="s">
        <v>89</v>
      </c>
      <c r="C10889" s="1">
        <v>42522.583333333336</v>
      </c>
      <c r="D10889">
        <v>4</v>
      </c>
      <c r="E10889" t="s">
        <v>18</v>
      </c>
      <c r="F10889" t="s">
        <v>19</v>
      </c>
      <c r="G10889">
        <v>2</v>
      </c>
      <c r="H10889" t="str">
        <f t="shared" si="860"/>
        <v>KD</v>
      </c>
      <c r="I10889" s="2">
        <f t="shared" si="857"/>
        <v>2016</v>
      </c>
      <c r="J10889" s="2">
        <f t="shared" si="858"/>
        <v>6</v>
      </c>
      <c r="K10889" t="str">
        <f t="shared" si="859"/>
        <v>Korenbouten</v>
      </c>
      <c r="L10889" s="25">
        <f t="shared" si="861"/>
        <v>21.714285714285715</v>
      </c>
    </row>
    <row r="10890" spans="1:12" x14ac:dyDescent="0.25">
      <c r="A10890">
        <v>524</v>
      </c>
      <c r="B10890" t="s">
        <v>89</v>
      </c>
      <c r="C10890" s="1">
        <v>42522.583333333336</v>
      </c>
      <c r="D10890">
        <v>4</v>
      </c>
      <c r="E10890" t="s">
        <v>26</v>
      </c>
      <c r="F10890" t="s">
        <v>27</v>
      </c>
      <c r="G10890">
        <v>1</v>
      </c>
      <c r="H10890" t="str">
        <f t="shared" si="860"/>
        <v>KD</v>
      </c>
      <c r="I10890" s="2">
        <f t="shared" si="857"/>
        <v>2016</v>
      </c>
      <c r="J10890" s="2">
        <f t="shared" si="858"/>
        <v>6</v>
      </c>
      <c r="K10890" t="str">
        <f t="shared" si="859"/>
        <v>Glazenmakers</v>
      </c>
      <c r="L10890" s="25">
        <f t="shared" si="861"/>
        <v>21.714285714285715</v>
      </c>
    </row>
    <row r="10891" spans="1:12" x14ac:dyDescent="0.25">
      <c r="A10891">
        <v>524</v>
      </c>
      <c r="B10891" t="s">
        <v>89</v>
      </c>
      <c r="C10891" s="1">
        <v>42522.583333333336</v>
      </c>
      <c r="D10891">
        <v>5</v>
      </c>
      <c r="E10891" t="s">
        <v>26</v>
      </c>
      <c r="F10891" t="s">
        <v>27</v>
      </c>
      <c r="G10891">
        <v>1</v>
      </c>
      <c r="H10891" t="str">
        <f t="shared" si="860"/>
        <v>KD</v>
      </c>
      <c r="I10891" s="2">
        <f t="shared" si="857"/>
        <v>2016</v>
      </c>
      <c r="J10891" s="2">
        <f t="shared" si="858"/>
        <v>6</v>
      </c>
      <c r="K10891" t="str">
        <f t="shared" si="859"/>
        <v>Glazenmakers</v>
      </c>
      <c r="L10891" s="25">
        <f t="shared" si="861"/>
        <v>21.714285714285715</v>
      </c>
    </row>
    <row r="10892" spans="1:12" x14ac:dyDescent="0.25">
      <c r="A10892">
        <v>524</v>
      </c>
      <c r="B10892" t="s">
        <v>89</v>
      </c>
      <c r="C10892" s="1">
        <v>42522.583333333336</v>
      </c>
      <c r="D10892">
        <v>5</v>
      </c>
      <c r="E10892" t="s">
        <v>28</v>
      </c>
      <c r="F10892" t="s">
        <v>29</v>
      </c>
      <c r="G10892">
        <v>3</v>
      </c>
      <c r="H10892" t="str">
        <f t="shared" si="860"/>
        <v>KD</v>
      </c>
      <c r="I10892" s="2">
        <f t="shared" si="857"/>
        <v>2016</v>
      </c>
      <c r="J10892" s="2">
        <f t="shared" si="858"/>
        <v>6</v>
      </c>
      <c r="K10892" t="str">
        <f t="shared" si="859"/>
        <v>Korenbouten</v>
      </c>
      <c r="L10892" s="25">
        <f t="shared" si="861"/>
        <v>21.714285714285715</v>
      </c>
    </row>
    <row r="10893" spans="1:12" x14ac:dyDescent="0.25">
      <c r="A10893">
        <v>524</v>
      </c>
      <c r="B10893" t="s">
        <v>89</v>
      </c>
      <c r="C10893" s="1">
        <v>42564.625</v>
      </c>
      <c r="D10893">
        <v>1</v>
      </c>
      <c r="E10893" t="s">
        <v>14</v>
      </c>
      <c r="F10893" t="s">
        <v>15</v>
      </c>
      <c r="G10893">
        <v>2</v>
      </c>
      <c r="H10893" t="str">
        <f t="shared" si="860"/>
        <v>KD</v>
      </c>
      <c r="I10893" s="2">
        <f t="shared" si="857"/>
        <v>2016</v>
      </c>
      <c r="J10893" s="2">
        <f t="shared" si="858"/>
        <v>7</v>
      </c>
      <c r="K10893" t="str">
        <f t="shared" si="859"/>
        <v>Waterjuffer</v>
      </c>
      <c r="L10893" s="25">
        <f t="shared" si="861"/>
        <v>27.714285714285715</v>
      </c>
    </row>
    <row r="10894" spans="1:12" x14ac:dyDescent="0.25">
      <c r="A10894">
        <v>524</v>
      </c>
      <c r="B10894" t="s">
        <v>89</v>
      </c>
      <c r="C10894" s="1">
        <v>42564.625</v>
      </c>
      <c r="D10894">
        <v>2</v>
      </c>
      <c r="E10894" t="s">
        <v>26</v>
      </c>
      <c r="F10894" t="s">
        <v>27</v>
      </c>
      <c r="G10894">
        <v>1</v>
      </c>
      <c r="H10894" t="str">
        <f t="shared" si="860"/>
        <v>KD</v>
      </c>
      <c r="I10894" s="2">
        <f t="shared" si="857"/>
        <v>2016</v>
      </c>
      <c r="J10894" s="2">
        <f t="shared" si="858"/>
        <v>7</v>
      </c>
      <c r="K10894" t="str">
        <f t="shared" si="859"/>
        <v>Glazenmakers</v>
      </c>
      <c r="L10894" s="25">
        <f t="shared" si="861"/>
        <v>27.714285714285715</v>
      </c>
    </row>
    <row r="10895" spans="1:12" x14ac:dyDescent="0.25">
      <c r="A10895">
        <v>524</v>
      </c>
      <c r="B10895" t="s">
        <v>89</v>
      </c>
      <c r="C10895" s="1">
        <v>42564.625</v>
      </c>
      <c r="D10895">
        <v>2</v>
      </c>
      <c r="E10895" t="s">
        <v>14</v>
      </c>
      <c r="F10895" t="s">
        <v>15</v>
      </c>
      <c r="G10895">
        <v>2</v>
      </c>
      <c r="H10895" t="str">
        <f t="shared" si="860"/>
        <v>KD</v>
      </c>
      <c r="I10895" s="2">
        <f t="shared" si="857"/>
        <v>2016</v>
      </c>
      <c r="J10895" s="2">
        <f t="shared" si="858"/>
        <v>7</v>
      </c>
      <c r="K10895" t="str">
        <f t="shared" si="859"/>
        <v>Waterjuffer</v>
      </c>
      <c r="L10895" s="25">
        <f t="shared" si="861"/>
        <v>27.714285714285715</v>
      </c>
    </row>
    <row r="10896" spans="1:12" x14ac:dyDescent="0.25">
      <c r="A10896">
        <v>524</v>
      </c>
      <c r="B10896" t="s">
        <v>89</v>
      </c>
      <c r="C10896" s="1">
        <v>42564.625</v>
      </c>
      <c r="D10896">
        <v>4</v>
      </c>
      <c r="E10896" t="s">
        <v>26</v>
      </c>
      <c r="F10896" t="s">
        <v>27</v>
      </c>
      <c r="G10896">
        <v>2</v>
      </c>
      <c r="H10896" t="str">
        <f t="shared" si="860"/>
        <v>KD</v>
      </c>
      <c r="I10896" s="2">
        <f t="shared" si="857"/>
        <v>2016</v>
      </c>
      <c r="J10896" s="2">
        <f t="shared" si="858"/>
        <v>7</v>
      </c>
      <c r="K10896" t="str">
        <f t="shared" si="859"/>
        <v>Glazenmakers</v>
      </c>
      <c r="L10896" s="25">
        <f t="shared" si="861"/>
        <v>27.714285714285715</v>
      </c>
    </row>
    <row r="10897" spans="1:12" x14ac:dyDescent="0.25">
      <c r="A10897">
        <v>524</v>
      </c>
      <c r="B10897" t="s">
        <v>89</v>
      </c>
      <c r="C10897" s="1">
        <v>42564.625</v>
      </c>
      <c r="D10897">
        <v>5</v>
      </c>
      <c r="E10897" t="s">
        <v>18</v>
      </c>
      <c r="F10897" t="s">
        <v>19</v>
      </c>
      <c r="G10897">
        <v>2</v>
      </c>
      <c r="H10897" t="str">
        <f t="shared" si="860"/>
        <v>KD</v>
      </c>
      <c r="I10897" s="2">
        <f t="shared" si="857"/>
        <v>2016</v>
      </c>
      <c r="J10897" s="2">
        <f t="shared" si="858"/>
        <v>7</v>
      </c>
      <c r="K10897" t="str">
        <f t="shared" si="859"/>
        <v>Korenbouten</v>
      </c>
      <c r="L10897" s="25">
        <f t="shared" si="861"/>
        <v>27.714285714285715</v>
      </c>
    </row>
    <row r="10898" spans="1:12" x14ac:dyDescent="0.25">
      <c r="A10898">
        <v>524</v>
      </c>
      <c r="B10898" t="s">
        <v>89</v>
      </c>
      <c r="C10898" s="1">
        <v>42564.625</v>
      </c>
      <c r="D10898">
        <v>5</v>
      </c>
      <c r="E10898" t="s">
        <v>26</v>
      </c>
      <c r="F10898" t="s">
        <v>27</v>
      </c>
      <c r="G10898">
        <v>9</v>
      </c>
      <c r="H10898" t="str">
        <f t="shared" si="860"/>
        <v>KD</v>
      </c>
      <c r="I10898" s="2">
        <f t="shared" si="857"/>
        <v>2016</v>
      </c>
      <c r="J10898" s="2">
        <f t="shared" si="858"/>
        <v>7</v>
      </c>
      <c r="K10898" t="str">
        <f t="shared" si="859"/>
        <v>Glazenmakers</v>
      </c>
      <c r="L10898" s="25">
        <f t="shared" si="861"/>
        <v>27.714285714285715</v>
      </c>
    </row>
    <row r="10899" spans="1:12" x14ac:dyDescent="0.25">
      <c r="A10899">
        <v>524</v>
      </c>
      <c r="B10899" t="s">
        <v>89</v>
      </c>
      <c r="C10899" s="1">
        <v>42587.625</v>
      </c>
      <c r="D10899">
        <v>1</v>
      </c>
      <c r="E10899" t="s">
        <v>14</v>
      </c>
      <c r="F10899" t="s">
        <v>15</v>
      </c>
      <c r="G10899">
        <v>15</v>
      </c>
      <c r="H10899" t="str">
        <f t="shared" si="860"/>
        <v>KD</v>
      </c>
      <c r="I10899" s="2">
        <f t="shared" si="857"/>
        <v>2016</v>
      </c>
      <c r="J10899" s="2">
        <f t="shared" si="858"/>
        <v>8</v>
      </c>
      <c r="K10899" t="str">
        <f t="shared" si="859"/>
        <v>Waterjuffer</v>
      </c>
      <c r="L10899" s="25">
        <f t="shared" si="861"/>
        <v>31</v>
      </c>
    </row>
    <row r="10900" spans="1:12" x14ac:dyDescent="0.25">
      <c r="A10900">
        <v>524</v>
      </c>
      <c r="B10900" t="s">
        <v>89</v>
      </c>
      <c r="C10900" s="1">
        <v>42587.625</v>
      </c>
      <c r="D10900">
        <v>2</v>
      </c>
      <c r="E10900" t="s">
        <v>32</v>
      </c>
      <c r="F10900" t="s">
        <v>33</v>
      </c>
      <c r="G10900">
        <v>1</v>
      </c>
      <c r="H10900" t="str">
        <f t="shared" si="860"/>
        <v>KD</v>
      </c>
      <c r="I10900" s="2">
        <f t="shared" si="857"/>
        <v>2016</v>
      </c>
      <c r="J10900" s="2">
        <f t="shared" si="858"/>
        <v>8</v>
      </c>
      <c r="K10900" t="str">
        <f t="shared" si="859"/>
        <v>Korenbouten</v>
      </c>
      <c r="L10900" s="25">
        <f t="shared" si="861"/>
        <v>31</v>
      </c>
    </row>
    <row r="10901" spans="1:12" x14ac:dyDescent="0.25">
      <c r="A10901">
        <v>524</v>
      </c>
      <c r="B10901" t="s">
        <v>89</v>
      </c>
      <c r="C10901" s="1">
        <v>42587.625</v>
      </c>
      <c r="D10901">
        <v>2</v>
      </c>
      <c r="E10901" t="s">
        <v>26</v>
      </c>
      <c r="F10901" t="s">
        <v>27</v>
      </c>
      <c r="G10901">
        <v>3</v>
      </c>
      <c r="H10901" t="str">
        <f t="shared" si="860"/>
        <v>KD</v>
      </c>
      <c r="I10901" s="2">
        <f t="shared" si="857"/>
        <v>2016</v>
      </c>
      <c r="J10901" s="2">
        <f t="shared" si="858"/>
        <v>8</v>
      </c>
      <c r="K10901" t="str">
        <f t="shared" si="859"/>
        <v>Glazenmakers</v>
      </c>
      <c r="L10901" s="25">
        <f t="shared" si="861"/>
        <v>31</v>
      </c>
    </row>
    <row r="10902" spans="1:12" x14ac:dyDescent="0.25">
      <c r="A10902">
        <v>524</v>
      </c>
      <c r="B10902" t="s">
        <v>89</v>
      </c>
      <c r="C10902" s="1">
        <v>42587.625</v>
      </c>
      <c r="D10902">
        <v>2</v>
      </c>
      <c r="E10902" t="s">
        <v>10</v>
      </c>
      <c r="F10902" t="s">
        <v>11</v>
      </c>
      <c r="G10902">
        <v>7</v>
      </c>
      <c r="H10902" t="str">
        <f t="shared" si="860"/>
        <v>KD</v>
      </c>
      <c r="I10902" s="2">
        <f t="shared" si="857"/>
        <v>2016</v>
      </c>
      <c r="J10902" s="2">
        <f t="shared" si="858"/>
        <v>8</v>
      </c>
      <c r="K10902" t="str">
        <f t="shared" si="859"/>
        <v>Waterjuffer</v>
      </c>
      <c r="L10902" s="25">
        <f t="shared" si="861"/>
        <v>31</v>
      </c>
    </row>
    <row r="10903" spans="1:12" x14ac:dyDescent="0.25">
      <c r="A10903">
        <v>524</v>
      </c>
      <c r="B10903" t="s">
        <v>89</v>
      </c>
      <c r="C10903" s="1">
        <v>42587.625</v>
      </c>
      <c r="D10903">
        <v>2</v>
      </c>
      <c r="E10903" t="s">
        <v>14</v>
      </c>
      <c r="F10903" t="s">
        <v>15</v>
      </c>
      <c r="G10903">
        <v>50</v>
      </c>
      <c r="H10903" t="str">
        <f t="shared" si="860"/>
        <v>KD</v>
      </c>
      <c r="I10903" s="2">
        <f t="shared" si="857"/>
        <v>2016</v>
      </c>
      <c r="J10903" s="2">
        <f t="shared" si="858"/>
        <v>8</v>
      </c>
      <c r="K10903" t="str">
        <f t="shared" si="859"/>
        <v>Waterjuffer</v>
      </c>
      <c r="L10903" s="25">
        <f t="shared" si="861"/>
        <v>31</v>
      </c>
    </row>
    <row r="10904" spans="1:12" x14ac:dyDescent="0.25">
      <c r="A10904">
        <v>524</v>
      </c>
      <c r="B10904" t="s">
        <v>89</v>
      </c>
      <c r="C10904" s="1">
        <v>42587.625</v>
      </c>
      <c r="D10904">
        <v>4</v>
      </c>
      <c r="E10904" t="s">
        <v>26</v>
      </c>
      <c r="F10904" t="s">
        <v>27</v>
      </c>
      <c r="G10904">
        <v>6</v>
      </c>
      <c r="H10904" t="str">
        <f t="shared" si="860"/>
        <v>KD</v>
      </c>
      <c r="I10904" s="2">
        <f t="shared" si="857"/>
        <v>2016</v>
      </c>
      <c r="J10904" s="2">
        <f t="shared" si="858"/>
        <v>8</v>
      </c>
      <c r="K10904" t="str">
        <f t="shared" si="859"/>
        <v>Glazenmakers</v>
      </c>
      <c r="L10904" s="25">
        <f t="shared" si="861"/>
        <v>31</v>
      </c>
    </row>
    <row r="10905" spans="1:12" x14ac:dyDescent="0.25">
      <c r="A10905">
        <v>524</v>
      </c>
      <c r="B10905" t="s">
        <v>89</v>
      </c>
      <c r="C10905" s="1">
        <v>42587.625</v>
      </c>
      <c r="D10905">
        <v>5</v>
      </c>
      <c r="E10905" t="s">
        <v>18</v>
      </c>
      <c r="F10905" t="s">
        <v>19</v>
      </c>
      <c r="G10905">
        <v>1</v>
      </c>
      <c r="H10905" t="str">
        <f t="shared" si="860"/>
        <v>KD</v>
      </c>
      <c r="I10905" s="2">
        <f t="shared" si="857"/>
        <v>2016</v>
      </c>
      <c r="J10905" s="2">
        <f t="shared" si="858"/>
        <v>8</v>
      </c>
      <c r="K10905" t="str">
        <f t="shared" si="859"/>
        <v>Korenbouten</v>
      </c>
      <c r="L10905" s="25">
        <f t="shared" si="861"/>
        <v>31</v>
      </c>
    </row>
    <row r="10906" spans="1:12" x14ac:dyDescent="0.25">
      <c r="A10906">
        <v>524</v>
      </c>
      <c r="B10906" t="s">
        <v>89</v>
      </c>
      <c r="C10906" s="1">
        <v>42587.625</v>
      </c>
      <c r="D10906">
        <v>5</v>
      </c>
      <c r="E10906" t="s">
        <v>26</v>
      </c>
      <c r="F10906" t="s">
        <v>27</v>
      </c>
      <c r="G10906">
        <v>10</v>
      </c>
      <c r="H10906" t="str">
        <f t="shared" si="860"/>
        <v>KD</v>
      </c>
      <c r="I10906" s="2">
        <f t="shared" si="857"/>
        <v>2016</v>
      </c>
      <c r="J10906" s="2">
        <f t="shared" si="858"/>
        <v>8</v>
      </c>
      <c r="K10906" t="str">
        <f t="shared" si="859"/>
        <v>Glazenmakers</v>
      </c>
      <c r="L10906" s="25">
        <f t="shared" si="861"/>
        <v>31</v>
      </c>
    </row>
    <row r="10907" spans="1:12" x14ac:dyDescent="0.25">
      <c r="A10907">
        <v>524</v>
      </c>
      <c r="B10907" t="s">
        <v>89</v>
      </c>
      <c r="C10907" s="1">
        <v>42620.479166666664</v>
      </c>
      <c r="D10907">
        <v>1</v>
      </c>
      <c r="E10907" t="s">
        <v>55</v>
      </c>
      <c r="F10907" t="s">
        <v>56</v>
      </c>
      <c r="G10907">
        <v>116</v>
      </c>
      <c r="H10907" t="str">
        <f t="shared" si="860"/>
        <v>KD</v>
      </c>
      <c r="I10907" s="2">
        <f t="shared" si="857"/>
        <v>2016</v>
      </c>
      <c r="J10907" s="2">
        <f t="shared" si="858"/>
        <v>9</v>
      </c>
      <c r="K10907" t="str">
        <f t="shared" si="859"/>
        <v>Korenbouten</v>
      </c>
      <c r="L10907" s="25">
        <f t="shared" si="861"/>
        <v>35.714285714285715</v>
      </c>
    </row>
    <row r="10908" spans="1:12" x14ac:dyDescent="0.25">
      <c r="A10908">
        <v>524</v>
      </c>
      <c r="B10908" t="s">
        <v>89</v>
      </c>
      <c r="C10908" s="1">
        <v>42620.479166666664</v>
      </c>
      <c r="D10908">
        <v>1</v>
      </c>
      <c r="E10908" t="s">
        <v>26</v>
      </c>
      <c r="F10908" t="s">
        <v>27</v>
      </c>
      <c r="G10908">
        <v>1</v>
      </c>
      <c r="H10908" t="str">
        <f t="shared" si="860"/>
        <v>KD</v>
      </c>
      <c r="I10908" s="2">
        <f t="shared" si="857"/>
        <v>2016</v>
      </c>
      <c r="J10908" s="2">
        <f t="shared" si="858"/>
        <v>9</v>
      </c>
      <c r="K10908" t="str">
        <f t="shared" si="859"/>
        <v>Glazenmakers</v>
      </c>
      <c r="L10908" s="25">
        <f t="shared" si="861"/>
        <v>35.714285714285715</v>
      </c>
    </row>
    <row r="10909" spans="1:12" x14ac:dyDescent="0.25">
      <c r="A10909">
        <v>524</v>
      </c>
      <c r="B10909" t="s">
        <v>89</v>
      </c>
      <c r="C10909" s="1">
        <v>42620.479166666664</v>
      </c>
      <c r="D10909">
        <v>1</v>
      </c>
      <c r="E10909" t="s">
        <v>14</v>
      </c>
      <c r="F10909" t="s">
        <v>15</v>
      </c>
      <c r="G10909">
        <v>7</v>
      </c>
      <c r="H10909" t="str">
        <f t="shared" si="860"/>
        <v>KD</v>
      </c>
      <c r="I10909" s="2">
        <f t="shared" si="857"/>
        <v>2016</v>
      </c>
      <c r="J10909" s="2">
        <f t="shared" si="858"/>
        <v>9</v>
      </c>
      <c r="K10909" t="str">
        <f t="shared" si="859"/>
        <v>Waterjuffer</v>
      </c>
      <c r="L10909" s="25">
        <f t="shared" si="861"/>
        <v>35.714285714285715</v>
      </c>
    </row>
    <row r="10910" spans="1:12" x14ac:dyDescent="0.25">
      <c r="A10910">
        <v>524</v>
      </c>
      <c r="B10910" t="s">
        <v>89</v>
      </c>
      <c r="C10910" s="1">
        <v>42620.479166666664</v>
      </c>
      <c r="D10910">
        <v>2</v>
      </c>
      <c r="E10910" t="s">
        <v>55</v>
      </c>
      <c r="F10910" t="s">
        <v>56</v>
      </c>
      <c r="G10910">
        <v>44</v>
      </c>
      <c r="H10910" t="str">
        <f t="shared" si="860"/>
        <v>KD</v>
      </c>
      <c r="I10910" s="2">
        <f t="shared" si="857"/>
        <v>2016</v>
      </c>
      <c r="J10910" s="2">
        <f t="shared" si="858"/>
        <v>9</v>
      </c>
      <c r="K10910" t="str">
        <f t="shared" si="859"/>
        <v>Korenbouten</v>
      </c>
      <c r="L10910" s="25">
        <f t="shared" si="861"/>
        <v>35.714285714285715</v>
      </c>
    </row>
    <row r="10911" spans="1:12" x14ac:dyDescent="0.25">
      <c r="A10911">
        <v>524</v>
      </c>
      <c r="B10911" t="s">
        <v>89</v>
      </c>
      <c r="C10911" s="1">
        <v>42620.479166666664</v>
      </c>
      <c r="D10911">
        <v>2</v>
      </c>
      <c r="E10911" t="s">
        <v>26</v>
      </c>
      <c r="F10911" t="s">
        <v>27</v>
      </c>
      <c r="G10911">
        <v>1</v>
      </c>
      <c r="H10911" t="str">
        <f t="shared" si="860"/>
        <v>KD</v>
      </c>
      <c r="I10911" s="2">
        <f t="shared" si="857"/>
        <v>2016</v>
      </c>
      <c r="J10911" s="2">
        <f t="shared" si="858"/>
        <v>9</v>
      </c>
      <c r="K10911" t="str">
        <f t="shared" si="859"/>
        <v>Glazenmakers</v>
      </c>
      <c r="L10911" s="25">
        <f t="shared" si="861"/>
        <v>35.714285714285715</v>
      </c>
    </row>
    <row r="10912" spans="1:12" x14ac:dyDescent="0.25">
      <c r="A10912">
        <v>524</v>
      </c>
      <c r="B10912" t="s">
        <v>89</v>
      </c>
      <c r="C10912" s="1">
        <v>42620.479166666664</v>
      </c>
      <c r="D10912">
        <v>2</v>
      </c>
      <c r="E10912" t="s">
        <v>14</v>
      </c>
      <c r="F10912" t="s">
        <v>15</v>
      </c>
      <c r="G10912">
        <v>4</v>
      </c>
      <c r="H10912" t="str">
        <f t="shared" si="860"/>
        <v>KD</v>
      </c>
      <c r="I10912" s="2">
        <f t="shared" si="857"/>
        <v>2016</v>
      </c>
      <c r="J10912" s="2">
        <f t="shared" si="858"/>
        <v>9</v>
      </c>
      <c r="K10912" t="str">
        <f t="shared" si="859"/>
        <v>Waterjuffer</v>
      </c>
      <c r="L10912" s="25">
        <f t="shared" si="861"/>
        <v>35.714285714285715</v>
      </c>
    </row>
    <row r="10913" spans="1:12" x14ac:dyDescent="0.25">
      <c r="A10913">
        <v>524</v>
      </c>
      <c r="B10913" t="s">
        <v>89</v>
      </c>
      <c r="C10913" s="1">
        <v>42620.479166666664</v>
      </c>
      <c r="D10913">
        <v>5</v>
      </c>
      <c r="E10913" t="s">
        <v>26</v>
      </c>
      <c r="F10913" t="s">
        <v>27</v>
      </c>
      <c r="G10913">
        <v>1</v>
      </c>
      <c r="H10913" t="str">
        <f t="shared" si="860"/>
        <v>KD</v>
      </c>
      <c r="I10913" s="2">
        <f t="shared" si="857"/>
        <v>2016</v>
      </c>
      <c r="J10913" s="2">
        <f t="shared" si="858"/>
        <v>9</v>
      </c>
      <c r="K10913" t="str">
        <f t="shared" si="859"/>
        <v>Glazenmakers</v>
      </c>
      <c r="L10913" s="25">
        <f t="shared" si="861"/>
        <v>35.714285714285715</v>
      </c>
    </row>
    <row r="10914" spans="1:12" x14ac:dyDescent="0.25">
      <c r="A10914">
        <v>524</v>
      </c>
      <c r="B10914" t="s">
        <v>89</v>
      </c>
      <c r="C10914" s="1">
        <v>42866.625</v>
      </c>
      <c r="D10914">
        <v>4</v>
      </c>
      <c r="E10914" t="s">
        <v>14</v>
      </c>
      <c r="F10914" t="s">
        <v>15</v>
      </c>
      <c r="G10914">
        <v>4</v>
      </c>
      <c r="H10914" t="str">
        <f t="shared" si="860"/>
        <v>KD</v>
      </c>
      <c r="I10914" s="2">
        <f t="shared" si="857"/>
        <v>2017</v>
      </c>
      <c r="J10914" s="2">
        <f t="shared" si="858"/>
        <v>5</v>
      </c>
      <c r="K10914" t="str">
        <f t="shared" si="859"/>
        <v>Waterjuffer</v>
      </c>
      <c r="L10914" s="25">
        <f t="shared" si="861"/>
        <v>18.571428571428573</v>
      </c>
    </row>
    <row r="10915" spans="1:12" x14ac:dyDescent="0.25">
      <c r="A10915">
        <v>524</v>
      </c>
      <c r="B10915" t="s">
        <v>89</v>
      </c>
      <c r="C10915" s="1">
        <v>42866.625</v>
      </c>
      <c r="D10915">
        <v>5</v>
      </c>
      <c r="E10915" t="s">
        <v>12</v>
      </c>
      <c r="F10915" t="s">
        <v>13</v>
      </c>
      <c r="G10915">
        <v>2</v>
      </c>
      <c r="H10915" t="str">
        <f t="shared" si="860"/>
        <v>KD</v>
      </c>
      <c r="I10915" s="2">
        <f t="shared" si="857"/>
        <v>2017</v>
      </c>
      <c r="J10915" s="2">
        <f t="shared" si="858"/>
        <v>5</v>
      </c>
      <c r="K10915" t="str">
        <f t="shared" si="859"/>
        <v>Waterjuffer</v>
      </c>
      <c r="L10915" s="25">
        <f t="shared" si="861"/>
        <v>18.571428571428573</v>
      </c>
    </row>
    <row r="10916" spans="1:12" x14ac:dyDescent="0.25">
      <c r="A10916">
        <v>524</v>
      </c>
      <c r="B10916" t="s">
        <v>89</v>
      </c>
      <c r="C10916" s="1">
        <v>42866.625</v>
      </c>
      <c r="D10916">
        <v>5</v>
      </c>
      <c r="E10916" t="s">
        <v>14</v>
      </c>
      <c r="F10916" t="s">
        <v>15</v>
      </c>
      <c r="G10916">
        <v>6</v>
      </c>
      <c r="H10916" t="str">
        <f t="shared" si="860"/>
        <v>KD</v>
      </c>
      <c r="I10916" s="2">
        <f t="shared" si="857"/>
        <v>2017</v>
      </c>
      <c r="J10916" s="2">
        <f t="shared" si="858"/>
        <v>5</v>
      </c>
      <c r="K10916" t="str">
        <f t="shared" si="859"/>
        <v>Waterjuffer</v>
      </c>
      <c r="L10916" s="25">
        <f t="shared" si="861"/>
        <v>18.571428571428573</v>
      </c>
    </row>
    <row r="10917" spans="1:12" x14ac:dyDescent="0.25">
      <c r="A10917">
        <v>524</v>
      </c>
      <c r="B10917" t="s">
        <v>89</v>
      </c>
      <c r="C10917" s="1">
        <v>42866.625</v>
      </c>
      <c r="D10917">
        <v>1</v>
      </c>
      <c r="E10917" t="s">
        <v>14</v>
      </c>
      <c r="F10917" t="s">
        <v>15</v>
      </c>
      <c r="G10917">
        <v>4</v>
      </c>
      <c r="H10917" t="str">
        <f t="shared" si="860"/>
        <v>KD</v>
      </c>
      <c r="I10917" s="2">
        <f t="shared" si="857"/>
        <v>2017</v>
      </c>
      <c r="J10917" s="2">
        <f t="shared" si="858"/>
        <v>5</v>
      </c>
      <c r="K10917" t="str">
        <f t="shared" si="859"/>
        <v>Waterjuffer</v>
      </c>
      <c r="L10917" s="25">
        <f t="shared" si="861"/>
        <v>18.571428571428573</v>
      </c>
    </row>
    <row r="10918" spans="1:12" x14ac:dyDescent="0.25">
      <c r="A10918">
        <v>524</v>
      </c>
      <c r="B10918" t="s">
        <v>89</v>
      </c>
      <c r="C10918" s="1">
        <v>42881.46875</v>
      </c>
      <c r="D10918">
        <v>4</v>
      </c>
      <c r="E10918" t="s">
        <v>8</v>
      </c>
      <c r="F10918" t="s">
        <v>9</v>
      </c>
      <c r="G10918">
        <v>4</v>
      </c>
      <c r="H10918" t="str">
        <f t="shared" si="860"/>
        <v>KD</v>
      </c>
      <c r="I10918" s="2">
        <f t="shared" si="857"/>
        <v>2017</v>
      </c>
      <c r="J10918" s="2">
        <f t="shared" si="858"/>
        <v>5</v>
      </c>
      <c r="K10918" t="str">
        <f t="shared" si="859"/>
        <v>Pantserjuffers</v>
      </c>
      <c r="L10918" s="25">
        <f t="shared" si="861"/>
        <v>20.714285714285715</v>
      </c>
    </row>
    <row r="10919" spans="1:12" x14ac:dyDescent="0.25">
      <c r="A10919">
        <v>524</v>
      </c>
      <c r="B10919" t="s">
        <v>89</v>
      </c>
      <c r="C10919" s="1">
        <v>42881.46875</v>
      </c>
      <c r="D10919">
        <v>4</v>
      </c>
      <c r="E10919" t="s">
        <v>18</v>
      </c>
      <c r="F10919" t="s">
        <v>19</v>
      </c>
      <c r="G10919">
        <v>2</v>
      </c>
      <c r="H10919" t="str">
        <f t="shared" si="860"/>
        <v>KD</v>
      </c>
      <c r="I10919" s="2">
        <f t="shared" si="857"/>
        <v>2017</v>
      </c>
      <c r="J10919" s="2">
        <f t="shared" si="858"/>
        <v>5</v>
      </c>
      <c r="K10919" t="str">
        <f t="shared" si="859"/>
        <v>Korenbouten</v>
      </c>
      <c r="L10919" s="25">
        <f t="shared" si="861"/>
        <v>20.714285714285715</v>
      </c>
    </row>
    <row r="10920" spans="1:12" x14ac:dyDescent="0.25">
      <c r="A10920">
        <v>524</v>
      </c>
      <c r="B10920" t="s">
        <v>89</v>
      </c>
      <c r="C10920" s="1">
        <v>42881.46875</v>
      </c>
      <c r="D10920">
        <v>4</v>
      </c>
      <c r="E10920" t="s">
        <v>10</v>
      </c>
      <c r="F10920" t="s">
        <v>11</v>
      </c>
      <c r="G10920">
        <v>1</v>
      </c>
      <c r="H10920" t="str">
        <f t="shared" si="860"/>
        <v>KD</v>
      </c>
      <c r="I10920" s="2">
        <f t="shared" si="857"/>
        <v>2017</v>
      </c>
      <c r="J10920" s="2">
        <f t="shared" si="858"/>
        <v>5</v>
      </c>
      <c r="K10920" t="str">
        <f t="shared" si="859"/>
        <v>Waterjuffer</v>
      </c>
      <c r="L10920" s="25">
        <f t="shared" si="861"/>
        <v>20.714285714285715</v>
      </c>
    </row>
    <row r="10921" spans="1:12" x14ac:dyDescent="0.25">
      <c r="A10921">
        <v>524</v>
      </c>
      <c r="B10921" t="s">
        <v>89</v>
      </c>
      <c r="C10921" s="1">
        <v>42881.46875</v>
      </c>
      <c r="D10921">
        <v>4</v>
      </c>
      <c r="E10921" t="s">
        <v>14</v>
      </c>
      <c r="F10921" t="s">
        <v>15</v>
      </c>
      <c r="G10921">
        <v>120</v>
      </c>
      <c r="H10921" t="str">
        <f t="shared" si="860"/>
        <v>KD</v>
      </c>
      <c r="I10921" s="2">
        <f t="shared" si="857"/>
        <v>2017</v>
      </c>
      <c r="J10921" s="2">
        <f t="shared" si="858"/>
        <v>5</v>
      </c>
      <c r="K10921" t="str">
        <f t="shared" si="859"/>
        <v>Waterjuffer</v>
      </c>
      <c r="L10921" s="25">
        <f t="shared" si="861"/>
        <v>20.714285714285715</v>
      </c>
    </row>
    <row r="10922" spans="1:12" x14ac:dyDescent="0.25">
      <c r="A10922">
        <v>524</v>
      </c>
      <c r="B10922" t="s">
        <v>89</v>
      </c>
      <c r="C10922" s="1">
        <v>42881.46875</v>
      </c>
      <c r="D10922">
        <v>4</v>
      </c>
      <c r="E10922" t="s">
        <v>68</v>
      </c>
      <c r="F10922" t="s">
        <v>69</v>
      </c>
      <c r="G10922">
        <v>2</v>
      </c>
      <c r="H10922" t="str">
        <f t="shared" si="860"/>
        <v>KD</v>
      </c>
      <c r="I10922" s="2">
        <f t="shared" si="857"/>
        <v>2017</v>
      </c>
      <c r="J10922" s="2">
        <f t="shared" si="858"/>
        <v>5</v>
      </c>
      <c r="K10922" t="str">
        <f t="shared" si="859"/>
        <v>Korenbouten</v>
      </c>
      <c r="L10922" s="25">
        <f t="shared" si="861"/>
        <v>20.714285714285715</v>
      </c>
    </row>
    <row r="10923" spans="1:12" x14ac:dyDescent="0.25">
      <c r="A10923">
        <v>524</v>
      </c>
      <c r="B10923" t="s">
        <v>89</v>
      </c>
      <c r="C10923" s="1">
        <v>42881.46875</v>
      </c>
      <c r="D10923">
        <v>5</v>
      </c>
      <c r="E10923" t="s">
        <v>8</v>
      </c>
      <c r="F10923" t="s">
        <v>9</v>
      </c>
      <c r="G10923">
        <v>4</v>
      </c>
      <c r="H10923" t="str">
        <f t="shared" si="860"/>
        <v>KD</v>
      </c>
      <c r="I10923" s="2">
        <f t="shared" si="857"/>
        <v>2017</v>
      </c>
      <c r="J10923" s="2">
        <f t="shared" si="858"/>
        <v>5</v>
      </c>
      <c r="K10923" t="str">
        <f t="shared" si="859"/>
        <v>Pantserjuffers</v>
      </c>
      <c r="L10923" s="25">
        <f t="shared" si="861"/>
        <v>20.714285714285715</v>
      </c>
    </row>
    <row r="10924" spans="1:12" x14ac:dyDescent="0.25">
      <c r="A10924">
        <v>524</v>
      </c>
      <c r="B10924" t="s">
        <v>89</v>
      </c>
      <c r="C10924" s="1">
        <v>42881.46875</v>
      </c>
      <c r="D10924">
        <v>5</v>
      </c>
      <c r="E10924" t="s">
        <v>18</v>
      </c>
      <c r="F10924" t="s">
        <v>19</v>
      </c>
      <c r="G10924">
        <v>2</v>
      </c>
      <c r="H10924" t="str">
        <f t="shared" si="860"/>
        <v>KD</v>
      </c>
      <c r="I10924" s="2">
        <f t="shared" si="857"/>
        <v>2017</v>
      </c>
      <c r="J10924" s="2">
        <f t="shared" si="858"/>
        <v>5</v>
      </c>
      <c r="K10924" t="str">
        <f t="shared" si="859"/>
        <v>Korenbouten</v>
      </c>
      <c r="L10924" s="25">
        <f t="shared" si="861"/>
        <v>20.714285714285715</v>
      </c>
    </row>
    <row r="10925" spans="1:12" x14ac:dyDescent="0.25">
      <c r="A10925">
        <v>524</v>
      </c>
      <c r="B10925" t="s">
        <v>89</v>
      </c>
      <c r="C10925" s="1">
        <v>42881.46875</v>
      </c>
      <c r="D10925">
        <v>5</v>
      </c>
      <c r="E10925" t="s">
        <v>26</v>
      </c>
      <c r="F10925" t="s">
        <v>27</v>
      </c>
      <c r="G10925">
        <v>3</v>
      </c>
      <c r="H10925" t="str">
        <f t="shared" si="860"/>
        <v>KD</v>
      </c>
      <c r="I10925" s="2">
        <f t="shared" si="857"/>
        <v>2017</v>
      </c>
      <c r="J10925" s="2">
        <f t="shared" si="858"/>
        <v>5</v>
      </c>
      <c r="K10925" t="str">
        <f t="shared" si="859"/>
        <v>Glazenmakers</v>
      </c>
      <c r="L10925" s="25">
        <f t="shared" si="861"/>
        <v>20.714285714285715</v>
      </c>
    </row>
    <row r="10926" spans="1:12" x14ac:dyDescent="0.25">
      <c r="A10926">
        <v>524</v>
      </c>
      <c r="B10926" t="s">
        <v>89</v>
      </c>
      <c r="C10926" s="1">
        <v>42881.46875</v>
      </c>
      <c r="D10926">
        <v>5</v>
      </c>
      <c r="E10926" t="s">
        <v>10</v>
      </c>
      <c r="F10926" t="s">
        <v>11</v>
      </c>
      <c r="G10926">
        <v>1</v>
      </c>
      <c r="H10926" t="str">
        <f t="shared" si="860"/>
        <v>KD</v>
      </c>
      <c r="I10926" s="2">
        <f t="shared" si="857"/>
        <v>2017</v>
      </c>
      <c r="J10926" s="2">
        <f t="shared" si="858"/>
        <v>5</v>
      </c>
      <c r="K10926" t="str">
        <f t="shared" si="859"/>
        <v>Waterjuffer</v>
      </c>
      <c r="L10926" s="25">
        <f t="shared" si="861"/>
        <v>20.714285714285715</v>
      </c>
    </row>
    <row r="10927" spans="1:12" x14ac:dyDescent="0.25">
      <c r="A10927">
        <v>524</v>
      </c>
      <c r="B10927" t="s">
        <v>89</v>
      </c>
      <c r="C10927" s="1">
        <v>42881.46875</v>
      </c>
      <c r="D10927">
        <v>5</v>
      </c>
      <c r="E10927" t="s">
        <v>82</v>
      </c>
      <c r="F10927" t="s">
        <v>83</v>
      </c>
      <c r="G10927">
        <v>1</v>
      </c>
      <c r="H10927" t="str">
        <f t="shared" si="860"/>
        <v>KD</v>
      </c>
      <c r="I10927" s="2">
        <f t="shared" ref="I10927:I10990" si="862">YEAR(C10927)</f>
        <v>2017</v>
      </c>
      <c r="J10927" s="2">
        <f t="shared" ref="J10927:J10990" si="863">MONTH(C10927)</f>
        <v>5</v>
      </c>
      <c r="K10927" t="str">
        <f t="shared" ref="K10927:K10990" si="864">VLOOKUP(E10927,$Q$2:$R$100,2,FALSE)</f>
        <v>Korenbouten</v>
      </c>
      <c r="L10927" s="25">
        <f t="shared" si="861"/>
        <v>20.714285714285715</v>
      </c>
    </row>
    <row r="10928" spans="1:12" x14ac:dyDescent="0.25">
      <c r="A10928">
        <v>524</v>
      </c>
      <c r="B10928" t="s">
        <v>89</v>
      </c>
      <c r="C10928" s="1">
        <v>42881.46875</v>
      </c>
      <c r="D10928">
        <v>5</v>
      </c>
      <c r="E10928" t="s">
        <v>28</v>
      </c>
      <c r="F10928" t="s">
        <v>29</v>
      </c>
      <c r="G10928">
        <v>6</v>
      </c>
      <c r="H10928" t="str">
        <f t="shared" si="860"/>
        <v>KD</v>
      </c>
      <c r="I10928" s="2">
        <f t="shared" si="862"/>
        <v>2017</v>
      </c>
      <c r="J10928" s="2">
        <f t="shared" si="863"/>
        <v>5</v>
      </c>
      <c r="K10928" t="str">
        <f t="shared" si="864"/>
        <v>Korenbouten</v>
      </c>
      <c r="L10928" s="25">
        <f t="shared" si="861"/>
        <v>20.714285714285715</v>
      </c>
    </row>
    <row r="10929" spans="1:12" x14ac:dyDescent="0.25">
      <c r="A10929">
        <v>524</v>
      </c>
      <c r="B10929" t="s">
        <v>89</v>
      </c>
      <c r="C10929" s="1">
        <v>42881.46875</v>
      </c>
      <c r="D10929">
        <v>5</v>
      </c>
      <c r="E10929" t="s">
        <v>14</v>
      </c>
      <c r="F10929" t="s">
        <v>15</v>
      </c>
      <c r="G10929">
        <v>380</v>
      </c>
      <c r="H10929" t="str">
        <f t="shared" si="860"/>
        <v>KD</v>
      </c>
      <c r="I10929" s="2">
        <f t="shared" si="862"/>
        <v>2017</v>
      </c>
      <c r="J10929" s="2">
        <f t="shared" si="863"/>
        <v>5</v>
      </c>
      <c r="K10929" t="str">
        <f t="shared" si="864"/>
        <v>Waterjuffer</v>
      </c>
      <c r="L10929" s="25">
        <f t="shared" si="861"/>
        <v>20.714285714285715</v>
      </c>
    </row>
    <row r="10930" spans="1:12" x14ac:dyDescent="0.25">
      <c r="A10930">
        <v>524</v>
      </c>
      <c r="B10930" t="s">
        <v>89</v>
      </c>
      <c r="C10930" s="1">
        <v>42881.46875</v>
      </c>
      <c r="D10930">
        <v>5</v>
      </c>
      <c r="E10930" t="s">
        <v>68</v>
      </c>
      <c r="F10930" t="s">
        <v>69</v>
      </c>
      <c r="G10930">
        <v>2</v>
      </c>
      <c r="H10930" t="str">
        <f t="shared" si="860"/>
        <v>KD</v>
      </c>
      <c r="I10930" s="2">
        <f t="shared" si="862"/>
        <v>2017</v>
      </c>
      <c r="J10930" s="2">
        <f t="shared" si="863"/>
        <v>5</v>
      </c>
      <c r="K10930" t="str">
        <f t="shared" si="864"/>
        <v>Korenbouten</v>
      </c>
      <c r="L10930" s="25">
        <f t="shared" si="861"/>
        <v>20.714285714285715</v>
      </c>
    </row>
    <row r="10931" spans="1:12" x14ac:dyDescent="0.25">
      <c r="A10931">
        <v>524</v>
      </c>
      <c r="B10931" t="s">
        <v>89</v>
      </c>
      <c r="C10931" s="1">
        <v>42881.46875</v>
      </c>
      <c r="D10931">
        <v>1</v>
      </c>
      <c r="E10931" t="s">
        <v>18</v>
      </c>
      <c r="F10931" t="s">
        <v>19</v>
      </c>
      <c r="G10931">
        <v>3</v>
      </c>
      <c r="H10931" t="str">
        <f t="shared" si="860"/>
        <v>KD</v>
      </c>
      <c r="I10931" s="2">
        <f t="shared" si="862"/>
        <v>2017</v>
      </c>
      <c r="J10931" s="2">
        <f t="shared" si="863"/>
        <v>5</v>
      </c>
      <c r="K10931" t="str">
        <f t="shared" si="864"/>
        <v>Korenbouten</v>
      </c>
      <c r="L10931" s="25">
        <f t="shared" si="861"/>
        <v>20.714285714285715</v>
      </c>
    </row>
    <row r="10932" spans="1:12" x14ac:dyDescent="0.25">
      <c r="A10932">
        <v>524</v>
      </c>
      <c r="B10932" t="s">
        <v>89</v>
      </c>
      <c r="C10932" s="1">
        <v>42881.46875</v>
      </c>
      <c r="D10932">
        <v>1</v>
      </c>
      <c r="E10932" t="s">
        <v>14</v>
      </c>
      <c r="F10932" t="s">
        <v>15</v>
      </c>
      <c r="G10932">
        <v>300</v>
      </c>
      <c r="H10932" t="str">
        <f t="shared" si="860"/>
        <v>KD</v>
      </c>
      <c r="I10932" s="2">
        <f t="shared" si="862"/>
        <v>2017</v>
      </c>
      <c r="J10932" s="2">
        <f t="shared" si="863"/>
        <v>5</v>
      </c>
      <c r="K10932" t="str">
        <f t="shared" si="864"/>
        <v>Waterjuffer</v>
      </c>
      <c r="L10932" s="25">
        <f t="shared" si="861"/>
        <v>20.714285714285715</v>
      </c>
    </row>
    <row r="10933" spans="1:12" x14ac:dyDescent="0.25">
      <c r="A10933">
        <v>524</v>
      </c>
      <c r="B10933" t="s">
        <v>89</v>
      </c>
      <c r="C10933" s="1">
        <v>42881.46875</v>
      </c>
      <c r="D10933">
        <v>1</v>
      </c>
      <c r="E10933" t="s">
        <v>68</v>
      </c>
      <c r="F10933" t="s">
        <v>69</v>
      </c>
      <c r="G10933">
        <v>3</v>
      </c>
      <c r="H10933" t="str">
        <f t="shared" si="860"/>
        <v>KD</v>
      </c>
      <c r="I10933" s="2">
        <f t="shared" si="862"/>
        <v>2017</v>
      </c>
      <c r="J10933" s="2">
        <f t="shared" si="863"/>
        <v>5</v>
      </c>
      <c r="K10933" t="str">
        <f t="shared" si="864"/>
        <v>Korenbouten</v>
      </c>
      <c r="L10933" s="25">
        <f t="shared" si="861"/>
        <v>20.714285714285715</v>
      </c>
    </row>
    <row r="10934" spans="1:12" x14ac:dyDescent="0.25">
      <c r="A10934">
        <v>524</v>
      </c>
      <c r="B10934" t="s">
        <v>89</v>
      </c>
      <c r="C10934" s="1">
        <v>42881.46875</v>
      </c>
      <c r="D10934">
        <v>4</v>
      </c>
      <c r="E10934" t="s">
        <v>28</v>
      </c>
      <c r="F10934" t="s">
        <v>29</v>
      </c>
      <c r="G10934">
        <v>2</v>
      </c>
      <c r="H10934" t="str">
        <f t="shared" si="860"/>
        <v>KD</v>
      </c>
      <c r="I10934" s="2">
        <f t="shared" si="862"/>
        <v>2017</v>
      </c>
      <c r="J10934" s="2">
        <f t="shared" si="863"/>
        <v>5</v>
      </c>
      <c r="K10934" t="str">
        <f t="shared" si="864"/>
        <v>Korenbouten</v>
      </c>
      <c r="L10934" s="25">
        <f t="shared" si="861"/>
        <v>20.714285714285715</v>
      </c>
    </row>
    <row r="10935" spans="1:12" x14ac:dyDescent="0.25">
      <c r="A10935">
        <v>524</v>
      </c>
      <c r="B10935" t="s">
        <v>89</v>
      </c>
      <c r="C10935" s="1">
        <v>42912.458333333336</v>
      </c>
      <c r="D10935">
        <v>4</v>
      </c>
      <c r="E10935" t="s">
        <v>26</v>
      </c>
      <c r="F10935" t="s">
        <v>27</v>
      </c>
      <c r="G10935">
        <v>1</v>
      </c>
      <c r="H10935" t="str">
        <f t="shared" si="860"/>
        <v>KD</v>
      </c>
      <c r="I10935" s="2">
        <f t="shared" si="862"/>
        <v>2017</v>
      </c>
      <c r="J10935" s="2">
        <f t="shared" si="863"/>
        <v>6</v>
      </c>
      <c r="K10935" t="str">
        <f t="shared" si="864"/>
        <v>Glazenmakers</v>
      </c>
      <c r="L10935" s="25">
        <f t="shared" si="861"/>
        <v>25.142857142857142</v>
      </c>
    </row>
    <row r="10936" spans="1:12" x14ac:dyDescent="0.25">
      <c r="A10936">
        <v>524</v>
      </c>
      <c r="B10936" t="s">
        <v>89</v>
      </c>
      <c r="C10936" s="1">
        <v>42912.458333333336</v>
      </c>
      <c r="D10936">
        <v>4</v>
      </c>
      <c r="E10936" t="s">
        <v>10</v>
      </c>
      <c r="F10936" t="s">
        <v>11</v>
      </c>
      <c r="G10936">
        <v>1</v>
      </c>
      <c r="H10936" t="str">
        <f t="shared" si="860"/>
        <v>KD</v>
      </c>
      <c r="I10936" s="2">
        <f t="shared" si="862"/>
        <v>2017</v>
      </c>
      <c r="J10936" s="2">
        <f t="shared" si="863"/>
        <v>6</v>
      </c>
      <c r="K10936" t="str">
        <f t="shared" si="864"/>
        <v>Waterjuffer</v>
      </c>
      <c r="L10936" s="25">
        <f t="shared" si="861"/>
        <v>25.142857142857142</v>
      </c>
    </row>
    <row r="10937" spans="1:12" x14ac:dyDescent="0.25">
      <c r="A10937">
        <v>524</v>
      </c>
      <c r="B10937" t="s">
        <v>89</v>
      </c>
      <c r="C10937" s="1">
        <v>42912.458333333336</v>
      </c>
      <c r="D10937">
        <v>4</v>
      </c>
      <c r="E10937" t="s">
        <v>68</v>
      </c>
      <c r="F10937" t="s">
        <v>69</v>
      </c>
      <c r="G10937">
        <v>1</v>
      </c>
      <c r="H10937" t="str">
        <f t="shared" si="860"/>
        <v>KD</v>
      </c>
      <c r="I10937" s="2">
        <f t="shared" si="862"/>
        <v>2017</v>
      </c>
      <c r="J10937" s="2">
        <f t="shared" si="863"/>
        <v>6</v>
      </c>
      <c r="K10937" t="str">
        <f t="shared" si="864"/>
        <v>Korenbouten</v>
      </c>
      <c r="L10937" s="25">
        <f t="shared" si="861"/>
        <v>25.142857142857142</v>
      </c>
    </row>
    <row r="10938" spans="1:12" x14ac:dyDescent="0.25">
      <c r="A10938">
        <v>524</v>
      </c>
      <c r="B10938" t="s">
        <v>89</v>
      </c>
      <c r="C10938" s="1">
        <v>42912.458333333336</v>
      </c>
      <c r="D10938">
        <v>5</v>
      </c>
      <c r="E10938" t="s">
        <v>26</v>
      </c>
      <c r="F10938" t="s">
        <v>27</v>
      </c>
      <c r="G10938">
        <v>5</v>
      </c>
      <c r="H10938" t="str">
        <f t="shared" si="860"/>
        <v>KD</v>
      </c>
      <c r="I10938" s="2">
        <f t="shared" si="862"/>
        <v>2017</v>
      </c>
      <c r="J10938" s="2">
        <f t="shared" si="863"/>
        <v>6</v>
      </c>
      <c r="K10938" t="str">
        <f t="shared" si="864"/>
        <v>Glazenmakers</v>
      </c>
      <c r="L10938" s="25">
        <f t="shared" si="861"/>
        <v>25.142857142857142</v>
      </c>
    </row>
    <row r="10939" spans="1:12" x14ac:dyDescent="0.25">
      <c r="A10939">
        <v>524</v>
      </c>
      <c r="B10939" t="s">
        <v>89</v>
      </c>
      <c r="C10939" s="1">
        <v>42912.458333333336</v>
      </c>
      <c r="D10939">
        <v>5</v>
      </c>
      <c r="E10939" t="s">
        <v>10</v>
      </c>
      <c r="F10939" t="s">
        <v>11</v>
      </c>
      <c r="G10939">
        <v>2</v>
      </c>
      <c r="H10939" t="str">
        <f t="shared" si="860"/>
        <v>KD</v>
      </c>
      <c r="I10939" s="2">
        <f t="shared" si="862"/>
        <v>2017</v>
      </c>
      <c r="J10939" s="2">
        <f t="shared" si="863"/>
        <v>6</v>
      </c>
      <c r="K10939" t="str">
        <f t="shared" si="864"/>
        <v>Waterjuffer</v>
      </c>
      <c r="L10939" s="25">
        <f t="shared" si="861"/>
        <v>25.142857142857142</v>
      </c>
    </row>
    <row r="10940" spans="1:12" x14ac:dyDescent="0.25">
      <c r="A10940">
        <v>524</v>
      </c>
      <c r="B10940" t="s">
        <v>89</v>
      </c>
      <c r="C10940" s="1">
        <v>42912.458333333336</v>
      </c>
      <c r="D10940">
        <v>5</v>
      </c>
      <c r="E10940" t="s">
        <v>14</v>
      </c>
      <c r="F10940" t="s">
        <v>15</v>
      </c>
      <c r="G10940">
        <v>12</v>
      </c>
      <c r="H10940" t="str">
        <f t="shared" si="860"/>
        <v>KD</v>
      </c>
      <c r="I10940" s="2">
        <f t="shared" si="862"/>
        <v>2017</v>
      </c>
      <c r="J10940" s="2">
        <f t="shared" si="863"/>
        <v>6</v>
      </c>
      <c r="K10940" t="str">
        <f t="shared" si="864"/>
        <v>Waterjuffer</v>
      </c>
      <c r="L10940" s="25">
        <f t="shared" si="861"/>
        <v>25.142857142857142</v>
      </c>
    </row>
    <row r="10941" spans="1:12" x14ac:dyDescent="0.25">
      <c r="A10941">
        <v>524</v>
      </c>
      <c r="B10941" t="s">
        <v>89</v>
      </c>
      <c r="C10941" s="1">
        <v>42912.458333333336</v>
      </c>
      <c r="D10941">
        <v>1</v>
      </c>
      <c r="E10941" t="s">
        <v>26</v>
      </c>
      <c r="F10941" t="s">
        <v>27</v>
      </c>
      <c r="G10941">
        <v>1</v>
      </c>
      <c r="H10941" t="str">
        <f t="shared" si="860"/>
        <v>KD</v>
      </c>
      <c r="I10941" s="2">
        <f t="shared" si="862"/>
        <v>2017</v>
      </c>
      <c r="J10941" s="2">
        <f t="shared" si="863"/>
        <v>6</v>
      </c>
      <c r="K10941" t="str">
        <f t="shared" si="864"/>
        <v>Glazenmakers</v>
      </c>
      <c r="L10941" s="25">
        <f t="shared" si="861"/>
        <v>25.142857142857142</v>
      </c>
    </row>
    <row r="10942" spans="1:12" x14ac:dyDescent="0.25">
      <c r="A10942">
        <v>524</v>
      </c>
      <c r="B10942" t="s">
        <v>89</v>
      </c>
      <c r="C10942" s="1">
        <v>42912.458333333336</v>
      </c>
      <c r="D10942">
        <v>4</v>
      </c>
      <c r="E10942" t="s">
        <v>55</v>
      </c>
      <c r="F10942" t="s">
        <v>56</v>
      </c>
      <c r="G10942">
        <v>1</v>
      </c>
      <c r="H10942" t="str">
        <f t="shared" si="860"/>
        <v>KD</v>
      </c>
      <c r="I10942" s="2">
        <f t="shared" si="862"/>
        <v>2017</v>
      </c>
      <c r="J10942" s="2">
        <f t="shared" si="863"/>
        <v>6</v>
      </c>
      <c r="K10942" t="str">
        <f t="shared" si="864"/>
        <v>Korenbouten</v>
      </c>
      <c r="L10942" s="25">
        <f t="shared" si="861"/>
        <v>25.142857142857142</v>
      </c>
    </row>
    <row r="10943" spans="1:12" x14ac:dyDescent="0.25">
      <c r="A10943">
        <v>524</v>
      </c>
      <c r="B10943" t="s">
        <v>89</v>
      </c>
      <c r="C10943" s="1">
        <v>42921.583333333336</v>
      </c>
      <c r="D10943">
        <v>4</v>
      </c>
      <c r="E10943" t="s">
        <v>26</v>
      </c>
      <c r="F10943" t="s">
        <v>27</v>
      </c>
      <c r="G10943">
        <v>3</v>
      </c>
      <c r="H10943" t="str">
        <f t="shared" si="860"/>
        <v>KD</v>
      </c>
      <c r="I10943" s="2">
        <f t="shared" si="862"/>
        <v>2017</v>
      </c>
      <c r="J10943" s="2">
        <f t="shared" si="863"/>
        <v>7</v>
      </c>
      <c r="K10943" t="str">
        <f t="shared" si="864"/>
        <v>Glazenmakers</v>
      </c>
      <c r="L10943" s="25">
        <f t="shared" si="861"/>
        <v>26.428571428571427</v>
      </c>
    </row>
    <row r="10944" spans="1:12" x14ac:dyDescent="0.25">
      <c r="A10944">
        <v>524</v>
      </c>
      <c r="B10944" t="s">
        <v>89</v>
      </c>
      <c r="C10944" s="1">
        <v>42921.583333333336</v>
      </c>
      <c r="D10944">
        <v>4</v>
      </c>
      <c r="E10944" t="s">
        <v>18</v>
      </c>
      <c r="F10944" t="s">
        <v>19</v>
      </c>
      <c r="G10944">
        <v>1</v>
      </c>
      <c r="H10944" t="str">
        <f t="shared" si="860"/>
        <v>KD</v>
      </c>
      <c r="I10944" s="2">
        <f t="shared" si="862"/>
        <v>2017</v>
      </c>
      <c r="J10944" s="2">
        <f t="shared" si="863"/>
        <v>7</v>
      </c>
      <c r="K10944" t="str">
        <f t="shared" si="864"/>
        <v>Korenbouten</v>
      </c>
      <c r="L10944" s="25">
        <f t="shared" si="861"/>
        <v>26.428571428571427</v>
      </c>
    </row>
    <row r="10945" spans="1:12" x14ac:dyDescent="0.25">
      <c r="A10945">
        <v>524</v>
      </c>
      <c r="B10945" t="s">
        <v>89</v>
      </c>
      <c r="C10945" s="1">
        <v>42921.583333333336</v>
      </c>
      <c r="D10945">
        <v>5</v>
      </c>
      <c r="E10945" t="s">
        <v>26</v>
      </c>
      <c r="F10945" t="s">
        <v>27</v>
      </c>
      <c r="G10945">
        <v>2</v>
      </c>
      <c r="H10945" t="str">
        <f t="shared" si="860"/>
        <v>KD</v>
      </c>
      <c r="I10945" s="2">
        <f t="shared" si="862"/>
        <v>2017</v>
      </c>
      <c r="J10945" s="2">
        <f t="shared" si="863"/>
        <v>7</v>
      </c>
      <c r="K10945" t="str">
        <f t="shared" si="864"/>
        <v>Glazenmakers</v>
      </c>
      <c r="L10945" s="25">
        <f t="shared" si="861"/>
        <v>26.428571428571427</v>
      </c>
    </row>
    <row r="10946" spans="1:12" x14ac:dyDescent="0.25">
      <c r="A10946">
        <v>524</v>
      </c>
      <c r="B10946" t="s">
        <v>89</v>
      </c>
      <c r="C10946" s="1">
        <v>42921.583333333336</v>
      </c>
      <c r="D10946">
        <v>1</v>
      </c>
      <c r="E10946" t="s">
        <v>26</v>
      </c>
      <c r="F10946" t="s">
        <v>27</v>
      </c>
      <c r="G10946">
        <v>15</v>
      </c>
      <c r="H10946" t="str">
        <f t="shared" ref="H10946:H11009" si="865">VLOOKUP(A10946,$N$2:$O$51,2,FALSE)</f>
        <v>KD</v>
      </c>
      <c r="I10946" s="2">
        <f t="shared" si="862"/>
        <v>2017</v>
      </c>
      <c r="J10946" s="2">
        <f t="shared" si="863"/>
        <v>7</v>
      </c>
      <c r="K10946" t="str">
        <f t="shared" si="864"/>
        <v>Glazenmakers</v>
      </c>
      <c r="L10946" s="25">
        <f t="shared" si="861"/>
        <v>26.428571428571427</v>
      </c>
    </row>
    <row r="10947" spans="1:12" x14ac:dyDescent="0.25">
      <c r="A10947">
        <v>524</v>
      </c>
      <c r="B10947" t="s">
        <v>89</v>
      </c>
      <c r="C10947" s="1">
        <v>42921.583333333336</v>
      </c>
      <c r="D10947">
        <v>4</v>
      </c>
      <c r="E10947" t="s">
        <v>20</v>
      </c>
      <c r="F10947" t="s">
        <v>21</v>
      </c>
      <c r="G10947">
        <v>10</v>
      </c>
      <c r="H10947" t="str">
        <f t="shared" si="865"/>
        <v>KD</v>
      </c>
      <c r="I10947" s="2">
        <f t="shared" si="862"/>
        <v>2017</v>
      </c>
      <c r="J10947" s="2">
        <f t="shared" si="863"/>
        <v>7</v>
      </c>
      <c r="K10947" t="str">
        <f t="shared" si="864"/>
        <v>Waterjuffer</v>
      </c>
      <c r="L10947" s="25">
        <f t="shared" ref="L10947:L11010" si="866">(ROUNDDOWN(C10947-DATE(I10947,1,1),0))/7</f>
        <v>26.428571428571427</v>
      </c>
    </row>
    <row r="10948" spans="1:12" x14ac:dyDescent="0.25">
      <c r="A10948">
        <v>524</v>
      </c>
      <c r="B10948" t="s">
        <v>89</v>
      </c>
      <c r="C10948" s="1">
        <v>42921.583333333336</v>
      </c>
      <c r="D10948">
        <v>4</v>
      </c>
      <c r="E10948" t="s">
        <v>61</v>
      </c>
      <c r="F10948" t="s">
        <v>62</v>
      </c>
      <c r="G10948">
        <v>10</v>
      </c>
      <c r="H10948" t="str">
        <f t="shared" si="865"/>
        <v>KD</v>
      </c>
      <c r="I10948" s="2">
        <f t="shared" si="862"/>
        <v>2017</v>
      </c>
      <c r="J10948" s="2">
        <f t="shared" si="863"/>
        <v>7</v>
      </c>
      <c r="K10948" t="str">
        <f t="shared" si="864"/>
        <v>Waterjuffer</v>
      </c>
      <c r="L10948" s="25">
        <f t="shared" si="866"/>
        <v>26.428571428571427</v>
      </c>
    </row>
    <row r="10949" spans="1:12" x14ac:dyDescent="0.25">
      <c r="A10949">
        <v>524</v>
      </c>
      <c r="B10949" t="s">
        <v>89</v>
      </c>
      <c r="C10949" s="1">
        <v>42921.583333333336</v>
      </c>
      <c r="D10949">
        <v>4</v>
      </c>
      <c r="E10949" t="s">
        <v>14</v>
      </c>
      <c r="F10949" t="s">
        <v>15</v>
      </c>
      <c r="G10949">
        <v>15</v>
      </c>
      <c r="H10949" t="str">
        <f t="shared" si="865"/>
        <v>KD</v>
      </c>
      <c r="I10949" s="2">
        <f t="shared" si="862"/>
        <v>2017</v>
      </c>
      <c r="J10949" s="2">
        <f t="shared" si="863"/>
        <v>7</v>
      </c>
      <c r="K10949" t="str">
        <f t="shared" si="864"/>
        <v>Waterjuffer</v>
      </c>
      <c r="L10949" s="25">
        <f t="shared" si="866"/>
        <v>26.428571428571427</v>
      </c>
    </row>
    <row r="10950" spans="1:12" x14ac:dyDescent="0.25">
      <c r="A10950">
        <v>524</v>
      </c>
      <c r="B10950" t="s">
        <v>89</v>
      </c>
      <c r="C10950" s="1">
        <v>42928.5</v>
      </c>
      <c r="D10950">
        <v>4</v>
      </c>
      <c r="E10950" t="s">
        <v>26</v>
      </c>
      <c r="F10950" t="s">
        <v>27</v>
      </c>
      <c r="G10950">
        <v>2</v>
      </c>
      <c r="H10950" t="str">
        <f t="shared" si="865"/>
        <v>KD</v>
      </c>
      <c r="I10950" s="2">
        <f t="shared" si="862"/>
        <v>2017</v>
      </c>
      <c r="J10950" s="2">
        <f t="shared" si="863"/>
        <v>7</v>
      </c>
      <c r="K10950" t="str">
        <f t="shared" si="864"/>
        <v>Glazenmakers</v>
      </c>
      <c r="L10950" s="25">
        <f t="shared" si="866"/>
        <v>27.428571428571427</v>
      </c>
    </row>
    <row r="10951" spans="1:12" x14ac:dyDescent="0.25">
      <c r="A10951">
        <v>524</v>
      </c>
      <c r="B10951" t="s">
        <v>89</v>
      </c>
      <c r="C10951" s="1">
        <v>42928.5</v>
      </c>
      <c r="D10951">
        <v>5</v>
      </c>
      <c r="E10951" t="s">
        <v>26</v>
      </c>
      <c r="F10951" t="s">
        <v>27</v>
      </c>
      <c r="G10951">
        <v>2</v>
      </c>
      <c r="H10951" t="str">
        <f t="shared" si="865"/>
        <v>KD</v>
      </c>
      <c r="I10951" s="2">
        <f t="shared" si="862"/>
        <v>2017</v>
      </c>
      <c r="J10951" s="2">
        <f t="shared" si="863"/>
        <v>7</v>
      </c>
      <c r="K10951" t="str">
        <f t="shared" si="864"/>
        <v>Glazenmakers</v>
      </c>
      <c r="L10951" s="25">
        <f t="shared" si="866"/>
        <v>27.428571428571427</v>
      </c>
    </row>
    <row r="10952" spans="1:12" x14ac:dyDescent="0.25">
      <c r="A10952">
        <v>524</v>
      </c>
      <c r="B10952" t="s">
        <v>89</v>
      </c>
      <c r="C10952" s="1">
        <v>42928.5</v>
      </c>
      <c r="D10952">
        <v>5</v>
      </c>
      <c r="E10952" t="s">
        <v>14</v>
      </c>
      <c r="F10952" t="s">
        <v>15</v>
      </c>
      <c r="G10952">
        <v>1</v>
      </c>
      <c r="H10952" t="str">
        <f t="shared" si="865"/>
        <v>KD</v>
      </c>
      <c r="I10952" s="2">
        <f t="shared" si="862"/>
        <v>2017</v>
      </c>
      <c r="J10952" s="2">
        <f t="shared" si="863"/>
        <v>7</v>
      </c>
      <c r="K10952" t="str">
        <f t="shared" si="864"/>
        <v>Waterjuffer</v>
      </c>
      <c r="L10952" s="25">
        <f t="shared" si="866"/>
        <v>27.428571428571427</v>
      </c>
    </row>
    <row r="10953" spans="1:12" x14ac:dyDescent="0.25">
      <c r="A10953">
        <v>524</v>
      </c>
      <c r="B10953" t="s">
        <v>89</v>
      </c>
      <c r="C10953" s="1">
        <v>42928.5</v>
      </c>
      <c r="D10953">
        <v>1</v>
      </c>
      <c r="E10953" t="s">
        <v>26</v>
      </c>
      <c r="F10953" t="s">
        <v>27</v>
      </c>
      <c r="G10953">
        <v>3</v>
      </c>
      <c r="H10953" t="str">
        <f t="shared" si="865"/>
        <v>KD</v>
      </c>
      <c r="I10953" s="2">
        <f t="shared" si="862"/>
        <v>2017</v>
      </c>
      <c r="J10953" s="2">
        <f t="shared" si="863"/>
        <v>7</v>
      </c>
      <c r="K10953" t="str">
        <f t="shared" si="864"/>
        <v>Glazenmakers</v>
      </c>
      <c r="L10953" s="25">
        <f t="shared" si="866"/>
        <v>27.428571428571427</v>
      </c>
    </row>
    <row r="10954" spans="1:12" x14ac:dyDescent="0.25">
      <c r="A10954">
        <v>524</v>
      </c>
      <c r="B10954" t="s">
        <v>89</v>
      </c>
      <c r="C10954" s="1">
        <v>42928.5</v>
      </c>
      <c r="D10954">
        <v>4</v>
      </c>
      <c r="E10954" t="s">
        <v>14</v>
      </c>
      <c r="F10954" t="s">
        <v>15</v>
      </c>
      <c r="G10954">
        <v>1</v>
      </c>
      <c r="H10954" t="str">
        <f t="shared" si="865"/>
        <v>KD</v>
      </c>
      <c r="I10954" s="2">
        <f t="shared" si="862"/>
        <v>2017</v>
      </c>
      <c r="J10954" s="2">
        <f t="shared" si="863"/>
        <v>7</v>
      </c>
      <c r="K10954" t="str">
        <f t="shared" si="864"/>
        <v>Waterjuffer</v>
      </c>
      <c r="L10954" s="25">
        <f t="shared" si="866"/>
        <v>27.428571428571427</v>
      </c>
    </row>
    <row r="10955" spans="1:12" x14ac:dyDescent="0.25">
      <c r="A10955">
        <v>524</v>
      </c>
      <c r="B10955" t="s">
        <v>89</v>
      </c>
      <c r="C10955" s="1">
        <v>42934.458333333336</v>
      </c>
      <c r="D10955">
        <v>4</v>
      </c>
      <c r="E10955" t="s">
        <v>26</v>
      </c>
      <c r="F10955" t="s">
        <v>27</v>
      </c>
      <c r="G10955">
        <v>1</v>
      </c>
      <c r="H10955" t="str">
        <f t="shared" si="865"/>
        <v>KD</v>
      </c>
      <c r="I10955" s="2">
        <f t="shared" si="862"/>
        <v>2017</v>
      </c>
      <c r="J10955" s="2">
        <f t="shared" si="863"/>
        <v>7</v>
      </c>
      <c r="K10955" t="str">
        <f t="shared" si="864"/>
        <v>Glazenmakers</v>
      </c>
      <c r="L10955" s="25">
        <f t="shared" si="866"/>
        <v>28.285714285714285</v>
      </c>
    </row>
    <row r="10956" spans="1:12" x14ac:dyDescent="0.25">
      <c r="A10956">
        <v>524</v>
      </c>
      <c r="B10956" t="s">
        <v>89</v>
      </c>
      <c r="C10956" s="1">
        <v>42934.458333333336</v>
      </c>
      <c r="D10956">
        <v>4</v>
      </c>
      <c r="E10956" t="s">
        <v>14</v>
      </c>
      <c r="F10956" t="s">
        <v>15</v>
      </c>
      <c r="G10956">
        <v>70</v>
      </c>
      <c r="H10956" t="str">
        <f t="shared" si="865"/>
        <v>KD</v>
      </c>
      <c r="I10956" s="2">
        <f t="shared" si="862"/>
        <v>2017</v>
      </c>
      <c r="J10956" s="2">
        <f t="shared" si="863"/>
        <v>7</v>
      </c>
      <c r="K10956" t="str">
        <f t="shared" si="864"/>
        <v>Waterjuffer</v>
      </c>
      <c r="L10956" s="25">
        <f t="shared" si="866"/>
        <v>28.285714285714285</v>
      </c>
    </row>
    <row r="10957" spans="1:12" x14ac:dyDescent="0.25">
      <c r="A10957">
        <v>524</v>
      </c>
      <c r="B10957" t="s">
        <v>89</v>
      </c>
      <c r="C10957" s="1">
        <v>42934.458333333336</v>
      </c>
      <c r="D10957">
        <v>5</v>
      </c>
      <c r="E10957" t="s">
        <v>18</v>
      </c>
      <c r="F10957" t="s">
        <v>19</v>
      </c>
      <c r="G10957">
        <v>1</v>
      </c>
      <c r="H10957" t="str">
        <f t="shared" si="865"/>
        <v>KD</v>
      </c>
      <c r="I10957" s="2">
        <f t="shared" si="862"/>
        <v>2017</v>
      </c>
      <c r="J10957" s="2">
        <f t="shared" si="863"/>
        <v>7</v>
      </c>
      <c r="K10957" t="str">
        <f t="shared" si="864"/>
        <v>Korenbouten</v>
      </c>
      <c r="L10957" s="25">
        <f t="shared" si="866"/>
        <v>28.285714285714285</v>
      </c>
    </row>
    <row r="10958" spans="1:12" x14ac:dyDescent="0.25">
      <c r="A10958">
        <v>524</v>
      </c>
      <c r="B10958" t="s">
        <v>89</v>
      </c>
      <c r="C10958" s="1">
        <v>42934.458333333336</v>
      </c>
      <c r="D10958">
        <v>5</v>
      </c>
      <c r="E10958" t="s">
        <v>10</v>
      </c>
      <c r="F10958" t="s">
        <v>11</v>
      </c>
      <c r="G10958">
        <v>1</v>
      </c>
      <c r="H10958" t="str">
        <f t="shared" si="865"/>
        <v>KD</v>
      </c>
      <c r="I10958" s="2">
        <f t="shared" si="862"/>
        <v>2017</v>
      </c>
      <c r="J10958" s="2">
        <f t="shared" si="863"/>
        <v>7</v>
      </c>
      <c r="K10958" t="str">
        <f t="shared" si="864"/>
        <v>Waterjuffer</v>
      </c>
      <c r="L10958" s="25">
        <f t="shared" si="866"/>
        <v>28.285714285714285</v>
      </c>
    </row>
    <row r="10959" spans="1:12" x14ac:dyDescent="0.25">
      <c r="A10959">
        <v>524</v>
      </c>
      <c r="B10959" t="s">
        <v>89</v>
      </c>
      <c r="C10959" s="1">
        <v>42934.458333333336</v>
      </c>
      <c r="D10959">
        <v>5</v>
      </c>
      <c r="E10959" t="s">
        <v>14</v>
      </c>
      <c r="F10959" t="s">
        <v>15</v>
      </c>
      <c r="G10959">
        <v>30</v>
      </c>
      <c r="H10959" t="str">
        <f t="shared" si="865"/>
        <v>KD</v>
      </c>
      <c r="I10959" s="2">
        <f t="shared" si="862"/>
        <v>2017</v>
      </c>
      <c r="J10959" s="2">
        <f t="shared" si="863"/>
        <v>7</v>
      </c>
      <c r="K10959" t="str">
        <f t="shared" si="864"/>
        <v>Waterjuffer</v>
      </c>
      <c r="L10959" s="25">
        <f t="shared" si="866"/>
        <v>28.285714285714285</v>
      </c>
    </row>
    <row r="10960" spans="1:12" x14ac:dyDescent="0.25">
      <c r="A10960">
        <v>524</v>
      </c>
      <c r="B10960" t="s">
        <v>89</v>
      </c>
      <c r="C10960" s="1">
        <v>42934.458333333336</v>
      </c>
      <c r="D10960">
        <v>1</v>
      </c>
      <c r="E10960" t="s">
        <v>14</v>
      </c>
      <c r="F10960" t="s">
        <v>15</v>
      </c>
      <c r="G10960">
        <v>2</v>
      </c>
      <c r="H10960" t="str">
        <f t="shared" si="865"/>
        <v>KD</v>
      </c>
      <c r="I10960" s="2">
        <f t="shared" si="862"/>
        <v>2017</v>
      </c>
      <c r="J10960" s="2">
        <f t="shared" si="863"/>
        <v>7</v>
      </c>
      <c r="K10960" t="str">
        <f t="shared" si="864"/>
        <v>Waterjuffer</v>
      </c>
      <c r="L10960" s="25">
        <f t="shared" si="866"/>
        <v>28.285714285714285</v>
      </c>
    </row>
    <row r="10961" spans="1:12" x14ac:dyDescent="0.25">
      <c r="A10961">
        <v>524</v>
      </c>
      <c r="B10961" t="s">
        <v>89</v>
      </c>
      <c r="C10961" s="1">
        <v>42962.541666666664</v>
      </c>
      <c r="D10961">
        <v>4</v>
      </c>
      <c r="E10961" t="s">
        <v>10</v>
      </c>
      <c r="F10961" t="s">
        <v>11</v>
      </c>
      <c r="G10961">
        <v>2</v>
      </c>
      <c r="H10961" t="str">
        <f t="shared" si="865"/>
        <v>KD</v>
      </c>
      <c r="I10961" s="2">
        <f t="shared" si="862"/>
        <v>2017</v>
      </c>
      <c r="J10961" s="2">
        <f t="shared" si="863"/>
        <v>8</v>
      </c>
      <c r="K10961" t="str">
        <f t="shared" si="864"/>
        <v>Waterjuffer</v>
      </c>
      <c r="L10961" s="25">
        <f t="shared" si="866"/>
        <v>32.285714285714285</v>
      </c>
    </row>
    <row r="10962" spans="1:12" x14ac:dyDescent="0.25">
      <c r="A10962">
        <v>524</v>
      </c>
      <c r="B10962" t="s">
        <v>89</v>
      </c>
      <c r="C10962" s="1">
        <v>42962.541666666664</v>
      </c>
      <c r="D10962">
        <v>4</v>
      </c>
      <c r="E10962" t="s">
        <v>14</v>
      </c>
      <c r="F10962" t="s">
        <v>15</v>
      </c>
      <c r="G10962">
        <v>10</v>
      </c>
      <c r="H10962" t="str">
        <f t="shared" si="865"/>
        <v>KD</v>
      </c>
      <c r="I10962" s="2">
        <f t="shared" si="862"/>
        <v>2017</v>
      </c>
      <c r="J10962" s="2">
        <f t="shared" si="863"/>
        <v>8</v>
      </c>
      <c r="K10962" t="str">
        <f t="shared" si="864"/>
        <v>Waterjuffer</v>
      </c>
      <c r="L10962" s="25">
        <f t="shared" si="866"/>
        <v>32.285714285714285</v>
      </c>
    </row>
    <row r="10963" spans="1:12" x14ac:dyDescent="0.25">
      <c r="A10963">
        <v>524</v>
      </c>
      <c r="B10963" t="s">
        <v>89</v>
      </c>
      <c r="C10963" s="1">
        <v>42962.541666666664</v>
      </c>
      <c r="D10963">
        <v>5</v>
      </c>
      <c r="E10963" t="s">
        <v>26</v>
      </c>
      <c r="F10963" t="s">
        <v>27</v>
      </c>
      <c r="G10963">
        <v>1</v>
      </c>
      <c r="H10963" t="str">
        <f t="shared" si="865"/>
        <v>KD</v>
      </c>
      <c r="I10963" s="2">
        <f t="shared" si="862"/>
        <v>2017</v>
      </c>
      <c r="J10963" s="2">
        <f t="shared" si="863"/>
        <v>8</v>
      </c>
      <c r="K10963" t="str">
        <f t="shared" si="864"/>
        <v>Glazenmakers</v>
      </c>
      <c r="L10963" s="25">
        <f t="shared" si="866"/>
        <v>32.285714285714285</v>
      </c>
    </row>
    <row r="10964" spans="1:12" x14ac:dyDescent="0.25">
      <c r="A10964">
        <v>524</v>
      </c>
      <c r="B10964" t="s">
        <v>89</v>
      </c>
      <c r="C10964" s="1">
        <v>42962.541666666664</v>
      </c>
      <c r="D10964">
        <v>5</v>
      </c>
      <c r="E10964" t="s">
        <v>14</v>
      </c>
      <c r="F10964" t="s">
        <v>15</v>
      </c>
      <c r="G10964">
        <v>20</v>
      </c>
      <c r="H10964" t="str">
        <f t="shared" si="865"/>
        <v>KD</v>
      </c>
      <c r="I10964" s="2">
        <f t="shared" si="862"/>
        <v>2017</v>
      </c>
      <c r="J10964" s="2">
        <f t="shared" si="863"/>
        <v>8</v>
      </c>
      <c r="K10964" t="str">
        <f t="shared" si="864"/>
        <v>Waterjuffer</v>
      </c>
      <c r="L10964" s="25">
        <f t="shared" si="866"/>
        <v>32.285714285714285</v>
      </c>
    </row>
    <row r="10965" spans="1:12" x14ac:dyDescent="0.25">
      <c r="A10965">
        <v>524</v>
      </c>
      <c r="B10965" t="s">
        <v>89</v>
      </c>
      <c r="C10965" s="1">
        <v>42962.541666666664</v>
      </c>
      <c r="D10965">
        <v>1</v>
      </c>
      <c r="E10965" t="s">
        <v>14</v>
      </c>
      <c r="F10965" t="s">
        <v>15</v>
      </c>
      <c r="G10965">
        <v>20</v>
      </c>
      <c r="H10965" t="str">
        <f t="shared" si="865"/>
        <v>KD</v>
      </c>
      <c r="I10965" s="2">
        <f t="shared" si="862"/>
        <v>2017</v>
      </c>
      <c r="J10965" s="2">
        <f t="shared" si="863"/>
        <v>8</v>
      </c>
      <c r="K10965" t="str">
        <f t="shared" si="864"/>
        <v>Waterjuffer</v>
      </c>
      <c r="L10965" s="25">
        <f t="shared" si="866"/>
        <v>32.285714285714285</v>
      </c>
    </row>
    <row r="10966" spans="1:12" x14ac:dyDescent="0.25">
      <c r="A10966">
        <v>524</v>
      </c>
      <c r="B10966" t="s">
        <v>89</v>
      </c>
      <c r="C10966" s="1">
        <v>42962.541666666664</v>
      </c>
      <c r="D10966">
        <v>4</v>
      </c>
      <c r="E10966" t="s">
        <v>26</v>
      </c>
      <c r="F10966" t="s">
        <v>27</v>
      </c>
      <c r="G10966">
        <v>1</v>
      </c>
      <c r="H10966" t="str">
        <f t="shared" si="865"/>
        <v>KD</v>
      </c>
      <c r="I10966" s="2">
        <f t="shared" si="862"/>
        <v>2017</v>
      </c>
      <c r="J10966" s="2">
        <f t="shared" si="863"/>
        <v>8</v>
      </c>
      <c r="K10966" t="str">
        <f t="shared" si="864"/>
        <v>Glazenmakers</v>
      </c>
      <c r="L10966" s="25">
        <f t="shared" si="866"/>
        <v>32.285714285714285</v>
      </c>
    </row>
    <row r="10967" spans="1:12" x14ac:dyDescent="0.25">
      <c r="A10967">
        <v>524</v>
      </c>
      <c r="B10967" t="s">
        <v>89</v>
      </c>
      <c r="C10967" s="1">
        <v>42970.489583333336</v>
      </c>
      <c r="D10967">
        <v>4</v>
      </c>
      <c r="E10967" t="s">
        <v>55</v>
      </c>
      <c r="F10967" t="s">
        <v>56</v>
      </c>
      <c r="G10967">
        <v>1</v>
      </c>
      <c r="H10967" t="str">
        <f t="shared" si="865"/>
        <v>KD</v>
      </c>
      <c r="I10967" s="2">
        <f t="shared" si="862"/>
        <v>2017</v>
      </c>
      <c r="J10967" s="2">
        <f t="shared" si="863"/>
        <v>8</v>
      </c>
      <c r="K10967" t="str">
        <f t="shared" si="864"/>
        <v>Korenbouten</v>
      </c>
      <c r="L10967" s="25">
        <f t="shared" si="866"/>
        <v>33.428571428571431</v>
      </c>
    </row>
    <row r="10968" spans="1:12" x14ac:dyDescent="0.25">
      <c r="A10968">
        <v>524</v>
      </c>
      <c r="B10968" t="s">
        <v>89</v>
      </c>
      <c r="C10968" s="1">
        <v>42970.489583333336</v>
      </c>
      <c r="D10968">
        <v>4</v>
      </c>
      <c r="E10968" t="s">
        <v>26</v>
      </c>
      <c r="F10968" t="s">
        <v>27</v>
      </c>
      <c r="G10968">
        <v>1</v>
      </c>
      <c r="H10968" t="str">
        <f t="shared" si="865"/>
        <v>KD</v>
      </c>
      <c r="I10968" s="2">
        <f t="shared" si="862"/>
        <v>2017</v>
      </c>
      <c r="J10968" s="2">
        <f t="shared" si="863"/>
        <v>8</v>
      </c>
      <c r="K10968" t="str">
        <f t="shared" si="864"/>
        <v>Glazenmakers</v>
      </c>
      <c r="L10968" s="25">
        <f t="shared" si="866"/>
        <v>33.428571428571431</v>
      </c>
    </row>
    <row r="10969" spans="1:12" x14ac:dyDescent="0.25">
      <c r="A10969">
        <v>524</v>
      </c>
      <c r="B10969" t="s">
        <v>89</v>
      </c>
      <c r="C10969" s="1">
        <v>42970.489583333336</v>
      </c>
      <c r="D10969">
        <v>4</v>
      </c>
      <c r="E10969" t="s">
        <v>14</v>
      </c>
      <c r="F10969" t="s">
        <v>15</v>
      </c>
      <c r="G10969">
        <v>7</v>
      </c>
      <c r="H10969" t="str">
        <f t="shared" si="865"/>
        <v>KD</v>
      </c>
      <c r="I10969" s="2">
        <f t="shared" si="862"/>
        <v>2017</v>
      </c>
      <c r="J10969" s="2">
        <f t="shared" si="863"/>
        <v>8</v>
      </c>
      <c r="K10969" t="str">
        <f t="shared" si="864"/>
        <v>Waterjuffer</v>
      </c>
      <c r="L10969" s="25">
        <f t="shared" si="866"/>
        <v>33.428571428571431</v>
      </c>
    </row>
    <row r="10970" spans="1:12" x14ac:dyDescent="0.25">
      <c r="A10970">
        <v>524</v>
      </c>
      <c r="B10970" t="s">
        <v>89</v>
      </c>
      <c r="C10970" s="1">
        <v>42970.489583333336</v>
      </c>
      <c r="D10970">
        <v>5</v>
      </c>
      <c r="E10970" t="s">
        <v>55</v>
      </c>
      <c r="F10970" t="s">
        <v>56</v>
      </c>
      <c r="G10970">
        <v>5</v>
      </c>
      <c r="H10970" t="str">
        <f t="shared" si="865"/>
        <v>KD</v>
      </c>
      <c r="I10970" s="2">
        <f t="shared" si="862"/>
        <v>2017</v>
      </c>
      <c r="J10970" s="2">
        <f t="shared" si="863"/>
        <v>8</v>
      </c>
      <c r="K10970" t="str">
        <f t="shared" si="864"/>
        <v>Korenbouten</v>
      </c>
      <c r="L10970" s="25">
        <f t="shared" si="866"/>
        <v>33.428571428571431</v>
      </c>
    </row>
    <row r="10971" spans="1:12" x14ac:dyDescent="0.25">
      <c r="A10971">
        <v>524</v>
      </c>
      <c r="B10971" t="s">
        <v>89</v>
      </c>
      <c r="C10971" s="1">
        <v>42970.489583333336</v>
      </c>
      <c r="D10971">
        <v>5</v>
      </c>
      <c r="E10971" t="s">
        <v>26</v>
      </c>
      <c r="F10971" t="s">
        <v>27</v>
      </c>
      <c r="G10971">
        <v>2</v>
      </c>
      <c r="H10971" t="str">
        <f t="shared" si="865"/>
        <v>KD</v>
      </c>
      <c r="I10971" s="2">
        <f t="shared" si="862"/>
        <v>2017</v>
      </c>
      <c r="J10971" s="2">
        <f t="shared" si="863"/>
        <v>8</v>
      </c>
      <c r="K10971" t="str">
        <f t="shared" si="864"/>
        <v>Glazenmakers</v>
      </c>
      <c r="L10971" s="25">
        <f t="shared" si="866"/>
        <v>33.428571428571431</v>
      </c>
    </row>
    <row r="10972" spans="1:12" x14ac:dyDescent="0.25">
      <c r="A10972">
        <v>524</v>
      </c>
      <c r="B10972" t="s">
        <v>89</v>
      </c>
      <c r="C10972" s="1">
        <v>42970.489583333336</v>
      </c>
      <c r="D10972">
        <v>5</v>
      </c>
      <c r="E10972" t="s">
        <v>42</v>
      </c>
      <c r="F10972" t="s">
        <v>43</v>
      </c>
      <c r="G10972">
        <v>2</v>
      </c>
      <c r="H10972" t="str">
        <f t="shared" si="865"/>
        <v>KD</v>
      </c>
      <c r="I10972" s="2">
        <f t="shared" si="862"/>
        <v>2017</v>
      </c>
      <c r="J10972" s="2">
        <f t="shared" si="863"/>
        <v>8</v>
      </c>
      <c r="K10972" t="str">
        <f t="shared" si="864"/>
        <v>Korenbouten</v>
      </c>
      <c r="L10972" s="25">
        <f t="shared" si="866"/>
        <v>33.428571428571431</v>
      </c>
    </row>
    <row r="10973" spans="1:12" x14ac:dyDescent="0.25">
      <c r="A10973">
        <v>524</v>
      </c>
      <c r="B10973" t="s">
        <v>89</v>
      </c>
      <c r="C10973" s="1">
        <v>42970.489583333336</v>
      </c>
      <c r="D10973">
        <v>5</v>
      </c>
      <c r="E10973" t="s">
        <v>14</v>
      </c>
      <c r="F10973" t="s">
        <v>15</v>
      </c>
      <c r="G10973">
        <v>30</v>
      </c>
      <c r="H10973" t="str">
        <f t="shared" si="865"/>
        <v>KD</v>
      </c>
      <c r="I10973" s="2">
        <f t="shared" si="862"/>
        <v>2017</v>
      </c>
      <c r="J10973" s="2">
        <f t="shared" si="863"/>
        <v>8</v>
      </c>
      <c r="K10973" t="str">
        <f t="shared" si="864"/>
        <v>Waterjuffer</v>
      </c>
      <c r="L10973" s="25">
        <f t="shared" si="866"/>
        <v>33.428571428571431</v>
      </c>
    </row>
    <row r="10974" spans="1:12" x14ac:dyDescent="0.25">
      <c r="A10974">
        <v>524</v>
      </c>
      <c r="B10974" t="s">
        <v>89</v>
      </c>
      <c r="C10974" s="1">
        <v>42970.489583333336</v>
      </c>
      <c r="D10974">
        <v>1</v>
      </c>
      <c r="E10974" t="s">
        <v>55</v>
      </c>
      <c r="F10974" t="s">
        <v>56</v>
      </c>
      <c r="G10974">
        <v>3</v>
      </c>
      <c r="H10974" t="str">
        <f t="shared" si="865"/>
        <v>KD</v>
      </c>
      <c r="I10974" s="2">
        <f t="shared" si="862"/>
        <v>2017</v>
      </c>
      <c r="J10974" s="2">
        <f t="shared" si="863"/>
        <v>8</v>
      </c>
      <c r="K10974" t="str">
        <f t="shared" si="864"/>
        <v>Korenbouten</v>
      </c>
      <c r="L10974" s="25">
        <f t="shared" si="866"/>
        <v>33.428571428571431</v>
      </c>
    </row>
    <row r="10975" spans="1:12" x14ac:dyDescent="0.25">
      <c r="A10975">
        <v>524</v>
      </c>
      <c r="B10975" t="s">
        <v>89</v>
      </c>
      <c r="C10975" s="1">
        <v>42970.489583333336</v>
      </c>
      <c r="D10975">
        <v>1</v>
      </c>
      <c r="E10975" t="s">
        <v>26</v>
      </c>
      <c r="F10975" t="s">
        <v>27</v>
      </c>
      <c r="G10975">
        <v>1</v>
      </c>
      <c r="H10975" t="str">
        <f t="shared" si="865"/>
        <v>KD</v>
      </c>
      <c r="I10975" s="2">
        <f t="shared" si="862"/>
        <v>2017</v>
      </c>
      <c r="J10975" s="2">
        <f t="shared" si="863"/>
        <v>8</v>
      </c>
      <c r="K10975" t="str">
        <f t="shared" si="864"/>
        <v>Glazenmakers</v>
      </c>
      <c r="L10975" s="25">
        <f t="shared" si="866"/>
        <v>33.428571428571431</v>
      </c>
    </row>
    <row r="10976" spans="1:12" x14ac:dyDescent="0.25">
      <c r="A10976">
        <v>524</v>
      </c>
      <c r="B10976" t="s">
        <v>89</v>
      </c>
      <c r="C10976" s="1">
        <v>42970.489583333336</v>
      </c>
      <c r="D10976">
        <v>1</v>
      </c>
      <c r="E10976" t="s">
        <v>14</v>
      </c>
      <c r="F10976" t="s">
        <v>15</v>
      </c>
      <c r="G10976">
        <v>60</v>
      </c>
      <c r="H10976" t="str">
        <f t="shared" si="865"/>
        <v>KD</v>
      </c>
      <c r="I10976" s="2">
        <f t="shared" si="862"/>
        <v>2017</v>
      </c>
      <c r="J10976" s="2">
        <f t="shared" si="863"/>
        <v>8</v>
      </c>
      <c r="K10976" t="str">
        <f t="shared" si="864"/>
        <v>Waterjuffer</v>
      </c>
      <c r="L10976" s="25">
        <f t="shared" si="866"/>
        <v>33.428571428571431</v>
      </c>
    </row>
    <row r="10977" spans="1:12" x14ac:dyDescent="0.25">
      <c r="A10977">
        <v>524</v>
      </c>
      <c r="B10977" t="s">
        <v>89</v>
      </c>
      <c r="C10977" s="1">
        <v>43250.458333333336</v>
      </c>
      <c r="D10977">
        <v>4</v>
      </c>
      <c r="E10977" t="s">
        <v>18</v>
      </c>
      <c r="F10977" t="s">
        <v>19</v>
      </c>
      <c r="G10977">
        <v>2</v>
      </c>
      <c r="H10977" t="str">
        <f t="shared" si="865"/>
        <v>KD</v>
      </c>
      <c r="I10977" s="2">
        <f t="shared" si="862"/>
        <v>2018</v>
      </c>
      <c r="J10977" s="2">
        <f t="shared" si="863"/>
        <v>5</v>
      </c>
      <c r="K10977" t="str">
        <f t="shared" si="864"/>
        <v>Korenbouten</v>
      </c>
      <c r="L10977" s="25">
        <f t="shared" si="866"/>
        <v>21.285714285714285</v>
      </c>
    </row>
    <row r="10978" spans="1:12" x14ac:dyDescent="0.25">
      <c r="A10978">
        <v>524</v>
      </c>
      <c r="B10978" t="s">
        <v>89</v>
      </c>
      <c r="C10978" s="1">
        <v>43250.458333333336</v>
      </c>
      <c r="D10978">
        <v>4</v>
      </c>
      <c r="E10978" t="s">
        <v>14</v>
      </c>
      <c r="F10978" t="s">
        <v>15</v>
      </c>
      <c r="G10978">
        <v>510</v>
      </c>
      <c r="H10978" t="str">
        <f t="shared" si="865"/>
        <v>KD</v>
      </c>
      <c r="I10978" s="2">
        <f t="shared" si="862"/>
        <v>2018</v>
      </c>
      <c r="J10978" s="2">
        <f t="shared" si="863"/>
        <v>5</v>
      </c>
      <c r="K10978" t="str">
        <f t="shared" si="864"/>
        <v>Waterjuffer</v>
      </c>
      <c r="L10978" s="25">
        <f t="shared" si="866"/>
        <v>21.285714285714285</v>
      </c>
    </row>
    <row r="10979" spans="1:12" x14ac:dyDescent="0.25">
      <c r="A10979">
        <v>524</v>
      </c>
      <c r="B10979" t="s">
        <v>89</v>
      </c>
      <c r="C10979" s="1">
        <v>43250.458333333336</v>
      </c>
      <c r="D10979">
        <v>5</v>
      </c>
      <c r="E10979" t="s">
        <v>18</v>
      </c>
      <c r="F10979" t="s">
        <v>19</v>
      </c>
      <c r="G10979">
        <v>5</v>
      </c>
      <c r="H10979" t="str">
        <f t="shared" si="865"/>
        <v>KD</v>
      </c>
      <c r="I10979" s="2">
        <f t="shared" si="862"/>
        <v>2018</v>
      </c>
      <c r="J10979" s="2">
        <f t="shared" si="863"/>
        <v>5</v>
      </c>
      <c r="K10979" t="str">
        <f t="shared" si="864"/>
        <v>Korenbouten</v>
      </c>
      <c r="L10979" s="25">
        <f t="shared" si="866"/>
        <v>21.285714285714285</v>
      </c>
    </row>
    <row r="10980" spans="1:12" x14ac:dyDescent="0.25">
      <c r="A10980">
        <v>524</v>
      </c>
      <c r="B10980" t="s">
        <v>89</v>
      </c>
      <c r="C10980" s="1">
        <v>43250.458333333336</v>
      </c>
      <c r="D10980">
        <v>5</v>
      </c>
      <c r="E10980" t="s">
        <v>26</v>
      </c>
      <c r="F10980" t="s">
        <v>27</v>
      </c>
      <c r="G10980">
        <v>1</v>
      </c>
      <c r="H10980" t="str">
        <f t="shared" si="865"/>
        <v>KD</v>
      </c>
      <c r="I10980" s="2">
        <f t="shared" si="862"/>
        <v>2018</v>
      </c>
      <c r="J10980" s="2">
        <f t="shared" si="863"/>
        <v>5</v>
      </c>
      <c r="K10980" t="str">
        <f t="shared" si="864"/>
        <v>Glazenmakers</v>
      </c>
      <c r="L10980" s="25">
        <f t="shared" si="866"/>
        <v>21.285714285714285</v>
      </c>
    </row>
    <row r="10981" spans="1:12" x14ac:dyDescent="0.25">
      <c r="A10981">
        <v>524</v>
      </c>
      <c r="B10981" t="s">
        <v>89</v>
      </c>
      <c r="C10981" s="1">
        <v>43250.458333333336</v>
      </c>
      <c r="D10981">
        <v>5</v>
      </c>
      <c r="E10981" t="s">
        <v>14</v>
      </c>
      <c r="F10981" t="s">
        <v>15</v>
      </c>
      <c r="G10981">
        <v>380</v>
      </c>
      <c r="H10981" t="str">
        <f t="shared" si="865"/>
        <v>KD</v>
      </c>
      <c r="I10981" s="2">
        <f t="shared" si="862"/>
        <v>2018</v>
      </c>
      <c r="J10981" s="2">
        <f t="shared" si="863"/>
        <v>5</v>
      </c>
      <c r="K10981" t="str">
        <f t="shared" si="864"/>
        <v>Waterjuffer</v>
      </c>
      <c r="L10981" s="25">
        <f t="shared" si="866"/>
        <v>21.285714285714285</v>
      </c>
    </row>
    <row r="10982" spans="1:12" x14ac:dyDescent="0.25">
      <c r="A10982">
        <v>524</v>
      </c>
      <c r="B10982" t="s">
        <v>89</v>
      </c>
      <c r="C10982" s="1">
        <v>43250.458333333336</v>
      </c>
      <c r="D10982">
        <v>1</v>
      </c>
      <c r="E10982" t="s">
        <v>18</v>
      </c>
      <c r="F10982" t="s">
        <v>19</v>
      </c>
      <c r="G10982">
        <v>3</v>
      </c>
      <c r="H10982" t="str">
        <f t="shared" si="865"/>
        <v>KD</v>
      </c>
      <c r="I10982" s="2">
        <f t="shared" si="862"/>
        <v>2018</v>
      </c>
      <c r="J10982" s="2">
        <f t="shared" si="863"/>
        <v>5</v>
      </c>
      <c r="K10982" t="str">
        <f t="shared" si="864"/>
        <v>Korenbouten</v>
      </c>
      <c r="L10982" s="25">
        <f t="shared" si="866"/>
        <v>21.285714285714285</v>
      </c>
    </row>
    <row r="10983" spans="1:12" x14ac:dyDescent="0.25">
      <c r="A10983">
        <v>524</v>
      </c>
      <c r="B10983" t="s">
        <v>89</v>
      </c>
      <c r="C10983" s="1">
        <v>43250.458333333336</v>
      </c>
      <c r="D10983">
        <v>1</v>
      </c>
      <c r="E10983" t="s">
        <v>14</v>
      </c>
      <c r="F10983" t="s">
        <v>15</v>
      </c>
      <c r="G10983">
        <v>760</v>
      </c>
      <c r="H10983" t="str">
        <f t="shared" si="865"/>
        <v>KD</v>
      </c>
      <c r="I10983" s="2">
        <f t="shared" si="862"/>
        <v>2018</v>
      </c>
      <c r="J10983" s="2">
        <f t="shared" si="863"/>
        <v>5</v>
      </c>
      <c r="K10983" t="str">
        <f t="shared" si="864"/>
        <v>Waterjuffer</v>
      </c>
      <c r="L10983" s="25">
        <f t="shared" si="866"/>
        <v>21.285714285714285</v>
      </c>
    </row>
    <row r="10984" spans="1:12" x14ac:dyDescent="0.25">
      <c r="A10984">
        <v>524</v>
      </c>
      <c r="B10984" t="s">
        <v>89</v>
      </c>
      <c r="C10984" s="1">
        <v>43250.458333333336</v>
      </c>
      <c r="D10984">
        <v>4</v>
      </c>
      <c r="E10984" t="s">
        <v>28</v>
      </c>
      <c r="F10984" t="s">
        <v>29</v>
      </c>
      <c r="G10984">
        <v>2</v>
      </c>
      <c r="H10984" t="str">
        <f t="shared" si="865"/>
        <v>KD</v>
      </c>
      <c r="I10984" s="2">
        <f t="shared" si="862"/>
        <v>2018</v>
      </c>
      <c r="J10984" s="2">
        <f t="shared" si="863"/>
        <v>5</v>
      </c>
      <c r="K10984" t="str">
        <f t="shared" si="864"/>
        <v>Korenbouten</v>
      </c>
      <c r="L10984" s="25">
        <f t="shared" si="866"/>
        <v>21.285714285714285</v>
      </c>
    </row>
    <row r="10985" spans="1:12" x14ac:dyDescent="0.25">
      <c r="A10985">
        <v>524</v>
      </c>
      <c r="B10985" t="s">
        <v>89</v>
      </c>
      <c r="C10985" s="1">
        <v>43250.458333333336</v>
      </c>
      <c r="D10985">
        <v>4</v>
      </c>
      <c r="E10985" t="s">
        <v>10</v>
      </c>
      <c r="F10985" t="s">
        <v>11</v>
      </c>
      <c r="G10985">
        <v>1</v>
      </c>
      <c r="H10985" t="str">
        <f t="shared" si="865"/>
        <v>KD</v>
      </c>
      <c r="I10985" s="2">
        <f t="shared" si="862"/>
        <v>2018</v>
      </c>
      <c r="J10985" s="2">
        <f t="shared" si="863"/>
        <v>5</v>
      </c>
      <c r="K10985" t="str">
        <f t="shared" si="864"/>
        <v>Waterjuffer</v>
      </c>
      <c r="L10985" s="25">
        <f t="shared" si="866"/>
        <v>21.285714285714285</v>
      </c>
    </row>
    <row r="10986" spans="1:12" x14ac:dyDescent="0.25">
      <c r="A10986">
        <v>524</v>
      </c>
      <c r="B10986" t="s">
        <v>89</v>
      </c>
      <c r="C10986" s="1">
        <v>43267.458333333336</v>
      </c>
      <c r="D10986">
        <v>4</v>
      </c>
      <c r="E10986" t="s">
        <v>18</v>
      </c>
      <c r="F10986" t="s">
        <v>19</v>
      </c>
      <c r="G10986">
        <v>1</v>
      </c>
      <c r="H10986" t="str">
        <f t="shared" si="865"/>
        <v>KD</v>
      </c>
      <c r="I10986" s="2">
        <f t="shared" si="862"/>
        <v>2018</v>
      </c>
      <c r="J10986" s="2">
        <f t="shared" si="863"/>
        <v>6</v>
      </c>
      <c r="K10986" t="str">
        <f t="shared" si="864"/>
        <v>Korenbouten</v>
      </c>
      <c r="L10986" s="25">
        <f t="shared" si="866"/>
        <v>23.714285714285715</v>
      </c>
    </row>
    <row r="10987" spans="1:12" x14ac:dyDescent="0.25">
      <c r="A10987">
        <v>524</v>
      </c>
      <c r="B10987" t="s">
        <v>89</v>
      </c>
      <c r="C10987" s="1">
        <v>43267.458333333336</v>
      </c>
      <c r="D10987">
        <v>4</v>
      </c>
      <c r="E10987" t="s">
        <v>14</v>
      </c>
      <c r="F10987" t="s">
        <v>15</v>
      </c>
      <c r="G10987">
        <v>6</v>
      </c>
      <c r="H10987" t="str">
        <f t="shared" si="865"/>
        <v>KD</v>
      </c>
      <c r="I10987" s="2">
        <f t="shared" si="862"/>
        <v>2018</v>
      </c>
      <c r="J10987" s="2">
        <f t="shared" si="863"/>
        <v>6</v>
      </c>
      <c r="K10987" t="str">
        <f t="shared" si="864"/>
        <v>Waterjuffer</v>
      </c>
      <c r="L10987" s="25">
        <f t="shared" si="866"/>
        <v>23.714285714285715</v>
      </c>
    </row>
    <row r="10988" spans="1:12" x14ac:dyDescent="0.25">
      <c r="A10988">
        <v>524</v>
      </c>
      <c r="B10988" t="s">
        <v>89</v>
      </c>
      <c r="C10988" s="1">
        <v>43267.458333333336</v>
      </c>
      <c r="D10988">
        <v>1</v>
      </c>
      <c r="E10988" t="s">
        <v>14</v>
      </c>
      <c r="F10988" t="s">
        <v>15</v>
      </c>
      <c r="G10988">
        <v>6</v>
      </c>
      <c r="H10988" t="str">
        <f t="shared" si="865"/>
        <v>KD</v>
      </c>
      <c r="I10988" s="2">
        <f t="shared" si="862"/>
        <v>2018</v>
      </c>
      <c r="J10988" s="2">
        <f t="shared" si="863"/>
        <v>6</v>
      </c>
      <c r="K10988" t="str">
        <f t="shared" si="864"/>
        <v>Waterjuffer</v>
      </c>
      <c r="L10988" s="25">
        <f t="shared" si="866"/>
        <v>23.714285714285715</v>
      </c>
    </row>
    <row r="10989" spans="1:12" x14ac:dyDescent="0.25">
      <c r="A10989">
        <v>524</v>
      </c>
      <c r="B10989" t="s">
        <v>89</v>
      </c>
      <c r="C10989" s="1">
        <v>43281.569444444445</v>
      </c>
      <c r="D10989">
        <v>4</v>
      </c>
      <c r="E10989" t="s">
        <v>18</v>
      </c>
      <c r="F10989" t="s">
        <v>19</v>
      </c>
      <c r="G10989">
        <v>1</v>
      </c>
      <c r="H10989" t="str">
        <f t="shared" si="865"/>
        <v>KD</v>
      </c>
      <c r="I10989" s="2">
        <f t="shared" si="862"/>
        <v>2018</v>
      </c>
      <c r="J10989" s="2">
        <f t="shared" si="863"/>
        <v>6</v>
      </c>
      <c r="K10989" t="str">
        <f t="shared" si="864"/>
        <v>Korenbouten</v>
      </c>
      <c r="L10989" s="25">
        <f t="shared" si="866"/>
        <v>25.714285714285715</v>
      </c>
    </row>
    <row r="10990" spans="1:12" x14ac:dyDescent="0.25">
      <c r="A10990">
        <v>524</v>
      </c>
      <c r="B10990" t="s">
        <v>89</v>
      </c>
      <c r="C10990" s="1">
        <v>43281.569444444445</v>
      </c>
      <c r="D10990">
        <v>4</v>
      </c>
      <c r="E10990" t="s">
        <v>26</v>
      </c>
      <c r="F10990" t="s">
        <v>27</v>
      </c>
      <c r="G10990">
        <v>6</v>
      </c>
      <c r="H10990" t="str">
        <f t="shared" si="865"/>
        <v>KD</v>
      </c>
      <c r="I10990" s="2">
        <f t="shared" si="862"/>
        <v>2018</v>
      </c>
      <c r="J10990" s="2">
        <f t="shared" si="863"/>
        <v>6</v>
      </c>
      <c r="K10990" t="str">
        <f t="shared" si="864"/>
        <v>Glazenmakers</v>
      </c>
      <c r="L10990" s="25">
        <f t="shared" si="866"/>
        <v>25.714285714285715</v>
      </c>
    </row>
    <row r="10991" spans="1:12" x14ac:dyDescent="0.25">
      <c r="A10991">
        <v>524</v>
      </c>
      <c r="B10991" t="s">
        <v>89</v>
      </c>
      <c r="C10991" s="1">
        <v>43281.569444444445</v>
      </c>
      <c r="D10991">
        <v>4</v>
      </c>
      <c r="E10991" t="s">
        <v>14</v>
      </c>
      <c r="F10991" t="s">
        <v>15</v>
      </c>
      <c r="G10991">
        <v>30</v>
      </c>
      <c r="H10991" t="str">
        <f t="shared" si="865"/>
        <v>KD</v>
      </c>
      <c r="I10991" s="2">
        <f t="shared" ref="I10991:I11053" si="867">YEAR(C10991)</f>
        <v>2018</v>
      </c>
      <c r="J10991" s="2">
        <f t="shared" ref="J10991:J11053" si="868">MONTH(C10991)</f>
        <v>6</v>
      </c>
      <c r="K10991" t="str">
        <f t="shared" ref="K10991:K11053" si="869">VLOOKUP(E10991,$Q$2:$R$100,2,FALSE)</f>
        <v>Waterjuffer</v>
      </c>
      <c r="L10991" s="25">
        <f t="shared" si="866"/>
        <v>25.714285714285715</v>
      </c>
    </row>
    <row r="10992" spans="1:12" x14ac:dyDescent="0.25">
      <c r="A10992">
        <v>524</v>
      </c>
      <c r="B10992" t="s">
        <v>89</v>
      </c>
      <c r="C10992" s="1">
        <v>43281.569444444445</v>
      </c>
      <c r="D10992">
        <v>5</v>
      </c>
      <c r="E10992" t="s">
        <v>18</v>
      </c>
      <c r="F10992" t="s">
        <v>19</v>
      </c>
      <c r="G10992">
        <v>5</v>
      </c>
      <c r="H10992" t="str">
        <f t="shared" si="865"/>
        <v>KD</v>
      </c>
      <c r="I10992" s="2">
        <f t="shared" si="867"/>
        <v>2018</v>
      </c>
      <c r="J10992" s="2">
        <f t="shared" si="868"/>
        <v>6</v>
      </c>
      <c r="K10992" t="str">
        <f t="shared" si="869"/>
        <v>Korenbouten</v>
      </c>
      <c r="L10992" s="25">
        <f t="shared" si="866"/>
        <v>25.714285714285715</v>
      </c>
    </row>
    <row r="10993" spans="1:12" x14ac:dyDescent="0.25">
      <c r="A10993">
        <v>524</v>
      </c>
      <c r="B10993" t="s">
        <v>89</v>
      </c>
      <c r="C10993" s="1">
        <v>43281.569444444445</v>
      </c>
      <c r="D10993">
        <v>5</v>
      </c>
      <c r="E10993" t="s">
        <v>26</v>
      </c>
      <c r="F10993" t="s">
        <v>27</v>
      </c>
      <c r="G10993">
        <v>15</v>
      </c>
      <c r="H10993" t="str">
        <f t="shared" si="865"/>
        <v>KD</v>
      </c>
      <c r="I10993" s="2">
        <f t="shared" si="867"/>
        <v>2018</v>
      </c>
      <c r="J10993" s="2">
        <f t="shared" si="868"/>
        <v>6</v>
      </c>
      <c r="K10993" t="str">
        <f t="shared" si="869"/>
        <v>Glazenmakers</v>
      </c>
      <c r="L10993" s="25">
        <f t="shared" si="866"/>
        <v>25.714285714285715</v>
      </c>
    </row>
    <row r="10994" spans="1:12" x14ac:dyDescent="0.25">
      <c r="A10994">
        <v>524</v>
      </c>
      <c r="B10994" t="s">
        <v>89</v>
      </c>
      <c r="C10994" s="1">
        <v>43281.569444444445</v>
      </c>
      <c r="D10994">
        <v>5</v>
      </c>
      <c r="E10994" t="s">
        <v>14</v>
      </c>
      <c r="F10994" t="s">
        <v>15</v>
      </c>
      <c r="G10994">
        <v>70</v>
      </c>
      <c r="H10994" t="str">
        <f t="shared" si="865"/>
        <v>KD</v>
      </c>
      <c r="I10994" s="2">
        <f t="shared" si="867"/>
        <v>2018</v>
      </c>
      <c r="J10994" s="2">
        <f t="shared" si="868"/>
        <v>6</v>
      </c>
      <c r="K10994" t="str">
        <f t="shared" si="869"/>
        <v>Waterjuffer</v>
      </c>
      <c r="L10994" s="25">
        <f t="shared" si="866"/>
        <v>25.714285714285715</v>
      </c>
    </row>
    <row r="10995" spans="1:12" x14ac:dyDescent="0.25">
      <c r="A10995">
        <v>524</v>
      </c>
      <c r="B10995" t="s">
        <v>89</v>
      </c>
      <c r="C10995" s="1">
        <v>43281.569444444445</v>
      </c>
      <c r="D10995">
        <v>1</v>
      </c>
      <c r="E10995" t="s">
        <v>18</v>
      </c>
      <c r="F10995" t="s">
        <v>19</v>
      </c>
      <c r="G10995">
        <v>5</v>
      </c>
      <c r="H10995" t="str">
        <f t="shared" si="865"/>
        <v>KD</v>
      </c>
      <c r="I10995" s="2">
        <f t="shared" si="867"/>
        <v>2018</v>
      </c>
      <c r="J10995" s="2">
        <f t="shared" si="868"/>
        <v>6</v>
      </c>
      <c r="K10995" t="str">
        <f t="shared" si="869"/>
        <v>Korenbouten</v>
      </c>
      <c r="L10995" s="25">
        <f t="shared" si="866"/>
        <v>25.714285714285715</v>
      </c>
    </row>
    <row r="10996" spans="1:12" x14ac:dyDescent="0.25">
      <c r="A10996">
        <v>524</v>
      </c>
      <c r="B10996" t="s">
        <v>89</v>
      </c>
      <c r="C10996" s="1">
        <v>43281.569444444445</v>
      </c>
      <c r="D10996">
        <v>1</v>
      </c>
      <c r="E10996" t="s">
        <v>26</v>
      </c>
      <c r="F10996" t="s">
        <v>27</v>
      </c>
      <c r="G10996">
        <v>4</v>
      </c>
      <c r="H10996" t="str">
        <f t="shared" si="865"/>
        <v>KD</v>
      </c>
      <c r="I10996" s="2">
        <f t="shared" si="867"/>
        <v>2018</v>
      </c>
      <c r="J10996" s="2">
        <f t="shared" si="868"/>
        <v>6</v>
      </c>
      <c r="K10996" t="str">
        <f t="shared" si="869"/>
        <v>Glazenmakers</v>
      </c>
      <c r="L10996" s="25">
        <f t="shared" si="866"/>
        <v>25.714285714285715</v>
      </c>
    </row>
    <row r="10997" spans="1:12" x14ac:dyDescent="0.25">
      <c r="A10997">
        <v>524</v>
      </c>
      <c r="B10997" t="s">
        <v>89</v>
      </c>
      <c r="C10997" s="1">
        <v>43281.569444444445</v>
      </c>
      <c r="D10997">
        <v>1</v>
      </c>
      <c r="E10997" t="s">
        <v>14</v>
      </c>
      <c r="F10997" t="s">
        <v>15</v>
      </c>
      <c r="G10997">
        <v>45</v>
      </c>
      <c r="H10997" t="str">
        <f t="shared" si="865"/>
        <v>KD</v>
      </c>
      <c r="I10997" s="2">
        <f t="shared" si="867"/>
        <v>2018</v>
      </c>
      <c r="J10997" s="2">
        <f t="shared" si="868"/>
        <v>6</v>
      </c>
      <c r="K10997" t="str">
        <f t="shared" si="869"/>
        <v>Waterjuffer</v>
      </c>
      <c r="L10997" s="25">
        <f t="shared" si="866"/>
        <v>25.714285714285715</v>
      </c>
    </row>
    <row r="10998" spans="1:12" x14ac:dyDescent="0.25">
      <c r="A10998">
        <v>524</v>
      </c>
      <c r="B10998" t="s">
        <v>89</v>
      </c>
      <c r="C10998" s="1">
        <v>43301.614583333336</v>
      </c>
      <c r="D10998">
        <v>4</v>
      </c>
      <c r="E10998" t="s">
        <v>18</v>
      </c>
      <c r="F10998" t="s">
        <v>19</v>
      </c>
      <c r="G10998">
        <v>4</v>
      </c>
      <c r="H10998" t="str">
        <f t="shared" si="865"/>
        <v>KD</v>
      </c>
      <c r="I10998" s="2">
        <f t="shared" si="867"/>
        <v>2018</v>
      </c>
      <c r="J10998" s="2">
        <f t="shared" si="868"/>
        <v>7</v>
      </c>
      <c r="K10998" t="str">
        <f t="shared" si="869"/>
        <v>Korenbouten</v>
      </c>
      <c r="L10998" s="25">
        <f t="shared" si="866"/>
        <v>28.571428571428573</v>
      </c>
    </row>
    <row r="10999" spans="1:12" x14ac:dyDescent="0.25">
      <c r="A10999">
        <v>524</v>
      </c>
      <c r="B10999" t="s">
        <v>89</v>
      </c>
      <c r="C10999" s="1">
        <v>43301.614583333336</v>
      </c>
      <c r="D10999">
        <v>4</v>
      </c>
      <c r="E10999" t="s">
        <v>26</v>
      </c>
      <c r="F10999" t="s">
        <v>27</v>
      </c>
      <c r="G10999">
        <v>13</v>
      </c>
      <c r="H10999" t="str">
        <f t="shared" si="865"/>
        <v>KD</v>
      </c>
      <c r="I10999" s="2">
        <f t="shared" si="867"/>
        <v>2018</v>
      </c>
      <c r="J10999" s="2">
        <f t="shared" si="868"/>
        <v>7</v>
      </c>
      <c r="K10999" t="str">
        <f t="shared" si="869"/>
        <v>Glazenmakers</v>
      </c>
      <c r="L10999" s="25">
        <f t="shared" si="866"/>
        <v>28.571428571428573</v>
      </c>
    </row>
    <row r="11000" spans="1:12" x14ac:dyDescent="0.25">
      <c r="A11000">
        <v>524</v>
      </c>
      <c r="B11000" t="s">
        <v>89</v>
      </c>
      <c r="C11000" s="1">
        <v>43301.614583333336</v>
      </c>
      <c r="D11000">
        <v>4</v>
      </c>
      <c r="E11000" t="s">
        <v>14</v>
      </c>
      <c r="F11000" t="s">
        <v>15</v>
      </c>
      <c r="G11000">
        <v>80</v>
      </c>
      <c r="H11000" t="str">
        <f t="shared" si="865"/>
        <v>KD</v>
      </c>
      <c r="I11000" s="2">
        <f t="shared" si="867"/>
        <v>2018</v>
      </c>
      <c r="J11000" s="2">
        <f t="shared" si="868"/>
        <v>7</v>
      </c>
      <c r="K11000" t="str">
        <f t="shared" si="869"/>
        <v>Waterjuffer</v>
      </c>
      <c r="L11000" s="25">
        <f t="shared" si="866"/>
        <v>28.571428571428573</v>
      </c>
    </row>
    <row r="11001" spans="1:12" x14ac:dyDescent="0.25">
      <c r="A11001">
        <v>524</v>
      </c>
      <c r="B11001" t="s">
        <v>89</v>
      </c>
      <c r="C11001" s="1">
        <v>43301.614583333336</v>
      </c>
      <c r="D11001">
        <v>5</v>
      </c>
      <c r="E11001" t="s">
        <v>18</v>
      </c>
      <c r="F11001" t="s">
        <v>19</v>
      </c>
      <c r="G11001">
        <v>2</v>
      </c>
      <c r="H11001" t="str">
        <f t="shared" si="865"/>
        <v>KD</v>
      </c>
      <c r="I11001" s="2">
        <f t="shared" si="867"/>
        <v>2018</v>
      </c>
      <c r="J11001" s="2">
        <f t="shared" si="868"/>
        <v>7</v>
      </c>
      <c r="K11001" t="str">
        <f t="shared" si="869"/>
        <v>Korenbouten</v>
      </c>
      <c r="L11001" s="25">
        <f t="shared" si="866"/>
        <v>28.571428571428573</v>
      </c>
    </row>
    <row r="11002" spans="1:12" x14ac:dyDescent="0.25">
      <c r="A11002">
        <v>524</v>
      </c>
      <c r="B11002" t="s">
        <v>89</v>
      </c>
      <c r="C11002" s="1">
        <v>43301.614583333336</v>
      </c>
      <c r="D11002">
        <v>5</v>
      </c>
      <c r="E11002" t="s">
        <v>26</v>
      </c>
      <c r="F11002" t="s">
        <v>27</v>
      </c>
      <c r="G11002">
        <v>15</v>
      </c>
      <c r="H11002" t="str">
        <f t="shared" si="865"/>
        <v>KD</v>
      </c>
      <c r="I11002" s="2">
        <f t="shared" si="867"/>
        <v>2018</v>
      </c>
      <c r="J11002" s="2">
        <f t="shared" si="868"/>
        <v>7</v>
      </c>
      <c r="K11002" t="str">
        <f t="shared" si="869"/>
        <v>Glazenmakers</v>
      </c>
      <c r="L11002" s="25">
        <f t="shared" si="866"/>
        <v>28.571428571428573</v>
      </c>
    </row>
    <row r="11003" spans="1:12" x14ac:dyDescent="0.25">
      <c r="A11003">
        <v>524</v>
      </c>
      <c r="B11003" t="s">
        <v>89</v>
      </c>
      <c r="C11003" s="1">
        <v>43301.614583333336</v>
      </c>
      <c r="D11003">
        <v>5</v>
      </c>
      <c r="E11003" t="s">
        <v>14</v>
      </c>
      <c r="F11003" t="s">
        <v>15</v>
      </c>
      <c r="G11003">
        <v>55</v>
      </c>
      <c r="H11003" t="str">
        <f t="shared" si="865"/>
        <v>KD</v>
      </c>
      <c r="I11003" s="2">
        <f t="shared" si="867"/>
        <v>2018</v>
      </c>
      <c r="J11003" s="2">
        <f t="shared" si="868"/>
        <v>7</v>
      </c>
      <c r="K11003" t="str">
        <f t="shared" si="869"/>
        <v>Waterjuffer</v>
      </c>
      <c r="L11003" s="25">
        <f t="shared" si="866"/>
        <v>28.571428571428573</v>
      </c>
    </row>
    <row r="11004" spans="1:12" x14ac:dyDescent="0.25">
      <c r="A11004">
        <v>524</v>
      </c>
      <c r="B11004" t="s">
        <v>89</v>
      </c>
      <c r="C11004" s="1">
        <v>43301.614583333336</v>
      </c>
      <c r="D11004">
        <v>5</v>
      </c>
      <c r="E11004" t="s">
        <v>71</v>
      </c>
      <c r="F11004" t="s">
        <v>72</v>
      </c>
      <c r="G11004">
        <v>10</v>
      </c>
      <c r="H11004" t="str">
        <f t="shared" si="865"/>
        <v>KD</v>
      </c>
      <c r="I11004" s="2">
        <f t="shared" si="867"/>
        <v>2018</v>
      </c>
      <c r="J11004" s="2">
        <f t="shared" si="868"/>
        <v>7</v>
      </c>
      <c r="K11004" t="str">
        <f t="shared" si="869"/>
        <v>Waterjuffer</v>
      </c>
      <c r="L11004" s="25">
        <f t="shared" si="866"/>
        <v>28.571428571428573</v>
      </c>
    </row>
    <row r="11005" spans="1:12" x14ac:dyDescent="0.25">
      <c r="A11005">
        <v>524</v>
      </c>
      <c r="B11005" t="s">
        <v>89</v>
      </c>
      <c r="C11005" s="1">
        <v>43301.614583333336</v>
      </c>
      <c r="D11005">
        <v>1</v>
      </c>
      <c r="E11005" t="s">
        <v>18</v>
      </c>
      <c r="F11005" t="s">
        <v>19</v>
      </c>
      <c r="G11005">
        <v>5</v>
      </c>
      <c r="H11005" t="str">
        <f t="shared" si="865"/>
        <v>KD</v>
      </c>
      <c r="I11005" s="2">
        <f t="shared" si="867"/>
        <v>2018</v>
      </c>
      <c r="J11005" s="2">
        <f t="shared" si="868"/>
        <v>7</v>
      </c>
      <c r="K11005" t="str">
        <f t="shared" si="869"/>
        <v>Korenbouten</v>
      </c>
      <c r="L11005" s="25">
        <f t="shared" si="866"/>
        <v>28.571428571428573</v>
      </c>
    </row>
    <row r="11006" spans="1:12" x14ac:dyDescent="0.25">
      <c r="A11006">
        <v>524</v>
      </c>
      <c r="B11006" t="s">
        <v>89</v>
      </c>
      <c r="C11006" s="1">
        <v>43301.614583333336</v>
      </c>
      <c r="D11006">
        <v>1</v>
      </c>
      <c r="E11006" t="s">
        <v>26</v>
      </c>
      <c r="F11006" t="s">
        <v>27</v>
      </c>
      <c r="G11006">
        <v>3</v>
      </c>
      <c r="H11006" t="str">
        <f t="shared" si="865"/>
        <v>KD</v>
      </c>
      <c r="I11006" s="2">
        <f t="shared" si="867"/>
        <v>2018</v>
      </c>
      <c r="J11006" s="2">
        <f t="shared" si="868"/>
        <v>7</v>
      </c>
      <c r="K11006" t="str">
        <f t="shared" si="869"/>
        <v>Glazenmakers</v>
      </c>
      <c r="L11006" s="25">
        <f t="shared" si="866"/>
        <v>28.571428571428573</v>
      </c>
    </row>
    <row r="11007" spans="1:12" x14ac:dyDescent="0.25">
      <c r="A11007">
        <v>524</v>
      </c>
      <c r="B11007" t="s">
        <v>89</v>
      </c>
      <c r="C11007" s="1">
        <v>43301.614583333336</v>
      </c>
      <c r="D11007">
        <v>1</v>
      </c>
      <c r="E11007" t="s">
        <v>14</v>
      </c>
      <c r="F11007" t="s">
        <v>15</v>
      </c>
      <c r="G11007">
        <v>5</v>
      </c>
      <c r="H11007" t="str">
        <f t="shared" si="865"/>
        <v>KD</v>
      </c>
      <c r="I11007" s="2">
        <f t="shared" si="867"/>
        <v>2018</v>
      </c>
      <c r="J11007" s="2">
        <f t="shared" si="868"/>
        <v>7</v>
      </c>
      <c r="K11007" t="str">
        <f t="shared" si="869"/>
        <v>Waterjuffer</v>
      </c>
      <c r="L11007" s="25">
        <f t="shared" si="866"/>
        <v>28.571428571428573</v>
      </c>
    </row>
    <row r="11008" spans="1:12" x14ac:dyDescent="0.25">
      <c r="A11008">
        <v>524</v>
      </c>
      <c r="B11008" t="s">
        <v>89</v>
      </c>
      <c r="C11008" s="1">
        <v>43314.645833333336</v>
      </c>
      <c r="D11008">
        <v>4</v>
      </c>
      <c r="E11008" t="s">
        <v>18</v>
      </c>
      <c r="F11008" t="s">
        <v>19</v>
      </c>
      <c r="G11008">
        <v>3</v>
      </c>
      <c r="H11008" t="str">
        <f t="shared" si="865"/>
        <v>KD</v>
      </c>
      <c r="I11008" s="2">
        <f t="shared" si="867"/>
        <v>2018</v>
      </c>
      <c r="J11008" s="2">
        <f t="shared" si="868"/>
        <v>8</v>
      </c>
      <c r="K11008" t="str">
        <f t="shared" si="869"/>
        <v>Korenbouten</v>
      </c>
      <c r="L11008" s="25">
        <f t="shared" si="866"/>
        <v>30.428571428571427</v>
      </c>
    </row>
    <row r="11009" spans="1:12" x14ac:dyDescent="0.25">
      <c r="A11009">
        <v>524</v>
      </c>
      <c r="B11009" t="s">
        <v>89</v>
      </c>
      <c r="C11009" s="1">
        <v>43314.645833333336</v>
      </c>
      <c r="D11009">
        <v>4</v>
      </c>
      <c r="E11009" t="s">
        <v>26</v>
      </c>
      <c r="F11009" t="s">
        <v>27</v>
      </c>
      <c r="G11009">
        <v>5</v>
      </c>
      <c r="H11009" t="str">
        <f t="shared" si="865"/>
        <v>KD</v>
      </c>
      <c r="I11009" s="2">
        <f t="shared" si="867"/>
        <v>2018</v>
      </c>
      <c r="J11009" s="2">
        <f t="shared" si="868"/>
        <v>8</v>
      </c>
      <c r="K11009" t="str">
        <f t="shared" si="869"/>
        <v>Glazenmakers</v>
      </c>
      <c r="L11009" s="25">
        <f t="shared" si="866"/>
        <v>30.428571428571427</v>
      </c>
    </row>
    <row r="11010" spans="1:12" x14ac:dyDescent="0.25">
      <c r="A11010">
        <v>524</v>
      </c>
      <c r="B11010" t="s">
        <v>89</v>
      </c>
      <c r="C11010" s="1">
        <v>43314.645833333336</v>
      </c>
      <c r="D11010">
        <v>4</v>
      </c>
      <c r="E11010" t="s">
        <v>10</v>
      </c>
      <c r="F11010" t="s">
        <v>11</v>
      </c>
      <c r="G11010">
        <v>2</v>
      </c>
      <c r="H11010" t="str">
        <f t="shared" ref="H11010:H11073" si="870">VLOOKUP(A11010,$N$2:$O$51,2,FALSE)</f>
        <v>KD</v>
      </c>
      <c r="I11010" s="2">
        <f t="shared" si="867"/>
        <v>2018</v>
      </c>
      <c r="J11010" s="2">
        <f t="shared" si="868"/>
        <v>8</v>
      </c>
      <c r="K11010" t="str">
        <f t="shared" si="869"/>
        <v>Waterjuffer</v>
      </c>
      <c r="L11010" s="25">
        <f t="shared" si="866"/>
        <v>30.428571428571427</v>
      </c>
    </row>
    <row r="11011" spans="1:12" x14ac:dyDescent="0.25">
      <c r="A11011">
        <v>524</v>
      </c>
      <c r="B11011" t="s">
        <v>89</v>
      </c>
      <c r="C11011" s="1">
        <v>43314.645833333336</v>
      </c>
      <c r="D11011">
        <v>4</v>
      </c>
      <c r="E11011" t="s">
        <v>14</v>
      </c>
      <c r="F11011" t="s">
        <v>15</v>
      </c>
      <c r="G11011">
        <v>250</v>
      </c>
      <c r="H11011" t="str">
        <f t="shared" si="870"/>
        <v>KD</v>
      </c>
      <c r="I11011" s="2">
        <f t="shared" si="867"/>
        <v>2018</v>
      </c>
      <c r="J11011" s="2">
        <f t="shared" si="868"/>
        <v>8</v>
      </c>
      <c r="K11011" t="str">
        <f t="shared" si="869"/>
        <v>Waterjuffer</v>
      </c>
      <c r="L11011" s="25">
        <f t="shared" ref="L11011:L11074" si="871">(ROUNDDOWN(C11011-DATE(I11011,1,1),0))/7</f>
        <v>30.428571428571427</v>
      </c>
    </row>
    <row r="11012" spans="1:12" x14ac:dyDescent="0.25">
      <c r="A11012">
        <v>524</v>
      </c>
      <c r="B11012" t="s">
        <v>89</v>
      </c>
      <c r="C11012" s="1">
        <v>43314.645833333336</v>
      </c>
      <c r="D11012">
        <v>4</v>
      </c>
      <c r="E11012" t="s">
        <v>48</v>
      </c>
      <c r="F11012" t="s">
        <v>49</v>
      </c>
      <c r="G11012">
        <v>2</v>
      </c>
      <c r="H11012" t="str">
        <f t="shared" si="870"/>
        <v>KD</v>
      </c>
      <c r="I11012" s="2">
        <f t="shared" si="867"/>
        <v>2018</v>
      </c>
      <c r="J11012" s="2">
        <f t="shared" si="868"/>
        <v>8</v>
      </c>
      <c r="K11012" t="str">
        <f t="shared" si="869"/>
        <v>Glazenmakers</v>
      </c>
      <c r="L11012" s="25">
        <f t="shared" si="871"/>
        <v>30.428571428571427</v>
      </c>
    </row>
    <row r="11013" spans="1:12" x14ac:dyDescent="0.25">
      <c r="A11013">
        <v>524</v>
      </c>
      <c r="B11013" t="s">
        <v>89</v>
      </c>
      <c r="C11013" s="1">
        <v>43314.645833333336</v>
      </c>
      <c r="D11013">
        <v>5</v>
      </c>
      <c r="E11013" t="s">
        <v>26</v>
      </c>
      <c r="F11013" t="s">
        <v>27</v>
      </c>
      <c r="G11013">
        <v>6</v>
      </c>
      <c r="H11013" t="str">
        <f t="shared" si="870"/>
        <v>KD</v>
      </c>
      <c r="I11013" s="2">
        <f t="shared" si="867"/>
        <v>2018</v>
      </c>
      <c r="J11013" s="2">
        <f t="shared" si="868"/>
        <v>8</v>
      </c>
      <c r="K11013" t="str">
        <f t="shared" si="869"/>
        <v>Glazenmakers</v>
      </c>
      <c r="L11013" s="25">
        <f t="shared" si="871"/>
        <v>30.428571428571427</v>
      </c>
    </row>
    <row r="11014" spans="1:12" x14ac:dyDescent="0.25">
      <c r="A11014">
        <v>524</v>
      </c>
      <c r="B11014" t="s">
        <v>89</v>
      </c>
      <c r="C11014" s="1">
        <v>43314.645833333336</v>
      </c>
      <c r="D11014">
        <v>5</v>
      </c>
      <c r="E11014" t="s">
        <v>10</v>
      </c>
      <c r="F11014" t="s">
        <v>11</v>
      </c>
      <c r="G11014">
        <v>5</v>
      </c>
      <c r="H11014" t="str">
        <f t="shared" si="870"/>
        <v>KD</v>
      </c>
      <c r="I11014" s="2">
        <f t="shared" si="867"/>
        <v>2018</v>
      </c>
      <c r="J11014" s="2">
        <f t="shared" si="868"/>
        <v>8</v>
      </c>
      <c r="K11014" t="str">
        <f t="shared" si="869"/>
        <v>Waterjuffer</v>
      </c>
      <c r="L11014" s="25">
        <f t="shared" si="871"/>
        <v>30.428571428571427</v>
      </c>
    </row>
    <row r="11015" spans="1:12" x14ac:dyDescent="0.25">
      <c r="A11015">
        <v>524</v>
      </c>
      <c r="B11015" t="s">
        <v>89</v>
      </c>
      <c r="C11015" s="1">
        <v>43314.645833333336</v>
      </c>
      <c r="D11015">
        <v>5</v>
      </c>
      <c r="E11015" t="s">
        <v>14</v>
      </c>
      <c r="F11015" t="s">
        <v>15</v>
      </c>
      <c r="G11015">
        <v>50</v>
      </c>
      <c r="H11015" t="str">
        <f t="shared" si="870"/>
        <v>KD</v>
      </c>
      <c r="I11015" s="2">
        <f t="shared" si="867"/>
        <v>2018</v>
      </c>
      <c r="J11015" s="2">
        <f t="shared" si="868"/>
        <v>8</v>
      </c>
      <c r="K11015" t="str">
        <f t="shared" si="869"/>
        <v>Waterjuffer</v>
      </c>
      <c r="L11015" s="25">
        <f t="shared" si="871"/>
        <v>30.428571428571427</v>
      </c>
    </row>
    <row r="11016" spans="1:12" x14ac:dyDescent="0.25">
      <c r="A11016">
        <v>524</v>
      </c>
      <c r="B11016" t="s">
        <v>89</v>
      </c>
      <c r="C11016" s="1">
        <v>43314.645833333336</v>
      </c>
      <c r="D11016">
        <v>5</v>
      </c>
      <c r="E11016" t="s">
        <v>48</v>
      </c>
      <c r="F11016" t="s">
        <v>49</v>
      </c>
      <c r="G11016">
        <v>2</v>
      </c>
      <c r="H11016" t="str">
        <f t="shared" si="870"/>
        <v>KD</v>
      </c>
      <c r="I11016" s="2">
        <f t="shared" si="867"/>
        <v>2018</v>
      </c>
      <c r="J11016" s="2">
        <f t="shared" si="868"/>
        <v>8</v>
      </c>
      <c r="K11016" t="str">
        <f t="shared" si="869"/>
        <v>Glazenmakers</v>
      </c>
      <c r="L11016" s="25">
        <f t="shared" si="871"/>
        <v>30.428571428571427</v>
      </c>
    </row>
    <row r="11017" spans="1:12" x14ac:dyDescent="0.25">
      <c r="A11017">
        <v>524</v>
      </c>
      <c r="B11017" t="s">
        <v>89</v>
      </c>
      <c r="C11017" s="1">
        <v>43314.645833333336</v>
      </c>
      <c r="D11017">
        <v>1</v>
      </c>
      <c r="E11017" t="s">
        <v>18</v>
      </c>
      <c r="F11017" t="s">
        <v>19</v>
      </c>
      <c r="G11017">
        <v>3</v>
      </c>
      <c r="H11017" t="str">
        <f t="shared" si="870"/>
        <v>KD</v>
      </c>
      <c r="I11017" s="2">
        <f t="shared" si="867"/>
        <v>2018</v>
      </c>
      <c r="J11017" s="2">
        <f t="shared" si="868"/>
        <v>8</v>
      </c>
      <c r="K11017" t="str">
        <f t="shared" si="869"/>
        <v>Korenbouten</v>
      </c>
      <c r="L11017" s="25">
        <f t="shared" si="871"/>
        <v>30.428571428571427</v>
      </c>
    </row>
    <row r="11018" spans="1:12" x14ac:dyDescent="0.25">
      <c r="A11018">
        <v>524</v>
      </c>
      <c r="B11018" t="s">
        <v>89</v>
      </c>
      <c r="C11018" s="1">
        <v>43314.645833333336</v>
      </c>
      <c r="D11018">
        <v>1</v>
      </c>
      <c r="E11018" t="s">
        <v>26</v>
      </c>
      <c r="F11018" t="s">
        <v>27</v>
      </c>
      <c r="G11018">
        <v>2</v>
      </c>
      <c r="H11018" t="str">
        <f t="shared" si="870"/>
        <v>KD</v>
      </c>
      <c r="I11018" s="2">
        <f t="shared" si="867"/>
        <v>2018</v>
      </c>
      <c r="J11018" s="2">
        <f t="shared" si="868"/>
        <v>8</v>
      </c>
      <c r="K11018" t="str">
        <f t="shared" si="869"/>
        <v>Glazenmakers</v>
      </c>
      <c r="L11018" s="25">
        <f t="shared" si="871"/>
        <v>30.428571428571427</v>
      </c>
    </row>
    <row r="11019" spans="1:12" x14ac:dyDescent="0.25">
      <c r="A11019">
        <v>524</v>
      </c>
      <c r="B11019" t="s">
        <v>89</v>
      </c>
      <c r="C11019" s="1">
        <v>43314.645833333336</v>
      </c>
      <c r="D11019">
        <v>1</v>
      </c>
      <c r="E11019" t="s">
        <v>14</v>
      </c>
      <c r="F11019" t="s">
        <v>15</v>
      </c>
      <c r="G11019">
        <v>150</v>
      </c>
      <c r="H11019" t="str">
        <f t="shared" si="870"/>
        <v>KD</v>
      </c>
      <c r="I11019" s="2">
        <f t="shared" si="867"/>
        <v>2018</v>
      </c>
      <c r="J11019" s="2">
        <f t="shared" si="868"/>
        <v>8</v>
      </c>
      <c r="K11019" t="str">
        <f t="shared" si="869"/>
        <v>Waterjuffer</v>
      </c>
      <c r="L11019" s="25">
        <f t="shared" si="871"/>
        <v>30.428571428571427</v>
      </c>
    </row>
    <row r="11020" spans="1:12" x14ac:dyDescent="0.25">
      <c r="A11020">
        <v>524</v>
      </c>
      <c r="B11020" t="s">
        <v>89</v>
      </c>
      <c r="C11020" s="1">
        <v>43644.625</v>
      </c>
      <c r="D11020">
        <v>4</v>
      </c>
      <c r="E11020" t="s">
        <v>18</v>
      </c>
      <c r="F11020" t="s">
        <v>19</v>
      </c>
      <c r="G11020">
        <v>2</v>
      </c>
      <c r="H11020" t="str">
        <f t="shared" si="870"/>
        <v>KD</v>
      </c>
      <c r="I11020" s="2">
        <f t="shared" si="867"/>
        <v>2019</v>
      </c>
      <c r="J11020" s="2">
        <f t="shared" si="868"/>
        <v>6</v>
      </c>
      <c r="K11020" t="str">
        <f t="shared" si="869"/>
        <v>Korenbouten</v>
      </c>
      <c r="L11020" s="25">
        <f t="shared" si="871"/>
        <v>25.428571428571427</v>
      </c>
    </row>
    <row r="11021" spans="1:12" x14ac:dyDescent="0.25">
      <c r="A11021">
        <v>524</v>
      </c>
      <c r="B11021" t="s">
        <v>89</v>
      </c>
      <c r="C11021" s="1">
        <v>43644.625</v>
      </c>
      <c r="D11021">
        <v>4</v>
      </c>
      <c r="E11021" t="s">
        <v>26</v>
      </c>
      <c r="F11021" t="s">
        <v>27</v>
      </c>
      <c r="G11021">
        <v>7</v>
      </c>
      <c r="H11021" t="str">
        <f t="shared" si="870"/>
        <v>KD</v>
      </c>
      <c r="I11021" s="2">
        <f t="shared" si="867"/>
        <v>2019</v>
      </c>
      <c r="J11021" s="2">
        <f t="shared" si="868"/>
        <v>6</v>
      </c>
      <c r="K11021" t="str">
        <f t="shared" si="869"/>
        <v>Glazenmakers</v>
      </c>
      <c r="L11021" s="25">
        <f t="shared" si="871"/>
        <v>25.428571428571427</v>
      </c>
    </row>
    <row r="11022" spans="1:12" x14ac:dyDescent="0.25">
      <c r="A11022">
        <v>524</v>
      </c>
      <c r="B11022" t="s">
        <v>89</v>
      </c>
      <c r="C11022" s="1">
        <v>43644.625</v>
      </c>
      <c r="D11022">
        <v>4</v>
      </c>
      <c r="E11022" t="s">
        <v>10</v>
      </c>
      <c r="F11022" t="s">
        <v>11</v>
      </c>
      <c r="G11022">
        <v>1</v>
      </c>
      <c r="H11022" t="str">
        <f t="shared" si="870"/>
        <v>KD</v>
      </c>
      <c r="I11022" s="2">
        <f t="shared" si="867"/>
        <v>2019</v>
      </c>
      <c r="J11022" s="2">
        <f t="shared" si="868"/>
        <v>6</v>
      </c>
      <c r="K11022" t="str">
        <f t="shared" si="869"/>
        <v>Waterjuffer</v>
      </c>
      <c r="L11022" s="25">
        <f t="shared" si="871"/>
        <v>25.428571428571427</v>
      </c>
    </row>
    <row r="11023" spans="1:12" x14ac:dyDescent="0.25">
      <c r="A11023">
        <v>524</v>
      </c>
      <c r="B11023" t="s">
        <v>89</v>
      </c>
      <c r="C11023" s="1">
        <v>43644.625</v>
      </c>
      <c r="D11023">
        <v>4</v>
      </c>
      <c r="E11023" t="s">
        <v>14</v>
      </c>
      <c r="F11023" t="s">
        <v>15</v>
      </c>
      <c r="G11023">
        <v>25</v>
      </c>
      <c r="H11023" t="str">
        <f t="shared" si="870"/>
        <v>KD</v>
      </c>
      <c r="I11023" s="2">
        <f t="shared" si="867"/>
        <v>2019</v>
      </c>
      <c r="J11023" s="2">
        <f t="shared" si="868"/>
        <v>6</v>
      </c>
      <c r="K11023" t="str">
        <f t="shared" si="869"/>
        <v>Waterjuffer</v>
      </c>
      <c r="L11023" s="25">
        <f t="shared" si="871"/>
        <v>25.428571428571427</v>
      </c>
    </row>
    <row r="11024" spans="1:12" x14ac:dyDescent="0.25">
      <c r="A11024">
        <v>524</v>
      </c>
      <c r="B11024" t="s">
        <v>89</v>
      </c>
      <c r="C11024" s="1">
        <v>43644.625</v>
      </c>
      <c r="D11024">
        <v>4</v>
      </c>
      <c r="E11024" t="s">
        <v>68</v>
      </c>
      <c r="F11024" t="s">
        <v>69</v>
      </c>
      <c r="G11024">
        <v>5</v>
      </c>
      <c r="H11024" t="str">
        <f t="shared" si="870"/>
        <v>KD</v>
      </c>
      <c r="I11024" s="2">
        <f t="shared" si="867"/>
        <v>2019</v>
      </c>
      <c r="J11024" s="2">
        <f t="shared" si="868"/>
        <v>6</v>
      </c>
      <c r="K11024" t="str">
        <f t="shared" si="869"/>
        <v>Korenbouten</v>
      </c>
      <c r="L11024" s="25">
        <f t="shared" si="871"/>
        <v>25.428571428571427</v>
      </c>
    </row>
    <row r="11025" spans="1:12" x14ac:dyDescent="0.25">
      <c r="A11025">
        <v>524</v>
      </c>
      <c r="B11025" t="s">
        <v>89</v>
      </c>
      <c r="C11025" s="1">
        <v>43644.625</v>
      </c>
      <c r="D11025">
        <v>5</v>
      </c>
      <c r="E11025" t="s">
        <v>18</v>
      </c>
      <c r="F11025" t="s">
        <v>19</v>
      </c>
      <c r="G11025">
        <v>5</v>
      </c>
      <c r="H11025" t="str">
        <f t="shared" si="870"/>
        <v>KD</v>
      </c>
      <c r="I11025" s="2">
        <f t="shared" si="867"/>
        <v>2019</v>
      </c>
      <c r="J11025" s="2">
        <f t="shared" si="868"/>
        <v>6</v>
      </c>
      <c r="K11025" t="str">
        <f t="shared" si="869"/>
        <v>Korenbouten</v>
      </c>
      <c r="L11025" s="25">
        <f t="shared" si="871"/>
        <v>25.428571428571427</v>
      </c>
    </row>
    <row r="11026" spans="1:12" x14ac:dyDescent="0.25">
      <c r="A11026">
        <v>524</v>
      </c>
      <c r="B11026" t="s">
        <v>89</v>
      </c>
      <c r="C11026" s="1">
        <v>43644.625</v>
      </c>
      <c r="D11026">
        <v>5</v>
      </c>
      <c r="E11026" t="s">
        <v>26</v>
      </c>
      <c r="F11026" t="s">
        <v>27</v>
      </c>
      <c r="G11026">
        <v>13</v>
      </c>
      <c r="H11026" t="str">
        <f t="shared" si="870"/>
        <v>KD</v>
      </c>
      <c r="I11026" s="2">
        <f t="shared" si="867"/>
        <v>2019</v>
      </c>
      <c r="J11026" s="2">
        <f t="shared" si="868"/>
        <v>6</v>
      </c>
      <c r="K11026" t="str">
        <f t="shared" si="869"/>
        <v>Glazenmakers</v>
      </c>
      <c r="L11026" s="25">
        <f t="shared" si="871"/>
        <v>25.428571428571427</v>
      </c>
    </row>
    <row r="11027" spans="1:12" x14ac:dyDescent="0.25">
      <c r="A11027">
        <v>524</v>
      </c>
      <c r="B11027" t="s">
        <v>89</v>
      </c>
      <c r="C11027" s="1">
        <v>43644.625</v>
      </c>
      <c r="D11027">
        <v>5</v>
      </c>
      <c r="E11027" t="s">
        <v>10</v>
      </c>
      <c r="F11027" t="s">
        <v>11</v>
      </c>
      <c r="G11027">
        <v>7</v>
      </c>
      <c r="H11027" t="str">
        <f t="shared" si="870"/>
        <v>KD</v>
      </c>
      <c r="I11027" s="2">
        <f t="shared" si="867"/>
        <v>2019</v>
      </c>
      <c r="J11027" s="2">
        <f t="shared" si="868"/>
        <v>6</v>
      </c>
      <c r="K11027" t="str">
        <f t="shared" si="869"/>
        <v>Waterjuffer</v>
      </c>
      <c r="L11027" s="25">
        <f t="shared" si="871"/>
        <v>25.428571428571427</v>
      </c>
    </row>
    <row r="11028" spans="1:12" x14ac:dyDescent="0.25">
      <c r="A11028">
        <v>524</v>
      </c>
      <c r="B11028" t="s">
        <v>89</v>
      </c>
      <c r="C11028" s="1">
        <v>43644.625</v>
      </c>
      <c r="D11028">
        <v>5</v>
      </c>
      <c r="E11028" t="s">
        <v>14</v>
      </c>
      <c r="F11028" t="s">
        <v>15</v>
      </c>
      <c r="G11028">
        <v>18</v>
      </c>
      <c r="H11028" t="str">
        <f t="shared" si="870"/>
        <v>KD</v>
      </c>
      <c r="I11028" s="2">
        <f t="shared" si="867"/>
        <v>2019</v>
      </c>
      <c r="J11028" s="2">
        <f t="shared" si="868"/>
        <v>6</v>
      </c>
      <c r="K11028" t="str">
        <f t="shared" si="869"/>
        <v>Waterjuffer</v>
      </c>
      <c r="L11028" s="25">
        <f t="shared" si="871"/>
        <v>25.428571428571427</v>
      </c>
    </row>
    <row r="11029" spans="1:12" x14ac:dyDescent="0.25">
      <c r="A11029">
        <v>524</v>
      </c>
      <c r="B11029" t="s">
        <v>89</v>
      </c>
      <c r="C11029" s="1">
        <v>43644.625</v>
      </c>
      <c r="D11029">
        <v>5</v>
      </c>
      <c r="E11029" t="s">
        <v>68</v>
      </c>
      <c r="F11029" t="s">
        <v>69</v>
      </c>
      <c r="G11029">
        <v>7</v>
      </c>
      <c r="H11029" t="str">
        <f t="shared" si="870"/>
        <v>KD</v>
      </c>
      <c r="I11029" s="2">
        <f t="shared" si="867"/>
        <v>2019</v>
      </c>
      <c r="J11029" s="2">
        <f t="shared" si="868"/>
        <v>6</v>
      </c>
      <c r="K11029" t="str">
        <f t="shared" si="869"/>
        <v>Korenbouten</v>
      </c>
      <c r="L11029" s="25">
        <f t="shared" si="871"/>
        <v>25.428571428571427</v>
      </c>
    </row>
    <row r="11030" spans="1:12" x14ac:dyDescent="0.25">
      <c r="A11030">
        <v>524</v>
      </c>
      <c r="B11030" t="s">
        <v>89</v>
      </c>
      <c r="C11030" s="1">
        <v>43644.625</v>
      </c>
      <c r="D11030">
        <v>1</v>
      </c>
      <c r="E11030" t="s">
        <v>18</v>
      </c>
      <c r="F11030" t="s">
        <v>19</v>
      </c>
      <c r="G11030">
        <v>5</v>
      </c>
      <c r="H11030" t="str">
        <f t="shared" si="870"/>
        <v>KD</v>
      </c>
      <c r="I11030" s="2">
        <f t="shared" si="867"/>
        <v>2019</v>
      </c>
      <c r="J11030" s="2">
        <f t="shared" si="868"/>
        <v>6</v>
      </c>
      <c r="K11030" t="str">
        <f t="shared" si="869"/>
        <v>Korenbouten</v>
      </c>
      <c r="L11030" s="25">
        <f t="shared" si="871"/>
        <v>25.428571428571427</v>
      </c>
    </row>
    <row r="11031" spans="1:12" x14ac:dyDescent="0.25">
      <c r="A11031">
        <v>524</v>
      </c>
      <c r="B11031" t="s">
        <v>89</v>
      </c>
      <c r="C11031" s="1">
        <v>43644.625</v>
      </c>
      <c r="D11031">
        <v>1</v>
      </c>
      <c r="E11031" t="s">
        <v>26</v>
      </c>
      <c r="F11031" t="s">
        <v>27</v>
      </c>
      <c r="G11031">
        <v>2</v>
      </c>
      <c r="H11031" t="str">
        <f t="shared" si="870"/>
        <v>KD</v>
      </c>
      <c r="I11031" s="2">
        <f t="shared" si="867"/>
        <v>2019</v>
      </c>
      <c r="J11031" s="2">
        <f t="shared" si="868"/>
        <v>6</v>
      </c>
      <c r="K11031" t="str">
        <f t="shared" si="869"/>
        <v>Glazenmakers</v>
      </c>
      <c r="L11031" s="25">
        <f t="shared" si="871"/>
        <v>25.428571428571427</v>
      </c>
    </row>
    <row r="11032" spans="1:12" x14ac:dyDescent="0.25">
      <c r="A11032">
        <v>524</v>
      </c>
      <c r="B11032" t="s">
        <v>89</v>
      </c>
      <c r="C11032" s="1">
        <v>43644.625</v>
      </c>
      <c r="D11032">
        <v>1</v>
      </c>
      <c r="E11032" t="s">
        <v>14</v>
      </c>
      <c r="F11032" t="s">
        <v>15</v>
      </c>
      <c r="G11032">
        <v>20</v>
      </c>
      <c r="H11032" t="str">
        <f t="shared" si="870"/>
        <v>KD</v>
      </c>
      <c r="I11032" s="2">
        <f t="shared" si="867"/>
        <v>2019</v>
      </c>
      <c r="J11032" s="2">
        <f t="shared" si="868"/>
        <v>6</v>
      </c>
      <c r="K11032" t="str">
        <f t="shared" si="869"/>
        <v>Waterjuffer</v>
      </c>
      <c r="L11032" s="25">
        <f t="shared" si="871"/>
        <v>25.428571428571427</v>
      </c>
    </row>
    <row r="11033" spans="1:12" x14ac:dyDescent="0.25">
      <c r="A11033">
        <v>524</v>
      </c>
      <c r="B11033" t="s">
        <v>89</v>
      </c>
      <c r="C11033" s="1">
        <v>43644.625</v>
      </c>
      <c r="D11033">
        <v>1</v>
      </c>
      <c r="E11033" t="s">
        <v>68</v>
      </c>
      <c r="F11033" t="s">
        <v>69</v>
      </c>
      <c r="G11033">
        <v>1</v>
      </c>
      <c r="H11033" t="str">
        <f t="shared" si="870"/>
        <v>KD</v>
      </c>
      <c r="I11033" s="2">
        <f t="shared" si="867"/>
        <v>2019</v>
      </c>
      <c r="J11033" s="2">
        <f t="shared" si="868"/>
        <v>6</v>
      </c>
      <c r="K11033" t="str">
        <f t="shared" si="869"/>
        <v>Korenbouten</v>
      </c>
      <c r="L11033" s="25">
        <f t="shared" si="871"/>
        <v>25.428571428571427</v>
      </c>
    </row>
    <row r="11034" spans="1:12" x14ac:dyDescent="0.25">
      <c r="A11034">
        <v>524</v>
      </c>
      <c r="B11034" t="s">
        <v>89</v>
      </c>
      <c r="C11034" s="1">
        <v>43665.458333333336</v>
      </c>
      <c r="D11034">
        <v>4</v>
      </c>
      <c r="E11034" t="s">
        <v>18</v>
      </c>
      <c r="F11034" t="s">
        <v>19</v>
      </c>
      <c r="G11034">
        <v>2</v>
      </c>
      <c r="H11034" t="str">
        <f t="shared" si="870"/>
        <v>KD</v>
      </c>
      <c r="I11034" s="2">
        <f t="shared" si="867"/>
        <v>2019</v>
      </c>
      <c r="J11034" s="2">
        <f t="shared" si="868"/>
        <v>7</v>
      </c>
      <c r="K11034" t="str">
        <f t="shared" si="869"/>
        <v>Korenbouten</v>
      </c>
      <c r="L11034" s="25">
        <f t="shared" si="871"/>
        <v>28.428571428571427</v>
      </c>
    </row>
    <row r="11035" spans="1:12" x14ac:dyDescent="0.25">
      <c r="A11035">
        <v>524</v>
      </c>
      <c r="B11035" t="s">
        <v>89</v>
      </c>
      <c r="C11035" s="1">
        <v>43665.458333333336</v>
      </c>
      <c r="D11035">
        <v>4</v>
      </c>
      <c r="E11035" t="s">
        <v>26</v>
      </c>
      <c r="F11035" t="s">
        <v>27</v>
      </c>
      <c r="G11035">
        <v>6</v>
      </c>
      <c r="H11035" t="str">
        <f t="shared" si="870"/>
        <v>KD</v>
      </c>
      <c r="I11035" s="2">
        <f t="shared" si="867"/>
        <v>2019</v>
      </c>
      <c r="J11035" s="2">
        <f t="shared" si="868"/>
        <v>7</v>
      </c>
      <c r="K11035" t="str">
        <f t="shared" si="869"/>
        <v>Glazenmakers</v>
      </c>
      <c r="L11035" s="25">
        <f t="shared" si="871"/>
        <v>28.428571428571427</v>
      </c>
    </row>
    <row r="11036" spans="1:12" x14ac:dyDescent="0.25">
      <c r="A11036">
        <v>524</v>
      </c>
      <c r="B11036" t="s">
        <v>89</v>
      </c>
      <c r="C11036" s="1">
        <v>43665.458333333336</v>
      </c>
      <c r="D11036">
        <v>4</v>
      </c>
      <c r="E11036" t="s">
        <v>10</v>
      </c>
      <c r="F11036" t="s">
        <v>11</v>
      </c>
      <c r="G11036">
        <v>1</v>
      </c>
      <c r="H11036" t="str">
        <f t="shared" si="870"/>
        <v>KD</v>
      </c>
      <c r="I11036" s="2">
        <f t="shared" si="867"/>
        <v>2019</v>
      </c>
      <c r="J11036" s="2">
        <f t="shared" si="868"/>
        <v>7</v>
      </c>
      <c r="K11036" t="str">
        <f t="shared" si="869"/>
        <v>Waterjuffer</v>
      </c>
      <c r="L11036" s="25">
        <f t="shared" si="871"/>
        <v>28.428571428571427</v>
      </c>
    </row>
    <row r="11037" spans="1:12" x14ac:dyDescent="0.25">
      <c r="A11037">
        <v>524</v>
      </c>
      <c r="B11037" t="s">
        <v>89</v>
      </c>
      <c r="C11037" s="1">
        <v>43665.458333333336</v>
      </c>
      <c r="D11037">
        <v>4</v>
      </c>
      <c r="E11037" t="s">
        <v>14</v>
      </c>
      <c r="F11037" t="s">
        <v>15</v>
      </c>
      <c r="G11037">
        <v>10</v>
      </c>
      <c r="H11037" t="str">
        <f t="shared" si="870"/>
        <v>KD</v>
      </c>
      <c r="I11037" s="2">
        <f t="shared" si="867"/>
        <v>2019</v>
      </c>
      <c r="J11037" s="2">
        <f t="shared" si="868"/>
        <v>7</v>
      </c>
      <c r="K11037" t="str">
        <f t="shared" si="869"/>
        <v>Waterjuffer</v>
      </c>
      <c r="L11037" s="25">
        <f t="shared" si="871"/>
        <v>28.428571428571427</v>
      </c>
    </row>
    <row r="11038" spans="1:12" x14ac:dyDescent="0.25">
      <c r="A11038">
        <v>524</v>
      </c>
      <c r="B11038" t="s">
        <v>89</v>
      </c>
      <c r="C11038" s="1">
        <v>43665.458333333336</v>
      </c>
      <c r="D11038">
        <v>5</v>
      </c>
      <c r="E11038" t="s">
        <v>20</v>
      </c>
      <c r="F11038" t="s">
        <v>21</v>
      </c>
      <c r="G11038">
        <v>2</v>
      </c>
      <c r="H11038" t="str">
        <f t="shared" si="870"/>
        <v>KD</v>
      </c>
      <c r="I11038" s="2">
        <f t="shared" si="867"/>
        <v>2019</v>
      </c>
      <c r="J11038" s="2">
        <f t="shared" si="868"/>
        <v>7</v>
      </c>
      <c r="K11038" t="str">
        <f t="shared" si="869"/>
        <v>Waterjuffer</v>
      </c>
      <c r="L11038" s="25">
        <f t="shared" si="871"/>
        <v>28.428571428571427</v>
      </c>
    </row>
    <row r="11039" spans="1:12" x14ac:dyDescent="0.25">
      <c r="A11039">
        <v>524</v>
      </c>
      <c r="B11039" t="s">
        <v>89</v>
      </c>
      <c r="C11039" s="1">
        <v>43665.458333333336</v>
      </c>
      <c r="D11039">
        <v>5</v>
      </c>
      <c r="E11039" t="s">
        <v>18</v>
      </c>
      <c r="F11039" t="s">
        <v>19</v>
      </c>
      <c r="G11039">
        <v>2</v>
      </c>
      <c r="H11039" t="str">
        <f t="shared" si="870"/>
        <v>KD</v>
      </c>
      <c r="I11039" s="2">
        <f t="shared" si="867"/>
        <v>2019</v>
      </c>
      <c r="J11039" s="2">
        <f t="shared" si="868"/>
        <v>7</v>
      </c>
      <c r="K11039" t="str">
        <f t="shared" si="869"/>
        <v>Korenbouten</v>
      </c>
      <c r="L11039" s="25">
        <f t="shared" si="871"/>
        <v>28.428571428571427</v>
      </c>
    </row>
    <row r="11040" spans="1:12" x14ac:dyDescent="0.25">
      <c r="A11040">
        <v>524</v>
      </c>
      <c r="B11040" t="s">
        <v>89</v>
      </c>
      <c r="C11040" s="1">
        <v>43665.458333333336</v>
      </c>
      <c r="D11040">
        <v>5</v>
      </c>
      <c r="E11040" t="s">
        <v>26</v>
      </c>
      <c r="F11040" t="s">
        <v>27</v>
      </c>
      <c r="G11040">
        <v>3</v>
      </c>
      <c r="H11040" t="str">
        <f t="shared" si="870"/>
        <v>KD</v>
      </c>
      <c r="I11040" s="2">
        <f t="shared" si="867"/>
        <v>2019</v>
      </c>
      <c r="J11040" s="2">
        <f t="shared" si="868"/>
        <v>7</v>
      </c>
      <c r="K11040" t="str">
        <f t="shared" si="869"/>
        <v>Glazenmakers</v>
      </c>
      <c r="L11040" s="25">
        <f t="shared" si="871"/>
        <v>28.428571428571427</v>
      </c>
    </row>
    <row r="11041" spans="1:12" x14ac:dyDescent="0.25">
      <c r="A11041">
        <v>524</v>
      </c>
      <c r="B11041" t="s">
        <v>89</v>
      </c>
      <c r="C11041" s="1">
        <v>43665.458333333336</v>
      </c>
      <c r="D11041">
        <v>5</v>
      </c>
      <c r="E11041" t="s">
        <v>14</v>
      </c>
      <c r="F11041" t="s">
        <v>15</v>
      </c>
      <c r="G11041">
        <v>5</v>
      </c>
      <c r="H11041" t="str">
        <f t="shared" si="870"/>
        <v>KD</v>
      </c>
      <c r="I11041" s="2">
        <f t="shared" si="867"/>
        <v>2019</v>
      </c>
      <c r="J11041" s="2">
        <f t="shared" si="868"/>
        <v>7</v>
      </c>
      <c r="K11041" t="str">
        <f t="shared" si="869"/>
        <v>Waterjuffer</v>
      </c>
      <c r="L11041" s="25">
        <f t="shared" si="871"/>
        <v>28.428571428571427</v>
      </c>
    </row>
    <row r="11042" spans="1:12" x14ac:dyDescent="0.25">
      <c r="A11042">
        <v>524</v>
      </c>
      <c r="B11042" t="s">
        <v>89</v>
      </c>
      <c r="C11042" s="1">
        <v>43665.458333333336</v>
      </c>
      <c r="D11042">
        <v>1</v>
      </c>
      <c r="E11042" t="s">
        <v>18</v>
      </c>
      <c r="F11042" t="s">
        <v>19</v>
      </c>
      <c r="G11042">
        <v>2</v>
      </c>
      <c r="H11042" t="str">
        <f t="shared" si="870"/>
        <v>KD</v>
      </c>
      <c r="I11042" s="2">
        <f t="shared" si="867"/>
        <v>2019</v>
      </c>
      <c r="J11042" s="2">
        <f t="shared" si="868"/>
        <v>7</v>
      </c>
      <c r="K11042" t="str">
        <f t="shared" si="869"/>
        <v>Korenbouten</v>
      </c>
      <c r="L11042" s="25">
        <f t="shared" si="871"/>
        <v>28.428571428571427</v>
      </c>
    </row>
    <row r="11043" spans="1:12" x14ac:dyDescent="0.25">
      <c r="A11043">
        <v>524</v>
      </c>
      <c r="B11043" t="s">
        <v>89</v>
      </c>
      <c r="C11043" s="1">
        <v>43665.458333333336</v>
      </c>
      <c r="D11043">
        <v>1</v>
      </c>
      <c r="E11043" t="s">
        <v>14</v>
      </c>
      <c r="F11043" t="s">
        <v>15</v>
      </c>
      <c r="G11043">
        <v>2</v>
      </c>
      <c r="H11043" t="str">
        <f t="shared" si="870"/>
        <v>KD</v>
      </c>
      <c r="I11043" s="2">
        <f t="shared" si="867"/>
        <v>2019</v>
      </c>
      <c r="J11043" s="2">
        <f t="shared" si="868"/>
        <v>7</v>
      </c>
      <c r="K11043" t="str">
        <f t="shared" si="869"/>
        <v>Waterjuffer</v>
      </c>
      <c r="L11043" s="25">
        <f t="shared" si="871"/>
        <v>28.428571428571427</v>
      </c>
    </row>
    <row r="11044" spans="1:12" x14ac:dyDescent="0.25">
      <c r="A11044">
        <v>524</v>
      </c>
      <c r="B11044" t="s">
        <v>89</v>
      </c>
      <c r="C11044" s="1">
        <v>43665.458333333336</v>
      </c>
      <c r="D11044">
        <v>4</v>
      </c>
      <c r="E11044" t="s">
        <v>20</v>
      </c>
      <c r="F11044" t="s">
        <v>21</v>
      </c>
      <c r="G11044">
        <v>1</v>
      </c>
      <c r="H11044" t="str">
        <f t="shared" si="870"/>
        <v>KD</v>
      </c>
      <c r="I11044" s="2">
        <f t="shared" si="867"/>
        <v>2019</v>
      </c>
      <c r="J11044" s="2">
        <f t="shared" si="868"/>
        <v>7</v>
      </c>
      <c r="K11044" t="str">
        <f t="shared" si="869"/>
        <v>Waterjuffer</v>
      </c>
      <c r="L11044" s="25">
        <f t="shared" si="871"/>
        <v>28.428571428571427</v>
      </c>
    </row>
    <row r="11045" spans="1:12" x14ac:dyDescent="0.25">
      <c r="A11045">
        <v>524</v>
      </c>
      <c r="B11045" t="s">
        <v>89</v>
      </c>
      <c r="C11045" s="1">
        <v>43665.458333333336</v>
      </c>
      <c r="D11045">
        <v>4</v>
      </c>
      <c r="E11045" t="s">
        <v>32</v>
      </c>
      <c r="F11045" t="s">
        <v>33</v>
      </c>
      <c r="G11045">
        <v>1</v>
      </c>
      <c r="H11045" t="str">
        <f t="shared" si="870"/>
        <v>KD</v>
      </c>
      <c r="I11045" s="2">
        <f t="shared" si="867"/>
        <v>2019</v>
      </c>
      <c r="J11045" s="2">
        <f t="shared" si="868"/>
        <v>7</v>
      </c>
      <c r="K11045" t="str">
        <f t="shared" si="869"/>
        <v>Korenbouten</v>
      </c>
      <c r="L11045" s="25">
        <f t="shared" si="871"/>
        <v>28.428571428571427</v>
      </c>
    </row>
    <row r="11046" spans="1:12" x14ac:dyDescent="0.25">
      <c r="A11046">
        <v>524</v>
      </c>
      <c r="B11046" t="s">
        <v>89</v>
      </c>
      <c r="C11046" s="1">
        <v>43681.5625</v>
      </c>
      <c r="D11046">
        <v>4</v>
      </c>
      <c r="E11046" t="s">
        <v>20</v>
      </c>
      <c r="F11046" t="s">
        <v>21</v>
      </c>
      <c r="G11046">
        <v>1</v>
      </c>
      <c r="H11046" t="str">
        <f t="shared" si="870"/>
        <v>KD</v>
      </c>
      <c r="I11046" s="2">
        <f t="shared" si="867"/>
        <v>2019</v>
      </c>
      <c r="J11046" s="2">
        <f t="shared" si="868"/>
        <v>8</v>
      </c>
      <c r="K11046" t="str">
        <f t="shared" si="869"/>
        <v>Waterjuffer</v>
      </c>
      <c r="L11046" s="25">
        <f t="shared" si="871"/>
        <v>30.714285714285715</v>
      </c>
    </row>
    <row r="11047" spans="1:12" x14ac:dyDescent="0.25">
      <c r="A11047">
        <v>524</v>
      </c>
      <c r="B11047" t="s">
        <v>89</v>
      </c>
      <c r="C11047" s="1">
        <v>43681.5625</v>
      </c>
      <c r="D11047">
        <v>4</v>
      </c>
      <c r="E11047" t="s">
        <v>40</v>
      </c>
      <c r="F11047" t="s">
        <v>41</v>
      </c>
      <c r="G11047">
        <v>1</v>
      </c>
      <c r="H11047" t="str">
        <f t="shared" si="870"/>
        <v>KD</v>
      </c>
      <c r="I11047" s="2">
        <f t="shared" si="867"/>
        <v>2019</v>
      </c>
      <c r="J11047" s="2">
        <f t="shared" si="868"/>
        <v>8</v>
      </c>
      <c r="K11047" t="str">
        <f t="shared" si="869"/>
        <v>Korenbouten</v>
      </c>
      <c r="L11047" s="25">
        <f t="shared" si="871"/>
        <v>30.714285714285715</v>
      </c>
    </row>
    <row r="11048" spans="1:12" x14ac:dyDescent="0.25">
      <c r="A11048">
        <v>524</v>
      </c>
      <c r="B11048" t="s">
        <v>89</v>
      </c>
      <c r="C11048" s="1">
        <v>43681.5625</v>
      </c>
      <c r="D11048">
        <v>4</v>
      </c>
      <c r="E11048" t="s">
        <v>26</v>
      </c>
      <c r="F11048" t="s">
        <v>27</v>
      </c>
      <c r="G11048">
        <v>4</v>
      </c>
      <c r="H11048" t="str">
        <f t="shared" si="870"/>
        <v>KD</v>
      </c>
      <c r="I11048" s="2">
        <f t="shared" si="867"/>
        <v>2019</v>
      </c>
      <c r="J11048" s="2">
        <f t="shared" si="868"/>
        <v>8</v>
      </c>
      <c r="K11048" t="str">
        <f t="shared" si="869"/>
        <v>Glazenmakers</v>
      </c>
      <c r="L11048" s="25">
        <f t="shared" si="871"/>
        <v>30.714285714285715</v>
      </c>
    </row>
    <row r="11049" spans="1:12" x14ac:dyDescent="0.25">
      <c r="A11049">
        <v>524</v>
      </c>
      <c r="B11049" t="s">
        <v>89</v>
      </c>
      <c r="C11049" s="1">
        <v>43681.5625</v>
      </c>
      <c r="D11049">
        <v>4</v>
      </c>
      <c r="E11049" t="s">
        <v>10</v>
      </c>
      <c r="F11049" t="s">
        <v>11</v>
      </c>
      <c r="G11049">
        <v>2</v>
      </c>
      <c r="H11049" t="str">
        <f t="shared" si="870"/>
        <v>KD</v>
      </c>
      <c r="I11049" s="2">
        <f t="shared" si="867"/>
        <v>2019</v>
      </c>
      <c r="J11049" s="2">
        <f t="shared" si="868"/>
        <v>8</v>
      </c>
      <c r="K11049" t="str">
        <f t="shared" si="869"/>
        <v>Waterjuffer</v>
      </c>
      <c r="L11049" s="25">
        <f t="shared" si="871"/>
        <v>30.714285714285715</v>
      </c>
    </row>
    <row r="11050" spans="1:12" x14ac:dyDescent="0.25">
      <c r="A11050">
        <v>524</v>
      </c>
      <c r="B11050" t="s">
        <v>89</v>
      </c>
      <c r="C11050" s="1">
        <v>43681.5625</v>
      </c>
      <c r="D11050">
        <v>4</v>
      </c>
      <c r="E11050" t="s">
        <v>14</v>
      </c>
      <c r="F11050" t="s">
        <v>15</v>
      </c>
      <c r="G11050">
        <v>30</v>
      </c>
      <c r="H11050" t="str">
        <f t="shared" si="870"/>
        <v>KD</v>
      </c>
      <c r="I11050" s="2">
        <f t="shared" si="867"/>
        <v>2019</v>
      </c>
      <c r="J11050" s="2">
        <f t="shared" si="868"/>
        <v>8</v>
      </c>
      <c r="K11050" t="str">
        <f t="shared" si="869"/>
        <v>Waterjuffer</v>
      </c>
      <c r="L11050" s="25">
        <f t="shared" si="871"/>
        <v>30.714285714285715</v>
      </c>
    </row>
    <row r="11051" spans="1:12" x14ac:dyDescent="0.25">
      <c r="A11051">
        <v>524</v>
      </c>
      <c r="B11051" t="s">
        <v>89</v>
      </c>
      <c r="C11051" s="1">
        <v>43681.5625</v>
      </c>
      <c r="D11051">
        <v>5</v>
      </c>
      <c r="E11051" t="s">
        <v>40</v>
      </c>
      <c r="F11051" t="s">
        <v>41</v>
      </c>
      <c r="G11051">
        <v>4</v>
      </c>
      <c r="H11051" t="str">
        <f t="shared" si="870"/>
        <v>KD</v>
      </c>
      <c r="I11051" s="2">
        <f t="shared" si="867"/>
        <v>2019</v>
      </c>
      <c r="J11051" s="2">
        <f t="shared" si="868"/>
        <v>8</v>
      </c>
      <c r="K11051" t="str">
        <f t="shared" si="869"/>
        <v>Korenbouten</v>
      </c>
      <c r="L11051" s="25">
        <f t="shared" si="871"/>
        <v>30.714285714285715</v>
      </c>
    </row>
    <row r="11052" spans="1:12" x14ac:dyDescent="0.25">
      <c r="A11052">
        <v>524</v>
      </c>
      <c r="B11052" t="s">
        <v>89</v>
      </c>
      <c r="C11052" s="1">
        <v>43681.5625</v>
      </c>
      <c r="D11052">
        <v>5</v>
      </c>
      <c r="E11052" t="s">
        <v>26</v>
      </c>
      <c r="F11052" t="s">
        <v>27</v>
      </c>
      <c r="G11052">
        <v>4</v>
      </c>
      <c r="H11052" t="str">
        <f t="shared" si="870"/>
        <v>KD</v>
      </c>
      <c r="I11052" s="2">
        <f t="shared" si="867"/>
        <v>2019</v>
      </c>
      <c r="J11052" s="2">
        <f t="shared" si="868"/>
        <v>8</v>
      </c>
      <c r="K11052" t="str">
        <f t="shared" si="869"/>
        <v>Glazenmakers</v>
      </c>
      <c r="L11052" s="25">
        <f t="shared" si="871"/>
        <v>30.714285714285715</v>
      </c>
    </row>
    <row r="11053" spans="1:12" x14ac:dyDescent="0.25">
      <c r="A11053">
        <v>524</v>
      </c>
      <c r="B11053" t="s">
        <v>89</v>
      </c>
      <c r="C11053" s="1">
        <v>43681.5625</v>
      </c>
      <c r="D11053">
        <v>5</v>
      </c>
      <c r="E11053" t="s">
        <v>14</v>
      </c>
      <c r="F11053" t="s">
        <v>15</v>
      </c>
      <c r="G11053">
        <v>5</v>
      </c>
      <c r="H11053" t="str">
        <f t="shared" si="870"/>
        <v>KD</v>
      </c>
      <c r="I11053" s="2">
        <f t="shared" si="867"/>
        <v>2019</v>
      </c>
      <c r="J11053" s="2">
        <f t="shared" si="868"/>
        <v>8</v>
      </c>
      <c r="K11053" t="str">
        <f t="shared" si="869"/>
        <v>Waterjuffer</v>
      </c>
      <c r="L11053" s="25">
        <f t="shared" si="871"/>
        <v>30.714285714285715</v>
      </c>
    </row>
    <row r="11054" spans="1:12" x14ac:dyDescent="0.25">
      <c r="A11054">
        <v>524</v>
      </c>
      <c r="B11054" t="s">
        <v>89</v>
      </c>
      <c r="C11054" s="1">
        <v>43681.5625</v>
      </c>
      <c r="D11054">
        <v>1</v>
      </c>
      <c r="E11054" t="s">
        <v>26</v>
      </c>
      <c r="F11054" t="s">
        <v>27</v>
      </c>
      <c r="G11054">
        <v>2</v>
      </c>
      <c r="H11054" t="str">
        <f t="shared" si="870"/>
        <v>KD</v>
      </c>
      <c r="I11054" s="2">
        <f t="shared" ref="I11054:I11117" si="872">YEAR(C11054)</f>
        <v>2019</v>
      </c>
      <c r="J11054" s="2">
        <f t="shared" ref="J11054:J11117" si="873">MONTH(C11054)</f>
        <v>8</v>
      </c>
      <c r="K11054" t="str">
        <f t="shared" ref="K11054:K11117" si="874">VLOOKUP(E11054,$Q$2:$R$100,2,FALSE)</f>
        <v>Glazenmakers</v>
      </c>
      <c r="L11054" s="25">
        <f t="shared" si="871"/>
        <v>30.714285714285715</v>
      </c>
    </row>
    <row r="11055" spans="1:12" x14ac:dyDescent="0.25">
      <c r="A11055">
        <v>524</v>
      </c>
      <c r="B11055" t="s">
        <v>89</v>
      </c>
      <c r="C11055" s="1">
        <v>43681.5625</v>
      </c>
      <c r="D11055">
        <v>1</v>
      </c>
      <c r="E11055" t="s">
        <v>14</v>
      </c>
      <c r="F11055" t="s">
        <v>15</v>
      </c>
      <c r="G11055">
        <v>7</v>
      </c>
      <c r="H11055" t="str">
        <f t="shared" si="870"/>
        <v>KD</v>
      </c>
      <c r="I11055" s="2">
        <f t="shared" si="872"/>
        <v>2019</v>
      </c>
      <c r="J11055" s="2">
        <f t="shared" si="873"/>
        <v>8</v>
      </c>
      <c r="K11055" t="str">
        <f t="shared" si="874"/>
        <v>Waterjuffer</v>
      </c>
      <c r="L11055" s="25">
        <f t="shared" si="871"/>
        <v>30.714285714285715</v>
      </c>
    </row>
    <row r="11056" spans="1:12" x14ac:dyDescent="0.25">
      <c r="A11056">
        <v>524</v>
      </c>
      <c r="B11056" t="s">
        <v>89</v>
      </c>
      <c r="C11056" s="1">
        <v>43681.5625</v>
      </c>
      <c r="D11056">
        <v>4</v>
      </c>
      <c r="E11056" t="s">
        <v>48</v>
      </c>
      <c r="F11056" t="s">
        <v>49</v>
      </c>
      <c r="G11056">
        <v>1</v>
      </c>
      <c r="H11056" t="str">
        <f t="shared" si="870"/>
        <v>KD</v>
      </c>
      <c r="I11056" s="2">
        <f t="shared" si="872"/>
        <v>2019</v>
      </c>
      <c r="J11056" s="2">
        <f t="shared" si="873"/>
        <v>8</v>
      </c>
      <c r="K11056" t="str">
        <f t="shared" si="874"/>
        <v>Glazenmakers</v>
      </c>
      <c r="L11056" s="25">
        <f t="shared" si="871"/>
        <v>30.714285714285715</v>
      </c>
    </row>
    <row r="11057" spans="1:12" x14ac:dyDescent="0.25">
      <c r="A11057">
        <v>524</v>
      </c>
      <c r="B11057" t="s">
        <v>89</v>
      </c>
      <c r="C11057" s="1">
        <v>43705.458333333336</v>
      </c>
      <c r="D11057">
        <v>4</v>
      </c>
      <c r="E11057" t="s">
        <v>14</v>
      </c>
      <c r="F11057" t="s">
        <v>15</v>
      </c>
      <c r="G11057">
        <v>15</v>
      </c>
      <c r="H11057" t="str">
        <f t="shared" si="870"/>
        <v>KD</v>
      </c>
      <c r="I11057" s="2">
        <f t="shared" si="872"/>
        <v>2019</v>
      </c>
      <c r="J11057" s="2">
        <f t="shared" si="873"/>
        <v>8</v>
      </c>
      <c r="K11057" t="str">
        <f t="shared" si="874"/>
        <v>Waterjuffer</v>
      </c>
      <c r="L11057" s="25">
        <f t="shared" si="871"/>
        <v>34.142857142857146</v>
      </c>
    </row>
    <row r="11058" spans="1:12" x14ac:dyDescent="0.25">
      <c r="A11058">
        <v>524</v>
      </c>
      <c r="B11058" t="s">
        <v>89</v>
      </c>
      <c r="C11058" s="1">
        <v>43705.458333333336</v>
      </c>
      <c r="D11058">
        <v>5</v>
      </c>
      <c r="E11058" t="s">
        <v>42</v>
      </c>
      <c r="F11058" t="s">
        <v>43</v>
      </c>
      <c r="G11058">
        <v>1</v>
      </c>
      <c r="H11058" t="str">
        <f t="shared" si="870"/>
        <v>KD</v>
      </c>
      <c r="I11058" s="2">
        <f t="shared" si="872"/>
        <v>2019</v>
      </c>
      <c r="J11058" s="2">
        <f t="shared" si="873"/>
        <v>8</v>
      </c>
      <c r="K11058" t="str">
        <f t="shared" si="874"/>
        <v>Korenbouten</v>
      </c>
      <c r="L11058" s="25">
        <f t="shared" si="871"/>
        <v>34.142857142857146</v>
      </c>
    </row>
    <row r="11059" spans="1:12" x14ac:dyDescent="0.25">
      <c r="A11059">
        <v>524</v>
      </c>
      <c r="B11059" t="s">
        <v>89</v>
      </c>
      <c r="C11059" s="1">
        <v>43705.458333333336</v>
      </c>
      <c r="D11059">
        <v>5</v>
      </c>
      <c r="E11059" t="s">
        <v>14</v>
      </c>
      <c r="F11059" t="s">
        <v>15</v>
      </c>
      <c r="G11059">
        <v>12</v>
      </c>
      <c r="H11059" t="str">
        <f t="shared" si="870"/>
        <v>KD</v>
      </c>
      <c r="I11059" s="2">
        <f t="shared" si="872"/>
        <v>2019</v>
      </c>
      <c r="J11059" s="2">
        <f t="shared" si="873"/>
        <v>8</v>
      </c>
      <c r="K11059" t="str">
        <f t="shared" si="874"/>
        <v>Waterjuffer</v>
      </c>
      <c r="L11059" s="25">
        <f t="shared" si="871"/>
        <v>34.142857142857146</v>
      </c>
    </row>
    <row r="11060" spans="1:12" x14ac:dyDescent="0.25">
      <c r="A11060">
        <v>524</v>
      </c>
      <c r="B11060" t="s">
        <v>89</v>
      </c>
      <c r="C11060" s="1">
        <v>43705.458333333336</v>
      </c>
      <c r="D11060">
        <v>1</v>
      </c>
      <c r="E11060" t="s">
        <v>14</v>
      </c>
      <c r="F11060" t="s">
        <v>15</v>
      </c>
      <c r="G11060">
        <v>4</v>
      </c>
      <c r="H11060" t="str">
        <f t="shared" si="870"/>
        <v>KD</v>
      </c>
      <c r="I11060" s="2">
        <f t="shared" si="872"/>
        <v>2019</v>
      </c>
      <c r="J11060" s="2">
        <f t="shared" si="873"/>
        <v>8</v>
      </c>
      <c r="K11060" t="str">
        <f t="shared" si="874"/>
        <v>Waterjuffer</v>
      </c>
      <c r="L11060" s="25">
        <f t="shared" si="871"/>
        <v>34.142857142857146</v>
      </c>
    </row>
    <row r="11061" spans="1:12" x14ac:dyDescent="0.25">
      <c r="A11061">
        <v>524</v>
      </c>
      <c r="B11061" t="s">
        <v>89</v>
      </c>
      <c r="C11061" s="1">
        <v>43958.520833333336</v>
      </c>
      <c r="D11061">
        <v>4</v>
      </c>
      <c r="E11061" t="s">
        <v>8</v>
      </c>
      <c r="F11061" t="s">
        <v>9</v>
      </c>
      <c r="G11061">
        <v>12</v>
      </c>
      <c r="H11061" t="str">
        <f t="shared" si="870"/>
        <v>KD</v>
      </c>
      <c r="I11061" s="2">
        <f t="shared" si="872"/>
        <v>2020</v>
      </c>
      <c r="J11061" s="2">
        <f t="shared" si="873"/>
        <v>5</v>
      </c>
      <c r="K11061" t="str">
        <f t="shared" si="874"/>
        <v>Pantserjuffers</v>
      </c>
      <c r="L11061" s="25">
        <f t="shared" si="871"/>
        <v>18.142857142857142</v>
      </c>
    </row>
    <row r="11062" spans="1:12" x14ac:dyDescent="0.25">
      <c r="A11062">
        <v>524</v>
      </c>
      <c r="B11062" t="s">
        <v>89</v>
      </c>
      <c r="C11062" s="1">
        <v>43958.520833333336</v>
      </c>
      <c r="D11062">
        <v>4</v>
      </c>
      <c r="E11062" t="s">
        <v>14</v>
      </c>
      <c r="F11062" t="s">
        <v>15</v>
      </c>
      <c r="G11062">
        <v>25</v>
      </c>
      <c r="H11062" t="str">
        <f t="shared" si="870"/>
        <v>KD</v>
      </c>
      <c r="I11062" s="2">
        <f t="shared" si="872"/>
        <v>2020</v>
      </c>
      <c r="J11062" s="2">
        <f t="shared" si="873"/>
        <v>5</v>
      </c>
      <c r="K11062" t="str">
        <f t="shared" si="874"/>
        <v>Waterjuffer</v>
      </c>
      <c r="L11062" s="25">
        <f t="shared" si="871"/>
        <v>18.142857142857142</v>
      </c>
    </row>
    <row r="11063" spans="1:12" x14ac:dyDescent="0.25">
      <c r="A11063">
        <v>524</v>
      </c>
      <c r="B11063" t="s">
        <v>89</v>
      </c>
      <c r="C11063" s="1">
        <v>43958.520833333336</v>
      </c>
      <c r="D11063">
        <v>5</v>
      </c>
      <c r="E11063" t="s">
        <v>14</v>
      </c>
      <c r="F11063" t="s">
        <v>15</v>
      </c>
      <c r="G11063">
        <v>1</v>
      </c>
      <c r="H11063" t="str">
        <f t="shared" si="870"/>
        <v>KD</v>
      </c>
      <c r="I11063" s="2">
        <f t="shared" si="872"/>
        <v>2020</v>
      </c>
      <c r="J11063" s="2">
        <f t="shared" si="873"/>
        <v>5</v>
      </c>
      <c r="K11063" t="str">
        <f t="shared" si="874"/>
        <v>Waterjuffer</v>
      </c>
      <c r="L11063" s="25">
        <f t="shared" si="871"/>
        <v>18.142857142857142</v>
      </c>
    </row>
    <row r="11064" spans="1:12" x14ac:dyDescent="0.25">
      <c r="A11064">
        <v>524</v>
      </c>
      <c r="B11064" t="s">
        <v>89</v>
      </c>
      <c r="C11064" s="1">
        <v>43958.520833333336</v>
      </c>
      <c r="D11064">
        <v>4</v>
      </c>
      <c r="E11064" t="s">
        <v>16</v>
      </c>
      <c r="F11064" t="s">
        <v>17</v>
      </c>
      <c r="G11064">
        <v>1</v>
      </c>
      <c r="H11064" t="str">
        <f t="shared" si="870"/>
        <v>KD</v>
      </c>
      <c r="I11064" s="2">
        <f t="shared" si="872"/>
        <v>2020</v>
      </c>
      <c r="J11064" s="2">
        <f t="shared" si="873"/>
        <v>5</v>
      </c>
      <c r="K11064" t="str">
        <f t="shared" si="874"/>
        <v>Waterjuffer</v>
      </c>
      <c r="L11064" s="25">
        <f t="shared" si="871"/>
        <v>18.142857142857142</v>
      </c>
    </row>
    <row r="11065" spans="1:12" x14ac:dyDescent="0.25">
      <c r="A11065">
        <v>524</v>
      </c>
      <c r="B11065" t="s">
        <v>89</v>
      </c>
      <c r="C11065" s="1">
        <v>43979.583333333336</v>
      </c>
      <c r="D11065">
        <v>4</v>
      </c>
      <c r="E11065" t="s">
        <v>8</v>
      </c>
      <c r="F11065" t="s">
        <v>9</v>
      </c>
      <c r="G11065">
        <v>1</v>
      </c>
      <c r="H11065" t="str">
        <f t="shared" si="870"/>
        <v>KD</v>
      </c>
      <c r="I11065" s="2">
        <f t="shared" si="872"/>
        <v>2020</v>
      </c>
      <c r="J11065" s="2">
        <f t="shared" si="873"/>
        <v>5</v>
      </c>
      <c r="K11065" t="str">
        <f t="shared" si="874"/>
        <v>Pantserjuffers</v>
      </c>
      <c r="L11065" s="25">
        <f t="shared" si="871"/>
        <v>21.142857142857142</v>
      </c>
    </row>
    <row r="11066" spans="1:12" x14ac:dyDescent="0.25">
      <c r="A11066">
        <v>524</v>
      </c>
      <c r="B11066" t="s">
        <v>89</v>
      </c>
      <c r="C11066" s="1">
        <v>43979.583333333336</v>
      </c>
      <c r="D11066">
        <v>4</v>
      </c>
      <c r="E11066" t="s">
        <v>26</v>
      </c>
      <c r="F11066" t="s">
        <v>27</v>
      </c>
      <c r="G11066">
        <v>5</v>
      </c>
      <c r="H11066" t="str">
        <f t="shared" si="870"/>
        <v>KD</v>
      </c>
      <c r="I11066" s="2">
        <f t="shared" si="872"/>
        <v>2020</v>
      </c>
      <c r="J11066" s="2">
        <f t="shared" si="873"/>
        <v>5</v>
      </c>
      <c r="K11066" t="str">
        <f t="shared" si="874"/>
        <v>Glazenmakers</v>
      </c>
      <c r="L11066" s="25">
        <f t="shared" si="871"/>
        <v>21.142857142857142</v>
      </c>
    </row>
    <row r="11067" spans="1:12" x14ac:dyDescent="0.25">
      <c r="A11067">
        <v>524</v>
      </c>
      <c r="B11067" t="s">
        <v>89</v>
      </c>
      <c r="C11067" s="1">
        <v>43979.583333333336</v>
      </c>
      <c r="D11067">
        <v>4</v>
      </c>
      <c r="E11067" t="s">
        <v>10</v>
      </c>
      <c r="F11067" t="s">
        <v>11</v>
      </c>
      <c r="G11067">
        <v>1</v>
      </c>
      <c r="H11067" t="str">
        <f t="shared" si="870"/>
        <v>KD</v>
      </c>
      <c r="I11067" s="2">
        <f t="shared" si="872"/>
        <v>2020</v>
      </c>
      <c r="J11067" s="2">
        <f t="shared" si="873"/>
        <v>5</v>
      </c>
      <c r="K11067" t="str">
        <f t="shared" si="874"/>
        <v>Waterjuffer</v>
      </c>
      <c r="L11067" s="25">
        <f t="shared" si="871"/>
        <v>21.142857142857142</v>
      </c>
    </row>
    <row r="11068" spans="1:12" x14ac:dyDescent="0.25">
      <c r="A11068">
        <v>524</v>
      </c>
      <c r="B11068" t="s">
        <v>89</v>
      </c>
      <c r="C11068" s="1">
        <v>43979.583333333336</v>
      </c>
      <c r="D11068">
        <v>4</v>
      </c>
      <c r="E11068" t="s">
        <v>28</v>
      </c>
      <c r="F11068" t="s">
        <v>29</v>
      </c>
      <c r="G11068">
        <v>4</v>
      </c>
      <c r="H11068" t="str">
        <f t="shared" si="870"/>
        <v>KD</v>
      </c>
      <c r="I11068" s="2">
        <f t="shared" si="872"/>
        <v>2020</v>
      </c>
      <c r="J11068" s="2">
        <f t="shared" si="873"/>
        <v>5</v>
      </c>
      <c r="K11068" t="str">
        <f t="shared" si="874"/>
        <v>Korenbouten</v>
      </c>
      <c r="L11068" s="25">
        <f t="shared" si="871"/>
        <v>21.142857142857142</v>
      </c>
    </row>
    <row r="11069" spans="1:12" x14ac:dyDescent="0.25">
      <c r="A11069">
        <v>524</v>
      </c>
      <c r="B11069" t="s">
        <v>89</v>
      </c>
      <c r="C11069" s="1">
        <v>43979.583333333336</v>
      </c>
      <c r="D11069">
        <v>4</v>
      </c>
      <c r="E11069" t="s">
        <v>14</v>
      </c>
      <c r="F11069" t="s">
        <v>15</v>
      </c>
      <c r="G11069">
        <v>750</v>
      </c>
      <c r="H11069" t="str">
        <f t="shared" si="870"/>
        <v>KD</v>
      </c>
      <c r="I11069" s="2">
        <f t="shared" si="872"/>
        <v>2020</v>
      </c>
      <c r="J11069" s="2">
        <f t="shared" si="873"/>
        <v>5</v>
      </c>
      <c r="K11069" t="str">
        <f t="shared" si="874"/>
        <v>Waterjuffer</v>
      </c>
      <c r="L11069" s="25">
        <f t="shared" si="871"/>
        <v>21.142857142857142</v>
      </c>
    </row>
    <row r="11070" spans="1:12" x14ac:dyDescent="0.25">
      <c r="A11070">
        <v>524</v>
      </c>
      <c r="B11070" t="s">
        <v>89</v>
      </c>
      <c r="C11070" s="1">
        <v>43979.583333333336</v>
      </c>
      <c r="D11070">
        <v>4</v>
      </c>
      <c r="E11070" t="s">
        <v>18</v>
      </c>
      <c r="F11070" t="s">
        <v>19</v>
      </c>
      <c r="G11070">
        <v>4</v>
      </c>
      <c r="H11070" t="str">
        <f t="shared" si="870"/>
        <v>KD</v>
      </c>
      <c r="I11070" s="2">
        <f t="shared" si="872"/>
        <v>2020</v>
      </c>
      <c r="J11070" s="2">
        <f t="shared" si="873"/>
        <v>5</v>
      </c>
      <c r="K11070" t="str">
        <f t="shared" si="874"/>
        <v>Korenbouten</v>
      </c>
      <c r="L11070" s="25">
        <f t="shared" si="871"/>
        <v>21.142857142857142</v>
      </c>
    </row>
    <row r="11071" spans="1:12" x14ac:dyDescent="0.25">
      <c r="A11071">
        <v>524</v>
      </c>
      <c r="B11071" t="s">
        <v>89</v>
      </c>
      <c r="C11071" s="1">
        <v>43979.583333333336</v>
      </c>
      <c r="D11071">
        <v>5</v>
      </c>
      <c r="E11071" t="s">
        <v>18</v>
      </c>
      <c r="F11071" t="s">
        <v>19</v>
      </c>
      <c r="G11071">
        <v>1</v>
      </c>
      <c r="H11071" t="str">
        <f t="shared" si="870"/>
        <v>KD</v>
      </c>
      <c r="I11071" s="2">
        <f t="shared" si="872"/>
        <v>2020</v>
      </c>
      <c r="J11071" s="2">
        <f t="shared" si="873"/>
        <v>5</v>
      </c>
      <c r="K11071" t="str">
        <f t="shared" si="874"/>
        <v>Korenbouten</v>
      </c>
      <c r="L11071" s="25">
        <f t="shared" si="871"/>
        <v>21.142857142857142</v>
      </c>
    </row>
    <row r="11072" spans="1:12" x14ac:dyDescent="0.25">
      <c r="A11072">
        <v>524</v>
      </c>
      <c r="B11072" t="s">
        <v>89</v>
      </c>
      <c r="C11072" s="1">
        <v>43979.583333333336</v>
      </c>
      <c r="D11072">
        <v>5</v>
      </c>
      <c r="E11072" t="s">
        <v>26</v>
      </c>
      <c r="F11072" t="s">
        <v>27</v>
      </c>
      <c r="G11072">
        <v>1</v>
      </c>
      <c r="H11072" t="str">
        <f t="shared" si="870"/>
        <v>KD</v>
      </c>
      <c r="I11072" s="2">
        <f t="shared" si="872"/>
        <v>2020</v>
      </c>
      <c r="J11072" s="2">
        <f t="shared" si="873"/>
        <v>5</v>
      </c>
      <c r="K11072" t="str">
        <f t="shared" si="874"/>
        <v>Glazenmakers</v>
      </c>
      <c r="L11072" s="25">
        <f t="shared" si="871"/>
        <v>21.142857142857142</v>
      </c>
    </row>
    <row r="11073" spans="1:12" x14ac:dyDescent="0.25">
      <c r="A11073">
        <v>524</v>
      </c>
      <c r="B11073" t="s">
        <v>89</v>
      </c>
      <c r="C11073" s="1">
        <v>43979.583333333336</v>
      </c>
      <c r="D11073">
        <v>5</v>
      </c>
      <c r="E11073" t="s">
        <v>14</v>
      </c>
      <c r="F11073" t="s">
        <v>15</v>
      </c>
      <c r="G11073">
        <v>30</v>
      </c>
      <c r="H11073" t="str">
        <f t="shared" si="870"/>
        <v>KD</v>
      </c>
      <c r="I11073" s="2">
        <f t="shared" si="872"/>
        <v>2020</v>
      </c>
      <c r="J11073" s="2">
        <f t="shared" si="873"/>
        <v>5</v>
      </c>
      <c r="K11073" t="str">
        <f t="shared" si="874"/>
        <v>Waterjuffer</v>
      </c>
      <c r="L11073" s="25">
        <f t="shared" si="871"/>
        <v>21.142857142857142</v>
      </c>
    </row>
    <row r="11074" spans="1:12" x14ac:dyDescent="0.25">
      <c r="A11074">
        <v>524</v>
      </c>
      <c r="B11074" t="s">
        <v>89</v>
      </c>
      <c r="C11074" s="1">
        <v>43979.583333333336</v>
      </c>
      <c r="D11074">
        <v>1</v>
      </c>
      <c r="E11074" t="s">
        <v>18</v>
      </c>
      <c r="F11074" t="s">
        <v>19</v>
      </c>
      <c r="G11074">
        <v>1</v>
      </c>
      <c r="H11074" t="str">
        <f t="shared" ref="H11074:H11137" si="875">VLOOKUP(A11074,$N$2:$O$51,2,FALSE)</f>
        <v>KD</v>
      </c>
      <c r="I11074" s="2">
        <f t="shared" si="872"/>
        <v>2020</v>
      </c>
      <c r="J11074" s="2">
        <f t="shared" si="873"/>
        <v>5</v>
      </c>
      <c r="K11074" t="str">
        <f t="shared" si="874"/>
        <v>Korenbouten</v>
      </c>
      <c r="L11074" s="25">
        <f t="shared" si="871"/>
        <v>21.142857142857142</v>
      </c>
    </row>
    <row r="11075" spans="1:12" x14ac:dyDescent="0.25">
      <c r="A11075">
        <v>524</v>
      </c>
      <c r="B11075" t="s">
        <v>89</v>
      </c>
      <c r="C11075" s="1">
        <v>43979.583333333336</v>
      </c>
      <c r="D11075">
        <v>1</v>
      </c>
      <c r="E11075" t="s">
        <v>14</v>
      </c>
      <c r="F11075" t="s">
        <v>15</v>
      </c>
      <c r="G11075">
        <v>150</v>
      </c>
      <c r="H11075" t="str">
        <f t="shared" si="875"/>
        <v>KD</v>
      </c>
      <c r="I11075" s="2">
        <f t="shared" si="872"/>
        <v>2020</v>
      </c>
      <c r="J11075" s="2">
        <f t="shared" si="873"/>
        <v>5</v>
      </c>
      <c r="K11075" t="str">
        <f t="shared" si="874"/>
        <v>Waterjuffer</v>
      </c>
      <c r="L11075" s="25">
        <f t="shared" ref="L11075:L11138" si="876">(ROUNDDOWN(C11075-DATE(I11075,1,1),0))/7</f>
        <v>21.142857142857142</v>
      </c>
    </row>
    <row r="11076" spans="1:12" x14ac:dyDescent="0.25">
      <c r="A11076">
        <v>524</v>
      </c>
      <c r="B11076" t="s">
        <v>89</v>
      </c>
      <c r="C11076" s="1">
        <v>43979.583333333336</v>
      </c>
      <c r="D11076">
        <v>4</v>
      </c>
      <c r="E11076" t="s">
        <v>20</v>
      </c>
      <c r="F11076" t="s">
        <v>21</v>
      </c>
      <c r="G11076">
        <v>50</v>
      </c>
      <c r="H11076" t="str">
        <f t="shared" si="875"/>
        <v>KD</v>
      </c>
      <c r="I11076" s="2">
        <f t="shared" si="872"/>
        <v>2020</v>
      </c>
      <c r="J11076" s="2">
        <f t="shared" si="873"/>
        <v>5</v>
      </c>
      <c r="K11076" t="str">
        <f t="shared" si="874"/>
        <v>Waterjuffer</v>
      </c>
      <c r="L11076" s="25">
        <f t="shared" si="876"/>
        <v>21.142857142857142</v>
      </c>
    </row>
    <row r="11077" spans="1:12" x14ac:dyDescent="0.25">
      <c r="A11077">
        <v>524</v>
      </c>
      <c r="B11077" t="s">
        <v>89</v>
      </c>
      <c r="C11077" s="1">
        <v>43984.520833333336</v>
      </c>
      <c r="D11077">
        <v>4</v>
      </c>
      <c r="E11077" t="s">
        <v>26</v>
      </c>
      <c r="F11077" t="s">
        <v>27</v>
      </c>
      <c r="G11077">
        <v>10</v>
      </c>
      <c r="H11077" t="str">
        <f t="shared" si="875"/>
        <v>KD</v>
      </c>
      <c r="I11077" s="2">
        <f t="shared" si="872"/>
        <v>2020</v>
      </c>
      <c r="J11077" s="2">
        <f t="shared" si="873"/>
        <v>6</v>
      </c>
      <c r="K11077" t="str">
        <f t="shared" si="874"/>
        <v>Glazenmakers</v>
      </c>
      <c r="L11077" s="25">
        <f t="shared" si="876"/>
        <v>21.857142857142858</v>
      </c>
    </row>
    <row r="11078" spans="1:12" x14ac:dyDescent="0.25">
      <c r="A11078">
        <v>524</v>
      </c>
      <c r="B11078" t="s">
        <v>89</v>
      </c>
      <c r="C11078" s="1">
        <v>43984.520833333336</v>
      </c>
      <c r="D11078">
        <v>4</v>
      </c>
      <c r="E11078" t="s">
        <v>18</v>
      </c>
      <c r="F11078" t="s">
        <v>19</v>
      </c>
      <c r="G11078">
        <v>2</v>
      </c>
      <c r="H11078" t="str">
        <f t="shared" si="875"/>
        <v>KD</v>
      </c>
      <c r="I11078" s="2">
        <f t="shared" si="872"/>
        <v>2020</v>
      </c>
      <c r="J11078" s="2">
        <f t="shared" si="873"/>
        <v>6</v>
      </c>
      <c r="K11078" t="str">
        <f t="shared" si="874"/>
        <v>Korenbouten</v>
      </c>
      <c r="L11078" s="25">
        <f t="shared" si="876"/>
        <v>21.857142857142858</v>
      </c>
    </row>
    <row r="11079" spans="1:12" x14ac:dyDescent="0.25">
      <c r="A11079">
        <v>524</v>
      </c>
      <c r="B11079" t="s">
        <v>89</v>
      </c>
      <c r="C11079" s="1">
        <v>43984.520833333336</v>
      </c>
      <c r="D11079">
        <v>4</v>
      </c>
      <c r="E11079" t="s">
        <v>68</v>
      </c>
      <c r="F11079" t="s">
        <v>69</v>
      </c>
      <c r="G11079">
        <v>3</v>
      </c>
      <c r="H11079" t="str">
        <f t="shared" si="875"/>
        <v>KD</v>
      </c>
      <c r="I11079" s="2">
        <f t="shared" si="872"/>
        <v>2020</v>
      </c>
      <c r="J11079" s="2">
        <f t="shared" si="873"/>
        <v>6</v>
      </c>
      <c r="K11079" t="str">
        <f t="shared" si="874"/>
        <v>Korenbouten</v>
      </c>
      <c r="L11079" s="25">
        <f t="shared" si="876"/>
        <v>21.857142857142858</v>
      </c>
    </row>
    <row r="11080" spans="1:12" x14ac:dyDescent="0.25">
      <c r="A11080">
        <v>524</v>
      </c>
      <c r="B11080" t="s">
        <v>89</v>
      </c>
      <c r="C11080" s="1">
        <v>43984.520833333336</v>
      </c>
      <c r="D11080">
        <v>4</v>
      </c>
      <c r="E11080" t="s">
        <v>28</v>
      </c>
      <c r="F11080" t="s">
        <v>29</v>
      </c>
      <c r="G11080">
        <v>5</v>
      </c>
      <c r="H11080" t="str">
        <f t="shared" si="875"/>
        <v>KD</v>
      </c>
      <c r="I11080" s="2">
        <f t="shared" si="872"/>
        <v>2020</v>
      </c>
      <c r="J11080" s="2">
        <f t="shared" si="873"/>
        <v>6</v>
      </c>
      <c r="K11080" t="str">
        <f t="shared" si="874"/>
        <v>Korenbouten</v>
      </c>
      <c r="L11080" s="25">
        <f t="shared" si="876"/>
        <v>21.857142857142858</v>
      </c>
    </row>
    <row r="11081" spans="1:12" x14ac:dyDescent="0.25">
      <c r="A11081">
        <v>524</v>
      </c>
      <c r="B11081" t="s">
        <v>89</v>
      </c>
      <c r="C11081" s="1">
        <v>43984.520833333336</v>
      </c>
      <c r="D11081">
        <v>4</v>
      </c>
      <c r="E11081" t="s">
        <v>14</v>
      </c>
      <c r="F11081" t="s">
        <v>15</v>
      </c>
      <c r="G11081">
        <v>350</v>
      </c>
      <c r="H11081" t="str">
        <f t="shared" si="875"/>
        <v>KD</v>
      </c>
      <c r="I11081" s="2">
        <f t="shared" si="872"/>
        <v>2020</v>
      </c>
      <c r="J11081" s="2">
        <f t="shared" si="873"/>
        <v>6</v>
      </c>
      <c r="K11081" t="str">
        <f t="shared" si="874"/>
        <v>Waterjuffer</v>
      </c>
      <c r="L11081" s="25">
        <f t="shared" si="876"/>
        <v>21.857142857142858</v>
      </c>
    </row>
    <row r="11082" spans="1:12" x14ac:dyDescent="0.25">
      <c r="A11082">
        <v>524</v>
      </c>
      <c r="B11082" t="s">
        <v>89</v>
      </c>
      <c r="C11082" s="1">
        <v>43984.520833333336</v>
      </c>
      <c r="D11082">
        <v>4</v>
      </c>
      <c r="E11082" t="s">
        <v>38</v>
      </c>
      <c r="F11082" t="s">
        <v>39</v>
      </c>
      <c r="G11082">
        <v>1</v>
      </c>
      <c r="H11082" t="str">
        <f t="shared" si="875"/>
        <v>KD</v>
      </c>
      <c r="I11082" s="2">
        <f t="shared" si="872"/>
        <v>2020</v>
      </c>
      <c r="J11082" s="2">
        <f t="shared" si="873"/>
        <v>6</v>
      </c>
      <c r="K11082" t="str">
        <f t="shared" si="874"/>
        <v>Korenbouten</v>
      </c>
      <c r="L11082" s="25">
        <f t="shared" si="876"/>
        <v>21.857142857142858</v>
      </c>
    </row>
    <row r="11083" spans="1:12" x14ac:dyDescent="0.25">
      <c r="A11083">
        <v>524</v>
      </c>
      <c r="B11083" t="s">
        <v>89</v>
      </c>
      <c r="C11083" s="1">
        <v>43984.520833333336</v>
      </c>
      <c r="D11083">
        <v>5</v>
      </c>
      <c r="E11083" t="s">
        <v>26</v>
      </c>
      <c r="F11083" t="s">
        <v>27</v>
      </c>
      <c r="G11083">
        <v>8</v>
      </c>
      <c r="H11083" t="str">
        <f t="shared" si="875"/>
        <v>KD</v>
      </c>
      <c r="I11083" s="2">
        <f t="shared" si="872"/>
        <v>2020</v>
      </c>
      <c r="J11083" s="2">
        <f t="shared" si="873"/>
        <v>6</v>
      </c>
      <c r="K11083" t="str">
        <f t="shared" si="874"/>
        <v>Glazenmakers</v>
      </c>
      <c r="L11083" s="25">
        <f t="shared" si="876"/>
        <v>21.857142857142858</v>
      </c>
    </row>
    <row r="11084" spans="1:12" x14ac:dyDescent="0.25">
      <c r="A11084">
        <v>524</v>
      </c>
      <c r="B11084" t="s">
        <v>89</v>
      </c>
      <c r="C11084" s="1">
        <v>43984.520833333336</v>
      </c>
      <c r="D11084">
        <v>5</v>
      </c>
      <c r="E11084" t="s">
        <v>18</v>
      </c>
      <c r="F11084" t="s">
        <v>19</v>
      </c>
      <c r="G11084">
        <v>3</v>
      </c>
      <c r="H11084" t="str">
        <f t="shared" si="875"/>
        <v>KD</v>
      </c>
      <c r="I11084" s="2">
        <f t="shared" si="872"/>
        <v>2020</v>
      </c>
      <c r="J11084" s="2">
        <f t="shared" si="873"/>
        <v>6</v>
      </c>
      <c r="K11084" t="str">
        <f t="shared" si="874"/>
        <v>Korenbouten</v>
      </c>
      <c r="L11084" s="25">
        <f t="shared" si="876"/>
        <v>21.857142857142858</v>
      </c>
    </row>
    <row r="11085" spans="1:12" x14ac:dyDescent="0.25">
      <c r="A11085">
        <v>524</v>
      </c>
      <c r="B11085" t="s">
        <v>89</v>
      </c>
      <c r="C11085" s="1">
        <v>43984.520833333336</v>
      </c>
      <c r="D11085">
        <v>5</v>
      </c>
      <c r="E11085" t="s">
        <v>28</v>
      </c>
      <c r="F11085" t="s">
        <v>29</v>
      </c>
      <c r="G11085">
        <v>2</v>
      </c>
      <c r="H11085" t="str">
        <f t="shared" si="875"/>
        <v>KD</v>
      </c>
      <c r="I11085" s="2">
        <f t="shared" si="872"/>
        <v>2020</v>
      </c>
      <c r="J11085" s="2">
        <f t="shared" si="873"/>
        <v>6</v>
      </c>
      <c r="K11085" t="str">
        <f t="shared" si="874"/>
        <v>Korenbouten</v>
      </c>
      <c r="L11085" s="25">
        <f t="shared" si="876"/>
        <v>21.857142857142858</v>
      </c>
    </row>
    <row r="11086" spans="1:12" x14ac:dyDescent="0.25">
      <c r="A11086">
        <v>524</v>
      </c>
      <c r="B11086" t="s">
        <v>89</v>
      </c>
      <c r="C11086" s="1">
        <v>43984.520833333336</v>
      </c>
      <c r="D11086">
        <v>5</v>
      </c>
      <c r="E11086" t="s">
        <v>68</v>
      </c>
      <c r="F11086" t="s">
        <v>69</v>
      </c>
      <c r="G11086">
        <v>1</v>
      </c>
      <c r="H11086" t="str">
        <f t="shared" si="875"/>
        <v>KD</v>
      </c>
      <c r="I11086" s="2">
        <f t="shared" si="872"/>
        <v>2020</v>
      </c>
      <c r="J11086" s="2">
        <f t="shared" si="873"/>
        <v>6</v>
      </c>
      <c r="K11086" t="str">
        <f t="shared" si="874"/>
        <v>Korenbouten</v>
      </c>
      <c r="L11086" s="25">
        <f t="shared" si="876"/>
        <v>21.857142857142858</v>
      </c>
    </row>
    <row r="11087" spans="1:12" x14ac:dyDescent="0.25">
      <c r="A11087">
        <v>524</v>
      </c>
      <c r="B11087" t="s">
        <v>89</v>
      </c>
      <c r="C11087" s="1">
        <v>43984.520833333336</v>
      </c>
      <c r="D11087">
        <v>5</v>
      </c>
      <c r="E11087" t="s">
        <v>14</v>
      </c>
      <c r="F11087" t="s">
        <v>15</v>
      </c>
      <c r="G11087">
        <v>370</v>
      </c>
      <c r="H11087" t="str">
        <f t="shared" si="875"/>
        <v>KD</v>
      </c>
      <c r="I11087" s="2">
        <f t="shared" si="872"/>
        <v>2020</v>
      </c>
      <c r="J11087" s="2">
        <f t="shared" si="873"/>
        <v>6</v>
      </c>
      <c r="K11087" t="str">
        <f t="shared" si="874"/>
        <v>Waterjuffer</v>
      </c>
      <c r="L11087" s="25">
        <f t="shared" si="876"/>
        <v>21.857142857142858</v>
      </c>
    </row>
    <row r="11088" spans="1:12" x14ac:dyDescent="0.25">
      <c r="A11088">
        <v>524</v>
      </c>
      <c r="B11088" t="s">
        <v>89</v>
      </c>
      <c r="C11088" s="1">
        <v>43984.520833333336</v>
      </c>
      <c r="D11088">
        <v>1</v>
      </c>
      <c r="E11088" t="s">
        <v>26</v>
      </c>
      <c r="F11088" t="s">
        <v>27</v>
      </c>
      <c r="G11088">
        <v>2</v>
      </c>
      <c r="H11088" t="str">
        <f t="shared" si="875"/>
        <v>KD</v>
      </c>
      <c r="I11088" s="2">
        <f t="shared" si="872"/>
        <v>2020</v>
      </c>
      <c r="J11088" s="2">
        <f t="shared" si="873"/>
        <v>6</v>
      </c>
      <c r="K11088" t="str">
        <f t="shared" si="874"/>
        <v>Glazenmakers</v>
      </c>
      <c r="L11088" s="25">
        <f t="shared" si="876"/>
        <v>21.857142857142858</v>
      </c>
    </row>
    <row r="11089" spans="1:12" x14ac:dyDescent="0.25">
      <c r="A11089">
        <v>524</v>
      </c>
      <c r="B11089" t="s">
        <v>89</v>
      </c>
      <c r="C11089" s="1">
        <v>43984.520833333336</v>
      </c>
      <c r="D11089">
        <v>1</v>
      </c>
      <c r="E11089" t="s">
        <v>18</v>
      </c>
      <c r="F11089" t="s">
        <v>19</v>
      </c>
      <c r="G11089">
        <v>2</v>
      </c>
      <c r="H11089" t="str">
        <f t="shared" si="875"/>
        <v>KD</v>
      </c>
      <c r="I11089" s="2">
        <f t="shared" si="872"/>
        <v>2020</v>
      </c>
      <c r="J11089" s="2">
        <f t="shared" si="873"/>
        <v>6</v>
      </c>
      <c r="K11089" t="str">
        <f t="shared" si="874"/>
        <v>Korenbouten</v>
      </c>
      <c r="L11089" s="25">
        <f t="shared" si="876"/>
        <v>21.857142857142858</v>
      </c>
    </row>
    <row r="11090" spans="1:12" x14ac:dyDescent="0.25">
      <c r="A11090">
        <v>524</v>
      </c>
      <c r="B11090" t="s">
        <v>89</v>
      </c>
      <c r="C11090" s="1">
        <v>43984.520833333336</v>
      </c>
      <c r="D11090">
        <v>1</v>
      </c>
      <c r="E11090" t="s">
        <v>14</v>
      </c>
      <c r="F11090" t="s">
        <v>15</v>
      </c>
      <c r="G11090">
        <v>250</v>
      </c>
      <c r="H11090" t="str">
        <f t="shared" si="875"/>
        <v>KD</v>
      </c>
      <c r="I11090" s="2">
        <f t="shared" si="872"/>
        <v>2020</v>
      </c>
      <c r="J11090" s="2">
        <f t="shared" si="873"/>
        <v>6</v>
      </c>
      <c r="K11090" t="str">
        <f t="shared" si="874"/>
        <v>Waterjuffer</v>
      </c>
      <c r="L11090" s="25">
        <f t="shared" si="876"/>
        <v>21.857142857142858</v>
      </c>
    </row>
    <row r="11091" spans="1:12" x14ac:dyDescent="0.25">
      <c r="A11091">
        <v>524</v>
      </c>
      <c r="B11091" t="s">
        <v>89</v>
      </c>
      <c r="C11091" s="1">
        <v>43984.520833333336</v>
      </c>
      <c r="D11091">
        <v>4</v>
      </c>
      <c r="E11091" t="s">
        <v>10</v>
      </c>
      <c r="F11091" t="s">
        <v>11</v>
      </c>
      <c r="G11091">
        <v>2</v>
      </c>
      <c r="H11091" t="str">
        <f t="shared" si="875"/>
        <v>KD</v>
      </c>
      <c r="I11091" s="2">
        <f t="shared" si="872"/>
        <v>2020</v>
      </c>
      <c r="J11091" s="2">
        <f t="shared" si="873"/>
        <v>6</v>
      </c>
      <c r="K11091" t="str">
        <f t="shared" si="874"/>
        <v>Waterjuffer</v>
      </c>
      <c r="L11091" s="25">
        <f t="shared" si="876"/>
        <v>21.857142857142858</v>
      </c>
    </row>
    <row r="11092" spans="1:12" x14ac:dyDescent="0.25">
      <c r="A11092">
        <v>524</v>
      </c>
      <c r="B11092" t="s">
        <v>89</v>
      </c>
      <c r="C11092" s="1">
        <v>43999.479166666664</v>
      </c>
      <c r="D11092">
        <v>4</v>
      </c>
      <c r="E11092" t="s">
        <v>14</v>
      </c>
      <c r="F11092" t="s">
        <v>15</v>
      </c>
      <c r="G11092">
        <v>130</v>
      </c>
      <c r="H11092" t="str">
        <f t="shared" si="875"/>
        <v>KD</v>
      </c>
      <c r="I11092" s="2">
        <f t="shared" si="872"/>
        <v>2020</v>
      </c>
      <c r="J11092" s="2">
        <f t="shared" si="873"/>
        <v>6</v>
      </c>
      <c r="K11092" t="str">
        <f t="shared" si="874"/>
        <v>Waterjuffer</v>
      </c>
      <c r="L11092" s="25">
        <f t="shared" si="876"/>
        <v>24</v>
      </c>
    </row>
    <row r="11093" spans="1:12" x14ac:dyDescent="0.25">
      <c r="A11093">
        <v>524</v>
      </c>
      <c r="B11093" t="s">
        <v>89</v>
      </c>
      <c r="C11093" s="1">
        <v>43999.479166666664</v>
      </c>
      <c r="D11093">
        <v>4</v>
      </c>
      <c r="E11093" t="s">
        <v>10</v>
      </c>
      <c r="F11093" t="s">
        <v>11</v>
      </c>
      <c r="G11093">
        <v>5</v>
      </c>
      <c r="H11093" t="str">
        <f t="shared" si="875"/>
        <v>KD</v>
      </c>
      <c r="I11093" s="2">
        <f t="shared" si="872"/>
        <v>2020</v>
      </c>
      <c r="J11093" s="2">
        <f t="shared" si="873"/>
        <v>6</v>
      </c>
      <c r="K11093" t="str">
        <f t="shared" si="874"/>
        <v>Waterjuffer</v>
      </c>
      <c r="L11093" s="25">
        <f t="shared" si="876"/>
        <v>24</v>
      </c>
    </row>
    <row r="11094" spans="1:12" x14ac:dyDescent="0.25">
      <c r="A11094">
        <v>524</v>
      </c>
      <c r="B11094" t="s">
        <v>89</v>
      </c>
      <c r="C11094" s="1">
        <v>43999.479166666664</v>
      </c>
      <c r="D11094">
        <v>4</v>
      </c>
      <c r="E11094" t="s">
        <v>18</v>
      </c>
      <c r="F11094" t="s">
        <v>19</v>
      </c>
      <c r="G11094">
        <v>1</v>
      </c>
      <c r="H11094" t="str">
        <f t="shared" si="875"/>
        <v>KD</v>
      </c>
      <c r="I11094" s="2">
        <f t="shared" si="872"/>
        <v>2020</v>
      </c>
      <c r="J11094" s="2">
        <f t="shared" si="873"/>
        <v>6</v>
      </c>
      <c r="K11094" t="str">
        <f t="shared" si="874"/>
        <v>Korenbouten</v>
      </c>
      <c r="L11094" s="25">
        <f t="shared" si="876"/>
        <v>24</v>
      </c>
    </row>
    <row r="11095" spans="1:12" x14ac:dyDescent="0.25">
      <c r="A11095">
        <v>524</v>
      </c>
      <c r="B11095" t="s">
        <v>89</v>
      </c>
      <c r="C11095" s="1">
        <v>43999.479166666664</v>
      </c>
      <c r="D11095">
        <v>4</v>
      </c>
      <c r="E11095" t="s">
        <v>26</v>
      </c>
      <c r="F11095" t="s">
        <v>27</v>
      </c>
      <c r="G11095">
        <v>3</v>
      </c>
      <c r="H11095" t="str">
        <f t="shared" si="875"/>
        <v>KD</v>
      </c>
      <c r="I11095" s="2">
        <f t="shared" si="872"/>
        <v>2020</v>
      </c>
      <c r="J11095" s="2">
        <f t="shared" si="873"/>
        <v>6</v>
      </c>
      <c r="K11095" t="str">
        <f t="shared" si="874"/>
        <v>Glazenmakers</v>
      </c>
      <c r="L11095" s="25">
        <f t="shared" si="876"/>
        <v>24</v>
      </c>
    </row>
    <row r="11096" spans="1:12" x14ac:dyDescent="0.25">
      <c r="A11096">
        <v>524</v>
      </c>
      <c r="B11096" t="s">
        <v>89</v>
      </c>
      <c r="C11096" s="1">
        <v>43999.479166666664</v>
      </c>
      <c r="D11096">
        <v>5</v>
      </c>
      <c r="E11096" t="s">
        <v>14</v>
      </c>
      <c r="F11096" t="s">
        <v>15</v>
      </c>
      <c r="G11096">
        <v>180</v>
      </c>
      <c r="H11096" t="str">
        <f t="shared" si="875"/>
        <v>KD</v>
      </c>
      <c r="I11096" s="2">
        <f t="shared" si="872"/>
        <v>2020</v>
      </c>
      <c r="J11096" s="2">
        <f t="shared" si="873"/>
        <v>6</v>
      </c>
      <c r="K11096" t="str">
        <f t="shared" si="874"/>
        <v>Waterjuffer</v>
      </c>
      <c r="L11096" s="25">
        <f t="shared" si="876"/>
        <v>24</v>
      </c>
    </row>
    <row r="11097" spans="1:12" x14ac:dyDescent="0.25">
      <c r="A11097">
        <v>524</v>
      </c>
      <c r="B11097" t="s">
        <v>89</v>
      </c>
      <c r="C11097" s="1">
        <v>43999.479166666664</v>
      </c>
      <c r="D11097">
        <v>5</v>
      </c>
      <c r="E11097" t="s">
        <v>18</v>
      </c>
      <c r="F11097" t="s">
        <v>19</v>
      </c>
      <c r="G11097">
        <v>5</v>
      </c>
      <c r="H11097" t="str">
        <f t="shared" si="875"/>
        <v>KD</v>
      </c>
      <c r="I11097" s="2">
        <f t="shared" si="872"/>
        <v>2020</v>
      </c>
      <c r="J11097" s="2">
        <f t="shared" si="873"/>
        <v>6</v>
      </c>
      <c r="K11097" t="str">
        <f t="shared" si="874"/>
        <v>Korenbouten</v>
      </c>
      <c r="L11097" s="25">
        <f t="shared" si="876"/>
        <v>24</v>
      </c>
    </row>
    <row r="11098" spans="1:12" x14ac:dyDescent="0.25">
      <c r="A11098">
        <v>524</v>
      </c>
      <c r="B11098" t="s">
        <v>89</v>
      </c>
      <c r="C11098" s="1">
        <v>43999.479166666664</v>
      </c>
      <c r="D11098">
        <v>5</v>
      </c>
      <c r="E11098" t="s">
        <v>26</v>
      </c>
      <c r="F11098" t="s">
        <v>27</v>
      </c>
      <c r="G11098">
        <v>5</v>
      </c>
      <c r="H11098" t="str">
        <f t="shared" si="875"/>
        <v>KD</v>
      </c>
      <c r="I11098" s="2">
        <f t="shared" si="872"/>
        <v>2020</v>
      </c>
      <c r="J11098" s="2">
        <f t="shared" si="873"/>
        <v>6</v>
      </c>
      <c r="K11098" t="str">
        <f t="shared" si="874"/>
        <v>Glazenmakers</v>
      </c>
      <c r="L11098" s="25">
        <f t="shared" si="876"/>
        <v>24</v>
      </c>
    </row>
    <row r="11099" spans="1:12" x14ac:dyDescent="0.25">
      <c r="A11099">
        <v>524</v>
      </c>
      <c r="B11099" t="s">
        <v>89</v>
      </c>
      <c r="C11099" s="1">
        <v>43999.479166666664</v>
      </c>
      <c r="D11099">
        <v>5</v>
      </c>
      <c r="E11099" t="s">
        <v>48</v>
      </c>
      <c r="F11099" t="s">
        <v>49</v>
      </c>
      <c r="G11099">
        <v>2</v>
      </c>
      <c r="H11099" t="str">
        <f t="shared" si="875"/>
        <v>KD</v>
      </c>
      <c r="I11099" s="2">
        <f t="shared" si="872"/>
        <v>2020</v>
      </c>
      <c r="J11099" s="2">
        <f t="shared" si="873"/>
        <v>6</v>
      </c>
      <c r="K11099" t="str">
        <f t="shared" si="874"/>
        <v>Glazenmakers</v>
      </c>
      <c r="L11099" s="25">
        <f t="shared" si="876"/>
        <v>24</v>
      </c>
    </row>
    <row r="11100" spans="1:12" x14ac:dyDescent="0.25">
      <c r="A11100">
        <v>524</v>
      </c>
      <c r="B11100" t="s">
        <v>89</v>
      </c>
      <c r="C11100" s="1">
        <v>43999.479166666664</v>
      </c>
      <c r="D11100">
        <v>5</v>
      </c>
      <c r="E11100" t="s">
        <v>68</v>
      </c>
      <c r="F11100" t="s">
        <v>69</v>
      </c>
      <c r="G11100">
        <v>3</v>
      </c>
      <c r="H11100" t="str">
        <f t="shared" si="875"/>
        <v>KD</v>
      </c>
      <c r="I11100" s="2">
        <f t="shared" si="872"/>
        <v>2020</v>
      </c>
      <c r="J11100" s="2">
        <f t="shared" si="873"/>
        <v>6</v>
      </c>
      <c r="K11100" t="str">
        <f t="shared" si="874"/>
        <v>Korenbouten</v>
      </c>
      <c r="L11100" s="25">
        <f t="shared" si="876"/>
        <v>24</v>
      </c>
    </row>
    <row r="11101" spans="1:12" x14ac:dyDescent="0.25">
      <c r="A11101">
        <v>524</v>
      </c>
      <c r="B11101" t="s">
        <v>89</v>
      </c>
      <c r="C11101" s="1">
        <v>43999.479166666664</v>
      </c>
      <c r="D11101">
        <v>1</v>
      </c>
      <c r="E11101" t="s">
        <v>14</v>
      </c>
      <c r="F11101" t="s">
        <v>15</v>
      </c>
      <c r="G11101">
        <v>70</v>
      </c>
      <c r="H11101" t="str">
        <f t="shared" si="875"/>
        <v>KD</v>
      </c>
      <c r="I11101" s="2">
        <f t="shared" si="872"/>
        <v>2020</v>
      </c>
      <c r="J11101" s="2">
        <f t="shared" si="873"/>
        <v>6</v>
      </c>
      <c r="K11101" t="str">
        <f t="shared" si="874"/>
        <v>Waterjuffer</v>
      </c>
      <c r="L11101" s="25">
        <f t="shared" si="876"/>
        <v>24</v>
      </c>
    </row>
    <row r="11102" spans="1:12" x14ac:dyDescent="0.25">
      <c r="A11102">
        <v>524</v>
      </c>
      <c r="B11102" t="s">
        <v>89</v>
      </c>
      <c r="C11102" s="1">
        <v>44027.572916666664</v>
      </c>
      <c r="D11102">
        <v>4</v>
      </c>
      <c r="E11102" t="s">
        <v>14</v>
      </c>
      <c r="F11102" t="s">
        <v>15</v>
      </c>
      <c r="G11102">
        <v>250</v>
      </c>
      <c r="H11102" t="str">
        <f t="shared" si="875"/>
        <v>KD</v>
      </c>
      <c r="I11102" s="2">
        <f t="shared" si="872"/>
        <v>2020</v>
      </c>
      <c r="J11102" s="2">
        <f t="shared" si="873"/>
        <v>7</v>
      </c>
      <c r="K11102" t="str">
        <f t="shared" si="874"/>
        <v>Waterjuffer</v>
      </c>
      <c r="L11102" s="25">
        <f t="shared" si="876"/>
        <v>28</v>
      </c>
    </row>
    <row r="11103" spans="1:12" x14ac:dyDescent="0.25">
      <c r="A11103">
        <v>524</v>
      </c>
      <c r="B11103" t="s">
        <v>89</v>
      </c>
      <c r="C11103" s="1">
        <v>44027.572916666664</v>
      </c>
      <c r="D11103">
        <v>4</v>
      </c>
      <c r="E11103" t="s">
        <v>10</v>
      </c>
      <c r="F11103" t="s">
        <v>11</v>
      </c>
      <c r="G11103">
        <v>4</v>
      </c>
      <c r="H11103" t="str">
        <f t="shared" si="875"/>
        <v>KD</v>
      </c>
      <c r="I11103" s="2">
        <f t="shared" si="872"/>
        <v>2020</v>
      </c>
      <c r="J11103" s="2">
        <f t="shared" si="873"/>
        <v>7</v>
      </c>
      <c r="K11103" t="str">
        <f t="shared" si="874"/>
        <v>Waterjuffer</v>
      </c>
      <c r="L11103" s="25">
        <f t="shared" si="876"/>
        <v>28</v>
      </c>
    </row>
    <row r="11104" spans="1:12" x14ac:dyDescent="0.25">
      <c r="A11104">
        <v>524</v>
      </c>
      <c r="B11104" t="s">
        <v>89</v>
      </c>
      <c r="C11104" s="1">
        <v>44027.572916666664</v>
      </c>
      <c r="D11104">
        <v>4</v>
      </c>
      <c r="E11104" t="s">
        <v>18</v>
      </c>
      <c r="F11104" t="s">
        <v>19</v>
      </c>
      <c r="G11104">
        <v>2</v>
      </c>
      <c r="H11104" t="str">
        <f t="shared" si="875"/>
        <v>KD</v>
      </c>
      <c r="I11104" s="2">
        <f t="shared" si="872"/>
        <v>2020</v>
      </c>
      <c r="J11104" s="2">
        <f t="shared" si="873"/>
        <v>7</v>
      </c>
      <c r="K11104" t="str">
        <f t="shared" si="874"/>
        <v>Korenbouten</v>
      </c>
      <c r="L11104" s="25">
        <f t="shared" si="876"/>
        <v>28</v>
      </c>
    </row>
    <row r="11105" spans="1:12" x14ac:dyDescent="0.25">
      <c r="A11105">
        <v>524</v>
      </c>
      <c r="B11105" t="s">
        <v>89</v>
      </c>
      <c r="C11105" s="1">
        <v>44027.572916666664</v>
      </c>
      <c r="D11105">
        <v>4</v>
      </c>
      <c r="E11105" t="s">
        <v>26</v>
      </c>
      <c r="F11105" t="s">
        <v>27</v>
      </c>
      <c r="G11105">
        <v>8</v>
      </c>
      <c r="H11105" t="str">
        <f t="shared" si="875"/>
        <v>KD</v>
      </c>
      <c r="I11105" s="2">
        <f t="shared" si="872"/>
        <v>2020</v>
      </c>
      <c r="J11105" s="2">
        <f t="shared" si="873"/>
        <v>7</v>
      </c>
      <c r="K11105" t="str">
        <f t="shared" si="874"/>
        <v>Glazenmakers</v>
      </c>
      <c r="L11105" s="25">
        <f t="shared" si="876"/>
        <v>28</v>
      </c>
    </row>
    <row r="11106" spans="1:12" x14ac:dyDescent="0.25">
      <c r="A11106">
        <v>524</v>
      </c>
      <c r="B11106" t="s">
        <v>89</v>
      </c>
      <c r="C11106" s="1">
        <v>44027.572916666664</v>
      </c>
      <c r="D11106">
        <v>5</v>
      </c>
      <c r="E11106" t="s">
        <v>14</v>
      </c>
      <c r="F11106" t="s">
        <v>15</v>
      </c>
      <c r="G11106">
        <v>70</v>
      </c>
      <c r="H11106" t="str">
        <f t="shared" si="875"/>
        <v>KD</v>
      </c>
      <c r="I11106" s="2">
        <f t="shared" si="872"/>
        <v>2020</v>
      </c>
      <c r="J11106" s="2">
        <f t="shared" si="873"/>
        <v>7</v>
      </c>
      <c r="K11106" t="str">
        <f t="shared" si="874"/>
        <v>Waterjuffer</v>
      </c>
      <c r="L11106" s="25">
        <f t="shared" si="876"/>
        <v>28</v>
      </c>
    </row>
    <row r="11107" spans="1:12" x14ac:dyDescent="0.25">
      <c r="A11107">
        <v>524</v>
      </c>
      <c r="B11107" t="s">
        <v>89</v>
      </c>
      <c r="C11107" s="1">
        <v>44027.572916666664</v>
      </c>
      <c r="D11107">
        <v>5</v>
      </c>
      <c r="E11107" t="s">
        <v>10</v>
      </c>
      <c r="F11107" t="s">
        <v>11</v>
      </c>
      <c r="G11107">
        <v>1</v>
      </c>
      <c r="H11107" t="str">
        <f t="shared" si="875"/>
        <v>KD</v>
      </c>
      <c r="I11107" s="2">
        <f t="shared" si="872"/>
        <v>2020</v>
      </c>
      <c r="J11107" s="2">
        <f t="shared" si="873"/>
        <v>7</v>
      </c>
      <c r="K11107" t="str">
        <f t="shared" si="874"/>
        <v>Waterjuffer</v>
      </c>
      <c r="L11107" s="25">
        <f t="shared" si="876"/>
        <v>28</v>
      </c>
    </row>
    <row r="11108" spans="1:12" x14ac:dyDescent="0.25">
      <c r="A11108">
        <v>524</v>
      </c>
      <c r="B11108" t="s">
        <v>89</v>
      </c>
      <c r="C11108" s="1">
        <v>44027.572916666664</v>
      </c>
      <c r="D11108">
        <v>5</v>
      </c>
      <c r="E11108" t="s">
        <v>18</v>
      </c>
      <c r="F11108" t="s">
        <v>19</v>
      </c>
      <c r="G11108">
        <v>2</v>
      </c>
      <c r="H11108" t="str">
        <f t="shared" si="875"/>
        <v>KD</v>
      </c>
      <c r="I11108" s="2">
        <f t="shared" si="872"/>
        <v>2020</v>
      </c>
      <c r="J11108" s="2">
        <f t="shared" si="873"/>
        <v>7</v>
      </c>
      <c r="K11108" t="str">
        <f t="shared" si="874"/>
        <v>Korenbouten</v>
      </c>
      <c r="L11108" s="25">
        <f t="shared" si="876"/>
        <v>28</v>
      </c>
    </row>
    <row r="11109" spans="1:12" x14ac:dyDescent="0.25">
      <c r="A11109">
        <v>524</v>
      </c>
      <c r="B11109" t="s">
        <v>89</v>
      </c>
      <c r="C11109" s="1">
        <v>44027.572916666664</v>
      </c>
      <c r="D11109">
        <v>5</v>
      </c>
      <c r="E11109" t="s">
        <v>26</v>
      </c>
      <c r="F11109" t="s">
        <v>27</v>
      </c>
      <c r="G11109">
        <v>5</v>
      </c>
      <c r="H11109" t="str">
        <f t="shared" si="875"/>
        <v>KD</v>
      </c>
      <c r="I11109" s="2">
        <f t="shared" si="872"/>
        <v>2020</v>
      </c>
      <c r="J11109" s="2">
        <f t="shared" si="873"/>
        <v>7</v>
      </c>
      <c r="K11109" t="str">
        <f t="shared" si="874"/>
        <v>Glazenmakers</v>
      </c>
      <c r="L11109" s="25">
        <f t="shared" si="876"/>
        <v>28</v>
      </c>
    </row>
    <row r="11110" spans="1:12" x14ac:dyDescent="0.25">
      <c r="A11110">
        <v>524</v>
      </c>
      <c r="B11110" t="s">
        <v>89</v>
      </c>
      <c r="C11110" s="1">
        <v>44027.572916666664</v>
      </c>
      <c r="D11110">
        <v>5</v>
      </c>
      <c r="E11110" t="s">
        <v>55</v>
      </c>
      <c r="F11110" t="s">
        <v>56</v>
      </c>
      <c r="G11110">
        <v>1</v>
      </c>
      <c r="H11110" t="str">
        <f t="shared" si="875"/>
        <v>KD</v>
      </c>
      <c r="I11110" s="2">
        <f t="shared" si="872"/>
        <v>2020</v>
      </c>
      <c r="J11110" s="2">
        <f t="shared" si="873"/>
        <v>7</v>
      </c>
      <c r="K11110" t="str">
        <f t="shared" si="874"/>
        <v>Korenbouten</v>
      </c>
      <c r="L11110" s="25">
        <f t="shared" si="876"/>
        <v>28</v>
      </c>
    </row>
    <row r="11111" spans="1:12" x14ac:dyDescent="0.25">
      <c r="A11111">
        <v>524</v>
      </c>
      <c r="B11111" t="s">
        <v>89</v>
      </c>
      <c r="C11111" s="1">
        <v>44027.572916666664</v>
      </c>
      <c r="D11111">
        <v>1</v>
      </c>
      <c r="E11111" t="s">
        <v>14</v>
      </c>
      <c r="F11111" t="s">
        <v>15</v>
      </c>
      <c r="G11111">
        <v>17</v>
      </c>
      <c r="H11111" t="str">
        <f t="shared" si="875"/>
        <v>KD</v>
      </c>
      <c r="I11111" s="2">
        <f t="shared" si="872"/>
        <v>2020</v>
      </c>
      <c r="J11111" s="2">
        <f t="shared" si="873"/>
        <v>7</v>
      </c>
      <c r="K11111" t="str">
        <f t="shared" si="874"/>
        <v>Waterjuffer</v>
      </c>
      <c r="L11111" s="25">
        <f t="shared" si="876"/>
        <v>28</v>
      </c>
    </row>
    <row r="11112" spans="1:12" x14ac:dyDescent="0.25">
      <c r="A11112">
        <v>524</v>
      </c>
      <c r="B11112" t="s">
        <v>89</v>
      </c>
      <c r="C11112" s="1">
        <v>44027.572916666664</v>
      </c>
      <c r="D11112">
        <v>1</v>
      </c>
      <c r="E11112" t="s">
        <v>18</v>
      </c>
      <c r="F11112" t="s">
        <v>19</v>
      </c>
      <c r="G11112">
        <v>3</v>
      </c>
      <c r="H11112" t="str">
        <f t="shared" si="875"/>
        <v>KD</v>
      </c>
      <c r="I11112" s="2">
        <f t="shared" si="872"/>
        <v>2020</v>
      </c>
      <c r="J11112" s="2">
        <f t="shared" si="873"/>
        <v>7</v>
      </c>
      <c r="K11112" t="str">
        <f t="shared" si="874"/>
        <v>Korenbouten</v>
      </c>
      <c r="L11112" s="25">
        <f t="shared" si="876"/>
        <v>28</v>
      </c>
    </row>
    <row r="11113" spans="1:12" x14ac:dyDescent="0.25">
      <c r="A11113">
        <v>524</v>
      </c>
      <c r="B11113" t="s">
        <v>89</v>
      </c>
      <c r="C11113" s="1">
        <v>44027.572916666664</v>
      </c>
      <c r="D11113">
        <v>1</v>
      </c>
      <c r="E11113" t="s">
        <v>26</v>
      </c>
      <c r="F11113" t="s">
        <v>27</v>
      </c>
      <c r="G11113">
        <v>3</v>
      </c>
      <c r="H11113" t="str">
        <f t="shared" si="875"/>
        <v>KD</v>
      </c>
      <c r="I11113" s="2">
        <f t="shared" si="872"/>
        <v>2020</v>
      </c>
      <c r="J11113" s="2">
        <f t="shared" si="873"/>
        <v>7</v>
      </c>
      <c r="K11113" t="str">
        <f t="shared" si="874"/>
        <v>Glazenmakers</v>
      </c>
      <c r="L11113" s="25">
        <f t="shared" si="876"/>
        <v>28</v>
      </c>
    </row>
    <row r="11114" spans="1:12" x14ac:dyDescent="0.25">
      <c r="A11114">
        <v>524</v>
      </c>
      <c r="B11114" t="s">
        <v>89</v>
      </c>
      <c r="C11114" s="1">
        <v>44050.457870370374</v>
      </c>
      <c r="D11114">
        <v>4</v>
      </c>
      <c r="E11114" t="s">
        <v>18</v>
      </c>
      <c r="F11114" t="s">
        <v>19</v>
      </c>
      <c r="G11114">
        <v>3</v>
      </c>
      <c r="H11114" t="str">
        <f t="shared" si="875"/>
        <v>KD</v>
      </c>
      <c r="I11114" s="2">
        <f t="shared" si="872"/>
        <v>2020</v>
      </c>
      <c r="J11114" s="2">
        <f t="shared" si="873"/>
        <v>8</v>
      </c>
      <c r="K11114" t="str">
        <f t="shared" si="874"/>
        <v>Korenbouten</v>
      </c>
      <c r="L11114" s="25">
        <f t="shared" si="876"/>
        <v>31.285714285714285</v>
      </c>
    </row>
    <row r="11115" spans="1:12" x14ac:dyDescent="0.25">
      <c r="A11115">
        <v>524</v>
      </c>
      <c r="B11115" t="s">
        <v>89</v>
      </c>
      <c r="C11115" s="1">
        <v>44050.457870370374</v>
      </c>
      <c r="D11115">
        <v>4</v>
      </c>
      <c r="E11115" t="s">
        <v>40</v>
      </c>
      <c r="F11115" t="s">
        <v>41</v>
      </c>
      <c r="G11115">
        <v>3</v>
      </c>
      <c r="H11115" t="str">
        <f t="shared" si="875"/>
        <v>KD</v>
      </c>
      <c r="I11115" s="2">
        <f t="shared" si="872"/>
        <v>2020</v>
      </c>
      <c r="J11115" s="2">
        <f t="shared" si="873"/>
        <v>8</v>
      </c>
      <c r="K11115" t="str">
        <f t="shared" si="874"/>
        <v>Korenbouten</v>
      </c>
      <c r="L11115" s="25">
        <f t="shared" si="876"/>
        <v>31.285714285714285</v>
      </c>
    </row>
    <row r="11116" spans="1:12" x14ac:dyDescent="0.25">
      <c r="A11116">
        <v>524</v>
      </c>
      <c r="B11116" t="s">
        <v>89</v>
      </c>
      <c r="C11116" s="1">
        <v>44050.457870370374</v>
      </c>
      <c r="D11116">
        <v>4</v>
      </c>
      <c r="E11116" t="s">
        <v>26</v>
      </c>
      <c r="F11116" t="s">
        <v>27</v>
      </c>
      <c r="G11116">
        <v>6</v>
      </c>
      <c r="H11116" t="str">
        <f t="shared" si="875"/>
        <v>KD</v>
      </c>
      <c r="I11116" s="2">
        <f t="shared" si="872"/>
        <v>2020</v>
      </c>
      <c r="J11116" s="2">
        <f t="shared" si="873"/>
        <v>8</v>
      </c>
      <c r="K11116" t="str">
        <f t="shared" si="874"/>
        <v>Glazenmakers</v>
      </c>
      <c r="L11116" s="25">
        <f t="shared" si="876"/>
        <v>31.285714285714285</v>
      </c>
    </row>
    <row r="11117" spans="1:12" x14ac:dyDescent="0.25">
      <c r="A11117">
        <v>524</v>
      </c>
      <c r="B11117" t="s">
        <v>89</v>
      </c>
      <c r="C11117" s="1">
        <v>44050.457870370374</v>
      </c>
      <c r="D11117">
        <v>4</v>
      </c>
      <c r="E11117" t="s">
        <v>10</v>
      </c>
      <c r="F11117" t="s">
        <v>11</v>
      </c>
      <c r="G11117">
        <v>6</v>
      </c>
      <c r="H11117" t="str">
        <f t="shared" si="875"/>
        <v>KD</v>
      </c>
      <c r="I11117" s="2">
        <f t="shared" si="872"/>
        <v>2020</v>
      </c>
      <c r="J11117" s="2">
        <f t="shared" si="873"/>
        <v>8</v>
      </c>
      <c r="K11117" t="str">
        <f t="shared" si="874"/>
        <v>Waterjuffer</v>
      </c>
      <c r="L11117" s="25">
        <f t="shared" si="876"/>
        <v>31.285714285714285</v>
      </c>
    </row>
    <row r="11118" spans="1:12" x14ac:dyDescent="0.25">
      <c r="A11118">
        <v>524</v>
      </c>
      <c r="B11118" t="s">
        <v>89</v>
      </c>
      <c r="C11118" s="1">
        <v>44050.457870370374</v>
      </c>
      <c r="D11118">
        <v>4</v>
      </c>
      <c r="E11118" t="s">
        <v>55</v>
      </c>
      <c r="F11118" t="s">
        <v>56</v>
      </c>
      <c r="G11118">
        <v>15</v>
      </c>
      <c r="H11118" t="str">
        <f t="shared" si="875"/>
        <v>KD</v>
      </c>
      <c r="I11118" s="2">
        <f t="shared" ref="I11118:I11180" si="877">YEAR(C11118)</f>
        <v>2020</v>
      </c>
      <c r="J11118" s="2">
        <f t="shared" ref="J11118:J11180" si="878">MONTH(C11118)</f>
        <v>8</v>
      </c>
      <c r="K11118" t="str">
        <f t="shared" ref="K11118:K11180" si="879">VLOOKUP(E11118,$Q$2:$R$100,2,FALSE)</f>
        <v>Korenbouten</v>
      </c>
      <c r="L11118" s="25">
        <f t="shared" si="876"/>
        <v>31.285714285714285</v>
      </c>
    </row>
    <row r="11119" spans="1:12" x14ac:dyDescent="0.25">
      <c r="A11119">
        <v>524</v>
      </c>
      <c r="B11119" t="s">
        <v>89</v>
      </c>
      <c r="C11119" s="1">
        <v>44050.457870370374</v>
      </c>
      <c r="D11119">
        <v>4</v>
      </c>
      <c r="E11119" t="s">
        <v>42</v>
      </c>
      <c r="F11119" t="s">
        <v>43</v>
      </c>
      <c r="G11119">
        <v>1</v>
      </c>
      <c r="H11119" t="str">
        <f t="shared" si="875"/>
        <v>KD</v>
      </c>
      <c r="I11119" s="2">
        <f t="shared" si="877"/>
        <v>2020</v>
      </c>
      <c r="J11119" s="2">
        <f t="shared" si="878"/>
        <v>8</v>
      </c>
      <c r="K11119" t="str">
        <f t="shared" si="879"/>
        <v>Korenbouten</v>
      </c>
      <c r="L11119" s="25">
        <f t="shared" si="876"/>
        <v>31.285714285714285</v>
      </c>
    </row>
    <row r="11120" spans="1:12" x14ac:dyDescent="0.25">
      <c r="A11120">
        <v>524</v>
      </c>
      <c r="B11120" t="s">
        <v>89</v>
      </c>
      <c r="C11120" s="1">
        <v>44050.457870370374</v>
      </c>
      <c r="D11120">
        <v>4</v>
      </c>
      <c r="E11120" t="s">
        <v>14</v>
      </c>
      <c r="F11120" t="s">
        <v>15</v>
      </c>
      <c r="G11120">
        <v>1</v>
      </c>
      <c r="H11120" t="str">
        <f t="shared" si="875"/>
        <v>KD</v>
      </c>
      <c r="I11120" s="2">
        <f t="shared" si="877"/>
        <v>2020</v>
      </c>
      <c r="J11120" s="2">
        <f t="shared" si="878"/>
        <v>8</v>
      </c>
      <c r="K11120" t="str">
        <f t="shared" si="879"/>
        <v>Waterjuffer</v>
      </c>
      <c r="L11120" s="25">
        <f t="shared" si="876"/>
        <v>31.285714285714285</v>
      </c>
    </row>
    <row r="11121" spans="1:12" x14ac:dyDescent="0.25">
      <c r="A11121">
        <v>524</v>
      </c>
      <c r="B11121" t="s">
        <v>89</v>
      </c>
      <c r="C11121" s="1">
        <v>44050.457870370374</v>
      </c>
      <c r="D11121">
        <v>5</v>
      </c>
      <c r="E11121" t="s">
        <v>55</v>
      </c>
      <c r="F11121" t="s">
        <v>56</v>
      </c>
      <c r="G11121">
        <v>24</v>
      </c>
      <c r="H11121" t="str">
        <f t="shared" si="875"/>
        <v>KD</v>
      </c>
      <c r="I11121" s="2">
        <f t="shared" si="877"/>
        <v>2020</v>
      </c>
      <c r="J11121" s="2">
        <f t="shared" si="878"/>
        <v>8</v>
      </c>
      <c r="K11121" t="str">
        <f t="shared" si="879"/>
        <v>Korenbouten</v>
      </c>
      <c r="L11121" s="25">
        <f t="shared" si="876"/>
        <v>31.285714285714285</v>
      </c>
    </row>
    <row r="11122" spans="1:12" x14ac:dyDescent="0.25">
      <c r="A11122">
        <v>524</v>
      </c>
      <c r="B11122" t="s">
        <v>89</v>
      </c>
      <c r="C11122" s="1">
        <v>44050.457870370374</v>
      </c>
      <c r="D11122">
        <v>5</v>
      </c>
      <c r="E11122" t="s">
        <v>40</v>
      </c>
      <c r="F11122" t="s">
        <v>41</v>
      </c>
      <c r="G11122">
        <v>3</v>
      </c>
      <c r="H11122" t="str">
        <f t="shared" si="875"/>
        <v>KD</v>
      </c>
      <c r="I11122" s="2">
        <f t="shared" si="877"/>
        <v>2020</v>
      </c>
      <c r="J11122" s="2">
        <f t="shared" si="878"/>
        <v>8</v>
      </c>
      <c r="K11122" t="str">
        <f t="shared" si="879"/>
        <v>Korenbouten</v>
      </c>
      <c r="L11122" s="25">
        <f t="shared" si="876"/>
        <v>31.285714285714285</v>
      </c>
    </row>
    <row r="11123" spans="1:12" x14ac:dyDescent="0.25">
      <c r="A11123">
        <v>524</v>
      </c>
      <c r="B11123" t="s">
        <v>89</v>
      </c>
      <c r="C11123" s="1">
        <v>44050.457870370374</v>
      </c>
      <c r="D11123">
        <v>5</v>
      </c>
      <c r="E11123" t="s">
        <v>18</v>
      </c>
      <c r="F11123" t="s">
        <v>19</v>
      </c>
      <c r="G11123">
        <v>5</v>
      </c>
      <c r="H11123" t="str">
        <f t="shared" si="875"/>
        <v>KD</v>
      </c>
      <c r="I11123" s="2">
        <f t="shared" si="877"/>
        <v>2020</v>
      </c>
      <c r="J11123" s="2">
        <f t="shared" si="878"/>
        <v>8</v>
      </c>
      <c r="K11123" t="str">
        <f t="shared" si="879"/>
        <v>Korenbouten</v>
      </c>
      <c r="L11123" s="25">
        <f t="shared" si="876"/>
        <v>31.285714285714285</v>
      </c>
    </row>
    <row r="11124" spans="1:12" x14ac:dyDescent="0.25">
      <c r="A11124">
        <v>524</v>
      </c>
      <c r="B11124" t="s">
        <v>89</v>
      </c>
      <c r="C11124" s="1">
        <v>44050.457870370374</v>
      </c>
      <c r="D11124">
        <v>5</v>
      </c>
      <c r="E11124" t="s">
        <v>26</v>
      </c>
      <c r="F11124" t="s">
        <v>27</v>
      </c>
      <c r="G11124">
        <v>3</v>
      </c>
      <c r="H11124" t="str">
        <f t="shared" si="875"/>
        <v>KD</v>
      </c>
      <c r="I11124" s="2">
        <f t="shared" si="877"/>
        <v>2020</v>
      </c>
      <c r="J11124" s="2">
        <f t="shared" si="878"/>
        <v>8</v>
      </c>
      <c r="K11124" t="str">
        <f t="shared" si="879"/>
        <v>Glazenmakers</v>
      </c>
      <c r="L11124" s="25">
        <f t="shared" si="876"/>
        <v>31.285714285714285</v>
      </c>
    </row>
    <row r="11125" spans="1:12" x14ac:dyDescent="0.25">
      <c r="A11125">
        <v>524</v>
      </c>
      <c r="B11125" t="s">
        <v>89</v>
      </c>
      <c r="C11125" s="1">
        <v>44050.457870370374</v>
      </c>
      <c r="D11125">
        <v>5</v>
      </c>
      <c r="E11125" t="s">
        <v>14</v>
      </c>
      <c r="F11125" t="s">
        <v>15</v>
      </c>
      <c r="G11125">
        <v>70</v>
      </c>
      <c r="H11125" t="str">
        <f t="shared" si="875"/>
        <v>KD</v>
      </c>
      <c r="I11125" s="2">
        <f t="shared" si="877"/>
        <v>2020</v>
      </c>
      <c r="J11125" s="2">
        <f t="shared" si="878"/>
        <v>8</v>
      </c>
      <c r="K11125" t="str">
        <f t="shared" si="879"/>
        <v>Waterjuffer</v>
      </c>
      <c r="L11125" s="25">
        <f t="shared" si="876"/>
        <v>31.285714285714285</v>
      </c>
    </row>
    <row r="11126" spans="1:12" x14ac:dyDescent="0.25">
      <c r="A11126">
        <v>524</v>
      </c>
      <c r="B11126" t="s">
        <v>89</v>
      </c>
      <c r="C11126" s="1">
        <v>44050.457870370374</v>
      </c>
      <c r="D11126">
        <v>5</v>
      </c>
      <c r="E11126" t="s">
        <v>10</v>
      </c>
      <c r="F11126" t="s">
        <v>11</v>
      </c>
      <c r="G11126">
        <v>2</v>
      </c>
      <c r="H11126" t="str">
        <f t="shared" si="875"/>
        <v>KD</v>
      </c>
      <c r="I11126" s="2">
        <f t="shared" si="877"/>
        <v>2020</v>
      </c>
      <c r="J11126" s="2">
        <f t="shared" si="878"/>
        <v>8</v>
      </c>
      <c r="K11126" t="str">
        <f t="shared" si="879"/>
        <v>Waterjuffer</v>
      </c>
      <c r="L11126" s="25">
        <f t="shared" si="876"/>
        <v>31.285714285714285</v>
      </c>
    </row>
    <row r="11127" spans="1:12" x14ac:dyDescent="0.25">
      <c r="A11127">
        <v>524</v>
      </c>
      <c r="B11127" t="s">
        <v>89</v>
      </c>
      <c r="C11127" s="1">
        <v>44050.457870370374</v>
      </c>
      <c r="D11127">
        <v>1</v>
      </c>
      <c r="E11127" t="s">
        <v>55</v>
      </c>
      <c r="F11127" t="s">
        <v>56</v>
      </c>
      <c r="G11127">
        <v>16</v>
      </c>
      <c r="H11127" t="str">
        <f t="shared" si="875"/>
        <v>KD</v>
      </c>
      <c r="I11127" s="2">
        <f t="shared" si="877"/>
        <v>2020</v>
      </c>
      <c r="J11127" s="2">
        <f t="shared" si="878"/>
        <v>8</v>
      </c>
      <c r="K11127" t="str">
        <f t="shared" si="879"/>
        <v>Korenbouten</v>
      </c>
      <c r="L11127" s="25">
        <f t="shared" si="876"/>
        <v>31.285714285714285</v>
      </c>
    </row>
    <row r="11128" spans="1:12" x14ac:dyDescent="0.25">
      <c r="A11128">
        <v>524</v>
      </c>
      <c r="B11128" t="s">
        <v>89</v>
      </c>
      <c r="C11128" s="1">
        <v>44050.457870370374</v>
      </c>
      <c r="D11128">
        <v>1</v>
      </c>
      <c r="E11128" t="s">
        <v>26</v>
      </c>
      <c r="F11128" t="s">
        <v>27</v>
      </c>
      <c r="G11128">
        <v>1</v>
      </c>
      <c r="H11128" t="str">
        <f t="shared" si="875"/>
        <v>KD</v>
      </c>
      <c r="I11128" s="2">
        <f t="shared" si="877"/>
        <v>2020</v>
      </c>
      <c r="J11128" s="2">
        <f t="shared" si="878"/>
        <v>8</v>
      </c>
      <c r="K11128" t="str">
        <f t="shared" si="879"/>
        <v>Glazenmakers</v>
      </c>
      <c r="L11128" s="25">
        <f t="shared" si="876"/>
        <v>31.285714285714285</v>
      </c>
    </row>
    <row r="11129" spans="1:12" x14ac:dyDescent="0.25">
      <c r="A11129">
        <v>524</v>
      </c>
      <c r="B11129" t="s">
        <v>89</v>
      </c>
      <c r="C11129" s="1">
        <v>44050.457870370374</v>
      </c>
      <c r="D11129">
        <v>1</v>
      </c>
      <c r="E11129" t="s">
        <v>14</v>
      </c>
      <c r="F11129" t="s">
        <v>15</v>
      </c>
      <c r="G11129">
        <v>46</v>
      </c>
      <c r="H11129" t="str">
        <f t="shared" si="875"/>
        <v>KD</v>
      </c>
      <c r="I11129" s="2">
        <f t="shared" si="877"/>
        <v>2020</v>
      </c>
      <c r="J11129" s="2">
        <f t="shared" si="878"/>
        <v>8</v>
      </c>
      <c r="K11129" t="str">
        <f t="shared" si="879"/>
        <v>Waterjuffer</v>
      </c>
      <c r="L11129" s="25">
        <f t="shared" si="876"/>
        <v>31.285714285714285</v>
      </c>
    </row>
    <row r="11130" spans="1:12" x14ac:dyDescent="0.25">
      <c r="A11130">
        <v>524</v>
      </c>
      <c r="B11130" t="s">
        <v>89</v>
      </c>
      <c r="C11130" s="1">
        <v>44050.457870370374</v>
      </c>
      <c r="D11130">
        <v>1</v>
      </c>
      <c r="E11130" t="s">
        <v>18</v>
      </c>
      <c r="F11130" t="s">
        <v>19</v>
      </c>
      <c r="G11130">
        <v>3</v>
      </c>
      <c r="H11130" t="str">
        <f t="shared" si="875"/>
        <v>KD</v>
      </c>
      <c r="I11130" s="2">
        <f t="shared" si="877"/>
        <v>2020</v>
      </c>
      <c r="J11130" s="2">
        <f t="shared" si="878"/>
        <v>8</v>
      </c>
      <c r="K11130" t="str">
        <f t="shared" si="879"/>
        <v>Korenbouten</v>
      </c>
      <c r="L11130" s="25">
        <f t="shared" si="876"/>
        <v>31.285714285714285</v>
      </c>
    </row>
    <row r="11131" spans="1:12" x14ac:dyDescent="0.25">
      <c r="A11131">
        <v>524</v>
      </c>
      <c r="B11131" t="s">
        <v>89</v>
      </c>
      <c r="C11131" s="1">
        <v>44050.457870370374</v>
      </c>
      <c r="D11131">
        <v>1</v>
      </c>
      <c r="E11131" t="s">
        <v>10</v>
      </c>
      <c r="F11131" t="s">
        <v>11</v>
      </c>
      <c r="G11131">
        <v>1</v>
      </c>
      <c r="H11131" t="str">
        <f t="shared" si="875"/>
        <v>KD</v>
      </c>
      <c r="I11131" s="2">
        <f t="shared" si="877"/>
        <v>2020</v>
      </c>
      <c r="J11131" s="2">
        <f t="shared" si="878"/>
        <v>8</v>
      </c>
      <c r="K11131" t="str">
        <f t="shared" si="879"/>
        <v>Waterjuffer</v>
      </c>
      <c r="L11131" s="25">
        <f t="shared" si="876"/>
        <v>31.285714285714285</v>
      </c>
    </row>
    <row r="11132" spans="1:12" x14ac:dyDescent="0.25">
      <c r="A11132">
        <v>524</v>
      </c>
      <c r="B11132" t="s">
        <v>89</v>
      </c>
      <c r="C11132" s="1">
        <v>44063.572291666664</v>
      </c>
      <c r="D11132">
        <v>4</v>
      </c>
      <c r="E11132" t="s">
        <v>14</v>
      </c>
      <c r="F11132" t="s">
        <v>15</v>
      </c>
      <c r="G11132">
        <v>36</v>
      </c>
      <c r="H11132" t="str">
        <f t="shared" si="875"/>
        <v>KD</v>
      </c>
      <c r="I11132" s="2">
        <f t="shared" si="877"/>
        <v>2020</v>
      </c>
      <c r="J11132" s="2">
        <f t="shared" si="878"/>
        <v>8</v>
      </c>
      <c r="K11132" t="str">
        <f t="shared" si="879"/>
        <v>Waterjuffer</v>
      </c>
      <c r="L11132" s="25">
        <f t="shared" si="876"/>
        <v>33.142857142857146</v>
      </c>
    </row>
    <row r="11133" spans="1:12" x14ac:dyDescent="0.25">
      <c r="A11133">
        <v>524</v>
      </c>
      <c r="B11133" t="s">
        <v>89</v>
      </c>
      <c r="C11133" s="1">
        <v>44063.572291666664</v>
      </c>
      <c r="D11133">
        <v>4</v>
      </c>
      <c r="E11133" t="s">
        <v>10</v>
      </c>
      <c r="F11133" t="s">
        <v>11</v>
      </c>
      <c r="G11133">
        <v>4</v>
      </c>
      <c r="H11133" t="str">
        <f t="shared" si="875"/>
        <v>KD</v>
      </c>
      <c r="I11133" s="2">
        <f t="shared" si="877"/>
        <v>2020</v>
      </c>
      <c r="J11133" s="2">
        <f t="shared" si="878"/>
        <v>8</v>
      </c>
      <c r="K11133" t="str">
        <f t="shared" si="879"/>
        <v>Waterjuffer</v>
      </c>
      <c r="L11133" s="25">
        <f t="shared" si="876"/>
        <v>33.142857142857146</v>
      </c>
    </row>
    <row r="11134" spans="1:12" x14ac:dyDescent="0.25">
      <c r="A11134">
        <v>524</v>
      </c>
      <c r="B11134" t="s">
        <v>89</v>
      </c>
      <c r="C11134" s="1">
        <v>44063.572291666664</v>
      </c>
      <c r="D11134">
        <v>4</v>
      </c>
      <c r="E11134" t="s">
        <v>26</v>
      </c>
      <c r="F11134" t="s">
        <v>27</v>
      </c>
      <c r="G11134">
        <v>4</v>
      </c>
      <c r="H11134" t="str">
        <f t="shared" si="875"/>
        <v>KD</v>
      </c>
      <c r="I11134" s="2">
        <f t="shared" si="877"/>
        <v>2020</v>
      </c>
      <c r="J11134" s="2">
        <f t="shared" si="878"/>
        <v>8</v>
      </c>
      <c r="K11134" t="str">
        <f t="shared" si="879"/>
        <v>Glazenmakers</v>
      </c>
      <c r="L11134" s="25">
        <f t="shared" si="876"/>
        <v>33.142857142857146</v>
      </c>
    </row>
    <row r="11135" spans="1:12" x14ac:dyDescent="0.25">
      <c r="A11135">
        <v>524</v>
      </c>
      <c r="B11135" t="s">
        <v>89</v>
      </c>
      <c r="C11135" s="1">
        <v>44063.572291666664</v>
      </c>
      <c r="D11135">
        <v>4</v>
      </c>
      <c r="E11135" t="s">
        <v>55</v>
      </c>
      <c r="F11135" t="s">
        <v>56</v>
      </c>
      <c r="G11135">
        <v>7</v>
      </c>
      <c r="H11135" t="str">
        <f t="shared" si="875"/>
        <v>KD</v>
      </c>
      <c r="I11135" s="2">
        <f t="shared" si="877"/>
        <v>2020</v>
      </c>
      <c r="J11135" s="2">
        <f t="shared" si="878"/>
        <v>8</v>
      </c>
      <c r="K11135" t="str">
        <f t="shared" si="879"/>
        <v>Korenbouten</v>
      </c>
      <c r="L11135" s="25">
        <f t="shared" si="876"/>
        <v>33.142857142857146</v>
      </c>
    </row>
    <row r="11136" spans="1:12" x14ac:dyDescent="0.25">
      <c r="A11136">
        <v>524</v>
      </c>
      <c r="B11136" t="s">
        <v>89</v>
      </c>
      <c r="C11136" s="1">
        <v>44063.572291666664</v>
      </c>
      <c r="D11136">
        <v>4</v>
      </c>
      <c r="E11136" t="s">
        <v>18</v>
      </c>
      <c r="F11136" t="s">
        <v>19</v>
      </c>
      <c r="G11136">
        <v>1</v>
      </c>
      <c r="H11136" t="str">
        <f t="shared" si="875"/>
        <v>KD</v>
      </c>
      <c r="I11136" s="2">
        <f t="shared" si="877"/>
        <v>2020</v>
      </c>
      <c r="J11136" s="2">
        <f t="shared" si="878"/>
        <v>8</v>
      </c>
      <c r="K11136" t="str">
        <f t="shared" si="879"/>
        <v>Korenbouten</v>
      </c>
      <c r="L11136" s="25">
        <f t="shared" si="876"/>
        <v>33.142857142857146</v>
      </c>
    </row>
    <row r="11137" spans="1:12" x14ac:dyDescent="0.25">
      <c r="A11137">
        <v>524</v>
      </c>
      <c r="B11137" t="s">
        <v>89</v>
      </c>
      <c r="C11137" s="1">
        <v>44063.572291666664</v>
      </c>
      <c r="D11137">
        <v>5</v>
      </c>
      <c r="E11137" t="s">
        <v>26</v>
      </c>
      <c r="F11137" t="s">
        <v>27</v>
      </c>
      <c r="G11137">
        <v>10</v>
      </c>
      <c r="H11137" t="str">
        <f t="shared" si="875"/>
        <v>KD</v>
      </c>
      <c r="I11137" s="2">
        <f t="shared" si="877"/>
        <v>2020</v>
      </c>
      <c r="J11137" s="2">
        <f t="shared" si="878"/>
        <v>8</v>
      </c>
      <c r="K11137" t="str">
        <f t="shared" si="879"/>
        <v>Glazenmakers</v>
      </c>
      <c r="L11137" s="25">
        <f t="shared" si="876"/>
        <v>33.142857142857146</v>
      </c>
    </row>
    <row r="11138" spans="1:12" x14ac:dyDescent="0.25">
      <c r="A11138">
        <v>524</v>
      </c>
      <c r="B11138" t="s">
        <v>89</v>
      </c>
      <c r="C11138" s="1">
        <v>44063.572291666664</v>
      </c>
      <c r="D11138">
        <v>5</v>
      </c>
      <c r="E11138" t="s">
        <v>14</v>
      </c>
      <c r="F11138" t="s">
        <v>15</v>
      </c>
      <c r="G11138">
        <v>17</v>
      </c>
      <c r="H11138" t="str">
        <f t="shared" ref="H11138:H11201" si="880">VLOOKUP(A11138,$N$2:$O$51,2,FALSE)</f>
        <v>KD</v>
      </c>
      <c r="I11138" s="2">
        <f t="shared" si="877"/>
        <v>2020</v>
      </c>
      <c r="J11138" s="2">
        <f t="shared" si="878"/>
        <v>8</v>
      </c>
      <c r="K11138" t="str">
        <f t="shared" si="879"/>
        <v>Waterjuffer</v>
      </c>
      <c r="L11138" s="25">
        <f t="shared" si="876"/>
        <v>33.142857142857146</v>
      </c>
    </row>
    <row r="11139" spans="1:12" x14ac:dyDescent="0.25">
      <c r="A11139">
        <v>524</v>
      </c>
      <c r="B11139" t="s">
        <v>89</v>
      </c>
      <c r="C11139" s="1">
        <v>44063.572291666664</v>
      </c>
      <c r="D11139">
        <v>5</v>
      </c>
      <c r="E11139" t="s">
        <v>55</v>
      </c>
      <c r="F11139" t="s">
        <v>56</v>
      </c>
      <c r="G11139">
        <v>18</v>
      </c>
      <c r="H11139" t="str">
        <f t="shared" si="880"/>
        <v>KD</v>
      </c>
      <c r="I11139" s="2">
        <f t="shared" si="877"/>
        <v>2020</v>
      </c>
      <c r="J11139" s="2">
        <f t="shared" si="878"/>
        <v>8</v>
      </c>
      <c r="K11139" t="str">
        <f t="shared" si="879"/>
        <v>Korenbouten</v>
      </c>
      <c r="L11139" s="25">
        <f t="shared" ref="L11139:L11202" si="881">(ROUNDDOWN(C11139-DATE(I11139,1,1),0))/7</f>
        <v>33.142857142857146</v>
      </c>
    </row>
    <row r="11140" spans="1:12" x14ac:dyDescent="0.25">
      <c r="A11140">
        <v>524</v>
      </c>
      <c r="B11140" t="s">
        <v>89</v>
      </c>
      <c r="C11140" s="1">
        <v>44063.572291666664</v>
      </c>
      <c r="D11140">
        <v>5</v>
      </c>
      <c r="E11140" t="s">
        <v>18</v>
      </c>
      <c r="F11140" t="s">
        <v>19</v>
      </c>
      <c r="G11140">
        <v>2</v>
      </c>
      <c r="H11140" t="str">
        <f t="shared" si="880"/>
        <v>KD</v>
      </c>
      <c r="I11140" s="2">
        <f t="shared" si="877"/>
        <v>2020</v>
      </c>
      <c r="J11140" s="2">
        <f t="shared" si="878"/>
        <v>8</v>
      </c>
      <c r="K11140" t="str">
        <f t="shared" si="879"/>
        <v>Korenbouten</v>
      </c>
      <c r="L11140" s="25">
        <f t="shared" si="881"/>
        <v>33.142857142857146</v>
      </c>
    </row>
    <row r="11141" spans="1:12" x14ac:dyDescent="0.25">
      <c r="A11141">
        <v>524</v>
      </c>
      <c r="B11141" t="s">
        <v>89</v>
      </c>
      <c r="C11141" s="1">
        <v>44063.572291666664</v>
      </c>
      <c r="D11141">
        <v>5</v>
      </c>
      <c r="E11141" t="s">
        <v>10</v>
      </c>
      <c r="F11141" t="s">
        <v>11</v>
      </c>
      <c r="G11141">
        <v>10</v>
      </c>
      <c r="H11141" t="str">
        <f t="shared" si="880"/>
        <v>KD</v>
      </c>
      <c r="I11141" s="2">
        <f t="shared" si="877"/>
        <v>2020</v>
      </c>
      <c r="J11141" s="2">
        <f t="shared" si="878"/>
        <v>8</v>
      </c>
      <c r="K11141" t="str">
        <f t="shared" si="879"/>
        <v>Waterjuffer</v>
      </c>
      <c r="L11141" s="25">
        <f t="shared" si="881"/>
        <v>33.142857142857146</v>
      </c>
    </row>
    <row r="11142" spans="1:12" x14ac:dyDescent="0.25">
      <c r="A11142">
        <v>524</v>
      </c>
      <c r="B11142" t="s">
        <v>89</v>
      </c>
      <c r="C11142" s="1">
        <v>44063.572291666664</v>
      </c>
      <c r="D11142">
        <v>5</v>
      </c>
      <c r="E11142" t="s">
        <v>34</v>
      </c>
      <c r="F11142" t="s">
        <v>35</v>
      </c>
      <c r="G11142">
        <v>2</v>
      </c>
      <c r="H11142" t="str">
        <f t="shared" si="880"/>
        <v>KD</v>
      </c>
      <c r="I11142" s="2">
        <f t="shared" si="877"/>
        <v>2020</v>
      </c>
      <c r="J11142" s="2">
        <f t="shared" si="878"/>
        <v>8</v>
      </c>
      <c r="K11142" t="str">
        <f t="shared" si="879"/>
        <v>Pantserjuffers</v>
      </c>
      <c r="L11142" s="25">
        <f t="shared" si="881"/>
        <v>33.142857142857146</v>
      </c>
    </row>
    <row r="11143" spans="1:12" x14ac:dyDescent="0.25">
      <c r="A11143">
        <v>524</v>
      </c>
      <c r="B11143" t="s">
        <v>89</v>
      </c>
      <c r="C11143" s="1">
        <v>44063.572291666664</v>
      </c>
      <c r="D11143">
        <v>1</v>
      </c>
      <c r="E11143" t="s">
        <v>14</v>
      </c>
      <c r="F11143" t="s">
        <v>15</v>
      </c>
      <c r="G11143">
        <v>28</v>
      </c>
      <c r="H11143" t="str">
        <f t="shared" si="880"/>
        <v>KD</v>
      </c>
      <c r="I11143" s="2">
        <f t="shared" si="877"/>
        <v>2020</v>
      </c>
      <c r="J11143" s="2">
        <f t="shared" si="878"/>
        <v>8</v>
      </c>
      <c r="K11143" t="str">
        <f t="shared" si="879"/>
        <v>Waterjuffer</v>
      </c>
      <c r="L11143" s="25">
        <f t="shared" si="881"/>
        <v>33.142857142857146</v>
      </c>
    </row>
    <row r="11144" spans="1:12" x14ac:dyDescent="0.25">
      <c r="A11144">
        <v>524</v>
      </c>
      <c r="B11144" t="s">
        <v>89</v>
      </c>
      <c r="C11144" s="1">
        <v>44063.572291666664</v>
      </c>
      <c r="D11144">
        <v>1</v>
      </c>
      <c r="E11144" t="s">
        <v>55</v>
      </c>
      <c r="F11144" t="s">
        <v>56</v>
      </c>
      <c r="G11144">
        <v>2</v>
      </c>
      <c r="H11144" t="str">
        <f t="shared" si="880"/>
        <v>KD</v>
      </c>
      <c r="I11144" s="2">
        <f t="shared" si="877"/>
        <v>2020</v>
      </c>
      <c r="J11144" s="2">
        <f t="shared" si="878"/>
        <v>8</v>
      </c>
      <c r="K11144" t="str">
        <f t="shared" si="879"/>
        <v>Korenbouten</v>
      </c>
      <c r="L11144" s="25">
        <f t="shared" si="881"/>
        <v>33.142857142857146</v>
      </c>
    </row>
    <row r="11145" spans="1:12" x14ac:dyDescent="0.25">
      <c r="A11145">
        <v>524</v>
      </c>
      <c r="B11145" t="s">
        <v>89</v>
      </c>
      <c r="C11145" s="1">
        <v>44063.572291666664</v>
      </c>
      <c r="D11145">
        <v>1</v>
      </c>
      <c r="E11145" t="s">
        <v>18</v>
      </c>
      <c r="F11145" t="s">
        <v>19</v>
      </c>
      <c r="G11145">
        <v>4</v>
      </c>
      <c r="H11145" t="str">
        <f t="shared" si="880"/>
        <v>KD</v>
      </c>
      <c r="I11145" s="2">
        <f t="shared" si="877"/>
        <v>2020</v>
      </c>
      <c r="J11145" s="2">
        <f t="shared" si="878"/>
        <v>8</v>
      </c>
      <c r="K11145" t="str">
        <f t="shared" si="879"/>
        <v>Korenbouten</v>
      </c>
      <c r="L11145" s="25">
        <f t="shared" si="881"/>
        <v>33.142857142857146</v>
      </c>
    </row>
    <row r="11146" spans="1:12" x14ac:dyDescent="0.25">
      <c r="A11146">
        <v>524</v>
      </c>
      <c r="B11146" t="s">
        <v>89</v>
      </c>
      <c r="C11146" s="1">
        <v>44063.572291666664</v>
      </c>
      <c r="D11146">
        <v>1</v>
      </c>
      <c r="E11146" t="s">
        <v>26</v>
      </c>
      <c r="F11146" t="s">
        <v>27</v>
      </c>
      <c r="G11146">
        <v>1</v>
      </c>
      <c r="H11146" t="str">
        <f t="shared" si="880"/>
        <v>KD</v>
      </c>
      <c r="I11146" s="2">
        <f t="shared" si="877"/>
        <v>2020</v>
      </c>
      <c r="J11146" s="2">
        <f t="shared" si="878"/>
        <v>8</v>
      </c>
      <c r="K11146" t="str">
        <f t="shared" si="879"/>
        <v>Glazenmakers</v>
      </c>
      <c r="L11146" s="25">
        <f t="shared" si="881"/>
        <v>33.142857142857146</v>
      </c>
    </row>
    <row r="11147" spans="1:12" x14ac:dyDescent="0.25">
      <c r="A11147">
        <v>524</v>
      </c>
      <c r="B11147" t="s">
        <v>89</v>
      </c>
      <c r="C11147" s="1">
        <v>44096.559027777781</v>
      </c>
      <c r="D11147">
        <v>4</v>
      </c>
      <c r="E11147" t="s">
        <v>55</v>
      </c>
      <c r="F11147" t="s">
        <v>56</v>
      </c>
      <c r="G11147">
        <v>27</v>
      </c>
      <c r="H11147" t="str">
        <f t="shared" si="880"/>
        <v>KD</v>
      </c>
      <c r="I11147" s="2">
        <f t="shared" si="877"/>
        <v>2020</v>
      </c>
      <c r="J11147" s="2">
        <f t="shared" si="878"/>
        <v>9</v>
      </c>
      <c r="K11147" t="str">
        <f t="shared" si="879"/>
        <v>Korenbouten</v>
      </c>
      <c r="L11147" s="25">
        <f t="shared" si="881"/>
        <v>37.857142857142854</v>
      </c>
    </row>
    <row r="11148" spans="1:12" x14ac:dyDescent="0.25">
      <c r="A11148">
        <v>524</v>
      </c>
      <c r="B11148" t="s">
        <v>89</v>
      </c>
      <c r="C11148" s="1">
        <v>44096.559027777781</v>
      </c>
      <c r="D11148">
        <v>4</v>
      </c>
      <c r="E11148" t="s">
        <v>14</v>
      </c>
      <c r="F11148" t="s">
        <v>15</v>
      </c>
      <c r="G11148">
        <v>7</v>
      </c>
      <c r="H11148" t="str">
        <f t="shared" si="880"/>
        <v>KD</v>
      </c>
      <c r="I11148" s="2">
        <f t="shared" si="877"/>
        <v>2020</v>
      </c>
      <c r="J11148" s="2">
        <f t="shared" si="878"/>
        <v>9</v>
      </c>
      <c r="K11148" t="str">
        <f t="shared" si="879"/>
        <v>Waterjuffer</v>
      </c>
      <c r="L11148" s="25">
        <f t="shared" si="881"/>
        <v>37.857142857142854</v>
      </c>
    </row>
    <row r="11149" spans="1:12" x14ac:dyDescent="0.25">
      <c r="A11149">
        <v>524</v>
      </c>
      <c r="B11149" t="s">
        <v>89</v>
      </c>
      <c r="C11149" s="1">
        <v>44096.559027777781</v>
      </c>
      <c r="D11149">
        <v>4</v>
      </c>
      <c r="E11149" t="s">
        <v>32</v>
      </c>
      <c r="F11149" t="s">
        <v>33</v>
      </c>
      <c r="G11149">
        <v>1</v>
      </c>
      <c r="H11149" t="str">
        <f t="shared" si="880"/>
        <v>KD</v>
      </c>
      <c r="I11149" s="2">
        <f t="shared" si="877"/>
        <v>2020</v>
      </c>
      <c r="J11149" s="2">
        <f t="shared" si="878"/>
        <v>9</v>
      </c>
      <c r="K11149" t="str">
        <f t="shared" si="879"/>
        <v>Korenbouten</v>
      </c>
      <c r="L11149" s="25">
        <f t="shared" si="881"/>
        <v>37.857142857142854</v>
      </c>
    </row>
    <row r="11150" spans="1:12" x14ac:dyDescent="0.25">
      <c r="A11150">
        <v>524</v>
      </c>
      <c r="B11150" t="s">
        <v>89</v>
      </c>
      <c r="C11150" s="1">
        <v>44096.559027777781</v>
      </c>
      <c r="D11150">
        <v>4</v>
      </c>
      <c r="E11150" t="s">
        <v>26</v>
      </c>
      <c r="F11150" t="s">
        <v>27</v>
      </c>
      <c r="G11150">
        <v>1</v>
      </c>
      <c r="H11150" t="str">
        <f t="shared" si="880"/>
        <v>KD</v>
      </c>
      <c r="I11150" s="2">
        <f t="shared" si="877"/>
        <v>2020</v>
      </c>
      <c r="J11150" s="2">
        <f t="shared" si="878"/>
        <v>9</v>
      </c>
      <c r="K11150" t="str">
        <f t="shared" si="879"/>
        <v>Glazenmakers</v>
      </c>
      <c r="L11150" s="25">
        <f t="shared" si="881"/>
        <v>37.857142857142854</v>
      </c>
    </row>
    <row r="11151" spans="1:12" x14ac:dyDescent="0.25">
      <c r="A11151">
        <v>524</v>
      </c>
      <c r="B11151" t="s">
        <v>89</v>
      </c>
      <c r="C11151" s="1">
        <v>44096.559027777781</v>
      </c>
      <c r="D11151">
        <v>5</v>
      </c>
      <c r="E11151" t="s">
        <v>14</v>
      </c>
      <c r="F11151" t="s">
        <v>15</v>
      </c>
      <c r="G11151">
        <v>4</v>
      </c>
      <c r="H11151" t="str">
        <f t="shared" si="880"/>
        <v>KD</v>
      </c>
      <c r="I11151" s="2">
        <f t="shared" si="877"/>
        <v>2020</v>
      </c>
      <c r="J11151" s="2">
        <f t="shared" si="878"/>
        <v>9</v>
      </c>
      <c r="K11151" t="str">
        <f t="shared" si="879"/>
        <v>Waterjuffer</v>
      </c>
      <c r="L11151" s="25">
        <f t="shared" si="881"/>
        <v>37.857142857142854</v>
      </c>
    </row>
    <row r="11152" spans="1:12" x14ac:dyDescent="0.25">
      <c r="A11152">
        <v>524</v>
      </c>
      <c r="B11152" t="s">
        <v>89</v>
      </c>
      <c r="C11152" s="1">
        <v>44096.559027777781</v>
      </c>
      <c r="D11152">
        <v>5</v>
      </c>
      <c r="E11152" t="s">
        <v>26</v>
      </c>
      <c r="F11152" t="s">
        <v>27</v>
      </c>
      <c r="G11152">
        <v>2</v>
      </c>
      <c r="H11152" t="str">
        <f t="shared" si="880"/>
        <v>KD</v>
      </c>
      <c r="I11152" s="2">
        <f t="shared" si="877"/>
        <v>2020</v>
      </c>
      <c r="J11152" s="2">
        <f t="shared" si="878"/>
        <v>9</v>
      </c>
      <c r="K11152" t="str">
        <f t="shared" si="879"/>
        <v>Glazenmakers</v>
      </c>
      <c r="L11152" s="25">
        <f t="shared" si="881"/>
        <v>37.857142857142854</v>
      </c>
    </row>
    <row r="11153" spans="1:12" x14ac:dyDescent="0.25">
      <c r="A11153">
        <v>524</v>
      </c>
      <c r="B11153" t="s">
        <v>89</v>
      </c>
      <c r="C11153" s="1">
        <v>44096.559027777781</v>
      </c>
      <c r="D11153">
        <v>5</v>
      </c>
      <c r="E11153" t="s">
        <v>55</v>
      </c>
      <c r="F11153" t="s">
        <v>56</v>
      </c>
      <c r="G11153">
        <v>7</v>
      </c>
      <c r="H11153" t="str">
        <f t="shared" si="880"/>
        <v>KD</v>
      </c>
      <c r="I11153" s="2">
        <f t="shared" si="877"/>
        <v>2020</v>
      </c>
      <c r="J11153" s="2">
        <f t="shared" si="878"/>
        <v>9</v>
      </c>
      <c r="K11153" t="str">
        <f t="shared" si="879"/>
        <v>Korenbouten</v>
      </c>
      <c r="L11153" s="25">
        <f t="shared" si="881"/>
        <v>37.857142857142854</v>
      </c>
    </row>
    <row r="11154" spans="1:12" x14ac:dyDescent="0.25">
      <c r="A11154">
        <v>524</v>
      </c>
      <c r="B11154" t="s">
        <v>89</v>
      </c>
      <c r="C11154" s="1">
        <v>44096.559027777781</v>
      </c>
      <c r="D11154">
        <v>1</v>
      </c>
      <c r="E11154" t="s">
        <v>55</v>
      </c>
      <c r="F11154" t="s">
        <v>56</v>
      </c>
      <c r="G11154">
        <v>15</v>
      </c>
      <c r="H11154" t="str">
        <f t="shared" si="880"/>
        <v>KD</v>
      </c>
      <c r="I11154" s="2">
        <f t="shared" si="877"/>
        <v>2020</v>
      </c>
      <c r="J11154" s="2">
        <f t="shared" si="878"/>
        <v>9</v>
      </c>
      <c r="K11154" t="str">
        <f t="shared" si="879"/>
        <v>Korenbouten</v>
      </c>
      <c r="L11154" s="25">
        <f t="shared" si="881"/>
        <v>37.857142857142854</v>
      </c>
    </row>
    <row r="11155" spans="1:12" x14ac:dyDescent="0.25">
      <c r="A11155">
        <v>524</v>
      </c>
      <c r="B11155" t="s">
        <v>89</v>
      </c>
      <c r="C11155" s="1">
        <v>44096.559027777781</v>
      </c>
      <c r="D11155">
        <v>1</v>
      </c>
      <c r="E11155" t="s">
        <v>14</v>
      </c>
      <c r="F11155" t="s">
        <v>15</v>
      </c>
      <c r="G11155">
        <v>3</v>
      </c>
      <c r="H11155" t="str">
        <f t="shared" si="880"/>
        <v>KD</v>
      </c>
      <c r="I11155" s="2">
        <f t="shared" si="877"/>
        <v>2020</v>
      </c>
      <c r="J11155" s="2">
        <f t="shared" si="878"/>
        <v>9</v>
      </c>
      <c r="K11155" t="str">
        <f t="shared" si="879"/>
        <v>Waterjuffer</v>
      </c>
      <c r="L11155" s="25">
        <f t="shared" si="881"/>
        <v>37.857142857142854</v>
      </c>
    </row>
    <row r="11156" spans="1:12" x14ac:dyDescent="0.25">
      <c r="A11156">
        <v>524</v>
      </c>
      <c r="B11156" t="s">
        <v>89</v>
      </c>
      <c r="C11156" s="1">
        <v>44345.59375</v>
      </c>
      <c r="D11156">
        <v>4</v>
      </c>
      <c r="E11156" t="s">
        <v>14</v>
      </c>
      <c r="F11156" t="s">
        <v>15</v>
      </c>
      <c r="G11156">
        <v>5</v>
      </c>
      <c r="H11156" t="str">
        <f t="shared" si="880"/>
        <v>KD</v>
      </c>
      <c r="I11156" s="2">
        <f t="shared" si="877"/>
        <v>2021</v>
      </c>
      <c r="J11156" s="2">
        <f t="shared" si="878"/>
        <v>5</v>
      </c>
      <c r="K11156" t="str">
        <f t="shared" si="879"/>
        <v>Waterjuffer</v>
      </c>
      <c r="L11156" s="25">
        <f t="shared" si="881"/>
        <v>21.142857142857142</v>
      </c>
    </row>
    <row r="11157" spans="1:12" x14ac:dyDescent="0.25">
      <c r="A11157">
        <v>524</v>
      </c>
      <c r="B11157" t="s">
        <v>89</v>
      </c>
      <c r="C11157" s="1">
        <v>44345.59375</v>
      </c>
      <c r="D11157">
        <v>5</v>
      </c>
      <c r="E11157" t="s">
        <v>14</v>
      </c>
      <c r="F11157" t="s">
        <v>15</v>
      </c>
      <c r="G11157">
        <v>15</v>
      </c>
      <c r="H11157" t="str">
        <f t="shared" si="880"/>
        <v>KD</v>
      </c>
      <c r="I11157" s="2">
        <f t="shared" si="877"/>
        <v>2021</v>
      </c>
      <c r="J11157" s="2">
        <f t="shared" si="878"/>
        <v>5</v>
      </c>
      <c r="K11157" t="str">
        <f t="shared" si="879"/>
        <v>Waterjuffer</v>
      </c>
      <c r="L11157" s="25">
        <f t="shared" si="881"/>
        <v>21.142857142857142</v>
      </c>
    </row>
    <row r="11158" spans="1:12" x14ac:dyDescent="0.25">
      <c r="A11158">
        <v>524</v>
      </c>
      <c r="B11158" t="s">
        <v>89</v>
      </c>
      <c r="C11158" s="1">
        <v>44362.604166666664</v>
      </c>
      <c r="D11158">
        <v>4</v>
      </c>
      <c r="E11158" t="s">
        <v>10</v>
      </c>
      <c r="F11158" t="s">
        <v>11</v>
      </c>
      <c r="G11158">
        <v>1</v>
      </c>
      <c r="H11158" t="str">
        <f t="shared" si="880"/>
        <v>KD</v>
      </c>
      <c r="I11158" s="2">
        <f t="shared" si="877"/>
        <v>2021</v>
      </c>
      <c r="J11158" s="2">
        <f t="shared" si="878"/>
        <v>6</v>
      </c>
      <c r="K11158" t="str">
        <f t="shared" si="879"/>
        <v>Waterjuffer</v>
      </c>
      <c r="L11158" s="25">
        <f t="shared" si="881"/>
        <v>23.571428571428573</v>
      </c>
    </row>
    <row r="11159" spans="1:12" x14ac:dyDescent="0.25">
      <c r="A11159">
        <v>524</v>
      </c>
      <c r="B11159" t="s">
        <v>89</v>
      </c>
      <c r="C11159" s="1">
        <v>44362.604166666664</v>
      </c>
      <c r="D11159">
        <v>4</v>
      </c>
      <c r="E11159" t="s">
        <v>28</v>
      </c>
      <c r="F11159" t="s">
        <v>29</v>
      </c>
      <c r="G11159">
        <v>3</v>
      </c>
      <c r="H11159" t="str">
        <f t="shared" si="880"/>
        <v>KD</v>
      </c>
      <c r="I11159" s="2">
        <f t="shared" si="877"/>
        <v>2021</v>
      </c>
      <c r="J11159" s="2">
        <f t="shared" si="878"/>
        <v>6</v>
      </c>
      <c r="K11159" t="str">
        <f t="shared" si="879"/>
        <v>Korenbouten</v>
      </c>
      <c r="L11159" s="25">
        <f t="shared" si="881"/>
        <v>23.571428571428573</v>
      </c>
    </row>
    <row r="11160" spans="1:12" x14ac:dyDescent="0.25">
      <c r="A11160">
        <v>524</v>
      </c>
      <c r="B11160" t="s">
        <v>89</v>
      </c>
      <c r="C11160" s="1">
        <v>44362.604166666664</v>
      </c>
      <c r="D11160">
        <v>4</v>
      </c>
      <c r="E11160" t="s">
        <v>59</v>
      </c>
      <c r="F11160" t="s">
        <v>60</v>
      </c>
      <c r="G11160">
        <v>1</v>
      </c>
      <c r="H11160" t="str">
        <f t="shared" si="880"/>
        <v>KD</v>
      </c>
      <c r="I11160" s="2">
        <f t="shared" si="877"/>
        <v>2021</v>
      </c>
      <c r="J11160" s="2">
        <f t="shared" si="878"/>
        <v>6</v>
      </c>
      <c r="K11160" t="str">
        <f t="shared" si="879"/>
        <v>Pantserjuffers</v>
      </c>
      <c r="L11160" s="25">
        <f t="shared" si="881"/>
        <v>23.571428571428573</v>
      </c>
    </row>
    <row r="11161" spans="1:12" x14ac:dyDescent="0.25">
      <c r="A11161">
        <v>524</v>
      </c>
      <c r="B11161" t="s">
        <v>89</v>
      </c>
      <c r="C11161" s="1">
        <v>44362.604166666664</v>
      </c>
      <c r="D11161">
        <v>4</v>
      </c>
      <c r="E11161" t="s">
        <v>14</v>
      </c>
      <c r="F11161" t="s">
        <v>15</v>
      </c>
      <c r="G11161">
        <v>150</v>
      </c>
      <c r="H11161" t="str">
        <f t="shared" si="880"/>
        <v>KD</v>
      </c>
      <c r="I11161" s="2">
        <f t="shared" si="877"/>
        <v>2021</v>
      </c>
      <c r="J11161" s="2">
        <f t="shared" si="878"/>
        <v>6</v>
      </c>
      <c r="K11161" t="str">
        <f t="shared" si="879"/>
        <v>Waterjuffer</v>
      </c>
      <c r="L11161" s="25">
        <f t="shared" si="881"/>
        <v>23.571428571428573</v>
      </c>
    </row>
    <row r="11162" spans="1:12" x14ac:dyDescent="0.25">
      <c r="A11162">
        <v>524</v>
      </c>
      <c r="B11162" t="s">
        <v>89</v>
      </c>
      <c r="C11162" s="1">
        <v>44362.604166666664</v>
      </c>
      <c r="D11162">
        <v>3</v>
      </c>
      <c r="E11162" t="s">
        <v>14</v>
      </c>
      <c r="F11162" t="s">
        <v>15</v>
      </c>
      <c r="G11162">
        <v>70</v>
      </c>
      <c r="H11162" t="str">
        <f t="shared" si="880"/>
        <v>KD</v>
      </c>
      <c r="I11162" s="2">
        <f t="shared" si="877"/>
        <v>2021</v>
      </c>
      <c r="J11162" s="2">
        <f t="shared" si="878"/>
        <v>6</v>
      </c>
      <c r="K11162" t="str">
        <f t="shared" si="879"/>
        <v>Waterjuffer</v>
      </c>
      <c r="L11162" s="25">
        <f t="shared" si="881"/>
        <v>23.571428571428573</v>
      </c>
    </row>
    <row r="11163" spans="1:12" x14ac:dyDescent="0.25">
      <c r="A11163">
        <v>524</v>
      </c>
      <c r="B11163" t="s">
        <v>89</v>
      </c>
      <c r="C11163" s="1">
        <v>44362.604166666664</v>
      </c>
      <c r="D11163">
        <v>4</v>
      </c>
      <c r="E11163" t="s">
        <v>18</v>
      </c>
      <c r="F11163" t="s">
        <v>19</v>
      </c>
      <c r="G11163">
        <v>12</v>
      </c>
      <c r="H11163" t="str">
        <f t="shared" si="880"/>
        <v>KD</v>
      </c>
      <c r="I11163" s="2">
        <f t="shared" si="877"/>
        <v>2021</v>
      </c>
      <c r="J11163" s="2">
        <f t="shared" si="878"/>
        <v>6</v>
      </c>
      <c r="K11163" t="str">
        <f t="shared" si="879"/>
        <v>Korenbouten</v>
      </c>
      <c r="L11163" s="25">
        <f t="shared" si="881"/>
        <v>23.571428571428573</v>
      </c>
    </row>
    <row r="11164" spans="1:12" x14ac:dyDescent="0.25">
      <c r="A11164">
        <v>524</v>
      </c>
      <c r="B11164" t="s">
        <v>89</v>
      </c>
      <c r="C11164" s="1">
        <v>44362.604166666664</v>
      </c>
      <c r="D11164">
        <v>4</v>
      </c>
      <c r="E11164" t="s">
        <v>26</v>
      </c>
      <c r="F11164" t="s">
        <v>27</v>
      </c>
      <c r="G11164">
        <v>4</v>
      </c>
      <c r="H11164" t="str">
        <f t="shared" si="880"/>
        <v>KD</v>
      </c>
      <c r="I11164" s="2">
        <f t="shared" si="877"/>
        <v>2021</v>
      </c>
      <c r="J11164" s="2">
        <f t="shared" si="878"/>
        <v>6</v>
      </c>
      <c r="K11164" t="str">
        <f t="shared" si="879"/>
        <v>Glazenmakers</v>
      </c>
      <c r="L11164" s="25">
        <f t="shared" si="881"/>
        <v>23.571428571428573</v>
      </c>
    </row>
    <row r="11165" spans="1:12" x14ac:dyDescent="0.25">
      <c r="A11165">
        <v>524</v>
      </c>
      <c r="B11165" t="s">
        <v>89</v>
      </c>
      <c r="C11165" s="1">
        <v>44362.604166666664</v>
      </c>
      <c r="D11165">
        <v>3</v>
      </c>
      <c r="E11165" t="s">
        <v>26</v>
      </c>
      <c r="F11165" t="s">
        <v>27</v>
      </c>
      <c r="G11165">
        <v>6</v>
      </c>
      <c r="H11165" t="str">
        <f t="shared" si="880"/>
        <v>KD</v>
      </c>
      <c r="I11165" s="2">
        <f t="shared" si="877"/>
        <v>2021</v>
      </c>
      <c r="J11165" s="2">
        <f t="shared" si="878"/>
        <v>6</v>
      </c>
      <c r="K11165" t="str">
        <f t="shared" si="879"/>
        <v>Glazenmakers</v>
      </c>
      <c r="L11165" s="25">
        <f t="shared" si="881"/>
        <v>23.571428571428573</v>
      </c>
    </row>
    <row r="11166" spans="1:12" x14ac:dyDescent="0.25">
      <c r="A11166">
        <v>524</v>
      </c>
      <c r="B11166" t="s">
        <v>89</v>
      </c>
      <c r="C11166" s="1">
        <v>44375.479166666664</v>
      </c>
      <c r="D11166">
        <v>4</v>
      </c>
      <c r="E11166" t="s">
        <v>14</v>
      </c>
      <c r="F11166" t="s">
        <v>15</v>
      </c>
      <c r="G11166">
        <v>150</v>
      </c>
      <c r="H11166" t="str">
        <f t="shared" si="880"/>
        <v>KD</v>
      </c>
      <c r="I11166" s="2">
        <f t="shared" si="877"/>
        <v>2021</v>
      </c>
      <c r="J11166" s="2">
        <f t="shared" si="878"/>
        <v>6</v>
      </c>
      <c r="K11166" t="str">
        <f t="shared" si="879"/>
        <v>Waterjuffer</v>
      </c>
      <c r="L11166" s="25">
        <f t="shared" si="881"/>
        <v>25.428571428571427</v>
      </c>
    </row>
    <row r="11167" spans="1:12" x14ac:dyDescent="0.25">
      <c r="A11167">
        <v>524</v>
      </c>
      <c r="B11167" t="s">
        <v>89</v>
      </c>
      <c r="C11167" s="1">
        <v>44375.479166666664</v>
      </c>
      <c r="D11167">
        <v>4</v>
      </c>
      <c r="E11167" t="s">
        <v>73</v>
      </c>
      <c r="F11167" t="s">
        <v>74</v>
      </c>
      <c r="G11167">
        <v>3</v>
      </c>
      <c r="H11167" t="str">
        <f t="shared" si="880"/>
        <v>KD</v>
      </c>
      <c r="I11167" s="2">
        <f t="shared" si="877"/>
        <v>2021</v>
      </c>
      <c r="J11167" s="2">
        <f t="shared" si="878"/>
        <v>6</v>
      </c>
      <c r="K11167" t="str">
        <f t="shared" si="879"/>
        <v>Glanslibel</v>
      </c>
      <c r="L11167" s="25">
        <f t="shared" si="881"/>
        <v>25.428571428571427</v>
      </c>
    </row>
    <row r="11168" spans="1:12" x14ac:dyDescent="0.25">
      <c r="A11168">
        <v>524</v>
      </c>
      <c r="B11168" t="s">
        <v>89</v>
      </c>
      <c r="C11168" s="1">
        <v>44375.479166666664</v>
      </c>
      <c r="D11168">
        <v>4</v>
      </c>
      <c r="E11168" t="s">
        <v>18</v>
      </c>
      <c r="F11168" t="s">
        <v>19</v>
      </c>
      <c r="G11168">
        <v>5</v>
      </c>
      <c r="H11168" t="str">
        <f t="shared" si="880"/>
        <v>KD</v>
      </c>
      <c r="I11168" s="2">
        <f t="shared" si="877"/>
        <v>2021</v>
      </c>
      <c r="J11168" s="2">
        <f t="shared" si="878"/>
        <v>6</v>
      </c>
      <c r="K11168" t="str">
        <f t="shared" si="879"/>
        <v>Korenbouten</v>
      </c>
      <c r="L11168" s="25">
        <f t="shared" si="881"/>
        <v>25.428571428571427</v>
      </c>
    </row>
    <row r="11169" spans="1:12" x14ac:dyDescent="0.25">
      <c r="A11169">
        <v>524</v>
      </c>
      <c r="B11169" t="s">
        <v>89</v>
      </c>
      <c r="C11169" s="1">
        <v>44375.479166666664</v>
      </c>
      <c r="D11169">
        <v>4</v>
      </c>
      <c r="E11169" t="s">
        <v>26</v>
      </c>
      <c r="F11169" t="s">
        <v>27</v>
      </c>
      <c r="G11169">
        <v>5</v>
      </c>
      <c r="H11169" t="str">
        <f t="shared" si="880"/>
        <v>KD</v>
      </c>
      <c r="I11169" s="2">
        <f t="shared" si="877"/>
        <v>2021</v>
      </c>
      <c r="J11169" s="2">
        <f t="shared" si="878"/>
        <v>6</v>
      </c>
      <c r="K11169" t="str">
        <f t="shared" si="879"/>
        <v>Glazenmakers</v>
      </c>
      <c r="L11169" s="25">
        <f t="shared" si="881"/>
        <v>25.428571428571427</v>
      </c>
    </row>
    <row r="11170" spans="1:12" x14ac:dyDescent="0.25">
      <c r="A11170">
        <v>524</v>
      </c>
      <c r="B11170" t="s">
        <v>89</v>
      </c>
      <c r="C11170" s="1">
        <v>44375.479166666664</v>
      </c>
      <c r="D11170">
        <v>4</v>
      </c>
      <c r="E11170" t="s">
        <v>28</v>
      </c>
      <c r="F11170" t="s">
        <v>29</v>
      </c>
      <c r="G11170">
        <v>1</v>
      </c>
      <c r="H11170" t="str">
        <f t="shared" si="880"/>
        <v>KD</v>
      </c>
      <c r="I11170" s="2">
        <f t="shared" si="877"/>
        <v>2021</v>
      </c>
      <c r="J11170" s="2">
        <f t="shared" si="878"/>
        <v>6</v>
      </c>
      <c r="K11170" t="str">
        <f t="shared" si="879"/>
        <v>Korenbouten</v>
      </c>
      <c r="L11170" s="25">
        <f t="shared" si="881"/>
        <v>25.428571428571427</v>
      </c>
    </row>
    <row r="11171" spans="1:12" x14ac:dyDescent="0.25">
      <c r="A11171">
        <v>524</v>
      </c>
      <c r="B11171" t="s">
        <v>89</v>
      </c>
      <c r="C11171" s="1">
        <v>44375.479166666664</v>
      </c>
      <c r="D11171">
        <v>4</v>
      </c>
      <c r="E11171" t="s">
        <v>48</v>
      </c>
      <c r="F11171" t="s">
        <v>49</v>
      </c>
      <c r="G11171">
        <v>1</v>
      </c>
      <c r="H11171" t="str">
        <f t="shared" si="880"/>
        <v>KD</v>
      </c>
      <c r="I11171" s="2">
        <f t="shared" si="877"/>
        <v>2021</v>
      </c>
      <c r="J11171" s="2">
        <f t="shared" si="878"/>
        <v>6</v>
      </c>
      <c r="K11171" t="str">
        <f t="shared" si="879"/>
        <v>Glazenmakers</v>
      </c>
      <c r="L11171" s="25">
        <f t="shared" si="881"/>
        <v>25.428571428571427</v>
      </c>
    </row>
    <row r="11172" spans="1:12" x14ac:dyDescent="0.25">
      <c r="A11172">
        <v>524</v>
      </c>
      <c r="B11172" t="s">
        <v>89</v>
      </c>
      <c r="C11172" s="1">
        <v>44375.479166666664</v>
      </c>
      <c r="D11172">
        <v>4</v>
      </c>
      <c r="E11172" t="s">
        <v>52</v>
      </c>
      <c r="F11172" t="s">
        <v>53</v>
      </c>
      <c r="G11172">
        <v>1</v>
      </c>
      <c r="H11172" t="str">
        <f t="shared" si="880"/>
        <v>KD</v>
      </c>
      <c r="I11172" s="2">
        <f t="shared" si="877"/>
        <v>2021</v>
      </c>
      <c r="J11172" s="2">
        <f t="shared" si="878"/>
        <v>6</v>
      </c>
      <c r="K11172" t="str">
        <f t="shared" si="879"/>
        <v>Korenbouten</v>
      </c>
      <c r="L11172" s="25">
        <f t="shared" si="881"/>
        <v>25.428571428571427</v>
      </c>
    </row>
    <row r="11173" spans="1:12" x14ac:dyDescent="0.25">
      <c r="A11173">
        <v>524</v>
      </c>
      <c r="B11173" t="s">
        <v>89</v>
      </c>
      <c r="C11173" s="1">
        <v>44375.479166666664</v>
      </c>
      <c r="D11173">
        <v>3</v>
      </c>
      <c r="E11173" t="s">
        <v>26</v>
      </c>
      <c r="F11173" t="s">
        <v>27</v>
      </c>
      <c r="G11173">
        <v>2</v>
      </c>
      <c r="H11173" t="str">
        <f t="shared" si="880"/>
        <v>KD</v>
      </c>
      <c r="I11173" s="2">
        <f t="shared" si="877"/>
        <v>2021</v>
      </c>
      <c r="J11173" s="2">
        <f t="shared" si="878"/>
        <v>6</v>
      </c>
      <c r="K11173" t="str">
        <f t="shared" si="879"/>
        <v>Glazenmakers</v>
      </c>
      <c r="L11173" s="25">
        <f t="shared" si="881"/>
        <v>25.428571428571427</v>
      </c>
    </row>
    <row r="11174" spans="1:12" x14ac:dyDescent="0.25">
      <c r="A11174">
        <v>524</v>
      </c>
      <c r="B11174" t="s">
        <v>89</v>
      </c>
      <c r="C11174" s="1">
        <v>44375.479166666664</v>
      </c>
      <c r="D11174">
        <v>3</v>
      </c>
      <c r="E11174" t="s">
        <v>73</v>
      </c>
      <c r="F11174" t="s">
        <v>74</v>
      </c>
      <c r="G11174">
        <v>2</v>
      </c>
      <c r="H11174" t="str">
        <f t="shared" si="880"/>
        <v>KD</v>
      </c>
      <c r="I11174" s="2">
        <f t="shared" si="877"/>
        <v>2021</v>
      </c>
      <c r="J11174" s="2">
        <f t="shared" si="878"/>
        <v>6</v>
      </c>
      <c r="K11174" t="str">
        <f t="shared" si="879"/>
        <v>Glanslibel</v>
      </c>
      <c r="L11174" s="25">
        <f t="shared" si="881"/>
        <v>25.428571428571427</v>
      </c>
    </row>
    <row r="11175" spans="1:12" x14ac:dyDescent="0.25">
      <c r="A11175">
        <v>524</v>
      </c>
      <c r="B11175" t="s">
        <v>89</v>
      </c>
      <c r="C11175" s="1">
        <v>44375.479166666664</v>
      </c>
      <c r="D11175">
        <v>3</v>
      </c>
      <c r="E11175" t="s">
        <v>14</v>
      </c>
      <c r="F11175" t="s">
        <v>15</v>
      </c>
      <c r="G11175">
        <v>50</v>
      </c>
      <c r="H11175" t="str">
        <f t="shared" si="880"/>
        <v>KD</v>
      </c>
      <c r="I11175" s="2">
        <f t="shared" si="877"/>
        <v>2021</v>
      </c>
      <c r="J11175" s="2">
        <f t="shared" si="878"/>
        <v>6</v>
      </c>
      <c r="K11175" t="str">
        <f t="shared" si="879"/>
        <v>Waterjuffer</v>
      </c>
      <c r="L11175" s="25">
        <f t="shared" si="881"/>
        <v>25.428571428571427</v>
      </c>
    </row>
    <row r="11176" spans="1:12" x14ac:dyDescent="0.25">
      <c r="A11176">
        <v>524</v>
      </c>
      <c r="B11176" t="s">
        <v>89</v>
      </c>
      <c r="C11176" s="1">
        <v>44375.479166666664</v>
      </c>
      <c r="D11176">
        <v>3</v>
      </c>
      <c r="E11176" t="s">
        <v>18</v>
      </c>
      <c r="F11176" t="s">
        <v>19</v>
      </c>
      <c r="G11176">
        <v>3</v>
      </c>
      <c r="H11176" t="str">
        <f t="shared" si="880"/>
        <v>KD</v>
      </c>
      <c r="I11176" s="2">
        <f t="shared" si="877"/>
        <v>2021</v>
      </c>
      <c r="J11176" s="2">
        <f t="shared" si="878"/>
        <v>6</v>
      </c>
      <c r="K11176" t="str">
        <f t="shared" si="879"/>
        <v>Korenbouten</v>
      </c>
      <c r="L11176" s="25">
        <f t="shared" si="881"/>
        <v>25.428571428571427</v>
      </c>
    </row>
    <row r="11177" spans="1:12" x14ac:dyDescent="0.25">
      <c r="A11177">
        <v>524</v>
      </c>
      <c r="B11177" t="s">
        <v>89</v>
      </c>
      <c r="C11177" s="1">
        <v>44375.479166666664</v>
      </c>
      <c r="D11177">
        <v>3</v>
      </c>
      <c r="E11177" t="s">
        <v>52</v>
      </c>
      <c r="F11177" t="s">
        <v>53</v>
      </c>
      <c r="G11177">
        <v>5</v>
      </c>
      <c r="H11177" t="str">
        <f t="shared" si="880"/>
        <v>KD</v>
      </c>
      <c r="I11177" s="2">
        <f t="shared" si="877"/>
        <v>2021</v>
      </c>
      <c r="J11177" s="2">
        <f t="shared" si="878"/>
        <v>6</v>
      </c>
      <c r="K11177" t="str">
        <f t="shared" si="879"/>
        <v>Korenbouten</v>
      </c>
      <c r="L11177" s="25">
        <f t="shared" si="881"/>
        <v>25.428571428571427</v>
      </c>
    </row>
    <row r="11178" spans="1:12" x14ac:dyDescent="0.25">
      <c r="A11178">
        <v>524</v>
      </c>
      <c r="B11178" t="s">
        <v>89</v>
      </c>
      <c r="C11178" s="1">
        <v>44385.541666666664</v>
      </c>
      <c r="D11178">
        <v>3</v>
      </c>
      <c r="E11178" t="s">
        <v>14</v>
      </c>
      <c r="F11178" t="s">
        <v>15</v>
      </c>
      <c r="G11178">
        <v>25</v>
      </c>
      <c r="H11178" t="str">
        <f t="shared" si="880"/>
        <v>KD</v>
      </c>
      <c r="I11178" s="2">
        <f t="shared" si="877"/>
        <v>2021</v>
      </c>
      <c r="J11178" s="2">
        <f t="shared" si="878"/>
        <v>7</v>
      </c>
      <c r="K11178" t="str">
        <f t="shared" si="879"/>
        <v>Waterjuffer</v>
      </c>
      <c r="L11178" s="25">
        <f t="shared" si="881"/>
        <v>26.857142857142858</v>
      </c>
    </row>
    <row r="11179" spans="1:12" x14ac:dyDescent="0.25">
      <c r="A11179">
        <v>524</v>
      </c>
      <c r="B11179" t="s">
        <v>89</v>
      </c>
      <c r="C11179" s="1">
        <v>44385.541666666664</v>
      </c>
      <c r="D11179">
        <v>4</v>
      </c>
      <c r="E11179" t="s">
        <v>18</v>
      </c>
      <c r="F11179" t="s">
        <v>19</v>
      </c>
      <c r="G11179">
        <v>2</v>
      </c>
      <c r="H11179" t="str">
        <f t="shared" si="880"/>
        <v>KD</v>
      </c>
      <c r="I11179" s="2">
        <f t="shared" si="877"/>
        <v>2021</v>
      </c>
      <c r="J11179" s="2">
        <f t="shared" si="878"/>
        <v>7</v>
      </c>
      <c r="K11179" t="str">
        <f t="shared" si="879"/>
        <v>Korenbouten</v>
      </c>
      <c r="L11179" s="25">
        <f t="shared" si="881"/>
        <v>26.857142857142858</v>
      </c>
    </row>
    <row r="11180" spans="1:12" x14ac:dyDescent="0.25">
      <c r="A11180">
        <v>524</v>
      </c>
      <c r="B11180" t="s">
        <v>89</v>
      </c>
      <c r="C11180" s="1">
        <v>44385.541666666664</v>
      </c>
      <c r="D11180">
        <v>4</v>
      </c>
      <c r="E11180" t="s">
        <v>14</v>
      </c>
      <c r="F11180" t="s">
        <v>15</v>
      </c>
      <c r="G11180">
        <v>85</v>
      </c>
      <c r="H11180" t="str">
        <f t="shared" si="880"/>
        <v>KD</v>
      </c>
      <c r="I11180" s="2">
        <f t="shared" si="877"/>
        <v>2021</v>
      </c>
      <c r="J11180" s="2">
        <f t="shared" si="878"/>
        <v>7</v>
      </c>
      <c r="K11180" t="str">
        <f t="shared" si="879"/>
        <v>Waterjuffer</v>
      </c>
      <c r="L11180" s="25">
        <f t="shared" si="881"/>
        <v>26.857142857142858</v>
      </c>
    </row>
    <row r="11181" spans="1:12" x14ac:dyDescent="0.25">
      <c r="A11181">
        <v>524</v>
      </c>
      <c r="B11181" t="s">
        <v>89</v>
      </c>
      <c r="C11181" s="1">
        <v>44385.541666666664</v>
      </c>
      <c r="D11181">
        <v>3</v>
      </c>
      <c r="E11181" t="s">
        <v>18</v>
      </c>
      <c r="F11181" t="s">
        <v>19</v>
      </c>
      <c r="G11181">
        <v>1</v>
      </c>
      <c r="H11181" t="str">
        <f t="shared" si="880"/>
        <v>KD</v>
      </c>
      <c r="I11181" s="2">
        <f t="shared" ref="I11181:I11243" si="882">YEAR(C11181)</f>
        <v>2021</v>
      </c>
      <c r="J11181" s="2">
        <f t="shared" ref="J11181:J11243" si="883">MONTH(C11181)</f>
        <v>7</v>
      </c>
      <c r="K11181" t="str">
        <f t="shared" ref="K11181:K11243" si="884">VLOOKUP(E11181,$Q$2:$R$100,2,FALSE)</f>
        <v>Korenbouten</v>
      </c>
      <c r="L11181" s="25">
        <f t="shared" si="881"/>
        <v>26.857142857142858</v>
      </c>
    </row>
    <row r="11182" spans="1:12" x14ac:dyDescent="0.25">
      <c r="A11182">
        <v>524</v>
      </c>
      <c r="B11182" t="s">
        <v>89</v>
      </c>
      <c r="C11182" s="1">
        <v>44385.541666666664</v>
      </c>
      <c r="D11182">
        <v>3</v>
      </c>
      <c r="E11182" t="s">
        <v>73</v>
      </c>
      <c r="F11182" t="s">
        <v>74</v>
      </c>
      <c r="G11182">
        <v>2</v>
      </c>
      <c r="H11182" t="str">
        <f t="shared" si="880"/>
        <v>KD</v>
      </c>
      <c r="I11182" s="2">
        <f t="shared" si="882"/>
        <v>2021</v>
      </c>
      <c r="J11182" s="2">
        <f t="shared" si="883"/>
        <v>7</v>
      </c>
      <c r="K11182" t="str">
        <f t="shared" si="884"/>
        <v>Glanslibel</v>
      </c>
      <c r="L11182" s="25">
        <f t="shared" si="881"/>
        <v>26.857142857142858</v>
      </c>
    </row>
    <row r="11183" spans="1:12" x14ac:dyDescent="0.25">
      <c r="A11183">
        <v>524</v>
      </c>
      <c r="B11183" t="s">
        <v>89</v>
      </c>
      <c r="C11183" s="1">
        <v>44385.541666666664</v>
      </c>
      <c r="D11183">
        <v>3</v>
      </c>
      <c r="E11183" t="s">
        <v>48</v>
      </c>
      <c r="F11183" t="s">
        <v>49</v>
      </c>
      <c r="G11183">
        <v>1</v>
      </c>
      <c r="H11183" t="str">
        <f t="shared" si="880"/>
        <v>KD</v>
      </c>
      <c r="I11183" s="2">
        <f t="shared" si="882"/>
        <v>2021</v>
      </c>
      <c r="J11183" s="2">
        <f t="shared" si="883"/>
        <v>7</v>
      </c>
      <c r="K11183" t="str">
        <f t="shared" si="884"/>
        <v>Glazenmakers</v>
      </c>
      <c r="L11183" s="25">
        <f t="shared" si="881"/>
        <v>26.857142857142858</v>
      </c>
    </row>
    <row r="11184" spans="1:12" x14ac:dyDescent="0.25">
      <c r="A11184">
        <v>524</v>
      </c>
      <c r="B11184" t="s">
        <v>89</v>
      </c>
      <c r="C11184" s="1">
        <v>44399.541666666664</v>
      </c>
      <c r="D11184">
        <v>4</v>
      </c>
      <c r="E11184" t="s">
        <v>14</v>
      </c>
      <c r="F11184" t="s">
        <v>15</v>
      </c>
      <c r="G11184">
        <v>35</v>
      </c>
      <c r="H11184" t="str">
        <f t="shared" si="880"/>
        <v>KD</v>
      </c>
      <c r="I11184" s="2">
        <f t="shared" si="882"/>
        <v>2021</v>
      </c>
      <c r="J11184" s="2">
        <f t="shared" si="883"/>
        <v>7</v>
      </c>
      <c r="K11184" t="str">
        <f t="shared" si="884"/>
        <v>Waterjuffer</v>
      </c>
      <c r="L11184" s="25">
        <f t="shared" si="881"/>
        <v>28.857142857142858</v>
      </c>
    </row>
    <row r="11185" spans="1:12" x14ac:dyDescent="0.25">
      <c r="A11185">
        <v>524</v>
      </c>
      <c r="B11185" t="s">
        <v>89</v>
      </c>
      <c r="C11185" s="1">
        <v>44399.541666666664</v>
      </c>
      <c r="D11185">
        <v>3</v>
      </c>
      <c r="E11185" t="s">
        <v>14</v>
      </c>
      <c r="F11185" t="s">
        <v>15</v>
      </c>
      <c r="G11185">
        <v>25</v>
      </c>
      <c r="H11185" t="str">
        <f t="shared" si="880"/>
        <v>KD</v>
      </c>
      <c r="I11185" s="2">
        <f t="shared" si="882"/>
        <v>2021</v>
      </c>
      <c r="J11185" s="2">
        <f t="shared" si="883"/>
        <v>7</v>
      </c>
      <c r="K11185" t="str">
        <f t="shared" si="884"/>
        <v>Waterjuffer</v>
      </c>
      <c r="L11185" s="25">
        <f t="shared" si="881"/>
        <v>28.857142857142858</v>
      </c>
    </row>
    <row r="11186" spans="1:12" x14ac:dyDescent="0.25">
      <c r="A11186">
        <v>524</v>
      </c>
      <c r="B11186" t="s">
        <v>89</v>
      </c>
      <c r="C11186" s="1">
        <v>44399.541666666664</v>
      </c>
      <c r="D11186">
        <v>4</v>
      </c>
      <c r="E11186" t="s">
        <v>32</v>
      </c>
      <c r="F11186" t="s">
        <v>33</v>
      </c>
      <c r="G11186">
        <v>10</v>
      </c>
      <c r="H11186" t="str">
        <f t="shared" si="880"/>
        <v>KD</v>
      </c>
      <c r="I11186" s="2">
        <f t="shared" si="882"/>
        <v>2021</v>
      </c>
      <c r="J11186" s="2">
        <f t="shared" si="883"/>
        <v>7</v>
      </c>
      <c r="K11186" t="str">
        <f t="shared" si="884"/>
        <v>Korenbouten</v>
      </c>
      <c r="L11186" s="25">
        <f t="shared" si="881"/>
        <v>28.857142857142858</v>
      </c>
    </row>
    <row r="11187" spans="1:12" x14ac:dyDescent="0.25">
      <c r="A11187">
        <v>524</v>
      </c>
      <c r="B11187" t="s">
        <v>89</v>
      </c>
      <c r="C11187" s="1">
        <v>44399.541666666664</v>
      </c>
      <c r="D11187">
        <v>4</v>
      </c>
      <c r="E11187" t="s">
        <v>55</v>
      </c>
      <c r="F11187" t="s">
        <v>56</v>
      </c>
      <c r="G11187">
        <v>15</v>
      </c>
      <c r="H11187" t="str">
        <f t="shared" si="880"/>
        <v>KD</v>
      </c>
      <c r="I11187" s="2">
        <f t="shared" si="882"/>
        <v>2021</v>
      </c>
      <c r="J11187" s="2">
        <f t="shared" si="883"/>
        <v>7</v>
      </c>
      <c r="K11187" t="str">
        <f t="shared" si="884"/>
        <v>Korenbouten</v>
      </c>
      <c r="L11187" s="25">
        <f t="shared" si="881"/>
        <v>28.857142857142858</v>
      </c>
    </row>
    <row r="11188" spans="1:12" x14ac:dyDescent="0.25">
      <c r="A11188">
        <v>524</v>
      </c>
      <c r="B11188" t="s">
        <v>89</v>
      </c>
      <c r="C11188" s="1">
        <v>44399.541666666664</v>
      </c>
      <c r="D11188">
        <v>4</v>
      </c>
      <c r="E11188" t="s">
        <v>26</v>
      </c>
      <c r="F11188" t="s">
        <v>27</v>
      </c>
      <c r="G11188">
        <v>1</v>
      </c>
      <c r="H11188" t="str">
        <f t="shared" si="880"/>
        <v>KD</v>
      </c>
      <c r="I11188" s="2">
        <f t="shared" si="882"/>
        <v>2021</v>
      </c>
      <c r="J11188" s="2">
        <f t="shared" si="883"/>
        <v>7</v>
      </c>
      <c r="K11188" t="str">
        <f t="shared" si="884"/>
        <v>Glazenmakers</v>
      </c>
      <c r="L11188" s="25">
        <f t="shared" si="881"/>
        <v>28.857142857142858</v>
      </c>
    </row>
    <row r="11189" spans="1:12" x14ac:dyDescent="0.25">
      <c r="A11189">
        <v>524</v>
      </c>
      <c r="B11189" t="s">
        <v>89</v>
      </c>
      <c r="C11189" s="1">
        <v>44420.625</v>
      </c>
      <c r="D11189">
        <v>3</v>
      </c>
      <c r="E11189" t="s">
        <v>14</v>
      </c>
      <c r="F11189" t="s">
        <v>15</v>
      </c>
      <c r="G11189">
        <v>75</v>
      </c>
      <c r="H11189" t="str">
        <f t="shared" si="880"/>
        <v>KD</v>
      </c>
      <c r="I11189" s="2">
        <f t="shared" si="882"/>
        <v>2021</v>
      </c>
      <c r="J11189" s="2">
        <f t="shared" si="883"/>
        <v>8</v>
      </c>
      <c r="K11189" t="str">
        <f t="shared" si="884"/>
        <v>Waterjuffer</v>
      </c>
      <c r="L11189" s="25">
        <f t="shared" si="881"/>
        <v>31.857142857142858</v>
      </c>
    </row>
    <row r="11190" spans="1:12" x14ac:dyDescent="0.25">
      <c r="A11190">
        <v>524</v>
      </c>
      <c r="B11190" t="s">
        <v>89</v>
      </c>
      <c r="C11190" s="1">
        <v>44420.625</v>
      </c>
      <c r="D11190">
        <v>3</v>
      </c>
      <c r="E11190" t="s">
        <v>10</v>
      </c>
      <c r="F11190" t="s">
        <v>11</v>
      </c>
      <c r="G11190">
        <v>2</v>
      </c>
      <c r="H11190" t="str">
        <f t="shared" si="880"/>
        <v>KD</v>
      </c>
      <c r="I11190" s="2">
        <f t="shared" si="882"/>
        <v>2021</v>
      </c>
      <c r="J11190" s="2">
        <f t="shared" si="883"/>
        <v>8</v>
      </c>
      <c r="K11190" t="str">
        <f t="shared" si="884"/>
        <v>Waterjuffer</v>
      </c>
      <c r="L11190" s="25">
        <f t="shared" si="881"/>
        <v>31.857142857142858</v>
      </c>
    </row>
    <row r="11191" spans="1:12" x14ac:dyDescent="0.25">
      <c r="A11191">
        <v>524</v>
      </c>
      <c r="B11191" t="s">
        <v>89</v>
      </c>
      <c r="C11191" s="1">
        <v>44420.625</v>
      </c>
      <c r="D11191">
        <v>3</v>
      </c>
      <c r="E11191" t="s">
        <v>26</v>
      </c>
      <c r="F11191" t="s">
        <v>27</v>
      </c>
      <c r="G11191">
        <v>3</v>
      </c>
      <c r="H11191" t="str">
        <f t="shared" si="880"/>
        <v>KD</v>
      </c>
      <c r="I11191" s="2">
        <f t="shared" si="882"/>
        <v>2021</v>
      </c>
      <c r="J11191" s="2">
        <f t="shared" si="883"/>
        <v>8</v>
      </c>
      <c r="K11191" t="str">
        <f t="shared" si="884"/>
        <v>Glazenmakers</v>
      </c>
      <c r="L11191" s="25">
        <f t="shared" si="881"/>
        <v>31.857142857142858</v>
      </c>
    </row>
    <row r="11192" spans="1:12" x14ac:dyDescent="0.25">
      <c r="A11192">
        <v>524</v>
      </c>
      <c r="B11192" t="s">
        <v>89</v>
      </c>
      <c r="C11192" s="1">
        <v>44420.625</v>
      </c>
      <c r="D11192">
        <v>4</v>
      </c>
      <c r="E11192" t="s">
        <v>14</v>
      </c>
      <c r="F11192" t="s">
        <v>15</v>
      </c>
      <c r="G11192">
        <v>85</v>
      </c>
      <c r="H11192" t="str">
        <f t="shared" si="880"/>
        <v>KD</v>
      </c>
      <c r="I11192" s="2">
        <f t="shared" si="882"/>
        <v>2021</v>
      </c>
      <c r="J11192" s="2">
        <f t="shared" si="883"/>
        <v>8</v>
      </c>
      <c r="K11192" t="str">
        <f t="shared" si="884"/>
        <v>Waterjuffer</v>
      </c>
      <c r="L11192" s="25">
        <f t="shared" si="881"/>
        <v>31.857142857142858</v>
      </c>
    </row>
    <row r="11193" spans="1:12" x14ac:dyDescent="0.25">
      <c r="A11193">
        <v>524</v>
      </c>
      <c r="B11193" t="s">
        <v>89</v>
      </c>
      <c r="C11193" s="1">
        <v>44420.625</v>
      </c>
      <c r="D11193">
        <v>4</v>
      </c>
      <c r="E11193" t="s">
        <v>32</v>
      </c>
      <c r="F11193" t="s">
        <v>33</v>
      </c>
      <c r="G11193">
        <v>10</v>
      </c>
      <c r="H11193" t="str">
        <f t="shared" si="880"/>
        <v>KD</v>
      </c>
      <c r="I11193" s="2">
        <f t="shared" si="882"/>
        <v>2021</v>
      </c>
      <c r="J11193" s="2">
        <f t="shared" si="883"/>
        <v>8</v>
      </c>
      <c r="K11193" t="str">
        <f t="shared" si="884"/>
        <v>Korenbouten</v>
      </c>
      <c r="L11193" s="25">
        <f t="shared" si="881"/>
        <v>31.857142857142858</v>
      </c>
    </row>
    <row r="11194" spans="1:12" x14ac:dyDescent="0.25">
      <c r="A11194">
        <v>524</v>
      </c>
      <c r="B11194" t="s">
        <v>89</v>
      </c>
      <c r="C11194" s="1">
        <v>44438.604166666664</v>
      </c>
      <c r="D11194">
        <v>3</v>
      </c>
      <c r="E11194" t="s">
        <v>14</v>
      </c>
      <c r="F11194" t="s">
        <v>15</v>
      </c>
      <c r="G11194">
        <v>40</v>
      </c>
      <c r="H11194" t="str">
        <f t="shared" si="880"/>
        <v>KD</v>
      </c>
      <c r="I11194" s="2">
        <f t="shared" si="882"/>
        <v>2021</v>
      </c>
      <c r="J11194" s="2">
        <f t="shared" si="883"/>
        <v>8</v>
      </c>
      <c r="K11194" t="str">
        <f t="shared" si="884"/>
        <v>Waterjuffer</v>
      </c>
      <c r="L11194" s="25">
        <f t="shared" si="881"/>
        <v>34.428571428571431</v>
      </c>
    </row>
    <row r="11195" spans="1:12" x14ac:dyDescent="0.25">
      <c r="A11195">
        <v>524</v>
      </c>
      <c r="B11195" t="s">
        <v>89</v>
      </c>
      <c r="C11195" s="1">
        <v>44438.604166666664</v>
      </c>
      <c r="D11195">
        <v>3</v>
      </c>
      <c r="E11195" t="s">
        <v>10</v>
      </c>
      <c r="F11195" t="s">
        <v>11</v>
      </c>
      <c r="G11195">
        <v>6</v>
      </c>
      <c r="H11195" t="str">
        <f t="shared" si="880"/>
        <v>KD</v>
      </c>
      <c r="I11195" s="2">
        <f t="shared" si="882"/>
        <v>2021</v>
      </c>
      <c r="J11195" s="2">
        <f t="shared" si="883"/>
        <v>8</v>
      </c>
      <c r="K11195" t="str">
        <f t="shared" si="884"/>
        <v>Waterjuffer</v>
      </c>
      <c r="L11195" s="25">
        <f t="shared" si="881"/>
        <v>34.428571428571431</v>
      </c>
    </row>
    <row r="11196" spans="1:12" x14ac:dyDescent="0.25">
      <c r="A11196">
        <v>524</v>
      </c>
      <c r="B11196" t="s">
        <v>89</v>
      </c>
      <c r="C11196" s="1">
        <v>44438.604166666664</v>
      </c>
      <c r="D11196">
        <v>3</v>
      </c>
      <c r="E11196" t="s">
        <v>26</v>
      </c>
      <c r="F11196" t="s">
        <v>27</v>
      </c>
      <c r="G11196">
        <v>1</v>
      </c>
      <c r="H11196" t="str">
        <f t="shared" si="880"/>
        <v>KD</v>
      </c>
      <c r="I11196" s="2">
        <f t="shared" si="882"/>
        <v>2021</v>
      </c>
      <c r="J11196" s="2">
        <f t="shared" si="883"/>
        <v>8</v>
      </c>
      <c r="K11196" t="str">
        <f t="shared" si="884"/>
        <v>Glazenmakers</v>
      </c>
      <c r="L11196" s="25">
        <f t="shared" si="881"/>
        <v>34.428571428571431</v>
      </c>
    </row>
    <row r="11197" spans="1:12" x14ac:dyDescent="0.25">
      <c r="A11197">
        <v>524</v>
      </c>
      <c r="B11197" t="s">
        <v>89</v>
      </c>
      <c r="C11197" s="1">
        <v>44438.604166666664</v>
      </c>
      <c r="D11197">
        <v>3</v>
      </c>
      <c r="E11197" t="s">
        <v>32</v>
      </c>
      <c r="F11197" t="s">
        <v>33</v>
      </c>
      <c r="G11197">
        <v>12</v>
      </c>
      <c r="H11197" t="str">
        <f t="shared" si="880"/>
        <v>KD</v>
      </c>
      <c r="I11197" s="2">
        <f t="shared" si="882"/>
        <v>2021</v>
      </c>
      <c r="J11197" s="2">
        <f t="shared" si="883"/>
        <v>8</v>
      </c>
      <c r="K11197" t="str">
        <f t="shared" si="884"/>
        <v>Korenbouten</v>
      </c>
      <c r="L11197" s="25">
        <f t="shared" si="881"/>
        <v>34.428571428571431</v>
      </c>
    </row>
    <row r="11198" spans="1:12" x14ac:dyDescent="0.25">
      <c r="A11198">
        <v>524</v>
      </c>
      <c r="B11198" t="s">
        <v>89</v>
      </c>
      <c r="C11198" s="1">
        <v>44438.604166666664</v>
      </c>
      <c r="D11198">
        <v>3</v>
      </c>
      <c r="E11198" t="s">
        <v>36</v>
      </c>
      <c r="F11198" t="s">
        <v>37</v>
      </c>
      <c r="G11198">
        <v>1</v>
      </c>
      <c r="H11198" t="str">
        <f t="shared" si="880"/>
        <v>KD</v>
      </c>
      <c r="I11198" s="2">
        <f t="shared" si="882"/>
        <v>2021</v>
      </c>
      <c r="J11198" s="2">
        <f t="shared" si="883"/>
        <v>8</v>
      </c>
      <c r="K11198" t="str">
        <f t="shared" si="884"/>
        <v>Glazenmakers</v>
      </c>
      <c r="L11198" s="25">
        <f t="shared" si="881"/>
        <v>34.428571428571431</v>
      </c>
    </row>
    <row r="11199" spans="1:12" x14ac:dyDescent="0.25">
      <c r="A11199">
        <v>524</v>
      </c>
      <c r="B11199" t="s">
        <v>89</v>
      </c>
      <c r="C11199" s="1">
        <v>44438.604166666664</v>
      </c>
      <c r="D11199">
        <v>4</v>
      </c>
      <c r="E11199" t="s">
        <v>14</v>
      </c>
      <c r="F11199" t="s">
        <v>15</v>
      </c>
      <c r="G11199">
        <v>25</v>
      </c>
      <c r="H11199" t="str">
        <f t="shared" si="880"/>
        <v>KD</v>
      </c>
      <c r="I11199" s="2">
        <f t="shared" si="882"/>
        <v>2021</v>
      </c>
      <c r="J11199" s="2">
        <f t="shared" si="883"/>
        <v>8</v>
      </c>
      <c r="K11199" t="str">
        <f t="shared" si="884"/>
        <v>Waterjuffer</v>
      </c>
      <c r="L11199" s="25">
        <f t="shared" si="881"/>
        <v>34.428571428571431</v>
      </c>
    </row>
    <row r="11200" spans="1:12" x14ac:dyDescent="0.25">
      <c r="A11200">
        <v>524</v>
      </c>
      <c r="B11200" t="s">
        <v>89</v>
      </c>
      <c r="C11200" s="1">
        <v>44438.604166666664</v>
      </c>
      <c r="D11200">
        <v>4</v>
      </c>
      <c r="E11200" t="s">
        <v>10</v>
      </c>
      <c r="F11200" t="s">
        <v>11</v>
      </c>
      <c r="G11200">
        <v>6</v>
      </c>
      <c r="H11200" t="str">
        <f t="shared" si="880"/>
        <v>KD</v>
      </c>
      <c r="I11200" s="2">
        <f t="shared" si="882"/>
        <v>2021</v>
      </c>
      <c r="J11200" s="2">
        <f t="shared" si="883"/>
        <v>8</v>
      </c>
      <c r="K11200" t="str">
        <f t="shared" si="884"/>
        <v>Waterjuffer</v>
      </c>
      <c r="L11200" s="25">
        <f t="shared" si="881"/>
        <v>34.428571428571431</v>
      </c>
    </row>
    <row r="11201" spans="1:12" x14ac:dyDescent="0.25">
      <c r="A11201">
        <v>524</v>
      </c>
      <c r="B11201" t="s">
        <v>89</v>
      </c>
      <c r="C11201" s="1">
        <v>44438.604166666664</v>
      </c>
      <c r="D11201">
        <v>4</v>
      </c>
      <c r="E11201" t="s">
        <v>26</v>
      </c>
      <c r="F11201" t="s">
        <v>27</v>
      </c>
      <c r="G11201">
        <v>1</v>
      </c>
      <c r="H11201" t="str">
        <f t="shared" si="880"/>
        <v>KD</v>
      </c>
      <c r="I11201" s="2">
        <f t="shared" si="882"/>
        <v>2021</v>
      </c>
      <c r="J11201" s="2">
        <f t="shared" si="883"/>
        <v>8</v>
      </c>
      <c r="K11201" t="str">
        <f t="shared" si="884"/>
        <v>Glazenmakers</v>
      </c>
      <c r="L11201" s="25">
        <f t="shared" si="881"/>
        <v>34.428571428571431</v>
      </c>
    </row>
    <row r="11202" spans="1:12" x14ac:dyDescent="0.25">
      <c r="A11202">
        <v>524</v>
      </c>
      <c r="B11202" t="s">
        <v>89</v>
      </c>
      <c r="C11202" s="1">
        <v>44438.604166666664</v>
      </c>
      <c r="D11202">
        <v>4</v>
      </c>
      <c r="E11202" t="s">
        <v>32</v>
      </c>
      <c r="F11202" t="s">
        <v>33</v>
      </c>
      <c r="G11202">
        <v>120</v>
      </c>
      <c r="H11202" t="str">
        <f t="shared" ref="H11202:H11265" si="885">VLOOKUP(A11202,$N$2:$O$51,2,FALSE)</f>
        <v>KD</v>
      </c>
      <c r="I11202" s="2">
        <f t="shared" si="882"/>
        <v>2021</v>
      </c>
      <c r="J11202" s="2">
        <f t="shared" si="883"/>
        <v>8</v>
      </c>
      <c r="K11202" t="str">
        <f t="shared" si="884"/>
        <v>Korenbouten</v>
      </c>
      <c r="L11202" s="25">
        <f t="shared" si="881"/>
        <v>34.428571428571431</v>
      </c>
    </row>
    <row r="11203" spans="1:12" x14ac:dyDescent="0.25">
      <c r="A11203">
        <v>524</v>
      </c>
      <c r="B11203" t="s">
        <v>89</v>
      </c>
      <c r="C11203" s="1">
        <v>44438.604166666664</v>
      </c>
      <c r="D11203">
        <v>4</v>
      </c>
      <c r="E11203" t="s">
        <v>36</v>
      </c>
      <c r="F11203" t="s">
        <v>37</v>
      </c>
      <c r="G11203">
        <v>1</v>
      </c>
      <c r="H11203" t="str">
        <f t="shared" si="885"/>
        <v>KD</v>
      </c>
      <c r="I11203" s="2">
        <f t="shared" si="882"/>
        <v>2021</v>
      </c>
      <c r="J11203" s="2">
        <f t="shared" si="883"/>
        <v>8</v>
      </c>
      <c r="K11203" t="str">
        <f t="shared" si="884"/>
        <v>Glazenmakers</v>
      </c>
      <c r="L11203" s="25">
        <f t="shared" ref="L11203:L11266" si="886">(ROUNDDOWN(C11203-DATE(I11203,1,1),0))/7</f>
        <v>34.428571428571431</v>
      </c>
    </row>
    <row r="11204" spans="1:12" x14ac:dyDescent="0.25">
      <c r="A11204">
        <v>524</v>
      </c>
      <c r="B11204" t="s">
        <v>89</v>
      </c>
      <c r="C11204" s="1">
        <v>44458.604166666664</v>
      </c>
      <c r="D11204">
        <v>4</v>
      </c>
      <c r="E11204" t="s">
        <v>55</v>
      </c>
      <c r="F11204" t="s">
        <v>56</v>
      </c>
      <c r="G11204">
        <v>3</v>
      </c>
      <c r="H11204" t="str">
        <f t="shared" si="885"/>
        <v>KD</v>
      </c>
      <c r="I11204" s="2">
        <f t="shared" si="882"/>
        <v>2021</v>
      </c>
      <c r="J11204" s="2">
        <f t="shared" si="883"/>
        <v>9</v>
      </c>
      <c r="K11204" t="str">
        <f t="shared" si="884"/>
        <v>Korenbouten</v>
      </c>
      <c r="L11204" s="25">
        <f t="shared" si="886"/>
        <v>37.285714285714285</v>
      </c>
    </row>
    <row r="11205" spans="1:12" x14ac:dyDescent="0.25">
      <c r="A11205">
        <v>524</v>
      </c>
      <c r="B11205" t="s">
        <v>89</v>
      </c>
      <c r="C11205" s="1">
        <v>44458.604166666664</v>
      </c>
      <c r="D11205">
        <v>3</v>
      </c>
      <c r="E11205" t="s">
        <v>36</v>
      </c>
      <c r="F11205" t="s">
        <v>37</v>
      </c>
      <c r="G11205">
        <v>1</v>
      </c>
      <c r="H11205" t="str">
        <f t="shared" si="885"/>
        <v>KD</v>
      </c>
      <c r="I11205" s="2">
        <f t="shared" si="882"/>
        <v>2021</v>
      </c>
      <c r="J11205" s="2">
        <f t="shared" si="883"/>
        <v>9</v>
      </c>
      <c r="K11205" t="str">
        <f t="shared" si="884"/>
        <v>Glazenmakers</v>
      </c>
      <c r="L11205" s="25">
        <f t="shared" si="886"/>
        <v>37.285714285714285</v>
      </c>
    </row>
    <row r="11206" spans="1:12" x14ac:dyDescent="0.25">
      <c r="A11206">
        <v>524</v>
      </c>
      <c r="B11206" t="s">
        <v>89</v>
      </c>
      <c r="C11206" s="1">
        <v>44458.604166666664</v>
      </c>
      <c r="D11206">
        <v>3</v>
      </c>
      <c r="E11206" t="s">
        <v>14</v>
      </c>
      <c r="F11206" t="s">
        <v>15</v>
      </c>
      <c r="G11206">
        <v>2</v>
      </c>
      <c r="H11206" t="str">
        <f t="shared" si="885"/>
        <v>KD</v>
      </c>
      <c r="I11206" s="2">
        <f t="shared" si="882"/>
        <v>2021</v>
      </c>
      <c r="J11206" s="2">
        <f t="shared" si="883"/>
        <v>9</v>
      </c>
      <c r="K11206" t="str">
        <f t="shared" si="884"/>
        <v>Waterjuffer</v>
      </c>
      <c r="L11206" s="25">
        <f t="shared" si="886"/>
        <v>37.285714285714285</v>
      </c>
    </row>
    <row r="11207" spans="1:12" x14ac:dyDescent="0.25">
      <c r="A11207">
        <v>524</v>
      </c>
      <c r="B11207" t="s">
        <v>89</v>
      </c>
      <c r="C11207" s="1">
        <v>44458.604166666664</v>
      </c>
      <c r="D11207">
        <v>4</v>
      </c>
      <c r="E11207" t="s">
        <v>36</v>
      </c>
      <c r="F11207" t="s">
        <v>37</v>
      </c>
      <c r="G11207">
        <v>2</v>
      </c>
      <c r="H11207" t="str">
        <f t="shared" si="885"/>
        <v>KD</v>
      </c>
      <c r="I11207" s="2">
        <f t="shared" si="882"/>
        <v>2021</v>
      </c>
      <c r="J11207" s="2">
        <f t="shared" si="883"/>
        <v>9</v>
      </c>
      <c r="K11207" t="str">
        <f t="shared" si="884"/>
        <v>Glazenmakers</v>
      </c>
      <c r="L11207" s="25">
        <f t="shared" si="886"/>
        <v>37.285714285714285</v>
      </c>
    </row>
    <row r="11208" spans="1:12" x14ac:dyDescent="0.25">
      <c r="A11208">
        <v>524</v>
      </c>
      <c r="B11208" t="s">
        <v>89</v>
      </c>
      <c r="C11208" s="1">
        <v>43944.604166666664</v>
      </c>
      <c r="D11208">
        <v>4</v>
      </c>
      <c r="E11208" t="s">
        <v>8</v>
      </c>
      <c r="F11208" t="s">
        <v>9</v>
      </c>
      <c r="G11208">
        <v>1</v>
      </c>
      <c r="H11208" t="str">
        <f t="shared" si="885"/>
        <v>KD</v>
      </c>
      <c r="I11208" s="2">
        <f t="shared" si="882"/>
        <v>2020</v>
      </c>
      <c r="J11208" s="2">
        <f t="shared" si="883"/>
        <v>4</v>
      </c>
      <c r="K11208" t="str">
        <f t="shared" si="884"/>
        <v>Pantserjuffers</v>
      </c>
      <c r="L11208" s="25">
        <f t="shared" si="886"/>
        <v>16.142857142857142</v>
      </c>
    </row>
    <row r="11209" spans="1:12" x14ac:dyDescent="0.25">
      <c r="A11209">
        <v>524</v>
      </c>
      <c r="B11209" t="s">
        <v>89</v>
      </c>
      <c r="C11209" s="1">
        <v>43944.604166666664</v>
      </c>
      <c r="D11209">
        <v>5</v>
      </c>
      <c r="E11209" t="s">
        <v>8</v>
      </c>
      <c r="F11209" t="s">
        <v>9</v>
      </c>
      <c r="G11209">
        <v>3</v>
      </c>
      <c r="H11209" t="str">
        <f t="shared" si="885"/>
        <v>KD</v>
      </c>
      <c r="I11209" s="2">
        <f t="shared" si="882"/>
        <v>2020</v>
      </c>
      <c r="J11209" s="2">
        <f t="shared" si="883"/>
        <v>4</v>
      </c>
      <c r="K11209" t="str">
        <f t="shared" si="884"/>
        <v>Pantserjuffers</v>
      </c>
      <c r="L11209" s="25">
        <f t="shared" si="886"/>
        <v>16.142857142857142</v>
      </c>
    </row>
    <row r="11210" spans="1:12" x14ac:dyDescent="0.25">
      <c r="A11210">
        <v>525</v>
      </c>
      <c r="B11210" t="s">
        <v>90</v>
      </c>
      <c r="C11210" s="1">
        <v>40333.572916666664</v>
      </c>
      <c r="D11210">
        <v>1</v>
      </c>
      <c r="E11210" t="s">
        <v>14</v>
      </c>
      <c r="F11210" t="s">
        <v>15</v>
      </c>
      <c r="G11210">
        <v>11</v>
      </c>
      <c r="H11210" t="str">
        <f t="shared" si="885"/>
        <v>KD</v>
      </c>
      <c r="I11210" s="2">
        <f t="shared" si="882"/>
        <v>2010</v>
      </c>
      <c r="J11210" s="2">
        <f t="shared" si="883"/>
        <v>6</v>
      </c>
      <c r="K11210" t="str">
        <f t="shared" si="884"/>
        <v>Waterjuffer</v>
      </c>
      <c r="L11210" s="25">
        <f t="shared" si="886"/>
        <v>22</v>
      </c>
    </row>
    <row r="11211" spans="1:12" x14ac:dyDescent="0.25">
      <c r="A11211">
        <v>525</v>
      </c>
      <c r="B11211" t="s">
        <v>90</v>
      </c>
      <c r="C11211" s="1">
        <v>40333.572916666664</v>
      </c>
      <c r="D11211">
        <v>1</v>
      </c>
      <c r="E11211" t="s">
        <v>18</v>
      </c>
      <c r="F11211" t="s">
        <v>19</v>
      </c>
      <c r="G11211">
        <v>3</v>
      </c>
      <c r="H11211" t="str">
        <f t="shared" si="885"/>
        <v>KD</v>
      </c>
      <c r="I11211" s="2">
        <f t="shared" si="882"/>
        <v>2010</v>
      </c>
      <c r="J11211" s="2">
        <f t="shared" si="883"/>
        <v>6</v>
      </c>
      <c r="K11211" t="str">
        <f t="shared" si="884"/>
        <v>Korenbouten</v>
      </c>
      <c r="L11211" s="25">
        <f t="shared" si="886"/>
        <v>22</v>
      </c>
    </row>
    <row r="11212" spans="1:12" x14ac:dyDescent="0.25">
      <c r="A11212">
        <v>525</v>
      </c>
      <c r="B11212" t="s">
        <v>90</v>
      </c>
      <c r="C11212" s="1">
        <v>40333.572916666664</v>
      </c>
      <c r="D11212">
        <v>2</v>
      </c>
      <c r="E11212" t="s">
        <v>18</v>
      </c>
      <c r="F11212" t="s">
        <v>19</v>
      </c>
      <c r="G11212">
        <v>4</v>
      </c>
      <c r="H11212" t="str">
        <f t="shared" si="885"/>
        <v>KD</v>
      </c>
      <c r="I11212" s="2">
        <f t="shared" si="882"/>
        <v>2010</v>
      </c>
      <c r="J11212" s="2">
        <f t="shared" si="883"/>
        <v>6</v>
      </c>
      <c r="K11212" t="str">
        <f t="shared" si="884"/>
        <v>Korenbouten</v>
      </c>
      <c r="L11212" s="25">
        <f t="shared" si="886"/>
        <v>22</v>
      </c>
    </row>
    <row r="11213" spans="1:12" x14ac:dyDescent="0.25">
      <c r="A11213">
        <v>525</v>
      </c>
      <c r="B11213" t="s">
        <v>90</v>
      </c>
      <c r="C11213" s="1">
        <v>40351.618055555555</v>
      </c>
      <c r="D11213">
        <v>1</v>
      </c>
      <c r="E11213" t="s">
        <v>10</v>
      </c>
      <c r="F11213" t="s">
        <v>11</v>
      </c>
      <c r="G11213">
        <v>1</v>
      </c>
      <c r="H11213" t="str">
        <f t="shared" si="885"/>
        <v>KD</v>
      </c>
      <c r="I11213" s="2">
        <f t="shared" si="882"/>
        <v>2010</v>
      </c>
      <c r="J11213" s="2">
        <f t="shared" si="883"/>
        <v>6</v>
      </c>
      <c r="K11213" t="str">
        <f t="shared" si="884"/>
        <v>Waterjuffer</v>
      </c>
      <c r="L11213" s="25">
        <f t="shared" si="886"/>
        <v>24.571428571428573</v>
      </c>
    </row>
    <row r="11214" spans="1:12" x14ac:dyDescent="0.25">
      <c r="A11214">
        <v>525</v>
      </c>
      <c r="B11214" t="s">
        <v>90</v>
      </c>
      <c r="C11214" s="1">
        <v>40351.618055555555</v>
      </c>
      <c r="D11214">
        <v>1</v>
      </c>
      <c r="E11214" t="s">
        <v>14</v>
      </c>
      <c r="F11214" t="s">
        <v>15</v>
      </c>
      <c r="G11214">
        <v>10</v>
      </c>
      <c r="H11214" t="str">
        <f t="shared" si="885"/>
        <v>KD</v>
      </c>
      <c r="I11214" s="2">
        <f t="shared" si="882"/>
        <v>2010</v>
      </c>
      <c r="J11214" s="2">
        <f t="shared" si="883"/>
        <v>6</v>
      </c>
      <c r="K11214" t="str">
        <f t="shared" si="884"/>
        <v>Waterjuffer</v>
      </c>
      <c r="L11214" s="25">
        <f t="shared" si="886"/>
        <v>24.571428571428573</v>
      </c>
    </row>
    <row r="11215" spans="1:12" x14ac:dyDescent="0.25">
      <c r="A11215">
        <v>525</v>
      </c>
      <c r="B11215" t="s">
        <v>90</v>
      </c>
      <c r="C11215" s="1">
        <v>40351.618055555555</v>
      </c>
      <c r="D11215">
        <v>1</v>
      </c>
      <c r="E11215" t="s">
        <v>26</v>
      </c>
      <c r="F11215" t="s">
        <v>27</v>
      </c>
      <c r="G11215">
        <v>3</v>
      </c>
      <c r="H11215" t="str">
        <f t="shared" si="885"/>
        <v>KD</v>
      </c>
      <c r="I11215" s="2">
        <f t="shared" si="882"/>
        <v>2010</v>
      </c>
      <c r="J11215" s="2">
        <f t="shared" si="883"/>
        <v>6</v>
      </c>
      <c r="K11215" t="str">
        <f t="shared" si="884"/>
        <v>Glazenmakers</v>
      </c>
      <c r="L11215" s="25">
        <f t="shared" si="886"/>
        <v>24.571428571428573</v>
      </c>
    </row>
    <row r="11216" spans="1:12" x14ac:dyDescent="0.25">
      <c r="A11216">
        <v>525</v>
      </c>
      <c r="B11216" t="s">
        <v>90</v>
      </c>
      <c r="C11216" s="1">
        <v>40351.618055555555</v>
      </c>
      <c r="D11216">
        <v>1</v>
      </c>
      <c r="E11216" t="s">
        <v>18</v>
      </c>
      <c r="F11216" t="s">
        <v>19</v>
      </c>
      <c r="G11216">
        <v>3</v>
      </c>
      <c r="H11216" t="str">
        <f t="shared" si="885"/>
        <v>KD</v>
      </c>
      <c r="I11216" s="2">
        <f t="shared" si="882"/>
        <v>2010</v>
      </c>
      <c r="J11216" s="2">
        <f t="shared" si="883"/>
        <v>6</v>
      </c>
      <c r="K11216" t="str">
        <f t="shared" si="884"/>
        <v>Korenbouten</v>
      </c>
      <c r="L11216" s="25">
        <f t="shared" si="886"/>
        <v>24.571428571428573</v>
      </c>
    </row>
    <row r="11217" spans="1:12" x14ac:dyDescent="0.25">
      <c r="A11217">
        <v>525</v>
      </c>
      <c r="B11217" t="s">
        <v>90</v>
      </c>
      <c r="C11217" s="1">
        <v>40351.618055555555</v>
      </c>
      <c r="D11217">
        <v>2</v>
      </c>
      <c r="E11217" t="s">
        <v>14</v>
      </c>
      <c r="F11217" t="s">
        <v>15</v>
      </c>
      <c r="G11217">
        <v>17</v>
      </c>
      <c r="H11217" t="str">
        <f t="shared" si="885"/>
        <v>KD</v>
      </c>
      <c r="I11217" s="2">
        <f t="shared" si="882"/>
        <v>2010</v>
      </c>
      <c r="J11217" s="2">
        <f t="shared" si="883"/>
        <v>6</v>
      </c>
      <c r="K11217" t="str">
        <f t="shared" si="884"/>
        <v>Waterjuffer</v>
      </c>
      <c r="L11217" s="25">
        <f t="shared" si="886"/>
        <v>24.571428571428573</v>
      </c>
    </row>
    <row r="11218" spans="1:12" x14ac:dyDescent="0.25">
      <c r="A11218">
        <v>525</v>
      </c>
      <c r="B11218" t="s">
        <v>90</v>
      </c>
      <c r="C11218" s="1">
        <v>40351.618055555555</v>
      </c>
      <c r="D11218">
        <v>2</v>
      </c>
      <c r="E11218" t="s">
        <v>26</v>
      </c>
      <c r="F11218" t="s">
        <v>27</v>
      </c>
      <c r="G11218">
        <v>2</v>
      </c>
      <c r="H11218" t="str">
        <f t="shared" si="885"/>
        <v>KD</v>
      </c>
      <c r="I11218" s="2">
        <f t="shared" si="882"/>
        <v>2010</v>
      </c>
      <c r="J11218" s="2">
        <f t="shared" si="883"/>
        <v>6</v>
      </c>
      <c r="K11218" t="str">
        <f t="shared" si="884"/>
        <v>Glazenmakers</v>
      </c>
      <c r="L11218" s="25">
        <f t="shared" si="886"/>
        <v>24.571428571428573</v>
      </c>
    </row>
    <row r="11219" spans="1:12" x14ac:dyDescent="0.25">
      <c r="A11219">
        <v>525</v>
      </c>
      <c r="B11219" t="s">
        <v>90</v>
      </c>
      <c r="C11219" s="1">
        <v>40351.618055555555</v>
      </c>
      <c r="D11219">
        <v>2</v>
      </c>
      <c r="E11219" t="s">
        <v>18</v>
      </c>
      <c r="F11219" t="s">
        <v>19</v>
      </c>
      <c r="G11219">
        <v>1</v>
      </c>
      <c r="H11219" t="str">
        <f t="shared" si="885"/>
        <v>KD</v>
      </c>
      <c r="I11219" s="2">
        <f t="shared" si="882"/>
        <v>2010</v>
      </c>
      <c r="J11219" s="2">
        <f t="shared" si="883"/>
        <v>6</v>
      </c>
      <c r="K11219" t="str">
        <f t="shared" si="884"/>
        <v>Korenbouten</v>
      </c>
      <c r="L11219" s="25">
        <f t="shared" si="886"/>
        <v>24.571428571428573</v>
      </c>
    </row>
    <row r="11220" spans="1:12" x14ac:dyDescent="0.25">
      <c r="A11220">
        <v>525</v>
      </c>
      <c r="B11220" t="s">
        <v>90</v>
      </c>
      <c r="C11220" s="1">
        <v>40351.618055555555</v>
      </c>
      <c r="D11220">
        <v>4</v>
      </c>
      <c r="E11220" t="s">
        <v>26</v>
      </c>
      <c r="F11220" t="s">
        <v>27</v>
      </c>
      <c r="G11220">
        <v>1</v>
      </c>
      <c r="H11220" t="str">
        <f t="shared" si="885"/>
        <v>KD</v>
      </c>
      <c r="I11220" s="2">
        <f t="shared" si="882"/>
        <v>2010</v>
      </c>
      <c r="J11220" s="2">
        <f t="shared" si="883"/>
        <v>6</v>
      </c>
      <c r="K11220" t="str">
        <f t="shared" si="884"/>
        <v>Glazenmakers</v>
      </c>
      <c r="L11220" s="25">
        <f t="shared" si="886"/>
        <v>24.571428571428573</v>
      </c>
    </row>
    <row r="11221" spans="1:12" x14ac:dyDescent="0.25">
      <c r="A11221">
        <v>525</v>
      </c>
      <c r="B11221" t="s">
        <v>90</v>
      </c>
      <c r="C11221" s="1">
        <v>40351.618055555555</v>
      </c>
      <c r="D11221">
        <v>4</v>
      </c>
      <c r="E11221" t="s">
        <v>18</v>
      </c>
      <c r="F11221" t="s">
        <v>19</v>
      </c>
      <c r="G11221">
        <v>3</v>
      </c>
      <c r="H11221" t="str">
        <f t="shared" si="885"/>
        <v>KD</v>
      </c>
      <c r="I11221" s="2">
        <f t="shared" si="882"/>
        <v>2010</v>
      </c>
      <c r="J11221" s="2">
        <f t="shared" si="883"/>
        <v>6</v>
      </c>
      <c r="K11221" t="str">
        <f t="shared" si="884"/>
        <v>Korenbouten</v>
      </c>
      <c r="L11221" s="25">
        <f t="shared" si="886"/>
        <v>24.571428571428573</v>
      </c>
    </row>
    <row r="11222" spans="1:12" x14ac:dyDescent="0.25">
      <c r="A11222">
        <v>525</v>
      </c>
      <c r="B11222" t="s">
        <v>90</v>
      </c>
      <c r="C11222" s="1">
        <v>40359.5625</v>
      </c>
      <c r="D11222">
        <v>1</v>
      </c>
      <c r="E11222" t="s">
        <v>14</v>
      </c>
      <c r="F11222" t="s">
        <v>15</v>
      </c>
      <c r="G11222">
        <v>2</v>
      </c>
      <c r="H11222" t="str">
        <f t="shared" si="885"/>
        <v>KD</v>
      </c>
      <c r="I11222" s="2">
        <f t="shared" si="882"/>
        <v>2010</v>
      </c>
      <c r="J11222" s="2">
        <f t="shared" si="883"/>
        <v>6</v>
      </c>
      <c r="K11222" t="str">
        <f t="shared" si="884"/>
        <v>Waterjuffer</v>
      </c>
      <c r="L11222" s="25">
        <f t="shared" si="886"/>
        <v>25.714285714285715</v>
      </c>
    </row>
    <row r="11223" spans="1:12" x14ac:dyDescent="0.25">
      <c r="A11223">
        <v>525</v>
      </c>
      <c r="B11223" t="s">
        <v>90</v>
      </c>
      <c r="C11223" s="1">
        <v>40359.5625</v>
      </c>
      <c r="D11223">
        <v>1</v>
      </c>
      <c r="E11223" t="s">
        <v>18</v>
      </c>
      <c r="F11223" t="s">
        <v>19</v>
      </c>
      <c r="G11223">
        <v>3</v>
      </c>
      <c r="H11223" t="str">
        <f t="shared" si="885"/>
        <v>KD</v>
      </c>
      <c r="I11223" s="2">
        <f t="shared" si="882"/>
        <v>2010</v>
      </c>
      <c r="J11223" s="2">
        <f t="shared" si="883"/>
        <v>6</v>
      </c>
      <c r="K11223" t="str">
        <f t="shared" si="884"/>
        <v>Korenbouten</v>
      </c>
      <c r="L11223" s="25">
        <f t="shared" si="886"/>
        <v>25.714285714285715</v>
      </c>
    </row>
    <row r="11224" spans="1:12" x14ac:dyDescent="0.25">
      <c r="A11224">
        <v>525</v>
      </c>
      <c r="B11224" t="s">
        <v>90</v>
      </c>
      <c r="C11224" s="1">
        <v>40359.5625</v>
      </c>
      <c r="D11224">
        <v>2</v>
      </c>
      <c r="E11224" t="s">
        <v>18</v>
      </c>
      <c r="F11224" t="s">
        <v>19</v>
      </c>
      <c r="G11224">
        <v>2</v>
      </c>
      <c r="H11224" t="str">
        <f t="shared" si="885"/>
        <v>KD</v>
      </c>
      <c r="I11224" s="2">
        <f t="shared" si="882"/>
        <v>2010</v>
      </c>
      <c r="J11224" s="2">
        <f t="shared" si="883"/>
        <v>6</v>
      </c>
      <c r="K11224" t="str">
        <f t="shared" si="884"/>
        <v>Korenbouten</v>
      </c>
      <c r="L11224" s="25">
        <f t="shared" si="886"/>
        <v>25.714285714285715</v>
      </c>
    </row>
    <row r="11225" spans="1:12" x14ac:dyDescent="0.25">
      <c r="A11225">
        <v>525</v>
      </c>
      <c r="B11225" t="s">
        <v>90</v>
      </c>
      <c r="C11225" s="1">
        <v>40359.5625</v>
      </c>
      <c r="D11225">
        <v>4</v>
      </c>
      <c r="E11225" t="s">
        <v>18</v>
      </c>
      <c r="F11225" t="s">
        <v>19</v>
      </c>
      <c r="G11225">
        <v>2</v>
      </c>
      <c r="H11225" t="str">
        <f t="shared" si="885"/>
        <v>KD</v>
      </c>
      <c r="I11225" s="2">
        <f t="shared" si="882"/>
        <v>2010</v>
      </c>
      <c r="J11225" s="2">
        <f t="shared" si="883"/>
        <v>6</v>
      </c>
      <c r="K11225" t="str">
        <f t="shared" si="884"/>
        <v>Korenbouten</v>
      </c>
      <c r="L11225" s="25">
        <f t="shared" si="886"/>
        <v>25.714285714285715</v>
      </c>
    </row>
    <row r="11226" spans="1:12" x14ac:dyDescent="0.25">
      <c r="A11226">
        <v>525</v>
      </c>
      <c r="B11226" t="s">
        <v>90</v>
      </c>
      <c r="C11226" s="1">
        <v>40399.604166666664</v>
      </c>
      <c r="D11226">
        <v>1</v>
      </c>
      <c r="E11226" t="s">
        <v>10</v>
      </c>
      <c r="F11226" t="s">
        <v>11</v>
      </c>
      <c r="G11226">
        <v>1</v>
      </c>
      <c r="H11226" t="str">
        <f t="shared" si="885"/>
        <v>KD</v>
      </c>
      <c r="I11226" s="2">
        <f t="shared" si="882"/>
        <v>2010</v>
      </c>
      <c r="J11226" s="2">
        <f t="shared" si="883"/>
        <v>8</v>
      </c>
      <c r="K11226" t="str">
        <f t="shared" si="884"/>
        <v>Waterjuffer</v>
      </c>
      <c r="L11226" s="25">
        <f t="shared" si="886"/>
        <v>31.428571428571427</v>
      </c>
    </row>
    <row r="11227" spans="1:12" x14ac:dyDescent="0.25">
      <c r="A11227">
        <v>525</v>
      </c>
      <c r="B11227" t="s">
        <v>90</v>
      </c>
      <c r="C11227" s="1">
        <v>40399.604166666664</v>
      </c>
      <c r="D11227">
        <v>2</v>
      </c>
      <c r="E11227" t="s">
        <v>14</v>
      </c>
      <c r="F11227" t="s">
        <v>15</v>
      </c>
      <c r="G11227">
        <v>4</v>
      </c>
      <c r="H11227" t="str">
        <f t="shared" si="885"/>
        <v>KD</v>
      </c>
      <c r="I11227" s="2">
        <f t="shared" si="882"/>
        <v>2010</v>
      </c>
      <c r="J11227" s="2">
        <f t="shared" si="883"/>
        <v>8</v>
      </c>
      <c r="K11227" t="str">
        <f t="shared" si="884"/>
        <v>Waterjuffer</v>
      </c>
      <c r="L11227" s="25">
        <f t="shared" si="886"/>
        <v>31.428571428571427</v>
      </c>
    </row>
    <row r="11228" spans="1:12" x14ac:dyDescent="0.25">
      <c r="A11228">
        <v>525</v>
      </c>
      <c r="B11228" t="s">
        <v>90</v>
      </c>
      <c r="C11228" s="1">
        <v>40399.604166666664</v>
      </c>
      <c r="D11228">
        <v>2</v>
      </c>
      <c r="E11228" t="s">
        <v>26</v>
      </c>
      <c r="F11228" t="s">
        <v>27</v>
      </c>
      <c r="G11228">
        <v>4</v>
      </c>
      <c r="H11228" t="str">
        <f t="shared" si="885"/>
        <v>KD</v>
      </c>
      <c r="I11228" s="2">
        <f t="shared" si="882"/>
        <v>2010</v>
      </c>
      <c r="J11228" s="2">
        <f t="shared" si="883"/>
        <v>8</v>
      </c>
      <c r="K11228" t="str">
        <f t="shared" si="884"/>
        <v>Glazenmakers</v>
      </c>
      <c r="L11228" s="25">
        <f t="shared" si="886"/>
        <v>31.428571428571427</v>
      </c>
    </row>
    <row r="11229" spans="1:12" x14ac:dyDescent="0.25">
      <c r="A11229">
        <v>525</v>
      </c>
      <c r="B11229" t="s">
        <v>90</v>
      </c>
      <c r="C11229" s="1">
        <v>40399.604166666664</v>
      </c>
      <c r="D11229">
        <v>4</v>
      </c>
      <c r="E11229" t="s">
        <v>26</v>
      </c>
      <c r="F11229" t="s">
        <v>27</v>
      </c>
      <c r="G11229">
        <v>1</v>
      </c>
      <c r="H11229" t="str">
        <f t="shared" si="885"/>
        <v>KD</v>
      </c>
      <c r="I11229" s="2">
        <f t="shared" si="882"/>
        <v>2010</v>
      </c>
      <c r="J11229" s="2">
        <f t="shared" si="883"/>
        <v>8</v>
      </c>
      <c r="K11229" t="str">
        <f t="shared" si="884"/>
        <v>Glazenmakers</v>
      </c>
      <c r="L11229" s="25">
        <f t="shared" si="886"/>
        <v>31.428571428571427</v>
      </c>
    </row>
    <row r="11230" spans="1:12" x14ac:dyDescent="0.25">
      <c r="A11230">
        <v>525</v>
      </c>
      <c r="B11230" t="s">
        <v>90</v>
      </c>
      <c r="C11230" s="1">
        <v>40422.59375</v>
      </c>
      <c r="D11230">
        <v>1</v>
      </c>
      <c r="E11230" t="s">
        <v>10</v>
      </c>
      <c r="F11230" t="s">
        <v>11</v>
      </c>
      <c r="G11230">
        <v>1</v>
      </c>
      <c r="H11230" t="str">
        <f t="shared" si="885"/>
        <v>KD</v>
      </c>
      <c r="I11230" s="2">
        <f t="shared" si="882"/>
        <v>2010</v>
      </c>
      <c r="J11230" s="2">
        <f t="shared" si="883"/>
        <v>9</v>
      </c>
      <c r="K11230" t="str">
        <f t="shared" si="884"/>
        <v>Waterjuffer</v>
      </c>
      <c r="L11230" s="25">
        <f t="shared" si="886"/>
        <v>34.714285714285715</v>
      </c>
    </row>
    <row r="11231" spans="1:12" x14ac:dyDescent="0.25">
      <c r="A11231">
        <v>525</v>
      </c>
      <c r="B11231" t="s">
        <v>90</v>
      </c>
      <c r="C11231" s="1">
        <v>40422.59375</v>
      </c>
      <c r="D11231">
        <v>1</v>
      </c>
      <c r="E11231" t="s">
        <v>14</v>
      </c>
      <c r="F11231" t="s">
        <v>15</v>
      </c>
      <c r="G11231">
        <v>4</v>
      </c>
      <c r="H11231" t="str">
        <f t="shared" si="885"/>
        <v>KD</v>
      </c>
      <c r="I11231" s="2">
        <f t="shared" si="882"/>
        <v>2010</v>
      </c>
      <c r="J11231" s="2">
        <f t="shared" si="883"/>
        <v>9</v>
      </c>
      <c r="K11231" t="str">
        <f t="shared" si="884"/>
        <v>Waterjuffer</v>
      </c>
      <c r="L11231" s="25">
        <f t="shared" si="886"/>
        <v>34.714285714285715</v>
      </c>
    </row>
    <row r="11232" spans="1:12" x14ac:dyDescent="0.25">
      <c r="A11232">
        <v>525</v>
      </c>
      <c r="B11232" t="s">
        <v>90</v>
      </c>
      <c r="C11232" s="1">
        <v>40422.59375</v>
      </c>
      <c r="D11232">
        <v>1</v>
      </c>
      <c r="E11232" t="s">
        <v>26</v>
      </c>
      <c r="F11232" t="s">
        <v>27</v>
      </c>
      <c r="G11232">
        <v>1</v>
      </c>
      <c r="H11232" t="str">
        <f t="shared" si="885"/>
        <v>KD</v>
      </c>
      <c r="I11232" s="2">
        <f t="shared" si="882"/>
        <v>2010</v>
      </c>
      <c r="J11232" s="2">
        <f t="shared" si="883"/>
        <v>9</v>
      </c>
      <c r="K11232" t="str">
        <f t="shared" si="884"/>
        <v>Glazenmakers</v>
      </c>
      <c r="L11232" s="25">
        <f t="shared" si="886"/>
        <v>34.714285714285715</v>
      </c>
    </row>
    <row r="11233" spans="1:12" x14ac:dyDescent="0.25">
      <c r="A11233">
        <v>525</v>
      </c>
      <c r="B11233" t="s">
        <v>90</v>
      </c>
      <c r="C11233" s="1">
        <v>40422.59375</v>
      </c>
      <c r="D11233">
        <v>1</v>
      </c>
      <c r="E11233" t="s">
        <v>32</v>
      </c>
      <c r="F11233" t="s">
        <v>33</v>
      </c>
      <c r="G11233">
        <v>1</v>
      </c>
      <c r="H11233" t="str">
        <f t="shared" si="885"/>
        <v>KD</v>
      </c>
      <c r="I11233" s="2">
        <f t="shared" si="882"/>
        <v>2010</v>
      </c>
      <c r="J11233" s="2">
        <f t="shared" si="883"/>
        <v>9</v>
      </c>
      <c r="K11233" t="str">
        <f t="shared" si="884"/>
        <v>Korenbouten</v>
      </c>
      <c r="L11233" s="25">
        <f t="shared" si="886"/>
        <v>34.714285714285715</v>
      </c>
    </row>
    <row r="11234" spans="1:12" x14ac:dyDescent="0.25">
      <c r="A11234">
        <v>525</v>
      </c>
      <c r="B11234" t="s">
        <v>90</v>
      </c>
      <c r="C11234" s="1">
        <v>40422.59375</v>
      </c>
      <c r="D11234">
        <v>2</v>
      </c>
      <c r="E11234" t="s">
        <v>26</v>
      </c>
      <c r="F11234" t="s">
        <v>27</v>
      </c>
      <c r="G11234">
        <v>2</v>
      </c>
      <c r="H11234" t="str">
        <f t="shared" si="885"/>
        <v>KD</v>
      </c>
      <c r="I11234" s="2">
        <f t="shared" si="882"/>
        <v>2010</v>
      </c>
      <c r="J11234" s="2">
        <f t="shared" si="883"/>
        <v>9</v>
      </c>
      <c r="K11234" t="str">
        <f t="shared" si="884"/>
        <v>Glazenmakers</v>
      </c>
      <c r="L11234" s="25">
        <f t="shared" si="886"/>
        <v>34.714285714285715</v>
      </c>
    </row>
    <row r="11235" spans="1:12" x14ac:dyDescent="0.25">
      <c r="A11235">
        <v>525</v>
      </c>
      <c r="B11235" t="s">
        <v>90</v>
      </c>
      <c r="C11235" s="1">
        <v>40427.618055555555</v>
      </c>
      <c r="D11235">
        <v>1</v>
      </c>
      <c r="E11235" t="s">
        <v>14</v>
      </c>
      <c r="F11235" t="s">
        <v>15</v>
      </c>
      <c r="G11235">
        <v>4</v>
      </c>
      <c r="H11235" t="str">
        <f t="shared" si="885"/>
        <v>KD</v>
      </c>
      <c r="I11235" s="2">
        <f t="shared" si="882"/>
        <v>2010</v>
      </c>
      <c r="J11235" s="2">
        <f t="shared" si="883"/>
        <v>9</v>
      </c>
      <c r="K11235" t="str">
        <f t="shared" si="884"/>
        <v>Waterjuffer</v>
      </c>
      <c r="L11235" s="25">
        <f t="shared" si="886"/>
        <v>35.428571428571431</v>
      </c>
    </row>
    <row r="11236" spans="1:12" x14ac:dyDescent="0.25">
      <c r="A11236">
        <v>525</v>
      </c>
      <c r="B11236" t="s">
        <v>90</v>
      </c>
      <c r="C11236" s="1">
        <v>40427.618055555555</v>
      </c>
      <c r="D11236">
        <v>1</v>
      </c>
      <c r="E11236" t="s">
        <v>40</v>
      </c>
      <c r="F11236" t="s">
        <v>41</v>
      </c>
      <c r="G11236">
        <v>2</v>
      </c>
      <c r="H11236" t="str">
        <f t="shared" si="885"/>
        <v>KD</v>
      </c>
      <c r="I11236" s="2">
        <f t="shared" si="882"/>
        <v>2010</v>
      </c>
      <c r="J11236" s="2">
        <f t="shared" si="883"/>
        <v>9</v>
      </c>
      <c r="K11236" t="str">
        <f t="shared" si="884"/>
        <v>Korenbouten</v>
      </c>
      <c r="L11236" s="25">
        <f t="shared" si="886"/>
        <v>35.428571428571431</v>
      </c>
    </row>
    <row r="11237" spans="1:12" x14ac:dyDescent="0.25">
      <c r="A11237">
        <v>525</v>
      </c>
      <c r="B11237" t="s">
        <v>90</v>
      </c>
      <c r="C11237" s="1">
        <v>40427.618055555555</v>
      </c>
      <c r="D11237">
        <v>2</v>
      </c>
      <c r="E11237" t="s">
        <v>40</v>
      </c>
      <c r="F11237" t="s">
        <v>41</v>
      </c>
      <c r="G11237">
        <v>2</v>
      </c>
      <c r="H11237" t="str">
        <f t="shared" si="885"/>
        <v>KD</v>
      </c>
      <c r="I11237" s="2">
        <f t="shared" si="882"/>
        <v>2010</v>
      </c>
      <c r="J11237" s="2">
        <f t="shared" si="883"/>
        <v>9</v>
      </c>
      <c r="K11237" t="str">
        <f t="shared" si="884"/>
        <v>Korenbouten</v>
      </c>
      <c r="L11237" s="25">
        <f t="shared" si="886"/>
        <v>35.428571428571431</v>
      </c>
    </row>
    <row r="11238" spans="1:12" x14ac:dyDescent="0.25">
      <c r="A11238">
        <v>525</v>
      </c>
      <c r="B11238" t="s">
        <v>90</v>
      </c>
      <c r="C11238" s="1">
        <v>40669.520833333336</v>
      </c>
      <c r="D11238">
        <v>1</v>
      </c>
      <c r="E11238" t="s">
        <v>8</v>
      </c>
      <c r="F11238" t="s">
        <v>9</v>
      </c>
      <c r="G11238">
        <v>2</v>
      </c>
      <c r="H11238" t="str">
        <f t="shared" si="885"/>
        <v>KD</v>
      </c>
      <c r="I11238" s="2">
        <f t="shared" si="882"/>
        <v>2011</v>
      </c>
      <c r="J11238" s="2">
        <f t="shared" si="883"/>
        <v>5</v>
      </c>
      <c r="K11238" t="str">
        <f t="shared" si="884"/>
        <v>Pantserjuffers</v>
      </c>
      <c r="L11238" s="25">
        <f t="shared" si="886"/>
        <v>17.857142857142858</v>
      </c>
    </row>
    <row r="11239" spans="1:12" x14ac:dyDescent="0.25">
      <c r="A11239">
        <v>525</v>
      </c>
      <c r="B11239" t="s">
        <v>90</v>
      </c>
      <c r="C11239" s="1">
        <v>40669.520833333336</v>
      </c>
      <c r="D11239">
        <v>1</v>
      </c>
      <c r="E11239" t="s">
        <v>10</v>
      </c>
      <c r="F11239" t="s">
        <v>11</v>
      </c>
      <c r="G11239">
        <v>1</v>
      </c>
      <c r="H11239" t="str">
        <f t="shared" si="885"/>
        <v>KD</v>
      </c>
      <c r="I11239" s="2">
        <f t="shared" si="882"/>
        <v>2011</v>
      </c>
      <c r="J11239" s="2">
        <f t="shared" si="883"/>
        <v>5</v>
      </c>
      <c r="K11239" t="str">
        <f t="shared" si="884"/>
        <v>Waterjuffer</v>
      </c>
      <c r="L11239" s="25">
        <f t="shared" si="886"/>
        <v>17.857142857142858</v>
      </c>
    </row>
    <row r="11240" spans="1:12" x14ac:dyDescent="0.25">
      <c r="A11240">
        <v>525</v>
      </c>
      <c r="B11240" t="s">
        <v>90</v>
      </c>
      <c r="C11240" s="1">
        <v>40669.520833333336</v>
      </c>
      <c r="D11240">
        <v>1</v>
      </c>
      <c r="E11240" t="s">
        <v>28</v>
      </c>
      <c r="F11240" t="s">
        <v>29</v>
      </c>
      <c r="G11240">
        <v>2</v>
      </c>
      <c r="H11240" t="str">
        <f t="shared" si="885"/>
        <v>KD</v>
      </c>
      <c r="I11240" s="2">
        <f t="shared" si="882"/>
        <v>2011</v>
      </c>
      <c r="J11240" s="2">
        <f t="shared" si="883"/>
        <v>5</v>
      </c>
      <c r="K11240" t="str">
        <f t="shared" si="884"/>
        <v>Korenbouten</v>
      </c>
      <c r="L11240" s="25">
        <f t="shared" si="886"/>
        <v>17.857142857142858</v>
      </c>
    </row>
    <row r="11241" spans="1:12" x14ac:dyDescent="0.25">
      <c r="A11241">
        <v>525</v>
      </c>
      <c r="B11241" t="s">
        <v>90</v>
      </c>
      <c r="C11241" s="1">
        <v>40669.520833333336</v>
      </c>
      <c r="D11241">
        <v>1</v>
      </c>
      <c r="E11241" t="s">
        <v>14</v>
      </c>
      <c r="F11241" t="s">
        <v>15</v>
      </c>
      <c r="G11241">
        <v>10</v>
      </c>
      <c r="H11241" t="str">
        <f t="shared" si="885"/>
        <v>KD</v>
      </c>
      <c r="I11241" s="2">
        <f t="shared" si="882"/>
        <v>2011</v>
      </c>
      <c r="J11241" s="2">
        <f t="shared" si="883"/>
        <v>5</v>
      </c>
      <c r="K11241" t="str">
        <f t="shared" si="884"/>
        <v>Waterjuffer</v>
      </c>
      <c r="L11241" s="25">
        <f t="shared" si="886"/>
        <v>17.857142857142858</v>
      </c>
    </row>
    <row r="11242" spans="1:12" x14ac:dyDescent="0.25">
      <c r="A11242">
        <v>525</v>
      </c>
      <c r="B11242" t="s">
        <v>90</v>
      </c>
      <c r="C11242" s="1">
        <v>40669.520833333336</v>
      </c>
      <c r="D11242">
        <v>2</v>
      </c>
      <c r="E11242" t="s">
        <v>8</v>
      </c>
      <c r="F11242" t="s">
        <v>9</v>
      </c>
      <c r="G11242">
        <v>2</v>
      </c>
      <c r="H11242" t="str">
        <f t="shared" si="885"/>
        <v>KD</v>
      </c>
      <c r="I11242" s="2">
        <f t="shared" si="882"/>
        <v>2011</v>
      </c>
      <c r="J11242" s="2">
        <f t="shared" si="883"/>
        <v>5</v>
      </c>
      <c r="K11242" t="str">
        <f t="shared" si="884"/>
        <v>Pantserjuffers</v>
      </c>
      <c r="L11242" s="25">
        <f t="shared" si="886"/>
        <v>17.857142857142858</v>
      </c>
    </row>
    <row r="11243" spans="1:12" x14ac:dyDescent="0.25">
      <c r="A11243">
        <v>525</v>
      </c>
      <c r="B11243" t="s">
        <v>90</v>
      </c>
      <c r="C11243" s="1">
        <v>40669.520833333336</v>
      </c>
      <c r="D11243">
        <v>2</v>
      </c>
      <c r="E11243" t="s">
        <v>10</v>
      </c>
      <c r="F11243" t="s">
        <v>11</v>
      </c>
      <c r="G11243">
        <v>1</v>
      </c>
      <c r="H11243" t="str">
        <f t="shared" si="885"/>
        <v>KD</v>
      </c>
      <c r="I11243" s="2">
        <f t="shared" si="882"/>
        <v>2011</v>
      </c>
      <c r="J11243" s="2">
        <f t="shared" si="883"/>
        <v>5</v>
      </c>
      <c r="K11243" t="str">
        <f t="shared" si="884"/>
        <v>Waterjuffer</v>
      </c>
      <c r="L11243" s="25">
        <f t="shared" si="886"/>
        <v>17.857142857142858</v>
      </c>
    </row>
    <row r="11244" spans="1:12" x14ac:dyDescent="0.25">
      <c r="A11244">
        <v>525</v>
      </c>
      <c r="B11244" t="s">
        <v>90</v>
      </c>
      <c r="C11244" s="1">
        <v>40669.520833333336</v>
      </c>
      <c r="D11244">
        <v>2</v>
      </c>
      <c r="E11244" t="s">
        <v>28</v>
      </c>
      <c r="F11244" t="s">
        <v>29</v>
      </c>
      <c r="G11244">
        <v>2</v>
      </c>
      <c r="H11244" t="str">
        <f t="shared" si="885"/>
        <v>KD</v>
      </c>
      <c r="I11244" s="2">
        <f t="shared" ref="I11244:I11306" si="887">YEAR(C11244)</f>
        <v>2011</v>
      </c>
      <c r="J11244" s="2">
        <f t="shared" ref="J11244:J11306" si="888">MONTH(C11244)</f>
        <v>5</v>
      </c>
      <c r="K11244" t="str">
        <f t="shared" ref="K11244:K11306" si="889">VLOOKUP(E11244,$Q$2:$R$100,2,FALSE)</f>
        <v>Korenbouten</v>
      </c>
      <c r="L11244" s="25">
        <f t="shared" si="886"/>
        <v>17.857142857142858</v>
      </c>
    </row>
    <row r="11245" spans="1:12" x14ac:dyDescent="0.25">
      <c r="A11245">
        <v>525</v>
      </c>
      <c r="B11245" t="s">
        <v>90</v>
      </c>
      <c r="C11245" s="1">
        <v>40669.520833333336</v>
      </c>
      <c r="D11245">
        <v>2</v>
      </c>
      <c r="E11245" t="s">
        <v>14</v>
      </c>
      <c r="F11245" t="s">
        <v>15</v>
      </c>
      <c r="G11245">
        <v>1</v>
      </c>
      <c r="H11245" t="str">
        <f t="shared" si="885"/>
        <v>KD</v>
      </c>
      <c r="I11245" s="2">
        <f t="shared" si="887"/>
        <v>2011</v>
      </c>
      <c r="J11245" s="2">
        <f t="shared" si="888"/>
        <v>5</v>
      </c>
      <c r="K11245" t="str">
        <f t="shared" si="889"/>
        <v>Waterjuffer</v>
      </c>
      <c r="L11245" s="25">
        <f t="shared" si="886"/>
        <v>17.857142857142858</v>
      </c>
    </row>
    <row r="11246" spans="1:12" x14ac:dyDescent="0.25">
      <c r="A11246">
        <v>525</v>
      </c>
      <c r="B11246" t="s">
        <v>90</v>
      </c>
      <c r="C11246" s="1">
        <v>40669.520833333336</v>
      </c>
      <c r="D11246">
        <v>4</v>
      </c>
      <c r="E11246" t="s">
        <v>28</v>
      </c>
      <c r="F11246" t="s">
        <v>29</v>
      </c>
      <c r="G11246">
        <v>3</v>
      </c>
      <c r="H11246" t="str">
        <f t="shared" si="885"/>
        <v>KD</v>
      </c>
      <c r="I11246" s="2">
        <f t="shared" si="887"/>
        <v>2011</v>
      </c>
      <c r="J11246" s="2">
        <f t="shared" si="888"/>
        <v>5</v>
      </c>
      <c r="K11246" t="str">
        <f t="shared" si="889"/>
        <v>Korenbouten</v>
      </c>
      <c r="L11246" s="25">
        <f t="shared" si="886"/>
        <v>17.857142857142858</v>
      </c>
    </row>
    <row r="11247" spans="1:12" x14ac:dyDescent="0.25">
      <c r="A11247">
        <v>525</v>
      </c>
      <c r="B11247" t="s">
        <v>90</v>
      </c>
      <c r="C11247" s="1">
        <v>40683.590277777781</v>
      </c>
      <c r="D11247">
        <v>1</v>
      </c>
      <c r="E11247" t="s">
        <v>20</v>
      </c>
      <c r="F11247" t="s">
        <v>21</v>
      </c>
      <c r="G11247">
        <v>2</v>
      </c>
      <c r="H11247" t="str">
        <f t="shared" si="885"/>
        <v>KD</v>
      </c>
      <c r="I11247" s="2">
        <f t="shared" si="887"/>
        <v>2011</v>
      </c>
      <c r="J11247" s="2">
        <f t="shared" si="888"/>
        <v>5</v>
      </c>
      <c r="K11247" t="str">
        <f t="shared" si="889"/>
        <v>Waterjuffer</v>
      </c>
      <c r="L11247" s="25">
        <f t="shared" si="886"/>
        <v>19.857142857142858</v>
      </c>
    </row>
    <row r="11248" spans="1:12" x14ac:dyDescent="0.25">
      <c r="A11248">
        <v>525</v>
      </c>
      <c r="B11248" t="s">
        <v>90</v>
      </c>
      <c r="C11248" s="1">
        <v>40683.590277777781</v>
      </c>
      <c r="D11248">
        <v>1</v>
      </c>
      <c r="E11248" t="s">
        <v>18</v>
      </c>
      <c r="F11248" t="s">
        <v>19</v>
      </c>
      <c r="G11248">
        <v>1</v>
      </c>
      <c r="H11248" t="str">
        <f t="shared" si="885"/>
        <v>KD</v>
      </c>
      <c r="I11248" s="2">
        <f t="shared" si="887"/>
        <v>2011</v>
      </c>
      <c r="J11248" s="2">
        <f t="shared" si="888"/>
        <v>5</v>
      </c>
      <c r="K11248" t="str">
        <f t="shared" si="889"/>
        <v>Korenbouten</v>
      </c>
      <c r="L11248" s="25">
        <f t="shared" si="886"/>
        <v>19.857142857142858</v>
      </c>
    </row>
    <row r="11249" spans="1:12" x14ac:dyDescent="0.25">
      <c r="A11249">
        <v>525</v>
      </c>
      <c r="B11249" t="s">
        <v>90</v>
      </c>
      <c r="C11249" s="1">
        <v>40683.590277777781</v>
      </c>
      <c r="D11249">
        <v>1</v>
      </c>
      <c r="E11249" t="s">
        <v>10</v>
      </c>
      <c r="F11249" t="s">
        <v>11</v>
      </c>
      <c r="G11249">
        <v>2</v>
      </c>
      <c r="H11249" t="str">
        <f t="shared" si="885"/>
        <v>KD</v>
      </c>
      <c r="I11249" s="2">
        <f t="shared" si="887"/>
        <v>2011</v>
      </c>
      <c r="J11249" s="2">
        <f t="shared" si="888"/>
        <v>5</v>
      </c>
      <c r="K11249" t="str">
        <f t="shared" si="889"/>
        <v>Waterjuffer</v>
      </c>
      <c r="L11249" s="25">
        <f t="shared" si="886"/>
        <v>19.857142857142858</v>
      </c>
    </row>
    <row r="11250" spans="1:12" x14ac:dyDescent="0.25">
      <c r="A11250">
        <v>525</v>
      </c>
      <c r="B11250" t="s">
        <v>90</v>
      </c>
      <c r="C11250" s="1">
        <v>40683.590277777781</v>
      </c>
      <c r="D11250">
        <v>1</v>
      </c>
      <c r="E11250" t="s">
        <v>14</v>
      </c>
      <c r="F11250" t="s">
        <v>15</v>
      </c>
      <c r="G11250">
        <v>2</v>
      </c>
      <c r="H11250" t="str">
        <f t="shared" si="885"/>
        <v>KD</v>
      </c>
      <c r="I11250" s="2">
        <f t="shared" si="887"/>
        <v>2011</v>
      </c>
      <c r="J11250" s="2">
        <f t="shared" si="888"/>
        <v>5</v>
      </c>
      <c r="K11250" t="str">
        <f t="shared" si="889"/>
        <v>Waterjuffer</v>
      </c>
      <c r="L11250" s="25">
        <f t="shared" si="886"/>
        <v>19.857142857142858</v>
      </c>
    </row>
    <row r="11251" spans="1:12" x14ac:dyDescent="0.25">
      <c r="A11251">
        <v>525</v>
      </c>
      <c r="B11251" t="s">
        <v>90</v>
      </c>
      <c r="C11251" s="1">
        <v>40683.590277777781</v>
      </c>
      <c r="D11251">
        <v>2</v>
      </c>
      <c r="E11251" t="s">
        <v>18</v>
      </c>
      <c r="F11251" t="s">
        <v>19</v>
      </c>
      <c r="G11251">
        <v>2</v>
      </c>
      <c r="H11251" t="str">
        <f t="shared" si="885"/>
        <v>KD</v>
      </c>
      <c r="I11251" s="2">
        <f t="shared" si="887"/>
        <v>2011</v>
      </c>
      <c r="J11251" s="2">
        <f t="shared" si="888"/>
        <v>5</v>
      </c>
      <c r="K11251" t="str">
        <f t="shared" si="889"/>
        <v>Korenbouten</v>
      </c>
      <c r="L11251" s="25">
        <f t="shared" si="886"/>
        <v>19.857142857142858</v>
      </c>
    </row>
    <row r="11252" spans="1:12" x14ac:dyDescent="0.25">
      <c r="A11252">
        <v>525</v>
      </c>
      <c r="B11252" t="s">
        <v>90</v>
      </c>
      <c r="C11252" s="1">
        <v>40683.590277777781</v>
      </c>
      <c r="D11252">
        <v>2</v>
      </c>
      <c r="E11252" t="s">
        <v>82</v>
      </c>
      <c r="F11252" t="s">
        <v>83</v>
      </c>
      <c r="G11252">
        <v>1</v>
      </c>
      <c r="H11252" t="str">
        <f t="shared" si="885"/>
        <v>KD</v>
      </c>
      <c r="I11252" s="2">
        <f t="shared" si="887"/>
        <v>2011</v>
      </c>
      <c r="J11252" s="2">
        <f t="shared" si="888"/>
        <v>5</v>
      </c>
      <c r="K11252" t="str">
        <f t="shared" si="889"/>
        <v>Korenbouten</v>
      </c>
      <c r="L11252" s="25">
        <f t="shared" si="886"/>
        <v>19.857142857142858</v>
      </c>
    </row>
    <row r="11253" spans="1:12" x14ac:dyDescent="0.25">
      <c r="A11253">
        <v>525</v>
      </c>
      <c r="B11253" t="s">
        <v>90</v>
      </c>
      <c r="C11253" s="1">
        <v>40683.590277777781</v>
      </c>
      <c r="D11253">
        <v>2</v>
      </c>
      <c r="E11253" t="s">
        <v>14</v>
      </c>
      <c r="F11253" t="s">
        <v>15</v>
      </c>
      <c r="G11253">
        <v>4</v>
      </c>
      <c r="H11253" t="str">
        <f t="shared" si="885"/>
        <v>KD</v>
      </c>
      <c r="I11253" s="2">
        <f t="shared" si="887"/>
        <v>2011</v>
      </c>
      <c r="J11253" s="2">
        <f t="shared" si="888"/>
        <v>5</v>
      </c>
      <c r="K11253" t="str">
        <f t="shared" si="889"/>
        <v>Waterjuffer</v>
      </c>
      <c r="L11253" s="25">
        <f t="shared" si="886"/>
        <v>19.857142857142858</v>
      </c>
    </row>
    <row r="11254" spans="1:12" x14ac:dyDescent="0.25">
      <c r="A11254">
        <v>525</v>
      </c>
      <c r="B11254" t="s">
        <v>90</v>
      </c>
      <c r="C11254" s="1">
        <v>40683.590277777781</v>
      </c>
      <c r="D11254">
        <v>4</v>
      </c>
      <c r="E11254" t="s">
        <v>28</v>
      </c>
      <c r="F11254" t="s">
        <v>29</v>
      </c>
      <c r="G11254">
        <v>1</v>
      </c>
      <c r="H11254" t="str">
        <f t="shared" si="885"/>
        <v>KD</v>
      </c>
      <c r="I11254" s="2">
        <f t="shared" si="887"/>
        <v>2011</v>
      </c>
      <c r="J11254" s="2">
        <f t="shared" si="888"/>
        <v>5</v>
      </c>
      <c r="K11254" t="str">
        <f t="shared" si="889"/>
        <v>Korenbouten</v>
      </c>
      <c r="L11254" s="25">
        <f t="shared" si="886"/>
        <v>19.857142857142858</v>
      </c>
    </row>
    <row r="11255" spans="1:12" x14ac:dyDescent="0.25">
      <c r="A11255">
        <v>525</v>
      </c>
      <c r="B11255" t="s">
        <v>90</v>
      </c>
      <c r="C11255" s="1">
        <v>40697.583333333336</v>
      </c>
      <c r="D11255">
        <v>1</v>
      </c>
      <c r="E11255" t="s">
        <v>8</v>
      </c>
      <c r="F11255" t="s">
        <v>9</v>
      </c>
      <c r="G11255">
        <v>1</v>
      </c>
      <c r="H11255" t="str">
        <f t="shared" si="885"/>
        <v>KD</v>
      </c>
      <c r="I11255" s="2">
        <f t="shared" si="887"/>
        <v>2011</v>
      </c>
      <c r="J11255" s="2">
        <f t="shared" si="888"/>
        <v>6</v>
      </c>
      <c r="K11255" t="str">
        <f t="shared" si="889"/>
        <v>Pantserjuffers</v>
      </c>
      <c r="L11255" s="25">
        <f t="shared" si="886"/>
        <v>21.857142857142858</v>
      </c>
    </row>
    <row r="11256" spans="1:12" x14ac:dyDescent="0.25">
      <c r="A11256">
        <v>525</v>
      </c>
      <c r="B11256" t="s">
        <v>90</v>
      </c>
      <c r="C11256" s="1">
        <v>40697.583333333336</v>
      </c>
      <c r="D11256">
        <v>1</v>
      </c>
      <c r="E11256" t="s">
        <v>18</v>
      </c>
      <c r="F11256" t="s">
        <v>19</v>
      </c>
      <c r="G11256">
        <v>7</v>
      </c>
      <c r="H11256" t="str">
        <f t="shared" si="885"/>
        <v>KD</v>
      </c>
      <c r="I11256" s="2">
        <f t="shared" si="887"/>
        <v>2011</v>
      </c>
      <c r="J11256" s="2">
        <f t="shared" si="888"/>
        <v>6</v>
      </c>
      <c r="K11256" t="str">
        <f t="shared" si="889"/>
        <v>Korenbouten</v>
      </c>
      <c r="L11256" s="25">
        <f t="shared" si="886"/>
        <v>21.857142857142858</v>
      </c>
    </row>
    <row r="11257" spans="1:12" x14ac:dyDescent="0.25">
      <c r="A11257">
        <v>525</v>
      </c>
      <c r="B11257" t="s">
        <v>90</v>
      </c>
      <c r="C11257" s="1">
        <v>40697.583333333336</v>
      </c>
      <c r="D11257">
        <v>1</v>
      </c>
      <c r="E11257" t="s">
        <v>26</v>
      </c>
      <c r="F11257" t="s">
        <v>27</v>
      </c>
      <c r="G11257">
        <v>1</v>
      </c>
      <c r="H11257" t="str">
        <f t="shared" si="885"/>
        <v>KD</v>
      </c>
      <c r="I11257" s="2">
        <f t="shared" si="887"/>
        <v>2011</v>
      </c>
      <c r="J11257" s="2">
        <f t="shared" si="888"/>
        <v>6</v>
      </c>
      <c r="K11257" t="str">
        <f t="shared" si="889"/>
        <v>Glazenmakers</v>
      </c>
      <c r="L11257" s="25">
        <f t="shared" si="886"/>
        <v>21.857142857142858</v>
      </c>
    </row>
    <row r="11258" spans="1:12" x14ac:dyDescent="0.25">
      <c r="A11258">
        <v>525</v>
      </c>
      <c r="B11258" t="s">
        <v>90</v>
      </c>
      <c r="C11258" s="1">
        <v>40697.583333333336</v>
      </c>
      <c r="D11258">
        <v>1</v>
      </c>
      <c r="E11258" t="s">
        <v>82</v>
      </c>
      <c r="F11258" t="s">
        <v>83</v>
      </c>
      <c r="G11258">
        <v>1</v>
      </c>
      <c r="H11258" t="str">
        <f t="shared" si="885"/>
        <v>KD</v>
      </c>
      <c r="I11258" s="2">
        <f t="shared" si="887"/>
        <v>2011</v>
      </c>
      <c r="J11258" s="2">
        <f t="shared" si="888"/>
        <v>6</v>
      </c>
      <c r="K11258" t="str">
        <f t="shared" si="889"/>
        <v>Korenbouten</v>
      </c>
      <c r="L11258" s="25">
        <f t="shared" si="886"/>
        <v>21.857142857142858</v>
      </c>
    </row>
    <row r="11259" spans="1:12" x14ac:dyDescent="0.25">
      <c r="A11259">
        <v>525</v>
      </c>
      <c r="B11259" t="s">
        <v>90</v>
      </c>
      <c r="C11259" s="1">
        <v>40697.583333333336</v>
      </c>
      <c r="D11259">
        <v>1</v>
      </c>
      <c r="E11259" t="s">
        <v>28</v>
      </c>
      <c r="F11259" t="s">
        <v>29</v>
      </c>
      <c r="G11259">
        <v>1</v>
      </c>
      <c r="H11259" t="str">
        <f t="shared" si="885"/>
        <v>KD</v>
      </c>
      <c r="I11259" s="2">
        <f t="shared" si="887"/>
        <v>2011</v>
      </c>
      <c r="J11259" s="2">
        <f t="shared" si="888"/>
        <v>6</v>
      </c>
      <c r="K11259" t="str">
        <f t="shared" si="889"/>
        <v>Korenbouten</v>
      </c>
      <c r="L11259" s="25">
        <f t="shared" si="886"/>
        <v>21.857142857142858</v>
      </c>
    </row>
    <row r="11260" spans="1:12" x14ac:dyDescent="0.25">
      <c r="A11260">
        <v>525</v>
      </c>
      <c r="B11260" t="s">
        <v>90</v>
      </c>
      <c r="C11260" s="1">
        <v>40697.583333333336</v>
      </c>
      <c r="D11260">
        <v>1</v>
      </c>
      <c r="E11260" t="s">
        <v>14</v>
      </c>
      <c r="F11260" t="s">
        <v>15</v>
      </c>
      <c r="G11260">
        <v>8</v>
      </c>
      <c r="H11260" t="str">
        <f t="shared" si="885"/>
        <v>KD</v>
      </c>
      <c r="I11260" s="2">
        <f t="shared" si="887"/>
        <v>2011</v>
      </c>
      <c r="J11260" s="2">
        <f t="shared" si="888"/>
        <v>6</v>
      </c>
      <c r="K11260" t="str">
        <f t="shared" si="889"/>
        <v>Waterjuffer</v>
      </c>
      <c r="L11260" s="25">
        <f t="shared" si="886"/>
        <v>21.857142857142858</v>
      </c>
    </row>
    <row r="11261" spans="1:12" x14ac:dyDescent="0.25">
      <c r="A11261">
        <v>525</v>
      </c>
      <c r="B11261" t="s">
        <v>90</v>
      </c>
      <c r="C11261" s="1">
        <v>40697.583333333336</v>
      </c>
      <c r="D11261">
        <v>2</v>
      </c>
      <c r="E11261" t="s">
        <v>18</v>
      </c>
      <c r="F11261" t="s">
        <v>19</v>
      </c>
      <c r="G11261">
        <v>5</v>
      </c>
      <c r="H11261" t="str">
        <f t="shared" si="885"/>
        <v>KD</v>
      </c>
      <c r="I11261" s="2">
        <f t="shared" si="887"/>
        <v>2011</v>
      </c>
      <c r="J11261" s="2">
        <f t="shared" si="888"/>
        <v>6</v>
      </c>
      <c r="K11261" t="str">
        <f t="shared" si="889"/>
        <v>Korenbouten</v>
      </c>
      <c r="L11261" s="25">
        <f t="shared" si="886"/>
        <v>21.857142857142858</v>
      </c>
    </row>
    <row r="11262" spans="1:12" x14ac:dyDescent="0.25">
      <c r="A11262">
        <v>525</v>
      </c>
      <c r="B11262" t="s">
        <v>90</v>
      </c>
      <c r="C11262" s="1">
        <v>40697.583333333336</v>
      </c>
      <c r="D11262">
        <v>2</v>
      </c>
      <c r="E11262" t="s">
        <v>26</v>
      </c>
      <c r="F11262" t="s">
        <v>27</v>
      </c>
      <c r="G11262">
        <v>5</v>
      </c>
      <c r="H11262" t="str">
        <f t="shared" si="885"/>
        <v>KD</v>
      </c>
      <c r="I11262" s="2">
        <f t="shared" si="887"/>
        <v>2011</v>
      </c>
      <c r="J11262" s="2">
        <f t="shared" si="888"/>
        <v>6</v>
      </c>
      <c r="K11262" t="str">
        <f t="shared" si="889"/>
        <v>Glazenmakers</v>
      </c>
      <c r="L11262" s="25">
        <f t="shared" si="886"/>
        <v>21.857142857142858</v>
      </c>
    </row>
    <row r="11263" spans="1:12" x14ac:dyDescent="0.25">
      <c r="A11263">
        <v>525</v>
      </c>
      <c r="B11263" t="s">
        <v>90</v>
      </c>
      <c r="C11263" s="1">
        <v>40697.583333333336</v>
      </c>
      <c r="D11263">
        <v>2</v>
      </c>
      <c r="E11263" t="s">
        <v>10</v>
      </c>
      <c r="F11263" t="s">
        <v>11</v>
      </c>
      <c r="G11263">
        <v>1</v>
      </c>
      <c r="H11263" t="str">
        <f t="shared" si="885"/>
        <v>KD</v>
      </c>
      <c r="I11263" s="2">
        <f t="shared" si="887"/>
        <v>2011</v>
      </c>
      <c r="J11263" s="2">
        <f t="shared" si="888"/>
        <v>6</v>
      </c>
      <c r="K11263" t="str">
        <f t="shared" si="889"/>
        <v>Waterjuffer</v>
      </c>
      <c r="L11263" s="25">
        <f t="shared" si="886"/>
        <v>21.857142857142858</v>
      </c>
    </row>
    <row r="11264" spans="1:12" x14ac:dyDescent="0.25">
      <c r="A11264">
        <v>525</v>
      </c>
      <c r="B11264" t="s">
        <v>90</v>
      </c>
      <c r="C11264" s="1">
        <v>40697.583333333336</v>
      </c>
      <c r="D11264">
        <v>2</v>
      </c>
      <c r="E11264" t="s">
        <v>14</v>
      </c>
      <c r="F11264" t="s">
        <v>15</v>
      </c>
      <c r="G11264">
        <v>3</v>
      </c>
      <c r="H11264" t="str">
        <f t="shared" si="885"/>
        <v>KD</v>
      </c>
      <c r="I11264" s="2">
        <f t="shared" si="887"/>
        <v>2011</v>
      </c>
      <c r="J11264" s="2">
        <f t="shared" si="888"/>
        <v>6</v>
      </c>
      <c r="K11264" t="str">
        <f t="shared" si="889"/>
        <v>Waterjuffer</v>
      </c>
      <c r="L11264" s="25">
        <f t="shared" si="886"/>
        <v>21.857142857142858</v>
      </c>
    </row>
    <row r="11265" spans="1:12" x14ac:dyDescent="0.25">
      <c r="A11265">
        <v>525</v>
      </c>
      <c r="B11265" t="s">
        <v>90</v>
      </c>
      <c r="C11265" s="1">
        <v>40697.583333333336</v>
      </c>
      <c r="D11265">
        <v>4</v>
      </c>
      <c r="E11265" t="s">
        <v>18</v>
      </c>
      <c r="F11265" t="s">
        <v>19</v>
      </c>
      <c r="G11265">
        <v>5</v>
      </c>
      <c r="H11265" t="str">
        <f t="shared" si="885"/>
        <v>KD</v>
      </c>
      <c r="I11265" s="2">
        <f t="shared" si="887"/>
        <v>2011</v>
      </c>
      <c r="J11265" s="2">
        <f t="shared" si="888"/>
        <v>6</v>
      </c>
      <c r="K11265" t="str">
        <f t="shared" si="889"/>
        <v>Korenbouten</v>
      </c>
      <c r="L11265" s="25">
        <f t="shared" si="886"/>
        <v>21.857142857142858</v>
      </c>
    </row>
    <row r="11266" spans="1:12" x14ac:dyDescent="0.25">
      <c r="A11266">
        <v>525</v>
      </c>
      <c r="B11266" t="s">
        <v>90</v>
      </c>
      <c r="C11266" s="1">
        <v>40697.583333333336</v>
      </c>
      <c r="D11266">
        <v>4</v>
      </c>
      <c r="E11266" t="s">
        <v>26</v>
      </c>
      <c r="F11266" t="s">
        <v>27</v>
      </c>
      <c r="G11266">
        <v>6</v>
      </c>
      <c r="H11266" t="str">
        <f t="shared" ref="H11266:H11329" si="890">VLOOKUP(A11266,$N$2:$O$51,2,FALSE)</f>
        <v>KD</v>
      </c>
      <c r="I11266" s="2">
        <f t="shared" si="887"/>
        <v>2011</v>
      </c>
      <c r="J11266" s="2">
        <f t="shared" si="888"/>
        <v>6</v>
      </c>
      <c r="K11266" t="str">
        <f t="shared" si="889"/>
        <v>Glazenmakers</v>
      </c>
      <c r="L11266" s="25">
        <f t="shared" si="886"/>
        <v>21.857142857142858</v>
      </c>
    </row>
    <row r="11267" spans="1:12" x14ac:dyDescent="0.25">
      <c r="A11267">
        <v>525</v>
      </c>
      <c r="B11267" t="s">
        <v>90</v>
      </c>
      <c r="C11267" s="1">
        <v>40697.583333333336</v>
      </c>
      <c r="D11267">
        <v>4</v>
      </c>
      <c r="E11267" t="s">
        <v>82</v>
      </c>
      <c r="F11267" t="s">
        <v>83</v>
      </c>
      <c r="G11267">
        <v>3</v>
      </c>
      <c r="H11267" t="str">
        <f t="shared" si="890"/>
        <v>KD</v>
      </c>
      <c r="I11267" s="2">
        <f t="shared" si="887"/>
        <v>2011</v>
      </c>
      <c r="J11267" s="2">
        <f t="shared" si="888"/>
        <v>6</v>
      </c>
      <c r="K11267" t="str">
        <f t="shared" si="889"/>
        <v>Korenbouten</v>
      </c>
      <c r="L11267" s="25">
        <f t="shared" ref="L11267:L11330" si="891">(ROUNDDOWN(C11267-DATE(I11267,1,1),0))/7</f>
        <v>21.857142857142858</v>
      </c>
    </row>
    <row r="11268" spans="1:12" x14ac:dyDescent="0.25">
      <c r="A11268">
        <v>525</v>
      </c>
      <c r="B11268" t="s">
        <v>90</v>
      </c>
      <c r="C11268" s="1">
        <v>40697.583333333336</v>
      </c>
      <c r="D11268">
        <v>4</v>
      </c>
      <c r="E11268" t="s">
        <v>28</v>
      </c>
      <c r="F11268" t="s">
        <v>29</v>
      </c>
      <c r="G11268">
        <v>2</v>
      </c>
      <c r="H11268" t="str">
        <f t="shared" si="890"/>
        <v>KD</v>
      </c>
      <c r="I11268" s="2">
        <f t="shared" si="887"/>
        <v>2011</v>
      </c>
      <c r="J11268" s="2">
        <f t="shared" si="888"/>
        <v>6</v>
      </c>
      <c r="K11268" t="str">
        <f t="shared" si="889"/>
        <v>Korenbouten</v>
      </c>
      <c r="L11268" s="25">
        <f t="shared" si="891"/>
        <v>21.857142857142858</v>
      </c>
    </row>
    <row r="11269" spans="1:12" x14ac:dyDescent="0.25">
      <c r="A11269">
        <v>525</v>
      </c>
      <c r="B11269" t="s">
        <v>90</v>
      </c>
      <c r="C11269" s="1">
        <v>40708.645833333336</v>
      </c>
      <c r="D11269">
        <v>1</v>
      </c>
      <c r="E11269" t="s">
        <v>18</v>
      </c>
      <c r="F11269" t="s">
        <v>19</v>
      </c>
      <c r="G11269">
        <v>2</v>
      </c>
      <c r="H11269" t="str">
        <f t="shared" si="890"/>
        <v>KD</v>
      </c>
      <c r="I11269" s="2">
        <f t="shared" si="887"/>
        <v>2011</v>
      </c>
      <c r="J11269" s="2">
        <f t="shared" si="888"/>
        <v>6</v>
      </c>
      <c r="K11269" t="str">
        <f t="shared" si="889"/>
        <v>Korenbouten</v>
      </c>
      <c r="L11269" s="25">
        <f t="shared" si="891"/>
        <v>23.428571428571427</v>
      </c>
    </row>
    <row r="11270" spans="1:12" x14ac:dyDescent="0.25">
      <c r="A11270">
        <v>525</v>
      </c>
      <c r="B11270" t="s">
        <v>90</v>
      </c>
      <c r="C11270" s="1">
        <v>40708.645833333336</v>
      </c>
      <c r="D11270">
        <v>1</v>
      </c>
      <c r="E11270" t="s">
        <v>26</v>
      </c>
      <c r="F11270" t="s">
        <v>27</v>
      </c>
      <c r="G11270">
        <v>1</v>
      </c>
      <c r="H11270" t="str">
        <f t="shared" si="890"/>
        <v>KD</v>
      </c>
      <c r="I11270" s="2">
        <f t="shared" si="887"/>
        <v>2011</v>
      </c>
      <c r="J11270" s="2">
        <f t="shared" si="888"/>
        <v>6</v>
      </c>
      <c r="K11270" t="str">
        <f t="shared" si="889"/>
        <v>Glazenmakers</v>
      </c>
      <c r="L11270" s="25">
        <f t="shared" si="891"/>
        <v>23.428571428571427</v>
      </c>
    </row>
    <row r="11271" spans="1:12" x14ac:dyDescent="0.25">
      <c r="A11271">
        <v>525</v>
      </c>
      <c r="B11271" t="s">
        <v>90</v>
      </c>
      <c r="C11271" s="1">
        <v>40708.645833333336</v>
      </c>
      <c r="D11271">
        <v>1</v>
      </c>
      <c r="E11271" t="s">
        <v>10</v>
      </c>
      <c r="F11271" t="s">
        <v>11</v>
      </c>
      <c r="G11271">
        <v>5</v>
      </c>
      <c r="H11271" t="str">
        <f t="shared" si="890"/>
        <v>KD</v>
      </c>
      <c r="I11271" s="2">
        <f t="shared" si="887"/>
        <v>2011</v>
      </c>
      <c r="J11271" s="2">
        <f t="shared" si="888"/>
        <v>6</v>
      </c>
      <c r="K11271" t="str">
        <f t="shared" si="889"/>
        <v>Waterjuffer</v>
      </c>
      <c r="L11271" s="25">
        <f t="shared" si="891"/>
        <v>23.428571428571427</v>
      </c>
    </row>
    <row r="11272" spans="1:12" x14ac:dyDescent="0.25">
      <c r="A11272">
        <v>525</v>
      </c>
      <c r="B11272" t="s">
        <v>90</v>
      </c>
      <c r="C11272" s="1">
        <v>40708.645833333336</v>
      </c>
      <c r="D11272">
        <v>1</v>
      </c>
      <c r="E11272" t="s">
        <v>82</v>
      </c>
      <c r="F11272" t="s">
        <v>83</v>
      </c>
      <c r="G11272">
        <v>1</v>
      </c>
      <c r="H11272" t="str">
        <f t="shared" si="890"/>
        <v>KD</v>
      </c>
      <c r="I11272" s="2">
        <f t="shared" si="887"/>
        <v>2011</v>
      </c>
      <c r="J11272" s="2">
        <f t="shared" si="888"/>
        <v>6</v>
      </c>
      <c r="K11272" t="str">
        <f t="shared" si="889"/>
        <v>Korenbouten</v>
      </c>
      <c r="L11272" s="25">
        <f t="shared" si="891"/>
        <v>23.428571428571427</v>
      </c>
    </row>
    <row r="11273" spans="1:12" x14ac:dyDescent="0.25">
      <c r="A11273">
        <v>525</v>
      </c>
      <c r="B11273" t="s">
        <v>90</v>
      </c>
      <c r="C11273" s="1">
        <v>40708.645833333336</v>
      </c>
      <c r="D11273">
        <v>1</v>
      </c>
      <c r="E11273" t="s">
        <v>14</v>
      </c>
      <c r="F11273" t="s">
        <v>15</v>
      </c>
      <c r="G11273">
        <v>4</v>
      </c>
      <c r="H11273" t="str">
        <f t="shared" si="890"/>
        <v>KD</v>
      </c>
      <c r="I11273" s="2">
        <f t="shared" si="887"/>
        <v>2011</v>
      </c>
      <c r="J11273" s="2">
        <f t="shared" si="888"/>
        <v>6</v>
      </c>
      <c r="K11273" t="str">
        <f t="shared" si="889"/>
        <v>Waterjuffer</v>
      </c>
      <c r="L11273" s="25">
        <f t="shared" si="891"/>
        <v>23.428571428571427</v>
      </c>
    </row>
    <row r="11274" spans="1:12" x14ac:dyDescent="0.25">
      <c r="A11274">
        <v>525</v>
      </c>
      <c r="B11274" t="s">
        <v>90</v>
      </c>
      <c r="C11274" s="1">
        <v>40708.645833333336</v>
      </c>
      <c r="D11274">
        <v>2</v>
      </c>
      <c r="E11274" t="s">
        <v>18</v>
      </c>
      <c r="F11274" t="s">
        <v>19</v>
      </c>
      <c r="G11274">
        <v>8</v>
      </c>
      <c r="H11274" t="str">
        <f t="shared" si="890"/>
        <v>KD</v>
      </c>
      <c r="I11274" s="2">
        <f t="shared" si="887"/>
        <v>2011</v>
      </c>
      <c r="J11274" s="2">
        <f t="shared" si="888"/>
        <v>6</v>
      </c>
      <c r="K11274" t="str">
        <f t="shared" si="889"/>
        <v>Korenbouten</v>
      </c>
      <c r="L11274" s="25">
        <f t="shared" si="891"/>
        <v>23.428571428571427</v>
      </c>
    </row>
    <row r="11275" spans="1:12" x14ac:dyDescent="0.25">
      <c r="A11275">
        <v>525</v>
      </c>
      <c r="B11275" t="s">
        <v>90</v>
      </c>
      <c r="C11275" s="1">
        <v>40708.645833333336</v>
      </c>
      <c r="D11275">
        <v>2</v>
      </c>
      <c r="E11275" t="s">
        <v>26</v>
      </c>
      <c r="F11275" t="s">
        <v>27</v>
      </c>
      <c r="G11275">
        <v>3</v>
      </c>
      <c r="H11275" t="str">
        <f t="shared" si="890"/>
        <v>KD</v>
      </c>
      <c r="I11275" s="2">
        <f t="shared" si="887"/>
        <v>2011</v>
      </c>
      <c r="J11275" s="2">
        <f t="shared" si="888"/>
        <v>6</v>
      </c>
      <c r="K11275" t="str">
        <f t="shared" si="889"/>
        <v>Glazenmakers</v>
      </c>
      <c r="L11275" s="25">
        <f t="shared" si="891"/>
        <v>23.428571428571427</v>
      </c>
    </row>
    <row r="11276" spans="1:12" x14ac:dyDescent="0.25">
      <c r="A11276">
        <v>525</v>
      </c>
      <c r="B11276" t="s">
        <v>90</v>
      </c>
      <c r="C11276" s="1">
        <v>40708.645833333336</v>
      </c>
      <c r="D11276">
        <v>2</v>
      </c>
      <c r="E11276" t="s">
        <v>10</v>
      </c>
      <c r="F11276" t="s">
        <v>11</v>
      </c>
      <c r="G11276">
        <v>2</v>
      </c>
      <c r="H11276" t="str">
        <f t="shared" si="890"/>
        <v>KD</v>
      </c>
      <c r="I11276" s="2">
        <f t="shared" si="887"/>
        <v>2011</v>
      </c>
      <c r="J11276" s="2">
        <f t="shared" si="888"/>
        <v>6</v>
      </c>
      <c r="K11276" t="str">
        <f t="shared" si="889"/>
        <v>Waterjuffer</v>
      </c>
      <c r="L11276" s="25">
        <f t="shared" si="891"/>
        <v>23.428571428571427</v>
      </c>
    </row>
    <row r="11277" spans="1:12" x14ac:dyDescent="0.25">
      <c r="A11277">
        <v>525</v>
      </c>
      <c r="B11277" t="s">
        <v>90</v>
      </c>
      <c r="C11277" s="1">
        <v>40708.645833333336</v>
      </c>
      <c r="D11277">
        <v>2</v>
      </c>
      <c r="E11277" t="s">
        <v>14</v>
      </c>
      <c r="F11277" t="s">
        <v>15</v>
      </c>
      <c r="G11277">
        <v>2</v>
      </c>
      <c r="H11277" t="str">
        <f t="shared" si="890"/>
        <v>KD</v>
      </c>
      <c r="I11277" s="2">
        <f t="shared" si="887"/>
        <v>2011</v>
      </c>
      <c r="J11277" s="2">
        <f t="shared" si="888"/>
        <v>6</v>
      </c>
      <c r="K11277" t="str">
        <f t="shared" si="889"/>
        <v>Waterjuffer</v>
      </c>
      <c r="L11277" s="25">
        <f t="shared" si="891"/>
        <v>23.428571428571427</v>
      </c>
    </row>
    <row r="11278" spans="1:12" x14ac:dyDescent="0.25">
      <c r="A11278">
        <v>525</v>
      </c>
      <c r="B11278" t="s">
        <v>90</v>
      </c>
      <c r="C11278" s="1">
        <v>40708.645833333336</v>
      </c>
      <c r="D11278">
        <v>4</v>
      </c>
      <c r="E11278" t="s">
        <v>18</v>
      </c>
      <c r="F11278" t="s">
        <v>19</v>
      </c>
      <c r="G11278">
        <v>3</v>
      </c>
      <c r="H11278" t="str">
        <f t="shared" si="890"/>
        <v>KD</v>
      </c>
      <c r="I11278" s="2">
        <f t="shared" si="887"/>
        <v>2011</v>
      </c>
      <c r="J11278" s="2">
        <f t="shared" si="888"/>
        <v>6</v>
      </c>
      <c r="K11278" t="str">
        <f t="shared" si="889"/>
        <v>Korenbouten</v>
      </c>
      <c r="L11278" s="25">
        <f t="shared" si="891"/>
        <v>23.428571428571427</v>
      </c>
    </row>
    <row r="11279" spans="1:12" x14ac:dyDescent="0.25">
      <c r="A11279">
        <v>525</v>
      </c>
      <c r="B11279" t="s">
        <v>90</v>
      </c>
      <c r="C11279" s="1">
        <v>40724.645833333336</v>
      </c>
      <c r="D11279">
        <v>1</v>
      </c>
      <c r="E11279" t="s">
        <v>26</v>
      </c>
      <c r="F11279" t="s">
        <v>27</v>
      </c>
      <c r="G11279">
        <v>2</v>
      </c>
      <c r="H11279" t="str">
        <f t="shared" si="890"/>
        <v>KD</v>
      </c>
      <c r="I11279" s="2">
        <f t="shared" si="887"/>
        <v>2011</v>
      </c>
      <c r="J11279" s="2">
        <f t="shared" si="888"/>
        <v>6</v>
      </c>
      <c r="K11279" t="str">
        <f t="shared" si="889"/>
        <v>Glazenmakers</v>
      </c>
      <c r="L11279" s="25">
        <f t="shared" si="891"/>
        <v>25.714285714285715</v>
      </c>
    </row>
    <row r="11280" spans="1:12" x14ac:dyDescent="0.25">
      <c r="A11280">
        <v>525</v>
      </c>
      <c r="B11280" t="s">
        <v>90</v>
      </c>
      <c r="C11280" s="1">
        <v>40724.645833333336</v>
      </c>
      <c r="D11280">
        <v>1</v>
      </c>
      <c r="E11280" t="s">
        <v>14</v>
      </c>
      <c r="F11280" t="s">
        <v>15</v>
      </c>
      <c r="G11280">
        <v>5</v>
      </c>
      <c r="H11280" t="str">
        <f t="shared" si="890"/>
        <v>KD</v>
      </c>
      <c r="I11280" s="2">
        <f t="shared" si="887"/>
        <v>2011</v>
      </c>
      <c r="J11280" s="2">
        <f t="shared" si="888"/>
        <v>6</v>
      </c>
      <c r="K11280" t="str">
        <f t="shared" si="889"/>
        <v>Waterjuffer</v>
      </c>
      <c r="L11280" s="25">
        <f t="shared" si="891"/>
        <v>25.714285714285715</v>
      </c>
    </row>
    <row r="11281" spans="1:12" x14ac:dyDescent="0.25">
      <c r="A11281">
        <v>525</v>
      </c>
      <c r="B11281" t="s">
        <v>90</v>
      </c>
      <c r="C11281" s="1">
        <v>40724.645833333336</v>
      </c>
      <c r="D11281">
        <v>2</v>
      </c>
      <c r="E11281" t="s">
        <v>18</v>
      </c>
      <c r="F11281" t="s">
        <v>19</v>
      </c>
      <c r="G11281">
        <v>2</v>
      </c>
      <c r="H11281" t="str">
        <f t="shared" si="890"/>
        <v>KD</v>
      </c>
      <c r="I11281" s="2">
        <f t="shared" si="887"/>
        <v>2011</v>
      </c>
      <c r="J11281" s="2">
        <f t="shared" si="888"/>
        <v>6</v>
      </c>
      <c r="K11281" t="str">
        <f t="shared" si="889"/>
        <v>Korenbouten</v>
      </c>
      <c r="L11281" s="25">
        <f t="shared" si="891"/>
        <v>25.714285714285715</v>
      </c>
    </row>
    <row r="11282" spans="1:12" x14ac:dyDescent="0.25">
      <c r="A11282">
        <v>525</v>
      </c>
      <c r="B11282" t="s">
        <v>90</v>
      </c>
      <c r="C11282" s="1">
        <v>40724.645833333336</v>
      </c>
      <c r="D11282">
        <v>2</v>
      </c>
      <c r="E11282" t="s">
        <v>26</v>
      </c>
      <c r="F11282" t="s">
        <v>27</v>
      </c>
      <c r="G11282">
        <v>3</v>
      </c>
      <c r="H11282" t="str">
        <f t="shared" si="890"/>
        <v>KD</v>
      </c>
      <c r="I11282" s="2">
        <f t="shared" si="887"/>
        <v>2011</v>
      </c>
      <c r="J11282" s="2">
        <f t="shared" si="888"/>
        <v>6</v>
      </c>
      <c r="K11282" t="str">
        <f t="shared" si="889"/>
        <v>Glazenmakers</v>
      </c>
      <c r="L11282" s="25">
        <f t="shared" si="891"/>
        <v>25.714285714285715</v>
      </c>
    </row>
    <row r="11283" spans="1:12" x14ac:dyDescent="0.25">
      <c r="A11283">
        <v>525</v>
      </c>
      <c r="B11283" t="s">
        <v>90</v>
      </c>
      <c r="C11283" s="1">
        <v>40724.645833333336</v>
      </c>
      <c r="D11283">
        <v>2</v>
      </c>
      <c r="E11283" t="s">
        <v>10</v>
      </c>
      <c r="F11283" t="s">
        <v>11</v>
      </c>
      <c r="G11283">
        <v>3</v>
      </c>
      <c r="H11283" t="str">
        <f t="shared" si="890"/>
        <v>KD</v>
      </c>
      <c r="I11283" s="2">
        <f t="shared" si="887"/>
        <v>2011</v>
      </c>
      <c r="J11283" s="2">
        <f t="shared" si="888"/>
        <v>6</v>
      </c>
      <c r="K11283" t="str">
        <f t="shared" si="889"/>
        <v>Waterjuffer</v>
      </c>
      <c r="L11283" s="25">
        <f t="shared" si="891"/>
        <v>25.714285714285715</v>
      </c>
    </row>
    <row r="11284" spans="1:12" x14ac:dyDescent="0.25">
      <c r="A11284">
        <v>525</v>
      </c>
      <c r="B11284" t="s">
        <v>90</v>
      </c>
      <c r="C11284" s="1">
        <v>40724.645833333336</v>
      </c>
      <c r="D11284">
        <v>2</v>
      </c>
      <c r="E11284" t="s">
        <v>14</v>
      </c>
      <c r="F11284" t="s">
        <v>15</v>
      </c>
      <c r="G11284">
        <v>7</v>
      </c>
      <c r="H11284" t="str">
        <f t="shared" si="890"/>
        <v>KD</v>
      </c>
      <c r="I11284" s="2">
        <f t="shared" si="887"/>
        <v>2011</v>
      </c>
      <c r="J11284" s="2">
        <f t="shared" si="888"/>
        <v>6</v>
      </c>
      <c r="K11284" t="str">
        <f t="shared" si="889"/>
        <v>Waterjuffer</v>
      </c>
      <c r="L11284" s="25">
        <f t="shared" si="891"/>
        <v>25.714285714285715</v>
      </c>
    </row>
    <row r="11285" spans="1:12" x14ac:dyDescent="0.25">
      <c r="A11285">
        <v>525</v>
      </c>
      <c r="B11285" t="s">
        <v>90</v>
      </c>
      <c r="C11285" s="1">
        <v>40724.645833333336</v>
      </c>
      <c r="D11285">
        <v>4</v>
      </c>
      <c r="E11285" t="s">
        <v>18</v>
      </c>
      <c r="F11285" t="s">
        <v>19</v>
      </c>
      <c r="G11285">
        <v>3</v>
      </c>
      <c r="H11285" t="str">
        <f t="shared" si="890"/>
        <v>KD</v>
      </c>
      <c r="I11285" s="2">
        <f t="shared" si="887"/>
        <v>2011</v>
      </c>
      <c r="J11285" s="2">
        <f t="shared" si="888"/>
        <v>6</v>
      </c>
      <c r="K11285" t="str">
        <f t="shared" si="889"/>
        <v>Korenbouten</v>
      </c>
      <c r="L11285" s="25">
        <f t="shared" si="891"/>
        <v>25.714285714285715</v>
      </c>
    </row>
    <row r="11286" spans="1:12" x14ac:dyDescent="0.25">
      <c r="A11286">
        <v>525</v>
      </c>
      <c r="B11286" t="s">
        <v>90</v>
      </c>
      <c r="C11286" s="1">
        <v>40739.652777777781</v>
      </c>
      <c r="D11286">
        <v>1</v>
      </c>
      <c r="E11286" t="s">
        <v>26</v>
      </c>
      <c r="F11286" t="s">
        <v>27</v>
      </c>
      <c r="G11286">
        <v>3</v>
      </c>
      <c r="H11286" t="str">
        <f t="shared" si="890"/>
        <v>KD</v>
      </c>
      <c r="I11286" s="2">
        <f t="shared" si="887"/>
        <v>2011</v>
      </c>
      <c r="J11286" s="2">
        <f t="shared" si="888"/>
        <v>7</v>
      </c>
      <c r="K11286" t="str">
        <f t="shared" si="889"/>
        <v>Glazenmakers</v>
      </c>
      <c r="L11286" s="25">
        <f t="shared" si="891"/>
        <v>27.857142857142858</v>
      </c>
    </row>
    <row r="11287" spans="1:12" x14ac:dyDescent="0.25">
      <c r="A11287">
        <v>525</v>
      </c>
      <c r="B11287" t="s">
        <v>90</v>
      </c>
      <c r="C11287" s="1">
        <v>40739.652777777781</v>
      </c>
      <c r="D11287">
        <v>1</v>
      </c>
      <c r="E11287" t="s">
        <v>10</v>
      </c>
      <c r="F11287" t="s">
        <v>11</v>
      </c>
      <c r="G11287">
        <v>2</v>
      </c>
      <c r="H11287" t="str">
        <f t="shared" si="890"/>
        <v>KD</v>
      </c>
      <c r="I11287" s="2">
        <f t="shared" si="887"/>
        <v>2011</v>
      </c>
      <c r="J11287" s="2">
        <f t="shared" si="888"/>
        <v>7</v>
      </c>
      <c r="K11287" t="str">
        <f t="shared" si="889"/>
        <v>Waterjuffer</v>
      </c>
      <c r="L11287" s="25">
        <f t="shared" si="891"/>
        <v>27.857142857142858</v>
      </c>
    </row>
    <row r="11288" spans="1:12" x14ac:dyDescent="0.25">
      <c r="A11288">
        <v>525</v>
      </c>
      <c r="B11288" t="s">
        <v>90</v>
      </c>
      <c r="C11288" s="1">
        <v>40739.652777777781</v>
      </c>
      <c r="D11288">
        <v>2</v>
      </c>
      <c r="E11288" t="s">
        <v>26</v>
      </c>
      <c r="F11288" t="s">
        <v>27</v>
      </c>
      <c r="G11288">
        <v>2</v>
      </c>
      <c r="H11288" t="str">
        <f t="shared" si="890"/>
        <v>KD</v>
      </c>
      <c r="I11288" s="2">
        <f t="shared" si="887"/>
        <v>2011</v>
      </c>
      <c r="J11288" s="2">
        <f t="shared" si="888"/>
        <v>7</v>
      </c>
      <c r="K11288" t="str">
        <f t="shared" si="889"/>
        <v>Glazenmakers</v>
      </c>
      <c r="L11288" s="25">
        <f t="shared" si="891"/>
        <v>27.857142857142858</v>
      </c>
    </row>
    <row r="11289" spans="1:12" x14ac:dyDescent="0.25">
      <c r="A11289">
        <v>525</v>
      </c>
      <c r="B11289" t="s">
        <v>90</v>
      </c>
      <c r="C11289" s="1">
        <v>40739.652777777781</v>
      </c>
      <c r="D11289">
        <v>2</v>
      </c>
      <c r="E11289" t="s">
        <v>10</v>
      </c>
      <c r="F11289" t="s">
        <v>11</v>
      </c>
      <c r="G11289">
        <v>2</v>
      </c>
      <c r="H11289" t="str">
        <f t="shared" si="890"/>
        <v>KD</v>
      </c>
      <c r="I11289" s="2">
        <f t="shared" si="887"/>
        <v>2011</v>
      </c>
      <c r="J11289" s="2">
        <f t="shared" si="888"/>
        <v>7</v>
      </c>
      <c r="K11289" t="str">
        <f t="shared" si="889"/>
        <v>Waterjuffer</v>
      </c>
      <c r="L11289" s="25">
        <f t="shared" si="891"/>
        <v>27.857142857142858</v>
      </c>
    </row>
    <row r="11290" spans="1:12" x14ac:dyDescent="0.25">
      <c r="A11290">
        <v>525</v>
      </c>
      <c r="B11290" t="s">
        <v>90</v>
      </c>
      <c r="C11290" s="1">
        <v>40739.652777777781</v>
      </c>
      <c r="D11290">
        <v>4</v>
      </c>
      <c r="E11290" t="s">
        <v>26</v>
      </c>
      <c r="F11290" t="s">
        <v>27</v>
      </c>
      <c r="G11290">
        <v>9</v>
      </c>
      <c r="H11290" t="str">
        <f t="shared" si="890"/>
        <v>KD</v>
      </c>
      <c r="I11290" s="2">
        <f t="shared" si="887"/>
        <v>2011</v>
      </c>
      <c r="J11290" s="2">
        <f t="shared" si="888"/>
        <v>7</v>
      </c>
      <c r="K11290" t="str">
        <f t="shared" si="889"/>
        <v>Glazenmakers</v>
      </c>
      <c r="L11290" s="25">
        <f t="shared" si="891"/>
        <v>27.857142857142858</v>
      </c>
    </row>
    <row r="11291" spans="1:12" x14ac:dyDescent="0.25">
      <c r="A11291">
        <v>525</v>
      </c>
      <c r="B11291" t="s">
        <v>90</v>
      </c>
      <c r="C11291" s="1">
        <v>40752.65625</v>
      </c>
      <c r="D11291">
        <v>1</v>
      </c>
      <c r="E11291" t="s">
        <v>26</v>
      </c>
      <c r="F11291" t="s">
        <v>27</v>
      </c>
      <c r="G11291">
        <v>2</v>
      </c>
      <c r="H11291" t="str">
        <f t="shared" si="890"/>
        <v>KD</v>
      </c>
      <c r="I11291" s="2">
        <f t="shared" si="887"/>
        <v>2011</v>
      </c>
      <c r="J11291" s="2">
        <f t="shared" si="888"/>
        <v>7</v>
      </c>
      <c r="K11291" t="str">
        <f t="shared" si="889"/>
        <v>Glazenmakers</v>
      </c>
      <c r="L11291" s="25">
        <f t="shared" si="891"/>
        <v>29.714285714285715</v>
      </c>
    </row>
    <row r="11292" spans="1:12" x14ac:dyDescent="0.25">
      <c r="A11292">
        <v>525</v>
      </c>
      <c r="B11292" t="s">
        <v>90</v>
      </c>
      <c r="C11292" s="1">
        <v>40752.65625</v>
      </c>
      <c r="D11292">
        <v>1</v>
      </c>
      <c r="E11292" t="s">
        <v>10</v>
      </c>
      <c r="F11292" t="s">
        <v>11</v>
      </c>
      <c r="G11292">
        <v>2</v>
      </c>
      <c r="H11292" t="str">
        <f t="shared" si="890"/>
        <v>KD</v>
      </c>
      <c r="I11292" s="2">
        <f t="shared" si="887"/>
        <v>2011</v>
      </c>
      <c r="J11292" s="2">
        <f t="shared" si="888"/>
        <v>7</v>
      </c>
      <c r="K11292" t="str">
        <f t="shared" si="889"/>
        <v>Waterjuffer</v>
      </c>
      <c r="L11292" s="25">
        <f t="shared" si="891"/>
        <v>29.714285714285715</v>
      </c>
    </row>
    <row r="11293" spans="1:12" x14ac:dyDescent="0.25">
      <c r="A11293">
        <v>525</v>
      </c>
      <c r="B11293" t="s">
        <v>90</v>
      </c>
      <c r="C11293" s="1">
        <v>40752.65625</v>
      </c>
      <c r="D11293">
        <v>2</v>
      </c>
      <c r="E11293" t="s">
        <v>26</v>
      </c>
      <c r="F11293" t="s">
        <v>27</v>
      </c>
      <c r="G11293">
        <v>4</v>
      </c>
      <c r="H11293" t="str">
        <f t="shared" si="890"/>
        <v>KD</v>
      </c>
      <c r="I11293" s="2">
        <f t="shared" si="887"/>
        <v>2011</v>
      </c>
      <c r="J11293" s="2">
        <f t="shared" si="888"/>
        <v>7</v>
      </c>
      <c r="K11293" t="str">
        <f t="shared" si="889"/>
        <v>Glazenmakers</v>
      </c>
      <c r="L11293" s="25">
        <f t="shared" si="891"/>
        <v>29.714285714285715</v>
      </c>
    </row>
    <row r="11294" spans="1:12" x14ac:dyDescent="0.25">
      <c r="A11294">
        <v>525</v>
      </c>
      <c r="B11294" t="s">
        <v>90</v>
      </c>
      <c r="C11294" s="1">
        <v>40752.65625</v>
      </c>
      <c r="D11294">
        <v>2</v>
      </c>
      <c r="E11294" t="s">
        <v>10</v>
      </c>
      <c r="F11294" t="s">
        <v>11</v>
      </c>
      <c r="G11294">
        <v>5</v>
      </c>
      <c r="H11294" t="str">
        <f t="shared" si="890"/>
        <v>KD</v>
      </c>
      <c r="I11294" s="2">
        <f t="shared" si="887"/>
        <v>2011</v>
      </c>
      <c r="J11294" s="2">
        <f t="shared" si="888"/>
        <v>7</v>
      </c>
      <c r="K11294" t="str">
        <f t="shared" si="889"/>
        <v>Waterjuffer</v>
      </c>
      <c r="L11294" s="25">
        <f t="shared" si="891"/>
        <v>29.714285714285715</v>
      </c>
    </row>
    <row r="11295" spans="1:12" x14ac:dyDescent="0.25">
      <c r="A11295">
        <v>525</v>
      </c>
      <c r="B11295" t="s">
        <v>90</v>
      </c>
      <c r="C11295" s="1">
        <v>40752.65625</v>
      </c>
      <c r="D11295">
        <v>4</v>
      </c>
      <c r="E11295" t="s">
        <v>26</v>
      </c>
      <c r="F11295" t="s">
        <v>27</v>
      </c>
      <c r="G11295">
        <v>1</v>
      </c>
      <c r="H11295" t="str">
        <f t="shared" si="890"/>
        <v>KD</v>
      </c>
      <c r="I11295" s="2">
        <f t="shared" si="887"/>
        <v>2011</v>
      </c>
      <c r="J11295" s="2">
        <f t="shared" si="888"/>
        <v>7</v>
      </c>
      <c r="K11295" t="str">
        <f t="shared" si="889"/>
        <v>Glazenmakers</v>
      </c>
      <c r="L11295" s="25">
        <f t="shared" si="891"/>
        <v>29.714285714285715</v>
      </c>
    </row>
    <row r="11296" spans="1:12" x14ac:dyDescent="0.25">
      <c r="A11296">
        <v>525</v>
      </c>
      <c r="B11296" t="s">
        <v>90</v>
      </c>
      <c r="C11296" s="1">
        <v>40788.631944444445</v>
      </c>
      <c r="D11296">
        <v>1</v>
      </c>
      <c r="E11296" t="s">
        <v>55</v>
      </c>
      <c r="F11296" t="s">
        <v>56</v>
      </c>
      <c r="G11296">
        <v>1</v>
      </c>
      <c r="H11296" t="str">
        <f t="shared" si="890"/>
        <v>KD</v>
      </c>
      <c r="I11296" s="2">
        <f t="shared" si="887"/>
        <v>2011</v>
      </c>
      <c r="J11296" s="2">
        <f t="shared" si="888"/>
        <v>9</v>
      </c>
      <c r="K11296" t="str">
        <f t="shared" si="889"/>
        <v>Korenbouten</v>
      </c>
      <c r="L11296" s="25">
        <f t="shared" si="891"/>
        <v>34.857142857142854</v>
      </c>
    </row>
    <row r="11297" spans="1:12" x14ac:dyDescent="0.25">
      <c r="A11297">
        <v>525</v>
      </c>
      <c r="B11297" t="s">
        <v>90</v>
      </c>
      <c r="C11297" s="1">
        <v>40788.631944444445</v>
      </c>
      <c r="D11297">
        <v>1</v>
      </c>
      <c r="E11297" t="s">
        <v>26</v>
      </c>
      <c r="F11297" t="s">
        <v>27</v>
      </c>
      <c r="G11297">
        <v>2</v>
      </c>
      <c r="H11297" t="str">
        <f t="shared" si="890"/>
        <v>KD</v>
      </c>
      <c r="I11297" s="2">
        <f t="shared" si="887"/>
        <v>2011</v>
      </c>
      <c r="J11297" s="2">
        <f t="shared" si="888"/>
        <v>9</v>
      </c>
      <c r="K11297" t="str">
        <f t="shared" si="889"/>
        <v>Glazenmakers</v>
      </c>
      <c r="L11297" s="25">
        <f t="shared" si="891"/>
        <v>34.857142857142854</v>
      </c>
    </row>
    <row r="11298" spans="1:12" x14ac:dyDescent="0.25">
      <c r="A11298">
        <v>525</v>
      </c>
      <c r="B11298" t="s">
        <v>90</v>
      </c>
      <c r="C11298" s="1">
        <v>40788.631944444445</v>
      </c>
      <c r="D11298">
        <v>1</v>
      </c>
      <c r="E11298" t="s">
        <v>10</v>
      </c>
      <c r="F11298" t="s">
        <v>11</v>
      </c>
      <c r="G11298">
        <v>1</v>
      </c>
      <c r="H11298" t="str">
        <f t="shared" si="890"/>
        <v>KD</v>
      </c>
      <c r="I11298" s="2">
        <f t="shared" si="887"/>
        <v>2011</v>
      </c>
      <c r="J11298" s="2">
        <f t="shared" si="888"/>
        <v>9</v>
      </c>
      <c r="K11298" t="str">
        <f t="shared" si="889"/>
        <v>Waterjuffer</v>
      </c>
      <c r="L11298" s="25">
        <f t="shared" si="891"/>
        <v>34.857142857142854</v>
      </c>
    </row>
    <row r="11299" spans="1:12" x14ac:dyDescent="0.25">
      <c r="A11299">
        <v>525</v>
      </c>
      <c r="B11299" t="s">
        <v>90</v>
      </c>
      <c r="C11299" s="1">
        <v>40788.631944444445</v>
      </c>
      <c r="D11299">
        <v>1</v>
      </c>
      <c r="E11299" t="s">
        <v>14</v>
      </c>
      <c r="F11299" t="s">
        <v>15</v>
      </c>
      <c r="G11299">
        <v>8</v>
      </c>
      <c r="H11299" t="str">
        <f t="shared" si="890"/>
        <v>KD</v>
      </c>
      <c r="I11299" s="2">
        <f t="shared" si="887"/>
        <v>2011</v>
      </c>
      <c r="J11299" s="2">
        <f t="shared" si="888"/>
        <v>9</v>
      </c>
      <c r="K11299" t="str">
        <f t="shared" si="889"/>
        <v>Waterjuffer</v>
      </c>
      <c r="L11299" s="25">
        <f t="shared" si="891"/>
        <v>34.857142857142854</v>
      </c>
    </row>
    <row r="11300" spans="1:12" x14ac:dyDescent="0.25">
      <c r="A11300">
        <v>525</v>
      </c>
      <c r="B11300" t="s">
        <v>90</v>
      </c>
      <c r="C11300" s="1">
        <v>40788.631944444445</v>
      </c>
      <c r="D11300">
        <v>2</v>
      </c>
      <c r="E11300" t="s">
        <v>10</v>
      </c>
      <c r="F11300" t="s">
        <v>11</v>
      </c>
      <c r="G11300">
        <v>2</v>
      </c>
      <c r="H11300" t="str">
        <f t="shared" si="890"/>
        <v>KD</v>
      </c>
      <c r="I11300" s="2">
        <f t="shared" si="887"/>
        <v>2011</v>
      </c>
      <c r="J11300" s="2">
        <f t="shared" si="888"/>
        <v>9</v>
      </c>
      <c r="K11300" t="str">
        <f t="shared" si="889"/>
        <v>Waterjuffer</v>
      </c>
      <c r="L11300" s="25">
        <f t="shared" si="891"/>
        <v>34.857142857142854</v>
      </c>
    </row>
    <row r="11301" spans="1:12" x14ac:dyDescent="0.25">
      <c r="A11301">
        <v>525</v>
      </c>
      <c r="B11301" t="s">
        <v>90</v>
      </c>
      <c r="C11301" s="1">
        <v>40801.645833333336</v>
      </c>
      <c r="D11301">
        <v>1</v>
      </c>
      <c r="E11301" t="s">
        <v>55</v>
      </c>
      <c r="F11301" t="s">
        <v>56</v>
      </c>
      <c r="G11301">
        <v>1</v>
      </c>
      <c r="H11301" t="str">
        <f t="shared" si="890"/>
        <v>KD</v>
      </c>
      <c r="I11301" s="2">
        <f t="shared" si="887"/>
        <v>2011</v>
      </c>
      <c r="J11301" s="2">
        <f t="shared" si="888"/>
        <v>9</v>
      </c>
      <c r="K11301" t="str">
        <f t="shared" si="889"/>
        <v>Korenbouten</v>
      </c>
      <c r="L11301" s="25">
        <f t="shared" si="891"/>
        <v>36.714285714285715</v>
      </c>
    </row>
    <row r="11302" spans="1:12" x14ac:dyDescent="0.25">
      <c r="A11302">
        <v>525</v>
      </c>
      <c r="B11302" t="s">
        <v>90</v>
      </c>
      <c r="C11302" s="1">
        <v>40801.645833333336</v>
      </c>
      <c r="D11302">
        <v>1</v>
      </c>
      <c r="E11302" t="s">
        <v>26</v>
      </c>
      <c r="F11302" t="s">
        <v>27</v>
      </c>
      <c r="G11302">
        <v>1</v>
      </c>
      <c r="H11302" t="str">
        <f t="shared" si="890"/>
        <v>KD</v>
      </c>
      <c r="I11302" s="2">
        <f t="shared" si="887"/>
        <v>2011</v>
      </c>
      <c r="J11302" s="2">
        <f t="shared" si="888"/>
        <v>9</v>
      </c>
      <c r="K11302" t="str">
        <f t="shared" si="889"/>
        <v>Glazenmakers</v>
      </c>
      <c r="L11302" s="25">
        <f t="shared" si="891"/>
        <v>36.714285714285715</v>
      </c>
    </row>
    <row r="11303" spans="1:12" x14ac:dyDescent="0.25">
      <c r="A11303">
        <v>525</v>
      </c>
      <c r="B11303" t="s">
        <v>90</v>
      </c>
      <c r="C11303" s="1">
        <v>40801.645833333336</v>
      </c>
      <c r="D11303">
        <v>1</v>
      </c>
      <c r="E11303" t="s">
        <v>10</v>
      </c>
      <c r="F11303" t="s">
        <v>11</v>
      </c>
      <c r="G11303">
        <v>1</v>
      </c>
      <c r="H11303" t="str">
        <f t="shared" si="890"/>
        <v>KD</v>
      </c>
      <c r="I11303" s="2">
        <f t="shared" si="887"/>
        <v>2011</v>
      </c>
      <c r="J11303" s="2">
        <f t="shared" si="888"/>
        <v>9</v>
      </c>
      <c r="K11303" t="str">
        <f t="shared" si="889"/>
        <v>Waterjuffer</v>
      </c>
      <c r="L11303" s="25">
        <f t="shared" si="891"/>
        <v>36.714285714285715</v>
      </c>
    </row>
    <row r="11304" spans="1:12" x14ac:dyDescent="0.25">
      <c r="A11304">
        <v>525</v>
      </c>
      <c r="B11304" t="s">
        <v>90</v>
      </c>
      <c r="C11304" s="1">
        <v>40801.645833333336</v>
      </c>
      <c r="D11304">
        <v>1</v>
      </c>
      <c r="E11304" t="s">
        <v>36</v>
      </c>
      <c r="F11304" t="s">
        <v>37</v>
      </c>
      <c r="G11304">
        <v>2</v>
      </c>
      <c r="H11304" t="str">
        <f t="shared" si="890"/>
        <v>KD</v>
      </c>
      <c r="I11304" s="2">
        <f t="shared" si="887"/>
        <v>2011</v>
      </c>
      <c r="J11304" s="2">
        <f t="shared" si="888"/>
        <v>9</v>
      </c>
      <c r="K11304" t="str">
        <f t="shared" si="889"/>
        <v>Glazenmakers</v>
      </c>
      <c r="L11304" s="25">
        <f t="shared" si="891"/>
        <v>36.714285714285715</v>
      </c>
    </row>
    <row r="11305" spans="1:12" x14ac:dyDescent="0.25">
      <c r="A11305">
        <v>525</v>
      </c>
      <c r="B11305" t="s">
        <v>90</v>
      </c>
      <c r="C11305" s="1">
        <v>40801.645833333336</v>
      </c>
      <c r="D11305">
        <v>1</v>
      </c>
      <c r="E11305" t="s">
        <v>14</v>
      </c>
      <c r="F11305" t="s">
        <v>15</v>
      </c>
      <c r="G11305">
        <v>7</v>
      </c>
      <c r="H11305" t="str">
        <f t="shared" si="890"/>
        <v>KD</v>
      </c>
      <c r="I11305" s="2">
        <f t="shared" si="887"/>
        <v>2011</v>
      </c>
      <c r="J11305" s="2">
        <f t="shared" si="888"/>
        <v>9</v>
      </c>
      <c r="K11305" t="str">
        <f t="shared" si="889"/>
        <v>Waterjuffer</v>
      </c>
      <c r="L11305" s="25">
        <f t="shared" si="891"/>
        <v>36.714285714285715</v>
      </c>
    </row>
    <row r="11306" spans="1:12" x14ac:dyDescent="0.25">
      <c r="A11306">
        <v>525</v>
      </c>
      <c r="B11306" t="s">
        <v>90</v>
      </c>
      <c r="C11306" s="1">
        <v>40801.645833333336</v>
      </c>
      <c r="D11306">
        <v>2</v>
      </c>
      <c r="E11306" t="s">
        <v>55</v>
      </c>
      <c r="F11306" t="s">
        <v>56</v>
      </c>
      <c r="G11306">
        <v>1</v>
      </c>
      <c r="H11306" t="str">
        <f t="shared" si="890"/>
        <v>KD</v>
      </c>
      <c r="I11306" s="2">
        <f t="shared" si="887"/>
        <v>2011</v>
      </c>
      <c r="J11306" s="2">
        <f t="shared" si="888"/>
        <v>9</v>
      </c>
      <c r="K11306" t="str">
        <f t="shared" si="889"/>
        <v>Korenbouten</v>
      </c>
      <c r="L11306" s="25">
        <f t="shared" si="891"/>
        <v>36.714285714285715</v>
      </c>
    </row>
    <row r="11307" spans="1:12" x14ac:dyDescent="0.25">
      <c r="A11307">
        <v>525</v>
      </c>
      <c r="B11307" t="s">
        <v>90</v>
      </c>
      <c r="C11307" s="1">
        <v>41054.645833333336</v>
      </c>
      <c r="D11307">
        <v>1</v>
      </c>
      <c r="E11307" t="s">
        <v>10</v>
      </c>
      <c r="F11307" t="s">
        <v>11</v>
      </c>
      <c r="G11307">
        <v>2</v>
      </c>
      <c r="H11307" t="str">
        <f t="shared" si="890"/>
        <v>KD</v>
      </c>
      <c r="I11307" s="2">
        <f t="shared" ref="I11307:I11368" si="892">YEAR(C11307)</f>
        <v>2012</v>
      </c>
      <c r="J11307" s="2">
        <f t="shared" ref="J11307:J11368" si="893">MONTH(C11307)</f>
        <v>5</v>
      </c>
      <c r="K11307" t="str">
        <f t="shared" ref="K11307:K11368" si="894">VLOOKUP(E11307,$Q$2:$R$100,2,FALSE)</f>
        <v>Waterjuffer</v>
      </c>
      <c r="L11307" s="25">
        <f t="shared" si="891"/>
        <v>20.714285714285715</v>
      </c>
    </row>
    <row r="11308" spans="1:12" x14ac:dyDescent="0.25">
      <c r="A11308">
        <v>525</v>
      </c>
      <c r="B11308" t="s">
        <v>90</v>
      </c>
      <c r="C11308" s="1">
        <v>41054.645833333336</v>
      </c>
      <c r="D11308">
        <v>1</v>
      </c>
      <c r="E11308" t="s">
        <v>14</v>
      </c>
      <c r="F11308" t="s">
        <v>15</v>
      </c>
      <c r="G11308">
        <v>24</v>
      </c>
      <c r="H11308" t="str">
        <f t="shared" si="890"/>
        <v>KD</v>
      </c>
      <c r="I11308" s="2">
        <f t="shared" si="892"/>
        <v>2012</v>
      </c>
      <c r="J11308" s="2">
        <f t="shared" si="893"/>
        <v>5</v>
      </c>
      <c r="K11308" t="str">
        <f t="shared" si="894"/>
        <v>Waterjuffer</v>
      </c>
      <c r="L11308" s="25">
        <f t="shared" si="891"/>
        <v>20.714285714285715</v>
      </c>
    </row>
    <row r="11309" spans="1:12" x14ac:dyDescent="0.25">
      <c r="A11309">
        <v>525</v>
      </c>
      <c r="B11309" t="s">
        <v>90</v>
      </c>
      <c r="C11309" s="1">
        <v>41054.645833333336</v>
      </c>
      <c r="D11309">
        <v>2</v>
      </c>
      <c r="E11309" t="s">
        <v>14</v>
      </c>
      <c r="F11309" t="s">
        <v>15</v>
      </c>
      <c r="G11309">
        <v>15</v>
      </c>
      <c r="H11309" t="str">
        <f t="shared" si="890"/>
        <v>KD</v>
      </c>
      <c r="I11309" s="2">
        <f t="shared" si="892"/>
        <v>2012</v>
      </c>
      <c r="J11309" s="2">
        <f t="shared" si="893"/>
        <v>5</v>
      </c>
      <c r="K11309" t="str">
        <f t="shared" si="894"/>
        <v>Waterjuffer</v>
      </c>
      <c r="L11309" s="25">
        <f t="shared" si="891"/>
        <v>20.714285714285715</v>
      </c>
    </row>
    <row r="11310" spans="1:12" x14ac:dyDescent="0.25">
      <c r="A11310">
        <v>525</v>
      </c>
      <c r="B11310" t="s">
        <v>90</v>
      </c>
      <c r="C11310" s="1">
        <v>41054.645833333336</v>
      </c>
      <c r="D11310">
        <v>4</v>
      </c>
      <c r="E11310" t="s">
        <v>28</v>
      </c>
      <c r="F11310" t="s">
        <v>29</v>
      </c>
      <c r="G11310">
        <v>2</v>
      </c>
      <c r="H11310" t="str">
        <f t="shared" si="890"/>
        <v>KD</v>
      </c>
      <c r="I11310" s="2">
        <f t="shared" si="892"/>
        <v>2012</v>
      </c>
      <c r="J11310" s="2">
        <f t="shared" si="893"/>
        <v>5</v>
      </c>
      <c r="K11310" t="str">
        <f t="shared" si="894"/>
        <v>Korenbouten</v>
      </c>
      <c r="L11310" s="25">
        <f t="shared" si="891"/>
        <v>20.714285714285715</v>
      </c>
    </row>
    <row r="11311" spans="1:12" x14ac:dyDescent="0.25">
      <c r="A11311">
        <v>525</v>
      </c>
      <c r="B11311" t="s">
        <v>90</v>
      </c>
      <c r="C11311" s="1">
        <v>41081.645833333336</v>
      </c>
      <c r="D11311">
        <v>1</v>
      </c>
      <c r="E11311" t="s">
        <v>18</v>
      </c>
      <c r="F11311" t="s">
        <v>19</v>
      </c>
      <c r="G11311">
        <v>3</v>
      </c>
      <c r="H11311" t="str">
        <f t="shared" si="890"/>
        <v>KD</v>
      </c>
      <c r="I11311" s="2">
        <f t="shared" si="892"/>
        <v>2012</v>
      </c>
      <c r="J11311" s="2">
        <f t="shared" si="893"/>
        <v>6</v>
      </c>
      <c r="K11311" t="str">
        <f t="shared" si="894"/>
        <v>Korenbouten</v>
      </c>
      <c r="L11311" s="25">
        <f t="shared" si="891"/>
        <v>24.571428571428573</v>
      </c>
    </row>
    <row r="11312" spans="1:12" x14ac:dyDescent="0.25">
      <c r="A11312">
        <v>525</v>
      </c>
      <c r="B11312" t="s">
        <v>90</v>
      </c>
      <c r="C11312" s="1">
        <v>41081.645833333336</v>
      </c>
      <c r="D11312">
        <v>1</v>
      </c>
      <c r="E11312" t="s">
        <v>26</v>
      </c>
      <c r="F11312" t="s">
        <v>27</v>
      </c>
      <c r="G11312">
        <v>2</v>
      </c>
      <c r="H11312" t="str">
        <f t="shared" si="890"/>
        <v>KD</v>
      </c>
      <c r="I11312" s="2">
        <f t="shared" si="892"/>
        <v>2012</v>
      </c>
      <c r="J11312" s="2">
        <f t="shared" si="893"/>
        <v>6</v>
      </c>
      <c r="K11312" t="str">
        <f t="shared" si="894"/>
        <v>Glazenmakers</v>
      </c>
      <c r="L11312" s="25">
        <f t="shared" si="891"/>
        <v>24.571428571428573</v>
      </c>
    </row>
    <row r="11313" spans="1:12" x14ac:dyDescent="0.25">
      <c r="A11313">
        <v>525</v>
      </c>
      <c r="B11313" t="s">
        <v>90</v>
      </c>
      <c r="C11313" s="1">
        <v>41081.645833333336</v>
      </c>
      <c r="D11313">
        <v>1</v>
      </c>
      <c r="E11313" t="s">
        <v>10</v>
      </c>
      <c r="F11313" t="s">
        <v>11</v>
      </c>
      <c r="G11313">
        <v>1</v>
      </c>
      <c r="H11313" t="str">
        <f t="shared" si="890"/>
        <v>KD</v>
      </c>
      <c r="I11313" s="2">
        <f t="shared" si="892"/>
        <v>2012</v>
      </c>
      <c r="J11313" s="2">
        <f t="shared" si="893"/>
        <v>6</v>
      </c>
      <c r="K11313" t="str">
        <f t="shared" si="894"/>
        <v>Waterjuffer</v>
      </c>
      <c r="L11313" s="25">
        <f t="shared" si="891"/>
        <v>24.571428571428573</v>
      </c>
    </row>
    <row r="11314" spans="1:12" x14ac:dyDescent="0.25">
      <c r="A11314">
        <v>525</v>
      </c>
      <c r="B11314" t="s">
        <v>90</v>
      </c>
      <c r="C11314" s="1">
        <v>41081.645833333336</v>
      </c>
      <c r="D11314">
        <v>1</v>
      </c>
      <c r="E11314" t="s">
        <v>28</v>
      </c>
      <c r="F11314" t="s">
        <v>29</v>
      </c>
      <c r="G11314">
        <v>1</v>
      </c>
      <c r="H11314" t="str">
        <f t="shared" si="890"/>
        <v>KD</v>
      </c>
      <c r="I11314" s="2">
        <f t="shared" si="892"/>
        <v>2012</v>
      </c>
      <c r="J11314" s="2">
        <f t="shared" si="893"/>
        <v>6</v>
      </c>
      <c r="K11314" t="str">
        <f t="shared" si="894"/>
        <v>Korenbouten</v>
      </c>
      <c r="L11314" s="25">
        <f t="shared" si="891"/>
        <v>24.571428571428573</v>
      </c>
    </row>
    <row r="11315" spans="1:12" x14ac:dyDescent="0.25">
      <c r="A11315">
        <v>525</v>
      </c>
      <c r="B11315" t="s">
        <v>90</v>
      </c>
      <c r="C11315" s="1">
        <v>41081.645833333336</v>
      </c>
      <c r="D11315">
        <v>1</v>
      </c>
      <c r="E11315" t="s">
        <v>14</v>
      </c>
      <c r="F11315" t="s">
        <v>15</v>
      </c>
      <c r="G11315">
        <v>12</v>
      </c>
      <c r="H11315" t="str">
        <f t="shared" si="890"/>
        <v>KD</v>
      </c>
      <c r="I11315" s="2">
        <f t="shared" si="892"/>
        <v>2012</v>
      </c>
      <c r="J11315" s="2">
        <f t="shared" si="893"/>
        <v>6</v>
      </c>
      <c r="K11315" t="str">
        <f t="shared" si="894"/>
        <v>Waterjuffer</v>
      </c>
      <c r="L11315" s="25">
        <f t="shared" si="891"/>
        <v>24.571428571428573</v>
      </c>
    </row>
    <row r="11316" spans="1:12" x14ac:dyDescent="0.25">
      <c r="A11316">
        <v>525</v>
      </c>
      <c r="B11316" t="s">
        <v>90</v>
      </c>
      <c r="C11316" s="1">
        <v>41081.645833333336</v>
      </c>
      <c r="D11316">
        <v>2</v>
      </c>
      <c r="E11316" t="s">
        <v>18</v>
      </c>
      <c r="F11316" t="s">
        <v>19</v>
      </c>
      <c r="G11316">
        <v>3</v>
      </c>
      <c r="H11316" t="str">
        <f t="shared" si="890"/>
        <v>KD</v>
      </c>
      <c r="I11316" s="2">
        <f t="shared" si="892"/>
        <v>2012</v>
      </c>
      <c r="J11316" s="2">
        <f t="shared" si="893"/>
        <v>6</v>
      </c>
      <c r="K11316" t="str">
        <f t="shared" si="894"/>
        <v>Korenbouten</v>
      </c>
      <c r="L11316" s="25">
        <f t="shared" si="891"/>
        <v>24.571428571428573</v>
      </c>
    </row>
    <row r="11317" spans="1:12" x14ac:dyDescent="0.25">
      <c r="A11317">
        <v>525</v>
      </c>
      <c r="B11317" t="s">
        <v>90</v>
      </c>
      <c r="C11317" s="1">
        <v>41081.645833333336</v>
      </c>
      <c r="D11317">
        <v>2</v>
      </c>
      <c r="E11317" t="s">
        <v>26</v>
      </c>
      <c r="F11317" t="s">
        <v>27</v>
      </c>
      <c r="G11317">
        <v>1</v>
      </c>
      <c r="H11317" t="str">
        <f t="shared" si="890"/>
        <v>KD</v>
      </c>
      <c r="I11317" s="2">
        <f t="shared" si="892"/>
        <v>2012</v>
      </c>
      <c r="J11317" s="2">
        <f t="shared" si="893"/>
        <v>6</v>
      </c>
      <c r="K11317" t="str">
        <f t="shared" si="894"/>
        <v>Glazenmakers</v>
      </c>
      <c r="L11317" s="25">
        <f t="shared" si="891"/>
        <v>24.571428571428573</v>
      </c>
    </row>
    <row r="11318" spans="1:12" x14ac:dyDescent="0.25">
      <c r="A11318">
        <v>525</v>
      </c>
      <c r="B11318" t="s">
        <v>90</v>
      </c>
      <c r="C11318" s="1">
        <v>41081.645833333336</v>
      </c>
      <c r="D11318">
        <v>2</v>
      </c>
      <c r="E11318" t="s">
        <v>14</v>
      </c>
      <c r="F11318" t="s">
        <v>15</v>
      </c>
      <c r="G11318">
        <v>1</v>
      </c>
      <c r="H11318" t="str">
        <f t="shared" si="890"/>
        <v>KD</v>
      </c>
      <c r="I11318" s="2">
        <f t="shared" si="892"/>
        <v>2012</v>
      </c>
      <c r="J11318" s="2">
        <f t="shared" si="893"/>
        <v>6</v>
      </c>
      <c r="K11318" t="str">
        <f t="shared" si="894"/>
        <v>Waterjuffer</v>
      </c>
      <c r="L11318" s="25">
        <f t="shared" si="891"/>
        <v>24.571428571428573</v>
      </c>
    </row>
    <row r="11319" spans="1:12" x14ac:dyDescent="0.25">
      <c r="A11319">
        <v>525</v>
      </c>
      <c r="B11319" t="s">
        <v>90</v>
      </c>
      <c r="C11319" s="1">
        <v>41081.645833333336</v>
      </c>
      <c r="D11319">
        <v>4</v>
      </c>
      <c r="E11319" t="s">
        <v>18</v>
      </c>
      <c r="F11319" t="s">
        <v>19</v>
      </c>
      <c r="G11319">
        <v>7</v>
      </c>
      <c r="H11319" t="str">
        <f t="shared" si="890"/>
        <v>KD</v>
      </c>
      <c r="I11319" s="2">
        <f t="shared" si="892"/>
        <v>2012</v>
      </c>
      <c r="J11319" s="2">
        <f t="shared" si="893"/>
        <v>6</v>
      </c>
      <c r="K11319" t="str">
        <f t="shared" si="894"/>
        <v>Korenbouten</v>
      </c>
      <c r="L11319" s="25">
        <f t="shared" si="891"/>
        <v>24.571428571428573</v>
      </c>
    </row>
    <row r="11320" spans="1:12" x14ac:dyDescent="0.25">
      <c r="A11320">
        <v>525</v>
      </c>
      <c r="B11320" t="s">
        <v>90</v>
      </c>
      <c r="C11320" s="1">
        <v>41081.645833333336</v>
      </c>
      <c r="D11320">
        <v>4</v>
      </c>
      <c r="E11320" t="s">
        <v>26</v>
      </c>
      <c r="F11320" t="s">
        <v>27</v>
      </c>
      <c r="G11320">
        <v>2</v>
      </c>
      <c r="H11320" t="str">
        <f t="shared" si="890"/>
        <v>KD</v>
      </c>
      <c r="I11320" s="2">
        <f t="shared" si="892"/>
        <v>2012</v>
      </c>
      <c r="J11320" s="2">
        <f t="shared" si="893"/>
        <v>6</v>
      </c>
      <c r="K11320" t="str">
        <f t="shared" si="894"/>
        <v>Glazenmakers</v>
      </c>
      <c r="L11320" s="25">
        <f t="shared" si="891"/>
        <v>24.571428571428573</v>
      </c>
    </row>
    <row r="11321" spans="1:12" x14ac:dyDescent="0.25">
      <c r="A11321">
        <v>525</v>
      </c>
      <c r="B11321" t="s">
        <v>90</v>
      </c>
      <c r="C11321" s="1">
        <v>41096.625</v>
      </c>
      <c r="D11321">
        <v>1</v>
      </c>
      <c r="E11321" t="s">
        <v>32</v>
      </c>
      <c r="F11321" t="s">
        <v>33</v>
      </c>
      <c r="G11321">
        <v>2</v>
      </c>
      <c r="H11321" t="str">
        <f t="shared" si="890"/>
        <v>KD</v>
      </c>
      <c r="I11321" s="2">
        <f t="shared" si="892"/>
        <v>2012</v>
      </c>
      <c r="J11321" s="2">
        <f t="shared" si="893"/>
        <v>7</v>
      </c>
      <c r="K11321" t="str">
        <f t="shared" si="894"/>
        <v>Korenbouten</v>
      </c>
      <c r="L11321" s="25">
        <f t="shared" si="891"/>
        <v>26.714285714285715</v>
      </c>
    </row>
    <row r="11322" spans="1:12" x14ac:dyDescent="0.25">
      <c r="A11322">
        <v>525</v>
      </c>
      <c r="B11322" t="s">
        <v>90</v>
      </c>
      <c r="C11322" s="1">
        <v>41096.625</v>
      </c>
      <c r="D11322">
        <v>1</v>
      </c>
      <c r="E11322" t="s">
        <v>18</v>
      </c>
      <c r="F11322" t="s">
        <v>19</v>
      </c>
      <c r="G11322">
        <v>2</v>
      </c>
      <c r="H11322" t="str">
        <f t="shared" si="890"/>
        <v>KD</v>
      </c>
      <c r="I11322" s="2">
        <f t="shared" si="892"/>
        <v>2012</v>
      </c>
      <c r="J11322" s="2">
        <f t="shared" si="893"/>
        <v>7</v>
      </c>
      <c r="K11322" t="str">
        <f t="shared" si="894"/>
        <v>Korenbouten</v>
      </c>
      <c r="L11322" s="25">
        <f t="shared" si="891"/>
        <v>26.714285714285715</v>
      </c>
    </row>
    <row r="11323" spans="1:12" x14ac:dyDescent="0.25">
      <c r="A11323">
        <v>525</v>
      </c>
      <c r="B11323" t="s">
        <v>90</v>
      </c>
      <c r="C11323" s="1">
        <v>41096.625</v>
      </c>
      <c r="D11323">
        <v>1</v>
      </c>
      <c r="E11323" t="s">
        <v>26</v>
      </c>
      <c r="F11323" t="s">
        <v>27</v>
      </c>
      <c r="G11323">
        <v>2</v>
      </c>
      <c r="H11323" t="str">
        <f t="shared" si="890"/>
        <v>KD</v>
      </c>
      <c r="I11323" s="2">
        <f t="shared" si="892"/>
        <v>2012</v>
      </c>
      <c r="J11323" s="2">
        <f t="shared" si="893"/>
        <v>7</v>
      </c>
      <c r="K11323" t="str">
        <f t="shared" si="894"/>
        <v>Glazenmakers</v>
      </c>
      <c r="L11323" s="25">
        <f t="shared" si="891"/>
        <v>26.714285714285715</v>
      </c>
    </row>
    <row r="11324" spans="1:12" x14ac:dyDescent="0.25">
      <c r="A11324">
        <v>525</v>
      </c>
      <c r="B11324" t="s">
        <v>90</v>
      </c>
      <c r="C11324" s="1">
        <v>41096.625</v>
      </c>
      <c r="D11324">
        <v>1</v>
      </c>
      <c r="E11324" t="s">
        <v>10</v>
      </c>
      <c r="F11324" t="s">
        <v>11</v>
      </c>
      <c r="G11324">
        <v>1</v>
      </c>
      <c r="H11324" t="str">
        <f t="shared" si="890"/>
        <v>KD</v>
      </c>
      <c r="I11324" s="2">
        <f t="shared" si="892"/>
        <v>2012</v>
      </c>
      <c r="J11324" s="2">
        <f t="shared" si="893"/>
        <v>7</v>
      </c>
      <c r="K11324" t="str">
        <f t="shared" si="894"/>
        <v>Waterjuffer</v>
      </c>
      <c r="L11324" s="25">
        <f t="shared" si="891"/>
        <v>26.714285714285715</v>
      </c>
    </row>
    <row r="11325" spans="1:12" x14ac:dyDescent="0.25">
      <c r="A11325">
        <v>525</v>
      </c>
      <c r="B11325" t="s">
        <v>90</v>
      </c>
      <c r="C11325" s="1">
        <v>41096.625</v>
      </c>
      <c r="D11325">
        <v>1</v>
      </c>
      <c r="E11325" t="s">
        <v>14</v>
      </c>
      <c r="F11325" t="s">
        <v>15</v>
      </c>
      <c r="G11325">
        <v>10</v>
      </c>
      <c r="H11325" t="str">
        <f t="shared" si="890"/>
        <v>KD</v>
      </c>
      <c r="I11325" s="2">
        <f t="shared" si="892"/>
        <v>2012</v>
      </c>
      <c r="J11325" s="2">
        <f t="shared" si="893"/>
        <v>7</v>
      </c>
      <c r="K11325" t="str">
        <f t="shared" si="894"/>
        <v>Waterjuffer</v>
      </c>
      <c r="L11325" s="25">
        <f t="shared" si="891"/>
        <v>26.714285714285715</v>
      </c>
    </row>
    <row r="11326" spans="1:12" x14ac:dyDescent="0.25">
      <c r="A11326">
        <v>525</v>
      </c>
      <c r="B11326" t="s">
        <v>90</v>
      </c>
      <c r="C11326" s="1">
        <v>41096.625</v>
      </c>
      <c r="D11326">
        <v>2</v>
      </c>
      <c r="E11326" t="s">
        <v>18</v>
      </c>
      <c r="F11326" t="s">
        <v>19</v>
      </c>
      <c r="G11326">
        <v>2</v>
      </c>
      <c r="H11326" t="str">
        <f t="shared" si="890"/>
        <v>KD</v>
      </c>
      <c r="I11326" s="2">
        <f t="shared" si="892"/>
        <v>2012</v>
      </c>
      <c r="J11326" s="2">
        <f t="shared" si="893"/>
        <v>7</v>
      </c>
      <c r="K11326" t="str">
        <f t="shared" si="894"/>
        <v>Korenbouten</v>
      </c>
      <c r="L11326" s="25">
        <f t="shared" si="891"/>
        <v>26.714285714285715</v>
      </c>
    </row>
    <row r="11327" spans="1:12" x14ac:dyDescent="0.25">
      <c r="A11327">
        <v>525</v>
      </c>
      <c r="B11327" t="s">
        <v>90</v>
      </c>
      <c r="C11327" s="1">
        <v>41096.625</v>
      </c>
      <c r="D11327">
        <v>2</v>
      </c>
      <c r="E11327" t="s">
        <v>26</v>
      </c>
      <c r="F11327" t="s">
        <v>27</v>
      </c>
      <c r="G11327">
        <v>1</v>
      </c>
      <c r="H11327" t="str">
        <f t="shared" si="890"/>
        <v>KD</v>
      </c>
      <c r="I11327" s="2">
        <f t="shared" si="892"/>
        <v>2012</v>
      </c>
      <c r="J11327" s="2">
        <f t="shared" si="893"/>
        <v>7</v>
      </c>
      <c r="K11327" t="str">
        <f t="shared" si="894"/>
        <v>Glazenmakers</v>
      </c>
      <c r="L11327" s="25">
        <f t="shared" si="891"/>
        <v>26.714285714285715</v>
      </c>
    </row>
    <row r="11328" spans="1:12" x14ac:dyDescent="0.25">
      <c r="A11328">
        <v>525</v>
      </c>
      <c r="B11328" t="s">
        <v>90</v>
      </c>
      <c r="C11328" s="1">
        <v>41096.625</v>
      </c>
      <c r="D11328">
        <v>2</v>
      </c>
      <c r="E11328" t="s">
        <v>10</v>
      </c>
      <c r="F11328" t="s">
        <v>11</v>
      </c>
      <c r="G11328">
        <v>1</v>
      </c>
      <c r="H11328" t="str">
        <f t="shared" si="890"/>
        <v>KD</v>
      </c>
      <c r="I11328" s="2">
        <f t="shared" si="892"/>
        <v>2012</v>
      </c>
      <c r="J11328" s="2">
        <f t="shared" si="893"/>
        <v>7</v>
      </c>
      <c r="K11328" t="str">
        <f t="shared" si="894"/>
        <v>Waterjuffer</v>
      </c>
      <c r="L11328" s="25">
        <f t="shared" si="891"/>
        <v>26.714285714285715</v>
      </c>
    </row>
    <row r="11329" spans="1:12" x14ac:dyDescent="0.25">
      <c r="A11329">
        <v>525</v>
      </c>
      <c r="B11329" t="s">
        <v>90</v>
      </c>
      <c r="C11329" s="1">
        <v>41096.625</v>
      </c>
      <c r="D11329">
        <v>2</v>
      </c>
      <c r="E11329" t="s">
        <v>14</v>
      </c>
      <c r="F11329" t="s">
        <v>15</v>
      </c>
      <c r="G11329">
        <v>3</v>
      </c>
      <c r="H11329" t="str">
        <f t="shared" si="890"/>
        <v>KD</v>
      </c>
      <c r="I11329" s="2">
        <f t="shared" si="892"/>
        <v>2012</v>
      </c>
      <c r="J11329" s="2">
        <f t="shared" si="893"/>
        <v>7</v>
      </c>
      <c r="K11329" t="str">
        <f t="shared" si="894"/>
        <v>Waterjuffer</v>
      </c>
      <c r="L11329" s="25">
        <f t="shared" si="891"/>
        <v>26.714285714285715</v>
      </c>
    </row>
    <row r="11330" spans="1:12" x14ac:dyDescent="0.25">
      <c r="A11330">
        <v>525</v>
      </c>
      <c r="B11330" t="s">
        <v>90</v>
      </c>
      <c r="C11330" s="1">
        <v>41096.625</v>
      </c>
      <c r="D11330">
        <v>4</v>
      </c>
      <c r="E11330" t="s">
        <v>18</v>
      </c>
      <c r="F11330" t="s">
        <v>19</v>
      </c>
      <c r="G11330">
        <v>3</v>
      </c>
      <c r="H11330" t="str">
        <f t="shared" ref="H11330:H11393" si="895">VLOOKUP(A11330,$N$2:$O$51,2,FALSE)</f>
        <v>KD</v>
      </c>
      <c r="I11330" s="2">
        <f t="shared" si="892"/>
        <v>2012</v>
      </c>
      <c r="J11330" s="2">
        <f t="shared" si="893"/>
        <v>7</v>
      </c>
      <c r="K11330" t="str">
        <f t="shared" si="894"/>
        <v>Korenbouten</v>
      </c>
      <c r="L11330" s="25">
        <f t="shared" si="891"/>
        <v>26.714285714285715</v>
      </c>
    </row>
    <row r="11331" spans="1:12" x14ac:dyDescent="0.25">
      <c r="A11331">
        <v>525</v>
      </c>
      <c r="B11331" t="s">
        <v>90</v>
      </c>
      <c r="C11331" s="1">
        <v>41096.625</v>
      </c>
      <c r="D11331">
        <v>4</v>
      </c>
      <c r="E11331" t="s">
        <v>26</v>
      </c>
      <c r="F11331" t="s">
        <v>27</v>
      </c>
      <c r="G11331">
        <v>8</v>
      </c>
      <c r="H11331" t="str">
        <f t="shared" si="895"/>
        <v>KD</v>
      </c>
      <c r="I11331" s="2">
        <f t="shared" si="892"/>
        <v>2012</v>
      </c>
      <c r="J11331" s="2">
        <f t="shared" si="893"/>
        <v>7</v>
      </c>
      <c r="K11331" t="str">
        <f t="shared" si="894"/>
        <v>Glazenmakers</v>
      </c>
      <c r="L11331" s="25">
        <f t="shared" ref="L11331:L11394" si="896">(ROUNDDOWN(C11331-DATE(I11331,1,1),0))/7</f>
        <v>26.714285714285715</v>
      </c>
    </row>
    <row r="11332" spans="1:12" x14ac:dyDescent="0.25">
      <c r="A11332">
        <v>525</v>
      </c>
      <c r="B11332" t="s">
        <v>90</v>
      </c>
      <c r="C11332" s="1">
        <v>41138.645833333336</v>
      </c>
      <c r="D11332">
        <v>1</v>
      </c>
      <c r="E11332" t="s">
        <v>26</v>
      </c>
      <c r="F11332" t="s">
        <v>27</v>
      </c>
      <c r="G11332">
        <v>2</v>
      </c>
      <c r="H11332" t="str">
        <f t="shared" si="895"/>
        <v>KD</v>
      </c>
      <c r="I11332" s="2">
        <f t="shared" si="892"/>
        <v>2012</v>
      </c>
      <c r="J11332" s="2">
        <f t="shared" si="893"/>
        <v>8</v>
      </c>
      <c r="K11332" t="str">
        <f t="shared" si="894"/>
        <v>Glazenmakers</v>
      </c>
      <c r="L11332" s="25">
        <f t="shared" si="896"/>
        <v>32.714285714285715</v>
      </c>
    </row>
    <row r="11333" spans="1:12" x14ac:dyDescent="0.25">
      <c r="A11333">
        <v>525</v>
      </c>
      <c r="B11333" t="s">
        <v>90</v>
      </c>
      <c r="C11333" s="1">
        <v>41138.645833333336</v>
      </c>
      <c r="D11333">
        <v>1</v>
      </c>
      <c r="E11333" t="s">
        <v>10</v>
      </c>
      <c r="F11333" t="s">
        <v>11</v>
      </c>
      <c r="G11333">
        <v>1</v>
      </c>
      <c r="H11333" t="str">
        <f t="shared" si="895"/>
        <v>KD</v>
      </c>
      <c r="I11333" s="2">
        <f t="shared" si="892"/>
        <v>2012</v>
      </c>
      <c r="J11333" s="2">
        <f t="shared" si="893"/>
        <v>8</v>
      </c>
      <c r="K11333" t="str">
        <f t="shared" si="894"/>
        <v>Waterjuffer</v>
      </c>
      <c r="L11333" s="25">
        <f t="shared" si="896"/>
        <v>32.714285714285715</v>
      </c>
    </row>
    <row r="11334" spans="1:12" x14ac:dyDescent="0.25">
      <c r="A11334">
        <v>525</v>
      </c>
      <c r="B11334" t="s">
        <v>90</v>
      </c>
      <c r="C11334" s="1">
        <v>41138.645833333336</v>
      </c>
      <c r="D11334">
        <v>1</v>
      </c>
      <c r="E11334" t="s">
        <v>42</v>
      </c>
      <c r="F11334" t="s">
        <v>43</v>
      </c>
      <c r="G11334">
        <v>4</v>
      </c>
      <c r="H11334" t="str">
        <f t="shared" si="895"/>
        <v>KD</v>
      </c>
      <c r="I11334" s="2">
        <f t="shared" si="892"/>
        <v>2012</v>
      </c>
      <c r="J11334" s="2">
        <f t="shared" si="893"/>
        <v>8</v>
      </c>
      <c r="K11334" t="str">
        <f t="shared" si="894"/>
        <v>Korenbouten</v>
      </c>
      <c r="L11334" s="25">
        <f t="shared" si="896"/>
        <v>32.714285714285715</v>
      </c>
    </row>
    <row r="11335" spans="1:12" x14ac:dyDescent="0.25">
      <c r="A11335">
        <v>525</v>
      </c>
      <c r="B11335" t="s">
        <v>90</v>
      </c>
      <c r="C11335" s="1">
        <v>41138.645833333336</v>
      </c>
      <c r="D11335">
        <v>1</v>
      </c>
      <c r="E11335" t="s">
        <v>14</v>
      </c>
      <c r="F11335" t="s">
        <v>15</v>
      </c>
      <c r="G11335">
        <v>22</v>
      </c>
      <c r="H11335" t="str">
        <f t="shared" si="895"/>
        <v>KD</v>
      </c>
      <c r="I11335" s="2">
        <f t="shared" si="892"/>
        <v>2012</v>
      </c>
      <c r="J11335" s="2">
        <f t="shared" si="893"/>
        <v>8</v>
      </c>
      <c r="K11335" t="str">
        <f t="shared" si="894"/>
        <v>Waterjuffer</v>
      </c>
      <c r="L11335" s="25">
        <f t="shared" si="896"/>
        <v>32.714285714285715</v>
      </c>
    </row>
    <row r="11336" spans="1:12" x14ac:dyDescent="0.25">
      <c r="A11336">
        <v>525</v>
      </c>
      <c r="B11336" t="s">
        <v>90</v>
      </c>
      <c r="C11336" s="1">
        <v>41138.645833333336</v>
      </c>
      <c r="D11336">
        <v>2</v>
      </c>
      <c r="E11336" t="s">
        <v>26</v>
      </c>
      <c r="F11336" t="s">
        <v>27</v>
      </c>
      <c r="G11336">
        <v>2</v>
      </c>
      <c r="H11336" t="str">
        <f t="shared" si="895"/>
        <v>KD</v>
      </c>
      <c r="I11336" s="2">
        <f t="shared" si="892"/>
        <v>2012</v>
      </c>
      <c r="J11336" s="2">
        <f t="shared" si="893"/>
        <v>8</v>
      </c>
      <c r="K11336" t="str">
        <f t="shared" si="894"/>
        <v>Glazenmakers</v>
      </c>
      <c r="L11336" s="25">
        <f t="shared" si="896"/>
        <v>32.714285714285715</v>
      </c>
    </row>
    <row r="11337" spans="1:12" x14ac:dyDescent="0.25">
      <c r="A11337">
        <v>525</v>
      </c>
      <c r="B11337" t="s">
        <v>90</v>
      </c>
      <c r="C11337" s="1">
        <v>41138.645833333336</v>
      </c>
      <c r="D11337">
        <v>2</v>
      </c>
      <c r="E11337" t="s">
        <v>42</v>
      </c>
      <c r="F11337" t="s">
        <v>43</v>
      </c>
      <c r="G11337">
        <v>2</v>
      </c>
      <c r="H11337" t="str">
        <f t="shared" si="895"/>
        <v>KD</v>
      </c>
      <c r="I11337" s="2">
        <f t="shared" si="892"/>
        <v>2012</v>
      </c>
      <c r="J11337" s="2">
        <f t="shared" si="893"/>
        <v>8</v>
      </c>
      <c r="K11337" t="str">
        <f t="shared" si="894"/>
        <v>Korenbouten</v>
      </c>
      <c r="L11337" s="25">
        <f t="shared" si="896"/>
        <v>32.714285714285715</v>
      </c>
    </row>
    <row r="11338" spans="1:12" x14ac:dyDescent="0.25">
      <c r="A11338">
        <v>525</v>
      </c>
      <c r="B11338" t="s">
        <v>90</v>
      </c>
      <c r="C11338" s="1">
        <v>41138.645833333336</v>
      </c>
      <c r="D11338">
        <v>2</v>
      </c>
      <c r="E11338" t="s">
        <v>14</v>
      </c>
      <c r="F11338" t="s">
        <v>15</v>
      </c>
      <c r="G11338">
        <v>13</v>
      </c>
      <c r="H11338" t="str">
        <f t="shared" si="895"/>
        <v>KD</v>
      </c>
      <c r="I11338" s="2">
        <f t="shared" si="892"/>
        <v>2012</v>
      </c>
      <c r="J11338" s="2">
        <f t="shared" si="893"/>
        <v>8</v>
      </c>
      <c r="K11338" t="str">
        <f t="shared" si="894"/>
        <v>Waterjuffer</v>
      </c>
      <c r="L11338" s="25">
        <f t="shared" si="896"/>
        <v>32.714285714285715</v>
      </c>
    </row>
    <row r="11339" spans="1:12" x14ac:dyDescent="0.25">
      <c r="A11339">
        <v>525</v>
      </c>
      <c r="B11339" t="s">
        <v>90</v>
      </c>
      <c r="C11339" s="1">
        <v>41138.645833333336</v>
      </c>
      <c r="D11339">
        <v>4</v>
      </c>
      <c r="E11339" t="s">
        <v>26</v>
      </c>
      <c r="F11339" t="s">
        <v>27</v>
      </c>
      <c r="G11339">
        <v>7</v>
      </c>
      <c r="H11339" t="str">
        <f t="shared" si="895"/>
        <v>KD</v>
      </c>
      <c r="I11339" s="2">
        <f t="shared" si="892"/>
        <v>2012</v>
      </c>
      <c r="J11339" s="2">
        <f t="shared" si="893"/>
        <v>8</v>
      </c>
      <c r="K11339" t="str">
        <f t="shared" si="894"/>
        <v>Glazenmakers</v>
      </c>
      <c r="L11339" s="25">
        <f t="shared" si="896"/>
        <v>32.714285714285715</v>
      </c>
    </row>
    <row r="11340" spans="1:12" x14ac:dyDescent="0.25">
      <c r="A11340">
        <v>525</v>
      </c>
      <c r="B11340" t="s">
        <v>90</v>
      </c>
      <c r="C11340" s="1">
        <v>41152.645833333336</v>
      </c>
      <c r="D11340">
        <v>2</v>
      </c>
      <c r="E11340" t="s">
        <v>14</v>
      </c>
      <c r="F11340" t="s">
        <v>15</v>
      </c>
      <c r="G11340">
        <v>2</v>
      </c>
      <c r="H11340" t="str">
        <f t="shared" si="895"/>
        <v>KD</v>
      </c>
      <c r="I11340" s="2">
        <f t="shared" si="892"/>
        <v>2012</v>
      </c>
      <c r="J11340" s="2">
        <f t="shared" si="893"/>
        <v>8</v>
      </c>
      <c r="K11340" t="str">
        <f t="shared" si="894"/>
        <v>Waterjuffer</v>
      </c>
      <c r="L11340" s="25">
        <f t="shared" si="896"/>
        <v>34.714285714285715</v>
      </c>
    </row>
    <row r="11341" spans="1:12" x14ac:dyDescent="0.25">
      <c r="A11341">
        <v>525</v>
      </c>
      <c r="B11341" t="s">
        <v>90</v>
      </c>
      <c r="C11341" s="1">
        <v>41432.541666666664</v>
      </c>
      <c r="D11341">
        <v>1</v>
      </c>
      <c r="E11341" t="s">
        <v>10</v>
      </c>
      <c r="F11341" t="s">
        <v>11</v>
      </c>
      <c r="G11341">
        <v>2</v>
      </c>
      <c r="H11341" t="str">
        <f t="shared" si="895"/>
        <v>KD</v>
      </c>
      <c r="I11341" s="2">
        <f t="shared" si="892"/>
        <v>2013</v>
      </c>
      <c r="J11341" s="2">
        <f t="shared" si="893"/>
        <v>6</v>
      </c>
      <c r="K11341" t="str">
        <f t="shared" si="894"/>
        <v>Waterjuffer</v>
      </c>
      <c r="L11341" s="25">
        <f t="shared" si="896"/>
        <v>22.428571428571427</v>
      </c>
    </row>
    <row r="11342" spans="1:12" x14ac:dyDescent="0.25">
      <c r="A11342">
        <v>525</v>
      </c>
      <c r="B11342" t="s">
        <v>90</v>
      </c>
      <c r="C11342" s="1">
        <v>41432.541666666664</v>
      </c>
      <c r="D11342">
        <v>1</v>
      </c>
      <c r="E11342" t="s">
        <v>14</v>
      </c>
      <c r="F11342" t="s">
        <v>15</v>
      </c>
      <c r="G11342">
        <v>1</v>
      </c>
      <c r="H11342" t="str">
        <f t="shared" si="895"/>
        <v>KD</v>
      </c>
      <c r="I11342" s="2">
        <f t="shared" si="892"/>
        <v>2013</v>
      </c>
      <c r="J11342" s="2">
        <f t="shared" si="893"/>
        <v>6</v>
      </c>
      <c r="K11342" t="str">
        <f t="shared" si="894"/>
        <v>Waterjuffer</v>
      </c>
      <c r="L11342" s="25">
        <f t="shared" si="896"/>
        <v>22.428571428571427</v>
      </c>
    </row>
    <row r="11343" spans="1:12" x14ac:dyDescent="0.25">
      <c r="A11343">
        <v>525</v>
      </c>
      <c r="B11343" t="s">
        <v>90</v>
      </c>
      <c r="C11343" s="1">
        <v>41432.541666666664</v>
      </c>
      <c r="D11343">
        <v>2</v>
      </c>
      <c r="E11343" t="s">
        <v>10</v>
      </c>
      <c r="F11343" t="s">
        <v>11</v>
      </c>
      <c r="G11343">
        <v>5</v>
      </c>
      <c r="H11343" t="str">
        <f t="shared" si="895"/>
        <v>KD</v>
      </c>
      <c r="I11343" s="2">
        <f t="shared" si="892"/>
        <v>2013</v>
      </c>
      <c r="J11343" s="2">
        <f t="shared" si="893"/>
        <v>6</v>
      </c>
      <c r="K11343" t="str">
        <f t="shared" si="894"/>
        <v>Waterjuffer</v>
      </c>
      <c r="L11343" s="25">
        <f t="shared" si="896"/>
        <v>22.428571428571427</v>
      </c>
    </row>
    <row r="11344" spans="1:12" x14ac:dyDescent="0.25">
      <c r="A11344">
        <v>525</v>
      </c>
      <c r="B11344" t="s">
        <v>90</v>
      </c>
      <c r="C11344" s="1">
        <v>41432.541666666664</v>
      </c>
      <c r="D11344">
        <v>2</v>
      </c>
      <c r="E11344" t="s">
        <v>14</v>
      </c>
      <c r="F11344" t="s">
        <v>15</v>
      </c>
      <c r="G11344">
        <v>21</v>
      </c>
      <c r="H11344" t="str">
        <f t="shared" si="895"/>
        <v>KD</v>
      </c>
      <c r="I11344" s="2">
        <f t="shared" si="892"/>
        <v>2013</v>
      </c>
      <c r="J11344" s="2">
        <f t="shared" si="893"/>
        <v>6</v>
      </c>
      <c r="K11344" t="str">
        <f t="shared" si="894"/>
        <v>Waterjuffer</v>
      </c>
      <c r="L11344" s="25">
        <f t="shared" si="896"/>
        <v>22.428571428571427</v>
      </c>
    </row>
    <row r="11345" spans="1:12" x14ac:dyDescent="0.25">
      <c r="A11345">
        <v>525</v>
      </c>
      <c r="B11345" t="s">
        <v>90</v>
      </c>
      <c r="C11345" s="1">
        <v>41432.541666666664</v>
      </c>
      <c r="D11345">
        <v>4</v>
      </c>
      <c r="E11345" t="s">
        <v>28</v>
      </c>
      <c r="F11345" t="s">
        <v>29</v>
      </c>
      <c r="G11345">
        <v>4</v>
      </c>
      <c r="H11345" t="str">
        <f t="shared" si="895"/>
        <v>KD</v>
      </c>
      <c r="I11345" s="2">
        <f t="shared" si="892"/>
        <v>2013</v>
      </c>
      <c r="J11345" s="2">
        <f t="shared" si="893"/>
        <v>6</v>
      </c>
      <c r="K11345" t="str">
        <f t="shared" si="894"/>
        <v>Korenbouten</v>
      </c>
      <c r="L11345" s="25">
        <f t="shared" si="896"/>
        <v>22.428571428571427</v>
      </c>
    </row>
    <row r="11346" spans="1:12" x14ac:dyDescent="0.25">
      <c r="A11346">
        <v>525</v>
      </c>
      <c r="B11346" t="s">
        <v>90</v>
      </c>
      <c r="C11346" s="1">
        <v>41460.625</v>
      </c>
      <c r="D11346">
        <v>1</v>
      </c>
      <c r="E11346" t="s">
        <v>26</v>
      </c>
      <c r="F11346" t="s">
        <v>27</v>
      </c>
      <c r="G11346">
        <v>3</v>
      </c>
      <c r="H11346" t="str">
        <f t="shared" si="895"/>
        <v>KD</v>
      </c>
      <c r="I11346" s="2">
        <f t="shared" si="892"/>
        <v>2013</v>
      </c>
      <c r="J11346" s="2">
        <f t="shared" si="893"/>
        <v>7</v>
      </c>
      <c r="K11346" t="str">
        <f t="shared" si="894"/>
        <v>Glazenmakers</v>
      </c>
      <c r="L11346" s="25">
        <f t="shared" si="896"/>
        <v>26.428571428571427</v>
      </c>
    </row>
    <row r="11347" spans="1:12" x14ac:dyDescent="0.25">
      <c r="A11347">
        <v>525</v>
      </c>
      <c r="B11347" t="s">
        <v>90</v>
      </c>
      <c r="C11347" s="1">
        <v>41460.625</v>
      </c>
      <c r="D11347">
        <v>1</v>
      </c>
      <c r="E11347" t="s">
        <v>10</v>
      </c>
      <c r="F11347" t="s">
        <v>11</v>
      </c>
      <c r="G11347">
        <v>3</v>
      </c>
      <c r="H11347" t="str">
        <f t="shared" si="895"/>
        <v>KD</v>
      </c>
      <c r="I11347" s="2">
        <f t="shared" si="892"/>
        <v>2013</v>
      </c>
      <c r="J11347" s="2">
        <f t="shared" si="893"/>
        <v>7</v>
      </c>
      <c r="K11347" t="str">
        <f t="shared" si="894"/>
        <v>Waterjuffer</v>
      </c>
      <c r="L11347" s="25">
        <f t="shared" si="896"/>
        <v>26.428571428571427</v>
      </c>
    </row>
    <row r="11348" spans="1:12" x14ac:dyDescent="0.25">
      <c r="A11348">
        <v>525</v>
      </c>
      <c r="B11348" t="s">
        <v>90</v>
      </c>
      <c r="C11348" s="1">
        <v>41460.625</v>
      </c>
      <c r="D11348">
        <v>1</v>
      </c>
      <c r="E11348" t="s">
        <v>14</v>
      </c>
      <c r="F11348" t="s">
        <v>15</v>
      </c>
      <c r="G11348">
        <v>15</v>
      </c>
      <c r="H11348" t="str">
        <f t="shared" si="895"/>
        <v>KD</v>
      </c>
      <c r="I11348" s="2">
        <f t="shared" si="892"/>
        <v>2013</v>
      </c>
      <c r="J11348" s="2">
        <f t="shared" si="893"/>
        <v>7</v>
      </c>
      <c r="K11348" t="str">
        <f t="shared" si="894"/>
        <v>Waterjuffer</v>
      </c>
      <c r="L11348" s="25">
        <f t="shared" si="896"/>
        <v>26.428571428571427</v>
      </c>
    </row>
    <row r="11349" spans="1:12" x14ac:dyDescent="0.25">
      <c r="A11349">
        <v>525</v>
      </c>
      <c r="B11349" t="s">
        <v>90</v>
      </c>
      <c r="C11349" s="1">
        <v>41460.625</v>
      </c>
      <c r="D11349">
        <v>2</v>
      </c>
      <c r="E11349" t="s">
        <v>26</v>
      </c>
      <c r="F11349" t="s">
        <v>27</v>
      </c>
      <c r="G11349">
        <v>2</v>
      </c>
      <c r="H11349" t="str">
        <f t="shared" si="895"/>
        <v>KD</v>
      </c>
      <c r="I11349" s="2">
        <f t="shared" si="892"/>
        <v>2013</v>
      </c>
      <c r="J11349" s="2">
        <f t="shared" si="893"/>
        <v>7</v>
      </c>
      <c r="K11349" t="str">
        <f t="shared" si="894"/>
        <v>Glazenmakers</v>
      </c>
      <c r="L11349" s="25">
        <f t="shared" si="896"/>
        <v>26.428571428571427</v>
      </c>
    </row>
    <row r="11350" spans="1:12" x14ac:dyDescent="0.25">
      <c r="A11350">
        <v>525</v>
      </c>
      <c r="B11350" t="s">
        <v>90</v>
      </c>
      <c r="C11350" s="1">
        <v>41460.625</v>
      </c>
      <c r="D11350">
        <v>2</v>
      </c>
      <c r="E11350" t="s">
        <v>82</v>
      </c>
      <c r="F11350" t="s">
        <v>83</v>
      </c>
      <c r="G11350">
        <v>3</v>
      </c>
      <c r="H11350" t="str">
        <f t="shared" si="895"/>
        <v>KD</v>
      </c>
      <c r="I11350" s="2">
        <f t="shared" si="892"/>
        <v>2013</v>
      </c>
      <c r="J11350" s="2">
        <f t="shared" si="893"/>
        <v>7</v>
      </c>
      <c r="K11350" t="str">
        <f t="shared" si="894"/>
        <v>Korenbouten</v>
      </c>
      <c r="L11350" s="25">
        <f t="shared" si="896"/>
        <v>26.428571428571427</v>
      </c>
    </row>
    <row r="11351" spans="1:12" x14ac:dyDescent="0.25">
      <c r="A11351">
        <v>525</v>
      </c>
      <c r="B11351" t="s">
        <v>90</v>
      </c>
      <c r="C11351" s="1">
        <v>41460.625</v>
      </c>
      <c r="D11351">
        <v>2</v>
      </c>
      <c r="E11351" t="s">
        <v>14</v>
      </c>
      <c r="F11351" t="s">
        <v>15</v>
      </c>
      <c r="G11351">
        <v>7</v>
      </c>
      <c r="H11351" t="str">
        <f t="shared" si="895"/>
        <v>KD</v>
      </c>
      <c r="I11351" s="2">
        <f t="shared" si="892"/>
        <v>2013</v>
      </c>
      <c r="J11351" s="2">
        <f t="shared" si="893"/>
        <v>7</v>
      </c>
      <c r="K11351" t="str">
        <f t="shared" si="894"/>
        <v>Waterjuffer</v>
      </c>
      <c r="L11351" s="25">
        <f t="shared" si="896"/>
        <v>26.428571428571427</v>
      </c>
    </row>
    <row r="11352" spans="1:12" x14ac:dyDescent="0.25">
      <c r="A11352">
        <v>525</v>
      </c>
      <c r="B11352" t="s">
        <v>90</v>
      </c>
      <c r="C11352" s="1">
        <v>41460.625</v>
      </c>
      <c r="D11352">
        <v>4</v>
      </c>
      <c r="E11352" t="s">
        <v>18</v>
      </c>
      <c r="F11352" t="s">
        <v>19</v>
      </c>
      <c r="G11352">
        <v>9</v>
      </c>
      <c r="H11352" t="str">
        <f t="shared" si="895"/>
        <v>KD</v>
      </c>
      <c r="I11352" s="2">
        <f t="shared" si="892"/>
        <v>2013</v>
      </c>
      <c r="J11352" s="2">
        <f t="shared" si="893"/>
        <v>7</v>
      </c>
      <c r="K11352" t="str">
        <f t="shared" si="894"/>
        <v>Korenbouten</v>
      </c>
      <c r="L11352" s="25">
        <f t="shared" si="896"/>
        <v>26.428571428571427</v>
      </c>
    </row>
    <row r="11353" spans="1:12" x14ac:dyDescent="0.25">
      <c r="A11353">
        <v>525</v>
      </c>
      <c r="B11353" t="s">
        <v>90</v>
      </c>
      <c r="C11353" s="1">
        <v>41460.625</v>
      </c>
      <c r="D11353">
        <v>4</v>
      </c>
      <c r="E11353" t="s">
        <v>26</v>
      </c>
      <c r="F11353" t="s">
        <v>27</v>
      </c>
      <c r="G11353">
        <v>18</v>
      </c>
      <c r="H11353" t="str">
        <f t="shared" si="895"/>
        <v>KD</v>
      </c>
      <c r="I11353" s="2">
        <f t="shared" si="892"/>
        <v>2013</v>
      </c>
      <c r="J11353" s="2">
        <f t="shared" si="893"/>
        <v>7</v>
      </c>
      <c r="K11353" t="str">
        <f t="shared" si="894"/>
        <v>Glazenmakers</v>
      </c>
      <c r="L11353" s="25">
        <f t="shared" si="896"/>
        <v>26.428571428571427</v>
      </c>
    </row>
    <row r="11354" spans="1:12" x14ac:dyDescent="0.25">
      <c r="A11354">
        <v>525</v>
      </c>
      <c r="B11354" t="s">
        <v>90</v>
      </c>
      <c r="C11354" s="1">
        <v>41460.625</v>
      </c>
      <c r="D11354">
        <v>4</v>
      </c>
      <c r="E11354" t="s">
        <v>82</v>
      </c>
      <c r="F11354" t="s">
        <v>83</v>
      </c>
      <c r="G11354">
        <v>2</v>
      </c>
      <c r="H11354" t="str">
        <f t="shared" si="895"/>
        <v>KD</v>
      </c>
      <c r="I11354" s="2">
        <f t="shared" si="892"/>
        <v>2013</v>
      </c>
      <c r="J11354" s="2">
        <f t="shared" si="893"/>
        <v>7</v>
      </c>
      <c r="K11354" t="str">
        <f t="shared" si="894"/>
        <v>Korenbouten</v>
      </c>
      <c r="L11354" s="25">
        <f t="shared" si="896"/>
        <v>26.428571428571427</v>
      </c>
    </row>
    <row r="11355" spans="1:12" x14ac:dyDescent="0.25">
      <c r="A11355">
        <v>525</v>
      </c>
      <c r="B11355" t="s">
        <v>90</v>
      </c>
      <c r="C11355" s="1">
        <v>41460.625</v>
      </c>
      <c r="D11355">
        <v>4</v>
      </c>
      <c r="E11355" t="s">
        <v>28</v>
      </c>
      <c r="F11355" t="s">
        <v>29</v>
      </c>
      <c r="G11355">
        <v>6</v>
      </c>
      <c r="H11355" t="str">
        <f t="shared" si="895"/>
        <v>KD</v>
      </c>
      <c r="I11355" s="2">
        <f t="shared" si="892"/>
        <v>2013</v>
      </c>
      <c r="J11355" s="2">
        <f t="shared" si="893"/>
        <v>7</v>
      </c>
      <c r="K11355" t="str">
        <f t="shared" si="894"/>
        <v>Korenbouten</v>
      </c>
      <c r="L11355" s="25">
        <f t="shared" si="896"/>
        <v>26.428571428571427</v>
      </c>
    </row>
    <row r="11356" spans="1:12" x14ac:dyDescent="0.25">
      <c r="A11356">
        <v>525</v>
      </c>
      <c r="B11356" t="s">
        <v>90</v>
      </c>
      <c r="C11356" s="1">
        <v>41502.59375</v>
      </c>
      <c r="D11356">
        <v>1</v>
      </c>
      <c r="E11356" t="s">
        <v>55</v>
      </c>
      <c r="F11356" t="s">
        <v>56</v>
      </c>
      <c r="G11356">
        <v>4</v>
      </c>
      <c r="H11356" t="str">
        <f t="shared" si="895"/>
        <v>KD</v>
      </c>
      <c r="I11356" s="2">
        <f t="shared" si="892"/>
        <v>2013</v>
      </c>
      <c r="J11356" s="2">
        <f t="shared" si="893"/>
        <v>8</v>
      </c>
      <c r="K11356" t="str">
        <f t="shared" si="894"/>
        <v>Korenbouten</v>
      </c>
      <c r="L11356" s="25">
        <f t="shared" si="896"/>
        <v>32.428571428571431</v>
      </c>
    </row>
    <row r="11357" spans="1:12" x14ac:dyDescent="0.25">
      <c r="A11357">
        <v>525</v>
      </c>
      <c r="B11357" t="s">
        <v>90</v>
      </c>
      <c r="C11357" s="1">
        <v>41502.59375</v>
      </c>
      <c r="D11357">
        <v>1</v>
      </c>
      <c r="E11357" t="s">
        <v>26</v>
      </c>
      <c r="F11357" t="s">
        <v>27</v>
      </c>
      <c r="G11357">
        <v>1</v>
      </c>
      <c r="H11357" t="str">
        <f t="shared" si="895"/>
        <v>KD</v>
      </c>
      <c r="I11357" s="2">
        <f t="shared" si="892"/>
        <v>2013</v>
      </c>
      <c r="J11357" s="2">
        <f t="shared" si="893"/>
        <v>8</v>
      </c>
      <c r="K11357" t="str">
        <f t="shared" si="894"/>
        <v>Glazenmakers</v>
      </c>
      <c r="L11357" s="25">
        <f t="shared" si="896"/>
        <v>32.428571428571431</v>
      </c>
    </row>
    <row r="11358" spans="1:12" x14ac:dyDescent="0.25">
      <c r="A11358">
        <v>525</v>
      </c>
      <c r="B11358" t="s">
        <v>90</v>
      </c>
      <c r="C11358" s="1">
        <v>41502.59375</v>
      </c>
      <c r="D11358">
        <v>1</v>
      </c>
      <c r="E11358" t="s">
        <v>10</v>
      </c>
      <c r="F11358" t="s">
        <v>11</v>
      </c>
      <c r="G11358">
        <v>2</v>
      </c>
      <c r="H11358" t="str">
        <f t="shared" si="895"/>
        <v>KD</v>
      </c>
      <c r="I11358" s="2">
        <f t="shared" si="892"/>
        <v>2013</v>
      </c>
      <c r="J11358" s="2">
        <f t="shared" si="893"/>
        <v>8</v>
      </c>
      <c r="K11358" t="str">
        <f t="shared" si="894"/>
        <v>Waterjuffer</v>
      </c>
      <c r="L11358" s="25">
        <f t="shared" si="896"/>
        <v>32.428571428571431</v>
      </c>
    </row>
    <row r="11359" spans="1:12" x14ac:dyDescent="0.25">
      <c r="A11359">
        <v>525</v>
      </c>
      <c r="B11359" t="s">
        <v>90</v>
      </c>
      <c r="C11359" s="1">
        <v>41502.59375</v>
      </c>
      <c r="D11359">
        <v>1</v>
      </c>
      <c r="E11359" t="s">
        <v>14</v>
      </c>
      <c r="F11359" t="s">
        <v>15</v>
      </c>
      <c r="G11359">
        <v>5</v>
      </c>
      <c r="H11359" t="str">
        <f t="shared" si="895"/>
        <v>KD</v>
      </c>
      <c r="I11359" s="2">
        <f t="shared" si="892"/>
        <v>2013</v>
      </c>
      <c r="J11359" s="2">
        <f t="shared" si="893"/>
        <v>8</v>
      </c>
      <c r="K11359" t="str">
        <f t="shared" si="894"/>
        <v>Waterjuffer</v>
      </c>
      <c r="L11359" s="25">
        <f t="shared" si="896"/>
        <v>32.428571428571431</v>
      </c>
    </row>
    <row r="11360" spans="1:12" x14ac:dyDescent="0.25">
      <c r="A11360">
        <v>525</v>
      </c>
      <c r="B11360" t="s">
        <v>90</v>
      </c>
      <c r="C11360" s="1">
        <v>41502.59375</v>
      </c>
      <c r="D11360">
        <v>2</v>
      </c>
      <c r="E11360" t="s">
        <v>26</v>
      </c>
      <c r="F11360" t="s">
        <v>27</v>
      </c>
      <c r="G11360">
        <v>1</v>
      </c>
      <c r="H11360" t="str">
        <f t="shared" si="895"/>
        <v>KD</v>
      </c>
      <c r="I11360" s="2">
        <f t="shared" si="892"/>
        <v>2013</v>
      </c>
      <c r="J11360" s="2">
        <f t="shared" si="893"/>
        <v>8</v>
      </c>
      <c r="K11360" t="str">
        <f t="shared" si="894"/>
        <v>Glazenmakers</v>
      </c>
      <c r="L11360" s="25">
        <f t="shared" si="896"/>
        <v>32.428571428571431</v>
      </c>
    </row>
    <row r="11361" spans="1:12" x14ac:dyDescent="0.25">
      <c r="A11361">
        <v>525</v>
      </c>
      <c r="B11361" t="s">
        <v>90</v>
      </c>
      <c r="C11361" s="1">
        <v>41502.59375</v>
      </c>
      <c r="D11361">
        <v>2</v>
      </c>
      <c r="E11361" t="s">
        <v>14</v>
      </c>
      <c r="F11361" t="s">
        <v>15</v>
      </c>
      <c r="G11361">
        <v>25</v>
      </c>
      <c r="H11361" t="str">
        <f t="shared" si="895"/>
        <v>KD</v>
      </c>
      <c r="I11361" s="2">
        <f t="shared" si="892"/>
        <v>2013</v>
      </c>
      <c r="J11361" s="2">
        <f t="shared" si="893"/>
        <v>8</v>
      </c>
      <c r="K11361" t="str">
        <f t="shared" si="894"/>
        <v>Waterjuffer</v>
      </c>
      <c r="L11361" s="25">
        <f t="shared" si="896"/>
        <v>32.428571428571431</v>
      </c>
    </row>
    <row r="11362" spans="1:12" x14ac:dyDescent="0.25">
      <c r="A11362">
        <v>525</v>
      </c>
      <c r="B11362" t="s">
        <v>90</v>
      </c>
      <c r="C11362" s="1">
        <v>41502.59375</v>
      </c>
      <c r="D11362">
        <v>4</v>
      </c>
      <c r="E11362" t="s">
        <v>26</v>
      </c>
      <c r="F11362" t="s">
        <v>27</v>
      </c>
      <c r="G11362">
        <v>4</v>
      </c>
      <c r="H11362" t="str">
        <f t="shared" si="895"/>
        <v>KD</v>
      </c>
      <c r="I11362" s="2">
        <f t="shared" si="892"/>
        <v>2013</v>
      </c>
      <c r="J11362" s="2">
        <f t="shared" si="893"/>
        <v>8</v>
      </c>
      <c r="K11362" t="str">
        <f t="shared" si="894"/>
        <v>Glazenmakers</v>
      </c>
      <c r="L11362" s="25">
        <f t="shared" si="896"/>
        <v>32.428571428571431</v>
      </c>
    </row>
    <row r="11363" spans="1:12" x14ac:dyDescent="0.25">
      <c r="A11363">
        <v>525</v>
      </c>
      <c r="B11363" t="s">
        <v>90</v>
      </c>
      <c r="C11363" s="1">
        <v>41516.458333333336</v>
      </c>
      <c r="D11363">
        <v>1</v>
      </c>
      <c r="E11363" t="s">
        <v>14</v>
      </c>
      <c r="F11363" t="s">
        <v>15</v>
      </c>
      <c r="G11363">
        <v>1</v>
      </c>
      <c r="H11363" t="str">
        <f t="shared" si="895"/>
        <v>KD</v>
      </c>
      <c r="I11363" s="2">
        <f t="shared" si="892"/>
        <v>2013</v>
      </c>
      <c r="J11363" s="2">
        <f t="shared" si="893"/>
        <v>8</v>
      </c>
      <c r="K11363" t="str">
        <f t="shared" si="894"/>
        <v>Waterjuffer</v>
      </c>
      <c r="L11363" s="25">
        <f t="shared" si="896"/>
        <v>34.428571428571431</v>
      </c>
    </row>
    <row r="11364" spans="1:12" x14ac:dyDescent="0.25">
      <c r="A11364">
        <v>525</v>
      </c>
      <c r="B11364" t="s">
        <v>90</v>
      </c>
      <c r="C11364" s="1">
        <v>41516.458333333336</v>
      </c>
      <c r="D11364">
        <v>2</v>
      </c>
      <c r="E11364" t="s">
        <v>14</v>
      </c>
      <c r="F11364" t="s">
        <v>15</v>
      </c>
      <c r="G11364">
        <v>1</v>
      </c>
      <c r="H11364" t="str">
        <f t="shared" si="895"/>
        <v>KD</v>
      </c>
      <c r="I11364" s="2">
        <f t="shared" si="892"/>
        <v>2013</v>
      </c>
      <c r="J11364" s="2">
        <f t="shared" si="893"/>
        <v>8</v>
      </c>
      <c r="K11364" t="str">
        <f t="shared" si="894"/>
        <v>Waterjuffer</v>
      </c>
      <c r="L11364" s="25">
        <f t="shared" si="896"/>
        <v>34.428571428571431</v>
      </c>
    </row>
    <row r="11365" spans="1:12" x14ac:dyDescent="0.25">
      <c r="A11365">
        <v>525</v>
      </c>
      <c r="B11365" t="s">
        <v>90</v>
      </c>
      <c r="C11365" s="1">
        <v>41523.479166666664</v>
      </c>
      <c r="D11365">
        <v>1</v>
      </c>
      <c r="E11365" t="s">
        <v>26</v>
      </c>
      <c r="F11365" t="s">
        <v>27</v>
      </c>
      <c r="G11365">
        <v>1</v>
      </c>
      <c r="H11365" t="str">
        <f t="shared" si="895"/>
        <v>KD</v>
      </c>
      <c r="I11365" s="2">
        <f t="shared" si="892"/>
        <v>2013</v>
      </c>
      <c r="J11365" s="2">
        <f t="shared" si="893"/>
        <v>9</v>
      </c>
      <c r="K11365" t="str">
        <f t="shared" si="894"/>
        <v>Glazenmakers</v>
      </c>
      <c r="L11365" s="25">
        <f t="shared" si="896"/>
        <v>35.428571428571431</v>
      </c>
    </row>
    <row r="11366" spans="1:12" x14ac:dyDescent="0.25">
      <c r="A11366">
        <v>525</v>
      </c>
      <c r="B11366" t="s">
        <v>90</v>
      </c>
      <c r="C11366" s="1">
        <v>41523.479166666664</v>
      </c>
      <c r="D11366">
        <v>1</v>
      </c>
      <c r="E11366" t="s">
        <v>14</v>
      </c>
      <c r="F11366" t="s">
        <v>15</v>
      </c>
      <c r="G11366">
        <v>2</v>
      </c>
      <c r="H11366" t="str">
        <f t="shared" si="895"/>
        <v>KD</v>
      </c>
      <c r="I11366" s="2">
        <f t="shared" si="892"/>
        <v>2013</v>
      </c>
      <c r="J11366" s="2">
        <f t="shared" si="893"/>
        <v>9</v>
      </c>
      <c r="K11366" t="str">
        <f t="shared" si="894"/>
        <v>Waterjuffer</v>
      </c>
      <c r="L11366" s="25">
        <f t="shared" si="896"/>
        <v>35.428571428571431</v>
      </c>
    </row>
    <row r="11367" spans="1:12" x14ac:dyDescent="0.25">
      <c r="A11367">
        <v>525</v>
      </c>
      <c r="B11367" t="s">
        <v>90</v>
      </c>
      <c r="C11367" s="1">
        <v>41523.479166666664</v>
      </c>
      <c r="D11367">
        <v>4</v>
      </c>
      <c r="E11367" t="s">
        <v>26</v>
      </c>
      <c r="F11367" t="s">
        <v>27</v>
      </c>
      <c r="G11367">
        <v>1</v>
      </c>
      <c r="H11367" t="str">
        <f t="shared" si="895"/>
        <v>KD</v>
      </c>
      <c r="I11367" s="2">
        <f t="shared" si="892"/>
        <v>2013</v>
      </c>
      <c r="J11367" s="2">
        <f t="shared" si="893"/>
        <v>9</v>
      </c>
      <c r="K11367" t="str">
        <f t="shared" si="894"/>
        <v>Glazenmakers</v>
      </c>
      <c r="L11367" s="25">
        <f t="shared" si="896"/>
        <v>35.428571428571431</v>
      </c>
    </row>
    <row r="11368" spans="1:12" x14ac:dyDescent="0.25">
      <c r="A11368">
        <v>525</v>
      </c>
      <c r="B11368" t="s">
        <v>90</v>
      </c>
      <c r="C11368" s="1">
        <v>41775.614583333336</v>
      </c>
      <c r="D11368">
        <v>1</v>
      </c>
      <c r="E11368" t="s">
        <v>10</v>
      </c>
      <c r="F11368" t="s">
        <v>11</v>
      </c>
      <c r="G11368">
        <v>2</v>
      </c>
      <c r="H11368" t="str">
        <f t="shared" si="895"/>
        <v>KD</v>
      </c>
      <c r="I11368" s="2">
        <f t="shared" si="892"/>
        <v>2014</v>
      </c>
      <c r="J11368" s="2">
        <f t="shared" si="893"/>
        <v>5</v>
      </c>
      <c r="K11368" t="str">
        <f t="shared" si="894"/>
        <v>Waterjuffer</v>
      </c>
      <c r="L11368" s="25">
        <f t="shared" si="896"/>
        <v>19.285714285714285</v>
      </c>
    </row>
    <row r="11369" spans="1:12" x14ac:dyDescent="0.25">
      <c r="A11369">
        <v>525</v>
      </c>
      <c r="B11369" t="s">
        <v>90</v>
      </c>
      <c r="C11369" s="1">
        <v>41775.614583333336</v>
      </c>
      <c r="D11369">
        <v>1</v>
      </c>
      <c r="E11369" t="s">
        <v>28</v>
      </c>
      <c r="F11369" t="s">
        <v>29</v>
      </c>
      <c r="G11369">
        <v>2</v>
      </c>
      <c r="H11369" t="str">
        <f t="shared" si="895"/>
        <v>KD</v>
      </c>
      <c r="I11369" s="2">
        <f t="shared" ref="I11369:I11430" si="897">YEAR(C11369)</f>
        <v>2014</v>
      </c>
      <c r="J11369" s="2">
        <f t="shared" ref="J11369:J11430" si="898">MONTH(C11369)</f>
        <v>5</v>
      </c>
      <c r="K11369" t="str">
        <f t="shared" ref="K11369:K11430" si="899">VLOOKUP(E11369,$Q$2:$R$100,2,FALSE)</f>
        <v>Korenbouten</v>
      </c>
      <c r="L11369" s="25">
        <f t="shared" si="896"/>
        <v>19.285714285714285</v>
      </c>
    </row>
    <row r="11370" spans="1:12" x14ac:dyDescent="0.25">
      <c r="A11370">
        <v>525</v>
      </c>
      <c r="B11370" t="s">
        <v>90</v>
      </c>
      <c r="C11370" s="1">
        <v>41775.614583333336</v>
      </c>
      <c r="D11370">
        <v>1</v>
      </c>
      <c r="E11370" t="s">
        <v>14</v>
      </c>
      <c r="F11370" t="s">
        <v>15</v>
      </c>
      <c r="G11370">
        <v>7</v>
      </c>
      <c r="H11370" t="str">
        <f t="shared" si="895"/>
        <v>KD</v>
      </c>
      <c r="I11370" s="2">
        <f t="shared" si="897"/>
        <v>2014</v>
      </c>
      <c r="J11370" s="2">
        <f t="shared" si="898"/>
        <v>5</v>
      </c>
      <c r="K11370" t="str">
        <f t="shared" si="899"/>
        <v>Waterjuffer</v>
      </c>
      <c r="L11370" s="25">
        <f t="shared" si="896"/>
        <v>19.285714285714285</v>
      </c>
    </row>
    <row r="11371" spans="1:12" x14ac:dyDescent="0.25">
      <c r="A11371">
        <v>525</v>
      </c>
      <c r="B11371" t="s">
        <v>90</v>
      </c>
      <c r="C11371" s="1">
        <v>41775.614583333336</v>
      </c>
      <c r="D11371">
        <v>2</v>
      </c>
      <c r="E11371" t="s">
        <v>10</v>
      </c>
      <c r="F11371" t="s">
        <v>11</v>
      </c>
      <c r="G11371">
        <v>7</v>
      </c>
      <c r="H11371" t="str">
        <f t="shared" si="895"/>
        <v>KD</v>
      </c>
      <c r="I11371" s="2">
        <f t="shared" si="897"/>
        <v>2014</v>
      </c>
      <c r="J11371" s="2">
        <f t="shared" si="898"/>
        <v>5</v>
      </c>
      <c r="K11371" t="str">
        <f t="shared" si="899"/>
        <v>Waterjuffer</v>
      </c>
      <c r="L11371" s="25">
        <f t="shared" si="896"/>
        <v>19.285714285714285</v>
      </c>
    </row>
    <row r="11372" spans="1:12" x14ac:dyDescent="0.25">
      <c r="A11372">
        <v>525</v>
      </c>
      <c r="B11372" t="s">
        <v>90</v>
      </c>
      <c r="C11372" s="1">
        <v>41775.614583333336</v>
      </c>
      <c r="D11372">
        <v>2</v>
      </c>
      <c r="E11372" t="s">
        <v>28</v>
      </c>
      <c r="F11372" t="s">
        <v>29</v>
      </c>
      <c r="G11372">
        <v>2</v>
      </c>
      <c r="H11372" t="str">
        <f t="shared" si="895"/>
        <v>KD</v>
      </c>
      <c r="I11372" s="2">
        <f t="shared" si="897"/>
        <v>2014</v>
      </c>
      <c r="J11372" s="2">
        <f t="shared" si="898"/>
        <v>5</v>
      </c>
      <c r="K11372" t="str">
        <f t="shared" si="899"/>
        <v>Korenbouten</v>
      </c>
      <c r="L11372" s="25">
        <f t="shared" si="896"/>
        <v>19.285714285714285</v>
      </c>
    </row>
    <row r="11373" spans="1:12" x14ac:dyDescent="0.25">
      <c r="A11373">
        <v>525</v>
      </c>
      <c r="B11373" t="s">
        <v>90</v>
      </c>
      <c r="C11373" s="1">
        <v>41775.614583333336</v>
      </c>
      <c r="D11373">
        <v>2</v>
      </c>
      <c r="E11373" t="s">
        <v>14</v>
      </c>
      <c r="F11373" t="s">
        <v>15</v>
      </c>
      <c r="G11373">
        <v>12</v>
      </c>
      <c r="H11373" t="str">
        <f t="shared" si="895"/>
        <v>KD</v>
      </c>
      <c r="I11373" s="2">
        <f t="shared" si="897"/>
        <v>2014</v>
      </c>
      <c r="J11373" s="2">
        <f t="shared" si="898"/>
        <v>5</v>
      </c>
      <c r="K11373" t="str">
        <f t="shared" si="899"/>
        <v>Waterjuffer</v>
      </c>
      <c r="L11373" s="25">
        <f t="shared" si="896"/>
        <v>19.285714285714285</v>
      </c>
    </row>
    <row r="11374" spans="1:12" x14ac:dyDescent="0.25">
      <c r="A11374">
        <v>525</v>
      </c>
      <c r="B11374" t="s">
        <v>90</v>
      </c>
      <c r="C11374" s="1">
        <v>41775.614583333336</v>
      </c>
      <c r="D11374">
        <v>4</v>
      </c>
      <c r="E11374" t="s">
        <v>28</v>
      </c>
      <c r="F11374" t="s">
        <v>29</v>
      </c>
      <c r="G11374">
        <v>2</v>
      </c>
      <c r="H11374" t="str">
        <f t="shared" si="895"/>
        <v>KD</v>
      </c>
      <c r="I11374" s="2">
        <f t="shared" si="897"/>
        <v>2014</v>
      </c>
      <c r="J11374" s="2">
        <f t="shared" si="898"/>
        <v>5</v>
      </c>
      <c r="K11374" t="str">
        <f t="shared" si="899"/>
        <v>Korenbouten</v>
      </c>
      <c r="L11374" s="25">
        <f t="shared" si="896"/>
        <v>19.285714285714285</v>
      </c>
    </row>
    <row r="11375" spans="1:12" x14ac:dyDescent="0.25">
      <c r="A11375">
        <v>525</v>
      </c>
      <c r="B11375" t="s">
        <v>90</v>
      </c>
      <c r="C11375" s="1">
        <v>41803.666666666664</v>
      </c>
      <c r="D11375">
        <v>1</v>
      </c>
      <c r="E11375" t="s">
        <v>18</v>
      </c>
      <c r="F11375" t="s">
        <v>19</v>
      </c>
      <c r="G11375">
        <v>4</v>
      </c>
      <c r="H11375" t="str">
        <f t="shared" si="895"/>
        <v>KD</v>
      </c>
      <c r="I11375" s="2">
        <f t="shared" si="897"/>
        <v>2014</v>
      </c>
      <c r="J11375" s="2">
        <f t="shared" si="898"/>
        <v>6</v>
      </c>
      <c r="K11375" t="str">
        <f t="shared" si="899"/>
        <v>Korenbouten</v>
      </c>
      <c r="L11375" s="25">
        <f t="shared" si="896"/>
        <v>23.285714285714285</v>
      </c>
    </row>
    <row r="11376" spans="1:12" x14ac:dyDescent="0.25">
      <c r="A11376">
        <v>525</v>
      </c>
      <c r="B11376" t="s">
        <v>90</v>
      </c>
      <c r="C11376" s="1">
        <v>41803.666666666664</v>
      </c>
      <c r="D11376">
        <v>1</v>
      </c>
      <c r="E11376" t="s">
        <v>26</v>
      </c>
      <c r="F11376" t="s">
        <v>27</v>
      </c>
      <c r="G11376">
        <v>1</v>
      </c>
      <c r="H11376" t="str">
        <f t="shared" si="895"/>
        <v>KD</v>
      </c>
      <c r="I11376" s="2">
        <f t="shared" si="897"/>
        <v>2014</v>
      </c>
      <c r="J11376" s="2">
        <f t="shared" si="898"/>
        <v>6</v>
      </c>
      <c r="K11376" t="str">
        <f t="shared" si="899"/>
        <v>Glazenmakers</v>
      </c>
      <c r="L11376" s="25">
        <f t="shared" si="896"/>
        <v>23.285714285714285</v>
      </c>
    </row>
    <row r="11377" spans="1:12" x14ac:dyDescent="0.25">
      <c r="A11377">
        <v>525</v>
      </c>
      <c r="B11377" t="s">
        <v>90</v>
      </c>
      <c r="C11377" s="1">
        <v>41803.666666666664</v>
      </c>
      <c r="D11377">
        <v>1</v>
      </c>
      <c r="E11377" t="s">
        <v>10</v>
      </c>
      <c r="F11377" t="s">
        <v>11</v>
      </c>
      <c r="G11377">
        <v>15</v>
      </c>
      <c r="H11377" t="str">
        <f t="shared" si="895"/>
        <v>KD</v>
      </c>
      <c r="I11377" s="2">
        <f t="shared" si="897"/>
        <v>2014</v>
      </c>
      <c r="J11377" s="2">
        <f t="shared" si="898"/>
        <v>6</v>
      </c>
      <c r="K11377" t="str">
        <f t="shared" si="899"/>
        <v>Waterjuffer</v>
      </c>
      <c r="L11377" s="25">
        <f t="shared" si="896"/>
        <v>23.285714285714285</v>
      </c>
    </row>
    <row r="11378" spans="1:12" x14ac:dyDescent="0.25">
      <c r="A11378">
        <v>525</v>
      </c>
      <c r="B11378" t="s">
        <v>90</v>
      </c>
      <c r="C11378" s="1">
        <v>41803.666666666664</v>
      </c>
      <c r="D11378">
        <v>1</v>
      </c>
      <c r="E11378" t="s">
        <v>14</v>
      </c>
      <c r="F11378" t="s">
        <v>15</v>
      </c>
      <c r="G11378">
        <v>1</v>
      </c>
      <c r="H11378" t="str">
        <f t="shared" si="895"/>
        <v>KD</v>
      </c>
      <c r="I11378" s="2">
        <f t="shared" si="897"/>
        <v>2014</v>
      </c>
      <c r="J11378" s="2">
        <f t="shared" si="898"/>
        <v>6</v>
      </c>
      <c r="K11378" t="str">
        <f t="shared" si="899"/>
        <v>Waterjuffer</v>
      </c>
      <c r="L11378" s="25">
        <f t="shared" si="896"/>
        <v>23.285714285714285</v>
      </c>
    </row>
    <row r="11379" spans="1:12" x14ac:dyDescent="0.25">
      <c r="A11379">
        <v>525</v>
      </c>
      <c r="B11379" t="s">
        <v>90</v>
      </c>
      <c r="C11379" s="1">
        <v>41803.666666666664</v>
      </c>
      <c r="D11379">
        <v>2</v>
      </c>
      <c r="E11379" t="s">
        <v>18</v>
      </c>
      <c r="F11379" t="s">
        <v>19</v>
      </c>
      <c r="G11379">
        <v>7</v>
      </c>
      <c r="H11379" t="str">
        <f t="shared" si="895"/>
        <v>KD</v>
      </c>
      <c r="I11379" s="2">
        <f t="shared" si="897"/>
        <v>2014</v>
      </c>
      <c r="J11379" s="2">
        <f t="shared" si="898"/>
        <v>6</v>
      </c>
      <c r="K11379" t="str">
        <f t="shared" si="899"/>
        <v>Korenbouten</v>
      </c>
      <c r="L11379" s="25">
        <f t="shared" si="896"/>
        <v>23.285714285714285</v>
      </c>
    </row>
    <row r="11380" spans="1:12" x14ac:dyDescent="0.25">
      <c r="A11380">
        <v>525</v>
      </c>
      <c r="B11380" t="s">
        <v>90</v>
      </c>
      <c r="C11380" s="1">
        <v>41803.666666666664</v>
      </c>
      <c r="D11380">
        <v>2</v>
      </c>
      <c r="E11380" t="s">
        <v>26</v>
      </c>
      <c r="F11380" t="s">
        <v>27</v>
      </c>
      <c r="G11380">
        <v>2</v>
      </c>
      <c r="H11380" t="str">
        <f t="shared" si="895"/>
        <v>KD</v>
      </c>
      <c r="I11380" s="2">
        <f t="shared" si="897"/>
        <v>2014</v>
      </c>
      <c r="J11380" s="2">
        <f t="shared" si="898"/>
        <v>6</v>
      </c>
      <c r="K11380" t="str">
        <f t="shared" si="899"/>
        <v>Glazenmakers</v>
      </c>
      <c r="L11380" s="25">
        <f t="shared" si="896"/>
        <v>23.285714285714285</v>
      </c>
    </row>
    <row r="11381" spans="1:12" x14ac:dyDescent="0.25">
      <c r="A11381">
        <v>525</v>
      </c>
      <c r="B11381" t="s">
        <v>90</v>
      </c>
      <c r="C11381" s="1">
        <v>41803.666666666664</v>
      </c>
      <c r="D11381">
        <v>2</v>
      </c>
      <c r="E11381" t="s">
        <v>10</v>
      </c>
      <c r="F11381" t="s">
        <v>11</v>
      </c>
      <c r="G11381">
        <v>13</v>
      </c>
      <c r="H11381" t="str">
        <f t="shared" si="895"/>
        <v>KD</v>
      </c>
      <c r="I11381" s="2">
        <f t="shared" si="897"/>
        <v>2014</v>
      </c>
      <c r="J11381" s="2">
        <f t="shared" si="898"/>
        <v>6</v>
      </c>
      <c r="K11381" t="str">
        <f t="shared" si="899"/>
        <v>Waterjuffer</v>
      </c>
      <c r="L11381" s="25">
        <f t="shared" si="896"/>
        <v>23.285714285714285</v>
      </c>
    </row>
    <row r="11382" spans="1:12" x14ac:dyDescent="0.25">
      <c r="A11382">
        <v>525</v>
      </c>
      <c r="B11382" t="s">
        <v>90</v>
      </c>
      <c r="C11382" s="1">
        <v>41803.666666666664</v>
      </c>
      <c r="D11382">
        <v>2</v>
      </c>
      <c r="E11382" t="s">
        <v>14</v>
      </c>
      <c r="F11382" t="s">
        <v>15</v>
      </c>
      <c r="G11382">
        <v>5</v>
      </c>
      <c r="H11382" t="str">
        <f t="shared" si="895"/>
        <v>KD</v>
      </c>
      <c r="I11382" s="2">
        <f t="shared" si="897"/>
        <v>2014</v>
      </c>
      <c r="J11382" s="2">
        <f t="shared" si="898"/>
        <v>6</v>
      </c>
      <c r="K11382" t="str">
        <f t="shared" si="899"/>
        <v>Waterjuffer</v>
      </c>
      <c r="L11382" s="25">
        <f t="shared" si="896"/>
        <v>23.285714285714285</v>
      </c>
    </row>
    <row r="11383" spans="1:12" x14ac:dyDescent="0.25">
      <c r="A11383">
        <v>525</v>
      </c>
      <c r="B11383" t="s">
        <v>90</v>
      </c>
      <c r="C11383" s="1">
        <v>41803.666666666664</v>
      </c>
      <c r="D11383">
        <v>4</v>
      </c>
      <c r="E11383" t="s">
        <v>18</v>
      </c>
      <c r="F11383" t="s">
        <v>19</v>
      </c>
      <c r="G11383">
        <v>4</v>
      </c>
      <c r="H11383" t="str">
        <f t="shared" si="895"/>
        <v>KD</v>
      </c>
      <c r="I11383" s="2">
        <f t="shared" si="897"/>
        <v>2014</v>
      </c>
      <c r="J11383" s="2">
        <f t="shared" si="898"/>
        <v>6</v>
      </c>
      <c r="K11383" t="str">
        <f t="shared" si="899"/>
        <v>Korenbouten</v>
      </c>
      <c r="L11383" s="25">
        <f t="shared" si="896"/>
        <v>23.285714285714285</v>
      </c>
    </row>
    <row r="11384" spans="1:12" x14ac:dyDescent="0.25">
      <c r="A11384">
        <v>525</v>
      </c>
      <c r="B11384" t="s">
        <v>90</v>
      </c>
      <c r="C11384" s="1">
        <v>41803.666666666664</v>
      </c>
      <c r="D11384">
        <v>4</v>
      </c>
      <c r="E11384" t="s">
        <v>26</v>
      </c>
      <c r="F11384" t="s">
        <v>27</v>
      </c>
      <c r="G11384">
        <v>7</v>
      </c>
      <c r="H11384" t="str">
        <f t="shared" si="895"/>
        <v>KD</v>
      </c>
      <c r="I11384" s="2">
        <f t="shared" si="897"/>
        <v>2014</v>
      </c>
      <c r="J11384" s="2">
        <f t="shared" si="898"/>
        <v>6</v>
      </c>
      <c r="K11384" t="str">
        <f t="shared" si="899"/>
        <v>Glazenmakers</v>
      </c>
      <c r="L11384" s="25">
        <f t="shared" si="896"/>
        <v>23.285714285714285</v>
      </c>
    </row>
    <row r="11385" spans="1:12" x14ac:dyDescent="0.25">
      <c r="A11385">
        <v>525</v>
      </c>
      <c r="B11385" t="s">
        <v>90</v>
      </c>
      <c r="C11385" s="1">
        <v>41817.635416666664</v>
      </c>
      <c r="D11385">
        <v>1</v>
      </c>
      <c r="E11385" t="s">
        <v>32</v>
      </c>
      <c r="F11385" t="s">
        <v>33</v>
      </c>
      <c r="G11385">
        <v>4</v>
      </c>
      <c r="H11385" t="str">
        <f t="shared" si="895"/>
        <v>KD</v>
      </c>
      <c r="I11385" s="2">
        <f t="shared" si="897"/>
        <v>2014</v>
      </c>
      <c r="J11385" s="2">
        <f t="shared" si="898"/>
        <v>6</v>
      </c>
      <c r="K11385" t="str">
        <f t="shared" si="899"/>
        <v>Korenbouten</v>
      </c>
      <c r="L11385" s="25">
        <f t="shared" si="896"/>
        <v>25.285714285714285</v>
      </c>
    </row>
    <row r="11386" spans="1:12" x14ac:dyDescent="0.25">
      <c r="A11386">
        <v>525</v>
      </c>
      <c r="B11386" t="s">
        <v>90</v>
      </c>
      <c r="C11386" s="1">
        <v>41817.635416666664</v>
      </c>
      <c r="D11386">
        <v>1</v>
      </c>
      <c r="E11386" t="s">
        <v>26</v>
      </c>
      <c r="F11386" t="s">
        <v>27</v>
      </c>
      <c r="G11386">
        <v>1</v>
      </c>
      <c r="H11386" t="str">
        <f t="shared" si="895"/>
        <v>KD</v>
      </c>
      <c r="I11386" s="2">
        <f t="shared" si="897"/>
        <v>2014</v>
      </c>
      <c r="J11386" s="2">
        <f t="shared" si="898"/>
        <v>6</v>
      </c>
      <c r="K11386" t="str">
        <f t="shared" si="899"/>
        <v>Glazenmakers</v>
      </c>
      <c r="L11386" s="25">
        <f t="shared" si="896"/>
        <v>25.285714285714285</v>
      </c>
    </row>
    <row r="11387" spans="1:12" x14ac:dyDescent="0.25">
      <c r="A11387">
        <v>525</v>
      </c>
      <c r="B11387" t="s">
        <v>90</v>
      </c>
      <c r="C11387" s="1">
        <v>41817.635416666664</v>
      </c>
      <c r="D11387">
        <v>1</v>
      </c>
      <c r="E11387" t="s">
        <v>10</v>
      </c>
      <c r="F11387" t="s">
        <v>11</v>
      </c>
      <c r="G11387">
        <v>2</v>
      </c>
      <c r="H11387" t="str">
        <f t="shared" si="895"/>
        <v>KD</v>
      </c>
      <c r="I11387" s="2">
        <f t="shared" si="897"/>
        <v>2014</v>
      </c>
      <c r="J11387" s="2">
        <f t="shared" si="898"/>
        <v>6</v>
      </c>
      <c r="K11387" t="str">
        <f t="shared" si="899"/>
        <v>Waterjuffer</v>
      </c>
      <c r="L11387" s="25">
        <f t="shared" si="896"/>
        <v>25.285714285714285</v>
      </c>
    </row>
    <row r="11388" spans="1:12" x14ac:dyDescent="0.25">
      <c r="A11388">
        <v>525</v>
      </c>
      <c r="B11388" t="s">
        <v>90</v>
      </c>
      <c r="C11388" s="1">
        <v>41817.635416666664</v>
      </c>
      <c r="D11388">
        <v>1</v>
      </c>
      <c r="E11388" t="s">
        <v>14</v>
      </c>
      <c r="F11388" t="s">
        <v>15</v>
      </c>
      <c r="G11388">
        <v>3</v>
      </c>
      <c r="H11388" t="str">
        <f t="shared" si="895"/>
        <v>KD</v>
      </c>
      <c r="I11388" s="2">
        <f t="shared" si="897"/>
        <v>2014</v>
      </c>
      <c r="J11388" s="2">
        <f t="shared" si="898"/>
        <v>6</v>
      </c>
      <c r="K11388" t="str">
        <f t="shared" si="899"/>
        <v>Waterjuffer</v>
      </c>
      <c r="L11388" s="25">
        <f t="shared" si="896"/>
        <v>25.285714285714285</v>
      </c>
    </row>
    <row r="11389" spans="1:12" x14ac:dyDescent="0.25">
      <c r="A11389">
        <v>525</v>
      </c>
      <c r="B11389" t="s">
        <v>90</v>
      </c>
      <c r="C11389" s="1">
        <v>41817.635416666664</v>
      </c>
      <c r="D11389">
        <v>2</v>
      </c>
      <c r="E11389" t="s">
        <v>32</v>
      </c>
      <c r="F11389" t="s">
        <v>33</v>
      </c>
      <c r="G11389">
        <v>2</v>
      </c>
      <c r="H11389" t="str">
        <f t="shared" si="895"/>
        <v>KD</v>
      </c>
      <c r="I11389" s="2">
        <f t="shared" si="897"/>
        <v>2014</v>
      </c>
      <c r="J11389" s="2">
        <f t="shared" si="898"/>
        <v>6</v>
      </c>
      <c r="K11389" t="str">
        <f t="shared" si="899"/>
        <v>Korenbouten</v>
      </c>
      <c r="L11389" s="25">
        <f t="shared" si="896"/>
        <v>25.285714285714285</v>
      </c>
    </row>
    <row r="11390" spans="1:12" x14ac:dyDescent="0.25">
      <c r="A11390">
        <v>525</v>
      </c>
      <c r="B11390" t="s">
        <v>90</v>
      </c>
      <c r="C11390" s="1">
        <v>41817.635416666664</v>
      </c>
      <c r="D11390">
        <v>2</v>
      </c>
      <c r="E11390" t="s">
        <v>18</v>
      </c>
      <c r="F11390" t="s">
        <v>19</v>
      </c>
      <c r="G11390">
        <v>3</v>
      </c>
      <c r="H11390" t="str">
        <f t="shared" si="895"/>
        <v>KD</v>
      </c>
      <c r="I11390" s="2">
        <f t="shared" si="897"/>
        <v>2014</v>
      </c>
      <c r="J11390" s="2">
        <f t="shared" si="898"/>
        <v>6</v>
      </c>
      <c r="K11390" t="str">
        <f t="shared" si="899"/>
        <v>Korenbouten</v>
      </c>
      <c r="L11390" s="25">
        <f t="shared" si="896"/>
        <v>25.285714285714285</v>
      </c>
    </row>
    <row r="11391" spans="1:12" x14ac:dyDescent="0.25">
      <c r="A11391">
        <v>525</v>
      </c>
      <c r="B11391" t="s">
        <v>90</v>
      </c>
      <c r="C11391" s="1">
        <v>41817.635416666664</v>
      </c>
      <c r="D11391">
        <v>2</v>
      </c>
      <c r="E11391" t="s">
        <v>26</v>
      </c>
      <c r="F11391" t="s">
        <v>27</v>
      </c>
      <c r="G11391">
        <v>4</v>
      </c>
      <c r="H11391" t="str">
        <f t="shared" si="895"/>
        <v>KD</v>
      </c>
      <c r="I11391" s="2">
        <f t="shared" si="897"/>
        <v>2014</v>
      </c>
      <c r="J11391" s="2">
        <f t="shared" si="898"/>
        <v>6</v>
      </c>
      <c r="K11391" t="str">
        <f t="shared" si="899"/>
        <v>Glazenmakers</v>
      </c>
      <c r="L11391" s="25">
        <f t="shared" si="896"/>
        <v>25.285714285714285</v>
      </c>
    </row>
    <row r="11392" spans="1:12" x14ac:dyDescent="0.25">
      <c r="A11392">
        <v>525</v>
      </c>
      <c r="B11392" t="s">
        <v>90</v>
      </c>
      <c r="C11392" s="1">
        <v>41817.635416666664</v>
      </c>
      <c r="D11392">
        <v>2</v>
      </c>
      <c r="E11392" t="s">
        <v>10</v>
      </c>
      <c r="F11392" t="s">
        <v>11</v>
      </c>
      <c r="G11392">
        <v>10</v>
      </c>
      <c r="H11392" t="str">
        <f t="shared" si="895"/>
        <v>KD</v>
      </c>
      <c r="I11392" s="2">
        <f t="shared" si="897"/>
        <v>2014</v>
      </c>
      <c r="J11392" s="2">
        <f t="shared" si="898"/>
        <v>6</v>
      </c>
      <c r="K11392" t="str">
        <f t="shared" si="899"/>
        <v>Waterjuffer</v>
      </c>
      <c r="L11392" s="25">
        <f t="shared" si="896"/>
        <v>25.285714285714285</v>
      </c>
    </row>
    <row r="11393" spans="1:12" x14ac:dyDescent="0.25">
      <c r="A11393">
        <v>525</v>
      </c>
      <c r="B11393" t="s">
        <v>90</v>
      </c>
      <c r="C11393" s="1">
        <v>41817.635416666664</v>
      </c>
      <c r="D11393">
        <v>2</v>
      </c>
      <c r="E11393" t="s">
        <v>14</v>
      </c>
      <c r="F11393" t="s">
        <v>15</v>
      </c>
      <c r="G11393">
        <v>2</v>
      </c>
      <c r="H11393" t="str">
        <f t="shared" si="895"/>
        <v>KD</v>
      </c>
      <c r="I11393" s="2">
        <f t="shared" si="897"/>
        <v>2014</v>
      </c>
      <c r="J11393" s="2">
        <f t="shared" si="898"/>
        <v>6</v>
      </c>
      <c r="K11393" t="str">
        <f t="shared" si="899"/>
        <v>Waterjuffer</v>
      </c>
      <c r="L11393" s="25">
        <f t="shared" si="896"/>
        <v>25.285714285714285</v>
      </c>
    </row>
    <row r="11394" spans="1:12" x14ac:dyDescent="0.25">
      <c r="A11394">
        <v>525</v>
      </c>
      <c r="B11394" t="s">
        <v>90</v>
      </c>
      <c r="C11394" s="1">
        <v>41817.635416666664</v>
      </c>
      <c r="D11394">
        <v>4</v>
      </c>
      <c r="E11394" t="s">
        <v>26</v>
      </c>
      <c r="F11394" t="s">
        <v>27</v>
      </c>
      <c r="G11394">
        <v>3</v>
      </c>
      <c r="H11394" t="str">
        <f t="shared" ref="H11394:H11457" si="900">VLOOKUP(A11394,$N$2:$O$51,2,FALSE)</f>
        <v>KD</v>
      </c>
      <c r="I11394" s="2">
        <f t="shared" si="897"/>
        <v>2014</v>
      </c>
      <c r="J11394" s="2">
        <f t="shared" si="898"/>
        <v>6</v>
      </c>
      <c r="K11394" t="str">
        <f t="shared" si="899"/>
        <v>Glazenmakers</v>
      </c>
      <c r="L11394" s="25">
        <f t="shared" si="896"/>
        <v>25.285714285714285</v>
      </c>
    </row>
    <row r="11395" spans="1:12" x14ac:dyDescent="0.25">
      <c r="A11395">
        <v>525</v>
      </c>
      <c r="B11395" t="s">
        <v>90</v>
      </c>
      <c r="C11395" s="1">
        <v>41838.489583333336</v>
      </c>
      <c r="D11395">
        <v>1</v>
      </c>
      <c r="E11395" t="s">
        <v>32</v>
      </c>
      <c r="F11395" t="s">
        <v>33</v>
      </c>
      <c r="G11395">
        <v>1</v>
      </c>
      <c r="H11395" t="str">
        <f t="shared" si="900"/>
        <v>KD</v>
      </c>
      <c r="I11395" s="2">
        <f t="shared" si="897"/>
        <v>2014</v>
      </c>
      <c r="J11395" s="2">
        <f t="shared" si="898"/>
        <v>7</v>
      </c>
      <c r="K11395" t="str">
        <f t="shared" si="899"/>
        <v>Korenbouten</v>
      </c>
      <c r="L11395" s="25">
        <f t="shared" ref="L11395:L11458" si="901">(ROUNDDOWN(C11395-DATE(I11395,1,1),0))/7</f>
        <v>28.285714285714285</v>
      </c>
    </row>
    <row r="11396" spans="1:12" x14ac:dyDescent="0.25">
      <c r="A11396">
        <v>525</v>
      </c>
      <c r="B11396" t="s">
        <v>90</v>
      </c>
      <c r="C11396" s="1">
        <v>41838.489583333336</v>
      </c>
      <c r="D11396">
        <v>1</v>
      </c>
      <c r="E11396" t="s">
        <v>18</v>
      </c>
      <c r="F11396" t="s">
        <v>19</v>
      </c>
      <c r="G11396">
        <v>1</v>
      </c>
      <c r="H11396" t="str">
        <f t="shared" si="900"/>
        <v>KD</v>
      </c>
      <c r="I11396" s="2">
        <f t="shared" si="897"/>
        <v>2014</v>
      </c>
      <c r="J11396" s="2">
        <f t="shared" si="898"/>
        <v>7</v>
      </c>
      <c r="K11396" t="str">
        <f t="shared" si="899"/>
        <v>Korenbouten</v>
      </c>
      <c r="L11396" s="25">
        <f t="shared" si="901"/>
        <v>28.285714285714285</v>
      </c>
    </row>
    <row r="11397" spans="1:12" x14ac:dyDescent="0.25">
      <c r="A11397">
        <v>525</v>
      </c>
      <c r="B11397" t="s">
        <v>90</v>
      </c>
      <c r="C11397" s="1">
        <v>41838.489583333336</v>
      </c>
      <c r="D11397">
        <v>1</v>
      </c>
      <c r="E11397" t="s">
        <v>10</v>
      </c>
      <c r="F11397" t="s">
        <v>11</v>
      </c>
      <c r="G11397">
        <v>1</v>
      </c>
      <c r="H11397" t="str">
        <f t="shared" si="900"/>
        <v>KD</v>
      </c>
      <c r="I11397" s="2">
        <f t="shared" si="897"/>
        <v>2014</v>
      </c>
      <c r="J11397" s="2">
        <f t="shared" si="898"/>
        <v>7</v>
      </c>
      <c r="K11397" t="str">
        <f t="shared" si="899"/>
        <v>Waterjuffer</v>
      </c>
      <c r="L11397" s="25">
        <f t="shared" si="901"/>
        <v>28.285714285714285</v>
      </c>
    </row>
    <row r="11398" spans="1:12" x14ac:dyDescent="0.25">
      <c r="A11398">
        <v>525</v>
      </c>
      <c r="B11398" t="s">
        <v>90</v>
      </c>
      <c r="C11398" s="1">
        <v>41838.489583333336</v>
      </c>
      <c r="D11398">
        <v>1</v>
      </c>
      <c r="E11398" t="s">
        <v>14</v>
      </c>
      <c r="F11398" t="s">
        <v>15</v>
      </c>
      <c r="G11398">
        <v>4</v>
      </c>
      <c r="H11398" t="str">
        <f t="shared" si="900"/>
        <v>KD</v>
      </c>
      <c r="I11398" s="2">
        <f t="shared" si="897"/>
        <v>2014</v>
      </c>
      <c r="J11398" s="2">
        <f t="shared" si="898"/>
        <v>7</v>
      </c>
      <c r="K11398" t="str">
        <f t="shared" si="899"/>
        <v>Waterjuffer</v>
      </c>
      <c r="L11398" s="25">
        <f t="shared" si="901"/>
        <v>28.285714285714285</v>
      </c>
    </row>
    <row r="11399" spans="1:12" x14ac:dyDescent="0.25">
      <c r="A11399">
        <v>525</v>
      </c>
      <c r="B11399" t="s">
        <v>90</v>
      </c>
      <c r="C11399" s="1">
        <v>41838.489583333336</v>
      </c>
      <c r="D11399">
        <v>2</v>
      </c>
      <c r="E11399" t="s">
        <v>32</v>
      </c>
      <c r="F11399" t="s">
        <v>33</v>
      </c>
      <c r="G11399">
        <v>2</v>
      </c>
      <c r="H11399" t="str">
        <f t="shared" si="900"/>
        <v>KD</v>
      </c>
      <c r="I11399" s="2">
        <f t="shared" si="897"/>
        <v>2014</v>
      </c>
      <c r="J11399" s="2">
        <f t="shared" si="898"/>
        <v>7</v>
      </c>
      <c r="K11399" t="str">
        <f t="shared" si="899"/>
        <v>Korenbouten</v>
      </c>
      <c r="L11399" s="25">
        <f t="shared" si="901"/>
        <v>28.285714285714285</v>
      </c>
    </row>
    <row r="11400" spans="1:12" x14ac:dyDescent="0.25">
      <c r="A11400">
        <v>525</v>
      </c>
      <c r="B11400" t="s">
        <v>90</v>
      </c>
      <c r="C11400" s="1">
        <v>41838.489583333336</v>
      </c>
      <c r="D11400">
        <v>2</v>
      </c>
      <c r="E11400" t="s">
        <v>18</v>
      </c>
      <c r="F11400" t="s">
        <v>19</v>
      </c>
      <c r="G11400">
        <v>2</v>
      </c>
      <c r="H11400" t="str">
        <f t="shared" si="900"/>
        <v>KD</v>
      </c>
      <c r="I11400" s="2">
        <f t="shared" si="897"/>
        <v>2014</v>
      </c>
      <c r="J11400" s="2">
        <f t="shared" si="898"/>
        <v>7</v>
      </c>
      <c r="K11400" t="str">
        <f t="shared" si="899"/>
        <v>Korenbouten</v>
      </c>
      <c r="L11400" s="25">
        <f t="shared" si="901"/>
        <v>28.285714285714285</v>
      </c>
    </row>
    <row r="11401" spans="1:12" x14ac:dyDescent="0.25">
      <c r="A11401">
        <v>525</v>
      </c>
      <c r="B11401" t="s">
        <v>90</v>
      </c>
      <c r="C11401" s="1">
        <v>41838.489583333336</v>
      </c>
      <c r="D11401">
        <v>2</v>
      </c>
      <c r="E11401" t="s">
        <v>26</v>
      </c>
      <c r="F11401" t="s">
        <v>27</v>
      </c>
      <c r="G11401">
        <v>1</v>
      </c>
      <c r="H11401" t="str">
        <f t="shared" si="900"/>
        <v>KD</v>
      </c>
      <c r="I11401" s="2">
        <f t="shared" si="897"/>
        <v>2014</v>
      </c>
      <c r="J11401" s="2">
        <f t="shared" si="898"/>
        <v>7</v>
      </c>
      <c r="K11401" t="str">
        <f t="shared" si="899"/>
        <v>Glazenmakers</v>
      </c>
      <c r="L11401" s="25">
        <f t="shared" si="901"/>
        <v>28.285714285714285</v>
      </c>
    </row>
    <row r="11402" spans="1:12" x14ac:dyDescent="0.25">
      <c r="A11402">
        <v>525</v>
      </c>
      <c r="B11402" t="s">
        <v>90</v>
      </c>
      <c r="C11402" s="1">
        <v>41838.489583333336</v>
      </c>
      <c r="D11402">
        <v>2</v>
      </c>
      <c r="E11402" t="s">
        <v>10</v>
      </c>
      <c r="F11402" t="s">
        <v>11</v>
      </c>
      <c r="G11402">
        <v>2</v>
      </c>
      <c r="H11402" t="str">
        <f t="shared" si="900"/>
        <v>KD</v>
      </c>
      <c r="I11402" s="2">
        <f t="shared" si="897"/>
        <v>2014</v>
      </c>
      <c r="J11402" s="2">
        <f t="shared" si="898"/>
        <v>7</v>
      </c>
      <c r="K11402" t="str">
        <f t="shared" si="899"/>
        <v>Waterjuffer</v>
      </c>
      <c r="L11402" s="25">
        <f t="shared" si="901"/>
        <v>28.285714285714285</v>
      </c>
    </row>
    <row r="11403" spans="1:12" x14ac:dyDescent="0.25">
      <c r="A11403">
        <v>525</v>
      </c>
      <c r="B11403" t="s">
        <v>90</v>
      </c>
      <c r="C11403" s="1">
        <v>41838.489583333336</v>
      </c>
      <c r="D11403">
        <v>2</v>
      </c>
      <c r="E11403" t="s">
        <v>14</v>
      </c>
      <c r="F11403" t="s">
        <v>15</v>
      </c>
      <c r="G11403">
        <v>1</v>
      </c>
      <c r="H11403" t="str">
        <f t="shared" si="900"/>
        <v>KD</v>
      </c>
      <c r="I11403" s="2">
        <f t="shared" si="897"/>
        <v>2014</v>
      </c>
      <c r="J11403" s="2">
        <f t="shared" si="898"/>
        <v>7</v>
      </c>
      <c r="K11403" t="str">
        <f t="shared" si="899"/>
        <v>Waterjuffer</v>
      </c>
      <c r="L11403" s="25">
        <f t="shared" si="901"/>
        <v>28.285714285714285</v>
      </c>
    </row>
    <row r="11404" spans="1:12" x14ac:dyDescent="0.25">
      <c r="A11404">
        <v>525</v>
      </c>
      <c r="B11404" t="s">
        <v>90</v>
      </c>
      <c r="C11404" s="1">
        <v>41838.489583333336</v>
      </c>
      <c r="D11404">
        <v>4</v>
      </c>
      <c r="E11404" t="s">
        <v>18</v>
      </c>
      <c r="F11404" t="s">
        <v>19</v>
      </c>
      <c r="G11404">
        <v>2</v>
      </c>
      <c r="H11404" t="str">
        <f t="shared" si="900"/>
        <v>KD</v>
      </c>
      <c r="I11404" s="2">
        <f t="shared" si="897"/>
        <v>2014</v>
      </c>
      <c r="J11404" s="2">
        <f t="shared" si="898"/>
        <v>7</v>
      </c>
      <c r="K11404" t="str">
        <f t="shared" si="899"/>
        <v>Korenbouten</v>
      </c>
      <c r="L11404" s="25">
        <f t="shared" si="901"/>
        <v>28.285714285714285</v>
      </c>
    </row>
    <row r="11405" spans="1:12" x14ac:dyDescent="0.25">
      <c r="A11405">
        <v>525</v>
      </c>
      <c r="B11405" t="s">
        <v>90</v>
      </c>
      <c r="C11405" s="1">
        <v>41838.489583333336</v>
      </c>
      <c r="D11405">
        <v>4</v>
      </c>
      <c r="E11405" t="s">
        <v>26</v>
      </c>
      <c r="F11405" t="s">
        <v>27</v>
      </c>
      <c r="G11405">
        <v>5</v>
      </c>
      <c r="H11405" t="str">
        <f t="shared" si="900"/>
        <v>KD</v>
      </c>
      <c r="I11405" s="2">
        <f t="shared" si="897"/>
        <v>2014</v>
      </c>
      <c r="J11405" s="2">
        <f t="shared" si="898"/>
        <v>7</v>
      </c>
      <c r="K11405" t="str">
        <f t="shared" si="899"/>
        <v>Glazenmakers</v>
      </c>
      <c r="L11405" s="25">
        <f t="shared" si="901"/>
        <v>28.285714285714285</v>
      </c>
    </row>
    <row r="11406" spans="1:12" x14ac:dyDescent="0.25">
      <c r="A11406">
        <v>525</v>
      </c>
      <c r="B11406" t="s">
        <v>90</v>
      </c>
      <c r="C11406" s="1">
        <v>41850.576388888891</v>
      </c>
      <c r="D11406">
        <v>1</v>
      </c>
      <c r="E11406" t="s">
        <v>10</v>
      </c>
      <c r="F11406" t="s">
        <v>11</v>
      </c>
      <c r="G11406">
        <v>20</v>
      </c>
      <c r="H11406" t="str">
        <f t="shared" si="900"/>
        <v>KD</v>
      </c>
      <c r="I11406" s="2">
        <f t="shared" si="897"/>
        <v>2014</v>
      </c>
      <c r="J11406" s="2">
        <f t="shared" si="898"/>
        <v>7</v>
      </c>
      <c r="K11406" t="str">
        <f t="shared" si="899"/>
        <v>Waterjuffer</v>
      </c>
      <c r="L11406" s="25">
        <f t="shared" si="901"/>
        <v>30</v>
      </c>
    </row>
    <row r="11407" spans="1:12" x14ac:dyDescent="0.25">
      <c r="A11407">
        <v>525</v>
      </c>
      <c r="B11407" t="s">
        <v>90</v>
      </c>
      <c r="C11407" s="1">
        <v>41850.576388888891</v>
      </c>
      <c r="D11407">
        <v>1</v>
      </c>
      <c r="E11407" t="s">
        <v>14</v>
      </c>
      <c r="F11407" t="s">
        <v>15</v>
      </c>
      <c r="G11407">
        <v>20</v>
      </c>
      <c r="H11407" t="str">
        <f t="shared" si="900"/>
        <v>KD</v>
      </c>
      <c r="I11407" s="2">
        <f t="shared" si="897"/>
        <v>2014</v>
      </c>
      <c r="J11407" s="2">
        <f t="shared" si="898"/>
        <v>7</v>
      </c>
      <c r="K11407" t="str">
        <f t="shared" si="899"/>
        <v>Waterjuffer</v>
      </c>
      <c r="L11407" s="25">
        <f t="shared" si="901"/>
        <v>30</v>
      </c>
    </row>
    <row r="11408" spans="1:12" x14ac:dyDescent="0.25">
      <c r="A11408">
        <v>525</v>
      </c>
      <c r="B11408" t="s">
        <v>90</v>
      </c>
      <c r="C11408" s="1">
        <v>41850.576388888891</v>
      </c>
      <c r="D11408">
        <v>1</v>
      </c>
      <c r="E11408" t="s">
        <v>26</v>
      </c>
      <c r="F11408" t="s">
        <v>27</v>
      </c>
      <c r="G11408">
        <v>2</v>
      </c>
      <c r="H11408" t="str">
        <f t="shared" si="900"/>
        <v>KD</v>
      </c>
      <c r="I11408" s="2">
        <f t="shared" si="897"/>
        <v>2014</v>
      </c>
      <c r="J11408" s="2">
        <f t="shared" si="898"/>
        <v>7</v>
      </c>
      <c r="K11408" t="str">
        <f t="shared" si="899"/>
        <v>Glazenmakers</v>
      </c>
      <c r="L11408" s="25">
        <f t="shared" si="901"/>
        <v>30</v>
      </c>
    </row>
    <row r="11409" spans="1:12" x14ac:dyDescent="0.25">
      <c r="A11409">
        <v>525</v>
      </c>
      <c r="B11409" t="s">
        <v>90</v>
      </c>
      <c r="C11409" s="1">
        <v>41850.576388888891</v>
      </c>
      <c r="D11409">
        <v>1</v>
      </c>
      <c r="E11409" t="s">
        <v>71</v>
      </c>
      <c r="F11409" t="s">
        <v>72</v>
      </c>
      <c r="G11409">
        <v>10</v>
      </c>
      <c r="H11409" t="str">
        <f t="shared" si="900"/>
        <v>KD</v>
      </c>
      <c r="I11409" s="2">
        <f t="shared" si="897"/>
        <v>2014</v>
      </c>
      <c r="J11409" s="2">
        <f t="shared" si="898"/>
        <v>7</v>
      </c>
      <c r="K11409" t="str">
        <f t="shared" si="899"/>
        <v>Waterjuffer</v>
      </c>
      <c r="L11409" s="25">
        <f t="shared" si="901"/>
        <v>30</v>
      </c>
    </row>
    <row r="11410" spans="1:12" x14ac:dyDescent="0.25">
      <c r="A11410">
        <v>525</v>
      </c>
      <c r="B11410" t="s">
        <v>90</v>
      </c>
      <c r="C11410" s="1">
        <v>41850.576388888891</v>
      </c>
      <c r="D11410">
        <v>1</v>
      </c>
      <c r="E11410" t="s">
        <v>59</v>
      </c>
      <c r="F11410" t="s">
        <v>60</v>
      </c>
      <c r="G11410">
        <v>2</v>
      </c>
      <c r="H11410" t="str">
        <f t="shared" si="900"/>
        <v>KD</v>
      </c>
      <c r="I11410" s="2">
        <f t="shared" si="897"/>
        <v>2014</v>
      </c>
      <c r="J11410" s="2">
        <f t="shared" si="898"/>
        <v>7</v>
      </c>
      <c r="K11410" t="str">
        <f t="shared" si="899"/>
        <v>Pantserjuffers</v>
      </c>
      <c r="L11410" s="25">
        <f t="shared" si="901"/>
        <v>30</v>
      </c>
    </row>
    <row r="11411" spans="1:12" x14ac:dyDescent="0.25">
      <c r="A11411">
        <v>525</v>
      </c>
      <c r="B11411" t="s">
        <v>90</v>
      </c>
      <c r="C11411" s="1">
        <v>41850.576388888891</v>
      </c>
      <c r="D11411">
        <v>2</v>
      </c>
      <c r="E11411" t="s">
        <v>10</v>
      </c>
      <c r="F11411" t="s">
        <v>11</v>
      </c>
      <c r="G11411">
        <v>2</v>
      </c>
      <c r="H11411" t="str">
        <f t="shared" si="900"/>
        <v>KD</v>
      </c>
      <c r="I11411" s="2">
        <f t="shared" si="897"/>
        <v>2014</v>
      </c>
      <c r="J11411" s="2">
        <f t="shared" si="898"/>
        <v>7</v>
      </c>
      <c r="K11411" t="str">
        <f t="shared" si="899"/>
        <v>Waterjuffer</v>
      </c>
      <c r="L11411" s="25">
        <f t="shared" si="901"/>
        <v>30</v>
      </c>
    </row>
    <row r="11412" spans="1:12" x14ac:dyDescent="0.25">
      <c r="A11412">
        <v>525</v>
      </c>
      <c r="B11412" t="s">
        <v>90</v>
      </c>
      <c r="C11412" s="1">
        <v>41850.576388888891</v>
      </c>
      <c r="D11412">
        <v>2</v>
      </c>
      <c r="E11412" t="s">
        <v>14</v>
      </c>
      <c r="F11412" t="s">
        <v>15</v>
      </c>
      <c r="G11412">
        <v>3</v>
      </c>
      <c r="H11412" t="str">
        <f t="shared" si="900"/>
        <v>KD</v>
      </c>
      <c r="I11412" s="2">
        <f t="shared" si="897"/>
        <v>2014</v>
      </c>
      <c r="J11412" s="2">
        <f t="shared" si="898"/>
        <v>7</v>
      </c>
      <c r="K11412" t="str">
        <f t="shared" si="899"/>
        <v>Waterjuffer</v>
      </c>
      <c r="L11412" s="25">
        <f t="shared" si="901"/>
        <v>30</v>
      </c>
    </row>
    <row r="11413" spans="1:12" x14ac:dyDescent="0.25">
      <c r="A11413">
        <v>525</v>
      </c>
      <c r="B11413" t="s">
        <v>90</v>
      </c>
      <c r="C11413" s="1">
        <v>41850.576388888891</v>
      </c>
      <c r="D11413">
        <v>2</v>
      </c>
      <c r="E11413" t="s">
        <v>71</v>
      </c>
      <c r="F11413" t="s">
        <v>72</v>
      </c>
      <c r="G11413">
        <v>3</v>
      </c>
      <c r="H11413" t="str">
        <f t="shared" si="900"/>
        <v>KD</v>
      </c>
      <c r="I11413" s="2">
        <f t="shared" si="897"/>
        <v>2014</v>
      </c>
      <c r="J11413" s="2">
        <f t="shared" si="898"/>
        <v>7</v>
      </c>
      <c r="K11413" t="str">
        <f t="shared" si="899"/>
        <v>Waterjuffer</v>
      </c>
      <c r="L11413" s="25">
        <f t="shared" si="901"/>
        <v>30</v>
      </c>
    </row>
    <row r="11414" spans="1:12" x14ac:dyDescent="0.25">
      <c r="A11414">
        <v>525</v>
      </c>
      <c r="B11414" t="s">
        <v>90</v>
      </c>
      <c r="C11414" s="1">
        <v>41850.576388888891</v>
      </c>
      <c r="D11414">
        <v>2</v>
      </c>
      <c r="E11414" t="s">
        <v>26</v>
      </c>
      <c r="F11414" t="s">
        <v>27</v>
      </c>
      <c r="G11414">
        <v>1</v>
      </c>
      <c r="H11414" t="str">
        <f t="shared" si="900"/>
        <v>KD</v>
      </c>
      <c r="I11414" s="2">
        <f t="shared" si="897"/>
        <v>2014</v>
      </c>
      <c r="J11414" s="2">
        <f t="shared" si="898"/>
        <v>7</v>
      </c>
      <c r="K11414" t="str">
        <f t="shared" si="899"/>
        <v>Glazenmakers</v>
      </c>
      <c r="L11414" s="25">
        <f t="shared" si="901"/>
        <v>30</v>
      </c>
    </row>
    <row r="11415" spans="1:12" x14ac:dyDescent="0.25">
      <c r="A11415">
        <v>525</v>
      </c>
      <c r="B11415" t="s">
        <v>90</v>
      </c>
      <c r="C11415" s="1">
        <v>41850.576388888891</v>
      </c>
      <c r="D11415">
        <v>2</v>
      </c>
      <c r="E11415" t="s">
        <v>55</v>
      </c>
      <c r="F11415" t="s">
        <v>56</v>
      </c>
      <c r="G11415">
        <v>2</v>
      </c>
      <c r="H11415" t="str">
        <f t="shared" si="900"/>
        <v>KD</v>
      </c>
      <c r="I11415" s="2">
        <f t="shared" si="897"/>
        <v>2014</v>
      </c>
      <c r="J11415" s="2">
        <f t="shared" si="898"/>
        <v>7</v>
      </c>
      <c r="K11415" t="str">
        <f t="shared" si="899"/>
        <v>Korenbouten</v>
      </c>
      <c r="L11415" s="25">
        <f t="shared" si="901"/>
        <v>30</v>
      </c>
    </row>
    <row r="11416" spans="1:12" x14ac:dyDescent="0.25">
      <c r="A11416">
        <v>525</v>
      </c>
      <c r="B11416" t="s">
        <v>90</v>
      </c>
      <c r="C11416" s="1">
        <v>41850.576388888891</v>
      </c>
      <c r="D11416">
        <v>4</v>
      </c>
      <c r="E11416" t="s">
        <v>26</v>
      </c>
      <c r="F11416" t="s">
        <v>27</v>
      </c>
      <c r="G11416">
        <v>1</v>
      </c>
      <c r="H11416" t="str">
        <f t="shared" si="900"/>
        <v>KD</v>
      </c>
      <c r="I11416" s="2">
        <f t="shared" si="897"/>
        <v>2014</v>
      </c>
      <c r="J11416" s="2">
        <f t="shared" si="898"/>
        <v>7</v>
      </c>
      <c r="K11416" t="str">
        <f t="shared" si="899"/>
        <v>Glazenmakers</v>
      </c>
      <c r="L11416" s="25">
        <f t="shared" si="901"/>
        <v>30</v>
      </c>
    </row>
    <row r="11417" spans="1:12" x14ac:dyDescent="0.25">
      <c r="A11417">
        <v>525</v>
      </c>
      <c r="B11417" t="s">
        <v>90</v>
      </c>
      <c r="C11417" s="1">
        <v>41852.645833333336</v>
      </c>
      <c r="D11417">
        <v>1</v>
      </c>
      <c r="E11417" t="s">
        <v>26</v>
      </c>
      <c r="F11417" t="s">
        <v>27</v>
      </c>
      <c r="G11417">
        <v>1</v>
      </c>
      <c r="H11417" t="str">
        <f t="shared" si="900"/>
        <v>KD</v>
      </c>
      <c r="I11417" s="2">
        <f t="shared" si="897"/>
        <v>2014</v>
      </c>
      <c r="J11417" s="2">
        <f t="shared" si="898"/>
        <v>8</v>
      </c>
      <c r="K11417" t="str">
        <f t="shared" si="899"/>
        <v>Glazenmakers</v>
      </c>
      <c r="L11417" s="25">
        <f t="shared" si="901"/>
        <v>30.285714285714285</v>
      </c>
    </row>
    <row r="11418" spans="1:12" x14ac:dyDescent="0.25">
      <c r="A11418">
        <v>525</v>
      </c>
      <c r="B11418" t="s">
        <v>90</v>
      </c>
      <c r="C11418" s="1">
        <v>41852.645833333336</v>
      </c>
      <c r="D11418">
        <v>1</v>
      </c>
      <c r="E11418" t="s">
        <v>10</v>
      </c>
      <c r="F11418" t="s">
        <v>11</v>
      </c>
      <c r="G11418">
        <v>13</v>
      </c>
      <c r="H11418" t="str">
        <f t="shared" si="900"/>
        <v>KD</v>
      </c>
      <c r="I11418" s="2">
        <f t="shared" si="897"/>
        <v>2014</v>
      </c>
      <c r="J11418" s="2">
        <f t="shared" si="898"/>
        <v>8</v>
      </c>
      <c r="K11418" t="str">
        <f t="shared" si="899"/>
        <v>Waterjuffer</v>
      </c>
      <c r="L11418" s="25">
        <f t="shared" si="901"/>
        <v>30.285714285714285</v>
      </c>
    </row>
    <row r="11419" spans="1:12" x14ac:dyDescent="0.25">
      <c r="A11419">
        <v>525</v>
      </c>
      <c r="B11419" t="s">
        <v>90</v>
      </c>
      <c r="C11419" s="1">
        <v>41852.645833333336</v>
      </c>
      <c r="D11419">
        <v>1</v>
      </c>
      <c r="E11419" t="s">
        <v>14</v>
      </c>
      <c r="F11419" t="s">
        <v>15</v>
      </c>
      <c r="G11419">
        <v>10</v>
      </c>
      <c r="H11419" t="str">
        <f t="shared" si="900"/>
        <v>KD</v>
      </c>
      <c r="I11419" s="2">
        <f t="shared" si="897"/>
        <v>2014</v>
      </c>
      <c r="J11419" s="2">
        <f t="shared" si="898"/>
        <v>8</v>
      </c>
      <c r="K11419" t="str">
        <f t="shared" si="899"/>
        <v>Waterjuffer</v>
      </c>
      <c r="L11419" s="25">
        <f t="shared" si="901"/>
        <v>30.285714285714285</v>
      </c>
    </row>
    <row r="11420" spans="1:12" x14ac:dyDescent="0.25">
      <c r="A11420">
        <v>525</v>
      </c>
      <c r="B11420" t="s">
        <v>90</v>
      </c>
      <c r="C11420" s="1">
        <v>41852.645833333336</v>
      </c>
      <c r="D11420">
        <v>2</v>
      </c>
      <c r="E11420" t="s">
        <v>26</v>
      </c>
      <c r="F11420" t="s">
        <v>27</v>
      </c>
      <c r="G11420">
        <v>1</v>
      </c>
      <c r="H11420" t="str">
        <f t="shared" si="900"/>
        <v>KD</v>
      </c>
      <c r="I11420" s="2">
        <f t="shared" si="897"/>
        <v>2014</v>
      </c>
      <c r="J11420" s="2">
        <f t="shared" si="898"/>
        <v>8</v>
      </c>
      <c r="K11420" t="str">
        <f t="shared" si="899"/>
        <v>Glazenmakers</v>
      </c>
      <c r="L11420" s="25">
        <f t="shared" si="901"/>
        <v>30.285714285714285</v>
      </c>
    </row>
    <row r="11421" spans="1:12" x14ac:dyDescent="0.25">
      <c r="A11421">
        <v>525</v>
      </c>
      <c r="B11421" t="s">
        <v>90</v>
      </c>
      <c r="C11421" s="1">
        <v>41852.645833333336</v>
      </c>
      <c r="D11421">
        <v>2</v>
      </c>
      <c r="E11421" t="s">
        <v>10</v>
      </c>
      <c r="F11421" t="s">
        <v>11</v>
      </c>
      <c r="G11421">
        <v>17</v>
      </c>
      <c r="H11421" t="str">
        <f t="shared" si="900"/>
        <v>KD</v>
      </c>
      <c r="I11421" s="2">
        <f t="shared" si="897"/>
        <v>2014</v>
      </c>
      <c r="J11421" s="2">
        <f t="shared" si="898"/>
        <v>8</v>
      </c>
      <c r="K11421" t="str">
        <f t="shared" si="899"/>
        <v>Waterjuffer</v>
      </c>
      <c r="L11421" s="25">
        <f t="shared" si="901"/>
        <v>30.285714285714285</v>
      </c>
    </row>
    <row r="11422" spans="1:12" x14ac:dyDescent="0.25">
      <c r="A11422">
        <v>525</v>
      </c>
      <c r="B11422" t="s">
        <v>90</v>
      </c>
      <c r="C11422" s="1">
        <v>41852.645833333336</v>
      </c>
      <c r="D11422">
        <v>2</v>
      </c>
      <c r="E11422" t="s">
        <v>14</v>
      </c>
      <c r="F11422" t="s">
        <v>15</v>
      </c>
      <c r="G11422">
        <v>6</v>
      </c>
      <c r="H11422" t="str">
        <f t="shared" si="900"/>
        <v>KD</v>
      </c>
      <c r="I11422" s="2">
        <f t="shared" si="897"/>
        <v>2014</v>
      </c>
      <c r="J11422" s="2">
        <f t="shared" si="898"/>
        <v>8</v>
      </c>
      <c r="K11422" t="str">
        <f t="shared" si="899"/>
        <v>Waterjuffer</v>
      </c>
      <c r="L11422" s="25">
        <f t="shared" si="901"/>
        <v>30.285714285714285</v>
      </c>
    </row>
    <row r="11423" spans="1:12" x14ac:dyDescent="0.25">
      <c r="A11423">
        <v>525</v>
      </c>
      <c r="B11423" t="s">
        <v>90</v>
      </c>
      <c r="C11423" s="1">
        <v>41852.645833333336</v>
      </c>
      <c r="D11423">
        <v>4</v>
      </c>
      <c r="E11423" t="s">
        <v>26</v>
      </c>
      <c r="F11423" t="s">
        <v>27</v>
      </c>
      <c r="G11423">
        <v>1</v>
      </c>
      <c r="H11423" t="str">
        <f t="shared" si="900"/>
        <v>KD</v>
      </c>
      <c r="I11423" s="2">
        <f t="shared" si="897"/>
        <v>2014</v>
      </c>
      <c r="J11423" s="2">
        <f t="shared" si="898"/>
        <v>8</v>
      </c>
      <c r="K11423" t="str">
        <f t="shared" si="899"/>
        <v>Glazenmakers</v>
      </c>
      <c r="L11423" s="25">
        <f t="shared" si="901"/>
        <v>30.285714285714285</v>
      </c>
    </row>
    <row r="11424" spans="1:12" x14ac:dyDescent="0.25">
      <c r="A11424">
        <v>525</v>
      </c>
      <c r="B11424" t="s">
        <v>90</v>
      </c>
      <c r="C11424" s="1">
        <v>41866.645833333336</v>
      </c>
      <c r="D11424">
        <v>1</v>
      </c>
      <c r="E11424" t="s">
        <v>32</v>
      </c>
      <c r="F11424" t="s">
        <v>33</v>
      </c>
      <c r="G11424">
        <v>1</v>
      </c>
      <c r="H11424" t="str">
        <f t="shared" si="900"/>
        <v>KD</v>
      </c>
      <c r="I11424" s="2">
        <f t="shared" si="897"/>
        <v>2014</v>
      </c>
      <c r="J11424" s="2">
        <f t="shared" si="898"/>
        <v>8</v>
      </c>
      <c r="K11424" t="str">
        <f t="shared" si="899"/>
        <v>Korenbouten</v>
      </c>
      <c r="L11424" s="25">
        <f t="shared" si="901"/>
        <v>32.285714285714285</v>
      </c>
    </row>
    <row r="11425" spans="1:12" x14ac:dyDescent="0.25">
      <c r="A11425">
        <v>525</v>
      </c>
      <c r="B11425" t="s">
        <v>90</v>
      </c>
      <c r="C11425" s="1">
        <v>41866.645833333336</v>
      </c>
      <c r="D11425">
        <v>1</v>
      </c>
      <c r="E11425" t="s">
        <v>10</v>
      </c>
      <c r="F11425" t="s">
        <v>11</v>
      </c>
      <c r="G11425">
        <v>9</v>
      </c>
      <c r="H11425" t="str">
        <f t="shared" si="900"/>
        <v>KD</v>
      </c>
      <c r="I11425" s="2">
        <f t="shared" si="897"/>
        <v>2014</v>
      </c>
      <c r="J11425" s="2">
        <f t="shared" si="898"/>
        <v>8</v>
      </c>
      <c r="K11425" t="str">
        <f t="shared" si="899"/>
        <v>Waterjuffer</v>
      </c>
      <c r="L11425" s="25">
        <f t="shared" si="901"/>
        <v>32.285714285714285</v>
      </c>
    </row>
    <row r="11426" spans="1:12" x14ac:dyDescent="0.25">
      <c r="A11426">
        <v>525</v>
      </c>
      <c r="B11426" t="s">
        <v>90</v>
      </c>
      <c r="C11426" s="1">
        <v>41866.645833333336</v>
      </c>
      <c r="D11426">
        <v>1</v>
      </c>
      <c r="E11426" t="s">
        <v>14</v>
      </c>
      <c r="F11426" t="s">
        <v>15</v>
      </c>
      <c r="G11426">
        <v>2</v>
      </c>
      <c r="H11426" t="str">
        <f t="shared" si="900"/>
        <v>KD</v>
      </c>
      <c r="I11426" s="2">
        <f t="shared" si="897"/>
        <v>2014</v>
      </c>
      <c r="J11426" s="2">
        <f t="shared" si="898"/>
        <v>8</v>
      </c>
      <c r="K11426" t="str">
        <f t="shared" si="899"/>
        <v>Waterjuffer</v>
      </c>
      <c r="L11426" s="25">
        <f t="shared" si="901"/>
        <v>32.285714285714285</v>
      </c>
    </row>
    <row r="11427" spans="1:12" x14ac:dyDescent="0.25">
      <c r="A11427">
        <v>525</v>
      </c>
      <c r="B11427" t="s">
        <v>90</v>
      </c>
      <c r="C11427" s="1">
        <v>41866.645833333336</v>
      </c>
      <c r="D11427">
        <v>2</v>
      </c>
      <c r="E11427" t="s">
        <v>32</v>
      </c>
      <c r="F11427" t="s">
        <v>33</v>
      </c>
      <c r="G11427">
        <v>1</v>
      </c>
      <c r="H11427" t="str">
        <f t="shared" si="900"/>
        <v>KD</v>
      </c>
      <c r="I11427" s="2">
        <f t="shared" si="897"/>
        <v>2014</v>
      </c>
      <c r="J11427" s="2">
        <f t="shared" si="898"/>
        <v>8</v>
      </c>
      <c r="K11427" t="str">
        <f t="shared" si="899"/>
        <v>Korenbouten</v>
      </c>
      <c r="L11427" s="25">
        <f t="shared" si="901"/>
        <v>32.285714285714285</v>
      </c>
    </row>
    <row r="11428" spans="1:12" x14ac:dyDescent="0.25">
      <c r="A11428">
        <v>525</v>
      </c>
      <c r="B11428" t="s">
        <v>90</v>
      </c>
      <c r="C11428" s="1">
        <v>41866.645833333336</v>
      </c>
      <c r="D11428">
        <v>2</v>
      </c>
      <c r="E11428" t="s">
        <v>10</v>
      </c>
      <c r="F11428" t="s">
        <v>11</v>
      </c>
      <c r="G11428">
        <v>1</v>
      </c>
      <c r="H11428" t="str">
        <f t="shared" si="900"/>
        <v>KD</v>
      </c>
      <c r="I11428" s="2">
        <f t="shared" si="897"/>
        <v>2014</v>
      </c>
      <c r="J11428" s="2">
        <f t="shared" si="898"/>
        <v>8</v>
      </c>
      <c r="K11428" t="str">
        <f t="shared" si="899"/>
        <v>Waterjuffer</v>
      </c>
      <c r="L11428" s="25">
        <f t="shared" si="901"/>
        <v>32.285714285714285</v>
      </c>
    </row>
    <row r="11429" spans="1:12" x14ac:dyDescent="0.25">
      <c r="A11429">
        <v>525</v>
      </c>
      <c r="B11429" t="s">
        <v>90</v>
      </c>
      <c r="C11429" s="1">
        <v>41866.645833333336</v>
      </c>
      <c r="D11429">
        <v>2</v>
      </c>
      <c r="E11429" t="s">
        <v>14</v>
      </c>
      <c r="F11429" t="s">
        <v>15</v>
      </c>
      <c r="G11429">
        <v>1</v>
      </c>
      <c r="H11429" t="str">
        <f t="shared" si="900"/>
        <v>KD</v>
      </c>
      <c r="I11429" s="2">
        <f t="shared" si="897"/>
        <v>2014</v>
      </c>
      <c r="J11429" s="2">
        <f t="shared" si="898"/>
        <v>8</v>
      </c>
      <c r="K11429" t="str">
        <f t="shared" si="899"/>
        <v>Waterjuffer</v>
      </c>
      <c r="L11429" s="25">
        <f t="shared" si="901"/>
        <v>32.285714285714285</v>
      </c>
    </row>
    <row r="11430" spans="1:12" x14ac:dyDescent="0.25">
      <c r="A11430">
        <v>525</v>
      </c>
      <c r="B11430" t="s">
        <v>90</v>
      </c>
      <c r="C11430" s="1">
        <v>41866.645833333336</v>
      </c>
      <c r="D11430">
        <v>4</v>
      </c>
      <c r="E11430" t="s">
        <v>26</v>
      </c>
      <c r="F11430" t="s">
        <v>27</v>
      </c>
      <c r="G11430">
        <v>3</v>
      </c>
      <c r="H11430" t="str">
        <f t="shared" si="900"/>
        <v>KD</v>
      </c>
      <c r="I11430" s="2">
        <f t="shared" si="897"/>
        <v>2014</v>
      </c>
      <c r="J11430" s="2">
        <f t="shared" si="898"/>
        <v>8</v>
      </c>
      <c r="K11430" t="str">
        <f t="shared" si="899"/>
        <v>Glazenmakers</v>
      </c>
      <c r="L11430" s="25">
        <f t="shared" si="901"/>
        <v>32.285714285714285</v>
      </c>
    </row>
    <row r="11431" spans="1:12" x14ac:dyDescent="0.25">
      <c r="A11431">
        <v>525</v>
      </c>
      <c r="B11431" t="s">
        <v>90</v>
      </c>
      <c r="C11431" s="1">
        <v>42144.458333333336</v>
      </c>
      <c r="D11431">
        <v>1</v>
      </c>
      <c r="E11431" t="s">
        <v>14</v>
      </c>
      <c r="F11431" t="s">
        <v>15</v>
      </c>
      <c r="G11431">
        <v>1</v>
      </c>
      <c r="H11431" t="str">
        <f t="shared" si="900"/>
        <v>KD</v>
      </c>
      <c r="I11431" s="2">
        <f t="shared" ref="I11431:I11492" si="902">YEAR(C11431)</f>
        <v>2015</v>
      </c>
      <c r="J11431" s="2">
        <f t="shared" ref="J11431:J11492" si="903">MONTH(C11431)</f>
        <v>5</v>
      </c>
      <c r="K11431" t="str">
        <f t="shared" ref="K11431:K11492" si="904">VLOOKUP(E11431,$Q$2:$R$100,2,FALSE)</f>
        <v>Waterjuffer</v>
      </c>
      <c r="L11431" s="25">
        <f t="shared" si="901"/>
        <v>19.857142857142858</v>
      </c>
    </row>
    <row r="11432" spans="1:12" x14ac:dyDescent="0.25">
      <c r="A11432">
        <v>525</v>
      </c>
      <c r="B11432" t="s">
        <v>90</v>
      </c>
      <c r="C11432" s="1">
        <v>42165.479166666664</v>
      </c>
      <c r="D11432">
        <v>1</v>
      </c>
      <c r="E11432" t="s">
        <v>10</v>
      </c>
      <c r="F11432" t="s">
        <v>11</v>
      </c>
      <c r="G11432">
        <v>3</v>
      </c>
      <c r="H11432" t="str">
        <f t="shared" si="900"/>
        <v>KD</v>
      </c>
      <c r="I11432" s="2">
        <f t="shared" si="902"/>
        <v>2015</v>
      </c>
      <c r="J11432" s="2">
        <f t="shared" si="903"/>
        <v>6</v>
      </c>
      <c r="K11432" t="str">
        <f t="shared" si="904"/>
        <v>Waterjuffer</v>
      </c>
      <c r="L11432" s="25">
        <f t="shared" si="901"/>
        <v>22.857142857142858</v>
      </c>
    </row>
    <row r="11433" spans="1:12" x14ac:dyDescent="0.25">
      <c r="A11433">
        <v>525</v>
      </c>
      <c r="B11433" t="s">
        <v>90</v>
      </c>
      <c r="C11433" s="1">
        <v>42165.479166666664</v>
      </c>
      <c r="D11433">
        <v>1</v>
      </c>
      <c r="E11433" t="s">
        <v>28</v>
      </c>
      <c r="F11433" t="s">
        <v>29</v>
      </c>
      <c r="G11433">
        <v>1</v>
      </c>
      <c r="H11433" t="str">
        <f t="shared" si="900"/>
        <v>KD</v>
      </c>
      <c r="I11433" s="2">
        <f t="shared" si="902"/>
        <v>2015</v>
      </c>
      <c r="J11433" s="2">
        <f t="shared" si="903"/>
        <v>6</v>
      </c>
      <c r="K11433" t="str">
        <f t="shared" si="904"/>
        <v>Korenbouten</v>
      </c>
      <c r="L11433" s="25">
        <f t="shared" si="901"/>
        <v>22.857142857142858</v>
      </c>
    </row>
    <row r="11434" spans="1:12" x14ac:dyDescent="0.25">
      <c r="A11434">
        <v>525</v>
      </c>
      <c r="B11434" t="s">
        <v>90</v>
      </c>
      <c r="C11434" s="1">
        <v>42165.479166666664</v>
      </c>
      <c r="D11434">
        <v>1</v>
      </c>
      <c r="E11434" t="s">
        <v>14</v>
      </c>
      <c r="F11434" t="s">
        <v>15</v>
      </c>
      <c r="G11434">
        <v>2</v>
      </c>
      <c r="H11434" t="str">
        <f t="shared" si="900"/>
        <v>KD</v>
      </c>
      <c r="I11434" s="2">
        <f t="shared" si="902"/>
        <v>2015</v>
      </c>
      <c r="J11434" s="2">
        <f t="shared" si="903"/>
        <v>6</v>
      </c>
      <c r="K11434" t="str">
        <f t="shared" si="904"/>
        <v>Waterjuffer</v>
      </c>
      <c r="L11434" s="25">
        <f t="shared" si="901"/>
        <v>22.857142857142858</v>
      </c>
    </row>
    <row r="11435" spans="1:12" x14ac:dyDescent="0.25">
      <c r="A11435">
        <v>525</v>
      </c>
      <c r="B11435" t="s">
        <v>90</v>
      </c>
      <c r="C11435" s="1">
        <v>42165.479166666664</v>
      </c>
      <c r="D11435">
        <v>2</v>
      </c>
      <c r="E11435" t="s">
        <v>14</v>
      </c>
      <c r="F11435" t="s">
        <v>15</v>
      </c>
      <c r="G11435">
        <v>1</v>
      </c>
      <c r="H11435" t="str">
        <f t="shared" si="900"/>
        <v>KD</v>
      </c>
      <c r="I11435" s="2">
        <f t="shared" si="902"/>
        <v>2015</v>
      </c>
      <c r="J11435" s="2">
        <f t="shared" si="903"/>
        <v>6</v>
      </c>
      <c r="K11435" t="str">
        <f t="shared" si="904"/>
        <v>Waterjuffer</v>
      </c>
      <c r="L11435" s="25">
        <f t="shared" si="901"/>
        <v>22.857142857142858</v>
      </c>
    </row>
    <row r="11436" spans="1:12" x14ac:dyDescent="0.25">
      <c r="A11436">
        <v>525</v>
      </c>
      <c r="B11436" t="s">
        <v>90</v>
      </c>
      <c r="C11436" s="1">
        <v>42165.479166666664</v>
      </c>
      <c r="D11436">
        <v>4</v>
      </c>
      <c r="E11436" t="s">
        <v>28</v>
      </c>
      <c r="F11436" t="s">
        <v>29</v>
      </c>
      <c r="G11436">
        <v>4</v>
      </c>
      <c r="H11436" t="str">
        <f t="shared" si="900"/>
        <v>KD</v>
      </c>
      <c r="I11436" s="2">
        <f t="shared" si="902"/>
        <v>2015</v>
      </c>
      <c r="J11436" s="2">
        <f t="shared" si="903"/>
        <v>6</v>
      </c>
      <c r="K11436" t="str">
        <f t="shared" si="904"/>
        <v>Korenbouten</v>
      </c>
      <c r="L11436" s="25">
        <f t="shared" si="901"/>
        <v>22.857142857142858</v>
      </c>
    </row>
    <row r="11437" spans="1:12" x14ac:dyDescent="0.25">
      <c r="A11437">
        <v>525</v>
      </c>
      <c r="B11437" t="s">
        <v>90</v>
      </c>
      <c r="C11437" s="1">
        <v>42192.645833333336</v>
      </c>
      <c r="D11437">
        <v>1</v>
      </c>
      <c r="E11437" t="s">
        <v>18</v>
      </c>
      <c r="F11437" t="s">
        <v>19</v>
      </c>
      <c r="G11437">
        <v>3</v>
      </c>
      <c r="H11437" t="str">
        <f t="shared" si="900"/>
        <v>KD</v>
      </c>
      <c r="I11437" s="2">
        <f t="shared" si="902"/>
        <v>2015</v>
      </c>
      <c r="J11437" s="2">
        <f t="shared" si="903"/>
        <v>7</v>
      </c>
      <c r="K11437" t="str">
        <f t="shared" si="904"/>
        <v>Korenbouten</v>
      </c>
      <c r="L11437" s="25">
        <f t="shared" si="901"/>
        <v>26.714285714285715</v>
      </c>
    </row>
    <row r="11438" spans="1:12" x14ac:dyDescent="0.25">
      <c r="A11438">
        <v>525</v>
      </c>
      <c r="B11438" t="s">
        <v>90</v>
      </c>
      <c r="C11438" s="1">
        <v>42192.645833333336</v>
      </c>
      <c r="D11438">
        <v>1</v>
      </c>
      <c r="E11438" t="s">
        <v>26</v>
      </c>
      <c r="F11438" t="s">
        <v>27</v>
      </c>
      <c r="G11438">
        <v>4</v>
      </c>
      <c r="H11438" t="str">
        <f t="shared" si="900"/>
        <v>KD</v>
      </c>
      <c r="I11438" s="2">
        <f t="shared" si="902"/>
        <v>2015</v>
      </c>
      <c r="J11438" s="2">
        <f t="shared" si="903"/>
        <v>7</v>
      </c>
      <c r="K11438" t="str">
        <f t="shared" si="904"/>
        <v>Glazenmakers</v>
      </c>
      <c r="L11438" s="25">
        <f t="shared" si="901"/>
        <v>26.714285714285715</v>
      </c>
    </row>
    <row r="11439" spans="1:12" x14ac:dyDescent="0.25">
      <c r="A11439">
        <v>525</v>
      </c>
      <c r="B11439" t="s">
        <v>90</v>
      </c>
      <c r="C11439" s="1">
        <v>42192.645833333336</v>
      </c>
      <c r="D11439">
        <v>1</v>
      </c>
      <c r="E11439" t="s">
        <v>10</v>
      </c>
      <c r="F11439" t="s">
        <v>11</v>
      </c>
      <c r="G11439">
        <v>1</v>
      </c>
      <c r="H11439" t="str">
        <f t="shared" si="900"/>
        <v>KD</v>
      </c>
      <c r="I11439" s="2">
        <f t="shared" si="902"/>
        <v>2015</v>
      </c>
      <c r="J11439" s="2">
        <f t="shared" si="903"/>
        <v>7</v>
      </c>
      <c r="K11439" t="str">
        <f t="shared" si="904"/>
        <v>Waterjuffer</v>
      </c>
      <c r="L11439" s="25">
        <f t="shared" si="901"/>
        <v>26.714285714285715</v>
      </c>
    </row>
    <row r="11440" spans="1:12" x14ac:dyDescent="0.25">
      <c r="A11440">
        <v>525</v>
      </c>
      <c r="B11440" t="s">
        <v>90</v>
      </c>
      <c r="C11440" s="1">
        <v>42192.645833333336</v>
      </c>
      <c r="D11440">
        <v>1</v>
      </c>
      <c r="E11440" t="s">
        <v>14</v>
      </c>
      <c r="F11440" t="s">
        <v>15</v>
      </c>
      <c r="G11440">
        <v>1</v>
      </c>
      <c r="H11440" t="str">
        <f t="shared" si="900"/>
        <v>KD</v>
      </c>
      <c r="I11440" s="2">
        <f t="shared" si="902"/>
        <v>2015</v>
      </c>
      <c r="J11440" s="2">
        <f t="shared" si="903"/>
        <v>7</v>
      </c>
      <c r="K11440" t="str">
        <f t="shared" si="904"/>
        <v>Waterjuffer</v>
      </c>
      <c r="L11440" s="25">
        <f t="shared" si="901"/>
        <v>26.714285714285715</v>
      </c>
    </row>
    <row r="11441" spans="1:12" x14ac:dyDescent="0.25">
      <c r="A11441">
        <v>525</v>
      </c>
      <c r="B11441" t="s">
        <v>90</v>
      </c>
      <c r="C11441" s="1">
        <v>42192.645833333336</v>
      </c>
      <c r="D11441">
        <v>2</v>
      </c>
      <c r="E11441" t="s">
        <v>18</v>
      </c>
      <c r="F11441" t="s">
        <v>19</v>
      </c>
      <c r="G11441">
        <v>7</v>
      </c>
      <c r="H11441" t="str">
        <f t="shared" si="900"/>
        <v>KD</v>
      </c>
      <c r="I11441" s="2">
        <f t="shared" si="902"/>
        <v>2015</v>
      </c>
      <c r="J11441" s="2">
        <f t="shared" si="903"/>
        <v>7</v>
      </c>
      <c r="K11441" t="str">
        <f t="shared" si="904"/>
        <v>Korenbouten</v>
      </c>
      <c r="L11441" s="25">
        <f t="shared" si="901"/>
        <v>26.714285714285715</v>
      </c>
    </row>
    <row r="11442" spans="1:12" x14ac:dyDescent="0.25">
      <c r="A11442">
        <v>525</v>
      </c>
      <c r="B11442" t="s">
        <v>90</v>
      </c>
      <c r="C11442" s="1">
        <v>42192.645833333336</v>
      </c>
      <c r="D11442">
        <v>2</v>
      </c>
      <c r="E11442" t="s">
        <v>26</v>
      </c>
      <c r="F11442" t="s">
        <v>27</v>
      </c>
      <c r="G11442">
        <v>4</v>
      </c>
      <c r="H11442" t="str">
        <f t="shared" si="900"/>
        <v>KD</v>
      </c>
      <c r="I11442" s="2">
        <f t="shared" si="902"/>
        <v>2015</v>
      </c>
      <c r="J11442" s="2">
        <f t="shared" si="903"/>
        <v>7</v>
      </c>
      <c r="K11442" t="str">
        <f t="shared" si="904"/>
        <v>Glazenmakers</v>
      </c>
      <c r="L11442" s="25">
        <f t="shared" si="901"/>
        <v>26.714285714285715</v>
      </c>
    </row>
    <row r="11443" spans="1:12" x14ac:dyDescent="0.25">
      <c r="A11443">
        <v>525</v>
      </c>
      <c r="B11443" t="s">
        <v>90</v>
      </c>
      <c r="C11443" s="1">
        <v>42192.645833333336</v>
      </c>
      <c r="D11443">
        <v>2</v>
      </c>
      <c r="E11443" t="s">
        <v>14</v>
      </c>
      <c r="F11443" t="s">
        <v>15</v>
      </c>
      <c r="G11443">
        <v>3</v>
      </c>
      <c r="H11443" t="str">
        <f t="shared" si="900"/>
        <v>KD</v>
      </c>
      <c r="I11443" s="2">
        <f t="shared" si="902"/>
        <v>2015</v>
      </c>
      <c r="J11443" s="2">
        <f t="shared" si="903"/>
        <v>7</v>
      </c>
      <c r="K11443" t="str">
        <f t="shared" si="904"/>
        <v>Waterjuffer</v>
      </c>
      <c r="L11443" s="25">
        <f t="shared" si="901"/>
        <v>26.714285714285715</v>
      </c>
    </row>
    <row r="11444" spans="1:12" x14ac:dyDescent="0.25">
      <c r="A11444">
        <v>525</v>
      </c>
      <c r="B11444" t="s">
        <v>90</v>
      </c>
      <c r="C11444" s="1">
        <v>42192.645833333336</v>
      </c>
      <c r="D11444">
        <v>4</v>
      </c>
      <c r="E11444" t="s">
        <v>18</v>
      </c>
      <c r="F11444" t="s">
        <v>19</v>
      </c>
      <c r="G11444">
        <v>7</v>
      </c>
      <c r="H11444" t="str">
        <f t="shared" si="900"/>
        <v>KD</v>
      </c>
      <c r="I11444" s="2">
        <f t="shared" si="902"/>
        <v>2015</v>
      </c>
      <c r="J11444" s="2">
        <f t="shared" si="903"/>
        <v>7</v>
      </c>
      <c r="K11444" t="str">
        <f t="shared" si="904"/>
        <v>Korenbouten</v>
      </c>
      <c r="L11444" s="25">
        <f t="shared" si="901"/>
        <v>26.714285714285715</v>
      </c>
    </row>
    <row r="11445" spans="1:12" x14ac:dyDescent="0.25">
      <c r="A11445">
        <v>525</v>
      </c>
      <c r="B11445" t="s">
        <v>90</v>
      </c>
      <c r="C11445" s="1">
        <v>42192.645833333336</v>
      </c>
      <c r="D11445">
        <v>4</v>
      </c>
      <c r="E11445" t="s">
        <v>26</v>
      </c>
      <c r="F11445" t="s">
        <v>27</v>
      </c>
      <c r="G11445">
        <v>7</v>
      </c>
      <c r="H11445" t="str">
        <f t="shared" si="900"/>
        <v>KD</v>
      </c>
      <c r="I11445" s="2">
        <f t="shared" si="902"/>
        <v>2015</v>
      </c>
      <c r="J11445" s="2">
        <f t="shared" si="903"/>
        <v>7</v>
      </c>
      <c r="K11445" t="str">
        <f t="shared" si="904"/>
        <v>Glazenmakers</v>
      </c>
      <c r="L11445" s="25">
        <f t="shared" si="901"/>
        <v>26.714285714285715</v>
      </c>
    </row>
    <row r="11446" spans="1:12" x14ac:dyDescent="0.25">
      <c r="A11446">
        <v>525</v>
      </c>
      <c r="B11446" t="s">
        <v>90</v>
      </c>
      <c r="C11446" s="1">
        <v>42223.479166666664</v>
      </c>
      <c r="D11446">
        <v>1</v>
      </c>
      <c r="E11446" t="s">
        <v>26</v>
      </c>
      <c r="F11446" t="s">
        <v>27</v>
      </c>
      <c r="G11446">
        <v>1</v>
      </c>
      <c r="H11446" t="str">
        <f t="shared" si="900"/>
        <v>KD</v>
      </c>
      <c r="I11446" s="2">
        <f t="shared" si="902"/>
        <v>2015</v>
      </c>
      <c r="J11446" s="2">
        <f t="shared" si="903"/>
        <v>8</v>
      </c>
      <c r="K11446" t="str">
        <f t="shared" si="904"/>
        <v>Glazenmakers</v>
      </c>
      <c r="L11446" s="25">
        <f t="shared" si="901"/>
        <v>31.142857142857142</v>
      </c>
    </row>
    <row r="11447" spans="1:12" x14ac:dyDescent="0.25">
      <c r="A11447">
        <v>525</v>
      </c>
      <c r="B11447" t="s">
        <v>90</v>
      </c>
      <c r="C11447" s="1">
        <v>42223.479166666664</v>
      </c>
      <c r="D11447">
        <v>1</v>
      </c>
      <c r="E11447" t="s">
        <v>71</v>
      </c>
      <c r="F11447" t="s">
        <v>72</v>
      </c>
      <c r="G11447">
        <v>1</v>
      </c>
      <c r="H11447" t="str">
        <f t="shared" si="900"/>
        <v>KD</v>
      </c>
      <c r="I11447" s="2">
        <f t="shared" si="902"/>
        <v>2015</v>
      </c>
      <c r="J11447" s="2">
        <f t="shared" si="903"/>
        <v>8</v>
      </c>
      <c r="K11447" t="str">
        <f t="shared" si="904"/>
        <v>Waterjuffer</v>
      </c>
      <c r="L11447" s="25">
        <f t="shared" si="901"/>
        <v>31.142857142857142</v>
      </c>
    </row>
    <row r="11448" spans="1:12" x14ac:dyDescent="0.25">
      <c r="A11448">
        <v>525</v>
      </c>
      <c r="B11448" t="s">
        <v>90</v>
      </c>
      <c r="C11448" s="1">
        <v>42223.479166666664</v>
      </c>
      <c r="D11448">
        <v>1</v>
      </c>
      <c r="E11448" t="s">
        <v>10</v>
      </c>
      <c r="F11448" t="s">
        <v>11</v>
      </c>
      <c r="G11448">
        <v>1</v>
      </c>
      <c r="H11448" t="str">
        <f t="shared" si="900"/>
        <v>KD</v>
      </c>
      <c r="I11448" s="2">
        <f t="shared" si="902"/>
        <v>2015</v>
      </c>
      <c r="J11448" s="2">
        <f t="shared" si="903"/>
        <v>8</v>
      </c>
      <c r="K11448" t="str">
        <f t="shared" si="904"/>
        <v>Waterjuffer</v>
      </c>
      <c r="L11448" s="25">
        <f t="shared" si="901"/>
        <v>31.142857142857142</v>
      </c>
    </row>
    <row r="11449" spans="1:12" x14ac:dyDescent="0.25">
      <c r="A11449">
        <v>525</v>
      </c>
      <c r="B11449" t="s">
        <v>90</v>
      </c>
      <c r="C11449" s="1">
        <v>42223.479166666664</v>
      </c>
      <c r="D11449">
        <v>2</v>
      </c>
      <c r="E11449" t="s">
        <v>26</v>
      </c>
      <c r="F11449" t="s">
        <v>27</v>
      </c>
      <c r="G11449">
        <v>1</v>
      </c>
      <c r="H11449" t="str">
        <f t="shared" si="900"/>
        <v>KD</v>
      </c>
      <c r="I11449" s="2">
        <f t="shared" si="902"/>
        <v>2015</v>
      </c>
      <c r="J11449" s="2">
        <f t="shared" si="903"/>
        <v>8</v>
      </c>
      <c r="K11449" t="str">
        <f t="shared" si="904"/>
        <v>Glazenmakers</v>
      </c>
      <c r="L11449" s="25">
        <f t="shared" si="901"/>
        <v>31.142857142857142</v>
      </c>
    </row>
    <row r="11450" spans="1:12" x14ac:dyDescent="0.25">
      <c r="A11450">
        <v>525</v>
      </c>
      <c r="B11450" t="s">
        <v>90</v>
      </c>
      <c r="C11450" s="1">
        <v>42223.479166666664</v>
      </c>
      <c r="D11450">
        <v>2</v>
      </c>
      <c r="E11450" t="s">
        <v>71</v>
      </c>
      <c r="F11450" t="s">
        <v>72</v>
      </c>
      <c r="G11450">
        <v>2</v>
      </c>
      <c r="H11450" t="str">
        <f t="shared" si="900"/>
        <v>KD</v>
      </c>
      <c r="I11450" s="2">
        <f t="shared" si="902"/>
        <v>2015</v>
      </c>
      <c r="J11450" s="2">
        <f t="shared" si="903"/>
        <v>8</v>
      </c>
      <c r="K11450" t="str">
        <f t="shared" si="904"/>
        <v>Waterjuffer</v>
      </c>
      <c r="L11450" s="25">
        <f t="shared" si="901"/>
        <v>31.142857142857142</v>
      </c>
    </row>
    <row r="11451" spans="1:12" x14ac:dyDescent="0.25">
      <c r="A11451">
        <v>525</v>
      </c>
      <c r="B11451" t="s">
        <v>90</v>
      </c>
      <c r="C11451" s="1">
        <v>42223.479166666664</v>
      </c>
      <c r="D11451">
        <v>2</v>
      </c>
      <c r="E11451" t="s">
        <v>14</v>
      </c>
      <c r="F11451" t="s">
        <v>15</v>
      </c>
      <c r="G11451">
        <v>1</v>
      </c>
      <c r="H11451" t="str">
        <f t="shared" si="900"/>
        <v>KD</v>
      </c>
      <c r="I11451" s="2">
        <f t="shared" si="902"/>
        <v>2015</v>
      </c>
      <c r="J11451" s="2">
        <f t="shared" si="903"/>
        <v>8</v>
      </c>
      <c r="K11451" t="str">
        <f t="shared" si="904"/>
        <v>Waterjuffer</v>
      </c>
      <c r="L11451" s="25">
        <f t="shared" si="901"/>
        <v>31.142857142857142</v>
      </c>
    </row>
    <row r="11452" spans="1:12" x14ac:dyDescent="0.25">
      <c r="A11452">
        <v>525</v>
      </c>
      <c r="B11452" t="s">
        <v>90</v>
      </c>
      <c r="C11452" s="1">
        <v>42223.479166666664</v>
      </c>
      <c r="D11452">
        <v>4</v>
      </c>
      <c r="E11452" t="s">
        <v>18</v>
      </c>
      <c r="F11452" t="s">
        <v>19</v>
      </c>
      <c r="G11452">
        <v>1</v>
      </c>
      <c r="H11452" t="str">
        <f t="shared" si="900"/>
        <v>KD</v>
      </c>
      <c r="I11452" s="2">
        <f t="shared" si="902"/>
        <v>2015</v>
      </c>
      <c r="J11452" s="2">
        <f t="shared" si="903"/>
        <v>8</v>
      </c>
      <c r="K11452" t="str">
        <f t="shared" si="904"/>
        <v>Korenbouten</v>
      </c>
      <c r="L11452" s="25">
        <f t="shared" si="901"/>
        <v>31.142857142857142</v>
      </c>
    </row>
    <row r="11453" spans="1:12" x14ac:dyDescent="0.25">
      <c r="A11453">
        <v>525</v>
      </c>
      <c r="B11453" t="s">
        <v>90</v>
      </c>
      <c r="C11453" s="1">
        <v>42223.479166666664</v>
      </c>
      <c r="D11453">
        <v>4</v>
      </c>
      <c r="E11453" t="s">
        <v>26</v>
      </c>
      <c r="F11453" t="s">
        <v>27</v>
      </c>
      <c r="G11453">
        <v>8</v>
      </c>
      <c r="H11453" t="str">
        <f t="shared" si="900"/>
        <v>KD</v>
      </c>
      <c r="I11453" s="2">
        <f t="shared" si="902"/>
        <v>2015</v>
      </c>
      <c r="J11453" s="2">
        <f t="shared" si="903"/>
        <v>8</v>
      </c>
      <c r="K11453" t="str">
        <f t="shared" si="904"/>
        <v>Glazenmakers</v>
      </c>
      <c r="L11453" s="25">
        <f t="shared" si="901"/>
        <v>31.142857142857142</v>
      </c>
    </row>
    <row r="11454" spans="1:12" x14ac:dyDescent="0.25">
      <c r="A11454">
        <v>525</v>
      </c>
      <c r="B11454" t="s">
        <v>90</v>
      </c>
      <c r="C11454" s="1">
        <v>42522.604166666664</v>
      </c>
      <c r="D11454">
        <v>1</v>
      </c>
      <c r="E11454" t="s">
        <v>28</v>
      </c>
      <c r="F11454" t="s">
        <v>29</v>
      </c>
      <c r="G11454">
        <v>1</v>
      </c>
      <c r="H11454" t="str">
        <f t="shared" si="900"/>
        <v>KD</v>
      </c>
      <c r="I11454" s="2">
        <f t="shared" si="902"/>
        <v>2016</v>
      </c>
      <c r="J11454" s="2">
        <f t="shared" si="903"/>
        <v>6</v>
      </c>
      <c r="K11454" t="str">
        <f t="shared" si="904"/>
        <v>Korenbouten</v>
      </c>
      <c r="L11454" s="25">
        <f t="shared" si="901"/>
        <v>21.714285714285715</v>
      </c>
    </row>
    <row r="11455" spans="1:12" x14ac:dyDescent="0.25">
      <c r="A11455">
        <v>525</v>
      </c>
      <c r="B11455" t="s">
        <v>90</v>
      </c>
      <c r="C11455" s="1">
        <v>42522.604166666664</v>
      </c>
      <c r="D11455">
        <v>2</v>
      </c>
      <c r="E11455" t="s">
        <v>14</v>
      </c>
      <c r="F11455" t="s">
        <v>15</v>
      </c>
      <c r="G11455">
        <v>2</v>
      </c>
      <c r="H11455" t="str">
        <f t="shared" si="900"/>
        <v>KD</v>
      </c>
      <c r="I11455" s="2">
        <f t="shared" si="902"/>
        <v>2016</v>
      </c>
      <c r="J11455" s="2">
        <f t="shared" si="903"/>
        <v>6</v>
      </c>
      <c r="K11455" t="str">
        <f t="shared" si="904"/>
        <v>Waterjuffer</v>
      </c>
      <c r="L11455" s="25">
        <f t="shared" si="901"/>
        <v>21.714285714285715</v>
      </c>
    </row>
    <row r="11456" spans="1:12" x14ac:dyDescent="0.25">
      <c r="A11456">
        <v>525</v>
      </c>
      <c r="B11456" t="s">
        <v>90</v>
      </c>
      <c r="C11456" s="1">
        <v>42522.604166666664</v>
      </c>
      <c r="D11456">
        <v>4</v>
      </c>
      <c r="E11456" t="s">
        <v>28</v>
      </c>
      <c r="F11456" t="s">
        <v>29</v>
      </c>
      <c r="G11456">
        <v>3</v>
      </c>
      <c r="H11456" t="str">
        <f t="shared" si="900"/>
        <v>KD</v>
      </c>
      <c r="I11456" s="2">
        <f t="shared" si="902"/>
        <v>2016</v>
      </c>
      <c r="J11456" s="2">
        <f t="shared" si="903"/>
        <v>6</v>
      </c>
      <c r="K11456" t="str">
        <f t="shared" si="904"/>
        <v>Korenbouten</v>
      </c>
      <c r="L11456" s="25">
        <f t="shared" si="901"/>
        <v>21.714285714285715</v>
      </c>
    </row>
    <row r="11457" spans="1:12" x14ac:dyDescent="0.25">
      <c r="A11457">
        <v>525</v>
      </c>
      <c r="B11457" t="s">
        <v>90</v>
      </c>
      <c r="C11457" s="1">
        <v>42564.645833333336</v>
      </c>
      <c r="D11457">
        <v>1</v>
      </c>
      <c r="E11457" t="s">
        <v>18</v>
      </c>
      <c r="F11457" t="s">
        <v>19</v>
      </c>
      <c r="G11457">
        <v>1</v>
      </c>
      <c r="H11457" t="str">
        <f t="shared" si="900"/>
        <v>KD</v>
      </c>
      <c r="I11457" s="2">
        <f t="shared" si="902"/>
        <v>2016</v>
      </c>
      <c r="J11457" s="2">
        <f t="shared" si="903"/>
        <v>7</v>
      </c>
      <c r="K11457" t="str">
        <f t="shared" si="904"/>
        <v>Korenbouten</v>
      </c>
      <c r="L11457" s="25">
        <f t="shared" si="901"/>
        <v>27.714285714285715</v>
      </c>
    </row>
    <row r="11458" spans="1:12" x14ac:dyDescent="0.25">
      <c r="A11458">
        <v>525</v>
      </c>
      <c r="B11458" t="s">
        <v>90</v>
      </c>
      <c r="C11458" s="1">
        <v>42564.645833333336</v>
      </c>
      <c r="D11458">
        <v>2</v>
      </c>
      <c r="E11458" t="s">
        <v>26</v>
      </c>
      <c r="F11458" t="s">
        <v>27</v>
      </c>
      <c r="G11458">
        <v>4</v>
      </c>
      <c r="H11458" t="str">
        <f t="shared" ref="H11458:H11521" si="905">VLOOKUP(A11458,$N$2:$O$51,2,FALSE)</f>
        <v>KD</v>
      </c>
      <c r="I11458" s="2">
        <f t="shared" si="902"/>
        <v>2016</v>
      </c>
      <c r="J11458" s="2">
        <f t="shared" si="903"/>
        <v>7</v>
      </c>
      <c r="K11458" t="str">
        <f t="shared" si="904"/>
        <v>Glazenmakers</v>
      </c>
      <c r="L11458" s="25">
        <f t="shared" si="901"/>
        <v>27.714285714285715</v>
      </c>
    </row>
    <row r="11459" spans="1:12" x14ac:dyDescent="0.25">
      <c r="A11459">
        <v>525</v>
      </c>
      <c r="B11459" t="s">
        <v>90</v>
      </c>
      <c r="C11459" s="1">
        <v>42564.645833333336</v>
      </c>
      <c r="D11459">
        <v>2</v>
      </c>
      <c r="E11459" t="s">
        <v>10</v>
      </c>
      <c r="F11459" t="s">
        <v>11</v>
      </c>
      <c r="G11459">
        <v>2</v>
      </c>
      <c r="H11459" t="str">
        <f t="shared" si="905"/>
        <v>KD</v>
      </c>
      <c r="I11459" s="2">
        <f t="shared" si="902"/>
        <v>2016</v>
      </c>
      <c r="J11459" s="2">
        <f t="shared" si="903"/>
        <v>7</v>
      </c>
      <c r="K11459" t="str">
        <f t="shared" si="904"/>
        <v>Waterjuffer</v>
      </c>
      <c r="L11459" s="25">
        <f t="shared" ref="L11459:L11522" si="906">(ROUNDDOWN(C11459-DATE(I11459,1,1),0))/7</f>
        <v>27.714285714285715</v>
      </c>
    </row>
    <row r="11460" spans="1:12" x14ac:dyDescent="0.25">
      <c r="A11460">
        <v>525</v>
      </c>
      <c r="B11460" t="s">
        <v>90</v>
      </c>
      <c r="C11460" s="1">
        <v>42564.645833333336</v>
      </c>
      <c r="D11460">
        <v>2</v>
      </c>
      <c r="E11460" t="s">
        <v>14</v>
      </c>
      <c r="F11460" t="s">
        <v>15</v>
      </c>
      <c r="G11460">
        <v>2</v>
      </c>
      <c r="H11460" t="str">
        <f t="shared" si="905"/>
        <v>KD</v>
      </c>
      <c r="I11460" s="2">
        <f t="shared" si="902"/>
        <v>2016</v>
      </c>
      <c r="J11460" s="2">
        <f t="shared" si="903"/>
        <v>7</v>
      </c>
      <c r="K11460" t="str">
        <f t="shared" si="904"/>
        <v>Waterjuffer</v>
      </c>
      <c r="L11460" s="25">
        <f t="shared" si="906"/>
        <v>27.714285714285715</v>
      </c>
    </row>
    <row r="11461" spans="1:12" x14ac:dyDescent="0.25">
      <c r="A11461">
        <v>525</v>
      </c>
      <c r="B11461" t="s">
        <v>90</v>
      </c>
      <c r="C11461" s="1">
        <v>42564.645833333336</v>
      </c>
      <c r="D11461">
        <v>4</v>
      </c>
      <c r="E11461" t="s">
        <v>26</v>
      </c>
      <c r="F11461" t="s">
        <v>27</v>
      </c>
      <c r="G11461">
        <v>2</v>
      </c>
      <c r="H11461" t="str">
        <f t="shared" si="905"/>
        <v>KD</v>
      </c>
      <c r="I11461" s="2">
        <f t="shared" si="902"/>
        <v>2016</v>
      </c>
      <c r="J11461" s="2">
        <f t="shared" si="903"/>
        <v>7</v>
      </c>
      <c r="K11461" t="str">
        <f t="shared" si="904"/>
        <v>Glazenmakers</v>
      </c>
      <c r="L11461" s="25">
        <f t="shared" si="906"/>
        <v>27.714285714285715</v>
      </c>
    </row>
    <row r="11462" spans="1:12" x14ac:dyDescent="0.25">
      <c r="A11462">
        <v>525</v>
      </c>
      <c r="B11462" t="s">
        <v>90</v>
      </c>
      <c r="C11462" s="1">
        <v>42587.645833333336</v>
      </c>
      <c r="D11462">
        <v>1</v>
      </c>
      <c r="E11462" t="s">
        <v>55</v>
      </c>
      <c r="F11462" t="s">
        <v>56</v>
      </c>
      <c r="G11462">
        <v>3</v>
      </c>
      <c r="H11462" t="str">
        <f t="shared" si="905"/>
        <v>KD</v>
      </c>
      <c r="I11462" s="2">
        <f t="shared" si="902"/>
        <v>2016</v>
      </c>
      <c r="J11462" s="2">
        <f t="shared" si="903"/>
        <v>8</v>
      </c>
      <c r="K11462" t="str">
        <f t="shared" si="904"/>
        <v>Korenbouten</v>
      </c>
      <c r="L11462" s="25">
        <f t="shared" si="906"/>
        <v>31</v>
      </c>
    </row>
    <row r="11463" spans="1:12" x14ac:dyDescent="0.25">
      <c r="A11463">
        <v>525</v>
      </c>
      <c r="B11463" t="s">
        <v>90</v>
      </c>
      <c r="C11463" s="1">
        <v>42587.645833333336</v>
      </c>
      <c r="D11463">
        <v>1</v>
      </c>
      <c r="E11463" t="s">
        <v>26</v>
      </c>
      <c r="F11463" t="s">
        <v>27</v>
      </c>
      <c r="G11463">
        <v>2</v>
      </c>
      <c r="H11463" t="str">
        <f t="shared" si="905"/>
        <v>KD</v>
      </c>
      <c r="I11463" s="2">
        <f t="shared" si="902"/>
        <v>2016</v>
      </c>
      <c r="J11463" s="2">
        <f t="shared" si="903"/>
        <v>8</v>
      </c>
      <c r="K11463" t="str">
        <f t="shared" si="904"/>
        <v>Glazenmakers</v>
      </c>
      <c r="L11463" s="25">
        <f t="shared" si="906"/>
        <v>31</v>
      </c>
    </row>
    <row r="11464" spans="1:12" x14ac:dyDescent="0.25">
      <c r="A11464">
        <v>525</v>
      </c>
      <c r="B11464" t="s">
        <v>90</v>
      </c>
      <c r="C11464" s="1">
        <v>42587.645833333336</v>
      </c>
      <c r="D11464">
        <v>1</v>
      </c>
      <c r="E11464" t="s">
        <v>10</v>
      </c>
      <c r="F11464" t="s">
        <v>11</v>
      </c>
      <c r="G11464">
        <v>6</v>
      </c>
      <c r="H11464" t="str">
        <f t="shared" si="905"/>
        <v>KD</v>
      </c>
      <c r="I11464" s="2">
        <f t="shared" si="902"/>
        <v>2016</v>
      </c>
      <c r="J11464" s="2">
        <f t="shared" si="903"/>
        <v>8</v>
      </c>
      <c r="K11464" t="str">
        <f t="shared" si="904"/>
        <v>Waterjuffer</v>
      </c>
      <c r="L11464" s="25">
        <f t="shared" si="906"/>
        <v>31</v>
      </c>
    </row>
    <row r="11465" spans="1:12" x14ac:dyDescent="0.25">
      <c r="A11465">
        <v>525</v>
      </c>
      <c r="B11465" t="s">
        <v>90</v>
      </c>
      <c r="C11465" s="1">
        <v>42587.645833333336</v>
      </c>
      <c r="D11465">
        <v>1</v>
      </c>
      <c r="E11465" t="s">
        <v>14</v>
      </c>
      <c r="F11465" t="s">
        <v>15</v>
      </c>
      <c r="G11465">
        <v>8</v>
      </c>
      <c r="H11465" t="str">
        <f t="shared" si="905"/>
        <v>KD</v>
      </c>
      <c r="I11465" s="2">
        <f t="shared" si="902"/>
        <v>2016</v>
      </c>
      <c r="J11465" s="2">
        <f t="shared" si="903"/>
        <v>8</v>
      </c>
      <c r="K11465" t="str">
        <f t="shared" si="904"/>
        <v>Waterjuffer</v>
      </c>
      <c r="L11465" s="25">
        <f t="shared" si="906"/>
        <v>31</v>
      </c>
    </row>
    <row r="11466" spans="1:12" x14ac:dyDescent="0.25">
      <c r="A11466">
        <v>525</v>
      </c>
      <c r="B11466" t="s">
        <v>90</v>
      </c>
      <c r="C11466" s="1">
        <v>42587.645833333336</v>
      </c>
      <c r="D11466">
        <v>2</v>
      </c>
      <c r="E11466" t="s">
        <v>10</v>
      </c>
      <c r="F11466" t="s">
        <v>11</v>
      </c>
      <c r="G11466">
        <v>3</v>
      </c>
      <c r="H11466" t="str">
        <f t="shared" si="905"/>
        <v>KD</v>
      </c>
      <c r="I11466" s="2">
        <f t="shared" si="902"/>
        <v>2016</v>
      </c>
      <c r="J11466" s="2">
        <f t="shared" si="903"/>
        <v>8</v>
      </c>
      <c r="K11466" t="str">
        <f t="shared" si="904"/>
        <v>Waterjuffer</v>
      </c>
      <c r="L11466" s="25">
        <f t="shared" si="906"/>
        <v>31</v>
      </c>
    </row>
    <row r="11467" spans="1:12" x14ac:dyDescent="0.25">
      <c r="A11467">
        <v>525</v>
      </c>
      <c r="B11467" t="s">
        <v>90</v>
      </c>
      <c r="C11467" s="1">
        <v>42587.645833333336</v>
      </c>
      <c r="D11467">
        <v>2</v>
      </c>
      <c r="E11467" t="s">
        <v>14</v>
      </c>
      <c r="F11467" t="s">
        <v>15</v>
      </c>
      <c r="G11467">
        <v>9</v>
      </c>
      <c r="H11467" t="str">
        <f t="shared" si="905"/>
        <v>KD</v>
      </c>
      <c r="I11467" s="2">
        <f t="shared" si="902"/>
        <v>2016</v>
      </c>
      <c r="J11467" s="2">
        <f t="shared" si="903"/>
        <v>8</v>
      </c>
      <c r="K11467" t="str">
        <f t="shared" si="904"/>
        <v>Waterjuffer</v>
      </c>
      <c r="L11467" s="25">
        <f t="shared" si="906"/>
        <v>31</v>
      </c>
    </row>
    <row r="11468" spans="1:12" x14ac:dyDescent="0.25">
      <c r="A11468">
        <v>525</v>
      </c>
      <c r="B11468" t="s">
        <v>90</v>
      </c>
      <c r="C11468" s="1">
        <v>42587.645833333336</v>
      </c>
      <c r="D11468">
        <v>4</v>
      </c>
      <c r="E11468" t="s">
        <v>26</v>
      </c>
      <c r="F11468" t="s">
        <v>27</v>
      </c>
      <c r="G11468">
        <v>8</v>
      </c>
      <c r="H11468" t="str">
        <f t="shared" si="905"/>
        <v>KD</v>
      </c>
      <c r="I11468" s="2">
        <f t="shared" si="902"/>
        <v>2016</v>
      </c>
      <c r="J11468" s="2">
        <f t="shared" si="903"/>
        <v>8</v>
      </c>
      <c r="K11468" t="str">
        <f t="shared" si="904"/>
        <v>Glazenmakers</v>
      </c>
      <c r="L11468" s="25">
        <f t="shared" si="906"/>
        <v>31</v>
      </c>
    </row>
    <row r="11469" spans="1:12" x14ac:dyDescent="0.25">
      <c r="A11469">
        <v>525</v>
      </c>
      <c r="B11469" t="s">
        <v>90</v>
      </c>
      <c r="C11469" s="1">
        <v>42620.458333333336</v>
      </c>
      <c r="D11469">
        <v>1</v>
      </c>
      <c r="E11469" t="s">
        <v>55</v>
      </c>
      <c r="F11469" t="s">
        <v>56</v>
      </c>
      <c r="G11469">
        <v>12</v>
      </c>
      <c r="H11469" t="str">
        <f t="shared" si="905"/>
        <v>KD</v>
      </c>
      <c r="I11469" s="2">
        <f t="shared" si="902"/>
        <v>2016</v>
      </c>
      <c r="J11469" s="2">
        <f t="shared" si="903"/>
        <v>9</v>
      </c>
      <c r="K11469" t="str">
        <f t="shared" si="904"/>
        <v>Korenbouten</v>
      </c>
      <c r="L11469" s="25">
        <f t="shared" si="906"/>
        <v>35.714285714285715</v>
      </c>
    </row>
    <row r="11470" spans="1:12" x14ac:dyDescent="0.25">
      <c r="A11470">
        <v>525</v>
      </c>
      <c r="B11470" t="s">
        <v>90</v>
      </c>
      <c r="C11470" s="1">
        <v>42620.458333333336</v>
      </c>
      <c r="D11470">
        <v>1</v>
      </c>
      <c r="E11470" t="s">
        <v>10</v>
      </c>
      <c r="F11470" t="s">
        <v>11</v>
      </c>
      <c r="G11470">
        <v>2</v>
      </c>
      <c r="H11470" t="str">
        <f t="shared" si="905"/>
        <v>KD</v>
      </c>
      <c r="I11470" s="2">
        <f t="shared" si="902"/>
        <v>2016</v>
      </c>
      <c r="J11470" s="2">
        <f t="shared" si="903"/>
        <v>9</v>
      </c>
      <c r="K11470" t="str">
        <f t="shared" si="904"/>
        <v>Waterjuffer</v>
      </c>
      <c r="L11470" s="25">
        <f t="shared" si="906"/>
        <v>35.714285714285715</v>
      </c>
    </row>
    <row r="11471" spans="1:12" x14ac:dyDescent="0.25">
      <c r="A11471">
        <v>525</v>
      </c>
      <c r="B11471" t="s">
        <v>90</v>
      </c>
      <c r="C11471" s="1">
        <v>42620.458333333336</v>
      </c>
      <c r="D11471">
        <v>1</v>
      </c>
      <c r="E11471" t="s">
        <v>14</v>
      </c>
      <c r="F11471" t="s">
        <v>15</v>
      </c>
      <c r="G11471">
        <v>1</v>
      </c>
      <c r="H11471" t="str">
        <f t="shared" si="905"/>
        <v>KD</v>
      </c>
      <c r="I11471" s="2">
        <f t="shared" si="902"/>
        <v>2016</v>
      </c>
      <c r="J11471" s="2">
        <f t="shared" si="903"/>
        <v>9</v>
      </c>
      <c r="K11471" t="str">
        <f t="shared" si="904"/>
        <v>Waterjuffer</v>
      </c>
      <c r="L11471" s="25">
        <f t="shared" si="906"/>
        <v>35.714285714285715</v>
      </c>
    </row>
    <row r="11472" spans="1:12" x14ac:dyDescent="0.25">
      <c r="A11472">
        <v>525</v>
      </c>
      <c r="B11472" t="s">
        <v>90</v>
      </c>
      <c r="C11472" s="1">
        <v>42620.458333333336</v>
      </c>
      <c r="D11472">
        <v>2</v>
      </c>
      <c r="E11472" t="s">
        <v>55</v>
      </c>
      <c r="F11472" t="s">
        <v>56</v>
      </c>
      <c r="G11472">
        <v>16</v>
      </c>
      <c r="H11472" t="str">
        <f t="shared" si="905"/>
        <v>KD</v>
      </c>
      <c r="I11472" s="2">
        <f t="shared" si="902"/>
        <v>2016</v>
      </c>
      <c r="J11472" s="2">
        <f t="shared" si="903"/>
        <v>9</v>
      </c>
      <c r="K11472" t="str">
        <f t="shared" si="904"/>
        <v>Korenbouten</v>
      </c>
      <c r="L11472" s="25">
        <f t="shared" si="906"/>
        <v>35.714285714285715</v>
      </c>
    </row>
    <row r="11473" spans="1:12" x14ac:dyDescent="0.25">
      <c r="A11473">
        <v>525</v>
      </c>
      <c r="B11473" t="s">
        <v>90</v>
      </c>
      <c r="C11473" s="1">
        <v>42620.458333333336</v>
      </c>
      <c r="D11473">
        <v>2</v>
      </c>
      <c r="E11473" t="s">
        <v>26</v>
      </c>
      <c r="F11473" t="s">
        <v>27</v>
      </c>
      <c r="G11473">
        <v>2</v>
      </c>
      <c r="H11473" t="str">
        <f t="shared" si="905"/>
        <v>KD</v>
      </c>
      <c r="I11473" s="2">
        <f t="shared" si="902"/>
        <v>2016</v>
      </c>
      <c r="J11473" s="2">
        <f t="shared" si="903"/>
        <v>9</v>
      </c>
      <c r="K11473" t="str">
        <f t="shared" si="904"/>
        <v>Glazenmakers</v>
      </c>
      <c r="L11473" s="25">
        <f t="shared" si="906"/>
        <v>35.714285714285715</v>
      </c>
    </row>
    <row r="11474" spans="1:12" x14ac:dyDescent="0.25">
      <c r="A11474">
        <v>525</v>
      </c>
      <c r="B11474" t="s">
        <v>90</v>
      </c>
      <c r="C11474" s="1">
        <v>42620.458333333336</v>
      </c>
      <c r="D11474">
        <v>4</v>
      </c>
      <c r="E11474" t="s">
        <v>26</v>
      </c>
      <c r="F11474" t="s">
        <v>27</v>
      </c>
      <c r="G11474">
        <v>1</v>
      </c>
      <c r="H11474" t="str">
        <f t="shared" si="905"/>
        <v>KD</v>
      </c>
      <c r="I11474" s="2">
        <f t="shared" si="902"/>
        <v>2016</v>
      </c>
      <c r="J11474" s="2">
        <f t="shared" si="903"/>
        <v>9</v>
      </c>
      <c r="K11474" t="str">
        <f t="shared" si="904"/>
        <v>Glazenmakers</v>
      </c>
      <c r="L11474" s="25">
        <f t="shared" si="906"/>
        <v>35.714285714285715</v>
      </c>
    </row>
    <row r="11475" spans="1:12" x14ac:dyDescent="0.25">
      <c r="A11475">
        <v>525</v>
      </c>
      <c r="B11475" t="s">
        <v>90</v>
      </c>
      <c r="C11475" s="1">
        <v>42641.458333333336</v>
      </c>
      <c r="D11475">
        <v>1</v>
      </c>
      <c r="E11475" t="s">
        <v>42</v>
      </c>
      <c r="F11475" t="s">
        <v>43</v>
      </c>
      <c r="G11475">
        <v>1</v>
      </c>
      <c r="H11475" t="str">
        <f t="shared" si="905"/>
        <v>KD</v>
      </c>
      <c r="I11475" s="2">
        <f t="shared" si="902"/>
        <v>2016</v>
      </c>
      <c r="J11475" s="2">
        <f t="shared" si="903"/>
        <v>9</v>
      </c>
      <c r="K11475" t="str">
        <f t="shared" si="904"/>
        <v>Korenbouten</v>
      </c>
      <c r="L11475" s="25">
        <f t="shared" si="906"/>
        <v>38.714285714285715</v>
      </c>
    </row>
    <row r="11476" spans="1:12" x14ac:dyDescent="0.25">
      <c r="A11476">
        <v>525</v>
      </c>
      <c r="B11476" t="s">
        <v>90</v>
      </c>
      <c r="C11476" s="1">
        <v>42881.5</v>
      </c>
      <c r="D11476">
        <v>4</v>
      </c>
      <c r="E11476" t="s">
        <v>26</v>
      </c>
      <c r="F11476" t="s">
        <v>27</v>
      </c>
      <c r="G11476">
        <v>2</v>
      </c>
      <c r="H11476" t="str">
        <f t="shared" si="905"/>
        <v>KD</v>
      </c>
      <c r="I11476" s="2">
        <f t="shared" si="902"/>
        <v>2017</v>
      </c>
      <c r="J11476" s="2">
        <f t="shared" si="903"/>
        <v>5</v>
      </c>
      <c r="K11476" t="str">
        <f t="shared" si="904"/>
        <v>Glazenmakers</v>
      </c>
      <c r="L11476" s="25">
        <f t="shared" si="906"/>
        <v>20.714285714285715</v>
      </c>
    </row>
    <row r="11477" spans="1:12" x14ac:dyDescent="0.25">
      <c r="A11477">
        <v>525</v>
      </c>
      <c r="B11477" t="s">
        <v>90</v>
      </c>
      <c r="C11477" s="1">
        <v>42881.5</v>
      </c>
      <c r="D11477">
        <v>4</v>
      </c>
      <c r="E11477" t="s">
        <v>10</v>
      </c>
      <c r="F11477" t="s">
        <v>11</v>
      </c>
      <c r="G11477">
        <v>2</v>
      </c>
      <c r="H11477" t="str">
        <f t="shared" si="905"/>
        <v>KD</v>
      </c>
      <c r="I11477" s="2">
        <f t="shared" si="902"/>
        <v>2017</v>
      </c>
      <c r="J11477" s="2">
        <f t="shared" si="903"/>
        <v>5</v>
      </c>
      <c r="K11477" t="str">
        <f t="shared" si="904"/>
        <v>Waterjuffer</v>
      </c>
      <c r="L11477" s="25">
        <f t="shared" si="906"/>
        <v>20.714285714285715</v>
      </c>
    </row>
    <row r="11478" spans="1:12" x14ac:dyDescent="0.25">
      <c r="A11478">
        <v>525</v>
      </c>
      <c r="B11478" t="s">
        <v>90</v>
      </c>
      <c r="C11478" s="1">
        <v>42881.5</v>
      </c>
      <c r="D11478">
        <v>4</v>
      </c>
      <c r="E11478" t="s">
        <v>28</v>
      </c>
      <c r="F11478" t="s">
        <v>29</v>
      </c>
      <c r="G11478">
        <v>8</v>
      </c>
      <c r="H11478" t="str">
        <f t="shared" si="905"/>
        <v>KD</v>
      </c>
      <c r="I11478" s="2">
        <f t="shared" si="902"/>
        <v>2017</v>
      </c>
      <c r="J11478" s="2">
        <f t="shared" si="903"/>
        <v>5</v>
      </c>
      <c r="K11478" t="str">
        <f t="shared" si="904"/>
        <v>Korenbouten</v>
      </c>
      <c r="L11478" s="25">
        <f t="shared" si="906"/>
        <v>20.714285714285715</v>
      </c>
    </row>
    <row r="11479" spans="1:12" x14ac:dyDescent="0.25">
      <c r="A11479">
        <v>525</v>
      </c>
      <c r="B11479" t="s">
        <v>90</v>
      </c>
      <c r="C11479" s="1">
        <v>42881.5</v>
      </c>
      <c r="D11479">
        <v>4</v>
      </c>
      <c r="E11479" t="s">
        <v>14</v>
      </c>
      <c r="F11479" t="s">
        <v>15</v>
      </c>
      <c r="G11479">
        <v>50</v>
      </c>
      <c r="H11479" t="str">
        <f t="shared" si="905"/>
        <v>KD</v>
      </c>
      <c r="I11479" s="2">
        <f t="shared" si="902"/>
        <v>2017</v>
      </c>
      <c r="J11479" s="2">
        <f t="shared" si="903"/>
        <v>5</v>
      </c>
      <c r="K11479" t="str">
        <f t="shared" si="904"/>
        <v>Waterjuffer</v>
      </c>
      <c r="L11479" s="25">
        <f t="shared" si="906"/>
        <v>20.714285714285715</v>
      </c>
    </row>
    <row r="11480" spans="1:12" x14ac:dyDescent="0.25">
      <c r="A11480">
        <v>525</v>
      </c>
      <c r="B11480" t="s">
        <v>90</v>
      </c>
      <c r="C11480" s="1">
        <v>42881.5</v>
      </c>
      <c r="D11480">
        <v>1</v>
      </c>
      <c r="E11480" t="s">
        <v>26</v>
      </c>
      <c r="F11480" t="s">
        <v>27</v>
      </c>
      <c r="G11480">
        <v>1</v>
      </c>
      <c r="H11480" t="str">
        <f t="shared" si="905"/>
        <v>KD</v>
      </c>
      <c r="I11480" s="2">
        <f t="shared" si="902"/>
        <v>2017</v>
      </c>
      <c r="J11480" s="2">
        <f t="shared" si="903"/>
        <v>5</v>
      </c>
      <c r="K11480" t="str">
        <f t="shared" si="904"/>
        <v>Glazenmakers</v>
      </c>
      <c r="L11480" s="25">
        <f t="shared" si="906"/>
        <v>20.714285714285715</v>
      </c>
    </row>
    <row r="11481" spans="1:12" x14ac:dyDescent="0.25">
      <c r="A11481">
        <v>525</v>
      </c>
      <c r="B11481" t="s">
        <v>90</v>
      </c>
      <c r="C11481" s="1">
        <v>42881.5</v>
      </c>
      <c r="D11481">
        <v>1</v>
      </c>
      <c r="E11481" t="s">
        <v>10</v>
      </c>
      <c r="F11481" t="s">
        <v>11</v>
      </c>
      <c r="G11481">
        <v>2</v>
      </c>
      <c r="H11481" t="str">
        <f t="shared" si="905"/>
        <v>KD</v>
      </c>
      <c r="I11481" s="2">
        <f t="shared" si="902"/>
        <v>2017</v>
      </c>
      <c r="J11481" s="2">
        <f t="shared" si="903"/>
        <v>5</v>
      </c>
      <c r="K11481" t="str">
        <f t="shared" si="904"/>
        <v>Waterjuffer</v>
      </c>
      <c r="L11481" s="25">
        <f t="shared" si="906"/>
        <v>20.714285714285715</v>
      </c>
    </row>
    <row r="11482" spans="1:12" x14ac:dyDescent="0.25">
      <c r="A11482">
        <v>525</v>
      </c>
      <c r="B11482" t="s">
        <v>90</v>
      </c>
      <c r="C11482" s="1">
        <v>42881.5</v>
      </c>
      <c r="D11482">
        <v>1</v>
      </c>
      <c r="E11482" t="s">
        <v>14</v>
      </c>
      <c r="F11482" t="s">
        <v>15</v>
      </c>
      <c r="G11482">
        <v>25</v>
      </c>
      <c r="H11482" t="str">
        <f t="shared" si="905"/>
        <v>KD</v>
      </c>
      <c r="I11482" s="2">
        <f t="shared" si="902"/>
        <v>2017</v>
      </c>
      <c r="J11482" s="2">
        <f t="shared" si="903"/>
        <v>5</v>
      </c>
      <c r="K11482" t="str">
        <f t="shared" si="904"/>
        <v>Waterjuffer</v>
      </c>
      <c r="L11482" s="25">
        <f t="shared" si="906"/>
        <v>20.714285714285715</v>
      </c>
    </row>
    <row r="11483" spans="1:12" x14ac:dyDescent="0.25">
      <c r="A11483">
        <v>525</v>
      </c>
      <c r="B11483" t="s">
        <v>90</v>
      </c>
      <c r="C11483" s="1">
        <v>42881.5</v>
      </c>
      <c r="D11483">
        <v>4</v>
      </c>
      <c r="E11483" t="s">
        <v>82</v>
      </c>
      <c r="F11483" t="s">
        <v>83</v>
      </c>
      <c r="G11483">
        <v>2</v>
      </c>
      <c r="H11483" t="str">
        <f t="shared" si="905"/>
        <v>KD</v>
      </c>
      <c r="I11483" s="2">
        <f t="shared" si="902"/>
        <v>2017</v>
      </c>
      <c r="J11483" s="2">
        <f t="shared" si="903"/>
        <v>5</v>
      </c>
      <c r="K11483" t="str">
        <f t="shared" si="904"/>
        <v>Korenbouten</v>
      </c>
      <c r="L11483" s="25">
        <f t="shared" si="906"/>
        <v>20.714285714285715</v>
      </c>
    </row>
    <row r="11484" spans="1:12" x14ac:dyDescent="0.25">
      <c r="A11484">
        <v>525</v>
      </c>
      <c r="B11484" t="s">
        <v>90</v>
      </c>
      <c r="C11484" s="1">
        <v>42881.5</v>
      </c>
      <c r="D11484">
        <v>4</v>
      </c>
      <c r="E11484" t="s">
        <v>18</v>
      </c>
      <c r="F11484" t="s">
        <v>19</v>
      </c>
      <c r="G11484">
        <v>2</v>
      </c>
      <c r="H11484" t="str">
        <f t="shared" si="905"/>
        <v>KD</v>
      </c>
      <c r="I11484" s="2">
        <f t="shared" si="902"/>
        <v>2017</v>
      </c>
      <c r="J11484" s="2">
        <f t="shared" si="903"/>
        <v>5</v>
      </c>
      <c r="K11484" t="str">
        <f t="shared" si="904"/>
        <v>Korenbouten</v>
      </c>
      <c r="L11484" s="25">
        <f t="shared" si="906"/>
        <v>20.714285714285715</v>
      </c>
    </row>
    <row r="11485" spans="1:12" x14ac:dyDescent="0.25">
      <c r="A11485">
        <v>525</v>
      </c>
      <c r="B11485" t="s">
        <v>90</v>
      </c>
      <c r="C11485" s="1">
        <v>42913.489583333336</v>
      </c>
      <c r="D11485">
        <v>4</v>
      </c>
      <c r="E11485" t="s">
        <v>26</v>
      </c>
      <c r="F11485" t="s">
        <v>27</v>
      </c>
      <c r="G11485">
        <v>3</v>
      </c>
      <c r="H11485" t="str">
        <f t="shared" si="905"/>
        <v>KD</v>
      </c>
      <c r="I11485" s="2">
        <f t="shared" si="902"/>
        <v>2017</v>
      </c>
      <c r="J11485" s="2">
        <f t="shared" si="903"/>
        <v>6</v>
      </c>
      <c r="K11485" t="str">
        <f t="shared" si="904"/>
        <v>Glazenmakers</v>
      </c>
      <c r="L11485" s="25">
        <f t="shared" si="906"/>
        <v>25.285714285714285</v>
      </c>
    </row>
    <row r="11486" spans="1:12" x14ac:dyDescent="0.25">
      <c r="A11486">
        <v>525</v>
      </c>
      <c r="B11486" t="s">
        <v>90</v>
      </c>
      <c r="C11486" s="1">
        <v>42913.489583333336</v>
      </c>
      <c r="D11486">
        <v>4</v>
      </c>
      <c r="E11486" t="s">
        <v>14</v>
      </c>
      <c r="F11486" t="s">
        <v>15</v>
      </c>
      <c r="G11486">
        <v>8</v>
      </c>
      <c r="H11486" t="str">
        <f t="shared" si="905"/>
        <v>KD</v>
      </c>
      <c r="I11486" s="2">
        <f t="shared" si="902"/>
        <v>2017</v>
      </c>
      <c r="J11486" s="2">
        <f t="shared" si="903"/>
        <v>6</v>
      </c>
      <c r="K11486" t="str">
        <f t="shared" si="904"/>
        <v>Waterjuffer</v>
      </c>
      <c r="L11486" s="25">
        <f t="shared" si="906"/>
        <v>25.285714285714285</v>
      </c>
    </row>
    <row r="11487" spans="1:12" x14ac:dyDescent="0.25">
      <c r="A11487">
        <v>525</v>
      </c>
      <c r="B11487" t="s">
        <v>90</v>
      </c>
      <c r="C11487" s="1">
        <v>42913.489583333336</v>
      </c>
      <c r="D11487">
        <v>1</v>
      </c>
      <c r="E11487" t="s">
        <v>26</v>
      </c>
      <c r="F11487" t="s">
        <v>27</v>
      </c>
      <c r="G11487">
        <v>2</v>
      </c>
      <c r="H11487" t="str">
        <f t="shared" si="905"/>
        <v>KD</v>
      </c>
      <c r="I11487" s="2">
        <f t="shared" si="902"/>
        <v>2017</v>
      </c>
      <c r="J11487" s="2">
        <f t="shared" si="903"/>
        <v>6</v>
      </c>
      <c r="K11487" t="str">
        <f t="shared" si="904"/>
        <v>Glazenmakers</v>
      </c>
      <c r="L11487" s="25">
        <f t="shared" si="906"/>
        <v>25.285714285714285</v>
      </c>
    </row>
    <row r="11488" spans="1:12" x14ac:dyDescent="0.25">
      <c r="A11488">
        <v>525</v>
      </c>
      <c r="B11488" t="s">
        <v>90</v>
      </c>
      <c r="C11488" s="1">
        <v>42921.559027777781</v>
      </c>
      <c r="D11488">
        <v>4</v>
      </c>
      <c r="E11488" t="s">
        <v>18</v>
      </c>
      <c r="F11488" t="s">
        <v>19</v>
      </c>
      <c r="G11488">
        <v>1</v>
      </c>
      <c r="H11488" t="str">
        <f t="shared" si="905"/>
        <v>KD</v>
      </c>
      <c r="I11488" s="2">
        <f t="shared" si="902"/>
        <v>2017</v>
      </c>
      <c r="J11488" s="2">
        <f t="shared" si="903"/>
        <v>7</v>
      </c>
      <c r="K11488" t="str">
        <f t="shared" si="904"/>
        <v>Korenbouten</v>
      </c>
      <c r="L11488" s="25">
        <f t="shared" si="906"/>
        <v>26.428571428571427</v>
      </c>
    </row>
    <row r="11489" spans="1:12" x14ac:dyDescent="0.25">
      <c r="A11489">
        <v>525</v>
      </c>
      <c r="B11489" t="s">
        <v>90</v>
      </c>
      <c r="C11489" s="1">
        <v>42921.559027777781</v>
      </c>
      <c r="D11489">
        <v>4</v>
      </c>
      <c r="E11489" t="s">
        <v>10</v>
      </c>
      <c r="F11489" t="s">
        <v>11</v>
      </c>
      <c r="G11489">
        <v>3</v>
      </c>
      <c r="H11489" t="str">
        <f t="shared" si="905"/>
        <v>KD</v>
      </c>
      <c r="I11489" s="2">
        <f t="shared" si="902"/>
        <v>2017</v>
      </c>
      <c r="J11489" s="2">
        <f t="shared" si="903"/>
        <v>7</v>
      </c>
      <c r="K11489" t="str">
        <f t="shared" si="904"/>
        <v>Waterjuffer</v>
      </c>
      <c r="L11489" s="25">
        <f t="shared" si="906"/>
        <v>26.428571428571427</v>
      </c>
    </row>
    <row r="11490" spans="1:12" x14ac:dyDescent="0.25">
      <c r="A11490">
        <v>525</v>
      </c>
      <c r="B11490" t="s">
        <v>90</v>
      </c>
      <c r="C11490" s="1">
        <v>42921.559027777781</v>
      </c>
      <c r="D11490">
        <v>4</v>
      </c>
      <c r="E11490" t="s">
        <v>14</v>
      </c>
      <c r="F11490" t="s">
        <v>15</v>
      </c>
      <c r="G11490">
        <v>2</v>
      </c>
      <c r="H11490" t="str">
        <f t="shared" si="905"/>
        <v>KD</v>
      </c>
      <c r="I11490" s="2">
        <f t="shared" si="902"/>
        <v>2017</v>
      </c>
      <c r="J11490" s="2">
        <f t="shared" si="903"/>
        <v>7</v>
      </c>
      <c r="K11490" t="str">
        <f t="shared" si="904"/>
        <v>Waterjuffer</v>
      </c>
      <c r="L11490" s="25">
        <f t="shared" si="906"/>
        <v>26.428571428571427</v>
      </c>
    </row>
    <row r="11491" spans="1:12" x14ac:dyDescent="0.25">
      <c r="A11491">
        <v>525</v>
      </c>
      <c r="B11491" t="s">
        <v>90</v>
      </c>
      <c r="C11491" s="1">
        <v>42928.520833333336</v>
      </c>
      <c r="D11491">
        <v>4</v>
      </c>
      <c r="E11491" t="s">
        <v>26</v>
      </c>
      <c r="F11491" t="s">
        <v>27</v>
      </c>
      <c r="G11491">
        <v>1</v>
      </c>
      <c r="H11491" t="str">
        <f t="shared" si="905"/>
        <v>KD</v>
      </c>
      <c r="I11491" s="2">
        <f t="shared" si="902"/>
        <v>2017</v>
      </c>
      <c r="J11491" s="2">
        <f t="shared" si="903"/>
        <v>7</v>
      </c>
      <c r="K11491" t="str">
        <f t="shared" si="904"/>
        <v>Glazenmakers</v>
      </c>
      <c r="L11491" s="25">
        <f t="shared" si="906"/>
        <v>27.428571428571427</v>
      </c>
    </row>
    <row r="11492" spans="1:12" x14ac:dyDescent="0.25">
      <c r="A11492">
        <v>525</v>
      </c>
      <c r="B11492" t="s">
        <v>90</v>
      </c>
      <c r="C11492" s="1">
        <v>42928.520833333336</v>
      </c>
      <c r="D11492">
        <v>4</v>
      </c>
      <c r="E11492" t="s">
        <v>10</v>
      </c>
      <c r="F11492" t="s">
        <v>11</v>
      </c>
      <c r="G11492">
        <v>3</v>
      </c>
      <c r="H11492" t="str">
        <f t="shared" si="905"/>
        <v>KD</v>
      </c>
      <c r="I11492" s="2">
        <f t="shared" si="902"/>
        <v>2017</v>
      </c>
      <c r="J11492" s="2">
        <f t="shared" si="903"/>
        <v>7</v>
      </c>
      <c r="K11492" t="str">
        <f t="shared" si="904"/>
        <v>Waterjuffer</v>
      </c>
      <c r="L11492" s="25">
        <f t="shared" si="906"/>
        <v>27.428571428571427</v>
      </c>
    </row>
    <row r="11493" spans="1:12" x14ac:dyDescent="0.25">
      <c r="A11493">
        <v>525</v>
      </c>
      <c r="B11493" t="s">
        <v>90</v>
      </c>
      <c r="C11493" s="1">
        <v>42928.520833333336</v>
      </c>
      <c r="D11493">
        <v>4</v>
      </c>
      <c r="E11493" t="s">
        <v>14</v>
      </c>
      <c r="F11493" t="s">
        <v>15</v>
      </c>
      <c r="G11493">
        <v>15</v>
      </c>
      <c r="H11493" t="str">
        <f t="shared" si="905"/>
        <v>KD</v>
      </c>
      <c r="I11493" s="2">
        <f t="shared" ref="I11493:I11555" si="907">YEAR(C11493)</f>
        <v>2017</v>
      </c>
      <c r="J11493" s="2">
        <f t="shared" ref="J11493:J11555" si="908">MONTH(C11493)</f>
        <v>7</v>
      </c>
      <c r="K11493" t="str">
        <f t="shared" ref="K11493:K11555" si="909">VLOOKUP(E11493,$Q$2:$R$100,2,FALSE)</f>
        <v>Waterjuffer</v>
      </c>
      <c r="L11493" s="25">
        <f t="shared" si="906"/>
        <v>27.428571428571427</v>
      </c>
    </row>
    <row r="11494" spans="1:12" x14ac:dyDescent="0.25">
      <c r="A11494">
        <v>525</v>
      </c>
      <c r="B11494" t="s">
        <v>90</v>
      </c>
      <c r="C11494" s="1">
        <v>42928.520833333336</v>
      </c>
      <c r="D11494">
        <v>1</v>
      </c>
      <c r="E11494" t="s">
        <v>26</v>
      </c>
      <c r="F11494" t="s">
        <v>27</v>
      </c>
      <c r="G11494">
        <v>1</v>
      </c>
      <c r="H11494" t="str">
        <f t="shared" si="905"/>
        <v>KD</v>
      </c>
      <c r="I11494" s="2">
        <f t="shared" si="907"/>
        <v>2017</v>
      </c>
      <c r="J11494" s="2">
        <f t="shared" si="908"/>
        <v>7</v>
      </c>
      <c r="K11494" t="str">
        <f t="shared" si="909"/>
        <v>Glazenmakers</v>
      </c>
      <c r="L11494" s="25">
        <f t="shared" si="906"/>
        <v>27.428571428571427</v>
      </c>
    </row>
    <row r="11495" spans="1:12" x14ac:dyDescent="0.25">
      <c r="A11495">
        <v>525</v>
      </c>
      <c r="B11495" t="s">
        <v>90</v>
      </c>
      <c r="C11495" s="1">
        <v>42928.520833333336</v>
      </c>
      <c r="D11495">
        <v>1</v>
      </c>
      <c r="E11495" t="s">
        <v>10</v>
      </c>
      <c r="F11495" t="s">
        <v>11</v>
      </c>
      <c r="G11495">
        <v>2</v>
      </c>
      <c r="H11495" t="str">
        <f t="shared" si="905"/>
        <v>KD</v>
      </c>
      <c r="I11495" s="2">
        <f t="shared" si="907"/>
        <v>2017</v>
      </c>
      <c r="J11495" s="2">
        <f t="shared" si="908"/>
        <v>7</v>
      </c>
      <c r="K11495" t="str">
        <f t="shared" si="909"/>
        <v>Waterjuffer</v>
      </c>
      <c r="L11495" s="25">
        <f t="shared" si="906"/>
        <v>27.428571428571427</v>
      </c>
    </row>
    <row r="11496" spans="1:12" x14ac:dyDescent="0.25">
      <c r="A11496">
        <v>525</v>
      </c>
      <c r="B11496" t="s">
        <v>90</v>
      </c>
      <c r="C11496" s="1">
        <v>42928.520833333336</v>
      </c>
      <c r="D11496">
        <v>1</v>
      </c>
      <c r="E11496" t="s">
        <v>14</v>
      </c>
      <c r="F11496" t="s">
        <v>15</v>
      </c>
      <c r="G11496">
        <v>5</v>
      </c>
      <c r="H11496" t="str">
        <f t="shared" si="905"/>
        <v>KD</v>
      </c>
      <c r="I11496" s="2">
        <f t="shared" si="907"/>
        <v>2017</v>
      </c>
      <c r="J11496" s="2">
        <f t="shared" si="908"/>
        <v>7</v>
      </c>
      <c r="K11496" t="str">
        <f t="shared" si="909"/>
        <v>Waterjuffer</v>
      </c>
      <c r="L11496" s="25">
        <f t="shared" si="906"/>
        <v>27.428571428571427</v>
      </c>
    </row>
    <row r="11497" spans="1:12" x14ac:dyDescent="0.25">
      <c r="A11497">
        <v>525</v>
      </c>
      <c r="B11497" t="s">
        <v>90</v>
      </c>
      <c r="C11497" s="1">
        <v>42934.5</v>
      </c>
      <c r="D11497">
        <v>4</v>
      </c>
      <c r="E11497" t="s">
        <v>18</v>
      </c>
      <c r="F11497" t="s">
        <v>19</v>
      </c>
      <c r="G11497">
        <v>3</v>
      </c>
      <c r="H11497" t="str">
        <f t="shared" si="905"/>
        <v>KD</v>
      </c>
      <c r="I11497" s="2">
        <f t="shared" si="907"/>
        <v>2017</v>
      </c>
      <c r="J11497" s="2">
        <f t="shared" si="908"/>
        <v>7</v>
      </c>
      <c r="K11497" t="str">
        <f t="shared" si="909"/>
        <v>Korenbouten</v>
      </c>
      <c r="L11497" s="25">
        <f t="shared" si="906"/>
        <v>28.285714285714285</v>
      </c>
    </row>
    <row r="11498" spans="1:12" x14ac:dyDescent="0.25">
      <c r="A11498">
        <v>525</v>
      </c>
      <c r="B11498" t="s">
        <v>90</v>
      </c>
      <c r="C11498" s="1">
        <v>42934.5</v>
      </c>
      <c r="D11498">
        <v>4</v>
      </c>
      <c r="E11498" t="s">
        <v>14</v>
      </c>
      <c r="F11498" t="s">
        <v>15</v>
      </c>
      <c r="G11498">
        <v>6</v>
      </c>
      <c r="H11498" t="str">
        <f t="shared" si="905"/>
        <v>KD</v>
      </c>
      <c r="I11498" s="2">
        <f t="shared" si="907"/>
        <v>2017</v>
      </c>
      <c r="J11498" s="2">
        <f t="shared" si="908"/>
        <v>7</v>
      </c>
      <c r="K11498" t="str">
        <f t="shared" si="909"/>
        <v>Waterjuffer</v>
      </c>
      <c r="L11498" s="25">
        <f t="shared" si="906"/>
        <v>28.285714285714285</v>
      </c>
    </row>
    <row r="11499" spans="1:12" x14ac:dyDescent="0.25">
      <c r="A11499">
        <v>525</v>
      </c>
      <c r="B11499" t="s">
        <v>90</v>
      </c>
      <c r="C11499" s="1">
        <v>42934.5</v>
      </c>
      <c r="D11499">
        <v>1</v>
      </c>
      <c r="E11499" t="s">
        <v>18</v>
      </c>
      <c r="F11499" t="s">
        <v>19</v>
      </c>
      <c r="G11499">
        <v>1</v>
      </c>
      <c r="H11499" t="str">
        <f t="shared" si="905"/>
        <v>KD</v>
      </c>
      <c r="I11499" s="2">
        <f t="shared" si="907"/>
        <v>2017</v>
      </c>
      <c r="J11499" s="2">
        <f t="shared" si="908"/>
        <v>7</v>
      </c>
      <c r="K11499" t="str">
        <f t="shared" si="909"/>
        <v>Korenbouten</v>
      </c>
      <c r="L11499" s="25">
        <f t="shared" si="906"/>
        <v>28.285714285714285</v>
      </c>
    </row>
    <row r="11500" spans="1:12" x14ac:dyDescent="0.25">
      <c r="A11500">
        <v>525</v>
      </c>
      <c r="B11500" t="s">
        <v>90</v>
      </c>
      <c r="C11500" s="1">
        <v>42934.5</v>
      </c>
      <c r="D11500">
        <v>4</v>
      </c>
      <c r="E11500" t="s">
        <v>26</v>
      </c>
      <c r="F11500" t="s">
        <v>27</v>
      </c>
      <c r="G11500">
        <v>1</v>
      </c>
      <c r="H11500" t="str">
        <f t="shared" si="905"/>
        <v>KD</v>
      </c>
      <c r="I11500" s="2">
        <f t="shared" si="907"/>
        <v>2017</v>
      </c>
      <c r="J11500" s="2">
        <f t="shared" si="908"/>
        <v>7</v>
      </c>
      <c r="K11500" t="str">
        <f t="shared" si="909"/>
        <v>Glazenmakers</v>
      </c>
      <c r="L11500" s="25">
        <f t="shared" si="906"/>
        <v>28.285714285714285</v>
      </c>
    </row>
    <row r="11501" spans="1:12" x14ac:dyDescent="0.25">
      <c r="A11501">
        <v>525</v>
      </c>
      <c r="B11501" t="s">
        <v>90</v>
      </c>
      <c r="C11501" s="1">
        <v>42970.520833333336</v>
      </c>
      <c r="D11501">
        <v>4</v>
      </c>
      <c r="E11501" t="s">
        <v>40</v>
      </c>
      <c r="F11501" t="s">
        <v>41</v>
      </c>
      <c r="G11501">
        <v>2</v>
      </c>
      <c r="H11501" t="str">
        <f t="shared" si="905"/>
        <v>KD</v>
      </c>
      <c r="I11501" s="2">
        <f t="shared" si="907"/>
        <v>2017</v>
      </c>
      <c r="J11501" s="2">
        <f t="shared" si="908"/>
        <v>8</v>
      </c>
      <c r="K11501" t="str">
        <f t="shared" si="909"/>
        <v>Korenbouten</v>
      </c>
      <c r="L11501" s="25">
        <f t="shared" si="906"/>
        <v>33.428571428571431</v>
      </c>
    </row>
    <row r="11502" spans="1:12" x14ac:dyDescent="0.25">
      <c r="A11502">
        <v>525</v>
      </c>
      <c r="B11502" t="s">
        <v>90</v>
      </c>
      <c r="C11502" s="1">
        <v>42970.520833333336</v>
      </c>
      <c r="D11502">
        <v>4</v>
      </c>
      <c r="E11502" t="s">
        <v>55</v>
      </c>
      <c r="F11502" t="s">
        <v>56</v>
      </c>
      <c r="G11502">
        <v>6</v>
      </c>
      <c r="H11502" t="str">
        <f t="shared" si="905"/>
        <v>KD</v>
      </c>
      <c r="I11502" s="2">
        <f t="shared" si="907"/>
        <v>2017</v>
      </c>
      <c r="J11502" s="2">
        <f t="shared" si="908"/>
        <v>8</v>
      </c>
      <c r="K11502" t="str">
        <f t="shared" si="909"/>
        <v>Korenbouten</v>
      </c>
      <c r="L11502" s="25">
        <f t="shared" si="906"/>
        <v>33.428571428571431</v>
      </c>
    </row>
    <row r="11503" spans="1:12" x14ac:dyDescent="0.25">
      <c r="A11503">
        <v>525</v>
      </c>
      <c r="B11503" t="s">
        <v>90</v>
      </c>
      <c r="C11503" s="1">
        <v>42970.520833333336</v>
      </c>
      <c r="D11503">
        <v>4</v>
      </c>
      <c r="E11503" t="s">
        <v>26</v>
      </c>
      <c r="F11503" t="s">
        <v>27</v>
      </c>
      <c r="G11503">
        <v>3</v>
      </c>
      <c r="H11503" t="str">
        <f t="shared" si="905"/>
        <v>KD</v>
      </c>
      <c r="I11503" s="2">
        <f t="shared" si="907"/>
        <v>2017</v>
      </c>
      <c r="J11503" s="2">
        <f t="shared" si="908"/>
        <v>8</v>
      </c>
      <c r="K11503" t="str">
        <f t="shared" si="909"/>
        <v>Glazenmakers</v>
      </c>
      <c r="L11503" s="25">
        <f t="shared" si="906"/>
        <v>33.428571428571431</v>
      </c>
    </row>
    <row r="11504" spans="1:12" x14ac:dyDescent="0.25">
      <c r="A11504">
        <v>525</v>
      </c>
      <c r="B11504" t="s">
        <v>90</v>
      </c>
      <c r="C11504" s="1">
        <v>42970.520833333336</v>
      </c>
      <c r="D11504">
        <v>4</v>
      </c>
      <c r="E11504" t="s">
        <v>34</v>
      </c>
      <c r="F11504" t="s">
        <v>35</v>
      </c>
      <c r="G11504">
        <v>2</v>
      </c>
      <c r="H11504" t="str">
        <f t="shared" si="905"/>
        <v>KD</v>
      </c>
      <c r="I11504" s="2">
        <f t="shared" si="907"/>
        <v>2017</v>
      </c>
      <c r="J11504" s="2">
        <f t="shared" si="908"/>
        <v>8</v>
      </c>
      <c r="K11504" t="str">
        <f t="shared" si="909"/>
        <v>Pantserjuffers</v>
      </c>
      <c r="L11504" s="25">
        <f t="shared" si="906"/>
        <v>33.428571428571431</v>
      </c>
    </row>
    <row r="11505" spans="1:12" x14ac:dyDescent="0.25">
      <c r="A11505">
        <v>525</v>
      </c>
      <c r="B11505" t="s">
        <v>90</v>
      </c>
      <c r="C11505" s="1">
        <v>42970.520833333336</v>
      </c>
      <c r="D11505">
        <v>4</v>
      </c>
      <c r="E11505" t="s">
        <v>14</v>
      </c>
      <c r="F11505" t="s">
        <v>15</v>
      </c>
      <c r="G11505">
        <v>3</v>
      </c>
      <c r="H11505" t="str">
        <f t="shared" si="905"/>
        <v>KD</v>
      </c>
      <c r="I11505" s="2">
        <f t="shared" si="907"/>
        <v>2017</v>
      </c>
      <c r="J11505" s="2">
        <f t="shared" si="908"/>
        <v>8</v>
      </c>
      <c r="K11505" t="str">
        <f t="shared" si="909"/>
        <v>Waterjuffer</v>
      </c>
      <c r="L11505" s="25">
        <f t="shared" si="906"/>
        <v>33.428571428571431</v>
      </c>
    </row>
    <row r="11506" spans="1:12" x14ac:dyDescent="0.25">
      <c r="A11506">
        <v>525</v>
      </c>
      <c r="B11506" t="s">
        <v>90</v>
      </c>
      <c r="C11506" s="1">
        <v>42970.520833333336</v>
      </c>
      <c r="D11506">
        <v>1</v>
      </c>
      <c r="E11506" t="s">
        <v>26</v>
      </c>
      <c r="F11506" t="s">
        <v>27</v>
      </c>
      <c r="G11506">
        <v>1</v>
      </c>
      <c r="H11506" t="str">
        <f t="shared" si="905"/>
        <v>KD</v>
      </c>
      <c r="I11506" s="2">
        <f t="shared" si="907"/>
        <v>2017</v>
      </c>
      <c r="J11506" s="2">
        <f t="shared" si="908"/>
        <v>8</v>
      </c>
      <c r="K11506" t="str">
        <f t="shared" si="909"/>
        <v>Glazenmakers</v>
      </c>
      <c r="L11506" s="25">
        <f t="shared" si="906"/>
        <v>33.428571428571431</v>
      </c>
    </row>
    <row r="11507" spans="1:12" x14ac:dyDescent="0.25">
      <c r="A11507">
        <v>525</v>
      </c>
      <c r="B11507" t="s">
        <v>90</v>
      </c>
      <c r="C11507" s="1">
        <v>43250.479166666664</v>
      </c>
      <c r="D11507">
        <v>4</v>
      </c>
      <c r="E11507" t="s">
        <v>14</v>
      </c>
      <c r="F11507" t="s">
        <v>15</v>
      </c>
      <c r="G11507">
        <v>23</v>
      </c>
      <c r="H11507" t="str">
        <f t="shared" si="905"/>
        <v>KD</v>
      </c>
      <c r="I11507" s="2">
        <f t="shared" si="907"/>
        <v>2018</v>
      </c>
      <c r="J11507" s="2">
        <f t="shared" si="908"/>
        <v>5</v>
      </c>
      <c r="K11507" t="str">
        <f t="shared" si="909"/>
        <v>Waterjuffer</v>
      </c>
      <c r="L11507" s="25">
        <f t="shared" si="906"/>
        <v>21.285714285714285</v>
      </c>
    </row>
    <row r="11508" spans="1:12" x14ac:dyDescent="0.25">
      <c r="A11508">
        <v>525</v>
      </c>
      <c r="B11508" t="s">
        <v>90</v>
      </c>
      <c r="C11508" s="1">
        <v>43250.479166666664</v>
      </c>
      <c r="D11508">
        <v>4</v>
      </c>
      <c r="E11508" t="s">
        <v>10</v>
      </c>
      <c r="F11508" t="s">
        <v>11</v>
      </c>
      <c r="G11508">
        <v>4</v>
      </c>
      <c r="H11508" t="str">
        <f t="shared" si="905"/>
        <v>KD</v>
      </c>
      <c r="I11508" s="2">
        <f t="shared" si="907"/>
        <v>2018</v>
      </c>
      <c r="J11508" s="2">
        <f t="shared" si="908"/>
        <v>5</v>
      </c>
      <c r="K11508" t="str">
        <f t="shared" si="909"/>
        <v>Waterjuffer</v>
      </c>
      <c r="L11508" s="25">
        <f t="shared" si="906"/>
        <v>21.285714285714285</v>
      </c>
    </row>
    <row r="11509" spans="1:12" x14ac:dyDescent="0.25">
      <c r="A11509">
        <v>525</v>
      </c>
      <c r="B11509" t="s">
        <v>90</v>
      </c>
      <c r="C11509" s="1">
        <v>43250.479166666664</v>
      </c>
      <c r="D11509">
        <v>4</v>
      </c>
      <c r="E11509" t="s">
        <v>28</v>
      </c>
      <c r="F11509" t="s">
        <v>29</v>
      </c>
      <c r="G11509">
        <v>3</v>
      </c>
      <c r="H11509" t="str">
        <f t="shared" si="905"/>
        <v>KD</v>
      </c>
      <c r="I11509" s="2">
        <f t="shared" si="907"/>
        <v>2018</v>
      </c>
      <c r="J11509" s="2">
        <f t="shared" si="908"/>
        <v>5</v>
      </c>
      <c r="K11509" t="str">
        <f t="shared" si="909"/>
        <v>Korenbouten</v>
      </c>
      <c r="L11509" s="25">
        <f t="shared" si="906"/>
        <v>21.285714285714285</v>
      </c>
    </row>
    <row r="11510" spans="1:12" x14ac:dyDescent="0.25">
      <c r="A11510">
        <v>525</v>
      </c>
      <c r="B11510" t="s">
        <v>90</v>
      </c>
      <c r="C11510" s="1">
        <v>43250.479166666664</v>
      </c>
      <c r="D11510">
        <v>4</v>
      </c>
      <c r="E11510" t="s">
        <v>61</v>
      </c>
      <c r="F11510" t="s">
        <v>62</v>
      </c>
      <c r="G11510">
        <v>7</v>
      </c>
      <c r="H11510" t="str">
        <f t="shared" si="905"/>
        <v>KD</v>
      </c>
      <c r="I11510" s="2">
        <f t="shared" si="907"/>
        <v>2018</v>
      </c>
      <c r="J11510" s="2">
        <f t="shared" si="908"/>
        <v>5</v>
      </c>
      <c r="K11510" t="str">
        <f t="shared" si="909"/>
        <v>Waterjuffer</v>
      </c>
      <c r="L11510" s="25">
        <f t="shared" si="906"/>
        <v>21.285714285714285</v>
      </c>
    </row>
    <row r="11511" spans="1:12" x14ac:dyDescent="0.25">
      <c r="A11511">
        <v>525</v>
      </c>
      <c r="B11511" t="s">
        <v>90</v>
      </c>
      <c r="C11511" s="1">
        <v>43250.479166666664</v>
      </c>
      <c r="D11511">
        <v>1</v>
      </c>
      <c r="E11511" t="s">
        <v>14</v>
      </c>
      <c r="F11511" t="s">
        <v>15</v>
      </c>
      <c r="G11511">
        <v>20</v>
      </c>
      <c r="H11511" t="str">
        <f t="shared" si="905"/>
        <v>KD</v>
      </c>
      <c r="I11511" s="2">
        <f t="shared" si="907"/>
        <v>2018</v>
      </c>
      <c r="J11511" s="2">
        <f t="shared" si="908"/>
        <v>5</v>
      </c>
      <c r="K11511" t="str">
        <f t="shared" si="909"/>
        <v>Waterjuffer</v>
      </c>
      <c r="L11511" s="25">
        <f t="shared" si="906"/>
        <v>21.285714285714285</v>
      </c>
    </row>
    <row r="11512" spans="1:12" x14ac:dyDescent="0.25">
      <c r="A11512">
        <v>525</v>
      </c>
      <c r="B11512" t="s">
        <v>90</v>
      </c>
      <c r="C11512" s="1">
        <v>43250.479166666664</v>
      </c>
      <c r="D11512">
        <v>1</v>
      </c>
      <c r="E11512" t="s">
        <v>10</v>
      </c>
      <c r="F11512" t="s">
        <v>11</v>
      </c>
      <c r="G11512">
        <v>13</v>
      </c>
      <c r="H11512" t="str">
        <f t="shared" si="905"/>
        <v>KD</v>
      </c>
      <c r="I11512" s="2">
        <f t="shared" si="907"/>
        <v>2018</v>
      </c>
      <c r="J11512" s="2">
        <f t="shared" si="908"/>
        <v>5</v>
      </c>
      <c r="K11512" t="str">
        <f t="shared" si="909"/>
        <v>Waterjuffer</v>
      </c>
      <c r="L11512" s="25">
        <f t="shared" si="906"/>
        <v>21.285714285714285</v>
      </c>
    </row>
    <row r="11513" spans="1:12" x14ac:dyDescent="0.25">
      <c r="A11513">
        <v>525</v>
      </c>
      <c r="B11513" t="s">
        <v>90</v>
      </c>
      <c r="C11513" s="1">
        <v>43250.479166666664</v>
      </c>
      <c r="D11513">
        <v>1</v>
      </c>
      <c r="E11513" t="s">
        <v>61</v>
      </c>
      <c r="F11513" t="s">
        <v>62</v>
      </c>
      <c r="G11513">
        <v>2</v>
      </c>
      <c r="H11513" t="str">
        <f t="shared" si="905"/>
        <v>KD</v>
      </c>
      <c r="I11513" s="2">
        <f t="shared" si="907"/>
        <v>2018</v>
      </c>
      <c r="J11513" s="2">
        <f t="shared" si="908"/>
        <v>5</v>
      </c>
      <c r="K11513" t="str">
        <f t="shared" si="909"/>
        <v>Waterjuffer</v>
      </c>
      <c r="L11513" s="25">
        <f t="shared" si="906"/>
        <v>21.285714285714285</v>
      </c>
    </row>
    <row r="11514" spans="1:12" x14ac:dyDescent="0.25">
      <c r="A11514">
        <v>525</v>
      </c>
      <c r="B11514" t="s">
        <v>90</v>
      </c>
      <c r="C11514" s="1">
        <v>43250.479166666664</v>
      </c>
      <c r="D11514">
        <v>4</v>
      </c>
      <c r="E11514" t="s">
        <v>26</v>
      </c>
      <c r="F11514" t="s">
        <v>27</v>
      </c>
      <c r="G11514">
        <v>1</v>
      </c>
      <c r="H11514" t="str">
        <f t="shared" si="905"/>
        <v>KD</v>
      </c>
      <c r="I11514" s="2">
        <f t="shared" si="907"/>
        <v>2018</v>
      </c>
      <c r="J11514" s="2">
        <f t="shared" si="908"/>
        <v>5</v>
      </c>
      <c r="K11514" t="str">
        <f t="shared" si="909"/>
        <v>Glazenmakers</v>
      </c>
      <c r="L11514" s="25">
        <f t="shared" si="906"/>
        <v>21.285714285714285</v>
      </c>
    </row>
    <row r="11515" spans="1:12" x14ac:dyDescent="0.25">
      <c r="A11515">
        <v>525</v>
      </c>
      <c r="B11515" t="s">
        <v>90</v>
      </c>
      <c r="C11515" s="1">
        <v>43267.479166666664</v>
      </c>
      <c r="D11515">
        <v>4</v>
      </c>
      <c r="E11515" t="s">
        <v>10</v>
      </c>
      <c r="F11515" t="s">
        <v>11</v>
      </c>
      <c r="G11515">
        <v>4</v>
      </c>
      <c r="H11515" t="str">
        <f t="shared" si="905"/>
        <v>KD</v>
      </c>
      <c r="I11515" s="2">
        <f t="shared" si="907"/>
        <v>2018</v>
      </c>
      <c r="J11515" s="2">
        <f t="shared" si="908"/>
        <v>6</v>
      </c>
      <c r="K11515" t="str">
        <f t="shared" si="909"/>
        <v>Waterjuffer</v>
      </c>
      <c r="L11515" s="25">
        <f t="shared" si="906"/>
        <v>23.714285714285715</v>
      </c>
    </row>
    <row r="11516" spans="1:12" x14ac:dyDescent="0.25">
      <c r="A11516">
        <v>525</v>
      </c>
      <c r="B11516" t="s">
        <v>90</v>
      </c>
      <c r="C11516" s="1">
        <v>43267.479166666664</v>
      </c>
      <c r="D11516">
        <v>4</v>
      </c>
      <c r="E11516" t="s">
        <v>14</v>
      </c>
      <c r="F11516" t="s">
        <v>15</v>
      </c>
      <c r="G11516">
        <v>4</v>
      </c>
      <c r="H11516" t="str">
        <f t="shared" si="905"/>
        <v>KD</v>
      </c>
      <c r="I11516" s="2">
        <f t="shared" si="907"/>
        <v>2018</v>
      </c>
      <c r="J11516" s="2">
        <f t="shared" si="908"/>
        <v>6</v>
      </c>
      <c r="K11516" t="str">
        <f t="shared" si="909"/>
        <v>Waterjuffer</v>
      </c>
      <c r="L11516" s="25">
        <f t="shared" si="906"/>
        <v>23.714285714285715</v>
      </c>
    </row>
    <row r="11517" spans="1:12" x14ac:dyDescent="0.25">
      <c r="A11517">
        <v>525</v>
      </c>
      <c r="B11517" t="s">
        <v>90</v>
      </c>
      <c r="C11517" s="1">
        <v>43267.479166666664</v>
      </c>
      <c r="D11517">
        <v>1</v>
      </c>
      <c r="E11517" t="s">
        <v>14</v>
      </c>
      <c r="F11517" t="s">
        <v>15</v>
      </c>
      <c r="G11517">
        <v>1</v>
      </c>
      <c r="H11517" t="str">
        <f t="shared" si="905"/>
        <v>KD</v>
      </c>
      <c r="I11517" s="2">
        <f t="shared" si="907"/>
        <v>2018</v>
      </c>
      <c r="J11517" s="2">
        <f t="shared" si="908"/>
        <v>6</v>
      </c>
      <c r="K11517" t="str">
        <f t="shared" si="909"/>
        <v>Waterjuffer</v>
      </c>
      <c r="L11517" s="25">
        <f t="shared" si="906"/>
        <v>23.714285714285715</v>
      </c>
    </row>
    <row r="11518" spans="1:12" x14ac:dyDescent="0.25">
      <c r="A11518">
        <v>525</v>
      </c>
      <c r="B11518" t="s">
        <v>90</v>
      </c>
      <c r="C11518" s="1">
        <v>43281.583333333336</v>
      </c>
      <c r="D11518">
        <v>4</v>
      </c>
      <c r="E11518" t="s">
        <v>40</v>
      </c>
      <c r="F11518" t="s">
        <v>41</v>
      </c>
      <c r="G11518">
        <v>1</v>
      </c>
      <c r="H11518" t="str">
        <f t="shared" si="905"/>
        <v>KD</v>
      </c>
      <c r="I11518" s="2">
        <f t="shared" si="907"/>
        <v>2018</v>
      </c>
      <c r="J11518" s="2">
        <f t="shared" si="908"/>
        <v>6</v>
      </c>
      <c r="K11518" t="str">
        <f t="shared" si="909"/>
        <v>Korenbouten</v>
      </c>
      <c r="L11518" s="25">
        <f t="shared" si="906"/>
        <v>25.714285714285715</v>
      </c>
    </row>
    <row r="11519" spans="1:12" x14ac:dyDescent="0.25">
      <c r="A11519">
        <v>525</v>
      </c>
      <c r="B11519" t="s">
        <v>90</v>
      </c>
      <c r="C11519" s="1">
        <v>43281.583333333336</v>
      </c>
      <c r="D11519">
        <v>4</v>
      </c>
      <c r="E11519" t="s">
        <v>18</v>
      </c>
      <c r="F11519" t="s">
        <v>19</v>
      </c>
      <c r="G11519">
        <v>7</v>
      </c>
      <c r="H11519" t="str">
        <f t="shared" si="905"/>
        <v>KD</v>
      </c>
      <c r="I11519" s="2">
        <f t="shared" si="907"/>
        <v>2018</v>
      </c>
      <c r="J11519" s="2">
        <f t="shared" si="908"/>
        <v>6</v>
      </c>
      <c r="K11519" t="str">
        <f t="shared" si="909"/>
        <v>Korenbouten</v>
      </c>
      <c r="L11519" s="25">
        <f t="shared" si="906"/>
        <v>25.714285714285715</v>
      </c>
    </row>
    <row r="11520" spans="1:12" x14ac:dyDescent="0.25">
      <c r="A11520">
        <v>525</v>
      </c>
      <c r="B11520" t="s">
        <v>90</v>
      </c>
      <c r="C11520" s="1">
        <v>43281.583333333336</v>
      </c>
      <c r="D11520">
        <v>4</v>
      </c>
      <c r="E11520" t="s">
        <v>26</v>
      </c>
      <c r="F11520" t="s">
        <v>27</v>
      </c>
      <c r="G11520">
        <v>17</v>
      </c>
      <c r="H11520" t="str">
        <f t="shared" si="905"/>
        <v>KD</v>
      </c>
      <c r="I11520" s="2">
        <f t="shared" si="907"/>
        <v>2018</v>
      </c>
      <c r="J11520" s="2">
        <f t="shared" si="908"/>
        <v>6</v>
      </c>
      <c r="K11520" t="str">
        <f t="shared" si="909"/>
        <v>Glazenmakers</v>
      </c>
      <c r="L11520" s="25">
        <f t="shared" si="906"/>
        <v>25.714285714285715</v>
      </c>
    </row>
    <row r="11521" spans="1:12" x14ac:dyDescent="0.25">
      <c r="A11521">
        <v>525</v>
      </c>
      <c r="B11521" t="s">
        <v>90</v>
      </c>
      <c r="C11521" s="1">
        <v>43281.583333333336</v>
      </c>
      <c r="D11521">
        <v>4</v>
      </c>
      <c r="E11521" t="s">
        <v>10</v>
      </c>
      <c r="F11521" t="s">
        <v>11</v>
      </c>
      <c r="G11521">
        <v>1</v>
      </c>
      <c r="H11521" t="str">
        <f t="shared" si="905"/>
        <v>KD</v>
      </c>
      <c r="I11521" s="2">
        <f t="shared" si="907"/>
        <v>2018</v>
      </c>
      <c r="J11521" s="2">
        <f t="shared" si="908"/>
        <v>6</v>
      </c>
      <c r="K11521" t="str">
        <f t="shared" si="909"/>
        <v>Waterjuffer</v>
      </c>
      <c r="L11521" s="25">
        <f t="shared" si="906"/>
        <v>25.714285714285715</v>
      </c>
    </row>
    <row r="11522" spans="1:12" x14ac:dyDescent="0.25">
      <c r="A11522">
        <v>525</v>
      </c>
      <c r="B11522" t="s">
        <v>90</v>
      </c>
      <c r="C11522" s="1">
        <v>43281.583333333336</v>
      </c>
      <c r="D11522">
        <v>4</v>
      </c>
      <c r="E11522" t="s">
        <v>14</v>
      </c>
      <c r="F11522" t="s">
        <v>15</v>
      </c>
      <c r="G11522">
        <v>10</v>
      </c>
      <c r="H11522" t="str">
        <f t="shared" ref="H11522:H11585" si="910">VLOOKUP(A11522,$N$2:$O$51,2,FALSE)</f>
        <v>KD</v>
      </c>
      <c r="I11522" s="2">
        <f t="shared" si="907"/>
        <v>2018</v>
      </c>
      <c r="J11522" s="2">
        <f t="shared" si="908"/>
        <v>6</v>
      </c>
      <c r="K11522" t="str">
        <f t="shared" si="909"/>
        <v>Waterjuffer</v>
      </c>
      <c r="L11522" s="25">
        <f t="shared" si="906"/>
        <v>25.714285714285715</v>
      </c>
    </row>
    <row r="11523" spans="1:12" x14ac:dyDescent="0.25">
      <c r="A11523">
        <v>525</v>
      </c>
      <c r="B11523" t="s">
        <v>90</v>
      </c>
      <c r="C11523" s="1">
        <v>43281.583333333336</v>
      </c>
      <c r="D11523">
        <v>1</v>
      </c>
      <c r="E11523" t="s">
        <v>18</v>
      </c>
      <c r="F11523" t="s">
        <v>19</v>
      </c>
      <c r="G11523">
        <v>3</v>
      </c>
      <c r="H11523" t="str">
        <f t="shared" si="910"/>
        <v>KD</v>
      </c>
      <c r="I11523" s="2">
        <f t="shared" si="907"/>
        <v>2018</v>
      </c>
      <c r="J11523" s="2">
        <f t="shared" si="908"/>
        <v>6</v>
      </c>
      <c r="K11523" t="str">
        <f t="shared" si="909"/>
        <v>Korenbouten</v>
      </c>
      <c r="L11523" s="25">
        <f t="shared" ref="L11523:L11586" si="911">(ROUNDDOWN(C11523-DATE(I11523,1,1),0))/7</f>
        <v>25.714285714285715</v>
      </c>
    </row>
    <row r="11524" spans="1:12" x14ac:dyDescent="0.25">
      <c r="A11524">
        <v>525</v>
      </c>
      <c r="B11524" t="s">
        <v>90</v>
      </c>
      <c r="C11524" s="1">
        <v>43281.583333333336</v>
      </c>
      <c r="D11524">
        <v>1</v>
      </c>
      <c r="E11524" t="s">
        <v>26</v>
      </c>
      <c r="F11524" t="s">
        <v>27</v>
      </c>
      <c r="G11524">
        <v>3</v>
      </c>
      <c r="H11524" t="str">
        <f t="shared" si="910"/>
        <v>KD</v>
      </c>
      <c r="I11524" s="2">
        <f t="shared" si="907"/>
        <v>2018</v>
      </c>
      <c r="J11524" s="2">
        <f t="shared" si="908"/>
        <v>6</v>
      </c>
      <c r="K11524" t="str">
        <f t="shared" si="909"/>
        <v>Glazenmakers</v>
      </c>
      <c r="L11524" s="25">
        <f t="shared" si="911"/>
        <v>25.714285714285715</v>
      </c>
    </row>
    <row r="11525" spans="1:12" x14ac:dyDescent="0.25">
      <c r="A11525">
        <v>525</v>
      </c>
      <c r="B11525" t="s">
        <v>90</v>
      </c>
      <c r="C11525" s="1">
        <v>43281.583333333336</v>
      </c>
      <c r="D11525">
        <v>1</v>
      </c>
      <c r="E11525" t="s">
        <v>14</v>
      </c>
      <c r="F11525" t="s">
        <v>15</v>
      </c>
      <c r="G11525">
        <v>10</v>
      </c>
      <c r="H11525" t="str">
        <f t="shared" si="910"/>
        <v>KD</v>
      </c>
      <c r="I11525" s="2">
        <f t="shared" si="907"/>
        <v>2018</v>
      </c>
      <c r="J11525" s="2">
        <f t="shared" si="908"/>
        <v>6</v>
      </c>
      <c r="K11525" t="str">
        <f t="shared" si="909"/>
        <v>Waterjuffer</v>
      </c>
      <c r="L11525" s="25">
        <f t="shared" si="911"/>
        <v>25.714285714285715</v>
      </c>
    </row>
    <row r="11526" spans="1:12" x14ac:dyDescent="0.25">
      <c r="A11526">
        <v>525</v>
      </c>
      <c r="B11526" t="s">
        <v>90</v>
      </c>
      <c r="C11526" s="1">
        <v>43301.645833333336</v>
      </c>
      <c r="D11526">
        <v>4</v>
      </c>
      <c r="E11526" t="s">
        <v>26</v>
      </c>
      <c r="F11526" t="s">
        <v>27</v>
      </c>
      <c r="G11526">
        <v>15</v>
      </c>
      <c r="H11526" t="str">
        <f t="shared" si="910"/>
        <v>KD</v>
      </c>
      <c r="I11526" s="2">
        <f t="shared" si="907"/>
        <v>2018</v>
      </c>
      <c r="J11526" s="2">
        <f t="shared" si="908"/>
        <v>7</v>
      </c>
      <c r="K11526" t="str">
        <f t="shared" si="909"/>
        <v>Glazenmakers</v>
      </c>
      <c r="L11526" s="25">
        <f t="shared" si="911"/>
        <v>28.571428571428573</v>
      </c>
    </row>
    <row r="11527" spans="1:12" x14ac:dyDescent="0.25">
      <c r="A11527">
        <v>525</v>
      </c>
      <c r="B11527" t="s">
        <v>90</v>
      </c>
      <c r="C11527" s="1">
        <v>43301.645833333336</v>
      </c>
      <c r="D11527">
        <v>4</v>
      </c>
      <c r="E11527" t="s">
        <v>71</v>
      </c>
      <c r="F11527" t="s">
        <v>72</v>
      </c>
      <c r="G11527">
        <v>6</v>
      </c>
      <c r="H11527" t="str">
        <f t="shared" si="910"/>
        <v>KD</v>
      </c>
      <c r="I11527" s="2">
        <f t="shared" si="907"/>
        <v>2018</v>
      </c>
      <c r="J11527" s="2">
        <f t="shared" si="908"/>
        <v>7</v>
      </c>
      <c r="K11527" t="str">
        <f t="shared" si="909"/>
        <v>Waterjuffer</v>
      </c>
      <c r="L11527" s="25">
        <f t="shared" si="911"/>
        <v>28.571428571428573</v>
      </c>
    </row>
    <row r="11528" spans="1:12" x14ac:dyDescent="0.25">
      <c r="A11528">
        <v>525</v>
      </c>
      <c r="B11528" t="s">
        <v>90</v>
      </c>
      <c r="C11528" s="1">
        <v>43301.645833333336</v>
      </c>
      <c r="D11528">
        <v>4</v>
      </c>
      <c r="E11528" t="s">
        <v>10</v>
      </c>
      <c r="F11528" t="s">
        <v>11</v>
      </c>
      <c r="G11528">
        <v>5</v>
      </c>
      <c r="H11528" t="str">
        <f t="shared" si="910"/>
        <v>KD</v>
      </c>
      <c r="I11528" s="2">
        <f t="shared" si="907"/>
        <v>2018</v>
      </c>
      <c r="J11528" s="2">
        <f t="shared" si="908"/>
        <v>7</v>
      </c>
      <c r="K11528" t="str">
        <f t="shared" si="909"/>
        <v>Waterjuffer</v>
      </c>
      <c r="L11528" s="25">
        <f t="shared" si="911"/>
        <v>28.571428571428573</v>
      </c>
    </row>
    <row r="11529" spans="1:12" x14ac:dyDescent="0.25">
      <c r="A11529">
        <v>525</v>
      </c>
      <c r="B11529" t="s">
        <v>90</v>
      </c>
      <c r="C11529" s="1">
        <v>43301.645833333336</v>
      </c>
      <c r="D11529">
        <v>4</v>
      </c>
      <c r="E11529" t="s">
        <v>14</v>
      </c>
      <c r="F11529" t="s">
        <v>15</v>
      </c>
      <c r="G11529">
        <v>14</v>
      </c>
      <c r="H11529" t="str">
        <f t="shared" si="910"/>
        <v>KD</v>
      </c>
      <c r="I11529" s="2">
        <f t="shared" si="907"/>
        <v>2018</v>
      </c>
      <c r="J11529" s="2">
        <f t="shared" si="908"/>
        <v>7</v>
      </c>
      <c r="K11529" t="str">
        <f t="shared" si="909"/>
        <v>Waterjuffer</v>
      </c>
      <c r="L11529" s="25">
        <f t="shared" si="911"/>
        <v>28.571428571428573</v>
      </c>
    </row>
    <row r="11530" spans="1:12" x14ac:dyDescent="0.25">
      <c r="A11530">
        <v>525</v>
      </c>
      <c r="B11530" t="s">
        <v>90</v>
      </c>
      <c r="C11530" s="1">
        <v>43301.645833333336</v>
      </c>
      <c r="D11530">
        <v>4</v>
      </c>
      <c r="E11530" t="s">
        <v>18</v>
      </c>
      <c r="F11530" t="s">
        <v>19</v>
      </c>
      <c r="G11530">
        <v>3</v>
      </c>
      <c r="H11530" t="str">
        <f t="shared" si="910"/>
        <v>KD</v>
      </c>
      <c r="I11530" s="2">
        <f t="shared" si="907"/>
        <v>2018</v>
      </c>
      <c r="J11530" s="2">
        <f t="shared" si="908"/>
        <v>7</v>
      </c>
      <c r="K11530" t="str">
        <f t="shared" si="909"/>
        <v>Korenbouten</v>
      </c>
      <c r="L11530" s="25">
        <f t="shared" si="911"/>
        <v>28.571428571428573</v>
      </c>
    </row>
    <row r="11531" spans="1:12" x14ac:dyDescent="0.25">
      <c r="A11531">
        <v>525</v>
      </c>
      <c r="B11531" t="s">
        <v>90</v>
      </c>
      <c r="C11531" s="1">
        <v>43301.645833333336</v>
      </c>
      <c r="D11531">
        <v>1</v>
      </c>
      <c r="E11531" t="s">
        <v>26</v>
      </c>
      <c r="F11531" t="s">
        <v>27</v>
      </c>
      <c r="G11531">
        <v>6</v>
      </c>
      <c r="H11531" t="str">
        <f t="shared" si="910"/>
        <v>KD</v>
      </c>
      <c r="I11531" s="2">
        <f t="shared" si="907"/>
        <v>2018</v>
      </c>
      <c r="J11531" s="2">
        <f t="shared" si="908"/>
        <v>7</v>
      </c>
      <c r="K11531" t="str">
        <f t="shared" si="909"/>
        <v>Glazenmakers</v>
      </c>
      <c r="L11531" s="25">
        <f t="shared" si="911"/>
        <v>28.571428571428573</v>
      </c>
    </row>
    <row r="11532" spans="1:12" x14ac:dyDescent="0.25">
      <c r="A11532">
        <v>525</v>
      </c>
      <c r="B11532" t="s">
        <v>90</v>
      </c>
      <c r="C11532" s="1">
        <v>43301.645833333336</v>
      </c>
      <c r="D11532">
        <v>1</v>
      </c>
      <c r="E11532" t="s">
        <v>14</v>
      </c>
      <c r="F11532" t="s">
        <v>15</v>
      </c>
      <c r="G11532">
        <v>5</v>
      </c>
      <c r="H11532" t="str">
        <f t="shared" si="910"/>
        <v>KD</v>
      </c>
      <c r="I11532" s="2">
        <f t="shared" si="907"/>
        <v>2018</v>
      </c>
      <c r="J11532" s="2">
        <f t="shared" si="908"/>
        <v>7</v>
      </c>
      <c r="K11532" t="str">
        <f t="shared" si="909"/>
        <v>Waterjuffer</v>
      </c>
      <c r="L11532" s="25">
        <f t="shared" si="911"/>
        <v>28.571428571428573</v>
      </c>
    </row>
    <row r="11533" spans="1:12" x14ac:dyDescent="0.25">
      <c r="A11533">
        <v>525</v>
      </c>
      <c r="B11533" t="s">
        <v>90</v>
      </c>
      <c r="C11533" s="1">
        <v>43301.645833333336</v>
      </c>
      <c r="D11533">
        <v>1</v>
      </c>
      <c r="E11533" t="s">
        <v>18</v>
      </c>
      <c r="F11533" t="s">
        <v>19</v>
      </c>
      <c r="G11533">
        <v>1</v>
      </c>
      <c r="H11533" t="str">
        <f t="shared" si="910"/>
        <v>KD</v>
      </c>
      <c r="I11533" s="2">
        <f t="shared" si="907"/>
        <v>2018</v>
      </c>
      <c r="J11533" s="2">
        <f t="shared" si="908"/>
        <v>7</v>
      </c>
      <c r="K11533" t="str">
        <f t="shared" si="909"/>
        <v>Korenbouten</v>
      </c>
      <c r="L11533" s="25">
        <f t="shared" si="911"/>
        <v>28.571428571428573</v>
      </c>
    </row>
    <row r="11534" spans="1:12" x14ac:dyDescent="0.25">
      <c r="A11534">
        <v>525</v>
      </c>
      <c r="B11534" t="s">
        <v>90</v>
      </c>
      <c r="C11534" s="1">
        <v>43314.666666666664</v>
      </c>
      <c r="D11534">
        <v>4</v>
      </c>
      <c r="E11534" t="s">
        <v>26</v>
      </c>
      <c r="F11534" t="s">
        <v>27</v>
      </c>
      <c r="G11534">
        <v>3</v>
      </c>
      <c r="H11534" t="str">
        <f t="shared" si="910"/>
        <v>KD</v>
      </c>
      <c r="I11534" s="2">
        <f t="shared" si="907"/>
        <v>2018</v>
      </c>
      <c r="J11534" s="2">
        <f t="shared" si="908"/>
        <v>8</v>
      </c>
      <c r="K11534" t="str">
        <f t="shared" si="909"/>
        <v>Glazenmakers</v>
      </c>
      <c r="L11534" s="25">
        <f t="shared" si="911"/>
        <v>30.428571428571427</v>
      </c>
    </row>
    <row r="11535" spans="1:12" x14ac:dyDescent="0.25">
      <c r="A11535">
        <v>525</v>
      </c>
      <c r="B11535" t="s">
        <v>90</v>
      </c>
      <c r="C11535" s="1">
        <v>43314.666666666664</v>
      </c>
      <c r="D11535">
        <v>4</v>
      </c>
      <c r="E11535" t="s">
        <v>71</v>
      </c>
      <c r="F11535" t="s">
        <v>72</v>
      </c>
      <c r="G11535">
        <v>6</v>
      </c>
      <c r="H11535" t="str">
        <f t="shared" si="910"/>
        <v>KD</v>
      </c>
      <c r="I11535" s="2">
        <f t="shared" si="907"/>
        <v>2018</v>
      </c>
      <c r="J11535" s="2">
        <f t="shared" si="908"/>
        <v>8</v>
      </c>
      <c r="K11535" t="str">
        <f t="shared" si="909"/>
        <v>Waterjuffer</v>
      </c>
      <c r="L11535" s="25">
        <f t="shared" si="911"/>
        <v>30.428571428571427</v>
      </c>
    </row>
    <row r="11536" spans="1:12" x14ac:dyDescent="0.25">
      <c r="A11536">
        <v>525</v>
      </c>
      <c r="B11536" t="s">
        <v>90</v>
      </c>
      <c r="C11536" s="1">
        <v>43314.666666666664</v>
      </c>
      <c r="D11536">
        <v>4</v>
      </c>
      <c r="E11536" t="s">
        <v>10</v>
      </c>
      <c r="F11536" t="s">
        <v>11</v>
      </c>
      <c r="G11536">
        <v>6</v>
      </c>
      <c r="H11536" t="str">
        <f t="shared" si="910"/>
        <v>KD</v>
      </c>
      <c r="I11536" s="2">
        <f t="shared" si="907"/>
        <v>2018</v>
      </c>
      <c r="J11536" s="2">
        <f t="shared" si="908"/>
        <v>8</v>
      </c>
      <c r="K11536" t="str">
        <f t="shared" si="909"/>
        <v>Waterjuffer</v>
      </c>
      <c r="L11536" s="25">
        <f t="shared" si="911"/>
        <v>30.428571428571427</v>
      </c>
    </row>
    <row r="11537" spans="1:12" x14ac:dyDescent="0.25">
      <c r="A11537">
        <v>525</v>
      </c>
      <c r="B11537" t="s">
        <v>90</v>
      </c>
      <c r="C11537" s="1">
        <v>43314.666666666664</v>
      </c>
      <c r="D11537">
        <v>4</v>
      </c>
      <c r="E11537" t="s">
        <v>14</v>
      </c>
      <c r="F11537" t="s">
        <v>15</v>
      </c>
      <c r="G11537">
        <v>4</v>
      </c>
      <c r="H11537" t="str">
        <f t="shared" si="910"/>
        <v>KD</v>
      </c>
      <c r="I11537" s="2">
        <f t="shared" si="907"/>
        <v>2018</v>
      </c>
      <c r="J11537" s="2">
        <f t="shared" si="908"/>
        <v>8</v>
      </c>
      <c r="K11537" t="str">
        <f t="shared" si="909"/>
        <v>Waterjuffer</v>
      </c>
      <c r="L11537" s="25">
        <f t="shared" si="911"/>
        <v>30.428571428571427</v>
      </c>
    </row>
    <row r="11538" spans="1:12" x14ac:dyDescent="0.25">
      <c r="A11538">
        <v>525</v>
      </c>
      <c r="B11538" t="s">
        <v>90</v>
      </c>
      <c r="C11538" s="1">
        <v>43314.666666666664</v>
      </c>
      <c r="D11538">
        <v>4</v>
      </c>
      <c r="E11538" t="s">
        <v>48</v>
      </c>
      <c r="F11538" t="s">
        <v>49</v>
      </c>
      <c r="G11538">
        <v>1</v>
      </c>
      <c r="H11538" t="str">
        <f t="shared" si="910"/>
        <v>KD</v>
      </c>
      <c r="I11538" s="2">
        <f t="shared" si="907"/>
        <v>2018</v>
      </c>
      <c r="J11538" s="2">
        <f t="shared" si="908"/>
        <v>8</v>
      </c>
      <c r="K11538" t="str">
        <f t="shared" si="909"/>
        <v>Glazenmakers</v>
      </c>
      <c r="L11538" s="25">
        <f t="shared" si="911"/>
        <v>30.428571428571427</v>
      </c>
    </row>
    <row r="11539" spans="1:12" x14ac:dyDescent="0.25">
      <c r="A11539">
        <v>525</v>
      </c>
      <c r="B11539" t="s">
        <v>90</v>
      </c>
      <c r="C11539" s="1">
        <v>43314.666666666664</v>
      </c>
      <c r="D11539">
        <v>1</v>
      </c>
      <c r="E11539" t="s">
        <v>26</v>
      </c>
      <c r="F11539" t="s">
        <v>27</v>
      </c>
      <c r="G11539">
        <v>7</v>
      </c>
      <c r="H11539" t="str">
        <f t="shared" si="910"/>
        <v>KD</v>
      </c>
      <c r="I11539" s="2">
        <f t="shared" si="907"/>
        <v>2018</v>
      </c>
      <c r="J11539" s="2">
        <f t="shared" si="908"/>
        <v>8</v>
      </c>
      <c r="K11539" t="str">
        <f t="shared" si="909"/>
        <v>Glazenmakers</v>
      </c>
      <c r="L11539" s="25">
        <f t="shared" si="911"/>
        <v>30.428571428571427</v>
      </c>
    </row>
    <row r="11540" spans="1:12" x14ac:dyDescent="0.25">
      <c r="A11540">
        <v>525</v>
      </c>
      <c r="B11540" t="s">
        <v>90</v>
      </c>
      <c r="C11540" s="1">
        <v>43314.666666666664</v>
      </c>
      <c r="D11540">
        <v>1</v>
      </c>
      <c r="E11540" t="s">
        <v>10</v>
      </c>
      <c r="F11540" t="s">
        <v>11</v>
      </c>
      <c r="G11540">
        <v>9</v>
      </c>
      <c r="H11540" t="str">
        <f t="shared" si="910"/>
        <v>KD</v>
      </c>
      <c r="I11540" s="2">
        <f t="shared" si="907"/>
        <v>2018</v>
      </c>
      <c r="J11540" s="2">
        <f t="shared" si="908"/>
        <v>8</v>
      </c>
      <c r="K11540" t="str">
        <f t="shared" si="909"/>
        <v>Waterjuffer</v>
      </c>
      <c r="L11540" s="25">
        <f t="shared" si="911"/>
        <v>30.428571428571427</v>
      </c>
    </row>
    <row r="11541" spans="1:12" x14ac:dyDescent="0.25">
      <c r="A11541">
        <v>525</v>
      </c>
      <c r="B11541" t="s">
        <v>90</v>
      </c>
      <c r="C11541" s="1">
        <v>43314.666666666664</v>
      </c>
      <c r="D11541">
        <v>1</v>
      </c>
      <c r="E11541" t="s">
        <v>14</v>
      </c>
      <c r="F11541" t="s">
        <v>15</v>
      </c>
      <c r="G11541">
        <v>8</v>
      </c>
      <c r="H11541" t="str">
        <f t="shared" si="910"/>
        <v>KD</v>
      </c>
      <c r="I11541" s="2">
        <f t="shared" si="907"/>
        <v>2018</v>
      </c>
      <c r="J11541" s="2">
        <f t="shared" si="908"/>
        <v>8</v>
      </c>
      <c r="K11541" t="str">
        <f t="shared" si="909"/>
        <v>Waterjuffer</v>
      </c>
      <c r="L11541" s="25">
        <f t="shared" si="911"/>
        <v>30.428571428571427</v>
      </c>
    </row>
    <row r="11542" spans="1:12" x14ac:dyDescent="0.25">
      <c r="A11542">
        <v>525</v>
      </c>
      <c r="B11542" t="s">
        <v>90</v>
      </c>
      <c r="C11542" s="1">
        <v>43314.666666666664</v>
      </c>
      <c r="D11542">
        <v>4</v>
      </c>
      <c r="E11542" t="s">
        <v>18</v>
      </c>
      <c r="F11542" t="s">
        <v>19</v>
      </c>
      <c r="G11542">
        <v>1</v>
      </c>
      <c r="H11542" t="str">
        <f t="shared" si="910"/>
        <v>KD</v>
      </c>
      <c r="I11542" s="2">
        <f t="shared" si="907"/>
        <v>2018</v>
      </c>
      <c r="J11542" s="2">
        <f t="shared" si="908"/>
        <v>8</v>
      </c>
      <c r="K11542" t="str">
        <f t="shared" si="909"/>
        <v>Korenbouten</v>
      </c>
      <c r="L11542" s="25">
        <f t="shared" si="911"/>
        <v>30.428571428571427</v>
      </c>
    </row>
    <row r="11543" spans="1:12" x14ac:dyDescent="0.25">
      <c r="A11543">
        <v>525</v>
      </c>
      <c r="B11543" t="s">
        <v>90</v>
      </c>
      <c r="C11543" s="1">
        <v>43314.666666666664</v>
      </c>
      <c r="D11543">
        <v>1</v>
      </c>
      <c r="E11543" t="s">
        <v>48</v>
      </c>
      <c r="F11543" t="s">
        <v>49</v>
      </c>
      <c r="G11543">
        <v>1</v>
      </c>
      <c r="H11543" t="str">
        <f t="shared" si="910"/>
        <v>KD</v>
      </c>
      <c r="I11543" s="2">
        <f t="shared" si="907"/>
        <v>2018</v>
      </c>
      <c r="J11543" s="2">
        <f t="shared" si="908"/>
        <v>8</v>
      </c>
      <c r="K11543" t="str">
        <f t="shared" si="909"/>
        <v>Glazenmakers</v>
      </c>
      <c r="L11543" s="25">
        <f t="shared" si="911"/>
        <v>30.428571428571427</v>
      </c>
    </row>
    <row r="11544" spans="1:12" x14ac:dyDescent="0.25">
      <c r="A11544">
        <v>525</v>
      </c>
      <c r="B11544" t="s">
        <v>90</v>
      </c>
      <c r="C11544" s="1">
        <v>43644.625</v>
      </c>
      <c r="D11544">
        <v>4</v>
      </c>
      <c r="E11544" t="s">
        <v>18</v>
      </c>
      <c r="F11544" t="s">
        <v>19</v>
      </c>
      <c r="G11544">
        <v>8</v>
      </c>
      <c r="H11544" t="str">
        <f t="shared" si="910"/>
        <v>KD</v>
      </c>
      <c r="I11544" s="2">
        <f t="shared" si="907"/>
        <v>2019</v>
      </c>
      <c r="J11544" s="2">
        <f t="shared" si="908"/>
        <v>6</v>
      </c>
      <c r="K11544" t="str">
        <f t="shared" si="909"/>
        <v>Korenbouten</v>
      </c>
      <c r="L11544" s="25">
        <f t="shared" si="911"/>
        <v>25.428571428571427</v>
      </c>
    </row>
    <row r="11545" spans="1:12" x14ac:dyDescent="0.25">
      <c r="A11545">
        <v>525</v>
      </c>
      <c r="B11545" t="s">
        <v>90</v>
      </c>
      <c r="C11545" s="1">
        <v>43644.625</v>
      </c>
      <c r="D11545">
        <v>4</v>
      </c>
      <c r="E11545" t="s">
        <v>26</v>
      </c>
      <c r="F11545" t="s">
        <v>27</v>
      </c>
      <c r="G11545">
        <v>11</v>
      </c>
      <c r="H11545" t="str">
        <f t="shared" si="910"/>
        <v>KD</v>
      </c>
      <c r="I11545" s="2">
        <f t="shared" si="907"/>
        <v>2019</v>
      </c>
      <c r="J11545" s="2">
        <f t="shared" si="908"/>
        <v>6</v>
      </c>
      <c r="K11545" t="str">
        <f t="shared" si="909"/>
        <v>Glazenmakers</v>
      </c>
      <c r="L11545" s="25">
        <f t="shared" si="911"/>
        <v>25.428571428571427</v>
      </c>
    </row>
    <row r="11546" spans="1:12" x14ac:dyDescent="0.25">
      <c r="A11546">
        <v>525</v>
      </c>
      <c r="B11546" t="s">
        <v>90</v>
      </c>
      <c r="C11546" s="1">
        <v>43644.625</v>
      </c>
      <c r="D11546">
        <v>4</v>
      </c>
      <c r="E11546" t="s">
        <v>10</v>
      </c>
      <c r="F11546" t="s">
        <v>11</v>
      </c>
      <c r="G11546">
        <v>11</v>
      </c>
      <c r="H11546" t="str">
        <f t="shared" si="910"/>
        <v>KD</v>
      </c>
      <c r="I11546" s="2">
        <f t="shared" si="907"/>
        <v>2019</v>
      </c>
      <c r="J11546" s="2">
        <f t="shared" si="908"/>
        <v>6</v>
      </c>
      <c r="K11546" t="str">
        <f t="shared" si="909"/>
        <v>Waterjuffer</v>
      </c>
      <c r="L11546" s="25">
        <f t="shared" si="911"/>
        <v>25.428571428571427</v>
      </c>
    </row>
    <row r="11547" spans="1:12" x14ac:dyDescent="0.25">
      <c r="A11547">
        <v>525</v>
      </c>
      <c r="B11547" t="s">
        <v>90</v>
      </c>
      <c r="C11547" s="1">
        <v>43644.625</v>
      </c>
      <c r="D11547">
        <v>4</v>
      </c>
      <c r="E11547" t="s">
        <v>14</v>
      </c>
      <c r="F11547" t="s">
        <v>15</v>
      </c>
      <c r="G11547">
        <v>14</v>
      </c>
      <c r="H11547" t="str">
        <f t="shared" si="910"/>
        <v>KD</v>
      </c>
      <c r="I11547" s="2">
        <f t="shared" si="907"/>
        <v>2019</v>
      </c>
      <c r="J11547" s="2">
        <f t="shared" si="908"/>
        <v>6</v>
      </c>
      <c r="K11547" t="str">
        <f t="shared" si="909"/>
        <v>Waterjuffer</v>
      </c>
      <c r="L11547" s="25">
        <f t="shared" si="911"/>
        <v>25.428571428571427</v>
      </c>
    </row>
    <row r="11548" spans="1:12" x14ac:dyDescent="0.25">
      <c r="A11548">
        <v>525</v>
      </c>
      <c r="B11548" t="s">
        <v>90</v>
      </c>
      <c r="C11548" s="1">
        <v>43644.625</v>
      </c>
      <c r="D11548">
        <v>4</v>
      </c>
      <c r="E11548" t="s">
        <v>59</v>
      </c>
      <c r="F11548" t="s">
        <v>60</v>
      </c>
      <c r="G11548">
        <v>2</v>
      </c>
      <c r="H11548" t="str">
        <f t="shared" si="910"/>
        <v>KD</v>
      </c>
      <c r="I11548" s="2">
        <f t="shared" si="907"/>
        <v>2019</v>
      </c>
      <c r="J11548" s="2">
        <f t="shared" si="908"/>
        <v>6</v>
      </c>
      <c r="K11548" t="str">
        <f t="shared" si="909"/>
        <v>Pantserjuffers</v>
      </c>
      <c r="L11548" s="25">
        <f t="shared" si="911"/>
        <v>25.428571428571427</v>
      </c>
    </row>
    <row r="11549" spans="1:12" x14ac:dyDescent="0.25">
      <c r="A11549">
        <v>525</v>
      </c>
      <c r="B11549" t="s">
        <v>90</v>
      </c>
      <c r="C11549" s="1">
        <v>43644.625</v>
      </c>
      <c r="D11549">
        <v>1</v>
      </c>
      <c r="E11549" t="s">
        <v>18</v>
      </c>
      <c r="F11549" t="s">
        <v>19</v>
      </c>
      <c r="G11549">
        <v>2</v>
      </c>
      <c r="H11549" t="str">
        <f t="shared" si="910"/>
        <v>KD</v>
      </c>
      <c r="I11549" s="2">
        <f t="shared" si="907"/>
        <v>2019</v>
      </c>
      <c r="J11549" s="2">
        <f t="shared" si="908"/>
        <v>6</v>
      </c>
      <c r="K11549" t="str">
        <f t="shared" si="909"/>
        <v>Korenbouten</v>
      </c>
      <c r="L11549" s="25">
        <f t="shared" si="911"/>
        <v>25.428571428571427</v>
      </c>
    </row>
    <row r="11550" spans="1:12" x14ac:dyDescent="0.25">
      <c r="A11550">
        <v>525</v>
      </c>
      <c r="B11550" t="s">
        <v>90</v>
      </c>
      <c r="C11550" s="1">
        <v>43644.625</v>
      </c>
      <c r="D11550">
        <v>1</v>
      </c>
      <c r="E11550" t="s">
        <v>26</v>
      </c>
      <c r="F11550" t="s">
        <v>27</v>
      </c>
      <c r="G11550">
        <v>1</v>
      </c>
      <c r="H11550" t="str">
        <f t="shared" si="910"/>
        <v>KD</v>
      </c>
      <c r="I11550" s="2">
        <f t="shared" si="907"/>
        <v>2019</v>
      </c>
      <c r="J11550" s="2">
        <f t="shared" si="908"/>
        <v>6</v>
      </c>
      <c r="K11550" t="str">
        <f t="shared" si="909"/>
        <v>Glazenmakers</v>
      </c>
      <c r="L11550" s="25">
        <f t="shared" si="911"/>
        <v>25.428571428571427</v>
      </c>
    </row>
    <row r="11551" spans="1:12" x14ac:dyDescent="0.25">
      <c r="A11551">
        <v>525</v>
      </c>
      <c r="B11551" t="s">
        <v>90</v>
      </c>
      <c r="C11551" s="1">
        <v>43644.625</v>
      </c>
      <c r="D11551">
        <v>1</v>
      </c>
      <c r="E11551" t="s">
        <v>10</v>
      </c>
      <c r="F11551" t="s">
        <v>11</v>
      </c>
      <c r="G11551">
        <v>1</v>
      </c>
      <c r="H11551" t="str">
        <f t="shared" si="910"/>
        <v>KD</v>
      </c>
      <c r="I11551" s="2">
        <f t="shared" si="907"/>
        <v>2019</v>
      </c>
      <c r="J11551" s="2">
        <f t="shared" si="908"/>
        <v>6</v>
      </c>
      <c r="K11551" t="str">
        <f t="shared" si="909"/>
        <v>Waterjuffer</v>
      </c>
      <c r="L11551" s="25">
        <f t="shared" si="911"/>
        <v>25.428571428571427</v>
      </c>
    </row>
    <row r="11552" spans="1:12" x14ac:dyDescent="0.25">
      <c r="A11552">
        <v>525</v>
      </c>
      <c r="B11552" t="s">
        <v>90</v>
      </c>
      <c r="C11552" s="1">
        <v>43644.625</v>
      </c>
      <c r="D11552">
        <v>1</v>
      </c>
      <c r="E11552" t="s">
        <v>14</v>
      </c>
      <c r="F11552" t="s">
        <v>15</v>
      </c>
      <c r="G11552">
        <v>1</v>
      </c>
      <c r="H11552" t="str">
        <f t="shared" si="910"/>
        <v>KD</v>
      </c>
      <c r="I11552" s="2">
        <f t="shared" si="907"/>
        <v>2019</v>
      </c>
      <c r="J11552" s="2">
        <f t="shared" si="908"/>
        <v>6</v>
      </c>
      <c r="K11552" t="str">
        <f t="shared" si="909"/>
        <v>Waterjuffer</v>
      </c>
      <c r="L11552" s="25">
        <f t="shared" si="911"/>
        <v>25.428571428571427</v>
      </c>
    </row>
    <row r="11553" spans="1:12" x14ac:dyDescent="0.25">
      <c r="A11553">
        <v>525</v>
      </c>
      <c r="B11553" t="s">
        <v>90</v>
      </c>
      <c r="C11553" s="1">
        <v>43665.5</v>
      </c>
      <c r="D11553">
        <v>4</v>
      </c>
      <c r="E11553" t="s">
        <v>26</v>
      </c>
      <c r="F11553" t="s">
        <v>27</v>
      </c>
      <c r="G11553">
        <v>8</v>
      </c>
      <c r="H11553" t="str">
        <f t="shared" si="910"/>
        <v>KD</v>
      </c>
      <c r="I11553" s="2">
        <f t="shared" si="907"/>
        <v>2019</v>
      </c>
      <c r="J11553" s="2">
        <f t="shared" si="908"/>
        <v>7</v>
      </c>
      <c r="K11553" t="str">
        <f t="shared" si="909"/>
        <v>Glazenmakers</v>
      </c>
      <c r="L11553" s="25">
        <f t="shared" si="911"/>
        <v>28.428571428571427</v>
      </c>
    </row>
    <row r="11554" spans="1:12" x14ac:dyDescent="0.25">
      <c r="A11554">
        <v>525</v>
      </c>
      <c r="B11554" t="s">
        <v>90</v>
      </c>
      <c r="C11554" s="1">
        <v>43665.5</v>
      </c>
      <c r="D11554">
        <v>4</v>
      </c>
      <c r="E11554" t="s">
        <v>71</v>
      </c>
      <c r="F11554" t="s">
        <v>72</v>
      </c>
      <c r="G11554">
        <v>2</v>
      </c>
      <c r="H11554" t="str">
        <f t="shared" si="910"/>
        <v>KD</v>
      </c>
      <c r="I11554" s="2">
        <f t="shared" si="907"/>
        <v>2019</v>
      </c>
      <c r="J11554" s="2">
        <f t="shared" si="908"/>
        <v>7</v>
      </c>
      <c r="K11554" t="str">
        <f t="shared" si="909"/>
        <v>Waterjuffer</v>
      </c>
      <c r="L11554" s="25">
        <f t="shared" si="911"/>
        <v>28.428571428571427</v>
      </c>
    </row>
    <row r="11555" spans="1:12" x14ac:dyDescent="0.25">
      <c r="A11555">
        <v>525</v>
      </c>
      <c r="B11555" t="s">
        <v>90</v>
      </c>
      <c r="C11555" s="1">
        <v>43665.5</v>
      </c>
      <c r="D11555">
        <v>4</v>
      </c>
      <c r="E11555" t="s">
        <v>10</v>
      </c>
      <c r="F11555" t="s">
        <v>11</v>
      </c>
      <c r="G11555">
        <v>5</v>
      </c>
      <c r="H11555" t="str">
        <f t="shared" si="910"/>
        <v>KD</v>
      </c>
      <c r="I11555" s="2">
        <f t="shared" si="907"/>
        <v>2019</v>
      </c>
      <c r="J11555" s="2">
        <f t="shared" si="908"/>
        <v>7</v>
      </c>
      <c r="K11555" t="str">
        <f t="shared" si="909"/>
        <v>Waterjuffer</v>
      </c>
      <c r="L11555" s="25">
        <f t="shared" si="911"/>
        <v>28.428571428571427</v>
      </c>
    </row>
    <row r="11556" spans="1:12" x14ac:dyDescent="0.25">
      <c r="A11556">
        <v>525</v>
      </c>
      <c r="B11556" t="s">
        <v>90</v>
      </c>
      <c r="C11556" s="1">
        <v>43665.5</v>
      </c>
      <c r="D11556">
        <v>4</v>
      </c>
      <c r="E11556" t="s">
        <v>14</v>
      </c>
      <c r="F11556" t="s">
        <v>15</v>
      </c>
      <c r="G11556">
        <v>1</v>
      </c>
      <c r="H11556" t="str">
        <f t="shared" si="910"/>
        <v>KD</v>
      </c>
      <c r="I11556" s="2">
        <f t="shared" ref="I11556:I11619" si="912">YEAR(C11556)</f>
        <v>2019</v>
      </c>
      <c r="J11556" s="2">
        <f t="shared" ref="J11556:J11619" si="913">MONTH(C11556)</f>
        <v>7</v>
      </c>
      <c r="K11556" t="str">
        <f t="shared" ref="K11556:K11619" si="914">VLOOKUP(E11556,$Q$2:$R$100,2,FALSE)</f>
        <v>Waterjuffer</v>
      </c>
      <c r="L11556" s="25">
        <f t="shared" si="911"/>
        <v>28.428571428571427</v>
      </c>
    </row>
    <row r="11557" spans="1:12" x14ac:dyDescent="0.25">
      <c r="A11557">
        <v>525</v>
      </c>
      <c r="B11557" t="s">
        <v>90</v>
      </c>
      <c r="C11557" s="1">
        <v>43665.5</v>
      </c>
      <c r="D11557">
        <v>1</v>
      </c>
      <c r="E11557" t="s">
        <v>26</v>
      </c>
      <c r="F11557" t="s">
        <v>27</v>
      </c>
      <c r="G11557">
        <v>5</v>
      </c>
      <c r="H11557" t="str">
        <f t="shared" si="910"/>
        <v>KD</v>
      </c>
      <c r="I11557" s="2">
        <f t="shared" si="912"/>
        <v>2019</v>
      </c>
      <c r="J11557" s="2">
        <f t="shared" si="913"/>
        <v>7</v>
      </c>
      <c r="K11557" t="str">
        <f t="shared" si="914"/>
        <v>Glazenmakers</v>
      </c>
      <c r="L11557" s="25">
        <f t="shared" si="911"/>
        <v>28.428571428571427</v>
      </c>
    </row>
    <row r="11558" spans="1:12" x14ac:dyDescent="0.25">
      <c r="A11558">
        <v>525</v>
      </c>
      <c r="B11558" t="s">
        <v>90</v>
      </c>
      <c r="C11558" s="1">
        <v>43665.5</v>
      </c>
      <c r="D11558">
        <v>1</v>
      </c>
      <c r="E11558" t="s">
        <v>10</v>
      </c>
      <c r="F11558" t="s">
        <v>11</v>
      </c>
      <c r="G11558">
        <v>1</v>
      </c>
      <c r="H11558" t="str">
        <f t="shared" si="910"/>
        <v>KD</v>
      </c>
      <c r="I11558" s="2">
        <f t="shared" si="912"/>
        <v>2019</v>
      </c>
      <c r="J11558" s="2">
        <f t="shared" si="913"/>
        <v>7</v>
      </c>
      <c r="K11558" t="str">
        <f t="shared" si="914"/>
        <v>Waterjuffer</v>
      </c>
      <c r="L11558" s="25">
        <f t="shared" si="911"/>
        <v>28.428571428571427</v>
      </c>
    </row>
    <row r="11559" spans="1:12" x14ac:dyDescent="0.25">
      <c r="A11559">
        <v>525</v>
      </c>
      <c r="B11559" t="s">
        <v>90</v>
      </c>
      <c r="C11559" s="1">
        <v>43665.5</v>
      </c>
      <c r="D11559">
        <v>1</v>
      </c>
      <c r="E11559" t="s">
        <v>14</v>
      </c>
      <c r="F11559" t="s">
        <v>15</v>
      </c>
      <c r="G11559">
        <v>2</v>
      </c>
      <c r="H11559" t="str">
        <f t="shared" si="910"/>
        <v>KD</v>
      </c>
      <c r="I11559" s="2">
        <f t="shared" si="912"/>
        <v>2019</v>
      </c>
      <c r="J11559" s="2">
        <f t="shared" si="913"/>
        <v>7</v>
      </c>
      <c r="K11559" t="str">
        <f t="shared" si="914"/>
        <v>Waterjuffer</v>
      </c>
      <c r="L11559" s="25">
        <f t="shared" si="911"/>
        <v>28.428571428571427</v>
      </c>
    </row>
    <row r="11560" spans="1:12" x14ac:dyDescent="0.25">
      <c r="A11560">
        <v>525</v>
      </c>
      <c r="B11560" t="s">
        <v>90</v>
      </c>
      <c r="C11560" s="1">
        <v>43665.5</v>
      </c>
      <c r="D11560">
        <v>4</v>
      </c>
      <c r="E11560" t="s">
        <v>48</v>
      </c>
      <c r="F11560" t="s">
        <v>49</v>
      </c>
      <c r="G11560">
        <v>1</v>
      </c>
      <c r="H11560" t="str">
        <f t="shared" si="910"/>
        <v>KD</v>
      </c>
      <c r="I11560" s="2">
        <f t="shared" si="912"/>
        <v>2019</v>
      </c>
      <c r="J11560" s="2">
        <f t="shared" si="913"/>
        <v>7</v>
      </c>
      <c r="K11560" t="str">
        <f t="shared" si="914"/>
        <v>Glazenmakers</v>
      </c>
      <c r="L11560" s="25">
        <f t="shared" si="911"/>
        <v>28.428571428571427</v>
      </c>
    </row>
    <row r="11561" spans="1:12" x14ac:dyDescent="0.25">
      <c r="A11561">
        <v>525</v>
      </c>
      <c r="B11561" t="s">
        <v>90</v>
      </c>
      <c r="C11561" s="1">
        <v>43681.625</v>
      </c>
      <c r="D11561">
        <v>4</v>
      </c>
      <c r="E11561" t="s">
        <v>26</v>
      </c>
      <c r="F11561" t="s">
        <v>27</v>
      </c>
      <c r="G11561">
        <v>6</v>
      </c>
      <c r="H11561" t="str">
        <f t="shared" si="910"/>
        <v>KD</v>
      </c>
      <c r="I11561" s="2">
        <f t="shared" si="912"/>
        <v>2019</v>
      </c>
      <c r="J11561" s="2">
        <f t="shared" si="913"/>
        <v>8</v>
      </c>
      <c r="K11561" t="str">
        <f t="shared" si="914"/>
        <v>Glazenmakers</v>
      </c>
      <c r="L11561" s="25">
        <f t="shared" si="911"/>
        <v>30.714285714285715</v>
      </c>
    </row>
    <row r="11562" spans="1:12" x14ac:dyDescent="0.25">
      <c r="A11562">
        <v>525</v>
      </c>
      <c r="B11562" t="s">
        <v>90</v>
      </c>
      <c r="C11562" s="1">
        <v>43681.625</v>
      </c>
      <c r="D11562">
        <v>4</v>
      </c>
      <c r="E11562" t="s">
        <v>71</v>
      </c>
      <c r="F11562" t="s">
        <v>72</v>
      </c>
      <c r="G11562">
        <v>1</v>
      </c>
      <c r="H11562" t="str">
        <f t="shared" si="910"/>
        <v>KD</v>
      </c>
      <c r="I11562" s="2">
        <f t="shared" si="912"/>
        <v>2019</v>
      </c>
      <c r="J11562" s="2">
        <f t="shared" si="913"/>
        <v>8</v>
      </c>
      <c r="K11562" t="str">
        <f t="shared" si="914"/>
        <v>Waterjuffer</v>
      </c>
      <c r="L11562" s="25">
        <f t="shared" si="911"/>
        <v>30.714285714285715</v>
      </c>
    </row>
    <row r="11563" spans="1:12" x14ac:dyDescent="0.25">
      <c r="A11563">
        <v>525</v>
      </c>
      <c r="B11563" t="s">
        <v>90</v>
      </c>
      <c r="C11563" s="1">
        <v>43681.625</v>
      </c>
      <c r="D11563">
        <v>4</v>
      </c>
      <c r="E11563" t="s">
        <v>10</v>
      </c>
      <c r="F11563" t="s">
        <v>11</v>
      </c>
      <c r="G11563">
        <v>1</v>
      </c>
      <c r="H11563" t="str">
        <f t="shared" si="910"/>
        <v>KD</v>
      </c>
      <c r="I11563" s="2">
        <f t="shared" si="912"/>
        <v>2019</v>
      </c>
      <c r="J11563" s="2">
        <f t="shared" si="913"/>
        <v>8</v>
      </c>
      <c r="K11563" t="str">
        <f t="shared" si="914"/>
        <v>Waterjuffer</v>
      </c>
      <c r="L11563" s="25">
        <f t="shared" si="911"/>
        <v>30.714285714285715</v>
      </c>
    </row>
    <row r="11564" spans="1:12" x14ac:dyDescent="0.25">
      <c r="A11564">
        <v>525</v>
      </c>
      <c r="B11564" t="s">
        <v>90</v>
      </c>
      <c r="C11564" s="1">
        <v>43681.625</v>
      </c>
      <c r="D11564">
        <v>4</v>
      </c>
      <c r="E11564" t="s">
        <v>14</v>
      </c>
      <c r="F11564" t="s">
        <v>15</v>
      </c>
      <c r="G11564">
        <v>18</v>
      </c>
      <c r="H11564" t="str">
        <f t="shared" si="910"/>
        <v>KD</v>
      </c>
      <c r="I11564" s="2">
        <f t="shared" si="912"/>
        <v>2019</v>
      </c>
      <c r="J11564" s="2">
        <f t="shared" si="913"/>
        <v>8</v>
      </c>
      <c r="K11564" t="str">
        <f t="shared" si="914"/>
        <v>Waterjuffer</v>
      </c>
      <c r="L11564" s="25">
        <f t="shared" si="911"/>
        <v>30.714285714285715</v>
      </c>
    </row>
    <row r="11565" spans="1:12" x14ac:dyDescent="0.25">
      <c r="A11565">
        <v>525</v>
      </c>
      <c r="B11565" t="s">
        <v>90</v>
      </c>
      <c r="C11565" s="1">
        <v>43681.625</v>
      </c>
      <c r="D11565">
        <v>1</v>
      </c>
      <c r="E11565" t="s">
        <v>26</v>
      </c>
      <c r="F11565" t="s">
        <v>27</v>
      </c>
      <c r="G11565">
        <v>2</v>
      </c>
      <c r="H11565" t="str">
        <f t="shared" si="910"/>
        <v>KD</v>
      </c>
      <c r="I11565" s="2">
        <f t="shared" si="912"/>
        <v>2019</v>
      </c>
      <c r="J11565" s="2">
        <f t="shared" si="913"/>
        <v>8</v>
      </c>
      <c r="K11565" t="str">
        <f t="shared" si="914"/>
        <v>Glazenmakers</v>
      </c>
      <c r="L11565" s="25">
        <f t="shared" si="911"/>
        <v>30.714285714285715</v>
      </c>
    </row>
    <row r="11566" spans="1:12" x14ac:dyDescent="0.25">
      <c r="A11566">
        <v>525</v>
      </c>
      <c r="B11566" t="s">
        <v>90</v>
      </c>
      <c r="C11566" s="1">
        <v>43681.625</v>
      </c>
      <c r="D11566">
        <v>1</v>
      </c>
      <c r="E11566" t="s">
        <v>10</v>
      </c>
      <c r="F11566" t="s">
        <v>11</v>
      </c>
      <c r="G11566">
        <v>1</v>
      </c>
      <c r="H11566" t="str">
        <f t="shared" si="910"/>
        <v>KD</v>
      </c>
      <c r="I11566" s="2">
        <f t="shared" si="912"/>
        <v>2019</v>
      </c>
      <c r="J11566" s="2">
        <f t="shared" si="913"/>
        <v>8</v>
      </c>
      <c r="K11566" t="str">
        <f t="shared" si="914"/>
        <v>Waterjuffer</v>
      </c>
      <c r="L11566" s="25">
        <f t="shared" si="911"/>
        <v>30.714285714285715</v>
      </c>
    </row>
    <row r="11567" spans="1:12" x14ac:dyDescent="0.25">
      <c r="A11567">
        <v>525</v>
      </c>
      <c r="B11567" t="s">
        <v>90</v>
      </c>
      <c r="C11567" s="1">
        <v>43681.625</v>
      </c>
      <c r="D11567">
        <v>1</v>
      </c>
      <c r="E11567" t="s">
        <v>14</v>
      </c>
      <c r="F11567" t="s">
        <v>15</v>
      </c>
      <c r="G11567">
        <v>8</v>
      </c>
      <c r="H11567" t="str">
        <f t="shared" si="910"/>
        <v>KD</v>
      </c>
      <c r="I11567" s="2">
        <f t="shared" si="912"/>
        <v>2019</v>
      </c>
      <c r="J11567" s="2">
        <f t="shared" si="913"/>
        <v>8</v>
      </c>
      <c r="K11567" t="str">
        <f t="shared" si="914"/>
        <v>Waterjuffer</v>
      </c>
      <c r="L11567" s="25">
        <f t="shared" si="911"/>
        <v>30.714285714285715</v>
      </c>
    </row>
    <row r="11568" spans="1:12" x14ac:dyDescent="0.25">
      <c r="A11568">
        <v>525</v>
      </c>
      <c r="B11568" t="s">
        <v>90</v>
      </c>
      <c r="C11568" s="1">
        <v>43681.625</v>
      </c>
      <c r="D11568">
        <v>4</v>
      </c>
      <c r="E11568" t="s">
        <v>32</v>
      </c>
      <c r="F11568" t="s">
        <v>33</v>
      </c>
      <c r="G11568">
        <v>2</v>
      </c>
      <c r="H11568" t="str">
        <f t="shared" si="910"/>
        <v>KD</v>
      </c>
      <c r="I11568" s="2">
        <f t="shared" si="912"/>
        <v>2019</v>
      </c>
      <c r="J11568" s="2">
        <f t="shared" si="913"/>
        <v>8</v>
      </c>
      <c r="K11568" t="str">
        <f t="shared" si="914"/>
        <v>Korenbouten</v>
      </c>
      <c r="L11568" s="25">
        <f t="shared" si="911"/>
        <v>30.714285714285715</v>
      </c>
    </row>
    <row r="11569" spans="1:12" x14ac:dyDescent="0.25">
      <c r="A11569">
        <v>525</v>
      </c>
      <c r="B11569" t="s">
        <v>90</v>
      </c>
      <c r="C11569" s="1">
        <v>43705.479166666664</v>
      </c>
      <c r="D11569">
        <v>4</v>
      </c>
      <c r="E11569" t="s">
        <v>10</v>
      </c>
      <c r="F11569" t="s">
        <v>11</v>
      </c>
      <c r="G11569">
        <v>2</v>
      </c>
      <c r="H11569" t="str">
        <f t="shared" si="910"/>
        <v>KD</v>
      </c>
      <c r="I11569" s="2">
        <f t="shared" si="912"/>
        <v>2019</v>
      </c>
      <c r="J11569" s="2">
        <f t="shared" si="913"/>
        <v>8</v>
      </c>
      <c r="K11569" t="str">
        <f t="shared" si="914"/>
        <v>Waterjuffer</v>
      </c>
      <c r="L11569" s="25">
        <f t="shared" si="911"/>
        <v>34.142857142857146</v>
      </c>
    </row>
    <row r="11570" spans="1:12" x14ac:dyDescent="0.25">
      <c r="A11570">
        <v>525</v>
      </c>
      <c r="B11570" t="s">
        <v>90</v>
      </c>
      <c r="C11570" s="1">
        <v>43705.479166666664</v>
      </c>
      <c r="D11570">
        <v>4</v>
      </c>
      <c r="E11570" t="s">
        <v>42</v>
      </c>
      <c r="F11570" t="s">
        <v>43</v>
      </c>
      <c r="G11570">
        <v>1</v>
      </c>
      <c r="H11570" t="str">
        <f t="shared" si="910"/>
        <v>KD</v>
      </c>
      <c r="I11570" s="2">
        <f t="shared" si="912"/>
        <v>2019</v>
      </c>
      <c r="J11570" s="2">
        <f t="shared" si="913"/>
        <v>8</v>
      </c>
      <c r="K11570" t="str">
        <f t="shared" si="914"/>
        <v>Korenbouten</v>
      </c>
      <c r="L11570" s="25">
        <f t="shared" si="911"/>
        <v>34.142857142857146</v>
      </c>
    </row>
    <row r="11571" spans="1:12" x14ac:dyDescent="0.25">
      <c r="A11571">
        <v>525</v>
      </c>
      <c r="B11571" t="s">
        <v>90</v>
      </c>
      <c r="C11571" s="1">
        <v>43705.479166666664</v>
      </c>
      <c r="D11571">
        <v>4</v>
      </c>
      <c r="E11571" t="s">
        <v>14</v>
      </c>
      <c r="F11571" t="s">
        <v>15</v>
      </c>
      <c r="G11571">
        <v>5</v>
      </c>
      <c r="H11571" t="str">
        <f t="shared" si="910"/>
        <v>KD</v>
      </c>
      <c r="I11571" s="2">
        <f t="shared" si="912"/>
        <v>2019</v>
      </c>
      <c r="J11571" s="2">
        <f t="shared" si="913"/>
        <v>8</v>
      </c>
      <c r="K11571" t="str">
        <f t="shared" si="914"/>
        <v>Waterjuffer</v>
      </c>
      <c r="L11571" s="25">
        <f t="shared" si="911"/>
        <v>34.142857142857146</v>
      </c>
    </row>
    <row r="11572" spans="1:12" x14ac:dyDescent="0.25">
      <c r="A11572">
        <v>525</v>
      </c>
      <c r="B11572" t="s">
        <v>90</v>
      </c>
      <c r="C11572" s="1">
        <v>43958.5625</v>
      </c>
      <c r="D11572">
        <v>4</v>
      </c>
      <c r="E11572" t="s">
        <v>8</v>
      </c>
      <c r="F11572" t="s">
        <v>9</v>
      </c>
      <c r="G11572">
        <v>1</v>
      </c>
      <c r="H11572" t="str">
        <f t="shared" si="910"/>
        <v>KD</v>
      </c>
      <c r="I11572" s="2">
        <f t="shared" si="912"/>
        <v>2020</v>
      </c>
      <c r="J11572" s="2">
        <f t="shared" si="913"/>
        <v>5</v>
      </c>
      <c r="K11572" t="str">
        <f t="shared" si="914"/>
        <v>Pantserjuffers</v>
      </c>
      <c r="L11572" s="25">
        <f t="shared" si="911"/>
        <v>18.142857142857142</v>
      </c>
    </row>
    <row r="11573" spans="1:12" x14ac:dyDescent="0.25">
      <c r="A11573">
        <v>525</v>
      </c>
      <c r="B11573" t="s">
        <v>90</v>
      </c>
      <c r="C11573" s="1">
        <v>43958.5625</v>
      </c>
      <c r="D11573">
        <v>4</v>
      </c>
      <c r="E11573" t="s">
        <v>14</v>
      </c>
      <c r="F11573" t="s">
        <v>15</v>
      </c>
      <c r="G11573">
        <v>2</v>
      </c>
      <c r="H11573" t="str">
        <f t="shared" si="910"/>
        <v>KD</v>
      </c>
      <c r="I11573" s="2">
        <f t="shared" si="912"/>
        <v>2020</v>
      </c>
      <c r="J11573" s="2">
        <f t="shared" si="913"/>
        <v>5</v>
      </c>
      <c r="K11573" t="str">
        <f t="shared" si="914"/>
        <v>Waterjuffer</v>
      </c>
      <c r="L11573" s="25">
        <f t="shared" si="911"/>
        <v>18.142857142857142</v>
      </c>
    </row>
    <row r="11574" spans="1:12" x14ac:dyDescent="0.25">
      <c r="A11574">
        <v>525</v>
      </c>
      <c r="B11574" t="s">
        <v>90</v>
      </c>
      <c r="C11574" s="1">
        <v>43979.625</v>
      </c>
      <c r="D11574">
        <v>4</v>
      </c>
      <c r="E11574" t="s">
        <v>26</v>
      </c>
      <c r="F11574" t="s">
        <v>27</v>
      </c>
      <c r="G11574">
        <v>1</v>
      </c>
      <c r="H11574" t="str">
        <f t="shared" si="910"/>
        <v>KD</v>
      </c>
      <c r="I11574" s="2">
        <f t="shared" si="912"/>
        <v>2020</v>
      </c>
      <c r="J11574" s="2">
        <f t="shared" si="913"/>
        <v>5</v>
      </c>
      <c r="K11574" t="str">
        <f t="shared" si="914"/>
        <v>Glazenmakers</v>
      </c>
      <c r="L11574" s="25">
        <f t="shared" si="911"/>
        <v>21.142857142857142</v>
      </c>
    </row>
    <row r="11575" spans="1:12" x14ac:dyDescent="0.25">
      <c r="A11575">
        <v>525</v>
      </c>
      <c r="B11575" t="s">
        <v>90</v>
      </c>
      <c r="C11575" s="1">
        <v>43979.625</v>
      </c>
      <c r="D11575">
        <v>4</v>
      </c>
      <c r="E11575" t="s">
        <v>14</v>
      </c>
      <c r="F11575" t="s">
        <v>15</v>
      </c>
      <c r="G11575">
        <v>2</v>
      </c>
      <c r="H11575" t="str">
        <f t="shared" si="910"/>
        <v>KD</v>
      </c>
      <c r="I11575" s="2">
        <f t="shared" si="912"/>
        <v>2020</v>
      </c>
      <c r="J11575" s="2">
        <f t="shared" si="913"/>
        <v>5</v>
      </c>
      <c r="K11575" t="str">
        <f t="shared" si="914"/>
        <v>Waterjuffer</v>
      </c>
      <c r="L11575" s="25">
        <f t="shared" si="911"/>
        <v>21.142857142857142</v>
      </c>
    </row>
    <row r="11576" spans="1:12" x14ac:dyDescent="0.25">
      <c r="A11576">
        <v>525</v>
      </c>
      <c r="B11576" t="s">
        <v>90</v>
      </c>
      <c r="C11576" s="1">
        <v>43979.625</v>
      </c>
      <c r="D11576">
        <v>1</v>
      </c>
      <c r="E11576" t="s">
        <v>26</v>
      </c>
      <c r="F11576" t="s">
        <v>27</v>
      </c>
      <c r="G11576">
        <v>4</v>
      </c>
      <c r="H11576" t="str">
        <f t="shared" si="910"/>
        <v>KD</v>
      </c>
      <c r="I11576" s="2">
        <f t="shared" si="912"/>
        <v>2020</v>
      </c>
      <c r="J11576" s="2">
        <f t="shared" si="913"/>
        <v>5</v>
      </c>
      <c r="K11576" t="str">
        <f t="shared" si="914"/>
        <v>Glazenmakers</v>
      </c>
      <c r="L11576" s="25">
        <f t="shared" si="911"/>
        <v>21.142857142857142</v>
      </c>
    </row>
    <row r="11577" spans="1:12" x14ac:dyDescent="0.25">
      <c r="A11577">
        <v>525</v>
      </c>
      <c r="B11577" t="s">
        <v>90</v>
      </c>
      <c r="C11577" s="1">
        <v>43979.625</v>
      </c>
      <c r="D11577">
        <v>1</v>
      </c>
      <c r="E11577" t="s">
        <v>14</v>
      </c>
      <c r="F11577" t="s">
        <v>15</v>
      </c>
      <c r="G11577">
        <v>50</v>
      </c>
      <c r="H11577" t="str">
        <f t="shared" si="910"/>
        <v>KD</v>
      </c>
      <c r="I11577" s="2">
        <f t="shared" si="912"/>
        <v>2020</v>
      </c>
      <c r="J11577" s="2">
        <f t="shared" si="913"/>
        <v>5</v>
      </c>
      <c r="K11577" t="str">
        <f t="shared" si="914"/>
        <v>Waterjuffer</v>
      </c>
      <c r="L11577" s="25">
        <f t="shared" si="911"/>
        <v>21.142857142857142</v>
      </c>
    </row>
    <row r="11578" spans="1:12" x14ac:dyDescent="0.25">
      <c r="A11578">
        <v>525</v>
      </c>
      <c r="B11578" t="s">
        <v>90</v>
      </c>
      <c r="C11578" s="1">
        <v>43979.625</v>
      </c>
      <c r="D11578">
        <v>4</v>
      </c>
      <c r="E11578" t="s">
        <v>18</v>
      </c>
      <c r="F11578" t="s">
        <v>19</v>
      </c>
      <c r="G11578">
        <v>5</v>
      </c>
      <c r="H11578" t="str">
        <f t="shared" si="910"/>
        <v>KD</v>
      </c>
      <c r="I11578" s="2">
        <f t="shared" si="912"/>
        <v>2020</v>
      </c>
      <c r="J11578" s="2">
        <f t="shared" si="913"/>
        <v>5</v>
      </c>
      <c r="K11578" t="str">
        <f t="shared" si="914"/>
        <v>Korenbouten</v>
      </c>
      <c r="L11578" s="25">
        <f t="shared" si="911"/>
        <v>21.142857142857142</v>
      </c>
    </row>
    <row r="11579" spans="1:12" x14ac:dyDescent="0.25">
      <c r="A11579">
        <v>525</v>
      </c>
      <c r="B11579" t="s">
        <v>90</v>
      </c>
      <c r="C11579" s="1">
        <v>43979.625</v>
      </c>
      <c r="D11579">
        <v>4</v>
      </c>
      <c r="E11579" t="s">
        <v>10</v>
      </c>
      <c r="F11579" t="s">
        <v>11</v>
      </c>
      <c r="G11579">
        <v>1</v>
      </c>
      <c r="H11579" t="str">
        <f t="shared" si="910"/>
        <v>KD</v>
      </c>
      <c r="I11579" s="2">
        <f t="shared" si="912"/>
        <v>2020</v>
      </c>
      <c r="J11579" s="2">
        <f t="shared" si="913"/>
        <v>5</v>
      </c>
      <c r="K11579" t="str">
        <f t="shared" si="914"/>
        <v>Waterjuffer</v>
      </c>
      <c r="L11579" s="25">
        <f t="shared" si="911"/>
        <v>21.142857142857142</v>
      </c>
    </row>
    <row r="11580" spans="1:12" x14ac:dyDescent="0.25">
      <c r="A11580">
        <v>525</v>
      </c>
      <c r="B11580" t="s">
        <v>90</v>
      </c>
      <c r="C11580" s="1">
        <v>43979.625</v>
      </c>
      <c r="D11580">
        <v>4</v>
      </c>
      <c r="E11580" t="s">
        <v>82</v>
      </c>
      <c r="F11580" t="s">
        <v>83</v>
      </c>
      <c r="G11580">
        <v>5</v>
      </c>
      <c r="H11580" t="str">
        <f t="shared" si="910"/>
        <v>KD</v>
      </c>
      <c r="I11580" s="2">
        <f t="shared" si="912"/>
        <v>2020</v>
      </c>
      <c r="J11580" s="2">
        <f t="shared" si="913"/>
        <v>5</v>
      </c>
      <c r="K11580" t="str">
        <f t="shared" si="914"/>
        <v>Korenbouten</v>
      </c>
      <c r="L11580" s="25">
        <f t="shared" si="911"/>
        <v>21.142857142857142</v>
      </c>
    </row>
    <row r="11581" spans="1:12" x14ac:dyDescent="0.25">
      <c r="A11581">
        <v>525</v>
      </c>
      <c r="B11581" t="s">
        <v>90</v>
      </c>
      <c r="C11581" s="1">
        <v>43979.625</v>
      </c>
      <c r="D11581">
        <v>4</v>
      </c>
      <c r="E11581" t="s">
        <v>28</v>
      </c>
      <c r="F11581" t="s">
        <v>29</v>
      </c>
      <c r="G11581">
        <v>1</v>
      </c>
      <c r="H11581" t="str">
        <f t="shared" si="910"/>
        <v>KD</v>
      </c>
      <c r="I11581" s="2">
        <f t="shared" si="912"/>
        <v>2020</v>
      </c>
      <c r="J11581" s="2">
        <f t="shared" si="913"/>
        <v>5</v>
      </c>
      <c r="K11581" t="str">
        <f t="shared" si="914"/>
        <v>Korenbouten</v>
      </c>
      <c r="L11581" s="25">
        <f t="shared" si="911"/>
        <v>21.142857142857142</v>
      </c>
    </row>
    <row r="11582" spans="1:12" x14ac:dyDescent="0.25">
      <c r="A11582">
        <v>525</v>
      </c>
      <c r="B11582" t="s">
        <v>90</v>
      </c>
      <c r="C11582" s="1">
        <v>43984.5625</v>
      </c>
      <c r="D11582">
        <v>4</v>
      </c>
      <c r="E11582" t="s">
        <v>18</v>
      </c>
      <c r="F11582" t="s">
        <v>19</v>
      </c>
      <c r="G11582">
        <v>22</v>
      </c>
      <c r="H11582" t="str">
        <f t="shared" si="910"/>
        <v>KD</v>
      </c>
      <c r="I11582" s="2">
        <f t="shared" si="912"/>
        <v>2020</v>
      </c>
      <c r="J11582" s="2">
        <f t="shared" si="913"/>
        <v>6</v>
      </c>
      <c r="K11582" t="str">
        <f t="shared" si="914"/>
        <v>Korenbouten</v>
      </c>
      <c r="L11582" s="25">
        <f t="shared" si="911"/>
        <v>21.857142857142858</v>
      </c>
    </row>
    <row r="11583" spans="1:12" x14ac:dyDescent="0.25">
      <c r="A11583">
        <v>525</v>
      </c>
      <c r="B11583" t="s">
        <v>90</v>
      </c>
      <c r="C11583" s="1">
        <v>43984.5625</v>
      </c>
      <c r="D11583">
        <v>4</v>
      </c>
      <c r="E11583" t="s">
        <v>26</v>
      </c>
      <c r="F11583" t="s">
        <v>27</v>
      </c>
      <c r="G11583">
        <v>12</v>
      </c>
      <c r="H11583" t="str">
        <f t="shared" si="910"/>
        <v>KD</v>
      </c>
      <c r="I11583" s="2">
        <f t="shared" si="912"/>
        <v>2020</v>
      </c>
      <c r="J11583" s="2">
        <f t="shared" si="913"/>
        <v>6</v>
      </c>
      <c r="K11583" t="str">
        <f t="shared" si="914"/>
        <v>Glazenmakers</v>
      </c>
      <c r="L11583" s="25">
        <f t="shared" si="911"/>
        <v>21.857142857142858</v>
      </c>
    </row>
    <row r="11584" spans="1:12" x14ac:dyDescent="0.25">
      <c r="A11584">
        <v>525</v>
      </c>
      <c r="B11584" t="s">
        <v>90</v>
      </c>
      <c r="C11584" s="1">
        <v>43984.5625</v>
      </c>
      <c r="D11584">
        <v>4</v>
      </c>
      <c r="E11584" t="s">
        <v>14</v>
      </c>
      <c r="F11584" t="s">
        <v>15</v>
      </c>
      <c r="G11584">
        <v>15</v>
      </c>
      <c r="H11584" t="str">
        <f t="shared" si="910"/>
        <v>KD</v>
      </c>
      <c r="I11584" s="2">
        <f t="shared" si="912"/>
        <v>2020</v>
      </c>
      <c r="J11584" s="2">
        <f t="shared" si="913"/>
        <v>6</v>
      </c>
      <c r="K11584" t="str">
        <f t="shared" si="914"/>
        <v>Waterjuffer</v>
      </c>
      <c r="L11584" s="25">
        <f t="shared" si="911"/>
        <v>21.857142857142858</v>
      </c>
    </row>
    <row r="11585" spans="1:12" x14ac:dyDescent="0.25">
      <c r="A11585">
        <v>525</v>
      </c>
      <c r="B11585" t="s">
        <v>90</v>
      </c>
      <c r="C11585" s="1">
        <v>43984.5625</v>
      </c>
      <c r="D11585">
        <v>4</v>
      </c>
      <c r="E11585" t="s">
        <v>10</v>
      </c>
      <c r="F11585" t="s">
        <v>11</v>
      </c>
      <c r="G11585">
        <v>2</v>
      </c>
      <c r="H11585" t="str">
        <f t="shared" si="910"/>
        <v>KD</v>
      </c>
      <c r="I11585" s="2">
        <f t="shared" si="912"/>
        <v>2020</v>
      </c>
      <c r="J11585" s="2">
        <f t="shared" si="913"/>
        <v>6</v>
      </c>
      <c r="K11585" t="str">
        <f t="shared" si="914"/>
        <v>Waterjuffer</v>
      </c>
      <c r="L11585" s="25">
        <f t="shared" si="911"/>
        <v>21.857142857142858</v>
      </c>
    </row>
    <row r="11586" spans="1:12" x14ac:dyDescent="0.25">
      <c r="A11586">
        <v>525</v>
      </c>
      <c r="B11586" t="s">
        <v>90</v>
      </c>
      <c r="C11586" s="1">
        <v>43984.5625</v>
      </c>
      <c r="D11586">
        <v>1</v>
      </c>
      <c r="E11586" t="s">
        <v>18</v>
      </c>
      <c r="F11586" t="s">
        <v>19</v>
      </c>
      <c r="G11586">
        <v>10</v>
      </c>
      <c r="H11586" t="str">
        <f t="shared" ref="H11586:H11649" si="915">VLOOKUP(A11586,$N$2:$O$51,2,FALSE)</f>
        <v>KD</v>
      </c>
      <c r="I11586" s="2">
        <f t="shared" si="912"/>
        <v>2020</v>
      </c>
      <c r="J11586" s="2">
        <f t="shared" si="913"/>
        <v>6</v>
      </c>
      <c r="K11586" t="str">
        <f t="shared" si="914"/>
        <v>Korenbouten</v>
      </c>
      <c r="L11586" s="25">
        <f t="shared" si="911"/>
        <v>21.857142857142858</v>
      </c>
    </row>
    <row r="11587" spans="1:12" x14ac:dyDescent="0.25">
      <c r="A11587">
        <v>525</v>
      </c>
      <c r="B11587" t="s">
        <v>90</v>
      </c>
      <c r="C11587" s="1">
        <v>43984.5625</v>
      </c>
      <c r="D11587">
        <v>1</v>
      </c>
      <c r="E11587" t="s">
        <v>26</v>
      </c>
      <c r="F11587" t="s">
        <v>27</v>
      </c>
      <c r="G11587">
        <v>4</v>
      </c>
      <c r="H11587" t="str">
        <f t="shared" si="915"/>
        <v>KD</v>
      </c>
      <c r="I11587" s="2">
        <f t="shared" si="912"/>
        <v>2020</v>
      </c>
      <c r="J11587" s="2">
        <f t="shared" si="913"/>
        <v>6</v>
      </c>
      <c r="K11587" t="str">
        <f t="shared" si="914"/>
        <v>Glazenmakers</v>
      </c>
      <c r="L11587" s="25">
        <f t="shared" ref="L11587:L11650" si="916">(ROUNDDOWN(C11587-DATE(I11587,1,1),0))/7</f>
        <v>21.857142857142858</v>
      </c>
    </row>
    <row r="11588" spans="1:12" x14ac:dyDescent="0.25">
      <c r="A11588">
        <v>525</v>
      </c>
      <c r="B11588" t="s">
        <v>90</v>
      </c>
      <c r="C11588" s="1">
        <v>43984.5625</v>
      </c>
      <c r="D11588">
        <v>1</v>
      </c>
      <c r="E11588" t="s">
        <v>14</v>
      </c>
      <c r="F11588" t="s">
        <v>15</v>
      </c>
      <c r="G11588">
        <v>15</v>
      </c>
      <c r="H11588" t="str">
        <f t="shared" si="915"/>
        <v>KD</v>
      </c>
      <c r="I11588" s="2">
        <f t="shared" si="912"/>
        <v>2020</v>
      </c>
      <c r="J11588" s="2">
        <f t="shared" si="913"/>
        <v>6</v>
      </c>
      <c r="K11588" t="str">
        <f t="shared" si="914"/>
        <v>Waterjuffer</v>
      </c>
      <c r="L11588" s="25">
        <f t="shared" si="916"/>
        <v>21.857142857142858</v>
      </c>
    </row>
    <row r="11589" spans="1:12" x14ac:dyDescent="0.25">
      <c r="A11589">
        <v>525</v>
      </c>
      <c r="B11589" t="s">
        <v>90</v>
      </c>
      <c r="C11589" s="1">
        <v>43984.5625</v>
      </c>
      <c r="D11589">
        <v>4</v>
      </c>
      <c r="E11589" t="s">
        <v>28</v>
      </c>
      <c r="F11589" t="s">
        <v>29</v>
      </c>
      <c r="G11589">
        <v>2</v>
      </c>
      <c r="H11589" t="str">
        <f t="shared" si="915"/>
        <v>KD</v>
      </c>
      <c r="I11589" s="2">
        <f t="shared" si="912"/>
        <v>2020</v>
      </c>
      <c r="J11589" s="2">
        <f t="shared" si="913"/>
        <v>6</v>
      </c>
      <c r="K11589" t="str">
        <f t="shared" si="914"/>
        <v>Korenbouten</v>
      </c>
      <c r="L11589" s="25">
        <f t="shared" si="916"/>
        <v>21.857142857142858</v>
      </c>
    </row>
    <row r="11590" spans="1:12" x14ac:dyDescent="0.25">
      <c r="A11590">
        <v>525</v>
      </c>
      <c r="B11590" t="s">
        <v>90</v>
      </c>
      <c r="C11590" s="1">
        <v>43984.5625</v>
      </c>
      <c r="D11590">
        <v>4</v>
      </c>
      <c r="E11590" t="s">
        <v>82</v>
      </c>
      <c r="F11590" t="s">
        <v>83</v>
      </c>
      <c r="G11590">
        <v>4</v>
      </c>
      <c r="H11590" t="str">
        <f t="shared" si="915"/>
        <v>KD</v>
      </c>
      <c r="I11590" s="2">
        <f t="shared" si="912"/>
        <v>2020</v>
      </c>
      <c r="J11590" s="2">
        <f t="shared" si="913"/>
        <v>6</v>
      </c>
      <c r="K11590" t="str">
        <f t="shared" si="914"/>
        <v>Korenbouten</v>
      </c>
      <c r="L11590" s="25">
        <f t="shared" si="916"/>
        <v>21.857142857142858</v>
      </c>
    </row>
    <row r="11591" spans="1:12" x14ac:dyDescent="0.25">
      <c r="A11591">
        <v>525</v>
      </c>
      <c r="B11591" t="s">
        <v>90</v>
      </c>
      <c r="C11591" s="1">
        <v>43999.520833333336</v>
      </c>
      <c r="D11591">
        <v>4</v>
      </c>
      <c r="E11591" t="s">
        <v>26</v>
      </c>
      <c r="F11591" t="s">
        <v>27</v>
      </c>
      <c r="G11591">
        <v>10</v>
      </c>
      <c r="H11591" t="str">
        <f t="shared" si="915"/>
        <v>KD</v>
      </c>
      <c r="I11591" s="2">
        <f t="shared" si="912"/>
        <v>2020</v>
      </c>
      <c r="J11591" s="2">
        <f t="shared" si="913"/>
        <v>6</v>
      </c>
      <c r="K11591" t="str">
        <f t="shared" si="914"/>
        <v>Glazenmakers</v>
      </c>
      <c r="L11591" s="25">
        <f t="shared" si="916"/>
        <v>24</v>
      </c>
    </row>
    <row r="11592" spans="1:12" x14ac:dyDescent="0.25">
      <c r="A11592">
        <v>525</v>
      </c>
      <c r="B11592" t="s">
        <v>90</v>
      </c>
      <c r="C11592" s="1">
        <v>43999.520833333336</v>
      </c>
      <c r="D11592">
        <v>4</v>
      </c>
      <c r="E11592" t="s">
        <v>18</v>
      </c>
      <c r="F11592" t="s">
        <v>19</v>
      </c>
      <c r="G11592">
        <v>8</v>
      </c>
      <c r="H11592" t="str">
        <f t="shared" si="915"/>
        <v>KD</v>
      </c>
      <c r="I11592" s="2">
        <f t="shared" si="912"/>
        <v>2020</v>
      </c>
      <c r="J11592" s="2">
        <f t="shared" si="913"/>
        <v>6</v>
      </c>
      <c r="K11592" t="str">
        <f t="shared" si="914"/>
        <v>Korenbouten</v>
      </c>
      <c r="L11592" s="25">
        <f t="shared" si="916"/>
        <v>24</v>
      </c>
    </row>
    <row r="11593" spans="1:12" x14ac:dyDescent="0.25">
      <c r="A11593">
        <v>525</v>
      </c>
      <c r="B11593" t="s">
        <v>90</v>
      </c>
      <c r="C11593" s="1">
        <v>43999.520833333336</v>
      </c>
      <c r="D11593">
        <v>4</v>
      </c>
      <c r="E11593" t="s">
        <v>14</v>
      </c>
      <c r="F11593" t="s">
        <v>15</v>
      </c>
      <c r="G11593">
        <v>25</v>
      </c>
      <c r="H11593" t="str">
        <f t="shared" si="915"/>
        <v>KD</v>
      </c>
      <c r="I11593" s="2">
        <f t="shared" si="912"/>
        <v>2020</v>
      </c>
      <c r="J11593" s="2">
        <f t="shared" si="913"/>
        <v>6</v>
      </c>
      <c r="K11593" t="str">
        <f t="shared" si="914"/>
        <v>Waterjuffer</v>
      </c>
      <c r="L11593" s="25">
        <f t="shared" si="916"/>
        <v>24</v>
      </c>
    </row>
    <row r="11594" spans="1:12" x14ac:dyDescent="0.25">
      <c r="A11594">
        <v>525</v>
      </c>
      <c r="B11594" t="s">
        <v>90</v>
      </c>
      <c r="C11594" s="1">
        <v>43999.520833333336</v>
      </c>
      <c r="D11594">
        <v>4</v>
      </c>
      <c r="E11594" t="s">
        <v>10</v>
      </c>
      <c r="F11594" t="s">
        <v>11</v>
      </c>
      <c r="G11594">
        <v>2</v>
      </c>
      <c r="H11594" t="str">
        <f t="shared" si="915"/>
        <v>KD</v>
      </c>
      <c r="I11594" s="2">
        <f t="shared" si="912"/>
        <v>2020</v>
      </c>
      <c r="J11594" s="2">
        <f t="shared" si="913"/>
        <v>6</v>
      </c>
      <c r="K11594" t="str">
        <f t="shared" si="914"/>
        <v>Waterjuffer</v>
      </c>
      <c r="L11594" s="25">
        <f t="shared" si="916"/>
        <v>24</v>
      </c>
    </row>
    <row r="11595" spans="1:12" x14ac:dyDescent="0.25">
      <c r="A11595">
        <v>525</v>
      </c>
      <c r="B11595" t="s">
        <v>90</v>
      </c>
      <c r="C11595" s="1">
        <v>43999.520833333336</v>
      </c>
      <c r="D11595">
        <v>1</v>
      </c>
      <c r="E11595" t="s">
        <v>26</v>
      </c>
      <c r="F11595" t="s">
        <v>27</v>
      </c>
      <c r="G11595">
        <v>2</v>
      </c>
      <c r="H11595" t="str">
        <f t="shared" si="915"/>
        <v>KD</v>
      </c>
      <c r="I11595" s="2">
        <f t="shared" si="912"/>
        <v>2020</v>
      </c>
      <c r="J11595" s="2">
        <f t="shared" si="913"/>
        <v>6</v>
      </c>
      <c r="K11595" t="str">
        <f t="shared" si="914"/>
        <v>Glazenmakers</v>
      </c>
      <c r="L11595" s="25">
        <f t="shared" si="916"/>
        <v>24</v>
      </c>
    </row>
    <row r="11596" spans="1:12" x14ac:dyDescent="0.25">
      <c r="A11596">
        <v>525</v>
      </c>
      <c r="B11596" t="s">
        <v>90</v>
      </c>
      <c r="C11596" s="1">
        <v>43999.520833333336</v>
      </c>
      <c r="D11596">
        <v>1</v>
      </c>
      <c r="E11596" t="s">
        <v>18</v>
      </c>
      <c r="F11596" t="s">
        <v>19</v>
      </c>
      <c r="G11596">
        <v>3</v>
      </c>
      <c r="H11596" t="str">
        <f t="shared" si="915"/>
        <v>KD</v>
      </c>
      <c r="I11596" s="2">
        <f t="shared" si="912"/>
        <v>2020</v>
      </c>
      <c r="J11596" s="2">
        <f t="shared" si="913"/>
        <v>6</v>
      </c>
      <c r="K11596" t="str">
        <f t="shared" si="914"/>
        <v>Korenbouten</v>
      </c>
      <c r="L11596" s="25">
        <f t="shared" si="916"/>
        <v>24</v>
      </c>
    </row>
    <row r="11597" spans="1:12" x14ac:dyDescent="0.25">
      <c r="A11597">
        <v>525</v>
      </c>
      <c r="B11597" t="s">
        <v>90</v>
      </c>
      <c r="C11597" s="1">
        <v>43999.520833333336</v>
      </c>
      <c r="D11597">
        <v>1</v>
      </c>
      <c r="E11597" t="s">
        <v>14</v>
      </c>
      <c r="F11597" t="s">
        <v>15</v>
      </c>
      <c r="G11597">
        <v>2</v>
      </c>
      <c r="H11597" t="str">
        <f t="shared" si="915"/>
        <v>KD</v>
      </c>
      <c r="I11597" s="2">
        <f t="shared" si="912"/>
        <v>2020</v>
      </c>
      <c r="J11597" s="2">
        <f t="shared" si="913"/>
        <v>6</v>
      </c>
      <c r="K11597" t="str">
        <f t="shared" si="914"/>
        <v>Waterjuffer</v>
      </c>
      <c r="L11597" s="25">
        <f t="shared" si="916"/>
        <v>24</v>
      </c>
    </row>
    <row r="11598" spans="1:12" x14ac:dyDescent="0.25">
      <c r="A11598">
        <v>525</v>
      </c>
      <c r="B11598" t="s">
        <v>90</v>
      </c>
      <c r="C11598" s="1">
        <v>44027.59375</v>
      </c>
      <c r="D11598">
        <v>4</v>
      </c>
      <c r="E11598" t="s">
        <v>26</v>
      </c>
      <c r="F11598" t="s">
        <v>27</v>
      </c>
      <c r="G11598">
        <v>10</v>
      </c>
      <c r="H11598" t="str">
        <f t="shared" si="915"/>
        <v>KD</v>
      </c>
      <c r="I11598" s="2">
        <f t="shared" si="912"/>
        <v>2020</v>
      </c>
      <c r="J11598" s="2">
        <f t="shared" si="913"/>
        <v>7</v>
      </c>
      <c r="K11598" t="str">
        <f t="shared" si="914"/>
        <v>Glazenmakers</v>
      </c>
      <c r="L11598" s="25">
        <f t="shared" si="916"/>
        <v>28</v>
      </c>
    </row>
    <row r="11599" spans="1:12" x14ac:dyDescent="0.25">
      <c r="A11599">
        <v>525</v>
      </c>
      <c r="B11599" t="s">
        <v>90</v>
      </c>
      <c r="C11599" s="1">
        <v>44027.59375</v>
      </c>
      <c r="D11599">
        <v>4</v>
      </c>
      <c r="E11599" t="s">
        <v>48</v>
      </c>
      <c r="F11599" t="s">
        <v>49</v>
      </c>
      <c r="G11599">
        <v>2</v>
      </c>
      <c r="H11599" t="str">
        <f t="shared" si="915"/>
        <v>KD</v>
      </c>
      <c r="I11599" s="2">
        <f t="shared" si="912"/>
        <v>2020</v>
      </c>
      <c r="J11599" s="2">
        <f t="shared" si="913"/>
        <v>7</v>
      </c>
      <c r="K11599" t="str">
        <f t="shared" si="914"/>
        <v>Glazenmakers</v>
      </c>
      <c r="L11599" s="25">
        <f t="shared" si="916"/>
        <v>28</v>
      </c>
    </row>
    <row r="11600" spans="1:12" x14ac:dyDescent="0.25">
      <c r="A11600">
        <v>525</v>
      </c>
      <c r="B11600" t="s">
        <v>90</v>
      </c>
      <c r="C11600" s="1">
        <v>44027.59375</v>
      </c>
      <c r="D11600">
        <v>4</v>
      </c>
      <c r="E11600" t="s">
        <v>18</v>
      </c>
      <c r="F11600" t="s">
        <v>19</v>
      </c>
      <c r="G11600">
        <v>3</v>
      </c>
      <c r="H11600" t="str">
        <f t="shared" si="915"/>
        <v>KD</v>
      </c>
      <c r="I11600" s="2">
        <f t="shared" si="912"/>
        <v>2020</v>
      </c>
      <c r="J11600" s="2">
        <f t="shared" si="913"/>
        <v>7</v>
      </c>
      <c r="K11600" t="str">
        <f t="shared" si="914"/>
        <v>Korenbouten</v>
      </c>
      <c r="L11600" s="25">
        <f t="shared" si="916"/>
        <v>28</v>
      </c>
    </row>
    <row r="11601" spans="1:12" x14ac:dyDescent="0.25">
      <c r="A11601">
        <v>525</v>
      </c>
      <c r="B11601" t="s">
        <v>90</v>
      </c>
      <c r="C11601" s="1">
        <v>44027.59375</v>
      </c>
      <c r="D11601">
        <v>4</v>
      </c>
      <c r="E11601" t="s">
        <v>14</v>
      </c>
      <c r="F11601" t="s">
        <v>15</v>
      </c>
      <c r="G11601">
        <v>13</v>
      </c>
      <c r="H11601" t="str">
        <f t="shared" si="915"/>
        <v>KD</v>
      </c>
      <c r="I11601" s="2">
        <f t="shared" si="912"/>
        <v>2020</v>
      </c>
      <c r="J11601" s="2">
        <f t="shared" si="913"/>
        <v>7</v>
      </c>
      <c r="K11601" t="str">
        <f t="shared" si="914"/>
        <v>Waterjuffer</v>
      </c>
      <c r="L11601" s="25">
        <f t="shared" si="916"/>
        <v>28</v>
      </c>
    </row>
    <row r="11602" spans="1:12" x14ac:dyDescent="0.25">
      <c r="A11602">
        <v>525</v>
      </c>
      <c r="B11602" t="s">
        <v>90</v>
      </c>
      <c r="C11602" s="1">
        <v>44027.59375</v>
      </c>
      <c r="D11602">
        <v>1</v>
      </c>
      <c r="E11602" t="s">
        <v>26</v>
      </c>
      <c r="F11602" t="s">
        <v>27</v>
      </c>
      <c r="G11602">
        <v>4</v>
      </c>
      <c r="H11602" t="str">
        <f t="shared" si="915"/>
        <v>KD</v>
      </c>
      <c r="I11602" s="2">
        <f t="shared" si="912"/>
        <v>2020</v>
      </c>
      <c r="J11602" s="2">
        <f t="shared" si="913"/>
        <v>7</v>
      </c>
      <c r="K11602" t="str">
        <f t="shared" si="914"/>
        <v>Glazenmakers</v>
      </c>
      <c r="L11602" s="25">
        <f t="shared" si="916"/>
        <v>28</v>
      </c>
    </row>
    <row r="11603" spans="1:12" x14ac:dyDescent="0.25">
      <c r="A11603">
        <v>525</v>
      </c>
      <c r="B11603" t="s">
        <v>90</v>
      </c>
      <c r="C11603" s="1">
        <v>44027.59375</v>
      </c>
      <c r="D11603">
        <v>1</v>
      </c>
      <c r="E11603" t="s">
        <v>18</v>
      </c>
      <c r="F11603" t="s">
        <v>19</v>
      </c>
      <c r="G11603">
        <v>1</v>
      </c>
      <c r="H11603" t="str">
        <f t="shared" si="915"/>
        <v>KD</v>
      </c>
      <c r="I11603" s="2">
        <f t="shared" si="912"/>
        <v>2020</v>
      </c>
      <c r="J11603" s="2">
        <f t="shared" si="913"/>
        <v>7</v>
      </c>
      <c r="K11603" t="str">
        <f t="shared" si="914"/>
        <v>Korenbouten</v>
      </c>
      <c r="L11603" s="25">
        <f t="shared" si="916"/>
        <v>28</v>
      </c>
    </row>
    <row r="11604" spans="1:12" x14ac:dyDescent="0.25">
      <c r="A11604">
        <v>525</v>
      </c>
      <c r="B11604" t="s">
        <v>90</v>
      </c>
      <c r="C11604" s="1">
        <v>44027.59375</v>
      </c>
      <c r="D11604">
        <v>1</v>
      </c>
      <c r="E11604" t="s">
        <v>14</v>
      </c>
      <c r="F11604" t="s">
        <v>15</v>
      </c>
      <c r="G11604">
        <v>5</v>
      </c>
      <c r="H11604" t="str">
        <f t="shared" si="915"/>
        <v>KD</v>
      </c>
      <c r="I11604" s="2">
        <f t="shared" si="912"/>
        <v>2020</v>
      </c>
      <c r="J11604" s="2">
        <f t="shared" si="913"/>
        <v>7</v>
      </c>
      <c r="K11604" t="str">
        <f t="shared" si="914"/>
        <v>Waterjuffer</v>
      </c>
      <c r="L11604" s="25">
        <f t="shared" si="916"/>
        <v>28</v>
      </c>
    </row>
    <row r="11605" spans="1:12" x14ac:dyDescent="0.25">
      <c r="A11605">
        <v>525</v>
      </c>
      <c r="B11605" t="s">
        <v>90</v>
      </c>
      <c r="C11605" s="1">
        <v>44027.59375</v>
      </c>
      <c r="D11605">
        <v>4</v>
      </c>
      <c r="E11605" t="s">
        <v>42</v>
      </c>
      <c r="F11605" t="s">
        <v>43</v>
      </c>
      <c r="G11605">
        <v>2</v>
      </c>
      <c r="H11605" t="str">
        <f t="shared" si="915"/>
        <v>KD</v>
      </c>
      <c r="I11605" s="2">
        <f t="shared" si="912"/>
        <v>2020</v>
      </c>
      <c r="J11605" s="2">
        <f t="shared" si="913"/>
        <v>7</v>
      </c>
      <c r="K11605" t="str">
        <f t="shared" si="914"/>
        <v>Korenbouten</v>
      </c>
      <c r="L11605" s="25">
        <f t="shared" si="916"/>
        <v>28</v>
      </c>
    </row>
    <row r="11606" spans="1:12" x14ac:dyDescent="0.25">
      <c r="A11606">
        <v>525</v>
      </c>
      <c r="B11606" t="s">
        <v>90</v>
      </c>
      <c r="C11606" s="1">
        <v>44050.508263888885</v>
      </c>
      <c r="D11606">
        <v>4</v>
      </c>
      <c r="E11606" t="s">
        <v>26</v>
      </c>
      <c r="F11606" t="s">
        <v>27</v>
      </c>
      <c r="G11606">
        <v>15</v>
      </c>
      <c r="H11606" t="str">
        <f t="shared" si="915"/>
        <v>KD</v>
      </c>
      <c r="I11606" s="2">
        <f t="shared" si="912"/>
        <v>2020</v>
      </c>
      <c r="J11606" s="2">
        <f t="shared" si="913"/>
        <v>8</v>
      </c>
      <c r="K11606" t="str">
        <f t="shared" si="914"/>
        <v>Glazenmakers</v>
      </c>
      <c r="L11606" s="25">
        <f t="shared" si="916"/>
        <v>31.285714285714285</v>
      </c>
    </row>
    <row r="11607" spans="1:12" x14ac:dyDescent="0.25">
      <c r="A11607">
        <v>525</v>
      </c>
      <c r="B11607" t="s">
        <v>90</v>
      </c>
      <c r="C11607" s="1">
        <v>44050.508263888885</v>
      </c>
      <c r="D11607">
        <v>4</v>
      </c>
      <c r="E11607" t="s">
        <v>18</v>
      </c>
      <c r="F11607" t="s">
        <v>19</v>
      </c>
      <c r="G11607">
        <v>4</v>
      </c>
      <c r="H11607" t="str">
        <f t="shared" si="915"/>
        <v>KD</v>
      </c>
      <c r="I11607" s="2">
        <f t="shared" si="912"/>
        <v>2020</v>
      </c>
      <c r="J11607" s="2">
        <f t="shared" si="913"/>
        <v>8</v>
      </c>
      <c r="K11607" t="str">
        <f t="shared" si="914"/>
        <v>Korenbouten</v>
      </c>
      <c r="L11607" s="25">
        <f t="shared" si="916"/>
        <v>31.285714285714285</v>
      </c>
    </row>
    <row r="11608" spans="1:12" x14ac:dyDescent="0.25">
      <c r="A11608">
        <v>525</v>
      </c>
      <c r="B11608" t="s">
        <v>90</v>
      </c>
      <c r="C11608" s="1">
        <v>44050.508263888885</v>
      </c>
      <c r="D11608">
        <v>4</v>
      </c>
      <c r="E11608" t="s">
        <v>55</v>
      </c>
      <c r="F11608" t="s">
        <v>56</v>
      </c>
      <c r="G11608">
        <v>8</v>
      </c>
      <c r="H11608" t="str">
        <f t="shared" si="915"/>
        <v>KD</v>
      </c>
      <c r="I11608" s="2">
        <f t="shared" si="912"/>
        <v>2020</v>
      </c>
      <c r="J11608" s="2">
        <f t="shared" si="913"/>
        <v>8</v>
      </c>
      <c r="K11608" t="str">
        <f t="shared" si="914"/>
        <v>Korenbouten</v>
      </c>
      <c r="L11608" s="25">
        <f t="shared" si="916"/>
        <v>31.285714285714285</v>
      </c>
    </row>
    <row r="11609" spans="1:12" x14ac:dyDescent="0.25">
      <c r="A11609">
        <v>525</v>
      </c>
      <c r="B11609" t="s">
        <v>90</v>
      </c>
      <c r="C11609" s="1">
        <v>44050.508263888885</v>
      </c>
      <c r="D11609">
        <v>4</v>
      </c>
      <c r="E11609" t="s">
        <v>14</v>
      </c>
      <c r="F11609" t="s">
        <v>15</v>
      </c>
      <c r="G11609">
        <v>34</v>
      </c>
      <c r="H11609" t="str">
        <f t="shared" si="915"/>
        <v>KD</v>
      </c>
      <c r="I11609" s="2">
        <f t="shared" si="912"/>
        <v>2020</v>
      </c>
      <c r="J11609" s="2">
        <f t="shared" si="913"/>
        <v>8</v>
      </c>
      <c r="K11609" t="str">
        <f t="shared" si="914"/>
        <v>Waterjuffer</v>
      </c>
      <c r="L11609" s="25">
        <f t="shared" si="916"/>
        <v>31.285714285714285</v>
      </c>
    </row>
    <row r="11610" spans="1:12" x14ac:dyDescent="0.25">
      <c r="A11610">
        <v>525</v>
      </c>
      <c r="B11610" t="s">
        <v>90</v>
      </c>
      <c r="C11610" s="1">
        <v>44050.508263888885</v>
      </c>
      <c r="D11610">
        <v>4</v>
      </c>
      <c r="E11610" t="s">
        <v>40</v>
      </c>
      <c r="F11610" t="s">
        <v>41</v>
      </c>
      <c r="G11610">
        <v>1</v>
      </c>
      <c r="H11610" t="str">
        <f t="shared" si="915"/>
        <v>KD</v>
      </c>
      <c r="I11610" s="2">
        <f t="shared" si="912"/>
        <v>2020</v>
      </c>
      <c r="J11610" s="2">
        <f t="shared" si="913"/>
        <v>8</v>
      </c>
      <c r="K11610" t="str">
        <f t="shared" si="914"/>
        <v>Korenbouten</v>
      </c>
      <c r="L11610" s="25">
        <f t="shared" si="916"/>
        <v>31.285714285714285</v>
      </c>
    </row>
    <row r="11611" spans="1:12" x14ac:dyDescent="0.25">
      <c r="A11611">
        <v>525</v>
      </c>
      <c r="B11611" t="s">
        <v>90</v>
      </c>
      <c r="C11611" s="1">
        <v>44050.508263888885</v>
      </c>
      <c r="D11611">
        <v>4</v>
      </c>
      <c r="E11611" t="s">
        <v>10</v>
      </c>
      <c r="F11611" t="s">
        <v>11</v>
      </c>
      <c r="G11611">
        <v>15</v>
      </c>
      <c r="H11611" t="str">
        <f t="shared" si="915"/>
        <v>KD</v>
      </c>
      <c r="I11611" s="2">
        <f t="shared" si="912"/>
        <v>2020</v>
      </c>
      <c r="J11611" s="2">
        <f t="shared" si="913"/>
        <v>8</v>
      </c>
      <c r="K11611" t="str">
        <f t="shared" si="914"/>
        <v>Waterjuffer</v>
      </c>
      <c r="L11611" s="25">
        <f t="shared" si="916"/>
        <v>31.285714285714285</v>
      </c>
    </row>
    <row r="11612" spans="1:12" x14ac:dyDescent="0.25">
      <c r="A11612">
        <v>525</v>
      </c>
      <c r="B11612" t="s">
        <v>90</v>
      </c>
      <c r="C11612" s="1">
        <v>44050.508263888885</v>
      </c>
      <c r="D11612">
        <v>1</v>
      </c>
      <c r="E11612" t="s">
        <v>26</v>
      </c>
      <c r="F11612" t="s">
        <v>27</v>
      </c>
      <c r="G11612">
        <v>2</v>
      </c>
      <c r="H11612" t="str">
        <f t="shared" si="915"/>
        <v>KD</v>
      </c>
      <c r="I11612" s="2">
        <f t="shared" si="912"/>
        <v>2020</v>
      </c>
      <c r="J11612" s="2">
        <f t="shared" si="913"/>
        <v>8</v>
      </c>
      <c r="K11612" t="str">
        <f t="shared" si="914"/>
        <v>Glazenmakers</v>
      </c>
      <c r="L11612" s="25">
        <f t="shared" si="916"/>
        <v>31.285714285714285</v>
      </c>
    </row>
    <row r="11613" spans="1:12" x14ac:dyDescent="0.25">
      <c r="A11613">
        <v>525</v>
      </c>
      <c r="B11613" t="s">
        <v>90</v>
      </c>
      <c r="C11613" s="1">
        <v>44050.508263888885</v>
      </c>
      <c r="D11613">
        <v>1</v>
      </c>
      <c r="E11613" t="s">
        <v>14</v>
      </c>
      <c r="F11613" t="s">
        <v>15</v>
      </c>
      <c r="G11613">
        <v>12</v>
      </c>
      <c r="H11613" t="str">
        <f t="shared" si="915"/>
        <v>KD</v>
      </c>
      <c r="I11613" s="2">
        <f t="shared" si="912"/>
        <v>2020</v>
      </c>
      <c r="J11613" s="2">
        <f t="shared" si="913"/>
        <v>8</v>
      </c>
      <c r="K11613" t="str">
        <f t="shared" si="914"/>
        <v>Waterjuffer</v>
      </c>
      <c r="L11613" s="25">
        <f t="shared" si="916"/>
        <v>31.285714285714285</v>
      </c>
    </row>
    <row r="11614" spans="1:12" x14ac:dyDescent="0.25">
      <c r="A11614">
        <v>525</v>
      </c>
      <c r="B11614" t="s">
        <v>90</v>
      </c>
      <c r="C11614" s="1">
        <v>44050.508263888885</v>
      </c>
      <c r="D11614">
        <v>1</v>
      </c>
      <c r="E11614" t="s">
        <v>18</v>
      </c>
      <c r="F11614" t="s">
        <v>19</v>
      </c>
      <c r="G11614">
        <v>3</v>
      </c>
      <c r="H11614" t="str">
        <f t="shared" si="915"/>
        <v>KD</v>
      </c>
      <c r="I11614" s="2">
        <f t="shared" si="912"/>
        <v>2020</v>
      </c>
      <c r="J11614" s="2">
        <f t="shared" si="913"/>
        <v>8</v>
      </c>
      <c r="K11614" t="str">
        <f t="shared" si="914"/>
        <v>Korenbouten</v>
      </c>
      <c r="L11614" s="25">
        <f t="shared" si="916"/>
        <v>31.285714285714285</v>
      </c>
    </row>
    <row r="11615" spans="1:12" x14ac:dyDescent="0.25">
      <c r="A11615">
        <v>525</v>
      </c>
      <c r="B11615" t="s">
        <v>90</v>
      </c>
      <c r="C11615" s="1">
        <v>44050.508263888885</v>
      </c>
      <c r="D11615">
        <v>1</v>
      </c>
      <c r="E11615" t="s">
        <v>55</v>
      </c>
      <c r="F11615" t="s">
        <v>56</v>
      </c>
      <c r="G11615">
        <v>4</v>
      </c>
      <c r="H11615" t="str">
        <f t="shared" si="915"/>
        <v>KD</v>
      </c>
      <c r="I11615" s="2">
        <f t="shared" si="912"/>
        <v>2020</v>
      </c>
      <c r="J11615" s="2">
        <f t="shared" si="913"/>
        <v>8</v>
      </c>
      <c r="K11615" t="str">
        <f t="shared" si="914"/>
        <v>Korenbouten</v>
      </c>
      <c r="L11615" s="25">
        <f t="shared" si="916"/>
        <v>31.285714285714285</v>
      </c>
    </row>
    <row r="11616" spans="1:12" x14ac:dyDescent="0.25">
      <c r="A11616">
        <v>525</v>
      </c>
      <c r="B11616" t="s">
        <v>90</v>
      </c>
      <c r="C11616" s="1">
        <v>44050.508263888885</v>
      </c>
      <c r="D11616">
        <v>1</v>
      </c>
      <c r="E11616" t="s">
        <v>10</v>
      </c>
      <c r="F11616" t="s">
        <v>11</v>
      </c>
      <c r="G11616">
        <v>5</v>
      </c>
      <c r="H11616" t="str">
        <f t="shared" si="915"/>
        <v>KD</v>
      </c>
      <c r="I11616" s="2">
        <f t="shared" si="912"/>
        <v>2020</v>
      </c>
      <c r="J11616" s="2">
        <f t="shared" si="913"/>
        <v>8</v>
      </c>
      <c r="K11616" t="str">
        <f t="shared" si="914"/>
        <v>Waterjuffer</v>
      </c>
      <c r="L11616" s="25">
        <f t="shared" si="916"/>
        <v>31.285714285714285</v>
      </c>
    </row>
    <row r="11617" spans="1:12" x14ac:dyDescent="0.25">
      <c r="A11617">
        <v>525</v>
      </c>
      <c r="B11617" t="s">
        <v>90</v>
      </c>
      <c r="C11617" s="1">
        <v>44050.508263888885</v>
      </c>
      <c r="D11617">
        <v>4</v>
      </c>
      <c r="E11617" t="s">
        <v>61</v>
      </c>
      <c r="F11617" t="s">
        <v>62</v>
      </c>
      <c r="G11617">
        <v>5</v>
      </c>
      <c r="H11617" t="str">
        <f t="shared" si="915"/>
        <v>KD</v>
      </c>
      <c r="I11617" s="2">
        <f t="shared" si="912"/>
        <v>2020</v>
      </c>
      <c r="J11617" s="2">
        <f t="shared" si="913"/>
        <v>8</v>
      </c>
      <c r="K11617" t="str">
        <f t="shared" si="914"/>
        <v>Waterjuffer</v>
      </c>
      <c r="L11617" s="25">
        <f t="shared" si="916"/>
        <v>31.285714285714285</v>
      </c>
    </row>
    <row r="11618" spans="1:12" x14ac:dyDescent="0.25">
      <c r="A11618">
        <v>525</v>
      </c>
      <c r="B11618" t="s">
        <v>90</v>
      </c>
      <c r="C11618" s="1">
        <v>44050.508263888885</v>
      </c>
      <c r="D11618">
        <v>4</v>
      </c>
      <c r="E11618" t="s">
        <v>32</v>
      </c>
      <c r="F11618" t="s">
        <v>33</v>
      </c>
      <c r="G11618">
        <v>1</v>
      </c>
      <c r="H11618" t="str">
        <f t="shared" si="915"/>
        <v>KD</v>
      </c>
      <c r="I11618" s="2">
        <f t="shared" si="912"/>
        <v>2020</v>
      </c>
      <c r="J11618" s="2">
        <f t="shared" si="913"/>
        <v>8</v>
      </c>
      <c r="K11618" t="str">
        <f t="shared" si="914"/>
        <v>Korenbouten</v>
      </c>
      <c r="L11618" s="25">
        <f t="shared" si="916"/>
        <v>31.285714285714285</v>
      </c>
    </row>
    <row r="11619" spans="1:12" x14ac:dyDescent="0.25">
      <c r="A11619">
        <v>525</v>
      </c>
      <c r="B11619" t="s">
        <v>90</v>
      </c>
      <c r="C11619" s="1">
        <v>44063.612939814811</v>
      </c>
      <c r="D11619">
        <v>4</v>
      </c>
      <c r="E11619" t="s">
        <v>26</v>
      </c>
      <c r="F11619" t="s">
        <v>27</v>
      </c>
      <c r="G11619">
        <v>3</v>
      </c>
      <c r="H11619" t="str">
        <f t="shared" si="915"/>
        <v>KD</v>
      </c>
      <c r="I11619" s="2">
        <f t="shared" si="912"/>
        <v>2020</v>
      </c>
      <c r="J11619" s="2">
        <f t="shared" si="913"/>
        <v>8</v>
      </c>
      <c r="K11619" t="str">
        <f t="shared" si="914"/>
        <v>Glazenmakers</v>
      </c>
      <c r="L11619" s="25">
        <f t="shared" si="916"/>
        <v>33.142857142857146</v>
      </c>
    </row>
    <row r="11620" spans="1:12" x14ac:dyDescent="0.25">
      <c r="A11620">
        <v>525</v>
      </c>
      <c r="B11620" t="s">
        <v>90</v>
      </c>
      <c r="C11620" s="1">
        <v>44063.612939814811</v>
      </c>
      <c r="D11620">
        <v>4</v>
      </c>
      <c r="E11620" t="s">
        <v>14</v>
      </c>
      <c r="F11620" t="s">
        <v>15</v>
      </c>
      <c r="G11620">
        <v>14</v>
      </c>
      <c r="H11620" t="str">
        <f t="shared" si="915"/>
        <v>KD</v>
      </c>
      <c r="I11620" s="2">
        <f t="shared" ref="I11620:I11683" si="917">YEAR(C11620)</f>
        <v>2020</v>
      </c>
      <c r="J11620" s="2">
        <f t="shared" ref="J11620:J11683" si="918">MONTH(C11620)</f>
        <v>8</v>
      </c>
      <c r="K11620" t="str">
        <f t="shared" ref="K11620:K11683" si="919">VLOOKUP(E11620,$Q$2:$R$100,2,FALSE)</f>
        <v>Waterjuffer</v>
      </c>
      <c r="L11620" s="25">
        <f t="shared" si="916"/>
        <v>33.142857142857146</v>
      </c>
    </row>
    <row r="11621" spans="1:12" x14ac:dyDescent="0.25">
      <c r="A11621">
        <v>525</v>
      </c>
      <c r="B11621" t="s">
        <v>90</v>
      </c>
      <c r="C11621" s="1">
        <v>44063.612939814811</v>
      </c>
      <c r="D11621">
        <v>4</v>
      </c>
      <c r="E11621" t="s">
        <v>55</v>
      </c>
      <c r="F11621" t="s">
        <v>56</v>
      </c>
      <c r="G11621">
        <v>5</v>
      </c>
      <c r="H11621" t="str">
        <f t="shared" si="915"/>
        <v>KD</v>
      </c>
      <c r="I11621" s="2">
        <f t="shared" si="917"/>
        <v>2020</v>
      </c>
      <c r="J11621" s="2">
        <f t="shared" si="918"/>
        <v>8</v>
      </c>
      <c r="K11621" t="str">
        <f t="shared" si="919"/>
        <v>Korenbouten</v>
      </c>
      <c r="L11621" s="25">
        <f t="shared" si="916"/>
        <v>33.142857142857146</v>
      </c>
    </row>
    <row r="11622" spans="1:12" x14ac:dyDescent="0.25">
      <c r="A11622">
        <v>525</v>
      </c>
      <c r="B11622" t="s">
        <v>90</v>
      </c>
      <c r="C11622" s="1">
        <v>44063.612939814811</v>
      </c>
      <c r="D11622">
        <v>4</v>
      </c>
      <c r="E11622" t="s">
        <v>71</v>
      </c>
      <c r="F11622" t="s">
        <v>72</v>
      </c>
      <c r="G11622">
        <v>17</v>
      </c>
      <c r="H11622" t="str">
        <f t="shared" si="915"/>
        <v>KD</v>
      </c>
      <c r="I11622" s="2">
        <f t="shared" si="917"/>
        <v>2020</v>
      </c>
      <c r="J11622" s="2">
        <f t="shared" si="918"/>
        <v>8</v>
      </c>
      <c r="K11622" t="str">
        <f t="shared" si="919"/>
        <v>Waterjuffer</v>
      </c>
      <c r="L11622" s="25">
        <f t="shared" si="916"/>
        <v>33.142857142857146</v>
      </c>
    </row>
    <row r="11623" spans="1:12" x14ac:dyDescent="0.25">
      <c r="A11623">
        <v>525</v>
      </c>
      <c r="B11623" t="s">
        <v>90</v>
      </c>
      <c r="C11623" s="1">
        <v>44063.612939814811</v>
      </c>
      <c r="D11623">
        <v>4</v>
      </c>
      <c r="E11623" t="s">
        <v>10</v>
      </c>
      <c r="F11623" t="s">
        <v>11</v>
      </c>
      <c r="G11623">
        <v>6</v>
      </c>
      <c r="H11623" t="str">
        <f t="shared" si="915"/>
        <v>KD</v>
      </c>
      <c r="I11623" s="2">
        <f t="shared" si="917"/>
        <v>2020</v>
      </c>
      <c r="J11623" s="2">
        <f t="shared" si="918"/>
        <v>8</v>
      </c>
      <c r="K11623" t="str">
        <f t="shared" si="919"/>
        <v>Waterjuffer</v>
      </c>
      <c r="L11623" s="25">
        <f t="shared" si="916"/>
        <v>33.142857142857146</v>
      </c>
    </row>
    <row r="11624" spans="1:12" x14ac:dyDescent="0.25">
      <c r="A11624">
        <v>525</v>
      </c>
      <c r="B11624" t="s">
        <v>90</v>
      </c>
      <c r="C11624" s="1">
        <v>44063.612939814811</v>
      </c>
      <c r="D11624">
        <v>1</v>
      </c>
      <c r="E11624" t="s">
        <v>14</v>
      </c>
      <c r="F11624" t="s">
        <v>15</v>
      </c>
      <c r="G11624">
        <v>12</v>
      </c>
      <c r="H11624" t="str">
        <f t="shared" si="915"/>
        <v>KD</v>
      </c>
      <c r="I11624" s="2">
        <f t="shared" si="917"/>
        <v>2020</v>
      </c>
      <c r="J11624" s="2">
        <f t="shared" si="918"/>
        <v>8</v>
      </c>
      <c r="K11624" t="str">
        <f t="shared" si="919"/>
        <v>Waterjuffer</v>
      </c>
      <c r="L11624" s="25">
        <f t="shared" si="916"/>
        <v>33.142857142857146</v>
      </c>
    </row>
    <row r="11625" spans="1:12" x14ac:dyDescent="0.25">
      <c r="A11625">
        <v>525</v>
      </c>
      <c r="B11625" t="s">
        <v>90</v>
      </c>
      <c r="C11625" s="1">
        <v>44063.612939814811</v>
      </c>
      <c r="D11625">
        <v>1</v>
      </c>
      <c r="E11625" t="s">
        <v>55</v>
      </c>
      <c r="F11625" t="s">
        <v>56</v>
      </c>
      <c r="G11625">
        <v>2</v>
      </c>
      <c r="H11625" t="str">
        <f t="shared" si="915"/>
        <v>KD</v>
      </c>
      <c r="I11625" s="2">
        <f t="shared" si="917"/>
        <v>2020</v>
      </c>
      <c r="J11625" s="2">
        <f t="shared" si="918"/>
        <v>8</v>
      </c>
      <c r="K11625" t="str">
        <f t="shared" si="919"/>
        <v>Korenbouten</v>
      </c>
      <c r="L11625" s="25">
        <f t="shared" si="916"/>
        <v>33.142857142857146</v>
      </c>
    </row>
    <row r="11626" spans="1:12" x14ac:dyDescent="0.25">
      <c r="A11626">
        <v>525</v>
      </c>
      <c r="B11626" t="s">
        <v>90</v>
      </c>
      <c r="C11626" s="1">
        <v>44063.612939814811</v>
      </c>
      <c r="D11626">
        <v>1</v>
      </c>
      <c r="E11626" t="s">
        <v>26</v>
      </c>
      <c r="F11626" t="s">
        <v>27</v>
      </c>
      <c r="G11626">
        <v>1</v>
      </c>
      <c r="H11626" t="str">
        <f t="shared" si="915"/>
        <v>KD</v>
      </c>
      <c r="I11626" s="2">
        <f t="shared" si="917"/>
        <v>2020</v>
      </c>
      <c r="J11626" s="2">
        <f t="shared" si="918"/>
        <v>8</v>
      </c>
      <c r="K11626" t="str">
        <f t="shared" si="919"/>
        <v>Glazenmakers</v>
      </c>
      <c r="L11626" s="25">
        <f t="shared" si="916"/>
        <v>33.142857142857146</v>
      </c>
    </row>
    <row r="11627" spans="1:12" x14ac:dyDescent="0.25">
      <c r="A11627">
        <v>525</v>
      </c>
      <c r="B11627" t="s">
        <v>90</v>
      </c>
      <c r="C11627" s="1">
        <v>44096.597268518519</v>
      </c>
      <c r="D11627">
        <v>4</v>
      </c>
      <c r="E11627" t="s">
        <v>10</v>
      </c>
      <c r="F11627" t="s">
        <v>11</v>
      </c>
      <c r="G11627">
        <v>1</v>
      </c>
      <c r="H11627" t="str">
        <f t="shared" si="915"/>
        <v>KD</v>
      </c>
      <c r="I11627" s="2">
        <f t="shared" si="917"/>
        <v>2020</v>
      </c>
      <c r="J11627" s="2">
        <f t="shared" si="918"/>
        <v>9</v>
      </c>
      <c r="K11627" t="str">
        <f t="shared" si="919"/>
        <v>Waterjuffer</v>
      </c>
      <c r="L11627" s="25">
        <f t="shared" si="916"/>
        <v>37.857142857142854</v>
      </c>
    </row>
    <row r="11628" spans="1:12" x14ac:dyDescent="0.25">
      <c r="A11628">
        <v>525</v>
      </c>
      <c r="B11628" t="s">
        <v>90</v>
      </c>
      <c r="C11628" s="1">
        <v>44096.597268518519</v>
      </c>
      <c r="D11628">
        <v>4</v>
      </c>
      <c r="E11628" t="s">
        <v>26</v>
      </c>
      <c r="F11628" t="s">
        <v>27</v>
      </c>
      <c r="G11628">
        <v>1</v>
      </c>
      <c r="H11628" t="str">
        <f t="shared" si="915"/>
        <v>KD</v>
      </c>
      <c r="I11628" s="2">
        <f t="shared" si="917"/>
        <v>2020</v>
      </c>
      <c r="J11628" s="2">
        <f t="shared" si="918"/>
        <v>9</v>
      </c>
      <c r="K11628" t="str">
        <f t="shared" si="919"/>
        <v>Glazenmakers</v>
      </c>
      <c r="L11628" s="25">
        <f t="shared" si="916"/>
        <v>37.857142857142854</v>
      </c>
    </row>
    <row r="11629" spans="1:12" x14ac:dyDescent="0.25">
      <c r="A11629">
        <v>525</v>
      </c>
      <c r="B11629" t="s">
        <v>90</v>
      </c>
      <c r="C11629" s="1">
        <v>44096.597268518519</v>
      </c>
      <c r="D11629">
        <v>4</v>
      </c>
      <c r="E11629" t="s">
        <v>55</v>
      </c>
      <c r="F11629" t="s">
        <v>56</v>
      </c>
      <c r="G11629">
        <v>2</v>
      </c>
      <c r="H11629" t="str">
        <f t="shared" si="915"/>
        <v>KD</v>
      </c>
      <c r="I11629" s="2">
        <f t="shared" si="917"/>
        <v>2020</v>
      </c>
      <c r="J11629" s="2">
        <f t="shared" si="918"/>
        <v>9</v>
      </c>
      <c r="K11629" t="str">
        <f t="shared" si="919"/>
        <v>Korenbouten</v>
      </c>
      <c r="L11629" s="25">
        <f t="shared" si="916"/>
        <v>37.857142857142854</v>
      </c>
    </row>
    <row r="11630" spans="1:12" x14ac:dyDescent="0.25">
      <c r="A11630">
        <v>525</v>
      </c>
      <c r="B11630" t="s">
        <v>90</v>
      </c>
      <c r="C11630" s="1">
        <v>44096.597268518519</v>
      </c>
      <c r="D11630">
        <v>1</v>
      </c>
      <c r="E11630" t="s">
        <v>26</v>
      </c>
      <c r="F11630" t="s">
        <v>27</v>
      </c>
      <c r="G11630">
        <v>1</v>
      </c>
      <c r="H11630" t="str">
        <f t="shared" si="915"/>
        <v>KD</v>
      </c>
      <c r="I11630" s="2">
        <f t="shared" si="917"/>
        <v>2020</v>
      </c>
      <c r="J11630" s="2">
        <f t="shared" si="918"/>
        <v>9</v>
      </c>
      <c r="K11630" t="str">
        <f t="shared" si="919"/>
        <v>Glazenmakers</v>
      </c>
      <c r="L11630" s="25">
        <f t="shared" si="916"/>
        <v>37.857142857142854</v>
      </c>
    </row>
    <row r="11631" spans="1:12" x14ac:dyDescent="0.25">
      <c r="A11631">
        <v>525</v>
      </c>
      <c r="B11631" t="s">
        <v>90</v>
      </c>
      <c r="C11631" s="1">
        <v>44345.635416666664</v>
      </c>
      <c r="D11631">
        <v>3</v>
      </c>
      <c r="E11631" t="s">
        <v>28</v>
      </c>
      <c r="F11631" t="s">
        <v>29</v>
      </c>
      <c r="G11631">
        <v>1</v>
      </c>
      <c r="H11631" t="str">
        <f t="shared" si="915"/>
        <v>KD</v>
      </c>
      <c r="I11631" s="2">
        <f t="shared" si="917"/>
        <v>2021</v>
      </c>
      <c r="J11631" s="2">
        <f t="shared" si="918"/>
        <v>5</v>
      </c>
      <c r="K11631" t="str">
        <f t="shared" si="919"/>
        <v>Korenbouten</v>
      </c>
      <c r="L11631" s="25">
        <f t="shared" si="916"/>
        <v>21.142857142857142</v>
      </c>
    </row>
    <row r="11632" spans="1:12" x14ac:dyDescent="0.25">
      <c r="A11632">
        <v>525</v>
      </c>
      <c r="B11632" t="s">
        <v>90</v>
      </c>
      <c r="C11632" s="1">
        <v>44345.635416666664</v>
      </c>
      <c r="D11632">
        <v>4</v>
      </c>
      <c r="E11632" t="s">
        <v>14</v>
      </c>
      <c r="F11632" t="s">
        <v>15</v>
      </c>
      <c r="G11632">
        <v>1</v>
      </c>
      <c r="H11632" t="str">
        <f t="shared" si="915"/>
        <v>KD</v>
      </c>
      <c r="I11632" s="2">
        <f t="shared" si="917"/>
        <v>2021</v>
      </c>
      <c r="J11632" s="2">
        <f t="shared" si="918"/>
        <v>5</v>
      </c>
      <c r="K11632" t="str">
        <f t="shared" si="919"/>
        <v>Waterjuffer</v>
      </c>
      <c r="L11632" s="25">
        <f t="shared" si="916"/>
        <v>21.142857142857142</v>
      </c>
    </row>
    <row r="11633" spans="1:12" x14ac:dyDescent="0.25">
      <c r="A11633">
        <v>525</v>
      </c>
      <c r="B11633" t="s">
        <v>90</v>
      </c>
      <c r="C11633" s="1">
        <v>44345.635416666664</v>
      </c>
      <c r="D11633">
        <v>3</v>
      </c>
      <c r="E11633" t="s">
        <v>14</v>
      </c>
      <c r="F11633" t="s">
        <v>15</v>
      </c>
      <c r="G11633">
        <v>1</v>
      </c>
      <c r="H11633" t="str">
        <f t="shared" si="915"/>
        <v>KD</v>
      </c>
      <c r="I11633" s="2">
        <f t="shared" si="917"/>
        <v>2021</v>
      </c>
      <c r="J11633" s="2">
        <f t="shared" si="918"/>
        <v>5</v>
      </c>
      <c r="K11633" t="str">
        <f t="shared" si="919"/>
        <v>Waterjuffer</v>
      </c>
      <c r="L11633" s="25">
        <f t="shared" si="916"/>
        <v>21.142857142857142</v>
      </c>
    </row>
    <row r="11634" spans="1:12" x14ac:dyDescent="0.25">
      <c r="A11634">
        <v>525</v>
      </c>
      <c r="B11634" t="s">
        <v>90</v>
      </c>
      <c r="C11634" s="1">
        <v>44345.635416666664</v>
      </c>
      <c r="D11634">
        <v>3</v>
      </c>
      <c r="E11634" t="s">
        <v>73</v>
      </c>
      <c r="F11634" t="s">
        <v>74</v>
      </c>
      <c r="G11634">
        <v>1</v>
      </c>
      <c r="H11634" t="str">
        <f t="shared" si="915"/>
        <v>KD</v>
      </c>
      <c r="I11634" s="2">
        <f t="shared" si="917"/>
        <v>2021</v>
      </c>
      <c r="J11634" s="2">
        <f t="shared" si="918"/>
        <v>5</v>
      </c>
      <c r="K11634" t="str">
        <f t="shared" si="919"/>
        <v>Glanslibel</v>
      </c>
      <c r="L11634" s="25">
        <f t="shared" si="916"/>
        <v>21.142857142857142</v>
      </c>
    </row>
    <row r="11635" spans="1:12" x14ac:dyDescent="0.25">
      <c r="A11635">
        <v>525</v>
      </c>
      <c r="B11635" t="s">
        <v>90</v>
      </c>
      <c r="C11635" s="1">
        <v>44362.666666666664</v>
      </c>
      <c r="D11635">
        <v>4</v>
      </c>
      <c r="E11635" t="s">
        <v>10</v>
      </c>
      <c r="F11635" t="s">
        <v>11</v>
      </c>
      <c r="G11635">
        <v>70</v>
      </c>
      <c r="H11635" t="str">
        <f t="shared" si="915"/>
        <v>KD</v>
      </c>
      <c r="I11635" s="2">
        <f t="shared" si="917"/>
        <v>2021</v>
      </c>
      <c r="J11635" s="2">
        <f t="shared" si="918"/>
        <v>6</v>
      </c>
      <c r="K11635" t="str">
        <f t="shared" si="919"/>
        <v>Waterjuffer</v>
      </c>
      <c r="L11635" s="25">
        <f t="shared" si="916"/>
        <v>23.571428571428573</v>
      </c>
    </row>
    <row r="11636" spans="1:12" x14ac:dyDescent="0.25">
      <c r="A11636">
        <v>525</v>
      </c>
      <c r="B11636" t="s">
        <v>90</v>
      </c>
      <c r="C11636" s="1">
        <v>44362.666666666664</v>
      </c>
      <c r="D11636">
        <v>3</v>
      </c>
      <c r="E11636" t="s">
        <v>10</v>
      </c>
      <c r="F11636" t="s">
        <v>11</v>
      </c>
      <c r="G11636">
        <v>30</v>
      </c>
      <c r="H11636" t="str">
        <f t="shared" si="915"/>
        <v>KD</v>
      </c>
      <c r="I11636" s="2">
        <f t="shared" si="917"/>
        <v>2021</v>
      </c>
      <c r="J11636" s="2">
        <f t="shared" si="918"/>
        <v>6</v>
      </c>
      <c r="K11636" t="str">
        <f t="shared" si="919"/>
        <v>Waterjuffer</v>
      </c>
      <c r="L11636" s="25">
        <f t="shared" si="916"/>
        <v>23.571428571428573</v>
      </c>
    </row>
    <row r="11637" spans="1:12" x14ac:dyDescent="0.25">
      <c r="A11637">
        <v>525</v>
      </c>
      <c r="B11637" t="s">
        <v>90</v>
      </c>
      <c r="C11637" s="1">
        <v>44362.666666666664</v>
      </c>
      <c r="D11637">
        <v>3</v>
      </c>
      <c r="E11637" t="s">
        <v>26</v>
      </c>
      <c r="F11637" t="s">
        <v>27</v>
      </c>
      <c r="G11637">
        <v>5</v>
      </c>
      <c r="H11637" t="str">
        <f t="shared" si="915"/>
        <v>KD</v>
      </c>
      <c r="I11637" s="2">
        <f t="shared" si="917"/>
        <v>2021</v>
      </c>
      <c r="J11637" s="2">
        <f t="shared" si="918"/>
        <v>6</v>
      </c>
      <c r="K11637" t="str">
        <f t="shared" si="919"/>
        <v>Glazenmakers</v>
      </c>
      <c r="L11637" s="25">
        <f t="shared" si="916"/>
        <v>23.571428571428573</v>
      </c>
    </row>
    <row r="11638" spans="1:12" x14ac:dyDescent="0.25">
      <c r="A11638">
        <v>525</v>
      </c>
      <c r="B11638" t="s">
        <v>90</v>
      </c>
      <c r="C11638" s="1">
        <v>44362.666666666664</v>
      </c>
      <c r="D11638">
        <v>4</v>
      </c>
      <c r="E11638" t="s">
        <v>82</v>
      </c>
      <c r="F11638" t="s">
        <v>83</v>
      </c>
      <c r="G11638">
        <v>1</v>
      </c>
      <c r="H11638" t="str">
        <f t="shared" si="915"/>
        <v>KD</v>
      </c>
      <c r="I11638" s="2">
        <f t="shared" si="917"/>
        <v>2021</v>
      </c>
      <c r="J11638" s="2">
        <f t="shared" si="918"/>
        <v>6</v>
      </c>
      <c r="K11638" t="str">
        <f t="shared" si="919"/>
        <v>Korenbouten</v>
      </c>
      <c r="L11638" s="25">
        <f t="shared" si="916"/>
        <v>23.571428571428573</v>
      </c>
    </row>
    <row r="11639" spans="1:12" x14ac:dyDescent="0.25">
      <c r="A11639">
        <v>525</v>
      </c>
      <c r="B11639" t="s">
        <v>90</v>
      </c>
      <c r="C11639" s="1">
        <v>44362.666666666664</v>
      </c>
      <c r="D11639">
        <v>4</v>
      </c>
      <c r="E11639" t="s">
        <v>14</v>
      </c>
      <c r="F11639" t="s">
        <v>15</v>
      </c>
      <c r="G11639">
        <v>10</v>
      </c>
      <c r="H11639" t="str">
        <f t="shared" si="915"/>
        <v>KD</v>
      </c>
      <c r="I11639" s="2">
        <f t="shared" si="917"/>
        <v>2021</v>
      </c>
      <c r="J11639" s="2">
        <f t="shared" si="918"/>
        <v>6</v>
      </c>
      <c r="K11639" t="str">
        <f t="shared" si="919"/>
        <v>Waterjuffer</v>
      </c>
      <c r="L11639" s="25">
        <f t="shared" si="916"/>
        <v>23.571428571428573</v>
      </c>
    </row>
    <row r="11640" spans="1:12" x14ac:dyDescent="0.25">
      <c r="A11640">
        <v>525</v>
      </c>
      <c r="B11640" t="s">
        <v>90</v>
      </c>
      <c r="C11640" s="1">
        <v>44362.666666666664</v>
      </c>
      <c r="D11640">
        <v>3</v>
      </c>
      <c r="E11640" t="s">
        <v>14</v>
      </c>
      <c r="F11640" t="s">
        <v>15</v>
      </c>
      <c r="G11640">
        <v>10</v>
      </c>
      <c r="H11640" t="str">
        <f t="shared" si="915"/>
        <v>KD</v>
      </c>
      <c r="I11640" s="2">
        <f t="shared" si="917"/>
        <v>2021</v>
      </c>
      <c r="J11640" s="2">
        <f t="shared" si="918"/>
        <v>6</v>
      </c>
      <c r="K11640" t="str">
        <f t="shared" si="919"/>
        <v>Waterjuffer</v>
      </c>
      <c r="L11640" s="25">
        <f t="shared" si="916"/>
        <v>23.571428571428573</v>
      </c>
    </row>
    <row r="11641" spans="1:12" x14ac:dyDescent="0.25">
      <c r="A11641">
        <v>525</v>
      </c>
      <c r="B11641" t="s">
        <v>90</v>
      </c>
      <c r="C11641" s="1">
        <v>44362.666666666664</v>
      </c>
      <c r="D11641">
        <v>4</v>
      </c>
      <c r="E11641" t="s">
        <v>18</v>
      </c>
      <c r="F11641" t="s">
        <v>19</v>
      </c>
      <c r="G11641">
        <v>4</v>
      </c>
      <c r="H11641" t="str">
        <f t="shared" si="915"/>
        <v>KD</v>
      </c>
      <c r="I11641" s="2">
        <f t="shared" si="917"/>
        <v>2021</v>
      </c>
      <c r="J11641" s="2">
        <f t="shared" si="918"/>
        <v>6</v>
      </c>
      <c r="K11641" t="str">
        <f t="shared" si="919"/>
        <v>Korenbouten</v>
      </c>
      <c r="L11641" s="25">
        <f t="shared" si="916"/>
        <v>23.571428571428573</v>
      </c>
    </row>
    <row r="11642" spans="1:12" x14ac:dyDescent="0.25">
      <c r="A11642">
        <v>525</v>
      </c>
      <c r="B11642" t="s">
        <v>90</v>
      </c>
      <c r="C11642" s="1">
        <v>44362.666666666664</v>
      </c>
      <c r="D11642">
        <v>3</v>
      </c>
      <c r="E11642" t="s">
        <v>18</v>
      </c>
      <c r="F11642" t="s">
        <v>19</v>
      </c>
      <c r="G11642">
        <v>5</v>
      </c>
      <c r="H11642" t="str">
        <f t="shared" si="915"/>
        <v>KD</v>
      </c>
      <c r="I11642" s="2">
        <f t="shared" si="917"/>
        <v>2021</v>
      </c>
      <c r="J11642" s="2">
        <f t="shared" si="918"/>
        <v>6</v>
      </c>
      <c r="K11642" t="str">
        <f t="shared" si="919"/>
        <v>Korenbouten</v>
      </c>
      <c r="L11642" s="25">
        <f t="shared" si="916"/>
        <v>23.571428571428573</v>
      </c>
    </row>
    <row r="11643" spans="1:12" x14ac:dyDescent="0.25">
      <c r="A11643">
        <v>525</v>
      </c>
      <c r="B11643" t="s">
        <v>90</v>
      </c>
      <c r="C11643" s="1">
        <v>44362.666666666664</v>
      </c>
      <c r="D11643">
        <v>4</v>
      </c>
      <c r="E11643" t="s">
        <v>26</v>
      </c>
      <c r="F11643" t="s">
        <v>27</v>
      </c>
      <c r="G11643">
        <v>8</v>
      </c>
      <c r="H11643" t="str">
        <f t="shared" si="915"/>
        <v>KD</v>
      </c>
      <c r="I11643" s="2">
        <f t="shared" si="917"/>
        <v>2021</v>
      </c>
      <c r="J11643" s="2">
        <f t="shared" si="918"/>
        <v>6</v>
      </c>
      <c r="K11643" t="str">
        <f t="shared" si="919"/>
        <v>Glazenmakers</v>
      </c>
      <c r="L11643" s="25">
        <f t="shared" si="916"/>
        <v>23.571428571428573</v>
      </c>
    </row>
    <row r="11644" spans="1:12" x14ac:dyDescent="0.25">
      <c r="A11644">
        <v>525</v>
      </c>
      <c r="B11644" t="s">
        <v>90</v>
      </c>
      <c r="C11644" s="1">
        <v>44362.666666666664</v>
      </c>
      <c r="D11644">
        <v>3</v>
      </c>
      <c r="E11644" t="s">
        <v>82</v>
      </c>
      <c r="F11644" t="s">
        <v>83</v>
      </c>
      <c r="G11644">
        <v>3</v>
      </c>
      <c r="H11644" t="str">
        <f t="shared" si="915"/>
        <v>KD</v>
      </c>
      <c r="I11644" s="2">
        <f t="shared" si="917"/>
        <v>2021</v>
      </c>
      <c r="J11644" s="2">
        <f t="shared" si="918"/>
        <v>6</v>
      </c>
      <c r="K11644" t="str">
        <f t="shared" si="919"/>
        <v>Korenbouten</v>
      </c>
      <c r="L11644" s="25">
        <f t="shared" si="916"/>
        <v>23.571428571428573</v>
      </c>
    </row>
    <row r="11645" spans="1:12" x14ac:dyDescent="0.25">
      <c r="A11645">
        <v>525</v>
      </c>
      <c r="B11645" t="s">
        <v>90</v>
      </c>
      <c r="C11645" s="1">
        <v>44362.666666666664</v>
      </c>
      <c r="D11645">
        <v>3</v>
      </c>
      <c r="E11645" t="s">
        <v>59</v>
      </c>
      <c r="F11645" t="s">
        <v>60</v>
      </c>
      <c r="G11645">
        <v>1</v>
      </c>
      <c r="H11645" t="str">
        <f t="shared" si="915"/>
        <v>KD</v>
      </c>
      <c r="I11645" s="2">
        <f t="shared" si="917"/>
        <v>2021</v>
      </c>
      <c r="J11645" s="2">
        <f t="shared" si="918"/>
        <v>6</v>
      </c>
      <c r="K11645" t="str">
        <f t="shared" si="919"/>
        <v>Pantserjuffers</v>
      </c>
      <c r="L11645" s="25">
        <f t="shared" si="916"/>
        <v>23.571428571428573</v>
      </c>
    </row>
    <row r="11646" spans="1:12" x14ac:dyDescent="0.25">
      <c r="A11646">
        <v>525</v>
      </c>
      <c r="B11646" t="s">
        <v>90</v>
      </c>
      <c r="C11646" s="1">
        <v>44375.541666666664</v>
      </c>
      <c r="D11646">
        <v>4</v>
      </c>
      <c r="E11646" t="s">
        <v>10</v>
      </c>
      <c r="F11646" t="s">
        <v>11</v>
      </c>
      <c r="G11646">
        <v>25</v>
      </c>
      <c r="H11646" t="str">
        <f t="shared" si="915"/>
        <v>KD</v>
      </c>
      <c r="I11646" s="2">
        <f t="shared" si="917"/>
        <v>2021</v>
      </c>
      <c r="J11646" s="2">
        <f t="shared" si="918"/>
        <v>6</v>
      </c>
      <c r="K11646" t="str">
        <f t="shared" si="919"/>
        <v>Waterjuffer</v>
      </c>
      <c r="L11646" s="25">
        <f t="shared" si="916"/>
        <v>25.428571428571427</v>
      </c>
    </row>
    <row r="11647" spans="1:12" x14ac:dyDescent="0.25">
      <c r="A11647">
        <v>525</v>
      </c>
      <c r="B11647" t="s">
        <v>90</v>
      </c>
      <c r="C11647" s="1">
        <v>44375.541666666664</v>
      </c>
      <c r="D11647">
        <v>3</v>
      </c>
      <c r="E11647" t="s">
        <v>10</v>
      </c>
      <c r="F11647" t="s">
        <v>11</v>
      </c>
      <c r="G11647">
        <v>20</v>
      </c>
      <c r="H11647" t="str">
        <f t="shared" si="915"/>
        <v>KD</v>
      </c>
      <c r="I11647" s="2">
        <f t="shared" si="917"/>
        <v>2021</v>
      </c>
      <c r="J11647" s="2">
        <f t="shared" si="918"/>
        <v>6</v>
      </c>
      <c r="K11647" t="str">
        <f t="shared" si="919"/>
        <v>Waterjuffer</v>
      </c>
      <c r="L11647" s="25">
        <f t="shared" si="916"/>
        <v>25.428571428571427</v>
      </c>
    </row>
    <row r="11648" spans="1:12" x14ac:dyDescent="0.25">
      <c r="A11648">
        <v>525</v>
      </c>
      <c r="B11648" t="s">
        <v>90</v>
      </c>
      <c r="C11648" s="1">
        <v>44375.541666666664</v>
      </c>
      <c r="D11648">
        <v>4</v>
      </c>
      <c r="E11648" t="s">
        <v>14</v>
      </c>
      <c r="F11648" t="s">
        <v>15</v>
      </c>
      <c r="G11648">
        <v>20</v>
      </c>
      <c r="H11648" t="str">
        <f t="shared" si="915"/>
        <v>KD</v>
      </c>
      <c r="I11648" s="2">
        <f t="shared" si="917"/>
        <v>2021</v>
      </c>
      <c r="J11648" s="2">
        <f t="shared" si="918"/>
        <v>6</v>
      </c>
      <c r="K11648" t="str">
        <f t="shared" si="919"/>
        <v>Waterjuffer</v>
      </c>
      <c r="L11648" s="25">
        <f t="shared" si="916"/>
        <v>25.428571428571427</v>
      </c>
    </row>
    <row r="11649" spans="1:12" x14ac:dyDescent="0.25">
      <c r="A11649">
        <v>525</v>
      </c>
      <c r="B11649" t="s">
        <v>90</v>
      </c>
      <c r="C11649" s="1">
        <v>44375.541666666664</v>
      </c>
      <c r="D11649">
        <v>3</v>
      </c>
      <c r="E11649" t="s">
        <v>14</v>
      </c>
      <c r="F11649" t="s">
        <v>15</v>
      </c>
      <c r="G11649">
        <v>25</v>
      </c>
      <c r="H11649" t="str">
        <f t="shared" si="915"/>
        <v>KD</v>
      </c>
      <c r="I11649" s="2">
        <f t="shared" si="917"/>
        <v>2021</v>
      </c>
      <c r="J11649" s="2">
        <f t="shared" si="918"/>
        <v>6</v>
      </c>
      <c r="K11649" t="str">
        <f t="shared" si="919"/>
        <v>Waterjuffer</v>
      </c>
      <c r="L11649" s="25">
        <f t="shared" si="916"/>
        <v>25.428571428571427</v>
      </c>
    </row>
    <row r="11650" spans="1:12" x14ac:dyDescent="0.25">
      <c r="A11650">
        <v>525</v>
      </c>
      <c r="B11650" t="s">
        <v>90</v>
      </c>
      <c r="C11650" s="1">
        <v>44375.541666666664</v>
      </c>
      <c r="D11650">
        <v>4</v>
      </c>
      <c r="E11650" t="s">
        <v>32</v>
      </c>
      <c r="F11650" t="s">
        <v>33</v>
      </c>
      <c r="G11650">
        <v>3</v>
      </c>
      <c r="H11650" t="str">
        <f t="shared" ref="H11650:H11713" si="920">VLOOKUP(A11650,$N$2:$O$51,2,FALSE)</f>
        <v>KD</v>
      </c>
      <c r="I11650" s="2">
        <f t="shared" si="917"/>
        <v>2021</v>
      </c>
      <c r="J11650" s="2">
        <f t="shared" si="918"/>
        <v>6</v>
      </c>
      <c r="K11650" t="str">
        <f t="shared" si="919"/>
        <v>Korenbouten</v>
      </c>
      <c r="L11650" s="25">
        <f t="shared" si="916"/>
        <v>25.428571428571427</v>
      </c>
    </row>
    <row r="11651" spans="1:12" x14ac:dyDescent="0.25">
      <c r="A11651">
        <v>525</v>
      </c>
      <c r="B11651" t="s">
        <v>90</v>
      </c>
      <c r="C11651" s="1">
        <v>44375.541666666664</v>
      </c>
      <c r="D11651">
        <v>3</v>
      </c>
      <c r="E11651" t="s">
        <v>32</v>
      </c>
      <c r="F11651" t="s">
        <v>33</v>
      </c>
      <c r="G11651">
        <v>1</v>
      </c>
      <c r="H11651" t="str">
        <f t="shared" si="920"/>
        <v>KD</v>
      </c>
      <c r="I11651" s="2">
        <f t="shared" si="917"/>
        <v>2021</v>
      </c>
      <c r="J11651" s="2">
        <f t="shared" si="918"/>
        <v>6</v>
      </c>
      <c r="K11651" t="str">
        <f t="shared" si="919"/>
        <v>Korenbouten</v>
      </c>
      <c r="L11651" s="25">
        <f t="shared" ref="L11651:L11714" si="921">(ROUNDDOWN(C11651-DATE(I11651,1,1),0))/7</f>
        <v>25.428571428571427</v>
      </c>
    </row>
    <row r="11652" spans="1:12" x14ac:dyDescent="0.25">
      <c r="A11652">
        <v>525</v>
      </c>
      <c r="B11652" t="s">
        <v>90</v>
      </c>
      <c r="C11652" s="1">
        <v>44375.541666666664</v>
      </c>
      <c r="D11652">
        <v>4</v>
      </c>
      <c r="E11652" t="s">
        <v>18</v>
      </c>
      <c r="F11652" t="s">
        <v>19</v>
      </c>
      <c r="G11652">
        <v>2</v>
      </c>
      <c r="H11652" t="str">
        <f t="shared" si="920"/>
        <v>KD</v>
      </c>
      <c r="I11652" s="2">
        <f t="shared" si="917"/>
        <v>2021</v>
      </c>
      <c r="J11652" s="2">
        <f t="shared" si="918"/>
        <v>6</v>
      </c>
      <c r="K11652" t="str">
        <f t="shared" si="919"/>
        <v>Korenbouten</v>
      </c>
      <c r="L11652" s="25">
        <f t="shared" si="921"/>
        <v>25.428571428571427</v>
      </c>
    </row>
    <row r="11653" spans="1:12" x14ac:dyDescent="0.25">
      <c r="A11653">
        <v>525</v>
      </c>
      <c r="B11653" t="s">
        <v>90</v>
      </c>
      <c r="C11653" s="1">
        <v>44375.541666666664</v>
      </c>
      <c r="D11653">
        <v>3</v>
      </c>
      <c r="E11653" t="s">
        <v>18</v>
      </c>
      <c r="F11653" t="s">
        <v>19</v>
      </c>
      <c r="G11653">
        <v>1</v>
      </c>
      <c r="H11653" t="str">
        <f t="shared" si="920"/>
        <v>KD</v>
      </c>
      <c r="I11653" s="2">
        <f t="shared" si="917"/>
        <v>2021</v>
      </c>
      <c r="J11653" s="2">
        <f t="shared" si="918"/>
        <v>6</v>
      </c>
      <c r="K11653" t="str">
        <f t="shared" si="919"/>
        <v>Korenbouten</v>
      </c>
      <c r="L11653" s="25">
        <f t="shared" si="921"/>
        <v>25.428571428571427</v>
      </c>
    </row>
    <row r="11654" spans="1:12" x14ac:dyDescent="0.25">
      <c r="A11654">
        <v>525</v>
      </c>
      <c r="B11654" t="s">
        <v>90</v>
      </c>
      <c r="C11654" s="1">
        <v>44375.541666666664</v>
      </c>
      <c r="D11654">
        <v>3</v>
      </c>
      <c r="E11654" t="s">
        <v>26</v>
      </c>
      <c r="F11654" t="s">
        <v>27</v>
      </c>
      <c r="G11654">
        <v>1</v>
      </c>
      <c r="H11654" t="str">
        <f t="shared" si="920"/>
        <v>KD</v>
      </c>
      <c r="I11654" s="2">
        <f t="shared" si="917"/>
        <v>2021</v>
      </c>
      <c r="J11654" s="2">
        <f t="shared" si="918"/>
        <v>6</v>
      </c>
      <c r="K11654" t="str">
        <f t="shared" si="919"/>
        <v>Glazenmakers</v>
      </c>
      <c r="L11654" s="25">
        <f t="shared" si="921"/>
        <v>25.428571428571427</v>
      </c>
    </row>
    <row r="11655" spans="1:12" x14ac:dyDescent="0.25">
      <c r="A11655">
        <v>525</v>
      </c>
      <c r="B11655" t="s">
        <v>90</v>
      </c>
      <c r="C11655" s="1">
        <v>44375.541666666664</v>
      </c>
      <c r="D11655">
        <v>4</v>
      </c>
      <c r="E11655" t="s">
        <v>59</v>
      </c>
      <c r="F11655" t="s">
        <v>60</v>
      </c>
      <c r="G11655">
        <v>1</v>
      </c>
      <c r="H11655" t="str">
        <f t="shared" si="920"/>
        <v>KD</v>
      </c>
      <c r="I11655" s="2">
        <f t="shared" si="917"/>
        <v>2021</v>
      </c>
      <c r="J11655" s="2">
        <f t="shared" si="918"/>
        <v>6</v>
      </c>
      <c r="K11655" t="str">
        <f t="shared" si="919"/>
        <v>Pantserjuffers</v>
      </c>
      <c r="L11655" s="25">
        <f t="shared" si="921"/>
        <v>25.428571428571427</v>
      </c>
    </row>
    <row r="11656" spans="1:12" x14ac:dyDescent="0.25">
      <c r="A11656">
        <v>525</v>
      </c>
      <c r="B11656" t="s">
        <v>90</v>
      </c>
      <c r="C11656" s="1">
        <v>44385.583333333336</v>
      </c>
      <c r="D11656">
        <v>3</v>
      </c>
      <c r="E11656" t="s">
        <v>18</v>
      </c>
      <c r="F11656" t="s">
        <v>19</v>
      </c>
      <c r="G11656">
        <v>1</v>
      </c>
      <c r="H11656" t="str">
        <f t="shared" si="920"/>
        <v>KD</v>
      </c>
      <c r="I11656" s="2">
        <f t="shared" si="917"/>
        <v>2021</v>
      </c>
      <c r="J11656" s="2">
        <f t="shared" si="918"/>
        <v>7</v>
      </c>
      <c r="K11656" t="str">
        <f t="shared" si="919"/>
        <v>Korenbouten</v>
      </c>
      <c r="L11656" s="25">
        <f t="shared" si="921"/>
        <v>26.857142857142858</v>
      </c>
    </row>
    <row r="11657" spans="1:12" x14ac:dyDescent="0.25">
      <c r="A11657">
        <v>525</v>
      </c>
      <c r="B11657" t="s">
        <v>90</v>
      </c>
      <c r="C11657" s="1">
        <v>44385.583333333336</v>
      </c>
      <c r="D11657">
        <v>4</v>
      </c>
      <c r="E11657" t="s">
        <v>26</v>
      </c>
      <c r="F11657" t="s">
        <v>27</v>
      </c>
      <c r="G11657">
        <v>1</v>
      </c>
      <c r="H11657" t="str">
        <f t="shared" si="920"/>
        <v>KD</v>
      </c>
      <c r="I11657" s="2">
        <f t="shared" si="917"/>
        <v>2021</v>
      </c>
      <c r="J11657" s="2">
        <f t="shared" si="918"/>
        <v>7</v>
      </c>
      <c r="K11657" t="str">
        <f t="shared" si="919"/>
        <v>Glazenmakers</v>
      </c>
      <c r="L11657" s="25">
        <f t="shared" si="921"/>
        <v>26.857142857142858</v>
      </c>
    </row>
    <row r="11658" spans="1:12" x14ac:dyDescent="0.25">
      <c r="A11658">
        <v>525</v>
      </c>
      <c r="B11658" t="s">
        <v>90</v>
      </c>
      <c r="C11658" s="1">
        <v>44385.583333333336</v>
      </c>
      <c r="D11658">
        <v>4</v>
      </c>
      <c r="E11658" t="s">
        <v>32</v>
      </c>
      <c r="F11658" t="s">
        <v>33</v>
      </c>
      <c r="G11658">
        <v>3</v>
      </c>
      <c r="H11658" t="str">
        <f t="shared" si="920"/>
        <v>KD</v>
      </c>
      <c r="I11658" s="2">
        <f t="shared" si="917"/>
        <v>2021</v>
      </c>
      <c r="J11658" s="2">
        <f t="shared" si="918"/>
        <v>7</v>
      </c>
      <c r="K11658" t="str">
        <f t="shared" si="919"/>
        <v>Korenbouten</v>
      </c>
      <c r="L11658" s="25">
        <f t="shared" si="921"/>
        <v>26.857142857142858</v>
      </c>
    </row>
    <row r="11659" spans="1:12" x14ac:dyDescent="0.25">
      <c r="A11659">
        <v>525</v>
      </c>
      <c r="B11659" t="s">
        <v>90</v>
      </c>
      <c r="C11659" s="1">
        <v>44385.583333333336</v>
      </c>
      <c r="D11659">
        <v>3</v>
      </c>
      <c r="E11659" t="s">
        <v>26</v>
      </c>
      <c r="F11659" t="s">
        <v>27</v>
      </c>
      <c r="G11659">
        <v>3</v>
      </c>
      <c r="H11659" t="str">
        <f t="shared" si="920"/>
        <v>KD</v>
      </c>
      <c r="I11659" s="2">
        <f t="shared" si="917"/>
        <v>2021</v>
      </c>
      <c r="J11659" s="2">
        <f t="shared" si="918"/>
        <v>7</v>
      </c>
      <c r="K11659" t="str">
        <f t="shared" si="919"/>
        <v>Glazenmakers</v>
      </c>
      <c r="L11659" s="25">
        <f t="shared" si="921"/>
        <v>26.857142857142858</v>
      </c>
    </row>
    <row r="11660" spans="1:12" x14ac:dyDescent="0.25">
      <c r="A11660">
        <v>525</v>
      </c>
      <c r="B11660" t="s">
        <v>90</v>
      </c>
      <c r="C11660" s="1">
        <v>44385.583333333336</v>
      </c>
      <c r="D11660">
        <v>4</v>
      </c>
      <c r="E11660" t="s">
        <v>14</v>
      </c>
      <c r="F11660" t="s">
        <v>15</v>
      </c>
      <c r="G11660">
        <v>5</v>
      </c>
      <c r="H11660" t="str">
        <f t="shared" si="920"/>
        <v>KD</v>
      </c>
      <c r="I11660" s="2">
        <f t="shared" si="917"/>
        <v>2021</v>
      </c>
      <c r="J11660" s="2">
        <f t="shared" si="918"/>
        <v>7</v>
      </c>
      <c r="K11660" t="str">
        <f t="shared" si="919"/>
        <v>Waterjuffer</v>
      </c>
      <c r="L11660" s="25">
        <f t="shared" si="921"/>
        <v>26.857142857142858</v>
      </c>
    </row>
    <row r="11661" spans="1:12" x14ac:dyDescent="0.25">
      <c r="A11661">
        <v>525</v>
      </c>
      <c r="B11661" t="s">
        <v>90</v>
      </c>
      <c r="C11661" s="1">
        <v>44385.583333333336</v>
      </c>
      <c r="D11661">
        <v>3</v>
      </c>
      <c r="E11661" t="s">
        <v>14</v>
      </c>
      <c r="F11661" t="s">
        <v>15</v>
      </c>
      <c r="G11661">
        <v>4</v>
      </c>
      <c r="H11661" t="str">
        <f t="shared" si="920"/>
        <v>KD</v>
      </c>
      <c r="I11661" s="2">
        <f t="shared" si="917"/>
        <v>2021</v>
      </c>
      <c r="J11661" s="2">
        <f t="shared" si="918"/>
        <v>7</v>
      </c>
      <c r="K11661" t="str">
        <f t="shared" si="919"/>
        <v>Waterjuffer</v>
      </c>
      <c r="L11661" s="25">
        <f t="shared" si="921"/>
        <v>26.857142857142858</v>
      </c>
    </row>
    <row r="11662" spans="1:12" x14ac:dyDescent="0.25">
      <c r="A11662">
        <v>525</v>
      </c>
      <c r="B11662" t="s">
        <v>90</v>
      </c>
      <c r="C11662" s="1">
        <v>44399.583333333336</v>
      </c>
      <c r="D11662">
        <v>4</v>
      </c>
      <c r="E11662" t="s">
        <v>12</v>
      </c>
      <c r="F11662" t="s">
        <v>13</v>
      </c>
      <c r="G11662">
        <v>1</v>
      </c>
      <c r="H11662" t="str">
        <f t="shared" si="920"/>
        <v>KD</v>
      </c>
      <c r="I11662" s="2">
        <f t="shared" si="917"/>
        <v>2021</v>
      </c>
      <c r="J11662" s="2">
        <f t="shared" si="918"/>
        <v>7</v>
      </c>
      <c r="K11662" t="str">
        <f t="shared" si="919"/>
        <v>Waterjuffer</v>
      </c>
      <c r="L11662" s="25">
        <f t="shared" si="921"/>
        <v>28.857142857142858</v>
      </c>
    </row>
    <row r="11663" spans="1:12" x14ac:dyDescent="0.25">
      <c r="A11663">
        <v>525</v>
      </c>
      <c r="B11663" t="s">
        <v>90</v>
      </c>
      <c r="C11663" s="1">
        <v>44399.583333333336</v>
      </c>
      <c r="D11663">
        <v>4</v>
      </c>
      <c r="E11663" t="s">
        <v>32</v>
      </c>
      <c r="F11663" t="s">
        <v>33</v>
      </c>
      <c r="G11663">
        <v>7</v>
      </c>
      <c r="H11663" t="str">
        <f t="shared" si="920"/>
        <v>KD</v>
      </c>
      <c r="I11663" s="2">
        <f t="shared" si="917"/>
        <v>2021</v>
      </c>
      <c r="J11663" s="2">
        <f t="shared" si="918"/>
        <v>7</v>
      </c>
      <c r="K11663" t="str">
        <f t="shared" si="919"/>
        <v>Korenbouten</v>
      </c>
      <c r="L11663" s="25">
        <f t="shared" si="921"/>
        <v>28.857142857142858</v>
      </c>
    </row>
    <row r="11664" spans="1:12" x14ac:dyDescent="0.25">
      <c r="A11664">
        <v>525</v>
      </c>
      <c r="B11664" t="s">
        <v>90</v>
      </c>
      <c r="C11664" s="1">
        <v>44399.583333333336</v>
      </c>
      <c r="D11664">
        <v>4</v>
      </c>
      <c r="E11664" t="s">
        <v>55</v>
      </c>
      <c r="F11664" t="s">
        <v>56</v>
      </c>
      <c r="G11664">
        <v>8</v>
      </c>
      <c r="H11664" t="str">
        <f t="shared" si="920"/>
        <v>KD</v>
      </c>
      <c r="I11664" s="2">
        <f t="shared" si="917"/>
        <v>2021</v>
      </c>
      <c r="J11664" s="2">
        <f t="shared" si="918"/>
        <v>7</v>
      </c>
      <c r="K11664" t="str">
        <f t="shared" si="919"/>
        <v>Korenbouten</v>
      </c>
      <c r="L11664" s="25">
        <f t="shared" si="921"/>
        <v>28.857142857142858</v>
      </c>
    </row>
    <row r="11665" spans="1:12" x14ac:dyDescent="0.25">
      <c r="A11665">
        <v>525</v>
      </c>
      <c r="B11665" t="s">
        <v>90</v>
      </c>
      <c r="C11665" s="1">
        <v>44420.666666666664</v>
      </c>
      <c r="D11665">
        <v>3</v>
      </c>
      <c r="E11665" t="s">
        <v>14</v>
      </c>
      <c r="F11665" t="s">
        <v>15</v>
      </c>
      <c r="G11665">
        <v>8</v>
      </c>
      <c r="H11665" t="str">
        <f t="shared" si="920"/>
        <v>KD</v>
      </c>
      <c r="I11665" s="2">
        <f t="shared" si="917"/>
        <v>2021</v>
      </c>
      <c r="J11665" s="2">
        <f t="shared" si="918"/>
        <v>8</v>
      </c>
      <c r="K11665" t="str">
        <f t="shared" si="919"/>
        <v>Waterjuffer</v>
      </c>
      <c r="L11665" s="25">
        <f t="shared" si="921"/>
        <v>31.857142857142858</v>
      </c>
    </row>
    <row r="11666" spans="1:12" x14ac:dyDescent="0.25">
      <c r="A11666">
        <v>525</v>
      </c>
      <c r="B11666" t="s">
        <v>90</v>
      </c>
      <c r="C11666" s="1">
        <v>44420.666666666664</v>
      </c>
      <c r="D11666">
        <v>4</v>
      </c>
      <c r="E11666" t="s">
        <v>14</v>
      </c>
      <c r="F11666" t="s">
        <v>15</v>
      </c>
      <c r="G11666">
        <v>10</v>
      </c>
      <c r="H11666" t="str">
        <f t="shared" si="920"/>
        <v>KD</v>
      </c>
      <c r="I11666" s="2">
        <f t="shared" si="917"/>
        <v>2021</v>
      </c>
      <c r="J11666" s="2">
        <f t="shared" si="918"/>
        <v>8</v>
      </c>
      <c r="K11666" t="str">
        <f t="shared" si="919"/>
        <v>Waterjuffer</v>
      </c>
      <c r="L11666" s="25">
        <f t="shared" si="921"/>
        <v>31.857142857142858</v>
      </c>
    </row>
    <row r="11667" spans="1:12" x14ac:dyDescent="0.25">
      <c r="A11667">
        <v>525</v>
      </c>
      <c r="B11667" t="s">
        <v>90</v>
      </c>
      <c r="C11667" s="1">
        <v>44420.666666666664</v>
      </c>
      <c r="D11667">
        <v>4</v>
      </c>
      <c r="E11667" t="s">
        <v>10</v>
      </c>
      <c r="F11667" t="s">
        <v>11</v>
      </c>
      <c r="G11667">
        <v>3</v>
      </c>
      <c r="H11667" t="str">
        <f t="shared" si="920"/>
        <v>KD</v>
      </c>
      <c r="I11667" s="2">
        <f t="shared" si="917"/>
        <v>2021</v>
      </c>
      <c r="J11667" s="2">
        <f t="shared" si="918"/>
        <v>8</v>
      </c>
      <c r="K11667" t="str">
        <f t="shared" si="919"/>
        <v>Waterjuffer</v>
      </c>
      <c r="L11667" s="25">
        <f t="shared" si="921"/>
        <v>31.857142857142858</v>
      </c>
    </row>
    <row r="11668" spans="1:12" x14ac:dyDescent="0.25">
      <c r="A11668">
        <v>525</v>
      </c>
      <c r="B11668" t="s">
        <v>90</v>
      </c>
      <c r="C11668" s="1">
        <v>44420.666666666664</v>
      </c>
      <c r="D11668">
        <v>3</v>
      </c>
      <c r="E11668" t="s">
        <v>10</v>
      </c>
      <c r="F11668" t="s">
        <v>11</v>
      </c>
      <c r="G11668">
        <v>3</v>
      </c>
      <c r="H11668" t="str">
        <f t="shared" si="920"/>
        <v>KD</v>
      </c>
      <c r="I11668" s="2">
        <f t="shared" si="917"/>
        <v>2021</v>
      </c>
      <c r="J11668" s="2">
        <f t="shared" si="918"/>
        <v>8</v>
      </c>
      <c r="K11668" t="str">
        <f t="shared" si="919"/>
        <v>Waterjuffer</v>
      </c>
      <c r="L11668" s="25">
        <f t="shared" si="921"/>
        <v>31.857142857142858</v>
      </c>
    </row>
    <row r="11669" spans="1:12" x14ac:dyDescent="0.25">
      <c r="A11669">
        <v>525</v>
      </c>
      <c r="B11669" t="s">
        <v>90</v>
      </c>
      <c r="C11669" s="1">
        <v>44420.666666666664</v>
      </c>
      <c r="D11669">
        <v>4</v>
      </c>
      <c r="E11669" t="s">
        <v>26</v>
      </c>
      <c r="F11669" t="s">
        <v>27</v>
      </c>
      <c r="G11669">
        <v>5</v>
      </c>
      <c r="H11669" t="str">
        <f t="shared" si="920"/>
        <v>KD</v>
      </c>
      <c r="I11669" s="2">
        <f t="shared" si="917"/>
        <v>2021</v>
      </c>
      <c r="J11669" s="2">
        <f t="shared" si="918"/>
        <v>8</v>
      </c>
      <c r="K11669" t="str">
        <f t="shared" si="919"/>
        <v>Glazenmakers</v>
      </c>
      <c r="L11669" s="25">
        <f t="shared" si="921"/>
        <v>31.857142857142858</v>
      </c>
    </row>
    <row r="11670" spans="1:12" x14ac:dyDescent="0.25">
      <c r="A11670">
        <v>525</v>
      </c>
      <c r="B11670" t="s">
        <v>90</v>
      </c>
      <c r="C11670" s="1">
        <v>44420.666666666664</v>
      </c>
      <c r="D11670">
        <v>3</v>
      </c>
      <c r="E11670" t="s">
        <v>26</v>
      </c>
      <c r="F11670" t="s">
        <v>27</v>
      </c>
      <c r="G11670">
        <v>1</v>
      </c>
      <c r="H11670" t="str">
        <f t="shared" si="920"/>
        <v>KD</v>
      </c>
      <c r="I11670" s="2">
        <f t="shared" si="917"/>
        <v>2021</v>
      </c>
      <c r="J11670" s="2">
        <f t="shared" si="918"/>
        <v>8</v>
      </c>
      <c r="K11670" t="str">
        <f t="shared" si="919"/>
        <v>Glazenmakers</v>
      </c>
      <c r="L11670" s="25">
        <f t="shared" si="921"/>
        <v>31.857142857142858</v>
      </c>
    </row>
    <row r="11671" spans="1:12" x14ac:dyDescent="0.25">
      <c r="A11671">
        <v>525</v>
      </c>
      <c r="B11671" t="s">
        <v>90</v>
      </c>
      <c r="C11671" s="1">
        <v>44438.65625</v>
      </c>
      <c r="D11671">
        <v>4</v>
      </c>
      <c r="E11671" t="s">
        <v>20</v>
      </c>
      <c r="F11671" t="s">
        <v>21</v>
      </c>
      <c r="G11671">
        <v>10</v>
      </c>
      <c r="H11671" t="str">
        <f t="shared" si="920"/>
        <v>KD</v>
      </c>
      <c r="I11671" s="2">
        <f t="shared" si="917"/>
        <v>2021</v>
      </c>
      <c r="J11671" s="2">
        <f t="shared" si="918"/>
        <v>8</v>
      </c>
      <c r="K11671" t="str">
        <f t="shared" si="919"/>
        <v>Waterjuffer</v>
      </c>
      <c r="L11671" s="25">
        <f t="shared" si="921"/>
        <v>34.428571428571431</v>
      </c>
    </row>
    <row r="11672" spans="1:12" x14ac:dyDescent="0.25">
      <c r="A11672">
        <v>525</v>
      </c>
      <c r="B11672" t="s">
        <v>90</v>
      </c>
      <c r="C11672" s="1">
        <v>44438.65625</v>
      </c>
      <c r="D11672">
        <v>3</v>
      </c>
      <c r="E11672" t="s">
        <v>20</v>
      </c>
      <c r="F11672" t="s">
        <v>21</v>
      </c>
      <c r="G11672">
        <v>2</v>
      </c>
      <c r="H11672" t="str">
        <f t="shared" si="920"/>
        <v>KD</v>
      </c>
      <c r="I11672" s="2">
        <f t="shared" si="917"/>
        <v>2021</v>
      </c>
      <c r="J11672" s="2">
        <f t="shared" si="918"/>
        <v>8</v>
      </c>
      <c r="K11672" t="str">
        <f t="shared" si="919"/>
        <v>Waterjuffer</v>
      </c>
      <c r="L11672" s="25">
        <f t="shared" si="921"/>
        <v>34.428571428571431</v>
      </c>
    </row>
    <row r="11673" spans="1:12" x14ac:dyDescent="0.25">
      <c r="A11673">
        <v>525</v>
      </c>
      <c r="B11673" t="s">
        <v>90</v>
      </c>
      <c r="C11673" s="1">
        <v>44438.65625</v>
      </c>
      <c r="D11673">
        <v>4</v>
      </c>
      <c r="E11673" t="s">
        <v>10</v>
      </c>
      <c r="F11673" t="s">
        <v>11</v>
      </c>
      <c r="G11673">
        <v>8</v>
      </c>
      <c r="H11673" t="str">
        <f t="shared" si="920"/>
        <v>KD</v>
      </c>
      <c r="I11673" s="2">
        <f t="shared" si="917"/>
        <v>2021</v>
      </c>
      <c r="J11673" s="2">
        <f t="shared" si="918"/>
        <v>8</v>
      </c>
      <c r="K11673" t="str">
        <f t="shared" si="919"/>
        <v>Waterjuffer</v>
      </c>
      <c r="L11673" s="25">
        <f t="shared" si="921"/>
        <v>34.428571428571431</v>
      </c>
    </row>
    <row r="11674" spans="1:12" x14ac:dyDescent="0.25">
      <c r="A11674">
        <v>525</v>
      </c>
      <c r="B11674" t="s">
        <v>90</v>
      </c>
      <c r="C11674" s="1">
        <v>44438.65625</v>
      </c>
      <c r="D11674">
        <v>4</v>
      </c>
      <c r="E11674" t="s">
        <v>26</v>
      </c>
      <c r="F11674" t="s">
        <v>27</v>
      </c>
      <c r="G11674">
        <v>4</v>
      </c>
      <c r="H11674" t="str">
        <f t="shared" si="920"/>
        <v>KD</v>
      </c>
      <c r="I11674" s="2">
        <f t="shared" si="917"/>
        <v>2021</v>
      </c>
      <c r="J11674" s="2">
        <f t="shared" si="918"/>
        <v>8</v>
      </c>
      <c r="K11674" t="str">
        <f t="shared" si="919"/>
        <v>Glazenmakers</v>
      </c>
      <c r="L11674" s="25">
        <f t="shared" si="921"/>
        <v>34.428571428571431</v>
      </c>
    </row>
    <row r="11675" spans="1:12" x14ac:dyDescent="0.25">
      <c r="A11675">
        <v>525</v>
      </c>
      <c r="B11675" t="s">
        <v>90</v>
      </c>
      <c r="C11675" s="1">
        <v>44438.65625</v>
      </c>
      <c r="D11675">
        <v>3</v>
      </c>
      <c r="E11675" t="s">
        <v>26</v>
      </c>
      <c r="F11675" t="s">
        <v>27</v>
      </c>
      <c r="G11675">
        <v>1</v>
      </c>
      <c r="H11675" t="str">
        <f t="shared" si="920"/>
        <v>KD</v>
      </c>
      <c r="I11675" s="2">
        <f t="shared" si="917"/>
        <v>2021</v>
      </c>
      <c r="J11675" s="2">
        <f t="shared" si="918"/>
        <v>8</v>
      </c>
      <c r="K11675" t="str">
        <f t="shared" si="919"/>
        <v>Glazenmakers</v>
      </c>
      <c r="L11675" s="25">
        <f t="shared" si="921"/>
        <v>34.428571428571431</v>
      </c>
    </row>
    <row r="11676" spans="1:12" x14ac:dyDescent="0.25">
      <c r="A11676">
        <v>525</v>
      </c>
      <c r="B11676" t="s">
        <v>90</v>
      </c>
      <c r="C11676" s="1">
        <v>44438.65625</v>
      </c>
      <c r="D11676">
        <v>4</v>
      </c>
      <c r="E11676" t="s">
        <v>32</v>
      </c>
      <c r="F11676" t="s">
        <v>33</v>
      </c>
      <c r="G11676">
        <v>15</v>
      </c>
      <c r="H11676" t="str">
        <f t="shared" si="920"/>
        <v>KD</v>
      </c>
      <c r="I11676" s="2">
        <f t="shared" si="917"/>
        <v>2021</v>
      </c>
      <c r="J11676" s="2">
        <f t="shared" si="918"/>
        <v>8</v>
      </c>
      <c r="K11676" t="str">
        <f t="shared" si="919"/>
        <v>Korenbouten</v>
      </c>
      <c r="L11676" s="25">
        <f t="shared" si="921"/>
        <v>34.428571428571431</v>
      </c>
    </row>
    <row r="11677" spans="1:12" x14ac:dyDescent="0.25">
      <c r="A11677">
        <v>525</v>
      </c>
      <c r="B11677" t="s">
        <v>90</v>
      </c>
      <c r="C11677" s="1">
        <v>44438.65625</v>
      </c>
      <c r="D11677">
        <v>4</v>
      </c>
      <c r="E11677" t="s">
        <v>36</v>
      </c>
      <c r="F11677" t="s">
        <v>37</v>
      </c>
      <c r="G11677">
        <v>1</v>
      </c>
      <c r="H11677" t="str">
        <f t="shared" si="920"/>
        <v>KD</v>
      </c>
      <c r="I11677" s="2">
        <f t="shared" si="917"/>
        <v>2021</v>
      </c>
      <c r="J11677" s="2">
        <f t="shared" si="918"/>
        <v>8</v>
      </c>
      <c r="K11677" t="str">
        <f t="shared" si="919"/>
        <v>Glazenmakers</v>
      </c>
      <c r="L11677" s="25">
        <f t="shared" si="921"/>
        <v>34.428571428571431</v>
      </c>
    </row>
    <row r="11678" spans="1:12" x14ac:dyDescent="0.25">
      <c r="A11678">
        <v>525</v>
      </c>
      <c r="B11678" t="s">
        <v>90</v>
      </c>
      <c r="C11678" s="1">
        <v>44458.645833333336</v>
      </c>
      <c r="D11678">
        <v>4</v>
      </c>
      <c r="E11678" t="s">
        <v>36</v>
      </c>
      <c r="F11678" t="s">
        <v>37</v>
      </c>
      <c r="G11678">
        <v>10</v>
      </c>
      <c r="H11678" t="str">
        <f t="shared" si="920"/>
        <v>KD</v>
      </c>
      <c r="I11678" s="2">
        <f t="shared" si="917"/>
        <v>2021</v>
      </c>
      <c r="J11678" s="2">
        <f t="shared" si="918"/>
        <v>9</v>
      </c>
      <c r="K11678" t="str">
        <f t="shared" si="919"/>
        <v>Glazenmakers</v>
      </c>
      <c r="L11678" s="25">
        <f t="shared" si="921"/>
        <v>37.285714285714285</v>
      </c>
    </row>
    <row r="11679" spans="1:12" x14ac:dyDescent="0.25">
      <c r="A11679">
        <v>525</v>
      </c>
      <c r="B11679" t="s">
        <v>90</v>
      </c>
      <c r="C11679" s="1">
        <v>44458.645833333336</v>
      </c>
      <c r="D11679">
        <v>3</v>
      </c>
      <c r="E11679" t="s">
        <v>26</v>
      </c>
      <c r="F11679" t="s">
        <v>27</v>
      </c>
      <c r="G11679">
        <v>1</v>
      </c>
      <c r="H11679" t="str">
        <f t="shared" si="920"/>
        <v>KD</v>
      </c>
      <c r="I11679" s="2">
        <f t="shared" si="917"/>
        <v>2021</v>
      </c>
      <c r="J11679" s="2">
        <f t="shared" si="918"/>
        <v>9</v>
      </c>
      <c r="K11679" t="str">
        <f t="shared" si="919"/>
        <v>Glazenmakers</v>
      </c>
      <c r="L11679" s="25">
        <f t="shared" si="921"/>
        <v>37.285714285714285</v>
      </c>
    </row>
    <row r="11680" spans="1:12" x14ac:dyDescent="0.25">
      <c r="A11680">
        <v>525</v>
      </c>
      <c r="B11680" t="s">
        <v>90</v>
      </c>
      <c r="C11680" s="1">
        <v>44458.645833333336</v>
      </c>
      <c r="D11680">
        <v>3</v>
      </c>
      <c r="E11680" t="s">
        <v>36</v>
      </c>
      <c r="F11680" t="s">
        <v>37</v>
      </c>
      <c r="G11680">
        <v>2</v>
      </c>
      <c r="H11680" t="str">
        <f t="shared" si="920"/>
        <v>KD</v>
      </c>
      <c r="I11680" s="2">
        <f t="shared" si="917"/>
        <v>2021</v>
      </c>
      <c r="J11680" s="2">
        <f t="shared" si="918"/>
        <v>9</v>
      </c>
      <c r="K11680" t="str">
        <f t="shared" si="919"/>
        <v>Glazenmakers</v>
      </c>
      <c r="L11680" s="25">
        <f t="shared" si="921"/>
        <v>37.285714285714285</v>
      </c>
    </row>
    <row r="11681" spans="1:12" x14ac:dyDescent="0.25">
      <c r="A11681">
        <v>525</v>
      </c>
      <c r="B11681" t="s">
        <v>90</v>
      </c>
      <c r="C11681" s="1">
        <v>44458.645833333336</v>
      </c>
      <c r="D11681">
        <v>4</v>
      </c>
      <c r="E11681" t="s">
        <v>26</v>
      </c>
      <c r="F11681" t="s">
        <v>27</v>
      </c>
      <c r="G11681">
        <v>1</v>
      </c>
      <c r="H11681" t="str">
        <f t="shared" si="920"/>
        <v>KD</v>
      </c>
      <c r="I11681" s="2">
        <f t="shared" si="917"/>
        <v>2021</v>
      </c>
      <c r="J11681" s="2">
        <f t="shared" si="918"/>
        <v>9</v>
      </c>
      <c r="K11681" t="str">
        <f t="shared" si="919"/>
        <v>Glazenmakers</v>
      </c>
      <c r="L11681" s="25">
        <f t="shared" si="921"/>
        <v>37.285714285714285</v>
      </c>
    </row>
    <row r="11682" spans="1:12" x14ac:dyDescent="0.25">
      <c r="A11682">
        <v>525</v>
      </c>
      <c r="B11682" t="s">
        <v>90</v>
      </c>
      <c r="C11682" s="1">
        <v>43944.645833333336</v>
      </c>
      <c r="D11682">
        <v>4</v>
      </c>
      <c r="E11682" t="s">
        <v>8</v>
      </c>
      <c r="F11682" t="s">
        <v>9</v>
      </c>
      <c r="G11682">
        <v>1</v>
      </c>
      <c r="H11682" t="str">
        <f t="shared" si="920"/>
        <v>KD</v>
      </c>
      <c r="I11682" s="2">
        <f t="shared" si="917"/>
        <v>2020</v>
      </c>
      <c r="J11682" s="2">
        <f t="shared" si="918"/>
        <v>4</v>
      </c>
      <c r="K11682" t="str">
        <f t="shared" si="919"/>
        <v>Pantserjuffers</v>
      </c>
      <c r="L11682" s="25">
        <f t="shared" si="921"/>
        <v>16.142857142857142</v>
      </c>
    </row>
    <row r="11683" spans="1:12" x14ac:dyDescent="0.25">
      <c r="A11683">
        <v>629</v>
      </c>
      <c r="B11683" t="s">
        <v>91</v>
      </c>
      <c r="C11683" s="1">
        <v>40333.576388888891</v>
      </c>
      <c r="D11683">
        <v>1</v>
      </c>
      <c r="E11683" t="s">
        <v>10</v>
      </c>
      <c r="F11683" t="s">
        <v>11</v>
      </c>
      <c r="G11683">
        <v>1</v>
      </c>
      <c r="H11683" t="str">
        <f t="shared" si="920"/>
        <v>KD</v>
      </c>
      <c r="I11683" s="2">
        <f t="shared" si="917"/>
        <v>2010</v>
      </c>
      <c r="J11683" s="2">
        <f t="shared" si="918"/>
        <v>6</v>
      </c>
      <c r="K11683" t="str">
        <f t="shared" si="919"/>
        <v>Waterjuffer</v>
      </c>
      <c r="L11683" s="25">
        <f t="shared" si="921"/>
        <v>22</v>
      </c>
    </row>
    <row r="11684" spans="1:12" x14ac:dyDescent="0.25">
      <c r="A11684">
        <v>629</v>
      </c>
      <c r="B11684" t="s">
        <v>91</v>
      </c>
      <c r="C11684" s="1">
        <v>40333.576388888891</v>
      </c>
      <c r="D11684">
        <v>1</v>
      </c>
      <c r="E11684" t="s">
        <v>12</v>
      </c>
      <c r="F11684" t="s">
        <v>13</v>
      </c>
      <c r="G11684">
        <v>2</v>
      </c>
      <c r="H11684" t="str">
        <f t="shared" si="920"/>
        <v>KD</v>
      </c>
      <c r="I11684" s="2">
        <f t="shared" ref="I11684:I11747" si="922">YEAR(C11684)</f>
        <v>2010</v>
      </c>
      <c r="J11684" s="2">
        <f t="shared" ref="J11684:J11747" si="923">MONTH(C11684)</f>
        <v>6</v>
      </c>
      <c r="K11684" t="str">
        <f t="shared" ref="K11684:K11747" si="924">VLOOKUP(E11684,$Q$2:$R$100,2,FALSE)</f>
        <v>Waterjuffer</v>
      </c>
      <c r="L11684" s="25">
        <f t="shared" si="921"/>
        <v>22</v>
      </c>
    </row>
    <row r="11685" spans="1:12" x14ac:dyDescent="0.25">
      <c r="A11685">
        <v>629</v>
      </c>
      <c r="B11685" t="s">
        <v>91</v>
      </c>
      <c r="C11685" s="1">
        <v>40333.576388888891</v>
      </c>
      <c r="D11685">
        <v>1</v>
      </c>
      <c r="E11685" t="s">
        <v>14</v>
      </c>
      <c r="F11685" t="s">
        <v>15</v>
      </c>
      <c r="G11685">
        <v>8</v>
      </c>
      <c r="H11685" t="str">
        <f t="shared" si="920"/>
        <v>KD</v>
      </c>
      <c r="I11685" s="2">
        <f t="shared" si="922"/>
        <v>2010</v>
      </c>
      <c r="J11685" s="2">
        <f t="shared" si="923"/>
        <v>6</v>
      </c>
      <c r="K11685" t="str">
        <f t="shared" si="924"/>
        <v>Waterjuffer</v>
      </c>
      <c r="L11685" s="25">
        <f t="shared" si="921"/>
        <v>22</v>
      </c>
    </row>
    <row r="11686" spans="1:12" x14ac:dyDescent="0.25">
      <c r="A11686">
        <v>629</v>
      </c>
      <c r="B11686" t="s">
        <v>91</v>
      </c>
      <c r="C11686" s="1">
        <v>40333.576388888891</v>
      </c>
      <c r="D11686">
        <v>2</v>
      </c>
      <c r="E11686" t="s">
        <v>16</v>
      </c>
      <c r="F11686" t="s">
        <v>17</v>
      </c>
      <c r="G11686">
        <v>12</v>
      </c>
      <c r="H11686" t="str">
        <f t="shared" si="920"/>
        <v>KD</v>
      </c>
      <c r="I11686" s="2">
        <f t="shared" si="922"/>
        <v>2010</v>
      </c>
      <c r="J11686" s="2">
        <f t="shared" si="923"/>
        <v>6</v>
      </c>
      <c r="K11686" t="str">
        <f t="shared" si="924"/>
        <v>Waterjuffer</v>
      </c>
      <c r="L11686" s="25">
        <f t="shared" si="921"/>
        <v>22</v>
      </c>
    </row>
    <row r="11687" spans="1:12" x14ac:dyDescent="0.25">
      <c r="A11687">
        <v>629</v>
      </c>
      <c r="B11687" t="s">
        <v>91</v>
      </c>
      <c r="C11687" s="1">
        <v>40333.576388888891</v>
      </c>
      <c r="D11687">
        <v>2</v>
      </c>
      <c r="E11687" t="s">
        <v>12</v>
      </c>
      <c r="F11687" t="s">
        <v>13</v>
      </c>
      <c r="G11687">
        <v>2</v>
      </c>
      <c r="H11687" t="str">
        <f t="shared" si="920"/>
        <v>KD</v>
      </c>
      <c r="I11687" s="2">
        <f t="shared" si="922"/>
        <v>2010</v>
      </c>
      <c r="J11687" s="2">
        <f t="shared" si="923"/>
        <v>6</v>
      </c>
      <c r="K11687" t="str">
        <f t="shared" si="924"/>
        <v>Waterjuffer</v>
      </c>
      <c r="L11687" s="25">
        <f t="shared" si="921"/>
        <v>22</v>
      </c>
    </row>
    <row r="11688" spans="1:12" x14ac:dyDescent="0.25">
      <c r="A11688">
        <v>629</v>
      </c>
      <c r="B11688" t="s">
        <v>91</v>
      </c>
      <c r="C11688" s="1">
        <v>40333.576388888891</v>
      </c>
      <c r="D11688">
        <v>2</v>
      </c>
      <c r="E11688" t="s">
        <v>14</v>
      </c>
      <c r="F11688" t="s">
        <v>15</v>
      </c>
      <c r="G11688">
        <v>11</v>
      </c>
      <c r="H11688" t="str">
        <f t="shared" si="920"/>
        <v>KD</v>
      </c>
      <c r="I11688" s="2">
        <f t="shared" si="922"/>
        <v>2010</v>
      </c>
      <c r="J11688" s="2">
        <f t="shared" si="923"/>
        <v>6</v>
      </c>
      <c r="K11688" t="str">
        <f t="shared" si="924"/>
        <v>Waterjuffer</v>
      </c>
      <c r="L11688" s="25">
        <f t="shared" si="921"/>
        <v>22</v>
      </c>
    </row>
    <row r="11689" spans="1:12" x14ac:dyDescent="0.25">
      <c r="A11689">
        <v>629</v>
      </c>
      <c r="B11689" t="s">
        <v>91</v>
      </c>
      <c r="C11689" s="1">
        <v>40333.576388888891</v>
      </c>
      <c r="D11689">
        <v>4</v>
      </c>
      <c r="E11689" t="s">
        <v>26</v>
      </c>
      <c r="F11689" t="s">
        <v>27</v>
      </c>
      <c r="G11689">
        <v>2</v>
      </c>
      <c r="H11689" t="str">
        <f t="shared" si="920"/>
        <v>KD</v>
      </c>
      <c r="I11689" s="2">
        <f t="shared" si="922"/>
        <v>2010</v>
      </c>
      <c r="J11689" s="2">
        <f t="shared" si="923"/>
        <v>6</v>
      </c>
      <c r="K11689" t="str">
        <f t="shared" si="924"/>
        <v>Glazenmakers</v>
      </c>
      <c r="L11689" s="25">
        <f t="shared" si="921"/>
        <v>22</v>
      </c>
    </row>
    <row r="11690" spans="1:12" x14ac:dyDescent="0.25">
      <c r="A11690">
        <v>629</v>
      </c>
      <c r="B11690" t="s">
        <v>91</v>
      </c>
      <c r="C11690" s="1">
        <v>40333.576388888891</v>
      </c>
      <c r="D11690">
        <v>4</v>
      </c>
      <c r="E11690" t="s">
        <v>28</v>
      </c>
      <c r="F11690" t="s">
        <v>29</v>
      </c>
      <c r="G11690">
        <v>2</v>
      </c>
      <c r="H11690" t="str">
        <f t="shared" si="920"/>
        <v>KD</v>
      </c>
      <c r="I11690" s="2">
        <f t="shared" si="922"/>
        <v>2010</v>
      </c>
      <c r="J11690" s="2">
        <f t="shared" si="923"/>
        <v>6</v>
      </c>
      <c r="K11690" t="str">
        <f t="shared" si="924"/>
        <v>Korenbouten</v>
      </c>
      <c r="L11690" s="25">
        <f t="shared" si="921"/>
        <v>22</v>
      </c>
    </row>
    <row r="11691" spans="1:12" x14ac:dyDescent="0.25">
      <c r="A11691">
        <v>629</v>
      </c>
      <c r="B11691" t="s">
        <v>91</v>
      </c>
      <c r="C11691" s="1">
        <v>40356.520833333336</v>
      </c>
      <c r="D11691">
        <v>1</v>
      </c>
      <c r="E11691" t="s">
        <v>26</v>
      </c>
      <c r="F11691" t="s">
        <v>27</v>
      </c>
      <c r="G11691">
        <v>3</v>
      </c>
      <c r="H11691" t="str">
        <f t="shared" si="920"/>
        <v>KD</v>
      </c>
      <c r="I11691" s="2">
        <f t="shared" si="922"/>
        <v>2010</v>
      </c>
      <c r="J11691" s="2">
        <f t="shared" si="923"/>
        <v>6</v>
      </c>
      <c r="K11691" t="str">
        <f t="shared" si="924"/>
        <v>Glazenmakers</v>
      </c>
      <c r="L11691" s="25">
        <f t="shared" si="921"/>
        <v>25.285714285714285</v>
      </c>
    </row>
    <row r="11692" spans="1:12" x14ac:dyDescent="0.25">
      <c r="A11692">
        <v>629</v>
      </c>
      <c r="B11692" t="s">
        <v>91</v>
      </c>
      <c r="C11692" s="1">
        <v>40356.520833333336</v>
      </c>
      <c r="D11692">
        <v>1</v>
      </c>
      <c r="E11692" t="s">
        <v>16</v>
      </c>
      <c r="F11692" t="s">
        <v>17</v>
      </c>
      <c r="G11692">
        <v>2</v>
      </c>
      <c r="H11692" t="str">
        <f t="shared" si="920"/>
        <v>KD</v>
      </c>
      <c r="I11692" s="2">
        <f t="shared" si="922"/>
        <v>2010</v>
      </c>
      <c r="J11692" s="2">
        <f t="shared" si="923"/>
        <v>6</v>
      </c>
      <c r="K11692" t="str">
        <f t="shared" si="924"/>
        <v>Waterjuffer</v>
      </c>
      <c r="L11692" s="25">
        <f t="shared" si="921"/>
        <v>25.285714285714285</v>
      </c>
    </row>
    <row r="11693" spans="1:12" x14ac:dyDescent="0.25">
      <c r="A11693">
        <v>629</v>
      </c>
      <c r="B11693" t="s">
        <v>91</v>
      </c>
      <c r="C11693" s="1">
        <v>40356.520833333336</v>
      </c>
      <c r="D11693">
        <v>1</v>
      </c>
      <c r="E11693" t="s">
        <v>28</v>
      </c>
      <c r="F11693" t="s">
        <v>29</v>
      </c>
      <c r="G11693">
        <v>1</v>
      </c>
      <c r="H11693" t="str">
        <f t="shared" si="920"/>
        <v>KD</v>
      </c>
      <c r="I11693" s="2">
        <f t="shared" si="922"/>
        <v>2010</v>
      </c>
      <c r="J11693" s="2">
        <f t="shared" si="923"/>
        <v>6</v>
      </c>
      <c r="K11693" t="str">
        <f t="shared" si="924"/>
        <v>Korenbouten</v>
      </c>
      <c r="L11693" s="25">
        <f t="shared" si="921"/>
        <v>25.285714285714285</v>
      </c>
    </row>
    <row r="11694" spans="1:12" x14ac:dyDescent="0.25">
      <c r="A11694">
        <v>629</v>
      </c>
      <c r="B11694" t="s">
        <v>91</v>
      </c>
      <c r="C11694" s="1">
        <v>40356.520833333336</v>
      </c>
      <c r="D11694">
        <v>1</v>
      </c>
      <c r="E11694" t="s">
        <v>24</v>
      </c>
      <c r="F11694" t="s">
        <v>25</v>
      </c>
      <c r="G11694">
        <v>4</v>
      </c>
      <c r="H11694" t="str">
        <f t="shared" si="920"/>
        <v>KD</v>
      </c>
      <c r="I11694" s="2">
        <f t="shared" si="922"/>
        <v>2010</v>
      </c>
      <c r="J11694" s="2">
        <f t="shared" si="923"/>
        <v>6</v>
      </c>
      <c r="K11694" t="str">
        <f t="shared" si="924"/>
        <v>Glazenmakers</v>
      </c>
      <c r="L11694" s="25">
        <f t="shared" si="921"/>
        <v>25.285714285714285</v>
      </c>
    </row>
    <row r="11695" spans="1:12" x14ac:dyDescent="0.25">
      <c r="A11695">
        <v>629</v>
      </c>
      <c r="B11695" t="s">
        <v>91</v>
      </c>
      <c r="C11695" s="1">
        <v>40356.520833333336</v>
      </c>
      <c r="D11695">
        <v>1</v>
      </c>
      <c r="E11695" t="s">
        <v>14</v>
      </c>
      <c r="F11695" t="s">
        <v>15</v>
      </c>
      <c r="G11695">
        <v>2</v>
      </c>
      <c r="H11695" t="str">
        <f t="shared" si="920"/>
        <v>KD</v>
      </c>
      <c r="I11695" s="2">
        <f t="shared" si="922"/>
        <v>2010</v>
      </c>
      <c r="J11695" s="2">
        <f t="shared" si="923"/>
        <v>6</v>
      </c>
      <c r="K11695" t="str">
        <f t="shared" si="924"/>
        <v>Waterjuffer</v>
      </c>
      <c r="L11695" s="25">
        <f t="shared" si="921"/>
        <v>25.285714285714285</v>
      </c>
    </row>
    <row r="11696" spans="1:12" x14ac:dyDescent="0.25">
      <c r="A11696">
        <v>629</v>
      </c>
      <c r="B11696" t="s">
        <v>91</v>
      </c>
      <c r="C11696" s="1">
        <v>40356.520833333336</v>
      </c>
      <c r="D11696">
        <v>2</v>
      </c>
      <c r="E11696" t="s">
        <v>26</v>
      </c>
      <c r="F11696" t="s">
        <v>27</v>
      </c>
      <c r="G11696">
        <v>1</v>
      </c>
      <c r="H11696" t="str">
        <f t="shared" si="920"/>
        <v>KD</v>
      </c>
      <c r="I11696" s="2">
        <f t="shared" si="922"/>
        <v>2010</v>
      </c>
      <c r="J11696" s="2">
        <f t="shared" si="923"/>
        <v>6</v>
      </c>
      <c r="K11696" t="str">
        <f t="shared" si="924"/>
        <v>Glazenmakers</v>
      </c>
      <c r="L11696" s="25">
        <f t="shared" si="921"/>
        <v>25.285714285714285</v>
      </c>
    </row>
    <row r="11697" spans="1:12" x14ac:dyDescent="0.25">
      <c r="A11697">
        <v>629</v>
      </c>
      <c r="B11697" t="s">
        <v>91</v>
      </c>
      <c r="C11697" s="1">
        <v>40356.520833333336</v>
      </c>
      <c r="D11697">
        <v>2</v>
      </c>
      <c r="E11697" t="s">
        <v>16</v>
      </c>
      <c r="F11697" t="s">
        <v>17</v>
      </c>
      <c r="G11697">
        <v>6</v>
      </c>
      <c r="H11697" t="str">
        <f t="shared" si="920"/>
        <v>KD</v>
      </c>
      <c r="I11697" s="2">
        <f t="shared" si="922"/>
        <v>2010</v>
      </c>
      <c r="J11697" s="2">
        <f t="shared" si="923"/>
        <v>6</v>
      </c>
      <c r="K11697" t="str">
        <f t="shared" si="924"/>
        <v>Waterjuffer</v>
      </c>
      <c r="L11697" s="25">
        <f t="shared" si="921"/>
        <v>25.285714285714285</v>
      </c>
    </row>
    <row r="11698" spans="1:12" x14ac:dyDescent="0.25">
      <c r="A11698">
        <v>629</v>
      </c>
      <c r="B11698" t="s">
        <v>91</v>
      </c>
      <c r="C11698" s="1">
        <v>40356.520833333336</v>
      </c>
      <c r="D11698">
        <v>2</v>
      </c>
      <c r="E11698" t="s">
        <v>24</v>
      </c>
      <c r="F11698" t="s">
        <v>25</v>
      </c>
      <c r="G11698">
        <v>2</v>
      </c>
      <c r="H11698" t="str">
        <f t="shared" si="920"/>
        <v>KD</v>
      </c>
      <c r="I11698" s="2">
        <f t="shared" si="922"/>
        <v>2010</v>
      </c>
      <c r="J11698" s="2">
        <f t="shared" si="923"/>
        <v>6</v>
      </c>
      <c r="K11698" t="str">
        <f t="shared" si="924"/>
        <v>Glazenmakers</v>
      </c>
      <c r="L11698" s="25">
        <f t="shared" si="921"/>
        <v>25.285714285714285</v>
      </c>
    </row>
    <row r="11699" spans="1:12" x14ac:dyDescent="0.25">
      <c r="A11699">
        <v>629</v>
      </c>
      <c r="B11699" t="s">
        <v>91</v>
      </c>
      <c r="C11699" s="1">
        <v>40356.520833333336</v>
      </c>
      <c r="D11699">
        <v>4</v>
      </c>
      <c r="E11699" t="s">
        <v>18</v>
      </c>
      <c r="F11699" t="s">
        <v>19</v>
      </c>
      <c r="G11699">
        <v>2</v>
      </c>
      <c r="H11699" t="str">
        <f t="shared" si="920"/>
        <v>KD</v>
      </c>
      <c r="I11699" s="2">
        <f t="shared" si="922"/>
        <v>2010</v>
      </c>
      <c r="J11699" s="2">
        <f t="shared" si="923"/>
        <v>6</v>
      </c>
      <c r="K11699" t="str">
        <f t="shared" si="924"/>
        <v>Korenbouten</v>
      </c>
      <c r="L11699" s="25">
        <f t="shared" si="921"/>
        <v>25.285714285714285</v>
      </c>
    </row>
    <row r="11700" spans="1:12" x14ac:dyDescent="0.25">
      <c r="A11700">
        <v>629</v>
      </c>
      <c r="B11700" t="s">
        <v>91</v>
      </c>
      <c r="C11700" s="1">
        <v>40356.520833333336</v>
      </c>
      <c r="D11700">
        <v>4</v>
      </c>
      <c r="E11700" t="s">
        <v>26</v>
      </c>
      <c r="F11700" t="s">
        <v>27</v>
      </c>
      <c r="G11700">
        <v>1</v>
      </c>
      <c r="H11700" t="str">
        <f t="shared" si="920"/>
        <v>KD</v>
      </c>
      <c r="I11700" s="2">
        <f t="shared" si="922"/>
        <v>2010</v>
      </c>
      <c r="J11700" s="2">
        <f t="shared" si="923"/>
        <v>6</v>
      </c>
      <c r="K11700" t="str">
        <f t="shared" si="924"/>
        <v>Glazenmakers</v>
      </c>
      <c r="L11700" s="25">
        <f t="shared" si="921"/>
        <v>25.285714285714285</v>
      </c>
    </row>
    <row r="11701" spans="1:12" x14ac:dyDescent="0.25">
      <c r="A11701">
        <v>629</v>
      </c>
      <c r="B11701" t="s">
        <v>91</v>
      </c>
      <c r="C11701" s="1">
        <v>40356.520833333336</v>
      </c>
      <c r="D11701">
        <v>4</v>
      </c>
      <c r="E11701" t="s">
        <v>24</v>
      </c>
      <c r="F11701" t="s">
        <v>25</v>
      </c>
      <c r="G11701">
        <v>2</v>
      </c>
      <c r="H11701" t="str">
        <f t="shared" si="920"/>
        <v>KD</v>
      </c>
      <c r="I11701" s="2">
        <f t="shared" si="922"/>
        <v>2010</v>
      </c>
      <c r="J11701" s="2">
        <f t="shared" si="923"/>
        <v>6</v>
      </c>
      <c r="K11701" t="str">
        <f t="shared" si="924"/>
        <v>Glazenmakers</v>
      </c>
      <c r="L11701" s="25">
        <f t="shared" si="921"/>
        <v>25.285714285714285</v>
      </c>
    </row>
    <row r="11702" spans="1:12" x14ac:dyDescent="0.25">
      <c r="A11702">
        <v>629</v>
      </c>
      <c r="B11702" t="s">
        <v>91</v>
      </c>
      <c r="C11702" s="1">
        <v>40365.479166666664</v>
      </c>
      <c r="D11702">
        <v>1</v>
      </c>
      <c r="E11702" t="s">
        <v>14</v>
      </c>
      <c r="F11702" t="s">
        <v>15</v>
      </c>
      <c r="G11702">
        <v>8</v>
      </c>
      <c r="H11702" t="str">
        <f t="shared" si="920"/>
        <v>KD</v>
      </c>
      <c r="I11702" s="2">
        <f t="shared" si="922"/>
        <v>2010</v>
      </c>
      <c r="J11702" s="2">
        <f t="shared" si="923"/>
        <v>7</v>
      </c>
      <c r="K11702" t="str">
        <f t="shared" si="924"/>
        <v>Waterjuffer</v>
      </c>
      <c r="L11702" s="25">
        <f t="shared" si="921"/>
        <v>26.571428571428573</v>
      </c>
    </row>
    <row r="11703" spans="1:12" x14ac:dyDescent="0.25">
      <c r="A11703">
        <v>629</v>
      </c>
      <c r="B11703" t="s">
        <v>91</v>
      </c>
      <c r="C11703" s="1">
        <v>40365.479166666664</v>
      </c>
      <c r="D11703">
        <v>2</v>
      </c>
      <c r="E11703" t="s">
        <v>10</v>
      </c>
      <c r="F11703" t="s">
        <v>11</v>
      </c>
      <c r="G11703">
        <v>1</v>
      </c>
      <c r="H11703" t="str">
        <f t="shared" si="920"/>
        <v>KD</v>
      </c>
      <c r="I11703" s="2">
        <f t="shared" si="922"/>
        <v>2010</v>
      </c>
      <c r="J11703" s="2">
        <f t="shared" si="923"/>
        <v>7</v>
      </c>
      <c r="K11703" t="str">
        <f t="shared" si="924"/>
        <v>Waterjuffer</v>
      </c>
      <c r="L11703" s="25">
        <f t="shared" si="921"/>
        <v>26.571428571428573</v>
      </c>
    </row>
    <row r="11704" spans="1:12" x14ac:dyDescent="0.25">
      <c r="A11704">
        <v>629</v>
      </c>
      <c r="B11704" t="s">
        <v>91</v>
      </c>
      <c r="C11704" s="1">
        <v>40365.479166666664</v>
      </c>
      <c r="D11704">
        <v>2</v>
      </c>
      <c r="E11704" t="s">
        <v>14</v>
      </c>
      <c r="F11704" t="s">
        <v>15</v>
      </c>
      <c r="G11704">
        <v>3</v>
      </c>
      <c r="H11704" t="str">
        <f t="shared" si="920"/>
        <v>KD</v>
      </c>
      <c r="I11704" s="2">
        <f t="shared" si="922"/>
        <v>2010</v>
      </c>
      <c r="J11704" s="2">
        <f t="shared" si="923"/>
        <v>7</v>
      </c>
      <c r="K11704" t="str">
        <f t="shared" si="924"/>
        <v>Waterjuffer</v>
      </c>
      <c r="L11704" s="25">
        <f t="shared" si="921"/>
        <v>26.571428571428573</v>
      </c>
    </row>
    <row r="11705" spans="1:12" x14ac:dyDescent="0.25">
      <c r="A11705">
        <v>629</v>
      </c>
      <c r="B11705" t="s">
        <v>91</v>
      </c>
      <c r="C11705" s="1">
        <v>40365.479166666664</v>
      </c>
      <c r="D11705">
        <v>4</v>
      </c>
      <c r="E11705" t="s">
        <v>18</v>
      </c>
      <c r="F11705" t="s">
        <v>19</v>
      </c>
      <c r="G11705">
        <v>1</v>
      </c>
      <c r="H11705" t="str">
        <f t="shared" si="920"/>
        <v>KD</v>
      </c>
      <c r="I11705" s="2">
        <f t="shared" si="922"/>
        <v>2010</v>
      </c>
      <c r="J11705" s="2">
        <f t="shared" si="923"/>
        <v>7</v>
      </c>
      <c r="K11705" t="str">
        <f t="shared" si="924"/>
        <v>Korenbouten</v>
      </c>
      <c r="L11705" s="25">
        <f t="shared" si="921"/>
        <v>26.571428571428573</v>
      </c>
    </row>
    <row r="11706" spans="1:12" x14ac:dyDescent="0.25">
      <c r="A11706">
        <v>629</v>
      </c>
      <c r="B11706" t="s">
        <v>91</v>
      </c>
      <c r="C11706" s="1">
        <v>40379.510416666664</v>
      </c>
      <c r="D11706">
        <v>1</v>
      </c>
      <c r="E11706" t="s">
        <v>14</v>
      </c>
      <c r="F11706" t="s">
        <v>15</v>
      </c>
      <c r="G11706">
        <v>2</v>
      </c>
      <c r="H11706" t="str">
        <f t="shared" si="920"/>
        <v>KD</v>
      </c>
      <c r="I11706" s="2">
        <f t="shared" si="922"/>
        <v>2010</v>
      </c>
      <c r="J11706" s="2">
        <f t="shared" si="923"/>
        <v>7</v>
      </c>
      <c r="K11706" t="str">
        <f t="shared" si="924"/>
        <v>Waterjuffer</v>
      </c>
      <c r="L11706" s="25">
        <f t="shared" si="921"/>
        <v>28.571428571428573</v>
      </c>
    </row>
    <row r="11707" spans="1:12" x14ac:dyDescent="0.25">
      <c r="A11707">
        <v>629</v>
      </c>
      <c r="B11707" t="s">
        <v>91</v>
      </c>
      <c r="C11707" s="1">
        <v>40379.510416666664</v>
      </c>
      <c r="D11707">
        <v>2</v>
      </c>
      <c r="E11707" t="s">
        <v>61</v>
      </c>
      <c r="F11707" t="s">
        <v>62</v>
      </c>
      <c r="G11707">
        <v>8</v>
      </c>
      <c r="H11707" t="str">
        <f t="shared" si="920"/>
        <v>KD</v>
      </c>
      <c r="I11707" s="2">
        <f t="shared" si="922"/>
        <v>2010</v>
      </c>
      <c r="J11707" s="2">
        <f t="shared" si="923"/>
        <v>7</v>
      </c>
      <c r="K11707" t="str">
        <f t="shared" si="924"/>
        <v>Waterjuffer</v>
      </c>
      <c r="L11707" s="25">
        <f t="shared" si="921"/>
        <v>28.571428571428573</v>
      </c>
    </row>
    <row r="11708" spans="1:12" x14ac:dyDescent="0.25">
      <c r="A11708">
        <v>629</v>
      </c>
      <c r="B11708" t="s">
        <v>91</v>
      </c>
      <c r="C11708" s="1">
        <v>40379.510416666664</v>
      </c>
      <c r="D11708">
        <v>2</v>
      </c>
      <c r="E11708" t="s">
        <v>34</v>
      </c>
      <c r="F11708" t="s">
        <v>35</v>
      </c>
      <c r="G11708">
        <v>1</v>
      </c>
      <c r="H11708" t="str">
        <f t="shared" si="920"/>
        <v>KD</v>
      </c>
      <c r="I11708" s="2">
        <f t="shared" si="922"/>
        <v>2010</v>
      </c>
      <c r="J11708" s="2">
        <f t="shared" si="923"/>
        <v>7</v>
      </c>
      <c r="K11708" t="str">
        <f t="shared" si="924"/>
        <v>Pantserjuffers</v>
      </c>
      <c r="L11708" s="25">
        <f t="shared" si="921"/>
        <v>28.571428571428573</v>
      </c>
    </row>
    <row r="11709" spans="1:12" x14ac:dyDescent="0.25">
      <c r="A11709">
        <v>629</v>
      </c>
      <c r="B11709" t="s">
        <v>91</v>
      </c>
      <c r="C11709" s="1">
        <v>40379.510416666664</v>
      </c>
      <c r="D11709">
        <v>2</v>
      </c>
      <c r="E11709" t="s">
        <v>14</v>
      </c>
      <c r="F11709" t="s">
        <v>15</v>
      </c>
      <c r="G11709">
        <v>10</v>
      </c>
      <c r="H11709" t="str">
        <f t="shared" si="920"/>
        <v>KD</v>
      </c>
      <c r="I11709" s="2">
        <f t="shared" si="922"/>
        <v>2010</v>
      </c>
      <c r="J11709" s="2">
        <f t="shared" si="923"/>
        <v>7</v>
      </c>
      <c r="K11709" t="str">
        <f t="shared" si="924"/>
        <v>Waterjuffer</v>
      </c>
      <c r="L11709" s="25">
        <f t="shared" si="921"/>
        <v>28.571428571428573</v>
      </c>
    </row>
    <row r="11710" spans="1:12" x14ac:dyDescent="0.25">
      <c r="A11710">
        <v>629</v>
      </c>
      <c r="B11710" t="s">
        <v>91</v>
      </c>
      <c r="C11710" s="1">
        <v>40379.510416666664</v>
      </c>
      <c r="D11710">
        <v>4</v>
      </c>
      <c r="E11710" t="s">
        <v>26</v>
      </c>
      <c r="F11710" t="s">
        <v>27</v>
      </c>
      <c r="G11710">
        <v>1</v>
      </c>
      <c r="H11710" t="str">
        <f t="shared" si="920"/>
        <v>KD</v>
      </c>
      <c r="I11710" s="2">
        <f t="shared" si="922"/>
        <v>2010</v>
      </c>
      <c r="J11710" s="2">
        <f t="shared" si="923"/>
        <v>7</v>
      </c>
      <c r="K11710" t="str">
        <f t="shared" si="924"/>
        <v>Glazenmakers</v>
      </c>
      <c r="L11710" s="25">
        <f t="shared" si="921"/>
        <v>28.571428571428573</v>
      </c>
    </row>
    <row r="11711" spans="1:12" x14ac:dyDescent="0.25">
      <c r="A11711">
        <v>629</v>
      </c>
      <c r="B11711" t="s">
        <v>91</v>
      </c>
      <c r="C11711" s="1">
        <v>40379.510416666664</v>
      </c>
      <c r="D11711">
        <v>4</v>
      </c>
      <c r="E11711" t="s">
        <v>24</v>
      </c>
      <c r="F11711" t="s">
        <v>25</v>
      </c>
      <c r="G11711">
        <v>1</v>
      </c>
      <c r="H11711" t="str">
        <f t="shared" si="920"/>
        <v>KD</v>
      </c>
      <c r="I11711" s="2">
        <f t="shared" si="922"/>
        <v>2010</v>
      </c>
      <c r="J11711" s="2">
        <f t="shared" si="923"/>
        <v>7</v>
      </c>
      <c r="K11711" t="str">
        <f t="shared" si="924"/>
        <v>Glazenmakers</v>
      </c>
      <c r="L11711" s="25">
        <f t="shared" si="921"/>
        <v>28.571428571428573</v>
      </c>
    </row>
    <row r="11712" spans="1:12" x14ac:dyDescent="0.25">
      <c r="A11712">
        <v>629</v>
      </c>
      <c r="B11712" t="s">
        <v>91</v>
      </c>
      <c r="C11712" s="1">
        <v>40393.520833333336</v>
      </c>
      <c r="D11712">
        <v>1</v>
      </c>
      <c r="E11712" t="s">
        <v>32</v>
      </c>
      <c r="F11712" t="s">
        <v>33</v>
      </c>
      <c r="G11712">
        <v>1</v>
      </c>
      <c r="H11712" t="str">
        <f t="shared" si="920"/>
        <v>KD</v>
      </c>
      <c r="I11712" s="2">
        <f t="shared" si="922"/>
        <v>2010</v>
      </c>
      <c r="J11712" s="2">
        <f t="shared" si="923"/>
        <v>8</v>
      </c>
      <c r="K11712" t="str">
        <f t="shared" si="924"/>
        <v>Korenbouten</v>
      </c>
      <c r="L11712" s="25">
        <f t="shared" si="921"/>
        <v>30.571428571428573</v>
      </c>
    </row>
    <row r="11713" spans="1:12" x14ac:dyDescent="0.25">
      <c r="A11713">
        <v>629</v>
      </c>
      <c r="B11713" t="s">
        <v>91</v>
      </c>
      <c r="C11713" s="1">
        <v>40393.520833333336</v>
      </c>
      <c r="D11713">
        <v>1</v>
      </c>
      <c r="E11713" t="s">
        <v>14</v>
      </c>
      <c r="F11713" t="s">
        <v>15</v>
      </c>
      <c r="G11713">
        <v>1</v>
      </c>
      <c r="H11713" t="str">
        <f t="shared" si="920"/>
        <v>KD</v>
      </c>
      <c r="I11713" s="2">
        <f t="shared" si="922"/>
        <v>2010</v>
      </c>
      <c r="J11713" s="2">
        <f t="shared" si="923"/>
        <v>8</v>
      </c>
      <c r="K11713" t="str">
        <f t="shared" si="924"/>
        <v>Waterjuffer</v>
      </c>
      <c r="L11713" s="25">
        <f t="shared" si="921"/>
        <v>30.571428571428573</v>
      </c>
    </row>
    <row r="11714" spans="1:12" x14ac:dyDescent="0.25">
      <c r="A11714">
        <v>629</v>
      </c>
      <c r="B11714" t="s">
        <v>91</v>
      </c>
      <c r="C11714" s="1">
        <v>40393.520833333336</v>
      </c>
      <c r="D11714">
        <v>2</v>
      </c>
      <c r="E11714" t="s">
        <v>61</v>
      </c>
      <c r="F11714" t="s">
        <v>62</v>
      </c>
      <c r="G11714">
        <v>2</v>
      </c>
      <c r="H11714" t="str">
        <f t="shared" ref="H11714:H11777" si="925">VLOOKUP(A11714,$N$2:$O$51,2,FALSE)</f>
        <v>KD</v>
      </c>
      <c r="I11714" s="2">
        <f t="shared" si="922"/>
        <v>2010</v>
      </c>
      <c r="J11714" s="2">
        <f t="shared" si="923"/>
        <v>8</v>
      </c>
      <c r="K11714" t="str">
        <f t="shared" si="924"/>
        <v>Waterjuffer</v>
      </c>
      <c r="L11714" s="25">
        <f t="shared" si="921"/>
        <v>30.571428571428573</v>
      </c>
    </row>
    <row r="11715" spans="1:12" x14ac:dyDescent="0.25">
      <c r="A11715">
        <v>629</v>
      </c>
      <c r="B11715" t="s">
        <v>91</v>
      </c>
      <c r="C11715" s="1">
        <v>40393.520833333336</v>
      </c>
      <c r="D11715">
        <v>2</v>
      </c>
      <c r="E11715" t="s">
        <v>42</v>
      </c>
      <c r="F11715" t="s">
        <v>43</v>
      </c>
      <c r="G11715">
        <v>3</v>
      </c>
      <c r="H11715" t="str">
        <f t="shared" si="925"/>
        <v>KD</v>
      </c>
      <c r="I11715" s="2">
        <f t="shared" si="922"/>
        <v>2010</v>
      </c>
      <c r="J11715" s="2">
        <f t="shared" si="923"/>
        <v>8</v>
      </c>
      <c r="K11715" t="str">
        <f t="shared" si="924"/>
        <v>Korenbouten</v>
      </c>
      <c r="L11715" s="25">
        <f t="shared" ref="L11715:L11778" si="926">(ROUNDDOWN(C11715-DATE(I11715,1,1),0))/7</f>
        <v>30.571428571428573</v>
      </c>
    </row>
    <row r="11716" spans="1:12" x14ac:dyDescent="0.25">
      <c r="A11716">
        <v>629</v>
      </c>
      <c r="B11716" t="s">
        <v>91</v>
      </c>
      <c r="C11716" s="1">
        <v>40393.520833333336</v>
      </c>
      <c r="D11716">
        <v>2</v>
      </c>
      <c r="E11716" t="s">
        <v>14</v>
      </c>
      <c r="F11716" t="s">
        <v>15</v>
      </c>
      <c r="G11716">
        <v>5</v>
      </c>
      <c r="H11716" t="str">
        <f t="shared" si="925"/>
        <v>KD</v>
      </c>
      <c r="I11716" s="2">
        <f t="shared" si="922"/>
        <v>2010</v>
      </c>
      <c r="J11716" s="2">
        <f t="shared" si="923"/>
        <v>8</v>
      </c>
      <c r="K11716" t="str">
        <f t="shared" si="924"/>
        <v>Waterjuffer</v>
      </c>
      <c r="L11716" s="25">
        <f t="shared" si="926"/>
        <v>30.571428571428573</v>
      </c>
    </row>
    <row r="11717" spans="1:12" x14ac:dyDescent="0.25">
      <c r="A11717">
        <v>629</v>
      </c>
      <c r="B11717" t="s">
        <v>91</v>
      </c>
      <c r="C11717" s="1">
        <v>40393.520833333336</v>
      </c>
      <c r="D11717">
        <v>4</v>
      </c>
      <c r="E11717" t="s">
        <v>26</v>
      </c>
      <c r="F11717" t="s">
        <v>27</v>
      </c>
      <c r="G11717">
        <v>1</v>
      </c>
      <c r="H11717" t="str">
        <f t="shared" si="925"/>
        <v>KD</v>
      </c>
      <c r="I11717" s="2">
        <f t="shared" si="922"/>
        <v>2010</v>
      </c>
      <c r="J11717" s="2">
        <f t="shared" si="923"/>
        <v>8</v>
      </c>
      <c r="K11717" t="str">
        <f t="shared" si="924"/>
        <v>Glazenmakers</v>
      </c>
      <c r="L11717" s="25">
        <f t="shared" si="926"/>
        <v>30.571428571428573</v>
      </c>
    </row>
    <row r="11718" spans="1:12" x14ac:dyDescent="0.25">
      <c r="A11718">
        <v>629</v>
      </c>
      <c r="B11718" t="s">
        <v>91</v>
      </c>
      <c r="C11718" s="1">
        <v>40401.5</v>
      </c>
      <c r="D11718">
        <v>1</v>
      </c>
      <c r="E11718" t="s">
        <v>42</v>
      </c>
      <c r="F11718" t="s">
        <v>43</v>
      </c>
      <c r="G11718">
        <v>2</v>
      </c>
      <c r="H11718" t="str">
        <f t="shared" si="925"/>
        <v>KD</v>
      </c>
      <c r="I11718" s="2">
        <f t="shared" si="922"/>
        <v>2010</v>
      </c>
      <c r="J11718" s="2">
        <f t="shared" si="923"/>
        <v>8</v>
      </c>
      <c r="K11718" t="str">
        <f t="shared" si="924"/>
        <v>Korenbouten</v>
      </c>
      <c r="L11718" s="25">
        <f t="shared" si="926"/>
        <v>31.714285714285715</v>
      </c>
    </row>
    <row r="11719" spans="1:12" x14ac:dyDescent="0.25">
      <c r="A11719">
        <v>629</v>
      </c>
      <c r="B11719" t="s">
        <v>91</v>
      </c>
      <c r="C11719" s="1">
        <v>40401.5</v>
      </c>
      <c r="D11719">
        <v>2</v>
      </c>
      <c r="E11719" t="s">
        <v>8</v>
      </c>
      <c r="F11719" t="s">
        <v>9</v>
      </c>
      <c r="G11719">
        <v>11</v>
      </c>
      <c r="H11719" t="str">
        <f t="shared" si="925"/>
        <v>KD</v>
      </c>
      <c r="I11719" s="2">
        <f t="shared" si="922"/>
        <v>2010</v>
      </c>
      <c r="J11719" s="2">
        <f t="shared" si="923"/>
        <v>8</v>
      </c>
      <c r="K11719" t="str">
        <f t="shared" si="924"/>
        <v>Pantserjuffers</v>
      </c>
      <c r="L11719" s="25">
        <f t="shared" si="926"/>
        <v>31.714285714285715</v>
      </c>
    </row>
    <row r="11720" spans="1:12" x14ac:dyDescent="0.25">
      <c r="A11720">
        <v>629</v>
      </c>
      <c r="B11720" t="s">
        <v>91</v>
      </c>
      <c r="C11720" s="1">
        <v>40401.5</v>
      </c>
      <c r="D11720">
        <v>2</v>
      </c>
      <c r="E11720" t="s">
        <v>32</v>
      </c>
      <c r="F11720" t="s">
        <v>33</v>
      </c>
      <c r="G11720">
        <v>2</v>
      </c>
      <c r="H11720" t="str">
        <f t="shared" si="925"/>
        <v>KD</v>
      </c>
      <c r="I11720" s="2">
        <f t="shared" si="922"/>
        <v>2010</v>
      </c>
      <c r="J11720" s="2">
        <f t="shared" si="923"/>
        <v>8</v>
      </c>
      <c r="K11720" t="str">
        <f t="shared" si="924"/>
        <v>Korenbouten</v>
      </c>
      <c r="L11720" s="25">
        <f t="shared" si="926"/>
        <v>31.714285714285715</v>
      </c>
    </row>
    <row r="11721" spans="1:12" x14ac:dyDescent="0.25">
      <c r="A11721">
        <v>629</v>
      </c>
      <c r="B11721" t="s">
        <v>91</v>
      </c>
      <c r="C11721" s="1">
        <v>40401.5</v>
      </c>
      <c r="D11721">
        <v>2</v>
      </c>
      <c r="E11721" t="s">
        <v>42</v>
      </c>
      <c r="F11721" t="s">
        <v>43</v>
      </c>
      <c r="G11721">
        <v>5</v>
      </c>
      <c r="H11721" t="str">
        <f t="shared" si="925"/>
        <v>KD</v>
      </c>
      <c r="I11721" s="2">
        <f t="shared" si="922"/>
        <v>2010</v>
      </c>
      <c r="J11721" s="2">
        <f t="shared" si="923"/>
        <v>8</v>
      </c>
      <c r="K11721" t="str">
        <f t="shared" si="924"/>
        <v>Korenbouten</v>
      </c>
      <c r="L11721" s="25">
        <f t="shared" si="926"/>
        <v>31.714285714285715</v>
      </c>
    </row>
    <row r="11722" spans="1:12" x14ac:dyDescent="0.25">
      <c r="A11722">
        <v>629</v>
      </c>
      <c r="B11722" t="s">
        <v>91</v>
      </c>
      <c r="C11722" s="1">
        <v>40401.5</v>
      </c>
      <c r="D11722">
        <v>2</v>
      </c>
      <c r="E11722" t="s">
        <v>14</v>
      </c>
      <c r="F11722" t="s">
        <v>15</v>
      </c>
      <c r="G11722">
        <v>2</v>
      </c>
      <c r="H11722" t="str">
        <f t="shared" si="925"/>
        <v>KD</v>
      </c>
      <c r="I11722" s="2">
        <f t="shared" si="922"/>
        <v>2010</v>
      </c>
      <c r="J11722" s="2">
        <f t="shared" si="923"/>
        <v>8</v>
      </c>
      <c r="K11722" t="str">
        <f t="shared" si="924"/>
        <v>Waterjuffer</v>
      </c>
      <c r="L11722" s="25">
        <f t="shared" si="926"/>
        <v>31.714285714285715</v>
      </c>
    </row>
    <row r="11723" spans="1:12" x14ac:dyDescent="0.25">
      <c r="A11723">
        <v>629</v>
      </c>
      <c r="B11723" t="s">
        <v>91</v>
      </c>
      <c r="C11723" s="1">
        <v>40401.5</v>
      </c>
      <c r="D11723">
        <v>4</v>
      </c>
      <c r="E11723" t="s">
        <v>26</v>
      </c>
      <c r="F11723" t="s">
        <v>27</v>
      </c>
      <c r="G11723">
        <v>2</v>
      </c>
      <c r="H11723" t="str">
        <f t="shared" si="925"/>
        <v>KD</v>
      </c>
      <c r="I11723" s="2">
        <f t="shared" si="922"/>
        <v>2010</v>
      </c>
      <c r="J11723" s="2">
        <f t="shared" si="923"/>
        <v>8</v>
      </c>
      <c r="K11723" t="str">
        <f t="shared" si="924"/>
        <v>Glazenmakers</v>
      </c>
      <c r="L11723" s="25">
        <f t="shared" si="926"/>
        <v>31.714285714285715</v>
      </c>
    </row>
    <row r="11724" spans="1:12" x14ac:dyDescent="0.25">
      <c r="A11724">
        <v>629</v>
      </c>
      <c r="B11724" t="s">
        <v>91</v>
      </c>
      <c r="C11724" s="1">
        <v>40410.545138888891</v>
      </c>
      <c r="D11724">
        <v>1</v>
      </c>
      <c r="E11724" t="s">
        <v>63</v>
      </c>
      <c r="F11724" t="s">
        <v>64</v>
      </c>
      <c r="G11724">
        <v>1</v>
      </c>
      <c r="H11724" t="str">
        <f t="shared" si="925"/>
        <v>KD</v>
      </c>
      <c r="I11724" s="2">
        <f t="shared" si="922"/>
        <v>2010</v>
      </c>
      <c r="J11724" s="2">
        <f t="shared" si="923"/>
        <v>8</v>
      </c>
      <c r="K11724" t="str">
        <f t="shared" si="924"/>
        <v>Glazenmakers</v>
      </c>
      <c r="L11724" s="25">
        <f t="shared" si="926"/>
        <v>33</v>
      </c>
    </row>
    <row r="11725" spans="1:12" x14ac:dyDescent="0.25">
      <c r="A11725">
        <v>629</v>
      </c>
      <c r="B11725" t="s">
        <v>91</v>
      </c>
      <c r="C11725" s="1">
        <v>40410.545138888891</v>
      </c>
      <c r="D11725">
        <v>1</v>
      </c>
      <c r="E11725" t="s">
        <v>42</v>
      </c>
      <c r="F11725" t="s">
        <v>43</v>
      </c>
      <c r="G11725">
        <v>1</v>
      </c>
      <c r="H11725" t="str">
        <f t="shared" si="925"/>
        <v>KD</v>
      </c>
      <c r="I11725" s="2">
        <f t="shared" si="922"/>
        <v>2010</v>
      </c>
      <c r="J11725" s="2">
        <f t="shared" si="923"/>
        <v>8</v>
      </c>
      <c r="K11725" t="str">
        <f t="shared" si="924"/>
        <v>Korenbouten</v>
      </c>
      <c r="L11725" s="25">
        <f t="shared" si="926"/>
        <v>33</v>
      </c>
    </row>
    <row r="11726" spans="1:12" x14ac:dyDescent="0.25">
      <c r="A11726">
        <v>629</v>
      </c>
      <c r="B11726" t="s">
        <v>91</v>
      </c>
      <c r="C11726" s="1">
        <v>40410.545138888891</v>
      </c>
      <c r="D11726">
        <v>2</v>
      </c>
      <c r="E11726" t="s">
        <v>30</v>
      </c>
      <c r="F11726" t="s">
        <v>31</v>
      </c>
      <c r="G11726">
        <v>2</v>
      </c>
      <c r="H11726" t="str">
        <f t="shared" si="925"/>
        <v>KD</v>
      </c>
      <c r="I11726" s="2">
        <f t="shared" si="922"/>
        <v>2010</v>
      </c>
      <c r="J11726" s="2">
        <f t="shared" si="923"/>
        <v>8</v>
      </c>
      <c r="K11726" t="str">
        <f t="shared" si="924"/>
        <v>Pantserjuffers</v>
      </c>
      <c r="L11726" s="25">
        <f t="shared" si="926"/>
        <v>33</v>
      </c>
    </row>
    <row r="11727" spans="1:12" x14ac:dyDescent="0.25">
      <c r="A11727">
        <v>629</v>
      </c>
      <c r="B11727" t="s">
        <v>91</v>
      </c>
      <c r="C11727" s="1">
        <v>40410.545138888891</v>
      </c>
      <c r="D11727">
        <v>2</v>
      </c>
      <c r="E11727" t="s">
        <v>26</v>
      </c>
      <c r="F11727" t="s">
        <v>27</v>
      </c>
      <c r="G11727">
        <v>1</v>
      </c>
      <c r="H11727" t="str">
        <f t="shared" si="925"/>
        <v>KD</v>
      </c>
      <c r="I11727" s="2">
        <f t="shared" si="922"/>
        <v>2010</v>
      </c>
      <c r="J11727" s="2">
        <f t="shared" si="923"/>
        <v>8</v>
      </c>
      <c r="K11727" t="str">
        <f t="shared" si="924"/>
        <v>Glazenmakers</v>
      </c>
      <c r="L11727" s="25">
        <f t="shared" si="926"/>
        <v>33</v>
      </c>
    </row>
    <row r="11728" spans="1:12" x14ac:dyDescent="0.25">
      <c r="A11728">
        <v>629</v>
      </c>
      <c r="B11728" t="s">
        <v>91</v>
      </c>
      <c r="C11728" s="1">
        <v>40410.545138888891</v>
      </c>
      <c r="D11728">
        <v>2</v>
      </c>
      <c r="E11728" t="s">
        <v>34</v>
      </c>
      <c r="F11728" t="s">
        <v>35</v>
      </c>
      <c r="G11728">
        <v>6</v>
      </c>
      <c r="H11728" t="str">
        <f t="shared" si="925"/>
        <v>KD</v>
      </c>
      <c r="I11728" s="2">
        <f t="shared" si="922"/>
        <v>2010</v>
      </c>
      <c r="J11728" s="2">
        <f t="shared" si="923"/>
        <v>8</v>
      </c>
      <c r="K11728" t="str">
        <f t="shared" si="924"/>
        <v>Pantserjuffers</v>
      </c>
      <c r="L11728" s="25">
        <f t="shared" si="926"/>
        <v>33</v>
      </c>
    </row>
    <row r="11729" spans="1:12" x14ac:dyDescent="0.25">
      <c r="A11729">
        <v>629</v>
      </c>
      <c r="B11729" t="s">
        <v>91</v>
      </c>
      <c r="C11729" s="1">
        <v>40410.545138888891</v>
      </c>
      <c r="D11729">
        <v>2</v>
      </c>
      <c r="E11729" t="s">
        <v>10</v>
      </c>
      <c r="F11729" t="s">
        <v>11</v>
      </c>
      <c r="G11729">
        <v>1</v>
      </c>
      <c r="H11729" t="str">
        <f t="shared" si="925"/>
        <v>KD</v>
      </c>
      <c r="I11729" s="2">
        <f t="shared" si="922"/>
        <v>2010</v>
      </c>
      <c r="J11729" s="2">
        <f t="shared" si="923"/>
        <v>8</v>
      </c>
      <c r="K11729" t="str">
        <f t="shared" si="924"/>
        <v>Waterjuffer</v>
      </c>
      <c r="L11729" s="25">
        <f t="shared" si="926"/>
        <v>33</v>
      </c>
    </row>
    <row r="11730" spans="1:12" x14ac:dyDescent="0.25">
      <c r="A11730">
        <v>629</v>
      </c>
      <c r="B11730" t="s">
        <v>91</v>
      </c>
      <c r="C11730" s="1">
        <v>40410.545138888891</v>
      </c>
      <c r="D11730">
        <v>2</v>
      </c>
      <c r="E11730" t="s">
        <v>36</v>
      </c>
      <c r="F11730" t="s">
        <v>37</v>
      </c>
      <c r="G11730">
        <v>2</v>
      </c>
      <c r="H11730" t="str">
        <f t="shared" si="925"/>
        <v>KD</v>
      </c>
      <c r="I11730" s="2">
        <f t="shared" si="922"/>
        <v>2010</v>
      </c>
      <c r="J11730" s="2">
        <f t="shared" si="923"/>
        <v>8</v>
      </c>
      <c r="K11730" t="str">
        <f t="shared" si="924"/>
        <v>Glazenmakers</v>
      </c>
      <c r="L11730" s="25">
        <f t="shared" si="926"/>
        <v>33</v>
      </c>
    </row>
    <row r="11731" spans="1:12" x14ac:dyDescent="0.25">
      <c r="A11731">
        <v>629</v>
      </c>
      <c r="B11731" t="s">
        <v>91</v>
      </c>
      <c r="C11731" s="1">
        <v>40410.545138888891</v>
      </c>
      <c r="D11731">
        <v>2</v>
      </c>
      <c r="E11731" t="s">
        <v>42</v>
      </c>
      <c r="F11731" t="s">
        <v>43</v>
      </c>
      <c r="G11731">
        <v>6</v>
      </c>
      <c r="H11731" t="str">
        <f t="shared" si="925"/>
        <v>KD</v>
      </c>
      <c r="I11731" s="2">
        <f t="shared" si="922"/>
        <v>2010</v>
      </c>
      <c r="J11731" s="2">
        <f t="shared" si="923"/>
        <v>8</v>
      </c>
      <c r="K11731" t="str">
        <f t="shared" si="924"/>
        <v>Korenbouten</v>
      </c>
      <c r="L11731" s="25">
        <f t="shared" si="926"/>
        <v>33</v>
      </c>
    </row>
    <row r="11732" spans="1:12" x14ac:dyDescent="0.25">
      <c r="A11732">
        <v>629</v>
      </c>
      <c r="B11732" t="s">
        <v>91</v>
      </c>
      <c r="C11732" s="1">
        <v>40410.545138888891</v>
      </c>
      <c r="D11732">
        <v>2</v>
      </c>
      <c r="E11732" t="s">
        <v>14</v>
      </c>
      <c r="F11732" t="s">
        <v>15</v>
      </c>
      <c r="G11732">
        <v>4</v>
      </c>
      <c r="H11732" t="str">
        <f t="shared" si="925"/>
        <v>KD</v>
      </c>
      <c r="I11732" s="2">
        <f t="shared" si="922"/>
        <v>2010</v>
      </c>
      <c r="J11732" s="2">
        <f t="shared" si="923"/>
        <v>8</v>
      </c>
      <c r="K11732" t="str">
        <f t="shared" si="924"/>
        <v>Waterjuffer</v>
      </c>
      <c r="L11732" s="25">
        <f t="shared" si="926"/>
        <v>33</v>
      </c>
    </row>
    <row r="11733" spans="1:12" x14ac:dyDescent="0.25">
      <c r="A11733">
        <v>629</v>
      </c>
      <c r="B11733" t="s">
        <v>91</v>
      </c>
      <c r="C11733" s="1">
        <v>40410.545138888891</v>
      </c>
      <c r="D11733">
        <v>4</v>
      </c>
      <c r="E11733" t="s">
        <v>26</v>
      </c>
      <c r="F11733" t="s">
        <v>27</v>
      </c>
      <c r="G11733">
        <v>3</v>
      </c>
      <c r="H11733" t="str">
        <f t="shared" si="925"/>
        <v>KD</v>
      </c>
      <c r="I11733" s="2">
        <f t="shared" si="922"/>
        <v>2010</v>
      </c>
      <c r="J11733" s="2">
        <f t="shared" si="923"/>
        <v>8</v>
      </c>
      <c r="K11733" t="str">
        <f t="shared" si="924"/>
        <v>Glazenmakers</v>
      </c>
      <c r="L11733" s="25">
        <f t="shared" si="926"/>
        <v>33</v>
      </c>
    </row>
    <row r="11734" spans="1:12" x14ac:dyDescent="0.25">
      <c r="A11734">
        <v>629</v>
      </c>
      <c r="B11734" t="s">
        <v>91</v>
      </c>
      <c r="C11734" s="1">
        <v>40424.604166666664</v>
      </c>
      <c r="D11734">
        <v>1</v>
      </c>
      <c r="E11734" t="s">
        <v>8</v>
      </c>
      <c r="F11734" t="s">
        <v>9</v>
      </c>
      <c r="G11734">
        <v>7</v>
      </c>
      <c r="H11734" t="str">
        <f t="shared" si="925"/>
        <v>KD</v>
      </c>
      <c r="I11734" s="2">
        <f t="shared" si="922"/>
        <v>2010</v>
      </c>
      <c r="J11734" s="2">
        <f t="shared" si="923"/>
        <v>9</v>
      </c>
      <c r="K11734" t="str">
        <f t="shared" si="924"/>
        <v>Pantserjuffers</v>
      </c>
      <c r="L11734" s="25">
        <f t="shared" si="926"/>
        <v>35</v>
      </c>
    </row>
    <row r="11735" spans="1:12" x14ac:dyDescent="0.25">
      <c r="A11735">
        <v>629</v>
      </c>
      <c r="B11735" t="s">
        <v>91</v>
      </c>
      <c r="C11735" s="1">
        <v>40424.604166666664</v>
      </c>
      <c r="D11735">
        <v>1</v>
      </c>
      <c r="E11735" t="s">
        <v>26</v>
      </c>
      <c r="F11735" t="s">
        <v>27</v>
      </c>
      <c r="G11735">
        <v>1</v>
      </c>
      <c r="H11735" t="str">
        <f t="shared" si="925"/>
        <v>KD</v>
      </c>
      <c r="I11735" s="2">
        <f t="shared" si="922"/>
        <v>2010</v>
      </c>
      <c r="J11735" s="2">
        <f t="shared" si="923"/>
        <v>9</v>
      </c>
      <c r="K11735" t="str">
        <f t="shared" si="924"/>
        <v>Glazenmakers</v>
      </c>
      <c r="L11735" s="25">
        <f t="shared" si="926"/>
        <v>35</v>
      </c>
    </row>
    <row r="11736" spans="1:12" x14ac:dyDescent="0.25">
      <c r="A11736">
        <v>629</v>
      </c>
      <c r="B11736" t="s">
        <v>91</v>
      </c>
      <c r="C11736" s="1">
        <v>40424.604166666664</v>
      </c>
      <c r="D11736">
        <v>1</v>
      </c>
      <c r="E11736" t="s">
        <v>42</v>
      </c>
      <c r="F11736" t="s">
        <v>43</v>
      </c>
      <c r="G11736">
        <v>1</v>
      </c>
      <c r="H11736" t="str">
        <f t="shared" si="925"/>
        <v>KD</v>
      </c>
      <c r="I11736" s="2">
        <f t="shared" si="922"/>
        <v>2010</v>
      </c>
      <c r="J11736" s="2">
        <f t="shared" si="923"/>
        <v>9</v>
      </c>
      <c r="K11736" t="str">
        <f t="shared" si="924"/>
        <v>Korenbouten</v>
      </c>
      <c r="L11736" s="25">
        <f t="shared" si="926"/>
        <v>35</v>
      </c>
    </row>
    <row r="11737" spans="1:12" x14ac:dyDescent="0.25">
      <c r="A11737">
        <v>629</v>
      </c>
      <c r="B11737" t="s">
        <v>91</v>
      </c>
      <c r="C11737" s="1">
        <v>40424.604166666664</v>
      </c>
      <c r="D11737">
        <v>2</v>
      </c>
      <c r="E11737" t="s">
        <v>8</v>
      </c>
      <c r="F11737" t="s">
        <v>9</v>
      </c>
      <c r="G11737">
        <v>6</v>
      </c>
      <c r="H11737" t="str">
        <f t="shared" si="925"/>
        <v>KD</v>
      </c>
      <c r="I11737" s="2">
        <f t="shared" si="922"/>
        <v>2010</v>
      </c>
      <c r="J11737" s="2">
        <f t="shared" si="923"/>
        <v>9</v>
      </c>
      <c r="K11737" t="str">
        <f t="shared" si="924"/>
        <v>Pantserjuffers</v>
      </c>
      <c r="L11737" s="25">
        <f t="shared" si="926"/>
        <v>35</v>
      </c>
    </row>
    <row r="11738" spans="1:12" x14ac:dyDescent="0.25">
      <c r="A11738">
        <v>629</v>
      </c>
      <c r="B11738" t="s">
        <v>91</v>
      </c>
      <c r="C11738" s="1">
        <v>40424.604166666664</v>
      </c>
      <c r="D11738">
        <v>2</v>
      </c>
      <c r="E11738" t="s">
        <v>42</v>
      </c>
      <c r="F11738" t="s">
        <v>43</v>
      </c>
      <c r="G11738">
        <v>3</v>
      </c>
      <c r="H11738" t="str">
        <f t="shared" si="925"/>
        <v>KD</v>
      </c>
      <c r="I11738" s="2">
        <f t="shared" si="922"/>
        <v>2010</v>
      </c>
      <c r="J11738" s="2">
        <f t="shared" si="923"/>
        <v>9</v>
      </c>
      <c r="K11738" t="str">
        <f t="shared" si="924"/>
        <v>Korenbouten</v>
      </c>
      <c r="L11738" s="25">
        <f t="shared" si="926"/>
        <v>35</v>
      </c>
    </row>
    <row r="11739" spans="1:12" x14ac:dyDescent="0.25">
      <c r="A11739">
        <v>629</v>
      </c>
      <c r="B11739" t="s">
        <v>91</v>
      </c>
      <c r="C11739" s="1">
        <v>40424.604166666664</v>
      </c>
      <c r="D11739">
        <v>4</v>
      </c>
      <c r="E11739" t="s">
        <v>26</v>
      </c>
      <c r="F11739" t="s">
        <v>27</v>
      </c>
      <c r="G11739">
        <v>1</v>
      </c>
      <c r="H11739" t="str">
        <f t="shared" si="925"/>
        <v>KD</v>
      </c>
      <c r="I11739" s="2">
        <f t="shared" si="922"/>
        <v>2010</v>
      </c>
      <c r="J11739" s="2">
        <f t="shared" si="923"/>
        <v>9</v>
      </c>
      <c r="K11739" t="str">
        <f t="shared" si="924"/>
        <v>Glazenmakers</v>
      </c>
      <c r="L11739" s="25">
        <f t="shared" si="926"/>
        <v>35</v>
      </c>
    </row>
    <row r="11740" spans="1:12" x14ac:dyDescent="0.25">
      <c r="A11740">
        <v>629</v>
      </c>
      <c r="B11740" t="s">
        <v>91</v>
      </c>
      <c r="C11740" s="1">
        <v>40683.541666666664</v>
      </c>
      <c r="D11740">
        <v>1</v>
      </c>
      <c r="E11740" t="s">
        <v>8</v>
      </c>
      <c r="F11740" t="s">
        <v>9</v>
      </c>
      <c r="G11740">
        <v>1</v>
      </c>
      <c r="H11740" t="str">
        <f t="shared" si="925"/>
        <v>KD</v>
      </c>
      <c r="I11740" s="2">
        <f t="shared" si="922"/>
        <v>2011</v>
      </c>
      <c r="J11740" s="2">
        <f t="shared" si="923"/>
        <v>5</v>
      </c>
      <c r="K11740" t="str">
        <f t="shared" si="924"/>
        <v>Pantserjuffers</v>
      </c>
      <c r="L11740" s="25">
        <f t="shared" si="926"/>
        <v>19.857142857142858</v>
      </c>
    </row>
    <row r="11741" spans="1:12" x14ac:dyDescent="0.25">
      <c r="A11741">
        <v>629</v>
      </c>
      <c r="B11741" t="s">
        <v>91</v>
      </c>
      <c r="C11741" s="1">
        <v>40683.541666666664</v>
      </c>
      <c r="D11741">
        <v>1</v>
      </c>
      <c r="E11741" t="s">
        <v>10</v>
      </c>
      <c r="F11741" t="s">
        <v>11</v>
      </c>
      <c r="G11741">
        <v>2</v>
      </c>
      <c r="H11741" t="str">
        <f t="shared" si="925"/>
        <v>KD</v>
      </c>
      <c r="I11741" s="2">
        <f t="shared" si="922"/>
        <v>2011</v>
      </c>
      <c r="J11741" s="2">
        <f t="shared" si="923"/>
        <v>5</v>
      </c>
      <c r="K11741" t="str">
        <f t="shared" si="924"/>
        <v>Waterjuffer</v>
      </c>
      <c r="L11741" s="25">
        <f t="shared" si="926"/>
        <v>19.857142857142858</v>
      </c>
    </row>
    <row r="11742" spans="1:12" x14ac:dyDescent="0.25">
      <c r="A11742">
        <v>629</v>
      </c>
      <c r="B11742" t="s">
        <v>91</v>
      </c>
      <c r="C11742" s="1">
        <v>40683.541666666664</v>
      </c>
      <c r="D11742">
        <v>1</v>
      </c>
      <c r="E11742" t="s">
        <v>12</v>
      </c>
      <c r="F11742" t="s">
        <v>13</v>
      </c>
      <c r="G11742">
        <v>16</v>
      </c>
      <c r="H11742" t="str">
        <f t="shared" si="925"/>
        <v>KD</v>
      </c>
      <c r="I11742" s="2">
        <f t="shared" si="922"/>
        <v>2011</v>
      </c>
      <c r="J11742" s="2">
        <f t="shared" si="923"/>
        <v>5</v>
      </c>
      <c r="K11742" t="str">
        <f t="shared" si="924"/>
        <v>Waterjuffer</v>
      </c>
      <c r="L11742" s="25">
        <f t="shared" si="926"/>
        <v>19.857142857142858</v>
      </c>
    </row>
    <row r="11743" spans="1:12" x14ac:dyDescent="0.25">
      <c r="A11743">
        <v>629</v>
      </c>
      <c r="B11743" t="s">
        <v>91</v>
      </c>
      <c r="C11743" s="1">
        <v>40683.541666666664</v>
      </c>
      <c r="D11743">
        <v>1</v>
      </c>
      <c r="E11743" t="s">
        <v>14</v>
      </c>
      <c r="F11743" t="s">
        <v>15</v>
      </c>
      <c r="G11743">
        <v>7</v>
      </c>
      <c r="H11743" t="str">
        <f t="shared" si="925"/>
        <v>KD</v>
      </c>
      <c r="I11743" s="2">
        <f t="shared" si="922"/>
        <v>2011</v>
      </c>
      <c r="J11743" s="2">
        <f t="shared" si="923"/>
        <v>5</v>
      </c>
      <c r="K11743" t="str">
        <f t="shared" si="924"/>
        <v>Waterjuffer</v>
      </c>
      <c r="L11743" s="25">
        <f t="shared" si="926"/>
        <v>19.857142857142858</v>
      </c>
    </row>
    <row r="11744" spans="1:12" x14ac:dyDescent="0.25">
      <c r="A11744">
        <v>629</v>
      </c>
      <c r="B11744" t="s">
        <v>91</v>
      </c>
      <c r="C11744" s="1">
        <v>40683.541666666664</v>
      </c>
      <c r="D11744">
        <v>1</v>
      </c>
      <c r="E11744" t="s">
        <v>20</v>
      </c>
      <c r="F11744" t="s">
        <v>21</v>
      </c>
      <c r="G11744">
        <v>4</v>
      </c>
      <c r="H11744" t="str">
        <f t="shared" si="925"/>
        <v>KD</v>
      </c>
      <c r="I11744" s="2">
        <f t="shared" si="922"/>
        <v>2011</v>
      </c>
      <c r="J11744" s="2">
        <f t="shared" si="923"/>
        <v>5</v>
      </c>
      <c r="K11744" t="str">
        <f t="shared" si="924"/>
        <v>Waterjuffer</v>
      </c>
      <c r="L11744" s="25">
        <f t="shared" si="926"/>
        <v>19.857142857142858</v>
      </c>
    </row>
    <row r="11745" spans="1:12" x14ac:dyDescent="0.25">
      <c r="A11745">
        <v>629</v>
      </c>
      <c r="B11745" t="s">
        <v>91</v>
      </c>
      <c r="C11745" s="1">
        <v>40683.541666666664</v>
      </c>
      <c r="D11745">
        <v>1</v>
      </c>
      <c r="E11745" t="s">
        <v>16</v>
      </c>
      <c r="F11745" t="s">
        <v>17</v>
      </c>
      <c r="G11745">
        <v>68</v>
      </c>
      <c r="H11745" t="str">
        <f t="shared" si="925"/>
        <v>KD</v>
      </c>
      <c r="I11745" s="2">
        <f t="shared" si="922"/>
        <v>2011</v>
      </c>
      <c r="J11745" s="2">
        <f t="shared" si="923"/>
        <v>5</v>
      </c>
      <c r="K11745" t="str">
        <f t="shared" si="924"/>
        <v>Waterjuffer</v>
      </c>
      <c r="L11745" s="25">
        <f t="shared" si="926"/>
        <v>19.857142857142858</v>
      </c>
    </row>
    <row r="11746" spans="1:12" x14ac:dyDescent="0.25">
      <c r="A11746">
        <v>629</v>
      </c>
      <c r="B11746" t="s">
        <v>91</v>
      </c>
      <c r="C11746" s="1">
        <v>40683.541666666664</v>
      </c>
      <c r="D11746">
        <v>1</v>
      </c>
      <c r="E11746" t="s">
        <v>22</v>
      </c>
      <c r="F11746" t="s">
        <v>23</v>
      </c>
      <c r="G11746">
        <v>1</v>
      </c>
      <c r="H11746" t="str">
        <f t="shared" si="925"/>
        <v>KD</v>
      </c>
      <c r="I11746" s="2">
        <f t="shared" si="922"/>
        <v>2011</v>
      </c>
      <c r="J11746" s="2">
        <f t="shared" si="923"/>
        <v>5</v>
      </c>
      <c r="K11746" t="str">
        <f t="shared" si="924"/>
        <v>Glazenmakers</v>
      </c>
      <c r="L11746" s="25">
        <f t="shared" si="926"/>
        <v>19.857142857142858</v>
      </c>
    </row>
    <row r="11747" spans="1:12" x14ac:dyDescent="0.25">
      <c r="A11747">
        <v>629</v>
      </c>
      <c r="B11747" t="s">
        <v>91</v>
      </c>
      <c r="C11747" s="1">
        <v>40683.541666666664</v>
      </c>
      <c r="D11747">
        <v>1</v>
      </c>
      <c r="E11747" t="s">
        <v>24</v>
      </c>
      <c r="F11747" t="s">
        <v>25</v>
      </c>
      <c r="G11747">
        <v>2</v>
      </c>
      <c r="H11747" t="str">
        <f t="shared" si="925"/>
        <v>KD</v>
      </c>
      <c r="I11747" s="2">
        <f t="shared" si="922"/>
        <v>2011</v>
      </c>
      <c r="J11747" s="2">
        <f t="shared" si="923"/>
        <v>5</v>
      </c>
      <c r="K11747" t="str">
        <f t="shared" si="924"/>
        <v>Glazenmakers</v>
      </c>
      <c r="L11747" s="25">
        <f t="shared" si="926"/>
        <v>19.857142857142858</v>
      </c>
    </row>
    <row r="11748" spans="1:12" x14ac:dyDescent="0.25">
      <c r="A11748">
        <v>629</v>
      </c>
      <c r="B11748" t="s">
        <v>91</v>
      </c>
      <c r="C11748" s="1">
        <v>40683.541666666664</v>
      </c>
      <c r="D11748">
        <v>1</v>
      </c>
      <c r="E11748" t="s">
        <v>28</v>
      </c>
      <c r="F11748" t="s">
        <v>29</v>
      </c>
      <c r="G11748">
        <v>7</v>
      </c>
      <c r="H11748" t="str">
        <f t="shared" si="925"/>
        <v>KD</v>
      </c>
      <c r="I11748" s="2">
        <f t="shared" ref="I11748:I11811" si="927">YEAR(C11748)</f>
        <v>2011</v>
      </c>
      <c r="J11748" s="2">
        <f t="shared" ref="J11748:J11811" si="928">MONTH(C11748)</f>
        <v>5</v>
      </c>
      <c r="K11748" t="str">
        <f t="shared" ref="K11748:K11811" si="929">VLOOKUP(E11748,$Q$2:$R$100,2,FALSE)</f>
        <v>Korenbouten</v>
      </c>
      <c r="L11748" s="25">
        <f t="shared" si="926"/>
        <v>19.857142857142858</v>
      </c>
    </row>
    <row r="11749" spans="1:12" x14ac:dyDescent="0.25">
      <c r="A11749">
        <v>629</v>
      </c>
      <c r="B11749" t="s">
        <v>91</v>
      </c>
      <c r="C11749" s="1">
        <v>40683.541666666664</v>
      </c>
      <c r="D11749">
        <v>2</v>
      </c>
      <c r="E11749" t="s">
        <v>8</v>
      </c>
      <c r="F11749" t="s">
        <v>9</v>
      </c>
      <c r="G11749">
        <v>2</v>
      </c>
      <c r="H11749" t="str">
        <f t="shared" si="925"/>
        <v>KD</v>
      </c>
      <c r="I11749" s="2">
        <f t="shared" si="927"/>
        <v>2011</v>
      </c>
      <c r="J11749" s="2">
        <f t="shared" si="928"/>
        <v>5</v>
      </c>
      <c r="K11749" t="str">
        <f t="shared" si="929"/>
        <v>Pantserjuffers</v>
      </c>
      <c r="L11749" s="25">
        <f t="shared" si="926"/>
        <v>19.857142857142858</v>
      </c>
    </row>
    <row r="11750" spans="1:12" x14ac:dyDescent="0.25">
      <c r="A11750">
        <v>629</v>
      </c>
      <c r="B11750" t="s">
        <v>91</v>
      </c>
      <c r="C11750" s="1">
        <v>40683.541666666664</v>
      </c>
      <c r="D11750">
        <v>2</v>
      </c>
      <c r="E11750" t="s">
        <v>10</v>
      </c>
      <c r="F11750" t="s">
        <v>11</v>
      </c>
      <c r="G11750">
        <v>2</v>
      </c>
      <c r="H11750" t="str">
        <f t="shared" si="925"/>
        <v>KD</v>
      </c>
      <c r="I11750" s="2">
        <f t="shared" si="927"/>
        <v>2011</v>
      </c>
      <c r="J11750" s="2">
        <f t="shared" si="928"/>
        <v>5</v>
      </c>
      <c r="K11750" t="str">
        <f t="shared" si="929"/>
        <v>Waterjuffer</v>
      </c>
      <c r="L11750" s="25">
        <f t="shared" si="926"/>
        <v>19.857142857142858</v>
      </c>
    </row>
    <row r="11751" spans="1:12" x14ac:dyDescent="0.25">
      <c r="A11751">
        <v>629</v>
      </c>
      <c r="B11751" t="s">
        <v>91</v>
      </c>
      <c r="C11751" s="1">
        <v>40683.541666666664</v>
      </c>
      <c r="D11751">
        <v>2</v>
      </c>
      <c r="E11751" t="s">
        <v>12</v>
      </c>
      <c r="F11751" t="s">
        <v>13</v>
      </c>
      <c r="G11751">
        <v>7</v>
      </c>
      <c r="H11751" t="str">
        <f t="shared" si="925"/>
        <v>KD</v>
      </c>
      <c r="I11751" s="2">
        <f t="shared" si="927"/>
        <v>2011</v>
      </c>
      <c r="J11751" s="2">
        <f t="shared" si="928"/>
        <v>5</v>
      </c>
      <c r="K11751" t="str">
        <f t="shared" si="929"/>
        <v>Waterjuffer</v>
      </c>
      <c r="L11751" s="25">
        <f t="shared" si="926"/>
        <v>19.857142857142858</v>
      </c>
    </row>
    <row r="11752" spans="1:12" x14ac:dyDescent="0.25">
      <c r="A11752">
        <v>629</v>
      </c>
      <c r="B11752" t="s">
        <v>91</v>
      </c>
      <c r="C11752" s="1">
        <v>40683.541666666664</v>
      </c>
      <c r="D11752">
        <v>2</v>
      </c>
      <c r="E11752" t="s">
        <v>22</v>
      </c>
      <c r="F11752" t="s">
        <v>23</v>
      </c>
      <c r="G11752">
        <v>2</v>
      </c>
      <c r="H11752" t="str">
        <f t="shared" si="925"/>
        <v>KD</v>
      </c>
      <c r="I11752" s="2">
        <f t="shared" si="927"/>
        <v>2011</v>
      </c>
      <c r="J11752" s="2">
        <f t="shared" si="928"/>
        <v>5</v>
      </c>
      <c r="K11752" t="str">
        <f t="shared" si="929"/>
        <v>Glazenmakers</v>
      </c>
      <c r="L11752" s="25">
        <f t="shared" si="926"/>
        <v>19.857142857142858</v>
      </c>
    </row>
    <row r="11753" spans="1:12" x14ac:dyDescent="0.25">
      <c r="A11753">
        <v>629</v>
      </c>
      <c r="B11753" t="s">
        <v>91</v>
      </c>
      <c r="C11753" s="1">
        <v>40683.541666666664</v>
      </c>
      <c r="D11753">
        <v>2</v>
      </c>
      <c r="E11753" t="s">
        <v>26</v>
      </c>
      <c r="F11753" t="s">
        <v>27</v>
      </c>
      <c r="G11753">
        <v>1</v>
      </c>
      <c r="H11753" t="str">
        <f t="shared" si="925"/>
        <v>KD</v>
      </c>
      <c r="I11753" s="2">
        <f t="shared" si="927"/>
        <v>2011</v>
      </c>
      <c r="J11753" s="2">
        <f t="shared" si="928"/>
        <v>5</v>
      </c>
      <c r="K11753" t="str">
        <f t="shared" si="929"/>
        <v>Glazenmakers</v>
      </c>
      <c r="L11753" s="25">
        <f t="shared" si="926"/>
        <v>19.857142857142858</v>
      </c>
    </row>
    <row r="11754" spans="1:12" x14ac:dyDescent="0.25">
      <c r="A11754">
        <v>629</v>
      </c>
      <c r="B11754" t="s">
        <v>91</v>
      </c>
      <c r="C11754" s="1">
        <v>40683.541666666664</v>
      </c>
      <c r="D11754">
        <v>2</v>
      </c>
      <c r="E11754" t="s">
        <v>18</v>
      </c>
      <c r="F11754" t="s">
        <v>19</v>
      </c>
      <c r="G11754">
        <v>1</v>
      </c>
      <c r="H11754" t="str">
        <f t="shared" si="925"/>
        <v>KD</v>
      </c>
      <c r="I11754" s="2">
        <f t="shared" si="927"/>
        <v>2011</v>
      </c>
      <c r="J11754" s="2">
        <f t="shared" si="928"/>
        <v>5</v>
      </c>
      <c r="K11754" t="str">
        <f t="shared" si="929"/>
        <v>Korenbouten</v>
      </c>
      <c r="L11754" s="25">
        <f t="shared" si="926"/>
        <v>19.857142857142858</v>
      </c>
    </row>
    <row r="11755" spans="1:12" x14ac:dyDescent="0.25">
      <c r="A11755">
        <v>629</v>
      </c>
      <c r="B11755" t="s">
        <v>91</v>
      </c>
      <c r="C11755" s="1">
        <v>40683.541666666664</v>
      </c>
      <c r="D11755">
        <v>4</v>
      </c>
      <c r="E11755" t="s">
        <v>22</v>
      </c>
      <c r="F11755" t="s">
        <v>23</v>
      </c>
      <c r="G11755">
        <v>4</v>
      </c>
      <c r="H11755" t="str">
        <f t="shared" si="925"/>
        <v>KD</v>
      </c>
      <c r="I11755" s="2">
        <f t="shared" si="927"/>
        <v>2011</v>
      </c>
      <c r="J11755" s="2">
        <f t="shared" si="928"/>
        <v>5</v>
      </c>
      <c r="K11755" t="str">
        <f t="shared" si="929"/>
        <v>Glazenmakers</v>
      </c>
      <c r="L11755" s="25">
        <f t="shared" si="926"/>
        <v>19.857142857142858</v>
      </c>
    </row>
    <row r="11756" spans="1:12" x14ac:dyDescent="0.25">
      <c r="A11756">
        <v>629</v>
      </c>
      <c r="B11756" t="s">
        <v>91</v>
      </c>
      <c r="C11756" s="1">
        <v>40683.541666666664</v>
      </c>
      <c r="D11756">
        <v>4</v>
      </c>
      <c r="E11756" t="s">
        <v>26</v>
      </c>
      <c r="F11756" t="s">
        <v>27</v>
      </c>
      <c r="G11756">
        <v>1</v>
      </c>
      <c r="H11756" t="str">
        <f t="shared" si="925"/>
        <v>KD</v>
      </c>
      <c r="I11756" s="2">
        <f t="shared" si="927"/>
        <v>2011</v>
      </c>
      <c r="J11756" s="2">
        <f t="shared" si="928"/>
        <v>5</v>
      </c>
      <c r="K11756" t="str">
        <f t="shared" si="929"/>
        <v>Glazenmakers</v>
      </c>
      <c r="L11756" s="25">
        <f t="shared" si="926"/>
        <v>19.857142857142858</v>
      </c>
    </row>
    <row r="11757" spans="1:12" x14ac:dyDescent="0.25">
      <c r="A11757">
        <v>629</v>
      </c>
      <c r="B11757" t="s">
        <v>91</v>
      </c>
      <c r="C11757" s="1">
        <v>40683.541666666664</v>
      </c>
      <c r="D11757">
        <v>4</v>
      </c>
      <c r="E11757" t="s">
        <v>28</v>
      </c>
      <c r="F11757" t="s">
        <v>29</v>
      </c>
      <c r="G11757">
        <v>1</v>
      </c>
      <c r="H11757" t="str">
        <f t="shared" si="925"/>
        <v>KD</v>
      </c>
      <c r="I11757" s="2">
        <f t="shared" si="927"/>
        <v>2011</v>
      </c>
      <c r="J11757" s="2">
        <f t="shared" si="928"/>
        <v>5</v>
      </c>
      <c r="K11757" t="str">
        <f t="shared" si="929"/>
        <v>Korenbouten</v>
      </c>
      <c r="L11757" s="25">
        <f t="shared" si="926"/>
        <v>19.857142857142858</v>
      </c>
    </row>
    <row r="11758" spans="1:12" x14ac:dyDescent="0.25">
      <c r="A11758">
        <v>629</v>
      </c>
      <c r="B11758" t="s">
        <v>91</v>
      </c>
      <c r="C11758" s="1">
        <v>40695.576388888891</v>
      </c>
      <c r="D11758">
        <v>1</v>
      </c>
      <c r="E11758" t="s">
        <v>10</v>
      </c>
      <c r="F11758" t="s">
        <v>11</v>
      </c>
      <c r="G11758">
        <v>8</v>
      </c>
      <c r="H11758" t="str">
        <f t="shared" si="925"/>
        <v>KD</v>
      </c>
      <c r="I11758" s="2">
        <f t="shared" si="927"/>
        <v>2011</v>
      </c>
      <c r="J11758" s="2">
        <f t="shared" si="928"/>
        <v>6</v>
      </c>
      <c r="K11758" t="str">
        <f t="shared" si="929"/>
        <v>Waterjuffer</v>
      </c>
      <c r="L11758" s="25">
        <f t="shared" si="926"/>
        <v>21.571428571428573</v>
      </c>
    </row>
    <row r="11759" spans="1:12" x14ac:dyDescent="0.25">
      <c r="A11759">
        <v>629</v>
      </c>
      <c r="B11759" t="s">
        <v>91</v>
      </c>
      <c r="C11759" s="1">
        <v>40695.576388888891</v>
      </c>
      <c r="D11759">
        <v>1</v>
      </c>
      <c r="E11759" t="s">
        <v>12</v>
      </c>
      <c r="F11759" t="s">
        <v>13</v>
      </c>
      <c r="G11759">
        <v>4</v>
      </c>
      <c r="H11759" t="str">
        <f t="shared" si="925"/>
        <v>KD</v>
      </c>
      <c r="I11759" s="2">
        <f t="shared" si="927"/>
        <v>2011</v>
      </c>
      <c r="J11759" s="2">
        <f t="shared" si="928"/>
        <v>6</v>
      </c>
      <c r="K11759" t="str">
        <f t="shared" si="929"/>
        <v>Waterjuffer</v>
      </c>
      <c r="L11759" s="25">
        <f t="shared" si="926"/>
        <v>21.571428571428573</v>
      </c>
    </row>
    <row r="11760" spans="1:12" x14ac:dyDescent="0.25">
      <c r="A11760">
        <v>629</v>
      </c>
      <c r="B11760" t="s">
        <v>91</v>
      </c>
      <c r="C11760" s="1">
        <v>40695.576388888891</v>
      </c>
      <c r="D11760">
        <v>1</v>
      </c>
      <c r="E11760" t="s">
        <v>16</v>
      </c>
      <c r="F11760" t="s">
        <v>17</v>
      </c>
      <c r="G11760">
        <v>70</v>
      </c>
      <c r="H11760" t="str">
        <f t="shared" si="925"/>
        <v>KD</v>
      </c>
      <c r="I11760" s="2">
        <f t="shared" si="927"/>
        <v>2011</v>
      </c>
      <c r="J11760" s="2">
        <f t="shared" si="928"/>
        <v>6</v>
      </c>
      <c r="K11760" t="str">
        <f t="shared" si="929"/>
        <v>Waterjuffer</v>
      </c>
      <c r="L11760" s="25">
        <f t="shared" si="926"/>
        <v>21.571428571428573</v>
      </c>
    </row>
    <row r="11761" spans="1:12" x14ac:dyDescent="0.25">
      <c r="A11761">
        <v>629</v>
      </c>
      <c r="B11761" t="s">
        <v>91</v>
      </c>
      <c r="C11761" s="1">
        <v>40695.576388888891</v>
      </c>
      <c r="D11761">
        <v>1</v>
      </c>
      <c r="E11761" t="s">
        <v>24</v>
      </c>
      <c r="F11761" t="s">
        <v>25</v>
      </c>
      <c r="G11761">
        <v>1</v>
      </c>
      <c r="H11761" t="str">
        <f t="shared" si="925"/>
        <v>KD</v>
      </c>
      <c r="I11761" s="2">
        <f t="shared" si="927"/>
        <v>2011</v>
      </c>
      <c r="J11761" s="2">
        <f t="shared" si="928"/>
        <v>6</v>
      </c>
      <c r="K11761" t="str">
        <f t="shared" si="929"/>
        <v>Glazenmakers</v>
      </c>
      <c r="L11761" s="25">
        <f t="shared" si="926"/>
        <v>21.571428571428573</v>
      </c>
    </row>
    <row r="11762" spans="1:12" x14ac:dyDescent="0.25">
      <c r="A11762">
        <v>629</v>
      </c>
      <c r="B11762" t="s">
        <v>91</v>
      </c>
      <c r="C11762" s="1">
        <v>40695.576388888891</v>
      </c>
      <c r="D11762">
        <v>1</v>
      </c>
      <c r="E11762" t="s">
        <v>26</v>
      </c>
      <c r="F11762" t="s">
        <v>27</v>
      </c>
      <c r="G11762">
        <v>2</v>
      </c>
      <c r="H11762" t="str">
        <f t="shared" si="925"/>
        <v>KD</v>
      </c>
      <c r="I11762" s="2">
        <f t="shared" si="927"/>
        <v>2011</v>
      </c>
      <c r="J11762" s="2">
        <f t="shared" si="928"/>
        <v>6</v>
      </c>
      <c r="K11762" t="str">
        <f t="shared" si="929"/>
        <v>Glazenmakers</v>
      </c>
      <c r="L11762" s="25">
        <f t="shared" si="926"/>
        <v>21.571428571428573</v>
      </c>
    </row>
    <row r="11763" spans="1:12" x14ac:dyDescent="0.25">
      <c r="A11763">
        <v>629</v>
      </c>
      <c r="B11763" t="s">
        <v>91</v>
      </c>
      <c r="C11763" s="1">
        <v>40695.576388888891</v>
      </c>
      <c r="D11763">
        <v>1</v>
      </c>
      <c r="E11763" t="s">
        <v>28</v>
      </c>
      <c r="F11763" t="s">
        <v>29</v>
      </c>
      <c r="G11763">
        <v>1</v>
      </c>
      <c r="H11763" t="str">
        <f t="shared" si="925"/>
        <v>KD</v>
      </c>
      <c r="I11763" s="2">
        <f t="shared" si="927"/>
        <v>2011</v>
      </c>
      <c r="J11763" s="2">
        <f t="shared" si="928"/>
        <v>6</v>
      </c>
      <c r="K11763" t="str">
        <f t="shared" si="929"/>
        <v>Korenbouten</v>
      </c>
      <c r="L11763" s="25">
        <f t="shared" si="926"/>
        <v>21.571428571428573</v>
      </c>
    </row>
    <row r="11764" spans="1:12" x14ac:dyDescent="0.25">
      <c r="A11764">
        <v>629</v>
      </c>
      <c r="B11764" t="s">
        <v>91</v>
      </c>
      <c r="C11764" s="1">
        <v>40695.576388888891</v>
      </c>
      <c r="D11764">
        <v>2</v>
      </c>
      <c r="E11764" t="s">
        <v>10</v>
      </c>
      <c r="F11764" t="s">
        <v>11</v>
      </c>
      <c r="G11764">
        <v>2</v>
      </c>
      <c r="H11764" t="str">
        <f t="shared" si="925"/>
        <v>KD</v>
      </c>
      <c r="I11764" s="2">
        <f t="shared" si="927"/>
        <v>2011</v>
      </c>
      <c r="J11764" s="2">
        <f t="shared" si="928"/>
        <v>6</v>
      </c>
      <c r="K11764" t="str">
        <f t="shared" si="929"/>
        <v>Waterjuffer</v>
      </c>
      <c r="L11764" s="25">
        <f t="shared" si="926"/>
        <v>21.571428571428573</v>
      </c>
    </row>
    <row r="11765" spans="1:12" x14ac:dyDescent="0.25">
      <c r="A11765">
        <v>629</v>
      </c>
      <c r="B11765" t="s">
        <v>91</v>
      </c>
      <c r="C11765" s="1">
        <v>40695.576388888891</v>
      </c>
      <c r="D11765">
        <v>2</v>
      </c>
      <c r="E11765" t="s">
        <v>12</v>
      </c>
      <c r="F11765" t="s">
        <v>13</v>
      </c>
      <c r="G11765">
        <v>3</v>
      </c>
      <c r="H11765" t="str">
        <f t="shared" si="925"/>
        <v>KD</v>
      </c>
      <c r="I11765" s="2">
        <f t="shared" si="927"/>
        <v>2011</v>
      </c>
      <c r="J11765" s="2">
        <f t="shared" si="928"/>
        <v>6</v>
      </c>
      <c r="K11765" t="str">
        <f t="shared" si="929"/>
        <v>Waterjuffer</v>
      </c>
      <c r="L11765" s="25">
        <f t="shared" si="926"/>
        <v>21.571428571428573</v>
      </c>
    </row>
    <row r="11766" spans="1:12" x14ac:dyDescent="0.25">
      <c r="A11766">
        <v>629</v>
      </c>
      <c r="B11766" t="s">
        <v>91</v>
      </c>
      <c r="C11766" s="1">
        <v>40695.576388888891</v>
      </c>
      <c r="D11766">
        <v>2</v>
      </c>
      <c r="E11766" t="s">
        <v>20</v>
      </c>
      <c r="F11766" t="s">
        <v>21</v>
      </c>
      <c r="G11766">
        <v>2</v>
      </c>
      <c r="H11766" t="str">
        <f t="shared" si="925"/>
        <v>KD</v>
      </c>
      <c r="I11766" s="2">
        <f t="shared" si="927"/>
        <v>2011</v>
      </c>
      <c r="J11766" s="2">
        <f t="shared" si="928"/>
        <v>6</v>
      </c>
      <c r="K11766" t="str">
        <f t="shared" si="929"/>
        <v>Waterjuffer</v>
      </c>
      <c r="L11766" s="25">
        <f t="shared" si="926"/>
        <v>21.571428571428573</v>
      </c>
    </row>
    <row r="11767" spans="1:12" x14ac:dyDescent="0.25">
      <c r="A11767">
        <v>629</v>
      </c>
      <c r="B11767" t="s">
        <v>91</v>
      </c>
      <c r="C11767" s="1">
        <v>40695.576388888891</v>
      </c>
      <c r="D11767">
        <v>2</v>
      </c>
      <c r="E11767" t="s">
        <v>16</v>
      </c>
      <c r="F11767" t="s">
        <v>17</v>
      </c>
      <c r="G11767">
        <v>61</v>
      </c>
      <c r="H11767" t="str">
        <f t="shared" si="925"/>
        <v>KD</v>
      </c>
      <c r="I11767" s="2">
        <f t="shared" si="927"/>
        <v>2011</v>
      </c>
      <c r="J11767" s="2">
        <f t="shared" si="928"/>
        <v>6</v>
      </c>
      <c r="K11767" t="str">
        <f t="shared" si="929"/>
        <v>Waterjuffer</v>
      </c>
      <c r="L11767" s="25">
        <f t="shared" si="926"/>
        <v>21.571428571428573</v>
      </c>
    </row>
    <row r="11768" spans="1:12" x14ac:dyDescent="0.25">
      <c r="A11768">
        <v>629</v>
      </c>
      <c r="B11768" t="s">
        <v>91</v>
      </c>
      <c r="C11768" s="1">
        <v>40695.576388888891</v>
      </c>
      <c r="D11768">
        <v>2</v>
      </c>
      <c r="E11768" t="s">
        <v>22</v>
      </c>
      <c r="F11768" t="s">
        <v>23</v>
      </c>
      <c r="G11768">
        <v>2</v>
      </c>
      <c r="H11768" t="str">
        <f t="shared" si="925"/>
        <v>KD</v>
      </c>
      <c r="I11768" s="2">
        <f t="shared" si="927"/>
        <v>2011</v>
      </c>
      <c r="J11768" s="2">
        <f t="shared" si="928"/>
        <v>6</v>
      </c>
      <c r="K11768" t="str">
        <f t="shared" si="929"/>
        <v>Glazenmakers</v>
      </c>
      <c r="L11768" s="25">
        <f t="shared" si="926"/>
        <v>21.571428571428573</v>
      </c>
    </row>
    <row r="11769" spans="1:12" x14ac:dyDescent="0.25">
      <c r="A11769">
        <v>629</v>
      </c>
      <c r="B11769" t="s">
        <v>91</v>
      </c>
      <c r="C11769" s="1">
        <v>40695.576388888891</v>
      </c>
      <c r="D11769">
        <v>2</v>
      </c>
      <c r="E11769" t="s">
        <v>24</v>
      </c>
      <c r="F11769" t="s">
        <v>25</v>
      </c>
      <c r="G11769">
        <v>3</v>
      </c>
      <c r="H11769" t="str">
        <f t="shared" si="925"/>
        <v>KD</v>
      </c>
      <c r="I11769" s="2">
        <f t="shared" si="927"/>
        <v>2011</v>
      </c>
      <c r="J11769" s="2">
        <f t="shared" si="928"/>
        <v>6</v>
      </c>
      <c r="K11769" t="str">
        <f t="shared" si="929"/>
        <v>Glazenmakers</v>
      </c>
      <c r="L11769" s="25">
        <f t="shared" si="926"/>
        <v>21.571428571428573</v>
      </c>
    </row>
    <row r="11770" spans="1:12" x14ac:dyDescent="0.25">
      <c r="A11770">
        <v>629</v>
      </c>
      <c r="B11770" t="s">
        <v>91</v>
      </c>
      <c r="C11770" s="1">
        <v>40695.576388888891</v>
      </c>
      <c r="D11770">
        <v>2</v>
      </c>
      <c r="E11770" t="s">
        <v>26</v>
      </c>
      <c r="F11770" t="s">
        <v>27</v>
      </c>
      <c r="G11770">
        <v>3</v>
      </c>
      <c r="H11770" t="str">
        <f t="shared" si="925"/>
        <v>KD</v>
      </c>
      <c r="I11770" s="2">
        <f t="shared" si="927"/>
        <v>2011</v>
      </c>
      <c r="J11770" s="2">
        <f t="shared" si="928"/>
        <v>6</v>
      </c>
      <c r="K11770" t="str">
        <f t="shared" si="929"/>
        <v>Glazenmakers</v>
      </c>
      <c r="L11770" s="25">
        <f t="shared" si="926"/>
        <v>21.571428571428573</v>
      </c>
    </row>
    <row r="11771" spans="1:12" x14ac:dyDescent="0.25">
      <c r="A11771">
        <v>629</v>
      </c>
      <c r="B11771" t="s">
        <v>91</v>
      </c>
      <c r="C11771" s="1">
        <v>40695.576388888891</v>
      </c>
      <c r="D11771">
        <v>2</v>
      </c>
      <c r="E11771" t="s">
        <v>28</v>
      </c>
      <c r="F11771" t="s">
        <v>29</v>
      </c>
      <c r="G11771">
        <v>2</v>
      </c>
      <c r="H11771" t="str">
        <f t="shared" si="925"/>
        <v>KD</v>
      </c>
      <c r="I11771" s="2">
        <f t="shared" si="927"/>
        <v>2011</v>
      </c>
      <c r="J11771" s="2">
        <f t="shared" si="928"/>
        <v>6</v>
      </c>
      <c r="K11771" t="str">
        <f t="shared" si="929"/>
        <v>Korenbouten</v>
      </c>
      <c r="L11771" s="25">
        <f t="shared" si="926"/>
        <v>21.571428571428573</v>
      </c>
    </row>
    <row r="11772" spans="1:12" x14ac:dyDescent="0.25">
      <c r="A11772">
        <v>629</v>
      </c>
      <c r="B11772" t="s">
        <v>91</v>
      </c>
      <c r="C11772" s="1">
        <v>40695.576388888891</v>
      </c>
      <c r="D11772">
        <v>4</v>
      </c>
      <c r="E11772" t="s">
        <v>24</v>
      </c>
      <c r="F11772" t="s">
        <v>25</v>
      </c>
      <c r="G11772">
        <v>5</v>
      </c>
      <c r="H11772" t="str">
        <f t="shared" si="925"/>
        <v>KD</v>
      </c>
      <c r="I11772" s="2">
        <f t="shared" si="927"/>
        <v>2011</v>
      </c>
      <c r="J11772" s="2">
        <f t="shared" si="928"/>
        <v>6</v>
      </c>
      <c r="K11772" t="str">
        <f t="shared" si="929"/>
        <v>Glazenmakers</v>
      </c>
      <c r="L11772" s="25">
        <f t="shared" si="926"/>
        <v>21.571428571428573</v>
      </c>
    </row>
    <row r="11773" spans="1:12" x14ac:dyDescent="0.25">
      <c r="A11773">
        <v>629</v>
      </c>
      <c r="B11773" t="s">
        <v>91</v>
      </c>
      <c r="C11773" s="1">
        <v>40695.576388888891</v>
      </c>
      <c r="D11773">
        <v>4</v>
      </c>
      <c r="E11773" t="s">
        <v>26</v>
      </c>
      <c r="F11773" t="s">
        <v>27</v>
      </c>
      <c r="G11773">
        <v>2</v>
      </c>
      <c r="H11773" t="str">
        <f t="shared" si="925"/>
        <v>KD</v>
      </c>
      <c r="I11773" s="2">
        <f t="shared" si="927"/>
        <v>2011</v>
      </c>
      <c r="J11773" s="2">
        <f t="shared" si="928"/>
        <v>6</v>
      </c>
      <c r="K11773" t="str">
        <f t="shared" si="929"/>
        <v>Glazenmakers</v>
      </c>
      <c r="L11773" s="25">
        <f t="shared" si="926"/>
        <v>21.571428571428573</v>
      </c>
    </row>
    <row r="11774" spans="1:12" x14ac:dyDescent="0.25">
      <c r="A11774">
        <v>629</v>
      </c>
      <c r="B11774" t="s">
        <v>91</v>
      </c>
      <c r="C11774" s="1">
        <v>40695.576388888891</v>
      </c>
      <c r="D11774">
        <v>4</v>
      </c>
      <c r="E11774" t="s">
        <v>28</v>
      </c>
      <c r="F11774" t="s">
        <v>29</v>
      </c>
      <c r="G11774">
        <v>3</v>
      </c>
      <c r="H11774" t="str">
        <f t="shared" si="925"/>
        <v>KD</v>
      </c>
      <c r="I11774" s="2">
        <f t="shared" si="927"/>
        <v>2011</v>
      </c>
      <c r="J11774" s="2">
        <f t="shared" si="928"/>
        <v>6</v>
      </c>
      <c r="K11774" t="str">
        <f t="shared" si="929"/>
        <v>Korenbouten</v>
      </c>
      <c r="L11774" s="25">
        <f t="shared" si="926"/>
        <v>21.571428571428573</v>
      </c>
    </row>
    <row r="11775" spans="1:12" x14ac:dyDescent="0.25">
      <c r="A11775">
        <v>629</v>
      </c>
      <c r="B11775" t="s">
        <v>91</v>
      </c>
      <c r="C11775" s="1">
        <v>40718.607638888891</v>
      </c>
      <c r="D11775">
        <v>1</v>
      </c>
      <c r="E11775" t="s">
        <v>16</v>
      </c>
      <c r="F11775" t="s">
        <v>17</v>
      </c>
      <c r="G11775">
        <v>4</v>
      </c>
      <c r="H11775" t="str">
        <f t="shared" si="925"/>
        <v>KD</v>
      </c>
      <c r="I11775" s="2">
        <f t="shared" si="927"/>
        <v>2011</v>
      </c>
      <c r="J11775" s="2">
        <f t="shared" si="928"/>
        <v>6</v>
      </c>
      <c r="K11775" t="str">
        <f t="shared" si="929"/>
        <v>Waterjuffer</v>
      </c>
      <c r="L11775" s="25">
        <f t="shared" si="926"/>
        <v>24.857142857142858</v>
      </c>
    </row>
    <row r="11776" spans="1:12" x14ac:dyDescent="0.25">
      <c r="A11776">
        <v>629</v>
      </c>
      <c r="B11776" t="s">
        <v>91</v>
      </c>
      <c r="C11776" s="1">
        <v>40718.607638888891</v>
      </c>
      <c r="D11776">
        <v>2</v>
      </c>
      <c r="E11776" t="s">
        <v>10</v>
      </c>
      <c r="F11776" t="s">
        <v>11</v>
      </c>
      <c r="G11776">
        <v>2</v>
      </c>
      <c r="H11776" t="str">
        <f t="shared" si="925"/>
        <v>KD</v>
      </c>
      <c r="I11776" s="2">
        <f t="shared" si="927"/>
        <v>2011</v>
      </c>
      <c r="J11776" s="2">
        <f t="shared" si="928"/>
        <v>6</v>
      </c>
      <c r="K11776" t="str">
        <f t="shared" si="929"/>
        <v>Waterjuffer</v>
      </c>
      <c r="L11776" s="25">
        <f t="shared" si="926"/>
        <v>24.857142857142858</v>
      </c>
    </row>
    <row r="11777" spans="1:12" x14ac:dyDescent="0.25">
      <c r="A11777">
        <v>629</v>
      </c>
      <c r="B11777" t="s">
        <v>91</v>
      </c>
      <c r="C11777" s="1">
        <v>40718.607638888891</v>
      </c>
      <c r="D11777">
        <v>2</v>
      </c>
      <c r="E11777" t="s">
        <v>14</v>
      </c>
      <c r="F11777" t="s">
        <v>15</v>
      </c>
      <c r="G11777">
        <v>11</v>
      </c>
      <c r="H11777" t="str">
        <f t="shared" si="925"/>
        <v>KD</v>
      </c>
      <c r="I11777" s="2">
        <f t="shared" si="927"/>
        <v>2011</v>
      </c>
      <c r="J11777" s="2">
        <f t="shared" si="928"/>
        <v>6</v>
      </c>
      <c r="K11777" t="str">
        <f t="shared" si="929"/>
        <v>Waterjuffer</v>
      </c>
      <c r="L11777" s="25">
        <f t="shared" si="926"/>
        <v>24.857142857142858</v>
      </c>
    </row>
    <row r="11778" spans="1:12" x14ac:dyDescent="0.25">
      <c r="A11778">
        <v>629</v>
      </c>
      <c r="B11778" t="s">
        <v>91</v>
      </c>
      <c r="C11778" s="1">
        <v>40718.607638888891</v>
      </c>
      <c r="D11778">
        <v>2</v>
      </c>
      <c r="E11778" t="s">
        <v>16</v>
      </c>
      <c r="F11778" t="s">
        <v>17</v>
      </c>
      <c r="G11778">
        <v>25</v>
      </c>
      <c r="H11778" t="str">
        <f t="shared" ref="H11778:H11841" si="930">VLOOKUP(A11778,$N$2:$O$51,2,FALSE)</f>
        <v>KD</v>
      </c>
      <c r="I11778" s="2">
        <f t="shared" si="927"/>
        <v>2011</v>
      </c>
      <c r="J11778" s="2">
        <f t="shared" si="928"/>
        <v>6</v>
      </c>
      <c r="K11778" t="str">
        <f t="shared" si="929"/>
        <v>Waterjuffer</v>
      </c>
      <c r="L11778" s="25">
        <f t="shared" si="926"/>
        <v>24.857142857142858</v>
      </c>
    </row>
    <row r="11779" spans="1:12" x14ac:dyDescent="0.25">
      <c r="A11779">
        <v>629</v>
      </c>
      <c r="B11779" t="s">
        <v>91</v>
      </c>
      <c r="C11779" s="1">
        <v>40718.607638888891</v>
      </c>
      <c r="D11779">
        <v>4</v>
      </c>
      <c r="E11779" t="s">
        <v>26</v>
      </c>
      <c r="F11779" t="s">
        <v>27</v>
      </c>
      <c r="G11779">
        <v>4</v>
      </c>
      <c r="H11779" t="str">
        <f t="shared" si="930"/>
        <v>KD</v>
      </c>
      <c r="I11779" s="2">
        <f t="shared" si="927"/>
        <v>2011</v>
      </c>
      <c r="J11779" s="2">
        <f t="shared" si="928"/>
        <v>6</v>
      </c>
      <c r="K11779" t="str">
        <f t="shared" si="929"/>
        <v>Glazenmakers</v>
      </c>
      <c r="L11779" s="25">
        <f t="shared" ref="L11779:L11842" si="931">(ROUNDDOWN(C11779-DATE(I11779,1,1),0))/7</f>
        <v>24.857142857142858</v>
      </c>
    </row>
    <row r="11780" spans="1:12" x14ac:dyDescent="0.25">
      <c r="A11780">
        <v>629</v>
      </c>
      <c r="B11780" t="s">
        <v>91</v>
      </c>
      <c r="C11780" s="1">
        <v>40727.486111111109</v>
      </c>
      <c r="D11780">
        <v>1</v>
      </c>
      <c r="E11780" t="s">
        <v>14</v>
      </c>
      <c r="F11780" t="s">
        <v>15</v>
      </c>
      <c r="G11780">
        <v>5</v>
      </c>
      <c r="H11780" t="str">
        <f t="shared" si="930"/>
        <v>KD</v>
      </c>
      <c r="I11780" s="2">
        <f t="shared" si="927"/>
        <v>2011</v>
      </c>
      <c r="J11780" s="2">
        <f t="shared" si="928"/>
        <v>7</v>
      </c>
      <c r="K11780" t="str">
        <f t="shared" si="929"/>
        <v>Waterjuffer</v>
      </c>
      <c r="L11780" s="25">
        <f t="shared" si="931"/>
        <v>26.142857142857142</v>
      </c>
    </row>
    <row r="11781" spans="1:12" x14ac:dyDescent="0.25">
      <c r="A11781">
        <v>629</v>
      </c>
      <c r="B11781" t="s">
        <v>91</v>
      </c>
      <c r="C11781" s="1">
        <v>40727.486111111109</v>
      </c>
      <c r="D11781">
        <v>1</v>
      </c>
      <c r="E11781" t="s">
        <v>20</v>
      </c>
      <c r="F11781" t="s">
        <v>21</v>
      </c>
      <c r="G11781">
        <v>2</v>
      </c>
      <c r="H11781" t="str">
        <f t="shared" si="930"/>
        <v>KD</v>
      </c>
      <c r="I11781" s="2">
        <f t="shared" si="927"/>
        <v>2011</v>
      </c>
      <c r="J11781" s="2">
        <f t="shared" si="928"/>
        <v>7</v>
      </c>
      <c r="K11781" t="str">
        <f t="shared" si="929"/>
        <v>Waterjuffer</v>
      </c>
      <c r="L11781" s="25">
        <f t="shared" si="931"/>
        <v>26.142857142857142</v>
      </c>
    </row>
    <row r="11782" spans="1:12" x14ac:dyDescent="0.25">
      <c r="A11782">
        <v>629</v>
      </c>
      <c r="B11782" t="s">
        <v>91</v>
      </c>
      <c r="C11782" s="1">
        <v>40727.486111111109</v>
      </c>
      <c r="D11782">
        <v>1</v>
      </c>
      <c r="E11782" t="s">
        <v>18</v>
      </c>
      <c r="F11782" t="s">
        <v>19</v>
      </c>
      <c r="G11782">
        <v>2</v>
      </c>
      <c r="H11782" t="str">
        <f t="shared" si="930"/>
        <v>KD</v>
      </c>
      <c r="I11782" s="2">
        <f t="shared" si="927"/>
        <v>2011</v>
      </c>
      <c r="J11782" s="2">
        <f t="shared" si="928"/>
        <v>7</v>
      </c>
      <c r="K11782" t="str">
        <f t="shared" si="929"/>
        <v>Korenbouten</v>
      </c>
      <c r="L11782" s="25">
        <f t="shared" si="931"/>
        <v>26.142857142857142</v>
      </c>
    </row>
    <row r="11783" spans="1:12" x14ac:dyDescent="0.25">
      <c r="A11783">
        <v>629</v>
      </c>
      <c r="B11783" t="s">
        <v>91</v>
      </c>
      <c r="C11783" s="1">
        <v>40727.486111111109</v>
      </c>
      <c r="D11783">
        <v>2</v>
      </c>
      <c r="E11783" t="s">
        <v>14</v>
      </c>
      <c r="F11783" t="s">
        <v>15</v>
      </c>
      <c r="G11783">
        <v>6</v>
      </c>
      <c r="H11783" t="str">
        <f t="shared" si="930"/>
        <v>KD</v>
      </c>
      <c r="I11783" s="2">
        <f t="shared" si="927"/>
        <v>2011</v>
      </c>
      <c r="J11783" s="2">
        <f t="shared" si="928"/>
        <v>7</v>
      </c>
      <c r="K11783" t="str">
        <f t="shared" si="929"/>
        <v>Waterjuffer</v>
      </c>
      <c r="L11783" s="25">
        <f t="shared" si="931"/>
        <v>26.142857142857142</v>
      </c>
    </row>
    <row r="11784" spans="1:12" x14ac:dyDescent="0.25">
      <c r="A11784">
        <v>629</v>
      </c>
      <c r="B11784" t="s">
        <v>91</v>
      </c>
      <c r="C11784" s="1">
        <v>40727.486111111109</v>
      </c>
      <c r="D11784">
        <v>2</v>
      </c>
      <c r="E11784" t="s">
        <v>20</v>
      </c>
      <c r="F11784" t="s">
        <v>21</v>
      </c>
      <c r="G11784">
        <v>2</v>
      </c>
      <c r="H11784" t="str">
        <f t="shared" si="930"/>
        <v>KD</v>
      </c>
      <c r="I11784" s="2">
        <f t="shared" si="927"/>
        <v>2011</v>
      </c>
      <c r="J11784" s="2">
        <f t="shared" si="928"/>
        <v>7</v>
      </c>
      <c r="K11784" t="str">
        <f t="shared" si="929"/>
        <v>Waterjuffer</v>
      </c>
      <c r="L11784" s="25">
        <f t="shared" si="931"/>
        <v>26.142857142857142</v>
      </c>
    </row>
    <row r="11785" spans="1:12" x14ac:dyDescent="0.25">
      <c r="A11785">
        <v>629</v>
      </c>
      <c r="B11785" t="s">
        <v>91</v>
      </c>
      <c r="C11785" s="1">
        <v>40727.486111111109</v>
      </c>
      <c r="D11785">
        <v>4</v>
      </c>
      <c r="E11785" t="s">
        <v>26</v>
      </c>
      <c r="F11785" t="s">
        <v>27</v>
      </c>
      <c r="G11785">
        <v>5</v>
      </c>
      <c r="H11785" t="str">
        <f t="shared" si="930"/>
        <v>KD</v>
      </c>
      <c r="I11785" s="2">
        <f t="shared" si="927"/>
        <v>2011</v>
      </c>
      <c r="J11785" s="2">
        <f t="shared" si="928"/>
        <v>7</v>
      </c>
      <c r="K11785" t="str">
        <f t="shared" si="929"/>
        <v>Glazenmakers</v>
      </c>
      <c r="L11785" s="25">
        <f t="shared" si="931"/>
        <v>26.142857142857142</v>
      </c>
    </row>
    <row r="11786" spans="1:12" x14ac:dyDescent="0.25">
      <c r="A11786">
        <v>629</v>
      </c>
      <c r="B11786" t="s">
        <v>91</v>
      </c>
      <c r="C11786" s="1">
        <v>40744.503472222219</v>
      </c>
      <c r="D11786">
        <v>1</v>
      </c>
      <c r="E11786" t="s">
        <v>14</v>
      </c>
      <c r="F11786" t="s">
        <v>15</v>
      </c>
      <c r="G11786">
        <v>3</v>
      </c>
      <c r="H11786" t="str">
        <f t="shared" si="930"/>
        <v>KD</v>
      </c>
      <c r="I11786" s="2">
        <f t="shared" si="927"/>
        <v>2011</v>
      </c>
      <c r="J11786" s="2">
        <f t="shared" si="928"/>
        <v>7</v>
      </c>
      <c r="K11786" t="str">
        <f t="shared" si="929"/>
        <v>Waterjuffer</v>
      </c>
      <c r="L11786" s="25">
        <f t="shared" si="931"/>
        <v>28.571428571428573</v>
      </c>
    </row>
    <row r="11787" spans="1:12" x14ac:dyDescent="0.25">
      <c r="A11787">
        <v>629</v>
      </c>
      <c r="B11787" t="s">
        <v>91</v>
      </c>
      <c r="C11787" s="1">
        <v>40744.503472222219</v>
      </c>
      <c r="D11787">
        <v>1</v>
      </c>
      <c r="E11787" t="s">
        <v>42</v>
      </c>
      <c r="F11787" t="s">
        <v>43</v>
      </c>
      <c r="G11787">
        <v>1</v>
      </c>
      <c r="H11787" t="str">
        <f t="shared" si="930"/>
        <v>KD</v>
      </c>
      <c r="I11787" s="2">
        <f t="shared" si="927"/>
        <v>2011</v>
      </c>
      <c r="J11787" s="2">
        <f t="shared" si="928"/>
        <v>7</v>
      </c>
      <c r="K11787" t="str">
        <f t="shared" si="929"/>
        <v>Korenbouten</v>
      </c>
      <c r="L11787" s="25">
        <f t="shared" si="931"/>
        <v>28.571428571428573</v>
      </c>
    </row>
    <row r="11788" spans="1:12" x14ac:dyDescent="0.25">
      <c r="A11788">
        <v>629</v>
      </c>
      <c r="B11788" t="s">
        <v>91</v>
      </c>
      <c r="C11788" s="1">
        <v>40744.503472222219</v>
      </c>
      <c r="D11788">
        <v>2</v>
      </c>
      <c r="E11788" t="s">
        <v>14</v>
      </c>
      <c r="F11788" t="s">
        <v>15</v>
      </c>
      <c r="G11788">
        <v>10</v>
      </c>
      <c r="H11788" t="str">
        <f t="shared" si="930"/>
        <v>KD</v>
      </c>
      <c r="I11788" s="2">
        <f t="shared" si="927"/>
        <v>2011</v>
      </c>
      <c r="J11788" s="2">
        <f t="shared" si="928"/>
        <v>7</v>
      </c>
      <c r="K11788" t="str">
        <f t="shared" si="929"/>
        <v>Waterjuffer</v>
      </c>
      <c r="L11788" s="25">
        <f t="shared" si="931"/>
        <v>28.571428571428573</v>
      </c>
    </row>
    <row r="11789" spans="1:12" x14ac:dyDescent="0.25">
      <c r="A11789">
        <v>629</v>
      </c>
      <c r="B11789" t="s">
        <v>91</v>
      </c>
      <c r="C11789" s="1">
        <v>40751.552083333336</v>
      </c>
      <c r="D11789">
        <v>1</v>
      </c>
      <c r="E11789" t="s">
        <v>14</v>
      </c>
      <c r="F11789" t="s">
        <v>15</v>
      </c>
      <c r="G11789">
        <v>1</v>
      </c>
      <c r="H11789" t="str">
        <f t="shared" si="930"/>
        <v>KD</v>
      </c>
      <c r="I11789" s="2">
        <f t="shared" si="927"/>
        <v>2011</v>
      </c>
      <c r="J11789" s="2">
        <f t="shared" si="928"/>
        <v>7</v>
      </c>
      <c r="K11789" t="str">
        <f t="shared" si="929"/>
        <v>Waterjuffer</v>
      </c>
      <c r="L11789" s="25">
        <f t="shared" si="931"/>
        <v>29.571428571428573</v>
      </c>
    </row>
    <row r="11790" spans="1:12" x14ac:dyDescent="0.25">
      <c r="A11790">
        <v>629</v>
      </c>
      <c r="B11790" t="s">
        <v>91</v>
      </c>
      <c r="C11790" s="1">
        <v>40751.552083333336</v>
      </c>
      <c r="D11790">
        <v>2</v>
      </c>
      <c r="E11790" t="s">
        <v>10</v>
      </c>
      <c r="F11790" t="s">
        <v>11</v>
      </c>
      <c r="G11790">
        <v>2</v>
      </c>
      <c r="H11790" t="str">
        <f t="shared" si="930"/>
        <v>KD</v>
      </c>
      <c r="I11790" s="2">
        <f t="shared" si="927"/>
        <v>2011</v>
      </c>
      <c r="J11790" s="2">
        <f t="shared" si="928"/>
        <v>7</v>
      </c>
      <c r="K11790" t="str">
        <f t="shared" si="929"/>
        <v>Waterjuffer</v>
      </c>
      <c r="L11790" s="25">
        <f t="shared" si="931"/>
        <v>29.571428571428573</v>
      </c>
    </row>
    <row r="11791" spans="1:12" x14ac:dyDescent="0.25">
      <c r="A11791">
        <v>629</v>
      </c>
      <c r="B11791" t="s">
        <v>91</v>
      </c>
      <c r="C11791" s="1">
        <v>40751.552083333336</v>
      </c>
      <c r="D11791">
        <v>2</v>
      </c>
      <c r="E11791" t="s">
        <v>14</v>
      </c>
      <c r="F11791" t="s">
        <v>15</v>
      </c>
      <c r="G11791">
        <v>4</v>
      </c>
      <c r="H11791" t="str">
        <f t="shared" si="930"/>
        <v>KD</v>
      </c>
      <c r="I11791" s="2">
        <f t="shared" si="927"/>
        <v>2011</v>
      </c>
      <c r="J11791" s="2">
        <f t="shared" si="928"/>
        <v>7</v>
      </c>
      <c r="K11791" t="str">
        <f t="shared" si="929"/>
        <v>Waterjuffer</v>
      </c>
      <c r="L11791" s="25">
        <f t="shared" si="931"/>
        <v>29.571428571428573</v>
      </c>
    </row>
    <row r="11792" spans="1:12" x14ac:dyDescent="0.25">
      <c r="A11792">
        <v>629</v>
      </c>
      <c r="B11792" t="s">
        <v>91</v>
      </c>
      <c r="C11792" s="1">
        <v>40751.552083333336</v>
      </c>
      <c r="D11792">
        <v>2</v>
      </c>
      <c r="E11792" t="s">
        <v>26</v>
      </c>
      <c r="F11792" t="s">
        <v>27</v>
      </c>
      <c r="G11792">
        <v>1</v>
      </c>
      <c r="H11792" t="str">
        <f t="shared" si="930"/>
        <v>KD</v>
      </c>
      <c r="I11792" s="2">
        <f t="shared" si="927"/>
        <v>2011</v>
      </c>
      <c r="J11792" s="2">
        <f t="shared" si="928"/>
        <v>7</v>
      </c>
      <c r="K11792" t="str">
        <f t="shared" si="929"/>
        <v>Glazenmakers</v>
      </c>
      <c r="L11792" s="25">
        <f t="shared" si="931"/>
        <v>29.571428571428573</v>
      </c>
    </row>
    <row r="11793" spans="1:12" x14ac:dyDescent="0.25">
      <c r="A11793">
        <v>629</v>
      </c>
      <c r="B11793" t="s">
        <v>91</v>
      </c>
      <c r="C11793" s="1">
        <v>40760.527777777781</v>
      </c>
      <c r="D11793">
        <v>2</v>
      </c>
      <c r="E11793" t="s">
        <v>14</v>
      </c>
      <c r="F11793" t="s">
        <v>15</v>
      </c>
      <c r="G11793">
        <v>2</v>
      </c>
      <c r="H11793" t="str">
        <f t="shared" si="930"/>
        <v>KD</v>
      </c>
      <c r="I11793" s="2">
        <f t="shared" si="927"/>
        <v>2011</v>
      </c>
      <c r="J11793" s="2">
        <f t="shared" si="928"/>
        <v>8</v>
      </c>
      <c r="K11793" t="str">
        <f t="shared" si="929"/>
        <v>Waterjuffer</v>
      </c>
      <c r="L11793" s="25">
        <f t="shared" si="931"/>
        <v>30.857142857142858</v>
      </c>
    </row>
    <row r="11794" spans="1:12" x14ac:dyDescent="0.25">
      <c r="A11794">
        <v>629</v>
      </c>
      <c r="B11794" t="s">
        <v>91</v>
      </c>
      <c r="C11794" s="1">
        <v>40760.527777777781</v>
      </c>
      <c r="D11794">
        <v>2</v>
      </c>
      <c r="E11794" t="s">
        <v>42</v>
      </c>
      <c r="F11794" t="s">
        <v>43</v>
      </c>
      <c r="G11794">
        <v>1</v>
      </c>
      <c r="H11794" t="str">
        <f t="shared" si="930"/>
        <v>KD</v>
      </c>
      <c r="I11794" s="2">
        <f t="shared" si="927"/>
        <v>2011</v>
      </c>
      <c r="J11794" s="2">
        <f t="shared" si="928"/>
        <v>8</v>
      </c>
      <c r="K11794" t="str">
        <f t="shared" si="929"/>
        <v>Korenbouten</v>
      </c>
      <c r="L11794" s="25">
        <f t="shared" si="931"/>
        <v>30.857142857142858</v>
      </c>
    </row>
    <row r="11795" spans="1:12" x14ac:dyDescent="0.25">
      <c r="A11795">
        <v>629</v>
      </c>
      <c r="B11795" t="s">
        <v>91</v>
      </c>
      <c r="C11795" s="1">
        <v>40760.527777777781</v>
      </c>
      <c r="D11795">
        <v>4</v>
      </c>
      <c r="E11795" t="s">
        <v>26</v>
      </c>
      <c r="F11795" t="s">
        <v>27</v>
      </c>
      <c r="G11795">
        <v>4</v>
      </c>
      <c r="H11795" t="str">
        <f t="shared" si="930"/>
        <v>KD</v>
      </c>
      <c r="I11795" s="2">
        <f t="shared" si="927"/>
        <v>2011</v>
      </c>
      <c r="J11795" s="2">
        <f t="shared" si="928"/>
        <v>8</v>
      </c>
      <c r="K11795" t="str">
        <f t="shared" si="929"/>
        <v>Glazenmakers</v>
      </c>
      <c r="L11795" s="25">
        <f t="shared" si="931"/>
        <v>30.857142857142858</v>
      </c>
    </row>
    <row r="11796" spans="1:12" x14ac:dyDescent="0.25">
      <c r="A11796">
        <v>629</v>
      </c>
      <c r="B11796" t="s">
        <v>91</v>
      </c>
      <c r="C11796" s="1">
        <v>40777.5</v>
      </c>
      <c r="D11796">
        <v>1</v>
      </c>
      <c r="E11796" t="s">
        <v>42</v>
      </c>
      <c r="F11796" t="s">
        <v>43</v>
      </c>
      <c r="G11796">
        <v>2</v>
      </c>
      <c r="H11796" t="str">
        <f t="shared" si="930"/>
        <v>KD</v>
      </c>
      <c r="I11796" s="2">
        <f t="shared" si="927"/>
        <v>2011</v>
      </c>
      <c r="J11796" s="2">
        <f t="shared" si="928"/>
        <v>8</v>
      </c>
      <c r="K11796" t="str">
        <f t="shared" si="929"/>
        <v>Korenbouten</v>
      </c>
      <c r="L11796" s="25">
        <f t="shared" si="931"/>
        <v>33.285714285714285</v>
      </c>
    </row>
    <row r="11797" spans="1:12" x14ac:dyDescent="0.25">
      <c r="A11797">
        <v>629</v>
      </c>
      <c r="B11797" t="s">
        <v>91</v>
      </c>
      <c r="C11797" s="1">
        <v>40777.5</v>
      </c>
      <c r="D11797">
        <v>2</v>
      </c>
      <c r="E11797" t="s">
        <v>14</v>
      </c>
      <c r="F11797" t="s">
        <v>15</v>
      </c>
      <c r="G11797">
        <v>2</v>
      </c>
      <c r="H11797" t="str">
        <f t="shared" si="930"/>
        <v>KD</v>
      </c>
      <c r="I11797" s="2">
        <f t="shared" si="927"/>
        <v>2011</v>
      </c>
      <c r="J11797" s="2">
        <f t="shared" si="928"/>
        <v>8</v>
      </c>
      <c r="K11797" t="str">
        <f t="shared" si="929"/>
        <v>Waterjuffer</v>
      </c>
      <c r="L11797" s="25">
        <f t="shared" si="931"/>
        <v>33.285714285714285</v>
      </c>
    </row>
    <row r="11798" spans="1:12" x14ac:dyDescent="0.25">
      <c r="A11798">
        <v>629</v>
      </c>
      <c r="B11798" t="s">
        <v>91</v>
      </c>
      <c r="C11798" s="1">
        <v>40777.5</v>
      </c>
      <c r="D11798">
        <v>2</v>
      </c>
      <c r="E11798" t="s">
        <v>36</v>
      </c>
      <c r="F11798" t="s">
        <v>37</v>
      </c>
      <c r="G11798">
        <v>1</v>
      </c>
      <c r="H11798" t="str">
        <f t="shared" si="930"/>
        <v>KD</v>
      </c>
      <c r="I11798" s="2">
        <f t="shared" si="927"/>
        <v>2011</v>
      </c>
      <c r="J11798" s="2">
        <f t="shared" si="928"/>
        <v>8</v>
      </c>
      <c r="K11798" t="str">
        <f t="shared" si="929"/>
        <v>Glazenmakers</v>
      </c>
      <c r="L11798" s="25">
        <f t="shared" si="931"/>
        <v>33.285714285714285</v>
      </c>
    </row>
    <row r="11799" spans="1:12" x14ac:dyDescent="0.25">
      <c r="A11799">
        <v>629</v>
      </c>
      <c r="B11799" t="s">
        <v>91</v>
      </c>
      <c r="C11799" s="1">
        <v>40777.5</v>
      </c>
      <c r="D11799">
        <v>2</v>
      </c>
      <c r="E11799" t="s">
        <v>42</v>
      </c>
      <c r="F11799" t="s">
        <v>43</v>
      </c>
      <c r="G11799">
        <v>2</v>
      </c>
      <c r="H11799" t="str">
        <f t="shared" si="930"/>
        <v>KD</v>
      </c>
      <c r="I11799" s="2">
        <f t="shared" si="927"/>
        <v>2011</v>
      </c>
      <c r="J11799" s="2">
        <f t="shared" si="928"/>
        <v>8</v>
      </c>
      <c r="K11799" t="str">
        <f t="shared" si="929"/>
        <v>Korenbouten</v>
      </c>
      <c r="L11799" s="25">
        <f t="shared" si="931"/>
        <v>33.285714285714285</v>
      </c>
    </row>
    <row r="11800" spans="1:12" x14ac:dyDescent="0.25">
      <c r="A11800">
        <v>629</v>
      </c>
      <c r="B11800" t="s">
        <v>91</v>
      </c>
      <c r="C11800" s="1">
        <v>40777.5</v>
      </c>
      <c r="D11800">
        <v>4</v>
      </c>
      <c r="E11800" t="s">
        <v>26</v>
      </c>
      <c r="F11800" t="s">
        <v>27</v>
      </c>
      <c r="G11800">
        <v>1</v>
      </c>
      <c r="H11800" t="str">
        <f t="shared" si="930"/>
        <v>KD</v>
      </c>
      <c r="I11800" s="2">
        <f t="shared" si="927"/>
        <v>2011</v>
      </c>
      <c r="J11800" s="2">
        <f t="shared" si="928"/>
        <v>8</v>
      </c>
      <c r="K11800" t="str">
        <f t="shared" si="929"/>
        <v>Glazenmakers</v>
      </c>
      <c r="L11800" s="25">
        <f t="shared" si="931"/>
        <v>33.285714285714285</v>
      </c>
    </row>
    <row r="11801" spans="1:12" x14ac:dyDescent="0.25">
      <c r="A11801">
        <v>629</v>
      </c>
      <c r="B11801" t="s">
        <v>91</v>
      </c>
      <c r="C11801" s="1">
        <v>40802.479166666664</v>
      </c>
      <c r="D11801">
        <v>1</v>
      </c>
      <c r="E11801" t="s">
        <v>36</v>
      </c>
      <c r="F11801" t="s">
        <v>37</v>
      </c>
      <c r="G11801">
        <v>2</v>
      </c>
      <c r="H11801" t="str">
        <f t="shared" si="930"/>
        <v>KD</v>
      </c>
      <c r="I11801" s="2">
        <f t="shared" si="927"/>
        <v>2011</v>
      </c>
      <c r="J11801" s="2">
        <f t="shared" si="928"/>
        <v>9</v>
      </c>
      <c r="K11801" t="str">
        <f t="shared" si="929"/>
        <v>Glazenmakers</v>
      </c>
      <c r="L11801" s="25">
        <f t="shared" si="931"/>
        <v>36.857142857142854</v>
      </c>
    </row>
    <row r="11802" spans="1:12" x14ac:dyDescent="0.25">
      <c r="A11802">
        <v>629</v>
      </c>
      <c r="B11802" t="s">
        <v>91</v>
      </c>
      <c r="C11802" s="1">
        <v>40802.479166666664</v>
      </c>
      <c r="D11802">
        <v>2</v>
      </c>
      <c r="E11802" t="s">
        <v>10</v>
      </c>
      <c r="F11802" t="s">
        <v>11</v>
      </c>
      <c r="G11802">
        <v>1</v>
      </c>
      <c r="H11802" t="str">
        <f t="shared" si="930"/>
        <v>KD</v>
      </c>
      <c r="I11802" s="2">
        <f t="shared" si="927"/>
        <v>2011</v>
      </c>
      <c r="J11802" s="2">
        <f t="shared" si="928"/>
        <v>9</v>
      </c>
      <c r="K11802" t="str">
        <f t="shared" si="929"/>
        <v>Waterjuffer</v>
      </c>
      <c r="L11802" s="25">
        <f t="shared" si="931"/>
        <v>36.857142857142854</v>
      </c>
    </row>
    <row r="11803" spans="1:12" x14ac:dyDescent="0.25">
      <c r="A11803">
        <v>629</v>
      </c>
      <c r="B11803" t="s">
        <v>91</v>
      </c>
      <c r="C11803" s="1">
        <v>40802.479166666664</v>
      </c>
      <c r="D11803">
        <v>2</v>
      </c>
      <c r="E11803" t="s">
        <v>36</v>
      </c>
      <c r="F11803" t="s">
        <v>37</v>
      </c>
      <c r="G11803">
        <v>1</v>
      </c>
      <c r="H11803" t="str">
        <f t="shared" si="930"/>
        <v>KD</v>
      </c>
      <c r="I11803" s="2">
        <f t="shared" si="927"/>
        <v>2011</v>
      </c>
      <c r="J11803" s="2">
        <f t="shared" si="928"/>
        <v>9</v>
      </c>
      <c r="K11803" t="str">
        <f t="shared" si="929"/>
        <v>Glazenmakers</v>
      </c>
      <c r="L11803" s="25">
        <f t="shared" si="931"/>
        <v>36.857142857142854</v>
      </c>
    </row>
    <row r="11804" spans="1:12" x14ac:dyDescent="0.25">
      <c r="A11804">
        <v>629</v>
      </c>
      <c r="B11804" t="s">
        <v>91</v>
      </c>
      <c r="C11804" s="1">
        <v>40816.53125</v>
      </c>
      <c r="D11804">
        <v>1</v>
      </c>
      <c r="E11804" t="s">
        <v>34</v>
      </c>
      <c r="F11804" t="s">
        <v>35</v>
      </c>
      <c r="G11804">
        <v>4</v>
      </c>
      <c r="H11804" t="str">
        <f t="shared" si="930"/>
        <v>KD</v>
      </c>
      <c r="I11804" s="2">
        <f t="shared" si="927"/>
        <v>2011</v>
      </c>
      <c r="J11804" s="2">
        <f t="shared" si="928"/>
        <v>9</v>
      </c>
      <c r="K11804" t="str">
        <f t="shared" si="929"/>
        <v>Pantserjuffers</v>
      </c>
      <c r="L11804" s="25">
        <f t="shared" si="931"/>
        <v>38.857142857142854</v>
      </c>
    </row>
    <row r="11805" spans="1:12" x14ac:dyDescent="0.25">
      <c r="A11805">
        <v>629</v>
      </c>
      <c r="B11805" t="s">
        <v>91</v>
      </c>
      <c r="C11805" s="1">
        <v>40816.53125</v>
      </c>
      <c r="D11805">
        <v>1</v>
      </c>
      <c r="E11805" t="s">
        <v>36</v>
      </c>
      <c r="F11805" t="s">
        <v>37</v>
      </c>
      <c r="G11805">
        <v>2</v>
      </c>
      <c r="H11805" t="str">
        <f t="shared" si="930"/>
        <v>KD</v>
      </c>
      <c r="I11805" s="2">
        <f t="shared" si="927"/>
        <v>2011</v>
      </c>
      <c r="J11805" s="2">
        <f t="shared" si="928"/>
        <v>9</v>
      </c>
      <c r="K11805" t="str">
        <f t="shared" si="929"/>
        <v>Glazenmakers</v>
      </c>
      <c r="L11805" s="25">
        <f t="shared" si="931"/>
        <v>38.857142857142854</v>
      </c>
    </row>
    <row r="11806" spans="1:12" x14ac:dyDescent="0.25">
      <c r="A11806">
        <v>629</v>
      </c>
      <c r="B11806" t="s">
        <v>91</v>
      </c>
      <c r="C11806" s="1">
        <v>40816.53125</v>
      </c>
      <c r="D11806">
        <v>1</v>
      </c>
      <c r="E11806" t="s">
        <v>32</v>
      </c>
      <c r="F11806" t="s">
        <v>33</v>
      </c>
      <c r="G11806">
        <v>51</v>
      </c>
      <c r="H11806" t="str">
        <f t="shared" si="930"/>
        <v>KD</v>
      </c>
      <c r="I11806" s="2">
        <f t="shared" si="927"/>
        <v>2011</v>
      </c>
      <c r="J11806" s="2">
        <f t="shared" si="928"/>
        <v>9</v>
      </c>
      <c r="K11806" t="str">
        <f t="shared" si="929"/>
        <v>Korenbouten</v>
      </c>
      <c r="L11806" s="25">
        <f t="shared" si="931"/>
        <v>38.857142857142854</v>
      </c>
    </row>
    <row r="11807" spans="1:12" x14ac:dyDescent="0.25">
      <c r="A11807">
        <v>629</v>
      </c>
      <c r="B11807" t="s">
        <v>91</v>
      </c>
      <c r="C11807" s="1">
        <v>40816.53125</v>
      </c>
      <c r="D11807">
        <v>2</v>
      </c>
      <c r="E11807" t="s">
        <v>34</v>
      </c>
      <c r="F11807" t="s">
        <v>35</v>
      </c>
      <c r="G11807">
        <v>6</v>
      </c>
      <c r="H11807" t="str">
        <f t="shared" si="930"/>
        <v>KD</v>
      </c>
      <c r="I11807" s="2">
        <f t="shared" si="927"/>
        <v>2011</v>
      </c>
      <c r="J11807" s="2">
        <f t="shared" si="928"/>
        <v>9</v>
      </c>
      <c r="K11807" t="str">
        <f t="shared" si="929"/>
        <v>Pantserjuffers</v>
      </c>
      <c r="L11807" s="25">
        <f t="shared" si="931"/>
        <v>38.857142857142854</v>
      </c>
    </row>
    <row r="11808" spans="1:12" x14ac:dyDescent="0.25">
      <c r="A11808">
        <v>629</v>
      </c>
      <c r="B11808" t="s">
        <v>91</v>
      </c>
      <c r="C11808" s="1">
        <v>40816.53125</v>
      </c>
      <c r="D11808">
        <v>2</v>
      </c>
      <c r="E11808" t="s">
        <v>10</v>
      </c>
      <c r="F11808" t="s">
        <v>11</v>
      </c>
      <c r="G11808">
        <v>1</v>
      </c>
      <c r="H11808" t="str">
        <f t="shared" si="930"/>
        <v>KD</v>
      </c>
      <c r="I11808" s="2">
        <f t="shared" si="927"/>
        <v>2011</v>
      </c>
      <c r="J11808" s="2">
        <f t="shared" si="928"/>
        <v>9</v>
      </c>
      <c r="K11808" t="str">
        <f t="shared" si="929"/>
        <v>Waterjuffer</v>
      </c>
      <c r="L11808" s="25">
        <f t="shared" si="931"/>
        <v>38.857142857142854</v>
      </c>
    </row>
    <row r="11809" spans="1:12" x14ac:dyDescent="0.25">
      <c r="A11809">
        <v>629</v>
      </c>
      <c r="B11809" t="s">
        <v>91</v>
      </c>
      <c r="C11809" s="1">
        <v>40816.53125</v>
      </c>
      <c r="D11809">
        <v>2</v>
      </c>
      <c r="E11809" t="s">
        <v>32</v>
      </c>
      <c r="F11809" t="s">
        <v>33</v>
      </c>
      <c r="G11809">
        <v>27</v>
      </c>
      <c r="H11809" t="str">
        <f t="shared" si="930"/>
        <v>KD</v>
      </c>
      <c r="I11809" s="2">
        <f t="shared" si="927"/>
        <v>2011</v>
      </c>
      <c r="J11809" s="2">
        <f t="shared" si="928"/>
        <v>9</v>
      </c>
      <c r="K11809" t="str">
        <f t="shared" si="929"/>
        <v>Korenbouten</v>
      </c>
      <c r="L11809" s="25">
        <f t="shared" si="931"/>
        <v>38.857142857142854</v>
      </c>
    </row>
    <row r="11810" spans="1:12" x14ac:dyDescent="0.25">
      <c r="A11810">
        <v>629</v>
      </c>
      <c r="B11810" t="s">
        <v>91</v>
      </c>
      <c r="C11810" s="1">
        <v>40816.53125</v>
      </c>
      <c r="D11810">
        <v>4</v>
      </c>
      <c r="E11810" t="s">
        <v>36</v>
      </c>
      <c r="F11810" t="s">
        <v>37</v>
      </c>
      <c r="G11810">
        <v>1</v>
      </c>
      <c r="H11810" t="str">
        <f t="shared" si="930"/>
        <v>KD</v>
      </c>
      <c r="I11810" s="2">
        <f t="shared" si="927"/>
        <v>2011</v>
      </c>
      <c r="J11810" s="2">
        <f t="shared" si="928"/>
        <v>9</v>
      </c>
      <c r="K11810" t="str">
        <f t="shared" si="929"/>
        <v>Glazenmakers</v>
      </c>
      <c r="L11810" s="25">
        <f t="shared" si="931"/>
        <v>38.857142857142854</v>
      </c>
    </row>
    <row r="11811" spans="1:12" x14ac:dyDescent="0.25">
      <c r="A11811">
        <v>629</v>
      </c>
      <c r="B11811" t="s">
        <v>91</v>
      </c>
      <c r="C11811" s="1">
        <v>41051.604166666664</v>
      </c>
      <c r="D11811">
        <v>1</v>
      </c>
      <c r="E11811" t="s">
        <v>10</v>
      </c>
      <c r="F11811" t="s">
        <v>11</v>
      </c>
      <c r="G11811">
        <v>1</v>
      </c>
      <c r="H11811" t="str">
        <f t="shared" si="930"/>
        <v>KD</v>
      </c>
      <c r="I11811" s="2">
        <f t="shared" si="927"/>
        <v>2012</v>
      </c>
      <c r="J11811" s="2">
        <f t="shared" si="928"/>
        <v>5</v>
      </c>
      <c r="K11811" t="str">
        <f t="shared" si="929"/>
        <v>Waterjuffer</v>
      </c>
      <c r="L11811" s="25">
        <f t="shared" si="931"/>
        <v>20.285714285714285</v>
      </c>
    </row>
    <row r="11812" spans="1:12" x14ac:dyDescent="0.25">
      <c r="A11812">
        <v>629</v>
      </c>
      <c r="B11812" t="s">
        <v>91</v>
      </c>
      <c r="C11812" s="1">
        <v>41051.604166666664</v>
      </c>
      <c r="D11812">
        <v>1</v>
      </c>
      <c r="E11812" t="s">
        <v>12</v>
      </c>
      <c r="F11812" t="s">
        <v>13</v>
      </c>
      <c r="G11812">
        <v>5</v>
      </c>
      <c r="H11812" t="str">
        <f t="shared" si="930"/>
        <v>KD</v>
      </c>
      <c r="I11812" s="2">
        <f t="shared" ref="I11812:I11875" si="932">YEAR(C11812)</f>
        <v>2012</v>
      </c>
      <c r="J11812" s="2">
        <f t="shared" ref="J11812:J11875" si="933">MONTH(C11812)</f>
        <v>5</v>
      </c>
      <c r="K11812" t="str">
        <f t="shared" ref="K11812:K11875" si="934">VLOOKUP(E11812,$Q$2:$R$100,2,FALSE)</f>
        <v>Waterjuffer</v>
      </c>
      <c r="L11812" s="25">
        <f t="shared" si="931"/>
        <v>20.285714285714285</v>
      </c>
    </row>
    <row r="11813" spans="1:12" x14ac:dyDescent="0.25">
      <c r="A11813">
        <v>629</v>
      </c>
      <c r="B11813" t="s">
        <v>91</v>
      </c>
      <c r="C11813" s="1">
        <v>41051.604166666664</v>
      </c>
      <c r="D11813">
        <v>1</v>
      </c>
      <c r="E11813" t="s">
        <v>14</v>
      </c>
      <c r="F11813" t="s">
        <v>15</v>
      </c>
      <c r="G11813">
        <v>6</v>
      </c>
      <c r="H11813" t="str">
        <f t="shared" si="930"/>
        <v>KD</v>
      </c>
      <c r="I11813" s="2">
        <f t="shared" si="932"/>
        <v>2012</v>
      </c>
      <c r="J11813" s="2">
        <f t="shared" si="933"/>
        <v>5</v>
      </c>
      <c r="K11813" t="str">
        <f t="shared" si="934"/>
        <v>Waterjuffer</v>
      </c>
      <c r="L11813" s="25">
        <f t="shared" si="931"/>
        <v>20.285714285714285</v>
      </c>
    </row>
    <row r="11814" spans="1:12" x14ac:dyDescent="0.25">
      <c r="A11814">
        <v>629</v>
      </c>
      <c r="B11814" t="s">
        <v>91</v>
      </c>
      <c r="C11814" s="1">
        <v>41051.604166666664</v>
      </c>
      <c r="D11814">
        <v>1</v>
      </c>
      <c r="E11814" t="s">
        <v>16</v>
      </c>
      <c r="F11814" t="s">
        <v>17</v>
      </c>
      <c r="G11814">
        <v>17</v>
      </c>
      <c r="H11814" t="str">
        <f t="shared" si="930"/>
        <v>KD</v>
      </c>
      <c r="I11814" s="2">
        <f t="shared" si="932"/>
        <v>2012</v>
      </c>
      <c r="J11814" s="2">
        <f t="shared" si="933"/>
        <v>5</v>
      </c>
      <c r="K11814" t="str">
        <f t="shared" si="934"/>
        <v>Waterjuffer</v>
      </c>
      <c r="L11814" s="25">
        <f t="shared" si="931"/>
        <v>20.285714285714285</v>
      </c>
    </row>
    <row r="11815" spans="1:12" x14ac:dyDescent="0.25">
      <c r="A11815">
        <v>629</v>
      </c>
      <c r="B11815" t="s">
        <v>91</v>
      </c>
      <c r="C11815" s="1">
        <v>41051.604166666664</v>
      </c>
      <c r="D11815">
        <v>2</v>
      </c>
      <c r="E11815" t="s">
        <v>10</v>
      </c>
      <c r="F11815" t="s">
        <v>11</v>
      </c>
      <c r="G11815">
        <v>1</v>
      </c>
      <c r="H11815" t="str">
        <f t="shared" si="930"/>
        <v>KD</v>
      </c>
      <c r="I11815" s="2">
        <f t="shared" si="932"/>
        <v>2012</v>
      </c>
      <c r="J11815" s="2">
        <f t="shared" si="933"/>
        <v>5</v>
      </c>
      <c r="K11815" t="str">
        <f t="shared" si="934"/>
        <v>Waterjuffer</v>
      </c>
      <c r="L11815" s="25">
        <f t="shared" si="931"/>
        <v>20.285714285714285</v>
      </c>
    </row>
    <row r="11816" spans="1:12" x14ac:dyDescent="0.25">
      <c r="A11816">
        <v>629</v>
      </c>
      <c r="B11816" t="s">
        <v>91</v>
      </c>
      <c r="C11816" s="1">
        <v>41051.604166666664</v>
      </c>
      <c r="D11816">
        <v>2</v>
      </c>
      <c r="E11816" t="s">
        <v>12</v>
      </c>
      <c r="F11816" t="s">
        <v>13</v>
      </c>
      <c r="G11816">
        <v>6</v>
      </c>
      <c r="H11816" t="str">
        <f t="shared" si="930"/>
        <v>KD</v>
      </c>
      <c r="I11816" s="2">
        <f t="shared" si="932"/>
        <v>2012</v>
      </c>
      <c r="J11816" s="2">
        <f t="shared" si="933"/>
        <v>5</v>
      </c>
      <c r="K11816" t="str">
        <f t="shared" si="934"/>
        <v>Waterjuffer</v>
      </c>
      <c r="L11816" s="25">
        <f t="shared" si="931"/>
        <v>20.285714285714285</v>
      </c>
    </row>
    <row r="11817" spans="1:12" x14ac:dyDescent="0.25">
      <c r="A11817">
        <v>629</v>
      </c>
      <c r="B11817" t="s">
        <v>91</v>
      </c>
      <c r="C11817" s="1">
        <v>41051.604166666664</v>
      </c>
      <c r="D11817">
        <v>2</v>
      </c>
      <c r="E11817" t="s">
        <v>16</v>
      </c>
      <c r="F11817" t="s">
        <v>17</v>
      </c>
      <c r="G11817">
        <v>15</v>
      </c>
      <c r="H11817" t="str">
        <f t="shared" si="930"/>
        <v>KD</v>
      </c>
      <c r="I11817" s="2">
        <f t="shared" si="932"/>
        <v>2012</v>
      </c>
      <c r="J11817" s="2">
        <f t="shared" si="933"/>
        <v>5</v>
      </c>
      <c r="K11817" t="str">
        <f t="shared" si="934"/>
        <v>Waterjuffer</v>
      </c>
      <c r="L11817" s="25">
        <f t="shared" si="931"/>
        <v>20.285714285714285</v>
      </c>
    </row>
    <row r="11818" spans="1:12" x14ac:dyDescent="0.25">
      <c r="A11818">
        <v>629</v>
      </c>
      <c r="B11818" t="s">
        <v>91</v>
      </c>
      <c r="C11818" s="1">
        <v>41051.604166666664</v>
      </c>
      <c r="D11818">
        <v>2</v>
      </c>
      <c r="E11818" t="s">
        <v>22</v>
      </c>
      <c r="F11818" t="s">
        <v>23</v>
      </c>
      <c r="G11818">
        <v>4</v>
      </c>
      <c r="H11818" t="str">
        <f t="shared" si="930"/>
        <v>KD</v>
      </c>
      <c r="I11818" s="2">
        <f t="shared" si="932"/>
        <v>2012</v>
      </c>
      <c r="J11818" s="2">
        <f t="shared" si="933"/>
        <v>5</v>
      </c>
      <c r="K11818" t="str">
        <f t="shared" si="934"/>
        <v>Glazenmakers</v>
      </c>
      <c r="L11818" s="25">
        <f t="shared" si="931"/>
        <v>20.285714285714285</v>
      </c>
    </row>
    <row r="11819" spans="1:12" x14ac:dyDescent="0.25">
      <c r="A11819">
        <v>629</v>
      </c>
      <c r="B11819" t="s">
        <v>91</v>
      </c>
      <c r="C11819" s="1">
        <v>41051.604166666664</v>
      </c>
      <c r="D11819">
        <v>4</v>
      </c>
      <c r="E11819" t="s">
        <v>22</v>
      </c>
      <c r="F11819" t="s">
        <v>23</v>
      </c>
      <c r="G11819">
        <v>6</v>
      </c>
      <c r="H11819" t="str">
        <f t="shared" si="930"/>
        <v>KD</v>
      </c>
      <c r="I11819" s="2">
        <f t="shared" si="932"/>
        <v>2012</v>
      </c>
      <c r="J11819" s="2">
        <f t="shared" si="933"/>
        <v>5</v>
      </c>
      <c r="K11819" t="str">
        <f t="shared" si="934"/>
        <v>Glazenmakers</v>
      </c>
      <c r="L11819" s="25">
        <f t="shared" si="931"/>
        <v>20.285714285714285</v>
      </c>
    </row>
    <row r="11820" spans="1:12" x14ac:dyDescent="0.25">
      <c r="A11820">
        <v>629</v>
      </c>
      <c r="B11820" t="s">
        <v>91</v>
      </c>
      <c r="C11820" s="1">
        <v>41051.604166666664</v>
      </c>
      <c r="D11820">
        <v>4</v>
      </c>
      <c r="E11820" t="s">
        <v>28</v>
      </c>
      <c r="F11820" t="s">
        <v>29</v>
      </c>
      <c r="G11820">
        <v>7</v>
      </c>
      <c r="H11820" t="str">
        <f t="shared" si="930"/>
        <v>KD</v>
      </c>
      <c r="I11820" s="2">
        <f t="shared" si="932"/>
        <v>2012</v>
      </c>
      <c r="J11820" s="2">
        <f t="shared" si="933"/>
        <v>5</v>
      </c>
      <c r="K11820" t="str">
        <f t="shared" si="934"/>
        <v>Korenbouten</v>
      </c>
      <c r="L11820" s="25">
        <f t="shared" si="931"/>
        <v>20.285714285714285</v>
      </c>
    </row>
    <row r="11821" spans="1:12" x14ac:dyDescent="0.25">
      <c r="A11821">
        <v>629</v>
      </c>
      <c r="B11821" t="s">
        <v>91</v>
      </c>
      <c r="C11821" s="1">
        <v>41068.520833333336</v>
      </c>
      <c r="D11821">
        <v>1</v>
      </c>
      <c r="E11821" t="s">
        <v>10</v>
      </c>
      <c r="F11821" t="s">
        <v>11</v>
      </c>
      <c r="G11821">
        <v>2</v>
      </c>
      <c r="H11821" t="str">
        <f t="shared" si="930"/>
        <v>KD</v>
      </c>
      <c r="I11821" s="2">
        <f t="shared" si="932"/>
        <v>2012</v>
      </c>
      <c r="J11821" s="2">
        <f t="shared" si="933"/>
        <v>6</v>
      </c>
      <c r="K11821" t="str">
        <f t="shared" si="934"/>
        <v>Waterjuffer</v>
      </c>
      <c r="L11821" s="25">
        <f t="shared" si="931"/>
        <v>22.714285714285715</v>
      </c>
    </row>
    <row r="11822" spans="1:12" x14ac:dyDescent="0.25">
      <c r="A11822">
        <v>629</v>
      </c>
      <c r="B11822" t="s">
        <v>91</v>
      </c>
      <c r="C11822" s="1">
        <v>41068.520833333336</v>
      </c>
      <c r="D11822">
        <v>1</v>
      </c>
      <c r="E11822" t="s">
        <v>20</v>
      </c>
      <c r="F11822" t="s">
        <v>21</v>
      </c>
      <c r="G11822">
        <v>1</v>
      </c>
      <c r="H11822" t="str">
        <f t="shared" si="930"/>
        <v>KD</v>
      </c>
      <c r="I11822" s="2">
        <f t="shared" si="932"/>
        <v>2012</v>
      </c>
      <c r="J11822" s="2">
        <f t="shared" si="933"/>
        <v>6</v>
      </c>
      <c r="K11822" t="str">
        <f t="shared" si="934"/>
        <v>Waterjuffer</v>
      </c>
      <c r="L11822" s="25">
        <f t="shared" si="931"/>
        <v>22.714285714285715</v>
      </c>
    </row>
    <row r="11823" spans="1:12" x14ac:dyDescent="0.25">
      <c r="A11823">
        <v>629</v>
      </c>
      <c r="B11823" t="s">
        <v>91</v>
      </c>
      <c r="C11823" s="1">
        <v>41068.520833333336</v>
      </c>
      <c r="D11823">
        <v>1</v>
      </c>
      <c r="E11823" t="s">
        <v>16</v>
      </c>
      <c r="F11823" t="s">
        <v>17</v>
      </c>
      <c r="G11823">
        <v>7</v>
      </c>
      <c r="H11823" t="str">
        <f t="shared" si="930"/>
        <v>KD</v>
      </c>
      <c r="I11823" s="2">
        <f t="shared" si="932"/>
        <v>2012</v>
      </c>
      <c r="J11823" s="2">
        <f t="shared" si="933"/>
        <v>6</v>
      </c>
      <c r="K11823" t="str">
        <f t="shared" si="934"/>
        <v>Waterjuffer</v>
      </c>
      <c r="L11823" s="25">
        <f t="shared" si="931"/>
        <v>22.714285714285715</v>
      </c>
    </row>
    <row r="11824" spans="1:12" x14ac:dyDescent="0.25">
      <c r="A11824">
        <v>629</v>
      </c>
      <c r="B11824" t="s">
        <v>91</v>
      </c>
      <c r="C11824" s="1">
        <v>41068.520833333336</v>
      </c>
      <c r="D11824">
        <v>2</v>
      </c>
      <c r="E11824" t="s">
        <v>10</v>
      </c>
      <c r="F11824" t="s">
        <v>11</v>
      </c>
      <c r="G11824">
        <v>5</v>
      </c>
      <c r="H11824" t="str">
        <f t="shared" si="930"/>
        <v>KD</v>
      </c>
      <c r="I11824" s="2">
        <f t="shared" si="932"/>
        <v>2012</v>
      </c>
      <c r="J11824" s="2">
        <f t="shared" si="933"/>
        <v>6</v>
      </c>
      <c r="K11824" t="str">
        <f t="shared" si="934"/>
        <v>Waterjuffer</v>
      </c>
      <c r="L11824" s="25">
        <f t="shared" si="931"/>
        <v>22.714285714285715</v>
      </c>
    </row>
    <row r="11825" spans="1:12" x14ac:dyDescent="0.25">
      <c r="A11825">
        <v>629</v>
      </c>
      <c r="B11825" t="s">
        <v>91</v>
      </c>
      <c r="C11825" s="1">
        <v>41068.520833333336</v>
      </c>
      <c r="D11825">
        <v>2</v>
      </c>
      <c r="E11825" t="s">
        <v>12</v>
      </c>
      <c r="F11825" t="s">
        <v>13</v>
      </c>
      <c r="G11825">
        <v>1</v>
      </c>
      <c r="H11825" t="str">
        <f t="shared" si="930"/>
        <v>KD</v>
      </c>
      <c r="I11825" s="2">
        <f t="shared" si="932"/>
        <v>2012</v>
      </c>
      <c r="J11825" s="2">
        <f t="shared" si="933"/>
        <v>6</v>
      </c>
      <c r="K11825" t="str">
        <f t="shared" si="934"/>
        <v>Waterjuffer</v>
      </c>
      <c r="L11825" s="25">
        <f t="shared" si="931"/>
        <v>22.714285714285715</v>
      </c>
    </row>
    <row r="11826" spans="1:12" x14ac:dyDescent="0.25">
      <c r="A11826">
        <v>629</v>
      </c>
      <c r="B11826" t="s">
        <v>91</v>
      </c>
      <c r="C11826" s="1">
        <v>41068.520833333336</v>
      </c>
      <c r="D11826">
        <v>2</v>
      </c>
      <c r="E11826" t="s">
        <v>20</v>
      </c>
      <c r="F11826" t="s">
        <v>21</v>
      </c>
      <c r="G11826">
        <v>2</v>
      </c>
      <c r="H11826" t="str">
        <f t="shared" si="930"/>
        <v>KD</v>
      </c>
      <c r="I11826" s="2">
        <f t="shared" si="932"/>
        <v>2012</v>
      </c>
      <c r="J11826" s="2">
        <f t="shared" si="933"/>
        <v>6</v>
      </c>
      <c r="K11826" t="str">
        <f t="shared" si="934"/>
        <v>Waterjuffer</v>
      </c>
      <c r="L11826" s="25">
        <f t="shared" si="931"/>
        <v>22.714285714285715</v>
      </c>
    </row>
    <row r="11827" spans="1:12" x14ac:dyDescent="0.25">
      <c r="A11827">
        <v>629</v>
      </c>
      <c r="B11827" t="s">
        <v>91</v>
      </c>
      <c r="C11827" s="1">
        <v>41068.520833333336</v>
      </c>
      <c r="D11827">
        <v>2</v>
      </c>
      <c r="E11827" t="s">
        <v>16</v>
      </c>
      <c r="F11827" t="s">
        <v>17</v>
      </c>
      <c r="G11827">
        <v>25</v>
      </c>
      <c r="H11827" t="str">
        <f t="shared" si="930"/>
        <v>KD</v>
      </c>
      <c r="I11827" s="2">
        <f t="shared" si="932"/>
        <v>2012</v>
      </c>
      <c r="J11827" s="2">
        <f t="shared" si="933"/>
        <v>6</v>
      </c>
      <c r="K11827" t="str">
        <f t="shared" si="934"/>
        <v>Waterjuffer</v>
      </c>
      <c r="L11827" s="25">
        <f t="shared" si="931"/>
        <v>22.714285714285715</v>
      </c>
    </row>
    <row r="11828" spans="1:12" x14ac:dyDescent="0.25">
      <c r="A11828">
        <v>629</v>
      </c>
      <c r="B11828" t="s">
        <v>91</v>
      </c>
      <c r="C11828" s="1">
        <v>41068.520833333336</v>
      </c>
      <c r="D11828">
        <v>4</v>
      </c>
      <c r="E11828" t="s">
        <v>26</v>
      </c>
      <c r="F11828" t="s">
        <v>27</v>
      </c>
      <c r="G11828">
        <v>1</v>
      </c>
      <c r="H11828" t="str">
        <f t="shared" si="930"/>
        <v>KD</v>
      </c>
      <c r="I11828" s="2">
        <f t="shared" si="932"/>
        <v>2012</v>
      </c>
      <c r="J11828" s="2">
        <f t="shared" si="933"/>
        <v>6</v>
      </c>
      <c r="K11828" t="str">
        <f t="shared" si="934"/>
        <v>Glazenmakers</v>
      </c>
      <c r="L11828" s="25">
        <f t="shared" si="931"/>
        <v>22.714285714285715</v>
      </c>
    </row>
    <row r="11829" spans="1:12" x14ac:dyDescent="0.25">
      <c r="A11829">
        <v>629</v>
      </c>
      <c r="B11829" t="s">
        <v>91</v>
      </c>
      <c r="C11829" s="1">
        <v>41079.541666666664</v>
      </c>
      <c r="D11829">
        <v>1</v>
      </c>
      <c r="E11829" t="s">
        <v>10</v>
      </c>
      <c r="F11829" t="s">
        <v>11</v>
      </c>
      <c r="G11829">
        <v>1</v>
      </c>
      <c r="H11829" t="str">
        <f t="shared" si="930"/>
        <v>KD</v>
      </c>
      <c r="I11829" s="2">
        <f t="shared" si="932"/>
        <v>2012</v>
      </c>
      <c r="J11829" s="2">
        <f t="shared" si="933"/>
        <v>6</v>
      </c>
      <c r="K11829" t="str">
        <f t="shared" si="934"/>
        <v>Waterjuffer</v>
      </c>
      <c r="L11829" s="25">
        <f t="shared" si="931"/>
        <v>24.285714285714285</v>
      </c>
    </row>
    <row r="11830" spans="1:12" x14ac:dyDescent="0.25">
      <c r="A11830">
        <v>629</v>
      </c>
      <c r="B11830" t="s">
        <v>91</v>
      </c>
      <c r="C11830" s="1">
        <v>41079.541666666664</v>
      </c>
      <c r="D11830">
        <v>1</v>
      </c>
      <c r="E11830" t="s">
        <v>16</v>
      </c>
      <c r="F11830" t="s">
        <v>17</v>
      </c>
      <c r="G11830">
        <v>21</v>
      </c>
      <c r="H11830" t="str">
        <f t="shared" si="930"/>
        <v>KD</v>
      </c>
      <c r="I11830" s="2">
        <f t="shared" si="932"/>
        <v>2012</v>
      </c>
      <c r="J11830" s="2">
        <f t="shared" si="933"/>
        <v>6</v>
      </c>
      <c r="K11830" t="str">
        <f t="shared" si="934"/>
        <v>Waterjuffer</v>
      </c>
      <c r="L11830" s="25">
        <f t="shared" si="931"/>
        <v>24.285714285714285</v>
      </c>
    </row>
    <row r="11831" spans="1:12" x14ac:dyDescent="0.25">
      <c r="A11831">
        <v>629</v>
      </c>
      <c r="B11831" t="s">
        <v>91</v>
      </c>
      <c r="C11831" s="1">
        <v>41079.541666666664</v>
      </c>
      <c r="D11831">
        <v>2</v>
      </c>
      <c r="E11831" t="s">
        <v>10</v>
      </c>
      <c r="F11831" t="s">
        <v>11</v>
      </c>
      <c r="G11831">
        <v>1</v>
      </c>
      <c r="H11831" t="str">
        <f t="shared" si="930"/>
        <v>KD</v>
      </c>
      <c r="I11831" s="2">
        <f t="shared" si="932"/>
        <v>2012</v>
      </c>
      <c r="J11831" s="2">
        <f t="shared" si="933"/>
        <v>6</v>
      </c>
      <c r="K11831" t="str">
        <f t="shared" si="934"/>
        <v>Waterjuffer</v>
      </c>
      <c r="L11831" s="25">
        <f t="shared" si="931"/>
        <v>24.285714285714285</v>
      </c>
    </row>
    <row r="11832" spans="1:12" x14ac:dyDescent="0.25">
      <c r="A11832">
        <v>629</v>
      </c>
      <c r="B11832" t="s">
        <v>91</v>
      </c>
      <c r="C11832" s="1">
        <v>41079.541666666664</v>
      </c>
      <c r="D11832">
        <v>2</v>
      </c>
      <c r="E11832" t="s">
        <v>16</v>
      </c>
      <c r="F11832" t="s">
        <v>17</v>
      </c>
      <c r="G11832">
        <v>27</v>
      </c>
      <c r="H11832" t="str">
        <f t="shared" si="930"/>
        <v>KD</v>
      </c>
      <c r="I11832" s="2">
        <f t="shared" si="932"/>
        <v>2012</v>
      </c>
      <c r="J11832" s="2">
        <f t="shared" si="933"/>
        <v>6</v>
      </c>
      <c r="K11832" t="str">
        <f t="shared" si="934"/>
        <v>Waterjuffer</v>
      </c>
      <c r="L11832" s="25">
        <f t="shared" si="931"/>
        <v>24.285714285714285</v>
      </c>
    </row>
    <row r="11833" spans="1:12" x14ac:dyDescent="0.25">
      <c r="A11833">
        <v>629</v>
      </c>
      <c r="B11833" t="s">
        <v>91</v>
      </c>
      <c r="C11833" s="1">
        <v>41079.541666666664</v>
      </c>
      <c r="D11833">
        <v>2</v>
      </c>
      <c r="E11833" t="s">
        <v>22</v>
      </c>
      <c r="F11833" t="s">
        <v>23</v>
      </c>
      <c r="G11833">
        <v>1</v>
      </c>
      <c r="H11833" t="str">
        <f t="shared" si="930"/>
        <v>KD</v>
      </c>
      <c r="I11833" s="2">
        <f t="shared" si="932"/>
        <v>2012</v>
      </c>
      <c r="J11833" s="2">
        <f t="shared" si="933"/>
        <v>6</v>
      </c>
      <c r="K11833" t="str">
        <f t="shared" si="934"/>
        <v>Glazenmakers</v>
      </c>
      <c r="L11833" s="25">
        <f t="shared" si="931"/>
        <v>24.285714285714285</v>
      </c>
    </row>
    <row r="11834" spans="1:12" x14ac:dyDescent="0.25">
      <c r="A11834">
        <v>629</v>
      </c>
      <c r="B11834" t="s">
        <v>91</v>
      </c>
      <c r="C11834" s="1">
        <v>41079.541666666664</v>
      </c>
      <c r="D11834">
        <v>2</v>
      </c>
      <c r="E11834" t="s">
        <v>24</v>
      </c>
      <c r="F11834" t="s">
        <v>25</v>
      </c>
      <c r="G11834">
        <v>3</v>
      </c>
      <c r="H11834" t="str">
        <f t="shared" si="930"/>
        <v>KD</v>
      </c>
      <c r="I11834" s="2">
        <f t="shared" si="932"/>
        <v>2012</v>
      </c>
      <c r="J11834" s="2">
        <f t="shared" si="933"/>
        <v>6</v>
      </c>
      <c r="K11834" t="str">
        <f t="shared" si="934"/>
        <v>Glazenmakers</v>
      </c>
      <c r="L11834" s="25">
        <f t="shared" si="931"/>
        <v>24.285714285714285</v>
      </c>
    </row>
    <row r="11835" spans="1:12" x14ac:dyDescent="0.25">
      <c r="A11835">
        <v>629</v>
      </c>
      <c r="B11835" t="s">
        <v>91</v>
      </c>
      <c r="C11835" s="1">
        <v>41079.541666666664</v>
      </c>
      <c r="D11835">
        <v>4</v>
      </c>
      <c r="E11835" t="s">
        <v>22</v>
      </c>
      <c r="F11835" t="s">
        <v>23</v>
      </c>
      <c r="G11835">
        <v>1</v>
      </c>
      <c r="H11835" t="str">
        <f t="shared" si="930"/>
        <v>KD</v>
      </c>
      <c r="I11835" s="2">
        <f t="shared" si="932"/>
        <v>2012</v>
      </c>
      <c r="J11835" s="2">
        <f t="shared" si="933"/>
        <v>6</v>
      </c>
      <c r="K11835" t="str">
        <f t="shared" si="934"/>
        <v>Glazenmakers</v>
      </c>
      <c r="L11835" s="25">
        <f t="shared" si="931"/>
        <v>24.285714285714285</v>
      </c>
    </row>
    <row r="11836" spans="1:12" x14ac:dyDescent="0.25">
      <c r="A11836">
        <v>629</v>
      </c>
      <c r="B11836" t="s">
        <v>91</v>
      </c>
      <c r="C11836" s="1">
        <v>41079.541666666664</v>
      </c>
      <c r="D11836">
        <v>4</v>
      </c>
      <c r="E11836" t="s">
        <v>24</v>
      </c>
      <c r="F11836" t="s">
        <v>25</v>
      </c>
      <c r="G11836">
        <v>4</v>
      </c>
      <c r="H11836" t="str">
        <f t="shared" si="930"/>
        <v>KD</v>
      </c>
      <c r="I11836" s="2">
        <f t="shared" si="932"/>
        <v>2012</v>
      </c>
      <c r="J11836" s="2">
        <f t="shared" si="933"/>
        <v>6</v>
      </c>
      <c r="K11836" t="str">
        <f t="shared" si="934"/>
        <v>Glazenmakers</v>
      </c>
      <c r="L11836" s="25">
        <f t="shared" si="931"/>
        <v>24.285714285714285</v>
      </c>
    </row>
    <row r="11837" spans="1:12" x14ac:dyDescent="0.25">
      <c r="A11837">
        <v>629</v>
      </c>
      <c r="B11837" t="s">
        <v>91</v>
      </c>
      <c r="C11837" s="1">
        <v>41079.541666666664</v>
      </c>
      <c r="D11837">
        <v>4</v>
      </c>
      <c r="E11837" t="s">
        <v>26</v>
      </c>
      <c r="F11837" t="s">
        <v>27</v>
      </c>
      <c r="G11837">
        <v>3</v>
      </c>
      <c r="H11837" t="str">
        <f t="shared" si="930"/>
        <v>KD</v>
      </c>
      <c r="I11837" s="2">
        <f t="shared" si="932"/>
        <v>2012</v>
      </c>
      <c r="J11837" s="2">
        <f t="shared" si="933"/>
        <v>6</v>
      </c>
      <c r="K11837" t="str">
        <f t="shared" si="934"/>
        <v>Glazenmakers</v>
      </c>
      <c r="L11837" s="25">
        <f t="shared" si="931"/>
        <v>24.285714285714285</v>
      </c>
    </row>
    <row r="11838" spans="1:12" x14ac:dyDescent="0.25">
      <c r="A11838">
        <v>629</v>
      </c>
      <c r="B11838" t="s">
        <v>91</v>
      </c>
      <c r="C11838" s="1">
        <v>41088.552083333336</v>
      </c>
      <c r="D11838">
        <v>1</v>
      </c>
      <c r="E11838" t="s">
        <v>16</v>
      </c>
      <c r="F11838" t="s">
        <v>17</v>
      </c>
      <c r="G11838">
        <v>21</v>
      </c>
      <c r="H11838" t="str">
        <f t="shared" si="930"/>
        <v>KD</v>
      </c>
      <c r="I11838" s="2">
        <f t="shared" si="932"/>
        <v>2012</v>
      </c>
      <c r="J11838" s="2">
        <f t="shared" si="933"/>
        <v>6</v>
      </c>
      <c r="K11838" t="str">
        <f t="shared" si="934"/>
        <v>Waterjuffer</v>
      </c>
      <c r="L11838" s="25">
        <f t="shared" si="931"/>
        <v>25.571428571428573</v>
      </c>
    </row>
    <row r="11839" spans="1:12" x14ac:dyDescent="0.25">
      <c r="A11839">
        <v>629</v>
      </c>
      <c r="B11839" t="s">
        <v>91</v>
      </c>
      <c r="C11839" s="1">
        <v>41088.552083333336</v>
      </c>
      <c r="D11839">
        <v>2</v>
      </c>
      <c r="E11839" t="s">
        <v>10</v>
      </c>
      <c r="F11839" t="s">
        <v>11</v>
      </c>
      <c r="G11839">
        <v>2</v>
      </c>
      <c r="H11839" t="str">
        <f t="shared" si="930"/>
        <v>KD</v>
      </c>
      <c r="I11839" s="2">
        <f t="shared" si="932"/>
        <v>2012</v>
      </c>
      <c r="J11839" s="2">
        <f t="shared" si="933"/>
        <v>6</v>
      </c>
      <c r="K11839" t="str">
        <f t="shared" si="934"/>
        <v>Waterjuffer</v>
      </c>
      <c r="L11839" s="25">
        <f t="shared" si="931"/>
        <v>25.571428571428573</v>
      </c>
    </row>
    <row r="11840" spans="1:12" x14ac:dyDescent="0.25">
      <c r="A11840">
        <v>629</v>
      </c>
      <c r="B11840" t="s">
        <v>91</v>
      </c>
      <c r="C11840" s="1">
        <v>41088.552083333336</v>
      </c>
      <c r="D11840">
        <v>2</v>
      </c>
      <c r="E11840" t="s">
        <v>16</v>
      </c>
      <c r="F11840" t="s">
        <v>17</v>
      </c>
      <c r="G11840">
        <v>15</v>
      </c>
      <c r="H11840" t="str">
        <f t="shared" si="930"/>
        <v>KD</v>
      </c>
      <c r="I11840" s="2">
        <f t="shared" si="932"/>
        <v>2012</v>
      </c>
      <c r="J11840" s="2">
        <f t="shared" si="933"/>
        <v>6</v>
      </c>
      <c r="K11840" t="str">
        <f t="shared" si="934"/>
        <v>Waterjuffer</v>
      </c>
      <c r="L11840" s="25">
        <f t="shared" si="931"/>
        <v>25.571428571428573</v>
      </c>
    </row>
    <row r="11841" spans="1:12" x14ac:dyDescent="0.25">
      <c r="A11841">
        <v>629</v>
      </c>
      <c r="B11841" t="s">
        <v>91</v>
      </c>
      <c r="C11841" s="1">
        <v>41088.552083333336</v>
      </c>
      <c r="D11841">
        <v>2</v>
      </c>
      <c r="E11841" t="s">
        <v>24</v>
      </c>
      <c r="F11841" t="s">
        <v>25</v>
      </c>
      <c r="G11841">
        <v>5</v>
      </c>
      <c r="H11841" t="str">
        <f t="shared" si="930"/>
        <v>KD</v>
      </c>
      <c r="I11841" s="2">
        <f t="shared" si="932"/>
        <v>2012</v>
      </c>
      <c r="J11841" s="2">
        <f t="shared" si="933"/>
        <v>6</v>
      </c>
      <c r="K11841" t="str">
        <f t="shared" si="934"/>
        <v>Glazenmakers</v>
      </c>
      <c r="L11841" s="25">
        <f t="shared" si="931"/>
        <v>25.571428571428573</v>
      </c>
    </row>
    <row r="11842" spans="1:12" x14ac:dyDescent="0.25">
      <c r="A11842">
        <v>629</v>
      </c>
      <c r="B11842" t="s">
        <v>91</v>
      </c>
      <c r="C11842" s="1">
        <v>41088.552083333336</v>
      </c>
      <c r="D11842">
        <v>4</v>
      </c>
      <c r="E11842" t="s">
        <v>24</v>
      </c>
      <c r="F11842" t="s">
        <v>25</v>
      </c>
      <c r="G11842">
        <v>6</v>
      </c>
      <c r="H11842" t="str">
        <f t="shared" ref="H11842:H11905" si="935">VLOOKUP(A11842,$N$2:$O$51,2,FALSE)</f>
        <v>KD</v>
      </c>
      <c r="I11842" s="2">
        <f t="shared" si="932"/>
        <v>2012</v>
      </c>
      <c r="J11842" s="2">
        <f t="shared" si="933"/>
        <v>6</v>
      </c>
      <c r="K11842" t="str">
        <f t="shared" si="934"/>
        <v>Glazenmakers</v>
      </c>
      <c r="L11842" s="25">
        <f t="shared" si="931"/>
        <v>25.571428571428573</v>
      </c>
    </row>
    <row r="11843" spans="1:12" x14ac:dyDescent="0.25">
      <c r="A11843">
        <v>629</v>
      </c>
      <c r="B11843" t="s">
        <v>91</v>
      </c>
      <c r="C11843" s="1">
        <v>41088.552083333336</v>
      </c>
      <c r="D11843">
        <v>4</v>
      </c>
      <c r="E11843" t="s">
        <v>26</v>
      </c>
      <c r="F11843" t="s">
        <v>27</v>
      </c>
      <c r="G11843">
        <v>6</v>
      </c>
      <c r="H11843" t="str">
        <f t="shared" si="935"/>
        <v>KD</v>
      </c>
      <c r="I11843" s="2">
        <f t="shared" si="932"/>
        <v>2012</v>
      </c>
      <c r="J11843" s="2">
        <f t="shared" si="933"/>
        <v>6</v>
      </c>
      <c r="K11843" t="str">
        <f t="shared" si="934"/>
        <v>Glazenmakers</v>
      </c>
      <c r="L11843" s="25">
        <f t="shared" ref="L11843:L11906" si="936">(ROUNDDOWN(C11843-DATE(I11843,1,1),0))/7</f>
        <v>25.571428571428573</v>
      </c>
    </row>
    <row r="11844" spans="1:12" x14ac:dyDescent="0.25">
      <c r="A11844">
        <v>629</v>
      </c>
      <c r="B11844" t="s">
        <v>91</v>
      </c>
      <c r="C11844" s="1">
        <v>41088.552083333336</v>
      </c>
      <c r="D11844">
        <v>4</v>
      </c>
      <c r="E11844" t="s">
        <v>28</v>
      </c>
      <c r="F11844" t="s">
        <v>29</v>
      </c>
      <c r="G11844">
        <v>2</v>
      </c>
      <c r="H11844" t="str">
        <f t="shared" si="935"/>
        <v>KD</v>
      </c>
      <c r="I11844" s="2">
        <f t="shared" si="932"/>
        <v>2012</v>
      </c>
      <c r="J11844" s="2">
        <f t="shared" si="933"/>
        <v>6</v>
      </c>
      <c r="K11844" t="str">
        <f t="shared" si="934"/>
        <v>Korenbouten</v>
      </c>
      <c r="L11844" s="25">
        <f t="shared" si="936"/>
        <v>25.571428571428573</v>
      </c>
    </row>
    <row r="11845" spans="1:12" x14ac:dyDescent="0.25">
      <c r="A11845">
        <v>629</v>
      </c>
      <c r="B11845" t="s">
        <v>91</v>
      </c>
      <c r="C11845" s="1">
        <v>41106.465277777781</v>
      </c>
      <c r="D11845">
        <v>1</v>
      </c>
      <c r="E11845" t="s">
        <v>16</v>
      </c>
      <c r="F11845" t="s">
        <v>17</v>
      </c>
      <c r="G11845">
        <v>5</v>
      </c>
      <c r="H11845" t="str">
        <f t="shared" si="935"/>
        <v>KD</v>
      </c>
      <c r="I11845" s="2">
        <f t="shared" si="932"/>
        <v>2012</v>
      </c>
      <c r="J11845" s="2">
        <f t="shared" si="933"/>
        <v>7</v>
      </c>
      <c r="K11845" t="str">
        <f t="shared" si="934"/>
        <v>Waterjuffer</v>
      </c>
      <c r="L11845" s="25">
        <f t="shared" si="936"/>
        <v>28.142857142857142</v>
      </c>
    </row>
    <row r="11846" spans="1:12" x14ac:dyDescent="0.25">
      <c r="A11846">
        <v>629</v>
      </c>
      <c r="B11846" t="s">
        <v>91</v>
      </c>
      <c r="C11846" s="1">
        <v>41106.465277777781</v>
      </c>
      <c r="D11846">
        <v>2</v>
      </c>
      <c r="E11846" t="s">
        <v>34</v>
      </c>
      <c r="F11846" t="s">
        <v>35</v>
      </c>
      <c r="G11846">
        <v>2</v>
      </c>
      <c r="H11846" t="str">
        <f t="shared" si="935"/>
        <v>KD</v>
      </c>
      <c r="I11846" s="2">
        <f t="shared" si="932"/>
        <v>2012</v>
      </c>
      <c r="J11846" s="2">
        <f t="shared" si="933"/>
        <v>7</v>
      </c>
      <c r="K11846" t="str">
        <f t="shared" si="934"/>
        <v>Pantserjuffers</v>
      </c>
      <c r="L11846" s="25">
        <f t="shared" si="936"/>
        <v>28.142857142857142</v>
      </c>
    </row>
    <row r="11847" spans="1:12" x14ac:dyDescent="0.25">
      <c r="A11847">
        <v>629</v>
      </c>
      <c r="B11847" t="s">
        <v>91</v>
      </c>
      <c r="C11847" s="1">
        <v>41106.465277777781</v>
      </c>
      <c r="D11847">
        <v>2</v>
      </c>
      <c r="E11847" t="s">
        <v>10</v>
      </c>
      <c r="F11847" t="s">
        <v>11</v>
      </c>
      <c r="G11847">
        <v>3</v>
      </c>
      <c r="H11847" t="str">
        <f t="shared" si="935"/>
        <v>KD</v>
      </c>
      <c r="I11847" s="2">
        <f t="shared" si="932"/>
        <v>2012</v>
      </c>
      <c r="J11847" s="2">
        <f t="shared" si="933"/>
        <v>7</v>
      </c>
      <c r="K11847" t="str">
        <f t="shared" si="934"/>
        <v>Waterjuffer</v>
      </c>
      <c r="L11847" s="25">
        <f t="shared" si="936"/>
        <v>28.142857142857142</v>
      </c>
    </row>
    <row r="11848" spans="1:12" x14ac:dyDescent="0.25">
      <c r="A11848">
        <v>629</v>
      </c>
      <c r="B11848" t="s">
        <v>91</v>
      </c>
      <c r="C11848" s="1">
        <v>41106.465277777781</v>
      </c>
      <c r="D11848">
        <v>2</v>
      </c>
      <c r="E11848" t="s">
        <v>20</v>
      </c>
      <c r="F11848" t="s">
        <v>21</v>
      </c>
      <c r="G11848">
        <v>18</v>
      </c>
      <c r="H11848" t="str">
        <f t="shared" si="935"/>
        <v>KD</v>
      </c>
      <c r="I11848" s="2">
        <f t="shared" si="932"/>
        <v>2012</v>
      </c>
      <c r="J11848" s="2">
        <f t="shared" si="933"/>
        <v>7</v>
      </c>
      <c r="K11848" t="str">
        <f t="shared" si="934"/>
        <v>Waterjuffer</v>
      </c>
      <c r="L11848" s="25">
        <f t="shared" si="936"/>
        <v>28.142857142857142</v>
      </c>
    </row>
    <row r="11849" spans="1:12" x14ac:dyDescent="0.25">
      <c r="A11849">
        <v>629</v>
      </c>
      <c r="B11849" t="s">
        <v>91</v>
      </c>
      <c r="C11849" s="1">
        <v>41106.465277777781</v>
      </c>
      <c r="D11849">
        <v>2</v>
      </c>
      <c r="E11849" t="s">
        <v>16</v>
      </c>
      <c r="F11849" t="s">
        <v>17</v>
      </c>
      <c r="G11849">
        <v>3</v>
      </c>
      <c r="H11849" t="str">
        <f t="shared" si="935"/>
        <v>KD</v>
      </c>
      <c r="I11849" s="2">
        <f t="shared" si="932"/>
        <v>2012</v>
      </c>
      <c r="J11849" s="2">
        <f t="shared" si="933"/>
        <v>7</v>
      </c>
      <c r="K11849" t="str">
        <f t="shared" si="934"/>
        <v>Waterjuffer</v>
      </c>
      <c r="L11849" s="25">
        <f t="shared" si="936"/>
        <v>28.142857142857142</v>
      </c>
    </row>
    <row r="11850" spans="1:12" x14ac:dyDescent="0.25">
      <c r="A11850">
        <v>629</v>
      </c>
      <c r="B11850" t="s">
        <v>91</v>
      </c>
      <c r="C11850" s="1">
        <v>41118.458333333336</v>
      </c>
      <c r="D11850">
        <v>1</v>
      </c>
      <c r="E11850" t="s">
        <v>10</v>
      </c>
      <c r="F11850" t="s">
        <v>11</v>
      </c>
      <c r="G11850">
        <v>1</v>
      </c>
      <c r="H11850" t="str">
        <f t="shared" si="935"/>
        <v>KD</v>
      </c>
      <c r="I11850" s="2">
        <f t="shared" si="932"/>
        <v>2012</v>
      </c>
      <c r="J11850" s="2">
        <f t="shared" si="933"/>
        <v>7</v>
      </c>
      <c r="K11850" t="str">
        <f t="shared" si="934"/>
        <v>Waterjuffer</v>
      </c>
      <c r="L11850" s="25">
        <f t="shared" si="936"/>
        <v>29.857142857142858</v>
      </c>
    </row>
    <row r="11851" spans="1:12" x14ac:dyDescent="0.25">
      <c r="A11851">
        <v>629</v>
      </c>
      <c r="B11851" t="s">
        <v>91</v>
      </c>
      <c r="C11851" s="1">
        <v>41118.458333333336</v>
      </c>
      <c r="D11851">
        <v>1</v>
      </c>
      <c r="E11851" t="s">
        <v>14</v>
      </c>
      <c r="F11851" t="s">
        <v>15</v>
      </c>
      <c r="G11851">
        <v>12</v>
      </c>
      <c r="H11851" t="str">
        <f t="shared" si="935"/>
        <v>KD</v>
      </c>
      <c r="I11851" s="2">
        <f t="shared" si="932"/>
        <v>2012</v>
      </c>
      <c r="J11851" s="2">
        <f t="shared" si="933"/>
        <v>7</v>
      </c>
      <c r="K11851" t="str">
        <f t="shared" si="934"/>
        <v>Waterjuffer</v>
      </c>
      <c r="L11851" s="25">
        <f t="shared" si="936"/>
        <v>29.857142857142858</v>
      </c>
    </row>
    <row r="11852" spans="1:12" x14ac:dyDescent="0.25">
      <c r="A11852">
        <v>629</v>
      </c>
      <c r="B11852" t="s">
        <v>91</v>
      </c>
      <c r="C11852" s="1">
        <v>41118.458333333336</v>
      </c>
      <c r="D11852">
        <v>1</v>
      </c>
      <c r="E11852" t="s">
        <v>55</v>
      </c>
      <c r="F11852" t="s">
        <v>56</v>
      </c>
      <c r="G11852">
        <v>1</v>
      </c>
      <c r="H11852" t="str">
        <f t="shared" si="935"/>
        <v>KD</v>
      </c>
      <c r="I11852" s="2">
        <f t="shared" si="932"/>
        <v>2012</v>
      </c>
      <c r="J11852" s="2">
        <f t="shared" si="933"/>
        <v>7</v>
      </c>
      <c r="K11852" t="str">
        <f t="shared" si="934"/>
        <v>Korenbouten</v>
      </c>
      <c r="L11852" s="25">
        <f t="shared" si="936"/>
        <v>29.857142857142858</v>
      </c>
    </row>
    <row r="11853" spans="1:12" x14ac:dyDescent="0.25">
      <c r="A11853">
        <v>629</v>
      </c>
      <c r="B11853" t="s">
        <v>91</v>
      </c>
      <c r="C11853" s="1">
        <v>41118.458333333336</v>
      </c>
      <c r="D11853">
        <v>2</v>
      </c>
      <c r="E11853" t="s">
        <v>34</v>
      </c>
      <c r="F11853" t="s">
        <v>35</v>
      </c>
      <c r="G11853">
        <v>4</v>
      </c>
      <c r="H11853" t="str">
        <f t="shared" si="935"/>
        <v>KD</v>
      </c>
      <c r="I11853" s="2">
        <f t="shared" si="932"/>
        <v>2012</v>
      </c>
      <c r="J11853" s="2">
        <f t="shared" si="933"/>
        <v>7</v>
      </c>
      <c r="K11853" t="str">
        <f t="shared" si="934"/>
        <v>Pantserjuffers</v>
      </c>
      <c r="L11853" s="25">
        <f t="shared" si="936"/>
        <v>29.857142857142858</v>
      </c>
    </row>
    <row r="11854" spans="1:12" x14ac:dyDescent="0.25">
      <c r="A11854">
        <v>629</v>
      </c>
      <c r="B11854" t="s">
        <v>91</v>
      </c>
      <c r="C11854" s="1">
        <v>41118.458333333336</v>
      </c>
      <c r="D11854">
        <v>2</v>
      </c>
      <c r="E11854" t="s">
        <v>10</v>
      </c>
      <c r="F11854" t="s">
        <v>11</v>
      </c>
      <c r="G11854">
        <v>1</v>
      </c>
      <c r="H11854" t="str">
        <f t="shared" si="935"/>
        <v>KD</v>
      </c>
      <c r="I11854" s="2">
        <f t="shared" si="932"/>
        <v>2012</v>
      </c>
      <c r="J11854" s="2">
        <f t="shared" si="933"/>
        <v>7</v>
      </c>
      <c r="K11854" t="str">
        <f t="shared" si="934"/>
        <v>Waterjuffer</v>
      </c>
      <c r="L11854" s="25">
        <f t="shared" si="936"/>
        <v>29.857142857142858</v>
      </c>
    </row>
    <row r="11855" spans="1:12" x14ac:dyDescent="0.25">
      <c r="A11855">
        <v>629</v>
      </c>
      <c r="B11855" t="s">
        <v>91</v>
      </c>
      <c r="C11855" s="1">
        <v>41118.458333333336</v>
      </c>
      <c r="D11855">
        <v>2</v>
      </c>
      <c r="E11855" t="s">
        <v>14</v>
      </c>
      <c r="F11855" t="s">
        <v>15</v>
      </c>
      <c r="G11855">
        <v>10</v>
      </c>
      <c r="H11855" t="str">
        <f t="shared" si="935"/>
        <v>KD</v>
      </c>
      <c r="I11855" s="2">
        <f t="shared" si="932"/>
        <v>2012</v>
      </c>
      <c r="J11855" s="2">
        <f t="shared" si="933"/>
        <v>7</v>
      </c>
      <c r="K11855" t="str">
        <f t="shared" si="934"/>
        <v>Waterjuffer</v>
      </c>
      <c r="L11855" s="25">
        <f t="shared" si="936"/>
        <v>29.857142857142858</v>
      </c>
    </row>
    <row r="11856" spans="1:12" x14ac:dyDescent="0.25">
      <c r="A11856">
        <v>629</v>
      </c>
      <c r="B11856" t="s">
        <v>91</v>
      </c>
      <c r="C11856" s="1">
        <v>41129.576388888891</v>
      </c>
      <c r="D11856">
        <v>1</v>
      </c>
      <c r="E11856" t="s">
        <v>14</v>
      </c>
      <c r="F11856" t="s">
        <v>15</v>
      </c>
      <c r="G11856">
        <v>4</v>
      </c>
      <c r="H11856" t="str">
        <f t="shared" si="935"/>
        <v>KD</v>
      </c>
      <c r="I11856" s="2">
        <f t="shared" si="932"/>
        <v>2012</v>
      </c>
      <c r="J11856" s="2">
        <f t="shared" si="933"/>
        <v>8</v>
      </c>
      <c r="K11856" t="str">
        <f t="shared" si="934"/>
        <v>Waterjuffer</v>
      </c>
      <c r="L11856" s="25">
        <f t="shared" si="936"/>
        <v>31.428571428571427</v>
      </c>
    </row>
    <row r="11857" spans="1:12" x14ac:dyDescent="0.25">
      <c r="A11857">
        <v>629</v>
      </c>
      <c r="B11857" t="s">
        <v>91</v>
      </c>
      <c r="C11857" s="1">
        <v>41129.576388888891</v>
      </c>
      <c r="D11857">
        <v>2</v>
      </c>
      <c r="E11857" t="s">
        <v>8</v>
      </c>
      <c r="F11857" t="s">
        <v>9</v>
      </c>
      <c r="G11857">
        <v>2</v>
      </c>
      <c r="H11857" t="str">
        <f t="shared" si="935"/>
        <v>KD</v>
      </c>
      <c r="I11857" s="2">
        <f t="shared" si="932"/>
        <v>2012</v>
      </c>
      <c r="J11857" s="2">
        <f t="shared" si="933"/>
        <v>8</v>
      </c>
      <c r="K11857" t="str">
        <f t="shared" si="934"/>
        <v>Pantserjuffers</v>
      </c>
      <c r="L11857" s="25">
        <f t="shared" si="936"/>
        <v>31.428571428571427</v>
      </c>
    </row>
    <row r="11858" spans="1:12" x14ac:dyDescent="0.25">
      <c r="A11858">
        <v>629</v>
      </c>
      <c r="B11858" t="s">
        <v>91</v>
      </c>
      <c r="C11858" s="1">
        <v>41129.576388888891</v>
      </c>
      <c r="D11858">
        <v>2</v>
      </c>
      <c r="E11858" t="s">
        <v>14</v>
      </c>
      <c r="F11858" t="s">
        <v>15</v>
      </c>
      <c r="G11858">
        <v>6</v>
      </c>
      <c r="H11858" t="str">
        <f t="shared" si="935"/>
        <v>KD</v>
      </c>
      <c r="I11858" s="2">
        <f t="shared" si="932"/>
        <v>2012</v>
      </c>
      <c r="J11858" s="2">
        <f t="shared" si="933"/>
        <v>8</v>
      </c>
      <c r="K11858" t="str">
        <f t="shared" si="934"/>
        <v>Waterjuffer</v>
      </c>
      <c r="L11858" s="25">
        <f t="shared" si="936"/>
        <v>31.428571428571427</v>
      </c>
    </row>
    <row r="11859" spans="1:12" x14ac:dyDescent="0.25">
      <c r="A11859">
        <v>629</v>
      </c>
      <c r="B11859" t="s">
        <v>91</v>
      </c>
      <c r="C11859" s="1">
        <v>41129.576388888891</v>
      </c>
      <c r="D11859">
        <v>2</v>
      </c>
      <c r="E11859" t="s">
        <v>42</v>
      </c>
      <c r="F11859" t="s">
        <v>43</v>
      </c>
      <c r="G11859">
        <v>2</v>
      </c>
      <c r="H11859" t="str">
        <f t="shared" si="935"/>
        <v>KD</v>
      </c>
      <c r="I11859" s="2">
        <f t="shared" si="932"/>
        <v>2012</v>
      </c>
      <c r="J11859" s="2">
        <f t="shared" si="933"/>
        <v>8</v>
      </c>
      <c r="K11859" t="str">
        <f t="shared" si="934"/>
        <v>Korenbouten</v>
      </c>
      <c r="L11859" s="25">
        <f t="shared" si="936"/>
        <v>31.428571428571427</v>
      </c>
    </row>
    <row r="11860" spans="1:12" x14ac:dyDescent="0.25">
      <c r="A11860">
        <v>629</v>
      </c>
      <c r="B11860" t="s">
        <v>91</v>
      </c>
      <c r="C11860" s="1">
        <v>41129.576388888891</v>
      </c>
      <c r="D11860">
        <v>4</v>
      </c>
      <c r="E11860" t="s">
        <v>24</v>
      </c>
      <c r="F11860" t="s">
        <v>25</v>
      </c>
      <c r="G11860">
        <v>1</v>
      </c>
      <c r="H11860" t="str">
        <f t="shared" si="935"/>
        <v>KD</v>
      </c>
      <c r="I11860" s="2">
        <f t="shared" si="932"/>
        <v>2012</v>
      </c>
      <c r="J11860" s="2">
        <f t="shared" si="933"/>
        <v>8</v>
      </c>
      <c r="K11860" t="str">
        <f t="shared" si="934"/>
        <v>Glazenmakers</v>
      </c>
      <c r="L11860" s="25">
        <f t="shared" si="936"/>
        <v>31.428571428571427</v>
      </c>
    </row>
    <row r="11861" spans="1:12" x14ac:dyDescent="0.25">
      <c r="A11861">
        <v>629</v>
      </c>
      <c r="B11861" t="s">
        <v>91</v>
      </c>
      <c r="C11861" s="1">
        <v>41129.576388888891</v>
      </c>
      <c r="D11861">
        <v>4</v>
      </c>
      <c r="E11861" t="s">
        <v>26</v>
      </c>
      <c r="F11861" t="s">
        <v>27</v>
      </c>
      <c r="G11861">
        <v>2</v>
      </c>
      <c r="H11861" t="str">
        <f t="shared" si="935"/>
        <v>KD</v>
      </c>
      <c r="I11861" s="2">
        <f t="shared" si="932"/>
        <v>2012</v>
      </c>
      <c r="J11861" s="2">
        <f t="shared" si="933"/>
        <v>8</v>
      </c>
      <c r="K11861" t="str">
        <f t="shared" si="934"/>
        <v>Glazenmakers</v>
      </c>
      <c r="L11861" s="25">
        <f t="shared" si="936"/>
        <v>31.428571428571427</v>
      </c>
    </row>
    <row r="11862" spans="1:12" x14ac:dyDescent="0.25">
      <c r="A11862">
        <v>629</v>
      </c>
      <c r="B11862" t="s">
        <v>91</v>
      </c>
      <c r="C11862" s="1">
        <v>41136.572916666664</v>
      </c>
      <c r="D11862">
        <v>1</v>
      </c>
      <c r="E11862" t="s">
        <v>14</v>
      </c>
      <c r="F11862" t="s">
        <v>15</v>
      </c>
      <c r="G11862">
        <v>2</v>
      </c>
      <c r="H11862" t="str">
        <f t="shared" si="935"/>
        <v>KD</v>
      </c>
      <c r="I11862" s="2">
        <f t="shared" si="932"/>
        <v>2012</v>
      </c>
      <c r="J11862" s="2">
        <f t="shared" si="933"/>
        <v>8</v>
      </c>
      <c r="K11862" t="str">
        <f t="shared" si="934"/>
        <v>Waterjuffer</v>
      </c>
      <c r="L11862" s="25">
        <f t="shared" si="936"/>
        <v>32.428571428571431</v>
      </c>
    </row>
    <row r="11863" spans="1:12" x14ac:dyDescent="0.25">
      <c r="A11863">
        <v>629</v>
      </c>
      <c r="B11863" t="s">
        <v>91</v>
      </c>
      <c r="C11863" s="1">
        <v>41136.572916666664</v>
      </c>
      <c r="D11863">
        <v>1</v>
      </c>
      <c r="E11863" t="s">
        <v>42</v>
      </c>
      <c r="F11863" t="s">
        <v>43</v>
      </c>
      <c r="G11863">
        <v>3</v>
      </c>
      <c r="H11863" t="str">
        <f t="shared" si="935"/>
        <v>KD</v>
      </c>
      <c r="I11863" s="2">
        <f t="shared" si="932"/>
        <v>2012</v>
      </c>
      <c r="J11863" s="2">
        <f t="shared" si="933"/>
        <v>8</v>
      </c>
      <c r="K11863" t="str">
        <f t="shared" si="934"/>
        <v>Korenbouten</v>
      </c>
      <c r="L11863" s="25">
        <f t="shared" si="936"/>
        <v>32.428571428571431</v>
      </c>
    </row>
    <row r="11864" spans="1:12" x14ac:dyDescent="0.25">
      <c r="A11864">
        <v>629</v>
      </c>
      <c r="B11864" t="s">
        <v>91</v>
      </c>
      <c r="C11864" s="1">
        <v>41136.572916666664</v>
      </c>
      <c r="D11864">
        <v>2</v>
      </c>
      <c r="E11864" t="s">
        <v>8</v>
      </c>
      <c r="F11864" t="s">
        <v>9</v>
      </c>
      <c r="G11864">
        <v>1</v>
      </c>
      <c r="H11864" t="str">
        <f t="shared" si="935"/>
        <v>KD</v>
      </c>
      <c r="I11864" s="2">
        <f t="shared" si="932"/>
        <v>2012</v>
      </c>
      <c r="J11864" s="2">
        <f t="shared" si="933"/>
        <v>8</v>
      </c>
      <c r="K11864" t="str">
        <f t="shared" si="934"/>
        <v>Pantserjuffers</v>
      </c>
      <c r="L11864" s="25">
        <f t="shared" si="936"/>
        <v>32.428571428571431</v>
      </c>
    </row>
    <row r="11865" spans="1:12" x14ac:dyDescent="0.25">
      <c r="A11865">
        <v>629</v>
      </c>
      <c r="B11865" t="s">
        <v>91</v>
      </c>
      <c r="C11865" s="1">
        <v>41136.572916666664</v>
      </c>
      <c r="D11865">
        <v>2</v>
      </c>
      <c r="E11865" t="s">
        <v>34</v>
      </c>
      <c r="F11865" t="s">
        <v>35</v>
      </c>
      <c r="G11865">
        <v>1</v>
      </c>
      <c r="H11865" t="str">
        <f t="shared" si="935"/>
        <v>KD</v>
      </c>
      <c r="I11865" s="2">
        <f t="shared" si="932"/>
        <v>2012</v>
      </c>
      <c r="J11865" s="2">
        <f t="shared" si="933"/>
        <v>8</v>
      </c>
      <c r="K11865" t="str">
        <f t="shared" si="934"/>
        <v>Pantserjuffers</v>
      </c>
      <c r="L11865" s="25">
        <f t="shared" si="936"/>
        <v>32.428571428571431</v>
      </c>
    </row>
    <row r="11866" spans="1:12" x14ac:dyDescent="0.25">
      <c r="A11866">
        <v>629</v>
      </c>
      <c r="B11866" t="s">
        <v>91</v>
      </c>
      <c r="C11866" s="1">
        <v>41136.572916666664</v>
      </c>
      <c r="D11866">
        <v>2</v>
      </c>
      <c r="E11866" t="s">
        <v>14</v>
      </c>
      <c r="F11866" t="s">
        <v>15</v>
      </c>
      <c r="G11866">
        <v>4</v>
      </c>
      <c r="H11866" t="str">
        <f t="shared" si="935"/>
        <v>KD</v>
      </c>
      <c r="I11866" s="2">
        <f t="shared" si="932"/>
        <v>2012</v>
      </c>
      <c r="J11866" s="2">
        <f t="shared" si="933"/>
        <v>8</v>
      </c>
      <c r="K11866" t="str">
        <f t="shared" si="934"/>
        <v>Waterjuffer</v>
      </c>
      <c r="L11866" s="25">
        <f t="shared" si="936"/>
        <v>32.428571428571431</v>
      </c>
    </row>
    <row r="11867" spans="1:12" x14ac:dyDescent="0.25">
      <c r="A11867">
        <v>629</v>
      </c>
      <c r="B11867" t="s">
        <v>91</v>
      </c>
      <c r="C11867" s="1">
        <v>41136.572916666664</v>
      </c>
      <c r="D11867">
        <v>4</v>
      </c>
      <c r="E11867" t="s">
        <v>26</v>
      </c>
      <c r="F11867" t="s">
        <v>27</v>
      </c>
      <c r="G11867">
        <v>1</v>
      </c>
      <c r="H11867" t="str">
        <f t="shared" si="935"/>
        <v>KD</v>
      </c>
      <c r="I11867" s="2">
        <f t="shared" si="932"/>
        <v>2012</v>
      </c>
      <c r="J11867" s="2">
        <f t="shared" si="933"/>
        <v>8</v>
      </c>
      <c r="K11867" t="str">
        <f t="shared" si="934"/>
        <v>Glazenmakers</v>
      </c>
      <c r="L11867" s="25">
        <f t="shared" si="936"/>
        <v>32.428571428571431</v>
      </c>
    </row>
    <row r="11868" spans="1:12" x14ac:dyDescent="0.25">
      <c r="A11868">
        <v>629</v>
      </c>
      <c r="B11868" t="s">
        <v>91</v>
      </c>
      <c r="C11868" s="1">
        <v>41143.586805555555</v>
      </c>
      <c r="D11868">
        <v>1</v>
      </c>
      <c r="E11868" t="s">
        <v>8</v>
      </c>
      <c r="F11868" t="s">
        <v>9</v>
      </c>
      <c r="G11868">
        <v>1</v>
      </c>
      <c r="H11868" t="str">
        <f t="shared" si="935"/>
        <v>KD</v>
      </c>
      <c r="I11868" s="2">
        <f t="shared" si="932"/>
        <v>2012</v>
      </c>
      <c r="J11868" s="2">
        <f t="shared" si="933"/>
        <v>8</v>
      </c>
      <c r="K11868" t="str">
        <f t="shared" si="934"/>
        <v>Pantserjuffers</v>
      </c>
      <c r="L11868" s="25">
        <f t="shared" si="936"/>
        <v>33.428571428571431</v>
      </c>
    </row>
    <row r="11869" spans="1:12" x14ac:dyDescent="0.25">
      <c r="A11869">
        <v>629</v>
      </c>
      <c r="B11869" t="s">
        <v>91</v>
      </c>
      <c r="C11869" s="1">
        <v>41143.586805555555</v>
      </c>
      <c r="D11869">
        <v>1</v>
      </c>
      <c r="E11869" t="s">
        <v>14</v>
      </c>
      <c r="F11869" t="s">
        <v>15</v>
      </c>
      <c r="G11869">
        <v>2</v>
      </c>
      <c r="H11869" t="str">
        <f t="shared" si="935"/>
        <v>KD</v>
      </c>
      <c r="I11869" s="2">
        <f t="shared" si="932"/>
        <v>2012</v>
      </c>
      <c r="J11869" s="2">
        <f t="shared" si="933"/>
        <v>8</v>
      </c>
      <c r="K11869" t="str">
        <f t="shared" si="934"/>
        <v>Waterjuffer</v>
      </c>
      <c r="L11869" s="25">
        <f t="shared" si="936"/>
        <v>33.428571428571431</v>
      </c>
    </row>
    <row r="11870" spans="1:12" x14ac:dyDescent="0.25">
      <c r="A11870">
        <v>629</v>
      </c>
      <c r="B11870" t="s">
        <v>91</v>
      </c>
      <c r="C11870" s="1">
        <v>41143.586805555555</v>
      </c>
      <c r="D11870">
        <v>2</v>
      </c>
      <c r="E11870" t="s">
        <v>8</v>
      </c>
      <c r="F11870" t="s">
        <v>9</v>
      </c>
      <c r="G11870">
        <v>2</v>
      </c>
      <c r="H11870" t="str">
        <f t="shared" si="935"/>
        <v>KD</v>
      </c>
      <c r="I11870" s="2">
        <f t="shared" si="932"/>
        <v>2012</v>
      </c>
      <c r="J11870" s="2">
        <f t="shared" si="933"/>
        <v>8</v>
      </c>
      <c r="K11870" t="str">
        <f t="shared" si="934"/>
        <v>Pantserjuffers</v>
      </c>
      <c r="L11870" s="25">
        <f t="shared" si="936"/>
        <v>33.428571428571431</v>
      </c>
    </row>
    <row r="11871" spans="1:12" x14ac:dyDescent="0.25">
      <c r="A11871">
        <v>629</v>
      </c>
      <c r="B11871" t="s">
        <v>91</v>
      </c>
      <c r="C11871" s="1">
        <v>41143.586805555555</v>
      </c>
      <c r="D11871">
        <v>2</v>
      </c>
      <c r="E11871" t="s">
        <v>42</v>
      </c>
      <c r="F11871" t="s">
        <v>43</v>
      </c>
      <c r="G11871">
        <v>3</v>
      </c>
      <c r="H11871" t="str">
        <f t="shared" si="935"/>
        <v>KD</v>
      </c>
      <c r="I11871" s="2">
        <f t="shared" si="932"/>
        <v>2012</v>
      </c>
      <c r="J11871" s="2">
        <f t="shared" si="933"/>
        <v>8</v>
      </c>
      <c r="K11871" t="str">
        <f t="shared" si="934"/>
        <v>Korenbouten</v>
      </c>
      <c r="L11871" s="25">
        <f t="shared" si="936"/>
        <v>33.428571428571431</v>
      </c>
    </row>
    <row r="11872" spans="1:12" x14ac:dyDescent="0.25">
      <c r="A11872">
        <v>629</v>
      </c>
      <c r="B11872" t="s">
        <v>91</v>
      </c>
      <c r="C11872" s="1">
        <v>41157.517361111109</v>
      </c>
      <c r="D11872">
        <v>1</v>
      </c>
      <c r="E11872" t="s">
        <v>40</v>
      </c>
      <c r="F11872" t="s">
        <v>41</v>
      </c>
      <c r="G11872">
        <v>1</v>
      </c>
      <c r="H11872" t="str">
        <f t="shared" si="935"/>
        <v>KD</v>
      </c>
      <c r="I11872" s="2">
        <f t="shared" si="932"/>
        <v>2012</v>
      </c>
      <c r="J11872" s="2">
        <f t="shared" si="933"/>
        <v>9</v>
      </c>
      <c r="K11872" t="str">
        <f t="shared" si="934"/>
        <v>Korenbouten</v>
      </c>
      <c r="L11872" s="25">
        <f t="shared" si="936"/>
        <v>35.428571428571431</v>
      </c>
    </row>
    <row r="11873" spans="1:12" x14ac:dyDescent="0.25">
      <c r="A11873">
        <v>629</v>
      </c>
      <c r="B11873" t="s">
        <v>91</v>
      </c>
      <c r="C11873" s="1">
        <v>41157.517361111109</v>
      </c>
      <c r="D11873">
        <v>1</v>
      </c>
      <c r="E11873" t="s">
        <v>42</v>
      </c>
      <c r="F11873" t="s">
        <v>43</v>
      </c>
      <c r="G11873">
        <v>3</v>
      </c>
      <c r="H11873" t="str">
        <f t="shared" si="935"/>
        <v>KD</v>
      </c>
      <c r="I11873" s="2">
        <f t="shared" si="932"/>
        <v>2012</v>
      </c>
      <c r="J11873" s="2">
        <f t="shared" si="933"/>
        <v>9</v>
      </c>
      <c r="K11873" t="str">
        <f t="shared" si="934"/>
        <v>Korenbouten</v>
      </c>
      <c r="L11873" s="25">
        <f t="shared" si="936"/>
        <v>35.428571428571431</v>
      </c>
    </row>
    <row r="11874" spans="1:12" x14ac:dyDescent="0.25">
      <c r="A11874">
        <v>629</v>
      </c>
      <c r="B11874" t="s">
        <v>91</v>
      </c>
      <c r="C11874" s="1">
        <v>41157.517361111109</v>
      </c>
      <c r="D11874">
        <v>2</v>
      </c>
      <c r="E11874" t="s">
        <v>8</v>
      </c>
      <c r="F11874" t="s">
        <v>9</v>
      </c>
      <c r="G11874">
        <v>3</v>
      </c>
      <c r="H11874" t="str">
        <f t="shared" si="935"/>
        <v>KD</v>
      </c>
      <c r="I11874" s="2">
        <f t="shared" si="932"/>
        <v>2012</v>
      </c>
      <c r="J11874" s="2">
        <f t="shared" si="933"/>
        <v>9</v>
      </c>
      <c r="K11874" t="str">
        <f t="shared" si="934"/>
        <v>Pantserjuffers</v>
      </c>
      <c r="L11874" s="25">
        <f t="shared" si="936"/>
        <v>35.428571428571431</v>
      </c>
    </row>
    <row r="11875" spans="1:12" x14ac:dyDescent="0.25">
      <c r="A11875">
        <v>629</v>
      </c>
      <c r="B11875" t="s">
        <v>91</v>
      </c>
      <c r="C11875" s="1">
        <v>41157.517361111109</v>
      </c>
      <c r="D11875">
        <v>2</v>
      </c>
      <c r="E11875" t="s">
        <v>55</v>
      </c>
      <c r="F11875" t="s">
        <v>56</v>
      </c>
      <c r="G11875">
        <v>1</v>
      </c>
      <c r="H11875" t="str">
        <f t="shared" si="935"/>
        <v>KD</v>
      </c>
      <c r="I11875" s="2">
        <f t="shared" si="932"/>
        <v>2012</v>
      </c>
      <c r="J11875" s="2">
        <f t="shared" si="933"/>
        <v>9</v>
      </c>
      <c r="K11875" t="str">
        <f t="shared" si="934"/>
        <v>Korenbouten</v>
      </c>
      <c r="L11875" s="25">
        <f t="shared" si="936"/>
        <v>35.428571428571431</v>
      </c>
    </row>
    <row r="11876" spans="1:12" x14ac:dyDescent="0.25">
      <c r="A11876">
        <v>629</v>
      </c>
      <c r="B11876" t="s">
        <v>91</v>
      </c>
      <c r="C11876" s="1">
        <v>41157.517361111109</v>
      </c>
      <c r="D11876">
        <v>2</v>
      </c>
      <c r="E11876" t="s">
        <v>42</v>
      </c>
      <c r="F11876" t="s">
        <v>43</v>
      </c>
      <c r="G11876">
        <v>7</v>
      </c>
      <c r="H11876" t="str">
        <f t="shared" si="935"/>
        <v>KD</v>
      </c>
      <c r="I11876" s="2">
        <f t="shared" ref="I11876:I11939" si="937">YEAR(C11876)</f>
        <v>2012</v>
      </c>
      <c r="J11876" s="2">
        <f t="shared" ref="J11876:J11939" si="938">MONTH(C11876)</f>
        <v>9</v>
      </c>
      <c r="K11876" t="str">
        <f t="shared" ref="K11876:K11939" si="939">VLOOKUP(E11876,$Q$2:$R$100,2,FALSE)</f>
        <v>Korenbouten</v>
      </c>
      <c r="L11876" s="25">
        <f t="shared" si="936"/>
        <v>35.428571428571431</v>
      </c>
    </row>
    <row r="11877" spans="1:12" x14ac:dyDescent="0.25">
      <c r="A11877">
        <v>629</v>
      </c>
      <c r="B11877" t="s">
        <v>91</v>
      </c>
      <c r="C11877" s="1">
        <v>41157.517361111109</v>
      </c>
      <c r="D11877">
        <v>4</v>
      </c>
      <c r="E11877" t="s">
        <v>36</v>
      </c>
      <c r="F11877" t="s">
        <v>37</v>
      </c>
      <c r="G11877">
        <v>2</v>
      </c>
      <c r="H11877" t="str">
        <f t="shared" si="935"/>
        <v>KD</v>
      </c>
      <c r="I11877" s="2">
        <f t="shared" si="937"/>
        <v>2012</v>
      </c>
      <c r="J11877" s="2">
        <f t="shared" si="938"/>
        <v>9</v>
      </c>
      <c r="K11877" t="str">
        <f t="shared" si="939"/>
        <v>Glazenmakers</v>
      </c>
      <c r="L11877" s="25">
        <f t="shared" si="936"/>
        <v>35.428571428571431</v>
      </c>
    </row>
    <row r="11878" spans="1:12" x14ac:dyDescent="0.25">
      <c r="A11878">
        <v>629</v>
      </c>
      <c r="B11878" t="s">
        <v>91</v>
      </c>
      <c r="C11878" s="1">
        <v>41425.565972222219</v>
      </c>
      <c r="D11878">
        <v>1</v>
      </c>
      <c r="E11878" t="s">
        <v>12</v>
      </c>
      <c r="F11878" t="s">
        <v>13</v>
      </c>
      <c r="G11878">
        <v>9</v>
      </c>
      <c r="H11878" t="str">
        <f t="shared" si="935"/>
        <v>KD</v>
      </c>
      <c r="I11878" s="2">
        <f t="shared" si="937"/>
        <v>2013</v>
      </c>
      <c r="J11878" s="2">
        <f t="shared" si="938"/>
        <v>5</v>
      </c>
      <c r="K11878" t="str">
        <f t="shared" si="939"/>
        <v>Waterjuffer</v>
      </c>
      <c r="L11878" s="25">
        <f t="shared" si="936"/>
        <v>21.428571428571427</v>
      </c>
    </row>
    <row r="11879" spans="1:12" x14ac:dyDescent="0.25">
      <c r="A11879">
        <v>629</v>
      </c>
      <c r="B11879" t="s">
        <v>91</v>
      </c>
      <c r="C11879" s="1">
        <v>41425.565972222219</v>
      </c>
      <c r="D11879">
        <v>1</v>
      </c>
      <c r="E11879" t="s">
        <v>20</v>
      </c>
      <c r="F11879" t="s">
        <v>21</v>
      </c>
      <c r="G11879">
        <v>4</v>
      </c>
      <c r="H11879" t="str">
        <f t="shared" si="935"/>
        <v>KD</v>
      </c>
      <c r="I11879" s="2">
        <f t="shared" si="937"/>
        <v>2013</v>
      </c>
      <c r="J11879" s="2">
        <f t="shared" si="938"/>
        <v>5</v>
      </c>
      <c r="K11879" t="str">
        <f t="shared" si="939"/>
        <v>Waterjuffer</v>
      </c>
      <c r="L11879" s="25">
        <f t="shared" si="936"/>
        <v>21.428571428571427</v>
      </c>
    </row>
    <row r="11880" spans="1:12" x14ac:dyDescent="0.25">
      <c r="A11880">
        <v>629</v>
      </c>
      <c r="B11880" t="s">
        <v>91</v>
      </c>
      <c r="C11880" s="1">
        <v>41425.565972222219</v>
      </c>
      <c r="D11880">
        <v>1</v>
      </c>
      <c r="E11880" t="s">
        <v>16</v>
      </c>
      <c r="F11880" t="s">
        <v>17</v>
      </c>
      <c r="G11880">
        <v>6</v>
      </c>
      <c r="H11880" t="str">
        <f t="shared" si="935"/>
        <v>KD</v>
      </c>
      <c r="I11880" s="2">
        <f t="shared" si="937"/>
        <v>2013</v>
      </c>
      <c r="J11880" s="2">
        <f t="shared" si="938"/>
        <v>5</v>
      </c>
      <c r="K11880" t="str">
        <f t="shared" si="939"/>
        <v>Waterjuffer</v>
      </c>
      <c r="L11880" s="25">
        <f t="shared" si="936"/>
        <v>21.428571428571427</v>
      </c>
    </row>
    <row r="11881" spans="1:12" x14ac:dyDescent="0.25">
      <c r="A11881">
        <v>629</v>
      </c>
      <c r="B11881" t="s">
        <v>91</v>
      </c>
      <c r="C11881" s="1">
        <v>41425.565972222219</v>
      </c>
      <c r="D11881">
        <v>2</v>
      </c>
      <c r="E11881" t="s">
        <v>8</v>
      </c>
      <c r="F11881" t="s">
        <v>9</v>
      </c>
      <c r="G11881">
        <v>7</v>
      </c>
      <c r="H11881" t="str">
        <f t="shared" si="935"/>
        <v>KD</v>
      </c>
      <c r="I11881" s="2">
        <f t="shared" si="937"/>
        <v>2013</v>
      </c>
      <c r="J11881" s="2">
        <f t="shared" si="938"/>
        <v>5</v>
      </c>
      <c r="K11881" t="str">
        <f t="shared" si="939"/>
        <v>Pantserjuffers</v>
      </c>
      <c r="L11881" s="25">
        <f t="shared" si="936"/>
        <v>21.428571428571427</v>
      </c>
    </row>
    <row r="11882" spans="1:12" x14ac:dyDescent="0.25">
      <c r="A11882">
        <v>629</v>
      </c>
      <c r="B11882" t="s">
        <v>91</v>
      </c>
      <c r="C11882" s="1">
        <v>41425.565972222219</v>
      </c>
      <c r="D11882">
        <v>2</v>
      </c>
      <c r="E11882" t="s">
        <v>12</v>
      </c>
      <c r="F11882" t="s">
        <v>13</v>
      </c>
      <c r="G11882">
        <v>8</v>
      </c>
      <c r="H11882" t="str">
        <f t="shared" si="935"/>
        <v>KD</v>
      </c>
      <c r="I11882" s="2">
        <f t="shared" si="937"/>
        <v>2013</v>
      </c>
      <c r="J11882" s="2">
        <f t="shared" si="938"/>
        <v>5</v>
      </c>
      <c r="K11882" t="str">
        <f t="shared" si="939"/>
        <v>Waterjuffer</v>
      </c>
      <c r="L11882" s="25">
        <f t="shared" si="936"/>
        <v>21.428571428571427</v>
      </c>
    </row>
    <row r="11883" spans="1:12" x14ac:dyDescent="0.25">
      <c r="A11883">
        <v>629</v>
      </c>
      <c r="B11883" t="s">
        <v>91</v>
      </c>
      <c r="C11883" s="1">
        <v>41425.565972222219</v>
      </c>
      <c r="D11883">
        <v>2</v>
      </c>
      <c r="E11883" t="s">
        <v>14</v>
      </c>
      <c r="F11883" t="s">
        <v>15</v>
      </c>
      <c r="G11883">
        <v>1</v>
      </c>
      <c r="H11883" t="str">
        <f t="shared" si="935"/>
        <v>KD</v>
      </c>
      <c r="I11883" s="2">
        <f t="shared" si="937"/>
        <v>2013</v>
      </c>
      <c r="J11883" s="2">
        <f t="shared" si="938"/>
        <v>5</v>
      </c>
      <c r="K11883" t="str">
        <f t="shared" si="939"/>
        <v>Waterjuffer</v>
      </c>
      <c r="L11883" s="25">
        <f t="shared" si="936"/>
        <v>21.428571428571427</v>
      </c>
    </row>
    <row r="11884" spans="1:12" x14ac:dyDescent="0.25">
      <c r="A11884">
        <v>629</v>
      </c>
      <c r="B11884" t="s">
        <v>91</v>
      </c>
      <c r="C11884" s="1">
        <v>41425.565972222219</v>
      </c>
      <c r="D11884">
        <v>2</v>
      </c>
      <c r="E11884" t="s">
        <v>16</v>
      </c>
      <c r="F11884" t="s">
        <v>17</v>
      </c>
      <c r="G11884">
        <v>5</v>
      </c>
      <c r="H11884" t="str">
        <f t="shared" si="935"/>
        <v>KD</v>
      </c>
      <c r="I11884" s="2">
        <f t="shared" si="937"/>
        <v>2013</v>
      </c>
      <c r="J11884" s="2">
        <f t="shared" si="938"/>
        <v>5</v>
      </c>
      <c r="K11884" t="str">
        <f t="shared" si="939"/>
        <v>Waterjuffer</v>
      </c>
      <c r="L11884" s="25">
        <f t="shared" si="936"/>
        <v>21.428571428571427</v>
      </c>
    </row>
    <row r="11885" spans="1:12" x14ac:dyDescent="0.25">
      <c r="A11885">
        <v>629</v>
      </c>
      <c r="B11885" t="s">
        <v>91</v>
      </c>
      <c r="C11885" s="1">
        <v>41429.635416666664</v>
      </c>
      <c r="D11885">
        <v>1</v>
      </c>
      <c r="E11885" t="s">
        <v>12</v>
      </c>
      <c r="F11885" t="s">
        <v>13</v>
      </c>
      <c r="G11885">
        <v>1</v>
      </c>
      <c r="H11885" t="str">
        <f t="shared" si="935"/>
        <v>KD</v>
      </c>
      <c r="I11885" s="2">
        <f t="shared" si="937"/>
        <v>2013</v>
      </c>
      <c r="J11885" s="2">
        <f t="shared" si="938"/>
        <v>6</v>
      </c>
      <c r="K11885" t="str">
        <f t="shared" si="939"/>
        <v>Waterjuffer</v>
      </c>
      <c r="L11885" s="25">
        <f t="shared" si="936"/>
        <v>22</v>
      </c>
    </row>
    <row r="11886" spans="1:12" x14ac:dyDescent="0.25">
      <c r="A11886">
        <v>629</v>
      </c>
      <c r="B11886" t="s">
        <v>91</v>
      </c>
      <c r="C11886" s="1">
        <v>41429.635416666664</v>
      </c>
      <c r="D11886">
        <v>1</v>
      </c>
      <c r="E11886" t="s">
        <v>22</v>
      </c>
      <c r="F11886" t="s">
        <v>23</v>
      </c>
      <c r="G11886">
        <v>1</v>
      </c>
      <c r="H11886" t="str">
        <f t="shared" si="935"/>
        <v>KD</v>
      </c>
      <c r="I11886" s="2">
        <f t="shared" si="937"/>
        <v>2013</v>
      </c>
      <c r="J11886" s="2">
        <f t="shared" si="938"/>
        <v>6</v>
      </c>
      <c r="K11886" t="str">
        <f t="shared" si="939"/>
        <v>Glazenmakers</v>
      </c>
      <c r="L11886" s="25">
        <f t="shared" si="936"/>
        <v>22</v>
      </c>
    </row>
    <row r="11887" spans="1:12" x14ac:dyDescent="0.25">
      <c r="A11887">
        <v>629</v>
      </c>
      <c r="B11887" t="s">
        <v>91</v>
      </c>
      <c r="C11887" s="1">
        <v>41429.635416666664</v>
      </c>
      <c r="D11887">
        <v>2</v>
      </c>
      <c r="E11887" t="s">
        <v>12</v>
      </c>
      <c r="F11887" t="s">
        <v>13</v>
      </c>
      <c r="G11887">
        <v>2</v>
      </c>
      <c r="H11887" t="str">
        <f t="shared" si="935"/>
        <v>KD</v>
      </c>
      <c r="I11887" s="2">
        <f t="shared" si="937"/>
        <v>2013</v>
      </c>
      <c r="J11887" s="2">
        <f t="shared" si="938"/>
        <v>6</v>
      </c>
      <c r="K11887" t="str">
        <f t="shared" si="939"/>
        <v>Waterjuffer</v>
      </c>
      <c r="L11887" s="25">
        <f t="shared" si="936"/>
        <v>22</v>
      </c>
    </row>
    <row r="11888" spans="1:12" x14ac:dyDescent="0.25">
      <c r="A11888">
        <v>629</v>
      </c>
      <c r="B11888" t="s">
        <v>91</v>
      </c>
      <c r="C11888" s="1">
        <v>41429.635416666664</v>
      </c>
      <c r="D11888">
        <v>4</v>
      </c>
      <c r="E11888" t="s">
        <v>28</v>
      </c>
      <c r="F11888" t="s">
        <v>29</v>
      </c>
      <c r="G11888">
        <v>1</v>
      </c>
      <c r="H11888" t="str">
        <f t="shared" si="935"/>
        <v>KD</v>
      </c>
      <c r="I11888" s="2">
        <f t="shared" si="937"/>
        <v>2013</v>
      </c>
      <c r="J11888" s="2">
        <f t="shared" si="938"/>
        <v>6</v>
      </c>
      <c r="K11888" t="str">
        <f t="shared" si="939"/>
        <v>Korenbouten</v>
      </c>
      <c r="L11888" s="25">
        <f t="shared" si="936"/>
        <v>22</v>
      </c>
    </row>
    <row r="11889" spans="1:12" x14ac:dyDescent="0.25">
      <c r="A11889">
        <v>629</v>
      </c>
      <c r="B11889" t="s">
        <v>91</v>
      </c>
      <c r="C11889" s="1">
        <v>41437.513888888891</v>
      </c>
      <c r="D11889">
        <v>1</v>
      </c>
      <c r="E11889" t="s">
        <v>10</v>
      </c>
      <c r="F11889" t="s">
        <v>11</v>
      </c>
      <c r="G11889">
        <v>10</v>
      </c>
      <c r="H11889" t="str">
        <f t="shared" si="935"/>
        <v>KD</v>
      </c>
      <c r="I11889" s="2">
        <f t="shared" si="937"/>
        <v>2013</v>
      </c>
      <c r="J11889" s="2">
        <f t="shared" si="938"/>
        <v>6</v>
      </c>
      <c r="K11889" t="str">
        <f t="shared" si="939"/>
        <v>Waterjuffer</v>
      </c>
      <c r="L11889" s="25">
        <f t="shared" si="936"/>
        <v>23.142857142857142</v>
      </c>
    </row>
    <row r="11890" spans="1:12" x14ac:dyDescent="0.25">
      <c r="A11890">
        <v>629</v>
      </c>
      <c r="B11890" t="s">
        <v>91</v>
      </c>
      <c r="C11890" s="1">
        <v>41437.513888888891</v>
      </c>
      <c r="D11890">
        <v>1</v>
      </c>
      <c r="E11890" t="s">
        <v>14</v>
      </c>
      <c r="F11890" t="s">
        <v>15</v>
      </c>
      <c r="G11890">
        <v>1</v>
      </c>
      <c r="H11890" t="str">
        <f t="shared" si="935"/>
        <v>KD</v>
      </c>
      <c r="I11890" s="2">
        <f t="shared" si="937"/>
        <v>2013</v>
      </c>
      <c r="J11890" s="2">
        <f t="shared" si="938"/>
        <v>6</v>
      </c>
      <c r="K11890" t="str">
        <f t="shared" si="939"/>
        <v>Waterjuffer</v>
      </c>
      <c r="L11890" s="25">
        <f t="shared" si="936"/>
        <v>23.142857142857142</v>
      </c>
    </row>
    <row r="11891" spans="1:12" x14ac:dyDescent="0.25">
      <c r="A11891">
        <v>629</v>
      </c>
      <c r="B11891" t="s">
        <v>91</v>
      </c>
      <c r="C11891" s="1">
        <v>41437.513888888891</v>
      </c>
      <c r="D11891">
        <v>1</v>
      </c>
      <c r="E11891" t="s">
        <v>16</v>
      </c>
      <c r="F11891" t="s">
        <v>17</v>
      </c>
      <c r="G11891">
        <v>13</v>
      </c>
      <c r="H11891" t="str">
        <f t="shared" si="935"/>
        <v>KD</v>
      </c>
      <c r="I11891" s="2">
        <f t="shared" si="937"/>
        <v>2013</v>
      </c>
      <c r="J11891" s="2">
        <f t="shared" si="938"/>
        <v>6</v>
      </c>
      <c r="K11891" t="str">
        <f t="shared" si="939"/>
        <v>Waterjuffer</v>
      </c>
      <c r="L11891" s="25">
        <f t="shared" si="936"/>
        <v>23.142857142857142</v>
      </c>
    </row>
    <row r="11892" spans="1:12" x14ac:dyDescent="0.25">
      <c r="A11892">
        <v>629</v>
      </c>
      <c r="B11892" t="s">
        <v>91</v>
      </c>
      <c r="C11892" s="1">
        <v>41437.513888888891</v>
      </c>
      <c r="D11892">
        <v>2</v>
      </c>
      <c r="E11892" t="s">
        <v>8</v>
      </c>
      <c r="F11892" t="s">
        <v>9</v>
      </c>
      <c r="G11892">
        <v>2</v>
      </c>
      <c r="H11892" t="str">
        <f t="shared" si="935"/>
        <v>KD</v>
      </c>
      <c r="I11892" s="2">
        <f t="shared" si="937"/>
        <v>2013</v>
      </c>
      <c r="J11892" s="2">
        <f t="shared" si="938"/>
        <v>6</v>
      </c>
      <c r="K11892" t="str">
        <f t="shared" si="939"/>
        <v>Pantserjuffers</v>
      </c>
      <c r="L11892" s="25">
        <f t="shared" si="936"/>
        <v>23.142857142857142</v>
      </c>
    </row>
    <row r="11893" spans="1:12" x14ac:dyDescent="0.25">
      <c r="A11893">
        <v>629</v>
      </c>
      <c r="B11893" t="s">
        <v>91</v>
      </c>
      <c r="C11893" s="1">
        <v>41437.513888888891</v>
      </c>
      <c r="D11893">
        <v>2</v>
      </c>
      <c r="E11893" t="s">
        <v>10</v>
      </c>
      <c r="F11893" t="s">
        <v>11</v>
      </c>
      <c r="G11893">
        <v>3</v>
      </c>
      <c r="H11893" t="str">
        <f t="shared" si="935"/>
        <v>KD</v>
      </c>
      <c r="I11893" s="2">
        <f t="shared" si="937"/>
        <v>2013</v>
      </c>
      <c r="J11893" s="2">
        <f t="shared" si="938"/>
        <v>6</v>
      </c>
      <c r="K11893" t="str">
        <f t="shared" si="939"/>
        <v>Waterjuffer</v>
      </c>
      <c r="L11893" s="25">
        <f t="shared" si="936"/>
        <v>23.142857142857142</v>
      </c>
    </row>
    <row r="11894" spans="1:12" x14ac:dyDescent="0.25">
      <c r="A11894">
        <v>629</v>
      </c>
      <c r="B11894" t="s">
        <v>91</v>
      </c>
      <c r="C11894" s="1">
        <v>41437.513888888891</v>
      </c>
      <c r="D11894">
        <v>2</v>
      </c>
      <c r="E11894" t="s">
        <v>12</v>
      </c>
      <c r="F11894" t="s">
        <v>13</v>
      </c>
      <c r="G11894">
        <v>1</v>
      </c>
      <c r="H11894" t="str">
        <f t="shared" si="935"/>
        <v>KD</v>
      </c>
      <c r="I11894" s="2">
        <f t="shared" si="937"/>
        <v>2013</v>
      </c>
      <c r="J11894" s="2">
        <f t="shared" si="938"/>
        <v>6</v>
      </c>
      <c r="K11894" t="str">
        <f t="shared" si="939"/>
        <v>Waterjuffer</v>
      </c>
      <c r="L11894" s="25">
        <f t="shared" si="936"/>
        <v>23.142857142857142</v>
      </c>
    </row>
    <row r="11895" spans="1:12" x14ac:dyDescent="0.25">
      <c r="A11895">
        <v>629</v>
      </c>
      <c r="B11895" t="s">
        <v>91</v>
      </c>
      <c r="C11895" s="1">
        <v>41437.513888888891</v>
      </c>
      <c r="D11895">
        <v>2</v>
      </c>
      <c r="E11895" t="s">
        <v>16</v>
      </c>
      <c r="F11895" t="s">
        <v>17</v>
      </c>
      <c r="G11895">
        <v>16</v>
      </c>
      <c r="H11895" t="str">
        <f t="shared" si="935"/>
        <v>KD</v>
      </c>
      <c r="I11895" s="2">
        <f t="shared" si="937"/>
        <v>2013</v>
      </c>
      <c r="J11895" s="2">
        <f t="shared" si="938"/>
        <v>6</v>
      </c>
      <c r="K11895" t="str">
        <f t="shared" si="939"/>
        <v>Waterjuffer</v>
      </c>
      <c r="L11895" s="25">
        <f t="shared" si="936"/>
        <v>23.142857142857142</v>
      </c>
    </row>
    <row r="11896" spans="1:12" x14ac:dyDescent="0.25">
      <c r="A11896">
        <v>629</v>
      </c>
      <c r="B11896" t="s">
        <v>91</v>
      </c>
      <c r="C11896" s="1">
        <v>41451.628472222219</v>
      </c>
      <c r="D11896">
        <v>1</v>
      </c>
      <c r="E11896" t="s">
        <v>10</v>
      </c>
      <c r="F11896" t="s">
        <v>11</v>
      </c>
      <c r="G11896">
        <v>8</v>
      </c>
      <c r="H11896" t="str">
        <f t="shared" si="935"/>
        <v>KD</v>
      </c>
      <c r="I11896" s="2">
        <f t="shared" si="937"/>
        <v>2013</v>
      </c>
      <c r="J11896" s="2">
        <f t="shared" si="938"/>
        <v>6</v>
      </c>
      <c r="K11896" t="str">
        <f t="shared" si="939"/>
        <v>Waterjuffer</v>
      </c>
      <c r="L11896" s="25">
        <f t="shared" si="936"/>
        <v>25.142857142857142</v>
      </c>
    </row>
    <row r="11897" spans="1:12" x14ac:dyDescent="0.25">
      <c r="A11897">
        <v>629</v>
      </c>
      <c r="B11897" t="s">
        <v>91</v>
      </c>
      <c r="C11897" s="1">
        <v>41451.628472222219</v>
      </c>
      <c r="D11897">
        <v>1</v>
      </c>
      <c r="E11897" t="s">
        <v>14</v>
      </c>
      <c r="F11897" t="s">
        <v>15</v>
      </c>
      <c r="G11897">
        <v>1</v>
      </c>
      <c r="H11897" t="str">
        <f t="shared" si="935"/>
        <v>KD</v>
      </c>
      <c r="I11897" s="2">
        <f t="shared" si="937"/>
        <v>2013</v>
      </c>
      <c r="J11897" s="2">
        <f t="shared" si="938"/>
        <v>6</v>
      </c>
      <c r="K11897" t="str">
        <f t="shared" si="939"/>
        <v>Waterjuffer</v>
      </c>
      <c r="L11897" s="25">
        <f t="shared" si="936"/>
        <v>25.142857142857142</v>
      </c>
    </row>
    <row r="11898" spans="1:12" x14ac:dyDescent="0.25">
      <c r="A11898">
        <v>629</v>
      </c>
      <c r="B11898" t="s">
        <v>91</v>
      </c>
      <c r="C11898" s="1">
        <v>41451.628472222219</v>
      </c>
      <c r="D11898">
        <v>1</v>
      </c>
      <c r="E11898" t="s">
        <v>16</v>
      </c>
      <c r="F11898" t="s">
        <v>17</v>
      </c>
      <c r="G11898">
        <v>16</v>
      </c>
      <c r="H11898" t="str">
        <f t="shared" si="935"/>
        <v>KD</v>
      </c>
      <c r="I11898" s="2">
        <f t="shared" si="937"/>
        <v>2013</v>
      </c>
      <c r="J11898" s="2">
        <f t="shared" si="938"/>
        <v>6</v>
      </c>
      <c r="K11898" t="str">
        <f t="shared" si="939"/>
        <v>Waterjuffer</v>
      </c>
      <c r="L11898" s="25">
        <f t="shared" si="936"/>
        <v>25.142857142857142</v>
      </c>
    </row>
    <row r="11899" spans="1:12" x14ac:dyDescent="0.25">
      <c r="A11899">
        <v>629</v>
      </c>
      <c r="B11899" t="s">
        <v>91</v>
      </c>
      <c r="C11899" s="1">
        <v>41451.628472222219</v>
      </c>
      <c r="D11899">
        <v>1</v>
      </c>
      <c r="E11899" t="s">
        <v>24</v>
      </c>
      <c r="F11899" t="s">
        <v>25</v>
      </c>
      <c r="G11899">
        <v>1</v>
      </c>
      <c r="H11899" t="str">
        <f t="shared" si="935"/>
        <v>KD</v>
      </c>
      <c r="I11899" s="2">
        <f t="shared" si="937"/>
        <v>2013</v>
      </c>
      <c r="J11899" s="2">
        <f t="shared" si="938"/>
        <v>6</v>
      </c>
      <c r="K11899" t="str">
        <f t="shared" si="939"/>
        <v>Glazenmakers</v>
      </c>
      <c r="L11899" s="25">
        <f t="shared" si="936"/>
        <v>25.142857142857142</v>
      </c>
    </row>
    <row r="11900" spans="1:12" x14ac:dyDescent="0.25">
      <c r="A11900">
        <v>629</v>
      </c>
      <c r="B11900" t="s">
        <v>91</v>
      </c>
      <c r="C11900" s="1">
        <v>41451.628472222219</v>
      </c>
      <c r="D11900">
        <v>2</v>
      </c>
      <c r="E11900" t="s">
        <v>10</v>
      </c>
      <c r="F11900" t="s">
        <v>11</v>
      </c>
      <c r="G11900">
        <v>4</v>
      </c>
      <c r="H11900" t="str">
        <f t="shared" si="935"/>
        <v>KD</v>
      </c>
      <c r="I11900" s="2">
        <f t="shared" si="937"/>
        <v>2013</v>
      </c>
      <c r="J11900" s="2">
        <f t="shared" si="938"/>
        <v>6</v>
      </c>
      <c r="K11900" t="str">
        <f t="shared" si="939"/>
        <v>Waterjuffer</v>
      </c>
      <c r="L11900" s="25">
        <f t="shared" si="936"/>
        <v>25.142857142857142</v>
      </c>
    </row>
    <row r="11901" spans="1:12" x14ac:dyDescent="0.25">
      <c r="A11901">
        <v>629</v>
      </c>
      <c r="B11901" t="s">
        <v>91</v>
      </c>
      <c r="C11901" s="1">
        <v>41451.628472222219</v>
      </c>
      <c r="D11901">
        <v>2</v>
      </c>
      <c r="E11901" t="s">
        <v>16</v>
      </c>
      <c r="F11901" t="s">
        <v>17</v>
      </c>
      <c r="G11901">
        <v>2</v>
      </c>
      <c r="H11901" t="str">
        <f t="shared" si="935"/>
        <v>KD</v>
      </c>
      <c r="I11901" s="2">
        <f t="shared" si="937"/>
        <v>2013</v>
      </c>
      <c r="J11901" s="2">
        <f t="shared" si="938"/>
        <v>6</v>
      </c>
      <c r="K11901" t="str">
        <f t="shared" si="939"/>
        <v>Waterjuffer</v>
      </c>
      <c r="L11901" s="25">
        <f t="shared" si="936"/>
        <v>25.142857142857142</v>
      </c>
    </row>
    <row r="11902" spans="1:12" x14ac:dyDescent="0.25">
      <c r="A11902">
        <v>629</v>
      </c>
      <c r="B11902" t="s">
        <v>91</v>
      </c>
      <c r="C11902" s="1">
        <v>41451.628472222219</v>
      </c>
      <c r="D11902">
        <v>2</v>
      </c>
      <c r="E11902" t="s">
        <v>24</v>
      </c>
      <c r="F11902" t="s">
        <v>25</v>
      </c>
      <c r="G11902">
        <v>4</v>
      </c>
      <c r="H11902" t="str">
        <f t="shared" si="935"/>
        <v>KD</v>
      </c>
      <c r="I11902" s="2">
        <f t="shared" si="937"/>
        <v>2013</v>
      </c>
      <c r="J11902" s="2">
        <f t="shared" si="938"/>
        <v>6</v>
      </c>
      <c r="K11902" t="str">
        <f t="shared" si="939"/>
        <v>Glazenmakers</v>
      </c>
      <c r="L11902" s="25">
        <f t="shared" si="936"/>
        <v>25.142857142857142</v>
      </c>
    </row>
    <row r="11903" spans="1:12" x14ac:dyDescent="0.25">
      <c r="A11903">
        <v>629</v>
      </c>
      <c r="B11903" t="s">
        <v>91</v>
      </c>
      <c r="C11903" s="1">
        <v>41451.628472222219</v>
      </c>
      <c r="D11903">
        <v>2</v>
      </c>
      <c r="E11903" t="s">
        <v>26</v>
      </c>
      <c r="F11903" t="s">
        <v>27</v>
      </c>
      <c r="G11903">
        <v>3</v>
      </c>
      <c r="H11903" t="str">
        <f t="shared" si="935"/>
        <v>KD</v>
      </c>
      <c r="I11903" s="2">
        <f t="shared" si="937"/>
        <v>2013</v>
      </c>
      <c r="J11903" s="2">
        <f t="shared" si="938"/>
        <v>6</v>
      </c>
      <c r="K11903" t="str">
        <f t="shared" si="939"/>
        <v>Glazenmakers</v>
      </c>
      <c r="L11903" s="25">
        <f t="shared" si="936"/>
        <v>25.142857142857142</v>
      </c>
    </row>
    <row r="11904" spans="1:12" x14ac:dyDescent="0.25">
      <c r="A11904">
        <v>629</v>
      </c>
      <c r="B11904" t="s">
        <v>91</v>
      </c>
      <c r="C11904" s="1">
        <v>41451.628472222219</v>
      </c>
      <c r="D11904">
        <v>4</v>
      </c>
      <c r="E11904" t="s">
        <v>24</v>
      </c>
      <c r="F11904" t="s">
        <v>25</v>
      </c>
      <c r="G11904">
        <v>3</v>
      </c>
      <c r="H11904" t="str">
        <f t="shared" si="935"/>
        <v>KD</v>
      </c>
      <c r="I11904" s="2">
        <f t="shared" si="937"/>
        <v>2013</v>
      </c>
      <c r="J11904" s="2">
        <f t="shared" si="938"/>
        <v>6</v>
      </c>
      <c r="K11904" t="str">
        <f t="shared" si="939"/>
        <v>Glazenmakers</v>
      </c>
      <c r="L11904" s="25">
        <f t="shared" si="936"/>
        <v>25.142857142857142</v>
      </c>
    </row>
    <row r="11905" spans="1:12" x14ac:dyDescent="0.25">
      <c r="A11905">
        <v>629</v>
      </c>
      <c r="B11905" t="s">
        <v>91</v>
      </c>
      <c r="C11905" s="1">
        <v>41451.628472222219</v>
      </c>
      <c r="D11905">
        <v>4</v>
      </c>
      <c r="E11905" t="s">
        <v>26</v>
      </c>
      <c r="F11905" t="s">
        <v>27</v>
      </c>
      <c r="G11905">
        <v>3</v>
      </c>
      <c r="H11905" t="str">
        <f t="shared" si="935"/>
        <v>KD</v>
      </c>
      <c r="I11905" s="2">
        <f t="shared" si="937"/>
        <v>2013</v>
      </c>
      <c r="J11905" s="2">
        <f t="shared" si="938"/>
        <v>6</v>
      </c>
      <c r="K11905" t="str">
        <f t="shared" si="939"/>
        <v>Glazenmakers</v>
      </c>
      <c r="L11905" s="25">
        <f t="shared" si="936"/>
        <v>25.142857142857142</v>
      </c>
    </row>
    <row r="11906" spans="1:12" x14ac:dyDescent="0.25">
      <c r="A11906">
        <v>629</v>
      </c>
      <c r="B11906" t="s">
        <v>91</v>
      </c>
      <c r="C11906" s="1">
        <v>41462.496527777781</v>
      </c>
      <c r="D11906">
        <v>1</v>
      </c>
      <c r="E11906" t="s">
        <v>20</v>
      </c>
      <c r="F11906" t="s">
        <v>21</v>
      </c>
      <c r="G11906">
        <v>2</v>
      </c>
      <c r="H11906" t="str">
        <f t="shared" ref="H11906:H11969" si="940">VLOOKUP(A11906,$N$2:$O$51,2,FALSE)</f>
        <v>KD</v>
      </c>
      <c r="I11906" s="2">
        <f t="shared" si="937"/>
        <v>2013</v>
      </c>
      <c r="J11906" s="2">
        <f t="shared" si="938"/>
        <v>7</v>
      </c>
      <c r="K11906" t="str">
        <f t="shared" si="939"/>
        <v>Waterjuffer</v>
      </c>
      <c r="L11906" s="25">
        <f t="shared" si="936"/>
        <v>26.714285714285715</v>
      </c>
    </row>
    <row r="11907" spans="1:12" x14ac:dyDescent="0.25">
      <c r="A11907">
        <v>629</v>
      </c>
      <c r="B11907" t="s">
        <v>91</v>
      </c>
      <c r="C11907" s="1">
        <v>41462.496527777781</v>
      </c>
      <c r="D11907">
        <v>1</v>
      </c>
      <c r="E11907" t="s">
        <v>26</v>
      </c>
      <c r="F11907" t="s">
        <v>27</v>
      </c>
      <c r="G11907">
        <v>1</v>
      </c>
      <c r="H11907" t="str">
        <f t="shared" si="940"/>
        <v>KD</v>
      </c>
      <c r="I11907" s="2">
        <f t="shared" si="937"/>
        <v>2013</v>
      </c>
      <c r="J11907" s="2">
        <f t="shared" si="938"/>
        <v>7</v>
      </c>
      <c r="K11907" t="str">
        <f t="shared" si="939"/>
        <v>Glazenmakers</v>
      </c>
      <c r="L11907" s="25">
        <f t="shared" ref="L11907:L11970" si="941">(ROUNDDOWN(C11907-DATE(I11907,1,1),0))/7</f>
        <v>26.714285714285715</v>
      </c>
    </row>
    <row r="11908" spans="1:12" x14ac:dyDescent="0.25">
      <c r="A11908">
        <v>629</v>
      </c>
      <c r="B11908" t="s">
        <v>91</v>
      </c>
      <c r="C11908" s="1">
        <v>41462.496527777781</v>
      </c>
      <c r="D11908">
        <v>2</v>
      </c>
      <c r="E11908" t="s">
        <v>10</v>
      </c>
      <c r="F11908" t="s">
        <v>11</v>
      </c>
      <c r="G11908">
        <v>4</v>
      </c>
      <c r="H11908" t="str">
        <f t="shared" si="940"/>
        <v>KD</v>
      </c>
      <c r="I11908" s="2">
        <f t="shared" si="937"/>
        <v>2013</v>
      </c>
      <c r="J11908" s="2">
        <f t="shared" si="938"/>
        <v>7</v>
      </c>
      <c r="K11908" t="str">
        <f t="shared" si="939"/>
        <v>Waterjuffer</v>
      </c>
      <c r="L11908" s="25">
        <f t="shared" si="941"/>
        <v>26.714285714285715</v>
      </c>
    </row>
    <row r="11909" spans="1:12" x14ac:dyDescent="0.25">
      <c r="A11909">
        <v>629</v>
      </c>
      <c r="B11909" t="s">
        <v>91</v>
      </c>
      <c r="C11909" s="1">
        <v>41462.496527777781</v>
      </c>
      <c r="D11909">
        <v>2</v>
      </c>
      <c r="E11909" t="s">
        <v>26</v>
      </c>
      <c r="F11909" t="s">
        <v>27</v>
      </c>
      <c r="G11909">
        <v>1</v>
      </c>
      <c r="H11909" t="str">
        <f t="shared" si="940"/>
        <v>KD</v>
      </c>
      <c r="I11909" s="2">
        <f t="shared" si="937"/>
        <v>2013</v>
      </c>
      <c r="J11909" s="2">
        <f t="shared" si="938"/>
        <v>7</v>
      </c>
      <c r="K11909" t="str">
        <f t="shared" si="939"/>
        <v>Glazenmakers</v>
      </c>
      <c r="L11909" s="25">
        <f t="shared" si="941"/>
        <v>26.714285714285715</v>
      </c>
    </row>
    <row r="11910" spans="1:12" x14ac:dyDescent="0.25">
      <c r="A11910">
        <v>629</v>
      </c>
      <c r="B11910" t="s">
        <v>91</v>
      </c>
      <c r="C11910" s="1">
        <v>41462.496527777781</v>
      </c>
      <c r="D11910">
        <v>4</v>
      </c>
      <c r="E11910" t="s">
        <v>24</v>
      </c>
      <c r="F11910" t="s">
        <v>25</v>
      </c>
      <c r="G11910">
        <v>1</v>
      </c>
      <c r="H11910" t="str">
        <f t="shared" si="940"/>
        <v>KD</v>
      </c>
      <c r="I11910" s="2">
        <f t="shared" si="937"/>
        <v>2013</v>
      </c>
      <c r="J11910" s="2">
        <f t="shared" si="938"/>
        <v>7</v>
      </c>
      <c r="K11910" t="str">
        <f t="shared" si="939"/>
        <v>Glazenmakers</v>
      </c>
      <c r="L11910" s="25">
        <f t="shared" si="941"/>
        <v>26.714285714285715</v>
      </c>
    </row>
    <row r="11911" spans="1:12" x14ac:dyDescent="0.25">
      <c r="A11911">
        <v>629</v>
      </c>
      <c r="B11911" t="s">
        <v>91</v>
      </c>
      <c r="C11911" s="1">
        <v>41470.527777777781</v>
      </c>
      <c r="D11911">
        <v>1</v>
      </c>
      <c r="E11911" t="s">
        <v>10</v>
      </c>
      <c r="F11911" t="s">
        <v>11</v>
      </c>
      <c r="G11911">
        <v>2</v>
      </c>
      <c r="H11911" t="str">
        <f t="shared" si="940"/>
        <v>KD</v>
      </c>
      <c r="I11911" s="2">
        <f t="shared" si="937"/>
        <v>2013</v>
      </c>
      <c r="J11911" s="2">
        <f t="shared" si="938"/>
        <v>7</v>
      </c>
      <c r="K11911" t="str">
        <f t="shared" si="939"/>
        <v>Waterjuffer</v>
      </c>
      <c r="L11911" s="25">
        <f t="shared" si="941"/>
        <v>27.857142857142858</v>
      </c>
    </row>
    <row r="11912" spans="1:12" x14ac:dyDescent="0.25">
      <c r="A11912">
        <v>629</v>
      </c>
      <c r="B11912" t="s">
        <v>91</v>
      </c>
      <c r="C11912" s="1">
        <v>41470.527777777781</v>
      </c>
      <c r="D11912">
        <v>1</v>
      </c>
      <c r="E11912" t="s">
        <v>14</v>
      </c>
      <c r="F11912" t="s">
        <v>15</v>
      </c>
      <c r="G11912">
        <v>2</v>
      </c>
      <c r="H11912" t="str">
        <f t="shared" si="940"/>
        <v>KD</v>
      </c>
      <c r="I11912" s="2">
        <f t="shared" si="937"/>
        <v>2013</v>
      </c>
      <c r="J11912" s="2">
        <f t="shared" si="938"/>
        <v>7</v>
      </c>
      <c r="K11912" t="str">
        <f t="shared" si="939"/>
        <v>Waterjuffer</v>
      </c>
      <c r="L11912" s="25">
        <f t="shared" si="941"/>
        <v>27.857142857142858</v>
      </c>
    </row>
    <row r="11913" spans="1:12" x14ac:dyDescent="0.25">
      <c r="A11913">
        <v>629</v>
      </c>
      <c r="B11913" t="s">
        <v>91</v>
      </c>
      <c r="C11913" s="1">
        <v>41470.527777777781</v>
      </c>
      <c r="D11913">
        <v>1</v>
      </c>
      <c r="E11913" t="s">
        <v>16</v>
      </c>
      <c r="F11913" t="s">
        <v>17</v>
      </c>
      <c r="G11913">
        <v>3</v>
      </c>
      <c r="H11913" t="str">
        <f t="shared" si="940"/>
        <v>KD</v>
      </c>
      <c r="I11913" s="2">
        <f t="shared" si="937"/>
        <v>2013</v>
      </c>
      <c r="J11913" s="2">
        <f t="shared" si="938"/>
        <v>7</v>
      </c>
      <c r="K11913" t="str">
        <f t="shared" si="939"/>
        <v>Waterjuffer</v>
      </c>
      <c r="L11913" s="25">
        <f t="shared" si="941"/>
        <v>27.857142857142858</v>
      </c>
    </row>
    <row r="11914" spans="1:12" x14ac:dyDescent="0.25">
      <c r="A11914">
        <v>629</v>
      </c>
      <c r="B11914" t="s">
        <v>91</v>
      </c>
      <c r="C11914" s="1">
        <v>41470.527777777781</v>
      </c>
      <c r="D11914">
        <v>1</v>
      </c>
      <c r="E11914" t="s">
        <v>26</v>
      </c>
      <c r="F11914" t="s">
        <v>27</v>
      </c>
      <c r="G11914">
        <v>1</v>
      </c>
      <c r="H11914" t="str">
        <f t="shared" si="940"/>
        <v>KD</v>
      </c>
      <c r="I11914" s="2">
        <f t="shared" si="937"/>
        <v>2013</v>
      </c>
      <c r="J11914" s="2">
        <f t="shared" si="938"/>
        <v>7</v>
      </c>
      <c r="K11914" t="str">
        <f t="shared" si="939"/>
        <v>Glazenmakers</v>
      </c>
      <c r="L11914" s="25">
        <f t="shared" si="941"/>
        <v>27.857142857142858</v>
      </c>
    </row>
    <row r="11915" spans="1:12" x14ac:dyDescent="0.25">
      <c r="A11915">
        <v>629</v>
      </c>
      <c r="B11915" t="s">
        <v>91</v>
      </c>
      <c r="C11915" s="1">
        <v>41470.527777777781</v>
      </c>
      <c r="D11915">
        <v>2</v>
      </c>
      <c r="E11915" t="s">
        <v>8</v>
      </c>
      <c r="F11915" t="s">
        <v>9</v>
      </c>
      <c r="G11915">
        <v>2</v>
      </c>
      <c r="H11915" t="str">
        <f t="shared" si="940"/>
        <v>KD</v>
      </c>
      <c r="I11915" s="2">
        <f t="shared" si="937"/>
        <v>2013</v>
      </c>
      <c r="J11915" s="2">
        <f t="shared" si="938"/>
        <v>7</v>
      </c>
      <c r="K11915" t="str">
        <f t="shared" si="939"/>
        <v>Pantserjuffers</v>
      </c>
      <c r="L11915" s="25">
        <f t="shared" si="941"/>
        <v>27.857142857142858</v>
      </c>
    </row>
    <row r="11916" spans="1:12" x14ac:dyDescent="0.25">
      <c r="A11916">
        <v>629</v>
      </c>
      <c r="B11916" t="s">
        <v>91</v>
      </c>
      <c r="C11916" s="1">
        <v>41470.527777777781</v>
      </c>
      <c r="D11916">
        <v>2</v>
      </c>
      <c r="E11916" t="s">
        <v>10</v>
      </c>
      <c r="F11916" t="s">
        <v>11</v>
      </c>
      <c r="G11916">
        <v>5</v>
      </c>
      <c r="H11916" t="str">
        <f t="shared" si="940"/>
        <v>KD</v>
      </c>
      <c r="I11916" s="2">
        <f t="shared" si="937"/>
        <v>2013</v>
      </c>
      <c r="J11916" s="2">
        <f t="shared" si="938"/>
        <v>7</v>
      </c>
      <c r="K11916" t="str">
        <f t="shared" si="939"/>
        <v>Waterjuffer</v>
      </c>
      <c r="L11916" s="25">
        <f t="shared" si="941"/>
        <v>27.857142857142858</v>
      </c>
    </row>
    <row r="11917" spans="1:12" x14ac:dyDescent="0.25">
      <c r="A11917">
        <v>629</v>
      </c>
      <c r="B11917" t="s">
        <v>91</v>
      </c>
      <c r="C11917" s="1">
        <v>41470.527777777781</v>
      </c>
      <c r="D11917">
        <v>2</v>
      </c>
      <c r="E11917" t="s">
        <v>16</v>
      </c>
      <c r="F11917" t="s">
        <v>17</v>
      </c>
      <c r="G11917">
        <v>4</v>
      </c>
      <c r="H11917" t="str">
        <f t="shared" si="940"/>
        <v>KD</v>
      </c>
      <c r="I11917" s="2">
        <f t="shared" si="937"/>
        <v>2013</v>
      </c>
      <c r="J11917" s="2">
        <f t="shared" si="938"/>
        <v>7</v>
      </c>
      <c r="K11917" t="str">
        <f t="shared" si="939"/>
        <v>Waterjuffer</v>
      </c>
      <c r="L11917" s="25">
        <f t="shared" si="941"/>
        <v>27.857142857142858</v>
      </c>
    </row>
    <row r="11918" spans="1:12" x14ac:dyDescent="0.25">
      <c r="A11918">
        <v>629</v>
      </c>
      <c r="B11918" t="s">
        <v>91</v>
      </c>
      <c r="C11918" s="1">
        <v>41470.527777777781</v>
      </c>
      <c r="D11918">
        <v>2</v>
      </c>
      <c r="E11918" t="s">
        <v>22</v>
      </c>
      <c r="F11918" t="s">
        <v>23</v>
      </c>
      <c r="G11918">
        <v>1</v>
      </c>
      <c r="H11918" t="str">
        <f t="shared" si="940"/>
        <v>KD</v>
      </c>
      <c r="I11918" s="2">
        <f t="shared" si="937"/>
        <v>2013</v>
      </c>
      <c r="J11918" s="2">
        <f t="shared" si="938"/>
        <v>7</v>
      </c>
      <c r="K11918" t="str">
        <f t="shared" si="939"/>
        <v>Glazenmakers</v>
      </c>
      <c r="L11918" s="25">
        <f t="shared" si="941"/>
        <v>27.857142857142858</v>
      </c>
    </row>
    <row r="11919" spans="1:12" x14ac:dyDescent="0.25">
      <c r="A11919">
        <v>629</v>
      </c>
      <c r="B11919" t="s">
        <v>91</v>
      </c>
      <c r="C11919" s="1">
        <v>41470.527777777781</v>
      </c>
      <c r="D11919">
        <v>2</v>
      </c>
      <c r="E11919" t="s">
        <v>55</v>
      </c>
      <c r="F11919" t="s">
        <v>56</v>
      </c>
      <c r="G11919">
        <v>1</v>
      </c>
      <c r="H11919" t="str">
        <f t="shared" si="940"/>
        <v>KD</v>
      </c>
      <c r="I11919" s="2">
        <f t="shared" si="937"/>
        <v>2013</v>
      </c>
      <c r="J11919" s="2">
        <f t="shared" si="938"/>
        <v>7</v>
      </c>
      <c r="K11919" t="str">
        <f t="shared" si="939"/>
        <v>Korenbouten</v>
      </c>
      <c r="L11919" s="25">
        <f t="shared" si="941"/>
        <v>27.857142857142858</v>
      </c>
    </row>
    <row r="11920" spans="1:12" x14ac:dyDescent="0.25">
      <c r="A11920">
        <v>629</v>
      </c>
      <c r="B11920" t="s">
        <v>91</v>
      </c>
      <c r="C11920" s="1">
        <v>41470.527777777781</v>
      </c>
      <c r="D11920">
        <v>4</v>
      </c>
      <c r="E11920" t="s">
        <v>24</v>
      </c>
      <c r="F11920" t="s">
        <v>25</v>
      </c>
      <c r="G11920">
        <v>2</v>
      </c>
      <c r="H11920" t="str">
        <f t="shared" si="940"/>
        <v>KD</v>
      </c>
      <c r="I11920" s="2">
        <f t="shared" si="937"/>
        <v>2013</v>
      </c>
      <c r="J11920" s="2">
        <f t="shared" si="938"/>
        <v>7</v>
      </c>
      <c r="K11920" t="str">
        <f t="shared" si="939"/>
        <v>Glazenmakers</v>
      </c>
      <c r="L11920" s="25">
        <f t="shared" si="941"/>
        <v>27.857142857142858</v>
      </c>
    </row>
    <row r="11921" spans="1:12" x14ac:dyDescent="0.25">
      <c r="A11921">
        <v>629</v>
      </c>
      <c r="B11921" t="s">
        <v>91</v>
      </c>
      <c r="C11921" s="1">
        <v>41470.527777777781</v>
      </c>
      <c r="D11921">
        <v>4</v>
      </c>
      <c r="E11921" t="s">
        <v>26</v>
      </c>
      <c r="F11921" t="s">
        <v>27</v>
      </c>
      <c r="G11921">
        <v>4</v>
      </c>
      <c r="H11921" t="str">
        <f t="shared" si="940"/>
        <v>KD</v>
      </c>
      <c r="I11921" s="2">
        <f t="shared" si="937"/>
        <v>2013</v>
      </c>
      <c r="J11921" s="2">
        <f t="shared" si="938"/>
        <v>7</v>
      </c>
      <c r="K11921" t="str">
        <f t="shared" si="939"/>
        <v>Glazenmakers</v>
      </c>
      <c r="L11921" s="25">
        <f t="shared" si="941"/>
        <v>27.857142857142858</v>
      </c>
    </row>
    <row r="11922" spans="1:12" x14ac:dyDescent="0.25">
      <c r="A11922">
        <v>629</v>
      </c>
      <c r="B11922" t="s">
        <v>91</v>
      </c>
      <c r="C11922" s="1">
        <v>41470.527777777781</v>
      </c>
      <c r="D11922">
        <v>4</v>
      </c>
      <c r="E11922" t="s">
        <v>28</v>
      </c>
      <c r="F11922" t="s">
        <v>29</v>
      </c>
      <c r="G11922">
        <v>1</v>
      </c>
      <c r="H11922" t="str">
        <f t="shared" si="940"/>
        <v>KD</v>
      </c>
      <c r="I11922" s="2">
        <f t="shared" si="937"/>
        <v>2013</v>
      </c>
      <c r="J11922" s="2">
        <f t="shared" si="938"/>
        <v>7</v>
      </c>
      <c r="K11922" t="str">
        <f t="shared" si="939"/>
        <v>Korenbouten</v>
      </c>
      <c r="L11922" s="25">
        <f t="shared" si="941"/>
        <v>27.857142857142858</v>
      </c>
    </row>
    <row r="11923" spans="1:12" x14ac:dyDescent="0.25">
      <c r="A11923">
        <v>629</v>
      </c>
      <c r="B11923" t="s">
        <v>91</v>
      </c>
      <c r="C11923" s="1">
        <v>41479.586805555555</v>
      </c>
      <c r="D11923">
        <v>1</v>
      </c>
      <c r="E11923" t="s">
        <v>34</v>
      </c>
      <c r="F11923" t="s">
        <v>35</v>
      </c>
      <c r="G11923">
        <v>2</v>
      </c>
      <c r="H11923" t="str">
        <f t="shared" si="940"/>
        <v>KD</v>
      </c>
      <c r="I11923" s="2">
        <f t="shared" si="937"/>
        <v>2013</v>
      </c>
      <c r="J11923" s="2">
        <f t="shared" si="938"/>
        <v>7</v>
      </c>
      <c r="K11923" t="str">
        <f t="shared" si="939"/>
        <v>Pantserjuffers</v>
      </c>
      <c r="L11923" s="25">
        <f t="shared" si="941"/>
        <v>29.142857142857142</v>
      </c>
    </row>
    <row r="11924" spans="1:12" x14ac:dyDescent="0.25">
      <c r="A11924">
        <v>629</v>
      </c>
      <c r="B11924" t="s">
        <v>91</v>
      </c>
      <c r="C11924" s="1">
        <v>41479.586805555555</v>
      </c>
      <c r="D11924">
        <v>2</v>
      </c>
      <c r="E11924" t="s">
        <v>10</v>
      </c>
      <c r="F11924" t="s">
        <v>11</v>
      </c>
      <c r="G11924">
        <v>8</v>
      </c>
      <c r="H11924" t="str">
        <f t="shared" si="940"/>
        <v>KD</v>
      </c>
      <c r="I11924" s="2">
        <f t="shared" si="937"/>
        <v>2013</v>
      </c>
      <c r="J11924" s="2">
        <f t="shared" si="938"/>
        <v>7</v>
      </c>
      <c r="K11924" t="str">
        <f t="shared" si="939"/>
        <v>Waterjuffer</v>
      </c>
      <c r="L11924" s="25">
        <f t="shared" si="941"/>
        <v>29.142857142857142</v>
      </c>
    </row>
    <row r="11925" spans="1:12" x14ac:dyDescent="0.25">
      <c r="A11925">
        <v>629</v>
      </c>
      <c r="B11925" t="s">
        <v>91</v>
      </c>
      <c r="C11925" s="1">
        <v>41479.586805555555</v>
      </c>
      <c r="D11925">
        <v>2</v>
      </c>
      <c r="E11925" t="s">
        <v>14</v>
      </c>
      <c r="F11925" t="s">
        <v>15</v>
      </c>
      <c r="G11925">
        <v>2</v>
      </c>
      <c r="H11925" t="str">
        <f t="shared" si="940"/>
        <v>KD</v>
      </c>
      <c r="I11925" s="2">
        <f t="shared" si="937"/>
        <v>2013</v>
      </c>
      <c r="J11925" s="2">
        <f t="shared" si="938"/>
        <v>7</v>
      </c>
      <c r="K11925" t="str">
        <f t="shared" si="939"/>
        <v>Waterjuffer</v>
      </c>
      <c r="L11925" s="25">
        <f t="shared" si="941"/>
        <v>29.142857142857142</v>
      </c>
    </row>
    <row r="11926" spans="1:12" x14ac:dyDescent="0.25">
      <c r="A11926">
        <v>629</v>
      </c>
      <c r="B11926" t="s">
        <v>91</v>
      </c>
      <c r="C11926" s="1">
        <v>41479.586805555555</v>
      </c>
      <c r="D11926">
        <v>2</v>
      </c>
      <c r="E11926" t="s">
        <v>34</v>
      </c>
      <c r="F11926" t="s">
        <v>35</v>
      </c>
      <c r="G11926">
        <v>1</v>
      </c>
      <c r="H11926" t="str">
        <f t="shared" si="940"/>
        <v>KD</v>
      </c>
      <c r="I11926" s="2">
        <f t="shared" si="937"/>
        <v>2013</v>
      </c>
      <c r="J11926" s="2">
        <f t="shared" si="938"/>
        <v>7</v>
      </c>
      <c r="K11926" t="str">
        <f t="shared" si="939"/>
        <v>Pantserjuffers</v>
      </c>
      <c r="L11926" s="25">
        <f t="shared" si="941"/>
        <v>29.142857142857142</v>
      </c>
    </row>
    <row r="11927" spans="1:12" x14ac:dyDescent="0.25">
      <c r="A11927">
        <v>629</v>
      </c>
      <c r="B11927" t="s">
        <v>91</v>
      </c>
      <c r="C11927" s="1">
        <v>41479.586805555555</v>
      </c>
      <c r="D11927">
        <v>2</v>
      </c>
      <c r="E11927" t="s">
        <v>24</v>
      </c>
      <c r="F11927" t="s">
        <v>25</v>
      </c>
      <c r="G11927">
        <v>1</v>
      </c>
      <c r="H11927" t="str">
        <f t="shared" si="940"/>
        <v>KD</v>
      </c>
      <c r="I11927" s="2">
        <f t="shared" si="937"/>
        <v>2013</v>
      </c>
      <c r="J11927" s="2">
        <f t="shared" si="938"/>
        <v>7</v>
      </c>
      <c r="K11927" t="str">
        <f t="shared" si="939"/>
        <v>Glazenmakers</v>
      </c>
      <c r="L11927" s="25">
        <f t="shared" si="941"/>
        <v>29.142857142857142</v>
      </c>
    </row>
    <row r="11928" spans="1:12" x14ac:dyDescent="0.25">
      <c r="A11928">
        <v>629</v>
      </c>
      <c r="B11928" t="s">
        <v>91</v>
      </c>
      <c r="C11928" s="1">
        <v>41479.586805555555</v>
      </c>
      <c r="D11928">
        <v>4</v>
      </c>
      <c r="E11928" t="s">
        <v>24</v>
      </c>
      <c r="F11928" t="s">
        <v>25</v>
      </c>
      <c r="G11928">
        <v>1</v>
      </c>
      <c r="H11928" t="str">
        <f t="shared" si="940"/>
        <v>KD</v>
      </c>
      <c r="I11928" s="2">
        <f t="shared" si="937"/>
        <v>2013</v>
      </c>
      <c r="J11928" s="2">
        <f t="shared" si="938"/>
        <v>7</v>
      </c>
      <c r="K11928" t="str">
        <f t="shared" si="939"/>
        <v>Glazenmakers</v>
      </c>
      <c r="L11928" s="25">
        <f t="shared" si="941"/>
        <v>29.142857142857142</v>
      </c>
    </row>
    <row r="11929" spans="1:12" x14ac:dyDescent="0.25">
      <c r="A11929">
        <v>629</v>
      </c>
      <c r="B11929" t="s">
        <v>91</v>
      </c>
      <c r="C11929" s="1">
        <v>41492.548611111109</v>
      </c>
      <c r="D11929">
        <v>1</v>
      </c>
      <c r="E11929" t="s">
        <v>10</v>
      </c>
      <c r="F11929" t="s">
        <v>11</v>
      </c>
      <c r="G11929">
        <v>1</v>
      </c>
      <c r="H11929" t="str">
        <f t="shared" si="940"/>
        <v>KD</v>
      </c>
      <c r="I11929" s="2">
        <f t="shared" si="937"/>
        <v>2013</v>
      </c>
      <c r="J11929" s="2">
        <f t="shared" si="938"/>
        <v>8</v>
      </c>
      <c r="K11929" t="str">
        <f t="shared" si="939"/>
        <v>Waterjuffer</v>
      </c>
      <c r="L11929" s="25">
        <f t="shared" si="941"/>
        <v>31</v>
      </c>
    </row>
    <row r="11930" spans="1:12" x14ac:dyDescent="0.25">
      <c r="A11930">
        <v>629</v>
      </c>
      <c r="B11930" t="s">
        <v>91</v>
      </c>
      <c r="C11930" s="1">
        <v>41492.548611111109</v>
      </c>
      <c r="D11930">
        <v>1</v>
      </c>
      <c r="E11930" t="s">
        <v>14</v>
      </c>
      <c r="F11930" t="s">
        <v>15</v>
      </c>
      <c r="G11930">
        <v>2</v>
      </c>
      <c r="H11930" t="str">
        <f t="shared" si="940"/>
        <v>KD</v>
      </c>
      <c r="I11930" s="2">
        <f t="shared" si="937"/>
        <v>2013</v>
      </c>
      <c r="J11930" s="2">
        <f t="shared" si="938"/>
        <v>8</v>
      </c>
      <c r="K11930" t="str">
        <f t="shared" si="939"/>
        <v>Waterjuffer</v>
      </c>
      <c r="L11930" s="25">
        <f t="shared" si="941"/>
        <v>31</v>
      </c>
    </row>
    <row r="11931" spans="1:12" x14ac:dyDescent="0.25">
      <c r="A11931">
        <v>629</v>
      </c>
      <c r="B11931" t="s">
        <v>91</v>
      </c>
      <c r="C11931" s="1">
        <v>41492.548611111109</v>
      </c>
      <c r="D11931">
        <v>1</v>
      </c>
      <c r="E11931" t="s">
        <v>42</v>
      </c>
      <c r="F11931" t="s">
        <v>43</v>
      </c>
      <c r="G11931">
        <v>1</v>
      </c>
      <c r="H11931" t="str">
        <f t="shared" si="940"/>
        <v>KD</v>
      </c>
      <c r="I11931" s="2">
        <f t="shared" si="937"/>
        <v>2013</v>
      </c>
      <c r="J11931" s="2">
        <f t="shared" si="938"/>
        <v>8</v>
      </c>
      <c r="K11931" t="str">
        <f t="shared" si="939"/>
        <v>Korenbouten</v>
      </c>
      <c r="L11931" s="25">
        <f t="shared" si="941"/>
        <v>31</v>
      </c>
    </row>
    <row r="11932" spans="1:12" x14ac:dyDescent="0.25">
      <c r="A11932">
        <v>629</v>
      </c>
      <c r="B11932" t="s">
        <v>91</v>
      </c>
      <c r="C11932" s="1">
        <v>41492.548611111109</v>
      </c>
      <c r="D11932">
        <v>2</v>
      </c>
      <c r="E11932" t="s">
        <v>14</v>
      </c>
      <c r="F11932" t="s">
        <v>15</v>
      </c>
      <c r="G11932">
        <v>8</v>
      </c>
      <c r="H11932" t="str">
        <f t="shared" si="940"/>
        <v>KD</v>
      </c>
      <c r="I11932" s="2">
        <f t="shared" si="937"/>
        <v>2013</v>
      </c>
      <c r="J11932" s="2">
        <f t="shared" si="938"/>
        <v>8</v>
      </c>
      <c r="K11932" t="str">
        <f t="shared" si="939"/>
        <v>Waterjuffer</v>
      </c>
      <c r="L11932" s="25">
        <f t="shared" si="941"/>
        <v>31</v>
      </c>
    </row>
    <row r="11933" spans="1:12" x14ac:dyDescent="0.25">
      <c r="A11933">
        <v>629</v>
      </c>
      <c r="B11933" t="s">
        <v>91</v>
      </c>
      <c r="C11933" s="1">
        <v>41492.548611111109</v>
      </c>
      <c r="D11933">
        <v>2</v>
      </c>
      <c r="E11933" t="s">
        <v>42</v>
      </c>
      <c r="F11933" t="s">
        <v>43</v>
      </c>
      <c r="G11933">
        <v>2</v>
      </c>
      <c r="H11933" t="str">
        <f t="shared" si="940"/>
        <v>KD</v>
      </c>
      <c r="I11933" s="2">
        <f t="shared" si="937"/>
        <v>2013</v>
      </c>
      <c r="J11933" s="2">
        <f t="shared" si="938"/>
        <v>8</v>
      </c>
      <c r="K11933" t="str">
        <f t="shared" si="939"/>
        <v>Korenbouten</v>
      </c>
      <c r="L11933" s="25">
        <f t="shared" si="941"/>
        <v>31</v>
      </c>
    </row>
    <row r="11934" spans="1:12" x14ac:dyDescent="0.25">
      <c r="A11934">
        <v>629</v>
      </c>
      <c r="B11934" t="s">
        <v>91</v>
      </c>
      <c r="C11934" s="1">
        <v>41492.548611111109</v>
      </c>
      <c r="D11934">
        <v>4</v>
      </c>
      <c r="E11934" t="s">
        <v>26</v>
      </c>
      <c r="F11934" t="s">
        <v>27</v>
      </c>
      <c r="G11934">
        <v>1</v>
      </c>
      <c r="H11934" t="str">
        <f t="shared" si="940"/>
        <v>KD</v>
      </c>
      <c r="I11934" s="2">
        <f t="shared" si="937"/>
        <v>2013</v>
      </c>
      <c r="J11934" s="2">
        <f t="shared" si="938"/>
        <v>8</v>
      </c>
      <c r="K11934" t="str">
        <f t="shared" si="939"/>
        <v>Glazenmakers</v>
      </c>
      <c r="L11934" s="25">
        <f t="shared" si="941"/>
        <v>31</v>
      </c>
    </row>
    <row r="11935" spans="1:12" x14ac:dyDescent="0.25">
      <c r="A11935">
        <v>629</v>
      </c>
      <c r="B11935" t="s">
        <v>91</v>
      </c>
      <c r="C11935" s="1">
        <v>41502.541666666664</v>
      </c>
      <c r="D11935">
        <v>1</v>
      </c>
      <c r="E11935" t="s">
        <v>8</v>
      </c>
      <c r="F11935" t="s">
        <v>9</v>
      </c>
      <c r="G11935">
        <v>1</v>
      </c>
      <c r="H11935" t="str">
        <f t="shared" si="940"/>
        <v>KD</v>
      </c>
      <c r="I11935" s="2">
        <f t="shared" si="937"/>
        <v>2013</v>
      </c>
      <c r="J11935" s="2">
        <f t="shared" si="938"/>
        <v>8</v>
      </c>
      <c r="K11935" t="str">
        <f t="shared" si="939"/>
        <v>Pantserjuffers</v>
      </c>
      <c r="L11935" s="25">
        <f t="shared" si="941"/>
        <v>32.428571428571431</v>
      </c>
    </row>
    <row r="11936" spans="1:12" x14ac:dyDescent="0.25">
      <c r="A11936">
        <v>629</v>
      </c>
      <c r="B11936" t="s">
        <v>91</v>
      </c>
      <c r="C11936" s="1">
        <v>41502.541666666664</v>
      </c>
      <c r="D11936">
        <v>1</v>
      </c>
      <c r="E11936" t="s">
        <v>55</v>
      </c>
      <c r="F11936" t="s">
        <v>56</v>
      </c>
      <c r="G11936">
        <v>3</v>
      </c>
      <c r="H11936" t="str">
        <f t="shared" si="940"/>
        <v>KD</v>
      </c>
      <c r="I11936" s="2">
        <f t="shared" si="937"/>
        <v>2013</v>
      </c>
      <c r="J11936" s="2">
        <f t="shared" si="938"/>
        <v>8</v>
      </c>
      <c r="K11936" t="str">
        <f t="shared" si="939"/>
        <v>Korenbouten</v>
      </c>
      <c r="L11936" s="25">
        <f t="shared" si="941"/>
        <v>32.428571428571431</v>
      </c>
    </row>
    <row r="11937" spans="1:12" x14ac:dyDescent="0.25">
      <c r="A11937">
        <v>629</v>
      </c>
      <c r="B11937" t="s">
        <v>91</v>
      </c>
      <c r="C11937" s="1">
        <v>41502.541666666664</v>
      </c>
      <c r="D11937">
        <v>1</v>
      </c>
      <c r="E11937" t="s">
        <v>14</v>
      </c>
      <c r="F11937" t="s">
        <v>15</v>
      </c>
      <c r="G11937">
        <v>4</v>
      </c>
      <c r="H11937" t="str">
        <f t="shared" si="940"/>
        <v>KD</v>
      </c>
      <c r="I11937" s="2">
        <f t="shared" si="937"/>
        <v>2013</v>
      </c>
      <c r="J11937" s="2">
        <f t="shared" si="938"/>
        <v>8</v>
      </c>
      <c r="K11937" t="str">
        <f t="shared" si="939"/>
        <v>Waterjuffer</v>
      </c>
      <c r="L11937" s="25">
        <f t="shared" si="941"/>
        <v>32.428571428571431</v>
      </c>
    </row>
    <row r="11938" spans="1:12" x14ac:dyDescent="0.25">
      <c r="A11938">
        <v>629</v>
      </c>
      <c r="B11938" t="s">
        <v>91</v>
      </c>
      <c r="C11938" s="1">
        <v>41502.541666666664</v>
      </c>
      <c r="D11938">
        <v>2</v>
      </c>
      <c r="E11938" t="s">
        <v>34</v>
      </c>
      <c r="F11938" t="s">
        <v>35</v>
      </c>
      <c r="G11938">
        <v>1</v>
      </c>
      <c r="H11938" t="str">
        <f t="shared" si="940"/>
        <v>KD</v>
      </c>
      <c r="I11938" s="2">
        <f t="shared" si="937"/>
        <v>2013</v>
      </c>
      <c r="J11938" s="2">
        <f t="shared" si="938"/>
        <v>8</v>
      </c>
      <c r="K11938" t="str">
        <f t="shared" si="939"/>
        <v>Pantserjuffers</v>
      </c>
      <c r="L11938" s="25">
        <f t="shared" si="941"/>
        <v>32.428571428571431</v>
      </c>
    </row>
    <row r="11939" spans="1:12" x14ac:dyDescent="0.25">
      <c r="A11939">
        <v>629</v>
      </c>
      <c r="B11939" t="s">
        <v>91</v>
      </c>
      <c r="C11939" s="1">
        <v>41502.541666666664</v>
      </c>
      <c r="D11939">
        <v>2</v>
      </c>
      <c r="E11939" t="s">
        <v>42</v>
      </c>
      <c r="F11939" t="s">
        <v>43</v>
      </c>
      <c r="G11939">
        <v>3</v>
      </c>
      <c r="H11939" t="str">
        <f t="shared" si="940"/>
        <v>KD</v>
      </c>
      <c r="I11939" s="2">
        <f t="shared" si="937"/>
        <v>2013</v>
      </c>
      <c r="J11939" s="2">
        <f t="shared" si="938"/>
        <v>8</v>
      </c>
      <c r="K11939" t="str">
        <f t="shared" si="939"/>
        <v>Korenbouten</v>
      </c>
      <c r="L11939" s="25">
        <f t="shared" si="941"/>
        <v>32.428571428571431</v>
      </c>
    </row>
    <row r="11940" spans="1:12" x14ac:dyDescent="0.25">
      <c r="A11940">
        <v>629</v>
      </c>
      <c r="B11940" t="s">
        <v>91</v>
      </c>
      <c r="C11940" s="1">
        <v>41502.541666666664</v>
      </c>
      <c r="D11940">
        <v>2</v>
      </c>
      <c r="E11940" t="s">
        <v>14</v>
      </c>
      <c r="F11940" t="s">
        <v>15</v>
      </c>
      <c r="G11940">
        <v>4</v>
      </c>
      <c r="H11940" t="str">
        <f t="shared" si="940"/>
        <v>KD</v>
      </c>
      <c r="I11940" s="2">
        <f t="shared" ref="I11940:I12003" si="942">YEAR(C11940)</f>
        <v>2013</v>
      </c>
      <c r="J11940" s="2">
        <f t="shared" ref="J11940:J12003" si="943">MONTH(C11940)</f>
        <v>8</v>
      </c>
      <c r="K11940" t="str">
        <f t="shared" ref="K11940:K12003" si="944">VLOOKUP(E11940,$Q$2:$R$100,2,FALSE)</f>
        <v>Waterjuffer</v>
      </c>
      <c r="L11940" s="25">
        <f t="shared" si="941"/>
        <v>32.428571428571431</v>
      </c>
    </row>
    <row r="11941" spans="1:12" x14ac:dyDescent="0.25">
      <c r="A11941">
        <v>629</v>
      </c>
      <c r="B11941" t="s">
        <v>91</v>
      </c>
      <c r="C11941" s="1">
        <v>41502.541666666664</v>
      </c>
      <c r="D11941">
        <v>4</v>
      </c>
      <c r="E11941" t="s">
        <v>26</v>
      </c>
      <c r="F11941" t="s">
        <v>27</v>
      </c>
      <c r="G11941">
        <v>2</v>
      </c>
      <c r="H11941" t="str">
        <f t="shared" si="940"/>
        <v>KD</v>
      </c>
      <c r="I11941" s="2">
        <f t="shared" si="942"/>
        <v>2013</v>
      </c>
      <c r="J11941" s="2">
        <f t="shared" si="943"/>
        <v>8</v>
      </c>
      <c r="K11941" t="str">
        <f t="shared" si="944"/>
        <v>Glazenmakers</v>
      </c>
      <c r="L11941" s="25">
        <f t="shared" si="941"/>
        <v>32.428571428571431</v>
      </c>
    </row>
    <row r="11942" spans="1:12" x14ac:dyDescent="0.25">
      <c r="A11942">
        <v>629</v>
      </c>
      <c r="B11942" t="s">
        <v>91</v>
      </c>
      <c r="C11942" s="1">
        <v>41514.552083333336</v>
      </c>
      <c r="D11942">
        <v>1</v>
      </c>
      <c r="E11942" t="s">
        <v>36</v>
      </c>
      <c r="F11942" t="s">
        <v>37</v>
      </c>
      <c r="G11942">
        <v>3</v>
      </c>
      <c r="H11942" t="str">
        <f t="shared" si="940"/>
        <v>KD</v>
      </c>
      <c r="I11942" s="2">
        <f t="shared" si="942"/>
        <v>2013</v>
      </c>
      <c r="J11942" s="2">
        <f t="shared" si="943"/>
        <v>8</v>
      </c>
      <c r="K11942" t="str">
        <f t="shared" si="944"/>
        <v>Glazenmakers</v>
      </c>
      <c r="L11942" s="25">
        <f t="shared" si="941"/>
        <v>34.142857142857146</v>
      </c>
    </row>
    <row r="11943" spans="1:12" x14ac:dyDescent="0.25">
      <c r="A11943">
        <v>629</v>
      </c>
      <c r="B11943" t="s">
        <v>91</v>
      </c>
      <c r="C11943" s="1">
        <v>41514.552083333336</v>
      </c>
      <c r="D11943">
        <v>1</v>
      </c>
      <c r="E11943" t="s">
        <v>42</v>
      </c>
      <c r="F11943" t="s">
        <v>43</v>
      </c>
      <c r="G11943">
        <v>8</v>
      </c>
      <c r="H11943" t="str">
        <f t="shared" si="940"/>
        <v>KD</v>
      </c>
      <c r="I11943" s="2">
        <f t="shared" si="942"/>
        <v>2013</v>
      </c>
      <c r="J11943" s="2">
        <f t="shared" si="943"/>
        <v>8</v>
      </c>
      <c r="K11943" t="str">
        <f t="shared" si="944"/>
        <v>Korenbouten</v>
      </c>
      <c r="L11943" s="25">
        <f t="shared" si="941"/>
        <v>34.142857142857146</v>
      </c>
    </row>
    <row r="11944" spans="1:12" x14ac:dyDescent="0.25">
      <c r="A11944">
        <v>629</v>
      </c>
      <c r="B11944" t="s">
        <v>91</v>
      </c>
      <c r="C11944" s="1">
        <v>41514.552083333336</v>
      </c>
      <c r="D11944">
        <v>2</v>
      </c>
      <c r="E11944" t="s">
        <v>8</v>
      </c>
      <c r="F11944" t="s">
        <v>9</v>
      </c>
      <c r="G11944">
        <v>2</v>
      </c>
      <c r="H11944" t="str">
        <f t="shared" si="940"/>
        <v>KD</v>
      </c>
      <c r="I11944" s="2">
        <f t="shared" si="942"/>
        <v>2013</v>
      </c>
      <c r="J11944" s="2">
        <f t="shared" si="943"/>
        <v>8</v>
      </c>
      <c r="K11944" t="str">
        <f t="shared" si="944"/>
        <v>Pantserjuffers</v>
      </c>
      <c r="L11944" s="25">
        <f t="shared" si="941"/>
        <v>34.142857142857146</v>
      </c>
    </row>
    <row r="11945" spans="1:12" x14ac:dyDescent="0.25">
      <c r="A11945">
        <v>629</v>
      </c>
      <c r="B11945" t="s">
        <v>91</v>
      </c>
      <c r="C11945" s="1">
        <v>41514.552083333336</v>
      </c>
      <c r="D11945">
        <v>2</v>
      </c>
      <c r="E11945" t="s">
        <v>26</v>
      </c>
      <c r="F11945" t="s">
        <v>27</v>
      </c>
      <c r="G11945">
        <v>1</v>
      </c>
      <c r="H11945" t="str">
        <f t="shared" si="940"/>
        <v>KD</v>
      </c>
      <c r="I11945" s="2">
        <f t="shared" si="942"/>
        <v>2013</v>
      </c>
      <c r="J11945" s="2">
        <f t="shared" si="943"/>
        <v>8</v>
      </c>
      <c r="K11945" t="str">
        <f t="shared" si="944"/>
        <v>Glazenmakers</v>
      </c>
      <c r="L11945" s="25">
        <f t="shared" si="941"/>
        <v>34.142857142857146</v>
      </c>
    </row>
    <row r="11946" spans="1:12" x14ac:dyDescent="0.25">
      <c r="A11946">
        <v>629</v>
      </c>
      <c r="B11946" t="s">
        <v>91</v>
      </c>
      <c r="C11946" s="1">
        <v>41514.552083333336</v>
      </c>
      <c r="D11946">
        <v>2</v>
      </c>
      <c r="E11946" t="s">
        <v>42</v>
      </c>
      <c r="F11946" t="s">
        <v>43</v>
      </c>
      <c r="G11946">
        <v>2</v>
      </c>
      <c r="H11946" t="str">
        <f t="shared" si="940"/>
        <v>KD</v>
      </c>
      <c r="I11946" s="2">
        <f t="shared" si="942"/>
        <v>2013</v>
      </c>
      <c r="J11946" s="2">
        <f t="shared" si="943"/>
        <v>8</v>
      </c>
      <c r="K11946" t="str">
        <f t="shared" si="944"/>
        <v>Korenbouten</v>
      </c>
      <c r="L11946" s="25">
        <f t="shared" si="941"/>
        <v>34.142857142857146</v>
      </c>
    </row>
    <row r="11947" spans="1:12" x14ac:dyDescent="0.25">
      <c r="A11947">
        <v>629</v>
      </c>
      <c r="B11947" t="s">
        <v>91</v>
      </c>
      <c r="C11947" s="1">
        <v>41547.590277777781</v>
      </c>
      <c r="D11947">
        <v>1</v>
      </c>
      <c r="E11947" t="s">
        <v>55</v>
      </c>
      <c r="F11947" t="s">
        <v>56</v>
      </c>
      <c r="G11947">
        <v>18</v>
      </c>
      <c r="H11947" t="str">
        <f t="shared" si="940"/>
        <v>KD</v>
      </c>
      <c r="I11947" s="2">
        <f t="shared" si="942"/>
        <v>2013</v>
      </c>
      <c r="J11947" s="2">
        <f t="shared" si="943"/>
        <v>9</v>
      </c>
      <c r="K11947" t="str">
        <f t="shared" si="944"/>
        <v>Korenbouten</v>
      </c>
      <c r="L11947" s="25">
        <f t="shared" si="941"/>
        <v>38.857142857142854</v>
      </c>
    </row>
    <row r="11948" spans="1:12" x14ac:dyDescent="0.25">
      <c r="A11948">
        <v>629</v>
      </c>
      <c r="B11948" t="s">
        <v>91</v>
      </c>
      <c r="C11948" s="1">
        <v>41547.590277777781</v>
      </c>
      <c r="D11948">
        <v>2</v>
      </c>
      <c r="E11948" t="s">
        <v>36</v>
      </c>
      <c r="F11948" t="s">
        <v>37</v>
      </c>
      <c r="G11948">
        <v>2</v>
      </c>
      <c r="H11948" t="str">
        <f t="shared" si="940"/>
        <v>KD</v>
      </c>
      <c r="I11948" s="2">
        <f t="shared" si="942"/>
        <v>2013</v>
      </c>
      <c r="J11948" s="2">
        <f t="shared" si="943"/>
        <v>9</v>
      </c>
      <c r="K11948" t="str">
        <f t="shared" si="944"/>
        <v>Glazenmakers</v>
      </c>
      <c r="L11948" s="25">
        <f t="shared" si="941"/>
        <v>38.857142857142854</v>
      </c>
    </row>
    <row r="11949" spans="1:12" x14ac:dyDescent="0.25">
      <c r="A11949">
        <v>629</v>
      </c>
      <c r="B11949" t="s">
        <v>91</v>
      </c>
      <c r="C11949" s="1">
        <v>41547.590277777781</v>
      </c>
      <c r="D11949">
        <v>2</v>
      </c>
      <c r="E11949" t="s">
        <v>55</v>
      </c>
      <c r="F11949" t="s">
        <v>56</v>
      </c>
      <c r="G11949">
        <v>27</v>
      </c>
      <c r="H11949" t="str">
        <f t="shared" si="940"/>
        <v>KD</v>
      </c>
      <c r="I11949" s="2">
        <f t="shared" si="942"/>
        <v>2013</v>
      </c>
      <c r="J11949" s="2">
        <f t="shared" si="943"/>
        <v>9</v>
      </c>
      <c r="K11949" t="str">
        <f t="shared" si="944"/>
        <v>Korenbouten</v>
      </c>
      <c r="L11949" s="25">
        <f t="shared" si="941"/>
        <v>38.857142857142854</v>
      </c>
    </row>
    <row r="11950" spans="1:12" x14ac:dyDescent="0.25">
      <c r="A11950">
        <v>629</v>
      </c>
      <c r="B11950" t="s">
        <v>91</v>
      </c>
      <c r="C11950" s="1">
        <v>41547.590277777781</v>
      </c>
      <c r="D11950">
        <v>4</v>
      </c>
      <c r="E11950" t="s">
        <v>36</v>
      </c>
      <c r="F11950" t="s">
        <v>37</v>
      </c>
      <c r="G11950">
        <v>3</v>
      </c>
      <c r="H11950" t="str">
        <f t="shared" si="940"/>
        <v>KD</v>
      </c>
      <c r="I11950" s="2">
        <f t="shared" si="942"/>
        <v>2013</v>
      </c>
      <c r="J11950" s="2">
        <f t="shared" si="943"/>
        <v>9</v>
      </c>
      <c r="K11950" t="str">
        <f t="shared" si="944"/>
        <v>Glazenmakers</v>
      </c>
      <c r="L11950" s="25">
        <f t="shared" si="941"/>
        <v>38.857142857142854</v>
      </c>
    </row>
    <row r="11951" spans="1:12" x14ac:dyDescent="0.25">
      <c r="A11951">
        <v>629</v>
      </c>
      <c r="B11951" t="s">
        <v>91</v>
      </c>
      <c r="C11951" s="1">
        <v>41786.513888888891</v>
      </c>
      <c r="D11951">
        <v>1</v>
      </c>
      <c r="E11951" t="s">
        <v>10</v>
      </c>
      <c r="F11951" t="s">
        <v>11</v>
      </c>
      <c r="G11951">
        <v>6</v>
      </c>
      <c r="H11951" t="str">
        <f t="shared" si="940"/>
        <v>KD</v>
      </c>
      <c r="I11951" s="2">
        <f t="shared" si="942"/>
        <v>2014</v>
      </c>
      <c r="J11951" s="2">
        <f t="shared" si="943"/>
        <v>5</v>
      </c>
      <c r="K11951" t="str">
        <f t="shared" si="944"/>
        <v>Waterjuffer</v>
      </c>
      <c r="L11951" s="25">
        <f t="shared" si="941"/>
        <v>20.857142857142858</v>
      </c>
    </row>
    <row r="11952" spans="1:12" x14ac:dyDescent="0.25">
      <c r="A11952">
        <v>629</v>
      </c>
      <c r="B11952" t="s">
        <v>91</v>
      </c>
      <c r="C11952" s="1">
        <v>41786.513888888891</v>
      </c>
      <c r="D11952">
        <v>1</v>
      </c>
      <c r="E11952" t="s">
        <v>20</v>
      </c>
      <c r="F11952" t="s">
        <v>21</v>
      </c>
      <c r="G11952">
        <v>4</v>
      </c>
      <c r="H11952" t="str">
        <f t="shared" si="940"/>
        <v>KD</v>
      </c>
      <c r="I11952" s="2">
        <f t="shared" si="942"/>
        <v>2014</v>
      </c>
      <c r="J11952" s="2">
        <f t="shared" si="943"/>
        <v>5</v>
      </c>
      <c r="K11952" t="str">
        <f t="shared" si="944"/>
        <v>Waterjuffer</v>
      </c>
      <c r="L11952" s="25">
        <f t="shared" si="941"/>
        <v>20.857142857142858</v>
      </c>
    </row>
    <row r="11953" spans="1:12" x14ac:dyDescent="0.25">
      <c r="A11953">
        <v>629</v>
      </c>
      <c r="B11953" t="s">
        <v>91</v>
      </c>
      <c r="C11953" s="1">
        <v>41786.513888888891</v>
      </c>
      <c r="D11953">
        <v>1</v>
      </c>
      <c r="E11953" t="s">
        <v>16</v>
      </c>
      <c r="F11953" t="s">
        <v>17</v>
      </c>
      <c r="G11953">
        <v>12</v>
      </c>
      <c r="H11953" t="str">
        <f t="shared" si="940"/>
        <v>KD</v>
      </c>
      <c r="I11953" s="2">
        <f t="shared" si="942"/>
        <v>2014</v>
      </c>
      <c r="J11953" s="2">
        <f t="shared" si="943"/>
        <v>5</v>
      </c>
      <c r="K11953" t="str">
        <f t="shared" si="944"/>
        <v>Waterjuffer</v>
      </c>
      <c r="L11953" s="25">
        <f t="shared" si="941"/>
        <v>20.857142857142858</v>
      </c>
    </row>
    <row r="11954" spans="1:12" x14ac:dyDescent="0.25">
      <c r="A11954">
        <v>629</v>
      </c>
      <c r="B11954" t="s">
        <v>91</v>
      </c>
      <c r="C11954" s="1">
        <v>41786.513888888891</v>
      </c>
      <c r="D11954">
        <v>1</v>
      </c>
      <c r="E11954" t="s">
        <v>24</v>
      </c>
      <c r="F11954" t="s">
        <v>25</v>
      </c>
      <c r="G11954">
        <v>2</v>
      </c>
      <c r="H11954" t="str">
        <f t="shared" si="940"/>
        <v>KD</v>
      </c>
      <c r="I11954" s="2">
        <f t="shared" si="942"/>
        <v>2014</v>
      </c>
      <c r="J11954" s="2">
        <f t="shared" si="943"/>
        <v>5</v>
      </c>
      <c r="K11954" t="str">
        <f t="shared" si="944"/>
        <v>Glazenmakers</v>
      </c>
      <c r="L11954" s="25">
        <f t="shared" si="941"/>
        <v>20.857142857142858</v>
      </c>
    </row>
    <row r="11955" spans="1:12" x14ac:dyDescent="0.25">
      <c r="A11955">
        <v>629</v>
      </c>
      <c r="B11955" t="s">
        <v>91</v>
      </c>
      <c r="C11955" s="1">
        <v>41786.513888888891</v>
      </c>
      <c r="D11955">
        <v>1</v>
      </c>
      <c r="E11955" t="s">
        <v>26</v>
      </c>
      <c r="F11955" t="s">
        <v>27</v>
      </c>
      <c r="G11955">
        <v>2</v>
      </c>
      <c r="H11955" t="str">
        <f t="shared" si="940"/>
        <v>KD</v>
      </c>
      <c r="I11955" s="2">
        <f t="shared" si="942"/>
        <v>2014</v>
      </c>
      <c r="J11955" s="2">
        <f t="shared" si="943"/>
        <v>5</v>
      </c>
      <c r="K11955" t="str">
        <f t="shared" si="944"/>
        <v>Glazenmakers</v>
      </c>
      <c r="L11955" s="25">
        <f t="shared" si="941"/>
        <v>20.857142857142858</v>
      </c>
    </row>
    <row r="11956" spans="1:12" x14ac:dyDescent="0.25">
      <c r="A11956">
        <v>629</v>
      </c>
      <c r="B11956" t="s">
        <v>91</v>
      </c>
      <c r="C11956" s="1">
        <v>41786.513888888891</v>
      </c>
      <c r="D11956">
        <v>2</v>
      </c>
      <c r="E11956" t="s">
        <v>12</v>
      </c>
      <c r="F11956" t="s">
        <v>13</v>
      </c>
      <c r="G11956">
        <v>1</v>
      </c>
      <c r="H11956" t="str">
        <f t="shared" si="940"/>
        <v>KD</v>
      </c>
      <c r="I11956" s="2">
        <f t="shared" si="942"/>
        <v>2014</v>
      </c>
      <c r="J11956" s="2">
        <f t="shared" si="943"/>
        <v>5</v>
      </c>
      <c r="K11956" t="str">
        <f t="shared" si="944"/>
        <v>Waterjuffer</v>
      </c>
      <c r="L11956" s="25">
        <f t="shared" si="941"/>
        <v>20.857142857142858</v>
      </c>
    </row>
    <row r="11957" spans="1:12" x14ac:dyDescent="0.25">
      <c r="A11957">
        <v>629</v>
      </c>
      <c r="B11957" t="s">
        <v>91</v>
      </c>
      <c r="C11957" s="1">
        <v>41786.513888888891</v>
      </c>
      <c r="D11957">
        <v>2</v>
      </c>
      <c r="E11957" t="s">
        <v>20</v>
      </c>
      <c r="F11957" t="s">
        <v>21</v>
      </c>
      <c r="G11957">
        <v>1</v>
      </c>
      <c r="H11957" t="str">
        <f t="shared" si="940"/>
        <v>KD</v>
      </c>
      <c r="I11957" s="2">
        <f t="shared" si="942"/>
        <v>2014</v>
      </c>
      <c r="J11957" s="2">
        <f t="shared" si="943"/>
        <v>5</v>
      </c>
      <c r="K11957" t="str">
        <f t="shared" si="944"/>
        <v>Waterjuffer</v>
      </c>
      <c r="L11957" s="25">
        <f t="shared" si="941"/>
        <v>20.857142857142858</v>
      </c>
    </row>
    <row r="11958" spans="1:12" x14ac:dyDescent="0.25">
      <c r="A11958">
        <v>629</v>
      </c>
      <c r="B11958" t="s">
        <v>91</v>
      </c>
      <c r="C11958" s="1">
        <v>41786.513888888891</v>
      </c>
      <c r="D11958">
        <v>2</v>
      </c>
      <c r="E11958" t="s">
        <v>16</v>
      </c>
      <c r="F11958" t="s">
        <v>17</v>
      </c>
      <c r="G11958">
        <v>3</v>
      </c>
      <c r="H11958" t="str">
        <f t="shared" si="940"/>
        <v>KD</v>
      </c>
      <c r="I11958" s="2">
        <f t="shared" si="942"/>
        <v>2014</v>
      </c>
      <c r="J11958" s="2">
        <f t="shared" si="943"/>
        <v>5</v>
      </c>
      <c r="K11958" t="str">
        <f t="shared" si="944"/>
        <v>Waterjuffer</v>
      </c>
      <c r="L11958" s="25">
        <f t="shared" si="941"/>
        <v>20.857142857142858</v>
      </c>
    </row>
    <row r="11959" spans="1:12" x14ac:dyDescent="0.25">
      <c r="A11959">
        <v>629</v>
      </c>
      <c r="B11959" t="s">
        <v>91</v>
      </c>
      <c r="C11959" s="1">
        <v>41786.513888888891</v>
      </c>
      <c r="D11959">
        <v>2</v>
      </c>
      <c r="E11959" t="s">
        <v>26</v>
      </c>
      <c r="F11959" t="s">
        <v>27</v>
      </c>
      <c r="G11959">
        <v>1</v>
      </c>
      <c r="H11959" t="str">
        <f t="shared" si="940"/>
        <v>KD</v>
      </c>
      <c r="I11959" s="2">
        <f t="shared" si="942"/>
        <v>2014</v>
      </c>
      <c r="J11959" s="2">
        <f t="shared" si="943"/>
        <v>5</v>
      </c>
      <c r="K11959" t="str">
        <f t="shared" si="944"/>
        <v>Glazenmakers</v>
      </c>
      <c r="L11959" s="25">
        <f t="shared" si="941"/>
        <v>20.857142857142858</v>
      </c>
    </row>
    <row r="11960" spans="1:12" x14ac:dyDescent="0.25">
      <c r="A11960">
        <v>629</v>
      </c>
      <c r="B11960" t="s">
        <v>91</v>
      </c>
      <c r="C11960" s="1">
        <v>41786.513888888891</v>
      </c>
      <c r="D11960">
        <v>4</v>
      </c>
      <c r="E11960" t="s">
        <v>24</v>
      </c>
      <c r="F11960" t="s">
        <v>25</v>
      </c>
      <c r="G11960">
        <v>1</v>
      </c>
      <c r="H11960" t="str">
        <f t="shared" si="940"/>
        <v>KD</v>
      </c>
      <c r="I11960" s="2">
        <f t="shared" si="942"/>
        <v>2014</v>
      </c>
      <c r="J11960" s="2">
        <f t="shared" si="943"/>
        <v>5</v>
      </c>
      <c r="K11960" t="str">
        <f t="shared" si="944"/>
        <v>Glazenmakers</v>
      </c>
      <c r="L11960" s="25">
        <f t="shared" si="941"/>
        <v>20.857142857142858</v>
      </c>
    </row>
    <row r="11961" spans="1:12" x14ac:dyDescent="0.25">
      <c r="A11961">
        <v>629</v>
      </c>
      <c r="B11961" t="s">
        <v>91</v>
      </c>
      <c r="C11961" s="1">
        <v>41786.513888888891</v>
      </c>
      <c r="D11961">
        <v>4</v>
      </c>
      <c r="E11961" t="s">
        <v>26</v>
      </c>
      <c r="F11961" t="s">
        <v>27</v>
      </c>
      <c r="G11961">
        <v>3</v>
      </c>
      <c r="H11961" t="str">
        <f t="shared" si="940"/>
        <v>KD</v>
      </c>
      <c r="I11961" s="2">
        <f t="shared" si="942"/>
        <v>2014</v>
      </c>
      <c r="J11961" s="2">
        <f t="shared" si="943"/>
        <v>5</v>
      </c>
      <c r="K11961" t="str">
        <f t="shared" si="944"/>
        <v>Glazenmakers</v>
      </c>
      <c r="L11961" s="25">
        <f t="shared" si="941"/>
        <v>20.857142857142858</v>
      </c>
    </row>
    <row r="11962" spans="1:12" x14ac:dyDescent="0.25">
      <c r="A11962">
        <v>629</v>
      </c>
      <c r="B11962" t="s">
        <v>91</v>
      </c>
      <c r="C11962" s="1">
        <v>41786.513888888891</v>
      </c>
      <c r="D11962">
        <v>4</v>
      </c>
      <c r="E11962" t="s">
        <v>28</v>
      </c>
      <c r="F11962" t="s">
        <v>29</v>
      </c>
      <c r="G11962">
        <v>1</v>
      </c>
      <c r="H11962" t="str">
        <f t="shared" si="940"/>
        <v>KD</v>
      </c>
      <c r="I11962" s="2">
        <f t="shared" si="942"/>
        <v>2014</v>
      </c>
      <c r="J11962" s="2">
        <f t="shared" si="943"/>
        <v>5</v>
      </c>
      <c r="K11962" t="str">
        <f t="shared" si="944"/>
        <v>Korenbouten</v>
      </c>
      <c r="L11962" s="25">
        <f t="shared" si="941"/>
        <v>20.857142857142858</v>
      </c>
    </row>
    <row r="11963" spans="1:12" x14ac:dyDescent="0.25">
      <c r="A11963">
        <v>629</v>
      </c>
      <c r="B11963" t="s">
        <v>91</v>
      </c>
      <c r="C11963" s="1">
        <v>41786.513888888891</v>
      </c>
      <c r="D11963">
        <v>4</v>
      </c>
      <c r="E11963" t="s">
        <v>18</v>
      </c>
      <c r="F11963" t="s">
        <v>19</v>
      </c>
      <c r="G11963">
        <v>1</v>
      </c>
      <c r="H11963" t="str">
        <f t="shared" si="940"/>
        <v>KD</v>
      </c>
      <c r="I11963" s="2">
        <f t="shared" si="942"/>
        <v>2014</v>
      </c>
      <c r="J11963" s="2">
        <f t="shared" si="943"/>
        <v>5</v>
      </c>
      <c r="K11963" t="str">
        <f t="shared" si="944"/>
        <v>Korenbouten</v>
      </c>
      <c r="L11963" s="25">
        <f t="shared" si="941"/>
        <v>20.857142857142858</v>
      </c>
    </row>
    <row r="11964" spans="1:12" x14ac:dyDescent="0.25">
      <c r="A11964">
        <v>629</v>
      </c>
      <c r="B11964" t="s">
        <v>91</v>
      </c>
      <c r="C11964" s="1">
        <v>41803.520833333336</v>
      </c>
      <c r="D11964">
        <v>1</v>
      </c>
      <c r="E11964" t="s">
        <v>10</v>
      </c>
      <c r="F11964" t="s">
        <v>11</v>
      </c>
      <c r="G11964">
        <v>5</v>
      </c>
      <c r="H11964" t="str">
        <f t="shared" si="940"/>
        <v>KD</v>
      </c>
      <c r="I11964" s="2">
        <f t="shared" si="942"/>
        <v>2014</v>
      </c>
      <c r="J11964" s="2">
        <f t="shared" si="943"/>
        <v>6</v>
      </c>
      <c r="K11964" t="str">
        <f t="shared" si="944"/>
        <v>Waterjuffer</v>
      </c>
      <c r="L11964" s="25">
        <f t="shared" si="941"/>
        <v>23.285714285714285</v>
      </c>
    </row>
    <row r="11965" spans="1:12" x14ac:dyDescent="0.25">
      <c r="A11965">
        <v>629</v>
      </c>
      <c r="B11965" t="s">
        <v>91</v>
      </c>
      <c r="C11965" s="1">
        <v>41803.520833333336</v>
      </c>
      <c r="D11965">
        <v>1</v>
      </c>
      <c r="E11965" t="s">
        <v>20</v>
      </c>
      <c r="F11965" t="s">
        <v>21</v>
      </c>
      <c r="G11965">
        <v>1</v>
      </c>
      <c r="H11965" t="str">
        <f t="shared" si="940"/>
        <v>KD</v>
      </c>
      <c r="I11965" s="2">
        <f t="shared" si="942"/>
        <v>2014</v>
      </c>
      <c r="J11965" s="2">
        <f t="shared" si="943"/>
        <v>6</v>
      </c>
      <c r="K11965" t="str">
        <f t="shared" si="944"/>
        <v>Waterjuffer</v>
      </c>
      <c r="L11965" s="25">
        <f t="shared" si="941"/>
        <v>23.285714285714285</v>
      </c>
    </row>
    <row r="11966" spans="1:12" x14ac:dyDescent="0.25">
      <c r="A11966">
        <v>629</v>
      </c>
      <c r="B11966" t="s">
        <v>91</v>
      </c>
      <c r="C11966" s="1">
        <v>41803.520833333336</v>
      </c>
      <c r="D11966">
        <v>1</v>
      </c>
      <c r="E11966" t="s">
        <v>16</v>
      </c>
      <c r="F11966" t="s">
        <v>17</v>
      </c>
      <c r="G11966">
        <v>4</v>
      </c>
      <c r="H11966" t="str">
        <f t="shared" si="940"/>
        <v>KD</v>
      </c>
      <c r="I11966" s="2">
        <f t="shared" si="942"/>
        <v>2014</v>
      </c>
      <c r="J11966" s="2">
        <f t="shared" si="943"/>
        <v>6</v>
      </c>
      <c r="K11966" t="str">
        <f t="shared" si="944"/>
        <v>Waterjuffer</v>
      </c>
      <c r="L11966" s="25">
        <f t="shared" si="941"/>
        <v>23.285714285714285</v>
      </c>
    </row>
    <row r="11967" spans="1:12" x14ac:dyDescent="0.25">
      <c r="A11967">
        <v>629</v>
      </c>
      <c r="B11967" t="s">
        <v>91</v>
      </c>
      <c r="C11967" s="1">
        <v>41803.520833333336</v>
      </c>
      <c r="D11967">
        <v>1</v>
      </c>
      <c r="E11967" t="s">
        <v>24</v>
      </c>
      <c r="F11967" t="s">
        <v>25</v>
      </c>
      <c r="G11967">
        <v>2</v>
      </c>
      <c r="H11967" t="str">
        <f t="shared" si="940"/>
        <v>KD</v>
      </c>
      <c r="I11967" s="2">
        <f t="shared" si="942"/>
        <v>2014</v>
      </c>
      <c r="J11967" s="2">
        <f t="shared" si="943"/>
        <v>6</v>
      </c>
      <c r="K11967" t="str">
        <f t="shared" si="944"/>
        <v>Glazenmakers</v>
      </c>
      <c r="L11967" s="25">
        <f t="shared" si="941"/>
        <v>23.285714285714285</v>
      </c>
    </row>
    <row r="11968" spans="1:12" x14ac:dyDescent="0.25">
      <c r="A11968">
        <v>629</v>
      </c>
      <c r="B11968" t="s">
        <v>91</v>
      </c>
      <c r="C11968" s="1">
        <v>41803.520833333336</v>
      </c>
      <c r="D11968">
        <v>1</v>
      </c>
      <c r="E11968" t="s">
        <v>26</v>
      </c>
      <c r="F11968" t="s">
        <v>27</v>
      </c>
      <c r="G11968">
        <v>4</v>
      </c>
      <c r="H11968" t="str">
        <f t="shared" si="940"/>
        <v>KD</v>
      </c>
      <c r="I11968" s="2">
        <f t="shared" si="942"/>
        <v>2014</v>
      </c>
      <c r="J11968" s="2">
        <f t="shared" si="943"/>
        <v>6</v>
      </c>
      <c r="K11968" t="str">
        <f t="shared" si="944"/>
        <v>Glazenmakers</v>
      </c>
      <c r="L11968" s="25">
        <f t="shared" si="941"/>
        <v>23.285714285714285</v>
      </c>
    </row>
    <row r="11969" spans="1:12" x14ac:dyDescent="0.25">
      <c r="A11969">
        <v>629</v>
      </c>
      <c r="B11969" t="s">
        <v>91</v>
      </c>
      <c r="C11969" s="1">
        <v>41803.520833333336</v>
      </c>
      <c r="D11969">
        <v>1</v>
      </c>
      <c r="E11969" t="s">
        <v>28</v>
      </c>
      <c r="F11969" t="s">
        <v>29</v>
      </c>
      <c r="G11969">
        <v>1</v>
      </c>
      <c r="H11969" t="str">
        <f t="shared" si="940"/>
        <v>KD</v>
      </c>
      <c r="I11969" s="2">
        <f t="shared" si="942"/>
        <v>2014</v>
      </c>
      <c r="J11969" s="2">
        <f t="shared" si="943"/>
        <v>6</v>
      </c>
      <c r="K11969" t="str">
        <f t="shared" si="944"/>
        <v>Korenbouten</v>
      </c>
      <c r="L11969" s="25">
        <f t="shared" si="941"/>
        <v>23.285714285714285</v>
      </c>
    </row>
    <row r="11970" spans="1:12" x14ac:dyDescent="0.25">
      <c r="A11970">
        <v>629</v>
      </c>
      <c r="B11970" t="s">
        <v>91</v>
      </c>
      <c r="C11970" s="1">
        <v>41803.520833333336</v>
      </c>
      <c r="D11970">
        <v>2</v>
      </c>
      <c r="E11970" t="s">
        <v>8</v>
      </c>
      <c r="F11970" t="s">
        <v>9</v>
      </c>
      <c r="G11970">
        <v>1</v>
      </c>
      <c r="H11970" t="str">
        <f t="shared" ref="H11970:H12033" si="945">VLOOKUP(A11970,$N$2:$O$51,2,FALSE)</f>
        <v>KD</v>
      </c>
      <c r="I11970" s="2">
        <f t="shared" si="942"/>
        <v>2014</v>
      </c>
      <c r="J11970" s="2">
        <f t="shared" si="943"/>
        <v>6</v>
      </c>
      <c r="K11970" t="str">
        <f t="shared" si="944"/>
        <v>Pantserjuffers</v>
      </c>
      <c r="L11970" s="25">
        <f t="shared" si="941"/>
        <v>23.285714285714285</v>
      </c>
    </row>
    <row r="11971" spans="1:12" x14ac:dyDescent="0.25">
      <c r="A11971">
        <v>629</v>
      </c>
      <c r="B11971" t="s">
        <v>91</v>
      </c>
      <c r="C11971" s="1">
        <v>41803.520833333336</v>
      </c>
      <c r="D11971">
        <v>2</v>
      </c>
      <c r="E11971" t="s">
        <v>10</v>
      </c>
      <c r="F11971" t="s">
        <v>11</v>
      </c>
      <c r="G11971">
        <v>9</v>
      </c>
      <c r="H11971" t="str">
        <f t="shared" si="945"/>
        <v>KD</v>
      </c>
      <c r="I11971" s="2">
        <f t="shared" si="942"/>
        <v>2014</v>
      </c>
      <c r="J11971" s="2">
        <f t="shared" si="943"/>
        <v>6</v>
      </c>
      <c r="K11971" t="str">
        <f t="shared" si="944"/>
        <v>Waterjuffer</v>
      </c>
      <c r="L11971" s="25">
        <f t="shared" ref="L11971:L12034" si="946">(ROUNDDOWN(C11971-DATE(I11971,1,1),0))/7</f>
        <v>23.285714285714285</v>
      </c>
    </row>
    <row r="11972" spans="1:12" x14ac:dyDescent="0.25">
      <c r="A11972">
        <v>629</v>
      </c>
      <c r="B11972" t="s">
        <v>91</v>
      </c>
      <c r="C11972" s="1">
        <v>41803.520833333336</v>
      </c>
      <c r="D11972">
        <v>2</v>
      </c>
      <c r="E11972" t="s">
        <v>16</v>
      </c>
      <c r="F11972" t="s">
        <v>17</v>
      </c>
      <c r="G11972">
        <v>3</v>
      </c>
      <c r="H11972" t="str">
        <f t="shared" si="945"/>
        <v>KD</v>
      </c>
      <c r="I11972" s="2">
        <f t="shared" si="942"/>
        <v>2014</v>
      </c>
      <c r="J11972" s="2">
        <f t="shared" si="943"/>
        <v>6</v>
      </c>
      <c r="K11972" t="str">
        <f t="shared" si="944"/>
        <v>Waterjuffer</v>
      </c>
      <c r="L11972" s="25">
        <f t="shared" si="946"/>
        <v>23.285714285714285</v>
      </c>
    </row>
    <row r="11973" spans="1:12" x14ac:dyDescent="0.25">
      <c r="A11973">
        <v>629</v>
      </c>
      <c r="B11973" t="s">
        <v>91</v>
      </c>
      <c r="C11973" s="1">
        <v>41803.520833333336</v>
      </c>
      <c r="D11973">
        <v>2</v>
      </c>
      <c r="E11973" t="s">
        <v>24</v>
      </c>
      <c r="F11973" t="s">
        <v>25</v>
      </c>
      <c r="G11973">
        <v>1</v>
      </c>
      <c r="H11973" t="str">
        <f t="shared" si="945"/>
        <v>KD</v>
      </c>
      <c r="I11973" s="2">
        <f t="shared" si="942"/>
        <v>2014</v>
      </c>
      <c r="J11973" s="2">
        <f t="shared" si="943"/>
        <v>6</v>
      </c>
      <c r="K11973" t="str">
        <f t="shared" si="944"/>
        <v>Glazenmakers</v>
      </c>
      <c r="L11973" s="25">
        <f t="shared" si="946"/>
        <v>23.285714285714285</v>
      </c>
    </row>
    <row r="11974" spans="1:12" x14ac:dyDescent="0.25">
      <c r="A11974">
        <v>629</v>
      </c>
      <c r="B11974" t="s">
        <v>91</v>
      </c>
      <c r="C11974" s="1">
        <v>41803.520833333336</v>
      </c>
      <c r="D11974">
        <v>2</v>
      </c>
      <c r="E11974" t="s">
        <v>26</v>
      </c>
      <c r="F11974" t="s">
        <v>27</v>
      </c>
      <c r="G11974">
        <v>3</v>
      </c>
      <c r="H11974" t="str">
        <f t="shared" si="945"/>
        <v>KD</v>
      </c>
      <c r="I11974" s="2">
        <f t="shared" si="942"/>
        <v>2014</v>
      </c>
      <c r="J11974" s="2">
        <f t="shared" si="943"/>
        <v>6</v>
      </c>
      <c r="K11974" t="str">
        <f t="shared" si="944"/>
        <v>Glazenmakers</v>
      </c>
      <c r="L11974" s="25">
        <f t="shared" si="946"/>
        <v>23.285714285714285</v>
      </c>
    </row>
    <row r="11975" spans="1:12" x14ac:dyDescent="0.25">
      <c r="A11975">
        <v>629</v>
      </c>
      <c r="B11975" t="s">
        <v>91</v>
      </c>
      <c r="C11975" s="1">
        <v>41803.520833333336</v>
      </c>
      <c r="D11975">
        <v>2</v>
      </c>
      <c r="E11975" t="s">
        <v>32</v>
      </c>
      <c r="F11975" t="s">
        <v>33</v>
      </c>
      <c r="G11975">
        <v>1</v>
      </c>
      <c r="H11975" t="str">
        <f t="shared" si="945"/>
        <v>KD</v>
      </c>
      <c r="I11975" s="2">
        <f t="shared" si="942"/>
        <v>2014</v>
      </c>
      <c r="J11975" s="2">
        <f t="shared" si="943"/>
        <v>6</v>
      </c>
      <c r="K11975" t="str">
        <f t="shared" si="944"/>
        <v>Korenbouten</v>
      </c>
      <c r="L11975" s="25">
        <f t="shared" si="946"/>
        <v>23.285714285714285</v>
      </c>
    </row>
    <row r="11976" spans="1:12" x14ac:dyDescent="0.25">
      <c r="A11976">
        <v>629</v>
      </c>
      <c r="B11976" t="s">
        <v>91</v>
      </c>
      <c r="C11976" s="1">
        <v>41803.520833333336</v>
      </c>
      <c r="D11976">
        <v>4</v>
      </c>
      <c r="E11976" t="s">
        <v>22</v>
      </c>
      <c r="F11976" t="s">
        <v>23</v>
      </c>
      <c r="G11976">
        <v>1</v>
      </c>
      <c r="H11976" t="str">
        <f t="shared" si="945"/>
        <v>KD</v>
      </c>
      <c r="I11976" s="2">
        <f t="shared" si="942"/>
        <v>2014</v>
      </c>
      <c r="J11976" s="2">
        <f t="shared" si="943"/>
        <v>6</v>
      </c>
      <c r="K11976" t="str">
        <f t="shared" si="944"/>
        <v>Glazenmakers</v>
      </c>
      <c r="L11976" s="25">
        <f t="shared" si="946"/>
        <v>23.285714285714285</v>
      </c>
    </row>
    <row r="11977" spans="1:12" x14ac:dyDescent="0.25">
      <c r="A11977">
        <v>629</v>
      </c>
      <c r="B11977" t="s">
        <v>91</v>
      </c>
      <c r="C11977" s="1">
        <v>41803.520833333336</v>
      </c>
      <c r="D11977">
        <v>4</v>
      </c>
      <c r="E11977" t="s">
        <v>24</v>
      </c>
      <c r="F11977" t="s">
        <v>25</v>
      </c>
      <c r="G11977">
        <v>3</v>
      </c>
      <c r="H11977" t="str">
        <f t="shared" si="945"/>
        <v>KD</v>
      </c>
      <c r="I11977" s="2">
        <f t="shared" si="942"/>
        <v>2014</v>
      </c>
      <c r="J11977" s="2">
        <f t="shared" si="943"/>
        <v>6</v>
      </c>
      <c r="K11977" t="str">
        <f t="shared" si="944"/>
        <v>Glazenmakers</v>
      </c>
      <c r="L11977" s="25">
        <f t="shared" si="946"/>
        <v>23.285714285714285</v>
      </c>
    </row>
    <row r="11978" spans="1:12" x14ac:dyDescent="0.25">
      <c r="A11978">
        <v>629</v>
      </c>
      <c r="B11978" t="s">
        <v>91</v>
      </c>
      <c r="C11978" s="1">
        <v>41803.520833333336</v>
      </c>
      <c r="D11978">
        <v>4</v>
      </c>
      <c r="E11978" t="s">
        <v>26</v>
      </c>
      <c r="F11978" t="s">
        <v>27</v>
      </c>
      <c r="G11978">
        <v>6</v>
      </c>
      <c r="H11978" t="str">
        <f t="shared" si="945"/>
        <v>KD</v>
      </c>
      <c r="I11978" s="2">
        <f t="shared" si="942"/>
        <v>2014</v>
      </c>
      <c r="J11978" s="2">
        <f t="shared" si="943"/>
        <v>6</v>
      </c>
      <c r="K11978" t="str">
        <f t="shared" si="944"/>
        <v>Glazenmakers</v>
      </c>
      <c r="L11978" s="25">
        <f t="shared" si="946"/>
        <v>23.285714285714285</v>
      </c>
    </row>
    <row r="11979" spans="1:12" x14ac:dyDescent="0.25">
      <c r="A11979">
        <v>629</v>
      </c>
      <c r="B11979" t="s">
        <v>91</v>
      </c>
      <c r="C11979" s="1">
        <v>41811.513888888891</v>
      </c>
      <c r="D11979">
        <v>1</v>
      </c>
      <c r="E11979" t="s">
        <v>10</v>
      </c>
      <c r="F11979" t="s">
        <v>11</v>
      </c>
      <c r="G11979">
        <v>11</v>
      </c>
      <c r="H11979" t="str">
        <f t="shared" si="945"/>
        <v>KD</v>
      </c>
      <c r="I11979" s="2">
        <f t="shared" si="942"/>
        <v>2014</v>
      </c>
      <c r="J11979" s="2">
        <f t="shared" si="943"/>
        <v>6</v>
      </c>
      <c r="K11979" t="str">
        <f t="shared" si="944"/>
        <v>Waterjuffer</v>
      </c>
      <c r="L11979" s="25">
        <f t="shared" si="946"/>
        <v>24.428571428571427</v>
      </c>
    </row>
    <row r="11980" spans="1:12" x14ac:dyDescent="0.25">
      <c r="A11980">
        <v>629</v>
      </c>
      <c r="B11980" t="s">
        <v>91</v>
      </c>
      <c r="C11980" s="1">
        <v>41811.513888888891</v>
      </c>
      <c r="D11980">
        <v>1</v>
      </c>
      <c r="E11980" t="s">
        <v>16</v>
      </c>
      <c r="F11980" t="s">
        <v>17</v>
      </c>
      <c r="G11980">
        <v>11</v>
      </c>
      <c r="H11980" t="str">
        <f t="shared" si="945"/>
        <v>KD</v>
      </c>
      <c r="I11980" s="2">
        <f t="shared" si="942"/>
        <v>2014</v>
      </c>
      <c r="J11980" s="2">
        <f t="shared" si="943"/>
        <v>6</v>
      </c>
      <c r="K11980" t="str">
        <f t="shared" si="944"/>
        <v>Waterjuffer</v>
      </c>
      <c r="L11980" s="25">
        <f t="shared" si="946"/>
        <v>24.428571428571427</v>
      </c>
    </row>
    <row r="11981" spans="1:12" x14ac:dyDescent="0.25">
      <c r="A11981">
        <v>629</v>
      </c>
      <c r="B11981" t="s">
        <v>91</v>
      </c>
      <c r="C11981" s="1">
        <v>41811.513888888891</v>
      </c>
      <c r="D11981">
        <v>1</v>
      </c>
      <c r="E11981" t="s">
        <v>26</v>
      </c>
      <c r="F11981" t="s">
        <v>27</v>
      </c>
      <c r="G11981">
        <v>1</v>
      </c>
      <c r="H11981" t="str">
        <f t="shared" si="945"/>
        <v>KD</v>
      </c>
      <c r="I11981" s="2">
        <f t="shared" si="942"/>
        <v>2014</v>
      </c>
      <c r="J11981" s="2">
        <f t="shared" si="943"/>
        <v>6</v>
      </c>
      <c r="K11981" t="str">
        <f t="shared" si="944"/>
        <v>Glazenmakers</v>
      </c>
      <c r="L11981" s="25">
        <f t="shared" si="946"/>
        <v>24.428571428571427</v>
      </c>
    </row>
    <row r="11982" spans="1:12" x14ac:dyDescent="0.25">
      <c r="A11982">
        <v>629</v>
      </c>
      <c r="B11982" t="s">
        <v>91</v>
      </c>
      <c r="C11982" s="1">
        <v>41811.513888888891</v>
      </c>
      <c r="D11982">
        <v>2</v>
      </c>
      <c r="E11982" t="s">
        <v>10</v>
      </c>
      <c r="F11982" t="s">
        <v>11</v>
      </c>
      <c r="G11982">
        <v>12</v>
      </c>
      <c r="H11982" t="str">
        <f t="shared" si="945"/>
        <v>KD</v>
      </c>
      <c r="I11982" s="2">
        <f t="shared" si="942"/>
        <v>2014</v>
      </c>
      <c r="J11982" s="2">
        <f t="shared" si="943"/>
        <v>6</v>
      </c>
      <c r="K11982" t="str">
        <f t="shared" si="944"/>
        <v>Waterjuffer</v>
      </c>
      <c r="L11982" s="25">
        <f t="shared" si="946"/>
        <v>24.428571428571427</v>
      </c>
    </row>
    <row r="11983" spans="1:12" x14ac:dyDescent="0.25">
      <c r="A11983">
        <v>629</v>
      </c>
      <c r="B11983" t="s">
        <v>91</v>
      </c>
      <c r="C11983" s="1">
        <v>41811.513888888891</v>
      </c>
      <c r="D11983">
        <v>2</v>
      </c>
      <c r="E11983" t="s">
        <v>14</v>
      </c>
      <c r="F11983" t="s">
        <v>15</v>
      </c>
      <c r="G11983">
        <v>4</v>
      </c>
      <c r="H11983" t="str">
        <f t="shared" si="945"/>
        <v>KD</v>
      </c>
      <c r="I11983" s="2">
        <f t="shared" si="942"/>
        <v>2014</v>
      </c>
      <c r="J11983" s="2">
        <f t="shared" si="943"/>
        <v>6</v>
      </c>
      <c r="K11983" t="str">
        <f t="shared" si="944"/>
        <v>Waterjuffer</v>
      </c>
      <c r="L11983" s="25">
        <f t="shared" si="946"/>
        <v>24.428571428571427</v>
      </c>
    </row>
    <row r="11984" spans="1:12" x14ac:dyDescent="0.25">
      <c r="A11984">
        <v>629</v>
      </c>
      <c r="B11984" t="s">
        <v>91</v>
      </c>
      <c r="C11984" s="1">
        <v>41811.513888888891</v>
      </c>
      <c r="D11984">
        <v>2</v>
      </c>
      <c r="E11984" t="s">
        <v>16</v>
      </c>
      <c r="F11984" t="s">
        <v>17</v>
      </c>
      <c r="G11984">
        <v>1</v>
      </c>
      <c r="H11984" t="str">
        <f t="shared" si="945"/>
        <v>KD</v>
      </c>
      <c r="I11984" s="2">
        <f t="shared" si="942"/>
        <v>2014</v>
      </c>
      <c r="J11984" s="2">
        <f t="shared" si="943"/>
        <v>6</v>
      </c>
      <c r="K11984" t="str">
        <f t="shared" si="944"/>
        <v>Waterjuffer</v>
      </c>
      <c r="L11984" s="25">
        <f t="shared" si="946"/>
        <v>24.428571428571427</v>
      </c>
    </row>
    <row r="11985" spans="1:12" x14ac:dyDescent="0.25">
      <c r="A11985">
        <v>629</v>
      </c>
      <c r="B11985" t="s">
        <v>91</v>
      </c>
      <c r="C11985" s="1">
        <v>41811.513888888891</v>
      </c>
      <c r="D11985">
        <v>4</v>
      </c>
      <c r="E11985" t="s">
        <v>24</v>
      </c>
      <c r="F11985" t="s">
        <v>25</v>
      </c>
      <c r="G11985">
        <v>3</v>
      </c>
      <c r="H11985" t="str">
        <f t="shared" si="945"/>
        <v>KD</v>
      </c>
      <c r="I11985" s="2">
        <f t="shared" si="942"/>
        <v>2014</v>
      </c>
      <c r="J11985" s="2">
        <f t="shared" si="943"/>
        <v>6</v>
      </c>
      <c r="K11985" t="str">
        <f t="shared" si="944"/>
        <v>Glazenmakers</v>
      </c>
      <c r="L11985" s="25">
        <f t="shared" si="946"/>
        <v>24.428571428571427</v>
      </c>
    </row>
    <row r="11986" spans="1:12" x14ac:dyDescent="0.25">
      <c r="A11986">
        <v>629</v>
      </c>
      <c r="B11986" t="s">
        <v>91</v>
      </c>
      <c r="C11986" s="1">
        <v>41811.513888888891</v>
      </c>
      <c r="D11986">
        <v>4</v>
      </c>
      <c r="E11986" t="s">
        <v>26</v>
      </c>
      <c r="F11986" t="s">
        <v>27</v>
      </c>
      <c r="G11986">
        <v>6</v>
      </c>
      <c r="H11986" t="str">
        <f t="shared" si="945"/>
        <v>KD</v>
      </c>
      <c r="I11986" s="2">
        <f t="shared" si="942"/>
        <v>2014</v>
      </c>
      <c r="J11986" s="2">
        <f t="shared" si="943"/>
        <v>6</v>
      </c>
      <c r="K11986" t="str">
        <f t="shared" si="944"/>
        <v>Glazenmakers</v>
      </c>
      <c r="L11986" s="25">
        <f t="shared" si="946"/>
        <v>24.428571428571427</v>
      </c>
    </row>
    <row r="11987" spans="1:12" x14ac:dyDescent="0.25">
      <c r="A11987">
        <v>629</v>
      </c>
      <c r="B11987" t="s">
        <v>91</v>
      </c>
      <c r="C11987" s="1">
        <v>41819.489583333336</v>
      </c>
      <c r="D11987">
        <v>1</v>
      </c>
      <c r="E11987" t="s">
        <v>10</v>
      </c>
      <c r="F11987" t="s">
        <v>11</v>
      </c>
      <c r="G11987">
        <v>4</v>
      </c>
      <c r="H11987" t="str">
        <f t="shared" si="945"/>
        <v>KD</v>
      </c>
      <c r="I11987" s="2">
        <f t="shared" si="942"/>
        <v>2014</v>
      </c>
      <c r="J11987" s="2">
        <f t="shared" si="943"/>
        <v>6</v>
      </c>
      <c r="K11987" t="str">
        <f t="shared" si="944"/>
        <v>Waterjuffer</v>
      </c>
      <c r="L11987" s="25">
        <f t="shared" si="946"/>
        <v>25.571428571428573</v>
      </c>
    </row>
    <row r="11988" spans="1:12" x14ac:dyDescent="0.25">
      <c r="A11988">
        <v>629</v>
      </c>
      <c r="B11988" t="s">
        <v>91</v>
      </c>
      <c r="C11988" s="1">
        <v>41819.489583333336</v>
      </c>
      <c r="D11988">
        <v>1</v>
      </c>
      <c r="E11988" t="s">
        <v>20</v>
      </c>
      <c r="F11988" t="s">
        <v>21</v>
      </c>
      <c r="G11988">
        <v>1</v>
      </c>
      <c r="H11988" t="str">
        <f t="shared" si="945"/>
        <v>KD</v>
      </c>
      <c r="I11988" s="2">
        <f t="shared" si="942"/>
        <v>2014</v>
      </c>
      <c r="J11988" s="2">
        <f t="shared" si="943"/>
        <v>6</v>
      </c>
      <c r="K11988" t="str">
        <f t="shared" si="944"/>
        <v>Waterjuffer</v>
      </c>
      <c r="L11988" s="25">
        <f t="shared" si="946"/>
        <v>25.571428571428573</v>
      </c>
    </row>
    <row r="11989" spans="1:12" x14ac:dyDescent="0.25">
      <c r="A11989">
        <v>629</v>
      </c>
      <c r="B11989" t="s">
        <v>91</v>
      </c>
      <c r="C11989" s="1">
        <v>41819.489583333336</v>
      </c>
      <c r="D11989">
        <v>1</v>
      </c>
      <c r="E11989" t="s">
        <v>16</v>
      </c>
      <c r="F11989" t="s">
        <v>17</v>
      </c>
      <c r="G11989">
        <v>3</v>
      </c>
      <c r="H11989" t="str">
        <f t="shared" si="945"/>
        <v>KD</v>
      </c>
      <c r="I11989" s="2">
        <f t="shared" si="942"/>
        <v>2014</v>
      </c>
      <c r="J11989" s="2">
        <f t="shared" si="943"/>
        <v>6</v>
      </c>
      <c r="K11989" t="str">
        <f t="shared" si="944"/>
        <v>Waterjuffer</v>
      </c>
      <c r="L11989" s="25">
        <f t="shared" si="946"/>
        <v>25.571428571428573</v>
      </c>
    </row>
    <row r="11990" spans="1:12" x14ac:dyDescent="0.25">
      <c r="A11990">
        <v>629</v>
      </c>
      <c r="B11990" t="s">
        <v>91</v>
      </c>
      <c r="C11990" s="1">
        <v>41819.489583333336</v>
      </c>
      <c r="D11990">
        <v>1</v>
      </c>
      <c r="E11990" t="s">
        <v>26</v>
      </c>
      <c r="F11990" t="s">
        <v>27</v>
      </c>
      <c r="G11990">
        <v>3</v>
      </c>
      <c r="H11990" t="str">
        <f t="shared" si="945"/>
        <v>KD</v>
      </c>
      <c r="I11990" s="2">
        <f t="shared" si="942"/>
        <v>2014</v>
      </c>
      <c r="J11990" s="2">
        <f t="shared" si="943"/>
        <v>6</v>
      </c>
      <c r="K11990" t="str">
        <f t="shared" si="944"/>
        <v>Glazenmakers</v>
      </c>
      <c r="L11990" s="25">
        <f t="shared" si="946"/>
        <v>25.571428571428573</v>
      </c>
    </row>
    <row r="11991" spans="1:12" x14ac:dyDescent="0.25">
      <c r="A11991">
        <v>629</v>
      </c>
      <c r="B11991" t="s">
        <v>91</v>
      </c>
      <c r="C11991" s="1">
        <v>41819.489583333336</v>
      </c>
      <c r="D11991">
        <v>2</v>
      </c>
      <c r="E11991" t="s">
        <v>10</v>
      </c>
      <c r="F11991" t="s">
        <v>11</v>
      </c>
      <c r="G11991">
        <v>8</v>
      </c>
      <c r="H11991" t="str">
        <f t="shared" si="945"/>
        <v>KD</v>
      </c>
      <c r="I11991" s="2">
        <f t="shared" si="942"/>
        <v>2014</v>
      </c>
      <c r="J11991" s="2">
        <f t="shared" si="943"/>
        <v>6</v>
      </c>
      <c r="K11991" t="str">
        <f t="shared" si="944"/>
        <v>Waterjuffer</v>
      </c>
      <c r="L11991" s="25">
        <f t="shared" si="946"/>
        <v>25.571428571428573</v>
      </c>
    </row>
    <row r="11992" spans="1:12" x14ac:dyDescent="0.25">
      <c r="A11992">
        <v>629</v>
      </c>
      <c r="B11992" t="s">
        <v>91</v>
      </c>
      <c r="C11992" s="1">
        <v>41819.489583333336</v>
      </c>
      <c r="D11992">
        <v>2</v>
      </c>
      <c r="E11992" t="s">
        <v>16</v>
      </c>
      <c r="F11992" t="s">
        <v>17</v>
      </c>
      <c r="G11992">
        <v>1</v>
      </c>
      <c r="H11992" t="str">
        <f t="shared" si="945"/>
        <v>KD</v>
      </c>
      <c r="I11992" s="2">
        <f t="shared" si="942"/>
        <v>2014</v>
      </c>
      <c r="J11992" s="2">
        <f t="shared" si="943"/>
        <v>6</v>
      </c>
      <c r="K11992" t="str">
        <f t="shared" si="944"/>
        <v>Waterjuffer</v>
      </c>
      <c r="L11992" s="25">
        <f t="shared" si="946"/>
        <v>25.571428571428573</v>
      </c>
    </row>
    <row r="11993" spans="1:12" x14ac:dyDescent="0.25">
      <c r="A11993">
        <v>629</v>
      </c>
      <c r="B11993" t="s">
        <v>91</v>
      </c>
      <c r="C11993" s="1">
        <v>41819.489583333336</v>
      </c>
      <c r="D11993">
        <v>2</v>
      </c>
      <c r="E11993" t="s">
        <v>26</v>
      </c>
      <c r="F11993" t="s">
        <v>27</v>
      </c>
      <c r="G11993">
        <v>5</v>
      </c>
      <c r="H11993" t="str">
        <f t="shared" si="945"/>
        <v>KD</v>
      </c>
      <c r="I11993" s="2">
        <f t="shared" si="942"/>
        <v>2014</v>
      </c>
      <c r="J11993" s="2">
        <f t="shared" si="943"/>
        <v>6</v>
      </c>
      <c r="K11993" t="str">
        <f t="shared" si="944"/>
        <v>Glazenmakers</v>
      </c>
      <c r="L11993" s="25">
        <f t="shared" si="946"/>
        <v>25.571428571428573</v>
      </c>
    </row>
    <row r="11994" spans="1:12" x14ac:dyDescent="0.25">
      <c r="A11994">
        <v>629</v>
      </c>
      <c r="B11994" t="s">
        <v>91</v>
      </c>
      <c r="C11994" s="1">
        <v>41819.489583333336</v>
      </c>
      <c r="D11994">
        <v>4</v>
      </c>
      <c r="E11994" t="s">
        <v>26</v>
      </c>
      <c r="F11994" t="s">
        <v>27</v>
      </c>
      <c r="G11994">
        <v>6</v>
      </c>
      <c r="H11994" t="str">
        <f t="shared" si="945"/>
        <v>KD</v>
      </c>
      <c r="I11994" s="2">
        <f t="shared" si="942"/>
        <v>2014</v>
      </c>
      <c r="J11994" s="2">
        <f t="shared" si="943"/>
        <v>6</v>
      </c>
      <c r="K11994" t="str">
        <f t="shared" si="944"/>
        <v>Glazenmakers</v>
      </c>
      <c r="L11994" s="25">
        <f t="shared" si="946"/>
        <v>25.571428571428573</v>
      </c>
    </row>
    <row r="11995" spans="1:12" x14ac:dyDescent="0.25">
      <c r="A11995">
        <v>629</v>
      </c>
      <c r="B11995" t="s">
        <v>91</v>
      </c>
      <c r="C11995" s="1">
        <v>41850.5</v>
      </c>
      <c r="D11995">
        <v>1</v>
      </c>
      <c r="E11995" t="s">
        <v>8</v>
      </c>
      <c r="F11995" t="s">
        <v>9</v>
      </c>
      <c r="G11995">
        <v>1</v>
      </c>
      <c r="H11995" t="str">
        <f t="shared" si="945"/>
        <v>KD</v>
      </c>
      <c r="I11995" s="2">
        <f t="shared" si="942"/>
        <v>2014</v>
      </c>
      <c r="J11995" s="2">
        <f t="shared" si="943"/>
        <v>7</v>
      </c>
      <c r="K11995" t="str">
        <f t="shared" si="944"/>
        <v>Pantserjuffers</v>
      </c>
      <c r="L11995" s="25">
        <f t="shared" si="946"/>
        <v>30</v>
      </c>
    </row>
    <row r="11996" spans="1:12" x14ac:dyDescent="0.25">
      <c r="A11996">
        <v>629</v>
      </c>
      <c r="B11996" t="s">
        <v>91</v>
      </c>
      <c r="C11996" s="1">
        <v>41850.5</v>
      </c>
      <c r="D11996">
        <v>1</v>
      </c>
      <c r="E11996" t="s">
        <v>10</v>
      </c>
      <c r="F11996" t="s">
        <v>11</v>
      </c>
      <c r="G11996">
        <v>1</v>
      </c>
      <c r="H11996" t="str">
        <f t="shared" si="945"/>
        <v>KD</v>
      </c>
      <c r="I11996" s="2">
        <f t="shared" si="942"/>
        <v>2014</v>
      </c>
      <c r="J11996" s="2">
        <f t="shared" si="943"/>
        <v>7</v>
      </c>
      <c r="K11996" t="str">
        <f t="shared" si="944"/>
        <v>Waterjuffer</v>
      </c>
      <c r="L11996" s="25">
        <f t="shared" si="946"/>
        <v>30</v>
      </c>
    </row>
    <row r="11997" spans="1:12" x14ac:dyDescent="0.25">
      <c r="A11997">
        <v>629</v>
      </c>
      <c r="B11997" t="s">
        <v>91</v>
      </c>
      <c r="C11997" s="1">
        <v>41850.5</v>
      </c>
      <c r="D11997">
        <v>1</v>
      </c>
      <c r="E11997" t="s">
        <v>40</v>
      </c>
      <c r="F11997" t="s">
        <v>41</v>
      </c>
      <c r="G11997">
        <v>1</v>
      </c>
      <c r="H11997" t="str">
        <f t="shared" si="945"/>
        <v>KD</v>
      </c>
      <c r="I11997" s="2">
        <f t="shared" si="942"/>
        <v>2014</v>
      </c>
      <c r="J11997" s="2">
        <f t="shared" si="943"/>
        <v>7</v>
      </c>
      <c r="K11997" t="str">
        <f t="shared" si="944"/>
        <v>Korenbouten</v>
      </c>
      <c r="L11997" s="25">
        <f t="shared" si="946"/>
        <v>30</v>
      </c>
    </row>
    <row r="11998" spans="1:12" x14ac:dyDescent="0.25">
      <c r="A11998">
        <v>629</v>
      </c>
      <c r="B11998" t="s">
        <v>91</v>
      </c>
      <c r="C11998" s="1">
        <v>41850.5</v>
      </c>
      <c r="D11998">
        <v>1</v>
      </c>
      <c r="E11998" t="s">
        <v>42</v>
      </c>
      <c r="F11998" t="s">
        <v>43</v>
      </c>
      <c r="G11998">
        <v>3</v>
      </c>
      <c r="H11998" t="str">
        <f t="shared" si="945"/>
        <v>KD</v>
      </c>
      <c r="I11998" s="2">
        <f t="shared" si="942"/>
        <v>2014</v>
      </c>
      <c r="J11998" s="2">
        <f t="shared" si="943"/>
        <v>7</v>
      </c>
      <c r="K11998" t="str">
        <f t="shared" si="944"/>
        <v>Korenbouten</v>
      </c>
      <c r="L11998" s="25">
        <f t="shared" si="946"/>
        <v>30</v>
      </c>
    </row>
    <row r="11999" spans="1:12" x14ac:dyDescent="0.25">
      <c r="A11999">
        <v>629</v>
      </c>
      <c r="B11999" t="s">
        <v>91</v>
      </c>
      <c r="C11999" s="1">
        <v>41850.5</v>
      </c>
      <c r="D11999">
        <v>2</v>
      </c>
      <c r="E11999" t="s">
        <v>10</v>
      </c>
      <c r="F11999" t="s">
        <v>11</v>
      </c>
      <c r="G11999">
        <v>2</v>
      </c>
      <c r="H11999" t="str">
        <f t="shared" si="945"/>
        <v>KD</v>
      </c>
      <c r="I11999" s="2">
        <f t="shared" si="942"/>
        <v>2014</v>
      </c>
      <c r="J11999" s="2">
        <f t="shared" si="943"/>
        <v>7</v>
      </c>
      <c r="K11999" t="str">
        <f t="shared" si="944"/>
        <v>Waterjuffer</v>
      </c>
      <c r="L11999" s="25">
        <f t="shared" si="946"/>
        <v>30</v>
      </c>
    </row>
    <row r="12000" spans="1:12" x14ac:dyDescent="0.25">
      <c r="A12000">
        <v>629</v>
      </c>
      <c r="B12000" t="s">
        <v>91</v>
      </c>
      <c r="C12000" s="1">
        <v>41850.5</v>
      </c>
      <c r="D12000">
        <v>2</v>
      </c>
      <c r="E12000" t="s">
        <v>14</v>
      </c>
      <c r="F12000" t="s">
        <v>15</v>
      </c>
      <c r="G12000">
        <v>4</v>
      </c>
      <c r="H12000" t="str">
        <f t="shared" si="945"/>
        <v>KD</v>
      </c>
      <c r="I12000" s="2">
        <f t="shared" si="942"/>
        <v>2014</v>
      </c>
      <c r="J12000" s="2">
        <f t="shared" si="943"/>
        <v>7</v>
      </c>
      <c r="K12000" t="str">
        <f t="shared" si="944"/>
        <v>Waterjuffer</v>
      </c>
      <c r="L12000" s="25">
        <f t="shared" si="946"/>
        <v>30</v>
      </c>
    </row>
    <row r="12001" spans="1:12" x14ac:dyDescent="0.25">
      <c r="A12001">
        <v>629</v>
      </c>
      <c r="B12001" t="s">
        <v>91</v>
      </c>
      <c r="C12001" s="1">
        <v>41850.5</v>
      </c>
      <c r="D12001">
        <v>2</v>
      </c>
      <c r="E12001" t="s">
        <v>40</v>
      </c>
      <c r="F12001" t="s">
        <v>41</v>
      </c>
      <c r="G12001">
        <v>2</v>
      </c>
      <c r="H12001" t="str">
        <f t="shared" si="945"/>
        <v>KD</v>
      </c>
      <c r="I12001" s="2">
        <f t="shared" si="942"/>
        <v>2014</v>
      </c>
      <c r="J12001" s="2">
        <f t="shared" si="943"/>
        <v>7</v>
      </c>
      <c r="K12001" t="str">
        <f t="shared" si="944"/>
        <v>Korenbouten</v>
      </c>
      <c r="L12001" s="25">
        <f t="shared" si="946"/>
        <v>30</v>
      </c>
    </row>
    <row r="12002" spans="1:12" x14ac:dyDescent="0.25">
      <c r="A12002">
        <v>629</v>
      </c>
      <c r="B12002" t="s">
        <v>91</v>
      </c>
      <c r="C12002" s="1">
        <v>41850.5</v>
      </c>
      <c r="D12002">
        <v>2</v>
      </c>
      <c r="E12002" t="s">
        <v>42</v>
      </c>
      <c r="F12002" t="s">
        <v>43</v>
      </c>
      <c r="G12002">
        <v>3</v>
      </c>
      <c r="H12002" t="str">
        <f t="shared" si="945"/>
        <v>KD</v>
      </c>
      <c r="I12002" s="2">
        <f t="shared" si="942"/>
        <v>2014</v>
      </c>
      <c r="J12002" s="2">
        <f t="shared" si="943"/>
        <v>7</v>
      </c>
      <c r="K12002" t="str">
        <f t="shared" si="944"/>
        <v>Korenbouten</v>
      </c>
      <c r="L12002" s="25">
        <f t="shared" si="946"/>
        <v>30</v>
      </c>
    </row>
    <row r="12003" spans="1:12" x14ac:dyDescent="0.25">
      <c r="A12003">
        <v>629</v>
      </c>
      <c r="B12003" t="s">
        <v>91</v>
      </c>
      <c r="C12003" s="1">
        <v>41850.5</v>
      </c>
      <c r="D12003">
        <v>4</v>
      </c>
      <c r="E12003" t="s">
        <v>26</v>
      </c>
      <c r="F12003" t="s">
        <v>27</v>
      </c>
      <c r="G12003">
        <v>1</v>
      </c>
      <c r="H12003" t="str">
        <f t="shared" si="945"/>
        <v>KD</v>
      </c>
      <c r="I12003" s="2">
        <f t="shared" si="942"/>
        <v>2014</v>
      </c>
      <c r="J12003" s="2">
        <f t="shared" si="943"/>
        <v>7</v>
      </c>
      <c r="K12003" t="str">
        <f t="shared" si="944"/>
        <v>Glazenmakers</v>
      </c>
      <c r="L12003" s="25">
        <f t="shared" si="946"/>
        <v>30</v>
      </c>
    </row>
    <row r="12004" spans="1:12" x14ac:dyDescent="0.25">
      <c r="A12004">
        <v>629</v>
      </c>
      <c r="B12004" t="s">
        <v>91</v>
      </c>
      <c r="C12004" s="1">
        <v>41864.569444444445</v>
      </c>
      <c r="D12004">
        <v>1</v>
      </c>
      <c r="E12004" t="s">
        <v>14</v>
      </c>
      <c r="F12004" t="s">
        <v>15</v>
      </c>
      <c r="G12004">
        <v>1</v>
      </c>
      <c r="H12004" t="str">
        <f t="shared" si="945"/>
        <v>KD</v>
      </c>
      <c r="I12004" s="2">
        <f t="shared" ref="I12004:I12066" si="947">YEAR(C12004)</f>
        <v>2014</v>
      </c>
      <c r="J12004" s="2">
        <f t="shared" ref="J12004:J12066" si="948">MONTH(C12004)</f>
        <v>8</v>
      </c>
      <c r="K12004" t="str">
        <f t="shared" ref="K12004:K12066" si="949">VLOOKUP(E12004,$Q$2:$R$100,2,FALSE)</f>
        <v>Waterjuffer</v>
      </c>
      <c r="L12004" s="25">
        <f t="shared" si="946"/>
        <v>32</v>
      </c>
    </row>
    <row r="12005" spans="1:12" x14ac:dyDescent="0.25">
      <c r="A12005">
        <v>629</v>
      </c>
      <c r="B12005" t="s">
        <v>91</v>
      </c>
      <c r="C12005" s="1">
        <v>41864.569444444445</v>
      </c>
      <c r="D12005">
        <v>1</v>
      </c>
      <c r="E12005" t="s">
        <v>42</v>
      </c>
      <c r="F12005" t="s">
        <v>43</v>
      </c>
      <c r="G12005">
        <v>2</v>
      </c>
      <c r="H12005" t="str">
        <f t="shared" si="945"/>
        <v>KD</v>
      </c>
      <c r="I12005" s="2">
        <f t="shared" si="947"/>
        <v>2014</v>
      </c>
      <c r="J12005" s="2">
        <f t="shared" si="948"/>
        <v>8</v>
      </c>
      <c r="K12005" t="str">
        <f t="shared" si="949"/>
        <v>Korenbouten</v>
      </c>
      <c r="L12005" s="25">
        <f t="shared" si="946"/>
        <v>32</v>
      </c>
    </row>
    <row r="12006" spans="1:12" x14ac:dyDescent="0.25">
      <c r="A12006">
        <v>629</v>
      </c>
      <c r="B12006" t="s">
        <v>91</v>
      </c>
      <c r="C12006" s="1">
        <v>41864.569444444445</v>
      </c>
      <c r="D12006">
        <v>2</v>
      </c>
      <c r="E12006" t="s">
        <v>8</v>
      </c>
      <c r="F12006" t="s">
        <v>9</v>
      </c>
      <c r="G12006">
        <v>1</v>
      </c>
      <c r="H12006" t="str">
        <f t="shared" si="945"/>
        <v>KD</v>
      </c>
      <c r="I12006" s="2">
        <f t="shared" si="947"/>
        <v>2014</v>
      </c>
      <c r="J12006" s="2">
        <f t="shared" si="948"/>
        <v>8</v>
      </c>
      <c r="K12006" t="str">
        <f t="shared" si="949"/>
        <v>Pantserjuffers</v>
      </c>
      <c r="L12006" s="25">
        <f t="shared" si="946"/>
        <v>32</v>
      </c>
    </row>
    <row r="12007" spans="1:12" x14ac:dyDescent="0.25">
      <c r="A12007">
        <v>629</v>
      </c>
      <c r="B12007" t="s">
        <v>91</v>
      </c>
      <c r="C12007" s="1">
        <v>41864.569444444445</v>
      </c>
      <c r="D12007">
        <v>2</v>
      </c>
      <c r="E12007" t="s">
        <v>34</v>
      </c>
      <c r="F12007" t="s">
        <v>35</v>
      </c>
      <c r="G12007">
        <v>1</v>
      </c>
      <c r="H12007" t="str">
        <f t="shared" si="945"/>
        <v>KD</v>
      </c>
      <c r="I12007" s="2">
        <f t="shared" si="947"/>
        <v>2014</v>
      </c>
      <c r="J12007" s="2">
        <f t="shared" si="948"/>
        <v>8</v>
      </c>
      <c r="K12007" t="str">
        <f t="shared" si="949"/>
        <v>Pantserjuffers</v>
      </c>
      <c r="L12007" s="25">
        <f t="shared" si="946"/>
        <v>32</v>
      </c>
    </row>
    <row r="12008" spans="1:12" x14ac:dyDescent="0.25">
      <c r="A12008">
        <v>629</v>
      </c>
      <c r="B12008" t="s">
        <v>91</v>
      </c>
      <c r="C12008" s="1">
        <v>41864.569444444445</v>
      </c>
      <c r="D12008">
        <v>2</v>
      </c>
      <c r="E12008" t="s">
        <v>14</v>
      </c>
      <c r="F12008" t="s">
        <v>15</v>
      </c>
      <c r="G12008">
        <v>1</v>
      </c>
      <c r="H12008" t="str">
        <f t="shared" si="945"/>
        <v>KD</v>
      </c>
      <c r="I12008" s="2">
        <f t="shared" si="947"/>
        <v>2014</v>
      </c>
      <c r="J12008" s="2">
        <f t="shared" si="948"/>
        <v>8</v>
      </c>
      <c r="K12008" t="str">
        <f t="shared" si="949"/>
        <v>Waterjuffer</v>
      </c>
      <c r="L12008" s="25">
        <f t="shared" si="946"/>
        <v>32</v>
      </c>
    </row>
    <row r="12009" spans="1:12" x14ac:dyDescent="0.25">
      <c r="A12009">
        <v>629</v>
      </c>
      <c r="B12009" t="s">
        <v>91</v>
      </c>
      <c r="C12009" s="1">
        <v>41864.569444444445</v>
      </c>
      <c r="D12009">
        <v>2</v>
      </c>
      <c r="E12009" t="s">
        <v>40</v>
      </c>
      <c r="F12009" t="s">
        <v>41</v>
      </c>
      <c r="G12009">
        <v>1</v>
      </c>
      <c r="H12009" t="str">
        <f t="shared" si="945"/>
        <v>KD</v>
      </c>
      <c r="I12009" s="2">
        <f t="shared" si="947"/>
        <v>2014</v>
      </c>
      <c r="J12009" s="2">
        <f t="shared" si="948"/>
        <v>8</v>
      </c>
      <c r="K12009" t="str">
        <f t="shared" si="949"/>
        <v>Korenbouten</v>
      </c>
      <c r="L12009" s="25">
        <f t="shared" si="946"/>
        <v>32</v>
      </c>
    </row>
    <row r="12010" spans="1:12" x14ac:dyDescent="0.25">
      <c r="A12010">
        <v>629</v>
      </c>
      <c r="B12010" t="s">
        <v>91</v>
      </c>
      <c r="C12010" s="1">
        <v>41864.569444444445</v>
      </c>
      <c r="D12010">
        <v>2</v>
      </c>
      <c r="E12010" t="s">
        <v>42</v>
      </c>
      <c r="F12010" t="s">
        <v>43</v>
      </c>
      <c r="G12010">
        <v>10</v>
      </c>
      <c r="H12010" t="str">
        <f t="shared" si="945"/>
        <v>KD</v>
      </c>
      <c r="I12010" s="2">
        <f t="shared" si="947"/>
        <v>2014</v>
      </c>
      <c r="J12010" s="2">
        <f t="shared" si="948"/>
        <v>8</v>
      </c>
      <c r="K12010" t="str">
        <f t="shared" si="949"/>
        <v>Korenbouten</v>
      </c>
      <c r="L12010" s="25">
        <f t="shared" si="946"/>
        <v>32</v>
      </c>
    </row>
    <row r="12011" spans="1:12" x14ac:dyDescent="0.25">
      <c r="A12011">
        <v>629</v>
      </c>
      <c r="B12011" t="s">
        <v>91</v>
      </c>
      <c r="C12011" s="1">
        <v>41864.569444444445</v>
      </c>
      <c r="D12011">
        <v>4</v>
      </c>
      <c r="E12011" t="s">
        <v>36</v>
      </c>
      <c r="F12011" t="s">
        <v>37</v>
      </c>
      <c r="G12011">
        <v>1</v>
      </c>
      <c r="H12011" t="str">
        <f t="shared" si="945"/>
        <v>KD</v>
      </c>
      <c r="I12011" s="2">
        <f t="shared" si="947"/>
        <v>2014</v>
      </c>
      <c r="J12011" s="2">
        <f t="shared" si="948"/>
        <v>8</v>
      </c>
      <c r="K12011" t="str">
        <f t="shared" si="949"/>
        <v>Glazenmakers</v>
      </c>
      <c r="L12011" s="25">
        <f t="shared" si="946"/>
        <v>32</v>
      </c>
    </row>
    <row r="12012" spans="1:12" x14ac:dyDescent="0.25">
      <c r="A12012">
        <v>629</v>
      </c>
      <c r="B12012" t="s">
        <v>91</v>
      </c>
      <c r="C12012" s="1">
        <v>41871.604166666664</v>
      </c>
      <c r="D12012">
        <v>1</v>
      </c>
      <c r="E12012" t="s">
        <v>40</v>
      </c>
      <c r="F12012" t="s">
        <v>41</v>
      </c>
      <c r="G12012">
        <v>1</v>
      </c>
      <c r="H12012" t="str">
        <f t="shared" si="945"/>
        <v>KD</v>
      </c>
      <c r="I12012" s="2">
        <f t="shared" si="947"/>
        <v>2014</v>
      </c>
      <c r="J12012" s="2">
        <f t="shared" si="948"/>
        <v>8</v>
      </c>
      <c r="K12012" t="str">
        <f t="shared" si="949"/>
        <v>Korenbouten</v>
      </c>
      <c r="L12012" s="25">
        <f t="shared" si="946"/>
        <v>33</v>
      </c>
    </row>
    <row r="12013" spans="1:12" x14ac:dyDescent="0.25">
      <c r="A12013">
        <v>629</v>
      </c>
      <c r="B12013" t="s">
        <v>91</v>
      </c>
      <c r="C12013" s="1">
        <v>41871.604166666664</v>
      </c>
      <c r="D12013">
        <v>1</v>
      </c>
      <c r="E12013" t="s">
        <v>8</v>
      </c>
      <c r="F12013" t="s">
        <v>9</v>
      </c>
      <c r="G12013">
        <v>1</v>
      </c>
      <c r="H12013" t="str">
        <f t="shared" si="945"/>
        <v>KD</v>
      </c>
      <c r="I12013" s="2">
        <f t="shared" si="947"/>
        <v>2014</v>
      </c>
      <c r="J12013" s="2">
        <f t="shared" si="948"/>
        <v>8</v>
      </c>
      <c r="K12013" t="str">
        <f t="shared" si="949"/>
        <v>Pantserjuffers</v>
      </c>
      <c r="L12013" s="25">
        <f t="shared" si="946"/>
        <v>33</v>
      </c>
    </row>
    <row r="12014" spans="1:12" x14ac:dyDescent="0.25">
      <c r="A12014">
        <v>629</v>
      </c>
      <c r="B12014" t="s">
        <v>91</v>
      </c>
      <c r="C12014" s="1">
        <v>41871.604166666664</v>
      </c>
      <c r="D12014">
        <v>1</v>
      </c>
      <c r="E12014" t="s">
        <v>10</v>
      </c>
      <c r="F12014" t="s">
        <v>11</v>
      </c>
      <c r="G12014">
        <v>1</v>
      </c>
      <c r="H12014" t="str">
        <f t="shared" si="945"/>
        <v>KD</v>
      </c>
      <c r="I12014" s="2">
        <f t="shared" si="947"/>
        <v>2014</v>
      </c>
      <c r="J12014" s="2">
        <f t="shared" si="948"/>
        <v>8</v>
      </c>
      <c r="K12014" t="str">
        <f t="shared" si="949"/>
        <v>Waterjuffer</v>
      </c>
      <c r="L12014" s="25">
        <f t="shared" si="946"/>
        <v>33</v>
      </c>
    </row>
    <row r="12015" spans="1:12" x14ac:dyDescent="0.25">
      <c r="A12015">
        <v>629</v>
      </c>
      <c r="B12015" t="s">
        <v>91</v>
      </c>
      <c r="C12015" s="1">
        <v>41871.604166666664</v>
      </c>
      <c r="D12015">
        <v>1</v>
      </c>
      <c r="E12015" t="s">
        <v>42</v>
      </c>
      <c r="F12015" t="s">
        <v>43</v>
      </c>
      <c r="G12015">
        <v>2</v>
      </c>
      <c r="H12015" t="str">
        <f t="shared" si="945"/>
        <v>KD</v>
      </c>
      <c r="I12015" s="2">
        <f t="shared" si="947"/>
        <v>2014</v>
      </c>
      <c r="J12015" s="2">
        <f t="shared" si="948"/>
        <v>8</v>
      </c>
      <c r="K12015" t="str">
        <f t="shared" si="949"/>
        <v>Korenbouten</v>
      </c>
      <c r="L12015" s="25">
        <f t="shared" si="946"/>
        <v>33</v>
      </c>
    </row>
    <row r="12016" spans="1:12" x14ac:dyDescent="0.25">
      <c r="A12016">
        <v>629</v>
      </c>
      <c r="B12016" t="s">
        <v>91</v>
      </c>
      <c r="C12016" s="1">
        <v>41871.604166666664</v>
      </c>
      <c r="D12016">
        <v>2</v>
      </c>
      <c r="E12016" t="s">
        <v>40</v>
      </c>
      <c r="F12016" t="s">
        <v>41</v>
      </c>
      <c r="G12016">
        <v>2</v>
      </c>
      <c r="H12016" t="str">
        <f t="shared" si="945"/>
        <v>KD</v>
      </c>
      <c r="I12016" s="2">
        <f t="shared" si="947"/>
        <v>2014</v>
      </c>
      <c r="J12016" s="2">
        <f t="shared" si="948"/>
        <v>8</v>
      </c>
      <c r="K12016" t="str">
        <f t="shared" si="949"/>
        <v>Korenbouten</v>
      </c>
      <c r="L12016" s="25">
        <f t="shared" si="946"/>
        <v>33</v>
      </c>
    </row>
    <row r="12017" spans="1:12" x14ac:dyDescent="0.25">
      <c r="A12017">
        <v>629</v>
      </c>
      <c r="B12017" t="s">
        <v>91</v>
      </c>
      <c r="C12017" s="1">
        <v>41871.604166666664</v>
      </c>
      <c r="D12017">
        <v>2</v>
      </c>
      <c r="E12017" t="s">
        <v>10</v>
      </c>
      <c r="F12017" t="s">
        <v>11</v>
      </c>
      <c r="G12017">
        <v>2</v>
      </c>
      <c r="H12017" t="str">
        <f t="shared" si="945"/>
        <v>KD</v>
      </c>
      <c r="I12017" s="2">
        <f t="shared" si="947"/>
        <v>2014</v>
      </c>
      <c r="J12017" s="2">
        <f t="shared" si="948"/>
        <v>8</v>
      </c>
      <c r="K12017" t="str">
        <f t="shared" si="949"/>
        <v>Waterjuffer</v>
      </c>
      <c r="L12017" s="25">
        <f t="shared" si="946"/>
        <v>33</v>
      </c>
    </row>
    <row r="12018" spans="1:12" x14ac:dyDescent="0.25">
      <c r="A12018">
        <v>629</v>
      </c>
      <c r="B12018" t="s">
        <v>91</v>
      </c>
      <c r="C12018" s="1">
        <v>41871.604166666664</v>
      </c>
      <c r="D12018">
        <v>2</v>
      </c>
      <c r="E12018" t="s">
        <v>42</v>
      </c>
      <c r="F12018" t="s">
        <v>43</v>
      </c>
      <c r="G12018">
        <v>3</v>
      </c>
      <c r="H12018" t="str">
        <f t="shared" si="945"/>
        <v>KD</v>
      </c>
      <c r="I12018" s="2">
        <f t="shared" si="947"/>
        <v>2014</v>
      </c>
      <c r="J12018" s="2">
        <f t="shared" si="948"/>
        <v>8</v>
      </c>
      <c r="K12018" t="str">
        <f t="shared" si="949"/>
        <v>Korenbouten</v>
      </c>
      <c r="L12018" s="25">
        <f t="shared" si="946"/>
        <v>33</v>
      </c>
    </row>
    <row r="12019" spans="1:12" x14ac:dyDescent="0.25">
      <c r="A12019">
        <v>629</v>
      </c>
      <c r="B12019" t="s">
        <v>91</v>
      </c>
      <c r="C12019" s="1">
        <v>41871.604166666664</v>
      </c>
      <c r="D12019">
        <v>4</v>
      </c>
      <c r="E12019" t="s">
        <v>8</v>
      </c>
      <c r="F12019" t="s">
        <v>9</v>
      </c>
      <c r="G12019">
        <v>1</v>
      </c>
      <c r="H12019" t="str">
        <f t="shared" si="945"/>
        <v>KD</v>
      </c>
      <c r="I12019" s="2">
        <f t="shared" si="947"/>
        <v>2014</v>
      </c>
      <c r="J12019" s="2">
        <f t="shared" si="948"/>
        <v>8</v>
      </c>
      <c r="K12019" t="str">
        <f t="shared" si="949"/>
        <v>Pantserjuffers</v>
      </c>
      <c r="L12019" s="25">
        <f t="shared" si="946"/>
        <v>33</v>
      </c>
    </row>
    <row r="12020" spans="1:12" x14ac:dyDescent="0.25">
      <c r="A12020">
        <v>629</v>
      </c>
      <c r="B12020" t="s">
        <v>91</v>
      </c>
      <c r="C12020" s="1">
        <v>41871.604166666664</v>
      </c>
      <c r="D12020">
        <v>4</v>
      </c>
      <c r="E12020" t="s">
        <v>26</v>
      </c>
      <c r="F12020" t="s">
        <v>27</v>
      </c>
      <c r="G12020">
        <v>1</v>
      </c>
      <c r="H12020" t="str">
        <f t="shared" si="945"/>
        <v>KD</v>
      </c>
      <c r="I12020" s="2">
        <f t="shared" si="947"/>
        <v>2014</v>
      </c>
      <c r="J12020" s="2">
        <f t="shared" si="948"/>
        <v>8</v>
      </c>
      <c r="K12020" t="str">
        <f t="shared" si="949"/>
        <v>Glazenmakers</v>
      </c>
      <c r="L12020" s="25">
        <f t="shared" si="946"/>
        <v>33</v>
      </c>
    </row>
    <row r="12021" spans="1:12" x14ac:dyDescent="0.25">
      <c r="A12021">
        <v>629</v>
      </c>
      <c r="B12021" t="s">
        <v>91</v>
      </c>
      <c r="C12021" s="1">
        <v>41885.482638888891</v>
      </c>
      <c r="D12021">
        <v>1</v>
      </c>
      <c r="E12021" t="s">
        <v>42</v>
      </c>
      <c r="F12021" t="s">
        <v>43</v>
      </c>
      <c r="G12021">
        <v>8</v>
      </c>
      <c r="H12021" t="str">
        <f t="shared" si="945"/>
        <v>KD</v>
      </c>
      <c r="I12021" s="2">
        <f t="shared" si="947"/>
        <v>2014</v>
      </c>
      <c r="J12021" s="2">
        <f t="shared" si="948"/>
        <v>9</v>
      </c>
      <c r="K12021" t="str">
        <f t="shared" si="949"/>
        <v>Korenbouten</v>
      </c>
      <c r="L12021" s="25">
        <f t="shared" si="946"/>
        <v>35</v>
      </c>
    </row>
    <row r="12022" spans="1:12" x14ac:dyDescent="0.25">
      <c r="A12022">
        <v>629</v>
      </c>
      <c r="B12022" t="s">
        <v>91</v>
      </c>
      <c r="C12022" s="1">
        <v>41885.482638888891</v>
      </c>
      <c r="D12022">
        <v>2</v>
      </c>
      <c r="E12022" t="s">
        <v>14</v>
      </c>
      <c r="F12022" t="s">
        <v>15</v>
      </c>
      <c r="G12022">
        <v>1</v>
      </c>
      <c r="H12022" t="str">
        <f t="shared" si="945"/>
        <v>KD</v>
      </c>
      <c r="I12022" s="2">
        <f t="shared" si="947"/>
        <v>2014</v>
      </c>
      <c r="J12022" s="2">
        <f t="shared" si="948"/>
        <v>9</v>
      </c>
      <c r="K12022" t="str">
        <f t="shared" si="949"/>
        <v>Waterjuffer</v>
      </c>
      <c r="L12022" s="25">
        <f t="shared" si="946"/>
        <v>35</v>
      </c>
    </row>
    <row r="12023" spans="1:12" x14ac:dyDescent="0.25">
      <c r="A12023">
        <v>629</v>
      </c>
      <c r="B12023" t="s">
        <v>91</v>
      </c>
      <c r="C12023" s="1">
        <v>41885.482638888891</v>
      </c>
      <c r="D12023">
        <v>2</v>
      </c>
      <c r="E12023" t="s">
        <v>36</v>
      </c>
      <c r="F12023" t="s">
        <v>37</v>
      </c>
      <c r="G12023">
        <v>1</v>
      </c>
      <c r="H12023" t="str">
        <f t="shared" si="945"/>
        <v>KD</v>
      </c>
      <c r="I12023" s="2">
        <f t="shared" si="947"/>
        <v>2014</v>
      </c>
      <c r="J12023" s="2">
        <f t="shared" si="948"/>
        <v>9</v>
      </c>
      <c r="K12023" t="str">
        <f t="shared" si="949"/>
        <v>Glazenmakers</v>
      </c>
      <c r="L12023" s="25">
        <f t="shared" si="946"/>
        <v>35</v>
      </c>
    </row>
    <row r="12024" spans="1:12" x14ac:dyDescent="0.25">
      <c r="A12024">
        <v>629</v>
      </c>
      <c r="B12024" t="s">
        <v>91</v>
      </c>
      <c r="C12024" s="1">
        <v>41885.482638888891</v>
      </c>
      <c r="D12024">
        <v>2</v>
      </c>
      <c r="E12024" t="s">
        <v>42</v>
      </c>
      <c r="F12024" t="s">
        <v>43</v>
      </c>
      <c r="G12024">
        <v>10</v>
      </c>
      <c r="H12024" t="str">
        <f t="shared" si="945"/>
        <v>KD</v>
      </c>
      <c r="I12024" s="2">
        <f t="shared" si="947"/>
        <v>2014</v>
      </c>
      <c r="J12024" s="2">
        <f t="shared" si="948"/>
        <v>9</v>
      </c>
      <c r="K12024" t="str">
        <f t="shared" si="949"/>
        <v>Korenbouten</v>
      </c>
      <c r="L12024" s="25">
        <f t="shared" si="946"/>
        <v>35</v>
      </c>
    </row>
    <row r="12025" spans="1:12" x14ac:dyDescent="0.25">
      <c r="A12025">
        <v>629</v>
      </c>
      <c r="B12025" t="s">
        <v>91</v>
      </c>
      <c r="C12025" s="1">
        <v>41885.482638888891</v>
      </c>
      <c r="D12025">
        <v>4</v>
      </c>
      <c r="E12025" t="s">
        <v>63</v>
      </c>
      <c r="F12025" t="s">
        <v>64</v>
      </c>
      <c r="G12025">
        <v>1</v>
      </c>
      <c r="H12025" t="str">
        <f t="shared" si="945"/>
        <v>KD</v>
      </c>
      <c r="I12025" s="2">
        <f t="shared" si="947"/>
        <v>2014</v>
      </c>
      <c r="J12025" s="2">
        <f t="shared" si="948"/>
        <v>9</v>
      </c>
      <c r="K12025" t="str">
        <f t="shared" si="949"/>
        <v>Glazenmakers</v>
      </c>
      <c r="L12025" s="25">
        <f t="shared" si="946"/>
        <v>35</v>
      </c>
    </row>
    <row r="12026" spans="1:12" x14ac:dyDescent="0.25">
      <c r="A12026">
        <v>629</v>
      </c>
      <c r="B12026" t="s">
        <v>91</v>
      </c>
      <c r="C12026" s="1">
        <v>41885.482638888891</v>
      </c>
      <c r="D12026">
        <v>4</v>
      </c>
      <c r="E12026" t="s">
        <v>36</v>
      </c>
      <c r="F12026" t="s">
        <v>37</v>
      </c>
      <c r="G12026">
        <v>3</v>
      </c>
      <c r="H12026" t="str">
        <f t="shared" si="945"/>
        <v>KD</v>
      </c>
      <c r="I12026" s="2">
        <f t="shared" si="947"/>
        <v>2014</v>
      </c>
      <c r="J12026" s="2">
        <f t="shared" si="948"/>
        <v>9</v>
      </c>
      <c r="K12026" t="str">
        <f t="shared" si="949"/>
        <v>Glazenmakers</v>
      </c>
      <c r="L12026" s="25">
        <f t="shared" si="946"/>
        <v>35</v>
      </c>
    </row>
    <row r="12027" spans="1:12" x14ac:dyDescent="0.25">
      <c r="A12027">
        <v>629</v>
      </c>
      <c r="B12027" t="s">
        <v>91</v>
      </c>
      <c r="C12027" s="1">
        <v>41892.559027777781</v>
      </c>
      <c r="D12027">
        <v>1</v>
      </c>
      <c r="E12027" t="s">
        <v>55</v>
      </c>
      <c r="F12027" t="s">
        <v>56</v>
      </c>
      <c r="G12027">
        <v>2</v>
      </c>
      <c r="H12027" t="str">
        <f t="shared" si="945"/>
        <v>KD</v>
      </c>
      <c r="I12027" s="2">
        <f t="shared" si="947"/>
        <v>2014</v>
      </c>
      <c r="J12027" s="2">
        <f t="shared" si="948"/>
        <v>9</v>
      </c>
      <c r="K12027" t="str">
        <f t="shared" si="949"/>
        <v>Korenbouten</v>
      </c>
      <c r="L12027" s="25">
        <f t="shared" si="946"/>
        <v>36</v>
      </c>
    </row>
    <row r="12028" spans="1:12" x14ac:dyDescent="0.25">
      <c r="A12028">
        <v>629</v>
      </c>
      <c r="B12028" t="s">
        <v>91</v>
      </c>
      <c r="C12028" s="1">
        <v>41899.607638888891</v>
      </c>
      <c r="D12028">
        <v>2</v>
      </c>
      <c r="E12028" t="s">
        <v>36</v>
      </c>
      <c r="F12028" t="s">
        <v>37</v>
      </c>
      <c r="G12028">
        <v>1</v>
      </c>
      <c r="H12028" t="str">
        <f t="shared" si="945"/>
        <v>KD</v>
      </c>
      <c r="I12028" s="2">
        <f t="shared" si="947"/>
        <v>2014</v>
      </c>
      <c r="J12028" s="2">
        <f t="shared" si="948"/>
        <v>9</v>
      </c>
      <c r="K12028" t="str">
        <f t="shared" si="949"/>
        <v>Glazenmakers</v>
      </c>
      <c r="L12028" s="25">
        <f t="shared" si="946"/>
        <v>37</v>
      </c>
    </row>
    <row r="12029" spans="1:12" x14ac:dyDescent="0.25">
      <c r="A12029">
        <v>629</v>
      </c>
      <c r="B12029" t="s">
        <v>91</v>
      </c>
      <c r="C12029" s="1">
        <v>41899.607638888891</v>
      </c>
      <c r="D12029">
        <v>2</v>
      </c>
      <c r="E12029" t="s">
        <v>42</v>
      </c>
      <c r="F12029" t="s">
        <v>43</v>
      </c>
      <c r="G12029">
        <v>2</v>
      </c>
      <c r="H12029" t="str">
        <f t="shared" si="945"/>
        <v>KD</v>
      </c>
      <c r="I12029" s="2">
        <f t="shared" si="947"/>
        <v>2014</v>
      </c>
      <c r="J12029" s="2">
        <f t="shared" si="948"/>
        <v>9</v>
      </c>
      <c r="K12029" t="str">
        <f t="shared" si="949"/>
        <v>Korenbouten</v>
      </c>
      <c r="L12029" s="25">
        <f t="shared" si="946"/>
        <v>37</v>
      </c>
    </row>
    <row r="12030" spans="1:12" x14ac:dyDescent="0.25">
      <c r="A12030">
        <v>629</v>
      </c>
      <c r="B12030" t="s">
        <v>91</v>
      </c>
      <c r="C12030" s="1">
        <v>41899.607638888891</v>
      </c>
      <c r="D12030">
        <v>4</v>
      </c>
      <c r="E12030" t="s">
        <v>36</v>
      </c>
      <c r="F12030" t="s">
        <v>37</v>
      </c>
      <c r="G12030">
        <v>1</v>
      </c>
      <c r="H12030" t="str">
        <f t="shared" si="945"/>
        <v>KD</v>
      </c>
      <c r="I12030" s="2">
        <f t="shared" si="947"/>
        <v>2014</v>
      </c>
      <c r="J12030" s="2">
        <f t="shared" si="948"/>
        <v>9</v>
      </c>
      <c r="K12030" t="str">
        <f t="shared" si="949"/>
        <v>Glazenmakers</v>
      </c>
      <c r="L12030" s="25">
        <f t="shared" si="946"/>
        <v>37</v>
      </c>
    </row>
    <row r="12031" spans="1:12" x14ac:dyDescent="0.25">
      <c r="A12031">
        <v>629</v>
      </c>
      <c r="B12031" t="s">
        <v>91</v>
      </c>
      <c r="C12031" s="1">
        <v>41901.53125</v>
      </c>
      <c r="D12031">
        <v>1</v>
      </c>
      <c r="E12031" t="s">
        <v>10</v>
      </c>
      <c r="F12031" t="s">
        <v>11</v>
      </c>
      <c r="G12031">
        <v>2</v>
      </c>
      <c r="H12031" t="str">
        <f t="shared" si="945"/>
        <v>KD</v>
      </c>
      <c r="I12031" s="2">
        <f t="shared" si="947"/>
        <v>2014</v>
      </c>
      <c r="J12031" s="2">
        <f t="shared" si="948"/>
        <v>9</v>
      </c>
      <c r="K12031" t="str">
        <f t="shared" si="949"/>
        <v>Waterjuffer</v>
      </c>
      <c r="L12031" s="25">
        <f t="shared" si="946"/>
        <v>37.285714285714285</v>
      </c>
    </row>
    <row r="12032" spans="1:12" x14ac:dyDescent="0.25">
      <c r="A12032">
        <v>629</v>
      </c>
      <c r="B12032" t="s">
        <v>91</v>
      </c>
      <c r="C12032" s="1">
        <v>41901.53125</v>
      </c>
      <c r="D12032">
        <v>1</v>
      </c>
      <c r="E12032" t="s">
        <v>55</v>
      </c>
      <c r="F12032" t="s">
        <v>56</v>
      </c>
      <c r="G12032">
        <v>33</v>
      </c>
      <c r="H12032" t="str">
        <f t="shared" si="945"/>
        <v>KD</v>
      </c>
      <c r="I12032" s="2">
        <f t="shared" si="947"/>
        <v>2014</v>
      </c>
      <c r="J12032" s="2">
        <f t="shared" si="948"/>
        <v>9</v>
      </c>
      <c r="K12032" t="str">
        <f t="shared" si="949"/>
        <v>Korenbouten</v>
      </c>
      <c r="L12032" s="25">
        <f t="shared" si="946"/>
        <v>37.285714285714285</v>
      </c>
    </row>
    <row r="12033" spans="1:12" x14ac:dyDescent="0.25">
      <c r="A12033">
        <v>629</v>
      </c>
      <c r="B12033" t="s">
        <v>91</v>
      </c>
      <c r="C12033" s="1">
        <v>41901.53125</v>
      </c>
      <c r="D12033">
        <v>2</v>
      </c>
      <c r="E12033" t="s">
        <v>10</v>
      </c>
      <c r="F12033" t="s">
        <v>11</v>
      </c>
      <c r="G12033">
        <v>5</v>
      </c>
      <c r="H12033" t="str">
        <f t="shared" si="945"/>
        <v>KD</v>
      </c>
      <c r="I12033" s="2">
        <f t="shared" si="947"/>
        <v>2014</v>
      </c>
      <c r="J12033" s="2">
        <f t="shared" si="948"/>
        <v>9</v>
      </c>
      <c r="K12033" t="str">
        <f t="shared" si="949"/>
        <v>Waterjuffer</v>
      </c>
      <c r="L12033" s="25">
        <f t="shared" si="946"/>
        <v>37.285714285714285</v>
      </c>
    </row>
    <row r="12034" spans="1:12" x14ac:dyDescent="0.25">
      <c r="A12034">
        <v>629</v>
      </c>
      <c r="B12034" t="s">
        <v>91</v>
      </c>
      <c r="C12034" s="1">
        <v>41901.53125</v>
      </c>
      <c r="D12034">
        <v>2</v>
      </c>
      <c r="E12034" t="s">
        <v>55</v>
      </c>
      <c r="F12034" t="s">
        <v>56</v>
      </c>
      <c r="G12034">
        <v>33</v>
      </c>
      <c r="H12034" t="str">
        <f t="shared" ref="H12034:H12097" si="950">VLOOKUP(A12034,$N$2:$O$51,2,FALSE)</f>
        <v>KD</v>
      </c>
      <c r="I12034" s="2">
        <f t="shared" si="947"/>
        <v>2014</v>
      </c>
      <c r="J12034" s="2">
        <f t="shared" si="948"/>
        <v>9</v>
      </c>
      <c r="K12034" t="str">
        <f t="shared" si="949"/>
        <v>Korenbouten</v>
      </c>
      <c r="L12034" s="25">
        <f t="shared" si="946"/>
        <v>37.285714285714285</v>
      </c>
    </row>
    <row r="12035" spans="1:12" x14ac:dyDescent="0.25">
      <c r="A12035">
        <v>629</v>
      </c>
      <c r="B12035" t="s">
        <v>91</v>
      </c>
      <c r="C12035" s="1">
        <v>41901.53125</v>
      </c>
      <c r="D12035">
        <v>4</v>
      </c>
      <c r="E12035" t="s">
        <v>36</v>
      </c>
      <c r="F12035" t="s">
        <v>37</v>
      </c>
      <c r="G12035">
        <v>2</v>
      </c>
      <c r="H12035" t="str">
        <f t="shared" si="950"/>
        <v>KD</v>
      </c>
      <c r="I12035" s="2">
        <f t="shared" si="947"/>
        <v>2014</v>
      </c>
      <c r="J12035" s="2">
        <f t="shared" si="948"/>
        <v>9</v>
      </c>
      <c r="K12035" t="str">
        <f t="shared" si="949"/>
        <v>Glazenmakers</v>
      </c>
      <c r="L12035" s="25">
        <f t="shared" ref="L12035:L12098" si="951">(ROUNDDOWN(C12035-DATE(I12035,1,1),0))/7</f>
        <v>37.285714285714285</v>
      </c>
    </row>
    <row r="12036" spans="1:12" x14ac:dyDescent="0.25">
      <c r="A12036">
        <v>629</v>
      </c>
      <c r="B12036" t="s">
        <v>91</v>
      </c>
      <c r="C12036" s="1">
        <v>42137.534722222219</v>
      </c>
      <c r="D12036">
        <v>1</v>
      </c>
      <c r="E12036" t="s">
        <v>8</v>
      </c>
      <c r="F12036" t="s">
        <v>9</v>
      </c>
      <c r="G12036">
        <v>2</v>
      </c>
      <c r="H12036" t="str">
        <f t="shared" si="950"/>
        <v>KD</v>
      </c>
      <c r="I12036" s="2">
        <f t="shared" si="947"/>
        <v>2015</v>
      </c>
      <c r="J12036" s="2">
        <f t="shared" si="948"/>
        <v>5</v>
      </c>
      <c r="K12036" t="str">
        <f t="shared" si="949"/>
        <v>Pantserjuffers</v>
      </c>
      <c r="L12036" s="25">
        <f t="shared" si="951"/>
        <v>18.857142857142858</v>
      </c>
    </row>
    <row r="12037" spans="1:12" x14ac:dyDescent="0.25">
      <c r="A12037">
        <v>629</v>
      </c>
      <c r="B12037" t="s">
        <v>91</v>
      </c>
      <c r="C12037" s="1">
        <v>42137.534722222219</v>
      </c>
      <c r="D12037">
        <v>1</v>
      </c>
      <c r="E12037" t="s">
        <v>10</v>
      </c>
      <c r="F12037" t="s">
        <v>11</v>
      </c>
      <c r="G12037">
        <v>1</v>
      </c>
      <c r="H12037" t="str">
        <f t="shared" si="950"/>
        <v>KD</v>
      </c>
      <c r="I12037" s="2">
        <f t="shared" si="947"/>
        <v>2015</v>
      </c>
      <c r="J12037" s="2">
        <f t="shared" si="948"/>
        <v>5</v>
      </c>
      <c r="K12037" t="str">
        <f t="shared" si="949"/>
        <v>Waterjuffer</v>
      </c>
      <c r="L12037" s="25">
        <f t="shared" si="951"/>
        <v>18.857142857142858</v>
      </c>
    </row>
    <row r="12038" spans="1:12" x14ac:dyDescent="0.25">
      <c r="A12038">
        <v>629</v>
      </c>
      <c r="B12038" t="s">
        <v>91</v>
      </c>
      <c r="C12038" s="1">
        <v>42137.534722222219</v>
      </c>
      <c r="D12038">
        <v>1</v>
      </c>
      <c r="E12038" t="s">
        <v>12</v>
      </c>
      <c r="F12038" t="s">
        <v>13</v>
      </c>
      <c r="G12038">
        <v>1</v>
      </c>
      <c r="H12038" t="str">
        <f t="shared" si="950"/>
        <v>KD</v>
      </c>
      <c r="I12038" s="2">
        <f t="shared" si="947"/>
        <v>2015</v>
      </c>
      <c r="J12038" s="2">
        <f t="shared" si="948"/>
        <v>5</v>
      </c>
      <c r="K12038" t="str">
        <f t="shared" si="949"/>
        <v>Waterjuffer</v>
      </c>
      <c r="L12038" s="25">
        <f t="shared" si="951"/>
        <v>18.857142857142858</v>
      </c>
    </row>
    <row r="12039" spans="1:12" x14ac:dyDescent="0.25">
      <c r="A12039">
        <v>629</v>
      </c>
      <c r="B12039" t="s">
        <v>91</v>
      </c>
      <c r="C12039" s="1">
        <v>42137.534722222219</v>
      </c>
      <c r="D12039">
        <v>1</v>
      </c>
      <c r="E12039" t="s">
        <v>16</v>
      </c>
      <c r="F12039" t="s">
        <v>17</v>
      </c>
      <c r="G12039">
        <v>5</v>
      </c>
      <c r="H12039" t="str">
        <f t="shared" si="950"/>
        <v>KD</v>
      </c>
      <c r="I12039" s="2">
        <f t="shared" si="947"/>
        <v>2015</v>
      </c>
      <c r="J12039" s="2">
        <f t="shared" si="948"/>
        <v>5</v>
      </c>
      <c r="K12039" t="str">
        <f t="shared" si="949"/>
        <v>Waterjuffer</v>
      </c>
      <c r="L12039" s="25">
        <f t="shared" si="951"/>
        <v>18.857142857142858</v>
      </c>
    </row>
    <row r="12040" spans="1:12" x14ac:dyDescent="0.25">
      <c r="A12040">
        <v>629</v>
      </c>
      <c r="B12040" t="s">
        <v>91</v>
      </c>
      <c r="C12040" s="1">
        <v>42137.534722222219</v>
      </c>
      <c r="D12040">
        <v>2</v>
      </c>
      <c r="E12040" t="s">
        <v>8</v>
      </c>
      <c r="F12040" t="s">
        <v>9</v>
      </c>
      <c r="G12040">
        <v>1</v>
      </c>
      <c r="H12040" t="str">
        <f t="shared" si="950"/>
        <v>KD</v>
      </c>
      <c r="I12040" s="2">
        <f t="shared" si="947"/>
        <v>2015</v>
      </c>
      <c r="J12040" s="2">
        <f t="shared" si="948"/>
        <v>5</v>
      </c>
      <c r="K12040" t="str">
        <f t="shared" si="949"/>
        <v>Pantserjuffers</v>
      </c>
      <c r="L12040" s="25">
        <f t="shared" si="951"/>
        <v>18.857142857142858</v>
      </c>
    </row>
    <row r="12041" spans="1:12" x14ac:dyDescent="0.25">
      <c r="A12041">
        <v>629</v>
      </c>
      <c r="B12041" t="s">
        <v>91</v>
      </c>
      <c r="C12041" s="1">
        <v>42137.534722222219</v>
      </c>
      <c r="D12041">
        <v>2</v>
      </c>
      <c r="E12041" t="s">
        <v>12</v>
      </c>
      <c r="F12041" t="s">
        <v>13</v>
      </c>
      <c r="G12041">
        <v>5</v>
      </c>
      <c r="H12041" t="str">
        <f t="shared" si="950"/>
        <v>KD</v>
      </c>
      <c r="I12041" s="2">
        <f t="shared" si="947"/>
        <v>2015</v>
      </c>
      <c r="J12041" s="2">
        <f t="shared" si="948"/>
        <v>5</v>
      </c>
      <c r="K12041" t="str">
        <f t="shared" si="949"/>
        <v>Waterjuffer</v>
      </c>
      <c r="L12041" s="25">
        <f t="shared" si="951"/>
        <v>18.857142857142858</v>
      </c>
    </row>
    <row r="12042" spans="1:12" x14ac:dyDescent="0.25">
      <c r="A12042">
        <v>629</v>
      </c>
      <c r="B12042" t="s">
        <v>91</v>
      </c>
      <c r="C12042" s="1">
        <v>42151.638888888891</v>
      </c>
      <c r="D12042">
        <v>1</v>
      </c>
      <c r="E12042" t="s">
        <v>8</v>
      </c>
      <c r="F12042" t="s">
        <v>9</v>
      </c>
      <c r="G12042">
        <v>2</v>
      </c>
      <c r="H12042" t="str">
        <f t="shared" si="950"/>
        <v>KD</v>
      </c>
      <c r="I12042" s="2">
        <f t="shared" si="947"/>
        <v>2015</v>
      </c>
      <c r="J12042" s="2">
        <f t="shared" si="948"/>
        <v>5</v>
      </c>
      <c r="K12042" t="str">
        <f t="shared" si="949"/>
        <v>Pantserjuffers</v>
      </c>
      <c r="L12042" s="25">
        <f t="shared" si="951"/>
        <v>20.857142857142858</v>
      </c>
    </row>
    <row r="12043" spans="1:12" x14ac:dyDescent="0.25">
      <c r="A12043">
        <v>629</v>
      </c>
      <c r="B12043" t="s">
        <v>91</v>
      </c>
      <c r="C12043" s="1">
        <v>42151.638888888891</v>
      </c>
      <c r="D12043">
        <v>1</v>
      </c>
      <c r="E12043" t="s">
        <v>16</v>
      </c>
      <c r="F12043" t="s">
        <v>17</v>
      </c>
      <c r="G12043">
        <v>5</v>
      </c>
      <c r="H12043" t="str">
        <f t="shared" si="950"/>
        <v>KD</v>
      </c>
      <c r="I12043" s="2">
        <f t="shared" si="947"/>
        <v>2015</v>
      </c>
      <c r="J12043" s="2">
        <f t="shared" si="948"/>
        <v>5</v>
      </c>
      <c r="K12043" t="str">
        <f t="shared" si="949"/>
        <v>Waterjuffer</v>
      </c>
      <c r="L12043" s="25">
        <f t="shared" si="951"/>
        <v>20.857142857142858</v>
      </c>
    </row>
    <row r="12044" spans="1:12" x14ac:dyDescent="0.25">
      <c r="A12044">
        <v>629</v>
      </c>
      <c r="B12044" t="s">
        <v>91</v>
      </c>
      <c r="C12044" s="1">
        <v>42151.638888888891</v>
      </c>
      <c r="D12044">
        <v>1</v>
      </c>
      <c r="E12044" t="s">
        <v>12</v>
      </c>
      <c r="F12044" t="s">
        <v>13</v>
      </c>
      <c r="G12044">
        <v>1</v>
      </c>
      <c r="H12044" t="str">
        <f t="shared" si="950"/>
        <v>KD</v>
      </c>
      <c r="I12044" s="2">
        <f t="shared" si="947"/>
        <v>2015</v>
      </c>
      <c r="J12044" s="2">
        <f t="shared" si="948"/>
        <v>5</v>
      </c>
      <c r="K12044" t="str">
        <f t="shared" si="949"/>
        <v>Waterjuffer</v>
      </c>
      <c r="L12044" s="25">
        <f t="shared" si="951"/>
        <v>20.857142857142858</v>
      </c>
    </row>
    <row r="12045" spans="1:12" x14ac:dyDescent="0.25">
      <c r="A12045">
        <v>629</v>
      </c>
      <c r="B12045" t="s">
        <v>91</v>
      </c>
      <c r="C12045" s="1">
        <v>42151.638888888891</v>
      </c>
      <c r="D12045">
        <v>2</v>
      </c>
      <c r="E12045" t="s">
        <v>8</v>
      </c>
      <c r="F12045" t="s">
        <v>9</v>
      </c>
      <c r="G12045">
        <v>2</v>
      </c>
      <c r="H12045" t="str">
        <f t="shared" si="950"/>
        <v>KD</v>
      </c>
      <c r="I12045" s="2">
        <f t="shared" si="947"/>
        <v>2015</v>
      </c>
      <c r="J12045" s="2">
        <f t="shared" si="948"/>
        <v>5</v>
      </c>
      <c r="K12045" t="str">
        <f t="shared" si="949"/>
        <v>Pantserjuffers</v>
      </c>
      <c r="L12045" s="25">
        <f t="shared" si="951"/>
        <v>20.857142857142858</v>
      </c>
    </row>
    <row r="12046" spans="1:12" x14ac:dyDescent="0.25">
      <c r="A12046">
        <v>629</v>
      </c>
      <c r="B12046" t="s">
        <v>91</v>
      </c>
      <c r="C12046" s="1">
        <v>42151.638888888891</v>
      </c>
      <c r="D12046">
        <v>2</v>
      </c>
      <c r="E12046" t="s">
        <v>61</v>
      </c>
      <c r="F12046" t="s">
        <v>62</v>
      </c>
      <c r="G12046">
        <v>1</v>
      </c>
      <c r="H12046" t="str">
        <f t="shared" si="950"/>
        <v>KD</v>
      </c>
      <c r="I12046" s="2">
        <f t="shared" si="947"/>
        <v>2015</v>
      </c>
      <c r="J12046" s="2">
        <f t="shared" si="948"/>
        <v>5</v>
      </c>
      <c r="K12046" t="str">
        <f t="shared" si="949"/>
        <v>Waterjuffer</v>
      </c>
      <c r="L12046" s="25">
        <f t="shared" si="951"/>
        <v>20.857142857142858</v>
      </c>
    </row>
    <row r="12047" spans="1:12" x14ac:dyDescent="0.25">
      <c r="A12047">
        <v>629</v>
      </c>
      <c r="B12047" t="s">
        <v>91</v>
      </c>
      <c r="C12047" s="1">
        <v>42151.638888888891</v>
      </c>
      <c r="D12047">
        <v>2</v>
      </c>
      <c r="E12047" t="s">
        <v>10</v>
      </c>
      <c r="F12047" t="s">
        <v>11</v>
      </c>
      <c r="G12047">
        <v>1</v>
      </c>
      <c r="H12047" t="str">
        <f t="shared" si="950"/>
        <v>KD</v>
      </c>
      <c r="I12047" s="2">
        <f t="shared" si="947"/>
        <v>2015</v>
      </c>
      <c r="J12047" s="2">
        <f t="shared" si="948"/>
        <v>5</v>
      </c>
      <c r="K12047" t="str">
        <f t="shared" si="949"/>
        <v>Waterjuffer</v>
      </c>
      <c r="L12047" s="25">
        <f t="shared" si="951"/>
        <v>20.857142857142858</v>
      </c>
    </row>
    <row r="12048" spans="1:12" x14ac:dyDescent="0.25">
      <c r="A12048">
        <v>629</v>
      </c>
      <c r="B12048" t="s">
        <v>91</v>
      </c>
      <c r="C12048" s="1">
        <v>42151.638888888891</v>
      </c>
      <c r="D12048">
        <v>2</v>
      </c>
      <c r="E12048" t="s">
        <v>16</v>
      </c>
      <c r="F12048" t="s">
        <v>17</v>
      </c>
      <c r="G12048">
        <v>7</v>
      </c>
      <c r="H12048" t="str">
        <f t="shared" si="950"/>
        <v>KD</v>
      </c>
      <c r="I12048" s="2">
        <f t="shared" si="947"/>
        <v>2015</v>
      </c>
      <c r="J12048" s="2">
        <f t="shared" si="948"/>
        <v>5</v>
      </c>
      <c r="K12048" t="str">
        <f t="shared" si="949"/>
        <v>Waterjuffer</v>
      </c>
      <c r="L12048" s="25">
        <f t="shared" si="951"/>
        <v>20.857142857142858</v>
      </c>
    </row>
    <row r="12049" spans="1:12" x14ac:dyDescent="0.25">
      <c r="A12049">
        <v>629</v>
      </c>
      <c r="B12049" t="s">
        <v>91</v>
      </c>
      <c r="C12049" s="1">
        <v>42165.572916666664</v>
      </c>
      <c r="D12049">
        <v>1</v>
      </c>
      <c r="E12049" t="s">
        <v>20</v>
      </c>
      <c r="F12049" t="s">
        <v>21</v>
      </c>
      <c r="G12049">
        <v>4</v>
      </c>
      <c r="H12049" t="str">
        <f t="shared" si="950"/>
        <v>KD</v>
      </c>
      <c r="I12049" s="2">
        <f t="shared" si="947"/>
        <v>2015</v>
      </c>
      <c r="J12049" s="2">
        <f t="shared" si="948"/>
        <v>6</v>
      </c>
      <c r="K12049" t="str">
        <f t="shared" si="949"/>
        <v>Waterjuffer</v>
      </c>
      <c r="L12049" s="25">
        <f t="shared" si="951"/>
        <v>22.857142857142858</v>
      </c>
    </row>
    <row r="12050" spans="1:12" x14ac:dyDescent="0.25">
      <c r="A12050">
        <v>629</v>
      </c>
      <c r="B12050" t="s">
        <v>91</v>
      </c>
      <c r="C12050" s="1">
        <v>42165.572916666664</v>
      </c>
      <c r="D12050">
        <v>1</v>
      </c>
      <c r="E12050" t="s">
        <v>16</v>
      </c>
      <c r="F12050" t="s">
        <v>17</v>
      </c>
      <c r="G12050">
        <v>6</v>
      </c>
      <c r="H12050" t="str">
        <f t="shared" si="950"/>
        <v>KD</v>
      </c>
      <c r="I12050" s="2">
        <f t="shared" si="947"/>
        <v>2015</v>
      </c>
      <c r="J12050" s="2">
        <f t="shared" si="948"/>
        <v>6</v>
      </c>
      <c r="K12050" t="str">
        <f t="shared" si="949"/>
        <v>Waterjuffer</v>
      </c>
      <c r="L12050" s="25">
        <f t="shared" si="951"/>
        <v>22.857142857142858</v>
      </c>
    </row>
    <row r="12051" spans="1:12" x14ac:dyDescent="0.25">
      <c r="A12051">
        <v>629</v>
      </c>
      <c r="B12051" t="s">
        <v>91</v>
      </c>
      <c r="C12051" s="1">
        <v>42165.572916666664</v>
      </c>
      <c r="D12051">
        <v>1</v>
      </c>
      <c r="E12051" t="s">
        <v>61</v>
      </c>
      <c r="F12051" t="s">
        <v>62</v>
      </c>
      <c r="G12051">
        <v>1</v>
      </c>
      <c r="H12051" t="str">
        <f t="shared" si="950"/>
        <v>KD</v>
      </c>
      <c r="I12051" s="2">
        <f t="shared" si="947"/>
        <v>2015</v>
      </c>
      <c r="J12051" s="2">
        <f t="shared" si="948"/>
        <v>6</v>
      </c>
      <c r="K12051" t="str">
        <f t="shared" si="949"/>
        <v>Waterjuffer</v>
      </c>
      <c r="L12051" s="25">
        <f t="shared" si="951"/>
        <v>22.857142857142858</v>
      </c>
    </row>
    <row r="12052" spans="1:12" x14ac:dyDescent="0.25">
      <c r="A12052">
        <v>629</v>
      </c>
      <c r="B12052" t="s">
        <v>91</v>
      </c>
      <c r="C12052" s="1">
        <v>42165.572916666664</v>
      </c>
      <c r="D12052">
        <v>1</v>
      </c>
      <c r="E12052" t="s">
        <v>22</v>
      </c>
      <c r="F12052" t="s">
        <v>23</v>
      </c>
      <c r="G12052">
        <v>1</v>
      </c>
      <c r="H12052" t="str">
        <f t="shared" si="950"/>
        <v>KD</v>
      </c>
      <c r="I12052" s="2">
        <f t="shared" si="947"/>
        <v>2015</v>
      </c>
      <c r="J12052" s="2">
        <f t="shared" si="948"/>
        <v>6</v>
      </c>
      <c r="K12052" t="str">
        <f t="shared" si="949"/>
        <v>Glazenmakers</v>
      </c>
      <c r="L12052" s="25">
        <f t="shared" si="951"/>
        <v>22.857142857142858</v>
      </c>
    </row>
    <row r="12053" spans="1:12" x14ac:dyDescent="0.25">
      <c r="A12053">
        <v>629</v>
      </c>
      <c r="B12053" t="s">
        <v>91</v>
      </c>
      <c r="C12053" s="1">
        <v>42165.572916666664</v>
      </c>
      <c r="D12053">
        <v>1</v>
      </c>
      <c r="E12053" t="s">
        <v>24</v>
      </c>
      <c r="F12053" t="s">
        <v>25</v>
      </c>
      <c r="G12053">
        <v>2</v>
      </c>
      <c r="H12053" t="str">
        <f t="shared" si="950"/>
        <v>KD</v>
      </c>
      <c r="I12053" s="2">
        <f t="shared" si="947"/>
        <v>2015</v>
      </c>
      <c r="J12053" s="2">
        <f t="shared" si="948"/>
        <v>6</v>
      </c>
      <c r="K12053" t="str">
        <f t="shared" si="949"/>
        <v>Glazenmakers</v>
      </c>
      <c r="L12053" s="25">
        <f t="shared" si="951"/>
        <v>22.857142857142858</v>
      </c>
    </row>
    <row r="12054" spans="1:12" x14ac:dyDescent="0.25">
      <c r="A12054">
        <v>629</v>
      </c>
      <c r="B12054" t="s">
        <v>91</v>
      </c>
      <c r="C12054" s="1">
        <v>42165.572916666664</v>
      </c>
      <c r="D12054">
        <v>2</v>
      </c>
      <c r="E12054" t="s">
        <v>20</v>
      </c>
      <c r="F12054" t="s">
        <v>21</v>
      </c>
      <c r="G12054">
        <v>10</v>
      </c>
      <c r="H12054" t="str">
        <f t="shared" si="950"/>
        <v>KD</v>
      </c>
      <c r="I12054" s="2">
        <f t="shared" si="947"/>
        <v>2015</v>
      </c>
      <c r="J12054" s="2">
        <f t="shared" si="948"/>
        <v>6</v>
      </c>
      <c r="K12054" t="str">
        <f t="shared" si="949"/>
        <v>Waterjuffer</v>
      </c>
      <c r="L12054" s="25">
        <f t="shared" si="951"/>
        <v>22.857142857142858</v>
      </c>
    </row>
    <row r="12055" spans="1:12" x14ac:dyDescent="0.25">
      <c r="A12055">
        <v>629</v>
      </c>
      <c r="B12055" t="s">
        <v>91</v>
      </c>
      <c r="C12055" s="1">
        <v>42165.572916666664</v>
      </c>
      <c r="D12055">
        <v>2</v>
      </c>
      <c r="E12055" t="s">
        <v>22</v>
      </c>
      <c r="F12055" t="s">
        <v>23</v>
      </c>
      <c r="G12055">
        <v>2</v>
      </c>
      <c r="H12055" t="str">
        <f t="shared" si="950"/>
        <v>KD</v>
      </c>
      <c r="I12055" s="2">
        <f t="shared" si="947"/>
        <v>2015</v>
      </c>
      <c r="J12055" s="2">
        <f t="shared" si="948"/>
        <v>6</v>
      </c>
      <c r="K12055" t="str">
        <f t="shared" si="949"/>
        <v>Glazenmakers</v>
      </c>
      <c r="L12055" s="25">
        <f t="shared" si="951"/>
        <v>22.857142857142858</v>
      </c>
    </row>
    <row r="12056" spans="1:12" x14ac:dyDescent="0.25">
      <c r="A12056">
        <v>629</v>
      </c>
      <c r="B12056" t="s">
        <v>91</v>
      </c>
      <c r="C12056" s="1">
        <v>42165.572916666664</v>
      </c>
      <c r="D12056">
        <v>2</v>
      </c>
      <c r="E12056" t="s">
        <v>24</v>
      </c>
      <c r="F12056" t="s">
        <v>25</v>
      </c>
      <c r="G12056">
        <v>2</v>
      </c>
      <c r="H12056" t="str">
        <f t="shared" si="950"/>
        <v>KD</v>
      </c>
      <c r="I12056" s="2">
        <f t="shared" si="947"/>
        <v>2015</v>
      </c>
      <c r="J12056" s="2">
        <f t="shared" si="948"/>
        <v>6</v>
      </c>
      <c r="K12056" t="str">
        <f t="shared" si="949"/>
        <v>Glazenmakers</v>
      </c>
      <c r="L12056" s="25">
        <f t="shared" si="951"/>
        <v>22.857142857142858</v>
      </c>
    </row>
    <row r="12057" spans="1:12" x14ac:dyDescent="0.25">
      <c r="A12057">
        <v>629</v>
      </c>
      <c r="B12057" t="s">
        <v>91</v>
      </c>
      <c r="C12057" s="1">
        <v>42165.572916666664</v>
      </c>
      <c r="D12057">
        <v>2</v>
      </c>
      <c r="E12057" t="s">
        <v>26</v>
      </c>
      <c r="F12057" t="s">
        <v>27</v>
      </c>
      <c r="G12057">
        <v>2</v>
      </c>
      <c r="H12057" t="str">
        <f t="shared" si="950"/>
        <v>KD</v>
      </c>
      <c r="I12057" s="2">
        <f t="shared" si="947"/>
        <v>2015</v>
      </c>
      <c r="J12057" s="2">
        <f t="shared" si="948"/>
        <v>6</v>
      </c>
      <c r="K12057" t="str">
        <f t="shared" si="949"/>
        <v>Glazenmakers</v>
      </c>
      <c r="L12057" s="25">
        <f t="shared" si="951"/>
        <v>22.857142857142858</v>
      </c>
    </row>
    <row r="12058" spans="1:12" x14ac:dyDescent="0.25">
      <c r="A12058">
        <v>629</v>
      </c>
      <c r="B12058" t="s">
        <v>91</v>
      </c>
      <c r="C12058" s="1">
        <v>42165.572916666664</v>
      </c>
      <c r="D12058">
        <v>2</v>
      </c>
      <c r="E12058" t="s">
        <v>28</v>
      </c>
      <c r="F12058" t="s">
        <v>29</v>
      </c>
      <c r="G12058">
        <v>1</v>
      </c>
      <c r="H12058" t="str">
        <f t="shared" si="950"/>
        <v>KD</v>
      </c>
      <c r="I12058" s="2">
        <f t="shared" si="947"/>
        <v>2015</v>
      </c>
      <c r="J12058" s="2">
        <f t="shared" si="948"/>
        <v>6</v>
      </c>
      <c r="K12058" t="str">
        <f t="shared" si="949"/>
        <v>Korenbouten</v>
      </c>
      <c r="L12058" s="25">
        <f t="shared" si="951"/>
        <v>22.857142857142858</v>
      </c>
    </row>
    <row r="12059" spans="1:12" x14ac:dyDescent="0.25">
      <c r="A12059">
        <v>629</v>
      </c>
      <c r="B12059" t="s">
        <v>91</v>
      </c>
      <c r="C12059" s="1">
        <v>42165.572916666664</v>
      </c>
      <c r="D12059">
        <v>4</v>
      </c>
      <c r="E12059" t="s">
        <v>22</v>
      </c>
      <c r="F12059" t="s">
        <v>23</v>
      </c>
      <c r="G12059">
        <v>3</v>
      </c>
      <c r="H12059" t="str">
        <f t="shared" si="950"/>
        <v>KD</v>
      </c>
      <c r="I12059" s="2">
        <f t="shared" si="947"/>
        <v>2015</v>
      </c>
      <c r="J12059" s="2">
        <f t="shared" si="948"/>
        <v>6</v>
      </c>
      <c r="K12059" t="str">
        <f t="shared" si="949"/>
        <v>Glazenmakers</v>
      </c>
      <c r="L12059" s="25">
        <f t="shared" si="951"/>
        <v>22.857142857142858</v>
      </c>
    </row>
    <row r="12060" spans="1:12" x14ac:dyDescent="0.25">
      <c r="A12060">
        <v>629</v>
      </c>
      <c r="B12060" t="s">
        <v>91</v>
      </c>
      <c r="C12060" s="1">
        <v>42165.572916666664</v>
      </c>
      <c r="D12060">
        <v>4</v>
      </c>
      <c r="E12060" t="s">
        <v>24</v>
      </c>
      <c r="F12060" t="s">
        <v>25</v>
      </c>
      <c r="G12060">
        <v>6</v>
      </c>
      <c r="H12060" t="str">
        <f t="shared" si="950"/>
        <v>KD</v>
      </c>
      <c r="I12060" s="2">
        <f t="shared" si="947"/>
        <v>2015</v>
      </c>
      <c r="J12060" s="2">
        <f t="shared" si="948"/>
        <v>6</v>
      </c>
      <c r="K12060" t="str">
        <f t="shared" si="949"/>
        <v>Glazenmakers</v>
      </c>
      <c r="L12060" s="25">
        <f t="shared" si="951"/>
        <v>22.857142857142858</v>
      </c>
    </row>
    <row r="12061" spans="1:12" x14ac:dyDescent="0.25">
      <c r="A12061">
        <v>629</v>
      </c>
      <c r="B12061" t="s">
        <v>91</v>
      </c>
      <c r="C12061" s="1">
        <v>42165.572916666664</v>
      </c>
      <c r="D12061">
        <v>4</v>
      </c>
      <c r="E12061" t="s">
        <v>28</v>
      </c>
      <c r="F12061" t="s">
        <v>29</v>
      </c>
      <c r="G12061">
        <v>1</v>
      </c>
      <c r="H12061" t="str">
        <f t="shared" si="950"/>
        <v>KD</v>
      </c>
      <c r="I12061" s="2">
        <f t="shared" si="947"/>
        <v>2015</v>
      </c>
      <c r="J12061" s="2">
        <f t="shared" si="948"/>
        <v>6</v>
      </c>
      <c r="K12061" t="str">
        <f t="shared" si="949"/>
        <v>Korenbouten</v>
      </c>
      <c r="L12061" s="25">
        <f t="shared" si="951"/>
        <v>22.857142857142858</v>
      </c>
    </row>
    <row r="12062" spans="1:12" x14ac:dyDescent="0.25">
      <c r="A12062">
        <v>629</v>
      </c>
      <c r="B12062" t="s">
        <v>91</v>
      </c>
      <c r="C12062" s="1">
        <v>42180.527777777781</v>
      </c>
      <c r="D12062">
        <v>1</v>
      </c>
      <c r="E12062" t="s">
        <v>10</v>
      </c>
      <c r="F12062" t="s">
        <v>11</v>
      </c>
      <c r="G12062">
        <v>3</v>
      </c>
      <c r="H12062" t="str">
        <f t="shared" si="950"/>
        <v>KD</v>
      </c>
      <c r="I12062" s="2">
        <f t="shared" si="947"/>
        <v>2015</v>
      </c>
      <c r="J12062" s="2">
        <f t="shared" si="948"/>
        <v>6</v>
      </c>
      <c r="K12062" t="str">
        <f t="shared" si="949"/>
        <v>Waterjuffer</v>
      </c>
      <c r="L12062" s="25">
        <f t="shared" si="951"/>
        <v>25</v>
      </c>
    </row>
    <row r="12063" spans="1:12" x14ac:dyDescent="0.25">
      <c r="A12063">
        <v>629</v>
      </c>
      <c r="B12063" t="s">
        <v>91</v>
      </c>
      <c r="C12063" s="1">
        <v>42180.527777777781</v>
      </c>
      <c r="D12063">
        <v>1</v>
      </c>
      <c r="E12063" t="s">
        <v>20</v>
      </c>
      <c r="F12063" t="s">
        <v>21</v>
      </c>
      <c r="G12063">
        <v>2</v>
      </c>
      <c r="H12063" t="str">
        <f t="shared" si="950"/>
        <v>KD</v>
      </c>
      <c r="I12063" s="2">
        <f t="shared" si="947"/>
        <v>2015</v>
      </c>
      <c r="J12063" s="2">
        <f t="shared" si="948"/>
        <v>6</v>
      </c>
      <c r="K12063" t="str">
        <f t="shared" si="949"/>
        <v>Waterjuffer</v>
      </c>
      <c r="L12063" s="25">
        <f t="shared" si="951"/>
        <v>25</v>
      </c>
    </row>
    <row r="12064" spans="1:12" x14ac:dyDescent="0.25">
      <c r="A12064">
        <v>629</v>
      </c>
      <c r="B12064" t="s">
        <v>91</v>
      </c>
      <c r="C12064" s="1">
        <v>42180.527777777781</v>
      </c>
      <c r="D12064">
        <v>1</v>
      </c>
      <c r="E12064" t="s">
        <v>16</v>
      </c>
      <c r="F12064" t="s">
        <v>17</v>
      </c>
      <c r="G12064">
        <v>1</v>
      </c>
      <c r="H12064" t="str">
        <f t="shared" si="950"/>
        <v>KD</v>
      </c>
      <c r="I12064" s="2">
        <f t="shared" si="947"/>
        <v>2015</v>
      </c>
      <c r="J12064" s="2">
        <f t="shared" si="948"/>
        <v>6</v>
      </c>
      <c r="K12064" t="str">
        <f t="shared" si="949"/>
        <v>Waterjuffer</v>
      </c>
      <c r="L12064" s="25">
        <f t="shared" si="951"/>
        <v>25</v>
      </c>
    </row>
    <row r="12065" spans="1:12" x14ac:dyDescent="0.25">
      <c r="A12065">
        <v>629</v>
      </c>
      <c r="B12065" t="s">
        <v>91</v>
      </c>
      <c r="C12065" s="1">
        <v>42180.527777777781</v>
      </c>
      <c r="D12065">
        <v>1</v>
      </c>
      <c r="E12065" t="s">
        <v>26</v>
      </c>
      <c r="F12065" t="s">
        <v>27</v>
      </c>
      <c r="G12065">
        <v>1</v>
      </c>
      <c r="H12065" t="str">
        <f t="shared" si="950"/>
        <v>KD</v>
      </c>
      <c r="I12065" s="2">
        <f t="shared" si="947"/>
        <v>2015</v>
      </c>
      <c r="J12065" s="2">
        <f t="shared" si="948"/>
        <v>6</v>
      </c>
      <c r="K12065" t="str">
        <f t="shared" si="949"/>
        <v>Glazenmakers</v>
      </c>
      <c r="L12065" s="25">
        <f t="shared" si="951"/>
        <v>25</v>
      </c>
    </row>
    <row r="12066" spans="1:12" x14ac:dyDescent="0.25">
      <c r="A12066">
        <v>629</v>
      </c>
      <c r="B12066" t="s">
        <v>91</v>
      </c>
      <c r="C12066" s="1">
        <v>42180.527777777781</v>
      </c>
      <c r="D12066">
        <v>2</v>
      </c>
      <c r="E12066" t="s">
        <v>20</v>
      </c>
      <c r="F12066" t="s">
        <v>21</v>
      </c>
      <c r="G12066">
        <v>5</v>
      </c>
      <c r="H12066" t="str">
        <f t="shared" si="950"/>
        <v>KD</v>
      </c>
      <c r="I12066" s="2">
        <f t="shared" si="947"/>
        <v>2015</v>
      </c>
      <c r="J12066" s="2">
        <f t="shared" si="948"/>
        <v>6</v>
      </c>
      <c r="K12066" t="str">
        <f t="shared" si="949"/>
        <v>Waterjuffer</v>
      </c>
      <c r="L12066" s="25">
        <f t="shared" si="951"/>
        <v>25</v>
      </c>
    </row>
    <row r="12067" spans="1:12" x14ac:dyDescent="0.25">
      <c r="A12067">
        <v>629</v>
      </c>
      <c r="B12067" t="s">
        <v>91</v>
      </c>
      <c r="C12067" s="1">
        <v>42180.527777777781</v>
      </c>
      <c r="D12067">
        <v>2</v>
      </c>
      <c r="E12067" t="s">
        <v>16</v>
      </c>
      <c r="F12067" t="s">
        <v>17</v>
      </c>
      <c r="G12067">
        <v>1</v>
      </c>
      <c r="H12067" t="str">
        <f t="shared" si="950"/>
        <v>KD</v>
      </c>
      <c r="I12067" s="2">
        <f t="shared" ref="I12067:I12130" si="952">YEAR(C12067)</f>
        <v>2015</v>
      </c>
      <c r="J12067" s="2">
        <f t="shared" ref="J12067:J12130" si="953">MONTH(C12067)</f>
        <v>6</v>
      </c>
      <c r="K12067" t="str">
        <f t="shared" ref="K12067:K12130" si="954">VLOOKUP(E12067,$Q$2:$R$100,2,FALSE)</f>
        <v>Waterjuffer</v>
      </c>
      <c r="L12067" s="25">
        <f t="shared" si="951"/>
        <v>25</v>
      </c>
    </row>
    <row r="12068" spans="1:12" x14ac:dyDescent="0.25">
      <c r="A12068">
        <v>629</v>
      </c>
      <c r="B12068" t="s">
        <v>91</v>
      </c>
      <c r="C12068" s="1">
        <v>42180.527777777781</v>
      </c>
      <c r="D12068">
        <v>2</v>
      </c>
      <c r="E12068" t="s">
        <v>26</v>
      </c>
      <c r="F12068" t="s">
        <v>27</v>
      </c>
      <c r="G12068">
        <v>1</v>
      </c>
      <c r="H12068" t="str">
        <f t="shared" si="950"/>
        <v>KD</v>
      </c>
      <c r="I12068" s="2">
        <f t="shared" si="952"/>
        <v>2015</v>
      </c>
      <c r="J12068" s="2">
        <f t="shared" si="953"/>
        <v>6</v>
      </c>
      <c r="K12068" t="str">
        <f t="shared" si="954"/>
        <v>Glazenmakers</v>
      </c>
      <c r="L12068" s="25">
        <f t="shared" si="951"/>
        <v>25</v>
      </c>
    </row>
    <row r="12069" spans="1:12" x14ac:dyDescent="0.25">
      <c r="A12069">
        <v>629</v>
      </c>
      <c r="B12069" t="s">
        <v>91</v>
      </c>
      <c r="C12069" s="1">
        <v>42180.527777777781</v>
      </c>
      <c r="D12069">
        <v>4</v>
      </c>
      <c r="E12069" t="s">
        <v>24</v>
      </c>
      <c r="F12069" t="s">
        <v>25</v>
      </c>
      <c r="G12069">
        <v>4</v>
      </c>
      <c r="H12069" t="str">
        <f t="shared" si="950"/>
        <v>KD</v>
      </c>
      <c r="I12069" s="2">
        <f t="shared" si="952"/>
        <v>2015</v>
      </c>
      <c r="J12069" s="2">
        <f t="shared" si="953"/>
        <v>6</v>
      </c>
      <c r="K12069" t="str">
        <f t="shared" si="954"/>
        <v>Glazenmakers</v>
      </c>
      <c r="L12069" s="25">
        <f t="shared" si="951"/>
        <v>25</v>
      </c>
    </row>
    <row r="12070" spans="1:12" x14ac:dyDescent="0.25">
      <c r="A12070">
        <v>629</v>
      </c>
      <c r="B12070" t="s">
        <v>91</v>
      </c>
      <c r="C12070" s="1">
        <v>42180.527777777781</v>
      </c>
      <c r="D12070">
        <v>4</v>
      </c>
      <c r="E12070" t="s">
        <v>26</v>
      </c>
      <c r="F12070" t="s">
        <v>27</v>
      </c>
      <c r="G12070">
        <v>3</v>
      </c>
      <c r="H12070" t="str">
        <f t="shared" si="950"/>
        <v>KD</v>
      </c>
      <c r="I12070" s="2">
        <f t="shared" si="952"/>
        <v>2015</v>
      </c>
      <c r="J12070" s="2">
        <f t="shared" si="953"/>
        <v>6</v>
      </c>
      <c r="K12070" t="str">
        <f t="shared" si="954"/>
        <v>Glazenmakers</v>
      </c>
      <c r="L12070" s="25">
        <f t="shared" si="951"/>
        <v>25</v>
      </c>
    </row>
    <row r="12071" spans="1:12" x14ac:dyDescent="0.25">
      <c r="A12071">
        <v>629</v>
      </c>
      <c r="B12071" t="s">
        <v>91</v>
      </c>
      <c r="C12071" s="1">
        <v>42196.5</v>
      </c>
      <c r="D12071">
        <v>1</v>
      </c>
      <c r="E12071" t="s">
        <v>16</v>
      </c>
      <c r="F12071" t="s">
        <v>17</v>
      </c>
      <c r="G12071">
        <v>2</v>
      </c>
      <c r="H12071" t="str">
        <f t="shared" si="950"/>
        <v>KD</v>
      </c>
      <c r="I12071" s="2">
        <f t="shared" si="952"/>
        <v>2015</v>
      </c>
      <c r="J12071" s="2">
        <f t="shared" si="953"/>
        <v>7</v>
      </c>
      <c r="K12071" t="str">
        <f t="shared" si="954"/>
        <v>Waterjuffer</v>
      </c>
      <c r="L12071" s="25">
        <f t="shared" si="951"/>
        <v>27.285714285714285</v>
      </c>
    </row>
    <row r="12072" spans="1:12" x14ac:dyDescent="0.25">
      <c r="A12072">
        <v>629</v>
      </c>
      <c r="B12072" t="s">
        <v>91</v>
      </c>
      <c r="C12072" s="1">
        <v>42196.5</v>
      </c>
      <c r="D12072">
        <v>1</v>
      </c>
      <c r="E12072" t="s">
        <v>24</v>
      </c>
      <c r="F12072" t="s">
        <v>25</v>
      </c>
      <c r="G12072">
        <v>1</v>
      </c>
      <c r="H12072" t="str">
        <f t="shared" si="950"/>
        <v>KD</v>
      </c>
      <c r="I12072" s="2">
        <f t="shared" si="952"/>
        <v>2015</v>
      </c>
      <c r="J12072" s="2">
        <f t="shared" si="953"/>
        <v>7</v>
      </c>
      <c r="K12072" t="str">
        <f t="shared" si="954"/>
        <v>Glazenmakers</v>
      </c>
      <c r="L12072" s="25">
        <f t="shared" si="951"/>
        <v>27.285714285714285</v>
      </c>
    </row>
    <row r="12073" spans="1:12" x14ac:dyDescent="0.25">
      <c r="A12073">
        <v>629</v>
      </c>
      <c r="B12073" t="s">
        <v>91</v>
      </c>
      <c r="C12073" s="1">
        <v>42196.5</v>
      </c>
      <c r="D12073">
        <v>1</v>
      </c>
      <c r="E12073" t="s">
        <v>26</v>
      </c>
      <c r="F12073" t="s">
        <v>27</v>
      </c>
      <c r="G12073">
        <v>1</v>
      </c>
      <c r="H12073" t="str">
        <f t="shared" si="950"/>
        <v>KD</v>
      </c>
      <c r="I12073" s="2">
        <f t="shared" si="952"/>
        <v>2015</v>
      </c>
      <c r="J12073" s="2">
        <f t="shared" si="953"/>
        <v>7</v>
      </c>
      <c r="K12073" t="str">
        <f t="shared" si="954"/>
        <v>Glazenmakers</v>
      </c>
      <c r="L12073" s="25">
        <f t="shared" si="951"/>
        <v>27.285714285714285</v>
      </c>
    </row>
    <row r="12074" spans="1:12" x14ac:dyDescent="0.25">
      <c r="A12074">
        <v>629</v>
      </c>
      <c r="B12074" t="s">
        <v>91</v>
      </c>
      <c r="C12074" s="1">
        <v>42196.5</v>
      </c>
      <c r="D12074">
        <v>2</v>
      </c>
      <c r="E12074" t="s">
        <v>10</v>
      </c>
      <c r="F12074" t="s">
        <v>11</v>
      </c>
      <c r="G12074">
        <v>2</v>
      </c>
      <c r="H12074" t="str">
        <f t="shared" si="950"/>
        <v>KD</v>
      </c>
      <c r="I12074" s="2">
        <f t="shared" si="952"/>
        <v>2015</v>
      </c>
      <c r="J12074" s="2">
        <f t="shared" si="953"/>
        <v>7</v>
      </c>
      <c r="K12074" t="str">
        <f t="shared" si="954"/>
        <v>Waterjuffer</v>
      </c>
      <c r="L12074" s="25">
        <f t="shared" si="951"/>
        <v>27.285714285714285</v>
      </c>
    </row>
    <row r="12075" spans="1:12" x14ac:dyDescent="0.25">
      <c r="A12075">
        <v>629</v>
      </c>
      <c r="B12075" t="s">
        <v>91</v>
      </c>
      <c r="C12075" s="1">
        <v>42196.5</v>
      </c>
      <c r="D12075">
        <v>2</v>
      </c>
      <c r="E12075" t="s">
        <v>26</v>
      </c>
      <c r="F12075" t="s">
        <v>27</v>
      </c>
      <c r="G12075">
        <v>1</v>
      </c>
      <c r="H12075" t="str">
        <f t="shared" si="950"/>
        <v>KD</v>
      </c>
      <c r="I12075" s="2">
        <f t="shared" si="952"/>
        <v>2015</v>
      </c>
      <c r="J12075" s="2">
        <f t="shared" si="953"/>
        <v>7</v>
      </c>
      <c r="K12075" t="str">
        <f t="shared" si="954"/>
        <v>Glazenmakers</v>
      </c>
      <c r="L12075" s="25">
        <f t="shared" si="951"/>
        <v>27.285714285714285</v>
      </c>
    </row>
    <row r="12076" spans="1:12" x14ac:dyDescent="0.25">
      <c r="A12076">
        <v>629</v>
      </c>
      <c r="B12076" t="s">
        <v>91</v>
      </c>
      <c r="C12076" s="1">
        <v>42196.5</v>
      </c>
      <c r="D12076">
        <v>4</v>
      </c>
      <c r="E12076" t="s">
        <v>24</v>
      </c>
      <c r="F12076" t="s">
        <v>25</v>
      </c>
      <c r="G12076">
        <v>1</v>
      </c>
      <c r="H12076" t="str">
        <f t="shared" si="950"/>
        <v>KD</v>
      </c>
      <c r="I12076" s="2">
        <f t="shared" si="952"/>
        <v>2015</v>
      </c>
      <c r="J12076" s="2">
        <f t="shared" si="953"/>
        <v>7</v>
      </c>
      <c r="K12076" t="str">
        <f t="shared" si="954"/>
        <v>Glazenmakers</v>
      </c>
      <c r="L12076" s="25">
        <f t="shared" si="951"/>
        <v>27.285714285714285</v>
      </c>
    </row>
    <row r="12077" spans="1:12" x14ac:dyDescent="0.25">
      <c r="A12077">
        <v>629</v>
      </c>
      <c r="B12077" t="s">
        <v>91</v>
      </c>
      <c r="C12077" s="1">
        <v>42196.5</v>
      </c>
      <c r="D12077">
        <v>4</v>
      </c>
      <c r="E12077" t="s">
        <v>26</v>
      </c>
      <c r="F12077" t="s">
        <v>27</v>
      </c>
      <c r="G12077">
        <v>5</v>
      </c>
      <c r="H12077" t="str">
        <f t="shared" si="950"/>
        <v>KD</v>
      </c>
      <c r="I12077" s="2">
        <f t="shared" si="952"/>
        <v>2015</v>
      </c>
      <c r="J12077" s="2">
        <f t="shared" si="953"/>
        <v>7</v>
      </c>
      <c r="K12077" t="str">
        <f t="shared" si="954"/>
        <v>Glazenmakers</v>
      </c>
      <c r="L12077" s="25">
        <f t="shared" si="951"/>
        <v>27.285714285714285</v>
      </c>
    </row>
    <row r="12078" spans="1:12" x14ac:dyDescent="0.25">
      <c r="A12078">
        <v>629</v>
      </c>
      <c r="B12078" t="s">
        <v>91</v>
      </c>
      <c r="C12078" s="1">
        <v>42196.5</v>
      </c>
      <c r="D12078">
        <v>4</v>
      </c>
      <c r="E12078" t="s">
        <v>28</v>
      </c>
      <c r="F12078" t="s">
        <v>29</v>
      </c>
      <c r="G12078">
        <v>2</v>
      </c>
      <c r="H12078" t="str">
        <f t="shared" si="950"/>
        <v>KD</v>
      </c>
      <c r="I12078" s="2">
        <f t="shared" si="952"/>
        <v>2015</v>
      </c>
      <c r="J12078" s="2">
        <f t="shared" si="953"/>
        <v>7</v>
      </c>
      <c r="K12078" t="str">
        <f t="shared" si="954"/>
        <v>Korenbouten</v>
      </c>
      <c r="L12078" s="25">
        <f t="shared" si="951"/>
        <v>27.285714285714285</v>
      </c>
    </row>
    <row r="12079" spans="1:12" x14ac:dyDescent="0.25">
      <c r="A12079">
        <v>629</v>
      </c>
      <c r="B12079" t="s">
        <v>91</v>
      </c>
      <c r="C12079" s="1">
        <v>42207.59375</v>
      </c>
      <c r="D12079">
        <v>1</v>
      </c>
      <c r="E12079" t="s">
        <v>26</v>
      </c>
      <c r="F12079" t="s">
        <v>27</v>
      </c>
      <c r="G12079">
        <v>2</v>
      </c>
      <c r="H12079" t="str">
        <f t="shared" si="950"/>
        <v>KD</v>
      </c>
      <c r="I12079" s="2">
        <f t="shared" si="952"/>
        <v>2015</v>
      </c>
      <c r="J12079" s="2">
        <f t="shared" si="953"/>
        <v>7</v>
      </c>
      <c r="K12079" t="str">
        <f t="shared" si="954"/>
        <v>Glazenmakers</v>
      </c>
      <c r="L12079" s="25">
        <f t="shared" si="951"/>
        <v>28.857142857142858</v>
      </c>
    </row>
    <row r="12080" spans="1:12" x14ac:dyDescent="0.25">
      <c r="A12080">
        <v>629</v>
      </c>
      <c r="B12080" t="s">
        <v>91</v>
      </c>
      <c r="C12080" s="1">
        <v>42207.59375</v>
      </c>
      <c r="D12080">
        <v>2</v>
      </c>
      <c r="E12080" t="s">
        <v>34</v>
      </c>
      <c r="F12080" t="s">
        <v>35</v>
      </c>
      <c r="G12080">
        <v>1</v>
      </c>
      <c r="H12080" t="str">
        <f t="shared" si="950"/>
        <v>KD</v>
      </c>
      <c r="I12080" s="2">
        <f t="shared" si="952"/>
        <v>2015</v>
      </c>
      <c r="J12080" s="2">
        <f t="shared" si="953"/>
        <v>7</v>
      </c>
      <c r="K12080" t="str">
        <f t="shared" si="954"/>
        <v>Pantserjuffers</v>
      </c>
      <c r="L12080" s="25">
        <f t="shared" si="951"/>
        <v>28.857142857142858</v>
      </c>
    </row>
    <row r="12081" spans="1:12" x14ac:dyDescent="0.25">
      <c r="A12081">
        <v>629</v>
      </c>
      <c r="B12081" t="s">
        <v>91</v>
      </c>
      <c r="C12081" s="1">
        <v>42207.59375</v>
      </c>
      <c r="D12081">
        <v>2</v>
      </c>
      <c r="E12081" t="s">
        <v>14</v>
      </c>
      <c r="F12081" t="s">
        <v>15</v>
      </c>
      <c r="G12081">
        <v>1</v>
      </c>
      <c r="H12081" t="str">
        <f t="shared" si="950"/>
        <v>KD</v>
      </c>
      <c r="I12081" s="2">
        <f t="shared" si="952"/>
        <v>2015</v>
      </c>
      <c r="J12081" s="2">
        <f t="shared" si="953"/>
        <v>7</v>
      </c>
      <c r="K12081" t="str">
        <f t="shared" si="954"/>
        <v>Waterjuffer</v>
      </c>
      <c r="L12081" s="25">
        <f t="shared" si="951"/>
        <v>28.857142857142858</v>
      </c>
    </row>
    <row r="12082" spans="1:12" x14ac:dyDescent="0.25">
      <c r="A12082">
        <v>629</v>
      </c>
      <c r="B12082" t="s">
        <v>91</v>
      </c>
      <c r="C12082" s="1">
        <v>42207.59375</v>
      </c>
      <c r="D12082">
        <v>4</v>
      </c>
      <c r="E12082" t="s">
        <v>26</v>
      </c>
      <c r="F12082" t="s">
        <v>27</v>
      </c>
      <c r="G12082">
        <v>3</v>
      </c>
      <c r="H12082" t="str">
        <f t="shared" si="950"/>
        <v>KD</v>
      </c>
      <c r="I12082" s="2">
        <f t="shared" si="952"/>
        <v>2015</v>
      </c>
      <c r="J12082" s="2">
        <f t="shared" si="953"/>
        <v>7</v>
      </c>
      <c r="K12082" t="str">
        <f t="shared" si="954"/>
        <v>Glazenmakers</v>
      </c>
      <c r="L12082" s="25">
        <f t="shared" si="951"/>
        <v>28.857142857142858</v>
      </c>
    </row>
    <row r="12083" spans="1:12" x14ac:dyDescent="0.25">
      <c r="A12083">
        <v>629</v>
      </c>
      <c r="B12083" t="s">
        <v>91</v>
      </c>
      <c r="C12083" s="1">
        <v>42223.520833333336</v>
      </c>
      <c r="D12083">
        <v>1</v>
      </c>
      <c r="E12083" t="s">
        <v>14</v>
      </c>
      <c r="F12083" t="s">
        <v>15</v>
      </c>
      <c r="G12083">
        <v>1</v>
      </c>
      <c r="H12083" t="str">
        <f t="shared" si="950"/>
        <v>KD</v>
      </c>
      <c r="I12083" s="2">
        <f t="shared" si="952"/>
        <v>2015</v>
      </c>
      <c r="J12083" s="2">
        <f t="shared" si="953"/>
        <v>8</v>
      </c>
      <c r="K12083" t="str">
        <f t="shared" si="954"/>
        <v>Waterjuffer</v>
      </c>
      <c r="L12083" s="25">
        <f t="shared" si="951"/>
        <v>31.142857142857142</v>
      </c>
    </row>
    <row r="12084" spans="1:12" x14ac:dyDescent="0.25">
      <c r="A12084">
        <v>629</v>
      </c>
      <c r="B12084" t="s">
        <v>91</v>
      </c>
      <c r="C12084" s="1">
        <v>42223.520833333336</v>
      </c>
      <c r="D12084">
        <v>1</v>
      </c>
      <c r="E12084" t="s">
        <v>42</v>
      </c>
      <c r="F12084" t="s">
        <v>43</v>
      </c>
      <c r="G12084">
        <v>8</v>
      </c>
      <c r="H12084" t="str">
        <f t="shared" si="950"/>
        <v>KD</v>
      </c>
      <c r="I12084" s="2">
        <f t="shared" si="952"/>
        <v>2015</v>
      </c>
      <c r="J12084" s="2">
        <f t="shared" si="953"/>
        <v>8</v>
      </c>
      <c r="K12084" t="str">
        <f t="shared" si="954"/>
        <v>Korenbouten</v>
      </c>
      <c r="L12084" s="25">
        <f t="shared" si="951"/>
        <v>31.142857142857142</v>
      </c>
    </row>
    <row r="12085" spans="1:12" x14ac:dyDescent="0.25">
      <c r="A12085">
        <v>629</v>
      </c>
      <c r="B12085" t="s">
        <v>91</v>
      </c>
      <c r="C12085" s="1">
        <v>42223.520833333336</v>
      </c>
      <c r="D12085">
        <v>2</v>
      </c>
      <c r="E12085" t="s">
        <v>14</v>
      </c>
      <c r="F12085" t="s">
        <v>15</v>
      </c>
      <c r="G12085">
        <v>2</v>
      </c>
      <c r="H12085" t="str">
        <f t="shared" si="950"/>
        <v>KD</v>
      </c>
      <c r="I12085" s="2">
        <f t="shared" si="952"/>
        <v>2015</v>
      </c>
      <c r="J12085" s="2">
        <f t="shared" si="953"/>
        <v>8</v>
      </c>
      <c r="K12085" t="str">
        <f t="shared" si="954"/>
        <v>Waterjuffer</v>
      </c>
      <c r="L12085" s="25">
        <f t="shared" si="951"/>
        <v>31.142857142857142</v>
      </c>
    </row>
    <row r="12086" spans="1:12" x14ac:dyDescent="0.25">
      <c r="A12086">
        <v>629</v>
      </c>
      <c r="B12086" t="s">
        <v>91</v>
      </c>
      <c r="C12086" s="1">
        <v>42223.520833333336</v>
      </c>
      <c r="D12086">
        <v>2</v>
      </c>
      <c r="E12086" t="s">
        <v>40</v>
      </c>
      <c r="F12086" t="s">
        <v>41</v>
      </c>
      <c r="G12086">
        <v>3</v>
      </c>
      <c r="H12086" t="str">
        <f t="shared" si="950"/>
        <v>KD</v>
      </c>
      <c r="I12086" s="2">
        <f t="shared" si="952"/>
        <v>2015</v>
      </c>
      <c r="J12086" s="2">
        <f t="shared" si="953"/>
        <v>8</v>
      </c>
      <c r="K12086" t="str">
        <f t="shared" si="954"/>
        <v>Korenbouten</v>
      </c>
      <c r="L12086" s="25">
        <f t="shared" si="951"/>
        <v>31.142857142857142</v>
      </c>
    </row>
    <row r="12087" spans="1:12" x14ac:dyDescent="0.25">
      <c r="A12087">
        <v>629</v>
      </c>
      <c r="B12087" t="s">
        <v>91</v>
      </c>
      <c r="C12087" s="1">
        <v>42223.520833333336</v>
      </c>
      <c r="D12087">
        <v>2</v>
      </c>
      <c r="E12087" t="s">
        <v>42</v>
      </c>
      <c r="F12087" t="s">
        <v>43</v>
      </c>
      <c r="G12087">
        <v>23</v>
      </c>
      <c r="H12087" t="str">
        <f t="shared" si="950"/>
        <v>KD</v>
      </c>
      <c r="I12087" s="2">
        <f t="shared" si="952"/>
        <v>2015</v>
      </c>
      <c r="J12087" s="2">
        <f t="shared" si="953"/>
        <v>8</v>
      </c>
      <c r="K12087" t="str">
        <f t="shared" si="954"/>
        <v>Korenbouten</v>
      </c>
      <c r="L12087" s="25">
        <f t="shared" si="951"/>
        <v>31.142857142857142</v>
      </c>
    </row>
    <row r="12088" spans="1:12" x14ac:dyDescent="0.25">
      <c r="A12088">
        <v>629</v>
      </c>
      <c r="B12088" t="s">
        <v>91</v>
      </c>
      <c r="C12088" s="1">
        <v>42223.520833333336</v>
      </c>
      <c r="D12088">
        <v>4</v>
      </c>
      <c r="E12088" t="s">
        <v>26</v>
      </c>
      <c r="F12088" t="s">
        <v>27</v>
      </c>
      <c r="G12088">
        <v>1</v>
      </c>
      <c r="H12088" t="str">
        <f t="shared" si="950"/>
        <v>KD</v>
      </c>
      <c r="I12088" s="2">
        <f t="shared" si="952"/>
        <v>2015</v>
      </c>
      <c r="J12088" s="2">
        <f t="shared" si="953"/>
        <v>8</v>
      </c>
      <c r="K12088" t="str">
        <f t="shared" si="954"/>
        <v>Glazenmakers</v>
      </c>
      <c r="L12088" s="25">
        <f t="shared" si="951"/>
        <v>31.142857142857142</v>
      </c>
    </row>
    <row r="12089" spans="1:12" x14ac:dyDescent="0.25">
      <c r="A12089">
        <v>629</v>
      </c>
      <c r="B12089" t="s">
        <v>91</v>
      </c>
      <c r="C12089" s="1">
        <v>42237.590277777781</v>
      </c>
      <c r="D12089">
        <v>1</v>
      </c>
      <c r="E12089" t="s">
        <v>8</v>
      </c>
      <c r="F12089" t="s">
        <v>9</v>
      </c>
      <c r="G12089">
        <v>30</v>
      </c>
      <c r="H12089" t="str">
        <f t="shared" si="950"/>
        <v>KD</v>
      </c>
      <c r="I12089" s="2">
        <f t="shared" si="952"/>
        <v>2015</v>
      </c>
      <c r="J12089" s="2">
        <f t="shared" si="953"/>
        <v>8</v>
      </c>
      <c r="K12089" t="str">
        <f t="shared" si="954"/>
        <v>Pantserjuffers</v>
      </c>
      <c r="L12089" s="25">
        <f t="shared" si="951"/>
        <v>33.142857142857146</v>
      </c>
    </row>
    <row r="12090" spans="1:12" x14ac:dyDescent="0.25">
      <c r="A12090">
        <v>629</v>
      </c>
      <c r="B12090" t="s">
        <v>91</v>
      </c>
      <c r="C12090" s="1">
        <v>42237.590277777781</v>
      </c>
      <c r="D12090">
        <v>1</v>
      </c>
      <c r="E12090" t="s">
        <v>14</v>
      </c>
      <c r="F12090" t="s">
        <v>15</v>
      </c>
      <c r="G12090">
        <v>1</v>
      </c>
      <c r="H12090" t="str">
        <f t="shared" si="950"/>
        <v>KD</v>
      </c>
      <c r="I12090" s="2">
        <f t="shared" si="952"/>
        <v>2015</v>
      </c>
      <c r="J12090" s="2">
        <f t="shared" si="953"/>
        <v>8</v>
      </c>
      <c r="K12090" t="str">
        <f t="shared" si="954"/>
        <v>Waterjuffer</v>
      </c>
      <c r="L12090" s="25">
        <f t="shared" si="951"/>
        <v>33.142857142857146</v>
      </c>
    </row>
    <row r="12091" spans="1:12" x14ac:dyDescent="0.25">
      <c r="A12091">
        <v>629</v>
      </c>
      <c r="B12091" t="s">
        <v>91</v>
      </c>
      <c r="C12091" s="1">
        <v>42237.590277777781</v>
      </c>
      <c r="D12091">
        <v>1</v>
      </c>
      <c r="E12091" t="s">
        <v>42</v>
      </c>
      <c r="F12091" t="s">
        <v>43</v>
      </c>
      <c r="G12091">
        <v>17</v>
      </c>
      <c r="H12091" t="str">
        <f t="shared" si="950"/>
        <v>KD</v>
      </c>
      <c r="I12091" s="2">
        <f t="shared" si="952"/>
        <v>2015</v>
      </c>
      <c r="J12091" s="2">
        <f t="shared" si="953"/>
        <v>8</v>
      </c>
      <c r="K12091" t="str">
        <f t="shared" si="954"/>
        <v>Korenbouten</v>
      </c>
      <c r="L12091" s="25">
        <f t="shared" si="951"/>
        <v>33.142857142857146</v>
      </c>
    </row>
    <row r="12092" spans="1:12" x14ac:dyDescent="0.25">
      <c r="A12092">
        <v>629</v>
      </c>
      <c r="B12092" t="s">
        <v>91</v>
      </c>
      <c r="C12092" s="1">
        <v>42237.590277777781</v>
      </c>
      <c r="D12092">
        <v>2</v>
      </c>
      <c r="E12092" t="s">
        <v>8</v>
      </c>
      <c r="F12092" t="s">
        <v>9</v>
      </c>
      <c r="G12092">
        <v>37</v>
      </c>
      <c r="H12092" t="str">
        <f t="shared" si="950"/>
        <v>KD</v>
      </c>
      <c r="I12092" s="2">
        <f t="shared" si="952"/>
        <v>2015</v>
      </c>
      <c r="J12092" s="2">
        <f t="shared" si="953"/>
        <v>8</v>
      </c>
      <c r="K12092" t="str">
        <f t="shared" si="954"/>
        <v>Pantserjuffers</v>
      </c>
      <c r="L12092" s="25">
        <f t="shared" si="951"/>
        <v>33.142857142857146</v>
      </c>
    </row>
    <row r="12093" spans="1:12" x14ac:dyDescent="0.25">
      <c r="A12093">
        <v>629</v>
      </c>
      <c r="B12093" t="s">
        <v>91</v>
      </c>
      <c r="C12093" s="1">
        <v>42237.590277777781</v>
      </c>
      <c r="D12093">
        <v>2</v>
      </c>
      <c r="E12093" t="s">
        <v>14</v>
      </c>
      <c r="F12093" t="s">
        <v>15</v>
      </c>
      <c r="G12093">
        <v>3</v>
      </c>
      <c r="H12093" t="str">
        <f t="shared" si="950"/>
        <v>KD</v>
      </c>
      <c r="I12093" s="2">
        <f t="shared" si="952"/>
        <v>2015</v>
      </c>
      <c r="J12093" s="2">
        <f t="shared" si="953"/>
        <v>8</v>
      </c>
      <c r="K12093" t="str">
        <f t="shared" si="954"/>
        <v>Waterjuffer</v>
      </c>
      <c r="L12093" s="25">
        <f t="shared" si="951"/>
        <v>33.142857142857146</v>
      </c>
    </row>
    <row r="12094" spans="1:12" x14ac:dyDescent="0.25">
      <c r="A12094">
        <v>629</v>
      </c>
      <c r="B12094" t="s">
        <v>91</v>
      </c>
      <c r="C12094" s="1">
        <v>42237.590277777781</v>
      </c>
      <c r="D12094">
        <v>2</v>
      </c>
      <c r="E12094" t="s">
        <v>40</v>
      </c>
      <c r="F12094" t="s">
        <v>41</v>
      </c>
      <c r="G12094">
        <v>2</v>
      </c>
      <c r="H12094" t="str">
        <f t="shared" si="950"/>
        <v>KD</v>
      </c>
      <c r="I12094" s="2">
        <f t="shared" si="952"/>
        <v>2015</v>
      </c>
      <c r="J12094" s="2">
        <f t="shared" si="953"/>
        <v>8</v>
      </c>
      <c r="K12094" t="str">
        <f t="shared" si="954"/>
        <v>Korenbouten</v>
      </c>
      <c r="L12094" s="25">
        <f t="shared" si="951"/>
        <v>33.142857142857146</v>
      </c>
    </row>
    <row r="12095" spans="1:12" x14ac:dyDescent="0.25">
      <c r="A12095">
        <v>629</v>
      </c>
      <c r="B12095" t="s">
        <v>91</v>
      </c>
      <c r="C12095" s="1">
        <v>42237.590277777781</v>
      </c>
      <c r="D12095">
        <v>2</v>
      </c>
      <c r="E12095" t="s">
        <v>42</v>
      </c>
      <c r="F12095" t="s">
        <v>43</v>
      </c>
      <c r="G12095">
        <v>7</v>
      </c>
      <c r="H12095" t="str">
        <f t="shared" si="950"/>
        <v>KD</v>
      </c>
      <c r="I12095" s="2">
        <f t="shared" si="952"/>
        <v>2015</v>
      </c>
      <c r="J12095" s="2">
        <f t="shared" si="953"/>
        <v>8</v>
      </c>
      <c r="K12095" t="str">
        <f t="shared" si="954"/>
        <v>Korenbouten</v>
      </c>
      <c r="L12095" s="25">
        <f t="shared" si="951"/>
        <v>33.142857142857146</v>
      </c>
    </row>
    <row r="12096" spans="1:12" x14ac:dyDescent="0.25">
      <c r="A12096">
        <v>629</v>
      </c>
      <c r="B12096" t="s">
        <v>91</v>
      </c>
      <c r="C12096" s="1">
        <v>42237.590277777781</v>
      </c>
      <c r="D12096">
        <v>4</v>
      </c>
      <c r="E12096" t="s">
        <v>8</v>
      </c>
      <c r="F12096" t="s">
        <v>9</v>
      </c>
      <c r="G12096">
        <v>13</v>
      </c>
      <c r="H12096" t="str">
        <f t="shared" si="950"/>
        <v>KD</v>
      </c>
      <c r="I12096" s="2">
        <f t="shared" si="952"/>
        <v>2015</v>
      </c>
      <c r="J12096" s="2">
        <f t="shared" si="953"/>
        <v>8</v>
      </c>
      <c r="K12096" t="str">
        <f t="shared" si="954"/>
        <v>Pantserjuffers</v>
      </c>
      <c r="L12096" s="25">
        <f t="shared" si="951"/>
        <v>33.142857142857146</v>
      </c>
    </row>
    <row r="12097" spans="1:12" x14ac:dyDescent="0.25">
      <c r="A12097">
        <v>629</v>
      </c>
      <c r="B12097" t="s">
        <v>91</v>
      </c>
      <c r="C12097" s="1">
        <v>42237.590277777781</v>
      </c>
      <c r="D12097">
        <v>4</v>
      </c>
      <c r="E12097" t="s">
        <v>63</v>
      </c>
      <c r="F12097" t="s">
        <v>64</v>
      </c>
      <c r="G12097">
        <v>1</v>
      </c>
      <c r="H12097" t="str">
        <f t="shared" si="950"/>
        <v>KD</v>
      </c>
      <c r="I12097" s="2">
        <f t="shared" si="952"/>
        <v>2015</v>
      </c>
      <c r="J12097" s="2">
        <f t="shared" si="953"/>
        <v>8</v>
      </c>
      <c r="K12097" t="str">
        <f t="shared" si="954"/>
        <v>Glazenmakers</v>
      </c>
      <c r="L12097" s="25">
        <f t="shared" si="951"/>
        <v>33.142857142857146</v>
      </c>
    </row>
    <row r="12098" spans="1:12" x14ac:dyDescent="0.25">
      <c r="A12098">
        <v>629</v>
      </c>
      <c r="B12098" t="s">
        <v>91</v>
      </c>
      <c r="C12098" s="1">
        <v>42237.590277777781</v>
      </c>
      <c r="D12098">
        <v>4</v>
      </c>
      <c r="E12098" t="s">
        <v>36</v>
      </c>
      <c r="F12098" t="s">
        <v>37</v>
      </c>
      <c r="G12098">
        <v>2</v>
      </c>
      <c r="H12098" t="str">
        <f t="shared" ref="H12098:H12161" si="955">VLOOKUP(A12098,$N$2:$O$51,2,FALSE)</f>
        <v>KD</v>
      </c>
      <c r="I12098" s="2">
        <f t="shared" si="952"/>
        <v>2015</v>
      </c>
      <c r="J12098" s="2">
        <f t="shared" si="953"/>
        <v>8</v>
      </c>
      <c r="K12098" t="str">
        <f t="shared" si="954"/>
        <v>Glazenmakers</v>
      </c>
      <c r="L12098" s="25">
        <f t="shared" si="951"/>
        <v>33.142857142857146</v>
      </c>
    </row>
    <row r="12099" spans="1:12" x14ac:dyDescent="0.25">
      <c r="A12099">
        <v>629</v>
      </c>
      <c r="B12099" t="s">
        <v>91</v>
      </c>
      <c r="C12099" s="1">
        <v>42237.590277777781</v>
      </c>
      <c r="D12099">
        <v>4</v>
      </c>
      <c r="E12099" t="s">
        <v>26</v>
      </c>
      <c r="F12099" t="s">
        <v>27</v>
      </c>
      <c r="G12099">
        <v>1</v>
      </c>
      <c r="H12099" t="str">
        <f t="shared" si="955"/>
        <v>KD</v>
      </c>
      <c r="I12099" s="2">
        <f t="shared" si="952"/>
        <v>2015</v>
      </c>
      <c r="J12099" s="2">
        <f t="shared" si="953"/>
        <v>8</v>
      </c>
      <c r="K12099" t="str">
        <f t="shared" si="954"/>
        <v>Glazenmakers</v>
      </c>
      <c r="L12099" s="25">
        <f t="shared" ref="L12099:L12162" si="956">(ROUNDDOWN(C12099-DATE(I12099,1,1),0))/7</f>
        <v>33.142857142857146</v>
      </c>
    </row>
    <row r="12100" spans="1:12" x14ac:dyDescent="0.25">
      <c r="A12100">
        <v>629</v>
      </c>
      <c r="B12100" t="s">
        <v>91</v>
      </c>
      <c r="C12100" s="1">
        <v>42256.579861111109</v>
      </c>
      <c r="D12100">
        <v>1</v>
      </c>
      <c r="E12100" t="s">
        <v>8</v>
      </c>
      <c r="F12100" t="s">
        <v>9</v>
      </c>
      <c r="G12100">
        <v>17</v>
      </c>
      <c r="H12100" t="str">
        <f t="shared" si="955"/>
        <v>KD</v>
      </c>
      <c r="I12100" s="2">
        <f t="shared" si="952"/>
        <v>2015</v>
      </c>
      <c r="J12100" s="2">
        <f t="shared" si="953"/>
        <v>9</v>
      </c>
      <c r="K12100" t="str">
        <f t="shared" si="954"/>
        <v>Pantserjuffers</v>
      </c>
      <c r="L12100" s="25">
        <f t="shared" si="956"/>
        <v>35.857142857142854</v>
      </c>
    </row>
    <row r="12101" spans="1:12" x14ac:dyDescent="0.25">
      <c r="A12101">
        <v>629</v>
      </c>
      <c r="B12101" t="s">
        <v>91</v>
      </c>
      <c r="C12101" s="1">
        <v>42256.579861111109</v>
      </c>
      <c r="D12101">
        <v>1</v>
      </c>
      <c r="E12101" t="s">
        <v>36</v>
      </c>
      <c r="F12101" t="s">
        <v>37</v>
      </c>
      <c r="G12101">
        <v>1</v>
      </c>
      <c r="H12101" t="str">
        <f t="shared" si="955"/>
        <v>KD</v>
      </c>
      <c r="I12101" s="2">
        <f t="shared" si="952"/>
        <v>2015</v>
      </c>
      <c r="J12101" s="2">
        <f t="shared" si="953"/>
        <v>9</v>
      </c>
      <c r="K12101" t="str">
        <f t="shared" si="954"/>
        <v>Glazenmakers</v>
      </c>
      <c r="L12101" s="25">
        <f t="shared" si="956"/>
        <v>35.857142857142854</v>
      </c>
    </row>
    <row r="12102" spans="1:12" x14ac:dyDescent="0.25">
      <c r="A12102">
        <v>629</v>
      </c>
      <c r="B12102" t="s">
        <v>91</v>
      </c>
      <c r="C12102" s="1">
        <v>42256.579861111109</v>
      </c>
      <c r="D12102">
        <v>1</v>
      </c>
      <c r="E12102" t="s">
        <v>32</v>
      </c>
      <c r="F12102" t="s">
        <v>33</v>
      </c>
      <c r="G12102">
        <v>6</v>
      </c>
      <c r="H12102" t="str">
        <f t="shared" si="955"/>
        <v>KD</v>
      </c>
      <c r="I12102" s="2">
        <f t="shared" si="952"/>
        <v>2015</v>
      </c>
      <c r="J12102" s="2">
        <f t="shared" si="953"/>
        <v>9</v>
      </c>
      <c r="K12102" t="str">
        <f t="shared" si="954"/>
        <v>Korenbouten</v>
      </c>
      <c r="L12102" s="25">
        <f t="shared" si="956"/>
        <v>35.857142857142854</v>
      </c>
    </row>
    <row r="12103" spans="1:12" x14ac:dyDescent="0.25">
      <c r="A12103">
        <v>629</v>
      </c>
      <c r="B12103" t="s">
        <v>91</v>
      </c>
      <c r="C12103" s="1">
        <v>42256.579861111109</v>
      </c>
      <c r="D12103">
        <v>2</v>
      </c>
      <c r="E12103" t="s">
        <v>8</v>
      </c>
      <c r="F12103" t="s">
        <v>9</v>
      </c>
      <c r="G12103">
        <v>8</v>
      </c>
      <c r="H12103" t="str">
        <f t="shared" si="955"/>
        <v>KD</v>
      </c>
      <c r="I12103" s="2">
        <f t="shared" si="952"/>
        <v>2015</v>
      </c>
      <c r="J12103" s="2">
        <f t="shared" si="953"/>
        <v>9</v>
      </c>
      <c r="K12103" t="str">
        <f t="shared" si="954"/>
        <v>Pantserjuffers</v>
      </c>
      <c r="L12103" s="25">
        <f t="shared" si="956"/>
        <v>35.857142857142854</v>
      </c>
    </row>
    <row r="12104" spans="1:12" x14ac:dyDescent="0.25">
      <c r="A12104">
        <v>629</v>
      </c>
      <c r="B12104" t="s">
        <v>91</v>
      </c>
      <c r="C12104" s="1">
        <v>42256.579861111109</v>
      </c>
      <c r="D12104">
        <v>2</v>
      </c>
      <c r="E12104" t="s">
        <v>36</v>
      </c>
      <c r="F12104" t="s">
        <v>37</v>
      </c>
      <c r="G12104">
        <v>3</v>
      </c>
      <c r="H12104" t="str">
        <f t="shared" si="955"/>
        <v>KD</v>
      </c>
      <c r="I12104" s="2">
        <f t="shared" si="952"/>
        <v>2015</v>
      </c>
      <c r="J12104" s="2">
        <f t="shared" si="953"/>
        <v>9</v>
      </c>
      <c r="K12104" t="str">
        <f t="shared" si="954"/>
        <v>Glazenmakers</v>
      </c>
      <c r="L12104" s="25">
        <f t="shared" si="956"/>
        <v>35.857142857142854</v>
      </c>
    </row>
    <row r="12105" spans="1:12" x14ac:dyDescent="0.25">
      <c r="A12105">
        <v>629</v>
      </c>
      <c r="B12105" t="s">
        <v>91</v>
      </c>
      <c r="C12105" s="1">
        <v>42256.579861111109</v>
      </c>
      <c r="D12105">
        <v>2</v>
      </c>
      <c r="E12105" t="s">
        <v>32</v>
      </c>
      <c r="F12105" t="s">
        <v>33</v>
      </c>
      <c r="G12105">
        <v>2</v>
      </c>
      <c r="H12105" t="str">
        <f t="shared" si="955"/>
        <v>KD</v>
      </c>
      <c r="I12105" s="2">
        <f t="shared" si="952"/>
        <v>2015</v>
      </c>
      <c r="J12105" s="2">
        <f t="shared" si="953"/>
        <v>9</v>
      </c>
      <c r="K12105" t="str">
        <f t="shared" si="954"/>
        <v>Korenbouten</v>
      </c>
      <c r="L12105" s="25">
        <f t="shared" si="956"/>
        <v>35.857142857142854</v>
      </c>
    </row>
    <row r="12106" spans="1:12" x14ac:dyDescent="0.25">
      <c r="A12106">
        <v>629</v>
      </c>
      <c r="B12106" t="s">
        <v>91</v>
      </c>
      <c r="C12106" s="1">
        <v>42256.579861111109</v>
      </c>
      <c r="D12106">
        <v>4</v>
      </c>
      <c r="E12106" t="s">
        <v>36</v>
      </c>
      <c r="F12106" t="s">
        <v>37</v>
      </c>
      <c r="G12106">
        <v>5</v>
      </c>
      <c r="H12106" t="str">
        <f t="shared" si="955"/>
        <v>KD</v>
      </c>
      <c r="I12106" s="2">
        <f t="shared" si="952"/>
        <v>2015</v>
      </c>
      <c r="J12106" s="2">
        <f t="shared" si="953"/>
        <v>9</v>
      </c>
      <c r="K12106" t="str">
        <f t="shared" si="954"/>
        <v>Glazenmakers</v>
      </c>
      <c r="L12106" s="25">
        <f t="shared" si="956"/>
        <v>35.857142857142854</v>
      </c>
    </row>
    <row r="12107" spans="1:12" x14ac:dyDescent="0.25">
      <c r="A12107">
        <v>629</v>
      </c>
      <c r="B12107" t="s">
        <v>91</v>
      </c>
      <c r="C12107" s="1">
        <v>42496.506944444445</v>
      </c>
      <c r="D12107">
        <v>2</v>
      </c>
      <c r="E12107" t="s">
        <v>8</v>
      </c>
      <c r="F12107" t="s">
        <v>9</v>
      </c>
      <c r="G12107">
        <v>24</v>
      </c>
      <c r="H12107" t="str">
        <f t="shared" si="955"/>
        <v>KD</v>
      </c>
      <c r="I12107" s="2">
        <f t="shared" si="952"/>
        <v>2016</v>
      </c>
      <c r="J12107" s="2">
        <f t="shared" si="953"/>
        <v>5</v>
      </c>
      <c r="K12107" t="str">
        <f t="shared" si="954"/>
        <v>Pantserjuffers</v>
      </c>
      <c r="L12107" s="25">
        <f t="shared" si="956"/>
        <v>18</v>
      </c>
    </row>
    <row r="12108" spans="1:12" x14ac:dyDescent="0.25">
      <c r="A12108">
        <v>629</v>
      </c>
      <c r="B12108" t="s">
        <v>91</v>
      </c>
      <c r="C12108" s="1">
        <v>42496.506944444445</v>
      </c>
      <c r="D12108">
        <v>4</v>
      </c>
      <c r="E12108" t="s">
        <v>28</v>
      </c>
      <c r="F12108" t="s">
        <v>29</v>
      </c>
      <c r="G12108">
        <v>1</v>
      </c>
      <c r="H12108" t="str">
        <f t="shared" si="955"/>
        <v>KD</v>
      </c>
      <c r="I12108" s="2">
        <f t="shared" si="952"/>
        <v>2016</v>
      </c>
      <c r="J12108" s="2">
        <f t="shared" si="953"/>
        <v>5</v>
      </c>
      <c r="K12108" t="str">
        <f t="shared" si="954"/>
        <v>Korenbouten</v>
      </c>
      <c r="L12108" s="25">
        <f t="shared" si="956"/>
        <v>18</v>
      </c>
    </row>
    <row r="12109" spans="1:12" x14ac:dyDescent="0.25">
      <c r="A12109">
        <v>629</v>
      </c>
      <c r="B12109" t="s">
        <v>91</v>
      </c>
      <c r="C12109" s="1">
        <v>42526.517361111109</v>
      </c>
      <c r="D12109">
        <v>1</v>
      </c>
      <c r="E12109" t="s">
        <v>10</v>
      </c>
      <c r="F12109" t="s">
        <v>11</v>
      </c>
      <c r="G12109">
        <v>5</v>
      </c>
      <c r="H12109" t="str">
        <f t="shared" si="955"/>
        <v>KD</v>
      </c>
      <c r="I12109" s="2">
        <f t="shared" si="952"/>
        <v>2016</v>
      </c>
      <c r="J12109" s="2">
        <f t="shared" si="953"/>
        <v>6</v>
      </c>
      <c r="K12109" t="str">
        <f t="shared" si="954"/>
        <v>Waterjuffer</v>
      </c>
      <c r="L12109" s="25">
        <f t="shared" si="956"/>
        <v>22.285714285714285</v>
      </c>
    </row>
    <row r="12110" spans="1:12" x14ac:dyDescent="0.25">
      <c r="A12110">
        <v>629</v>
      </c>
      <c r="B12110" t="s">
        <v>91</v>
      </c>
      <c r="C12110" s="1">
        <v>42526.517361111109</v>
      </c>
      <c r="D12110">
        <v>1</v>
      </c>
      <c r="E12110" t="s">
        <v>20</v>
      </c>
      <c r="F12110" t="s">
        <v>21</v>
      </c>
      <c r="G12110">
        <v>3</v>
      </c>
      <c r="H12110" t="str">
        <f t="shared" si="955"/>
        <v>KD</v>
      </c>
      <c r="I12110" s="2">
        <f t="shared" si="952"/>
        <v>2016</v>
      </c>
      <c r="J12110" s="2">
        <f t="shared" si="953"/>
        <v>6</v>
      </c>
      <c r="K12110" t="str">
        <f t="shared" si="954"/>
        <v>Waterjuffer</v>
      </c>
      <c r="L12110" s="25">
        <f t="shared" si="956"/>
        <v>22.285714285714285</v>
      </c>
    </row>
    <row r="12111" spans="1:12" x14ac:dyDescent="0.25">
      <c r="A12111">
        <v>629</v>
      </c>
      <c r="B12111" t="s">
        <v>91</v>
      </c>
      <c r="C12111" s="1">
        <v>42526.517361111109</v>
      </c>
      <c r="D12111">
        <v>1</v>
      </c>
      <c r="E12111" t="s">
        <v>16</v>
      </c>
      <c r="F12111" t="s">
        <v>17</v>
      </c>
      <c r="G12111">
        <v>33</v>
      </c>
      <c r="H12111" t="str">
        <f t="shared" si="955"/>
        <v>KD</v>
      </c>
      <c r="I12111" s="2">
        <f t="shared" si="952"/>
        <v>2016</v>
      </c>
      <c r="J12111" s="2">
        <f t="shared" si="953"/>
        <v>6</v>
      </c>
      <c r="K12111" t="str">
        <f t="shared" si="954"/>
        <v>Waterjuffer</v>
      </c>
      <c r="L12111" s="25">
        <f t="shared" si="956"/>
        <v>22.285714285714285</v>
      </c>
    </row>
    <row r="12112" spans="1:12" x14ac:dyDescent="0.25">
      <c r="A12112">
        <v>629</v>
      </c>
      <c r="B12112" t="s">
        <v>91</v>
      </c>
      <c r="C12112" s="1">
        <v>42526.517361111109</v>
      </c>
      <c r="D12112">
        <v>1</v>
      </c>
      <c r="E12112" t="s">
        <v>24</v>
      </c>
      <c r="F12112" t="s">
        <v>25</v>
      </c>
      <c r="G12112">
        <v>2</v>
      </c>
      <c r="H12112" t="str">
        <f t="shared" si="955"/>
        <v>KD</v>
      </c>
      <c r="I12112" s="2">
        <f t="shared" si="952"/>
        <v>2016</v>
      </c>
      <c r="J12112" s="2">
        <f t="shared" si="953"/>
        <v>6</v>
      </c>
      <c r="K12112" t="str">
        <f t="shared" si="954"/>
        <v>Glazenmakers</v>
      </c>
      <c r="L12112" s="25">
        <f t="shared" si="956"/>
        <v>22.285714285714285</v>
      </c>
    </row>
    <row r="12113" spans="1:12" x14ac:dyDescent="0.25">
      <c r="A12113">
        <v>629</v>
      </c>
      <c r="B12113" t="s">
        <v>91</v>
      </c>
      <c r="C12113" s="1">
        <v>42526.517361111109</v>
      </c>
      <c r="D12113">
        <v>1</v>
      </c>
      <c r="E12113" t="s">
        <v>28</v>
      </c>
      <c r="F12113" t="s">
        <v>29</v>
      </c>
      <c r="G12113">
        <v>2</v>
      </c>
      <c r="H12113" t="str">
        <f t="shared" si="955"/>
        <v>KD</v>
      </c>
      <c r="I12113" s="2">
        <f t="shared" si="952"/>
        <v>2016</v>
      </c>
      <c r="J12113" s="2">
        <f t="shared" si="953"/>
        <v>6</v>
      </c>
      <c r="K12113" t="str">
        <f t="shared" si="954"/>
        <v>Korenbouten</v>
      </c>
      <c r="L12113" s="25">
        <f t="shared" si="956"/>
        <v>22.285714285714285</v>
      </c>
    </row>
    <row r="12114" spans="1:12" x14ac:dyDescent="0.25">
      <c r="A12114">
        <v>629</v>
      </c>
      <c r="B12114" t="s">
        <v>91</v>
      </c>
      <c r="C12114" s="1">
        <v>42526.517361111109</v>
      </c>
      <c r="D12114">
        <v>2</v>
      </c>
      <c r="E12114" t="s">
        <v>10</v>
      </c>
      <c r="F12114" t="s">
        <v>11</v>
      </c>
      <c r="G12114">
        <v>3</v>
      </c>
      <c r="H12114" t="str">
        <f t="shared" si="955"/>
        <v>KD</v>
      </c>
      <c r="I12114" s="2">
        <f t="shared" si="952"/>
        <v>2016</v>
      </c>
      <c r="J12114" s="2">
        <f t="shared" si="953"/>
        <v>6</v>
      </c>
      <c r="K12114" t="str">
        <f t="shared" si="954"/>
        <v>Waterjuffer</v>
      </c>
      <c r="L12114" s="25">
        <f t="shared" si="956"/>
        <v>22.285714285714285</v>
      </c>
    </row>
    <row r="12115" spans="1:12" x14ac:dyDescent="0.25">
      <c r="A12115">
        <v>629</v>
      </c>
      <c r="B12115" t="s">
        <v>91</v>
      </c>
      <c r="C12115" s="1">
        <v>42526.517361111109</v>
      </c>
      <c r="D12115">
        <v>2</v>
      </c>
      <c r="E12115" t="s">
        <v>12</v>
      </c>
      <c r="F12115" t="s">
        <v>13</v>
      </c>
      <c r="G12115">
        <v>2</v>
      </c>
      <c r="H12115" t="str">
        <f t="shared" si="955"/>
        <v>KD</v>
      </c>
      <c r="I12115" s="2">
        <f t="shared" si="952"/>
        <v>2016</v>
      </c>
      <c r="J12115" s="2">
        <f t="shared" si="953"/>
        <v>6</v>
      </c>
      <c r="K12115" t="str">
        <f t="shared" si="954"/>
        <v>Waterjuffer</v>
      </c>
      <c r="L12115" s="25">
        <f t="shared" si="956"/>
        <v>22.285714285714285</v>
      </c>
    </row>
    <row r="12116" spans="1:12" x14ac:dyDescent="0.25">
      <c r="A12116">
        <v>629</v>
      </c>
      <c r="B12116" t="s">
        <v>91</v>
      </c>
      <c r="C12116" s="1">
        <v>42526.517361111109</v>
      </c>
      <c r="D12116">
        <v>2</v>
      </c>
      <c r="E12116" t="s">
        <v>16</v>
      </c>
      <c r="F12116" t="s">
        <v>17</v>
      </c>
      <c r="G12116">
        <v>15</v>
      </c>
      <c r="H12116" t="str">
        <f t="shared" si="955"/>
        <v>KD</v>
      </c>
      <c r="I12116" s="2">
        <f t="shared" si="952"/>
        <v>2016</v>
      </c>
      <c r="J12116" s="2">
        <f t="shared" si="953"/>
        <v>6</v>
      </c>
      <c r="K12116" t="str">
        <f t="shared" si="954"/>
        <v>Waterjuffer</v>
      </c>
      <c r="L12116" s="25">
        <f t="shared" si="956"/>
        <v>22.285714285714285</v>
      </c>
    </row>
    <row r="12117" spans="1:12" x14ac:dyDescent="0.25">
      <c r="A12117">
        <v>629</v>
      </c>
      <c r="B12117" t="s">
        <v>91</v>
      </c>
      <c r="C12117" s="1">
        <v>42526.517361111109</v>
      </c>
      <c r="D12117">
        <v>2</v>
      </c>
      <c r="E12117" t="s">
        <v>22</v>
      </c>
      <c r="F12117" t="s">
        <v>23</v>
      </c>
      <c r="G12117">
        <v>6</v>
      </c>
      <c r="H12117" t="str">
        <f t="shared" si="955"/>
        <v>KD</v>
      </c>
      <c r="I12117" s="2">
        <f t="shared" si="952"/>
        <v>2016</v>
      </c>
      <c r="J12117" s="2">
        <f t="shared" si="953"/>
        <v>6</v>
      </c>
      <c r="K12117" t="str">
        <f t="shared" si="954"/>
        <v>Glazenmakers</v>
      </c>
      <c r="L12117" s="25">
        <f t="shared" si="956"/>
        <v>22.285714285714285</v>
      </c>
    </row>
    <row r="12118" spans="1:12" x14ac:dyDescent="0.25">
      <c r="A12118">
        <v>629</v>
      </c>
      <c r="B12118" t="s">
        <v>91</v>
      </c>
      <c r="C12118" s="1">
        <v>42526.517361111109</v>
      </c>
      <c r="D12118">
        <v>2</v>
      </c>
      <c r="E12118" t="s">
        <v>24</v>
      </c>
      <c r="F12118" t="s">
        <v>25</v>
      </c>
      <c r="G12118">
        <v>3</v>
      </c>
      <c r="H12118" t="str">
        <f t="shared" si="955"/>
        <v>KD</v>
      </c>
      <c r="I12118" s="2">
        <f t="shared" si="952"/>
        <v>2016</v>
      </c>
      <c r="J12118" s="2">
        <f t="shared" si="953"/>
        <v>6</v>
      </c>
      <c r="K12118" t="str">
        <f t="shared" si="954"/>
        <v>Glazenmakers</v>
      </c>
      <c r="L12118" s="25">
        <f t="shared" si="956"/>
        <v>22.285714285714285</v>
      </c>
    </row>
    <row r="12119" spans="1:12" x14ac:dyDescent="0.25">
      <c r="A12119">
        <v>629</v>
      </c>
      <c r="B12119" t="s">
        <v>91</v>
      </c>
      <c r="C12119" s="1">
        <v>42526.517361111109</v>
      </c>
      <c r="D12119">
        <v>2</v>
      </c>
      <c r="E12119" t="s">
        <v>28</v>
      </c>
      <c r="F12119" t="s">
        <v>29</v>
      </c>
      <c r="G12119">
        <v>1</v>
      </c>
      <c r="H12119" t="str">
        <f t="shared" si="955"/>
        <v>KD</v>
      </c>
      <c r="I12119" s="2">
        <f t="shared" si="952"/>
        <v>2016</v>
      </c>
      <c r="J12119" s="2">
        <f t="shared" si="953"/>
        <v>6</v>
      </c>
      <c r="K12119" t="str">
        <f t="shared" si="954"/>
        <v>Korenbouten</v>
      </c>
      <c r="L12119" s="25">
        <f t="shared" si="956"/>
        <v>22.285714285714285</v>
      </c>
    </row>
    <row r="12120" spans="1:12" x14ac:dyDescent="0.25">
      <c r="A12120">
        <v>629</v>
      </c>
      <c r="B12120" t="s">
        <v>91</v>
      </c>
      <c r="C12120" s="1">
        <v>42526.517361111109</v>
      </c>
      <c r="D12120">
        <v>4</v>
      </c>
      <c r="E12120" t="s">
        <v>22</v>
      </c>
      <c r="F12120" t="s">
        <v>23</v>
      </c>
      <c r="G12120">
        <v>6</v>
      </c>
      <c r="H12120" t="str">
        <f t="shared" si="955"/>
        <v>KD</v>
      </c>
      <c r="I12120" s="2">
        <f t="shared" si="952"/>
        <v>2016</v>
      </c>
      <c r="J12120" s="2">
        <f t="shared" si="953"/>
        <v>6</v>
      </c>
      <c r="K12120" t="str">
        <f t="shared" si="954"/>
        <v>Glazenmakers</v>
      </c>
      <c r="L12120" s="25">
        <f t="shared" si="956"/>
        <v>22.285714285714285</v>
      </c>
    </row>
    <row r="12121" spans="1:12" x14ac:dyDescent="0.25">
      <c r="A12121">
        <v>629</v>
      </c>
      <c r="B12121" t="s">
        <v>91</v>
      </c>
      <c r="C12121" s="1">
        <v>42526.517361111109</v>
      </c>
      <c r="D12121">
        <v>4</v>
      </c>
      <c r="E12121" t="s">
        <v>24</v>
      </c>
      <c r="F12121" t="s">
        <v>25</v>
      </c>
      <c r="G12121">
        <v>10</v>
      </c>
      <c r="H12121" t="str">
        <f t="shared" si="955"/>
        <v>KD</v>
      </c>
      <c r="I12121" s="2">
        <f t="shared" si="952"/>
        <v>2016</v>
      </c>
      <c r="J12121" s="2">
        <f t="shared" si="953"/>
        <v>6</v>
      </c>
      <c r="K12121" t="str">
        <f t="shared" si="954"/>
        <v>Glazenmakers</v>
      </c>
      <c r="L12121" s="25">
        <f t="shared" si="956"/>
        <v>22.285714285714285</v>
      </c>
    </row>
    <row r="12122" spans="1:12" x14ac:dyDescent="0.25">
      <c r="A12122">
        <v>629</v>
      </c>
      <c r="B12122" t="s">
        <v>91</v>
      </c>
      <c r="C12122" s="1">
        <v>42526.517361111109</v>
      </c>
      <c r="D12122">
        <v>4</v>
      </c>
      <c r="E12122" t="s">
        <v>26</v>
      </c>
      <c r="F12122" t="s">
        <v>27</v>
      </c>
      <c r="G12122">
        <v>5</v>
      </c>
      <c r="H12122" t="str">
        <f t="shared" si="955"/>
        <v>KD</v>
      </c>
      <c r="I12122" s="2">
        <f t="shared" si="952"/>
        <v>2016</v>
      </c>
      <c r="J12122" s="2">
        <f t="shared" si="953"/>
        <v>6</v>
      </c>
      <c r="K12122" t="str">
        <f t="shared" si="954"/>
        <v>Glazenmakers</v>
      </c>
      <c r="L12122" s="25">
        <f t="shared" si="956"/>
        <v>22.285714285714285</v>
      </c>
    </row>
    <row r="12123" spans="1:12" x14ac:dyDescent="0.25">
      <c r="A12123">
        <v>629</v>
      </c>
      <c r="B12123" t="s">
        <v>91</v>
      </c>
      <c r="C12123" s="1">
        <v>42526.517361111109</v>
      </c>
      <c r="D12123">
        <v>4</v>
      </c>
      <c r="E12123" t="s">
        <v>28</v>
      </c>
      <c r="F12123" t="s">
        <v>29</v>
      </c>
      <c r="G12123">
        <v>2</v>
      </c>
      <c r="H12123" t="str">
        <f t="shared" si="955"/>
        <v>KD</v>
      </c>
      <c r="I12123" s="2">
        <f t="shared" si="952"/>
        <v>2016</v>
      </c>
      <c r="J12123" s="2">
        <f t="shared" si="953"/>
        <v>6</v>
      </c>
      <c r="K12123" t="str">
        <f t="shared" si="954"/>
        <v>Korenbouten</v>
      </c>
      <c r="L12123" s="25">
        <f t="shared" si="956"/>
        <v>22.285714285714285</v>
      </c>
    </row>
    <row r="12124" spans="1:12" x14ac:dyDescent="0.25">
      <c r="A12124">
        <v>629</v>
      </c>
      <c r="B12124" t="s">
        <v>91</v>
      </c>
      <c r="C12124" s="1">
        <v>42540.590277777781</v>
      </c>
      <c r="D12124">
        <v>1</v>
      </c>
      <c r="E12124" t="s">
        <v>10</v>
      </c>
      <c r="F12124" t="s">
        <v>11</v>
      </c>
      <c r="G12124">
        <v>5</v>
      </c>
      <c r="H12124" t="str">
        <f t="shared" si="955"/>
        <v>KD</v>
      </c>
      <c r="I12124" s="2">
        <f t="shared" si="952"/>
        <v>2016</v>
      </c>
      <c r="J12124" s="2">
        <f t="shared" si="953"/>
        <v>6</v>
      </c>
      <c r="K12124" t="str">
        <f t="shared" si="954"/>
        <v>Waterjuffer</v>
      </c>
      <c r="L12124" s="25">
        <f t="shared" si="956"/>
        <v>24.285714285714285</v>
      </c>
    </row>
    <row r="12125" spans="1:12" x14ac:dyDescent="0.25">
      <c r="A12125">
        <v>629</v>
      </c>
      <c r="B12125" t="s">
        <v>91</v>
      </c>
      <c r="C12125" s="1">
        <v>42540.590277777781</v>
      </c>
      <c r="D12125">
        <v>1</v>
      </c>
      <c r="E12125" t="s">
        <v>20</v>
      </c>
      <c r="F12125" t="s">
        <v>21</v>
      </c>
      <c r="G12125">
        <v>1</v>
      </c>
      <c r="H12125" t="str">
        <f t="shared" si="955"/>
        <v>KD</v>
      </c>
      <c r="I12125" s="2">
        <f t="shared" si="952"/>
        <v>2016</v>
      </c>
      <c r="J12125" s="2">
        <f t="shared" si="953"/>
        <v>6</v>
      </c>
      <c r="K12125" t="str">
        <f t="shared" si="954"/>
        <v>Waterjuffer</v>
      </c>
      <c r="L12125" s="25">
        <f t="shared" si="956"/>
        <v>24.285714285714285</v>
      </c>
    </row>
    <row r="12126" spans="1:12" x14ac:dyDescent="0.25">
      <c r="A12126">
        <v>629</v>
      </c>
      <c r="B12126" t="s">
        <v>91</v>
      </c>
      <c r="C12126" s="1">
        <v>42540.590277777781</v>
      </c>
      <c r="D12126">
        <v>1</v>
      </c>
      <c r="E12126" t="s">
        <v>16</v>
      </c>
      <c r="F12126" t="s">
        <v>17</v>
      </c>
      <c r="G12126">
        <v>4</v>
      </c>
      <c r="H12126" t="str">
        <f t="shared" si="955"/>
        <v>KD</v>
      </c>
      <c r="I12126" s="2">
        <f t="shared" si="952"/>
        <v>2016</v>
      </c>
      <c r="J12126" s="2">
        <f t="shared" si="953"/>
        <v>6</v>
      </c>
      <c r="K12126" t="str">
        <f t="shared" si="954"/>
        <v>Waterjuffer</v>
      </c>
      <c r="L12126" s="25">
        <f t="shared" si="956"/>
        <v>24.285714285714285</v>
      </c>
    </row>
    <row r="12127" spans="1:12" x14ac:dyDescent="0.25">
      <c r="A12127">
        <v>629</v>
      </c>
      <c r="B12127" t="s">
        <v>91</v>
      </c>
      <c r="C12127" s="1">
        <v>42540.590277777781</v>
      </c>
      <c r="D12127">
        <v>1</v>
      </c>
      <c r="E12127" t="s">
        <v>26</v>
      </c>
      <c r="F12127" t="s">
        <v>27</v>
      </c>
      <c r="G12127">
        <v>2</v>
      </c>
      <c r="H12127" t="str">
        <f t="shared" si="955"/>
        <v>KD</v>
      </c>
      <c r="I12127" s="2">
        <f t="shared" si="952"/>
        <v>2016</v>
      </c>
      <c r="J12127" s="2">
        <f t="shared" si="953"/>
        <v>6</v>
      </c>
      <c r="K12127" t="str">
        <f t="shared" si="954"/>
        <v>Glazenmakers</v>
      </c>
      <c r="L12127" s="25">
        <f t="shared" si="956"/>
        <v>24.285714285714285</v>
      </c>
    </row>
    <row r="12128" spans="1:12" x14ac:dyDescent="0.25">
      <c r="A12128">
        <v>629</v>
      </c>
      <c r="B12128" t="s">
        <v>91</v>
      </c>
      <c r="C12128" s="1">
        <v>42540.590277777781</v>
      </c>
      <c r="D12128">
        <v>2</v>
      </c>
      <c r="E12128" t="s">
        <v>10</v>
      </c>
      <c r="F12128" t="s">
        <v>11</v>
      </c>
      <c r="G12128">
        <v>6</v>
      </c>
      <c r="H12128" t="str">
        <f t="shared" si="955"/>
        <v>KD</v>
      </c>
      <c r="I12128" s="2">
        <f t="shared" si="952"/>
        <v>2016</v>
      </c>
      <c r="J12128" s="2">
        <f t="shared" si="953"/>
        <v>6</v>
      </c>
      <c r="K12128" t="str">
        <f t="shared" si="954"/>
        <v>Waterjuffer</v>
      </c>
      <c r="L12128" s="25">
        <f t="shared" si="956"/>
        <v>24.285714285714285</v>
      </c>
    </row>
    <row r="12129" spans="1:12" x14ac:dyDescent="0.25">
      <c r="A12129">
        <v>629</v>
      </c>
      <c r="B12129" t="s">
        <v>91</v>
      </c>
      <c r="C12129" s="1">
        <v>42540.590277777781</v>
      </c>
      <c r="D12129">
        <v>2</v>
      </c>
      <c r="E12129" t="s">
        <v>14</v>
      </c>
      <c r="F12129" t="s">
        <v>15</v>
      </c>
      <c r="G12129">
        <v>1</v>
      </c>
      <c r="H12129" t="str">
        <f t="shared" si="955"/>
        <v>KD</v>
      </c>
      <c r="I12129" s="2">
        <f t="shared" si="952"/>
        <v>2016</v>
      </c>
      <c r="J12129" s="2">
        <f t="shared" si="953"/>
        <v>6</v>
      </c>
      <c r="K12129" t="str">
        <f t="shared" si="954"/>
        <v>Waterjuffer</v>
      </c>
      <c r="L12129" s="25">
        <f t="shared" si="956"/>
        <v>24.285714285714285</v>
      </c>
    </row>
    <row r="12130" spans="1:12" x14ac:dyDescent="0.25">
      <c r="A12130">
        <v>629</v>
      </c>
      <c r="B12130" t="s">
        <v>91</v>
      </c>
      <c r="C12130" s="1">
        <v>42540.590277777781</v>
      </c>
      <c r="D12130">
        <v>2</v>
      </c>
      <c r="E12130" t="s">
        <v>20</v>
      </c>
      <c r="F12130" t="s">
        <v>21</v>
      </c>
      <c r="G12130">
        <v>4</v>
      </c>
      <c r="H12130" t="str">
        <f t="shared" si="955"/>
        <v>KD</v>
      </c>
      <c r="I12130" s="2">
        <f t="shared" si="952"/>
        <v>2016</v>
      </c>
      <c r="J12130" s="2">
        <f t="shared" si="953"/>
        <v>6</v>
      </c>
      <c r="K12130" t="str">
        <f t="shared" si="954"/>
        <v>Waterjuffer</v>
      </c>
      <c r="L12130" s="25">
        <f t="shared" si="956"/>
        <v>24.285714285714285</v>
      </c>
    </row>
    <row r="12131" spans="1:12" x14ac:dyDescent="0.25">
      <c r="A12131">
        <v>629</v>
      </c>
      <c r="B12131" t="s">
        <v>91</v>
      </c>
      <c r="C12131" s="1">
        <v>42540.590277777781</v>
      </c>
      <c r="D12131">
        <v>2</v>
      </c>
      <c r="E12131" t="s">
        <v>16</v>
      </c>
      <c r="F12131" t="s">
        <v>17</v>
      </c>
      <c r="G12131">
        <v>6</v>
      </c>
      <c r="H12131" t="str">
        <f t="shared" si="955"/>
        <v>KD</v>
      </c>
      <c r="I12131" s="2">
        <f t="shared" ref="I12131:I12194" si="957">YEAR(C12131)</f>
        <v>2016</v>
      </c>
      <c r="J12131" s="2">
        <f t="shared" ref="J12131:J12194" si="958">MONTH(C12131)</f>
        <v>6</v>
      </c>
      <c r="K12131" t="str">
        <f t="shared" ref="K12131:K12194" si="959">VLOOKUP(E12131,$Q$2:$R$100,2,FALSE)</f>
        <v>Waterjuffer</v>
      </c>
      <c r="L12131" s="25">
        <f t="shared" si="956"/>
        <v>24.285714285714285</v>
      </c>
    </row>
    <row r="12132" spans="1:12" x14ac:dyDescent="0.25">
      <c r="A12132">
        <v>629</v>
      </c>
      <c r="B12132" t="s">
        <v>91</v>
      </c>
      <c r="C12132" s="1">
        <v>42540.590277777781</v>
      </c>
      <c r="D12132">
        <v>2</v>
      </c>
      <c r="E12132" t="s">
        <v>26</v>
      </c>
      <c r="F12132" t="s">
        <v>27</v>
      </c>
      <c r="G12132">
        <v>1</v>
      </c>
      <c r="H12132" t="str">
        <f t="shared" si="955"/>
        <v>KD</v>
      </c>
      <c r="I12132" s="2">
        <f t="shared" si="957"/>
        <v>2016</v>
      </c>
      <c r="J12132" s="2">
        <f t="shared" si="958"/>
        <v>6</v>
      </c>
      <c r="K12132" t="str">
        <f t="shared" si="959"/>
        <v>Glazenmakers</v>
      </c>
      <c r="L12132" s="25">
        <f t="shared" si="956"/>
        <v>24.285714285714285</v>
      </c>
    </row>
    <row r="12133" spans="1:12" x14ac:dyDescent="0.25">
      <c r="A12133">
        <v>629</v>
      </c>
      <c r="B12133" t="s">
        <v>91</v>
      </c>
      <c r="C12133" s="1">
        <v>42540.590277777781</v>
      </c>
      <c r="D12133">
        <v>4</v>
      </c>
      <c r="E12133" t="s">
        <v>24</v>
      </c>
      <c r="F12133" t="s">
        <v>25</v>
      </c>
      <c r="G12133">
        <v>2</v>
      </c>
      <c r="H12133" t="str">
        <f t="shared" si="955"/>
        <v>KD</v>
      </c>
      <c r="I12133" s="2">
        <f t="shared" si="957"/>
        <v>2016</v>
      </c>
      <c r="J12133" s="2">
        <f t="shared" si="958"/>
        <v>6</v>
      </c>
      <c r="K12133" t="str">
        <f t="shared" si="959"/>
        <v>Glazenmakers</v>
      </c>
      <c r="L12133" s="25">
        <f t="shared" si="956"/>
        <v>24.285714285714285</v>
      </c>
    </row>
    <row r="12134" spans="1:12" x14ac:dyDescent="0.25">
      <c r="A12134">
        <v>629</v>
      </c>
      <c r="B12134" t="s">
        <v>91</v>
      </c>
      <c r="C12134" s="1">
        <v>42540.590277777781</v>
      </c>
      <c r="D12134">
        <v>4</v>
      </c>
      <c r="E12134" t="s">
        <v>26</v>
      </c>
      <c r="F12134" t="s">
        <v>27</v>
      </c>
      <c r="G12134">
        <v>8</v>
      </c>
      <c r="H12134" t="str">
        <f t="shared" si="955"/>
        <v>KD</v>
      </c>
      <c r="I12134" s="2">
        <f t="shared" si="957"/>
        <v>2016</v>
      </c>
      <c r="J12134" s="2">
        <f t="shared" si="958"/>
        <v>6</v>
      </c>
      <c r="K12134" t="str">
        <f t="shared" si="959"/>
        <v>Glazenmakers</v>
      </c>
      <c r="L12134" s="25">
        <f t="shared" si="956"/>
        <v>24.285714285714285</v>
      </c>
    </row>
    <row r="12135" spans="1:12" x14ac:dyDescent="0.25">
      <c r="A12135">
        <v>629</v>
      </c>
      <c r="B12135" t="s">
        <v>91</v>
      </c>
      <c r="C12135" s="1">
        <v>42540.590277777781</v>
      </c>
      <c r="D12135">
        <v>4</v>
      </c>
      <c r="E12135" t="s">
        <v>28</v>
      </c>
      <c r="F12135" t="s">
        <v>29</v>
      </c>
      <c r="G12135">
        <v>3</v>
      </c>
      <c r="H12135" t="str">
        <f t="shared" si="955"/>
        <v>KD</v>
      </c>
      <c r="I12135" s="2">
        <f t="shared" si="957"/>
        <v>2016</v>
      </c>
      <c r="J12135" s="2">
        <f t="shared" si="958"/>
        <v>6</v>
      </c>
      <c r="K12135" t="str">
        <f t="shared" si="959"/>
        <v>Korenbouten</v>
      </c>
      <c r="L12135" s="25">
        <f t="shared" si="956"/>
        <v>24.285714285714285</v>
      </c>
    </row>
    <row r="12136" spans="1:12" x14ac:dyDescent="0.25">
      <c r="A12136">
        <v>629</v>
      </c>
      <c r="B12136" t="s">
        <v>91</v>
      </c>
      <c r="C12136" s="1">
        <v>42573.534722222219</v>
      </c>
      <c r="D12136">
        <v>2</v>
      </c>
      <c r="E12136" t="s">
        <v>34</v>
      </c>
      <c r="F12136" t="s">
        <v>35</v>
      </c>
      <c r="G12136">
        <v>1</v>
      </c>
      <c r="H12136" t="str">
        <f t="shared" si="955"/>
        <v>KD</v>
      </c>
      <c r="I12136" s="2">
        <f t="shared" si="957"/>
        <v>2016</v>
      </c>
      <c r="J12136" s="2">
        <f t="shared" si="958"/>
        <v>7</v>
      </c>
      <c r="K12136" t="str">
        <f t="shared" si="959"/>
        <v>Pantserjuffers</v>
      </c>
      <c r="L12136" s="25">
        <f t="shared" si="956"/>
        <v>29</v>
      </c>
    </row>
    <row r="12137" spans="1:12" x14ac:dyDescent="0.25">
      <c r="A12137">
        <v>629</v>
      </c>
      <c r="B12137" t="s">
        <v>91</v>
      </c>
      <c r="C12137" s="1">
        <v>42573.534722222219</v>
      </c>
      <c r="D12137">
        <v>2</v>
      </c>
      <c r="E12137" t="s">
        <v>14</v>
      </c>
      <c r="F12137" t="s">
        <v>15</v>
      </c>
      <c r="G12137">
        <v>1</v>
      </c>
      <c r="H12137" t="str">
        <f t="shared" si="955"/>
        <v>KD</v>
      </c>
      <c r="I12137" s="2">
        <f t="shared" si="957"/>
        <v>2016</v>
      </c>
      <c r="J12137" s="2">
        <f t="shared" si="958"/>
        <v>7</v>
      </c>
      <c r="K12137" t="str">
        <f t="shared" si="959"/>
        <v>Waterjuffer</v>
      </c>
      <c r="L12137" s="25">
        <f t="shared" si="956"/>
        <v>29</v>
      </c>
    </row>
    <row r="12138" spans="1:12" x14ac:dyDescent="0.25">
      <c r="A12138">
        <v>629</v>
      </c>
      <c r="B12138" t="s">
        <v>91</v>
      </c>
      <c r="C12138" s="1">
        <v>42581.635416666664</v>
      </c>
      <c r="D12138">
        <v>1</v>
      </c>
      <c r="E12138" t="s">
        <v>32</v>
      </c>
      <c r="F12138" t="s">
        <v>33</v>
      </c>
      <c r="G12138">
        <v>2</v>
      </c>
      <c r="H12138" t="str">
        <f t="shared" si="955"/>
        <v>KD</v>
      </c>
      <c r="I12138" s="2">
        <f t="shared" si="957"/>
        <v>2016</v>
      </c>
      <c r="J12138" s="2">
        <f t="shared" si="958"/>
        <v>7</v>
      </c>
      <c r="K12138" t="str">
        <f t="shared" si="959"/>
        <v>Korenbouten</v>
      </c>
      <c r="L12138" s="25">
        <f t="shared" si="956"/>
        <v>30.142857142857142</v>
      </c>
    </row>
    <row r="12139" spans="1:12" x14ac:dyDescent="0.25">
      <c r="A12139">
        <v>629</v>
      </c>
      <c r="B12139" t="s">
        <v>91</v>
      </c>
      <c r="C12139" s="1">
        <v>42581.635416666664</v>
      </c>
      <c r="D12139">
        <v>2</v>
      </c>
      <c r="E12139" t="s">
        <v>10</v>
      </c>
      <c r="F12139" t="s">
        <v>11</v>
      </c>
      <c r="G12139">
        <v>2</v>
      </c>
      <c r="H12139" t="str">
        <f t="shared" si="955"/>
        <v>KD</v>
      </c>
      <c r="I12139" s="2">
        <f t="shared" si="957"/>
        <v>2016</v>
      </c>
      <c r="J12139" s="2">
        <f t="shared" si="958"/>
        <v>7</v>
      </c>
      <c r="K12139" t="str">
        <f t="shared" si="959"/>
        <v>Waterjuffer</v>
      </c>
      <c r="L12139" s="25">
        <f t="shared" si="956"/>
        <v>30.142857142857142</v>
      </c>
    </row>
    <row r="12140" spans="1:12" x14ac:dyDescent="0.25">
      <c r="A12140">
        <v>629</v>
      </c>
      <c r="B12140" t="s">
        <v>91</v>
      </c>
      <c r="C12140" s="1">
        <v>42581.635416666664</v>
      </c>
      <c r="D12140">
        <v>2</v>
      </c>
      <c r="E12140" t="s">
        <v>14</v>
      </c>
      <c r="F12140" t="s">
        <v>15</v>
      </c>
      <c r="G12140">
        <v>4</v>
      </c>
      <c r="H12140" t="str">
        <f t="shared" si="955"/>
        <v>KD</v>
      </c>
      <c r="I12140" s="2">
        <f t="shared" si="957"/>
        <v>2016</v>
      </c>
      <c r="J12140" s="2">
        <f t="shared" si="958"/>
        <v>7</v>
      </c>
      <c r="K12140" t="str">
        <f t="shared" si="959"/>
        <v>Waterjuffer</v>
      </c>
      <c r="L12140" s="25">
        <f t="shared" si="956"/>
        <v>30.142857142857142</v>
      </c>
    </row>
    <row r="12141" spans="1:12" x14ac:dyDescent="0.25">
      <c r="A12141">
        <v>629</v>
      </c>
      <c r="B12141" t="s">
        <v>91</v>
      </c>
      <c r="C12141" s="1">
        <v>42581.635416666664</v>
      </c>
      <c r="D12141">
        <v>2</v>
      </c>
      <c r="E12141" t="s">
        <v>32</v>
      </c>
      <c r="F12141" t="s">
        <v>33</v>
      </c>
      <c r="G12141">
        <v>1</v>
      </c>
      <c r="H12141" t="str">
        <f t="shared" si="955"/>
        <v>KD</v>
      </c>
      <c r="I12141" s="2">
        <f t="shared" si="957"/>
        <v>2016</v>
      </c>
      <c r="J12141" s="2">
        <f t="shared" si="958"/>
        <v>7</v>
      </c>
      <c r="K12141" t="str">
        <f t="shared" si="959"/>
        <v>Korenbouten</v>
      </c>
      <c r="L12141" s="25">
        <f t="shared" si="956"/>
        <v>30.142857142857142</v>
      </c>
    </row>
    <row r="12142" spans="1:12" x14ac:dyDescent="0.25">
      <c r="A12142">
        <v>629</v>
      </c>
      <c r="B12142" t="s">
        <v>91</v>
      </c>
      <c r="C12142" s="1">
        <v>42599.527777777781</v>
      </c>
      <c r="D12142">
        <v>1</v>
      </c>
      <c r="E12142" t="s">
        <v>55</v>
      </c>
      <c r="F12142" t="s">
        <v>56</v>
      </c>
      <c r="G12142">
        <v>6</v>
      </c>
      <c r="H12142" t="str">
        <f t="shared" si="955"/>
        <v>KD</v>
      </c>
      <c r="I12142" s="2">
        <f t="shared" si="957"/>
        <v>2016</v>
      </c>
      <c r="J12142" s="2">
        <f t="shared" si="958"/>
        <v>8</v>
      </c>
      <c r="K12142" t="str">
        <f t="shared" si="959"/>
        <v>Korenbouten</v>
      </c>
      <c r="L12142" s="25">
        <f t="shared" si="956"/>
        <v>32.714285714285715</v>
      </c>
    </row>
    <row r="12143" spans="1:12" x14ac:dyDescent="0.25">
      <c r="A12143">
        <v>629</v>
      </c>
      <c r="B12143" t="s">
        <v>91</v>
      </c>
      <c r="C12143" s="1">
        <v>42599.527777777781</v>
      </c>
      <c r="D12143">
        <v>2</v>
      </c>
      <c r="E12143" t="s">
        <v>42</v>
      </c>
      <c r="F12143" t="s">
        <v>43</v>
      </c>
      <c r="G12143">
        <v>5</v>
      </c>
      <c r="H12143" t="str">
        <f t="shared" si="955"/>
        <v>KD</v>
      </c>
      <c r="I12143" s="2">
        <f t="shared" si="957"/>
        <v>2016</v>
      </c>
      <c r="J12143" s="2">
        <f t="shared" si="958"/>
        <v>8</v>
      </c>
      <c r="K12143" t="str">
        <f t="shared" si="959"/>
        <v>Korenbouten</v>
      </c>
      <c r="L12143" s="25">
        <f t="shared" si="956"/>
        <v>32.714285714285715</v>
      </c>
    </row>
    <row r="12144" spans="1:12" x14ac:dyDescent="0.25">
      <c r="A12144">
        <v>629</v>
      </c>
      <c r="B12144" t="s">
        <v>91</v>
      </c>
      <c r="C12144" s="1">
        <v>42608.520833333336</v>
      </c>
      <c r="D12144">
        <v>1</v>
      </c>
      <c r="E12144" t="s">
        <v>55</v>
      </c>
      <c r="F12144" t="s">
        <v>56</v>
      </c>
      <c r="G12144">
        <v>1</v>
      </c>
      <c r="H12144" t="str">
        <f t="shared" si="955"/>
        <v>KD</v>
      </c>
      <c r="I12144" s="2">
        <f t="shared" si="957"/>
        <v>2016</v>
      </c>
      <c r="J12144" s="2">
        <f t="shared" si="958"/>
        <v>8</v>
      </c>
      <c r="K12144" t="str">
        <f t="shared" si="959"/>
        <v>Korenbouten</v>
      </c>
      <c r="L12144" s="25">
        <f t="shared" si="956"/>
        <v>34</v>
      </c>
    </row>
    <row r="12145" spans="1:12" x14ac:dyDescent="0.25">
      <c r="A12145">
        <v>629</v>
      </c>
      <c r="B12145" t="s">
        <v>91</v>
      </c>
      <c r="C12145" s="1">
        <v>42608.520833333336</v>
      </c>
      <c r="D12145">
        <v>2</v>
      </c>
      <c r="E12145" t="s">
        <v>32</v>
      </c>
      <c r="F12145" t="s">
        <v>33</v>
      </c>
      <c r="G12145">
        <v>1</v>
      </c>
      <c r="H12145" t="str">
        <f t="shared" si="955"/>
        <v>KD</v>
      </c>
      <c r="I12145" s="2">
        <f t="shared" si="957"/>
        <v>2016</v>
      </c>
      <c r="J12145" s="2">
        <f t="shared" si="958"/>
        <v>8</v>
      </c>
      <c r="K12145" t="str">
        <f t="shared" si="959"/>
        <v>Korenbouten</v>
      </c>
      <c r="L12145" s="25">
        <f t="shared" si="956"/>
        <v>34</v>
      </c>
    </row>
    <row r="12146" spans="1:12" x14ac:dyDescent="0.25">
      <c r="A12146">
        <v>629</v>
      </c>
      <c r="B12146" t="s">
        <v>91</v>
      </c>
      <c r="C12146" s="1">
        <v>42608.520833333336</v>
      </c>
      <c r="D12146">
        <v>2</v>
      </c>
      <c r="E12146" t="s">
        <v>55</v>
      </c>
      <c r="F12146" t="s">
        <v>56</v>
      </c>
      <c r="G12146">
        <v>1</v>
      </c>
      <c r="H12146" t="str">
        <f t="shared" si="955"/>
        <v>KD</v>
      </c>
      <c r="I12146" s="2">
        <f t="shared" si="957"/>
        <v>2016</v>
      </c>
      <c r="J12146" s="2">
        <f t="shared" si="958"/>
        <v>8</v>
      </c>
      <c r="K12146" t="str">
        <f t="shared" si="959"/>
        <v>Korenbouten</v>
      </c>
      <c r="L12146" s="25">
        <f t="shared" si="956"/>
        <v>34</v>
      </c>
    </row>
    <row r="12147" spans="1:12" x14ac:dyDescent="0.25">
      <c r="A12147">
        <v>629</v>
      </c>
      <c r="B12147" t="s">
        <v>91</v>
      </c>
      <c r="C12147" s="1">
        <v>42608.520833333336</v>
      </c>
      <c r="D12147">
        <v>4</v>
      </c>
      <c r="E12147" t="s">
        <v>36</v>
      </c>
      <c r="F12147" t="s">
        <v>37</v>
      </c>
      <c r="G12147">
        <v>1</v>
      </c>
      <c r="H12147" t="str">
        <f t="shared" si="955"/>
        <v>KD</v>
      </c>
      <c r="I12147" s="2">
        <f t="shared" si="957"/>
        <v>2016</v>
      </c>
      <c r="J12147" s="2">
        <f t="shared" si="958"/>
        <v>8</v>
      </c>
      <c r="K12147" t="str">
        <f t="shared" si="959"/>
        <v>Glazenmakers</v>
      </c>
      <c r="L12147" s="25">
        <f t="shared" si="956"/>
        <v>34</v>
      </c>
    </row>
    <row r="12148" spans="1:12" x14ac:dyDescent="0.25">
      <c r="A12148">
        <v>629</v>
      </c>
      <c r="B12148" t="s">
        <v>91</v>
      </c>
      <c r="C12148" s="1">
        <v>42620.541666666664</v>
      </c>
      <c r="D12148">
        <v>1</v>
      </c>
      <c r="E12148" t="s">
        <v>36</v>
      </c>
      <c r="F12148" t="s">
        <v>37</v>
      </c>
      <c r="G12148">
        <v>3</v>
      </c>
      <c r="H12148" t="str">
        <f t="shared" si="955"/>
        <v>KD</v>
      </c>
      <c r="I12148" s="2">
        <f t="shared" si="957"/>
        <v>2016</v>
      </c>
      <c r="J12148" s="2">
        <f t="shared" si="958"/>
        <v>9</v>
      </c>
      <c r="K12148" t="str">
        <f t="shared" si="959"/>
        <v>Glazenmakers</v>
      </c>
      <c r="L12148" s="25">
        <f t="shared" si="956"/>
        <v>35.714285714285715</v>
      </c>
    </row>
    <row r="12149" spans="1:12" x14ac:dyDescent="0.25">
      <c r="A12149">
        <v>629</v>
      </c>
      <c r="B12149" t="s">
        <v>91</v>
      </c>
      <c r="C12149" s="1">
        <v>42620.541666666664</v>
      </c>
      <c r="D12149">
        <v>1</v>
      </c>
      <c r="E12149" t="s">
        <v>55</v>
      </c>
      <c r="F12149" t="s">
        <v>56</v>
      </c>
      <c r="G12149">
        <v>1</v>
      </c>
      <c r="H12149" t="str">
        <f t="shared" si="955"/>
        <v>KD</v>
      </c>
      <c r="I12149" s="2">
        <f t="shared" si="957"/>
        <v>2016</v>
      </c>
      <c r="J12149" s="2">
        <f t="shared" si="958"/>
        <v>9</v>
      </c>
      <c r="K12149" t="str">
        <f t="shared" si="959"/>
        <v>Korenbouten</v>
      </c>
      <c r="L12149" s="25">
        <f t="shared" si="956"/>
        <v>35.714285714285715</v>
      </c>
    </row>
    <row r="12150" spans="1:12" x14ac:dyDescent="0.25">
      <c r="A12150">
        <v>629</v>
      </c>
      <c r="B12150" t="s">
        <v>91</v>
      </c>
      <c r="C12150" s="1">
        <v>42620.541666666664</v>
      </c>
      <c r="D12150">
        <v>2</v>
      </c>
      <c r="E12150" t="s">
        <v>36</v>
      </c>
      <c r="F12150" t="s">
        <v>37</v>
      </c>
      <c r="G12150">
        <v>2</v>
      </c>
      <c r="H12150" t="str">
        <f t="shared" si="955"/>
        <v>KD</v>
      </c>
      <c r="I12150" s="2">
        <f t="shared" si="957"/>
        <v>2016</v>
      </c>
      <c r="J12150" s="2">
        <f t="shared" si="958"/>
        <v>9</v>
      </c>
      <c r="K12150" t="str">
        <f t="shared" si="959"/>
        <v>Glazenmakers</v>
      </c>
      <c r="L12150" s="25">
        <f t="shared" si="956"/>
        <v>35.714285714285715</v>
      </c>
    </row>
    <row r="12151" spans="1:12" x14ac:dyDescent="0.25">
      <c r="A12151">
        <v>629</v>
      </c>
      <c r="B12151" t="s">
        <v>91</v>
      </c>
      <c r="C12151" s="1">
        <v>42620.541666666664</v>
      </c>
      <c r="D12151">
        <v>2</v>
      </c>
      <c r="E12151" t="s">
        <v>55</v>
      </c>
      <c r="F12151" t="s">
        <v>56</v>
      </c>
      <c r="G12151">
        <v>3</v>
      </c>
      <c r="H12151" t="str">
        <f t="shared" si="955"/>
        <v>KD</v>
      </c>
      <c r="I12151" s="2">
        <f t="shared" si="957"/>
        <v>2016</v>
      </c>
      <c r="J12151" s="2">
        <f t="shared" si="958"/>
        <v>9</v>
      </c>
      <c r="K12151" t="str">
        <f t="shared" si="959"/>
        <v>Korenbouten</v>
      </c>
      <c r="L12151" s="25">
        <f t="shared" si="956"/>
        <v>35.714285714285715</v>
      </c>
    </row>
    <row r="12152" spans="1:12" x14ac:dyDescent="0.25">
      <c r="A12152">
        <v>629</v>
      </c>
      <c r="B12152" t="s">
        <v>91</v>
      </c>
      <c r="C12152" s="1">
        <v>42620.541666666664</v>
      </c>
      <c r="D12152">
        <v>4</v>
      </c>
      <c r="E12152" t="s">
        <v>36</v>
      </c>
      <c r="F12152" t="s">
        <v>37</v>
      </c>
      <c r="G12152">
        <v>7</v>
      </c>
      <c r="H12152" t="str">
        <f t="shared" si="955"/>
        <v>KD</v>
      </c>
      <c r="I12152" s="2">
        <f t="shared" si="957"/>
        <v>2016</v>
      </c>
      <c r="J12152" s="2">
        <f t="shared" si="958"/>
        <v>9</v>
      </c>
      <c r="K12152" t="str">
        <f t="shared" si="959"/>
        <v>Glazenmakers</v>
      </c>
      <c r="L12152" s="25">
        <f t="shared" si="956"/>
        <v>35.714285714285715</v>
      </c>
    </row>
    <row r="12153" spans="1:12" x14ac:dyDescent="0.25">
      <c r="A12153">
        <v>629</v>
      </c>
      <c r="B12153" t="s">
        <v>91</v>
      </c>
      <c r="C12153" s="1">
        <v>42872.53125</v>
      </c>
      <c r="D12153">
        <v>4</v>
      </c>
      <c r="E12153" t="s">
        <v>20</v>
      </c>
      <c r="F12153" t="s">
        <v>21</v>
      </c>
      <c r="G12153">
        <v>3</v>
      </c>
      <c r="H12153" t="str">
        <f t="shared" si="955"/>
        <v>KD</v>
      </c>
      <c r="I12153" s="2">
        <f t="shared" si="957"/>
        <v>2017</v>
      </c>
      <c r="J12153" s="2">
        <f t="shared" si="958"/>
        <v>5</v>
      </c>
      <c r="K12153" t="str">
        <f t="shared" si="959"/>
        <v>Waterjuffer</v>
      </c>
      <c r="L12153" s="25">
        <f t="shared" si="956"/>
        <v>19.428571428571427</v>
      </c>
    </row>
    <row r="12154" spans="1:12" x14ac:dyDescent="0.25">
      <c r="A12154">
        <v>629</v>
      </c>
      <c r="B12154" t="s">
        <v>91</v>
      </c>
      <c r="C12154" s="1">
        <v>42872.53125</v>
      </c>
      <c r="D12154">
        <v>4</v>
      </c>
      <c r="E12154" t="s">
        <v>8</v>
      </c>
      <c r="F12154" t="s">
        <v>9</v>
      </c>
      <c r="G12154">
        <v>8</v>
      </c>
      <c r="H12154" t="str">
        <f t="shared" si="955"/>
        <v>KD</v>
      </c>
      <c r="I12154" s="2">
        <f t="shared" si="957"/>
        <v>2017</v>
      </c>
      <c r="J12154" s="2">
        <f t="shared" si="958"/>
        <v>5</v>
      </c>
      <c r="K12154" t="str">
        <f t="shared" si="959"/>
        <v>Pantserjuffers</v>
      </c>
      <c r="L12154" s="25">
        <f t="shared" si="956"/>
        <v>19.428571428571427</v>
      </c>
    </row>
    <row r="12155" spans="1:12" x14ac:dyDescent="0.25">
      <c r="A12155">
        <v>629</v>
      </c>
      <c r="B12155" t="s">
        <v>91</v>
      </c>
      <c r="C12155" s="1">
        <v>42872.53125</v>
      </c>
      <c r="D12155">
        <v>4</v>
      </c>
      <c r="E12155" t="s">
        <v>22</v>
      </c>
      <c r="F12155" t="s">
        <v>23</v>
      </c>
      <c r="G12155">
        <v>6</v>
      </c>
      <c r="H12155" t="str">
        <f t="shared" si="955"/>
        <v>KD</v>
      </c>
      <c r="I12155" s="2">
        <f t="shared" si="957"/>
        <v>2017</v>
      </c>
      <c r="J12155" s="2">
        <f t="shared" si="958"/>
        <v>5</v>
      </c>
      <c r="K12155" t="str">
        <f t="shared" si="959"/>
        <v>Glazenmakers</v>
      </c>
      <c r="L12155" s="25">
        <f t="shared" si="956"/>
        <v>19.428571428571427</v>
      </c>
    </row>
    <row r="12156" spans="1:12" x14ac:dyDescent="0.25">
      <c r="A12156">
        <v>629</v>
      </c>
      <c r="B12156" t="s">
        <v>91</v>
      </c>
      <c r="C12156" s="1">
        <v>42872.53125</v>
      </c>
      <c r="D12156">
        <v>4</v>
      </c>
      <c r="E12156" t="s">
        <v>10</v>
      </c>
      <c r="F12156" t="s">
        <v>11</v>
      </c>
      <c r="G12156">
        <v>2</v>
      </c>
      <c r="H12156" t="str">
        <f t="shared" si="955"/>
        <v>KD</v>
      </c>
      <c r="I12156" s="2">
        <f t="shared" si="957"/>
        <v>2017</v>
      </c>
      <c r="J12156" s="2">
        <f t="shared" si="958"/>
        <v>5</v>
      </c>
      <c r="K12156" t="str">
        <f t="shared" si="959"/>
        <v>Waterjuffer</v>
      </c>
      <c r="L12156" s="25">
        <f t="shared" si="956"/>
        <v>19.428571428571427</v>
      </c>
    </row>
    <row r="12157" spans="1:12" x14ac:dyDescent="0.25">
      <c r="A12157">
        <v>629</v>
      </c>
      <c r="B12157" t="s">
        <v>91</v>
      </c>
      <c r="C12157" s="1">
        <v>42872.53125</v>
      </c>
      <c r="D12157">
        <v>4</v>
      </c>
      <c r="E12157" t="s">
        <v>16</v>
      </c>
      <c r="F12157" t="s">
        <v>17</v>
      </c>
      <c r="G12157">
        <v>6</v>
      </c>
      <c r="H12157" t="str">
        <f t="shared" si="955"/>
        <v>KD</v>
      </c>
      <c r="I12157" s="2">
        <f t="shared" si="957"/>
        <v>2017</v>
      </c>
      <c r="J12157" s="2">
        <f t="shared" si="958"/>
        <v>5</v>
      </c>
      <c r="K12157" t="str">
        <f t="shared" si="959"/>
        <v>Waterjuffer</v>
      </c>
      <c r="L12157" s="25">
        <f t="shared" si="956"/>
        <v>19.428571428571427</v>
      </c>
    </row>
    <row r="12158" spans="1:12" x14ac:dyDescent="0.25">
      <c r="A12158">
        <v>629</v>
      </c>
      <c r="B12158" t="s">
        <v>91</v>
      </c>
      <c r="C12158" s="1">
        <v>42872.53125</v>
      </c>
      <c r="D12158">
        <v>4</v>
      </c>
      <c r="E12158" t="s">
        <v>28</v>
      </c>
      <c r="F12158" t="s">
        <v>29</v>
      </c>
      <c r="G12158">
        <v>8</v>
      </c>
      <c r="H12158" t="str">
        <f t="shared" si="955"/>
        <v>KD</v>
      </c>
      <c r="I12158" s="2">
        <f t="shared" si="957"/>
        <v>2017</v>
      </c>
      <c r="J12158" s="2">
        <f t="shared" si="958"/>
        <v>5</v>
      </c>
      <c r="K12158" t="str">
        <f t="shared" si="959"/>
        <v>Korenbouten</v>
      </c>
      <c r="L12158" s="25">
        <f t="shared" si="956"/>
        <v>19.428571428571427</v>
      </c>
    </row>
    <row r="12159" spans="1:12" x14ac:dyDescent="0.25">
      <c r="A12159">
        <v>629</v>
      </c>
      <c r="B12159" t="s">
        <v>91</v>
      </c>
      <c r="C12159" s="1">
        <v>42872.53125</v>
      </c>
      <c r="D12159">
        <v>4</v>
      </c>
      <c r="E12159" t="s">
        <v>12</v>
      </c>
      <c r="F12159" t="s">
        <v>13</v>
      </c>
      <c r="G12159">
        <v>18</v>
      </c>
      <c r="H12159" t="str">
        <f t="shared" si="955"/>
        <v>KD</v>
      </c>
      <c r="I12159" s="2">
        <f t="shared" si="957"/>
        <v>2017</v>
      </c>
      <c r="J12159" s="2">
        <f t="shared" si="958"/>
        <v>5</v>
      </c>
      <c r="K12159" t="str">
        <f t="shared" si="959"/>
        <v>Waterjuffer</v>
      </c>
      <c r="L12159" s="25">
        <f t="shared" si="956"/>
        <v>19.428571428571427</v>
      </c>
    </row>
    <row r="12160" spans="1:12" x14ac:dyDescent="0.25">
      <c r="A12160">
        <v>629</v>
      </c>
      <c r="B12160" t="s">
        <v>91</v>
      </c>
      <c r="C12160" s="1">
        <v>42872.53125</v>
      </c>
      <c r="D12160">
        <v>3</v>
      </c>
      <c r="E12160" t="s">
        <v>8</v>
      </c>
      <c r="F12160" t="s">
        <v>9</v>
      </c>
      <c r="G12160">
        <v>4</v>
      </c>
      <c r="H12160" t="str">
        <f t="shared" si="955"/>
        <v>KD</v>
      </c>
      <c r="I12160" s="2">
        <f t="shared" si="957"/>
        <v>2017</v>
      </c>
      <c r="J12160" s="2">
        <f t="shared" si="958"/>
        <v>5</v>
      </c>
      <c r="K12160" t="str">
        <f t="shared" si="959"/>
        <v>Pantserjuffers</v>
      </c>
      <c r="L12160" s="25">
        <f t="shared" si="956"/>
        <v>19.428571428571427</v>
      </c>
    </row>
    <row r="12161" spans="1:12" x14ac:dyDescent="0.25">
      <c r="A12161">
        <v>629</v>
      </c>
      <c r="B12161" t="s">
        <v>91</v>
      </c>
      <c r="C12161" s="1">
        <v>42872.53125</v>
      </c>
      <c r="D12161">
        <v>3</v>
      </c>
      <c r="E12161" t="s">
        <v>22</v>
      </c>
      <c r="F12161" t="s">
        <v>23</v>
      </c>
      <c r="G12161">
        <v>2</v>
      </c>
      <c r="H12161" t="str">
        <f t="shared" si="955"/>
        <v>KD</v>
      </c>
      <c r="I12161" s="2">
        <f t="shared" si="957"/>
        <v>2017</v>
      </c>
      <c r="J12161" s="2">
        <f t="shared" si="958"/>
        <v>5</v>
      </c>
      <c r="K12161" t="str">
        <f t="shared" si="959"/>
        <v>Glazenmakers</v>
      </c>
      <c r="L12161" s="25">
        <f t="shared" si="956"/>
        <v>19.428571428571427</v>
      </c>
    </row>
    <row r="12162" spans="1:12" x14ac:dyDescent="0.25">
      <c r="A12162">
        <v>629</v>
      </c>
      <c r="B12162" t="s">
        <v>91</v>
      </c>
      <c r="C12162" s="1">
        <v>42872.53125</v>
      </c>
      <c r="D12162">
        <v>3</v>
      </c>
      <c r="E12162" t="s">
        <v>73</v>
      </c>
      <c r="F12162" t="s">
        <v>74</v>
      </c>
      <c r="G12162">
        <v>1</v>
      </c>
      <c r="H12162" t="str">
        <f t="shared" ref="H12162:H12225" si="960">VLOOKUP(A12162,$N$2:$O$51,2,FALSE)</f>
        <v>KD</v>
      </c>
      <c r="I12162" s="2">
        <f t="shared" si="957"/>
        <v>2017</v>
      </c>
      <c r="J12162" s="2">
        <f t="shared" si="958"/>
        <v>5</v>
      </c>
      <c r="K12162" t="str">
        <f t="shared" si="959"/>
        <v>Glanslibel</v>
      </c>
      <c r="L12162" s="25">
        <f t="shared" si="956"/>
        <v>19.428571428571427</v>
      </c>
    </row>
    <row r="12163" spans="1:12" x14ac:dyDescent="0.25">
      <c r="A12163">
        <v>629</v>
      </c>
      <c r="B12163" t="s">
        <v>91</v>
      </c>
      <c r="C12163" s="1">
        <v>42872.53125</v>
      </c>
      <c r="D12163">
        <v>3</v>
      </c>
      <c r="E12163" t="s">
        <v>16</v>
      </c>
      <c r="F12163" t="s">
        <v>17</v>
      </c>
      <c r="G12163">
        <v>11</v>
      </c>
      <c r="H12163" t="str">
        <f t="shared" si="960"/>
        <v>KD</v>
      </c>
      <c r="I12163" s="2">
        <f t="shared" si="957"/>
        <v>2017</v>
      </c>
      <c r="J12163" s="2">
        <f t="shared" si="958"/>
        <v>5</v>
      </c>
      <c r="K12163" t="str">
        <f t="shared" si="959"/>
        <v>Waterjuffer</v>
      </c>
      <c r="L12163" s="25">
        <f t="shared" ref="L12163:L12226" si="961">(ROUNDDOWN(C12163-DATE(I12163,1,1),0))/7</f>
        <v>19.428571428571427</v>
      </c>
    </row>
    <row r="12164" spans="1:12" x14ac:dyDescent="0.25">
      <c r="A12164">
        <v>629</v>
      </c>
      <c r="B12164" t="s">
        <v>91</v>
      </c>
      <c r="C12164" s="1">
        <v>42872.53125</v>
      </c>
      <c r="D12164">
        <v>3</v>
      </c>
      <c r="E12164" t="s">
        <v>12</v>
      </c>
      <c r="F12164" t="s">
        <v>13</v>
      </c>
      <c r="G12164">
        <v>2</v>
      </c>
      <c r="H12164" t="str">
        <f t="shared" si="960"/>
        <v>KD</v>
      </c>
      <c r="I12164" s="2">
        <f t="shared" si="957"/>
        <v>2017</v>
      </c>
      <c r="J12164" s="2">
        <f t="shared" si="958"/>
        <v>5</v>
      </c>
      <c r="K12164" t="str">
        <f t="shared" si="959"/>
        <v>Waterjuffer</v>
      </c>
      <c r="L12164" s="25">
        <f t="shared" si="961"/>
        <v>19.428571428571427</v>
      </c>
    </row>
    <row r="12165" spans="1:12" x14ac:dyDescent="0.25">
      <c r="A12165">
        <v>629</v>
      </c>
      <c r="B12165" t="s">
        <v>91</v>
      </c>
      <c r="C12165" s="1">
        <v>42886.583333333336</v>
      </c>
      <c r="D12165">
        <v>4</v>
      </c>
      <c r="E12165" t="s">
        <v>10</v>
      </c>
      <c r="F12165" t="s">
        <v>11</v>
      </c>
      <c r="G12165">
        <v>8</v>
      </c>
      <c r="H12165" t="str">
        <f t="shared" si="960"/>
        <v>KD</v>
      </c>
      <c r="I12165" s="2">
        <f t="shared" si="957"/>
        <v>2017</v>
      </c>
      <c r="J12165" s="2">
        <f t="shared" si="958"/>
        <v>5</v>
      </c>
      <c r="K12165" t="str">
        <f t="shared" si="959"/>
        <v>Waterjuffer</v>
      </c>
      <c r="L12165" s="25">
        <f t="shared" si="961"/>
        <v>21.428571428571427</v>
      </c>
    </row>
    <row r="12166" spans="1:12" x14ac:dyDescent="0.25">
      <c r="A12166">
        <v>629</v>
      </c>
      <c r="B12166" t="s">
        <v>91</v>
      </c>
      <c r="C12166" s="1">
        <v>42886.583333333336</v>
      </c>
      <c r="D12166">
        <v>4</v>
      </c>
      <c r="E12166" t="s">
        <v>12</v>
      </c>
      <c r="F12166" t="s">
        <v>13</v>
      </c>
      <c r="G12166">
        <v>3</v>
      </c>
      <c r="H12166" t="str">
        <f t="shared" si="960"/>
        <v>KD</v>
      </c>
      <c r="I12166" s="2">
        <f t="shared" si="957"/>
        <v>2017</v>
      </c>
      <c r="J12166" s="2">
        <f t="shared" si="958"/>
        <v>5</v>
      </c>
      <c r="K12166" t="str">
        <f t="shared" si="959"/>
        <v>Waterjuffer</v>
      </c>
      <c r="L12166" s="25">
        <f t="shared" si="961"/>
        <v>21.428571428571427</v>
      </c>
    </row>
    <row r="12167" spans="1:12" x14ac:dyDescent="0.25">
      <c r="A12167">
        <v>629</v>
      </c>
      <c r="B12167" t="s">
        <v>91</v>
      </c>
      <c r="C12167" s="1">
        <v>42886.583333333336</v>
      </c>
      <c r="D12167">
        <v>4</v>
      </c>
      <c r="E12167" t="s">
        <v>20</v>
      </c>
      <c r="F12167" t="s">
        <v>21</v>
      </c>
      <c r="G12167">
        <v>23</v>
      </c>
      <c r="H12167" t="str">
        <f t="shared" si="960"/>
        <v>KD</v>
      </c>
      <c r="I12167" s="2">
        <f t="shared" si="957"/>
        <v>2017</v>
      </c>
      <c r="J12167" s="2">
        <f t="shared" si="958"/>
        <v>5</v>
      </c>
      <c r="K12167" t="str">
        <f t="shared" si="959"/>
        <v>Waterjuffer</v>
      </c>
      <c r="L12167" s="25">
        <f t="shared" si="961"/>
        <v>21.428571428571427</v>
      </c>
    </row>
    <row r="12168" spans="1:12" x14ac:dyDescent="0.25">
      <c r="A12168">
        <v>629</v>
      </c>
      <c r="B12168" t="s">
        <v>91</v>
      </c>
      <c r="C12168" s="1">
        <v>42886.583333333336</v>
      </c>
      <c r="D12168">
        <v>4</v>
      </c>
      <c r="E12168" t="s">
        <v>16</v>
      </c>
      <c r="F12168" t="s">
        <v>17</v>
      </c>
      <c r="G12168">
        <v>2</v>
      </c>
      <c r="H12168" t="str">
        <f t="shared" si="960"/>
        <v>KD</v>
      </c>
      <c r="I12168" s="2">
        <f t="shared" si="957"/>
        <v>2017</v>
      </c>
      <c r="J12168" s="2">
        <f t="shared" si="958"/>
        <v>5</v>
      </c>
      <c r="K12168" t="str">
        <f t="shared" si="959"/>
        <v>Waterjuffer</v>
      </c>
      <c r="L12168" s="25">
        <f t="shared" si="961"/>
        <v>21.428571428571427</v>
      </c>
    </row>
    <row r="12169" spans="1:12" x14ac:dyDescent="0.25">
      <c r="A12169">
        <v>629</v>
      </c>
      <c r="B12169" t="s">
        <v>91</v>
      </c>
      <c r="C12169" s="1">
        <v>42886.583333333336</v>
      </c>
      <c r="D12169">
        <v>4</v>
      </c>
      <c r="E12169" t="s">
        <v>22</v>
      </c>
      <c r="F12169" t="s">
        <v>23</v>
      </c>
      <c r="G12169">
        <v>5</v>
      </c>
      <c r="H12169" t="str">
        <f t="shared" si="960"/>
        <v>KD</v>
      </c>
      <c r="I12169" s="2">
        <f t="shared" si="957"/>
        <v>2017</v>
      </c>
      <c r="J12169" s="2">
        <f t="shared" si="958"/>
        <v>5</v>
      </c>
      <c r="K12169" t="str">
        <f t="shared" si="959"/>
        <v>Glazenmakers</v>
      </c>
      <c r="L12169" s="25">
        <f t="shared" si="961"/>
        <v>21.428571428571427</v>
      </c>
    </row>
    <row r="12170" spans="1:12" x14ac:dyDescent="0.25">
      <c r="A12170">
        <v>629</v>
      </c>
      <c r="B12170" t="s">
        <v>91</v>
      </c>
      <c r="C12170" s="1">
        <v>42886.583333333336</v>
      </c>
      <c r="D12170">
        <v>4</v>
      </c>
      <c r="E12170" t="s">
        <v>24</v>
      </c>
      <c r="F12170" t="s">
        <v>25</v>
      </c>
      <c r="G12170">
        <v>11</v>
      </c>
      <c r="H12170" t="str">
        <f t="shared" si="960"/>
        <v>KD</v>
      </c>
      <c r="I12170" s="2">
        <f t="shared" si="957"/>
        <v>2017</v>
      </c>
      <c r="J12170" s="2">
        <f t="shared" si="958"/>
        <v>5</v>
      </c>
      <c r="K12170" t="str">
        <f t="shared" si="959"/>
        <v>Glazenmakers</v>
      </c>
      <c r="L12170" s="25">
        <f t="shared" si="961"/>
        <v>21.428571428571427</v>
      </c>
    </row>
    <row r="12171" spans="1:12" x14ac:dyDescent="0.25">
      <c r="A12171">
        <v>629</v>
      </c>
      <c r="B12171" t="s">
        <v>91</v>
      </c>
      <c r="C12171" s="1">
        <v>42886.583333333336</v>
      </c>
      <c r="D12171">
        <v>4</v>
      </c>
      <c r="E12171" t="s">
        <v>48</v>
      </c>
      <c r="F12171" t="s">
        <v>49</v>
      </c>
      <c r="G12171">
        <v>1</v>
      </c>
      <c r="H12171" t="str">
        <f t="shared" si="960"/>
        <v>KD</v>
      </c>
      <c r="I12171" s="2">
        <f t="shared" si="957"/>
        <v>2017</v>
      </c>
      <c r="J12171" s="2">
        <f t="shared" si="958"/>
        <v>5</v>
      </c>
      <c r="K12171" t="str">
        <f t="shared" si="959"/>
        <v>Glazenmakers</v>
      </c>
      <c r="L12171" s="25">
        <f t="shared" si="961"/>
        <v>21.428571428571427</v>
      </c>
    </row>
    <row r="12172" spans="1:12" x14ac:dyDescent="0.25">
      <c r="A12172">
        <v>629</v>
      </c>
      <c r="B12172" t="s">
        <v>91</v>
      </c>
      <c r="C12172" s="1">
        <v>42886.583333333336</v>
      </c>
      <c r="D12172">
        <v>4</v>
      </c>
      <c r="E12172" t="s">
        <v>28</v>
      </c>
      <c r="F12172" t="s">
        <v>29</v>
      </c>
      <c r="G12172">
        <v>13</v>
      </c>
      <c r="H12172" t="str">
        <f t="shared" si="960"/>
        <v>KD</v>
      </c>
      <c r="I12172" s="2">
        <f t="shared" si="957"/>
        <v>2017</v>
      </c>
      <c r="J12172" s="2">
        <f t="shared" si="958"/>
        <v>5</v>
      </c>
      <c r="K12172" t="str">
        <f t="shared" si="959"/>
        <v>Korenbouten</v>
      </c>
      <c r="L12172" s="25">
        <f t="shared" si="961"/>
        <v>21.428571428571427</v>
      </c>
    </row>
    <row r="12173" spans="1:12" x14ac:dyDescent="0.25">
      <c r="A12173">
        <v>629</v>
      </c>
      <c r="B12173" t="s">
        <v>91</v>
      </c>
      <c r="C12173" s="1">
        <v>42886.583333333336</v>
      </c>
      <c r="D12173">
        <v>3</v>
      </c>
      <c r="E12173" t="s">
        <v>8</v>
      </c>
      <c r="F12173" t="s">
        <v>9</v>
      </c>
      <c r="G12173">
        <v>1</v>
      </c>
      <c r="H12173" t="str">
        <f t="shared" si="960"/>
        <v>KD</v>
      </c>
      <c r="I12173" s="2">
        <f t="shared" si="957"/>
        <v>2017</v>
      </c>
      <c r="J12173" s="2">
        <f t="shared" si="958"/>
        <v>5</v>
      </c>
      <c r="K12173" t="str">
        <f t="shared" si="959"/>
        <v>Pantserjuffers</v>
      </c>
      <c r="L12173" s="25">
        <f t="shared" si="961"/>
        <v>21.428571428571427</v>
      </c>
    </row>
    <row r="12174" spans="1:12" x14ac:dyDescent="0.25">
      <c r="A12174">
        <v>629</v>
      </c>
      <c r="B12174" t="s">
        <v>91</v>
      </c>
      <c r="C12174" s="1">
        <v>42886.583333333336</v>
      </c>
      <c r="D12174">
        <v>3</v>
      </c>
      <c r="E12174" t="s">
        <v>26</v>
      </c>
      <c r="F12174" t="s">
        <v>27</v>
      </c>
      <c r="G12174">
        <v>3</v>
      </c>
      <c r="H12174" t="str">
        <f t="shared" si="960"/>
        <v>KD</v>
      </c>
      <c r="I12174" s="2">
        <f t="shared" si="957"/>
        <v>2017</v>
      </c>
      <c r="J12174" s="2">
        <f t="shared" si="958"/>
        <v>5</v>
      </c>
      <c r="K12174" t="str">
        <f t="shared" si="959"/>
        <v>Glazenmakers</v>
      </c>
      <c r="L12174" s="25">
        <f t="shared" si="961"/>
        <v>21.428571428571427</v>
      </c>
    </row>
    <row r="12175" spans="1:12" x14ac:dyDescent="0.25">
      <c r="A12175">
        <v>629</v>
      </c>
      <c r="B12175" t="s">
        <v>91</v>
      </c>
      <c r="C12175" s="1">
        <v>42886.583333333336</v>
      </c>
      <c r="D12175">
        <v>3</v>
      </c>
      <c r="E12175" t="s">
        <v>10</v>
      </c>
      <c r="F12175" t="s">
        <v>11</v>
      </c>
      <c r="G12175">
        <v>9</v>
      </c>
      <c r="H12175" t="str">
        <f t="shared" si="960"/>
        <v>KD</v>
      </c>
      <c r="I12175" s="2">
        <f t="shared" si="957"/>
        <v>2017</v>
      </c>
      <c r="J12175" s="2">
        <f t="shared" si="958"/>
        <v>5</v>
      </c>
      <c r="K12175" t="str">
        <f t="shared" si="959"/>
        <v>Waterjuffer</v>
      </c>
      <c r="L12175" s="25">
        <f t="shared" si="961"/>
        <v>21.428571428571427</v>
      </c>
    </row>
    <row r="12176" spans="1:12" x14ac:dyDescent="0.25">
      <c r="A12176">
        <v>629</v>
      </c>
      <c r="B12176" t="s">
        <v>91</v>
      </c>
      <c r="C12176" s="1">
        <v>42886.583333333336</v>
      </c>
      <c r="D12176">
        <v>3</v>
      </c>
      <c r="E12176" t="s">
        <v>16</v>
      </c>
      <c r="F12176" t="s">
        <v>17</v>
      </c>
      <c r="G12176">
        <v>5</v>
      </c>
      <c r="H12176" t="str">
        <f t="shared" si="960"/>
        <v>KD</v>
      </c>
      <c r="I12176" s="2">
        <f t="shared" si="957"/>
        <v>2017</v>
      </c>
      <c r="J12176" s="2">
        <f t="shared" si="958"/>
        <v>5</v>
      </c>
      <c r="K12176" t="str">
        <f t="shared" si="959"/>
        <v>Waterjuffer</v>
      </c>
      <c r="L12176" s="25">
        <f t="shared" si="961"/>
        <v>21.428571428571427</v>
      </c>
    </row>
    <row r="12177" spans="1:12" x14ac:dyDescent="0.25">
      <c r="A12177">
        <v>629</v>
      </c>
      <c r="B12177" t="s">
        <v>91</v>
      </c>
      <c r="C12177" s="1">
        <v>42886.583333333336</v>
      </c>
      <c r="D12177">
        <v>3</v>
      </c>
      <c r="E12177" t="s">
        <v>28</v>
      </c>
      <c r="F12177" t="s">
        <v>29</v>
      </c>
      <c r="G12177">
        <v>8</v>
      </c>
      <c r="H12177" t="str">
        <f t="shared" si="960"/>
        <v>KD</v>
      </c>
      <c r="I12177" s="2">
        <f t="shared" si="957"/>
        <v>2017</v>
      </c>
      <c r="J12177" s="2">
        <f t="shared" si="958"/>
        <v>5</v>
      </c>
      <c r="K12177" t="str">
        <f t="shared" si="959"/>
        <v>Korenbouten</v>
      </c>
      <c r="L12177" s="25">
        <f t="shared" si="961"/>
        <v>21.428571428571427</v>
      </c>
    </row>
    <row r="12178" spans="1:12" x14ac:dyDescent="0.25">
      <c r="A12178">
        <v>629</v>
      </c>
      <c r="B12178" t="s">
        <v>91</v>
      </c>
      <c r="C12178" s="1">
        <v>42886.583333333336</v>
      </c>
      <c r="D12178">
        <v>3</v>
      </c>
      <c r="E12178" t="s">
        <v>24</v>
      </c>
      <c r="F12178" t="s">
        <v>25</v>
      </c>
      <c r="G12178">
        <v>8</v>
      </c>
      <c r="H12178" t="str">
        <f t="shared" si="960"/>
        <v>KD</v>
      </c>
      <c r="I12178" s="2">
        <f t="shared" si="957"/>
        <v>2017</v>
      </c>
      <c r="J12178" s="2">
        <f t="shared" si="958"/>
        <v>5</v>
      </c>
      <c r="K12178" t="str">
        <f t="shared" si="959"/>
        <v>Glazenmakers</v>
      </c>
      <c r="L12178" s="25">
        <f t="shared" si="961"/>
        <v>21.428571428571427</v>
      </c>
    </row>
    <row r="12179" spans="1:12" x14ac:dyDescent="0.25">
      <c r="A12179">
        <v>629</v>
      </c>
      <c r="B12179" t="s">
        <v>91</v>
      </c>
      <c r="C12179" s="1">
        <v>42886.583333333336</v>
      </c>
      <c r="D12179">
        <v>3</v>
      </c>
      <c r="E12179" t="s">
        <v>12</v>
      </c>
      <c r="F12179" t="s">
        <v>13</v>
      </c>
      <c r="G12179">
        <v>3</v>
      </c>
      <c r="H12179" t="str">
        <f t="shared" si="960"/>
        <v>KD</v>
      </c>
      <c r="I12179" s="2">
        <f t="shared" si="957"/>
        <v>2017</v>
      </c>
      <c r="J12179" s="2">
        <f t="shared" si="958"/>
        <v>5</v>
      </c>
      <c r="K12179" t="str">
        <f t="shared" si="959"/>
        <v>Waterjuffer</v>
      </c>
      <c r="L12179" s="25">
        <f t="shared" si="961"/>
        <v>21.428571428571427</v>
      </c>
    </row>
    <row r="12180" spans="1:12" x14ac:dyDescent="0.25">
      <c r="A12180">
        <v>629</v>
      </c>
      <c r="B12180" t="s">
        <v>91</v>
      </c>
      <c r="C12180" s="1">
        <v>42897.513888888891</v>
      </c>
      <c r="D12180">
        <v>4</v>
      </c>
      <c r="E12180" t="s">
        <v>10</v>
      </c>
      <c r="F12180" t="s">
        <v>11</v>
      </c>
      <c r="G12180">
        <v>4</v>
      </c>
      <c r="H12180" t="str">
        <f t="shared" si="960"/>
        <v>KD</v>
      </c>
      <c r="I12180" s="2">
        <f t="shared" si="957"/>
        <v>2017</v>
      </c>
      <c r="J12180" s="2">
        <f t="shared" si="958"/>
        <v>6</v>
      </c>
      <c r="K12180" t="str">
        <f t="shared" si="959"/>
        <v>Waterjuffer</v>
      </c>
      <c r="L12180" s="25">
        <f t="shared" si="961"/>
        <v>23</v>
      </c>
    </row>
    <row r="12181" spans="1:12" x14ac:dyDescent="0.25">
      <c r="A12181">
        <v>629</v>
      </c>
      <c r="B12181" t="s">
        <v>91</v>
      </c>
      <c r="C12181" s="1">
        <v>42897.513888888891</v>
      </c>
      <c r="D12181">
        <v>4</v>
      </c>
      <c r="E12181" t="s">
        <v>20</v>
      </c>
      <c r="F12181" t="s">
        <v>21</v>
      </c>
      <c r="G12181">
        <v>10</v>
      </c>
      <c r="H12181" t="str">
        <f t="shared" si="960"/>
        <v>KD</v>
      </c>
      <c r="I12181" s="2">
        <f t="shared" si="957"/>
        <v>2017</v>
      </c>
      <c r="J12181" s="2">
        <f t="shared" si="958"/>
        <v>6</v>
      </c>
      <c r="K12181" t="str">
        <f t="shared" si="959"/>
        <v>Waterjuffer</v>
      </c>
      <c r="L12181" s="25">
        <f t="shared" si="961"/>
        <v>23</v>
      </c>
    </row>
    <row r="12182" spans="1:12" x14ac:dyDescent="0.25">
      <c r="A12182">
        <v>629</v>
      </c>
      <c r="B12182" t="s">
        <v>91</v>
      </c>
      <c r="C12182" s="1">
        <v>42897.513888888891</v>
      </c>
      <c r="D12182">
        <v>4</v>
      </c>
      <c r="E12182" t="s">
        <v>22</v>
      </c>
      <c r="F12182" t="s">
        <v>23</v>
      </c>
      <c r="G12182">
        <v>1</v>
      </c>
      <c r="H12182" t="str">
        <f t="shared" si="960"/>
        <v>KD</v>
      </c>
      <c r="I12182" s="2">
        <f t="shared" si="957"/>
        <v>2017</v>
      </c>
      <c r="J12182" s="2">
        <f t="shared" si="958"/>
        <v>6</v>
      </c>
      <c r="K12182" t="str">
        <f t="shared" si="959"/>
        <v>Glazenmakers</v>
      </c>
      <c r="L12182" s="25">
        <f t="shared" si="961"/>
        <v>23</v>
      </c>
    </row>
    <row r="12183" spans="1:12" x14ac:dyDescent="0.25">
      <c r="A12183">
        <v>629</v>
      </c>
      <c r="B12183" t="s">
        <v>91</v>
      </c>
      <c r="C12183" s="1">
        <v>42897.513888888891</v>
      </c>
      <c r="D12183">
        <v>4</v>
      </c>
      <c r="E12183" t="s">
        <v>24</v>
      </c>
      <c r="F12183" t="s">
        <v>25</v>
      </c>
      <c r="G12183">
        <v>5</v>
      </c>
      <c r="H12183" t="str">
        <f t="shared" si="960"/>
        <v>KD</v>
      </c>
      <c r="I12183" s="2">
        <f t="shared" si="957"/>
        <v>2017</v>
      </c>
      <c r="J12183" s="2">
        <f t="shared" si="958"/>
        <v>6</v>
      </c>
      <c r="K12183" t="str">
        <f t="shared" si="959"/>
        <v>Glazenmakers</v>
      </c>
      <c r="L12183" s="25">
        <f t="shared" si="961"/>
        <v>23</v>
      </c>
    </row>
    <row r="12184" spans="1:12" x14ac:dyDescent="0.25">
      <c r="A12184">
        <v>629</v>
      </c>
      <c r="B12184" t="s">
        <v>91</v>
      </c>
      <c r="C12184" s="1">
        <v>42897.513888888891</v>
      </c>
      <c r="D12184">
        <v>4</v>
      </c>
      <c r="E12184" t="s">
        <v>26</v>
      </c>
      <c r="F12184" t="s">
        <v>27</v>
      </c>
      <c r="G12184">
        <v>4</v>
      </c>
      <c r="H12184" t="str">
        <f t="shared" si="960"/>
        <v>KD</v>
      </c>
      <c r="I12184" s="2">
        <f t="shared" si="957"/>
        <v>2017</v>
      </c>
      <c r="J12184" s="2">
        <f t="shared" si="958"/>
        <v>6</v>
      </c>
      <c r="K12184" t="str">
        <f t="shared" si="959"/>
        <v>Glazenmakers</v>
      </c>
      <c r="L12184" s="25">
        <f t="shared" si="961"/>
        <v>23</v>
      </c>
    </row>
    <row r="12185" spans="1:12" x14ac:dyDescent="0.25">
      <c r="A12185">
        <v>629</v>
      </c>
      <c r="B12185" t="s">
        <v>91</v>
      </c>
      <c r="C12185" s="1">
        <v>42897.513888888891</v>
      </c>
      <c r="D12185">
        <v>4</v>
      </c>
      <c r="E12185" t="s">
        <v>28</v>
      </c>
      <c r="F12185" t="s">
        <v>29</v>
      </c>
      <c r="G12185">
        <v>8</v>
      </c>
      <c r="H12185" t="str">
        <f t="shared" si="960"/>
        <v>KD</v>
      </c>
      <c r="I12185" s="2">
        <f t="shared" si="957"/>
        <v>2017</v>
      </c>
      <c r="J12185" s="2">
        <f t="shared" si="958"/>
        <v>6</v>
      </c>
      <c r="K12185" t="str">
        <f t="shared" si="959"/>
        <v>Korenbouten</v>
      </c>
      <c r="L12185" s="25">
        <f t="shared" si="961"/>
        <v>23</v>
      </c>
    </row>
    <row r="12186" spans="1:12" x14ac:dyDescent="0.25">
      <c r="A12186">
        <v>629</v>
      </c>
      <c r="B12186" t="s">
        <v>91</v>
      </c>
      <c r="C12186" s="1">
        <v>42897.513888888891</v>
      </c>
      <c r="D12186">
        <v>3</v>
      </c>
      <c r="E12186" t="s">
        <v>20</v>
      </c>
      <c r="F12186" t="s">
        <v>21</v>
      </c>
      <c r="G12186">
        <v>9</v>
      </c>
      <c r="H12186" t="str">
        <f t="shared" si="960"/>
        <v>KD</v>
      </c>
      <c r="I12186" s="2">
        <f t="shared" si="957"/>
        <v>2017</v>
      </c>
      <c r="J12186" s="2">
        <f t="shared" si="958"/>
        <v>6</v>
      </c>
      <c r="K12186" t="str">
        <f t="shared" si="959"/>
        <v>Waterjuffer</v>
      </c>
      <c r="L12186" s="25">
        <f t="shared" si="961"/>
        <v>23</v>
      </c>
    </row>
    <row r="12187" spans="1:12" x14ac:dyDescent="0.25">
      <c r="A12187">
        <v>629</v>
      </c>
      <c r="B12187" t="s">
        <v>91</v>
      </c>
      <c r="C12187" s="1">
        <v>42897.513888888891</v>
      </c>
      <c r="D12187">
        <v>3</v>
      </c>
      <c r="E12187" t="s">
        <v>26</v>
      </c>
      <c r="F12187" t="s">
        <v>27</v>
      </c>
      <c r="G12187">
        <v>1</v>
      </c>
      <c r="H12187" t="str">
        <f t="shared" si="960"/>
        <v>KD</v>
      </c>
      <c r="I12187" s="2">
        <f t="shared" si="957"/>
        <v>2017</v>
      </c>
      <c r="J12187" s="2">
        <f t="shared" si="958"/>
        <v>6</v>
      </c>
      <c r="K12187" t="str">
        <f t="shared" si="959"/>
        <v>Glazenmakers</v>
      </c>
      <c r="L12187" s="25">
        <f t="shared" si="961"/>
        <v>23</v>
      </c>
    </row>
    <row r="12188" spans="1:12" x14ac:dyDescent="0.25">
      <c r="A12188">
        <v>629</v>
      </c>
      <c r="B12188" t="s">
        <v>91</v>
      </c>
      <c r="C12188" s="1">
        <v>42897.513888888891</v>
      </c>
      <c r="D12188">
        <v>3</v>
      </c>
      <c r="E12188" t="s">
        <v>10</v>
      </c>
      <c r="F12188" t="s">
        <v>11</v>
      </c>
      <c r="G12188">
        <v>1</v>
      </c>
      <c r="H12188" t="str">
        <f t="shared" si="960"/>
        <v>KD</v>
      </c>
      <c r="I12188" s="2">
        <f t="shared" si="957"/>
        <v>2017</v>
      </c>
      <c r="J12188" s="2">
        <f t="shared" si="958"/>
        <v>6</v>
      </c>
      <c r="K12188" t="str">
        <f t="shared" si="959"/>
        <v>Waterjuffer</v>
      </c>
      <c r="L12188" s="25">
        <f t="shared" si="961"/>
        <v>23</v>
      </c>
    </row>
    <row r="12189" spans="1:12" x14ac:dyDescent="0.25">
      <c r="A12189">
        <v>629</v>
      </c>
      <c r="B12189" t="s">
        <v>91</v>
      </c>
      <c r="C12189" s="1">
        <v>42897.513888888891</v>
      </c>
      <c r="D12189">
        <v>3</v>
      </c>
      <c r="E12189" t="s">
        <v>16</v>
      </c>
      <c r="F12189" t="s">
        <v>17</v>
      </c>
      <c r="G12189">
        <v>15</v>
      </c>
      <c r="H12189" t="str">
        <f t="shared" si="960"/>
        <v>KD</v>
      </c>
      <c r="I12189" s="2">
        <f t="shared" si="957"/>
        <v>2017</v>
      </c>
      <c r="J12189" s="2">
        <f t="shared" si="958"/>
        <v>6</v>
      </c>
      <c r="K12189" t="str">
        <f t="shared" si="959"/>
        <v>Waterjuffer</v>
      </c>
      <c r="L12189" s="25">
        <f t="shared" si="961"/>
        <v>23</v>
      </c>
    </row>
    <row r="12190" spans="1:12" x14ac:dyDescent="0.25">
      <c r="A12190">
        <v>629</v>
      </c>
      <c r="B12190" t="s">
        <v>91</v>
      </c>
      <c r="C12190" s="1">
        <v>42897.513888888891</v>
      </c>
      <c r="D12190">
        <v>3</v>
      </c>
      <c r="E12190" t="s">
        <v>28</v>
      </c>
      <c r="F12190" t="s">
        <v>29</v>
      </c>
      <c r="G12190">
        <v>8</v>
      </c>
      <c r="H12190" t="str">
        <f t="shared" si="960"/>
        <v>KD</v>
      </c>
      <c r="I12190" s="2">
        <f t="shared" si="957"/>
        <v>2017</v>
      </c>
      <c r="J12190" s="2">
        <f t="shared" si="958"/>
        <v>6</v>
      </c>
      <c r="K12190" t="str">
        <f t="shared" si="959"/>
        <v>Korenbouten</v>
      </c>
      <c r="L12190" s="25">
        <f t="shared" si="961"/>
        <v>23</v>
      </c>
    </row>
    <row r="12191" spans="1:12" x14ac:dyDescent="0.25">
      <c r="A12191">
        <v>629</v>
      </c>
      <c r="B12191" t="s">
        <v>91</v>
      </c>
      <c r="C12191" s="1">
        <v>42897.513888888891</v>
      </c>
      <c r="D12191">
        <v>3</v>
      </c>
      <c r="E12191" t="s">
        <v>14</v>
      </c>
      <c r="F12191" t="s">
        <v>15</v>
      </c>
      <c r="G12191">
        <v>1</v>
      </c>
      <c r="H12191" t="str">
        <f t="shared" si="960"/>
        <v>KD</v>
      </c>
      <c r="I12191" s="2">
        <f t="shared" si="957"/>
        <v>2017</v>
      </c>
      <c r="J12191" s="2">
        <f t="shared" si="958"/>
        <v>6</v>
      </c>
      <c r="K12191" t="str">
        <f t="shared" si="959"/>
        <v>Waterjuffer</v>
      </c>
      <c r="L12191" s="25">
        <f t="shared" si="961"/>
        <v>23</v>
      </c>
    </row>
    <row r="12192" spans="1:12" x14ac:dyDescent="0.25">
      <c r="A12192">
        <v>629</v>
      </c>
      <c r="B12192" t="s">
        <v>91</v>
      </c>
      <c r="C12192" s="1">
        <v>42897.513888888891</v>
      </c>
      <c r="D12192">
        <v>3</v>
      </c>
      <c r="E12192" t="s">
        <v>24</v>
      </c>
      <c r="F12192" t="s">
        <v>25</v>
      </c>
      <c r="G12192">
        <v>4</v>
      </c>
      <c r="H12192" t="str">
        <f t="shared" si="960"/>
        <v>KD</v>
      </c>
      <c r="I12192" s="2">
        <f t="shared" si="957"/>
        <v>2017</v>
      </c>
      <c r="J12192" s="2">
        <f t="shared" si="958"/>
        <v>6</v>
      </c>
      <c r="K12192" t="str">
        <f t="shared" si="959"/>
        <v>Glazenmakers</v>
      </c>
      <c r="L12192" s="25">
        <f t="shared" si="961"/>
        <v>23</v>
      </c>
    </row>
    <row r="12193" spans="1:12" x14ac:dyDescent="0.25">
      <c r="A12193">
        <v>629</v>
      </c>
      <c r="B12193" t="s">
        <v>91</v>
      </c>
      <c r="C12193" s="1">
        <v>42921.565972222219</v>
      </c>
      <c r="D12193">
        <v>4</v>
      </c>
      <c r="E12193" t="s">
        <v>10</v>
      </c>
      <c r="F12193" t="s">
        <v>11</v>
      </c>
      <c r="G12193">
        <v>9</v>
      </c>
      <c r="H12193" t="str">
        <f t="shared" si="960"/>
        <v>KD</v>
      </c>
      <c r="I12193" s="2">
        <f t="shared" si="957"/>
        <v>2017</v>
      </c>
      <c r="J12193" s="2">
        <f t="shared" si="958"/>
        <v>7</v>
      </c>
      <c r="K12193" t="str">
        <f t="shared" si="959"/>
        <v>Waterjuffer</v>
      </c>
      <c r="L12193" s="25">
        <f t="shared" si="961"/>
        <v>26.428571428571427</v>
      </c>
    </row>
    <row r="12194" spans="1:12" x14ac:dyDescent="0.25">
      <c r="A12194">
        <v>629</v>
      </c>
      <c r="B12194" t="s">
        <v>91</v>
      </c>
      <c r="C12194" s="1">
        <v>42921.565972222219</v>
      </c>
      <c r="D12194">
        <v>4</v>
      </c>
      <c r="E12194" t="s">
        <v>14</v>
      </c>
      <c r="F12194" t="s">
        <v>15</v>
      </c>
      <c r="G12194">
        <v>2</v>
      </c>
      <c r="H12194" t="str">
        <f t="shared" si="960"/>
        <v>KD</v>
      </c>
      <c r="I12194" s="2">
        <f t="shared" si="957"/>
        <v>2017</v>
      </c>
      <c r="J12194" s="2">
        <f t="shared" si="958"/>
        <v>7</v>
      </c>
      <c r="K12194" t="str">
        <f t="shared" si="959"/>
        <v>Waterjuffer</v>
      </c>
      <c r="L12194" s="25">
        <f t="shared" si="961"/>
        <v>26.428571428571427</v>
      </c>
    </row>
    <row r="12195" spans="1:12" x14ac:dyDescent="0.25">
      <c r="A12195">
        <v>629</v>
      </c>
      <c r="B12195" t="s">
        <v>91</v>
      </c>
      <c r="C12195" s="1">
        <v>42921.565972222219</v>
      </c>
      <c r="D12195">
        <v>4</v>
      </c>
      <c r="E12195" t="s">
        <v>16</v>
      </c>
      <c r="F12195" t="s">
        <v>17</v>
      </c>
      <c r="G12195">
        <v>3</v>
      </c>
      <c r="H12195" t="str">
        <f t="shared" si="960"/>
        <v>KD</v>
      </c>
      <c r="I12195" s="2">
        <f t="shared" ref="I12195:I12257" si="962">YEAR(C12195)</f>
        <v>2017</v>
      </c>
      <c r="J12195" s="2">
        <f t="shared" ref="J12195:J12257" si="963">MONTH(C12195)</f>
        <v>7</v>
      </c>
      <c r="K12195" t="str">
        <f t="shared" ref="K12195:K12257" si="964">VLOOKUP(E12195,$Q$2:$R$100,2,FALSE)</f>
        <v>Waterjuffer</v>
      </c>
      <c r="L12195" s="25">
        <f t="shared" si="961"/>
        <v>26.428571428571427</v>
      </c>
    </row>
    <row r="12196" spans="1:12" x14ac:dyDescent="0.25">
      <c r="A12196">
        <v>629</v>
      </c>
      <c r="B12196" t="s">
        <v>91</v>
      </c>
      <c r="C12196" s="1">
        <v>42921.565972222219</v>
      </c>
      <c r="D12196">
        <v>4</v>
      </c>
      <c r="E12196" t="s">
        <v>24</v>
      </c>
      <c r="F12196" t="s">
        <v>25</v>
      </c>
      <c r="G12196">
        <v>1</v>
      </c>
      <c r="H12196" t="str">
        <f t="shared" si="960"/>
        <v>KD</v>
      </c>
      <c r="I12196" s="2">
        <f t="shared" si="962"/>
        <v>2017</v>
      </c>
      <c r="J12196" s="2">
        <f t="shared" si="963"/>
        <v>7</v>
      </c>
      <c r="K12196" t="str">
        <f t="shared" si="964"/>
        <v>Glazenmakers</v>
      </c>
      <c r="L12196" s="25">
        <f t="shared" si="961"/>
        <v>26.428571428571427</v>
      </c>
    </row>
    <row r="12197" spans="1:12" x14ac:dyDescent="0.25">
      <c r="A12197">
        <v>629</v>
      </c>
      <c r="B12197" t="s">
        <v>91</v>
      </c>
      <c r="C12197" s="1">
        <v>42921.565972222219</v>
      </c>
      <c r="D12197">
        <v>4</v>
      </c>
      <c r="E12197" t="s">
        <v>26</v>
      </c>
      <c r="F12197" t="s">
        <v>27</v>
      </c>
      <c r="G12197">
        <v>4</v>
      </c>
      <c r="H12197" t="str">
        <f t="shared" si="960"/>
        <v>KD</v>
      </c>
      <c r="I12197" s="2">
        <f t="shared" si="962"/>
        <v>2017</v>
      </c>
      <c r="J12197" s="2">
        <f t="shared" si="963"/>
        <v>7</v>
      </c>
      <c r="K12197" t="str">
        <f t="shared" si="964"/>
        <v>Glazenmakers</v>
      </c>
      <c r="L12197" s="25">
        <f t="shared" si="961"/>
        <v>26.428571428571427</v>
      </c>
    </row>
    <row r="12198" spans="1:12" x14ac:dyDescent="0.25">
      <c r="A12198">
        <v>629</v>
      </c>
      <c r="B12198" t="s">
        <v>91</v>
      </c>
      <c r="C12198" s="1">
        <v>42921.565972222219</v>
      </c>
      <c r="D12198">
        <v>4</v>
      </c>
      <c r="E12198" t="s">
        <v>28</v>
      </c>
      <c r="F12198" t="s">
        <v>29</v>
      </c>
      <c r="G12198">
        <v>5</v>
      </c>
      <c r="H12198" t="str">
        <f t="shared" si="960"/>
        <v>KD</v>
      </c>
      <c r="I12198" s="2">
        <f t="shared" si="962"/>
        <v>2017</v>
      </c>
      <c r="J12198" s="2">
        <f t="shared" si="963"/>
        <v>7</v>
      </c>
      <c r="K12198" t="str">
        <f t="shared" si="964"/>
        <v>Korenbouten</v>
      </c>
      <c r="L12198" s="25">
        <f t="shared" si="961"/>
        <v>26.428571428571427</v>
      </c>
    </row>
    <row r="12199" spans="1:12" x14ac:dyDescent="0.25">
      <c r="A12199">
        <v>629</v>
      </c>
      <c r="B12199" t="s">
        <v>91</v>
      </c>
      <c r="C12199" s="1">
        <v>42921.565972222219</v>
      </c>
      <c r="D12199">
        <v>4</v>
      </c>
      <c r="E12199" t="s">
        <v>18</v>
      </c>
      <c r="F12199" t="s">
        <v>19</v>
      </c>
      <c r="G12199">
        <v>1</v>
      </c>
      <c r="H12199" t="str">
        <f t="shared" si="960"/>
        <v>KD</v>
      </c>
      <c r="I12199" s="2">
        <f t="shared" si="962"/>
        <v>2017</v>
      </c>
      <c r="J12199" s="2">
        <f t="shared" si="963"/>
        <v>7</v>
      </c>
      <c r="K12199" t="str">
        <f t="shared" si="964"/>
        <v>Korenbouten</v>
      </c>
      <c r="L12199" s="25">
        <f t="shared" si="961"/>
        <v>26.428571428571427</v>
      </c>
    </row>
    <row r="12200" spans="1:12" x14ac:dyDescent="0.25">
      <c r="A12200">
        <v>629</v>
      </c>
      <c r="B12200" t="s">
        <v>91</v>
      </c>
      <c r="C12200" s="1">
        <v>42921.565972222219</v>
      </c>
      <c r="D12200">
        <v>3</v>
      </c>
      <c r="E12200" t="s">
        <v>10</v>
      </c>
      <c r="F12200" t="s">
        <v>11</v>
      </c>
      <c r="G12200">
        <v>5</v>
      </c>
      <c r="H12200" t="str">
        <f t="shared" si="960"/>
        <v>KD</v>
      </c>
      <c r="I12200" s="2">
        <f t="shared" si="962"/>
        <v>2017</v>
      </c>
      <c r="J12200" s="2">
        <f t="shared" si="963"/>
        <v>7</v>
      </c>
      <c r="K12200" t="str">
        <f t="shared" si="964"/>
        <v>Waterjuffer</v>
      </c>
      <c r="L12200" s="25">
        <f t="shared" si="961"/>
        <v>26.428571428571427</v>
      </c>
    </row>
    <row r="12201" spans="1:12" x14ac:dyDescent="0.25">
      <c r="A12201">
        <v>629</v>
      </c>
      <c r="B12201" t="s">
        <v>91</v>
      </c>
      <c r="C12201" s="1">
        <v>42921.565972222219</v>
      </c>
      <c r="D12201">
        <v>3</v>
      </c>
      <c r="E12201" t="s">
        <v>42</v>
      </c>
      <c r="F12201" t="s">
        <v>43</v>
      </c>
      <c r="G12201">
        <v>1</v>
      </c>
      <c r="H12201" t="str">
        <f t="shared" si="960"/>
        <v>KD</v>
      </c>
      <c r="I12201" s="2">
        <f t="shared" si="962"/>
        <v>2017</v>
      </c>
      <c r="J12201" s="2">
        <f t="shared" si="963"/>
        <v>7</v>
      </c>
      <c r="K12201" t="str">
        <f t="shared" si="964"/>
        <v>Korenbouten</v>
      </c>
      <c r="L12201" s="25">
        <f t="shared" si="961"/>
        <v>26.428571428571427</v>
      </c>
    </row>
    <row r="12202" spans="1:12" x14ac:dyDescent="0.25">
      <c r="A12202">
        <v>629</v>
      </c>
      <c r="B12202" t="s">
        <v>91</v>
      </c>
      <c r="C12202" s="1">
        <v>42921.565972222219</v>
      </c>
      <c r="D12202">
        <v>3</v>
      </c>
      <c r="E12202" t="s">
        <v>16</v>
      </c>
      <c r="F12202" t="s">
        <v>17</v>
      </c>
      <c r="G12202">
        <v>1</v>
      </c>
      <c r="H12202" t="str">
        <f t="shared" si="960"/>
        <v>KD</v>
      </c>
      <c r="I12202" s="2">
        <f t="shared" si="962"/>
        <v>2017</v>
      </c>
      <c r="J12202" s="2">
        <f t="shared" si="963"/>
        <v>7</v>
      </c>
      <c r="K12202" t="str">
        <f t="shared" si="964"/>
        <v>Waterjuffer</v>
      </c>
      <c r="L12202" s="25">
        <f t="shared" si="961"/>
        <v>26.428571428571427</v>
      </c>
    </row>
    <row r="12203" spans="1:12" x14ac:dyDescent="0.25">
      <c r="A12203">
        <v>629</v>
      </c>
      <c r="B12203" t="s">
        <v>91</v>
      </c>
      <c r="C12203" s="1">
        <v>42921.565972222219</v>
      </c>
      <c r="D12203">
        <v>3</v>
      </c>
      <c r="E12203" t="s">
        <v>14</v>
      </c>
      <c r="F12203" t="s">
        <v>15</v>
      </c>
      <c r="G12203">
        <v>1</v>
      </c>
      <c r="H12203" t="str">
        <f t="shared" si="960"/>
        <v>KD</v>
      </c>
      <c r="I12203" s="2">
        <f t="shared" si="962"/>
        <v>2017</v>
      </c>
      <c r="J12203" s="2">
        <f t="shared" si="963"/>
        <v>7</v>
      </c>
      <c r="K12203" t="str">
        <f t="shared" si="964"/>
        <v>Waterjuffer</v>
      </c>
      <c r="L12203" s="25">
        <f t="shared" si="961"/>
        <v>26.428571428571427</v>
      </c>
    </row>
    <row r="12204" spans="1:12" x14ac:dyDescent="0.25">
      <c r="A12204">
        <v>629</v>
      </c>
      <c r="B12204" t="s">
        <v>91</v>
      </c>
      <c r="C12204" s="1">
        <v>42925.538194444445</v>
      </c>
      <c r="D12204">
        <v>4</v>
      </c>
      <c r="E12204" t="s">
        <v>10</v>
      </c>
      <c r="F12204" t="s">
        <v>11</v>
      </c>
      <c r="G12204">
        <v>1</v>
      </c>
      <c r="H12204" t="str">
        <f t="shared" si="960"/>
        <v>KD</v>
      </c>
      <c r="I12204" s="2">
        <f t="shared" si="962"/>
        <v>2017</v>
      </c>
      <c r="J12204" s="2">
        <f t="shared" si="963"/>
        <v>7</v>
      </c>
      <c r="K12204" t="str">
        <f t="shared" si="964"/>
        <v>Waterjuffer</v>
      </c>
      <c r="L12204" s="25">
        <f t="shared" si="961"/>
        <v>27</v>
      </c>
    </row>
    <row r="12205" spans="1:12" x14ac:dyDescent="0.25">
      <c r="A12205">
        <v>629</v>
      </c>
      <c r="B12205" t="s">
        <v>91</v>
      </c>
      <c r="C12205" s="1">
        <v>42925.538194444445</v>
      </c>
      <c r="D12205">
        <v>4</v>
      </c>
      <c r="E12205" t="s">
        <v>16</v>
      </c>
      <c r="F12205" t="s">
        <v>17</v>
      </c>
      <c r="G12205">
        <v>3</v>
      </c>
      <c r="H12205" t="str">
        <f t="shared" si="960"/>
        <v>KD</v>
      </c>
      <c r="I12205" s="2">
        <f t="shared" si="962"/>
        <v>2017</v>
      </c>
      <c r="J12205" s="2">
        <f t="shared" si="963"/>
        <v>7</v>
      </c>
      <c r="K12205" t="str">
        <f t="shared" si="964"/>
        <v>Waterjuffer</v>
      </c>
      <c r="L12205" s="25">
        <f t="shared" si="961"/>
        <v>27</v>
      </c>
    </row>
    <row r="12206" spans="1:12" x14ac:dyDescent="0.25">
      <c r="A12206">
        <v>629</v>
      </c>
      <c r="B12206" t="s">
        <v>91</v>
      </c>
      <c r="C12206" s="1">
        <v>42925.538194444445</v>
      </c>
      <c r="D12206">
        <v>4</v>
      </c>
      <c r="E12206" t="s">
        <v>24</v>
      </c>
      <c r="F12206" t="s">
        <v>25</v>
      </c>
      <c r="G12206">
        <v>2</v>
      </c>
      <c r="H12206" t="str">
        <f t="shared" si="960"/>
        <v>KD</v>
      </c>
      <c r="I12206" s="2">
        <f t="shared" si="962"/>
        <v>2017</v>
      </c>
      <c r="J12206" s="2">
        <f t="shared" si="963"/>
        <v>7</v>
      </c>
      <c r="K12206" t="str">
        <f t="shared" si="964"/>
        <v>Glazenmakers</v>
      </c>
      <c r="L12206" s="25">
        <f t="shared" si="961"/>
        <v>27</v>
      </c>
    </row>
    <row r="12207" spans="1:12" x14ac:dyDescent="0.25">
      <c r="A12207">
        <v>629</v>
      </c>
      <c r="B12207" t="s">
        <v>91</v>
      </c>
      <c r="C12207" s="1">
        <v>42925.538194444445</v>
      </c>
      <c r="D12207">
        <v>4</v>
      </c>
      <c r="E12207" t="s">
        <v>26</v>
      </c>
      <c r="F12207" t="s">
        <v>27</v>
      </c>
      <c r="G12207">
        <v>9</v>
      </c>
      <c r="H12207" t="str">
        <f t="shared" si="960"/>
        <v>KD</v>
      </c>
      <c r="I12207" s="2">
        <f t="shared" si="962"/>
        <v>2017</v>
      </c>
      <c r="J12207" s="2">
        <f t="shared" si="963"/>
        <v>7</v>
      </c>
      <c r="K12207" t="str">
        <f t="shared" si="964"/>
        <v>Glazenmakers</v>
      </c>
      <c r="L12207" s="25">
        <f t="shared" si="961"/>
        <v>27</v>
      </c>
    </row>
    <row r="12208" spans="1:12" x14ac:dyDescent="0.25">
      <c r="A12208">
        <v>629</v>
      </c>
      <c r="B12208" t="s">
        <v>91</v>
      </c>
      <c r="C12208" s="1">
        <v>42925.538194444445</v>
      </c>
      <c r="D12208">
        <v>4</v>
      </c>
      <c r="E12208" t="s">
        <v>28</v>
      </c>
      <c r="F12208" t="s">
        <v>29</v>
      </c>
      <c r="G12208">
        <v>6</v>
      </c>
      <c r="H12208" t="str">
        <f t="shared" si="960"/>
        <v>KD</v>
      </c>
      <c r="I12208" s="2">
        <f t="shared" si="962"/>
        <v>2017</v>
      </c>
      <c r="J12208" s="2">
        <f t="shared" si="963"/>
        <v>7</v>
      </c>
      <c r="K12208" t="str">
        <f t="shared" si="964"/>
        <v>Korenbouten</v>
      </c>
      <c r="L12208" s="25">
        <f t="shared" si="961"/>
        <v>27</v>
      </c>
    </row>
    <row r="12209" spans="1:12" x14ac:dyDescent="0.25">
      <c r="A12209">
        <v>629</v>
      </c>
      <c r="B12209" t="s">
        <v>91</v>
      </c>
      <c r="C12209" s="1">
        <v>42925.538194444445</v>
      </c>
      <c r="D12209">
        <v>3</v>
      </c>
      <c r="E12209" t="s">
        <v>55</v>
      </c>
      <c r="F12209" t="s">
        <v>56</v>
      </c>
      <c r="G12209">
        <v>1</v>
      </c>
      <c r="H12209" t="str">
        <f t="shared" si="960"/>
        <v>KD</v>
      </c>
      <c r="I12209" s="2">
        <f t="shared" si="962"/>
        <v>2017</v>
      </c>
      <c r="J12209" s="2">
        <f t="shared" si="963"/>
        <v>7</v>
      </c>
      <c r="K12209" t="str">
        <f t="shared" si="964"/>
        <v>Korenbouten</v>
      </c>
      <c r="L12209" s="25">
        <f t="shared" si="961"/>
        <v>27</v>
      </c>
    </row>
    <row r="12210" spans="1:12" x14ac:dyDescent="0.25">
      <c r="A12210">
        <v>629</v>
      </c>
      <c r="B12210" t="s">
        <v>91</v>
      </c>
      <c r="C12210" s="1">
        <v>42925.538194444445</v>
      </c>
      <c r="D12210">
        <v>3</v>
      </c>
      <c r="E12210" t="s">
        <v>26</v>
      </c>
      <c r="F12210" t="s">
        <v>27</v>
      </c>
      <c r="G12210">
        <v>1</v>
      </c>
      <c r="H12210" t="str">
        <f t="shared" si="960"/>
        <v>KD</v>
      </c>
      <c r="I12210" s="2">
        <f t="shared" si="962"/>
        <v>2017</v>
      </c>
      <c r="J12210" s="2">
        <f t="shared" si="963"/>
        <v>7</v>
      </c>
      <c r="K12210" t="str">
        <f t="shared" si="964"/>
        <v>Glazenmakers</v>
      </c>
      <c r="L12210" s="25">
        <f t="shared" si="961"/>
        <v>27</v>
      </c>
    </row>
    <row r="12211" spans="1:12" x14ac:dyDescent="0.25">
      <c r="A12211">
        <v>629</v>
      </c>
      <c r="B12211" t="s">
        <v>91</v>
      </c>
      <c r="C12211" s="1">
        <v>42925.538194444445</v>
      </c>
      <c r="D12211">
        <v>3</v>
      </c>
      <c r="E12211" t="s">
        <v>10</v>
      </c>
      <c r="F12211" t="s">
        <v>11</v>
      </c>
      <c r="G12211">
        <v>3</v>
      </c>
      <c r="H12211" t="str">
        <f t="shared" si="960"/>
        <v>KD</v>
      </c>
      <c r="I12211" s="2">
        <f t="shared" si="962"/>
        <v>2017</v>
      </c>
      <c r="J12211" s="2">
        <f t="shared" si="963"/>
        <v>7</v>
      </c>
      <c r="K12211" t="str">
        <f t="shared" si="964"/>
        <v>Waterjuffer</v>
      </c>
      <c r="L12211" s="25">
        <f t="shared" si="961"/>
        <v>27</v>
      </c>
    </row>
    <row r="12212" spans="1:12" x14ac:dyDescent="0.25">
      <c r="A12212">
        <v>629</v>
      </c>
      <c r="B12212" t="s">
        <v>91</v>
      </c>
      <c r="C12212" s="1">
        <v>42942.576388888891</v>
      </c>
      <c r="D12212">
        <v>4</v>
      </c>
      <c r="E12212" t="s">
        <v>10</v>
      </c>
      <c r="F12212" t="s">
        <v>11</v>
      </c>
      <c r="G12212">
        <v>1</v>
      </c>
      <c r="H12212" t="str">
        <f t="shared" si="960"/>
        <v>KD</v>
      </c>
      <c r="I12212" s="2">
        <f t="shared" si="962"/>
        <v>2017</v>
      </c>
      <c r="J12212" s="2">
        <f t="shared" si="963"/>
        <v>7</v>
      </c>
      <c r="K12212" t="str">
        <f t="shared" si="964"/>
        <v>Waterjuffer</v>
      </c>
      <c r="L12212" s="25">
        <f t="shared" si="961"/>
        <v>29.428571428571427</v>
      </c>
    </row>
    <row r="12213" spans="1:12" x14ac:dyDescent="0.25">
      <c r="A12213">
        <v>629</v>
      </c>
      <c r="B12213" t="s">
        <v>91</v>
      </c>
      <c r="C12213" s="1">
        <v>42942.576388888891</v>
      </c>
      <c r="D12213">
        <v>4</v>
      </c>
      <c r="E12213" t="s">
        <v>24</v>
      </c>
      <c r="F12213" t="s">
        <v>25</v>
      </c>
      <c r="G12213">
        <v>2</v>
      </c>
      <c r="H12213" t="str">
        <f t="shared" si="960"/>
        <v>KD</v>
      </c>
      <c r="I12213" s="2">
        <f t="shared" si="962"/>
        <v>2017</v>
      </c>
      <c r="J12213" s="2">
        <f t="shared" si="963"/>
        <v>7</v>
      </c>
      <c r="K12213" t="str">
        <f t="shared" si="964"/>
        <v>Glazenmakers</v>
      </c>
      <c r="L12213" s="25">
        <f t="shared" si="961"/>
        <v>29.428571428571427</v>
      </c>
    </row>
    <row r="12214" spans="1:12" x14ac:dyDescent="0.25">
      <c r="A12214">
        <v>629</v>
      </c>
      <c r="B12214" t="s">
        <v>91</v>
      </c>
      <c r="C12214" s="1">
        <v>42942.576388888891</v>
      </c>
      <c r="D12214">
        <v>4</v>
      </c>
      <c r="E12214" t="s">
        <v>26</v>
      </c>
      <c r="F12214" t="s">
        <v>27</v>
      </c>
      <c r="G12214">
        <v>1</v>
      </c>
      <c r="H12214" t="str">
        <f t="shared" si="960"/>
        <v>KD</v>
      </c>
      <c r="I12214" s="2">
        <f t="shared" si="962"/>
        <v>2017</v>
      </c>
      <c r="J12214" s="2">
        <f t="shared" si="963"/>
        <v>7</v>
      </c>
      <c r="K12214" t="str">
        <f t="shared" si="964"/>
        <v>Glazenmakers</v>
      </c>
      <c r="L12214" s="25">
        <f t="shared" si="961"/>
        <v>29.428571428571427</v>
      </c>
    </row>
    <row r="12215" spans="1:12" x14ac:dyDescent="0.25">
      <c r="A12215">
        <v>629</v>
      </c>
      <c r="B12215" t="s">
        <v>91</v>
      </c>
      <c r="C12215" s="1">
        <v>42942.576388888891</v>
      </c>
      <c r="D12215">
        <v>4</v>
      </c>
      <c r="E12215" t="s">
        <v>32</v>
      </c>
      <c r="F12215" t="s">
        <v>33</v>
      </c>
      <c r="G12215">
        <v>1</v>
      </c>
      <c r="H12215" t="str">
        <f t="shared" si="960"/>
        <v>KD</v>
      </c>
      <c r="I12215" s="2">
        <f t="shared" si="962"/>
        <v>2017</v>
      </c>
      <c r="J12215" s="2">
        <f t="shared" si="963"/>
        <v>7</v>
      </c>
      <c r="K12215" t="str">
        <f t="shared" si="964"/>
        <v>Korenbouten</v>
      </c>
      <c r="L12215" s="25">
        <f t="shared" si="961"/>
        <v>29.428571428571427</v>
      </c>
    </row>
    <row r="12216" spans="1:12" x14ac:dyDescent="0.25">
      <c r="A12216">
        <v>629</v>
      </c>
      <c r="B12216" t="s">
        <v>91</v>
      </c>
      <c r="C12216" s="1">
        <v>42942.576388888891</v>
      </c>
      <c r="D12216">
        <v>4</v>
      </c>
      <c r="E12216" t="s">
        <v>42</v>
      </c>
      <c r="F12216" t="s">
        <v>43</v>
      </c>
      <c r="G12216">
        <v>6</v>
      </c>
      <c r="H12216" t="str">
        <f t="shared" si="960"/>
        <v>KD</v>
      </c>
      <c r="I12216" s="2">
        <f t="shared" si="962"/>
        <v>2017</v>
      </c>
      <c r="J12216" s="2">
        <f t="shared" si="963"/>
        <v>7</v>
      </c>
      <c r="K12216" t="str">
        <f t="shared" si="964"/>
        <v>Korenbouten</v>
      </c>
      <c r="L12216" s="25">
        <f t="shared" si="961"/>
        <v>29.428571428571427</v>
      </c>
    </row>
    <row r="12217" spans="1:12" x14ac:dyDescent="0.25">
      <c r="A12217">
        <v>629</v>
      </c>
      <c r="B12217" t="s">
        <v>91</v>
      </c>
      <c r="C12217" s="1">
        <v>42942.576388888891</v>
      </c>
      <c r="D12217">
        <v>3</v>
      </c>
      <c r="E12217" t="s">
        <v>55</v>
      </c>
      <c r="F12217" t="s">
        <v>56</v>
      </c>
      <c r="G12217">
        <v>1</v>
      </c>
      <c r="H12217" t="str">
        <f t="shared" si="960"/>
        <v>KD</v>
      </c>
      <c r="I12217" s="2">
        <f t="shared" si="962"/>
        <v>2017</v>
      </c>
      <c r="J12217" s="2">
        <f t="shared" si="963"/>
        <v>7</v>
      </c>
      <c r="K12217" t="str">
        <f t="shared" si="964"/>
        <v>Korenbouten</v>
      </c>
      <c r="L12217" s="25">
        <f t="shared" si="961"/>
        <v>29.428571428571427</v>
      </c>
    </row>
    <row r="12218" spans="1:12" x14ac:dyDescent="0.25">
      <c r="A12218">
        <v>629</v>
      </c>
      <c r="B12218" t="s">
        <v>91</v>
      </c>
      <c r="C12218" s="1">
        <v>42942.576388888891</v>
      </c>
      <c r="D12218">
        <v>3</v>
      </c>
      <c r="E12218" t="s">
        <v>26</v>
      </c>
      <c r="F12218" t="s">
        <v>27</v>
      </c>
      <c r="G12218">
        <v>2</v>
      </c>
      <c r="H12218" t="str">
        <f t="shared" si="960"/>
        <v>KD</v>
      </c>
      <c r="I12218" s="2">
        <f t="shared" si="962"/>
        <v>2017</v>
      </c>
      <c r="J12218" s="2">
        <f t="shared" si="963"/>
        <v>7</v>
      </c>
      <c r="K12218" t="str">
        <f t="shared" si="964"/>
        <v>Glazenmakers</v>
      </c>
      <c r="L12218" s="25">
        <f t="shared" si="961"/>
        <v>29.428571428571427</v>
      </c>
    </row>
    <row r="12219" spans="1:12" x14ac:dyDescent="0.25">
      <c r="A12219">
        <v>629</v>
      </c>
      <c r="B12219" t="s">
        <v>91</v>
      </c>
      <c r="C12219" s="1">
        <v>42942.576388888891</v>
      </c>
      <c r="D12219">
        <v>3</v>
      </c>
      <c r="E12219" t="s">
        <v>42</v>
      </c>
      <c r="F12219" t="s">
        <v>43</v>
      </c>
      <c r="G12219">
        <v>1</v>
      </c>
      <c r="H12219" t="str">
        <f t="shared" si="960"/>
        <v>KD</v>
      </c>
      <c r="I12219" s="2">
        <f t="shared" si="962"/>
        <v>2017</v>
      </c>
      <c r="J12219" s="2">
        <f t="shared" si="963"/>
        <v>7</v>
      </c>
      <c r="K12219" t="str">
        <f t="shared" si="964"/>
        <v>Korenbouten</v>
      </c>
      <c r="L12219" s="25">
        <f t="shared" si="961"/>
        <v>29.428571428571427</v>
      </c>
    </row>
    <row r="12220" spans="1:12" x14ac:dyDescent="0.25">
      <c r="A12220">
        <v>629</v>
      </c>
      <c r="B12220" t="s">
        <v>91</v>
      </c>
      <c r="C12220" s="1">
        <v>42942.576388888891</v>
      </c>
      <c r="D12220">
        <v>3</v>
      </c>
      <c r="E12220" t="s">
        <v>48</v>
      </c>
      <c r="F12220" t="s">
        <v>49</v>
      </c>
      <c r="G12220">
        <v>1</v>
      </c>
      <c r="H12220" t="str">
        <f t="shared" si="960"/>
        <v>KD</v>
      </c>
      <c r="I12220" s="2">
        <f t="shared" si="962"/>
        <v>2017</v>
      </c>
      <c r="J12220" s="2">
        <f t="shared" si="963"/>
        <v>7</v>
      </c>
      <c r="K12220" t="str">
        <f t="shared" si="964"/>
        <v>Glazenmakers</v>
      </c>
      <c r="L12220" s="25">
        <f t="shared" si="961"/>
        <v>29.428571428571427</v>
      </c>
    </row>
    <row r="12221" spans="1:12" x14ac:dyDescent="0.25">
      <c r="A12221">
        <v>629</v>
      </c>
      <c r="B12221" t="s">
        <v>91</v>
      </c>
      <c r="C12221" s="1">
        <v>42963.5625</v>
      </c>
      <c r="D12221">
        <v>4</v>
      </c>
      <c r="E12221" t="s">
        <v>8</v>
      </c>
      <c r="F12221" t="s">
        <v>9</v>
      </c>
      <c r="G12221">
        <v>8</v>
      </c>
      <c r="H12221" t="str">
        <f t="shared" si="960"/>
        <v>KD</v>
      </c>
      <c r="I12221" s="2">
        <f t="shared" si="962"/>
        <v>2017</v>
      </c>
      <c r="J12221" s="2">
        <f t="shared" si="963"/>
        <v>8</v>
      </c>
      <c r="K12221" t="str">
        <f t="shared" si="964"/>
        <v>Pantserjuffers</v>
      </c>
      <c r="L12221" s="25">
        <f t="shared" si="961"/>
        <v>32.428571428571431</v>
      </c>
    </row>
    <row r="12222" spans="1:12" x14ac:dyDescent="0.25">
      <c r="A12222">
        <v>629</v>
      </c>
      <c r="B12222" t="s">
        <v>91</v>
      </c>
      <c r="C12222" s="1">
        <v>42963.5625</v>
      </c>
      <c r="D12222">
        <v>4</v>
      </c>
      <c r="E12222" t="s">
        <v>10</v>
      </c>
      <c r="F12222" t="s">
        <v>11</v>
      </c>
      <c r="G12222">
        <v>1</v>
      </c>
      <c r="H12222" t="str">
        <f t="shared" si="960"/>
        <v>KD</v>
      </c>
      <c r="I12222" s="2">
        <f t="shared" si="962"/>
        <v>2017</v>
      </c>
      <c r="J12222" s="2">
        <f t="shared" si="963"/>
        <v>8</v>
      </c>
      <c r="K12222" t="str">
        <f t="shared" si="964"/>
        <v>Waterjuffer</v>
      </c>
      <c r="L12222" s="25">
        <f t="shared" si="961"/>
        <v>32.428571428571431</v>
      </c>
    </row>
    <row r="12223" spans="1:12" x14ac:dyDescent="0.25">
      <c r="A12223">
        <v>629</v>
      </c>
      <c r="B12223" t="s">
        <v>91</v>
      </c>
      <c r="C12223" s="1">
        <v>42963.5625</v>
      </c>
      <c r="D12223">
        <v>4</v>
      </c>
      <c r="E12223" t="s">
        <v>14</v>
      </c>
      <c r="F12223" t="s">
        <v>15</v>
      </c>
      <c r="G12223">
        <v>1</v>
      </c>
      <c r="H12223" t="str">
        <f t="shared" si="960"/>
        <v>KD</v>
      </c>
      <c r="I12223" s="2">
        <f t="shared" si="962"/>
        <v>2017</v>
      </c>
      <c r="J12223" s="2">
        <f t="shared" si="963"/>
        <v>8</v>
      </c>
      <c r="K12223" t="str">
        <f t="shared" si="964"/>
        <v>Waterjuffer</v>
      </c>
      <c r="L12223" s="25">
        <f t="shared" si="961"/>
        <v>32.428571428571431</v>
      </c>
    </row>
    <row r="12224" spans="1:12" x14ac:dyDescent="0.25">
      <c r="A12224">
        <v>629</v>
      </c>
      <c r="B12224" t="s">
        <v>91</v>
      </c>
      <c r="C12224" s="1">
        <v>42963.5625</v>
      </c>
      <c r="D12224">
        <v>4</v>
      </c>
      <c r="E12224" t="s">
        <v>36</v>
      </c>
      <c r="F12224" t="s">
        <v>37</v>
      </c>
      <c r="G12224">
        <v>1</v>
      </c>
      <c r="H12224" t="str">
        <f t="shared" si="960"/>
        <v>KD</v>
      </c>
      <c r="I12224" s="2">
        <f t="shared" si="962"/>
        <v>2017</v>
      </c>
      <c r="J12224" s="2">
        <f t="shared" si="963"/>
        <v>8</v>
      </c>
      <c r="K12224" t="str">
        <f t="shared" si="964"/>
        <v>Glazenmakers</v>
      </c>
      <c r="L12224" s="25">
        <f t="shared" si="961"/>
        <v>32.428571428571431</v>
      </c>
    </row>
    <row r="12225" spans="1:12" x14ac:dyDescent="0.25">
      <c r="A12225">
        <v>629</v>
      </c>
      <c r="B12225" t="s">
        <v>91</v>
      </c>
      <c r="C12225" s="1">
        <v>42963.5625</v>
      </c>
      <c r="D12225">
        <v>4</v>
      </c>
      <c r="E12225" t="s">
        <v>26</v>
      </c>
      <c r="F12225" t="s">
        <v>27</v>
      </c>
      <c r="G12225">
        <v>2</v>
      </c>
      <c r="H12225" t="str">
        <f t="shared" si="960"/>
        <v>KD</v>
      </c>
      <c r="I12225" s="2">
        <f t="shared" si="962"/>
        <v>2017</v>
      </c>
      <c r="J12225" s="2">
        <f t="shared" si="963"/>
        <v>8</v>
      </c>
      <c r="K12225" t="str">
        <f t="shared" si="964"/>
        <v>Glazenmakers</v>
      </c>
      <c r="L12225" s="25">
        <f t="shared" si="961"/>
        <v>32.428571428571431</v>
      </c>
    </row>
    <row r="12226" spans="1:12" x14ac:dyDescent="0.25">
      <c r="A12226">
        <v>629</v>
      </c>
      <c r="B12226" t="s">
        <v>91</v>
      </c>
      <c r="C12226" s="1">
        <v>42963.5625</v>
      </c>
      <c r="D12226">
        <v>3</v>
      </c>
      <c r="E12226" t="s">
        <v>8</v>
      </c>
      <c r="F12226" t="s">
        <v>9</v>
      </c>
      <c r="G12226">
        <v>1</v>
      </c>
      <c r="H12226" t="str">
        <f t="shared" ref="H12226:H12289" si="965">VLOOKUP(A12226,$N$2:$O$51,2,FALSE)</f>
        <v>KD</v>
      </c>
      <c r="I12226" s="2">
        <f t="shared" si="962"/>
        <v>2017</v>
      </c>
      <c r="J12226" s="2">
        <f t="shared" si="963"/>
        <v>8</v>
      </c>
      <c r="K12226" t="str">
        <f t="shared" si="964"/>
        <v>Pantserjuffers</v>
      </c>
      <c r="L12226" s="25">
        <f t="shared" si="961"/>
        <v>32.428571428571431</v>
      </c>
    </row>
    <row r="12227" spans="1:12" x14ac:dyDescent="0.25">
      <c r="A12227">
        <v>629</v>
      </c>
      <c r="B12227" t="s">
        <v>91</v>
      </c>
      <c r="C12227" s="1">
        <v>42963.5625</v>
      </c>
      <c r="D12227">
        <v>3</v>
      </c>
      <c r="E12227" t="s">
        <v>55</v>
      </c>
      <c r="F12227" t="s">
        <v>56</v>
      </c>
      <c r="G12227">
        <v>1</v>
      </c>
      <c r="H12227" t="str">
        <f t="shared" si="965"/>
        <v>KD</v>
      </c>
      <c r="I12227" s="2">
        <f t="shared" si="962"/>
        <v>2017</v>
      </c>
      <c r="J12227" s="2">
        <f t="shared" si="963"/>
        <v>8</v>
      </c>
      <c r="K12227" t="str">
        <f t="shared" si="964"/>
        <v>Korenbouten</v>
      </c>
      <c r="L12227" s="25">
        <f t="shared" ref="L12227:L12290" si="966">(ROUNDDOWN(C12227-DATE(I12227,1,1),0))/7</f>
        <v>32.428571428571431</v>
      </c>
    </row>
    <row r="12228" spans="1:12" x14ac:dyDescent="0.25">
      <c r="A12228">
        <v>629</v>
      </c>
      <c r="B12228" t="s">
        <v>91</v>
      </c>
      <c r="C12228" s="1">
        <v>42981.541666666664</v>
      </c>
      <c r="D12228">
        <v>4</v>
      </c>
      <c r="E12228" t="s">
        <v>14</v>
      </c>
      <c r="F12228" t="s">
        <v>15</v>
      </c>
      <c r="G12228">
        <v>1</v>
      </c>
      <c r="H12228" t="str">
        <f t="shared" si="965"/>
        <v>KD</v>
      </c>
      <c r="I12228" s="2">
        <f t="shared" si="962"/>
        <v>2017</v>
      </c>
      <c r="J12228" s="2">
        <f t="shared" si="963"/>
        <v>9</v>
      </c>
      <c r="K12228" t="str">
        <f t="shared" si="964"/>
        <v>Waterjuffer</v>
      </c>
      <c r="L12228" s="25">
        <f t="shared" si="966"/>
        <v>35</v>
      </c>
    </row>
    <row r="12229" spans="1:12" x14ac:dyDescent="0.25">
      <c r="A12229">
        <v>629</v>
      </c>
      <c r="B12229" t="s">
        <v>91</v>
      </c>
      <c r="C12229" s="1">
        <v>42981.541666666664</v>
      </c>
      <c r="D12229">
        <v>4</v>
      </c>
      <c r="E12229" t="s">
        <v>55</v>
      </c>
      <c r="F12229" t="s">
        <v>56</v>
      </c>
      <c r="G12229">
        <v>6</v>
      </c>
      <c r="H12229" t="str">
        <f t="shared" si="965"/>
        <v>KD</v>
      </c>
      <c r="I12229" s="2">
        <f t="shared" si="962"/>
        <v>2017</v>
      </c>
      <c r="J12229" s="2">
        <f t="shared" si="963"/>
        <v>9</v>
      </c>
      <c r="K12229" t="str">
        <f t="shared" si="964"/>
        <v>Korenbouten</v>
      </c>
      <c r="L12229" s="25">
        <f t="shared" si="966"/>
        <v>35</v>
      </c>
    </row>
    <row r="12230" spans="1:12" x14ac:dyDescent="0.25">
      <c r="A12230">
        <v>629</v>
      </c>
      <c r="B12230" t="s">
        <v>91</v>
      </c>
      <c r="C12230" s="1">
        <v>42981.541666666664</v>
      </c>
      <c r="D12230">
        <v>3</v>
      </c>
      <c r="E12230" t="s">
        <v>55</v>
      </c>
      <c r="F12230" t="s">
        <v>56</v>
      </c>
      <c r="G12230">
        <v>2</v>
      </c>
      <c r="H12230" t="str">
        <f t="shared" si="965"/>
        <v>KD</v>
      </c>
      <c r="I12230" s="2">
        <f t="shared" si="962"/>
        <v>2017</v>
      </c>
      <c r="J12230" s="2">
        <f t="shared" si="963"/>
        <v>9</v>
      </c>
      <c r="K12230" t="str">
        <f t="shared" si="964"/>
        <v>Korenbouten</v>
      </c>
      <c r="L12230" s="25">
        <f t="shared" si="966"/>
        <v>35</v>
      </c>
    </row>
    <row r="12231" spans="1:12" x14ac:dyDescent="0.25">
      <c r="A12231">
        <v>629</v>
      </c>
      <c r="B12231" t="s">
        <v>91</v>
      </c>
      <c r="C12231" s="1">
        <v>42981.541666666664</v>
      </c>
      <c r="D12231">
        <v>3</v>
      </c>
      <c r="E12231" t="s">
        <v>42</v>
      </c>
      <c r="F12231" t="s">
        <v>43</v>
      </c>
      <c r="G12231">
        <v>2</v>
      </c>
      <c r="H12231" t="str">
        <f t="shared" si="965"/>
        <v>KD</v>
      </c>
      <c r="I12231" s="2">
        <f t="shared" si="962"/>
        <v>2017</v>
      </c>
      <c r="J12231" s="2">
        <f t="shared" si="963"/>
        <v>9</v>
      </c>
      <c r="K12231" t="str">
        <f t="shared" si="964"/>
        <v>Korenbouten</v>
      </c>
      <c r="L12231" s="25">
        <f t="shared" si="966"/>
        <v>35</v>
      </c>
    </row>
    <row r="12232" spans="1:12" x14ac:dyDescent="0.25">
      <c r="A12232">
        <v>629</v>
      </c>
      <c r="B12232" t="s">
        <v>91</v>
      </c>
      <c r="C12232" s="1">
        <v>42985.590277777781</v>
      </c>
      <c r="D12232">
        <v>4</v>
      </c>
      <c r="E12232" t="s">
        <v>40</v>
      </c>
      <c r="F12232" t="s">
        <v>41</v>
      </c>
      <c r="G12232">
        <v>2</v>
      </c>
      <c r="H12232" t="str">
        <f t="shared" si="965"/>
        <v>KD</v>
      </c>
      <c r="I12232" s="2">
        <f t="shared" si="962"/>
        <v>2017</v>
      </c>
      <c r="J12232" s="2">
        <f t="shared" si="963"/>
        <v>9</v>
      </c>
      <c r="K12232" t="str">
        <f t="shared" si="964"/>
        <v>Korenbouten</v>
      </c>
      <c r="L12232" s="25">
        <f t="shared" si="966"/>
        <v>35.571428571428569</v>
      </c>
    </row>
    <row r="12233" spans="1:12" x14ac:dyDescent="0.25">
      <c r="A12233">
        <v>629</v>
      </c>
      <c r="B12233" t="s">
        <v>91</v>
      </c>
      <c r="C12233" s="1">
        <v>42985.590277777781</v>
      </c>
      <c r="D12233">
        <v>4</v>
      </c>
      <c r="E12233" t="s">
        <v>42</v>
      </c>
      <c r="F12233" t="s">
        <v>43</v>
      </c>
      <c r="G12233">
        <v>3</v>
      </c>
      <c r="H12233" t="str">
        <f t="shared" si="965"/>
        <v>KD</v>
      </c>
      <c r="I12233" s="2">
        <f t="shared" si="962"/>
        <v>2017</v>
      </c>
      <c r="J12233" s="2">
        <f t="shared" si="963"/>
        <v>9</v>
      </c>
      <c r="K12233" t="str">
        <f t="shared" si="964"/>
        <v>Korenbouten</v>
      </c>
      <c r="L12233" s="25">
        <f t="shared" si="966"/>
        <v>35.571428571428569</v>
      </c>
    </row>
    <row r="12234" spans="1:12" x14ac:dyDescent="0.25">
      <c r="A12234">
        <v>629</v>
      </c>
      <c r="B12234" t="s">
        <v>91</v>
      </c>
      <c r="C12234" s="1">
        <v>43005.597222222219</v>
      </c>
      <c r="D12234">
        <v>4</v>
      </c>
      <c r="E12234" t="s">
        <v>36</v>
      </c>
      <c r="F12234" t="s">
        <v>37</v>
      </c>
      <c r="G12234">
        <v>4</v>
      </c>
      <c r="H12234" t="str">
        <f t="shared" si="965"/>
        <v>KD</v>
      </c>
      <c r="I12234" s="2">
        <f t="shared" si="962"/>
        <v>2017</v>
      </c>
      <c r="J12234" s="2">
        <f t="shared" si="963"/>
        <v>9</v>
      </c>
      <c r="K12234" t="str">
        <f t="shared" si="964"/>
        <v>Glazenmakers</v>
      </c>
      <c r="L12234" s="25">
        <f t="shared" si="966"/>
        <v>38.428571428571431</v>
      </c>
    </row>
    <row r="12235" spans="1:12" x14ac:dyDescent="0.25">
      <c r="A12235">
        <v>629</v>
      </c>
      <c r="B12235" t="s">
        <v>91</v>
      </c>
      <c r="C12235" s="1">
        <v>43005.597222222219</v>
      </c>
      <c r="D12235">
        <v>4</v>
      </c>
      <c r="E12235" t="s">
        <v>55</v>
      </c>
      <c r="F12235" t="s">
        <v>56</v>
      </c>
      <c r="G12235">
        <v>3</v>
      </c>
      <c r="H12235" t="str">
        <f t="shared" si="965"/>
        <v>KD</v>
      </c>
      <c r="I12235" s="2">
        <f t="shared" si="962"/>
        <v>2017</v>
      </c>
      <c r="J12235" s="2">
        <f t="shared" si="963"/>
        <v>9</v>
      </c>
      <c r="K12235" t="str">
        <f t="shared" si="964"/>
        <v>Korenbouten</v>
      </c>
      <c r="L12235" s="25">
        <f t="shared" si="966"/>
        <v>38.428571428571431</v>
      </c>
    </row>
    <row r="12236" spans="1:12" x14ac:dyDescent="0.25">
      <c r="A12236">
        <v>629</v>
      </c>
      <c r="B12236" t="s">
        <v>91</v>
      </c>
      <c r="C12236" s="1">
        <v>43005.597222222219</v>
      </c>
      <c r="D12236">
        <v>3</v>
      </c>
      <c r="E12236" t="s">
        <v>34</v>
      </c>
      <c r="F12236" t="s">
        <v>35</v>
      </c>
      <c r="G12236">
        <v>2</v>
      </c>
      <c r="H12236" t="str">
        <f t="shared" si="965"/>
        <v>KD</v>
      </c>
      <c r="I12236" s="2">
        <f t="shared" si="962"/>
        <v>2017</v>
      </c>
      <c r="J12236" s="2">
        <f t="shared" si="963"/>
        <v>9</v>
      </c>
      <c r="K12236" t="str">
        <f t="shared" si="964"/>
        <v>Pantserjuffers</v>
      </c>
      <c r="L12236" s="25">
        <f t="shared" si="966"/>
        <v>38.428571428571431</v>
      </c>
    </row>
    <row r="12237" spans="1:12" x14ac:dyDescent="0.25">
      <c r="A12237">
        <v>629</v>
      </c>
      <c r="B12237" t="s">
        <v>91</v>
      </c>
      <c r="C12237" s="1">
        <v>43005.597222222219</v>
      </c>
      <c r="D12237">
        <v>3</v>
      </c>
      <c r="E12237" t="s">
        <v>36</v>
      </c>
      <c r="F12237" t="s">
        <v>37</v>
      </c>
      <c r="G12237">
        <v>1</v>
      </c>
      <c r="H12237" t="str">
        <f t="shared" si="965"/>
        <v>KD</v>
      </c>
      <c r="I12237" s="2">
        <f t="shared" si="962"/>
        <v>2017</v>
      </c>
      <c r="J12237" s="2">
        <f t="shared" si="963"/>
        <v>9</v>
      </c>
      <c r="K12237" t="str">
        <f t="shared" si="964"/>
        <v>Glazenmakers</v>
      </c>
      <c r="L12237" s="25">
        <f t="shared" si="966"/>
        <v>38.428571428571431</v>
      </c>
    </row>
    <row r="12238" spans="1:12" x14ac:dyDescent="0.25">
      <c r="A12238">
        <v>629</v>
      </c>
      <c r="B12238" t="s">
        <v>91</v>
      </c>
      <c r="C12238" s="1">
        <v>43005.597222222219</v>
      </c>
      <c r="D12238">
        <v>3</v>
      </c>
      <c r="E12238" t="s">
        <v>55</v>
      </c>
      <c r="F12238" t="s">
        <v>56</v>
      </c>
      <c r="G12238">
        <v>4</v>
      </c>
      <c r="H12238" t="str">
        <f t="shared" si="965"/>
        <v>KD</v>
      </c>
      <c r="I12238" s="2">
        <f t="shared" si="962"/>
        <v>2017</v>
      </c>
      <c r="J12238" s="2">
        <f t="shared" si="963"/>
        <v>9</v>
      </c>
      <c r="K12238" t="str">
        <f t="shared" si="964"/>
        <v>Korenbouten</v>
      </c>
      <c r="L12238" s="25">
        <f t="shared" si="966"/>
        <v>38.428571428571431</v>
      </c>
    </row>
    <row r="12239" spans="1:12" x14ac:dyDescent="0.25">
      <c r="A12239">
        <v>629</v>
      </c>
      <c r="B12239" t="s">
        <v>91</v>
      </c>
      <c r="C12239" s="1">
        <v>43243.604166666664</v>
      </c>
      <c r="D12239">
        <v>4</v>
      </c>
      <c r="E12239" t="s">
        <v>10</v>
      </c>
      <c r="F12239" t="s">
        <v>11</v>
      </c>
      <c r="G12239">
        <v>14</v>
      </c>
      <c r="H12239" t="str">
        <f t="shared" si="965"/>
        <v>KD</v>
      </c>
      <c r="I12239" s="2">
        <f t="shared" si="962"/>
        <v>2018</v>
      </c>
      <c r="J12239" s="2">
        <f t="shared" si="963"/>
        <v>5</v>
      </c>
      <c r="K12239" t="str">
        <f t="shared" si="964"/>
        <v>Waterjuffer</v>
      </c>
      <c r="L12239" s="25">
        <f t="shared" si="966"/>
        <v>20.285714285714285</v>
      </c>
    </row>
    <row r="12240" spans="1:12" x14ac:dyDescent="0.25">
      <c r="A12240">
        <v>629</v>
      </c>
      <c r="B12240" t="s">
        <v>91</v>
      </c>
      <c r="C12240" s="1">
        <v>43243.604166666664</v>
      </c>
      <c r="D12240">
        <v>4</v>
      </c>
      <c r="E12240" t="s">
        <v>12</v>
      </c>
      <c r="F12240" t="s">
        <v>13</v>
      </c>
      <c r="G12240">
        <v>1</v>
      </c>
      <c r="H12240" t="str">
        <f t="shared" si="965"/>
        <v>KD</v>
      </c>
      <c r="I12240" s="2">
        <f t="shared" si="962"/>
        <v>2018</v>
      </c>
      <c r="J12240" s="2">
        <f t="shared" si="963"/>
        <v>5</v>
      </c>
      <c r="K12240" t="str">
        <f t="shared" si="964"/>
        <v>Waterjuffer</v>
      </c>
      <c r="L12240" s="25">
        <f t="shared" si="966"/>
        <v>20.285714285714285</v>
      </c>
    </row>
    <row r="12241" spans="1:12" x14ac:dyDescent="0.25">
      <c r="A12241">
        <v>629</v>
      </c>
      <c r="B12241" t="s">
        <v>91</v>
      </c>
      <c r="C12241" s="1">
        <v>43243.604166666664</v>
      </c>
      <c r="D12241">
        <v>4</v>
      </c>
      <c r="E12241" t="s">
        <v>20</v>
      </c>
      <c r="F12241" t="s">
        <v>21</v>
      </c>
      <c r="G12241">
        <v>6</v>
      </c>
      <c r="H12241" t="str">
        <f t="shared" si="965"/>
        <v>KD</v>
      </c>
      <c r="I12241" s="2">
        <f t="shared" si="962"/>
        <v>2018</v>
      </c>
      <c r="J12241" s="2">
        <f t="shared" si="963"/>
        <v>5</v>
      </c>
      <c r="K12241" t="str">
        <f t="shared" si="964"/>
        <v>Waterjuffer</v>
      </c>
      <c r="L12241" s="25">
        <f t="shared" si="966"/>
        <v>20.285714285714285</v>
      </c>
    </row>
    <row r="12242" spans="1:12" x14ac:dyDescent="0.25">
      <c r="A12242">
        <v>629</v>
      </c>
      <c r="B12242" t="s">
        <v>91</v>
      </c>
      <c r="C12242" s="1">
        <v>43243.604166666664</v>
      </c>
      <c r="D12242">
        <v>4</v>
      </c>
      <c r="E12242" t="s">
        <v>16</v>
      </c>
      <c r="F12242" t="s">
        <v>17</v>
      </c>
      <c r="G12242">
        <v>6</v>
      </c>
      <c r="H12242" t="str">
        <f t="shared" si="965"/>
        <v>KD</v>
      </c>
      <c r="I12242" s="2">
        <f t="shared" si="962"/>
        <v>2018</v>
      </c>
      <c r="J12242" s="2">
        <f t="shared" si="963"/>
        <v>5</v>
      </c>
      <c r="K12242" t="str">
        <f t="shared" si="964"/>
        <v>Waterjuffer</v>
      </c>
      <c r="L12242" s="25">
        <f t="shared" si="966"/>
        <v>20.285714285714285</v>
      </c>
    </row>
    <row r="12243" spans="1:12" x14ac:dyDescent="0.25">
      <c r="A12243">
        <v>629</v>
      </c>
      <c r="B12243" t="s">
        <v>91</v>
      </c>
      <c r="C12243" s="1">
        <v>43243.604166666664</v>
      </c>
      <c r="D12243">
        <v>4</v>
      </c>
      <c r="E12243" t="s">
        <v>22</v>
      </c>
      <c r="F12243" t="s">
        <v>23</v>
      </c>
      <c r="G12243">
        <v>2</v>
      </c>
      <c r="H12243" t="str">
        <f t="shared" si="965"/>
        <v>KD</v>
      </c>
      <c r="I12243" s="2">
        <f t="shared" si="962"/>
        <v>2018</v>
      </c>
      <c r="J12243" s="2">
        <f t="shared" si="963"/>
        <v>5</v>
      </c>
      <c r="K12243" t="str">
        <f t="shared" si="964"/>
        <v>Glazenmakers</v>
      </c>
      <c r="L12243" s="25">
        <f t="shared" si="966"/>
        <v>20.285714285714285</v>
      </c>
    </row>
    <row r="12244" spans="1:12" x14ac:dyDescent="0.25">
      <c r="A12244">
        <v>629</v>
      </c>
      <c r="B12244" t="s">
        <v>91</v>
      </c>
      <c r="C12244" s="1">
        <v>43243.604166666664</v>
      </c>
      <c r="D12244">
        <v>4</v>
      </c>
      <c r="E12244" t="s">
        <v>24</v>
      </c>
      <c r="F12244" t="s">
        <v>25</v>
      </c>
      <c r="G12244">
        <v>3</v>
      </c>
      <c r="H12244" t="str">
        <f t="shared" si="965"/>
        <v>KD</v>
      </c>
      <c r="I12244" s="2">
        <f t="shared" si="962"/>
        <v>2018</v>
      </c>
      <c r="J12244" s="2">
        <f t="shared" si="963"/>
        <v>5</v>
      </c>
      <c r="K12244" t="str">
        <f t="shared" si="964"/>
        <v>Glazenmakers</v>
      </c>
      <c r="L12244" s="25">
        <f t="shared" si="966"/>
        <v>20.285714285714285</v>
      </c>
    </row>
    <row r="12245" spans="1:12" x14ac:dyDescent="0.25">
      <c r="A12245">
        <v>629</v>
      </c>
      <c r="B12245" t="s">
        <v>91</v>
      </c>
      <c r="C12245" s="1">
        <v>43243.604166666664</v>
      </c>
      <c r="D12245">
        <v>3</v>
      </c>
      <c r="E12245" t="s">
        <v>10</v>
      </c>
      <c r="F12245" t="s">
        <v>11</v>
      </c>
      <c r="G12245">
        <v>16</v>
      </c>
      <c r="H12245" t="str">
        <f t="shared" si="965"/>
        <v>KD</v>
      </c>
      <c r="I12245" s="2">
        <f t="shared" si="962"/>
        <v>2018</v>
      </c>
      <c r="J12245" s="2">
        <f t="shared" si="963"/>
        <v>5</v>
      </c>
      <c r="K12245" t="str">
        <f t="shared" si="964"/>
        <v>Waterjuffer</v>
      </c>
      <c r="L12245" s="25">
        <f t="shared" si="966"/>
        <v>20.285714285714285</v>
      </c>
    </row>
    <row r="12246" spans="1:12" x14ac:dyDescent="0.25">
      <c r="A12246">
        <v>629</v>
      </c>
      <c r="B12246" t="s">
        <v>91</v>
      </c>
      <c r="C12246" s="1">
        <v>43243.604166666664</v>
      </c>
      <c r="D12246">
        <v>3</v>
      </c>
      <c r="E12246" t="s">
        <v>12</v>
      </c>
      <c r="F12246" t="s">
        <v>13</v>
      </c>
      <c r="G12246">
        <v>1</v>
      </c>
      <c r="H12246" t="str">
        <f t="shared" si="965"/>
        <v>KD</v>
      </c>
      <c r="I12246" s="2">
        <f t="shared" si="962"/>
        <v>2018</v>
      </c>
      <c r="J12246" s="2">
        <f t="shared" si="963"/>
        <v>5</v>
      </c>
      <c r="K12246" t="str">
        <f t="shared" si="964"/>
        <v>Waterjuffer</v>
      </c>
      <c r="L12246" s="25">
        <f t="shared" si="966"/>
        <v>20.285714285714285</v>
      </c>
    </row>
    <row r="12247" spans="1:12" x14ac:dyDescent="0.25">
      <c r="A12247">
        <v>629</v>
      </c>
      <c r="B12247" t="s">
        <v>91</v>
      </c>
      <c r="C12247" s="1">
        <v>43243.604166666664</v>
      </c>
      <c r="D12247">
        <v>3</v>
      </c>
      <c r="E12247" t="s">
        <v>20</v>
      </c>
      <c r="F12247" t="s">
        <v>21</v>
      </c>
      <c r="G12247">
        <v>9</v>
      </c>
      <c r="H12247" t="str">
        <f t="shared" si="965"/>
        <v>KD</v>
      </c>
      <c r="I12247" s="2">
        <f t="shared" si="962"/>
        <v>2018</v>
      </c>
      <c r="J12247" s="2">
        <f t="shared" si="963"/>
        <v>5</v>
      </c>
      <c r="K12247" t="str">
        <f t="shared" si="964"/>
        <v>Waterjuffer</v>
      </c>
      <c r="L12247" s="25">
        <f t="shared" si="966"/>
        <v>20.285714285714285</v>
      </c>
    </row>
    <row r="12248" spans="1:12" x14ac:dyDescent="0.25">
      <c r="A12248">
        <v>629</v>
      </c>
      <c r="B12248" t="s">
        <v>91</v>
      </c>
      <c r="C12248" s="1">
        <v>43243.604166666664</v>
      </c>
      <c r="D12248">
        <v>3</v>
      </c>
      <c r="E12248" t="s">
        <v>16</v>
      </c>
      <c r="F12248" t="s">
        <v>17</v>
      </c>
      <c r="G12248">
        <v>16</v>
      </c>
      <c r="H12248" t="str">
        <f t="shared" si="965"/>
        <v>KD</v>
      </c>
      <c r="I12248" s="2">
        <f t="shared" si="962"/>
        <v>2018</v>
      </c>
      <c r="J12248" s="2">
        <f t="shared" si="963"/>
        <v>5</v>
      </c>
      <c r="K12248" t="str">
        <f t="shared" si="964"/>
        <v>Waterjuffer</v>
      </c>
      <c r="L12248" s="25">
        <f t="shared" si="966"/>
        <v>20.285714285714285</v>
      </c>
    </row>
    <row r="12249" spans="1:12" x14ac:dyDescent="0.25">
      <c r="A12249">
        <v>629</v>
      </c>
      <c r="B12249" t="s">
        <v>91</v>
      </c>
      <c r="C12249" s="1">
        <v>43243.604166666664</v>
      </c>
      <c r="D12249">
        <v>3</v>
      </c>
      <c r="E12249" t="s">
        <v>22</v>
      </c>
      <c r="F12249" t="s">
        <v>23</v>
      </c>
      <c r="G12249">
        <v>3</v>
      </c>
      <c r="H12249" t="str">
        <f t="shared" si="965"/>
        <v>KD</v>
      </c>
      <c r="I12249" s="2">
        <f t="shared" si="962"/>
        <v>2018</v>
      </c>
      <c r="J12249" s="2">
        <f t="shared" si="963"/>
        <v>5</v>
      </c>
      <c r="K12249" t="str">
        <f t="shared" si="964"/>
        <v>Glazenmakers</v>
      </c>
      <c r="L12249" s="25">
        <f t="shared" si="966"/>
        <v>20.285714285714285</v>
      </c>
    </row>
    <row r="12250" spans="1:12" x14ac:dyDescent="0.25">
      <c r="A12250">
        <v>629</v>
      </c>
      <c r="B12250" t="s">
        <v>91</v>
      </c>
      <c r="C12250" s="1">
        <v>43243.604166666664</v>
      </c>
      <c r="D12250">
        <v>3</v>
      </c>
      <c r="E12250" t="s">
        <v>24</v>
      </c>
      <c r="F12250" t="s">
        <v>25</v>
      </c>
      <c r="G12250">
        <v>7</v>
      </c>
      <c r="H12250" t="str">
        <f t="shared" si="965"/>
        <v>KD</v>
      </c>
      <c r="I12250" s="2">
        <f t="shared" si="962"/>
        <v>2018</v>
      </c>
      <c r="J12250" s="2">
        <f t="shared" si="963"/>
        <v>5</v>
      </c>
      <c r="K12250" t="str">
        <f t="shared" si="964"/>
        <v>Glazenmakers</v>
      </c>
      <c r="L12250" s="25">
        <f t="shared" si="966"/>
        <v>20.285714285714285</v>
      </c>
    </row>
    <row r="12251" spans="1:12" x14ac:dyDescent="0.25">
      <c r="A12251">
        <v>629</v>
      </c>
      <c r="B12251" t="s">
        <v>91</v>
      </c>
      <c r="C12251" s="1">
        <v>43243.604166666664</v>
      </c>
      <c r="D12251">
        <v>3</v>
      </c>
      <c r="E12251" t="s">
        <v>28</v>
      </c>
      <c r="F12251" t="s">
        <v>29</v>
      </c>
      <c r="G12251">
        <v>3</v>
      </c>
      <c r="H12251" t="str">
        <f t="shared" si="965"/>
        <v>KD</v>
      </c>
      <c r="I12251" s="2">
        <f t="shared" si="962"/>
        <v>2018</v>
      </c>
      <c r="J12251" s="2">
        <f t="shared" si="963"/>
        <v>5</v>
      </c>
      <c r="K12251" t="str">
        <f t="shared" si="964"/>
        <v>Korenbouten</v>
      </c>
      <c r="L12251" s="25">
        <f t="shared" si="966"/>
        <v>20.285714285714285</v>
      </c>
    </row>
    <row r="12252" spans="1:12" x14ac:dyDescent="0.25">
      <c r="A12252">
        <v>629</v>
      </c>
      <c r="B12252" t="s">
        <v>91</v>
      </c>
      <c r="C12252" s="1">
        <v>43250.486111111109</v>
      </c>
      <c r="D12252">
        <v>4</v>
      </c>
      <c r="E12252" t="s">
        <v>10</v>
      </c>
      <c r="F12252" t="s">
        <v>11</v>
      </c>
      <c r="G12252">
        <v>18</v>
      </c>
      <c r="H12252" t="str">
        <f t="shared" si="965"/>
        <v>KD</v>
      </c>
      <c r="I12252" s="2">
        <f t="shared" si="962"/>
        <v>2018</v>
      </c>
      <c r="J12252" s="2">
        <f t="shared" si="963"/>
        <v>5</v>
      </c>
      <c r="K12252" t="str">
        <f t="shared" si="964"/>
        <v>Waterjuffer</v>
      </c>
      <c r="L12252" s="25">
        <f t="shared" si="966"/>
        <v>21.285714285714285</v>
      </c>
    </row>
    <row r="12253" spans="1:12" x14ac:dyDescent="0.25">
      <c r="A12253">
        <v>629</v>
      </c>
      <c r="B12253" t="s">
        <v>91</v>
      </c>
      <c r="C12253" s="1">
        <v>43250.486111111109</v>
      </c>
      <c r="D12253">
        <v>4</v>
      </c>
      <c r="E12253" t="s">
        <v>12</v>
      </c>
      <c r="F12253" t="s">
        <v>13</v>
      </c>
      <c r="G12253">
        <v>9</v>
      </c>
      <c r="H12253" t="str">
        <f t="shared" si="965"/>
        <v>KD</v>
      </c>
      <c r="I12253" s="2">
        <f t="shared" si="962"/>
        <v>2018</v>
      </c>
      <c r="J12253" s="2">
        <f t="shared" si="963"/>
        <v>5</v>
      </c>
      <c r="K12253" t="str">
        <f t="shared" si="964"/>
        <v>Waterjuffer</v>
      </c>
      <c r="L12253" s="25">
        <f t="shared" si="966"/>
        <v>21.285714285714285</v>
      </c>
    </row>
    <row r="12254" spans="1:12" x14ac:dyDescent="0.25">
      <c r="A12254">
        <v>629</v>
      </c>
      <c r="B12254" t="s">
        <v>91</v>
      </c>
      <c r="C12254" s="1">
        <v>43250.486111111109</v>
      </c>
      <c r="D12254">
        <v>4</v>
      </c>
      <c r="E12254" t="s">
        <v>16</v>
      </c>
      <c r="F12254" t="s">
        <v>17</v>
      </c>
      <c r="G12254">
        <v>19</v>
      </c>
      <c r="H12254" t="str">
        <f t="shared" si="965"/>
        <v>KD</v>
      </c>
      <c r="I12254" s="2">
        <f t="shared" si="962"/>
        <v>2018</v>
      </c>
      <c r="J12254" s="2">
        <f t="shared" si="963"/>
        <v>5</v>
      </c>
      <c r="K12254" t="str">
        <f t="shared" si="964"/>
        <v>Waterjuffer</v>
      </c>
      <c r="L12254" s="25">
        <f t="shared" si="966"/>
        <v>21.285714285714285</v>
      </c>
    </row>
    <row r="12255" spans="1:12" x14ac:dyDescent="0.25">
      <c r="A12255">
        <v>629</v>
      </c>
      <c r="B12255" t="s">
        <v>91</v>
      </c>
      <c r="C12255" s="1">
        <v>43250.486111111109</v>
      </c>
      <c r="D12255">
        <v>4</v>
      </c>
      <c r="E12255" t="s">
        <v>61</v>
      </c>
      <c r="F12255" t="s">
        <v>62</v>
      </c>
      <c r="G12255">
        <v>3</v>
      </c>
      <c r="H12255" t="str">
        <f t="shared" si="965"/>
        <v>KD</v>
      </c>
      <c r="I12255" s="2">
        <f t="shared" si="962"/>
        <v>2018</v>
      </c>
      <c r="J12255" s="2">
        <f t="shared" si="963"/>
        <v>5</v>
      </c>
      <c r="K12255" t="str">
        <f t="shared" si="964"/>
        <v>Waterjuffer</v>
      </c>
      <c r="L12255" s="25">
        <f t="shared" si="966"/>
        <v>21.285714285714285</v>
      </c>
    </row>
    <row r="12256" spans="1:12" x14ac:dyDescent="0.25">
      <c r="A12256">
        <v>629</v>
      </c>
      <c r="B12256" t="s">
        <v>91</v>
      </c>
      <c r="C12256" s="1">
        <v>43250.486111111109</v>
      </c>
      <c r="D12256">
        <v>4</v>
      </c>
      <c r="E12256" t="s">
        <v>22</v>
      </c>
      <c r="F12256" t="s">
        <v>23</v>
      </c>
      <c r="G12256">
        <v>3</v>
      </c>
      <c r="H12256" t="str">
        <f t="shared" si="965"/>
        <v>KD</v>
      </c>
      <c r="I12256" s="2">
        <f t="shared" si="962"/>
        <v>2018</v>
      </c>
      <c r="J12256" s="2">
        <f t="shared" si="963"/>
        <v>5</v>
      </c>
      <c r="K12256" t="str">
        <f t="shared" si="964"/>
        <v>Glazenmakers</v>
      </c>
      <c r="L12256" s="25">
        <f t="shared" si="966"/>
        <v>21.285714285714285</v>
      </c>
    </row>
    <row r="12257" spans="1:12" x14ac:dyDescent="0.25">
      <c r="A12257">
        <v>629</v>
      </c>
      <c r="B12257" t="s">
        <v>91</v>
      </c>
      <c r="C12257" s="1">
        <v>43250.486111111109</v>
      </c>
      <c r="D12257">
        <v>4</v>
      </c>
      <c r="E12257" t="s">
        <v>24</v>
      </c>
      <c r="F12257" t="s">
        <v>25</v>
      </c>
      <c r="G12257">
        <v>13</v>
      </c>
      <c r="H12257" t="str">
        <f t="shared" si="965"/>
        <v>KD</v>
      </c>
      <c r="I12257" s="2">
        <f t="shared" si="962"/>
        <v>2018</v>
      </c>
      <c r="J12257" s="2">
        <f t="shared" si="963"/>
        <v>5</v>
      </c>
      <c r="K12257" t="str">
        <f t="shared" si="964"/>
        <v>Glazenmakers</v>
      </c>
      <c r="L12257" s="25">
        <f t="shared" si="966"/>
        <v>21.285714285714285</v>
      </c>
    </row>
    <row r="12258" spans="1:12" x14ac:dyDescent="0.25">
      <c r="A12258">
        <v>629</v>
      </c>
      <c r="B12258" t="s">
        <v>91</v>
      </c>
      <c r="C12258" s="1">
        <v>43250.486111111109</v>
      </c>
      <c r="D12258">
        <v>4</v>
      </c>
      <c r="E12258" t="s">
        <v>26</v>
      </c>
      <c r="F12258" t="s">
        <v>27</v>
      </c>
      <c r="G12258">
        <v>6</v>
      </c>
      <c r="H12258" t="str">
        <f t="shared" si="965"/>
        <v>KD</v>
      </c>
      <c r="I12258" s="2">
        <f t="shared" ref="I12258:I12321" si="967">YEAR(C12258)</f>
        <v>2018</v>
      </c>
      <c r="J12258" s="2">
        <f t="shared" ref="J12258:J12321" si="968">MONTH(C12258)</f>
        <v>5</v>
      </c>
      <c r="K12258" t="str">
        <f t="shared" ref="K12258:K12321" si="969">VLOOKUP(E12258,$Q$2:$R$100,2,FALSE)</f>
        <v>Glazenmakers</v>
      </c>
      <c r="L12258" s="25">
        <f t="shared" si="966"/>
        <v>21.285714285714285</v>
      </c>
    </row>
    <row r="12259" spans="1:12" x14ac:dyDescent="0.25">
      <c r="A12259">
        <v>629</v>
      </c>
      <c r="B12259" t="s">
        <v>91</v>
      </c>
      <c r="C12259" s="1">
        <v>43250.486111111109</v>
      </c>
      <c r="D12259">
        <v>4</v>
      </c>
      <c r="E12259" t="s">
        <v>48</v>
      </c>
      <c r="F12259" t="s">
        <v>49</v>
      </c>
      <c r="G12259">
        <v>1</v>
      </c>
      <c r="H12259" t="str">
        <f t="shared" si="965"/>
        <v>KD</v>
      </c>
      <c r="I12259" s="2">
        <f t="shared" si="967"/>
        <v>2018</v>
      </c>
      <c r="J12259" s="2">
        <f t="shared" si="968"/>
        <v>5</v>
      </c>
      <c r="K12259" t="str">
        <f t="shared" si="969"/>
        <v>Glazenmakers</v>
      </c>
      <c r="L12259" s="25">
        <f t="shared" si="966"/>
        <v>21.285714285714285</v>
      </c>
    </row>
    <row r="12260" spans="1:12" x14ac:dyDescent="0.25">
      <c r="A12260">
        <v>629</v>
      </c>
      <c r="B12260" t="s">
        <v>91</v>
      </c>
      <c r="C12260" s="1">
        <v>43250.486111111109</v>
      </c>
      <c r="D12260">
        <v>4</v>
      </c>
      <c r="E12260" t="s">
        <v>73</v>
      </c>
      <c r="F12260" t="s">
        <v>74</v>
      </c>
      <c r="G12260">
        <v>4</v>
      </c>
      <c r="H12260" t="str">
        <f t="shared" si="965"/>
        <v>KD</v>
      </c>
      <c r="I12260" s="2">
        <f t="shared" si="967"/>
        <v>2018</v>
      </c>
      <c r="J12260" s="2">
        <f t="shared" si="968"/>
        <v>5</v>
      </c>
      <c r="K12260" t="str">
        <f t="shared" si="969"/>
        <v>Glanslibel</v>
      </c>
      <c r="L12260" s="25">
        <f t="shared" si="966"/>
        <v>21.285714285714285</v>
      </c>
    </row>
    <row r="12261" spans="1:12" x14ac:dyDescent="0.25">
      <c r="A12261">
        <v>629</v>
      </c>
      <c r="B12261" t="s">
        <v>91</v>
      </c>
      <c r="C12261" s="1">
        <v>43250.486111111109</v>
      </c>
      <c r="D12261">
        <v>4</v>
      </c>
      <c r="E12261" t="s">
        <v>28</v>
      </c>
      <c r="F12261" t="s">
        <v>29</v>
      </c>
      <c r="G12261">
        <v>17</v>
      </c>
      <c r="H12261" t="str">
        <f t="shared" si="965"/>
        <v>KD</v>
      </c>
      <c r="I12261" s="2">
        <f t="shared" si="967"/>
        <v>2018</v>
      </c>
      <c r="J12261" s="2">
        <f t="shared" si="968"/>
        <v>5</v>
      </c>
      <c r="K12261" t="str">
        <f t="shared" si="969"/>
        <v>Korenbouten</v>
      </c>
      <c r="L12261" s="25">
        <f t="shared" si="966"/>
        <v>21.285714285714285</v>
      </c>
    </row>
    <row r="12262" spans="1:12" x14ac:dyDescent="0.25">
      <c r="A12262">
        <v>629</v>
      </c>
      <c r="B12262" t="s">
        <v>91</v>
      </c>
      <c r="C12262" s="1">
        <v>43250.486111111109</v>
      </c>
      <c r="D12262">
        <v>4</v>
      </c>
      <c r="E12262" t="s">
        <v>57</v>
      </c>
      <c r="F12262" t="s">
        <v>58</v>
      </c>
      <c r="G12262">
        <v>1</v>
      </c>
      <c r="H12262" t="str">
        <f t="shared" si="965"/>
        <v>KD</v>
      </c>
      <c r="I12262" s="2">
        <f t="shared" si="967"/>
        <v>2018</v>
      </c>
      <c r="J12262" s="2">
        <f t="shared" si="968"/>
        <v>5</v>
      </c>
      <c r="K12262" t="str">
        <f t="shared" si="969"/>
        <v>Korenbouten</v>
      </c>
      <c r="L12262" s="25">
        <f t="shared" si="966"/>
        <v>21.285714285714285</v>
      </c>
    </row>
    <row r="12263" spans="1:12" x14ac:dyDescent="0.25">
      <c r="A12263">
        <v>629</v>
      </c>
      <c r="B12263" t="s">
        <v>91</v>
      </c>
      <c r="C12263" s="1">
        <v>43250.486111111109</v>
      </c>
      <c r="D12263">
        <v>3</v>
      </c>
      <c r="E12263" t="s">
        <v>10</v>
      </c>
      <c r="F12263" t="s">
        <v>11</v>
      </c>
      <c r="G12263">
        <v>3</v>
      </c>
      <c r="H12263" t="str">
        <f t="shared" si="965"/>
        <v>KD</v>
      </c>
      <c r="I12263" s="2">
        <f t="shared" si="967"/>
        <v>2018</v>
      </c>
      <c r="J12263" s="2">
        <f t="shared" si="968"/>
        <v>5</v>
      </c>
      <c r="K12263" t="str">
        <f t="shared" si="969"/>
        <v>Waterjuffer</v>
      </c>
      <c r="L12263" s="25">
        <f t="shared" si="966"/>
        <v>21.285714285714285</v>
      </c>
    </row>
    <row r="12264" spans="1:12" x14ac:dyDescent="0.25">
      <c r="A12264">
        <v>629</v>
      </c>
      <c r="B12264" t="s">
        <v>91</v>
      </c>
      <c r="C12264" s="1">
        <v>43250.486111111109</v>
      </c>
      <c r="D12264">
        <v>3</v>
      </c>
      <c r="E12264" t="s">
        <v>16</v>
      </c>
      <c r="F12264" t="s">
        <v>17</v>
      </c>
      <c r="G12264">
        <v>14</v>
      </c>
      <c r="H12264" t="str">
        <f t="shared" si="965"/>
        <v>KD</v>
      </c>
      <c r="I12264" s="2">
        <f t="shared" si="967"/>
        <v>2018</v>
      </c>
      <c r="J12264" s="2">
        <f t="shared" si="968"/>
        <v>5</v>
      </c>
      <c r="K12264" t="str">
        <f t="shared" si="969"/>
        <v>Waterjuffer</v>
      </c>
      <c r="L12264" s="25">
        <f t="shared" si="966"/>
        <v>21.285714285714285</v>
      </c>
    </row>
    <row r="12265" spans="1:12" x14ac:dyDescent="0.25">
      <c r="A12265">
        <v>629</v>
      </c>
      <c r="B12265" t="s">
        <v>91</v>
      </c>
      <c r="C12265" s="1">
        <v>43250.486111111109</v>
      </c>
      <c r="D12265">
        <v>3</v>
      </c>
      <c r="E12265" t="s">
        <v>22</v>
      </c>
      <c r="F12265" t="s">
        <v>23</v>
      </c>
      <c r="G12265">
        <v>2</v>
      </c>
      <c r="H12265" t="str">
        <f t="shared" si="965"/>
        <v>KD</v>
      </c>
      <c r="I12265" s="2">
        <f t="shared" si="967"/>
        <v>2018</v>
      </c>
      <c r="J12265" s="2">
        <f t="shared" si="968"/>
        <v>5</v>
      </c>
      <c r="K12265" t="str">
        <f t="shared" si="969"/>
        <v>Glazenmakers</v>
      </c>
      <c r="L12265" s="25">
        <f t="shared" si="966"/>
        <v>21.285714285714285</v>
      </c>
    </row>
    <row r="12266" spans="1:12" x14ac:dyDescent="0.25">
      <c r="A12266">
        <v>629</v>
      </c>
      <c r="B12266" t="s">
        <v>91</v>
      </c>
      <c r="C12266" s="1">
        <v>43250.486111111109</v>
      </c>
      <c r="D12266">
        <v>3</v>
      </c>
      <c r="E12266" t="s">
        <v>26</v>
      </c>
      <c r="F12266" t="s">
        <v>27</v>
      </c>
      <c r="G12266">
        <v>5</v>
      </c>
      <c r="H12266" t="str">
        <f t="shared" si="965"/>
        <v>KD</v>
      </c>
      <c r="I12266" s="2">
        <f t="shared" si="967"/>
        <v>2018</v>
      </c>
      <c r="J12266" s="2">
        <f t="shared" si="968"/>
        <v>5</v>
      </c>
      <c r="K12266" t="str">
        <f t="shared" si="969"/>
        <v>Glazenmakers</v>
      </c>
      <c r="L12266" s="25">
        <f t="shared" si="966"/>
        <v>21.285714285714285</v>
      </c>
    </row>
    <row r="12267" spans="1:12" x14ac:dyDescent="0.25">
      <c r="A12267">
        <v>629</v>
      </c>
      <c r="B12267" t="s">
        <v>91</v>
      </c>
      <c r="C12267" s="1">
        <v>43250.486111111109</v>
      </c>
      <c r="D12267">
        <v>3</v>
      </c>
      <c r="E12267" t="s">
        <v>28</v>
      </c>
      <c r="F12267" t="s">
        <v>29</v>
      </c>
      <c r="G12267">
        <v>8</v>
      </c>
      <c r="H12267" t="str">
        <f t="shared" si="965"/>
        <v>KD</v>
      </c>
      <c r="I12267" s="2">
        <f t="shared" si="967"/>
        <v>2018</v>
      </c>
      <c r="J12267" s="2">
        <f t="shared" si="968"/>
        <v>5</v>
      </c>
      <c r="K12267" t="str">
        <f t="shared" si="969"/>
        <v>Korenbouten</v>
      </c>
      <c r="L12267" s="25">
        <f t="shared" si="966"/>
        <v>21.285714285714285</v>
      </c>
    </row>
    <row r="12268" spans="1:12" x14ac:dyDescent="0.25">
      <c r="A12268">
        <v>629</v>
      </c>
      <c r="B12268" t="s">
        <v>91</v>
      </c>
      <c r="C12268" s="1">
        <v>43250.486111111109</v>
      </c>
      <c r="D12268">
        <v>3</v>
      </c>
      <c r="E12268" t="s">
        <v>24</v>
      </c>
      <c r="F12268" t="s">
        <v>25</v>
      </c>
      <c r="G12268">
        <v>4</v>
      </c>
      <c r="H12268" t="str">
        <f t="shared" si="965"/>
        <v>KD</v>
      </c>
      <c r="I12268" s="2">
        <f t="shared" si="967"/>
        <v>2018</v>
      </c>
      <c r="J12268" s="2">
        <f t="shared" si="968"/>
        <v>5</v>
      </c>
      <c r="K12268" t="str">
        <f t="shared" si="969"/>
        <v>Glazenmakers</v>
      </c>
      <c r="L12268" s="25">
        <f t="shared" si="966"/>
        <v>21.285714285714285</v>
      </c>
    </row>
    <row r="12269" spans="1:12" x14ac:dyDescent="0.25">
      <c r="A12269">
        <v>629</v>
      </c>
      <c r="B12269" t="s">
        <v>91</v>
      </c>
      <c r="C12269" s="1">
        <v>43278.510416666664</v>
      </c>
      <c r="D12269">
        <v>4</v>
      </c>
      <c r="E12269" t="s">
        <v>10</v>
      </c>
      <c r="F12269" t="s">
        <v>11</v>
      </c>
      <c r="G12269">
        <v>8</v>
      </c>
      <c r="H12269" t="str">
        <f t="shared" si="965"/>
        <v>KD</v>
      </c>
      <c r="I12269" s="2">
        <f t="shared" si="967"/>
        <v>2018</v>
      </c>
      <c r="J12269" s="2">
        <f t="shared" si="968"/>
        <v>6</v>
      </c>
      <c r="K12269" t="str">
        <f t="shared" si="969"/>
        <v>Waterjuffer</v>
      </c>
      <c r="L12269" s="25">
        <f t="shared" si="966"/>
        <v>25.285714285714285</v>
      </c>
    </row>
    <row r="12270" spans="1:12" x14ac:dyDescent="0.25">
      <c r="A12270">
        <v>629</v>
      </c>
      <c r="B12270" t="s">
        <v>91</v>
      </c>
      <c r="C12270" s="1">
        <v>43278.510416666664</v>
      </c>
      <c r="D12270">
        <v>4</v>
      </c>
      <c r="E12270" t="s">
        <v>16</v>
      </c>
      <c r="F12270" t="s">
        <v>17</v>
      </c>
      <c r="G12270">
        <v>3</v>
      </c>
      <c r="H12270" t="str">
        <f t="shared" si="965"/>
        <v>KD</v>
      </c>
      <c r="I12270" s="2">
        <f t="shared" si="967"/>
        <v>2018</v>
      </c>
      <c r="J12270" s="2">
        <f t="shared" si="968"/>
        <v>6</v>
      </c>
      <c r="K12270" t="str">
        <f t="shared" si="969"/>
        <v>Waterjuffer</v>
      </c>
      <c r="L12270" s="25">
        <f t="shared" si="966"/>
        <v>25.285714285714285</v>
      </c>
    </row>
    <row r="12271" spans="1:12" x14ac:dyDescent="0.25">
      <c r="A12271">
        <v>629</v>
      </c>
      <c r="B12271" t="s">
        <v>91</v>
      </c>
      <c r="C12271" s="1">
        <v>43278.510416666664</v>
      </c>
      <c r="D12271">
        <v>3</v>
      </c>
      <c r="E12271" t="s">
        <v>10</v>
      </c>
      <c r="F12271" t="s">
        <v>11</v>
      </c>
      <c r="G12271">
        <v>1</v>
      </c>
      <c r="H12271" t="str">
        <f t="shared" si="965"/>
        <v>KD</v>
      </c>
      <c r="I12271" s="2">
        <f t="shared" si="967"/>
        <v>2018</v>
      </c>
      <c r="J12271" s="2">
        <f t="shared" si="968"/>
        <v>6</v>
      </c>
      <c r="K12271" t="str">
        <f t="shared" si="969"/>
        <v>Waterjuffer</v>
      </c>
      <c r="L12271" s="25">
        <f t="shared" si="966"/>
        <v>25.285714285714285</v>
      </c>
    </row>
    <row r="12272" spans="1:12" x14ac:dyDescent="0.25">
      <c r="A12272">
        <v>629</v>
      </c>
      <c r="B12272" t="s">
        <v>91</v>
      </c>
      <c r="C12272" s="1">
        <v>43278.510416666664</v>
      </c>
      <c r="D12272">
        <v>3</v>
      </c>
      <c r="E12272" t="s">
        <v>16</v>
      </c>
      <c r="F12272" t="s">
        <v>17</v>
      </c>
      <c r="G12272">
        <v>4</v>
      </c>
      <c r="H12272" t="str">
        <f t="shared" si="965"/>
        <v>KD</v>
      </c>
      <c r="I12272" s="2">
        <f t="shared" si="967"/>
        <v>2018</v>
      </c>
      <c r="J12272" s="2">
        <f t="shared" si="968"/>
        <v>6</v>
      </c>
      <c r="K12272" t="str">
        <f t="shared" si="969"/>
        <v>Waterjuffer</v>
      </c>
      <c r="L12272" s="25">
        <f t="shared" si="966"/>
        <v>25.285714285714285</v>
      </c>
    </row>
    <row r="12273" spans="1:12" x14ac:dyDescent="0.25">
      <c r="A12273">
        <v>629</v>
      </c>
      <c r="B12273" t="s">
        <v>91</v>
      </c>
      <c r="C12273" s="1">
        <v>43278.510416666664</v>
      </c>
      <c r="D12273">
        <v>3</v>
      </c>
      <c r="E12273" t="s">
        <v>26</v>
      </c>
      <c r="F12273" t="s">
        <v>27</v>
      </c>
      <c r="G12273">
        <v>4</v>
      </c>
      <c r="H12273" t="str">
        <f t="shared" si="965"/>
        <v>KD</v>
      </c>
      <c r="I12273" s="2">
        <f t="shared" si="967"/>
        <v>2018</v>
      </c>
      <c r="J12273" s="2">
        <f t="shared" si="968"/>
        <v>6</v>
      </c>
      <c r="K12273" t="str">
        <f t="shared" si="969"/>
        <v>Glazenmakers</v>
      </c>
      <c r="L12273" s="25">
        <f t="shared" si="966"/>
        <v>25.285714285714285</v>
      </c>
    </row>
    <row r="12274" spans="1:12" x14ac:dyDescent="0.25">
      <c r="A12274">
        <v>629</v>
      </c>
      <c r="B12274" t="s">
        <v>91</v>
      </c>
      <c r="C12274" s="1">
        <v>43278.510416666664</v>
      </c>
      <c r="D12274">
        <v>3</v>
      </c>
      <c r="E12274" t="s">
        <v>18</v>
      </c>
      <c r="F12274" t="s">
        <v>19</v>
      </c>
      <c r="G12274">
        <v>3</v>
      </c>
      <c r="H12274" t="str">
        <f t="shared" si="965"/>
        <v>KD</v>
      </c>
      <c r="I12274" s="2">
        <f t="shared" si="967"/>
        <v>2018</v>
      </c>
      <c r="J12274" s="2">
        <f t="shared" si="968"/>
        <v>6</v>
      </c>
      <c r="K12274" t="str">
        <f t="shared" si="969"/>
        <v>Korenbouten</v>
      </c>
      <c r="L12274" s="25">
        <f t="shared" si="966"/>
        <v>25.285714285714285</v>
      </c>
    </row>
    <row r="12275" spans="1:12" x14ac:dyDescent="0.25">
      <c r="A12275">
        <v>629</v>
      </c>
      <c r="B12275" t="s">
        <v>91</v>
      </c>
      <c r="C12275" s="1">
        <v>43282.600694444445</v>
      </c>
      <c r="D12275">
        <v>4</v>
      </c>
      <c r="E12275" t="s">
        <v>10</v>
      </c>
      <c r="F12275" t="s">
        <v>11</v>
      </c>
      <c r="G12275">
        <v>3</v>
      </c>
      <c r="H12275" t="str">
        <f t="shared" si="965"/>
        <v>KD</v>
      </c>
      <c r="I12275" s="2">
        <f t="shared" si="967"/>
        <v>2018</v>
      </c>
      <c r="J12275" s="2">
        <f t="shared" si="968"/>
        <v>7</v>
      </c>
      <c r="K12275" t="str">
        <f t="shared" si="969"/>
        <v>Waterjuffer</v>
      </c>
      <c r="L12275" s="25">
        <f t="shared" si="966"/>
        <v>25.857142857142858</v>
      </c>
    </row>
    <row r="12276" spans="1:12" x14ac:dyDescent="0.25">
      <c r="A12276">
        <v>629</v>
      </c>
      <c r="B12276" t="s">
        <v>91</v>
      </c>
      <c r="C12276" s="1">
        <v>43282.600694444445</v>
      </c>
      <c r="D12276">
        <v>4</v>
      </c>
      <c r="E12276" t="s">
        <v>20</v>
      </c>
      <c r="F12276" t="s">
        <v>21</v>
      </c>
      <c r="G12276">
        <v>3</v>
      </c>
      <c r="H12276" t="str">
        <f t="shared" si="965"/>
        <v>KD</v>
      </c>
      <c r="I12276" s="2">
        <f t="shared" si="967"/>
        <v>2018</v>
      </c>
      <c r="J12276" s="2">
        <f t="shared" si="968"/>
        <v>7</v>
      </c>
      <c r="K12276" t="str">
        <f t="shared" si="969"/>
        <v>Waterjuffer</v>
      </c>
      <c r="L12276" s="25">
        <f t="shared" si="966"/>
        <v>25.857142857142858</v>
      </c>
    </row>
    <row r="12277" spans="1:12" x14ac:dyDescent="0.25">
      <c r="A12277">
        <v>629</v>
      </c>
      <c r="B12277" t="s">
        <v>91</v>
      </c>
      <c r="C12277" s="1">
        <v>43282.600694444445</v>
      </c>
      <c r="D12277">
        <v>4</v>
      </c>
      <c r="E12277" t="s">
        <v>16</v>
      </c>
      <c r="F12277" t="s">
        <v>17</v>
      </c>
      <c r="G12277">
        <v>2</v>
      </c>
      <c r="H12277" t="str">
        <f t="shared" si="965"/>
        <v>KD</v>
      </c>
      <c r="I12277" s="2">
        <f t="shared" si="967"/>
        <v>2018</v>
      </c>
      <c r="J12277" s="2">
        <f t="shared" si="968"/>
        <v>7</v>
      </c>
      <c r="K12277" t="str">
        <f t="shared" si="969"/>
        <v>Waterjuffer</v>
      </c>
      <c r="L12277" s="25">
        <f t="shared" si="966"/>
        <v>25.857142857142858</v>
      </c>
    </row>
    <row r="12278" spans="1:12" x14ac:dyDescent="0.25">
      <c r="A12278">
        <v>629</v>
      </c>
      <c r="B12278" t="s">
        <v>91</v>
      </c>
      <c r="C12278" s="1">
        <v>43282.600694444445</v>
      </c>
      <c r="D12278">
        <v>4</v>
      </c>
      <c r="E12278" t="s">
        <v>24</v>
      </c>
      <c r="F12278" t="s">
        <v>25</v>
      </c>
      <c r="G12278">
        <v>2</v>
      </c>
      <c r="H12278" t="str">
        <f t="shared" si="965"/>
        <v>KD</v>
      </c>
      <c r="I12278" s="2">
        <f t="shared" si="967"/>
        <v>2018</v>
      </c>
      <c r="J12278" s="2">
        <f t="shared" si="968"/>
        <v>7</v>
      </c>
      <c r="K12278" t="str">
        <f t="shared" si="969"/>
        <v>Glazenmakers</v>
      </c>
      <c r="L12278" s="25">
        <f t="shared" si="966"/>
        <v>25.857142857142858</v>
      </c>
    </row>
    <row r="12279" spans="1:12" x14ac:dyDescent="0.25">
      <c r="A12279">
        <v>629</v>
      </c>
      <c r="B12279" t="s">
        <v>91</v>
      </c>
      <c r="C12279" s="1">
        <v>43282.600694444445</v>
      </c>
      <c r="D12279">
        <v>4</v>
      </c>
      <c r="E12279" t="s">
        <v>26</v>
      </c>
      <c r="F12279" t="s">
        <v>27</v>
      </c>
      <c r="G12279">
        <v>3</v>
      </c>
      <c r="H12279" t="str">
        <f t="shared" si="965"/>
        <v>KD</v>
      </c>
      <c r="I12279" s="2">
        <f t="shared" si="967"/>
        <v>2018</v>
      </c>
      <c r="J12279" s="2">
        <f t="shared" si="968"/>
        <v>7</v>
      </c>
      <c r="K12279" t="str">
        <f t="shared" si="969"/>
        <v>Glazenmakers</v>
      </c>
      <c r="L12279" s="25">
        <f t="shared" si="966"/>
        <v>25.857142857142858</v>
      </c>
    </row>
    <row r="12280" spans="1:12" x14ac:dyDescent="0.25">
      <c r="A12280">
        <v>629</v>
      </c>
      <c r="B12280" t="s">
        <v>91</v>
      </c>
      <c r="C12280" s="1">
        <v>43282.600694444445</v>
      </c>
      <c r="D12280">
        <v>4</v>
      </c>
      <c r="E12280" t="s">
        <v>28</v>
      </c>
      <c r="F12280" t="s">
        <v>29</v>
      </c>
      <c r="G12280">
        <v>5</v>
      </c>
      <c r="H12280" t="str">
        <f t="shared" si="965"/>
        <v>KD</v>
      </c>
      <c r="I12280" s="2">
        <f t="shared" si="967"/>
        <v>2018</v>
      </c>
      <c r="J12280" s="2">
        <f t="shared" si="968"/>
        <v>7</v>
      </c>
      <c r="K12280" t="str">
        <f t="shared" si="969"/>
        <v>Korenbouten</v>
      </c>
      <c r="L12280" s="25">
        <f t="shared" si="966"/>
        <v>25.857142857142858</v>
      </c>
    </row>
    <row r="12281" spans="1:12" x14ac:dyDescent="0.25">
      <c r="A12281">
        <v>629</v>
      </c>
      <c r="B12281" t="s">
        <v>91</v>
      </c>
      <c r="C12281" s="1">
        <v>43282.600694444445</v>
      </c>
      <c r="D12281">
        <v>3</v>
      </c>
      <c r="E12281" t="s">
        <v>16</v>
      </c>
      <c r="F12281" t="s">
        <v>17</v>
      </c>
      <c r="G12281">
        <v>1</v>
      </c>
      <c r="H12281" t="str">
        <f t="shared" si="965"/>
        <v>KD</v>
      </c>
      <c r="I12281" s="2">
        <f t="shared" si="967"/>
        <v>2018</v>
      </c>
      <c r="J12281" s="2">
        <f t="shared" si="968"/>
        <v>7</v>
      </c>
      <c r="K12281" t="str">
        <f t="shared" si="969"/>
        <v>Waterjuffer</v>
      </c>
      <c r="L12281" s="25">
        <f t="shared" si="966"/>
        <v>25.857142857142858</v>
      </c>
    </row>
    <row r="12282" spans="1:12" x14ac:dyDescent="0.25">
      <c r="A12282">
        <v>629</v>
      </c>
      <c r="B12282" t="s">
        <v>91</v>
      </c>
      <c r="C12282" s="1">
        <v>43282.600694444445</v>
      </c>
      <c r="D12282">
        <v>3</v>
      </c>
      <c r="E12282" t="s">
        <v>24</v>
      </c>
      <c r="F12282" t="s">
        <v>25</v>
      </c>
      <c r="G12282">
        <v>1</v>
      </c>
      <c r="H12282" t="str">
        <f t="shared" si="965"/>
        <v>KD</v>
      </c>
      <c r="I12282" s="2">
        <f t="shared" si="967"/>
        <v>2018</v>
      </c>
      <c r="J12282" s="2">
        <f t="shared" si="968"/>
        <v>7</v>
      </c>
      <c r="K12282" t="str">
        <f t="shared" si="969"/>
        <v>Glazenmakers</v>
      </c>
      <c r="L12282" s="25">
        <f t="shared" si="966"/>
        <v>25.857142857142858</v>
      </c>
    </row>
    <row r="12283" spans="1:12" x14ac:dyDescent="0.25">
      <c r="A12283">
        <v>629</v>
      </c>
      <c r="B12283" t="s">
        <v>91</v>
      </c>
      <c r="C12283" s="1">
        <v>43282.600694444445</v>
      </c>
      <c r="D12283">
        <v>3</v>
      </c>
      <c r="E12283" t="s">
        <v>26</v>
      </c>
      <c r="F12283" t="s">
        <v>27</v>
      </c>
      <c r="G12283">
        <v>1</v>
      </c>
      <c r="H12283" t="str">
        <f t="shared" si="965"/>
        <v>KD</v>
      </c>
      <c r="I12283" s="2">
        <f t="shared" si="967"/>
        <v>2018</v>
      </c>
      <c r="J12283" s="2">
        <f t="shared" si="968"/>
        <v>7</v>
      </c>
      <c r="K12283" t="str">
        <f t="shared" si="969"/>
        <v>Glazenmakers</v>
      </c>
      <c r="L12283" s="25">
        <f t="shared" si="966"/>
        <v>25.857142857142858</v>
      </c>
    </row>
    <row r="12284" spans="1:12" x14ac:dyDescent="0.25">
      <c r="A12284">
        <v>629</v>
      </c>
      <c r="B12284" t="s">
        <v>91</v>
      </c>
      <c r="C12284" s="1">
        <v>43282.600694444445</v>
      </c>
      <c r="D12284">
        <v>3</v>
      </c>
      <c r="E12284" t="s">
        <v>28</v>
      </c>
      <c r="F12284" t="s">
        <v>29</v>
      </c>
      <c r="G12284">
        <v>1</v>
      </c>
      <c r="H12284" t="str">
        <f t="shared" si="965"/>
        <v>KD</v>
      </c>
      <c r="I12284" s="2">
        <f t="shared" si="967"/>
        <v>2018</v>
      </c>
      <c r="J12284" s="2">
        <f t="shared" si="968"/>
        <v>7</v>
      </c>
      <c r="K12284" t="str">
        <f t="shared" si="969"/>
        <v>Korenbouten</v>
      </c>
      <c r="L12284" s="25">
        <f t="shared" si="966"/>
        <v>25.857142857142858</v>
      </c>
    </row>
    <row r="12285" spans="1:12" x14ac:dyDescent="0.25">
      <c r="A12285">
        <v>629</v>
      </c>
      <c r="B12285" t="s">
        <v>91</v>
      </c>
      <c r="C12285" s="1">
        <v>43292.496527777781</v>
      </c>
      <c r="D12285">
        <v>4</v>
      </c>
      <c r="E12285" t="s">
        <v>34</v>
      </c>
      <c r="F12285" t="s">
        <v>35</v>
      </c>
      <c r="G12285">
        <v>2</v>
      </c>
      <c r="H12285" t="str">
        <f t="shared" si="965"/>
        <v>KD</v>
      </c>
      <c r="I12285" s="2">
        <f t="shared" si="967"/>
        <v>2018</v>
      </c>
      <c r="J12285" s="2">
        <f t="shared" si="968"/>
        <v>7</v>
      </c>
      <c r="K12285" t="str">
        <f t="shared" si="969"/>
        <v>Pantserjuffers</v>
      </c>
      <c r="L12285" s="25">
        <f t="shared" si="966"/>
        <v>27.285714285714285</v>
      </c>
    </row>
    <row r="12286" spans="1:12" x14ac:dyDescent="0.25">
      <c r="A12286">
        <v>629</v>
      </c>
      <c r="B12286" t="s">
        <v>91</v>
      </c>
      <c r="C12286" s="1">
        <v>43292.496527777781</v>
      </c>
      <c r="D12286">
        <v>4</v>
      </c>
      <c r="E12286" t="s">
        <v>14</v>
      </c>
      <c r="F12286" t="s">
        <v>15</v>
      </c>
      <c r="G12286">
        <v>4</v>
      </c>
      <c r="H12286" t="str">
        <f t="shared" si="965"/>
        <v>KD</v>
      </c>
      <c r="I12286" s="2">
        <f t="shared" si="967"/>
        <v>2018</v>
      </c>
      <c r="J12286" s="2">
        <f t="shared" si="968"/>
        <v>7</v>
      </c>
      <c r="K12286" t="str">
        <f t="shared" si="969"/>
        <v>Waterjuffer</v>
      </c>
      <c r="L12286" s="25">
        <f t="shared" si="966"/>
        <v>27.285714285714285</v>
      </c>
    </row>
    <row r="12287" spans="1:12" x14ac:dyDescent="0.25">
      <c r="A12287">
        <v>629</v>
      </c>
      <c r="B12287" t="s">
        <v>91</v>
      </c>
      <c r="C12287" s="1">
        <v>43292.496527777781</v>
      </c>
      <c r="D12287">
        <v>4</v>
      </c>
      <c r="E12287" t="s">
        <v>26</v>
      </c>
      <c r="F12287" t="s">
        <v>27</v>
      </c>
      <c r="G12287">
        <v>2</v>
      </c>
      <c r="H12287" t="str">
        <f t="shared" si="965"/>
        <v>KD</v>
      </c>
      <c r="I12287" s="2">
        <f t="shared" si="967"/>
        <v>2018</v>
      </c>
      <c r="J12287" s="2">
        <f t="shared" si="968"/>
        <v>7</v>
      </c>
      <c r="K12287" t="str">
        <f t="shared" si="969"/>
        <v>Glazenmakers</v>
      </c>
      <c r="L12287" s="25">
        <f t="shared" si="966"/>
        <v>27.285714285714285</v>
      </c>
    </row>
    <row r="12288" spans="1:12" x14ac:dyDescent="0.25">
      <c r="A12288">
        <v>629</v>
      </c>
      <c r="B12288" t="s">
        <v>91</v>
      </c>
      <c r="C12288" s="1">
        <v>43292.496527777781</v>
      </c>
      <c r="D12288">
        <v>3</v>
      </c>
      <c r="E12288" t="s">
        <v>14</v>
      </c>
      <c r="F12288" t="s">
        <v>15</v>
      </c>
      <c r="G12288">
        <v>1</v>
      </c>
      <c r="H12288" t="str">
        <f t="shared" si="965"/>
        <v>KD</v>
      </c>
      <c r="I12288" s="2">
        <f t="shared" si="967"/>
        <v>2018</v>
      </c>
      <c r="J12288" s="2">
        <f t="shared" si="968"/>
        <v>7</v>
      </c>
      <c r="K12288" t="str">
        <f t="shared" si="969"/>
        <v>Waterjuffer</v>
      </c>
      <c r="L12288" s="25">
        <f t="shared" si="966"/>
        <v>27.285714285714285</v>
      </c>
    </row>
    <row r="12289" spans="1:12" x14ac:dyDescent="0.25">
      <c r="A12289">
        <v>629</v>
      </c>
      <c r="B12289" t="s">
        <v>91</v>
      </c>
      <c r="C12289" s="1">
        <v>43292.496527777781</v>
      </c>
      <c r="D12289">
        <v>3</v>
      </c>
      <c r="E12289" t="s">
        <v>26</v>
      </c>
      <c r="F12289" t="s">
        <v>27</v>
      </c>
      <c r="G12289">
        <v>2</v>
      </c>
      <c r="H12289" t="str">
        <f t="shared" si="965"/>
        <v>KD</v>
      </c>
      <c r="I12289" s="2">
        <f t="shared" si="967"/>
        <v>2018</v>
      </c>
      <c r="J12289" s="2">
        <f t="shared" si="968"/>
        <v>7</v>
      </c>
      <c r="K12289" t="str">
        <f t="shared" si="969"/>
        <v>Glazenmakers</v>
      </c>
      <c r="L12289" s="25">
        <f t="shared" si="966"/>
        <v>27.285714285714285</v>
      </c>
    </row>
    <row r="12290" spans="1:12" x14ac:dyDescent="0.25">
      <c r="A12290">
        <v>629</v>
      </c>
      <c r="B12290" t="s">
        <v>91</v>
      </c>
      <c r="C12290" s="1">
        <v>43292.496527777781</v>
      </c>
      <c r="D12290">
        <v>3</v>
      </c>
      <c r="E12290" t="s">
        <v>18</v>
      </c>
      <c r="F12290" t="s">
        <v>19</v>
      </c>
      <c r="G12290">
        <v>1</v>
      </c>
      <c r="H12290" t="str">
        <f t="shared" ref="H12290:H12353" si="970">VLOOKUP(A12290,$N$2:$O$51,2,FALSE)</f>
        <v>KD</v>
      </c>
      <c r="I12290" s="2">
        <f t="shared" si="967"/>
        <v>2018</v>
      </c>
      <c r="J12290" s="2">
        <f t="shared" si="968"/>
        <v>7</v>
      </c>
      <c r="K12290" t="str">
        <f t="shared" si="969"/>
        <v>Korenbouten</v>
      </c>
      <c r="L12290" s="25">
        <f t="shared" si="966"/>
        <v>27.285714285714285</v>
      </c>
    </row>
    <row r="12291" spans="1:12" x14ac:dyDescent="0.25">
      <c r="A12291">
        <v>629</v>
      </c>
      <c r="B12291" t="s">
        <v>91</v>
      </c>
      <c r="C12291" s="1">
        <v>43301.541666666664</v>
      </c>
      <c r="D12291">
        <v>4</v>
      </c>
      <c r="E12291" t="s">
        <v>8</v>
      </c>
      <c r="F12291" t="s">
        <v>9</v>
      </c>
      <c r="G12291">
        <v>1</v>
      </c>
      <c r="H12291" t="str">
        <f t="shared" si="970"/>
        <v>KD</v>
      </c>
      <c r="I12291" s="2">
        <f t="shared" si="967"/>
        <v>2018</v>
      </c>
      <c r="J12291" s="2">
        <f t="shared" si="968"/>
        <v>7</v>
      </c>
      <c r="K12291" t="str">
        <f t="shared" si="969"/>
        <v>Pantserjuffers</v>
      </c>
      <c r="L12291" s="25">
        <f t="shared" ref="L12291:L12354" si="971">(ROUNDDOWN(C12291-DATE(I12291,1,1),0))/7</f>
        <v>28.571428571428573</v>
      </c>
    </row>
    <row r="12292" spans="1:12" x14ac:dyDescent="0.25">
      <c r="A12292">
        <v>629</v>
      </c>
      <c r="B12292" t="s">
        <v>91</v>
      </c>
      <c r="C12292" s="1">
        <v>43301.541666666664</v>
      </c>
      <c r="D12292">
        <v>4</v>
      </c>
      <c r="E12292" t="s">
        <v>10</v>
      </c>
      <c r="F12292" t="s">
        <v>11</v>
      </c>
      <c r="G12292">
        <v>1</v>
      </c>
      <c r="H12292" t="str">
        <f t="shared" si="970"/>
        <v>KD</v>
      </c>
      <c r="I12292" s="2">
        <f t="shared" si="967"/>
        <v>2018</v>
      </c>
      <c r="J12292" s="2">
        <f t="shared" si="968"/>
        <v>7</v>
      </c>
      <c r="K12292" t="str">
        <f t="shared" si="969"/>
        <v>Waterjuffer</v>
      </c>
      <c r="L12292" s="25">
        <f t="shared" si="971"/>
        <v>28.571428571428573</v>
      </c>
    </row>
    <row r="12293" spans="1:12" x14ac:dyDescent="0.25">
      <c r="A12293">
        <v>629</v>
      </c>
      <c r="B12293" t="s">
        <v>91</v>
      </c>
      <c r="C12293" s="1">
        <v>43301.541666666664</v>
      </c>
      <c r="D12293">
        <v>4</v>
      </c>
      <c r="E12293" t="s">
        <v>26</v>
      </c>
      <c r="F12293" t="s">
        <v>27</v>
      </c>
      <c r="G12293">
        <v>2</v>
      </c>
      <c r="H12293" t="str">
        <f t="shared" si="970"/>
        <v>KD</v>
      </c>
      <c r="I12293" s="2">
        <f t="shared" si="967"/>
        <v>2018</v>
      </c>
      <c r="J12293" s="2">
        <f t="shared" si="968"/>
        <v>7</v>
      </c>
      <c r="K12293" t="str">
        <f t="shared" si="969"/>
        <v>Glazenmakers</v>
      </c>
      <c r="L12293" s="25">
        <f t="shared" si="971"/>
        <v>28.571428571428573</v>
      </c>
    </row>
    <row r="12294" spans="1:12" x14ac:dyDescent="0.25">
      <c r="A12294">
        <v>629</v>
      </c>
      <c r="B12294" t="s">
        <v>91</v>
      </c>
      <c r="C12294" s="1">
        <v>43301.541666666664</v>
      </c>
      <c r="D12294">
        <v>4</v>
      </c>
      <c r="E12294" t="s">
        <v>28</v>
      </c>
      <c r="F12294" t="s">
        <v>29</v>
      </c>
      <c r="G12294">
        <v>2</v>
      </c>
      <c r="H12294" t="str">
        <f t="shared" si="970"/>
        <v>KD</v>
      </c>
      <c r="I12294" s="2">
        <f t="shared" si="967"/>
        <v>2018</v>
      </c>
      <c r="J12294" s="2">
        <f t="shared" si="968"/>
        <v>7</v>
      </c>
      <c r="K12294" t="str">
        <f t="shared" si="969"/>
        <v>Korenbouten</v>
      </c>
      <c r="L12294" s="25">
        <f t="shared" si="971"/>
        <v>28.571428571428573</v>
      </c>
    </row>
    <row r="12295" spans="1:12" x14ac:dyDescent="0.25">
      <c r="A12295">
        <v>629</v>
      </c>
      <c r="B12295" t="s">
        <v>91</v>
      </c>
      <c r="C12295" s="1">
        <v>43301.541666666664</v>
      </c>
      <c r="D12295">
        <v>4</v>
      </c>
      <c r="E12295" t="s">
        <v>32</v>
      </c>
      <c r="F12295" t="s">
        <v>33</v>
      </c>
      <c r="G12295">
        <v>2</v>
      </c>
      <c r="H12295" t="str">
        <f t="shared" si="970"/>
        <v>KD</v>
      </c>
      <c r="I12295" s="2">
        <f t="shared" si="967"/>
        <v>2018</v>
      </c>
      <c r="J12295" s="2">
        <f t="shared" si="968"/>
        <v>7</v>
      </c>
      <c r="K12295" t="str">
        <f t="shared" si="969"/>
        <v>Korenbouten</v>
      </c>
      <c r="L12295" s="25">
        <f t="shared" si="971"/>
        <v>28.571428571428573</v>
      </c>
    </row>
    <row r="12296" spans="1:12" x14ac:dyDescent="0.25">
      <c r="A12296">
        <v>629</v>
      </c>
      <c r="B12296" t="s">
        <v>91</v>
      </c>
      <c r="C12296" s="1">
        <v>43301.541666666664</v>
      </c>
      <c r="D12296">
        <v>4</v>
      </c>
      <c r="E12296" t="s">
        <v>55</v>
      </c>
      <c r="F12296" t="s">
        <v>56</v>
      </c>
      <c r="G12296">
        <v>3</v>
      </c>
      <c r="H12296" t="str">
        <f t="shared" si="970"/>
        <v>KD</v>
      </c>
      <c r="I12296" s="2">
        <f t="shared" si="967"/>
        <v>2018</v>
      </c>
      <c r="J12296" s="2">
        <f t="shared" si="968"/>
        <v>7</v>
      </c>
      <c r="K12296" t="str">
        <f t="shared" si="969"/>
        <v>Korenbouten</v>
      </c>
      <c r="L12296" s="25">
        <f t="shared" si="971"/>
        <v>28.571428571428573</v>
      </c>
    </row>
    <row r="12297" spans="1:12" x14ac:dyDescent="0.25">
      <c r="A12297">
        <v>629</v>
      </c>
      <c r="B12297" t="s">
        <v>91</v>
      </c>
      <c r="C12297" s="1">
        <v>43301.541666666664</v>
      </c>
      <c r="D12297">
        <v>3</v>
      </c>
      <c r="E12297" t="s">
        <v>55</v>
      </c>
      <c r="F12297" t="s">
        <v>56</v>
      </c>
      <c r="G12297">
        <v>1</v>
      </c>
      <c r="H12297" t="str">
        <f t="shared" si="970"/>
        <v>KD</v>
      </c>
      <c r="I12297" s="2">
        <f t="shared" si="967"/>
        <v>2018</v>
      </c>
      <c r="J12297" s="2">
        <f t="shared" si="968"/>
        <v>7</v>
      </c>
      <c r="K12297" t="str">
        <f t="shared" si="969"/>
        <v>Korenbouten</v>
      </c>
      <c r="L12297" s="25">
        <f t="shared" si="971"/>
        <v>28.571428571428573</v>
      </c>
    </row>
    <row r="12298" spans="1:12" x14ac:dyDescent="0.25">
      <c r="A12298">
        <v>629</v>
      </c>
      <c r="B12298" t="s">
        <v>91</v>
      </c>
      <c r="C12298" s="1">
        <v>43301.541666666664</v>
      </c>
      <c r="D12298">
        <v>3</v>
      </c>
      <c r="E12298" t="s">
        <v>42</v>
      </c>
      <c r="F12298" t="s">
        <v>43</v>
      </c>
      <c r="G12298">
        <v>1</v>
      </c>
      <c r="H12298" t="str">
        <f t="shared" si="970"/>
        <v>KD</v>
      </c>
      <c r="I12298" s="2">
        <f t="shared" si="967"/>
        <v>2018</v>
      </c>
      <c r="J12298" s="2">
        <f t="shared" si="968"/>
        <v>7</v>
      </c>
      <c r="K12298" t="str">
        <f t="shared" si="969"/>
        <v>Korenbouten</v>
      </c>
      <c r="L12298" s="25">
        <f t="shared" si="971"/>
        <v>28.571428571428573</v>
      </c>
    </row>
    <row r="12299" spans="1:12" x14ac:dyDescent="0.25">
      <c r="A12299">
        <v>629</v>
      </c>
      <c r="B12299" t="s">
        <v>91</v>
      </c>
      <c r="C12299" s="1">
        <v>43320.489583333336</v>
      </c>
      <c r="D12299">
        <v>4</v>
      </c>
      <c r="E12299" t="s">
        <v>8</v>
      </c>
      <c r="F12299" t="s">
        <v>9</v>
      </c>
      <c r="G12299">
        <v>6</v>
      </c>
      <c r="H12299" t="str">
        <f t="shared" si="970"/>
        <v>KD</v>
      </c>
      <c r="I12299" s="2">
        <f t="shared" si="967"/>
        <v>2018</v>
      </c>
      <c r="J12299" s="2">
        <f t="shared" si="968"/>
        <v>8</v>
      </c>
      <c r="K12299" t="str">
        <f t="shared" si="969"/>
        <v>Pantserjuffers</v>
      </c>
      <c r="L12299" s="25">
        <f t="shared" si="971"/>
        <v>31.285714285714285</v>
      </c>
    </row>
    <row r="12300" spans="1:12" x14ac:dyDescent="0.25">
      <c r="A12300">
        <v>629</v>
      </c>
      <c r="B12300" t="s">
        <v>91</v>
      </c>
      <c r="C12300" s="1">
        <v>43320.489583333336</v>
      </c>
      <c r="D12300">
        <v>4</v>
      </c>
      <c r="E12300" t="s">
        <v>10</v>
      </c>
      <c r="F12300" t="s">
        <v>11</v>
      </c>
      <c r="G12300">
        <v>1</v>
      </c>
      <c r="H12300" t="str">
        <f t="shared" si="970"/>
        <v>KD</v>
      </c>
      <c r="I12300" s="2">
        <f t="shared" si="967"/>
        <v>2018</v>
      </c>
      <c r="J12300" s="2">
        <f t="shared" si="968"/>
        <v>8</v>
      </c>
      <c r="K12300" t="str">
        <f t="shared" si="969"/>
        <v>Waterjuffer</v>
      </c>
      <c r="L12300" s="25">
        <f t="shared" si="971"/>
        <v>31.285714285714285</v>
      </c>
    </row>
    <row r="12301" spans="1:12" x14ac:dyDescent="0.25">
      <c r="A12301">
        <v>629</v>
      </c>
      <c r="B12301" t="s">
        <v>91</v>
      </c>
      <c r="C12301" s="1">
        <v>43320.489583333336</v>
      </c>
      <c r="D12301">
        <v>4</v>
      </c>
      <c r="E12301" t="s">
        <v>14</v>
      </c>
      <c r="F12301" t="s">
        <v>15</v>
      </c>
      <c r="G12301">
        <v>1</v>
      </c>
      <c r="H12301" t="str">
        <f t="shared" si="970"/>
        <v>KD</v>
      </c>
      <c r="I12301" s="2">
        <f t="shared" si="967"/>
        <v>2018</v>
      </c>
      <c r="J12301" s="2">
        <f t="shared" si="968"/>
        <v>8</v>
      </c>
      <c r="K12301" t="str">
        <f t="shared" si="969"/>
        <v>Waterjuffer</v>
      </c>
      <c r="L12301" s="25">
        <f t="shared" si="971"/>
        <v>31.285714285714285</v>
      </c>
    </row>
    <row r="12302" spans="1:12" x14ac:dyDescent="0.25">
      <c r="A12302">
        <v>629</v>
      </c>
      <c r="B12302" t="s">
        <v>91</v>
      </c>
      <c r="C12302" s="1">
        <v>43320.489583333336</v>
      </c>
      <c r="D12302">
        <v>3</v>
      </c>
      <c r="E12302" t="s">
        <v>8</v>
      </c>
      <c r="F12302" t="s">
        <v>9</v>
      </c>
      <c r="G12302">
        <v>25</v>
      </c>
      <c r="H12302" t="str">
        <f t="shared" si="970"/>
        <v>KD</v>
      </c>
      <c r="I12302" s="2">
        <f t="shared" si="967"/>
        <v>2018</v>
      </c>
      <c r="J12302" s="2">
        <f t="shared" si="968"/>
        <v>8</v>
      </c>
      <c r="K12302" t="str">
        <f t="shared" si="969"/>
        <v>Pantserjuffers</v>
      </c>
      <c r="L12302" s="25">
        <f t="shared" si="971"/>
        <v>31.285714285714285</v>
      </c>
    </row>
    <row r="12303" spans="1:12" x14ac:dyDescent="0.25">
      <c r="A12303">
        <v>629</v>
      </c>
      <c r="B12303" t="s">
        <v>91</v>
      </c>
      <c r="C12303" s="1">
        <v>43320.489583333336</v>
      </c>
      <c r="D12303">
        <v>3</v>
      </c>
      <c r="E12303" t="s">
        <v>14</v>
      </c>
      <c r="F12303" t="s">
        <v>15</v>
      </c>
      <c r="G12303">
        <v>2</v>
      </c>
      <c r="H12303" t="str">
        <f t="shared" si="970"/>
        <v>KD</v>
      </c>
      <c r="I12303" s="2">
        <f t="shared" si="967"/>
        <v>2018</v>
      </c>
      <c r="J12303" s="2">
        <f t="shared" si="968"/>
        <v>8</v>
      </c>
      <c r="K12303" t="str">
        <f t="shared" si="969"/>
        <v>Waterjuffer</v>
      </c>
      <c r="L12303" s="25">
        <f t="shared" si="971"/>
        <v>31.285714285714285</v>
      </c>
    </row>
    <row r="12304" spans="1:12" x14ac:dyDescent="0.25">
      <c r="A12304">
        <v>629</v>
      </c>
      <c r="B12304" t="s">
        <v>91</v>
      </c>
      <c r="C12304" s="1">
        <v>43327.548611111109</v>
      </c>
      <c r="D12304">
        <v>4</v>
      </c>
      <c r="E12304" t="s">
        <v>8</v>
      </c>
      <c r="F12304" t="s">
        <v>9</v>
      </c>
      <c r="G12304">
        <v>22</v>
      </c>
      <c r="H12304" t="str">
        <f t="shared" si="970"/>
        <v>KD</v>
      </c>
      <c r="I12304" s="2">
        <f t="shared" si="967"/>
        <v>2018</v>
      </c>
      <c r="J12304" s="2">
        <f t="shared" si="968"/>
        <v>8</v>
      </c>
      <c r="K12304" t="str">
        <f t="shared" si="969"/>
        <v>Pantserjuffers</v>
      </c>
      <c r="L12304" s="25">
        <f t="shared" si="971"/>
        <v>32.285714285714285</v>
      </c>
    </row>
    <row r="12305" spans="1:12" x14ac:dyDescent="0.25">
      <c r="A12305">
        <v>629</v>
      </c>
      <c r="B12305" t="s">
        <v>91</v>
      </c>
      <c r="C12305" s="1">
        <v>43327.548611111109</v>
      </c>
      <c r="D12305">
        <v>4</v>
      </c>
      <c r="E12305" t="s">
        <v>14</v>
      </c>
      <c r="F12305" t="s">
        <v>15</v>
      </c>
      <c r="G12305">
        <v>1</v>
      </c>
      <c r="H12305" t="str">
        <f t="shared" si="970"/>
        <v>KD</v>
      </c>
      <c r="I12305" s="2">
        <f t="shared" si="967"/>
        <v>2018</v>
      </c>
      <c r="J12305" s="2">
        <f t="shared" si="968"/>
        <v>8</v>
      </c>
      <c r="K12305" t="str">
        <f t="shared" si="969"/>
        <v>Waterjuffer</v>
      </c>
      <c r="L12305" s="25">
        <f t="shared" si="971"/>
        <v>32.285714285714285</v>
      </c>
    </row>
    <row r="12306" spans="1:12" x14ac:dyDescent="0.25">
      <c r="A12306">
        <v>629</v>
      </c>
      <c r="B12306" t="s">
        <v>91</v>
      </c>
      <c r="C12306" s="1">
        <v>43327.548611111109</v>
      </c>
      <c r="D12306">
        <v>3</v>
      </c>
      <c r="E12306" t="s">
        <v>8</v>
      </c>
      <c r="F12306" t="s">
        <v>9</v>
      </c>
      <c r="G12306">
        <v>14</v>
      </c>
      <c r="H12306" t="str">
        <f t="shared" si="970"/>
        <v>KD</v>
      </c>
      <c r="I12306" s="2">
        <f t="shared" si="967"/>
        <v>2018</v>
      </c>
      <c r="J12306" s="2">
        <f t="shared" si="968"/>
        <v>8</v>
      </c>
      <c r="K12306" t="str">
        <f t="shared" si="969"/>
        <v>Pantserjuffers</v>
      </c>
      <c r="L12306" s="25">
        <f t="shared" si="971"/>
        <v>32.285714285714285</v>
      </c>
    </row>
    <row r="12307" spans="1:12" x14ac:dyDescent="0.25">
      <c r="A12307">
        <v>629</v>
      </c>
      <c r="B12307" t="s">
        <v>91</v>
      </c>
      <c r="C12307" s="1">
        <v>43329.572916666664</v>
      </c>
      <c r="D12307">
        <v>4</v>
      </c>
      <c r="E12307" t="s">
        <v>63</v>
      </c>
      <c r="F12307" t="s">
        <v>64</v>
      </c>
      <c r="G12307">
        <v>2</v>
      </c>
      <c r="H12307" t="str">
        <f t="shared" si="970"/>
        <v>KD</v>
      </c>
      <c r="I12307" s="2">
        <f t="shared" si="967"/>
        <v>2018</v>
      </c>
      <c r="J12307" s="2">
        <f t="shared" si="968"/>
        <v>8</v>
      </c>
      <c r="K12307" t="str">
        <f t="shared" si="969"/>
        <v>Glazenmakers</v>
      </c>
      <c r="L12307" s="25">
        <f t="shared" si="971"/>
        <v>32.571428571428569</v>
      </c>
    </row>
    <row r="12308" spans="1:12" x14ac:dyDescent="0.25">
      <c r="A12308">
        <v>629</v>
      </c>
      <c r="B12308" t="s">
        <v>91</v>
      </c>
      <c r="C12308" s="1">
        <v>43329.572916666664</v>
      </c>
      <c r="D12308">
        <v>4</v>
      </c>
      <c r="E12308" t="s">
        <v>36</v>
      </c>
      <c r="F12308" t="s">
        <v>37</v>
      </c>
      <c r="G12308">
        <v>4</v>
      </c>
      <c r="H12308" t="str">
        <f t="shared" si="970"/>
        <v>KD</v>
      </c>
      <c r="I12308" s="2">
        <f t="shared" si="967"/>
        <v>2018</v>
      </c>
      <c r="J12308" s="2">
        <f t="shared" si="968"/>
        <v>8</v>
      </c>
      <c r="K12308" t="str">
        <f t="shared" si="969"/>
        <v>Glazenmakers</v>
      </c>
      <c r="L12308" s="25">
        <f t="shared" si="971"/>
        <v>32.571428571428569</v>
      </c>
    </row>
    <row r="12309" spans="1:12" x14ac:dyDescent="0.25">
      <c r="A12309">
        <v>629</v>
      </c>
      <c r="B12309" t="s">
        <v>91</v>
      </c>
      <c r="C12309" s="1">
        <v>43329.572916666664</v>
      </c>
      <c r="D12309">
        <v>4</v>
      </c>
      <c r="E12309" t="s">
        <v>26</v>
      </c>
      <c r="F12309" t="s">
        <v>27</v>
      </c>
      <c r="G12309">
        <v>1</v>
      </c>
      <c r="H12309" t="str">
        <f t="shared" si="970"/>
        <v>KD</v>
      </c>
      <c r="I12309" s="2">
        <f t="shared" si="967"/>
        <v>2018</v>
      </c>
      <c r="J12309" s="2">
        <f t="shared" si="968"/>
        <v>8</v>
      </c>
      <c r="K12309" t="str">
        <f t="shared" si="969"/>
        <v>Glazenmakers</v>
      </c>
      <c r="L12309" s="25">
        <f t="shared" si="971"/>
        <v>32.571428571428569</v>
      </c>
    </row>
    <row r="12310" spans="1:12" x14ac:dyDescent="0.25">
      <c r="A12310">
        <v>629</v>
      </c>
      <c r="B12310" t="s">
        <v>91</v>
      </c>
      <c r="C12310" s="1">
        <v>43329.572916666664</v>
      </c>
      <c r="D12310">
        <v>4</v>
      </c>
      <c r="E12310" t="s">
        <v>42</v>
      </c>
      <c r="F12310" t="s">
        <v>43</v>
      </c>
      <c r="G12310">
        <v>4</v>
      </c>
      <c r="H12310" t="str">
        <f t="shared" si="970"/>
        <v>KD</v>
      </c>
      <c r="I12310" s="2">
        <f t="shared" si="967"/>
        <v>2018</v>
      </c>
      <c r="J12310" s="2">
        <f t="shared" si="968"/>
        <v>8</v>
      </c>
      <c r="K12310" t="str">
        <f t="shared" si="969"/>
        <v>Korenbouten</v>
      </c>
      <c r="L12310" s="25">
        <f t="shared" si="971"/>
        <v>32.571428571428569</v>
      </c>
    </row>
    <row r="12311" spans="1:12" x14ac:dyDescent="0.25">
      <c r="A12311">
        <v>629</v>
      </c>
      <c r="B12311" t="s">
        <v>91</v>
      </c>
      <c r="C12311" s="1">
        <v>43329.572916666664</v>
      </c>
      <c r="D12311">
        <v>3</v>
      </c>
      <c r="E12311" t="s">
        <v>8</v>
      </c>
      <c r="F12311" t="s">
        <v>9</v>
      </c>
      <c r="G12311">
        <v>3</v>
      </c>
      <c r="H12311" t="str">
        <f t="shared" si="970"/>
        <v>KD</v>
      </c>
      <c r="I12311" s="2">
        <f t="shared" si="967"/>
        <v>2018</v>
      </c>
      <c r="J12311" s="2">
        <f t="shared" si="968"/>
        <v>8</v>
      </c>
      <c r="K12311" t="str">
        <f t="shared" si="969"/>
        <v>Pantserjuffers</v>
      </c>
      <c r="L12311" s="25">
        <f t="shared" si="971"/>
        <v>32.571428571428569</v>
      </c>
    </row>
    <row r="12312" spans="1:12" x14ac:dyDescent="0.25">
      <c r="A12312">
        <v>629</v>
      </c>
      <c r="B12312" t="s">
        <v>91</v>
      </c>
      <c r="C12312" s="1">
        <v>43329.572916666664</v>
      </c>
      <c r="D12312">
        <v>3</v>
      </c>
      <c r="E12312" t="s">
        <v>36</v>
      </c>
      <c r="F12312" t="s">
        <v>37</v>
      </c>
      <c r="G12312">
        <v>2</v>
      </c>
      <c r="H12312" t="str">
        <f t="shared" si="970"/>
        <v>KD</v>
      </c>
      <c r="I12312" s="2">
        <f t="shared" si="967"/>
        <v>2018</v>
      </c>
      <c r="J12312" s="2">
        <f t="shared" si="968"/>
        <v>8</v>
      </c>
      <c r="K12312" t="str">
        <f t="shared" si="969"/>
        <v>Glazenmakers</v>
      </c>
      <c r="L12312" s="25">
        <f t="shared" si="971"/>
        <v>32.571428571428569</v>
      </c>
    </row>
    <row r="12313" spans="1:12" x14ac:dyDescent="0.25">
      <c r="A12313">
        <v>629</v>
      </c>
      <c r="B12313" t="s">
        <v>91</v>
      </c>
      <c r="C12313" s="1">
        <v>43329.572916666664</v>
      </c>
      <c r="D12313">
        <v>3</v>
      </c>
      <c r="E12313" t="s">
        <v>42</v>
      </c>
      <c r="F12313" t="s">
        <v>43</v>
      </c>
      <c r="G12313">
        <v>3</v>
      </c>
      <c r="H12313" t="str">
        <f t="shared" si="970"/>
        <v>KD</v>
      </c>
      <c r="I12313" s="2">
        <f t="shared" si="967"/>
        <v>2018</v>
      </c>
      <c r="J12313" s="2">
        <f t="shared" si="968"/>
        <v>8</v>
      </c>
      <c r="K12313" t="str">
        <f t="shared" si="969"/>
        <v>Korenbouten</v>
      </c>
      <c r="L12313" s="25">
        <f t="shared" si="971"/>
        <v>32.571428571428569</v>
      </c>
    </row>
    <row r="12314" spans="1:12" x14ac:dyDescent="0.25">
      <c r="A12314">
        <v>629</v>
      </c>
      <c r="B12314" t="s">
        <v>91</v>
      </c>
      <c r="C12314" s="1">
        <v>43350.5625</v>
      </c>
      <c r="D12314">
        <v>4</v>
      </c>
      <c r="E12314" t="s">
        <v>8</v>
      </c>
      <c r="F12314" t="s">
        <v>9</v>
      </c>
      <c r="G12314">
        <v>2</v>
      </c>
      <c r="H12314" t="str">
        <f t="shared" si="970"/>
        <v>KD</v>
      </c>
      <c r="I12314" s="2">
        <f t="shared" si="967"/>
        <v>2018</v>
      </c>
      <c r="J12314" s="2">
        <f t="shared" si="968"/>
        <v>9</v>
      </c>
      <c r="K12314" t="str">
        <f t="shared" si="969"/>
        <v>Pantserjuffers</v>
      </c>
      <c r="L12314" s="25">
        <f t="shared" si="971"/>
        <v>35.571428571428569</v>
      </c>
    </row>
    <row r="12315" spans="1:12" x14ac:dyDescent="0.25">
      <c r="A12315">
        <v>629</v>
      </c>
      <c r="B12315" t="s">
        <v>91</v>
      </c>
      <c r="C12315" s="1">
        <v>43350.5625</v>
      </c>
      <c r="D12315">
        <v>4</v>
      </c>
      <c r="E12315" t="s">
        <v>55</v>
      </c>
      <c r="F12315" t="s">
        <v>56</v>
      </c>
      <c r="G12315">
        <v>7</v>
      </c>
      <c r="H12315" t="str">
        <f t="shared" si="970"/>
        <v>KD</v>
      </c>
      <c r="I12315" s="2">
        <f t="shared" si="967"/>
        <v>2018</v>
      </c>
      <c r="J12315" s="2">
        <f t="shared" si="968"/>
        <v>9</v>
      </c>
      <c r="K12315" t="str">
        <f t="shared" si="969"/>
        <v>Korenbouten</v>
      </c>
      <c r="L12315" s="25">
        <f t="shared" si="971"/>
        <v>35.571428571428569</v>
      </c>
    </row>
    <row r="12316" spans="1:12" x14ac:dyDescent="0.25">
      <c r="A12316">
        <v>629</v>
      </c>
      <c r="B12316" t="s">
        <v>91</v>
      </c>
      <c r="C12316" s="1">
        <v>43350.5625</v>
      </c>
      <c r="D12316">
        <v>3</v>
      </c>
      <c r="E12316" t="s">
        <v>8</v>
      </c>
      <c r="F12316" t="s">
        <v>9</v>
      </c>
      <c r="G12316">
        <v>1</v>
      </c>
      <c r="H12316" t="str">
        <f t="shared" si="970"/>
        <v>KD</v>
      </c>
      <c r="I12316" s="2">
        <f t="shared" si="967"/>
        <v>2018</v>
      </c>
      <c r="J12316" s="2">
        <f t="shared" si="968"/>
        <v>9</v>
      </c>
      <c r="K12316" t="str">
        <f t="shared" si="969"/>
        <v>Pantserjuffers</v>
      </c>
      <c r="L12316" s="25">
        <f t="shared" si="971"/>
        <v>35.571428571428569</v>
      </c>
    </row>
    <row r="12317" spans="1:12" x14ac:dyDescent="0.25">
      <c r="A12317">
        <v>629</v>
      </c>
      <c r="B12317" t="s">
        <v>91</v>
      </c>
      <c r="C12317" s="1">
        <v>43350.5625</v>
      </c>
      <c r="D12317">
        <v>3</v>
      </c>
      <c r="E12317" t="s">
        <v>42</v>
      </c>
      <c r="F12317" t="s">
        <v>43</v>
      </c>
      <c r="G12317">
        <v>3</v>
      </c>
      <c r="H12317" t="str">
        <f t="shared" si="970"/>
        <v>KD</v>
      </c>
      <c r="I12317" s="2">
        <f t="shared" si="967"/>
        <v>2018</v>
      </c>
      <c r="J12317" s="2">
        <f t="shared" si="968"/>
        <v>9</v>
      </c>
      <c r="K12317" t="str">
        <f t="shared" si="969"/>
        <v>Korenbouten</v>
      </c>
      <c r="L12317" s="25">
        <f t="shared" si="971"/>
        <v>35.571428571428569</v>
      </c>
    </row>
    <row r="12318" spans="1:12" x14ac:dyDescent="0.25">
      <c r="A12318">
        <v>629</v>
      </c>
      <c r="B12318" t="s">
        <v>91</v>
      </c>
      <c r="C12318" s="1">
        <v>43350.5625</v>
      </c>
      <c r="D12318">
        <v>3</v>
      </c>
      <c r="E12318" t="s">
        <v>14</v>
      </c>
      <c r="F12318" t="s">
        <v>15</v>
      </c>
      <c r="G12318">
        <v>3</v>
      </c>
      <c r="H12318" t="str">
        <f t="shared" si="970"/>
        <v>KD</v>
      </c>
      <c r="I12318" s="2">
        <f t="shared" si="967"/>
        <v>2018</v>
      </c>
      <c r="J12318" s="2">
        <f t="shared" si="968"/>
        <v>9</v>
      </c>
      <c r="K12318" t="str">
        <f t="shared" si="969"/>
        <v>Waterjuffer</v>
      </c>
      <c r="L12318" s="25">
        <f t="shared" si="971"/>
        <v>35.571428571428569</v>
      </c>
    </row>
    <row r="12319" spans="1:12" x14ac:dyDescent="0.25">
      <c r="A12319">
        <v>629</v>
      </c>
      <c r="B12319" t="s">
        <v>91</v>
      </c>
      <c r="C12319" s="1">
        <v>43362.600694444445</v>
      </c>
      <c r="D12319">
        <v>4</v>
      </c>
      <c r="E12319" t="s">
        <v>36</v>
      </c>
      <c r="F12319" t="s">
        <v>37</v>
      </c>
      <c r="G12319">
        <v>3</v>
      </c>
      <c r="H12319" t="str">
        <f t="shared" si="970"/>
        <v>KD</v>
      </c>
      <c r="I12319" s="2">
        <f t="shared" si="967"/>
        <v>2018</v>
      </c>
      <c r="J12319" s="2">
        <f t="shared" si="968"/>
        <v>9</v>
      </c>
      <c r="K12319" t="str">
        <f t="shared" si="969"/>
        <v>Glazenmakers</v>
      </c>
      <c r="L12319" s="25">
        <f t="shared" si="971"/>
        <v>37.285714285714285</v>
      </c>
    </row>
    <row r="12320" spans="1:12" x14ac:dyDescent="0.25">
      <c r="A12320">
        <v>629</v>
      </c>
      <c r="B12320" t="s">
        <v>91</v>
      </c>
      <c r="C12320" s="1">
        <v>43362.600694444445</v>
      </c>
      <c r="D12320">
        <v>3</v>
      </c>
      <c r="E12320" t="s">
        <v>36</v>
      </c>
      <c r="F12320" t="s">
        <v>37</v>
      </c>
      <c r="G12320">
        <v>2</v>
      </c>
      <c r="H12320" t="str">
        <f t="shared" si="970"/>
        <v>KD</v>
      </c>
      <c r="I12320" s="2">
        <f t="shared" si="967"/>
        <v>2018</v>
      </c>
      <c r="J12320" s="2">
        <f t="shared" si="968"/>
        <v>9</v>
      </c>
      <c r="K12320" t="str">
        <f t="shared" si="969"/>
        <v>Glazenmakers</v>
      </c>
      <c r="L12320" s="25">
        <f t="shared" si="971"/>
        <v>37.285714285714285</v>
      </c>
    </row>
    <row r="12321" spans="1:12" x14ac:dyDescent="0.25">
      <c r="A12321">
        <v>629</v>
      </c>
      <c r="B12321" t="s">
        <v>91</v>
      </c>
      <c r="C12321" s="1">
        <v>43595.576388888891</v>
      </c>
      <c r="D12321">
        <v>4</v>
      </c>
      <c r="E12321" t="s">
        <v>8</v>
      </c>
      <c r="F12321" t="s">
        <v>9</v>
      </c>
      <c r="G12321">
        <v>1</v>
      </c>
      <c r="H12321" t="str">
        <f t="shared" si="970"/>
        <v>KD</v>
      </c>
      <c r="I12321" s="2">
        <f t="shared" si="967"/>
        <v>2019</v>
      </c>
      <c r="J12321" s="2">
        <f t="shared" si="968"/>
        <v>5</v>
      </c>
      <c r="K12321" t="str">
        <f t="shared" si="969"/>
        <v>Pantserjuffers</v>
      </c>
      <c r="L12321" s="25">
        <f t="shared" si="971"/>
        <v>18.428571428571427</v>
      </c>
    </row>
    <row r="12322" spans="1:12" x14ac:dyDescent="0.25">
      <c r="A12322">
        <v>629</v>
      </c>
      <c r="B12322" t="s">
        <v>91</v>
      </c>
      <c r="C12322" s="1">
        <v>43595.576388888891</v>
      </c>
      <c r="D12322">
        <v>4</v>
      </c>
      <c r="E12322" t="s">
        <v>16</v>
      </c>
      <c r="F12322" t="s">
        <v>17</v>
      </c>
      <c r="G12322">
        <v>2</v>
      </c>
      <c r="H12322" t="str">
        <f t="shared" si="970"/>
        <v>KD</v>
      </c>
      <c r="I12322" s="2">
        <f t="shared" ref="I12322:I12385" si="972">YEAR(C12322)</f>
        <v>2019</v>
      </c>
      <c r="J12322" s="2">
        <f t="shared" ref="J12322:J12385" si="973">MONTH(C12322)</f>
        <v>5</v>
      </c>
      <c r="K12322" t="str">
        <f t="shared" ref="K12322:K12385" si="974">VLOOKUP(E12322,$Q$2:$R$100,2,FALSE)</f>
        <v>Waterjuffer</v>
      </c>
      <c r="L12322" s="25">
        <f t="shared" si="971"/>
        <v>18.428571428571427</v>
      </c>
    </row>
    <row r="12323" spans="1:12" x14ac:dyDescent="0.25">
      <c r="A12323">
        <v>629</v>
      </c>
      <c r="B12323" t="s">
        <v>91</v>
      </c>
      <c r="C12323" s="1">
        <v>43595.576388888891</v>
      </c>
      <c r="D12323">
        <v>3</v>
      </c>
      <c r="E12323" t="s">
        <v>8</v>
      </c>
      <c r="F12323" t="s">
        <v>9</v>
      </c>
      <c r="G12323">
        <v>2</v>
      </c>
      <c r="H12323" t="str">
        <f t="shared" si="970"/>
        <v>KD</v>
      </c>
      <c r="I12323" s="2">
        <f t="shared" si="972"/>
        <v>2019</v>
      </c>
      <c r="J12323" s="2">
        <f t="shared" si="973"/>
        <v>5</v>
      </c>
      <c r="K12323" t="str">
        <f t="shared" si="974"/>
        <v>Pantserjuffers</v>
      </c>
      <c r="L12323" s="25">
        <f t="shared" si="971"/>
        <v>18.428571428571427</v>
      </c>
    </row>
    <row r="12324" spans="1:12" x14ac:dyDescent="0.25">
      <c r="A12324">
        <v>629</v>
      </c>
      <c r="B12324" t="s">
        <v>91</v>
      </c>
      <c r="C12324" s="1">
        <v>43595.576388888891</v>
      </c>
      <c r="D12324">
        <v>3</v>
      </c>
      <c r="E12324" t="s">
        <v>20</v>
      </c>
      <c r="F12324" t="s">
        <v>21</v>
      </c>
      <c r="G12324">
        <v>3</v>
      </c>
      <c r="H12324" t="str">
        <f t="shared" si="970"/>
        <v>KD</v>
      </c>
      <c r="I12324" s="2">
        <f t="shared" si="972"/>
        <v>2019</v>
      </c>
      <c r="J12324" s="2">
        <f t="shared" si="973"/>
        <v>5</v>
      </c>
      <c r="K12324" t="str">
        <f t="shared" si="974"/>
        <v>Waterjuffer</v>
      </c>
      <c r="L12324" s="25">
        <f t="shared" si="971"/>
        <v>18.428571428571427</v>
      </c>
    </row>
    <row r="12325" spans="1:12" x14ac:dyDescent="0.25">
      <c r="A12325">
        <v>629</v>
      </c>
      <c r="B12325" t="s">
        <v>91</v>
      </c>
      <c r="C12325" s="1">
        <v>43595.576388888891</v>
      </c>
      <c r="D12325">
        <v>3</v>
      </c>
      <c r="E12325" t="s">
        <v>16</v>
      </c>
      <c r="F12325" t="s">
        <v>17</v>
      </c>
      <c r="G12325">
        <v>2</v>
      </c>
      <c r="H12325" t="str">
        <f t="shared" si="970"/>
        <v>KD</v>
      </c>
      <c r="I12325" s="2">
        <f t="shared" si="972"/>
        <v>2019</v>
      </c>
      <c r="J12325" s="2">
        <f t="shared" si="973"/>
        <v>5</v>
      </c>
      <c r="K12325" t="str">
        <f t="shared" si="974"/>
        <v>Waterjuffer</v>
      </c>
      <c r="L12325" s="25">
        <f t="shared" si="971"/>
        <v>18.428571428571427</v>
      </c>
    </row>
    <row r="12326" spans="1:12" x14ac:dyDescent="0.25">
      <c r="A12326">
        <v>629</v>
      </c>
      <c r="B12326" t="s">
        <v>91</v>
      </c>
      <c r="C12326" s="1">
        <v>43607.579861111109</v>
      </c>
      <c r="D12326">
        <v>4</v>
      </c>
      <c r="E12326" t="s">
        <v>8</v>
      </c>
      <c r="F12326" t="s">
        <v>9</v>
      </c>
      <c r="G12326">
        <v>2</v>
      </c>
      <c r="H12326" t="str">
        <f t="shared" si="970"/>
        <v>KD</v>
      </c>
      <c r="I12326" s="2">
        <f t="shared" si="972"/>
        <v>2019</v>
      </c>
      <c r="J12326" s="2">
        <f t="shared" si="973"/>
        <v>5</v>
      </c>
      <c r="K12326" t="str">
        <f t="shared" si="974"/>
        <v>Pantserjuffers</v>
      </c>
      <c r="L12326" s="25">
        <f t="shared" si="971"/>
        <v>20.142857142857142</v>
      </c>
    </row>
    <row r="12327" spans="1:12" x14ac:dyDescent="0.25">
      <c r="A12327">
        <v>629</v>
      </c>
      <c r="B12327" t="s">
        <v>91</v>
      </c>
      <c r="C12327" s="1">
        <v>43607.579861111109</v>
      </c>
      <c r="D12327">
        <v>4</v>
      </c>
      <c r="E12327" t="s">
        <v>10</v>
      </c>
      <c r="F12327" t="s">
        <v>11</v>
      </c>
      <c r="G12327">
        <v>2</v>
      </c>
      <c r="H12327" t="str">
        <f t="shared" si="970"/>
        <v>KD</v>
      </c>
      <c r="I12327" s="2">
        <f t="shared" si="972"/>
        <v>2019</v>
      </c>
      <c r="J12327" s="2">
        <f t="shared" si="973"/>
        <v>5</v>
      </c>
      <c r="K12327" t="str">
        <f t="shared" si="974"/>
        <v>Waterjuffer</v>
      </c>
      <c r="L12327" s="25">
        <f t="shared" si="971"/>
        <v>20.142857142857142</v>
      </c>
    </row>
    <row r="12328" spans="1:12" x14ac:dyDescent="0.25">
      <c r="A12328">
        <v>629</v>
      </c>
      <c r="B12328" t="s">
        <v>91</v>
      </c>
      <c r="C12328" s="1">
        <v>43607.579861111109</v>
      </c>
      <c r="D12328">
        <v>4</v>
      </c>
      <c r="E12328" t="s">
        <v>12</v>
      </c>
      <c r="F12328" t="s">
        <v>13</v>
      </c>
      <c r="G12328">
        <v>7</v>
      </c>
      <c r="H12328" t="str">
        <f t="shared" si="970"/>
        <v>KD</v>
      </c>
      <c r="I12328" s="2">
        <f t="shared" si="972"/>
        <v>2019</v>
      </c>
      <c r="J12328" s="2">
        <f t="shared" si="973"/>
        <v>5</v>
      </c>
      <c r="K12328" t="str">
        <f t="shared" si="974"/>
        <v>Waterjuffer</v>
      </c>
      <c r="L12328" s="25">
        <f t="shared" si="971"/>
        <v>20.142857142857142</v>
      </c>
    </row>
    <row r="12329" spans="1:12" x14ac:dyDescent="0.25">
      <c r="A12329">
        <v>629</v>
      </c>
      <c r="B12329" t="s">
        <v>91</v>
      </c>
      <c r="C12329" s="1">
        <v>43607.579861111109</v>
      </c>
      <c r="D12329">
        <v>4</v>
      </c>
      <c r="E12329" t="s">
        <v>16</v>
      </c>
      <c r="F12329" t="s">
        <v>17</v>
      </c>
      <c r="G12329">
        <v>6</v>
      </c>
      <c r="H12329" t="str">
        <f t="shared" si="970"/>
        <v>KD</v>
      </c>
      <c r="I12329" s="2">
        <f t="shared" si="972"/>
        <v>2019</v>
      </c>
      <c r="J12329" s="2">
        <f t="shared" si="973"/>
        <v>5</v>
      </c>
      <c r="K12329" t="str">
        <f t="shared" si="974"/>
        <v>Waterjuffer</v>
      </c>
      <c r="L12329" s="25">
        <f t="shared" si="971"/>
        <v>20.142857142857142</v>
      </c>
    </row>
    <row r="12330" spans="1:12" x14ac:dyDescent="0.25">
      <c r="A12330">
        <v>629</v>
      </c>
      <c r="B12330" t="s">
        <v>91</v>
      </c>
      <c r="C12330" s="1">
        <v>43607.579861111109</v>
      </c>
      <c r="D12330">
        <v>4</v>
      </c>
      <c r="E12330" t="s">
        <v>22</v>
      </c>
      <c r="F12330" t="s">
        <v>23</v>
      </c>
      <c r="G12330">
        <v>3</v>
      </c>
      <c r="H12330" t="str">
        <f t="shared" si="970"/>
        <v>KD</v>
      </c>
      <c r="I12330" s="2">
        <f t="shared" si="972"/>
        <v>2019</v>
      </c>
      <c r="J12330" s="2">
        <f t="shared" si="973"/>
        <v>5</v>
      </c>
      <c r="K12330" t="str">
        <f t="shared" si="974"/>
        <v>Glazenmakers</v>
      </c>
      <c r="L12330" s="25">
        <f t="shared" si="971"/>
        <v>20.142857142857142</v>
      </c>
    </row>
    <row r="12331" spans="1:12" x14ac:dyDescent="0.25">
      <c r="A12331">
        <v>629</v>
      </c>
      <c r="B12331" t="s">
        <v>91</v>
      </c>
      <c r="C12331" s="1">
        <v>43607.579861111109</v>
      </c>
      <c r="D12331">
        <v>4</v>
      </c>
      <c r="E12331" t="s">
        <v>73</v>
      </c>
      <c r="F12331" t="s">
        <v>74</v>
      </c>
      <c r="G12331">
        <v>4</v>
      </c>
      <c r="H12331" t="str">
        <f t="shared" si="970"/>
        <v>KD</v>
      </c>
      <c r="I12331" s="2">
        <f t="shared" si="972"/>
        <v>2019</v>
      </c>
      <c r="J12331" s="2">
        <f t="shared" si="973"/>
        <v>5</v>
      </c>
      <c r="K12331" t="str">
        <f t="shared" si="974"/>
        <v>Glanslibel</v>
      </c>
      <c r="L12331" s="25">
        <f t="shared" si="971"/>
        <v>20.142857142857142</v>
      </c>
    </row>
    <row r="12332" spans="1:12" x14ac:dyDescent="0.25">
      <c r="A12332">
        <v>629</v>
      </c>
      <c r="B12332" t="s">
        <v>91</v>
      </c>
      <c r="C12332" s="1">
        <v>43607.579861111109</v>
      </c>
      <c r="D12332">
        <v>4</v>
      </c>
      <c r="E12332" t="s">
        <v>28</v>
      </c>
      <c r="F12332" t="s">
        <v>29</v>
      </c>
      <c r="G12332">
        <v>4</v>
      </c>
      <c r="H12332" t="str">
        <f t="shared" si="970"/>
        <v>KD</v>
      </c>
      <c r="I12332" s="2">
        <f t="shared" si="972"/>
        <v>2019</v>
      </c>
      <c r="J12332" s="2">
        <f t="shared" si="973"/>
        <v>5</v>
      </c>
      <c r="K12332" t="str">
        <f t="shared" si="974"/>
        <v>Korenbouten</v>
      </c>
      <c r="L12332" s="25">
        <f t="shared" si="971"/>
        <v>20.142857142857142</v>
      </c>
    </row>
    <row r="12333" spans="1:12" x14ac:dyDescent="0.25">
      <c r="A12333">
        <v>629</v>
      </c>
      <c r="B12333" t="s">
        <v>91</v>
      </c>
      <c r="C12333" s="1">
        <v>43607.579861111109</v>
      </c>
      <c r="D12333">
        <v>3</v>
      </c>
      <c r="E12333" t="s">
        <v>8</v>
      </c>
      <c r="F12333" t="s">
        <v>9</v>
      </c>
      <c r="G12333">
        <v>3</v>
      </c>
      <c r="H12333" t="str">
        <f t="shared" si="970"/>
        <v>KD</v>
      </c>
      <c r="I12333" s="2">
        <f t="shared" si="972"/>
        <v>2019</v>
      </c>
      <c r="J12333" s="2">
        <f t="shared" si="973"/>
        <v>5</v>
      </c>
      <c r="K12333" t="str">
        <f t="shared" si="974"/>
        <v>Pantserjuffers</v>
      </c>
      <c r="L12333" s="25">
        <f t="shared" si="971"/>
        <v>20.142857142857142</v>
      </c>
    </row>
    <row r="12334" spans="1:12" x14ac:dyDescent="0.25">
      <c r="A12334">
        <v>629</v>
      </c>
      <c r="B12334" t="s">
        <v>91</v>
      </c>
      <c r="C12334" s="1">
        <v>43607.579861111109</v>
      </c>
      <c r="D12334">
        <v>3</v>
      </c>
      <c r="E12334" t="s">
        <v>10</v>
      </c>
      <c r="F12334" t="s">
        <v>11</v>
      </c>
      <c r="G12334">
        <v>4</v>
      </c>
      <c r="H12334" t="str">
        <f t="shared" si="970"/>
        <v>KD</v>
      </c>
      <c r="I12334" s="2">
        <f t="shared" si="972"/>
        <v>2019</v>
      </c>
      <c r="J12334" s="2">
        <f t="shared" si="973"/>
        <v>5</v>
      </c>
      <c r="K12334" t="str">
        <f t="shared" si="974"/>
        <v>Waterjuffer</v>
      </c>
      <c r="L12334" s="25">
        <f t="shared" si="971"/>
        <v>20.142857142857142</v>
      </c>
    </row>
    <row r="12335" spans="1:12" x14ac:dyDescent="0.25">
      <c r="A12335">
        <v>629</v>
      </c>
      <c r="B12335" t="s">
        <v>91</v>
      </c>
      <c r="C12335" s="1">
        <v>43607.579861111109</v>
      </c>
      <c r="D12335">
        <v>3</v>
      </c>
      <c r="E12335" t="s">
        <v>20</v>
      </c>
      <c r="F12335" t="s">
        <v>21</v>
      </c>
      <c r="G12335">
        <v>8</v>
      </c>
      <c r="H12335" t="str">
        <f t="shared" si="970"/>
        <v>KD</v>
      </c>
      <c r="I12335" s="2">
        <f t="shared" si="972"/>
        <v>2019</v>
      </c>
      <c r="J12335" s="2">
        <f t="shared" si="973"/>
        <v>5</v>
      </c>
      <c r="K12335" t="str">
        <f t="shared" si="974"/>
        <v>Waterjuffer</v>
      </c>
      <c r="L12335" s="25">
        <f t="shared" si="971"/>
        <v>20.142857142857142</v>
      </c>
    </row>
    <row r="12336" spans="1:12" x14ac:dyDescent="0.25">
      <c r="A12336">
        <v>629</v>
      </c>
      <c r="B12336" t="s">
        <v>91</v>
      </c>
      <c r="C12336" s="1">
        <v>43607.579861111109</v>
      </c>
      <c r="D12336">
        <v>3</v>
      </c>
      <c r="E12336" t="s">
        <v>16</v>
      </c>
      <c r="F12336" t="s">
        <v>17</v>
      </c>
      <c r="G12336">
        <v>10</v>
      </c>
      <c r="H12336" t="str">
        <f t="shared" si="970"/>
        <v>KD</v>
      </c>
      <c r="I12336" s="2">
        <f t="shared" si="972"/>
        <v>2019</v>
      </c>
      <c r="J12336" s="2">
        <f t="shared" si="973"/>
        <v>5</v>
      </c>
      <c r="K12336" t="str">
        <f t="shared" si="974"/>
        <v>Waterjuffer</v>
      </c>
      <c r="L12336" s="25">
        <f t="shared" si="971"/>
        <v>20.142857142857142</v>
      </c>
    </row>
    <row r="12337" spans="1:12" x14ac:dyDescent="0.25">
      <c r="A12337">
        <v>629</v>
      </c>
      <c r="B12337" t="s">
        <v>91</v>
      </c>
      <c r="C12337" s="1">
        <v>43607.579861111109</v>
      </c>
      <c r="D12337">
        <v>3</v>
      </c>
      <c r="E12337" t="s">
        <v>22</v>
      </c>
      <c r="F12337" t="s">
        <v>23</v>
      </c>
      <c r="G12337">
        <v>3</v>
      </c>
      <c r="H12337" t="str">
        <f t="shared" si="970"/>
        <v>KD</v>
      </c>
      <c r="I12337" s="2">
        <f t="shared" si="972"/>
        <v>2019</v>
      </c>
      <c r="J12337" s="2">
        <f t="shared" si="973"/>
        <v>5</v>
      </c>
      <c r="K12337" t="str">
        <f t="shared" si="974"/>
        <v>Glazenmakers</v>
      </c>
      <c r="L12337" s="25">
        <f t="shared" si="971"/>
        <v>20.142857142857142</v>
      </c>
    </row>
    <row r="12338" spans="1:12" x14ac:dyDescent="0.25">
      <c r="A12338">
        <v>629</v>
      </c>
      <c r="B12338" t="s">
        <v>91</v>
      </c>
      <c r="C12338" s="1">
        <v>43607.579861111109</v>
      </c>
      <c r="D12338">
        <v>3</v>
      </c>
      <c r="E12338" t="s">
        <v>12</v>
      </c>
      <c r="F12338" t="s">
        <v>13</v>
      </c>
      <c r="G12338">
        <v>3</v>
      </c>
      <c r="H12338" t="str">
        <f t="shared" si="970"/>
        <v>KD</v>
      </c>
      <c r="I12338" s="2">
        <f t="shared" si="972"/>
        <v>2019</v>
      </c>
      <c r="J12338" s="2">
        <f t="shared" si="973"/>
        <v>5</v>
      </c>
      <c r="K12338" t="str">
        <f t="shared" si="974"/>
        <v>Waterjuffer</v>
      </c>
      <c r="L12338" s="25">
        <f t="shared" si="971"/>
        <v>20.142857142857142</v>
      </c>
    </row>
    <row r="12339" spans="1:12" x14ac:dyDescent="0.25">
      <c r="A12339">
        <v>629</v>
      </c>
      <c r="B12339" t="s">
        <v>91</v>
      </c>
      <c r="C12339" s="1">
        <v>43621.642361111109</v>
      </c>
      <c r="D12339">
        <v>4</v>
      </c>
      <c r="E12339" t="s">
        <v>10</v>
      </c>
      <c r="F12339" t="s">
        <v>11</v>
      </c>
      <c r="G12339">
        <v>4</v>
      </c>
      <c r="H12339" t="str">
        <f t="shared" si="970"/>
        <v>KD</v>
      </c>
      <c r="I12339" s="2">
        <f t="shared" si="972"/>
        <v>2019</v>
      </c>
      <c r="J12339" s="2">
        <f t="shared" si="973"/>
        <v>6</v>
      </c>
      <c r="K12339" t="str">
        <f t="shared" si="974"/>
        <v>Waterjuffer</v>
      </c>
      <c r="L12339" s="25">
        <f t="shared" si="971"/>
        <v>22.142857142857142</v>
      </c>
    </row>
    <row r="12340" spans="1:12" x14ac:dyDescent="0.25">
      <c r="A12340">
        <v>629</v>
      </c>
      <c r="B12340" t="s">
        <v>91</v>
      </c>
      <c r="C12340" s="1">
        <v>43621.642361111109</v>
      </c>
      <c r="D12340">
        <v>4</v>
      </c>
      <c r="E12340" t="s">
        <v>20</v>
      </c>
      <c r="F12340" t="s">
        <v>21</v>
      </c>
      <c r="G12340">
        <v>5</v>
      </c>
      <c r="H12340" t="str">
        <f t="shared" si="970"/>
        <v>KD</v>
      </c>
      <c r="I12340" s="2">
        <f t="shared" si="972"/>
        <v>2019</v>
      </c>
      <c r="J12340" s="2">
        <f t="shared" si="973"/>
        <v>6</v>
      </c>
      <c r="K12340" t="str">
        <f t="shared" si="974"/>
        <v>Waterjuffer</v>
      </c>
      <c r="L12340" s="25">
        <f t="shared" si="971"/>
        <v>22.142857142857142</v>
      </c>
    </row>
    <row r="12341" spans="1:12" x14ac:dyDescent="0.25">
      <c r="A12341">
        <v>629</v>
      </c>
      <c r="B12341" t="s">
        <v>91</v>
      </c>
      <c r="C12341" s="1">
        <v>43621.642361111109</v>
      </c>
      <c r="D12341">
        <v>4</v>
      </c>
      <c r="E12341" t="s">
        <v>16</v>
      </c>
      <c r="F12341" t="s">
        <v>17</v>
      </c>
      <c r="G12341">
        <v>6</v>
      </c>
      <c r="H12341" t="str">
        <f t="shared" si="970"/>
        <v>KD</v>
      </c>
      <c r="I12341" s="2">
        <f t="shared" si="972"/>
        <v>2019</v>
      </c>
      <c r="J12341" s="2">
        <f t="shared" si="973"/>
        <v>6</v>
      </c>
      <c r="K12341" t="str">
        <f t="shared" si="974"/>
        <v>Waterjuffer</v>
      </c>
      <c r="L12341" s="25">
        <f t="shared" si="971"/>
        <v>22.142857142857142</v>
      </c>
    </row>
    <row r="12342" spans="1:12" x14ac:dyDescent="0.25">
      <c r="A12342">
        <v>629</v>
      </c>
      <c r="B12342" t="s">
        <v>91</v>
      </c>
      <c r="C12342" s="1">
        <v>43621.642361111109</v>
      </c>
      <c r="D12342">
        <v>4</v>
      </c>
      <c r="E12342" t="s">
        <v>26</v>
      </c>
      <c r="F12342" t="s">
        <v>27</v>
      </c>
      <c r="G12342">
        <v>4</v>
      </c>
      <c r="H12342" t="str">
        <f t="shared" si="970"/>
        <v>KD</v>
      </c>
      <c r="I12342" s="2">
        <f t="shared" si="972"/>
        <v>2019</v>
      </c>
      <c r="J12342" s="2">
        <f t="shared" si="973"/>
        <v>6</v>
      </c>
      <c r="K12342" t="str">
        <f t="shared" si="974"/>
        <v>Glazenmakers</v>
      </c>
      <c r="L12342" s="25">
        <f t="shared" si="971"/>
        <v>22.142857142857142</v>
      </c>
    </row>
    <row r="12343" spans="1:12" x14ac:dyDescent="0.25">
      <c r="A12343">
        <v>629</v>
      </c>
      <c r="B12343" t="s">
        <v>91</v>
      </c>
      <c r="C12343" s="1">
        <v>43621.642361111109</v>
      </c>
      <c r="D12343">
        <v>3</v>
      </c>
      <c r="E12343" t="s">
        <v>10</v>
      </c>
      <c r="F12343" t="s">
        <v>11</v>
      </c>
      <c r="G12343">
        <v>10</v>
      </c>
      <c r="H12343" t="str">
        <f t="shared" si="970"/>
        <v>KD</v>
      </c>
      <c r="I12343" s="2">
        <f t="shared" si="972"/>
        <v>2019</v>
      </c>
      <c r="J12343" s="2">
        <f t="shared" si="973"/>
        <v>6</v>
      </c>
      <c r="K12343" t="str">
        <f t="shared" si="974"/>
        <v>Waterjuffer</v>
      </c>
      <c r="L12343" s="25">
        <f t="shared" si="971"/>
        <v>22.142857142857142</v>
      </c>
    </row>
    <row r="12344" spans="1:12" x14ac:dyDescent="0.25">
      <c r="A12344">
        <v>629</v>
      </c>
      <c r="B12344" t="s">
        <v>91</v>
      </c>
      <c r="C12344" s="1">
        <v>43621.642361111109</v>
      </c>
      <c r="D12344">
        <v>3</v>
      </c>
      <c r="E12344" t="s">
        <v>16</v>
      </c>
      <c r="F12344" t="s">
        <v>17</v>
      </c>
      <c r="G12344">
        <v>5</v>
      </c>
      <c r="H12344" t="str">
        <f t="shared" si="970"/>
        <v>KD</v>
      </c>
      <c r="I12344" s="2">
        <f t="shared" si="972"/>
        <v>2019</v>
      </c>
      <c r="J12344" s="2">
        <f t="shared" si="973"/>
        <v>6</v>
      </c>
      <c r="K12344" t="str">
        <f t="shared" si="974"/>
        <v>Waterjuffer</v>
      </c>
      <c r="L12344" s="25">
        <f t="shared" si="971"/>
        <v>22.142857142857142</v>
      </c>
    </row>
    <row r="12345" spans="1:12" x14ac:dyDescent="0.25">
      <c r="A12345">
        <v>629</v>
      </c>
      <c r="B12345" t="s">
        <v>91</v>
      </c>
      <c r="C12345" s="1">
        <v>43621.642361111109</v>
      </c>
      <c r="D12345">
        <v>3</v>
      </c>
      <c r="E12345" t="s">
        <v>24</v>
      </c>
      <c r="F12345" t="s">
        <v>25</v>
      </c>
      <c r="G12345">
        <v>1</v>
      </c>
      <c r="H12345" t="str">
        <f t="shared" si="970"/>
        <v>KD</v>
      </c>
      <c r="I12345" s="2">
        <f t="shared" si="972"/>
        <v>2019</v>
      </c>
      <c r="J12345" s="2">
        <f t="shared" si="973"/>
        <v>6</v>
      </c>
      <c r="K12345" t="str">
        <f t="shared" si="974"/>
        <v>Glazenmakers</v>
      </c>
      <c r="L12345" s="25">
        <f t="shared" si="971"/>
        <v>22.142857142857142</v>
      </c>
    </row>
    <row r="12346" spans="1:12" x14ac:dyDescent="0.25">
      <c r="A12346">
        <v>629</v>
      </c>
      <c r="B12346" t="s">
        <v>91</v>
      </c>
      <c r="C12346" s="1">
        <v>43621.642361111109</v>
      </c>
      <c r="D12346">
        <v>3</v>
      </c>
      <c r="E12346" t="s">
        <v>26</v>
      </c>
      <c r="F12346" t="s">
        <v>27</v>
      </c>
      <c r="G12346">
        <v>2</v>
      </c>
      <c r="H12346" t="str">
        <f t="shared" si="970"/>
        <v>KD</v>
      </c>
      <c r="I12346" s="2">
        <f t="shared" si="972"/>
        <v>2019</v>
      </c>
      <c r="J12346" s="2">
        <f t="shared" si="973"/>
        <v>6</v>
      </c>
      <c r="K12346" t="str">
        <f t="shared" si="974"/>
        <v>Glazenmakers</v>
      </c>
      <c r="L12346" s="25">
        <f t="shared" si="971"/>
        <v>22.142857142857142</v>
      </c>
    </row>
    <row r="12347" spans="1:12" x14ac:dyDescent="0.25">
      <c r="A12347">
        <v>629</v>
      </c>
      <c r="B12347" t="s">
        <v>91</v>
      </c>
      <c r="C12347" s="1">
        <v>43646.576388888891</v>
      </c>
      <c r="D12347">
        <v>4</v>
      </c>
      <c r="E12347" t="s">
        <v>8</v>
      </c>
      <c r="F12347" t="s">
        <v>9</v>
      </c>
      <c r="G12347">
        <v>1</v>
      </c>
      <c r="H12347" t="str">
        <f t="shared" si="970"/>
        <v>KD</v>
      </c>
      <c r="I12347" s="2">
        <f t="shared" si="972"/>
        <v>2019</v>
      </c>
      <c r="J12347" s="2">
        <f t="shared" si="973"/>
        <v>6</v>
      </c>
      <c r="K12347" t="str">
        <f t="shared" si="974"/>
        <v>Pantserjuffers</v>
      </c>
      <c r="L12347" s="25">
        <f t="shared" si="971"/>
        <v>25.714285714285715</v>
      </c>
    </row>
    <row r="12348" spans="1:12" x14ac:dyDescent="0.25">
      <c r="A12348">
        <v>629</v>
      </c>
      <c r="B12348" t="s">
        <v>91</v>
      </c>
      <c r="C12348" s="1">
        <v>43646.576388888891</v>
      </c>
      <c r="D12348">
        <v>4</v>
      </c>
      <c r="E12348" t="s">
        <v>10</v>
      </c>
      <c r="F12348" t="s">
        <v>11</v>
      </c>
      <c r="G12348">
        <v>9</v>
      </c>
      <c r="H12348" t="str">
        <f t="shared" si="970"/>
        <v>KD</v>
      </c>
      <c r="I12348" s="2">
        <f t="shared" si="972"/>
        <v>2019</v>
      </c>
      <c r="J12348" s="2">
        <f t="shared" si="973"/>
        <v>6</v>
      </c>
      <c r="K12348" t="str">
        <f t="shared" si="974"/>
        <v>Waterjuffer</v>
      </c>
      <c r="L12348" s="25">
        <f t="shared" si="971"/>
        <v>25.714285714285715</v>
      </c>
    </row>
    <row r="12349" spans="1:12" x14ac:dyDescent="0.25">
      <c r="A12349">
        <v>629</v>
      </c>
      <c r="B12349" t="s">
        <v>91</v>
      </c>
      <c r="C12349" s="1">
        <v>43646.576388888891</v>
      </c>
      <c r="D12349">
        <v>4</v>
      </c>
      <c r="E12349" t="s">
        <v>16</v>
      </c>
      <c r="F12349" t="s">
        <v>17</v>
      </c>
      <c r="G12349">
        <v>2</v>
      </c>
      <c r="H12349" t="str">
        <f t="shared" si="970"/>
        <v>KD</v>
      </c>
      <c r="I12349" s="2">
        <f t="shared" si="972"/>
        <v>2019</v>
      </c>
      <c r="J12349" s="2">
        <f t="shared" si="973"/>
        <v>6</v>
      </c>
      <c r="K12349" t="str">
        <f t="shared" si="974"/>
        <v>Waterjuffer</v>
      </c>
      <c r="L12349" s="25">
        <f t="shared" si="971"/>
        <v>25.714285714285715</v>
      </c>
    </row>
    <row r="12350" spans="1:12" x14ac:dyDescent="0.25">
      <c r="A12350">
        <v>629</v>
      </c>
      <c r="B12350" t="s">
        <v>91</v>
      </c>
      <c r="C12350" s="1">
        <v>43646.576388888891</v>
      </c>
      <c r="D12350">
        <v>4</v>
      </c>
      <c r="E12350" t="s">
        <v>24</v>
      </c>
      <c r="F12350" t="s">
        <v>25</v>
      </c>
      <c r="G12350">
        <v>4</v>
      </c>
      <c r="H12350" t="str">
        <f t="shared" si="970"/>
        <v>KD</v>
      </c>
      <c r="I12350" s="2">
        <f t="shared" si="972"/>
        <v>2019</v>
      </c>
      <c r="J12350" s="2">
        <f t="shared" si="973"/>
        <v>6</v>
      </c>
      <c r="K12350" t="str">
        <f t="shared" si="974"/>
        <v>Glazenmakers</v>
      </c>
      <c r="L12350" s="25">
        <f t="shared" si="971"/>
        <v>25.714285714285715</v>
      </c>
    </row>
    <row r="12351" spans="1:12" x14ac:dyDescent="0.25">
      <c r="A12351">
        <v>629</v>
      </c>
      <c r="B12351" t="s">
        <v>91</v>
      </c>
      <c r="C12351" s="1">
        <v>43646.576388888891</v>
      </c>
      <c r="D12351">
        <v>4</v>
      </c>
      <c r="E12351" t="s">
        <v>26</v>
      </c>
      <c r="F12351" t="s">
        <v>27</v>
      </c>
      <c r="G12351">
        <v>5</v>
      </c>
      <c r="H12351" t="str">
        <f t="shared" si="970"/>
        <v>KD</v>
      </c>
      <c r="I12351" s="2">
        <f t="shared" si="972"/>
        <v>2019</v>
      </c>
      <c r="J12351" s="2">
        <f t="shared" si="973"/>
        <v>6</v>
      </c>
      <c r="K12351" t="str">
        <f t="shared" si="974"/>
        <v>Glazenmakers</v>
      </c>
      <c r="L12351" s="25">
        <f t="shared" si="971"/>
        <v>25.714285714285715</v>
      </c>
    </row>
    <row r="12352" spans="1:12" x14ac:dyDescent="0.25">
      <c r="A12352">
        <v>629</v>
      </c>
      <c r="B12352" t="s">
        <v>91</v>
      </c>
      <c r="C12352" s="1">
        <v>43646.576388888891</v>
      </c>
      <c r="D12352">
        <v>4</v>
      </c>
      <c r="E12352" t="s">
        <v>28</v>
      </c>
      <c r="F12352" t="s">
        <v>29</v>
      </c>
      <c r="G12352">
        <v>1</v>
      </c>
      <c r="H12352" t="str">
        <f t="shared" si="970"/>
        <v>KD</v>
      </c>
      <c r="I12352" s="2">
        <f t="shared" si="972"/>
        <v>2019</v>
      </c>
      <c r="J12352" s="2">
        <f t="shared" si="973"/>
        <v>6</v>
      </c>
      <c r="K12352" t="str">
        <f t="shared" si="974"/>
        <v>Korenbouten</v>
      </c>
      <c r="L12352" s="25">
        <f t="shared" si="971"/>
        <v>25.714285714285715</v>
      </c>
    </row>
    <row r="12353" spans="1:12" x14ac:dyDescent="0.25">
      <c r="A12353">
        <v>629</v>
      </c>
      <c r="B12353" t="s">
        <v>91</v>
      </c>
      <c r="C12353" s="1">
        <v>43646.576388888891</v>
      </c>
      <c r="D12353">
        <v>3</v>
      </c>
      <c r="E12353" t="s">
        <v>10</v>
      </c>
      <c r="F12353" t="s">
        <v>11</v>
      </c>
      <c r="G12353">
        <v>6</v>
      </c>
      <c r="H12353" t="str">
        <f t="shared" si="970"/>
        <v>KD</v>
      </c>
      <c r="I12353" s="2">
        <f t="shared" si="972"/>
        <v>2019</v>
      </c>
      <c r="J12353" s="2">
        <f t="shared" si="973"/>
        <v>6</v>
      </c>
      <c r="K12353" t="str">
        <f t="shared" si="974"/>
        <v>Waterjuffer</v>
      </c>
      <c r="L12353" s="25">
        <f t="shared" si="971"/>
        <v>25.714285714285715</v>
      </c>
    </row>
    <row r="12354" spans="1:12" x14ac:dyDescent="0.25">
      <c r="A12354">
        <v>629</v>
      </c>
      <c r="B12354" t="s">
        <v>91</v>
      </c>
      <c r="C12354" s="1">
        <v>43646.576388888891</v>
      </c>
      <c r="D12354">
        <v>3</v>
      </c>
      <c r="E12354" t="s">
        <v>16</v>
      </c>
      <c r="F12354" t="s">
        <v>17</v>
      </c>
      <c r="G12354">
        <v>1</v>
      </c>
      <c r="H12354" t="str">
        <f t="shared" ref="H12354:H12417" si="975">VLOOKUP(A12354,$N$2:$O$51,2,FALSE)</f>
        <v>KD</v>
      </c>
      <c r="I12354" s="2">
        <f t="shared" si="972"/>
        <v>2019</v>
      </c>
      <c r="J12354" s="2">
        <f t="shared" si="973"/>
        <v>6</v>
      </c>
      <c r="K12354" t="str">
        <f t="shared" si="974"/>
        <v>Waterjuffer</v>
      </c>
      <c r="L12354" s="25">
        <f t="shared" si="971"/>
        <v>25.714285714285715</v>
      </c>
    </row>
    <row r="12355" spans="1:12" x14ac:dyDescent="0.25">
      <c r="A12355">
        <v>629</v>
      </c>
      <c r="B12355" t="s">
        <v>91</v>
      </c>
      <c r="C12355" s="1">
        <v>43646.576388888891</v>
      </c>
      <c r="D12355">
        <v>3</v>
      </c>
      <c r="E12355" t="s">
        <v>24</v>
      </c>
      <c r="F12355" t="s">
        <v>25</v>
      </c>
      <c r="G12355">
        <v>3</v>
      </c>
      <c r="H12355" t="str">
        <f t="shared" si="975"/>
        <v>KD</v>
      </c>
      <c r="I12355" s="2">
        <f t="shared" si="972"/>
        <v>2019</v>
      </c>
      <c r="J12355" s="2">
        <f t="shared" si="973"/>
        <v>6</v>
      </c>
      <c r="K12355" t="str">
        <f t="shared" si="974"/>
        <v>Glazenmakers</v>
      </c>
      <c r="L12355" s="25">
        <f t="shared" ref="L12355:L12418" si="976">(ROUNDDOWN(C12355-DATE(I12355,1,1),0))/7</f>
        <v>25.714285714285715</v>
      </c>
    </row>
    <row r="12356" spans="1:12" x14ac:dyDescent="0.25">
      <c r="A12356">
        <v>629</v>
      </c>
      <c r="B12356" t="s">
        <v>91</v>
      </c>
      <c r="C12356" s="1">
        <v>43646.576388888891</v>
      </c>
      <c r="D12356">
        <v>3</v>
      </c>
      <c r="E12356" t="s">
        <v>26</v>
      </c>
      <c r="F12356" t="s">
        <v>27</v>
      </c>
      <c r="G12356">
        <v>4</v>
      </c>
      <c r="H12356" t="str">
        <f t="shared" si="975"/>
        <v>KD</v>
      </c>
      <c r="I12356" s="2">
        <f t="shared" si="972"/>
        <v>2019</v>
      </c>
      <c r="J12356" s="2">
        <f t="shared" si="973"/>
        <v>6</v>
      </c>
      <c r="K12356" t="str">
        <f t="shared" si="974"/>
        <v>Glazenmakers</v>
      </c>
      <c r="L12356" s="25">
        <f t="shared" si="976"/>
        <v>25.714285714285715</v>
      </c>
    </row>
    <row r="12357" spans="1:12" x14ac:dyDescent="0.25">
      <c r="A12357">
        <v>629</v>
      </c>
      <c r="B12357" t="s">
        <v>91</v>
      </c>
      <c r="C12357" s="1">
        <v>43651.607638888891</v>
      </c>
      <c r="D12357">
        <v>4</v>
      </c>
      <c r="E12357" t="s">
        <v>8</v>
      </c>
      <c r="F12357" t="s">
        <v>9</v>
      </c>
      <c r="G12357">
        <v>3</v>
      </c>
      <c r="H12357" t="str">
        <f t="shared" si="975"/>
        <v>KD</v>
      </c>
      <c r="I12357" s="2">
        <f t="shared" si="972"/>
        <v>2019</v>
      </c>
      <c r="J12357" s="2">
        <f t="shared" si="973"/>
        <v>7</v>
      </c>
      <c r="K12357" t="str">
        <f t="shared" si="974"/>
        <v>Pantserjuffers</v>
      </c>
      <c r="L12357" s="25">
        <f t="shared" si="976"/>
        <v>26.428571428571427</v>
      </c>
    </row>
    <row r="12358" spans="1:12" x14ac:dyDescent="0.25">
      <c r="A12358">
        <v>629</v>
      </c>
      <c r="B12358" t="s">
        <v>91</v>
      </c>
      <c r="C12358" s="1">
        <v>43651.607638888891</v>
      </c>
      <c r="D12358">
        <v>4</v>
      </c>
      <c r="E12358" t="s">
        <v>10</v>
      </c>
      <c r="F12358" t="s">
        <v>11</v>
      </c>
      <c r="G12358">
        <v>8</v>
      </c>
      <c r="H12358" t="str">
        <f t="shared" si="975"/>
        <v>KD</v>
      </c>
      <c r="I12358" s="2">
        <f t="shared" si="972"/>
        <v>2019</v>
      </c>
      <c r="J12358" s="2">
        <f t="shared" si="973"/>
        <v>7</v>
      </c>
      <c r="K12358" t="str">
        <f t="shared" si="974"/>
        <v>Waterjuffer</v>
      </c>
      <c r="L12358" s="25">
        <f t="shared" si="976"/>
        <v>26.428571428571427</v>
      </c>
    </row>
    <row r="12359" spans="1:12" x14ac:dyDescent="0.25">
      <c r="A12359">
        <v>629</v>
      </c>
      <c r="B12359" t="s">
        <v>91</v>
      </c>
      <c r="C12359" s="1">
        <v>43651.607638888891</v>
      </c>
      <c r="D12359">
        <v>4</v>
      </c>
      <c r="E12359" t="s">
        <v>24</v>
      </c>
      <c r="F12359" t="s">
        <v>25</v>
      </c>
      <c r="G12359">
        <v>1</v>
      </c>
      <c r="H12359" t="str">
        <f t="shared" si="975"/>
        <v>KD</v>
      </c>
      <c r="I12359" s="2">
        <f t="shared" si="972"/>
        <v>2019</v>
      </c>
      <c r="J12359" s="2">
        <f t="shared" si="973"/>
        <v>7</v>
      </c>
      <c r="K12359" t="str">
        <f t="shared" si="974"/>
        <v>Glazenmakers</v>
      </c>
      <c r="L12359" s="25">
        <f t="shared" si="976"/>
        <v>26.428571428571427</v>
      </c>
    </row>
    <row r="12360" spans="1:12" x14ac:dyDescent="0.25">
      <c r="A12360">
        <v>629</v>
      </c>
      <c r="B12360" t="s">
        <v>91</v>
      </c>
      <c r="C12360" s="1">
        <v>43651.607638888891</v>
      </c>
      <c r="D12360">
        <v>4</v>
      </c>
      <c r="E12360" t="s">
        <v>26</v>
      </c>
      <c r="F12360" t="s">
        <v>27</v>
      </c>
      <c r="G12360">
        <v>1</v>
      </c>
      <c r="H12360" t="str">
        <f t="shared" si="975"/>
        <v>KD</v>
      </c>
      <c r="I12360" s="2">
        <f t="shared" si="972"/>
        <v>2019</v>
      </c>
      <c r="J12360" s="2">
        <f t="shared" si="973"/>
        <v>7</v>
      </c>
      <c r="K12360" t="str">
        <f t="shared" si="974"/>
        <v>Glazenmakers</v>
      </c>
      <c r="L12360" s="25">
        <f t="shared" si="976"/>
        <v>26.428571428571427</v>
      </c>
    </row>
    <row r="12361" spans="1:12" x14ac:dyDescent="0.25">
      <c r="A12361">
        <v>629</v>
      </c>
      <c r="B12361" t="s">
        <v>91</v>
      </c>
      <c r="C12361" s="1">
        <v>43651.607638888891</v>
      </c>
      <c r="D12361">
        <v>3</v>
      </c>
      <c r="E12361" t="s">
        <v>10</v>
      </c>
      <c r="F12361" t="s">
        <v>11</v>
      </c>
      <c r="G12361">
        <v>3</v>
      </c>
      <c r="H12361" t="str">
        <f t="shared" si="975"/>
        <v>KD</v>
      </c>
      <c r="I12361" s="2">
        <f t="shared" si="972"/>
        <v>2019</v>
      </c>
      <c r="J12361" s="2">
        <f t="shared" si="973"/>
        <v>7</v>
      </c>
      <c r="K12361" t="str">
        <f t="shared" si="974"/>
        <v>Waterjuffer</v>
      </c>
      <c r="L12361" s="25">
        <f t="shared" si="976"/>
        <v>26.428571428571427</v>
      </c>
    </row>
    <row r="12362" spans="1:12" x14ac:dyDescent="0.25">
      <c r="A12362">
        <v>629</v>
      </c>
      <c r="B12362" t="s">
        <v>91</v>
      </c>
      <c r="C12362" s="1">
        <v>43651.607638888891</v>
      </c>
      <c r="D12362">
        <v>3</v>
      </c>
      <c r="E12362" t="s">
        <v>24</v>
      </c>
      <c r="F12362" t="s">
        <v>25</v>
      </c>
      <c r="G12362">
        <v>2</v>
      </c>
      <c r="H12362" t="str">
        <f t="shared" si="975"/>
        <v>KD</v>
      </c>
      <c r="I12362" s="2">
        <f t="shared" si="972"/>
        <v>2019</v>
      </c>
      <c r="J12362" s="2">
        <f t="shared" si="973"/>
        <v>7</v>
      </c>
      <c r="K12362" t="str">
        <f t="shared" si="974"/>
        <v>Glazenmakers</v>
      </c>
      <c r="L12362" s="25">
        <f t="shared" si="976"/>
        <v>26.428571428571427</v>
      </c>
    </row>
    <row r="12363" spans="1:12" x14ac:dyDescent="0.25">
      <c r="A12363">
        <v>629</v>
      </c>
      <c r="B12363" t="s">
        <v>91</v>
      </c>
      <c r="C12363" s="1">
        <v>43651.607638888891</v>
      </c>
      <c r="D12363">
        <v>3</v>
      </c>
      <c r="E12363" t="s">
        <v>32</v>
      </c>
      <c r="F12363" t="s">
        <v>33</v>
      </c>
      <c r="G12363">
        <v>1</v>
      </c>
      <c r="H12363" t="str">
        <f t="shared" si="975"/>
        <v>KD</v>
      </c>
      <c r="I12363" s="2">
        <f t="shared" si="972"/>
        <v>2019</v>
      </c>
      <c r="J12363" s="2">
        <f t="shared" si="973"/>
        <v>7</v>
      </c>
      <c r="K12363" t="str">
        <f t="shared" si="974"/>
        <v>Korenbouten</v>
      </c>
      <c r="L12363" s="25">
        <f t="shared" si="976"/>
        <v>26.428571428571427</v>
      </c>
    </row>
    <row r="12364" spans="1:12" x14ac:dyDescent="0.25">
      <c r="A12364">
        <v>629</v>
      </c>
      <c r="B12364" t="s">
        <v>91</v>
      </c>
      <c r="C12364" s="1">
        <v>43665.534722222219</v>
      </c>
      <c r="D12364">
        <v>4</v>
      </c>
      <c r="E12364" t="s">
        <v>34</v>
      </c>
      <c r="F12364" t="s">
        <v>35</v>
      </c>
      <c r="G12364">
        <v>1</v>
      </c>
      <c r="H12364" t="str">
        <f t="shared" si="975"/>
        <v>KD</v>
      </c>
      <c r="I12364" s="2">
        <f t="shared" si="972"/>
        <v>2019</v>
      </c>
      <c r="J12364" s="2">
        <f t="shared" si="973"/>
        <v>7</v>
      </c>
      <c r="K12364" t="str">
        <f t="shared" si="974"/>
        <v>Pantserjuffers</v>
      </c>
      <c r="L12364" s="25">
        <f t="shared" si="976"/>
        <v>28.428571428571427</v>
      </c>
    </row>
    <row r="12365" spans="1:12" x14ac:dyDescent="0.25">
      <c r="A12365">
        <v>629</v>
      </c>
      <c r="B12365" t="s">
        <v>91</v>
      </c>
      <c r="C12365" s="1">
        <v>43665.534722222219</v>
      </c>
      <c r="D12365">
        <v>4</v>
      </c>
      <c r="E12365" t="s">
        <v>10</v>
      </c>
      <c r="F12365" t="s">
        <v>11</v>
      </c>
      <c r="G12365">
        <v>1</v>
      </c>
      <c r="H12365" t="str">
        <f t="shared" si="975"/>
        <v>KD</v>
      </c>
      <c r="I12365" s="2">
        <f t="shared" si="972"/>
        <v>2019</v>
      </c>
      <c r="J12365" s="2">
        <f t="shared" si="973"/>
        <v>7</v>
      </c>
      <c r="K12365" t="str">
        <f t="shared" si="974"/>
        <v>Waterjuffer</v>
      </c>
      <c r="L12365" s="25">
        <f t="shared" si="976"/>
        <v>28.428571428571427</v>
      </c>
    </row>
    <row r="12366" spans="1:12" x14ac:dyDescent="0.25">
      <c r="A12366">
        <v>629</v>
      </c>
      <c r="B12366" t="s">
        <v>91</v>
      </c>
      <c r="C12366" s="1">
        <v>43665.534722222219</v>
      </c>
      <c r="D12366">
        <v>4</v>
      </c>
      <c r="E12366" t="s">
        <v>24</v>
      </c>
      <c r="F12366" t="s">
        <v>25</v>
      </c>
      <c r="G12366">
        <v>1</v>
      </c>
      <c r="H12366" t="str">
        <f t="shared" si="975"/>
        <v>KD</v>
      </c>
      <c r="I12366" s="2">
        <f t="shared" si="972"/>
        <v>2019</v>
      </c>
      <c r="J12366" s="2">
        <f t="shared" si="973"/>
        <v>7</v>
      </c>
      <c r="K12366" t="str">
        <f t="shared" si="974"/>
        <v>Glazenmakers</v>
      </c>
      <c r="L12366" s="25">
        <f t="shared" si="976"/>
        <v>28.428571428571427</v>
      </c>
    </row>
    <row r="12367" spans="1:12" x14ac:dyDescent="0.25">
      <c r="A12367">
        <v>629</v>
      </c>
      <c r="B12367" t="s">
        <v>91</v>
      </c>
      <c r="C12367" s="1">
        <v>43665.534722222219</v>
      </c>
      <c r="D12367">
        <v>4</v>
      </c>
      <c r="E12367" t="s">
        <v>26</v>
      </c>
      <c r="F12367" t="s">
        <v>27</v>
      </c>
      <c r="G12367">
        <v>4</v>
      </c>
      <c r="H12367" t="str">
        <f t="shared" si="975"/>
        <v>KD</v>
      </c>
      <c r="I12367" s="2">
        <f t="shared" si="972"/>
        <v>2019</v>
      </c>
      <c r="J12367" s="2">
        <f t="shared" si="973"/>
        <v>7</v>
      </c>
      <c r="K12367" t="str">
        <f t="shared" si="974"/>
        <v>Glazenmakers</v>
      </c>
      <c r="L12367" s="25">
        <f t="shared" si="976"/>
        <v>28.428571428571427</v>
      </c>
    </row>
    <row r="12368" spans="1:12" x14ac:dyDescent="0.25">
      <c r="A12368">
        <v>629</v>
      </c>
      <c r="B12368" t="s">
        <v>91</v>
      </c>
      <c r="C12368" s="1">
        <v>43665.534722222219</v>
      </c>
      <c r="D12368">
        <v>4</v>
      </c>
      <c r="E12368" t="s">
        <v>55</v>
      </c>
      <c r="F12368" t="s">
        <v>56</v>
      </c>
      <c r="G12368">
        <v>5</v>
      </c>
      <c r="H12368" t="str">
        <f t="shared" si="975"/>
        <v>KD</v>
      </c>
      <c r="I12368" s="2">
        <f t="shared" si="972"/>
        <v>2019</v>
      </c>
      <c r="J12368" s="2">
        <f t="shared" si="973"/>
        <v>7</v>
      </c>
      <c r="K12368" t="str">
        <f t="shared" si="974"/>
        <v>Korenbouten</v>
      </c>
      <c r="L12368" s="25">
        <f t="shared" si="976"/>
        <v>28.428571428571427</v>
      </c>
    </row>
    <row r="12369" spans="1:12" x14ac:dyDescent="0.25">
      <c r="A12369">
        <v>629</v>
      </c>
      <c r="B12369" t="s">
        <v>91</v>
      </c>
      <c r="C12369" s="1">
        <v>43665.534722222219</v>
      </c>
      <c r="D12369">
        <v>3</v>
      </c>
      <c r="E12369" t="s">
        <v>24</v>
      </c>
      <c r="F12369" t="s">
        <v>25</v>
      </c>
      <c r="G12369">
        <v>5</v>
      </c>
      <c r="H12369" t="str">
        <f t="shared" si="975"/>
        <v>KD</v>
      </c>
      <c r="I12369" s="2">
        <f t="shared" si="972"/>
        <v>2019</v>
      </c>
      <c r="J12369" s="2">
        <f t="shared" si="973"/>
        <v>7</v>
      </c>
      <c r="K12369" t="str">
        <f t="shared" si="974"/>
        <v>Glazenmakers</v>
      </c>
      <c r="L12369" s="25">
        <f t="shared" si="976"/>
        <v>28.428571428571427</v>
      </c>
    </row>
    <row r="12370" spans="1:12" x14ac:dyDescent="0.25">
      <c r="A12370">
        <v>629</v>
      </c>
      <c r="B12370" t="s">
        <v>91</v>
      </c>
      <c r="C12370" s="1">
        <v>43665.534722222219</v>
      </c>
      <c r="D12370">
        <v>3</v>
      </c>
      <c r="E12370" t="s">
        <v>26</v>
      </c>
      <c r="F12370" t="s">
        <v>27</v>
      </c>
      <c r="G12370">
        <v>1</v>
      </c>
      <c r="H12370" t="str">
        <f t="shared" si="975"/>
        <v>KD</v>
      </c>
      <c r="I12370" s="2">
        <f t="shared" si="972"/>
        <v>2019</v>
      </c>
      <c r="J12370" s="2">
        <f t="shared" si="973"/>
        <v>7</v>
      </c>
      <c r="K12370" t="str">
        <f t="shared" si="974"/>
        <v>Glazenmakers</v>
      </c>
      <c r="L12370" s="25">
        <f t="shared" si="976"/>
        <v>28.428571428571427</v>
      </c>
    </row>
    <row r="12371" spans="1:12" x14ac:dyDescent="0.25">
      <c r="A12371">
        <v>629</v>
      </c>
      <c r="B12371" t="s">
        <v>91</v>
      </c>
      <c r="C12371" s="1">
        <v>43665.534722222219</v>
      </c>
      <c r="D12371">
        <v>3</v>
      </c>
      <c r="E12371" t="s">
        <v>32</v>
      </c>
      <c r="F12371" t="s">
        <v>33</v>
      </c>
      <c r="G12371">
        <v>2</v>
      </c>
      <c r="H12371" t="str">
        <f t="shared" si="975"/>
        <v>KD</v>
      </c>
      <c r="I12371" s="2">
        <f t="shared" si="972"/>
        <v>2019</v>
      </c>
      <c r="J12371" s="2">
        <f t="shared" si="973"/>
        <v>7</v>
      </c>
      <c r="K12371" t="str">
        <f t="shared" si="974"/>
        <v>Korenbouten</v>
      </c>
      <c r="L12371" s="25">
        <f t="shared" si="976"/>
        <v>28.428571428571427</v>
      </c>
    </row>
    <row r="12372" spans="1:12" x14ac:dyDescent="0.25">
      <c r="A12372">
        <v>629</v>
      </c>
      <c r="B12372" t="s">
        <v>91</v>
      </c>
      <c r="C12372" s="1">
        <v>43665.534722222219</v>
      </c>
      <c r="D12372">
        <v>3</v>
      </c>
      <c r="E12372" t="s">
        <v>55</v>
      </c>
      <c r="F12372" t="s">
        <v>56</v>
      </c>
      <c r="G12372">
        <v>2</v>
      </c>
      <c r="H12372" t="str">
        <f t="shared" si="975"/>
        <v>KD</v>
      </c>
      <c r="I12372" s="2">
        <f t="shared" si="972"/>
        <v>2019</v>
      </c>
      <c r="J12372" s="2">
        <f t="shared" si="973"/>
        <v>7</v>
      </c>
      <c r="K12372" t="str">
        <f t="shared" si="974"/>
        <v>Korenbouten</v>
      </c>
      <c r="L12372" s="25">
        <f t="shared" si="976"/>
        <v>28.428571428571427</v>
      </c>
    </row>
    <row r="12373" spans="1:12" x14ac:dyDescent="0.25">
      <c r="A12373">
        <v>629</v>
      </c>
      <c r="B12373" t="s">
        <v>91</v>
      </c>
      <c r="C12373" s="1">
        <v>43665.534722222219</v>
      </c>
      <c r="D12373">
        <v>3</v>
      </c>
      <c r="E12373" t="s">
        <v>42</v>
      </c>
      <c r="F12373" t="s">
        <v>43</v>
      </c>
      <c r="G12373">
        <v>2</v>
      </c>
      <c r="H12373" t="str">
        <f t="shared" si="975"/>
        <v>KD</v>
      </c>
      <c r="I12373" s="2">
        <f t="shared" si="972"/>
        <v>2019</v>
      </c>
      <c r="J12373" s="2">
        <f t="shared" si="973"/>
        <v>7</v>
      </c>
      <c r="K12373" t="str">
        <f t="shared" si="974"/>
        <v>Korenbouten</v>
      </c>
      <c r="L12373" s="25">
        <f t="shared" si="976"/>
        <v>28.428571428571427</v>
      </c>
    </row>
    <row r="12374" spans="1:12" x14ac:dyDescent="0.25">
      <c r="A12374">
        <v>629</v>
      </c>
      <c r="B12374" t="s">
        <v>91</v>
      </c>
      <c r="C12374" s="1">
        <v>43691.555555555555</v>
      </c>
      <c r="D12374">
        <v>4</v>
      </c>
      <c r="E12374" t="s">
        <v>8</v>
      </c>
      <c r="F12374" t="s">
        <v>9</v>
      </c>
      <c r="G12374">
        <v>1</v>
      </c>
      <c r="H12374" t="str">
        <f t="shared" si="975"/>
        <v>KD</v>
      </c>
      <c r="I12374" s="2">
        <f t="shared" si="972"/>
        <v>2019</v>
      </c>
      <c r="J12374" s="2">
        <f t="shared" si="973"/>
        <v>8</v>
      </c>
      <c r="K12374" t="str">
        <f t="shared" si="974"/>
        <v>Pantserjuffers</v>
      </c>
      <c r="L12374" s="25">
        <f t="shared" si="976"/>
        <v>32.142857142857146</v>
      </c>
    </row>
    <row r="12375" spans="1:12" x14ac:dyDescent="0.25">
      <c r="A12375">
        <v>629</v>
      </c>
      <c r="B12375" t="s">
        <v>91</v>
      </c>
      <c r="C12375" s="1">
        <v>43691.555555555555</v>
      </c>
      <c r="D12375">
        <v>4</v>
      </c>
      <c r="E12375" t="s">
        <v>10</v>
      </c>
      <c r="F12375" t="s">
        <v>11</v>
      </c>
      <c r="G12375">
        <v>6</v>
      </c>
      <c r="H12375" t="str">
        <f t="shared" si="975"/>
        <v>KD</v>
      </c>
      <c r="I12375" s="2">
        <f t="shared" si="972"/>
        <v>2019</v>
      </c>
      <c r="J12375" s="2">
        <f t="shared" si="973"/>
        <v>8</v>
      </c>
      <c r="K12375" t="str">
        <f t="shared" si="974"/>
        <v>Waterjuffer</v>
      </c>
      <c r="L12375" s="25">
        <f t="shared" si="976"/>
        <v>32.142857142857146</v>
      </c>
    </row>
    <row r="12376" spans="1:12" x14ac:dyDescent="0.25">
      <c r="A12376">
        <v>629</v>
      </c>
      <c r="B12376" t="s">
        <v>91</v>
      </c>
      <c r="C12376" s="1">
        <v>43691.555555555555</v>
      </c>
      <c r="D12376">
        <v>4</v>
      </c>
      <c r="E12376" t="s">
        <v>14</v>
      </c>
      <c r="F12376" t="s">
        <v>15</v>
      </c>
      <c r="G12376">
        <v>1</v>
      </c>
      <c r="H12376" t="str">
        <f t="shared" si="975"/>
        <v>KD</v>
      </c>
      <c r="I12376" s="2">
        <f t="shared" si="972"/>
        <v>2019</v>
      </c>
      <c r="J12376" s="2">
        <f t="shared" si="973"/>
        <v>8</v>
      </c>
      <c r="K12376" t="str">
        <f t="shared" si="974"/>
        <v>Waterjuffer</v>
      </c>
      <c r="L12376" s="25">
        <f t="shared" si="976"/>
        <v>32.142857142857146</v>
      </c>
    </row>
    <row r="12377" spans="1:12" x14ac:dyDescent="0.25">
      <c r="A12377">
        <v>629</v>
      </c>
      <c r="B12377" t="s">
        <v>91</v>
      </c>
      <c r="C12377" s="1">
        <v>43691.555555555555</v>
      </c>
      <c r="D12377">
        <v>4</v>
      </c>
      <c r="E12377" t="s">
        <v>26</v>
      </c>
      <c r="F12377" t="s">
        <v>27</v>
      </c>
      <c r="G12377">
        <v>2</v>
      </c>
      <c r="H12377" t="str">
        <f t="shared" si="975"/>
        <v>KD</v>
      </c>
      <c r="I12377" s="2">
        <f t="shared" si="972"/>
        <v>2019</v>
      </c>
      <c r="J12377" s="2">
        <f t="shared" si="973"/>
        <v>8</v>
      </c>
      <c r="K12377" t="str">
        <f t="shared" si="974"/>
        <v>Glazenmakers</v>
      </c>
      <c r="L12377" s="25">
        <f t="shared" si="976"/>
        <v>32.142857142857146</v>
      </c>
    </row>
    <row r="12378" spans="1:12" x14ac:dyDescent="0.25">
      <c r="A12378">
        <v>629</v>
      </c>
      <c r="B12378" t="s">
        <v>91</v>
      </c>
      <c r="C12378" s="1">
        <v>43691.555555555555</v>
      </c>
      <c r="D12378">
        <v>4</v>
      </c>
      <c r="E12378" t="s">
        <v>55</v>
      </c>
      <c r="F12378" t="s">
        <v>56</v>
      </c>
      <c r="G12378">
        <v>19</v>
      </c>
      <c r="H12378" t="str">
        <f t="shared" si="975"/>
        <v>KD</v>
      </c>
      <c r="I12378" s="2">
        <f t="shared" si="972"/>
        <v>2019</v>
      </c>
      <c r="J12378" s="2">
        <f t="shared" si="973"/>
        <v>8</v>
      </c>
      <c r="K12378" t="str">
        <f t="shared" si="974"/>
        <v>Korenbouten</v>
      </c>
      <c r="L12378" s="25">
        <f t="shared" si="976"/>
        <v>32.142857142857146</v>
      </c>
    </row>
    <row r="12379" spans="1:12" x14ac:dyDescent="0.25">
      <c r="A12379">
        <v>629</v>
      </c>
      <c r="B12379" t="s">
        <v>91</v>
      </c>
      <c r="C12379" s="1">
        <v>43691.555555555555</v>
      </c>
      <c r="D12379">
        <v>4</v>
      </c>
      <c r="E12379" t="s">
        <v>42</v>
      </c>
      <c r="F12379" t="s">
        <v>43</v>
      </c>
      <c r="G12379">
        <v>2</v>
      </c>
      <c r="H12379" t="str">
        <f t="shared" si="975"/>
        <v>KD</v>
      </c>
      <c r="I12379" s="2">
        <f t="shared" si="972"/>
        <v>2019</v>
      </c>
      <c r="J12379" s="2">
        <f t="shared" si="973"/>
        <v>8</v>
      </c>
      <c r="K12379" t="str">
        <f t="shared" si="974"/>
        <v>Korenbouten</v>
      </c>
      <c r="L12379" s="25">
        <f t="shared" si="976"/>
        <v>32.142857142857146</v>
      </c>
    </row>
    <row r="12380" spans="1:12" x14ac:dyDescent="0.25">
      <c r="A12380">
        <v>629</v>
      </c>
      <c r="B12380" t="s">
        <v>91</v>
      </c>
      <c r="C12380" s="1">
        <v>43691.555555555555</v>
      </c>
      <c r="D12380">
        <v>3</v>
      </c>
      <c r="E12380" t="s">
        <v>18</v>
      </c>
      <c r="F12380" t="s">
        <v>19</v>
      </c>
      <c r="G12380">
        <v>1</v>
      </c>
      <c r="H12380" t="str">
        <f t="shared" si="975"/>
        <v>KD</v>
      </c>
      <c r="I12380" s="2">
        <f t="shared" si="972"/>
        <v>2019</v>
      </c>
      <c r="J12380" s="2">
        <f t="shared" si="973"/>
        <v>8</v>
      </c>
      <c r="K12380" t="str">
        <f t="shared" si="974"/>
        <v>Korenbouten</v>
      </c>
      <c r="L12380" s="25">
        <f t="shared" si="976"/>
        <v>32.142857142857146</v>
      </c>
    </row>
    <row r="12381" spans="1:12" x14ac:dyDescent="0.25">
      <c r="A12381">
        <v>629</v>
      </c>
      <c r="B12381" t="s">
        <v>91</v>
      </c>
      <c r="C12381" s="1">
        <v>43691.555555555555</v>
      </c>
      <c r="D12381">
        <v>3</v>
      </c>
      <c r="E12381" t="s">
        <v>55</v>
      </c>
      <c r="F12381" t="s">
        <v>56</v>
      </c>
      <c r="G12381">
        <v>6</v>
      </c>
      <c r="H12381" t="str">
        <f t="shared" si="975"/>
        <v>KD</v>
      </c>
      <c r="I12381" s="2">
        <f t="shared" si="972"/>
        <v>2019</v>
      </c>
      <c r="J12381" s="2">
        <f t="shared" si="973"/>
        <v>8</v>
      </c>
      <c r="K12381" t="str">
        <f t="shared" si="974"/>
        <v>Korenbouten</v>
      </c>
      <c r="L12381" s="25">
        <f t="shared" si="976"/>
        <v>32.142857142857146</v>
      </c>
    </row>
    <row r="12382" spans="1:12" x14ac:dyDescent="0.25">
      <c r="A12382">
        <v>629</v>
      </c>
      <c r="B12382" t="s">
        <v>91</v>
      </c>
      <c r="C12382" s="1">
        <v>43691.555555555555</v>
      </c>
      <c r="D12382">
        <v>3</v>
      </c>
      <c r="E12382" t="s">
        <v>8</v>
      </c>
      <c r="F12382" t="s">
        <v>9</v>
      </c>
      <c r="G12382">
        <v>1</v>
      </c>
      <c r="H12382" t="str">
        <f t="shared" si="975"/>
        <v>KD</v>
      </c>
      <c r="I12382" s="2">
        <f t="shared" si="972"/>
        <v>2019</v>
      </c>
      <c r="J12382" s="2">
        <f t="shared" si="973"/>
        <v>8</v>
      </c>
      <c r="K12382" t="str">
        <f t="shared" si="974"/>
        <v>Pantserjuffers</v>
      </c>
      <c r="L12382" s="25">
        <f t="shared" si="976"/>
        <v>32.142857142857146</v>
      </c>
    </row>
    <row r="12383" spans="1:12" x14ac:dyDescent="0.25">
      <c r="A12383">
        <v>629</v>
      </c>
      <c r="B12383" t="s">
        <v>91</v>
      </c>
      <c r="C12383" s="1">
        <v>43698.579861111109</v>
      </c>
      <c r="D12383">
        <v>4</v>
      </c>
      <c r="E12383" t="s">
        <v>14</v>
      </c>
      <c r="F12383" t="s">
        <v>15</v>
      </c>
      <c r="G12383">
        <v>1</v>
      </c>
      <c r="H12383" t="str">
        <f t="shared" si="975"/>
        <v>KD</v>
      </c>
      <c r="I12383" s="2">
        <f t="shared" si="972"/>
        <v>2019</v>
      </c>
      <c r="J12383" s="2">
        <f t="shared" si="973"/>
        <v>8</v>
      </c>
      <c r="K12383" t="str">
        <f t="shared" si="974"/>
        <v>Waterjuffer</v>
      </c>
      <c r="L12383" s="25">
        <f t="shared" si="976"/>
        <v>33.142857142857146</v>
      </c>
    </row>
    <row r="12384" spans="1:12" x14ac:dyDescent="0.25">
      <c r="A12384">
        <v>629</v>
      </c>
      <c r="B12384" t="s">
        <v>91</v>
      </c>
      <c r="C12384" s="1">
        <v>43698.579861111109</v>
      </c>
      <c r="D12384">
        <v>4</v>
      </c>
      <c r="E12384" t="s">
        <v>61</v>
      </c>
      <c r="F12384" t="s">
        <v>62</v>
      </c>
      <c r="G12384">
        <v>1</v>
      </c>
      <c r="H12384" t="str">
        <f t="shared" si="975"/>
        <v>KD</v>
      </c>
      <c r="I12384" s="2">
        <f t="shared" si="972"/>
        <v>2019</v>
      </c>
      <c r="J12384" s="2">
        <f t="shared" si="973"/>
        <v>8</v>
      </c>
      <c r="K12384" t="str">
        <f t="shared" si="974"/>
        <v>Waterjuffer</v>
      </c>
      <c r="L12384" s="25">
        <f t="shared" si="976"/>
        <v>33.142857142857146</v>
      </c>
    </row>
    <row r="12385" spans="1:12" x14ac:dyDescent="0.25">
      <c r="A12385">
        <v>629</v>
      </c>
      <c r="B12385" t="s">
        <v>91</v>
      </c>
      <c r="C12385" s="1">
        <v>43698.579861111109</v>
      </c>
      <c r="D12385">
        <v>4</v>
      </c>
      <c r="E12385" t="s">
        <v>26</v>
      </c>
      <c r="F12385" t="s">
        <v>27</v>
      </c>
      <c r="G12385">
        <v>2</v>
      </c>
      <c r="H12385" t="str">
        <f t="shared" si="975"/>
        <v>KD</v>
      </c>
      <c r="I12385" s="2">
        <f t="shared" si="972"/>
        <v>2019</v>
      </c>
      <c r="J12385" s="2">
        <f t="shared" si="973"/>
        <v>8</v>
      </c>
      <c r="K12385" t="str">
        <f t="shared" si="974"/>
        <v>Glazenmakers</v>
      </c>
      <c r="L12385" s="25">
        <f t="shared" si="976"/>
        <v>33.142857142857146</v>
      </c>
    </row>
    <row r="12386" spans="1:12" x14ac:dyDescent="0.25">
      <c r="A12386">
        <v>629</v>
      </c>
      <c r="B12386" t="s">
        <v>91</v>
      </c>
      <c r="C12386" s="1">
        <v>43698.579861111109</v>
      </c>
      <c r="D12386">
        <v>4</v>
      </c>
      <c r="E12386" t="s">
        <v>40</v>
      </c>
      <c r="F12386" t="s">
        <v>41</v>
      </c>
      <c r="G12386">
        <v>2</v>
      </c>
      <c r="H12386" t="str">
        <f t="shared" si="975"/>
        <v>KD</v>
      </c>
      <c r="I12386" s="2">
        <f t="shared" ref="I12386:I12449" si="977">YEAR(C12386)</f>
        <v>2019</v>
      </c>
      <c r="J12386" s="2">
        <f t="shared" ref="J12386:J12449" si="978">MONTH(C12386)</f>
        <v>8</v>
      </c>
      <c r="K12386" t="str">
        <f t="shared" ref="K12386:K12449" si="979">VLOOKUP(E12386,$Q$2:$R$100,2,FALSE)</f>
        <v>Korenbouten</v>
      </c>
      <c r="L12386" s="25">
        <f t="shared" si="976"/>
        <v>33.142857142857146</v>
      </c>
    </row>
    <row r="12387" spans="1:12" x14ac:dyDescent="0.25">
      <c r="A12387">
        <v>629</v>
      </c>
      <c r="B12387" t="s">
        <v>91</v>
      </c>
      <c r="C12387" s="1">
        <v>43698.579861111109</v>
      </c>
      <c r="D12387">
        <v>4</v>
      </c>
      <c r="E12387" t="s">
        <v>55</v>
      </c>
      <c r="F12387" t="s">
        <v>56</v>
      </c>
      <c r="G12387">
        <v>3</v>
      </c>
      <c r="H12387" t="str">
        <f t="shared" si="975"/>
        <v>KD</v>
      </c>
      <c r="I12387" s="2">
        <f t="shared" si="977"/>
        <v>2019</v>
      </c>
      <c r="J12387" s="2">
        <f t="shared" si="978"/>
        <v>8</v>
      </c>
      <c r="K12387" t="str">
        <f t="shared" si="979"/>
        <v>Korenbouten</v>
      </c>
      <c r="L12387" s="25">
        <f t="shared" si="976"/>
        <v>33.142857142857146</v>
      </c>
    </row>
    <row r="12388" spans="1:12" x14ac:dyDescent="0.25">
      <c r="A12388">
        <v>629</v>
      </c>
      <c r="B12388" t="s">
        <v>91</v>
      </c>
      <c r="C12388" s="1">
        <v>43698.579861111109</v>
      </c>
      <c r="D12388">
        <v>4</v>
      </c>
      <c r="E12388" t="s">
        <v>42</v>
      </c>
      <c r="F12388" t="s">
        <v>43</v>
      </c>
      <c r="G12388">
        <v>2</v>
      </c>
      <c r="H12388" t="str">
        <f t="shared" si="975"/>
        <v>KD</v>
      </c>
      <c r="I12388" s="2">
        <f t="shared" si="977"/>
        <v>2019</v>
      </c>
      <c r="J12388" s="2">
        <f t="shared" si="978"/>
        <v>8</v>
      </c>
      <c r="K12388" t="str">
        <f t="shared" si="979"/>
        <v>Korenbouten</v>
      </c>
      <c r="L12388" s="25">
        <f t="shared" si="976"/>
        <v>33.142857142857146</v>
      </c>
    </row>
    <row r="12389" spans="1:12" x14ac:dyDescent="0.25">
      <c r="A12389">
        <v>629</v>
      </c>
      <c r="B12389" t="s">
        <v>91</v>
      </c>
      <c r="C12389" s="1">
        <v>43698.579861111109</v>
      </c>
      <c r="D12389">
        <v>4</v>
      </c>
      <c r="E12389" t="s">
        <v>8</v>
      </c>
      <c r="F12389" t="s">
        <v>9</v>
      </c>
      <c r="G12389">
        <v>1</v>
      </c>
      <c r="H12389" t="str">
        <f t="shared" si="975"/>
        <v>KD</v>
      </c>
      <c r="I12389" s="2">
        <f t="shared" si="977"/>
        <v>2019</v>
      </c>
      <c r="J12389" s="2">
        <f t="shared" si="978"/>
        <v>8</v>
      </c>
      <c r="K12389" t="str">
        <f t="shared" si="979"/>
        <v>Pantserjuffers</v>
      </c>
      <c r="L12389" s="25">
        <f t="shared" si="976"/>
        <v>33.142857142857146</v>
      </c>
    </row>
    <row r="12390" spans="1:12" x14ac:dyDescent="0.25">
      <c r="A12390">
        <v>629</v>
      </c>
      <c r="B12390" t="s">
        <v>91</v>
      </c>
      <c r="C12390" s="1">
        <v>43698.579861111109</v>
      </c>
      <c r="D12390">
        <v>3</v>
      </c>
      <c r="E12390" t="s">
        <v>34</v>
      </c>
      <c r="F12390" t="s">
        <v>35</v>
      </c>
      <c r="G12390">
        <v>2</v>
      </c>
      <c r="H12390" t="str">
        <f t="shared" si="975"/>
        <v>KD</v>
      </c>
      <c r="I12390" s="2">
        <f t="shared" si="977"/>
        <v>2019</v>
      </c>
      <c r="J12390" s="2">
        <f t="shared" si="978"/>
        <v>8</v>
      </c>
      <c r="K12390" t="str">
        <f t="shared" si="979"/>
        <v>Pantserjuffers</v>
      </c>
      <c r="L12390" s="25">
        <f t="shared" si="976"/>
        <v>33.142857142857146</v>
      </c>
    </row>
    <row r="12391" spans="1:12" x14ac:dyDescent="0.25">
      <c r="A12391">
        <v>629</v>
      </c>
      <c r="B12391" t="s">
        <v>91</v>
      </c>
      <c r="C12391" s="1">
        <v>43698.579861111109</v>
      </c>
      <c r="D12391">
        <v>3</v>
      </c>
      <c r="E12391" t="s">
        <v>36</v>
      </c>
      <c r="F12391" t="s">
        <v>37</v>
      </c>
      <c r="G12391">
        <v>1</v>
      </c>
      <c r="H12391" t="str">
        <f t="shared" si="975"/>
        <v>KD</v>
      </c>
      <c r="I12391" s="2">
        <f t="shared" si="977"/>
        <v>2019</v>
      </c>
      <c r="J12391" s="2">
        <f t="shared" si="978"/>
        <v>8</v>
      </c>
      <c r="K12391" t="str">
        <f t="shared" si="979"/>
        <v>Glazenmakers</v>
      </c>
      <c r="L12391" s="25">
        <f t="shared" si="976"/>
        <v>33.142857142857146</v>
      </c>
    </row>
    <row r="12392" spans="1:12" x14ac:dyDescent="0.25">
      <c r="A12392">
        <v>629</v>
      </c>
      <c r="B12392" t="s">
        <v>91</v>
      </c>
      <c r="C12392" s="1">
        <v>43698.579861111109</v>
      </c>
      <c r="D12392">
        <v>3</v>
      </c>
      <c r="E12392" t="s">
        <v>40</v>
      </c>
      <c r="F12392" t="s">
        <v>41</v>
      </c>
      <c r="G12392">
        <v>1</v>
      </c>
      <c r="H12392" t="str">
        <f t="shared" si="975"/>
        <v>KD</v>
      </c>
      <c r="I12392" s="2">
        <f t="shared" si="977"/>
        <v>2019</v>
      </c>
      <c r="J12392" s="2">
        <f t="shared" si="978"/>
        <v>8</v>
      </c>
      <c r="K12392" t="str">
        <f t="shared" si="979"/>
        <v>Korenbouten</v>
      </c>
      <c r="L12392" s="25">
        <f t="shared" si="976"/>
        <v>33.142857142857146</v>
      </c>
    </row>
    <row r="12393" spans="1:12" x14ac:dyDescent="0.25">
      <c r="A12393">
        <v>629</v>
      </c>
      <c r="B12393" t="s">
        <v>91</v>
      </c>
      <c r="C12393" s="1">
        <v>43698.579861111109</v>
      </c>
      <c r="D12393">
        <v>3</v>
      </c>
      <c r="E12393" t="s">
        <v>55</v>
      </c>
      <c r="F12393" t="s">
        <v>56</v>
      </c>
      <c r="G12393">
        <v>6</v>
      </c>
      <c r="H12393" t="str">
        <f t="shared" si="975"/>
        <v>KD</v>
      </c>
      <c r="I12393" s="2">
        <f t="shared" si="977"/>
        <v>2019</v>
      </c>
      <c r="J12393" s="2">
        <f t="shared" si="978"/>
        <v>8</v>
      </c>
      <c r="K12393" t="str">
        <f t="shared" si="979"/>
        <v>Korenbouten</v>
      </c>
      <c r="L12393" s="25">
        <f t="shared" si="976"/>
        <v>33.142857142857146</v>
      </c>
    </row>
    <row r="12394" spans="1:12" x14ac:dyDescent="0.25">
      <c r="A12394">
        <v>629</v>
      </c>
      <c r="B12394" t="s">
        <v>91</v>
      </c>
      <c r="C12394" s="1">
        <v>43698.579861111109</v>
      </c>
      <c r="D12394">
        <v>3</v>
      </c>
      <c r="E12394" t="s">
        <v>42</v>
      </c>
      <c r="F12394" t="s">
        <v>43</v>
      </c>
      <c r="G12394">
        <v>2</v>
      </c>
      <c r="H12394" t="str">
        <f t="shared" si="975"/>
        <v>KD</v>
      </c>
      <c r="I12394" s="2">
        <f t="shared" si="977"/>
        <v>2019</v>
      </c>
      <c r="J12394" s="2">
        <f t="shared" si="978"/>
        <v>8</v>
      </c>
      <c r="K12394" t="str">
        <f t="shared" si="979"/>
        <v>Korenbouten</v>
      </c>
      <c r="L12394" s="25">
        <f t="shared" si="976"/>
        <v>33.142857142857146</v>
      </c>
    </row>
    <row r="12395" spans="1:12" x14ac:dyDescent="0.25">
      <c r="A12395">
        <v>629</v>
      </c>
      <c r="B12395" t="s">
        <v>91</v>
      </c>
      <c r="C12395" s="1">
        <v>43729.5625</v>
      </c>
      <c r="D12395">
        <v>4</v>
      </c>
      <c r="E12395" t="s">
        <v>34</v>
      </c>
      <c r="F12395" t="s">
        <v>35</v>
      </c>
      <c r="G12395">
        <v>2</v>
      </c>
      <c r="H12395" t="str">
        <f t="shared" si="975"/>
        <v>KD</v>
      </c>
      <c r="I12395" s="2">
        <f t="shared" si="977"/>
        <v>2019</v>
      </c>
      <c r="J12395" s="2">
        <f t="shared" si="978"/>
        <v>9</v>
      </c>
      <c r="K12395" t="str">
        <f t="shared" si="979"/>
        <v>Pantserjuffers</v>
      </c>
      <c r="L12395" s="25">
        <f t="shared" si="976"/>
        <v>37.571428571428569</v>
      </c>
    </row>
    <row r="12396" spans="1:12" x14ac:dyDescent="0.25">
      <c r="A12396">
        <v>629</v>
      </c>
      <c r="B12396" t="s">
        <v>91</v>
      </c>
      <c r="C12396" s="1">
        <v>43729.5625</v>
      </c>
      <c r="D12396">
        <v>4</v>
      </c>
      <c r="E12396" t="s">
        <v>36</v>
      </c>
      <c r="F12396" t="s">
        <v>37</v>
      </c>
      <c r="G12396">
        <v>2</v>
      </c>
      <c r="H12396" t="str">
        <f t="shared" si="975"/>
        <v>KD</v>
      </c>
      <c r="I12396" s="2">
        <f t="shared" si="977"/>
        <v>2019</v>
      </c>
      <c r="J12396" s="2">
        <f t="shared" si="978"/>
        <v>9</v>
      </c>
      <c r="K12396" t="str">
        <f t="shared" si="979"/>
        <v>Glazenmakers</v>
      </c>
      <c r="L12396" s="25">
        <f t="shared" si="976"/>
        <v>37.571428571428569</v>
      </c>
    </row>
    <row r="12397" spans="1:12" x14ac:dyDescent="0.25">
      <c r="A12397">
        <v>629</v>
      </c>
      <c r="B12397" t="s">
        <v>91</v>
      </c>
      <c r="C12397" s="1">
        <v>43729.5625</v>
      </c>
      <c r="D12397">
        <v>4</v>
      </c>
      <c r="E12397" t="s">
        <v>32</v>
      </c>
      <c r="F12397" t="s">
        <v>33</v>
      </c>
      <c r="G12397">
        <v>3</v>
      </c>
      <c r="H12397" t="str">
        <f t="shared" si="975"/>
        <v>KD</v>
      </c>
      <c r="I12397" s="2">
        <f t="shared" si="977"/>
        <v>2019</v>
      </c>
      <c r="J12397" s="2">
        <f t="shared" si="978"/>
        <v>9</v>
      </c>
      <c r="K12397" t="str">
        <f t="shared" si="979"/>
        <v>Korenbouten</v>
      </c>
      <c r="L12397" s="25">
        <f t="shared" si="976"/>
        <v>37.571428571428569</v>
      </c>
    </row>
    <row r="12398" spans="1:12" x14ac:dyDescent="0.25">
      <c r="A12398">
        <v>629</v>
      </c>
      <c r="B12398" t="s">
        <v>91</v>
      </c>
      <c r="C12398" s="1">
        <v>43729.5625</v>
      </c>
      <c r="D12398">
        <v>4</v>
      </c>
      <c r="E12398" t="s">
        <v>55</v>
      </c>
      <c r="F12398" t="s">
        <v>56</v>
      </c>
      <c r="G12398">
        <v>6</v>
      </c>
      <c r="H12398" t="str">
        <f t="shared" si="975"/>
        <v>KD</v>
      </c>
      <c r="I12398" s="2">
        <f t="shared" si="977"/>
        <v>2019</v>
      </c>
      <c r="J12398" s="2">
        <f t="shared" si="978"/>
        <v>9</v>
      </c>
      <c r="K12398" t="str">
        <f t="shared" si="979"/>
        <v>Korenbouten</v>
      </c>
      <c r="L12398" s="25">
        <f t="shared" si="976"/>
        <v>37.571428571428569</v>
      </c>
    </row>
    <row r="12399" spans="1:12" x14ac:dyDescent="0.25">
      <c r="A12399">
        <v>629</v>
      </c>
      <c r="B12399" t="s">
        <v>91</v>
      </c>
      <c r="C12399" s="1">
        <v>43729.5625</v>
      </c>
      <c r="D12399">
        <v>4</v>
      </c>
      <c r="E12399" t="s">
        <v>68</v>
      </c>
      <c r="F12399" t="s">
        <v>69</v>
      </c>
      <c r="G12399">
        <v>1</v>
      </c>
      <c r="H12399" t="str">
        <f t="shared" si="975"/>
        <v>KD</v>
      </c>
      <c r="I12399" s="2">
        <f t="shared" si="977"/>
        <v>2019</v>
      </c>
      <c r="J12399" s="2">
        <f t="shared" si="978"/>
        <v>9</v>
      </c>
      <c r="K12399" t="str">
        <f t="shared" si="979"/>
        <v>Korenbouten</v>
      </c>
      <c r="L12399" s="25">
        <f t="shared" si="976"/>
        <v>37.571428571428569</v>
      </c>
    </row>
    <row r="12400" spans="1:12" x14ac:dyDescent="0.25">
      <c r="A12400">
        <v>629</v>
      </c>
      <c r="B12400" t="s">
        <v>91</v>
      </c>
      <c r="C12400" s="1">
        <v>43729.5625</v>
      </c>
      <c r="D12400">
        <v>3</v>
      </c>
      <c r="E12400" t="s">
        <v>8</v>
      </c>
      <c r="F12400" t="s">
        <v>9</v>
      </c>
      <c r="G12400">
        <v>3</v>
      </c>
      <c r="H12400" t="str">
        <f t="shared" si="975"/>
        <v>KD</v>
      </c>
      <c r="I12400" s="2">
        <f t="shared" si="977"/>
        <v>2019</v>
      </c>
      <c r="J12400" s="2">
        <f t="shared" si="978"/>
        <v>9</v>
      </c>
      <c r="K12400" t="str">
        <f t="shared" si="979"/>
        <v>Pantserjuffers</v>
      </c>
      <c r="L12400" s="25">
        <f t="shared" si="976"/>
        <v>37.571428571428569</v>
      </c>
    </row>
    <row r="12401" spans="1:12" x14ac:dyDescent="0.25">
      <c r="A12401">
        <v>629</v>
      </c>
      <c r="B12401" t="s">
        <v>91</v>
      </c>
      <c r="C12401" s="1">
        <v>43729.5625</v>
      </c>
      <c r="D12401">
        <v>3</v>
      </c>
      <c r="E12401" t="s">
        <v>36</v>
      </c>
      <c r="F12401" t="s">
        <v>37</v>
      </c>
      <c r="G12401">
        <v>2</v>
      </c>
      <c r="H12401" t="str">
        <f t="shared" si="975"/>
        <v>KD</v>
      </c>
      <c r="I12401" s="2">
        <f t="shared" si="977"/>
        <v>2019</v>
      </c>
      <c r="J12401" s="2">
        <f t="shared" si="978"/>
        <v>9</v>
      </c>
      <c r="K12401" t="str">
        <f t="shared" si="979"/>
        <v>Glazenmakers</v>
      </c>
      <c r="L12401" s="25">
        <f t="shared" si="976"/>
        <v>37.571428571428569</v>
      </c>
    </row>
    <row r="12402" spans="1:12" x14ac:dyDescent="0.25">
      <c r="A12402">
        <v>629</v>
      </c>
      <c r="B12402" t="s">
        <v>91</v>
      </c>
      <c r="C12402" s="1">
        <v>43729.5625</v>
      </c>
      <c r="D12402">
        <v>3</v>
      </c>
      <c r="E12402" t="s">
        <v>32</v>
      </c>
      <c r="F12402" t="s">
        <v>33</v>
      </c>
      <c r="G12402">
        <v>3</v>
      </c>
      <c r="H12402" t="str">
        <f t="shared" si="975"/>
        <v>KD</v>
      </c>
      <c r="I12402" s="2">
        <f t="shared" si="977"/>
        <v>2019</v>
      </c>
      <c r="J12402" s="2">
        <f t="shared" si="978"/>
        <v>9</v>
      </c>
      <c r="K12402" t="str">
        <f t="shared" si="979"/>
        <v>Korenbouten</v>
      </c>
      <c r="L12402" s="25">
        <f t="shared" si="976"/>
        <v>37.571428571428569</v>
      </c>
    </row>
    <row r="12403" spans="1:12" x14ac:dyDescent="0.25">
      <c r="A12403">
        <v>629</v>
      </c>
      <c r="B12403" t="s">
        <v>91</v>
      </c>
      <c r="C12403" s="1">
        <v>43729.5625</v>
      </c>
      <c r="D12403">
        <v>3</v>
      </c>
      <c r="E12403" t="s">
        <v>55</v>
      </c>
      <c r="F12403" t="s">
        <v>56</v>
      </c>
      <c r="G12403">
        <v>2</v>
      </c>
      <c r="H12403" t="str">
        <f t="shared" si="975"/>
        <v>KD</v>
      </c>
      <c r="I12403" s="2">
        <f t="shared" si="977"/>
        <v>2019</v>
      </c>
      <c r="J12403" s="2">
        <f t="shared" si="978"/>
        <v>9</v>
      </c>
      <c r="K12403" t="str">
        <f t="shared" si="979"/>
        <v>Korenbouten</v>
      </c>
      <c r="L12403" s="25">
        <f t="shared" si="976"/>
        <v>37.571428571428569</v>
      </c>
    </row>
    <row r="12404" spans="1:12" x14ac:dyDescent="0.25">
      <c r="A12404">
        <v>629</v>
      </c>
      <c r="B12404" t="s">
        <v>91</v>
      </c>
      <c r="C12404" s="1">
        <v>43729.5625</v>
      </c>
      <c r="D12404">
        <v>3</v>
      </c>
      <c r="E12404" t="s">
        <v>42</v>
      </c>
      <c r="F12404" t="s">
        <v>43</v>
      </c>
      <c r="G12404">
        <v>1</v>
      </c>
      <c r="H12404" t="str">
        <f t="shared" si="975"/>
        <v>KD</v>
      </c>
      <c r="I12404" s="2">
        <f t="shared" si="977"/>
        <v>2019</v>
      </c>
      <c r="J12404" s="2">
        <f t="shared" si="978"/>
        <v>9</v>
      </c>
      <c r="K12404" t="str">
        <f t="shared" si="979"/>
        <v>Korenbouten</v>
      </c>
      <c r="L12404" s="25">
        <f t="shared" si="976"/>
        <v>37.571428571428569</v>
      </c>
    </row>
    <row r="12405" spans="1:12" x14ac:dyDescent="0.25">
      <c r="A12405">
        <v>629</v>
      </c>
      <c r="B12405" t="s">
        <v>91</v>
      </c>
      <c r="C12405" s="1">
        <v>43981.541666666664</v>
      </c>
      <c r="D12405">
        <v>4</v>
      </c>
      <c r="E12405" t="s">
        <v>8</v>
      </c>
      <c r="F12405" t="s">
        <v>9</v>
      </c>
      <c r="G12405">
        <v>15</v>
      </c>
      <c r="H12405" t="str">
        <f t="shared" si="975"/>
        <v>KD</v>
      </c>
      <c r="I12405" s="2">
        <f t="shared" si="977"/>
        <v>2020</v>
      </c>
      <c r="J12405" s="2">
        <f t="shared" si="978"/>
        <v>5</v>
      </c>
      <c r="K12405" t="str">
        <f t="shared" si="979"/>
        <v>Pantserjuffers</v>
      </c>
      <c r="L12405" s="25">
        <f t="shared" si="976"/>
        <v>21.428571428571427</v>
      </c>
    </row>
    <row r="12406" spans="1:12" x14ac:dyDescent="0.25">
      <c r="A12406">
        <v>629</v>
      </c>
      <c r="B12406" t="s">
        <v>91</v>
      </c>
      <c r="C12406" s="1">
        <v>43981.541666666664</v>
      </c>
      <c r="D12406">
        <v>4</v>
      </c>
      <c r="E12406" t="s">
        <v>10</v>
      </c>
      <c r="F12406" t="s">
        <v>11</v>
      </c>
      <c r="G12406">
        <v>6</v>
      </c>
      <c r="H12406" t="str">
        <f t="shared" si="975"/>
        <v>KD</v>
      </c>
      <c r="I12406" s="2">
        <f t="shared" si="977"/>
        <v>2020</v>
      </c>
      <c r="J12406" s="2">
        <f t="shared" si="978"/>
        <v>5</v>
      </c>
      <c r="K12406" t="str">
        <f t="shared" si="979"/>
        <v>Waterjuffer</v>
      </c>
      <c r="L12406" s="25">
        <f t="shared" si="976"/>
        <v>21.428571428571427</v>
      </c>
    </row>
    <row r="12407" spans="1:12" x14ac:dyDescent="0.25">
      <c r="A12407">
        <v>629</v>
      </c>
      <c r="B12407" t="s">
        <v>91</v>
      </c>
      <c r="C12407" s="1">
        <v>43981.541666666664</v>
      </c>
      <c r="D12407">
        <v>4</v>
      </c>
      <c r="E12407" t="s">
        <v>12</v>
      </c>
      <c r="F12407" t="s">
        <v>13</v>
      </c>
      <c r="G12407">
        <v>2</v>
      </c>
      <c r="H12407" t="str">
        <f t="shared" si="975"/>
        <v>KD</v>
      </c>
      <c r="I12407" s="2">
        <f t="shared" si="977"/>
        <v>2020</v>
      </c>
      <c r="J12407" s="2">
        <f t="shared" si="978"/>
        <v>5</v>
      </c>
      <c r="K12407" t="str">
        <f t="shared" si="979"/>
        <v>Waterjuffer</v>
      </c>
      <c r="L12407" s="25">
        <f t="shared" si="976"/>
        <v>21.428571428571427</v>
      </c>
    </row>
    <row r="12408" spans="1:12" x14ac:dyDescent="0.25">
      <c r="A12408">
        <v>629</v>
      </c>
      <c r="B12408" t="s">
        <v>91</v>
      </c>
      <c r="C12408" s="1">
        <v>43981.541666666664</v>
      </c>
      <c r="D12408">
        <v>4</v>
      </c>
      <c r="E12408" t="s">
        <v>20</v>
      </c>
      <c r="F12408" t="s">
        <v>21</v>
      </c>
      <c r="G12408">
        <v>37</v>
      </c>
      <c r="H12408" t="str">
        <f t="shared" si="975"/>
        <v>KD</v>
      </c>
      <c r="I12408" s="2">
        <f t="shared" si="977"/>
        <v>2020</v>
      </c>
      <c r="J12408" s="2">
        <f t="shared" si="978"/>
        <v>5</v>
      </c>
      <c r="K12408" t="str">
        <f t="shared" si="979"/>
        <v>Waterjuffer</v>
      </c>
      <c r="L12408" s="25">
        <f t="shared" si="976"/>
        <v>21.428571428571427</v>
      </c>
    </row>
    <row r="12409" spans="1:12" x14ac:dyDescent="0.25">
      <c r="A12409">
        <v>629</v>
      </c>
      <c r="B12409" t="s">
        <v>91</v>
      </c>
      <c r="C12409" s="1">
        <v>43981.541666666664</v>
      </c>
      <c r="D12409">
        <v>4</v>
      </c>
      <c r="E12409" t="s">
        <v>16</v>
      </c>
      <c r="F12409" t="s">
        <v>17</v>
      </c>
      <c r="G12409">
        <v>8</v>
      </c>
      <c r="H12409" t="str">
        <f t="shared" si="975"/>
        <v>KD</v>
      </c>
      <c r="I12409" s="2">
        <f t="shared" si="977"/>
        <v>2020</v>
      </c>
      <c r="J12409" s="2">
        <f t="shared" si="978"/>
        <v>5</v>
      </c>
      <c r="K12409" t="str">
        <f t="shared" si="979"/>
        <v>Waterjuffer</v>
      </c>
      <c r="L12409" s="25">
        <f t="shared" si="976"/>
        <v>21.428571428571427</v>
      </c>
    </row>
    <row r="12410" spans="1:12" x14ac:dyDescent="0.25">
      <c r="A12410">
        <v>629</v>
      </c>
      <c r="B12410" t="s">
        <v>91</v>
      </c>
      <c r="C12410" s="1">
        <v>43981.541666666664</v>
      </c>
      <c r="D12410">
        <v>4</v>
      </c>
      <c r="E12410" t="s">
        <v>22</v>
      </c>
      <c r="F12410" t="s">
        <v>23</v>
      </c>
      <c r="G12410">
        <v>4</v>
      </c>
      <c r="H12410" t="str">
        <f t="shared" si="975"/>
        <v>KD</v>
      </c>
      <c r="I12410" s="2">
        <f t="shared" si="977"/>
        <v>2020</v>
      </c>
      <c r="J12410" s="2">
        <f t="shared" si="978"/>
        <v>5</v>
      </c>
      <c r="K12410" t="str">
        <f t="shared" si="979"/>
        <v>Glazenmakers</v>
      </c>
      <c r="L12410" s="25">
        <f t="shared" si="976"/>
        <v>21.428571428571427</v>
      </c>
    </row>
    <row r="12411" spans="1:12" x14ac:dyDescent="0.25">
      <c r="A12411">
        <v>629</v>
      </c>
      <c r="B12411" t="s">
        <v>91</v>
      </c>
      <c r="C12411" s="1">
        <v>43981.541666666664</v>
      </c>
      <c r="D12411">
        <v>4</v>
      </c>
      <c r="E12411" t="s">
        <v>24</v>
      </c>
      <c r="F12411" t="s">
        <v>25</v>
      </c>
      <c r="G12411">
        <v>6</v>
      </c>
      <c r="H12411" t="str">
        <f t="shared" si="975"/>
        <v>KD</v>
      </c>
      <c r="I12411" s="2">
        <f t="shared" si="977"/>
        <v>2020</v>
      </c>
      <c r="J12411" s="2">
        <f t="shared" si="978"/>
        <v>5</v>
      </c>
      <c r="K12411" t="str">
        <f t="shared" si="979"/>
        <v>Glazenmakers</v>
      </c>
      <c r="L12411" s="25">
        <f t="shared" si="976"/>
        <v>21.428571428571427</v>
      </c>
    </row>
    <row r="12412" spans="1:12" x14ac:dyDescent="0.25">
      <c r="A12412">
        <v>629</v>
      </c>
      <c r="B12412" t="s">
        <v>91</v>
      </c>
      <c r="C12412" s="1">
        <v>43981.541666666664</v>
      </c>
      <c r="D12412">
        <v>4</v>
      </c>
      <c r="E12412" t="s">
        <v>26</v>
      </c>
      <c r="F12412" t="s">
        <v>27</v>
      </c>
      <c r="G12412">
        <v>2</v>
      </c>
      <c r="H12412" t="str">
        <f t="shared" si="975"/>
        <v>KD</v>
      </c>
      <c r="I12412" s="2">
        <f t="shared" si="977"/>
        <v>2020</v>
      </c>
      <c r="J12412" s="2">
        <f t="shared" si="978"/>
        <v>5</v>
      </c>
      <c r="K12412" t="str">
        <f t="shared" si="979"/>
        <v>Glazenmakers</v>
      </c>
      <c r="L12412" s="25">
        <f t="shared" si="976"/>
        <v>21.428571428571427</v>
      </c>
    </row>
    <row r="12413" spans="1:12" x14ac:dyDescent="0.25">
      <c r="A12413">
        <v>629</v>
      </c>
      <c r="B12413" t="s">
        <v>91</v>
      </c>
      <c r="C12413" s="1">
        <v>43981.541666666664</v>
      </c>
      <c r="D12413">
        <v>4</v>
      </c>
      <c r="E12413" t="s">
        <v>73</v>
      </c>
      <c r="F12413" t="s">
        <v>74</v>
      </c>
      <c r="G12413">
        <v>2</v>
      </c>
      <c r="H12413" t="str">
        <f t="shared" si="975"/>
        <v>KD</v>
      </c>
      <c r="I12413" s="2">
        <f t="shared" si="977"/>
        <v>2020</v>
      </c>
      <c r="J12413" s="2">
        <f t="shared" si="978"/>
        <v>5</v>
      </c>
      <c r="K12413" t="str">
        <f t="shared" si="979"/>
        <v>Glanslibel</v>
      </c>
      <c r="L12413" s="25">
        <f t="shared" si="976"/>
        <v>21.428571428571427</v>
      </c>
    </row>
    <row r="12414" spans="1:12" x14ac:dyDescent="0.25">
      <c r="A12414">
        <v>629</v>
      </c>
      <c r="B12414" t="s">
        <v>91</v>
      </c>
      <c r="C12414" s="1">
        <v>43981.541666666664</v>
      </c>
      <c r="D12414">
        <v>4</v>
      </c>
      <c r="E12414" t="s">
        <v>28</v>
      </c>
      <c r="F12414" t="s">
        <v>29</v>
      </c>
      <c r="G12414">
        <v>1</v>
      </c>
      <c r="H12414" t="str">
        <f t="shared" si="975"/>
        <v>KD</v>
      </c>
      <c r="I12414" s="2">
        <f t="shared" si="977"/>
        <v>2020</v>
      </c>
      <c r="J12414" s="2">
        <f t="shared" si="978"/>
        <v>5</v>
      </c>
      <c r="K12414" t="str">
        <f t="shared" si="979"/>
        <v>Korenbouten</v>
      </c>
      <c r="L12414" s="25">
        <f t="shared" si="976"/>
        <v>21.428571428571427</v>
      </c>
    </row>
    <row r="12415" spans="1:12" x14ac:dyDescent="0.25">
      <c r="A12415">
        <v>629</v>
      </c>
      <c r="B12415" t="s">
        <v>91</v>
      </c>
      <c r="C12415" s="1">
        <v>43981.541666666664</v>
      </c>
      <c r="D12415">
        <v>3</v>
      </c>
      <c r="E12415" t="s">
        <v>10</v>
      </c>
      <c r="F12415" t="s">
        <v>11</v>
      </c>
      <c r="G12415">
        <v>3</v>
      </c>
      <c r="H12415" t="str">
        <f t="shared" si="975"/>
        <v>KD</v>
      </c>
      <c r="I12415" s="2">
        <f t="shared" si="977"/>
        <v>2020</v>
      </c>
      <c r="J12415" s="2">
        <f t="shared" si="978"/>
        <v>5</v>
      </c>
      <c r="K12415" t="str">
        <f t="shared" si="979"/>
        <v>Waterjuffer</v>
      </c>
      <c r="L12415" s="25">
        <f t="shared" si="976"/>
        <v>21.428571428571427</v>
      </c>
    </row>
    <row r="12416" spans="1:12" x14ac:dyDescent="0.25">
      <c r="A12416">
        <v>629</v>
      </c>
      <c r="B12416" t="s">
        <v>91</v>
      </c>
      <c r="C12416" s="1">
        <v>43981.541666666664</v>
      </c>
      <c r="D12416">
        <v>3</v>
      </c>
      <c r="E12416" t="s">
        <v>20</v>
      </c>
      <c r="F12416" t="s">
        <v>21</v>
      </c>
      <c r="G12416">
        <v>7</v>
      </c>
      <c r="H12416" t="str">
        <f t="shared" si="975"/>
        <v>KD</v>
      </c>
      <c r="I12416" s="2">
        <f t="shared" si="977"/>
        <v>2020</v>
      </c>
      <c r="J12416" s="2">
        <f t="shared" si="978"/>
        <v>5</v>
      </c>
      <c r="K12416" t="str">
        <f t="shared" si="979"/>
        <v>Waterjuffer</v>
      </c>
      <c r="L12416" s="25">
        <f t="shared" si="976"/>
        <v>21.428571428571427</v>
      </c>
    </row>
    <row r="12417" spans="1:12" x14ac:dyDescent="0.25">
      <c r="A12417">
        <v>629</v>
      </c>
      <c r="B12417" t="s">
        <v>91</v>
      </c>
      <c r="C12417" s="1">
        <v>43981.541666666664</v>
      </c>
      <c r="D12417">
        <v>3</v>
      </c>
      <c r="E12417" t="s">
        <v>16</v>
      </c>
      <c r="F12417" t="s">
        <v>17</v>
      </c>
      <c r="G12417">
        <v>1</v>
      </c>
      <c r="H12417" t="str">
        <f t="shared" si="975"/>
        <v>KD</v>
      </c>
      <c r="I12417" s="2">
        <f t="shared" si="977"/>
        <v>2020</v>
      </c>
      <c r="J12417" s="2">
        <f t="shared" si="978"/>
        <v>5</v>
      </c>
      <c r="K12417" t="str">
        <f t="shared" si="979"/>
        <v>Waterjuffer</v>
      </c>
      <c r="L12417" s="25">
        <f t="shared" si="976"/>
        <v>21.428571428571427</v>
      </c>
    </row>
    <row r="12418" spans="1:12" x14ac:dyDescent="0.25">
      <c r="A12418">
        <v>629</v>
      </c>
      <c r="B12418" t="s">
        <v>91</v>
      </c>
      <c r="C12418" s="1">
        <v>43981.541666666664</v>
      </c>
      <c r="D12418">
        <v>3</v>
      </c>
      <c r="E12418" t="s">
        <v>22</v>
      </c>
      <c r="F12418" t="s">
        <v>23</v>
      </c>
      <c r="G12418">
        <v>1</v>
      </c>
      <c r="H12418" t="str">
        <f t="shared" ref="H12418:H12481" si="980">VLOOKUP(A12418,$N$2:$O$51,2,FALSE)</f>
        <v>KD</v>
      </c>
      <c r="I12418" s="2">
        <f t="shared" si="977"/>
        <v>2020</v>
      </c>
      <c r="J12418" s="2">
        <f t="shared" si="978"/>
        <v>5</v>
      </c>
      <c r="K12418" t="str">
        <f t="shared" si="979"/>
        <v>Glazenmakers</v>
      </c>
      <c r="L12418" s="25">
        <f t="shared" si="976"/>
        <v>21.428571428571427</v>
      </c>
    </row>
    <row r="12419" spans="1:12" x14ac:dyDescent="0.25">
      <c r="A12419">
        <v>629</v>
      </c>
      <c r="B12419" t="s">
        <v>91</v>
      </c>
      <c r="C12419" s="1">
        <v>43981.541666666664</v>
      </c>
      <c r="D12419">
        <v>3</v>
      </c>
      <c r="E12419" t="s">
        <v>24</v>
      </c>
      <c r="F12419" t="s">
        <v>25</v>
      </c>
      <c r="G12419">
        <v>5</v>
      </c>
      <c r="H12419" t="str">
        <f t="shared" si="980"/>
        <v>KD</v>
      </c>
      <c r="I12419" s="2">
        <f t="shared" si="977"/>
        <v>2020</v>
      </c>
      <c r="J12419" s="2">
        <f t="shared" si="978"/>
        <v>5</v>
      </c>
      <c r="K12419" t="str">
        <f t="shared" si="979"/>
        <v>Glazenmakers</v>
      </c>
      <c r="L12419" s="25">
        <f t="shared" ref="L12419:L12482" si="981">(ROUNDDOWN(C12419-DATE(I12419,1,1),0))/7</f>
        <v>21.428571428571427</v>
      </c>
    </row>
    <row r="12420" spans="1:12" x14ac:dyDescent="0.25">
      <c r="A12420">
        <v>629</v>
      </c>
      <c r="B12420" t="s">
        <v>91</v>
      </c>
      <c r="C12420" s="1">
        <v>43981.541666666664</v>
      </c>
      <c r="D12420">
        <v>3</v>
      </c>
      <c r="E12420" t="s">
        <v>26</v>
      </c>
      <c r="F12420" t="s">
        <v>27</v>
      </c>
      <c r="G12420">
        <v>1</v>
      </c>
      <c r="H12420" t="str">
        <f t="shared" si="980"/>
        <v>KD</v>
      </c>
      <c r="I12420" s="2">
        <f t="shared" si="977"/>
        <v>2020</v>
      </c>
      <c r="J12420" s="2">
        <f t="shared" si="978"/>
        <v>5</v>
      </c>
      <c r="K12420" t="str">
        <f t="shared" si="979"/>
        <v>Glazenmakers</v>
      </c>
      <c r="L12420" s="25">
        <f t="shared" si="981"/>
        <v>21.428571428571427</v>
      </c>
    </row>
    <row r="12421" spans="1:12" x14ac:dyDescent="0.25">
      <c r="A12421">
        <v>629</v>
      </c>
      <c r="B12421" t="s">
        <v>91</v>
      </c>
      <c r="C12421" s="1">
        <v>43981.541666666664</v>
      </c>
      <c r="D12421">
        <v>3</v>
      </c>
      <c r="E12421" t="s">
        <v>28</v>
      </c>
      <c r="F12421" t="s">
        <v>29</v>
      </c>
      <c r="G12421">
        <v>2</v>
      </c>
      <c r="H12421" t="str">
        <f t="shared" si="980"/>
        <v>KD</v>
      </c>
      <c r="I12421" s="2">
        <f t="shared" si="977"/>
        <v>2020</v>
      </c>
      <c r="J12421" s="2">
        <f t="shared" si="978"/>
        <v>5</v>
      </c>
      <c r="K12421" t="str">
        <f t="shared" si="979"/>
        <v>Korenbouten</v>
      </c>
      <c r="L12421" s="25">
        <f t="shared" si="981"/>
        <v>21.428571428571427</v>
      </c>
    </row>
    <row r="12422" spans="1:12" x14ac:dyDescent="0.25">
      <c r="A12422">
        <v>629</v>
      </c>
      <c r="B12422" t="s">
        <v>91</v>
      </c>
      <c r="C12422" s="1">
        <v>43981.541666666664</v>
      </c>
      <c r="D12422">
        <v>3</v>
      </c>
      <c r="E12422" t="s">
        <v>12</v>
      </c>
      <c r="F12422" t="s">
        <v>13</v>
      </c>
      <c r="G12422">
        <v>1</v>
      </c>
      <c r="H12422" t="str">
        <f t="shared" si="980"/>
        <v>KD</v>
      </c>
      <c r="I12422" s="2">
        <f t="shared" si="977"/>
        <v>2020</v>
      </c>
      <c r="J12422" s="2">
        <f t="shared" si="978"/>
        <v>5</v>
      </c>
      <c r="K12422" t="str">
        <f t="shared" si="979"/>
        <v>Waterjuffer</v>
      </c>
      <c r="L12422" s="25">
        <f t="shared" si="981"/>
        <v>21.428571428571427</v>
      </c>
    </row>
    <row r="12423" spans="1:12" x14ac:dyDescent="0.25">
      <c r="A12423">
        <v>629</v>
      </c>
      <c r="B12423" t="s">
        <v>91</v>
      </c>
      <c r="C12423" s="1">
        <v>43995.527777777781</v>
      </c>
      <c r="D12423">
        <v>4</v>
      </c>
      <c r="E12423" t="s">
        <v>10</v>
      </c>
      <c r="F12423" t="s">
        <v>11</v>
      </c>
      <c r="G12423">
        <v>6</v>
      </c>
      <c r="H12423" t="str">
        <f t="shared" si="980"/>
        <v>KD</v>
      </c>
      <c r="I12423" s="2">
        <f t="shared" si="977"/>
        <v>2020</v>
      </c>
      <c r="J12423" s="2">
        <f t="shared" si="978"/>
        <v>6</v>
      </c>
      <c r="K12423" t="str">
        <f t="shared" si="979"/>
        <v>Waterjuffer</v>
      </c>
      <c r="L12423" s="25">
        <f t="shared" si="981"/>
        <v>23.428571428571427</v>
      </c>
    </row>
    <row r="12424" spans="1:12" x14ac:dyDescent="0.25">
      <c r="A12424">
        <v>629</v>
      </c>
      <c r="B12424" t="s">
        <v>91</v>
      </c>
      <c r="C12424" s="1">
        <v>43995.527777777781</v>
      </c>
      <c r="D12424">
        <v>4</v>
      </c>
      <c r="E12424" t="s">
        <v>12</v>
      </c>
      <c r="F12424" t="s">
        <v>13</v>
      </c>
      <c r="G12424">
        <v>2</v>
      </c>
      <c r="H12424" t="str">
        <f t="shared" si="980"/>
        <v>KD</v>
      </c>
      <c r="I12424" s="2">
        <f t="shared" si="977"/>
        <v>2020</v>
      </c>
      <c r="J12424" s="2">
        <f t="shared" si="978"/>
        <v>6</v>
      </c>
      <c r="K12424" t="str">
        <f t="shared" si="979"/>
        <v>Waterjuffer</v>
      </c>
      <c r="L12424" s="25">
        <f t="shared" si="981"/>
        <v>23.428571428571427</v>
      </c>
    </row>
    <row r="12425" spans="1:12" x14ac:dyDescent="0.25">
      <c r="A12425">
        <v>629</v>
      </c>
      <c r="B12425" t="s">
        <v>91</v>
      </c>
      <c r="C12425" s="1">
        <v>43995.527777777781</v>
      </c>
      <c r="D12425">
        <v>4</v>
      </c>
      <c r="E12425" t="s">
        <v>20</v>
      </c>
      <c r="F12425" t="s">
        <v>21</v>
      </c>
      <c r="G12425">
        <v>12</v>
      </c>
      <c r="H12425" t="str">
        <f t="shared" si="980"/>
        <v>KD</v>
      </c>
      <c r="I12425" s="2">
        <f t="shared" si="977"/>
        <v>2020</v>
      </c>
      <c r="J12425" s="2">
        <f t="shared" si="978"/>
        <v>6</v>
      </c>
      <c r="K12425" t="str">
        <f t="shared" si="979"/>
        <v>Waterjuffer</v>
      </c>
      <c r="L12425" s="25">
        <f t="shared" si="981"/>
        <v>23.428571428571427</v>
      </c>
    </row>
    <row r="12426" spans="1:12" x14ac:dyDescent="0.25">
      <c r="A12426">
        <v>629</v>
      </c>
      <c r="B12426" t="s">
        <v>91</v>
      </c>
      <c r="C12426" s="1">
        <v>43995.527777777781</v>
      </c>
      <c r="D12426">
        <v>4</v>
      </c>
      <c r="E12426" t="s">
        <v>16</v>
      </c>
      <c r="F12426" t="s">
        <v>17</v>
      </c>
      <c r="G12426">
        <v>4</v>
      </c>
      <c r="H12426" t="str">
        <f t="shared" si="980"/>
        <v>KD</v>
      </c>
      <c r="I12426" s="2">
        <f t="shared" si="977"/>
        <v>2020</v>
      </c>
      <c r="J12426" s="2">
        <f t="shared" si="978"/>
        <v>6</v>
      </c>
      <c r="K12426" t="str">
        <f t="shared" si="979"/>
        <v>Waterjuffer</v>
      </c>
      <c r="L12426" s="25">
        <f t="shared" si="981"/>
        <v>23.428571428571427</v>
      </c>
    </row>
    <row r="12427" spans="1:12" x14ac:dyDescent="0.25">
      <c r="A12427">
        <v>629</v>
      </c>
      <c r="B12427" t="s">
        <v>91</v>
      </c>
      <c r="C12427" s="1">
        <v>43995.527777777781</v>
      </c>
      <c r="D12427">
        <v>4</v>
      </c>
      <c r="E12427" t="s">
        <v>24</v>
      </c>
      <c r="F12427" t="s">
        <v>25</v>
      </c>
      <c r="G12427">
        <v>7</v>
      </c>
      <c r="H12427" t="str">
        <f t="shared" si="980"/>
        <v>KD</v>
      </c>
      <c r="I12427" s="2">
        <f t="shared" si="977"/>
        <v>2020</v>
      </c>
      <c r="J12427" s="2">
        <f t="shared" si="978"/>
        <v>6</v>
      </c>
      <c r="K12427" t="str">
        <f t="shared" si="979"/>
        <v>Glazenmakers</v>
      </c>
      <c r="L12427" s="25">
        <f t="shared" si="981"/>
        <v>23.428571428571427</v>
      </c>
    </row>
    <row r="12428" spans="1:12" x14ac:dyDescent="0.25">
      <c r="A12428">
        <v>629</v>
      </c>
      <c r="B12428" t="s">
        <v>91</v>
      </c>
      <c r="C12428" s="1">
        <v>43995.527777777781</v>
      </c>
      <c r="D12428">
        <v>4</v>
      </c>
      <c r="E12428" t="s">
        <v>26</v>
      </c>
      <c r="F12428" t="s">
        <v>27</v>
      </c>
      <c r="G12428">
        <v>2</v>
      </c>
      <c r="H12428" t="str">
        <f t="shared" si="980"/>
        <v>KD</v>
      </c>
      <c r="I12428" s="2">
        <f t="shared" si="977"/>
        <v>2020</v>
      </c>
      <c r="J12428" s="2">
        <f t="shared" si="978"/>
        <v>6</v>
      </c>
      <c r="K12428" t="str">
        <f t="shared" si="979"/>
        <v>Glazenmakers</v>
      </c>
      <c r="L12428" s="25">
        <f t="shared" si="981"/>
        <v>23.428571428571427</v>
      </c>
    </row>
    <row r="12429" spans="1:12" x14ac:dyDescent="0.25">
      <c r="A12429">
        <v>629</v>
      </c>
      <c r="B12429" t="s">
        <v>91</v>
      </c>
      <c r="C12429" s="1">
        <v>43995.527777777781</v>
      </c>
      <c r="D12429">
        <v>4</v>
      </c>
      <c r="E12429" t="s">
        <v>28</v>
      </c>
      <c r="F12429" t="s">
        <v>29</v>
      </c>
      <c r="G12429">
        <v>4</v>
      </c>
      <c r="H12429" t="str">
        <f t="shared" si="980"/>
        <v>KD</v>
      </c>
      <c r="I12429" s="2">
        <f t="shared" si="977"/>
        <v>2020</v>
      </c>
      <c r="J12429" s="2">
        <f t="shared" si="978"/>
        <v>6</v>
      </c>
      <c r="K12429" t="str">
        <f t="shared" si="979"/>
        <v>Korenbouten</v>
      </c>
      <c r="L12429" s="25">
        <f t="shared" si="981"/>
        <v>23.428571428571427</v>
      </c>
    </row>
    <row r="12430" spans="1:12" x14ac:dyDescent="0.25">
      <c r="A12430">
        <v>629</v>
      </c>
      <c r="B12430" t="s">
        <v>91</v>
      </c>
      <c r="C12430" s="1">
        <v>43995.527777777781</v>
      </c>
      <c r="D12430">
        <v>3</v>
      </c>
      <c r="E12430" t="s">
        <v>10</v>
      </c>
      <c r="F12430" t="s">
        <v>11</v>
      </c>
      <c r="G12430">
        <v>9</v>
      </c>
      <c r="H12430" t="str">
        <f t="shared" si="980"/>
        <v>KD</v>
      </c>
      <c r="I12430" s="2">
        <f t="shared" si="977"/>
        <v>2020</v>
      </c>
      <c r="J12430" s="2">
        <f t="shared" si="978"/>
        <v>6</v>
      </c>
      <c r="K12430" t="str">
        <f t="shared" si="979"/>
        <v>Waterjuffer</v>
      </c>
      <c r="L12430" s="25">
        <f t="shared" si="981"/>
        <v>23.428571428571427</v>
      </c>
    </row>
    <row r="12431" spans="1:12" x14ac:dyDescent="0.25">
      <c r="A12431">
        <v>629</v>
      </c>
      <c r="B12431" t="s">
        <v>91</v>
      </c>
      <c r="C12431" s="1">
        <v>43995.527777777781</v>
      </c>
      <c r="D12431">
        <v>3</v>
      </c>
      <c r="E12431" t="s">
        <v>20</v>
      </c>
      <c r="F12431" t="s">
        <v>21</v>
      </c>
      <c r="G12431">
        <v>17</v>
      </c>
      <c r="H12431" t="str">
        <f t="shared" si="980"/>
        <v>KD</v>
      </c>
      <c r="I12431" s="2">
        <f t="shared" si="977"/>
        <v>2020</v>
      </c>
      <c r="J12431" s="2">
        <f t="shared" si="978"/>
        <v>6</v>
      </c>
      <c r="K12431" t="str">
        <f t="shared" si="979"/>
        <v>Waterjuffer</v>
      </c>
      <c r="L12431" s="25">
        <f t="shared" si="981"/>
        <v>23.428571428571427</v>
      </c>
    </row>
    <row r="12432" spans="1:12" x14ac:dyDescent="0.25">
      <c r="A12432">
        <v>629</v>
      </c>
      <c r="B12432" t="s">
        <v>91</v>
      </c>
      <c r="C12432" s="1">
        <v>43995.527777777781</v>
      </c>
      <c r="D12432">
        <v>3</v>
      </c>
      <c r="E12432" t="s">
        <v>16</v>
      </c>
      <c r="F12432" t="s">
        <v>17</v>
      </c>
      <c r="G12432">
        <v>2</v>
      </c>
      <c r="H12432" t="str">
        <f t="shared" si="980"/>
        <v>KD</v>
      </c>
      <c r="I12432" s="2">
        <f t="shared" si="977"/>
        <v>2020</v>
      </c>
      <c r="J12432" s="2">
        <f t="shared" si="978"/>
        <v>6</v>
      </c>
      <c r="K12432" t="str">
        <f t="shared" si="979"/>
        <v>Waterjuffer</v>
      </c>
      <c r="L12432" s="25">
        <f t="shared" si="981"/>
        <v>23.428571428571427</v>
      </c>
    </row>
    <row r="12433" spans="1:12" x14ac:dyDescent="0.25">
      <c r="A12433">
        <v>629</v>
      </c>
      <c r="B12433" t="s">
        <v>91</v>
      </c>
      <c r="C12433" s="1">
        <v>43995.527777777781</v>
      </c>
      <c r="D12433">
        <v>3</v>
      </c>
      <c r="E12433" t="s">
        <v>24</v>
      </c>
      <c r="F12433" t="s">
        <v>25</v>
      </c>
      <c r="G12433">
        <v>2</v>
      </c>
      <c r="H12433" t="str">
        <f t="shared" si="980"/>
        <v>KD</v>
      </c>
      <c r="I12433" s="2">
        <f t="shared" si="977"/>
        <v>2020</v>
      </c>
      <c r="J12433" s="2">
        <f t="shared" si="978"/>
        <v>6</v>
      </c>
      <c r="K12433" t="str">
        <f t="shared" si="979"/>
        <v>Glazenmakers</v>
      </c>
      <c r="L12433" s="25">
        <f t="shared" si="981"/>
        <v>23.428571428571427</v>
      </c>
    </row>
    <row r="12434" spans="1:12" x14ac:dyDescent="0.25">
      <c r="A12434">
        <v>629</v>
      </c>
      <c r="B12434" t="s">
        <v>91</v>
      </c>
      <c r="C12434" s="1">
        <v>43995.527777777781</v>
      </c>
      <c r="D12434">
        <v>3</v>
      </c>
      <c r="E12434" t="s">
        <v>26</v>
      </c>
      <c r="F12434" t="s">
        <v>27</v>
      </c>
      <c r="G12434">
        <v>4</v>
      </c>
      <c r="H12434" t="str">
        <f t="shared" si="980"/>
        <v>KD</v>
      </c>
      <c r="I12434" s="2">
        <f t="shared" si="977"/>
        <v>2020</v>
      </c>
      <c r="J12434" s="2">
        <f t="shared" si="978"/>
        <v>6</v>
      </c>
      <c r="K12434" t="str">
        <f t="shared" si="979"/>
        <v>Glazenmakers</v>
      </c>
      <c r="L12434" s="25">
        <f t="shared" si="981"/>
        <v>23.428571428571427</v>
      </c>
    </row>
    <row r="12435" spans="1:12" x14ac:dyDescent="0.25">
      <c r="A12435">
        <v>629</v>
      </c>
      <c r="B12435" t="s">
        <v>91</v>
      </c>
      <c r="C12435" s="1">
        <v>43995.527777777781</v>
      </c>
      <c r="D12435">
        <v>3</v>
      </c>
      <c r="E12435" t="s">
        <v>28</v>
      </c>
      <c r="F12435" t="s">
        <v>29</v>
      </c>
      <c r="G12435">
        <v>3</v>
      </c>
      <c r="H12435" t="str">
        <f t="shared" si="980"/>
        <v>KD</v>
      </c>
      <c r="I12435" s="2">
        <f t="shared" si="977"/>
        <v>2020</v>
      </c>
      <c r="J12435" s="2">
        <f t="shared" si="978"/>
        <v>6</v>
      </c>
      <c r="K12435" t="str">
        <f t="shared" si="979"/>
        <v>Korenbouten</v>
      </c>
      <c r="L12435" s="25">
        <f t="shared" si="981"/>
        <v>23.428571428571427</v>
      </c>
    </row>
    <row r="12436" spans="1:12" x14ac:dyDescent="0.25">
      <c r="A12436">
        <v>629</v>
      </c>
      <c r="B12436" t="s">
        <v>91</v>
      </c>
      <c r="C12436" s="1">
        <v>43995.527777777781</v>
      </c>
      <c r="D12436">
        <v>3</v>
      </c>
      <c r="E12436" t="s">
        <v>52</v>
      </c>
      <c r="F12436" t="s">
        <v>53</v>
      </c>
      <c r="G12436">
        <v>1</v>
      </c>
      <c r="H12436" t="str">
        <f t="shared" si="980"/>
        <v>KD</v>
      </c>
      <c r="I12436" s="2">
        <f t="shared" si="977"/>
        <v>2020</v>
      </c>
      <c r="J12436" s="2">
        <f t="shared" si="978"/>
        <v>6</v>
      </c>
      <c r="K12436" t="str">
        <f t="shared" si="979"/>
        <v>Korenbouten</v>
      </c>
      <c r="L12436" s="25">
        <f t="shared" si="981"/>
        <v>23.428571428571427</v>
      </c>
    </row>
    <row r="12437" spans="1:12" x14ac:dyDescent="0.25">
      <c r="A12437">
        <v>629</v>
      </c>
      <c r="B12437" t="s">
        <v>91</v>
      </c>
      <c r="C12437" s="1">
        <v>43995.527777777781</v>
      </c>
      <c r="D12437">
        <v>3</v>
      </c>
      <c r="E12437" t="s">
        <v>18</v>
      </c>
      <c r="F12437" t="s">
        <v>19</v>
      </c>
      <c r="G12437">
        <v>2</v>
      </c>
      <c r="H12437" t="str">
        <f t="shared" si="980"/>
        <v>KD</v>
      </c>
      <c r="I12437" s="2">
        <f t="shared" si="977"/>
        <v>2020</v>
      </c>
      <c r="J12437" s="2">
        <f t="shared" si="978"/>
        <v>6</v>
      </c>
      <c r="K12437" t="str">
        <f t="shared" si="979"/>
        <v>Korenbouten</v>
      </c>
      <c r="L12437" s="25">
        <f t="shared" si="981"/>
        <v>23.428571428571427</v>
      </c>
    </row>
    <row r="12438" spans="1:12" x14ac:dyDescent="0.25">
      <c r="A12438">
        <v>629</v>
      </c>
      <c r="B12438" t="s">
        <v>91</v>
      </c>
      <c r="C12438" s="1">
        <v>44023.517361111109</v>
      </c>
      <c r="D12438">
        <v>4</v>
      </c>
      <c r="E12438" t="s">
        <v>10</v>
      </c>
      <c r="F12438" t="s">
        <v>11</v>
      </c>
      <c r="G12438">
        <v>5</v>
      </c>
      <c r="H12438" t="str">
        <f t="shared" si="980"/>
        <v>KD</v>
      </c>
      <c r="I12438" s="2">
        <f t="shared" si="977"/>
        <v>2020</v>
      </c>
      <c r="J12438" s="2">
        <f t="shared" si="978"/>
        <v>7</v>
      </c>
      <c r="K12438" t="str">
        <f t="shared" si="979"/>
        <v>Waterjuffer</v>
      </c>
      <c r="L12438" s="25">
        <f t="shared" si="981"/>
        <v>27.428571428571427</v>
      </c>
    </row>
    <row r="12439" spans="1:12" x14ac:dyDescent="0.25">
      <c r="A12439">
        <v>629</v>
      </c>
      <c r="B12439" t="s">
        <v>91</v>
      </c>
      <c r="C12439" s="1">
        <v>44023.517361111109</v>
      </c>
      <c r="D12439">
        <v>4</v>
      </c>
      <c r="E12439" t="s">
        <v>26</v>
      </c>
      <c r="F12439" t="s">
        <v>27</v>
      </c>
      <c r="G12439">
        <v>6</v>
      </c>
      <c r="H12439" t="str">
        <f t="shared" si="980"/>
        <v>KD</v>
      </c>
      <c r="I12439" s="2">
        <f t="shared" si="977"/>
        <v>2020</v>
      </c>
      <c r="J12439" s="2">
        <f t="shared" si="978"/>
        <v>7</v>
      </c>
      <c r="K12439" t="str">
        <f t="shared" si="979"/>
        <v>Glazenmakers</v>
      </c>
      <c r="L12439" s="25">
        <f t="shared" si="981"/>
        <v>27.428571428571427</v>
      </c>
    </row>
    <row r="12440" spans="1:12" x14ac:dyDescent="0.25">
      <c r="A12440">
        <v>629</v>
      </c>
      <c r="B12440" t="s">
        <v>91</v>
      </c>
      <c r="C12440" s="1">
        <v>44023.517361111109</v>
      </c>
      <c r="D12440">
        <v>4</v>
      </c>
      <c r="E12440" t="s">
        <v>40</v>
      </c>
      <c r="F12440" t="s">
        <v>41</v>
      </c>
      <c r="G12440">
        <v>2</v>
      </c>
      <c r="H12440" t="str">
        <f t="shared" si="980"/>
        <v>KD</v>
      </c>
      <c r="I12440" s="2">
        <f t="shared" si="977"/>
        <v>2020</v>
      </c>
      <c r="J12440" s="2">
        <f t="shared" si="978"/>
        <v>7</v>
      </c>
      <c r="K12440" t="str">
        <f t="shared" si="979"/>
        <v>Korenbouten</v>
      </c>
      <c r="L12440" s="25">
        <f t="shared" si="981"/>
        <v>27.428571428571427</v>
      </c>
    </row>
    <row r="12441" spans="1:12" x14ac:dyDescent="0.25">
      <c r="A12441">
        <v>629</v>
      </c>
      <c r="B12441" t="s">
        <v>91</v>
      </c>
      <c r="C12441" s="1">
        <v>44023.517361111109</v>
      </c>
      <c r="D12441">
        <v>3</v>
      </c>
      <c r="E12441" t="s">
        <v>14</v>
      </c>
      <c r="F12441" t="s">
        <v>15</v>
      </c>
      <c r="G12441">
        <v>2</v>
      </c>
      <c r="H12441" t="str">
        <f t="shared" si="980"/>
        <v>KD</v>
      </c>
      <c r="I12441" s="2">
        <f t="shared" si="977"/>
        <v>2020</v>
      </c>
      <c r="J12441" s="2">
        <f t="shared" si="978"/>
        <v>7</v>
      </c>
      <c r="K12441" t="str">
        <f t="shared" si="979"/>
        <v>Waterjuffer</v>
      </c>
      <c r="L12441" s="25">
        <f t="shared" si="981"/>
        <v>27.428571428571427</v>
      </c>
    </row>
    <row r="12442" spans="1:12" x14ac:dyDescent="0.25">
      <c r="A12442">
        <v>629</v>
      </c>
      <c r="B12442" t="s">
        <v>91</v>
      </c>
      <c r="C12442" s="1">
        <v>44023.517361111109</v>
      </c>
      <c r="D12442">
        <v>3</v>
      </c>
      <c r="E12442" t="s">
        <v>18</v>
      </c>
      <c r="F12442" t="s">
        <v>19</v>
      </c>
      <c r="G12442">
        <v>1</v>
      </c>
      <c r="H12442" t="str">
        <f t="shared" si="980"/>
        <v>KD</v>
      </c>
      <c r="I12442" s="2">
        <f t="shared" si="977"/>
        <v>2020</v>
      </c>
      <c r="J12442" s="2">
        <f t="shared" si="978"/>
        <v>7</v>
      </c>
      <c r="K12442" t="str">
        <f t="shared" si="979"/>
        <v>Korenbouten</v>
      </c>
      <c r="L12442" s="25">
        <f t="shared" si="981"/>
        <v>27.428571428571427</v>
      </c>
    </row>
    <row r="12443" spans="1:12" x14ac:dyDescent="0.25">
      <c r="A12443">
        <v>629</v>
      </c>
      <c r="B12443" t="s">
        <v>91</v>
      </c>
      <c r="C12443" s="1">
        <v>44023.517361111109</v>
      </c>
      <c r="D12443">
        <v>3</v>
      </c>
      <c r="E12443" t="s">
        <v>40</v>
      </c>
      <c r="F12443" t="s">
        <v>41</v>
      </c>
      <c r="G12443">
        <v>4</v>
      </c>
      <c r="H12443" t="str">
        <f t="shared" si="980"/>
        <v>KD</v>
      </c>
      <c r="I12443" s="2">
        <f t="shared" si="977"/>
        <v>2020</v>
      </c>
      <c r="J12443" s="2">
        <f t="shared" si="978"/>
        <v>7</v>
      </c>
      <c r="K12443" t="str">
        <f t="shared" si="979"/>
        <v>Korenbouten</v>
      </c>
      <c r="L12443" s="25">
        <f t="shared" si="981"/>
        <v>27.428571428571427</v>
      </c>
    </row>
    <row r="12444" spans="1:12" x14ac:dyDescent="0.25">
      <c r="A12444">
        <v>629</v>
      </c>
      <c r="B12444" t="s">
        <v>91</v>
      </c>
      <c r="C12444" s="1">
        <v>44023.517361111109</v>
      </c>
      <c r="D12444">
        <v>3</v>
      </c>
      <c r="E12444" t="s">
        <v>32</v>
      </c>
      <c r="F12444" t="s">
        <v>33</v>
      </c>
      <c r="G12444">
        <v>4</v>
      </c>
      <c r="H12444" t="str">
        <f t="shared" si="980"/>
        <v>KD</v>
      </c>
      <c r="I12444" s="2">
        <f t="shared" si="977"/>
        <v>2020</v>
      </c>
      <c r="J12444" s="2">
        <f t="shared" si="978"/>
        <v>7</v>
      </c>
      <c r="K12444" t="str">
        <f t="shared" si="979"/>
        <v>Korenbouten</v>
      </c>
      <c r="L12444" s="25">
        <f t="shared" si="981"/>
        <v>27.428571428571427</v>
      </c>
    </row>
    <row r="12445" spans="1:12" x14ac:dyDescent="0.25">
      <c r="A12445">
        <v>629</v>
      </c>
      <c r="B12445" t="s">
        <v>91</v>
      </c>
      <c r="C12445" s="1">
        <v>44023.517361111109</v>
      </c>
      <c r="D12445">
        <v>3</v>
      </c>
      <c r="E12445" t="s">
        <v>42</v>
      </c>
      <c r="F12445" t="s">
        <v>43</v>
      </c>
      <c r="G12445">
        <v>1</v>
      </c>
      <c r="H12445" t="str">
        <f t="shared" si="980"/>
        <v>KD</v>
      </c>
      <c r="I12445" s="2">
        <f t="shared" si="977"/>
        <v>2020</v>
      </c>
      <c r="J12445" s="2">
        <f t="shared" si="978"/>
        <v>7</v>
      </c>
      <c r="K12445" t="str">
        <f t="shared" si="979"/>
        <v>Korenbouten</v>
      </c>
      <c r="L12445" s="25">
        <f t="shared" si="981"/>
        <v>27.428571428571427</v>
      </c>
    </row>
    <row r="12446" spans="1:12" x14ac:dyDescent="0.25">
      <c r="A12446">
        <v>629</v>
      </c>
      <c r="B12446" t="s">
        <v>91</v>
      </c>
      <c r="C12446" s="1">
        <v>44041.527777777781</v>
      </c>
      <c r="D12446">
        <v>4</v>
      </c>
      <c r="E12446" t="s">
        <v>8</v>
      </c>
      <c r="F12446" t="s">
        <v>9</v>
      </c>
      <c r="G12446">
        <v>1</v>
      </c>
      <c r="H12446" t="str">
        <f t="shared" si="980"/>
        <v>KD</v>
      </c>
      <c r="I12446" s="2">
        <f t="shared" si="977"/>
        <v>2020</v>
      </c>
      <c r="J12446" s="2">
        <f t="shared" si="978"/>
        <v>7</v>
      </c>
      <c r="K12446" t="str">
        <f t="shared" si="979"/>
        <v>Pantserjuffers</v>
      </c>
      <c r="L12446" s="25">
        <f t="shared" si="981"/>
        <v>30</v>
      </c>
    </row>
    <row r="12447" spans="1:12" x14ac:dyDescent="0.25">
      <c r="A12447">
        <v>629</v>
      </c>
      <c r="B12447" t="s">
        <v>91</v>
      </c>
      <c r="C12447" s="1">
        <v>44041.527777777781</v>
      </c>
      <c r="D12447">
        <v>4</v>
      </c>
      <c r="E12447" t="s">
        <v>10</v>
      </c>
      <c r="F12447" t="s">
        <v>11</v>
      </c>
      <c r="G12447">
        <v>2</v>
      </c>
      <c r="H12447" t="str">
        <f t="shared" si="980"/>
        <v>KD</v>
      </c>
      <c r="I12447" s="2">
        <f t="shared" si="977"/>
        <v>2020</v>
      </c>
      <c r="J12447" s="2">
        <f t="shared" si="978"/>
        <v>7</v>
      </c>
      <c r="K12447" t="str">
        <f t="shared" si="979"/>
        <v>Waterjuffer</v>
      </c>
      <c r="L12447" s="25">
        <f t="shared" si="981"/>
        <v>30</v>
      </c>
    </row>
    <row r="12448" spans="1:12" x14ac:dyDescent="0.25">
      <c r="A12448">
        <v>629</v>
      </c>
      <c r="B12448" t="s">
        <v>91</v>
      </c>
      <c r="C12448" s="1">
        <v>44041.527777777781</v>
      </c>
      <c r="D12448">
        <v>4</v>
      </c>
      <c r="E12448" t="s">
        <v>14</v>
      </c>
      <c r="F12448" t="s">
        <v>15</v>
      </c>
      <c r="G12448">
        <v>5</v>
      </c>
      <c r="H12448" t="str">
        <f t="shared" si="980"/>
        <v>KD</v>
      </c>
      <c r="I12448" s="2">
        <f t="shared" si="977"/>
        <v>2020</v>
      </c>
      <c r="J12448" s="2">
        <f t="shared" si="978"/>
        <v>7</v>
      </c>
      <c r="K12448" t="str">
        <f t="shared" si="979"/>
        <v>Waterjuffer</v>
      </c>
      <c r="L12448" s="25">
        <f t="shared" si="981"/>
        <v>30</v>
      </c>
    </row>
    <row r="12449" spans="1:12" x14ac:dyDescent="0.25">
      <c r="A12449">
        <v>629</v>
      </c>
      <c r="B12449" t="s">
        <v>91</v>
      </c>
      <c r="C12449" s="1">
        <v>44041.527777777781</v>
      </c>
      <c r="D12449">
        <v>4</v>
      </c>
      <c r="E12449" t="s">
        <v>26</v>
      </c>
      <c r="F12449" t="s">
        <v>27</v>
      </c>
      <c r="G12449">
        <v>4</v>
      </c>
      <c r="H12449" t="str">
        <f t="shared" si="980"/>
        <v>KD</v>
      </c>
      <c r="I12449" s="2">
        <f t="shared" si="977"/>
        <v>2020</v>
      </c>
      <c r="J12449" s="2">
        <f t="shared" si="978"/>
        <v>7</v>
      </c>
      <c r="K12449" t="str">
        <f t="shared" si="979"/>
        <v>Glazenmakers</v>
      </c>
      <c r="L12449" s="25">
        <f t="shared" si="981"/>
        <v>30</v>
      </c>
    </row>
    <row r="12450" spans="1:12" x14ac:dyDescent="0.25">
      <c r="A12450">
        <v>629</v>
      </c>
      <c r="B12450" t="s">
        <v>91</v>
      </c>
      <c r="C12450" s="1">
        <v>44041.527777777781</v>
      </c>
      <c r="D12450">
        <v>4</v>
      </c>
      <c r="E12450" t="s">
        <v>48</v>
      </c>
      <c r="F12450" t="s">
        <v>49</v>
      </c>
      <c r="G12450">
        <v>1</v>
      </c>
      <c r="H12450" t="str">
        <f t="shared" si="980"/>
        <v>KD</v>
      </c>
      <c r="I12450" s="2">
        <f t="shared" ref="I12450:I12513" si="982">YEAR(C12450)</f>
        <v>2020</v>
      </c>
      <c r="J12450" s="2">
        <f t="shared" ref="J12450:J12513" si="983">MONTH(C12450)</f>
        <v>7</v>
      </c>
      <c r="K12450" t="str">
        <f t="shared" ref="K12450:K12513" si="984">VLOOKUP(E12450,$Q$2:$R$100,2,FALSE)</f>
        <v>Glazenmakers</v>
      </c>
      <c r="L12450" s="25">
        <f t="shared" si="981"/>
        <v>30</v>
      </c>
    </row>
    <row r="12451" spans="1:12" x14ac:dyDescent="0.25">
      <c r="A12451">
        <v>629</v>
      </c>
      <c r="B12451" t="s">
        <v>91</v>
      </c>
      <c r="C12451" s="1">
        <v>44041.527777777781</v>
      </c>
      <c r="D12451">
        <v>4</v>
      </c>
      <c r="E12451" t="s">
        <v>40</v>
      </c>
      <c r="F12451" t="s">
        <v>41</v>
      </c>
      <c r="G12451">
        <v>1</v>
      </c>
      <c r="H12451" t="str">
        <f t="shared" si="980"/>
        <v>KD</v>
      </c>
      <c r="I12451" s="2">
        <f t="shared" si="982"/>
        <v>2020</v>
      </c>
      <c r="J12451" s="2">
        <f t="shared" si="983"/>
        <v>7</v>
      </c>
      <c r="K12451" t="str">
        <f t="shared" si="984"/>
        <v>Korenbouten</v>
      </c>
      <c r="L12451" s="25">
        <f t="shared" si="981"/>
        <v>30</v>
      </c>
    </row>
    <row r="12452" spans="1:12" x14ac:dyDescent="0.25">
      <c r="A12452">
        <v>629</v>
      </c>
      <c r="B12452" t="s">
        <v>91</v>
      </c>
      <c r="C12452" s="1">
        <v>44041.527777777781</v>
      </c>
      <c r="D12452">
        <v>4</v>
      </c>
      <c r="E12452" t="s">
        <v>32</v>
      </c>
      <c r="F12452" t="s">
        <v>33</v>
      </c>
      <c r="G12452">
        <v>2</v>
      </c>
      <c r="H12452" t="str">
        <f t="shared" si="980"/>
        <v>KD</v>
      </c>
      <c r="I12452" s="2">
        <f t="shared" si="982"/>
        <v>2020</v>
      </c>
      <c r="J12452" s="2">
        <f t="shared" si="983"/>
        <v>7</v>
      </c>
      <c r="K12452" t="str">
        <f t="shared" si="984"/>
        <v>Korenbouten</v>
      </c>
      <c r="L12452" s="25">
        <f t="shared" si="981"/>
        <v>30</v>
      </c>
    </row>
    <row r="12453" spans="1:12" x14ac:dyDescent="0.25">
      <c r="A12453">
        <v>629</v>
      </c>
      <c r="B12453" t="s">
        <v>91</v>
      </c>
      <c r="C12453" s="1">
        <v>44041.527777777781</v>
      </c>
      <c r="D12453">
        <v>4</v>
      </c>
      <c r="E12453" t="s">
        <v>55</v>
      </c>
      <c r="F12453" t="s">
        <v>56</v>
      </c>
      <c r="G12453">
        <v>1</v>
      </c>
      <c r="H12453" t="str">
        <f t="shared" si="980"/>
        <v>KD</v>
      </c>
      <c r="I12453" s="2">
        <f t="shared" si="982"/>
        <v>2020</v>
      </c>
      <c r="J12453" s="2">
        <f t="shared" si="983"/>
        <v>7</v>
      </c>
      <c r="K12453" t="str">
        <f t="shared" si="984"/>
        <v>Korenbouten</v>
      </c>
      <c r="L12453" s="25">
        <f t="shared" si="981"/>
        <v>30</v>
      </c>
    </row>
    <row r="12454" spans="1:12" x14ac:dyDescent="0.25">
      <c r="A12454">
        <v>629</v>
      </c>
      <c r="B12454" t="s">
        <v>91</v>
      </c>
      <c r="C12454" s="1">
        <v>44041.527777777781</v>
      </c>
      <c r="D12454">
        <v>4</v>
      </c>
      <c r="E12454" t="s">
        <v>42</v>
      </c>
      <c r="F12454" t="s">
        <v>43</v>
      </c>
      <c r="G12454">
        <v>6</v>
      </c>
      <c r="H12454" t="str">
        <f t="shared" si="980"/>
        <v>KD</v>
      </c>
      <c r="I12454" s="2">
        <f t="shared" si="982"/>
        <v>2020</v>
      </c>
      <c r="J12454" s="2">
        <f t="shared" si="983"/>
        <v>7</v>
      </c>
      <c r="K12454" t="str">
        <f t="shared" si="984"/>
        <v>Korenbouten</v>
      </c>
      <c r="L12454" s="25">
        <f t="shared" si="981"/>
        <v>30</v>
      </c>
    </row>
    <row r="12455" spans="1:12" x14ac:dyDescent="0.25">
      <c r="A12455">
        <v>629</v>
      </c>
      <c r="B12455" t="s">
        <v>91</v>
      </c>
      <c r="C12455" s="1">
        <v>44041.527777777781</v>
      </c>
      <c r="D12455">
        <v>3</v>
      </c>
      <c r="E12455" t="s">
        <v>14</v>
      </c>
      <c r="F12455" t="s">
        <v>15</v>
      </c>
      <c r="G12455">
        <v>6</v>
      </c>
      <c r="H12455" t="str">
        <f t="shared" si="980"/>
        <v>KD</v>
      </c>
      <c r="I12455" s="2">
        <f t="shared" si="982"/>
        <v>2020</v>
      </c>
      <c r="J12455" s="2">
        <f t="shared" si="983"/>
        <v>7</v>
      </c>
      <c r="K12455" t="str">
        <f t="shared" si="984"/>
        <v>Waterjuffer</v>
      </c>
      <c r="L12455" s="25">
        <f t="shared" si="981"/>
        <v>30</v>
      </c>
    </row>
    <row r="12456" spans="1:12" x14ac:dyDescent="0.25">
      <c r="A12456">
        <v>629</v>
      </c>
      <c r="B12456" t="s">
        <v>91</v>
      </c>
      <c r="C12456" s="1">
        <v>44041.527777777781</v>
      </c>
      <c r="D12456">
        <v>3</v>
      </c>
      <c r="E12456" t="s">
        <v>42</v>
      </c>
      <c r="F12456" t="s">
        <v>43</v>
      </c>
      <c r="G12456">
        <v>2</v>
      </c>
      <c r="H12456" t="str">
        <f t="shared" si="980"/>
        <v>KD</v>
      </c>
      <c r="I12456" s="2">
        <f t="shared" si="982"/>
        <v>2020</v>
      </c>
      <c r="J12456" s="2">
        <f t="shared" si="983"/>
        <v>7</v>
      </c>
      <c r="K12456" t="str">
        <f t="shared" si="984"/>
        <v>Korenbouten</v>
      </c>
      <c r="L12456" s="25">
        <f t="shared" si="981"/>
        <v>30</v>
      </c>
    </row>
    <row r="12457" spans="1:12" x14ac:dyDescent="0.25">
      <c r="A12457">
        <v>629</v>
      </c>
      <c r="B12457" t="s">
        <v>91</v>
      </c>
      <c r="C12457" s="1">
        <v>44041.527777777781</v>
      </c>
      <c r="D12457">
        <v>3</v>
      </c>
      <c r="E12457" t="s">
        <v>26</v>
      </c>
      <c r="F12457" t="s">
        <v>27</v>
      </c>
      <c r="G12457">
        <v>1</v>
      </c>
      <c r="H12457" t="str">
        <f t="shared" si="980"/>
        <v>KD</v>
      </c>
      <c r="I12457" s="2">
        <f t="shared" si="982"/>
        <v>2020</v>
      </c>
      <c r="J12457" s="2">
        <f t="shared" si="983"/>
        <v>7</v>
      </c>
      <c r="K12457" t="str">
        <f t="shared" si="984"/>
        <v>Glazenmakers</v>
      </c>
      <c r="L12457" s="25">
        <f t="shared" si="981"/>
        <v>30</v>
      </c>
    </row>
    <row r="12458" spans="1:12" x14ac:dyDescent="0.25">
      <c r="A12458">
        <v>629</v>
      </c>
      <c r="B12458" t="s">
        <v>91</v>
      </c>
      <c r="C12458" s="1">
        <v>44055.465277777781</v>
      </c>
      <c r="D12458">
        <v>4</v>
      </c>
      <c r="E12458" t="s">
        <v>14</v>
      </c>
      <c r="F12458" t="s">
        <v>15</v>
      </c>
      <c r="G12458">
        <v>1</v>
      </c>
      <c r="H12458" t="str">
        <f t="shared" si="980"/>
        <v>KD</v>
      </c>
      <c r="I12458" s="2">
        <f t="shared" si="982"/>
        <v>2020</v>
      </c>
      <c r="J12458" s="2">
        <f t="shared" si="983"/>
        <v>8</v>
      </c>
      <c r="K12458" t="str">
        <f t="shared" si="984"/>
        <v>Waterjuffer</v>
      </c>
      <c r="L12458" s="25">
        <f t="shared" si="981"/>
        <v>32</v>
      </c>
    </row>
    <row r="12459" spans="1:12" x14ac:dyDescent="0.25">
      <c r="A12459">
        <v>629</v>
      </c>
      <c r="B12459" t="s">
        <v>91</v>
      </c>
      <c r="C12459" s="1">
        <v>44055.465277777781</v>
      </c>
      <c r="D12459">
        <v>4</v>
      </c>
      <c r="E12459" t="s">
        <v>26</v>
      </c>
      <c r="F12459" t="s">
        <v>27</v>
      </c>
      <c r="G12459">
        <v>1</v>
      </c>
      <c r="H12459" t="str">
        <f t="shared" si="980"/>
        <v>KD</v>
      </c>
      <c r="I12459" s="2">
        <f t="shared" si="982"/>
        <v>2020</v>
      </c>
      <c r="J12459" s="2">
        <f t="shared" si="983"/>
        <v>8</v>
      </c>
      <c r="K12459" t="str">
        <f t="shared" si="984"/>
        <v>Glazenmakers</v>
      </c>
      <c r="L12459" s="25">
        <f t="shared" si="981"/>
        <v>32</v>
      </c>
    </row>
    <row r="12460" spans="1:12" x14ac:dyDescent="0.25">
      <c r="A12460">
        <v>629</v>
      </c>
      <c r="B12460" t="s">
        <v>91</v>
      </c>
      <c r="C12460" s="1">
        <v>44055.465277777781</v>
      </c>
      <c r="D12460">
        <v>4</v>
      </c>
      <c r="E12460" t="s">
        <v>40</v>
      </c>
      <c r="F12460" t="s">
        <v>41</v>
      </c>
      <c r="G12460">
        <v>1</v>
      </c>
      <c r="H12460" t="str">
        <f t="shared" si="980"/>
        <v>KD</v>
      </c>
      <c r="I12460" s="2">
        <f t="shared" si="982"/>
        <v>2020</v>
      </c>
      <c r="J12460" s="2">
        <f t="shared" si="983"/>
        <v>8</v>
      </c>
      <c r="K12460" t="str">
        <f t="shared" si="984"/>
        <v>Korenbouten</v>
      </c>
      <c r="L12460" s="25">
        <f t="shared" si="981"/>
        <v>32</v>
      </c>
    </row>
    <row r="12461" spans="1:12" x14ac:dyDescent="0.25">
      <c r="A12461">
        <v>629</v>
      </c>
      <c r="B12461" t="s">
        <v>91</v>
      </c>
      <c r="C12461" s="1">
        <v>44055.465277777781</v>
      </c>
      <c r="D12461">
        <v>4</v>
      </c>
      <c r="E12461" t="s">
        <v>55</v>
      </c>
      <c r="F12461" t="s">
        <v>56</v>
      </c>
      <c r="G12461">
        <v>5</v>
      </c>
      <c r="H12461" t="str">
        <f t="shared" si="980"/>
        <v>KD</v>
      </c>
      <c r="I12461" s="2">
        <f t="shared" si="982"/>
        <v>2020</v>
      </c>
      <c r="J12461" s="2">
        <f t="shared" si="983"/>
        <v>8</v>
      </c>
      <c r="K12461" t="str">
        <f t="shared" si="984"/>
        <v>Korenbouten</v>
      </c>
      <c r="L12461" s="25">
        <f t="shared" si="981"/>
        <v>32</v>
      </c>
    </row>
    <row r="12462" spans="1:12" x14ac:dyDescent="0.25">
      <c r="A12462">
        <v>629</v>
      </c>
      <c r="B12462" t="s">
        <v>91</v>
      </c>
      <c r="C12462" s="1">
        <v>44055.465277777781</v>
      </c>
      <c r="D12462">
        <v>3</v>
      </c>
      <c r="E12462" t="s">
        <v>26</v>
      </c>
      <c r="F12462" t="s">
        <v>27</v>
      </c>
      <c r="G12462">
        <v>1</v>
      </c>
      <c r="H12462" t="str">
        <f t="shared" si="980"/>
        <v>KD</v>
      </c>
      <c r="I12462" s="2">
        <f t="shared" si="982"/>
        <v>2020</v>
      </c>
      <c r="J12462" s="2">
        <f t="shared" si="983"/>
        <v>8</v>
      </c>
      <c r="K12462" t="str">
        <f t="shared" si="984"/>
        <v>Glazenmakers</v>
      </c>
      <c r="L12462" s="25">
        <f t="shared" si="981"/>
        <v>32</v>
      </c>
    </row>
    <row r="12463" spans="1:12" x14ac:dyDescent="0.25">
      <c r="A12463">
        <v>629</v>
      </c>
      <c r="B12463" t="s">
        <v>91</v>
      </c>
      <c r="C12463" s="1">
        <v>44076.503472222219</v>
      </c>
      <c r="D12463">
        <v>4</v>
      </c>
      <c r="E12463" t="s">
        <v>10</v>
      </c>
      <c r="F12463" t="s">
        <v>11</v>
      </c>
      <c r="G12463">
        <v>1</v>
      </c>
      <c r="H12463" t="str">
        <f t="shared" si="980"/>
        <v>KD</v>
      </c>
      <c r="I12463" s="2">
        <f t="shared" si="982"/>
        <v>2020</v>
      </c>
      <c r="J12463" s="2">
        <f t="shared" si="983"/>
        <v>9</v>
      </c>
      <c r="K12463" t="str">
        <f t="shared" si="984"/>
        <v>Waterjuffer</v>
      </c>
      <c r="L12463" s="25">
        <f t="shared" si="981"/>
        <v>35</v>
      </c>
    </row>
    <row r="12464" spans="1:12" x14ac:dyDescent="0.25">
      <c r="A12464">
        <v>629</v>
      </c>
      <c r="B12464" t="s">
        <v>91</v>
      </c>
      <c r="C12464" s="1">
        <v>44076.503472222219</v>
      </c>
      <c r="D12464">
        <v>4</v>
      </c>
      <c r="E12464" t="s">
        <v>14</v>
      </c>
      <c r="F12464" t="s">
        <v>15</v>
      </c>
      <c r="G12464">
        <v>1</v>
      </c>
      <c r="H12464" t="str">
        <f t="shared" si="980"/>
        <v>KD</v>
      </c>
      <c r="I12464" s="2">
        <f t="shared" si="982"/>
        <v>2020</v>
      </c>
      <c r="J12464" s="2">
        <f t="shared" si="983"/>
        <v>9</v>
      </c>
      <c r="K12464" t="str">
        <f t="shared" si="984"/>
        <v>Waterjuffer</v>
      </c>
      <c r="L12464" s="25">
        <f t="shared" si="981"/>
        <v>35</v>
      </c>
    </row>
    <row r="12465" spans="1:12" x14ac:dyDescent="0.25">
      <c r="A12465">
        <v>629</v>
      </c>
      <c r="B12465" t="s">
        <v>91</v>
      </c>
      <c r="C12465" s="1">
        <v>44076.503472222219</v>
      </c>
      <c r="D12465">
        <v>4</v>
      </c>
      <c r="E12465" t="s">
        <v>36</v>
      </c>
      <c r="F12465" t="s">
        <v>37</v>
      </c>
      <c r="G12465">
        <v>3</v>
      </c>
      <c r="H12465" t="str">
        <f t="shared" si="980"/>
        <v>KD</v>
      </c>
      <c r="I12465" s="2">
        <f t="shared" si="982"/>
        <v>2020</v>
      </c>
      <c r="J12465" s="2">
        <f t="shared" si="983"/>
        <v>9</v>
      </c>
      <c r="K12465" t="str">
        <f t="shared" si="984"/>
        <v>Glazenmakers</v>
      </c>
      <c r="L12465" s="25">
        <f t="shared" si="981"/>
        <v>35</v>
      </c>
    </row>
    <row r="12466" spans="1:12" x14ac:dyDescent="0.25">
      <c r="A12466">
        <v>629</v>
      </c>
      <c r="B12466" t="s">
        <v>91</v>
      </c>
      <c r="C12466" s="1">
        <v>44076.503472222219</v>
      </c>
      <c r="D12466">
        <v>4</v>
      </c>
      <c r="E12466" t="s">
        <v>32</v>
      </c>
      <c r="F12466" t="s">
        <v>33</v>
      </c>
      <c r="G12466">
        <v>7</v>
      </c>
      <c r="H12466" t="str">
        <f t="shared" si="980"/>
        <v>KD</v>
      </c>
      <c r="I12466" s="2">
        <f t="shared" si="982"/>
        <v>2020</v>
      </c>
      <c r="J12466" s="2">
        <f t="shared" si="983"/>
        <v>9</v>
      </c>
      <c r="K12466" t="str">
        <f t="shared" si="984"/>
        <v>Korenbouten</v>
      </c>
      <c r="L12466" s="25">
        <f t="shared" si="981"/>
        <v>35</v>
      </c>
    </row>
    <row r="12467" spans="1:12" x14ac:dyDescent="0.25">
      <c r="A12467">
        <v>629</v>
      </c>
      <c r="B12467" t="s">
        <v>91</v>
      </c>
      <c r="C12467" s="1">
        <v>44076.503472222219</v>
      </c>
      <c r="D12467">
        <v>4</v>
      </c>
      <c r="E12467" t="s">
        <v>55</v>
      </c>
      <c r="F12467" t="s">
        <v>56</v>
      </c>
      <c r="G12467">
        <v>20</v>
      </c>
      <c r="H12467" t="str">
        <f t="shared" si="980"/>
        <v>KD</v>
      </c>
      <c r="I12467" s="2">
        <f t="shared" si="982"/>
        <v>2020</v>
      </c>
      <c r="J12467" s="2">
        <f t="shared" si="983"/>
        <v>9</v>
      </c>
      <c r="K12467" t="str">
        <f t="shared" si="984"/>
        <v>Korenbouten</v>
      </c>
      <c r="L12467" s="25">
        <f t="shared" si="981"/>
        <v>35</v>
      </c>
    </row>
    <row r="12468" spans="1:12" x14ac:dyDescent="0.25">
      <c r="A12468">
        <v>629</v>
      </c>
      <c r="B12468" t="s">
        <v>91</v>
      </c>
      <c r="C12468" s="1">
        <v>44076.503472222219</v>
      </c>
      <c r="D12468">
        <v>3</v>
      </c>
      <c r="E12468" t="s">
        <v>36</v>
      </c>
      <c r="F12468" t="s">
        <v>37</v>
      </c>
      <c r="G12468">
        <v>2</v>
      </c>
      <c r="H12468" t="str">
        <f t="shared" si="980"/>
        <v>KD</v>
      </c>
      <c r="I12468" s="2">
        <f t="shared" si="982"/>
        <v>2020</v>
      </c>
      <c r="J12468" s="2">
        <f t="shared" si="983"/>
        <v>9</v>
      </c>
      <c r="K12468" t="str">
        <f t="shared" si="984"/>
        <v>Glazenmakers</v>
      </c>
      <c r="L12468" s="25">
        <f t="shared" si="981"/>
        <v>35</v>
      </c>
    </row>
    <row r="12469" spans="1:12" x14ac:dyDescent="0.25">
      <c r="A12469">
        <v>629</v>
      </c>
      <c r="B12469" t="s">
        <v>91</v>
      </c>
      <c r="C12469" s="1">
        <v>44076.503472222219</v>
      </c>
      <c r="D12469">
        <v>3</v>
      </c>
      <c r="E12469" t="s">
        <v>32</v>
      </c>
      <c r="F12469" t="s">
        <v>33</v>
      </c>
      <c r="G12469">
        <v>3</v>
      </c>
      <c r="H12469" t="str">
        <f t="shared" si="980"/>
        <v>KD</v>
      </c>
      <c r="I12469" s="2">
        <f t="shared" si="982"/>
        <v>2020</v>
      </c>
      <c r="J12469" s="2">
        <f t="shared" si="983"/>
        <v>9</v>
      </c>
      <c r="K12469" t="str">
        <f t="shared" si="984"/>
        <v>Korenbouten</v>
      </c>
      <c r="L12469" s="25">
        <f t="shared" si="981"/>
        <v>35</v>
      </c>
    </row>
    <row r="12470" spans="1:12" x14ac:dyDescent="0.25">
      <c r="A12470">
        <v>629</v>
      </c>
      <c r="B12470" t="s">
        <v>91</v>
      </c>
      <c r="C12470" s="1">
        <v>44076.503472222219</v>
      </c>
      <c r="D12470">
        <v>3</v>
      </c>
      <c r="E12470" t="s">
        <v>55</v>
      </c>
      <c r="F12470" t="s">
        <v>56</v>
      </c>
      <c r="G12470">
        <v>4</v>
      </c>
      <c r="H12470" t="str">
        <f t="shared" si="980"/>
        <v>KD</v>
      </c>
      <c r="I12470" s="2">
        <f t="shared" si="982"/>
        <v>2020</v>
      </c>
      <c r="J12470" s="2">
        <f t="shared" si="983"/>
        <v>9</v>
      </c>
      <c r="K12470" t="str">
        <f t="shared" si="984"/>
        <v>Korenbouten</v>
      </c>
      <c r="L12470" s="25">
        <f t="shared" si="981"/>
        <v>35</v>
      </c>
    </row>
    <row r="12471" spans="1:12" x14ac:dyDescent="0.25">
      <c r="A12471">
        <v>629</v>
      </c>
      <c r="B12471" t="s">
        <v>91</v>
      </c>
      <c r="C12471" s="1">
        <v>44090.614583333336</v>
      </c>
      <c r="D12471">
        <v>4</v>
      </c>
      <c r="E12471" t="s">
        <v>63</v>
      </c>
      <c r="F12471" t="s">
        <v>64</v>
      </c>
      <c r="G12471">
        <v>1</v>
      </c>
      <c r="H12471" t="str">
        <f t="shared" si="980"/>
        <v>KD</v>
      </c>
      <c r="I12471" s="2">
        <f t="shared" si="982"/>
        <v>2020</v>
      </c>
      <c r="J12471" s="2">
        <f t="shared" si="983"/>
        <v>9</v>
      </c>
      <c r="K12471" t="str">
        <f t="shared" si="984"/>
        <v>Glazenmakers</v>
      </c>
      <c r="L12471" s="25">
        <f t="shared" si="981"/>
        <v>37</v>
      </c>
    </row>
    <row r="12472" spans="1:12" x14ac:dyDescent="0.25">
      <c r="A12472">
        <v>629</v>
      </c>
      <c r="B12472" t="s">
        <v>91</v>
      </c>
      <c r="C12472" s="1">
        <v>44347.597222222219</v>
      </c>
      <c r="D12472">
        <v>4</v>
      </c>
      <c r="E12472" t="s">
        <v>16</v>
      </c>
      <c r="F12472" t="s">
        <v>17</v>
      </c>
      <c r="G12472">
        <v>2</v>
      </c>
      <c r="H12472" t="str">
        <f t="shared" si="980"/>
        <v>KD</v>
      </c>
      <c r="I12472" s="2">
        <f t="shared" si="982"/>
        <v>2021</v>
      </c>
      <c r="J12472" s="2">
        <f t="shared" si="983"/>
        <v>5</v>
      </c>
      <c r="K12472" t="str">
        <f t="shared" si="984"/>
        <v>Waterjuffer</v>
      </c>
      <c r="L12472" s="25">
        <f t="shared" si="981"/>
        <v>21.428571428571427</v>
      </c>
    </row>
    <row r="12473" spans="1:12" x14ac:dyDescent="0.25">
      <c r="A12473">
        <v>629</v>
      </c>
      <c r="B12473" t="s">
        <v>91</v>
      </c>
      <c r="C12473" s="1">
        <v>44347.597222222219</v>
      </c>
      <c r="D12473">
        <v>4</v>
      </c>
      <c r="E12473" t="s">
        <v>73</v>
      </c>
      <c r="F12473" t="s">
        <v>74</v>
      </c>
      <c r="G12473">
        <v>5</v>
      </c>
      <c r="H12473" t="str">
        <f t="shared" si="980"/>
        <v>KD</v>
      </c>
      <c r="I12473" s="2">
        <f t="shared" si="982"/>
        <v>2021</v>
      </c>
      <c r="J12473" s="2">
        <f t="shared" si="983"/>
        <v>5</v>
      </c>
      <c r="K12473" t="str">
        <f t="shared" si="984"/>
        <v>Glanslibel</v>
      </c>
      <c r="L12473" s="25">
        <f t="shared" si="981"/>
        <v>21.428571428571427</v>
      </c>
    </row>
    <row r="12474" spans="1:12" x14ac:dyDescent="0.25">
      <c r="A12474">
        <v>629</v>
      </c>
      <c r="B12474" t="s">
        <v>91</v>
      </c>
      <c r="C12474" s="1">
        <v>44347.597222222219</v>
      </c>
      <c r="D12474">
        <v>4</v>
      </c>
      <c r="E12474" t="s">
        <v>8</v>
      </c>
      <c r="F12474" t="s">
        <v>9</v>
      </c>
      <c r="G12474">
        <v>3</v>
      </c>
      <c r="H12474" t="str">
        <f t="shared" si="980"/>
        <v>KD</v>
      </c>
      <c r="I12474" s="2">
        <f t="shared" si="982"/>
        <v>2021</v>
      </c>
      <c r="J12474" s="2">
        <f t="shared" si="983"/>
        <v>5</v>
      </c>
      <c r="K12474" t="str">
        <f t="shared" si="984"/>
        <v>Pantserjuffers</v>
      </c>
      <c r="L12474" s="25">
        <f t="shared" si="981"/>
        <v>21.428571428571427</v>
      </c>
    </row>
    <row r="12475" spans="1:12" x14ac:dyDescent="0.25">
      <c r="A12475">
        <v>629</v>
      </c>
      <c r="B12475" t="s">
        <v>91</v>
      </c>
      <c r="C12475" s="1">
        <v>44347.597222222219</v>
      </c>
      <c r="D12475">
        <v>4</v>
      </c>
      <c r="E12475" t="s">
        <v>20</v>
      </c>
      <c r="F12475" t="s">
        <v>21</v>
      </c>
      <c r="G12475">
        <v>1</v>
      </c>
      <c r="H12475" t="str">
        <f t="shared" si="980"/>
        <v>KD</v>
      </c>
      <c r="I12475" s="2">
        <f t="shared" si="982"/>
        <v>2021</v>
      </c>
      <c r="J12475" s="2">
        <f t="shared" si="983"/>
        <v>5</v>
      </c>
      <c r="K12475" t="str">
        <f t="shared" si="984"/>
        <v>Waterjuffer</v>
      </c>
      <c r="L12475" s="25">
        <f t="shared" si="981"/>
        <v>21.428571428571427</v>
      </c>
    </row>
    <row r="12476" spans="1:12" x14ac:dyDescent="0.25">
      <c r="A12476">
        <v>629</v>
      </c>
      <c r="B12476" t="s">
        <v>91</v>
      </c>
      <c r="C12476" s="1">
        <v>44347.597222222219</v>
      </c>
      <c r="D12476">
        <v>3</v>
      </c>
      <c r="E12476" t="s">
        <v>73</v>
      </c>
      <c r="F12476" t="s">
        <v>74</v>
      </c>
      <c r="G12476">
        <v>2</v>
      </c>
      <c r="H12476" t="str">
        <f t="shared" si="980"/>
        <v>KD</v>
      </c>
      <c r="I12476" s="2">
        <f t="shared" si="982"/>
        <v>2021</v>
      </c>
      <c r="J12476" s="2">
        <f t="shared" si="983"/>
        <v>5</v>
      </c>
      <c r="K12476" t="str">
        <f t="shared" si="984"/>
        <v>Glanslibel</v>
      </c>
      <c r="L12476" s="25">
        <f t="shared" si="981"/>
        <v>21.428571428571427</v>
      </c>
    </row>
    <row r="12477" spans="1:12" x14ac:dyDescent="0.25">
      <c r="A12477">
        <v>629</v>
      </c>
      <c r="B12477" t="s">
        <v>91</v>
      </c>
      <c r="C12477" s="1">
        <v>44347.597222222219</v>
      </c>
      <c r="D12477">
        <v>3</v>
      </c>
      <c r="E12477" t="s">
        <v>22</v>
      </c>
      <c r="F12477" t="s">
        <v>23</v>
      </c>
      <c r="G12477">
        <v>5</v>
      </c>
      <c r="H12477" t="str">
        <f t="shared" si="980"/>
        <v>KD</v>
      </c>
      <c r="I12477" s="2">
        <f t="shared" si="982"/>
        <v>2021</v>
      </c>
      <c r="J12477" s="2">
        <f t="shared" si="983"/>
        <v>5</v>
      </c>
      <c r="K12477" t="str">
        <f t="shared" si="984"/>
        <v>Glazenmakers</v>
      </c>
      <c r="L12477" s="25">
        <f t="shared" si="981"/>
        <v>21.428571428571427</v>
      </c>
    </row>
    <row r="12478" spans="1:12" x14ac:dyDescent="0.25">
      <c r="A12478">
        <v>629</v>
      </c>
      <c r="B12478" t="s">
        <v>91</v>
      </c>
      <c r="C12478" s="1">
        <v>44347.597222222219</v>
      </c>
      <c r="D12478">
        <v>3</v>
      </c>
      <c r="E12478" t="s">
        <v>8</v>
      </c>
      <c r="F12478" t="s">
        <v>9</v>
      </c>
      <c r="G12478">
        <v>5</v>
      </c>
      <c r="H12478" t="str">
        <f t="shared" si="980"/>
        <v>KD</v>
      </c>
      <c r="I12478" s="2">
        <f t="shared" si="982"/>
        <v>2021</v>
      </c>
      <c r="J12478" s="2">
        <f t="shared" si="983"/>
        <v>5</v>
      </c>
      <c r="K12478" t="str">
        <f t="shared" si="984"/>
        <v>Pantserjuffers</v>
      </c>
      <c r="L12478" s="25">
        <f t="shared" si="981"/>
        <v>21.428571428571427</v>
      </c>
    </row>
    <row r="12479" spans="1:12" x14ac:dyDescent="0.25">
      <c r="A12479">
        <v>629</v>
      </c>
      <c r="B12479" t="s">
        <v>91</v>
      </c>
      <c r="C12479" s="1">
        <v>44347.597222222219</v>
      </c>
      <c r="D12479">
        <v>3</v>
      </c>
      <c r="E12479" t="s">
        <v>10</v>
      </c>
      <c r="F12479" t="s">
        <v>11</v>
      </c>
      <c r="G12479">
        <v>2</v>
      </c>
      <c r="H12479" t="str">
        <f t="shared" si="980"/>
        <v>KD</v>
      </c>
      <c r="I12479" s="2">
        <f t="shared" si="982"/>
        <v>2021</v>
      </c>
      <c r="J12479" s="2">
        <f t="shared" si="983"/>
        <v>5</v>
      </c>
      <c r="K12479" t="str">
        <f t="shared" si="984"/>
        <v>Waterjuffer</v>
      </c>
      <c r="L12479" s="25">
        <f t="shared" si="981"/>
        <v>21.428571428571427</v>
      </c>
    </row>
    <row r="12480" spans="1:12" x14ac:dyDescent="0.25">
      <c r="A12480">
        <v>629</v>
      </c>
      <c r="B12480" t="s">
        <v>91</v>
      </c>
      <c r="C12480" s="1">
        <v>44347.597222222219</v>
      </c>
      <c r="D12480">
        <v>3</v>
      </c>
      <c r="E12480" t="s">
        <v>12</v>
      </c>
      <c r="F12480" t="s">
        <v>13</v>
      </c>
      <c r="G12480">
        <v>8</v>
      </c>
      <c r="H12480" t="str">
        <f t="shared" si="980"/>
        <v>KD</v>
      </c>
      <c r="I12480" s="2">
        <f t="shared" si="982"/>
        <v>2021</v>
      </c>
      <c r="J12480" s="2">
        <f t="shared" si="983"/>
        <v>5</v>
      </c>
      <c r="K12480" t="str">
        <f t="shared" si="984"/>
        <v>Waterjuffer</v>
      </c>
      <c r="L12480" s="25">
        <f t="shared" si="981"/>
        <v>21.428571428571427</v>
      </c>
    </row>
    <row r="12481" spans="1:12" x14ac:dyDescent="0.25">
      <c r="A12481">
        <v>629</v>
      </c>
      <c r="B12481" t="s">
        <v>91</v>
      </c>
      <c r="C12481" s="1">
        <v>44356.53125</v>
      </c>
      <c r="D12481">
        <v>3</v>
      </c>
      <c r="E12481" t="s">
        <v>8</v>
      </c>
      <c r="F12481" t="s">
        <v>9</v>
      </c>
      <c r="G12481">
        <v>3</v>
      </c>
      <c r="H12481" t="str">
        <f t="shared" si="980"/>
        <v>KD</v>
      </c>
      <c r="I12481" s="2">
        <f t="shared" si="982"/>
        <v>2021</v>
      </c>
      <c r="J12481" s="2">
        <f t="shared" si="983"/>
        <v>6</v>
      </c>
      <c r="K12481" t="str">
        <f t="shared" si="984"/>
        <v>Pantserjuffers</v>
      </c>
      <c r="L12481" s="25">
        <f t="shared" si="981"/>
        <v>22.714285714285715</v>
      </c>
    </row>
    <row r="12482" spans="1:12" x14ac:dyDescent="0.25">
      <c r="A12482">
        <v>629</v>
      </c>
      <c r="B12482" t="s">
        <v>91</v>
      </c>
      <c r="C12482" s="1">
        <v>44356.53125</v>
      </c>
      <c r="D12482">
        <v>3</v>
      </c>
      <c r="E12482" t="s">
        <v>73</v>
      </c>
      <c r="F12482" t="s">
        <v>74</v>
      </c>
      <c r="G12482">
        <v>2</v>
      </c>
      <c r="H12482" t="str">
        <f t="shared" ref="H12482:H12545" si="985">VLOOKUP(A12482,$N$2:$O$51,2,FALSE)</f>
        <v>KD</v>
      </c>
      <c r="I12482" s="2">
        <f t="shared" si="982"/>
        <v>2021</v>
      </c>
      <c r="J12482" s="2">
        <f t="shared" si="983"/>
        <v>6</v>
      </c>
      <c r="K12482" t="str">
        <f t="shared" si="984"/>
        <v>Glanslibel</v>
      </c>
      <c r="L12482" s="25">
        <f t="shared" si="981"/>
        <v>22.714285714285715</v>
      </c>
    </row>
    <row r="12483" spans="1:12" x14ac:dyDescent="0.25">
      <c r="A12483">
        <v>629</v>
      </c>
      <c r="B12483" t="s">
        <v>91</v>
      </c>
      <c r="C12483" s="1">
        <v>44356.53125</v>
      </c>
      <c r="D12483">
        <v>4</v>
      </c>
      <c r="E12483" t="s">
        <v>28</v>
      </c>
      <c r="F12483" t="s">
        <v>29</v>
      </c>
      <c r="G12483">
        <v>3</v>
      </c>
      <c r="H12483" t="str">
        <f t="shared" si="985"/>
        <v>KD</v>
      </c>
      <c r="I12483" s="2">
        <f t="shared" si="982"/>
        <v>2021</v>
      </c>
      <c r="J12483" s="2">
        <f t="shared" si="983"/>
        <v>6</v>
      </c>
      <c r="K12483" t="str">
        <f t="shared" si="984"/>
        <v>Korenbouten</v>
      </c>
      <c r="L12483" s="25">
        <f t="shared" ref="L12483:L12546" si="986">(ROUNDDOWN(C12483-DATE(I12483,1,1),0))/7</f>
        <v>22.714285714285715</v>
      </c>
    </row>
    <row r="12484" spans="1:12" x14ac:dyDescent="0.25">
      <c r="A12484">
        <v>629</v>
      </c>
      <c r="B12484" t="s">
        <v>91</v>
      </c>
      <c r="C12484" s="1">
        <v>44356.53125</v>
      </c>
      <c r="D12484">
        <v>4</v>
      </c>
      <c r="E12484" t="s">
        <v>24</v>
      </c>
      <c r="F12484" t="s">
        <v>25</v>
      </c>
      <c r="G12484">
        <v>2</v>
      </c>
      <c r="H12484" t="str">
        <f t="shared" si="985"/>
        <v>KD</v>
      </c>
      <c r="I12484" s="2">
        <f t="shared" si="982"/>
        <v>2021</v>
      </c>
      <c r="J12484" s="2">
        <f t="shared" si="983"/>
        <v>6</v>
      </c>
      <c r="K12484" t="str">
        <f t="shared" si="984"/>
        <v>Glazenmakers</v>
      </c>
      <c r="L12484" s="25">
        <f t="shared" si="986"/>
        <v>22.714285714285715</v>
      </c>
    </row>
    <row r="12485" spans="1:12" x14ac:dyDescent="0.25">
      <c r="A12485">
        <v>629</v>
      </c>
      <c r="B12485" t="s">
        <v>91</v>
      </c>
      <c r="C12485" s="1">
        <v>44356.53125</v>
      </c>
      <c r="D12485">
        <v>4</v>
      </c>
      <c r="E12485" t="s">
        <v>73</v>
      </c>
      <c r="F12485" t="s">
        <v>74</v>
      </c>
      <c r="G12485">
        <v>2</v>
      </c>
      <c r="H12485" t="str">
        <f t="shared" si="985"/>
        <v>KD</v>
      </c>
      <c r="I12485" s="2">
        <f t="shared" si="982"/>
        <v>2021</v>
      </c>
      <c r="J12485" s="2">
        <f t="shared" si="983"/>
        <v>6</v>
      </c>
      <c r="K12485" t="str">
        <f t="shared" si="984"/>
        <v>Glanslibel</v>
      </c>
      <c r="L12485" s="25">
        <f t="shared" si="986"/>
        <v>22.714285714285715</v>
      </c>
    </row>
    <row r="12486" spans="1:12" x14ac:dyDescent="0.25">
      <c r="A12486">
        <v>629</v>
      </c>
      <c r="B12486" t="s">
        <v>91</v>
      </c>
      <c r="C12486" s="1">
        <v>44356.53125</v>
      </c>
      <c r="D12486">
        <v>4</v>
      </c>
      <c r="E12486" t="s">
        <v>10</v>
      </c>
      <c r="F12486" t="s">
        <v>11</v>
      </c>
      <c r="G12486">
        <v>2</v>
      </c>
      <c r="H12486" t="str">
        <f t="shared" si="985"/>
        <v>KD</v>
      </c>
      <c r="I12486" s="2">
        <f t="shared" si="982"/>
        <v>2021</v>
      </c>
      <c r="J12486" s="2">
        <f t="shared" si="983"/>
        <v>6</v>
      </c>
      <c r="K12486" t="str">
        <f t="shared" si="984"/>
        <v>Waterjuffer</v>
      </c>
      <c r="L12486" s="25">
        <f t="shared" si="986"/>
        <v>22.714285714285715</v>
      </c>
    </row>
    <row r="12487" spans="1:12" x14ac:dyDescent="0.25">
      <c r="A12487">
        <v>629</v>
      </c>
      <c r="B12487" t="s">
        <v>91</v>
      </c>
      <c r="C12487" s="1">
        <v>44356.53125</v>
      </c>
      <c r="D12487">
        <v>4</v>
      </c>
      <c r="E12487" t="s">
        <v>22</v>
      </c>
      <c r="F12487" t="s">
        <v>23</v>
      </c>
      <c r="G12487">
        <v>1</v>
      </c>
      <c r="H12487" t="str">
        <f t="shared" si="985"/>
        <v>KD</v>
      </c>
      <c r="I12487" s="2">
        <f t="shared" si="982"/>
        <v>2021</v>
      </c>
      <c r="J12487" s="2">
        <f t="shared" si="983"/>
        <v>6</v>
      </c>
      <c r="K12487" t="str">
        <f t="shared" si="984"/>
        <v>Glazenmakers</v>
      </c>
      <c r="L12487" s="25">
        <f t="shared" si="986"/>
        <v>22.714285714285715</v>
      </c>
    </row>
    <row r="12488" spans="1:12" x14ac:dyDescent="0.25">
      <c r="A12488">
        <v>629</v>
      </c>
      <c r="B12488" t="s">
        <v>91</v>
      </c>
      <c r="C12488" s="1">
        <v>44356.53125</v>
      </c>
      <c r="D12488">
        <v>4</v>
      </c>
      <c r="E12488" t="s">
        <v>26</v>
      </c>
      <c r="F12488" t="s">
        <v>27</v>
      </c>
      <c r="G12488">
        <v>1</v>
      </c>
      <c r="H12488" t="str">
        <f t="shared" si="985"/>
        <v>KD</v>
      </c>
      <c r="I12488" s="2">
        <f t="shared" si="982"/>
        <v>2021</v>
      </c>
      <c r="J12488" s="2">
        <f t="shared" si="983"/>
        <v>6</v>
      </c>
      <c r="K12488" t="str">
        <f t="shared" si="984"/>
        <v>Glazenmakers</v>
      </c>
      <c r="L12488" s="25">
        <f t="shared" si="986"/>
        <v>22.714285714285715</v>
      </c>
    </row>
    <row r="12489" spans="1:12" x14ac:dyDescent="0.25">
      <c r="A12489">
        <v>629</v>
      </c>
      <c r="B12489" t="s">
        <v>91</v>
      </c>
      <c r="C12489" s="1">
        <v>44356.53125</v>
      </c>
      <c r="D12489">
        <v>3</v>
      </c>
      <c r="E12489" t="s">
        <v>10</v>
      </c>
      <c r="F12489" t="s">
        <v>11</v>
      </c>
      <c r="G12489">
        <v>11</v>
      </c>
      <c r="H12489" t="str">
        <f t="shared" si="985"/>
        <v>KD</v>
      </c>
      <c r="I12489" s="2">
        <f t="shared" si="982"/>
        <v>2021</v>
      </c>
      <c r="J12489" s="2">
        <f t="shared" si="983"/>
        <v>6</v>
      </c>
      <c r="K12489" t="str">
        <f t="shared" si="984"/>
        <v>Waterjuffer</v>
      </c>
      <c r="L12489" s="25">
        <f t="shared" si="986"/>
        <v>22.714285714285715</v>
      </c>
    </row>
    <row r="12490" spans="1:12" x14ac:dyDescent="0.25">
      <c r="A12490">
        <v>629</v>
      </c>
      <c r="B12490" t="s">
        <v>91</v>
      </c>
      <c r="C12490" s="1">
        <v>44356.53125</v>
      </c>
      <c r="D12490">
        <v>3</v>
      </c>
      <c r="E12490" t="s">
        <v>24</v>
      </c>
      <c r="F12490" t="s">
        <v>25</v>
      </c>
      <c r="G12490">
        <v>2</v>
      </c>
      <c r="H12490" t="str">
        <f t="shared" si="985"/>
        <v>KD</v>
      </c>
      <c r="I12490" s="2">
        <f t="shared" si="982"/>
        <v>2021</v>
      </c>
      <c r="J12490" s="2">
        <f t="shared" si="983"/>
        <v>6</v>
      </c>
      <c r="K12490" t="str">
        <f t="shared" si="984"/>
        <v>Glazenmakers</v>
      </c>
      <c r="L12490" s="25">
        <f t="shared" si="986"/>
        <v>22.714285714285715</v>
      </c>
    </row>
    <row r="12491" spans="1:12" x14ac:dyDescent="0.25">
      <c r="A12491">
        <v>629</v>
      </c>
      <c r="B12491" t="s">
        <v>91</v>
      </c>
      <c r="C12491" s="1">
        <v>44356.53125</v>
      </c>
      <c r="D12491">
        <v>3</v>
      </c>
      <c r="E12491" t="s">
        <v>26</v>
      </c>
      <c r="F12491" t="s">
        <v>27</v>
      </c>
      <c r="G12491">
        <v>7</v>
      </c>
      <c r="H12491" t="str">
        <f t="shared" si="985"/>
        <v>KD</v>
      </c>
      <c r="I12491" s="2">
        <f t="shared" si="982"/>
        <v>2021</v>
      </c>
      <c r="J12491" s="2">
        <f t="shared" si="983"/>
        <v>6</v>
      </c>
      <c r="K12491" t="str">
        <f t="shared" si="984"/>
        <v>Glazenmakers</v>
      </c>
      <c r="L12491" s="25">
        <f t="shared" si="986"/>
        <v>22.714285714285715</v>
      </c>
    </row>
    <row r="12492" spans="1:12" x14ac:dyDescent="0.25">
      <c r="A12492">
        <v>629</v>
      </c>
      <c r="B12492" t="s">
        <v>91</v>
      </c>
      <c r="C12492" s="1">
        <v>44356.53125</v>
      </c>
      <c r="D12492">
        <v>3</v>
      </c>
      <c r="E12492" t="s">
        <v>14</v>
      </c>
      <c r="F12492" t="s">
        <v>15</v>
      </c>
      <c r="G12492">
        <v>14</v>
      </c>
      <c r="H12492" t="str">
        <f t="shared" si="985"/>
        <v>KD</v>
      </c>
      <c r="I12492" s="2">
        <f t="shared" si="982"/>
        <v>2021</v>
      </c>
      <c r="J12492" s="2">
        <f t="shared" si="983"/>
        <v>6</v>
      </c>
      <c r="K12492" t="str">
        <f t="shared" si="984"/>
        <v>Waterjuffer</v>
      </c>
      <c r="L12492" s="25">
        <f t="shared" si="986"/>
        <v>22.714285714285715</v>
      </c>
    </row>
    <row r="12493" spans="1:12" x14ac:dyDescent="0.25">
      <c r="A12493">
        <v>629</v>
      </c>
      <c r="B12493" t="s">
        <v>91</v>
      </c>
      <c r="C12493" s="1">
        <v>44356.53125</v>
      </c>
      <c r="D12493">
        <v>3</v>
      </c>
      <c r="E12493" t="s">
        <v>28</v>
      </c>
      <c r="F12493" t="s">
        <v>29</v>
      </c>
      <c r="G12493">
        <v>8</v>
      </c>
      <c r="H12493" t="str">
        <f t="shared" si="985"/>
        <v>KD</v>
      </c>
      <c r="I12493" s="2">
        <f t="shared" si="982"/>
        <v>2021</v>
      </c>
      <c r="J12493" s="2">
        <f t="shared" si="983"/>
        <v>6</v>
      </c>
      <c r="K12493" t="str">
        <f t="shared" si="984"/>
        <v>Korenbouten</v>
      </c>
      <c r="L12493" s="25">
        <f t="shared" si="986"/>
        <v>22.714285714285715</v>
      </c>
    </row>
    <row r="12494" spans="1:12" x14ac:dyDescent="0.25">
      <c r="A12494">
        <v>629</v>
      </c>
      <c r="B12494" t="s">
        <v>91</v>
      </c>
      <c r="C12494" s="1">
        <v>44356.53125</v>
      </c>
      <c r="D12494">
        <v>4</v>
      </c>
      <c r="E12494" t="s">
        <v>12</v>
      </c>
      <c r="F12494" t="s">
        <v>13</v>
      </c>
      <c r="G12494">
        <v>1</v>
      </c>
      <c r="H12494" t="str">
        <f t="shared" si="985"/>
        <v>KD</v>
      </c>
      <c r="I12494" s="2">
        <f t="shared" si="982"/>
        <v>2021</v>
      </c>
      <c r="J12494" s="2">
        <f t="shared" si="983"/>
        <v>6</v>
      </c>
      <c r="K12494" t="str">
        <f t="shared" si="984"/>
        <v>Waterjuffer</v>
      </c>
      <c r="L12494" s="25">
        <f t="shared" si="986"/>
        <v>22.714285714285715</v>
      </c>
    </row>
    <row r="12495" spans="1:12" x14ac:dyDescent="0.25">
      <c r="A12495">
        <v>629</v>
      </c>
      <c r="B12495" t="s">
        <v>91</v>
      </c>
      <c r="C12495" s="1">
        <v>44356.53125</v>
      </c>
      <c r="D12495">
        <v>3</v>
      </c>
      <c r="E12495" t="s">
        <v>22</v>
      </c>
      <c r="F12495" t="s">
        <v>23</v>
      </c>
      <c r="G12495">
        <v>1</v>
      </c>
      <c r="H12495" t="str">
        <f t="shared" si="985"/>
        <v>KD</v>
      </c>
      <c r="I12495" s="2">
        <f t="shared" si="982"/>
        <v>2021</v>
      </c>
      <c r="J12495" s="2">
        <f t="shared" si="983"/>
        <v>6</v>
      </c>
      <c r="K12495" t="str">
        <f t="shared" si="984"/>
        <v>Glazenmakers</v>
      </c>
      <c r="L12495" s="25">
        <f t="shared" si="986"/>
        <v>22.714285714285715</v>
      </c>
    </row>
    <row r="12496" spans="1:12" x14ac:dyDescent="0.25">
      <c r="A12496">
        <v>629</v>
      </c>
      <c r="B12496" t="s">
        <v>91</v>
      </c>
      <c r="C12496" s="1">
        <v>44356.53125</v>
      </c>
      <c r="D12496">
        <v>3</v>
      </c>
      <c r="E12496" t="s">
        <v>12</v>
      </c>
      <c r="F12496" t="s">
        <v>13</v>
      </c>
      <c r="G12496">
        <v>2</v>
      </c>
      <c r="H12496" t="str">
        <f t="shared" si="985"/>
        <v>KD</v>
      </c>
      <c r="I12496" s="2">
        <f t="shared" si="982"/>
        <v>2021</v>
      </c>
      <c r="J12496" s="2">
        <f t="shared" si="983"/>
        <v>6</v>
      </c>
      <c r="K12496" t="str">
        <f t="shared" si="984"/>
        <v>Waterjuffer</v>
      </c>
      <c r="L12496" s="25">
        <f t="shared" si="986"/>
        <v>22.714285714285715</v>
      </c>
    </row>
    <row r="12497" spans="1:12" x14ac:dyDescent="0.25">
      <c r="A12497">
        <v>629</v>
      </c>
      <c r="B12497" t="s">
        <v>91</v>
      </c>
      <c r="C12497" s="1">
        <v>44356.53125</v>
      </c>
      <c r="D12497">
        <v>4</v>
      </c>
      <c r="E12497" t="s">
        <v>8</v>
      </c>
      <c r="F12497" t="s">
        <v>9</v>
      </c>
      <c r="G12497">
        <v>1</v>
      </c>
      <c r="H12497" t="str">
        <f t="shared" si="985"/>
        <v>KD</v>
      </c>
      <c r="I12497" s="2">
        <f t="shared" si="982"/>
        <v>2021</v>
      </c>
      <c r="J12497" s="2">
        <f t="shared" si="983"/>
        <v>6</v>
      </c>
      <c r="K12497" t="str">
        <f t="shared" si="984"/>
        <v>Pantserjuffers</v>
      </c>
      <c r="L12497" s="25">
        <f t="shared" si="986"/>
        <v>22.714285714285715</v>
      </c>
    </row>
    <row r="12498" spans="1:12" x14ac:dyDescent="0.25">
      <c r="A12498">
        <v>629</v>
      </c>
      <c r="B12498" t="s">
        <v>91</v>
      </c>
      <c r="C12498" s="1">
        <v>44356.53125</v>
      </c>
      <c r="D12498">
        <v>4</v>
      </c>
      <c r="E12498" t="s">
        <v>14</v>
      </c>
      <c r="F12498" t="s">
        <v>15</v>
      </c>
      <c r="G12498">
        <v>1</v>
      </c>
      <c r="H12498" t="str">
        <f t="shared" si="985"/>
        <v>KD</v>
      </c>
      <c r="I12498" s="2">
        <f t="shared" si="982"/>
        <v>2021</v>
      </c>
      <c r="J12498" s="2">
        <f t="shared" si="983"/>
        <v>6</v>
      </c>
      <c r="K12498" t="str">
        <f t="shared" si="984"/>
        <v>Waterjuffer</v>
      </c>
      <c r="L12498" s="25">
        <f t="shared" si="986"/>
        <v>22.714285714285715</v>
      </c>
    </row>
    <row r="12499" spans="1:12" x14ac:dyDescent="0.25">
      <c r="A12499">
        <v>629</v>
      </c>
      <c r="B12499" t="s">
        <v>91</v>
      </c>
      <c r="C12499" s="1">
        <v>44370.604166666664</v>
      </c>
      <c r="D12499">
        <v>4</v>
      </c>
      <c r="E12499" t="s">
        <v>10</v>
      </c>
      <c r="F12499" t="s">
        <v>11</v>
      </c>
      <c r="G12499">
        <v>5</v>
      </c>
      <c r="H12499" t="str">
        <f t="shared" si="985"/>
        <v>KD</v>
      </c>
      <c r="I12499" s="2">
        <f t="shared" si="982"/>
        <v>2021</v>
      </c>
      <c r="J12499" s="2">
        <f t="shared" si="983"/>
        <v>6</v>
      </c>
      <c r="K12499" t="str">
        <f t="shared" si="984"/>
        <v>Waterjuffer</v>
      </c>
      <c r="L12499" s="25">
        <f t="shared" si="986"/>
        <v>24.714285714285715</v>
      </c>
    </row>
    <row r="12500" spans="1:12" x14ac:dyDescent="0.25">
      <c r="A12500">
        <v>629</v>
      </c>
      <c r="B12500" t="s">
        <v>91</v>
      </c>
      <c r="C12500" s="1">
        <v>44370.604166666664</v>
      </c>
      <c r="D12500">
        <v>4</v>
      </c>
      <c r="E12500" t="s">
        <v>14</v>
      </c>
      <c r="F12500" t="s">
        <v>15</v>
      </c>
      <c r="G12500">
        <v>1</v>
      </c>
      <c r="H12500" t="str">
        <f t="shared" si="985"/>
        <v>KD</v>
      </c>
      <c r="I12500" s="2">
        <f t="shared" si="982"/>
        <v>2021</v>
      </c>
      <c r="J12500" s="2">
        <f t="shared" si="983"/>
        <v>6</v>
      </c>
      <c r="K12500" t="str">
        <f t="shared" si="984"/>
        <v>Waterjuffer</v>
      </c>
      <c r="L12500" s="25">
        <f t="shared" si="986"/>
        <v>24.714285714285715</v>
      </c>
    </row>
    <row r="12501" spans="1:12" x14ac:dyDescent="0.25">
      <c r="A12501">
        <v>629</v>
      </c>
      <c r="B12501" t="s">
        <v>91</v>
      </c>
      <c r="C12501" s="1">
        <v>44370.604166666664</v>
      </c>
      <c r="D12501">
        <v>4</v>
      </c>
      <c r="E12501" t="s">
        <v>26</v>
      </c>
      <c r="F12501" t="s">
        <v>27</v>
      </c>
      <c r="G12501">
        <v>1</v>
      </c>
      <c r="H12501" t="str">
        <f t="shared" si="985"/>
        <v>KD</v>
      </c>
      <c r="I12501" s="2">
        <f t="shared" si="982"/>
        <v>2021</v>
      </c>
      <c r="J12501" s="2">
        <f t="shared" si="983"/>
        <v>6</v>
      </c>
      <c r="K12501" t="str">
        <f t="shared" si="984"/>
        <v>Glazenmakers</v>
      </c>
      <c r="L12501" s="25">
        <f t="shared" si="986"/>
        <v>24.714285714285715</v>
      </c>
    </row>
    <row r="12502" spans="1:12" x14ac:dyDescent="0.25">
      <c r="A12502">
        <v>629</v>
      </c>
      <c r="B12502" t="s">
        <v>91</v>
      </c>
      <c r="C12502" s="1">
        <v>44370.604166666664</v>
      </c>
      <c r="D12502">
        <v>3</v>
      </c>
      <c r="E12502" t="s">
        <v>28</v>
      </c>
      <c r="F12502" t="s">
        <v>29</v>
      </c>
      <c r="G12502">
        <v>1</v>
      </c>
      <c r="H12502" t="str">
        <f t="shared" si="985"/>
        <v>KD</v>
      </c>
      <c r="I12502" s="2">
        <f t="shared" si="982"/>
        <v>2021</v>
      </c>
      <c r="J12502" s="2">
        <f t="shared" si="983"/>
        <v>6</v>
      </c>
      <c r="K12502" t="str">
        <f t="shared" si="984"/>
        <v>Korenbouten</v>
      </c>
      <c r="L12502" s="25">
        <f t="shared" si="986"/>
        <v>24.714285714285715</v>
      </c>
    </row>
    <row r="12503" spans="1:12" x14ac:dyDescent="0.25">
      <c r="A12503">
        <v>629</v>
      </c>
      <c r="B12503" t="s">
        <v>91</v>
      </c>
      <c r="C12503" s="1">
        <v>44370.604166666664</v>
      </c>
      <c r="D12503">
        <v>3</v>
      </c>
      <c r="E12503" t="s">
        <v>14</v>
      </c>
      <c r="F12503" t="s">
        <v>15</v>
      </c>
      <c r="G12503">
        <v>6</v>
      </c>
      <c r="H12503" t="str">
        <f t="shared" si="985"/>
        <v>KD</v>
      </c>
      <c r="I12503" s="2">
        <f t="shared" si="982"/>
        <v>2021</v>
      </c>
      <c r="J12503" s="2">
        <f t="shared" si="983"/>
        <v>6</v>
      </c>
      <c r="K12503" t="str">
        <f t="shared" si="984"/>
        <v>Waterjuffer</v>
      </c>
      <c r="L12503" s="25">
        <f t="shared" si="986"/>
        <v>24.714285714285715</v>
      </c>
    </row>
    <row r="12504" spans="1:12" x14ac:dyDescent="0.25">
      <c r="A12504">
        <v>629</v>
      </c>
      <c r="B12504" t="s">
        <v>91</v>
      </c>
      <c r="C12504" s="1">
        <v>44370.604166666664</v>
      </c>
      <c r="D12504">
        <v>3</v>
      </c>
      <c r="E12504" t="s">
        <v>10</v>
      </c>
      <c r="F12504" t="s">
        <v>11</v>
      </c>
      <c r="G12504">
        <v>3</v>
      </c>
      <c r="H12504" t="str">
        <f t="shared" si="985"/>
        <v>KD</v>
      </c>
      <c r="I12504" s="2">
        <f t="shared" si="982"/>
        <v>2021</v>
      </c>
      <c r="J12504" s="2">
        <f t="shared" si="983"/>
        <v>6</v>
      </c>
      <c r="K12504" t="str">
        <f t="shared" si="984"/>
        <v>Waterjuffer</v>
      </c>
      <c r="L12504" s="25">
        <f t="shared" si="986"/>
        <v>24.714285714285715</v>
      </c>
    </row>
    <row r="12505" spans="1:12" x14ac:dyDescent="0.25">
      <c r="A12505">
        <v>629</v>
      </c>
      <c r="B12505" t="s">
        <v>91</v>
      </c>
      <c r="C12505" s="1">
        <v>44370.604166666664</v>
      </c>
      <c r="D12505">
        <v>4</v>
      </c>
      <c r="E12505" t="s">
        <v>52</v>
      </c>
      <c r="F12505" t="s">
        <v>53</v>
      </c>
      <c r="G12505">
        <v>1</v>
      </c>
      <c r="H12505" t="str">
        <f t="shared" si="985"/>
        <v>KD</v>
      </c>
      <c r="I12505" s="2">
        <f t="shared" si="982"/>
        <v>2021</v>
      </c>
      <c r="J12505" s="2">
        <f t="shared" si="983"/>
        <v>6</v>
      </c>
      <c r="K12505" t="str">
        <f t="shared" si="984"/>
        <v>Korenbouten</v>
      </c>
      <c r="L12505" s="25">
        <f t="shared" si="986"/>
        <v>24.714285714285715</v>
      </c>
    </row>
    <row r="12506" spans="1:12" x14ac:dyDescent="0.25">
      <c r="A12506">
        <v>629</v>
      </c>
      <c r="B12506" t="s">
        <v>91</v>
      </c>
      <c r="C12506" s="1">
        <v>44393.611111111109</v>
      </c>
      <c r="D12506">
        <v>4</v>
      </c>
      <c r="E12506" t="s">
        <v>26</v>
      </c>
      <c r="F12506" t="s">
        <v>27</v>
      </c>
      <c r="G12506">
        <v>1</v>
      </c>
      <c r="H12506" t="str">
        <f t="shared" si="985"/>
        <v>KD</v>
      </c>
      <c r="I12506" s="2">
        <f t="shared" si="982"/>
        <v>2021</v>
      </c>
      <c r="J12506" s="2">
        <f t="shared" si="983"/>
        <v>7</v>
      </c>
      <c r="K12506" t="str">
        <f t="shared" si="984"/>
        <v>Glazenmakers</v>
      </c>
      <c r="L12506" s="25">
        <f t="shared" si="986"/>
        <v>28</v>
      </c>
    </row>
    <row r="12507" spans="1:12" x14ac:dyDescent="0.25">
      <c r="A12507">
        <v>629</v>
      </c>
      <c r="B12507" t="s">
        <v>91</v>
      </c>
      <c r="C12507" s="1">
        <v>44393.611111111109</v>
      </c>
      <c r="D12507">
        <v>3</v>
      </c>
      <c r="E12507" t="s">
        <v>26</v>
      </c>
      <c r="F12507" t="s">
        <v>27</v>
      </c>
      <c r="G12507">
        <v>3</v>
      </c>
      <c r="H12507" t="str">
        <f t="shared" si="985"/>
        <v>KD</v>
      </c>
      <c r="I12507" s="2">
        <f t="shared" si="982"/>
        <v>2021</v>
      </c>
      <c r="J12507" s="2">
        <f t="shared" si="983"/>
        <v>7</v>
      </c>
      <c r="K12507" t="str">
        <f t="shared" si="984"/>
        <v>Glazenmakers</v>
      </c>
      <c r="L12507" s="25">
        <f t="shared" si="986"/>
        <v>28</v>
      </c>
    </row>
    <row r="12508" spans="1:12" x14ac:dyDescent="0.25">
      <c r="A12508">
        <v>629</v>
      </c>
      <c r="B12508" t="s">
        <v>91</v>
      </c>
      <c r="C12508" s="1">
        <v>44393.611111111109</v>
      </c>
      <c r="D12508">
        <v>4</v>
      </c>
      <c r="E12508" t="s">
        <v>10</v>
      </c>
      <c r="F12508" t="s">
        <v>11</v>
      </c>
      <c r="G12508">
        <v>2</v>
      </c>
      <c r="H12508" t="str">
        <f t="shared" si="985"/>
        <v>KD</v>
      </c>
      <c r="I12508" s="2">
        <f t="shared" si="982"/>
        <v>2021</v>
      </c>
      <c r="J12508" s="2">
        <f t="shared" si="983"/>
        <v>7</v>
      </c>
      <c r="K12508" t="str">
        <f t="shared" si="984"/>
        <v>Waterjuffer</v>
      </c>
      <c r="L12508" s="25">
        <f t="shared" si="986"/>
        <v>28</v>
      </c>
    </row>
    <row r="12509" spans="1:12" x14ac:dyDescent="0.25">
      <c r="A12509">
        <v>629</v>
      </c>
      <c r="B12509" t="s">
        <v>91</v>
      </c>
      <c r="C12509" s="1">
        <v>44393.611111111109</v>
      </c>
      <c r="D12509">
        <v>3</v>
      </c>
      <c r="E12509" t="s">
        <v>10</v>
      </c>
      <c r="F12509" t="s">
        <v>11</v>
      </c>
      <c r="G12509">
        <v>6</v>
      </c>
      <c r="H12509" t="str">
        <f t="shared" si="985"/>
        <v>KD</v>
      </c>
      <c r="I12509" s="2">
        <f t="shared" si="982"/>
        <v>2021</v>
      </c>
      <c r="J12509" s="2">
        <f t="shared" si="983"/>
        <v>7</v>
      </c>
      <c r="K12509" t="str">
        <f t="shared" si="984"/>
        <v>Waterjuffer</v>
      </c>
      <c r="L12509" s="25">
        <f t="shared" si="986"/>
        <v>28</v>
      </c>
    </row>
    <row r="12510" spans="1:12" x14ac:dyDescent="0.25">
      <c r="A12510">
        <v>629</v>
      </c>
      <c r="B12510" t="s">
        <v>91</v>
      </c>
      <c r="C12510" s="1">
        <v>44393.611111111109</v>
      </c>
      <c r="D12510">
        <v>4</v>
      </c>
      <c r="E12510" t="s">
        <v>14</v>
      </c>
      <c r="F12510" t="s">
        <v>15</v>
      </c>
      <c r="G12510">
        <v>1</v>
      </c>
      <c r="H12510" t="str">
        <f t="shared" si="985"/>
        <v>KD</v>
      </c>
      <c r="I12510" s="2">
        <f t="shared" si="982"/>
        <v>2021</v>
      </c>
      <c r="J12510" s="2">
        <f t="shared" si="983"/>
        <v>7</v>
      </c>
      <c r="K12510" t="str">
        <f t="shared" si="984"/>
        <v>Waterjuffer</v>
      </c>
      <c r="L12510" s="25">
        <f t="shared" si="986"/>
        <v>28</v>
      </c>
    </row>
    <row r="12511" spans="1:12" x14ac:dyDescent="0.25">
      <c r="A12511">
        <v>629</v>
      </c>
      <c r="B12511" t="s">
        <v>91</v>
      </c>
      <c r="C12511" s="1">
        <v>44393.611111111109</v>
      </c>
      <c r="D12511">
        <v>4</v>
      </c>
      <c r="E12511" t="s">
        <v>52</v>
      </c>
      <c r="F12511" t="s">
        <v>53</v>
      </c>
      <c r="G12511">
        <v>2</v>
      </c>
      <c r="H12511" t="str">
        <f t="shared" si="985"/>
        <v>KD</v>
      </c>
      <c r="I12511" s="2">
        <f t="shared" si="982"/>
        <v>2021</v>
      </c>
      <c r="J12511" s="2">
        <f t="shared" si="983"/>
        <v>7</v>
      </c>
      <c r="K12511" t="str">
        <f t="shared" si="984"/>
        <v>Korenbouten</v>
      </c>
      <c r="L12511" s="25">
        <f t="shared" si="986"/>
        <v>28</v>
      </c>
    </row>
    <row r="12512" spans="1:12" x14ac:dyDescent="0.25">
      <c r="A12512">
        <v>629</v>
      </c>
      <c r="B12512" t="s">
        <v>91</v>
      </c>
      <c r="C12512" s="1">
        <v>44400.604166666664</v>
      </c>
      <c r="D12512">
        <v>4</v>
      </c>
      <c r="E12512" t="s">
        <v>40</v>
      </c>
      <c r="F12512" t="s">
        <v>41</v>
      </c>
      <c r="G12512">
        <v>1</v>
      </c>
      <c r="H12512" t="str">
        <f t="shared" si="985"/>
        <v>KD</v>
      </c>
      <c r="I12512" s="2">
        <f t="shared" si="982"/>
        <v>2021</v>
      </c>
      <c r="J12512" s="2">
        <f t="shared" si="983"/>
        <v>7</v>
      </c>
      <c r="K12512" t="str">
        <f t="shared" si="984"/>
        <v>Korenbouten</v>
      </c>
      <c r="L12512" s="25">
        <f t="shared" si="986"/>
        <v>29</v>
      </c>
    </row>
    <row r="12513" spans="1:12" x14ac:dyDescent="0.25">
      <c r="A12513">
        <v>629</v>
      </c>
      <c r="B12513" t="s">
        <v>91</v>
      </c>
      <c r="C12513" s="1">
        <v>44400.604166666664</v>
      </c>
      <c r="D12513">
        <v>4</v>
      </c>
      <c r="E12513" t="s">
        <v>8</v>
      </c>
      <c r="F12513" t="s">
        <v>9</v>
      </c>
      <c r="G12513">
        <v>1</v>
      </c>
      <c r="H12513" t="str">
        <f t="shared" si="985"/>
        <v>KD</v>
      </c>
      <c r="I12513" s="2">
        <f t="shared" si="982"/>
        <v>2021</v>
      </c>
      <c r="J12513" s="2">
        <f t="shared" si="983"/>
        <v>7</v>
      </c>
      <c r="K12513" t="str">
        <f t="shared" si="984"/>
        <v>Pantserjuffers</v>
      </c>
      <c r="L12513" s="25">
        <f t="shared" si="986"/>
        <v>29</v>
      </c>
    </row>
    <row r="12514" spans="1:12" x14ac:dyDescent="0.25">
      <c r="A12514">
        <v>629</v>
      </c>
      <c r="B12514" t="s">
        <v>91</v>
      </c>
      <c r="C12514" s="1">
        <v>44400.604166666664</v>
      </c>
      <c r="D12514">
        <v>4</v>
      </c>
      <c r="E12514" t="s">
        <v>55</v>
      </c>
      <c r="F12514" t="s">
        <v>56</v>
      </c>
      <c r="G12514">
        <v>4</v>
      </c>
      <c r="H12514" t="str">
        <f t="shared" si="985"/>
        <v>KD</v>
      </c>
      <c r="I12514" s="2">
        <f t="shared" ref="I12514:I12577" si="987">YEAR(C12514)</f>
        <v>2021</v>
      </c>
      <c r="J12514" s="2">
        <f t="shared" ref="J12514:J12577" si="988">MONTH(C12514)</f>
        <v>7</v>
      </c>
      <c r="K12514" t="str">
        <f t="shared" ref="K12514:K12577" si="989">VLOOKUP(E12514,$Q$2:$R$100,2,FALSE)</f>
        <v>Korenbouten</v>
      </c>
      <c r="L12514" s="25">
        <f t="shared" si="986"/>
        <v>29</v>
      </c>
    </row>
    <row r="12515" spans="1:12" x14ac:dyDescent="0.25">
      <c r="A12515">
        <v>629</v>
      </c>
      <c r="B12515" t="s">
        <v>91</v>
      </c>
      <c r="C12515" s="1">
        <v>44400.604166666664</v>
      </c>
      <c r="D12515">
        <v>4</v>
      </c>
      <c r="E12515" t="s">
        <v>26</v>
      </c>
      <c r="F12515" t="s">
        <v>27</v>
      </c>
      <c r="G12515">
        <v>2</v>
      </c>
      <c r="H12515" t="str">
        <f t="shared" si="985"/>
        <v>KD</v>
      </c>
      <c r="I12515" s="2">
        <f t="shared" si="987"/>
        <v>2021</v>
      </c>
      <c r="J12515" s="2">
        <f t="shared" si="988"/>
        <v>7</v>
      </c>
      <c r="K12515" t="str">
        <f t="shared" si="989"/>
        <v>Glazenmakers</v>
      </c>
      <c r="L12515" s="25">
        <f t="shared" si="986"/>
        <v>29</v>
      </c>
    </row>
    <row r="12516" spans="1:12" x14ac:dyDescent="0.25">
      <c r="A12516">
        <v>629</v>
      </c>
      <c r="B12516" t="s">
        <v>91</v>
      </c>
      <c r="C12516" s="1">
        <v>44400.604166666664</v>
      </c>
      <c r="D12516">
        <v>3</v>
      </c>
      <c r="E12516" t="s">
        <v>26</v>
      </c>
      <c r="F12516" t="s">
        <v>27</v>
      </c>
      <c r="G12516">
        <v>2</v>
      </c>
      <c r="H12516" t="str">
        <f t="shared" si="985"/>
        <v>KD</v>
      </c>
      <c r="I12516" s="2">
        <f t="shared" si="987"/>
        <v>2021</v>
      </c>
      <c r="J12516" s="2">
        <f t="shared" si="988"/>
        <v>7</v>
      </c>
      <c r="K12516" t="str">
        <f t="shared" si="989"/>
        <v>Glazenmakers</v>
      </c>
      <c r="L12516" s="25">
        <f t="shared" si="986"/>
        <v>29</v>
      </c>
    </row>
    <row r="12517" spans="1:12" x14ac:dyDescent="0.25">
      <c r="A12517">
        <v>629</v>
      </c>
      <c r="B12517" t="s">
        <v>91</v>
      </c>
      <c r="C12517" s="1">
        <v>44400.604166666664</v>
      </c>
      <c r="D12517">
        <v>3</v>
      </c>
      <c r="E12517" t="s">
        <v>10</v>
      </c>
      <c r="F12517" t="s">
        <v>11</v>
      </c>
      <c r="G12517">
        <v>4</v>
      </c>
      <c r="H12517" t="str">
        <f t="shared" si="985"/>
        <v>KD</v>
      </c>
      <c r="I12517" s="2">
        <f t="shared" si="987"/>
        <v>2021</v>
      </c>
      <c r="J12517" s="2">
        <f t="shared" si="988"/>
        <v>7</v>
      </c>
      <c r="K12517" t="str">
        <f t="shared" si="989"/>
        <v>Waterjuffer</v>
      </c>
      <c r="L12517" s="25">
        <f t="shared" si="986"/>
        <v>29</v>
      </c>
    </row>
    <row r="12518" spans="1:12" x14ac:dyDescent="0.25">
      <c r="A12518">
        <v>629</v>
      </c>
      <c r="B12518" t="s">
        <v>91</v>
      </c>
      <c r="C12518" s="1">
        <v>44400.604166666664</v>
      </c>
      <c r="D12518">
        <v>3</v>
      </c>
      <c r="E12518" t="s">
        <v>28</v>
      </c>
      <c r="F12518" t="s">
        <v>29</v>
      </c>
      <c r="G12518">
        <v>1</v>
      </c>
      <c r="H12518" t="str">
        <f t="shared" si="985"/>
        <v>KD</v>
      </c>
      <c r="I12518" s="2">
        <f t="shared" si="987"/>
        <v>2021</v>
      </c>
      <c r="J12518" s="2">
        <f t="shared" si="988"/>
        <v>7</v>
      </c>
      <c r="K12518" t="str">
        <f t="shared" si="989"/>
        <v>Korenbouten</v>
      </c>
      <c r="L12518" s="25">
        <f t="shared" si="986"/>
        <v>29</v>
      </c>
    </row>
    <row r="12519" spans="1:12" x14ac:dyDescent="0.25">
      <c r="A12519">
        <v>629</v>
      </c>
      <c r="B12519" t="s">
        <v>91</v>
      </c>
      <c r="C12519" s="1">
        <v>44400.604166666664</v>
      </c>
      <c r="D12519">
        <v>4</v>
      </c>
      <c r="E12519" t="s">
        <v>24</v>
      </c>
      <c r="F12519" t="s">
        <v>25</v>
      </c>
      <c r="G12519">
        <v>1</v>
      </c>
      <c r="H12519" t="str">
        <f t="shared" si="985"/>
        <v>KD</v>
      </c>
      <c r="I12519" s="2">
        <f t="shared" si="987"/>
        <v>2021</v>
      </c>
      <c r="J12519" s="2">
        <f t="shared" si="988"/>
        <v>7</v>
      </c>
      <c r="K12519" t="str">
        <f t="shared" si="989"/>
        <v>Glazenmakers</v>
      </c>
      <c r="L12519" s="25">
        <f t="shared" si="986"/>
        <v>29</v>
      </c>
    </row>
    <row r="12520" spans="1:12" x14ac:dyDescent="0.25">
      <c r="A12520">
        <v>629</v>
      </c>
      <c r="B12520" t="s">
        <v>91</v>
      </c>
      <c r="C12520" s="1">
        <v>44400.604166666664</v>
      </c>
      <c r="D12520">
        <v>4</v>
      </c>
      <c r="E12520" t="s">
        <v>14</v>
      </c>
      <c r="F12520" t="s">
        <v>15</v>
      </c>
      <c r="G12520">
        <v>2</v>
      </c>
      <c r="H12520" t="str">
        <f t="shared" si="985"/>
        <v>KD</v>
      </c>
      <c r="I12520" s="2">
        <f t="shared" si="987"/>
        <v>2021</v>
      </c>
      <c r="J12520" s="2">
        <f t="shared" si="988"/>
        <v>7</v>
      </c>
      <c r="K12520" t="str">
        <f t="shared" si="989"/>
        <v>Waterjuffer</v>
      </c>
      <c r="L12520" s="25">
        <f t="shared" si="986"/>
        <v>29</v>
      </c>
    </row>
    <row r="12521" spans="1:12" x14ac:dyDescent="0.25">
      <c r="A12521">
        <v>629</v>
      </c>
      <c r="B12521" t="s">
        <v>91</v>
      </c>
      <c r="C12521" s="1">
        <v>44400.604166666664</v>
      </c>
      <c r="D12521">
        <v>3</v>
      </c>
      <c r="E12521" t="s">
        <v>55</v>
      </c>
      <c r="F12521" t="s">
        <v>56</v>
      </c>
      <c r="G12521">
        <v>2</v>
      </c>
      <c r="H12521" t="str">
        <f t="shared" si="985"/>
        <v>KD</v>
      </c>
      <c r="I12521" s="2">
        <f t="shared" si="987"/>
        <v>2021</v>
      </c>
      <c r="J12521" s="2">
        <f t="shared" si="988"/>
        <v>7</v>
      </c>
      <c r="K12521" t="str">
        <f t="shared" si="989"/>
        <v>Korenbouten</v>
      </c>
      <c r="L12521" s="25">
        <f t="shared" si="986"/>
        <v>29</v>
      </c>
    </row>
    <row r="12522" spans="1:12" x14ac:dyDescent="0.25">
      <c r="A12522">
        <v>629</v>
      </c>
      <c r="B12522" t="s">
        <v>91</v>
      </c>
      <c r="C12522" s="1">
        <v>44419.513888888891</v>
      </c>
      <c r="D12522">
        <v>3</v>
      </c>
      <c r="E12522" t="s">
        <v>14</v>
      </c>
      <c r="F12522" t="s">
        <v>15</v>
      </c>
      <c r="G12522">
        <v>1</v>
      </c>
      <c r="H12522" t="str">
        <f t="shared" si="985"/>
        <v>KD</v>
      </c>
      <c r="I12522" s="2">
        <f t="shared" si="987"/>
        <v>2021</v>
      </c>
      <c r="J12522" s="2">
        <f t="shared" si="988"/>
        <v>8</v>
      </c>
      <c r="K12522" t="str">
        <f t="shared" si="989"/>
        <v>Waterjuffer</v>
      </c>
      <c r="L12522" s="25">
        <f t="shared" si="986"/>
        <v>31.714285714285715</v>
      </c>
    </row>
    <row r="12523" spans="1:12" x14ac:dyDescent="0.25">
      <c r="A12523">
        <v>629</v>
      </c>
      <c r="B12523" t="s">
        <v>91</v>
      </c>
      <c r="C12523" s="1">
        <v>44419.513888888891</v>
      </c>
      <c r="D12523">
        <v>4</v>
      </c>
      <c r="E12523" t="s">
        <v>8</v>
      </c>
      <c r="F12523" t="s">
        <v>9</v>
      </c>
      <c r="G12523">
        <v>1</v>
      </c>
      <c r="H12523" t="str">
        <f t="shared" si="985"/>
        <v>KD</v>
      </c>
      <c r="I12523" s="2">
        <f t="shared" si="987"/>
        <v>2021</v>
      </c>
      <c r="J12523" s="2">
        <f t="shared" si="988"/>
        <v>8</v>
      </c>
      <c r="K12523" t="str">
        <f t="shared" si="989"/>
        <v>Pantserjuffers</v>
      </c>
      <c r="L12523" s="25">
        <f t="shared" si="986"/>
        <v>31.714285714285715</v>
      </c>
    </row>
    <row r="12524" spans="1:12" x14ac:dyDescent="0.25">
      <c r="A12524">
        <v>629</v>
      </c>
      <c r="B12524" t="s">
        <v>91</v>
      </c>
      <c r="C12524" s="1">
        <v>44419.513888888891</v>
      </c>
      <c r="D12524">
        <v>4</v>
      </c>
      <c r="E12524" t="s">
        <v>40</v>
      </c>
      <c r="F12524" t="s">
        <v>41</v>
      </c>
      <c r="G12524">
        <v>2</v>
      </c>
      <c r="H12524" t="str">
        <f t="shared" si="985"/>
        <v>KD</v>
      </c>
      <c r="I12524" s="2">
        <f t="shared" si="987"/>
        <v>2021</v>
      </c>
      <c r="J12524" s="2">
        <f t="shared" si="988"/>
        <v>8</v>
      </c>
      <c r="K12524" t="str">
        <f t="shared" si="989"/>
        <v>Korenbouten</v>
      </c>
      <c r="L12524" s="25">
        <f t="shared" si="986"/>
        <v>31.714285714285715</v>
      </c>
    </row>
    <row r="12525" spans="1:12" x14ac:dyDescent="0.25">
      <c r="A12525">
        <v>629</v>
      </c>
      <c r="B12525" t="s">
        <v>91</v>
      </c>
      <c r="C12525" s="1">
        <v>44419.513888888891</v>
      </c>
      <c r="D12525">
        <v>4</v>
      </c>
      <c r="E12525" t="s">
        <v>55</v>
      </c>
      <c r="F12525" t="s">
        <v>56</v>
      </c>
      <c r="G12525">
        <v>5</v>
      </c>
      <c r="H12525" t="str">
        <f t="shared" si="985"/>
        <v>KD</v>
      </c>
      <c r="I12525" s="2">
        <f t="shared" si="987"/>
        <v>2021</v>
      </c>
      <c r="J12525" s="2">
        <f t="shared" si="988"/>
        <v>8</v>
      </c>
      <c r="K12525" t="str">
        <f t="shared" si="989"/>
        <v>Korenbouten</v>
      </c>
      <c r="L12525" s="25">
        <f t="shared" si="986"/>
        <v>31.714285714285715</v>
      </c>
    </row>
    <row r="12526" spans="1:12" x14ac:dyDescent="0.25">
      <c r="A12526">
        <v>629</v>
      </c>
      <c r="B12526" t="s">
        <v>91</v>
      </c>
      <c r="C12526" s="1">
        <v>44419.513888888891</v>
      </c>
      <c r="D12526">
        <v>4</v>
      </c>
      <c r="E12526" t="s">
        <v>32</v>
      </c>
      <c r="F12526" t="s">
        <v>33</v>
      </c>
      <c r="G12526">
        <v>4</v>
      </c>
      <c r="H12526" t="str">
        <f t="shared" si="985"/>
        <v>KD</v>
      </c>
      <c r="I12526" s="2">
        <f t="shared" si="987"/>
        <v>2021</v>
      </c>
      <c r="J12526" s="2">
        <f t="shared" si="988"/>
        <v>8</v>
      </c>
      <c r="K12526" t="str">
        <f t="shared" si="989"/>
        <v>Korenbouten</v>
      </c>
      <c r="L12526" s="25">
        <f t="shared" si="986"/>
        <v>31.714285714285715</v>
      </c>
    </row>
    <row r="12527" spans="1:12" x14ac:dyDescent="0.25">
      <c r="A12527">
        <v>629</v>
      </c>
      <c r="B12527" t="s">
        <v>91</v>
      </c>
      <c r="C12527" s="1">
        <v>44419.513888888891</v>
      </c>
      <c r="D12527">
        <v>4</v>
      </c>
      <c r="E12527" t="s">
        <v>42</v>
      </c>
      <c r="F12527" t="s">
        <v>43</v>
      </c>
      <c r="G12527">
        <v>4</v>
      </c>
      <c r="H12527" t="str">
        <f t="shared" si="985"/>
        <v>KD</v>
      </c>
      <c r="I12527" s="2">
        <f t="shared" si="987"/>
        <v>2021</v>
      </c>
      <c r="J12527" s="2">
        <f t="shared" si="988"/>
        <v>8</v>
      </c>
      <c r="K12527" t="str">
        <f t="shared" si="989"/>
        <v>Korenbouten</v>
      </c>
      <c r="L12527" s="25">
        <f t="shared" si="986"/>
        <v>31.714285714285715</v>
      </c>
    </row>
    <row r="12528" spans="1:12" x14ac:dyDescent="0.25">
      <c r="A12528">
        <v>629</v>
      </c>
      <c r="B12528" t="s">
        <v>91</v>
      </c>
      <c r="C12528" s="1">
        <v>44419.513888888891</v>
      </c>
      <c r="D12528">
        <v>3</v>
      </c>
      <c r="E12528" t="s">
        <v>42</v>
      </c>
      <c r="F12528" t="s">
        <v>43</v>
      </c>
      <c r="G12528">
        <v>11</v>
      </c>
      <c r="H12528" t="str">
        <f t="shared" si="985"/>
        <v>KD</v>
      </c>
      <c r="I12528" s="2">
        <f t="shared" si="987"/>
        <v>2021</v>
      </c>
      <c r="J12528" s="2">
        <f t="shared" si="988"/>
        <v>8</v>
      </c>
      <c r="K12528" t="str">
        <f t="shared" si="989"/>
        <v>Korenbouten</v>
      </c>
      <c r="L12528" s="25">
        <f t="shared" si="986"/>
        <v>31.714285714285715</v>
      </c>
    </row>
    <row r="12529" spans="1:12" x14ac:dyDescent="0.25">
      <c r="A12529">
        <v>629</v>
      </c>
      <c r="B12529" t="s">
        <v>91</v>
      </c>
      <c r="C12529" s="1">
        <v>44419.513888888891</v>
      </c>
      <c r="D12529">
        <v>3</v>
      </c>
      <c r="E12529" t="s">
        <v>40</v>
      </c>
      <c r="F12529" t="s">
        <v>41</v>
      </c>
      <c r="G12529">
        <v>2</v>
      </c>
      <c r="H12529" t="str">
        <f t="shared" si="985"/>
        <v>KD</v>
      </c>
      <c r="I12529" s="2">
        <f t="shared" si="987"/>
        <v>2021</v>
      </c>
      <c r="J12529" s="2">
        <f t="shared" si="988"/>
        <v>8</v>
      </c>
      <c r="K12529" t="str">
        <f t="shared" si="989"/>
        <v>Korenbouten</v>
      </c>
      <c r="L12529" s="25">
        <f t="shared" si="986"/>
        <v>31.714285714285715</v>
      </c>
    </row>
    <row r="12530" spans="1:12" x14ac:dyDescent="0.25">
      <c r="A12530">
        <v>629</v>
      </c>
      <c r="B12530" t="s">
        <v>91</v>
      </c>
      <c r="C12530" s="1">
        <v>44419.513888888891</v>
      </c>
      <c r="D12530">
        <v>3</v>
      </c>
      <c r="E12530" t="s">
        <v>32</v>
      </c>
      <c r="F12530" t="s">
        <v>33</v>
      </c>
      <c r="G12530">
        <v>2</v>
      </c>
      <c r="H12530" t="str">
        <f t="shared" si="985"/>
        <v>KD</v>
      </c>
      <c r="I12530" s="2">
        <f t="shared" si="987"/>
        <v>2021</v>
      </c>
      <c r="J12530" s="2">
        <f t="shared" si="988"/>
        <v>8</v>
      </c>
      <c r="K12530" t="str">
        <f t="shared" si="989"/>
        <v>Korenbouten</v>
      </c>
      <c r="L12530" s="25">
        <f t="shared" si="986"/>
        <v>31.714285714285715</v>
      </c>
    </row>
    <row r="12531" spans="1:12" x14ac:dyDescent="0.25">
      <c r="A12531">
        <v>629</v>
      </c>
      <c r="B12531" t="s">
        <v>91</v>
      </c>
      <c r="C12531" s="1">
        <v>44419.513888888891</v>
      </c>
      <c r="D12531">
        <v>3</v>
      </c>
      <c r="E12531" t="s">
        <v>26</v>
      </c>
      <c r="F12531" t="s">
        <v>27</v>
      </c>
      <c r="G12531">
        <v>2</v>
      </c>
      <c r="H12531" t="str">
        <f t="shared" si="985"/>
        <v>KD</v>
      </c>
      <c r="I12531" s="2">
        <f t="shared" si="987"/>
        <v>2021</v>
      </c>
      <c r="J12531" s="2">
        <f t="shared" si="988"/>
        <v>8</v>
      </c>
      <c r="K12531" t="str">
        <f t="shared" si="989"/>
        <v>Glazenmakers</v>
      </c>
      <c r="L12531" s="25">
        <f t="shared" si="986"/>
        <v>31.714285714285715</v>
      </c>
    </row>
    <row r="12532" spans="1:12" x14ac:dyDescent="0.25">
      <c r="A12532">
        <v>629</v>
      </c>
      <c r="B12532" t="s">
        <v>91</v>
      </c>
      <c r="C12532" s="1">
        <v>44419.513888888891</v>
      </c>
      <c r="D12532">
        <v>4</v>
      </c>
      <c r="E12532" t="s">
        <v>52</v>
      </c>
      <c r="F12532" t="s">
        <v>53</v>
      </c>
      <c r="G12532">
        <v>1</v>
      </c>
      <c r="H12532" t="str">
        <f t="shared" si="985"/>
        <v>KD</v>
      </c>
      <c r="I12532" s="2">
        <f t="shared" si="987"/>
        <v>2021</v>
      </c>
      <c r="J12532" s="2">
        <f t="shared" si="988"/>
        <v>8</v>
      </c>
      <c r="K12532" t="str">
        <f t="shared" si="989"/>
        <v>Korenbouten</v>
      </c>
      <c r="L12532" s="25">
        <f t="shared" si="986"/>
        <v>31.714285714285715</v>
      </c>
    </row>
    <row r="12533" spans="1:12" x14ac:dyDescent="0.25">
      <c r="A12533">
        <v>629</v>
      </c>
      <c r="B12533" t="s">
        <v>91</v>
      </c>
      <c r="C12533" s="1">
        <v>44442.520833333336</v>
      </c>
      <c r="D12533">
        <v>3</v>
      </c>
      <c r="E12533" t="s">
        <v>40</v>
      </c>
      <c r="F12533" t="s">
        <v>41</v>
      </c>
      <c r="G12533">
        <v>2</v>
      </c>
      <c r="H12533" t="str">
        <f t="shared" si="985"/>
        <v>KD</v>
      </c>
      <c r="I12533" s="2">
        <f t="shared" si="987"/>
        <v>2021</v>
      </c>
      <c r="J12533" s="2">
        <f t="shared" si="988"/>
        <v>9</v>
      </c>
      <c r="K12533" t="str">
        <f t="shared" si="989"/>
        <v>Korenbouten</v>
      </c>
      <c r="L12533" s="25">
        <f t="shared" si="986"/>
        <v>35</v>
      </c>
    </row>
    <row r="12534" spans="1:12" x14ac:dyDescent="0.25">
      <c r="A12534">
        <v>629</v>
      </c>
      <c r="B12534" t="s">
        <v>91</v>
      </c>
      <c r="C12534" s="1">
        <v>44442.520833333336</v>
      </c>
      <c r="D12534">
        <v>4</v>
      </c>
      <c r="E12534" t="s">
        <v>8</v>
      </c>
      <c r="F12534" t="s">
        <v>9</v>
      </c>
      <c r="G12534">
        <v>8</v>
      </c>
      <c r="H12534" t="str">
        <f t="shared" si="985"/>
        <v>KD</v>
      </c>
      <c r="I12534" s="2">
        <f t="shared" si="987"/>
        <v>2021</v>
      </c>
      <c r="J12534" s="2">
        <f t="shared" si="988"/>
        <v>9</v>
      </c>
      <c r="K12534" t="str">
        <f t="shared" si="989"/>
        <v>Pantserjuffers</v>
      </c>
      <c r="L12534" s="25">
        <f t="shared" si="986"/>
        <v>35</v>
      </c>
    </row>
    <row r="12535" spans="1:12" x14ac:dyDescent="0.25">
      <c r="A12535">
        <v>629</v>
      </c>
      <c r="B12535" t="s">
        <v>91</v>
      </c>
      <c r="C12535" s="1">
        <v>44442.520833333336</v>
      </c>
      <c r="D12535">
        <v>3</v>
      </c>
      <c r="E12535" t="s">
        <v>55</v>
      </c>
      <c r="F12535" t="s">
        <v>56</v>
      </c>
      <c r="G12535">
        <v>26</v>
      </c>
      <c r="H12535" t="str">
        <f t="shared" si="985"/>
        <v>KD</v>
      </c>
      <c r="I12535" s="2">
        <f t="shared" si="987"/>
        <v>2021</v>
      </c>
      <c r="J12535" s="2">
        <f t="shared" si="988"/>
        <v>9</v>
      </c>
      <c r="K12535" t="str">
        <f t="shared" si="989"/>
        <v>Korenbouten</v>
      </c>
      <c r="L12535" s="25">
        <f t="shared" si="986"/>
        <v>35</v>
      </c>
    </row>
    <row r="12536" spans="1:12" x14ac:dyDescent="0.25">
      <c r="A12536">
        <v>629</v>
      </c>
      <c r="B12536" t="s">
        <v>91</v>
      </c>
      <c r="C12536" s="1">
        <v>44442.520833333336</v>
      </c>
      <c r="D12536">
        <v>4</v>
      </c>
      <c r="E12536" t="s">
        <v>55</v>
      </c>
      <c r="F12536" t="s">
        <v>56</v>
      </c>
      <c r="G12536">
        <v>1</v>
      </c>
      <c r="H12536" t="str">
        <f t="shared" si="985"/>
        <v>KD</v>
      </c>
      <c r="I12536" s="2">
        <f t="shared" si="987"/>
        <v>2021</v>
      </c>
      <c r="J12536" s="2">
        <f t="shared" si="988"/>
        <v>9</v>
      </c>
      <c r="K12536" t="str">
        <f t="shared" si="989"/>
        <v>Korenbouten</v>
      </c>
      <c r="L12536" s="25">
        <f t="shared" si="986"/>
        <v>35</v>
      </c>
    </row>
    <row r="12537" spans="1:12" x14ac:dyDescent="0.25">
      <c r="A12537">
        <v>629</v>
      </c>
      <c r="B12537" t="s">
        <v>91</v>
      </c>
      <c r="C12537" s="1">
        <v>44442.520833333336</v>
      </c>
      <c r="D12537">
        <v>4</v>
      </c>
      <c r="E12537" t="s">
        <v>32</v>
      </c>
      <c r="F12537" t="s">
        <v>33</v>
      </c>
      <c r="G12537">
        <v>2</v>
      </c>
      <c r="H12537" t="str">
        <f t="shared" si="985"/>
        <v>KD</v>
      </c>
      <c r="I12537" s="2">
        <f t="shared" si="987"/>
        <v>2021</v>
      </c>
      <c r="J12537" s="2">
        <f t="shared" si="988"/>
        <v>9</v>
      </c>
      <c r="K12537" t="str">
        <f t="shared" si="989"/>
        <v>Korenbouten</v>
      </c>
      <c r="L12537" s="25">
        <f t="shared" si="986"/>
        <v>35</v>
      </c>
    </row>
    <row r="12538" spans="1:12" x14ac:dyDescent="0.25">
      <c r="A12538">
        <v>629</v>
      </c>
      <c r="B12538" t="s">
        <v>91</v>
      </c>
      <c r="C12538" s="1">
        <v>44442.520833333336</v>
      </c>
      <c r="D12538">
        <v>4</v>
      </c>
      <c r="E12538" t="s">
        <v>42</v>
      </c>
      <c r="F12538" t="s">
        <v>43</v>
      </c>
      <c r="G12538">
        <v>1</v>
      </c>
      <c r="H12538" t="str">
        <f t="shared" si="985"/>
        <v>KD</v>
      </c>
      <c r="I12538" s="2">
        <f t="shared" si="987"/>
        <v>2021</v>
      </c>
      <c r="J12538" s="2">
        <f t="shared" si="988"/>
        <v>9</v>
      </c>
      <c r="K12538" t="str">
        <f t="shared" si="989"/>
        <v>Korenbouten</v>
      </c>
      <c r="L12538" s="25">
        <f t="shared" si="986"/>
        <v>35</v>
      </c>
    </row>
    <row r="12539" spans="1:12" x14ac:dyDescent="0.25">
      <c r="A12539">
        <v>629</v>
      </c>
      <c r="B12539" t="s">
        <v>91</v>
      </c>
      <c r="C12539" s="1">
        <v>44442.520833333336</v>
      </c>
      <c r="D12539">
        <v>3</v>
      </c>
      <c r="E12539" t="s">
        <v>42</v>
      </c>
      <c r="F12539" t="s">
        <v>43</v>
      </c>
      <c r="G12539">
        <v>2</v>
      </c>
      <c r="H12539" t="str">
        <f t="shared" si="985"/>
        <v>KD</v>
      </c>
      <c r="I12539" s="2">
        <f t="shared" si="987"/>
        <v>2021</v>
      </c>
      <c r="J12539" s="2">
        <f t="shared" si="988"/>
        <v>9</v>
      </c>
      <c r="K12539" t="str">
        <f t="shared" si="989"/>
        <v>Korenbouten</v>
      </c>
      <c r="L12539" s="25">
        <f t="shared" si="986"/>
        <v>35</v>
      </c>
    </row>
    <row r="12540" spans="1:12" x14ac:dyDescent="0.25">
      <c r="A12540">
        <v>629</v>
      </c>
      <c r="B12540" t="s">
        <v>91</v>
      </c>
      <c r="C12540" s="1">
        <v>44442.520833333336</v>
      </c>
      <c r="D12540">
        <v>3</v>
      </c>
      <c r="E12540" t="s">
        <v>14</v>
      </c>
      <c r="F12540" t="s">
        <v>15</v>
      </c>
      <c r="G12540">
        <v>3</v>
      </c>
      <c r="H12540" t="str">
        <f t="shared" si="985"/>
        <v>KD</v>
      </c>
      <c r="I12540" s="2">
        <f t="shared" si="987"/>
        <v>2021</v>
      </c>
      <c r="J12540" s="2">
        <f t="shared" si="988"/>
        <v>9</v>
      </c>
      <c r="K12540" t="str">
        <f t="shared" si="989"/>
        <v>Waterjuffer</v>
      </c>
      <c r="L12540" s="25">
        <f t="shared" si="986"/>
        <v>35</v>
      </c>
    </row>
    <row r="12541" spans="1:12" x14ac:dyDescent="0.25">
      <c r="A12541">
        <v>629</v>
      </c>
      <c r="B12541" t="s">
        <v>91</v>
      </c>
      <c r="C12541" s="1">
        <v>44457.576388888891</v>
      </c>
      <c r="D12541">
        <v>3</v>
      </c>
      <c r="E12541" t="s">
        <v>55</v>
      </c>
      <c r="F12541" t="s">
        <v>56</v>
      </c>
      <c r="G12541">
        <v>15</v>
      </c>
      <c r="H12541" t="str">
        <f t="shared" si="985"/>
        <v>KD</v>
      </c>
      <c r="I12541" s="2">
        <f t="shared" si="987"/>
        <v>2021</v>
      </c>
      <c r="J12541" s="2">
        <f t="shared" si="988"/>
        <v>9</v>
      </c>
      <c r="K12541" t="str">
        <f t="shared" si="989"/>
        <v>Korenbouten</v>
      </c>
      <c r="L12541" s="25">
        <f t="shared" si="986"/>
        <v>37.142857142857146</v>
      </c>
    </row>
    <row r="12542" spans="1:12" x14ac:dyDescent="0.25">
      <c r="A12542">
        <v>629</v>
      </c>
      <c r="B12542" t="s">
        <v>91</v>
      </c>
      <c r="C12542" s="1">
        <v>44457.576388888891</v>
      </c>
      <c r="D12542">
        <v>3</v>
      </c>
      <c r="E12542" t="s">
        <v>32</v>
      </c>
      <c r="F12542" t="s">
        <v>33</v>
      </c>
      <c r="G12542">
        <v>3</v>
      </c>
      <c r="H12542" t="str">
        <f t="shared" si="985"/>
        <v>KD</v>
      </c>
      <c r="I12542" s="2">
        <f t="shared" si="987"/>
        <v>2021</v>
      </c>
      <c r="J12542" s="2">
        <f t="shared" si="988"/>
        <v>9</v>
      </c>
      <c r="K12542" t="str">
        <f t="shared" si="989"/>
        <v>Korenbouten</v>
      </c>
      <c r="L12542" s="25">
        <f t="shared" si="986"/>
        <v>37.142857142857146</v>
      </c>
    </row>
    <row r="12543" spans="1:12" x14ac:dyDescent="0.25">
      <c r="A12543">
        <v>629</v>
      </c>
      <c r="B12543" t="s">
        <v>91</v>
      </c>
      <c r="C12543" s="1">
        <v>44457.576388888891</v>
      </c>
      <c r="D12543">
        <v>3</v>
      </c>
      <c r="E12543" t="s">
        <v>36</v>
      </c>
      <c r="F12543" t="s">
        <v>37</v>
      </c>
      <c r="G12543">
        <v>3</v>
      </c>
      <c r="H12543" t="str">
        <f t="shared" si="985"/>
        <v>KD</v>
      </c>
      <c r="I12543" s="2">
        <f t="shared" si="987"/>
        <v>2021</v>
      </c>
      <c r="J12543" s="2">
        <f t="shared" si="988"/>
        <v>9</v>
      </c>
      <c r="K12543" t="str">
        <f t="shared" si="989"/>
        <v>Glazenmakers</v>
      </c>
      <c r="L12543" s="25">
        <f t="shared" si="986"/>
        <v>37.142857142857146</v>
      </c>
    </row>
    <row r="12544" spans="1:12" x14ac:dyDescent="0.25">
      <c r="A12544">
        <v>629</v>
      </c>
      <c r="B12544" t="s">
        <v>91</v>
      </c>
      <c r="C12544" s="1">
        <v>44457.576388888891</v>
      </c>
      <c r="D12544">
        <v>4</v>
      </c>
      <c r="E12544" t="s">
        <v>55</v>
      </c>
      <c r="F12544" t="s">
        <v>56</v>
      </c>
      <c r="G12544">
        <v>5</v>
      </c>
      <c r="H12544" t="str">
        <f t="shared" si="985"/>
        <v>KD</v>
      </c>
      <c r="I12544" s="2">
        <f t="shared" si="987"/>
        <v>2021</v>
      </c>
      <c r="J12544" s="2">
        <f t="shared" si="988"/>
        <v>9</v>
      </c>
      <c r="K12544" t="str">
        <f t="shared" si="989"/>
        <v>Korenbouten</v>
      </c>
      <c r="L12544" s="25">
        <f t="shared" si="986"/>
        <v>37.142857142857146</v>
      </c>
    </row>
    <row r="12545" spans="1:12" x14ac:dyDescent="0.25">
      <c r="A12545">
        <v>629</v>
      </c>
      <c r="B12545" t="s">
        <v>91</v>
      </c>
      <c r="C12545" s="1">
        <v>44457.576388888891</v>
      </c>
      <c r="D12545">
        <v>3</v>
      </c>
      <c r="E12545" t="s">
        <v>42</v>
      </c>
      <c r="F12545" t="s">
        <v>43</v>
      </c>
      <c r="G12545">
        <v>1</v>
      </c>
      <c r="H12545" t="str">
        <f t="shared" si="985"/>
        <v>KD</v>
      </c>
      <c r="I12545" s="2">
        <f t="shared" si="987"/>
        <v>2021</v>
      </c>
      <c r="J12545" s="2">
        <f t="shared" si="988"/>
        <v>9</v>
      </c>
      <c r="K12545" t="str">
        <f t="shared" si="989"/>
        <v>Korenbouten</v>
      </c>
      <c r="L12545" s="25">
        <f t="shared" si="986"/>
        <v>37.142857142857146</v>
      </c>
    </row>
    <row r="12546" spans="1:12" x14ac:dyDescent="0.25">
      <c r="A12546">
        <v>629</v>
      </c>
      <c r="B12546" t="s">
        <v>91</v>
      </c>
      <c r="C12546" s="1">
        <v>43959.527777777781</v>
      </c>
      <c r="D12546">
        <v>4</v>
      </c>
      <c r="E12546" t="s">
        <v>8</v>
      </c>
      <c r="F12546" t="s">
        <v>9</v>
      </c>
      <c r="G12546">
        <v>8</v>
      </c>
      <c r="H12546" t="str">
        <f t="shared" ref="H12546:H12609" si="990">VLOOKUP(A12546,$N$2:$O$51,2,FALSE)</f>
        <v>KD</v>
      </c>
      <c r="I12546" s="2">
        <f t="shared" si="987"/>
        <v>2020</v>
      </c>
      <c r="J12546" s="2">
        <f t="shared" si="988"/>
        <v>5</v>
      </c>
      <c r="K12546" t="str">
        <f t="shared" si="989"/>
        <v>Pantserjuffers</v>
      </c>
      <c r="L12546" s="25">
        <f t="shared" si="986"/>
        <v>18.285714285714285</v>
      </c>
    </row>
    <row r="12547" spans="1:12" x14ac:dyDescent="0.25">
      <c r="A12547">
        <v>629</v>
      </c>
      <c r="B12547" t="s">
        <v>91</v>
      </c>
      <c r="C12547" s="1">
        <v>43959.527777777781</v>
      </c>
      <c r="D12547">
        <v>4</v>
      </c>
      <c r="E12547" t="s">
        <v>12</v>
      </c>
      <c r="F12547" t="s">
        <v>13</v>
      </c>
      <c r="G12547">
        <v>8</v>
      </c>
      <c r="H12547" t="str">
        <f t="shared" si="990"/>
        <v>KD</v>
      </c>
      <c r="I12547" s="2">
        <f t="shared" si="987"/>
        <v>2020</v>
      </c>
      <c r="J12547" s="2">
        <f t="shared" si="988"/>
        <v>5</v>
      </c>
      <c r="K12547" t="str">
        <f t="shared" si="989"/>
        <v>Waterjuffer</v>
      </c>
      <c r="L12547" s="25">
        <f t="shared" ref="L12547:L12610" si="991">(ROUNDDOWN(C12547-DATE(I12547,1,1),0))/7</f>
        <v>18.285714285714285</v>
      </c>
    </row>
    <row r="12548" spans="1:12" x14ac:dyDescent="0.25">
      <c r="A12548">
        <v>629</v>
      </c>
      <c r="B12548" t="s">
        <v>91</v>
      </c>
      <c r="C12548" s="1">
        <v>43959.527777777781</v>
      </c>
      <c r="D12548">
        <v>4</v>
      </c>
      <c r="E12548" t="s">
        <v>22</v>
      </c>
      <c r="F12548" t="s">
        <v>23</v>
      </c>
      <c r="G12548">
        <v>3</v>
      </c>
      <c r="H12548" t="str">
        <f t="shared" si="990"/>
        <v>KD</v>
      </c>
      <c r="I12548" s="2">
        <f t="shared" si="987"/>
        <v>2020</v>
      </c>
      <c r="J12548" s="2">
        <f t="shared" si="988"/>
        <v>5</v>
      </c>
      <c r="K12548" t="str">
        <f t="shared" si="989"/>
        <v>Glazenmakers</v>
      </c>
      <c r="L12548" s="25">
        <f t="shared" si="991"/>
        <v>18.285714285714285</v>
      </c>
    </row>
    <row r="12549" spans="1:12" x14ac:dyDescent="0.25">
      <c r="A12549">
        <v>629</v>
      </c>
      <c r="B12549" t="s">
        <v>91</v>
      </c>
      <c r="C12549" s="1">
        <v>43959.527777777781</v>
      </c>
      <c r="D12549">
        <v>4</v>
      </c>
      <c r="E12549" t="s">
        <v>73</v>
      </c>
      <c r="F12549" t="s">
        <v>74</v>
      </c>
      <c r="G12549">
        <v>2</v>
      </c>
      <c r="H12549" t="str">
        <f t="shared" si="990"/>
        <v>KD</v>
      </c>
      <c r="I12549" s="2">
        <f t="shared" si="987"/>
        <v>2020</v>
      </c>
      <c r="J12549" s="2">
        <f t="shared" si="988"/>
        <v>5</v>
      </c>
      <c r="K12549" t="str">
        <f t="shared" si="989"/>
        <v>Glanslibel</v>
      </c>
      <c r="L12549" s="25">
        <f t="shared" si="991"/>
        <v>18.285714285714285</v>
      </c>
    </row>
    <row r="12550" spans="1:12" x14ac:dyDescent="0.25">
      <c r="A12550">
        <v>629</v>
      </c>
      <c r="B12550" t="s">
        <v>91</v>
      </c>
      <c r="C12550" s="1">
        <v>43959.527777777781</v>
      </c>
      <c r="D12550">
        <v>3</v>
      </c>
      <c r="E12550" t="s">
        <v>12</v>
      </c>
      <c r="F12550" t="s">
        <v>13</v>
      </c>
      <c r="G12550">
        <v>5</v>
      </c>
      <c r="H12550" t="str">
        <f t="shared" si="990"/>
        <v>KD</v>
      </c>
      <c r="I12550" s="2">
        <f t="shared" si="987"/>
        <v>2020</v>
      </c>
      <c r="J12550" s="2">
        <f t="shared" si="988"/>
        <v>5</v>
      </c>
      <c r="K12550" t="str">
        <f t="shared" si="989"/>
        <v>Waterjuffer</v>
      </c>
      <c r="L12550" s="25">
        <f t="shared" si="991"/>
        <v>18.285714285714285</v>
      </c>
    </row>
    <row r="12551" spans="1:12" x14ac:dyDescent="0.25">
      <c r="A12551">
        <v>629</v>
      </c>
      <c r="B12551" t="s">
        <v>91</v>
      </c>
      <c r="C12551" s="1">
        <v>43959.527777777781</v>
      </c>
      <c r="D12551">
        <v>3</v>
      </c>
      <c r="E12551" t="s">
        <v>14</v>
      </c>
      <c r="F12551" t="s">
        <v>15</v>
      </c>
      <c r="G12551">
        <v>1</v>
      </c>
      <c r="H12551" t="str">
        <f t="shared" si="990"/>
        <v>KD</v>
      </c>
      <c r="I12551" s="2">
        <f t="shared" si="987"/>
        <v>2020</v>
      </c>
      <c r="J12551" s="2">
        <f t="shared" si="988"/>
        <v>5</v>
      </c>
      <c r="K12551" t="str">
        <f t="shared" si="989"/>
        <v>Waterjuffer</v>
      </c>
      <c r="L12551" s="25">
        <f t="shared" si="991"/>
        <v>18.285714285714285</v>
      </c>
    </row>
    <row r="12552" spans="1:12" x14ac:dyDescent="0.25">
      <c r="A12552">
        <v>629</v>
      </c>
      <c r="B12552" t="s">
        <v>91</v>
      </c>
      <c r="C12552" s="1">
        <v>43959.527777777781</v>
      </c>
      <c r="D12552">
        <v>3</v>
      </c>
      <c r="E12552" t="s">
        <v>28</v>
      </c>
      <c r="F12552" t="s">
        <v>29</v>
      </c>
      <c r="G12552">
        <v>1</v>
      </c>
      <c r="H12552" t="str">
        <f t="shared" si="990"/>
        <v>KD</v>
      </c>
      <c r="I12552" s="2">
        <f t="shared" si="987"/>
        <v>2020</v>
      </c>
      <c r="J12552" s="2">
        <f t="shared" si="988"/>
        <v>5</v>
      </c>
      <c r="K12552" t="str">
        <f t="shared" si="989"/>
        <v>Korenbouten</v>
      </c>
      <c r="L12552" s="25">
        <f t="shared" si="991"/>
        <v>18.285714285714285</v>
      </c>
    </row>
    <row r="12553" spans="1:12" x14ac:dyDescent="0.25">
      <c r="A12553">
        <v>629</v>
      </c>
      <c r="B12553" t="s">
        <v>91</v>
      </c>
      <c r="C12553" s="1">
        <v>43959.527777777781</v>
      </c>
      <c r="D12553">
        <v>3</v>
      </c>
      <c r="E12553" t="s">
        <v>8</v>
      </c>
      <c r="F12553" t="s">
        <v>9</v>
      </c>
      <c r="G12553">
        <v>3</v>
      </c>
      <c r="H12553" t="str">
        <f t="shared" si="990"/>
        <v>KD</v>
      </c>
      <c r="I12553" s="2">
        <f t="shared" si="987"/>
        <v>2020</v>
      </c>
      <c r="J12553" s="2">
        <f t="shared" si="988"/>
        <v>5</v>
      </c>
      <c r="K12553" t="str">
        <f t="shared" si="989"/>
        <v>Pantserjuffers</v>
      </c>
      <c r="L12553" s="25">
        <f t="shared" si="991"/>
        <v>18.285714285714285</v>
      </c>
    </row>
    <row r="12554" spans="1:12" x14ac:dyDescent="0.25">
      <c r="A12554">
        <v>629</v>
      </c>
      <c r="B12554" t="s">
        <v>91</v>
      </c>
      <c r="C12554" s="1">
        <v>44002.614583333336</v>
      </c>
      <c r="D12554">
        <v>4</v>
      </c>
      <c r="E12554" t="s">
        <v>10</v>
      </c>
      <c r="F12554" t="s">
        <v>11</v>
      </c>
      <c r="G12554">
        <v>10</v>
      </c>
      <c r="H12554" t="str">
        <f t="shared" si="990"/>
        <v>KD</v>
      </c>
      <c r="I12554" s="2">
        <f t="shared" si="987"/>
        <v>2020</v>
      </c>
      <c r="J12554" s="2">
        <f t="shared" si="988"/>
        <v>6</v>
      </c>
      <c r="K12554" t="str">
        <f t="shared" si="989"/>
        <v>Waterjuffer</v>
      </c>
      <c r="L12554" s="25">
        <f t="shared" si="991"/>
        <v>24.428571428571427</v>
      </c>
    </row>
    <row r="12555" spans="1:12" x14ac:dyDescent="0.25">
      <c r="A12555">
        <v>629</v>
      </c>
      <c r="B12555" t="s">
        <v>91</v>
      </c>
      <c r="C12555" s="1">
        <v>44002.614583333336</v>
      </c>
      <c r="D12555">
        <v>4</v>
      </c>
      <c r="E12555" t="s">
        <v>16</v>
      </c>
      <c r="F12555" t="s">
        <v>17</v>
      </c>
      <c r="G12555">
        <v>5</v>
      </c>
      <c r="H12555" t="str">
        <f t="shared" si="990"/>
        <v>KD</v>
      </c>
      <c r="I12555" s="2">
        <f t="shared" si="987"/>
        <v>2020</v>
      </c>
      <c r="J12555" s="2">
        <f t="shared" si="988"/>
        <v>6</v>
      </c>
      <c r="K12555" t="str">
        <f t="shared" si="989"/>
        <v>Waterjuffer</v>
      </c>
      <c r="L12555" s="25">
        <f t="shared" si="991"/>
        <v>24.428571428571427</v>
      </c>
    </row>
    <row r="12556" spans="1:12" x14ac:dyDescent="0.25">
      <c r="A12556">
        <v>629</v>
      </c>
      <c r="B12556" t="s">
        <v>91</v>
      </c>
      <c r="C12556" s="1">
        <v>44002.614583333336</v>
      </c>
      <c r="D12556">
        <v>4</v>
      </c>
      <c r="E12556" t="s">
        <v>24</v>
      </c>
      <c r="F12556" t="s">
        <v>25</v>
      </c>
      <c r="G12556">
        <v>4</v>
      </c>
      <c r="H12556" t="str">
        <f t="shared" si="990"/>
        <v>KD</v>
      </c>
      <c r="I12556" s="2">
        <f t="shared" si="987"/>
        <v>2020</v>
      </c>
      <c r="J12556" s="2">
        <f t="shared" si="988"/>
        <v>6</v>
      </c>
      <c r="K12556" t="str">
        <f t="shared" si="989"/>
        <v>Glazenmakers</v>
      </c>
      <c r="L12556" s="25">
        <f t="shared" si="991"/>
        <v>24.428571428571427</v>
      </c>
    </row>
    <row r="12557" spans="1:12" x14ac:dyDescent="0.25">
      <c r="A12557">
        <v>629</v>
      </c>
      <c r="B12557" t="s">
        <v>91</v>
      </c>
      <c r="C12557" s="1">
        <v>44002.614583333336</v>
      </c>
      <c r="D12557">
        <v>4</v>
      </c>
      <c r="E12557" t="s">
        <v>26</v>
      </c>
      <c r="F12557" t="s">
        <v>27</v>
      </c>
      <c r="G12557">
        <v>4</v>
      </c>
      <c r="H12557" t="str">
        <f t="shared" si="990"/>
        <v>KD</v>
      </c>
      <c r="I12557" s="2">
        <f t="shared" si="987"/>
        <v>2020</v>
      </c>
      <c r="J12557" s="2">
        <f t="shared" si="988"/>
        <v>6</v>
      </c>
      <c r="K12557" t="str">
        <f t="shared" si="989"/>
        <v>Glazenmakers</v>
      </c>
      <c r="L12557" s="25">
        <f t="shared" si="991"/>
        <v>24.428571428571427</v>
      </c>
    </row>
    <row r="12558" spans="1:12" x14ac:dyDescent="0.25">
      <c r="A12558">
        <v>629</v>
      </c>
      <c r="B12558" t="s">
        <v>91</v>
      </c>
      <c r="C12558" s="1">
        <v>44002.614583333336</v>
      </c>
      <c r="D12558">
        <v>4</v>
      </c>
      <c r="E12558" t="s">
        <v>28</v>
      </c>
      <c r="F12558" t="s">
        <v>29</v>
      </c>
      <c r="G12558">
        <v>3</v>
      </c>
      <c r="H12558" t="str">
        <f t="shared" si="990"/>
        <v>KD</v>
      </c>
      <c r="I12558" s="2">
        <f t="shared" si="987"/>
        <v>2020</v>
      </c>
      <c r="J12558" s="2">
        <f t="shared" si="988"/>
        <v>6</v>
      </c>
      <c r="K12558" t="str">
        <f t="shared" si="989"/>
        <v>Korenbouten</v>
      </c>
      <c r="L12558" s="25">
        <f t="shared" si="991"/>
        <v>24.428571428571427</v>
      </c>
    </row>
    <row r="12559" spans="1:12" x14ac:dyDescent="0.25">
      <c r="A12559">
        <v>629</v>
      </c>
      <c r="B12559" t="s">
        <v>91</v>
      </c>
      <c r="C12559" s="1">
        <v>44002.614583333336</v>
      </c>
      <c r="D12559">
        <v>3</v>
      </c>
      <c r="E12559" t="s">
        <v>10</v>
      </c>
      <c r="F12559" t="s">
        <v>11</v>
      </c>
      <c r="G12559">
        <v>16</v>
      </c>
      <c r="H12559" t="str">
        <f t="shared" si="990"/>
        <v>KD</v>
      </c>
      <c r="I12559" s="2">
        <f t="shared" si="987"/>
        <v>2020</v>
      </c>
      <c r="J12559" s="2">
        <f t="shared" si="988"/>
        <v>6</v>
      </c>
      <c r="K12559" t="str">
        <f t="shared" si="989"/>
        <v>Waterjuffer</v>
      </c>
      <c r="L12559" s="25">
        <f t="shared" si="991"/>
        <v>24.428571428571427</v>
      </c>
    </row>
    <row r="12560" spans="1:12" x14ac:dyDescent="0.25">
      <c r="A12560">
        <v>629</v>
      </c>
      <c r="B12560" t="s">
        <v>91</v>
      </c>
      <c r="C12560" s="1">
        <v>44002.614583333336</v>
      </c>
      <c r="D12560">
        <v>3</v>
      </c>
      <c r="E12560" t="s">
        <v>16</v>
      </c>
      <c r="F12560" t="s">
        <v>17</v>
      </c>
      <c r="G12560">
        <v>6</v>
      </c>
      <c r="H12560" t="str">
        <f t="shared" si="990"/>
        <v>KD</v>
      </c>
      <c r="I12560" s="2">
        <f t="shared" si="987"/>
        <v>2020</v>
      </c>
      <c r="J12560" s="2">
        <f t="shared" si="988"/>
        <v>6</v>
      </c>
      <c r="K12560" t="str">
        <f t="shared" si="989"/>
        <v>Waterjuffer</v>
      </c>
      <c r="L12560" s="25">
        <f t="shared" si="991"/>
        <v>24.428571428571427</v>
      </c>
    </row>
    <row r="12561" spans="1:12" x14ac:dyDescent="0.25">
      <c r="A12561">
        <v>629</v>
      </c>
      <c r="B12561" t="s">
        <v>91</v>
      </c>
      <c r="C12561" s="1">
        <v>44002.614583333336</v>
      </c>
      <c r="D12561">
        <v>3</v>
      </c>
      <c r="E12561" t="s">
        <v>24</v>
      </c>
      <c r="F12561" t="s">
        <v>25</v>
      </c>
      <c r="G12561">
        <v>7</v>
      </c>
      <c r="H12561" t="str">
        <f t="shared" si="990"/>
        <v>KD</v>
      </c>
      <c r="I12561" s="2">
        <f t="shared" si="987"/>
        <v>2020</v>
      </c>
      <c r="J12561" s="2">
        <f t="shared" si="988"/>
        <v>6</v>
      </c>
      <c r="K12561" t="str">
        <f t="shared" si="989"/>
        <v>Glazenmakers</v>
      </c>
      <c r="L12561" s="25">
        <f t="shared" si="991"/>
        <v>24.428571428571427</v>
      </c>
    </row>
    <row r="12562" spans="1:12" x14ac:dyDescent="0.25">
      <c r="A12562">
        <v>629</v>
      </c>
      <c r="B12562" t="s">
        <v>91</v>
      </c>
      <c r="C12562" s="1">
        <v>44002.614583333336</v>
      </c>
      <c r="D12562">
        <v>3</v>
      </c>
      <c r="E12562" t="s">
        <v>26</v>
      </c>
      <c r="F12562" t="s">
        <v>27</v>
      </c>
      <c r="G12562">
        <v>3</v>
      </c>
      <c r="H12562" t="str">
        <f t="shared" si="990"/>
        <v>KD</v>
      </c>
      <c r="I12562" s="2">
        <f t="shared" si="987"/>
        <v>2020</v>
      </c>
      <c r="J12562" s="2">
        <f t="shared" si="988"/>
        <v>6</v>
      </c>
      <c r="K12562" t="str">
        <f t="shared" si="989"/>
        <v>Glazenmakers</v>
      </c>
      <c r="L12562" s="25">
        <f t="shared" si="991"/>
        <v>24.428571428571427</v>
      </c>
    </row>
    <row r="12563" spans="1:12" x14ac:dyDescent="0.25">
      <c r="A12563">
        <v>629</v>
      </c>
      <c r="B12563" t="s">
        <v>91</v>
      </c>
      <c r="C12563" s="1">
        <v>44002.614583333336</v>
      </c>
      <c r="D12563">
        <v>3</v>
      </c>
      <c r="E12563" t="s">
        <v>28</v>
      </c>
      <c r="F12563" t="s">
        <v>29</v>
      </c>
      <c r="G12563">
        <v>2</v>
      </c>
      <c r="H12563" t="str">
        <f t="shared" si="990"/>
        <v>KD</v>
      </c>
      <c r="I12563" s="2">
        <f t="shared" si="987"/>
        <v>2020</v>
      </c>
      <c r="J12563" s="2">
        <f t="shared" si="988"/>
        <v>6</v>
      </c>
      <c r="K12563" t="str">
        <f t="shared" si="989"/>
        <v>Korenbouten</v>
      </c>
      <c r="L12563" s="25">
        <f t="shared" si="991"/>
        <v>24.428571428571427</v>
      </c>
    </row>
    <row r="12564" spans="1:12" x14ac:dyDescent="0.25">
      <c r="A12564">
        <v>945</v>
      </c>
      <c r="B12564" t="s">
        <v>92</v>
      </c>
      <c r="C12564" s="1">
        <v>40313.590277777781</v>
      </c>
      <c r="D12564">
        <v>1</v>
      </c>
      <c r="E12564" t="s">
        <v>8</v>
      </c>
      <c r="F12564" t="s">
        <v>9</v>
      </c>
      <c r="G12564">
        <v>5</v>
      </c>
      <c r="H12564" t="str">
        <f t="shared" si="990"/>
        <v>KD</v>
      </c>
      <c r="I12564" s="2">
        <f t="shared" si="987"/>
        <v>2010</v>
      </c>
      <c r="J12564" s="2">
        <f t="shared" si="988"/>
        <v>5</v>
      </c>
      <c r="K12564" t="str">
        <f t="shared" si="989"/>
        <v>Pantserjuffers</v>
      </c>
      <c r="L12564" s="25">
        <f t="shared" si="991"/>
        <v>19.142857142857142</v>
      </c>
    </row>
    <row r="12565" spans="1:12" x14ac:dyDescent="0.25">
      <c r="A12565">
        <v>945</v>
      </c>
      <c r="B12565" t="s">
        <v>92</v>
      </c>
      <c r="C12565" s="1">
        <v>40313.590277777781</v>
      </c>
      <c r="D12565">
        <v>1</v>
      </c>
      <c r="E12565" t="s">
        <v>20</v>
      </c>
      <c r="F12565" t="s">
        <v>21</v>
      </c>
      <c r="G12565">
        <v>3</v>
      </c>
      <c r="H12565" t="str">
        <f t="shared" si="990"/>
        <v>KD</v>
      </c>
      <c r="I12565" s="2">
        <f t="shared" si="987"/>
        <v>2010</v>
      </c>
      <c r="J12565" s="2">
        <f t="shared" si="988"/>
        <v>5</v>
      </c>
      <c r="K12565" t="str">
        <f t="shared" si="989"/>
        <v>Waterjuffer</v>
      </c>
      <c r="L12565" s="25">
        <f t="shared" si="991"/>
        <v>19.142857142857142</v>
      </c>
    </row>
    <row r="12566" spans="1:12" x14ac:dyDescent="0.25">
      <c r="A12566">
        <v>945</v>
      </c>
      <c r="B12566" t="s">
        <v>92</v>
      </c>
      <c r="C12566" s="1">
        <v>40313.590277777781</v>
      </c>
      <c r="D12566">
        <v>2</v>
      </c>
      <c r="E12566" t="s">
        <v>8</v>
      </c>
      <c r="F12566" t="s">
        <v>9</v>
      </c>
      <c r="G12566">
        <v>1</v>
      </c>
      <c r="H12566" t="str">
        <f t="shared" si="990"/>
        <v>KD</v>
      </c>
      <c r="I12566" s="2">
        <f t="shared" si="987"/>
        <v>2010</v>
      </c>
      <c r="J12566" s="2">
        <f t="shared" si="988"/>
        <v>5</v>
      </c>
      <c r="K12566" t="str">
        <f t="shared" si="989"/>
        <v>Pantserjuffers</v>
      </c>
      <c r="L12566" s="25">
        <f t="shared" si="991"/>
        <v>19.142857142857142</v>
      </c>
    </row>
    <row r="12567" spans="1:12" x14ac:dyDescent="0.25">
      <c r="A12567">
        <v>945</v>
      </c>
      <c r="B12567" t="s">
        <v>92</v>
      </c>
      <c r="C12567" s="1">
        <v>40313.590277777781</v>
      </c>
      <c r="D12567">
        <v>4</v>
      </c>
      <c r="E12567" t="s">
        <v>8</v>
      </c>
      <c r="F12567" t="s">
        <v>9</v>
      </c>
      <c r="G12567">
        <v>6</v>
      </c>
      <c r="H12567" t="str">
        <f t="shared" si="990"/>
        <v>KD</v>
      </c>
      <c r="I12567" s="2">
        <f t="shared" si="987"/>
        <v>2010</v>
      </c>
      <c r="J12567" s="2">
        <f t="shared" si="988"/>
        <v>5</v>
      </c>
      <c r="K12567" t="str">
        <f t="shared" si="989"/>
        <v>Pantserjuffers</v>
      </c>
      <c r="L12567" s="25">
        <f t="shared" si="991"/>
        <v>19.142857142857142</v>
      </c>
    </row>
    <row r="12568" spans="1:12" x14ac:dyDescent="0.25">
      <c r="A12568">
        <v>945</v>
      </c>
      <c r="B12568" t="s">
        <v>92</v>
      </c>
      <c r="C12568" s="1">
        <v>40323.59375</v>
      </c>
      <c r="D12568">
        <v>1</v>
      </c>
      <c r="E12568" t="s">
        <v>10</v>
      </c>
      <c r="F12568" t="s">
        <v>11</v>
      </c>
      <c r="G12568">
        <v>4</v>
      </c>
      <c r="H12568" t="str">
        <f t="shared" si="990"/>
        <v>KD</v>
      </c>
      <c r="I12568" s="2">
        <f t="shared" si="987"/>
        <v>2010</v>
      </c>
      <c r="J12568" s="2">
        <f t="shared" si="988"/>
        <v>5</v>
      </c>
      <c r="K12568" t="str">
        <f t="shared" si="989"/>
        <v>Waterjuffer</v>
      </c>
      <c r="L12568" s="25">
        <f t="shared" si="991"/>
        <v>20.571428571428573</v>
      </c>
    </row>
    <row r="12569" spans="1:12" x14ac:dyDescent="0.25">
      <c r="A12569">
        <v>945</v>
      </c>
      <c r="B12569" t="s">
        <v>92</v>
      </c>
      <c r="C12569" s="1">
        <v>40323.59375</v>
      </c>
      <c r="D12569">
        <v>1</v>
      </c>
      <c r="E12569" t="s">
        <v>12</v>
      </c>
      <c r="F12569" t="s">
        <v>13</v>
      </c>
      <c r="G12569">
        <v>6</v>
      </c>
      <c r="H12569" t="str">
        <f t="shared" si="990"/>
        <v>KD</v>
      </c>
      <c r="I12569" s="2">
        <f t="shared" si="987"/>
        <v>2010</v>
      </c>
      <c r="J12569" s="2">
        <f t="shared" si="988"/>
        <v>5</v>
      </c>
      <c r="K12569" t="str">
        <f t="shared" si="989"/>
        <v>Waterjuffer</v>
      </c>
      <c r="L12569" s="25">
        <f t="shared" si="991"/>
        <v>20.571428571428573</v>
      </c>
    </row>
    <row r="12570" spans="1:12" x14ac:dyDescent="0.25">
      <c r="A12570">
        <v>945</v>
      </c>
      <c r="B12570" t="s">
        <v>92</v>
      </c>
      <c r="C12570" s="1">
        <v>40323.59375</v>
      </c>
      <c r="D12570">
        <v>1</v>
      </c>
      <c r="E12570" t="s">
        <v>20</v>
      </c>
      <c r="F12570" t="s">
        <v>21</v>
      </c>
      <c r="G12570">
        <v>4</v>
      </c>
      <c r="H12570" t="str">
        <f t="shared" si="990"/>
        <v>KD</v>
      </c>
      <c r="I12570" s="2">
        <f t="shared" si="987"/>
        <v>2010</v>
      </c>
      <c r="J12570" s="2">
        <f t="shared" si="988"/>
        <v>5</v>
      </c>
      <c r="K12570" t="str">
        <f t="shared" si="989"/>
        <v>Waterjuffer</v>
      </c>
      <c r="L12570" s="25">
        <f t="shared" si="991"/>
        <v>20.571428571428573</v>
      </c>
    </row>
    <row r="12571" spans="1:12" x14ac:dyDescent="0.25">
      <c r="A12571">
        <v>945</v>
      </c>
      <c r="B12571" t="s">
        <v>92</v>
      </c>
      <c r="C12571" s="1">
        <v>40323.59375</v>
      </c>
      <c r="D12571">
        <v>1</v>
      </c>
      <c r="E12571" t="s">
        <v>16</v>
      </c>
      <c r="F12571" t="s">
        <v>17</v>
      </c>
      <c r="G12571">
        <v>1</v>
      </c>
      <c r="H12571" t="str">
        <f t="shared" si="990"/>
        <v>KD</v>
      </c>
      <c r="I12571" s="2">
        <f t="shared" si="987"/>
        <v>2010</v>
      </c>
      <c r="J12571" s="2">
        <f t="shared" si="988"/>
        <v>5</v>
      </c>
      <c r="K12571" t="str">
        <f t="shared" si="989"/>
        <v>Waterjuffer</v>
      </c>
      <c r="L12571" s="25">
        <f t="shared" si="991"/>
        <v>20.571428571428573</v>
      </c>
    </row>
    <row r="12572" spans="1:12" x14ac:dyDescent="0.25">
      <c r="A12572">
        <v>945</v>
      </c>
      <c r="B12572" t="s">
        <v>92</v>
      </c>
      <c r="C12572" s="1">
        <v>40323.59375</v>
      </c>
      <c r="D12572">
        <v>1</v>
      </c>
      <c r="E12572" t="s">
        <v>28</v>
      </c>
      <c r="F12572" t="s">
        <v>29</v>
      </c>
      <c r="G12572">
        <v>1</v>
      </c>
      <c r="H12572" t="str">
        <f t="shared" si="990"/>
        <v>KD</v>
      </c>
      <c r="I12572" s="2">
        <f t="shared" si="987"/>
        <v>2010</v>
      </c>
      <c r="J12572" s="2">
        <f t="shared" si="988"/>
        <v>5</v>
      </c>
      <c r="K12572" t="str">
        <f t="shared" si="989"/>
        <v>Korenbouten</v>
      </c>
      <c r="L12572" s="25">
        <f t="shared" si="991"/>
        <v>20.571428571428573</v>
      </c>
    </row>
    <row r="12573" spans="1:12" x14ac:dyDescent="0.25">
      <c r="A12573">
        <v>945</v>
      </c>
      <c r="B12573" t="s">
        <v>92</v>
      </c>
      <c r="C12573" s="1">
        <v>40323.59375</v>
      </c>
      <c r="D12573">
        <v>2</v>
      </c>
      <c r="E12573" t="s">
        <v>8</v>
      </c>
      <c r="F12573" t="s">
        <v>9</v>
      </c>
      <c r="G12573">
        <v>4</v>
      </c>
      <c r="H12573" t="str">
        <f t="shared" si="990"/>
        <v>KD</v>
      </c>
      <c r="I12573" s="2">
        <f t="shared" si="987"/>
        <v>2010</v>
      </c>
      <c r="J12573" s="2">
        <f t="shared" si="988"/>
        <v>5</v>
      </c>
      <c r="K12573" t="str">
        <f t="shared" si="989"/>
        <v>Pantserjuffers</v>
      </c>
      <c r="L12573" s="25">
        <f t="shared" si="991"/>
        <v>20.571428571428573</v>
      </c>
    </row>
    <row r="12574" spans="1:12" x14ac:dyDescent="0.25">
      <c r="A12574">
        <v>945</v>
      </c>
      <c r="B12574" t="s">
        <v>92</v>
      </c>
      <c r="C12574" s="1">
        <v>40323.59375</v>
      </c>
      <c r="D12574">
        <v>2</v>
      </c>
      <c r="E12574" t="s">
        <v>10</v>
      </c>
      <c r="F12574" t="s">
        <v>11</v>
      </c>
      <c r="G12574">
        <v>4</v>
      </c>
      <c r="H12574" t="str">
        <f t="shared" si="990"/>
        <v>KD</v>
      </c>
      <c r="I12574" s="2">
        <f t="shared" si="987"/>
        <v>2010</v>
      </c>
      <c r="J12574" s="2">
        <f t="shared" si="988"/>
        <v>5</v>
      </c>
      <c r="K12574" t="str">
        <f t="shared" si="989"/>
        <v>Waterjuffer</v>
      </c>
      <c r="L12574" s="25">
        <f t="shared" si="991"/>
        <v>20.571428571428573</v>
      </c>
    </row>
    <row r="12575" spans="1:12" x14ac:dyDescent="0.25">
      <c r="A12575">
        <v>945</v>
      </c>
      <c r="B12575" t="s">
        <v>92</v>
      </c>
      <c r="C12575" s="1">
        <v>40323.59375</v>
      </c>
      <c r="D12575">
        <v>2</v>
      </c>
      <c r="E12575" t="s">
        <v>12</v>
      </c>
      <c r="F12575" t="s">
        <v>13</v>
      </c>
      <c r="G12575">
        <v>4</v>
      </c>
      <c r="H12575" t="str">
        <f t="shared" si="990"/>
        <v>KD</v>
      </c>
      <c r="I12575" s="2">
        <f t="shared" si="987"/>
        <v>2010</v>
      </c>
      <c r="J12575" s="2">
        <f t="shared" si="988"/>
        <v>5</v>
      </c>
      <c r="K12575" t="str">
        <f t="shared" si="989"/>
        <v>Waterjuffer</v>
      </c>
      <c r="L12575" s="25">
        <f t="shared" si="991"/>
        <v>20.571428571428573</v>
      </c>
    </row>
    <row r="12576" spans="1:12" x14ac:dyDescent="0.25">
      <c r="A12576">
        <v>945</v>
      </c>
      <c r="B12576" t="s">
        <v>92</v>
      </c>
      <c r="C12576" s="1">
        <v>40323.59375</v>
      </c>
      <c r="D12576">
        <v>2</v>
      </c>
      <c r="E12576" t="s">
        <v>20</v>
      </c>
      <c r="F12576" t="s">
        <v>21</v>
      </c>
      <c r="G12576">
        <v>4</v>
      </c>
      <c r="H12576" t="str">
        <f t="shared" si="990"/>
        <v>KD</v>
      </c>
      <c r="I12576" s="2">
        <f t="shared" si="987"/>
        <v>2010</v>
      </c>
      <c r="J12576" s="2">
        <f t="shared" si="988"/>
        <v>5</v>
      </c>
      <c r="K12576" t="str">
        <f t="shared" si="989"/>
        <v>Waterjuffer</v>
      </c>
      <c r="L12576" s="25">
        <f t="shared" si="991"/>
        <v>20.571428571428573</v>
      </c>
    </row>
    <row r="12577" spans="1:12" x14ac:dyDescent="0.25">
      <c r="A12577">
        <v>945</v>
      </c>
      <c r="B12577" t="s">
        <v>92</v>
      </c>
      <c r="C12577" s="1">
        <v>40323.59375</v>
      </c>
      <c r="D12577">
        <v>4</v>
      </c>
      <c r="E12577" t="s">
        <v>8</v>
      </c>
      <c r="F12577" t="s">
        <v>9</v>
      </c>
      <c r="G12577">
        <v>6</v>
      </c>
      <c r="H12577" t="str">
        <f t="shared" si="990"/>
        <v>KD</v>
      </c>
      <c r="I12577" s="2">
        <f t="shared" si="987"/>
        <v>2010</v>
      </c>
      <c r="J12577" s="2">
        <f t="shared" si="988"/>
        <v>5</v>
      </c>
      <c r="K12577" t="str">
        <f t="shared" si="989"/>
        <v>Pantserjuffers</v>
      </c>
      <c r="L12577" s="25">
        <f t="shared" si="991"/>
        <v>20.571428571428573</v>
      </c>
    </row>
    <row r="12578" spans="1:12" x14ac:dyDescent="0.25">
      <c r="A12578">
        <v>945</v>
      </c>
      <c r="B12578" t="s">
        <v>92</v>
      </c>
      <c r="C12578" s="1">
        <v>40335.489583333336</v>
      </c>
      <c r="D12578">
        <v>1</v>
      </c>
      <c r="E12578" t="s">
        <v>8</v>
      </c>
      <c r="F12578" t="s">
        <v>9</v>
      </c>
      <c r="G12578">
        <v>1</v>
      </c>
      <c r="H12578" t="str">
        <f t="shared" si="990"/>
        <v>KD</v>
      </c>
      <c r="I12578" s="2">
        <f t="shared" ref="I12578:I12641" si="992">YEAR(C12578)</f>
        <v>2010</v>
      </c>
      <c r="J12578" s="2">
        <f t="shared" ref="J12578:J12641" si="993">MONTH(C12578)</f>
        <v>6</v>
      </c>
      <c r="K12578" t="str">
        <f t="shared" ref="K12578:K12641" si="994">VLOOKUP(E12578,$Q$2:$R$100,2,FALSE)</f>
        <v>Pantserjuffers</v>
      </c>
      <c r="L12578" s="25">
        <f t="shared" si="991"/>
        <v>22.285714285714285</v>
      </c>
    </row>
    <row r="12579" spans="1:12" x14ac:dyDescent="0.25">
      <c r="A12579">
        <v>945</v>
      </c>
      <c r="B12579" t="s">
        <v>92</v>
      </c>
      <c r="C12579" s="1">
        <v>40335.489583333336</v>
      </c>
      <c r="D12579">
        <v>1</v>
      </c>
      <c r="E12579" t="s">
        <v>10</v>
      </c>
      <c r="F12579" t="s">
        <v>11</v>
      </c>
      <c r="G12579">
        <v>2</v>
      </c>
      <c r="H12579" t="str">
        <f t="shared" si="990"/>
        <v>KD</v>
      </c>
      <c r="I12579" s="2">
        <f t="shared" si="992"/>
        <v>2010</v>
      </c>
      <c r="J12579" s="2">
        <f t="shared" si="993"/>
        <v>6</v>
      </c>
      <c r="K12579" t="str">
        <f t="shared" si="994"/>
        <v>Waterjuffer</v>
      </c>
      <c r="L12579" s="25">
        <f t="shared" si="991"/>
        <v>22.285714285714285</v>
      </c>
    </row>
    <row r="12580" spans="1:12" x14ac:dyDescent="0.25">
      <c r="A12580">
        <v>945</v>
      </c>
      <c r="B12580" t="s">
        <v>92</v>
      </c>
      <c r="C12580" s="1">
        <v>40335.489583333336</v>
      </c>
      <c r="D12580">
        <v>1</v>
      </c>
      <c r="E12580" t="s">
        <v>12</v>
      </c>
      <c r="F12580" t="s">
        <v>13</v>
      </c>
      <c r="G12580">
        <v>2</v>
      </c>
      <c r="H12580" t="str">
        <f t="shared" si="990"/>
        <v>KD</v>
      </c>
      <c r="I12580" s="2">
        <f t="shared" si="992"/>
        <v>2010</v>
      </c>
      <c r="J12580" s="2">
        <f t="shared" si="993"/>
        <v>6</v>
      </c>
      <c r="K12580" t="str">
        <f t="shared" si="994"/>
        <v>Waterjuffer</v>
      </c>
      <c r="L12580" s="25">
        <f t="shared" si="991"/>
        <v>22.285714285714285</v>
      </c>
    </row>
    <row r="12581" spans="1:12" x14ac:dyDescent="0.25">
      <c r="A12581">
        <v>945</v>
      </c>
      <c r="B12581" t="s">
        <v>92</v>
      </c>
      <c r="C12581" s="1">
        <v>40335.489583333336</v>
      </c>
      <c r="D12581">
        <v>1</v>
      </c>
      <c r="E12581" t="s">
        <v>14</v>
      </c>
      <c r="F12581" t="s">
        <v>15</v>
      </c>
      <c r="G12581">
        <v>17</v>
      </c>
      <c r="H12581" t="str">
        <f t="shared" si="990"/>
        <v>KD</v>
      </c>
      <c r="I12581" s="2">
        <f t="shared" si="992"/>
        <v>2010</v>
      </c>
      <c r="J12581" s="2">
        <f t="shared" si="993"/>
        <v>6</v>
      </c>
      <c r="K12581" t="str">
        <f t="shared" si="994"/>
        <v>Waterjuffer</v>
      </c>
      <c r="L12581" s="25">
        <f t="shared" si="991"/>
        <v>22.285714285714285</v>
      </c>
    </row>
    <row r="12582" spans="1:12" x14ac:dyDescent="0.25">
      <c r="A12582">
        <v>945</v>
      </c>
      <c r="B12582" t="s">
        <v>92</v>
      </c>
      <c r="C12582" s="1">
        <v>40335.489583333336</v>
      </c>
      <c r="D12582">
        <v>1</v>
      </c>
      <c r="E12582" t="s">
        <v>20</v>
      </c>
      <c r="F12582" t="s">
        <v>21</v>
      </c>
      <c r="G12582">
        <v>3</v>
      </c>
      <c r="H12582" t="str">
        <f t="shared" si="990"/>
        <v>KD</v>
      </c>
      <c r="I12582" s="2">
        <f t="shared" si="992"/>
        <v>2010</v>
      </c>
      <c r="J12582" s="2">
        <f t="shared" si="993"/>
        <v>6</v>
      </c>
      <c r="K12582" t="str">
        <f t="shared" si="994"/>
        <v>Waterjuffer</v>
      </c>
      <c r="L12582" s="25">
        <f t="shared" si="991"/>
        <v>22.285714285714285</v>
      </c>
    </row>
    <row r="12583" spans="1:12" x14ac:dyDescent="0.25">
      <c r="A12583">
        <v>945</v>
      </c>
      <c r="B12583" t="s">
        <v>92</v>
      </c>
      <c r="C12583" s="1">
        <v>40335.489583333336</v>
      </c>
      <c r="D12583">
        <v>1</v>
      </c>
      <c r="E12583" t="s">
        <v>22</v>
      </c>
      <c r="F12583" t="s">
        <v>23</v>
      </c>
      <c r="G12583">
        <v>1</v>
      </c>
      <c r="H12583" t="str">
        <f t="shared" si="990"/>
        <v>KD</v>
      </c>
      <c r="I12583" s="2">
        <f t="shared" si="992"/>
        <v>2010</v>
      </c>
      <c r="J12583" s="2">
        <f t="shared" si="993"/>
        <v>6</v>
      </c>
      <c r="K12583" t="str">
        <f t="shared" si="994"/>
        <v>Glazenmakers</v>
      </c>
      <c r="L12583" s="25">
        <f t="shared" si="991"/>
        <v>22.285714285714285</v>
      </c>
    </row>
    <row r="12584" spans="1:12" x14ac:dyDescent="0.25">
      <c r="A12584">
        <v>945</v>
      </c>
      <c r="B12584" t="s">
        <v>92</v>
      </c>
      <c r="C12584" s="1">
        <v>40335.489583333336</v>
      </c>
      <c r="D12584">
        <v>1</v>
      </c>
      <c r="E12584" t="s">
        <v>28</v>
      </c>
      <c r="F12584" t="s">
        <v>29</v>
      </c>
      <c r="G12584">
        <v>1</v>
      </c>
      <c r="H12584" t="str">
        <f t="shared" si="990"/>
        <v>KD</v>
      </c>
      <c r="I12584" s="2">
        <f t="shared" si="992"/>
        <v>2010</v>
      </c>
      <c r="J12584" s="2">
        <f t="shared" si="993"/>
        <v>6</v>
      </c>
      <c r="K12584" t="str">
        <f t="shared" si="994"/>
        <v>Korenbouten</v>
      </c>
      <c r="L12584" s="25">
        <f t="shared" si="991"/>
        <v>22.285714285714285</v>
      </c>
    </row>
    <row r="12585" spans="1:12" x14ac:dyDescent="0.25">
      <c r="A12585">
        <v>945</v>
      </c>
      <c r="B12585" t="s">
        <v>92</v>
      </c>
      <c r="C12585" s="1">
        <v>40335.489583333336</v>
      </c>
      <c r="D12585">
        <v>2</v>
      </c>
      <c r="E12585" t="s">
        <v>8</v>
      </c>
      <c r="F12585" t="s">
        <v>9</v>
      </c>
      <c r="G12585">
        <v>1</v>
      </c>
      <c r="H12585" t="str">
        <f t="shared" si="990"/>
        <v>KD</v>
      </c>
      <c r="I12585" s="2">
        <f t="shared" si="992"/>
        <v>2010</v>
      </c>
      <c r="J12585" s="2">
        <f t="shared" si="993"/>
        <v>6</v>
      </c>
      <c r="K12585" t="str">
        <f t="shared" si="994"/>
        <v>Pantserjuffers</v>
      </c>
      <c r="L12585" s="25">
        <f t="shared" si="991"/>
        <v>22.285714285714285</v>
      </c>
    </row>
    <row r="12586" spans="1:12" x14ac:dyDescent="0.25">
      <c r="A12586">
        <v>945</v>
      </c>
      <c r="B12586" t="s">
        <v>92</v>
      </c>
      <c r="C12586" s="1">
        <v>40335.489583333336</v>
      </c>
      <c r="D12586">
        <v>2</v>
      </c>
      <c r="E12586" t="s">
        <v>14</v>
      </c>
      <c r="F12586" t="s">
        <v>15</v>
      </c>
      <c r="G12586">
        <v>48</v>
      </c>
      <c r="H12586" t="str">
        <f t="shared" si="990"/>
        <v>KD</v>
      </c>
      <c r="I12586" s="2">
        <f t="shared" si="992"/>
        <v>2010</v>
      </c>
      <c r="J12586" s="2">
        <f t="shared" si="993"/>
        <v>6</v>
      </c>
      <c r="K12586" t="str">
        <f t="shared" si="994"/>
        <v>Waterjuffer</v>
      </c>
      <c r="L12586" s="25">
        <f t="shared" si="991"/>
        <v>22.285714285714285</v>
      </c>
    </row>
    <row r="12587" spans="1:12" x14ac:dyDescent="0.25">
      <c r="A12587">
        <v>945</v>
      </c>
      <c r="B12587" t="s">
        <v>92</v>
      </c>
      <c r="C12587" s="1">
        <v>40335.489583333336</v>
      </c>
      <c r="D12587">
        <v>2</v>
      </c>
      <c r="E12587" t="s">
        <v>20</v>
      </c>
      <c r="F12587" t="s">
        <v>21</v>
      </c>
      <c r="G12587">
        <v>6</v>
      </c>
      <c r="H12587" t="str">
        <f t="shared" si="990"/>
        <v>KD</v>
      </c>
      <c r="I12587" s="2">
        <f t="shared" si="992"/>
        <v>2010</v>
      </c>
      <c r="J12587" s="2">
        <f t="shared" si="993"/>
        <v>6</v>
      </c>
      <c r="K12587" t="str">
        <f t="shared" si="994"/>
        <v>Waterjuffer</v>
      </c>
      <c r="L12587" s="25">
        <f t="shared" si="991"/>
        <v>22.285714285714285</v>
      </c>
    </row>
    <row r="12588" spans="1:12" x14ac:dyDescent="0.25">
      <c r="A12588">
        <v>945</v>
      </c>
      <c r="B12588" t="s">
        <v>92</v>
      </c>
      <c r="C12588" s="1">
        <v>40354.479166666664</v>
      </c>
      <c r="D12588">
        <v>1</v>
      </c>
      <c r="E12588" t="s">
        <v>8</v>
      </c>
      <c r="F12588" t="s">
        <v>9</v>
      </c>
      <c r="G12588">
        <v>2</v>
      </c>
      <c r="H12588" t="str">
        <f t="shared" si="990"/>
        <v>KD</v>
      </c>
      <c r="I12588" s="2">
        <f t="shared" si="992"/>
        <v>2010</v>
      </c>
      <c r="J12588" s="2">
        <f t="shared" si="993"/>
        <v>6</v>
      </c>
      <c r="K12588" t="str">
        <f t="shared" si="994"/>
        <v>Pantserjuffers</v>
      </c>
      <c r="L12588" s="25">
        <f t="shared" si="991"/>
        <v>25</v>
      </c>
    </row>
    <row r="12589" spans="1:12" x14ac:dyDescent="0.25">
      <c r="A12589">
        <v>945</v>
      </c>
      <c r="B12589" t="s">
        <v>92</v>
      </c>
      <c r="C12589" s="1">
        <v>40354.479166666664</v>
      </c>
      <c r="D12589">
        <v>1</v>
      </c>
      <c r="E12589" t="s">
        <v>10</v>
      </c>
      <c r="F12589" t="s">
        <v>11</v>
      </c>
      <c r="G12589">
        <v>6</v>
      </c>
      <c r="H12589" t="str">
        <f t="shared" si="990"/>
        <v>KD</v>
      </c>
      <c r="I12589" s="2">
        <f t="shared" si="992"/>
        <v>2010</v>
      </c>
      <c r="J12589" s="2">
        <f t="shared" si="993"/>
        <v>6</v>
      </c>
      <c r="K12589" t="str">
        <f t="shared" si="994"/>
        <v>Waterjuffer</v>
      </c>
      <c r="L12589" s="25">
        <f t="shared" si="991"/>
        <v>25</v>
      </c>
    </row>
    <row r="12590" spans="1:12" x14ac:dyDescent="0.25">
      <c r="A12590">
        <v>945</v>
      </c>
      <c r="B12590" t="s">
        <v>92</v>
      </c>
      <c r="C12590" s="1">
        <v>40354.479166666664</v>
      </c>
      <c r="D12590">
        <v>1</v>
      </c>
      <c r="E12590" t="s">
        <v>12</v>
      </c>
      <c r="F12590" t="s">
        <v>13</v>
      </c>
      <c r="G12590">
        <v>1</v>
      </c>
      <c r="H12590" t="str">
        <f t="shared" si="990"/>
        <v>KD</v>
      </c>
      <c r="I12590" s="2">
        <f t="shared" si="992"/>
        <v>2010</v>
      </c>
      <c r="J12590" s="2">
        <f t="shared" si="993"/>
        <v>6</v>
      </c>
      <c r="K12590" t="str">
        <f t="shared" si="994"/>
        <v>Waterjuffer</v>
      </c>
      <c r="L12590" s="25">
        <f t="shared" si="991"/>
        <v>25</v>
      </c>
    </row>
    <row r="12591" spans="1:12" x14ac:dyDescent="0.25">
      <c r="A12591">
        <v>945</v>
      </c>
      <c r="B12591" t="s">
        <v>92</v>
      </c>
      <c r="C12591" s="1">
        <v>40354.479166666664</v>
      </c>
      <c r="D12591">
        <v>1</v>
      </c>
      <c r="E12591" t="s">
        <v>14</v>
      </c>
      <c r="F12591" t="s">
        <v>15</v>
      </c>
      <c r="G12591">
        <v>9</v>
      </c>
      <c r="H12591" t="str">
        <f t="shared" si="990"/>
        <v>KD</v>
      </c>
      <c r="I12591" s="2">
        <f t="shared" si="992"/>
        <v>2010</v>
      </c>
      <c r="J12591" s="2">
        <f t="shared" si="993"/>
        <v>6</v>
      </c>
      <c r="K12591" t="str">
        <f t="shared" si="994"/>
        <v>Waterjuffer</v>
      </c>
      <c r="L12591" s="25">
        <f t="shared" si="991"/>
        <v>25</v>
      </c>
    </row>
    <row r="12592" spans="1:12" x14ac:dyDescent="0.25">
      <c r="A12592">
        <v>945</v>
      </c>
      <c r="B12592" t="s">
        <v>92</v>
      </c>
      <c r="C12592" s="1">
        <v>40354.479166666664</v>
      </c>
      <c r="D12592">
        <v>1</v>
      </c>
      <c r="E12592" t="s">
        <v>26</v>
      </c>
      <c r="F12592" t="s">
        <v>27</v>
      </c>
      <c r="G12592">
        <v>2</v>
      </c>
      <c r="H12592" t="str">
        <f t="shared" si="990"/>
        <v>KD</v>
      </c>
      <c r="I12592" s="2">
        <f t="shared" si="992"/>
        <v>2010</v>
      </c>
      <c r="J12592" s="2">
        <f t="shared" si="993"/>
        <v>6</v>
      </c>
      <c r="K12592" t="str">
        <f t="shared" si="994"/>
        <v>Glazenmakers</v>
      </c>
      <c r="L12592" s="25">
        <f t="shared" si="991"/>
        <v>25</v>
      </c>
    </row>
    <row r="12593" spans="1:12" x14ac:dyDescent="0.25">
      <c r="A12593">
        <v>945</v>
      </c>
      <c r="B12593" t="s">
        <v>92</v>
      </c>
      <c r="C12593" s="1">
        <v>40354.479166666664</v>
      </c>
      <c r="D12593">
        <v>1</v>
      </c>
      <c r="E12593" t="s">
        <v>28</v>
      </c>
      <c r="F12593" t="s">
        <v>29</v>
      </c>
      <c r="G12593">
        <v>2</v>
      </c>
      <c r="H12593" t="str">
        <f t="shared" si="990"/>
        <v>KD</v>
      </c>
      <c r="I12593" s="2">
        <f t="shared" si="992"/>
        <v>2010</v>
      </c>
      <c r="J12593" s="2">
        <f t="shared" si="993"/>
        <v>6</v>
      </c>
      <c r="K12593" t="str">
        <f t="shared" si="994"/>
        <v>Korenbouten</v>
      </c>
      <c r="L12593" s="25">
        <f t="shared" si="991"/>
        <v>25</v>
      </c>
    </row>
    <row r="12594" spans="1:12" x14ac:dyDescent="0.25">
      <c r="A12594">
        <v>945</v>
      </c>
      <c r="B12594" t="s">
        <v>92</v>
      </c>
      <c r="C12594" s="1">
        <v>40354.479166666664</v>
      </c>
      <c r="D12594">
        <v>2</v>
      </c>
      <c r="E12594" t="s">
        <v>10</v>
      </c>
      <c r="F12594" t="s">
        <v>11</v>
      </c>
      <c r="G12594">
        <v>1</v>
      </c>
      <c r="H12594" t="str">
        <f t="shared" si="990"/>
        <v>KD</v>
      </c>
      <c r="I12594" s="2">
        <f t="shared" si="992"/>
        <v>2010</v>
      </c>
      <c r="J12594" s="2">
        <f t="shared" si="993"/>
        <v>6</v>
      </c>
      <c r="K12594" t="str">
        <f t="shared" si="994"/>
        <v>Waterjuffer</v>
      </c>
      <c r="L12594" s="25">
        <f t="shared" si="991"/>
        <v>25</v>
      </c>
    </row>
    <row r="12595" spans="1:12" x14ac:dyDescent="0.25">
      <c r="A12595">
        <v>945</v>
      </c>
      <c r="B12595" t="s">
        <v>92</v>
      </c>
      <c r="C12595" s="1">
        <v>40354.479166666664</v>
      </c>
      <c r="D12595">
        <v>2</v>
      </c>
      <c r="E12595" t="s">
        <v>14</v>
      </c>
      <c r="F12595" t="s">
        <v>15</v>
      </c>
      <c r="G12595">
        <v>7</v>
      </c>
      <c r="H12595" t="str">
        <f t="shared" si="990"/>
        <v>KD</v>
      </c>
      <c r="I12595" s="2">
        <f t="shared" si="992"/>
        <v>2010</v>
      </c>
      <c r="J12595" s="2">
        <f t="shared" si="993"/>
        <v>6</v>
      </c>
      <c r="K12595" t="str">
        <f t="shared" si="994"/>
        <v>Waterjuffer</v>
      </c>
      <c r="L12595" s="25">
        <f t="shared" si="991"/>
        <v>25</v>
      </c>
    </row>
    <row r="12596" spans="1:12" x14ac:dyDescent="0.25">
      <c r="A12596">
        <v>945</v>
      </c>
      <c r="B12596" t="s">
        <v>92</v>
      </c>
      <c r="C12596" s="1">
        <v>40354.479166666664</v>
      </c>
      <c r="D12596">
        <v>2</v>
      </c>
      <c r="E12596" t="s">
        <v>26</v>
      </c>
      <c r="F12596" t="s">
        <v>27</v>
      </c>
      <c r="G12596">
        <v>1</v>
      </c>
      <c r="H12596" t="str">
        <f t="shared" si="990"/>
        <v>KD</v>
      </c>
      <c r="I12596" s="2">
        <f t="shared" si="992"/>
        <v>2010</v>
      </c>
      <c r="J12596" s="2">
        <f t="shared" si="993"/>
        <v>6</v>
      </c>
      <c r="K12596" t="str">
        <f t="shared" si="994"/>
        <v>Glazenmakers</v>
      </c>
      <c r="L12596" s="25">
        <f t="shared" si="991"/>
        <v>25</v>
      </c>
    </row>
    <row r="12597" spans="1:12" x14ac:dyDescent="0.25">
      <c r="A12597">
        <v>945</v>
      </c>
      <c r="B12597" t="s">
        <v>92</v>
      </c>
      <c r="C12597" s="1">
        <v>40354.479166666664</v>
      </c>
      <c r="D12597">
        <v>4</v>
      </c>
      <c r="E12597" t="s">
        <v>26</v>
      </c>
      <c r="F12597" t="s">
        <v>27</v>
      </c>
      <c r="G12597">
        <v>1</v>
      </c>
      <c r="H12597" t="str">
        <f t="shared" si="990"/>
        <v>KD</v>
      </c>
      <c r="I12597" s="2">
        <f t="shared" si="992"/>
        <v>2010</v>
      </c>
      <c r="J12597" s="2">
        <f t="shared" si="993"/>
        <v>6</v>
      </c>
      <c r="K12597" t="str">
        <f t="shared" si="994"/>
        <v>Glazenmakers</v>
      </c>
      <c r="L12597" s="25">
        <f t="shared" si="991"/>
        <v>25</v>
      </c>
    </row>
    <row r="12598" spans="1:12" x14ac:dyDescent="0.25">
      <c r="A12598">
        <v>945</v>
      </c>
      <c r="B12598" t="s">
        <v>92</v>
      </c>
      <c r="C12598" s="1">
        <v>40365.489583333336</v>
      </c>
      <c r="D12598">
        <v>1</v>
      </c>
      <c r="E12598" t="s">
        <v>14</v>
      </c>
      <c r="F12598" t="s">
        <v>15</v>
      </c>
      <c r="G12598">
        <v>7</v>
      </c>
      <c r="H12598" t="str">
        <f t="shared" si="990"/>
        <v>KD</v>
      </c>
      <c r="I12598" s="2">
        <f t="shared" si="992"/>
        <v>2010</v>
      </c>
      <c r="J12598" s="2">
        <f t="shared" si="993"/>
        <v>7</v>
      </c>
      <c r="K12598" t="str">
        <f t="shared" si="994"/>
        <v>Waterjuffer</v>
      </c>
      <c r="L12598" s="25">
        <f t="shared" si="991"/>
        <v>26.571428571428573</v>
      </c>
    </row>
    <row r="12599" spans="1:12" x14ac:dyDescent="0.25">
      <c r="A12599">
        <v>945</v>
      </c>
      <c r="B12599" t="s">
        <v>92</v>
      </c>
      <c r="C12599" s="1">
        <v>40365.489583333336</v>
      </c>
      <c r="D12599">
        <v>1</v>
      </c>
      <c r="E12599" t="s">
        <v>20</v>
      </c>
      <c r="F12599" t="s">
        <v>21</v>
      </c>
      <c r="G12599">
        <v>1</v>
      </c>
      <c r="H12599" t="str">
        <f t="shared" si="990"/>
        <v>KD</v>
      </c>
      <c r="I12599" s="2">
        <f t="shared" si="992"/>
        <v>2010</v>
      </c>
      <c r="J12599" s="2">
        <f t="shared" si="993"/>
        <v>7</v>
      </c>
      <c r="K12599" t="str">
        <f t="shared" si="994"/>
        <v>Waterjuffer</v>
      </c>
      <c r="L12599" s="25">
        <f t="shared" si="991"/>
        <v>26.571428571428573</v>
      </c>
    </row>
    <row r="12600" spans="1:12" x14ac:dyDescent="0.25">
      <c r="A12600">
        <v>945</v>
      </c>
      <c r="B12600" t="s">
        <v>92</v>
      </c>
      <c r="C12600" s="1">
        <v>40365.489583333336</v>
      </c>
      <c r="D12600">
        <v>1</v>
      </c>
      <c r="E12600" t="s">
        <v>71</v>
      </c>
      <c r="F12600" t="s">
        <v>72</v>
      </c>
      <c r="G12600">
        <v>3</v>
      </c>
      <c r="H12600" t="str">
        <f t="shared" si="990"/>
        <v>KD</v>
      </c>
      <c r="I12600" s="2">
        <f t="shared" si="992"/>
        <v>2010</v>
      </c>
      <c r="J12600" s="2">
        <f t="shared" si="993"/>
        <v>7</v>
      </c>
      <c r="K12600" t="str">
        <f t="shared" si="994"/>
        <v>Waterjuffer</v>
      </c>
      <c r="L12600" s="25">
        <f t="shared" si="991"/>
        <v>26.571428571428573</v>
      </c>
    </row>
    <row r="12601" spans="1:12" x14ac:dyDescent="0.25">
      <c r="A12601">
        <v>945</v>
      </c>
      <c r="B12601" t="s">
        <v>92</v>
      </c>
      <c r="C12601" s="1">
        <v>40365.489583333336</v>
      </c>
      <c r="D12601">
        <v>1</v>
      </c>
      <c r="E12601" t="s">
        <v>26</v>
      </c>
      <c r="F12601" t="s">
        <v>27</v>
      </c>
      <c r="G12601">
        <v>2</v>
      </c>
      <c r="H12601" t="str">
        <f t="shared" si="990"/>
        <v>KD</v>
      </c>
      <c r="I12601" s="2">
        <f t="shared" si="992"/>
        <v>2010</v>
      </c>
      <c r="J12601" s="2">
        <f t="shared" si="993"/>
        <v>7</v>
      </c>
      <c r="K12601" t="str">
        <f t="shared" si="994"/>
        <v>Glazenmakers</v>
      </c>
      <c r="L12601" s="25">
        <f t="shared" si="991"/>
        <v>26.571428571428573</v>
      </c>
    </row>
    <row r="12602" spans="1:12" x14ac:dyDescent="0.25">
      <c r="A12602">
        <v>945</v>
      </c>
      <c r="B12602" t="s">
        <v>92</v>
      </c>
      <c r="C12602" s="1">
        <v>40365.489583333336</v>
      </c>
      <c r="D12602">
        <v>2</v>
      </c>
      <c r="E12602" t="s">
        <v>10</v>
      </c>
      <c r="F12602" t="s">
        <v>11</v>
      </c>
      <c r="G12602">
        <v>3</v>
      </c>
      <c r="H12602" t="str">
        <f t="shared" si="990"/>
        <v>KD</v>
      </c>
      <c r="I12602" s="2">
        <f t="shared" si="992"/>
        <v>2010</v>
      </c>
      <c r="J12602" s="2">
        <f t="shared" si="993"/>
        <v>7</v>
      </c>
      <c r="K12602" t="str">
        <f t="shared" si="994"/>
        <v>Waterjuffer</v>
      </c>
      <c r="L12602" s="25">
        <f t="shared" si="991"/>
        <v>26.571428571428573</v>
      </c>
    </row>
    <row r="12603" spans="1:12" x14ac:dyDescent="0.25">
      <c r="A12603">
        <v>945</v>
      </c>
      <c r="B12603" t="s">
        <v>92</v>
      </c>
      <c r="C12603" s="1">
        <v>40365.489583333336</v>
      </c>
      <c r="D12603">
        <v>2</v>
      </c>
      <c r="E12603" t="s">
        <v>14</v>
      </c>
      <c r="F12603" t="s">
        <v>15</v>
      </c>
      <c r="G12603">
        <v>4</v>
      </c>
      <c r="H12603" t="str">
        <f t="shared" si="990"/>
        <v>KD</v>
      </c>
      <c r="I12603" s="2">
        <f t="shared" si="992"/>
        <v>2010</v>
      </c>
      <c r="J12603" s="2">
        <f t="shared" si="993"/>
        <v>7</v>
      </c>
      <c r="K12603" t="str">
        <f t="shared" si="994"/>
        <v>Waterjuffer</v>
      </c>
      <c r="L12603" s="25">
        <f t="shared" si="991"/>
        <v>26.571428571428573</v>
      </c>
    </row>
    <row r="12604" spans="1:12" x14ac:dyDescent="0.25">
      <c r="A12604">
        <v>945</v>
      </c>
      <c r="B12604" t="s">
        <v>92</v>
      </c>
      <c r="C12604" s="1">
        <v>40365.489583333336</v>
      </c>
      <c r="D12604">
        <v>2</v>
      </c>
      <c r="E12604" t="s">
        <v>71</v>
      </c>
      <c r="F12604" t="s">
        <v>72</v>
      </c>
      <c r="G12604">
        <v>2</v>
      </c>
      <c r="H12604" t="str">
        <f t="shared" si="990"/>
        <v>KD</v>
      </c>
      <c r="I12604" s="2">
        <f t="shared" si="992"/>
        <v>2010</v>
      </c>
      <c r="J12604" s="2">
        <f t="shared" si="993"/>
        <v>7</v>
      </c>
      <c r="K12604" t="str">
        <f t="shared" si="994"/>
        <v>Waterjuffer</v>
      </c>
      <c r="L12604" s="25">
        <f t="shared" si="991"/>
        <v>26.571428571428573</v>
      </c>
    </row>
    <row r="12605" spans="1:12" x14ac:dyDescent="0.25">
      <c r="A12605">
        <v>945</v>
      </c>
      <c r="B12605" t="s">
        <v>92</v>
      </c>
      <c r="C12605" s="1">
        <v>40365.489583333336</v>
      </c>
      <c r="D12605">
        <v>4</v>
      </c>
      <c r="E12605" t="s">
        <v>26</v>
      </c>
      <c r="F12605" t="s">
        <v>27</v>
      </c>
      <c r="G12605">
        <v>2</v>
      </c>
      <c r="H12605" t="str">
        <f t="shared" si="990"/>
        <v>KD</v>
      </c>
      <c r="I12605" s="2">
        <f t="shared" si="992"/>
        <v>2010</v>
      </c>
      <c r="J12605" s="2">
        <f t="shared" si="993"/>
        <v>7</v>
      </c>
      <c r="K12605" t="str">
        <f t="shared" si="994"/>
        <v>Glazenmakers</v>
      </c>
      <c r="L12605" s="25">
        <f t="shared" si="991"/>
        <v>26.571428571428573</v>
      </c>
    </row>
    <row r="12606" spans="1:12" x14ac:dyDescent="0.25">
      <c r="A12606">
        <v>945</v>
      </c>
      <c r="B12606" t="s">
        <v>92</v>
      </c>
      <c r="C12606" s="1">
        <v>40378.607638888891</v>
      </c>
      <c r="D12606">
        <v>1</v>
      </c>
      <c r="E12606" t="s">
        <v>10</v>
      </c>
      <c r="F12606" t="s">
        <v>11</v>
      </c>
      <c r="G12606">
        <v>2</v>
      </c>
      <c r="H12606" t="str">
        <f t="shared" si="990"/>
        <v>KD</v>
      </c>
      <c r="I12606" s="2">
        <f t="shared" si="992"/>
        <v>2010</v>
      </c>
      <c r="J12606" s="2">
        <f t="shared" si="993"/>
        <v>7</v>
      </c>
      <c r="K12606" t="str">
        <f t="shared" si="994"/>
        <v>Waterjuffer</v>
      </c>
      <c r="L12606" s="25">
        <f t="shared" si="991"/>
        <v>28.428571428571427</v>
      </c>
    </row>
    <row r="12607" spans="1:12" x14ac:dyDescent="0.25">
      <c r="A12607">
        <v>945</v>
      </c>
      <c r="B12607" t="s">
        <v>92</v>
      </c>
      <c r="C12607" s="1">
        <v>40378.607638888891</v>
      </c>
      <c r="D12607">
        <v>1</v>
      </c>
      <c r="E12607" t="s">
        <v>14</v>
      </c>
      <c r="F12607" t="s">
        <v>15</v>
      </c>
      <c r="G12607">
        <v>3</v>
      </c>
      <c r="H12607" t="str">
        <f t="shared" si="990"/>
        <v>KD</v>
      </c>
      <c r="I12607" s="2">
        <f t="shared" si="992"/>
        <v>2010</v>
      </c>
      <c r="J12607" s="2">
        <f t="shared" si="993"/>
        <v>7</v>
      </c>
      <c r="K12607" t="str">
        <f t="shared" si="994"/>
        <v>Waterjuffer</v>
      </c>
      <c r="L12607" s="25">
        <f t="shared" si="991"/>
        <v>28.428571428571427</v>
      </c>
    </row>
    <row r="12608" spans="1:12" x14ac:dyDescent="0.25">
      <c r="A12608">
        <v>945</v>
      </c>
      <c r="B12608" t="s">
        <v>92</v>
      </c>
      <c r="C12608" s="1">
        <v>40378.607638888891</v>
      </c>
      <c r="D12608">
        <v>1</v>
      </c>
      <c r="E12608" t="s">
        <v>20</v>
      </c>
      <c r="F12608" t="s">
        <v>21</v>
      </c>
      <c r="G12608">
        <v>3</v>
      </c>
      <c r="H12608" t="str">
        <f t="shared" si="990"/>
        <v>KD</v>
      </c>
      <c r="I12608" s="2">
        <f t="shared" si="992"/>
        <v>2010</v>
      </c>
      <c r="J12608" s="2">
        <f t="shared" si="993"/>
        <v>7</v>
      </c>
      <c r="K12608" t="str">
        <f t="shared" si="994"/>
        <v>Waterjuffer</v>
      </c>
      <c r="L12608" s="25">
        <f t="shared" si="991"/>
        <v>28.428571428571427</v>
      </c>
    </row>
    <row r="12609" spans="1:12" x14ac:dyDescent="0.25">
      <c r="A12609">
        <v>945</v>
      </c>
      <c r="B12609" t="s">
        <v>92</v>
      </c>
      <c r="C12609" s="1">
        <v>40378.607638888891</v>
      </c>
      <c r="D12609">
        <v>1</v>
      </c>
      <c r="E12609" t="s">
        <v>71</v>
      </c>
      <c r="F12609" t="s">
        <v>72</v>
      </c>
      <c r="G12609">
        <v>2</v>
      </c>
      <c r="H12609" t="str">
        <f t="shared" si="990"/>
        <v>KD</v>
      </c>
      <c r="I12609" s="2">
        <f t="shared" si="992"/>
        <v>2010</v>
      </c>
      <c r="J12609" s="2">
        <f t="shared" si="993"/>
        <v>7</v>
      </c>
      <c r="K12609" t="str">
        <f t="shared" si="994"/>
        <v>Waterjuffer</v>
      </c>
      <c r="L12609" s="25">
        <f t="shared" si="991"/>
        <v>28.428571428571427</v>
      </c>
    </row>
    <row r="12610" spans="1:12" x14ac:dyDescent="0.25">
      <c r="A12610">
        <v>945</v>
      </c>
      <c r="B12610" t="s">
        <v>92</v>
      </c>
      <c r="C12610" s="1">
        <v>40378.607638888891</v>
      </c>
      <c r="D12610">
        <v>1</v>
      </c>
      <c r="E12610" t="s">
        <v>24</v>
      </c>
      <c r="F12610" t="s">
        <v>25</v>
      </c>
      <c r="G12610">
        <v>2</v>
      </c>
      <c r="H12610" t="str">
        <f t="shared" ref="H12610:H12673" si="995">VLOOKUP(A12610,$N$2:$O$51,2,FALSE)</f>
        <v>KD</v>
      </c>
      <c r="I12610" s="2">
        <f t="shared" si="992"/>
        <v>2010</v>
      </c>
      <c r="J12610" s="2">
        <f t="shared" si="993"/>
        <v>7</v>
      </c>
      <c r="K12610" t="str">
        <f t="shared" si="994"/>
        <v>Glazenmakers</v>
      </c>
      <c r="L12610" s="25">
        <f t="shared" si="991"/>
        <v>28.428571428571427</v>
      </c>
    </row>
    <row r="12611" spans="1:12" x14ac:dyDescent="0.25">
      <c r="A12611">
        <v>945</v>
      </c>
      <c r="B12611" t="s">
        <v>92</v>
      </c>
      <c r="C12611" s="1">
        <v>40378.607638888891</v>
      </c>
      <c r="D12611">
        <v>1</v>
      </c>
      <c r="E12611" t="s">
        <v>26</v>
      </c>
      <c r="F12611" t="s">
        <v>27</v>
      </c>
      <c r="G12611">
        <v>2</v>
      </c>
      <c r="H12611" t="str">
        <f t="shared" si="995"/>
        <v>KD</v>
      </c>
      <c r="I12611" s="2">
        <f t="shared" si="992"/>
        <v>2010</v>
      </c>
      <c r="J12611" s="2">
        <f t="shared" si="993"/>
        <v>7</v>
      </c>
      <c r="K12611" t="str">
        <f t="shared" si="994"/>
        <v>Glazenmakers</v>
      </c>
      <c r="L12611" s="25">
        <f t="shared" ref="L12611:L12674" si="996">(ROUNDDOWN(C12611-DATE(I12611,1,1),0))/7</f>
        <v>28.428571428571427</v>
      </c>
    </row>
    <row r="12612" spans="1:12" x14ac:dyDescent="0.25">
      <c r="A12612">
        <v>945</v>
      </c>
      <c r="B12612" t="s">
        <v>92</v>
      </c>
      <c r="C12612" s="1">
        <v>40378.607638888891</v>
      </c>
      <c r="D12612">
        <v>2</v>
      </c>
      <c r="E12612" t="s">
        <v>10</v>
      </c>
      <c r="F12612" t="s">
        <v>11</v>
      </c>
      <c r="G12612">
        <v>10</v>
      </c>
      <c r="H12612" t="str">
        <f t="shared" si="995"/>
        <v>KD</v>
      </c>
      <c r="I12612" s="2">
        <f t="shared" si="992"/>
        <v>2010</v>
      </c>
      <c r="J12612" s="2">
        <f t="shared" si="993"/>
        <v>7</v>
      </c>
      <c r="K12612" t="str">
        <f t="shared" si="994"/>
        <v>Waterjuffer</v>
      </c>
      <c r="L12612" s="25">
        <f t="shared" si="996"/>
        <v>28.428571428571427</v>
      </c>
    </row>
    <row r="12613" spans="1:12" x14ac:dyDescent="0.25">
      <c r="A12613">
        <v>945</v>
      </c>
      <c r="B12613" t="s">
        <v>92</v>
      </c>
      <c r="C12613" s="1">
        <v>40378.607638888891</v>
      </c>
      <c r="D12613">
        <v>2</v>
      </c>
      <c r="E12613" t="s">
        <v>14</v>
      </c>
      <c r="F12613" t="s">
        <v>15</v>
      </c>
      <c r="G12613">
        <v>8</v>
      </c>
      <c r="H12613" t="str">
        <f t="shared" si="995"/>
        <v>KD</v>
      </c>
      <c r="I12613" s="2">
        <f t="shared" si="992"/>
        <v>2010</v>
      </c>
      <c r="J12613" s="2">
        <f t="shared" si="993"/>
        <v>7</v>
      </c>
      <c r="K12613" t="str">
        <f t="shared" si="994"/>
        <v>Waterjuffer</v>
      </c>
      <c r="L12613" s="25">
        <f t="shared" si="996"/>
        <v>28.428571428571427</v>
      </c>
    </row>
    <row r="12614" spans="1:12" x14ac:dyDescent="0.25">
      <c r="A12614">
        <v>945</v>
      </c>
      <c r="B12614" t="s">
        <v>92</v>
      </c>
      <c r="C12614" s="1">
        <v>40378.607638888891</v>
      </c>
      <c r="D12614">
        <v>2</v>
      </c>
      <c r="E12614" t="s">
        <v>20</v>
      </c>
      <c r="F12614" t="s">
        <v>21</v>
      </c>
      <c r="G12614">
        <v>1</v>
      </c>
      <c r="H12614" t="str">
        <f t="shared" si="995"/>
        <v>KD</v>
      </c>
      <c r="I12614" s="2">
        <f t="shared" si="992"/>
        <v>2010</v>
      </c>
      <c r="J12614" s="2">
        <f t="shared" si="993"/>
        <v>7</v>
      </c>
      <c r="K12614" t="str">
        <f t="shared" si="994"/>
        <v>Waterjuffer</v>
      </c>
      <c r="L12614" s="25">
        <f t="shared" si="996"/>
        <v>28.428571428571427</v>
      </c>
    </row>
    <row r="12615" spans="1:12" x14ac:dyDescent="0.25">
      <c r="A12615">
        <v>945</v>
      </c>
      <c r="B12615" t="s">
        <v>92</v>
      </c>
      <c r="C12615" s="1">
        <v>40378.607638888891</v>
      </c>
      <c r="D12615">
        <v>2</v>
      </c>
      <c r="E12615" t="s">
        <v>16</v>
      </c>
      <c r="F12615" t="s">
        <v>17</v>
      </c>
      <c r="G12615">
        <v>3</v>
      </c>
      <c r="H12615" t="str">
        <f t="shared" si="995"/>
        <v>KD</v>
      </c>
      <c r="I12615" s="2">
        <f t="shared" si="992"/>
        <v>2010</v>
      </c>
      <c r="J12615" s="2">
        <f t="shared" si="993"/>
        <v>7</v>
      </c>
      <c r="K12615" t="str">
        <f t="shared" si="994"/>
        <v>Waterjuffer</v>
      </c>
      <c r="L12615" s="25">
        <f t="shared" si="996"/>
        <v>28.428571428571427</v>
      </c>
    </row>
    <row r="12616" spans="1:12" x14ac:dyDescent="0.25">
      <c r="A12616">
        <v>945</v>
      </c>
      <c r="B12616" t="s">
        <v>92</v>
      </c>
      <c r="C12616" s="1">
        <v>40378.607638888891</v>
      </c>
      <c r="D12616">
        <v>2</v>
      </c>
      <c r="E12616" t="s">
        <v>71</v>
      </c>
      <c r="F12616" t="s">
        <v>72</v>
      </c>
      <c r="G12616">
        <v>1</v>
      </c>
      <c r="H12616" t="str">
        <f t="shared" si="995"/>
        <v>KD</v>
      </c>
      <c r="I12616" s="2">
        <f t="shared" si="992"/>
        <v>2010</v>
      </c>
      <c r="J12616" s="2">
        <f t="shared" si="993"/>
        <v>7</v>
      </c>
      <c r="K12616" t="str">
        <f t="shared" si="994"/>
        <v>Waterjuffer</v>
      </c>
      <c r="L12616" s="25">
        <f t="shared" si="996"/>
        <v>28.428571428571427</v>
      </c>
    </row>
    <row r="12617" spans="1:12" x14ac:dyDescent="0.25">
      <c r="A12617">
        <v>945</v>
      </c>
      <c r="B12617" t="s">
        <v>92</v>
      </c>
      <c r="C12617" s="1">
        <v>40378.607638888891</v>
      </c>
      <c r="D12617">
        <v>2</v>
      </c>
      <c r="E12617" t="s">
        <v>26</v>
      </c>
      <c r="F12617" t="s">
        <v>27</v>
      </c>
      <c r="G12617">
        <v>2</v>
      </c>
      <c r="H12617" t="str">
        <f t="shared" si="995"/>
        <v>KD</v>
      </c>
      <c r="I12617" s="2">
        <f t="shared" si="992"/>
        <v>2010</v>
      </c>
      <c r="J12617" s="2">
        <f t="shared" si="993"/>
        <v>7</v>
      </c>
      <c r="K12617" t="str">
        <f t="shared" si="994"/>
        <v>Glazenmakers</v>
      </c>
      <c r="L12617" s="25">
        <f t="shared" si="996"/>
        <v>28.428571428571427</v>
      </c>
    </row>
    <row r="12618" spans="1:12" x14ac:dyDescent="0.25">
      <c r="A12618">
        <v>945</v>
      </c>
      <c r="B12618" t="s">
        <v>92</v>
      </c>
      <c r="C12618" s="1">
        <v>40378.607638888891</v>
      </c>
      <c r="D12618">
        <v>2</v>
      </c>
      <c r="E12618" t="s">
        <v>40</v>
      </c>
      <c r="F12618" t="s">
        <v>41</v>
      </c>
      <c r="G12618">
        <v>4</v>
      </c>
      <c r="H12618" t="str">
        <f t="shared" si="995"/>
        <v>KD</v>
      </c>
      <c r="I12618" s="2">
        <f t="shared" si="992"/>
        <v>2010</v>
      </c>
      <c r="J12618" s="2">
        <f t="shared" si="993"/>
        <v>7</v>
      </c>
      <c r="K12618" t="str">
        <f t="shared" si="994"/>
        <v>Korenbouten</v>
      </c>
      <c r="L12618" s="25">
        <f t="shared" si="996"/>
        <v>28.428571428571427</v>
      </c>
    </row>
    <row r="12619" spans="1:12" x14ac:dyDescent="0.25">
      <c r="A12619">
        <v>945</v>
      </c>
      <c r="B12619" t="s">
        <v>92</v>
      </c>
      <c r="C12619" s="1">
        <v>40378.607638888891</v>
      </c>
      <c r="D12619">
        <v>4</v>
      </c>
      <c r="E12619" t="s">
        <v>26</v>
      </c>
      <c r="F12619" t="s">
        <v>27</v>
      </c>
      <c r="G12619">
        <v>1</v>
      </c>
      <c r="H12619" t="str">
        <f t="shared" si="995"/>
        <v>KD</v>
      </c>
      <c r="I12619" s="2">
        <f t="shared" si="992"/>
        <v>2010</v>
      </c>
      <c r="J12619" s="2">
        <f t="shared" si="993"/>
        <v>7</v>
      </c>
      <c r="K12619" t="str">
        <f t="shared" si="994"/>
        <v>Glazenmakers</v>
      </c>
      <c r="L12619" s="25">
        <f t="shared" si="996"/>
        <v>28.428571428571427</v>
      </c>
    </row>
    <row r="12620" spans="1:12" x14ac:dyDescent="0.25">
      <c r="A12620">
        <v>945</v>
      </c>
      <c r="B12620" t="s">
        <v>92</v>
      </c>
      <c r="C12620" s="1">
        <v>40392.552083333336</v>
      </c>
      <c r="D12620">
        <v>1</v>
      </c>
      <c r="E12620" t="s">
        <v>10</v>
      </c>
      <c r="F12620" t="s">
        <v>11</v>
      </c>
      <c r="G12620">
        <v>4</v>
      </c>
      <c r="H12620" t="str">
        <f t="shared" si="995"/>
        <v>KD</v>
      </c>
      <c r="I12620" s="2">
        <f t="shared" si="992"/>
        <v>2010</v>
      </c>
      <c r="J12620" s="2">
        <f t="shared" si="993"/>
        <v>8</v>
      </c>
      <c r="K12620" t="str">
        <f t="shared" si="994"/>
        <v>Waterjuffer</v>
      </c>
      <c r="L12620" s="25">
        <f t="shared" si="996"/>
        <v>30.428571428571427</v>
      </c>
    </row>
    <row r="12621" spans="1:12" x14ac:dyDescent="0.25">
      <c r="A12621">
        <v>945</v>
      </c>
      <c r="B12621" t="s">
        <v>92</v>
      </c>
      <c r="C12621" s="1">
        <v>40392.552083333336</v>
      </c>
      <c r="D12621">
        <v>1</v>
      </c>
      <c r="E12621" t="s">
        <v>14</v>
      </c>
      <c r="F12621" t="s">
        <v>15</v>
      </c>
      <c r="G12621">
        <v>4</v>
      </c>
      <c r="H12621" t="str">
        <f t="shared" si="995"/>
        <v>KD</v>
      </c>
      <c r="I12621" s="2">
        <f t="shared" si="992"/>
        <v>2010</v>
      </c>
      <c r="J12621" s="2">
        <f t="shared" si="993"/>
        <v>8</v>
      </c>
      <c r="K12621" t="str">
        <f t="shared" si="994"/>
        <v>Waterjuffer</v>
      </c>
      <c r="L12621" s="25">
        <f t="shared" si="996"/>
        <v>30.428571428571427</v>
      </c>
    </row>
    <row r="12622" spans="1:12" x14ac:dyDescent="0.25">
      <c r="A12622">
        <v>945</v>
      </c>
      <c r="B12622" t="s">
        <v>92</v>
      </c>
      <c r="C12622" s="1">
        <v>40392.552083333336</v>
      </c>
      <c r="D12622">
        <v>1</v>
      </c>
      <c r="E12622" t="s">
        <v>20</v>
      </c>
      <c r="F12622" t="s">
        <v>21</v>
      </c>
      <c r="G12622">
        <v>2</v>
      </c>
      <c r="H12622" t="str">
        <f t="shared" si="995"/>
        <v>KD</v>
      </c>
      <c r="I12622" s="2">
        <f t="shared" si="992"/>
        <v>2010</v>
      </c>
      <c r="J12622" s="2">
        <f t="shared" si="993"/>
        <v>8</v>
      </c>
      <c r="K12622" t="str">
        <f t="shared" si="994"/>
        <v>Waterjuffer</v>
      </c>
      <c r="L12622" s="25">
        <f t="shared" si="996"/>
        <v>30.428571428571427</v>
      </c>
    </row>
    <row r="12623" spans="1:12" x14ac:dyDescent="0.25">
      <c r="A12623">
        <v>945</v>
      </c>
      <c r="B12623" t="s">
        <v>92</v>
      </c>
      <c r="C12623" s="1">
        <v>40392.552083333336</v>
      </c>
      <c r="D12623">
        <v>1</v>
      </c>
      <c r="E12623" t="s">
        <v>71</v>
      </c>
      <c r="F12623" t="s">
        <v>72</v>
      </c>
      <c r="G12623">
        <v>6</v>
      </c>
      <c r="H12623" t="str">
        <f t="shared" si="995"/>
        <v>KD</v>
      </c>
      <c r="I12623" s="2">
        <f t="shared" si="992"/>
        <v>2010</v>
      </c>
      <c r="J12623" s="2">
        <f t="shared" si="993"/>
        <v>8</v>
      </c>
      <c r="K12623" t="str">
        <f t="shared" si="994"/>
        <v>Waterjuffer</v>
      </c>
      <c r="L12623" s="25">
        <f t="shared" si="996"/>
        <v>30.428571428571427</v>
      </c>
    </row>
    <row r="12624" spans="1:12" x14ac:dyDescent="0.25">
      <c r="A12624">
        <v>945</v>
      </c>
      <c r="B12624" t="s">
        <v>92</v>
      </c>
      <c r="C12624" s="1">
        <v>40392.552083333336</v>
      </c>
      <c r="D12624">
        <v>1</v>
      </c>
      <c r="E12624" t="s">
        <v>26</v>
      </c>
      <c r="F12624" t="s">
        <v>27</v>
      </c>
      <c r="G12624">
        <v>2</v>
      </c>
      <c r="H12624" t="str">
        <f t="shared" si="995"/>
        <v>KD</v>
      </c>
      <c r="I12624" s="2">
        <f t="shared" si="992"/>
        <v>2010</v>
      </c>
      <c r="J12624" s="2">
        <f t="shared" si="993"/>
        <v>8</v>
      </c>
      <c r="K12624" t="str">
        <f t="shared" si="994"/>
        <v>Glazenmakers</v>
      </c>
      <c r="L12624" s="25">
        <f t="shared" si="996"/>
        <v>30.428571428571427</v>
      </c>
    </row>
    <row r="12625" spans="1:12" x14ac:dyDescent="0.25">
      <c r="A12625">
        <v>945</v>
      </c>
      <c r="B12625" t="s">
        <v>92</v>
      </c>
      <c r="C12625" s="1">
        <v>40392.552083333336</v>
      </c>
      <c r="D12625">
        <v>1</v>
      </c>
      <c r="E12625" t="s">
        <v>40</v>
      </c>
      <c r="F12625" t="s">
        <v>41</v>
      </c>
      <c r="G12625">
        <v>1</v>
      </c>
      <c r="H12625" t="str">
        <f t="shared" si="995"/>
        <v>KD</v>
      </c>
      <c r="I12625" s="2">
        <f t="shared" si="992"/>
        <v>2010</v>
      </c>
      <c r="J12625" s="2">
        <f t="shared" si="993"/>
        <v>8</v>
      </c>
      <c r="K12625" t="str">
        <f t="shared" si="994"/>
        <v>Korenbouten</v>
      </c>
      <c r="L12625" s="25">
        <f t="shared" si="996"/>
        <v>30.428571428571427</v>
      </c>
    </row>
    <row r="12626" spans="1:12" x14ac:dyDescent="0.25">
      <c r="A12626">
        <v>945</v>
      </c>
      <c r="B12626" t="s">
        <v>92</v>
      </c>
      <c r="C12626" s="1">
        <v>40392.552083333336</v>
      </c>
      <c r="D12626">
        <v>1</v>
      </c>
      <c r="E12626" t="s">
        <v>30</v>
      </c>
      <c r="F12626" t="s">
        <v>31</v>
      </c>
      <c r="G12626">
        <v>2</v>
      </c>
      <c r="H12626" t="str">
        <f t="shared" si="995"/>
        <v>KD</v>
      </c>
      <c r="I12626" s="2">
        <f t="shared" si="992"/>
        <v>2010</v>
      </c>
      <c r="J12626" s="2">
        <f t="shared" si="993"/>
        <v>8</v>
      </c>
      <c r="K12626" t="str">
        <f t="shared" si="994"/>
        <v>Pantserjuffers</v>
      </c>
      <c r="L12626" s="25">
        <f t="shared" si="996"/>
        <v>30.428571428571427</v>
      </c>
    </row>
    <row r="12627" spans="1:12" x14ac:dyDescent="0.25">
      <c r="A12627">
        <v>945</v>
      </c>
      <c r="B12627" t="s">
        <v>92</v>
      </c>
      <c r="C12627" s="1">
        <v>40392.552083333336</v>
      </c>
      <c r="D12627">
        <v>2</v>
      </c>
      <c r="E12627" t="s">
        <v>10</v>
      </c>
      <c r="F12627" t="s">
        <v>11</v>
      </c>
      <c r="G12627">
        <v>6</v>
      </c>
      <c r="H12627" t="str">
        <f t="shared" si="995"/>
        <v>KD</v>
      </c>
      <c r="I12627" s="2">
        <f t="shared" si="992"/>
        <v>2010</v>
      </c>
      <c r="J12627" s="2">
        <f t="shared" si="993"/>
        <v>8</v>
      </c>
      <c r="K12627" t="str">
        <f t="shared" si="994"/>
        <v>Waterjuffer</v>
      </c>
      <c r="L12627" s="25">
        <f t="shared" si="996"/>
        <v>30.428571428571427</v>
      </c>
    </row>
    <row r="12628" spans="1:12" x14ac:dyDescent="0.25">
      <c r="A12628">
        <v>945</v>
      </c>
      <c r="B12628" t="s">
        <v>92</v>
      </c>
      <c r="C12628" s="1">
        <v>40392.552083333336</v>
      </c>
      <c r="D12628">
        <v>2</v>
      </c>
      <c r="E12628" t="s">
        <v>14</v>
      </c>
      <c r="F12628" t="s">
        <v>15</v>
      </c>
      <c r="G12628">
        <v>4</v>
      </c>
      <c r="H12628" t="str">
        <f t="shared" si="995"/>
        <v>KD</v>
      </c>
      <c r="I12628" s="2">
        <f t="shared" si="992"/>
        <v>2010</v>
      </c>
      <c r="J12628" s="2">
        <f t="shared" si="993"/>
        <v>8</v>
      </c>
      <c r="K12628" t="str">
        <f t="shared" si="994"/>
        <v>Waterjuffer</v>
      </c>
      <c r="L12628" s="25">
        <f t="shared" si="996"/>
        <v>30.428571428571427</v>
      </c>
    </row>
    <row r="12629" spans="1:12" x14ac:dyDescent="0.25">
      <c r="A12629">
        <v>945</v>
      </c>
      <c r="B12629" t="s">
        <v>92</v>
      </c>
      <c r="C12629" s="1">
        <v>40392.552083333336</v>
      </c>
      <c r="D12629">
        <v>2</v>
      </c>
      <c r="E12629" t="s">
        <v>16</v>
      </c>
      <c r="F12629" t="s">
        <v>17</v>
      </c>
      <c r="G12629">
        <v>2</v>
      </c>
      <c r="H12629" t="str">
        <f t="shared" si="995"/>
        <v>KD</v>
      </c>
      <c r="I12629" s="2">
        <f t="shared" si="992"/>
        <v>2010</v>
      </c>
      <c r="J12629" s="2">
        <f t="shared" si="993"/>
        <v>8</v>
      </c>
      <c r="K12629" t="str">
        <f t="shared" si="994"/>
        <v>Waterjuffer</v>
      </c>
      <c r="L12629" s="25">
        <f t="shared" si="996"/>
        <v>30.428571428571427</v>
      </c>
    </row>
    <row r="12630" spans="1:12" x14ac:dyDescent="0.25">
      <c r="A12630">
        <v>945</v>
      </c>
      <c r="B12630" t="s">
        <v>92</v>
      </c>
      <c r="C12630" s="1">
        <v>40392.552083333336</v>
      </c>
      <c r="D12630">
        <v>2</v>
      </c>
      <c r="E12630" t="s">
        <v>71</v>
      </c>
      <c r="F12630" t="s">
        <v>72</v>
      </c>
      <c r="G12630">
        <v>3</v>
      </c>
      <c r="H12630" t="str">
        <f t="shared" si="995"/>
        <v>KD</v>
      </c>
      <c r="I12630" s="2">
        <f t="shared" si="992"/>
        <v>2010</v>
      </c>
      <c r="J12630" s="2">
        <f t="shared" si="993"/>
        <v>8</v>
      </c>
      <c r="K12630" t="str">
        <f t="shared" si="994"/>
        <v>Waterjuffer</v>
      </c>
      <c r="L12630" s="25">
        <f t="shared" si="996"/>
        <v>30.428571428571427</v>
      </c>
    </row>
    <row r="12631" spans="1:12" x14ac:dyDescent="0.25">
      <c r="A12631">
        <v>945</v>
      </c>
      <c r="B12631" t="s">
        <v>92</v>
      </c>
      <c r="C12631" s="1">
        <v>40392.552083333336</v>
      </c>
      <c r="D12631">
        <v>4</v>
      </c>
      <c r="E12631" t="s">
        <v>26</v>
      </c>
      <c r="F12631" t="s">
        <v>27</v>
      </c>
      <c r="G12631">
        <v>2</v>
      </c>
      <c r="H12631" t="str">
        <f t="shared" si="995"/>
        <v>KD</v>
      </c>
      <c r="I12631" s="2">
        <f t="shared" si="992"/>
        <v>2010</v>
      </c>
      <c r="J12631" s="2">
        <f t="shared" si="993"/>
        <v>8</v>
      </c>
      <c r="K12631" t="str">
        <f t="shared" si="994"/>
        <v>Glazenmakers</v>
      </c>
      <c r="L12631" s="25">
        <f t="shared" si="996"/>
        <v>30.428571428571427</v>
      </c>
    </row>
    <row r="12632" spans="1:12" x14ac:dyDescent="0.25">
      <c r="A12632">
        <v>945</v>
      </c>
      <c r="B12632" t="s">
        <v>92</v>
      </c>
      <c r="C12632" s="1">
        <v>40404.583333333336</v>
      </c>
      <c r="D12632">
        <v>1</v>
      </c>
      <c r="E12632" t="s">
        <v>10</v>
      </c>
      <c r="F12632" t="s">
        <v>11</v>
      </c>
      <c r="G12632">
        <v>5</v>
      </c>
      <c r="H12632" t="str">
        <f t="shared" si="995"/>
        <v>KD</v>
      </c>
      <c r="I12632" s="2">
        <f t="shared" si="992"/>
        <v>2010</v>
      </c>
      <c r="J12632" s="2">
        <f t="shared" si="993"/>
        <v>8</v>
      </c>
      <c r="K12632" t="str">
        <f t="shared" si="994"/>
        <v>Waterjuffer</v>
      </c>
      <c r="L12632" s="25">
        <f t="shared" si="996"/>
        <v>32.142857142857146</v>
      </c>
    </row>
    <row r="12633" spans="1:12" x14ac:dyDescent="0.25">
      <c r="A12633">
        <v>945</v>
      </c>
      <c r="B12633" t="s">
        <v>92</v>
      </c>
      <c r="C12633" s="1">
        <v>40404.583333333336</v>
      </c>
      <c r="D12633">
        <v>1</v>
      </c>
      <c r="E12633" t="s">
        <v>14</v>
      </c>
      <c r="F12633" t="s">
        <v>15</v>
      </c>
      <c r="G12633">
        <v>10</v>
      </c>
      <c r="H12633" t="str">
        <f t="shared" si="995"/>
        <v>KD</v>
      </c>
      <c r="I12633" s="2">
        <f t="shared" si="992"/>
        <v>2010</v>
      </c>
      <c r="J12633" s="2">
        <f t="shared" si="993"/>
        <v>8</v>
      </c>
      <c r="K12633" t="str">
        <f t="shared" si="994"/>
        <v>Waterjuffer</v>
      </c>
      <c r="L12633" s="25">
        <f t="shared" si="996"/>
        <v>32.142857142857146</v>
      </c>
    </row>
    <row r="12634" spans="1:12" x14ac:dyDescent="0.25">
      <c r="A12634">
        <v>945</v>
      </c>
      <c r="B12634" t="s">
        <v>92</v>
      </c>
      <c r="C12634" s="1">
        <v>40404.583333333336</v>
      </c>
      <c r="D12634">
        <v>1</v>
      </c>
      <c r="E12634" t="s">
        <v>20</v>
      </c>
      <c r="F12634" t="s">
        <v>21</v>
      </c>
      <c r="G12634">
        <v>5</v>
      </c>
      <c r="H12634" t="str">
        <f t="shared" si="995"/>
        <v>KD</v>
      </c>
      <c r="I12634" s="2">
        <f t="shared" si="992"/>
        <v>2010</v>
      </c>
      <c r="J12634" s="2">
        <f t="shared" si="993"/>
        <v>8</v>
      </c>
      <c r="K12634" t="str">
        <f t="shared" si="994"/>
        <v>Waterjuffer</v>
      </c>
      <c r="L12634" s="25">
        <f t="shared" si="996"/>
        <v>32.142857142857146</v>
      </c>
    </row>
    <row r="12635" spans="1:12" x14ac:dyDescent="0.25">
      <c r="A12635">
        <v>945</v>
      </c>
      <c r="B12635" t="s">
        <v>92</v>
      </c>
      <c r="C12635" s="1">
        <v>40404.583333333336</v>
      </c>
      <c r="D12635">
        <v>1</v>
      </c>
      <c r="E12635" t="s">
        <v>71</v>
      </c>
      <c r="F12635" t="s">
        <v>72</v>
      </c>
      <c r="G12635">
        <v>4</v>
      </c>
      <c r="H12635" t="str">
        <f t="shared" si="995"/>
        <v>KD</v>
      </c>
      <c r="I12635" s="2">
        <f t="shared" si="992"/>
        <v>2010</v>
      </c>
      <c r="J12635" s="2">
        <f t="shared" si="993"/>
        <v>8</v>
      </c>
      <c r="K12635" t="str">
        <f t="shared" si="994"/>
        <v>Waterjuffer</v>
      </c>
      <c r="L12635" s="25">
        <f t="shared" si="996"/>
        <v>32.142857142857146</v>
      </c>
    </row>
    <row r="12636" spans="1:12" x14ac:dyDescent="0.25">
      <c r="A12636">
        <v>945</v>
      </c>
      <c r="B12636" t="s">
        <v>92</v>
      </c>
      <c r="C12636" s="1">
        <v>40404.583333333336</v>
      </c>
      <c r="D12636">
        <v>1</v>
      </c>
      <c r="E12636" t="s">
        <v>26</v>
      </c>
      <c r="F12636" t="s">
        <v>27</v>
      </c>
      <c r="G12636">
        <v>2</v>
      </c>
      <c r="H12636" t="str">
        <f t="shared" si="995"/>
        <v>KD</v>
      </c>
      <c r="I12636" s="2">
        <f t="shared" si="992"/>
        <v>2010</v>
      </c>
      <c r="J12636" s="2">
        <f t="shared" si="993"/>
        <v>8</v>
      </c>
      <c r="K12636" t="str">
        <f t="shared" si="994"/>
        <v>Glazenmakers</v>
      </c>
      <c r="L12636" s="25">
        <f t="shared" si="996"/>
        <v>32.142857142857146</v>
      </c>
    </row>
    <row r="12637" spans="1:12" x14ac:dyDescent="0.25">
      <c r="A12637">
        <v>945</v>
      </c>
      <c r="B12637" t="s">
        <v>92</v>
      </c>
      <c r="C12637" s="1">
        <v>40404.583333333336</v>
      </c>
      <c r="D12637">
        <v>1</v>
      </c>
      <c r="E12637" t="s">
        <v>55</v>
      </c>
      <c r="F12637" t="s">
        <v>56</v>
      </c>
      <c r="G12637">
        <v>2</v>
      </c>
      <c r="H12637" t="str">
        <f t="shared" si="995"/>
        <v>KD</v>
      </c>
      <c r="I12637" s="2">
        <f t="shared" si="992"/>
        <v>2010</v>
      </c>
      <c r="J12637" s="2">
        <f t="shared" si="993"/>
        <v>8</v>
      </c>
      <c r="K12637" t="str">
        <f t="shared" si="994"/>
        <v>Korenbouten</v>
      </c>
      <c r="L12637" s="25">
        <f t="shared" si="996"/>
        <v>32.142857142857146</v>
      </c>
    </row>
    <row r="12638" spans="1:12" x14ac:dyDescent="0.25">
      <c r="A12638">
        <v>945</v>
      </c>
      <c r="B12638" t="s">
        <v>92</v>
      </c>
      <c r="C12638" s="1">
        <v>40404.583333333336</v>
      </c>
      <c r="D12638">
        <v>1</v>
      </c>
      <c r="E12638" t="s">
        <v>34</v>
      </c>
      <c r="F12638" t="s">
        <v>35</v>
      </c>
      <c r="G12638">
        <v>2</v>
      </c>
      <c r="H12638" t="str">
        <f t="shared" si="995"/>
        <v>KD</v>
      </c>
      <c r="I12638" s="2">
        <f t="shared" si="992"/>
        <v>2010</v>
      </c>
      <c r="J12638" s="2">
        <f t="shared" si="993"/>
        <v>8</v>
      </c>
      <c r="K12638" t="str">
        <f t="shared" si="994"/>
        <v>Pantserjuffers</v>
      </c>
      <c r="L12638" s="25">
        <f t="shared" si="996"/>
        <v>32.142857142857146</v>
      </c>
    </row>
    <row r="12639" spans="1:12" x14ac:dyDescent="0.25">
      <c r="A12639">
        <v>945</v>
      </c>
      <c r="B12639" t="s">
        <v>92</v>
      </c>
      <c r="C12639" s="1">
        <v>40404.583333333336</v>
      </c>
      <c r="D12639">
        <v>2</v>
      </c>
      <c r="E12639" t="s">
        <v>59</v>
      </c>
      <c r="F12639" t="s">
        <v>60</v>
      </c>
      <c r="G12639">
        <v>2</v>
      </c>
      <c r="H12639" t="str">
        <f t="shared" si="995"/>
        <v>KD</v>
      </c>
      <c r="I12639" s="2">
        <f t="shared" si="992"/>
        <v>2010</v>
      </c>
      <c r="J12639" s="2">
        <f t="shared" si="993"/>
        <v>8</v>
      </c>
      <c r="K12639" t="str">
        <f t="shared" si="994"/>
        <v>Pantserjuffers</v>
      </c>
      <c r="L12639" s="25">
        <f t="shared" si="996"/>
        <v>32.142857142857146</v>
      </c>
    </row>
    <row r="12640" spans="1:12" x14ac:dyDescent="0.25">
      <c r="A12640">
        <v>945</v>
      </c>
      <c r="B12640" t="s">
        <v>92</v>
      </c>
      <c r="C12640" s="1">
        <v>40404.583333333336</v>
      </c>
      <c r="D12640">
        <v>2</v>
      </c>
      <c r="E12640" t="s">
        <v>10</v>
      </c>
      <c r="F12640" t="s">
        <v>11</v>
      </c>
      <c r="G12640">
        <v>8</v>
      </c>
      <c r="H12640" t="str">
        <f t="shared" si="995"/>
        <v>KD</v>
      </c>
      <c r="I12640" s="2">
        <f t="shared" si="992"/>
        <v>2010</v>
      </c>
      <c r="J12640" s="2">
        <f t="shared" si="993"/>
        <v>8</v>
      </c>
      <c r="K12640" t="str">
        <f t="shared" si="994"/>
        <v>Waterjuffer</v>
      </c>
      <c r="L12640" s="25">
        <f t="shared" si="996"/>
        <v>32.142857142857146</v>
      </c>
    </row>
    <row r="12641" spans="1:12" x14ac:dyDescent="0.25">
      <c r="A12641">
        <v>945</v>
      </c>
      <c r="B12641" t="s">
        <v>92</v>
      </c>
      <c r="C12641" s="1">
        <v>40404.583333333336</v>
      </c>
      <c r="D12641">
        <v>2</v>
      </c>
      <c r="E12641" t="s">
        <v>14</v>
      </c>
      <c r="F12641" t="s">
        <v>15</v>
      </c>
      <c r="G12641">
        <v>2</v>
      </c>
      <c r="H12641" t="str">
        <f t="shared" si="995"/>
        <v>KD</v>
      </c>
      <c r="I12641" s="2">
        <f t="shared" si="992"/>
        <v>2010</v>
      </c>
      <c r="J12641" s="2">
        <f t="shared" si="993"/>
        <v>8</v>
      </c>
      <c r="K12641" t="str">
        <f t="shared" si="994"/>
        <v>Waterjuffer</v>
      </c>
      <c r="L12641" s="25">
        <f t="shared" si="996"/>
        <v>32.142857142857146</v>
      </c>
    </row>
    <row r="12642" spans="1:12" x14ac:dyDescent="0.25">
      <c r="A12642">
        <v>945</v>
      </c>
      <c r="B12642" t="s">
        <v>92</v>
      </c>
      <c r="C12642" s="1">
        <v>40404.583333333336</v>
      </c>
      <c r="D12642">
        <v>2</v>
      </c>
      <c r="E12642" t="s">
        <v>20</v>
      </c>
      <c r="F12642" t="s">
        <v>21</v>
      </c>
      <c r="G12642">
        <v>2</v>
      </c>
      <c r="H12642" t="str">
        <f t="shared" si="995"/>
        <v>KD</v>
      </c>
      <c r="I12642" s="2">
        <f t="shared" ref="I12642:I12705" si="997">YEAR(C12642)</f>
        <v>2010</v>
      </c>
      <c r="J12642" s="2">
        <f t="shared" ref="J12642:J12705" si="998">MONTH(C12642)</f>
        <v>8</v>
      </c>
      <c r="K12642" t="str">
        <f t="shared" ref="K12642:K12705" si="999">VLOOKUP(E12642,$Q$2:$R$100,2,FALSE)</f>
        <v>Waterjuffer</v>
      </c>
      <c r="L12642" s="25">
        <f t="shared" si="996"/>
        <v>32.142857142857146</v>
      </c>
    </row>
    <row r="12643" spans="1:12" x14ac:dyDescent="0.25">
      <c r="A12643">
        <v>945</v>
      </c>
      <c r="B12643" t="s">
        <v>92</v>
      </c>
      <c r="C12643" s="1">
        <v>40404.583333333336</v>
      </c>
      <c r="D12643">
        <v>2</v>
      </c>
      <c r="E12643" t="s">
        <v>16</v>
      </c>
      <c r="F12643" t="s">
        <v>17</v>
      </c>
      <c r="G12643">
        <v>1</v>
      </c>
      <c r="H12643" t="str">
        <f t="shared" si="995"/>
        <v>KD</v>
      </c>
      <c r="I12643" s="2">
        <f t="shared" si="997"/>
        <v>2010</v>
      </c>
      <c r="J12643" s="2">
        <f t="shared" si="998"/>
        <v>8</v>
      </c>
      <c r="K12643" t="str">
        <f t="shared" si="999"/>
        <v>Waterjuffer</v>
      </c>
      <c r="L12643" s="25">
        <f t="shared" si="996"/>
        <v>32.142857142857146</v>
      </c>
    </row>
    <row r="12644" spans="1:12" x14ac:dyDescent="0.25">
      <c r="A12644">
        <v>945</v>
      </c>
      <c r="B12644" t="s">
        <v>92</v>
      </c>
      <c r="C12644" s="1">
        <v>40404.583333333336</v>
      </c>
      <c r="D12644">
        <v>2</v>
      </c>
      <c r="E12644" t="s">
        <v>22</v>
      </c>
      <c r="F12644" t="s">
        <v>23</v>
      </c>
      <c r="G12644">
        <v>1</v>
      </c>
      <c r="H12644" t="str">
        <f t="shared" si="995"/>
        <v>KD</v>
      </c>
      <c r="I12644" s="2">
        <f t="shared" si="997"/>
        <v>2010</v>
      </c>
      <c r="J12644" s="2">
        <f t="shared" si="998"/>
        <v>8</v>
      </c>
      <c r="K12644" t="str">
        <f t="shared" si="999"/>
        <v>Glazenmakers</v>
      </c>
      <c r="L12644" s="25">
        <f t="shared" si="996"/>
        <v>32.142857142857146</v>
      </c>
    </row>
    <row r="12645" spans="1:12" x14ac:dyDescent="0.25">
      <c r="A12645">
        <v>945</v>
      </c>
      <c r="B12645" t="s">
        <v>92</v>
      </c>
      <c r="C12645" s="1">
        <v>40404.583333333336</v>
      </c>
      <c r="D12645">
        <v>2</v>
      </c>
      <c r="E12645" t="s">
        <v>40</v>
      </c>
      <c r="F12645" t="s">
        <v>41</v>
      </c>
      <c r="G12645">
        <v>3</v>
      </c>
      <c r="H12645" t="str">
        <f t="shared" si="995"/>
        <v>KD</v>
      </c>
      <c r="I12645" s="2">
        <f t="shared" si="997"/>
        <v>2010</v>
      </c>
      <c r="J12645" s="2">
        <f t="shared" si="998"/>
        <v>8</v>
      </c>
      <c r="K12645" t="str">
        <f t="shared" si="999"/>
        <v>Korenbouten</v>
      </c>
      <c r="L12645" s="25">
        <f t="shared" si="996"/>
        <v>32.142857142857146</v>
      </c>
    </row>
    <row r="12646" spans="1:12" x14ac:dyDescent="0.25">
      <c r="A12646">
        <v>945</v>
      </c>
      <c r="B12646" t="s">
        <v>92</v>
      </c>
      <c r="C12646" s="1">
        <v>40404.583333333336</v>
      </c>
      <c r="D12646">
        <v>2</v>
      </c>
      <c r="E12646" t="s">
        <v>55</v>
      </c>
      <c r="F12646" t="s">
        <v>56</v>
      </c>
      <c r="G12646">
        <v>1</v>
      </c>
      <c r="H12646" t="str">
        <f t="shared" si="995"/>
        <v>KD</v>
      </c>
      <c r="I12646" s="2">
        <f t="shared" si="997"/>
        <v>2010</v>
      </c>
      <c r="J12646" s="2">
        <f t="shared" si="998"/>
        <v>8</v>
      </c>
      <c r="K12646" t="str">
        <f t="shared" si="999"/>
        <v>Korenbouten</v>
      </c>
      <c r="L12646" s="25">
        <f t="shared" si="996"/>
        <v>32.142857142857146</v>
      </c>
    </row>
    <row r="12647" spans="1:12" x14ac:dyDescent="0.25">
      <c r="A12647">
        <v>945</v>
      </c>
      <c r="B12647" t="s">
        <v>92</v>
      </c>
      <c r="C12647" s="1">
        <v>40404.583333333336</v>
      </c>
      <c r="D12647">
        <v>4</v>
      </c>
      <c r="E12647" t="s">
        <v>22</v>
      </c>
      <c r="F12647" t="s">
        <v>23</v>
      </c>
      <c r="G12647">
        <v>1</v>
      </c>
      <c r="H12647" t="str">
        <f t="shared" si="995"/>
        <v>KD</v>
      </c>
      <c r="I12647" s="2">
        <f t="shared" si="997"/>
        <v>2010</v>
      </c>
      <c r="J12647" s="2">
        <f t="shared" si="998"/>
        <v>8</v>
      </c>
      <c r="K12647" t="str">
        <f t="shared" si="999"/>
        <v>Glazenmakers</v>
      </c>
      <c r="L12647" s="25">
        <f t="shared" si="996"/>
        <v>32.142857142857146</v>
      </c>
    </row>
    <row r="12648" spans="1:12" x14ac:dyDescent="0.25">
      <c r="A12648">
        <v>945</v>
      </c>
      <c r="B12648" t="s">
        <v>92</v>
      </c>
      <c r="C12648" s="1">
        <v>40404.583333333336</v>
      </c>
      <c r="D12648">
        <v>4</v>
      </c>
      <c r="E12648" t="s">
        <v>26</v>
      </c>
      <c r="F12648" t="s">
        <v>27</v>
      </c>
      <c r="G12648">
        <v>2</v>
      </c>
      <c r="H12648" t="str">
        <f t="shared" si="995"/>
        <v>KD</v>
      </c>
      <c r="I12648" s="2">
        <f t="shared" si="997"/>
        <v>2010</v>
      </c>
      <c r="J12648" s="2">
        <f t="shared" si="998"/>
        <v>8</v>
      </c>
      <c r="K12648" t="str">
        <f t="shared" si="999"/>
        <v>Glazenmakers</v>
      </c>
      <c r="L12648" s="25">
        <f t="shared" si="996"/>
        <v>32.142857142857146</v>
      </c>
    </row>
    <row r="12649" spans="1:12" x14ac:dyDescent="0.25">
      <c r="A12649">
        <v>945</v>
      </c>
      <c r="B12649" t="s">
        <v>92</v>
      </c>
      <c r="C12649" s="1">
        <v>40421.541666666664</v>
      </c>
      <c r="D12649">
        <v>1</v>
      </c>
      <c r="E12649" t="s">
        <v>14</v>
      </c>
      <c r="F12649" t="s">
        <v>15</v>
      </c>
      <c r="G12649">
        <v>1</v>
      </c>
      <c r="H12649" t="str">
        <f t="shared" si="995"/>
        <v>KD</v>
      </c>
      <c r="I12649" s="2">
        <f t="shared" si="997"/>
        <v>2010</v>
      </c>
      <c r="J12649" s="2">
        <f t="shared" si="998"/>
        <v>8</v>
      </c>
      <c r="K12649" t="str">
        <f t="shared" si="999"/>
        <v>Waterjuffer</v>
      </c>
      <c r="L12649" s="25">
        <f t="shared" si="996"/>
        <v>34.571428571428569</v>
      </c>
    </row>
    <row r="12650" spans="1:12" x14ac:dyDescent="0.25">
      <c r="A12650">
        <v>945</v>
      </c>
      <c r="B12650" t="s">
        <v>92</v>
      </c>
      <c r="C12650" s="1">
        <v>40421.541666666664</v>
      </c>
      <c r="D12650">
        <v>1</v>
      </c>
      <c r="E12650" t="s">
        <v>20</v>
      </c>
      <c r="F12650" t="s">
        <v>21</v>
      </c>
      <c r="G12650">
        <v>3</v>
      </c>
      <c r="H12650" t="str">
        <f t="shared" si="995"/>
        <v>KD</v>
      </c>
      <c r="I12650" s="2">
        <f t="shared" si="997"/>
        <v>2010</v>
      </c>
      <c r="J12650" s="2">
        <f t="shared" si="998"/>
        <v>8</v>
      </c>
      <c r="K12650" t="str">
        <f t="shared" si="999"/>
        <v>Waterjuffer</v>
      </c>
      <c r="L12650" s="25">
        <f t="shared" si="996"/>
        <v>34.571428571428569</v>
      </c>
    </row>
    <row r="12651" spans="1:12" x14ac:dyDescent="0.25">
      <c r="A12651">
        <v>945</v>
      </c>
      <c r="B12651" t="s">
        <v>92</v>
      </c>
      <c r="C12651" s="1">
        <v>40421.541666666664</v>
      </c>
      <c r="D12651">
        <v>1</v>
      </c>
      <c r="E12651" t="s">
        <v>36</v>
      </c>
      <c r="F12651" t="s">
        <v>37</v>
      </c>
      <c r="G12651">
        <v>3</v>
      </c>
      <c r="H12651" t="str">
        <f t="shared" si="995"/>
        <v>KD</v>
      </c>
      <c r="I12651" s="2">
        <f t="shared" si="997"/>
        <v>2010</v>
      </c>
      <c r="J12651" s="2">
        <f t="shared" si="998"/>
        <v>8</v>
      </c>
      <c r="K12651" t="str">
        <f t="shared" si="999"/>
        <v>Glazenmakers</v>
      </c>
      <c r="L12651" s="25">
        <f t="shared" si="996"/>
        <v>34.571428571428569</v>
      </c>
    </row>
    <row r="12652" spans="1:12" x14ac:dyDescent="0.25">
      <c r="A12652">
        <v>945</v>
      </c>
      <c r="B12652" t="s">
        <v>92</v>
      </c>
      <c r="C12652" s="1">
        <v>40421.541666666664</v>
      </c>
      <c r="D12652">
        <v>1</v>
      </c>
      <c r="E12652" t="s">
        <v>40</v>
      </c>
      <c r="F12652" t="s">
        <v>41</v>
      </c>
      <c r="G12652">
        <v>2</v>
      </c>
      <c r="H12652" t="str">
        <f t="shared" si="995"/>
        <v>KD</v>
      </c>
      <c r="I12652" s="2">
        <f t="shared" si="997"/>
        <v>2010</v>
      </c>
      <c r="J12652" s="2">
        <f t="shared" si="998"/>
        <v>8</v>
      </c>
      <c r="K12652" t="str">
        <f t="shared" si="999"/>
        <v>Korenbouten</v>
      </c>
      <c r="L12652" s="25">
        <f t="shared" si="996"/>
        <v>34.571428571428569</v>
      </c>
    </row>
    <row r="12653" spans="1:12" x14ac:dyDescent="0.25">
      <c r="A12653">
        <v>945</v>
      </c>
      <c r="B12653" t="s">
        <v>92</v>
      </c>
      <c r="C12653" s="1">
        <v>40421.541666666664</v>
      </c>
      <c r="D12653">
        <v>1</v>
      </c>
      <c r="E12653" t="s">
        <v>55</v>
      </c>
      <c r="F12653" t="s">
        <v>56</v>
      </c>
      <c r="G12653">
        <v>1</v>
      </c>
      <c r="H12653" t="str">
        <f t="shared" si="995"/>
        <v>KD</v>
      </c>
      <c r="I12653" s="2">
        <f t="shared" si="997"/>
        <v>2010</v>
      </c>
      <c r="J12653" s="2">
        <f t="shared" si="998"/>
        <v>8</v>
      </c>
      <c r="K12653" t="str">
        <f t="shared" si="999"/>
        <v>Korenbouten</v>
      </c>
      <c r="L12653" s="25">
        <f t="shared" si="996"/>
        <v>34.571428571428569</v>
      </c>
    </row>
    <row r="12654" spans="1:12" x14ac:dyDescent="0.25">
      <c r="A12654">
        <v>945</v>
      </c>
      <c r="B12654" t="s">
        <v>92</v>
      </c>
      <c r="C12654" s="1">
        <v>40421.541666666664</v>
      </c>
      <c r="D12654">
        <v>2</v>
      </c>
      <c r="E12654" t="s">
        <v>10</v>
      </c>
      <c r="F12654" t="s">
        <v>11</v>
      </c>
      <c r="G12654">
        <v>2</v>
      </c>
      <c r="H12654" t="str">
        <f t="shared" si="995"/>
        <v>KD</v>
      </c>
      <c r="I12654" s="2">
        <f t="shared" si="997"/>
        <v>2010</v>
      </c>
      <c r="J12654" s="2">
        <f t="shared" si="998"/>
        <v>8</v>
      </c>
      <c r="K12654" t="str">
        <f t="shared" si="999"/>
        <v>Waterjuffer</v>
      </c>
      <c r="L12654" s="25">
        <f t="shared" si="996"/>
        <v>34.571428571428569</v>
      </c>
    </row>
    <row r="12655" spans="1:12" x14ac:dyDescent="0.25">
      <c r="A12655">
        <v>945</v>
      </c>
      <c r="B12655" t="s">
        <v>92</v>
      </c>
      <c r="C12655" s="1">
        <v>40421.541666666664</v>
      </c>
      <c r="D12655">
        <v>2</v>
      </c>
      <c r="E12655" t="s">
        <v>26</v>
      </c>
      <c r="F12655" t="s">
        <v>27</v>
      </c>
      <c r="G12655">
        <v>1</v>
      </c>
      <c r="H12655" t="str">
        <f t="shared" si="995"/>
        <v>KD</v>
      </c>
      <c r="I12655" s="2">
        <f t="shared" si="997"/>
        <v>2010</v>
      </c>
      <c r="J12655" s="2">
        <f t="shared" si="998"/>
        <v>8</v>
      </c>
      <c r="K12655" t="str">
        <f t="shared" si="999"/>
        <v>Glazenmakers</v>
      </c>
      <c r="L12655" s="25">
        <f t="shared" si="996"/>
        <v>34.571428571428569</v>
      </c>
    </row>
    <row r="12656" spans="1:12" x14ac:dyDescent="0.25">
      <c r="A12656">
        <v>945</v>
      </c>
      <c r="B12656" t="s">
        <v>92</v>
      </c>
      <c r="C12656" s="1">
        <v>40421.541666666664</v>
      </c>
      <c r="D12656">
        <v>2</v>
      </c>
      <c r="E12656" t="s">
        <v>40</v>
      </c>
      <c r="F12656" t="s">
        <v>41</v>
      </c>
      <c r="G12656">
        <v>1</v>
      </c>
      <c r="H12656" t="str">
        <f t="shared" si="995"/>
        <v>KD</v>
      </c>
      <c r="I12656" s="2">
        <f t="shared" si="997"/>
        <v>2010</v>
      </c>
      <c r="J12656" s="2">
        <f t="shared" si="998"/>
        <v>8</v>
      </c>
      <c r="K12656" t="str">
        <f t="shared" si="999"/>
        <v>Korenbouten</v>
      </c>
      <c r="L12656" s="25">
        <f t="shared" si="996"/>
        <v>34.571428571428569</v>
      </c>
    </row>
    <row r="12657" spans="1:12" x14ac:dyDescent="0.25">
      <c r="A12657">
        <v>945</v>
      </c>
      <c r="B12657" t="s">
        <v>92</v>
      </c>
      <c r="C12657" s="1">
        <v>40421.541666666664</v>
      </c>
      <c r="D12657">
        <v>4</v>
      </c>
      <c r="E12657" t="s">
        <v>63</v>
      </c>
      <c r="F12657" t="s">
        <v>64</v>
      </c>
      <c r="G12657">
        <v>2</v>
      </c>
      <c r="H12657" t="str">
        <f t="shared" si="995"/>
        <v>KD</v>
      </c>
      <c r="I12657" s="2">
        <f t="shared" si="997"/>
        <v>2010</v>
      </c>
      <c r="J12657" s="2">
        <f t="shared" si="998"/>
        <v>8</v>
      </c>
      <c r="K12657" t="str">
        <f t="shared" si="999"/>
        <v>Glazenmakers</v>
      </c>
      <c r="L12657" s="25">
        <f t="shared" si="996"/>
        <v>34.571428571428569</v>
      </c>
    </row>
    <row r="12658" spans="1:12" x14ac:dyDescent="0.25">
      <c r="A12658">
        <v>945</v>
      </c>
      <c r="B12658" t="s">
        <v>92</v>
      </c>
      <c r="C12658" s="1">
        <v>40421.541666666664</v>
      </c>
      <c r="D12658">
        <v>4</v>
      </c>
      <c r="E12658" t="s">
        <v>36</v>
      </c>
      <c r="F12658" t="s">
        <v>37</v>
      </c>
      <c r="G12658">
        <v>4</v>
      </c>
      <c r="H12658" t="str">
        <f t="shared" si="995"/>
        <v>KD</v>
      </c>
      <c r="I12658" s="2">
        <f t="shared" si="997"/>
        <v>2010</v>
      </c>
      <c r="J12658" s="2">
        <f t="shared" si="998"/>
        <v>8</v>
      </c>
      <c r="K12658" t="str">
        <f t="shared" si="999"/>
        <v>Glazenmakers</v>
      </c>
      <c r="L12658" s="25">
        <f t="shared" si="996"/>
        <v>34.571428571428569</v>
      </c>
    </row>
    <row r="12659" spans="1:12" x14ac:dyDescent="0.25">
      <c r="A12659">
        <v>945</v>
      </c>
      <c r="B12659" t="s">
        <v>92</v>
      </c>
      <c r="C12659" s="1">
        <v>40421.541666666664</v>
      </c>
      <c r="D12659">
        <v>4</v>
      </c>
      <c r="E12659" t="s">
        <v>26</v>
      </c>
      <c r="F12659" t="s">
        <v>27</v>
      </c>
      <c r="G12659">
        <v>2</v>
      </c>
      <c r="H12659" t="str">
        <f t="shared" si="995"/>
        <v>KD</v>
      </c>
      <c r="I12659" s="2">
        <f t="shared" si="997"/>
        <v>2010</v>
      </c>
      <c r="J12659" s="2">
        <f t="shared" si="998"/>
        <v>8</v>
      </c>
      <c r="K12659" t="str">
        <f t="shared" si="999"/>
        <v>Glazenmakers</v>
      </c>
      <c r="L12659" s="25">
        <f t="shared" si="996"/>
        <v>34.571428571428569</v>
      </c>
    </row>
    <row r="12660" spans="1:12" x14ac:dyDescent="0.25">
      <c r="A12660">
        <v>945</v>
      </c>
      <c r="B12660" t="s">
        <v>92</v>
      </c>
      <c r="C12660" s="1">
        <v>40670.493055555555</v>
      </c>
      <c r="D12660">
        <v>1</v>
      </c>
      <c r="E12660" t="s">
        <v>10</v>
      </c>
      <c r="F12660" t="s">
        <v>11</v>
      </c>
      <c r="G12660">
        <v>2</v>
      </c>
      <c r="H12660" t="str">
        <f t="shared" si="995"/>
        <v>KD</v>
      </c>
      <c r="I12660" s="2">
        <f t="shared" si="997"/>
        <v>2011</v>
      </c>
      <c r="J12660" s="2">
        <f t="shared" si="998"/>
        <v>5</v>
      </c>
      <c r="K12660" t="str">
        <f t="shared" si="999"/>
        <v>Waterjuffer</v>
      </c>
      <c r="L12660" s="25">
        <f t="shared" si="996"/>
        <v>18</v>
      </c>
    </row>
    <row r="12661" spans="1:12" x14ac:dyDescent="0.25">
      <c r="A12661">
        <v>945</v>
      </c>
      <c r="B12661" t="s">
        <v>92</v>
      </c>
      <c r="C12661" s="1">
        <v>40670.493055555555</v>
      </c>
      <c r="D12661">
        <v>1</v>
      </c>
      <c r="E12661" t="s">
        <v>50</v>
      </c>
      <c r="F12661" t="s">
        <v>51</v>
      </c>
      <c r="G12661">
        <v>2</v>
      </c>
      <c r="H12661" t="str">
        <f t="shared" si="995"/>
        <v>KD</v>
      </c>
      <c r="I12661" s="2">
        <f t="shared" si="997"/>
        <v>2011</v>
      </c>
      <c r="J12661" s="2">
        <f t="shared" si="998"/>
        <v>5</v>
      </c>
      <c r="K12661" t="str">
        <f t="shared" si="999"/>
        <v>Waterjuffer</v>
      </c>
      <c r="L12661" s="25">
        <f t="shared" si="996"/>
        <v>18</v>
      </c>
    </row>
    <row r="12662" spans="1:12" x14ac:dyDescent="0.25">
      <c r="A12662">
        <v>945</v>
      </c>
      <c r="B12662" t="s">
        <v>92</v>
      </c>
      <c r="C12662" s="1">
        <v>40670.493055555555</v>
      </c>
      <c r="D12662">
        <v>1</v>
      </c>
      <c r="E12662" t="s">
        <v>12</v>
      </c>
      <c r="F12662" t="s">
        <v>13</v>
      </c>
      <c r="G12662">
        <v>7</v>
      </c>
      <c r="H12662" t="str">
        <f t="shared" si="995"/>
        <v>KD</v>
      </c>
      <c r="I12662" s="2">
        <f t="shared" si="997"/>
        <v>2011</v>
      </c>
      <c r="J12662" s="2">
        <f t="shared" si="998"/>
        <v>5</v>
      </c>
      <c r="K12662" t="str">
        <f t="shared" si="999"/>
        <v>Waterjuffer</v>
      </c>
      <c r="L12662" s="25">
        <f t="shared" si="996"/>
        <v>18</v>
      </c>
    </row>
    <row r="12663" spans="1:12" x14ac:dyDescent="0.25">
      <c r="A12663">
        <v>945</v>
      </c>
      <c r="B12663" t="s">
        <v>92</v>
      </c>
      <c r="C12663" s="1">
        <v>40670.493055555555</v>
      </c>
      <c r="D12663">
        <v>1</v>
      </c>
      <c r="E12663" t="s">
        <v>14</v>
      </c>
      <c r="F12663" t="s">
        <v>15</v>
      </c>
      <c r="G12663">
        <v>1</v>
      </c>
      <c r="H12663" t="str">
        <f t="shared" si="995"/>
        <v>KD</v>
      </c>
      <c r="I12663" s="2">
        <f t="shared" si="997"/>
        <v>2011</v>
      </c>
      <c r="J12663" s="2">
        <f t="shared" si="998"/>
        <v>5</v>
      </c>
      <c r="K12663" t="str">
        <f t="shared" si="999"/>
        <v>Waterjuffer</v>
      </c>
      <c r="L12663" s="25">
        <f t="shared" si="996"/>
        <v>18</v>
      </c>
    </row>
    <row r="12664" spans="1:12" x14ac:dyDescent="0.25">
      <c r="A12664">
        <v>945</v>
      </c>
      <c r="B12664" t="s">
        <v>92</v>
      </c>
      <c r="C12664" s="1">
        <v>40670.493055555555</v>
      </c>
      <c r="D12664">
        <v>2</v>
      </c>
      <c r="E12664" t="s">
        <v>8</v>
      </c>
      <c r="F12664" t="s">
        <v>9</v>
      </c>
      <c r="G12664">
        <v>1</v>
      </c>
      <c r="H12664" t="str">
        <f t="shared" si="995"/>
        <v>KD</v>
      </c>
      <c r="I12664" s="2">
        <f t="shared" si="997"/>
        <v>2011</v>
      </c>
      <c r="J12664" s="2">
        <f t="shared" si="998"/>
        <v>5</v>
      </c>
      <c r="K12664" t="str">
        <f t="shared" si="999"/>
        <v>Pantserjuffers</v>
      </c>
      <c r="L12664" s="25">
        <f t="shared" si="996"/>
        <v>18</v>
      </c>
    </row>
    <row r="12665" spans="1:12" x14ac:dyDescent="0.25">
      <c r="A12665">
        <v>945</v>
      </c>
      <c r="B12665" t="s">
        <v>92</v>
      </c>
      <c r="C12665" s="1">
        <v>40670.493055555555</v>
      </c>
      <c r="D12665">
        <v>2</v>
      </c>
      <c r="E12665" t="s">
        <v>10</v>
      </c>
      <c r="F12665" t="s">
        <v>11</v>
      </c>
      <c r="G12665">
        <v>3</v>
      </c>
      <c r="H12665" t="str">
        <f t="shared" si="995"/>
        <v>KD</v>
      </c>
      <c r="I12665" s="2">
        <f t="shared" si="997"/>
        <v>2011</v>
      </c>
      <c r="J12665" s="2">
        <f t="shared" si="998"/>
        <v>5</v>
      </c>
      <c r="K12665" t="str">
        <f t="shared" si="999"/>
        <v>Waterjuffer</v>
      </c>
      <c r="L12665" s="25">
        <f t="shared" si="996"/>
        <v>18</v>
      </c>
    </row>
    <row r="12666" spans="1:12" x14ac:dyDescent="0.25">
      <c r="A12666">
        <v>945</v>
      </c>
      <c r="B12666" t="s">
        <v>92</v>
      </c>
      <c r="C12666" s="1">
        <v>40670.493055555555</v>
      </c>
      <c r="D12666">
        <v>2</v>
      </c>
      <c r="E12666" t="s">
        <v>50</v>
      </c>
      <c r="F12666" t="s">
        <v>51</v>
      </c>
      <c r="G12666">
        <v>2</v>
      </c>
      <c r="H12666" t="str">
        <f t="shared" si="995"/>
        <v>KD</v>
      </c>
      <c r="I12666" s="2">
        <f t="shared" si="997"/>
        <v>2011</v>
      </c>
      <c r="J12666" s="2">
        <f t="shared" si="998"/>
        <v>5</v>
      </c>
      <c r="K12666" t="str">
        <f t="shared" si="999"/>
        <v>Waterjuffer</v>
      </c>
      <c r="L12666" s="25">
        <f t="shared" si="996"/>
        <v>18</v>
      </c>
    </row>
    <row r="12667" spans="1:12" x14ac:dyDescent="0.25">
      <c r="A12667">
        <v>945</v>
      </c>
      <c r="B12667" t="s">
        <v>92</v>
      </c>
      <c r="C12667" s="1">
        <v>40670.493055555555</v>
      </c>
      <c r="D12667">
        <v>2</v>
      </c>
      <c r="E12667" t="s">
        <v>12</v>
      </c>
      <c r="F12667" t="s">
        <v>13</v>
      </c>
      <c r="G12667">
        <v>11</v>
      </c>
      <c r="H12667" t="str">
        <f t="shared" si="995"/>
        <v>KD</v>
      </c>
      <c r="I12667" s="2">
        <f t="shared" si="997"/>
        <v>2011</v>
      </c>
      <c r="J12667" s="2">
        <f t="shared" si="998"/>
        <v>5</v>
      </c>
      <c r="K12667" t="str">
        <f t="shared" si="999"/>
        <v>Waterjuffer</v>
      </c>
      <c r="L12667" s="25">
        <f t="shared" si="996"/>
        <v>18</v>
      </c>
    </row>
    <row r="12668" spans="1:12" x14ac:dyDescent="0.25">
      <c r="A12668">
        <v>945</v>
      </c>
      <c r="B12668" t="s">
        <v>92</v>
      </c>
      <c r="C12668" s="1">
        <v>40670.493055555555</v>
      </c>
      <c r="D12668">
        <v>2</v>
      </c>
      <c r="E12668" t="s">
        <v>20</v>
      </c>
      <c r="F12668" t="s">
        <v>21</v>
      </c>
      <c r="G12668">
        <v>2</v>
      </c>
      <c r="H12668" t="str">
        <f t="shared" si="995"/>
        <v>KD</v>
      </c>
      <c r="I12668" s="2">
        <f t="shared" si="997"/>
        <v>2011</v>
      </c>
      <c r="J12668" s="2">
        <f t="shared" si="998"/>
        <v>5</v>
      </c>
      <c r="K12668" t="str">
        <f t="shared" si="999"/>
        <v>Waterjuffer</v>
      </c>
      <c r="L12668" s="25">
        <f t="shared" si="996"/>
        <v>18</v>
      </c>
    </row>
    <row r="12669" spans="1:12" x14ac:dyDescent="0.25">
      <c r="A12669">
        <v>945</v>
      </c>
      <c r="B12669" t="s">
        <v>92</v>
      </c>
      <c r="C12669" s="1">
        <v>40670.493055555555</v>
      </c>
      <c r="D12669">
        <v>2</v>
      </c>
      <c r="E12669" t="s">
        <v>18</v>
      </c>
      <c r="F12669" t="s">
        <v>19</v>
      </c>
      <c r="G12669">
        <v>2</v>
      </c>
      <c r="H12669" t="str">
        <f t="shared" si="995"/>
        <v>KD</v>
      </c>
      <c r="I12669" s="2">
        <f t="shared" si="997"/>
        <v>2011</v>
      </c>
      <c r="J12669" s="2">
        <f t="shared" si="998"/>
        <v>5</v>
      </c>
      <c r="K12669" t="str">
        <f t="shared" si="999"/>
        <v>Korenbouten</v>
      </c>
      <c r="L12669" s="25">
        <f t="shared" si="996"/>
        <v>18</v>
      </c>
    </row>
    <row r="12670" spans="1:12" x14ac:dyDescent="0.25">
      <c r="A12670">
        <v>945</v>
      </c>
      <c r="B12670" t="s">
        <v>92</v>
      </c>
      <c r="C12670" s="1">
        <v>40670.493055555555</v>
      </c>
      <c r="D12670">
        <v>2</v>
      </c>
      <c r="E12670" t="s">
        <v>82</v>
      </c>
      <c r="F12670" t="s">
        <v>83</v>
      </c>
      <c r="G12670">
        <v>3</v>
      </c>
      <c r="H12670" t="str">
        <f t="shared" si="995"/>
        <v>KD</v>
      </c>
      <c r="I12670" s="2">
        <f t="shared" si="997"/>
        <v>2011</v>
      </c>
      <c r="J12670" s="2">
        <f t="shared" si="998"/>
        <v>5</v>
      </c>
      <c r="K12670" t="str">
        <f t="shared" si="999"/>
        <v>Korenbouten</v>
      </c>
      <c r="L12670" s="25">
        <f t="shared" si="996"/>
        <v>18</v>
      </c>
    </row>
    <row r="12671" spans="1:12" x14ac:dyDescent="0.25">
      <c r="A12671">
        <v>945</v>
      </c>
      <c r="B12671" t="s">
        <v>92</v>
      </c>
      <c r="C12671" s="1">
        <v>40670.493055555555</v>
      </c>
      <c r="D12671">
        <v>4</v>
      </c>
      <c r="E12671" t="s">
        <v>26</v>
      </c>
      <c r="F12671" t="s">
        <v>27</v>
      </c>
      <c r="G12671">
        <v>2</v>
      </c>
      <c r="H12671" t="str">
        <f t="shared" si="995"/>
        <v>KD</v>
      </c>
      <c r="I12671" s="2">
        <f t="shared" si="997"/>
        <v>2011</v>
      </c>
      <c r="J12671" s="2">
        <f t="shared" si="998"/>
        <v>5</v>
      </c>
      <c r="K12671" t="str">
        <f t="shared" si="999"/>
        <v>Glazenmakers</v>
      </c>
      <c r="L12671" s="25">
        <f t="shared" si="996"/>
        <v>18</v>
      </c>
    </row>
    <row r="12672" spans="1:12" x14ac:dyDescent="0.25">
      <c r="A12672">
        <v>945</v>
      </c>
      <c r="B12672" t="s">
        <v>92</v>
      </c>
      <c r="C12672" s="1">
        <v>40670.493055555555</v>
      </c>
      <c r="D12672">
        <v>4</v>
      </c>
      <c r="E12672" t="s">
        <v>18</v>
      </c>
      <c r="F12672" t="s">
        <v>19</v>
      </c>
      <c r="G12672">
        <v>2</v>
      </c>
      <c r="H12672" t="str">
        <f t="shared" si="995"/>
        <v>KD</v>
      </c>
      <c r="I12672" s="2">
        <f t="shared" si="997"/>
        <v>2011</v>
      </c>
      <c r="J12672" s="2">
        <f t="shared" si="998"/>
        <v>5</v>
      </c>
      <c r="K12672" t="str">
        <f t="shared" si="999"/>
        <v>Korenbouten</v>
      </c>
      <c r="L12672" s="25">
        <f t="shared" si="996"/>
        <v>18</v>
      </c>
    </row>
    <row r="12673" spans="1:12" x14ac:dyDescent="0.25">
      <c r="A12673">
        <v>945</v>
      </c>
      <c r="B12673" t="s">
        <v>92</v>
      </c>
      <c r="C12673" s="1">
        <v>40683.420138888891</v>
      </c>
      <c r="D12673">
        <v>1</v>
      </c>
      <c r="E12673" t="s">
        <v>8</v>
      </c>
      <c r="F12673" t="s">
        <v>9</v>
      </c>
      <c r="G12673">
        <v>2</v>
      </c>
      <c r="H12673" t="str">
        <f t="shared" si="995"/>
        <v>KD</v>
      </c>
      <c r="I12673" s="2">
        <f t="shared" si="997"/>
        <v>2011</v>
      </c>
      <c r="J12673" s="2">
        <f t="shared" si="998"/>
        <v>5</v>
      </c>
      <c r="K12673" t="str">
        <f t="shared" si="999"/>
        <v>Pantserjuffers</v>
      </c>
      <c r="L12673" s="25">
        <f t="shared" si="996"/>
        <v>19.857142857142858</v>
      </c>
    </row>
    <row r="12674" spans="1:12" x14ac:dyDescent="0.25">
      <c r="A12674">
        <v>945</v>
      </c>
      <c r="B12674" t="s">
        <v>92</v>
      </c>
      <c r="C12674" s="1">
        <v>40683.420138888891</v>
      </c>
      <c r="D12674">
        <v>1</v>
      </c>
      <c r="E12674" t="s">
        <v>30</v>
      </c>
      <c r="F12674" t="s">
        <v>31</v>
      </c>
      <c r="G12674">
        <v>1</v>
      </c>
      <c r="H12674" t="str">
        <f t="shared" ref="H12674:H12737" si="1000">VLOOKUP(A12674,$N$2:$O$51,2,FALSE)</f>
        <v>KD</v>
      </c>
      <c r="I12674" s="2">
        <f t="shared" si="997"/>
        <v>2011</v>
      </c>
      <c r="J12674" s="2">
        <f t="shared" si="998"/>
        <v>5</v>
      </c>
      <c r="K12674" t="str">
        <f t="shared" si="999"/>
        <v>Pantserjuffers</v>
      </c>
      <c r="L12674" s="25">
        <f t="shared" si="996"/>
        <v>19.857142857142858</v>
      </c>
    </row>
    <row r="12675" spans="1:12" x14ac:dyDescent="0.25">
      <c r="A12675">
        <v>945</v>
      </c>
      <c r="B12675" t="s">
        <v>92</v>
      </c>
      <c r="C12675" s="1">
        <v>40683.420138888891</v>
      </c>
      <c r="D12675">
        <v>1</v>
      </c>
      <c r="E12675" t="s">
        <v>12</v>
      </c>
      <c r="F12675" t="s">
        <v>13</v>
      </c>
      <c r="G12675">
        <v>1</v>
      </c>
      <c r="H12675" t="str">
        <f t="shared" si="1000"/>
        <v>KD</v>
      </c>
      <c r="I12675" s="2">
        <f t="shared" si="997"/>
        <v>2011</v>
      </c>
      <c r="J12675" s="2">
        <f t="shared" si="998"/>
        <v>5</v>
      </c>
      <c r="K12675" t="str">
        <f t="shared" si="999"/>
        <v>Waterjuffer</v>
      </c>
      <c r="L12675" s="25">
        <f t="shared" ref="L12675:L12738" si="1001">(ROUNDDOWN(C12675-DATE(I12675,1,1),0))/7</f>
        <v>19.857142857142858</v>
      </c>
    </row>
    <row r="12676" spans="1:12" x14ac:dyDescent="0.25">
      <c r="A12676">
        <v>945</v>
      </c>
      <c r="B12676" t="s">
        <v>92</v>
      </c>
      <c r="C12676" s="1">
        <v>40683.420138888891</v>
      </c>
      <c r="D12676">
        <v>1</v>
      </c>
      <c r="E12676" t="s">
        <v>14</v>
      </c>
      <c r="F12676" t="s">
        <v>15</v>
      </c>
      <c r="G12676">
        <v>3</v>
      </c>
      <c r="H12676" t="str">
        <f t="shared" si="1000"/>
        <v>KD</v>
      </c>
      <c r="I12676" s="2">
        <f t="shared" si="997"/>
        <v>2011</v>
      </c>
      <c r="J12676" s="2">
        <f t="shared" si="998"/>
        <v>5</v>
      </c>
      <c r="K12676" t="str">
        <f t="shared" si="999"/>
        <v>Waterjuffer</v>
      </c>
      <c r="L12676" s="25">
        <f t="shared" si="1001"/>
        <v>19.857142857142858</v>
      </c>
    </row>
    <row r="12677" spans="1:12" x14ac:dyDescent="0.25">
      <c r="A12677">
        <v>945</v>
      </c>
      <c r="B12677" t="s">
        <v>92</v>
      </c>
      <c r="C12677" s="1">
        <v>40683.420138888891</v>
      </c>
      <c r="D12677">
        <v>1</v>
      </c>
      <c r="E12677" t="s">
        <v>20</v>
      </c>
      <c r="F12677" t="s">
        <v>21</v>
      </c>
      <c r="G12677">
        <v>3</v>
      </c>
      <c r="H12677" t="str">
        <f t="shared" si="1000"/>
        <v>KD</v>
      </c>
      <c r="I12677" s="2">
        <f t="shared" si="997"/>
        <v>2011</v>
      </c>
      <c r="J12677" s="2">
        <f t="shared" si="998"/>
        <v>5</v>
      </c>
      <c r="K12677" t="str">
        <f t="shared" si="999"/>
        <v>Waterjuffer</v>
      </c>
      <c r="L12677" s="25">
        <f t="shared" si="1001"/>
        <v>19.857142857142858</v>
      </c>
    </row>
    <row r="12678" spans="1:12" x14ac:dyDescent="0.25">
      <c r="A12678">
        <v>945</v>
      </c>
      <c r="B12678" t="s">
        <v>92</v>
      </c>
      <c r="C12678" s="1">
        <v>40683.420138888891</v>
      </c>
      <c r="D12678">
        <v>1</v>
      </c>
      <c r="E12678" t="s">
        <v>26</v>
      </c>
      <c r="F12678" t="s">
        <v>27</v>
      </c>
      <c r="G12678">
        <v>1</v>
      </c>
      <c r="H12678" t="str">
        <f t="shared" si="1000"/>
        <v>KD</v>
      </c>
      <c r="I12678" s="2">
        <f t="shared" si="997"/>
        <v>2011</v>
      </c>
      <c r="J12678" s="2">
        <f t="shared" si="998"/>
        <v>5</v>
      </c>
      <c r="K12678" t="str">
        <f t="shared" si="999"/>
        <v>Glazenmakers</v>
      </c>
      <c r="L12678" s="25">
        <f t="shared" si="1001"/>
        <v>19.857142857142858</v>
      </c>
    </row>
    <row r="12679" spans="1:12" x14ac:dyDescent="0.25">
      <c r="A12679">
        <v>945</v>
      </c>
      <c r="B12679" t="s">
        <v>92</v>
      </c>
      <c r="C12679" s="1">
        <v>40683.420138888891</v>
      </c>
      <c r="D12679">
        <v>2</v>
      </c>
      <c r="E12679" t="s">
        <v>8</v>
      </c>
      <c r="F12679" t="s">
        <v>9</v>
      </c>
      <c r="G12679">
        <v>1</v>
      </c>
      <c r="H12679" t="str">
        <f t="shared" si="1000"/>
        <v>KD</v>
      </c>
      <c r="I12679" s="2">
        <f t="shared" si="997"/>
        <v>2011</v>
      </c>
      <c r="J12679" s="2">
        <f t="shared" si="998"/>
        <v>5</v>
      </c>
      <c r="K12679" t="str">
        <f t="shared" si="999"/>
        <v>Pantserjuffers</v>
      </c>
      <c r="L12679" s="25">
        <f t="shared" si="1001"/>
        <v>19.857142857142858</v>
      </c>
    </row>
    <row r="12680" spans="1:12" x14ac:dyDescent="0.25">
      <c r="A12680">
        <v>945</v>
      </c>
      <c r="B12680" t="s">
        <v>92</v>
      </c>
      <c r="C12680" s="1">
        <v>40683.420138888891</v>
      </c>
      <c r="D12680">
        <v>2</v>
      </c>
      <c r="E12680" t="s">
        <v>10</v>
      </c>
      <c r="F12680" t="s">
        <v>11</v>
      </c>
      <c r="G12680">
        <v>30</v>
      </c>
      <c r="H12680" t="str">
        <f t="shared" si="1000"/>
        <v>KD</v>
      </c>
      <c r="I12680" s="2">
        <f t="shared" si="997"/>
        <v>2011</v>
      </c>
      <c r="J12680" s="2">
        <f t="shared" si="998"/>
        <v>5</v>
      </c>
      <c r="K12680" t="str">
        <f t="shared" si="999"/>
        <v>Waterjuffer</v>
      </c>
      <c r="L12680" s="25">
        <f t="shared" si="1001"/>
        <v>19.857142857142858</v>
      </c>
    </row>
    <row r="12681" spans="1:12" x14ac:dyDescent="0.25">
      <c r="A12681">
        <v>945</v>
      </c>
      <c r="B12681" t="s">
        <v>92</v>
      </c>
      <c r="C12681" s="1">
        <v>40683.420138888891</v>
      </c>
      <c r="D12681">
        <v>2</v>
      </c>
      <c r="E12681" t="s">
        <v>14</v>
      </c>
      <c r="F12681" t="s">
        <v>15</v>
      </c>
      <c r="G12681">
        <v>5</v>
      </c>
      <c r="H12681" t="str">
        <f t="shared" si="1000"/>
        <v>KD</v>
      </c>
      <c r="I12681" s="2">
        <f t="shared" si="997"/>
        <v>2011</v>
      </c>
      <c r="J12681" s="2">
        <f t="shared" si="998"/>
        <v>5</v>
      </c>
      <c r="K12681" t="str">
        <f t="shared" si="999"/>
        <v>Waterjuffer</v>
      </c>
      <c r="L12681" s="25">
        <f t="shared" si="1001"/>
        <v>19.857142857142858</v>
      </c>
    </row>
    <row r="12682" spans="1:12" x14ac:dyDescent="0.25">
      <c r="A12682">
        <v>945</v>
      </c>
      <c r="B12682" t="s">
        <v>92</v>
      </c>
      <c r="C12682" s="1">
        <v>40683.420138888891</v>
      </c>
      <c r="D12682">
        <v>2</v>
      </c>
      <c r="E12682" t="s">
        <v>20</v>
      </c>
      <c r="F12682" t="s">
        <v>21</v>
      </c>
      <c r="G12682">
        <v>5</v>
      </c>
      <c r="H12682" t="str">
        <f t="shared" si="1000"/>
        <v>KD</v>
      </c>
      <c r="I12682" s="2">
        <f t="shared" si="997"/>
        <v>2011</v>
      </c>
      <c r="J12682" s="2">
        <f t="shared" si="998"/>
        <v>5</v>
      </c>
      <c r="K12682" t="str">
        <f t="shared" si="999"/>
        <v>Waterjuffer</v>
      </c>
      <c r="L12682" s="25">
        <f t="shared" si="1001"/>
        <v>19.857142857142858</v>
      </c>
    </row>
    <row r="12683" spans="1:12" x14ac:dyDescent="0.25">
      <c r="A12683">
        <v>945</v>
      </c>
      <c r="B12683" t="s">
        <v>92</v>
      </c>
      <c r="C12683" s="1">
        <v>40683.420138888891</v>
      </c>
      <c r="D12683">
        <v>2</v>
      </c>
      <c r="E12683" t="s">
        <v>28</v>
      </c>
      <c r="F12683" t="s">
        <v>29</v>
      </c>
      <c r="G12683">
        <v>2</v>
      </c>
      <c r="H12683" t="str">
        <f t="shared" si="1000"/>
        <v>KD</v>
      </c>
      <c r="I12683" s="2">
        <f t="shared" si="997"/>
        <v>2011</v>
      </c>
      <c r="J12683" s="2">
        <f t="shared" si="998"/>
        <v>5</v>
      </c>
      <c r="K12683" t="str">
        <f t="shared" si="999"/>
        <v>Korenbouten</v>
      </c>
      <c r="L12683" s="25">
        <f t="shared" si="1001"/>
        <v>19.857142857142858</v>
      </c>
    </row>
    <row r="12684" spans="1:12" x14ac:dyDescent="0.25">
      <c r="A12684">
        <v>945</v>
      </c>
      <c r="B12684" t="s">
        <v>92</v>
      </c>
      <c r="C12684" s="1">
        <v>40683.420138888891</v>
      </c>
      <c r="D12684">
        <v>2</v>
      </c>
      <c r="E12684" t="s">
        <v>18</v>
      </c>
      <c r="F12684" t="s">
        <v>19</v>
      </c>
      <c r="G12684">
        <v>1</v>
      </c>
      <c r="H12684" t="str">
        <f t="shared" si="1000"/>
        <v>KD</v>
      </c>
      <c r="I12684" s="2">
        <f t="shared" si="997"/>
        <v>2011</v>
      </c>
      <c r="J12684" s="2">
        <f t="shared" si="998"/>
        <v>5</v>
      </c>
      <c r="K12684" t="str">
        <f t="shared" si="999"/>
        <v>Korenbouten</v>
      </c>
      <c r="L12684" s="25">
        <f t="shared" si="1001"/>
        <v>19.857142857142858</v>
      </c>
    </row>
    <row r="12685" spans="1:12" x14ac:dyDescent="0.25">
      <c r="A12685">
        <v>945</v>
      </c>
      <c r="B12685" t="s">
        <v>92</v>
      </c>
      <c r="C12685" s="1">
        <v>40683.420138888891</v>
      </c>
      <c r="D12685">
        <v>2</v>
      </c>
      <c r="E12685" t="s">
        <v>44</v>
      </c>
      <c r="F12685" t="s">
        <v>45</v>
      </c>
      <c r="G12685">
        <v>1</v>
      </c>
      <c r="H12685" t="str">
        <f t="shared" si="1000"/>
        <v>KD</v>
      </c>
      <c r="I12685" s="2">
        <f t="shared" si="997"/>
        <v>2011</v>
      </c>
      <c r="J12685" s="2">
        <f t="shared" si="998"/>
        <v>5</v>
      </c>
      <c r="K12685" t="str">
        <f t="shared" si="999"/>
        <v>Korenbouten</v>
      </c>
      <c r="L12685" s="25">
        <f t="shared" si="1001"/>
        <v>19.857142857142858</v>
      </c>
    </row>
    <row r="12686" spans="1:12" x14ac:dyDescent="0.25">
      <c r="A12686">
        <v>945</v>
      </c>
      <c r="B12686" t="s">
        <v>92</v>
      </c>
      <c r="C12686" s="1">
        <v>40683.420138888891</v>
      </c>
      <c r="D12686">
        <v>4</v>
      </c>
      <c r="E12686" t="s">
        <v>26</v>
      </c>
      <c r="F12686" t="s">
        <v>27</v>
      </c>
      <c r="G12686">
        <v>2</v>
      </c>
      <c r="H12686" t="str">
        <f t="shared" si="1000"/>
        <v>KD</v>
      </c>
      <c r="I12686" s="2">
        <f t="shared" si="997"/>
        <v>2011</v>
      </c>
      <c r="J12686" s="2">
        <f t="shared" si="998"/>
        <v>5</v>
      </c>
      <c r="K12686" t="str">
        <f t="shared" si="999"/>
        <v>Glazenmakers</v>
      </c>
      <c r="L12686" s="25">
        <f t="shared" si="1001"/>
        <v>19.857142857142858</v>
      </c>
    </row>
    <row r="12687" spans="1:12" x14ac:dyDescent="0.25">
      <c r="A12687">
        <v>945</v>
      </c>
      <c r="B12687" t="s">
        <v>92</v>
      </c>
      <c r="C12687" s="1">
        <v>40693.520833333336</v>
      </c>
      <c r="D12687">
        <v>1</v>
      </c>
      <c r="E12687" t="s">
        <v>10</v>
      </c>
      <c r="F12687" t="s">
        <v>11</v>
      </c>
      <c r="G12687">
        <v>5</v>
      </c>
      <c r="H12687" t="str">
        <f t="shared" si="1000"/>
        <v>KD</v>
      </c>
      <c r="I12687" s="2">
        <f t="shared" si="997"/>
        <v>2011</v>
      </c>
      <c r="J12687" s="2">
        <f t="shared" si="998"/>
        <v>5</v>
      </c>
      <c r="K12687" t="str">
        <f t="shared" si="999"/>
        <v>Waterjuffer</v>
      </c>
      <c r="L12687" s="25">
        <f t="shared" si="1001"/>
        <v>21.285714285714285</v>
      </c>
    </row>
    <row r="12688" spans="1:12" x14ac:dyDescent="0.25">
      <c r="A12688">
        <v>945</v>
      </c>
      <c r="B12688" t="s">
        <v>92</v>
      </c>
      <c r="C12688" s="1">
        <v>40693.520833333336</v>
      </c>
      <c r="D12688">
        <v>1</v>
      </c>
      <c r="E12688" t="s">
        <v>12</v>
      </c>
      <c r="F12688" t="s">
        <v>13</v>
      </c>
      <c r="G12688">
        <v>1</v>
      </c>
      <c r="H12688" t="str">
        <f t="shared" si="1000"/>
        <v>KD</v>
      </c>
      <c r="I12688" s="2">
        <f t="shared" si="997"/>
        <v>2011</v>
      </c>
      <c r="J12688" s="2">
        <f t="shared" si="998"/>
        <v>5</v>
      </c>
      <c r="K12688" t="str">
        <f t="shared" si="999"/>
        <v>Waterjuffer</v>
      </c>
      <c r="L12688" s="25">
        <f t="shared" si="1001"/>
        <v>21.285714285714285</v>
      </c>
    </row>
    <row r="12689" spans="1:12" x14ac:dyDescent="0.25">
      <c r="A12689">
        <v>945</v>
      </c>
      <c r="B12689" t="s">
        <v>92</v>
      </c>
      <c r="C12689" s="1">
        <v>40693.520833333336</v>
      </c>
      <c r="D12689">
        <v>1</v>
      </c>
      <c r="E12689" t="s">
        <v>14</v>
      </c>
      <c r="F12689" t="s">
        <v>15</v>
      </c>
      <c r="G12689">
        <v>20</v>
      </c>
      <c r="H12689" t="str">
        <f t="shared" si="1000"/>
        <v>KD</v>
      </c>
      <c r="I12689" s="2">
        <f t="shared" si="997"/>
        <v>2011</v>
      </c>
      <c r="J12689" s="2">
        <f t="shared" si="998"/>
        <v>5</v>
      </c>
      <c r="K12689" t="str">
        <f t="shared" si="999"/>
        <v>Waterjuffer</v>
      </c>
      <c r="L12689" s="25">
        <f t="shared" si="1001"/>
        <v>21.285714285714285</v>
      </c>
    </row>
    <row r="12690" spans="1:12" x14ac:dyDescent="0.25">
      <c r="A12690">
        <v>945</v>
      </c>
      <c r="B12690" t="s">
        <v>92</v>
      </c>
      <c r="C12690" s="1">
        <v>40693.520833333336</v>
      </c>
      <c r="D12690">
        <v>1</v>
      </c>
      <c r="E12690" t="s">
        <v>93</v>
      </c>
      <c r="F12690" t="s">
        <v>94</v>
      </c>
      <c r="G12690">
        <v>1</v>
      </c>
      <c r="H12690" t="str">
        <f t="shared" si="1000"/>
        <v>KD</v>
      </c>
      <c r="I12690" s="2">
        <f t="shared" si="997"/>
        <v>2011</v>
      </c>
      <c r="J12690" s="2">
        <f t="shared" si="998"/>
        <v>5</v>
      </c>
      <c r="K12690" t="str">
        <f t="shared" si="999"/>
        <v>Glazenmakers</v>
      </c>
      <c r="L12690" s="25">
        <f t="shared" si="1001"/>
        <v>21.285714285714285</v>
      </c>
    </row>
    <row r="12691" spans="1:12" x14ac:dyDescent="0.25">
      <c r="A12691">
        <v>945</v>
      </c>
      <c r="B12691" t="s">
        <v>92</v>
      </c>
      <c r="C12691" s="1">
        <v>40693.520833333336</v>
      </c>
      <c r="D12691">
        <v>1</v>
      </c>
      <c r="E12691" t="s">
        <v>26</v>
      </c>
      <c r="F12691" t="s">
        <v>27</v>
      </c>
      <c r="G12691">
        <v>3</v>
      </c>
      <c r="H12691" t="str">
        <f t="shared" si="1000"/>
        <v>KD</v>
      </c>
      <c r="I12691" s="2">
        <f t="shared" si="997"/>
        <v>2011</v>
      </c>
      <c r="J12691" s="2">
        <f t="shared" si="998"/>
        <v>5</v>
      </c>
      <c r="K12691" t="str">
        <f t="shared" si="999"/>
        <v>Glazenmakers</v>
      </c>
      <c r="L12691" s="25">
        <f t="shared" si="1001"/>
        <v>21.285714285714285</v>
      </c>
    </row>
    <row r="12692" spans="1:12" x14ac:dyDescent="0.25">
      <c r="A12692">
        <v>945</v>
      </c>
      <c r="B12692" t="s">
        <v>92</v>
      </c>
      <c r="C12692" s="1">
        <v>40693.520833333336</v>
      </c>
      <c r="D12692">
        <v>1</v>
      </c>
      <c r="E12692" t="s">
        <v>18</v>
      </c>
      <c r="F12692" t="s">
        <v>19</v>
      </c>
      <c r="G12692">
        <v>6</v>
      </c>
      <c r="H12692" t="str">
        <f t="shared" si="1000"/>
        <v>KD</v>
      </c>
      <c r="I12692" s="2">
        <f t="shared" si="997"/>
        <v>2011</v>
      </c>
      <c r="J12692" s="2">
        <f t="shared" si="998"/>
        <v>5</v>
      </c>
      <c r="K12692" t="str">
        <f t="shared" si="999"/>
        <v>Korenbouten</v>
      </c>
      <c r="L12692" s="25">
        <f t="shared" si="1001"/>
        <v>21.285714285714285</v>
      </c>
    </row>
    <row r="12693" spans="1:12" x14ac:dyDescent="0.25">
      <c r="A12693">
        <v>945</v>
      </c>
      <c r="B12693" t="s">
        <v>92</v>
      </c>
      <c r="C12693" s="1">
        <v>40693.520833333336</v>
      </c>
      <c r="D12693">
        <v>2</v>
      </c>
      <c r="E12693" t="s">
        <v>10</v>
      </c>
      <c r="F12693" t="s">
        <v>11</v>
      </c>
      <c r="G12693">
        <v>40</v>
      </c>
      <c r="H12693" t="str">
        <f t="shared" si="1000"/>
        <v>KD</v>
      </c>
      <c r="I12693" s="2">
        <f t="shared" si="997"/>
        <v>2011</v>
      </c>
      <c r="J12693" s="2">
        <f t="shared" si="998"/>
        <v>5</v>
      </c>
      <c r="K12693" t="str">
        <f t="shared" si="999"/>
        <v>Waterjuffer</v>
      </c>
      <c r="L12693" s="25">
        <f t="shared" si="1001"/>
        <v>21.285714285714285</v>
      </c>
    </row>
    <row r="12694" spans="1:12" x14ac:dyDescent="0.25">
      <c r="A12694">
        <v>945</v>
      </c>
      <c r="B12694" t="s">
        <v>92</v>
      </c>
      <c r="C12694" s="1">
        <v>40693.520833333336</v>
      </c>
      <c r="D12694">
        <v>2</v>
      </c>
      <c r="E12694" t="s">
        <v>12</v>
      </c>
      <c r="F12694" t="s">
        <v>13</v>
      </c>
      <c r="G12694">
        <v>1</v>
      </c>
      <c r="H12694" t="str">
        <f t="shared" si="1000"/>
        <v>KD</v>
      </c>
      <c r="I12694" s="2">
        <f t="shared" si="997"/>
        <v>2011</v>
      </c>
      <c r="J12694" s="2">
        <f t="shared" si="998"/>
        <v>5</v>
      </c>
      <c r="K12694" t="str">
        <f t="shared" si="999"/>
        <v>Waterjuffer</v>
      </c>
      <c r="L12694" s="25">
        <f t="shared" si="1001"/>
        <v>21.285714285714285</v>
      </c>
    </row>
    <row r="12695" spans="1:12" x14ac:dyDescent="0.25">
      <c r="A12695">
        <v>945</v>
      </c>
      <c r="B12695" t="s">
        <v>92</v>
      </c>
      <c r="C12695" s="1">
        <v>40693.520833333336</v>
      </c>
      <c r="D12695">
        <v>2</v>
      </c>
      <c r="E12695" t="s">
        <v>14</v>
      </c>
      <c r="F12695" t="s">
        <v>15</v>
      </c>
      <c r="G12695">
        <v>30</v>
      </c>
      <c r="H12695" t="str">
        <f t="shared" si="1000"/>
        <v>KD</v>
      </c>
      <c r="I12695" s="2">
        <f t="shared" si="997"/>
        <v>2011</v>
      </c>
      <c r="J12695" s="2">
        <f t="shared" si="998"/>
        <v>5</v>
      </c>
      <c r="K12695" t="str">
        <f t="shared" si="999"/>
        <v>Waterjuffer</v>
      </c>
      <c r="L12695" s="25">
        <f t="shared" si="1001"/>
        <v>21.285714285714285</v>
      </c>
    </row>
    <row r="12696" spans="1:12" x14ac:dyDescent="0.25">
      <c r="A12696">
        <v>945</v>
      </c>
      <c r="B12696" t="s">
        <v>92</v>
      </c>
      <c r="C12696" s="1">
        <v>40693.520833333336</v>
      </c>
      <c r="D12696">
        <v>2</v>
      </c>
      <c r="E12696" t="s">
        <v>22</v>
      </c>
      <c r="F12696" t="s">
        <v>23</v>
      </c>
      <c r="G12696">
        <v>1</v>
      </c>
      <c r="H12696" t="str">
        <f t="shared" si="1000"/>
        <v>KD</v>
      </c>
      <c r="I12696" s="2">
        <f t="shared" si="997"/>
        <v>2011</v>
      </c>
      <c r="J12696" s="2">
        <f t="shared" si="998"/>
        <v>5</v>
      </c>
      <c r="K12696" t="str">
        <f t="shared" si="999"/>
        <v>Glazenmakers</v>
      </c>
      <c r="L12696" s="25">
        <f t="shared" si="1001"/>
        <v>21.285714285714285</v>
      </c>
    </row>
    <row r="12697" spans="1:12" x14ac:dyDescent="0.25">
      <c r="A12697">
        <v>945</v>
      </c>
      <c r="B12697" t="s">
        <v>92</v>
      </c>
      <c r="C12697" s="1">
        <v>40693.520833333336</v>
      </c>
      <c r="D12697">
        <v>2</v>
      </c>
      <c r="E12697" t="s">
        <v>93</v>
      </c>
      <c r="F12697" t="s">
        <v>94</v>
      </c>
      <c r="G12697">
        <v>3</v>
      </c>
      <c r="H12697" t="str">
        <f t="shared" si="1000"/>
        <v>KD</v>
      </c>
      <c r="I12697" s="2">
        <f t="shared" si="997"/>
        <v>2011</v>
      </c>
      <c r="J12697" s="2">
        <f t="shared" si="998"/>
        <v>5</v>
      </c>
      <c r="K12697" t="str">
        <f t="shared" si="999"/>
        <v>Glazenmakers</v>
      </c>
      <c r="L12697" s="25">
        <f t="shared" si="1001"/>
        <v>21.285714285714285</v>
      </c>
    </row>
    <row r="12698" spans="1:12" x14ac:dyDescent="0.25">
      <c r="A12698">
        <v>945</v>
      </c>
      <c r="B12698" t="s">
        <v>92</v>
      </c>
      <c r="C12698" s="1">
        <v>40693.520833333336</v>
      </c>
      <c r="D12698">
        <v>2</v>
      </c>
      <c r="E12698" t="s">
        <v>26</v>
      </c>
      <c r="F12698" t="s">
        <v>27</v>
      </c>
      <c r="G12698">
        <v>3</v>
      </c>
      <c r="H12698" t="str">
        <f t="shared" si="1000"/>
        <v>KD</v>
      </c>
      <c r="I12698" s="2">
        <f t="shared" si="997"/>
        <v>2011</v>
      </c>
      <c r="J12698" s="2">
        <f t="shared" si="998"/>
        <v>5</v>
      </c>
      <c r="K12698" t="str">
        <f t="shared" si="999"/>
        <v>Glazenmakers</v>
      </c>
      <c r="L12698" s="25">
        <f t="shared" si="1001"/>
        <v>21.285714285714285</v>
      </c>
    </row>
    <row r="12699" spans="1:12" x14ac:dyDescent="0.25">
      <c r="A12699">
        <v>945</v>
      </c>
      <c r="B12699" t="s">
        <v>92</v>
      </c>
      <c r="C12699" s="1">
        <v>40693.520833333336</v>
      </c>
      <c r="D12699">
        <v>2</v>
      </c>
      <c r="E12699" t="s">
        <v>28</v>
      </c>
      <c r="F12699" t="s">
        <v>29</v>
      </c>
      <c r="G12699">
        <v>1</v>
      </c>
      <c r="H12699" t="str">
        <f t="shared" si="1000"/>
        <v>KD</v>
      </c>
      <c r="I12699" s="2">
        <f t="shared" si="997"/>
        <v>2011</v>
      </c>
      <c r="J12699" s="2">
        <f t="shared" si="998"/>
        <v>5</v>
      </c>
      <c r="K12699" t="str">
        <f t="shared" si="999"/>
        <v>Korenbouten</v>
      </c>
      <c r="L12699" s="25">
        <f t="shared" si="1001"/>
        <v>21.285714285714285</v>
      </c>
    </row>
    <row r="12700" spans="1:12" x14ac:dyDescent="0.25">
      <c r="A12700">
        <v>945</v>
      </c>
      <c r="B12700" t="s">
        <v>92</v>
      </c>
      <c r="C12700" s="1">
        <v>40693.520833333336</v>
      </c>
      <c r="D12700">
        <v>4</v>
      </c>
      <c r="E12700" t="s">
        <v>26</v>
      </c>
      <c r="F12700" t="s">
        <v>27</v>
      </c>
      <c r="G12700">
        <v>4</v>
      </c>
      <c r="H12700" t="str">
        <f t="shared" si="1000"/>
        <v>KD</v>
      </c>
      <c r="I12700" s="2">
        <f t="shared" si="997"/>
        <v>2011</v>
      </c>
      <c r="J12700" s="2">
        <f t="shared" si="998"/>
        <v>5</v>
      </c>
      <c r="K12700" t="str">
        <f t="shared" si="999"/>
        <v>Glazenmakers</v>
      </c>
      <c r="L12700" s="25">
        <f t="shared" si="1001"/>
        <v>21.285714285714285</v>
      </c>
    </row>
    <row r="12701" spans="1:12" x14ac:dyDescent="0.25">
      <c r="A12701">
        <v>945</v>
      </c>
      <c r="B12701" t="s">
        <v>92</v>
      </c>
      <c r="C12701" s="1">
        <v>40693.520833333336</v>
      </c>
      <c r="D12701">
        <v>4</v>
      </c>
      <c r="E12701" t="s">
        <v>28</v>
      </c>
      <c r="F12701" t="s">
        <v>29</v>
      </c>
      <c r="G12701">
        <v>1</v>
      </c>
      <c r="H12701" t="str">
        <f t="shared" si="1000"/>
        <v>KD</v>
      </c>
      <c r="I12701" s="2">
        <f t="shared" si="997"/>
        <v>2011</v>
      </c>
      <c r="J12701" s="2">
        <f t="shared" si="998"/>
        <v>5</v>
      </c>
      <c r="K12701" t="str">
        <f t="shared" si="999"/>
        <v>Korenbouten</v>
      </c>
      <c r="L12701" s="25">
        <f t="shared" si="1001"/>
        <v>21.285714285714285</v>
      </c>
    </row>
    <row r="12702" spans="1:12" x14ac:dyDescent="0.25">
      <c r="A12702">
        <v>945</v>
      </c>
      <c r="B12702" t="s">
        <v>92</v>
      </c>
      <c r="C12702" s="1">
        <v>40693.520833333336</v>
      </c>
      <c r="D12702">
        <v>4</v>
      </c>
      <c r="E12702" t="s">
        <v>18</v>
      </c>
      <c r="F12702" t="s">
        <v>19</v>
      </c>
      <c r="G12702">
        <v>2</v>
      </c>
      <c r="H12702" t="str">
        <f t="shared" si="1000"/>
        <v>KD</v>
      </c>
      <c r="I12702" s="2">
        <f t="shared" si="997"/>
        <v>2011</v>
      </c>
      <c r="J12702" s="2">
        <f t="shared" si="998"/>
        <v>5</v>
      </c>
      <c r="K12702" t="str">
        <f t="shared" si="999"/>
        <v>Korenbouten</v>
      </c>
      <c r="L12702" s="25">
        <f t="shared" si="1001"/>
        <v>21.285714285714285</v>
      </c>
    </row>
    <row r="12703" spans="1:12" x14ac:dyDescent="0.25">
      <c r="A12703">
        <v>945</v>
      </c>
      <c r="B12703" t="s">
        <v>92</v>
      </c>
      <c r="C12703" s="1">
        <v>40709.430555555555</v>
      </c>
      <c r="D12703">
        <v>1</v>
      </c>
      <c r="E12703" t="s">
        <v>24</v>
      </c>
      <c r="F12703" t="s">
        <v>25</v>
      </c>
      <c r="G12703">
        <v>1</v>
      </c>
      <c r="H12703" t="str">
        <f t="shared" si="1000"/>
        <v>KD</v>
      </c>
      <c r="I12703" s="2">
        <f t="shared" si="997"/>
        <v>2011</v>
      </c>
      <c r="J12703" s="2">
        <f t="shared" si="998"/>
        <v>6</v>
      </c>
      <c r="K12703" t="str">
        <f t="shared" si="999"/>
        <v>Glazenmakers</v>
      </c>
      <c r="L12703" s="25">
        <f t="shared" si="1001"/>
        <v>23.571428571428573</v>
      </c>
    </row>
    <row r="12704" spans="1:12" x14ac:dyDescent="0.25">
      <c r="A12704">
        <v>945</v>
      </c>
      <c r="B12704" t="s">
        <v>92</v>
      </c>
      <c r="C12704" s="1">
        <v>40709.430555555555</v>
      </c>
      <c r="D12704">
        <v>2</v>
      </c>
      <c r="E12704" t="s">
        <v>10</v>
      </c>
      <c r="F12704" t="s">
        <v>11</v>
      </c>
      <c r="G12704">
        <v>16</v>
      </c>
      <c r="H12704" t="str">
        <f t="shared" si="1000"/>
        <v>KD</v>
      </c>
      <c r="I12704" s="2">
        <f t="shared" si="997"/>
        <v>2011</v>
      </c>
      <c r="J12704" s="2">
        <f t="shared" si="998"/>
        <v>6</v>
      </c>
      <c r="K12704" t="str">
        <f t="shared" si="999"/>
        <v>Waterjuffer</v>
      </c>
      <c r="L12704" s="25">
        <f t="shared" si="1001"/>
        <v>23.571428571428573</v>
      </c>
    </row>
    <row r="12705" spans="1:12" x14ac:dyDescent="0.25">
      <c r="A12705">
        <v>945</v>
      </c>
      <c r="B12705" t="s">
        <v>92</v>
      </c>
      <c r="C12705" s="1">
        <v>40709.430555555555</v>
      </c>
      <c r="D12705">
        <v>2</v>
      </c>
      <c r="E12705" t="s">
        <v>14</v>
      </c>
      <c r="F12705" t="s">
        <v>15</v>
      </c>
      <c r="G12705">
        <v>2</v>
      </c>
      <c r="H12705" t="str">
        <f t="shared" si="1000"/>
        <v>KD</v>
      </c>
      <c r="I12705" s="2">
        <f t="shared" si="997"/>
        <v>2011</v>
      </c>
      <c r="J12705" s="2">
        <f t="shared" si="998"/>
        <v>6</v>
      </c>
      <c r="K12705" t="str">
        <f t="shared" si="999"/>
        <v>Waterjuffer</v>
      </c>
      <c r="L12705" s="25">
        <f t="shared" si="1001"/>
        <v>23.571428571428573</v>
      </c>
    </row>
    <row r="12706" spans="1:12" x14ac:dyDescent="0.25">
      <c r="A12706">
        <v>945</v>
      </c>
      <c r="B12706" t="s">
        <v>92</v>
      </c>
      <c r="C12706" s="1">
        <v>40721.520833333336</v>
      </c>
      <c r="D12706">
        <v>1</v>
      </c>
      <c r="E12706" t="s">
        <v>14</v>
      </c>
      <c r="F12706" t="s">
        <v>15</v>
      </c>
      <c r="G12706">
        <v>3</v>
      </c>
      <c r="H12706" t="str">
        <f t="shared" si="1000"/>
        <v>KD</v>
      </c>
      <c r="I12706" s="2">
        <f t="shared" ref="I12706:I12769" si="1002">YEAR(C12706)</f>
        <v>2011</v>
      </c>
      <c r="J12706" s="2">
        <f t="shared" ref="J12706:J12769" si="1003">MONTH(C12706)</f>
        <v>6</v>
      </c>
      <c r="K12706" t="str">
        <f t="shared" ref="K12706:K12769" si="1004">VLOOKUP(E12706,$Q$2:$R$100,2,FALSE)</f>
        <v>Waterjuffer</v>
      </c>
      <c r="L12706" s="25">
        <f t="shared" si="1001"/>
        <v>25.285714285714285</v>
      </c>
    </row>
    <row r="12707" spans="1:12" x14ac:dyDescent="0.25">
      <c r="A12707">
        <v>945</v>
      </c>
      <c r="B12707" t="s">
        <v>92</v>
      </c>
      <c r="C12707" s="1">
        <v>40721.520833333336</v>
      </c>
      <c r="D12707">
        <v>1</v>
      </c>
      <c r="E12707" t="s">
        <v>24</v>
      </c>
      <c r="F12707" t="s">
        <v>25</v>
      </c>
      <c r="G12707">
        <v>1</v>
      </c>
      <c r="H12707" t="str">
        <f t="shared" si="1000"/>
        <v>KD</v>
      </c>
      <c r="I12707" s="2">
        <f t="shared" si="1002"/>
        <v>2011</v>
      </c>
      <c r="J12707" s="2">
        <f t="shared" si="1003"/>
        <v>6</v>
      </c>
      <c r="K12707" t="str">
        <f t="shared" si="1004"/>
        <v>Glazenmakers</v>
      </c>
      <c r="L12707" s="25">
        <f t="shared" si="1001"/>
        <v>25.285714285714285</v>
      </c>
    </row>
    <row r="12708" spans="1:12" x14ac:dyDescent="0.25">
      <c r="A12708">
        <v>945</v>
      </c>
      <c r="B12708" t="s">
        <v>92</v>
      </c>
      <c r="C12708" s="1">
        <v>40721.520833333336</v>
      </c>
      <c r="D12708">
        <v>1</v>
      </c>
      <c r="E12708" t="s">
        <v>26</v>
      </c>
      <c r="F12708" t="s">
        <v>27</v>
      </c>
      <c r="G12708">
        <v>1</v>
      </c>
      <c r="H12708" t="str">
        <f t="shared" si="1000"/>
        <v>KD</v>
      </c>
      <c r="I12708" s="2">
        <f t="shared" si="1002"/>
        <v>2011</v>
      </c>
      <c r="J12708" s="2">
        <f t="shared" si="1003"/>
        <v>6</v>
      </c>
      <c r="K12708" t="str">
        <f t="shared" si="1004"/>
        <v>Glazenmakers</v>
      </c>
      <c r="L12708" s="25">
        <f t="shared" si="1001"/>
        <v>25.285714285714285</v>
      </c>
    </row>
    <row r="12709" spans="1:12" x14ac:dyDescent="0.25">
      <c r="A12709">
        <v>945</v>
      </c>
      <c r="B12709" t="s">
        <v>92</v>
      </c>
      <c r="C12709" s="1">
        <v>40721.520833333336</v>
      </c>
      <c r="D12709">
        <v>1</v>
      </c>
      <c r="E12709" t="s">
        <v>18</v>
      </c>
      <c r="F12709" t="s">
        <v>19</v>
      </c>
      <c r="G12709">
        <v>3</v>
      </c>
      <c r="H12709" t="str">
        <f t="shared" si="1000"/>
        <v>KD</v>
      </c>
      <c r="I12709" s="2">
        <f t="shared" si="1002"/>
        <v>2011</v>
      </c>
      <c r="J12709" s="2">
        <f t="shared" si="1003"/>
        <v>6</v>
      </c>
      <c r="K12709" t="str">
        <f t="shared" si="1004"/>
        <v>Korenbouten</v>
      </c>
      <c r="L12709" s="25">
        <f t="shared" si="1001"/>
        <v>25.285714285714285</v>
      </c>
    </row>
    <row r="12710" spans="1:12" x14ac:dyDescent="0.25">
      <c r="A12710">
        <v>945</v>
      </c>
      <c r="B12710" t="s">
        <v>92</v>
      </c>
      <c r="C12710" s="1">
        <v>40721.520833333336</v>
      </c>
      <c r="D12710">
        <v>2</v>
      </c>
      <c r="E12710" t="s">
        <v>24</v>
      </c>
      <c r="F12710" t="s">
        <v>25</v>
      </c>
      <c r="G12710">
        <v>2</v>
      </c>
      <c r="H12710" t="str">
        <f t="shared" si="1000"/>
        <v>KD</v>
      </c>
      <c r="I12710" s="2">
        <f t="shared" si="1002"/>
        <v>2011</v>
      </c>
      <c r="J12710" s="2">
        <f t="shared" si="1003"/>
        <v>6</v>
      </c>
      <c r="K12710" t="str">
        <f t="shared" si="1004"/>
        <v>Glazenmakers</v>
      </c>
      <c r="L12710" s="25">
        <f t="shared" si="1001"/>
        <v>25.285714285714285</v>
      </c>
    </row>
    <row r="12711" spans="1:12" x14ac:dyDescent="0.25">
      <c r="A12711">
        <v>945</v>
      </c>
      <c r="B12711" t="s">
        <v>92</v>
      </c>
      <c r="C12711" s="1">
        <v>40721.520833333336</v>
      </c>
      <c r="D12711">
        <v>2</v>
      </c>
      <c r="E12711" t="s">
        <v>26</v>
      </c>
      <c r="F12711" t="s">
        <v>27</v>
      </c>
      <c r="G12711">
        <v>2</v>
      </c>
      <c r="H12711" t="str">
        <f t="shared" si="1000"/>
        <v>KD</v>
      </c>
      <c r="I12711" s="2">
        <f t="shared" si="1002"/>
        <v>2011</v>
      </c>
      <c r="J12711" s="2">
        <f t="shared" si="1003"/>
        <v>6</v>
      </c>
      <c r="K12711" t="str">
        <f t="shared" si="1004"/>
        <v>Glazenmakers</v>
      </c>
      <c r="L12711" s="25">
        <f t="shared" si="1001"/>
        <v>25.285714285714285</v>
      </c>
    </row>
    <row r="12712" spans="1:12" x14ac:dyDescent="0.25">
      <c r="A12712">
        <v>945</v>
      </c>
      <c r="B12712" t="s">
        <v>92</v>
      </c>
      <c r="C12712" s="1">
        <v>40721.520833333336</v>
      </c>
      <c r="D12712">
        <v>2</v>
      </c>
      <c r="E12712" t="s">
        <v>18</v>
      </c>
      <c r="F12712" t="s">
        <v>19</v>
      </c>
      <c r="G12712">
        <v>1</v>
      </c>
      <c r="H12712" t="str">
        <f t="shared" si="1000"/>
        <v>KD</v>
      </c>
      <c r="I12712" s="2">
        <f t="shared" si="1002"/>
        <v>2011</v>
      </c>
      <c r="J12712" s="2">
        <f t="shared" si="1003"/>
        <v>6</v>
      </c>
      <c r="K12712" t="str">
        <f t="shared" si="1004"/>
        <v>Korenbouten</v>
      </c>
      <c r="L12712" s="25">
        <f t="shared" si="1001"/>
        <v>25.285714285714285</v>
      </c>
    </row>
    <row r="12713" spans="1:12" x14ac:dyDescent="0.25">
      <c r="A12713">
        <v>945</v>
      </c>
      <c r="B12713" t="s">
        <v>92</v>
      </c>
      <c r="C12713" s="1">
        <v>40721.520833333336</v>
      </c>
      <c r="D12713">
        <v>4</v>
      </c>
      <c r="E12713" t="s">
        <v>26</v>
      </c>
      <c r="F12713" t="s">
        <v>27</v>
      </c>
      <c r="G12713">
        <v>2</v>
      </c>
      <c r="H12713" t="str">
        <f t="shared" si="1000"/>
        <v>KD</v>
      </c>
      <c r="I12713" s="2">
        <f t="shared" si="1002"/>
        <v>2011</v>
      </c>
      <c r="J12713" s="2">
        <f t="shared" si="1003"/>
        <v>6</v>
      </c>
      <c r="K12713" t="str">
        <f t="shared" si="1004"/>
        <v>Glazenmakers</v>
      </c>
      <c r="L12713" s="25">
        <f t="shared" si="1001"/>
        <v>25.285714285714285</v>
      </c>
    </row>
    <row r="12714" spans="1:12" x14ac:dyDescent="0.25">
      <c r="A12714">
        <v>945</v>
      </c>
      <c r="B12714" t="s">
        <v>92</v>
      </c>
      <c r="C12714" s="1">
        <v>40724.5</v>
      </c>
      <c r="D12714">
        <v>1</v>
      </c>
      <c r="E12714" t="s">
        <v>14</v>
      </c>
      <c r="F12714" t="s">
        <v>15</v>
      </c>
      <c r="G12714">
        <v>5</v>
      </c>
      <c r="H12714" t="str">
        <f t="shared" si="1000"/>
        <v>KD</v>
      </c>
      <c r="I12714" s="2">
        <f t="shared" si="1002"/>
        <v>2011</v>
      </c>
      <c r="J12714" s="2">
        <f t="shared" si="1003"/>
        <v>6</v>
      </c>
      <c r="K12714" t="str">
        <f t="shared" si="1004"/>
        <v>Waterjuffer</v>
      </c>
      <c r="L12714" s="25">
        <f t="shared" si="1001"/>
        <v>25.714285714285715</v>
      </c>
    </row>
    <row r="12715" spans="1:12" x14ac:dyDescent="0.25">
      <c r="A12715">
        <v>945</v>
      </c>
      <c r="B12715" t="s">
        <v>92</v>
      </c>
      <c r="C12715" s="1">
        <v>40724.5</v>
      </c>
      <c r="D12715">
        <v>1</v>
      </c>
      <c r="E12715" t="s">
        <v>20</v>
      </c>
      <c r="F12715" t="s">
        <v>21</v>
      </c>
      <c r="G12715">
        <v>2</v>
      </c>
      <c r="H12715" t="str">
        <f t="shared" si="1000"/>
        <v>KD</v>
      </c>
      <c r="I12715" s="2">
        <f t="shared" si="1002"/>
        <v>2011</v>
      </c>
      <c r="J12715" s="2">
        <f t="shared" si="1003"/>
        <v>6</v>
      </c>
      <c r="K12715" t="str">
        <f t="shared" si="1004"/>
        <v>Waterjuffer</v>
      </c>
      <c r="L12715" s="25">
        <f t="shared" si="1001"/>
        <v>25.714285714285715</v>
      </c>
    </row>
    <row r="12716" spans="1:12" x14ac:dyDescent="0.25">
      <c r="A12716">
        <v>945</v>
      </c>
      <c r="B12716" t="s">
        <v>92</v>
      </c>
      <c r="C12716" s="1">
        <v>40724.5</v>
      </c>
      <c r="D12716">
        <v>1</v>
      </c>
      <c r="E12716" t="s">
        <v>26</v>
      </c>
      <c r="F12716" t="s">
        <v>27</v>
      </c>
      <c r="G12716">
        <v>3</v>
      </c>
      <c r="H12716" t="str">
        <f t="shared" si="1000"/>
        <v>KD</v>
      </c>
      <c r="I12716" s="2">
        <f t="shared" si="1002"/>
        <v>2011</v>
      </c>
      <c r="J12716" s="2">
        <f t="shared" si="1003"/>
        <v>6</v>
      </c>
      <c r="K12716" t="str">
        <f t="shared" si="1004"/>
        <v>Glazenmakers</v>
      </c>
      <c r="L12716" s="25">
        <f t="shared" si="1001"/>
        <v>25.714285714285715</v>
      </c>
    </row>
    <row r="12717" spans="1:12" x14ac:dyDescent="0.25">
      <c r="A12717">
        <v>945</v>
      </c>
      <c r="B12717" t="s">
        <v>92</v>
      </c>
      <c r="C12717" s="1">
        <v>40724.5</v>
      </c>
      <c r="D12717">
        <v>1</v>
      </c>
      <c r="E12717" t="s">
        <v>18</v>
      </c>
      <c r="F12717" t="s">
        <v>19</v>
      </c>
      <c r="G12717">
        <v>1</v>
      </c>
      <c r="H12717" t="str">
        <f t="shared" si="1000"/>
        <v>KD</v>
      </c>
      <c r="I12717" s="2">
        <f t="shared" si="1002"/>
        <v>2011</v>
      </c>
      <c r="J12717" s="2">
        <f t="shared" si="1003"/>
        <v>6</v>
      </c>
      <c r="K12717" t="str">
        <f t="shared" si="1004"/>
        <v>Korenbouten</v>
      </c>
      <c r="L12717" s="25">
        <f t="shared" si="1001"/>
        <v>25.714285714285715</v>
      </c>
    </row>
    <row r="12718" spans="1:12" x14ac:dyDescent="0.25">
      <c r="A12718">
        <v>945</v>
      </c>
      <c r="B12718" t="s">
        <v>92</v>
      </c>
      <c r="C12718" s="1">
        <v>40724.5</v>
      </c>
      <c r="D12718">
        <v>2</v>
      </c>
      <c r="E12718" t="s">
        <v>34</v>
      </c>
      <c r="F12718" t="s">
        <v>35</v>
      </c>
      <c r="G12718">
        <v>2</v>
      </c>
      <c r="H12718" t="str">
        <f t="shared" si="1000"/>
        <v>KD</v>
      </c>
      <c r="I12718" s="2">
        <f t="shared" si="1002"/>
        <v>2011</v>
      </c>
      <c r="J12718" s="2">
        <f t="shared" si="1003"/>
        <v>6</v>
      </c>
      <c r="K12718" t="str">
        <f t="shared" si="1004"/>
        <v>Pantserjuffers</v>
      </c>
      <c r="L12718" s="25">
        <f t="shared" si="1001"/>
        <v>25.714285714285715</v>
      </c>
    </row>
    <row r="12719" spans="1:12" x14ac:dyDescent="0.25">
      <c r="A12719">
        <v>945</v>
      </c>
      <c r="B12719" t="s">
        <v>92</v>
      </c>
      <c r="C12719" s="1">
        <v>40724.5</v>
      </c>
      <c r="D12719">
        <v>2</v>
      </c>
      <c r="E12719" t="s">
        <v>10</v>
      </c>
      <c r="F12719" t="s">
        <v>11</v>
      </c>
      <c r="G12719">
        <v>7</v>
      </c>
      <c r="H12719" t="str">
        <f t="shared" si="1000"/>
        <v>KD</v>
      </c>
      <c r="I12719" s="2">
        <f t="shared" si="1002"/>
        <v>2011</v>
      </c>
      <c r="J12719" s="2">
        <f t="shared" si="1003"/>
        <v>6</v>
      </c>
      <c r="K12719" t="str">
        <f t="shared" si="1004"/>
        <v>Waterjuffer</v>
      </c>
      <c r="L12719" s="25">
        <f t="shared" si="1001"/>
        <v>25.714285714285715</v>
      </c>
    </row>
    <row r="12720" spans="1:12" x14ac:dyDescent="0.25">
      <c r="A12720">
        <v>945</v>
      </c>
      <c r="B12720" t="s">
        <v>92</v>
      </c>
      <c r="C12720" s="1">
        <v>40724.5</v>
      </c>
      <c r="D12720">
        <v>2</v>
      </c>
      <c r="E12720" t="s">
        <v>14</v>
      </c>
      <c r="F12720" t="s">
        <v>15</v>
      </c>
      <c r="G12720">
        <v>6</v>
      </c>
      <c r="H12720" t="str">
        <f t="shared" si="1000"/>
        <v>KD</v>
      </c>
      <c r="I12720" s="2">
        <f t="shared" si="1002"/>
        <v>2011</v>
      </c>
      <c r="J12720" s="2">
        <f t="shared" si="1003"/>
        <v>6</v>
      </c>
      <c r="K12720" t="str">
        <f t="shared" si="1004"/>
        <v>Waterjuffer</v>
      </c>
      <c r="L12720" s="25">
        <f t="shared" si="1001"/>
        <v>25.714285714285715</v>
      </c>
    </row>
    <row r="12721" spans="1:12" x14ac:dyDescent="0.25">
      <c r="A12721">
        <v>945</v>
      </c>
      <c r="B12721" t="s">
        <v>92</v>
      </c>
      <c r="C12721" s="1">
        <v>40724.5</v>
      </c>
      <c r="D12721">
        <v>2</v>
      </c>
      <c r="E12721" t="s">
        <v>20</v>
      </c>
      <c r="F12721" t="s">
        <v>21</v>
      </c>
      <c r="G12721">
        <v>2</v>
      </c>
      <c r="H12721" t="str">
        <f t="shared" si="1000"/>
        <v>KD</v>
      </c>
      <c r="I12721" s="2">
        <f t="shared" si="1002"/>
        <v>2011</v>
      </c>
      <c r="J12721" s="2">
        <f t="shared" si="1003"/>
        <v>6</v>
      </c>
      <c r="K12721" t="str">
        <f t="shared" si="1004"/>
        <v>Waterjuffer</v>
      </c>
      <c r="L12721" s="25">
        <f t="shared" si="1001"/>
        <v>25.714285714285715</v>
      </c>
    </row>
    <row r="12722" spans="1:12" x14ac:dyDescent="0.25">
      <c r="A12722">
        <v>945</v>
      </c>
      <c r="B12722" t="s">
        <v>92</v>
      </c>
      <c r="C12722" s="1">
        <v>40724.5</v>
      </c>
      <c r="D12722">
        <v>2</v>
      </c>
      <c r="E12722" t="s">
        <v>26</v>
      </c>
      <c r="F12722" t="s">
        <v>27</v>
      </c>
      <c r="G12722">
        <v>3</v>
      </c>
      <c r="H12722" t="str">
        <f t="shared" si="1000"/>
        <v>KD</v>
      </c>
      <c r="I12722" s="2">
        <f t="shared" si="1002"/>
        <v>2011</v>
      </c>
      <c r="J12722" s="2">
        <f t="shared" si="1003"/>
        <v>6</v>
      </c>
      <c r="K12722" t="str">
        <f t="shared" si="1004"/>
        <v>Glazenmakers</v>
      </c>
      <c r="L12722" s="25">
        <f t="shared" si="1001"/>
        <v>25.714285714285715</v>
      </c>
    </row>
    <row r="12723" spans="1:12" x14ac:dyDescent="0.25">
      <c r="A12723">
        <v>945</v>
      </c>
      <c r="B12723" t="s">
        <v>92</v>
      </c>
      <c r="C12723" s="1">
        <v>40724.5</v>
      </c>
      <c r="D12723">
        <v>4</v>
      </c>
      <c r="E12723" t="s">
        <v>26</v>
      </c>
      <c r="F12723" t="s">
        <v>27</v>
      </c>
      <c r="G12723">
        <v>4</v>
      </c>
      <c r="H12723" t="str">
        <f t="shared" si="1000"/>
        <v>KD</v>
      </c>
      <c r="I12723" s="2">
        <f t="shared" si="1002"/>
        <v>2011</v>
      </c>
      <c r="J12723" s="2">
        <f t="shared" si="1003"/>
        <v>6</v>
      </c>
      <c r="K12723" t="str">
        <f t="shared" si="1004"/>
        <v>Glazenmakers</v>
      </c>
      <c r="L12723" s="25">
        <f t="shared" si="1001"/>
        <v>25.714285714285715</v>
      </c>
    </row>
    <row r="12724" spans="1:12" x14ac:dyDescent="0.25">
      <c r="A12724">
        <v>945</v>
      </c>
      <c r="B12724" t="s">
        <v>92</v>
      </c>
      <c r="C12724" s="1">
        <v>40735.493055555555</v>
      </c>
      <c r="D12724">
        <v>1</v>
      </c>
      <c r="E12724" t="s">
        <v>10</v>
      </c>
      <c r="F12724" t="s">
        <v>11</v>
      </c>
      <c r="G12724">
        <v>1</v>
      </c>
      <c r="H12724" t="str">
        <f t="shared" si="1000"/>
        <v>KD</v>
      </c>
      <c r="I12724" s="2">
        <f t="shared" si="1002"/>
        <v>2011</v>
      </c>
      <c r="J12724" s="2">
        <f t="shared" si="1003"/>
        <v>7</v>
      </c>
      <c r="K12724" t="str">
        <f t="shared" si="1004"/>
        <v>Waterjuffer</v>
      </c>
      <c r="L12724" s="25">
        <f t="shared" si="1001"/>
        <v>27.285714285714285</v>
      </c>
    </row>
    <row r="12725" spans="1:12" x14ac:dyDescent="0.25">
      <c r="A12725">
        <v>945</v>
      </c>
      <c r="B12725" t="s">
        <v>92</v>
      </c>
      <c r="C12725" s="1">
        <v>40735.493055555555</v>
      </c>
      <c r="D12725">
        <v>1</v>
      </c>
      <c r="E12725" t="s">
        <v>14</v>
      </c>
      <c r="F12725" t="s">
        <v>15</v>
      </c>
      <c r="G12725">
        <v>5</v>
      </c>
      <c r="H12725" t="str">
        <f t="shared" si="1000"/>
        <v>KD</v>
      </c>
      <c r="I12725" s="2">
        <f t="shared" si="1002"/>
        <v>2011</v>
      </c>
      <c r="J12725" s="2">
        <f t="shared" si="1003"/>
        <v>7</v>
      </c>
      <c r="K12725" t="str">
        <f t="shared" si="1004"/>
        <v>Waterjuffer</v>
      </c>
      <c r="L12725" s="25">
        <f t="shared" si="1001"/>
        <v>27.285714285714285</v>
      </c>
    </row>
    <row r="12726" spans="1:12" x14ac:dyDescent="0.25">
      <c r="A12726">
        <v>945</v>
      </c>
      <c r="B12726" t="s">
        <v>92</v>
      </c>
      <c r="C12726" s="1">
        <v>40735.493055555555</v>
      </c>
      <c r="D12726">
        <v>1</v>
      </c>
      <c r="E12726" t="s">
        <v>71</v>
      </c>
      <c r="F12726" t="s">
        <v>72</v>
      </c>
      <c r="G12726">
        <v>4</v>
      </c>
      <c r="H12726" t="str">
        <f t="shared" si="1000"/>
        <v>KD</v>
      </c>
      <c r="I12726" s="2">
        <f t="shared" si="1002"/>
        <v>2011</v>
      </c>
      <c r="J12726" s="2">
        <f t="shared" si="1003"/>
        <v>7</v>
      </c>
      <c r="K12726" t="str">
        <f t="shared" si="1004"/>
        <v>Waterjuffer</v>
      </c>
      <c r="L12726" s="25">
        <f t="shared" si="1001"/>
        <v>27.285714285714285</v>
      </c>
    </row>
    <row r="12727" spans="1:12" x14ac:dyDescent="0.25">
      <c r="A12727">
        <v>945</v>
      </c>
      <c r="B12727" t="s">
        <v>92</v>
      </c>
      <c r="C12727" s="1">
        <v>40735.493055555555</v>
      </c>
      <c r="D12727">
        <v>1</v>
      </c>
      <c r="E12727" t="s">
        <v>26</v>
      </c>
      <c r="F12727" t="s">
        <v>27</v>
      </c>
      <c r="G12727">
        <v>2</v>
      </c>
      <c r="H12727" t="str">
        <f t="shared" si="1000"/>
        <v>KD</v>
      </c>
      <c r="I12727" s="2">
        <f t="shared" si="1002"/>
        <v>2011</v>
      </c>
      <c r="J12727" s="2">
        <f t="shared" si="1003"/>
        <v>7</v>
      </c>
      <c r="K12727" t="str">
        <f t="shared" si="1004"/>
        <v>Glazenmakers</v>
      </c>
      <c r="L12727" s="25">
        <f t="shared" si="1001"/>
        <v>27.285714285714285</v>
      </c>
    </row>
    <row r="12728" spans="1:12" x14ac:dyDescent="0.25">
      <c r="A12728">
        <v>945</v>
      </c>
      <c r="B12728" t="s">
        <v>92</v>
      </c>
      <c r="C12728" s="1">
        <v>40735.493055555555</v>
      </c>
      <c r="D12728">
        <v>1</v>
      </c>
      <c r="E12728" t="s">
        <v>28</v>
      </c>
      <c r="F12728" t="s">
        <v>29</v>
      </c>
      <c r="G12728">
        <v>1</v>
      </c>
      <c r="H12728" t="str">
        <f t="shared" si="1000"/>
        <v>KD</v>
      </c>
      <c r="I12728" s="2">
        <f t="shared" si="1002"/>
        <v>2011</v>
      </c>
      <c r="J12728" s="2">
        <f t="shared" si="1003"/>
        <v>7</v>
      </c>
      <c r="K12728" t="str">
        <f t="shared" si="1004"/>
        <v>Korenbouten</v>
      </c>
      <c r="L12728" s="25">
        <f t="shared" si="1001"/>
        <v>27.285714285714285</v>
      </c>
    </row>
    <row r="12729" spans="1:12" x14ac:dyDescent="0.25">
      <c r="A12729">
        <v>945</v>
      </c>
      <c r="B12729" t="s">
        <v>92</v>
      </c>
      <c r="C12729" s="1">
        <v>40735.493055555555</v>
      </c>
      <c r="D12729">
        <v>1</v>
      </c>
      <c r="E12729" t="s">
        <v>18</v>
      </c>
      <c r="F12729" t="s">
        <v>19</v>
      </c>
      <c r="G12729">
        <v>1</v>
      </c>
      <c r="H12729" t="str">
        <f t="shared" si="1000"/>
        <v>KD</v>
      </c>
      <c r="I12729" s="2">
        <f t="shared" si="1002"/>
        <v>2011</v>
      </c>
      <c r="J12729" s="2">
        <f t="shared" si="1003"/>
        <v>7</v>
      </c>
      <c r="K12729" t="str">
        <f t="shared" si="1004"/>
        <v>Korenbouten</v>
      </c>
      <c r="L12729" s="25">
        <f t="shared" si="1001"/>
        <v>27.285714285714285</v>
      </c>
    </row>
    <row r="12730" spans="1:12" x14ac:dyDescent="0.25">
      <c r="A12730">
        <v>945</v>
      </c>
      <c r="B12730" t="s">
        <v>92</v>
      </c>
      <c r="C12730" s="1">
        <v>40735.493055555555</v>
      </c>
      <c r="D12730">
        <v>2</v>
      </c>
      <c r="E12730" t="s">
        <v>10</v>
      </c>
      <c r="F12730" t="s">
        <v>11</v>
      </c>
      <c r="G12730">
        <v>1</v>
      </c>
      <c r="H12730" t="str">
        <f t="shared" si="1000"/>
        <v>KD</v>
      </c>
      <c r="I12730" s="2">
        <f t="shared" si="1002"/>
        <v>2011</v>
      </c>
      <c r="J12730" s="2">
        <f t="shared" si="1003"/>
        <v>7</v>
      </c>
      <c r="K12730" t="str">
        <f t="shared" si="1004"/>
        <v>Waterjuffer</v>
      </c>
      <c r="L12730" s="25">
        <f t="shared" si="1001"/>
        <v>27.285714285714285</v>
      </c>
    </row>
    <row r="12731" spans="1:12" x14ac:dyDescent="0.25">
      <c r="A12731">
        <v>945</v>
      </c>
      <c r="B12731" t="s">
        <v>92</v>
      </c>
      <c r="C12731" s="1">
        <v>40735.493055555555</v>
      </c>
      <c r="D12731">
        <v>2</v>
      </c>
      <c r="E12731" t="s">
        <v>14</v>
      </c>
      <c r="F12731" t="s">
        <v>15</v>
      </c>
      <c r="G12731">
        <v>7</v>
      </c>
      <c r="H12731" t="str">
        <f t="shared" si="1000"/>
        <v>KD</v>
      </c>
      <c r="I12731" s="2">
        <f t="shared" si="1002"/>
        <v>2011</v>
      </c>
      <c r="J12731" s="2">
        <f t="shared" si="1003"/>
        <v>7</v>
      </c>
      <c r="K12731" t="str">
        <f t="shared" si="1004"/>
        <v>Waterjuffer</v>
      </c>
      <c r="L12731" s="25">
        <f t="shared" si="1001"/>
        <v>27.285714285714285</v>
      </c>
    </row>
    <row r="12732" spans="1:12" x14ac:dyDescent="0.25">
      <c r="A12732">
        <v>945</v>
      </c>
      <c r="B12732" t="s">
        <v>92</v>
      </c>
      <c r="C12732" s="1">
        <v>40735.493055555555</v>
      </c>
      <c r="D12732">
        <v>2</v>
      </c>
      <c r="E12732" t="s">
        <v>71</v>
      </c>
      <c r="F12732" t="s">
        <v>72</v>
      </c>
      <c r="G12732">
        <v>2</v>
      </c>
      <c r="H12732" t="str">
        <f t="shared" si="1000"/>
        <v>KD</v>
      </c>
      <c r="I12732" s="2">
        <f t="shared" si="1002"/>
        <v>2011</v>
      </c>
      <c r="J12732" s="2">
        <f t="shared" si="1003"/>
        <v>7</v>
      </c>
      <c r="K12732" t="str">
        <f t="shared" si="1004"/>
        <v>Waterjuffer</v>
      </c>
      <c r="L12732" s="25">
        <f t="shared" si="1001"/>
        <v>27.285714285714285</v>
      </c>
    </row>
    <row r="12733" spans="1:12" x14ac:dyDescent="0.25">
      <c r="A12733">
        <v>945</v>
      </c>
      <c r="B12733" t="s">
        <v>92</v>
      </c>
      <c r="C12733" s="1">
        <v>40735.493055555555</v>
      </c>
      <c r="D12733">
        <v>2</v>
      </c>
      <c r="E12733" t="s">
        <v>55</v>
      </c>
      <c r="F12733" t="s">
        <v>56</v>
      </c>
      <c r="G12733">
        <v>1</v>
      </c>
      <c r="H12733" t="str">
        <f t="shared" si="1000"/>
        <v>KD</v>
      </c>
      <c r="I12733" s="2">
        <f t="shared" si="1002"/>
        <v>2011</v>
      </c>
      <c r="J12733" s="2">
        <f t="shared" si="1003"/>
        <v>7</v>
      </c>
      <c r="K12733" t="str">
        <f t="shared" si="1004"/>
        <v>Korenbouten</v>
      </c>
      <c r="L12733" s="25">
        <f t="shared" si="1001"/>
        <v>27.285714285714285</v>
      </c>
    </row>
    <row r="12734" spans="1:12" x14ac:dyDescent="0.25">
      <c r="A12734">
        <v>945</v>
      </c>
      <c r="B12734" t="s">
        <v>92</v>
      </c>
      <c r="C12734" s="1">
        <v>40735.493055555555</v>
      </c>
      <c r="D12734">
        <v>4</v>
      </c>
      <c r="E12734" t="s">
        <v>24</v>
      </c>
      <c r="F12734" t="s">
        <v>25</v>
      </c>
      <c r="G12734">
        <v>1</v>
      </c>
      <c r="H12734" t="str">
        <f t="shared" si="1000"/>
        <v>KD</v>
      </c>
      <c r="I12734" s="2">
        <f t="shared" si="1002"/>
        <v>2011</v>
      </c>
      <c r="J12734" s="2">
        <f t="shared" si="1003"/>
        <v>7</v>
      </c>
      <c r="K12734" t="str">
        <f t="shared" si="1004"/>
        <v>Glazenmakers</v>
      </c>
      <c r="L12734" s="25">
        <f t="shared" si="1001"/>
        <v>27.285714285714285</v>
      </c>
    </row>
    <row r="12735" spans="1:12" x14ac:dyDescent="0.25">
      <c r="A12735">
        <v>945</v>
      </c>
      <c r="B12735" t="s">
        <v>92</v>
      </c>
      <c r="C12735" s="1">
        <v>40735.493055555555</v>
      </c>
      <c r="D12735">
        <v>4</v>
      </c>
      <c r="E12735" t="s">
        <v>26</v>
      </c>
      <c r="F12735" t="s">
        <v>27</v>
      </c>
      <c r="G12735">
        <v>2</v>
      </c>
      <c r="H12735" t="str">
        <f t="shared" si="1000"/>
        <v>KD</v>
      </c>
      <c r="I12735" s="2">
        <f t="shared" si="1002"/>
        <v>2011</v>
      </c>
      <c r="J12735" s="2">
        <f t="shared" si="1003"/>
        <v>7</v>
      </c>
      <c r="K12735" t="str">
        <f t="shared" si="1004"/>
        <v>Glazenmakers</v>
      </c>
      <c r="L12735" s="25">
        <f t="shared" si="1001"/>
        <v>27.285714285714285</v>
      </c>
    </row>
    <row r="12736" spans="1:12" x14ac:dyDescent="0.25">
      <c r="A12736">
        <v>945</v>
      </c>
      <c r="B12736" t="s">
        <v>92</v>
      </c>
      <c r="C12736" s="1">
        <v>40752.604166666664</v>
      </c>
      <c r="D12736">
        <v>1</v>
      </c>
      <c r="E12736" t="s">
        <v>14</v>
      </c>
      <c r="F12736" t="s">
        <v>15</v>
      </c>
      <c r="G12736">
        <v>3</v>
      </c>
      <c r="H12736" t="str">
        <f t="shared" si="1000"/>
        <v>KD</v>
      </c>
      <c r="I12736" s="2">
        <f t="shared" si="1002"/>
        <v>2011</v>
      </c>
      <c r="J12736" s="2">
        <f t="shared" si="1003"/>
        <v>7</v>
      </c>
      <c r="K12736" t="str">
        <f t="shared" si="1004"/>
        <v>Waterjuffer</v>
      </c>
      <c r="L12736" s="25">
        <f t="shared" si="1001"/>
        <v>29.714285714285715</v>
      </c>
    </row>
    <row r="12737" spans="1:12" x14ac:dyDescent="0.25">
      <c r="A12737">
        <v>945</v>
      </c>
      <c r="B12737" t="s">
        <v>92</v>
      </c>
      <c r="C12737" s="1">
        <v>40752.604166666664</v>
      </c>
      <c r="D12737">
        <v>1</v>
      </c>
      <c r="E12737" t="s">
        <v>71</v>
      </c>
      <c r="F12737" t="s">
        <v>72</v>
      </c>
      <c r="G12737">
        <v>2</v>
      </c>
      <c r="H12737" t="str">
        <f t="shared" si="1000"/>
        <v>KD</v>
      </c>
      <c r="I12737" s="2">
        <f t="shared" si="1002"/>
        <v>2011</v>
      </c>
      <c r="J12737" s="2">
        <f t="shared" si="1003"/>
        <v>7</v>
      </c>
      <c r="K12737" t="str">
        <f t="shared" si="1004"/>
        <v>Waterjuffer</v>
      </c>
      <c r="L12737" s="25">
        <f t="shared" si="1001"/>
        <v>29.714285714285715</v>
      </c>
    </row>
    <row r="12738" spans="1:12" x14ac:dyDescent="0.25">
      <c r="A12738">
        <v>945</v>
      </c>
      <c r="B12738" t="s">
        <v>92</v>
      </c>
      <c r="C12738" s="1">
        <v>40752.604166666664</v>
      </c>
      <c r="D12738">
        <v>1</v>
      </c>
      <c r="E12738" t="s">
        <v>26</v>
      </c>
      <c r="F12738" t="s">
        <v>27</v>
      </c>
      <c r="G12738">
        <v>2</v>
      </c>
      <c r="H12738" t="str">
        <f t="shared" ref="H12738:H12801" si="1005">VLOOKUP(A12738,$N$2:$O$51,2,FALSE)</f>
        <v>KD</v>
      </c>
      <c r="I12738" s="2">
        <f t="shared" si="1002"/>
        <v>2011</v>
      </c>
      <c r="J12738" s="2">
        <f t="shared" si="1003"/>
        <v>7</v>
      </c>
      <c r="K12738" t="str">
        <f t="shared" si="1004"/>
        <v>Glazenmakers</v>
      </c>
      <c r="L12738" s="25">
        <f t="shared" si="1001"/>
        <v>29.714285714285715</v>
      </c>
    </row>
    <row r="12739" spans="1:12" x14ac:dyDescent="0.25">
      <c r="A12739">
        <v>945</v>
      </c>
      <c r="B12739" t="s">
        <v>92</v>
      </c>
      <c r="C12739" s="1">
        <v>40752.604166666664</v>
      </c>
      <c r="D12739">
        <v>2</v>
      </c>
      <c r="E12739" t="s">
        <v>10</v>
      </c>
      <c r="F12739" t="s">
        <v>11</v>
      </c>
      <c r="G12739">
        <v>2</v>
      </c>
      <c r="H12739" t="str">
        <f t="shared" si="1005"/>
        <v>KD</v>
      </c>
      <c r="I12739" s="2">
        <f t="shared" si="1002"/>
        <v>2011</v>
      </c>
      <c r="J12739" s="2">
        <f t="shared" si="1003"/>
        <v>7</v>
      </c>
      <c r="K12739" t="str">
        <f t="shared" si="1004"/>
        <v>Waterjuffer</v>
      </c>
      <c r="L12739" s="25">
        <f t="shared" ref="L12739:L12802" si="1006">(ROUNDDOWN(C12739-DATE(I12739,1,1),0))/7</f>
        <v>29.714285714285715</v>
      </c>
    </row>
    <row r="12740" spans="1:12" x14ac:dyDescent="0.25">
      <c r="A12740">
        <v>945</v>
      </c>
      <c r="B12740" t="s">
        <v>92</v>
      </c>
      <c r="C12740" s="1">
        <v>40752.604166666664</v>
      </c>
      <c r="D12740">
        <v>4</v>
      </c>
      <c r="E12740" t="s">
        <v>26</v>
      </c>
      <c r="F12740" t="s">
        <v>27</v>
      </c>
      <c r="G12740">
        <v>3</v>
      </c>
      <c r="H12740" t="str">
        <f t="shared" si="1005"/>
        <v>KD</v>
      </c>
      <c r="I12740" s="2">
        <f t="shared" si="1002"/>
        <v>2011</v>
      </c>
      <c r="J12740" s="2">
        <f t="shared" si="1003"/>
        <v>7</v>
      </c>
      <c r="K12740" t="str">
        <f t="shared" si="1004"/>
        <v>Glazenmakers</v>
      </c>
      <c r="L12740" s="25">
        <f t="shared" si="1006"/>
        <v>29.714285714285715</v>
      </c>
    </row>
    <row r="12741" spans="1:12" x14ac:dyDescent="0.25">
      <c r="A12741">
        <v>945</v>
      </c>
      <c r="B12741" t="s">
        <v>92</v>
      </c>
      <c r="C12741" s="1">
        <v>40772.545138888891</v>
      </c>
      <c r="D12741">
        <v>1</v>
      </c>
      <c r="E12741" t="s">
        <v>10</v>
      </c>
      <c r="F12741" t="s">
        <v>11</v>
      </c>
      <c r="G12741">
        <v>1</v>
      </c>
      <c r="H12741" t="str">
        <f t="shared" si="1005"/>
        <v>KD</v>
      </c>
      <c r="I12741" s="2">
        <f t="shared" si="1002"/>
        <v>2011</v>
      </c>
      <c r="J12741" s="2">
        <f t="shared" si="1003"/>
        <v>8</v>
      </c>
      <c r="K12741" t="str">
        <f t="shared" si="1004"/>
        <v>Waterjuffer</v>
      </c>
      <c r="L12741" s="25">
        <f t="shared" si="1006"/>
        <v>32.571428571428569</v>
      </c>
    </row>
    <row r="12742" spans="1:12" x14ac:dyDescent="0.25">
      <c r="A12742">
        <v>945</v>
      </c>
      <c r="B12742" t="s">
        <v>92</v>
      </c>
      <c r="C12742" s="1">
        <v>40772.545138888891</v>
      </c>
      <c r="D12742">
        <v>1</v>
      </c>
      <c r="E12742" t="s">
        <v>14</v>
      </c>
      <c r="F12742" t="s">
        <v>15</v>
      </c>
      <c r="G12742">
        <v>3</v>
      </c>
      <c r="H12742" t="str">
        <f t="shared" si="1005"/>
        <v>KD</v>
      </c>
      <c r="I12742" s="2">
        <f t="shared" si="1002"/>
        <v>2011</v>
      </c>
      <c r="J12742" s="2">
        <f t="shared" si="1003"/>
        <v>8</v>
      </c>
      <c r="K12742" t="str">
        <f t="shared" si="1004"/>
        <v>Waterjuffer</v>
      </c>
      <c r="L12742" s="25">
        <f t="shared" si="1006"/>
        <v>32.571428571428569</v>
      </c>
    </row>
    <row r="12743" spans="1:12" x14ac:dyDescent="0.25">
      <c r="A12743">
        <v>945</v>
      </c>
      <c r="B12743" t="s">
        <v>92</v>
      </c>
      <c r="C12743" s="1">
        <v>40772.545138888891</v>
      </c>
      <c r="D12743">
        <v>1</v>
      </c>
      <c r="E12743" t="s">
        <v>71</v>
      </c>
      <c r="F12743" t="s">
        <v>72</v>
      </c>
      <c r="G12743">
        <v>3</v>
      </c>
      <c r="H12743" t="str">
        <f t="shared" si="1005"/>
        <v>KD</v>
      </c>
      <c r="I12743" s="2">
        <f t="shared" si="1002"/>
        <v>2011</v>
      </c>
      <c r="J12743" s="2">
        <f t="shared" si="1003"/>
        <v>8</v>
      </c>
      <c r="K12743" t="str">
        <f t="shared" si="1004"/>
        <v>Waterjuffer</v>
      </c>
      <c r="L12743" s="25">
        <f t="shared" si="1006"/>
        <v>32.571428571428569</v>
      </c>
    </row>
    <row r="12744" spans="1:12" x14ac:dyDescent="0.25">
      <c r="A12744">
        <v>945</v>
      </c>
      <c r="B12744" t="s">
        <v>92</v>
      </c>
      <c r="C12744" s="1">
        <v>40772.545138888891</v>
      </c>
      <c r="D12744">
        <v>1</v>
      </c>
      <c r="E12744" t="s">
        <v>55</v>
      </c>
      <c r="F12744" t="s">
        <v>56</v>
      </c>
      <c r="G12744">
        <v>4</v>
      </c>
      <c r="H12744" t="str">
        <f t="shared" si="1005"/>
        <v>KD</v>
      </c>
      <c r="I12744" s="2">
        <f t="shared" si="1002"/>
        <v>2011</v>
      </c>
      <c r="J12744" s="2">
        <f t="shared" si="1003"/>
        <v>8</v>
      </c>
      <c r="K12744" t="str">
        <f t="shared" si="1004"/>
        <v>Korenbouten</v>
      </c>
      <c r="L12744" s="25">
        <f t="shared" si="1006"/>
        <v>32.571428571428569</v>
      </c>
    </row>
    <row r="12745" spans="1:12" x14ac:dyDescent="0.25">
      <c r="A12745">
        <v>945</v>
      </c>
      <c r="B12745" t="s">
        <v>92</v>
      </c>
      <c r="C12745" s="1">
        <v>40772.545138888891</v>
      </c>
      <c r="D12745">
        <v>2</v>
      </c>
      <c r="E12745" t="s">
        <v>10</v>
      </c>
      <c r="F12745" t="s">
        <v>11</v>
      </c>
      <c r="G12745">
        <v>6</v>
      </c>
      <c r="H12745" t="str">
        <f t="shared" si="1005"/>
        <v>KD</v>
      </c>
      <c r="I12745" s="2">
        <f t="shared" si="1002"/>
        <v>2011</v>
      </c>
      <c r="J12745" s="2">
        <f t="shared" si="1003"/>
        <v>8</v>
      </c>
      <c r="K12745" t="str">
        <f t="shared" si="1004"/>
        <v>Waterjuffer</v>
      </c>
      <c r="L12745" s="25">
        <f t="shared" si="1006"/>
        <v>32.571428571428569</v>
      </c>
    </row>
    <row r="12746" spans="1:12" x14ac:dyDescent="0.25">
      <c r="A12746">
        <v>945</v>
      </c>
      <c r="B12746" t="s">
        <v>92</v>
      </c>
      <c r="C12746" s="1">
        <v>40772.545138888891</v>
      </c>
      <c r="D12746">
        <v>2</v>
      </c>
      <c r="E12746" t="s">
        <v>12</v>
      </c>
      <c r="F12746" t="s">
        <v>13</v>
      </c>
      <c r="G12746">
        <v>3</v>
      </c>
      <c r="H12746" t="str">
        <f t="shared" si="1005"/>
        <v>KD</v>
      </c>
      <c r="I12746" s="2">
        <f t="shared" si="1002"/>
        <v>2011</v>
      </c>
      <c r="J12746" s="2">
        <f t="shared" si="1003"/>
        <v>8</v>
      </c>
      <c r="K12746" t="str">
        <f t="shared" si="1004"/>
        <v>Waterjuffer</v>
      </c>
      <c r="L12746" s="25">
        <f t="shared" si="1006"/>
        <v>32.571428571428569</v>
      </c>
    </row>
    <row r="12747" spans="1:12" x14ac:dyDescent="0.25">
      <c r="A12747">
        <v>945</v>
      </c>
      <c r="B12747" t="s">
        <v>92</v>
      </c>
      <c r="C12747" s="1">
        <v>40772.545138888891</v>
      </c>
      <c r="D12747">
        <v>2</v>
      </c>
      <c r="E12747" t="s">
        <v>14</v>
      </c>
      <c r="F12747" t="s">
        <v>15</v>
      </c>
      <c r="G12747">
        <v>3</v>
      </c>
      <c r="H12747" t="str">
        <f t="shared" si="1005"/>
        <v>KD</v>
      </c>
      <c r="I12747" s="2">
        <f t="shared" si="1002"/>
        <v>2011</v>
      </c>
      <c r="J12747" s="2">
        <f t="shared" si="1003"/>
        <v>8</v>
      </c>
      <c r="K12747" t="str">
        <f t="shared" si="1004"/>
        <v>Waterjuffer</v>
      </c>
      <c r="L12747" s="25">
        <f t="shared" si="1006"/>
        <v>32.571428571428569</v>
      </c>
    </row>
    <row r="12748" spans="1:12" x14ac:dyDescent="0.25">
      <c r="A12748">
        <v>945</v>
      </c>
      <c r="B12748" t="s">
        <v>92</v>
      </c>
      <c r="C12748" s="1">
        <v>40772.545138888891</v>
      </c>
      <c r="D12748">
        <v>2</v>
      </c>
      <c r="E12748" t="s">
        <v>55</v>
      </c>
      <c r="F12748" t="s">
        <v>56</v>
      </c>
      <c r="G12748">
        <v>1</v>
      </c>
      <c r="H12748" t="str">
        <f t="shared" si="1005"/>
        <v>KD</v>
      </c>
      <c r="I12748" s="2">
        <f t="shared" si="1002"/>
        <v>2011</v>
      </c>
      <c r="J12748" s="2">
        <f t="shared" si="1003"/>
        <v>8</v>
      </c>
      <c r="K12748" t="str">
        <f t="shared" si="1004"/>
        <v>Korenbouten</v>
      </c>
      <c r="L12748" s="25">
        <f t="shared" si="1006"/>
        <v>32.571428571428569</v>
      </c>
    </row>
    <row r="12749" spans="1:12" x14ac:dyDescent="0.25">
      <c r="A12749">
        <v>945</v>
      </c>
      <c r="B12749" t="s">
        <v>92</v>
      </c>
      <c r="C12749" s="1">
        <v>40772.545138888891</v>
      </c>
      <c r="D12749">
        <v>2</v>
      </c>
      <c r="E12749" t="s">
        <v>26</v>
      </c>
      <c r="F12749" t="s">
        <v>27</v>
      </c>
      <c r="G12749">
        <v>1</v>
      </c>
      <c r="H12749" t="str">
        <f t="shared" si="1005"/>
        <v>KD</v>
      </c>
      <c r="I12749" s="2">
        <f t="shared" si="1002"/>
        <v>2011</v>
      </c>
      <c r="J12749" s="2">
        <f t="shared" si="1003"/>
        <v>8</v>
      </c>
      <c r="K12749" t="str">
        <f t="shared" si="1004"/>
        <v>Glazenmakers</v>
      </c>
      <c r="L12749" s="25">
        <f t="shared" si="1006"/>
        <v>32.571428571428569</v>
      </c>
    </row>
    <row r="12750" spans="1:12" x14ac:dyDescent="0.25">
      <c r="A12750">
        <v>945</v>
      </c>
      <c r="B12750" t="s">
        <v>92</v>
      </c>
      <c r="C12750" s="1">
        <v>40772.545138888891</v>
      </c>
      <c r="D12750">
        <v>2</v>
      </c>
      <c r="E12750" t="s">
        <v>68</v>
      </c>
      <c r="F12750" t="s">
        <v>69</v>
      </c>
      <c r="G12750">
        <v>2</v>
      </c>
      <c r="H12750" t="str">
        <f t="shared" si="1005"/>
        <v>KD</v>
      </c>
      <c r="I12750" s="2">
        <f t="shared" si="1002"/>
        <v>2011</v>
      </c>
      <c r="J12750" s="2">
        <f t="shared" si="1003"/>
        <v>8</v>
      </c>
      <c r="K12750" t="str">
        <f t="shared" si="1004"/>
        <v>Korenbouten</v>
      </c>
      <c r="L12750" s="25">
        <f t="shared" si="1006"/>
        <v>32.571428571428569</v>
      </c>
    </row>
    <row r="12751" spans="1:12" x14ac:dyDescent="0.25">
      <c r="A12751">
        <v>945</v>
      </c>
      <c r="B12751" t="s">
        <v>92</v>
      </c>
      <c r="C12751" s="1">
        <v>40772.545138888891</v>
      </c>
      <c r="D12751">
        <v>4</v>
      </c>
      <c r="E12751" t="s">
        <v>26</v>
      </c>
      <c r="F12751" t="s">
        <v>27</v>
      </c>
      <c r="G12751">
        <v>4</v>
      </c>
      <c r="H12751" t="str">
        <f t="shared" si="1005"/>
        <v>KD</v>
      </c>
      <c r="I12751" s="2">
        <f t="shared" si="1002"/>
        <v>2011</v>
      </c>
      <c r="J12751" s="2">
        <f t="shared" si="1003"/>
        <v>8</v>
      </c>
      <c r="K12751" t="str">
        <f t="shared" si="1004"/>
        <v>Glazenmakers</v>
      </c>
      <c r="L12751" s="25">
        <f t="shared" si="1006"/>
        <v>32.571428571428569</v>
      </c>
    </row>
    <row r="12752" spans="1:12" x14ac:dyDescent="0.25">
      <c r="A12752">
        <v>945</v>
      </c>
      <c r="B12752" t="s">
        <v>92</v>
      </c>
      <c r="C12752" s="1">
        <v>40772.545138888891</v>
      </c>
      <c r="D12752">
        <v>4</v>
      </c>
      <c r="E12752" t="s">
        <v>18</v>
      </c>
      <c r="F12752" t="s">
        <v>19</v>
      </c>
      <c r="G12752">
        <v>1</v>
      </c>
      <c r="H12752" t="str">
        <f t="shared" si="1005"/>
        <v>KD</v>
      </c>
      <c r="I12752" s="2">
        <f t="shared" si="1002"/>
        <v>2011</v>
      </c>
      <c r="J12752" s="2">
        <f t="shared" si="1003"/>
        <v>8</v>
      </c>
      <c r="K12752" t="str">
        <f t="shared" si="1004"/>
        <v>Korenbouten</v>
      </c>
      <c r="L12752" s="25">
        <f t="shared" si="1006"/>
        <v>32.571428571428569</v>
      </c>
    </row>
    <row r="12753" spans="1:12" x14ac:dyDescent="0.25">
      <c r="A12753">
        <v>945</v>
      </c>
      <c r="B12753" t="s">
        <v>92</v>
      </c>
      <c r="C12753" s="1">
        <v>40787.625</v>
      </c>
      <c r="D12753">
        <v>1</v>
      </c>
      <c r="E12753" t="s">
        <v>10</v>
      </c>
      <c r="F12753" t="s">
        <v>11</v>
      </c>
      <c r="G12753">
        <v>2</v>
      </c>
      <c r="H12753" t="str">
        <f t="shared" si="1005"/>
        <v>KD</v>
      </c>
      <c r="I12753" s="2">
        <f t="shared" si="1002"/>
        <v>2011</v>
      </c>
      <c r="J12753" s="2">
        <f t="shared" si="1003"/>
        <v>9</v>
      </c>
      <c r="K12753" t="str">
        <f t="shared" si="1004"/>
        <v>Waterjuffer</v>
      </c>
      <c r="L12753" s="25">
        <f t="shared" si="1006"/>
        <v>34.714285714285715</v>
      </c>
    </row>
    <row r="12754" spans="1:12" x14ac:dyDescent="0.25">
      <c r="A12754">
        <v>945</v>
      </c>
      <c r="B12754" t="s">
        <v>92</v>
      </c>
      <c r="C12754" s="1">
        <v>40787.625</v>
      </c>
      <c r="D12754">
        <v>1</v>
      </c>
      <c r="E12754" t="s">
        <v>14</v>
      </c>
      <c r="F12754" t="s">
        <v>15</v>
      </c>
      <c r="G12754">
        <v>2</v>
      </c>
      <c r="H12754" t="str">
        <f t="shared" si="1005"/>
        <v>KD</v>
      </c>
      <c r="I12754" s="2">
        <f t="shared" si="1002"/>
        <v>2011</v>
      </c>
      <c r="J12754" s="2">
        <f t="shared" si="1003"/>
        <v>9</v>
      </c>
      <c r="K12754" t="str">
        <f t="shared" si="1004"/>
        <v>Waterjuffer</v>
      </c>
      <c r="L12754" s="25">
        <f t="shared" si="1006"/>
        <v>34.714285714285715</v>
      </c>
    </row>
    <row r="12755" spans="1:12" x14ac:dyDescent="0.25">
      <c r="A12755">
        <v>945</v>
      </c>
      <c r="B12755" t="s">
        <v>92</v>
      </c>
      <c r="C12755" s="1">
        <v>40787.625</v>
      </c>
      <c r="D12755">
        <v>1</v>
      </c>
      <c r="E12755" t="s">
        <v>16</v>
      </c>
      <c r="F12755" t="s">
        <v>17</v>
      </c>
      <c r="G12755">
        <v>1</v>
      </c>
      <c r="H12755" t="str">
        <f t="shared" si="1005"/>
        <v>KD</v>
      </c>
      <c r="I12755" s="2">
        <f t="shared" si="1002"/>
        <v>2011</v>
      </c>
      <c r="J12755" s="2">
        <f t="shared" si="1003"/>
        <v>9</v>
      </c>
      <c r="K12755" t="str">
        <f t="shared" si="1004"/>
        <v>Waterjuffer</v>
      </c>
      <c r="L12755" s="25">
        <f t="shared" si="1006"/>
        <v>34.714285714285715</v>
      </c>
    </row>
    <row r="12756" spans="1:12" x14ac:dyDescent="0.25">
      <c r="A12756">
        <v>945</v>
      </c>
      <c r="B12756" t="s">
        <v>92</v>
      </c>
      <c r="C12756" s="1">
        <v>40787.625</v>
      </c>
      <c r="D12756">
        <v>1</v>
      </c>
      <c r="E12756" t="s">
        <v>71</v>
      </c>
      <c r="F12756" t="s">
        <v>72</v>
      </c>
      <c r="G12756">
        <v>2</v>
      </c>
      <c r="H12756" t="str">
        <f t="shared" si="1005"/>
        <v>KD</v>
      </c>
      <c r="I12756" s="2">
        <f t="shared" si="1002"/>
        <v>2011</v>
      </c>
      <c r="J12756" s="2">
        <f t="shared" si="1003"/>
        <v>9</v>
      </c>
      <c r="K12756" t="str">
        <f t="shared" si="1004"/>
        <v>Waterjuffer</v>
      </c>
      <c r="L12756" s="25">
        <f t="shared" si="1006"/>
        <v>34.714285714285715</v>
      </c>
    </row>
    <row r="12757" spans="1:12" x14ac:dyDescent="0.25">
      <c r="A12757">
        <v>945</v>
      </c>
      <c r="B12757" t="s">
        <v>92</v>
      </c>
      <c r="C12757" s="1">
        <v>40787.625</v>
      </c>
      <c r="D12757">
        <v>1</v>
      </c>
      <c r="E12757" t="s">
        <v>36</v>
      </c>
      <c r="F12757" t="s">
        <v>37</v>
      </c>
      <c r="G12757">
        <v>1</v>
      </c>
      <c r="H12757" t="str">
        <f t="shared" si="1005"/>
        <v>KD</v>
      </c>
      <c r="I12757" s="2">
        <f t="shared" si="1002"/>
        <v>2011</v>
      </c>
      <c r="J12757" s="2">
        <f t="shared" si="1003"/>
        <v>9</v>
      </c>
      <c r="K12757" t="str">
        <f t="shared" si="1004"/>
        <v>Glazenmakers</v>
      </c>
      <c r="L12757" s="25">
        <f t="shared" si="1006"/>
        <v>34.714285714285715</v>
      </c>
    </row>
    <row r="12758" spans="1:12" x14ac:dyDescent="0.25">
      <c r="A12758">
        <v>945</v>
      </c>
      <c r="B12758" t="s">
        <v>92</v>
      </c>
      <c r="C12758" s="1">
        <v>40787.625</v>
      </c>
      <c r="D12758">
        <v>2</v>
      </c>
      <c r="E12758" t="s">
        <v>10</v>
      </c>
      <c r="F12758" t="s">
        <v>11</v>
      </c>
      <c r="G12758">
        <v>2</v>
      </c>
      <c r="H12758" t="str">
        <f t="shared" si="1005"/>
        <v>KD</v>
      </c>
      <c r="I12758" s="2">
        <f t="shared" si="1002"/>
        <v>2011</v>
      </c>
      <c r="J12758" s="2">
        <f t="shared" si="1003"/>
        <v>9</v>
      </c>
      <c r="K12758" t="str">
        <f t="shared" si="1004"/>
        <v>Waterjuffer</v>
      </c>
      <c r="L12758" s="25">
        <f t="shared" si="1006"/>
        <v>34.714285714285715</v>
      </c>
    </row>
    <row r="12759" spans="1:12" x14ac:dyDescent="0.25">
      <c r="A12759">
        <v>945</v>
      </c>
      <c r="B12759" t="s">
        <v>92</v>
      </c>
      <c r="C12759" s="1">
        <v>40787.625</v>
      </c>
      <c r="D12759">
        <v>2</v>
      </c>
      <c r="E12759" t="s">
        <v>14</v>
      </c>
      <c r="F12759" t="s">
        <v>15</v>
      </c>
      <c r="G12759">
        <v>3</v>
      </c>
      <c r="H12759" t="str">
        <f t="shared" si="1005"/>
        <v>KD</v>
      </c>
      <c r="I12759" s="2">
        <f t="shared" si="1002"/>
        <v>2011</v>
      </c>
      <c r="J12759" s="2">
        <f t="shared" si="1003"/>
        <v>9</v>
      </c>
      <c r="K12759" t="str">
        <f t="shared" si="1004"/>
        <v>Waterjuffer</v>
      </c>
      <c r="L12759" s="25">
        <f t="shared" si="1006"/>
        <v>34.714285714285715</v>
      </c>
    </row>
    <row r="12760" spans="1:12" x14ac:dyDescent="0.25">
      <c r="A12760">
        <v>945</v>
      </c>
      <c r="B12760" t="s">
        <v>92</v>
      </c>
      <c r="C12760" s="1">
        <v>40787.625</v>
      </c>
      <c r="D12760">
        <v>2</v>
      </c>
      <c r="E12760" t="s">
        <v>36</v>
      </c>
      <c r="F12760" t="s">
        <v>37</v>
      </c>
      <c r="G12760">
        <v>4</v>
      </c>
      <c r="H12760" t="str">
        <f t="shared" si="1005"/>
        <v>KD</v>
      </c>
      <c r="I12760" s="2">
        <f t="shared" si="1002"/>
        <v>2011</v>
      </c>
      <c r="J12760" s="2">
        <f t="shared" si="1003"/>
        <v>9</v>
      </c>
      <c r="K12760" t="str">
        <f t="shared" si="1004"/>
        <v>Glazenmakers</v>
      </c>
      <c r="L12760" s="25">
        <f t="shared" si="1006"/>
        <v>34.714285714285715</v>
      </c>
    </row>
    <row r="12761" spans="1:12" x14ac:dyDescent="0.25">
      <c r="A12761">
        <v>945</v>
      </c>
      <c r="B12761" t="s">
        <v>92</v>
      </c>
      <c r="C12761" s="1">
        <v>40787.625</v>
      </c>
      <c r="D12761">
        <v>2</v>
      </c>
      <c r="E12761" t="s">
        <v>26</v>
      </c>
      <c r="F12761" t="s">
        <v>27</v>
      </c>
      <c r="G12761">
        <v>1</v>
      </c>
      <c r="H12761" t="str">
        <f t="shared" si="1005"/>
        <v>KD</v>
      </c>
      <c r="I12761" s="2">
        <f t="shared" si="1002"/>
        <v>2011</v>
      </c>
      <c r="J12761" s="2">
        <f t="shared" si="1003"/>
        <v>9</v>
      </c>
      <c r="K12761" t="str">
        <f t="shared" si="1004"/>
        <v>Glazenmakers</v>
      </c>
      <c r="L12761" s="25">
        <f t="shared" si="1006"/>
        <v>34.714285714285715</v>
      </c>
    </row>
    <row r="12762" spans="1:12" x14ac:dyDescent="0.25">
      <c r="A12762">
        <v>945</v>
      </c>
      <c r="B12762" t="s">
        <v>92</v>
      </c>
      <c r="C12762" s="1">
        <v>40787.625</v>
      </c>
      <c r="D12762">
        <v>2</v>
      </c>
      <c r="E12762" t="s">
        <v>55</v>
      </c>
      <c r="F12762" t="s">
        <v>56</v>
      </c>
      <c r="G12762">
        <v>2</v>
      </c>
      <c r="H12762" t="str">
        <f t="shared" si="1005"/>
        <v>KD</v>
      </c>
      <c r="I12762" s="2">
        <f t="shared" si="1002"/>
        <v>2011</v>
      </c>
      <c r="J12762" s="2">
        <f t="shared" si="1003"/>
        <v>9</v>
      </c>
      <c r="K12762" t="str">
        <f t="shared" si="1004"/>
        <v>Korenbouten</v>
      </c>
      <c r="L12762" s="25">
        <f t="shared" si="1006"/>
        <v>34.714285714285715</v>
      </c>
    </row>
    <row r="12763" spans="1:12" x14ac:dyDescent="0.25">
      <c r="A12763">
        <v>945</v>
      </c>
      <c r="B12763" t="s">
        <v>92</v>
      </c>
      <c r="C12763" s="1">
        <v>40787.625</v>
      </c>
      <c r="D12763">
        <v>4</v>
      </c>
      <c r="E12763" t="s">
        <v>36</v>
      </c>
      <c r="F12763" t="s">
        <v>37</v>
      </c>
      <c r="G12763">
        <v>4</v>
      </c>
      <c r="H12763" t="str">
        <f t="shared" si="1005"/>
        <v>KD</v>
      </c>
      <c r="I12763" s="2">
        <f t="shared" si="1002"/>
        <v>2011</v>
      </c>
      <c r="J12763" s="2">
        <f t="shared" si="1003"/>
        <v>9</v>
      </c>
      <c r="K12763" t="str">
        <f t="shared" si="1004"/>
        <v>Glazenmakers</v>
      </c>
      <c r="L12763" s="25">
        <f t="shared" si="1006"/>
        <v>34.714285714285715</v>
      </c>
    </row>
    <row r="12764" spans="1:12" x14ac:dyDescent="0.25">
      <c r="A12764">
        <v>945</v>
      </c>
      <c r="B12764" t="s">
        <v>92</v>
      </c>
      <c r="C12764" s="1">
        <v>40787.625</v>
      </c>
      <c r="D12764">
        <v>4</v>
      </c>
      <c r="E12764" t="s">
        <v>95</v>
      </c>
      <c r="F12764" t="s">
        <v>96</v>
      </c>
      <c r="G12764">
        <v>2</v>
      </c>
      <c r="H12764" t="str">
        <f t="shared" si="1005"/>
        <v>KD</v>
      </c>
      <c r="I12764" s="2">
        <f t="shared" si="1002"/>
        <v>2011</v>
      </c>
      <c r="J12764" s="2">
        <f t="shared" si="1003"/>
        <v>9</v>
      </c>
      <c r="K12764" t="str">
        <f t="shared" si="1004"/>
        <v>Glazenmakers</v>
      </c>
      <c r="L12764" s="25">
        <f t="shared" si="1006"/>
        <v>34.714285714285715</v>
      </c>
    </row>
    <row r="12765" spans="1:12" x14ac:dyDescent="0.25">
      <c r="A12765">
        <v>945</v>
      </c>
      <c r="B12765" t="s">
        <v>92</v>
      </c>
      <c r="C12765" s="1">
        <v>41047.604166666664</v>
      </c>
      <c r="D12765">
        <v>1</v>
      </c>
      <c r="E12765" t="s">
        <v>12</v>
      </c>
      <c r="F12765" t="s">
        <v>13</v>
      </c>
      <c r="G12765">
        <v>4</v>
      </c>
      <c r="H12765" t="str">
        <f t="shared" si="1005"/>
        <v>KD</v>
      </c>
      <c r="I12765" s="2">
        <f t="shared" si="1002"/>
        <v>2012</v>
      </c>
      <c r="J12765" s="2">
        <f t="shared" si="1003"/>
        <v>5</v>
      </c>
      <c r="K12765" t="str">
        <f t="shared" si="1004"/>
        <v>Waterjuffer</v>
      </c>
      <c r="L12765" s="25">
        <f t="shared" si="1006"/>
        <v>19.714285714285715</v>
      </c>
    </row>
    <row r="12766" spans="1:12" x14ac:dyDescent="0.25">
      <c r="A12766">
        <v>945</v>
      </c>
      <c r="B12766" t="s">
        <v>92</v>
      </c>
      <c r="C12766" s="1">
        <v>41047.604166666664</v>
      </c>
      <c r="D12766">
        <v>1</v>
      </c>
      <c r="E12766" t="s">
        <v>14</v>
      </c>
      <c r="F12766" t="s">
        <v>15</v>
      </c>
      <c r="G12766">
        <v>7</v>
      </c>
      <c r="H12766" t="str">
        <f t="shared" si="1005"/>
        <v>KD</v>
      </c>
      <c r="I12766" s="2">
        <f t="shared" si="1002"/>
        <v>2012</v>
      </c>
      <c r="J12766" s="2">
        <f t="shared" si="1003"/>
        <v>5</v>
      </c>
      <c r="K12766" t="str">
        <f t="shared" si="1004"/>
        <v>Waterjuffer</v>
      </c>
      <c r="L12766" s="25">
        <f t="shared" si="1006"/>
        <v>19.714285714285715</v>
      </c>
    </row>
    <row r="12767" spans="1:12" x14ac:dyDescent="0.25">
      <c r="A12767">
        <v>945</v>
      </c>
      <c r="B12767" t="s">
        <v>92</v>
      </c>
      <c r="C12767" s="1">
        <v>41047.604166666664</v>
      </c>
      <c r="D12767">
        <v>2</v>
      </c>
      <c r="E12767" t="s">
        <v>10</v>
      </c>
      <c r="F12767" t="s">
        <v>11</v>
      </c>
      <c r="G12767">
        <v>4</v>
      </c>
      <c r="H12767" t="str">
        <f t="shared" si="1005"/>
        <v>KD</v>
      </c>
      <c r="I12767" s="2">
        <f t="shared" si="1002"/>
        <v>2012</v>
      </c>
      <c r="J12767" s="2">
        <f t="shared" si="1003"/>
        <v>5</v>
      </c>
      <c r="K12767" t="str">
        <f t="shared" si="1004"/>
        <v>Waterjuffer</v>
      </c>
      <c r="L12767" s="25">
        <f t="shared" si="1006"/>
        <v>19.714285714285715</v>
      </c>
    </row>
    <row r="12768" spans="1:12" x14ac:dyDescent="0.25">
      <c r="A12768">
        <v>945</v>
      </c>
      <c r="B12768" t="s">
        <v>92</v>
      </c>
      <c r="C12768" s="1">
        <v>41047.604166666664</v>
      </c>
      <c r="D12768">
        <v>2</v>
      </c>
      <c r="E12768" t="s">
        <v>12</v>
      </c>
      <c r="F12768" t="s">
        <v>13</v>
      </c>
      <c r="G12768">
        <v>17</v>
      </c>
      <c r="H12768" t="str">
        <f t="shared" si="1005"/>
        <v>KD</v>
      </c>
      <c r="I12768" s="2">
        <f t="shared" si="1002"/>
        <v>2012</v>
      </c>
      <c r="J12768" s="2">
        <f t="shared" si="1003"/>
        <v>5</v>
      </c>
      <c r="K12768" t="str">
        <f t="shared" si="1004"/>
        <v>Waterjuffer</v>
      </c>
      <c r="L12768" s="25">
        <f t="shared" si="1006"/>
        <v>19.714285714285715</v>
      </c>
    </row>
    <row r="12769" spans="1:12" x14ac:dyDescent="0.25">
      <c r="A12769">
        <v>945</v>
      </c>
      <c r="B12769" t="s">
        <v>92</v>
      </c>
      <c r="C12769" s="1">
        <v>41047.604166666664</v>
      </c>
      <c r="D12769">
        <v>2</v>
      </c>
      <c r="E12769" t="s">
        <v>14</v>
      </c>
      <c r="F12769" t="s">
        <v>15</v>
      </c>
      <c r="G12769">
        <v>1</v>
      </c>
      <c r="H12769" t="str">
        <f t="shared" si="1005"/>
        <v>KD</v>
      </c>
      <c r="I12769" s="2">
        <f t="shared" si="1002"/>
        <v>2012</v>
      </c>
      <c r="J12769" s="2">
        <f t="shared" si="1003"/>
        <v>5</v>
      </c>
      <c r="K12769" t="str">
        <f t="shared" si="1004"/>
        <v>Waterjuffer</v>
      </c>
      <c r="L12769" s="25">
        <f t="shared" si="1006"/>
        <v>19.714285714285715</v>
      </c>
    </row>
    <row r="12770" spans="1:12" x14ac:dyDescent="0.25">
      <c r="A12770">
        <v>945</v>
      </c>
      <c r="B12770" t="s">
        <v>92</v>
      </c>
      <c r="C12770" s="1">
        <v>41050.631944444445</v>
      </c>
      <c r="D12770">
        <v>1</v>
      </c>
      <c r="E12770" t="s">
        <v>10</v>
      </c>
      <c r="F12770" t="s">
        <v>11</v>
      </c>
      <c r="G12770">
        <v>4</v>
      </c>
      <c r="H12770" t="str">
        <f t="shared" si="1005"/>
        <v>KD</v>
      </c>
      <c r="I12770" s="2">
        <f t="shared" ref="I12770:I12833" si="1007">YEAR(C12770)</f>
        <v>2012</v>
      </c>
      <c r="J12770" s="2">
        <f t="shared" ref="J12770:J12833" si="1008">MONTH(C12770)</f>
        <v>5</v>
      </c>
      <c r="K12770" t="str">
        <f t="shared" ref="K12770:K12833" si="1009">VLOOKUP(E12770,$Q$2:$R$100,2,FALSE)</f>
        <v>Waterjuffer</v>
      </c>
      <c r="L12770" s="25">
        <f t="shared" si="1006"/>
        <v>20.142857142857142</v>
      </c>
    </row>
    <row r="12771" spans="1:12" x14ac:dyDescent="0.25">
      <c r="A12771">
        <v>945</v>
      </c>
      <c r="B12771" t="s">
        <v>92</v>
      </c>
      <c r="C12771" s="1">
        <v>41050.631944444445</v>
      </c>
      <c r="D12771">
        <v>1</v>
      </c>
      <c r="E12771" t="s">
        <v>12</v>
      </c>
      <c r="F12771" t="s">
        <v>13</v>
      </c>
      <c r="G12771">
        <v>1</v>
      </c>
      <c r="H12771" t="str">
        <f t="shared" si="1005"/>
        <v>KD</v>
      </c>
      <c r="I12771" s="2">
        <f t="shared" si="1007"/>
        <v>2012</v>
      </c>
      <c r="J12771" s="2">
        <f t="shared" si="1008"/>
        <v>5</v>
      </c>
      <c r="K12771" t="str">
        <f t="shared" si="1009"/>
        <v>Waterjuffer</v>
      </c>
      <c r="L12771" s="25">
        <f t="shared" si="1006"/>
        <v>20.142857142857142</v>
      </c>
    </row>
    <row r="12772" spans="1:12" x14ac:dyDescent="0.25">
      <c r="A12772">
        <v>945</v>
      </c>
      <c r="B12772" t="s">
        <v>92</v>
      </c>
      <c r="C12772" s="1">
        <v>41050.631944444445</v>
      </c>
      <c r="D12772">
        <v>1</v>
      </c>
      <c r="E12772" t="s">
        <v>20</v>
      </c>
      <c r="F12772" t="s">
        <v>21</v>
      </c>
      <c r="G12772">
        <v>1</v>
      </c>
      <c r="H12772" t="str">
        <f t="shared" si="1005"/>
        <v>KD</v>
      </c>
      <c r="I12772" s="2">
        <f t="shared" si="1007"/>
        <v>2012</v>
      </c>
      <c r="J12772" s="2">
        <f t="shared" si="1008"/>
        <v>5</v>
      </c>
      <c r="K12772" t="str">
        <f t="shared" si="1009"/>
        <v>Waterjuffer</v>
      </c>
      <c r="L12772" s="25">
        <f t="shared" si="1006"/>
        <v>20.142857142857142</v>
      </c>
    </row>
    <row r="12773" spans="1:12" x14ac:dyDescent="0.25">
      <c r="A12773">
        <v>945</v>
      </c>
      <c r="B12773" t="s">
        <v>92</v>
      </c>
      <c r="C12773" s="1">
        <v>41050.631944444445</v>
      </c>
      <c r="D12773">
        <v>1</v>
      </c>
      <c r="E12773" t="s">
        <v>16</v>
      </c>
      <c r="F12773" t="s">
        <v>17</v>
      </c>
      <c r="G12773">
        <v>3</v>
      </c>
      <c r="H12773" t="str">
        <f t="shared" si="1005"/>
        <v>KD</v>
      </c>
      <c r="I12773" s="2">
        <f t="shared" si="1007"/>
        <v>2012</v>
      </c>
      <c r="J12773" s="2">
        <f t="shared" si="1008"/>
        <v>5</v>
      </c>
      <c r="K12773" t="str">
        <f t="shared" si="1009"/>
        <v>Waterjuffer</v>
      </c>
      <c r="L12773" s="25">
        <f t="shared" si="1006"/>
        <v>20.142857142857142</v>
      </c>
    </row>
    <row r="12774" spans="1:12" x14ac:dyDescent="0.25">
      <c r="A12774">
        <v>945</v>
      </c>
      <c r="B12774" t="s">
        <v>92</v>
      </c>
      <c r="C12774" s="1">
        <v>41050.631944444445</v>
      </c>
      <c r="D12774">
        <v>1</v>
      </c>
      <c r="E12774" t="s">
        <v>28</v>
      </c>
      <c r="F12774" t="s">
        <v>29</v>
      </c>
      <c r="G12774">
        <v>1</v>
      </c>
      <c r="H12774" t="str">
        <f t="shared" si="1005"/>
        <v>KD</v>
      </c>
      <c r="I12774" s="2">
        <f t="shared" si="1007"/>
        <v>2012</v>
      </c>
      <c r="J12774" s="2">
        <f t="shared" si="1008"/>
        <v>5</v>
      </c>
      <c r="K12774" t="str">
        <f t="shared" si="1009"/>
        <v>Korenbouten</v>
      </c>
      <c r="L12774" s="25">
        <f t="shared" si="1006"/>
        <v>20.142857142857142</v>
      </c>
    </row>
    <row r="12775" spans="1:12" x14ac:dyDescent="0.25">
      <c r="A12775">
        <v>945</v>
      </c>
      <c r="B12775" t="s">
        <v>92</v>
      </c>
      <c r="C12775" s="1">
        <v>41050.631944444445</v>
      </c>
      <c r="D12775">
        <v>2</v>
      </c>
      <c r="E12775" t="s">
        <v>14</v>
      </c>
      <c r="F12775" t="s">
        <v>15</v>
      </c>
      <c r="G12775">
        <v>2</v>
      </c>
      <c r="H12775" t="str">
        <f t="shared" si="1005"/>
        <v>KD</v>
      </c>
      <c r="I12775" s="2">
        <f t="shared" si="1007"/>
        <v>2012</v>
      </c>
      <c r="J12775" s="2">
        <f t="shared" si="1008"/>
        <v>5</v>
      </c>
      <c r="K12775" t="str">
        <f t="shared" si="1009"/>
        <v>Waterjuffer</v>
      </c>
      <c r="L12775" s="25">
        <f t="shared" si="1006"/>
        <v>20.142857142857142</v>
      </c>
    </row>
    <row r="12776" spans="1:12" x14ac:dyDescent="0.25">
      <c r="A12776">
        <v>945</v>
      </c>
      <c r="B12776" t="s">
        <v>92</v>
      </c>
      <c r="C12776" s="1">
        <v>41052.458333333336</v>
      </c>
      <c r="D12776">
        <v>1</v>
      </c>
      <c r="E12776" t="s">
        <v>8</v>
      </c>
      <c r="F12776" t="s">
        <v>9</v>
      </c>
      <c r="G12776">
        <v>1</v>
      </c>
      <c r="H12776" t="str">
        <f t="shared" si="1005"/>
        <v>KD</v>
      </c>
      <c r="I12776" s="2">
        <f t="shared" si="1007"/>
        <v>2012</v>
      </c>
      <c r="J12776" s="2">
        <f t="shared" si="1008"/>
        <v>5</v>
      </c>
      <c r="K12776" t="str">
        <f t="shared" si="1009"/>
        <v>Pantserjuffers</v>
      </c>
      <c r="L12776" s="25">
        <f t="shared" si="1006"/>
        <v>20.428571428571427</v>
      </c>
    </row>
    <row r="12777" spans="1:12" x14ac:dyDescent="0.25">
      <c r="A12777">
        <v>945</v>
      </c>
      <c r="B12777" t="s">
        <v>92</v>
      </c>
      <c r="C12777" s="1">
        <v>41052.458333333336</v>
      </c>
      <c r="D12777">
        <v>1</v>
      </c>
      <c r="E12777" t="s">
        <v>10</v>
      </c>
      <c r="F12777" t="s">
        <v>11</v>
      </c>
      <c r="G12777">
        <v>3</v>
      </c>
      <c r="H12777" t="str">
        <f t="shared" si="1005"/>
        <v>KD</v>
      </c>
      <c r="I12777" s="2">
        <f t="shared" si="1007"/>
        <v>2012</v>
      </c>
      <c r="J12777" s="2">
        <f t="shared" si="1008"/>
        <v>5</v>
      </c>
      <c r="K12777" t="str">
        <f t="shared" si="1009"/>
        <v>Waterjuffer</v>
      </c>
      <c r="L12777" s="25">
        <f t="shared" si="1006"/>
        <v>20.428571428571427</v>
      </c>
    </row>
    <row r="12778" spans="1:12" x14ac:dyDescent="0.25">
      <c r="A12778">
        <v>945</v>
      </c>
      <c r="B12778" t="s">
        <v>92</v>
      </c>
      <c r="C12778" s="1">
        <v>41052.458333333336</v>
      </c>
      <c r="D12778">
        <v>1</v>
      </c>
      <c r="E12778" t="s">
        <v>12</v>
      </c>
      <c r="F12778" t="s">
        <v>13</v>
      </c>
      <c r="G12778">
        <v>10</v>
      </c>
      <c r="H12778" t="str">
        <f t="shared" si="1005"/>
        <v>KD</v>
      </c>
      <c r="I12778" s="2">
        <f t="shared" si="1007"/>
        <v>2012</v>
      </c>
      <c r="J12778" s="2">
        <f t="shared" si="1008"/>
        <v>5</v>
      </c>
      <c r="K12778" t="str">
        <f t="shared" si="1009"/>
        <v>Waterjuffer</v>
      </c>
      <c r="L12778" s="25">
        <f t="shared" si="1006"/>
        <v>20.428571428571427</v>
      </c>
    </row>
    <row r="12779" spans="1:12" x14ac:dyDescent="0.25">
      <c r="A12779">
        <v>945</v>
      </c>
      <c r="B12779" t="s">
        <v>92</v>
      </c>
      <c r="C12779" s="1">
        <v>41052.458333333336</v>
      </c>
      <c r="D12779">
        <v>1</v>
      </c>
      <c r="E12779" t="s">
        <v>14</v>
      </c>
      <c r="F12779" t="s">
        <v>15</v>
      </c>
      <c r="G12779">
        <v>15</v>
      </c>
      <c r="H12779" t="str">
        <f t="shared" si="1005"/>
        <v>KD</v>
      </c>
      <c r="I12779" s="2">
        <f t="shared" si="1007"/>
        <v>2012</v>
      </c>
      <c r="J12779" s="2">
        <f t="shared" si="1008"/>
        <v>5</v>
      </c>
      <c r="K12779" t="str">
        <f t="shared" si="1009"/>
        <v>Waterjuffer</v>
      </c>
      <c r="L12779" s="25">
        <f t="shared" si="1006"/>
        <v>20.428571428571427</v>
      </c>
    </row>
    <row r="12780" spans="1:12" x14ac:dyDescent="0.25">
      <c r="A12780">
        <v>945</v>
      </c>
      <c r="B12780" t="s">
        <v>92</v>
      </c>
      <c r="C12780" s="1">
        <v>41052.458333333336</v>
      </c>
      <c r="D12780">
        <v>1</v>
      </c>
      <c r="E12780" t="s">
        <v>16</v>
      </c>
      <c r="F12780" t="s">
        <v>17</v>
      </c>
      <c r="G12780">
        <v>2</v>
      </c>
      <c r="H12780" t="str">
        <f t="shared" si="1005"/>
        <v>KD</v>
      </c>
      <c r="I12780" s="2">
        <f t="shared" si="1007"/>
        <v>2012</v>
      </c>
      <c r="J12780" s="2">
        <f t="shared" si="1008"/>
        <v>5</v>
      </c>
      <c r="K12780" t="str">
        <f t="shared" si="1009"/>
        <v>Waterjuffer</v>
      </c>
      <c r="L12780" s="25">
        <f t="shared" si="1006"/>
        <v>20.428571428571427</v>
      </c>
    </row>
    <row r="12781" spans="1:12" x14ac:dyDescent="0.25">
      <c r="A12781">
        <v>945</v>
      </c>
      <c r="B12781" t="s">
        <v>92</v>
      </c>
      <c r="C12781" s="1">
        <v>41052.458333333336</v>
      </c>
      <c r="D12781">
        <v>1</v>
      </c>
      <c r="E12781" t="s">
        <v>22</v>
      </c>
      <c r="F12781" t="s">
        <v>23</v>
      </c>
      <c r="G12781">
        <v>2</v>
      </c>
      <c r="H12781" t="str">
        <f t="shared" si="1005"/>
        <v>KD</v>
      </c>
      <c r="I12781" s="2">
        <f t="shared" si="1007"/>
        <v>2012</v>
      </c>
      <c r="J12781" s="2">
        <f t="shared" si="1008"/>
        <v>5</v>
      </c>
      <c r="K12781" t="str">
        <f t="shared" si="1009"/>
        <v>Glazenmakers</v>
      </c>
      <c r="L12781" s="25">
        <f t="shared" si="1006"/>
        <v>20.428571428571427</v>
      </c>
    </row>
    <row r="12782" spans="1:12" x14ac:dyDescent="0.25">
      <c r="A12782">
        <v>945</v>
      </c>
      <c r="B12782" t="s">
        <v>92</v>
      </c>
      <c r="C12782" s="1">
        <v>41052.458333333336</v>
      </c>
      <c r="D12782">
        <v>1</v>
      </c>
      <c r="E12782" t="s">
        <v>28</v>
      </c>
      <c r="F12782" t="s">
        <v>29</v>
      </c>
      <c r="G12782">
        <v>4</v>
      </c>
      <c r="H12782" t="str">
        <f t="shared" si="1005"/>
        <v>KD</v>
      </c>
      <c r="I12782" s="2">
        <f t="shared" si="1007"/>
        <v>2012</v>
      </c>
      <c r="J12782" s="2">
        <f t="shared" si="1008"/>
        <v>5</v>
      </c>
      <c r="K12782" t="str">
        <f t="shared" si="1009"/>
        <v>Korenbouten</v>
      </c>
      <c r="L12782" s="25">
        <f t="shared" si="1006"/>
        <v>20.428571428571427</v>
      </c>
    </row>
    <row r="12783" spans="1:12" x14ac:dyDescent="0.25">
      <c r="A12783">
        <v>945</v>
      </c>
      <c r="B12783" t="s">
        <v>92</v>
      </c>
      <c r="C12783" s="1">
        <v>41052.458333333336</v>
      </c>
      <c r="D12783">
        <v>2</v>
      </c>
      <c r="E12783" t="s">
        <v>8</v>
      </c>
      <c r="F12783" t="s">
        <v>9</v>
      </c>
      <c r="G12783">
        <v>2</v>
      </c>
      <c r="H12783" t="str">
        <f t="shared" si="1005"/>
        <v>KD</v>
      </c>
      <c r="I12783" s="2">
        <f t="shared" si="1007"/>
        <v>2012</v>
      </c>
      <c r="J12783" s="2">
        <f t="shared" si="1008"/>
        <v>5</v>
      </c>
      <c r="K12783" t="str">
        <f t="shared" si="1009"/>
        <v>Pantserjuffers</v>
      </c>
      <c r="L12783" s="25">
        <f t="shared" si="1006"/>
        <v>20.428571428571427</v>
      </c>
    </row>
    <row r="12784" spans="1:12" x14ac:dyDescent="0.25">
      <c r="A12784">
        <v>945</v>
      </c>
      <c r="B12784" t="s">
        <v>92</v>
      </c>
      <c r="C12784" s="1">
        <v>41052.458333333336</v>
      </c>
      <c r="D12784">
        <v>2</v>
      </c>
      <c r="E12784" t="s">
        <v>10</v>
      </c>
      <c r="F12784" t="s">
        <v>11</v>
      </c>
      <c r="G12784">
        <v>1</v>
      </c>
      <c r="H12784" t="str">
        <f t="shared" si="1005"/>
        <v>KD</v>
      </c>
      <c r="I12784" s="2">
        <f t="shared" si="1007"/>
        <v>2012</v>
      </c>
      <c r="J12784" s="2">
        <f t="shared" si="1008"/>
        <v>5</v>
      </c>
      <c r="K12784" t="str">
        <f t="shared" si="1009"/>
        <v>Waterjuffer</v>
      </c>
      <c r="L12784" s="25">
        <f t="shared" si="1006"/>
        <v>20.428571428571427</v>
      </c>
    </row>
    <row r="12785" spans="1:12" x14ac:dyDescent="0.25">
      <c r="A12785">
        <v>945</v>
      </c>
      <c r="B12785" t="s">
        <v>92</v>
      </c>
      <c r="C12785" s="1">
        <v>41052.458333333336</v>
      </c>
      <c r="D12785">
        <v>2</v>
      </c>
      <c r="E12785" t="s">
        <v>14</v>
      </c>
      <c r="F12785" t="s">
        <v>15</v>
      </c>
      <c r="G12785">
        <v>7</v>
      </c>
      <c r="H12785" t="str">
        <f t="shared" si="1005"/>
        <v>KD</v>
      </c>
      <c r="I12785" s="2">
        <f t="shared" si="1007"/>
        <v>2012</v>
      </c>
      <c r="J12785" s="2">
        <f t="shared" si="1008"/>
        <v>5</v>
      </c>
      <c r="K12785" t="str">
        <f t="shared" si="1009"/>
        <v>Waterjuffer</v>
      </c>
      <c r="L12785" s="25">
        <f t="shared" si="1006"/>
        <v>20.428571428571427</v>
      </c>
    </row>
    <row r="12786" spans="1:12" x14ac:dyDescent="0.25">
      <c r="A12786">
        <v>945</v>
      </c>
      <c r="B12786" t="s">
        <v>92</v>
      </c>
      <c r="C12786" s="1">
        <v>41052.458333333336</v>
      </c>
      <c r="D12786">
        <v>2</v>
      </c>
      <c r="E12786" t="s">
        <v>20</v>
      </c>
      <c r="F12786" t="s">
        <v>21</v>
      </c>
      <c r="G12786">
        <v>2</v>
      </c>
      <c r="H12786" t="str">
        <f t="shared" si="1005"/>
        <v>KD</v>
      </c>
      <c r="I12786" s="2">
        <f t="shared" si="1007"/>
        <v>2012</v>
      </c>
      <c r="J12786" s="2">
        <f t="shared" si="1008"/>
        <v>5</v>
      </c>
      <c r="K12786" t="str">
        <f t="shared" si="1009"/>
        <v>Waterjuffer</v>
      </c>
      <c r="L12786" s="25">
        <f t="shared" si="1006"/>
        <v>20.428571428571427</v>
      </c>
    </row>
    <row r="12787" spans="1:12" x14ac:dyDescent="0.25">
      <c r="A12787">
        <v>945</v>
      </c>
      <c r="B12787" t="s">
        <v>92</v>
      </c>
      <c r="C12787" s="1">
        <v>41052.458333333336</v>
      </c>
      <c r="D12787">
        <v>2</v>
      </c>
      <c r="E12787" t="s">
        <v>22</v>
      </c>
      <c r="F12787" t="s">
        <v>23</v>
      </c>
      <c r="G12787">
        <v>2</v>
      </c>
      <c r="H12787" t="str">
        <f t="shared" si="1005"/>
        <v>KD</v>
      </c>
      <c r="I12787" s="2">
        <f t="shared" si="1007"/>
        <v>2012</v>
      </c>
      <c r="J12787" s="2">
        <f t="shared" si="1008"/>
        <v>5</v>
      </c>
      <c r="K12787" t="str">
        <f t="shared" si="1009"/>
        <v>Glazenmakers</v>
      </c>
      <c r="L12787" s="25">
        <f t="shared" si="1006"/>
        <v>20.428571428571427</v>
      </c>
    </row>
    <row r="12788" spans="1:12" x14ac:dyDescent="0.25">
      <c r="A12788">
        <v>945</v>
      </c>
      <c r="B12788" t="s">
        <v>92</v>
      </c>
      <c r="C12788" s="1">
        <v>41052.458333333336</v>
      </c>
      <c r="D12788">
        <v>2</v>
      </c>
      <c r="E12788" t="s">
        <v>28</v>
      </c>
      <c r="F12788" t="s">
        <v>29</v>
      </c>
      <c r="G12788">
        <v>1</v>
      </c>
      <c r="H12788" t="str">
        <f t="shared" si="1005"/>
        <v>KD</v>
      </c>
      <c r="I12788" s="2">
        <f t="shared" si="1007"/>
        <v>2012</v>
      </c>
      <c r="J12788" s="2">
        <f t="shared" si="1008"/>
        <v>5</v>
      </c>
      <c r="K12788" t="str">
        <f t="shared" si="1009"/>
        <v>Korenbouten</v>
      </c>
      <c r="L12788" s="25">
        <f t="shared" si="1006"/>
        <v>20.428571428571427</v>
      </c>
    </row>
    <row r="12789" spans="1:12" x14ac:dyDescent="0.25">
      <c r="A12789">
        <v>945</v>
      </c>
      <c r="B12789" t="s">
        <v>92</v>
      </c>
      <c r="C12789" s="1">
        <v>41052.458333333336</v>
      </c>
      <c r="D12789">
        <v>4</v>
      </c>
      <c r="E12789" t="s">
        <v>22</v>
      </c>
      <c r="F12789" t="s">
        <v>23</v>
      </c>
      <c r="G12789">
        <v>2</v>
      </c>
      <c r="H12789" t="str">
        <f t="shared" si="1005"/>
        <v>KD</v>
      </c>
      <c r="I12789" s="2">
        <f t="shared" si="1007"/>
        <v>2012</v>
      </c>
      <c r="J12789" s="2">
        <f t="shared" si="1008"/>
        <v>5</v>
      </c>
      <c r="K12789" t="str">
        <f t="shared" si="1009"/>
        <v>Glazenmakers</v>
      </c>
      <c r="L12789" s="25">
        <f t="shared" si="1006"/>
        <v>20.428571428571427</v>
      </c>
    </row>
    <row r="12790" spans="1:12" x14ac:dyDescent="0.25">
      <c r="A12790">
        <v>945</v>
      </c>
      <c r="B12790" t="s">
        <v>92</v>
      </c>
      <c r="C12790" s="1">
        <v>41052.458333333336</v>
      </c>
      <c r="D12790">
        <v>4</v>
      </c>
      <c r="E12790" t="s">
        <v>28</v>
      </c>
      <c r="F12790" t="s">
        <v>29</v>
      </c>
      <c r="G12790">
        <v>4</v>
      </c>
      <c r="H12790" t="str">
        <f t="shared" si="1005"/>
        <v>KD</v>
      </c>
      <c r="I12790" s="2">
        <f t="shared" si="1007"/>
        <v>2012</v>
      </c>
      <c r="J12790" s="2">
        <f t="shared" si="1008"/>
        <v>5</v>
      </c>
      <c r="K12790" t="str">
        <f t="shared" si="1009"/>
        <v>Korenbouten</v>
      </c>
      <c r="L12790" s="25">
        <f t="shared" si="1006"/>
        <v>20.428571428571427</v>
      </c>
    </row>
    <row r="12791" spans="1:12" x14ac:dyDescent="0.25">
      <c r="A12791">
        <v>945</v>
      </c>
      <c r="B12791" t="s">
        <v>92</v>
      </c>
      <c r="C12791" s="1">
        <v>41067.638888888891</v>
      </c>
      <c r="D12791">
        <v>1</v>
      </c>
      <c r="E12791" t="s">
        <v>10</v>
      </c>
      <c r="F12791" t="s">
        <v>11</v>
      </c>
      <c r="G12791">
        <v>13</v>
      </c>
      <c r="H12791" t="str">
        <f t="shared" si="1005"/>
        <v>KD</v>
      </c>
      <c r="I12791" s="2">
        <f t="shared" si="1007"/>
        <v>2012</v>
      </c>
      <c r="J12791" s="2">
        <f t="shared" si="1008"/>
        <v>6</v>
      </c>
      <c r="K12791" t="str">
        <f t="shared" si="1009"/>
        <v>Waterjuffer</v>
      </c>
      <c r="L12791" s="25">
        <f t="shared" si="1006"/>
        <v>22.571428571428573</v>
      </c>
    </row>
    <row r="12792" spans="1:12" x14ac:dyDescent="0.25">
      <c r="A12792">
        <v>945</v>
      </c>
      <c r="B12792" t="s">
        <v>92</v>
      </c>
      <c r="C12792" s="1">
        <v>41067.638888888891</v>
      </c>
      <c r="D12792">
        <v>1</v>
      </c>
      <c r="E12792" t="s">
        <v>14</v>
      </c>
      <c r="F12792" t="s">
        <v>15</v>
      </c>
      <c r="G12792">
        <v>5</v>
      </c>
      <c r="H12792" t="str">
        <f t="shared" si="1005"/>
        <v>KD</v>
      </c>
      <c r="I12792" s="2">
        <f t="shared" si="1007"/>
        <v>2012</v>
      </c>
      <c r="J12792" s="2">
        <f t="shared" si="1008"/>
        <v>6</v>
      </c>
      <c r="K12792" t="str">
        <f t="shared" si="1009"/>
        <v>Waterjuffer</v>
      </c>
      <c r="L12792" s="25">
        <f t="shared" si="1006"/>
        <v>22.571428571428573</v>
      </c>
    </row>
    <row r="12793" spans="1:12" x14ac:dyDescent="0.25">
      <c r="A12793">
        <v>945</v>
      </c>
      <c r="B12793" t="s">
        <v>92</v>
      </c>
      <c r="C12793" s="1">
        <v>41067.638888888891</v>
      </c>
      <c r="D12793">
        <v>1</v>
      </c>
      <c r="E12793" t="s">
        <v>20</v>
      </c>
      <c r="F12793" t="s">
        <v>21</v>
      </c>
      <c r="G12793">
        <v>1</v>
      </c>
      <c r="H12793" t="str">
        <f t="shared" si="1005"/>
        <v>KD</v>
      </c>
      <c r="I12793" s="2">
        <f t="shared" si="1007"/>
        <v>2012</v>
      </c>
      <c r="J12793" s="2">
        <f t="shared" si="1008"/>
        <v>6</v>
      </c>
      <c r="K12793" t="str">
        <f t="shared" si="1009"/>
        <v>Waterjuffer</v>
      </c>
      <c r="L12793" s="25">
        <f t="shared" si="1006"/>
        <v>22.571428571428573</v>
      </c>
    </row>
    <row r="12794" spans="1:12" x14ac:dyDescent="0.25">
      <c r="A12794">
        <v>945</v>
      </c>
      <c r="B12794" t="s">
        <v>92</v>
      </c>
      <c r="C12794" s="1">
        <v>41067.638888888891</v>
      </c>
      <c r="D12794">
        <v>2</v>
      </c>
      <c r="E12794" t="s">
        <v>10</v>
      </c>
      <c r="F12794" t="s">
        <v>11</v>
      </c>
      <c r="G12794">
        <v>1</v>
      </c>
      <c r="H12794" t="str">
        <f t="shared" si="1005"/>
        <v>KD</v>
      </c>
      <c r="I12794" s="2">
        <f t="shared" si="1007"/>
        <v>2012</v>
      </c>
      <c r="J12794" s="2">
        <f t="shared" si="1008"/>
        <v>6</v>
      </c>
      <c r="K12794" t="str">
        <f t="shared" si="1009"/>
        <v>Waterjuffer</v>
      </c>
      <c r="L12794" s="25">
        <f t="shared" si="1006"/>
        <v>22.571428571428573</v>
      </c>
    </row>
    <row r="12795" spans="1:12" x14ac:dyDescent="0.25">
      <c r="A12795">
        <v>945</v>
      </c>
      <c r="B12795" t="s">
        <v>92</v>
      </c>
      <c r="C12795" s="1">
        <v>41067.638888888891</v>
      </c>
      <c r="D12795">
        <v>2</v>
      </c>
      <c r="E12795" t="s">
        <v>14</v>
      </c>
      <c r="F12795" t="s">
        <v>15</v>
      </c>
      <c r="G12795">
        <v>3</v>
      </c>
      <c r="H12795" t="str">
        <f t="shared" si="1005"/>
        <v>KD</v>
      </c>
      <c r="I12795" s="2">
        <f t="shared" si="1007"/>
        <v>2012</v>
      </c>
      <c r="J12795" s="2">
        <f t="shared" si="1008"/>
        <v>6</v>
      </c>
      <c r="K12795" t="str">
        <f t="shared" si="1009"/>
        <v>Waterjuffer</v>
      </c>
      <c r="L12795" s="25">
        <f t="shared" si="1006"/>
        <v>22.571428571428573</v>
      </c>
    </row>
    <row r="12796" spans="1:12" x14ac:dyDescent="0.25">
      <c r="A12796">
        <v>945</v>
      </c>
      <c r="B12796" t="s">
        <v>92</v>
      </c>
      <c r="C12796" s="1">
        <v>41067.638888888891</v>
      </c>
      <c r="D12796">
        <v>2</v>
      </c>
      <c r="E12796" t="s">
        <v>22</v>
      </c>
      <c r="F12796" t="s">
        <v>23</v>
      </c>
      <c r="G12796">
        <v>1</v>
      </c>
      <c r="H12796" t="str">
        <f t="shared" si="1005"/>
        <v>KD</v>
      </c>
      <c r="I12796" s="2">
        <f t="shared" si="1007"/>
        <v>2012</v>
      </c>
      <c r="J12796" s="2">
        <f t="shared" si="1008"/>
        <v>6</v>
      </c>
      <c r="K12796" t="str">
        <f t="shared" si="1009"/>
        <v>Glazenmakers</v>
      </c>
      <c r="L12796" s="25">
        <f t="shared" si="1006"/>
        <v>22.571428571428573</v>
      </c>
    </row>
    <row r="12797" spans="1:12" x14ac:dyDescent="0.25">
      <c r="A12797">
        <v>945</v>
      </c>
      <c r="B12797" t="s">
        <v>92</v>
      </c>
      <c r="C12797" s="1">
        <v>41067.638888888891</v>
      </c>
      <c r="D12797">
        <v>2</v>
      </c>
      <c r="E12797" t="s">
        <v>24</v>
      </c>
      <c r="F12797" t="s">
        <v>25</v>
      </c>
      <c r="G12797">
        <v>1</v>
      </c>
      <c r="H12797" t="str">
        <f t="shared" si="1005"/>
        <v>KD</v>
      </c>
      <c r="I12797" s="2">
        <f t="shared" si="1007"/>
        <v>2012</v>
      </c>
      <c r="J12797" s="2">
        <f t="shared" si="1008"/>
        <v>6</v>
      </c>
      <c r="K12797" t="str">
        <f t="shared" si="1009"/>
        <v>Glazenmakers</v>
      </c>
      <c r="L12797" s="25">
        <f t="shared" si="1006"/>
        <v>22.571428571428573</v>
      </c>
    </row>
    <row r="12798" spans="1:12" x14ac:dyDescent="0.25">
      <c r="A12798">
        <v>945</v>
      </c>
      <c r="B12798" t="s">
        <v>92</v>
      </c>
      <c r="C12798" s="1">
        <v>41067.638888888891</v>
      </c>
      <c r="D12798">
        <v>2</v>
      </c>
      <c r="E12798" t="s">
        <v>26</v>
      </c>
      <c r="F12798" t="s">
        <v>27</v>
      </c>
      <c r="G12798">
        <v>2</v>
      </c>
      <c r="H12798" t="str">
        <f t="shared" si="1005"/>
        <v>KD</v>
      </c>
      <c r="I12798" s="2">
        <f t="shared" si="1007"/>
        <v>2012</v>
      </c>
      <c r="J12798" s="2">
        <f t="shared" si="1008"/>
        <v>6</v>
      </c>
      <c r="K12798" t="str">
        <f t="shared" si="1009"/>
        <v>Glazenmakers</v>
      </c>
      <c r="L12798" s="25">
        <f t="shared" si="1006"/>
        <v>22.571428571428573</v>
      </c>
    </row>
    <row r="12799" spans="1:12" x14ac:dyDescent="0.25">
      <c r="A12799">
        <v>945</v>
      </c>
      <c r="B12799" t="s">
        <v>92</v>
      </c>
      <c r="C12799" s="1">
        <v>41067.638888888891</v>
      </c>
      <c r="D12799">
        <v>2</v>
      </c>
      <c r="E12799" t="s">
        <v>18</v>
      </c>
      <c r="F12799" t="s">
        <v>19</v>
      </c>
      <c r="G12799">
        <v>2</v>
      </c>
      <c r="H12799" t="str">
        <f t="shared" si="1005"/>
        <v>KD</v>
      </c>
      <c r="I12799" s="2">
        <f t="shared" si="1007"/>
        <v>2012</v>
      </c>
      <c r="J12799" s="2">
        <f t="shared" si="1008"/>
        <v>6</v>
      </c>
      <c r="K12799" t="str">
        <f t="shared" si="1009"/>
        <v>Korenbouten</v>
      </c>
      <c r="L12799" s="25">
        <f t="shared" si="1006"/>
        <v>22.571428571428573</v>
      </c>
    </row>
    <row r="12800" spans="1:12" x14ac:dyDescent="0.25">
      <c r="A12800">
        <v>945</v>
      </c>
      <c r="B12800" t="s">
        <v>92</v>
      </c>
      <c r="C12800" s="1">
        <v>41067.638888888891</v>
      </c>
      <c r="D12800">
        <v>4</v>
      </c>
      <c r="E12800" t="s">
        <v>24</v>
      </c>
      <c r="F12800" t="s">
        <v>25</v>
      </c>
      <c r="G12800">
        <v>1</v>
      </c>
      <c r="H12800" t="str">
        <f t="shared" si="1005"/>
        <v>KD</v>
      </c>
      <c r="I12800" s="2">
        <f t="shared" si="1007"/>
        <v>2012</v>
      </c>
      <c r="J12800" s="2">
        <f t="shared" si="1008"/>
        <v>6</v>
      </c>
      <c r="K12800" t="str">
        <f t="shared" si="1009"/>
        <v>Glazenmakers</v>
      </c>
      <c r="L12800" s="25">
        <f t="shared" si="1006"/>
        <v>22.571428571428573</v>
      </c>
    </row>
    <row r="12801" spans="1:12" x14ac:dyDescent="0.25">
      <c r="A12801">
        <v>945</v>
      </c>
      <c r="B12801" t="s">
        <v>92</v>
      </c>
      <c r="C12801" s="1">
        <v>41067.638888888891</v>
      </c>
      <c r="D12801">
        <v>4</v>
      </c>
      <c r="E12801" t="s">
        <v>26</v>
      </c>
      <c r="F12801" t="s">
        <v>27</v>
      </c>
      <c r="G12801">
        <v>3</v>
      </c>
      <c r="H12801" t="str">
        <f t="shared" si="1005"/>
        <v>KD</v>
      </c>
      <c r="I12801" s="2">
        <f t="shared" si="1007"/>
        <v>2012</v>
      </c>
      <c r="J12801" s="2">
        <f t="shared" si="1008"/>
        <v>6</v>
      </c>
      <c r="K12801" t="str">
        <f t="shared" si="1009"/>
        <v>Glazenmakers</v>
      </c>
      <c r="L12801" s="25">
        <f t="shared" si="1006"/>
        <v>22.571428571428573</v>
      </c>
    </row>
    <row r="12802" spans="1:12" x14ac:dyDescent="0.25">
      <c r="A12802">
        <v>945</v>
      </c>
      <c r="B12802" t="s">
        <v>92</v>
      </c>
      <c r="C12802" s="1">
        <v>41067.638888888891</v>
      </c>
      <c r="D12802">
        <v>4</v>
      </c>
      <c r="E12802" t="s">
        <v>18</v>
      </c>
      <c r="F12802" t="s">
        <v>19</v>
      </c>
      <c r="G12802">
        <v>1</v>
      </c>
      <c r="H12802" t="str">
        <f t="shared" ref="H12802:H12865" si="1010">VLOOKUP(A12802,$N$2:$O$51,2,FALSE)</f>
        <v>KD</v>
      </c>
      <c r="I12802" s="2">
        <f t="shared" si="1007"/>
        <v>2012</v>
      </c>
      <c r="J12802" s="2">
        <f t="shared" si="1008"/>
        <v>6</v>
      </c>
      <c r="K12802" t="str">
        <f t="shared" si="1009"/>
        <v>Korenbouten</v>
      </c>
      <c r="L12802" s="25">
        <f t="shared" si="1006"/>
        <v>22.571428571428573</v>
      </c>
    </row>
    <row r="12803" spans="1:12" x14ac:dyDescent="0.25">
      <c r="A12803">
        <v>945</v>
      </c>
      <c r="B12803" t="s">
        <v>92</v>
      </c>
      <c r="C12803" s="1">
        <v>41080.625</v>
      </c>
      <c r="D12803">
        <v>1</v>
      </c>
      <c r="E12803" t="s">
        <v>10</v>
      </c>
      <c r="F12803" t="s">
        <v>11</v>
      </c>
      <c r="G12803">
        <v>2</v>
      </c>
      <c r="H12803" t="str">
        <f t="shared" si="1010"/>
        <v>KD</v>
      </c>
      <c r="I12803" s="2">
        <f t="shared" si="1007"/>
        <v>2012</v>
      </c>
      <c r="J12803" s="2">
        <f t="shared" si="1008"/>
        <v>6</v>
      </c>
      <c r="K12803" t="str">
        <f t="shared" si="1009"/>
        <v>Waterjuffer</v>
      </c>
      <c r="L12803" s="25">
        <f t="shared" ref="L12803:L12866" si="1011">(ROUNDDOWN(C12803-DATE(I12803,1,1),0))/7</f>
        <v>24.428571428571427</v>
      </c>
    </row>
    <row r="12804" spans="1:12" x14ac:dyDescent="0.25">
      <c r="A12804">
        <v>945</v>
      </c>
      <c r="B12804" t="s">
        <v>92</v>
      </c>
      <c r="C12804" s="1">
        <v>41080.625</v>
      </c>
      <c r="D12804">
        <v>1</v>
      </c>
      <c r="E12804" t="s">
        <v>14</v>
      </c>
      <c r="F12804" t="s">
        <v>15</v>
      </c>
      <c r="G12804">
        <v>3</v>
      </c>
      <c r="H12804" t="str">
        <f t="shared" si="1010"/>
        <v>KD</v>
      </c>
      <c r="I12804" s="2">
        <f t="shared" si="1007"/>
        <v>2012</v>
      </c>
      <c r="J12804" s="2">
        <f t="shared" si="1008"/>
        <v>6</v>
      </c>
      <c r="K12804" t="str">
        <f t="shared" si="1009"/>
        <v>Waterjuffer</v>
      </c>
      <c r="L12804" s="25">
        <f t="shared" si="1011"/>
        <v>24.428571428571427</v>
      </c>
    </row>
    <row r="12805" spans="1:12" x14ac:dyDescent="0.25">
      <c r="A12805">
        <v>945</v>
      </c>
      <c r="B12805" t="s">
        <v>92</v>
      </c>
      <c r="C12805" s="1">
        <v>41080.625</v>
      </c>
      <c r="D12805">
        <v>1</v>
      </c>
      <c r="E12805" t="s">
        <v>20</v>
      </c>
      <c r="F12805" t="s">
        <v>21</v>
      </c>
      <c r="G12805">
        <v>3</v>
      </c>
      <c r="H12805" t="str">
        <f t="shared" si="1010"/>
        <v>KD</v>
      </c>
      <c r="I12805" s="2">
        <f t="shared" si="1007"/>
        <v>2012</v>
      </c>
      <c r="J12805" s="2">
        <f t="shared" si="1008"/>
        <v>6</v>
      </c>
      <c r="K12805" t="str">
        <f t="shared" si="1009"/>
        <v>Waterjuffer</v>
      </c>
      <c r="L12805" s="25">
        <f t="shared" si="1011"/>
        <v>24.428571428571427</v>
      </c>
    </row>
    <row r="12806" spans="1:12" x14ac:dyDescent="0.25">
      <c r="A12806">
        <v>945</v>
      </c>
      <c r="B12806" t="s">
        <v>92</v>
      </c>
      <c r="C12806" s="1">
        <v>41080.625</v>
      </c>
      <c r="D12806">
        <v>1</v>
      </c>
      <c r="E12806" t="s">
        <v>24</v>
      </c>
      <c r="F12806" t="s">
        <v>25</v>
      </c>
      <c r="G12806">
        <v>1</v>
      </c>
      <c r="H12806" t="str">
        <f t="shared" si="1010"/>
        <v>KD</v>
      </c>
      <c r="I12806" s="2">
        <f t="shared" si="1007"/>
        <v>2012</v>
      </c>
      <c r="J12806" s="2">
        <f t="shared" si="1008"/>
        <v>6</v>
      </c>
      <c r="K12806" t="str">
        <f t="shared" si="1009"/>
        <v>Glazenmakers</v>
      </c>
      <c r="L12806" s="25">
        <f t="shared" si="1011"/>
        <v>24.428571428571427</v>
      </c>
    </row>
    <row r="12807" spans="1:12" x14ac:dyDescent="0.25">
      <c r="A12807">
        <v>945</v>
      </c>
      <c r="B12807" t="s">
        <v>92</v>
      </c>
      <c r="C12807" s="1">
        <v>41080.625</v>
      </c>
      <c r="D12807">
        <v>1</v>
      </c>
      <c r="E12807" t="s">
        <v>26</v>
      </c>
      <c r="F12807" t="s">
        <v>27</v>
      </c>
      <c r="G12807">
        <v>2</v>
      </c>
      <c r="H12807" t="str">
        <f t="shared" si="1010"/>
        <v>KD</v>
      </c>
      <c r="I12807" s="2">
        <f t="shared" si="1007"/>
        <v>2012</v>
      </c>
      <c r="J12807" s="2">
        <f t="shared" si="1008"/>
        <v>6</v>
      </c>
      <c r="K12807" t="str">
        <f t="shared" si="1009"/>
        <v>Glazenmakers</v>
      </c>
      <c r="L12807" s="25">
        <f t="shared" si="1011"/>
        <v>24.428571428571427</v>
      </c>
    </row>
    <row r="12808" spans="1:12" x14ac:dyDescent="0.25">
      <c r="A12808">
        <v>945</v>
      </c>
      <c r="B12808" t="s">
        <v>92</v>
      </c>
      <c r="C12808" s="1">
        <v>41080.625</v>
      </c>
      <c r="D12808">
        <v>1</v>
      </c>
      <c r="E12808" t="s">
        <v>28</v>
      </c>
      <c r="F12808" t="s">
        <v>29</v>
      </c>
      <c r="G12808">
        <v>1</v>
      </c>
      <c r="H12808" t="str">
        <f t="shared" si="1010"/>
        <v>KD</v>
      </c>
      <c r="I12808" s="2">
        <f t="shared" si="1007"/>
        <v>2012</v>
      </c>
      <c r="J12808" s="2">
        <f t="shared" si="1008"/>
        <v>6</v>
      </c>
      <c r="K12808" t="str">
        <f t="shared" si="1009"/>
        <v>Korenbouten</v>
      </c>
      <c r="L12808" s="25">
        <f t="shared" si="1011"/>
        <v>24.428571428571427</v>
      </c>
    </row>
    <row r="12809" spans="1:12" x14ac:dyDescent="0.25">
      <c r="A12809">
        <v>945</v>
      </c>
      <c r="B12809" t="s">
        <v>92</v>
      </c>
      <c r="C12809" s="1">
        <v>41080.625</v>
      </c>
      <c r="D12809">
        <v>2</v>
      </c>
      <c r="E12809" t="s">
        <v>10</v>
      </c>
      <c r="F12809" t="s">
        <v>11</v>
      </c>
      <c r="G12809">
        <v>1</v>
      </c>
      <c r="H12809" t="str">
        <f t="shared" si="1010"/>
        <v>KD</v>
      </c>
      <c r="I12809" s="2">
        <f t="shared" si="1007"/>
        <v>2012</v>
      </c>
      <c r="J12809" s="2">
        <f t="shared" si="1008"/>
        <v>6</v>
      </c>
      <c r="K12809" t="str">
        <f t="shared" si="1009"/>
        <v>Waterjuffer</v>
      </c>
      <c r="L12809" s="25">
        <f t="shared" si="1011"/>
        <v>24.428571428571427</v>
      </c>
    </row>
    <row r="12810" spans="1:12" x14ac:dyDescent="0.25">
      <c r="A12810">
        <v>945</v>
      </c>
      <c r="B12810" t="s">
        <v>92</v>
      </c>
      <c r="C12810" s="1">
        <v>41080.625</v>
      </c>
      <c r="D12810">
        <v>2</v>
      </c>
      <c r="E12810" t="s">
        <v>14</v>
      </c>
      <c r="F12810" t="s">
        <v>15</v>
      </c>
      <c r="G12810">
        <v>6</v>
      </c>
      <c r="H12810" t="str">
        <f t="shared" si="1010"/>
        <v>KD</v>
      </c>
      <c r="I12810" s="2">
        <f t="shared" si="1007"/>
        <v>2012</v>
      </c>
      <c r="J12810" s="2">
        <f t="shared" si="1008"/>
        <v>6</v>
      </c>
      <c r="K12810" t="str">
        <f t="shared" si="1009"/>
        <v>Waterjuffer</v>
      </c>
      <c r="L12810" s="25">
        <f t="shared" si="1011"/>
        <v>24.428571428571427</v>
      </c>
    </row>
    <row r="12811" spans="1:12" x14ac:dyDescent="0.25">
      <c r="A12811">
        <v>945</v>
      </c>
      <c r="B12811" t="s">
        <v>92</v>
      </c>
      <c r="C12811" s="1">
        <v>41080.625</v>
      </c>
      <c r="D12811">
        <v>2</v>
      </c>
      <c r="E12811" t="s">
        <v>24</v>
      </c>
      <c r="F12811" t="s">
        <v>25</v>
      </c>
      <c r="G12811">
        <v>2</v>
      </c>
      <c r="H12811" t="str">
        <f t="shared" si="1010"/>
        <v>KD</v>
      </c>
      <c r="I12811" s="2">
        <f t="shared" si="1007"/>
        <v>2012</v>
      </c>
      <c r="J12811" s="2">
        <f t="shared" si="1008"/>
        <v>6</v>
      </c>
      <c r="K12811" t="str">
        <f t="shared" si="1009"/>
        <v>Glazenmakers</v>
      </c>
      <c r="L12811" s="25">
        <f t="shared" si="1011"/>
        <v>24.428571428571427</v>
      </c>
    </row>
    <row r="12812" spans="1:12" x14ac:dyDescent="0.25">
      <c r="A12812">
        <v>945</v>
      </c>
      <c r="B12812" t="s">
        <v>92</v>
      </c>
      <c r="C12812" s="1">
        <v>41080.625</v>
      </c>
      <c r="D12812">
        <v>2</v>
      </c>
      <c r="E12812" t="s">
        <v>26</v>
      </c>
      <c r="F12812" t="s">
        <v>27</v>
      </c>
      <c r="G12812">
        <v>2</v>
      </c>
      <c r="H12812" t="str">
        <f t="shared" si="1010"/>
        <v>KD</v>
      </c>
      <c r="I12812" s="2">
        <f t="shared" si="1007"/>
        <v>2012</v>
      </c>
      <c r="J12812" s="2">
        <f t="shared" si="1008"/>
        <v>6</v>
      </c>
      <c r="K12812" t="str">
        <f t="shared" si="1009"/>
        <v>Glazenmakers</v>
      </c>
      <c r="L12812" s="25">
        <f t="shared" si="1011"/>
        <v>24.428571428571427</v>
      </c>
    </row>
    <row r="12813" spans="1:12" x14ac:dyDescent="0.25">
      <c r="A12813">
        <v>945</v>
      </c>
      <c r="B12813" t="s">
        <v>92</v>
      </c>
      <c r="C12813" s="1">
        <v>41080.625</v>
      </c>
      <c r="D12813">
        <v>2</v>
      </c>
      <c r="E12813" t="s">
        <v>28</v>
      </c>
      <c r="F12813" t="s">
        <v>29</v>
      </c>
      <c r="G12813">
        <v>1</v>
      </c>
      <c r="H12813" t="str">
        <f t="shared" si="1010"/>
        <v>KD</v>
      </c>
      <c r="I12813" s="2">
        <f t="shared" si="1007"/>
        <v>2012</v>
      </c>
      <c r="J12813" s="2">
        <f t="shared" si="1008"/>
        <v>6</v>
      </c>
      <c r="K12813" t="str">
        <f t="shared" si="1009"/>
        <v>Korenbouten</v>
      </c>
      <c r="L12813" s="25">
        <f t="shared" si="1011"/>
        <v>24.428571428571427</v>
      </c>
    </row>
    <row r="12814" spans="1:12" x14ac:dyDescent="0.25">
      <c r="A12814">
        <v>945</v>
      </c>
      <c r="B12814" t="s">
        <v>92</v>
      </c>
      <c r="C12814" s="1">
        <v>41080.625</v>
      </c>
      <c r="D12814">
        <v>4</v>
      </c>
      <c r="E12814" t="s">
        <v>24</v>
      </c>
      <c r="F12814" t="s">
        <v>25</v>
      </c>
      <c r="G12814">
        <v>1</v>
      </c>
      <c r="H12814" t="str">
        <f t="shared" si="1010"/>
        <v>KD</v>
      </c>
      <c r="I12814" s="2">
        <f t="shared" si="1007"/>
        <v>2012</v>
      </c>
      <c r="J12814" s="2">
        <f t="shared" si="1008"/>
        <v>6</v>
      </c>
      <c r="K12814" t="str">
        <f t="shared" si="1009"/>
        <v>Glazenmakers</v>
      </c>
      <c r="L12814" s="25">
        <f t="shared" si="1011"/>
        <v>24.428571428571427</v>
      </c>
    </row>
    <row r="12815" spans="1:12" x14ac:dyDescent="0.25">
      <c r="A12815">
        <v>945</v>
      </c>
      <c r="B12815" t="s">
        <v>92</v>
      </c>
      <c r="C12815" s="1">
        <v>41080.625</v>
      </c>
      <c r="D12815">
        <v>4</v>
      </c>
      <c r="E12815" t="s">
        <v>26</v>
      </c>
      <c r="F12815" t="s">
        <v>27</v>
      </c>
      <c r="G12815">
        <v>1</v>
      </c>
      <c r="H12815" t="str">
        <f t="shared" si="1010"/>
        <v>KD</v>
      </c>
      <c r="I12815" s="2">
        <f t="shared" si="1007"/>
        <v>2012</v>
      </c>
      <c r="J12815" s="2">
        <f t="shared" si="1008"/>
        <v>6</v>
      </c>
      <c r="K12815" t="str">
        <f t="shared" si="1009"/>
        <v>Glazenmakers</v>
      </c>
      <c r="L12815" s="25">
        <f t="shared" si="1011"/>
        <v>24.428571428571427</v>
      </c>
    </row>
    <row r="12816" spans="1:12" x14ac:dyDescent="0.25">
      <c r="A12816">
        <v>945</v>
      </c>
      <c r="B12816" t="s">
        <v>92</v>
      </c>
      <c r="C12816" s="1">
        <v>41088.510416666664</v>
      </c>
      <c r="D12816">
        <v>1</v>
      </c>
      <c r="E12816" t="s">
        <v>10</v>
      </c>
      <c r="F12816" t="s">
        <v>11</v>
      </c>
      <c r="G12816">
        <v>2</v>
      </c>
      <c r="H12816" t="str">
        <f t="shared" si="1010"/>
        <v>KD</v>
      </c>
      <c r="I12816" s="2">
        <f t="shared" si="1007"/>
        <v>2012</v>
      </c>
      <c r="J12816" s="2">
        <f t="shared" si="1008"/>
        <v>6</v>
      </c>
      <c r="K12816" t="str">
        <f t="shared" si="1009"/>
        <v>Waterjuffer</v>
      </c>
      <c r="L12816" s="25">
        <f t="shared" si="1011"/>
        <v>25.571428571428573</v>
      </c>
    </row>
    <row r="12817" spans="1:12" x14ac:dyDescent="0.25">
      <c r="A12817">
        <v>945</v>
      </c>
      <c r="B12817" t="s">
        <v>92</v>
      </c>
      <c r="C12817" s="1">
        <v>41088.510416666664</v>
      </c>
      <c r="D12817">
        <v>1</v>
      </c>
      <c r="E12817" t="s">
        <v>14</v>
      </c>
      <c r="F12817" t="s">
        <v>15</v>
      </c>
      <c r="G12817">
        <v>13</v>
      </c>
      <c r="H12817" t="str">
        <f t="shared" si="1010"/>
        <v>KD</v>
      </c>
      <c r="I12817" s="2">
        <f t="shared" si="1007"/>
        <v>2012</v>
      </c>
      <c r="J12817" s="2">
        <f t="shared" si="1008"/>
        <v>6</v>
      </c>
      <c r="K12817" t="str">
        <f t="shared" si="1009"/>
        <v>Waterjuffer</v>
      </c>
      <c r="L12817" s="25">
        <f t="shared" si="1011"/>
        <v>25.571428571428573</v>
      </c>
    </row>
    <row r="12818" spans="1:12" x14ac:dyDescent="0.25">
      <c r="A12818">
        <v>945</v>
      </c>
      <c r="B12818" t="s">
        <v>92</v>
      </c>
      <c r="C12818" s="1">
        <v>41088.510416666664</v>
      </c>
      <c r="D12818">
        <v>1</v>
      </c>
      <c r="E12818" t="s">
        <v>24</v>
      </c>
      <c r="F12818" t="s">
        <v>25</v>
      </c>
      <c r="G12818">
        <v>1</v>
      </c>
      <c r="H12818" t="str">
        <f t="shared" si="1010"/>
        <v>KD</v>
      </c>
      <c r="I12818" s="2">
        <f t="shared" si="1007"/>
        <v>2012</v>
      </c>
      <c r="J12818" s="2">
        <f t="shared" si="1008"/>
        <v>6</v>
      </c>
      <c r="K12818" t="str">
        <f t="shared" si="1009"/>
        <v>Glazenmakers</v>
      </c>
      <c r="L12818" s="25">
        <f t="shared" si="1011"/>
        <v>25.571428571428573</v>
      </c>
    </row>
    <row r="12819" spans="1:12" x14ac:dyDescent="0.25">
      <c r="A12819">
        <v>945</v>
      </c>
      <c r="B12819" t="s">
        <v>92</v>
      </c>
      <c r="C12819" s="1">
        <v>41088.510416666664</v>
      </c>
      <c r="D12819">
        <v>1</v>
      </c>
      <c r="E12819" t="s">
        <v>26</v>
      </c>
      <c r="F12819" t="s">
        <v>27</v>
      </c>
      <c r="G12819">
        <v>2</v>
      </c>
      <c r="H12819" t="str">
        <f t="shared" si="1010"/>
        <v>KD</v>
      </c>
      <c r="I12819" s="2">
        <f t="shared" si="1007"/>
        <v>2012</v>
      </c>
      <c r="J12819" s="2">
        <f t="shared" si="1008"/>
        <v>6</v>
      </c>
      <c r="K12819" t="str">
        <f t="shared" si="1009"/>
        <v>Glazenmakers</v>
      </c>
      <c r="L12819" s="25">
        <f t="shared" si="1011"/>
        <v>25.571428571428573</v>
      </c>
    </row>
    <row r="12820" spans="1:12" x14ac:dyDescent="0.25">
      <c r="A12820">
        <v>945</v>
      </c>
      <c r="B12820" t="s">
        <v>92</v>
      </c>
      <c r="C12820" s="1">
        <v>41088.510416666664</v>
      </c>
      <c r="D12820">
        <v>2</v>
      </c>
      <c r="E12820" t="s">
        <v>10</v>
      </c>
      <c r="F12820" t="s">
        <v>11</v>
      </c>
      <c r="G12820">
        <v>2</v>
      </c>
      <c r="H12820" t="str">
        <f t="shared" si="1010"/>
        <v>KD</v>
      </c>
      <c r="I12820" s="2">
        <f t="shared" si="1007"/>
        <v>2012</v>
      </c>
      <c r="J12820" s="2">
        <f t="shared" si="1008"/>
        <v>6</v>
      </c>
      <c r="K12820" t="str">
        <f t="shared" si="1009"/>
        <v>Waterjuffer</v>
      </c>
      <c r="L12820" s="25">
        <f t="shared" si="1011"/>
        <v>25.571428571428573</v>
      </c>
    </row>
    <row r="12821" spans="1:12" x14ac:dyDescent="0.25">
      <c r="A12821">
        <v>945</v>
      </c>
      <c r="B12821" t="s">
        <v>92</v>
      </c>
      <c r="C12821" s="1">
        <v>41088.510416666664</v>
      </c>
      <c r="D12821">
        <v>2</v>
      </c>
      <c r="E12821" t="s">
        <v>14</v>
      </c>
      <c r="F12821" t="s">
        <v>15</v>
      </c>
      <c r="G12821">
        <v>7</v>
      </c>
      <c r="H12821" t="str">
        <f t="shared" si="1010"/>
        <v>KD</v>
      </c>
      <c r="I12821" s="2">
        <f t="shared" si="1007"/>
        <v>2012</v>
      </c>
      <c r="J12821" s="2">
        <f t="shared" si="1008"/>
        <v>6</v>
      </c>
      <c r="K12821" t="str">
        <f t="shared" si="1009"/>
        <v>Waterjuffer</v>
      </c>
      <c r="L12821" s="25">
        <f t="shared" si="1011"/>
        <v>25.571428571428573</v>
      </c>
    </row>
    <row r="12822" spans="1:12" x14ac:dyDescent="0.25">
      <c r="A12822">
        <v>945</v>
      </c>
      <c r="B12822" t="s">
        <v>92</v>
      </c>
      <c r="C12822" s="1">
        <v>41088.510416666664</v>
      </c>
      <c r="D12822">
        <v>2</v>
      </c>
      <c r="E12822" t="s">
        <v>20</v>
      </c>
      <c r="F12822" t="s">
        <v>21</v>
      </c>
      <c r="G12822">
        <v>2</v>
      </c>
      <c r="H12822" t="str">
        <f t="shared" si="1010"/>
        <v>KD</v>
      </c>
      <c r="I12822" s="2">
        <f t="shared" si="1007"/>
        <v>2012</v>
      </c>
      <c r="J12822" s="2">
        <f t="shared" si="1008"/>
        <v>6</v>
      </c>
      <c r="K12822" t="str">
        <f t="shared" si="1009"/>
        <v>Waterjuffer</v>
      </c>
      <c r="L12822" s="25">
        <f t="shared" si="1011"/>
        <v>25.571428571428573</v>
      </c>
    </row>
    <row r="12823" spans="1:12" x14ac:dyDescent="0.25">
      <c r="A12823">
        <v>945</v>
      </c>
      <c r="B12823" t="s">
        <v>92</v>
      </c>
      <c r="C12823" s="1">
        <v>41088.510416666664</v>
      </c>
      <c r="D12823">
        <v>2</v>
      </c>
      <c r="E12823" t="s">
        <v>24</v>
      </c>
      <c r="F12823" t="s">
        <v>25</v>
      </c>
      <c r="G12823">
        <v>2</v>
      </c>
      <c r="H12823" t="str">
        <f t="shared" si="1010"/>
        <v>KD</v>
      </c>
      <c r="I12823" s="2">
        <f t="shared" si="1007"/>
        <v>2012</v>
      </c>
      <c r="J12823" s="2">
        <f t="shared" si="1008"/>
        <v>6</v>
      </c>
      <c r="K12823" t="str">
        <f t="shared" si="1009"/>
        <v>Glazenmakers</v>
      </c>
      <c r="L12823" s="25">
        <f t="shared" si="1011"/>
        <v>25.571428571428573</v>
      </c>
    </row>
    <row r="12824" spans="1:12" x14ac:dyDescent="0.25">
      <c r="A12824">
        <v>945</v>
      </c>
      <c r="B12824" t="s">
        <v>92</v>
      </c>
      <c r="C12824" s="1">
        <v>41088.510416666664</v>
      </c>
      <c r="D12824">
        <v>2</v>
      </c>
      <c r="E12824" t="s">
        <v>26</v>
      </c>
      <c r="F12824" t="s">
        <v>27</v>
      </c>
      <c r="G12824">
        <v>2</v>
      </c>
      <c r="H12824" t="str">
        <f t="shared" si="1010"/>
        <v>KD</v>
      </c>
      <c r="I12824" s="2">
        <f t="shared" si="1007"/>
        <v>2012</v>
      </c>
      <c r="J12824" s="2">
        <f t="shared" si="1008"/>
        <v>6</v>
      </c>
      <c r="K12824" t="str">
        <f t="shared" si="1009"/>
        <v>Glazenmakers</v>
      </c>
      <c r="L12824" s="25">
        <f t="shared" si="1011"/>
        <v>25.571428571428573</v>
      </c>
    </row>
    <row r="12825" spans="1:12" x14ac:dyDescent="0.25">
      <c r="A12825">
        <v>945</v>
      </c>
      <c r="B12825" t="s">
        <v>92</v>
      </c>
      <c r="C12825" s="1">
        <v>41088.510416666664</v>
      </c>
      <c r="D12825">
        <v>2</v>
      </c>
      <c r="E12825" t="s">
        <v>28</v>
      </c>
      <c r="F12825" t="s">
        <v>29</v>
      </c>
      <c r="G12825">
        <v>2</v>
      </c>
      <c r="H12825" t="str">
        <f t="shared" si="1010"/>
        <v>KD</v>
      </c>
      <c r="I12825" s="2">
        <f t="shared" si="1007"/>
        <v>2012</v>
      </c>
      <c r="J12825" s="2">
        <f t="shared" si="1008"/>
        <v>6</v>
      </c>
      <c r="K12825" t="str">
        <f t="shared" si="1009"/>
        <v>Korenbouten</v>
      </c>
      <c r="L12825" s="25">
        <f t="shared" si="1011"/>
        <v>25.571428571428573</v>
      </c>
    </row>
    <row r="12826" spans="1:12" x14ac:dyDescent="0.25">
      <c r="A12826">
        <v>945</v>
      </c>
      <c r="B12826" t="s">
        <v>92</v>
      </c>
      <c r="C12826" s="1">
        <v>41088.510416666664</v>
      </c>
      <c r="D12826">
        <v>4</v>
      </c>
      <c r="E12826" t="s">
        <v>26</v>
      </c>
      <c r="F12826" t="s">
        <v>27</v>
      </c>
      <c r="G12826">
        <v>2</v>
      </c>
      <c r="H12826" t="str">
        <f t="shared" si="1010"/>
        <v>KD</v>
      </c>
      <c r="I12826" s="2">
        <f t="shared" si="1007"/>
        <v>2012</v>
      </c>
      <c r="J12826" s="2">
        <f t="shared" si="1008"/>
        <v>6</v>
      </c>
      <c r="K12826" t="str">
        <f t="shared" si="1009"/>
        <v>Glazenmakers</v>
      </c>
      <c r="L12826" s="25">
        <f t="shared" si="1011"/>
        <v>25.571428571428573</v>
      </c>
    </row>
    <row r="12827" spans="1:12" x14ac:dyDescent="0.25">
      <c r="A12827">
        <v>945</v>
      </c>
      <c r="B12827" t="s">
        <v>92</v>
      </c>
      <c r="C12827" s="1">
        <v>41110.625</v>
      </c>
      <c r="D12827">
        <v>1</v>
      </c>
      <c r="E12827" t="s">
        <v>8</v>
      </c>
      <c r="F12827" t="s">
        <v>9</v>
      </c>
      <c r="G12827">
        <v>1</v>
      </c>
      <c r="H12827" t="str">
        <f t="shared" si="1010"/>
        <v>KD</v>
      </c>
      <c r="I12827" s="2">
        <f t="shared" si="1007"/>
        <v>2012</v>
      </c>
      <c r="J12827" s="2">
        <f t="shared" si="1008"/>
        <v>7</v>
      </c>
      <c r="K12827" t="str">
        <f t="shared" si="1009"/>
        <v>Pantserjuffers</v>
      </c>
      <c r="L12827" s="25">
        <f t="shared" si="1011"/>
        <v>28.714285714285715</v>
      </c>
    </row>
    <row r="12828" spans="1:12" x14ac:dyDescent="0.25">
      <c r="A12828">
        <v>945</v>
      </c>
      <c r="B12828" t="s">
        <v>92</v>
      </c>
      <c r="C12828" s="1">
        <v>41110.625</v>
      </c>
      <c r="D12828">
        <v>1</v>
      </c>
      <c r="E12828" t="s">
        <v>10</v>
      </c>
      <c r="F12828" t="s">
        <v>11</v>
      </c>
      <c r="G12828">
        <v>3</v>
      </c>
      <c r="H12828" t="str">
        <f t="shared" si="1010"/>
        <v>KD</v>
      </c>
      <c r="I12828" s="2">
        <f t="shared" si="1007"/>
        <v>2012</v>
      </c>
      <c r="J12828" s="2">
        <f t="shared" si="1008"/>
        <v>7</v>
      </c>
      <c r="K12828" t="str">
        <f t="shared" si="1009"/>
        <v>Waterjuffer</v>
      </c>
      <c r="L12828" s="25">
        <f t="shared" si="1011"/>
        <v>28.714285714285715</v>
      </c>
    </row>
    <row r="12829" spans="1:12" x14ac:dyDescent="0.25">
      <c r="A12829">
        <v>945</v>
      </c>
      <c r="B12829" t="s">
        <v>92</v>
      </c>
      <c r="C12829" s="1">
        <v>41110.625</v>
      </c>
      <c r="D12829">
        <v>1</v>
      </c>
      <c r="E12829" t="s">
        <v>14</v>
      </c>
      <c r="F12829" t="s">
        <v>15</v>
      </c>
      <c r="G12829">
        <v>3</v>
      </c>
      <c r="H12829" t="str">
        <f t="shared" si="1010"/>
        <v>KD</v>
      </c>
      <c r="I12829" s="2">
        <f t="shared" si="1007"/>
        <v>2012</v>
      </c>
      <c r="J12829" s="2">
        <f t="shared" si="1008"/>
        <v>7</v>
      </c>
      <c r="K12829" t="str">
        <f t="shared" si="1009"/>
        <v>Waterjuffer</v>
      </c>
      <c r="L12829" s="25">
        <f t="shared" si="1011"/>
        <v>28.714285714285715</v>
      </c>
    </row>
    <row r="12830" spans="1:12" x14ac:dyDescent="0.25">
      <c r="A12830">
        <v>945</v>
      </c>
      <c r="B12830" t="s">
        <v>92</v>
      </c>
      <c r="C12830" s="1">
        <v>41110.625</v>
      </c>
      <c r="D12830">
        <v>1</v>
      </c>
      <c r="E12830" t="s">
        <v>26</v>
      </c>
      <c r="F12830" t="s">
        <v>27</v>
      </c>
      <c r="G12830">
        <v>3</v>
      </c>
      <c r="H12830" t="str">
        <f t="shared" si="1010"/>
        <v>KD</v>
      </c>
      <c r="I12830" s="2">
        <f t="shared" si="1007"/>
        <v>2012</v>
      </c>
      <c r="J12830" s="2">
        <f t="shared" si="1008"/>
        <v>7</v>
      </c>
      <c r="K12830" t="str">
        <f t="shared" si="1009"/>
        <v>Glazenmakers</v>
      </c>
      <c r="L12830" s="25">
        <f t="shared" si="1011"/>
        <v>28.714285714285715</v>
      </c>
    </row>
    <row r="12831" spans="1:12" x14ac:dyDescent="0.25">
      <c r="A12831">
        <v>945</v>
      </c>
      <c r="B12831" t="s">
        <v>92</v>
      </c>
      <c r="C12831" s="1">
        <v>41110.625</v>
      </c>
      <c r="D12831">
        <v>2</v>
      </c>
      <c r="E12831" t="s">
        <v>10</v>
      </c>
      <c r="F12831" t="s">
        <v>11</v>
      </c>
      <c r="G12831">
        <v>9</v>
      </c>
      <c r="H12831" t="str">
        <f t="shared" si="1010"/>
        <v>KD</v>
      </c>
      <c r="I12831" s="2">
        <f t="shared" si="1007"/>
        <v>2012</v>
      </c>
      <c r="J12831" s="2">
        <f t="shared" si="1008"/>
        <v>7</v>
      </c>
      <c r="K12831" t="str">
        <f t="shared" si="1009"/>
        <v>Waterjuffer</v>
      </c>
      <c r="L12831" s="25">
        <f t="shared" si="1011"/>
        <v>28.714285714285715</v>
      </c>
    </row>
    <row r="12832" spans="1:12" x14ac:dyDescent="0.25">
      <c r="A12832">
        <v>945</v>
      </c>
      <c r="B12832" t="s">
        <v>92</v>
      </c>
      <c r="C12832" s="1">
        <v>41110.625</v>
      </c>
      <c r="D12832">
        <v>2</v>
      </c>
      <c r="E12832" t="s">
        <v>14</v>
      </c>
      <c r="F12832" t="s">
        <v>15</v>
      </c>
      <c r="G12832">
        <v>1</v>
      </c>
      <c r="H12832" t="str">
        <f t="shared" si="1010"/>
        <v>KD</v>
      </c>
      <c r="I12832" s="2">
        <f t="shared" si="1007"/>
        <v>2012</v>
      </c>
      <c r="J12832" s="2">
        <f t="shared" si="1008"/>
        <v>7</v>
      </c>
      <c r="K12832" t="str">
        <f t="shared" si="1009"/>
        <v>Waterjuffer</v>
      </c>
      <c r="L12832" s="25">
        <f t="shared" si="1011"/>
        <v>28.714285714285715</v>
      </c>
    </row>
    <row r="12833" spans="1:12" x14ac:dyDescent="0.25">
      <c r="A12833">
        <v>945</v>
      </c>
      <c r="B12833" t="s">
        <v>92</v>
      </c>
      <c r="C12833" s="1">
        <v>41110.625</v>
      </c>
      <c r="D12833">
        <v>2</v>
      </c>
      <c r="E12833" t="s">
        <v>26</v>
      </c>
      <c r="F12833" t="s">
        <v>27</v>
      </c>
      <c r="G12833">
        <v>1</v>
      </c>
      <c r="H12833" t="str">
        <f t="shared" si="1010"/>
        <v>KD</v>
      </c>
      <c r="I12833" s="2">
        <f t="shared" si="1007"/>
        <v>2012</v>
      </c>
      <c r="J12833" s="2">
        <f t="shared" si="1008"/>
        <v>7</v>
      </c>
      <c r="K12833" t="str">
        <f t="shared" si="1009"/>
        <v>Glazenmakers</v>
      </c>
      <c r="L12833" s="25">
        <f t="shared" si="1011"/>
        <v>28.714285714285715</v>
      </c>
    </row>
    <row r="12834" spans="1:12" x14ac:dyDescent="0.25">
      <c r="A12834">
        <v>945</v>
      </c>
      <c r="B12834" t="s">
        <v>92</v>
      </c>
      <c r="C12834" s="1">
        <v>41110.625</v>
      </c>
      <c r="D12834">
        <v>4</v>
      </c>
      <c r="E12834" t="s">
        <v>26</v>
      </c>
      <c r="F12834" t="s">
        <v>27</v>
      </c>
      <c r="G12834">
        <v>2</v>
      </c>
      <c r="H12834" t="str">
        <f t="shared" si="1010"/>
        <v>KD</v>
      </c>
      <c r="I12834" s="2">
        <f t="shared" ref="I12834:I12897" si="1012">YEAR(C12834)</f>
        <v>2012</v>
      </c>
      <c r="J12834" s="2">
        <f t="shared" ref="J12834:J12897" si="1013">MONTH(C12834)</f>
        <v>7</v>
      </c>
      <c r="K12834" t="str">
        <f t="shared" ref="K12834:K12897" si="1014">VLOOKUP(E12834,$Q$2:$R$100,2,FALSE)</f>
        <v>Glazenmakers</v>
      </c>
      <c r="L12834" s="25">
        <f t="shared" si="1011"/>
        <v>28.714285714285715</v>
      </c>
    </row>
    <row r="12835" spans="1:12" x14ac:dyDescent="0.25">
      <c r="A12835">
        <v>945</v>
      </c>
      <c r="B12835" t="s">
        <v>92</v>
      </c>
      <c r="C12835" s="1">
        <v>41129.479166666664</v>
      </c>
      <c r="D12835">
        <v>1</v>
      </c>
      <c r="E12835" t="s">
        <v>10</v>
      </c>
      <c r="F12835" t="s">
        <v>11</v>
      </c>
      <c r="G12835">
        <v>2</v>
      </c>
      <c r="H12835" t="str">
        <f t="shared" si="1010"/>
        <v>KD</v>
      </c>
      <c r="I12835" s="2">
        <f t="shared" si="1012"/>
        <v>2012</v>
      </c>
      <c r="J12835" s="2">
        <f t="shared" si="1013"/>
        <v>8</v>
      </c>
      <c r="K12835" t="str">
        <f t="shared" si="1014"/>
        <v>Waterjuffer</v>
      </c>
      <c r="L12835" s="25">
        <f t="shared" si="1011"/>
        <v>31.428571428571427</v>
      </c>
    </row>
    <row r="12836" spans="1:12" x14ac:dyDescent="0.25">
      <c r="A12836">
        <v>945</v>
      </c>
      <c r="B12836" t="s">
        <v>92</v>
      </c>
      <c r="C12836" s="1">
        <v>41129.479166666664</v>
      </c>
      <c r="D12836">
        <v>1</v>
      </c>
      <c r="E12836" t="s">
        <v>14</v>
      </c>
      <c r="F12836" t="s">
        <v>15</v>
      </c>
      <c r="G12836">
        <v>3</v>
      </c>
      <c r="H12836" t="str">
        <f t="shared" si="1010"/>
        <v>KD</v>
      </c>
      <c r="I12836" s="2">
        <f t="shared" si="1012"/>
        <v>2012</v>
      </c>
      <c r="J12836" s="2">
        <f t="shared" si="1013"/>
        <v>8</v>
      </c>
      <c r="K12836" t="str">
        <f t="shared" si="1014"/>
        <v>Waterjuffer</v>
      </c>
      <c r="L12836" s="25">
        <f t="shared" si="1011"/>
        <v>31.428571428571427</v>
      </c>
    </row>
    <row r="12837" spans="1:12" x14ac:dyDescent="0.25">
      <c r="A12837">
        <v>945</v>
      </c>
      <c r="B12837" t="s">
        <v>92</v>
      </c>
      <c r="C12837" s="1">
        <v>41129.479166666664</v>
      </c>
      <c r="D12837">
        <v>1</v>
      </c>
      <c r="E12837" t="s">
        <v>26</v>
      </c>
      <c r="F12837" t="s">
        <v>27</v>
      </c>
      <c r="G12837">
        <v>2</v>
      </c>
      <c r="H12837" t="str">
        <f t="shared" si="1010"/>
        <v>KD</v>
      </c>
      <c r="I12837" s="2">
        <f t="shared" si="1012"/>
        <v>2012</v>
      </c>
      <c r="J12837" s="2">
        <f t="shared" si="1013"/>
        <v>8</v>
      </c>
      <c r="K12837" t="str">
        <f t="shared" si="1014"/>
        <v>Glazenmakers</v>
      </c>
      <c r="L12837" s="25">
        <f t="shared" si="1011"/>
        <v>31.428571428571427</v>
      </c>
    </row>
    <row r="12838" spans="1:12" x14ac:dyDescent="0.25">
      <c r="A12838">
        <v>945</v>
      </c>
      <c r="B12838" t="s">
        <v>92</v>
      </c>
      <c r="C12838" s="1">
        <v>41129.479166666664</v>
      </c>
      <c r="D12838">
        <v>2</v>
      </c>
      <c r="E12838" t="s">
        <v>10</v>
      </c>
      <c r="F12838" t="s">
        <v>11</v>
      </c>
      <c r="G12838">
        <v>1</v>
      </c>
      <c r="H12838" t="str">
        <f t="shared" si="1010"/>
        <v>KD</v>
      </c>
      <c r="I12838" s="2">
        <f t="shared" si="1012"/>
        <v>2012</v>
      </c>
      <c r="J12838" s="2">
        <f t="shared" si="1013"/>
        <v>8</v>
      </c>
      <c r="K12838" t="str">
        <f t="shared" si="1014"/>
        <v>Waterjuffer</v>
      </c>
      <c r="L12838" s="25">
        <f t="shared" si="1011"/>
        <v>31.428571428571427</v>
      </c>
    </row>
    <row r="12839" spans="1:12" x14ac:dyDescent="0.25">
      <c r="A12839">
        <v>945</v>
      </c>
      <c r="B12839" t="s">
        <v>92</v>
      </c>
      <c r="C12839" s="1">
        <v>41129.479166666664</v>
      </c>
      <c r="D12839">
        <v>2</v>
      </c>
      <c r="E12839" t="s">
        <v>20</v>
      </c>
      <c r="F12839" t="s">
        <v>21</v>
      </c>
      <c r="G12839">
        <v>1</v>
      </c>
      <c r="H12839" t="str">
        <f t="shared" si="1010"/>
        <v>KD</v>
      </c>
      <c r="I12839" s="2">
        <f t="shared" si="1012"/>
        <v>2012</v>
      </c>
      <c r="J12839" s="2">
        <f t="shared" si="1013"/>
        <v>8</v>
      </c>
      <c r="K12839" t="str">
        <f t="shared" si="1014"/>
        <v>Waterjuffer</v>
      </c>
      <c r="L12839" s="25">
        <f t="shared" si="1011"/>
        <v>31.428571428571427</v>
      </c>
    </row>
    <row r="12840" spans="1:12" x14ac:dyDescent="0.25">
      <c r="A12840">
        <v>945</v>
      </c>
      <c r="B12840" t="s">
        <v>92</v>
      </c>
      <c r="C12840" s="1">
        <v>41129.479166666664</v>
      </c>
      <c r="D12840">
        <v>4</v>
      </c>
      <c r="E12840" t="s">
        <v>26</v>
      </c>
      <c r="F12840" t="s">
        <v>27</v>
      </c>
      <c r="G12840">
        <v>2</v>
      </c>
      <c r="H12840" t="str">
        <f t="shared" si="1010"/>
        <v>KD</v>
      </c>
      <c r="I12840" s="2">
        <f t="shared" si="1012"/>
        <v>2012</v>
      </c>
      <c r="J12840" s="2">
        <f t="shared" si="1013"/>
        <v>8</v>
      </c>
      <c r="K12840" t="str">
        <f t="shared" si="1014"/>
        <v>Glazenmakers</v>
      </c>
      <c r="L12840" s="25">
        <f t="shared" si="1011"/>
        <v>31.428571428571427</v>
      </c>
    </row>
    <row r="12841" spans="1:12" x14ac:dyDescent="0.25">
      <c r="A12841">
        <v>945</v>
      </c>
      <c r="B12841" t="s">
        <v>92</v>
      </c>
      <c r="C12841" s="1">
        <v>41134.46875</v>
      </c>
      <c r="D12841">
        <v>1</v>
      </c>
      <c r="E12841" t="s">
        <v>10</v>
      </c>
      <c r="F12841" t="s">
        <v>11</v>
      </c>
      <c r="G12841">
        <v>12</v>
      </c>
      <c r="H12841" t="str">
        <f t="shared" si="1010"/>
        <v>KD</v>
      </c>
      <c r="I12841" s="2">
        <f t="shared" si="1012"/>
        <v>2012</v>
      </c>
      <c r="J12841" s="2">
        <f t="shared" si="1013"/>
        <v>8</v>
      </c>
      <c r="K12841" t="str">
        <f t="shared" si="1014"/>
        <v>Waterjuffer</v>
      </c>
      <c r="L12841" s="25">
        <f t="shared" si="1011"/>
        <v>32.142857142857146</v>
      </c>
    </row>
    <row r="12842" spans="1:12" x14ac:dyDescent="0.25">
      <c r="A12842">
        <v>945</v>
      </c>
      <c r="B12842" t="s">
        <v>92</v>
      </c>
      <c r="C12842" s="1">
        <v>41134.46875</v>
      </c>
      <c r="D12842">
        <v>1</v>
      </c>
      <c r="E12842" t="s">
        <v>12</v>
      </c>
      <c r="F12842" t="s">
        <v>13</v>
      </c>
      <c r="G12842">
        <v>2</v>
      </c>
      <c r="H12842" t="str">
        <f t="shared" si="1010"/>
        <v>KD</v>
      </c>
      <c r="I12842" s="2">
        <f t="shared" si="1012"/>
        <v>2012</v>
      </c>
      <c r="J12842" s="2">
        <f t="shared" si="1013"/>
        <v>8</v>
      </c>
      <c r="K12842" t="str">
        <f t="shared" si="1014"/>
        <v>Waterjuffer</v>
      </c>
      <c r="L12842" s="25">
        <f t="shared" si="1011"/>
        <v>32.142857142857146</v>
      </c>
    </row>
    <row r="12843" spans="1:12" x14ac:dyDescent="0.25">
      <c r="A12843">
        <v>945</v>
      </c>
      <c r="B12843" t="s">
        <v>92</v>
      </c>
      <c r="C12843" s="1">
        <v>41134.46875</v>
      </c>
      <c r="D12843">
        <v>1</v>
      </c>
      <c r="E12843" t="s">
        <v>14</v>
      </c>
      <c r="F12843" t="s">
        <v>15</v>
      </c>
      <c r="G12843">
        <v>20</v>
      </c>
      <c r="H12843" t="str">
        <f t="shared" si="1010"/>
        <v>KD</v>
      </c>
      <c r="I12843" s="2">
        <f t="shared" si="1012"/>
        <v>2012</v>
      </c>
      <c r="J12843" s="2">
        <f t="shared" si="1013"/>
        <v>8</v>
      </c>
      <c r="K12843" t="str">
        <f t="shared" si="1014"/>
        <v>Waterjuffer</v>
      </c>
      <c r="L12843" s="25">
        <f t="shared" si="1011"/>
        <v>32.142857142857146</v>
      </c>
    </row>
    <row r="12844" spans="1:12" x14ac:dyDescent="0.25">
      <c r="A12844">
        <v>945</v>
      </c>
      <c r="B12844" t="s">
        <v>92</v>
      </c>
      <c r="C12844" s="1">
        <v>41134.46875</v>
      </c>
      <c r="D12844">
        <v>1</v>
      </c>
      <c r="E12844" t="s">
        <v>20</v>
      </c>
      <c r="F12844" t="s">
        <v>21</v>
      </c>
      <c r="G12844">
        <v>1</v>
      </c>
      <c r="H12844" t="str">
        <f t="shared" si="1010"/>
        <v>KD</v>
      </c>
      <c r="I12844" s="2">
        <f t="shared" si="1012"/>
        <v>2012</v>
      </c>
      <c r="J12844" s="2">
        <f t="shared" si="1013"/>
        <v>8</v>
      </c>
      <c r="K12844" t="str">
        <f t="shared" si="1014"/>
        <v>Waterjuffer</v>
      </c>
      <c r="L12844" s="25">
        <f t="shared" si="1011"/>
        <v>32.142857142857146</v>
      </c>
    </row>
    <row r="12845" spans="1:12" x14ac:dyDescent="0.25">
      <c r="A12845">
        <v>945</v>
      </c>
      <c r="B12845" t="s">
        <v>92</v>
      </c>
      <c r="C12845" s="1">
        <v>41134.46875</v>
      </c>
      <c r="D12845">
        <v>1</v>
      </c>
      <c r="E12845" t="s">
        <v>16</v>
      </c>
      <c r="F12845" t="s">
        <v>17</v>
      </c>
      <c r="G12845">
        <v>2</v>
      </c>
      <c r="H12845" t="str">
        <f t="shared" si="1010"/>
        <v>KD</v>
      </c>
      <c r="I12845" s="2">
        <f t="shared" si="1012"/>
        <v>2012</v>
      </c>
      <c r="J12845" s="2">
        <f t="shared" si="1013"/>
        <v>8</v>
      </c>
      <c r="K12845" t="str">
        <f t="shared" si="1014"/>
        <v>Waterjuffer</v>
      </c>
      <c r="L12845" s="25">
        <f t="shared" si="1011"/>
        <v>32.142857142857146</v>
      </c>
    </row>
    <row r="12846" spans="1:12" x14ac:dyDescent="0.25">
      <c r="A12846">
        <v>945</v>
      </c>
      <c r="B12846" t="s">
        <v>92</v>
      </c>
      <c r="C12846" s="1">
        <v>41134.46875</v>
      </c>
      <c r="D12846">
        <v>1</v>
      </c>
      <c r="E12846" t="s">
        <v>22</v>
      </c>
      <c r="F12846" t="s">
        <v>23</v>
      </c>
      <c r="G12846">
        <v>1</v>
      </c>
      <c r="H12846" t="str">
        <f t="shared" si="1010"/>
        <v>KD</v>
      </c>
      <c r="I12846" s="2">
        <f t="shared" si="1012"/>
        <v>2012</v>
      </c>
      <c r="J12846" s="2">
        <f t="shared" si="1013"/>
        <v>8</v>
      </c>
      <c r="K12846" t="str">
        <f t="shared" si="1014"/>
        <v>Glazenmakers</v>
      </c>
      <c r="L12846" s="25">
        <f t="shared" si="1011"/>
        <v>32.142857142857146</v>
      </c>
    </row>
    <row r="12847" spans="1:12" x14ac:dyDescent="0.25">
      <c r="A12847">
        <v>945</v>
      </c>
      <c r="B12847" t="s">
        <v>92</v>
      </c>
      <c r="C12847" s="1">
        <v>41134.46875</v>
      </c>
      <c r="D12847">
        <v>2</v>
      </c>
      <c r="E12847" t="s">
        <v>10</v>
      </c>
      <c r="F12847" t="s">
        <v>11</v>
      </c>
      <c r="G12847">
        <v>1</v>
      </c>
      <c r="H12847" t="str">
        <f t="shared" si="1010"/>
        <v>KD</v>
      </c>
      <c r="I12847" s="2">
        <f t="shared" si="1012"/>
        <v>2012</v>
      </c>
      <c r="J12847" s="2">
        <f t="shared" si="1013"/>
        <v>8</v>
      </c>
      <c r="K12847" t="str">
        <f t="shared" si="1014"/>
        <v>Waterjuffer</v>
      </c>
      <c r="L12847" s="25">
        <f t="shared" si="1011"/>
        <v>32.142857142857146</v>
      </c>
    </row>
    <row r="12848" spans="1:12" x14ac:dyDescent="0.25">
      <c r="A12848">
        <v>945</v>
      </c>
      <c r="B12848" t="s">
        <v>92</v>
      </c>
      <c r="C12848" s="1">
        <v>41134.46875</v>
      </c>
      <c r="D12848">
        <v>2</v>
      </c>
      <c r="E12848" t="s">
        <v>20</v>
      </c>
      <c r="F12848" t="s">
        <v>21</v>
      </c>
      <c r="G12848">
        <v>2</v>
      </c>
      <c r="H12848" t="str">
        <f t="shared" si="1010"/>
        <v>KD</v>
      </c>
      <c r="I12848" s="2">
        <f t="shared" si="1012"/>
        <v>2012</v>
      </c>
      <c r="J12848" s="2">
        <f t="shared" si="1013"/>
        <v>8</v>
      </c>
      <c r="K12848" t="str">
        <f t="shared" si="1014"/>
        <v>Waterjuffer</v>
      </c>
      <c r="L12848" s="25">
        <f t="shared" si="1011"/>
        <v>32.142857142857146</v>
      </c>
    </row>
    <row r="12849" spans="1:12" x14ac:dyDescent="0.25">
      <c r="A12849">
        <v>945</v>
      </c>
      <c r="B12849" t="s">
        <v>92</v>
      </c>
      <c r="C12849" s="1">
        <v>41134.46875</v>
      </c>
      <c r="D12849">
        <v>2</v>
      </c>
      <c r="E12849" t="s">
        <v>26</v>
      </c>
      <c r="F12849" t="s">
        <v>27</v>
      </c>
      <c r="G12849">
        <v>1</v>
      </c>
      <c r="H12849" t="str">
        <f t="shared" si="1010"/>
        <v>KD</v>
      </c>
      <c r="I12849" s="2">
        <f t="shared" si="1012"/>
        <v>2012</v>
      </c>
      <c r="J12849" s="2">
        <f t="shared" si="1013"/>
        <v>8</v>
      </c>
      <c r="K12849" t="str">
        <f t="shared" si="1014"/>
        <v>Glazenmakers</v>
      </c>
      <c r="L12849" s="25">
        <f t="shared" si="1011"/>
        <v>32.142857142857146</v>
      </c>
    </row>
    <row r="12850" spans="1:12" x14ac:dyDescent="0.25">
      <c r="A12850">
        <v>945</v>
      </c>
      <c r="B12850" t="s">
        <v>92</v>
      </c>
      <c r="C12850" s="1">
        <v>41134.46875</v>
      </c>
      <c r="D12850">
        <v>4</v>
      </c>
      <c r="E12850" t="s">
        <v>26</v>
      </c>
      <c r="F12850" t="s">
        <v>27</v>
      </c>
      <c r="G12850">
        <v>2</v>
      </c>
      <c r="H12850" t="str">
        <f t="shared" si="1010"/>
        <v>KD</v>
      </c>
      <c r="I12850" s="2">
        <f t="shared" si="1012"/>
        <v>2012</v>
      </c>
      <c r="J12850" s="2">
        <f t="shared" si="1013"/>
        <v>8</v>
      </c>
      <c r="K12850" t="str">
        <f t="shared" si="1014"/>
        <v>Glazenmakers</v>
      </c>
      <c r="L12850" s="25">
        <f t="shared" si="1011"/>
        <v>32.142857142857146</v>
      </c>
    </row>
    <row r="12851" spans="1:12" x14ac:dyDescent="0.25">
      <c r="A12851">
        <v>945</v>
      </c>
      <c r="B12851" t="s">
        <v>92</v>
      </c>
      <c r="C12851" s="1">
        <v>41151.458333333336</v>
      </c>
      <c r="D12851">
        <v>1</v>
      </c>
      <c r="E12851" t="s">
        <v>14</v>
      </c>
      <c r="F12851" t="s">
        <v>15</v>
      </c>
      <c r="G12851">
        <v>2</v>
      </c>
      <c r="H12851" t="str">
        <f t="shared" si="1010"/>
        <v>KD</v>
      </c>
      <c r="I12851" s="2">
        <f t="shared" si="1012"/>
        <v>2012</v>
      </c>
      <c r="J12851" s="2">
        <f t="shared" si="1013"/>
        <v>8</v>
      </c>
      <c r="K12851" t="str">
        <f t="shared" si="1014"/>
        <v>Waterjuffer</v>
      </c>
      <c r="L12851" s="25">
        <f t="shared" si="1011"/>
        <v>34.571428571428569</v>
      </c>
    </row>
    <row r="12852" spans="1:12" x14ac:dyDescent="0.25">
      <c r="A12852">
        <v>945</v>
      </c>
      <c r="B12852" t="s">
        <v>92</v>
      </c>
      <c r="C12852" s="1">
        <v>41151.458333333336</v>
      </c>
      <c r="D12852">
        <v>2</v>
      </c>
      <c r="E12852" t="s">
        <v>10</v>
      </c>
      <c r="F12852" t="s">
        <v>11</v>
      </c>
      <c r="G12852">
        <v>20</v>
      </c>
      <c r="H12852" t="str">
        <f t="shared" si="1010"/>
        <v>KD</v>
      </c>
      <c r="I12852" s="2">
        <f t="shared" si="1012"/>
        <v>2012</v>
      </c>
      <c r="J12852" s="2">
        <f t="shared" si="1013"/>
        <v>8</v>
      </c>
      <c r="K12852" t="str">
        <f t="shared" si="1014"/>
        <v>Waterjuffer</v>
      </c>
      <c r="L12852" s="25">
        <f t="shared" si="1011"/>
        <v>34.571428571428569</v>
      </c>
    </row>
    <row r="12853" spans="1:12" x14ac:dyDescent="0.25">
      <c r="A12853">
        <v>945</v>
      </c>
      <c r="B12853" t="s">
        <v>92</v>
      </c>
      <c r="C12853" s="1">
        <v>41151.458333333336</v>
      </c>
      <c r="D12853">
        <v>2</v>
      </c>
      <c r="E12853" t="s">
        <v>14</v>
      </c>
      <c r="F12853" t="s">
        <v>15</v>
      </c>
      <c r="G12853">
        <v>25</v>
      </c>
      <c r="H12853" t="str">
        <f t="shared" si="1010"/>
        <v>KD</v>
      </c>
      <c r="I12853" s="2">
        <f t="shared" si="1012"/>
        <v>2012</v>
      </c>
      <c r="J12853" s="2">
        <f t="shared" si="1013"/>
        <v>8</v>
      </c>
      <c r="K12853" t="str">
        <f t="shared" si="1014"/>
        <v>Waterjuffer</v>
      </c>
      <c r="L12853" s="25">
        <f t="shared" si="1011"/>
        <v>34.571428571428569</v>
      </c>
    </row>
    <row r="12854" spans="1:12" x14ac:dyDescent="0.25">
      <c r="A12854">
        <v>945</v>
      </c>
      <c r="B12854" t="s">
        <v>92</v>
      </c>
      <c r="C12854" s="1">
        <v>41151.458333333336</v>
      </c>
      <c r="D12854">
        <v>2</v>
      </c>
      <c r="E12854" t="s">
        <v>20</v>
      </c>
      <c r="F12854" t="s">
        <v>21</v>
      </c>
      <c r="G12854">
        <v>5</v>
      </c>
      <c r="H12854" t="str">
        <f t="shared" si="1010"/>
        <v>KD</v>
      </c>
      <c r="I12854" s="2">
        <f t="shared" si="1012"/>
        <v>2012</v>
      </c>
      <c r="J12854" s="2">
        <f t="shared" si="1013"/>
        <v>8</v>
      </c>
      <c r="K12854" t="str">
        <f t="shared" si="1014"/>
        <v>Waterjuffer</v>
      </c>
      <c r="L12854" s="25">
        <f t="shared" si="1011"/>
        <v>34.571428571428569</v>
      </c>
    </row>
    <row r="12855" spans="1:12" x14ac:dyDescent="0.25">
      <c r="A12855">
        <v>945</v>
      </c>
      <c r="B12855" t="s">
        <v>92</v>
      </c>
      <c r="C12855" s="1">
        <v>41151.458333333336</v>
      </c>
      <c r="D12855">
        <v>2</v>
      </c>
      <c r="E12855" t="s">
        <v>42</v>
      </c>
      <c r="F12855" t="s">
        <v>43</v>
      </c>
      <c r="G12855">
        <v>1</v>
      </c>
      <c r="H12855" t="str">
        <f t="shared" si="1010"/>
        <v>KD</v>
      </c>
      <c r="I12855" s="2">
        <f t="shared" si="1012"/>
        <v>2012</v>
      </c>
      <c r="J12855" s="2">
        <f t="shared" si="1013"/>
        <v>8</v>
      </c>
      <c r="K12855" t="str">
        <f t="shared" si="1014"/>
        <v>Korenbouten</v>
      </c>
      <c r="L12855" s="25">
        <f t="shared" si="1011"/>
        <v>34.571428571428569</v>
      </c>
    </row>
    <row r="12856" spans="1:12" x14ac:dyDescent="0.25">
      <c r="A12856">
        <v>945</v>
      </c>
      <c r="B12856" t="s">
        <v>92</v>
      </c>
      <c r="C12856" s="1">
        <v>41429.5</v>
      </c>
      <c r="D12856">
        <v>1</v>
      </c>
      <c r="E12856" t="s">
        <v>10</v>
      </c>
      <c r="F12856" t="s">
        <v>11</v>
      </c>
      <c r="G12856">
        <v>5</v>
      </c>
      <c r="H12856" t="str">
        <f t="shared" si="1010"/>
        <v>KD</v>
      </c>
      <c r="I12856" s="2">
        <f t="shared" si="1012"/>
        <v>2013</v>
      </c>
      <c r="J12856" s="2">
        <f t="shared" si="1013"/>
        <v>6</v>
      </c>
      <c r="K12856" t="str">
        <f t="shared" si="1014"/>
        <v>Waterjuffer</v>
      </c>
      <c r="L12856" s="25">
        <f t="shared" si="1011"/>
        <v>22</v>
      </c>
    </row>
    <row r="12857" spans="1:12" x14ac:dyDescent="0.25">
      <c r="A12857">
        <v>945</v>
      </c>
      <c r="B12857" t="s">
        <v>92</v>
      </c>
      <c r="C12857" s="1">
        <v>41429.5</v>
      </c>
      <c r="D12857">
        <v>1</v>
      </c>
      <c r="E12857" t="s">
        <v>12</v>
      </c>
      <c r="F12857" t="s">
        <v>13</v>
      </c>
      <c r="G12857">
        <v>2</v>
      </c>
      <c r="H12857" t="str">
        <f t="shared" si="1010"/>
        <v>KD</v>
      </c>
      <c r="I12857" s="2">
        <f t="shared" si="1012"/>
        <v>2013</v>
      </c>
      <c r="J12857" s="2">
        <f t="shared" si="1013"/>
        <v>6</v>
      </c>
      <c r="K12857" t="str">
        <f t="shared" si="1014"/>
        <v>Waterjuffer</v>
      </c>
      <c r="L12857" s="25">
        <f t="shared" si="1011"/>
        <v>22</v>
      </c>
    </row>
    <row r="12858" spans="1:12" x14ac:dyDescent="0.25">
      <c r="A12858">
        <v>945</v>
      </c>
      <c r="B12858" t="s">
        <v>92</v>
      </c>
      <c r="C12858" s="1">
        <v>41429.5</v>
      </c>
      <c r="D12858">
        <v>1</v>
      </c>
      <c r="E12858" t="s">
        <v>14</v>
      </c>
      <c r="F12858" t="s">
        <v>15</v>
      </c>
      <c r="G12858">
        <v>9</v>
      </c>
      <c r="H12858" t="str">
        <f t="shared" si="1010"/>
        <v>KD</v>
      </c>
      <c r="I12858" s="2">
        <f t="shared" si="1012"/>
        <v>2013</v>
      </c>
      <c r="J12858" s="2">
        <f t="shared" si="1013"/>
        <v>6</v>
      </c>
      <c r="K12858" t="str">
        <f t="shared" si="1014"/>
        <v>Waterjuffer</v>
      </c>
      <c r="L12858" s="25">
        <f t="shared" si="1011"/>
        <v>22</v>
      </c>
    </row>
    <row r="12859" spans="1:12" x14ac:dyDescent="0.25">
      <c r="A12859">
        <v>945</v>
      </c>
      <c r="B12859" t="s">
        <v>92</v>
      </c>
      <c r="C12859" s="1">
        <v>41429.5</v>
      </c>
      <c r="D12859">
        <v>2</v>
      </c>
      <c r="E12859" t="s">
        <v>8</v>
      </c>
      <c r="F12859" t="s">
        <v>9</v>
      </c>
      <c r="G12859">
        <v>2</v>
      </c>
      <c r="H12859" t="str">
        <f t="shared" si="1010"/>
        <v>KD</v>
      </c>
      <c r="I12859" s="2">
        <f t="shared" si="1012"/>
        <v>2013</v>
      </c>
      <c r="J12859" s="2">
        <f t="shared" si="1013"/>
        <v>6</v>
      </c>
      <c r="K12859" t="str">
        <f t="shared" si="1014"/>
        <v>Pantserjuffers</v>
      </c>
      <c r="L12859" s="25">
        <f t="shared" si="1011"/>
        <v>22</v>
      </c>
    </row>
    <row r="12860" spans="1:12" x14ac:dyDescent="0.25">
      <c r="A12860">
        <v>945</v>
      </c>
      <c r="B12860" t="s">
        <v>92</v>
      </c>
      <c r="C12860" s="1">
        <v>41429.5</v>
      </c>
      <c r="D12860">
        <v>2</v>
      </c>
      <c r="E12860" t="s">
        <v>22</v>
      </c>
      <c r="F12860" t="s">
        <v>23</v>
      </c>
      <c r="G12860">
        <v>1</v>
      </c>
      <c r="H12860" t="str">
        <f t="shared" si="1010"/>
        <v>KD</v>
      </c>
      <c r="I12860" s="2">
        <f t="shared" si="1012"/>
        <v>2013</v>
      </c>
      <c r="J12860" s="2">
        <f t="shared" si="1013"/>
        <v>6</v>
      </c>
      <c r="K12860" t="str">
        <f t="shared" si="1014"/>
        <v>Glazenmakers</v>
      </c>
      <c r="L12860" s="25">
        <f t="shared" si="1011"/>
        <v>22</v>
      </c>
    </row>
    <row r="12861" spans="1:12" x14ac:dyDescent="0.25">
      <c r="A12861">
        <v>945</v>
      </c>
      <c r="B12861" t="s">
        <v>92</v>
      </c>
      <c r="C12861" s="1">
        <v>41429.5</v>
      </c>
      <c r="D12861">
        <v>2</v>
      </c>
      <c r="E12861" t="s">
        <v>61</v>
      </c>
      <c r="F12861" t="s">
        <v>62</v>
      </c>
      <c r="G12861">
        <v>2</v>
      </c>
      <c r="H12861" t="str">
        <f t="shared" si="1010"/>
        <v>KD</v>
      </c>
      <c r="I12861" s="2">
        <f t="shared" si="1012"/>
        <v>2013</v>
      </c>
      <c r="J12861" s="2">
        <f t="shared" si="1013"/>
        <v>6</v>
      </c>
      <c r="K12861" t="str">
        <f t="shared" si="1014"/>
        <v>Waterjuffer</v>
      </c>
      <c r="L12861" s="25">
        <f t="shared" si="1011"/>
        <v>22</v>
      </c>
    </row>
    <row r="12862" spans="1:12" x14ac:dyDescent="0.25">
      <c r="A12862">
        <v>945</v>
      </c>
      <c r="B12862" t="s">
        <v>92</v>
      </c>
      <c r="C12862" s="1">
        <v>41429.5</v>
      </c>
      <c r="D12862">
        <v>2</v>
      </c>
      <c r="E12862" t="s">
        <v>14</v>
      </c>
      <c r="F12862" t="s">
        <v>15</v>
      </c>
      <c r="G12862">
        <v>4</v>
      </c>
      <c r="H12862" t="str">
        <f t="shared" si="1010"/>
        <v>KD</v>
      </c>
      <c r="I12862" s="2">
        <f t="shared" si="1012"/>
        <v>2013</v>
      </c>
      <c r="J12862" s="2">
        <f t="shared" si="1013"/>
        <v>6</v>
      </c>
      <c r="K12862" t="str">
        <f t="shared" si="1014"/>
        <v>Waterjuffer</v>
      </c>
      <c r="L12862" s="25">
        <f t="shared" si="1011"/>
        <v>22</v>
      </c>
    </row>
    <row r="12863" spans="1:12" x14ac:dyDescent="0.25">
      <c r="A12863">
        <v>945</v>
      </c>
      <c r="B12863" t="s">
        <v>92</v>
      </c>
      <c r="C12863" s="1">
        <v>41429.5</v>
      </c>
      <c r="D12863">
        <v>4</v>
      </c>
      <c r="E12863" t="s">
        <v>26</v>
      </c>
      <c r="F12863" t="s">
        <v>27</v>
      </c>
      <c r="G12863">
        <v>1</v>
      </c>
      <c r="H12863" t="str">
        <f t="shared" si="1010"/>
        <v>KD</v>
      </c>
      <c r="I12863" s="2">
        <f t="shared" si="1012"/>
        <v>2013</v>
      </c>
      <c r="J12863" s="2">
        <f t="shared" si="1013"/>
        <v>6</v>
      </c>
      <c r="K12863" t="str">
        <f t="shared" si="1014"/>
        <v>Glazenmakers</v>
      </c>
      <c r="L12863" s="25">
        <f t="shared" si="1011"/>
        <v>22</v>
      </c>
    </row>
    <row r="12864" spans="1:12" x14ac:dyDescent="0.25">
      <c r="A12864">
        <v>945</v>
      </c>
      <c r="B12864" t="s">
        <v>92</v>
      </c>
      <c r="C12864" s="1">
        <v>41457.520833333336</v>
      </c>
      <c r="D12864">
        <v>1</v>
      </c>
      <c r="E12864" t="s">
        <v>20</v>
      </c>
      <c r="F12864" t="s">
        <v>21</v>
      </c>
      <c r="G12864">
        <v>10</v>
      </c>
      <c r="H12864" t="str">
        <f t="shared" si="1010"/>
        <v>KD</v>
      </c>
      <c r="I12864" s="2">
        <f t="shared" si="1012"/>
        <v>2013</v>
      </c>
      <c r="J12864" s="2">
        <f t="shared" si="1013"/>
        <v>7</v>
      </c>
      <c r="K12864" t="str">
        <f t="shared" si="1014"/>
        <v>Waterjuffer</v>
      </c>
      <c r="L12864" s="25">
        <f t="shared" si="1011"/>
        <v>26</v>
      </c>
    </row>
    <row r="12865" spans="1:12" x14ac:dyDescent="0.25">
      <c r="A12865">
        <v>945</v>
      </c>
      <c r="B12865" t="s">
        <v>92</v>
      </c>
      <c r="C12865" s="1">
        <v>41457.520833333336</v>
      </c>
      <c r="D12865">
        <v>1</v>
      </c>
      <c r="E12865" t="s">
        <v>55</v>
      </c>
      <c r="F12865" t="s">
        <v>56</v>
      </c>
      <c r="G12865">
        <v>2</v>
      </c>
      <c r="H12865" t="str">
        <f t="shared" si="1010"/>
        <v>KD</v>
      </c>
      <c r="I12865" s="2">
        <f t="shared" si="1012"/>
        <v>2013</v>
      </c>
      <c r="J12865" s="2">
        <f t="shared" si="1013"/>
        <v>7</v>
      </c>
      <c r="K12865" t="str">
        <f t="shared" si="1014"/>
        <v>Korenbouten</v>
      </c>
      <c r="L12865" s="25">
        <f t="shared" si="1011"/>
        <v>26</v>
      </c>
    </row>
    <row r="12866" spans="1:12" x14ac:dyDescent="0.25">
      <c r="A12866">
        <v>945</v>
      </c>
      <c r="B12866" t="s">
        <v>92</v>
      </c>
      <c r="C12866" s="1">
        <v>41457.520833333336</v>
      </c>
      <c r="D12866">
        <v>1</v>
      </c>
      <c r="E12866" t="s">
        <v>18</v>
      </c>
      <c r="F12866" t="s">
        <v>19</v>
      </c>
      <c r="G12866">
        <v>1</v>
      </c>
      <c r="H12866" t="str">
        <f t="shared" ref="H12866:H12929" si="1015">VLOOKUP(A12866,$N$2:$O$51,2,FALSE)</f>
        <v>KD</v>
      </c>
      <c r="I12866" s="2">
        <f t="shared" si="1012"/>
        <v>2013</v>
      </c>
      <c r="J12866" s="2">
        <f t="shared" si="1013"/>
        <v>7</v>
      </c>
      <c r="K12866" t="str">
        <f t="shared" si="1014"/>
        <v>Korenbouten</v>
      </c>
      <c r="L12866" s="25">
        <f t="shared" si="1011"/>
        <v>26</v>
      </c>
    </row>
    <row r="12867" spans="1:12" x14ac:dyDescent="0.25">
      <c r="A12867">
        <v>945</v>
      </c>
      <c r="B12867" t="s">
        <v>92</v>
      </c>
      <c r="C12867" s="1">
        <v>41457.520833333336</v>
      </c>
      <c r="D12867">
        <v>1</v>
      </c>
      <c r="E12867" t="s">
        <v>10</v>
      </c>
      <c r="F12867" t="s">
        <v>11</v>
      </c>
      <c r="G12867">
        <v>12</v>
      </c>
      <c r="H12867" t="str">
        <f t="shared" si="1015"/>
        <v>KD</v>
      </c>
      <c r="I12867" s="2">
        <f t="shared" si="1012"/>
        <v>2013</v>
      </c>
      <c r="J12867" s="2">
        <f t="shared" si="1013"/>
        <v>7</v>
      </c>
      <c r="K12867" t="str">
        <f t="shared" si="1014"/>
        <v>Waterjuffer</v>
      </c>
      <c r="L12867" s="25">
        <f t="shared" ref="L12867:L12930" si="1016">(ROUNDDOWN(C12867-DATE(I12867,1,1),0))/7</f>
        <v>26</v>
      </c>
    </row>
    <row r="12868" spans="1:12" x14ac:dyDescent="0.25">
      <c r="A12868">
        <v>945</v>
      </c>
      <c r="B12868" t="s">
        <v>92</v>
      </c>
      <c r="C12868" s="1">
        <v>41457.520833333336</v>
      </c>
      <c r="D12868">
        <v>1</v>
      </c>
      <c r="E12868" t="s">
        <v>16</v>
      </c>
      <c r="F12868" t="s">
        <v>17</v>
      </c>
      <c r="G12868">
        <v>2</v>
      </c>
      <c r="H12868" t="str">
        <f t="shared" si="1015"/>
        <v>KD</v>
      </c>
      <c r="I12868" s="2">
        <f t="shared" si="1012"/>
        <v>2013</v>
      </c>
      <c r="J12868" s="2">
        <f t="shared" si="1013"/>
        <v>7</v>
      </c>
      <c r="K12868" t="str">
        <f t="shared" si="1014"/>
        <v>Waterjuffer</v>
      </c>
      <c r="L12868" s="25">
        <f t="shared" si="1016"/>
        <v>26</v>
      </c>
    </row>
    <row r="12869" spans="1:12" x14ac:dyDescent="0.25">
      <c r="A12869">
        <v>945</v>
      </c>
      <c r="B12869" t="s">
        <v>92</v>
      </c>
      <c r="C12869" s="1">
        <v>41457.520833333336</v>
      </c>
      <c r="D12869">
        <v>1</v>
      </c>
      <c r="E12869" t="s">
        <v>28</v>
      </c>
      <c r="F12869" t="s">
        <v>29</v>
      </c>
      <c r="G12869">
        <v>1</v>
      </c>
      <c r="H12869" t="str">
        <f t="shared" si="1015"/>
        <v>KD</v>
      </c>
      <c r="I12869" s="2">
        <f t="shared" si="1012"/>
        <v>2013</v>
      </c>
      <c r="J12869" s="2">
        <f t="shared" si="1013"/>
        <v>7</v>
      </c>
      <c r="K12869" t="str">
        <f t="shared" si="1014"/>
        <v>Korenbouten</v>
      </c>
      <c r="L12869" s="25">
        <f t="shared" si="1016"/>
        <v>26</v>
      </c>
    </row>
    <row r="12870" spans="1:12" x14ac:dyDescent="0.25">
      <c r="A12870">
        <v>945</v>
      </c>
      <c r="B12870" t="s">
        <v>92</v>
      </c>
      <c r="C12870" s="1">
        <v>41457.520833333336</v>
      </c>
      <c r="D12870">
        <v>1</v>
      </c>
      <c r="E12870" t="s">
        <v>12</v>
      </c>
      <c r="F12870" t="s">
        <v>13</v>
      </c>
      <c r="G12870">
        <v>2</v>
      </c>
      <c r="H12870" t="str">
        <f t="shared" si="1015"/>
        <v>KD</v>
      </c>
      <c r="I12870" s="2">
        <f t="shared" si="1012"/>
        <v>2013</v>
      </c>
      <c r="J12870" s="2">
        <f t="shared" si="1013"/>
        <v>7</v>
      </c>
      <c r="K12870" t="str">
        <f t="shared" si="1014"/>
        <v>Waterjuffer</v>
      </c>
      <c r="L12870" s="25">
        <f t="shared" si="1016"/>
        <v>26</v>
      </c>
    </row>
    <row r="12871" spans="1:12" x14ac:dyDescent="0.25">
      <c r="A12871">
        <v>945</v>
      </c>
      <c r="B12871" t="s">
        <v>92</v>
      </c>
      <c r="C12871" s="1">
        <v>41457.520833333336</v>
      </c>
      <c r="D12871">
        <v>1</v>
      </c>
      <c r="E12871" t="s">
        <v>14</v>
      </c>
      <c r="F12871" t="s">
        <v>15</v>
      </c>
      <c r="G12871">
        <v>18</v>
      </c>
      <c r="H12871" t="str">
        <f t="shared" si="1015"/>
        <v>KD</v>
      </c>
      <c r="I12871" s="2">
        <f t="shared" si="1012"/>
        <v>2013</v>
      </c>
      <c r="J12871" s="2">
        <f t="shared" si="1013"/>
        <v>7</v>
      </c>
      <c r="K12871" t="str">
        <f t="shared" si="1014"/>
        <v>Waterjuffer</v>
      </c>
      <c r="L12871" s="25">
        <f t="shared" si="1016"/>
        <v>26</v>
      </c>
    </row>
    <row r="12872" spans="1:12" x14ac:dyDescent="0.25">
      <c r="A12872">
        <v>945</v>
      </c>
      <c r="B12872" t="s">
        <v>92</v>
      </c>
      <c r="C12872" s="1">
        <v>41457.520833333336</v>
      </c>
      <c r="D12872">
        <v>2</v>
      </c>
      <c r="E12872" t="s">
        <v>20</v>
      </c>
      <c r="F12872" t="s">
        <v>21</v>
      </c>
      <c r="G12872">
        <v>8</v>
      </c>
      <c r="H12872" t="str">
        <f t="shared" si="1015"/>
        <v>KD</v>
      </c>
      <c r="I12872" s="2">
        <f t="shared" si="1012"/>
        <v>2013</v>
      </c>
      <c r="J12872" s="2">
        <f t="shared" si="1013"/>
        <v>7</v>
      </c>
      <c r="K12872" t="str">
        <f t="shared" si="1014"/>
        <v>Waterjuffer</v>
      </c>
      <c r="L12872" s="25">
        <f t="shared" si="1016"/>
        <v>26</v>
      </c>
    </row>
    <row r="12873" spans="1:12" x14ac:dyDescent="0.25">
      <c r="A12873">
        <v>945</v>
      </c>
      <c r="B12873" t="s">
        <v>92</v>
      </c>
      <c r="C12873" s="1">
        <v>41457.520833333336</v>
      </c>
      <c r="D12873">
        <v>2</v>
      </c>
      <c r="E12873" t="s">
        <v>26</v>
      </c>
      <c r="F12873" t="s">
        <v>27</v>
      </c>
      <c r="G12873">
        <v>1</v>
      </c>
      <c r="H12873" t="str">
        <f t="shared" si="1015"/>
        <v>KD</v>
      </c>
      <c r="I12873" s="2">
        <f t="shared" si="1012"/>
        <v>2013</v>
      </c>
      <c r="J12873" s="2">
        <f t="shared" si="1013"/>
        <v>7</v>
      </c>
      <c r="K12873" t="str">
        <f t="shared" si="1014"/>
        <v>Glazenmakers</v>
      </c>
      <c r="L12873" s="25">
        <f t="shared" si="1016"/>
        <v>26</v>
      </c>
    </row>
    <row r="12874" spans="1:12" x14ac:dyDescent="0.25">
      <c r="A12874">
        <v>945</v>
      </c>
      <c r="B12874" t="s">
        <v>92</v>
      </c>
      <c r="C12874" s="1">
        <v>41457.520833333336</v>
      </c>
      <c r="D12874">
        <v>2</v>
      </c>
      <c r="E12874" t="s">
        <v>10</v>
      </c>
      <c r="F12874" t="s">
        <v>11</v>
      </c>
      <c r="G12874">
        <v>10</v>
      </c>
      <c r="H12874" t="str">
        <f t="shared" si="1015"/>
        <v>KD</v>
      </c>
      <c r="I12874" s="2">
        <f t="shared" si="1012"/>
        <v>2013</v>
      </c>
      <c r="J12874" s="2">
        <f t="shared" si="1013"/>
        <v>7</v>
      </c>
      <c r="K12874" t="str">
        <f t="shared" si="1014"/>
        <v>Waterjuffer</v>
      </c>
      <c r="L12874" s="25">
        <f t="shared" si="1016"/>
        <v>26</v>
      </c>
    </row>
    <row r="12875" spans="1:12" x14ac:dyDescent="0.25">
      <c r="A12875">
        <v>945</v>
      </c>
      <c r="B12875" t="s">
        <v>92</v>
      </c>
      <c r="C12875" s="1">
        <v>41457.520833333336</v>
      </c>
      <c r="D12875">
        <v>2</v>
      </c>
      <c r="E12875" t="s">
        <v>28</v>
      </c>
      <c r="F12875" t="s">
        <v>29</v>
      </c>
      <c r="G12875">
        <v>1</v>
      </c>
      <c r="H12875" t="str">
        <f t="shared" si="1015"/>
        <v>KD</v>
      </c>
      <c r="I12875" s="2">
        <f t="shared" si="1012"/>
        <v>2013</v>
      </c>
      <c r="J12875" s="2">
        <f t="shared" si="1013"/>
        <v>7</v>
      </c>
      <c r="K12875" t="str">
        <f t="shared" si="1014"/>
        <v>Korenbouten</v>
      </c>
      <c r="L12875" s="25">
        <f t="shared" si="1016"/>
        <v>26</v>
      </c>
    </row>
    <row r="12876" spans="1:12" x14ac:dyDescent="0.25">
      <c r="A12876">
        <v>945</v>
      </c>
      <c r="B12876" t="s">
        <v>92</v>
      </c>
      <c r="C12876" s="1">
        <v>41457.520833333336</v>
      </c>
      <c r="D12876">
        <v>2</v>
      </c>
      <c r="E12876" t="s">
        <v>12</v>
      </c>
      <c r="F12876" t="s">
        <v>13</v>
      </c>
      <c r="G12876">
        <v>1</v>
      </c>
      <c r="H12876" t="str">
        <f t="shared" si="1015"/>
        <v>KD</v>
      </c>
      <c r="I12876" s="2">
        <f t="shared" si="1012"/>
        <v>2013</v>
      </c>
      <c r="J12876" s="2">
        <f t="shared" si="1013"/>
        <v>7</v>
      </c>
      <c r="K12876" t="str">
        <f t="shared" si="1014"/>
        <v>Waterjuffer</v>
      </c>
      <c r="L12876" s="25">
        <f t="shared" si="1016"/>
        <v>26</v>
      </c>
    </row>
    <row r="12877" spans="1:12" x14ac:dyDescent="0.25">
      <c r="A12877">
        <v>945</v>
      </c>
      <c r="B12877" t="s">
        <v>92</v>
      </c>
      <c r="C12877" s="1">
        <v>41457.520833333336</v>
      </c>
      <c r="D12877">
        <v>2</v>
      </c>
      <c r="E12877" t="s">
        <v>14</v>
      </c>
      <c r="F12877" t="s">
        <v>15</v>
      </c>
      <c r="G12877">
        <v>14</v>
      </c>
      <c r="H12877" t="str">
        <f t="shared" si="1015"/>
        <v>KD</v>
      </c>
      <c r="I12877" s="2">
        <f t="shared" si="1012"/>
        <v>2013</v>
      </c>
      <c r="J12877" s="2">
        <f t="shared" si="1013"/>
        <v>7</v>
      </c>
      <c r="K12877" t="str">
        <f t="shared" si="1014"/>
        <v>Waterjuffer</v>
      </c>
      <c r="L12877" s="25">
        <f t="shared" si="1016"/>
        <v>26</v>
      </c>
    </row>
    <row r="12878" spans="1:12" x14ac:dyDescent="0.25">
      <c r="A12878">
        <v>945</v>
      </c>
      <c r="B12878" t="s">
        <v>92</v>
      </c>
      <c r="C12878" s="1">
        <v>41457.520833333336</v>
      </c>
      <c r="D12878">
        <v>4</v>
      </c>
      <c r="E12878" t="s">
        <v>18</v>
      </c>
      <c r="F12878" t="s">
        <v>19</v>
      </c>
      <c r="G12878">
        <v>2</v>
      </c>
      <c r="H12878" t="str">
        <f t="shared" si="1015"/>
        <v>KD</v>
      </c>
      <c r="I12878" s="2">
        <f t="shared" si="1012"/>
        <v>2013</v>
      </c>
      <c r="J12878" s="2">
        <f t="shared" si="1013"/>
        <v>7</v>
      </c>
      <c r="K12878" t="str">
        <f t="shared" si="1014"/>
        <v>Korenbouten</v>
      </c>
      <c r="L12878" s="25">
        <f t="shared" si="1016"/>
        <v>26</v>
      </c>
    </row>
    <row r="12879" spans="1:12" x14ac:dyDescent="0.25">
      <c r="A12879">
        <v>945</v>
      </c>
      <c r="B12879" t="s">
        <v>92</v>
      </c>
      <c r="C12879" s="1">
        <v>41457.520833333336</v>
      </c>
      <c r="D12879">
        <v>4</v>
      </c>
      <c r="E12879" t="s">
        <v>22</v>
      </c>
      <c r="F12879" t="s">
        <v>23</v>
      </c>
      <c r="G12879">
        <v>1</v>
      </c>
      <c r="H12879" t="str">
        <f t="shared" si="1015"/>
        <v>KD</v>
      </c>
      <c r="I12879" s="2">
        <f t="shared" si="1012"/>
        <v>2013</v>
      </c>
      <c r="J12879" s="2">
        <f t="shared" si="1013"/>
        <v>7</v>
      </c>
      <c r="K12879" t="str">
        <f t="shared" si="1014"/>
        <v>Glazenmakers</v>
      </c>
      <c r="L12879" s="25">
        <f t="shared" si="1016"/>
        <v>26</v>
      </c>
    </row>
    <row r="12880" spans="1:12" x14ac:dyDescent="0.25">
      <c r="A12880">
        <v>945</v>
      </c>
      <c r="B12880" t="s">
        <v>92</v>
      </c>
      <c r="C12880" s="1">
        <v>41457.520833333336</v>
      </c>
      <c r="D12880">
        <v>4</v>
      </c>
      <c r="E12880" t="s">
        <v>26</v>
      </c>
      <c r="F12880" t="s">
        <v>27</v>
      </c>
      <c r="G12880">
        <v>2</v>
      </c>
      <c r="H12880" t="str">
        <f t="shared" si="1015"/>
        <v>KD</v>
      </c>
      <c r="I12880" s="2">
        <f t="shared" si="1012"/>
        <v>2013</v>
      </c>
      <c r="J12880" s="2">
        <f t="shared" si="1013"/>
        <v>7</v>
      </c>
      <c r="K12880" t="str">
        <f t="shared" si="1014"/>
        <v>Glazenmakers</v>
      </c>
      <c r="L12880" s="25">
        <f t="shared" si="1016"/>
        <v>26</v>
      </c>
    </row>
    <row r="12881" spans="1:12" x14ac:dyDescent="0.25">
      <c r="A12881">
        <v>945</v>
      </c>
      <c r="B12881" t="s">
        <v>92</v>
      </c>
      <c r="C12881" s="1">
        <v>41457.520833333336</v>
      </c>
      <c r="D12881">
        <v>4</v>
      </c>
      <c r="E12881" t="s">
        <v>28</v>
      </c>
      <c r="F12881" t="s">
        <v>29</v>
      </c>
      <c r="G12881">
        <v>3</v>
      </c>
      <c r="H12881" t="str">
        <f t="shared" si="1015"/>
        <v>KD</v>
      </c>
      <c r="I12881" s="2">
        <f t="shared" si="1012"/>
        <v>2013</v>
      </c>
      <c r="J12881" s="2">
        <f t="shared" si="1013"/>
        <v>7</v>
      </c>
      <c r="K12881" t="str">
        <f t="shared" si="1014"/>
        <v>Korenbouten</v>
      </c>
      <c r="L12881" s="25">
        <f t="shared" si="1016"/>
        <v>26</v>
      </c>
    </row>
    <row r="12882" spans="1:12" x14ac:dyDescent="0.25">
      <c r="A12882">
        <v>945</v>
      </c>
      <c r="B12882" t="s">
        <v>92</v>
      </c>
      <c r="C12882" s="1">
        <v>41457.520833333336</v>
      </c>
      <c r="D12882">
        <v>4</v>
      </c>
      <c r="E12882" t="s">
        <v>24</v>
      </c>
      <c r="F12882" t="s">
        <v>25</v>
      </c>
      <c r="G12882">
        <v>1</v>
      </c>
      <c r="H12882" t="str">
        <f t="shared" si="1015"/>
        <v>KD</v>
      </c>
      <c r="I12882" s="2">
        <f t="shared" si="1012"/>
        <v>2013</v>
      </c>
      <c r="J12882" s="2">
        <f t="shared" si="1013"/>
        <v>7</v>
      </c>
      <c r="K12882" t="str">
        <f t="shared" si="1014"/>
        <v>Glazenmakers</v>
      </c>
      <c r="L12882" s="25">
        <f t="shared" si="1016"/>
        <v>26</v>
      </c>
    </row>
    <row r="12883" spans="1:12" x14ac:dyDescent="0.25">
      <c r="A12883">
        <v>945</v>
      </c>
      <c r="B12883" t="s">
        <v>92</v>
      </c>
      <c r="C12883" s="1">
        <v>41468.479166666664</v>
      </c>
      <c r="D12883">
        <v>1</v>
      </c>
      <c r="E12883" t="s">
        <v>26</v>
      </c>
      <c r="F12883" t="s">
        <v>27</v>
      </c>
      <c r="G12883">
        <v>2</v>
      </c>
      <c r="H12883" t="str">
        <f t="shared" si="1015"/>
        <v>KD</v>
      </c>
      <c r="I12883" s="2">
        <f t="shared" si="1012"/>
        <v>2013</v>
      </c>
      <c r="J12883" s="2">
        <f t="shared" si="1013"/>
        <v>7</v>
      </c>
      <c r="K12883" t="str">
        <f t="shared" si="1014"/>
        <v>Glazenmakers</v>
      </c>
      <c r="L12883" s="25">
        <f t="shared" si="1016"/>
        <v>27.571428571428573</v>
      </c>
    </row>
    <row r="12884" spans="1:12" x14ac:dyDescent="0.25">
      <c r="A12884">
        <v>945</v>
      </c>
      <c r="B12884" t="s">
        <v>92</v>
      </c>
      <c r="C12884" s="1">
        <v>41468.479166666664</v>
      </c>
      <c r="D12884">
        <v>1</v>
      </c>
      <c r="E12884" t="s">
        <v>71</v>
      </c>
      <c r="F12884" t="s">
        <v>72</v>
      </c>
      <c r="G12884">
        <v>1</v>
      </c>
      <c r="H12884" t="str">
        <f t="shared" si="1015"/>
        <v>KD</v>
      </c>
      <c r="I12884" s="2">
        <f t="shared" si="1012"/>
        <v>2013</v>
      </c>
      <c r="J12884" s="2">
        <f t="shared" si="1013"/>
        <v>7</v>
      </c>
      <c r="K12884" t="str">
        <f t="shared" si="1014"/>
        <v>Waterjuffer</v>
      </c>
      <c r="L12884" s="25">
        <f t="shared" si="1016"/>
        <v>27.571428571428573</v>
      </c>
    </row>
    <row r="12885" spans="1:12" x14ac:dyDescent="0.25">
      <c r="A12885">
        <v>945</v>
      </c>
      <c r="B12885" t="s">
        <v>92</v>
      </c>
      <c r="C12885" s="1">
        <v>41468.479166666664</v>
      </c>
      <c r="D12885">
        <v>1</v>
      </c>
      <c r="E12885" t="s">
        <v>10</v>
      </c>
      <c r="F12885" t="s">
        <v>11</v>
      </c>
      <c r="G12885">
        <v>6</v>
      </c>
      <c r="H12885" t="str">
        <f t="shared" si="1015"/>
        <v>KD</v>
      </c>
      <c r="I12885" s="2">
        <f t="shared" si="1012"/>
        <v>2013</v>
      </c>
      <c r="J12885" s="2">
        <f t="shared" si="1013"/>
        <v>7</v>
      </c>
      <c r="K12885" t="str">
        <f t="shared" si="1014"/>
        <v>Waterjuffer</v>
      </c>
      <c r="L12885" s="25">
        <f t="shared" si="1016"/>
        <v>27.571428571428573</v>
      </c>
    </row>
    <row r="12886" spans="1:12" x14ac:dyDescent="0.25">
      <c r="A12886">
        <v>945</v>
      </c>
      <c r="B12886" t="s">
        <v>92</v>
      </c>
      <c r="C12886" s="1">
        <v>41468.479166666664</v>
      </c>
      <c r="D12886">
        <v>1</v>
      </c>
      <c r="E12886" t="s">
        <v>14</v>
      </c>
      <c r="F12886" t="s">
        <v>15</v>
      </c>
      <c r="G12886">
        <v>3</v>
      </c>
      <c r="H12886" t="str">
        <f t="shared" si="1015"/>
        <v>KD</v>
      </c>
      <c r="I12886" s="2">
        <f t="shared" si="1012"/>
        <v>2013</v>
      </c>
      <c r="J12886" s="2">
        <f t="shared" si="1013"/>
        <v>7</v>
      </c>
      <c r="K12886" t="str">
        <f t="shared" si="1014"/>
        <v>Waterjuffer</v>
      </c>
      <c r="L12886" s="25">
        <f t="shared" si="1016"/>
        <v>27.571428571428573</v>
      </c>
    </row>
    <row r="12887" spans="1:12" x14ac:dyDescent="0.25">
      <c r="A12887">
        <v>945</v>
      </c>
      <c r="B12887" t="s">
        <v>92</v>
      </c>
      <c r="C12887" s="1">
        <v>41468.479166666664</v>
      </c>
      <c r="D12887">
        <v>2</v>
      </c>
      <c r="E12887" t="s">
        <v>18</v>
      </c>
      <c r="F12887" t="s">
        <v>19</v>
      </c>
      <c r="G12887">
        <v>1</v>
      </c>
      <c r="H12887" t="str">
        <f t="shared" si="1015"/>
        <v>KD</v>
      </c>
      <c r="I12887" s="2">
        <f t="shared" si="1012"/>
        <v>2013</v>
      </c>
      <c r="J12887" s="2">
        <f t="shared" si="1013"/>
        <v>7</v>
      </c>
      <c r="K12887" t="str">
        <f t="shared" si="1014"/>
        <v>Korenbouten</v>
      </c>
      <c r="L12887" s="25">
        <f t="shared" si="1016"/>
        <v>27.571428571428573</v>
      </c>
    </row>
    <row r="12888" spans="1:12" x14ac:dyDescent="0.25">
      <c r="A12888">
        <v>945</v>
      </c>
      <c r="B12888" t="s">
        <v>92</v>
      </c>
      <c r="C12888" s="1">
        <v>41468.479166666664</v>
      </c>
      <c r="D12888">
        <v>2</v>
      </c>
      <c r="E12888" t="s">
        <v>26</v>
      </c>
      <c r="F12888" t="s">
        <v>27</v>
      </c>
      <c r="G12888">
        <v>1</v>
      </c>
      <c r="H12888" t="str">
        <f t="shared" si="1015"/>
        <v>KD</v>
      </c>
      <c r="I12888" s="2">
        <f t="shared" si="1012"/>
        <v>2013</v>
      </c>
      <c r="J12888" s="2">
        <f t="shared" si="1013"/>
        <v>7</v>
      </c>
      <c r="K12888" t="str">
        <f t="shared" si="1014"/>
        <v>Glazenmakers</v>
      </c>
      <c r="L12888" s="25">
        <f t="shared" si="1016"/>
        <v>27.571428571428573</v>
      </c>
    </row>
    <row r="12889" spans="1:12" x14ac:dyDescent="0.25">
      <c r="A12889">
        <v>945</v>
      </c>
      <c r="B12889" t="s">
        <v>92</v>
      </c>
      <c r="C12889" s="1">
        <v>41468.479166666664</v>
      </c>
      <c r="D12889">
        <v>2</v>
      </c>
      <c r="E12889" t="s">
        <v>24</v>
      </c>
      <c r="F12889" t="s">
        <v>25</v>
      </c>
      <c r="G12889">
        <v>2</v>
      </c>
      <c r="H12889" t="str">
        <f t="shared" si="1015"/>
        <v>KD</v>
      </c>
      <c r="I12889" s="2">
        <f t="shared" si="1012"/>
        <v>2013</v>
      </c>
      <c r="J12889" s="2">
        <f t="shared" si="1013"/>
        <v>7</v>
      </c>
      <c r="K12889" t="str">
        <f t="shared" si="1014"/>
        <v>Glazenmakers</v>
      </c>
      <c r="L12889" s="25">
        <f t="shared" si="1016"/>
        <v>27.571428571428573</v>
      </c>
    </row>
    <row r="12890" spans="1:12" x14ac:dyDescent="0.25">
      <c r="A12890">
        <v>945</v>
      </c>
      <c r="B12890" t="s">
        <v>92</v>
      </c>
      <c r="C12890" s="1">
        <v>41468.479166666664</v>
      </c>
      <c r="D12890">
        <v>2</v>
      </c>
      <c r="E12890" t="s">
        <v>14</v>
      </c>
      <c r="F12890" t="s">
        <v>15</v>
      </c>
      <c r="G12890">
        <v>3</v>
      </c>
      <c r="H12890" t="str">
        <f t="shared" si="1015"/>
        <v>KD</v>
      </c>
      <c r="I12890" s="2">
        <f t="shared" si="1012"/>
        <v>2013</v>
      </c>
      <c r="J12890" s="2">
        <f t="shared" si="1013"/>
        <v>7</v>
      </c>
      <c r="K12890" t="str">
        <f t="shared" si="1014"/>
        <v>Waterjuffer</v>
      </c>
      <c r="L12890" s="25">
        <f t="shared" si="1016"/>
        <v>27.571428571428573</v>
      </c>
    </row>
    <row r="12891" spans="1:12" x14ac:dyDescent="0.25">
      <c r="A12891">
        <v>945</v>
      </c>
      <c r="B12891" t="s">
        <v>92</v>
      </c>
      <c r="C12891" s="1">
        <v>41468.479166666664</v>
      </c>
      <c r="D12891">
        <v>4</v>
      </c>
      <c r="E12891" t="s">
        <v>26</v>
      </c>
      <c r="F12891" t="s">
        <v>27</v>
      </c>
      <c r="G12891">
        <v>2</v>
      </c>
      <c r="H12891" t="str">
        <f t="shared" si="1015"/>
        <v>KD</v>
      </c>
      <c r="I12891" s="2">
        <f t="shared" si="1012"/>
        <v>2013</v>
      </c>
      <c r="J12891" s="2">
        <f t="shared" si="1013"/>
        <v>7</v>
      </c>
      <c r="K12891" t="str">
        <f t="shared" si="1014"/>
        <v>Glazenmakers</v>
      </c>
      <c r="L12891" s="25">
        <f t="shared" si="1016"/>
        <v>27.571428571428573</v>
      </c>
    </row>
    <row r="12892" spans="1:12" x14ac:dyDescent="0.25">
      <c r="A12892">
        <v>945</v>
      </c>
      <c r="B12892" t="s">
        <v>92</v>
      </c>
      <c r="C12892" s="1">
        <v>41468.479166666664</v>
      </c>
      <c r="D12892">
        <v>4</v>
      </c>
      <c r="E12892" t="s">
        <v>24</v>
      </c>
      <c r="F12892" t="s">
        <v>25</v>
      </c>
      <c r="G12892">
        <v>2</v>
      </c>
      <c r="H12892" t="str">
        <f t="shared" si="1015"/>
        <v>KD</v>
      </c>
      <c r="I12892" s="2">
        <f t="shared" si="1012"/>
        <v>2013</v>
      </c>
      <c r="J12892" s="2">
        <f t="shared" si="1013"/>
        <v>7</v>
      </c>
      <c r="K12892" t="str">
        <f t="shared" si="1014"/>
        <v>Glazenmakers</v>
      </c>
      <c r="L12892" s="25">
        <f t="shared" si="1016"/>
        <v>27.571428571428573</v>
      </c>
    </row>
    <row r="12893" spans="1:12" x14ac:dyDescent="0.25">
      <c r="A12893">
        <v>945</v>
      </c>
      <c r="B12893" t="s">
        <v>92</v>
      </c>
      <c r="C12893" s="1">
        <v>41480.510416666664</v>
      </c>
      <c r="D12893">
        <v>1</v>
      </c>
      <c r="E12893" t="s">
        <v>26</v>
      </c>
      <c r="F12893" t="s">
        <v>27</v>
      </c>
      <c r="G12893">
        <v>1</v>
      </c>
      <c r="H12893" t="str">
        <f t="shared" si="1015"/>
        <v>KD</v>
      </c>
      <c r="I12893" s="2">
        <f t="shared" si="1012"/>
        <v>2013</v>
      </c>
      <c r="J12893" s="2">
        <f t="shared" si="1013"/>
        <v>7</v>
      </c>
      <c r="K12893" t="str">
        <f t="shared" si="1014"/>
        <v>Glazenmakers</v>
      </c>
      <c r="L12893" s="25">
        <f t="shared" si="1016"/>
        <v>29.285714285714285</v>
      </c>
    </row>
    <row r="12894" spans="1:12" x14ac:dyDescent="0.25">
      <c r="A12894">
        <v>945</v>
      </c>
      <c r="B12894" t="s">
        <v>92</v>
      </c>
      <c r="C12894" s="1">
        <v>41480.510416666664</v>
      </c>
      <c r="D12894">
        <v>1</v>
      </c>
      <c r="E12894" t="s">
        <v>71</v>
      </c>
      <c r="F12894" t="s">
        <v>72</v>
      </c>
      <c r="G12894">
        <v>72</v>
      </c>
      <c r="H12894" t="str">
        <f t="shared" si="1015"/>
        <v>KD</v>
      </c>
      <c r="I12894" s="2">
        <f t="shared" si="1012"/>
        <v>2013</v>
      </c>
      <c r="J12894" s="2">
        <f t="shared" si="1013"/>
        <v>7</v>
      </c>
      <c r="K12894" t="str">
        <f t="shared" si="1014"/>
        <v>Waterjuffer</v>
      </c>
      <c r="L12894" s="25">
        <f t="shared" si="1016"/>
        <v>29.285714285714285</v>
      </c>
    </row>
    <row r="12895" spans="1:12" x14ac:dyDescent="0.25">
      <c r="A12895">
        <v>945</v>
      </c>
      <c r="B12895" t="s">
        <v>92</v>
      </c>
      <c r="C12895" s="1">
        <v>41480.510416666664</v>
      </c>
      <c r="D12895">
        <v>1</v>
      </c>
      <c r="E12895" t="s">
        <v>10</v>
      </c>
      <c r="F12895" t="s">
        <v>11</v>
      </c>
      <c r="G12895">
        <v>16</v>
      </c>
      <c r="H12895" t="str">
        <f t="shared" si="1015"/>
        <v>KD</v>
      </c>
      <c r="I12895" s="2">
        <f t="shared" si="1012"/>
        <v>2013</v>
      </c>
      <c r="J12895" s="2">
        <f t="shared" si="1013"/>
        <v>7</v>
      </c>
      <c r="K12895" t="str">
        <f t="shared" si="1014"/>
        <v>Waterjuffer</v>
      </c>
      <c r="L12895" s="25">
        <f t="shared" si="1016"/>
        <v>29.285714285714285</v>
      </c>
    </row>
    <row r="12896" spans="1:12" x14ac:dyDescent="0.25">
      <c r="A12896">
        <v>945</v>
      </c>
      <c r="B12896" t="s">
        <v>92</v>
      </c>
      <c r="C12896" s="1">
        <v>41480.510416666664</v>
      </c>
      <c r="D12896">
        <v>1</v>
      </c>
      <c r="E12896" t="s">
        <v>24</v>
      </c>
      <c r="F12896" t="s">
        <v>25</v>
      </c>
      <c r="G12896">
        <v>1</v>
      </c>
      <c r="H12896" t="str">
        <f t="shared" si="1015"/>
        <v>KD</v>
      </c>
      <c r="I12896" s="2">
        <f t="shared" si="1012"/>
        <v>2013</v>
      </c>
      <c r="J12896" s="2">
        <f t="shared" si="1013"/>
        <v>7</v>
      </c>
      <c r="K12896" t="str">
        <f t="shared" si="1014"/>
        <v>Glazenmakers</v>
      </c>
      <c r="L12896" s="25">
        <f t="shared" si="1016"/>
        <v>29.285714285714285</v>
      </c>
    </row>
    <row r="12897" spans="1:12" x14ac:dyDescent="0.25">
      <c r="A12897">
        <v>945</v>
      </c>
      <c r="B12897" t="s">
        <v>92</v>
      </c>
      <c r="C12897" s="1">
        <v>41480.510416666664</v>
      </c>
      <c r="D12897">
        <v>1</v>
      </c>
      <c r="E12897" t="s">
        <v>14</v>
      </c>
      <c r="F12897" t="s">
        <v>15</v>
      </c>
      <c r="G12897">
        <v>16</v>
      </c>
      <c r="H12897" t="str">
        <f t="shared" si="1015"/>
        <v>KD</v>
      </c>
      <c r="I12897" s="2">
        <f t="shared" si="1012"/>
        <v>2013</v>
      </c>
      <c r="J12897" s="2">
        <f t="shared" si="1013"/>
        <v>7</v>
      </c>
      <c r="K12897" t="str">
        <f t="shared" si="1014"/>
        <v>Waterjuffer</v>
      </c>
      <c r="L12897" s="25">
        <f t="shared" si="1016"/>
        <v>29.285714285714285</v>
      </c>
    </row>
    <row r="12898" spans="1:12" x14ac:dyDescent="0.25">
      <c r="A12898">
        <v>945</v>
      </c>
      <c r="B12898" t="s">
        <v>92</v>
      </c>
      <c r="C12898" s="1">
        <v>41480.510416666664</v>
      </c>
      <c r="D12898">
        <v>2</v>
      </c>
      <c r="E12898" t="s">
        <v>18</v>
      </c>
      <c r="F12898" t="s">
        <v>19</v>
      </c>
      <c r="G12898">
        <v>1</v>
      </c>
      <c r="H12898" t="str">
        <f t="shared" si="1015"/>
        <v>KD</v>
      </c>
      <c r="I12898" s="2">
        <f t="shared" ref="I12898:I12961" si="1017">YEAR(C12898)</f>
        <v>2013</v>
      </c>
      <c r="J12898" s="2">
        <f t="shared" ref="J12898:J12961" si="1018">MONTH(C12898)</f>
        <v>7</v>
      </c>
      <c r="K12898" t="str">
        <f t="shared" ref="K12898:K12961" si="1019">VLOOKUP(E12898,$Q$2:$R$100,2,FALSE)</f>
        <v>Korenbouten</v>
      </c>
      <c r="L12898" s="25">
        <f t="shared" si="1016"/>
        <v>29.285714285714285</v>
      </c>
    </row>
    <row r="12899" spans="1:12" x14ac:dyDescent="0.25">
      <c r="A12899">
        <v>945</v>
      </c>
      <c r="B12899" t="s">
        <v>92</v>
      </c>
      <c r="C12899" s="1">
        <v>41480.510416666664</v>
      </c>
      <c r="D12899">
        <v>2</v>
      </c>
      <c r="E12899" t="s">
        <v>26</v>
      </c>
      <c r="F12899" t="s">
        <v>27</v>
      </c>
      <c r="G12899">
        <v>1</v>
      </c>
      <c r="H12899" t="str">
        <f t="shared" si="1015"/>
        <v>KD</v>
      </c>
      <c r="I12899" s="2">
        <f t="shared" si="1017"/>
        <v>2013</v>
      </c>
      <c r="J12899" s="2">
        <f t="shared" si="1018"/>
        <v>7</v>
      </c>
      <c r="K12899" t="str">
        <f t="shared" si="1019"/>
        <v>Glazenmakers</v>
      </c>
      <c r="L12899" s="25">
        <f t="shared" si="1016"/>
        <v>29.285714285714285</v>
      </c>
    </row>
    <row r="12900" spans="1:12" x14ac:dyDescent="0.25">
      <c r="A12900">
        <v>945</v>
      </c>
      <c r="B12900" t="s">
        <v>92</v>
      </c>
      <c r="C12900" s="1">
        <v>41480.510416666664</v>
      </c>
      <c r="D12900">
        <v>2</v>
      </c>
      <c r="E12900" t="s">
        <v>71</v>
      </c>
      <c r="F12900" t="s">
        <v>72</v>
      </c>
      <c r="G12900">
        <v>42</v>
      </c>
      <c r="H12900" t="str">
        <f t="shared" si="1015"/>
        <v>KD</v>
      </c>
      <c r="I12900" s="2">
        <f t="shared" si="1017"/>
        <v>2013</v>
      </c>
      <c r="J12900" s="2">
        <f t="shared" si="1018"/>
        <v>7</v>
      </c>
      <c r="K12900" t="str">
        <f t="shared" si="1019"/>
        <v>Waterjuffer</v>
      </c>
      <c r="L12900" s="25">
        <f t="shared" si="1016"/>
        <v>29.285714285714285</v>
      </c>
    </row>
    <row r="12901" spans="1:12" x14ac:dyDescent="0.25">
      <c r="A12901">
        <v>945</v>
      </c>
      <c r="B12901" t="s">
        <v>92</v>
      </c>
      <c r="C12901" s="1">
        <v>41480.510416666664</v>
      </c>
      <c r="D12901">
        <v>2</v>
      </c>
      <c r="E12901" t="s">
        <v>10</v>
      </c>
      <c r="F12901" t="s">
        <v>11</v>
      </c>
      <c r="G12901">
        <v>5</v>
      </c>
      <c r="H12901" t="str">
        <f t="shared" si="1015"/>
        <v>KD</v>
      </c>
      <c r="I12901" s="2">
        <f t="shared" si="1017"/>
        <v>2013</v>
      </c>
      <c r="J12901" s="2">
        <f t="shared" si="1018"/>
        <v>7</v>
      </c>
      <c r="K12901" t="str">
        <f t="shared" si="1019"/>
        <v>Waterjuffer</v>
      </c>
      <c r="L12901" s="25">
        <f t="shared" si="1016"/>
        <v>29.285714285714285</v>
      </c>
    </row>
    <row r="12902" spans="1:12" x14ac:dyDescent="0.25">
      <c r="A12902">
        <v>945</v>
      </c>
      <c r="B12902" t="s">
        <v>92</v>
      </c>
      <c r="C12902" s="1">
        <v>41480.510416666664</v>
      </c>
      <c r="D12902">
        <v>2</v>
      </c>
      <c r="E12902" t="s">
        <v>14</v>
      </c>
      <c r="F12902" t="s">
        <v>15</v>
      </c>
      <c r="G12902">
        <v>15</v>
      </c>
      <c r="H12902" t="str">
        <f t="shared" si="1015"/>
        <v>KD</v>
      </c>
      <c r="I12902" s="2">
        <f t="shared" si="1017"/>
        <v>2013</v>
      </c>
      <c r="J12902" s="2">
        <f t="shared" si="1018"/>
        <v>7</v>
      </c>
      <c r="K12902" t="str">
        <f t="shared" si="1019"/>
        <v>Waterjuffer</v>
      </c>
      <c r="L12902" s="25">
        <f t="shared" si="1016"/>
        <v>29.285714285714285</v>
      </c>
    </row>
    <row r="12903" spans="1:12" x14ac:dyDescent="0.25">
      <c r="A12903">
        <v>945</v>
      </c>
      <c r="B12903" t="s">
        <v>92</v>
      </c>
      <c r="C12903" s="1">
        <v>41480.510416666664</v>
      </c>
      <c r="D12903">
        <v>2</v>
      </c>
      <c r="E12903" t="s">
        <v>32</v>
      </c>
      <c r="F12903" t="s">
        <v>33</v>
      </c>
      <c r="G12903">
        <v>2</v>
      </c>
      <c r="H12903" t="str">
        <f t="shared" si="1015"/>
        <v>KD</v>
      </c>
      <c r="I12903" s="2">
        <f t="shared" si="1017"/>
        <v>2013</v>
      </c>
      <c r="J12903" s="2">
        <f t="shared" si="1018"/>
        <v>7</v>
      </c>
      <c r="K12903" t="str">
        <f t="shared" si="1019"/>
        <v>Korenbouten</v>
      </c>
      <c r="L12903" s="25">
        <f t="shared" si="1016"/>
        <v>29.285714285714285</v>
      </c>
    </row>
    <row r="12904" spans="1:12" x14ac:dyDescent="0.25">
      <c r="A12904">
        <v>945</v>
      </c>
      <c r="B12904" t="s">
        <v>92</v>
      </c>
      <c r="C12904" s="1">
        <v>41480.510416666664</v>
      </c>
      <c r="D12904">
        <v>4</v>
      </c>
      <c r="E12904" t="s">
        <v>26</v>
      </c>
      <c r="F12904" t="s">
        <v>27</v>
      </c>
      <c r="G12904">
        <v>2</v>
      </c>
      <c r="H12904" t="str">
        <f t="shared" si="1015"/>
        <v>KD</v>
      </c>
      <c r="I12904" s="2">
        <f t="shared" si="1017"/>
        <v>2013</v>
      </c>
      <c r="J12904" s="2">
        <f t="shared" si="1018"/>
        <v>7</v>
      </c>
      <c r="K12904" t="str">
        <f t="shared" si="1019"/>
        <v>Glazenmakers</v>
      </c>
      <c r="L12904" s="25">
        <f t="shared" si="1016"/>
        <v>29.285714285714285</v>
      </c>
    </row>
    <row r="12905" spans="1:12" x14ac:dyDescent="0.25">
      <c r="A12905">
        <v>945</v>
      </c>
      <c r="B12905" t="s">
        <v>92</v>
      </c>
      <c r="C12905" s="1">
        <v>41502.5</v>
      </c>
      <c r="D12905">
        <v>1</v>
      </c>
      <c r="E12905" t="s">
        <v>55</v>
      </c>
      <c r="F12905" t="s">
        <v>56</v>
      </c>
      <c r="G12905">
        <v>3</v>
      </c>
      <c r="H12905" t="str">
        <f t="shared" si="1015"/>
        <v>KD</v>
      </c>
      <c r="I12905" s="2">
        <f t="shared" si="1017"/>
        <v>2013</v>
      </c>
      <c r="J12905" s="2">
        <f t="shared" si="1018"/>
        <v>8</v>
      </c>
      <c r="K12905" t="str">
        <f t="shared" si="1019"/>
        <v>Korenbouten</v>
      </c>
      <c r="L12905" s="25">
        <f t="shared" si="1016"/>
        <v>32.428571428571431</v>
      </c>
    </row>
    <row r="12906" spans="1:12" x14ac:dyDescent="0.25">
      <c r="A12906">
        <v>945</v>
      </c>
      <c r="B12906" t="s">
        <v>92</v>
      </c>
      <c r="C12906" s="1">
        <v>41502.5</v>
      </c>
      <c r="D12906">
        <v>1</v>
      </c>
      <c r="E12906" t="s">
        <v>18</v>
      </c>
      <c r="F12906" t="s">
        <v>19</v>
      </c>
      <c r="G12906">
        <v>1</v>
      </c>
      <c r="H12906" t="str">
        <f t="shared" si="1015"/>
        <v>KD</v>
      </c>
      <c r="I12906" s="2">
        <f t="shared" si="1017"/>
        <v>2013</v>
      </c>
      <c r="J12906" s="2">
        <f t="shared" si="1018"/>
        <v>8</v>
      </c>
      <c r="K12906" t="str">
        <f t="shared" si="1019"/>
        <v>Korenbouten</v>
      </c>
      <c r="L12906" s="25">
        <f t="shared" si="1016"/>
        <v>32.428571428571431</v>
      </c>
    </row>
    <row r="12907" spans="1:12" x14ac:dyDescent="0.25">
      <c r="A12907">
        <v>945</v>
      </c>
      <c r="B12907" t="s">
        <v>92</v>
      </c>
      <c r="C12907" s="1">
        <v>41502.5</v>
      </c>
      <c r="D12907">
        <v>1</v>
      </c>
      <c r="E12907" t="s">
        <v>26</v>
      </c>
      <c r="F12907" t="s">
        <v>27</v>
      </c>
      <c r="G12907">
        <v>2</v>
      </c>
      <c r="H12907" t="str">
        <f t="shared" si="1015"/>
        <v>KD</v>
      </c>
      <c r="I12907" s="2">
        <f t="shared" si="1017"/>
        <v>2013</v>
      </c>
      <c r="J12907" s="2">
        <f t="shared" si="1018"/>
        <v>8</v>
      </c>
      <c r="K12907" t="str">
        <f t="shared" si="1019"/>
        <v>Glazenmakers</v>
      </c>
      <c r="L12907" s="25">
        <f t="shared" si="1016"/>
        <v>32.428571428571431</v>
      </c>
    </row>
    <row r="12908" spans="1:12" x14ac:dyDescent="0.25">
      <c r="A12908">
        <v>945</v>
      </c>
      <c r="B12908" t="s">
        <v>92</v>
      </c>
      <c r="C12908" s="1">
        <v>41502.5</v>
      </c>
      <c r="D12908">
        <v>1</v>
      </c>
      <c r="E12908" t="s">
        <v>71</v>
      </c>
      <c r="F12908" t="s">
        <v>72</v>
      </c>
      <c r="G12908">
        <v>20</v>
      </c>
      <c r="H12908" t="str">
        <f t="shared" si="1015"/>
        <v>KD</v>
      </c>
      <c r="I12908" s="2">
        <f t="shared" si="1017"/>
        <v>2013</v>
      </c>
      <c r="J12908" s="2">
        <f t="shared" si="1018"/>
        <v>8</v>
      </c>
      <c r="K12908" t="str">
        <f t="shared" si="1019"/>
        <v>Waterjuffer</v>
      </c>
      <c r="L12908" s="25">
        <f t="shared" si="1016"/>
        <v>32.428571428571431</v>
      </c>
    </row>
    <row r="12909" spans="1:12" x14ac:dyDescent="0.25">
      <c r="A12909">
        <v>945</v>
      </c>
      <c r="B12909" t="s">
        <v>92</v>
      </c>
      <c r="C12909" s="1">
        <v>41502.5</v>
      </c>
      <c r="D12909">
        <v>1</v>
      </c>
      <c r="E12909" t="s">
        <v>10</v>
      </c>
      <c r="F12909" t="s">
        <v>11</v>
      </c>
      <c r="G12909">
        <v>9</v>
      </c>
      <c r="H12909" t="str">
        <f t="shared" si="1015"/>
        <v>KD</v>
      </c>
      <c r="I12909" s="2">
        <f t="shared" si="1017"/>
        <v>2013</v>
      </c>
      <c r="J12909" s="2">
        <f t="shared" si="1018"/>
        <v>8</v>
      </c>
      <c r="K12909" t="str">
        <f t="shared" si="1019"/>
        <v>Waterjuffer</v>
      </c>
      <c r="L12909" s="25">
        <f t="shared" si="1016"/>
        <v>32.428571428571431</v>
      </c>
    </row>
    <row r="12910" spans="1:12" x14ac:dyDescent="0.25">
      <c r="A12910">
        <v>945</v>
      </c>
      <c r="B12910" t="s">
        <v>92</v>
      </c>
      <c r="C12910" s="1">
        <v>41502.5</v>
      </c>
      <c r="D12910">
        <v>1</v>
      </c>
      <c r="E12910" t="s">
        <v>14</v>
      </c>
      <c r="F12910" t="s">
        <v>15</v>
      </c>
      <c r="G12910">
        <v>32</v>
      </c>
      <c r="H12910" t="str">
        <f t="shared" si="1015"/>
        <v>KD</v>
      </c>
      <c r="I12910" s="2">
        <f t="shared" si="1017"/>
        <v>2013</v>
      </c>
      <c r="J12910" s="2">
        <f t="shared" si="1018"/>
        <v>8</v>
      </c>
      <c r="K12910" t="str">
        <f t="shared" si="1019"/>
        <v>Waterjuffer</v>
      </c>
      <c r="L12910" s="25">
        <f t="shared" si="1016"/>
        <v>32.428571428571431</v>
      </c>
    </row>
    <row r="12911" spans="1:12" x14ac:dyDescent="0.25">
      <c r="A12911">
        <v>945</v>
      </c>
      <c r="B12911" t="s">
        <v>92</v>
      </c>
      <c r="C12911" s="1">
        <v>41502.5</v>
      </c>
      <c r="D12911">
        <v>2</v>
      </c>
      <c r="E12911" t="s">
        <v>55</v>
      </c>
      <c r="F12911" t="s">
        <v>56</v>
      </c>
      <c r="G12911">
        <v>2</v>
      </c>
      <c r="H12911" t="str">
        <f t="shared" si="1015"/>
        <v>KD</v>
      </c>
      <c r="I12911" s="2">
        <f t="shared" si="1017"/>
        <v>2013</v>
      </c>
      <c r="J12911" s="2">
        <f t="shared" si="1018"/>
        <v>8</v>
      </c>
      <c r="K12911" t="str">
        <f t="shared" si="1019"/>
        <v>Korenbouten</v>
      </c>
      <c r="L12911" s="25">
        <f t="shared" si="1016"/>
        <v>32.428571428571431</v>
      </c>
    </row>
    <row r="12912" spans="1:12" x14ac:dyDescent="0.25">
      <c r="A12912">
        <v>945</v>
      </c>
      <c r="B12912" t="s">
        <v>92</v>
      </c>
      <c r="C12912" s="1">
        <v>41502.5</v>
      </c>
      <c r="D12912">
        <v>2</v>
      </c>
      <c r="E12912" t="s">
        <v>30</v>
      </c>
      <c r="F12912" t="s">
        <v>31</v>
      </c>
      <c r="G12912">
        <v>1</v>
      </c>
      <c r="H12912" t="str">
        <f t="shared" si="1015"/>
        <v>KD</v>
      </c>
      <c r="I12912" s="2">
        <f t="shared" si="1017"/>
        <v>2013</v>
      </c>
      <c r="J12912" s="2">
        <f t="shared" si="1018"/>
        <v>8</v>
      </c>
      <c r="K12912" t="str">
        <f t="shared" si="1019"/>
        <v>Pantserjuffers</v>
      </c>
      <c r="L12912" s="25">
        <f t="shared" si="1016"/>
        <v>32.428571428571431</v>
      </c>
    </row>
    <row r="12913" spans="1:12" x14ac:dyDescent="0.25">
      <c r="A12913">
        <v>945</v>
      </c>
      <c r="B12913" t="s">
        <v>92</v>
      </c>
      <c r="C12913" s="1">
        <v>41502.5</v>
      </c>
      <c r="D12913">
        <v>2</v>
      </c>
      <c r="E12913" t="s">
        <v>26</v>
      </c>
      <c r="F12913" t="s">
        <v>27</v>
      </c>
      <c r="G12913">
        <v>1</v>
      </c>
      <c r="H12913" t="str">
        <f t="shared" si="1015"/>
        <v>KD</v>
      </c>
      <c r="I12913" s="2">
        <f t="shared" si="1017"/>
        <v>2013</v>
      </c>
      <c r="J12913" s="2">
        <f t="shared" si="1018"/>
        <v>8</v>
      </c>
      <c r="K12913" t="str">
        <f t="shared" si="1019"/>
        <v>Glazenmakers</v>
      </c>
      <c r="L12913" s="25">
        <f t="shared" si="1016"/>
        <v>32.428571428571431</v>
      </c>
    </row>
    <row r="12914" spans="1:12" x14ac:dyDescent="0.25">
      <c r="A12914">
        <v>945</v>
      </c>
      <c r="B12914" t="s">
        <v>92</v>
      </c>
      <c r="C12914" s="1">
        <v>41502.5</v>
      </c>
      <c r="D12914">
        <v>2</v>
      </c>
      <c r="E12914" t="s">
        <v>71</v>
      </c>
      <c r="F12914" t="s">
        <v>72</v>
      </c>
      <c r="G12914">
        <v>6</v>
      </c>
      <c r="H12914" t="str">
        <f t="shared" si="1015"/>
        <v>KD</v>
      </c>
      <c r="I12914" s="2">
        <f t="shared" si="1017"/>
        <v>2013</v>
      </c>
      <c r="J12914" s="2">
        <f t="shared" si="1018"/>
        <v>8</v>
      </c>
      <c r="K12914" t="str">
        <f t="shared" si="1019"/>
        <v>Waterjuffer</v>
      </c>
      <c r="L12914" s="25">
        <f t="shared" si="1016"/>
        <v>32.428571428571431</v>
      </c>
    </row>
    <row r="12915" spans="1:12" x14ac:dyDescent="0.25">
      <c r="A12915">
        <v>945</v>
      </c>
      <c r="B12915" t="s">
        <v>92</v>
      </c>
      <c r="C12915" s="1">
        <v>41502.5</v>
      </c>
      <c r="D12915">
        <v>2</v>
      </c>
      <c r="E12915" t="s">
        <v>10</v>
      </c>
      <c r="F12915" t="s">
        <v>11</v>
      </c>
      <c r="G12915">
        <v>15</v>
      </c>
      <c r="H12915" t="str">
        <f t="shared" si="1015"/>
        <v>KD</v>
      </c>
      <c r="I12915" s="2">
        <f t="shared" si="1017"/>
        <v>2013</v>
      </c>
      <c r="J12915" s="2">
        <f t="shared" si="1018"/>
        <v>8</v>
      </c>
      <c r="K12915" t="str">
        <f t="shared" si="1019"/>
        <v>Waterjuffer</v>
      </c>
      <c r="L12915" s="25">
        <f t="shared" si="1016"/>
        <v>32.428571428571431</v>
      </c>
    </row>
    <row r="12916" spans="1:12" x14ac:dyDescent="0.25">
      <c r="A12916">
        <v>945</v>
      </c>
      <c r="B12916" t="s">
        <v>92</v>
      </c>
      <c r="C12916" s="1">
        <v>41502.5</v>
      </c>
      <c r="D12916">
        <v>2</v>
      </c>
      <c r="E12916" t="s">
        <v>14</v>
      </c>
      <c r="F12916" t="s">
        <v>15</v>
      </c>
      <c r="G12916">
        <v>26</v>
      </c>
      <c r="H12916" t="str">
        <f t="shared" si="1015"/>
        <v>KD</v>
      </c>
      <c r="I12916" s="2">
        <f t="shared" si="1017"/>
        <v>2013</v>
      </c>
      <c r="J12916" s="2">
        <f t="shared" si="1018"/>
        <v>8</v>
      </c>
      <c r="K12916" t="str">
        <f t="shared" si="1019"/>
        <v>Waterjuffer</v>
      </c>
      <c r="L12916" s="25">
        <f t="shared" si="1016"/>
        <v>32.428571428571431</v>
      </c>
    </row>
    <row r="12917" spans="1:12" x14ac:dyDescent="0.25">
      <c r="A12917">
        <v>945</v>
      </c>
      <c r="B12917" t="s">
        <v>92</v>
      </c>
      <c r="C12917" s="1">
        <v>41502.5</v>
      </c>
      <c r="D12917">
        <v>4</v>
      </c>
      <c r="E12917" t="s">
        <v>18</v>
      </c>
      <c r="F12917" t="s">
        <v>19</v>
      </c>
      <c r="G12917">
        <v>1</v>
      </c>
      <c r="H12917" t="str">
        <f t="shared" si="1015"/>
        <v>KD</v>
      </c>
      <c r="I12917" s="2">
        <f t="shared" si="1017"/>
        <v>2013</v>
      </c>
      <c r="J12917" s="2">
        <f t="shared" si="1018"/>
        <v>8</v>
      </c>
      <c r="K12917" t="str">
        <f t="shared" si="1019"/>
        <v>Korenbouten</v>
      </c>
      <c r="L12917" s="25">
        <f t="shared" si="1016"/>
        <v>32.428571428571431</v>
      </c>
    </row>
    <row r="12918" spans="1:12" x14ac:dyDescent="0.25">
      <c r="A12918">
        <v>945</v>
      </c>
      <c r="B12918" t="s">
        <v>92</v>
      </c>
      <c r="C12918" s="1">
        <v>41502.5</v>
      </c>
      <c r="D12918">
        <v>4</v>
      </c>
      <c r="E12918" t="s">
        <v>26</v>
      </c>
      <c r="F12918" t="s">
        <v>27</v>
      </c>
      <c r="G12918">
        <v>4</v>
      </c>
      <c r="H12918" t="str">
        <f t="shared" si="1015"/>
        <v>KD</v>
      </c>
      <c r="I12918" s="2">
        <f t="shared" si="1017"/>
        <v>2013</v>
      </c>
      <c r="J12918" s="2">
        <f t="shared" si="1018"/>
        <v>8</v>
      </c>
      <c r="K12918" t="str">
        <f t="shared" si="1019"/>
        <v>Glazenmakers</v>
      </c>
      <c r="L12918" s="25">
        <f t="shared" si="1016"/>
        <v>32.428571428571431</v>
      </c>
    </row>
    <row r="12919" spans="1:12" x14ac:dyDescent="0.25">
      <c r="A12919">
        <v>945</v>
      </c>
      <c r="B12919" t="s">
        <v>92</v>
      </c>
      <c r="C12919" s="1">
        <v>41502.5</v>
      </c>
      <c r="D12919">
        <v>4</v>
      </c>
      <c r="E12919" t="s">
        <v>36</v>
      </c>
      <c r="F12919" t="s">
        <v>37</v>
      </c>
      <c r="G12919">
        <v>2</v>
      </c>
      <c r="H12919" t="str">
        <f t="shared" si="1015"/>
        <v>KD</v>
      </c>
      <c r="I12919" s="2">
        <f t="shared" si="1017"/>
        <v>2013</v>
      </c>
      <c r="J12919" s="2">
        <f t="shared" si="1018"/>
        <v>8</v>
      </c>
      <c r="K12919" t="str">
        <f t="shared" si="1019"/>
        <v>Glazenmakers</v>
      </c>
      <c r="L12919" s="25">
        <f t="shared" si="1016"/>
        <v>32.428571428571431</v>
      </c>
    </row>
    <row r="12920" spans="1:12" x14ac:dyDescent="0.25">
      <c r="A12920">
        <v>945</v>
      </c>
      <c r="B12920" t="s">
        <v>92</v>
      </c>
      <c r="C12920" s="1">
        <v>41513.479166666664</v>
      </c>
      <c r="D12920">
        <v>1</v>
      </c>
      <c r="E12920" t="s">
        <v>26</v>
      </c>
      <c r="F12920" t="s">
        <v>27</v>
      </c>
      <c r="G12920">
        <v>2</v>
      </c>
      <c r="H12920" t="str">
        <f t="shared" si="1015"/>
        <v>KD</v>
      </c>
      <c r="I12920" s="2">
        <f t="shared" si="1017"/>
        <v>2013</v>
      </c>
      <c r="J12920" s="2">
        <f t="shared" si="1018"/>
        <v>8</v>
      </c>
      <c r="K12920" t="str">
        <f t="shared" si="1019"/>
        <v>Glazenmakers</v>
      </c>
      <c r="L12920" s="25">
        <f t="shared" si="1016"/>
        <v>34</v>
      </c>
    </row>
    <row r="12921" spans="1:12" x14ac:dyDescent="0.25">
      <c r="A12921">
        <v>945</v>
      </c>
      <c r="B12921" t="s">
        <v>92</v>
      </c>
      <c r="C12921" s="1">
        <v>41513.479166666664</v>
      </c>
      <c r="D12921">
        <v>1</v>
      </c>
      <c r="E12921" t="s">
        <v>71</v>
      </c>
      <c r="F12921" t="s">
        <v>72</v>
      </c>
      <c r="G12921">
        <v>3</v>
      </c>
      <c r="H12921" t="str">
        <f t="shared" si="1015"/>
        <v>KD</v>
      </c>
      <c r="I12921" s="2">
        <f t="shared" si="1017"/>
        <v>2013</v>
      </c>
      <c r="J12921" s="2">
        <f t="shared" si="1018"/>
        <v>8</v>
      </c>
      <c r="K12921" t="str">
        <f t="shared" si="1019"/>
        <v>Waterjuffer</v>
      </c>
      <c r="L12921" s="25">
        <f t="shared" si="1016"/>
        <v>34</v>
      </c>
    </row>
    <row r="12922" spans="1:12" x14ac:dyDescent="0.25">
      <c r="A12922">
        <v>945</v>
      </c>
      <c r="B12922" t="s">
        <v>92</v>
      </c>
      <c r="C12922" s="1">
        <v>41513.479166666664</v>
      </c>
      <c r="D12922">
        <v>1</v>
      </c>
      <c r="E12922" t="s">
        <v>10</v>
      </c>
      <c r="F12922" t="s">
        <v>11</v>
      </c>
      <c r="G12922">
        <v>2</v>
      </c>
      <c r="H12922" t="str">
        <f t="shared" si="1015"/>
        <v>KD</v>
      </c>
      <c r="I12922" s="2">
        <f t="shared" si="1017"/>
        <v>2013</v>
      </c>
      <c r="J12922" s="2">
        <f t="shared" si="1018"/>
        <v>8</v>
      </c>
      <c r="K12922" t="str">
        <f t="shared" si="1019"/>
        <v>Waterjuffer</v>
      </c>
      <c r="L12922" s="25">
        <f t="shared" si="1016"/>
        <v>34</v>
      </c>
    </row>
    <row r="12923" spans="1:12" x14ac:dyDescent="0.25">
      <c r="A12923">
        <v>945</v>
      </c>
      <c r="B12923" t="s">
        <v>92</v>
      </c>
      <c r="C12923" s="1">
        <v>41513.479166666664</v>
      </c>
      <c r="D12923">
        <v>1</v>
      </c>
      <c r="E12923" t="s">
        <v>36</v>
      </c>
      <c r="F12923" t="s">
        <v>37</v>
      </c>
      <c r="G12923">
        <v>3</v>
      </c>
      <c r="H12923" t="str">
        <f t="shared" si="1015"/>
        <v>KD</v>
      </c>
      <c r="I12923" s="2">
        <f t="shared" si="1017"/>
        <v>2013</v>
      </c>
      <c r="J12923" s="2">
        <f t="shared" si="1018"/>
        <v>8</v>
      </c>
      <c r="K12923" t="str">
        <f t="shared" si="1019"/>
        <v>Glazenmakers</v>
      </c>
      <c r="L12923" s="25">
        <f t="shared" si="1016"/>
        <v>34</v>
      </c>
    </row>
    <row r="12924" spans="1:12" x14ac:dyDescent="0.25">
      <c r="A12924">
        <v>945</v>
      </c>
      <c r="B12924" t="s">
        <v>92</v>
      </c>
      <c r="C12924" s="1">
        <v>41513.479166666664</v>
      </c>
      <c r="D12924">
        <v>1</v>
      </c>
      <c r="E12924" t="s">
        <v>14</v>
      </c>
      <c r="F12924" t="s">
        <v>15</v>
      </c>
      <c r="G12924">
        <v>3</v>
      </c>
      <c r="H12924" t="str">
        <f t="shared" si="1015"/>
        <v>KD</v>
      </c>
      <c r="I12924" s="2">
        <f t="shared" si="1017"/>
        <v>2013</v>
      </c>
      <c r="J12924" s="2">
        <f t="shared" si="1018"/>
        <v>8</v>
      </c>
      <c r="K12924" t="str">
        <f t="shared" si="1019"/>
        <v>Waterjuffer</v>
      </c>
      <c r="L12924" s="25">
        <f t="shared" si="1016"/>
        <v>34</v>
      </c>
    </row>
    <row r="12925" spans="1:12" x14ac:dyDescent="0.25">
      <c r="A12925">
        <v>945</v>
      </c>
      <c r="B12925" t="s">
        <v>92</v>
      </c>
      <c r="C12925" s="1">
        <v>41513.479166666664</v>
      </c>
      <c r="D12925">
        <v>2</v>
      </c>
      <c r="E12925" t="s">
        <v>26</v>
      </c>
      <c r="F12925" t="s">
        <v>27</v>
      </c>
      <c r="G12925">
        <v>1</v>
      </c>
      <c r="H12925" t="str">
        <f t="shared" si="1015"/>
        <v>KD</v>
      </c>
      <c r="I12925" s="2">
        <f t="shared" si="1017"/>
        <v>2013</v>
      </c>
      <c r="J12925" s="2">
        <f t="shared" si="1018"/>
        <v>8</v>
      </c>
      <c r="K12925" t="str">
        <f t="shared" si="1019"/>
        <v>Glazenmakers</v>
      </c>
      <c r="L12925" s="25">
        <f t="shared" si="1016"/>
        <v>34</v>
      </c>
    </row>
    <row r="12926" spans="1:12" x14ac:dyDescent="0.25">
      <c r="A12926">
        <v>945</v>
      </c>
      <c r="B12926" t="s">
        <v>92</v>
      </c>
      <c r="C12926" s="1">
        <v>41513.479166666664</v>
      </c>
      <c r="D12926">
        <v>2</v>
      </c>
      <c r="E12926" t="s">
        <v>71</v>
      </c>
      <c r="F12926" t="s">
        <v>72</v>
      </c>
      <c r="G12926">
        <v>8</v>
      </c>
      <c r="H12926" t="str">
        <f t="shared" si="1015"/>
        <v>KD</v>
      </c>
      <c r="I12926" s="2">
        <f t="shared" si="1017"/>
        <v>2013</v>
      </c>
      <c r="J12926" s="2">
        <f t="shared" si="1018"/>
        <v>8</v>
      </c>
      <c r="K12926" t="str">
        <f t="shared" si="1019"/>
        <v>Waterjuffer</v>
      </c>
      <c r="L12926" s="25">
        <f t="shared" si="1016"/>
        <v>34</v>
      </c>
    </row>
    <row r="12927" spans="1:12" x14ac:dyDescent="0.25">
      <c r="A12927">
        <v>945</v>
      </c>
      <c r="B12927" t="s">
        <v>92</v>
      </c>
      <c r="C12927" s="1">
        <v>41513.479166666664</v>
      </c>
      <c r="D12927">
        <v>2</v>
      </c>
      <c r="E12927" t="s">
        <v>36</v>
      </c>
      <c r="F12927" t="s">
        <v>37</v>
      </c>
      <c r="G12927">
        <v>2</v>
      </c>
      <c r="H12927" t="str">
        <f t="shared" si="1015"/>
        <v>KD</v>
      </c>
      <c r="I12927" s="2">
        <f t="shared" si="1017"/>
        <v>2013</v>
      </c>
      <c r="J12927" s="2">
        <f t="shared" si="1018"/>
        <v>8</v>
      </c>
      <c r="K12927" t="str">
        <f t="shared" si="1019"/>
        <v>Glazenmakers</v>
      </c>
      <c r="L12927" s="25">
        <f t="shared" si="1016"/>
        <v>34</v>
      </c>
    </row>
    <row r="12928" spans="1:12" x14ac:dyDescent="0.25">
      <c r="A12928">
        <v>945</v>
      </c>
      <c r="B12928" t="s">
        <v>92</v>
      </c>
      <c r="C12928" s="1">
        <v>41513.479166666664</v>
      </c>
      <c r="D12928">
        <v>2</v>
      </c>
      <c r="E12928" t="s">
        <v>14</v>
      </c>
      <c r="F12928" t="s">
        <v>15</v>
      </c>
      <c r="G12928">
        <v>6</v>
      </c>
      <c r="H12928" t="str">
        <f t="shared" si="1015"/>
        <v>KD</v>
      </c>
      <c r="I12928" s="2">
        <f t="shared" si="1017"/>
        <v>2013</v>
      </c>
      <c r="J12928" s="2">
        <f t="shared" si="1018"/>
        <v>8</v>
      </c>
      <c r="K12928" t="str">
        <f t="shared" si="1019"/>
        <v>Waterjuffer</v>
      </c>
      <c r="L12928" s="25">
        <f t="shared" si="1016"/>
        <v>34</v>
      </c>
    </row>
    <row r="12929" spans="1:12" x14ac:dyDescent="0.25">
      <c r="A12929">
        <v>945</v>
      </c>
      <c r="B12929" t="s">
        <v>92</v>
      </c>
      <c r="C12929" s="1">
        <v>41513.479166666664</v>
      </c>
      <c r="D12929">
        <v>4</v>
      </c>
      <c r="E12929" t="s">
        <v>26</v>
      </c>
      <c r="F12929" t="s">
        <v>27</v>
      </c>
      <c r="G12929">
        <v>1</v>
      </c>
      <c r="H12929" t="str">
        <f t="shared" si="1015"/>
        <v>KD</v>
      </c>
      <c r="I12929" s="2">
        <f t="shared" si="1017"/>
        <v>2013</v>
      </c>
      <c r="J12929" s="2">
        <f t="shared" si="1018"/>
        <v>8</v>
      </c>
      <c r="K12929" t="str">
        <f t="shared" si="1019"/>
        <v>Glazenmakers</v>
      </c>
      <c r="L12929" s="25">
        <f t="shared" si="1016"/>
        <v>34</v>
      </c>
    </row>
    <row r="12930" spans="1:12" x14ac:dyDescent="0.25">
      <c r="A12930">
        <v>945</v>
      </c>
      <c r="B12930" t="s">
        <v>92</v>
      </c>
      <c r="C12930" s="1">
        <v>41513.479166666664</v>
      </c>
      <c r="D12930">
        <v>4</v>
      </c>
      <c r="E12930" t="s">
        <v>36</v>
      </c>
      <c r="F12930" t="s">
        <v>37</v>
      </c>
      <c r="G12930">
        <v>7</v>
      </c>
      <c r="H12930" t="str">
        <f t="shared" ref="H12930:H12993" si="1020">VLOOKUP(A12930,$N$2:$O$51,2,FALSE)</f>
        <v>KD</v>
      </c>
      <c r="I12930" s="2">
        <f t="shared" si="1017"/>
        <v>2013</v>
      </c>
      <c r="J12930" s="2">
        <f t="shared" si="1018"/>
        <v>8</v>
      </c>
      <c r="K12930" t="str">
        <f t="shared" si="1019"/>
        <v>Glazenmakers</v>
      </c>
      <c r="L12930" s="25">
        <f t="shared" si="1016"/>
        <v>34</v>
      </c>
    </row>
    <row r="12931" spans="1:12" x14ac:dyDescent="0.25">
      <c r="A12931">
        <v>945</v>
      </c>
      <c r="B12931" t="s">
        <v>92</v>
      </c>
      <c r="C12931" s="1">
        <v>41764.625</v>
      </c>
      <c r="D12931">
        <v>1</v>
      </c>
      <c r="E12931" t="s">
        <v>20</v>
      </c>
      <c r="F12931" t="s">
        <v>21</v>
      </c>
      <c r="G12931">
        <v>2</v>
      </c>
      <c r="H12931" t="str">
        <f t="shared" si="1020"/>
        <v>KD</v>
      </c>
      <c r="I12931" s="2">
        <f t="shared" si="1017"/>
        <v>2014</v>
      </c>
      <c r="J12931" s="2">
        <f t="shared" si="1018"/>
        <v>5</v>
      </c>
      <c r="K12931" t="str">
        <f t="shared" si="1019"/>
        <v>Waterjuffer</v>
      </c>
      <c r="L12931" s="25">
        <f t="shared" ref="L12931:L12994" si="1021">(ROUNDDOWN(C12931-DATE(I12931,1,1),0))/7</f>
        <v>17.714285714285715</v>
      </c>
    </row>
    <row r="12932" spans="1:12" x14ac:dyDescent="0.25">
      <c r="A12932">
        <v>945</v>
      </c>
      <c r="B12932" t="s">
        <v>92</v>
      </c>
      <c r="C12932" s="1">
        <v>41764.625</v>
      </c>
      <c r="D12932">
        <v>1</v>
      </c>
      <c r="E12932" t="s">
        <v>8</v>
      </c>
      <c r="F12932" t="s">
        <v>9</v>
      </c>
      <c r="G12932">
        <v>18</v>
      </c>
      <c r="H12932" t="str">
        <f t="shared" si="1020"/>
        <v>KD</v>
      </c>
      <c r="I12932" s="2">
        <f t="shared" si="1017"/>
        <v>2014</v>
      </c>
      <c r="J12932" s="2">
        <f t="shared" si="1018"/>
        <v>5</v>
      </c>
      <c r="K12932" t="str">
        <f t="shared" si="1019"/>
        <v>Pantserjuffers</v>
      </c>
      <c r="L12932" s="25">
        <f t="shared" si="1021"/>
        <v>17.714285714285715</v>
      </c>
    </row>
    <row r="12933" spans="1:12" x14ac:dyDescent="0.25">
      <c r="A12933">
        <v>945</v>
      </c>
      <c r="B12933" t="s">
        <v>92</v>
      </c>
      <c r="C12933" s="1">
        <v>41764.625</v>
      </c>
      <c r="D12933">
        <v>1</v>
      </c>
      <c r="E12933" t="s">
        <v>10</v>
      </c>
      <c r="F12933" t="s">
        <v>11</v>
      </c>
      <c r="G12933">
        <v>1</v>
      </c>
      <c r="H12933" t="str">
        <f t="shared" si="1020"/>
        <v>KD</v>
      </c>
      <c r="I12933" s="2">
        <f t="shared" si="1017"/>
        <v>2014</v>
      </c>
      <c r="J12933" s="2">
        <f t="shared" si="1018"/>
        <v>5</v>
      </c>
      <c r="K12933" t="str">
        <f t="shared" si="1019"/>
        <v>Waterjuffer</v>
      </c>
      <c r="L12933" s="25">
        <f t="shared" si="1021"/>
        <v>17.714285714285715</v>
      </c>
    </row>
    <row r="12934" spans="1:12" x14ac:dyDescent="0.25">
      <c r="A12934">
        <v>945</v>
      </c>
      <c r="B12934" t="s">
        <v>92</v>
      </c>
      <c r="C12934" s="1">
        <v>41764.625</v>
      </c>
      <c r="D12934">
        <v>1</v>
      </c>
      <c r="E12934" t="s">
        <v>12</v>
      </c>
      <c r="F12934" t="s">
        <v>13</v>
      </c>
      <c r="G12934">
        <v>2</v>
      </c>
      <c r="H12934" t="str">
        <f t="shared" si="1020"/>
        <v>KD</v>
      </c>
      <c r="I12934" s="2">
        <f t="shared" si="1017"/>
        <v>2014</v>
      </c>
      <c r="J12934" s="2">
        <f t="shared" si="1018"/>
        <v>5</v>
      </c>
      <c r="K12934" t="str">
        <f t="shared" si="1019"/>
        <v>Waterjuffer</v>
      </c>
      <c r="L12934" s="25">
        <f t="shared" si="1021"/>
        <v>17.714285714285715</v>
      </c>
    </row>
    <row r="12935" spans="1:12" x14ac:dyDescent="0.25">
      <c r="A12935">
        <v>945</v>
      </c>
      <c r="B12935" t="s">
        <v>92</v>
      </c>
      <c r="C12935" s="1">
        <v>41764.625</v>
      </c>
      <c r="D12935">
        <v>1</v>
      </c>
      <c r="E12935" t="s">
        <v>14</v>
      </c>
      <c r="F12935" t="s">
        <v>15</v>
      </c>
      <c r="G12935">
        <v>7</v>
      </c>
      <c r="H12935" t="str">
        <f t="shared" si="1020"/>
        <v>KD</v>
      </c>
      <c r="I12935" s="2">
        <f t="shared" si="1017"/>
        <v>2014</v>
      </c>
      <c r="J12935" s="2">
        <f t="shared" si="1018"/>
        <v>5</v>
      </c>
      <c r="K12935" t="str">
        <f t="shared" si="1019"/>
        <v>Waterjuffer</v>
      </c>
      <c r="L12935" s="25">
        <f t="shared" si="1021"/>
        <v>17.714285714285715</v>
      </c>
    </row>
    <row r="12936" spans="1:12" x14ac:dyDescent="0.25">
      <c r="A12936">
        <v>945</v>
      </c>
      <c r="B12936" t="s">
        <v>92</v>
      </c>
      <c r="C12936" s="1">
        <v>41764.625</v>
      </c>
      <c r="D12936">
        <v>2</v>
      </c>
      <c r="E12936" t="s">
        <v>8</v>
      </c>
      <c r="F12936" t="s">
        <v>9</v>
      </c>
      <c r="G12936">
        <v>3</v>
      </c>
      <c r="H12936" t="str">
        <f t="shared" si="1020"/>
        <v>KD</v>
      </c>
      <c r="I12936" s="2">
        <f t="shared" si="1017"/>
        <v>2014</v>
      </c>
      <c r="J12936" s="2">
        <f t="shared" si="1018"/>
        <v>5</v>
      </c>
      <c r="K12936" t="str">
        <f t="shared" si="1019"/>
        <v>Pantserjuffers</v>
      </c>
      <c r="L12936" s="25">
        <f t="shared" si="1021"/>
        <v>17.714285714285715</v>
      </c>
    </row>
    <row r="12937" spans="1:12" x14ac:dyDescent="0.25">
      <c r="A12937">
        <v>945</v>
      </c>
      <c r="B12937" t="s">
        <v>92</v>
      </c>
      <c r="C12937" s="1">
        <v>41764.625</v>
      </c>
      <c r="D12937">
        <v>2</v>
      </c>
      <c r="E12937" t="s">
        <v>10</v>
      </c>
      <c r="F12937" t="s">
        <v>11</v>
      </c>
      <c r="G12937">
        <v>3</v>
      </c>
      <c r="H12937" t="str">
        <f t="shared" si="1020"/>
        <v>KD</v>
      </c>
      <c r="I12937" s="2">
        <f t="shared" si="1017"/>
        <v>2014</v>
      </c>
      <c r="J12937" s="2">
        <f t="shared" si="1018"/>
        <v>5</v>
      </c>
      <c r="K12937" t="str">
        <f t="shared" si="1019"/>
        <v>Waterjuffer</v>
      </c>
      <c r="L12937" s="25">
        <f t="shared" si="1021"/>
        <v>17.714285714285715</v>
      </c>
    </row>
    <row r="12938" spans="1:12" x14ac:dyDescent="0.25">
      <c r="A12938">
        <v>945</v>
      </c>
      <c r="B12938" t="s">
        <v>92</v>
      </c>
      <c r="C12938" s="1">
        <v>41764.625</v>
      </c>
      <c r="D12938">
        <v>2</v>
      </c>
      <c r="E12938" t="s">
        <v>16</v>
      </c>
      <c r="F12938" t="s">
        <v>17</v>
      </c>
      <c r="G12938">
        <v>5</v>
      </c>
      <c r="H12938" t="str">
        <f t="shared" si="1020"/>
        <v>KD</v>
      </c>
      <c r="I12938" s="2">
        <f t="shared" si="1017"/>
        <v>2014</v>
      </c>
      <c r="J12938" s="2">
        <f t="shared" si="1018"/>
        <v>5</v>
      </c>
      <c r="K12938" t="str">
        <f t="shared" si="1019"/>
        <v>Waterjuffer</v>
      </c>
      <c r="L12938" s="25">
        <f t="shared" si="1021"/>
        <v>17.714285714285715</v>
      </c>
    </row>
    <row r="12939" spans="1:12" x14ac:dyDescent="0.25">
      <c r="A12939">
        <v>945</v>
      </c>
      <c r="B12939" t="s">
        <v>92</v>
      </c>
      <c r="C12939" s="1">
        <v>41764.625</v>
      </c>
      <c r="D12939">
        <v>2</v>
      </c>
      <c r="E12939" t="s">
        <v>12</v>
      </c>
      <c r="F12939" t="s">
        <v>13</v>
      </c>
      <c r="G12939">
        <v>4</v>
      </c>
      <c r="H12939" t="str">
        <f t="shared" si="1020"/>
        <v>KD</v>
      </c>
      <c r="I12939" s="2">
        <f t="shared" si="1017"/>
        <v>2014</v>
      </c>
      <c r="J12939" s="2">
        <f t="shared" si="1018"/>
        <v>5</v>
      </c>
      <c r="K12939" t="str">
        <f t="shared" si="1019"/>
        <v>Waterjuffer</v>
      </c>
      <c r="L12939" s="25">
        <f t="shared" si="1021"/>
        <v>17.714285714285715</v>
      </c>
    </row>
    <row r="12940" spans="1:12" x14ac:dyDescent="0.25">
      <c r="A12940">
        <v>945</v>
      </c>
      <c r="B12940" t="s">
        <v>92</v>
      </c>
      <c r="C12940" s="1">
        <v>41764.625</v>
      </c>
      <c r="D12940">
        <v>2</v>
      </c>
      <c r="E12940" t="s">
        <v>14</v>
      </c>
      <c r="F12940" t="s">
        <v>15</v>
      </c>
      <c r="G12940">
        <v>5</v>
      </c>
      <c r="H12940" t="str">
        <f t="shared" si="1020"/>
        <v>KD</v>
      </c>
      <c r="I12940" s="2">
        <f t="shared" si="1017"/>
        <v>2014</v>
      </c>
      <c r="J12940" s="2">
        <f t="shared" si="1018"/>
        <v>5</v>
      </c>
      <c r="K12940" t="str">
        <f t="shared" si="1019"/>
        <v>Waterjuffer</v>
      </c>
      <c r="L12940" s="25">
        <f t="shared" si="1021"/>
        <v>17.714285714285715</v>
      </c>
    </row>
    <row r="12941" spans="1:12" x14ac:dyDescent="0.25">
      <c r="A12941">
        <v>945</v>
      </c>
      <c r="B12941" t="s">
        <v>92</v>
      </c>
      <c r="C12941" s="1">
        <v>41778.604166666664</v>
      </c>
      <c r="D12941">
        <v>1</v>
      </c>
      <c r="E12941" t="s">
        <v>20</v>
      </c>
      <c r="F12941" t="s">
        <v>21</v>
      </c>
      <c r="G12941">
        <v>8</v>
      </c>
      <c r="H12941" t="str">
        <f t="shared" si="1020"/>
        <v>KD</v>
      </c>
      <c r="I12941" s="2">
        <f t="shared" si="1017"/>
        <v>2014</v>
      </c>
      <c r="J12941" s="2">
        <f t="shared" si="1018"/>
        <v>5</v>
      </c>
      <c r="K12941" t="str">
        <f t="shared" si="1019"/>
        <v>Waterjuffer</v>
      </c>
      <c r="L12941" s="25">
        <f t="shared" si="1021"/>
        <v>19.714285714285715</v>
      </c>
    </row>
    <row r="12942" spans="1:12" x14ac:dyDescent="0.25">
      <c r="A12942">
        <v>945</v>
      </c>
      <c r="B12942" t="s">
        <v>92</v>
      </c>
      <c r="C12942" s="1">
        <v>41778.604166666664</v>
      </c>
      <c r="D12942">
        <v>1</v>
      </c>
      <c r="E12942" t="s">
        <v>8</v>
      </c>
      <c r="F12942" t="s">
        <v>9</v>
      </c>
      <c r="G12942">
        <v>2</v>
      </c>
      <c r="H12942" t="str">
        <f t="shared" si="1020"/>
        <v>KD</v>
      </c>
      <c r="I12942" s="2">
        <f t="shared" si="1017"/>
        <v>2014</v>
      </c>
      <c r="J12942" s="2">
        <f t="shared" si="1018"/>
        <v>5</v>
      </c>
      <c r="K12942" t="str">
        <f t="shared" si="1019"/>
        <v>Pantserjuffers</v>
      </c>
      <c r="L12942" s="25">
        <f t="shared" si="1021"/>
        <v>19.714285714285715</v>
      </c>
    </row>
    <row r="12943" spans="1:12" x14ac:dyDescent="0.25">
      <c r="A12943">
        <v>945</v>
      </c>
      <c r="B12943" t="s">
        <v>92</v>
      </c>
      <c r="C12943" s="1">
        <v>41778.604166666664</v>
      </c>
      <c r="D12943">
        <v>1</v>
      </c>
      <c r="E12943" t="s">
        <v>61</v>
      </c>
      <c r="F12943" t="s">
        <v>62</v>
      </c>
      <c r="G12943">
        <v>8</v>
      </c>
      <c r="H12943" t="str">
        <f t="shared" si="1020"/>
        <v>KD</v>
      </c>
      <c r="I12943" s="2">
        <f t="shared" si="1017"/>
        <v>2014</v>
      </c>
      <c r="J12943" s="2">
        <f t="shared" si="1018"/>
        <v>5</v>
      </c>
      <c r="K12943" t="str">
        <f t="shared" si="1019"/>
        <v>Waterjuffer</v>
      </c>
      <c r="L12943" s="25">
        <f t="shared" si="1021"/>
        <v>19.714285714285715</v>
      </c>
    </row>
    <row r="12944" spans="1:12" x14ac:dyDescent="0.25">
      <c r="A12944">
        <v>945</v>
      </c>
      <c r="B12944" t="s">
        <v>92</v>
      </c>
      <c r="C12944" s="1">
        <v>41778.604166666664</v>
      </c>
      <c r="D12944">
        <v>1</v>
      </c>
      <c r="E12944" t="s">
        <v>10</v>
      </c>
      <c r="F12944" t="s">
        <v>11</v>
      </c>
      <c r="G12944">
        <v>7</v>
      </c>
      <c r="H12944" t="str">
        <f t="shared" si="1020"/>
        <v>KD</v>
      </c>
      <c r="I12944" s="2">
        <f t="shared" si="1017"/>
        <v>2014</v>
      </c>
      <c r="J12944" s="2">
        <f t="shared" si="1018"/>
        <v>5</v>
      </c>
      <c r="K12944" t="str">
        <f t="shared" si="1019"/>
        <v>Waterjuffer</v>
      </c>
      <c r="L12944" s="25">
        <f t="shared" si="1021"/>
        <v>19.714285714285715</v>
      </c>
    </row>
    <row r="12945" spans="1:12" x14ac:dyDescent="0.25">
      <c r="A12945">
        <v>945</v>
      </c>
      <c r="B12945" t="s">
        <v>92</v>
      </c>
      <c r="C12945" s="1">
        <v>41778.604166666664</v>
      </c>
      <c r="D12945">
        <v>1</v>
      </c>
      <c r="E12945" t="s">
        <v>28</v>
      </c>
      <c r="F12945" t="s">
        <v>29</v>
      </c>
      <c r="G12945">
        <v>3</v>
      </c>
      <c r="H12945" t="str">
        <f t="shared" si="1020"/>
        <v>KD</v>
      </c>
      <c r="I12945" s="2">
        <f t="shared" si="1017"/>
        <v>2014</v>
      </c>
      <c r="J12945" s="2">
        <f t="shared" si="1018"/>
        <v>5</v>
      </c>
      <c r="K12945" t="str">
        <f t="shared" si="1019"/>
        <v>Korenbouten</v>
      </c>
      <c r="L12945" s="25">
        <f t="shared" si="1021"/>
        <v>19.714285714285715</v>
      </c>
    </row>
    <row r="12946" spans="1:12" x14ac:dyDescent="0.25">
      <c r="A12946">
        <v>945</v>
      </c>
      <c r="B12946" t="s">
        <v>92</v>
      </c>
      <c r="C12946" s="1">
        <v>41778.604166666664</v>
      </c>
      <c r="D12946">
        <v>1</v>
      </c>
      <c r="E12946" t="s">
        <v>12</v>
      </c>
      <c r="F12946" t="s">
        <v>13</v>
      </c>
      <c r="G12946">
        <v>6</v>
      </c>
      <c r="H12946" t="str">
        <f t="shared" si="1020"/>
        <v>KD</v>
      </c>
      <c r="I12946" s="2">
        <f t="shared" si="1017"/>
        <v>2014</v>
      </c>
      <c r="J12946" s="2">
        <f t="shared" si="1018"/>
        <v>5</v>
      </c>
      <c r="K12946" t="str">
        <f t="shared" si="1019"/>
        <v>Waterjuffer</v>
      </c>
      <c r="L12946" s="25">
        <f t="shared" si="1021"/>
        <v>19.714285714285715</v>
      </c>
    </row>
    <row r="12947" spans="1:12" x14ac:dyDescent="0.25">
      <c r="A12947">
        <v>945</v>
      </c>
      <c r="B12947" t="s">
        <v>92</v>
      </c>
      <c r="C12947" s="1">
        <v>41778.604166666664</v>
      </c>
      <c r="D12947">
        <v>1</v>
      </c>
      <c r="E12947" t="s">
        <v>14</v>
      </c>
      <c r="F12947" t="s">
        <v>15</v>
      </c>
      <c r="G12947">
        <v>2</v>
      </c>
      <c r="H12947" t="str">
        <f t="shared" si="1020"/>
        <v>KD</v>
      </c>
      <c r="I12947" s="2">
        <f t="shared" si="1017"/>
        <v>2014</v>
      </c>
      <c r="J12947" s="2">
        <f t="shared" si="1018"/>
        <v>5</v>
      </c>
      <c r="K12947" t="str">
        <f t="shared" si="1019"/>
        <v>Waterjuffer</v>
      </c>
      <c r="L12947" s="25">
        <f t="shared" si="1021"/>
        <v>19.714285714285715</v>
      </c>
    </row>
    <row r="12948" spans="1:12" x14ac:dyDescent="0.25">
      <c r="A12948">
        <v>945</v>
      </c>
      <c r="B12948" t="s">
        <v>92</v>
      </c>
      <c r="C12948" s="1">
        <v>41778.604166666664</v>
      </c>
      <c r="D12948">
        <v>2</v>
      </c>
      <c r="E12948" t="s">
        <v>20</v>
      </c>
      <c r="F12948" t="s">
        <v>21</v>
      </c>
      <c r="G12948">
        <v>9</v>
      </c>
      <c r="H12948" t="str">
        <f t="shared" si="1020"/>
        <v>KD</v>
      </c>
      <c r="I12948" s="2">
        <f t="shared" si="1017"/>
        <v>2014</v>
      </c>
      <c r="J12948" s="2">
        <f t="shared" si="1018"/>
        <v>5</v>
      </c>
      <c r="K12948" t="str">
        <f t="shared" si="1019"/>
        <v>Waterjuffer</v>
      </c>
      <c r="L12948" s="25">
        <f t="shared" si="1021"/>
        <v>19.714285714285715</v>
      </c>
    </row>
    <row r="12949" spans="1:12" x14ac:dyDescent="0.25">
      <c r="A12949">
        <v>945</v>
      </c>
      <c r="B12949" t="s">
        <v>92</v>
      </c>
      <c r="C12949" s="1">
        <v>41778.604166666664</v>
      </c>
      <c r="D12949">
        <v>2</v>
      </c>
      <c r="E12949" t="s">
        <v>61</v>
      </c>
      <c r="F12949" t="s">
        <v>62</v>
      </c>
      <c r="G12949">
        <v>2</v>
      </c>
      <c r="H12949" t="str">
        <f t="shared" si="1020"/>
        <v>KD</v>
      </c>
      <c r="I12949" s="2">
        <f t="shared" si="1017"/>
        <v>2014</v>
      </c>
      <c r="J12949" s="2">
        <f t="shared" si="1018"/>
        <v>5</v>
      </c>
      <c r="K12949" t="str">
        <f t="shared" si="1019"/>
        <v>Waterjuffer</v>
      </c>
      <c r="L12949" s="25">
        <f t="shared" si="1021"/>
        <v>19.714285714285715</v>
      </c>
    </row>
    <row r="12950" spans="1:12" x14ac:dyDescent="0.25">
      <c r="A12950">
        <v>945</v>
      </c>
      <c r="B12950" t="s">
        <v>92</v>
      </c>
      <c r="C12950" s="1">
        <v>41778.604166666664</v>
      </c>
      <c r="D12950">
        <v>2</v>
      </c>
      <c r="E12950" t="s">
        <v>10</v>
      </c>
      <c r="F12950" t="s">
        <v>11</v>
      </c>
      <c r="G12950">
        <v>1</v>
      </c>
      <c r="H12950" t="str">
        <f t="shared" si="1020"/>
        <v>KD</v>
      </c>
      <c r="I12950" s="2">
        <f t="shared" si="1017"/>
        <v>2014</v>
      </c>
      <c r="J12950" s="2">
        <f t="shared" si="1018"/>
        <v>5</v>
      </c>
      <c r="K12950" t="str">
        <f t="shared" si="1019"/>
        <v>Waterjuffer</v>
      </c>
      <c r="L12950" s="25">
        <f t="shared" si="1021"/>
        <v>19.714285714285715</v>
      </c>
    </row>
    <row r="12951" spans="1:12" x14ac:dyDescent="0.25">
      <c r="A12951">
        <v>945</v>
      </c>
      <c r="B12951" t="s">
        <v>92</v>
      </c>
      <c r="C12951" s="1">
        <v>41778.604166666664</v>
      </c>
      <c r="D12951">
        <v>2</v>
      </c>
      <c r="E12951" t="s">
        <v>28</v>
      </c>
      <c r="F12951" t="s">
        <v>29</v>
      </c>
      <c r="G12951">
        <v>1</v>
      </c>
      <c r="H12951" t="str">
        <f t="shared" si="1020"/>
        <v>KD</v>
      </c>
      <c r="I12951" s="2">
        <f t="shared" si="1017"/>
        <v>2014</v>
      </c>
      <c r="J12951" s="2">
        <f t="shared" si="1018"/>
        <v>5</v>
      </c>
      <c r="K12951" t="str">
        <f t="shared" si="1019"/>
        <v>Korenbouten</v>
      </c>
      <c r="L12951" s="25">
        <f t="shared" si="1021"/>
        <v>19.714285714285715</v>
      </c>
    </row>
    <row r="12952" spans="1:12" x14ac:dyDescent="0.25">
      <c r="A12952">
        <v>945</v>
      </c>
      <c r="B12952" t="s">
        <v>92</v>
      </c>
      <c r="C12952" s="1">
        <v>41778.604166666664</v>
      </c>
      <c r="D12952">
        <v>2</v>
      </c>
      <c r="E12952" t="s">
        <v>12</v>
      </c>
      <c r="F12952" t="s">
        <v>13</v>
      </c>
      <c r="G12952">
        <v>1</v>
      </c>
      <c r="H12952" t="str">
        <f t="shared" si="1020"/>
        <v>KD</v>
      </c>
      <c r="I12952" s="2">
        <f t="shared" si="1017"/>
        <v>2014</v>
      </c>
      <c r="J12952" s="2">
        <f t="shared" si="1018"/>
        <v>5</v>
      </c>
      <c r="K12952" t="str">
        <f t="shared" si="1019"/>
        <v>Waterjuffer</v>
      </c>
      <c r="L12952" s="25">
        <f t="shared" si="1021"/>
        <v>19.714285714285715</v>
      </c>
    </row>
    <row r="12953" spans="1:12" x14ac:dyDescent="0.25">
      <c r="A12953">
        <v>945</v>
      </c>
      <c r="B12953" t="s">
        <v>92</v>
      </c>
      <c r="C12953" s="1">
        <v>41778.604166666664</v>
      </c>
      <c r="D12953">
        <v>2</v>
      </c>
      <c r="E12953" t="s">
        <v>14</v>
      </c>
      <c r="F12953" t="s">
        <v>15</v>
      </c>
      <c r="G12953">
        <v>8</v>
      </c>
      <c r="H12953" t="str">
        <f t="shared" si="1020"/>
        <v>KD</v>
      </c>
      <c r="I12953" s="2">
        <f t="shared" si="1017"/>
        <v>2014</v>
      </c>
      <c r="J12953" s="2">
        <f t="shared" si="1018"/>
        <v>5</v>
      </c>
      <c r="K12953" t="str">
        <f t="shared" si="1019"/>
        <v>Waterjuffer</v>
      </c>
      <c r="L12953" s="25">
        <f t="shared" si="1021"/>
        <v>19.714285714285715</v>
      </c>
    </row>
    <row r="12954" spans="1:12" x14ac:dyDescent="0.25">
      <c r="A12954">
        <v>945</v>
      </c>
      <c r="B12954" t="s">
        <v>92</v>
      </c>
      <c r="C12954" s="1">
        <v>41778.604166666664</v>
      </c>
      <c r="D12954">
        <v>4</v>
      </c>
      <c r="E12954" t="s">
        <v>28</v>
      </c>
      <c r="F12954" t="s">
        <v>29</v>
      </c>
      <c r="G12954">
        <v>4</v>
      </c>
      <c r="H12954" t="str">
        <f t="shared" si="1020"/>
        <v>KD</v>
      </c>
      <c r="I12954" s="2">
        <f t="shared" si="1017"/>
        <v>2014</v>
      </c>
      <c r="J12954" s="2">
        <f t="shared" si="1018"/>
        <v>5</v>
      </c>
      <c r="K12954" t="str">
        <f t="shared" si="1019"/>
        <v>Korenbouten</v>
      </c>
      <c r="L12954" s="25">
        <f t="shared" si="1021"/>
        <v>19.714285714285715</v>
      </c>
    </row>
    <row r="12955" spans="1:12" x14ac:dyDescent="0.25">
      <c r="A12955">
        <v>945</v>
      </c>
      <c r="B12955" t="s">
        <v>92</v>
      </c>
      <c r="C12955" s="1">
        <v>41796.479166666664</v>
      </c>
      <c r="D12955">
        <v>1</v>
      </c>
      <c r="E12955" t="s">
        <v>20</v>
      </c>
      <c r="F12955" t="s">
        <v>21</v>
      </c>
      <c r="G12955">
        <v>5</v>
      </c>
      <c r="H12955" t="str">
        <f t="shared" si="1020"/>
        <v>KD</v>
      </c>
      <c r="I12955" s="2">
        <f t="shared" si="1017"/>
        <v>2014</v>
      </c>
      <c r="J12955" s="2">
        <f t="shared" si="1018"/>
        <v>6</v>
      </c>
      <c r="K12955" t="str">
        <f t="shared" si="1019"/>
        <v>Waterjuffer</v>
      </c>
      <c r="L12955" s="25">
        <f t="shared" si="1021"/>
        <v>22.285714285714285</v>
      </c>
    </row>
    <row r="12956" spans="1:12" x14ac:dyDescent="0.25">
      <c r="A12956">
        <v>945</v>
      </c>
      <c r="B12956" t="s">
        <v>92</v>
      </c>
      <c r="C12956" s="1">
        <v>41796.479166666664</v>
      </c>
      <c r="D12956">
        <v>1</v>
      </c>
      <c r="E12956" t="s">
        <v>26</v>
      </c>
      <c r="F12956" t="s">
        <v>27</v>
      </c>
      <c r="G12956">
        <v>2</v>
      </c>
      <c r="H12956" t="str">
        <f t="shared" si="1020"/>
        <v>KD</v>
      </c>
      <c r="I12956" s="2">
        <f t="shared" si="1017"/>
        <v>2014</v>
      </c>
      <c r="J12956" s="2">
        <f t="shared" si="1018"/>
        <v>6</v>
      </c>
      <c r="K12956" t="str">
        <f t="shared" si="1019"/>
        <v>Glazenmakers</v>
      </c>
      <c r="L12956" s="25">
        <f t="shared" si="1021"/>
        <v>22.285714285714285</v>
      </c>
    </row>
    <row r="12957" spans="1:12" x14ac:dyDescent="0.25">
      <c r="A12957">
        <v>945</v>
      </c>
      <c r="B12957" t="s">
        <v>92</v>
      </c>
      <c r="C12957" s="1">
        <v>41796.479166666664</v>
      </c>
      <c r="D12957">
        <v>1</v>
      </c>
      <c r="E12957" t="s">
        <v>61</v>
      </c>
      <c r="F12957" t="s">
        <v>62</v>
      </c>
      <c r="G12957">
        <v>2</v>
      </c>
      <c r="H12957" t="str">
        <f t="shared" si="1020"/>
        <v>KD</v>
      </c>
      <c r="I12957" s="2">
        <f t="shared" si="1017"/>
        <v>2014</v>
      </c>
      <c r="J12957" s="2">
        <f t="shared" si="1018"/>
        <v>6</v>
      </c>
      <c r="K12957" t="str">
        <f t="shared" si="1019"/>
        <v>Waterjuffer</v>
      </c>
      <c r="L12957" s="25">
        <f t="shared" si="1021"/>
        <v>22.285714285714285</v>
      </c>
    </row>
    <row r="12958" spans="1:12" x14ac:dyDescent="0.25">
      <c r="A12958">
        <v>945</v>
      </c>
      <c r="B12958" t="s">
        <v>92</v>
      </c>
      <c r="C12958" s="1">
        <v>41796.479166666664</v>
      </c>
      <c r="D12958">
        <v>1</v>
      </c>
      <c r="E12958" t="s">
        <v>10</v>
      </c>
      <c r="F12958" t="s">
        <v>11</v>
      </c>
      <c r="G12958">
        <v>40</v>
      </c>
      <c r="H12958" t="str">
        <f t="shared" si="1020"/>
        <v>KD</v>
      </c>
      <c r="I12958" s="2">
        <f t="shared" si="1017"/>
        <v>2014</v>
      </c>
      <c r="J12958" s="2">
        <f t="shared" si="1018"/>
        <v>6</v>
      </c>
      <c r="K12958" t="str">
        <f t="shared" si="1019"/>
        <v>Waterjuffer</v>
      </c>
      <c r="L12958" s="25">
        <f t="shared" si="1021"/>
        <v>22.285714285714285</v>
      </c>
    </row>
    <row r="12959" spans="1:12" x14ac:dyDescent="0.25">
      <c r="A12959">
        <v>945</v>
      </c>
      <c r="B12959" t="s">
        <v>92</v>
      </c>
      <c r="C12959" s="1">
        <v>41796.479166666664</v>
      </c>
      <c r="D12959">
        <v>1</v>
      </c>
      <c r="E12959" t="s">
        <v>16</v>
      </c>
      <c r="F12959" t="s">
        <v>17</v>
      </c>
      <c r="G12959">
        <v>2</v>
      </c>
      <c r="H12959" t="str">
        <f t="shared" si="1020"/>
        <v>KD</v>
      </c>
      <c r="I12959" s="2">
        <f t="shared" si="1017"/>
        <v>2014</v>
      </c>
      <c r="J12959" s="2">
        <f t="shared" si="1018"/>
        <v>6</v>
      </c>
      <c r="K12959" t="str">
        <f t="shared" si="1019"/>
        <v>Waterjuffer</v>
      </c>
      <c r="L12959" s="25">
        <f t="shared" si="1021"/>
        <v>22.285714285714285</v>
      </c>
    </row>
    <row r="12960" spans="1:12" x14ac:dyDescent="0.25">
      <c r="A12960">
        <v>945</v>
      </c>
      <c r="B12960" t="s">
        <v>92</v>
      </c>
      <c r="C12960" s="1">
        <v>41796.479166666664</v>
      </c>
      <c r="D12960">
        <v>1</v>
      </c>
      <c r="E12960" t="s">
        <v>14</v>
      </c>
      <c r="F12960" t="s">
        <v>15</v>
      </c>
      <c r="G12960">
        <v>13</v>
      </c>
      <c r="H12960" t="str">
        <f t="shared" si="1020"/>
        <v>KD</v>
      </c>
      <c r="I12960" s="2">
        <f t="shared" si="1017"/>
        <v>2014</v>
      </c>
      <c r="J12960" s="2">
        <f t="shared" si="1018"/>
        <v>6</v>
      </c>
      <c r="K12960" t="str">
        <f t="shared" si="1019"/>
        <v>Waterjuffer</v>
      </c>
      <c r="L12960" s="25">
        <f t="shared" si="1021"/>
        <v>22.285714285714285</v>
      </c>
    </row>
    <row r="12961" spans="1:12" x14ac:dyDescent="0.25">
      <c r="A12961">
        <v>945</v>
      </c>
      <c r="B12961" t="s">
        <v>92</v>
      </c>
      <c r="C12961" s="1">
        <v>41796.479166666664</v>
      </c>
      <c r="D12961">
        <v>2</v>
      </c>
      <c r="E12961" t="s">
        <v>18</v>
      </c>
      <c r="F12961" t="s">
        <v>19</v>
      </c>
      <c r="G12961">
        <v>2</v>
      </c>
      <c r="H12961" t="str">
        <f t="shared" si="1020"/>
        <v>KD</v>
      </c>
      <c r="I12961" s="2">
        <f t="shared" si="1017"/>
        <v>2014</v>
      </c>
      <c r="J12961" s="2">
        <f t="shared" si="1018"/>
        <v>6</v>
      </c>
      <c r="K12961" t="str">
        <f t="shared" si="1019"/>
        <v>Korenbouten</v>
      </c>
      <c r="L12961" s="25">
        <f t="shared" si="1021"/>
        <v>22.285714285714285</v>
      </c>
    </row>
    <row r="12962" spans="1:12" x14ac:dyDescent="0.25">
      <c r="A12962">
        <v>945</v>
      </c>
      <c r="B12962" t="s">
        <v>92</v>
      </c>
      <c r="C12962" s="1">
        <v>41796.479166666664</v>
      </c>
      <c r="D12962">
        <v>2</v>
      </c>
      <c r="E12962" t="s">
        <v>22</v>
      </c>
      <c r="F12962" t="s">
        <v>23</v>
      </c>
      <c r="G12962">
        <v>1</v>
      </c>
      <c r="H12962" t="str">
        <f t="shared" si="1020"/>
        <v>KD</v>
      </c>
      <c r="I12962" s="2">
        <f t="shared" ref="I12962:I13025" si="1022">YEAR(C12962)</f>
        <v>2014</v>
      </c>
      <c r="J12962" s="2">
        <f t="shared" ref="J12962:J13025" si="1023">MONTH(C12962)</f>
        <v>6</v>
      </c>
      <c r="K12962" t="str">
        <f t="shared" ref="K12962:K13025" si="1024">VLOOKUP(E12962,$Q$2:$R$100,2,FALSE)</f>
        <v>Glazenmakers</v>
      </c>
      <c r="L12962" s="25">
        <f t="shared" si="1021"/>
        <v>22.285714285714285</v>
      </c>
    </row>
    <row r="12963" spans="1:12" x14ac:dyDescent="0.25">
      <c r="A12963">
        <v>945</v>
      </c>
      <c r="B12963" t="s">
        <v>92</v>
      </c>
      <c r="C12963" s="1">
        <v>41796.479166666664</v>
      </c>
      <c r="D12963">
        <v>2</v>
      </c>
      <c r="E12963" t="s">
        <v>26</v>
      </c>
      <c r="F12963" t="s">
        <v>27</v>
      </c>
      <c r="G12963">
        <v>2</v>
      </c>
      <c r="H12963" t="str">
        <f t="shared" si="1020"/>
        <v>KD</v>
      </c>
      <c r="I12963" s="2">
        <f t="shared" si="1022"/>
        <v>2014</v>
      </c>
      <c r="J12963" s="2">
        <f t="shared" si="1023"/>
        <v>6</v>
      </c>
      <c r="K12963" t="str">
        <f t="shared" si="1024"/>
        <v>Glazenmakers</v>
      </c>
      <c r="L12963" s="25">
        <f t="shared" si="1021"/>
        <v>22.285714285714285</v>
      </c>
    </row>
    <row r="12964" spans="1:12" x14ac:dyDescent="0.25">
      <c r="A12964">
        <v>945</v>
      </c>
      <c r="B12964" t="s">
        <v>92</v>
      </c>
      <c r="C12964" s="1">
        <v>41796.479166666664</v>
      </c>
      <c r="D12964">
        <v>2</v>
      </c>
      <c r="E12964" t="s">
        <v>61</v>
      </c>
      <c r="F12964" t="s">
        <v>62</v>
      </c>
      <c r="G12964">
        <v>3</v>
      </c>
      <c r="H12964" t="str">
        <f t="shared" si="1020"/>
        <v>KD</v>
      </c>
      <c r="I12964" s="2">
        <f t="shared" si="1022"/>
        <v>2014</v>
      </c>
      <c r="J12964" s="2">
        <f t="shared" si="1023"/>
        <v>6</v>
      </c>
      <c r="K12964" t="str">
        <f t="shared" si="1024"/>
        <v>Waterjuffer</v>
      </c>
      <c r="L12964" s="25">
        <f t="shared" si="1021"/>
        <v>22.285714285714285</v>
      </c>
    </row>
    <row r="12965" spans="1:12" x14ac:dyDescent="0.25">
      <c r="A12965">
        <v>945</v>
      </c>
      <c r="B12965" t="s">
        <v>92</v>
      </c>
      <c r="C12965" s="1">
        <v>41796.479166666664</v>
      </c>
      <c r="D12965">
        <v>2</v>
      </c>
      <c r="E12965" t="s">
        <v>10</v>
      </c>
      <c r="F12965" t="s">
        <v>11</v>
      </c>
      <c r="G12965">
        <v>2</v>
      </c>
      <c r="H12965" t="str">
        <f t="shared" si="1020"/>
        <v>KD</v>
      </c>
      <c r="I12965" s="2">
        <f t="shared" si="1022"/>
        <v>2014</v>
      </c>
      <c r="J12965" s="2">
        <f t="shared" si="1023"/>
        <v>6</v>
      </c>
      <c r="K12965" t="str">
        <f t="shared" si="1024"/>
        <v>Waterjuffer</v>
      </c>
      <c r="L12965" s="25">
        <f t="shared" si="1021"/>
        <v>22.285714285714285</v>
      </c>
    </row>
    <row r="12966" spans="1:12" x14ac:dyDescent="0.25">
      <c r="A12966">
        <v>945</v>
      </c>
      <c r="B12966" t="s">
        <v>92</v>
      </c>
      <c r="C12966" s="1">
        <v>41796.479166666664</v>
      </c>
      <c r="D12966">
        <v>2</v>
      </c>
      <c r="E12966" t="s">
        <v>16</v>
      </c>
      <c r="F12966" t="s">
        <v>17</v>
      </c>
      <c r="G12966">
        <v>2</v>
      </c>
      <c r="H12966" t="str">
        <f t="shared" si="1020"/>
        <v>KD</v>
      </c>
      <c r="I12966" s="2">
        <f t="shared" si="1022"/>
        <v>2014</v>
      </c>
      <c r="J12966" s="2">
        <f t="shared" si="1023"/>
        <v>6</v>
      </c>
      <c r="K12966" t="str">
        <f t="shared" si="1024"/>
        <v>Waterjuffer</v>
      </c>
      <c r="L12966" s="25">
        <f t="shared" si="1021"/>
        <v>22.285714285714285</v>
      </c>
    </row>
    <row r="12967" spans="1:12" x14ac:dyDescent="0.25">
      <c r="A12967">
        <v>945</v>
      </c>
      <c r="B12967" t="s">
        <v>92</v>
      </c>
      <c r="C12967" s="1">
        <v>41796.479166666664</v>
      </c>
      <c r="D12967">
        <v>2</v>
      </c>
      <c r="E12967" t="s">
        <v>14</v>
      </c>
      <c r="F12967" t="s">
        <v>15</v>
      </c>
      <c r="G12967">
        <v>24</v>
      </c>
      <c r="H12967" t="str">
        <f t="shared" si="1020"/>
        <v>KD</v>
      </c>
      <c r="I12967" s="2">
        <f t="shared" si="1022"/>
        <v>2014</v>
      </c>
      <c r="J12967" s="2">
        <f t="shared" si="1023"/>
        <v>6</v>
      </c>
      <c r="K12967" t="str">
        <f t="shared" si="1024"/>
        <v>Waterjuffer</v>
      </c>
      <c r="L12967" s="25">
        <f t="shared" si="1021"/>
        <v>22.285714285714285</v>
      </c>
    </row>
    <row r="12968" spans="1:12" x14ac:dyDescent="0.25">
      <c r="A12968">
        <v>945</v>
      </c>
      <c r="B12968" t="s">
        <v>92</v>
      </c>
      <c r="C12968" s="1">
        <v>41796.479166666664</v>
      </c>
      <c r="D12968">
        <v>4</v>
      </c>
      <c r="E12968" t="s">
        <v>26</v>
      </c>
      <c r="F12968" t="s">
        <v>27</v>
      </c>
      <c r="G12968">
        <v>3</v>
      </c>
      <c r="H12968" t="str">
        <f t="shared" si="1020"/>
        <v>KD</v>
      </c>
      <c r="I12968" s="2">
        <f t="shared" si="1022"/>
        <v>2014</v>
      </c>
      <c r="J12968" s="2">
        <f t="shared" si="1023"/>
        <v>6</v>
      </c>
      <c r="K12968" t="str">
        <f t="shared" si="1024"/>
        <v>Glazenmakers</v>
      </c>
      <c r="L12968" s="25">
        <f t="shared" si="1021"/>
        <v>22.285714285714285</v>
      </c>
    </row>
    <row r="12969" spans="1:12" x14ac:dyDescent="0.25">
      <c r="A12969">
        <v>945</v>
      </c>
      <c r="B12969" t="s">
        <v>92</v>
      </c>
      <c r="C12969" s="1">
        <v>41813.5</v>
      </c>
      <c r="D12969">
        <v>1</v>
      </c>
      <c r="E12969" t="s">
        <v>32</v>
      </c>
      <c r="F12969" t="s">
        <v>33</v>
      </c>
      <c r="G12969">
        <v>3</v>
      </c>
      <c r="H12969" t="str">
        <f t="shared" si="1020"/>
        <v>KD</v>
      </c>
      <c r="I12969" s="2">
        <f t="shared" si="1022"/>
        <v>2014</v>
      </c>
      <c r="J12969" s="2">
        <f t="shared" si="1023"/>
        <v>6</v>
      </c>
      <c r="K12969" t="str">
        <f t="shared" si="1024"/>
        <v>Korenbouten</v>
      </c>
      <c r="L12969" s="25">
        <f t="shared" si="1021"/>
        <v>24.714285714285715</v>
      </c>
    </row>
    <row r="12970" spans="1:12" x14ac:dyDescent="0.25">
      <c r="A12970">
        <v>945</v>
      </c>
      <c r="B12970" t="s">
        <v>92</v>
      </c>
      <c r="C12970" s="1">
        <v>41813.5</v>
      </c>
      <c r="D12970">
        <v>1</v>
      </c>
      <c r="E12970" t="s">
        <v>18</v>
      </c>
      <c r="F12970" t="s">
        <v>19</v>
      </c>
      <c r="G12970">
        <v>1</v>
      </c>
      <c r="H12970" t="str">
        <f t="shared" si="1020"/>
        <v>KD</v>
      </c>
      <c r="I12970" s="2">
        <f t="shared" si="1022"/>
        <v>2014</v>
      </c>
      <c r="J12970" s="2">
        <f t="shared" si="1023"/>
        <v>6</v>
      </c>
      <c r="K12970" t="str">
        <f t="shared" si="1024"/>
        <v>Korenbouten</v>
      </c>
      <c r="L12970" s="25">
        <f t="shared" si="1021"/>
        <v>24.714285714285715</v>
      </c>
    </row>
    <row r="12971" spans="1:12" x14ac:dyDescent="0.25">
      <c r="A12971">
        <v>945</v>
      </c>
      <c r="B12971" t="s">
        <v>92</v>
      </c>
      <c r="C12971" s="1">
        <v>41813.5</v>
      </c>
      <c r="D12971">
        <v>1</v>
      </c>
      <c r="E12971" t="s">
        <v>26</v>
      </c>
      <c r="F12971" t="s">
        <v>27</v>
      </c>
      <c r="G12971">
        <v>1</v>
      </c>
      <c r="H12971" t="str">
        <f t="shared" si="1020"/>
        <v>KD</v>
      </c>
      <c r="I12971" s="2">
        <f t="shared" si="1022"/>
        <v>2014</v>
      </c>
      <c r="J12971" s="2">
        <f t="shared" si="1023"/>
        <v>6</v>
      </c>
      <c r="K12971" t="str">
        <f t="shared" si="1024"/>
        <v>Glazenmakers</v>
      </c>
      <c r="L12971" s="25">
        <f t="shared" si="1021"/>
        <v>24.714285714285715</v>
      </c>
    </row>
    <row r="12972" spans="1:12" x14ac:dyDescent="0.25">
      <c r="A12972">
        <v>945</v>
      </c>
      <c r="B12972" t="s">
        <v>92</v>
      </c>
      <c r="C12972" s="1">
        <v>41813.5</v>
      </c>
      <c r="D12972">
        <v>1</v>
      </c>
      <c r="E12972" t="s">
        <v>61</v>
      </c>
      <c r="F12972" t="s">
        <v>62</v>
      </c>
      <c r="G12972">
        <v>1</v>
      </c>
      <c r="H12972" t="str">
        <f t="shared" si="1020"/>
        <v>KD</v>
      </c>
      <c r="I12972" s="2">
        <f t="shared" si="1022"/>
        <v>2014</v>
      </c>
      <c r="J12972" s="2">
        <f t="shared" si="1023"/>
        <v>6</v>
      </c>
      <c r="K12972" t="str">
        <f t="shared" si="1024"/>
        <v>Waterjuffer</v>
      </c>
      <c r="L12972" s="25">
        <f t="shared" si="1021"/>
        <v>24.714285714285715</v>
      </c>
    </row>
    <row r="12973" spans="1:12" x14ac:dyDescent="0.25">
      <c r="A12973">
        <v>945</v>
      </c>
      <c r="B12973" t="s">
        <v>92</v>
      </c>
      <c r="C12973" s="1">
        <v>41813.5</v>
      </c>
      <c r="D12973">
        <v>1</v>
      </c>
      <c r="E12973" t="s">
        <v>10</v>
      </c>
      <c r="F12973" t="s">
        <v>11</v>
      </c>
      <c r="G12973">
        <v>16</v>
      </c>
      <c r="H12973" t="str">
        <f t="shared" si="1020"/>
        <v>KD</v>
      </c>
      <c r="I12973" s="2">
        <f t="shared" si="1022"/>
        <v>2014</v>
      </c>
      <c r="J12973" s="2">
        <f t="shared" si="1023"/>
        <v>6</v>
      </c>
      <c r="K12973" t="str">
        <f t="shared" si="1024"/>
        <v>Waterjuffer</v>
      </c>
      <c r="L12973" s="25">
        <f t="shared" si="1021"/>
        <v>24.714285714285715</v>
      </c>
    </row>
    <row r="12974" spans="1:12" x14ac:dyDescent="0.25">
      <c r="A12974">
        <v>945</v>
      </c>
      <c r="B12974" t="s">
        <v>92</v>
      </c>
      <c r="C12974" s="1">
        <v>41813.5</v>
      </c>
      <c r="D12974">
        <v>1</v>
      </c>
      <c r="E12974" t="s">
        <v>16</v>
      </c>
      <c r="F12974" t="s">
        <v>17</v>
      </c>
      <c r="G12974">
        <v>1</v>
      </c>
      <c r="H12974" t="str">
        <f t="shared" si="1020"/>
        <v>KD</v>
      </c>
      <c r="I12974" s="2">
        <f t="shared" si="1022"/>
        <v>2014</v>
      </c>
      <c r="J12974" s="2">
        <f t="shared" si="1023"/>
        <v>6</v>
      </c>
      <c r="K12974" t="str">
        <f t="shared" si="1024"/>
        <v>Waterjuffer</v>
      </c>
      <c r="L12974" s="25">
        <f t="shared" si="1021"/>
        <v>24.714285714285715</v>
      </c>
    </row>
    <row r="12975" spans="1:12" x14ac:dyDescent="0.25">
      <c r="A12975">
        <v>945</v>
      </c>
      <c r="B12975" t="s">
        <v>92</v>
      </c>
      <c r="C12975" s="1">
        <v>41813.5</v>
      </c>
      <c r="D12975">
        <v>1</v>
      </c>
      <c r="E12975" t="s">
        <v>14</v>
      </c>
      <c r="F12975" t="s">
        <v>15</v>
      </c>
      <c r="G12975">
        <v>1</v>
      </c>
      <c r="H12975" t="str">
        <f t="shared" si="1020"/>
        <v>KD</v>
      </c>
      <c r="I12975" s="2">
        <f t="shared" si="1022"/>
        <v>2014</v>
      </c>
      <c r="J12975" s="2">
        <f t="shared" si="1023"/>
        <v>6</v>
      </c>
      <c r="K12975" t="str">
        <f t="shared" si="1024"/>
        <v>Waterjuffer</v>
      </c>
      <c r="L12975" s="25">
        <f t="shared" si="1021"/>
        <v>24.714285714285715</v>
      </c>
    </row>
    <row r="12976" spans="1:12" x14ac:dyDescent="0.25">
      <c r="A12976">
        <v>945</v>
      </c>
      <c r="B12976" t="s">
        <v>92</v>
      </c>
      <c r="C12976" s="1">
        <v>41813.5</v>
      </c>
      <c r="D12976">
        <v>2</v>
      </c>
      <c r="E12976" t="s">
        <v>32</v>
      </c>
      <c r="F12976" t="s">
        <v>33</v>
      </c>
      <c r="G12976">
        <v>7</v>
      </c>
      <c r="H12976" t="str">
        <f t="shared" si="1020"/>
        <v>KD</v>
      </c>
      <c r="I12976" s="2">
        <f t="shared" si="1022"/>
        <v>2014</v>
      </c>
      <c r="J12976" s="2">
        <f t="shared" si="1023"/>
        <v>6</v>
      </c>
      <c r="K12976" t="str">
        <f t="shared" si="1024"/>
        <v>Korenbouten</v>
      </c>
      <c r="L12976" s="25">
        <f t="shared" si="1021"/>
        <v>24.714285714285715</v>
      </c>
    </row>
    <row r="12977" spans="1:12" x14ac:dyDescent="0.25">
      <c r="A12977">
        <v>945</v>
      </c>
      <c r="B12977" t="s">
        <v>92</v>
      </c>
      <c r="C12977" s="1">
        <v>41813.5</v>
      </c>
      <c r="D12977">
        <v>2</v>
      </c>
      <c r="E12977" t="s">
        <v>18</v>
      </c>
      <c r="F12977" t="s">
        <v>19</v>
      </c>
      <c r="G12977">
        <v>1</v>
      </c>
      <c r="H12977" t="str">
        <f t="shared" si="1020"/>
        <v>KD</v>
      </c>
      <c r="I12977" s="2">
        <f t="shared" si="1022"/>
        <v>2014</v>
      </c>
      <c r="J12977" s="2">
        <f t="shared" si="1023"/>
        <v>6</v>
      </c>
      <c r="K12977" t="str">
        <f t="shared" si="1024"/>
        <v>Korenbouten</v>
      </c>
      <c r="L12977" s="25">
        <f t="shared" si="1021"/>
        <v>24.714285714285715</v>
      </c>
    </row>
    <row r="12978" spans="1:12" x14ac:dyDescent="0.25">
      <c r="A12978">
        <v>945</v>
      </c>
      <c r="B12978" t="s">
        <v>92</v>
      </c>
      <c r="C12978" s="1">
        <v>41813.5</v>
      </c>
      <c r="D12978">
        <v>2</v>
      </c>
      <c r="E12978" t="s">
        <v>26</v>
      </c>
      <c r="F12978" t="s">
        <v>27</v>
      </c>
      <c r="G12978">
        <v>2</v>
      </c>
      <c r="H12978" t="str">
        <f t="shared" si="1020"/>
        <v>KD</v>
      </c>
      <c r="I12978" s="2">
        <f t="shared" si="1022"/>
        <v>2014</v>
      </c>
      <c r="J12978" s="2">
        <f t="shared" si="1023"/>
        <v>6</v>
      </c>
      <c r="K12978" t="str">
        <f t="shared" si="1024"/>
        <v>Glazenmakers</v>
      </c>
      <c r="L12978" s="25">
        <f t="shared" si="1021"/>
        <v>24.714285714285715</v>
      </c>
    </row>
    <row r="12979" spans="1:12" x14ac:dyDescent="0.25">
      <c r="A12979">
        <v>945</v>
      </c>
      <c r="B12979" t="s">
        <v>92</v>
      </c>
      <c r="C12979" s="1">
        <v>41813.5</v>
      </c>
      <c r="D12979">
        <v>2</v>
      </c>
      <c r="E12979" t="s">
        <v>10</v>
      </c>
      <c r="F12979" t="s">
        <v>11</v>
      </c>
      <c r="G12979">
        <v>1</v>
      </c>
      <c r="H12979" t="str">
        <f t="shared" si="1020"/>
        <v>KD</v>
      </c>
      <c r="I12979" s="2">
        <f t="shared" si="1022"/>
        <v>2014</v>
      </c>
      <c r="J12979" s="2">
        <f t="shared" si="1023"/>
        <v>6</v>
      </c>
      <c r="K12979" t="str">
        <f t="shared" si="1024"/>
        <v>Waterjuffer</v>
      </c>
      <c r="L12979" s="25">
        <f t="shared" si="1021"/>
        <v>24.714285714285715</v>
      </c>
    </row>
    <row r="12980" spans="1:12" x14ac:dyDescent="0.25">
      <c r="A12980">
        <v>945</v>
      </c>
      <c r="B12980" t="s">
        <v>92</v>
      </c>
      <c r="C12980" s="1">
        <v>41813.5</v>
      </c>
      <c r="D12980">
        <v>2</v>
      </c>
      <c r="E12980" t="s">
        <v>24</v>
      </c>
      <c r="F12980" t="s">
        <v>25</v>
      </c>
      <c r="G12980">
        <v>1</v>
      </c>
      <c r="H12980" t="str">
        <f t="shared" si="1020"/>
        <v>KD</v>
      </c>
      <c r="I12980" s="2">
        <f t="shared" si="1022"/>
        <v>2014</v>
      </c>
      <c r="J12980" s="2">
        <f t="shared" si="1023"/>
        <v>6</v>
      </c>
      <c r="K12980" t="str">
        <f t="shared" si="1024"/>
        <v>Glazenmakers</v>
      </c>
      <c r="L12980" s="25">
        <f t="shared" si="1021"/>
        <v>24.714285714285715</v>
      </c>
    </row>
    <row r="12981" spans="1:12" x14ac:dyDescent="0.25">
      <c r="A12981">
        <v>945</v>
      </c>
      <c r="B12981" t="s">
        <v>92</v>
      </c>
      <c r="C12981" s="1">
        <v>41813.5</v>
      </c>
      <c r="D12981">
        <v>2</v>
      </c>
      <c r="E12981" t="s">
        <v>14</v>
      </c>
      <c r="F12981" t="s">
        <v>15</v>
      </c>
      <c r="G12981">
        <v>6</v>
      </c>
      <c r="H12981" t="str">
        <f t="shared" si="1020"/>
        <v>KD</v>
      </c>
      <c r="I12981" s="2">
        <f t="shared" si="1022"/>
        <v>2014</v>
      </c>
      <c r="J12981" s="2">
        <f t="shared" si="1023"/>
        <v>6</v>
      </c>
      <c r="K12981" t="str">
        <f t="shared" si="1024"/>
        <v>Waterjuffer</v>
      </c>
      <c r="L12981" s="25">
        <f t="shared" si="1021"/>
        <v>24.714285714285715</v>
      </c>
    </row>
    <row r="12982" spans="1:12" x14ac:dyDescent="0.25">
      <c r="A12982">
        <v>945</v>
      </c>
      <c r="B12982" t="s">
        <v>92</v>
      </c>
      <c r="C12982" s="1">
        <v>41813.5</v>
      </c>
      <c r="D12982">
        <v>4</v>
      </c>
      <c r="E12982" t="s">
        <v>18</v>
      </c>
      <c r="F12982" t="s">
        <v>19</v>
      </c>
      <c r="G12982">
        <v>2</v>
      </c>
      <c r="H12982" t="str">
        <f t="shared" si="1020"/>
        <v>KD</v>
      </c>
      <c r="I12982" s="2">
        <f t="shared" si="1022"/>
        <v>2014</v>
      </c>
      <c r="J12982" s="2">
        <f t="shared" si="1023"/>
        <v>6</v>
      </c>
      <c r="K12982" t="str">
        <f t="shared" si="1024"/>
        <v>Korenbouten</v>
      </c>
      <c r="L12982" s="25">
        <f t="shared" si="1021"/>
        <v>24.714285714285715</v>
      </c>
    </row>
    <row r="12983" spans="1:12" x14ac:dyDescent="0.25">
      <c r="A12983">
        <v>945</v>
      </c>
      <c r="B12983" t="s">
        <v>92</v>
      </c>
      <c r="C12983" s="1">
        <v>41813.5</v>
      </c>
      <c r="D12983">
        <v>4</v>
      </c>
      <c r="E12983" t="s">
        <v>26</v>
      </c>
      <c r="F12983" t="s">
        <v>27</v>
      </c>
      <c r="G12983">
        <v>3</v>
      </c>
      <c r="H12983" t="str">
        <f t="shared" si="1020"/>
        <v>KD</v>
      </c>
      <c r="I12983" s="2">
        <f t="shared" si="1022"/>
        <v>2014</v>
      </c>
      <c r="J12983" s="2">
        <f t="shared" si="1023"/>
        <v>6</v>
      </c>
      <c r="K12983" t="str">
        <f t="shared" si="1024"/>
        <v>Glazenmakers</v>
      </c>
      <c r="L12983" s="25">
        <f t="shared" si="1021"/>
        <v>24.714285714285715</v>
      </c>
    </row>
    <row r="12984" spans="1:12" x14ac:dyDescent="0.25">
      <c r="A12984">
        <v>945</v>
      </c>
      <c r="B12984" t="s">
        <v>92</v>
      </c>
      <c r="C12984" s="1">
        <v>41813.5</v>
      </c>
      <c r="D12984">
        <v>4</v>
      </c>
      <c r="E12984" t="s">
        <v>24</v>
      </c>
      <c r="F12984" t="s">
        <v>25</v>
      </c>
      <c r="G12984">
        <v>1</v>
      </c>
      <c r="H12984" t="str">
        <f t="shared" si="1020"/>
        <v>KD</v>
      </c>
      <c r="I12984" s="2">
        <f t="shared" si="1022"/>
        <v>2014</v>
      </c>
      <c r="J12984" s="2">
        <f t="shared" si="1023"/>
        <v>6</v>
      </c>
      <c r="K12984" t="str">
        <f t="shared" si="1024"/>
        <v>Glazenmakers</v>
      </c>
      <c r="L12984" s="25">
        <f t="shared" si="1021"/>
        <v>24.714285714285715</v>
      </c>
    </row>
    <row r="12985" spans="1:12" x14ac:dyDescent="0.25">
      <c r="A12985">
        <v>945</v>
      </c>
      <c r="B12985" t="s">
        <v>92</v>
      </c>
      <c r="C12985" s="1">
        <v>41824.520833333336</v>
      </c>
      <c r="D12985">
        <v>1</v>
      </c>
      <c r="E12985" t="s">
        <v>18</v>
      </c>
      <c r="F12985" t="s">
        <v>19</v>
      </c>
      <c r="G12985">
        <v>1</v>
      </c>
      <c r="H12985" t="str">
        <f t="shared" si="1020"/>
        <v>KD</v>
      </c>
      <c r="I12985" s="2">
        <f t="shared" si="1022"/>
        <v>2014</v>
      </c>
      <c r="J12985" s="2">
        <f t="shared" si="1023"/>
        <v>7</v>
      </c>
      <c r="K12985" t="str">
        <f t="shared" si="1024"/>
        <v>Korenbouten</v>
      </c>
      <c r="L12985" s="25">
        <f t="shared" si="1021"/>
        <v>26.285714285714285</v>
      </c>
    </row>
    <row r="12986" spans="1:12" x14ac:dyDescent="0.25">
      <c r="A12986">
        <v>945</v>
      </c>
      <c r="B12986" t="s">
        <v>92</v>
      </c>
      <c r="C12986" s="1">
        <v>41824.520833333336</v>
      </c>
      <c r="D12986">
        <v>1</v>
      </c>
      <c r="E12986" t="s">
        <v>26</v>
      </c>
      <c r="F12986" t="s">
        <v>27</v>
      </c>
      <c r="G12986">
        <v>2</v>
      </c>
      <c r="H12986" t="str">
        <f t="shared" si="1020"/>
        <v>KD</v>
      </c>
      <c r="I12986" s="2">
        <f t="shared" si="1022"/>
        <v>2014</v>
      </c>
      <c r="J12986" s="2">
        <f t="shared" si="1023"/>
        <v>7</v>
      </c>
      <c r="K12986" t="str">
        <f t="shared" si="1024"/>
        <v>Glazenmakers</v>
      </c>
      <c r="L12986" s="25">
        <f t="shared" si="1021"/>
        <v>26.285714285714285</v>
      </c>
    </row>
    <row r="12987" spans="1:12" x14ac:dyDescent="0.25">
      <c r="A12987">
        <v>945</v>
      </c>
      <c r="B12987" t="s">
        <v>92</v>
      </c>
      <c r="C12987" s="1">
        <v>41824.520833333336</v>
      </c>
      <c r="D12987">
        <v>1</v>
      </c>
      <c r="E12987" t="s">
        <v>71</v>
      </c>
      <c r="F12987" t="s">
        <v>72</v>
      </c>
      <c r="G12987">
        <v>25</v>
      </c>
      <c r="H12987" t="str">
        <f t="shared" si="1020"/>
        <v>KD</v>
      </c>
      <c r="I12987" s="2">
        <f t="shared" si="1022"/>
        <v>2014</v>
      </c>
      <c r="J12987" s="2">
        <f t="shared" si="1023"/>
        <v>7</v>
      </c>
      <c r="K12987" t="str">
        <f t="shared" si="1024"/>
        <v>Waterjuffer</v>
      </c>
      <c r="L12987" s="25">
        <f t="shared" si="1021"/>
        <v>26.285714285714285</v>
      </c>
    </row>
    <row r="12988" spans="1:12" x14ac:dyDescent="0.25">
      <c r="A12988">
        <v>945</v>
      </c>
      <c r="B12988" t="s">
        <v>92</v>
      </c>
      <c r="C12988" s="1">
        <v>41824.520833333336</v>
      </c>
      <c r="D12988">
        <v>1</v>
      </c>
      <c r="E12988" t="s">
        <v>10</v>
      </c>
      <c r="F12988" t="s">
        <v>11</v>
      </c>
      <c r="G12988">
        <v>16</v>
      </c>
      <c r="H12988" t="str">
        <f t="shared" si="1020"/>
        <v>KD</v>
      </c>
      <c r="I12988" s="2">
        <f t="shared" si="1022"/>
        <v>2014</v>
      </c>
      <c r="J12988" s="2">
        <f t="shared" si="1023"/>
        <v>7</v>
      </c>
      <c r="K12988" t="str">
        <f t="shared" si="1024"/>
        <v>Waterjuffer</v>
      </c>
      <c r="L12988" s="25">
        <f t="shared" si="1021"/>
        <v>26.285714285714285</v>
      </c>
    </row>
    <row r="12989" spans="1:12" x14ac:dyDescent="0.25">
      <c r="A12989">
        <v>945</v>
      </c>
      <c r="B12989" t="s">
        <v>92</v>
      </c>
      <c r="C12989" s="1">
        <v>41824.520833333336</v>
      </c>
      <c r="D12989">
        <v>1</v>
      </c>
      <c r="E12989" t="s">
        <v>14</v>
      </c>
      <c r="F12989" t="s">
        <v>15</v>
      </c>
      <c r="G12989">
        <v>12</v>
      </c>
      <c r="H12989" t="str">
        <f t="shared" si="1020"/>
        <v>KD</v>
      </c>
      <c r="I12989" s="2">
        <f t="shared" si="1022"/>
        <v>2014</v>
      </c>
      <c r="J12989" s="2">
        <f t="shared" si="1023"/>
        <v>7</v>
      </c>
      <c r="K12989" t="str">
        <f t="shared" si="1024"/>
        <v>Waterjuffer</v>
      </c>
      <c r="L12989" s="25">
        <f t="shared" si="1021"/>
        <v>26.285714285714285</v>
      </c>
    </row>
    <row r="12990" spans="1:12" x14ac:dyDescent="0.25">
      <c r="A12990">
        <v>945</v>
      </c>
      <c r="B12990" t="s">
        <v>92</v>
      </c>
      <c r="C12990" s="1">
        <v>41824.520833333336</v>
      </c>
      <c r="D12990">
        <v>2</v>
      </c>
      <c r="E12990" t="s">
        <v>18</v>
      </c>
      <c r="F12990" t="s">
        <v>19</v>
      </c>
      <c r="G12990">
        <v>2</v>
      </c>
      <c r="H12990" t="str">
        <f t="shared" si="1020"/>
        <v>KD</v>
      </c>
      <c r="I12990" s="2">
        <f t="shared" si="1022"/>
        <v>2014</v>
      </c>
      <c r="J12990" s="2">
        <f t="shared" si="1023"/>
        <v>7</v>
      </c>
      <c r="K12990" t="str">
        <f t="shared" si="1024"/>
        <v>Korenbouten</v>
      </c>
      <c r="L12990" s="25">
        <f t="shared" si="1021"/>
        <v>26.285714285714285</v>
      </c>
    </row>
    <row r="12991" spans="1:12" x14ac:dyDescent="0.25">
      <c r="A12991">
        <v>945</v>
      </c>
      <c r="B12991" t="s">
        <v>92</v>
      </c>
      <c r="C12991" s="1">
        <v>41824.520833333336</v>
      </c>
      <c r="D12991">
        <v>2</v>
      </c>
      <c r="E12991" t="s">
        <v>26</v>
      </c>
      <c r="F12991" t="s">
        <v>27</v>
      </c>
      <c r="G12991">
        <v>1</v>
      </c>
      <c r="H12991" t="str">
        <f t="shared" si="1020"/>
        <v>KD</v>
      </c>
      <c r="I12991" s="2">
        <f t="shared" si="1022"/>
        <v>2014</v>
      </c>
      <c r="J12991" s="2">
        <f t="shared" si="1023"/>
        <v>7</v>
      </c>
      <c r="K12991" t="str">
        <f t="shared" si="1024"/>
        <v>Glazenmakers</v>
      </c>
      <c r="L12991" s="25">
        <f t="shared" si="1021"/>
        <v>26.285714285714285</v>
      </c>
    </row>
    <row r="12992" spans="1:12" x14ac:dyDescent="0.25">
      <c r="A12992">
        <v>945</v>
      </c>
      <c r="B12992" t="s">
        <v>92</v>
      </c>
      <c r="C12992" s="1">
        <v>41824.520833333336</v>
      </c>
      <c r="D12992">
        <v>2</v>
      </c>
      <c r="E12992" t="s">
        <v>71</v>
      </c>
      <c r="F12992" t="s">
        <v>72</v>
      </c>
      <c r="G12992">
        <v>16</v>
      </c>
      <c r="H12992" t="str">
        <f t="shared" si="1020"/>
        <v>KD</v>
      </c>
      <c r="I12992" s="2">
        <f t="shared" si="1022"/>
        <v>2014</v>
      </c>
      <c r="J12992" s="2">
        <f t="shared" si="1023"/>
        <v>7</v>
      </c>
      <c r="K12992" t="str">
        <f t="shared" si="1024"/>
        <v>Waterjuffer</v>
      </c>
      <c r="L12992" s="25">
        <f t="shared" si="1021"/>
        <v>26.285714285714285</v>
      </c>
    </row>
    <row r="12993" spans="1:12" x14ac:dyDescent="0.25">
      <c r="A12993">
        <v>945</v>
      </c>
      <c r="B12993" t="s">
        <v>92</v>
      </c>
      <c r="C12993" s="1">
        <v>41824.520833333336</v>
      </c>
      <c r="D12993">
        <v>2</v>
      </c>
      <c r="E12993" t="s">
        <v>10</v>
      </c>
      <c r="F12993" t="s">
        <v>11</v>
      </c>
      <c r="G12993">
        <v>5</v>
      </c>
      <c r="H12993" t="str">
        <f t="shared" si="1020"/>
        <v>KD</v>
      </c>
      <c r="I12993" s="2">
        <f t="shared" si="1022"/>
        <v>2014</v>
      </c>
      <c r="J12993" s="2">
        <f t="shared" si="1023"/>
        <v>7</v>
      </c>
      <c r="K12993" t="str">
        <f t="shared" si="1024"/>
        <v>Waterjuffer</v>
      </c>
      <c r="L12993" s="25">
        <f t="shared" si="1021"/>
        <v>26.285714285714285</v>
      </c>
    </row>
    <row r="12994" spans="1:12" x14ac:dyDescent="0.25">
      <c r="A12994">
        <v>945</v>
      </c>
      <c r="B12994" t="s">
        <v>92</v>
      </c>
      <c r="C12994" s="1">
        <v>41824.520833333336</v>
      </c>
      <c r="D12994">
        <v>2</v>
      </c>
      <c r="E12994" t="s">
        <v>24</v>
      </c>
      <c r="F12994" t="s">
        <v>25</v>
      </c>
      <c r="G12994">
        <v>1</v>
      </c>
      <c r="H12994" t="str">
        <f t="shared" ref="H12994:H13057" si="1025">VLOOKUP(A12994,$N$2:$O$51,2,FALSE)</f>
        <v>KD</v>
      </c>
      <c r="I12994" s="2">
        <f t="shared" si="1022"/>
        <v>2014</v>
      </c>
      <c r="J12994" s="2">
        <f t="shared" si="1023"/>
        <v>7</v>
      </c>
      <c r="K12994" t="str">
        <f t="shared" si="1024"/>
        <v>Glazenmakers</v>
      </c>
      <c r="L12994" s="25">
        <f t="shared" si="1021"/>
        <v>26.285714285714285</v>
      </c>
    </row>
    <row r="12995" spans="1:12" x14ac:dyDescent="0.25">
      <c r="A12995">
        <v>945</v>
      </c>
      <c r="B12995" t="s">
        <v>92</v>
      </c>
      <c r="C12995" s="1">
        <v>41824.520833333336</v>
      </c>
      <c r="D12995">
        <v>4</v>
      </c>
      <c r="E12995" t="s">
        <v>18</v>
      </c>
      <c r="F12995" t="s">
        <v>19</v>
      </c>
      <c r="G12995">
        <v>1</v>
      </c>
      <c r="H12995" t="str">
        <f t="shared" si="1025"/>
        <v>KD</v>
      </c>
      <c r="I12995" s="2">
        <f t="shared" si="1022"/>
        <v>2014</v>
      </c>
      <c r="J12995" s="2">
        <f t="shared" si="1023"/>
        <v>7</v>
      </c>
      <c r="K12995" t="str">
        <f t="shared" si="1024"/>
        <v>Korenbouten</v>
      </c>
      <c r="L12995" s="25">
        <f t="shared" ref="L12995:L13058" si="1026">(ROUNDDOWN(C12995-DATE(I12995,1,1),0))/7</f>
        <v>26.285714285714285</v>
      </c>
    </row>
    <row r="12996" spans="1:12" x14ac:dyDescent="0.25">
      <c r="A12996">
        <v>945</v>
      </c>
      <c r="B12996" t="s">
        <v>92</v>
      </c>
      <c r="C12996" s="1">
        <v>41824.520833333336</v>
      </c>
      <c r="D12996">
        <v>4</v>
      </c>
      <c r="E12996" t="s">
        <v>24</v>
      </c>
      <c r="F12996" t="s">
        <v>25</v>
      </c>
      <c r="G12996">
        <v>2</v>
      </c>
      <c r="H12996" t="str">
        <f t="shared" si="1025"/>
        <v>KD</v>
      </c>
      <c r="I12996" s="2">
        <f t="shared" si="1022"/>
        <v>2014</v>
      </c>
      <c r="J12996" s="2">
        <f t="shared" si="1023"/>
        <v>7</v>
      </c>
      <c r="K12996" t="str">
        <f t="shared" si="1024"/>
        <v>Glazenmakers</v>
      </c>
      <c r="L12996" s="25">
        <f t="shared" si="1026"/>
        <v>26.285714285714285</v>
      </c>
    </row>
    <row r="12997" spans="1:12" x14ac:dyDescent="0.25">
      <c r="A12997">
        <v>945</v>
      </c>
      <c r="B12997" t="s">
        <v>92</v>
      </c>
      <c r="C12997" s="1">
        <v>41850.486111111109</v>
      </c>
      <c r="D12997">
        <v>1</v>
      </c>
      <c r="E12997" t="s">
        <v>10</v>
      </c>
      <c r="F12997" t="s">
        <v>11</v>
      </c>
      <c r="G12997">
        <v>5</v>
      </c>
      <c r="H12997" t="str">
        <f t="shared" si="1025"/>
        <v>KD</v>
      </c>
      <c r="I12997" s="2">
        <f t="shared" si="1022"/>
        <v>2014</v>
      </c>
      <c r="J12997" s="2">
        <f t="shared" si="1023"/>
        <v>7</v>
      </c>
      <c r="K12997" t="str">
        <f t="shared" si="1024"/>
        <v>Waterjuffer</v>
      </c>
      <c r="L12997" s="25">
        <f t="shared" si="1026"/>
        <v>30</v>
      </c>
    </row>
    <row r="12998" spans="1:12" x14ac:dyDescent="0.25">
      <c r="A12998">
        <v>945</v>
      </c>
      <c r="B12998" t="s">
        <v>92</v>
      </c>
      <c r="C12998" s="1">
        <v>41850.486111111109</v>
      </c>
      <c r="D12998">
        <v>1</v>
      </c>
      <c r="E12998" t="s">
        <v>14</v>
      </c>
      <c r="F12998" t="s">
        <v>15</v>
      </c>
      <c r="G12998">
        <v>1</v>
      </c>
      <c r="H12998" t="str">
        <f t="shared" si="1025"/>
        <v>KD</v>
      </c>
      <c r="I12998" s="2">
        <f t="shared" si="1022"/>
        <v>2014</v>
      </c>
      <c r="J12998" s="2">
        <f t="shared" si="1023"/>
        <v>7</v>
      </c>
      <c r="K12998" t="str">
        <f t="shared" si="1024"/>
        <v>Waterjuffer</v>
      </c>
      <c r="L12998" s="25">
        <f t="shared" si="1026"/>
        <v>30</v>
      </c>
    </row>
    <row r="12999" spans="1:12" x14ac:dyDescent="0.25">
      <c r="A12999">
        <v>945</v>
      </c>
      <c r="B12999" t="s">
        <v>92</v>
      </c>
      <c r="C12999" s="1">
        <v>41850.486111111109</v>
      </c>
      <c r="D12999">
        <v>1</v>
      </c>
      <c r="E12999" t="s">
        <v>61</v>
      </c>
      <c r="F12999" t="s">
        <v>62</v>
      </c>
      <c r="G12999">
        <v>18</v>
      </c>
      <c r="H12999" t="str">
        <f t="shared" si="1025"/>
        <v>KD</v>
      </c>
      <c r="I12999" s="2">
        <f t="shared" si="1022"/>
        <v>2014</v>
      </c>
      <c r="J12999" s="2">
        <f t="shared" si="1023"/>
        <v>7</v>
      </c>
      <c r="K12999" t="str">
        <f t="shared" si="1024"/>
        <v>Waterjuffer</v>
      </c>
      <c r="L12999" s="25">
        <f t="shared" si="1026"/>
        <v>30</v>
      </c>
    </row>
    <row r="13000" spans="1:12" x14ac:dyDescent="0.25">
      <c r="A13000">
        <v>945</v>
      </c>
      <c r="B13000" t="s">
        <v>92</v>
      </c>
      <c r="C13000" s="1">
        <v>41850.486111111109</v>
      </c>
      <c r="D13000">
        <v>1</v>
      </c>
      <c r="E13000" t="s">
        <v>26</v>
      </c>
      <c r="F13000" t="s">
        <v>27</v>
      </c>
      <c r="G13000">
        <v>4</v>
      </c>
      <c r="H13000" t="str">
        <f t="shared" si="1025"/>
        <v>KD</v>
      </c>
      <c r="I13000" s="2">
        <f t="shared" si="1022"/>
        <v>2014</v>
      </c>
      <c r="J13000" s="2">
        <f t="shared" si="1023"/>
        <v>7</v>
      </c>
      <c r="K13000" t="str">
        <f t="shared" si="1024"/>
        <v>Glazenmakers</v>
      </c>
      <c r="L13000" s="25">
        <f t="shared" si="1026"/>
        <v>30</v>
      </c>
    </row>
    <row r="13001" spans="1:12" x14ac:dyDescent="0.25">
      <c r="A13001">
        <v>945</v>
      </c>
      <c r="B13001" t="s">
        <v>92</v>
      </c>
      <c r="C13001" s="1">
        <v>41884.604166666664</v>
      </c>
      <c r="D13001">
        <v>1</v>
      </c>
      <c r="E13001" t="s">
        <v>26</v>
      </c>
      <c r="F13001" t="s">
        <v>27</v>
      </c>
      <c r="G13001">
        <v>1</v>
      </c>
      <c r="H13001" t="str">
        <f t="shared" si="1025"/>
        <v>KD</v>
      </c>
      <c r="I13001" s="2">
        <f t="shared" si="1022"/>
        <v>2014</v>
      </c>
      <c r="J13001" s="2">
        <f t="shared" si="1023"/>
        <v>9</v>
      </c>
      <c r="K13001" t="str">
        <f t="shared" si="1024"/>
        <v>Glazenmakers</v>
      </c>
      <c r="L13001" s="25">
        <f t="shared" si="1026"/>
        <v>34.857142857142854</v>
      </c>
    </row>
    <row r="13002" spans="1:12" x14ac:dyDescent="0.25">
      <c r="A13002">
        <v>945</v>
      </c>
      <c r="B13002" t="s">
        <v>92</v>
      </c>
      <c r="C13002" s="1">
        <v>41884.604166666664</v>
      </c>
      <c r="D13002">
        <v>1</v>
      </c>
      <c r="E13002" t="s">
        <v>10</v>
      </c>
      <c r="F13002" t="s">
        <v>11</v>
      </c>
      <c r="G13002">
        <v>1</v>
      </c>
      <c r="H13002" t="str">
        <f t="shared" si="1025"/>
        <v>KD</v>
      </c>
      <c r="I13002" s="2">
        <f t="shared" si="1022"/>
        <v>2014</v>
      </c>
      <c r="J13002" s="2">
        <f t="shared" si="1023"/>
        <v>9</v>
      </c>
      <c r="K13002" t="str">
        <f t="shared" si="1024"/>
        <v>Waterjuffer</v>
      </c>
      <c r="L13002" s="25">
        <f t="shared" si="1026"/>
        <v>34.857142857142854</v>
      </c>
    </row>
    <row r="13003" spans="1:12" x14ac:dyDescent="0.25">
      <c r="A13003">
        <v>945</v>
      </c>
      <c r="B13003" t="s">
        <v>92</v>
      </c>
      <c r="C13003" s="1">
        <v>41884.604166666664</v>
      </c>
      <c r="D13003">
        <v>1</v>
      </c>
      <c r="E13003" t="s">
        <v>36</v>
      </c>
      <c r="F13003" t="s">
        <v>37</v>
      </c>
      <c r="G13003">
        <v>1</v>
      </c>
      <c r="H13003" t="str">
        <f t="shared" si="1025"/>
        <v>KD</v>
      </c>
      <c r="I13003" s="2">
        <f t="shared" si="1022"/>
        <v>2014</v>
      </c>
      <c r="J13003" s="2">
        <f t="shared" si="1023"/>
        <v>9</v>
      </c>
      <c r="K13003" t="str">
        <f t="shared" si="1024"/>
        <v>Glazenmakers</v>
      </c>
      <c r="L13003" s="25">
        <f t="shared" si="1026"/>
        <v>34.857142857142854</v>
      </c>
    </row>
    <row r="13004" spans="1:12" x14ac:dyDescent="0.25">
      <c r="A13004">
        <v>945</v>
      </c>
      <c r="B13004" t="s">
        <v>92</v>
      </c>
      <c r="C13004" s="1">
        <v>41884.604166666664</v>
      </c>
      <c r="D13004">
        <v>1</v>
      </c>
      <c r="E13004" t="s">
        <v>14</v>
      </c>
      <c r="F13004" t="s">
        <v>15</v>
      </c>
      <c r="G13004">
        <v>2</v>
      </c>
      <c r="H13004" t="str">
        <f t="shared" si="1025"/>
        <v>KD</v>
      </c>
      <c r="I13004" s="2">
        <f t="shared" si="1022"/>
        <v>2014</v>
      </c>
      <c r="J13004" s="2">
        <f t="shared" si="1023"/>
        <v>9</v>
      </c>
      <c r="K13004" t="str">
        <f t="shared" si="1024"/>
        <v>Waterjuffer</v>
      </c>
      <c r="L13004" s="25">
        <f t="shared" si="1026"/>
        <v>34.857142857142854</v>
      </c>
    </row>
    <row r="13005" spans="1:12" x14ac:dyDescent="0.25">
      <c r="A13005">
        <v>945</v>
      </c>
      <c r="B13005" t="s">
        <v>92</v>
      </c>
      <c r="C13005" s="1">
        <v>41884.604166666664</v>
      </c>
      <c r="D13005">
        <v>2</v>
      </c>
      <c r="E13005" t="s">
        <v>26</v>
      </c>
      <c r="F13005" t="s">
        <v>27</v>
      </c>
      <c r="G13005">
        <v>1</v>
      </c>
      <c r="H13005" t="str">
        <f t="shared" si="1025"/>
        <v>KD</v>
      </c>
      <c r="I13005" s="2">
        <f t="shared" si="1022"/>
        <v>2014</v>
      </c>
      <c r="J13005" s="2">
        <f t="shared" si="1023"/>
        <v>9</v>
      </c>
      <c r="K13005" t="str">
        <f t="shared" si="1024"/>
        <v>Glazenmakers</v>
      </c>
      <c r="L13005" s="25">
        <f t="shared" si="1026"/>
        <v>34.857142857142854</v>
      </c>
    </row>
    <row r="13006" spans="1:12" x14ac:dyDescent="0.25">
      <c r="A13006">
        <v>945</v>
      </c>
      <c r="B13006" t="s">
        <v>92</v>
      </c>
      <c r="C13006" s="1">
        <v>41884.604166666664</v>
      </c>
      <c r="D13006">
        <v>2</v>
      </c>
      <c r="E13006" t="s">
        <v>36</v>
      </c>
      <c r="F13006" t="s">
        <v>37</v>
      </c>
      <c r="G13006">
        <v>2</v>
      </c>
      <c r="H13006" t="str">
        <f t="shared" si="1025"/>
        <v>KD</v>
      </c>
      <c r="I13006" s="2">
        <f t="shared" si="1022"/>
        <v>2014</v>
      </c>
      <c r="J13006" s="2">
        <f t="shared" si="1023"/>
        <v>9</v>
      </c>
      <c r="K13006" t="str">
        <f t="shared" si="1024"/>
        <v>Glazenmakers</v>
      </c>
      <c r="L13006" s="25">
        <f t="shared" si="1026"/>
        <v>34.857142857142854</v>
      </c>
    </row>
    <row r="13007" spans="1:12" x14ac:dyDescent="0.25">
      <c r="A13007">
        <v>945</v>
      </c>
      <c r="B13007" t="s">
        <v>92</v>
      </c>
      <c r="C13007" s="1">
        <v>41884.604166666664</v>
      </c>
      <c r="D13007">
        <v>4</v>
      </c>
      <c r="E13007" t="s">
        <v>26</v>
      </c>
      <c r="F13007" t="s">
        <v>27</v>
      </c>
      <c r="G13007">
        <v>2</v>
      </c>
      <c r="H13007" t="str">
        <f t="shared" si="1025"/>
        <v>KD</v>
      </c>
      <c r="I13007" s="2">
        <f t="shared" si="1022"/>
        <v>2014</v>
      </c>
      <c r="J13007" s="2">
        <f t="shared" si="1023"/>
        <v>9</v>
      </c>
      <c r="K13007" t="str">
        <f t="shared" si="1024"/>
        <v>Glazenmakers</v>
      </c>
      <c r="L13007" s="25">
        <f t="shared" si="1026"/>
        <v>34.857142857142854</v>
      </c>
    </row>
    <row r="13008" spans="1:12" x14ac:dyDescent="0.25">
      <c r="A13008">
        <v>945</v>
      </c>
      <c r="B13008" t="s">
        <v>92</v>
      </c>
      <c r="C13008" s="1">
        <v>41884.604166666664</v>
      </c>
      <c r="D13008">
        <v>4</v>
      </c>
      <c r="E13008" t="s">
        <v>36</v>
      </c>
      <c r="F13008" t="s">
        <v>37</v>
      </c>
      <c r="G13008">
        <v>3</v>
      </c>
      <c r="H13008" t="str">
        <f t="shared" si="1025"/>
        <v>KD</v>
      </c>
      <c r="I13008" s="2">
        <f t="shared" si="1022"/>
        <v>2014</v>
      </c>
      <c r="J13008" s="2">
        <f t="shared" si="1023"/>
        <v>9</v>
      </c>
      <c r="K13008" t="str">
        <f t="shared" si="1024"/>
        <v>Glazenmakers</v>
      </c>
      <c r="L13008" s="25">
        <f t="shared" si="1026"/>
        <v>34.857142857142854</v>
      </c>
    </row>
    <row r="13009" spans="1:12" x14ac:dyDescent="0.25">
      <c r="A13009">
        <v>945</v>
      </c>
      <c r="B13009" t="s">
        <v>92</v>
      </c>
      <c r="C13009" s="1">
        <v>41890.604166666664</v>
      </c>
      <c r="D13009">
        <v>1</v>
      </c>
      <c r="E13009" t="s">
        <v>36</v>
      </c>
      <c r="F13009" t="s">
        <v>37</v>
      </c>
      <c r="G13009">
        <v>3</v>
      </c>
      <c r="H13009" t="str">
        <f t="shared" si="1025"/>
        <v>KD</v>
      </c>
      <c r="I13009" s="2">
        <f t="shared" si="1022"/>
        <v>2014</v>
      </c>
      <c r="J13009" s="2">
        <f t="shared" si="1023"/>
        <v>9</v>
      </c>
      <c r="K13009" t="str">
        <f t="shared" si="1024"/>
        <v>Glazenmakers</v>
      </c>
      <c r="L13009" s="25">
        <f t="shared" si="1026"/>
        <v>35.714285714285715</v>
      </c>
    </row>
    <row r="13010" spans="1:12" x14ac:dyDescent="0.25">
      <c r="A13010">
        <v>945</v>
      </c>
      <c r="B13010" t="s">
        <v>92</v>
      </c>
      <c r="C13010" s="1">
        <v>41890.604166666664</v>
      </c>
      <c r="D13010">
        <v>2</v>
      </c>
      <c r="E13010" t="s">
        <v>26</v>
      </c>
      <c r="F13010" t="s">
        <v>27</v>
      </c>
      <c r="G13010">
        <v>1</v>
      </c>
      <c r="H13010" t="str">
        <f t="shared" si="1025"/>
        <v>KD</v>
      </c>
      <c r="I13010" s="2">
        <f t="shared" si="1022"/>
        <v>2014</v>
      </c>
      <c r="J13010" s="2">
        <f t="shared" si="1023"/>
        <v>9</v>
      </c>
      <c r="K13010" t="str">
        <f t="shared" si="1024"/>
        <v>Glazenmakers</v>
      </c>
      <c r="L13010" s="25">
        <f t="shared" si="1026"/>
        <v>35.714285714285715</v>
      </c>
    </row>
    <row r="13011" spans="1:12" x14ac:dyDescent="0.25">
      <c r="A13011">
        <v>945</v>
      </c>
      <c r="B13011" t="s">
        <v>92</v>
      </c>
      <c r="C13011" s="1">
        <v>41890.604166666664</v>
      </c>
      <c r="D13011">
        <v>2</v>
      </c>
      <c r="E13011" t="s">
        <v>36</v>
      </c>
      <c r="F13011" t="s">
        <v>37</v>
      </c>
      <c r="G13011">
        <v>2</v>
      </c>
      <c r="H13011" t="str">
        <f t="shared" si="1025"/>
        <v>KD</v>
      </c>
      <c r="I13011" s="2">
        <f t="shared" si="1022"/>
        <v>2014</v>
      </c>
      <c r="J13011" s="2">
        <f t="shared" si="1023"/>
        <v>9</v>
      </c>
      <c r="K13011" t="str">
        <f t="shared" si="1024"/>
        <v>Glazenmakers</v>
      </c>
      <c r="L13011" s="25">
        <f t="shared" si="1026"/>
        <v>35.714285714285715</v>
      </c>
    </row>
    <row r="13012" spans="1:12" x14ac:dyDescent="0.25">
      <c r="A13012">
        <v>945</v>
      </c>
      <c r="B13012" t="s">
        <v>92</v>
      </c>
      <c r="C13012" s="1">
        <v>41890.604166666664</v>
      </c>
      <c r="D13012">
        <v>2</v>
      </c>
      <c r="E13012" t="s">
        <v>14</v>
      </c>
      <c r="F13012" t="s">
        <v>15</v>
      </c>
      <c r="G13012">
        <v>3</v>
      </c>
      <c r="H13012" t="str">
        <f t="shared" si="1025"/>
        <v>KD</v>
      </c>
      <c r="I13012" s="2">
        <f t="shared" si="1022"/>
        <v>2014</v>
      </c>
      <c r="J13012" s="2">
        <f t="shared" si="1023"/>
        <v>9</v>
      </c>
      <c r="K13012" t="str">
        <f t="shared" si="1024"/>
        <v>Waterjuffer</v>
      </c>
      <c r="L13012" s="25">
        <f t="shared" si="1026"/>
        <v>35.714285714285715</v>
      </c>
    </row>
    <row r="13013" spans="1:12" x14ac:dyDescent="0.25">
      <c r="A13013">
        <v>945</v>
      </c>
      <c r="B13013" t="s">
        <v>92</v>
      </c>
      <c r="C13013" s="1">
        <v>41890.604166666664</v>
      </c>
      <c r="D13013">
        <v>4</v>
      </c>
      <c r="E13013" t="s">
        <v>26</v>
      </c>
      <c r="F13013" t="s">
        <v>27</v>
      </c>
      <c r="G13013">
        <v>1</v>
      </c>
      <c r="H13013" t="str">
        <f t="shared" si="1025"/>
        <v>KD</v>
      </c>
      <c r="I13013" s="2">
        <f t="shared" si="1022"/>
        <v>2014</v>
      </c>
      <c r="J13013" s="2">
        <f t="shared" si="1023"/>
        <v>9</v>
      </c>
      <c r="K13013" t="str">
        <f t="shared" si="1024"/>
        <v>Glazenmakers</v>
      </c>
      <c r="L13013" s="25">
        <f t="shared" si="1026"/>
        <v>35.714285714285715</v>
      </c>
    </row>
    <row r="13014" spans="1:12" x14ac:dyDescent="0.25">
      <c r="A13014">
        <v>945</v>
      </c>
      <c r="B13014" t="s">
        <v>92</v>
      </c>
      <c r="C13014" s="1">
        <v>41890.604166666664</v>
      </c>
      <c r="D13014">
        <v>4</v>
      </c>
      <c r="E13014" t="s">
        <v>36</v>
      </c>
      <c r="F13014" t="s">
        <v>37</v>
      </c>
      <c r="G13014">
        <v>3</v>
      </c>
      <c r="H13014" t="str">
        <f t="shared" si="1025"/>
        <v>KD</v>
      </c>
      <c r="I13014" s="2">
        <f t="shared" si="1022"/>
        <v>2014</v>
      </c>
      <c r="J13014" s="2">
        <f t="shared" si="1023"/>
        <v>9</v>
      </c>
      <c r="K13014" t="str">
        <f t="shared" si="1024"/>
        <v>Glazenmakers</v>
      </c>
      <c r="L13014" s="25">
        <f t="shared" si="1026"/>
        <v>35.714285714285715</v>
      </c>
    </row>
    <row r="13015" spans="1:12" x14ac:dyDescent="0.25">
      <c r="A13015">
        <v>945</v>
      </c>
      <c r="B13015" t="s">
        <v>92</v>
      </c>
      <c r="C13015" s="1">
        <v>41912.520833333336</v>
      </c>
      <c r="D13015">
        <v>1</v>
      </c>
      <c r="E13015" t="s">
        <v>55</v>
      </c>
      <c r="F13015" t="s">
        <v>56</v>
      </c>
      <c r="G13015">
        <v>6</v>
      </c>
      <c r="H13015" t="str">
        <f t="shared" si="1025"/>
        <v>KD</v>
      </c>
      <c r="I13015" s="2">
        <f t="shared" si="1022"/>
        <v>2014</v>
      </c>
      <c r="J13015" s="2">
        <f t="shared" si="1023"/>
        <v>9</v>
      </c>
      <c r="K13015" t="str">
        <f t="shared" si="1024"/>
        <v>Korenbouten</v>
      </c>
      <c r="L13015" s="25">
        <f t="shared" si="1026"/>
        <v>38.857142857142854</v>
      </c>
    </row>
    <row r="13016" spans="1:12" x14ac:dyDescent="0.25">
      <c r="A13016">
        <v>945</v>
      </c>
      <c r="B13016" t="s">
        <v>92</v>
      </c>
      <c r="C13016" s="1">
        <v>41912.520833333336</v>
      </c>
      <c r="D13016">
        <v>1</v>
      </c>
      <c r="E13016" t="s">
        <v>34</v>
      </c>
      <c r="F13016" t="s">
        <v>35</v>
      </c>
      <c r="G13016">
        <v>3</v>
      </c>
      <c r="H13016" t="str">
        <f t="shared" si="1025"/>
        <v>KD</v>
      </c>
      <c r="I13016" s="2">
        <f t="shared" si="1022"/>
        <v>2014</v>
      </c>
      <c r="J13016" s="2">
        <f t="shared" si="1023"/>
        <v>9</v>
      </c>
      <c r="K13016" t="str">
        <f t="shared" si="1024"/>
        <v>Pantserjuffers</v>
      </c>
      <c r="L13016" s="25">
        <f t="shared" si="1026"/>
        <v>38.857142857142854</v>
      </c>
    </row>
    <row r="13017" spans="1:12" x14ac:dyDescent="0.25">
      <c r="A13017">
        <v>945</v>
      </c>
      <c r="B13017" t="s">
        <v>92</v>
      </c>
      <c r="C13017" s="1">
        <v>41912.520833333336</v>
      </c>
      <c r="D13017">
        <v>1</v>
      </c>
      <c r="E13017" t="s">
        <v>10</v>
      </c>
      <c r="F13017" t="s">
        <v>11</v>
      </c>
      <c r="G13017">
        <v>1</v>
      </c>
      <c r="H13017" t="str">
        <f t="shared" si="1025"/>
        <v>KD</v>
      </c>
      <c r="I13017" s="2">
        <f t="shared" si="1022"/>
        <v>2014</v>
      </c>
      <c r="J13017" s="2">
        <f t="shared" si="1023"/>
        <v>9</v>
      </c>
      <c r="K13017" t="str">
        <f t="shared" si="1024"/>
        <v>Waterjuffer</v>
      </c>
      <c r="L13017" s="25">
        <f t="shared" si="1026"/>
        <v>38.857142857142854</v>
      </c>
    </row>
    <row r="13018" spans="1:12" x14ac:dyDescent="0.25">
      <c r="A13018">
        <v>945</v>
      </c>
      <c r="B13018" t="s">
        <v>92</v>
      </c>
      <c r="C13018" s="1">
        <v>41912.520833333336</v>
      </c>
      <c r="D13018">
        <v>1</v>
      </c>
      <c r="E13018" t="s">
        <v>36</v>
      </c>
      <c r="F13018" t="s">
        <v>37</v>
      </c>
      <c r="G13018">
        <v>2</v>
      </c>
      <c r="H13018" t="str">
        <f t="shared" si="1025"/>
        <v>KD</v>
      </c>
      <c r="I13018" s="2">
        <f t="shared" si="1022"/>
        <v>2014</v>
      </c>
      <c r="J13018" s="2">
        <f t="shared" si="1023"/>
        <v>9</v>
      </c>
      <c r="K13018" t="str">
        <f t="shared" si="1024"/>
        <v>Glazenmakers</v>
      </c>
      <c r="L13018" s="25">
        <f t="shared" si="1026"/>
        <v>38.857142857142854</v>
      </c>
    </row>
    <row r="13019" spans="1:12" x14ac:dyDescent="0.25">
      <c r="A13019">
        <v>945</v>
      </c>
      <c r="B13019" t="s">
        <v>92</v>
      </c>
      <c r="C13019" s="1">
        <v>41912.520833333336</v>
      </c>
      <c r="D13019">
        <v>2</v>
      </c>
      <c r="E13019" t="s">
        <v>55</v>
      </c>
      <c r="F13019" t="s">
        <v>56</v>
      </c>
      <c r="G13019">
        <v>4</v>
      </c>
      <c r="H13019" t="str">
        <f t="shared" si="1025"/>
        <v>KD</v>
      </c>
      <c r="I13019" s="2">
        <f t="shared" si="1022"/>
        <v>2014</v>
      </c>
      <c r="J13019" s="2">
        <f t="shared" si="1023"/>
        <v>9</v>
      </c>
      <c r="K13019" t="str">
        <f t="shared" si="1024"/>
        <v>Korenbouten</v>
      </c>
      <c r="L13019" s="25">
        <f t="shared" si="1026"/>
        <v>38.857142857142854</v>
      </c>
    </row>
    <row r="13020" spans="1:12" x14ac:dyDescent="0.25">
      <c r="A13020">
        <v>945</v>
      </c>
      <c r="B13020" t="s">
        <v>92</v>
      </c>
      <c r="C13020" s="1">
        <v>41912.520833333336</v>
      </c>
      <c r="D13020">
        <v>2</v>
      </c>
      <c r="E13020" t="s">
        <v>10</v>
      </c>
      <c r="F13020" t="s">
        <v>11</v>
      </c>
      <c r="G13020">
        <v>1</v>
      </c>
      <c r="H13020" t="str">
        <f t="shared" si="1025"/>
        <v>KD</v>
      </c>
      <c r="I13020" s="2">
        <f t="shared" si="1022"/>
        <v>2014</v>
      </c>
      <c r="J13020" s="2">
        <f t="shared" si="1023"/>
        <v>9</v>
      </c>
      <c r="K13020" t="str">
        <f t="shared" si="1024"/>
        <v>Waterjuffer</v>
      </c>
      <c r="L13020" s="25">
        <f t="shared" si="1026"/>
        <v>38.857142857142854</v>
      </c>
    </row>
    <row r="13021" spans="1:12" x14ac:dyDescent="0.25">
      <c r="A13021">
        <v>945</v>
      </c>
      <c r="B13021" t="s">
        <v>92</v>
      </c>
      <c r="C13021" s="1">
        <v>42135.458333333336</v>
      </c>
      <c r="D13021">
        <v>1</v>
      </c>
      <c r="E13021" t="s">
        <v>8</v>
      </c>
      <c r="F13021" t="s">
        <v>9</v>
      </c>
      <c r="G13021">
        <v>3</v>
      </c>
      <c r="H13021" t="str">
        <f t="shared" si="1025"/>
        <v>KD</v>
      </c>
      <c r="I13021" s="2">
        <f t="shared" si="1022"/>
        <v>2015</v>
      </c>
      <c r="J13021" s="2">
        <f t="shared" si="1023"/>
        <v>5</v>
      </c>
      <c r="K13021" t="str">
        <f t="shared" si="1024"/>
        <v>Pantserjuffers</v>
      </c>
      <c r="L13021" s="25">
        <f t="shared" si="1026"/>
        <v>18.571428571428573</v>
      </c>
    </row>
    <row r="13022" spans="1:12" x14ac:dyDescent="0.25">
      <c r="A13022">
        <v>945</v>
      </c>
      <c r="B13022" t="s">
        <v>92</v>
      </c>
      <c r="C13022" s="1">
        <v>42135.458333333336</v>
      </c>
      <c r="D13022">
        <v>1</v>
      </c>
      <c r="E13022" t="s">
        <v>10</v>
      </c>
      <c r="F13022" t="s">
        <v>11</v>
      </c>
      <c r="G13022">
        <v>12</v>
      </c>
      <c r="H13022" t="str">
        <f t="shared" si="1025"/>
        <v>KD</v>
      </c>
      <c r="I13022" s="2">
        <f t="shared" si="1022"/>
        <v>2015</v>
      </c>
      <c r="J13022" s="2">
        <f t="shared" si="1023"/>
        <v>5</v>
      </c>
      <c r="K13022" t="str">
        <f t="shared" si="1024"/>
        <v>Waterjuffer</v>
      </c>
      <c r="L13022" s="25">
        <f t="shared" si="1026"/>
        <v>18.571428571428573</v>
      </c>
    </row>
    <row r="13023" spans="1:12" x14ac:dyDescent="0.25">
      <c r="A13023">
        <v>945</v>
      </c>
      <c r="B13023" t="s">
        <v>92</v>
      </c>
      <c r="C13023" s="1">
        <v>42135.458333333336</v>
      </c>
      <c r="D13023">
        <v>1</v>
      </c>
      <c r="E13023" t="s">
        <v>12</v>
      </c>
      <c r="F13023" t="s">
        <v>13</v>
      </c>
      <c r="G13023">
        <v>4</v>
      </c>
      <c r="H13023" t="str">
        <f t="shared" si="1025"/>
        <v>KD</v>
      </c>
      <c r="I13023" s="2">
        <f t="shared" si="1022"/>
        <v>2015</v>
      </c>
      <c r="J13023" s="2">
        <f t="shared" si="1023"/>
        <v>5</v>
      </c>
      <c r="K13023" t="str">
        <f t="shared" si="1024"/>
        <v>Waterjuffer</v>
      </c>
      <c r="L13023" s="25">
        <f t="shared" si="1026"/>
        <v>18.571428571428573</v>
      </c>
    </row>
    <row r="13024" spans="1:12" x14ac:dyDescent="0.25">
      <c r="A13024">
        <v>945</v>
      </c>
      <c r="B13024" t="s">
        <v>92</v>
      </c>
      <c r="C13024" s="1">
        <v>42135.458333333336</v>
      </c>
      <c r="D13024">
        <v>2</v>
      </c>
      <c r="E13024" t="s">
        <v>8</v>
      </c>
      <c r="F13024" t="s">
        <v>9</v>
      </c>
      <c r="G13024">
        <v>3</v>
      </c>
      <c r="H13024" t="str">
        <f t="shared" si="1025"/>
        <v>KD</v>
      </c>
      <c r="I13024" s="2">
        <f t="shared" si="1022"/>
        <v>2015</v>
      </c>
      <c r="J13024" s="2">
        <f t="shared" si="1023"/>
        <v>5</v>
      </c>
      <c r="K13024" t="str">
        <f t="shared" si="1024"/>
        <v>Pantserjuffers</v>
      </c>
      <c r="L13024" s="25">
        <f t="shared" si="1026"/>
        <v>18.571428571428573</v>
      </c>
    </row>
    <row r="13025" spans="1:12" x14ac:dyDescent="0.25">
      <c r="A13025">
        <v>945</v>
      </c>
      <c r="B13025" t="s">
        <v>92</v>
      </c>
      <c r="C13025" s="1">
        <v>42135.458333333336</v>
      </c>
      <c r="D13025">
        <v>4</v>
      </c>
      <c r="E13025" t="s">
        <v>8</v>
      </c>
      <c r="F13025" t="s">
        <v>9</v>
      </c>
      <c r="G13025">
        <v>2</v>
      </c>
      <c r="H13025" t="str">
        <f t="shared" si="1025"/>
        <v>KD</v>
      </c>
      <c r="I13025" s="2">
        <f t="shared" si="1022"/>
        <v>2015</v>
      </c>
      <c r="J13025" s="2">
        <f t="shared" si="1023"/>
        <v>5</v>
      </c>
      <c r="K13025" t="str">
        <f t="shared" si="1024"/>
        <v>Pantserjuffers</v>
      </c>
      <c r="L13025" s="25">
        <f t="shared" si="1026"/>
        <v>18.571428571428573</v>
      </c>
    </row>
    <row r="13026" spans="1:12" x14ac:dyDescent="0.25">
      <c r="A13026">
        <v>945</v>
      </c>
      <c r="B13026" t="s">
        <v>92</v>
      </c>
      <c r="C13026" s="1">
        <v>42184.458333333336</v>
      </c>
      <c r="D13026">
        <v>1</v>
      </c>
      <c r="E13026" t="s">
        <v>8</v>
      </c>
      <c r="F13026" t="s">
        <v>9</v>
      </c>
      <c r="G13026">
        <v>1</v>
      </c>
      <c r="H13026" t="str">
        <f t="shared" si="1025"/>
        <v>KD</v>
      </c>
      <c r="I13026" s="2">
        <f t="shared" ref="I13026:I13089" si="1027">YEAR(C13026)</f>
        <v>2015</v>
      </c>
      <c r="J13026" s="2">
        <f t="shared" ref="J13026:J13089" si="1028">MONTH(C13026)</f>
        <v>6</v>
      </c>
      <c r="K13026" t="str">
        <f t="shared" ref="K13026:K13089" si="1029">VLOOKUP(E13026,$Q$2:$R$100,2,FALSE)</f>
        <v>Pantserjuffers</v>
      </c>
      <c r="L13026" s="25">
        <f t="shared" si="1026"/>
        <v>25.571428571428573</v>
      </c>
    </row>
    <row r="13027" spans="1:12" x14ac:dyDescent="0.25">
      <c r="A13027">
        <v>945</v>
      </c>
      <c r="B13027" t="s">
        <v>92</v>
      </c>
      <c r="C13027" s="1">
        <v>42184.458333333336</v>
      </c>
      <c r="D13027">
        <v>1</v>
      </c>
      <c r="E13027" t="s">
        <v>18</v>
      </c>
      <c r="F13027" t="s">
        <v>19</v>
      </c>
      <c r="G13027">
        <v>2</v>
      </c>
      <c r="H13027" t="str">
        <f t="shared" si="1025"/>
        <v>KD</v>
      </c>
      <c r="I13027" s="2">
        <f t="shared" si="1027"/>
        <v>2015</v>
      </c>
      <c r="J13027" s="2">
        <f t="shared" si="1028"/>
        <v>6</v>
      </c>
      <c r="K13027" t="str">
        <f t="shared" si="1029"/>
        <v>Korenbouten</v>
      </c>
      <c r="L13027" s="25">
        <f t="shared" si="1026"/>
        <v>25.571428571428573</v>
      </c>
    </row>
    <row r="13028" spans="1:12" x14ac:dyDescent="0.25">
      <c r="A13028">
        <v>945</v>
      </c>
      <c r="B13028" t="s">
        <v>92</v>
      </c>
      <c r="C13028" s="1">
        <v>42184.458333333336</v>
      </c>
      <c r="D13028">
        <v>1</v>
      </c>
      <c r="E13028" t="s">
        <v>26</v>
      </c>
      <c r="F13028" t="s">
        <v>27</v>
      </c>
      <c r="G13028">
        <v>3</v>
      </c>
      <c r="H13028" t="str">
        <f t="shared" si="1025"/>
        <v>KD</v>
      </c>
      <c r="I13028" s="2">
        <f t="shared" si="1027"/>
        <v>2015</v>
      </c>
      <c r="J13028" s="2">
        <f t="shared" si="1028"/>
        <v>6</v>
      </c>
      <c r="K13028" t="str">
        <f t="shared" si="1029"/>
        <v>Glazenmakers</v>
      </c>
      <c r="L13028" s="25">
        <f t="shared" si="1026"/>
        <v>25.571428571428573</v>
      </c>
    </row>
    <row r="13029" spans="1:12" x14ac:dyDescent="0.25">
      <c r="A13029">
        <v>945</v>
      </c>
      <c r="B13029" t="s">
        <v>92</v>
      </c>
      <c r="C13029" s="1">
        <v>42184.458333333336</v>
      </c>
      <c r="D13029">
        <v>1</v>
      </c>
      <c r="E13029" t="s">
        <v>71</v>
      </c>
      <c r="F13029" t="s">
        <v>72</v>
      </c>
      <c r="G13029">
        <v>1</v>
      </c>
      <c r="H13029" t="str">
        <f t="shared" si="1025"/>
        <v>KD</v>
      </c>
      <c r="I13029" s="2">
        <f t="shared" si="1027"/>
        <v>2015</v>
      </c>
      <c r="J13029" s="2">
        <f t="shared" si="1028"/>
        <v>6</v>
      </c>
      <c r="K13029" t="str">
        <f t="shared" si="1029"/>
        <v>Waterjuffer</v>
      </c>
      <c r="L13029" s="25">
        <f t="shared" si="1026"/>
        <v>25.571428571428573</v>
      </c>
    </row>
    <row r="13030" spans="1:12" x14ac:dyDescent="0.25">
      <c r="A13030">
        <v>945</v>
      </c>
      <c r="B13030" t="s">
        <v>92</v>
      </c>
      <c r="C13030" s="1">
        <v>42184.458333333336</v>
      </c>
      <c r="D13030">
        <v>1</v>
      </c>
      <c r="E13030" t="s">
        <v>10</v>
      </c>
      <c r="F13030" t="s">
        <v>11</v>
      </c>
      <c r="G13030">
        <v>12</v>
      </c>
      <c r="H13030" t="str">
        <f t="shared" si="1025"/>
        <v>KD</v>
      </c>
      <c r="I13030" s="2">
        <f t="shared" si="1027"/>
        <v>2015</v>
      </c>
      <c r="J13030" s="2">
        <f t="shared" si="1028"/>
        <v>6</v>
      </c>
      <c r="K13030" t="str">
        <f t="shared" si="1029"/>
        <v>Waterjuffer</v>
      </c>
      <c r="L13030" s="25">
        <f t="shared" si="1026"/>
        <v>25.571428571428573</v>
      </c>
    </row>
    <row r="13031" spans="1:12" x14ac:dyDescent="0.25">
      <c r="A13031">
        <v>945</v>
      </c>
      <c r="B13031" t="s">
        <v>92</v>
      </c>
      <c r="C13031" s="1">
        <v>42184.458333333336</v>
      </c>
      <c r="D13031">
        <v>1</v>
      </c>
      <c r="E13031" t="s">
        <v>82</v>
      </c>
      <c r="F13031" t="s">
        <v>83</v>
      </c>
      <c r="G13031">
        <v>1</v>
      </c>
      <c r="H13031" t="str">
        <f t="shared" si="1025"/>
        <v>KD</v>
      </c>
      <c r="I13031" s="2">
        <f t="shared" si="1027"/>
        <v>2015</v>
      </c>
      <c r="J13031" s="2">
        <f t="shared" si="1028"/>
        <v>6</v>
      </c>
      <c r="K13031" t="str">
        <f t="shared" si="1029"/>
        <v>Korenbouten</v>
      </c>
      <c r="L13031" s="25">
        <f t="shared" si="1026"/>
        <v>25.571428571428573</v>
      </c>
    </row>
    <row r="13032" spans="1:12" x14ac:dyDescent="0.25">
      <c r="A13032">
        <v>945</v>
      </c>
      <c r="B13032" t="s">
        <v>92</v>
      </c>
      <c r="C13032" s="1">
        <v>42184.458333333336</v>
      </c>
      <c r="D13032">
        <v>1</v>
      </c>
      <c r="E13032" t="s">
        <v>24</v>
      </c>
      <c r="F13032" t="s">
        <v>25</v>
      </c>
      <c r="G13032">
        <v>1</v>
      </c>
      <c r="H13032" t="str">
        <f t="shared" si="1025"/>
        <v>KD</v>
      </c>
      <c r="I13032" s="2">
        <f t="shared" si="1027"/>
        <v>2015</v>
      </c>
      <c r="J13032" s="2">
        <f t="shared" si="1028"/>
        <v>6</v>
      </c>
      <c r="K13032" t="str">
        <f t="shared" si="1029"/>
        <v>Glazenmakers</v>
      </c>
      <c r="L13032" s="25">
        <f t="shared" si="1026"/>
        <v>25.571428571428573</v>
      </c>
    </row>
    <row r="13033" spans="1:12" x14ac:dyDescent="0.25">
      <c r="A13033">
        <v>945</v>
      </c>
      <c r="B13033" t="s">
        <v>92</v>
      </c>
      <c r="C13033" s="1">
        <v>42184.458333333336</v>
      </c>
      <c r="D13033">
        <v>1</v>
      </c>
      <c r="E13033" t="s">
        <v>14</v>
      </c>
      <c r="F13033" t="s">
        <v>15</v>
      </c>
      <c r="G13033">
        <v>8</v>
      </c>
      <c r="H13033" t="str">
        <f t="shared" si="1025"/>
        <v>KD</v>
      </c>
      <c r="I13033" s="2">
        <f t="shared" si="1027"/>
        <v>2015</v>
      </c>
      <c r="J13033" s="2">
        <f t="shared" si="1028"/>
        <v>6</v>
      </c>
      <c r="K13033" t="str">
        <f t="shared" si="1029"/>
        <v>Waterjuffer</v>
      </c>
      <c r="L13033" s="25">
        <f t="shared" si="1026"/>
        <v>25.571428571428573</v>
      </c>
    </row>
    <row r="13034" spans="1:12" x14ac:dyDescent="0.25">
      <c r="A13034">
        <v>945</v>
      </c>
      <c r="B13034" t="s">
        <v>92</v>
      </c>
      <c r="C13034" s="1">
        <v>42184.458333333336</v>
      </c>
      <c r="D13034">
        <v>2</v>
      </c>
      <c r="E13034" t="s">
        <v>18</v>
      </c>
      <c r="F13034" t="s">
        <v>19</v>
      </c>
      <c r="G13034">
        <v>1</v>
      </c>
      <c r="H13034" t="str">
        <f t="shared" si="1025"/>
        <v>KD</v>
      </c>
      <c r="I13034" s="2">
        <f t="shared" si="1027"/>
        <v>2015</v>
      </c>
      <c r="J13034" s="2">
        <f t="shared" si="1028"/>
        <v>6</v>
      </c>
      <c r="K13034" t="str">
        <f t="shared" si="1029"/>
        <v>Korenbouten</v>
      </c>
      <c r="L13034" s="25">
        <f t="shared" si="1026"/>
        <v>25.571428571428573</v>
      </c>
    </row>
    <row r="13035" spans="1:12" x14ac:dyDescent="0.25">
      <c r="A13035">
        <v>945</v>
      </c>
      <c r="B13035" t="s">
        <v>92</v>
      </c>
      <c r="C13035" s="1">
        <v>42184.458333333336</v>
      </c>
      <c r="D13035">
        <v>2</v>
      </c>
      <c r="E13035" t="s">
        <v>26</v>
      </c>
      <c r="F13035" t="s">
        <v>27</v>
      </c>
      <c r="G13035">
        <v>3</v>
      </c>
      <c r="H13035" t="str">
        <f t="shared" si="1025"/>
        <v>KD</v>
      </c>
      <c r="I13035" s="2">
        <f t="shared" si="1027"/>
        <v>2015</v>
      </c>
      <c r="J13035" s="2">
        <f t="shared" si="1028"/>
        <v>6</v>
      </c>
      <c r="K13035" t="str">
        <f t="shared" si="1029"/>
        <v>Glazenmakers</v>
      </c>
      <c r="L13035" s="25">
        <f t="shared" si="1026"/>
        <v>25.571428571428573</v>
      </c>
    </row>
    <row r="13036" spans="1:12" x14ac:dyDescent="0.25">
      <c r="A13036">
        <v>945</v>
      </c>
      <c r="B13036" t="s">
        <v>92</v>
      </c>
      <c r="C13036" s="1">
        <v>42184.458333333336</v>
      </c>
      <c r="D13036">
        <v>2</v>
      </c>
      <c r="E13036" t="s">
        <v>71</v>
      </c>
      <c r="F13036" t="s">
        <v>72</v>
      </c>
      <c r="G13036">
        <v>2</v>
      </c>
      <c r="H13036" t="str">
        <f t="shared" si="1025"/>
        <v>KD</v>
      </c>
      <c r="I13036" s="2">
        <f t="shared" si="1027"/>
        <v>2015</v>
      </c>
      <c r="J13036" s="2">
        <f t="shared" si="1028"/>
        <v>6</v>
      </c>
      <c r="K13036" t="str">
        <f t="shared" si="1029"/>
        <v>Waterjuffer</v>
      </c>
      <c r="L13036" s="25">
        <f t="shared" si="1026"/>
        <v>25.571428571428573</v>
      </c>
    </row>
    <row r="13037" spans="1:12" x14ac:dyDescent="0.25">
      <c r="A13037">
        <v>945</v>
      </c>
      <c r="B13037" t="s">
        <v>92</v>
      </c>
      <c r="C13037" s="1">
        <v>42184.458333333336</v>
      </c>
      <c r="D13037">
        <v>2</v>
      </c>
      <c r="E13037" t="s">
        <v>10</v>
      </c>
      <c r="F13037" t="s">
        <v>11</v>
      </c>
      <c r="G13037">
        <v>4</v>
      </c>
      <c r="H13037" t="str">
        <f t="shared" si="1025"/>
        <v>KD</v>
      </c>
      <c r="I13037" s="2">
        <f t="shared" si="1027"/>
        <v>2015</v>
      </c>
      <c r="J13037" s="2">
        <f t="shared" si="1028"/>
        <v>6</v>
      </c>
      <c r="K13037" t="str">
        <f t="shared" si="1029"/>
        <v>Waterjuffer</v>
      </c>
      <c r="L13037" s="25">
        <f t="shared" si="1026"/>
        <v>25.571428571428573</v>
      </c>
    </row>
    <row r="13038" spans="1:12" x14ac:dyDescent="0.25">
      <c r="A13038">
        <v>945</v>
      </c>
      <c r="B13038" t="s">
        <v>92</v>
      </c>
      <c r="C13038" s="1">
        <v>42184.458333333336</v>
      </c>
      <c r="D13038">
        <v>2</v>
      </c>
      <c r="E13038" t="s">
        <v>14</v>
      </c>
      <c r="F13038" t="s">
        <v>15</v>
      </c>
      <c r="G13038">
        <v>6</v>
      </c>
      <c r="H13038" t="str">
        <f t="shared" si="1025"/>
        <v>KD</v>
      </c>
      <c r="I13038" s="2">
        <f t="shared" si="1027"/>
        <v>2015</v>
      </c>
      <c r="J13038" s="2">
        <f t="shared" si="1028"/>
        <v>6</v>
      </c>
      <c r="K13038" t="str">
        <f t="shared" si="1029"/>
        <v>Waterjuffer</v>
      </c>
      <c r="L13038" s="25">
        <f t="shared" si="1026"/>
        <v>25.571428571428573</v>
      </c>
    </row>
    <row r="13039" spans="1:12" x14ac:dyDescent="0.25">
      <c r="A13039">
        <v>945</v>
      </c>
      <c r="B13039" t="s">
        <v>92</v>
      </c>
      <c r="C13039" s="1">
        <v>42184.458333333336</v>
      </c>
      <c r="D13039">
        <v>4</v>
      </c>
      <c r="E13039" t="s">
        <v>26</v>
      </c>
      <c r="F13039" t="s">
        <v>27</v>
      </c>
      <c r="G13039">
        <v>1</v>
      </c>
      <c r="H13039" t="str">
        <f t="shared" si="1025"/>
        <v>KD</v>
      </c>
      <c r="I13039" s="2">
        <f t="shared" si="1027"/>
        <v>2015</v>
      </c>
      <c r="J13039" s="2">
        <f t="shared" si="1028"/>
        <v>6</v>
      </c>
      <c r="K13039" t="str">
        <f t="shared" si="1029"/>
        <v>Glazenmakers</v>
      </c>
      <c r="L13039" s="25">
        <f t="shared" si="1026"/>
        <v>25.571428571428573</v>
      </c>
    </row>
    <row r="13040" spans="1:12" x14ac:dyDescent="0.25">
      <c r="A13040">
        <v>945</v>
      </c>
      <c r="B13040" t="s">
        <v>92</v>
      </c>
      <c r="C13040" s="1">
        <v>42184.458333333336</v>
      </c>
      <c r="D13040">
        <v>4</v>
      </c>
      <c r="E13040" t="s">
        <v>28</v>
      </c>
      <c r="F13040" t="s">
        <v>29</v>
      </c>
      <c r="G13040">
        <v>1</v>
      </c>
      <c r="H13040" t="str">
        <f t="shared" si="1025"/>
        <v>KD</v>
      </c>
      <c r="I13040" s="2">
        <f t="shared" si="1027"/>
        <v>2015</v>
      </c>
      <c r="J13040" s="2">
        <f t="shared" si="1028"/>
        <v>6</v>
      </c>
      <c r="K13040" t="str">
        <f t="shared" si="1029"/>
        <v>Korenbouten</v>
      </c>
      <c r="L13040" s="25">
        <f t="shared" si="1026"/>
        <v>25.571428571428573</v>
      </c>
    </row>
    <row r="13041" spans="1:12" x14ac:dyDescent="0.25">
      <c r="A13041">
        <v>945</v>
      </c>
      <c r="B13041" t="s">
        <v>92</v>
      </c>
      <c r="C13041" s="1">
        <v>42188.583333333336</v>
      </c>
      <c r="D13041">
        <v>1</v>
      </c>
      <c r="E13041" t="s">
        <v>20</v>
      </c>
      <c r="F13041" t="s">
        <v>21</v>
      </c>
      <c r="G13041">
        <v>3</v>
      </c>
      <c r="H13041" t="str">
        <f t="shared" si="1025"/>
        <v>KD</v>
      </c>
      <c r="I13041" s="2">
        <f t="shared" si="1027"/>
        <v>2015</v>
      </c>
      <c r="J13041" s="2">
        <f t="shared" si="1028"/>
        <v>7</v>
      </c>
      <c r="K13041" t="str">
        <f t="shared" si="1029"/>
        <v>Waterjuffer</v>
      </c>
      <c r="L13041" s="25">
        <f t="shared" si="1026"/>
        <v>26.142857142857142</v>
      </c>
    </row>
    <row r="13042" spans="1:12" x14ac:dyDescent="0.25">
      <c r="A13042">
        <v>945</v>
      </c>
      <c r="B13042" t="s">
        <v>92</v>
      </c>
      <c r="C13042" s="1">
        <v>42188.583333333336</v>
      </c>
      <c r="D13042">
        <v>1</v>
      </c>
      <c r="E13042" t="s">
        <v>32</v>
      </c>
      <c r="F13042" t="s">
        <v>33</v>
      </c>
      <c r="G13042">
        <v>2</v>
      </c>
      <c r="H13042" t="str">
        <f t="shared" si="1025"/>
        <v>KD</v>
      </c>
      <c r="I13042" s="2">
        <f t="shared" si="1027"/>
        <v>2015</v>
      </c>
      <c r="J13042" s="2">
        <f t="shared" si="1028"/>
        <v>7</v>
      </c>
      <c r="K13042" t="str">
        <f t="shared" si="1029"/>
        <v>Korenbouten</v>
      </c>
      <c r="L13042" s="25">
        <f t="shared" si="1026"/>
        <v>26.142857142857142</v>
      </c>
    </row>
    <row r="13043" spans="1:12" x14ac:dyDescent="0.25">
      <c r="A13043">
        <v>945</v>
      </c>
      <c r="B13043" t="s">
        <v>92</v>
      </c>
      <c r="C13043" s="1">
        <v>42188.583333333336</v>
      </c>
      <c r="D13043">
        <v>1</v>
      </c>
      <c r="E13043" t="s">
        <v>18</v>
      </c>
      <c r="F13043" t="s">
        <v>19</v>
      </c>
      <c r="G13043">
        <v>1</v>
      </c>
      <c r="H13043" t="str">
        <f t="shared" si="1025"/>
        <v>KD</v>
      </c>
      <c r="I13043" s="2">
        <f t="shared" si="1027"/>
        <v>2015</v>
      </c>
      <c r="J13043" s="2">
        <f t="shared" si="1028"/>
        <v>7</v>
      </c>
      <c r="K13043" t="str">
        <f t="shared" si="1029"/>
        <v>Korenbouten</v>
      </c>
      <c r="L13043" s="25">
        <f t="shared" si="1026"/>
        <v>26.142857142857142</v>
      </c>
    </row>
    <row r="13044" spans="1:12" x14ac:dyDescent="0.25">
      <c r="A13044">
        <v>945</v>
      </c>
      <c r="B13044" t="s">
        <v>92</v>
      </c>
      <c r="C13044" s="1">
        <v>42188.583333333336</v>
      </c>
      <c r="D13044">
        <v>1</v>
      </c>
      <c r="E13044" t="s">
        <v>26</v>
      </c>
      <c r="F13044" t="s">
        <v>27</v>
      </c>
      <c r="G13044">
        <v>2</v>
      </c>
      <c r="H13044" t="str">
        <f t="shared" si="1025"/>
        <v>KD</v>
      </c>
      <c r="I13044" s="2">
        <f t="shared" si="1027"/>
        <v>2015</v>
      </c>
      <c r="J13044" s="2">
        <f t="shared" si="1028"/>
        <v>7</v>
      </c>
      <c r="K13044" t="str">
        <f t="shared" si="1029"/>
        <v>Glazenmakers</v>
      </c>
      <c r="L13044" s="25">
        <f t="shared" si="1026"/>
        <v>26.142857142857142</v>
      </c>
    </row>
    <row r="13045" spans="1:12" x14ac:dyDescent="0.25">
      <c r="A13045">
        <v>945</v>
      </c>
      <c r="B13045" t="s">
        <v>92</v>
      </c>
      <c r="C13045" s="1">
        <v>42188.583333333336</v>
      </c>
      <c r="D13045">
        <v>1</v>
      </c>
      <c r="E13045" t="s">
        <v>71</v>
      </c>
      <c r="F13045" t="s">
        <v>72</v>
      </c>
      <c r="G13045">
        <v>7</v>
      </c>
      <c r="H13045" t="str">
        <f t="shared" si="1025"/>
        <v>KD</v>
      </c>
      <c r="I13045" s="2">
        <f t="shared" si="1027"/>
        <v>2015</v>
      </c>
      <c r="J13045" s="2">
        <f t="shared" si="1028"/>
        <v>7</v>
      </c>
      <c r="K13045" t="str">
        <f t="shared" si="1029"/>
        <v>Waterjuffer</v>
      </c>
      <c r="L13045" s="25">
        <f t="shared" si="1026"/>
        <v>26.142857142857142</v>
      </c>
    </row>
    <row r="13046" spans="1:12" x14ac:dyDescent="0.25">
      <c r="A13046">
        <v>945</v>
      </c>
      <c r="B13046" t="s">
        <v>92</v>
      </c>
      <c r="C13046" s="1">
        <v>42188.583333333336</v>
      </c>
      <c r="D13046">
        <v>1</v>
      </c>
      <c r="E13046" t="s">
        <v>10</v>
      </c>
      <c r="F13046" t="s">
        <v>11</v>
      </c>
      <c r="G13046">
        <v>30</v>
      </c>
      <c r="H13046" t="str">
        <f t="shared" si="1025"/>
        <v>KD</v>
      </c>
      <c r="I13046" s="2">
        <f t="shared" si="1027"/>
        <v>2015</v>
      </c>
      <c r="J13046" s="2">
        <f t="shared" si="1028"/>
        <v>7</v>
      </c>
      <c r="K13046" t="str">
        <f t="shared" si="1029"/>
        <v>Waterjuffer</v>
      </c>
      <c r="L13046" s="25">
        <f t="shared" si="1026"/>
        <v>26.142857142857142</v>
      </c>
    </row>
    <row r="13047" spans="1:12" x14ac:dyDescent="0.25">
      <c r="A13047">
        <v>945</v>
      </c>
      <c r="B13047" t="s">
        <v>92</v>
      </c>
      <c r="C13047" s="1">
        <v>42188.583333333336</v>
      </c>
      <c r="D13047">
        <v>1</v>
      </c>
      <c r="E13047" t="s">
        <v>24</v>
      </c>
      <c r="F13047" t="s">
        <v>25</v>
      </c>
      <c r="G13047">
        <v>2</v>
      </c>
      <c r="H13047" t="str">
        <f t="shared" si="1025"/>
        <v>KD</v>
      </c>
      <c r="I13047" s="2">
        <f t="shared" si="1027"/>
        <v>2015</v>
      </c>
      <c r="J13047" s="2">
        <f t="shared" si="1028"/>
        <v>7</v>
      </c>
      <c r="K13047" t="str">
        <f t="shared" si="1029"/>
        <v>Glazenmakers</v>
      </c>
      <c r="L13047" s="25">
        <f t="shared" si="1026"/>
        <v>26.142857142857142</v>
      </c>
    </row>
    <row r="13048" spans="1:12" x14ac:dyDescent="0.25">
      <c r="A13048">
        <v>945</v>
      </c>
      <c r="B13048" t="s">
        <v>92</v>
      </c>
      <c r="C13048" s="1">
        <v>42188.583333333336</v>
      </c>
      <c r="D13048">
        <v>1</v>
      </c>
      <c r="E13048" t="s">
        <v>12</v>
      </c>
      <c r="F13048" t="s">
        <v>13</v>
      </c>
      <c r="G13048">
        <v>1</v>
      </c>
      <c r="H13048" t="str">
        <f t="shared" si="1025"/>
        <v>KD</v>
      </c>
      <c r="I13048" s="2">
        <f t="shared" si="1027"/>
        <v>2015</v>
      </c>
      <c r="J13048" s="2">
        <f t="shared" si="1028"/>
        <v>7</v>
      </c>
      <c r="K13048" t="str">
        <f t="shared" si="1029"/>
        <v>Waterjuffer</v>
      </c>
      <c r="L13048" s="25">
        <f t="shared" si="1026"/>
        <v>26.142857142857142</v>
      </c>
    </row>
    <row r="13049" spans="1:12" x14ac:dyDescent="0.25">
      <c r="A13049">
        <v>945</v>
      </c>
      <c r="B13049" t="s">
        <v>92</v>
      </c>
      <c r="C13049" s="1">
        <v>42188.583333333336</v>
      </c>
      <c r="D13049">
        <v>1</v>
      </c>
      <c r="E13049" t="s">
        <v>14</v>
      </c>
      <c r="F13049" t="s">
        <v>15</v>
      </c>
      <c r="G13049">
        <v>11</v>
      </c>
      <c r="H13049" t="str">
        <f t="shared" si="1025"/>
        <v>KD</v>
      </c>
      <c r="I13049" s="2">
        <f t="shared" si="1027"/>
        <v>2015</v>
      </c>
      <c r="J13049" s="2">
        <f t="shared" si="1028"/>
        <v>7</v>
      </c>
      <c r="K13049" t="str">
        <f t="shared" si="1029"/>
        <v>Waterjuffer</v>
      </c>
      <c r="L13049" s="25">
        <f t="shared" si="1026"/>
        <v>26.142857142857142</v>
      </c>
    </row>
    <row r="13050" spans="1:12" x14ac:dyDescent="0.25">
      <c r="A13050">
        <v>945</v>
      </c>
      <c r="B13050" t="s">
        <v>92</v>
      </c>
      <c r="C13050" s="1">
        <v>42188.583333333336</v>
      </c>
      <c r="D13050">
        <v>2</v>
      </c>
      <c r="E13050" t="s">
        <v>18</v>
      </c>
      <c r="F13050" t="s">
        <v>19</v>
      </c>
      <c r="G13050">
        <v>2</v>
      </c>
      <c r="H13050" t="str">
        <f t="shared" si="1025"/>
        <v>KD</v>
      </c>
      <c r="I13050" s="2">
        <f t="shared" si="1027"/>
        <v>2015</v>
      </c>
      <c r="J13050" s="2">
        <f t="shared" si="1028"/>
        <v>7</v>
      </c>
      <c r="K13050" t="str">
        <f t="shared" si="1029"/>
        <v>Korenbouten</v>
      </c>
      <c r="L13050" s="25">
        <f t="shared" si="1026"/>
        <v>26.142857142857142</v>
      </c>
    </row>
    <row r="13051" spans="1:12" x14ac:dyDescent="0.25">
      <c r="A13051">
        <v>945</v>
      </c>
      <c r="B13051" t="s">
        <v>92</v>
      </c>
      <c r="C13051" s="1">
        <v>42188.583333333336</v>
      </c>
      <c r="D13051">
        <v>2</v>
      </c>
      <c r="E13051" t="s">
        <v>26</v>
      </c>
      <c r="F13051" t="s">
        <v>27</v>
      </c>
      <c r="G13051">
        <v>2</v>
      </c>
      <c r="H13051" t="str">
        <f t="shared" si="1025"/>
        <v>KD</v>
      </c>
      <c r="I13051" s="2">
        <f t="shared" si="1027"/>
        <v>2015</v>
      </c>
      <c r="J13051" s="2">
        <f t="shared" si="1028"/>
        <v>7</v>
      </c>
      <c r="K13051" t="str">
        <f t="shared" si="1029"/>
        <v>Glazenmakers</v>
      </c>
      <c r="L13051" s="25">
        <f t="shared" si="1026"/>
        <v>26.142857142857142</v>
      </c>
    </row>
    <row r="13052" spans="1:12" x14ac:dyDescent="0.25">
      <c r="A13052">
        <v>945</v>
      </c>
      <c r="B13052" t="s">
        <v>92</v>
      </c>
      <c r="C13052" s="1">
        <v>42188.583333333336</v>
      </c>
      <c r="D13052">
        <v>2</v>
      </c>
      <c r="E13052" t="s">
        <v>71</v>
      </c>
      <c r="F13052" t="s">
        <v>72</v>
      </c>
      <c r="G13052">
        <v>19</v>
      </c>
      <c r="H13052" t="str">
        <f t="shared" si="1025"/>
        <v>KD</v>
      </c>
      <c r="I13052" s="2">
        <f t="shared" si="1027"/>
        <v>2015</v>
      </c>
      <c r="J13052" s="2">
        <f t="shared" si="1028"/>
        <v>7</v>
      </c>
      <c r="K13052" t="str">
        <f t="shared" si="1029"/>
        <v>Waterjuffer</v>
      </c>
      <c r="L13052" s="25">
        <f t="shared" si="1026"/>
        <v>26.142857142857142</v>
      </c>
    </row>
    <row r="13053" spans="1:12" x14ac:dyDescent="0.25">
      <c r="A13053">
        <v>945</v>
      </c>
      <c r="B13053" t="s">
        <v>92</v>
      </c>
      <c r="C13053" s="1">
        <v>42188.583333333336</v>
      </c>
      <c r="D13053">
        <v>2</v>
      </c>
      <c r="E13053" t="s">
        <v>10</v>
      </c>
      <c r="F13053" t="s">
        <v>11</v>
      </c>
      <c r="G13053">
        <v>1</v>
      </c>
      <c r="H13053" t="str">
        <f t="shared" si="1025"/>
        <v>KD</v>
      </c>
      <c r="I13053" s="2">
        <f t="shared" si="1027"/>
        <v>2015</v>
      </c>
      <c r="J13053" s="2">
        <f t="shared" si="1028"/>
        <v>7</v>
      </c>
      <c r="K13053" t="str">
        <f t="shared" si="1029"/>
        <v>Waterjuffer</v>
      </c>
      <c r="L13053" s="25">
        <f t="shared" si="1026"/>
        <v>26.142857142857142</v>
      </c>
    </row>
    <row r="13054" spans="1:12" x14ac:dyDescent="0.25">
      <c r="A13054">
        <v>945</v>
      </c>
      <c r="B13054" t="s">
        <v>92</v>
      </c>
      <c r="C13054" s="1">
        <v>42188.583333333336</v>
      </c>
      <c r="D13054">
        <v>2</v>
      </c>
      <c r="E13054" t="s">
        <v>14</v>
      </c>
      <c r="F13054" t="s">
        <v>15</v>
      </c>
      <c r="G13054">
        <v>3</v>
      </c>
      <c r="H13054" t="str">
        <f t="shared" si="1025"/>
        <v>KD</v>
      </c>
      <c r="I13054" s="2">
        <f t="shared" si="1027"/>
        <v>2015</v>
      </c>
      <c r="J13054" s="2">
        <f t="shared" si="1028"/>
        <v>7</v>
      </c>
      <c r="K13054" t="str">
        <f t="shared" si="1029"/>
        <v>Waterjuffer</v>
      </c>
      <c r="L13054" s="25">
        <f t="shared" si="1026"/>
        <v>26.142857142857142</v>
      </c>
    </row>
    <row r="13055" spans="1:12" x14ac:dyDescent="0.25">
      <c r="A13055">
        <v>945</v>
      </c>
      <c r="B13055" t="s">
        <v>92</v>
      </c>
      <c r="C13055" s="1">
        <v>42188.583333333336</v>
      </c>
      <c r="D13055">
        <v>4</v>
      </c>
      <c r="E13055" t="s">
        <v>8</v>
      </c>
      <c r="F13055" t="s">
        <v>9</v>
      </c>
      <c r="G13055">
        <v>1</v>
      </c>
      <c r="H13055" t="str">
        <f t="shared" si="1025"/>
        <v>KD</v>
      </c>
      <c r="I13055" s="2">
        <f t="shared" si="1027"/>
        <v>2015</v>
      </c>
      <c r="J13055" s="2">
        <f t="shared" si="1028"/>
        <v>7</v>
      </c>
      <c r="K13055" t="str">
        <f t="shared" si="1029"/>
        <v>Pantserjuffers</v>
      </c>
      <c r="L13055" s="25">
        <f t="shared" si="1026"/>
        <v>26.142857142857142</v>
      </c>
    </row>
    <row r="13056" spans="1:12" x14ac:dyDescent="0.25">
      <c r="A13056">
        <v>945</v>
      </c>
      <c r="B13056" t="s">
        <v>92</v>
      </c>
      <c r="C13056" s="1">
        <v>42188.583333333336</v>
      </c>
      <c r="D13056">
        <v>4</v>
      </c>
      <c r="E13056" t="s">
        <v>26</v>
      </c>
      <c r="F13056" t="s">
        <v>27</v>
      </c>
      <c r="G13056">
        <v>4</v>
      </c>
      <c r="H13056" t="str">
        <f t="shared" si="1025"/>
        <v>KD</v>
      </c>
      <c r="I13056" s="2">
        <f t="shared" si="1027"/>
        <v>2015</v>
      </c>
      <c r="J13056" s="2">
        <f t="shared" si="1028"/>
        <v>7</v>
      </c>
      <c r="K13056" t="str">
        <f t="shared" si="1029"/>
        <v>Glazenmakers</v>
      </c>
      <c r="L13056" s="25">
        <f t="shared" si="1026"/>
        <v>26.142857142857142</v>
      </c>
    </row>
    <row r="13057" spans="1:12" x14ac:dyDescent="0.25">
      <c r="A13057">
        <v>945</v>
      </c>
      <c r="B13057" t="s">
        <v>92</v>
      </c>
      <c r="C13057" s="1">
        <v>42188.583333333336</v>
      </c>
      <c r="D13057">
        <v>4</v>
      </c>
      <c r="E13057" t="s">
        <v>24</v>
      </c>
      <c r="F13057" t="s">
        <v>25</v>
      </c>
      <c r="G13057">
        <v>2</v>
      </c>
      <c r="H13057" t="str">
        <f t="shared" si="1025"/>
        <v>KD</v>
      </c>
      <c r="I13057" s="2">
        <f t="shared" si="1027"/>
        <v>2015</v>
      </c>
      <c r="J13057" s="2">
        <f t="shared" si="1028"/>
        <v>7</v>
      </c>
      <c r="K13057" t="str">
        <f t="shared" si="1029"/>
        <v>Glazenmakers</v>
      </c>
      <c r="L13057" s="25">
        <f t="shared" si="1026"/>
        <v>26.142857142857142</v>
      </c>
    </row>
    <row r="13058" spans="1:12" x14ac:dyDescent="0.25">
      <c r="A13058">
        <v>945</v>
      </c>
      <c r="B13058" t="s">
        <v>92</v>
      </c>
      <c r="C13058" s="1">
        <v>42203.5</v>
      </c>
      <c r="D13058">
        <v>1</v>
      </c>
      <c r="E13058" t="s">
        <v>55</v>
      </c>
      <c r="F13058" t="s">
        <v>56</v>
      </c>
      <c r="G13058">
        <v>1</v>
      </c>
      <c r="H13058" t="str">
        <f t="shared" ref="H13058:H13121" si="1030">VLOOKUP(A13058,$N$2:$O$51,2,FALSE)</f>
        <v>KD</v>
      </c>
      <c r="I13058" s="2">
        <f t="shared" si="1027"/>
        <v>2015</v>
      </c>
      <c r="J13058" s="2">
        <f t="shared" si="1028"/>
        <v>7</v>
      </c>
      <c r="K13058" t="str">
        <f t="shared" si="1029"/>
        <v>Korenbouten</v>
      </c>
      <c r="L13058" s="25">
        <f t="shared" si="1026"/>
        <v>28.285714285714285</v>
      </c>
    </row>
    <row r="13059" spans="1:12" x14ac:dyDescent="0.25">
      <c r="A13059">
        <v>945</v>
      </c>
      <c r="B13059" t="s">
        <v>92</v>
      </c>
      <c r="C13059" s="1">
        <v>42203.5</v>
      </c>
      <c r="D13059">
        <v>1</v>
      </c>
      <c r="E13059" t="s">
        <v>18</v>
      </c>
      <c r="F13059" t="s">
        <v>19</v>
      </c>
      <c r="G13059">
        <v>1</v>
      </c>
      <c r="H13059" t="str">
        <f t="shared" si="1030"/>
        <v>KD</v>
      </c>
      <c r="I13059" s="2">
        <f t="shared" si="1027"/>
        <v>2015</v>
      </c>
      <c r="J13059" s="2">
        <f t="shared" si="1028"/>
        <v>7</v>
      </c>
      <c r="K13059" t="str">
        <f t="shared" si="1029"/>
        <v>Korenbouten</v>
      </c>
      <c r="L13059" s="25">
        <f t="shared" ref="L13059:L13122" si="1031">(ROUNDDOWN(C13059-DATE(I13059,1,1),0))/7</f>
        <v>28.285714285714285</v>
      </c>
    </row>
    <row r="13060" spans="1:12" x14ac:dyDescent="0.25">
      <c r="A13060">
        <v>945</v>
      </c>
      <c r="B13060" t="s">
        <v>92</v>
      </c>
      <c r="C13060" s="1">
        <v>42203.5</v>
      </c>
      <c r="D13060">
        <v>1</v>
      </c>
      <c r="E13060" t="s">
        <v>26</v>
      </c>
      <c r="F13060" t="s">
        <v>27</v>
      </c>
      <c r="G13060">
        <v>3</v>
      </c>
      <c r="H13060" t="str">
        <f t="shared" si="1030"/>
        <v>KD</v>
      </c>
      <c r="I13060" s="2">
        <f t="shared" si="1027"/>
        <v>2015</v>
      </c>
      <c r="J13060" s="2">
        <f t="shared" si="1028"/>
        <v>7</v>
      </c>
      <c r="K13060" t="str">
        <f t="shared" si="1029"/>
        <v>Glazenmakers</v>
      </c>
      <c r="L13060" s="25">
        <f t="shared" si="1031"/>
        <v>28.285714285714285</v>
      </c>
    </row>
    <row r="13061" spans="1:12" x14ac:dyDescent="0.25">
      <c r="A13061">
        <v>945</v>
      </c>
      <c r="B13061" t="s">
        <v>92</v>
      </c>
      <c r="C13061" s="1">
        <v>42203.5</v>
      </c>
      <c r="D13061">
        <v>1</v>
      </c>
      <c r="E13061" t="s">
        <v>71</v>
      </c>
      <c r="F13061" t="s">
        <v>72</v>
      </c>
      <c r="G13061">
        <v>1</v>
      </c>
      <c r="H13061" t="str">
        <f t="shared" si="1030"/>
        <v>KD</v>
      </c>
      <c r="I13061" s="2">
        <f t="shared" si="1027"/>
        <v>2015</v>
      </c>
      <c r="J13061" s="2">
        <f t="shared" si="1028"/>
        <v>7</v>
      </c>
      <c r="K13061" t="str">
        <f t="shared" si="1029"/>
        <v>Waterjuffer</v>
      </c>
      <c r="L13061" s="25">
        <f t="shared" si="1031"/>
        <v>28.285714285714285</v>
      </c>
    </row>
    <row r="13062" spans="1:12" x14ac:dyDescent="0.25">
      <c r="A13062">
        <v>945</v>
      </c>
      <c r="B13062" t="s">
        <v>92</v>
      </c>
      <c r="C13062" s="1">
        <v>42203.5</v>
      </c>
      <c r="D13062">
        <v>1</v>
      </c>
      <c r="E13062" t="s">
        <v>10</v>
      </c>
      <c r="F13062" t="s">
        <v>11</v>
      </c>
      <c r="G13062">
        <v>5</v>
      </c>
      <c r="H13062" t="str">
        <f t="shared" si="1030"/>
        <v>KD</v>
      </c>
      <c r="I13062" s="2">
        <f t="shared" si="1027"/>
        <v>2015</v>
      </c>
      <c r="J13062" s="2">
        <f t="shared" si="1028"/>
        <v>7</v>
      </c>
      <c r="K13062" t="str">
        <f t="shared" si="1029"/>
        <v>Waterjuffer</v>
      </c>
      <c r="L13062" s="25">
        <f t="shared" si="1031"/>
        <v>28.285714285714285</v>
      </c>
    </row>
    <row r="13063" spans="1:12" x14ac:dyDescent="0.25">
      <c r="A13063">
        <v>945</v>
      </c>
      <c r="B13063" t="s">
        <v>92</v>
      </c>
      <c r="C13063" s="1">
        <v>42203.5</v>
      </c>
      <c r="D13063">
        <v>1</v>
      </c>
      <c r="E13063" t="s">
        <v>14</v>
      </c>
      <c r="F13063" t="s">
        <v>15</v>
      </c>
      <c r="G13063">
        <v>11</v>
      </c>
      <c r="H13063" t="str">
        <f t="shared" si="1030"/>
        <v>KD</v>
      </c>
      <c r="I13063" s="2">
        <f t="shared" si="1027"/>
        <v>2015</v>
      </c>
      <c r="J13063" s="2">
        <f t="shared" si="1028"/>
        <v>7</v>
      </c>
      <c r="K13063" t="str">
        <f t="shared" si="1029"/>
        <v>Waterjuffer</v>
      </c>
      <c r="L13063" s="25">
        <f t="shared" si="1031"/>
        <v>28.285714285714285</v>
      </c>
    </row>
    <row r="13064" spans="1:12" x14ac:dyDescent="0.25">
      <c r="A13064">
        <v>945</v>
      </c>
      <c r="B13064" t="s">
        <v>92</v>
      </c>
      <c r="C13064" s="1">
        <v>42203.5</v>
      </c>
      <c r="D13064">
        <v>2</v>
      </c>
      <c r="E13064" t="s">
        <v>18</v>
      </c>
      <c r="F13064" t="s">
        <v>19</v>
      </c>
      <c r="G13064">
        <v>2</v>
      </c>
      <c r="H13064" t="str">
        <f t="shared" si="1030"/>
        <v>KD</v>
      </c>
      <c r="I13064" s="2">
        <f t="shared" si="1027"/>
        <v>2015</v>
      </c>
      <c r="J13064" s="2">
        <f t="shared" si="1028"/>
        <v>7</v>
      </c>
      <c r="K13064" t="str">
        <f t="shared" si="1029"/>
        <v>Korenbouten</v>
      </c>
      <c r="L13064" s="25">
        <f t="shared" si="1031"/>
        <v>28.285714285714285</v>
      </c>
    </row>
    <row r="13065" spans="1:12" x14ac:dyDescent="0.25">
      <c r="A13065">
        <v>945</v>
      </c>
      <c r="B13065" t="s">
        <v>92</v>
      </c>
      <c r="C13065" s="1">
        <v>42203.5</v>
      </c>
      <c r="D13065">
        <v>2</v>
      </c>
      <c r="E13065" t="s">
        <v>71</v>
      </c>
      <c r="F13065" t="s">
        <v>72</v>
      </c>
      <c r="G13065">
        <v>3</v>
      </c>
      <c r="H13065" t="str">
        <f t="shared" si="1030"/>
        <v>KD</v>
      </c>
      <c r="I13065" s="2">
        <f t="shared" si="1027"/>
        <v>2015</v>
      </c>
      <c r="J13065" s="2">
        <f t="shared" si="1028"/>
        <v>7</v>
      </c>
      <c r="K13065" t="str">
        <f t="shared" si="1029"/>
        <v>Waterjuffer</v>
      </c>
      <c r="L13065" s="25">
        <f t="shared" si="1031"/>
        <v>28.285714285714285</v>
      </c>
    </row>
    <row r="13066" spans="1:12" x14ac:dyDescent="0.25">
      <c r="A13066">
        <v>945</v>
      </c>
      <c r="B13066" t="s">
        <v>92</v>
      </c>
      <c r="C13066" s="1">
        <v>42203.5</v>
      </c>
      <c r="D13066">
        <v>2</v>
      </c>
      <c r="E13066" t="s">
        <v>10</v>
      </c>
      <c r="F13066" t="s">
        <v>11</v>
      </c>
      <c r="G13066">
        <v>2</v>
      </c>
      <c r="H13066" t="str">
        <f t="shared" si="1030"/>
        <v>KD</v>
      </c>
      <c r="I13066" s="2">
        <f t="shared" si="1027"/>
        <v>2015</v>
      </c>
      <c r="J13066" s="2">
        <f t="shared" si="1028"/>
        <v>7</v>
      </c>
      <c r="K13066" t="str">
        <f t="shared" si="1029"/>
        <v>Waterjuffer</v>
      </c>
      <c r="L13066" s="25">
        <f t="shared" si="1031"/>
        <v>28.285714285714285</v>
      </c>
    </row>
    <row r="13067" spans="1:12" x14ac:dyDescent="0.25">
      <c r="A13067">
        <v>945</v>
      </c>
      <c r="B13067" t="s">
        <v>92</v>
      </c>
      <c r="C13067" s="1">
        <v>42203.5</v>
      </c>
      <c r="D13067">
        <v>2</v>
      </c>
      <c r="E13067" t="s">
        <v>14</v>
      </c>
      <c r="F13067" t="s">
        <v>15</v>
      </c>
      <c r="G13067">
        <v>5</v>
      </c>
      <c r="H13067" t="str">
        <f t="shared" si="1030"/>
        <v>KD</v>
      </c>
      <c r="I13067" s="2">
        <f t="shared" si="1027"/>
        <v>2015</v>
      </c>
      <c r="J13067" s="2">
        <f t="shared" si="1028"/>
        <v>7</v>
      </c>
      <c r="K13067" t="str">
        <f t="shared" si="1029"/>
        <v>Waterjuffer</v>
      </c>
      <c r="L13067" s="25">
        <f t="shared" si="1031"/>
        <v>28.285714285714285</v>
      </c>
    </row>
    <row r="13068" spans="1:12" x14ac:dyDescent="0.25">
      <c r="A13068">
        <v>945</v>
      </c>
      <c r="B13068" t="s">
        <v>92</v>
      </c>
      <c r="C13068" s="1">
        <v>42203.5</v>
      </c>
      <c r="D13068">
        <v>4</v>
      </c>
      <c r="E13068" t="s">
        <v>18</v>
      </c>
      <c r="F13068" t="s">
        <v>19</v>
      </c>
      <c r="G13068">
        <v>1</v>
      </c>
      <c r="H13068" t="str">
        <f t="shared" si="1030"/>
        <v>KD</v>
      </c>
      <c r="I13068" s="2">
        <f t="shared" si="1027"/>
        <v>2015</v>
      </c>
      <c r="J13068" s="2">
        <f t="shared" si="1028"/>
        <v>7</v>
      </c>
      <c r="K13068" t="str">
        <f t="shared" si="1029"/>
        <v>Korenbouten</v>
      </c>
      <c r="L13068" s="25">
        <f t="shared" si="1031"/>
        <v>28.285714285714285</v>
      </c>
    </row>
    <row r="13069" spans="1:12" x14ac:dyDescent="0.25">
      <c r="A13069">
        <v>945</v>
      </c>
      <c r="B13069" t="s">
        <v>92</v>
      </c>
      <c r="C13069" s="1">
        <v>42203.5</v>
      </c>
      <c r="D13069">
        <v>4</v>
      </c>
      <c r="E13069" t="s">
        <v>24</v>
      </c>
      <c r="F13069" t="s">
        <v>25</v>
      </c>
      <c r="G13069">
        <v>1</v>
      </c>
      <c r="H13069" t="str">
        <f t="shared" si="1030"/>
        <v>KD</v>
      </c>
      <c r="I13069" s="2">
        <f t="shared" si="1027"/>
        <v>2015</v>
      </c>
      <c r="J13069" s="2">
        <f t="shared" si="1028"/>
        <v>7</v>
      </c>
      <c r="K13069" t="str">
        <f t="shared" si="1029"/>
        <v>Glazenmakers</v>
      </c>
      <c r="L13069" s="25">
        <f t="shared" si="1031"/>
        <v>28.285714285714285</v>
      </c>
    </row>
    <row r="13070" spans="1:12" x14ac:dyDescent="0.25">
      <c r="A13070">
        <v>945</v>
      </c>
      <c r="B13070" t="s">
        <v>92</v>
      </c>
      <c r="C13070" s="1">
        <v>42209.541666666664</v>
      </c>
      <c r="D13070">
        <v>1</v>
      </c>
      <c r="E13070" t="s">
        <v>26</v>
      </c>
      <c r="F13070" t="s">
        <v>27</v>
      </c>
      <c r="G13070">
        <v>2</v>
      </c>
      <c r="H13070" t="str">
        <f t="shared" si="1030"/>
        <v>KD</v>
      </c>
      <c r="I13070" s="2">
        <f t="shared" si="1027"/>
        <v>2015</v>
      </c>
      <c r="J13070" s="2">
        <f t="shared" si="1028"/>
        <v>7</v>
      </c>
      <c r="K13070" t="str">
        <f t="shared" si="1029"/>
        <v>Glazenmakers</v>
      </c>
      <c r="L13070" s="25">
        <f t="shared" si="1031"/>
        <v>29.142857142857142</v>
      </c>
    </row>
    <row r="13071" spans="1:12" x14ac:dyDescent="0.25">
      <c r="A13071">
        <v>945</v>
      </c>
      <c r="B13071" t="s">
        <v>92</v>
      </c>
      <c r="C13071" s="1">
        <v>42209.541666666664</v>
      </c>
      <c r="D13071">
        <v>1</v>
      </c>
      <c r="E13071" t="s">
        <v>71</v>
      </c>
      <c r="F13071" t="s">
        <v>72</v>
      </c>
      <c r="G13071">
        <v>13</v>
      </c>
      <c r="H13071" t="str">
        <f t="shared" si="1030"/>
        <v>KD</v>
      </c>
      <c r="I13071" s="2">
        <f t="shared" si="1027"/>
        <v>2015</v>
      </c>
      <c r="J13071" s="2">
        <f t="shared" si="1028"/>
        <v>7</v>
      </c>
      <c r="K13071" t="str">
        <f t="shared" si="1029"/>
        <v>Waterjuffer</v>
      </c>
      <c r="L13071" s="25">
        <f t="shared" si="1031"/>
        <v>29.142857142857142</v>
      </c>
    </row>
    <row r="13072" spans="1:12" x14ac:dyDescent="0.25">
      <c r="A13072">
        <v>945</v>
      </c>
      <c r="B13072" t="s">
        <v>92</v>
      </c>
      <c r="C13072" s="1">
        <v>42209.541666666664</v>
      </c>
      <c r="D13072">
        <v>1</v>
      </c>
      <c r="E13072" t="s">
        <v>10</v>
      </c>
      <c r="F13072" t="s">
        <v>11</v>
      </c>
      <c r="G13072">
        <v>2</v>
      </c>
      <c r="H13072" t="str">
        <f t="shared" si="1030"/>
        <v>KD</v>
      </c>
      <c r="I13072" s="2">
        <f t="shared" si="1027"/>
        <v>2015</v>
      </c>
      <c r="J13072" s="2">
        <f t="shared" si="1028"/>
        <v>7</v>
      </c>
      <c r="K13072" t="str">
        <f t="shared" si="1029"/>
        <v>Waterjuffer</v>
      </c>
      <c r="L13072" s="25">
        <f t="shared" si="1031"/>
        <v>29.142857142857142</v>
      </c>
    </row>
    <row r="13073" spans="1:12" x14ac:dyDescent="0.25">
      <c r="A13073">
        <v>945</v>
      </c>
      <c r="B13073" t="s">
        <v>92</v>
      </c>
      <c r="C13073" s="1">
        <v>42209.541666666664</v>
      </c>
      <c r="D13073">
        <v>2</v>
      </c>
      <c r="E13073" t="s">
        <v>71</v>
      </c>
      <c r="F13073" t="s">
        <v>72</v>
      </c>
      <c r="G13073">
        <v>9</v>
      </c>
      <c r="H13073" t="str">
        <f t="shared" si="1030"/>
        <v>KD</v>
      </c>
      <c r="I13073" s="2">
        <f t="shared" si="1027"/>
        <v>2015</v>
      </c>
      <c r="J13073" s="2">
        <f t="shared" si="1028"/>
        <v>7</v>
      </c>
      <c r="K13073" t="str">
        <f t="shared" si="1029"/>
        <v>Waterjuffer</v>
      </c>
      <c r="L13073" s="25">
        <f t="shared" si="1031"/>
        <v>29.142857142857142</v>
      </c>
    </row>
    <row r="13074" spans="1:12" x14ac:dyDescent="0.25">
      <c r="A13074">
        <v>945</v>
      </c>
      <c r="B13074" t="s">
        <v>92</v>
      </c>
      <c r="C13074" s="1">
        <v>42209.541666666664</v>
      </c>
      <c r="D13074">
        <v>2</v>
      </c>
      <c r="E13074" t="s">
        <v>10</v>
      </c>
      <c r="F13074" t="s">
        <v>11</v>
      </c>
      <c r="G13074">
        <v>2</v>
      </c>
      <c r="H13074" t="str">
        <f t="shared" si="1030"/>
        <v>KD</v>
      </c>
      <c r="I13074" s="2">
        <f t="shared" si="1027"/>
        <v>2015</v>
      </c>
      <c r="J13074" s="2">
        <f t="shared" si="1028"/>
        <v>7</v>
      </c>
      <c r="K13074" t="str">
        <f t="shared" si="1029"/>
        <v>Waterjuffer</v>
      </c>
      <c r="L13074" s="25">
        <f t="shared" si="1031"/>
        <v>29.142857142857142</v>
      </c>
    </row>
    <row r="13075" spans="1:12" x14ac:dyDescent="0.25">
      <c r="A13075">
        <v>945</v>
      </c>
      <c r="B13075" t="s">
        <v>92</v>
      </c>
      <c r="C13075" s="1">
        <v>42219.5</v>
      </c>
      <c r="D13075">
        <v>1</v>
      </c>
      <c r="E13075" t="s">
        <v>55</v>
      </c>
      <c r="F13075" t="s">
        <v>56</v>
      </c>
      <c r="G13075">
        <v>1</v>
      </c>
      <c r="H13075" t="str">
        <f t="shared" si="1030"/>
        <v>KD</v>
      </c>
      <c r="I13075" s="2">
        <f t="shared" si="1027"/>
        <v>2015</v>
      </c>
      <c r="J13075" s="2">
        <f t="shared" si="1028"/>
        <v>8</v>
      </c>
      <c r="K13075" t="str">
        <f t="shared" si="1029"/>
        <v>Korenbouten</v>
      </c>
      <c r="L13075" s="25">
        <f t="shared" si="1031"/>
        <v>30.571428571428573</v>
      </c>
    </row>
    <row r="13076" spans="1:12" x14ac:dyDescent="0.25">
      <c r="A13076">
        <v>945</v>
      </c>
      <c r="B13076" t="s">
        <v>92</v>
      </c>
      <c r="C13076" s="1">
        <v>42219.5</v>
      </c>
      <c r="D13076">
        <v>1</v>
      </c>
      <c r="E13076" t="s">
        <v>26</v>
      </c>
      <c r="F13076" t="s">
        <v>27</v>
      </c>
      <c r="G13076">
        <v>2</v>
      </c>
      <c r="H13076" t="str">
        <f t="shared" si="1030"/>
        <v>KD</v>
      </c>
      <c r="I13076" s="2">
        <f t="shared" si="1027"/>
        <v>2015</v>
      </c>
      <c r="J13076" s="2">
        <f t="shared" si="1028"/>
        <v>8</v>
      </c>
      <c r="K13076" t="str">
        <f t="shared" si="1029"/>
        <v>Glazenmakers</v>
      </c>
      <c r="L13076" s="25">
        <f t="shared" si="1031"/>
        <v>30.571428571428573</v>
      </c>
    </row>
    <row r="13077" spans="1:12" x14ac:dyDescent="0.25">
      <c r="A13077">
        <v>945</v>
      </c>
      <c r="B13077" t="s">
        <v>92</v>
      </c>
      <c r="C13077" s="1">
        <v>42219.5</v>
      </c>
      <c r="D13077">
        <v>1</v>
      </c>
      <c r="E13077" t="s">
        <v>71</v>
      </c>
      <c r="F13077" t="s">
        <v>72</v>
      </c>
      <c r="G13077">
        <v>14</v>
      </c>
      <c r="H13077" t="str">
        <f t="shared" si="1030"/>
        <v>KD</v>
      </c>
      <c r="I13077" s="2">
        <f t="shared" si="1027"/>
        <v>2015</v>
      </c>
      <c r="J13077" s="2">
        <f t="shared" si="1028"/>
        <v>8</v>
      </c>
      <c r="K13077" t="str">
        <f t="shared" si="1029"/>
        <v>Waterjuffer</v>
      </c>
      <c r="L13077" s="25">
        <f t="shared" si="1031"/>
        <v>30.571428571428573</v>
      </c>
    </row>
    <row r="13078" spans="1:12" x14ac:dyDescent="0.25">
      <c r="A13078">
        <v>945</v>
      </c>
      <c r="B13078" t="s">
        <v>92</v>
      </c>
      <c r="C13078" s="1">
        <v>42219.5</v>
      </c>
      <c r="D13078">
        <v>1</v>
      </c>
      <c r="E13078" t="s">
        <v>10</v>
      </c>
      <c r="F13078" t="s">
        <v>11</v>
      </c>
      <c r="G13078">
        <v>4</v>
      </c>
      <c r="H13078" t="str">
        <f t="shared" si="1030"/>
        <v>KD</v>
      </c>
      <c r="I13078" s="2">
        <f t="shared" si="1027"/>
        <v>2015</v>
      </c>
      <c r="J13078" s="2">
        <f t="shared" si="1028"/>
        <v>8</v>
      </c>
      <c r="K13078" t="str">
        <f t="shared" si="1029"/>
        <v>Waterjuffer</v>
      </c>
      <c r="L13078" s="25">
        <f t="shared" si="1031"/>
        <v>30.571428571428573</v>
      </c>
    </row>
    <row r="13079" spans="1:12" x14ac:dyDescent="0.25">
      <c r="A13079">
        <v>945</v>
      </c>
      <c r="B13079" t="s">
        <v>92</v>
      </c>
      <c r="C13079" s="1">
        <v>42219.5</v>
      </c>
      <c r="D13079">
        <v>1</v>
      </c>
      <c r="E13079" t="s">
        <v>14</v>
      </c>
      <c r="F13079" t="s">
        <v>15</v>
      </c>
      <c r="G13079">
        <v>9</v>
      </c>
      <c r="H13079" t="str">
        <f t="shared" si="1030"/>
        <v>KD</v>
      </c>
      <c r="I13079" s="2">
        <f t="shared" si="1027"/>
        <v>2015</v>
      </c>
      <c r="J13079" s="2">
        <f t="shared" si="1028"/>
        <v>8</v>
      </c>
      <c r="K13079" t="str">
        <f t="shared" si="1029"/>
        <v>Waterjuffer</v>
      </c>
      <c r="L13079" s="25">
        <f t="shared" si="1031"/>
        <v>30.571428571428573</v>
      </c>
    </row>
    <row r="13080" spans="1:12" x14ac:dyDescent="0.25">
      <c r="A13080">
        <v>945</v>
      </c>
      <c r="B13080" t="s">
        <v>92</v>
      </c>
      <c r="C13080" s="1">
        <v>42219.5</v>
      </c>
      <c r="D13080">
        <v>2</v>
      </c>
      <c r="E13080" t="s">
        <v>55</v>
      </c>
      <c r="F13080" t="s">
        <v>56</v>
      </c>
      <c r="G13080">
        <v>2</v>
      </c>
      <c r="H13080" t="str">
        <f t="shared" si="1030"/>
        <v>KD</v>
      </c>
      <c r="I13080" s="2">
        <f t="shared" si="1027"/>
        <v>2015</v>
      </c>
      <c r="J13080" s="2">
        <f t="shared" si="1028"/>
        <v>8</v>
      </c>
      <c r="K13080" t="str">
        <f t="shared" si="1029"/>
        <v>Korenbouten</v>
      </c>
      <c r="L13080" s="25">
        <f t="shared" si="1031"/>
        <v>30.571428571428573</v>
      </c>
    </row>
    <row r="13081" spans="1:12" x14ac:dyDescent="0.25">
      <c r="A13081">
        <v>945</v>
      </c>
      <c r="B13081" t="s">
        <v>92</v>
      </c>
      <c r="C13081" s="1">
        <v>42219.5</v>
      </c>
      <c r="D13081">
        <v>2</v>
      </c>
      <c r="E13081" t="s">
        <v>26</v>
      </c>
      <c r="F13081" t="s">
        <v>27</v>
      </c>
      <c r="G13081">
        <v>2</v>
      </c>
      <c r="H13081" t="str">
        <f t="shared" si="1030"/>
        <v>KD</v>
      </c>
      <c r="I13081" s="2">
        <f t="shared" si="1027"/>
        <v>2015</v>
      </c>
      <c r="J13081" s="2">
        <f t="shared" si="1028"/>
        <v>8</v>
      </c>
      <c r="K13081" t="str">
        <f t="shared" si="1029"/>
        <v>Glazenmakers</v>
      </c>
      <c r="L13081" s="25">
        <f t="shared" si="1031"/>
        <v>30.571428571428573</v>
      </c>
    </row>
    <row r="13082" spans="1:12" x14ac:dyDescent="0.25">
      <c r="A13082">
        <v>945</v>
      </c>
      <c r="B13082" t="s">
        <v>92</v>
      </c>
      <c r="C13082" s="1">
        <v>42219.5</v>
      </c>
      <c r="D13082">
        <v>2</v>
      </c>
      <c r="E13082" t="s">
        <v>71</v>
      </c>
      <c r="F13082" t="s">
        <v>72</v>
      </c>
      <c r="G13082">
        <v>2</v>
      </c>
      <c r="H13082" t="str">
        <f t="shared" si="1030"/>
        <v>KD</v>
      </c>
      <c r="I13082" s="2">
        <f t="shared" si="1027"/>
        <v>2015</v>
      </c>
      <c r="J13082" s="2">
        <f t="shared" si="1028"/>
        <v>8</v>
      </c>
      <c r="K13082" t="str">
        <f t="shared" si="1029"/>
        <v>Waterjuffer</v>
      </c>
      <c r="L13082" s="25">
        <f t="shared" si="1031"/>
        <v>30.571428571428573</v>
      </c>
    </row>
    <row r="13083" spans="1:12" x14ac:dyDescent="0.25">
      <c r="A13083">
        <v>945</v>
      </c>
      <c r="B13083" t="s">
        <v>92</v>
      </c>
      <c r="C13083" s="1">
        <v>42219.5</v>
      </c>
      <c r="D13083">
        <v>2</v>
      </c>
      <c r="E13083" t="s">
        <v>14</v>
      </c>
      <c r="F13083" t="s">
        <v>15</v>
      </c>
      <c r="G13083">
        <v>1</v>
      </c>
      <c r="H13083" t="str">
        <f t="shared" si="1030"/>
        <v>KD</v>
      </c>
      <c r="I13083" s="2">
        <f t="shared" si="1027"/>
        <v>2015</v>
      </c>
      <c r="J13083" s="2">
        <f t="shared" si="1028"/>
        <v>8</v>
      </c>
      <c r="K13083" t="str">
        <f t="shared" si="1029"/>
        <v>Waterjuffer</v>
      </c>
      <c r="L13083" s="25">
        <f t="shared" si="1031"/>
        <v>30.571428571428573</v>
      </c>
    </row>
    <row r="13084" spans="1:12" x14ac:dyDescent="0.25">
      <c r="A13084">
        <v>945</v>
      </c>
      <c r="B13084" t="s">
        <v>92</v>
      </c>
      <c r="C13084" s="1">
        <v>42219.5</v>
      </c>
      <c r="D13084">
        <v>4</v>
      </c>
      <c r="E13084" t="s">
        <v>26</v>
      </c>
      <c r="F13084" t="s">
        <v>27</v>
      </c>
      <c r="G13084">
        <v>1</v>
      </c>
      <c r="H13084" t="str">
        <f t="shared" si="1030"/>
        <v>KD</v>
      </c>
      <c r="I13084" s="2">
        <f t="shared" si="1027"/>
        <v>2015</v>
      </c>
      <c r="J13084" s="2">
        <f t="shared" si="1028"/>
        <v>8</v>
      </c>
      <c r="K13084" t="str">
        <f t="shared" si="1029"/>
        <v>Glazenmakers</v>
      </c>
      <c r="L13084" s="25">
        <f t="shared" si="1031"/>
        <v>30.571428571428573</v>
      </c>
    </row>
    <row r="13085" spans="1:12" x14ac:dyDescent="0.25">
      <c r="A13085">
        <v>945</v>
      </c>
      <c r="B13085" t="s">
        <v>92</v>
      </c>
      <c r="C13085" s="1">
        <v>42236.479166666664</v>
      </c>
      <c r="D13085">
        <v>1</v>
      </c>
      <c r="E13085" t="s">
        <v>55</v>
      </c>
      <c r="F13085" t="s">
        <v>56</v>
      </c>
      <c r="G13085">
        <v>3</v>
      </c>
      <c r="H13085" t="str">
        <f t="shared" si="1030"/>
        <v>KD</v>
      </c>
      <c r="I13085" s="2">
        <f t="shared" si="1027"/>
        <v>2015</v>
      </c>
      <c r="J13085" s="2">
        <f t="shared" si="1028"/>
        <v>8</v>
      </c>
      <c r="K13085" t="str">
        <f t="shared" si="1029"/>
        <v>Korenbouten</v>
      </c>
      <c r="L13085" s="25">
        <f t="shared" si="1031"/>
        <v>33</v>
      </c>
    </row>
    <row r="13086" spans="1:12" x14ac:dyDescent="0.25">
      <c r="A13086">
        <v>945</v>
      </c>
      <c r="B13086" t="s">
        <v>92</v>
      </c>
      <c r="C13086" s="1">
        <v>42236.479166666664</v>
      </c>
      <c r="D13086">
        <v>1</v>
      </c>
      <c r="E13086" t="s">
        <v>26</v>
      </c>
      <c r="F13086" t="s">
        <v>27</v>
      </c>
      <c r="G13086">
        <v>2</v>
      </c>
      <c r="H13086" t="str">
        <f t="shared" si="1030"/>
        <v>KD</v>
      </c>
      <c r="I13086" s="2">
        <f t="shared" si="1027"/>
        <v>2015</v>
      </c>
      <c r="J13086" s="2">
        <f t="shared" si="1028"/>
        <v>8</v>
      </c>
      <c r="K13086" t="str">
        <f t="shared" si="1029"/>
        <v>Glazenmakers</v>
      </c>
      <c r="L13086" s="25">
        <f t="shared" si="1031"/>
        <v>33</v>
      </c>
    </row>
    <row r="13087" spans="1:12" x14ac:dyDescent="0.25">
      <c r="A13087">
        <v>945</v>
      </c>
      <c r="B13087" t="s">
        <v>92</v>
      </c>
      <c r="C13087" s="1">
        <v>42236.479166666664</v>
      </c>
      <c r="D13087">
        <v>1</v>
      </c>
      <c r="E13087" t="s">
        <v>36</v>
      </c>
      <c r="F13087" t="s">
        <v>37</v>
      </c>
      <c r="G13087">
        <v>1</v>
      </c>
      <c r="H13087" t="str">
        <f t="shared" si="1030"/>
        <v>KD</v>
      </c>
      <c r="I13087" s="2">
        <f t="shared" si="1027"/>
        <v>2015</v>
      </c>
      <c r="J13087" s="2">
        <f t="shared" si="1028"/>
        <v>8</v>
      </c>
      <c r="K13087" t="str">
        <f t="shared" si="1029"/>
        <v>Glazenmakers</v>
      </c>
      <c r="L13087" s="25">
        <f t="shared" si="1031"/>
        <v>33</v>
      </c>
    </row>
    <row r="13088" spans="1:12" x14ac:dyDescent="0.25">
      <c r="A13088">
        <v>945</v>
      </c>
      <c r="B13088" t="s">
        <v>92</v>
      </c>
      <c r="C13088" s="1">
        <v>42236.479166666664</v>
      </c>
      <c r="D13088">
        <v>1</v>
      </c>
      <c r="E13088" t="s">
        <v>14</v>
      </c>
      <c r="F13088" t="s">
        <v>15</v>
      </c>
      <c r="G13088">
        <v>1</v>
      </c>
      <c r="H13088" t="str">
        <f t="shared" si="1030"/>
        <v>KD</v>
      </c>
      <c r="I13088" s="2">
        <f t="shared" si="1027"/>
        <v>2015</v>
      </c>
      <c r="J13088" s="2">
        <f t="shared" si="1028"/>
        <v>8</v>
      </c>
      <c r="K13088" t="str">
        <f t="shared" si="1029"/>
        <v>Waterjuffer</v>
      </c>
      <c r="L13088" s="25">
        <f t="shared" si="1031"/>
        <v>33</v>
      </c>
    </row>
    <row r="13089" spans="1:12" x14ac:dyDescent="0.25">
      <c r="A13089">
        <v>945</v>
      </c>
      <c r="B13089" t="s">
        <v>92</v>
      </c>
      <c r="C13089" s="1">
        <v>42236.479166666664</v>
      </c>
      <c r="D13089">
        <v>2</v>
      </c>
      <c r="E13089" t="s">
        <v>40</v>
      </c>
      <c r="F13089" t="s">
        <v>41</v>
      </c>
      <c r="G13089">
        <v>2</v>
      </c>
      <c r="H13089" t="str">
        <f t="shared" si="1030"/>
        <v>KD</v>
      </c>
      <c r="I13089" s="2">
        <f t="shared" si="1027"/>
        <v>2015</v>
      </c>
      <c r="J13089" s="2">
        <f t="shared" si="1028"/>
        <v>8</v>
      </c>
      <c r="K13089" t="str">
        <f t="shared" si="1029"/>
        <v>Korenbouten</v>
      </c>
      <c r="L13089" s="25">
        <f t="shared" si="1031"/>
        <v>33</v>
      </c>
    </row>
    <row r="13090" spans="1:12" x14ac:dyDescent="0.25">
      <c r="A13090">
        <v>945</v>
      </c>
      <c r="B13090" t="s">
        <v>92</v>
      </c>
      <c r="C13090" s="1">
        <v>42236.479166666664</v>
      </c>
      <c r="D13090">
        <v>2</v>
      </c>
      <c r="E13090" t="s">
        <v>55</v>
      </c>
      <c r="F13090" t="s">
        <v>56</v>
      </c>
      <c r="G13090">
        <v>1</v>
      </c>
      <c r="H13090" t="str">
        <f t="shared" si="1030"/>
        <v>KD</v>
      </c>
      <c r="I13090" s="2">
        <f t="shared" ref="I13090:I13153" si="1032">YEAR(C13090)</f>
        <v>2015</v>
      </c>
      <c r="J13090" s="2">
        <f t="shared" ref="J13090:J13153" si="1033">MONTH(C13090)</f>
        <v>8</v>
      </c>
      <c r="K13090" t="str">
        <f t="shared" ref="K13090:K13153" si="1034">VLOOKUP(E13090,$Q$2:$R$100,2,FALSE)</f>
        <v>Korenbouten</v>
      </c>
      <c r="L13090" s="25">
        <f t="shared" si="1031"/>
        <v>33</v>
      </c>
    </row>
    <row r="13091" spans="1:12" x14ac:dyDescent="0.25">
      <c r="A13091">
        <v>945</v>
      </c>
      <c r="B13091" t="s">
        <v>92</v>
      </c>
      <c r="C13091" s="1">
        <v>42236.479166666664</v>
      </c>
      <c r="D13091">
        <v>2</v>
      </c>
      <c r="E13091" t="s">
        <v>26</v>
      </c>
      <c r="F13091" t="s">
        <v>27</v>
      </c>
      <c r="G13091">
        <v>3</v>
      </c>
      <c r="H13091" t="str">
        <f t="shared" si="1030"/>
        <v>KD</v>
      </c>
      <c r="I13091" s="2">
        <f t="shared" si="1032"/>
        <v>2015</v>
      </c>
      <c r="J13091" s="2">
        <f t="shared" si="1033"/>
        <v>8</v>
      </c>
      <c r="K13091" t="str">
        <f t="shared" si="1034"/>
        <v>Glazenmakers</v>
      </c>
      <c r="L13091" s="25">
        <f t="shared" si="1031"/>
        <v>33</v>
      </c>
    </row>
    <row r="13092" spans="1:12" x14ac:dyDescent="0.25">
      <c r="A13092">
        <v>945</v>
      </c>
      <c r="B13092" t="s">
        <v>92</v>
      </c>
      <c r="C13092" s="1">
        <v>42236.479166666664</v>
      </c>
      <c r="D13092">
        <v>2</v>
      </c>
      <c r="E13092" t="s">
        <v>10</v>
      </c>
      <c r="F13092" t="s">
        <v>11</v>
      </c>
      <c r="G13092">
        <v>1</v>
      </c>
      <c r="H13092" t="str">
        <f t="shared" si="1030"/>
        <v>KD</v>
      </c>
      <c r="I13092" s="2">
        <f t="shared" si="1032"/>
        <v>2015</v>
      </c>
      <c r="J13092" s="2">
        <f t="shared" si="1033"/>
        <v>8</v>
      </c>
      <c r="K13092" t="str">
        <f t="shared" si="1034"/>
        <v>Waterjuffer</v>
      </c>
      <c r="L13092" s="25">
        <f t="shared" si="1031"/>
        <v>33</v>
      </c>
    </row>
    <row r="13093" spans="1:12" x14ac:dyDescent="0.25">
      <c r="A13093">
        <v>945</v>
      </c>
      <c r="B13093" t="s">
        <v>92</v>
      </c>
      <c r="C13093" s="1">
        <v>42236.479166666664</v>
      </c>
      <c r="D13093">
        <v>2</v>
      </c>
      <c r="E13093" t="s">
        <v>36</v>
      </c>
      <c r="F13093" t="s">
        <v>37</v>
      </c>
      <c r="G13093">
        <v>3</v>
      </c>
      <c r="H13093" t="str">
        <f t="shared" si="1030"/>
        <v>KD</v>
      </c>
      <c r="I13093" s="2">
        <f t="shared" si="1032"/>
        <v>2015</v>
      </c>
      <c r="J13093" s="2">
        <f t="shared" si="1033"/>
        <v>8</v>
      </c>
      <c r="K13093" t="str">
        <f t="shared" si="1034"/>
        <v>Glazenmakers</v>
      </c>
      <c r="L13093" s="25">
        <f t="shared" si="1031"/>
        <v>33</v>
      </c>
    </row>
    <row r="13094" spans="1:12" x14ac:dyDescent="0.25">
      <c r="A13094">
        <v>945</v>
      </c>
      <c r="B13094" t="s">
        <v>92</v>
      </c>
      <c r="C13094" s="1">
        <v>42236.479166666664</v>
      </c>
      <c r="D13094">
        <v>4</v>
      </c>
      <c r="E13094" t="s">
        <v>26</v>
      </c>
      <c r="F13094" t="s">
        <v>27</v>
      </c>
      <c r="G13094">
        <v>3</v>
      </c>
      <c r="H13094" t="str">
        <f t="shared" si="1030"/>
        <v>KD</v>
      </c>
      <c r="I13094" s="2">
        <f t="shared" si="1032"/>
        <v>2015</v>
      </c>
      <c r="J13094" s="2">
        <f t="shared" si="1033"/>
        <v>8</v>
      </c>
      <c r="K13094" t="str">
        <f t="shared" si="1034"/>
        <v>Glazenmakers</v>
      </c>
      <c r="L13094" s="25">
        <f t="shared" si="1031"/>
        <v>33</v>
      </c>
    </row>
    <row r="13095" spans="1:12" x14ac:dyDescent="0.25">
      <c r="A13095">
        <v>945</v>
      </c>
      <c r="B13095" t="s">
        <v>92</v>
      </c>
      <c r="C13095" s="1">
        <v>42236.479166666664</v>
      </c>
      <c r="D13095">
        <v>4</v>
      </c>
      <c r="E13095" t="s">
        <v>36</v>
      </c>
      <c r="F13095" t="s">
        <v>37</v>
      </c>
      <c r="G13095">
        <v>3</v>
      </c>
      <c r="H13095" t="str">
        <f t="shared" si="1030"/>
        <v>KD</v>
      </c>
      <c r="I13095" s="2">
        <f t="shared" si="1032"/>
        <v>2015</v>
      </c>
      <c r="J13095" s="2">
        <f t="shared" si="1033"/>
        <v>8</v>
      </c>
      <c r="K13095" t="str">
        <f t="shared" si="1034"/>
        <v>Glazenmakers</v>
      </c>
      <c r="L13095" s="25">
        <f t="shared" si="1031"/>
        <v>33</v>
      </c>
    </row>
    <row r="13096" spans="1:12" x14ac:dyDescent="0.25">
      <c r="A13096">
        <v>945</v>
      </c>
      <c r="B13096" t="s">
        <v>92</v>
      </c>
      <c r="C13096" s="1">
        <v>42277.46875</v>
      </c>
      <c r="D13096">
        <v>1</v>
      </c>
      <c r="E13096" t="s">
        <v>10</v>
      </c>
      <c r="F13096" t="s">
        <v>11</v>
      </c>
      <c r="G13096">
        <v>1</v>
      </c>
      <c r="H13096" t="str">
        <f t="shared" si="1030"/>
        <v>KD</v>
      </c>
      <c r="I13096" s="2">
        <f t="shared" si="1032"/>
        <v>2015</v>
      </c>
      <c r="J13096" s="2">
        <f t="shared" si="1033"/>
        <v>9</v>
      </c>
      <c r="K13096" t="str">
        <f t="shared" si="1034"/>
        <v>Waterjuffer</v>
      </c>
      <c r="L13096" s="25">
        <f t="shared" si="1031"/>
        <v>38.857142857142854</v>
      </c>
    </row>
    <row r="13097" spans="1:12" x14ac:dyDescent="0.25">
      <c r="A13097">
        <v>945</v>
      </c>
      <c r="B13097" t="s">
        <v>92</v>
      </c>
      <c r="C13097" s="1">
        <v>42277.46875</v>
      </c>
      <c r="D13097">
        <v>4</v>
      </c>
      <c r="E13097" t="s">
        <v>36</v>
      </c>
      <c r="F13097" t="s">
        <v>37</v>
      </c>
      <c r="G13097">
        <v>1</v>
      </c>
      <c r="H13097" t="str">
        <f t="shared" si="1030"/>
        <v>KD</v>
      </c>
      <c r="I13097" s="2">
        <f t="shared" si="1032"/>
        <v>2015</v>
      </c>
      <c r="J13097" s="2">
        <f t="shared" si="1033"/>
        <v>9</v>
      </c>
      <c r="K13097" t="str">
        <f t="shared" si="1034"/>
        <v>Glazenmakers</v>
      </c>
      <c r="L13097" s="25">
        <f t="shared" si="1031"/>
        <v>38.857142857142854</v>
      </c>
    </row>
    <row r="13098" spans="1:12" x14ac:dyDescent="0.25">
      <c r="A13098">
        <v>945</v>
      </c>
      <c r="B13098" t="s">
        <v>92</v>
      </c>
      <c r="C13098" s="1">
        <v>42499.625</v>
      </c>
      <c r="D13098">
        <v>1</v>
      </c>
      <c r="E13098" t="s">
        <v>8</v>
      </c>
      <c r="F13098" t="s">
        <v>9</v>
      </c>
      <c r="G13098">
        <v>1</v>
      </c>
      <c r="H13098" t="str">
        <f t="shared" si="1030"/>
        <v>KD</v>
      </c>
      <c r="I13098" s="2">
        <f t="shared" si="1032"/>
        <v>2016</v>
      </c>
      <c r="J13098" s="2">
        <f t="shared" si="1033"/>
        <v>5</v>
      </c>
      <c r="K13098" t="str">
        <f t="shared" si="1034"/>
        <v>Pantserjuffers</v>
      </c>
      <c r="L13098" s="25">
        <f t="shared" si="1031"/>
        <v>18.428571428571427</v>
      </c>
    </row>
    <row r="13099" spans="1:12" x14ac:dyDescent="0.25">
      <c r="A13099">
        <v>945</v>
      </c>
      <c r="B13099" t="s">
        <v>92</v>
      </c>
      <c r="C13099" s="1">
        <v>42499.625</v>
      </c>
      <c r="D13099">
        <v>1</v>
      </c>
      <c r="E13099" t="s">
        <v>14</v>
      </c>
      <c r="F13099" t="s">
        <v>15</v>
      </c>
      <c r="G13099">
        <v>4</v>
      </c>
      <c r="H13099" t="str">
        <f t="shared" si="1030"/>
        <v>KD</v>
      </c>
      <c r="I13099" s="2">
        <f t="shared" si="1032"/>
        <v>2016</v>
      </c>
      <c r="J13099" s="2">
        <f t="shared" si="1033"/>
        <v>5</v>
      </c>
      <c r="K13099" t="str">
        <f t="shared" si="1034"/>
        <v>Waterjuffer</v>
      </c>
      <c r="L13099" s="25">
        <f t="shared" si="1031"/>
        <v>18.428571428571427</v>
      </c>
    </row>
    <row r="13100" spans="1:12" x14ac:dyDescent="0.25">
      <c r="A13100">
        <v>945</v>
      </c>
      <c r="B13100" t="s">
        <v>92</v>
      </c>
      <c r="C13100" s="1">
        <v>42499.625</v>
      </c>
      <c r="D13100">
        <v>2</v>
      </c>
      <c r="E13100" t="s">
        <v>10</v>
      </c>
      <c r="F13100" t="s">
        <v>11</v>
      </c>
      <c r="G13100">
        <v>1</v>
      </c>
      <c r="H13100" t="str">
        <f t="shared" si="1030"/>
        <v>KD</v>
      </c>
      <c r="I13100" s="2">
        <f t="shared" si="1032"/>
        <v>2016</v>
      </c>
      <c r="J13100" s="2">
        <f t="shared" si="1033"/>
        <v>5</v>
      </c>
      <c r="K13100" t="str">
        <f t="shared" si="1034"/>
        <v>Waterjuffer</v>
      </c>
      <c r="L13100" s="25">
        <f t="shared" si="1031"/>
        <v>18.428571428571427</v>
      </c>
    </row>
    <row r="13101" spans="1:12" x14ac:dyDescent="0.25">
      <c r="A13101">
        <v>945</v>
      </c>
      <c r="B13101" t="s">
        <v>92</v>
      </c>
      <c r="C13101" s="1">
        <v>42525.635416666664</v>
      </c>
      <c r="D13101">
        <v>1</v>
      </c>
      <c r="E13101" t="s">
        <v>61</v>
      </c>
      <c r="F13101" t="s">
        <v>62</v>
      </c>
      <c r="G13101">
        <v>5</v>
      </c>
      <c r="H13101" t="str">
        <f t="shared" si="1030"/>
        <v>KD</v>
      </c>
      <c r="I13101" s="2">
        <f t="shared" si="1032"/>
        <v>2016</v>
      </c>
      <c r="J13101" s="2">
        <f t="shared" si="1033"/>
        <v>6</v>
      </c>
      <c r="K13101" t="str">
        <f t="shared" si="1034"/>
        <v>Waterjuffer</v>
      </c>
      <c r="L13101" s="25">
        <f t="shared" si="1031"/>
        <v>22.142857142857142</v>
      </c>
    </row>
    <row r="13102" spans="1:12" x14ac:dyDescent="0.25">
      <c r="A13102">
        <v>945</v>
      </c>
      <c r="B13102" t="s">
        <v>92</v>
      </c>
      <c r="C13102" s="1">
        <v>42525.635416666664</v>
      </c>
      <c r="D13102">
        <v>1</v>
      </c>
      <c r="E13102" t="s">
        <v>10</v>
      </c>
      <c r="F13102" t="s">
        <v>11</v>
      </c>
      <c r="G13102">
        <v>19</v>
      </c>
      <c r="H13102" t="str">
        <f t="shared" si="1030"/>
        <v>KD</v>
      </c>
      <c r="I13102" s="2">
        <f t="shared" si="1032"/>
        <v>2016</v>
      </c>
      <c r="J13102" s="2">
        <f t="shared" si="1033"/>
        <v>6</v>
      </c>
      <c r="K13102" t="str">
        <f t="shared" si="1034"/>
        <v>Waterjuffer</v>
      </c>
      <c r="L13102" s="25">
        <f t="shared" si="1031"/>
        <v>22.142857142857142</v>
      </c>
    </row>
    <row r="13103" spans="1:12" x14ac:dyDescent="0.25">
      <c r="A13103">
        <v>945</v>
      </c>
      <c r="B13103" t="s">
        <v>92</v>
      </c>
      <c r="C13103" s="1">
        <v>42525.635416666664</v>
      </c>
      <c r="D13103">
        <v>1</v>
      </c>
      <c r="E13103" t="s">
        <v>16</v>
      </c>
      <c r="F13103" t="s">
        <v>17</v>
      </c>
      <c r="G13103">
        <v>2</v>
      </c>
      <c r="H13103" t="str">
        <f t="shared" si="1030"/>
        <v>KD</v>
      </c>
      <c r="I13103" s="2">
        <f t="shared" si="1032"/>
        <v>2016</v>
      </c>
      <c r="J13103" s="2">
        <f t="shared" si="1033"/>
        <v>6</v>
      </c>
      <c r="K13103" t="str">
        <f t="shared" si="1034"/>
        <v>Waterjuffer</v>
      </c>
      <c r="L13103" s="25">
        <f t="shared" si="1031"/>
        <v>22.142857142857142</v>
      </c>
    </row>
    <row r="13104" spans="1:12" x14ac:dyDescent="0.25">
      <c r="A13104">
        <v>945</v>
      </c>
      <c r="B13104" t="s">
        <v>92</v>
      </c>
      <c r="C13104" s="1">
        <v>42525.635416666664</v>
      </c>
      <c r="D13104">
        <v>1</v>
      </c>
      <c r="E13104" t="s">
        <v>14</v>
      </c>
      <c r="F13104" t="s">
        <v>15</v>
      </c>
      <c r="G13104">
        <v>4</v>
      </c>
      <c r="H13104" t="str">
        <f t="shared" si="1030"/>
        <v>KD</v>
      </c>
      <c r="I13104" s="2">
        <f t="shared" si="1032"/>
        <v>2016</v>
      </c>
      <c r="J13104" s="2">
        <f t="shared" si="1033"/>
        <v>6</v>
      </c>
      <c r="K13104" t="str">
        <f t="shared" si="1034"/>
        <v>Waterjuffer</v>
      </c>
      <c r="L13104" s="25">
        <f t="shared" si="1031"/>
        <v>22.142857142857142</v>
      </c>
    </row>
    <row r="13105" spans="1:12" x14ac:dyDescent="0.25">
      <c r="A13105">
        <v>945</v>
      </c>
      <c r="B13105" t="s">
        <v>92</v>
      </c>
      <c r="C13105" s="1">
        <v>42525.635416666664</v>
      </c>
      <c r="D13105">
        <v>2</v>
      </c>
      <c r="E13105" t="s">
        <v>20</v>
      </c>
      <c r="F13105" t="s">
        <v>21</v>
      </c>
      <c r="G13105">
        <v>7</v>
      </c>
      <c r="H13105" t="str">
        <f t="shared" si="1030"/>
        <v>KD</v>
      </c>
      <c r="I13105" s="2">
        <f t="shared" si="1032"/>
        <v>2016</v>
      </c>
      <c r="J13105" s="2">
        <f t="shared" si="1033"/>
        <v>6</v>
      </c>
      <c r="K13105" t="str">
        <f t="shared" si="1034"/>
        <v>Waterjuffer</v>
      </c>
      <c r="L13105" s="25">
        <f t="shared" si="1031"/>
        <v>22.142857142857142</v>
      </c>
    </row>
    <row r="13106" spans="1:12" x14ac:dyDescent="0.25">
      <c r="A13106">
        <v>945</v>
      </c>
      <c r="B13106" t="s">
        <v>92</v>
      </c>
      <c r="C13106" s="1">
        <v>42525.635416666664</v>
      </c>
      <c r="D13106">
        <v>2</v>
      </c>
      <c r="E13106" t="s">
        <v>61</v>
      </c>
      <c r="F13106" t="s">
        <v>62</v>
      </c>
      <c r="G13106">
        <v>4</v>
      </c>
      <c r="H13106" t="str">
        <f t="shared" si="1030"/>
        <v>KD</v>
      </c>
      <c r="I13106" s="2">
        <f t="shared" si="1032"/>
        <v>2016</v>
      </c>
      <c r="J13106" s="2">
        <f t="shared" si="1033"/>
        <v>6</v>
      </c>
      <c r="K13106" t="str">
        <f t="shared" si="1034"/>
        <v>Waterjuffer</v>
      </c>
      <c r="L13106" s="25">
        <f t="shared" si="1031"/>
        <v>22.142857142857142</v>
      </c>
    </row>
    <row r="13107" spans="1:12" x14ac:dyDescent="0.25">
      <c r="A13107">
        <v>945</v>
      </c>
      <c r="B13107" t="s">
        <v>92</v>
      </c>
      <c r="C13107" s="1">
        <v>42525.635416666664</v>
      </c>
      <c r="D13107">
        <v>2</v>
      </c>
      <c r="E13107" t="s">
        <v>10</v>
      </c>
      <c r="F13107" t="s">
        <v>11</v>
      </c>
      <c r="G13107">
        <v>10</v>
      </c>
      <c r="H13107" t="str">
        <f t="shared" si="1030"/>
        <v>KD</v>
      </c>
      <c r="I13107" s="2">
        <f t="shared" si="1032"/>
        <v>2016</v>
      </c>
      <c r="J13107" s="2">
        <f t="shared" si="1033"/>
        <v>6</v>
      </c>
      <c r="K13107" t="str">
        <f t="shared" si="1034"/>
        <v>Waterjuffer</v>
      </c>
      <c r="L13107" s="25">
        <f t="shared" si="1031"/>
        <v>22.142857142857142</v>
      </c>
    </row>
    <row r="13108" spans="1:12" x14ac:dyDescent="0.25">
      <c r="A13108">
        <v>945</v>
      </c>
      <c r="B13108" t="s">
        <v>92</v>
      </c>
      <c r="C13108" s="1">
        <v>42525.635416666664</v>
      </c>
      <c r="D13108">
        <v>2</v>
      </c>
      <c r="E13108" t="s">
        <v>24</v>
      </c>
      <c r="F13108" t="s">
        <v>25</v>
      </c>
      <c r="G13108">
        <v>1</v>
      </c>
      <c r="H13108" t="str">
        <f t="shared" si="1030"/>
        <v>KD</v>
      </c>
      <c r="I13108" s="2">
        <f t="shared" si="1032"/>
        <v>2016</v>
      </c>
      <c r="J13108" s="2">
        <f t="shared" si="1033"/>
        <v>6</v>
      </c>
      <c r="K13108" t="str">
        <f t="shared" si="1034"/>
        <v>Glazenmakers</v>
      </c>
      <c r="L13108" s="25">
        <f t="shared" si="1031"/>
        <v>22.142857142857142</v>
      </c>
    </row>
    <row r="13109" spans="1:12" x14ac:dyDescent="0.25">
      <c r="A13109">
        <v>945</v>
      </c>
      <c r="B13109" t="s">
        <v>92</v>
      </c>
      <c r="C13109" s="1">
        <v>42525.635416666664</v>
      </c>
      <c r="D13109">
        <v>2</v>
      </c>
      <c r="E13109" t="s">
        <v>14</v>
      </c>
      <c r="F13109" t="s">
        <v>15</v>
      </c>
      <c r="G13109">
        <v>8</v>
      </c>
      <c r="H13109" t="str">
        <f t="shared" si="1030"/>
        <v>KD</v>
      </c>
      <c r="I13109" s="2">
        <f t="shared" si="1032"/>
        <v>2016</v>
      </c>
      <c r="J13109" s="2">
        <f t="shared" si="1033"/>
        <v>6</v>
      </c>
      <c r="K13109" t="str">
        <f t="shared" si="1034"/>
        <v>Waterjuffer</v>
      </c>
      <c r="L13109" s="25">
        <f t="shared" si="1031"/>
        <v>22.142857142857142</v>
      </c>
    </row>
    <row r="13110" spans="1:12" x14ac:dyDescent="0.25">
      <c r="A13110">
        <v>945</v>
      </c>
      <c r="B13110" t="s">
        <v>92</v>
      </c>
      <c r="C13110" s="1">
        <v>42525.635416666664</v>
      </c>
      <c r="D13110">
        <v>4</v>
      </c>
      <c r="E13110" t="s">
        <v>26</v>
      </c>
      <c r="F13110" t="s">
        <v>27</v>
      </c>
      <c r="G13110">
        <v>2</v>
      </c>
      <c r="H13110" t="str">
        <f t="shared" si="1030"/>
        <v>KD</v>
      </c>
      <c r="I13110" s="2">
        <f t="shared" si="1032"/>
        <v>2016</v>
      </c>
      <c r="J13110" s="2">
        <f t="shared" si="1033"/>
        <v>6</v>
      </c>
      <c r="K13110" t="str">
        <f t="shared" si="1034"/>
        <v>Glazenmakers</v>
      </c>
      <c r="L13110" s="25">
        <f t="shared" si="1031"/>
        <v>22.142857142857142</v>
      </c>
    </row>
    <row r="13111" spans="1:12" x14ac:dyDescent="0.25">
      <c r="A13111">
        <v>945</v>
      </c>
      <c r="B13111" t="s">
        <v>92</v>
      </c>
      <c r="C13111" s="1">
        <v>42525.635416666664</v>
      </c>
      <c r="D13111">
        <v>4</v>
      </c>
      <c r="E13111" t="s">
        <v>82</v>
      </c>
      <c r="F13111" t="s">
        <v>83</v>
      </c>
      <c r="G13111">
        <v>1</v>
      </c>
      <c r="H13111" t="str">
        <f t="shared" si="1030"/>
        <v>KD</v>
      </c>
      <c r="I13111" s="2">
        <f t="shared" si="1032"/>
        <v>2016</v>
      </c>
      <c r="J13111" s="2">
        <f t="shared" si="1033"/>
        <v>6</v>
      </c>
      <c r="K13111" t="str">
        <f t="shared" si="1034"/>
        <v>Korenbouten</v>
      </c>
      <c r="L13111" s="25">
        <f t="shared" si="1031"/>
        <v>22.142857142857142</v>
      </c>
    </row>
    <row r="13112" spans="1:12" x14ac:dyDescent="0.25">
      <c r="A13112">
        <v>945</v>
      </c>
      <c r="B13112" t="s">
        <v>92</v>
      </c>
      <c r="C13112" s="1">
        <v>42525.635416666664</v>
      </c>
      <c r="D13112">
        <v>4</v>
      </c>
      <c r="E13112" t="s">
        <v>24</v>
      </c>
      <c r="F13112" t="s">
        <v>25</v>
      </c>
      <c r="G13112">
        <v>2</v>
      </c>
      <c r="H13112" t="str">
        <f t="shared" si="1030"/>
        <v>KD</v>
      </c>
      <c r="I13112" s="2">
        <f t="shared" si="1032"/>
        <v>2016</v>
      </c>
      <c r="J13112" s="2">
        <f t="shared" si="1033"/>
        <v>6</v>
      </c>
      <c r="K13112" t="str">
        <f t="shared" si="1034"/>
        <v>Glazenmakers</v>
      </c>
      <c r="L13112" s="25">
        <f t="shared" si="1031"/>
        <v>22.142857142857142</v>
      </c>
    </row>
    <row r="13113" spans="1:12" x14ac:dyDescent="0.25">
      <c r="A13113">
        <v>945</v>
      </c>
      <c r="B13113" t="s">
        <v>92</v>
      </c>
      <c r="C13113" s="1">
        <v>42543.5625</v>
      </c>
      <c r="D13113">
        <v>1</v>
      </c>
      <c r="E13113" t="s">
        <v>18</v>
      </c>
      <c r="F13113" t="s">
        <v>19</v>
      </c>
      <c r="G13113">
        <v>2</v>
      </c>
      <c r="H13113" t="str">
        <f t="shared" si="1030"/>
        <v>KD</v>
      </c>
      <c r="I13113" s="2">
        <f t="shared" si="1032"/>
        <v>2016</v>
      </c>
      <c r="J13113" s="2">
        <f t="shared" si="1033"/>
        <v>6</v>
      </c>
      <c r="K13113" t="str">
        <f t="shared" si="1034"/>
        <v>Korenbouten</v>
      </c>
      <c r="L13113" s="25">
        <f t="shared" si="1031"/>
        <v>24.714285714285715</v>
      </c>
    </row>
    <row r="13114" spans="1:12" x14ac:dyDescent="0.25">
      <c r="A13114">
        <v>945</v>
      </c>
      <c r="B13114" t="s">
        <v>92</v>
      </c>
      <c r="C13114" s="1">
        <v>42543.5625</v>
      </c>
      <c r="D13114">
        <v>1</v>
      </c>
      <c r="E13114" t="s">
        <v>26</v>
      </c>
      <c r="F13114" t="s">
        <v>27</v>
      </c>
      <c r="G13114">
        <v>1</v>
      </c>
      <c r="H13114" t="str">
        <f t="shared" si="1030"/>
        <v>KD</v>
      </c>
      <c r="I13114" s="2">
        <f t="shared" si="1032"/>
        <v>2016</v>
      </c>
      <c r="J13114" s="2">
        <f t="shared" si="1033"/>
        <v>6</v>
      </c>
      <c r="K13114" t="str">
        <f t="shared" si="1034"/>
        <v>Glazenmakers</v>
      </c>
      <c r="L13114" s="25">
        <f t="shared" si="1031"/>
        <v>24.714285714285715</v>
      </c>
    </row>
    <row r="13115" spans="1:12" x14ac:dyDescent="0.25">
      <c r="A13115">
        <v>945</v>
      </c>
      <c r="B13115" t="s">
        <v>92</v>
      </c>
      <c r="C13115" s="1">
        <v>42543.5625</v>
      </c>
      <c r="D13115">
        <v>1</v>
      </c>
      <c r="E13115" t="s">
        <v>61</v>
      </c>
      <c r="F13115" t="s">
        <v>62</v>
      </c>
      <c r="G13115">
        <v>4</v>
      </c>
      <c r="H13115" t="str">
        <f t="shared" si="1030"/>
        <v>KD</v>
      </c>
      <c r="I13115" s="2">
        <f t="shared" si="1032"/>
        <v>2016</v>
      </c>
      <c r="J13115" s="2">
        <f t="shared" si="1033"/>
        <v>6</v>
      </c>
      <c r="K13115" t="str">
        <f t="shared" si="1034"/>
        <v>Waterjuffer</v>
      </c>
      <c r="L13115" s="25">
        <f t="shared" si="1031"/>
        <v>24.714285714285715</v>
      </c>
    </row>
    <row r="13116" spans="1:12" x14ac:dyDescent="0.25">
      <c r="A13116">
        <v>945</v>
      </c>
      <c r="B13116" t="s">
        <v>92</v>
      </c>
      <c r="C13116" s="1">
        <v>42543.5625</v>
      </c>
      <c r="D13116">
        <v>1</v>
      </c>
      <c r="E13116" t="s">
        <v>10</v>
      </c>
      <c r="F13116" t="s">
        <v>11</v>
      </c>
      <c r="G13116">
        <v>16</v>
      </c>
      <c r="H13116" t="str">
        <f t="shared" si="1030"/>
        <v>KD</v>
      </c>
      <c r="I13116" s="2">
        <f t="shared" si="1032"/>
        <v>2016</v>
      </c>
      <c r="J13116" s="2">
        <f t="shared" si="1033"/>
        <v>6</v>
      </c>
      <c r="K13116" t="str">
        <f t="shared" si="1034"/>
        <v>Waterjuffer</v>
      </c>
      <c r="L13116" s="25">
        <f t="shared" si="1031"/>
        <v>24.714285714285715</v>
      </c>
    </row>
    <row r="13117" spans="1:12" x14ac:dyDescent="0.25">
      <c r="A13117">
        <v>945</v>
      </c>
      <c r="B13117" t="s">
        <v>92</v>
      </c>
      <c r="C13117" s="1">
        <v>42543.5625</v>
      </c>
      <c r="D13117">
        <v>1</v>
      </c>
      <c r="E13117" t="s">
        <v>16</v>
      </c>
      <c r="F13117" t="s">
        <v>17</v>
      </c>
      <c r="G13117">
        <v>1</v>
      </c>
      <c r="H13117" t="str">
        <f t="shared" si="1030"/>
        <v>KD</v>
      </c>
      <c r="I13117" s="2">
        <f t="shared" si="1032"/>
        <v>2016</v>
      </c>
      <c r="J13117" s="2">
        <f t="shared" si="1033"/>
        <v>6</v>
      </c>
      <c r="K13117" t="str">
        <f t="shared" si="1034"/>
        <v>Waterjuffer</v>
      </c>
      <c r="L13117" s="25">
        <f t="shared" si="1031"/>
        <v>24.714285714285715</v>
      </c>
    </row>
    <row r="13118" spans="1:12" x14ac:dyDescent="0.25">
      <c r="A13118">
        <v>945</v>
      </c>
      <c r="B13118" t="s">
        <v>92</v>
      </c>
      <c r="C13118" s="1">
        <v>42543.5625</v>
      </c>
      <c r="D13118">
        <v>1</v>
      </c>
      <c r="E13118" t="s">
        <v>14</v>
      </c>
      <c r="F13118" t="s">
        <v>15</v>
      </c>
      <c r="G13118">
        <v>11</v>
      </c>
      <c r="H13118" t="str">
        <f t="shared" si="1030"/>
        <v>KD</v>
      </c>
      <c r="I13118" s="2">
        <f t="shared" si="1032"/>
        <v>2016</v>
      </c>
      <c r="J13118" s="2">
        <f t="shared" si="1033"/>
        <v>6</v>
      </c>
      <c r="K13118" t="str">
        <f t="shared" si="1034"/>
        <v>Waterjuffer</v>
      </c>
      <c r="L13118" s="25">
        <f t="shared" si="1031"/>
        <v>24.714285714285715</v>
      </c>
    </row>
    <row r="13119" spans="1:12" x14ac:dyDescent="0.25">
      <c r="A13119">
        <v>945</v>
      </c>
      <c r="B13119" t="s">
        <v>92</v>
      </c>
      <c r="C13119" s="1">
        <v>42543.5625</v>
      </c>
      <c r="D13119">
        <v>2</v>
      </c>
      <c r="E13119" t="s">
        <v>20</v>
      </c>
      <c r="F13119" t="s">
        <v>21</v>
      </c>
      <c r="G13119">
        <v>1</v>
      </c>
      <c r="H13119" t="str">
        <f t="shared" si="1030"/>
        <v>KD</v>
      </c>
      <c r="I13119" s="2">
        <f t="shared" si="1032"/>
        <v>2016</v>
      </c>
      <c r="J13119" s="2">
        <f t="shared" si="1033"/>
        <v>6</v>
      </c>
      <c r="K13119" t="str">
        <f t="shared" si="1034"/>
        <v>Waterjuffer</v>
      </c>
      <c r="L13119" s="25">
        <f t="shared" si="1031"/>
        <v>24.714285714285715</v>
      </c>
    </row>
    <row r="13120" spans="1:12" x14ac:dyDescent="0.25">
      <c r="A13120">
        <v>945</v>
      </c>
      <c r="B13120" t="s">
        <v>92</v>
      </c>
      <c r="C13120" s="1">
        <v>42543.5625</v>
      </c>
      <c r="D13120">
        <v>2</v>
      </c>
      <c r="E13120" t="s">
        <v>18</v>
      </c>
      <c r="F13120" t="s">
        <v>19</v>
      </c>
      <c r="G13120">
        <v>4</v>
      </c>
      <c r="H13120" t="str">
        <f t="shared" si="1030"/>
        <v>KD</v>
      </c>
      <c r="I13120" s="2">
        <f t="shared" si="1032"/>
        <v>2016</v>
      </c>
      <c r="J13120" s="2">
        <f t="shared" si="1033"/>
        <v>6</v>
      </c>
      <c r="K13120" t="str">
        <f t="shared" si="1034"/>
        <v>Korenbouten</v>
      </c>
      <c r="L13120" s="25">
        <f t="shared" si="1031"/>
        <v>24.714285714285715</v>
      </c>
    </row>
    <row r="13121" spans="1:12" x14ac:dyDescent="0.25">
      <c r="A13121">
        <v>945</v>
      </c>
      <c r="B13121" t="s">
        <v>92</v>
      </c>
      <c r="C13121" s="1">
        <v>42543.5625</v>
      </c>
      <c r="D13121">
        <v>2</v>
      </c>
      <c r="E13121" t="s">
        <v>26</v>
      </c>
      <c r="F13121" t="s">
        <v>27</v>
      </c>
      <c r="G13121">
        <v>1</v>
      </c>
      <c r="H13121" t="str">
        <f t="shared" si="1030"/>
        <v>KD</v>
      </c>
      <c r="I13121" s="2">
        <f t="shared" si="1032"/>
        <v>2016</v>
      </c>
      <c r="J13121" s="2">
        <f t="shared" si="1033"/>
        <v>6</v>
      </c>
      <c r="K13121" t="str">
        <f t="shared" si="1034"/>
        <v>Glazenmakers</v>
      </c>
      <c r="L13121" s="25">
        <f t="shared" si="1031"/>
        <v>24.714285714285715</v>
      </c>
    </row>
    <row r="13122" spans="1:12" x14ac:dyDescent="0.25">
      <c r="A13122">
        <v>945</v>
      </c>
      <c r="B13122" t="s">
        <v>92</v>
      </c>
      <c r="C13122" s="1">
        <v>42543.5625</v>
      </c>
      <c r="D13122">
        <v>2</v>
      </c>
      <c r="E13122" t="s">
        <v>61</v>
      </c>
      <c r="F13122" t="s">
        <v>62</v>
      </c>
      <c r="G13122">
        <v>9</v>
      </c>
      <c r="H13122" t="str">
        <f t="shared" ref="H13122:H13185" si="1035">VLOOKUP(A13122,$N$2:$O$51,2,FALSE)</f>
        <v>KD</v>
      </c>
      <c r="I13122" s="2">
        <f t="shared" si="1032"/>
        <v>2016</v>
      </c>
      <c r="J13122" s="2">
        <f t="shared" si="1033"/>
        <v>6</v>
      </c>
      <c r="K13122" t="str">
        <f t="shared" si="1034"/>
        <v>Waterjuffer</v>
      </c>
      <c r="L13122" s="25">
        <f t="shared" si="1031"/>
        <v>24.714285714285715</v>
      </c>
    </row>
    <row r="13123" spans="1:12" x14ac:dyDescent="0.25">
      <c r="A13123">
        <v>945</v>
      </c>
      <c r="B13123" t="s">
        <v>92</v>
      </c>
      <c r="C13123" s="1">
        <v>42543.5625</v>
      </c>
      <c r="D13123">
        <v>2</v>
      </c>
      <c r="E13123" t="s">
        <v>10</v>
      </c>
      <c r="F13123" t="s">
        <v>11</v>
      </c>
      <c r="G13123">
        <v>5</v>
      </c>
      <c r="H13123" t="str">
        <f t="shared" si="1035"/>
        <v>KD</v>
      </c>
      <c r="I13123" s="2">
        <f t="shared" si="1032"/>
        <v>2016</v>
      </c>
      <c r="J13123" s="2">
        <f t="shared" si="1033"/>
        <v>6</v>
      </c>
      <c r="K13123" t="str">
        <f t="shared" si="1034"/>
        <v>Waterjuffer</v>
      </c>
      <c r="L13123" s="25">
        <f t="shared" ref="L13123:L13186" si="1036">(ROUNDDOWN(C13123-DATE(I13123,1,1),0))/7</f>
        <v>24.714285714285715</v>
      </c>
    </row>
    <row r="13124" spans="1:12" x14ac:dyDescent="0.25">
      <c r="A13124">
        <v>945</v>
      </c>
      <c r="B13124" t="s">
        <v>92</v>
      </c>
      <c r="C13124" s="1">
        <v>42543.5625</v>
      </c>
      <c r="D13124">
        <v>2</v>
      </c>
      <c r="E13124" t="s">
        <v>24</v>
      </c>
      <c r="F13124" t="s">
        <v>25</v>
      </c>
      <c r="G13124">
        <v>1</v>
      </c>
      <c r="H13124" t="str">
        <f t="shared" si="1035"/>
        <v>KD</v>
      </c>
      <c r="I13124" s="2">
        <f t="shared" si="1032"/>
        <v>2016</v>
      </c>
      <c r="J13124" s="2">
        <f t="shared" si="1033"/>
        <v>6</v>
      </c>
      <c r="K13124" t="str">
        <f t="shared" si="1034"/>
        <v>Glazenmakers</v>
      </c>
      <c r="L13124" s="25">
        <f t="shared" si="1036"/>
        <v>24.714285714285715</v>
      </c>
    </row>
    <row r="13125" spans="1:12" x14ac:dyDescent="0.25">
      <c r="A13125">
        <v>945</v>
      </c>
      <c r="B13125" t="s">
        <v>92</v>
      </c>
      <c r="C13125" s="1">
        <v>42543.5625</v>
      </c>
      <c r="D13125">
        <v>2</v>
      </c>
      <c r="E13125" t="s">
        <v>14</v>
      </c>
      <c r="F13125" t="s">
        <v>15</v>
      </c>
      <c r="G13125">
        <v>3</v>
      </c>
      <c r="H13125" t="str">
        <f t="shared" si="1035"/>
        <v>KD</v>
      </c>
      <c r="I13125" s="2">
        <f t="shared" si="1032"/>
        <v>2016</v>
      </c>
      <c r="J13125" s="2">
        <f t="shared" si="1033"/>
        <v>6</v>
      </c>
      <c r="K13125" t="str">
        <f t="shared" si="1034"/>
        <v>Waterjuffer</v>
      </c>
      <c r="L13125" s="25">
        <f t="shared" si="1036"/>
        <v>24.714285714285715</v>
      </c>
    </row>
    <row r="13126" spans="1:12" x14ac:dyDescent="0.25">
      <c r="A13126">
        <v>945</v>
      </c>
      <c r="B13126" t="s">
        <v>92</v>
      </c>
      <c r="C13126" s="1">
        <v>42543.5625</v>
      </c>
      <c r="D13126">
        <v>2</v>
      </c>
      <c r="E13126" t="s">
        <v>73</v>
      </c>
      <c r="F13126" t="s">
        <v>74</v>
      </c>
      <c r="G13126">
        <v>1</v>
      </c>
      <c r="H13126" t="str">
        <f t="shared" si="1035"/>
        <v>KD</v>
      </c>
      <c r="I13126" s="2">
        <f t="shared" si="1032"/>
        <v>2016</v>
      </c>
      <c r="J13126" s="2">
        <f t="shared" si="1033"/>
        <v>6</v>
      </c>
      <c r="K13126" t="str">
        <f t="shared" si="1034"/>
        <v>Glanslibel</v>
      </c>
      <c r="L13126" s="25">
        <f t="shared" si="1036"/>
        <v>24.714285714285715</v>
      </c>
    </row>
    <row r="13127" spans="1:12" x14ac:dyDescent="0.25">
      <c r="A13127">
        <v>945</v>
      </c>
      <c r="B13127" t="s">
        <v>92</v>
      </c>
      <c r="C13127" s="1">
        <v>42543.5625</v>
      </c>
      <c r="D13127">
        <v>4</v>
      </c>
      <c r="E13127" t="s">
        <v>26</v>
      </c>
      <c r="F13127" t="s">
        <v>27</v>
      </c>
      <c r="G13127">
        <v>2</v>
      </c>
      <c r="H13127" t="str">
        <f t="shared" si="1035"/>
        <v>KD</v>
      </c>
      <c r="I13127" s="2">
        <f t="shared" si="1032"/>
        <v>2016</v>
      </c>
      <c r="J13127" s="2">
        <f t="shared" si="1033"/>
        <v>6</v>
      </c>
      <c r="K13127" t="str">
        <f t="shared" si="1034"/>
        <v>Glazenmakers</v>
      </c>
      <c r="L13127" s="25">
        <f t="shared" si="1036"/>
        <v>24.714285714285715</v>
      </c>
    </row>
    <row r="13128" spans="1:12" x14ac:dyDescent="0.25">
      <c r="A13128">
        <v>945</v>
      </c>
      <c r="B13128" t="s">
        <v>92</v>
      </c>
      <c r="C13128" s="1">
        <v>42543.5625</v>
      </c>
      <c r="D13128">
        <v>4</v>
      </c>
      <c r="E13128" t="s">
        <v>24</v>
      </c>
      <c r="F13128" t="s">
        <v>25</v>
      </c>
      <c r="G13128">
        <v>1</v>
      </c>
      <c r="H13128" t="str">
        <f t="shared" si="1035"/>
        <v>KD</v>
      </c>
      <c r="I13128" s="2">
        <f t="shared" si="1032"/>
        <v>2016</v>
      </c>
      <c r="J13128" s="2">
        <f t="shared" si="1033"/>
        <v>6</v>
      </c>
      <c r="K13128" t="str">
        <f t="shared" si="1034"/>
        <v>Glazenmakers</v>
      </c>
      <c r="L13128" s="25">
        <f t="shared" si="1036"/>
        <v>24.714285714285715</v>
      </c>
    </row>
    <row r="13129" spans="1:12" x14ac:dyDescent="0.25">
      <c r="A13129">
        <v>945</v>
      </c>
      <c r="B13129" t="s">
        <v>92</v>
      </c>
      <c r="C13129" s="1">
        <v>42555.520833333336</v>
      </c>
      <c r="D13129">
        <v>1</v>
      </c>
      <c r="E13129" t="s">
        <v>32</v>
      </c>
      <c r="F13129" t="s">
        <v>33</v>
      </c>
      <c r="G13129">
        <v>1</v>
      </c>
      <c r="H13129" t="str">
        <f t="shared" si="1035"/>
        <v>KD</v>
      </c>
      <c r="I13129" s="2">
        <f t="shared" si="1032"/>
        <v>2016</v>
      </c>
      <c r="J13129" s="2">
        <f t="shared" si="1033"/>
        <v>7</v>
      </c>
      <c r="K13129" t="str">
        <f t="shared" si="1034"/>
        <v>Korenbouten</v>
      </c>
      <c r="L13129" s="25">
        <f t="shared" si="1036"/>
        <v>26.428571428571427</v>
      </c>
    </row>
    <row r="13130" spans="1:12" x14ac:dyDescent="0.25">
      <c r="A13130">
        <v>945</v>
      </c>
      <c r="B13130" t="s">
        <v>92</v>
      </c>
      <c r="C13130" s="1">
        <v>42555.520833333336</v>
      </c>
      <c r="D13130">
        <v>1</v>
      </c>
      <c r="E13130" t="s">
        <v>18</v>
      </c>
      <c r="F13130" t="s">
        <v>19</v>
      </c>
      <c r="G13130">
        <v>1</v>
      </c>
      <c r="H13130" t="str">
        <f t="shared" si="1035"/>
        <v>KD</v>
      </c>
      <c r="I13130" s="2">
        <f t="shared" si="1032"/>
        <v>2016</v>
      </c>
      <c r="J13130" s="2">
        <f t="shared" si="1033"/>
        <v>7</v>
      </c>
      <c r="K13130" t="str">
        <f t="shared" si="1034"/>
        <v>Korenbouten</v>
      </c>
      <c r="L13130" s="25">
        <f t="shared" si="1036"/>
        <v>26.428571428571427</v>
      </c>
    </row>
    <row r="13131" spans="1:12" x14ac:dyDescent="0.25">
      <c r="A13131">
        <v>945</v>
      </c>
      <c r="B13131" t="s">
        <v>92</v>
      </c>
      <c r="C13131" s="1">
        <v>42555.520833333336</v>
      </c>
      <c r="D13131">
        <v>1</v>
      </c>
      <c r="E13131" t="s">
        <v>61</v>
      </c>
      <c r="F13131" t="s">
        <v>62</v>
      </c>
      <c r="G13131">
        <v>1</v>
      </c>
      <c r="H13131" t="str">
        <f t="shared" si="1035"/>
        <v>KD</v>
      </c>
      <c r="I13131" s="2">
        <f t="shared" si="1032"/>
        <v>2016</v>
      </c>
      <c r="J13131" s="2">
        <f t="shared" si="1033"/>
        <v>7</v>
      </c>
      <c r="K13131" t="str">
        <f t="shared" si="1034"/>
        <v>Waterjuffer</v>
      </c>
      <c r="L13131" s="25">
        <f t="shared" si="1036"/>
        <v>26.428571428571427</v>
      </c>
    </row>
    <row r="13132" spans="1:12" x14ac:dyDescent="0.25">
      <c r="A13132">
        <v>945</v>
      </c>
      <c r="B13132" t="s">
        <v>92</v>
      </c>
      <c r="C13132" s="1">
        <v>42555.520833333336</v>
      </c>
      <c r="D13132">
        <v>1</v>
      </c>
      <c r="E13132" t="s">
        <v>10</v>
      </c>
      <c r="F13132" t="s">
        <v>11</v>
      </c>
      <c r="G13132">
        <v>5</v>
      </c>
      <c r="H13132" t="str">
        <f t="shared" si="1035"/>
        <v>KD</v>
      </c>
      <c r="I13132" s="2">
        <f t="shared" si="1032"/>
        <v>2016</v>
      </c>
      <c r="J13132" s="2">
        <f t="shared" si="1033"/>
        <v>7</v>
      </c>
      <c r="K13132" t="str">
        <f t="shared" si="1034"/>
        <v>Waterjuffer</v>
      </c>
      <c r="L13132" s="25">
        <f t="shared" si="1036"/>
        <v>26.428571428571427</v>
      </c>
    </row>
    <row r="13133" spans="1:12" x14ac:dyDescent="0.25">
      <c r="A13133">
        <v>945</v>
      </c>
      <c r="B13133" t="s">
        <v>92</v>
      </c>
      <c r="C13133" s="1">
        <v>42555.520833333336</v>
      </c>
      <c r="D13133">
        <v>1</v>
      </c>
      <c r="E13133" t="s">
        <v>14</v>
      </c>
      <c r="F13133" t="s">
        <v>15</v>
      </c>
      <c r="G13133">
        <v>3</v>
      </c>
      <c r="H13133" t="str">
        <f t="shared" si="1035"/>
        <v>KD</v>
      </c>
      <c r="I13133" s="2">
        <f t="shared" si="1032"/>
        <v>2016</v>
      </c>
      <c r="J13133" s="2">
        <f t="shared" si="1033"/>
        <v>7</v>
      </c>
      <c r="K13133" t="str">
        <f t="shared" si="1034"/>
        <v>Waterjuffer</v>
      </c>
      <c r="L13133" s="25">
        <f t="shared" si="1036"/>
        <v>26.428571428571427</v>
      </c>
    </row>
    <row r="13134" spans="1:12" x14ac:dyDescent="0.25">
      <c r="A13134">
        <v>945</v>
      </c>
      <c r="B13134" t="s">
        <v>92</v>
      </c>
      <c r="C13134" s="1">
        <v>42555.520833333336</v>
      </c>
      <c r="D13134">
        <v>2</v>
      </c>
      <c r="E13134" t="s">
        <v>18</v>
      </c>
      <c r="F13134" t="s">
        <v>19</v>
      </c>
      <c r="G13134">
        <v>1</v>
      </c>
      <c r="H13134" t="str">
        <f t="shared" si="1035"/>
        <v>KD</v>
      </c>
      <c r="I13134" s="2">
        <f t="shared" si="1032"/>
        <v>2016</v>
      </c>
      <c r="J13134" s="2">
        <f t="shared" si="1033"/>
        <v>7</v>
      </c>
      <c r="K13134" t="str">
        <f t="shared" si="1034"/>
        <v>Korenbouten</v>
      </c>
      <c r="L13134" s="25">
        <f t="shared" si="1036"/>
        <v>26.428571428571427</v>
      </c>
    </row>
    <row r="13135" spans="1:12" x14ac:dyDescent="0.25">
      <c r="A13135">
        <v>945</v>
      </c>
      <c r="B13135" t="s">
        <v>92</v>
      </c>
      <c r="C13135" s="1">
        <v>42555.520833333336</v>
      </c>
      <c r="D13135">
        <v>2</v>
      </c>
      <c r="E13135" t="s">
        <v>26</v>
      </c>
      <c r="F13135" t="s">
        <v>27</v>
      </c>
      <c r="G13135">
        <v>3</v>
      </c>
      <c r="H13135" t="str">
        <f t="shared" si="1035"/>
        <v>KD</v>
      </c>
      <c r="I13135" s="2">
        <f t="shared" si="1032"/>
        <v>2016</v>
      </c>
      <c r="J13135" s="2">
        <f t="shared" si="1033"/>
        <v>7</v>
      </c>
      <c r="K13135" t="str">
        <f t="shared" si="1034"/>
        <v>Glazenmakers</v>
      </c>
      <c r="L13135" s="25">
        <f t="shared" si="1036"/>
        <v>26.428571428571427</v>
      </c>
    </row>
    <row r="13136" spans="1:12" x14ac:dyDescent="0.25">
      <c r="A13136">
        <v>945</v>
      </c>
      <c r="B13136" t="s">
        <v>92</v>
      </c>
      <c r="C13136" s="1">
        <v>42555.520833333336</v>
      </c>
      <c r="D13136">
        <v>2</v>
      </c>
      <c r="E13136" t="s">
        <v>61</v>
      </c>
      <c r="F13136" t="s">
        <v>62</v>
      </c>
      <c r="G13136">
        <v>8</v>
      </c>
      <c r="H13136" t="str">
        <f t="shared" si="1035"/>
        <v>KD</v>
      </c>
      <c r="I13136" s="2">
        <f t="shared" si="1032"/>
        <v>2016</v>
      </c>
      <c r="J13136" s="2">
        <f t="shared" si="1033"/>
        <v>7</v>
      </c>
      <c r="K13136" t="str">
        <f t="shared" si="1034"/>
        <v>Waterjuffer</v>
      </c>
      <c r="L13136" s="25">
        <f t="shared" si="1036"/>
        <v>26.428571428571427</v>
      </c>
    </row>
    <row r="13137" spans="1:12" x14ac:dyDescent="0.25">
      <c r="A13137">
        <v>945</v>
      </c>
      <c r="B13137" t="s">
        <v>92</v>
      </c>
      <c r="C13137" s="1">
        <v>42555.520833333336</v>
      </c>
      <c r="D13137">
        <v>2</v>
      </c>
      <c r="E13137" t="s">
        <v>14</v>
      </c>
      <c r="F13137" t="s">
        <v>15</v>
      </c>
      <c r="G13137">
        <v>3</v>
      </c>
      <c r="H13137" t="str">
        <f t="shared" si="1035"/>
        <v>KD</v>
      </c>
      <c r="I13137" s="2">
        <f t="shared" si="1032"/>
        <v>2016</v>
      </c>
      <c r="J13137" s="2">
        <f t="shared" si="1033"/>
        <v>7</v>
      </c>
      <c r="K13137" t="str">
        <f t="shared" si="1034"/>
        <v>Waterjuffer</v>
      </c>
      <c r="L13137" s="25">
        <f t="shared" si="1036"/>
        <v>26.428571428571427</v>
      </c>
    </row>
    <row r="13138" spans="1:12" x14ac:dyDescent="0.25">
      <c r="A13138">
        <v>945</v>
      </c>
      <c r="B13138" t="s">
        <v>92</v>
      </c>
      <c r="C13138" s="1">
        <v>42555.520833333336</v>
      </c>
      <c r="D13138">
        <v>4</v>
      </c>
      <c r="E13138" t="s">
        <v>26</v>
      </c>
      <c r="F13138" t="s">
        <v>27</v>
      </c>
      <c r="G13138">
        <v>5</v>
      </c>
      <c r="H13138" t="str">
        <f t="shared" si="1035"/>
        <v>KD</v>
      </c>
      <c r="I13138" s="2">
        <f t="shared" si="1032"/>
        <v>2016</v>
      </c>
      <c r="J13138" s="2">
        <f t="shared" si="1033"/>
        <v>7</v>
      </c>
      <c r="K13138" t="str">
        <f t="shared" si="1034"/>
        <v>Glazenmakers</v>
      </c>
      <c r="L13138" s="25">
        <f t="shared" si="1036"/>
        <v>26.428571428571427</v>
      </c>
    </row>
    <row r="13139" spans="1:12" x14ac:dyDescent="0.25">
      <c r="A13139">
        <v>945</v>
      </c>
      <c r="B13139" t="s">
        <v>92</v>
      </c>
      <c r="C13139" s="1">
        <v>42555.520833333336</v>
      </c>
      <c r="D13139">
        <v>4</v>
      </c>
      <c r="E13139" t="s">
        <v>24</v>
      </c>
      <c r="F13139" t="s">
        <v>25</v>
      </c>
      <c r="G13139">
        <v>1</v>
      </c>
      <c r="H13139" t="str">
        <f t="shared" si="1035"/>
        <v>KD</v>
      </c>
      <c r="I13139" s="2">
        <f t="shared" si="1032"/>
        <v>2016</v>
      </c>
      <c r="J13139" s="2">
        <f t="shared" si="1033"/>
        <v>7</v>
      </c>
      <c r="K13139" t="str">
        <f t="shared" si="1034"/>
        <v>Glazenmakers</v>
      </c>
      <c r="L13139" s="25">
        <f t="shared" si="1036"/>
        <v>26.428571428571427</v>
      </c>
    </row>
    <row r="13140" spans="1:12" x14ac:dyDescent="0.25">
      <c r="A13140">
        <v>945</v>
      </c>
      <c r="B13140" t="s">
        <v>92</v>
      </c>
      <c r="C13140" s="1">
        <v>42580.604166666664</v>
      </c>
      <c r="D13140">
        <v>1</v>
      </c>
      <c r="E13140" t="s">
        <v>26</v>
      </c>
      <c r="F13140" t="s">
        <v>27</v>
      </c>
      <c r="G13140">
        <v>4</v>
      </c>
      <c r="H13140" t="str">
        <f t="shared" si="1035"/>
        <v>KD</v>
      </c>
      <c r="I13140" s="2">
        <f t="shared" si="1032"/>
        <v>2016</v>
      </c>
      <c r="J13140" s="2">
        <f t="shared" si="1033"/>
        <v>7</v>
      </c>
      <c r="K13140" t="str">
        <f t="shared" si="1034"/>
        <v>Glazenmakers</v>
      </c>
      <c r="L13140" s="25">
        <f t="shared" si="1036"/>
        <v>30</v>
      </c>
    </row>
    <row r="13141" spans="1:12" x14ac:dyDescent="0.25">
      <c r="A13141">
        <v>945</v>
      </c>
      <c r="B13141" t="s">
        <v>92</v>
      </c>
      <c r="C13141" s="1">
        <v>42580.604166666664</v>
      </c>
      <c r="D13141">
        <v>1</v>
      </c>
      <c r="E13141" t="s">
        <v>10</v>
      </c>
      <c r="F13141" t="s">
        <v>11</v>
      </c>
      <c r="G13141">
        <v>39</v>
      </c>
      <c r="H13141" t="str">
        <f t="shared" si="1035"/>
        <v>KD</v>
      </c>
      <c r="I13141" s="2">
        <f t="shared" si="1032"/>
        <v>2016</v>
      </c>
      <c r="J13141" s="2">
        <f t="shared" si="1033"/>
        <v>7</v>
      </c>
      <c r="K13141" t="str">
        <f t="shared" si="1034"/>
        <v>Waterjuffer</v>
      </c>
      <c r="L13141" s="25">
        <f t="shared" si="1036"/>
        <v>30</v>
      </c>
    </row>
    <row r="13142" spans="1:12" x14ac:dyDescent="0.25">
      <c r="A13142">
        <v>945</v>
      </c>
      <c r="B13142" t="s">
        <v>92</v>
      </c>
      <c r="C13142" s="1">
        <v>42580.604166666664</v>
      </c>
      <c r="D13142">
        <v>1</v>
      </c>
      <c r="E13142" t="s">
        <v>14</v>
      </c>
      <c r="F13142" t="s">
        <v>15</v>
      </c>
      <c r="G13142">
        <v>37</v>
      </c>
      <c r="H13142" t="str">
        <f t="shared" si="1035"/>
        <v>KD</v>
      </c>
      <c r="I13142" s="2">
        <f t="shared" si="1032"/>
        <v>2016</v>
      </c>
      <c r="J13142" s="2">
        <f t="shared" si="1033"/>
        <v>7</v>
      </c>
      <c r="K13142" t="str">
        <f t="shared" si="1034"/>
        <v>Waterjuffer</v>
      </c>
      <c r="L13142" s="25">
        <f t="shared" si="1036"/>
        <v>30</v>
      </c>
    </row>
    <row r="13143" spans="1:12" x14ac:dyDescent="0.25">
      <c r="A13143">
        <v>945</v>
      </c>
      <c r="B13143" t="s">
        <v>92</v>
      </c>
      <c r="C13143" s="1">
        <v>42580.604166666664</v>
      </c>
      <c r="D13143">
        <v>2</v>
      </c>
      <c r="E13143" t="s">
        <v>26</v>
      </c>
      <c r="F13143" t="s">
        <v>27</v>
      </c>
      <c r="G13143">
        <v>3</v>
      </c>
      <c r="H13143" t="str">
        <f t="shared" si="1035"/>
        <v>KD</v>
      </c>
      <c r="I13143" s="2">
        <f t="shared" si="1032"/>
        <v>2016</v>
      </c>
      <c r="J13143" s="2">
        <f t="shared" si="1033"/>
        <v>7</v>
      </c>
      <c r="K13143" t="str">
        <f t="shared" si="1034"/>
        <v>Glazenmakers</v>
      </c>
      <c r="L13143" s="25">
        <f t="shared" si="1036"/>
        <v>30</v>
      </c>
    </row>
    <row r="13144" spans="1:12" x14ac:dyDescent="0.25">
      <c r="A13144">
        <v>945</v>
      </c>
      <c r="B13144" t="s">
        <v>92</v>
      </c>
      <c r="C13144" s="1">
        <v>42580.604166666664</v>
      </c>
      <c r="D13144">
        <v>2</v>
      </c>
      <c r="E13144" t="s">
        <v>10</v>
      </c>
      <c r="F13144" t="s">
        <v>11</v>
      </c>
      <c r="G13144">
        <v>47</v>
      </c>
      <c r="H13144" t="str">
        <f t="shared" si="1035"/>
        <v>KD</v>
      </c>
      <c r="I13144" s="2">
        <f t="shared" si="1032"/>
        <v>2016</v>
      </c>
      <c r="J13144" s="2">
        <f t="shared" si="1033"/>
        <v>7</v>
      </c>
      <c r="K13144" t="str">
        <f t="shared" si="1034"/>
        <v>Waterjuffer</v>
      </c>
      <c r="L13144" s="25">
        <f t="shared" si="1036"/>
        <v>30</v>
      </c>
    </row>
    <row r="13145" spans="1:12" x14ac:dyDescent="0.25">
      <c r="A13145">
        <v>945</v>
      </c>
      <c r="B13145" t="s">
        <v>92</v>
      </c>
      <c r="C13145" s="1">
        <v>42580.604166666664</v>
      </c>
      <c r="D13145">
        <v>2</v>
      </c>
      <c r="E13145" t="s">
        <v>14</v>
      </c>
      <c r="F13145" t="s">
        <v>15</v>
      </c>
      <c r="G13145">
        <v>31</v>
      </c>
      <c r="H13145" t="str">
        <f t="shared" si="1035"/>
        <v>KD</v>
      </c>
      <c r="I13145" s="2">
        <f t="shared" si="1032"/>
        <v>2016</v>
      </c>
      <c r="J13145" s="2">
        <f t="shared" si="1033"/>
        <v>7</v>
      </c>
      <c r="K13145" t="str">
        <f t="shared" si="1034"/>
        <v>Waterjuffer</v>
      </c>
      <c r="L13145" s="25">
        <f t="shared" si="1036"/>
        <v>30</v>
      </c>
    </row>
    <row r="13146" spans="1:12" x14ac:dyDescent="0.25">
      <c r="A13146">
        <v>945</v>
      </c>
      <c r="B13146" t="s">
        <v>92</v>
      </c>
      <c r="C13146" s="1">
        <v>42580.604166666664</v>
      </c>
      <c r="D13146">
        <v>4</v>
      </c>
      <c r="E13146" t="s">
        <v>26</v>
      </c>
      <c r="F13146" t="s">
        <v>27</v>
      </c>
      <c r="G13146">
        <v>4</v>
      </c>
      <c r="H13146" t="str">
        <f t="shared" si="1035"/>
        <v>KD</v>
      </c>
      <c r="I13146" s="2">
        <f t="shared" si="1032"/>
        <v>2016</v>
      </c>
      <c r="J13146" s="2">
        <f t="shared" si="1033"/>
        <v>7</v>
      </c>
      <c r="K13146" t="str">
        <f t="shared" si="1034"/>
        <v>Glazenmakers</v>
      </c>
      <c r="L13146" s="25">
        <f t="shared" si="1036"/>
        <v>30</v>
      </c>
    </row>
    <row r="13147" spans="1:12" x14ac:dyDescent="0.25">
      <c r="A13147">
        <v>945</v>
      </c>
      <c r="B13147" t="s">
        <v>92</v>
      </c>
      <c r="C13147" s="1">
        <v>42583.458333333336</v>
      </c>
      <c r="D13147">
        <v>1</v>
      </c>
      <c r="E13147" t="s">
        <v>26</v>
      </c>
      <c r="F13147" t="s">
        <v>27</v>
      </c>
      <c r="G13147">
        <v>2</v>
      </c>
      <c r="H13147" t="str">
        <f t="shared" si="1035"/>
        <v>KD</v>
      </c>
      <c r="I13147" s="2">
        <f t="shared" si="1032"/>
        <v>2016</v>
      </c>
      <c r="J13147" s="2">
        <f t="shared" si="1033"/>
        <v>8</v>
      </c>
      <c r="K13147" t="str">
        <f t="shared" si="1034"/>
        <v>Glazenmakers</v>
      </c>
      <c r="L13147" s="25">
        <f t="shared" si="1036"/>
        <v>30.428571428571427</v>
      </c>
    </row>
    <row r="13148" spans="1:12" x14ac:dyDescent="0.25">
      <c r="A13148">
        <v>945</v>
      </c>
      <c r="B13148" t="s">
        <v>92</v>
      </c>
      <c r="C13148" s="1">
        <v>42583.458333333336</v>
      </c>
      <c r="D13148">
        <v>1</v>
      </c>
      <c r="E13148" t="s">
        <v>71</v>
      </c>
      <c r="F13148" t="s">
        <v>72</v>
      </c>
      <c r="G13148">
        <v>5</v>
      </c>
      <c r="H13148" t="str">
        <f t="shared" si="1035"/>
        <v>KD</v>
      </c>
      <c r="I13148" s="2">
        <f t="shared" si="1032"/>
        <v>2016</v>
      </c>
      <c r="J13148" s="2">
        <f t="shared" si="1033"/>
        <v>8</v>
      </c>
      <c r="K13148" t="str">
        <f t="shared" si="1034"/>
        <v>Waterjuffer</v>
      </c>
      <c r="L13148" s="25">
        <f t="shared" si="1036"/>
        <v>30.428571428571427</v>
      </c>
    </row>
    <row r="13149" spans="1:12" x14ac:dyDescent="0.25">
      <c r="A13149">
        <v>945</v>
      </c>
      <c r="B13149" t="s">
        <v>92</v>
      </c>
      <c r="C13149" s="1">
        <v>42583.458333333336</v>
      </c>
      <c r="D13149">
        <v>1</v>
      </c>
      <c r="E13149" t="s">
        <v>10</v>
      </c>
      <c r="F13149" t="s">
        <v>11</v>
      </c>
      <c r="G13149">
        <v>6</v>
      </c>
      <c r="H13149" t="str">
        <f t="shared" si="1035"/>
        <v>KD</v>
      </c>
      <c r="I13149" s="2">
        <f t="shared" si="1032"/>
        <v>2016</v>
      </c>
      <c r="J13149" s="2">
        <f t="shared" si="1033"/>
        <v>8</v>
      </c>
      <c r="K13149" t="str">
        <f t="shared" si="1034"/>
        <v>Waterjuffer</v>
      </c>
      <c r="L13149" s="25">
        <f t="shared" si="1036"/>
        <v>30.428571428571427</v>
      </c>
    </row>
    <row r="13150" spans="1:12" x14ac:dyDescent="0.25">
      <c r="A13150">
        <v>945</v>
      </c>
      <c r="B13150" t="s">
        <v>92</v>
      </c>
      <c r="C13150" s="1">
        <v>42583.458333333336</v>
      </c>
      <c r="D13150">
        <v>1</v>
      </c>
      <c r="E13150" t="s">
        <v>14</v>
      </c>
      <c r="F13150" t="s">
        <v>15</v>
      </c>
      <c r="G13150">
        <v>8</v>
      </c>
      <c r="H13150" t="str">
        <f t="shared" si="1035"/>
        <v>KD</v>
      </c>
      <c r="I13150" s="2">
        <f t="shared" si="1032"/>
        <v>2016</v>
      </c>
      <c r="J13150" s="2">
        <f t="shared" si="1033"/>
        <v>8</v>
      </c>
      <c r="K13150" t="str">
        <f t="shared" si="1034"/>
        <v>Waterjuffer</v>
      </c>
      <c r="L13150" s="25">
        <f t="shared" si="1036"/>
        <v>30.428571428571427</v>
      </c>
    </row>
    <row r="13151" spans="1:12" x14ac:dyDescent="0.25">
      <c r="A13151">
        <v>945</v>
      </c>
      <c r="B13151" t="s">
        <v>92</v>
      </c>
      <c r="C13151" s="1">
        <v>42583.458333333336</v>
      </c>
      <c r="D13151">
        <v>2</v>
      </c>
      <c r="E13151" t="s">
        <v>26</v>
      </c>
      <c r="F13151" t="s">
        <v>27</v>
      </c>
      <c r="G13151">
        <v>3</v>
      </c>
      <c r="H13151" t="str">
        <f t="shared" si="1035"/>
        <v>KD</v>
      </c>
      <c r="I13151" s="2">
        <f t="shared" si="1032"/>
        <v>2016</v>
      </c>
      <c r="J13151" s="2">
        <f t="shared" si="1033"/>
        <v>8</v>
      </c>
      <c r="K13151" t="str">
        <f t="shared" si="1034"/>
        <v>Glazenmakers</v>
      </c>
      <c r="L13151" s="25">
        <f t="shared" si="1036"/>
        <v>30.428571428571427</v>
      </c>
    </row>
    <row r="13152" spans="1:12" x14ac:dyDescent="0.25">
      <c r="A13152">
        <v>945</v>
      </c>
      <c r="B13152" t="s">
        <v>92</v>
      </c>
      <c r="C13152" s="1">
        <v>42583.458333333336</v>
      </c>
      <c r="D13152">
        <v>2</v>
      </c>
      <c r="E13152" t="s">
        <v>71</v>
      </c>
      <c r="F13152" t="s">
        <v>72</v>
      </c>
      <c r="G13152">
        <v>3</v>
      </c>
      <c r="H13152" t="str">
        <f t="shared" si="1035"/>
        <v>KD</v>
      </c>
      <c r="I13152" s="2">
        <f t="shared" si="1032"/>
        <v>2016</v>
      </c>
      <c r="J13152" s="2">
        <f t="shared" si="1033"/>
        <v>8</v>
      </c>
      <c r="K13152" t="str">
        <f t="shared" si="1034"/>
        <v>Waterjuffer</v>
      </c>
      <c r="L13152" s="25">
        <f t="shared" si="1036"/>
        <v>30.428571428571427</v>
      </c>
    </row>
    <row r="13153" spans="1:12" x14ac:dyDescent="0.25">
      <c r="A13153">
        <v>945</v>
      </c>
      <c r="B13153" t="s">
        <v>92</v>
      </c>
      <c r="C13153" s="1">
        <v>42583.458333333336</v>
      </c>
      <c r="D13153">
        <v>2</v>
      </c>
      <c r="E13153" t="s">
        <v>10</v>
      </c>
      <c r="F13153" t="s">
        <v>11</v>
      </c>
      <c r="G13153">
        <v>1</v>
      </c>
      <c r="H13153" t="str">
        <f t="shared" si="1035"/>
        <v>KD</v>
      </c>
      <c r="I13153" s="2">
        <f t="shared" si="1032"/>
        <v>2016</v>
      </c>
      <c r="J13153" s="2">
        <f t="shared" si="1033"/>
        <v>8</v>
      </c>
      <c r="K13153" t="str">
        <f t="shared" si="1034"/>
        <v>Waterjuffer</v>
      </c>
      <c r="L13153" s="25">
        <f t="shared" si="1036"/>
        <v>30.428571428571427</v>
      </c>
    </row>
    <row r="13154" spans="1:12" x14ac:dyDescent="0.25">
      <c r="A13154">
        <v>945</v>
      </c>
      <c r="B13154" t="s">
        <v>92</v>
      </c>
      <c r="C13154" s="1">
        <v>42583.458333333336</v>
      </c>
      <c r="D13154">
        <v>2</v>
      </c>
      <c r="E13154" t="s">
        <v>14</v>
      </c>
      <c r="F13154" t="s">
        <v>15</v>
      </c>
      <c r="G13154">
        <v>4</v>
      </c>
      <c r="H13154" t="str">
        <f t="shared" si="1035"/>
        <v>KD</v>
      </c>
      <c r="I13154" s="2">
        <f t="shared" ref="I13154:I13216" si="1037">YEAR(C13154)</f>
        <v>2016</v>
      </c>
      <c r="J13154" s="2">
        <f t="shared" ref="J13154:J13216" si="1038">MONTH(C13154)</f>
        <v>8</v>
      </c>
      <c r="K13154" t="str">
        <f t="shared" ref="K13154:K13216" si="1039">VLOOKUP(E13154,$Q$2:$R$100,2,FALSE)</f>
        <v>Waterjuffer</v>
      </c>
      <c r="L13154" s="25">
        <f t="shared" si="1036"/>
        <v>30.428571428571427</v>
      </c>
    </row>
    <row r="13155" spans="1:12" x14ac:dyDescent="0.25">
      <c r="A13155">
        <v>945</v>
      </c>
      <c r="B13155" t="s">
        <v>92</v>
      </c>
      <c r="C13155" s="1">
        <v>42861.458333333336</v>
      </c>
      <c r="D13155">
        <v>3</v>
      </c>
      <c r="E13155" t="s">
        <v>10</v>
      </c>
      <c r="F13155" t="s">
        <v>11</v>
      </c>
      <c r="G13155">
        <v>15</v>
      </c>
      <c r="H13155" t="str">
        <f t="shared" si="1035"/>
        <v>KD</v>
      </c>
      <c r="I13155" s="2">
        <f t="shared" si="1037"/>
        <v>2017</v>
      </c>
      <c r="J13155" s="2">
        <f t="shared" si="1038"/>
        <v>5</v>
      </c>
      <c r="K13155" t="str">
        <f t="shared" si="1039"/>
        <v>Waterjuffer</v>
      </c>
      <c r="L13155" s="25">
        <f t="shared" si="1036"/>
        <v>17.857142857142858</v>
      </c>
    </row>
    <row r="13156" spans="1:12" x14ac:dyDescent="0.25">
      <c r="A13156">
        <v>945</v>
      </c>
      <c r="B13156" t="s">
        <v>92</v>
      </c>
      <c r="C13156" s="1">
        <v>42861.458333333336</v>
      </c>
      <c r="D13156">
        <v>3</v>
      </c>
      <c r="E13156" t="s">
        <v>12</v>
      </c>
      <c r="F13156" t="s">
        <v>13</v>
      </c>
      <c r="G13156">
        <v>3</v>
      </c>
      <c r="H13156" t="str">
        <f t="shared" si="1035"/>
        <v>KD</v>
      </c>
      <c r="I13156" s="2">
        <f t="shared" si="1037"/>
        <v>2017</v>
      </c>
      <c r="J13156" s="2">
        <f t="shared" si="1038"/>
        <v>5</v>
      </c>
      <c r="K13156" t="str">
        <f t="shared" si="1039"/>
        <v>Waterjuffer</v>
      </c>
      <c r="L13156" s="25">
        <f t="shared" si="1036"/>
        <v>17.857142857142858</v>
      </c>
    </row>
    <row r="13157" spans="1:12" x14ac:dyDescent="0.25">
      <c r="A13157">
        <v>945</v>
      </c>
      <c r="B13157" t="s">
        <v>92</v>
      </c>
      <c r="C13157" s="1">
        <v>42861.458333333336</v>
      </c>
      <c r="D13157">
        <v>3</v>
      </c>
      <c r="E13157" t="s">
        <v>8</v>
      </c>
      <c r="F13157" t="s">
        <v>9</v>
      </c>
      <c r="G13157">
        <v>7</v>
      </c>
      <c r="H13157" t="str">
        <f t="shared" si="1035"/>
        <v>KD</v>
      </c>
      <c r="I13157" s="2">
        <f t="shared" si="1037"/>
        <v>2017</v>
      </c>
      <c r="J13157" s="2">
        <f t="shared" si="1038"/>
        <v>5</v>
      </c>
      <c r="K13157" t="str">
        <f t="shared" si="1039"/>
        <v>Pantserjuffers</v>
      </c>
      <c r="L13157" s="25">
        <f t="shared" si="1036"/>
        <v>17.857142857142858</v>
      </c>
    </row>
    <row r="13158" spans="1:12" x14ac:dyDescent="0.25">
      <c r="A13158">
        <v>945</v>
      </c>
      <c r="B13158" t="s">
        <v>92</v>
      </c>
      <c r="C13158" s="1">
        <v>42903.458333333336</v>
      </c>
      <c r="D13158">
        <v>4</v>
      </c>
      <c r="E13158" t="s">
        <v>26</v>
      </c>
      <c r="F13158" t="s">
        <v>27</v>
      </c>
      <c r="G13158">
        <v>1</v>
      </c>
      <c r="H13158" t="str">
        <f t="shared" si="1035"/>
        <v>KD</v>
      </c>
      <c r="I13158" s="2">
        <f t="shared" si="1037"/>
        <v>2017</v>
      </c>
      <c r="J13158" s="2">
        <f t="shared" si="1038"/>
        <v>6</v>
      </c>
      <c r="K13158" t="str">
        <f t="shared" si="1039"/>
        <v>Glazenmakers</v>
      </c>
      <c r="L13158" s="25">
        <f t="shared" si="1036"/>
        <v>23.857142857142858</v>
      </c>
    </row>
    <row r="13159" spans="1:12" x14ac:dyDescent="0.25">
      <c r="A13159">
        <v>945</v>
      </c>
      <c r="B13159" t="s">
        <v>92</v>
      </c>
      <c r="C13159" s="1">
        <v>42903.458333333336</v>
      </c>
      <c r="D13159">
        <v>4</v>
      </c>
      <c r="E13159" t="s">
        <v>28</v>
      </c>
      <c r="F13159" t="s">
        <v>29</v>
      </c>
      <c r="G13159">
        <v>1</v>
      </c>
      <c r="H13159" t="str">
        <f t="shared" si="1035"/>
        <v>KD</v>
      </c>
      <c r="I13159" s="2">
        <f t="shared" si="1037"/>
        <v>2017</v>
      </c>
      <c r="J13159" s="2">
        <f t="shared" si="1038"/>
        <v>6</v>
      </c>
      <c r="K13159" t="str">
        <f t="shared" si="1039"/>
        <v>Korenbouten</v>
      </c>
      <c r="L13159" s="25">
        <f t="shared" si="1036"/>
        <v>23.857142857142858</v>
      </c>
    </row>
    <row r="13160" spans="1:12" x14ac:dyDescent="0.25">
      <c r="A13160">
        <v>945</v>
      </c>
      <c r="B13160" t="s">
        <v>92</v>
      </c>
      <c r="C13160" s="1">
        <v>42903.458333333336</v>
      </c>
      <c r="D13160">
        <v>4</v>
      </c>
      <c r="E13160" t="s">
        <v>24</v>
      </c>
      <c r="F13160" t="s">
        <v>25</v>
      </c>
      <c r="G13160">
        <v>1</v>
      </c>
      <c r="H13160" t="str">
        <f t="shared" si="1035"/>
        <v>KD</v>
      </c>
      <c r="I13160" s="2">
        <f t="shared" si="1037"/>
        <v>2017</v>
      </c>
      <c r="J13160" s="2">
        <f t="shared" si="1038"/>
        <v>6</v>
      </c>
      <c r="K13160" t="str">
        <f t="shared" si="1039"/>
        <v>Glazenmakers</v>
      </c>
      <c r="L13160" s="25">
        <f t="shared" si="1036"/>
        <v>23.857142857142858</v>
      </c>
    </row>
    <row r="13161" spans="1:12" x14ac:dyDescent="0.25">
      <c r="A13161">
        <v>945</v>
      </c>
      <c r="B13161" t="s">
        <v>92</v>
      </c>
      <c r="C13161" s="1">
        <v>42903.458333333336</v>
      </c>
      <c r="D13161">
        <v>3</v>
      </c>
      <c r="E13161" t="s">
        <v>8</v>
      </c>
      <c r="F13161" t="s">
        <v>9</v>
      </c>
      <c r="G13161">
        <v>1</v>
      </c>
      <c r="H13161" t="str">
        <f t="shared" si="1035"/>
        <v>KD</v>
      </c>
      <c r="I13161" s="2">
        <f t="shared" si="1037"/>
        <v>2017</v>
      </c>
      <c r="J13161" s="2">
        <f t="shared" si="1038"/>
        <v>6</v>
      </c>
      <c r="K13161" t="str">
        <f t="shared" si="1039"/>
        <v>Pantserjuffers</v>
      </c>
      <c r="L13161" s="25">
        <f t="shared" si="1036"/>
        <v>23.857142857142858</v>
      </c>
    </row>
    <row r="13162" spans="1:12" x14ac:dyDescent="0.25">
      <c r="A13162">
        <v>945</v>
      </c>
      <c r="B13162" t="s">
        <v>92</v>
      </c>
      <c r="C13162" s="1">
        <v>42903.458333333336</v>
      </c>
      <c r="D13162">
        <v>3</v>
      </c>
      <c r="E13162" t="s">
        <v>18</v>
      </c>
      <c r="F13162" t="s">
        <v>19</v>
      </c>
      <c r="G13162">
        <v>3</v>
      </c>
      <c r="H13162" t="str">
        <f t="shared" si="1035"/>
        <v>KD</v>
      </c>
      <c r="I13162" s="2">
        <f t="shared" si="1037"/>
        <v>2017</v>
      </c>
      <c r="J13162" s="2">
        <f t="shared" si="1038"/>
        <v>6</v>
      </c>
      <c r="K13162" t="str">
        <f t="shared" si="1039"/>
        <v>Korenbouten</v>
      </c>
      <c r="L13162" s="25">
        <f t="shared" si="1036"/>
        <v>23.857142857142858</v>
      </c>
    </row>
    <row r="13163" spans="1:12" x14ac:dyDescent="0.25">
      <c r="A13163">
        <v>945</v>
      </c>
      <c r="B13163" t="s">
        <v>92</v>
      </c>
      <c r="C13163" s="1">
        <v>42903.458333333336</v>
      </c>
      <c r="D13163">
        <v>3</v>
      </c>
      <c r="E13163" t="s">
        <v>26</v>
      </c>
      <c r="F13163" t="s">
        <v>27</v>
      </c>
      <c r="G13163">
        <v>5</v>
      </c>
      <c r="H13163" t="str">
        <f t="shared" si="1035"/>
        <v>KD</v>
      </c>
      <c r="I13163" s="2">
        <f t="shared" si="1037"/>
        <v>2017</v>
      </c>
      <c r="J13163" s="2">
        <f t="shared" si="1038"/>
        <v>6</v>
      </c>
      <c r="K13163" t="str">
        <f t="shared" si="1039"/>
        <v>Glazenmakers</v>
      </c>
      <c r="L13163" s="25">
        <f t="shared" si="1036"/>
        <v>23.857142857142858</v>
      </c>
    </row>
    <row r="13164" spans="1:12" x14ac:dyDescent="0.25">
      <c r="A13164">
        <v>945</v>
      </c>
      <c r="B13164" t="s">
        <v>92</v>
      </c>
      <c r="C13164" s="1">
        <v>42903.458333333336</v>
      </c>
      <c r="D13164">
        <v>3</v>
      </c>
      <c r="E13164" t="s">
        <v>10</v>
      </c>
      <c r="F13164" t="s">
        <v>11</v>
      </c>
      <c r="G13164">
        <v>18</v>
      </c>
      <c r="H13164" t="str">
        <f t="shared" si="1035"/>
        <v>KD</v>
      </c>
      <c r="I13164" s="2">
        <f t="shared" si="1037"/>
        <v>2017</v>
      </c>
      <c r="J13164" s="2">
        <f t="shared" si="1038"/>
        <v>6</v>
      </c>
      <c r="K13164" t="str">
        <f t="shared" si="1039"/>
        <v>Waterjuffer</v>
      </c>
      <c r="L13164" s="25">
        <f t="shared" si="1036"/>
        <v>23.857142857142858</v>
      </c>
    </row>
    <row r="13165" spans="1:12" x14ac:dyDescent="0.25">
      <c r="A13165">
        <v>945</v>
      </c>
      <c r="B13165" t="s">
        <v>92</v>
      </c>
      <c r="C13165" s="1">
        <v>42903.458333333336</v>
      </c>
      <c r="D13165">
        <v>3</v>
      </c>
      <c r="E13165" t="s">
        <v>82</v>
      </c>
      <c r="F13165" t="s">
        <v>83</v>
      </c>
      <c r="G13165">
        <v>1</v>
      </c>
      <c r="H13165" t="str">
        <f t="shared" si="1035"/>
        <v>KD</v>
      </c>
      <c r="I13165" s="2">
        <f t="shared" si="1037"/>
        <v>2017</v>
      </c>
      <c r="J13165" s="2">
        <f t="shared" si="1038"/>
        <v>6</v>
      </c>
      <c r="K13165" t="str">
        <f t="shared" si="1039"/>
        <v>Korenbouten</v>
      </c>
      <c r="L13165" s="25">
        <f t="shared" si="1036"/>
        <v>23.857142857142858</v>
      </c>
    </row>
    <row r="13166" spans="1:12" x14ac:dyDescent="0.25">
      <c r="A13166">
        <v>945</v>
      </c>
      <c r="B13166" t="s">
        <v>92</v>
      </c>
      <c r="C13166" s="1">
        <v>42903.458333333336</v>
      </c>
      <c r="D13166">
        <v>3</v>
      </c>
      <c r="E13166" t="s">
        <v>24</v>
      </c>
      <c r="F13166" t="s">
        <v>25</v>
      </c>
      <c r="G13166">
        <v>1</v>
      </c>
      <c r="H13166" t="str">
        <f t="shared" si="1035"/>
        <v>KD</v>
      </c>
      <c r="I13166" s="2">
        <f t="shared" si="1037"/>
        <v>2017</v>
      </c>
      <c r="J13166" s="2">
        <f t="shared" si="1038"/>
        <v>6</v>
      </c>
      <c r="K13166" t="str">
        <f t="shared" si="1039"/>
        <v>Glazenmakers</v>
      </c>
      <c r="L13166" s="25">
        <f t="shared" si="1036"/>
        <v>23.857142857142858</v>
      </c>
    </row>
    <row r="13167" spans="1:12" x14ac:dyDescent="0.25">
      <c r="A13167">
        <v>945</v>
      </c>
      <c r="B13167" t="s">
        <v>92</v>
      </c>
      <c r="C13167" s="1">
        <v>42903.458333333336</v>
      </c>
      <c r="D13167">
        <v>3</v>
      </c>
      <c r="E13167" t="s">
        <v>14</v>
      </c>
      <c r="F13167" t="s">
        <v>15</v>
      </c>
      <c r="G13167">
        <v>15</v>
      </c>
      <c r="H13167" t="str">
        <f t="shared" si="1035"/>
        <v>KD</v>
      </c>
      <c r="I13167" s="2">
        <f t="shared" si="1037"/>
        <v>2017</v>
      </c>
      <c r="J13167" s="2">
        <f t="shared" si="1038"/>
        <v>6</v>
      </c>
      <c r="K13167" t="str">
        <f t="shared" si="1039"/>
        <v>Waterjuffer</v>
      </c>
      <c r="L13167" s="25">
        <f t="shared" si="1036"/>
        <v>23.857142857142858</v>
      </c>
    </row>
    <row r="13168" spans="1:12" x14ac:dyDescent="0.25">
      <c r="A13168">
        <v>945</v>
      </c>
      <c r="B13168" t="s">
        <v>92</v>
      </c>
      <c r="C13168" s="1">
        <v>42925.479166666664</v>
      </c>
      <c r="D13168">
        <v>3</v>
      </c>
      <c r="E13168" t="s">
        <v>20</v>
      </c>
      <c r="F13168" t="s">
        <v>21</v>
      </c>
      <c r="G13168">
        <v>3</v>
      </c>
      <c r="H13168" t="str">
        <f t="shared" si="1035"/>
        <v>KD</v>
      </c>
      <c r="I13168" s="2">
        <f t="shared" si="1037"/>
        <v>2017</v>
      </c>
      <c r="J13168" s="2">
        <f t="shared" si="1038"/>
        <v>7</v>
      </c>
      <c r="K13168" t="str">
        <f t="shared" si="1039"/>
        <v>Waterjuffer</v>
      </c>
      <c r="L13168" s="25">
        <f t="shared" si="1036"/>
        <v>27</v>
      </c>
    </row>
    <row r="13169" spans="1:12" x14ac:dyDescent="0.25">
      <c r="A13169">
        <v>945</v>
      </c>
      <c r="B13169" t="s">
        <v>92</v>
      </c>
      <c r="C13169" s="1">
        <v>42925.479166666664</v>
      </c>
      <c r="D13169">
        <v>3</v>
      </c>
      <c r="E13169" t="s">
        <v>32</v>
      </c>
      <c r="F13169" t="s">
        <v>33</v>
      </c>
      <c r="G13169">
        <v>2</v>
      </c>
      <c r="H13169" t="str">
        <f t="shared" si="1035"/>
        <v>KD</v>
      </c>
      <c r="I13169" s="2">
        <f t="shared" si="1037"/>
        <v>2017</v>
      </c>
      <c r="J13169" s="2">
        <f t="shared" si="1038"/>
        <v>7</v>
      </c>
      <c r="K13169" t="str">
        <f t="shared" si="1039"/>
        <v>Korenbouten</v>
      </c>
      <c r="L13169" s="25">
        <f t="shared" si="1036"/>
        <v>27</v>
      </c>
    </row>
    <row r="13170" spans="1:12" x14ac:dyDescent="0.25">
      <c r="A13170">
        <v>945</v>
      </c>
      <c r="B13170" t="s">
        <v>92</v>
      </c>
      <c r="C13170" s="1">
        <v>42925.479166666664</v>
      </c>
      <c r="D13170">
        <v>3</v>
      </c>
      <c r="E13170" t="s">
        <v>18</v>
      </c>
      <c r="F13170" t="s">
        <v>19</v>
      </c>
      <c r="G13170">
        <v>2</v>
      </c>
      <c r="H13170" t="str">
        <f t="shared" si="1035"/>
        <v>KD</v>
      </c>
      <c r="I13170" s="2">
        <f t="shared" si="1037"/>
        <v>2017</v>
      </c>
      <c r="J13170" s="2">
        <f t="shared" si="1038"/>
        <v>7</v>
      </c>
      <c r="K13170" t="str">
        <f t="shared" si="1039"/>
        <v>Korenbouten</v>
      </c>
      <c r="L13170" s="25">
        <f t="shared" si="1036"/>
        <v>27</v>
      </c>
    </row>
    <row r="13171" spans="1:12" x14ac:dyDescent="0.25">
      <c r="A13171">
        <v>945</v>
      </c>
      <c r="B13171" t="s">
        <v>92</v>
      </c>
      <c r="C13171" s="1">
        <v>42925.479166666664</v>
      </c>
      <c r="D13171">
        <v>3</v>
      </c>
      <c r="E13171" t="s">
        <v>71</v>
      </c>
      <c r="F13171" t="s">
        <v>72</v>
      </c>
      <c r="G13171">
        <v>23</v>
      </c>
      <c r="H13171" t="str">
        <f t="shared" si="1035"/>
        <v>KD</v>
      </c>
      <c r="I13171" s="2">
        <f t="shared" si="1037"/>
        <v>2017</v>
      </c>
      <c r="J13171" s="2">
        <f t="shared" si="1038"/>
        <v>7</v>
      </c>
      <c r="K13171" t="str">
        <f t="shared" si="1039"/>
        <v>Waterjuffer</v>
      </c>
      <c r="L13171" s="25">
        <f t="shared" si="1036"/>
        <v>27</v>
      </c>
    </row>
    <row r="13172" spans="1:12" x14ac:dyDescent="0.25">
      <c r="A13172">
        <v>945</v>
      </c>
      <c r="B13172" t="s">
        <v>92</v>
      </c>
      <c r="C13172" s="1">
        <v>42925.479166666664</v>
      </c>
      <c r="D13172">
        <v>3</v>
      </c>
      <c r="E13172" t="s">
        <v>10</v>
      </c>
      <c r="F13172" t="s">
        <v>11</v>
      </c>
      <c r="G13172">
        <v>28</v>
      </c>
      <c r="H13172" t="str">
        <f t="shared" si="1035"/>
        <v>KD</v>
      </c>
      <c r="I13172" s="2">
        <f t="shared" si="1037"/>
        <v>2017</v>
      </c>
      <c r="J13172" s="2">
        <f t="shared" si="1038"/>
        <v>7</v>
      </c>
      <c r="K13172" t="str">
        <f t="shared" si="1039"/>
        <v>Waterjuffer</v>
      </c>
      <c r="L13172" s="25">
        <f t="shared" si="1036"/>
        <v>27</v>
      </c>
    </row>
    <row r="13173" spans="1:12" x14ac:dyDescent="0.25">
      <c r="A13173">
        <v>945</v>
      </c>
      <c r="B13173" t="s">
        <v>92</v>
      </c>
      <c r="C13173" s="1">
        <v>42925.479166666664</v>
      </c>
      <c r="D13173">
        <v>3</v>
      </c>
      <c r="E13173" t="s">
        <v>24</v>
      </c>
      <c r="F13173" t="s">
        <v>25</v>
      </c>
      <c r="G13173">
        <v>2</v>
      </c>
      <c r="H13173" t="str">
        <f t="shared" si="1035"/>
        <v>KD</v>
      </c>
      <c r="I13173" s="2">
        <f t="shared" si="1037"/>
        <v>2017</v>
      </c>
      <c r="J13173" s="2">
        <f t="shared" si="1038"/>
        <v>7</v>
      </c>
      <c r="K13173" t="str">
        <f t="shared" si="1039"/>
        <v>Glazenmakers</v>
      </c>
      <c r="L13173" s="25">
        <f t="shared" si="1036"/>
        <v>27</v>
      </c>
    </row>
    <row r="13174" spans="1:12" x14ac:dyDescent="0.25">
      <c r="A13174">
        <v>945</v>
      </c>
      <c r="B13174" t="s">
        <v>92</v>
      </c>
      <c r="C13174" s="1">
        <v>42925.479166666664</v>
      </c>
      <c r="D13174">
        <v>3</v>
      </c>
      <c r="E13174" t="s">
        <v>12</v>
      </c>
      <c r="F13174" t="s">
        <v>13</v>
      </c>
      <c r="G13174">
        <v>1</v>
      </c>
      <c r="H13174" t="str">
        <f t="shared" si="1035"/>
        <v>KD</v>
      </c>
      <c r="I13174" s="2">
        <f t="shared" si="1037"/>
        <v>2017</v>
      </c>
      <c r="J13174" s="2">
        <f t="shared" si="1038"/>
        <v>7</v>
      </c>
      <c r="K13174" t="str">
        <f t="shared" si="1039"/>
        <v>Waterjuffer</v>
      </c>
      <c r="L13174" s="25">
        <f t="shared" si="1036"/>
        <v>27</v>
      </c>
    </row>
    <row r="13175" spans="1:12" x14ac:dyDescent="0.25">
      <c r="A13175">
        <v>945</v>
      </c>
      <c r="B13175" t="s">
        <v>92</v>
      </c>
      <c r="C13175" s="1">
        <v>42925.479166666664</v>
      </c>
      <c r="D13175">
        <v>3</v>
      </c>
      <c r="E13175" t="s">
        <v>14</v>
      </c>
      <c r="F13175" t="s">
        <v>15</v>
      </c>
      <c r="G13175">
        <v>16</v>
      </c>
      <c r="H13175" t="str">
        <f t="shared" si="1035"/>
        <v>KD</v>
      </c>
      <c r="I13175" s="2">
        <f t="shared" si="1037"/>
        <v>2017</v>
      </c>
      <c r="J13175" s="2">
        <f t="shared" si="1038"/>
        <v>7</v>
      </c>
      <c r="K13175" t="str">
        <f t="shared" si="1039"/>
        <v>Waterjuffer</v>
      </c>
      <c r="L13175" s="25">
        <f t="shared" si="1036"/>
        <v>27</v>
      </c>
    </row>
    <row r="13176" spans="1:12" x14ac:dyDescent="0.25">
      <c r="A13176">
        <v>945</v>
      </c>
      <c r="B13176" t="s">
        <v>92</v>
      </c>
      <c r="C13176" s="1">
        <v>42925.479166666664</v>
      </c>
      <c r="D13176">
        <v>3</v>
      </c>
      <c r="E13176" t="s">
        <v>26</v>
      </c>
      <c r="F13176" t="s">
        <v>27</v>
      </c>
      <c r="G13176">
        <v>4</v>
      </c>
      <c r="H13176" t="str">
        <f t="shared" si="1035"/>
        <v>KD</v>
      </c>
      <c r="I13176" s="2">
        <f t="shared" si="1037"/>
        <v>2017</v>
      </c>
      <c r="J13176" s="2">
        <f t="shared" si="1038"/>
        <v>7</v>
      </c>
      <c r="K13176" t="str">
        <f t="shared" si="1039"/>
        <v>Glazenmakers</v>
      </c>
      <c r="L13176" s="25">
        <f t="shared" si="1036"/>
        <v>27</v>
      </c>
    </row>
    <row r="13177" spans="1:12" x14ac:dyDescent="0.25">
      <c r="A13177">
        <v>945</v>
      </c>
      <c r="B13177" t="s">
        <v>92</v>
      </c>
      <c r="C13177" s="1">
        <v>42935.46875</v>
      </c>
      <c r="D13177">
        <v>4</v>
      </c>
      <c r="E13177" t="s">
        <v>26</v>
      </c>
      <c r="F13177" t="s">
        <v>27</v>
      </c>
      <c r="G13177">
        <v>1</v>
      </c>
      <c r="H13177" t="str">
        <f t="shared" si="1035"/>
        <v>KD</v>
      </c>
      <c r="I13177" s="2">
        <f t="shared" si="1037"/>
        <v>2017</v>
      </c>
      <c r="J13177" s="2">
        <f t="shared" si="1038"/>
        <v>7</v>
      </c>
      <c r="K13177" t="str">
        <f t="shared" si="1039"/>
        <v>Glazenmakers</v>
      </c>
      <c r="L13177" s="25">
        <f t="shared" si="1036"/>
        <v>28.428571428571427</v>
      </c>
    </row>
    <row r="13178" spans="1:12" x14ac:dyDescent="0.25">
      <c r="A13178">
        <v>945</v>
      </c>
      <c r="B13178" t="s">
        <v>92</v>
      </c>
      <c r="C13178" s="1">
        <v>42935.46875</v>
      </c>
      <c r="D13178">
        <v>3</v>
      </c>
      <c r="E13178" t="s">
        <v>32</v>
      </c>
      <c r="F13178" t="s">
        <v>33</v>
      </c>
      <c r="G13178">
        <v>3</v>
      </c>
      <c r="H13178" t="str">
        <f t="shared" si="1035"/>
        <v>KD</v>
      </c>
      <c r="I13178" s="2">
        <f t="shared" si="1037"/>
        <v>2017</v>
      </c>
      <c r="J13178" s="2">
        <f t="shared" si="1038"/>
        <v>7</v>
      </c>
      <c r="K13178" t="str">
        <f t="shared" si="1039"/>
        <v>Korenbouten</v>
      </c>
      <c r="L13178" s="25">
        <f t="shared" si="1036"/>
        <v>28.428571428571427</v>
      </c>
    </row>
    <row r="13179" spans="1:12" x14ac:dyDescent="0.25">
      <c r="A13179">
        <v>945</v>
      </c>
      <c r="B13179" t="s">
        <v>92</v>
      </c>
      <c r="C13179" s="1">
        <v>42935.46875</v>
      </c>
      <c r="D13179">
        <v>3</v>
      </c>
      <c r="E13179" t="s">
        <v>26</v>
      </c>
      <c r="F13179" t="s">
        <v>27</v>
      </c>
      <c r="G13179">
        <v>3</v>
      </c>
      <c r="H13179" t="str">
        <f t="shared" si="1035"/>
        <v>KD</v>
      </c>
      <c r="I13179" s="2">
        <f t="shared" si="1037"/>
        <v>2017</v>
      </c>
      <c r="J13179" s="2">
        <f t="shared" si="1038"/>
        <v>7</v>
      </c>
      <c r="K13179" t="str">
        <f t="shared" si="1039"/>
        <v>Glazenmakers</v>
      </c>
      <c r="L13179" s="25">
        <f t="shared" si="1036"/>
        <v>28.428571428571427</v>
      </c>
    </row>
    <row r="13180" spans="1:12" x14ac:dyDescent="0.25">
      <c r="A13180">
        <v>945</v>
      </c>
      <c r="B13180" t="s">
        <v>92</v>
      </c>
      <c r="C13180" s="1">
        <v>42935.46875</v>
      </c>
      <c r="D13180">
        <v>3</v>
      </c>
      <c r="E13180" t="s">
        <v>71</v>
      </c>
      <c r="F13180" t="s">
        <v>72</v>
      </c>
      <c r="G13180">
        <v>20</v>
      </c>
      <c r="H13180" t="str">
        <f t="shared" si="1035"/>
        <v>KD</v>
      </c>
      <c r="I13180" s="2">
        <f t="shared" si="1037"/>
        <v>2017</v>
      </c>
      <c r="J13180" s="2">
        <f t="shared" si="1038"/>
        <v>7</v>
      </c>
      <c r="K13180" t="str">
        <f t="shared" si="1039"/>
        <v>Waterjuffer</v>
      </c>
      <c r="L13180" s="25">
        <f t="shared" si="1036"/>
        <v>28.428571428571427</v>
      </c>
    </row>
    <row r="13181" spans="1:12" x14ac:dyDescent="0.25">
      <c r="A13181">
        <v>945</v>
      </c>
      <c r="B13181" t="s">
        <v>92</v>
      </c>
      <c r="C13181" s="1">
        <v>42935.46875</v>
      </c>
      <c r="D13181">
        <v>3</v>
      </c>
      <c r="E13181" t="s">
        <v>10</v>
      </c>
      <c r="F13181" t="s">
        <v>11</v>
      </c>
      <c r="G13181">
        <v>6</v>
      </c>
      <c r="H13181" t="str">
        <f t="shared" si="1035"/>
        <v>KD</v>
      </c>
      <c r="I13181" s="2">
        <f t="shared" si="1037"/>
        <v>2017</v>
      </c>
      <c r="J13181" s="2">
        <f t="shared" si="1038"/>
        <v>7</v>
      </c>
      <c r="K13181" t="str">
        <f t="shared" si="1039"/>
        <v>Waterjuffer</v>
      </c>
      <c r="L13181" s="25">
        <f t="shared" si="1036"/>
        <v>28.428571428571427</v>
      </c>
    </row>
    <row r="13182" spans="1:12" x14ac:dyDescent="0.25">
      <c r="A13182">
        <v>945</v>
      </c>
      <c r="B13182" t="s">
        <v>92</v>
      </c>
      <c r="C13182" s="1">
        <v>42961.541666666664</v>
      </c>
      <c r="D13182">
        <v>4</v>
      </c>
      <c r="E13182" t="s">
        <v>26</v>
      </c>
      <c r="F13182" t="s">
        <v>27</v>
      </c>
      <c r="G13182">
        <v>3</v>
      </c>
      <c r="H13182" t="str">
        <f t="shared" si="1035"/>
        <v>KD</v>
      </c>
      <c r="I13182" s="2">
        <f t="shared" si="1037"/>
        <v>2017</v>
      </c>
      <c r="J13182" s="2">
        <f t="shared" si="1038"/>
        <v>8</v>
      </c>
      <c r="K13182" t="str">
        <f t="shared" si="1039"/>
        <v>Glazenmakers</v>
      </c>
      <c r="L13182" s="25">
        <f t="shared" si="1036"/>
        <v>32.142857142857146</v>
      </c>
    </row>
    <row r="13183" spans="1:12" x14ac:dyDescent="0.25">
      <c r="A13183">
        <v>945</v>
      </c>
      <c r="B13183" t="s">
        <v>92</v>
      </c>
      <c r="C13183" s="1">
        <v>42961.541666666664</v>
      </c>
      <c r="D13183">
        <v>3</v>
      </c>
      <c r="E13183" t="s">
        <v>40</v>
      </c>
      <c r="F13183" t="s">
        <v>41</v>
      </c>
      <c r="G13183">
        <v>1</v>
      </c>
      <c r="H13183" t="str">
        <f t="shared" si="1035"/>
        <v>KD</v>
      </c>
      <c r="I13183" s="2">
        <f t="shared" si="1037"/>
        <v>2017</v>
      </c>
      <c r="J13183" s="2">
        <f t="shared" si="1038"/>
        <v>8</v>
      </c>
      <c r="K13183" t="str">
        <f t="shared" si="1039"/>
        <v>Korenbouten</v>
      </c>
      <c r="L13183" s="25">
        <f t="shared" si="1036"/>
        <v>32.142857142857146</v>
      </c>
    </row>
    <row r="13184" spans="1:12" x14ac:dyDescent="0.25">
      <c r="A13184">
        <v>945</v>
      </c>
      <c r="B13184" t="s">
        <v>92</v>
      </c>
      <c r="C13184" s="1">
        <v>42961.541666666664</v>
      </c>
      <c r="D13184">
        <v>3</v>
      </c>
      <c r="E13184" t="s">
        <v>26</v>
      </c>
      <c r="F13184" t="s">
        <v>27</v>
      </c>
      <c r="G13184">
        <v>4</v>
      </c>
      <c r="H13184" t="str">
        <f t="shared" si="1035"/>
        <v>KD</v>
      </c>
      <c r="I13184" s="2">
        <f t="shared" si="1037"/>
        <v>2017</v>
      </c>
      <c r="J13184" s="2">
        <f t="shared" si="1038"/>
        <v>8</v>
      </c>
      <c r="K13184" t="str">
        <f t="shared" si="1039"/>
        <v>Glazenmakers</v>
      </c>
      <c r="L13184" s="25">
        <f t="shared" si="1036"/>
        <v>32.142857142857146</v>
      </c>
    </row>
    <row r="13185" spans="1:12" x14ac:dyDescent="0.25">
      <c r="A13185">
        <v>945</v>
      </c>
      <c r="B13185" t="s">
        <v>92</v>
      </c>
      <c r="C13185" s="1">
        <v>42961.541666666664</v>
      </c>
      <c r="D13185">
        <v>3</v>
      </c>
      <c r="E13185" t="s">
        <v>71</v>
      </c>
      <c r="F13185" t="s">
        <v>72</v>
      </c>
      <c r="G13185">
        <v>3</v>
      </c>
      <c r="H13185" t="str">
        <f t="shared" si="1035"/>
        <v>KD</v>
      </c>
      <c r="I13185" s="2">
        <f t="shared" si="1037"/>
        <v>2017</v>
      </c>
      <c r="J13185" s="2">
        <f t="shared" si="1038"/>
        <v>8</v>
      </c>
      <c r="K13185" t="str">
        <f t="shared" si="1039"/>
        <v>Waterjuffer</v>
      </c>
      <c r="L13185" s="25">
        <f t="shared" si="1036"/>
        <v>32.142857142857146</v>
      </c>
    </row>
    <row r="13186" spans="1:12" x14ac:dyDescent="0.25">
      <c r="A13186">
        <v>945</v>
      </c>
      <c r="B13186" t="s">
        <v>92</v>
      </c>
      <c r="C13186" s="1">
        <v>42961.541666666664</v>
      </c>
      <c r="D13186">
        <v>3</v>
      </c>
      <c r="E13186" t="s">
        <v>10</v>
      </c>
      <c r="F13186" t="s">
        <v>11</v>
      </c>
      <c r="G13186">
        <v>6</v>
      </c>
      <c r="H13186" t="str">
        <f t="shared" ref="H13186:H13249" si="1040">VLOOKUP(A13186,$N$2:$O$51,2,FALSE)</f>
        <v>KD</v>
      </c>
      <c r="I13186" s="2">
        <f t="shared" si="1037"/>
        <v>2017</v>
      </c>
      <c r="J13186" s="2">
        <f t="shared" si="1038"/>
        <v>8</v>
      </c>
      <c r="K13186" t="str">
        <f t="shared" si="1039"/>
        <v>Waterjuffer</v>
      </c>
      <c r="L13186" s="25">
        <f t="shared" si="1036"/>
        <v>32.142857142857146</v>
      </c>
    </row>
    <row r="13187" spans="1:12" x14ac:dyDescent="0.25">
      <c r="A13187">
        <v>945</v>
      </c>
      <c r="B13187" t="s">
        <v>92</v>
      </c>
      <c r="C13187" s="1">
        <v>42961.541666666664</v>
      </c>
      <c r="D13187">
        <v>3</v>
      </c>
      <c r="E13187" t="s">
        <v>36</v>
      </c>
      <c r="F13187" t="s">
        <v>37</v>
      </c>
      <c r="G13187">
        <v>1</v>
      </c>
      <c r="H13187" t="str">
        <f t="shared" si="1040"/>
        <v>KD</v>
      </c>
      <c r="I13187" s="2">
        <f t="shared" si="1037"/>
        <v>2017</v>
      </c>
      <c r="J13187" s="2">
        <f t="shared" si="1038"/>
        <v>8</v>
      </c>
      <c r="K13187" t="str">
        <f t="shared" si="1039"/>
        <v>Glazenmakers</v>
      </c>
      <c r="L13187" s="25">
        <f t="shared" ref="L13187:L13250" si="1041">(ROUNDDOWN(C13187-DATE(I13187,1,1),0))/7</f>
        <v>32.142857142857146</v>
      </c>
    </row>
    <row r="13188" spans="1:12" x14ac:dyDescent="0.25">
      <c r="A13188">
        <v>945</v>
      </c>
      <c r="B13188" t="s">
        <v>92</v>
      </c>
      <c r="C13188" s="1">
        <v>42961.541666666664</v>
      </c>
      <c r="D13188">
        <v>3</v>
      </c>
      <c r="E13188" t="s">
        <v>42</v>
      </c>
      <c r="F13188" t="s">
        <v>43</v>
      </c>
      <c r="G13188">
        <v>1</v>
      </c>
      <c r="H13188" t="str">
        <f t="shared" si="1040"/>
        <v>KD</v>
      </c>
      <c r="I13188" s="2">
        <f t="shared" si="1037"/>
        <v>2017</v>
      </c>
      <c r="J13188" s="2">
        <f t="shared" si="1038"/>
        <v>8</v>
      </c>
      <c r="K13188" t="str">
        <f t="shared" si="1039"/>
        <v>Korenbouten</v>
      </c>
      <c r="L13188" s="25">
        <f t="shared" si="1041"/>
        <v>32.142857142857146</v>
      </c>
    </row>
    <row r="13189" spans="1:12" x14ac:dyDescent="0.25">
      <c r="A13189">
        <v>945</v>
      </c>
      <c r="B13189" t="s">
        <v>92</v>
      </c>
      <c r="C13189" s="1">
        <v>42961.541666666664</v>
      </c>
      <c r="D13189">
        <v>3</v>
      </c>
      <c r="E13189" t="s">
        <v>24</v>
      </c>
      <c r="F13189" t="s">
        <v>25</v>
      </c>
      <c r="G13189">
        <v>1</v>
      </c>
      <c r="H13189" t="str">
        <f t="shared" si="1040"/>
        <v>KD</v>
      </c>
      <c r="I13189" s="2">
        <f t="shared" si="1037"/>
        <v>2017</v>
      </c>
      <c r="J13189" s="2">
        <f t="shared" si="1038"/>
        <v>8</v>
      </c>
      <c r="K13189" t="str">
        <f t="shared" si="1039"/>
        <v>Glazenmakers</v>
      </c>
      <c r="L13189" s="25">
        <f t="shared" si="1041"/>
        <v>32.142857142857146</v>
      </c>
    </row>
    <row r="13190" spans="1:12" x14ac:dyDescent="0.25">
      <c r="A13190">
        <v>945</v>
      </c>
      <c r="B13190" t="s">
        <v>92</v>
      </c>
      <c r="C13190" s="1">
        <v>42961.541666666664</v>
      </c>
      <c r="D13190">
        <v>3</v>
      </c>
      <c r="E13190" t="s">
        <v>32</v>
      </c>
      <c r="F13190" t="s">
        <v>33</v>
      </c>
      <c r="G13190">
        <v>2</v>
      </c>
      <c r="H13190" t="str">
        <f t="shared" si="1040"/>
        <v>KD</v>
      </c>
      <c r="I13190" s="2">
        <f t="shared" si="1037"/>
        <v>2017</v>
      </c>
      <c r="J13190" s="2">
        <f t="shared" si="1038"/>
        <v>8</v>
      </c>
      <c r="K13190" t="str">
        <f t="shared" si="1039"/>
        <v>Korenbouten</v>
      </c>
      <c r="L13190" s="25">
        <f t="shared" si="1041"/>
        <v>32.142857142857146</v>
      </c>
    </row>
    <row r="13191" spans="1:12" x14ac:dyDescent="0.25">
      <c r="A13191">
        <v>945</v>
      </c>
      <c r="B13191" t="s">
        <v>92</v>
      </c>
      <c r="C13191" s="1">
        <v>42982.5</v>
      </c>
      <c r="D13191">
        <v>4</v>
      </c>
      <c r="E13191" t="s">
        <v>36</v>
      </c>
      <c r="F13191" t="s">
        <v>37</v>
      </c>
      <c r="G13191">
        <v>4</v>
      </c>
      <c r="H13191" t="str">
        <f t="shared" si="1040"/>
        <v>KD</v>
      </c>
      <c r="I13191" s="2">
        <f t="shared" si="1037"/>
        <v>2017</v>
      </c>
      <c r="J13191" s="2">
        <f t="shared" si="1038"/>
        <v>9</v>
      </c>
      <c r="K13191" t="str">
        <f t="shared" si="1039"/>
        <v>Glazenmakers</v>
      </c>
      <c r="L13191" s="25">
        <f t="shared" si="1041"/>
        <v>35.142857142857146</v>
      </c>
    </row>
    <row r="13192" spans="1:12" x14ac:dyDescent="0.25">
      <c r="A13192">
        <v>945</v>
      </c>
      <c r="B13192" t="s">
        <v>92</v>
      </c>
      <c r="C13192" s="1">
        <v>42982.5</v>
      </c>
      <c r="D13192">
        <v>3</v>
      </c>
      <c r="E13192" t="s">
        <v>32</v>
      </c>
      <c r="F13192" t="s">
        <v>33</v>
      </c>
      <c r="G13192">
        <v>1</v>
      </c>
      <c r="H13192" t="str">
        <f t="shared" si="1040"/>
        <v>KD</v>
      </c>
      <c r="I13192" s="2">
        <f t="shared" si="1037"/>
        <v>2017</v>
      </c>
      <c r="J13192" s="2">
        <f t="shared" si="1038"/>
        <v>9</v>
      </c>
      <c r="K13192" t="str">
        <f t="shared" si="1039"/>
        <v>Korenbouten</v>
      </c>
      <c r="L13192" s="25">
        <f t="shared" si="1041"/>
        <v>35.142857142857146</v>
      </c>
    </row>
    <row r="13193" spans="1:12" x14ac:dyDescent="0.25">
      <c r="A13193">
        <v>945</v>
      </c>
      <c r="B13193" t="s">
        <v>92</v>
      </c>
      <c r="C13193" s="1">
        <v>42982.5</v>
      </c>
      <c r="D13193">
        <v>3</v>
      </c>
      <c r="E13193" t="s">
        <v>26</v>
      </c>
      <c r="F13193" t="s">
        <v>27</v>
      </c>
      <c r="G13193">
        <v>2</v>
      </c>
      <c r="H13193" t="str">
        <f t="shared" si="1040"/>
        <v>KD</v>
      </c>
      <c r="I13193" s="2">
        <f t="shared" si="1037"/>
        <v>2017</v>
      </c>
      <c r="J13193" s="2">
        <f t="shared" si="1038"/>
        <v>9</v>
      </c>
      <c r="K13193" t="str">
        <f t="shared" si="1039"/>
        <v>Glazenmakers</v>
      </c>
      <c r="L13193" s="25">
        <f t="shared" si="1041"/>
        <v>35.142857142857146</v>
      </c>
    </row>
    <row r="13194" spans="1:12" x14ac:dyDescent="0.25">
      <c r="A13194">
        <v>945</v>
      </c>
      <c r="B13194" t="s">
        <v>92</v>
      </c>
      <c r="C13194" s="1">
        <v>42982.5</v>
      </c>
      <c r="D13194">
        <v>3</v>
      </c>
      <c r="E13194" t="s">
        <v>10</v>
      </c>
      <c r="F13194" t="s">
        <v>11</v>
      </c>
      <c r="G13194">
        <v>1</v>
      </c>
      <c r="H13194" t="str">
        <f t="shared" si="1040"/>
        <v>KD</v>
      </c>
      <c r="I13194" s="2">
        <f t="shared" si="1037"/>
        <v>2017</v>
      </c>
      <c r="J13194" s="2">
        <f t="shared" si="1038"/>
        <v>9</v>
      </c>
      <c r="K13194" t="str">
        <f t="shared" si="1039"/>
        <v>Waterjuffer</v>
      </c>
      <c r="L13194" s="25">
        <f t="shared" si="1041"/>
        <v>35.142857142857146</v>
      </c>
    </row>
    <row r="13195" spans="1:12" x14ac:dyDescent="0.25">
      <c r="A13195">
        <v>945</v>
      </c>
      <c r="B13195" t="s">
        <v>92</v>
      </c>
      <c r="C13195" s="1">
        <v>42982.5</v>
      </c>
      <c r="D13195">
        <v>3</v>
      </c>
      <c r="E13195" t="s">
        <v>36</v>
      </c>
      <c r="F13195" t="s">
        <v>37</v>
      </c>
      <c r="G13195">
        <v>5</v>
      </c>
      <c r="H13195" t="str">
        <f t="shared" si="1040"/>
        <v>KD</v>
      </c>
      <c r="I13195" s="2">
        <f t="shared" si="1037"/>
        <v>2017</v>
      </c>
      <c r="J13195" s="2">
        <f t="shared" si="1038"/>
        <v>9</v>
      </c>
      <c r="K13195" t="str">
        <f t="shared" si="1039"/>
        <v>Glazenmakers</v>
      </c>
      <c r="L13195" s="25">
        <f t="shared" si="1041"/>
        <v>35.142857142857146</v>
      </c>
    </row>
    <row r="13196" spans="1:12" x14ac:dyDescent="0.25">
      <c r="A13196">
        <v>945</v>
      </c>
      <c r="B13196" t="s">
        <v>92</v>
      </c>
      <c r="C13196" s="1">
        <v>42982.5</v>
      </c>
      <c r="D13196">
        <v>3</v>
      </c>
      <c r="E13196" t="s">
        <v>14</v>
      </c>
      <c r="F13196" t="s">
        <v>15</v>
      </c>
      <c r="G13196">
        <v>1</v>
      </c>
      <c r="H13196" t="str">
        <f t="shared" si="1040"/>
        <v>KD</v>
      </c>
      <c r="I13196" s="2">
        <f t="shared" si="1037"/>
        <v>2017</v>
      </c>
      <c r="J13196" s="2">
        <f t="shared" si="1038"/>
        <v>9</v>
      </c>
      <c r="K13196" t="str">
        <f t="shared" si="1039"/>
        <v>Waterjuffer</v>
      </c>
      <c r="L13196" s="25">
        <f t="shared" si="1041"/>
        <v>35.142857142857146</v>
      </c>
    </row>
    <row r="13197" spans="1:12" x14ac:dyDescent="0.25">
      <c r="A13197">
        <v>945</v>
      </c>
      <c r="B13197" t="s">
        <v>92</v>
      </c>
      <c r="C13197" s="1">
        <v>43645.625</v>
      </c>
      <c r="D13197">
        <v>4</v>
      </c>
      <c r="E13197" t="s">
        <v>26</v>
      </c>
      <c r="F13197" t="s">
        <v>27</v>
      </c>
      <c r="G13197">
        <v>3</v>
      </c>
      <c r="H13197" t="str">
        <f t="shared" si="1040"/>
        <v>KD</v>
      </c>
      <c r="I13197" s="2">
        <f t="shared" si="1037"/>
        <v>2019</v>
      </c>
      <c r="J13197" s="2">
        <f t="shared" si="1038"/>
        <v>6</v>
      </c>
      <c r="K13197" t="str">
        <f t="shared" si="1039"/>
        <v>Glazenmakers</v>
      </c>
      <c r="L13197" s="25">
        <f t="shared" si="1041"/>
        <v>25.571428571428573</v>
      </c>
    </row>
    <row r="13198" spans="1:12" x14ac:dyDescent="0.25">
      <c r="A13198">
        <v>945</v>
      </c>
      <c r="B13198" t="s">
        <v>92</v>
      </c>
      <c r="C13198" s="1">
        <v>43645.625</v>
      </c>
      <c r="D13198">
        <v>4</v>
      </c>
      <c r="E13198" t="s">
        <v>24</v>
      </c>
      <c r="F13198" t="s">
        <v>25</v>
      </c>
      <c r="G13198">
        <v>2</v>
      </c>
      <c r="H13198" t="str">
        <f t="shared" si="1040"/>
        <v>KD</v>
      </c>
      <c r="I13198" s="2">
        <f t="shared" si="1037"/>
        <v>2019</v>
      </c>
      <c r="J13198" s="2">
        <f t="shared" si="1038"/>
        <v>6</v>
      </c>
      <c r="K13198" t="str">
        <f t="shared" si="1039"/>
        <v>Glazenmakers</v>
      </c>
      <c r="L13198" s="25">
        <f t="shared" si="1041"/>
        <v>25.571428571428573</v>
      </c>
    </row>
    <row r="13199" spans="1:12" x14ac:dyDescent="0.25">
      <c r="A13199">
        <v>945</v>
      </c>
      <c r="B13199" t="s">
        <v>92</v>
      </c>
      <c r="C13199" s="1">
        <v>43645.625</v>
      </c>
      <c r="D13199">
        <v>4</v>
      </c>
      <c r="E13199" t="s">
        <v>48</v>
      </c>
      <c r="F13199" t="s">
        <v>49</v>
      </c>
      <c r="G13199">
        <v>1</v>
      </c>
      <c r="H13199" t="str">
        <f t="shared" si="1040"/>
        <v>KD</v>
      </c>
      <c r="I13199" s="2">
        <f t="shared" si="1037"/>
        <v>2019</v>
      </c>
      <c r="J13199" s="2">
        <f t="shared" si="1038"/>
        <v>6</v>
      </c>
      <c r="K13199" t="str">
        <f t="shared" si="1039"/>
        <v>Glazenmakers</v>
      </c>
      <c r="L13199" s="25">
        <f t="shared" si="1041"/>
        <v>25.571428571428573</v>
      </c>
    </row>
    <row r="13200" spans="1:12" x14ac:dyDescent="0.25">
      <c r="A13200">
        <v>945</v>
      </c>
      <c r="B13200" t="s">
        <v>92</v>
      </c>
      <c r="C13200" s="1">
        <v>43645.625</v>
      </c>
      <c r="D13200">
        <v>3</v>
      </c>
      <c r="E13200" t="s">
        <v>40</v>
      </c>
      <c r="F13200" t="s">
        <v>41</v>
      </c>
      <c r="G13200">
        <v>2</v>
      </c>
      <c r="H13200" t="str">
        <f t="shared" si="1040"/>
        <v>KD</v>
      </c>
      <c r="I13200" s="2">
        <f t="shared" si="1037"/>
        <v>2019</v>
      </c>
      <c r="J13200" s="2">
        <f t="shared" si="1038"/>
        <v>6</v>
      </c>
      <c r="K13200" t="str">
        <f t="shared" si="1039"/>
        <v>Korenbouten</v>
      </c>
      <c r="L13200" s="25">
        <f t="shared" si="1041"/>
        <v>25.571428571428573</v>
      </c>
    </row>
    <row r="13201" spans="1:12" x14ac:dyDescent="0.25">
      <c r="A13201">
        <v>945</v>
      </c>
      <c r="B13201" t="s">
        <v>92</v>
      </c>
      <c r="C13201" s="1">
        <v>43645.625</v>
      </c>
      <c r="D13201">
        <v>3</v>
      </c>
      <c r="E13201" t="s">
        <v>26</v>
      </c>
      <c r="F13201" t="s">
        <v>27</v>
      </c>
      <c r="G13201">
        <v>6</v>
      </c>
      <c r="H13201" t="str">
        <f t="shared" si="1040"/>
        <v>KD</v>
      </c>
      <c r="I13201" s="2">
        <f t="shared" si="1037"/>
        <v>2019</v>
      </c>
      <c r="J13201" s="2">
        <f t="shared" si="1038"/>
        <v>6</v>
      </c>
      <c r="K13201" t="str">
        <f t="shared" si="1039"/>
        <v>Glazenmakers</v>
      </c>
      <c r="L13201" s="25">
        <f t="shared" si="1041"/>
        <v>25.571428571428573</v>
      </c>
    </row>
    <row r="13202" spans="1:12" x14ac:dyDescent="0.25">
      <c r="A13202">
        <v>945</v>
      </c>
      <c r="B13202" t="s">
        <v>92</v>
      </c>
      <c r="C13202" s="1">
        <v>43645.625</v>
      </c>
      <c r="D13202">
        <v>3</v>
      </c>
      <c r="E13202" t="s">
        <v>61</v>
      </c>
      <c r="F13202" t="s">
        <v>62</v>
      </c>
      <c r="G13202">
        <v>3</v>
      </c>
      <c r="H13202" t="str">
        <f t="shared" si="1040"/>
        <v>KD</v>
      </c>
      <c r="I13202" s="2">
        <f t="shared" si="1037"/>
        <v>2019</v>
      </c>
      <c r="J13202" s="2">
        <f t="shared" si="1038"/>
        <v>6</v>
      </c>
      <c r="K13202" t="str">
        <f t="shared" si="1039"/>
        <v>Waterjuffer</v>
      </c>
      <c r="L13202" s="25">
        <f t="shared" si="1041"/>
        <v>25.571428571428573</v>
      </c>
    </row>
    <row r="13203" spans="1:12" x14ac:dyDescent="0.25">
      <c r="A13203">
        <v>945</v>
      </c>
      <c r="B13203" t="s">
        <v>92</v>
      </c>
      <c r="C13203" s="1">
        <v>43645.625</v>
      </c>
      <c r="D13203">
        <v>3</v>
      </c>
      <c r="E13203" t="s">
        <v>71</v>
      </c>
      <c r="F13203" t="s">
        <v>72</v>
      </c>
      <c r="G13203">
        <v>25</v>
      </c>
      <c r="H13203" t="str">
        <f t="shared" si="1040"/>
        <v>KD</v>
      </c>
      <c r="I13203" s="2">
        <f t="shared" si="1037"/>
        <v>2019</v>
      </c>
      <c r="J13203" s="2">
        <f t="shared" si="1038"/>
        <v>6</v>
      </c>
      <c r="K13203" t="str">
        <f t="shared" si="1039"/>
        <v>Waterjuffer</v>
      </c>
      <c r="L13203" s="25">
        <f t="shared" si="1041"/>
        <v>25.571428571428573</v>
      </c>
    </row>
    <row r="13204" spans="1:12" x14ac:dyDescent="0.25">
      <c r="A13204">
        <v>945</v>
      </c>
      <c r="B13204" t="s">
        <v>92</v>
      </c>
      <c r="C13204" s="1">
        <v>43645.625</v>
      </c>
      <c r="D13204">
        <v>3</v>
      </c>
      <c r="E13204" t="s">
        <v>10</v>
      </c>
      <c r="F13204" t="s">
        <v>11</v>
      </c>
      <c r="G13204">
        <v>1</v>
      </c>
      <c r="H13204" t="str">
        <f t="shared" si="1040"/>
        <v>KD</v>
      </c>
      <c r="I13204" s="2">
        <f t="shared" si="1037"/>
        <v>2019</v>
      </c>
      <c r="J13204" s="2">
        <f t="shared" si="1038"/>
        <v>6</v>
      </c>
      <c r="K13204" t="str">
        <f t="shared" si="1039"/>
        <v>Waterjuffer</v>
      </c>
      <c r="L13204" s="25">
        <f t="shared" si="1041"/>
        <v>25.571428571428573</v>
      </c>
    </row>
    <row r="13205" spans="1:12" x14ac:dyDescent="0.25">
      <c r="A13205">
        <v>945</v>
      </c>
      <c r="B13205" t="s">
        <v>92</v>
      </c>
      <c r="C13205" s="1">
        <v>43645.625</v>
      </c>
      <c r="D13205">
        <v>3</v>
      </c>
      <c r="E13205" t="s">
        <v>73</v>
      </c>
      <c r="F13205" t="s">
        <v>74</v>
      </c>
      <c r="G13205">
        <v>1</v>
      </c>
      <c r="H13205" t="str">
        <f t="shared" si="1040"/>
        <v>KD</v>
      </c>
      <c r="I13205" s="2">
        <f t="shared" si="1037"/>
        <v>2019</v>
      </c>
      <c r="J13205" s="2">
        <f t="shared" si="1038"/>
        <v>6</v>
      </c>
      <c r="K13205" t="str">
        <f t="shared" si="1039"/>
        <v>Glanslibel</v>
      </c>
      <c r="L13205" s="25">
        <f t="shared" si="1041"/>
        <v>25.571428571428573</v>
      </c>
    </row>
    <row r="13206" spans="1:12" x14ac:dyDescent="0.25">
      <c r="A13206">
        <v>945</v>
      </c>
      <c r="B13206" t="s">
        <v>92</v>
      </c>
      <c r="C13206" s="1">
        <v>43645.625</v>
      </c>
      <c r="D13206">
        <v>3</v>
      </c>
      <c r="E13206" t="s">
        <v>28</v>
      </c>
      <c r="F13206" t="s">
        <v>29</v>
      </c>
      <c r="G13206">
        <v>1</v>
      </c>
      <c r="H13206" t="str">
        <f t="shared" si="1040"/>
        <v>KD</v>
      </c>
      <c r="I13206" s="2">
        <f t="shared" si="1037"/>
        <v>2019</v>
      </c>
      <c r="J13206" s="2">
        <f t="shared" si="1038"/>
        <v>6</v>
      </c>
      <c r="K13206" t="str">
        <f t="shared" si="1039"/>
        <v>Korenbouten</v>
      </c>
      <c r="L13206" s="25">
        <f t="shared" si="1041"/>
        <v>25.571428571428573</v>
      </c>
    </row>
    <row r="13207" spans="1:12" x14ac:dyDescent="0.25">
      <c r="A13207">
        <v>945</v>
      </c>
      <c r="B13207" t="s">
        <v>92</v>
      </c>
      <c r="C13207" s="1">
        <v>43645.625</v>
      </c>
      <c r="D13207">
        <v>3</v>
      </c>
      <c r="E13207" t="s">
        <v>24</v>
      </c>
      <c r="F13207" t="s">
        <v>25</v>
      </c>
      <c r="G13207">
        <v>3</v>
      </c>
      <c r="H13207" t="str">
        <f t="shared" si="1040"/>
        <v>KD</v>
      </c>
      <c r="I13207" s="2">
        <f t="shared" si="1037"/>
        <v>2019</v>
      </c>
      <c r="J13207" s="2">
        <f t="shared" si="1038"/>
        <v>6</v>
      </c>
      <c r="K13207" t="str">
        <f t="shared" si="1039"/>
        <v>Glazenmakers</v>
      </c>
      <c r="L13207" s="25">
        <f t="shared" si="1041"/>
        <v>25.571428571428573</v>
      </c>
    </row>
    <row r="13208" spans="1:12" x14ac:dyDescent="0.25">
      <c r="A13208">
        <v>945</v>
      </c>
      <c r="B13208" t="s">
        <v>92</v>
      </c>
      <c r="C13208" s="1">
        <v>43645.625</v>
      </c>
      <c r="D13208">
        <v>3</v>
      </c>
      <c r="E13208" t="s">
        <v>14</v>
      </c>
      <c r="F13208" t="s">
        <v>15</v>
      </c>
      <c r="G13208">
        <v>20</v>
      </c>
      <c r="H13208" t="str">
        <f t="shared" si="1040"/>
        <v>KD</v>
      </c>
      <c r="I13208" s="2">
        <f t="shared" si="1037"/>
        <v>2019</v>
      </c>
      <c r="J13208" s="2">
        <f t="shared" si="1038"/>
        <v>6</v>
      </c>
      <c r="K13208" t="str">
        <f t="shared" si="1039"/>
        <v>Waterjuffer</v>
      </c>
      <c r="L13208" s="25">
        <f t="shared" si="1041"/>
        <v>25.571428571428573</v>
      </c>
    </row>
    <row r="13209" spans="1:12" x14ac:dyDescent="0.25">
      <c r="A13209">
        <v>945</v>
      </c>
      <c r="B13209" t="s">
        <v>92</v>
      </c>
      <c r="C13209" s="1">
        <v>43645.625</v>
      </c>
      <c r="D13209">
        <v>3</v>
      </c>
      <c r="E13209" t="s">
        <v>18</v>
      </c>
      <c r="F13209" t="s">
        <v>19</v>
      </c>
      <c r="G13209">
        <v>6</v>
      </c>
      <c r="H13209" t="str">
        <f t="shared" si="1040"/>
        <v>KD</v>
      </c>
      <c r="I13209" s="2">
        <f t="shared" si="1037"/>
        <v>2019</v>
      </c>
      <c r="J13209" s="2">
        <f t="shared" si="1038"/>
        <v>6</v>
      </c>
      <c r="K13209" t="str">
        <f t="shared" si="1039"/>
        <v>Korenbouten</v>
      </c>
      <c r="L13209" s="25">
        <f t="shared" si="1041"/>
        <v>25.571428571428573</v>
      </c>
    </row>
    <row r="13210" spans="1:12" x14ac:dyDescent="0.25">
      <c r="A13210">
        <v>945</v>
      </c>
      <c r="B13210" t="s">
        <v>92</v>
      </c>
      <c r="C13210" s="1">
        <v>43994.583333333336</v>
      </c>
      <c r="D13210">
        <v>4</v>
      </c>
      <c r="E13210" t="s">
        <v>26</v>
      </c>
      <c r="F13210" t="s">
        <v>27</v>
      </c>
      <c r="G13210">
        <v>1</v>
      </c>
      <c r="H13210" t="str">
        <f t="shared" si="1040"/>
        <v>KD</v>
      </c>
      <c r="I13210" s="2">
        <f t="shared" si="1037"/>
        <v>2020</v>
      </c>
      <c r="J13210" s="2">
        <f t="shared" si="1038"/>
        <v>6</v>
      </c>
      <c r="K13210" t="str">
        <f t="shared" si="1039"/>
        <v>Glazenmakers</v>
      </c>
      <c r="L13210" s="25">
        <f t="shared" si="1041"/>
        <v>23.285714285714285</v>
      </c>
    </row>
    <row r="13211" spans="1:12" x14ac:dyDescent="0.25">
      <c r="A13211">
        <v>945</v>
      </c>
      <c r="B13211" t="s">
        <v>92</v>
      </c>
      <c r="C13211" s="1">
        <v>43994.583333333336</v>
      </c>
      <c r="D13211">
        <v>4</v>
      </c>
      <c r="E13211" t="s">
        <v>24</v>
      </c>
      <c r="F13211" t="s">
        <v>25</v>
      </c>
      <c r="G13211">
        <v>1</v>
      </c>
      <c r="H13211" t="str">
        <f t="shared" si="1040"/>
        <v>KD</v>
      </c>
      <c r="I13211" s="2">
        <f t="shared" si="1037"/>
        <v>2020</v>
      </c>
      <c r="J13211" s="2">
        <f t="shared" si="1038"/>
        <v>6</v>
      </c>
      <c r="K13211" t="str">
        <f t="shared" si="1039"/>
        <v>Glazenmakers</v>
      </c>
      <c r="L13211" s="25">
        <f t="shared" si="1041"/>
        <v>23.285714285714285</v>
      </c>
    </row>
    <row r="13212" spans="1:12" x14ac:dyDescent="0.25">
      <c r="A13212">
        <v>945</v>
      </c>
      <c r="B13212" t="s">
        <v>92</v>
      </c>
      <c r="C13212" s="1">
        <v>43994.583333333336</v>
      </c>
      <c r="D13212">
        <v>3</v>
      </c>
      <c r="E13212" t="s">
        <v>26</v>
      </c>
      <c r="F13212" t="s">
        <v>27</v>
      </c>
      <c r="G13212">
        <v>4</v>
      </c>
      <c r="H13212" t="str">
        <f t="shared" si="1040"/>
        <v>KD</v>
      </c>
      <c r="I13212" s="2">
        <f t="shared" si="1037"/>
        <v>2020</v>
      </c>
      <c r="J13212" s="2">
        <f t="shared" si="1038"/>
        <v>6</v>
      </c>
      <c r="K13212" t="str">
        <f t="shared" si="1039"/>
        <v>Glazenmakers</v>
      </c>
      <c r="L13212" s="25">
        <f t="shared" si="1041"/>
        <v>23.285714285714285</v>
      </c>
    </row>
    <row r="13213" spans="1:12" x14ac:dyDescent="0.25">
      <c r="A13213">
        <v>945</v>
      </c>
      <c r="B13213" t="s">
        <v>92</v>
      </c>
      <c r="C13213" s="1">
        <v>43994.583333333336</v>
      </c>
      <c r="D13213">
        <v>3</v>
      </c>
      <c r="E13213" t="s">
        <v>61</v>
      </c>
      <c r="F13213" t="s">
        <v>62</v>
      </c>
      <c r="G13213">
        <v>2</v>
      </c>
      <c r="H13213" t="str">
        <f t="shared" si="1040"/>
        <v>KD</v>
      </c>
      <c r="I13213" s="2">
        <f t="shared" si="1037"/>
        <v>2020</v>
      </c>
      <c r="J13213" s="2">
        <f t="shared" si="1038"/>
        <v>6</v>
      </c>
      <c r="K13213" t="str">
        <f t="shared" si="1039"/>
        <v>Waterjuffer</v>
      </c>
      <c r="L13213" s="25">
        <f t="shared" si="1041"/>
        <v>23.285714285714285</v>
      </c>
    </row>
    <row r="13214" spans="1:12" x14ac:dyDescent="0.25">
      <c r="A13214">
        <v>945</v>
      </c>
      <c r="B13214" t="s">
        <v>92</v>
      </c>
      <c r="C13214" s="1">
        <v>43994.583333333336</v>
      </c>
      <c r="D13214">
        <v>3</v>
      </c>
      <c r="E13214" t="s">
        <v>24</v>
      </c>
      <c r="F13214" t="s">
        <v>25</v>
      </c>
      <c r="G13214">
        <v>1</v>
      </c>
      <c r="H13214" t="str">
        <f t="shared" si="1040"/>
        <v>KD</v>
      </c>
      <c r="I13214" s="2">
        <f t="shared" si="1037"/>
        <v>2020</v>
      </c>
      <c r="J13214" s="2">
        <f t="shared" si="1038"/>
        <v>6</v>
      </c>
      <c r="K13214" t="str">
        <f t="shared" si="1039"/>
        <v>Glazenmakers</v>
      </c>
      <c r="L13214" s="25">
        <f t="shared" si="1041"/>
        <v>23.285714285714285</v>
      </c>
    </row>
    <row r="13215" spans="1:12" x14ac:dyDescent="0.25">
      <c r="A13215">
        <v>945</v>
      </c>
      <c r="B13215" t="s">
        <v>92</v>
      </c>
      <c r="C13215" s="1">
        <v>43994.583333333336</v>
      </c>
      <c r="D13215">
        <v>3</v>
      </c>
      <c r="E13215" t="s">
        <v>18</v>
      </c>
      <c r="F13215" t="s">
        <v>19</v>
      </c>
      <c r="G13215">
        <v>8</v>
      </c>
      <c r="H13215" t="str">
        <f t="shared" si="1040"/>
        <v>KD</v>
      </c>
      <c r="I13215" s="2">
        <f t="shared" si="1037"/>
        <v>2020</v>
      </c>
      <c r="J13215" s="2">
        <f t="shared" si="1038"/>
        <v>6</v>
      </c>
      <c r="K13215" t="str">
        <f t="shared" si="1039"/>
        <v>Korenbouten</v>
      </c>
      <c r="L13215" s="25">
        <f t="shared" si="1041"/>
        <v>23.285714285714285</v>
      </c>
    </row>
    <row r="13216" spans="1:12" x14ac:dyDescent="0.25">
      <c r="A13216">
        <v>945</v>
      </c>
      <c r="B13216" t="s">
        <v>92</v>
      </c>
      <c r="C13216" s="1">
        <v>43994.583333333336</v>
      </c>
      <c r="D13216">
        <v>3</v>
      </c>
      <c r="E13216" t="s">
        <v>10</v>
      </c>
      <c r="F13216" t="s">
        <v>11</v>
      </c>
      <c r="G13216">
        <v>5</v>
      </c>
      <c r="H13216" t="str">
        <f t="shared" si="1040"/>
        <v>KD</v>
      </c>
      <c r="I13216" s="2">
        <f t="shared" si="1037"/>
        <v>2020</v>
      </c>
      <c r="J13216" s="2">
        <f t="shared" si="1038"/>
        <v>6</v>
      </c>
      <c r="K13216" t="str">
        <f t="shared" si="1039"/>
        <v>Waterjuffer</v>
      </c>
      <c r="L13216" s="25">
        <f t="shared" si="1041"/>
        <v>23.285714285714285</v>
      </c>
    </row>
    <row r="13217" spans="1:12" x14ac:dyDescent="0.25">
      <c r="A13217">
        <v>945</v>
      </c>
      <c r="B13217" t="s">
        <v>92</v>
      </c>
      <c r="C13217" s="1">
        <v>43994.583333333336</v>
      </c>
      <c r="D13217">
        <v>3</v>
      </c>
      <c r="E13217" t="s">
        <v>73</v>
      </c>
      <c r="F13217" t="s">
        <v>74</v>
      </c>
      <c r="G13217">
        <v>2</v>
      </c>
      <c r="H13217" t="str">
        <f t="shared" si="1040"/>
        <v>KD</v>
      </c>
      <c r="I13217" s="2">
        <f t="shared" ref="I13217:I13280" si="1042">YEAR(C13217)</f>
        <v>2020</v>
      </c>
      <c r="J13217" s="2">
        <f t="shared" ref="J13217:J13280" si="1043">MONTH(C13217)</f>
        <v>6</v>
      </c>
      <c r="K13217" t="str">
        <f t="shared" ref="K13217:K13280" si="1044">VLOOKUP(E13217,$Q$2:$R$100,2,FALSE)</f>
        <v>Glanslibel</v>
      </c>
      <c r="L13217" s="25">
        <f t="shared" si="1041"/>
        <v>23.285714285714285</v>
      </c>
    </row>
    <row r="13218" spans="1:12" x14ac:dyDescent="0.25">
      <c r="A13218">
        <v>945</v>
      </c>
      <c r="B13218" t="s">
        <v>92</v>
      </c>
      <c r="C13218" s="1">
        <v>43994.583333333336</v>
      </c>
      <c r="D13218">
        <v>3</v>
      </c>
      <c r="E13218" t="s">
        <v>28</v>
      </c>
      <c r="F13218" t="s">
        <v>29</v>
      </c>
      <c r="G13218">
        <v>3</v>
      </c>
      <c r="H13218" t="str">
        <f t="shared" si="1040"/>
        <v>KD</v>
      </c>
      <c r="I13218" s="2">
        <f t="shared" si="1042"/>
        <v>2020</v>
      </c>
      <c r="J13218" s="2">
        <f t="shared" si="1043"/>
        <v>6</v>
      </c>
      <c r="K13218" t="str">
        <f t="shared" si="1044"/>
        <v>Korenbouten</v>
      </c>
      <c r="L13218" s="25">
        <f t="shared" si="1041"/>
        <v>23.285714285714285</v>
      </c>
    </row>
    <row r="13219" spans="1:12" x14ac:dyDescent="0.25">
      <c r="A13219">
        <v>945</v>
      </c>
      <c r="B13219" t="s">
        <v>92</v>
      </c>
      <c r="C13219" s="1">
        <v>44008.5625</v>
      </c>
      <c r="D13219">
        <v>4</v>
      </c>
      <c r="E13219" t="s">
        <v>18</v>
      </c>
      <c r="F13219" t="s">
        <v>19</v>
      </c>
      <c r="G13219">
        <v>1</v>
      </c>
      <c r="H13219" t="str">
        <f t="shared" si="1040"/>
        <v>KD</v>
      </c>
      <c r="I13219" s="2">
        <f t="shared" si="1042"/>
        <v>2020</v>
      </c>
      <c r="J13219" s="2">
        <f t="shared" si="1043"/>
        <v>6</v>
      </c>
      <c r="K13219" t="str">
        <f t="shared" si="1044"/>
        <v>Korenbouten</v>
      </c>
      <c r="L13219" s="25">
        <f t="shared" si="1041"/>
        <v>25.285714285714285</v>
      </c>
    </row>
    <row r="13220" spans="1:12" x14ac:dyDescent="0.25">
      <c r="A13220">
        <v>945</v>
      </c>
      <c r="B13220" t="s">
        <v>92</v>
      </c>
      <c r="C13220" s="1">
        <v>44008.5625</v>
      </c>
      <c r="D13220">
        <v>4</v>
      </c>
      <c r="E13220" t="s">
        <v>26</v>
      </c>
      <c r="F13220" t="s">
        <v>27</v>
      </c>
      <c r="G13220">
        <v>1</v>
      </c>
      <c r="H13220" t="str">
        <f t="shared" si="1040"/>
        <v>KD</v>
      </c>
      <c r="I13220" s="2">
        <f t="shared" si="1042"/>
        <v>2020</v>
      </c>
      <c r="J13220" s="2">
        <f t="shared" si="1043"/>
        <v>6</v>
      </c>
      <c r="K13220" t="str">
        <f t="shared" si="1044"/>
        <v>Glazenmakers</v>
      </c>
      <c r="L13220" s="25">
        <f t="shared" si="1041"/>
        <v>25.285714285714285</v>
      </c>
    </row>
    <row r="13221" spans="1:12" x14ac:dyDescent="0.25">
      <c r="A13221">
        <v>945</v>
      </c>
      <c r="B13221" t="s">
        <v>92</v>
      </c>
      <c r="C13221" s="1">
        <v>44008.5625</v>
      </c>
      <c r="D13221">
        <v>4</v>
      </c>
      <c r="E13221" t="s">
        <v>28</v>
      </c>
      <c r="F13221" t="s">
        <v>29</v>
      </c>
      <c r="G13221">
        <v>1</v>
      </c>
      <c r="H13221" t="str">
        <f t="shared" si="1040"/>
        <v>KD</v>
      </c>
      <c r="I13221" s="2">
        <f t="shared" si="1042"/>
        <v>2020</v>
      </c>
      <c r="J13221" s="2">
        <f t="shared" si="1043"/>
        <v>6</v>
      </c>
      <c r="K13221" t="str">
        <f t="shared" si="1044"/>
        <v>Korenbouten</v>
      </c>
      <c r="L13221" s="25">
        <f t="shared" si="1041"/>
        <v>25.285714285714285</v>
      </c>
    </row>
    <row r="13222" spans="1:12" x14ac:dyDescent="0.25">
      <c r="A13222">
        <v>945</v>
      </c>
      <c r="B13222" t="s">
        <v>92</v>
      </c>
      <c r="C13222" s="1">
        <v>44008.5625</v>
      </c>
      <c r="D13222">
        <v>4</v>
      </c>
      <c r="E13222" t="s">
        <v>24</v>
      </c>
      <c r="F13222" t="s">
        <v>25</v>
      </c>
      <c r="G13222">
        <v>1</v>
      </c>
      <c r="H13222" t="str">
        <f t="shared" si="1040"/>
        <v>KD</v>
      </c>
      <c r="I13222" s="2">
        <f t="shared" si="1042"/>
        <v>2020</v>
      </c>
      <c r="J13222" s="2">
        <f t="shared" si="1043"/>
        <v>6</v>
      </c>
      <c r="K13222" t="str">
        <f t="shared" si="1044"/>
        <v>Glazenmakers</v>
      </c>
      <c r="L13222" s="25">
        <f t="shared" si="1041"/>
        <v>25.285714285714285</v>
      </c>
    </row>
    <row r="13223" spans="1:12" x14ac:dyDescent="0.25">
      <c r="A13223">
        <v>945</v>
      </c>
      <c r="B13223" t="s">
        <v>92</v>
      </c>
      <c r="C13223" s="1">
        <v>44008.5625</v>
      </c>
      <c r="D13223">
        <v>3</v>
      </c>
      <c r="E13223" t="s">
        <v>18</v>
      </c>
      <c r="F13223" t="s">
        <v>19</v>
      </c>
      <c r="G13223">
        <v>5</v>
      </c>
      <c r="H13223" t="str">
        <f t="shared" si="1040"/>
        <v>KD</v>
      </c>
      <c r="I13223" s="2">
        <f t="shared" si="1042"/>
        <v>2020</v>
      </c>
      <c r="J13223" s="2">
        <f t="shared" si="1043"/>
        <v>6</v>
      </c>
      <c r="K13223" t="str">
        <f t="shared" si="1044"/>
        <v>Korenbouten</v>
      </c>
      <c r="L13223" s="25">
        <f t="shared" si="1041"/>
        <v>25.285714285714285</v>
      </c>
    </row>
    <row r="13224" spans="1:12" x14ac:dyDescent="0.25">
      <c r="A13224">
        <v>945</v>
      </c>
      <c r="B13224" t="s">
        <v>92</v>
      </c>
      <c r="C13224" s="1">
        <v>44008.5625</v>
      </c>
      <c r="D13224">
        <v>3</v>
      </c>
      <c r="E13224" t="s">
        <v>26</v>
      </c>
      <c r="F13224" t="s">
        <v>27</v>
      </c>
      <c r="G13224">
        <v>4</v>
      </c>
      <c r="H13224" t="str">
        <f t="shared" si="1040"/>
        <v>KD</v>
      </c>
      <c r="I13224" s="2">
        <f t="shared" si="1042"/>
        <v>2020</v>
      </c>
      <c r="J13224" s="2">
        <f t="shared" si="1043"/>
        <v>6</v>
      </c>
      <c r="K13224" t="str">
        <f t="shared" si="1044"/>
        <v>Glazenmakers</v>
      </c>
      <c r="L13224" s="25">
        <f t="shared" si="1041"/>
        <v>25.285714285714285</v>
      </c>
    </row>
    <row r="13225" spans="1:12" x14ac:dyDescent="0.25">
      <c r="A13225">
        <v>945</v>
      </c>
      <c r="B13225" t="s">
        <v>92</v>
      </c>
      <c r="C13225" s="1">
        <v>44008.5625</v>
      </c>
      <c r="D13225">
        <v>3</v>
      </c>
      <c r="E13225" t="s">
        <v>61</v>
      </c>
      <c r="F13225" t="s">
        <v>62</v>
      </c>
      <c r="G13225">
        <v>5</v>
      </c>
      <c r="H13225" t="str">
        <f t="shared" si="1040"/>
        <v>KD</v>
      </c>
      <c r="I13225" s="2">
        <f t="shared" si="1042"/>
        <v>2020</v>
      </c>
      <c r="J13225" s="2">
        <f t="shared" si="1043"/>
        <v>6</v>
      </c>
      <c r="K13225" t="str">
        <f t="shared" si="1044"/>
        <v>Waterjuffer</v>
      </c>
      <c r="L13225" s="25">
        <f t="shared" si="1041"/>
        <v>25.285714285714285</v>
      </c>
    </row>
    <row r="13226" spans="1:12" x14ac:dyDescent="0.25">
      <c r="A13226">
        <v>945</v>
      </c>
      <c r="B13226" t="s">
        <v>92</v>
      </c>
      <c r="C13226" s="1">
        <v>44008.5625</v>
      </c>
      <c r="D13226">
        <v>3</v>
      </c>
      <c r="E13226" t="s">
        <v>10</v>
      </c>
      <c r="F13226" t="s">
        <v>11</v>
      </c>
      <c r="G13226">
        <v>1</v>
      </c>
      <c r="H13226" t="str">
        <f t="shared" si="1040"/>
        <v>KD</v>
      </c>
      <c r="I13226" s="2">
        <f t="shared" si="1042"/>
        <v>2020</v>
      </c>
      <c r="J13226" s="2">
        <f t="shared" si="1043"/>
        <v>6</v>
      </c>
      <c r="K13226" t="str">
        <f t="shared" si="1044"/>
        <v>Waterjuffer</v>
      </c>
      <c r="L13226" s="25">
        <f t="shared" si="1041"/>
        <v>25.285714285714285</v>
      </c>
    </row>
    <row r="13227" spans="1:12" x14ac:dyDescent="0.25">
      <c r="A13227">
        <v>945</v>
      </c>
      <c r="B13227" t="s">
        <v>92</v>
      </c>
      <c r="C13227" s="1">
        <v>44008.5625</v>
      </c>
      <c r="D13227">
        <v>3</v>
      </c>
      <c r="E13227" t="s">
        <v>28</v>
      </c>
      <c r="F13227" t="s">
        <v>29</v>
      </c>
      <c r="G13227">
        <v>6</v>
      </c>
      <c r="H13227" t="str">
        <f t="shared" si="1040"/>
        <v>KD</v>
      </c>
      <c r="I13227" s="2">
        <f t="shared" si="1042"/>
        <v>2020</v>
      </c>
      <c r="J13227" s="2">
        <f t="shared" si="1043"/>
        <v>6</v>
      </c>
      <c r="K13227" t="str">
        <f t="shared" si="1044"/>
        <v>Korenbouten</v>
      </c>
      <c r="L13227" s="25">
        <f t="shared" si="1041"/>
        <v>25.285714285714285</v>
      </c>
    </row>
    <row r="13228" spans="1:12" x14ac:dyDescent="0.25">
      <c r="A13228">
        <v>945</v>
      </c>
      <c r="B13228" t="s">
        <v>92</v>
      </c>
      <c r="C13228" s="1">
        <v>44008.5625</v>
      </c>
      <c r="D13228">
        <v>3</v>
      </c>
      <c r="E13228" t="s">
        <v>52</v>
      </c>
      <c r="F13228" t="s">
        <v>53</v>
      </c>
      <c r="G13228">
        <v>2</v>
      </c>
      <c r="H13228" t="str">
        <f t="shared" si="1040"/>
        <v>KD</v>
      </c>
      <c r="I13228" s="2">
        <f t="shared" si="1042"/>
        <v>2020</v>
      </c>
      <c r="J13228" s="2">
        <f t="shared" si="1043"/>
        <v>6</v>
      </c>
      <c r="K13228" t="str">
        <f t="shared" si="1044"/>
        <v>Korenbouten</v>
      </c>
      <c r="L13228" s="25">
        <f t="shared" si="1041"/>
        <v>25.285714285714285</v>
      </c>
    </row>
    <row r="13229" spans="1:12" x14ac:dyDescent="0.25">
      <c r="A13229">
        <v>945</v>
      </c>
      <c r="B13229" t="s">
        <v>92</v>
      </c>
      <c r="C13229" s="1">
        <v>44008.5625</v>
      </c>
      <c r="D13229">
        <v>3</v>
      </c>
      <c r="E13229" t="s">
        <v>14</v>
      </c>
      <c r="F13229" t="s">
        <v>15</v>
      </c>
      <c r="G13229">
        <v>8</v>
      </c>
      <c r="H13229" t="str">
        <f t="shared" si="1040"/>
        <v>KD</v>
      </c>
      <c r="I13229" s="2">
        <f t="shared" si="1042"/>
        <v>2020</v>
      </c>
      <c r="J13229" s="2">
        <f t="shared" si="1043"/>
        <v>6</v>
      </c>
      <c r="K13229" t="str">
        <f t="shared" si="1044"/>
        <v>Waterjuffer</v>
      </c>
      <c r="L13229" s="25">
        <f t="shared" si="1041"/>
        <v>25.285714285714285</v>
      </c>
    </row>
    <row r="13230" spans="1:12" x14ac:dyDescent="0.25">
      <c r="A13230">
        <v>945</v>
      </c>
      <c r="B13230" t="s">
        <v>92</v>
      </c>
      <c r="C13230" s="1">
        <v>44008.5625</v>
      </c>
      <c r="D13230">
        <v>3</v>
      </c>
      <c r="E13230" t="s">
        <v>48</v>
      </c>
      <c r="F13230" t="s">
        <v>49</v>
      </c>
      <c r="G13230">
        <v>1</v>
      </c>
      <c r="H13230" t="str">
        <f t="shared" si="1040"/>
        <v>KD</v>
      </c>
      <c r="I13230" s="2">
        <f t="shared" si="1042"/>
        <v>2020</v>
      </c>
      <c r="J13230" s="2">
        <f t="shared" si="1043"/>
        <v>6</v>
      </c>
      <c r="K13230" t="str">
        <f t="shared" si="1044"/>
        <v>Glazenmakers</v>
      </c>
      <c r="L13230" s="25">
        <f t="shared" si="1041"/>
        <v>25.285714285714285</v>
      </c>
    </row>
    <row r="13231" spans="1:12" x14ac:dyDescent="0.25">
      <c r="A13231">
        <v>945</v>
      </c>
      <c r="B13231" t="s">
        <v>92</v>
      </c>
      <c r="C13231" s="1">
        <v>44008.5625</v>
      </c>
      <c r="D13231">
        <v>3</v>
      </c>
      <c r="E13231" t="s">
        <v>71</v>
      </c>
      <c r="F13231" t="s">
        <v>72</v>
      </c>
      <c r="G13231">
        <v>15</v>
      </c>
      <c r="H13231" t="str">
        <f t="shared" si="1040"/>
        <v>KD</v>
      </c>
      <c r="I13231" s="2">
        <f t="shared" si="1042"/>
        <v>2020</v>
      </c>
      <c r="J13231" s="2">
        <f t="shared" si="1043"/>
        <v>6</v>
      </c>
      <c r="K13231" t="str">
        <f t="shared" si="1044"/>
        <v>Waterjuffer</v>
      </c>
      <c r="L13231" s="25">
        <f t="shared" si="1041"/>
        <v>25.285714285714285</v>
      </c>
    </row>
    <row r="13232" spans="1:12" x14ac:dyDescent="0.25">
      <c r="A13232">
        <v>945</v>
      </c>
      <c r="B13232" t="s">
        <v>92</v>
      </c>
      <c r="C13232" s="1">
        <v>44035.5625</v>
      </c>
      <c r="D13232">
        <v>4</v>
      </c>
      <c r="E13232" t="s">
        <v>26</v>
      </c>
      <c r="F13232" t="s">
        <v>27</v>
      </c>
      <c r="G13232">
        <v>2</v>
      </c>
      <c r="H13232" t="str">
        <f t="shared" si="1040"/>
        <v>KD</v>
      </c>
      <c r="I13232" s="2">
        <f t="shared" si="1042"/>
        <v>2020</v>
      </c>
      <c r="J13232" s="2">
        <f t="shared" si="1043"/>
        <v>7</v>
      </c>
      <c r="K13232" t="str">
        <f t="shared" si="1044"/>
        <v>Glazenmakers</v>
      </c>
      <c r="L13232" s="25">
        <f t="shared" si="1041"/>
        <v>29.142857142857142</v>
      </c>
    </row>
    <row r="13233" spans="1:12" x14ac:dyDescent="0.25">
      <c r="A13233">
        <v>945</v>
      </c>
      <c r="B13233" t="s">
        <v>92</v>
      </c>
      <c r="C13233" s="1">
        <v>44035.5625</v>
      </c>
      <c r="D13233">
        <v>3</v>
      </c>
      <c r="E13233" t="s">
        <v>18</v>
      </c>
      <c r="F13233" t="s">
        <v>19</v>
      </c>
      <c r="G13233">
        <v>1</v>
      </c>
      <c r="H13233" t="str">
        <f t="shared" si="1040"/>
        <v>KD</v>
      </c>
      <c r="I13233" s="2">
        <f t="shared" si="1042"/>
        <v>2020</v>
      </c>
      <c r="J13233" s="2">
        <f t="shared" si="1043"/>
        <v>7</v>
      </c>
      <c r="K13233" t="str">
        <f t="shared" si="1044"/>
        <v>Korenbouten</v>
      </c>
      <c r="L13233" s="25">
        <f t="shared" si="1041"/>
        <v>29.142857142857142</v>
      </c>
    </row>
    <row r="13234" spans="1:12" x14ac:dyDescent="0.25">
      <c r="A13234">
        <v>945</v>
      </c>
      <c r="B13234" t="s">
        <v>92</v>
      </c>
      <c r="C13234" s="1">
        <v>44035.5625</v>
      </c>
      <c r="D13234">
        <v>3</v>
      </c>
      <c r="E13234" t="s">
        <v>26</v>
      </c>
      <c r="F13234" t="s">
        <v>27</v>
      </c>
      <c r="G13234">
        <v>2</v>
      </c>
      <c r="H13234" t="str">
        <f t="shared" si="1040"/>
        <v>KD</v>
      </c>
      <c r="I13234" s="2">
        <f t="shared" si="1042"/>
        <v>2020</v>
      </c>
      <c r="J13234" s="2">
        <f t="shared" si="1043"/>
        <v>7</v>
      </c>
      <c r="K13234" t="str">
        <f t="shared" si="1044"/>
        <v>Glazenmakers</v>
      </c>
      <c r="L13234" s="25">
        <f t="shared" si="1041"/>
        <v>29.142857142857142</v>
      </c>
    </row>
    <row r="13235" spans="1:12" x14ac:dyDescent="0.25">
      <c r="A13235">
        <v>945</v>
      </c>
      <c r="B13235" t="s">
        <v>92</v>
      </c>
      <c r="C13235" s="1">
        <v>44035.5625</v>
      </c>
      <c r="D13235">
        <v>3</v>
      </c>
      <c r="E13235" t="s">
        <v>71</v>
      </c>
      <c r="F13235" t="s">
        <v>72</v>
      </c>
      <c r="G13235">
        <v>15</v>
      </c>
      <c r="H13235" t="str">
        <f t="shared" si="1040"/>
        <v>KD</v>
      </c>
      <c r="I13235" s="2">
        <f t="shared" si="1042"/>
        <v>2020</v>
      </c>
      <c r="J13235" s="2">
        <f t="shared" si="1043"/>
        <v>7</v>
      </c>
      <c r="K13235" t="str">
        <f t="shared" si="1044"/>
        <v>Waterjuffer</v>
      </c>
      <c r="L13235" s="25">
        <f t="shared" si="1041"/>
        <v>29.142857142857142</v>
      </c>
    </row>
    <row r="13236" spans="1:12" x14ac:dyDescent="0.25">
      <c r="A13236">
        <v>945</v>
      </c>
      <c r="B13236" t="s">
        <v>92</v>
      </c>
      <c r="C13236" s="1">
        <v>44035.5625</v>
      </c>
      <c r="D13236">
        <v>3</v>
      </c>
      <c r="E13236" t="s">
        <v>14</v>
      </c>
      <c r="F13236" t="s">
        <v>15</v>
      </c>
      <c r="G13236">
        <v>2</v>
      </c>
      <c r="H13236" t="str">
        <f t="shared" si="1040"/>
        <v>KD</v>
      </c>
      <c r="I13236" s="2">
        <f t="shared" si="1042"/>
        <v>2020</v>
      </c>
      <c r="J13236" s="2">
        <f t="shared" si="1043"/>
        <v>7</v>
      </c>
      <c r="K13236" t="str">
        <f t="shared" si="1044"/>
        <v>Waterjuffer</v>
      </c>
      <c r="L13236" s="25">
        <f t="shared" si="1041"/>
        <v>29.142857142857142</v>
      </c>
    </row>
    <row r="13237" spans="1:12" x14ac:dyDescent="0.25">
      <c r="A13237">
        <v>945</v>
      </c>
      <c r="B13237" t="s">
        <v>92</v>
      </c>
      <c r="C13237" s="1">
        <v>44049.5</v>
      </c>
      <c r="D13237">
        <v>4</v>
      </c>
      <c r="E13237" t="s">
        <v>32</v>
      </c>
      <c r="F13237" t="s">
        <v>33</v>
      </c>
      <c r="G13237">
        <v>1</v>
      </c>
      <c r="H13237" t="str">
        <f t="shared" si="1040"/>
        <v>KD</v>
      </c>
      <c r="I13237" s="2">
        <f t="shared" si="1042"/>
        <v>2020</v>
      </c>
      <c r="J13237" s="2">
        <f t="shared" si="1043"/>
        <v>8</v>
      </c>
      <c r="K13237" t="str">
        <f t="shared" si="1044"/>
        <v>Korenbouten</v>
      </c>
      <c r="L13237" s="25">
        <f t="shared" si="1041"/>
        <v>31.142857142857142</v>
      </c>
    </row>
    <row r="13238" spans="1:12" x14ac:dyDescent="0.25">
      <c r="A13238">
        <v>945</v>
      </c>
      <c r="B13238" t="s">
        <v>92</v>
      </c>
      <c r="C13238" s="1">
        <v>44049.5</v>
      </c>
      <c r="D13238">
        <v>4</v>
      </c>
      <c r="E13238" t="s">
        <v>26</v>
      </c>
      <c r="F13238" t="s">
        <v>27</v>
      </c>
      <c r="G13238">
        <v>2</v>
      </c>
      <c r="H13238" t="str">
        <f t="shared" si="1040"/>
        <v>KD</v>
      </c>
      <c r="I13238" s="2">
        <f t="shared" si="1042"/>
        <v>2020</v>
      </c>
      <c r="J13238" s="2">
        <f t="shared" si="1043"/>
        <v>8</v>
      </c>
      <c r="K13238" t="str">
        <f t="shared" si="1044"/>
        <v>Glazenmakers</v>
      </c>
      <c r="L13238" s="25">
        <f t="shared" si="1041"/>
        <v>31.142857142857142</v>
      </c>
    </row>
    <row r="13239" spans="1:12" x14ac:dyDescent="0.25">
      <c r="A13239">
        <v>945</v>
      </c>
      <c r="B13239" t="s">
        <v>92</v>
      </c>
      <c r="C13239" s="1">
        <v>44049.5</v>
      </c>
      <c r="D13239">
        <v>3</v>
      </c>
      <c r="E13239" t="s">
        <v>18</v>
      </c>
      <c r="F13239" t="s">
        <v>19</v>
      </c>
      <c r="G13239">
        <v>4</v>
      </c>
      <c r="H13239" t="str">
        <f t="shared" si="1040"/>
        <v>KD</v>
      </c>
      <c r="I13239" s="2">
        <f t="shared" si="1042"/>
        <v>2020</v>
      </c>
      <c r="J13239" s="2">
        <f t="shared" si="1043"/>
        <v>8</v>
      </c>
      <c r="K13239" t="str">
        <f t="shared" si="1044"/>
        <v>Korenbouten</v>
      </c>
      <c r="L13239" s="25">
        <f t="shared" si="1041"/>
        <v>31.142857142857142</v>
      </c>
    </row>
    <row r="13240" spans="1:12" x14ac:dyDescent="0.25">
      <c r="A13240">
        <v>945</v>
      </c>
      <c r="B13240" t="s">
        <v>92</v>
      </c>
      <c r="C13240" s="1">
        <v>44049.5</v>
      </c>
      <c r="D13240">
        <v>3</v>
      </c>
      <c r="E13240" t="s">
        <v>26</v>
      </c>
      <c r="F13240" t="s">
        <v>27</v>
      </c>
      <c r="G13240">
        <v>5</v>
      </c>
      <c r="H13240" t="str">
        <f t="shared" si="1040"/>
        <v>KD</v>
      </c>
      <c r="I13240" s="2">
        <f t="shared" si="1042"/>
        <v>2020</v>
      </c>
      <c r="J13240" s="2">
        <f t="shared" si="1043"/>
        <v>8</v>
      </c>
      <c r="K13240" t="str">
        <f t="shared" si="1044"/>
        <v>Glazenmakers</v>
      </c>
      <c r="L13240" s="25">
        <f t="shared" si="1041"/>
        <v>31.142857142857142</v>
      </c>
    </row>
    <row r="13241" spans="1:12" x14ac:dyDescent="0.25">
      <c r="A13241">
        <v>945</v>
      </c>
      <c r="B13241" t="s">
        <v>92</v>
      </c>
      <c r="C13241" s="1">
        <v>44049.5</v>
      </c>
      <c r="D13241">
        <v>3</v>
      </c>
      <c r="E13241" t="s">
        <v>61</v>
      </c>
      <c r="F13241" t="s">
        <v>62</v>
      </c>
      <c r="G13241">
        <v>10</v>
      </c>
      <c r="H13241" t="str">
        <f t="shared" si="1040"/>
        <v>KD</v>
      </c>
      <c r="I13241" s="2">
        <f t="shared" si="1042"/>
        <v>2020</v>
      </c>
      <c r="J13241" s="2">
        <f t="shared" si="1043"/>
        <v>8</v>
      </c>
      <c r="K13241" t="str">
        <f t="shared" si="1044"/>
        <v>Waterjuffer</v>
      </c>
      <c r="L13241" s="25">
        <f t="shared" si="1041"/>
        <v>31.142857142857142</v>
      </c>
    </row>
    <row r="13242" spans="1:12" x14ac:dyDescent="0.25">
      <c r="A13242">
        <v>945</v>
      </c>
      <c r="B13242" t="s">
        <v>92</v>
      </c>
      <c r="C13242" s="1">
        <v>44049.5</v>
      </c>
      <c r="D13242">
        <v>3</v>
      </c>
      <c r="E13242" t="s">
        <v>10</v>
      </c>
      <c r="F13242" t="s">
        <v>11</v>
      </c>
      <c r="G13242">
        <v>1</v>
      </c>
      <c r="H13242" t="str">
        <f t="shared" si="1040"/>
        <v>KD</v>
      </c>
      <c r="I13242" s="2">
        <f t="shared" si="1042"/>
        <v>2020</v>
      </c>
      <c r="J13242" s="2">
        <f t="shared" si="1043"/>
        <v>8</v>
      </c>
      <c r="K13242" t="str">
        <f t="shared" si="1044"/>
        <v>Waterjuffer</v>
      </c>
      <c r="L13242" s="25">
        <f t="shared" si="1041"/>
        <v>31.142857142857142</v>
      </c>
    </row>
    <row r="13243" spans="1:12" x14ac:dyDescent="0.25">
      <c r="A13243">
        <v>945</v>
      </c>
      <c r="B13243" t="s">
        <v>92</v>
      </c>
      <c r="C13243" s="1">
        <v>44081.583333333336</v>
      </c>
      <c r="D13243">
        <v>4</v>
      </c>
      <c r="E13243" t="s">
        <v>36</v>
      </c>
      <c r="F13243" t="s">
        <v>37</v>
      </c>
      <c r="G13243">
        <v>3</v>
      </c>
      <c r="H13243" t="str">
        <f t="shared" si="1040"/>
        <v>KD</v>
      </c>
      <c r="I13243" s="2">
        <f t="shared" si="1042"/>
        <v>2020</v>
      </c>
      <c r="J13243" s="2">
        <f t="shared" si="1043"/>
        <v>9</v>
      </c>
      <c r="K13243" t="str">
        <f t="shared" si="1044"/>
        <v>Glazenmakers</v>
      </c>
      <c r="L13243" s="25">
        <f t="shared" si="1041"/>
        <v>35.714285714285715</v>
      </c>
    </row>
    <row r="13244" spans="1:12" x14ac:dyDescent="0.25">
      <c r="A13244">
        <v>945</v>
      </c>
      <c r="B13244" t="s">
        <v>92</v>
      </c>
      <c r="C13244" s="1">
        <v>44081.583333333336</v>
      </c>
      <c r="D13244">
        <v>3</v>
      </c>
      <c r="E13244" t="s">
        <v>36</v>
      </c>
      <c r="F13244" t="s">
        <v>37</v>
      </c>
      <c r="G13244">
        <v>5</v>
      </c>
      <c r="H13244" t="str">
        <f t="shared" si="1040"/>
        <v>KD</v>
      </c>
      <c r="I13244" s="2">
        <f t="shared" si="1042"/>
        <v>2020</v>
      </c>
      <c r="J13244" s="2">
        <f t="shared" si="1043"/>
        <v>9</v>
      </c>
      <c r="K13244" t="str">
        <f t="shared" si="1044"/>
        <v>Glazenmakers</v>
      </c>
      <c r="L13244" s="25">
        <f t="shared" si="1041"/>
        <v>35.714285714285715</v>
      </c>
    </row>
    <row r="13245" spans="1:12" x14ac:dyDescent="0.25">
      <c r="A13245">
        <v>945</v>
      </c>
      <c r="B13245" t="s">
        <v>92</v>
      </c>
      <c r="C13245" s="1">
        <v>44081.583333333336</v>
      </c>
      <c r="D13245">
        <v>3</v>
      </c>
      <c r="E13245" t="s">
        <v>14</v>
      </c>
      <c r="F13245" t="s">
        <v>15</v>
      </c>
      <c r="G13245">
        <v>4</v>
      </c>
      <c r="H13245" t="str">
        <f t="shared" si="1040"/>
        <v>KD</v>
      </c>
      <c r="I13245" s="2">
        <f t="shared" si="1042"/>
        <v>2020</v>
      </c>
      <c r="J13245" s="2">
        <f t="shared" si="1043"/>
        <v>9</v>
      </c>
      <c r="K13245" t="str">
        <f t="shared" si="1044"/>
        <v>Waterjuffer</v>
      </c>
      <c r="L13245" s="25">
        <f t="shared" si="1041"/>
        <v>35.714285714285715</v>
      </c>
    </row>
    <row r="13246" spans="1:12" x14ac:dyDescent="0.25">
      <c r="A13246">
        <v>945</v>
      </c>
      <c r="B13246" t="s">
        <v>92</v>
      </c>
      <c r="C13246" s="1">
        <v>44095.541666666664</v>
      </c>
      <c r="D13246">
        <v>4</v>
      </c>
      <c r="E13246" t="s">
        <v>32</v>
      </c>
      <c r="F13246" t="s">
        <v>33</v>
      </c>
      <c r="G13246">
        <v>1</v>
      </c>
      <c r="H13246" t="str">
        <f t="shared" si="1040"/>
        <v>KD</v>
      </c>
      <c r="I13246" s="2">
        <f t="shared" si="1042"/>
        <v>2020</v>
      </c>
      <c r="J13246" s="2">
        <f t="shared" si="1043"/>
        <v>9</v>
      </c>
      <c r="K13246" t="str">
        <f t="shared" si="1044"/>
        <v>Korenbouten</v>
      </c>
      <c r="L13246" s="25">
        <f t="shared" si="1041"/>
        <v>37.714285714285715</v>
      </c>
    </row>
    <row r="13247" spans="1:12" x14ac:dyDescent="0.25">
      <c r="A13247">
        <v>945</v>
      </c>
      <c r="B13247" t="s">
        <v>92</v>
      </c>
      <c r="C13247" s="1">
        <v>44095.541666666664</v>
      </c>
      <c r="D13247">
        <v>4</v>
      </c>
      <c r="E13247" t="s">
        <v>55</v>
      </c>
      <c r="F13247" t="s">
        <v>56</v>
      </c>
      <c r="G13247">
        <v>1</v>
      </c>
      <c r="H13247" t="str">
        <f t="shared" si="1040"/>
        <v>KD</v>
      </c>
      <c r="I13247" s="2">
        <f t="shared" si="1042"/>
        <v>2020</v>
      </c>
      <c r="J13247" s="2">
        <f t="shared" si="1043"/>
        <v>9</v>
      </c>
      <c r="K13247" t="str">
        <f t="shared" si="1044"/>
        <v>Korenbouten</v>
      </c>
      <c r="L13247" s="25">
        <f t="shared" si="1041"/>
        <v>37.714285714285715</v>
      </c>
    </row>
    <row r="13248" spans="1:12" x14ac:dyDescent="0.25">
      <c r="A13248">
        <v>945</v>
      </c>
      <c r="B13248" t="s">
        <v>92</v>
      </c>
      <c r="C13248" s="1">
        <v>44095.541666666664</v>
      </c>
      <c r="D13248">
        <v>4</v>
      </c>
      <c r="E13248" t="s">
        <v>36</v>
      </c>
      <c r="F13248" t="s">
        <v>37</v>
      </c>
      <c r="G13248">
        <v>6</v>
      </c>
      <c r="H13248" t="str">
        <f t="shared" si="1040"/>
        <v>KD</v>
      </c>
      <c r="I13248" s="2">
        <f t="shared" si="1042"/>
        <v>2020</v>
      </c>
      <c r="J13248" s="2">
        <f t="shared" si="1043"/>
        <v>9</v>
      </c>
      <c r="K13248" t="str">
        <f t="shared" si="1044"/>
        <v>Glazenmakers</v>
      </c>
      <c r="L13248" s="25">
        <f t="shared" si="1041"/>
        <v>37.714285714285715</v>
      </c>
    </row>
    <row r="13249" spans="1:12" x14ac:dyDescent="0.25">
      <c r="A13249">
        <v>945</v>
      </c>
      <c r="B13249" t="s">
        <v>92</v>
      </c>
      <c r="C13249" s="1">
        <v>44095.541666666664</v>
      </c>
      <c r="D13249">
        <v>3</v>
      </c>
      <c r="E13249" t="s">
        <v>55</v>
      </c>
      <c r="F13249" t="s">
        <v>56</v>
      </c>
      <c r="G13249">
        <v>6</v>
      </c>
      <c r="H13249" t="str">
        <f t="shared" si="1040"/>
        <v>KD</v>
      </c>
      <c r="I13249" s="2">
        <f t="shared" si="1042"/>
        <v>2020</v>
      </c>
      <c r="J13249" s="2">
        <f t="shared" si="1043"/>
        <v>9</v>
      </c>
      <c r="K13249" t="str">
        <f t="shared" si="1044"/>
        <v>Korenbouten</v>
      </c>
      <c r="L13249" s="25">
        <f t="shared" si="1041"/>
        <v>37.714285714285715</v>
      </c>
    </row>
    <row r="13250" spans="1:12" x14ac:dyDescent="0.25">
      <c r="A13250">
        <v>945</v>
      </c>
      <c r="B13250" t="s">
        <v>92</v>
      </c>
      <c r="C13250" s="1">
        <v>44095.541666666664</v>
      </c>
      <c r="D13250">
        <v>3</v>
      </c>
      <c r="E13250" t="s">
        <v>34</v>
      </c>
      <c r="F13250" t="s">
        <v>35</v>
      </c>
      <c r="G13250">
        <v>3</v>
      </c>
      <c r="H13250" t="str">
        <f t="shared" ref="H13250:H13313" si="1045">VLOOKUP(A13250,$N$2:$O$51,2,FALSE)</f>
        <v>KD</v>
      </c>
      <c r="I13250" s="2">
        <f t="shared" si="1042"/>
        <v>2020</v>
      </c>
      <c r="J13250" s="2">
        <f t="shared" si="1043"/>
        <v>9</v>
      </c>
      <c r="K13250" t="str">
        <f t="shared" si="1044"/>
        <v>Pantserjuffers</v>
      </c>
      <c r="L13250" s="25">
        <f t="shared" si="1041"/>
        <v>37.714285714285715</v>
      </c>
    </row>
    <row r="13251" spans="1:12" x14ac:dyDescent="0.25">
      <c r="A13251">
        <v>945</v>
      </c>
      <c r="B13251" t="s">
        <v>92</v>
      </c>
      <c r="C13251" s="1">
        <v>44095.541666666664</v>
      </c>
      <c r="D13251">
        <v>3</v>
      </c>
      <c r="E13251" t="s">
        <v>36</v>
      </c>
      <c r="F13251" t="s">
        <v>37</v>
      </c>
      <c r="G13251">
        <v>8</v>
      </c>
      <c r="H13251" t="str">
        <f t="shared" si="1045"/>
        <v>KD</v>
      </c>
      <c r="I13251" s="2">
        <f t="shared" si="1042"/>
        <v>2020</v>
      </c>
      <c r="J13251" s="2">
        <f t="shared" si="1043"/>
        <v>9</v>
      </c>
      <c r="K13251" t="str">
        <f t="shared" si="1044"/>
        <v>Glazenmakers</v>
      </c>
      <c r="L13251" s="25">
        <f t="shared" ref="L13251:L13314" si="1046">(ROUNDDOWN(C13251-DATE(I13251,1,1),0))/7</f>
        <v>37.714285714285715</v>
      </c>
    </row>
    <row r="13252" spans="1:12" x14ac:dyDescent="0.25">
      <c r="A13252">
        <v>945</v>
      </c>
      <c r="B13252" t="s">
        <v>92</v>
      </c>
      <c r="C13252" s="1">
        <v>44095.541666666664</v>
      </c>
      <c r="D13252">
        <v>3</v>
      </c>
      <c r="E13252" t="s">
        <v>14</v>
      </c>
      <c r="F13252" t="s">
        <v>15</v>
      </c>
      <c r="G13252">
        <v>1</v>
      </c>
      <c r="H13252" t="str">
        <f t="shared" si="1045"/>
        <v>KD</v>
      </c>
      <c r="I13252" s="2">
        <f t="shared" si="1042"/>
        <v>2020</v>
      </c>
      <c r="J13252" s="2">
        <f t="shared" si="1043"/>
        <v>9</v>
      </c>
      <c r="K13252" t="str">
        <f t="shared" si="1044"/>
        <v>Waterjuffer</v>
      </c>
      <c r="L13252" s="25">
        <f t="shared" si="1046"/>
        <v>37.714285714285715</v>
      </c>
    </row>
    <row r="13253" spans="1:12" x14ac:dyDescent="0.25">
      <c r="A13253">
        <v>945</v>
      </c>
      <c r="B13253" t="s">
        <v>92</v>
      </c>
      <c r="C13253" s="1">
        <v>43984.583333333336</v>
      </c>
      <c r="D13253">
        <v>4</v>
      </c>
      <c r="E13253" t="s">
        <v>28</v>
      </c>
      <c r="F13253" t="s">
        <v>29</v>
      </c>
      <c r="G13253">
        <v>4</v>
      </c>
      <c r="H13253" t="str">
        <f t="shared" si="1045"/>
        <v>KD</v>
      </c>
      <c r="I13253" s="2">
        <f t="shared" si="1042"/>
        <v>2020</v>
      </c>
      <c r="J13253" s="2">
        <f t="shared" si="1043"/>
        <v>6</v>
      </c>
      <c r="K13253" t="str">
        <f t="shared" si="1044"/>
        <v>Korenbouten</v>
      </c>
      <c r="L13253" s="25">
        <f t="shared" si="1046"/>
        <v>21.857142857142858</v>
      </c>
    </row>
    <row r="13254" spans="1:12" x14ac:dyDescent="0.25">
      <c r="A13254">
        <v>945</v>
      </c>
      <c r="B13254" t="s">
        <v>92</v>
      </c>
      <c r="C13254" s="1">
        <v>43984.583333333336</v>
      </c>
      <c r="D13254">
        <v>4</v>
      </c>
      <c r="E13254" t="s">
        <v>24</v>
      </c>
      <c r="F13254" t="s">
        <v>25</v>
      </c>
      <c r="G13254">
        <v>2</v>
      </c>
      <c r="H13254" t="str">
        <f t="shared" si="1045"/>
        <v>KD</v>
      </c>
      <c r="I13254" s="2">
        <f t="shared" si="1042"/>
        <v>2020</v>
      </c>
      <c r="J13254" s="2">
        <f t="shared" si="1043"/>
        <v>6</v>
      </c>
      <c r="K13254" t="str">
        <f t="shared" si="1044"/>
        <v>Glazenmakers</v>
      </c>
      <c r="L13254" s="25">
        <f t="shared" si="1046"/>
        <v>21.857142857142858</v>
      </c>
    </row>
    <row r="13255" spans="1:12" x14ac:dyDescent="0.25">
      <c r="A13255">
        <v>945</v>
      </c>
      <c r="B13255" t="s">
        <v>92</v>
      </c>
      <c r="C13255" s="1">
        <v>43984.583333333336</v>
      </c>
      <c r="D13255">
        <v>3</v>
      </c>
      <c r="E13255" t="s">
        <v>20</v>
      </c>
      <c r="F13255" t="s">
        <v>21</v>
      </c>
      <c r="G13255">
        <v>30</v>
      </c>
      <c r="H13255" t="str">
        <f t="shared" si="1045"/>
        <v>KD</v>
      </c>
      <c r="I13255" s="2">
        <f t="shared" si="1042"/>
        <v>2020</v>
      </c>
      <c r="J13255" s="2">
        <f t="shared" si="1043"/>
        <v>6</v>
      </c>
      <c r="K13255" t="str">
        <f t="shared" si="1044"/>
        <v>Waterjuffer</v>
      </c>
      <c r="L13255" s="25">
        <f t="shared" si="1046"/>
        <v>21.857142857142858</v>
      </c>
    </row>
    <row r="13256" spans="1:12" x14ac:dyDescent="0.25">
      <c r="A13256">
        <v>945</v>
      </c>
      <c r="B13256" t="s">
        <v>92</v>
      </c>
      <c r="C13256" s="1">
        <v>43984.583333333336</v>
      </c>
      <c r="D13256">
        <v>3</v>
      </c>
      <c r="E13256" t="s">
        <v>8</v>
      </c>
      <c r="F13256" t="s">
        <v>9</v>
      </c>
      <c r="G13256">
        <v>1</v>
      </c>
      <c r="H13256" t="str">
        <f t="shared" si="1045"/>
        <v>KD</v>
      </c>
      <c r="I13256" s="2">
        <f t="shared" si="1042"/>
        <v>2020</v>
      </c>
      <c r="J13256" s="2">
        <f t="shared" si="1043"/>
        <v>6</v>
      </c>
      <c r="K13256" t="str">
        <f t="shared" si="1044"/>
        <v>Pantserjuffers</v>
      </c>
      <c r="L13256" s="25">
        <f t="shared" si="1046"/>
        <v>21.857142857142858</v>
      </c>
    </row>
    <row r="13257" spans="1:12" x14ac:dyDescent="0.25">
      <c r="A13257">
        <v>945</v>
      </c>
      <c r="B13257" t="s">
        <v>92</v>
      </c>
      <c r="C13257" s="1">
        <v>43984.583333333336</v>
      </c>
      <c r="D13257">
        <v>3</v>
      </c>
      <c r="E13257" t="s">
        <v>18</v>
      </c>
      <c r="F13257" t="s">
        <v>19</v>
      </c>
      <c r="G13257">
        <v>20</v>
      </c>
      <c r="H13257" t="str">
        <f t="shared" si="1045"/>
        <v>KD</v>
      </c>
      <c r="I13257" s="2">
        <f t="shared" si="1042"/>
        <v>2020</v>
      </c>
      <c r="J13257" s="2">
        <f t="shared" si="1043"/>
        <v>6</v>
      </c>
      <c r="K13257" t="str">
        <f t="shared" si="1044"/>
        <v>Korenbouten</v>
      </c>
      <c r="L13257" s="25">
        <f t="shared" si="1046"/>
        <v>21.857142857142858</v>
      </c>
    </row>
    <row r="13258" spans="1:12" x14ac:dyDescent="0.25">
      <c r="A13258">
        <v>945</v>
      </c>
      <c r="B13258" t="s">
        <v>92</v>
      </c>
      <c r="C13258" s="1">
        <v>43984.583333333336</v>
      </c>
      <c r="D13258">
        <v>3</v>
      </c>
      <c r="E13258" t="s">
        <v>26</v>
      </c>
      <c r="F13258" t="s">
        <v>27</v>
      </c>
      <c r="G13258">
        <v>4</v>
      </c>
      <c r="H13258" t="str">
        <f t="shared" si="1045"/>
        <v>KD</v>
      </c>
      <c r="I13258" s="2">
        <f t="shared" si="1042"/>
        <v>2020</v>
      </c>
      <c r="J13258" s="2">
        <f t="shared" si="1043"/>
        <v>6</v>
      </c>
      <c r="K13258" t="str">
        <f t="shared" si="1044"/>
        <v>Glazenmakers</v>
      </c>
      <c r="L13258" s="25">
        <f t="shared" si="1046"/>
        <v>21.857142857142858</v>
      </c>
    </row>
    <row r="13259" spans="1:12" x14ac:dyDescent="0.25">
      <c r="A13259">
        <v>945</v>
      </c>
      <c r="B13259" t="s">
        <v>92</v>
      </c>
      <c r="C13259" s="1">
        <v>43984.583333333336</v>
      </c>
      <c r="D13259">
        <v>3</v>
      </c>
      <c r="E13259" t="s">
        <v>61</v>
      </c>
      <c r="F13259" t="s">
        <v>62</v>
      </c>
      <c r="G13259">
        <v>30</v>
      </c>
      <c r="H13259" t="str">
        <f t="shared" si="1045"/>
        <v>KD</v>
      </c>
      <c r="I13259" s="2">
        <f t="shared" si="1042"/>
        <v>2020</v>
      </c>
      <c r="J13259" s="2">
        <f t="shared" si="1043"/>
        <v>6</v>
      </c>
      <c r="K13259" t="str">
        <f t="shared" si="1044"/>
        <v>Waterjuffer</v>
      </c>
      <c r="L13259" s="25">
        <f t="shared" si="1046"/>
        <v>21.857142857142858</v>
      </c>
    </row>
    <row r="13260" spans="1:12" x14ac:dyDescent="0.25">
      <c r="A13260">
        <v>945</v>
      </c>
      <c r="B13260" t="s">
        <v>92</v>
      </c>
      <c r="C13260" s="1">
        <v>43984.583333333336</v>
      </c>
      <c r="D13260">
        <v>3</v>
      </c>
      <c r="E13260" t="s">
        <v>10</v>
      </c>
      <c r="F13260" t="s">
        <v>11</v>
      </c>
      <c r="G13260">
        <v>30</v>
      </c>
      <c r="H13260" t="str">
        <f t="shared" si="1045"/>
        <v>KD</v>
      </c>
      <c r="I13260" s="2">
        <f t="shared" si="1042"/>
        <v>2020</v>
      </c>
      <c r="J13260" s="2">
        <f t="shared" si="1043"/>
        <v>6</v>
      </c>
      <c r="K13260" t="str">
        <f t="shared" si="1044"/>
        <v>Waterjuffer</v>
      </c>
      <c r="L13260" s="25">
        <f t="shared" si="1046"/>
        <v>21.857142857142858</v>
      </c>
    </row>
    <row r="13261" spans="1:12" x14ac:dyDescent="0.25">
      <c r="A13261">
        <v>945</v>
      </c>
      <c r="B13261" t="s">
        <v>92</v>
      </c>
      <c r="C13261" s="1">
        <v>43984.583333333336</v>
      </c>
      <c r="D13261">
        <v>3</v>
      </c>
      <c r="E13261" t="s">
        <v>82</v>
      </c>
      <c r="F13261" t="s">
        <v>83</v>
      </c>
      <c r="G13261">
        <v>10</v>
      </c>
      <c r="H13261" t="str">
        <f t="shared" si="1045"/>
        <v>KD</v>
      </c>
      <c r="I13261" s="2">
        <f t="shared" si="1042"/>
        <v>2020</v>
      </c>
      <c r="J13261" s="2">
        <f t="shared" si="1043"/>
        <v>6</v>
      </c>
      <c r="K13261" t="str">
        <f t="shared" si="1044"/>
        <v>Korenbouten</v>
      </c>
      <c r="L13261" s="25">
        <f t="shared" si="1046"/>
        <v>21.857142857142858</v>
      </c>
    </row>
    <row r="13262" spans="1:12" x14ac:dyDescent="0.25">
      <c r="A13262">
        <v>945</v>
      </c>
      <c r="B13262" t="s">
        <v>92</v>
      </c>
      <c r="C13262" s="1">
        <v>43984.583333333336</v>
      </c>
      <c r="D13262">
        <v>3</v>
      </c>
      <c r="E13262" t="s">
        <v>24</v>
      </c>
      <c r="F13262" t="s">
        <v>25</v>
      </c>
      <c r="G13262">
        <v>1</v>
      </c>
      <c r="H13262" t="str">
        <f t="shared" si="1045"/>
        <v>KD</v>
      </c>
      <c r="I13262" s="2">
        <f t="shared" si="1042"/>
        <v>2020</v>
      </c>
      <c r="J13262" s="2">
        <f t="shared" si="1043"/>
        <v>6</v>
      </c>
      <c r="K13262" t="str">
        <f t="shared" si="1044"/>
        <v>Glazenmakers</v>
      </c>
      <c r="L13262" s="25">
        <f t="shared" si="1046"/>
        <v>21.857142857142858</v>
      </c>
    </row>
    <row r="13263" spans="1:12" x14ac:dyDescent="0.25">
      <c r="A13263">
        <v>945</v>
      </c>
      <c r="B13263" t="s">
        <v>92</v>
      </c>
      <c r="C13263" s="1">
        <v>43984.583333333336</v>
      </c>
      <c r="D13263">
        <v>3</v>
      </c>
      <c r="E13263" t="s">
        <v>14</v>
      </c>
      <c r="F13263" t="s">
        <v>15</v>
      </c>
      <c r="G13263">
        <v>20</v>
      </c>
      <c r="H13263" t="str">
        <f t="shared" si="1045"/>
        <v>KD</v>
      </c>
      <c r="I13263" s="2">
        <f t="shared" si="1042"/>
        <v>2020</v>
      </c>
      <c r="J13263" s="2">
        <f t="shared" si="1043"/>
        <v>6</v>
      </c>
      <c r="K13263" t="str">
        <f t="shared" si="1044"/>
        <v>Waterjuffer</v>
      </c>
      <c r="L13263" s="25">
        <f t="shared" si="1046"/>
        <v>21.857142857142858</v>
      </c>
    </row>
    <row r="13264" spans="1:12" x14ac:dyDescent="0.25">
      <c r="A13264">
        <v>945</v>
      </c>
      <c r="B13264" t="s">
        <v>92</v>
      </c>
      <c r="C13264" s="1">
        <v>43984.583333333336</v>
      </c>
      <c r="D13264">
        <v>3</v>
      </c>
      <c r="E13264" t="s">
        <v>48</v>
      </c>
      <c r="F13264" t="s">
        <v>49</v>
      </c>
      <c r="G13264">
        <v>2</v>
      </c>
      <c r="H13264" t="str">
        <f t="shared" si="1045"/>
        <v>KD</v>
      </c>
      <c r="I13264" s="2">
        <f t="shared" si="1042"/>
        <v>2020</v>
      </c>
      <c r="J13264" s="2">
        <f t="shared" si="1043"/>
        <v>6</v>
      </c>
      <c r="K13264" t="str">
        <f t="shared" si="1044"/>
        <v>Glazenmakers</v>
      </c>
      <c r="L13264" s="25">
        <f t="shared" si="1046"/>
        <v>21.857142857142858</v>
      </c>
    </row>
    <row r="13265" spans="1:12" x14ac:dyDescent="0.25">
      <c r="A13265">
        <v>943</v>
      </c>
      <c r="B13265" t="s">
        <v>97</v>
      </c>
      <c r="C13265" s="1">
        <v>40318.614583333336</v>
      </c>
      <c r="D13265">
        <v>1</v>
      </c>
      <c r="E13265" t="s">
        <v>10</v>
      </c>
      <c r="F13265" t="s">
        <v>11</v>
      </c>
      <c r="G13265">
        <v>4</v>
      </c>
      <c r="H13265" t="str">
        <f t="shared" si="1045"/>
        <v>SP</v>
      </c>
      <c r="I13265" s="2">
        <f t="shared" si="1042"/>
        <v>2010</v>
      </c>
      <c r="J13265" s="2">
        <f t="shared" si="1043"/>
        <v>5</v>
      </c>
      <c r="K13265" t="str">
        <f t="shared" si="1044"/>
        <v>Waterjuffer</v>
      </c>
      <c r="L13265" s="25">
        <f t="shared" si="1046"/>
        <v>19.857142857142858</v>
      </c>
    </row>
    <row r="13266" spans="1:12" x14ac:dyDescent="0.25">
      <c r="A13266">
        <v>943</v>
      </c>
      <c r="B13266" t="s">
        <v>97</v>
      </c>
      <c r="C13266" s="1">
        <v>40318.614583333336</v>
      </c>
      <c r="D13266">
        <v>1</v>
      </c>
      <c r="E13266" t="s">
        <v>12</v>
      </c>
      <c r="F13266" t="s">
        <v>13</v>
      </c>
      <c r="G13266">
        <v>19</v>
      </c>
      <c r="H13266" t="str">
        <f t="shared" si="1045"/>
        <v>SP</v>
      </c>
      <c r="I13266" s="2">
        <f t="shared" si="1042"/>
        <v>2010</v>
      </c>
      <c r="J13266" s="2">
        <f t="shared" si="1043"/>
        <v>5</v>
      </c>
      <c r="K13266" t="str">
        <f t="shared" si="1044"/>
        <v>Waterjuffer</v>
      </c>
      <c r="L13266" s="25">
        <f t="shared" si="1046"/>
        <v>19.857142857142858</v>
      </c>
    </row>
    <row r="13267" spans="1:12" x14ac:dyDescent="0.25">
      <c r="A13267">
        <v>943</v>
      </c>
      <c r="B13267" t="s">
        <v>97</v>
      </c>
      <c r="C13267" s="1">
        <v>40318.614583333336</v>
      </c>
      <c r="D13267">
        <v>1</v>
      </c>
      <c r="E13267" t="s">
        <v>16</v>
      </c>
      <c r="F13267" t="s">
        <v>17</v>
      </c>
      <c r="G13267">
        <v>8</v>
      </c>
      <c r="H13267" t="str">
        <f t="shared" si="1045"/>
        <v>SP</v>
      </c>
      <c r="I13267" s="2">
        <f t="shared" si="1042"/>
        <v>2010</v>
      </c>
      <c r="J13267" s="2">
        <f t="shared" si="1043"/>
        <v>5</v>
      </c>
      <c r="K13267" t="str">
        <f t="shared" si="1044"/>
        <v>Waterjuffer</v>
      </c>
      <c r="L13267" s="25">
        <f t="shared" si="1046"/>
        <v>19.857142857142858</v>
      </c>
    </row>
    <row r="13268" spans="1:12" x14ac:dyDescent="0.25">
      <c r="A13268">
        <v>943</v>
      </c>
      <c r="B13268" t="s">
        <v>97</v>
      </c>
      <c r="C13268" s="1">
        <v>40318.614583333336</v>
      </c>
      <c r="D13268">
        <v>1</v>
      </c>
      <c r="E13268" t="s">
        <v>22</v>
      </c>
      <c r="F13268" t="s">
        <v>23</v>
      </c>
      <c r="G13268">
        <v>1</v>
      </c>
      <c r="H13268" t="str">
        <f t="shared" si="1045"/>
        <v>SP</v>
      </c>
      <c r="I13268" s="2">
        <f t="shared" si="1042"/>
        <v>2010</v>
      </c>
      <c r="J13268" s="2">
        <f t="shared" si="1043"/>
        <v>5</v>
      </c>
      <c r="K13268" t="str">
        <f t="shared" si="1044"/>
        <v>Glazenmakers</v>
      </c>
      <c r="L13268" s="25">
        <f t="shared" si="1046"/>
        <v>19.857142857142858</v>
      </c>
    </row>
    <row r="13269" spans="1:12" x14ac:dyDescent="0.25">
      <c r="A13269">
        <v>943</v>
      </c>
      <c r="B13269" t="s">
        <v>97</v>
      </c>
      <c r="C13269" s="1">
        <v>40318.614583333336</v>
      </c>
      <c r="D13269">
        <v>2</v>
      </c>
      <c r="E13269" t="s">
        <v>10</v>
      </c>
      <c r="F13269" t="s">
        <v>11</v>
      </c>
      <c r="G13269">
        <v>3</v>
      </c>
      <c r="H13269" t="str">
        <f t="shared" si="1045"/>
        <v>SP</v>
      </c>
      <c r="I13269" s="2">
        <f t="shared" si="1042"/>
        <v>2010</v>
      </c>
      <c r="J13269" s="2">
        <f t="shared" si="1043"/>
        <v>5</v>
      </c>
      <c r="K13269" t="str">
        <f t="shared" si="1044"/>
        <v>Waterjuffer</v>
      </c>
      <c r="L13269" s="25">
        <f t="shared" si="1046"/>
        <v>19.857142857142858</v>
      </c>
    </row>
    <row r="13270" spans="1:12" x14ac:dyDescent="0.25">
      <c r="A13270">
        <v>943</v>
      </c>
      <c r="B13270" t="s">
        <v>97</v>
      </c>
      <c r="C13270" s="1">
        <v>40318.614583333336</v>
      </c>
      <c r="D13270">
        <v>2</v>
      </c>
      <c r="E13270" t="s">
        <v>12</v>
      </c>
      <c r="F13270" t="s">
        <v>13</v>
      </c>
      <c r="G13270">
        <v>8</v>
      </c>
      <c r="H13270" t="str">
        <f t="shared" si="1045"/>
        <v>SP</v>
      </c>
      <c r="I13270" s="2">
        <f t="shared" si="1042"/>
        <v>2010</v>
      </c>
      <c r="J13270" s="2">
        <f t="shared" si="1043"/>
        <v>5</v>
      </c>
      <c r="K13270" t="str">
        <f t="shared" si="1044"/>
        <v>Waterjuffer</v>
      </c>
      <c r="L13270" s="25">
        <f t="shared" si="1046"/>
        <v>19.857142857142858</v>
      </c>
    </row>
    <row r="13271" spans="1:12" x14ac:dyDescent="0.25">
      <c r="A13271">
        <v>943</v>
      </c>
      <c r="B13271" t="s">
        <v>97</v>
      </c>
      <c r="C13271" s="1">
        <v>40318.614583333336</v>
      </c>
      <c r="D13271">
        <v>2</v>
      </c>
      <c r="E13271" t="s">
        <v>16</v>
      </c>
      <c r="F13271" t="s">
        <v>17</v>
      </c>
      <c r="G13271">
        <v>3</v>
      </c>
      <c r="H13271" t="str">
        <f t="shared" si="1045"/>
        <v>SP</v>
      </c>
      <c r="I13271" s="2">
        <f t="shared" si="1042"/>
        <v>2010</v>
      </c>
      <c r="J13271" s="2">
        <f t="shared" si="1043"/>
        <v>5</v>
      </c>
      <c r="K13271" t="str">
        <f t="shared" si="1044"/>
        <v>Waterjuffer</v>
      </c>
      <c r="L13271" s="25">
        <f t="shared" si="1046"/>
        <v>19.857142857142858</v>
      </c>
    </row>
    <row r="13272" spans="1:12" x14ac:dyDescent="0.25">
      <c r="A13272">
        <v>943</v>
      </c>
      <c r="B13272" t="s">
        <v>97</v>
      </c>
      <c r="C13272" s="1">
        <v>40318.614583333336</v>
      </c>
      <c r="D13272">
        <v>2</v>
      </c>
      <c r="E13272" t="s">
        <v>22</v>
      </c>
      <c r="F13272" t="s">
        <v>23</v>
      </c>
      <c r="G13272">
        <v>1</v>
      </c>
      <c r="H13272" t="str">
        <f t="shared" si="1045"/>
        <v>SP</v>
      </c>
      <c r="I13272" s="2">
        <f t="shared" si="1042"/>
        <v>2010</v>
      </c>
      <c r="J13272" s="2">
        <f t="shared" si="1043"/>
        <v>5</v>
      </c>
      <c r="K13272" t="str">
        <f t="shared" si="1044"/>
        <v>Glazenmakers</v>
      </c>
      <c r="L13272" s="25">
        <f t="shared" si="1046"/>
        <v>19.857142857142858</v>
      </c>
    </row>
    <row r="13273" spans="1:12" x14ac:dyDescent="0.25">
      <c r="A13273">
        <v>943</v>
      </c>
      <c r="B13273" t="s">
        <v>97</v>
      </c>
      <c r="C13273" s="1">
        <v>40318.614583333336</v>
      </c>
      <c r="D13273">
        <v>2</v>
      </c>
      <c r="E13273" t="s">
        <v>82</v>
      </c>
      <c r="F13273" t="s">
        <v>83</v>
      </c>
      <c r="G13273">
        <v>3</v>
      </c>
      <c r="H13273" t="str">
        <f t="shared" si="1045"/>
        <v>SP</v>
      </c>
      <c r="I13273" s="2">
        <f t="shared" si="1042"/>
        <v>2010</v>
      </c>
      <c r="J13273" s="2">
        <f t="shared" si="1043"/>
        <v>5</v>
      </c>
      <c r="K13273" t="str">
        <f t="shared" si="1044"/>
        <v>Korenbouten</v>
      </c>
      <c r="L13273" s="25">
        <f t="shared" si="1046"/>
        <v>19.857142857142858</v>
      </c>
    </row>
    <row r="13274" spans="1:12" x14ac:dyDescent="0.25">
      <c r="A13274">
        <v>943</v>
      </c>
      <c r="B13274" t="s">
        <v>97</v>
      </c>
      <c r="C13274" s="1">
        <v>40318.614583333336</v>
      </c>
      <c r="D13274">
        <v>2</v>
      </c>
      <c r="E13274" t="s">
        <v>28</v>
      </c>
      <c r="F13274" t="s">
        <v>29</v>
      </c>
      <c r="G13274">
        <v>1</v>
      </c>
      <c r="H13274" t="str">
        <f t="shared" si="1045"/>
        <v>SP</v>
      </c>
      <c r="I13274" s="2">
        <f t="shared" si="1042"/>
        <v>2010</v>
      </c>
      <c r="J13274" s="2">
        <f t="shared" si="1043"/>
        <v>5</v>
      </c>
      <c r="K13274" t="str">
        <f t="shared" si="1044"/>
        <v>Korenbouten</v>
      </c>
      <c r="L13274" s="25">
        <f t="shared" si="1046"/>
        <v>19.857142857142858</v>
      </c>
    </row>
    <row r="13275" spans="1:12" x14ac:dyDescent="0.25">
      <c r="A13275">
        <v>943</v>
      </c>
      <c r="B13275" t="s">
        <v>97</v>
      </c>
      <c r="C13275" s="1">
        <v>40318.614583333336</v>
      </c>
      <c r="D13275">
        <v>4</v>
      </c>
      <c r="E13275" t="s">
        <v>22</v>
      </c>
      <c r="F13275" t="s">
        <v>23</v>
      </c>
      <c r="G13275">
        <v>2</v>
      </c>
      <c r="H13275" t="str">
        <f t="shared" si="1045"/>
        <v>SP</v>
      </c>
      <c r="I13275" s="2">
        <f t="shared" si="1042"/>
        <v>2010</v>
      </c>
      <c r="J13275" s="2">
        <f t="shared" si="1043"/>
        <v>5</v>
      </c>
      <c r="K13275" t="str">
        <f t="shared" si="1044"/>
        <v>Glazenmakers</v>
      </c>
      <c r="L13275" s="25">
        <f t="shared" si="1046"/>
        <v>19.857142857142858</v>
      </c>
    </row>
    <row r="13276" spans="1:12" x14ac:dyDescent="0.25">
      <c r="A13276">
        <v>943</v>
      </c>
      <c r="B13276" t="s">
        <v>97</v>
      </c>
      <c r="C13276" s="1">
        <v>40342.5625</v>
      </c>
      <c r="D13276">
        <v>1</v>
      </c>
      <c r="E13276" t="s">
        <v>10</v>
      </c>
      <c r="F13276" t="s">
        <v>11</v>
      </c>
      <c r="G13276">
        <v>7</v>
      </c>
      <c r="H13276" t="str">
        <f t="shared" si="1045"/>
        <v>SP</v>
      </c>
      <c r="I13276" s="2">
        <f t="shared" si="1042"/>
        <v>2010</v>
      </c>
      <c r="J13276" s="2">
        <f t="shared" si="1043"/>
        <v>6</v>
      </c>
      <c r="K13276" t="str">
        <f t="shared" si="1044"/>
        <v>Waterjuffer</v>
      </c>
      <c r="L13276" s="25">
        <f t="shared" si="1046"/>
        <v>23.285714285714285</v>
      </c>
    </row>
    <row r="13277" spans="1:12" x14ac:dyDescent="0.25">
      <c r="A13277">
        <v>943</v>
      </c>
      <c r="B13277" t="s">
        <v>97</v>
      </c>
      <c r="C13277" s="1">
        <v>40342.5625</v>
      </c>
      <c r="D13277">
        <v>1</v>
      </c>
      <c r="E13277" t="s">
        <v>12</v>
      </c>
      <c r="F13277" t="s">
        <v>13</v>
      </c>
      <c r="G13277">
        <v>11</v>
      </c>
      <c r="H13277" t="str">
        <f t="shared" si="1045"/>
        <v>SP</v>
      </c>
      <c r="I13277" s="2">
        <f t="shared" si="1042"/>
        <v>2010</v>
      </c>
      <c r="J13277" s="2">
        <f t="shared" si="1043"/>
        <v>6</v>
      </c>
      <c r="K13277" t="str">
        <f t="shared" si="1044"/>
        <v>Waterjuffer</v>
      </c>
      <c r="L13277" s="25">
        <f t="shared" si="1046"/>
        <v>23.285714285714285</v>
      </c>
    </row>
    <row r="13278" spans="1:12" x14ac:dyDescent="0.25">
      <c r="A13278">
        <v>943</v>
      </c>
      <c r="B13278" t="s">
        <v>97</v>
      </c>
      <c r="C13278" s="1">
        <v>40342.5625</v>
      </c>
      <c r="D13278">
        <v>1</v>
      </c>
      <c r="E13278" t="s">
        <v>16</v>
      </c>
      <c r="F13278" t="s">
        <v>17</v>
      </c>
      <c r="G13278">
        <v>12</v>
      </c>
      <c r="H13278" t="str">
        <f t="shared" si="1045"/>
        <v>SP</v>
      </c>
      <c r="I13278" s="2">
        <f t="shared" si="1042"/>
        <v>2010</v>
      </c>
      <c r="J13278" s="2">
        <f t="shared" si="1043"/>
        <v>6</v>
      </c>
      <c r="K13278" t="str">
        <f t="shared" si="1044"/>
        <v>Waterjuffer</v>
      </c>
      <c r="L13278" s="25">
        <f t="shared" si="1046"/>
        <v>23.285714285714285</v>
      </c>
    </row>
    <row r="13279" spans="1:12" x14ac:dyDescent="0.25">
      <c r="A13279">
        <v>943</v>
      </c>
      <c r="B13279" t="s">
        <v>97</v>
      </c>
      <c r="C13279" s="1">
        <v>40342.5625</v>
      </c>
      <c r="D13279">
        <v>1</v>
      </c>
      <c r="E13279" t="s">
        <v>61</v>
      </c>
      <c r="F13279" t="s">
        <v>62</v>
      </c>
      <c r="G13279">
        <v>4</v>
      </c>
      <c r="H13279" t="str">
        <f t="shared" si="1045"/>
        <v>SP</v>
      </c>
      <c r="I13279" s="2">
        <f t="shared" si="1042"/>
        <v>2010</v>
      </c>
      <c r="J13279" s="2">
        <f t="shared" si="1043"/>
        <v>6</v>
      </c>
      <c r="K13279" t="str">
        <f t="shared" si="1044"/>
        <v>Waterjuffer</v>
      </c>
      <c r="L13279" s="25">
        <f t="shared" si="1046"/>
        <v>23.285714285714285</v>
      </c>
    </row>
    <row r="13280" spans="1:12" x14ac:dyDescent="0.25">
      <c r="A13280">
        <v>943</v>
      </c>
      <c r="B13280" t="s">
        <v>97</v>
      </c>
      <c r="C13280" s="1">
        <v>40342.5625</v>
      </c>
      <c r="D13280">
        <v>1</v>
      </c>
      <c r="E13280" t="s">
        <v>24</v>
      </c>
      <c r="F13280" t="s">
        <v>25</v>
      </c>
      <c r="G13280">
        <v>2</v>
      </c>
      <c r="H13280" t="str">
        <f t="shared" si="1045"/>
        <v>SP</v>
      </c>
      <c r="I13280" s="2">
        <f t="shared" si="1042"/>
        <v>2010</v>
      </c>
      <c r="J13280" s="2">
        <f t="shared" si="1043"/>
        <v>6</v>
      </c>
      <c r="K13280" t="str">
        <f t="shared" si="1044"/>
        <v>Glazenmakers</v>
      </c>
      <c r="L13280" s="25">
        <f t="shared" si="1046"/>
        <v>23.285714285714285</v>
      </c>
    </row>
    <row r="13281" spans="1:12" x14ac:dyDescent="0.25">
      <c r="A13281">
        <v>943</v>
      </c>
      <c r="B13281" t="s">
        <v>97</v>
      </c>
      <c r="C13281" s="1">
        <v>40342.5625</v>
      </c>
      <c r="D13281">
        <v>1</v>
      </c>
      <c r="E13281" t="s">
        <v>82</v>
      </c>
      <c r="F13281" t="s">
        <v>83</v>
      </c>
      <c r="G13281">
        <v>4</v>
      </c>
      <c r="H13281" t="str">
        <f t="shared" si="1045"/>
        <v>SP</v>
      </c>
      <c r="I13281" s="2">
        <f t="shared" ref="I13281:I13344" si="1047">YEAR(C13281)</f>
        <v>2010</v>
      </c>
      <c r="J13281" s="2">
        <f t="shared" ref="J13281:J13344" si="1048">MONTH(C13281)</f>
        <v>6</v>
      </c>
      <c r="K13281" t="str">
        <f t="shared" ref="K13281:K13344" si="1049">VLOOKUP(E13281,$Q$2:$R$100,2,FALSE)</f>
        <v>Korenbouten</v>
      </c>
      <c r="L13281" s="25">
        <f t="shared" si="1046"/>
        <v>23.285714285714285</v>
      </c>
    </row>
    <row r="13282" spans="1:12" x14ac:dyDescent="0.25">
      <c r="A13282">
        <v>943</v>
      </c>
      <c r="B13282" t="s">
        <v>97</v>
      </c>
      <c r="C13282" s="1">
        <v>40342.5625</v>
      </c>
      <c r="D13282">
        <v>1</v>
      </c>
      <c r="E13282" t="s">
        <v>18</v>
      </c>
      <c r="F13282" t="s">
        <v>19</v>
      </c>
      <c r="G13282">
        <v>2</v>
      </c>
      <c r="H13282" t="str">
        <f t="shared" si="1045"/>
        <v>SP</v>
      </c>
      <c r="I13282" s="2">
        <f t="shared" si="1047"/>
        <v>2010</v>
      </c>
      <c r="J13282" s="2">
        <f t="shared" si="1048"/>
        <v>6</v>
      </c>
      <c r="K13282" t="str">
        <f t="shared" si="1049"/>
        <v>Korenbouten</v>
      </c>
      <c r="L13282" s="25">
        <f t="shared" si="1046"/>
        <v>23.285714285714285</v>
      </c>
    </row>
    <row r="13283" spans="1:12" x14ac:dyDescent="0.25">
      <c r="A13283">
        <v>943</v>
      </c>
      <c r="B13283" t="s">
        <v>97</v>
      </c>
      <c r="C13283" s="1">
        <v>40342.5625</v>
      </c>
      <c r="D13283">
        <v>2</v>
      </c>
      <c r="E13283" t="s">
        <v>10</v>
      </c>
      <c r="F13283" t="s">
        <v>11</v>
      </c>
      <c r="G13283">
        <v>7</v>
      </c>
      <c r="H13283" t="str">
        <f t="shared" si="1045"/>
        <v>SP</v>
      </c>
      <c r="I13283" s="2">
        <f t="shared" si="1047"/>
        <v>2010</v>
      </c>
      <c r="J13283" s="2">
        <f t="shared" si="1048"/>
        <v>6</v>
      </c>
      <c r="K13283" t="str">
        <f t="shared" si="1049"/>
        <v>Waterjuffer</v>
      </c>
      <c r="L13283" s="25">
        <f t="shared" si="1046"/>
        <v>23.285714285714285</v>
      </c>
    </row>
    <row r="13284" spans="1:12" x14ac:dyDescent="0.25">
      <c r="A13284">
        <v>943</v>
      </c>
      <c r="B13284" t="s">
        <v>97</v>
      </c>
      <c r="C13284" s="1">
        <v>40342.5625</v>
      </c>
      <c r="D13284">
        <v>2</v>
      </c>
      <c r="E13284" t="s">
        <v>12</v>
      </c>
      <c r="F13284" t="s">
        <v>13</v>
      </c>
      <c r="G13284">
        <v>4</v>
      </c>
      <c r="H13284" t="str">
        <f t="shared" si="1045"/>
        <v>SP</v>
      </c>
      <c r="I13284" s="2">
        <f t="shared" si="1047"/>
        <v>2010</v>
      </c>
      <c r="J13284" s="2">
        <f t="shared" si="1048"/>
        <v>6</v>
      </c>
      <c r="K13284" t="str">
        <f t="shared" si="1049"/>
        <v>Waterjuffer</v>
      </c>
      <c r="L13284" s="25">
        <f t="shared" si="1046"/>
        <v>23.285714285714285</v>
      </c>
    </row>
    <row r="13285" spans="1:12" x14ac:dyDescent="0.25">
      <c r="A13285">
        <v>943</v>
      </c>
      <c r="B13285" t="s">
        <v>97</v>
      </c>
      <c r="C13285" s="1">
        <v>40342.5625</v>
      </c>
      <c r="D13285">
        <v>2</v>
      </c>
      <c r="E13285" t="s">
        <v>16</v>
      </c>
      <c r="F13285" t="s">
        <v>17</v>
      </c>
      <c r="G13285">
        <v>11</v>
      </c>
      <c r="H13285" t="str">
        <f t="shared" si="1045"/>
        <v>SP</v>
      </c>
      <c r="I13285" s="2">
        <f t="shared" si="1047"/>
        <v>2010</v>
      </c>
      <c r="J13285" s="2">
        <f t="shared" si="1048"/>
        <v>6</v>
      </c>
      <c r="K13285" t="str">
        <f t="shared" si="1049"/>
        <v>Waterjuffer</v>
      </c>
      <c r="L13285" s="25">
        <f t="shared" si="1046"/>
        <v>23.285714285714285</v>
      </c>
    </row>
    <row r="13286" spans="1:12" x14ac:dyDescent="0.25">
      <c r="A13286">
        <v>943</v>
      </c>
      <c r="B13286" t="s">
        <v>97</v>
      </c>
      <c r="C13286" s="1">
        <v>40342.5625</v>
      </c>
      <c r="D13286">
        <v>2</v>
      </c>
      <c r="E13286" t="s">
        <v>61</v>
      </c>
      <c r="F13286" t="s">
        <v>62</v>
      </c>
      <c r="G13286">
        <v>5</v>
      </c>
      <c r="H13286" t="str">
        <f t="shared" si="1045"/>
        <v>SP</v>
      </c>
      <c r="I13286" s="2">
        <f t="shared" si="1047"/>
        <v>2010</v>
      </c>
      <c r="J13286" s="2">
        <f t="shared" si="1048"/>
        <v>6</v>
      </c>
      <c r="K13286" t="str">
        <f t="shared" si="1049"/>
        <v>Waterjuffer</v>
      </c>
      <c r="L13286" s="25">
        <f t="shared" si="1046"/>
        <v>23.285714285714285</v>
      </c>
    </row>
    <row r="13287" spans="1:12" x14ac:dyDescent="0.25">
      <c r="A13287">
        <v>943</v>
      </c>
      <c r="B13287" t="s">
        <v>97</v>
      </c>
      <c r="C13287" s="1">
        <v>40342.5625</v>
      </c>
      <c r="D13287">
        <v>2</v>
      </c>
      <c r="E13287" t="s">
        <v>24</v>
      </c>
      <c r="F13287" t="s">
        <v>25</v>
      </c>
      <c r="G13287">
        <v>2</v>
      </c>
      <c r="H13287" t="str">
        <f t="shared" si="1045"/>
        <v>SP</v>
      </c>
      <c r="I13287" s="2">
        <f t="shared" si="1047"/>
        <v>2010</v>
      </c>
      <c r="J13287" s="2">
        <f t="shared" si="1048"/>
        <v>6</v>
      </c>
      <c r="K13287" t="str">
        <f t="shared" si="1049"/>
        <v>Glazenmakers</v>
      </c>
      <c r="L13287" s="25">
        <f t="shared" si="1046"/>
        <v>23.285714285714285</v>
      </c>
    </row>
    <row r="13288" spans="1:12" x14ac:dyDescent="0.25">
      <c r="A13288">
        <v>943</v>
      </c>
      <c r="B13288" t="s">
        <v>97</v>
      </c>
      <c r="C13288" s="1">
        <v>40342.5625</v>
      </c>
      <c r="D13288">
        <v>2</v>
      </c>
      <c r="E13288" t="s">
        <v>82</v>
      </c>
      <c r="F13288" t="s">
        <v>83</v>
      </c>
      <c r="G13288">
        <v>4</v>
      </c>
      <c r="H13288" t="str">
        <f t="shared" si="1045"/>
        <v>SP</v>
      </c>
      <c r="I13288" s="2">
        <f t="shared" si="1047"/>
        <v>2010</v>
      </c>
      <c r="J13288" s="2">
        <f t="shared" si="1048"/>
        <v>6</v>
      </c>
      <c r="K13288" t="str">
        <f t="shared" si="1049"/>
        <v>Korenbouten</v>
      </c>
      <c r="L13288" s="25">
        <f t="shared" si="1046"/>
        <v>23.285714285714285</v>
      </c>
    </row>
    <row r="13289" spans="1:12" x14ac:dyDescent="0.25">
      <c r="A13289">
        <v>943</v>
      </c>
      <c r="B13289" t="s">
        <v>97</v>
      </c>
      <c r="C13289" s="1">
        <v>40342.5625</v>
      </c>
      <c r="D13289">
        <v>2</v>
      </c>
      <c r="E13289" t="s">
        <v>18</v>
      </c>
      <c r="F13289" t="s">
        <v>19</v>
      </c>
      <c r="G13289">
        <v>5</v>
      </c>
      <c r="H13289" t="str">
        <f t="shared" si="1045"/>
        <v>SP</v>
      </c>
      <c r="I13289" s="2">
        <f t="shared" si="1047"/>
        <v>2010</v>
      </c>
      <c r="J13289" s="2">
        <f t="shared" si="1048"/>
        <v>6</v>
      </c>
      <c r="K13289" t="str">
        <f t="shared" si="1049"/>
        <v>Korenbouten</v>
      </c>
      <c r="L13289" s="25">
        <f t="shared" si="1046"/>
        <v>23.285714285714285</v>
      </c>
    </row>
    <row r="13290" spans="1:12" x14ac:dyDescent="0.25">
      <c r="A13290">
        <v>943</v>
      </c>
      <c r="B13290" t="s">
        <v>97</v>
      </c>
      <c r="C13290" s="1">
        <v>40342.5625</v>
      </c>
      <c r="D13290">
        <v>4</v>
      </c>
      <c r="E13290" t="s">
        <v>24</v>
      </c>
      <c r="F13290" t="s">
        <v>25</v>
      </c>
      <c r="G13290">
        <v>1</v>
      </c>
      <c r="H13290" t="str">
        <f t="shared" si="1045"/>
        <v>SP</v>
      </c>
      <c r="I13290" s="2">
        <f t="shared" si="1047"/>
        <v>2010</v>
      </c>
      <c r="J13290" s="2">
        <f t="shared" si="1048"/>
        <v>6</v>
      </c>
      <c r="K13290" t="str">
        <f t="shared" si="1049"/>
        <v>Glazenmakers</v>
      </c>
      <c r="L13290" s="25">
        <f t="shared" si="1046"/>
        <v>23.285714285714285</v>
      </c>
    </row>
    <row r="13291" spans="1:12" x14ac:dyDescent="0.25">
      <c r="A13291">
        <v>943</v>
      </c>
      <c r="B13291" t="s">
        <v>97</v>
      </c>
      <c r="C13291" s="1">
        <v>40342.5625</v>
      </c>
      <c r="D13291">
        <v>4</v>
      </c>
      <c r="E13291" t="s">
        <v>82</v>
      </c>
      <c r="F13291" t="s">
        <v>83</v>
      </c>
      <c r="G13291">
        <v>1</v>
      </c>
      <c r="H13291" t="str">
        <f t="shared" si="1045"/>
        <v>SP</v>
      </c>
      <c r="I13291" s="2">
        <f t="shared" si="1047"/>
        <v>2010</v>
      </c>
      <c r="J13291" s="2">
        <f t="shared" si="1048"/>
        <v>6</v>
      </c>
      <c r="K13291" t="str">
        <f t="shared" si="1049"/>
        <v>Korenbouten</v>
      </c>
      <c r="L13291" s="25">
        <f t="shared" si="1046"/>
        <v>23.285714285714285</v>
      </c>
    </row>
    <row r="13292" spans="1:12" x14ac:dyDescent="0.25">
      <c r="A13292">
        <v>943</v>
      </c>
      <c r="B13292" t="s">
        <v>97</v>
      </c>
      <c r="C13292" s="1">
        <v>40342.5625</v>
      </c>
      <c r="D13292">
        <v>4</v>
      </c>
      <c r="E13292" t="s">
        <v>28</v>
      </c>
      <c r="F13292" t="s">
        <v>29</v>
      </c>
      <c r="G13292">
        <v>1</v>
      </c>
      <c r="H13292" t="str">
        <f t="shared" si="1045"/>
        <v>SP</v>
      </c>
      <c r="I13292" s="2">
        <f t="shared" si="1047"/>
        <v>2010</v>
      </c>
      <c r="J13292" s="2">
        <f t="shared" si="1048"/>
        <v>6</v>
      </c>
      <c r="K13292" t="str">
        <f t="shared" si="1049"/>
        <v>Korenbouten</v>
      </c>
      <c r="L13292" s="25">
        <f t="shared" si="1046"/>
        <v>23.285714285714285</v>
      </c>
    </row>
    <row r="13293" spans="1:12" x14ac:dyDescent="0.25">
      <c r="A13293">
        <v>943</v>
      </c>
      <c r="B13293" t="s">
        <v>97</v>
      </c>
      <c r="C13293" s="1">
        <v>40342.5625</v>
      </c>
      <c r="D13293">
        <v>4</v>
      </c>
      <c r="E13293" t="s">
        <v>18</v>
      </c>
      <c r="F13293" t="s">
        <v>19</v>
      </c>
      <c r="G13293">
        <v>1</v>
      </c>
      <c r="H13293" t="str">
        <f t="shared" si="1045"/>
        <v>SP</v>
      </c>
      <c r="I13293" s="2">
        <f t="shared" si="1047"/>
        <v>2010</v>
      </c>
      <c r="J13293" s="2">
        <f t="shared" si="1048"/>
        <v>6</v>
      </c>
      <c r="K13293" t="str">
        <f t="shared" si="1049"/>
        <v>Korenbouten</v>
      </c>
      <c r="L13293" s="25">
        <f t="shared" si="1046"/>
        <v>23.285714285714285</v>
      </c>
    </row>
    <row r="13294" spans="1:12" x14ac:dyDescent="0.25">
      <c r="A13294">
        <v>943</v>
      </c>
      <c r="B13294" t="s">
        <v>97</v>
      </c>
      <c r="C13294" s="1">
        <v>40353.552083333336</v>
      </c>
      <c r="D13294">
        <v>1</v>
      </c>
      <c r="E13294" t="s">
        <v>10</v>
      </c>
      <c r="F13294" t="s">
        <v>11</v>
      </c>
      <c r="G13294">
        <v>11</v>
      </c>
      <c r="H13294" t="str">
        <f t="shared" si="1045"/>
        <v>SP</v>
      </c>
      <c r="I13294" s="2">
        <f t="shared" si="1047"/>
        <v>2010</v>
      </c>
      <c r="J13294" s="2">
        <f t="shared" si="1048"/>
        <v>6</v>
      </c>
      <c r="K13294" t="str">
        <f t="shared" si="1049"/>
        <v>Waterjuffer</v>
      </c>
      <c r="L13294" s="25">
        <f t="shared" si="1046"/>
        <v>24.857142857142858</v>
      </c>
    </row>
    <row r="13295" spans="1:12" x14ac:dyDescent="0.25">
      <c r="A13295">
        <v>943</v>
      </c>
      <c r="B13295" t="s">
        <v>97</v>
      </c>
      <c r="C13295" s="1">
        <v>40353.552083333336</v>
      </c>
      <c r="D13295">
        <v>1</v>
      </c>
      <c r="E13295" t="s">
        <v>16</v>
      </c>
      <c r="F13295" t="s">
        <v>17</v>
      </c>
      <c r="G13295">
        <v>10</v>
      </c>
      <c r="H13295" t="str">
        <f t="shared" si="1045"/>
        <v>SP</v>
      </c>
      <c r="I13295" s="2">
        <f t="shared" si="1047"/>
        <v>2010</v>
      </c>
      <c r="J13295" s="2">
        <f t="shared" si="1048"/>
        <v>6</v>
      </c>
      <c r="K13295" t="str">
        <f t="shared" si="1049"/>
        <v>Waterjuffer</v>
      </c>
      <c r="L13295" s="25">
        <f t="shared" si="1046"/>
        <v>24.857142857142858</v>
      </c>
    </row>
    <row r="13296" spans="1:12" x14ac:dyDescent="0.25">
      <c r="A13296">
        <v>943</v>
      </c>
      <c r="B13296" t="s">
        <v>97</v>
      </c>
      <c r="C13296" s="1">
        <v>40353.552083333336</v>
      </c>
      <c r="D13296">
        <v>1</v>
      </c>
      <c r="E13296" t="s">
        <v>61</v>
      </c>
      <c r="F13296" t="s">
        <v>62</v>
      </c>
      <c r="G13296">
        <v>7</v>
      </c>
      <c r="H13296" t="str">
        <f t="shared" si="1045"/>
        <v>SP</v>
      </c>
      <c r="I13296" s="2">
        <f t="shared" si="1047"/>
        <v>2010</v>
      </c>
      <c r="J13296" s="2">
        <f t="shared" si="1048"/>
        <v>6</v>
      </c>
      <c r="K13296" t="str">
        <f t="shared" si="1049"/>
        <v>Waterjuffer</v>
      </c>
      <c r="L13296" s="25">
        <f t="shared" si="1046"/>
        <v>24.857142857142858</v>
      </c>
    </row>
    <row r="13297" spans="1:12" x14ac:dyDescent="0.25">
      <c r="A13297">
        <v>943</v>
      </c>
      <c r="B13297" t="s">
        <v>97</v>
      </c>
      <c r="C13297" s="1">
        <v>40353.552083333336</v>
      </c>
      <c r="D13297">
        <v>1</v>
      </c>
      <c r="E13297" t="s">
        <v>24</v>
      </c>
      <c r="F13297" t="s">
        <v>25</v>
      </c>
      <c r="G13297">
        <v>3</v>
      </c>
      <c r="H13297" t="str">
        <f t="shared" si="1045"/>
        <v>SP</v>
      </c>
      <c r="I13297" s="2">
        <f t="shared" si="1047"/>
        <v>2010</v>
      </c>
      <c r="J13297" s="2">
        <f t="shared" si="1048"/>
        <v>6</v>
      </c>
      <c r="K13297" t="str">
        <f t="shared" si="1049"/>
        <v>Glazenmakers</v>
      </c>
      <c r="L13297" s="25">
        <f t="shared" si="1046"/>
        <v>24.857142857142858</v>
      </c>
    </row>
    <row r="13298" spans="1:12" x14ac:dyDescent="0.25">
      <c r="A13298">
        <v>943</v>
      </c>
      <c r="B13298" t="s">
        <v>97</v>
      </c>
      <c r="C13298" s="1">
        <v>40353.552083333336</v>
      </c>
      <c r="D13298">
        <v>1</v>
      </c>
      <c r="E13298" t="s">
        <v>82</v>
      </c>
      <c r="F13298" t="s">
        <v>83</v>
      </c>
      <c r="G13298">
        <v>2</v>
      </c>
      <c r="H13298" t="str">
        <f t="shared" si="1045"/>
        <v>SP</v>
      </c>
      <c r="I13298" s="2">
        <f t="shared" si="1047"/>
        <v>2010</v>
      </c>
      <c r="J13298" s="2">
        <f t="shared" si="1048"/>
        <v>6</v>
      </c>
      <c r="K13298" t="str">
        <f t="shared" si="1049"/>
        <v>Korenbouten</v>
      </c>
      <c r="L13298" s="25">
        <f t="shared" si="1046"/>
        <v>24.857142857142858</v>
      </c>
    </row>
    <row r="13299" spans="1:12" x14ac:dyDescent="0.25">
      <c r="A13299">
        <v>943</v>
      </c>
      <c r="B13299" t="s">
        <v>97</v>
      </c>
      <c r="C13299" s="1">
        <v>40353.552083333336</v>
      </c>
      <c r="D13299">
        <v>1</v>
      </c>
      <c r="E13299" t="s">
        <v>18</v>
      </c>
      <c r="F13299" t="s">
        <v>19</v>
      </c>
      <c r="G13299">
        <v>5</v>
      </c>
      <c r="H13299" t="str">
        <f t="shared" si="1045"/>
        <v>SP</v>
      </c>
      <c r="I13299" s="2">
        <f t="shared" si="1047"/>
        <v>2010</v>
      </c>
      <c r="J13299" s="2">
        <f t="shared" si="1048"/>
        <v>6</v>
      </c>
      <c r="K13299" t="str">
        <f t="shared" si="1049"/>
        <v>Korenbouten</v>
      </c>
      <c r="L13299" s="25">
        <f t="shared" si="1046"/>
        <v>24.857142857142858</v>
      </c>
    </row>
    <row r="13300" spans="1:12" x14ac:dyDescent="0.25">
      <c r="A13300">
        <v>943</v>
      </c>
      <c r="B13300" t="s">
        <v>97</v>
      </c>
      <c r="C13300" s="1">
        <v>40353.552083333336</v>
      </c>
      <c r="D13300">
        <v>2</v>
      </c>
      <c r="E13300" t="s">
        <v>10</v>
      </c>
      <c r="F13300" t="s">
        <v>11</v>
      </c>
      <c r="G13300">
        <v>15</v>
      </c>
      <c r="H13300" t="str">
        <f t="shared" si="1045"/>
        <v>SP</v>
      </c>
      <c r="I13300" s="2">
        <f t="shared" si="1047"/>
        <v>2010</v>
      </c>
      <c r="J13300" s="2">
        <f t="shared" si="1048"/>
        <v>6</v>
      </c>
      <c r="K13300" t="str">
        <f t="shared" si="1049"/>
        <v>Waterjuffer</v>
      </c>
      <c r="L13300" s="25">
        <f t="shared" si="1046"/>
        <v>24.857142857142858</v>
      </c>
    </row>
    <row r="13301" spans="1:12" x14ac:dyDescent="0.25">
      <c r="A13301">
        <v>943</v>
      </c>
      <c r="B13301" t="s">
        <v>97</v>
      </c>
      <c r="C13301" s="1">
        <v>40353.552083333336</v>
      </c>
      <c r="D13301">
        <v>2</v>
      </c>
      <c r="E13301" t="s">
        <v>16</v>
      </c>
      <c r="F13301" t="s">
        <v>17</v>
      </c>
      <c r="G13301">
        <v>10</v>
      </c>
      <c r="H13301" t="str">
        <f t="shared" si="1045"/>
        <v>SP</v>
      </c>
      <c r="I13301" s="2">
        <f t="shared" si="1047"/>
        <v>2010</v>
      </c>
      <c r="J13301" s="2">
        <f t="shared" si="1048"/>
        <v>6</v>
      </c>
      <c r="K13301" t="str">
        <f t="shared" si="1049"/>
        <v>Waterjuffer</v>
      </c>
      <c r="L13301" s="25">
        <f t="shared" si="1046"/>
        <v>24.857142857142858</v>
      </c>
    </row>
    <row r="13302" spans="1:12" x14ac:dyDescent="0.25">
      <c r="A13302">
        <v>943</v>
      </c>
      <c r="B13302" t="s">
        <v>97</v>
      </c>
      <c r="C13302" s="1">
        <v>40353.552083333336</v>
      </c>
      <c r="D13302">
        <v>2</v>
      </c>
      <c r="E13302" t="s">
        <v>24</v>
      </c>
      <c r="F13302" t="s">
        <v>25</v>
      </c>
      <c r="G13302">
        <v>1</v>
      </c>
      <c r="H13302" t="str">
        <f t="shared" si="1045"/>
        <v>SP</v>
      </c>
      <c r="I13302" s="2">
        <f t="shared" si="1047"/>
        <v>2010</v>
      </c>
      <c r="J13302" s="2">
        <f t="shared" si="1048"/>
        <v>6</v>
      </c>
      <c r="K13302" t="str">
        <f t="shared" si="1049"/>
        <v>Glazenmakers</v>
      </c>
      <c r="L13302" s="25">
        <f t="shared" si="1046"/>
        <v>24.857142857142858</v>
      </c>
    </row>
    <row r="13303" spans="1:12" x14ac:dyDescent="0.25">
      <c r="A13303">
        <v>943</v>
      </c>
      <c r="B13303" t="s">
        <v>97</v>
      </c>
      <c r="C13303" s="1">
        <v>40353.552083333336</v>
      </c>
      <c r="D13303">
        <v>2</v>
      </c>
      <c r="E13303" t="s">
        <v>82</v>
      </c>
      <c r="F13303" t="s">
        <v>83</v>
      </c>
      <c r="G13303">
        <v>3</v>
      </c>
      <c r="H13303" t="str">
        <f t="shared" si="1045"/>
        <v>SP</v>
      </c>
      <c r="I13303" s="2">
        <f t="shared" si="1047"/>
        <v>2010</v>
      </c>
      <c r="J13303" s="2">
        <f t="shared" si="1048"/>
        <v>6</v>
      </c>
      <c r="K13303" t="str">
        <f t="shared" si="1049"/>
        <v>Korenbouten</v>
      </c>
      <c r="L13303" s="25">
        <f t="shared" si="1046"/>
        <v>24.857142857142858</v>
      </c>
    </row>
    <row r="13304" spans="1:12" x14ac:dyDescent="0.25">
      <c r="A13304">
        <v>943</v>
      </c>
      <c r="B13304" t="s">
        <v>97</v>
      </c>
      <c r="C13304" s="1">
        <v>40353.552083333336</v>
      </c>
      <c r="D13304">
        <v>2</v>
      </c>
      <c r="E13304" t="s">
        <v>18</v>
      </c>
      <c r="F13304" t="s">
        <v>19</v>
      </c>
      <c r="G13304">
        <v>6</v>
      </c>
      <c r="H13304" t="str">
        <f t="shared" si="1045"/>
        <v>SP</v>
      </c>
      <c r="I13304" s="2">
        <f t="shared" si="1047"/>
        <v>2010</v>
      </c>
      <c r="J13304" s="2">
        <f t="shared" si="1048"/>
        <v>6</v>
      </c>
      <c r="K13304" t="str">
        <f t="shared" si="1049"/>
        <v>Korenbouten</v>
      </c>
      <c r="L13304" s="25">
        <f t="shared" si="1046"/>
        <v>24.857142857142858</v>
      </c>
    </row>
    <row r="13305" spans="1:12" x14ac:dyDescent="0.25">
      <c r="A13305">
        <v>943</v>
      </c>
      <c r="B13305" t="s">
        <v>97</v>
      </c>
      <c r="C13305" s="1">
        <v>40367.604166666664</v>
      </c>
      <c r="D13305">
        <v>1</v>
      </c>
      <c r="E13305" t="s">
        <v>10</v>
      </c>
      <c r="F13305" t="s">
        <v>11</v>
      </c>
      <c r="G13305">
        <v>33</v>
      </c>
      <c r="H13305" t="str">
        <f t="shared" si="1045"/>
        <v>SP</v>
      </c>
      <c r="I13305" s="2">
        <f t="shared" si="1047"/>
        <v>2010</v>
      </c>
      <c r="J13305" s="2">
        <f t="shared" si="1048"/>
        <v>7</v>
      </c>
      <c r="K13305" t="str">
        <f t="shared" si="1049"/>
        <v>Waterjuffer</v>
      </c>
      <c r="L13305" s="25">
        <f t="shared" si="1046"/>
        <v>26.857142857142858</v>
      </c>
    </row>
    <row r="13306" spans="1:12" x14ac:dyDescent="0.25">
      <c r="A13306">
        <v>943</v>
      </c>
      <c r="B13306" t="s">
        <v>97</v>
      </c>
      <c r="C13306" s="1">
        <v>40367.604166666664</v>
      </c>
      <c r="D13306">
        <v>1</v>
      </c>
      <c r="E13306" t="s">
        <v>16</v>
      </c>
      <c r="F13306" t="s">
        <v>17</v>
      </c>
      <c r="G13306">
        <v>14</v>
      </c>
      <c r="H13306" t="str">
        <f t="shared" si="1045"/>
        <v>SP</v>
      </c>
      <c r="I13306" s="2">
        <f t="shared" si="1047"/>
        <v>2010</v>
      </c>
      <c r="J13306" s="2">
        <f t="shared" si="1048"/>
        <v>7</v>
      </c>
      <c r="K13306" t="str">
        <f t="shared" si="1049"/>
        <v>Waterjuffer</v>
      </c>
      <c r="L13306" s="25">
        <f t="shared" si="1046"/>
        <v>26.857142857142858</v>
      </c>
    </row>
    <row r="13307" spans="1:12" x14ac:dyDescent="0.25">
      <c r="A13307">
        <v>943</v>
      </c>
      <c r="B13307" t="s">
        <v>97</v>
      </c>
      <c r="C13307" s="1">
        <v>40367.604166666664</v>
      </c>
      <c r="D13307">
        <v>1</v>
      </c>
      <c r="E13307" t="s">
        <v>26</v>
      </c>
      <c r="F13307" t="s">
        <v>27</v>
      </c>
      <c r="G13307">
        <v>1</v>
      </c>
      <c r="H13307" t="str">
        <f t="shared" si="1045"/>
        <v>SP</v>
      </c>
      <c r="I13307" s="2">
        <f t="shared" si="1047"/>
        <v>2010</v>
      </c>
      <c r="J13307" s="2">
        <f t="shared" si="1048"/>
        <v>7</v>
      </c>
      <c r="K13307" t="str">
        <f t="shared" si="1049"/>
        <v>Glazenmakers</v>
      </c>
      <c r="L13307" s="25">
        <f t="shared" si="1046"/>
        <v>26.857142857142858</v>
      </c>
    </row>
    <row r="13308" spans="1:12" x14ac:dyDescent="0.25">
      <c r="A13308">
        <v>943</v>
      </c>
      <c r="B13308" t="s">
        <v>97</v>
      </c>
      <c r="C13308" s="1">
        <v>40367.604166666664</v>
      </c>
      <c r="D13308">
        <v>1</v>
      </c>
      <c r="E13308" t="s">
        <v>82</v>
      </c>
      <c r="F13308" t="s">
        <v>83</v>
      </c>
      <c r="G13308">
        <v>3</v>
      </c>
      <c r="H13308" t="str">
        <f t="shared" si="1045"/>
        <v>SP</v>
      </c>
      <c r="I13308" s="2">
        <f t="shared" si="1047"/>
        <v>2010</v>
      </c>
      <c r="J13308" s="2">
        <f t="shared" si="1048"/>
        <v>7</v>
      </c>
      <c r="K13308" t="str">
        <f t="shared" si="1049"/>
        <v>Korenbouten</v>
      </c>
      <c r="L13308" s="25">
        <f t="shared" si="1046"/>
        <v>26.857142857142858</v>
      </c>
    </row>
    <row r="13309" spans="1:12" x14ac:dyDescent="0.25">
      <c r="A13309">
        <v>943</v>
      </c>
      <c r="B13309" t="s">
        <v>97</v>
      </c>
      <c r="C13309" s="1">
        <v>40367.604166666664</v>
      </c>
      <c r="D13309">
        <v>1</v>
      </c>
      <c r="E13309" t="s">
        <v>28</v>
      </c>
      <c r="F13309" t="s">
        <v>29</v>
      </c>
      <c r="G13309">
        <v>1</v>
      </c>
      <c r="H13309" t="str">
        <f t="shared" si="1045"/>
        <v>SP</v>
      </c>
      <c r="I13309" s="2">
        <f t="shared" si="1047"/>
        <v>2010</v>
      </c>
      <c r="J13309" s="2">
        <f t="shared" si="1048"/>
        <v>7</v>
      </c>
      <c r="K13309" t="str">
        <f t="shared" si="1049"/>
        <v>Korenbouten</v>
      </c>
      <c r="L13309" s="25">
        <f t="shared" si="1046"/>
        <v>26.857142857142858</v>
      </c>
    </row>
    <row r="13310" spans="1:12" x14ac:dyDescent="0.25">
      <c r="A13310">
        <v>943</v>
      </c>
      <c r="B13310" t="s">
        <v>97</v>
      </c>
      <c r="C13310" s="1">
        <v>40367.604166666664</v>
      </c>
      <c r="D13310">
        <v>1</v>
      </c>
      <c r="E13310" t="s">
        <v>18</v>
      </c>
      <c r="F13310" t="s">
        <v>19</v>
      </c>
      <c r="G13310">
        <v>10</v>
      </c>
      <c r="H13310" t="str">
        <f t="shared" si="1045"/>
        <v>SP</v>
      </c>
      <c r="I13310" s="2">
        <f t="shared" si="1047"/>
        <v>2010</v>
      </c>
      <c r="J13310" s="2">
        <f t="shared" si="1048"/>
        <v>7</v>
      </c>
      <c r="K13310" t="str">
        <f t="shared" si="1049"/>
        <v>Korenbouten</v>
      </c>
      <c r="L13310" s="25">
        <f t="shared" si="1046"/>
        <v>26.857142857142858</v>
      </c>
    </row>
    <row r="13311" spans="1:12" x14ac:dyDescent="0.25">
      <c r="A13311">
        <v>943</v>
      </c>
      <c r="B13311" t="s">
        <v>97</v>
      </c>
      <c r="C13311" s="1">
        <v>40367.604166666664</v>
      </c>
      <c r="D13311">
        <v>2</v>
      </c>
      <c r="E13311" t="s">
        <v>10</v>
      </c>
      <c r="F13311" t="s">
        <v>11</v>
      </c>
      <c r="G13311">
        <v>21</v>
      </c>
      <c r="H13311" t="str">
        <f t="shared" si="1045"/>
        <v>SP</v>
      </c>
      <c r="I13311" s="2">
        <f t="shared" si="1047"/>
        <v>2010</v>
      </c>
      <c r="J13311" s="2">
        <f t="shared" si="1048"/>
        <v>7</v>
      </c>
      <c r="K13311" t="str">
        <f t="shared" si="1049"/>
        <v>Waterjuffer</v>
      </c>
      <c r="L13311" s="25">
        <f t="shared" si="1046"/>
        <v>26.857142857142858</v>
      </c>
    </row>
    <row r="13312" spans="1:12" x14ac:dyDescent="0.25">
      <c r="A13312">
        <v>943</v>
      </c>
      <c r="B13312" t="s">
        <v>97</v>
      </c>
      <c r="C13312" s="1">
        <v>40367.604166666664</v>
      </c>
      <c r="D13312">
        <v>2</v>
      </c>
      <c r="E13312" t="s">
        <v>16</v>
      </c>
      <c r="F13312" t="s">
        <v>17</v>
      </c>
      <c r="G13312">
        <v>25</v>
      </c>
      <c r="H13312" t="str">
        <f t="shared" si="1045"/>
        <v>SP</v>
      </c>
      <c r="I13312" s="2">
        <f t="shared" si="1047"/>
        <v>2010</v>
      </c>
      <c r="J13312" s="2">
        <f t="shared" si="1048"/>
        <v>7</v>
      </c>
      <c r="K13312" t="str">
        <f t="shared" si="1049"/>
        <v>Waterjuffer</v>
      </c>
      <c r="L13312" s="25">
        <f t="shared" si="1046"/>
        <v>26.857142857142858</v>
      </c>
    </row>
    <row r="13313" spans="1:12" x14ac:dyDescent="0.25">
      <c r="A13313">
        <v>943</v>
      </c>
      <c r="B13313" t="s">
        <v>97</v>
      </c>
      <c r="C13313" s="1">
        <v>40367.604166666664</v>
      </c>
      <c r="D13313">
        <v>2</v>
      </c>
      <c r="E13313" t="s">
        <v>82</v>
      </c>
      <c r="F13313" t="s">
        <v>83</v>
      </c>
      <c r="G13313">
        <v>1</v>
      </c>
      <c r="H13313" t="str">
        <f t="shared" si="1045"/>
        <v>SP</v>
      </c>
      <c r="I13313" s="2">
        <f t="shared" si="1047"/>
        <v>2010</v>
      </c>
      <c r="J13313" s="2">
        <f t="shared" si="1048"/>
        <v>7</v>
      </c>
      <c r="K13313" t="str">
        <f t="shared" si="1049"/>
        <v>Korenbouten</v>
      </c>
      <c r="L13313" s="25">
        <f t="shared" si="1046"/>
        <v>26.857142857142858</v>
      </c>
    </row>
    <row r="13314" spans="1:12" x14ac:dyDescent="0.25">
      <c r="A13314">
        <v>943</v>
      </c>
      <c r="B13314" t="s">
        <v>97</v>
      </c>
      <c r="C13314" s="1">
        <v>40367.604166666664</v>
      </c>
      <c r="D13314">
        <v>2</v>
      </c>
      <c r="E13314" t="s">
        <v>28</v>
      </c>
      <c r="F13314" t="s">
        <v>29</v>
      </c>
      <c r="G13314">
        <v>2</v>
      </c>
      <c r="H13314" t="str">
        <f t="shared" ref="H13314:H13377" si="1050">VLOOKUP(A13314,$N$2:$O$51,2,FALSE)</f>
        <v>SP</v>
      </c>
      <c r="I13314" s="2">
        <f t="shared" si="1047"/>
        <v>2010</v>
      </c>
      <c r="J13314" s="2">
        <f t="shared" si="1048"/>
        <v>7</v>
      </c>
      <c r="K13314" t="str">
        <f t="shared" si="1049"/>
        <v>Korenbouten</v>
      </c>
      <c r="L13314" s="25">
        <f t="shared" si="1046"/>
        <v>26.857142857142858</v>
      </c>
    </row>
    <row r="13315" spans="1:12" x14ac:dyDescent="0.25">
      <c r="A13315">
        <v>943</v>
      </c>
      <c r="B13315" t="s">
        <v>97</v>
      </c>
      <c r="C13315" s="1">
        <v>40367.604166666664</v>
      </c>
      <c r="D13315">
        <v>2</v>
      </c>
      <c r="E13315" t="s">
        <v>18</v>
      </c>
      <c r="F13315" t="s">
        <v>19</v>
      </c>
      <c r="G13315">
        <v>5</v>
      </c>
      <c r="H13315" t="str">
        <f t="shared" si="1050"/>
        <v>SP</v>
      </c>
      <c r="I13315" s="2">
        <f t="shared" si="1047"/>
        <v>2010</v>
      </c>
      <c r="J13315" s="2">
        <f t="shared" si="1048"/>
        <v>7</v>
      </c>
      <c r="K13315" t="str">
        <f t="shared" si="1049"/>
        <v>Korenbouten</v>
      </c>
      <c r="L13315" s="25">
        <f t="shared" ref="L13315:L13378" si="1051">(ROUNDDOWN(C13315-DATE(I13315,1,1),0))/7</f>
        <v>26.857142857142858</v>
      </c>
    </row>
    <row r="13316" spans="1:12" x14ac:dyDescent="0.25">
      <c r="A13316">
        <v>943</v>
      </c>
      <c r="B13316" t="s">
        <v>97</v>
      </c>
      <c r="C13316" s="1">
        <v>40367.604166666664</v>
      </c>
      <c r="D13316">
        <v>4</v>
      </c>
      <c r="E13316" t="s">
        <v>26</v>
      </c>
      <c r="F13316" t="s">
        <v>27</v>
      </c>
      <c r="G13316">
        <v>1</v>
      </c>
      <c r="H13316" t="str">
        <f t="shared" si="1050"/>
        <v>SP</v>
      </c>
      <c r="I13316" s="2">
        <f t="shared" si="1047"/>
        <v>2010</v>
      </c>
      <c r="J13316" s="2">
        <f t="shared" si="1048"/>
        <v>7</v>
      </c>
      <c r="K13316" t="str">
        <f t="shared" si="1049"/>
        <v>Glazenmakers</v>
      </c>
      <c r="L13316" s="25">
        <f t="shared" si="1051"/>
        <v>26.857142857142858</v>
      </c>
    </row>
    <row r="13317" spans="1:12" x14ac:dyDescent="0.25">
      <c r="A13317">
        <v>943</v>
      </c>
      <c r="B13317" t="s">
        <v>97</v>
      </c>
      <c r="C13317" s="1">
        <v>40367.604166666664</v>
      </c>
      <c r="D13317">
        <v>4</v>
      </c>
      <c r="E13317" t="s">
        <v>28</v>
      </c>
      <c r="F13317" t="s">
        <v>29</v>
      </c>
      <c r="G13317">
        <v>2</v>
      </c>
      <c r="H13317" t="str">
        <f t="shared" si="1050"/>
        <v>SP</v>
      </c>
      <c r="I13317" s="2">
        <f t="shared" si="1047"/>
        <v>2010</v>
      </c>
      <c r="J13317" s="2">
        <f t="shared" si="1048"/>
        <v>7</v>
      </c>
      <c r="K13317" t="str">
        <f t="shared" si="1049"/>
        <v>Korenbouten</v>
      </c>
      <c r="L13317" s="25">
        <f t="shared" si="1051"/>
        <v>26.857142857142858</v>
      </c>
    </row>
    <row r="13318" spans="1:12" x14ac:dyDescent="0.25">
      <c r="A13318">
        <v>943</v>
      </c>
      <c r="B13318" t="s">
        <v>97</v>
      </c>
      <c r="C13318" s="1">
        <v>40367.604166666664</v>
      </c>
      <c r="D13318">
        <v>4</v>
      </c>
      <c r="E13318" t="s">
        <v>18</v>
      </c>
      <c r="F13318" t="s">
        <v>19</v>
      </c>
      <c r="G13318">
        <v>4</v>
      </c>
      <c r="H13318" t="str">
        <f t="shared" si="1050"/>
        <v>SP</v>
      </c>
      <c r="I13318" s="2">
        <f t="shared" si="1047"/>
        <v>2010</v>
      </c>
      <c r="J13318" s="2">
        <f t="shared" si="1048"/>
        <v>7</v>
      </c>
      <c r="K13318" t="str">
        <f t="shared" si="1049"/>
        <v>Korenbouten</v>
      </c>
      <c r="L13318" s="25">
        <f t="shared" si="1051"/>
        <v>26.857142857142858</v>
      </c>
    </row>
    <row r="13319" spans="1:12" x14ac:dyDescent="0.25">
      <c r="A13319">
        <v>943</v>
      </c>
      <c r="B13319" t="s">
        <v>97</v>
      </c>
      <c r="C13319" s="1">
        <v>40391.520833333336</v>
      </c>
      <c r="D13319">
        <v>1</v>
      </c>
      <c r="E13319" t="s">
        <v>10</v>
      </c>
      <c r="F13319" t="s">
        <v>11</v>
      </c>
      <c r="G13319">
        <v>19</v>
      </c>
      <c r="H13319" t="str">
        <f t="shared" si="1050"/>
        <v>SP</v>
      </c>
      <c r="I13319" s="2">
        <f t="shared" si="1047"/>
        <v>2010</v>
      </c>
      <c r="J13319" s="2">
        <f t="shared" si="1048"/>
        <v>8</v>
      </c>
      <c r="K13319" t="str">
        <f t="shared" si="1049"/>
        <v>Waterjuffer</v>
      </c>
      <c r="L13319" s="25">
        <f t="shared" si="1051"/>
        <v>30.285714285714285</v>
      </c>
    </row>
    <row r="13320" spans="1:12" x14ac:dyDescent="0.25">
      <c r="A13320">
        <v>943</v>
      </c>
      <c r="B13320" t="s">
        <v>97</v>
      </c>
      <c r="C13320" s="1">
        <v>40391.520833333336</v>
      </c>
      <c r="D13320">
        <v>1</v>
      </c>
      <c r="E13320" t="s">
        <v>16</v>
      </c>
      <c r="F13320" t="s">
        <v>17</v>
      </c>
      <c r="G13320">
        <v>3</v>
      </c>
      <c r="H13320" t="str">
        <f t="shared" si="1050"/>
        <v>SP</v>
      </c>
      <c r="I13320" s="2">
        <f t="shared" si="1047"/>
        <v>2010</v>
      </c>
      <c r="J13320" s="2">
        <f t="shared" si="1048"/>
        <v>8</v>
      </c>
      <c r="K13320" t="str">
        <f t="shared" si="1049"/>
        <v>Waterjuffer</v>
      </c>
      <c r="L13320" s="25">
        <f t="shared" si="1051"/>
        <v>30.285714285714285</v>
      </c>
    </row>
    <row r="13321" spans="1:12" x14ac:dyDescent="0.25">
      <c r="A13321">
        <v>943</v>
      </c>
      <c r="B13321" t="s">
        <v>97</v>
      </c>
      <c r="C13321" s="1">
        <v>40391.520833333336</v>
      </c>
      <c r="D13321">
        <v>1</v>
      </c>
      <c r="E13321" t="s">
        <v>71</v>
      </c>
      <c r="F13321" t="s">
        <v>72</v>
      </c>
      <c r="G13321">
        <v>4</v>
      </c>
      <c r="H13321" t="str">
        <f t="shared" si="1050"/>
        <v>SP</v>
      </c>
      <c r="I13321" s="2">
        <f t="shared" si="1047"/>
        <v>2010</v>
      </c>
      <c r="J13321" s="2">
        <f t="shared" si="1048"/>
        <v>8</v>
      </c>
      <c r="K13321" t="str">
        <f t="shared" si="1049"/>
        <v>Waterjuffer</v>
      </c>
      <c r="L13321" s="25">
        <f t="shared" si="1051"/>
        <v>30.285714285714285</v>
      </c>
    </row>
    <row r="13322" spans="1:12" x14ac:dyDescent="0.25">
      <c r="A13322">
        <v>943</v>
      </c>
      <c r="B13322" t="s">
        <v>97</v>
      </c>
      <c r="C13322" s="1">
        <v>40391.520833333336</v>
      </c>
      <c r="D13322">
        <v>1</v>
      </c>
      <c r="E13322" t="s">
        <v>24</v>
      </c>
      <c r="F13322" t="s">
        <v>25</v>
      </c>
      <c r="G13322">
        <v>1</v>
      </c>
      <c r="H13322" t="str">
        <f t="shared" si="1050"/>
        <v>SP</v>
      </c>
      <c r="I13322" s="2">
        <f t="shared" si="1047"/>
        <v>2010</v>
      </c>
      <c r="J13322" s="2">
        <f t="shared" si="1048"/>
        <v>8</v>
      </c>
      <c r="K13322" t="str">
        <f t="shared" si="1049"/>
        <v>Glazenmakers</v>
      </c>
      <c r="L13322" s="25">
        <f t="shared" si="1051"/>
        <v>30.285714285714285</v>
      </c>
    </row>
    <row r="13323" spans="1:12" x14ac:dyDescent="0.25">
      <c r="A13323">
        <v>943</v>
      </c>
      <c r="B13323" t="s">
        <v>97</v>
      </c>
      <c r="C13323" s="1">
        <v>40391.520833333336</v>
      </c>
      <c r="D13323">
        <v>1</v>
      </c>
      <c r="E13323" t="s">
        <v>26</v>
      </c>
      <c r="F13323" t="s">
        <v>27</v>
      </c>
      <c r="G13323">
        <v>1</v>
      </c>
      <c r="H13323" t="str">
        <f t="shared" si="1050"/>
        <v>SP</v>
      </c>
      <c r="I13323" s="2">
        <f t="shared" si="1047"/>
        <v>2010</v>
      </c>
      <c r="J13323" s="2">
        <f t="shared" si="1048"/>
        <v>8</v>
      </c>
      <c r="K13323" t="str">
        <f t="shared" si="1049"/>
        <v>Glazenmakers</v>
      </c>
      <c r="L13323" s="25">
        <f t="shared" si="1051"/>
        <v>30.285714285714285</v>
      </c>
    </row>
    <row r="13324" spans="1:12" x14ac:dyDescent="0.25">
      <c r="A13324">
        <v>943</v>
      </c>
      <c r="B13324" t="s">
        <v>97</v>
      </c>
      <c r="C13324" s="1">
        <v>40391.520833333336</v>
      </c>
      <c r="D13324">
        <v>1</v>
      </c>
      <c r="E13324" t="s">
        <v>18</v>
      </c>
      <c r="F13324" t="s">
        <v>19</v>
      </c>
      <c r="G13324">
        <v>4</v>
      </c>
      <c r="H13324" t="str">
        <f t="shared" si="1050"/>
        <v>SP</v>
      </c>
      <c r="I13324" s="2">
        <f t="shared" si="1047"/>
        <v>2010</v>
      </c>
      <c r="J13324" s="2">
        <f t="shared" si="1048"/>
        <v>8</v>
      </c>
      <c r="K13324" t="str">
        <f t="shared" si="1049"/>
        <v>Korenbouten</v>
      </c>
      <c r="L13324" s="25">
        <f t="shared" si="1051"/>
        <v>30.285714285714285</v>
      </c>
    </row>
    <row r="13325" spans="1:12" x14ac:dyDescent="0.25">
      <c r="A13325">
        <v>943</v>
      </c>
      <c r="B13325" t="s">
        <v>97</v>
      </c>
      <c r="C13325" s="1">
        <v>40391.520833333336</v>
      </c>
      <c r="D13325">
        <v>1</v>
      </c>
      <c r="E13325" t="s">
        <v>32</v>
      </c>
      <c r="F13325" t="s">
        <v>33</v>
      </c>
      <c r="G13325">
        <v>2</v>
      </c>
      <c r="H13325" t="str">
        <f t="shared" si="1050"/>
        <v>SP</v>
      </c>
      <c r="I13325" s="2">
        <f t="shared" si="1047"/>
        <v>2010</v>
      </c>
      <c r="J13325" s="2">
        <f t="shared" si="1048"/>
        <v>8</v>
      </c>
      <c r="K13325" t="str">
        <f t="shared" si="1049"/>
        <v>Korenbouten</v>
      </c>
      <c r="L13325" s="25">
        <f t="shared" si="1051"/>
        <v>30.285714285714285</v>
      </c>
    </row>
    <row r="13326" spans="1:12" x14ac:dyDescent="0.25">
      <c r="A13326">
        <v>943</v>
      </c>
      <c r="B13326" t="s">
        <v>97</v>
      </c>
      <c r="C13326" s="1">
        <v>40391.520833333336</v>
      </c>
      <c r="D13326">
        <v>1</v>
      </c>
      <c r="E13326" t="s">
        <v>42</v>
      </c>
      <c r="F13326" t="s">
        <v>43</v>
      </c>
      <c r="G13326">
        <v>4</v>
      </c>
      <c r="H13326" t="str">
        <f t="shared" si="1050"/>
        <v>SP</v>
      </c>
      <c r="I13326" s="2">
        <f t="shared" si="1047"/>
        <v>2010</v>
      </c>
      <c r="J13326" s="2">
        <f t="shared" si="1048"/>
        <v>8</v>
      </c>
      <c r="K13326" t="str">
        <f t="shared" si="1049"/>
        <v>Korenbouten</v>
      </c>
      <c r="L13326" s="25">
        <f t="shared" si="1051"/>
        <v>30.285714285714285</v>
      </c>
    </row>
    <row r="13327" spans="1:12" x14ac:dyDescent="0.25">
      <c r="A13327">
        <v>943</v>
      </c>
      <c r="B13327" t="s">
        <v>97</v>
      </c>
      <c r="C13327" s="1">
        <v>40391.520833333336</v>
      </c>
      <c r="D13327">
        <v>2</v>
      </c>
      <c r="E13327" t="s">
        <v>34</v>
      </c>
      <c r="F13327" t="s">
        <v>35</v>
      </c>
      <c r="G13327">
        <v>3</v>
      </c>
      <c r="H13327" t="str">
        <f t="shared" si="1050"/>
        <v>SP</v>
      </c>
      <c r="I13327" s="2">
        <f t="shared" si="1047"/>
        <v>2010</v>
      </c>
      <c r="J13327" s="2">
        <f t="shared" si="1048"/>
        <v>8</v>
      </c>
      <c r="K13327" t="str">
        <f t="shared" si="1049"/>
        <v>Pantserjuffers</v>
      </c>
      <c r="L13327" s="25">
        <f t="shared" si="1051"/>
        <v>30.285714285714285</v>
      </c>
    </row>
    <row r="13328" spans="1:12" x14ac:dyDescent="0.25">
      <c r="A13328">
        <v>943</v>
      </c>
      <c r="B13328" t="s">
        <v>97</v>
      </c>
      <c r="C13328" s="1">
        <v>40391.520833333336</v>
      </c>
      <c r="D13328">
        <v>2</v>
      </c>
      <c r="E13328" t="s">
        <v>10</v>
      </c>
      <c r="F13328" t="s">
        <v>11</v>
      </c>
      <c r="G13328">
        <v>9</v>
      </c>
      <c r="H13328" t="str">
        <f t="shared" si="1050"/>
        <v>SP</v>
      </c>
      <c r="I13328" s="2">
        <f t="shared" si="1047"/>
        <v>2010</v>
      </c>
      <c r="J13328" s="2">
        <f t="shared" si="1048"/>
        <v>8</v>
      </c>
      <c r="K13328" t="str">
        <f t="shared" si="1049"/>
        <v>Waterjuffer</v>
      </c>
      <c r="L13328" s="25">
        <f t="shared" si="1051"/>
        <v>30.285714285714285</v>
      </c>
    </row>
    <row r="13329" spans="1:12" x14ac:dyDescent="0.25">
      <c r="A13329">
        <v>943</v>
      </c>
      <c r="B13329" t="s">
        <v>97</v>
      </c>
      <c r="C13329" s="1">
        <v>40391.520833333336</v>
      </c>
      <c r="D13329">
        <v>2</v>
      </c>
      <c r="E13329" t="s">
        <v>71</v>
      </c>
      <c r="F13329" t="s">
        <v>72</v>
      </c>
      <c r="G13329">
        <v>1</v>
      </c>
      <c r="H13329" t="str">
        <f t="shared" si="1050"/>
        <v>SP</v>
      </c>
      <c r="I13329" s="2">
        <f t="shared" si="1047"/>
        <v>2010</v>
      </c>
      <c r="J13329" s="2">
        <f t="shared" si="1048"/>
        <v>8</v>
      </c>
      <c r="K13329" t="str">
        <f t="shared" si="1049"/>
        <v>Waterjuffer</v>
      </c>
      <c r="L13329" s="25">
        <f t="shared" si="1051"/>
        <v>30.285714285714285</v>
      </c>
    </row>
    <row r="13330" spans="1:12" x14ac:dyDescent="0.25">
      <c r="A13330">
        <v>943</v>
      </c>
      <c r="B13330" t="s">
        <v>97</v>
      </c>
      <c r="C13330" s="1">
        <v>40391.520833333336</v>
      </c>
      <c r="D13330">
        <v>2</v>
      </c>
      <c r="E13330" t="s">
        <v>24</v>
      </c>
      <c r="F13330" t="s">
        <v>25</v>
      </c>
      <c r="G13330">
        <v>1</v>
      </c>
      <c r="H13330" t="str">
        <f t="shared" si="1050"/>
        <v>SP</v>
      </c>
      <c r="I13330" s="2">
        <f t="shared" si="1047"/>
        <v>2010</v>
      </c>
      <c r="J13330" s="2">
        <f t="shared" si="1048"/>
        <v>8</v>
      </c>
      <c r="K13330" t="str">
        <f t="shared" si="1049"/>
        <v>Glazenmakers</v>
      </c>
      <c r="L13330" s="25">
        <f t="shared" si="1051"/>
        <v>30.285714285714285</v>
      </c>
    </row>
    <row r="13331" spans="1:12" x14ac:dyDescent="0.25">
      <c r="A13331">
        <v>943</v>
      </c>
      <c r="B13331" t="s">
        <v>97</v>
      </c>
      <c r="C13331" s="1">
        <v>40391.520833333336</v>
      </c>
      <c r="D13331">
        <v>2</v>
      </c>
      <c r="E13331" t="s">
        <v>26</v>
      </c>
      <c r="F13331" t="s">
        <v>27</v>
      </c>
      <c r="G13331">
        <v>1</v>
      </c>
      <c r="H13331" t="str">
        <f t="shared" si="1050"/>
        <v>SP</v>
      </c>
      <c r="I13331" s="2">
        <f t="shared" si="1047"/>
        <v>2010</v>
      </c>
      <c r="J13331" s="2">
        <f t="shared" si="1048"/>
        <v>8</v>
      </c>
      <c r="K13331" t="str">
        <f t="shared" si="1049"/>
        <v>Glazenmakers</v>
      </c>
      <c r="L13331" s="25">
        <f t="shared" si="1051"/>
        <v>30.285714285714285</v>
      </c>
    </row>
    <row r="13332" spans="1:12" x14ac:dyDescent="0.25">
      <c r="A13332">
        <v>943</v>
      </c>
      <c r="B13332" t="s">
        <v>97</v>
      </c>
      <c r="C13332" s="1">
        <v>40391.520833333336</v>
      </c>
      <c r="D13332">
        <v>2</v>
      </c>
      <c r="E13332" t="s">
        <v>32</v>
      </c>
      <c r="F13332" t="s">
        <v>33</v>
      </c>
      <c r="G13332">
        <v>4</v>
      </c>
      <c r="H13332" t="str">
        <f t="shared" si="1050"/>
        <v>SP</v>
      </c>
      <c r="I13332" s="2">
        <f t="shared" si="1047"/>
        <v>2010</v>
      </c>
      <c r="J13332" s="2">
        <f t="shared" si="1048"/>
        <v>8</v>
      </c>
      <c r="K13332" t="str">
        <f t="shared" si="1049"/>
        <v>Korenbouten</v>
      </c>
      <c r="L13332" s="25">
        <f t="shared" si="1051"/>
        <v>30.285714285714285</v>
      </c>
    </row>
    <row r="13333" spans="1:12" x14ac:dyDescent="0.25">
      <c r="A13333">
        <v>943</v>
      </c>
      <c r="B13333" t="s">
        <v>97</v>
      </c>
      <c r="C13333" s="1">
        <v>40391.520833333336</v>
      </c>
      <c r="D13333">
        <v>2</v>
      </c>
      <c r="E13333" t="s">
        <v>42</v>
      </c>
      <c r="F13333" t="s">
        <v>43</v>
      </c>
      <c r="G13333">
        <v>6</v>
      </c>
      <c r="H13333" t="str">
        <f t="shared" si="1050"/>
        <v>SP</v>
      </c>
      <c r="I13333" s="2">
        <f t="shared" si="1047"/>
        <v>2010</v>
      </c>
      <c r="J13333" s="2">
        <f t="shared" si="1048"/>
        <v>8</v>
      </c>
      <c r="K13333" t="str">
        <f t="shared" si="1049"/>
        <v>Korenbouten</v>
      </c>
      <c r="L13333" s="25">
        <f t="shared" si="1051"/>
        <v>30.285714285714285</v>
      </c>
    </row>
    <row r="13334" spans="1:12" x14ac:dyDescent="0.25">
      <c r="A13334">
        <v>943</v>
      </c>
      <c r="B13334" t="s">
        <v>97</v>
      </c>
      <c r="C13334" s="1">
        <v>40391.520833333336</v>
      </c>
      <c r="D13334">
        <v>4</v>
      </c>
      <c r="E13334" t="s">
        <v>24</v>
      </c>
      <c r="F13334" t="s">
        <v>25</v>
      </c>
      <c r="G13334">
        <v>1</v>
      </c>
      <c r="H13334" t="str">
        <f t="shared" si="1050"/>
        <v>SP</v>
      </c>
      <c r="I13334" s="2">
        <f t="shared" si="1047"/>
        <v>2010</v>
      </c>
      <c r="J13334" s="2">
        <f t="shared" si="1048"/>
        <v>8</v>
      </c>
      <c r="K13334" t="str">
        <f t="shared" si="1049"/>
        <v>Glazenmakers</v>
      </c>
      <c r="L13334" s="25">
        <f t="shared" si="1051"/>
        <v>30.285714285714285</v>
      </c>
    </row>
    <row r="13335" spans="1:12" x14ac:dyDescent="0.25">
      <c r="A13335">
        <v>943</v>
      </c>
      <c r="B13335" t="s">
        <v>97</v>
      </c>
      <c r="C13335" s="1">
        <v>40391.520833333336</v>
      </c>
      <c r="D13335">
        <v>4</v>
      </c>
      <c r="E13335" t="s">
        <v>18</v>
      </c>
      <c r="F13335" t="s">
        <v>19</v>
      </c>
      <c r="G13335">
        <v>1</v>
      </c>
      <c r="H13335" t="str">
        <f t="shared" si="1050"/>
        <v>SP</v>
      </c>
      <c r="I13335" s="2">
        <f t="shared" si="1047"/>
        <v>2010</v>
      </c>
      <c r="J13335" s="2">
        <f t="shared" si="1048"/>
        <v>8</v>
      </c>
      <c r="K13335" t="str">
        <f t="shared" si="1049"/>
        <v>Korenbouten</v>
      </c>
      <c r="L13335" s="25">
        <f t="shared" si="1051"/>
        <v>30.285714285714285</v>
      </c>
    </row>
    <row r="13336" spans="1:12" x14ac:dyDescent="0.25">
      <c r="A13336">
        <v>943</v>
      </c>
      <c r="B13336" t="s">
        <v>97</v>
      </c>
      <c r="C13336" s="1">
        <v>40414.572916666664</v>
      </c>
      <c r="D13336">
        <v>1</v>
      </c>
      <c r="E13336" t="s">
        <v>30</v>
      </c>
      <c r="F13336" t="s">
        <v>31</v>
      </c>
      <c r="G13336">
        <v>3</v>
      </c>
      <c r="H13336" t="str">
        <f t="shared" si="1050"/>
        <v>SP</v>
      </c>
      <c r="I13336" s="2">
        <f t="shared" si="1047"/>
        <v>2010</v>
      </c>
      <c r="J13336" s="2">
        <f t="shared" si="1048"/>
        <v>8</v>
      </c>
      <c r="K13336" t="str">
        <f t="shared" si="1049"/>
        <v>Pantserjuffers</v>
      </c>
      <c r="L13336" s="25">
        <f t="shared" si="1051"/>
        <v>33.571428571428569</v>
      </c>
    </row>
    <row r="13337" spans="1:12" x14ac:dyDescent="0.25">
      <c r="A13337">
        <v>943</v>
      </c>
      <c r="B13337" t="s">
        <v>97</v>
      </c>
      <c r="C13337" s="1">
        <v>40414.572916666664</v>
      </c>
      <c r="D13337">
        <v>1</v>
      </c>
      <c r="E13337" t="s">
        <v>34</v>
      </c>
      <c r="F13337" t="s">
        <v>35</v>
      </c>
      <c r="G13337">
        <v>2</v>
      </c>
      <c r="H13337" t="str">
        <f t="shared" si="1050"/>
        <v>SP</v>
      </c>
      <c r="I13337" s="2">
        <f t="shared" si="1047"/>
        <v>2010</v>
      </c>
      <c r="J13337" s="2">
        <f t="shared" si="1048"/>
        <v>8</v>
      </c>
      <c r="K13337" t="str">
        <f t="shared" si="1049"/>
        <v>Pantserjuffers</v>
      </c>
      <c r="L13337" s="25">
        <f t="shared" si="1051"/>
        <v>33.571428571428569</v>
      </c>
    </row>
    <row r="13338" spans="1:12" x14ac:dyDescent="0.25">
      <c r="A13338">
        <v>943</v>
      </c>
      <c r="B13338" t="s">
        <v>97</v>
      </c>
      <c r="C13338" s="1">
        <v>40414.572916666664</v>
      </c>
      <c r="D13338">
        <v>1</v>
      </c>
      <c r="E13338" t="s">
        <v>10</v>
      </c>
      <c r="F13338" t="s">
        <v>11</v>
      </c>
      <c r="G13338">
        <v>7</v>
      </c>
      <c r="H13338" t="str">
        <f t="shared" si="1050"/>
        <v>SP</v>
      </c>
      <c r="I13338" s="2">
        <f t="shared" si="1047"/>
        <v>2010</v>
      </c>
      <c r="J13338" s="2">
        <f t="shared" si="1048"/>
        <v>8</v>
      </c>
      <c r="K13338" t="str">
        <f t="shared" si="1049"/>
        <v>Waterjuffer</v>
      </c>
      <c r="L13338" s="25">
        <f t="shared" si="1051"/>
        <v>33.571428571428569</v>
      </c>
    </row>
    <row r="13339" spans="1:12" x14ac:dyDescent="0.25">
      <c r="A13339">
        <v>943</v>
      </c>
      <c r="B13339" t="s">
        <v>97</v>
      </c>
      <c r="C13339" s="1">
        <v>40414.572916666664</v>
      </c>
      <c r="D13339">
        <v>1</v>
      </c>
      <c r="E13339" t="s">
        <v>16</v>
      </c>
      <c r="F13339" t="s">
        <v>17</v>
      </c>
      <c r="G13339">
        <v>3</v>
      </c>
      <c r="H13339" t="str">
        <f t="shared" si="1050"/>
        <v>SP</v>
      </c>
      <c r="I13339" s="2">
        <f t="shared" si="1047"/>
        <v>2010</v>
      </c>
      <c r="J13339" s="2">
        <f t="shared" si="1048"/>
        <v>8</v>
      </c>
      <c r="K13339" t="str">
        <f t="shared" si="1049"/>
        <v>Waterjuffer</v>
      </c>
      <c r="L13339" s="25">
        <f t="shared" si="1051"/>
        <v>33.571428571428569</v>
      </c>
    </row>
    <row r="13340" spans="1:12" x14ac:dyDescent="0.25">
      <c r="A13340">
        <v>943</v>
      </c>
      <c r="B13340" t="s">
        <v>97</v>
      </c>
      <c r="C13340" s="1">
        <v>40414.572916666664</v>
      </c>
      <c r="D13340">
        <v>1</v>
      </c>
      <c r="E13340" t="s">
        <v>71</v>
      </c>
      <c r="F13340" t="s">
        <v>72</v>
      </c>
      <c r="G13340">
        <v>4</v>
      </c>
      <c r="H13340" t="str">
        <f t="shared" si="1050"/>
        <v>SP</v>
      </c>
      <c r="I13340" s="2">
        <f t="shared" si="1047"/>
        <v>2010</v>
      </c>
      <c r="J13340" s="2">
        <f t="shared" si="1048"/>
        <v>8</v>
      </c>
      <c r="K13340" t="str">
        <f t="shared" si="1049"/>
        <v>Waterjuffer</v>
      </c>
      <c r="L13340" s="25">
        <f t="shared" si="1051"/>
        <v>33.571428571428569</v>
      </c>
    </row>
    <row r="13341" spans="1:12" x14ac:dyDescent="0.25">
      <c r="A13341">
        <v>943</v>
      </c>
      <c r="B13341" t="s">
        <v>97</v>
      </c>
      <c r="C13341" s="1">
        <v>40414.572916666664</v>
      </c>
      <c r="D13341">
        <v>1</v>
      </c>
      <c r="E13341" t="s">
        <v>36</v>
      </c>
      <c r="F13341" t="s">
        <v>37</v>
      </c>
      <c r="G13341">
        <v>2</v>
      </c>
      <c r="H13341" t="str">
        <f t="shared" si="1050"/>
        <v>SP</v>
      </c>
      <c r="I13341" s="2">
        <f t="shared" si="1047"/>
        <v>2010</v>
      </c>
      <c r="J13341" s="2">
        <f t="shared" si="1048"/>
        <v>8</v>
      </c>
      <c r="K13341" t="str">
        <f t="shared" si="1049"/>
        <v>Glazenmakers</v>
      </c>
      <c r="L13341" s="25">
        <f t="shared" si="1051"/>
        <v>33.571428571428569</v>
      </c>
    </row>
    <row r="13342" spans="1:12" x14ac:dyDescent="0.25">
      <c r="A13342">
        <v>943</v>
      </c>
      <c r="B13342" t="s">
        <v>97</v>
      </c>
      <c r="C13342" s="1">
        <v>40414.572916666664</v>
      </c>
      <c r="D13342">
        <v>1</v>
      </c>
      <c r="E13342" t="s">
        <v>26</v>
      </c>
      <c r="F13342" t="s">
        <v>27</v>
      </c>
      <c r="G13342">
        <v>2</v>
      </c>
      <c r="H13342" t="str">
        <f t="shared" si="1050"/>
        <v>SP</v>
      </c>
      <c r="I13342" s="2">
        <f t="shared" si="1047"/>
        <v>2010</v>
      </c>
      <c r="J13342" s="2">
        <f t="shared" si="1048"/>
        <v>8</v>
      </c>
      <c r="K13342" t="str">
        <f t="shared" si="1049"/>
        <v>Glazenmakers</v>
      </c>
      <c r="L13342" s="25">
        <f t="shared" si="1051"/>
        <v>33.571428571428569</v>
      </c>
    </row>
    <row r="13343" spans="1:12" x14ac:dyDescent="0.25">
      <c r="A13343">
        <v>943</v>
      </c>
      <c r="B13343" t="s">
        <v>97</v>
      </c>
      <c r="C13343" s="1">
        <v>40414.572916666664</v>
      </c>
      <c r="D13343">
        <v>1</v>
      </c>
      <c r="E13343" t="s">
        <v>18</v>
      </c>
      <c r="F13343" t="s">
        <v>19</v>
      </c>
      <c r="G13343">
        <v>2</v>
      </c>
      <c r="H13343" t="str">
        <f t="shared" si="1050"/>
        <v>SP</v>
      </c>
      <c r="I13343" s="2">
        <f t="shared" si="1047"/>
        <v>2010</v>
      </c>
      <c r="J13343" s="2">
        <f t="shared" si="1048"/>
        <v>8</v>
      </c>
      <c r="K13343" t="str">
        <f t="shared" si="1049"/>
        <v>Korenbouten</v>
      </c>
      <c r="L13343" s="25">
        <f t="shared" si="1051"/>
        <v>33.571428571428569</v>
      </c>
    </row>
    <row r="13344" spans="1:12" x14ac:dyDescent="0.25">
      <c r="A13344">
        <v>943</v>
      </c>
      <c r="B13344" t="s">
        <v>97</v>
      </c>
      <c r="C13344" s="1">
        <v>40414.572916666664</v>
      </c>
      <c r="D13344">
        <v>1</v>
      </c>
      <c r="E13344" t="s">
        <v>32</v>
      </c>
      <c r="F13344" t="s">
        <v>33</v>
      </c>
      <c r="G13344">
        <v>12</v>
      </c>
      <c r="H13344" t="str">
        <f t="shared" si="1050"/>
        <v>SP</v>
      </c>
      <c r="I13344" s="2">
        <f t="shared" si="1047"/>
        <v>2010</v>
      </c>
      <c r="J13344" s="2">
        <f t="shared" si="1048"/>
        <v>8</v>
      </c>
      <c r="K13344" t="str">
        <f t="shared" si="1049"/>
        <v>Korenbouten</v>
      </c>
      <c r="L13344" s="25">
        <f t="shared" si="1051"/>
        <v>33.571428571428569</v>
      </c>
    </row>
    <row r="13345" spans="1:12" x14ac:dyDescent="0.25">
      <c r="A13345">
        <v>943</v>
      </c>
      <c r="B13345" t="s">
        <v>97</v>
      </c>
      <c r="C13345" s="1">
        <v>40414.572916666664</v>
      </c>
      <c r="D13345">
        <v>1</v>
      </c>
      <c r="E13345" t="s">
        <v>42</v>
      </c>
      <c r="F13345" t="s">
        <v>43</v>
      </c>
      <c r="G13345">
        <v>6</v>
      </c>
      <c r="H13345" t="str">
        <f t="shared" si="1050"/>
        <v>SP</v>
      </c>
      <c r="I13345" s="2">
        <f t="shared" ref="I13345:I13408" si="1052">YEAR(C13345)</f>
        <v>2010</v>
      </c>
      <c r="J13345" s="2">
        <f t="shared" ref="J13345:J13408" si="1053">MONTH(C13345)</f>
        <v>8</v>
      </c>
      <c r="K13345" t="str">
        <f t="shared" ref="K13345:K13408" si="1054">VLOOKUP(E13345,$Q$2:$R$100,2,FALSE)</f>
        <v>Korenbouten</v>
      </c>
      <c r="L13345" s="25">
        <f t="shared" si="1051"/>
        <v>33.571428571428569</v>
      </c>
    </row>
    <row r="13346" spans="1:12" x14ac:dyDescent="0.25">
      <c r="A13346">
        <v>943</v>
      </c>
      <c r="B13346" t="s">
        <v>97</v>
      </c>
      <c r="C13346" s="1">
        <v>40414.572916666664</v>
      </c>
      <c r="D13346">
        <v>2</v>
      </c>
      <c r="E13346" t="s">
        <v>30</v>
      </c>
      <c r="F13346" t="s">
        <v>31</v>
      </c>
      <c r="G13346">
        <v>3</v>
      </c>
      <c r="H13346" t="str">
        <f t="shared" si="1050"/>
        <v>SP</v>
      </c>
      <c r="I13346" s="2">
        <f t="shared" si="1052"/>
        <v>2010</v>
      </c>
      <c r="J13346" s="2">
        <f t="shared" si="1053"/>
        <v>8</v>
      </c>
      <c r="K13346" t="str">
        <f t="shared" si="1054"/>
        <v>Pantserjuffers</v>
      </c>
      <c r="L13346" s="25">
        <f t="shared" si="1051"/>
        <v>33.571428571428569</v>
      </c>
    </row>
    <row r="13347" spans="1:12" x14ac:dyDescent="0.25">
      <c r="A13347">
        <v>943</v>
      </c>
      <c r="B13347" t="s">
        <v>97</v>
      </c>
      <c r="C13347" s="1">
        <v>40414.572916666664</v>
      </c>
      <c r="D13347">
        <v>2</v>
      </c>
      <c r="E13347" t="s">
        <v>34</v>
      </c>
      <c r="F13347" t="s">
        <v>35</v>
      </c>
      <c r="G13347">
        <v>2</v>
      </c>
      <c r="H13347" t="str">
        <f t="shared" si="1050"/>
        <v>SP</v>
      </c>
      <c r="I13347" s="2">
        <f t="shared" si="1052"/>
        <v>2010</v>
      </c>
      <c r="J13347" s="2">
        <f t="shared" si="1053"/>
        <v>8</v>
      </c>
      <c r="K13347" t="str">
        <f t="shared" si="1054"/>
        <v>Pantserjuffers</v>
      </c>
      <c r="L13347" s="25">
        <f t="shared" si="1051"/>
        <v>33.571428571428569</v>
      </c>
    </row>
    <row r="13348" spans="1:12" x14ac:dyDescent="0.25">
      <c r="A13348">
        <v>943</v>
      </c>
      <c r="B13348" t="s">
        <v>97</v>
      </c>
      <c r="C13348" s="1">
        <v>40414.572916666664</v>
      </c>
      <c r="D13348">
        <v>2</v>
      </c>
      <c r="E13348" t="s">
        <v>10</v>
      </c>
      <c r="F13348" t="s">
        <v>11</v>
      </c>
      <c r="G13348">
        <v>12</v>
      </c>
      <c r="H13348" t="str">
        <f t="shared" si="1050"/>
        <v>SP</v>
      </c>
      <c r="I13348" s="2">
        <f t="shared" si="1052"/>
        <v>2010</v>
      </c>
      <c r="J13348" s="2">
        <f t="shared" si="1053"/>
        <v>8</v>
      </c>
      <c r="K13348" t="str">
        <f t="shared" si="1054"/>
        <v>Waterjuffer</v>
      </c>
      <c r="L13348" s="25">
        <f t="shared" si="1051"/>
        <v>33.571428571428569</v>
      </c>
    </row>
    <row r="13349" spans="1:12" x14ac:dyDescent="0.25">
      <c r="A13349">
        <v>943</v>
      </c>
      <c r="B13349" t="s">
        <v>97</v>
      </c>
      <c r="C13349" s="1">
        <v>40414.572916666664</v>
      </c>
      <c r="D13349">
        <v>2</v>
      </c>
      <c r="E13349" t="s">
        <v>16</v>
      </c>
      <c r="F13349" t="s">
        <v>17</v>
      </c>
      <c r="G13349">
        <v>3</v>
      </c>
      <c r="H13349" t="str">
        <f t="shared" si="1050"/>
        <v>SP</v>
      </c>
      <c r="I13349" s="2">
        <f t="shared" si="1052"/>
        <v>2010</v>
      </c>
      <c r="J13349" s="2">
        <f t="shared" si="1053"/>
        <v>8</v>
      </c>
      <c r="K13349" t="str">
        <f t="shared" si="1054"/>
        <v>Waterjuffer</v>
      </c>
      <c r="L13349" s="25">
        <f t="shared" si="1051"/>
        <v>33.571428571428569</v>
      </c>
    </row>
    <row r="13350" spans="1:12" x14ac:dyDescent="0.25">
      <c r="A13350">
        <v>943</v>
      </c>
      <c r="B13350" t="s">
        <v>97</v>
      </c>
      <c r="C13350" s="1">
        <v>40414.572916666664</v>
      </c>
      <c r="D13350">
        <v>2</v>
      </c>
      <c r="E13350" t="s">
        <v>71</v>
      </c>
      <c r="F13350" t="s">
        <v>72</v>
      </c>
      <c r="G13350">
        <v>4</v>
      </c>
      <c r="H13350" t="str">
        <f t="shared" si="1050"/>
        <v>SP</v>
      </c>
      <c r="I13350" s="2">
        <f t="shared" si="1052"/>
        <v>2010</v>
      </c>
      <c r="J13350" s="2">
        <f t="shared" si="1053"/>
        <v>8</v>
      </c>
      <c r="K13350" t="str">
        <f t="shared" si="1054"/>
        <v>Waterjuffer</v>
      </c>
      <c r="L13350" s="25">
        <f t="shared" si="1051"/>
        <v>33.571428571428569</v>
      </c>
    </row>
    <row r="13351" spans="1:12" x14ac:dyDescent="0.25">
      <c r="A13351">
        <v>943</v>
      </c>
      <c r="B13351" t="s">
        <v>97</v>
      </c>
      <c r="C13351" s="1">
        <v>40414.572916666664</v>
      </c>
      <c r="D13351">
        <v>2</v>
      </c>
      <c r="E13351" t="s">
        <v>36</v>
      </c>
      <c r="F13351" t="s">
        <v>37</v>
      </c>
      <c r="G13351">
        <v>3</v>
      </c>
      <c r="H13351" t="str">
        <f t="shared" si="1050"/>
        <v>SP</v>
      </c>
      <c r="I13351" s="2">
        <f t="shared" si="1052"/>
        <v>2010</v>
      </c>
      <c r="J13351" s="2">
        <f t="shared" si="1053"/>
        <v>8</v>
      </c>
      <c r="K13351" t="str">
        <f t="shared" si="1054"/>
        <v>Glazenmakers</v>
      </c>
      <c r="L13351" s="25">
        <f t="shared" si="1051"/>
        <v>33.571428571428569</v>
      </c>
    </row>
    <row r="13352" spans="1:12" x14ac:dyDescent="0.25">
      <c r="A13352">
        <v>943</v>
      </c>
      <c r="B13352" t="s">
        <v>97</v>
      </c>
      <c r="C13352" s="1">
        <v>40414.572916666664</v>
      </c>
      <c r="D13352">
        <v>2</v>
      </c>
      <c r="E13352" t="s">
        <v>26</v>
      </c>
      <c r="F13352" t="s">
        <v>27</v>
      </c>
      <c r="G13352">
        <v>2</v>
      </c>
      <c r="H13352" t="str">
        <f t="shared" si="1050"/>
        <v>SP</v>
      </c>
      <c r="I13352" s="2">
        <f t="shared" si="1052"/>
        <v>2010</v>
      </c>
      <c r="J13352" s="2">
        <f t="shared" si="1053"/>
        <v>8</v>
      </c>
      <c r="K13352" t="str">
        <f t="shared" si="1054"/>
        <v>Glazenmakers</v>
      </c>
      <c r="L13352" s="25">
        <f t="shared" si="1051"/>
        <v>33.571428571428569</v>
      </c>
    </row>
    <row r="13353" spans="1:12" x14ac:dyDescent="0.25">
      <c r="A13353">
        <v>943</v>
      </c>
      <c r="B13353" t="s">
        <v>97</v>
      </c>
      <c r="C13353" s="1">
        <v>40414.572916666664</v>
      </c>
      <c r="D13353">
        <v>2</v>
      </c>
      <c r="E13353" t="s">
        <v>18</v>
      </c>
      <c r="F13353" t="s">
        <v>19</v>
      </c>
      <c r="G13353">
        <v>2</v>
      </c>
      <c r="H13353" t="str">
        <f t="shared" si="1050"/>
        <v>SP</v>
      </c>
      <c r="I13353" s="2">
        <f t="shared" si="1052"/>
        <v>2010</v>
      </c>
      <c r="J13353" s="2">
        <f t="shared" si="1053"/>
        <v>8</v>
      </c>
      <c r="K13353" t="str">
        <f t="shared" si="1054"/>
        <v>Korenbouten</v>
      </c>
      <c r="L13353" s="25">
        <f t="shared" si="1051"/>
        <v>33.571428571428569</v>
      </c>
    </row>
    <row r="13354" spans="1:12" x14ac:dyDescent="0.25">
      <c r="A13354">
        <v>943</v>
      </c>
      <c r="B13354" t="s">
        <v>97</v>
      </c>
      <c r="C13354" s="1">
        <v>40414.572916666664</v>
      </c>
      <c r="D13354">
        <v>2</v>
      </c>
      <c r="E13354" t="s">
        <v>32</v>
      </c>
      <c r="F13354" t="s">
        <v>33</v>
      </c>
      <c r="G13354">
        <v>9</v>
      </c>
      <c r="H13354" t="str">
        <f t="shared" si="1050"/>
        <v>SP</v>
      </c>
      <c r="I13354" s="2">
        <f t="shared" si="1052"/>
        <v>2010</v>
      </c>
      <c r="J13354" s="2">
        <f t="shared" si="1053"/>
        <v>8</v>
      </c>
      <c r="K13354" t="str">
        <f t="shared" si="1054"/>
        <v>Korenbouten</v>
      </c>
      <c r="L13354" s="25">
        <f t="shared" si="1051"/>
        <v>33.571428571428569</v>
      </c>
    </row>
    <row r="13355" spans="1:12" x14ac:dyDescent="0.25">
      <c r="A13355">
        <v>943</v>
      </c>
      <c r="B13355" t="s">
        <v>97</v>
      </c>
      <c r="C13355" s="1">
        <v>40414.572916666664</v>
      </c>
      <c r="D13355">
        <v>2</v>
      </c>
      <c r="E13355" t="s">
        <v>42</v>
      </c>
      <c r="F13355" t="s">
        <v>43</v>
      </c>
      <c r="G13355">
        <v>3</v>
      </c>
      <c r="H13355" t="str">
        <f t="shared" si="1050"/>
        <v>SP</v>
      </c>
      <c r="I13355" s="2">
        <f t="shared" si="1052"/>
        <v>2010</v>
      </c>
      <c r="J13355" s="2">
        <f t="shared" si="1053"/>
        <v>8</v>
      </c>
      <c r="K13355" t="str">
        <f t="shared" si="1054"/>
        <v>Korenbouten</v>
      </c>
      <c r="L13355" s="25">
        <f t="shared" si="1051"/>
        <v>33.571428571428569</v>
      </c>
    </row>
    <row r="13356" spans="1:12" x14ac:dyDescent="0.25">
      <c r="A13356">
        <v>943</v>
      </c>
      <c r="B13356" t="s">
        <v>97</v>
      </c>
      <c r="C13356" s="1">
        <v>40414.572916666664</v>
      </c>
      <c r="D13356">
        <v>4</v>
      </c>
      <c r="E13356" t="s">
        <v>36</v>
      </c>
      <c r="F13356" t="s">
        <v>37</v>
      </c>
      <c r="G13356">
        <v>3</v>
      </c>
      <c r="H13356" t="str">
        <f t="shared" si="1050"/>
        <v>SP</v>
      </c>
      <c r="I13356" s="2">
        <f t="shared" si="1052"/>
        <v>2010</v>
      </c>
      <c r="J13356" s="2">
        <f t="shared" si="1053"/>
        <v>8</v>
      </c>
      <c r="K13356" t="str">
        <f t="shared" si="1054"/>
        <v>Glazenmakers</v>
      </c>
      <c r="L13356" s="25">
        <f t="shared" si="1051"/>
        <v>33.571428571428569</v>
      </c>
    </row>
    <row r="13357" spans="1:12" x14ac:dyDescent="0.25">
      <c r="A13357">
        <v>943</v>
      </c>
      <c r="B13357" t="s">
        <v>97</v>
      </c>
      <c r="C13357" s="1">
        <v>40414.572916666664</v>
      </c>
      <c r="D13357">
        <v>4</v>
      </c>
      <c r="E13357" t="s">
        <v>26</v>
      </c>
      <c r="F13357" t="s">
        <v>27</v>
      </c>
      <c r="G13357">
        <v>2</v>
      </c>
      <c r="H13357" t="str">
        <f t="shared" si="1050"/>
        <v>SP</v>
      </c>
      <c r="I13357" s="2">
        <f t="shared" si="1052"/>
        <v>2010</v>
      </c>
      <c r="J13357" s="2">
        <f t="shared" si="1053"/>
        <v>8</v>
      </c>
      <c r="K13357" t="str">
        <f t="shared" si="1054"/>
        <v>Glazenmakers</v>
      </c>
      <c r="L13357" s="25">
        <f t="shared" si="1051"/>
        <v>33.571428571428569</v>
      </c>
    </row>
    <row r="13358" spans="1:12" x14ac:dyDescent="0.25">
      <c r="A13358">
        <v>943</v>
      </c>
      <c r="B13358" t="s">
        <v>97</v>
      </c>
      <c r="C13358" s="1">
        <v>40414.572916666664</v>
      </c>
      <c r="D13358">
        <v>4</v>
      </c>
      <c r="E13358" t="s">
        <v>18</v>
      </c>
      <c r="F13358" t="s">
        <v>19</v>
      </c>
      <c r="G13358">
        <v>1</v>
      </c>
      <c r="H13358" t="str">
        <f t="shared" si="1050"/>
        <v>SP</v>
      </c>
      <c r="I13358" s="2">
        <f t="shared" si="1052"/>
        <v>2010</v>
      </c>
      <c r="J13358" s="2">
        <f t="shared" si="1053"/>
        <v>8</v>
      </c>
      <c r="K13358" t="str">
        <f t="shared" si="1054"/>
        <v>Korenbouten</v>
      </c>
      <c r="L13358" s="25">
        <f t="shared" si="1051"/>
        <v>33.571428571428569</v>
      </c>
    </row>
    <row r="13359" spans="1:12" x14ac:dyDescent="0.25">
      <c r="A13359">
        <v>943</v>
      </c>
      <c r="B13359" t="s">
        <v>97</v>
      </c>
      <c r="C13359" s="1">
        <v>40671.5625</v>
      </c>
      <c r="D13359">
        <v>1</v>
      </c>
      <c r="E13359" t="s">
        <v>10</v>
      </c>
      <c r="F13359" t="s">
        <v>11</v>
      </c>
      <c r="G13359">
        <v>4</v>
      </c>
      <c r="H13359" t="str">
        <f t="shared" si="1050"/>
        <v>SP</v>
      </c>
      <c r="I13359" s="2">
        <f t="shared" si="1052"/>
        <v>2011</v>
      </c>
      <c r="J13359" s="2">
        <f t="shared" si="1053"/>
        <v>5</v>
      </c>
      <c r="K13359" t="str">
        <f t="shared" si="1054"/>
        <v>Waterjuffer</v>
      </c>
      <c r="L13359" s="25">
        <f t="shared" si="1051"/>
        <v>18.142857142857142</v>
      </c>
    </row>
    <row r="13360" spans="1:12" x14ac:dyDescent="0.25">
      <c r="A13360">
        <v>943</v>
      </c>
      <c r="B13360" t="s">
        <v>97</v>
      </c>
      <c r="C13360" s="1">
        <v>40671.5625</v>
      </c>
      <c r="D13360">
        <v>1</v>
      </c>
      <c r="E13360" t="s">
        <v>12</v>
      </c>
      <c r="F13360" t="s">
        <v>13</v>
      </c>
      <c r="G13360">
        <v>17</v>
      </c>
      <c r="H13360" t="str">
        <f t="shared" si="1050"/>
        <v>SP</v>
      </c>
      <c r="I13360" s="2">
        <f t="shared" si="1052"/>
        <v>2011</v>
      </c>
      <c r="J13360" s="2">
        <f t="shared" si="1053"/>
        <v>5</v>
      </c>
      <c r="K13360" t="str">
        <f t="shared" si="1054"/>
        <v>Waterjuffer</v>
      </c>
      <c r="L13360" s="25">
        <f t="shared" si="1051"/>
        <v>18.142857142857142</v>
      </c>
    </row>
    <row r="13361" spans="1:12" x14ac:dyDescent="0.25">
      <c r="A13361">
        <v>943</v>
      </c>
      <c r="B13361" t="s">
        <v>97</v>
      </c>
      <c r="C13361" s="1">
        <v>40671.5625</v>
      </c>
      <c r="D13361">
        <v>1</v>
      </c>
      <c r="E13361" t="s">
        <v>16</v>
      </c>
      <c r="F13361" t="s">
        <v>17</v>
      </c>
      <c r="G13361">
        <v>6</v>
      </c>
      <c r="H13361" t="str">
        <f t="shared" si="1050"/>
        <v>SP</v>
      </c>
      <c r="I13361" s="2">
        <f t="shared" si="1052"/>
        <v>2011</v>
      </c>
      <c r="J13361" s="2">
        <f t="shared" si="1053"/>
        <v>5</v>
      </c>
      <c r="K13361" t="str">
        <f t="shared" si="1054"/>
        <v>Waterjuffer</v>
      </c>
      <c r="L13361" s="25">
        <f t="shared" si="1051"/>
        <v>18.142857142857142</v>
      </c>
    </row>
    <row r="13362" spans="1:12" x14ac:dyDescent="0.25">
      <c r="A13362">
        <v>943</v>
      </c>
      <c r="B13362" t="s">
        <v>97</v>
      </c>
      <c r="C13362" s="1">
        <v>40671.5625</v>
      </c>
      <c r="D13362">
        <v>1</v>
      </c>
      <c r="E13362" t="s">
        <v>71</v>
      </c>
      <c r="F13362" t="s">
        <v>72</v>
      </c>
      <c r="G13362">
        <v>5</v>
      </c>
      <c r="H13362" t="str">
        <f t="shared" si="1050"/>
        <v>SP</v>
      </c>
      <c r="I13362" s="2">
        <f t="shared" si="1052"/>
        <v>2011</v>
      </c>
      <c r="J13362" s="2">
        <f t="shared" si="1053"/>
        <v>5</v>
      </c>
      <c r="K13362" t="str">
        <f t="shared" si="1054"/>
        <v>Waterjuffer</v>
      </c>
      <c r="L13362" s="25">
        <f t="shared" si="1051"/>
        <v>18.142857142857142</v>
      </c>
    </row>
    <row r="13363" spans="1:12" x14ac:dyDescent="0.25">
      <c r="A13363">
        <v>943</v>
      </c>
      <c r="B13363" t="s">
        <v>97</v>
      </c>
      <c r="C13363" s="1">
        <v>40671.5625</v>
      </c>
      <c r="D13363">
        <v>1</v>
      </c>
      <c r="E13363" t="s">
        <v>22</v>
      </c>
      <c r="F13363" t="s">
        <v>23</v>
      </c>
      <c r="G13363">
        <v>3</v>
      </c>
      <c r="H13363" t="str">
        <f t="shared" si="1050"/>
        <v>SP</v>
      </c>
      <c r="I13363" s="2">
        <f t="shared" si="1052"/>
        <v>2011</v>
      </c>
      <c r="J13363" s="2">
        <f t="shared" si="1053"/>
        <v>5</v>
      </c>
      <c r="K13363" t="str">
        <f t="shared" si="1054"/>
        <v>Glazenmakers</v>
      </c>
      <c r="L13363" s="25">
        <f t="shared" si="1051"/>
        <v>18.142857142857142</v>
      </c>
    </row>
    <row r="13364" spans="1:12" x14ac:dyDescent="0.25">
      <c r="A13364">
        <v>943</v>
      </c>
      <c r="B13364" t="s">
        <v>97</v>
      </c>
      <c r="C13364" s="1">
        <v>40671.5625</v>
      </c>
      <c r="D13364">
        <v>1</v>
      </c>
      <c r="E13364" t="s">
        <v>82</v>
      </c>
      <c r="F13364" t="s">
        <v>83</v>
      </c>
      <c r="G13364">
        <v>9</v>
      </c>
      <c r="H13364" t="str">
        <f t="shared" si="1050"/>
        <v>SP</v>
      </c>
      <c r="I13364" s="2">
        <f t="shared" si="1052"/>
        <v>2011</v>
      </c>
      <c r="J13364" s="2">
        <f t="shared" si="1053"/>
        <v>5</v>
      </c>
      <c r="K13364" t="str">
        <f t="shared" si="1054"/>
        <v>Korenbouten</v>
      </c>
      <c r="L13364" s="25">
        <f t="shared" si="1051"/>
        <v>18.142857142857142</v>
      </c>
    </row>
    <row r="13365" spans="1:12" x14ac:dyDescent="0.25">
      <c r="A13365">
        <v>943</v>
      </c>
      <c r="B13365" t="s">
        <v>97</v>
      </c>
      <c r="C13365" s="1">
        <v>40671.5625</v>
      </c>
      <c r="D13365">
        <v>1</v>
      </c>
      <c r="E13365" t="s">
        <v>28</v>
      </c>
      <c r="F13365" t="s">
        <v>29</v>
      </c>
      <c r="G13365">
        <v>3</v>
      </c>
      <c r="H13365" t="str">
        <f t="shared" si="1050"/>
        <v>SP</v>
      </c>
      <c r="I13365" s="2">
        <f t="shared" si="1052"/>
        <v>2011</v>
      </c>
      <c r="J13365" s="2">
        <f t="shared" si="1053"/>
        <v>5</v>
      </c>
      <c r="K13365" t="str">
        <f t="shared" si="1054"/>
        <v>Korenbouten</v>
      </c>
      <c r="L13365" s="25">
        <f t="shared" si="1051"/>
        <v>18.142857142857142</v>
      </c>
    </row>
    <row r="13366" spans="1:12" x14ac:dyDescent="0.25">
      <c r="A13366">
        <v>943</v>
      </c>
      <c r="B13366" t="s">
        <v>97</v>
      </c>
      <c r="C13366" s="1">
        <v>40671.5625</v>
      </c>
      <c r="D13366">
        <v>2</v>
      </c>
      <c r="E13366" t="s">
        <v>10</v>
      </c>
      <c r="F13366" t="s">
        <v>11</v>
      </c>
      <c r="G13366">
        <v>5</v>
      </c>
      <c r="H13366" t="str">
        <f t="shared" si="1050"/>
        <v>SP</v>
      </c>
      <c r="I13366" s="2">
        <f t="shared" si="1052"/>
        <v>2011</v>
      </c>
      <c r="J13366" s="2">
        <f t="shared" si="1053"/>
        <v>5</v>
      </c>
      <c r="K13366" t="str">
        <f t="shared" si="1054"/>
        <v>Waterjuffer</v>
      </c>
      <c r="L13366" s="25">
        <f t="shared" si="1051"/>
        <v>18.142857142857142</v>
      </c>
    </row>
    <row r="13367" spans="1:12" x14ac:dyDescent="0.25">
      <c r="A13367">
        <v>943</v>
      </c>
      <c r="B13367" t="s">
        <v>97</v>
      </c>
      <c r="C13367" s="1">
        <v>40671.5625</v>
      </c>
      <c r="D13367">
        <v>2</v>
      </c>
      <c r="E13367" t="s">
        <v>12</v>
      </c>
      <c r="F13367" t="s">
        <v>13</v>
      </c>
      <c r="G13367">
        <v>42</v>
      </c>
      <c r="H13367" t="str">
        <f t="shared" si="1050"/>
        <v>SP</v>
      </c>
      <c r="I13367" s="2">
        <f t="shared" si="1052"/>
        <v>2011</v>
      </c>
      <c r="J13367" s="2">
        <f t="shared" si="1053"/>
        <v>5</v>
      </c>
      <c r="K13367" t="str">
        <f t="shared" si="1054"/>
        <v>Waterjuffer</v>
      </c>
      <c r="L13367" s="25">
        <f t="shared" si="1051"/>
        <v>18.142857142857142</v>
      </c>
    </row>
    <row r="13368" spans="1:12" x14ac:dyDescent="0.25">
      <c r="A13368">
        <v>943</v>
      </c>
      <c r="B13368" t="s">
        <v>97</v>
      </c>
      <c r="C13368" s="1">
        <v>40671.5625</v>
      </c>
      <c r="D13368">
        <v>2</v>
      </c>
      <c r="E13368" t="s">
        <v>16</v>
      </c>
      <c r="F13368" t="s">
        <v>17</v>
      </c>
      <c r="G13368">
        <v>18</v>
      </c>
      <c r="H13368" t="str">
        <f t="shared" si="1050"/>
        <v>SP</v>
      </c>
      <c r="I13368" s="2">
        <f t="shared" si="1052"/>
        <v>2011</v>
      </c>
      <c r="J13368" s="2">
        <f t="shared" si="1053"/>
        <v>5</v>
      </c>
      <c r="K13368" t="str">
        <f t="shared" si="1054"/>
        <v>Waterjuffer</v>
      </c>
      <c r="L13368" s="25">
        <f t="shared" si="1051"/>
        <v>18.142857142857142</v>
      </c>
    </row>
    <row r="13369" spans="1:12" x14ac:dyDescent="0.25">
      <c r="A13369">
        <v>943</v>
      </c>
      <c r="B13369" t="s">
        <v>97</v>
      </c>
      <c r="C13369" s="1">
        <v>40671.5625</v>
      </c>
      <c r="D13369">
        <v>2</v>
      </c>
      <c r="E13369" t="s">
        <v>71</v>
      </c>
      <c r="F13369" t="s">
        <v>72</v>
      </c>
      <c r="G13369">
        <v>9</v>
      </c>
      <c r="H13369" t="str">
        <f t="shared" si="1050"/>
        <v>SP</v>
      </c>
      <c r="I13369" s="2">
        <f t="shared" si="1052"/>
        <v>2011</v>
      </c>
      <c r="J13369" s="2">
        <f t="shared" si="1053"/>
        <v>5</v>
      </c>
      <c r="K13369" t="str">
        <f t="shared" si="1054"/>
        <v>Waterjuffer</v>
      </c>
      <c r="L13369" s="25">
        <f t="shared" si="1051"/>
        <v>18.142857142857142</v>
      </c>
    </row>
    <row r="13370" spans="1:12" x14ac:dyDescent="0.25">
      <c r="A13370">
        <v>943</v>
      </c>
      <c r="B13370" t="s">
        <v>97</v>
      </c>
      <c r="C13370" s="1">
        <v>40671.5625</v>
      </c>
      <c r="D13370">
        <v>2</v>
      </c>
      <c r="E13370" t="s">
        <v>22</v>
      </c>
      <c r="F13370" t="s">
        <v>23</v>
      </c>
      <c r="G13370">
        <v>2</v>
      </c>
      <c r="H13370" t="str">
        <f t="shared" si="1050"/>
        <v>SP</v>
      </c>
      <c r="I13370" s="2">
        <f t="shared" si="1052"/>
        <v>2011</v>
      </c>
      <c r="J13370" s="2">
        <f t="shared" si="1053"/>
        <v>5</v>
      </c>
      <c r="K13370" t="str">
        <f t="shared" si="1054"/>
        <v>Glazenmakers</v>
      </c>
      <c r="L13370" s="25">
        <f t="shared" si="1051"/>
        <v>18.142857142857142</v>
      </c>
    </row>
    <row r="13371" spans="1:12" x14ac:dyDescent="0.25">
      <c r="A13371">
        <v>943</v>
      </c>
      <c r="B13371" t="s">
        <v>97</v>
      </c>
      <c r="C13371" s="1">
        <v>40671.5625</v>
      </c>
      <c r="D13371">
        <v>2</v>
      </c>
      <c r="E13371" t="s">
        <v>82</v>
      </c>
      <c r="F13371" t="s">
        <v>83</v>
      </c>
      <c r="G13371">
        <v>4</v>
      </c>
      <c r="H13371" t="str">
        <f t="shared" si="1050"/>
        <v>SP</v>
      </c>
      <c r="I13371" s="2">
        <f t="shared" si="1052"/>
        <v>2011</v>
      </c>
      <c r="J13371" s="2">
        <f t="shared" si="1053"/>
        <v>5</v>
      </c>
      <c r="K13371" t="str">
        <f t="shared" si="1054"/>
        <v>Korenbouten</v>
      </c>
      <c r="L13371" s="25">
        <f t="shared" si="1051"/>
        <v>18.142857142857142</v>
      </c>
    </row>
    <row r="13372" spans="1:12" x14ac:dyDescent="0.25">
      <c r="A13372">
        <v>943</v>
      </c>
      <c r="B13372" t="s">
        <v>97</v>
      </c>
      <c r="C13372" s="1">
        <v>40671.5625</v>
      </c>
      <c r="D13372">
        <v>2</v>
      </c>
      <c r="E13372" t="s">
        <v>28</v>
      </c>
      <c r="F13372" t="s">
        <v>29</v>
      </c>
      <c r="G13372">
        <v>1</v>
      </c>
      <c r="H13372" t="str">
        <f t="shared" si="1050"/>
        <v>SP</v>
      </c>
      <c r="I13372" s="2">
        <f t="shared" si="1052"/>
        <v>2011</v>
      </c>
      <c r="J13372" s="2">
        <f t="shared" si="1053"/>
        <v>5</v>
      </c>
      <c r="K13372" t="str">
        <f t="shared" si="1054"/>
        <v>Korenbouten</v>
      </c>
      <c r="L13372" s="25">
        <f t="shared" si="1051"/>
        <v>18.142857142857142</v>
      </c>
    </row>
    <row r="13373" spans="1:12" x14ac:dyDescent="0.25">
      <c r="A13373">
        <v>943</v>
      </c>
      <c r="B13373" t="s">
        <v>97</v>
      </c>
      <c r="C13373" s="1">
        <v>40671.5625</v>
      </c>
      <c r="D13373">
        <v>4</v>
      </c>
      <c r="E13373" t="s">
        <v>22</v>
      </c>
      <c r="F13373" t="s">
        <v>23</v>
      </c>
      <c r="G13373">
        <v>3</v>
      </c>
      <c r="H13373" t="str">
        <f t="shared" si="1050"/>
        <v>SP</v>
      </c>
      <c r="I13373" s="2">
        <f t="shared" si="1052"/>
        <v>2011</v>
      </c>
      <c r="J13373" s="2">
        <f t="shared" si="1053"/>
        <v>5</v>
      </c>
      <c r="K13373" t="str">
        <f t="shared" si="1054"/>
        <v>Glazenmakers</v>
      </c>
      <c r="L13373" s="25">
        <f t="shared" si="1051"/>
        <v>18.142857142857142</v>
      </c>
    </row>
    <row r="13374" spans="1:12" x14ac:dyDescent="0.25">
      <c r="A13374">
        <v>943</v>
      </c>
      <c r="B13374" t="s">
        <v>97</v>
      </c>
      <c r="C13374" s="1">
        <v>40671.5625</v>
      </c>
      <c r="D13374">
        <v>4</v>
      </c>
      <c r="E13374" t="s">
        <v>82</v>
      </c>
      <c r="F13374" t="s">
        <v>83</v>
      </c>
      <c r="G13374">
        <v>5</v>
      </c>
      <c r="H13374" t="str">
        <f t="shared" si="1050"/>
        <v>SP</v>
      </c>
      <c r="I13374" s="2">
        <f t="shared" si="1052"/>
        <v>2011</v>
      </c>
      <c r="J13374" s="2">
        <f t="shared" si="1053"/>
        <v>5</v>
      </c>
      <c r="K13374" t="str">
        <f t="shared" si="1054"/>
        <v>Korenbouten</v>
      </c>
      <c r="L13374" s="25">
        <f t="shared" si="1051"/>
        <v>18.142857142857142</v>
      </c>
    </row>
    <row r="13375" spans="1:12" x14ac:dyDescent="0.25">
      <c r="A13375">
        <v>943</v>
      </c>
      <c r="B13375" t="s">
        <v>97</v>
      </c>
      <c r="C13375" s="1">
        <v>40693.5625</v>
      </c>
      <c r="D13375">
        <v>1</v>
      </c>
      <c r="E13375" t="s">
        <v>10</v>
      </c>
      <c r="F13375" t="s">
        <v>11</v>
      </c>
      <c r="G13375">
        <v>2</v>
      </c>
      <c r="H13375" t="str">
        <f t="shared" si="1050"/>
        <v>SP</v>
      </c>
      <c r="I13375" s="2">
        <f t="shared" si="1052"/>
        <v>2011</v>
      </c>
      <c r="J13375" s="2">
        <f t="shared" si="1053"/>
        <v>5</v>
      </c>
      <c r="K13375" t="str">
        <f t="shared" si="1054"/>
        <v>Waterjuffer</v>
      </c>
      <c r="L13375" s="25">
        <f t="shared" si="1051"/>
        <v>21.285714285714285</v>
      </c>
    </row>
    <row r="13376" spans="1:12" x14ac:dyDescent="0.25">
      <c r="A13376">
        <v>943</v>
      </c>
      <c r="B13376" t="s">
        <v>97</v>
      </c>
      <c r="C13376" s="1">
        <v>40693.5625</v>
      </c>
      <c r="D13376">
        <v>1</v>
      </c>
      <c r="E13376" t="s">
        <v>12</v>
      </c>
      <c r="F13376" t="s">
        <v>13</v>
      </c>
      <c r="G13376">
        <v>1</v>
      </c>
      <c r="H13376" t="str">
        <f t="shared" si="1050"/>
        <v>SP</v>
      </c>
      <c r="I13376" s="2">
        <f t="shared" si="1052"/>
        <v>2011</v>
      </c>
      <c r="J13376" s="2">
        <f t="shared" si="1053"/>
        <v>5</v>
      </c>
      <c r="K13376" t="str">
        <f t="shared" si="1054"/>
        <v>Waterjuffer</v>
      </c>
      <c r="L13376" s="25">
        <f t="shared" si="1051"/>
        <v>21.285714285714285</v>
      </c>
    </row>
    <row r="13377" spans="1:12" x14ac:dyDescent="0.25">
      <c r="A13377">
        <v>943</v>
      </c>
      <c r="B13377" t="s">
        <v>97</v>
      </c>
      <c r="C13377" s="1">
        <v>40693.5625</v>
      </c>
      <c r="D13377">
        <v>1</v>
      </c>
      <c r="E13377" t="s">
        <v>16</v>
      </c>
      <c r="F13377" t="s">
        <v>17</v>
      </c>
      <c r="G13377">
        <v>6</v>
      </c>
      <c r="H13377" t="str">
        <f t="shared" si="1050"/>
        <v>SP</v>
      </c>
      <c r="I13377" s="2">
        <f t="shared" si="1052"/>
        <v>2011</v>
      </c>
      <c r="J13377" s="2">
        <f t="shared" si="1053"/>
        <v>5</v>
      </c>
      <c r="K13377" t="str">
        <f t="shared" si="1054"/>
        <v>Waterjuffer</v>
      </c>
      <c r="L13377" s="25">
        <f t="shared" si="1051"/>
        <v>21.285714285714285</v>
      </c>
    </row>
    <row r="13378" spans="1:12" x14ac:dyDescent="0.25">
      <c r="A13378">
        <v>943</v>
      </c>
      <c r="B13378" t="s">
        <v>97</v>
      </c>
      <c r="C13378" s="1">
        <v>40693.5625</v>
      </c>
      <c r="D13378">
        <v>1</v>
      </c>
      <c r="E13378" t="s">
        <v>24</v>
      </c>
      <c r="F13378" t="s">
        <v>25</v>
      </c>
      <c r="G13378">
        <v>3</v>
      </c>
      <c r="H13378" t="str">
        <f t="shared" ref="H13378:H13441" si="1055">VLOOKUP(A13378,$N$2:$O$51,2,FALSE)</f>
        <v>SP</v>
      </c>
      <c r="I13378" s="2">
        <f t="shared" si="1052"/>
        <v>2011</v>
      </c>
      <c r="J13378" s="2">
        <f t="shared" si="1053"/>
        <v>5</v>
      </c>
      <c r="K13378" t="str">
        <f t="shared" si="1054"/>
        <v>Glazenmakers</v>
      </c>
      <c r="L13378" s="25">
        <f t="shared" si="1051"/>
        <v>21.285714285714285</v>
      </c>
    </row>
    <row r="13379" spans="1:12" x14ac:dyDescent="0.25">
      <c r="A13379">
        <v>943</v>
      </c>
      <c r="B13379" t="s">
        <v>97</v>
      </c>
      <c r="C13379" s="1">
        <v>40693.5625</v>
      </c>
      <c r="D13379">
        <v>1</v>
      </c>
      <c r="E13379" t="s">
        <v>82</v>
      </c>
      <c r="F13379" t="s">
        <v>83</v>
      </c>
      <c r="G13379">
        <v>4</v>
      </c>
      <c r="H13379" t="str">
        <f t="shared" si="1055"/>
        <v>SP</v>
      </c>
      <c r="I13379" s="2">
        <f t="shared" si="1052"/>
        <v>2011</v>
      </c>
      <c r="J13379" s="2">
        <f t="shared" si="1053"/>
        <v>5</v>
      </c>
      <c r="K13379" t="str">
        <f t="shared" si="1054"/>
        <v>Korenbouten</v>
      </c>
      <c r="L13379" s="25">
        <f t="shared" ref="L13379:L13442" si="1056">(ROUNDDOWN(C13379-DATE(I13379,1,1),0))/7</f>
        <v>21.285714285714285</v>
      </c>
    </row>
    <row r="13380" spans="1:12" x14ac:dyDescent="0.25">
      <c r="A13380">
        <v>943</v>
      </c>
      <c r="B13380" t="s">
        <v>97</v>
      </c>
      <c r="C13380" s="1">
        <v>40693.5625</v>
      </c>
      <c r="D13380">
        <v>1</v>
      </c>
      <c r="E13380" t="s">
        <v>28</v>
      </c>
      <c r="F13380" t="s">
        <v>29</v>
      </c>
      <c r="G13380">
        <v>2</v>
      </c>
      <c r="H13380" t="str">
        <f t="shared" si="1055"/>
        <v>SP</v>
      </c>
      <c r="I13380" s="2">
        <f t="shared" si="1052"/>
        <v>2011</v>
      </c>
      <c r="J13380" s="2">
        <f t="shared" si="1053"/>
        <v>5</v>
      </c>
      <c r="K13380" t="str">
        <f t="shared" si="1054"/>
        <v>Korenbouten</v>
      </c>
      <c r="L13380" s="25">
        <f t="shared" si="1056"/>
        <v>21.285714285714285</v>
      </c>
    </row>
    <row r="13381" spans="1:12" x14ac:dyDescent="0.25">
      <c r="A13381">
        <v>943</v>
      </c>
      <c r="B13381" t="s">
        <v>97</v>
      </c>
      <c r="C13381" s="1">
        <v>40693.5625</v>
      </c>
      <c r="D13381">
        <v>1</v>
      </c>
      <c r="E13381" t="s">
        <v>18</v>
      </c>
      <c r="F13381" t="s">
        <v>19</v>
      </c>
      <c r="G13381">
        <v>7</v>
      </c>
      <c r="H13381" t="str">
        <f t="shared" si="1055"/>
        <v>SP</v>
      </c>
      <c r="I13381" s="2">
        <f t="shared" si="1052"/>
        <v>2011</v>
      </c>
      <c r="J13381" s="2">
        <f t="shared" si="1053"/>
        <v>5</v>
      </c>
      <c r="K13381" t="str">
        <f t="shared" si="1054"/>
        <v>Korenbouten</v>
      </c>
      <c r="L13381" s="25">
        <f t="shared" si="1056"/>
        <v>21.285714285714285</v>
      </c>
    </row>
    <row r="13382" spans="1:12" x14ac:dyDescent="0.25">
      <c r="A13382">
        <v>943</v>
      </c>
      <c r="B13382" t="s">
        <v>97</v>
      </c>
      <c r="C13382" s="1">
        <v>40693.5625</v>
      </c>
      <c r="D13382">
        <v>2</v>
      </c>
      <c r="E13382" t="s">
        <v>10</v>
      </c>
      <c r="F13382" t="s">
        <v>11</v>
      </c>
      <c r="G13382">
        <v>4</v>
      </c>
      <c r="H13382" t="str">
        <f t="shared" si="1055"/>
        <v>SP</v>
      </c>
      <c r="I13382" s="2">
        <f t="shared" si="1052"/>
        <v>2011</v>
      </c>
      <c r="J13382" s="2">
        <f t="shared" si="1053"/>
        <v>5</v>
      </c>
      <c r="K13382" t="str">
        <f t="shared" si="1054"/>
        <v>Waterjuffer</v>
      </c>
      <c r="L13382" s="25">
        <f t="shared" si="1056"/>
        <v>21.285714285714285</v>
      </c>
    </row>
    <row r="13383" spans="1:12" x14ac:dyDescent="0.25">
      <c r="A13383">
        <v>943</v>
      </c>
      <c r="B13383" t="s">
        <v>97</v>
      </c>
      <c r="C13383" s="1">
        <v>40693.5625</v>
      </c>
      <c r="D13383">
        <v>2</v>
      </c>
      <c r="E13383" t="s">
        <v>12</v>
      </c>
      <c r="F13383" t="s">
        <v>13</v>
      </c>
      <c r="G13383">
        <v>2</v>
      </c>
      <c r="H13383" t="str">
        <f t="shared" si="1055"/>
        <v>SP</v>
      </c>
      <c r="I13383" s="2">
        <f t="shared" si="1052"/>
        <v>2011</v>
      </c>
      <c r="J13383" s="2">
        <f t="shared" si="1053"/>
        <v>5</v>
      </c>
      <c r="K13383" t="str">
        <f t="shared" si="1054"/>
        <v>Waterjuffer</v>
      </c>
      <c r="L13383" s="25">
        <f t="shared" si="1056"/>
        <v>21.285714285714285</v>
      </c>
    </row>
    <row r="13384" spans="1:12" x14ac:dyDescent="0.25">
      <c r="A13384">
        <v>943</v>
      </c>
      <c r="B13384" t="s">
        <v>97</v>
      </c>
      <c r="C13384" s="1">
        <v>40693.5625</v>
      </c>
      <c r="D13384">
        <v>2</v>
      </c>
      <c r="E13384" t="s">
        <v>16</v>
      </c>
      <c r="F13384" t="s">
        <v>17</v>
      </c>
      <c r="G13384">
        <v>10</v>
      </c>
      <c r="H13384" t="str">
        <f t="shared" si="1055"/>
        <v>SP</v>
      </c>
      <c r="I13384" s="2">
        <f t="shared" si="1052"/>
        <v>2011</v>
      </c>
      <c r="J13384" s="2">
        <f t="shared" si="1053"/>
        <v>5</v>
      </c>
      <c r="K13384" t="str">
        <f t="shared" si="1054"/>
        <v>Waterjuffer</v>
      </c>
      <c r="L13384" s="25">
        <f t="shared" si="1056"/>
        <v>21.285714285714285</v>
      </c>
    </row>
    <row r="13385" spans="1:12" x14ac:dyDescent="0.25">
      <c r="A13385">
        <v>943</v>
      </c>
      <c r="B13385" t="s">
        <v>97</v>
      </c>
      <c r="C13385" s="1">
        <v>40693.5625</v>
      </c>
      <c r="D13385">
        <v>2</v>
      </c>
      <c r="E13385" t="s">
        <v>24</v>
      </c>
      <c r="F13385" t="s">
        <v>25</v>
      </c>
      <c r="G13385">
        <v>1</v>
      </c>
      <c r="H13385" t="str">
        <f t="shared" si="1055"/>
        <v>SP</v>
      </c>
      <c r="I13385" s="2">
        <f t="shared" si="1052"/>
        <v>2011</v>
      </c>
      <c r="J13385" s="2">
        <f t="shared" si="1053"/>
        <v>5</v>
      </c>
      <c r="K13385" t="str">
        <f t="shared" si="1054"/>
        <v>Glazenmakers</v>
      </c>
      <c r="L13385" s="25">
        <f t="shared" si="1056"/>
        <v>21.285714285714285</v>
      </c>
    </row>
    <row r="13386" spans="1:12" x14ac:dyDescent="0.25">
      <c r="A13386">
        <v>943</v>
      </c>
      <c r="B13386" t="s">
        <v>97</v>
      </c>
      <c r="C13386" s="1">
        <v>40693.5625</v>
      </c>
      <c r="D13386">
        <v>2</v>
      </c>
      <c r="E13386" t="s">
        <v>26</v>
      </c>
      <c r="F13386" t="s">
        <v>27</v>
      </c>
      <c r="G13386">
        <v>1</v>
      </c>
      <c r="H13386" t="str">
        <f t="shared" si="1055"/>
        <v>SP</v>
      </c>
      <c r="I13386" s="2">
        <f t="shared" si="1052"/>
        <v>2011</v>
      </c>
      <c r="J13386" s="2">
        <f t="shared" si="1053"/>
        <v>5</v>
      </c>
      <c r="K13386" t="str">
        <f t="shared" si="1054"/>
        <v>Glazenmakers</v>
      </c>
      <c r="L13386" s="25">
        <f t="shared" si="1056"/>
        <v>21.285714285714285</v>
      </c>
    </row>
    <row r="13387" spans="1:12" x14ac:dyDescent="0.25">
      <c r="A13387">
        <v>943</v>
      </c>
      <c r="B13387" t="s">
        <v>97</v>
      </c>
      <c r="C13387" s="1">
        <v>40693.5625</v>
      </c>
      <c r="D13387">
        <v>2</v>
      </c>
      <c r="E13387" t="s">
        <v>82</v>
      </c>
      <c r="F13387" t="s">
        <v>83</v>
      </c>
      <c r="G13387">
        <v>5</v>
      </c>
      <c r="H13387" t="str">
        <f t="shared" si="1055"/>
        <v>SP</v>
      </c>
      <c r="I13387" s="2">
        <f t="shared" si="1052"/>
        <v>2011</v>
      </c>
      <c r="J13387" s="2">
        <f t="shared" si="1053"/>
        <v>5</v>
      </c>
      <c r="K13387" t="str">
        <f t="shared" si="1054"/>
        <v>Korenbouten</v>
      </c>
      <c r="L13387" s="25">
        <f t="shared" si="1056"/>
        <v>21.285714285714285</v>
      </c>
    </row>
    <row r="13388" spans="1:12" x14ac:dyDescent="0.25">
      <c r="A13388">
        <v>943</v>
      </c>
      <c r="B13388" t="s">
        <v>97</v>
      </c>
      <c r="C13388" s="1">
        <v>40693.5625</v>
      </c>
      <c r="D13388">
        <v>2</v>
      </c>
      <c r="E13388" t="s">
        <v>28</v>
      </c>
      <c r="F13388" t="s">
        <v>29</v>
      </c>
      <c r="G13388">
        <v>2</v>
      </c>
      <c r="H13388" t="str">
        <f t="shared" si="1055"/>
        <v>SP</v>
      </c>
      <c r="I13388" s="2">
        <f t="shared" si="1052"/>
        <v>2011</v>
      </c>
      <c r="J13388" s="2">
        <f t="shared" si="1053"/>
        <v>5</v>
      </c>
      <c r="K13388" t="str">
        <f t="shared" si="1054"/>
        <v>Korenbouten</v>
      </c>
      <c r="L13388" s="25">
        <f t="shared" si="1056"/>
        <v>21.285714285714285</v>
      </c>
    </row>
    <row r="13389" spans="1:12" x14ac:dyDescent="0.25">
      <c r="A13389">
        <v>943</v>
      </c>
      <c r="B13389" t="s">
        <v>97</v>
      </c>
      <c r="C13389" s="1">
        <v>40693.5625</v>
      </c>
      <c r="D13389">
        <v>2</v>
      </c>
      <c r="E13389" t="s">
        <v>18</v>
      </c>
      <c r="F13389" t="s">
        <v>19</v>
      </c>
      <c r="G13389">
        <v>7</v>
      </c>
      <c r="H13389" t="str">
        <f t="shared" si="1055"/>
        <v>SP</v>
      </c>
      <c r="I13389" s="2">
        <f t="shared" si="1052"/>
        <v>2011</v>
      </c>
      <c r="J13389" s="2">
        <f t="shared" si="1053"/>
        <v>5</v>
      </c>
      <c r="K13389" t="str">
        <f t="shared" si="1054"/>
        <v>Korenbouten</v>
      </c>
      <c r="L13389" s="25">
        <f t="shared" si="1056"/>
        <v>21.285714285714285</v>
      </c>
    </row>
    <row r="13390" spans="1:12" x14ac:dyDescent="0.25">
      <c r="A13390">
        <v>943</v>
      </c>
      <c r="B13390" t="s">
        <v>97</v>
      </c>
      <c r="C13390" s="1">
        <v>40693.5625</v>
      </c>
      <c r="D13390">
        <v>4</v>
      </c>
      <c r="E13390" t="s">
        <v>82</v>
      </c>
      <c r="F13390" t="s">
        <v>83</v>
      </c>
      <c r="G13390">
        <v>2</v>
      </c>
      <c r="H13390" t="str">
        <f t="shared" si="1055"/>
        <v>SP</v>
      </c>
      <c r="I13390" s="2">
        <f t="shared" si="1052"/>
        <v>2011</v>
      </c>
      <c r="J13390" s="2">
        <f t="shared" si="1053"/>
        <v>5</v>
      </c>
      <c r="K13390" t="str">
        <f t="shared" si="1054"/>
        <v>Korenbouten</v>
      </c>
      <c r="L13390" s="25">
        <f t="shared" si="1056"/>
        <v>21.285714285714285</v>
      </c>
    </row>
    <row r="13391" spans="1:12" x14ac:dyDescent="0.25">
      <c r="A13391">
        <v>943</v>
      </c>
      <c r="B13391" t="s">
        <v>97</v>
      </c>
      <c r="C13391" s="1">
        <v>40693.5625</v>
      </c>
      <c r="D13391">
        <v>4</v>
      </c>
      <c r="E13391" t="s">
        <v>28</v>
      </c>
      <c r="F13391" t="s">
        <v>29</v>
      </c>
      <c r="G13391">
        <v>1</v>
      </c>
      <c r="H13391" t="str">
        <f t="shared" si="1055"/>
        <v>SP</v>
      </c>
      <c r="I13391" s="2">
        <f t="shared" si="1052"/>
        <v>2011</v>
      </c>
      <c r="J13391" s="2">
        <f t="shared" si="1053"/>
        <v>5</v>
      </c>
      <c r="K13391" t="str">
        <f t="shared" si="1054"/>
        <v>Korenbouten</v>
      </c>
      <c r="L13391" s="25">
        <f t="shared" si="1056"/>
        <v>21.285714285714285</v>
      </c>
    </row>
    <row r="13392" spans="1:12" x14ac:dyDescent="0.25">
      <c r="A13392">
        <v>943</v>
      </c>
      <c r="B13392" t="s">
        <v>97</v>
      </c>
      <c r="C13392" s="1">
        <v>40693.5625</v>
      </c>
      <c r="D13392">
        <v>4</v>
      </c>
      <c r="E13392" t="s">
        <v>18</v>
      </c>
      <c r="F13392" t="s">
        <v>19</v>
      </c>
      <c r="G13392">
        <v>3</v>
      </c>
      <c r="H13392" t="str">
        <f t="shared" si="1055"/>
        <v>SP</v>
      </c>
      <c r="I13392" s="2">
        <f t="shared" si="1052"/>
        <v>2011</v>
      </c>
      <c r="J13392" s="2">
        <f t="shared" si="1053"/>
        <v>5</v>
      </c>
      <c r="K13392" t="str">
        <f t="shared" si="1054"/>
        <v>Korenbouten</v>
      </c>
      <c r="L13392" s="25">
        <f t="shared" si="1056"/>
        <v>21.285714285714285</v>
      </c>
    </row>
    <row r="13393" spans="1:12" x14ac:dyDescent="0.25">
      <c r="A13393">
        <v>943</v>
      </c>
      <c r="B13393" t="s">
        <v>97</v>
      </c>
      <c r="C13393" s="1">
        <v>40720.572916666664</v>
      </c>
      <c r="D13393">
        <v>1</v>
      </c>
      <c r="E13393" t="s">
        <v>10</v>
      </c>
      <c r="F13393" t="s">
        <v>11</v>
      </c>
      <c r="G13393">
        <v>2</v>
      </c>
      <c r="H13393" t="str">
        <f t="shared" si="1055"/>
        <v>SP</v>
      </c>
      <c r="I13393" s="2">
        <f t="shared" si="1052"/>
        <v>2011</v>
      </c>
      <c r="J13393" s="2">
        <f t="shared" si="1053"/>
        <v>6</v>
      </c>
      <c r="K13393" t="str">
        <f t="shared" si="1054"/>
        <v>Waterjuffer</v>
      </c>
      <c r="L13393" s="25">
        <f t="shared" si="1056"/>
        <v>25.142857142857142</v>
      </c>
    </row>
    <row r="13394" spans="1:12" x14ac:dyDescent="0.25">
      <c r="A13394">
        <v>943</v>
      </c>
      <c r="B13394" t="s">
        <v>97</v>
      </c>
      <c r="C13394" s="1">
        <v>40720.572916666664</v>
      </c>
      <c r="D13394">
        <v>1</v>
      </c>
      <c r="E13394" t="s">
        <v>24</v>
      </c>
      <c r="F13394" t="s">
        <v>25</v>
      </c>
      <c r="G13394">
        <v>8</v>
      </c>
      <c r="H13394" t="str">
        <f t="shared" si="1055"/>
        <v>SP</v>
      </c>
      <c r="I13394" s="2">
        <f t="shared" si="1052"/>
        <v>2011</v>
      </c>
      <c r="J13394" s="2">
        <f t="shared" si="1053"/>
        <v>6</v>
      </c>
      <c r="K13394" t="str">
        <f t="shared" si="1054"/>
        <v>Glazenmakers</v>
      </c>
      <c r="L13394" s="25">
        <f t="shared" si="1056"/>
        <v>25.142857142857142</v>
      </c>
    </row>
    <row r="13395" spans="1:12" x14ac:dyDescent="0.25">
      <c r="A13395">
        <v>943</v>
      </c>
      <c r="B13395" t="s">
        <v>97</v>
      </c>
      <c r="C13395" s="1">
        <v>40720.572916666664</v>
      </c>
      <c r="D13395">
        <v>1</v>
      </c>
      <c r="E13395" t="s">
        <v>26</v>
      </c>
      <c r="F13395" t="s">
        <v>27</v>
      </c>
      <c r="G13395">
        <v>1</v>
      </c>
      <c r="H13395" t="str">
        <f t="shared" si="1055"/>
        <v>SP</v>
      </c>
      <c r="I13395" s="2">
        <f t="shared" si="1052"/>
        <v>2011</v>
      </c>
      <c r="J13395" s="2">
        <f t="shared" si="1053"/>
        <v>6</v>
      </c>
      <c r="K13395" t="str">
        <f t="shared" si="1054"/>
        <v>Glazenmakers</v>
      </c>
      <c r="L13395" s="25">
        <f t="shared" si="1056"/>
        <v>25.142857142857142</v>
      </c>
    </row>
    <row r="13396" spans="1:12" x14ac:dyDescent="0.25">
      <c r="A13396">
        <v>943</v>
      </c>
      <c r="B13396" t="s">
        <v>97</v>
      </c>
      <c r="C13396" s="1">
        <v>40720.572916666664</v>
      </c>
      <c r="D13396">
        <v>1</v>
      </c>
      <c r="E13396" t="s">
        <v>28</v>
      </c>
      <c r="F13396" t="s">
        <v>29</v>
      </c>
      <c r="G13396">
        <v>1</v>
      </c>
      <c r="H13396" t="str">
        <f t="shared" si="1055"/>
        <v>SP</v>
      </c>
      <c r="I13396" s="2">
        <f t="shared" si="1052"/>
        <v>2011</v>
      </c>
      <c r="J13396" s="2">
        <f t="shared" si="1053"/>
        <v>6</v>
      </c>
      <c r="K13396" t="str">
        <f t="shared" si="1054"/>
        <v>Korenbouten</v>
      </c>
      <c r="L13396" s="25">
        <f t="shared" si="1056"/>
        <v>25.142857142857142</v>
      </c>
    </row>
    <row r="13397" spans="1:12" x14ac:dyDescent="0.25">
      <c r="A13397">
        <v>943</v>
      </c>
      <c r="B13397" t="s">
        <v>97</v>
      </c>
      <c r="C13397" s="1">
        <v>40720.572916666664</v>
      </c>
      <c r="D13397">
        <v>1</v>
      </c>
      <c r="E13397" t="s">
        <v>18</v>
      </c>
      <c r="F13397" t="s">
        <v>19</v>
      </c>
      <c r="G13397">
        <v>3</v>
      </c>
      <c r="H13397" t="str">
        <f t="shared" si="1055"/>
        <v>SP</v>
      </c>
      <c r="I13397" s="2">
        <f t="shared" si="1052"/>
        <v>2011</v>
      </c>
      <c r="J13397" s="2">
        <f t="shared" si="1053"/>
        <v>6</v>
      </c>
      <c r="K13397" t="str">
        <f t="shared" si="1054"/>
        <v>Korenbouten</v>
      </c>
      <c r="L13397" s="25">
        <f t="shared" si="1056"/>
        <v>25.142857142857142</v>
      </c>
    </row>
    <row r="13398" spans="1:12" x14ac:dyDescent="0.25">
      <c r="A13398">
        <v>943</v>
      </c>
      <c r="B13398" t="s">
        <v>97</v>
      </c>
      <c r="C13398" s="1">
        <v>40720.572916666664</v>
      </c>
      <c r="D13398">
        <v>2</v>
      </c>
      <c r="E13398" t="s">
        <v>10</v>
      </c>
      <c r="F13398" t="s">
        <v>11</v>
      </c>
      <c r="G13398">
        <v>3</v>
      </c>
      <c r="H13398" t="str">
        <f t="shared" si="1055"/>
        <v>SP</v>
      </c>
      <c r="I13398" s="2">
        <f t="shared" si="1052"/>
        <v>2011</v>
      </c>
      <c r="J13398" s="2">
        <f t="shared" si="1053"/>
        <v>6</v>
      </c>
      <c r="K13398" t="str">
        <f t="shared" si="1054"/>
        <v>Waterjuffer</v>
      </c>
      <c r="L13398" s="25">
        <f t="shared" si="1056"/>
        <v>25.142857142857142</v>
      </c>
    </row>
    <row r="13399" spans="1:12" x14ac:dyDescent="0.25">
      <c r="A13399">
        <v>943</v>
      </c>
      <c r="B13399" t="s">
        <v>97</v>
      </c>
      <c r="C13399" s="1">
        <v>40720.572916666664</v>
      </c>
      <c r="D13399">
        <v>2</v>
      </c>
      <c r="E13399" t="s">
        <v>16</v>
      </c>
      <c r="F13399" t="s">
        <v>17</v>
      </c>
      <c r="G13399">
        <v>5</v>
      </c>
      <c r="H13399" t="str">
        <f t="shared" si="1055"/>
        <v>SP</v>
      </c>
      <c r="I13399" s="2">
        <f t="shared" si="1052"/>
        <v>2011</v>
      </c>
      <c r="J13399" s="2">
        <f t="shared" si="1053"/>
        <v>6</v>
      </c>
      <c r="K13399" t="str">
        <f t="shared" si="1054"/>
        <v>Waterjuffer</v>
      </c>
      <c r="L13399" s="25">
        <f t="shared" si="1056"/>
        <v>25.142857142857142</v>
      </c>
    </row>
    <row r="13400" spans="1:12" x14ac:dyDescent="0.25">
      <c r="A13400">
        <v>943</v>
      </c>
      <c r="B13400" t="s">
        <v>97</v>
      </c>
      <c r="C13400" s="1">
        <v>40720.572916666664</v>
      </c>
      <c r="D13400">
        <v>2</v>
      </c>
      <c r="E13400" t="s">
        <v>24</v>
      </c>
      <c r="F13400" t="s">
        <v>25</v>
      </c>
      <c r="G13400">
        <v>9</v>
      </c>
      <c r="H13400" t="str">
        <f t="shared" si="1055"/>
        <v>SP</v>
      </c>
      <c r="I13400" s="2">
        <f t="shared" si="1052"/>
        <v>2011</v>
      </c>
      <c r="J13400" s="2">
        <f t="shared" si="1053"/>
        <v>6</v>
      </c>
      <c r="K13400" t="str">
        <f t="shared" si="1054"/>
        <v>Glazenmakers</v>
      </c>
      <c r="L13400" s="25">
        <f t="shared" si="1056"/>
        <v>25.142857142857142</v>
      </c>
    </row>
    <row r="13401" spans="1:12" x14ac:dyDescent="0.25">
      <c r="A13401">
        <v>943</v>
      </c>
      <c r="B13401" t="s">
        <v>97</v>
      </c>
      <c r="C13401" s="1">
        <v>40720.572916666664</v>
      </c>
      <c r="D13401">
        <v>2</v>
      </c>
      <c r="E13401" t="s">
        <v>26</v>
      </c>
      <c r="F13401" t="s">
        <v>27</v>
      </c>
      <c r="G13401">
        <v>1</v>
      </c>
      <c r="H13401" t="str">
        <f t="shared" si="1055"/>
        <v>SP</v>
      </c>
      <c r="I13401" s="2">
        <f t="shared" si="1052"/>
        <v>2011</v>
      </c>
      <c r="J13401" s="2">
        <f t="shared" si="1053"/>
        <v>6</v>
      </c>
      <c r="K13401" t="str">
        <f t="shared" si="1054"/>
        <v>Glazenmakers</v>
      </c>
      <c r="L13401" s="25">
        <f t="shared" si="1056"/>
        <v>25.142857142857142</v>
      </c>
    </row>
    <row r="13402" spans="1:12" x14ac:dyDescent="0.25">
      <c r="A13402">
        <v>943</v>
      </c>
      <c r="B13402" t="s">
        <v>97</v>
      </c>
      <c r="C13402" s="1">
        <v>40720.572916666664</v>
      </c>
      <c r="D13402">
        <v>2</v>
      </c>
      <c r="E13402" t="s">
        <v>28</v>
      </c>
      <c r="F13402" t="s">
        <v>29</v>
      </c>
      <c r="G13402">
        <v>7</v>
      </c>
      <c r="H13402" t="str">
        <f t="shared" si="1055"/>
        <v>SP</v>
      </c>
      <c r="I13402" s="2">
        <f t="shared" si="1052"/>
        <v>2011</v>
      </c>
      <c r="J13402" s="2">
        <f t="shared" si="1053"/>
        <v>6</v>
      </c>
      <c r="K13402" t="str">
        <f t="shared" si="1054"/>
        <v>Korenbouten</v>
      </c>
      <c r="L13402" s="25">
        <f t="shared" si="1056"/>
        <v>25.142857142857142</v>
      </c>
    </row>
    <row r="13403" spans="1:12" x14ac:dyDescent="0.25">
      <c r="A13403">
        <v>943</v>
      </c>
      <c r="B13403" t="s">
        <v>97</v>
      </c>
      <c r="C13403" s="1">
        <v>40720.572916666664</v>
      </c>
      <c r="D13403">
        <v>4</v>
      </c>
      <c r="E13403" t="s">
        <v>24</v>
      </c>
      <c r="F13403" t="s">
        <v>25</v>
      </c>
      <c r="G13403">
        <v>1</v>
      </c>
      <c r="H13403" t="str">
        <f t="shared" si="1055"/>
        <v>SP</v>
      </c>
      <c r="I13403" s="2">
        <f t="shared" si="1052"/>
        <v>2011</v>
      </c>
      <c r="J13403" s="2">
        <f t="shared" si="1053"/>
        <v>6</v>
      </c>
      <c r="K13403" t="str">
        <f t="shared" si="1054"/>
        <v>Glazenmakers</v>
      </c>
      <c r="L13403" s="25">
        <f t="shared" si="1056"/>
        <v>25.142857142857142</v>
      </c>
    </row>
    <row r="13404" spans="1:12" x14ac:dyDescent="0.25">
      <c r="A13404">
        <v>943</v>
      </c>
      <c r="B13404" t="s">
        <v>97</v>
      </c>
      <c r="C13404" s="1">
        <v>40720.572916666664</v>
      </c>
      <c r="D13404">
        <v>4</v>
      </c>
      <c r="E13404" t="s">
        <v>26</v>
      </c>
      <c r="F13404" t="s">
        <v>27</v>
      </c>
      <c r="G13404">
        <v>1</v>
      </c>
      <c r="H13404" t="str">
        <f t="shared" si="1055"/>
        <v>SP</v>
      </c>
      <c r="I13404" s="2">
        <f t="shared" si="1052"/>
        <v>2011</v>
      </c>
      <c r="J13404" s="2">
        <f t="shared" si="1053"/>
        <v>6</v>
      </c>
      <c r="K13404" t="str">
        <f t="shared" si="1054"/>
        <v>Glazenmakers</v>
      </c>
      <c r="L13404" s="25">
        <f t="shared" si="1056"/>
        <v>25.142857142857142</v>
      </c>
    </row>
    <row r="13405" spans="1:12" x14ac:dyDescent="0.25">
      <c r="A13405">
        <v>943</v>
      </c>
      <c r="B13405" t="s">
        <v>97</v>
      </c>
      <c r="C13405" s="1">
        <v>40724.625</v>
      </c>
      <c r="D13405">
        <v>1</v>
      </c>
      <c r="E13405" t="s">
        <v>10</v>
      </c>
      <c r="F13405" t="s">
        <v>11</v>
      </c>
      <c r="G13405">
        <v>1</v>
      </c>
      <c r="H13405" t="str">
        <f t="shared" si="1055"/>
        <v>SP</v>
      </c>
      <c r="I13405" s="2">
        <f t="shared" si="1052"/>
        <v>2011</v>
      </c>
      <c r="J13405" s="2">
        <f t="shared" si="1053"/>
        <v>6</v>
      </c>
      <c r="K13405" t="str">
        <f t="shared" si="1054"/>
        <v>Waterjuffer</v>
      </c>
      <c r="L13405" s="25">
        <f t="shared" si="1056"/>
        <v>25.714285714285715</v>
      </c>
    </row>
    <row r="13406" spans="1:12" x14ac:dyDescent="0.25">
      <c r="A13406">
        <v>943</v>
      </c>
      <c r="B13406" t="s">
        <v>97</v>
      </c>
      <c r="C13406" s="1">
        <v>40724.625</v>
      </c>
      <c r="D13406">
        <v>1</v>
      </c>
      <c r="E13406" t="s">
        <v>24</v>
      </c>
      <c r="F13406" t="s">
        <v>25</v>
      </c>
      <c r="G13406">
        <v>1</v>
      </c>
      <c r="H13406" t="str">
        <f t="shared" si="1055"/>
        <v>SP</v>
      </c>
      <c r="I13406" s="2">
        <f t="shared" si="1052"/>
        <v>2011</v>
      </c>
      <c r="J13406" s="2">
        <f t="shared" si="1053"/>
        <v>6</v>
      </c>
      <c r="K13406" t="str">
        <f t="shared" si="1054"/>
        <v>Glazenmakers</v>
      </c>
      <c r="L13406" s="25">
        <f t="shared" si="1056"/>
        <v>25.714285714285715</v>
      </c>
    </row>
    <row r="13407" spans="1:12" x14ac:dyDescent="0.25">
      <c r="A13407">
        <v>943</v>
      </c>
      <c r="B13407" t="s">
        <v>97</v>
      </c>
      <c r="C13407" s="1">
        <v>40724.625</v>
      </c>
      <c r="D13407">
        <v>1</v>
      </c>
      <c r="E13407" t="s">
        <v>28</v>
      </c>
      <c r="F13407" t="s">
        <v>29</v>
      </c>
      <c r="G13407">
        <v>1</v>
      </c>
      <c r="H13407" t="str">
        <f t="shared" si="1055"/>
        <v>SP</v>
      </c>
      <c r="I13407" s="2">
        <f t="shared" si="1052"/>
        <v>2011</v>
      </c>
      <c r="J13407" s="2">
        <f t="shared" si="1053"/>
        <v>6</v>
      </c>
      <c r="K13407" t="str">
        <f t="shared" si="1054"/>
        <v>Korenbouten</v>
      </c>
      <c r="L13407" s="25">
        <f t="shared" si="1056"/>
        <v>25.714285714285715</v>
      </c>
    </row>
    <row r="13408" spans="1:12" x14ac:dyDescent="0.25">
      <c r="A13408">
        <v>943</v>
      </c>
      <c r="B13408" t="s">
        <v>97</v>
      </c>
      <c r="C13408" s="1">
        <v>40724.625</v>
      </c>
      <c r="D13408">
        <v>1</v>
      </c>
      <c r="E13408" t="s">
        <v>18</v>
      </c>
      <c r="F13408" t="s">
        <v>19</v>
      </c>
      <c r="G13408">
        <v>1</v>
      </c>
      <c r="H13408" t="str">
        <f t="shared" si="1055"/>
        <v>SP</v>
      </c>
      <c r="I13408" s="2">
        <f t="shared" si="1052"/>
        <v>2011</v>
      </c>
      <c r="J13408" s="2">
        <f t="shared" si="1053"/>
        <v>6</v>
      </c>
      <c r="K13408" t="str">
        <f t="shared" si="1054"/>
        <v>Korenbouten</v>
      </c>
      <c r="L13408" s="25">
        <f t="shared" si="1056"/>
        <v>25.714285714285715</v>
      </c>
    </row>
    <row r="13409" spans="1:12" x14ac:dyDescent="0.25">
      <c r="A13409">
        <v>943</v>
      </c>
      <c r="B13409" t="s">
        <v>97</v>
      </c>
      <c r="C13409" s="1">
        <v>40724.625</v>
      </c>
      <c r="D13409">
        <v>1</v>
      </c>
      <c r="E13409" t="s">
        <v>14</v>
      </c>
      <c r="F13409" t="s">
        <v>15</v>
      </c>
      <c r="G13409">
        <v>1</v>
      </c>
      <c r="H13409" t="str">
        <f t="shared" si="1055"/>
        <v>SP</v>
      </c>
      <c r="I13409" s="2">
        <f t="shared" ref="I13409:I13470" si="1057">YEAR(C13409)</f>
        <v>2011</v>
      </c>
      <c r="J13409" s="2">
        <f t="shared" ref="J13409:J13470" si="1058">MONTH(C13409)</f>
        <v>6</v>
      </c>
      <c r="K13409" t="str">
        <f t="shared" ref="K13409:K13470" si="1059">VLOOKUP(E13409,$Q$2:$R$100,2,FALSE)</f>
        <v>Waterjuffer</v>
      </c>
      <c r="L13409" s="25">
        <f t="shared" si="1056"/>
        <v>25.714285714285715</v>
      </c>
    </row>
    <row r="13410" spans="1:12" x14ac:dyDescent="0.25">
      <c r="A13410">
        <v>943</v>
      </c>
      <c r="B13410" t="s">
        <v>97</v>
      </c>
      <c r="C13410" s="1">
        <v>40724.625</v>
      </c>
      <c r="D13410">
        <v>2</v>
      </c>
      <c r="E13410" t="s">
        <v>10</v>
      </c>
      <c r="F13410" t="s">
        <v>11</v>
      </c>
      <c r="G13410">
        <v>10</v>
      </c>
      <c r="H13410" t="str">
        <f t="shared" si="1055"/>
        <v>SP</v>
      </c>
      <c r="I13410" s="2">
        <f t="shared" si="1057"/>
        <v>2011</v>
      </c>
      <c r="J13410" s="2">
        <f t="shared" si="1058"/>
        <v>6</v>
      </c>
      <c r="K13410" t="str">
        <f t="shared" si="1059"/>
        <v>Waterjuffer</v>
      </c>
      <c r="L13410" s="25">
        <f t="shared" si="1056"/>
        <v>25.714285714285715</v>
      </c>
    </row>
    <row r="13411" spans="1:12" x14ac:dyDescent="0.25">
      <c r="A13411">
        <v>943</v>
      </c>
      <c r="B13411" t="s">
        <v>97</v>
      </c>
      <c r="C13411" s="1">
        <v>40724.625</v>
      </c>
      <c r="D13411">
        <v>2</v>
      </c>
      <c r="E13411" t="s">
        <v>24</v>
      </c>
      <c r="F13411" t="s">
        <v>25</v>
      </c>
      <c r="G13411">
        <v>1</v>
      </c>
      <c r="H13411" t="str">
        <f t="shared" si="1055"/>
        <v>SP</v>
      </c>
      <c r="I13411" s="2">
        <f t="shared" si="1057"/>
        <v>2011</v>
      </c>
      <c r="J13411" s="2">
        <f t="shared" si="1058"/>
        <v>6</v>
      </c>
      <c r="K13411" t="str">
        <f t="shared" si="1059"/>
        <v>Glazenmakers</v>
      </c>
      <c r="L13411" s="25">
        <f t="shared" si="1056"/>
        <v>25.714285714285715</v>
      </c>
    </row>
    <row r="13412" spans="1:12" x14ac:dyDescent="0.25">
      <c r="A13412">
        <v>943</v>
      </c>
      <c r="B13412" t="s">
        <v>97</v>
      </c>
      <c r="C13412" s="1">
        <v>40756.625</v>
      </c>
      <c r="D13412">
        <v>1</v>
      </c>
      <c r="E13412" t="s">
        <v>10</v>
      </c>
      <c r="F13412" t="s">
        <v>11</v>
      </c>
      <c r="G13412">
        <v>10</v>
      </c>
      <c r="H13412" t="str">
        <f t="shared" si="1055"/>
        <v>SP</v>
      </c>
      <c r="I13412" s="2">
        <f t="shared" si="1057"/>
        <v>2011</v>
      </c>
      <c r="J13412" s="2">
        <f t="shared" si="1058"/>
        <v>8</v>
      </c>
      <c r="K13412" t="str">
        <f t="shared" si="1059"/>
        <v>Waterjuffer</v>
      </c>
      <c r="L13412" s="25">
        <f t="shared" si="1056"/>
        <v>30.285714285714285</v>
      </c>
    </row>
    <row r="13413" spans="1:12" x14ac:dyDescent="0.25">
      <c r="A13413">
        <v>943</v>
      </c>
      <c r="B13413" t="s">
        <v>97</v>
      </c>
      <c r="C13413" s="1">
        <v>40756.625</v>
      </c>
      <c r="D13413">
        <v>1</v>
      </c>
      <c r="E13413" t="s">
        <v>26</v>
      </c>
      <c r="F13413" t="s">
        <v>27</v>
      </c>
      <c r="G13413">
        <v>1</v>
      </c>
      <c r="H13413" t="str">
        <f t="shared" si="1055"/>
        <v>SP</v>
      </c>
      <c r="I13413" s="2">
        <f t="shared" si="1057"/>
        <v>2011</v>
      </c>
      <c r="J13413" s="2">
        <f t="shared" si="1058"/>
        <v>8</v>
      </c>
      <c r="K13413" t="str">
        <f t="shared" si="1059"/>
        <v>Glazenmakers</v>
      </c>
      <c r="L13413" s="25">
        <f t="shared" si="1056"/>
        <v>30.285714285714285</v>
      </c>
    </row>
    <row r="13414" spans="1:12" x14ac:dyDescent="0.25">
      <c r="A13414">
        <v>943</v>
      </c>
      <c r="B13414" t="s">
        <v>97</v>
      </c>
      <c r="C13414" s="1">
        <v>40756.625</v>
      </c>
      <c r="D13414">
        <v>2</v>
      </c>
      <c r="E13414" t="s">
        <v>10</v>
      </c>
      <c r="F13414" t="s">
        <v>11</v>
      </c>
      <c r="G13414">
        <v>7</v>
      </c>
      <c r="H13414" t="str">
        <f t="shared" si="1055"/>
        <v>SP</v>
      </c>
      <c r="I13414" s="2">
        <f t="shared" si="1057"/>
        <v>2011</v>
      </c>
      <c r="J13414" s="2">
        <f t="shared" si="1058"/>
        <v>8</v>
      </c>
      <c r="K13414" t="str">
        <f t="shared" si="1059"/>
        <v>Waterjuffer</v>
      </c>
      <c r="L13414" s="25">
        <f t="shared" si="1056"/>
        <v>30.285714285714285</v>
      </c>
    </row>
    <row r="13415" spans="1:12" x14ac:dyDescent="0.25">
      <c r="A13415">
        <v>943</v>
      </c>
      <c r="B13415" t="s">
        <v>97</v>
      </c>
      <c r="C13415" s="1">
        <v>40756.625</v>
      </c>
      <c r="D13415">
        <v>2</v>
      </c>
      <c r="E13415" t="s">
        <v>18</v>
      </c>
      <c r="F13415" t="s">
        <v>19</v>
      </c>
      <c r="G13415">
        <v>1</v>
      </c>
      <c r="H13415" t="str">
        <f t="shared" si="1055"/>
        <v>SP</v>
      </c>
      <c r="I13415" s="2">
        <f t="shared" si="1057"/>
        <v>2011</v>
      </c>
      <c r="J13415" s="2">
        <f t="shared" si="1058"/>
        <v>8</v>
      </c>
      <c r="K13415" t="str">
        <f t="shared" si="1059"/>
        <v>Korenbouten</v>
      </c>
      <c r="L13415" s="25">
        <f t="shared" si="1056"/>
        <v>30.285714285714285</v>
      </c>
    </row>
    <row r="13416" spans="1:12" x14ac:dyDescent="0.25">
      <c r="A13416">
        <v>943</v>
      </c>
      <c r="B13416" t="s">
        <v>97</v>
      </c>
      <c r="C13416" s="1">
        <v>40756.625</v>
      </c>
      <c r="D13416">
        <v>2</v>
      </c>
      <c r="E13416" t="s">
        <v>32</v>
      </c>
      <c r="F13416" t="s">
        <v>33</v>
      </c>
      <c r="G13416">
        <v>3</v>
      </c>
      <c r="H13416" t="str">
        <f t="shared" si="1055"/>
        <v>SP</v>
      </c>
      <c r="I13416" s="2">
        <f t="shared" si="1057"/>
        <v>2011</v>
      </c>
      <c r="J13416" s="2">
        <f t="shared" si="1058"/>
        <v>8</v>
      </c>
      <c r="K13416" t="str">
        <f t="shared" si="1059"/>
        <v>Korenbouten</v>
      </c>
      <c r="L13416" s="25">
        <f t="shared" si="1056"/>
        <v>30.285714285714285</v>
      </c>
    </row>
    <row r="13417" spans="1:12" x14ac:dyDescent="0.25">
      <c r="A13417">
        <v>943</v>
      </c>
      <c r="B13417" t="s">
        <v>97</v>
      </c>
      <c r="C13417" s="1">
        <v>40756.625</v>
      </c>
      <c r="D13417">
        <v>2</v>
      </c>
      <c r="E13417" t="s">
        <v>42</v>
      </c>
      <c r="F13417" t="s">
        <v>43</v>
      </c>
      <c r="G13417">
        <v>1</v>
      </c>
      <c r="H13417" t="str">
        <f t="shared" si="1055"/>
        <v>SP</v>
      </c>
      <c r="I13417" s="2">
        <f t="shared" si="1057"/>
        <v>2011</v>
      </c>
      <c r="J13417" s="2">
        <f t="shared" si="1058"/>
        <v>8</v>
      </c>
      <c r="K13417" t="str">
        <f t="shared" si="1059"/>
        <v>Korenbouten</v>
      </c>
      <c r="L13417" s="25">
        <f t="shared" si="1056"/>
        <v>30.285714285714285</v>
      </c>
    </row>
    <row r="13418" spans="1:12" x14ac:dyDescent="0.25">
      <c r="A13418">
        <v>943</v>
      </c>
      <c r="B13418" t="s">
        <v>97</v>
      </c>
      <c r="C13418" s="1">
        <v>40756.625</v>
      </c>
      <c r="D13418">
        <v>4</v>
      </c>
      <c r="E13418" t="s">
        <v>26</v>
      </c>
      <c r="F13418" t="s">
        <v>27</v>
      </c>
      <c r="G13418">
        <v>1</v>
      </c>
      <c r="H13418" t="str">
        <f t="shared" si="1055"/>
        <v>SP</v>
      </c>
      <c r="I13418" s="2">
        <f t="shared" si="1057"/>
        <v>2011</v>
      </c>
      <c r="J13418" s="2">
        <f t="shared" si="1058"/>
        <v>8</v>
      </c>
      <c r="K13418" t="str">
        <f t="shared" si="1059"/>
        <v>Glazenmakers</v>
      </c>
      <c r="L13418" s="25">
        <f t="shared" si="1056"/>
        <v>30.285714285714285</v>
      </c>
    </row>
    <row r="13419" spans="1:12" x14ac:dyDescent="0.25">
      <c r="A13419">
        <v>943</v>
      </c>
      <c r="B13419" t="s">
        <v>97</v>
      </c>
      <c r="C13419" s="1">
        <v>40776.510416666664</v>
      </c>
      <c r="D13419">
        <v>1</v>
      </c>
      <c r="E13419" t="s">
        <v>10</v>
      </c>
      <c r="F13419" t="s">
        <v>11</v>
      </c>
      <c r="G13419">
        <v>16</v>
      </c>
      <c r="H13419" t="str">
        <f t="shared" si="1055"/>
        <v>SP</v>
      </c>
      <c r="I13419" s="2">
        <f t="shared" si="1057"/>
        <v>2011</v>
      </c>
      <c r="J13419" s="2">
        <f t="shared" si="1058"/>
        <v>8</v>
      </c>
      <c r="K13419" t="str">
        <f t="shared" si="1059"/>
        <v>Waterjuffer</v>
      </c>
      <c r="L13419" s="25">
        <f t="shared" si="1056"/>
        <v>33.142857142857146</v>
      </c>
    </row>
    <row r="13420" spans="1:12" x14ac:dyDescent="0.25">
      <c r="A13420">
        <v>943</v>
      </c>
      <c r="B13420" t="s">
        <v>97</v>
      </c>
      <c r="C13420" s="1">
        <v>40776.510416666664</v>
      </c>
      <c r="D13420">
        <v>1</v>
      </c>
      <c r="E13420" t="s">
        <v>42</v>
      </c>
      <c r="F13420" t="s">
        <v>43</v>
      </c>
      <c r="G13420">
        <v>2</v>
      </c>
      <c r="H13420" t="str">
        <f t="shared" si="1055"/>
        <v>SP</v>
      </c>
      <c r="I13420" s="2">
        <f t="shared" si="1057"/>
        <v>2011</v>
      </c>
      <c r="J13420" s="2">
        <f t="shared" si="1058"/>
        <v>8</v>
      </c>
      <c r="K13420" t="str">
        <f t="shared" si="1059"/>
        <v>Korenbouten</v>
      </c>
      <c r="L13420" s="25">
        <f t="shared" si="1056"/>
        <v>33.142857142857146</v>
      </c>
    </row>
    <row r="13421" spans="1:12" x14ac:dyDescent="0.25">
      <c r="A13421">
        <v>943</v>
      </c>
      <c r="B13421" t="s">
        <v>97</v>
      </c>
      <c r="C13421" s="1">
        <v>40776.510416666664</v>
      </c>
      <c r="D13421">
        <v>2</v>
      </c>
      <c r="E13421" t="s">
        <v>10</v>
      </c>
      <c r="F13421" t="s">
        <v>11</v>
      </c>
      <c r="G13421">
        <v>2</v>
      </c>
      <c r="H13421" t="str">
        <f t="shared" si="1055"/>
        <v>SP</v>
      </c>
      <c r="I13421" s="2">
        <f t="shared" si="1057"/>
        <v>2011</v>
      </c>
      <c r="J13421" s="2">
        <f t="shared" si="1058"/>
        <v>8</v>
      </c>
      <c r="K13421" t="str">
        <f t="shared" si="1059"/>
        <v>Waterjuffer</v>
      </c>
      <c r="L13421" s="25">
        <f t="shared" si="1056"/>
        <v>33.142857142857146</v>
      </c>
    </row>
    <row r="13422" spans="1:12" x14ac:dyDescent="0.25">
      <c r="A13422">
        <v>943</v>
      </c>
      <c r="B13422" t="s">
        <v>97</v>
      </c>
      <c r="C13422" s="1">
        <v>40776.510416666664</v>
      </c>
      <c r="D13422">
        <v>2</v>
      </c>
      <c r="E13422" t="s">
        <v>32</v>
      </c>
      <c r="F13422" t="s">
        <v>33</v>
      </c>
      <c r="G13422">
        <v>3</v>
      </c>
      <c r="H13422" t="str">
        <f t="shared" si="1055"/>
        <v>SP</v>
      </c>
      <c r="I13422" s="2">
        <f t="shared" si="1057"/>
        <v>2011</v>
      </c>
      <c r="J13422" s="2">
        <f t="shared" si="1058"/>
        <v>8</v>
      </c>
      <c r="K13422" t="str">
        <f t="shared" si="1059"/>
        <v>Korenbouten</v>
      </c>
      <c r="L13422" s="25">
        <f t="shared" si="1056"/>
        <v>33.142857142857146</v>
      </c>
    </row>
    <row r="13423" spans="1:12" x14ac:dyDescent="0.25">
      <c r="A13423">
        <v>943</v>
      </c>
      <c r="B13423" t="s">
        <v>97</v>
      </c>
      <c r="C13423" s="1">
        <v>40776.510416666664</v>
      </c>
      <c r="D13423">
        <v>2</v>
      </c>
      <c r="E13423" t="s">
        <v>42</v>
      </c>
      <c r="F13423" t="s">
        <v>43</v>
      </c>
      <c r="G13423">
        <v>2</v>
      </c>
      <c r="H13423" t="str">
        <f t="shared" si="1055"/>
        <v>SP</v>
      </c>
      <c r="I13423" s="2">
        <f t="shared" si="1057"/>
        <v>2011</v>
      </c>
      <c r="J13423" s="2">
        <f t="shared" si="1058"/>
        <v>8</v>
      </c>
      <c r="K13423" t="str">
        <f t="shared" si="1059"/>
        <v>Korenbouten</v>
      </c>
      <c r="L13423" s="25">
        <f t="shared" si="1056"/>
        <v>33.142857142857146</v>
      </c>
    </row>
    <row r="13424" spans="1:12" x14ac:dyDescent="0.25">
      <c r="A13424">
        <v>943</v>
      </c>
      <c r="B13424" t="s">
        <v>97</v>
      </c>
      <c r="C13424" s="1">
        <v>40776.510416666664</v>
      </c>
      <c r="D13424">
        <v>4</v>
      </c>
      <c r="E13424" t="s">
        <v>36</v>
      </c>
      <c r="F13424" t="s">
        <v>37</v>
      </c>
      <c r="G13424">
        <v>2</v>
      </c>
      <c r="H13424" t="str">
        <f t="shared" si="1055"/>
        <v>SP</v>
      </c>
      <c r="I13424" s="2">
        <f t="shared" si="1057"/>
        <v>2011</v>
      </c>
      <c r="J13424" s="2">
        <f t="shared" si="1058"/>
        <v>8</v>
      </c>
      <c r="K13424" t="str">
        <f t="shared" si="1059"/>
        <v>Glazenmakers</v>
      </c>
      <c r="L13424" s="25">
        <f t="shared" si="1056"/>
        <v>33.142857142857146</v>
      </c>
    </row>
    <row r="13425" spans="1:12" x14ac:dyDescent="0.25">
      <c r="A13425">
        <v>943</v>
      </c>
      <c r="B13425" t="s">
        <v>97</v>
      </c>
      <c r="C13425" s="1">
        <v>41070.53125</v>
      </c>
      <c r="D13425">
        <v>1</v>
      </c>
      <c r="E13425" t="s">
        <v>10</v>
      </c>
      <c r="F13425" t="s">
        <v>11</v>
      </c>
      <c r="G13425">
        <v>3</v>
      </c>
      <c r="H13425" t="str">
        <f t="shared" si="1055"/>
        <v>SP</v>
      </c>
      <c r="I13425" s="2">
        <f t="shared" si="1057"/>
        <v>2012</v>
      </c>
      <c r="J13425" s="2">
        <f t="shared" si="1058"/>
        <v>6</v>
      </c>
      <c r="K13425" t="str">
        <f t="shared" si="1059"/>
        <v>Waterjuffer</v>
      </c>
      <c r="L13425" s="25">
        <f t="shared" si="1056"/>
        <v>23</v>
      </c>
    </row>
    <row r="13426" spans="1:12" x14ac:dyDescent="0.25">
      <c r="A13426">
        <v>943</v>
      </c>
      <c r="B13426" t="s">
        <v>97</v>
      </c>
      <c r="C13426" s="1">
        <v>41070.53125</v>
      </c>
      <c r="D13426">
        <v>1</v>
      </c>
      <c r="E13426" t="s">
        <v>16</v>
      </c>
      <c r="F13426" t="s">
        <v>17</v>
      </c>
      <c r="G13426">
        <v>14</v>
      </c>
      <c r="H13426" t="str">
        <f t="shared" si="1055"/>
        <v>SP</v>
      </c>
      <c r="I13426" s="2">
        <f t="shared" si="1057"/>
        <v>2012</v>
      </c>
      <c r="J13426" s="2">
        <f t="shared" si="1058"/>
        <v>6</v>
      </c>
      <c r="K13426" t="str">
        <f t="shared" si="1059"/>
        <v>Waterjuffer</v>
      </c>
      <c r="L13426" s="25">
        <f t="shared" si="1056"/>
        <v>23</v>
      </c>
    </row>
    <row r="13427" spans="1:12" x14ac:dyDescent="0.25">
      <c r="A13427">
        <v>943</v>
      </c>
      <c r="B13427" t="s">
        <v>97</v>
      </c>
      <c r="C13427" s="1">
        <v>41070.53125</v>
      </c>
      <c r="D13427">
        <v>1</v>
      </c>
      <c r="E13427" t="s">
        <v>61</v>
      </c>
      <c r="F13427" t="s">
        <v>62</v>
      </c>
      <c r="G13427">
        <v>1</v>
      </c>
      <c r="H13427" t="str">
        <f t="shared" si="1055"/>
        <v>SP</v>
      </c>
      <c r="I13427" s="2">
        <f t="shared" si="1057"/>
        <v>2012</v>
      </c>
      <c r="J13427" s="2">
        <f t="shared" si="1058"/>
        <v>6</v>
      </c>
      <c r="K13427" t="str">
        <f t="shared" si="1059"/>
        <v>Waterjuffer</v>
      </c>
      <c r="L13427" s="25">
        <f t="shared" si="1056"/>
        <v>23</v>
      </c>
    </row>
    <row r="13428" spans="1:12" x14ac:dyDescent="0.25">
      <c r="A13428">
        <v>943</v>
      </c>
      <c r="B13428" t="s">
        <v>97</v>
      </c>
      <c r="C13428" s="1">
        <v>41070.53125</v>
      </c>
      <c r="D13428">
        <v>1</v>
      </c>
      <c r="E13428" t="s">
        <v>22</v>
      </c>
      <c r="F13428" t="s">
        <v>23</v>
      </c>
      <c r="G13428">
        <v>1</v>
      </c>
      <c r="H13428" t="str">
        <f t="shared" si="1055"/>
        <v>SP</v>
      </c>
      <c r="I13428" s="2">
        <f t="shared" si="1057"/>
        <v>2012</v>
      </c>
      <c r="J13428" s="2">
        <f t="shared" si="1058"/>
        <v>6</v>
      </c>
      <c r="K13428" t="str">
        <f t="shared" si="1059"/>
        <v>Glazenmakers</v>
      </c>
      <c r="L13428" s="25">
        <f t="shared" si="1056"/>
        <v>23</v>
      </c>
    </row>
    <row r="13429" spans="1:12" x14ac:dyDescent="0.25">
      <c r="A13429">
        <v>943</v>
      </c>
      <c r="B13429" t="s">
        <v>97</v>
      </c>
      <c r="C13429" s="1">
        <v>41070.53125</v>
      </c>
      <c r="D13429">
        <v>1</v>
      </c>
      <c r="E13429" t="s">
        <v>24</v>
      </c>
      <c r="F13429" t="s">
        <v>25</v>
      </c>
      <c r="G13429">
        <v>2</v>
      </c>
      <c r="H13429" t="str">
        <f t="shared" si="1055"/>
        <v>SP</v>
      </c>
      <c r="I13429" s="2">
        <f t="shared" si="1057"/>
        <v>2012</v>
      </c>
      <c r="J13429" s="2">
        <f t="shared" si="1058"/>
        <v>6</v>
      </c>
      <c r="K13429" t="str">
        <f t="shared" si="1059"/>
        <v>Glazenmakers</v>
      </c>
      <c r="L13429" s="25">
        <f t="shared" si="1056"/>
        <v>23</v>
      </c>
    </row>
    <row r="13430" spans="1:12" x14ac:dyDescent="0.25">
      <c r="A13430">
        <v>943</v>
      </c>
      <c r="B13430" t="s">
        <v>97</v>
      </c>
      <c r="C13430" s="1">
        <v>41070.53125</v>
      </c>
      <c r="D13430">
        <v>2</v>
      </c>
      <c r="E13430" t="s">
        <v>10</v>
      </c>
      <c r="F13430" t="s">
        <v>11</v>
      </c>
      <c r="G13430">
        <v>4</v>
      </c>
      <c r="H13430" t="str">
        <f t="shared" si="1055"/>
        <v>SP</v>
      </c>
      <c r="I13430" s="2">
        <f t="shared" si="1057"/>
        <v>2012</v>
      </c>
      <c r="J13430" s="2">
        <f t="shared" si="1058"/>
        <v>6</v>
      </c>
      <c r="K13430" t="str">
        <f t="shared" si="1059"/>
        <v>Waterjuffer</v>
      </c>
      <c r="L13430" s="25">
        <f t="shared" si="1056"/>
        <v>23</v>
      </c>
    </row>
    <row r="13431" spans="1:12" x14ac:dyDescent="0.25">
      <c r="A13431">
        <v>943</v>
      </c>
      <c r="B13431" t="s">
        <v>97</v>
      </c>
      <c r="C13431" s="1">
        <v>41070.53125</v>
      </c>
      <c r="D13431">
        <v>2</v>
      </c>
      <c r="E13431" t="s">
        <v>16</v>
      </c>
      <c r="F13431" t="s">
        <v>17</v>
      </c>
      <c r="G13431">
        <v>18</v>
      </c>
      <c r="H13431" t="str">
        <f t="shared" si="1055"/>
        <v>SP</v>
      </c>
      <c r="I13431" s="2">
        <f t="shared" si="1057"/>
        <v>2012</v>
      </c>
      <c r="J13431" s="2">
        <f t="shared" si="1058"/>
        <v>6</v>
      </c>
      <c r="K13431" t="str">
        <f t="shared" si="1059"/>
        <v>Waterjuffer</v>
      </c>
      <c r="L13431" s="25">
        <f t="shared" si="1056"/>
        <v>23</v>
      </c>
    </row>
    <row r="13432" spans="1:12" x14ac:dyDescent="0.25">
      <c r="A13432">
        <v>943</v>
      </c>
      <c r="B13432" t="s">
        <v>97</v>
      </c>
      <c r="C13432" s="1">
        <v>41070.53125</v>
      </c>
      <c r="D13432">
        <v>2</v>
      </c>
      <c r="E13432" t="s">
        <v>82</v>
      </c>
      <c r="F13432" t="s">
        <v>83</v>
      </c>
      <c r="G13432">
        <v>1</v>
      </c>
      <c r="H13432" t="str">
        <f t="shared" si="1055"/>
        <v>SP</v>
      </c>
      <c r="I13432" s="2">
        <f t="shared" si="1057"/>
        <v>2012</v>
      </c>
      <c r="J13432" s="2">
        <f t="shared" si="1058"/>
        <v>6</v>
      </c>
      <c r="K13432" t="str">
        <f t="shared" si="1059"/>
        <v>Korenbouten</v>
      </c>
      <c r="L13432" s="25">
        <f t="shared" si="1056"/>
        <v>23</v>
      </c>
    </row>
    <row r="13433" spans="1:12" x14ac:dyDescent="0.25">
      <c r="A13433">
        <v>943</v>
      </c>
      <c r="B13433" t="s">
        <v>97</v>
      </c>
      <c r="C13433" s="1">
        <v>41070.53125</v>
      </c>
      <c r="D13433">
        <v>2</v>
      </c>
      <c r="E13433" t="s">
        <v>18</v>
      </c>
      <c r="F13433" t="s">
        <v>19</v>
      </c>
      <c r="G13433">
        <v>1</v>
      </c>
      <c r="H13433" t="str">
        <f t="shared" si="1055"/>
        <v>SP</v>
      </c>
      <c r="I13433" s="2">
        <f t="shared" si="1057"/>
        <v>2012</v>
      </c>
      <c r="J13433" s="2">
        <f t="shared" si="1058"/>
        <v>6</v>
      </c>
      <c r="K13433" t="str">
        <f t="shared" si="1059"/>
        <v>Korenbouten</v>
      </c>
      <c r="L13433" s="25">
        <f t="shared" si="1056"/>
        <v>23</v>
      </c>
    </row>
    <row r="13434" spans="1:12" x14ac:dyDescent="0.25">
      <c r="A13434">
        <v>943</v>
      </c>
      <c r="B13434" t="s">
        <v>97</v>
      </c>
      <c r="C13434" s="1">
        <v>41088.645833333336</v>
      </c>
      <c r="D13434">
        <v>1</v>
      </c>
      <c r="E13434" t="s">
        <v>14</v>
      </c>
      <c r="F13434" t="s">
        <v>15</v>
      </c>
      <c r="G13434">
        <v>1</v>
      </c>
      <c r="H13434" t="str">
        <f t="shared" si="1055"/>
        <v>SP</v>
      </c>
      <c r="I13434" s="2">
        <f t="shared" si="1057"/>
        <v>2012</v>
      </c>
      <c r="J13434" s="2">
        <f t="shared" si="1058"/>
        <v>6</v>
      </c>
      <c r="K13434" t="str">
        <f t="shared" si="1059"/>
        <v>Waterjuffer</v>
      </c>
      <c r="L13434" s="25">
        <f t="shared" si="1056"/>
        <v>25.571428571428573</v>
      </c>
    </row>
    <row r="13435" spans="1:12" x14ac:dyDescent="0.25">
      <c r="A13435">
        <v>943</v>
      </c>
      <c r="B13435" t="s">
        <v>97</v>
      </c>
      <c r="C13435" s="1">
        <v>41088.645833333336</v>
      </c>
      <c r="D13435">
        <v>2</v>
      </c>
      <c r="E13435" t="s">
        <v>10</v>
      </c>
      <c r="F13435" t="s">
        <v>11</v>
      </c>
      <c r="G13435">
        <v>3</v>
      </c>
      <c r="H13435" t="str">
        <f t="shared" si="1055"/>
        <v>SP</v>
      </c>
      <c r="I13435" s="2">
        <f t="shared" si="1057"/>
        <v>2012</v>
      </c>
      <c r="J13435" s="2">
        <f t="shared" si="1058"/>
        <v>6</v>
      </c>
      <c r="K13435" t="str">
        <f t="shared" si="1059"/>
        <v>Waterjuffer</v>
      </c>
      <c r="L13435" s="25">
        <f t="shared" si="1056"/>
        <v>25.571428571428573</v>
      </c>
    </row>
    <row r="13436" spans="1:12" x14ac:dyDescent="0.25">
      <c r="A13436">
        <v>943</v>
      </c>
      <c r="B13436" t="s">
        <v>97</v>
      </c>
      <c r="C13436" s="1">
        <v>41088.645833333336</v>
      </c>
      <c r="D13436">
        <v>2</v>
      </c>
      <c r="E13436" t="s">
        <v>16</v>
      </c>
      <c r="F13436" t="s">
        <v>17</v>
      </c>
      <c r="G13436">
        <v>2</v>
      </c>
      <c r="H13436" t="str">
        <f t="shared" si="1055"/>
        <v>SP</v>
      </c>
      <c r="I13436" s="2">
        <f t="shared" si="1057"/>
        <v>2012</v>
      </c>
      <c r="J13436" s="2">
        <f t="shared" si="1058"/>
        <v>6</v>
      </c>
      <c r="K13436" t="str">
        <f t="shared" si="1059"/>
        <v>Waterjuffer</v>
      </c>
      <c r="L13436" s="25">
        <f t="shared" si="1056"/>
        <v>25.571428571428573</v>
      </c>
    </row>
    <row r="13437" spans="1:12" x14ac:dyDescent="0.25">
      <c r="A13437">
        <v>943</v>
      </c>
      <c r="B13437" t="s">
        <v>97</v>
      </c>
      <c r="C13437" s="1">
        <v>41095.631944444445</v>
      </c>
      <c r="D13437">
        <v>1</v>
      </c>
      <c r="E13437" t="s">
        <v>10</v>
      </c>
      <c r="F13437" t="s">
        <v>11</v>
      </c>
      <c r="G13437">
        <v>6</v>
      </c>
      <c r="H13437" t="str">
        <f t="shared" si="1055"/>
        <v>SP</v>
      </c>
      <c r="I13437" s="2">
        <f t="shared" si="1057"/>
        <v>2012</v>
      </c>
      <c r="J13437" s="2">
        <f t="shared" si="1058"/>
        <v>7</v>
      </c>
      <c r="K13437" t="str">
        <f t="shared" si="1059"/>
        <v>Waterjuffer</v>
      </c>
      <c r="L13437" s="25">
        <f t="shared" si="1056"/>
        <v>26.571428571428573</v>
      </c>
    </row>
    <row r="13438" spans="1:12" x14ac:dyDescent="0.25">
      <c r="A13438">
        <v>943</v>
      </c>
      <c r="B13438" t="s">
        <v>97</v>
      </c>
      <c r="C13438" s="1">
        <v>41095.631944444445</v>
      </c>
      <c r="D13438">
        <v>1</v>
      </c>
      <c r="E13438" t="s">
        <v>16</v>
      </c>
      <c r="F13438" t="s">
        <v>17</v>
      </c>
      <c r="G13438">
        <v>4</v>
      </c>
      <c r="H13438" t="str">
        <f t="shared" si="1055"/>
        <v>SP</v>
      </c>
      <c r="I13438" s="2">
        <f t="shared" si="1057"/>
        <v>2012</v>
      </c>
      <c r="J13438" s="2">
        <f t="shared" si="1058"/>
        <v>7</v>
      </c>
      <c r="K13438" t="str">
        <f t="shared" si="1059"/>
        <v>Waterjuffer</v>
      </c>
      <c r="L13438" s="25">
        <f t="shared" si="1056"/>
        <v>26.571428571428573</v>
      </c>
    </row>
    <row r="13439" spans="1:12" x14ac:dyDescent="0.25">
      <c r="A13439">
        <v>943</v>
      </c>
      <c r="B13439" t="s">
        <v>97</v>
      </c>
      <c r="C13439" s="1">
        <v>41095.631944444445</v>
      </c>
      <c r="D13439">
        <v>2</v>
      </c>
      <c r="E13439" t="s">
        <v>10</v>
      </c>
      <c r="F13439" t="s">
        <v>11</v>
      </c>
      <c r="G13439">
        <v>1</v>
      </c>
      <c r="H13439" t="str">
        <f t="shared" si="1055"/>
        <v>SP</v>
      </c>
      <c r="I13439" s="2">
        <f t="shared" si="1057"/>
        <v>2012</v>
      </c>
      <c r="J13439" s="2">
        <f t="shared" si="1058"/>
        <v>7</v>
      </c>
      <c r="K13439" t="str">
        <f t="shared" si="1059"/>
        <v>Waterjuffer</v>
      </c>
      <c r="L13439" s="25">
        <f t="shared" si="1056"/>
        <v>26.571428571428573</v>
      </c>
    </row>
    <row r="13440" spans="1:12" x14ac:dyDescent="0.25">
      <c r="A13440">
        <v>943</v>
      </c>
      <c r="B13440" t="s">
        <v>97</v>
      </c>
      <c r="C13440" s="1">
        <v>41095.631944444445</v>
      </c>
      <c r="D13440">
        <v>2</v>
      </c>
      <c r="E13440" t="s">
        <v>18</v>
      </c>
      <c r="F13440" t="s">
        <v>19</v>
      </c>
      <c r="G13440">
        <v>1</v>
      </c>
      <c r="H13440" t="str">
        <f t="shared" si="1055"/>
        <v>SP</v>
      </c>
      <c r="I13440" s="2">
        <f t="shared" si="1057"/>
        <v>2012</v>
      </c>
      <c r="J13440" s="2">
        <f t="shared" si="1058"/>
        <v>7</v>
      </c>
      <c r="K13440" t="str">
        <f t="shared" si="1059"/>
        <v>Korenbouten</v>
      </c>
      <c r="L13440" s="25">
        <f t="shared" si="1056"/>
        <v>26.571428571428573</v>
      </c>
    </row>
    <row r="13441" spans="1:12" x14ac:dyDescent="0.25">
      <c r="A13441">
        <v>943</v>
      </c>
      <c r="B13441" t="s">
        <v>97</v>
      </c>
      <c r="C13441" s="1">
        <v>41116.618055555555</v>
      </c>
      <c r="D13441">
        <v>1</v>
      </c>
      <c r="E13441" t="s">
        <v>10</v>
      </c>
      <c r="F13441" t="s">
        <v>11</v>
      </c>
      <c r="G13441">
        <v>8</v>
      </c>
      <c r="H13441" t="str">
        <f t="shared" si="1055"/>
        <v>SP</v>
      </c>
      <c r="I13441" s="2">
        <f t="shared" si="1057"/>
        <v>2012</v>
      </c>
      <c r="J13441" s="2">
        <f t="shared" si="1058"/>
        <v>7</v>
      </c>
      <c r="K13441" t="str">
        <f t="shared" si="1059"/>
        <v>Waterjuffer</v>
      </c>
      <c r="L13441" s="25">
        <f t="shared" si="1056"/>
        <v>29.571428571428573</v>
      </c>
    </row>
    <row r="13442" spans="1:12" x14ac:dyDescent="0.25">
      <c r="A13442">
        <v>943</v>
      </c>
      <c r="B13442" t="s">
        <v>97</v>
      </c>
      <c r="C13442" s="1">
        <v>41116.618055555555</v>
      </c>
      <c r="D13442">
        <v>1</v>
      </c>
      <c r="E13442" t="s">
        <v>24</v>
      </c>
      <c r="F13442" t="s">
        <v>25</v>
      </c>
      <c r="G13442">
        <v>1</v>
      </c>
      <c r="H13442" t="str">
        <f t="shared" ref="H13442:H13505" si="1060">VLOOKUP(A13442,$N$2:$O$51,2,FALSE)</f>
        <v>SP</v>
      </c>
      <c r="I13442" s="2">
        <f t="shared" si="1057"/>
        <v>2012</v>
      </c>
      <c r="J13442" s="2">
        <f t="shared" si="1058"/>
        <v>7</v>
      </c>
      <c r="K13442" t="str">
        <f t="shared" si="1059"/>
        <v>Glazenmakers</v>
      </c>
      <c r="L13442" s="25">
        <f t="shared" si="1056"/>
        <v>29.571428571428573</v>
      </c>
    </row>
    <row r="13443" spans="1:12" x14ac:dyDescent="0.25">
      <c r="A13443">
        <v>943</v>
      </c>
      <c r="B13443" t="s">
        <v>97</v>
      </c>
      <c r="C13443" s="1">
        <v>41116.618055555555</v>
      </c>
      <c r="D13443">
        <v>2</v>
      </c>
      <c r="E13443" t="s">
        <v>10</v>
      </c>
      <c r="F13443" t="s">
        <v>11</v>
      </c>
      <c r="G13443">
        <v>3</v>
      </c>
      <c r="H13443" t="str">
        <f t="shared" si="1060"/>
        <v>SP</v>
      </c>
      <c r="I13443" s="2">
        <f t="shared" si="1057"/>
        <v>2012</v>
      </c>
      <c r="J13443" s="2">
        <f t="shared" si="1058"/>
        <v>7</v>
      </c>
      <c r="K13443" t="str">
        <f t="shared" si="1059"/>
        <v>Waterjuffer</v>
      </c>
      <c r="L13443" s="25">
        <f t="shared" ref="L13443:L13506" si="1061">(ROUNDDOWN(C13443-DATE(I13443,1,1),0))/7</f>
        <v>29.571428571428573</v>
      </c>
    </row>
    <row r="13444" spans="1:12" x14ac:dyDescent="0.25">
      <c r="A13444">
        <v>943</v>
      </c>
      <c r="B13444" t="s">
        <v>97</v>
      </c>
      <c r="C13444" s="1">
        <v>41137.642361111109</v>
      </c>
      <c r="D13444">
        <v>1</v>
      </c>
      <c r="E13444" t="s">
        <v>38</v>
      </c>
      <c r="F13444" t="s">
        <v>39</v>
      </c>
      <c r="G13444">
        <v>1</v>
      </c>
      <c r="H13444" t="str">
        <f t="shared" si="1060"/>
        <v>SP</v>
      </c>
      <c r="I13444" s="2">
        <f t="shared" si="1057"/>
        <v>2012</v>
      </c>
      <c r="J13444" s="2">
        <f t="shared" si="1058"/>
        <v>8</v>
      </c>
      <c r="K13444" t="str">
        <f t="shared" si="1059"/>
        <v>Korenbouten</v>
      </c>
      <c r="L13444" s="25">
        <f t="shared" si="1061"/>
        <v>32.571428571428569</v>
      </c>
    </row>
    <row r="13445" spans="1:12" x14ac:dyDescent="0.25">
      <c r="A13445">
        <v>943</v>
      </c>
      <c r="B13445" t="s">
        <v>97</v>
      </c>
      <c r="C13445" s="1">
        <v>41137.642361111109</v>
      </c>
      <c r="D13445">
        <v>2</v>
      </c>
      <c r="E13445" t="s">
        <v>10</v>
      </c>
      <c r="F13445" t="s">
        <v>11</v>
      </c>
      <c r="G13445">
        <v>1</v>
      </c>
      <c r="H13445" t="str">
        <f t="shared" si="1060"/>
        <v>SP</v>
      </c>
      <c r="I13445" s="2">
        <f t="shared" si="1057"/>
        <v>2012</v>
      </c>
      <c r="J13445" s="2">
        <f t="shared" si="1058"/>
        <v>8</v>
      </c>
      <c r="K13445" t="str">
        <f t="shared" si="1059"/>
        <v>Waterjuffer</v>
      </c>
      <c r="L13445" s="25">
        <f t="shared" si="1061"/>
        <v>32.571428571428569</v>
      </c>
    </row>
    <row r="13446" spans="1:12" x14ac:dyDescent="0.25">
      <c r="A13446">
        <v>943</v>
      </c>
      <c r="B13446" t="s">
        <v>97</v>
      </c>
      <c r="C13446" s="1">
        <v>41144.649305555555</v>
      </c>
      <c r="D13446">
        <v>1</v>
      </c>
      <c r="E13446" t="s">
        <v>36</v>
      </c>
      <c r="F13446" t="s">
        <v>37</v>
      </c>
      <c r="G13446">
        <v>1</v>
      </c>
      <c r="H13446" t="str">
        <f t="shared" si="1060"/>
        <v>SP</v>
      </c>
      <c r="I13446" s="2">
        <f t="shared" si="1057"/>
        <v>2012</v>
      </c>
      <c r="J13446" s="2">
        <f t="shared" si="1058"/>
        <v>8</v>
      </c>
      <c r="K13446" t="str">
        <f t="shared" si="1059"/>
        <v>Glazenmakers</v>
      </c>
      <c r="L13446" s="25">
        <f t="shared" si="1061"/>
        <v>33.571428571428569</v>
      </c>
    </row>
    <row r="13447" spans="1:12" x14ac:dyDescent="0.25">
      <c r="A13447">
        <v>943</v>
      </c>
      <c r="B13447" t="s">
        <v>97</v>
      </c>
      <c r="C13447" s="1">
        <v>41144.649305555555</v>
      </c>
      <c r="D13447">
        <v>1</v>
      </c>
      <c r="E13447" t="s">
        <v>38</v>
      </c>
      <c r="F13447" t="s">
        <v>39</v>
      </c>
      <c r="G13447">
        <v>1</v>
      </c>
      <c r="H13447" t="str">
        <f t="shared" si="1060"/>
        <v>SP</v>
      </c>
      <c r="I13447" s="2">
        <f t="shared" si="1057"/>
        <v>2012</v>
      </c>
      <c r="J13447" s="2">
        <f t="shared" si="1058"/>
        <v>8</v>
      </c>
      <c r="K13447" t="str">
        <f t="shared" si="1059"/>
        <v>Korenbouten</v>
      </c>
      <c r="L13447" s="25">
        <f t="shared" si="1061"/>
        <v>33.571428571428569</v>
      </c>
    </row>
    <row r="13448" spans="1:12" x14ac:dyDescent="0.25">
      <c r="A13448">
        <v>943</v>
      </c>
      <c r="B13448" t="s">
        <v>97</v>
      </c>
      <c r="C13448" s="1">
        <v>41144.649305555555</v>
      </c>
      <c r="D13448">
        <v>2</v>
      </c>
      <c r="E13448" t="s">
        <v>18</v>
      </c>
      <c r="F13448" t="s">
        <v>19</v>
      </c>
      <c r="G13448">
        <v>1</v>
      </c>
      <c r="H13448" t="str">
        <f t="shared" si="1060"/>
        <v>SP</v>
      </c>
      <c r="I13448" s="2">
        <f t="shared" si="1057"/>
        <v>2012</v>
      </c>
      <c r="J13448" s="2">
        <f t="shared" si="1058"/>
        <v>8</v>
      </c>
      <c r="K13448" t="str">
        <f t="shared" si="1059"/>
        <v>Korenbouten</v>
      </c>
      <c r="L13448" s="25">
        <f t="shared" si="1061"/>
        <v>33.571428571428569</v>
      </c>
    </row>
    <row r="13449" spans="1:12" x14ac:dyDescent="0.25">
      <c r="A13449">
        <v>943</v>
      </c>
      <c r="B13449" t="s">
        <v>97</v>
      </c>
      <c r="C13449" s="1">
        <v>41144.649305555555</v>
      </c>
      <c r="D13449">
        <v>2</v>
      </c>
      <c r="E13449" t="s">
        <v>38</v>
      </c>
      <c r="F13449" t="s">
        <v>39</v>
      </c>
      <c r="G13449">
        <v>1</v>
      </c>
      <c r="H13449" t="str">
        <f t="shared" si="1060"/>
        <v>SP</v>
      </c>
      <c r="I13449" s="2">
        <f t="shared" si="1057"/>
        <v>2012</v>
      </c>
      <c r="J13449" s="2">
        <f t="shared" si="1058"/>
        <v>8</v>
      </c>
      <c r="K13449" t="str">
        <f t="shared" si="1059"/>
        <v>Korenbouten</v>
      </c>
      <c r="L13449" s="25">
        <f t="shared" si="1061"/>
        <v>33.571428571428569</v>
      </c>
    </row>
    <row r="13450" spans="1:12" x14ac:dyDescent="0.25">
      <c r="A13450">
        <v>943</v>
      </c>
      <c r="B13450" t="s">
        <v>97</v>
      </c>
      <c r="C13450" s="1">
        <v>41431.625</v>
      </c>
      <c r="D13450">
        <v>1</v>
      </c>
      <c r="E13450" t="s">
        <v>16</v>
      </c>
      <c r="F13450" t="s">
        <v>17</v>
      </c>
      <c r="G13450">
        <v>9</v>
      </c>
      <c r="H13450" t="str">
        <f t="shared" si="1060"/>
        <v>SP</v>
      </c>
      <c r="I13450" s="2">
        <f t="shared" si="1057"/>
        <v>2013</v>
      </c>
      <c r="J13450" s="2">
        <f t="shared" si="1058"/>
        <v>6</v>
      </c>
      <c r="K13450" t="str">
        <f t="shared" si="1059"/>
        <v>Waterjuffer</v>
      </c>
      <c r="L13450" s="25">
        <f t="shared" si="1061"/>
        <v>22.285714285714285</v>
      </c>
    </row>
    <row r="13451" spans="1:12" x14ac:dyDescent="0.25">
      <c r="A13451">
        <v>943</v>
      </c>
      <c r="B13451" t="s">
        <v>97</v>
      </c>
      <c r="C13451" s="1">
        <v>41431.625</v>
      </c>
      <c r="D13451">
        <v>2</v>
      </c>
      <c r="E13451" t="s">
        <v>10</v>
      </c>
      <c r="F13451" t="s">
        <v>11</v>
      </c>
      <c r="G13451">
        <v>2</v>
      </c>
      <c r="H13451" t="str">
        <f t="shared" si="1060"/>
        <v>SP</v>
      </c>
      <c r="I13451" s="2">
        <f t="shared" si="1057"/>
        <v>2013</v>
      </c>
      <c r="J13451" s="2">
        <f t="shared" si="1058"/>
        <v>6</v>
      </c>
      <c r="K13451" t="str">
        <f t="shared" si="1059"/>
        <v>Waterjuffer</v>
      </c>
      <c r="L13451" s="25">
        <f t="shared" si="1061"/>
        <v>22.285714285714285</v>
      </c>
    </row>
    <row r="13452" spans="1:12" x14ac:dyDescent="0.25">
      <c r="A13452">
        <v>943</v>
      </c>
      <c r="B13452" t="s">
        <v>97</v>
      </c>
      <c r="C13452" s="1">
        <v>41431.625</v>
      </c>
      <c r="D13452">
        <v>2</v>
      </c>
      <c r="E13452" t="s">
        <v>16</v>
      </c>
      <c r="F13452" t="s">
        <v>17</v>
      </c>
      <c r="G13452">
        <v>7</v>
      </c>
      <c r="H13452" t="str">
        <f t="shared" si="1060"/>
        <v>SP</v>
      </c>
      <c r="I13452" s="2">
        <f t="shared" si="1057"/>
        <v>2013</v>
      </c>
      <c r="J13452" s="2">
        <f t="shared" si="1058"/>
        <v>6</v>
      </c>
      <c r="K13452" t="str">
        <f t="shared" si="1059"/>
        <v>Waterjuffer</v>
      </c>
      <c r="L13452" s="25">
        <f t="shared" si="1061"/>
        <v>22.285714285714285</v>
      </c>
    </row>
    <row r="13453" spans="1:12" x14ac:dyDescent="0.25">
      <c r="A13453">
        <v>943</v>
      </c>
      <c r="B13453" t="s">
        <v>97</v>
      </c>
      <c r="C13453" s="1">
        <v>41431.625</v>
      </c>
      <c r="D13453">
        <v>2</v>
      </c>
      <c r="E13453" t="s">
        <v>82</v>
      </c>
      <c r="F13453" t="s">
        <v>83</v>
      </c>
      <c r="G13453">
        <v>1</v>
      </c>
      <c r="H13453" t="str">
        <f t="shared" si="1060"/>
        <v>SP</v>
      </c>
      <c r="I13453" s="2">
        <f t="shared" si="1057"/>
        <v>2013</v>
      </c>
      <c r="J13453" s="2">
        <f t="shared" si="1058"/>
        <v>6</v>
      </c>
      <c r="K13453" t="str">
        <f t="shared" si="1059"/>
        <v>Korenbouten</v>
      </c>
      <c r="L13453" s="25">
        <f t="shared" si="1061"/>
        <v>22.285714285714285</v>
      </c>
    </row>
    <row r="13454" spans="1:12" x14ac:dyDescent="0.25">
      <c r="A13454">
        <v>943</v>
      </c>
      <c r="B13454" t="s">
        <v>97</v>
      </c>
      <c r="C13454" s="1">
        <v>41431.625</v>
      </c>
      <c r="D13454">
        <v>4</v>
      </c>
      <c r="E13454" t="s">
        <v>82</v>
      </c>
      <c r="F13454" t="s">
        <v>83</v>
      </c>
      <c r="G13454">
        <v>2</v>
      </c>
      <c r="H13454" t="str">
        <f t="shared" si="1060"/>
        <v>SP</v>
      </c>
      <c r="I13454" s="2">
        <f t="shared" si="1057"/>
        <v>2013</v>
      </c>
      <c r="J13454" s="2">
        <f t="shared" si="1058"/>
        <v>6</v>
      </c>
      <c r="K13454" t="str">
        <f t="shared" si="1059"/>
        <v>Korenbouten</v>
      </c>
      <c r="L13454" s="25">
        <f t="shared" si="1061"/>
        <v>22.285714285714285</v>
      </c>
    </row>
    <row r="13455" spans="1:12" x14ac:dyDescent="0.25">
      <c r="A13455">
        <v>943</v>
      </c>
      <c r="B13455" t="s">
        <v>97</v>
      </c>
      <c r="C13455" s="1">
        <v>41431.625</v>
      </c>
      <c r="D13455">
        <v>4</v>
      </c>
      <c r="E13455" t="s">
        <v>28</v>
      </c>
      <c r="F13455" t="s">
        <v>29</v>
      </c>
      <c r="G13455">
        <v>1</v>
      </c>
      <c r="H13455" t="str">
        <f t="shared" si="1060"/>
        <v>SP</v>
      </c>
      <c r="I13455" s="2">
        <f t="shared" si="1057"/>
        <v>2013</v>
      </c>
      <c r="J13455" s="2">
        <f t="shared" si="1058"/>
        <v>6</v>
      </c>
      <c r="K13455" t="str">
        <f t="shared" si="1059"/>
        <v>Korenbouten</v>
      </c>
      <c r="L13455" s="25">
        <f t="shared" si="1061"/>
        <v>22.285714285714285</v>
      </c>
    </row>
    <row r="13456" spans="1:12" x14ac:dyDescent="0.25">
      <c r="A13456">
        <v>943</v>
      </c>
      <c r="B13456" t="s">
        <v>97</v>
      </c>
      <c r="C13456" s="1">
        <v>41431.625</v>
      </c>
      <c r="D13456">
        <v>4</v>
      </c>
      <c r="E13456" t="s">
        <v>18</v>
      </c>
      <c r="F13456" t="s">
        <v>19</v>
      </c>
      <c r="G13456">
        <v>1</v>
      </c>
      <c r="H13456" t="str">
        <f t="shared" si="1060"/>
        <v>SP</v>
      </c>
      <c r="I13456" s="2">
        <f t="shared" si="1057"/>
        <v>2013</v>
      </c>
      <c r="J13456" s="2">
        <f t="shared" si="1058"/>
        <v>6</v>
      </c>
      <c r="K13456" t="str">
        <f t="shared" si="1059"/>
        <v>Korenbouten</v>
      </c>
      <c r="L13456" s="25">
        <f t="shared" si="1061"/>
        <v>22.285714285714285</v>
      </c>
    </row>
    <row r="13457" spans="1:12" x14ac:dyDescent="0.25">
      <c r="A13457">
        <v>943</v>
      </c>
      <c r="B13457" t="s">
        <v>97</v>
      </c>
      <c r="C13457" s="1">
        <v>41455.583333333336</v>
      </c>
      <c r="D13457">
        <v>1</v>
      </c>
      <c r="E13457" t="s">
        <v>16</v>
      </c>
      <c r="F13457" t="s">
        <v>17</v>
      </c>
      <c r="G13457">
        <v>9</v>
      </c>
      <c r="H13457" t="str">
        <f t="shared" si="1060"/>
        <v>SP</v>
      </c>
      <c r="I13457" s="2">
        <f t="shared" si="1057"/>
        <v>2013</v>
      </c>
      <c r="J13457" s="2">
        <f t="shared" si="1058"/>
        <v>6</v>
      </c>
      <c r="K13457" t="str">
        <f t="shared" si="1059"/>
        <v>Waterjuffer</v>
      </c>
      <c r="L13457" s="25">
        <f t="shared" si="1061"/>
        <v>25.714285714285715</v>
      </c>
    </row>
    <row r="13458" spans="1:12" x14ac:dyDescent="0.25">
      <c r="A13458">
        <v>943</v>
      </c>
      <c r="B13458" t="s">
        <v>97</v>
      </c>
      <c r="C13458" s="1">
        <v>41455.583333333336</v>
      </c>
      <c r="D13458">
        <v>1</v>
      </c>
      <c r="E13458" t="s">
        <v>26</v>
      </c>
      <c r="F13458" t="s">
        <v>27</v>
      </c>
      <c r="G13458">
        <v>1</v>
      </c>
      <c r="H13458" t="str">
        <f t="shared" si="1060"/>
        <v>SP</v>
      </c>
      <c r="I13458" s="2">
        <f t="shared" si="1057"/>
        <v>2013</v>
      </c>
      <c r="J13458" s="2">
        <f t="shared" si="1058"/>
        <v>6</v>
      </c>
      <c r="K13458" t="str">
        <f t="shared" si="1059"/>
        <v>Glazenmakers</v>
      </c>
      <c r="L13458" s="25">
        <f t="shared" si="1061"/>
        <v>25.714285714285715</v>
      </c>
    </row>
    <row r="13459" spans="1:12" x14ac:dyDescent="0.25">
      <c r="A13459">
        <v>943</v>
      </c>
      <c r="B13459" t="s">
        <v>97</v>
      </c>
      <c r="C13459" s="1">
        <v>41455.583333333336</v>
      </c>
      <c r="D13459">
        <v>1</v>
      </c>
      <c r="E13459" t="s">
        <v>28</v>
      </c>
      <c r="F13459" t="s">
        <v>29</v>
      </c>
      <c r="G13459">
        <v>1</v>
      </c>
      <c r="H13459" t="str">
        <f t="shared" si="1060"/>
        <v>SP</v>
      </c>
      <c r="I13459" s="2">
        <f t="shared" si="1057"/>
        <v>2013</v>
      </c>
      <c r="J13459" s="2">
        <f t="shared" si="1058"/>
        <v>6</v>
      </c>
      <c r="K13459" t="str">
        <f t="shared" si="1059"/>
        <v>Korenbouten</v>
      </c>
      <c r="L13459" s="25">
        <f t="shared" si="1061"/>
        <v>25.714285714285715</v>
      </c>
    </row>
    <row r="13460" spans="1:12" x14ac:dyDescent="0.25">
      <c r="A13460">
        <v>943</v>
      </c>
      <c r="B13460" t="s">
        <v>97</v>
      </c>
      <c r="C13460" s="1">
        <v>41455.583333333336</v>
      </c>
      <c r="D13460">
        <v>2</v>
      </c>
      <c r="E13460" t="s">
        <v>10</v>
      </c>
      <c r="F13460" t="s">
        <v>11</v>
      </c>
      <c r="G13460">
        <v>1</v>
      </c>
      <c r="H13460" t="str">
        <f t="shared" si="1060"/>
        <v>SP</v>
      </c>
      <c r="I13460" s="2">
        <f t="shared" si="1057"/>
        <v>2013</v>
      </c>
      <c r="J13460" s="2">
        <f t="shared" si="1058"/>
        <v>6</v>
      </c>
      <c r="K13460" t="str">
        <f t="shared" si="1059"/>
        <v>Waterjuffer</v>
      </c>
      <c r="L13460" s="25">
        <f t="shared" si="1061"/>
        <v>25.714285714285715</v>
      </c>
    </row>
    <row r="13461" spans="1:12" x14ac:dyDescent="0.25">
      <c r="A13461">
        <v>943</v>
      </c>
      <c r="B13461" t="s">
        <v>97</v>
      </c>
      <c r="C13461" s="1">
        <v>41455.583333333336</v>
      </c>
      <c r="D13461">
        <v>2</v>
      </c>
      <c r="E13461" t="s">
        <v>16</v>
      </c>
      <c r="F13461" t="s">
        <v>17</v>
      </c>
      <c r="G13461">
        <v>6</v>
      </c>
      <c r="H13461" t="str">
        <f t="shared" si="1060"/>
        <v>SP</v>
      </c>
      <c r="I13461" s="2">
        <f t="shared" si="1057"/>
        <v>2013</v>
      </c>
      <c r="J13461" s="2">
        <f t="shared" si="1058"/>
        <v>6</v>
      </c>
      <c r="K13461" t="str">
        <f t="shared" si="1059"/>
        <v>Waterjuffer</v>
      </c>
      <c r="L13461" s="25">
        <f t="shared" si="1061"/>
        <v>25.714285714285715</v>
      </c>
    </row>
    <row r="13462" spans="1:12" x14ac:dyDescent="0.25">
      <c r="A13462">
        <v>943</v>
      </c>
      <c r="B13462" t="s">
        <v>97</v>
      </c>
      <c r="C13462" s="1">
        <v>41455.583333333336</v>
      </c>
      <c r="D13462">
        <v>2</v>
      </c>
      <c r="E13462" t="s">
        <v>28</v>
      </c>
      <c r="F13462" t="s">
        <v>29</v>
      </c>
      <c r="G13462">
        <v>2</v>
      </c>
      <c r="H13462" t="str">
        <f t="shared" si="1060"/>
        <v>SP</v>
      </c>
      <c r="I13462" s="2">
        <f t="shared" si="1057"/>
        <v>2013</v>
      </c>
      <c r="J13462" s="2">
        <f t="shared" si="1058"/>
        <v>6</v>
      </c>
      <c r="K13462" t="str">
        <f t="shared" si="1059"/>
        <v>Korenbouten</v>
      </c>
      <c r="L13462" s="25">
        <f t="shared" si="1061"/>
        <v>25.714285714285715</v>
      </c>
    </row>
    <row r="13463" spans="1:12" x14ac:dyDescent="0.25">
      <c r="A13463">
        <v>943</v>
      </c>
      <c r="B13463" t="s">
        <v>97</v>
      </c>
      <c r="C13463" s="1">
        <v>41455.583333333336</v>
      </c>
      <c r="D13463">
        <v>4</v>
      </c>
      <c r="E13463" t="s">
        <v>28</v>
      </c>
      <c r="F13463" t="s">
        <v>29</v>
      </c>
      <c r="G13463">
        <v>2</v>
      </c>
      <c r="H13463" t="str">
        <f t="shared" si="1060"/>
        <v>SP</v>
      </c>
      <c r="I13463" s="2">
        <f t="shared" si="1057"/>
        <v>2013</v>
      </c>
      <c r="J13463" s="2">
        <f t="shared" si="1058"/>
        <v>6</v>
      </c>
      <c r="K13463" t="str">
        <f t="shared" si="1059"/>
        <v>Korenbouten</v>
      </c>
      <c r="L13463" s="25">
        <f t="shared" si="1061"/>
        <v>25.714285714285715</v>
      </c>
    </row>
    <row r="13464" spans="1:12" x14ac:dyDescent="0.25">
      <c r="A13464">
        <v>943</v>
      </c>
      <c r="B13464" t="s">
        <v>97</v>
      </c>
      <c r="C13464" s="1">
        <v>41462.569444444445</v>
      </c>
      <c r="D13464">
        <v>1</v>
      </c>
      <c r="E13464" t="s">
        <v>16</v>
      </c>
      <c r="F13464" t="s">
        <v>17</v>
      </c>
      <c r="G13464">
        <v>5</v>
      </c>
      <c r="H13464" t="str">
        <f t="shared" si="1060"/>
        <v>SP</v>
      </c>
      <c r="I13464" s="2">
        <f t="shared" si="1057"/>
        <v>2013</v>
      </c>
      <c r="J13464" s="2">
        <f t="shared" si="1058"/>
        <v>7</v>
      </c>
      <c r="K13464" t="str">
        <f t="shared" si="1059"/>
        <v>Waterjuffer</v>
      </c>
      <c r="L13464" s="25">
        <f t="shared" si="1061"/>
        <v>26.714285714285715</v>
      </c>
    </row>
    <row r="13465" spans="1:12" x14ac:dyDescent="0.25">
      <c r="A13465">
        <v>943</v>
      </c>
      <c r="B13465" t="s">
        <v>97</v>
      </c>
      <c r="C13465" s="1">
        <v>41462.569444444445</v>
      </c>
      <c r="D13465">
        <v>1</v>
      </c>
      <c r="E13465" t="s">
        <v>24</v>
      </c>
      <c r="F13465" t="s">
        <v>25</v>
      </c>
      <c r="G13465">
        <v>4</v>
      </c>
      <c r="H13465" t="str">
        <f t="shared" si="1060"/>
        <v>SP</v>
      </c>
      <c r="I13465" s="2">
        <f t="shared" si="1057"/>
        <v>2013</v>
      </c>
      <c r="J13465" s="2">
        <f t="shared" si="1058"/>
        <v>7</v>
      </c>
      <c r="K13465" t="str">
        <f t="shared" si="1059"/>
        <v>Glazenmakers</v>
      </c>
      <c r="L13465" s="25">
        <f t="shared" si="1061"/>
        <v>26.714285714285715</v>
      </c>
    </row>
    <row r="13466" spans="1:12" x14ac:dyDescent="0.25">
      <c r="A13466">
        <v>943</v>
      </c>
      <c r="B13466" t="s">
        <v>97</v>
      </c>
      <c r="C13466" s="1">
        <v>41462.569444444445</v>
      </c>
      <c r="D13466">
        <v>2</v>
      </c>
      <c r="E13466" t="s">
        <v>10</v>
      </c>
      <c r="F13466" t="s">
        <v>11</v>
      </c>
      <c r="G13466">
        <v>1</v>
      </c>
      <c r="H13466" t="str">
        <f t="shared" si="1060"/>
        <v>SP</v>
      </c>
      <c r="I13466" s="2">
        <f t="shared" si="1057"/>
        <v>2013</v>
      </c>
      <c r="J13466" s="2">
        <f t="shared" si="1058"/>
        <v>7</v>
      </c>
      <c r="K13466" t="str">
        <f t="shared" si="1059"/>
        <v>Waterjuffer</v>
      </c>
      <c r="L13466" s="25">
        <f t="shared" si="1061"/>
        <v>26.714285714285715</v>
      </c>
    </row>
    <row r="13467" spans="1:12" x14ac:dyDescent="0.25">
      <c r="A13467">
        <v>943</v>
      </c>
      <c r="B13467" t="s">
        <v>97</v>
      </c>
      <c r="C13467" s="1">
        <v>41462.569444444445</v>
      </c>
      <c r="D13467">
        <v>2</v>
      </c>
      <c r="E13467" t="s">
        <v>16</v>
      </c>
      <c r="F13467" t="s">
        <v>17</v>
      </c>
      <c r="G13467">
        <v>6</v>
      </c>
      <c r="H13467" t="str">
        <f t="shared" si="1060"/>
        <v>SP</v>
      </c>
      <c r="I13467" s="2">
        <f t="shared" si="1057"/>
        <v>2013</v>
      </c>
      <c r="J13467" s="2">
        <f t="shared" si="1058"/>
        <v>7</v>
      </c>
      <c r="K13467" t="str">
        <f t="shared" si="1059"/>
        <v>Waterjuffer</v>
      </c>
      <c r="L13467" s="25">
        <f t="shared" si="1061"/>
        <v>26.714285714285715</v>
      </c>
    </row>
    <row r="13468" spans="1:12" x14ac:dyDescent="0.25">
      <c r="A13468">
        <v>943</v>
      </c>
      <c r="B13468" t="s">
        <v>97</v>
      </c>
      <c r="C13468" s="1">
        <v>41462.569444444445</v>
      </c>
      <c r="D13468">
        <v>2</v>
      </c>
      <c r="E13468" t="s">
        <v>24</v>
      </c>
      <c r="F13468" t="s">
        <v>25</v>
      </c>
      <c r="G13468">
        <v>2</v>
      </c>
      <c r="H13468" t="str">
        <f t="shared" si="1060"/>
        <v>SP</v>
      </c>
      <c r="I13468" s="2">
        <f t="shared" si="1057"/>
        <v>2013</v>
      </c>
      <c r="J13468" s="2">
        <f t="shared" si="1058"/>
        <v>7</v>
      </c>
      <c r="K13468" t="str">
        <f t="shared" si="1059"/>
        <v>Glazenmakers</v>
      </c>
      <c r="L13468" s="25">
        <f t="shared" si="1061"/>
        <v>26.714285714285715</v>
      </c>
    </row>
    <row r="13469" spans="1:12" x14ac:dyDescent="0.25">
      <c r="A13469">
        <v>943</v>
      </c>
      <c r="B13469" t="s">
        <v>97</v>
      </c>
      <c r="C13469" s="1">
        <v>41462.569444444445</v>
      </c>
      <c r="D13469">
        <v>2</v>
      </c>
      <c r="E13469" t="s">
        <v>28</v>
      </c>
      <c r="F13469" t="s">
        <v>29</v>
      </c>
      <c r="G13469">
        <v>1</v>
      </c>
      <c r="H13469" t="str">
        <f t="shared" si="1060"/>
        <v>SP</v>
      </c>
      <c r="I13469" s="2">
        <f t="shared" si="1057"/>
        <v>2013</v>
      </c>
      <c r="J13469" s="2">
        <f t="shared" si="1058"/>
        <v>7</v>
      </c>
      <c r="K13469" t="str">
        <f t="shared" si="1059"/>
        <v>Korenbouten</v>
      </c>
      <c r="L13469" s="25">
        <f t="shared" si="1061"/>
        <v>26.714285714285715</v>
      </c>
    </row>
    <row r="13470" spans="1:12" x14ac:dyDescent="0.25">
      <c r="A13470">
        <v>943</v>
      </c>
      <c r="B13470" t="s">
        <v>97</v>
      </c>
      <c r="C13470" s="1">
        <v>41462.569444444445</v>
      </c>
      <c r="D13470">
        <v>2</v>
      </c>
      <c r="E13470" t="s">
        <v>18</v>
      </c>
      <c r="F13470" t="s">
        <v>19</v>
      </c>
      <c r="G13470">
        <v>1</v>
      </c>
      <c r="H13470" t="str">
        <f t="shared" si="1060"/>
        <v>SP</v>
      </c>
      <c r="I13470" s="2">
        <f t="shared" si="1057"/>
        <v>2013</v>
      </c>
      <c r="J13470" s="2">
        <f t="shared" si="1058"/>
        <v>7</v>
      </c>
      <c r="K13470" t="str">
        <f t="shared" si="1059"/>
        <v>Korenbouten</v>
      </c>
      <c r="L13470" s="25">
        <f t="shared" si="1061"/>
        <v>26.714285714285715</v>
      </c>
    </row>
    <row r="13471" spans="1:12" x14ac:dyDescent="0.25">
      <c r="A13471">
        <v>943</v>
      </c>
      <c r="B13471" t="s">
        <v>97</v>
      </c>
      <c r="C13471" s="1">
        <v>41462.569444444445</v>
      </c>
      <c r="D13471">
        <v>4</v>
      </c>
      <c r="E13471" t="s">
        <v>28</v>
      </c>
      <c r="F13471" t="s">
        <v>29</v>
      </c>
      <c r="G13471">
        <v>1</v>
      </c>
      <c r="H13471" t="str">
        <f t="shared" si="1060"/>
        <v>SP</v>
      </c>
      <c r="I13471" s="2">
        <f t="shared" ref="I13471:I13534" si="1062">YEAR(C13471)</f>
        <v>2013</v>
      </c>
      <c r="J13471" s="2">
        <f t="shared" ref="J13471:J13534" si="1063">MONTH(C13471)</f>
        <v>7</v>
      </c>
      <c r="K13471" t="str">
        <f t="shared" ref="K13471:K13534" si="1064">VLOOKUP(E13471,$Q$2:$R$100,2,FALSE)</f>
        <v>Korenbouten</v>
      </c>
      <c r="L13471" s="25">
        <f t="shared" si="1061"/>
        <v>26.714285714285715</v>
      </c>
    </row>
    <row r="13472" spans="1:12" x14ac:dyDescent="0.25">
      <c r="A13472">
        <v>943</v>
      </c>
      <c r="B13472" t="s">
        <v>97</v>
      </c>
      <c r="C13472" s="1">
        <v>41474.569444444445</v>
      </c>
      <c r="D13472">
        <v>1</v>
      </c>
      <c r="E13472" t="s">
        <v>10</v>
      </c>
      <c r="F13472" t="s">
        <v>11</v>
      </c>
      <c r="G13472">
        <v>1</v>
      </c>
      <c r="H13472" t="str">
        <f t="shared" si="1060"/>
        <v>SP</v>
      </c>
      <c r="I13472" s="2">
        <f t="shared" si="1062"/>
        <v>2013</v>
      </c>
      <c r="J13472" s="2">
        <f t="shared" si="1063"/>
        <v>7</v>
      </c>
      <c r="K13472" t="str">
        <f t="shared" si="1064"/>
        <v>Waterjuffer</v>
      </c>
      <c r="L13472" s="25">
        <f t="shared" si="1061"/>
        <v>28.428571428571427</v>
      </c>
    </row>
    <row r="13473" spans="1:12" x14ac:dyDescent="0.25">
      <c r="A13473">
        <v>943</v>
      </c>
      <c r="B13473" t="s">
        <v>97</v>
      </c>
      <c r="C13473" s="1">
        <v>41474.569444444445</v>
      </c>
      <c r="D13473">
        <v>1</v>
      </c>
      <c r="E13473" t="s">
        <v>16</v>
      </c>
      <c r="F13473" t="s">
        <v>17</v>
      </c>
      <c r="G13473">
        <v>2</v>
      </c>
      <c r="H13473" t="str">
        <f t="shared" si="1060"/>
        <v>SP</v>
      </c>
      <c r="I13473" s="2">
        <f t="shared" si="1062"/>
        <v>2013</v>
      </c>
      <c r="J13473" s="2">
        <f t="shared" si="1063"/>
        <v>7</v>
      </c>
      <c r="K13473" t="str">
        <f t="shared" si="1064"/>
        <v>Waterjuffer</v>
      </c>
      <c r="L13473" s="25">
        <f t="shared" si="1061"/>
        <v>28.428571428571427</v>
      </c>
    </row>
    <row r="13474" spans="1:12" x14ac:dyDescent="0.25">
      <c r="A13474">
        <v>943</v>
      </c>
      <c r="B13474" t="s">
        <v>97</v>
      </c>
      <c r="C13474" s="1">
        <v>41474.569444444445</v>
      </c>
      <c r="D13474">
        <v>2</v>
      </c>
      <c r="E13474" t="s">
        <v>10</v>
      </c>
      <c r="F13474" t="s">
        <v>11</v>
      </c>
      <c r="G13474">
        <v>2</v>
      </c>
      <c r="H13474" t="str">
        <f t="shared" si="1060"/>
        <v>SP</v>
      </c>
      <c r="I13474" s="2">
        <f t="shared" si="1062"/>
        <v>2013</v>
      </c>
      <c r="J13474" s="2">
        <f t="shared" si="1063"/>
        <v>7</v>
      </c>
      <c r="K13474" t="str">
        <f t="shared" si="1064"/>
        <v>Waterjuffer</v>
      </c>
      <c r="L13474" s="25">
        <f t="shared" si="1061"/>
        <v>28.428571428571427</v>
      </c>
    </row>
    <row r="13475" spans="1:12" x14ac:dyDescent="0.25">
      <c r="A13475">
        <v>943</v>
      </c>
      <c r="B13475" t="s">
        <v>97</v>
      </c>
      <c r="C13475" s="1">
        <v>41487.635416666664</v>
      </c>
      <c r="D13475">
        <v>2</v>
      </c>
      <c r="E13475" t="s">
        <v>10</v>
      </c>
      <c r="F13475" t="s">
        <v>11</v>
      </c>
      <c r="G13475">
        <v>6</v>
      </c>
      <c r="H13475" t="str">
        <f t="shared" si="1060"/>
        <v>SP</v>
      </c>
      <c r="I13475" s="2">
        <f t="shared" si="1062"/>
        <v>2013</v>
      </c>
      <c r="J13475" s="2">
        <f t="shared" si="1063"/>
        <v>8</v>
      </c>
      <c r="K13475" t="str">
        <f t="shared" si="1064"/>
        <v>Waterjuffer</v>
      </c>
      <c r="L13475" s="25">
        <f t="shared" si="1061"/>
        <v>30.285714285714285</v>
      </c>
    </row>
    <row r="13476" spans="1:12" x14ac:dyDescent="0.25">
      <c r="A13476">
        <v>943</v>
      </c>
      <c r="B13476" t="s">
        <v>97</v>
      </c>
      <c r="C13476" s="1">
        <v>41487.635416666664</v>
      </c>
      <c r="D13476">
        <v>2</v>
      </c>
      <c r="E13476" t="s">
        <v>32</v>
      </c>
      <c r="F13476" t="s">
        <v>33</v>
      </c>
      <c r="G13476">
        <v>1</v>
      </c>
      <c r="H13476" t="str">
        <f t="shared" si="1060"/>
        <v>SP</v>
      </c>
      <c r="I13476" s="2">
        <f t="shared" si="1062"/>
        <v>2013</v>
      </c>
      <c r="J13476" s="2">
        <f t="shared" si="1063"/>
        <v>8</v>
      </c>
      <c r="K13476" t="str">
        <f t="shared" si="1064"/>
        <v>Korenbouten</v>
      </c>
      <c r="L13476" s="25">
        <f t="shared" si="1061"/>
        <v>30.285714285714285</v>
      </c>
    </row>
    <row r="13477" spans="1:12" x14ac:dyDescent="0.25">
      <c r="A13477">
        <v>943</v>
      </c>
      <c r="B13477" t="s">
        <v>97</v>
      </c>
      <c r="C13477" s="1">
        <v>41494.635416666664</v>
      </c>
      <c r="D13477">
        <v>1</v>
      </c>
      <c r="E13477" t="s">
        <v>10</v>
      </c>
      <c r="F13477" t="s">
        <v>11</v>
      </c>
      <c r="G13477">
        <v>1</v>
      </c>
      <c r="H13477" t="str">
        <f t="shared" si="1060"/>
        <v>SP</v>
      </c>
      <c r="I13477" s="2">
        <f t="shared" si="1062"/>
        <v>2013</v>
      </c>
      <c r="J13477" s="2">
        <f t="shared" si="1063"/>
        <v>8</v>
      </c>
      <c r="K13477" t="str">
        <f t="shared" si="1064"/>
        <v>Waterjuffer</v>
      </c>
      <c r="L13477" s="25">
        <f t="shared" si="1061"/>
        <v>31.285714285714285</v>
      </c>
    </row>
    <row r="13478" spans="1:12" x14ac:dyDescent="0.25">
      <c r="A13478">
        <v>943</v>
      </c>
      <c r="B13478" t="s">
        <v>97</v>
      </c>
      <c r="C13478" s="1">
        <v>41494.635416666664</v>
      </c>
      <c r="D13478">
        <v>1</v>
      </c>
      <c r="E13478" t="s">
        <v>32</v>
      </c>
      <c r="F13478" t="s">
        <v>33</v>
      </c>
      <c r="G13478">
        <v>1</v>
      </c>
      <c r="H13478" t="str">
        <f t="shared" si="1060"/>
        <v>SP</v>
      </c>
      <c r="I13478" s="2">
        <f t="shared" si="1062"/>
        <v>2013</v>
      </c>
      <c r="J13478" s="2">
        <f t="shared" si="1063"/>
        <v>8</v>
      </c>
      <c r="K13478" t="str">
        <f t="shared" si="1064"/>
        <v>Korenbouten</v>
      </c>
      <c r="L13478" s="25">
        <f t="shared" si="1061"/>
        <v>31.285714285714285</v>
      </c>
    </row>
    <row r="13479" spans="1:12" x14ac:dyDescent="0.25">
      <c r="A13479">
        <v>943</v>
      </c>
      <c r="B13479" t="s">
        <v>97</v>
      </c>
      <c r="C13479" s="1">
        <v>41512.524305555555</v>
      </c>
      <c r="D13479">
        <v>1</v>
      </c>
      <c r="E13479" t="s">
        <v>32</v>
      </c>
      <c r="F13479" t="s">
        <v>33</v>
      </c>
      <c r="G13479">
        <v>5</v>
      </c>
      <c r="H13479" t="str">
        <f t="shared" si="1060"/>
        <v>SP</v>
      </c>
      <c r="I13479" s="2">
        <f t="shared" si="1062"/>
        <v>2013</v>
      </c>
      <c r="J13479" s="2">
        <f t="shared" si="1063"/>
        <v>8</v>
      </c>
      <c r="K13479" t="str">
        <f t="shared" si="1064"/>
        <v>Korenbouten</v>
      </c>
      <c r="L13479" s="25">
        <f t="shared" si="1061"/>
        <v>33.857142857142854</v>
      </c>
    </row>
    <row r="13480" spans="1:12" x14ac:dyDescent="0.25">
      <c r="A13480">
        <v>943</v>
      </c>
      <c r="B13480" t="s">
        <v>97</v>
      </c>
      <c r="C13480" s="1">
        <v>41512.524305555555</v>
      </c>
      <c r="D13480">
        <v>2</v>
      </c>
      <c r="E13480" t="s">
        <v>32</v>
      </c>
      <c r="F13480" t="s">
        <v>33</v>
      </c>
      <c r="G13480">
        <v>1</v>
      </c>
      <c r="H13480" t="str">
        <f t="shared" si="1060"/>
        <v>SP</v>
      </c>
      <c r="I13480" s="2">
        <f t="shared" si="1062"/>
        <v>2013</v>
      </c>
      <c r="J13480" s="2">
        <f t="shared" si="1063"/>
        <v>8</v>
      </c>
      <c r="K13480" t="str">
        <f t="shared" si="1064"/>
        <v>Korenbouten</v>
      </c>
      <c r="L13480" s="25">
        <f t="shared" si="1061"/>
        <v>33.857142857142854</v>
      </c>
    </row>
    <row r="13481" spans="1:12" x14ac:dyDescent="0.25">
      <c r="A13481">
        <v>943</v>
      </c>
      <c r="B13481" t="s">
        <v>97</v>
      </c>
      <c r="C13481" s="1">
        <v>41763.604166666664</v>
      </c>
      <c r="D13481">
        <v>1</v>
      </c>
      <c r="E13481" t="s">
        <v>10</v>
      </c>
      <c r="F13481" t="s">
        <v>11</v>
      </c>
      <c r="G13481">
        <v>1</v>
      </c>
      <c r="H13481" t="str">
        <f t="shared" si="1060"/>
        <v>SP</v>
      </c>
      <c r="I13481" s="2">
        <f t="shared" si="1062"/>
        <v>2014</v>
      </c>
      <c r="J13481" s="2">
        <f t="shared" si="1063"/>
        <v>5</v>
      </c>
      <c r="K13481" t="str">
        <f t="shared" si="1064"/>
        <v>Waterjuffer</v>
      </c>
      <c r="L13481" s="25">
        <f t="shared" si="1061"/>
        <v>17.571428571428573</v>
      </c>
    </row>
    <row r="13482" spans="1:12" x14ac:dyDescent="0.25">
      <c r="A13482">
        <v>943</v>
      </c>
      <c r="B13482" t="s">
        <v>97</v>
      </c>
      <c r="C13482" s="1">
        <v>41777.576388888891</v>
      </c>
      <c r="D13482">
        <v>1</v>
      </c>
      <c r="E13482" t="s">
        <v>10</v>
      </c>
      <c r="F13482" t="s">
        <v>11</v>
      </c>
      <c r="G13482">
        <v>3</v>
      </c>
      <c r="H13482" t="str">
        <f t="shared" si="1060"/>
        <v>SP</v>
      </c>
      <c r="I13482" s="2">
        <f t="shared" si="1062"/>
        <v>2014</v>
      </c>
      <c r="J13482" s="2">
        <f t="shared" si="1063"/>
        <v>5</v>
      </c>
      <c r="K13482" t="str">
        <f t="shared" si="1064"/>
        <v>Waterjuffer</v>
      </c>
      <c r="L13482" s="25">
        <f t="shared" si="1061"/>
        <v>19.571428571428573</v>
      </c>
    </row>
    <row r="13483" spans="1:12" x14ac:dyDescent="0.25">
      <c r="A13483">
        <v>943</v>
      </c>
      <c r="B13483" t="s">
        <v>97</v>
      </c>
      <c r="C13483" s="1">
        <v>41777.576388888891</v>
      </c>
      <c r="D13483">
        <v>1</v>
      </c>
      <c r="E13483" t="s">
        <v>16</v>
      </c>
      <c r="F13483" t="s">
        <v>17</v>
      </c>
      <c r="G13483">
        <v>9</v>
      </c>
      <c r="H13483" t="str">
        <f t="shared" si="1060"/>
        <v>SP</v>
      </c>
      <c r="I13483" s="2">
        <f t="shared" si="1062"/>
        <v>2014</v>
      </c>
      <c r="J13483" s="2">
        <f t="shared" si="1063"/>
        <v>5</v>
      </c>
      <c r="K13483" t="str">
        <f t="shared" si="1064"/>
        <v>Waterjuffer</v>
      </c>
      <c r="L13483" s="25">
        <f t="shared" si="1061"/>
        <v>19.571428571428573</v>
      </c>
    </row>
    <row r="13484" spans="1:12" x14ac:dyDescent="0.25">
      <c r="A13484">
        <v>943</v>
      </c>
      <c r="B13484" t="s">
        <v>97</v>
      </c>
      <c r="C13484" s="1">
        <v>41777.576388888891</v>
      </c>
      <c r="D13484">
        <v>1</v>
      </c>
      <c r="E13484" t="s">
        <v>22</v>
      </c>
      <c r="F13484" t="s">
        <v>23</v>
      </c>
      <c r="G13484">
        <v>3</v>
      </c>
      <c r="H13484" t="str">
        <f t="shared" si="1060"/>
        <v>SP</v>
      </c>
      <c r="I13484" s="2">
        <f t="shared" si="1062"/>
        <v>2014</v>
      </c>
      <c r="J13484" s="2">
        <f t="shared" si="1063"/>
        <v>5</v>
      </c>
      <c r="K13484" t="str">
        <f t="shared" si="1064"/>
        <v>Glazenmakers</v>
      </c>
      <c r="L13484" s="25">
        <f t="shared" si="1061"/>
        <v>19.571428571428573</v>
      </c>
    </row>
    <row r="13485" spans="1:12" x14ac:dyDescent="0.25">
      <c r="A13485">
        <v>943</v>
      </c>
      <c r="B13485" t="s">
        <v>97</v>
      </c>
      <c r="C13485" s="1">
        <v>41777.576388888891</v>
      </c>
      <c r="D13485">
        <v>2</v>
      </c>
      <c r="E13485" t="s">
        <v>10</v>
      </c>
      <c r="F13485" t="s">
        <v>11</v>
      </c>
      <c r="G13485">
        <v>5</v>
      </c>
      <c r="H13485" t="str">
        <f t="shared" si="1060"/>
        <v>SP</v>
      </c>
      <c r="I13485" s="2">
        <f t="shared" si="1062"/>
        <v>2014</v>
      </c>
      <c r="J13485" s="2">
        <f t="shared" si="1063"/>
        <v>5</v>
      </c>
      <c r="K13485" t="str">
        <f t="shared" si="1064"/>
        <v>Waterjuffer</v>
      </c>
      <c r="L13485" s="25">
        <f t="shared" si="1061"/>
        <v>19.571428571428573</v>
      </c>
    </row>
    <row r="13486" spans="1:12" x14ac:dyDescent="0.25">
      <c r="A13486">
        <v>943</v>
      </c>
      <c r="B13486" t="s">
        <v>97</v>
      </c>
      <c r="C13486" s="1">
        <v>41777.576388888891</v>
      </c>
      <c r="D13486">
        <v>2</v>
      </c>
      <c r="E13486" t="s">
        <v>12</v>
      </c>
      <c r="F13486" t="s">
        <v>13</v>
      </c>
      <c r="G13486">
        <v>4</v>
      </c>
      <c r="H13486" t="str">
        <f t="shared" si="1060"/>
        <v>SP</v>
      </c>
      <c r="I13486" s="2">
        <f t="shared" si="1062"/>
        <v>2014</v>
      </c>
      <c r="J13486" s="2">
        <f t="shared" si="1063"/>
        <v>5</v>
      </c>
      <c r="K13486" t="str">
        <f t="shared" si="1064"/>
        <v>Waterjuffer</v>
      </c>
      <c r="L13486" s="25">
        <f t="shared" si="1061"/>
        <v>19.571428571428573</v>
      </c>
    </row>
    <row r="13487" spans="1:12" x14ac:dyDescent="0.25">
      <c r="A13487">
        <v>943</v>
      </c>
      <c r="B13487" t="s">
        <v>97</v>
      </c>
      <c r="C13487" s="1">
        <v>41777.576388888891</v>
      </c>
      <c r="D13487">
        <v>2</v>
      </c>
      <c r="E13487" t="s">
        <v>16</v>
      </c>
      <c r="F13487" t="s">
        <v>17</v>
      </c>
      <c r="G13487">
        <v>12</v>
      </c>
      <c r="H13487" t="str">
        <f t="shared" si="1060"/>
        <v>SP</v>
      </c>
      <c r="I13487" s="2">
        <f t="shared" si="1062"/>
        <v>2014</v>
      </c>
      <c r="J13487" s="2">
        <f t="shared" si="1063"/>
        <v>5</v>
      </c>
      <c r="K13487" t="str">
        <f t="shared" si="1064"/>
        <v>Waterjuffer</v>
      </c>
      <c r="L13487" s="25">
        <f t="shared" si="1061"/>
        <v>19.571428571428573</v>
      </c>
    </row>
    <row r="13488" spans="1:12" x14ac:dyDescent="0.25">
      <c r="A13488">
        <v>943</v>
      </c>
      <c r="B13488" t="s">
        <v>97</v>
      </c>
      <c r="C13488" s="1">
        <v>41777.576388888891</v>
      </c>
      <c r="D13488">
        <v>2</v>
      </c>
      <c r="E13488" t="s">
        <v>22</v>
      </c>
      <c r="F13488" t="s">
        <v>23</v>
      </c>
      <c r="G13488">
        <v>3</v>
      </c>
      <c r="H13488" t="str">
        <f t="shared" si="1060"/>
        <v>SP</v>
      </c>
      <c r="I13488" s="2">
        <f t="shared" si="1062"/>
        <v>2014</v>
      </c>
      <c r="J13488" s="2">
        <f t="shared" si="1063"/>
        <v>5</v>
      </c>
      <c r="K13488" t="str">
        <f t="shared" si="1064"/>
        <v>Glazenmakers</v>
      </c>
      <c r="L13488" s="25">
        <f t="shared" si="1061"/>
        <v>19.571428571428573</v>
      </c>
    </row>
    <row r="13489" spans="1:12" x14ac:dyDescent="0.25">
      <c r="A13489">
        <v>943</v>
      </c>
      <c r="B13489" t="s">
        <v>97</v>
      </c>
      <c r="C13489" s="1">
        <v>41777.576388888891</v>
      </c>
      <c r="D13489">
        <v>4</v>
      </c>
      <c r="E13489" t="s">
        <v>22</v>
      </c>
      <c r="F13489" t="s">
        <v>23</v>
      </c>
      <c r="G13489">
        <v>2</v>
      </c>
      <c r="H13489" t="str">
        <f t="shared" si="1060"/>
        <v>SP</v>
      </c>
      <c r="I13489" s="2">
        <f t="shared" si="1062"/>
        <v>2014</v>
      </c>
      <c r="J13489" s="2">
        <f t="shared" si="1063"/>
        <v>5</v>
      </c>
      <c r="K13489" t="str">
        <f t="shared" si="1064"/>
        <v>Glazenmakers</v>
      </c>
      <c r="L13489" s="25">
        <f t="shared" si="1061"/>
        <v>19.571428571428573</v>
      </c>
    </row>
    <row r="13490" spans="1:12" x14ac:dyDescent="0.25">
      <c r="A13490">
        <v>943</v>
      </c>
      <c r="B13490" t="s">
        <v>97</v>
      </c>
      <c r="C13490" s="1">
        <v>41791.552083333336</v>
      </c>
      <c r="D13490">
        <v>1</v>
      </c>
      <c r="E13490" t="s">
        <v>10</v>
      </c>
      <c r="F13490" t="s">
        <v>11</v>
      </c>
      <c r="G13490">
        <v>6</v>
      </c>
      <c r="H13490" t="str">
        <f t="shared" si="1060"/>
        <v>SP</v>
      </c>
      <c r="I13490" s="2">
        <f t="shared" si="1062"/>
        <v>2014</v>
      </c>
      <c r="J13490" s="2">
        <f t="shared" si="1063"/>
        <v>6</v>
      </c>
      <c r="K13490" t="str">
        <f t="shared" si="1064"/>
        <v>Waterjuffer</v>
      </c>
      <c r="L13490" s="25">
        <f t="shared" si="1061"/>
        <v>21.571428571428573</v>
      </c>
    </row>
    <row r="13491" spans="1:12" x14ac:dyDescent="0.25">
      <c r="A13491">
        <v>943</v>
      </c>
      <c r="B13491" t="s">
        <v>97</v>
      </c>
      <c r="C13491" s="1">
        <v>41791.552083333336</v>
      </c>
      <c r="D13491">
        <v>1</v>
      </c>
      <c r="E13491" t="s">
        <v>16</v>
      </c>
      <c r="F13491" t="s">
        <v>17</v>
      </c>
      <c r="G13491">
        <v>4</v>
      </c>
      <c r="H13491" t="str">
        <f t="shared" si="1060"/>
        <v>SP</v>
      </c>
      <c r="I13491" s="2">
        <f t="shared" si="1062"/>
        <v>2014</v>
      </c>
      <c r="J13491" s="2">
        <f t="shared" si="1063"/>
        <v>6</v>
      </c>
      <c r="K13491" t="str">
        <f t="shared" si="1064"/>
        <v>Waterjuffer</v>
      </c>
      <c r="L13491" s="25">
        <f t="shared" si="1061"/>
        <v>21.571428571428573</v>
      </c>
    </row>
    <row r="13492" spans="1:12" x14ac:dyDescent="0.25">
      <c r="A13492">
        <v>943</v>
      </c>
      <c r="B13492" t="s">
        <v>97</v>
      </c>
      <c r="C13492" s="1">
        <v>41791.552083333336</v>
      </c>
      <c r="D13492">
        <v>2</v>
      </c>
      <c r="E13492" t="s">
        <v>10</v>
      </c>
      <c r="F13492" t="s">
        <v>11</v>
      </c>
      <c r="G13492">
        <v>1</v>
      </c>
      <c r="H13492" t="str">
        <f t="shared" si="1060"/>
        <v>SP</v>
      </c>
      <c r="I13492" s="2">
        <f t="shared" si="1062"/>
        <v>2014</v>
      </c>
      <c r="J13492" s="2">
        <f t="shared" si="1063"/>
        <v>6</v>
      </c>
      <c r="K13492" t="str">
        <f t="shared" si="1064"/>
        <v>Waterjuffer</v>
      </c>
      <c r="L13492" s="25">
        <f t="shared" si="1061"/>
        <v>21.571428571428573</v>
      </c>
    </row>
    <row r="13493" spans="1:12" x14ac:dyDescent="0.25">
      <c r="A13493">
        <v>943</v>
      </c>
      <c r="B13493" t="s">
        <v>97</v>
      </c>
      <c r="C13493" s="1">
        <v>41791.552083333336</v>
      </c>
      <c r="D13493">
        <v>2</v>
      </c>
      <c r="E13493" t="s">
        <v>16</v>
      </c>
      <c r="F13493" t="s">
        <v>17</v>
      </c>
      <c r="G13493">
        <v>22</v>
      </c>
      <c r="H13493" t="str">
        <f t="shared" si="1060"/>
        <v>SP</v>
      </c>
      <c r="I13493" s="2">
        <f t="shared" si="1062"/>
        <v>2014</v>
      </c>
      <c r="J13493" s="2">
        <f t="shared" si="1063"/>
        <v>6</v>
      </c>
      <c r="K13493" t="str">
        <f t="shared" si="1064"/>
        <v>Waterjuffer</v>
      </c>
      <c r="L13493" s="25">
        <f t="shared" si="1061"/>
        <v>21.571428571428573</v>
      </c>
    </row>
    <row r="13494" spans="1:12" x14ac:dyDescent="0.25">
      <c r="A13494">
        <v>943</v>
      </c>
      <c r="B13494" t="s">
        <v>97</v>
      </c>
      <c r="C13494" s="1">
        <v>41803.583333333336</v>
      </c>
      <c r="D13494">
        <v>1</v>
      </c>
      <c r="E13494" t="s">
        <v>10</v>
      </c>
      <c r="F13494" t="s">
        <v>11</v>
      </c>
      <c r="G13494">
        <v>8</v>
      </c>
      <c r="H13494" t="str">
        <f t="shared" si="1060"/>
        <v>SP</v>
      </c>
      <c r="I13494" s="2">
        <f t="shared" si="1062"/>
        <v>2014</v>
      </c>
      <c r="J13494" s="2">
        <f t="shared" si="1063"/>
        <v>6</v>
      </c>
      <c r="K13494" t="str">
        <f t="shared" si="1064"/>
        <v>Waterjuffer</v>
      </c>
      <c r="L13494" s="25">
        <f t="shared" si="1061"/>
        <v>23.285714285714285</v>
      </c>
    </row>
    <row r="13495" spans="1:12" x14ac:dyDescent="0.25">
      <c r="A13495">
        <v>943</v>
      </c>
      <c r="B13495" t="s">
        <v>97</v>
      </c>
      <c r="C13495" s="1">
        <v>41803.583333333336</v>
      </c>
      <c r="D13495">
        <v>1</v>
      </c>
      <c r="E13495" t="s">
        <v>16</v>
      </c>
      <c r="F13495" t="s">
        <v>17</v>
      </c>
      <c r="G13495">
        <v>5</v>
      </c>
      <c r="H13495" t="str">
        <f t="shared" si="1060"/>
        <v>SP</v>
      </c>
      <c r="I13495" s="2">
        <f t="shared" si="1062"/>
        <v>2014</v>
      </c>
      <c r="J13495" s="2">
        <f t="shared" si="1063"/>
        <v>6</v>
      </c>
      <c r="K13495" t="str">
        <f t="shared" si="1064"/>
        <v>Waterjuffer</v>
      </c>
      <c r="L13495" s="25">
        <f t="shared" si="1061"/>
        <v>23.285714285714285</v>
      </c>
    </row>
    <row r="13496" spans="1:12" x14ac:dyDescent="0.25">
      <c r="A13496">
        <v>943</v>
      </c>
      <c r="B13496" t="s">
        <v>97</v>
      </c>
      <c r="C13496" s="1">
        <v>41803.583333333336</v>
      </c>
      <c r="D13496">
        <v>1</v>
      </c>
      <c r="E13496" t="s">
        <v>24</v>
      </c>
      <c r="F13496" t="s">
        <v>25</v>
      </c>
      <c r="G13496">
        <v>2</v>
      </c>
      <c r="H13496" t="str">
        <f t="shared" si="1060"/>
        <v>SP</v>
      </c>
      <c r="I13496" s="2">
        <f t="shared" si="1062"/>
        <v>2014</v>
      </c>
      <c r="J13496" s="2">
        <f t="shared" si="1063"/>
        <v>6</v>
      </c>
      <c r="K13496" t="str">
        <f t="shared" si="1064"/>
        <v>Glazenmakers</v>
      </c>
      <c r="L13496" s="25">
        <f t="shared" si="1061"/>
        <v>23.285714285714285</v>
      </c>
    </row>
    <row r="13497" spans="1:12" x14ac:dyDescent="0.25">
      <c r="A13497">
        <v>943</v>
      </c>
      <c r="B13497" t="s">
        <v>97</v>
      </c>
      <c r="C13497" s="1">
        <v>41803.583333333336</v>
      </c>
      <c r="D13497">
        <v>1</v>
      </c>
      <c r="E13497" t="s">
        <v>26</v>
      </c>
      <c r="F13497" t="s">
        <v>27</v>
      </c>
      <c r="G13497">
        <v>1</v>
      </c>
      <c r="H13497" t="str">
        <f t="shared" si="1060"/>
        <v>SP</v>
      </c>
      <c r="I13497" s="2">
        <f t="shared" si="1062"/>
        <v>2014</v>
      </c>
      <c r="J13497" s="2">
        <f t="shared" si="1063"/>
        <v>6</v>
      </c>
      <c r="K13497" t="str">
        <f t="shared" si="1064"/>
        <v>Glazenmakers</v>
      </c>
      <c r="L13497" s="25">
        <f t="shared" si="1061"/>
        <v>23.285714285714285</v>
      </c>
    </row>
    <row r="13498" spans="1:12" x14ac:dyDescent="0.25">
      <c r="A13498">
        <v>943</v>
      </c>
      <c r="B13498" t="s">
        <v>97</v>
      </c>
      <c r="C13498" s="1">
        <v>41803.583333333336</v>
      </c>
      <c r="D13498">
        <v>1</v>
      </c>
      <c r="E13498" t="s">
        <v>18</v>
      </c>
      <c r="F13498" t="s">
        <v>19</v>
      </c>
      <c r="G13498">
        <v>3</v>
      </c>
      <c r="H13498" t="str">
        <f t="shared" si="1060"/>
        <v>SP</v>
      </c>
      <c r="I13498" s="2">
        <f t="shared" si="1062"/>
        <v>2014</v>
      </c>
      <c r="J13498" s="2">
        <f t="shared" si="1063"/>
        <v>6</v>
      </c>
      <c r="K13498" t="str">
        <f t="shared" si="1064"/>
        <v>Korenbouten</v>
      </c>
      <c r="L13498" s="25">
        <f t="shared" si="1061"/>
        <v>23.285714285714285</v>
      </c>
    </row>
    <row r="13499" spans="1:12" x14ac:dyDescent="0.25">
      <c r="A13499">
        <v>943</v>
      </c>
      <c r="B13499" t="s">
        <v>97</v>
      </c>
      <c r="C13499" s="1">
        <v>41803.583333333336</v>
      </c>
      <c r="D13499">
        <v>2</v>
      </c>
      <c r="E13499" t="s">
        <v>10</v>
      </c>
      <c r="F13499" t="s">
        <v>11</v>
      </c>
      <c r="G13499">
        <v>3</v>
      </c>
      <c r="H13499" t="str">
        <f t="shared" si="1060"/>
        <v>SP</v>
      </c>
      <c r="I13499" s="2">
        <f t="shared" si="1062"/>
        <v>2014</v>
      </c>
      <c r="J13499" s="2">
        <f t="shared" si="1063"/>
        <v>6</v>
      </c>
      <c r="K13499" t="str">
        <f t="shared" si="1064"/>
        <v>Waterjuffer</v>
      </c>
      <c r="L13499" s="25">
        <f t="shared" si="1061"/>
        <v>23.285714285714285</v>
      </c>
    </row>
    <row r="13500" spans="1:12" x14ac:dyDescent="0.25">
      <c r="A13500">
        <v>943</v>
      </c>
      <c r="B13500" t="s">
        <v>97</v>
      </c>
      <c r="C13500" s="1">
        <v>41803.583333333336</v>
      </c>
      <c r="D13500">
        <v>2</v>
      </c>
      <c r="E13500" t="s">
        <v>16</v>
      </c>
      <c r="F13500" t="s">
        <v>17</v>
      </c>
      <c r="G13500">
        <v>19</v>
      </c>
      <c r="H13500" t="str">
        <f t="shared" si="1060"/>
        <v>SP</v>
      </c>
      <c r="I13500" s="2">
        <f t="shared" si="1062"/>
        <v>2014</v>
      </c>
      <c r="J13500" s="2">
        <f t="shared" si="1063"/>
        <v>6</v>
      </c>
      <c r="K13500" t="str">
        <f t="shared" si="1064"/>
        <v>Waterjuffer</v>
      </c>
      <c r="L13500" s="25">
        <f t="shared" si="1061"/>
        <v>23.285714285714285</v>
      </c>
    </row>
    <row r="13501" spans="1:12" x14ac:dyDescent="0.25">
      <c r="A13501">
        <v>943</v>
      </c>
      <c r="B13501" t="s">
        <v>97</v>
      </c>
      <c r="C13501" s="1">
        <v>41803.583333333336</v>
      </c>
      <c r="D13501">
        <v>2</v>
      </c>
      <c r="E13501" t="s">
        <v>24</v>
      </c>
      <c r="F13501" t="s">
        <v>25</v>
      </c>
      <c r="G13501">
        <v>2</v>
      </c>
      <c r="H13501" t="str">
        <f t="shared" si="1060"/>
        <v>SP</v>
      </c>
      <c r="I13501" s="2">
        <f t="shared" si="1062"/>
        <v>2014</v>
      </c>
      <c r="J13501" s="2">
        <f t="shared" si="1063"/>
        <v>6</v>
      </c>
      <c r="K13501" t="str">
        <f t="shared" si="1064"/>
        <v>Glazenmakers</v>
      </c>
      <c r="L13501" s="25">
        <f t="shared" si="1061"/>
        <v>23.285714285714285</v>
      </c>
    </row>
    <row r="13502" spans="1:12" x14ac:dyDescent="0.25">
      <c r="A13502">
        <v>943</v>
      </c>
      <c r="B13502" t="s">
        <v>97</v>
      </c>
      <c r="C13502" s="1">
        <v>41803.583333333336</v>
      </c>
      <c r="D13502">
        <v>2</v>
      </c>
      <c r="E13502" t="s">
        <v>18</v>
      </c>
      <c r="F13502" t="s">
        <v>19</v>
      </c>
      <c r="G13502">
        <v>1</v>
      </c>
      <c r="H13502" t="str">
        <f t="shared" si="1060"/>
        <v>SP</v>
      </c>
      <c r="I13502" s="2">
        <f t="shared" si="1062"/>
        <v>2014</v>
      </c>
      <c r="J13502" s="2">
        <f t="shared" si="1063"/>
        <v>6</v>
      </c>
      <c r="K13502" t="str">
        <f t="shared" si="1064"/>
        <v>Korenbouten</v>
      </c>
      <c r="L13502" s="25">
        <f t="shared" si="1061"/>
        <v>23.285714285714285</v>
      </c>
    </row>
    <row r="13503" spans="1:12" x14ac:dyDescent="0.25">
      <c r="A13503">
        <v>943</v>
      </c>
      <c r="B13503" t="s">
        <v>97</v>
      </c>
      <c r="C13503" s="1">
        <v>41803.583333333336</v>
      </c>
      <c r="D13503">
        <v>4</v>
      </c>
      <c r="E13503" t="s">
        <v>18</v>
      </c>
      <c r="F13503" t="s">
        <v>19</v>
      </c>
      <c r="G13503">
        <v>2</v>
      </c>
      <c r="H13503" t="str">
        <f t="shared" si="1060"/>
        <v>SP</v>
      </c>
      <c r="I13503" s="2">
        <f t="shared" si="1062"/>
        <v>2014</v>
      </c>
      <c r="J13503" s="2">
        <f t="shared" si="1063"/>
        <v>6</v>
      </c>
      <c r="K13503" t="str">
        <f t="shared" si="1064"/>
        <v>Korenbouten</v>
      </c>
      <c r="L13503" s="25">
        <f t="shared" si="1061"/>
        <v>23.285714285714285</v>
      </c>
    </row>
    <row r="13504" spans="1:12" x14ac:dyDescent="0.25">
      <c r="A13504">
        <v>943</v>
      </c>
      <c r="B13504" t="s">
        <v>97</v>
      </c>
      <c r="C13504" s="1">
        <v>41817.59375</v>
      </c>
      <c r="D13504">
        <v>1</v>
      </c>
      <c r="E13504" t="s">
        <v>10</v>
      </c>
      <c r="F13504" t="s">
        <v>11</v>
      </c>
      <c r="G13504">
        <v>12</v>
      </c>
      <c r="H13504" t="str">
        <f t="shared" si="1060"/>
        <v>SP</v>
      </c>
      <c r="I13504" s="2">
        <f t="shared" si="1062"/>
        <v>2014</v>
      </c>
      <c r="J13504" s="2">
        <f t="shared" si="1063"/>
        <v>6</v>
      </c>
      <c r="K13504" t="str">
        <f t="shared" si="1064"/>
        <v>Waterjuffer</v>
      </c>
      <c r="L13504" s="25">
        <f t="shared" si="1061"/>
        <v>25.285714285714285</v>
      </c>
    </row>
    <row r="13505" spans="1:12" x14ac:dyDescent="0.25">
      <c r="A13505">
        <v>943</v>
      </c>
      <c r="B13505" t="s">
        <v>97</v>
      </c>
      <c r="C13505" s="1">
        <v>41817.59375</v>
      </c>
      <c r="D13505">
        <v>1</v>
      </c>
      <c r="E13505" t="s">
        <v>16</v>
      </c>
      <c r="F13505" t="s">
        <v>17</v>
      </c>
      <c r="G13505">
        <v>7</v>
      </c>
      <c r="H13505" t="str">
        <f t="shared" si="1060"/>
        <v>SP</v>
      </c>
      <c r="I13505" s="2">
        <f t="shared" si="1062"/>
        <v>2014</v>
      </c>
      <c r="J13505" s="2">
        <f t="shared" si="1063"/>
        <v>6</v>
      </c>
      <c r="K13505" t="str">
        <f t="shared" si="1064"/>
        <v>Waterjuffer</v>
      </c>
      <c r="L13505" s="25">
        <f t="shared" si="1061"/>
        <v>25.285714285714285</v>
      </c>
    </row>
    <row r="13506" spans="1:12" x14ac:dyDescent="0.25">
      <c r="A13506">
        <v>943</v>
      </c>
      <c r="B13506" t="s">
        <v>97</v>
      </c>
      <c r="C13506" s="1">
        <v>41817.59375</v>
      </c>
      <c r="D13506">
        <v>1</v>
      </c>
      <c r="E13506" t="s">
        <v>24</v>
      </c>
      <c r="F13506" t="s">
        <v>25</v>
      </c>
      <c r="G13506">
        <v>4</v>
      </c>
      <c r="H13506" t="str">
        <f t="shared" ref="H13506:H13569" si="1065">VLOOKUP(A13506,$N$2:$O$51,2,FALSE)</f>
        <v>SP</v>
      </c>
      <c r="I13506" s="2">
        <f t="shared" si="1062"/>
        <v>2014</v>
      </c>
      <c r="J13506" s="2">
        <f t="shared" si="1063"/>
        <v>6</v>
      </c>
      <c r="K13506" t="str">
        <f t="shared" si="1064"/>
        <v>Glazenmakers</v>
      </c>
      <c r="L13506" s="25">
        <f t="shared" si="1061"/>
        <v>25.285714285714285</v>
      </c>
    </row>
    <row r="13507" spans="1:12" x14ac:dyDescent="0.25">
      <c r="A13507">
        <v>943</v>
      </c>
      <c r="B13507" t="s">
        <v>97</v>
      </c>
      <c r="C13507" s="1">
        <v>41817.59375</v>
      </c>
      <c r="D13507">
        <v>1</v>
      </c>
      <c r="E13507" t="s">
        <v>26</v>
      </c>
      <c r="F13507" t="s">
        <v>27</v>
      </c>
      <c r="G13507">
        <v>2</v>
      </c>
      <c r="H13507" t="str">
        <f t="shared" si="1065"/>
        <v>SP</v>
      </c>
      <c r="I13507" s="2">
        <f t="shared" si="1062"/>
        <v>2014</v>
      </c>
      <c r="J13507" s="2">
        <f t="shared" si="1063"/>
        <v>6</v>
      </c>
      <c r="K13507" t="str">
        <f t="shared" si="1064"/>
        <v>Glazenmakers</v>
      </c>
      <c r="L13507" s="25">
        <f t="shared" ref="L13507:L13570" si="1066">(ROUNDDOWN(C13507-DATE(I13507,1,1),0))/7</f>
        <v>25.285714285714285</v>
      </c>
    </row>
    <row r="13508" spans="1:12" x14ac:dyDescent="0.25">
      <c r="A13508">
        <v>943</v>
      </c>
      <c r="B13508" t="s">
        <v>97</v>
      </c>
      <c r="C13508" s="1">
        <v>41817.59375</v>
      </c>
      <c r="D13508">
        <v>1</v>
      </c>
      <c r="E13508" t="s">
        <v>18</v>
      </c>
      <c r="F13508" t="s">
        <v>19</v>
      </c>
      <c r="G13508">
        <v>4</v>
      </c>
      <c r="H13508" t="str">
        <f t="shared" si="1065"/>
        <v>SP</v>
      </c>
      <c r="I13508" s="2">
        <f t="shared" si="1062"/>
        <v>2014</v>
      </c>
      <c r="J13508" s="2">
        <f t="shared" si="1063"/>
        <v>6</v>
      </c>
      <c r="K13508" t="str">
        <f t="shared" si="1064"/>
        <v>Korenbouten</v>
      </c>
      <c r="L13508" s="25">
        <f t="shared" si="1066"/>
        <v>25.285714285714285</v>
      </c>
    </row>
    <row r="13509" spans="1:12" x14ac:dyDescent="0.25">
      <c r="A13509">
        <v>943</v>
      </c>
      <c r="B13509" t="s">
        <v>97</v>
      </c>
      <c r="C13509" s="1">
        <v>41817.59375</v>
      </c>
      <c r="D13509">
        <v>1</v>
      </c>
      <c r="E13509" t="s">
        <v>32</v>
      </c>
      <c r="F13509" t="s">
        <v>33</v>
      </c>
      <c r="G13509">
        <v>4</v>
      </c>
      <c r="H13509" t="str">
        <f t="shared" si="1065"/>
        <v>SP</v>
      </c>
      <c r="I13509" s="2">
        <f t="shared" si="1062"/>
        <v>2014</v>
      </c>
      <c r="J13509" s="2">
        <f t="shared" si="1063"/>
        <v>6</v>
      </c>
      <c r="K13509" t="str">
        <f t="shared" si="1064"/>
        <v>Korenbouten</v>
      </c>
      <c r="L13509" s="25">
        <f t="shared" si="1066"/>
        <v>25.285714285714285</v>
      </c>
    </row>
    <row r="13510" spans="1:12" x14ac:dyDescent="0.25">
      <c r="A13510">
        <v>943</v>
      </c>
      <c r="B13510" t="s">
        <v>97</v>
      </c>
      <c r="C13510" s="1">
        <v>41817.59375</v>
      </c>
      <c r="D13510">
        <v>2</v>
      </c>
      <c r="E13510" t="s">
        <v>10</v>
      </c>
      <c r="F13510" t="s">
        <v>11</v>
      </c>
      <c r="G13510">
        <v>4</v>
      </c>
      <c r="H13510" t="str">
        <f t="shared" si="1065"/>
        <v>SP</v>
      </c>
      <c r="I13510" s="2">
        <f t="shared" si="1062"/>
        <v>2014</v>
      </c>
      <c r="J13510" s="2">
        <f t="shared" si="1063"/>
        <v>6</v>
      </c>
      <c r="K13510" t="str">
        <f t="shared" si="1064"/>
        <v>Waterjuffer</v>
      </c>
      <c r="L13510" s="25">
        <f t="shared" si="1066"/>
        <v>25.285714285714285</v>
      </c>
    </row>
    <row r="13511" spans="1:12" x14ac:dyDescent="0.25">
      <c r="A13511">
        <v>943</v>
      </c>
      <c r="B13511" t="s">
        <v>97</v>
      </c>
      <c r="C13511" s="1">
        <v>41817.59375</v>
      </c>
      <c r="D13511">
        <v>2</v>
      </c>
      <c r="E13511" t="s">
        <v>16</v>
      </c>
      <c r="F13511" t="s">
        <v>17</v>
      </c>
      <c r="G13511">
        <v>23</v>
      </c>
      <c r="H13511" t="str">
        <f t="shared" si="1065"/>
        <v>SP</v>
      </c>
      <c r="I13511" s="2">
        <f t="shared" si="1062"/>
        <v>2014</v>
      </c>
      <c r="J13511" s="2">
        <f t="shared" si="1063"/>
        <v>6</v>
      </c>
      <c r="K13511" t="str">
        <f t="shared" si="1064"/>
        <v>Waterjuffer</v>
      </c>
      <c r="L13511" s="25">
        <f t="shared" si="1066"/>
        <v>25.285714285714285</v>
      </c>
    </row>
    <row r="13512" spans="1:12" x14ac:dyDescent="0.25">
      <c r="A13512">
        <v>943</v>
      </c>
      <c r="B13512" t="s">
        <v>97</v>
      </c>
      <c r="C13512" s="1">
        <v>41817.59375</v>
      </c>
      <c r="D13512">
        <v>2</v>
      </c>
      <c r="E13512" t="s">
        <v>24</v>
      </c>
      <c r="F13512" t="s">
        <v>25</v>
      </c>
      <c r="G13512">
        <v>4</v>
      </c>
      <c r="H13512" t="str">
        <f t="shared" si="1065"/>
        <v>SP</v>
      </c>
      <c r="I13512" s="2">
        <f t="shared" si="1062"/>
        <v>2014</v>
      </c>
      <c r="J13512" s="2">
        <f t="shared" si="1063"/>
        <v>6</v>
      </c>
      <c r="K13512" t="str">
        <f t="shared" si="1064"/>
        <v>Glazenmakers</v>
      </c>
      <c r="L13512" s="25">
        <f t="shared" si="1066"/>
        <v>25.285714285714285</v>
      </c>
    </row>
    <row r="13513" spans="1:12" x14ac:dyDescent="0.25">
      <c r="A13513">
        <v>943</v>
      </c>
      <c r="B13513" t="s">
        <v>97</v>
      </c>
      <c r="C13513" s="1">
        <v>41817.59375</v>
      </c>
      <c r="D13513">
        <v>2</v>
      </c>
      <c r="E13513" t="s">
        <v>26</v>
      </c>
      <c r="F13513" t="s">
        <v>27</v>
      </c>
      <c r="G13513">
        <v>2</v>
      </c>
      <c r="H13513" t="str">
        <f t="shared" si="1065"/>
        <v>SP</v>
      </c>
      <c r="I13513" s="2">
        <f t="shared" si="1062"/>
        <v>2014</v>
      </c>
      <c r="J13513" s="2">
        <f t="shared" si="1063"/>
        <v>6</v>
      </c>
      <c r="K13513" t="str">
        <f t="shared" si="1064"/>
        <v>Glazenmakers</v>
      </c>
      <c r="L13513" s="25">
        <f t="shared" si="1066"/>
        <v>25.285714285714285</v>
      </c>
    </row>
    <row r="13514" spans="1:12" x14ac:dyDescent="0.25">
      <c r="A13514">
        <v>943</v>
      </c>
      <c r="B13514" t="s">
        <v>97</v>
      </c>
      <c r="C13514" s="1">
        <v>41817.59375</v>
      </c>
      <c r="D13514">
        <v>2</v>
      </c>
      <c r="E13514" t="s">
        <v>18</v>
      </c>
      <c r="F13514" t="s">
        <v>19</v>
      </c>
      <c r="G13514">
        <v>3</v>
      </c>
      <c r="H13514" t="str">
        <f t="shared" si="1065"/>
        <v>SP</v>
      </c>
      <c r="I13514" s="2">
        <f t="shared" si="1062"/>
        <v>2014</v>
      </c>
      <c r="J13514" s="2">
        <f t="shared" si="1063"/>
        <v>6</v>
      </c>
      <c r="K13514" t="str">
        <f t="shared" si="1064"/>
        <v>Korenbouten</v>
      </c>
      <c r="L13514" s="25">
        <f t="shared" si="1066"/>
        <v>25.285714285714285</v>
      </c>
    </row>
    <row r="13515" spans="1:12" x14ac:dyDescent="0.25">
      <c r="A13515">
        <v>943</v>
      </c>
      <c r="B13515" t="s">
        <v>97</v>
      </c>
      <c r="C13515" s="1">
        <v>41817.59375</v>
      </c>
      <c r="D13515">
        <v>2</v>
      </c>
      <c r="E13515" t="s">
        <v>32</v>
      </c>
      <c r="F13515" t="s">
        <v>33</v>
      </c>
      <c r="G13515">
        <v>3</v>
      </c>
      <c r="H13515" t="str">
        <f t="shared" si="1065"/>
        <v>SP</v>
      </c>
      <c r="I13515" s="2">
        <f t="shared" si="1062"/>
        <v>2014</v>
      </c>
      <c r="J13515" s="2">
        <f t="shared" si="1063"/>
        <v>6</v>
      </c>
      <c r="K13515" t="str">
        <f t="shared" si="1064"/>
        <v>Korenbouten</v>
      </c>
      <c r="L13515" s="25">
        <f t="shared" si="1066"/>
        <v>25.285714285714285</v>
      </c>
    </row>
    <row r="13516" spans="1:12" x14ac:dyDescent="0.25">
      <c r="A13516">
        <v>943</v>
      </c>
      <c r="B13516" t="s">
        <v>97</v>
      </c>
      <c r="C13516" s="1">
        <v>41817.59375</v>
      </c>
      <c r="D13516">
        <v>4</v>
      </c>
      <c r="E13516" t="s">
        <v>24</v>
      </c>
      <c r="F13516" t="s">
        <v>25</v>
      </c>
      <c r="G13516">
        <v>4</v>
      </c>
      <c r="H13516" t="str">
        <f t="shared" si="1065"/>
        <v>SP</v>
      </c>
      <c r="I13516" s="2">
        <f t="shared" si="1062"/>
        <v>2014</v>
      </c>
      <c r="J13516" s="2">
        <f t="shared" si="1063"/>
        <v>6</v>
      </c>
      <c r="K13516" t="str">
        <f t="shared" si="1064"/>
        <v>Glazenmakers</v>
      </c>
      <c r="L13516" s="25">
        <f t="shared" si="1066"/>
        <v>25.285714285714285</v>
      </c>
    </row>
    <row r="13517" spans="1:12" x14ac:dyDescent="0.25">
      <c r="A13517">
        <v>943</v>
      </c>
      <c r="B13517" t="s">
        <v>97</v>
      </c>
      <c r="C13517" s="1">
        <v>41817.59375</v>
      </c>
      <c r="D13517">
        <v>4</v>
      </c>
      <c r="E13517" t="s">
        <v>26</v>
      </c>
      <c r="F13517" t="s">
        <v>27</v>
      </c>
      <c r="G13517">
        <v>2</v>
      </c>
      <c r="H13517" t="str">
        <f t="shared" si="1065"/>
        <v>SP</v>
      </c>
      <c r="I13517" s="2">
        <f t="shared" si="1062"/>
        <v>2014</v>
      </c>
      <c r="J13517" s="2">
        <f t="shared" si="1063"/>
        <v>6</v>
      </c>
      <c r="K13517" t="str">
        <f t="shared" si="1064"/>
        <v>Glazenmakers</v>
      </c>
      <c r="L13517" s="25">
        <f t="shared" si="1066"/>
        <v>25.285714285714285</v>
      </c>
    </row>
    <row r="13518" spans="1:12" x14ac:dyDescent="0.25">
      <c r="A13518">
        <v>943</v>
      </c>
      <c r="B13518" t="s">
        <v>97</v>
      </c>
      <c r="C13518" s="1">
        <v>41817.59375</v>
      </c>
      <c r="D13518">
        <v>4</v>
      </c>
      <c r="E13518" t="s">
        <v>18</v>
      </c>
      <c r="F13518" t="s">
        <v>19</v>
      </c>
      <c r="G13518">
        <v>3</v>
      </c>
      <c r="H13518" t="str">
        <f t="shared" si="1065"/>
        <v>SP</v>
      </c>
      <c r="I13518" s="2">
        <f t="shared" si="1062"/>
        <v>2014</v>
      </c>
      <c r="J13518" s="2">
        <f t="shared" si="1063"/>
        <v>6</v>
      </c>
      <c r="K13518" t="str">
        <f t="shared" si="1064"/>
        <v>Korenbouten</v>
      </c>
      <c r="L13518" s="25">
        <f t="shared" si="1066"/>
        <v>25.285714285714285</v>
      </c>
    </row>
    <row r="13519" spans="1:12" x14ac:dyDescent="0.25">
      <c r="A13519">
        <v>943</v>
      </c>
      <c r="B13519" t="s">
        <v>97</v>
      </c>
      <c r="C13519" s="1">
        <v>41824.590277777781</v>
      </c>
      <c r="D13519">
        <v>1</v>
      </c>
      <c r="E13519" t="s">
        <v>10</v>
      </c>
      <c r="F13519" t="s">
        <v>11</v>
      </c>
      <c r="G13519">
        <v>10</v>
      </c>
      <c r="H13519" t="str">
        <f t="shared" si="1065"/>
        <v>SP</v>
      </c>
      <c r="I13519" s="2">
        <f t="shared" si="1062"/>
        <v>2014</v>
      </c>
      <c r="J13519" s="2">
        <f t="shared" si="1063"/>
        <v>7</v>
      </c>
      <c r="K13519" t="str">
        <f t="shared" si="1064"/>
        <v>Waterjuffer</v>
      </c>
      <c r="L13519" s="25">
        <f t="shared" si="1066"/>
        <v>26.285714285714285</v>
      </c>
    </row>
    <row r="13520" spans="1:12" x14ac:dyDescent="0.25">
      <c r="A13520">
        <v>943</v>
      </c>
      <c r="B13520" t="s">
        <v>97</v>
      </c>
      <c r="C13520" s="1">
        <v>41824.590277777781</v>
      </c>
      <c r="D13520">
        <v>1</v>
      </c>
      <c r="E13520" t="s">
        <v>16</v>
      </c>
      <c r="F13520" t="s">
        <v>17</v>
      </c>
      <c r="G13520">
        <v>5</v>
      </c>
      <c r="H13520" t="str">
        <f t="shared" si="1065"/>
        <v>SP</v>
      </c>
      <c r="I13520" s="2">
        <f t="shared" si="1062"/>
        <v>2014</v>
      </c>
      <c r="J13520" s="2">
        <f t="shared" si="1063"/>
        <v>7</v>
      </c>
      <c r="K13520" t="str">
        <f t="shared" si="1064"/>
        <v>Waterjuffer</v>
      </c>
      <c r="L13520" s="25">
        <f t="shared" si="1066"/>
        <v>26.285714285714285</v>
      </c>
    </row>
    <row r="13521" spans="1:12" x14ac:dyDescent="0.25">
      <c r="A13521">
        <v>943</v>
      </c>
      <c r="B13521" t="s">
        <v>97</v>
      </c>
      <c r="C13521" s="1">
        <v>41824.590277777781</v>
      </c>
      <c r="D13521">
        <v>1</v>
      </c>
      <c r="E13521" t="s">
        <v>71</v>
      </c>
      <c r="F13521" t="s">
        <v>72</v>
      </c>
      <c r="G13521">
        <v>4</v>
      </c>
      <c r="H13521" t="str">
        <f t="shared" si="1065"/>
        <v>SP</v>
      </c>
      <c r="I13521" s="2">
        <f t="shared" si="1062"/>
        <v>2014</v>
      </c>
      <c r="J13521" s="2">
        <f t="shared" si="1063"/>
        <v>7</v>
      </c>
      <c r="K13521" t="str">
        <f t="shared" si="1064"/>
        <v>Waterjuffer</v>
      </c>
      <c r="L13521" s="25">
        <f t="shared" si="1066"/>
        <v>26.285714285714285</v>
      </c>
    </row>
    <row r="13522" spans="1:12" x14ac:dyDescent="0.25">
      <c r="A13522">
        <v>943</v>
      </c>
      <c r="B13522" t="s">
        <v>97</v>
      </c>
      <c r="C13522" s="1">
        <v>41824.590277777781</v>
      </c>
      <c r="D13522">
        <v>1</v>
      </c>
      <c r="E13522" t="s">
        <v>24</v>
      </c>
      <c r="F13522" t="s">
        <v>25</v>
      </c>
      <c r="G13522">
        <v>5</v>
      </c>
      <c r="H13522" t="str">
        <f t="shared" si="1065"/>
        <v>SP</v>
      </c>
      <c r="I13522" s="2">
        <f t="shared" si="1062"/>
        <v>2014</v>
      </c>
      <c r="J13522" s="2">
        <f t="shared" si="1063"/>
        <v>7</v>
      </c>
      <c r="K13522" t="str">
        <f t="shared" si="1064"/>
        <v>Glazenmakers</v>
      </c>
      <c r="L13522" s="25">
        <f t="shared" si="1066"/>
        <v>26.285714285714285</v>
      </c>
    </row>
    <row r="13523" spans="1:12" x14ac:dyDescent="0.25">
      <c r="A13523">
        <v>943</v>
      </c>
      <c r="B13523" t="s">
        <v>97</v>
      </c>
      <c r="C13523" s="1">
        <v>41824.590277777781</v>
      </c>
      <c r="D13523">
        <v>1</v>
      </c>
      <c r="E13523" t="s">
        <v>26</v>
      </c>
      <c r="F13523" t="s">
        <v>27</v>
      </c>
      <c r="G13523">
        <v>1</v>
      </c>
      <c r="H13523" t="str">
        <f t="shared" si="1065"/>
        <v>SP</v>
      </c>
      <c r="I13523" s="2">
        <f t="shared" si="1062"/>
        <v>2014</v>
      </c>
      <c r="J13523" s="2">
        <f t="shared" si="1063"/>
        <v>7</v>
      </c>
      <c r="K13523" t="str">
        <f t="shared" si="1064"/>
        <v>Glazenmakers</v>
      </c>
      <c r="L13523" s="25">
        <f t="shared" si="1066"/>
        <v>26.285714285714285</v>
      </c>
    </row>
    <row r="13524" spans="1:12" x14ac:dyDescent="0.25">
      <c r="A13524">
        <v>943</v>
      </c>
      <c r="B13524" t="s">
        <v>97</v>
      </c>
      <c r="C13524" s="1">
        <v>41824.590277777781</v>
      </c>
      <c r="D13524">
        <v>1</v>
      </c>
      <c r="E13524" t="s">
        <v>18</v>
      </c>
      <c r="F13524" t="s">
        <v>19</v>
      </c>
      <c r="G13524">
        <v>1</v>
      </c>
      <c r="H13524" t="str">
        <f t="shared" si="1065"/>
        <v>SP</v>
      </c>
      <c r="I13524" s="2">
        <f t="shared" si="1062"/>
        <v>2014</v>
      </c>
      <c r="J13524" s="2">
        <f t="shared" si="1063"/>
        <v>7</v>
      </c>
      <c r="K13524" t="str">
        <f t="shared" si="1064"/>
        <v>Korenbouten</v>
      </c>
      <c r="L13524" s="25">
        <f t="shared" si="1066"/>
        <v>26.285714285714285</v>
      </c>
    </row>
    <row r="13525" spans="1:12" x14ac:dyDescent="0.25">
      <c r="A13525">
        <v>943</v>
      </c>
      <c r="B13525" t="s">
        <v>97</v>
      </c>
      <c r="C13525" s="1">
        <v>41824.590277777781</v>
      </c>
      <c r="D13525">
        <v>1</v>
      </c>
      <c r="E13525" t="s">
        <v>32</v>
      </c>
      <c r="F13525" t="s">
        <v>33</v>
      </c>
      <c r="G13525">
        <v>3</v>
      </c>
      <c r="H13525" t="str">
        <f t="shared" si="1065"/>
        <v>SP</v>
      </c>
      <c r="I13525" s="2">
        <f t="shared" si="1062"/>
        <v>2014</v>
      </c>
      <c r="J13525" s="2">
        <f t="shared" si="1063"/>
        <v>7</v>
      </c>
      <c r="K13525" t="str">
        <f t="shared" si="1064"/>
        <v>Korenbouten</v>
      </c>
      <c r="L13525" s="25">
        <f t="shared" si="1066"/>
        <v>26.285714285714285</v>
      </c>
    </row>
    <row r="13526" spans="1:12" x14ac:dyDescent="0.25">
      <c r="A13526">
        <v>943</v>
      </c>
      <c r="B13526" t="s">
        <v>97</v>
      </c>
      <c r="C13526" s="1">
        <v>41824.590277777781</v>
      </c>
      <c r="D13526">
        <v>2</v>
      </c>
      <c r="E13526" t="s">
        <v>10</v>
      </c>
      <c r="F13526" t="s">
        <v>11</v>
      </c>
      <c r="G13526">
        <v>5</v>
      </c>
      <c r="H13526" t="str">
        <f t="shared" si="1065"/>
        <v>SP</v>
      </c>
      <c r="I13526" s="2">
        <f t="shared" si="1062"/>
        <v>2014</v>
      </c>
      <c r="J13526" s="2">
        <f t="shared" si="1063"/>
        <v>7</v>
      </c>
      <c r="K13526" t="str">
        <f t="shared" si="1064"/>
        <v>Waterjuffer</v>
      </c>
      <c r="L13526" s="25">
        <f t="shared" si="1066"/>
        <v>26.285714285714285</v>
      </c>
    </row>
    <row r="13527" spans="1:12" x14ac:dyDescent="0.25">
      <c r="A13527">
        <v>943</v>
      </c>
      <c r="B13527" t="s">
        <v>97</v>
      </c>
      <c r="C13527" s="1">
        <v>41824.590277777781</v>
      </c>
      <c r="D13527">
        <v>2</v>
      </c>
      <c r="E13527" t="s">
        <v>16</v>
      </c>
      <c r="F13527" t="s">
        <v>17</v>
      </c>
      <c r="G13527">
        <v>3</v>
      </c>
      <c r="H13527" t="str">
        <f t="shared" si="1065"/>
        <v>SP</v>
      </c>
      <c r="I13527" s="2">
        <f t="shared" si="1062"/>
        <v>2014</v>
      </c>
      <c r="J13527" s="2">
        <f t="shared" si="1063"/>
        <v>7</v>
      </c>
      <c r="K13527" t="str">
        <f t="shared" si="1064"/>
        <v>Waterjuffer</v>
      </c>
      <c r="L13527" s="25">
        <f t="shared" si="1066"/>
        <v>26.285714285714285</v>
      </c>
    </row>
    <row r="13528" spans="1:12" x14ac:dyDescent="0.25">
      <c r="A13528">
        <v>943</v>
      </c>
      <c r="B13528" t="s">
        <v>97</v>
      </c>
      <c r="C13528" s="1">
        <v>41824.590277777781</v>
      </c>
      <c r="D13528">
        <v>2</v>
      </c>
      <c r="E13528" t="s">
        <v>24</v>
      </c>
      <c r="F13528" t="s">
        <v>25</v>
      </c>
      <c r="G13528">
        <v>2</v>
      </c>
      <c r="H13528" t="str">
        <f t="shared" si="1065"/>
        <v>SP</v>
      </c>
      <c r="I13528" s="2">
        <f t="shared" si="1062"/>
        <v>2014</v>
      </c>
      <c r="J13528" s="2">
        <f t="shared" si="1063"/>
        <v>7</v>
      </c>
      <c r="K13528" t="str">
        <f t="shared" si="1064"/>
        <v>Glazenmakers</v>
      </c>
      <c r="L13528" s="25">
        <f t="shared" si="1066"/>
        <v>26.285714285714285</v>
      </c>
    </row>
    <row r="13529" spans="1:12" x14ac:dyDescent="0.25">
      <c r="A13529">
        <v>943</v>
      </c>
      <c r="B13529" t="s">
        <v>97</v>
      </c>
      <c r="C13529" s="1">
        <v>41824.590277777781</v>
      </c>
      <c r="D13529">
        <v>2</v>
      </c>
      <c r="E13529" t="s">
        <v>26</v>
      </c>
      <c r="F13529" t="s">
        <v>27</v>
      </c>
      <c r="G13529">
        <v>1</v>
      </c>
      <c r="H13529" t="str">
        <f t="shared" si="1065"/>
        <v>SP</v>
      </c>
      <c r="I13529" s="2">
        <f t="shared" si="1062"/>
        <v>2014</v>
      </c>
      <c r="J13529" s="2">
        <f t="shared" si="1063"/>
        <v>7</v>
      </c>
      <c r="K13529" t="str">
        <f t="shared" si="1064"/>
        <v>Glazenmakers</v>
      </c>
      <c r="L13529" s="25">
        <f t="shared" si="1066"/>
        <v>26.285714285714285</v>
      </c>
    </row>
    <row r="13530" spans="1:12" x14ac:dyDescent="0.25">
      <c r="A13530">
        <v>943</v>
      </c>
      <c r="B13530" t="s">
        <v>97</v>
      </c>
      <c r="C13530" s="1">
        <v>41824.590277777781</v>
      </c>
      <c r="D13530">
        <v>2</v>
      </c>
      <c r="E13530" t="s">
        <v>32</v>
      </c>
      <c r="F13530" t="s">
        <v>33</v>
      </c>
      <c r="G13530">
        <v>1</v>
      </c>
      <c r="H13530" t="str">
        <f t="shared" si="1065"/>
        <v>SP</v>
      </c>
      <c r="I13530" s="2">
        <f t="shared" si="1062"/>
        <v>2014</v>
      </c>
      <c r="J13530" s="2">
        <f t="shared" si="1063"/>
        <v>7</v>
      </c>
      <c r="K13530" t="str">
        <f t="shared" si="1064"/>
        <v>Korenbouten</v>
      </c>
      <c r="L13530" s="25">
        <f t="shared" si="1066"/>
        <v>26.285714285714285</v>
      </c>
    </row>
    <row r="13531" spans="1:12" x14ac:dyDescent="0.25">
      <c r="A13531">
        <v>943</v>
      </c>
      <c r="B13531" t="s">
        <v>97</v>
      </c>
      <c r="C13531" s="1">
        <v>41824.590277777781</v>
      </c>
      <c r="D13531">
        <v>4</v>
      </c>
      <c r="E13531" t="s">
        <v>24</v>
      </c>
      <c r="F13531" t="s">
        <v>25</v>
      </c>
      <c r="G13531">
        <v>1</v>
      </c>
      <c r="H13531" t="str">
        <f t="shared" si="1065"/>
        <v>SP</v>
      </c>
      <c r="I13531" s="2">
        <f t="shared" si="1062"/>
        <v>2014</v>
      </c>
      <c r="J13531" s="2">
        <f t="shared" si="1063"/>
        <v>7</v>
      </c>
      <c r="K13531" t="str">
        <f t="shared" si="1064"/>
        <v>Glazenmakers</v>
      </c>
      <c r="L13531" s="25">
        <f t="shared" si="1066"/>
        <v>26.285714285714285</v>
      </c>
    </row>
    <row r="13532" spans="1:12" x14ac:dyDescent="0.25">
      <c r="A13532">
        <v>943</v>
      </c>
      <c r="B13532" t="s">
        <v>97</v>
      </c>
      <c r="C13532" s="1">
        <v>41824.590277777781</v>
      </c>
      <c r="D13532">
        <v>4</v>
      </c>
      <c r="E13532" t="s">
        <v>26</v>
      </c>
      <c r="F13532" t="s">
        <v>27</v>
      </c>
      <c r="G13532">
        <v>1</v>
      </c>
      <c r="H13532" t="str">
        <f t="shared" si="1065"/>
        <v>SP</v>
      </c>
      <c r="I13532" s="2">
        <f t="shared" si="1062"/>
        <v>2014</v>
      </c>
      <c r="J13532" s="2">
        <f t="shared" si="1063"/>
        <v>7</v>
      </c>
      <c r="K13532" t="str">
        <f t="shared" si="1064"/>
        <v>Glazenmakers</v>
      </c>
      <c r="L13532" s="25">
        <f t="shared" si="1066"/>
        <v>26.285714285714285</v>
      </c>
    </row>
    <row r="13533" spans="1:12" x14ac:dyDescent="0.25">
      <c r="A13533">
        <v>943</v>
      </c>
      <c r="B13533" t="s">
        <v>97</v>
      </c>
      <c r="C13533" s="1">
        <v>41830.652777777781</v>
      </c>
      <c r="D13533">
        <v>1</v>
      </c>
      <c r="E13533" t="s">
        <v>10</v>
      </c>
      <c r="F13533" t="s">
        <v>11</v>
      </c>
      <c r="G13533">
        <v>26</v>
      </c>
      <c r="H13533" t="str">
        <f t="shared" si="1065"/>
        <v>SP</v>
      </c>
      <c r="I13533" s="2">
        <f t="shared" si="1062"/>
        <v>2014</v>
      </c>
      <c r="J13533" s="2">
        <f t="shared" si="1063"/>
        <v>7</v>
      </c>
      <c r="K13533" t="str">
        <f t="shared" si="1064"/>
        <v>Waterjuffer</v>
      </c>
      <c r="L13533" s="25">
        <f t="shared" si="1066"/>
        <v>27.142857142857142</v>
      </c>
    </row>
    <row r="13534" spans="1:12" x14ac:dyDescent="0.25">
      <c r="A13534">
        <v>943</v>
      </c>
      <c r="B13534" t="s">
        <v>97</v>
      </c>
      <c r="C13534" s="1">
        <v>41830.652777777781</v>
      </c>
      <c r="D13534">
        <v>1</v>
      </c>
      <c r="E13534" t="s">
        <v>16</v>
      </c>
      <c r="F13534" t="s">
        <v>17</v>
      </c>
      <c r="G13534">
        <v>2</v>
      </c>
      <c r="H13534" t="str">
        <f t="shared" si="1065"/>
        <v>SP</v>
      </c>
      <c r="I13534" s="2">
        <f t="shared" si="1062"/>
        <v>2014</v>
      </c>
      <c r="J13534" s="2">
        <f t="shared" si="1063"/>
        <v>7</v>
      </c>
      <c r="K13534" t="str">
        <f t="shared" si="1064"/>
        <v>Waterjuffer</v>
      </c>
      <c r="L13534" s="25">
        <f t="shared" si="1066"/>
        <v>27.142857142857142</v>
      </c>
    </row>
    <row r="13535" spans="1:12" x14ac:dyDescent="0.25">
      <c r="A13535">
        <v>943</v>
      </c>
      <c r="B13535" t="s">
        <v>97</v>
      </c>
      <c r="C13535" s="1">
        <v>41830.652777777781</v>
      </c>
      <c r="D13535">
        <v>2</v>
      </c>
      <c r="E13535" t="s">
        <v>10</v>
      </c>
      <c r="F13535" t="s">
        <v>11</v>
      </c>
      <c r="G13535">
        <v>4</v>
      </c>
      <c r="H13535" t="str">
        <f t="shared" si="1065"/>
        <v>SP</v>
      </c>
      <c r="I13535" s="2">
        <f t="shared" ref="I13535:I13598" si="1067">YEAR(C13535)</f>
        <v>2014</v>
      </c>
      <c r="J13535" s="2">
        <f t="shared" ref="J13535:J13598" si="1068">MONTH(C13535)</f>
        <v>7</v>
      </c>
      <c r="K13535" t="str">
        <f t="shared" ref="K13535:K13598" si="1069">VLOOKUP(E13535,$Q$2:$R$100,2,FALSE)</f>
        <v>Waterjuffer</v>
      </c>
      <c r="L13535" s="25">
        <f t="shared" si="1066"/>
        <v>27.142857142857142</v>
      </c>
    </row>
    <row r="13536" spans="1:12" x14ac:dyDescent="0.25">
      <c r="A13536">
        <v>943</v>
      </c>
      <c r="B13536" t="s">
        <v>97</v>
      </c>
      <c r="C13536" s="1">
        <v>41830.652777777781</v>
      </c>
      <c r="D13536">
        <v>2</v>
      </c>
      <c r="E13536" t="s">
        <v>16</v>
      </c>
      <c r="F13536" t="s">
        <v>17</v>
      </c>
      <c r="G13536">
        <v>1</v>
      </c>
      <c r="H13536" t="str">
        <f t="shared" si="1065"/>
        <v>SP</v>
      </c>
      <c r="I13536" s="2">
        <f t="shared" si="1067"/>
        <v>2014</v>
      </c>
      <c r="J13536" s="2">
        <f t="shared" si="1068"/>
        <v>7</v>
      </c>
      <c r="K13536" t="str">
        <f t="shared" si="1069"/>
        <v>Waterjuffer</v>
      </c>
      <c r="L13536" s="25">
        <f t="shared" si="1066"/>
        <v>27.142857142857142</v>
      </c>
    </row>
    <row r="13537" spans="1:12" x14ac:dyDescent="0.25">
      <c r="A13537">
        <v>943</v>
      </c>
      <c r="B13537" t="s">
        <v>97</v>
      </c>
      <c r="C13537" s="1">
        <v>41830.652777777781</v>
      </c>
      <c r="D13537">
        <v>2</v>
      </c>
      <c r="E13537" t="s">
        <v>26</v>
      </c>
      <c r="F13537" t="s">
        <v>27</v>
      </c>
      <c r="G13537">
        <v>1</v>
      </c>
      <c r="H13537" t="str">
        <f t="shared" si="1065"/>
        <v>SP</v>
      </c>
      <c r="I13537" s="2">
        <f t="shared" si="1067"/>
        <v>2014</v>
      </c>
      <c r="J13537" s="2">
        <f t="shared" si="1068"/>
        <v>7</v>
      </c>
      <c r="K13537" t="str">
        <f t="shared" si="1069"/>
        <v>Glazenmakers</v>
      </c>
      <c r="L13537" s="25">
        <f t="shared" si="1066"/>
        <v>27.142857142857142</v>
      </c>
    </row>
    <row r="13538" spans="1:12" x14ac:dyDescent="0.25">
      <c r="A13538">
        <v>943</v>
      </c>
      <c r="B13538" t="s">
        <v>97</v>
      </c>
      <c r="C13538" s="1">
        <v>41830.652777777781</v>
      </c>
      <c r="D13538">
        <v>2</v>
      </c>
      <c r="E13538" t="s">
        <v>28</v>
      </c>
      <c r="F13538" t="s">
        <v>29</v>
      </c>
      <c r="G13538">
        <v>1</v>
      </c>
      <c r="H13538" t="str">
        <f t="shared" si="1065"/>
        <v>SP</v>
      </c>
      <c r="I13538" s="2">
        <f t="shared" si="1067"/>
        <v>2014</v>
      </c>
      <c r="J13538" s="2">
        <f t="shared" si="1068"/>
        <v>7</v>
      </c>
      <c r="K13538" t="str">
        <f t="shared" si="1069"/>
        <v>Korenbouten</v>
      </c>
      <c r="L13538" s="25">
        <f t="shared" si="1066"/>
        <v>27.142857142857142</v>
      </c>
    </row>
    <row r="13539" spans="1:12" x14ac:dyDescent="0.25">
      <c r="A13539">
        <v>943</v>
      </c>
      <c r="B13539" t="s">
        <v>97</v>
      </c>
      <c r="C13539" s="1">
        <v>41830.652777777781</v>
      </c>
      <c r="D13539">
        <v>2</v>
      </c>
      <c r="E13539" t="s">
        <v>42</v>
      </c>
      <c r="F13539" t="s">
        <v>43</v>
      </c>
      <c r="G13539">
        <v>1</v>
      </c>
      <c r="H13539" t="str">
        <f t="shared" si="1065"/>
        <v>SP</v>
      </c>
      <c r="I13539" s="2">
        <f t="shared" si="1067"/>
        <v>2014</v>
      </c>
      <c r="J13539" s="2">
        <f t="shared" si="1068"/>
        <v>7</v>
      </c>
      <c r="K13539" t="str">
        <f t="shared" si="1069"/>
        <v>Korenbouten</v>
      </c>
      <c r="L13539" s="25">
        <f t="shared" si="1066"/>
        <v>27.142857142857142</v>
      </c>
    </row>
    <row r="13540" spans="1:12" x14ac:dyDescent="0.25">
      <c r="A13540">
        <v>943</v>
      </c>
      <c r="B13540" t="s">
        <v>97</v>
      </c>
      <c r="C13540" s="1">
        <v>41837.645833333336</v>
      </c>
      <c r="D13540">
        <v>1</v>
      </c>
      <c r="E13540" t="s">
        <v>10</v>
      </c>
      <c r="F13540" t="s">
        <v>11</v>
      </c>
      <c r="G13540">
        <v>38</v>
      </c>
      <c r="H13540" t="str">
        <f t="shared" si="1065"/>
        <v>SP</v>
      </c>
      <c r="I13540" s="2">
        <f t="shared" si="1067"/>
        <v>2014</v>
      </c>
      <c r="J13540" s="2">
        <f t="shared" si="1068"/>
        <v>7</v>
      </c>
      <c r="K13540" t="str">
        <f t="shared" si="1069"/>
        <v>Waterjuffer</v>
      </c>
      <c r="L13540" s="25">
        <f t="shared" si="1066"/>
        <v>28.142857142857142</v>
      </c>
    </row>
    <row r="13541" spans="1:12" x14ac:dyDescent="0.25">
      <c r="A13541">
        <v>943</v>
      </c>
      <c r="B13541" t="s">
        <v>97</v>
      </c>
      <c r="C13541" s="1">
        <v>41837.645833333336</v>
      </c>
      <c r="D13541">
        <v>2</v>
      </c>
      <c r="E13541" t="s">
        <v>10</v>
      </c>
      <c r="F13541" t="s">
        <v>11</v>
      </c>
      <c r="G13541">
        <v>7</v>
      </c>
      <c r="H13541" t="str">
        <f t="shared" si="1065"/>
        <v>SP</v>
      </c>
      <c r="I13541" s="2">
        <f t="shared" si="1067"/>
        <v>2014</v>
      </c>
      <c r="J13541" s="2">
        <f t="shared" si="1068"/>
        <v>7</v>
      </c>
      <c r="K13541" t="str">
        <f t="shared" si="1069"/>
        <v>Waterjuffer</v>
      </c>
      <c r="L13541" s="25">
        <f t="shared" si="1066"/>
        <v>28.142857142857142</v>
      </c>
    </row>
    <row r="13542" spans="1:12" x14ac:dyDescent="0.25">
      <c r="A13542">
        <v>943</v>
      </c>
      <c r="B13542" t="s">
        <v>97</v>
      </c>
      <c r="C13542" s="1">
        <v>41837.645833333336</v>
      </c>
      <c r="D13542">
        <v>2</v>
      </c>
      <c r="E13542" t="s">
        <v>18</v>
      </c>
      <c r="F13542" t="s">
        <v>19</v>
      </c>
      <c r="G13542">
        <v>2</v>
      </c>
      <c r="H13542" t="str">
        <f t="shared" si="1065"/>
        <v>SP</v>
      </c>
      <c r="I13542" s="2">
        <f t="shared" si="1067"/>
        <v>2014</v>
      </c>
      <c r="J13542" s="2">
        <f t="shared" si="1068"/>
        <v>7</v>
      </c>
      <c r="K13542" t="str">
        <f t="shared" si="1069"/>
        <v>Korenbouten</v>
      </c>
      <c r="L13542" s="25">
        <f t="shared" si="1066"/>
        <v>28.142857142857142</v>
      </c>
    </row>
    <row r="13543" spans="1:12" x14ac:dyDescent="0.25">
      <c r="A13543">
        <v>943</v>
      </c>
      <c r="B13543" t="s">
        <v>97</v>
      </c>
      <c r="C13543" s="1">
        <v>41837.645833333336</v>
      </c>
      <c r="D13543">
        <v>2</v>
      </c>
      <c r="E13543" t="s">
        <v>38</v>
      </c>
      <c r="F13543" t="s">
        <v>39</v>
      </c>
      <c r="G13543">
        <v>1</v>
      </c>
      <c r="H13543" t="str">
        <f t="shared" si="1065"/>
        <v>SP</v>
      </c>
      <c r="I13543" s="2">
        <f t="shared" si="1067"/>
        <v>2014</v>
      </c>
      <c r="J13543" s="2">
        <f t="shared" si="1068"/>
        <v>7</v>
      </c>
      <c r="K13543" t="str">
        <f t="shared" si="1069"/>
        <v>Korenbouten</v>
      </c>
      <c r="L13543" s="25">
        <f t="shared" si="1066"/>
        <v>28.142857142857142</v>
      </c>
    </row>
    <row r="13544" spans="1:12" x14ac:dyDescent="0.25">
      <c r="A13544">
        <v>943</v>
      </c>
      <c r="B13544" t="s">
        <v>97</v>
      </c>
      <c r="C13544" s="1">
        <v>41858.649305555555</v>
      </c>
      <c r="D13544">
        <v>1</v>
      </c>
      <c r="E13544" t="s">
        <v>10</v>
      </c>
      <c r="F13544" t="s">
        <v>11</v>
      </c>
      <c r="G13544">
        <v>2</v>
      </c>
      <c r="H13544" t="str">
        <f t="shared" si="1065"/>
        <v>SP</v>
      </c>
      <c r="I13544" s="2">
        <f t="shared" si="1067"/>
        <v>2014</v>
      </c>
      <c r="J13544" s="2">
        <f t="shared" si="1068"/>
        <v>8</v>
      </c>
      <c r="K13544" t="str">
        <f t="shared" si="1069"/>
        <v>Waterjuffer</v>
      </c>
      <c r="L13544" s="25">
        <f t="shared" si="1066"/>
        <v>31.142857142857142</v>
      </c>
    </row>
    <row r="13545" spans="1:12" x14ac:dyDescent="0.25">
      <c r="A13545">
        <v>943</v>
      </c>
      <c r="B13545" t="s">
        <v>97</v>
      </c>
      <c r="C13545" s="1">
        <v>41858.649305555555</v>
      </c>
      <c r="D13545">
        <v>2</v>
      </c>
      <c r="E13545" t="s">
        <v>18</v>
      </c>
      <c r="F13545" t="s">
        <v>19</v>
      </c>
      <c r="G13545">
        <v>1</v>
      </c>
      <c r="H13545" t="str">
        <f t="shared" si="1065"/>
        <v>SP</v>
      </c>
      <c r="I13545" s="2">
        <f t="shared" si="1067"/>
        <v>2014</v>
      </c>
      <c r="J13545" s="2">
        <f t="shared" si="1068"/>
        <v>8</v>
      </c>
      <c r="K13545" t="str">
        <f t="shared" si="1069"/>
        <v>Korenbouten</v>
      </c>
      <c r="L13545" s="25">
        <f t="shared" si="1066"/>
        <v>31.142857142857142</v>
      </c>
    </row>
    <row r="13546" spans="1:12" x14ac:dyDescent="0.25">
      <c r="A13546">
        <v>943</v>
      </c>
      <c r="B13546" t="s">
        <v>97</v>
      </c>
      <c r="C13546" s="1">
        <v>41858.649305555555</v>
      </c>
      <c r="D13546">
        <v>2</v>
      </c>
      <c r="E13546" t="s">
        <v>32</v>
      </c>
      <c r="F13546" t="s">
        <v>33</v>
      </c>
      <c r="G13546">
        <v>1</v>
      </c>
      <c r="H13546" t="str">
        <f t="shared" si="1065"/>
        <v>SP</v>
      </c>
      <c r="I13546" s="2">
        <f t="shared" si="1067"/>
        <v>2014</v>
      </c>
      <c r="J13546" s="2">
        <f t="shared" si="1068"/>
        <v>8</v>
      </c>
      <c r="K13546" t="str">
        <f t="shared" si="1069"/>
        <v>Korenbouten</v>
      </c>
      <c r="L13546" s="25">
        <f t="shared" si="1066"/>
        <v>31.142857142857142</v>
      </c>
    </row>
    <row r="13547" spans="1:12" x14ac:dyDescent="0.25">
      <c r="A13547">
        <v>943</v>
      </c>
      <c r="B13547" t="s">
        <v>97</v>
      </c>
      <c r="C13547" s="1">
        <v>42159.597222222219</v>
      </c>
      <c r="D13547">
        <v>1</v>
      </c>
      <c r="E13547" t="s">
        <v>16</v>
      </c>
      <c r="F13547" t="s">
        <v>17</v>
      </c>
      <c r="G13547">
        <v>16</v>
      </c>
      <c r="H13547" t="str">
        <f t="shared" si="1065"/>
        <v>SP</v>
      </c>
      <c r="I13547" s="2">
        <f t="shared" si="1067"/>
        <v>2015</v>
      </c>
      <c r="J13547" s="2">
        <f t="shared" si="1068"/>
        <v>6</v>
      </c>
      <c r="K13547" t="str">
        <f t="shared" si="1069"/>
        <v>Waterjuffer</v>
      </c>
      <c r="L13547" s="25">
        <f t="shared" si="1066"/>
        <v>22</v>
      </c>
    </row>
    <row r="13548" spans="1:12" x14ac:dyDescent="0.25">
      <c r="A13548">
        <v>943</v>
      </c>
      <c r="B13548" t="s">
        <v>97</v>
      </c>
      <c r="C13548" s="1">
        <v>42159.597222222219</v>
      </c>
      <c r="D13548">
        <v>1</v>
      </c>
      <c r="E13548" t="s">
        <v>24</v>
      </c>
      <c r="F13548" t="s">
        <v>25</v>
      </c>
      <c r="G13548">
        <v>2</v>
      </c>
      <c r="H13548" t="str">
        <f t="shared" si="1065"/>
        <v>SP</v>
      </c>
      <c r="I13548" s="2">
        <f t="shared" si="1067"/>
        <v>2015</v>
      </c>
      <c r="J13548" s="2">
        <f t="shared" si="1068"/>
        <v>6</v>
      </c>
      <c r="K13548" t="str">
        <f t="shared" si="1069"/>
        <v>Glazenmakers</v>
      </c>
      <c r="L13548" s="25">
        <f t="shared" si="1066"/>
        <v>22</v>
      </c>
    </row>
    <row r="13549" spans="1:12" x14ac:dyDescent="0.25">
      <c r="A13549">
        <v>943</v>
      </c>
      <c r="B13549" t="s">
        <v>97</v>
      </c>
      <c r="C13549" s="1">
        <v>42159.597222222219</v>
      </c>
      <c r="D13549">
        <v>1</v>
      </c>
      <c r="E13549" t="s">
        <v>82</v>
      </c>
      <c r="F13549" t="s">
        <v>83</v>
      </c>
      <c r="G13549">
        <v>1</v>
      </c>
      <c r="H13549" t="str">
        <f t="shared" si="1065"/>
        <v>SP</v>
      </c>
      <c r="I13549" s="2">
        <f t="shared" si="1067"/>
        <v>2015</v>
      </c>
      <c r="J13549" s="2">
        <f t="shared" si="1068"/>
        <v>6</v>
      </c>
      <c r="K13549" t="str">
        <f t="shared" si="1069"/>
        <v>Korenbouten</v>
      </c>
      <c r="L13549" s="25">
        <f t="shared" si="1066"/>
        <v>22</v>
      </c>
    </row>
    <row r="13550" spans="1:12" x14ac:dyDescent="0.25">
      <c r="A13550">
        <v>943</v>
      </c>
      <c r="B13550" t="s">
        <v>97</v>
      </c>
      <c r="C13550" s="1">
        <v>42159.597222222219</v>
      </c>
      <c r="D13550">
        <v>1</v>
      </c>
      <c r="E13550" t="s">
        <v>28</v>
      </c>
      <c r="F13550" t="s">
        <v>29</v>
      </c>
      <c r="G13550">
        <v>1</v>
      </c>
      <c r="H13550" t="str">
        <f t="shared" si="1065"/>
        <v>SP</v>
      </c>
      <c r="I13550" s="2">
        <f t="shared" si="1067"/>
        <v>2015</v>
      </c>
      <c r="J13550" s="2">
        <f t="shared" si="1068"/>
        <v>6</v>
      </c>
      <c r="K13550" t="str">
        <f t="shared" si="1069"/>
        <v>Korenbouten</v>
      </c>
      <c r="L13550" s="25">
        <f t="shared" si="1066"/>
        <v>22</v>
      </c>
    </row>
    <row r="13551" spans="1:12" x14ac:dyDescent="0.25">
      <c r="A13551">
        <v>943</v>
      </c>
      <c r="B13551" t="s">
        <v>97</v>
      </c>
      <c r="C13551" s="1">
        <v>42159.597222222219</v>
      </c>
      <c r="D13551">
        <v>2</v>
      </c>
      <c r="E13551" t="s">
        <v>14</v>
      </c>
      <c r="F13551" t="s">
        <v>15</v>
      </c>
      <c r="G13551">
        <v>2</v>
      </c>
      <c r="H13551" t="str">
        <f t="shared" si="1065"/>
        <v>SP</v>
      </c>
      <c r="I13551" s="2">
        <f t="shared" si="1067"/>
        <v>2015</v>
      </c>
      <c r="J13551" s="2">
        <f t="shared" si="1068"/>
        <v>6</v>
      </c>
      <c r="K13551" t="str">
        <f t="shared" si="1069"/>
        <v>Waterjuffer</v>
      </c>
      <c r="L13551" s="25">
        <f t="shared" si="1066"/>
        <v>22</v>
      </c>
    </row>
    <row r="13552" spans="1:12" x14ac:dyDescent="0.25">
      <c r="A13552">
        <v>943</v>
      </c>
      <c r="B13552" t="s">
        <v>97</v>
      </c>
      <c r="C13552" s="1">
        <v>42159.597222222219</v>
      </c>
      <c r="D13552">
        <v>2</v>
      </c>
      <c r="E13552" t="s">
        <v>16</v>
      </c>
      <c r="F13552" t="s">
        <v>17</v>
      </c>
      <c r="G13552">
        <v>23</v>
      </c>
      <c r="H13552" t="str">
        <f t="shared" si="1065"/>
        <v>SP</v>
      </c>
      <c r="I13552" s="2">
        <f t="shared" si="1067"/>
        <v>2015</v>
      </c>
      <c r="J13552" s="2">
        <f t="shared" si="1068"/>
        <v>6</v>
      </c>
      <c r="K13552" t="str">
        <f t="shared" si="1069"/>
        <v>Waterjuffer</v>
      </c>
      <c r="L13552" s="25">
        <f t="shared" si="1066"/>
        <v>22</v>
      </c>
    </row>
    <row r="13553" spans="1:12" x14ac:dyDescent="0.25">
      <c r="A13553">
        <v>943</v>
      </c>
      <c r="B13553" t="s">
        <v>97</v>
      </c>
      <c r="C13553" s="1">
        <v>42159.597222222219</v>
      </c>
      <c r="D13553">
        <v>2</v>
      </c>
      <c r="E13553" t="s">
        <v>24</v>
      </c>
      <c r="F13553" t="s">
        <v>25</v>
      </c>
      <c r="G13553">
        <v>3</v>
      </c>
      <c r="H13553" t="str">
        <f t="shared" si="1065"/>
        <v>SP</v>
      </c>
      <c r="I13553" s="2">
        <f t="shared" si="1067"/>
        <v>2015</v>
      </c>
      <c r="J13553" s="2">
        <f t="shared" si="1068"/>
        <v>6</v>
      </c>
      <c r="K13553" t="str">
        <f t="shared" si="1069"/>
        <v>Glazenmakers</v>
      </c>
      <c r="L13553" s="25">
        <f t="shared" si="1066"/>
        <v>22</v>
      </c>
    </row>
    <row r="13554" spans="1:12" x14ac:dyDescent="0.25">
      <c r="A13554">
        <v>943</v>
      </c>
      <c r="B13554" t="s">
        <v>97</v>
      </c>
      <c r="C13554" s="1">
        <v>42159.597222222219</v>
      </c>
      <c r="D13554">
        <v>2</v>
      </c>
      <c r="E13554" t="s">
        <v>28</v>
      </c>
      <c r="F13554" t="s">
        <v>29</v>
      </c>
      <c r="G13554">
        <v>4</v>
      </c>
      <c r="H13554" t="str">
        <f t="shared" si="1065"/>
        <v>SP</v>
      </c>
      <c r="I13554" s="2">
        <f t="shared" si="1067"/>
        <v>2015</v>
      </c>
      <c r="J13554" s="2">
        <f t="shared" si="1068"/>
        <v>6</v>
      </c>
      <c r="K13554" t="str">
        <f t="shared" si="1069"/>
        <v>Korenbouten</v>
      </c>
      <c r="L13554" s="25">
        <f t="shared" si="1066"/>
        <v>22</v>
      </c>
    </row>
    <row r="13555" spans="1:12" x14ac:dyDescent="0.25">
      <c r="A13555">
        <v>943</v>
      </c>
      <c r="B13555" t="s">
        <v>97</v>
      </c>
      <c r="C13555" s="1">
        <v>42159.597222222219</v>
      </c>
      <c r="D13555">
        <v>4</v>
      </c>
      <c r="E13555" t="s">
        <v>22</v>
      </c>
      <c r="F13555" t="s">
        <v>23</v>
      </c>
      <c r="G13555">
        <v>1</v>
      </c>
      <c r="H13555" t="str">
        <f t="shared" si="1065"/>
        <v>SP</v>
      </c>
      <c r="I13555" s="2">
        <f t="shared" si="1067"/>
        <v>2015</v>
      </c>
      <c r="J13555" s="2">
        <f t="shared" si="1068"/>
        <v>6</v>
      </c>
      <c r="K13555" t="str">
        <f t="shared" si="1069"/>
        <v>Glazenmakers</v>
      </c>
      <c r="L13555" s="25">
        <f t="shared" si="1066"/>
        <v>22</v>
      </c>
    </row>
    <row r="13556" spans="1:12" x14ac:dyDescent="0.25">
      <c r="A13556">
        <v>943</v>
      </c>
      <c r="B13556" t="s">
        <v>97</v>
      </c>
      <c r="C13556" s="1">
        <v>42159.597222222219</v>
      </c>
      <c r="D13556">
        <v>4</v>
      </c>
      <c r="E13556" t="s">
        <v>28</v>
      </c>
      <c r="F13556" t="s">
        <v>29</v>
      </c>
      <c r="G13556">
        <v>1</v>
      </c>
      <c r="H13556" t="str">
        <f t="shared" si="1065"/>
        <v>SP</v>
      </c>
      <c r="I13556" s="2">
        <f t="shared" si="1067"/>
        <v>2015</v>
      </c>
      <c r="J13556" s="2">
        <f t="shared" si="1068"/>
        <v>6</v>
      </c>
      <c r="K13556" t="str">
        <f t="shared" si="1069"/>
        <v>Korenbouten</v>
      </c>
      <c r="L13556" s="25">
        <f t="shared" si="1066"/>
        <v>22</v>
      </c>
    </row>
    <row r="13557" spans="1:12" x14ac:dyDescent="0.25">
      <c r="A13557">
        <v>943</v>
      </c>
      <c r="B13557" t="s">
        <v>97</v>
      </c>
      <c r="C13557" s="1">
        <v>42166.600694444445</v>
      </c>
      <c r="D13557">
        <v>1</v>
      </c>
      <c r="E13557" t="s">
        <v>16</v>
      </c>
      <c r="F13557" t="s">
        <v>17</v>
      </c>
      <c r="G13557">
        <v>12</v>
      </c>
      <c r="H13557" t="str">
        <f t="shared" si="1065"/>
        <v>SP</v>
      </c>
      <c r="I13557" s="2">
        <f t="shared" si="1067"/>
        <v>2015</v>
      </c>
      <c r="J13557" s="2">
        <f t="shared" si="1068"/>
        <v>6</v>
      </c>
      <c r="K13557" t="str">
        <f t="shared" si="1069"/>
        <v>Waterjuffer</v>
      </c>
      <c r="L13557" s="25">
        <f t="shared" si="1066"/>
        <v>23</v>
      </c>
    </row>
    <row r="13558" spans="1:12" x14ac:dyDescent="0.25">
      <c r="A13558">
        <v>943</v>
      </c>
      <c r="B13558" t="s">
        <v>97</v>
      </c>
      <c r="C13558" s="1">
        <v>42166.600694444445</v>
      </c>
      <c r="D13558">
        <v>1</v>
      </c>
      <c r="E13558" t="s">
        <v>24</v>
      </c>
      <c r="F13558" t="s">
        <v>25</v>
      </c>
      <c r="G13558">
        <v>1</v>
      </c>
      <c r="H13558" t="str">
        <f t="shared" si="1065"/>
        <v>SP</v>
      </c>
      <c r="I13558" s="2">
        <f t="shared" si="1067"/>
        <v>2015</v>
      </c>
      <c r="J13558" s="2">
        <f t="shared" si="1068"/>
        <v>6</v>
      </c>
      <c r="K13558" t="str">
        <f t="shared" si="1069"/>
        <v>Glazenmakers</v>
      </c>
      <c r="L13558" s="25">
        <f t="shared" si="1066"/>
        <v>23</v>
      </c>
    </row>
    <row r="13559" spans="1:12" x14ac:dyDescent="0.25">
      <c r="A13559">
        <v>943</v>
      </c>
      <c r="B13559" t="s">
        <v>97</v>
      </c>
      <c r="C13559" s="1">
        <v>42166.600694444445</v>
      </c>
      <c r="D13559">
        <v>1</v>
      </c>
      <c r="E13559" t="s">
        <v>82</v>
      </c>
      <c r="F13559" t="s">
        <v>83</v>
      </c>
      <c r="G13559">
        <v>1</v>
      </c>
      <c r="H13559" t="str">
        <f t="shared" si="1065"/>
        <v>SP</v>
      </c>
      <c r="I13559" s="2">
        <f t="shared" si="1067"/>
        <v>2015</v>
      </c>
      <c r="J13559" s="2">
        <f t="shared" si="1068"/>
        <v>6</v>
      </c>
      <c r="K13559" t="str">
        <f t="shared" si="1069"/>
        <v>Korenbouten</v>
      </c>
      <c r="L13559" s="25">
        <f t="shared" si="1066"/>
        <v>23</v>
      </c>
    </row>
    <row r="13560" spans="1:12" x14ac:dyDescent="0.25">
      <c r="A13560">
        <v>943</v>
      </c>
      <c r="B13560" t="s">
        <v>97</v>
      </c>
      <c r="C13560" s="1">
        <v>42166.600694444445</v>
      </c>
      <c r="D13560">
        <v>2</v>
      </c>
      <c r="E13560" t="s">
        <v>10</v>
      </c>
      <c r="F13560" t="s">
        <v>11</v>
      </c>
      <c r="G13560">
        <v>2</v>
      </c>
      <c r="H13560" t="str">
        <f t="shared" si="1065"/>
        <v>SP</v>
      </c>
      <c r="I13560" s="2">
        <f t="shared" si="1067"/>
        <v>2015</v>
      </c>
      <c r="J13560" s="2">
        <f t="shared" si="1068"/>
        <v>6</v>
      </c>
      <c r="K13560" t="str">
        <f t="shared" si="1069"/>
        <v>Waterjuffer</v>
      </c>
      <c r="L13560" s="25">
        <f t="shared" si="1066"/>
        <v>23</v>
      </c>
    </row>
    <row r="13561" spans="1:12" x14ac:dyDescent="0.25">
      <c r="A13561">
        <v>943</v>
      </c>
      <c r="B13561" t="s">
        <v>97</v>
      </c>
      <c r="C13561" s="1">
        <v>42166.600694444445</v>
      </c>
      <c r="D13561">
        <v>2</v>
      </c>
      <c r="E13561" t="s">
        <v>16</v>
      </c>
      <c r="F13561" t="s">
        <v>17</v>
      </c>
      <c r="G13561">
        <v>8</v>
      </c>
      <c r="H13561" t="str">
        <f t="shared" si="1065"/>
        <v>SP</v>
      </c>
      <c r="I13561" s="2">
        <f t="shared" si="1067"/>
        <v>2015</v>
      </c>
      <c r="J13561" s="2">
        <f t="shared" si="1068"/>
        <v>6</v>
      </c>
      <c r="K13561" t="str">
        <f t="shared" si="1069"/>
        <v>Waterjuffer</v>
      </c>
      <c r="L13561" s="25">
        <f t="shared" si="1066"/>
        <v>23</v>
      </c>
    </row>
    <row r="13562" spans="1:12" x14ac:dyDescent="0.25">
      <c r="A13562">
        <v>943</v>
      </c>
      <c r="B13562" t="s">
        <v>97</v>
      </c>
      <c r="C13562" s="1">
        <v>42166.600694444445</v>
      </c>
      <c r="D13562">
        <v>2</v>
      </c>
      <c r="E13562" t="s">
        <v>24</v>
      </c>
      <c r="F13562" t="s">
        <v>25</v>
      </c>
      <c r="G13562">
        <v>1</v>
      </c>
      <c r="H13562" t="str">
        <f t="shared" si="1065"/>
        <v>SP</v>
      </c>
      <c r="I13562" s="2">
        <f t="shared" si="1067"/>
        <v>2015</v>
      </c>
      <c r="J13562" s="2">
        <f t="shared" si="1068"/>
        <v>6</v>
      </c>
      <c r="K13562" t="str">
        <f t="shared" si="1069"/>
        <v>Glazenmakers</v>
      </c>
      <c r="L13562" s="25">
        <f t="shared" si="1066"/>
        <v>23</v>
      </c>
    </row>
    <row r="13563" spans="1:12" x14ac:dyDescent="0.25">
      <c r="A13563">
        <v>943</v>
      </c>
      <c r="B13563" t="s">
        <v>97</v>
      </c>
      <c r="C13563" s="1">
        <v>42166.600694444445</v>
      </c>
      <c r="D13563">
        <v>2</v>
      </c>
      <c r="E13563" t="s">
        <v>28</v>
      </c>
      <c r="F13563" t="s">
        <v>29</v>
      </c>
      <c r="G13563">
        <v>4</v>
      </c>
      <c r="H13563" t="str">
        <f t="shared" si="1065"/>
        <v>SP</v>
      </c>
      <c r="I13563" s="2">
        <f t="shared" si="1067"/>
        <v>2015</v>
      </c>
      <c r="J13563" s="2">
        <f t="shared" si="1068"/>
        <v>6</v>
      </c>
      <c r="K13563" t="str">
        <f t="shared" si="1069"/>
        <v>Korenbouten</v>
      </c>
      <c r="L13563" s="25">
        <f t="shared" si="1066"/>
        <v>23</v>
      </c>
    </row>
    <row r="13564" spans="1:12" x14ac:dyDescent="0.25">
      <c r="A13564">
        <v>943</v>
      </c>
      <c r="B13564" t="s">
        <v>97</v>
      </c>
      <c r="C13564" s="1">
        <v>42166.600694444445</v>
      </c>
      <c r="D13564">
        <v>4</v>
      </c>
      <c r="E13564" t="s">
        <v>28</v>
      </c>
      <c r="F13564" t="s">
        <v>29</v>
      </c>
      <c r="G13564">
        <v>2</v>
      </c>
      <c r="H13564" t="str">
        <f t="shared" si="1065"/>
        <v>SP</v>
      </c>
      <c r="I13564" s="2">
        <f t="shared" si="1067"/>
        <v>2015</v>
      </c>
      <c r="J13564" s="2">
        <f t="shared" si="1068"/>
        <v>6</v>
      </c>
      <c r="K13564" t="str">
        <f t="shared" si="1069"/>
        <v>Korenbouten</v>
      </c>
      <c r="L13564" s="25">
        <f t="shared" si="1066"/>
        <v>23</v>
      </c>
    </row>
    <row r="13565" spans="1:12" x14ac:dyDescent="0.25">
      <c r="A13565">
        <v>943</v>
      </c>
      <c r="B13565" t="s">
        <v>97</v>
      </c>
      <c r="C13565" s="1">
        <v>42184.583333333336</v>
      </c>
      <c r="D13565">
        <v>1</v>
      </c>
      <c r="E13565" t="s">
        <v>10</v>
      </c>
      <c r="F13565" t="s">
        <v>11</v>
      </c>
      <c r="G13565">
        <v>3</v>
      </c>
      <c r="H13565" t="str">
        <f t="shared" si="1065"/>
        <v>SP</v>
      </c>
      <c r="I13565" s="2">
        <f t="shared" si="1067"/>
        <v>2015</v>
      </c>
      <c r="J13565" s="2">
        <f t="shared" si="1068"/>
        <v>6</v>
      </c>
      <c r="K13565" t="str">
        <f t="shared" si="1069"/>
        <v>Waterjuffer</v>
      </c>
      <c r="L13565" s="25">
        <f t="shared" si="1066"/>
        <v>25.571428571428573</v>
      </c>
    </row>
    <row r="13566" spans="1:12" x14ac:dyDescent="0.25">
      <c r="A13566">
        <v>943</v>
      </c>
      <c r="B13566" t="s">
        <v>97</v>
      </c>
      <c r="C13566" s="1">
        <v>42184.583333333336</v>
      </c>
      <c r="D13566">
        <v>1</v>
      </c>
      <c r="E13566" t="s">
        <v>16</v>
      </c>
      <c r="F13566" t="s">
        <v>17</v>
      </c>
      <c r="G13566">
        <v>8</v>
      </c>
      <c r="H13566" t="str">
        <f t="shared" si="1065"/>
        <v>SP</v>
      </c>
      <c r="I13566" s="2">
        <f t="shared" si="1067"/>
        <v>2015</v>
      </c>
      <c r="J13566" s="2">
        <f t="shared" si="1068"/>
        <v>6</v>
      </c>
      <c r="K13566" t="str">
        <f t="shared" si="1069"/>
        <v>Waterjuffer</v>
      </c>
      <c r="L13566" s="25">
        <f t="shared" si="1066"/>
        <v>25.571428571428573</v>
      </c>
    </row>
    <row r="13567" spans="1:12" x14ac:dyDescent="0.25">
      <c r="A13567">
        <v>943</v>
      </c>
      <c r="B13567" t="s">
        <v>97</v>
      </c>
      <c r="C13567" s="1">
        <v>42184.583333333336</v>
      </c>
      <c r="D13567">
        <v>1</v>
      </c>
      <c r="E13567" t="s">
        <v>24</v>
      </c>
      <c r="F13567" t="s">
        <v>25</v>
      </c>
      <c r="G13567">
        <v>2</v>
      </c>
      <c r="H13567" t="str">
        <f t="shared" si="1065"/>
        <v>SP</v>
      </c>
      <c r="I13567" s="2">
        <f t="shared" si="1067"/>
        <v>2015</v>
      </c>
      <c r="J13567" s="2">
        <f t="shared" si="1068"/>
        <v>6</v>
      </c>
      <c r="K13567" t="str">
        <f t="shared" si="1069"/>
        <v>Glazenmakers</v>
      </c>
      <c r="L13567" s="25">
        <f t="shared" si="1066"/>
        <v>25.571428571428573</v>
      </c>
    </row>
    <row r="13568" spans="1:12" x14ac:dyDescent="0.25">
      <c r="A13568">
        <v>943</v>
      </c>
      <c r="B13568" t="s">
        <v>97</v>
      </c>
      <c r="C13568" s="1">
        <v>42184.583333333336</v>
      </c>
      <c r="D13568">
        <v>1</v>
      </c>
      <c r="E13568" t="s">
        <v>28</v>
      </c>
      <c r="F13568" t="s">
        <v>29</v>
      </c>
      <c r="G13568">
        <v>1</v>
      </c>
      <c r="H13568" t="str">
        <f t="shared" si="1065"/>
        <v>SP</v>
      </c>
      <c r="I13568" s="2">
        <f t="shared" si="1067"/>
        <v>2015</v>
      </c>
      <c r="J13568" s="2">
        <f t="shared" si="1068"/>
        <v>6</v>
      </c>
      <c r="K13568" t="str">
        <f t="shared" si="1069"/>
        <v>Korenbouten</v>
      </c>
      <c r="L13568" s="25">
        <f t="shared" si="1066"/>
        <v>25.571428571428573</v>
      </c>
    </row>
    <row r="13569" spans="1:12" x14ac:dyDescent="0.25">
      <c r="A13569">
        <v>943</v>
      </c>
      <c r="B13569" t="s">
        <v>97</v>
      </c>
      <c r="C13569" s="1">
        <v>42184.583333333336</v>
      </c>
      <c r="D13569">
        <v>2</v>
      </c>
      <c r="E13569" t="s">
        <v>10</v>
      </c>
      <c r="F13569" t="s">
        <v>11</v>
      </c>
      <c r="G13569">
        <v>1</v>
      </c>
      <c r="H13569" t="str">
        <f t="shared" si="1065"/>
        <v>SP</v>
      </c>
      <c r="I13569" s="2">
        <f t="shared" si="1067"/>
        <v>2015</v>
      </c>
      <c r="J13569" s="2">
        <f t="shared" si="1068"/>
        <v>6</v>
      </c>
      <c r="K13569" t="str">
        <f t="shared" si="1069"/>
        <v>Waterjuffer</v>
      </c>
      <c r="L13569" s="25">
        <f t="shared" si="1066"/>
        <v>25.571428571428573</v>
      </c>
    </row>
    <row r="13570" spans="1:12" x14ac:dyDescent="0.25">
      <c r="A13570">
        <v>943</v>
      </c>
      <c r="B13570" t="s">
        <v>97</v>
      </c>
      <c r="C13570" s="1">
        <v>42184.583333333336</v>
      </c>
      <c r="D13570">
        <v>2</v>
      </c>
      <c r="E13570" t="s">
        <v>16</v>
      </c>
      <c r="F13570" t="s">
        <v>17</v>
      </c>
      <c r="G13570">
        <v>7</v>
      </c>
      <c r="H13570" t="str">
        <f t="shared" ref="H13570:H13633" si="1070">VLOOKUP(A13570,$N$2:$O$51,2,FALSE)</f>
        <v>SP</v>
      </c>
      <c r="I13570" s="2">
        <f t="shared" si="1067"/>
        <v>2015</v>
      </c>
      <c r="J13570" s="2">
        <f t="shared" si="1068"/>
        <v>6</v>
      </c>
      <c r="K13570" t="str">
        <f t="shared" si="1069"/>
        <v>Waterjuffer</v>
      </c>
      <c r="L13570" s="25">
        <f t="shared" si="1066"/>
        <v>25.571428571428573</v>
      </c>
    </row>
    <row r="13571" spans="1:12" x14ac:dyDescent="0.25">
      <c r="A13571">
        <v>943</v>
      </c>
      <c r="B13571" t="s">
        <v>97</v>
      </c>
      <c r="C13571" s="1">
        <v>42184.583333333336</v>
      </c>
      <c r="D13571">
        <v>2</v>
      </c>
      <c r="E13571" t="s">
        <v>24</v>
      </c>
      <c r="F13571" t="s">
        <v>25</v>
      </c>
      <c r="G13571">
        <v>1</v>
      </c>
      <c r="H13571" t="str">
        <f t="shared" si="1070"/>
        <v>SP</v>
      </c>
      <c r="I13571" s="2">
        <f t="shared" si="1067"/>
        <v>2015</v>
      </c>
      <c r="J13571" s="2">
        <f t="shared" si="1068"/>
        <v>6</v>
      </c>
      <c r="K13571" t="str">
        <f t="shared" si="1069"/>
        <v>Glazenmakers</v>
      </c>
      <c r="L13571" s="25">
        <f t="shared" ref="L13571:L13634" si="1071">(ROUNDDOWN(C13571-DATE(I13571,1,1),0))/7</f>
        <v>25.571428571428573</v>
      </c>
    </row>
    <row r="13572" spans="1:12" x14ac:dyDescent="0.25">
      <c r="A13572">
        <v>943</v>
      </c>
      <c r="B13572" t="s">
        <v>97</v>
      </c>
      <c r="C13572" s="1">
        <v>42184.583333333336</v>
      </c>
      <c r="D13572">
        <v>2</v>
      </c>
      <c r="E13572" t="s">
        <v>26</v>
      </c>
      <c r="F13572" t="s">
        <v>27</v>
      </c>
      <c r="G13572">
        <v>1</v>
      </c>
      <c r="H13572" t="str">
        <f t="shared" si="1070"/>
        <v>SP</v>
      </c>
      <c r="I13572" s="2">
        <f t="shared" si="1067"/>
        <v>2015</v>
      </c>
      <c r="J13572" s="2">
        <f t="shared" si="1068"/>
        <v>6</v>
      </c>
      <c r="K13572" t="str">
        <f t="shared" si="1069"/>
        <v>Glazenmakers</v>
      </c>
      <c r="L13572" s="25">
        <f t="shared" si="1071"/>
        <v>25.571428571428573</v>
      </c>
    </row>
    <row r="13573" spans="1:12" x14ac:dyDescent="0.25">
      <c r="A13573">
        <v>943</v>
      </c>
      <c r="B13573" t="s">
        <v>97</v>
      </c>
      <c r="C13573" s="1">
        <v>42184.583333333336</v>
      </c>
      <c r="D13573">
        <v>2</v>
      </c>
      <c r="E13573" t="s">
        <v>18</v>
      </c>
      <c r="F13573" t="s">
        <v>19</v>
      </c>
      <c r="G13573">
        <v>1</v>
      </c>
      <c r="H13573" t="str">
        <f t="shared" si="1070"/>
        <v>SP</v>
      </c>
      <c r="I13573" s="2">
        <f t="shared" si="1067"/>
        <v>2015</v>
      </c>
      <c r="J13573" s="2">
        <f t="shared" si="1068"/>
        <v>6</v>
      </c>
      <c r="K13573" t="str">
        <f t="shared" si="1069"/>
        <v>Korenbouten</v>
      </c>
      <c r="L13573" s="25">
        <f t="shared" si="1071"/>
        <v>25.571428571428573</v>
      </c>
    </row>
    <row r="13574" spans="1:12" x14ac:dyDescent="0.25">
      <c r="A13574">
        <v>943</v>
      </c>
      <c r="B13574" t="s">
        <v>97</v>
      </c>
      <c r="C13574" s="1">
        <v>42184.583333333336</v>
      </c>
      <c r="D13574">
        <v>4</v>
      </c>
      <c r="E13574" t="s">
        <v>24</v>
      </c>
      <c r="F13574" t="s">
        <v>25</v>
      </c>
      <c r="G13574">
        <v>2</v>
      </c>
      <c r="H13574" t="str">
        <f t="shared" si="1070"/>
        <v>SP</v>
      </c>
      <c r="I13574" s="2">
        <f t="shared" si="1067"/>
        <v>2015</v>
      </c>
      <c r="J13574" s="2">
        <f t="shared" si="1068"/>
        <v>6</v>
      </c>
      <c r="K13574" t="str">
        <f t="shared" si="1069"/>
        <v>Glazenmakers</v>
      </c>
      <c r="L13574" s="25">
        <f t="shared" si="1071"/>
        <v>25.571428571428573</v>
      </c>
    </row>
    <row r="13575" spans="1:12" x14ac:dyDescent="0.25">
      <c r="A13575">
        <v>943</v>
      </c>
      <c r="B13575" t="s">
        <v>97</v>
      </c>
      <c r="C13575" s="1">
        <v>42184.583333333336</v>
      </c>
      <c r="D13575">
        <v>4</v>
      </c>
      <c r="E13575" t="s">
        <v>28</v>
      </c>
      <c r="F13575" t="s">
        <v>29</v>
      </c>
      <c r="G13575">
        <v>1</v>
      </c>
      <c r="H13575" t="str">
        <f t="shared" si="1070"/>
        <v>SP</v>
      </c>
      <c r="I13575" s="2">
        <f t="shared" si="1067"/>
        <v>2015</v>
      </c>
      <c r="J13575" s="2">
        <f t="shared" si="1068"/>
        <v>6</v>
      </c>
      <c r="K13575" t="str">
        <f t="shared" si="1069"/>
        <v>Korenbouten</v>
      </c>
      <c r="L13575" s="25">
        <f t="shared" si="1071"/>
        <v>25.571428571428573</v>
      </c>
    </row>
    <row r="13576" spans="1:12" x14ac:dyDescent="0.25">
      <c r="A13576">
        <v>943</v>
      </c>
      <c r="B13576" t="s">
        <v>97</v>
      </c>
      <c r="C13576" s="1">
        <v>42208.635416666664</v>
      </c>
      <c r="D13576">
        <v>1</v>
      </c>
      <c r="E13576" t="s">
        <v>10</v>
      </c>
      <c r="F13576" t="s">
        <v>11</v>
      </c>
      <c r="G13576">
        <v>12</v>
      </c>
      <c r="H13576" t="str">
        <f t="shared" si="1070"/>
        <v>SP</v>
      </c>
      <c r="I13576" s="2">
        <f t="shared" si="1067"/>
        <v>2015</v>
      </c>
      <c r="J13576" s="2">
        <f t="shared" si="1068"/>
        <v>7</v>
      </c>
      <c r="K13576" t="str">
        <f t="shared" si="1069"/>
        <v>Waterjuffer</v>
      </c>
      <c r="L13576" s="25">
        <f t="shared" si="1071"/>
        <v>29</v>
      </c>
    </row>
    <row r="13577" spans="1:12" x14ac:dyDescent="0.25">
      <c r="A13577">
        <v>943</v>
      </c>
      <c r="B13577" t="s">
        <v>97</v>
      </c>
      <c r="C13577" s="1">
        <v>42208.635416666664</v>
      </c>
      <c r="D13577">
        <v>1</v>
      </c>
      <c r="E13577" t="s">
        <v>24</v>
      </c>
      <c r="F13577" t="s">
        <v>25</v>
      </c>
      <c r="G13577">
        <v>1</v>
      </c>
      <c r="H13577" t="str">
        <f t="shared" si="1070"/>
        <v>SP</v>
      </c>
      <c r="I13577" s="2">
        <f t="shared" si="1067"/>
        <v>2015</v>
      </c>
      <c r="J13577" s="2">
        <f t="shared" si="1068"/>
        <v>7</v>
      </c>
      <c r="K13577" t="str">
        <f t="shared" si="1069"/>
        <v>Glazenmakers</v>
      </c>
      <c r="L13577" s="25">
        <f t="shared" si="1071"/>
        <v>29</v>
      </c>
    </row>
    <row r="13578" spans="1:12" x14ac:dyDescent="0.25">
      <c r="A13578">
        <v>943</v>
      </c>
      <c r="B13578" t="s">
        <v>97</v>
      </c>
      <c r="C13578" s="1">
        <v>42208.635416666664</v>
      </c>
      <c r="D13578">
        <v>2</v>
      </c>
      <c r="E13578" t="s">
        <v>10</v>
      </c>
      <c r="F13578" t="s">
        <v>11</v>
      </c>
      <c r="G13578">
        <v>2</v>
      </c>
      <c r="H13578" t="str">
        <f t="shared" si="1070"/>
        <v>SP</v>
      </c>
      <c r="I13578" s="2">
        <f t="shared" si="1067"/>
        <v>2015</v>
      </c>
      <c r="J13578" s="2">
        <f t="shared" si="1068"/>
        <v>7</v>
      </c>
      <c r="K13578" t="str">
        <f t="shared" si="1069"/>
        <v>Waterjuffer</v>
      </c>
      <c r="L13578" s="25">
        <f t="shared" si="1071"/>
        <v>29</v>
      </c>
    </row>
    <row r="13579" spans="1:12" x14ac:dyDescent="0.25">
      <c r="A13579">
        <v>943</v>
      </c>
      <c r="B13579" t="s">
        <v>97</v>
      </c>
      <c r="C13579" s="1">
        <v>42208.635416666664</v>
      </c>
      <c r="D13579">
        <v>2</v>
      </c>
      <c r="E13579" t="s">
        <v>26</v>
      </c>
      <c r="F13579" t="s">
        <v>27</v>
      </c>
      <c r="G13579">
        <v>1</v>
      </c>
      <c r="H13579" t="str">
        <f t="shared" si="1070"/>
        <v>SP</v>
      </c>
      <c r="I13579" s="2">
        <f t="shared" si="1067"/>
        <v>2015</v>
      </c>
      <c r="J13579" s="2">
        <f t="shared" si="1068"/>
        <v>7</v>
      </c>
      <c r="K13579" t="str">
        <f t="shared" si="1069"/>
        <v>Glazenmakers</v>
      </c>
      <c r="L13579" s="25">
        <f t="shared" si="1071"/>
        <v>29</v>
      </c>
    </row>
    <row r="13580" spans="1:12" x14ac:dyDescent="0.25">
      <c r="A13580">
        <v>943</v>
      </c>
      <c r="B13580" t="s">
        <v>97</v>
      </c>
      <c r="C13580" s="1">
        <v>42208.635416666664</v>
      </c>
      <c r="D13580">
        <v>4</v>
      </c>
      <c r="E13580" t="s">
        <v>26</v>
      </c>
      <c r="F13580" t="s">
        <v>27</v>
      </c>
      <c r="G13580">
        <v>1</v>
      </c>
      <c r="H13580" t="str">
        <f t="shared" si="1070"/>
        <v>SP</v>
      </c>
      <c r="I13580" s="2">
        <f t="shared" si="1067"/>
        <v>2015</v>
      </c>
      <c r="J13580" s="2">
        <f t="shared" si="1068"/>
        <v>7</v>
      </c>
      <c r="K13580" t="str">
        <f t="shared" si="1069"/>
        <v>Glazenmakers</v>
      </c>
      <c r="L13580" s="25">
        <f t="shared" si="1071"/>
        <v>29</v>
      </c>
    </row>
    <row r="13581" spans="1:12" x14ac:dyDescent="0.25">
      <c r="A13581">
        <v>943</v>
      </c>
      <c r="B13581" t="s">
        <v>97</v>
      </c>
      <c r="C13581" s="1">
        <v>42208.635416666664</v>
      </c>
      <c r="D13581">
        <v>4</v>
      </c>
      <c r="E13581" t="s">
        <v>18</v>
      </c>
      <c r="F13581" t="s">
        <v>19</v>
      </c>
      <c r="G13581">
        <v>1</v>
      </c>
      <c r="H13581" t="str">
        <f t="shared" si="1070"/>
        <v>SP</v>
      </c>
      <c r="I13581" s="2">
        <f t="shared" si="1067"/>
        <v>2015</v>
      </c>
      <c r="J13581" s="2">
        <f t="shared" si="1068"/>
        <v>7</v>
      </c>
      <c r="K13581" t="str">
        <f t="shared" si="1069"/>
        <v>Korenbouten</v>
      </c>
      <c r="L13581" s="25">
        <f t="shared" si="1071"/>
        <v>29</v>
      </c>
    </row>
    <row r="13582" spans="1:12" x14ac:dyDescent="0.25">
      <c r="A13582">
        <v>943</v>
      </c>
      <c r="B13582" t="s">
        <v>97</v>
      </c>
      <c r="C13582" s="1">
        <v>42498.583333333336</v>
      </c>
      <c r="D13582">
        <v>1</v>
      </c>
      <c r="E13582" t="s">
        <v>10</v>
      </c>
      <c r="F13582" t="s">
        <v>11</v>
      </c>
      <c r="G13582">
        <v>2</v>
      </c>
      <c r="H13582" t="str">
        <f t="shared" si="1070"/>
        <v>SP</v>
      </c>
      <c r="I13582" s="2">
        <f t="shared" si="1067"/>
        <v>2016</v>
      </c>
      <c r="J13582" s="2">
        <f t="shared" si="1068"/>
        <v>5</v>
      </c>
      <c r="K13582" t="str">
        <f t="shared" si="1069"/>
        <v>Waterjuffer</v>
      </c>
      <c r="L13582" s="25">
        <f t="shared" si="1071"/>
        <v>18.285714285714285</v>
      </c>
    </row>
    <row r="13583" spans="1:12" x14ac:dyDescent="0.25">
      <c r="A13583">
        <v>943</v>
      </c>
      <c r="B13583" t="s">
        <v>97</v>
      </c>
      <c r="C13583" s="1">
        <v>42498.583333333336</v>
      </c>
      <c r="D13583">
        <v>1</v>
      </c>
      <c r="E13583" t="s">
        <v>12</v>
      </c>
      <c r="F13583" t="s">
        <v>13</v>
      </c>
      <c r="G13583">
        <v>4</v>
      </c>
      <c r="H13583" t="str">
        <f t="shared" si="1070"/>
        <v>SP</v>
      </c>
      <c r="I13583" s="2">
        <f t="shared" si="1067"/>
        <v>2016</v>
      </c>
      <c r="J13583" s="2">
        <f t="shared" si="1068"/>
        <v>5</v>
      </c>
      <c r="K13583" t="str">
        <f t="shared" si="1069"/>
        <v>Waterjuffer</v>
      </c>
      <c r="L13583" s="25">
        <f t="shared" si="1071"/>
        <v>18.285714285714285</v>
      </c>
    </row>
    <row r="13584" spans="1:12" x14ac:dyDescent="0.25">
      <c r="A13584">
        <v>943</v>
      </c>
      <c r="B13584" t="s">
        <v>97</v>
      </c>
      <c r="C13584" s="1">
        <v>42498.583333333336</v>
      </c>
      <c r="D13584">
        <v>1</v>
      </c>
      <c r="E13584" t="s">
        <v>22</v>
      </c>
      <c r="F13584" t="s">
        <v>23</v>
      </c>
      <c r="G13584">
        <v>2</v>
      </c>
      <c r="H13584" t="str">
        <f t="shared" si="1070"/>
        <v>SP</v>
      </c>
      <c r="I13584" s="2">
        <f t="shared" si="1067"/>
        <v>2016</v>
      </c>
      <c r="J13584" s="2">
        <f t="shared" si="1068"/>
        <v>5</v>
      </c>
      <c r="K13584" t="str">
        <f t="shared" si="1069"/>
        <v>Glazenmakers</v>
      </c>
      <c r="L13584" s="25">
        <f t="shared" si="1071"/>
        <v>18.285714285714285</v>
      </c>
    </row>
    <row r="13585" spans="1:12" x14ac:dyDescent="0.25">
      <c r="A13585">
        <v>943</v>
      </c>
      <c r="B13585" t="s">
        <v>97</v>
      </c>
      <c r="C13585" s="1">
        <v>42498.583333333336</v>
      </c>
      <c r="D13585">
        <v>2</v>
      </c>
      <c r="E13585" t="s">
        <v>10</v>
      </c>
      <c r="F13585" t="s">
        <v>11</v>
      </c>
      <c r="G13585">
        <v>3</v>
      </c>
      <c r="H13585" t="str">
        <f t="shared" si="1070"/>
        <v>SP</v>
      </c>
      <c r="I13585" s="2">
        <f t="shared" si="1067"/>
        <v>2016</v>
      </c>
      <c r="J13585" s="2">
        <f t="shared" si="1068"/>
        <v>5</v>
      </c>
      <c r="K13585" t="str">
        <f t="shared" si="1069"/>
        <v>Waterjuffer</v>
      </c>
      <c r="L13585" s="25">
        <f t="shared" si="1071"/>
        <v>18.285714285714285</v>
      </c>
    </row>
    <row r="13586" spans="1:12" x14ac:dyDescent="0.25">
      <c r="A13586">
        <v>943</v>
      </c>
      <c r="B13586" t="s">
        <v>97</v>
      </c>
      <c r="C13586" s="1">
        <v>42498.583333333336</v>
      </c>
      <c r="D13586">
        <v>2</v>
      </c>
      <c r="E13586" t="s">
        <v>12</v>
      </c>
      <c r="F13586" t="s">
        <v>13</v>
      </c>
      <c r="G13586">
        <v>6</v>
      </c>
      <c r="H13586" t="str">
        <f t="shared" si="1070"/>
        <v>SP</v>
      </c>
      <c r="I13586" s="2">
        <f t="shared" si="1067"/>
        <v>2016</v>
      </c>
      <c r="J13586" s="2">
        <f t="shared" si="1068"/>
        <v>5</v>
      </c>
      <c r="K13586" t="str">
        <f t="shared" si="1069"/>
        <v>Waterjuffer</v>
      </c>
      <c r="L13586" s="25">
        <f t="shared" si="1071"/>
        <v>18.285714285714285</v>
      </c>
    </row>
    <row r="13587" spans="1:12" x14ac:dyDescent="0.25">
      <c r="A13587">
        <v>943</v>
      </c>
      <c r="B13587" t="s">
        <v>97</v>
      </c>
      <c r="C13587" s="1">
        <v>42498.583333333336</v>
      </c>
      <c r="D13587">
        <v>4</v>
      </c>
      <c r="E13587" t="s">
        <v>22</v>
      </c>
      <c r="F13587" t="s">
        <v>23</v>
      </c>
      <c r="G13587">
        <v>1</v>
      </c>
      <c r="H13587" t="str">
        <f t="shared" si="1070"/>
        <v>SP</v>
      </c>
      <c r="I13587" s="2">
        <f t="shared" si="1067"/>
        <v>2016</v>
      </c>
      <c r="J13587" s="2">
        <f t="shared" si="1068"/>
        <v>5</v>
      </c>
      <c r="K13587" t="str">
        <f t="shared" si="1069"/>
        <v>Glazenmakers</v>
      </c>
      <c r="L13587" s="25">
        <f t="shared" si="1071"/>
        <v>18.285714285714285</v>
      </c>
    </row>
    <row r="13588" spans="1:12" x14ac:dyDescent="0.25">
      <c r="A13588">
        <v>943</v>
      </c>
      <c r="B13588" t="s">
        <v>97</v>
      </c>
      <c r="C13588" s="1">
        <v>42517.597222222219</v>
      </c>
      <c r="D13588">
        <v>1</v>
      </c>
      <c r="E13588" t="s">
        <v>10</v>
      </c>
      <c r="F13588" t="s">
        <v>11</v>
      </c>
      <c r="G13588">
        <v>4</v>
      </c>
      <c r="H13588" t="str">
        <f t="shared" si="1070"/>
        <v>SP</v>
      </c>
      <c r="I13588" s="2">
        <f t="shared" si="1067"/>
        <v>2016</v>
      </c>
      <c r="J13588" s="2">
        <f t="shared" si="1068"/>
        <v>5</v>
      </c>
      <c r="K13588" t="str">
        <f t="shared" si="1069"/>
        <v>Waterjuffer</v>
      </c>
      <c r="L13588" s="25">
        <f t="shared" si="1071"/>
        <v>21</v>
      </c>
    </row>
    <row r="13589" spans="1:12" x14ac:dyDescent="0.25">
      <c r="A13589">
        <v>943</v>
      </c>
      <c r="B13589" t="s">
        <v>97</v>
      </c>
      <c r="C13589" s="1">
        <v>42517.597222222219</v>
      </c>
      <c r="D13589">
        <v>1</v>
      </c>
      <c r="E13589" t="s">
        <v>16</v>
      </c>
      <c r="F13589" t="s">
        <v>17</v>
      </c>
      <c r="G13589">
        <v>6</v>
      </c>
      <c r="H13589" t="str">
        <f t="shared" si="1070"/>
        <v>SP</v>
      </c>
      <c r="I13589" s="2">
        <f t="shared" si="1067"/>
        <v>2016</v>
      </c>
      <c r="J13589" s="2">
        <f t="shared" si="1068"/>
        <v>5</v>
      </c>
      <c r="K13589" t="str">
        <f t="shared" si="1069"/>
        <v>Waterjuffer</v>
      </c>
      <c r="L13589" s="25">
        <f t="shared" si="1071"/>
        <v>21</v>
      </c>
    </row>
    <row r="13590" spans="1:12" x14ac:dyDescent="0.25">
      <c r="A13590">
        <v>943</v>
      </c>
      <c r="B13590" t="s">
        <v>97</v>
      </c>
      <c r="C13590" s="1">
        <v>42517.597222222219</v>
      </c>
      <c r="D13590">
        <v>1</v>
      </c>
      <c r="E13590" t="s">
        <v>22</v>
      </c>
      <c r="F13590" t="s">
        <v>23</v>
      </c>
      <c r="G13590">
        <v>2</v>
      </c>
      <c r="H13590" t="str">
        <f t="shared" si="1070"/>
        <v>SP</v>
      </c>
      <c r="I13590" s="2">
        <f t="shared" si="1067"/>
        <v>2016</v>
      </c>
      <c r="J13590" s="2">
        <f t="shared" si="1068"/>
        <v>5</v>
      </c>
      <c r="K13590" t="str">
        <f t="shared" si="1069"/>
        <v>Glazenmakers</v>
      </c>
      <c r="L13590" s="25">
        <f t="shared" si="1071"/>
        <v>21</v>
      </c>
    </row>
    <row r="13591" spans="1:12" x14ac:dyDescent="0.25">
      <c r="A13591">
        <v>943</v>
      </c>
      <c r="B13591" t="s">
        <v>97</v>
      </c>
      <c r="C13591" s="1">
        <v>42517.597222222219</v>
      </c>
      <c r="D13591">
        <v>1</v>
      </c>
      <c r="E13591" t="s">
        <v>82</v>
      </c>
      <c r="F13591" t="s">
        <v>83</v>
      </c>
      <c r="G13591">
        <v>1</v>
      </c>
      <c r="H13591" t="str">
        <f t="shared" si="1070"/>
        <v>SP</v>
      </c>
      <c r="I13591" s="2">
        <f t="shared" si="1067"/>
        <v>2016</v>
      </c>
      <c r="J13591" s="2">
        <f t="shared" si="1068"/>
        <v>5</v>
      </c>
      <c r="K13591" t="str">
        <f t="shared" si="1069"/>
        <v>Korenbouten</v>
      </c>
      <c r="L13591" s="25">
        <f t="shared" si="1071"/>
        <v>21</v>
      </c>
    </row>
    <row r="13592" spans="1:12" x14ac:dyDescent="0.25">
      <c r="A13592">
        <v>943</v>
      </c>
      <c r="B13592" t="s">
        <v>97</v>
      </c>
      <c r="C13592" s="1">
        <v>42517.597222222219</v>
      </c>
      <c r="D13592">
        <v>2</v>
      </c>
      <c r="E13592" t="s">
        <v>10</v>
      </c>
      <c r="F13592" t="s">
        <v>11</v>
      </c>
      <c r="G13592">
        <v>4</v>
      </c>
      <c r="H13592" t="str">
        <f t="shared" si="1070"/>
        <v>SP</v>
      </c>
      <c r="I13592" s="2">
        <f t="shared" si="1067"/>
        <v>2016</v>
      </c>
      <c r="J13592" s="2">
        <f t="shared" si="1068"/>
        <v>5</v>
      </c>
      <c r="K13592" t="str">
        <f t="shared" si="1069"/>
        <v>Waterjuffer</v>
      </c>
      <c r="L13592" s="25">
        <f t="shared" si="1071"/>
        <v>21</v>
      </c>
    </row>
    <row r="13593" spans="1:12" x14ac:dyDescent="0.25">
      <c r="A13593">
        <v>943</v>
      </c>
      <c r="B13593" t="s">
        <v>97</v>
      </c>
      <c r="C13593" s="1">
        <v>42517.597222222219</v>
      </c>
      <c r="D13593">
        <v>2</v>
      </c>
      <c r="E13593" t="s">
        <v>22</v>
      </c>
      <c r="F13593" t="s">
        <v>23</v>
      </c>
      <c r="G13593">
        <v>1</v>
      </c>
      <c r="H13593" t="str">
        <f t="shared" si="1070"/>
        <v>SP</v>
      </c>
      <c r="I13593" s="2">
        <f t="shared" si="1067"/>
        <v>2016</v>
      </c>
      <c r="J13593" s="2">
        <f t="shared" si="1068"/>
        <v>5</v>
      </c>
      <c r="K13593" t="str">
        <f t="shared" si="1069"/>
        <v>Glazenmakers</v>
      </c>
      <c r="L13593" s="25">
        <f t="shared" si="1071"/>
        <v>21</v>
      </c>
    </row>
    <row r="13594" spans="1:12" x14ac:dyDescent="0.25">
      <c r="A13594">
        <v>943</v>
      </c>
      <c r="B13594" t="s">
        <v>97</v>
      </c>
      <c r="C13594" s="1">
        <v>42517.597222222219</v>
      </c>
      <c r="D13594">
        <v>2</v>
      </c>
      <c r="E13594" t="s">
        <v>82</v>
      </c>
      <c r="F13594" t="s">
        <v>83</v>
      </c>
      <c r="G13594">
        <v>1</v>
      </c>
      <c r="H13594" t="str">
        <f t="shared" si="1070"/>
        <v>SP</v>
      </c>
      <c r="I13594" s="2">
        <f t="shared" si="1067"/>
        <v>2016</v>
      </c>
      <c r="J13594" s="2">
        <f t="shared" si="1068"/>
        <v>5</v>
      </c>
      <c r="K13594" t="str">
        <f t="shared" si="1069"/>
        <v>Korenbouten</v>
      </c>
      <c r="L13594" s="25">
        <f t="shared" si="1071"/>
        <v>21</v>
      </c>
    </row>
    <row r="13595" spans="1:12" x14ac:dyDescent="0.25">
      <c r="A13595">
        <v>943</v>
      </c>
      <c r="B13595" t="s">
        <v>97</v>
      </c>
      <c r="C13595" s="1">
        <v>42517.597222222219</v>
      </c>
      <c r="D13595">
        <v>4</v>
      </c>
      <c r="E13595" t="s">
        <v>22</v>
      </c>
      <c r="F13595" t="s">
        <v>23</v>
      </c>
      <c r="G13595">
        <v>2</v>
      </c>
      <c r="H13595" t="str">
        <f t="shared" si="1070"/>
        <v>SP</v>
      </c>
      <c r="I13595" s="2">
        <f t="shared" si="1067"/>
        <v>2016</v>
      </c>
      <c r="J13595" s="2">
        <f t="shared" si="1068"/>
        <v>5</v>
      </c>
      <c r="K13595" t="str">
        <f t="shared" si="1069"/>
        <v>Glazenmakers</v>
      </c>
      <c r="L13595" s="25">
        <f t="shared" si="1071"/>
        <v>21</v>
      </c>
    </row>
    <row r="13596" spans="1:12" x14ac:dyDescent="0.25">
      <c r="A13596">
        <v>943</v>
      </c>
      <c r="B13596" t="s">
        <v>97</v>
      </c>
      <c r="C13596" s="1">
        <v>42517.597222222219</v>
      </c>
      <c r="D13596">
        <v>4</v>
      </c>
      <c r="E13596" t="s">
        <v>28</v>
      </c>
      <c r="F13596" t="s">
        <v>29</v>
      </c>
      <c r="G13596">
        <v>1</v>
      </c>
      <c r="H13596" t="str">
        <f t="shared" si="1070"/>
        <v>SP</v>
      </c>
      <c r="I13596" s="2">
        <f t="shared" si="1067"/>
        <v>2016</v>
      </c>
      <c r="J13596" s="2">
        <f t="shared" si="1068"/>
        <v>5</v>
      </c>
      <c r="K13596" t="str">
        <f t="shared" si="1069"/>
        <v>Korenbouten</v>
      </c>
      <c r="L13596" s="25">
        <f t="shared" si="1071"/>
        <v>21</v>
      </c>
    </row>
    <row r="13597" spans="1:12" x14ac:dyDescent="0.25">
      <c r="A13597">
        <v>943</v>
      </c>
      <c r="B13597" t="s">
        <v>97</v>
      </c>
      <c r="C13597" s="1">
        <v>42517.597222222219</v>
      </c>
      <c r="D13597">
        <v>4</v>
      </c>
      <c r="E13597" t="s">
        <v>18</v>
      </c>
      <c r="F13597" t="s">
        <v>19</v>
      </c>
      <c r="G13597">
        <v>2</v>
      </c>
      <c r="H13597" t="str">
        <f t="shared" si="1070"/>
        <v>SP</v>
      </c>
      <c r="I13597" s="2">
        <f t="shared" si="1067"/>
        <v>2016</v>
      </c>
      <c r="J13597" s="2">
        <f t="shared" si="1068"/>
        <v>5</v>
      </c>
      <c r="K13597" t="str">
        <f t="shared" si="1069"/>
        <v>Korenbouten</v>
      </c>
      <c r="L13597" s="25">
        <f t="shared" si="1071"/>
        <v>21</v>
      </c>
    </row>
    <row r="13598" spans="1:12" x14ac:dyDescent="0.25">
      <c r="A13598">
        <v>943</v>
      </c>
      <c r="B13598" t="s">
        <v>97</v>
      </c>
      <c r="C13598" s="1">
        <v>42530.652777777781</v>
      </c>
      <c r="D13598">
        <v>1</v>
      </c>
      <c r="E13598" t="s">
        <v>10</v>
      </c>
      <c r="F13598" t="s">
        <v>11</v>
      </c>
      <c r="G13598">
        <v>7</v>
      </c>
      <c r="H13598" t="str">
        <f t="shared" si="1070"/>
        <v>SP</v>
      </c>
      <c r="I13598" s="2">
        <f t="shared" si="1067"/>
        <v>2016</v>
      </c>
      <c r="J13598" s="2">
        <f t="shared" si="1068"/>
        <v>6</v>
      </c>
      <c r="K13598" t="str">
        <f t="shared" si="1069"/>
        <v>Waterjuffer</v>
      </c>
      <c r="L13598" s="25">
        <f t="shared" si="1071"/>
        <v>22.857142857142858</v>
      </c>
    </row>
    <row r="13599" spans="1:12" x14ac:dyDescent="0.25">
      <c r="A13599">
        <v>943</v>
      </c>
      <c r="B13599" t="s">
        <v>97</v>
      </c>
      <c r="C13599" s="1">
        <v>42530.652777777781</v>
      </c>
      <c r="D13599">
        <v>1</v>
      </c>
      <c r="E13599" t="s">
        <v>61</v>
      </c>
      <c r="F13599" t="s">
        <v>62</v>
      </c>
      <c r="G13599">
        <v>5</v>
      </c>
      <c r="H13599" t="str">
        <f t="shared" si="1070"/>
        <v>SP</v>
      </c>
      <c r="I13599" s="2">
        <f t="shared" ref="I13599:I13662" si="1072">YEAR(C13599)</f>
        <v>2016</v>
      </c>
      <c r="J13599" s="2">
        <f t="shared" ref="J13599:J13662" si="1073">MONTH(C13599)</f>
        <v>6</v>
      </c>
      <c r="K13599" t="str">
        <f t="shared" ref="K13599:K13662" si="1074">VLOOKUP(E13599,$Q$2:$R$100,2,FALSE)</f>
        <v>Waterjuffer</v>
      </c>
      <c r="L13599" s="25">
        <f t="shared" si="1071"/>
        <v>22.857142857142858</v>
      </c>
    </row>
    <row r="13600" spans="1:12" x14ac:dyDescent="0.25">
      <c r="A13600">
        <v>943</v>
      </c>
      <c r="B13600" t="s">
        <v>97</v>
      </c>
      <c r="C13600" s="1">
        <v>42530.652777777781</v>
      </c>
      <c r="D13600">
        <v>1</v>
      </c>
      <c r="E13600" t="s">
        <v>24</v>
      </c>
      <c r="F13600" t="s">
        <v>25</v>
      </c>
      <c r="G13600">
        <v>1</v>
      </c>
      <c r="H13600" t="str">
        <f t="shared" si="1070"/>
        <v>SP</v>
      </c>
      <c r="I13600" s="2">
        <f t="shared" si="1072"/>
        <v>2016</v>
      </c>
      <c r="J13600" s="2">
        <f t="shared" si="1073"/>
        <v>6</v>
      </c>
      <c r="K13600" t="str">
        <f t="shared" si="1074"/>
        <v>Glazenmakers</v>
      </c>
      <c r="L13600" s="25">
        <f t="shared" si="1071"/>
        <v>22.857142857142858</v>
      </c>
    </row>
    <row r="13601" spans="1:12" x14ac:dyDescent="0.25">
      <c r="A13601">
        <v>943</v>
      </c>
      <c r="B13601" t="s">
        <v>97</v>
      </c>
      <c r="C13601" s="1">
        <v>42530.652777777781</v>
      </c>
      <c r="D13601">
        <v>1</v>
      </c>
      <c r="E13601" t="s">
        <v>82</v>
      </c>
      <c r="F13601" t="s">
        <v>83</v>
      </c>
      <c r="G13601">
        <v>2</v>
      </c>
      <c r="H13601" t="str">
        <f t="shared" si="1070"/>
        <v>SP</v>
      </c>
      <c r="I13601" s="2">
        <f t="shared" si="1072"/>
        <v>2016</v>
      </c>
      <c r="J13601" s="2">
        <f t="shared" si="1073"/>
        <v>6</v>
      </c>
      <c r="K13601" t="str">
        <f t="shared" si="1074"/>
        <v>Korenbouten</v>
      </c>
      <c r="L13601" s="25">
        <f t="shared" si="1071"/>
        <v>22.857142857142858</v>
      </c>
    </row>
    <row r="13602" spans="1:12" x14ac:dyDescent="0.25">
      <c r="A13602">
        <v>943</v>
      </c>
      <c r="B13602" t="s">
        <v>97</v>
      </c>
      <c r="C13602" s="1">
        <v>42530.652777777781</v>
      </c>
      <c r="D13602">
        <v>1</v>
      </c>
      <c r="E13602" t="s">
        <v>18</v>
      </c>
      <c r="F13602" t="s">
        <v>19</v>
      </c>
      <c r="G13602">
        <v>3</v>
      </c>
      <c r="H13602" t="str">
        <f t="shared" si="1070"/>
        <v>SP</v>
      </c>
      <c r="I13602" s="2">
        <f t="shared" si="1072"/>
        <v>2016</v>
      </c>
      <c r="J13602" s="2">
        <f t="shared" si="1073"/>
        <v>6</v>
      </c>
      <c r="K13602" t="str">
        <f t="shared" si="1074"/>
        <v>Korenbouten</v>
      </c>
      <c r="L13602" s="25">
        <f t="shared" si="1071"/>
        <v>22.857142857142858</v>
      </c>
    </row>
    <row r="13603" spans="1:12" x14ac:dyDescent="0.25">
      <c r="A13603">
        <v>943</v>
      </c>
      <c r="B13603" t="s">
        <v>97</v>
      </c>
      <c r="C13603" s="1">
        <v>42530.652777777781</v>
      </c>
      <c r="D13603">
        <v>2</v>
      </c>
      <c r="E13603" t="s">
        <v>10</v>
      </c>
      <c r="F13603" t="s">
        <v>11</v>
      </c>
      <c r="G13603">
        <v>7</v>
      </c>
      <c r="H13603" t="str">
        <f t="shared" si="1070"/>
        <v>SP</v>
      </c>
      <c r="I13603" s="2">
        <f t="shared" si="1072"/>
        <v>2016</v>
      </c>
      <c r="J13603" s="2">
        <f t="shared" si="1073"/>
        <v>6</v>
      </c>
      <c r="K13603" t="str">
        <f t="shared" si="1074"/>
        <v>Waterjuffer</v>
      </c>
      <c r="L13603" s="25">
        <f t="shared" si="1071"/>
        <v>22.857142857142858</v>
      </c>
    </row>
    <row r="13604" spans="1:12" x14ac:dyDescent="0.25">
      <c r="A13604">
        <v>943</v>
      </c>
      <c r="B13604" t="s">
        <v>97</v>
      </c>
      <c r="C13604" s="1">
        <v>42530.652777777781</v>
      </c>
      <c r="D13604">
        <v>2</v>
      </c>
      <c r="E13604" t="s">
        <v>16</v>
      </c>
      <c r="F13604" t="s">
        <v>17</v>
      </c>
      <c r="G13604">
        <v>14</v>
      </c>
      <c r="H13604" t="str">
        <f t="shared" si="1070"/>
        <v>SP</v>
      </c>
      <c r="I13604" s="2">
        <f t="shared" si="1072"/>
        <v>2016</v>
      </c>
      <c r="J13604" s="2">
        <f t="shared" si="1073"/>
        <v>6</v>
      </c>
      <c r="K13604" t="str">
        <f t="shared" si="1074"/>
        <v>Waterjuffer</v>
      </c>
      <c r="L13604" s="25">
        <f t="shared" si="1071"/>
        <v>22.857142857142858</v>
      </c>
    </row>
    <row r="13605" spans="1:12" x14ac:dyDescent="0.25">
      <c r="A13605">
        <v>943</v>
      </c>
      <c r="B13605" t="s">
        <v>97</v>
      </c>
      <c r="C13605" s="1">
        <v>42530.652777777781</v>
      </c>
      <c r="D13605">
        <v>2</v>
      </c>
      <c r="E13605" t="s">
        <v>61</v>
      </c>
      <c r="F13605" t="s">
        <v>62</v>
      </c>
      <c r="G13605">
        <v>7</v>
      </c>
      <c r="H13605" t="str">
        <f t="shared" si="1070"/>
        <v>SP</v>
      </c>
      <c r="I13605" s="2">
        <f t="shared" si="1072"/>
        <v>2016</v>
      </c>
      <c r="J13605" s="2">
        <f t="shared" si="1073"/>
        <v>6</v>
      </c>
      <c r="K13605" t="str">
        <f t="shared" si="1074"/>
        <v>Waterjuffer</v>
      </c>
      <c r="L13605" s="25">
        <f t="shared" si="1071"/>
        <v>22.857142857142858</v>
      </c>
    </row>
    <row r="13606" spans="1:12" x14ac:dyDescent="0.25">
      <c r="A13606">
        <v>943</v>
      </c>
      <c r="B13606" t="s">
        <v>97</v>
      </c>
      <c r="C13606" s="1">
        <v>42530.652777777781</v>
      </c>
      <c r="D13606">
        <v>2</v>
      </c>
      <c r="E13606" t="s">
        <v>82</v>
      </c>
      <c r="F13606" t="s">
        <v>83</v>
      </c>
      <c r="G13606">
        <v>2</v>
      </c>
      <c r="H13606" t="str">
        <f t="shared" si="1070"/>
        <v>SP</v>
      </c>
      <c r="I13606" s="2">
        <f t="shared" si="1072"/>
        <v>2016</v>
      </c>
      <c r="J13606" s="2">
        <f t="shared" si="1073"/>
        <v>6</v>
      </c>
      <c r="K13606" t="str">
        <f t="shared" si="1074"/>
        <v>Korenbouten</v>
      </c>
      <c r="L13606" s="25">
        <f t="shared" si="1071"/>
        <v>22.857142857142858</v>
      </c>
    </row>
    <row r="13607" spans="1:12" x14ac:dyDescent="0.25">
      <c r="A13607">
        <v>943</v>
      </c>
      <c r="B13607" t="s">
        <v>97</v>
      </c>
      <c r="C13607" s="1">
        <v>42530.652777777781</v>
      </c>
      <c r="D13607">
        <v>2</v>
      </c>
      <c r="E13607" t="s">
        <v>18</v>
      </c>
      <c r="F13607" t="s">
        <v>19</v>
      </c>
      <c r="G13607">
        <v>2</v>
      </c>
      <c r="H13607" t="str">
        <f t="shared" si="1070"/>
        <v>SP</v>
      </c>
      <c r="I13607" s="2">
        <f t="shared" si="1072"/>
        <v>2016</v>
      </c>
      <c r="J13607" s="2">
        <f t="shared" si="1073"/>
        <v>6</v>
      </c>
      <c r="K13607" t="str">
        <f t="shared" si="1074"/>
        <v>Korenbouten</v>
      </c>
      <c r="L13607" s="25">
        <f t="shared" si="1071"/>
        <v>22.857142857142858</v>
      </c>
    </row>
    <row r="13608" spans="1:12" x14ac:dyDescent="0.25">
      <c r="A13608">
        <v>943</v>
      </c>
      <c r="B13608" t="s">
        <v>97</v>
      </c>
      <c r="C13608" s="1">
        <v>42530.652777777781</v>
      </c>
      <c r="D13608">
        <v>4</v>
      </c>
      <c r="E13608" t="s">
        <v>24</v>
      </c>
      <c r="F13608" t="s">
        <v>25</v>
      </c>
      <c r="G13608">
        <v>1</v>
      </c>
      <c r="H13608" t="str">
        <f t="shared" si="1070"/>
        <v>SP</v>
      </c>
      <c r="I13608" s="2">
        <f t="shared" si="1072"/>
        <v>2016</v>
      </c>
      <c r="J13608" s="2">
        <f t="shared" si="1073"/>
        <v>6</v>
      </c>
      <c r="K13608" t="str">
        <f t="shared" si="1074"/>
        <v>Glazenmakers</v>
      </c>
      <c r="L13608" s="25">
        <f t="shared" si="1071"/>
        <v>22.857142857142858</v>
      </c>
    </row>
    <row r="13609" spans="1:12" x14ac:dyDescent="0.25">
      <c r="A13609">
        <v>943</v>
      </c>
      <c r="B13609" t="s">
        <v>97</v>
      </c>
      <c r="C13609" s="1">
        <v>42530.652777777781</v>
      </c>
      <c r="D13609">
        <v>4</v>
      </c>
      <c r="E13609" t="s">
        <v>82</v>
      </c>
      <c r="F13609" t="s">
        <v>83</v>
      </c>
      <c r="G13609">
        <v>1</v>
      </c>
      <c r="H13609" t="str">
        <f t="shared" si="1070"/>
        <v>SP</v>
      </c>
      <c r="I13609" s="2">
        <f t="shared" si="1072"/>
        <v>2016</v>
      </c>
      <c r="J13609" s="2">
        <f t="shared" si="1073"/>
        <v>6</v>
      </c>
      <c r="K13609" t="str">
        <f t="shared" si="1074"/>
        <v>Korenbouten</v>
      </c>
      <c r="L13609" s="25">
        <f t="shared" si="1071"/>
        <v>22.857142857142858</v>
      </c>
    </row>
    <row r="13610" spans="1:12" x14ac:dyDescent="0.25">
      <c r="A13610">
        <v>943</v>
      </c>
      <c r="B13610" t="s">
        <v>97</v>
      </c>
      <c r="C13610" s="1">
        <v>42547.569444444445</v>
      </c>
      <c r="D13610">
        <v>1</v>
      </c>
      <c r="E13610" t="s">
        <v>10</v>
      </c>
      <c r="F13610" t="s">
        <v>11</v>
      </c>
      <c r="G13610">
        <v>4</v>
      </c>
      <c r="H13610" t="str">
        <f t="shared" si="1070"/>
        <v>SP</v>
      </c>
      <c r="I13610" s="2">
        <f t="shared" si="1072"/>
        <v>2016</v>
      </c>
      <c r="J13610" s="2">
        <f t="shared" si="1073"/>
        <v>6</v>
      </c>
      <c r="K13610" t="str">
        <f t="shared" si="1074"/>
        <v>Waterjuffer</v>
      </c>
      <c r="L13610" s="25">
        <f t="shared" si="1071"/>
        <v>25.285714285714285</v>
      </c>
    </row>
    <row r="13611" spans="1:12" x14ac:dyDescent="0.25">
      <c r="A13611">
        <v>943</v>
      </c>
      <c r="B13611" t="s">
        <v>97</v>
      </c>
      <c r="C13611" s="1">
        <v>42547.569444444445</v>
      </c>
      <c r="D13611">
        <v>1</v>
      </c>
      <c r="E13611" t="s">
        <v>16</v>
      </c>
      <c r="F13611" t="s">
        <v>17</v>
      </c>
      <c r="G13611">
        <v>6</v>
      </c>
      <c r="H13611" t="str">
        <f t="shared" si="1070"/>
        <v>SP</v>
      </c>
      <c r="I13611" s="2">
        <f t="shared" si="1072"/>
        <v>2016</v>
      </c>
      <c r="J13611" s="2">
        <f t="shared" si="1073"/>
        <v>6</v>
      </c>
      <c r="K13611" t="str">
        <f t="shared" si="1074"/>
        <v>Waterjuffer</v>
      </c>
      <c r="L13611" s="25">
        <f t="shared" si="1071"/>
        <v>25.285714285714285</v>
      </c>
    </row>
    <row r="13612" spans="1:12" x14ac:dyDescent="0.25">
      <c r="A13612">
        <v>943</v>
      </c>
      <c r="B13612" t="s">
        <v>97</v>
      </c>
      <c r="C13612" s="1">
        <v>42547.569444444445</v>
      </c>
      <c r="D13612">
        <v>1</v>
      </c>
      <c r="E13612" t="s">
        <v>24</v>
      </c>
      <c r="F13612" t="s">
        <v>25</v>
      </c>
      <c r="G13612">
        <v>1</v>
      </c>
      <c r="H13612" t="str">
        <f t="shared" si="1070"/>
        <v>SP</v>
      </c>
      <c r="I13612" s="2">
        <f t="shared" si="1072"/>
        <v>2016</v>
      </c>
      <c r="J13612" s="2">
        <f t="shared" si="1073"/>
        <v>6</v>
      </c>
      <c r="K13612" t="str">
        <f t="shared" si="1074"/>
        <v>Glazenmakers</v>
      </c>
      <c r="L13612" s="25">
        <f t="shared" si="1071"/>
        <v>25.285714285714285</v>
      </c>
    </row>
    <row r="13613" spans="1:12" x14ac:dyDescent="0.25">
      <c r="A13613">
        <v>943</v>
      </c>
      <c r="B13613" t="s">
        <v>97</v>
      </c>
      <c r="C13613" s="1">
        <v>42547.569444444445</v>
      </c>
      <c r="D13613">
        <v>1</v>
      </c>
      <c r="E13613" t="s">
        <v>82</v>
      </c>
      <c r="F13613" t="s">
        <v>83</v>
      </c>
      <c r="G13613">
        <v>1</v>
      </c>
      <c r="H13613" t="str">
        <f t="shared" si="1070"/>
        <v>SP</v>
      </c>
      <c r="I13613" s="2">
        <f t="shared" si="1072"/>
        <v>2016</v>
      </c>
      <c r="J13613" s="2">
        <f t="shared" si="1073"/>
        <v>6</v>
      </c>
      <c r="K13613" t="str">
        <f t="shared" si="1074"/>
        <v>Korenbouten</v>
      </c>
      <c r="L13613" s="25">
        <f t="shared" si="1071"/>
        <v>25.285714285714285</v>
      </c>
    </row>
    <row r="13614" spans="1:12" x14ac:dyDescent="0.25">
      <c r="A13614">
        <v>943</v>
      </c>
      <c r="B13614" t="s">
        <v>97</v>
      </c>
      <c r="C13614" s="1">
        <v>42547.569444444445</v>
      </c>
      <c r="D13614">
        <v>1</v>
      </c>
      <c r="E13614" t="s">
        <v>18</v>
      </c>
      <c r="F13614" t="s">
        <v>19</v>
      </c>
      <c r="G13614">
        <v>4</v>
      </c>
      <c r="H13614" t="str">
        <f t="shared" si="1070"/>
        <v>SP</v>
      </c>
      <c r="I13614" s="2">
        <f t="shared" si="1072"/>
        <v>2016</v>
      </c>
      <c r="J13614" s="2">
        <f t="shared" si="1073"/>
        <v>6</v>
      </c>
      <c r="K13614" t="str">
        <f t="shared" si="1074"/>
        <v>Korenbouten</v>
      </c>
      <c r="L13614" s="25">
        <f t="shared" si="1071"/>
        <v>25.285714285714285</v>
      </c>
    </row>
    <row r="13615" spans="1:12" x14ac:dyDescent="0.25">
      <c r="A13615">
        <v>943</v>
      </c>
      <c r="B13615" t="s">
        <v>97</v>
      </c>
      <c r="C13615" s="1">
        <v>42547.569444444445</v>
      </c>
      <c r="D13615">
        <v>2</v>
      </c>
      <c r="E13615" t="s">
        <v>10</v>
      </c>
      <c r="F13615" t="s">
        <v>11</v>
      </c>
      <c r="G13615">
        <v>6</v>
      </c>
      <c r="H13615" t="str">
        <f t="shared" si="1070"/>
        <v>SP</v>
      </c>
      <c r="I13615" s="2">
        <f t="shared" si="1072"/>
        <v>2016</v>
      </c>
      <c r="J13615" s="2">
        <f t="shared" si="1073"/>
        <v>6</v>
      </c>
      <c r="K13615" t="str">
        <f t="shared" si="1074"/>
        <v>Waterjuffer</v>
      </c>
      <c r="L13615" s="25">
        <f t="shared" si="1071"/>
        <v>25.285714285714285</v>
      </c>
    </row>
    <row r="13616" spans="1:12" x14ac:dyDescent="0.25">
      <c r="A13616">
        <v>943</v>
      </c>
      <c r="B13616" t="s">
        <v>97</v>
      </c>
      <c r="C13616" s="1">
        <v>42547.569444444445</v>
      </c>
      <c r="D13616">
        <v>2</v>
      </c>
      <c r="E13616" t="s">
        <v>16</v>
      </c>
      <c r="F13616" t="s">
        <v>17</v>
      </c>
      <c r="G13616">
        <v>8</v>
      </c>
      <c r="H13616" t="str">
        <f t="shared" si="1070"/>
        <v>SP</v>
      </c>
      <c r="I13616" s="2">
        <f t="shared" si="1072"/>
        <v>2016</v>
      </c>
      <c r="J13616" s="2">
        <f t="shared" si="1073"/>
        <v>6</v>
      </c>
      <c r="K13616" t="str">
        <f t="shared" si="1074"/>
        <v>Waterjuffer</v>
      </c>
      <c r="L13616" s="25">
        <f t="shared" si="1071"/>
        <v>25.285714285714285</v>
      </c>
    </row>
    <row r="13617" spans="1:12" x14ac:dyDescent="0.25">
      <c r="A13617">
        <v>943</v>
      </c>
      <c r="B13617" t="s">
        <v>97</v>
      </c>
      <c r="C13617" s="1">
        <v>42547.569444444445</v>
      </c>
      <c r="D13617">
        <v>2</v>
      </c>
      <c r="E13617" t="s">
        <v>61</v>
      </c>
      <c r="F13617" t="s">
        <v>62</v>
      </c>
      <c r="G13617">
        <v>3</v>
      </c>
      <c r="H13617" t="str">
        <f t="shared" si="1070"/>
        <v>SP</v>
      </c>
      <c r="I13617" s="2">
        <f t="shared" si="1072"/>
        <v>2016</v>
      </c>
      <c r="J13617" s="2">
        <f t="shared" si="1073"/>
        <v>6</v>
      </c>
      <c r="K13617" t="str">
        <f t="shared" si="1074"/>
        <v>Waterjuffer</v>
      </c>
      <c r="L13617" s="25">
        <f t="shared" si="1071"/>
        <v>25.285714285714285</v>
      </c>
    </row>
    <row r="13618" spans="1:12" x14ac:dyDescent="0.25">
      <c r="A13618">
        <v>943</v>
      </c>
      <c r="B13618" t="s">
        <v>97</v>
      </c>
      <c r="C13618" s="1">
        <v>42547.569444444445</v>
      </c>
      <c r="D13618">
        <v>2</v>
      </c>
      <c r="E13618" t="s">
        <v>24</v>
      </c>
      <c r="F13618" t="s">
        <v>25</v>
      </c>
      <c r="G13618">
        <v>1</v>
      </c>
      <c r="H13618" t="str">
        <f t="shared" si="1070"/>
        <v>SP</v>
      </c>
      <c r="I13618" s="2">
        <f t="shared" si="1072"/>
        <v>2016</v>
      </c>
      <c r="J13618" s="2">
        <f t="shared" si="1073"/>
        <v>6</v>
      </c>
      <c r="K13618" t="str">
        <f t="shared" si="1074"/>
        <v>Glazenmakers</v>
      </c>
      <c r="L13618" s="25">
        <f t="shared" si="1071"/>
        <v>25.285714285714285</v>
      </c>
    </row>
    <row r="13619" spans="1:12" x14ac:dyDescent="0.25">
      <c r="A13619">
        <v>943</v>
      </c>
      <c r="B13619" t="s">
        <v>97</v>
      </c>
      <c r="C13619" s="1">
        <v>42547.569444444445</v>
      </c>
      <c r="D13619">
        <v>2</v>
      </c>
      <c r="E13619" t="s">
        <v>82</v>
      </c>
      <c r="F13619" t="s">
        <v>83</v>
      </c>
      <c r="G13619">
        <v>1</v>
      </c>
      <c r="H13619" t="str">
        <f t="shared" si="1070"/>
        <v>SP</v>
      </c>
      <c r="I13619" s="2">
        <f t="shared" si="1072"/>
        <v>2016</v>
      </c>
      <c r="J13619" s="2">
        <f t="shared" si="1073"/>
        <v>6</v>
      </c>
      <c r="K13619" t="str">
        <f t="shared" si="1074"/>
        <v>Korenbouten</v>
      </c>
      <c r="L13619" s="25">
        <f t="shared" si="1071"/>
        <v>25.285714285714285</v>
      </c>
    </row>
    <row r="13620" spans="1:12" x14ac:dyDescent="0.25">
      <c r="A13620">
        <v>943</v>
      </c>
      <c r="B13620" t="s">
        <v>97</v>
      </c>
      <c r="C13620" s="1">
        <v>42547.569444444445</v>
      </c>
      <c r="D13620">
        <v>2</v>
      </c>
      <c r="E13620" t="s">
        <v>18</v>
      </c>
      <c r="F13620" t="s">
        <v>19</v>
      </c>
      <c r="G13620">
        <v>3</v>
      </c>
      <c r="H13620" t="str">
        <f t="shared" si="1070"/>
        <v>SP</v>
      </c>
      <c r="I13620" s="2">
        <f t="shared" si="1072"/>
        <v>2016</v>
      </c>
      <c r="J13620" s="2">
        <f t="shared" si="1073"/>
        <v>6</v>
      </c>
      <c r="K13620" t="str">
        <f t="shared" si="1074"/>
        <v>Korenbouten</v>
      </c>
      <c r="L13620" s="25">
        <f t="shared" si="1071"/>
        <v>25.285714285714285</v>
      </c>
    </row>
    <row r="13621" spans="1:12" x14ac:dyDescent="0.25">
      <c r="A13621">
        <v>943</v>
      </c>
      <c r="B13621" t="s">
        <v>97</v>
      </c>
      <c r="C13621" s="1">
        <v>42547.569444444445</v>
      </c>
      <c r="D13621">
        <v>4</v>
      </c>
      <c r="E13621" t="s">
        <v>18</v>
      </c>
      <c r="F13621" t="s">
        <v>19</v>
      </c>
      <c r="G13621">
        <v>2</v>
      </c>
      <c r="H13621" t="str">
        <f t="shared" si="1070"/>
        <v>SP</v>
      </c>
      <c r="I13621" s="2">
        <f t="shared" si="1072"/>
        <v>2016</v>
      </c>
      <c r="J13621" s="2">
        <f t="shared" si="1073"/>
        <v>6</v>
      </c>
      <c r="K13621" t="str">
        <f t="shared" si="1074"/>
        <v>Korenbouten</v>
      </c>
      <c r="L13621" s="25">
        <f t="shared" si="1071"/>
        <v>25.285714285714285</v>
      </c>
    </row>
    <row r="13622" spans="1:12" x14ac:dyDescent="0.25">
      <c r="A13622">
        <v>943</v>
      </c>
      <c r="B13622" t="s">
        <v>97</v>
      </c>
      <c r="C13622" s="1">
        <v>42568.583333333336</v>
      </c>
      <c r="D13622">
        <v>1</v>
      </c>
      <c r="E13622" t="s">
        <v>10</v>
      </c>
      <c r="F13622" t="s">
        <v>11</v>
      </c>
      <c r="G13622">
        <v>7</v>
      </c>
      <c r="H13622" t="str">
        <f t="shared" si="1070"/>
        <v>SP</v>
      </c>
      <c r="I13622" s="2">
        <f t="shared" si="1072"/>
        <v>2016</v>
      </c>
      <c r="J13622" s="2">
        <f t="shared" si="1073"/>
        <v>7</v>
      </c>
      <c r="K13622" t="str">
        <f t="shared" si="1074"/>
        <v>Waterjuffer</v>
      </c>
      <c r="L13622" s="25">
        <f t="shared" si="1071"/>
        <v>28.285714285714285</v>
      </c>
    </row>
    <row r="13623" spans="1:12" x14ac:dyDescent="0.25">
      <c r="A13623">
        <v>943</v>
      </c>
      <c r="B13623" t="s">
        <v>97</v>
      </c>
      <c r="C13623" s="1">
        <v>42568.583333333336</v>
      </c>
      <c r="D13623">
        <v>1</v>
      </c>
      <c r="E13623" t="s">
        <v>61</v>
      </c>
      <c r="F13623" t="s">
        <v>62</v>
      </c>
      <c r="G13623">
        <v>8</v>
      </c>
      <c r="H13623" t="str">
        <f t="shared" si="1070"/>
        <v>SP</v>
      </c>
      <c r="I13623" s="2">
        <f t="shared" si="1072"/>
        <v>2016</v>
      </c>
      <c r="J13623" s="2">
        <f t="shared" si="1073"/>
        <v>7</v>
      </c>
      <c r="K13623" t="str">
        <f t="shared" si="1074"/>
        <v>Waterjuffer</v>
      </c>
      <c r="L13623" s="25">
        <f t="shared" si="1071"/>
        <v>28.285714285714285</v>
      </c>
    </row>
    <row r="13624" spans="1:12" x14ac:dyDescent="0.25">
      <c r="A13624">
        <v>943</v>
      </c>
      <c r="B13624" t="s">
        <v>97</v>
      </c>
      <c r="C13624" s="1">
        <v>42568.583333333336</v>
      </c>
      <c r="D13624">
        <v>1</v>
      </c>
      <c r="E13624" t="s">
        <v>18</v>
      </c>
      <c r="F13624" t="s">
        <v>19</v>
      </c>
      <c r="G13624">
        <v>2</v>
      </c>
      <c r="H13624" t="str">
        <f t="shared" si="1070"/>
        <v>SP</v>
      </c>
      <c r="I13624" s="2">
        <f t="shared" si="1072"/>
        <v>2016</v>
      </c>
      <c r="J13624" s="2">
        <f t="shared" si="1073"/>
        <v>7</v>
      </c>
      <c r="K13624" t="str">
        <f t="shared" si="1074"/>
        <v>Korenbouten</v>
      </c>
      <c r="L13624" s="25">
        <f t="shared" si="1071"/>
        <v>28.285714285714285</v>
      </c>
    </row>
    <row r="13625" spans="1:12" x14ac:dyDescent="0.25">
      <c r="A13625">
        <v>943</v>
      </c>
      <c r="B13625" t="s">
        <v>97</v>
      </c>
      <c r="C13625" s="1">
        <v>42568.583333333336</v>
      </c>
      <c r="D13625">
        <v>2</v>
      </c>
      <c r="E13625" t="s">
        <v>10</v>
      </c>
      <c r="F13625" t="s">
        <v>11</v>
      </c>
      <c r="G13625">
        <v>5</v>
      </c>
      <c r="H13625" t="str">
        <f t="shared" si="1070"/>
        <v>SP</v>
      </c>
      <c r="I13625" s="2">
        <f t="shared" si="1072"/>
        <v>2016</v>
      </c>
      <c r="J13625" s="2">
        <f t="shared" si="1073"/>
        <v>7</v>
      </c>
      <c r="K13625" t="str">
        <f t="shared" si="1074"/>
        <v>Waterjuffer</v>
      </c>
      <c r="L13625" s="25">
        <f t="shared" si="1071"/>
        <v>28.285714285714285</v>
      </c>
    </row>
    <row r="13626" spans="1:12" x14ac:dyDescent="0.25">
      <c r="A13626">
        <v>943</v>
      </c>
      <c r="B13626" t="s">
        <v>97</v>
      </c>
      <c r="C13626" s="1">
        <v>42568.583333333336</v>
      </c>
      <c r="D13626">
        <v>2</v>
      </c>
      <c r="E13626" t="s">
        <v>26</v>
      </c>
      <c r="F13626" t="s">
        <v>27</v>
      </c>
      <c r="G13626">
        <v>1</v>
      </c>
      <c r="H13626" t="str">
        <f t="shared" si="1070"/>
        <v>SP</v>
      </c>
      <c r="I13626" s="2">
        <f t="shared" si="1072"/>
        <v>2016</v>
      </c>
      <c r="J13626" s="2">
        <f t="shared" si="1073"/>
        <v>7</v>
      </c>
      <c r="K13626" t="str">
        <f t="shared" si="1074"/>
        <v>Glazenmakers</v>
      </c>
      <c r="L13626" s="25">
        <f t="shared" si="1071"/>
        <v>28.285714285714285</v>
      </c>
    </row>
    <row r="13627" spans="1:12" x14ac:dyDescent="0.25">
      <c r="A13627">
        <v>943</v>
      </c>
      <c r="B13627" t="s">
        <v>97</v>
      </c>
      <c r="C13627" s="1">
        <v>42568.583333333336</v>
      </c>
      <c r="D13627">
        <v>2</v>
      </c>
      <c r="E13627" t="s">
        <v>18</v>
      </c>
      <c r="F13627" t="s">
        <v>19</v>
      </c>
      <c r="G13627">
        <v>2</v>
      </c>
      <c r="H13627" t="str">
        <f t="shared" si="1070"/>
        <v>SP</v>
      </c>
      <c r="I13627" s="2">
        <f t="shared" si="1072"/>
        <v>2016</v>
      </c>
      <c r="J13627" s="2">
        <f t="shared" si="1073"/>
        <v>7</v>
      </c>
      <c r="K13627" t="str">
        <f t="shared" si="1074"/>
        <v>Korenbouten</v>
      </c>
      <c r="L13627" s="25">
        <f t="shared" si="1071"/>
        <v>28.285714285714285</v>
      </c>
    </row>
    <row r="13628" spans="1:12" x14ac:dyDescent="0.25">
      <c r="A13628">
        <v>943</v>
      </c>
      <c r="B13628" t="s">
        <v>97</v>
      </c>
      <c r="C13628" s="1">
        <v>42568.583333333336</v>
      </c>
      <c r="D13628">
        <v>2</v>
      </c>
      <c r="E13628" t="s">
        <v>32</v>
      </c>
      <c r="F13628" t="s">
        <v>33</v>
      </c>
      <c r="G13628">
        <v>1</v>
      </c>
      <c r="H13628" t="str">
        <f t="shared" si="1070"/>
        <v>SP</v>
      </c>
      <c r="I13628" s="2">
        <f t="shared" si="1072"/>
        <v>2016</v>
      </c>
      <c r="J13628" s="2">
        <f t="shared" si="1073"/>
        <v>7</v>
      </c>
      <c r="K13628" t="str">
        <f t="shared" si="1074"/>
        <v>Korenbouten</v>
      </c>
      <c r="L13628" s="25">
        <f t="shared" si="1071"/>
        <v>28.285714285714285</v>
      </c>
    </row>
    <row r="13629" spans="1:12" x14ac:dyDescent="0.25">
      <c r="A13629">
        <v>943</v>
      </c>
      <c r="B13629" t="s">
        <v>97</v>
      </c>
      <c r="C13629" s="1">
        <v>42568.583333333336</v>
      </c>
      <c r="D13629">
        <v>4</v>
      </c>
      <c r="E13629" t="s">
        <v>24</v>
      </c>
      <c r="F13629" t="s">
        <v>25</v>
      </c>
      <c r="G13629">
        <v>2</v>
      </c>
      <c r="H13629" t="str">
        <f t="shared" si="1070"/>
        <v>SP</v>
      </c>
      <c r="I13629" s="2">
        <f t="shared" si="1072"/>
        <v>2016</v>
      </c>
      <c r="J13629" s="2">
        <f t="shared" si="1073"/>
        <v>7</v>
      </c>
      <c r="K13629" t="str">
        <f t="shared" si="1074"/>
        <v>Glazenmakers</v>
      </c>
      <c r="L13629" s="25">
        <f t="shared" si="1071"/>
        <v>28.285714285714285</v>
      </c>
    </row>
    <row r="13630" spans="1:12" x14ac:dyDescent="0.25">
      <c r="A13630">
        <v>943</v>
      </c>
      <c r="B13630" t="s">
        <v>97</v>
      </c>
      <c r="C13630" s="1">
        <v>42568.583333333336</v>
      </c>
      <c r="D13630">
        <v>4</v>
      </c>
      <c r="E13630" t="s">
        <v>26</v>
      </c>
      <c r="F13630" t="s">
        <v>27</v>
      </c>
      <c r="G13630">
        <v>1</v>
      </c>
      <c r="H13630" t="str">
        <f t="shared" si="1070"/>
        <v>SP</v>
      </c>
      <c r="I13630" s="2">
        <f t="shared" si="1072"/>
        <v>2016</v>
      </c>
      <c r="J13630" s="2">
        <f t="shared" si="1073"/>
        <v>7</v>
      </c>
      <c r="K13630" t="str">
        <f t="shared" si="1074"/>
        <v>Glazenmakers</v>
      </c>
      <c r="L13630" s="25">
        <f t="shared" si="1071"/>
        <v>28.285714285714285</v>
      </c>
    </row>
    <row r="13631" spans="1:12" x14ac:dyDescent="0.25">
      <c r="A13631">
        <v>943</v>
      </c>
      <c r="B13631" t="s">
        <v>97</v>
      </c>
      <c r="C13631" s="1">
        <v>42631.583333333336</v>
      </c>
      <c r="D13631">
        <v>1</v>
      </c>
      <c r="E13631" t="s">
        <v>30</v>
      </c>
      <c r="F13631" t="s">
        <v>31</v>
      </c>
      <c r="G13631">
        <v>6</v>
      </c>
      <c r="H13631" t="str">
        <f t="shared" si="1070"/>
        <v>SP</v>
      </c>
      <c r="I13631" s="2">
        <f t="shared" si="1072"/>
        <v>2016</v>
      </c>
      <c r="J13631" s="2">
        <f t="shared" si="1073"/>
        <v>9</v>
      </c>
      <c r="K13631" t="str">
        <f t="shared" si="1074"/>
        <v>Pantserjuffers</v>
      </c>
      <c r="L13631" s="25">
        <f t="shared" si="1071"/>
        <v>37.285714285714285</v>
      </c>
    </row>
    <row r="13632" spans="1:12" x14ac:dyDescent="0.25">
      <c r="A13632">
        <v>943</v>
      </c>
      <c r="B13632" t="s">
        <v>97</v>
      </c>
      <c r="C13632" s="1">
        <v>42631.583333333336</v>
      </c>
      <c r="D13632">
        <v>1</v>
      </c>
      <c r="E13632" t="s">
        <v>10</v>
      </c>
      <c r="F13632" t="s">
        <v>11</v>
      </c>
      <c r="G13632">
        <v>8</v>
      </c>
      <c r="H13632" t="str">
        <f t="shared" si="1070"/>
        <v>SP</v>
      </c>
      <c r="I13632" s="2">
        <f t="shared" si="1072"/>
        <v>2016</v>
      </c>
      <c r="J13632" s="2">
        <f t="shared" si="1073"/>
        <v>9</v>
      </c>
      <c r="K13632" t="str">
        <f t="shared" si="1074"/>
        <v>Waterjuffer</v>
      </c>
      <c r="L13632" s="25">
        <f t="shared" si="1071"/>
        <v>37.285714285714285</v>
      </c>
    </row>
    <row r="13633" spans="1:12" x14ac:dyDescent="0.25">
      <c r="A13633">
        <v>943</v>
      </c>
      <c r="B13633" t="s">
        <v>97</v>
      </c>
      <c r="C13633" s="1">
        <v>42631.583333333336</v>
      </c>
      <c r="D13633">
        <v>1</v>
      </c>
      <c r="E13633" t="s">
        <v>36</v>
      </c>
      <c r="F13633" t="s">
        <v>37</v>
      </c>
      <c r="G13633">
        <v>6</v>
      </c>
      <c r="H13633" t="str">
        <f t="shared" si="1070"/>
        <v>SP</v>
      </c>
      <c r="I13633" s="2">
        <f t="shared" si="1072"/>
        <v>2016</v>
      </c>
      <c r="J13633" s="2">
        <f t="shared" si="1073"/>
        <v>9</v>
      </c>
      <c r="K13633" t="str">
        <f t="shared" si="1074"/>
        <v>Glazenmakers</v>
      </c>
      <c r="L13633" s="25">
        <f t="shared" si="1071"/>
        <v>37.285714285714285</v>
      </c>
    </row>
    <row r="13634" spans="1:12" x14ac:dyDescent="0.25">
      <c r="A13634">
        <v>943</v>
      </c>
      <c r="B13634" t="s">
        <v>97</v>
      </c>
      <c r="C13634" s="1">
        <v>42631.583333333336</v>
      </c>
      <c r="D13634">
        <v>1</v>
      </c>
      <c r="E13634" t="s">
        <v>32</v>
      </c>
      <c r="F13634" t="s">
        <v>33</v>
      </c>
      <c r="G13634">
        <v>16</v>
      </c>
      <c r="H13634" t="str">
        <f t="shared" ref="H13634:H13697" si="1075">VLOOKUP(A13634,$N$2:$O$51,2,FALSE)</f>
        <v>SP</v>
      </c>
      <c r="I13634" s="2">
        <f t="shared" si="1072"/>
        <v>2016</v>
      </c>
      <c r="J13634" s="2">
        <f t="shared" si="1073"/>
        <v>9</v>
      </c>
      <c r="K13634" t="str">
        <f t="shared" si="1074"/>
        <v>Korenbouten</v>
      </c>
      <c r="L13634" s="25">
        <f t="shared" si="1071"/>
        <v>37.285714285714285</v>
      </c>
    </row>
    <row r="13635" spans="1:12" x14ac:dyDescent="0.25">
      <c r="A13635">
        <v>943</v>
      </c>
      <c r="B13635" t="s">
        <v>97</v>
      </c>
      <c r="C13635" s="1">
        <v>42631.583333333336</v>
      </c>
      <c r="D13635">
        <v>1</v>
      </c>
      <c r="E13635" t="s">
        <v>42</v>
      </c>
      <c r="F13635" t="s">
        <v>43</v>
      </c>
      <c r="G13635">
        <v>8</v>
      </c>
      <c r="H13635" t="str">
        <f t="shared" si="1075"/>
        <v>SP</v>
      </c>
      <c r="I13635" s="2">
        <f t="shared" si="1072"/>
        <v>2016</v>
      </c>
      <c r="J13635" s="2">
        <f t="shared" si="1073"/>
        <v>9</v>
      </c>
      <c r="K13635" t="str">
        <f t="shared" si="1074"/>
        <v>Korenbouten</v>
      </c>
      <c r="L13635" s="25">
        <f t="shared" ref="L13635:L13698" si="1076">(ROUNDDOWN(C13635-DATE(I13635,1,1),0))/7</f>
        <v>37.285714285714285</v>
      </c>
    </row>
    <row r="13636" spans="1:12" x14ac:dyDescent="0.25">
      <c r="A13636">
        <v>943</v>
      </c>
      <c r="B13636" t="s">
        <v>97</v>
      </c>
      <c r="C13636" s="1">
        <v>42631.583333333336</v>
      </c>
      <c r="D13636">
        <v>2</v>
      </c>
      <c r="E13636" t="s">
        <v>30</v>
      </c>
      <c r="F13636" t="s">
        <v>31</v>
      </c>
      <c r="G13636">
        <v>6</v>
      </c>
      <c r="H13636" t="str">
        <f t="shared" si="1075"/>
        <v>SP</v>
      </c>
      <c r="I13636" s="2">
        <f t="shared" si="1072"/>
        <v>2016</v>
      </c>
      <c r="J13636" s="2">
        <f t="shared" si="1073"/>
        <v>9</v>
      </c>
      <c r="K13636" t="str">
        <f t="shared" si="1074"/>
        <v>Pantserjuffers</v>
      </c>
      <c r="L13636" s="25">
        <f t="shared" si="1076"/>
        <v>37.285714285714285</v>
      </c>
    </row>
    <row r="13637" spans="1:12" x14ac:dyDescent="0.25">
      <c r="A13637">
        <v>943</v>
      </c>
      <c r="B13637" t="s">
        <v>97</v>
      </c>
      <c r="C13637" s="1">
        <v>42631.583333333336</v>
      </c>
      <c r="D13637">
        <v>2</v>
      </c>
      <c r="E13637" t="s">
        <v>10</v>
      </c>
      <c r="F13637" t="s">
        <v>11</v>
      </c>
      <c r="G13637">
        <v>3</v>
      </c>
      <c r="H13637" t="str">
        <f t="shared" si="1075"/>
        <v>SP</v>
      </c>
      <c r="I13637" s="2">
        <f t="shared" si="1072"/>
        <v>2016</v>
      </c>
      <c r="J13637" s="2">
        <f t="shared" si="1073"/>
        <v>9</v>
      </c>
      <c r="K13637" t="str">
        <f t="shared" si="1074"/>
        <v>Waterjuffer</v>
      </c>
      <c r="L13637" s="25">
        <f t="shared" si="1076"/>
        <v>37.285714285714285</v>
      </c>
    </row>
    <row r="13638" spans="1:12" x14ac:dyDescent="0.25">
      <c r="A13638">
        <v>943</v>
      </c>
      <c r="B13638" t="s">
        <v>97</v>
      </c>
      <c r="C13638" s="1">
        <v>42631.583333333336</v>
      </c>
      <c r="D13638">
        <v>2</v>
      </c>
      <c r="E13638" t="s">
        <v>36</v>
      </c>
      <c r="F13638" t="s">
        <v>37</v>
      </c>
      <c r="G13638">
        <v>4</v>
      </c>
      <c r="H13638" t="str">
        <f t="shared" si="1075"/>
        <v>SP</v>
      </c>
      <c r="I13638" s="2">
        <f t="shared" si="1072"/>
        <v>2016</v>
      </c>
      <c r="J13638" s="2">
        <f t="shared" si="1073"/>
        <v>9</v>
      </c>
      <c r="K13638" t="str">
        <f t="shared" si="1074"/>
        <v>Glazenmakers</v>
      </c>
      <c r="L13638" s="25">
        <f t="shared" si="1076"/>
        <v>37.285714285714285</v>
      </c>
    </row>
    <row r="13639" spans="1:12" x14ac:dyDescent="0.25">
      <c r="A13639">
        <v>943</v>
      </c>
      <c r="B13639" t="s">
        <v>97</v>
      </c>
      <c r="C13639" s="1">
        <v>42631.583333333336</v>
      </c>
      <c r="D13639">
        <v>2</v>
      </c>
      <c r="E13639" t="s">
        <v>32</v>
      </c>
      <c r="F13639" t="s">
        <v>33</v>
      </c>
      <c r="G13639">
        <v>23</v>
      </c>
      <c r="H13639" t="str">
        <f t="shared" si="1075"/>
        <v>SP</v>
      </c>
      <c r="I13639" s="2">
        <f t="shared" si="1072"/>
        <v>2016</v>
      </c>
      <c r="J13639" s="2">
        <f t="shared" si="1073"/>
        <v>9</v>
      </c>
      <c r="K13639" t="str">
        <f t="shared" si="1074"/>
        <v>Korenbouten</v>
      </c>
      <c r="L13639" s="25">
        <f t="shared" si="1076"/>
        <v>37.285714285714285</v>
      </c>
    </row>
    <row r="13640" spans="1:12" x14ac:dyDescent="0.25">
      <c r="A13640">
        <v>943</v>
      </c>
      <c r="B13640" t="s">
        <v>97</v>
      </c>
      <c r="C13640" s="1">
        <v>42631.583333333336</v>
      </c>
      <c r="D13640">
        <v>2</v>
      </c>
      <c r="E13640" t="s">
        <v>42</v>
      </c>
      <c r="F13640" t="s">
        <v>43</v>
      </c>
      <c r="G13640">
        <v>12</v>
      </c>
      <c r="H13640" t="str">
        <f t="shared" si="1075"/>
        <v>SP</v>
      </c>
      <c r="I13640" s="2">
        <f t="shared" si="1072"/>
        <v>2016</v>
      </c>
      <c r="J13640" s="2">
        <f t="shared" si="1073"/>
        <v>9</v>
      </c>
      <c r="K13640" t="str">
        <f t="shared" si="1074"/>
        <v>Korenbouten</v>
      </c>
      <c r="L13640" s="25">
        <f t="shared" si="1076"/>
        <v>37.285714285714285</v>
      </c>
    </row>
    <row r="13641" spans="1:12" x14ac:dyDescent="0.25">
      <c r="A13641">
        <v>943</v>
      </c>
      <c r="B13641" t="s">
        <v>97</v>
      </c>
      <c r="C13641" s="1">
        <v>42631.583333333336</v>
      </c>
      <c r="D13641">
        <v>4</v>
      </c>
      <c r="E13641" t="s">
        <v>36</v>
      </c>
      <c r="F13641" t="s">
        <v>37</v>
      </c>
      <c r="G13641">
        <v>2</v>
      </c>
      <c r="H13641" t="str">
        <f t="shared" si="1075"/>
        <v>SP</v>
      </c>
      <c r="I13641" s="2">
        <f t="shared" si="1072"/>
        <v>2016</v>
      </c>
      <c r="J13641" s="2">
        <f t="shared" si="1073"/>
        <v>9</v>
      </c>
      <c r="K13641" t="str">
        <f t="shared" si="1074"/>
        <v>Glazenmakers</v>
      </c>
      <c r="L13641" s="25">
        <f t="shared" si="1076"/>
        <v>37.285714285714285</v>
      </c>
    </row>
    <row r="13642" spans="1:12" x14ac:dyDescent="0.25">
      <c r="A13642">
        <v>943</v>
      </c>
      <c r="B13642" t="s">
        <v>97</v>
      </c>
      <c r="C13642" s="1">
        <v>42631.583333333336</v>
      </c>
      <c r="D13642">
        <v>4</v>
      </c>
      <c r="E13642" t="s">
        <v>18</v>
      </c>
      <c r="F13642" t="s">
        <v>19</v>
      </c>
      <c r="G13642">
        <v>1</v>
      </c>
      <c r="H13642" t="str">
        <f t="shared" si="1075"/>
        <v>SP</v>
      </c>
      <c r="I13642" s="2">
        <f t="shared" si="1072"/>
        <v>2016</v>
      </c>
      <c r="J13642" s="2">
        <f t="shared" si="1073"/>
        <v>9</v>
      </c>
      <c r="K13642" t="str">
        <f t="shared" si="1074"/>
        <v>Korenbouten</v>
      </c>
      <c r="L13642" s="25">
        <f t="shared" si="1076"/>
        <v>37.285714285714285</v>
      </c>
    </row>
    <row r="13643" spans="1:12" x14ac:dyDescent="0.25">
      <c r="A13643">
        <v>943</v>
      </c>
      <c r="B13643" t="s">
        <v>97</v>
      </c>
      <c r="C13643" s="1">
        <v>42869.583333333336</v>
      </c>
      <c r="D13643">
        <v>4</v>
      </c>
      <c r="E13643" t="s">
        <v>22</v>
      </c>
      <c r="F13643" t="s">
        <v>23</v>
      </c>
      <c r="G13643">
        <v>1</v>
      </c>
      <c r="H13643" t="str">
        <f t="shared" si="1075"/>
        <v>SP</v>
      </c>
      <c r="I13643" s="2">
        <f t="shared" si="1072"/>
        <v>2017</v>
      </c>
      <c r="J13643" s="2">
        <f t="shared" si="1073"/>
        <v>5</v>
      </c>
      <c r="K13643" t="str">
        <f t="shared" si="1074"/>
        <v>Glazenmakers</v>
      </c>
      <c r="L13643" s="25">
        <f t="shared" si="1076"/>
        <v>19</v>
      </c>
    </row>
    <row r="13644" spans="1:12" x14ac:dyDescent="0.25">
      <c r="A13644">
        <v>943</v>
      </c>
      <c r="B13644" t="s">
        <v>97</v>
      </c>
      <c r="C13644" s="1">
        <v>42869.583333333336</v>
      </c>
      <c r="D13644">
        <v>3</v>
      </c>
      <c r="E13644" t="s">
        <v>10</v>
      </c>
      <c r="F13644" t="s">
        <v>11</v>
      </c>
      <c r="G13644">
        <v>10</v>
      </c>
      <c r="H13644" t="str">
        <f t="shared" si="1075"/>
        <v>SP</v>
      </c>
      <c r="I13644" s="2">
        <f t="shared" si="1072"/>
        <v>2017</v>
      </c>
      <c r="J13644" s="2">
        <f t="shared" si="1073"/>
        <v>5</v>
      </c>
      <c r="K13644" t="str">
        <f t="shared" si="1074"/>
        <v>Waterjuffer</v>
      </c>
      <c r="L13644" s="25">
        <f t="shared" si="1076"/>
        <v>19</v>
      </c>
    </row>
    <row r="13645" spans="1:12" x14ac:dyDescent="0.25">
      <c r="A13645">
        <v>943</v>
      </c>
      <c r="B13645" t="s">
        <v>97</v>
      </c>
      <c r="C13645" s="1">
        <v>42869.583333333336</v>
      </c>
      <c r="D13645">
        <v>3</v>
      </c>
      <c r="E13645" t="s">
        <v>16</v>
      </c>
      <c r="F13645" t="s">
        <v>17</v>
      </c>
      <c r="G13645">
        <v>19</v>
      </c>
      <c r="H13645" t="str">
        <f t="shared" si="1075"/>
        <v>SP</v>
      </c>
      <c r="I13645" s="2">
        <f t="shared" si="1072"/>
        <v>2017</v>
      </c>
      <c r="J13645" s="2">
        <f t="shared" si="1073"/>
        <v>5</v>
      </c>
      <c r="K13645" t="str">
        <f t="shared" si="1074"/>
        <v>Waterjuffer</v>
      </c>
      <c r="L13645" s="25">
        <f t="shared" si="1076"/>
        <v>19</v>
      </c>
    </row>
    <row r="13646" spans="1:12" x14ac:dyDescent="0.25">
      <c r="A13646">
        <v>943</v>
      </c>
      <c r="B13646" t="s">
        <v>97</v>
      </c>
      <c r="C13646" s="1">
        <v>42869.583333333336</v>
      </c>
      <c r="D13646">
        <v>3</v>
      </c>
      <c r="E13646" t="s">
        <v>12</v>
      </c>
      <c r="F13646" t="s">
        <v>13</v>
      </c>
      <c r="G13646">
        <v>12</v>
      </c>
      <c r="H13646" t="str">
        <f t="shared" si="1075"/>
        <v>SP</v>
      </c>
      <c r="I13646" s="2">
        <f t="shared" si="1072"/>
        <v>2017</v>
      </c>
      <c r="J13646" s="2">
        <f t="shared" si="1073"/>
        <v>5</v>
      </c>
      <c r="K13646" t="str">
        <f t="shared" si="1074"/>
        <v>Waterjuffer</v>
      </c>
      <c r="L13646" s="25">
        <f t="shared" si="1076"/>
        <v>19</v>
      </c>
    </row>
    <row r="13647" spans="1:12" x14ac:dyDescent="0.25">
      <c r="A13647">
        <v>943</v>
      </c>
      <c r="B13647" t="s">
        <v>97</v>
      </c>
      <c r="C13647" s="1">
        <v>42869.583333333336</v>
      </c>
      <c r="D13647">
        <v>3</v>
      </c>
      <c r="E13647" t="s">
        <v>22</v>
      </c>
      <c r="F13647" t="s">
        <v>23</v>
      </c>
      <c r="G13647">
        <v>4</v>
      </c>
      <c r="H13647" t="str">
        <f t="shared" si="1075"/>
        <v>SP</v>
      </c>
      <c r="I13647" s="2">
        <f t="shared" si="1072"/>
        <v>2017</v>
      </c>
      <c r="J13647" s="2">
        <f t="shared" si="1073"/>
        <v>5</v>
      </c>
      <c r="K13647" t="str">
        <f t="shared" si="1074"/>
        <v>Glazenmakers</v>
      </c>
      <c r="L13647" s="25">
        <f t="shared" si="1076"/>
        <v>19</v>
      </c>
    </row>
    <row r="13648" spans="1:12" x14ac:dyDescent="0.25">
      <c r="A13648">
        <v>943</v>
      </c>
      <c r="B13648" t="s">
        <v>97</v>
      </c>
      <c r="C13648" s="1">
        <v>42880.5625</v>
      </c>
      <c r="D13648">
        <v>4</v>
      </c>
      <c r="E13648" t="s">
        <v>22</v>
      </c>
      <c r="F13648" t="s">
        <v>23</v>
      </c>
      <c r="G13648">
        <v>2</v>
      </c>
      <c r="H13648" t="str">
        <f t="shared" si="1075"/>
        <v>SP</v>
      </c>
      <c r="I13648" s="2">
        <f t="shared" si="1072"/>
        <v>2017</v>
      </c>
      <c r="J13648" s="2">
        <f t="shared" si="1073"/>
        <v>5</v>
      </c>
      <c r="K13648" t="str">
        <f t="shared" si="1074"/>
        <v>Glazenmakers</v>
      </c>
      <c r="L13648" s="25">
        <f t="shared" si="1076"/>
        <v>20.571428571428573</v>
      </c>
    </row>
    <row r="13649" spans="1:12" x14ac:dyDescent="0.25">
      <c r="A13649">
        <v>943</v>
      </c>
      <c r="B13649" t="s">
        <v>97</v>
      </c>
      <c r="C13649" s="1">
        <v>42880.5625</v>
      </c>
      <c r="D13649">
        <v>3</v>
      </c>
      <c r="E13649" t="s">
        <v>22</v>
      </c>
      <c r="F13649" t="s">
        <v>23</v>
      </c>
      <c r="G13649">
        <v>2</v>
      </c>
      <c r="H13649" t="str">
        <f t="shared" si="1075"/>
        <v>SP</v>
      </c>
      <c r="I13649" s="2">
        <f t="shared" si="1072"/>
        <v>2017</v>
      </c>
      <c r="J13649" s="2">
        <f t="shared" si="1073"/>
        <v>5</v>
      </c>
      <c r="K13649" t="str">
        <f t="shared" si="1074"/>
        <v>Glazenmakers</v>
      </c>
      <c r="L13649" s="25">
        <f t="shared" si="1076"/>
        <v>20.571428571428573</v>
      </c>
    </row>
    <row r="13650" spans="1:12" x14ac:dyDescent="0.25">
      <c r="A13650">
        <v>943</v>
      </c>
      <c r="B13650" t="s">
        <v>97</v>
      </c>
      <c r="C13650" s="1">
        <v>42880.5625</v>
      </c>
      <c r="D13650">
        <v>3</v>
      </c>
      <c r="E13650" t="s">
        <v>61</v>
      </c>
      <c r="F13650" t="s">
        <v>62</v>
      </c>
      <c r="G13650">
        <v>10</v>
      </c>
      <c r="H13650" t="str">
        <f t="shared" si="1075"/>
        <v>SP</v>
      </c>
      <c r="I13650" s="2">
        <f t="shared" si="1072"/>
        <v>2017</v>
      </c>
      <c r="J13650" s="2">
        <f t="shared" si="1073"/>
        <v>5</v>
      </c>
      <c r="K13650" t="str">
        <f t="shared" si="1074"/>
        <v>Waterjuffer</v>
      </c>
      <c r="L13650" s="25">
        <f t="shared" si="1076"/>
        <v>20.571428571428573</v>
      </c>
    </row>
    <row r="13651" spans="1:12" x14ac:dyDescent="0.25">
      <c r="A13651">
        <v>943</v>
      </c>
      <c r="B13651" t="s">
        <v>97</v>
      </c>
      <c r="C13651" s="1">
        <v>42880.5625</v>
      </c>
      <c r="D13651">
        <v>3</v>
      </c>
      <c r="E13651" t="s">
        <v>10</v>
      </c>
      <c r="F13651" t="s">
        <v>11</v>
      </c>
      <c r="G13651">
        <v>33</v>
      </c>
      <c r="H13651" t="str">
        <f t="shared" si="1075"/>
        <v>SP</v>
      </c>
      <c r="I13651" s="2">
        <f t="shared" si="1072"/>
        <v>2017</v>
      </c>
      <c r="J13651" s="2">
        <f t="shared" si="1073"/>
        <v>5</v>
      </c>
      <c r="K13651" t="str">
        <f t="shared" si="1074"/>
        <v>Waterjuffer</v>
      </c>
      <c r="L13651" s="25">
        <f t="shared" si="1076"/>
        <v>20.571428571428573</v>
      </c>
    </row>
    <row r="13652" spans="1:12" x14ac:dyDescent="0.25">
      <c r="A13652">
        <v>943</v>
      </c>
      <c r="B13652" t="s">
        <v>97</v>
      </c>
      <c r="C13652" s="1">
        <v>42880.5625</v>
      </c>
      <c r="D13652">
        <v>3</v>
      </c>
      <c r="E13652" t="s">
        <v>82</v>
      </c>
      <c r="F13652" t="s">
        <v>83</v>
      </c>
      <c r="G13652">
        <v>2</v>
      </c>
      <c r="H13652" t="str">
        <f t="shared" si="1075"/>
        <v>SP</v>
      </c>
      <c r="I13652" s="2">
        <f t="shared" si="1072"/>
        <v>2017</v>
      </c>
      <c r="J13652" s="2">
        <f t="shared" si="1073"/>
        <v>5</v>
      </c>
      <c r="K13652" t="str">
        <f t="shared" si="1074"/>
        <v>Korenbouten</v>
      </c>
      <c r="L13652" s="25">
        <f t="shared" si="1076"/>
        <v>20.571428571428573</v>
      </c>
    </row>
    <row r="13653" spans="1:12" x14ac:dyDescent="0.25">
      <c r="A13653">
        <v>943</v>
      </c>
      <c r="B13653" t="s">
        <v>97</v>
      </c>
      <c r="C13653" s="1">
        <v>42880.5625</v>
      </c>
      <c r="D13653">
        <v>3</v>
      </c>
      <c r="E13653" t="s">
        <v>16</v>
      </c>
      <c r="F13653" t="s">
        <v>17</v>
      </c>
      <c r="G13653">
        <v>79</v>
      </c>
      <c r="H13653" t="str">
        <f t="shared" si="1075"/>
        <v>SP</v>
      </c>
      <c r="I13653" s="2">
        <f t="shared" si="1072"/>
        <v>2017</v>
      </c>
      <c r="J13653" s="2">
        <f t="shared" si="1073"/>
        <v>5</v>
      </c>
      <c r="K13653" t="str">
        <f t="shared" si="1074"/>
        <v>Waterjuffer</v>
      </c>
      <c r="L13653" s="25">
        <f t="shared" si="1076"/>
        <v>20.571428571428573</v>
      </c>
    </row>
    <row r="13654" spans="1:12" x14ac:dyDescent="0.25">
      <c r="A13654">
        <v>943</v>
      </c>
      <c r="B13654" t="s">
        <v>97</v>
      </c>
      <c r="C13654" s="1">
        <v>42880.5625</v>
      </c>
      <c r="D13654">
        <v>3</v>
      </c>
      <c r="E13654" t="s">
        <v>12</v>
      </c>
      <c r="F13654" t="s">
        <v>13</v>
      </c>
      <c r="G13654">
        <v>16</v>
      </c>
      <c r="H13654" t="str">
        <f t="shared" si="1075"/>
        <v>SP</v>
      </c>
      <c r="I13654" s="2">
        <f t="shared" si="1072"/>
        <v>2017</v>
      </c>
      <c r="J13654" s="2">
        <f t="shared" si="1073"/>
        <v>5</v>
      </c>
      <c r="K13654" t="str">
        <f t="shared" si="1074"/>
        <v>Waterjuffer</v>
      </c>
      <c r="L13654" s="25">
        <f t="shared" si="1076"/>
        <v>20.571428571428573</v>
      </c>
    </row>
    <row r="13655" spans="1:12" x14ac:dyDescent="0.25">
      <c r="A13655">
        <v>943</v>
      </c>
      <c r="B13655" t="s">
        <v>97</v>
      </c>
      <c r="C13655" s="1">
        <v>42897.576388888891</v>
      </c>
      <c r="D13655">
        <v>4</v>
      </c>
      <c r="E13655" t="s">
        <v>28</v>
      </c>
      <c r="F13655" t="s">
        <v>29</v>
      </c>
      <c r="G13655">
        <v>2</v>
      </c>
      <c r="H13655" t="str">
        <f t="shared" si="1075"/>
        <v>SP</v>
      </c>
      <c r="I13655" s="2">
        <f t="shared" si="1072"/>
        <v>2017</v>
      </c>
      <c r="J13655" s="2">
        <f t="shared" si="1073"/>
        <v>6</v>
      </c>
      <c r="K13655" t="str">
        <f t="shared" si="1074"/>
        <v>Korenbouten</v>
      </c>
      <c r="L13655" s="25">
        <f t="shared" si="1076"/>
        <v>23</v>
      </c>
    </row>
    <row r="13656" spans="1:12" x14ac:dyDescent="0.25">
      <c r="A13656">
        <v>943</v>
      </c>
      <c r="B13656" t="s">
        <v>97</v>
      </c>
      <c r="C13656" s="1">
        <v>42897.576388888891</v>
      </c>
      <c r="D13656">
        <v>3</v>
      </c>
      <c r="E13656" t="s">
        <v>18</v>
      </c>
      <c r="F13656" t="s">
        <v>19</v>
      </c>
      <c r="G13656">
        <v>1</v>
      </c>
      <c r="H13656" t="str">
        <f t="shared" si="1075"/>
        <v>SP</v>
      </c>
      <c r="I13656" s="2">
        <f t="shared" si="1072"/>
        <v>2017</v>
      </c>
      <c r="J13656" s="2">
        <f t="shared" si="1073"/>
        <v>6</v>
      </c>
      <c r="K13656" t="str">
        <f t="shared" si="1074"/>
        <v>Korenbouten</v>
      </c>
      <c r="L13656" s="25">
        <f t="shared" si="1076"/>
        <v>23</v>
      </c>
    </row>
    <row r="13657" spans="1:12" x14ac:dyDescent="0.25">
      <c r="A13657">
        <v>943</v>
      </c>
      <c r="B13657" t="s">
        <v>97</v>
      </c>
      <c r="C13657" s="1">
        <v>42897.576388888891</v>
      </c>
      <c r="D13657">
        <v>3</v>
      </c>
      <c r="E13657" t="s">
        <v>22</v>
      </c>
      <c r="F13657" t="s">
        <v>23</v>
      </c>
      <c r="G13657">
        <v>2</v>
      </c>
      <c r="H13657" t="str">
        <f t="shared" si="1075"/>
        <v>SP</v>
      </c>
      <c r="I13657" s="2">
        <f t="shared" si="1072"/>
        <v>2017</v>
      </c>
      <c r="J13657" s="2">
        <f t="shared" si="1073"/>
        <v>6</v>
      </c>
      <c r="K13657" t="str">
        <f t="shared" si="1074"/>
        <v>Glazenmakers</v>
      </c>
      <c r="L13657" s="25">
        <f t="shared" si="1076"/>
        <v>23</v>
      </c>
    </row>
    <row r="13658" spans="1:12" x14ac:dyDescent="0.25">
      <c r="A13658">
        <v>943</v>
      </c>
      <c r="B13658" t="s">
        <v>97</v>
      </c>
      <c r="C13658" s="1">
        <v>42897.576388888891</v>
      </c>
      <c r="D13658">
        <v>3</v>
      </c>
      <c r="E13658" t="s">
        <v>61</v>
      </c>
      <c r="F13658" t="s">
        <v>62</v>
      </c>
      <c r="G13658">
        <v>8</v>
      </c>
      <c r="H13658" t="str">
        <f t="shared" si="1075"/>
        <v>SP</v>
      </c>
      <c r="I13658" s="2">
        <f t="shared" si="1072"/>
        <v>2017</v>
      </c>
      <c r="J13658" s="2">
        <f t="shared" si="1073"/>
        <v>6</v>
      </c>
      <c r="K13658" t="str">
        <f t="shared" si="1074"/>
        <v>Waterjuffer</v>
      </c>
      <c r="L13658" s="25">
        <f t="shared" si="1076"/>
        <v>23</v>
      </c>
    </row>
    <row r="13659" spans="1:12" x14ac:dyDescent="0.25">
      <c r="A13659">
        <v>943</v>
      </c>
      <c r="B13659" t="s">
        <v>97</v>
      </c>
      <c r="C13659" s="1">
        <v>42897.576388888891</v>
      </c>
      <c r="D13659">
        <v>3</v>
      </c>
      <c r="E13659" t="s">
        <v>16</v>
      </c>
      <c r="F13659" t="s">
        <v>17</v>
      </c>
      <c r="G13659">
        <v>20</v>
      </c>
      <c r="H13659" t="str">
        <f t="shared" si="1075"/>
        <v>SP</v>
      </c>
      <c r="I13659" s="2">
        <f t="shared" si="1072"/>
        <v>2017</v>
      </c>
      <c r="J13659" s="2">
        <f t="shared" si="1073"/>
        <v>6</v>
      </c>
      <c r="K13659" t="str">
        <f t="shared" si="1074"/>
        <v>Waterjuffer</v>
      </c>
      <c r="L13659" s="25">
        <f t="shared" si="1076"/>
        <v>23</v>
      </c>
    </row>
    <row r="13660" spans="1:12" x14ac:dyDescent="0.25">
      <c r="A13660">
        <v>943</v>
      </c>
      <c r="B13660" t="s">
        <v>97</v>
      </c>
      <c r="C13660" s="1">
        <v>42897.576388888891</v>
      </c>
      <c r="D13660">
        <v>3</v>
      </c>
      <c r="E13660" t="s">
        <v>28</v>
      </c>
      <c r="F13660" t="s">
        <v>29</v>
      </c>
      <c r="G13660">
        <v>4</v>
      </c>
      <c r="H13660" t="str">
        <f t="shared" si="1075"/>
        <v>SP</v>
      </c>
      <c r="I13660" s="2">
        <f t="shared" si="1072"/>
        <v>2017</v>
      </c>
      <c r="J13660" s="2">
        <f t="shared" si="1073"/>
        <v>6</v>
      </c>
      <c r="K13660" t="str">
        <f t="shared" si="1074"/>
        <v>Korenbouten</v>
      </c>
      <c r="L13660" s="25">
        <f t="shared" si="1076"/>
        <v>23</v>
      </c>
    </row>
    <row r="13661" spans="1:12" x14ac:dyDescent="0.25">
      <c r="A13661">
        <v>943</v>
      </c>
      <c r="B13661" t="s">
        <v>97</v>
      </c>
      <c r="C13661" s="1">
        <v>42897.576388888891</v>
      </c>
      <c r="D13661">
        <v>3</v>
      </c>
      <c r="E13661" t="s">
        <v>24</v>
      </c>
      <c r="F13661" t="s">
        <v>25</v>
      </c>
      <c r="G13661">
        <v>5</v>
      </c>
      <c r="H13661" t="str">
        <f t="shared" si="1075"/>
        <v>SP</v>
      </c>
      <c r="I13661" s="2">
        <f t="shared" si="1072"/>
        <v>2017</v>
      </c>
      <c r="J13661" s="2">
        <f t="shared" si="1073"/>
        <v>6</v>
      </c>
      <c r="K13661" t="str">
        <f t="shared" si="1074"/>
        <v>Glazenmakers</v>
      </c>
      <c r="L13661" s="25">
        <f t="shared" si="1076"/>
        <v>23</v>
      </c>
    </row>
    <row r="13662" spans="1:12" x14ac:dyDescent="0.25">
      <c r="A13662">
        <v>943</v>
      </c>
      <c r="B13662" t="s">
        <v>97</v>
      </c>
      <c r="C13662" s="1">
        <v>42897.576388888891</v>
      </c>
      <c r="D13662">
        <v>3</v>
      </c>
      <c r="E13662" t="s">
        <v>10</v>
      </c>
      <c r="F13662" t="s">
        <v>11</v>
      </c>
      <c r="G13662">
        <v>12</v>
      </c>
      <c r="H13662" t="str">
        <f t="shared" si="1075"/>
        <v>SP</v>
      </c>
      <c r="I13662" s="2">
        <f t="shared" si="1072"/>
        <v>2017</v>
      </c>
      <c r="J13662" s="2">
        <f t="shared" si="1073"/>
        <v>6</v>
      </c>
      <c r="K13662" t="str">
        <f t="shared" si="1074"/>
        <v>Waterjuffer</v>
      </c>
      <c r="L13662" s="25">
        <f t="shared" si="1076"/>
        <v>23</v>
      </c>
    </row>
    <row r="13663" spans="1:12" x14ac:dyDescent="0.25">
      <c r="A13663">
        <v>943</v>
      </c>
      <c r="B13663" t="s">
        <v>97</v>
      </c>
      <c r="C13663" s="1">
        <v>42925.569444444445</v>
      </c>
      <c r="D13663">
        <v>4</v>
      </c>
      <c r="E13663" t="s">
        <v>26</v>
      </c>
      <c r="F13663" t="s">
        <v>27</v>
      </c>
      <c r="G13663">
        <v>1</v>
      </c>
      <c r="H13663" t="str">
        <f t="shared" si="1075"/>
        <v>SP</v>
      </c>
      <c r="I13663" s="2">
        <f t="shared" ref="I13663:I13726" si="1077">YEAR(C13663)</f>
        <v>2017</v>
      </c>
      <c r="J13663" s="2">
        <f t="shared" ref="J13663:J13726" si="1078">MONTH(C13663)</f>
        <v>7</v>
      </c>
      <c r="K13663" t="str">
        <f t="shared" ref="K13663:K13726" si="1079">VLOOKUP(E13663,$Q$2:$R$100,2,FALSE)</f>
        <v>Glazenmakers</v>
      </c>
      <c r="L13663" s="25">
        <f t="shared" si="1076"/>
        <v>27</v>
      </c>
    </row>
    <row r="13664" spans="1:12" x14ac:dyDescent="0.25">
      <c r="A13664">
        <v>943</v>
      </c>
      <c r="B13664" t="s">
        <v>97</v>
      </c>
      <c r="C13664" s="1">
        <v>42925.569444444445</v>
      </c>
      <c r="D13664">
        <v>4</v>
      </c>
      <c r="E13664" t="s">
        <v>24</v>
      </c>
      <c r="F13664" t="s">
        <v>25</v>
      </c>
      <c r="G13664">
        <v>1</v>
      </c>
      <c r="H13664" t="str">
        <f t="shared" si="1075"/>
        <v>SP</v>
      </c>
      <c r="I13664" s="2">
        <f t="shared" si="1077"/>
        <v>2017</v>
      </c>
      <c r="J13664" s="2">
        <f t="shared" si="1078"/>
        <v>7</v>
      </c>
      <c r="K13664" t="str">
        <f t="shared" si="1079"/>
        <v>Glazenmakers</v>
      </c>
      <c r="L13664" s="25">
        <f t="shared" si="1076"/>
        <v>27</v>
      </c>
    </row>
    <row r="13665" spans="1:12" x14ac:dyDescent="0.25">
      <c r="A13665">
        <v>943</v>
      </c>
      <c r="B13665" t="s">
        <v>97</v>
      </c>
      <c r="C13665" s="1">
        <v>42925.569444444445</v>
      </c>
      <c r="D13665">
        <v>3</v>
      </c>
      <c r="E13665" t="s">
        <v>32</v>
      </c>
      <c r="F13665" t="s">
        <v>33</v>
      </c>
      <c r="G13665">
        <v>2</v>
      </c>
      <c r="H13665" t="str">
        <f t="shared" si="1075"/>
        <v>SP</v>
      </c>
      <c r="I13665" s="2">
        <f t="shared" si="1077"/>
        <v>2017</v>
      </c>
      <c r="J13665" s="2">
        <f t="shared" si="1078"/>
        <v>7</v>
      </c>
      <c r="K13665" t="str">
        <f t="shared" si="1079"/>
        <v>Korenbouten</v>
      </c>
      <c r="L13665" s="25">
        <f t="shared" si="1076"/>
        <v>27</v>
      </c>
    </row>
    <row r="13666" spans="1:12" x14ac:dyDescent="0.25">
      <c r="A13666">
        <v>943</v>
      </c>
      <c r="B13666" t="s">
        <v>97</v>
      </c>
      <c r="C13666" s="1">
        <v>42925.569444444445</v>
      </c>
      <c r="D13666">
        <v>3</v>
      </c>
      <c r="E13666" t="s">
        <v>18</v>
      </c>
      <c r="F13666" t="s">
        <v>19</v>
      </c>
      <c r="G13666">
        <v>3</v>
      </c>
      <c r="H13666" t="str">
        <f t="shared" si="1075"/>
        <v>SP</v>
      </c>
      <c r="I13666" s="2">
        <f t="shared" si="1077"/>
        <v>2017</v>
      </c>
      <c r="J13666" s="2">
        <f t="shared" si="1078"/>
        <v>7</v>
      </c>
      <c r="K13666" t="str">
        <f t="shared" si="1079"/>
        <v>Korenbouten</v>
      </c>
      <c r="L13666" s="25">
        <f t="shared" si="1076"/>
        <v>27</v>
      </c>
    </row>
    <row r="13667" spans="1:12" x14ac:dyDescent="0.25">
      <c r="A13667">
        <v>943</v>
      </c>
      <c r="B13667" t="s">
        <v>97</v>
      </c>
      <c r="C13667" s="1">
        <v>42925.569444444445</v>
      </c>
      <c r="D13667">
        <v>3</v>
      </c>
      <c r="E13667" t="s">
        <v>26</v>
      </c>
      <c r="F13667" t="s">
        <v>27</v>
      </c>
      <c r="G13667">
        <v>1</v>
      </c>
      <c r="H13667" t="str">
        <f t="shared" si="1075"/>
        <v>SP</v>
      </c>
      <c r="I13667" s="2">
        <f t="shared" si="1077"/>
        <v>2017</v>
      </c>
      <c r="J13667" s="2">
        <f t="shared" si="1078"/>
        <v>7</v>
      </c>
      <c r="K13667" t="str">
        <f t="shared" si="1079"/>
        <v>Glazenmakers</v>
      </c>
      <c r="L13667" s="25">
        <f t="shared" si="1076"/>
        <v>27</v>
      </c>
    </row>
    <row r="13668" spans="1:12" x14ac:dyDescent="0.25">
      <c r="A13668">
        <v>943</v>
      </c>
      <c r="B13668" t="s">
        <v>97</v>
      </c>
      <c r="C13668" s="1">
        <v>42925.569444444445</v>
      </c>
      <c r="D13668">
        <v>3</v>
      </c>
      <c r="E13668" t="s">
        <v>71</v>
      </c>
      <c r="F13668" t="s">
        <v>72</v>
      </c>
      <c r="G13668">
        <v>6</v>
      </c>
      <c r="H13668" t="str">
        <f t="shared" si="1075"/>
        <v>SP</v>
      </c>
      <c r="I13668" s="2">
        <f t="shared" si="1077"/>
        <v>2017</v>
      </c>
      <c r="J13668" s="2">
        <f t="shared" si="1078"/>
        <v>7</v>
      </c>
      <c r="K13668" t="str">
        <f t="shared" si="1079"/>
        <v>Waterjuffer</v>
      </c>
      <c r="L13668" s="25">
        <f t="shared" si="1076"/>
        <v>27</v>
      </c>
    </row>
    <row r="13669" spans="1:12" x14ac:dyDescent="0.25">
      <c r="A13669">
        <v>943</v>
      </c>
      <c r="B13669" t="s">
        <v>97</v>
      </c>
      <c r="C13669" s="1">
        <v>42925.569444444445</v>
      </c>
      <c r="D13669">
        <v>3</v>
      </c>
      <c r="E13669" t="s">
        <v>10</v>
      </c>
      <c r="F13669" t="s">
        <v>11</v>
      </c>
      <c r="G13669">
        <v>14</v>
      </c>
      <c r="H13669" t="str">
        <f t="shared" si="1075"/>
        <v>SP</v>
      </c>
      <c r="I13669" s="2">
        <f t="shared" si="1077"/>
        <v>2017</v>
      </c>
      <c r="J13669" s="2">
        <f t="shared" si="1078"/>
        <v>7</v>
      </c>
      <c r="K13669" t="str">
        <f t="shared" si="1079"/>
        <v>Waterjuffer</v>
      </c>
      <c r="L13669" s="25">
        <f t="shared" si="1076"/>
        <v>27</v>
      </c>
    </row>
    <row r="13670" spans="1:12" x14ac:dyDescent="0.25">
      <c r="A13670">
        <v>943</v>
      </c>
      <c r="B13670" t="s">
        <v>97</v>
      </c>
      <c r="C13670" s="1">
        <v>42925.569444444445</v>
      </c>
      <c r="D13670">
        <v>3</v>
      </c>
      <c r="E13670" t="s">
        <v>16</v>
      </c>
      <c r="F13670" t="s">
        <v>17</v>
      </c>
      <c r="G13670">
        <v>2</v>
      </c>
      <c r="H13670" t="str">
        <f t="shared" si="1075"/>
        <v>SP</v>
      </c>
      <c r="I13670" s="2">
        <f t="shared" si="1077"/>
        <v>2017</v>
      </c>
      <c r="J13670" s="2">
        <f t="shared" si="1078"/>
        <v>7</v>
      </c>
      <c r="K13670" t="str">
        <f t="shared" si="1079"/>
        <v>Waterjuffer</v>
      </c>
      <c r="L13670" s="25">
        <f t="shared" si="1076"/>
        <v>27</v>
      </c>
    </row>
    <row r="13671" spans="1:12" x14ac:dyDescent="0.25">
      <c r="A13671">
        <v>943</v>
      </c>
      <c r="B13671" t="s">
        <v>97</v>
      </c>
      <c r="C13671" s="1">
        <v>42953.552083333336</v>
      </c>
      <c r="D13671">
        <v>4</v>
      </c>
      <c r="E13671" t="s">
        <v>18</v>
      </c>
      <c r="F13671" t="s">
        <v>19</v>
      </c>
      <c r="G13671">
        <v>1</v>
      </c>
      <c r="H13671" t="str">
        <f t="shared" si="1075"/>
        <v>SP</v>
      </c>
      <c r="I13671" s="2">
        <f t="shared" si="1077"/>
        <v>2017</v>
      </c>
      <c r="J13671" s="2">
        <f t="shared" si="1078"/>
        <v>8</v>
      </c>
      <c r="K13671" t="str">
        <f t="shared" si="1079"/>
        <v>Korenbouten</v>
      </c>
      <c r="L13671" s="25">
        <f t="shared" si="1076"/>
        <v>31</v>
      </c>
    </row>
    <row r="13672" spans="1:12" x14ac:dyDescent="0.25">
      <c r="A13672">
        <v>943</v>
      </c>
      <c r="B13672" t="s">
        <v>97</v>
      </c>
      <c r="C13672" s="1">
        <v>42953.552083333336</v>
      </c>
      <c r="D13672">
        <v>3</v>
      </c>
      <c r="E13672" t="s">
        <v>32</v>
      </c>
      <c r="F13672" t="s">
        <v>33</v>
      </c>
      <c r="G13672">
        <v>3</v>
      </c>
      <c r="H13672" t="str">
        <f t="shared" si="1075"/>
        <v>SP</v>
      </c>
      <c r="I13672" s="2">
        <f t="shared" si="1077"/>
        <v>2017</v>
      </c>
      <c r="J13672" s="2">
        <f t="shared" si="1078"/>
        <v>8</v>
      </c>
      <c r="K13672" t="str">
        <f t="shared" si="1079"/>
        <v>Korenbouten</v>
      </c>
      <c r="L13672" s="25">
        <f t="shared" si="1076"/>
        <v>31</v>
      </c>
    </row>
    <row r="13673" spans="1:12" x14ac:dyDescent="0.25">
      <c r="A13673">
        <v>943</v>
      </c>
      <c r="B13673" t="s">
        <v>97</v>
      </c>
      <c r="C13673" s="1">
        <v>42953.552083333336</v>
      </c>
      <c r="D13673">
        <v>3</v>
      </c>
      <c r="E13673" t="s">
        <v>10</v>
      </c>
      <c r="F13673" t="s">
        <v>11</v>
      </c>
      <c r="G13673">
        <v>10</v>
      </c>
      <c r="H13673" t="str">
        <f t="shared" si="1075"/>
        <v>SP</v>
      </c>
      <c r="I13673" s="2">
        <f t="shared" si="1077"/>
        <v>2017</v>
      </c>
      <c r="J13673" s="2">
        <f t="shared" si="1078"/>
        <v>8</v>
      </c>
      <c r="K13673" t="str">
        <f t="shared" si="1079"/>
        <v>Waterjuffer</v>
      </c>
      <c r="L13673" s="25">
        <f t="shared" si="1076"/>
        <v>31</v>
      </c>
    </row>
    <row r="13674" spans="1:12" x14ac:dyDescent="0.25">
      <c r="A13674">
        <v>943</v>
      </c>
      <c r="B13674" t="s">
        <v>97</v>
      </c>
      <c r="C13674" s="1">
        <v>42953.552083333336</v>
      </c>
      <c r="D13674">
        <v>3</v>
      </c>
      <c r="E13674" t="s">
        <v>42</v>
      </c>
      <c r="F13674" t="s">
        <v>43</v>
      </c>
      <c r="G13674">
        <v>2</v>
      </c>
      <c r="H13674" t="str">
        <f t="shared" si="1075"/>
        <v>SP</v>
      </c>
      <c r="I13674" s="2">
        <f t="shared" si="1077"/>
        <v>2017</v>
      </c>
      <c r="J13674" s="2">
        <f t="shared" si="1078"/>
        <v>8</v>
      </c>
      <c r="K13674" t="str">
        <f t="shared" si="1079"/>
        <v>Korenbouten</v>
      </c>
      <c r="L13674" s="25">
        <f t="shared" si="1076"/>
        <v>31</v>
      </c>
    </row>
    <row r="13675" spans="1:12" x14ac:dyDescent="0.25">
      <c r="A13675">
        <v>943</v>
      </c>
      <c r="B13675" t="s">
        <v>97</v>
      </c>
      <c r="C13675" s="1">
        <v>42974.565972222219</v>
      </c>
      <c r="D13675">
        <v>4</v>
      </c>
      <c r="E13675" t="s">
        <v>36</v>
      </c>
      <c r="F13675" t="s">
        <v>37</v>
      </c>
      <c r="G13675">
        <v>2</v>
      </c>
      <c r="H13675" t="str">
        <f t="shared" si="1075"/>
        <v>SP</v>
      </c>
      <c r="I13675" s="2">
        <f t="shared" si="1077"/>
        <v>2017</v>
      </c>
      <c r="J13675" s="2">
        <f t="shared" si="1078"/>
        <v>8</v>
      </c>
      <c r="K13675" t="str">
        <f t="shared" si="1079"/>
        <v>Glazenmakers</v>
      </c>
      <c r="L13675" s="25">
        <f t="shared" si="1076"/>
        <v>34</v>
      </c>
    </row>
    <row r="13676" spans="1:12" x14ac:dyDescent="0.25">
      <c r="A13676">
        <v>943</v>
      </c>
      <c r="B13676" t="s">
        <v>97</v>
      </c>
      <c r="C13676" s="1">
        <v>42974.565972222219</v>
      </c>
      <c r="D13676">
        <v>3</v>
      </c>
      <c r="E13676" t="s">
        <v>32</v>
      </c>
      <c r="F13676" t="s">
        <v>33</v>
      </c>
      <c r="G13676">
        <v>10</v>
      </c>
      <c r="H13676" t="str">
        <f t="shared" si="1075"/>
        <v>SP</v>
      </c>
      <c r="I13676" s="2">
        <f t="shared" si="1077"/>
        <v>2017</v>
      </c>
      <c r="J13676" s="2">
        <f t="shared" si="1078"/>
        <v>8</v>
      </c>
      <c r="K13676" t="str">
        <f t="shared" si="1079"/>
        <v>Korenbouten</v>
      </c>
      <c r="L13676" s="25">
        <f t="shared" si="1076"/>
        <v>34</v>
      </c>
    </row>
    <row r="13677" spans="1:12" x14ac:dyDescent="0.25">
      <c r="A13677">
        <v>943</v>
      </c>
      <c r="B13677" t="s">
        <v>97</v>
      </c>
      <c r="C13677" s="1">
        <v>42974.565972222219</v>
      </c>
      <c r="D13677">
        <v>3</v>
      </c>
      <c r="E13677" t="s">
        <v>18</v>
      </c>
      <c r="F13677" t="s">
        <v>19</v>
      </c>
      <c r="G13677">
        <v>1</v>
      </c>
      <c r="H13677" t="str">
        <f t="shared" si="1075"/>
        <v>SP</v>
      </c>
      <c r="I13677" s="2">
        <f t="shared" si="1077"/>
        <v>2017</v>
      </c>
      <c r="J13677" s="2">
        <f t="shared" si="1078"/>
        <v>8</v>
      </c>
      <c r="K13677" t="str">
        <f t="shared" si="1079"/>
        <v>Korenbouten</v>
      </c>
      <c r="L13677" s="25">
        <f t="shared" si="1076"/>
        <v>34</v>
      </c>
    </row>
    <row r="13678" spans="1:12" x14ac:dyDescent="0.25">
      <c r="A13678">
        <v>943</v>
      </c>
      <c r="B13678" t="s">
        <v>97</v>
      </c>
      <c r="C13678" s="1">
        <v>42974.565972222219</v>
      </c>
      <c r="D13678">
        <v>3</v>
      </c>
      <c r="E13678" t="s">
        <v>30</v>
      </c>
      <c r="F13678" t="s">
        <v>31</v>
      </c>
      <c r="G13678">
        <v>4</v>
      </c>
      <c r="H13678" t="str">
        <f t="shared" si="1075"/>
        <v>SP</v>
      </c>
      <c r="I13678" s="2">
        <f t="shared" si="1077"/>
        <v>2017</v>
      </c>
      <c r="J13678" s="2">
        <f t="shared" si="1078"/>
        <v>8</v>
      </c>
      <c r="K13678" t="str">
        <f t="shared" si="1079"/>
        <v>Pantserjuffers</v>
      </c>
      <c r="L13678" s="25">
        <f t="shared" si="1076"/>
        <v>34</v>
      </c>
    </row>
    <row r="13679" spans="1:12" x14ac:dyDescent="0.25">
      <c r="A13679">
        <v>943</v>
      </c>
      <c r="B13679" t="s">
        <v>97</v>
      </c>
      <c r="C13679" s="1">
        <v>42974.565972222219</v>
      </c>
      <c r="D13679">
        <v>3</v>
      </c>
      <c r="E13679" t="s">
        <v>10</v>
      </c>
      <c r="F13679" t="s">
        <v>11</v>
      </c>
      <c r="G13679">
        <v>6</v>
      </c>
      <c r="H13679" t="str">
        <f t="shared" si="1075"/>
        <v>SP</v>
      </c>
      <c r="I13679" s="2">
        <f t="shared" si="1077"/>
        <v>2017</v>
      </c>
      <c r="J13679" s="2">
        <f t="shared" si="1078"/>
        <v>8</v>
      </c>
      <c r="K13679" t="str">
        <f t="shared" si="1079"/>
        <v>Waterjuffer</v>
      </c>
      <c r="L13679" s="25">
        <f t="shared" si="1076"/>
        <v>34</v>
      </c>
    </row>
    <row r="13680" spans="1:12" x14ac:dyDescent="0.25">
      <c r="A13680">
        <v>943</v>
      </c>
      <c r="B13680" t="s">
        <v>97</v>
      </c>
      <c r="C13680" s="1">
        <v>42974.565972222219</v>
      </c>
      <c r="D13680">
        <v>3</v>
      </c>
      <c r="E13680" t="s">
        <v>36</v>
      </c>
      <c r="F13680" t="s">
        <v>37</v>
      </c>
      <c r="G13680">
        <v>4</v>
      </c>
      <c r="H13680" t="str">
        <f t="shared" si="1075"/>
        <v>SP</v>
      </c>
      <c r="I13680" s="2">
        <f t="shared" si="1077"/>
        <v>2017</v>
      </c>
      <c r="J13680" s="2">
        <f t="shared" si="1078"/>
        <v>8</v>
      </c>
      <c r="K13680" t="str">
        <f t="shared" si="1079"/>
        <v>Glazenmakers</v>
      </c>
      <c r="L13680" s="25">
        <f t="shared" si="1076"/>
        <v>34</v>
      </c>
    </row>
    <row r="13681" spans="1:12" x14ac:dyDescent="0.25">
      <c r="A13681">
        <v>943</v>
      </c>
      <c r="B13681" t="s">
        <v>97</v>
      </c>
      <c r="C13681" s="1">
        <v>42974.565972222219</v>
      </c>
      <c r="D13681">
        <v>3</v>
      </c>
      <c r="E13681" t="s">
        <v>42</v>
      </c>
      <c r="F13681" t="s">
        <v>43</v>
      </c>
      <c r="G13681">
        <v>7</v>
      </c>
      <c r="H13681" t="str">
        <f t="shared" si="1075"/>
        <v>SP</v>
      </c>
      <c r="I13681" s="2">
        <f t="shared" si="1077"/>
        <v>2017</v>
      </c>
      <c r="J13681" s="2">
        <f t="shared" si="1078"/>
        <v>8</v>
      </c>
      <c r="K13681" t="str">
        <f t="shared" si="1079"/>
        <v>Korenbouten</v>
      </c>
      <c r="L13681" s="25">
        <f t="shared" si="1076"/>
        <v>34</v>
      </c>
    </row>
    <row r="13682" spans="1:12" x14ac:dyDescent="0.25">
      <c r="A13682">
        <v>943</v>
      </c>
      <c r="B13682" t="s">
        <v>97</v>
      </c>
      <c r="C13682" s="1">
        <v>42974.565972222219</v>
      </c>
      <c r="D13682">
        <v>3</v>
      </c>
      <c r="E13682" t="s">
        <v>16</v>
      </c>
      <c r="F13682" t="s">
        <v>17</v>
      </c>
      <c r="G13682">
        <v>2</v>
      </c>
      <c r="H13682" t="str">
        <f t="shared" si="1075"/>
        <v>SP</v>
      </c>
      <c r="I13682" s="2">
        <f t="shared" si="1077"/>
        <v>2017</v>
      </c>
      <c r="J13682" s="2">
        <f t="shared" si="1078"/>
        <v>8</v>
      </c>
      <c r="K13682" t="str">
        <f t="shared" si="1079"/>
        <v>Waterjuffer</v>
      </c>
      <c r="L13682" s="25">
        <f t="shared" si="1076"/>
        <v>34</v>
      </c>
    </row>
    <row r="13683" spans="1:12" x14ac:dyDescent="0.25">
      <c r="A13683">
        <v>943</v>
      </c>
      <c r="B13683" t="s">
        <v>97</v>
      </c>
      <c r="C13683" s="1">
        <v>42988.5625</v>
      </c>
      <c r="D13683">
        <v>4</v>
      </c>
      <c r="E13683" t="s">
        <v>10</v>
      </c>
      <c r="F13683" t="s">
        <v>11</v>
      </c>
      <c r="G13683">
        <v>1</v>
      </c>
      <c r="H13683" t="str">
        <f t="shared" si="1075"/>
        <v>SP</v>
      </c>
      <c r="I13683" s="2">
        <f t="shared" si="1077"/>
        <v>2017</v>
      </c>
      <c r="J13683" s="2">
        <f t="shared" si="1078"/>
        <v>9</v>
      </c>
      <c r="K13683" t="str">
        <f t="shared" si="1079"/>
        <v>Waterjuffer</v>
      </c>
      <c r="L13683" s="25">
        <f t="shared" si="1076"/>
        <v>36</v>
      </c>
    </row>
    <row r="13684" spans="1:12" x14ac:dyDescent="0.25">
      <c r="A13684">
        <v>943</v>
      </c>
      <c r="B13684" t="s">
        <v>97</v>
      </c>
      <c r="C13684" s="1">
        <v>42988.5625</v>
      </c>
      <c r="D13684">
        <v>3</v>
      </c>
      <c r="E13684" t="s">
        <v>32</v>
      </c>
      <c r="F13684" t="s">
        <v>33</v>
      </c>
      <c r="G13684">
        <v>8</v>
      </c>
      <c r="H13684" t="str">
        <f t="shared" si="1075"/>
        <v>SP</v>
      </c>
      <c r="I13684" s="2">
        <f t="shared" si="1077"/>
        <v>2017</v>
      </c>
      <c r="J13684" s="2">
        <f t="shared" si="1078"/>
        <v>9</v>
      </c>
      <c r="K13684" t="str">
        <f t="shared" si="1079"/>
        <v>Korenbouten</v>
      </c>
      <c r="L13684" s="25">
        <f t="shared" si="1076"/>
        <v>36</v>
      </c>
    </row>
    <row r="13685" spans="1:12" x14ac:dyDescent="0.25">
      <c r="A13685">
        <v>943</v>
      </c>
      <c r="B13685" t="s">
        <v>97</v>
      </c>
      <c r="C13685" s="1">
        <v>42988.5625</v>
      </c>
      <c r="D13685">
        <v>3</v>
      </c>
      <c r="E13685" t="s">
        <v>10</v>
      </c>
      <c r="F13685" t="s">
        <v>11</v>
      </c>
      <c r="G13685">
        <v>4</v>
      </c>
      <c r="H13685" t="str">
        <f t="shared" si="1075"/>
        <v>SP</v>
      </c>
      <c r="I13685" s="2">
        <f t="shared" si="1077"/>
        <v>2017</v>
      </c>
      <c r="J13685" s="2">
        <f t="shared" si="1078"/>
        <v>9</v>
      </c>
      <c r="K13685" t="str">
        <f t="shared" si="1079"/>
        <v>Waterjuffer</v>
      </c>
      <c r="L13685" s="25">
        <f t="shared" si="1076"/>
        <v>36</v>
      </c>
    </row>
    <row r="13686" spans="1:12" x14ac:dyDescent="0.25">
      <c r="A13686">
        <v>943</v>
      </c>
      <c r="B13686" t="s">
        <v>97</v>
      </c>
      <c r="C13686" s="1">
        <v>42988.5625</v>
      </c>
      <c r="D13686">
        <v>3</v>
      </c>
      <c r="E13686" t="s">
        <v>42</v>
      </c>
      <c r="F13686" t="s">
        <v>43</v>
      </c>
      <c r="G13686">
        <v>5</v>
      </c>
      <c r="H13686" t="str">
        <f t="shared" si="1075"/>
        <v>SP</v>
      </c>
      <c r="I13686" s="2">
        <f t="shared" si="1077"/>
        <v>2017</v>
      </c>
      <c r="J13686" s="2">
        <f t="shared" si="1078"/>
        <v>9</v>
      </c>
      <c r="K13686" t="str">
        <f t="shared" si="1079"/>
        <v>Korenbouten</v>
      </c>
      <c r="L13686" s="25">
        <f t="shared" si="1076"/>
        <v>36</v>
      </c>
    </row>
    <row r="13687" spans="1:12" x14ac:dyDescent="0.25">
      <c r="A13687">
        <v>943</v>
      </c>
      <c r="B13687" t="s">
        <v>97</v>
      </c>
      <c r="C13687" s="1">
        <v>43002.59375</v>
      </c>
      <c r="D13687">
        <v>4</v>
      </c>
      <c r="E13687" t="s">
        <v>36</v>
      </c>
      <c r="F13687" t="s">
        <v>37</v>
      </c>
      <c r="G13687">
        <v>3</v>
      </c>
      <c r="H13687" t="str">
        <f t="shared" si="1075"/>
        <v>SP</v>
      </c>
      <c r="I13687" s="2">
        <f t="shared" si="1077"/>
        <v>2017</v>
      </c>
      <c r="J13687" s="2">
        <f t="shared" si="1078"/>
        <v>9</v>
      </c>
      <c r="K13687" t="str">
        <f t="shared" si="1079"/>
        <v>Glazenmakers</v>
      </c>
      <c r="L13687" s="25">
        <f t="shared" si="1076"/>
        <v>38</v>
      </c>
    </row>
    <row r="13688" spans="1:12" x14ac:dyDescent="0.25">
      <c r="A13688">
        <v>943</v>
      </c>
      <c r="B13688" t="s">
        <v>97</v>
      </c>
      <c r="C13688" s="1">
        <v>43002.59375</v>
      </c>
      <c r="D13688">
        <v>3</v>
      </c>
      <c r="E13688" t="s">
        <v>32</v>
      </c>
      <c r="F13688" t="s">
        <v>33</v>
      </c>
      <c r="G13688">
        <v>14</v>
      </c>
      <c r="H13688" t="str">
        <f t="shared" si="1075"/>
        <v>SP</v>
      </c>
      <c r="I13688" s="2">
        <f t="shared" si="1077"/>
        <v>2017</v>
      </c>
      <c r="J13688" s="2">
        <f t="shared" si="1078"/>
        <v>9</v>
      </c>
      <c r="K13688" t="str">
        <f t="shared" si="1079"/>
        <v>Korenbouten</v>
      </c>
      <c r="L13688" s="25">
        <f t="shared" si="1076"/>
        <v>38</v>
      </c>
    </row>
    <row r="13689" spans="1:12" x14ac:dyDescent="0.25">
      <c r="A13689">
        <v>943</v>
      </c>
      <c r="B13689" t="s">
        <v>97</v>
      </c>
      <c r="C13689" s="1">
        <v>43002.59375</v>
      </c>
      <c r="D13689">
        <v>3</v>
      </c>
      <c r="E13689" t="s">
        <v>30</v>
      </c>
      <c r="F13689" t="s">
        <v>31</v>
      </c>
      <c r="G13689">
        <v>2</v>
      </c>
      <c r="H13689" t="str">
        <f t="shared" si="1075"/>
        <v>SP</v>
      </c>
      <c r="I13689" s="2">
        <f t="shared" si="1077"/>
        <v>2017</v>
      </c>
      <c r="J13689" s="2">
        <f t="shared" si="1078"/>
        <v>9</v>
      </c>
      <c r="K13689" t="str">
        <f t="shared" si="1079"/>
        <v>Pantserjuffers</v>
      </c>
      <c r="L13689" s="25">
        <f t="shared" si="1076"/>
        <v>38</v>
      </c>
    </row>
    <row r="13690" spans="1:12" x14ac:dyDescent="0.25">
      <c r="A13690">
        <v>943</v>
      </c>
      <c r="B13690" t="s">
        <v>97</v>
      </c>
      <c r="C13690" s="1">
        <v>43002.59375</v>
      </c>
      <c r="D13690">
        <v>3</v>
      </c>
      <c r="E13690" t="s">
        <v>36</v>
      </c>
      <c r="F13690" t="s">
        <v>37</v>
      </c>
      <c r="G13690">
        <v>2</v>
      </c>
      <c r="H13690" t="str">
        <f t="shared" si="1075"/>
        <v>SP</v>
      </c>
      <c r="I13690" s="2">
        <f t="shared" si="1077"/>
        <v>2017</v>
      </c>
      <c r="J13690" s="2">
        <f t="shared" si="1078"/>
        <v>9</v>
      </c>
      <c r="K13690" t="str">
        <f t="shared" si="1079"/>
        <v>Glazenmakers</v>
      </c>
      <c r="L13690" s="25">
        <f t="shared" si="1076"/>
        <v>38</v>
      </c>
    </row>
    <row r="13691" spans="1:12" x14ac:dyDescent="0.25">
      <c r="A13691">
        <v>943</v>
      </c>
      <c r="B13691" t="s">
        <v>97</v>
      </c>
      <c r="C13691" s="1">
        <v>43002.59375</v>
      </c>
      <c r="D13691">
        <v>3</v>
      </c>
      <c r="E13691" t="s">
        <v>42</v>
      </c>
      <c r="F13691" t="s">
        <v>43</v>
      </c>
      <c r="G13691">
        <v>11</v>
      </c>
      <c r="H13691" t="str">
        <f t="shared" si="1075"/>
        <v>SP</v>
      </c>
      <c r="I13691" s="2">
        <f t="shared" si="1077"/>
        <v>2017</v>
      </c>
      <c r="J13691" s="2">
        <f t="shared" si="1078"/>
        <v>9</v>
      </c>
      <c r="K13691" t="str">
        <f t="shared" si="1079"/>
        <v>Korenbouten</v>
      </c>
      <c r="L13691" s="25">
        <f t="shared" si="1076"/>
        <v>38</v>
      </c>
    </row>
    <row r="13692" spans="1:12" x14ac:dyDescent="0.25">
      <c r="A13692">
        <v>943</v>
      </c>
      <c r="B13692" t="s">
        <v>97</v>
      </c>
      <c r="C13692" s="1">
        <v>43002.59375</v>
      </c>
      <c r="D13692">
        <v>3</v>
      </c>
      <c r="E13692" t="s">
        <v>10</v>
      </c>
      <c r="F13692" t="s">
        <v>11</v>
      </c>
      <c r="G13692">
        <v>5</v>
      </c>
      <c r="H13692" t="str">
        <f t="shared" si="1075"/>
        <v>SP</v>
      </c>
      <c r="I13692" s="2">
        <f t="shared" si="1077"/>
        <v>2017</v>
      </c>
      <c r="J13692" s="2">
        <f t="shared" si="1078"/>
        <v>9</v>
      </c>
      <c r="K13692" t="str">
        <f t="shared" si="1079"/>
        <v>Waterjuffer</v>
      </c>
      <c r="L13692" s="25">
        <f t="shared" si="1076"/>
        <v>38</v>
      </c>
    </row>
    <row r="13693" spans="1:12" x14ac:dyDescent="0.25">
      <c r="A13693">
        <v>943</v>
      </c>
      <c r="B13693" t="s">
        <v>97</v>
      </c>
      <c r="C13693" s="1">
        <v>43227.5625</v>
      </c>
      <c r="D13693">
        <v>4</v>
      </c>
      <c r="E13693" t="s">
        <v>22</v>
      </c>
      <c r="F13693" t="s">
        <v>23</v>
      </c>
      <c r="G13693">
        <v>3</v>
      </c>
      <c r="H13693" t="str">
        <f t="shared" si="1075"/>
        <v>SP</v>
      </c>
      <c r="I13693" s="2">
        <f t="shared" si="1077"/>
        <v>2018</v>
      </c>
      <c r="J13693" s="2">
        <f t="shared" si="1078"/>
        <v>5</v>
      </c>
      <c r="K13693" t="str">
        <f t="shared" si="1079"/>
        <v>Glazenmakers</v>
      </c>
      <c r="L13693" s="25">
        <f t="shared" si="1076"/>
        <v>18</v>
      </c>
    </row>
    <row r="13694" spans="1:12" x14ac:dyDescent="0.25">
      <c r="A13694">
        <v>943</v>
      </c>
      <c r="B13694" t="s">
        <v>97</v>
      </c>
      <c r="C13694" s="1">
        <v>43227.5625</v>
      </c>
      <c r="D13694">
        <v>3</v>
      </c>
      <c r="E13694" t="s">
        <v>22</v>
      </c>
      <c r="F13694" t="s">
        <v>23</v>
      </c>
      <c r="G13694">
        <v>2</v>
      </c>
      <c r="H13694" t="str">
        <f t="shared" si="1075"/>
        <v>SP</v>
      </c>
      <c r="I13694" s="2">
        <f t="shared" si="1077"/>
        <v>2018</v>
      </c>
      <c r="J13694" s="2">
        <f t="shared" si="1078"/>
        <v>5</v>
      </c>
      <c r="K13694" t="str">
        <f t="shared" si="1079"/>
        <v>Glazenmakers</v>
      </c>
      <c r="L13694" s="25">
        <f t="shared" si="1076"/>
        <v>18</v>
      </c>
    </row>
    <row r="13695" spans="1:12" x14ac:dyDescent="0.25">
      <c r="A13695">
        <v>943</v>
      </c>
      <c r="B13695" t="s">
        <v>97</v>
      </c>
      <c r="C13695" s="1">
        <v>43227.5625</v>
      </c>
      <c r="D13695">
        <v>3</v>
      </c>
      <c r="E13695" t="s">
        <v>10</v>
      </c>
      <c r="F13695" t="s">
        <v>11</v>
      </c>
      <c r="G13695">
        <v>11</v>
      </c>
      <c r="H13695" t="str">
        <f t="shared" si="1075"/>
        <v>SP</v>
      </c>
      <c r="I13695" s="2">
        <f t="shared" si="1077"/>
        <v>2018</v>
      </c>
      <c r="J13695" s="2">
        <f t="shared" si="1078"/>
        <v>5</v>
      </c>
      <c r="K13695" t="str">
        <f t="shared" si="1079"/>
        <v>Waterjuffer</v>
      </c>
      <c r="L13695" s="25">
        <f t="shared" si="1076"/>
        <v>18</v>
      </c>
    </row>
    <row r="13696" spans="1:12" x14ac:dyDescent="0.25">
      <c r="A13696">
        <v>943</v>
      </c>
      <c r="B13696" t="s">
        <v>97</v>
      </c>
      <c r="C13696" s="1">
        <v>43227.5625</v>
      </c>
      <c r="D13696">
        <v>3</v>
      </c>
      <c r="E13696" t="s">
        <v>16</v>
      </c>
      <c r="F13696" t="s">
        <v>17</v>
      </c>
      <c r="G13696">
        <v>19</v>
      </c>
      <c r="H13696" t="str">
        <f t="shared" si="1075"/>
        <v>SP</v>
      </c>
      <c r="I13696" s="2">
        <f t="shared" si="1077"/>
        <v>2018</v>
      </c>
      <c r="J13696" s="2">
        <f t="shared" si="1078"/>
        <v>5</v>
      </c>
      <c r="K13696" t="str">
        <f t="shared" si="1079"/>
        <v>Waterjuffer</v>
      </c>
      <c r="L13696" s="25">
        <f t="shared" si="1076"/>
        <v>18</v>
      </c>
    </row>
    <row r="13697" spans="1:12" x14ac:dyDescent="0.25">
      <c r="A13697">
        <v>943</v>
      </c>
      <c r="B13697" t="s">
        <v>97</v>
      </c>
      <c r="C13697" s="1">
        <v>43227.5625</v>
      </c>
      <c r="D13697">
        <v>3</v>
      </c>
      <c r="E13697" t="s">
        <v>12</v>
      </c>
      <c r="F13697" t="s">
        <v>13</v>
      </c>
      <c r="G13697">
        <v>30</v>
      </c>
      <c r="H13697" t="str">
        <f t="shared" si="1075"/>
        <v>SP</v>
      </c>
      <c r="I13697" s="2">
        <f t="shared" si="1077"/>
        <v>2018</v>
      </c>
      <c r="J13697" s="2">
        <f t="shared" si="1078"/>
        <v>5</v>
      </c>
      <c r="K13697" t="str">
        <f t="shared" si="1079"/>
        <v>Waterjuffer</v>
      </c>
      <c r="L13697" s="25">
        <f t="shared" si="1076"/>
        <v>18</v>
      </c>
    </row>
    <row r="13698" spans="1:12" x14ac:dyDescent="0.25">
      <c r="A13698">
        <v>943</v>
      </c>
      <c r="B13698" t="s">
        <v>97</v>
      </c>
      <c r="C13698" s="1">
        <v>43247.559027777781</v>
      </c>
      <c r="D13698">
        <v>4</v>
      </c>
      <c r="E13698" t="s">
        <v>22</v>
      </c>
      <c r="F13698" t="s">
        <v>23</v>
      </c>
      <c r="G13698">
        <v>1</v>
      </c>
      <c r="H13698" t="str">
        <f t="shared" ref="H13698:H13761" si="1080">VLOOKUP(A13698,$N$2:$O$51,2,FALSE)</f>
        <v>SP</v>
      </c>
      <c r="I13698" s="2">
        <f t="shared" si="1077"/>
        <v>2018</v>
      </c>
      <c r="J13698" s="2">
        <f t="shared" si="1078"/>
        <v>5</v>
      </c>
      <c r="K13698" t="str">
        <f t="shared" si="1079"/>
        <v>Glazenmakers</v>
      </c>
      <c r="L13698" s="25">
        <f t="shared" si="1076"/>
        <v>20.857142857142858</v>
      </c>
    </row>
    <row r="13699" spans="1:12" x14ac:dyDescent="0.25">
      <c r="A13699">
        <v>943</v>
      </c>
      <c r="B13699" t="s">
        <v>97</v>
      </c>
      <c r="C13699" s="1">
        <v>43247.559027777781</v>
      </c>
      <c r="D13699">
        <v>4</v>
      </c>
      <c r="E13699" t="s">
        <v>28</v>
      </c>
      <c r="F13699" t="s">
        <v>29</v>
      </c>
      <c r="G13699">
        <v>5</v>
      </c>
      <c r="H13699" t="str">
        <f t="shared" si="1080"/>
        <v>SP</v>
      </c>
      <c r="I13699" s="2">
        <f t="shared" si="1077"/>
        <v>2018</v>
      </c>
      <c r="J13699" s="2">
        <f t="shared" si="1078"/>
        <v>5</v>
      </c>
      <c r="K13699" t="str">
        <f t="shared" si="1079"/>
        <v>Korenbouten</v>
      </c>
      <c r="L13699" s="25">
        <f t="shared" ref="L13699:L13762" si="1081">(ROUNDDOWN(C13699-DATE(I13699,1,1),0))/7</f>
        <v>20.857142857142858</v>
      </c>
    </row>
    <row r="13700" spans="1:12" x14ac:dyDescent="0.25">
      <c r="A13700">
        <v>943</v>
      </c>
      <c r="B13700" t="s">
        <v>97</v>
      </c>
      <c r="C13700" s="1">
        <v>43247.559027777781</v>
      </c>
      <c r="D13700">
        <v>4</v>
      </c>
      <c r="E13700" t="s">
        <v>24</v>
      </c>
      <c r="F13700" t="s">
        <v>25</v>
      </c>
      <c r="G13700">
        <v>4</v>
      </c>
      <c r="H13700" t="str">
        <f t="shared" si="1080"/>
        <v>SP</v>
      </c>
      <c r="I13700" s="2">
        <f t="shared" si="1077"/>
        <v>2018</v>
      </c>
      <c r="J13700" s="2">
        <f t="shared" si="1078"/>
        <v>5</v>
      </c>
      <c r="K13700" t="str">
        <f t="shared" si="1079"/>
        <v>Glazenmakers</v>
      </c>
      <c r="L13700" s="25">
        <f t="shared" si="1081"/>
        <v>20.857142857142858</v>
      </c>
    </row>
    <row r="13701" spans="1:12" x14ac:dyDescent="0.25">
      <c r="A13701">
        <v>943</v>
      </c>
      <c r="B13701" t="s">
        <v>97</v>
      </c>
      <c r="C13701" s="1">
        <v>43247.559027777781</v>
      </c>
      <c r="D13701">
        <v>3</v>
      </c>
      <c r="E13701" t="s">
        <v>18</v>
      </c>
      <c r="F13701" t="s">
        <v>19</v>
      </c>
      <c r="G13701">
        <v>2</v>
      </c>
      <c r="H13701" t="str">
        <f t="shared" si="1080"/>
        <v>SP</v>
      </c>
      <c r="I13701" s="2">
        <f t="shared" si="1077"/>
        <v>2018</v>
      </c>
      <c r="J13701" s="2">
        <f t="shared" si="1078"/>
        <v>5</v>
      </c>
      <c r="K13701" t="str">
        <f t="shared" si="1079"/>
        <v>Korenbouten</v>
      </c>
      <c r="L13701" s="25">
        <f t="shared" si="1081"/>
        <v>20.857142857142858</v>
      </c>
    </row>
    <row r="13702" spans="1:12" x14ac:dyDescent="0.25">
      <c r="A13702">
        <v>943</v>
      </c>
      <c r="B13702" t="s">
        <v>97</v>
      </c>
      <c r="C13702" s="1">
        <v>43247.559027777781</v>
      </c>
      <c r="D13702">
        <v>3</v>
      </c>
      <c r="E13702" t="s">
        <v>22</v>
      </c>
      <c r="F13702" t="s">
        <v>23</v>
      </c>
      <c r="G13702">
        <v>2</v>
      </c>
      <c r="H13702" t="str">
        <f t="shared" si="1080"/>
        <v>SP</v>
      </c>
      <c r="I13702" s="2">
        <f t="shared" si="1077"/>
        <v>2018</v>
      </c>
      <c r="J13702" s="2">
        <f t="shared" si="1078"/>
        <v>5</v>
      </c>
      <c r="K13702" t="str">
        <f t="shared" si="1079"/>
        <v>Glazenmakers</v>
      </c>
      <c r="L13702" s="25">
        <f t="shared" si="1081"/>
        <v>20.857142857142858</v>
      </c>
    </row>
    <row r="13703" spans="1:12" x14ac:dyDescent="0.25">
      <c r="A13703">
        <v>943</v>
      </c>
      <c r="B13703" t="s">
        <v>97</v>
      </c>
      <c r="C13703" s="1">
        <v>43247.559027777781</v>
      </c>
      <c r="D13703">
        <v>3</v>
      </c>
      <c r="E13703" t="s">
        <v>61</v>
      </c>
      <c r="F13703" t="s">
        <v>62</v>
      </c>
      <c r="G13703">
        <v>7</v>
      </c>
      <c r="H13703" t="str">
        <f t="shared" si="1080"/>
        <v>SP</v>
      </c>
      <c r="I13703" s="2">
        <f t="shared" si="1077"/>
        <v>2018</v>
      </c>
      <c r="J13703" s="2">
        <f t="shared" si="1078"/>
        <v>5</v>
      </c>
      <c r="K13703" t="str">
        <f t="shared" si="1079"/>
        <v>Waterjuffer</v>
      </c>
      <c r="L13703" s="25">
        <f t="shared" si="1081"/>
        <v>20.857142857142858</v>
      </c>
    </row>
    <row r="13704" spans="1:12" x14ac:dyDescent="0.25">
      <c r="A13704">
        <v>943</v>
      </c>
      <c r="B13704" t="s">
        <v>97</v>
      </c>
      <c r="C13704" s="1">
        <v>43247.559027777781</v>
      </c>
      <c r="D13704">
        <v>3</v>
      </c>
      <c r="E13704" t="s">
        <v>71</v>
      </c>
      <c r="F13704" t="s">
        <v>72</v>
      </c>
      <c r="G13704">
        <v>7</v>
      </c>
      <c r="H13704" t="str">
        <f t="shared" si="1080"/>
        <v>SP</v>
      </c>
      <c r="I13704" s="2">
        <f t="shared" si="1077"/>
        <v>2018</v>
      </c>
      <c r="J13704" s="2">
        <f t="shared" si="1078"/>
        <v>5</v>
      </c>
      <c r="K13704" t="str">
        <f t="shared" si="1079"/>
        <v>Waterjuffer</v>
      </c>
      <c r="L13704" s="25">
        <f t="shared" si="1081"/>
        <v>20.857142857142858</v>
      </c>
    </row>
    <row r="13705" spans="1:12" x14ac:dyDescent="0.25">
      <c r="A13705">
        <v>943</v>
      </c>
      <c r="B13705" t="s">
        <v>97</v>
      </c>
      <c r="C13705" s="1">
        <v>43247.559027777781</v>
      </c>
      <c r="D13705">
        <v>3</v>
      </c>
      <c r="E13705" t="s">
        <v>10</v>
      </c>
      <c r="F13705" t="s">
        <v>11</v>
      </c>
      <c r="G13705">
        <v>7</v>
      </c>
      <c r="H13705" t="str">
        <f t="shared" si="1080"/>
        <v>SP</v>
      </c>
      <c r="I13705" s="2">
        <f t="shared" si="1077"/>
        <v>2018</v>
      </c>
      <c r="J13705" s="2">
        <f t="shared" si="1078"/>
        <v>5</v>
      </c>
      <c r="K13705" t="str">
        <f t="shared" si="1079"/>
        <v>Waterjuffer</v>
      </c>
      <c r="L13705" s="25">
        <f t="shared" si="1081"/>
        <v>20.857142857142858</v>
      </c>
    </row>
    <row r="13706" spans="1:12" x14ac:dyDescent="0.25">
      <c r="A13706">
        <v>943</v>
      </c>
      <c r="B13706" t="s">
        <v>97</v>
      </c>
      <c r="C13706" s="1">
        <v>43247.559027777781</v>
      </c>
      <c r="D13706">
        <v>3</v>
      </c>
      <c r="E13706" t="s">
        <v>82</v>
      </c>
      <c r="F13706" t="s">
        <v>83</v>
      </c>
      <c r="G13706">
        <v>4</v>
      </c>
      <c r="H13706" t="str">
        <f t="shared" si="1080"/>
        <v>SP</v>
      </c>
      <c r="I13706" s="2">
        <f t="shared" si="1077"/>
        <v>2018</v>
      </c>
      <c r="J13706" s="2">
        <f t="shared" si="1078"/>
        <v>5</v>
      </c>
      <c r="K13706" t="str">
        <f t="shared" si="1079"/>
        <v>Korenbouten</v>
      </c>
      <c r="L13706" s="25">
        <f t="shared" si="1081"/>
        <v>20.857142857142858</v>
      </c>
    </row>
    <row r="13707" spans="1:12" x14ac:dyDescent="0.25">
      <c r="A13707">
        <v>943</v>
      </c>
      <c r="B13707" t="s">
        <v>97</v>
      </c>
      <c r="C13707" s="1">
        <v>43247.559027777781</v>
      </c>
      <c r="D13707">
        <v>3</v>
      </c>
      <c r="E13707" t="s">
        <v>16</v>
      </c>
      <c r="F13707" t="s">
        <v>17</v>
      </c>
      <c r="G13707">
        <v>36</v>
      </c>
      <c r="H13707" t="str">
        <f t="shared" si="1080"/>
        <v>SP</v>
      </c>
      <c r="I13707" s="2">
        <f t="shared" si="1077"/>
        <v>2018</v>
      </c>
      <c r="J13707" s="2">
        <f t="shared" si="1078"/>
        <v>5</v>
      </c>
      <c r="K13707" t="str">
        <f t="shared" si="1079"/>
        <v>Waterjuffer</v>
      </c>
      <c r="L13707" s="25">
        <f t="shared" si="1081"/>
        <v>20.857142857142858</v>
      </c>
    </row>
    <row r="13708" spans="1:12" x14ac:dyDescent="0.25">
      <c r="A13708">
        <v>943</v>
      </c>
      <c r="B13708" t="s">
        <v>97</v>
      </c>
      <c r="C13708" s="1">
        <v>43247.559027777781</v>
      </c>
      <c r="D13708">
        <v>3</v>
      </c>
      <c r="E13708" t="s">
        <v>28</v>
      </c>
      <c r="F13708" t="s">
        <v>29</v>
      </c>
      <c r="G13708">
        <v>13</v>
      </c>
      <c r="H13708" t="str">
        <f t="shared" si="1080"/>
        <v>SP</v>
      </c>
      <c r="I13708" s="2">
        <f t="shared" si="1077"/>
        <v>2018</v>
      </c>
      <c r="J13708" s="2">
        <f t="shared" si="1078"/>
        <v>5</v>
      </c>
      <c r="K13708" t="str">
        <f t="shared" si="1079"/>
        <v>Korenbouten</v>
      </c>
      <c r="L13708" s="25">
        <f t="shared" si="1081"/>
        <v>20.857142857142858</v>
      </c>
    </row>
    <row r="13709" spans="1:12" x14ac:dyDescent="0.25">
      <c r="A13709">
        <v>943</v>
      </c>
      <c r="B13709" t="s">
        <v>97</v>
      </c>
      <c r="C13709" s="1">
        <v>43247.559027777781</v>
      </c>
      <c r="D13709">
        <v>3</v>
      </c>
      <c r="E13709" t="s">
        <v>24</v>
      </c>
      <c r="F13709" t="s">
        <v>25</v>
      </c>
      <c r="G13709">
        <v>5</v>
      </c>
      <c r="H13709" t="str">
        <f t="shared" si="1080"/>
        <v>SP</v>
      </c>
      <c r="I13709" s="2">
        <f t="shared" si="1077"/>
        <v>2018</v>
      </c>
      <c r="J13709" s="2">
        <f t="shared" si="1078"/>
        <v>5</v>
      </c>
      <c r="K13709" t="str">
        <f t="shared" si="1079"/>
        <v>Glazenmakers</v>
      </c>
      <c r="L13709" s="25">
        <f t="shared" si="1081"/>
        <v>20.857142857142858</v>
      </c>
    </row>
    <row r="13710" spans="1:12" x14ac:dyDescent="0.25">
      <c r="A13710">
        <v>943</v>
      </c>
      <c r="B13710" t="s">
        <v>97</v>
      </c>
      <c r="C13710" s="1">
        <v>43247.559027777781</v>
      </c>
      <c r="D13710">
        <v>3</v>
      </c>
      <c r="E13710" t="s">
        <v>12</v>
      </c>
      <c r="F13710" t="s">
        <v>13</v>
      </c>
      <c r="G13710">
        <v>5</v>
      </c>
      <c r="H13710" t="str">
        <f t="shared" si="1080"/>
        <v>SP</v>
      </c>
      <c r="I13710" s="2">
        <f t="shared" si="1077"/>
        <v>2018</v>
      </c>
      <c r="J13710" s="2">
        <f t="shared" si="1078"/>
        <v>5</v>
      </c>
      <c r="K13710" t="str">
        <f t="shared" si="1079"/>
        <v>Waterjuffer</v>
      </c>
      <c r="L13710" s="25">
        <f t="shared" si="1081"/>
        <v>20.857142857142858</v>
      </c>
    </row>
    <row r="13711" spans="1:12" x14ac:dyDescent="0.25">
      <c r="A13711">
        <v>943</v>
      </c>
      <c r="B13711" t="s">
        <v>97</v>
      </c>
      <c r="C13711" s="1">
        <v>43258.631944444445</v>
      </c>
      <c r="D13711">
        <v>4</v>
      </c>
      <c r="E13711" t="s">
        <v>18</v>
      </c>
      <c r="F13711" t="s">
        <v>19</v>
      </c>
      <c r="G13711">
        <v>2</v>
      </c>
      <c r="H13711" t="str">
        <f t="shared" si="1080"/>
        <v>SP</v>
      </c>
      <c r="I13711" s="2">
        <f t="shared" si="1077"/>
        <v>2018</v>
      </c>
      <c r="J13711" s="2">
        <f t="shared" si="1078"/>
        <v>6</v>
      </c>
      <c r="K13711" t="str">
        <f t="shared" si="1079"/>
        <v>Korenbouten</v>
      </c>
      <c r="L13711" s="25">
        <f t="shared" si="1081"/>
        <v>22.428571428571427</v>
      </c>
    </row>
    <row r="13712" spans="1:12" x14ac:dyDescent="0.25">
      <c r="A13712">
        <v>943</v>
      </c>
      <c r="B13712" t="s">
        <v>97</v>
      </c>
      <c r="C13712" s="1">
        <v>43258.631944444445</v>
      </c>
      <c r="D13712">
        <v>4</v>
      </c>
      <c r="E13712" t="s">
        <v>28</v>
      </c>
      <c r="F13712" t="s">
        <v>29</v>
      </c>
      <c r="G13712">
        <v>2</v>
      </c>
      <c r="H13712" t="str">
        <f t="shared" si="1080"/>
        <v>SP</v>
      </c>
      <c r="I13712" s="2">
        <f t="shared" si="1077"/>
        <v>2018</v>
      </c>
      <c r="J13712" s="2">
        <f t="shared" si="1078"/>
        <v>6</v>
      </c>
      <c r="K13712" t="str">
        <f t="shared" si="1079"/>
        <v>Korenbouten</v>
      </c>
      <c r="L13712" s="25">
        <f t="shared" si="1081"/>
        <v>22.428571428571427</v>
      </c>
    </row>
    <row r="13713" spans="1:12" x14ac:dyDescent="0.25">
      <c r="A13713">
        <v>943</v>
      </c>
      <c r="B13713" t="s">
        <v>97</v>
      </c>
      <c r="C13713" s="1">
        <v>43258.631944444445</v>
      </c>
      <c r="D13713">
        <v>4</v>
      </c>
      <c r="E13713" t="s">
        <v>24</v>
      </c>
      <c r="F13713" t="s">
        <v>25</v>
      </c>
      <c r="G13713">
        <v>3</v>
      </c>
      <c r="H13713" t="str">
        <f t="shared" si="1080"/>
        <v>SP</v>
      </c>
      <c r="I13713" s="2">
        <f t="shared" si="1077"/>
        <v>2018</v>
      </c>
      <c r="J13713" s="2">
        <f t="shared" si="1078"/>
        <v>6</v>
      </c>
      <c r="K13713" t="str">
        <f t="shared" si="1079"/>
        <v>Glazenmakers</v>
      </c>
      <c r="L13713" s="25">
        <f t="shared" si="1081"/>
        <v>22.428571428571427</v>
      </c>
    </row>
    <row r="13714" spans="1:12" x14ac:dyDescent="0.25">
      <c r="A13714">
        <v>943</v>
      </c>
      <c r="B13714" t="s">
        <v>97</v>
      </c>
      <c r="C13714" s="1">
        <v>43258.631944444445</v>
      </c>
      <c r="D13714">
        <v>3</v>
      </c>
      <c r="E13714" t="s">
        <v>18</v>
      </c>
      <c r="F13714" t="s">
        <v>19</v>
      </c>
      <c r="G13714">
        <v>4</v>
      </c>
      <c r="H13714" t="str">
        <f t="shared" si="1080"/>
        <v>SP</v>
      </c>
      <c r="I13714" s="2">
        <f t="shared" si="1077"/>
        <v>2018</v>
      </c>
      <c r="J13714" s="2">
        <f t="shared" si="1078"/>
        <v>6</v>
      </c>
      <c r="K13714" t="str">
        <f t="shared" si="1079"/>
        <v>Korenbouten</v>
      </c>
      <c r="L13714" s="25">
        <f t="shared" si="1081"/>
        <v>22.428571428571427</v>
      </c>
    </row>
    <row r="13715" spans="1:12" x14ac:dyDescent="0.25">
      <c r="A13715">
        <v>943</v>
      </c>
      <c r="B13715" t="s">
        <v>97</v>
      </c>
      <c r="C13715" s="1">
        <v>43258.631944444445</v>
      </c>
      <c r="D13715">
        <v>3</v>
      </c>
      <c r="E13715" t="s">
        <v>61</v>
      </c>
      <c r="F13715" t="s">
        <v>62</v>
      </c>
      <c r="G13715">
        <v>7</v>
      </c>
      <c r="H13715" t="str">
        <f t="shared" si="1080"/>
        <v>SP</v>
      </c>
      <c r="I13715" s="2">
        <f t="shared" si="1077"/>
        <v>2018</v>
      </c>
      <c r="J13715" s="2">
        <f t="shared" si="1078"/>
        <v>6</v>
      </c>
      <c r="K13715" t="str">
        <f t="shared" si="1079"/>
        <v>Waterjuffer</v>
      </c>
      <c r="L13715" s="25">
        <f t="shared" si="1081"/>
        <v>22.428571428571427</v>
      </c>
    </row>
    <row r="13716" spans="1:12" x14ac:dyDescent="0.25">
      <c r="A13716">
        <v>943</v>
      </c>
      <c r="B13716" t="s">
        <v>97</v>
      </c>
      <c r="C13716" s="1">
        <v>43258.631944444445</v>
      </c>
      <c r="D13716">
        <v>3</v>
      </c>
      <c r="E13716" t="s">
        <v>10</v>
      </c>
      <c r="F13716" t="s">
        <v>11</v>
      </c>
      <c r="G13716">
        <v>9</v>
      </c>
      <c r="H13716" t="str">
        <f t="shared" si="1080"/>
        <v>SP</v>
      </c>
      <c r="I13716" s="2">
        <f t="shared" si="1077"/>
        <v>2018</v>
      </c>
      <c r="J13716" s="2">
        <f t="shared" si="1078"/>
        <v>6</v>
      </c>
      <c r="K13716" t="str">
        <f t="shared" si="1079"/>
        <v>Waterjuffer</v>
      </c>
      <c r="L13716" s="25">
        <f t="shared" si="1081"/>
        <v>22.428571428571427</v>
      </c>
    </row>
    <row r="13717" spans="1:12" x14ac:dyDescent="0.25">
      <c r="A13717">
        <v>943</v>
      </c>
      <c r="B13717" t="s">
        <v>97</v>
      </c>
      <c r="C13717" s="1">
        <v>43258.631944444445</v>
      </c>
      <c r="D13717">
        <v>3</v>
      </c>
      <c r="E13717" t="s">
        <v>16</v>
      </c>
      <c r="F13717" t="s">
        <v>17</v>
      </c>
      <c r="G13717">
        <v>27</v>
      </c>
      <c r="H13717" t="str">
        <f t="shared" si="1080"/>
        <v>SP</v>
      </c>
      <c r="I13717" s="2">
        <f t="shared" si="1077"/>
        <v>2018</v>
      </c>
      <c r="J13717" s="2">
        <f t="shared" si="1078"/>
        <v>6</v>
      </c>
      <c r="K13717" t="str">
        <f t="shared" si="1079"/>
        <v>Waterjuffer</v>
      </c>
      <c r="L13717" s="25">
        <f t="shared" si="1081"/>
        <v>22.428571428571427</v>
      </c>
    </row>
    <row r="13718" spans="1:12" x14ac:dyDescent="0.25">
      <c r="A13718">
        <v>943</v>
      </c>
      <c r="B13718" t="s">
        <v>97</v>
      </c>
      <c r="C13718" s="1">
        <v>43258.631944444445</v>
      </c>
      <c r="D13718">
        <v>3</v>
      </c>
      <c r="E13718" t="s">
        <v>28</v>
      </c>
      <c r="F13718" t="s">
        <v>29</v>
      </c>
      <c r="G13718">
        <v>9</v>
      </c>
      <c r="H13718" t="str">
        <f t="shared" si="1080"/>
        <v>SP</v>
      </c>
      <c r="I13718" s="2">
        <f t="shared" si="1077"/>
        <v>2018</v>
      </c>
      <c r="J13718" s="2">
        <f t="shared" si="1078"/>
        <v>6</v>
      </c>
      <c r="K13718" t="str">
        <f t="shared" si="1079"/>
        <v>Korenbouten</v>
      </c>
      <c r="L13718" s="25">
        <f t="shared" si="1081"/>
        <v>22.428571428571427</v>
      </c>
    </row>
    <row r="13719" spans="1:12" x14ac:dyDescent="0.25">
      <c r="A13719">
        <v>943</v>
      </c>
      <c r="B13719" t="s">
        <v>97</v>
      </c>
      <c r="C13719" s="1">
        <v>43258.631944444445</v>
      </c>
      <c r="D13719">
        <v>3</v>
      </c>
      <c r="E13719" t="s">
        <v>24</v>
      </c>
      <c r="F13719" t="s">
        <v>25</v>
      </c>
      <c r="G13719">
        <v>3</v>
      </c>
      <c r="H13719" t="str">
        <f t="shared" si="1080"/>
        <v>SP</v>
      </c>
      <c r="I13719" s="2">
        <f t="shared" si="1077"/>
        <v>2018</v>
      </c>
      <c r="J13719" s="2">
        <f t="shared" si="1078"/>
        <v>6</v>
      </c>
      <c r="K13719" t="str">
        <f t="shared" si="1079"/>
        <v>Glazenmakers</v>
      </c>
      <c r="L13719" s="25">
        <f t="shared" si="1081"/>
        <v>22.428571428571427</v>
      </c>
    </row>
    <row r="13720" spans="1:12" x14ac:dyDescent="0.25">
      <c r="A13720">
        <v>943</v>
      </c>
      <c r="B13720" t="s">
        <v>97</v>
      </c>
      <c r="C13720" s="1">
        <v>43258.631944444445</v>
      </c>
      <c r="D13720">
        <v>3</v>
      </c>
      <c r="E13720" t="s">
        <v>57</v>
      </c>
      <c r="F13720" t="s">
        <v>58</v>
      </c>
      <c r="G13720">
        <v>1</v>
      </c>
      <c r="H13720" t="str">
        <f t="shared" si="1080"/>
        <v>SP</v>
      </c>
      <c r="I13720" s="2">
        <f t="shared" si="1077"/>
        <v>2018</v>
      </c>
      <c r="J13720" s="2">
        <f t="shared" si="1078"/>
        <v>6</v>
      </c>
      <c r="K13720" t="str">
        <f t="shared" si="1079"/>
        <v>Korenbouten</v>
      </c>
      <c r="L13720" s="25">
        <f t="shared" si="1081"/>
        <v>22.428571428571427</v>
      </c>
    </row>
    <row r="13721" spans="1:12" x14ac:dyDescent="0.25">
      <c r="A13721">
        <v>943</v>
      </c>
      <c r="B13721" t="s">
        <v>97</v>
      </c>
      <c r="C13721" s="1">
        <v>43280.545138888891</v>
      </c>
      <c r="D13721">
        <v>4</v>
      </c>
      <c r="E13721" t="s">
        <v>18</v>
      </c>
      <c r="F13721" t="s">
        <v>19</v>
      </c>
      <c r="G13721">
        <v>2</v>
      </c>
      <c r="H13721" t="str">
        <f t="shared" si="1080"/>
        <v>SP</v>
      </c>
      <c r="I13721" s="2">
        <f t="shared" si="1077"/>
        <v>2018</v>
      </c>
      <c r="J13721" s="2">
        <f t="shared" si="1078"/>
        <v>6</v>
      </c>
      <c r="K13721" t="str">
        <f t="shared" si="1079"/>
        <v>Korenbouten</v>
      </c>
      <c r="L13721" s="25">
        <f t="shared" si="1081"/>
        <v>25.571428571428573</v>
      </c>
    </row>
    <row r="13722" spans="1:12" x14ac:dyDescent="0.25">
      <c r="A13722">
        <v>943</v>
      </c>
      <c r="B13722" t="s">
        <v>97</v>
      </c>
      <c r="C13722" s="1">
        <v>43280.545138888891</v>
      </c>
      <c r="D13722">
        <v>4</v>
      </c>
      <c r="E13722" t="s">
        <v>26</v>
      </c>
      <c r="F13722" t="s">
        <v>27</v>
      </c>
      <c r="G13722">
        <v>1</v>
      </c>
      <c r="H13722" t="str">
        <f t="shared" si="1080"/>
        <v>SP</v>
      </c>
      <c r="I13722" s="2">
        <f t="shared" si="1077"/>
        <v>2018</v>
      </c>
      <c r="J13722" s="2">
        <f t="shared" si="1078"/>
        <v>6</v>
      </c>
      <c r="K13722" t="str">
        <f t="shared" si="1079"/>
        <v>Glazenmakers</v>
      </c>
      <c r="L13722" s="25">
        <f t="shared" si="1081"/>
        <v>25.571428571428573</v>
      </c>
    </row>
    <row r="13723" spans="1:12" x14ac:dyDescent="0.25">
      <c r="A13723">
        <v>943</v>
      </c>
      <c r="B13723" t="s">
        <v>97</v>
      </c>
      <c r="C13723" s="1">
        <v>43280.545138888891</v>
      </c>
      <c r="D13723">
        <v>4</v>
      </c>
      <c r="E13723" t="s">
        <v>28</v>
      </c>
      <c r="F13723" t="s">
        <v>29</v>
      </c>
      <c r="G13723">
        <v>2</v>
      </c>
      <c r="H13723" t="str">
        <f t="shared" si="1080"/>
        <v>SP</v>
      </c>
      <c r="I13723" s="2">
        <f t="shared" si="1077"/>
        <v>2018</v>
      </c>
      <c r="J13723" s="2">
        <f t="shared" si="1078"/>
        <v>6</v>
      </c>
      <c r="K13723" t="str">
        <f t="shared" si="1079"/>
        <v>Korenbouten</v>
      </c>
      <c r="L13723" s="25">
        <f t="shared" si="1081"/>
        <v>25.571428571428573</v>
      </c>
    </row>
    <row r="13724" spans="1:12" x14ac:dyDescent="0.25">
      <c r="A13724">
        <v>943</v>
      </c>
      <c r="B13724" t="s">
        <v>97</v>
      </c>
      <c r="C13724" s="1">
        <v>43280.545138888891</v>
      </c>
      <c r="D13724">
        <v>3</v>
      </c>
      <c r="E13724" t="s">
        <v>32</v>
      </c>
      <c r="F13724" t="s">
        <v>33</v>
      </c>
      <c r="G13724">
        <v>3</v>
      </c>
      <c r="H13724" t="str">
        <f t="shared" si="1080"/>
        <v>SP</v>
      </c>
      <c r="I13724" s="2">
        <f t="shared" si="1077"/>
        <v>2018</v>
      </c>
      <c r="J13724" s="2">
        <f t="shared" si="1078"/>
        <v>6</v>
      </c>
      <c r="K13724" t="str">
        <f t="shared" si="1079"/>
        <v>Korenbouten</v>
      </c>
      <c r="L13724" s="25">
        <f t="shared" si="1081"/>
        <v>25.571428571428573</v>
      </c>
    </row>
    <row r="13725" spans="1:12" x14ac:dyDescent="0.25">
      <c r="A13725">
        <v>943</v>
      </c>
      <c r="B13725" t="s">
        <v>97</v>
      </c>
      <c r="C13725" s="1">
        <v>43280.545138888891</v>
      </c>
      <c r="D13725">
        <v>3</v>
      </c>
      <c r="E13725" t="s">
        <v>18</v>
      </c>
      <c r="F13725" t="s">
        <v>19</v>
      </c>
      <c r="G13725">
        <v>6</v>
      </c>
      <c r="H13725" t="str">
        <f t="shared" si="1080"/>
        <v>SP</v>
      </c>
      <c r="I13725" s="2">
        <f t="shared" si="1077"/>
        <v>2018</v>
      </c>
      <c r="J13725" s="2">
        <f t="shared" si="1078"/>
        <v>6</v>
      </c>
      <c r="K13725" t="str">
        <f t="shared" si="1079"/>
        <v>Korenbouten</v>
      </c>
      <c r="L13725" s="25">
        <f t="shared" si="1081"/>
        <v>25.571428571428573</v>
      </c>
    </row>
    <row r="13726" spans="1:12" x14ac:dyDescent="0.25">
      <c r="A13726">
        <v>943</v>
      </c>
      <c r="B13726" t="s">
        <v>97</v>
      </c>
      <c r="C13726" s="1">
        <v>43280.545138888891</v>
      </c>
      <c r="D13726">
        <v>3</v>
      </c>
      <c r="E13726" t="s">
        <v>71</v>
      </c>
      <c r="F13726" t="s">
        <v>72</v>
      </c>
      <c r="G13726">
        <v>7</v>
      </c>
      <c r="H13726" t="str">
        <f t="shared" si="1080"/>
        <v>SP</v>
      </c>
      <c r="I13726" s="2">
        <f t="shared" si="1077"/>
        <v>2018</v>
      </c>
      <c r="J13726" s="2">
        <f t="shared" si="1078"/>
        <v>6</v>
      </c>
      <c r="K13726" t="str">
        <f t="shared" si="1079"/>
        <v>Waterjuffer</v>
      </c>
      <c r="L13726" s="25">
        <f t="shared" si="1081"/>
        <v>25.571428571428573</v>
      </c>
    </row>
    <row r="13727" spans="1:12" x14ac:dyDescent="0.25">
      <c r="A13727">
        <v>943</v>
      </c>
      <c r="B13727" t="s">
        <v>97</v>
      </c>
      <c r="C13727" s="1">
        <v>43280.545138888891</v>
      </c>
      <c r="D13727">
        <v>3</v>
      </c>
      <c r="E13727" t="s">
        <v>10</v>
      </c>
      <c r="F13727" t="s">
        <v>11</v>
      </c>
      <c r="G13727">
        <v>20</v>
      </c>
      <c r="H13727" t="str">
        <f t="shared" si="1080"/>
        <v>SP</v>
      </c>
      <c r="I13727" s="2">
        <f t="shared" ref="I13727:I13789" si="1082">YEAR(C13727)</f>
        <v>2018</v>
      </c>
      <c r="J13727" s="2">
        <f t="shared" ref="J13727:J13789" si="1083">MONTH(C13727)</f>
        <v>6</v>
      </c>
      <c r="K13727" t="str">
        <f t="shared" ref="K13727:K13789" si="1084">VLOOKUP(E13727,$Q$2:$R$100,2,FALSE)</f>
        <v>Waterjuffer</v>
      </c>
      <c r="L13727" s="25">
        <f t="shared" si="1081"/>
        <v>25.571428571428573</v>
      </c>
    </row>
    <row r="13728" spans="1:12" x14ac:dyDescent="0.25">
      <c r="A13728">
        <v>943</v>
      </c>
      <c r="B13728" t="s">
        <v>97</v>
      </c>
      <c r="C13728" s="1">
        <v>43280.545138888891</v>
      </c>
      <c r="D13728">
        <v>3</v>
      </c>
      <c r="E13728" t="s">
        <v>16</v>
      </c>
      <c r="F13728" t="s">
        <v>17</v>
      </c>
      <c r="G13728">
        <v>33</v>
      </c>
      <c r="H13728" t="str">
        <f t="shared" si="1080"/>
        <v>SP</v>
      </c>
      <c r="I13728" s="2">
        <f t="shared" si="1082"/>
        <v>2018</v>
      </c>
      <c r="J13728" s="2">
        <f t="shared" si="1083"/>
        <v>6</v>
      </c>
      <c r="K13728" t="str">
        <f t="shared" si="1084"/>
        <v>Waterjuffer</v>
      </c>
      <c r="L13728" s="25">
        <f t="shared" si="1081"/>
        <v>25.571428571428573</v>
      </c>
    </row>
    <row r="13729" spans="1:12" x14ac:dyDescent="0.25">
      <c r="A13729">
        <v>943</v>
      </c>
      <c r="B13729" t="s">
        <v>97</v>
      </c>
      <c r="C13729" s="1">
        <v>43280.545138888891</v>
      </c>
      <c r="D13729">
        <v>3</v>
      </c>
      <c r="E13729" t="s">
        <v>28</v>
      </c>
      <c r="F13729" t="s">
        <v>29</v>
      </c>
      <c r="G13729">
        <v>6</v>
      </c>
      <c r="H13729" t="str">
        <f t="shared" si="1080"/>
        <v>SP</v>
      </c>
      <c r="I13729" s="2">
        <f t="shared" si="1082"/>
        <v>2018</v>
      </c>
      <c r="J13729" s="2">
        <f t="shared" si="1083"/>
        <v>6</v>
      </c>
      <c r="K13729" t="str">
        <f t="shared" si="1084"/>
        <v>Korenbouten</v>
      </c>
      <c r="L13729" s="25">
        <f t="shared" si="1081"/>
        <v>25.571428571428573</v>
      </c>
    </row>
    <row r="13730" spans="1:12" x14ac:dyDescent="0.25">
      <c r="A13730">
        <v>943</v>
      </c>
      <c r="B13730" t="s">
        <v>97</v>
      </c>
      <c r="C13730" s="1">
        <v>43609.53125</v>
      </c>
      <c r="D13730">
        <v>4</v>
      </c>
      <c r="E13730" t="s">
        <v>22</v>
      </c>
      <c r="F13730" t="s">
        <v>23</v>
      </c>
      <c r="G13730">
        <v>2</v>
      </c>
      <c r="H13730" t="str">
        <f t="shared" si="1080"/>
        <v>SP</v>
      </c>
      <c r="I13730" s="2">
        <f t="shared" si="1082"/>
        <v>2019</v>
      </c>
      <c r="J13730" s="2">
        <f t="shared" si="1083"/>
        <v>5</v>
      </c>
      <c r="K13730" t="str">
        <f t="shared" si="1084"/>
        <v>Glazenmakers</v>
      </c>
      <c r="L13730" s="25">
        <f t="shared" si="1081"/>
        <v>20.428571428571427</v>
      </c>
    </row>
    <row r="13731" spans="1:12" x14ac:dyDescent="0.25">
      <c r="A13731">
        <v>943</v>
      </c>
      <c r="B13731" t="s">
        <v>97</v>
      </c>
      <c r="C13731" s="1">
        <v>43609.53125</v>
      </c>
      <c r="D13731">
        <v>4</v>
      </c>
      <c r="E13731" t="s">
        <v>28</v>
      </c>
      <c r="F13731" t="s">
        <v>29</v>
      </c>
      <c r="G13731">
        <v>3</v>
      </c>
      <c r="H13731" t="str">
        <f t="shared" si="1080"/>
        <v>SP</v>
      </c>
      <c r="I13731" s="2">
        <f t="shared" si="1082"/>
        <v>2019</v>
      </c>
      <c r="J13731" s="2">
        <f t="shared" si="1083"/>
        <v>5</v>
      </c>
      <c r="K13731" t="str">
        <f t="shared" si="1084"/>
        <v>Korenbouten</v>
      </c>
      <c r="L13731" s="25">
        <f t="shared" si="1081"/>
        <v>20.428571428571427</v>
      </c>
    </row>
    <row r="13732" spans="1:12" x14ac:dyDescent="0.25">
      <c r="A13732">
        <v>943</v>
      </c>
      <c r="B13732" t="s">
        <v>97</v>
      </c>
      <c r="C13732" s="1">
        <v>43609.53125</v>
      </c>
      <c r="D13732">
        <v>4</v>
      </c>
      <c r="E13732" t="s">
        <v>24</v>
      </c>
      <c r="F13732" t="s">
        <v>25</v>
      </c>
      <c r="G13732">
        <v>1</v>
      </c>
      <c r="H13732" t="str">
        <f t="shared" si="1080"/>
        <v>SP</v>
      </c>
      <c r="I13732" s="2">
        <f t="shared" si="1082"/>
        <v>2019</v>
      </c>
      <c r="J13732" s="2">
        <f t="shared" si="1083"/>
        <v>5</v>
      </c>
      <c r="K13732" t="str">
        <f t="shared" si="1084"/>
        <v>Glazenmakers</v>
      </c>
      <c r="L13732" s="25">
        <f t="shared" si="1081"/>
        <v>20.428571428571427</v>
      </c>
    </row>
    <row r="13733" spans="1:12" x14ac:dyDescent="0.25">
      <c r="A13733">
        <v>943</v>
      </c>
      <c r="B13733" t="s">
        <v>97</v>
      </c>
      <c r="C13733" s="1">
        <v>43609.53125</v>
      </c>
      <c r="D13733">
        <v>3</v>
      </c>
      <c r="E13733" t="s">
        <v>22</v>
      </c>
      <c r="F13733" t="s">
        <v>23</v>
      </c>
      <c r="G13733">
        <v>2</v>
      </c>
      <c r="H13733" t="str">
        <f t="shared" si="1080"/>
        <v>SP</v>
      </c>
      <c r="I13733" s="2">
        <f t="shared" si="1082"/>
        <v>2019</v>
      </c>
      <c r="J13733" s="2">
        <f t="shared" si="1083"/>
        <v>5</v>
      </c>
      <c r="K13733" t="str">
        <f t="shared" si="1084"/>
        <v>Glazenmakers</v>
      </c>
      <c r="L13733" s="25">
        <f t="shared" si="1081"/>
        <v>20.428571428571427</v>
      </c>
    </row>
    <row r="13734" spans="1:12" x14ac:dyDescent="0.25">
      <c r="A13734">
        <v>943</v>
      </c>
      <c r="B13734" t="s">
        <v>97</v>
      </c>
      <c r="C13734" s="1">
        <v>43609.53125</v>
      </c>
      <c r="D13734">
        <v>3</v>
      </c>
      <c r="E13734" t="s">
        <v>82</v>
      </c>
      <c r="F13734" t="s">
        <v>83</v>
      </c>
      <c r="G13734">
        <v>1</v>
      </c>
      <c r="H13734" t="str">
        <f t="shared" si="1080"/>
        <v>SP</v>
      </c>
      <c r="I13734" s="2">
        <f t="shared" si="1082"/>
        <v>2019</v>
      </c>
      <c r="J13734" s="2">
        <f t="shared" si="1083"/>
        <v>5</v>
      </c>
      <c r="K13734" t="str">
        <f t="shared" si="1084"/>
        <v>Korenbouten</v>
      </c>
      <c r="L13734" s="25">
        <f t="shared" si="1081"/>
        <v>20.428571428571427</v>
      </c>
    </row>
    <row r="13735" spans="1:12" x14ac:dyDescent="0.25">
      <c r="A13735">
        <v>943</v>
      </c>
      <c r="B13735" t="s">
        <v>97</v>
      </c>
      <c r="C13735" s="1">
        <v>43609.53125</v>
      </c>
      <c r="D13735">
        <v>3</v>
      </c>
      <c r="E13735" t="s">
        <v>16</v>
      </c>
      <c r="F13735" t="s">
        <v>17</v>
      </c>
      <c r="G13735">
        <v>59</v>
      </c>
      <c r="H13735" t="str">
        <f t="shared" si="1080"/>
        <v>SP</v>
      </c>
      <c r="I13735" s="2">
        <f t="shared" si="1082"/>
        <v>2019</v>
      </c>
      <c r="J13735" s="2">
        <f t="shared" si="1083"/>
        <v>5</v>
      </c>
      <c r="K13735" t="str">
        <f t="shared" si="1084"/>
        <v>Waterjuffer</v>
      </c>
      <c r="L13735" s="25">
        <f t="shared" si="1081"/>
        <v>20.428571428571427</v>
      </c>
    </row>
    <row r="13736" spans="1:12" x14ac:dyDescent="0.25">
      <c r="A13736">
        <v>943</v>
      </c>
      <c r="B13736" t="s">
        <v>97</v>
      </c>
      <c r="C13736" s="1">
        <v>43609.53125</v>
      </c>
      <c r="D13736">
        <v>3</v>
      </c>
      <c r="E13736" t="s">
        <v>28</v>
      </c>
      <c r="F13736" t="s">
        <v>29</v>
      </c>
      <c r="G13736">
        <v>5</v>
      </c>
      <c r="H13736" t="str">
        <f t="shared" si="1080"/>
        <v>SP</v>
      </c>
      <c r="I13736" s="2">
        <f t="shared" si="1082"/>
        <v>2019</v>
      </c>
      <c r="J13736" s="2">
        <f t="shared" si="1083"/>
        <v>5</v>
      </c>
      <c r="K13736" t="str">
        <f t="shared" si="1084"/>
        <v>Korenbouten</v>
      </c>
      <c r="L13736" s="25">
        <f t="shared" si="1081"/>
        <v>20.428571428571427</v>
      </c>
    </row>
    <row r="13737" spans="1:12" x14ac:dyDescent="0.25">
      <c r="A13737">
        <v>943</v>
      </c>
      <c r="B13737" t="s">
        <v>97</v>
      </c>
      <c r="C13737" s="1">
        <v>43609.53125</v>
      </c>
      <c r="D13737">
        <v>3</v>
      </c>
      <c r="E13737" t="s">
        <v>12</v>
      </c>
      <c r="F13737" t="s">
        <v>13</v>
      </c>
      <c r="G13737">
        <v>8</v>
      </c>
      <c r="H13737" t="str">
        <f t="shared" si="1080"/>
        <v>SP</v>
      </c>
      <c r="I13737" s="2">
        <f t="shared" si="1082"/>
        <v>2019</v>
      </c>
      <c r="J13737" s="2">
        <f t="shared" si="1083"/>
        <v>5</v>
      </c>
      <c r="K13737" t="str">
        <f t="shared" si="1084"/>
        <v>Waterjuffer</v>
      </c>
      <c r="L13737" s="25">
        <f t="shared" si="1081"/>
        <v>20.428571428571427</v>
      </c>
    </row>
    <row r="13738" spans="1:12" x14ac:dyDescent="0.25">
      <c r="A13738">
        <v>943</v>
      </c>
      <c r="B13738" t="s">
        <v>97</v>
      </c>
      <c r="C13738" s="1">
        <v>43609.53125</v>
      </c>
      <c r="D13738">
        <v>3</v>
      </c>
      <c r="E13738" t="s">
        <v>14</v>
      </c>
      <c r="F13738" t="s">
        <v>15</v>
      </c>
      <c r="G13738">
        <v>31</v>
      </c>
      <c r="H13738" t="str">
        <f t="shared" si="1080"/>
        <v>SP</v>
      </c>
      <c r="I13738" s="2">
        <f t="shared" si="1082"/>
        <v>2019</v>
      </c>
      <c r="J13738" s="2">
        <f t="shared" si="1083"/>
        <v>5</v>
      </c>
      <c r="K13738" t="str">
        <f t="shared" si="1084"/>
        <v>Waterjuffer</v>
      </c>
      <c r="L13738" s="25">
        <f t="shared" si="1081"/>
        <v>20.428571428571427</v>
      </c>
    </row>
    <row r="13739" spans="1:12" x14ac:dyDescent="0.25">
      <c r="A13739">
        <v>943</v>
      </c>
      <c r="B13739" t="s">
        <v>97</v>
      </c>
      <c r="C13739" s="1">
        <v>43633.53125</v>
      </c>
      <c r="D13739">
        <v>4</v>
      </c>
      <c r="E13739" t="s">
        <v>28</v>
      </c>
      <c r="F13739" t="s">
        <v>29</v>
      </c>
      <c r="G13739">
        <v>2</v>
      </c>
      <c r="H13739" t="str">
        <f t="shared" si="1080"/>
        <v>SP</v>
      </c>
      <c r="I13739" s="2">
        <f t="shared" si="1082"/>
        <v>2019</v>
      </c>
      <c r="J13739" s="2">
        <f t="shared" si="1083"/>
        <v>6</v>
      </c>
      <c r="K13739" t="str">
        <f t="shared" si="1084"/>
        <v>Korenbouten</v>
      </c>
      <c r="L13739" s="25">
        <f t="shared" si="1081"/>
        <v>23.857142857142858</v>
      </c>
    </row>
    <row r="13740" spans="1:12" x14ac:dyDescent="0.25">
      <c r="A13740">
        <v>943</v>
      </c>
      <c r="B13740" t="s">
        <v>97</v>
      </c>
      <c r="C13740" s="1">
        <v>43633.53125</v>
      </c>
      <c r="D13740">
        <v>4</v>
      </c>
      <c r="E13740" t="s">
        <v>24</v>
      </c>
      <c r="F13740" t="s">
        <v>25</v>
      </c>
      <c r="G13740">
        <v>4</v>
      </c>
      <c r="H13740" t="str">
        <f t="shared" si="1080"/>
        <v>SP</v>
      </c>
      <c r="I13740" s="2">
        <f t="shared" si="1082"/>
        <v>2019</v>
      </c>
      <c r="J13740" s="2">
        <f t="shared" si="1083"/>
        <v>6</v>
      </c>
      <c r="K13740" t="str">
        <f t="shared" si="1084"/>
        <v>Glazenmakers</v>
      </c>
      <c r="L13740" s="25">
        <f t="shared" si="1081"/>
        <v>23.857142857142858</v>
      </c>
    </row>
    <row r="13741" spans="1:12" x14ac:dyDescent="0.25">
      <c r="A13741">
        <v>943</v>
      </c>
      <c r="B13741" t="s">
        <v>97</v>
      </c>
      <c r="C13741" s="1">
        <v>43633.53125</v>
      </c>
      <c r="D13741">
        <v>3</v>
      </c>
      <c r="E13741" t="s">
        <v>18</v>
      </c>
      <c r="F13741" t="s">
        <v>19</v>
      </c>
      <c r="G13741">
        <v>3</v>
      </c>
      <c r="H13741" t="str">
        <f t="shared" si="1080"/>
        <v>SP</v>
      </c>
      <c r="I13741" s="2">
        <f t="shared" si="1082"/>
        <v>2019</v>
      </c>
      <c r="J13741" s="2">
        <f t="shared" si="1083"/>
        <v>6</v>
      </c>
      <c r="K13741" t="str">
        <f t="shared" si="1084"/>
        <v>Korenbouten</v>
      </c>
      <c r="L13741" s="25">
        <f t="shared" si="1081"/>
        <v>23.857142857142858</v>
      </c>
    </row>
    <row r="13742" spans="1:12" x14ac:dyDescent="0.25">
      <c r="A13742">
        <v>943</v>
      </c>
      <c r="B13742" t="s">
        <v>97</v>
      </c>
      <c r="C13742" s="1">
        <v>43633.53125</v>
      </c>
      <c r="D13742">
        <v>3</v>
      </c>
      <c r="E13742" t="s">
        <v>26</v>
      </c>
      <c r="F13742" t="s">
        <v>27</v>
      </c>
      <c r="G13742">
        <v>2</v>
      </c>
      <c r="H13742" t="str">
        <f t="shared" si="1080"/>
        <v>SP</v>
      </c>
      <c r="I13742" s="2">
        <f t="shared" si="1082"/>
        <v>2019</v>
      </c>
      <c r="J13742" s="2">
        <f t="shared" si="1083"/>
        <v>6</v>
      </c>
      <c r="K13742" t="str">
        <f t="shared" si="1084"/>
        <v>Glazenmakers</v>
      </c>
      <c r="L13742" s="25">
        <f t="shared" si="1081"/>
        <v>23.857142857142858</v>
      </c>
    </row>
    <row r="13743" spans="1:12" x14ac:dyDescent="0.25">
      <c r="A13743">
        <v>943</v>
      </c>
      <c r="B13743" t="s">
        <v>97</v>
      </c>
      <c r="C13743" s="1">
        <v>43633.53125</v>
      </c>
      <c r="D13743">
        <v>3</v>
      </c>
      <c r="E13743" t="s">
        <v>61</v>
      </c>
      <c r="F13743" t="s">
        <v>62</v>
      </c>
      <c r="G13743">
        <v>4</v>
      </c>
      <c r="H13743" t="str">
        <f t="shared" si="1080"/>
        <v>SP</v>
      </c>
      <c r="I13743" s="2">
        <f t="shared" si="1082"/>
        <v>2019</v>
      </c>
      <c r="J13743" s="2">
        <f t="shared" si="1083"/>
        <v>6</v>
      </c>
      <c r="K13743" t="str">
        <f t="shared" si="1084"/>
        <v>Waterjuffer</v>
      </c>
      <c r="L13743" s="25">
        <f t="shared" si="1081"/>
        <v>23.857142857142858</v>
      </c>
    </row>
    <row r="13744" spans="1:12" x14ac:dyDescent="0.25">
      <c r="A13744">
        <v>943</v>
      </c>
      <c r="B13744" t="s">
        <v>97</v>
      </c>
      <c r="C13744" s="1">
        <v>43633.53125</v>
      </c>
      <c r="D13744">
        <v>3</v>
      </c>
      <c r="E13744" t="s">
        <v>28</v>
      </c>
      <c r="F13744" t="s">
        <v>29</v>
      </c>
      <c r="G13744">
        <v>3</v>
      </c>
      <c r="H13744" t="str">
        <f t="shared" si="1080"/>
        <v>SP</v>
      </c>
      <c r="I13744" s="2">
        <f t="shared" si="1082"/>
        <v>2019</v>
      </c>
      <c r="J13744" s="2">
        <f t="shared" si="1083"/>
        <v>6</v>
      </c>
      <c r="K13744" t="str">
        <f t="shared" si="1084"/>
        <v>Korenbouten</v>
      </c>
      <c r="L13744" s="25">
        <f t="shared" si="1081"/>
        <v>23.857142857142858</v>
      </c>
    </row>
    <row r="13745" spans="1:12" x14ac:dyDescent="0.25">
      <c r="A13745">
        <v>943</v>
      </c>
      <c r="B13745" t="s">
        <v>97</v>
      </c>
      <c r="C13745" s="1">
        <v>43633.53125</v>
      </c>
      <c r="D13745">
        <v>3</v>
      </c>
      <c r="E13745" t="s">
        <v>24</v>
      </c>
      <c r="F13745" t="s">
        <v>25</v>
      </c>
      <c r="G13745">
        <v>1</v>
      </c>
      <c r="H13745" t="str">
        <f t="shared" si="1080"/>
        <v>SP</v>
      </c>
      <c r="I13745" s="2">
        <f t="shared" si="1082"/>
        <v>2019</v>
      </c>
      <c r="J13745" s="2">
        <f t="shared" si="1083"/>
        <v>6</v>
      </c>
      <c r="K13745" t="str">
        <f t="shared" si="1084"/>
        <v>Glazenmakers</v>
      </c>
      <c r="L13745" s="25">
        <f t="shared" si="1081"/>
        <v>23.857142857142858</v>
      </c>
    </row>
    <row r="13746" spans="1:12" x14ac:dyDescent="0.25">
      <c r="A13746">
        <v>943</v>
      </c>
      <c r="B13746" t="s">
        <v>97</v>
      </c>
      <c r="C13746" s="1">
        <v>43633.53125</v>
      </c>
      <c r="D13746">
        <v>3</v>
      </c>
      <c r="E13746" t="s">
        <v>14</v>
      </c>
      <c r="F13746" t="s">
        <v>15</v>
      </c>
      <c r="G13746">
        <v>14</v>
      </c>
      <c r="H13746" t="str">
        <f t="shared" si="1080"/>
        <v>SP</v>
      </c>
      <c r="I13746" s="2">
        <f t="shared" si="1082"/>
        <v>2019</v>
      </c>
      <c r="J13746" s="2">
        <f t="shared" si="1083"/>
        <v>6</v>
      </c>
      <c r="K13746" t="str">
        <f t="shared" si="1084"/>
        <v>Waterjuffer</v>
      </c>
      <c r="L13746" s="25">
        <f t="shared" si="1081"/>
        <v>23.857142857142858</v>
      </c>
    </row>
    <row r="13747" spans="1:12" x14ac:dyDescent="0.25">
      <c r="A13747">
        <v>943</v>
      </c>
      <c r="B13747" t="s">
        <v>97</v>
      </c>
      <c r="C13747" s="1">
        <v>43633.53125</v>
      </c>
      <c r="D13747">
        <v>3</v>
      </c>
      <c r="E13747" t="s">
        <v>16</v>
      </c>
      <c r="F13747" t="s">
        <v>17</v>
      </c>
      <c r="G13747">
        <v>19</v>
      </c>
      <c r="H13747" t="str">
        <f t="shared" si="1080"/>
        <v>SP</v>
      </c>
      <c r="I13747" s="2">
        <f t="shared" si="1082"/>
        <v>2019</v>
      </c>
      <c r="J13747" s="2">
        <f t="shared" si="1083"/>
        <v>6</v>
      </c>
      <c r="K13747" t="str">
        <f t="shared" si="1084"/>
        <v>Waterjuffer</v>
      </c>
      <c r="L13747" s="25">
        <f t="shared" si="1081"/>
        <v>23.857142857142858</v>
      </c>
    </row>
    <row r="13748" spans="1:12" x14ac:dyDescent="0.25">
      <c r="A13748">
        <v>943</v>
      </c>
      <c r="B13748" t="s">
        <v>97</v>
      </c>
      <c r="C13748" s="1">
        <v>43639.534722222219</v>
      </c>
      <c r="D13748">
        <v>4</v>
      </c>
      <c r="E13748" t="s">
        <v>26</v>
      </c>
      <c r="F13748" t="s">
        <v>27</v>
      </c>
      <c r="G13748">
        <v>1</v>
      </c>
      <c r="H13748" t="str">
        <f t="shared" si="1080"/>
        <v>SP</v>
      </c>
      <c r="I13748" s="2">
        <f t="shared" si="1082"/>
        <v>2019</v>
      </c>
      <c r="J13748" s="2">
        <f t="shared" si="1083"/>
        <v>6</v>
      </c>
      <c r="K13748" t="str">
        <f t="shared" si="1084"/>
        <v>Glazenmakers</v>
      </c>
      <c r="L13748" s="25">
        <f t="shared" si="1081"/>
        <v>24.714285714285715</v>
      </c>
    </row>
    <row r="13749" spans="1:12" x14ac:dyDescent="0.25">
      <c r="A13749">
        <v>943</v>
      </c>
      <c r="B13749" t="s">
        <v>97</v>
      </c>
      <c r="C13749" s="1">
        <v>43639.534722222219</v>
      </c>
      <c r="D13749">
        <v>4</v>
      </c>
      <c r="E13749" t="s">
        <v>28</v>
      </c>
      <c r="F13749" t="s">
        <v>29</v>
      </c>
      <c r="G13749">
        <v>2</v>
      </c>
      <c r="H13749" t="str">
        <f t="shared" si="1080"/>
        <v>SP</v>
      </c>
      <c r="I13749" s="2">
        <f t="shared" si="1082"/>
        <v>2019</v>
      </c>
      <c r="J13749" s="2">
        <f t="shared" si="1083"/>
        <v>6</v>
      </c>
      <c r="K13749" t="str">
        <f t="shared" si="1084"/>
        <v>Korenbouten</v>
      </c>
      <c r="L13749" s="25">
        <f t="shared" si="1081"/>
        <v>24.714285714285715</v>
      </c>
    </row>
    <row r="13750" spans="1:12" x14ac:dyDescent="0.25">
      <c r="A13750">
        <v>943</v>
      </c>
      <c r="B13750" t="s">
        <v>97</v>
      </c>
      <c r="C13750" s="1">
        <v>43639.534722222219</v>
      </c>
      <c r="D13750">
        <v>3</v>
      </c>
      <c r="E13750" t="s">
        <v>32</v>
      </c>
      <c r="F13750" t="s">
        <v>33</v>
      </c>
      <c r="G13750">
        <v>7</v>
      </c>
      <c r="H13750" t="str">
        <f t="shared" si="1080"/>
        <v>SP</v>
      </c>
      <c r="I13750" s="2">
        <f t="shared" si="1082"/>
        <v>2019</v>
      </c>
      <c r="J13750" s="2">
        <f t="shared" si="1083"/>
        <v>6</v>
      </c>
      <c r="K13750" t="str">
        <f t="shared" si="1084"/>
        <v>Korenbouten</v>
      </c>
      <c r="L13750" s="25">
        <f t="shared" si="1081"/>
        <v>24.714285714285715</v>
      </c>
    </row>
    <row r="13751" spans="1:12" x14ac:dyDescent="0.25">
      <c r="A13751">
        <v>943</v>
      </c>
      <c r="B13751" t="s">
        <v>97</v>
      </c>
      <c r="C13751" s="1">
        <v>43639.534722222219</v>
      </c>
      <c r="D13751">
        <v>3</v>
      </c>
      <c r="E13751" t="s">
        <v>18</v>
      </c>
      <c r="F13751" t="s">
        <v>19</v>
      </c>
      <c r="G13751">
        <v>7</v>
      </c>
      <c r="H13751" t="str">
        <f t="shared" si="1080"/>
        <v>SP</v>
      </c>
      <c r="I13751" s="2">
        <f t="shared" si="1082"/>
        <v>2019</v>
      </c>
      <c r="J13751" s="2">
        <f t="shared" si="1083"/>
        <v>6</v>
      </c>
      <c r="K13751" t="str">
        <f t="shared" si="1084"/>
        <v>Korenbouten</v>
      </c>
      <c r="L13751" s="25">
        <f t="shared" si="1081"/>
        <v>24.714285714285715</v>
      </c>
    </row>
    <row r="13752" spans="1:12" x14ac:dyDescent="0.25">
      <c r="A13752">
        <v>943</v>
      </c>
      <c r="B13752" t="s">
        <v>97</v>
      </c>
      <c r="C13752" s="1">
        <v>43639.534722222219</v>
      </c>
      <c r="D13752">
        <v>3</v>
      </c>
      <c r="E13752" t="s">
        <v>26</v>
      </c>
      <c r="F13752" t="s">
        <v>27</v>
      </c>
      <c r="G13752">
        <v>4</v>
      </c>
      <c r="H13752" t="str">
        <f t="shared" si="1080"/>
        <v>SP</v>
      </c>
      <c r="I13752" s="2">
        <f t="shared" si="1082"/>
        <v>2019</v>
      </c>
      <c r="J13752" s="2">
        <f t="shared" si="1083"/>
        <v>6</v>
      </c>
      <c r="K13752" t="str">
        <f t="shared" si="1084"/>
        <v>Glazenmakers</v>
      </c>
      <c r="L13752" s="25">
        <f t="shared" si="1081"/>
        <v>24.714285714285715</v>
      </c>
    </row>
    <row r="13753" spans="1:12" x14ac:dyDescent="0.25">
      <c r="A13753">
        <v>943</v>
      </c>
      <c r="B13753" t="s">
        <v>97</v>
      </c>
      <c r="C13753" s="1">
        <v>43639.534722222219</v>
      </c>
      <c r="D13753">
        <v>3</v>
      </c>
      <c r="E13753" t="s">
        <v>61</v>
      </c>
      <c r="F13753" t="s">
        <v>62</v>
      </c>
      <c r="G13753">
        <v>8</v>
      </c>
      <c r="H13753" t="str">
        <f t="shared" si="1080"/>
        <v>SP</v>
      </c>
      <c r="I13753" s="2">
        <f t="shared" si="1082"/>
        <v>2019</v>
      </c>
      <c r="J13753" s="2">
        <f t="shared" si="1083"/>
        <v>6</v>
      </c>
      <c r="K13753" t="str">
        <f t="shared" si="1084"/>
        <v>Waterjuffer</v>
      </c>
      <c r="L13753" s="25">
        <f t="shared" si="1081"/>
        <v>24.714285714285715</v>
      </c>
    </row>
    <row r="13754" spans="1:12" x14ac:dyDescent="0.25">
      <c r="A13754">
        <v>943</v>
      </c>
      <c r="B13754" t="s">
        <v>97</v>
      </c>
      <c r="C13754" s="1">
        <v>43639.534722222219</v>
      </c>
      <c r="D13754">
        <v>3</v>
      </c>
      <c r="E13754" t="s">
        <v>71</v>
      </c>
      <c r="F13754" t="s">
        <v>72</v>
      </c>
      <c r="G13754">
        <v>9</v>
      </c>
      <c r="H13754" t="str">
        <f t="shared" si="1080"/>
        <v>SP</v>
      </c>
      <c r="I13754" s="2">
        <f t="shared" si="1082"/>
        <v>2019</v>
      </c>
      <c r="J13754" s="2">
        <f t="shared" si="1083"/>
        <v>6</v>
      </c>
      <c r="K13754" t="str">
        <f t="shared" si="1084"/>
        <v>Waterjuffer</v>
      </c>
      <c r="L13754" s="25">
        <f t="shared" si="1081"/>
        <v>24.714285714285715</v>
      </c>
    </row>
    <row r="13755" spans="1:12" x14ac:dyDescent="0.25">
      <c r="A13755">
        <v>943</v>
      </c>
      <c r="B13755" t="s">
        <v>97</v>
      </c>
      <c r="C13755" s="1">
        <v>43639.534722222219</v>
      </c>
      <c r="D13755">
        <v>3</v>
      </c>
      <c r="E13755" t="s">
        <v>10</v>
      </c>
      <c r="F13755" t="s">
        <v>11</v>
      </c>
      <c r="G13755">
        <v>16</v>
      </c>
      <c r="H13755" t="str">
        <f t="shared" si="1080"/>
        <v>SP</v>
      </c>
      <c r="I13755" s="2">
        <f t="shared" si="1082"/>
        <v>2019</v>
      </c>
      <c r="J13755" s="2">
        <f t="shared" si="1083"/>
        <v>6</v>
      </c>
      <c r="K13755" t="str">
        <f t="shared" si="1084"/>
        <v>Waterjuffer</v>
      </c>
      <c r="L13755" s="25">
        <f t="shared" si="1081"/>
        <v>24.714285714285715</v>
      </c>
    </row>
    <row r="13756" spans="1:12" x14ac:dyDescent="0.25">
      <c r="A13756">
        <v>943</v>
      </c>
      <c r="B13756" t="s">
        <v>97</v>
      </c>
      <c r="C13756" s="1">
        <v>43639.534722222219</v>
      </c>
      <c r="D13756">
        <v>3</v>
      </c>
      <c r="E13756" t="s">
        <v>16</v>
      </c>
      <c r="F13756" t="s">
        <v>17</v>
      </c>
      <c r="G13756">
        <v>40</v>
      </c>
      <c r="H13756" t="str">
        <f t="shared" si="1080"/>
        <v>SP</v>
      </c>
      <c r="I13756" s="2">
        <f t="shared" si="1082"/>
        <v>2019</v>
      </c>
      <c r="J13756" s="2">
        <f t="shared" si="1083"/>
        <v>6</v>
      </c>
      <c r="K13756" t="str">
        <f t="shared" si="1084"/>
        <v>Waterjuffer</v>
      </c>
      <c r="L13756" s="25">
        <f t="shared" si="1081"/>
        <v>24.714285714285715</v>
      </c>
    </row>
    <row r="13757" spans="1:12" x14ac:dyDescent="0.25">
      <c r="A13757">
        <v>943</v>
      </c>
      <c r="B13757" t="s">
        <v>97</v>
      </c>
      <c r="C13757" s="1">
        <v>43639.534722222219</v>
      </c>
      <c r="D13757">
        <v>3</v>
      </c>
      <c r="E13757" t="s">
        <v>28</v>
      </c>
      <c r="F13757" t="s">
        <v>29</v>
      </c>
      <c r="G13757">
        <v>7</v>
      </c>
      <c r="H13757" t="str">
        <f t="shared" si="1080"/>
        <v>SP</v>
      </c>
      <c r="I13757" s="2">
        <f t="shared" si="1082"/>
        <v>2019</v>
      </c>
      <c r="J13757" s="2">
        <f t="shared" si="1083"/>
        <v>6</v>
      </c>
      <c r="K13757" t="str">
        <f t="shared" si="1084"/>
        <v>Korenbouten</v>
      </c>
      <c r="L13757" s="25">
        <f t="shared" si="1081"/>
        <v>24.714285714285715</v>
      </c>
    </row>
    <row r="13758" spans="1:12" x14ac:dyDescent="0.25">
      <c r="A13758">
        <v>943</v>
      </c>
      <c r="B13758" t="s">
        <v>97</v>
      </c>
      <c r="C13758" s="1">
        <v>43639.534722222219</v>
      </c>
      <c r="D13758">
        <v>3</v>
      </c>
      <c r="E13758" t="s">
        <v>24</v>
      </c>
      <c r="F13758" t="s">
        <v>25</v>
      </c>
      <c r="G13758">
        <v>3</v>
      </c>
      <c r="H13758" t="str">
        <f t="shared" si="1080"/>
        <v>SP</v>
      </c>
      <c r="I13758" s="2">
        <f t="shared" si="1082"/>
        <v>2019</v>
      </c>
      <c r="J13758" s="2">
        <f t="shared" si="1083"/>
        <v>6</v>
      </c>
      <c r="K13758" t="str">
        <f t="shared" si="1084"/>
        <v>Glazenmakers</v>
      </c>
      <c r="L13758" s="25">
        <f t="shared" si="1081"/>
        <v>24.714285714285715</v>
      </c>
    </row>
    <row r="13759" spans="1:12" x14ac:dyDescent="0.25">
      <c r="A13759">
        <v>943</v>
      </c>
      <c r="B13759" t="s">
        <v>97</v>
      </c>
      <c r="C13759" s="1">
        <v>43653.53125</v>
      </c>
      <c r="D13759">
        <v>4</v>
      </c>
      <c r="E13759" t="s">
        <v>18</v>
      </c>
      <c r="F13759" t="s">
        <v>19</v>
      </c>
      <c r="G13759">
        <v>3</v>
      </c>
      <c r="H13759" t="str">
        <f t="shared" si="1080"/>
        <v>SP</v>
      </c>
      <c r="I13759" s="2">
        <f t="shared" si="1082"/>
        <v>2019</v>
      </c>
      <c r="J13759" s="2">
        <f t="shared" si="1083"/>
        <v>7</v>
      </c>
      <c r="K13759" t="str">
        <f t="shared" si="1084"/>
        <v>Korenbouten</v>
      </c>
      <c r="L13759" s="25">
        <f t="shared" si="1081"/>
        <v>26.714285714285715</v>
      </c>
    </row>
    <row r="13760" spans="1:12" x14ac:dyDescent="0.25">
      <c r="A13760">
        <v>943</v>
      </c>
      <c r="B13760" t="s">
        <v>97</v>
      </c>
      <c r="C13760" s="1">
        <v>43653.53125</v>
      </c>
      <c r="D13760">
        <v>3</v>
      </c>
      <c r="E13760" t="s">
        <v>18</v>
      </c>
      <c r="F13760" t="s">
        <v>19</v>
      </c>
      <c r="G13760">
        <v>3</v>
      </c>
      <c r="H13760" t="str">
        <f t="shared" si="1080"/>
        <v>SP</v>
      </c>
      <c r="I13760" s="2">
        <f t="shared" si="1082"/>
        <v>2019</v>
      </c>
      <c r="J13760" s="2">
        <f t="shared" si="1083"/>
        <v>7</v>
      </c>
      <c r="K13760" t="str">
        <f t="shared" si="1084"/>
        <v>Korenbouten</v>
      </c>
      <c r="L13760" s="25">
        <f t="shared" si="1081"/>
        <v>26.714285714285715</v>
      </c>
    </row>
    <row r="13761" spans="1:12" x14ac:dyDescent="0.25">
      <c r="A13761">
        <v>943</v>
      </c>
      <c r="B13761" t="s">
        <v>97</v>
      </c>
      <c r="C13761" s="1">
        <v>43653.53125</v>
      </c>
      <c r="D13761">
        <v>3</v>
      </c>
      <c r="E13761" t="s">
        <v>71</v>
      </c>
      <c r="F13761" t="s">
        <v>72</v>
      </c>
      <c r="G13761">
        <v>29</v>
      </c>
      <c r="H13761" t="str">
        <f t="shared" si="1080"/>
        <v>SP</v>
      </c>
      <c r="I13761" s="2">
        <f t="shared" si="1082"/>
        <v>2019</v>
      </c>
      <c r="J13761" s="2">
        <f t="shared" si="1083"/>
        <v>7</v>
      </c>
      <c r="K13761" t="str">
        <f t="shared" si="1084"/>
        <v>Waterjuffer</v>
      </c>
      <c r="L13761" s="25">
        <f t="shared" si="1081"/>
        <v>26.714285714285715</v>
      </c>
    </row>
    <row r="13762" spans="1:12" x14ac:dyDescent="0.25">
      <c r="A13762">
        <v>943</v>
      </c>
      <c r="B13762" t="s">
        <v>97</v>
      </c>
      <c r="C13762" s="1">
        <v>43653.53125</v>
      </c>
      <c r="D13762">
        <v>3</v>
      </c>
      <c r="E13762" t="s">
        <v>10</v>
      </c>
      <c r="F13762" t="s">
        <v>11</v>
      </c>
      <c r="G13762">
        <v>19</v>
      </c>
      <c r="H13762" t="str">
        <f t="shared" ref="H13762:H13825" si="1085">VLOOKUP(A13762,$N$2:$O$51,2,FALSE)</f>
        <v>SP</v>
      </c>
      <c r="I13762" s="2">
        <f t="shared" si="1082"/>
        <v>2019</v>
      </c>
      <c r="J13762" s="2">
        <f t="shared" si="1083"/>
        <v>7</v>
      </c>
      <c r="K13762" t="str">
        <f t="shared" si="1084"/>
        <v>Waterjuffer</v>
      </c>
      <c r="L13762" s="25">
        <f t="shared" si="1081"/>
        <v>26.714285714285715</v>
      </c>
    </row>
    <row r="13763" spans="1:12" x14ac:dyDescent="0.25">
      <c r="A13763">
        <v>943</v>
      </c>
      <c r="B13763" t="s">
        <v>97</v>
      </c>
      <c r="C13763" s="1">
        <v>43653.53125</v>
      </c>
      <c r="D13763">
        <v>3</v>
      </c>
      <c r="E13763" t="s">
        <v>42</v>
      </c>
      <c r="F13763" t="s">
        <v>43</v>
      </c>
      <c r="G13763">
        <v>1</v>
      </c>
      <c r="H13763" t="str">
        <f t="shared" si="1085"/>
        <v>SP</v>
      </c>
      <c r="I13763" s="2">
        <f t="shared" si="1082"/>
        <v>2019</v>
      </c>
      <c r="J13763" s="2">
        <f t="shared" si="1083"/>
        <v>7</v>
      </c>
      <c r="K13763" t="str">
        <f t="shared" si="1084"/>
        <v>Korenbouten</v>
      </c>
      <c r="L13763" s="25">
        <f t="shared" ref="L13763:L13826" si="1086">(ROUNDDOWN(C13763-DATE(I13763,1,1),0))/7</f>
        <v>26.714285714285715</v>
      </c>
    </row>
    <row r="13764" spans="1:12" x14ac:dyDescent="0.25">
      <c r="A13764">
        <v>943</v>
      </c>
      <c r="B13764" t="s">
        <v>97</v>
      </c>
      <c r="C13764" s="1">
        <v>43653.53125</v>
      </c>
      <c r="D13764">
        <v>3</v>
      </c>
      <c r="E13764" t="s">
        <v>24</v>
      </c>
      <c r="F13764" t="s">
        <v>25</v>
      </c>
      <c r="G13764">
        <v>3</v>
      </c>
      <c r="H13764" t="str">
        <f t="shared" si="1085"/>
        <v>SP</v>
      </c>
      <c r="I13764" s="2">
        <f t="shared" si="1082"/>
        <v>2019</v>
      </c>
      <c r="J13764" s="2">
        <f t="shared" si="1083"/>
        <v>7</v>
      </c>
      <c r="K13764" t="str">
        <f t="shared" si="1084"/>
        <v>Glazenmakers</v>
      </c>
      <c r="L13764" s="25">
        <f t="shared" si="1086"/>
        <v>26.714285714285715</v>
      </c>
    </row>
    <row r="13765" spans="1:12" x14ac:dyDescent="0.25">
      <c r="A13765">
        <v>943</v>
      </c>
      <c r="B13765" t="s">
        <v>97</v>
      </c>
      <c r="C13765" s="1">
        <v>43653.53125</v>
      </c>
      <c r="D13765">
        <v>3</v>
      </c>
      <c r="E13765" t="s">
        <v>32</v>
      </c>
      <c r="F13765" t="s">
        <v>33</v>
      </c>
      <c r="G13765">
        <v>14</v>
      </c>
      <c r="H13765" t="str">
        <f t="shared" si="1085"/>
        <v>SP</v>
      </c>
      <c r="I13765" s="2">
        <f t="shared" si="1082"/>
        <v>2019</v>
      </c>
      <c r="J13765" s="2">
        <f t="shared" si="1083"/>
        <v>7</v>
      </c>
      <c r="K13765" t="str">
        <f t="shared" si="1084"/>
        <v>Korenbouten</v>
      </c>
      <c r="L13765" s="25">
        <f t="shared" si="1086"/>
        <v>26.714285714285715</v>
      </c>
    </row>
    <row r="13766" spans="1:12" x14ac:dyDescent="0.25">
      <c r="A13766">
        <v>943</v>
      </c>
      <c r="B13766" t="s">
        <v>97</v>
      </c>
      <c r="C13766" s="1">
        <v>43674.53125</v>
      </c>
      <c r="D13766">
        <v>4</v>
      </c>
      <c r="E13766" t="s">
        <v>18</v>
      </c>
      <c r="F13766" t="s">
        <v>19</v>
      </c>
      <c r="G13766">
        <v>2</v>
      </c>
      <c r="H13766" t="str">
        <f t="shared" si="1085"/>
        <v>SP</v>
      </c>
      <c r="I13766" s="2">
        <f t="shared" si="1082"/>
        <v>2019</v>
      </c>
      <c r="J13766" s="2">
        <f t="shared" si="1083"/>
        <v>7</v>
      </c>
      <c r="K13766" t="str">
        <f t="shared" si="1084"/>
        <v>Korenbouten</v>
      </c>
      <c r="L13766" s="25">
        <f t="shared" si="1086"/>
        <v>29.714285714285715</v>
      </c>
    </row>
    <row r="13767" spans="1:12" x14ac:dyDescent="0.25">
      <c r="A13767">
        <v>943</v>
      </c>
      <c r="B13767" t="s">
        <v>97</v>
      </c>
      <c r="C13767" s="1">
        <v>43674.53125</v>
      </c>
      <c r="D13767">
        <v>3</v>
      </c>
      <c r="E13767" t="s">
        <v>32</v>
      </c>
      <c r="F13767" t="s">
        <v>33</v>
      </c>
      <c r="G13767">
        <v>16</v>
      </c>
      <c r="H13767" t="str">
        <f t="shared" si="1085"/>
        <v>SP</v>
      </c>
      <c r="I13767" s="2">
        <f t="shared" si="1082"/>
        <v>2019</v>
      </c>
      <c r="J13767" s="2">
        <f t="shared" si="1083"/>
        <v>7</v>
      </c>
      <c r="K13767" t="str">
        <f t="shared" si="1084"/>
        <v>Korenbouten</v>
      </c>
      <c r="L13767" s="25">
        <f t="shared" si="1086"/>
        <v>29.714285714285715</v>
      </c>
    </row>
    <row r="13768" spans="1:12" x14ac:dyDescent="0.25">
      <c r="A13768">
        <v>943</v>
      </c>
      <c r="B13768" t="s">
        <v>97</v>
      </c>
      <c r="C13768" s="1">
        <v>43674.53125</v>
      </c>
      <c r="D13768">
        <v>3</v>
      </c>
      <c r="E13768" t="s">
        <v>18</v>
      </c>
      <c r="F13768" t="s">
        <v>19</v>
      </c>
      <c r="G13768">
        <v>3</v>
      </c>
      <c r="H13768" t="str">
        <f t="shared" si="1085"/>
        <v>SP</v>
      </c>
      <c r="I13768" s="2">
        <f t="shared" si="1082"/>
        <v>2019</v>
      </c>
      <c r="J13768" s="2">
        <f t="shared" si="1083"/>
        <v>7</v>
      </c>
      <c r="K13768" t="str">
        <f t="shared" si="1084"/>
        <v>Korenbouten</v>
      </c>
      <c r="L13768" s="25">
        <f t="shared" si="1086"/>
        <v>29.714285714285715</v>
      </c>
    </row>
    <row r="13769" spans="1:12" x14ac:dyDescent="0.25">
      <c r="A13769">
        <v>943</v>
      </c>
      <c r="B13769" t="s">
        <v>97</v>
      </c>
      <c r="C13769" s="1">
        <v>43674.53125</v>
      </c>
      <c r="D13769">
        <v>3</v>
      </c>
      <c r="E13769" t="s">
        <v>71</v>
      </c>
      <c r="F13769" t="s">
        <v>72</v>
      </c>
      <c r="G13769">
        <v>22</v>
      </c>
      <c r="H13769" t="str">
        <f t="shared" si="1085"/>
        <v>SP</v>
      </c>
      <c r="I13769" s="2">
        <f t="shared" si="1082"/>
        <v>2019</v>
      </c>
      <c r="J13769" s="2">
        <f t="shared" si="1083"/>
        <v>7</v>
      </c>
      <c r="K13769" t="str">
        <f t="shared" si="1084"/>
        <v>Waterjuffer</v>
      </c>
      <c r="L13769" s="25">
        <f t="shared" si="1086"/>
        <v>29.714285714285715</v>
      </c>
    </row>
    <row r="13770" spans="1:12" x14ac:dyDescent="0.25">
      <c r="A13770">
        <v>943</v>
      </c>
      <c r="B13770" t="s">
        <v>97</v>
      </c>
      <c r="C13770" s="1">
        <v>43674.53125</v>
      </c>
      <c r="D13770">
        <v>3</v>
      </c>
      <c r="E13770" t="s">
        <v>10</v>
      </c>
      <c r="F13770" t="s">
        <v>11</v>
      </c>
      <c r="G13770">
        <v>19</v>
      </c>
      <c r="H13770" t="str">
        <f t="shared" si="1085"/>
        <v>SP</v>
      </c>
      <c r="I13770" s="2">
        <f t="shared" si="1082"/>
        <v>2019</v>
      </c>
      <c r="J13770" s="2">
        <f t="shared" si="1083"/>
        <v>7</v>
      </c>
      <c r="K13770" t="str">
        <f t="shared" si="1084"/>
        <v>Waterjuffer</v>
      </c>
      <c r="L13770" s="25">
        <f t="shared" si="1086"/>
        <v>29.714285714285715</v>
      </c>
    </row>
    <row r="13771" spans="1:12" x14ac:dyDescent="0.25">
      <c r="A13771">
        <v>943</v>
      </c>
      <c r="B13771" t="s">
        <v>97</v>
      </c>
      <c r="C13771" s="1">
        <v>43674.53125</v>
      </c>
      <c r="D13771">
        <v>3</v>
      </c>
      <c r="E13771" t="s">
        <v>42</v>
      </c>
      <c r="F13771" t="s">
        <v>43</v>
      </c>
      <c r="G13771">
        <v>5</v>
      </c>
      <c r="H13771" t="str">
        <f t="shared" si="1085"/>
        <v>SP</v>
      </c>
      <c r="I13771" s="2">
        <f t="shared" si="1082"/>
        <v>2019</v>
      </c>
      <c r="J13771" s="2">
        <f t="shared" si="1083"/>
        <v>7</v>
      </c>
      <c r="K13771" t="str">
        <f t="shared" si="1084"/>
        <v>Korenbouten</v>
      </c>
      <c r="L13771" s="25">
        <f t="shared" si="1086"/>
        <v>29.714285714285715</v>
      </c>
    </row>
    <row r="13772" spans="1:12" x14ac:dyDescent="0.25">
      <c r="A13772">
        <v>943</v>
      </c>
      <c r="B13772" t="s">
        <v>97</v>
      </c>
      <c r="C13772" s="1">
        <v>43674.53125</v>
      </c>
      <c r="D13772">
        <v>3</v>
      </c>
      <c r="E13772" t="s">
        <v>24</v>
      </c>
      <c r="F13772" t="s">
        <v>25</v>
      </c>
      <c r="G13772">
        <v>2</v>
      </c>
      <c r="H13772" t="str">
        <f t="shared" si="1085"/>
        <v>SP</v>
      </c>
      <c r="I13772" s="2">
        <f t="shared" si="1082"/>
        <v>2019</v>
      </c>
      <c r="J13772" s="2">
        <f t="shared" si="1083"/>
        <v>7</v>
      </c>
      <c r="K13772" t="str">
        <f t="shared" si="1084"/>
        <v>Glazenmakers</v>
      </c>
      <c r="L13772" s="25">
        <f t="shared" si="1086"/>
        <v>29.714285714285715</v>
      </c>
    </row>
    <row r="13773" spans="1:12" x14ac:dyDescent="0.25">
      <c r="A13773">
        <v>943</v>
      </c>
      <c r="B13773" t="s">
        <v>97</v>
      </c>
      <c r="C13773" s="1">
        <v>43686.548611111109</v>
      </c>
      <c r="D13773">
        <v>4</v>
      </c>
      <c r="E13773" t="s">
        <v>36</v>
      </c>
      <c r="F13773" t="s">
        <v>37</v>
      </c>
      <c r="G13773">
        <v>1</v>
      </c>
      <c r="H13773" t="str">
        <f t="shared" si="1085"/>
        <v>SP</v>
      </c>
      <c r="I13773" s="2">
        <f t="shared" si="1082"/>
        <v>2019</v>
      </c>
      <c r="J13773" s="2">
        <f t="shared" si="1083"/>
        <v>8</v>
      </c>
      <c r="K13773" t="str">
        <f t="shared" si="1084"/>
        <v>Glazenmakers</v>
      </c>
      <c r="L13773" s="25">
        <f t="shared" si="1086"/>
        <v>31.428571428571427</v>
      </c>
    </row>
    <row r="13774" spans="1:12" x14ac:dyDescent="0.25">
      <c r="A13774">
        <v>943</v>
      </c>
      <c r="B13774" t="s">
        <v>97</v>
      </c>
      <c r="C13774" s="1">
        <v>43686.548611111109</v>
      </c>
      <c r="D13774">
        <v>3</v>
      </c>
      <c r="E13774" t="s">
        <v>32</v>
      </c>
      <c r="F13774" t="s">
        <v>33</v>
      </c>
      <c r="G13774">
        <v>24</v>
      </c>
      <c r="H13774" t="str">
        <f t="shared" si="1085"/>
        <v>SP</v>
      </c>
      <c r="I13774" s="2">
        <f t="shared" si="1082"/>
        <v>2019</v>
      </c>
      <c r="J13774" s="2">
        <f t="shared" si="1083"/>
        <v>8</v>
      </c>
      <c r="K13774" t="str">
        <f t="shared" si="1084"/>
        <v>Korenbouten</v>
      </c>
      <c r="L13774" s="25">
        <f t="shared" si="1086"/>
        <v>31.428571428571427</v>
      </c>
    </row>
    <row r="13775" spans="1:12" x14ac:dyDescent="0.25">
      <c r="A13775">
        <v>943</v>
      </c>
      <c r="B13775" t="s">
        <v>97</v>
      </c>
      <c r="C13775" s="1">
        <v>43686.548611111109</v>
      </c>
      <c r="D13775">
        <v>3</v>
      </c>
      <c r="E13775" t="s">
        <v>71</v>
      </c>
      <c r="F13775" t="s">
        <v>72</v>
      </c>
      <c r="G13775">
        <v>20</v>
      </c>
      <c r="H13775" t="str">
        <f t="shared" si="1085"/>
        <v>SP</v>
      </c>
      <c r="I13775" s="2">
        <f t="shared" si="1082"/>
        <v>2019</v>
      </c>
      <c r="J13775" s="2">
        <f t="shared" si="1083"/>
        <v>8</v>
      </c>
      <c r="K13775" t="str">
        <f t="shared" si="1084"/>
        <v>Waterjuffer</v>
      </c>
      <c r="L13775" s="25">
        <f t="shared" si="1086"/>
        <v>31.428571428571427</v>
      </c>
    </row>
    <row r="13776" spans="1:12" x14ac:dyDescent="0.25">
      <c r="A13776">
        <v>943</v>
      </c>
      <c r="B13776" t="s">
        <v>97</v>
      </c>
      <c r="C13776" s="1">
        <v>43686.548611111109</v>
      </c>
      <c r="D13776">
        <v>3</v>
      </c>
      <c r="E13776" t="s">
        <v>10</v>
      </c>
      <c r="F13776" t="s">
        <v>11</v>
      </c>
      <c r="G13776">
        <v>19</v>
      </c>
      <c r="H13776" t="str">
        <f t="shared" si="1085"/>
        <v>SP</v>
      </c>
      <c r="I13776" s="2">
        <f t="shared" si="1082"/>
        <v>2019</v>
      </c>
      <c r="J13776" s="2">
        <f t="shared" si="1083"/>
        <v>8</v>
      </c>
      <c r="K13776" t="str">
        <f t="shared" si="1084"/>
        <v>Waterjuffer</v>
      </c>
      <c r="L13776" s="25">
        <f t="shared" si="1086"/>
        <v>31.428571428571427</v>
      </c>
    </row>
    <row r="13777" spans="1:12" x14ac:dyDescent="0.25">
      <c r="A13777">
        <v>943</v>
      </c>
      <c r="B13777" t="s">
        <v>97</v>
      </c>
      <c r="C13777" s="1">
        <v>43686.548611111109</v>
      </c>
      <c r="D13777">
        <v>3</v>
      </c>
      <c r="E13777" t="s">
        <v>36</v>
      </c>
      <c r="F13777" t="s">
        <v>37</v>
      </c>
      <c r="G13777">
        <v>4</v>
      </c>
      <c r="H13777" t="str">
        <f t="shared" si="1085"/>
        <v>SP</v>
      </c>
      <c r="I13777" s="2">
        <f t="shared" si="1082"/>
        <v>2019</v>
      </c>
      <c r="J13777" s="2">
        <f t="shared" si="1083"/>
        <v>8</v>
      </c>
      <c r="K13777" t="str">
        <f t="shared" si="1084"/>
        <v>Glazenmakers</v>
      </c>
      <c r="L13777" s="25">
        <f t="shared" si="1086"/>
        <v>31.428571428571427</v>
      </c>
    </row>
    <row r="13778" spans="1:12" x14ac:dyDescent="0.25">
      <c r="A13778">
        <v>943</v>
      </c>
      <c r="B13778" t="s">
        <v>97</v>
      </c>
      <c r="C13778" s="1">
        <v>43686.548611111109</v>
      </c>
      <c r="D13778">
        <v>3</v>
      </c>
      <c r="E13778" t="s">
        <v>42</v>
      </c>
      <c r="F13778" t="s">
        <v>43</v>
      </c>
      <c r="G13778">
        <v>15</v>
      </c>
      <c r="H13778" t="str">
        <f t="shared" si="1085"/>
        <v>SP</v>
      </c>
      <c r="I13778" s="2">
        <f t="shared" si="1082"/>
        <v>2019</v>
      </c>
      <c r="J13778" s="2">
        <f t="shared" si="1083"/>
        <v>8</v>
      </c>
      <c r="K13778" t="str">
        <f t="shared" si="1084"/>
        <v>Korenbouten</v>
      </c>
      <c r="L13778" s="25">
        <f t="shared" si="1086"/>
        <v>31.428571428571427</v>
      </c>
    </row>
    <row r="13779" spans="1:12" x14ac:dyDescent="0.25">
      <c r="A13779">
        <v>943</v>
      </c>
      <c r="B13779" t="s">
        <v>97</v>
      </c>
      <c r="C13779" s="1">
        <v>43703.541666666664</v>
      </c>
      <c r="D13779">
        <v>4</v>
      </c>
      <c r="E13779" t="s">
        <v>26</v>
      </c>
      <c r="F13779" t="s">
        <v>27</v>
      </c>
      <c r="G13779">
        <v>2</v>
      </c>
      <c r="H13779" t="str">
        <f t="shared" si="1085"/>
        <v>SP</v>
      </c>
      <c r="I13779" s="2">
        <f t="shared" si="1082"/>
        <v>2019</v>
      </c>
      <c r="J13779" s="2">
        <f t="shared" si="1083"/>
        <v>8</v>
      </c>
      <c r="K13779" t="str">
        <f t="shared" si="1084"/>
        <v>Glazenmakers</v>
      </c>
      <c r="L13779" s="25">
        <f t="shared" si="1086"/>
        <v>33.857142857142854</v>
      </c>
    </row>
    <row r="13780" spans="1:12" x14ac:dyDescent="0.25">
      <c r="A13780">
        <v>943</v>
      </c>
      <c r="B13780" t="s">
        <v>97</v>
      </c>
      <c r="C13780" s="1">
        <v>43703.541666666664</v>
      </c>
      <c r="D13780">
        <v>3</v>
      </c>
      <c r="E13780" t="s">
        <v>32</v>
      </c>
      <c r="F13780" t="s">
        <v>33</v>
      </c>
      <c r="G13780">
        <v>25</v>
      </c>
      <c r="H13780" t="str">
        <f t="shared" si="1085"/>
        <v>SP</v>
      </c>
      <c r="I13780" s="2">
        <f t="shared" si="1082"/>
        <v>2019</v>
      </c>
      <c r="J13780" s="2">
        <f t="shared" si="1083"/>
        <v>8</v>
      </c>
      <c r="K13780" t="str">
        <f t="shared" si="1084"/>
        <v>Korenbouten</v>
      </c>
      <c r="L13780" s="25">
        <f t="shared" si="1086"/>
        <v>33.857142857142854</v>
      </c>
    </row>
    <row r="13781" spans="1:12" x14ac:dyDescent="0.25">
      <c r="A13781">
        <v>943</v>
      </c>
      <c r="B13781" t="s">
        <v>97</v>
      </c>
      <c r="C13781" s="1">
        <v>43703.541666666664</v>
      </c>
      <c r="D13781">
        <v>3</v>
      </c>
      <c r="E13781" t="s">
        <v>26</v>
      </c>
      <c r="F13781" t="s">
        <v>27</v>
      </c>
      <c r="G13781">
        <v>1</v>
      </c>
      <c r="H13781" t="str">
        <f t="shared" si="1085"/>
        <v>SP</v>
      </c>
      <c r="I13781" s="2">
        <f t="shared" si="1082"/>
        <v>2019</v>
      </c>
      <c r="J13781" s="2">
        <f t="shared" si="1083"/>
        <v>8</v>
      </c>
      <c r="K13781" t="str">
        <f t="shared" si="1084"/>
        <v>Glazenmakers</v>
      </c>
      <c r="L13781" s="25">
        <f t="shared" si="1086"/>
        <v>33.857142857142854</v>
      </c>
    </row>
    <row r="13782" spans="1:12" x14ac:dyDescent="0.25">
      <c r="A13782">
        <v>943</v>
      </c>
      <c r="B13782" t="s">
        <v>97</v>
      </c>
      <c r="C13782" s="1">
        <v>43703.541666666664</v>
      </c>
      <c r="D13782">
        <v>3</v>
      </c>
      <c r="E13782" t="s">
        <v>10</v>
      </c>
      <c r="F13782" t="s">
        <v>11</v>
      </c>
      <c r="G13782">
        <v>12</v>
      </c>
      <c r="H13782" t="str">
        <f t="shared" si="1085"/>
        <v>SP</v>
      </c>
      <c r="I13782" s="2">
        <f t="shared" si="1082"/>
        <v>2019</v>
      </c>
      <c r="J13782" s="2">
        <f t="shared" si="1083"/>
        <v>8</v>
      </c>
      <c r="K13782" t="str">
        <f t="shared" si="1084"/>
        <v>Waterjuffer</v>
      </c>
      <c r="L13782" s="25">
        <f t="shared" si="1086"/>
        <v>33.857142857142854</v>
      </c>
    </row>
    <row r="13783" spans="1:12" x14ac:dyDescent="0.25">
      <c r="A13783">
        <v>943</v>
      </c>
      <c r="B13783" t="s">
        <v>97</v>
      </c>
      <c r="C13783" s="1">
        <v>43703.541666666664</v>
      </c>
      <c r="D13783">
        <v>3</v>
      </c>
      <c r="E13783" t="s">
        <v>42</v>
      </c>
      <c r="F13783" t="s">
        <v>43</v>
      </c>
      <c r="G13783">
        <v>14</v>
      </c>
      <c r="H13783" t="str">
        <f t="shared" si="1085"/>
        <v>SP</v>
      </c>
      <c r="I13783" s="2">
        <f t="shared" si="1082"/>
        <v>2019</v>
      </c>
      <c r="J13783" s="2">
        <f t="shared" si="1083"/>
        <v>8</v>
      </c>
      <c r="K13783" t="str">
        <f t="shared" si="1084"/>
        <v>Korenbouten</v>
      </c>
      <c r="L13783" s="25">
        <f t="shared" si="1086"/>
        <v>33.857142857142854</v>
      </c>
    </row>
    <row r="13784" spans="1:12" x14ac:dyDescent="0.25">
      <c r="A13784">
        <v>943</v>
      </c>
      <c r="B13784" t="s">
        <v>97</v>
      </c>
      <c r="C13784" s="1">
        <v>43714.541666666664</v>
      </c>
      <c r="D13784">
        <v>4</v>
      </c>
      <c r="E13784" t="s">
        <v>36</v>
      </c>
      <c r="F13784" t="s">
        <v>37</v>
      </c>
      <c r="G13784">
        <v>3</v>
      </c>
      <c r="H13784" t="str">
        <f t="shared" si="1085"/>
        <v>SP</v>
      </c>
      <c r="I13784" s="2">
        <f t="shared" si="1082"/>
        <v>2019</v>
      </c>
      <c r="J13784" s="2">
        <f t="shared" si="1083"/>
        <v>9</v>
      </c>
      <c r="K13784" t="str">
        <f t="shared" si="1084"/>
        <v>Glazenmakers</v>
      </c>
      <c r="L13784" s="25">
        <f t="shared" si="1086"/>
        <v>35.428571428571431</v>
      </c>
    </row>
    <row r="13785" spans="1:12" x14ac:dyDescent="0.25">
      <c r="A13785">
        <v>943</v>
      </c>
      <c r="B13785" t="s">
        <v>97</v>
      </c>
      <c r="C13785" s="1">
        <v>43714.541666666664</v>
      </c>
      <c r="D13785">
        <v>3</v>
      </c>
      <c r="E13785" t="s">
        <v>32</v>
      </c>
      <c r="F13785" t="s">
        <v>33</v>
      </c>
      <c r="G13785">
        <v>45</v>
      </c>
      <c r="H13785" t="str">
        <f t="shared" si="1085"/>
        <v>SP</v>
      </c>
      <c r="I13785" s="2">
        <f t="shared" si="1082"/>
        <v>2019</v>
      </c>
      <c r="J13785" s="2">
        <f t="shared" si="1083"/>
        <v>9</v>
      </c>
      <c r="K13785" t="str">
        <f t="shared" si="1084"/>
        <v>Korenbouten</v>
      </c>
      <c r="L13785" s="25">
        <f t="shared" si="1086"/>
        <v>35.428571428571431</v>
      </c>
    </row>
    <row r="13786" spans="1:12" x14ac:dyDescent="0.25">
      <c r="A13786">
        <v>943</v>
      </c>
      <c r="B13786" t="s">
        <v>97</v>
      </c>
      <c r="C13786" s="1">
        <v>43714.541666666664</v>
      </c>
      <c r="D13786">
        <v>3</v>
      </c>
      <c r="E13786" t="s">
        <v>10</v>
      </c>
      <c r="F13786" t="s">
        <v>11</v>
      </c>
      <c r="G13786">
        <v>6</v>
      </c>
      <c r="H13786" t="str">
        <f t="shared" si="1085"/>
        <v>SP</v>
      </c>
      <c r="I13786" s="2">
        <f t="shared" si="1082"/>
        <v>2019</v>
      </c>
      <c r="J13786" s="2">
        <f t="shared" si="1083"/>
        <v>9</v>
      </c>
      <c r="K13786" t="str">
        <f t="shared" si="1084"/>
        <v>Waterjuffer</v>
      </c>
      <c r="L13786" s="25">
        <f t="shared" si="1086"/>
        <v>35.428571428571431</v>
      </c>
    </row>
    <row r="13787" spans="1:12" x14ac:dyDescent="0.25">
      <c r="A13787">
        <v>943</v>
      </c>
      <c r="B13787" t="s">
        <v>97</v>
      </c>
      <c r="C13787" s="1">
        <v>43714.541666666664</v>
      </c>
      <c r="D13787">
        <v>3</v>
      </c>
      <c r="E13787" t="s">
        <v>36</v>
      </c>
      <c r="F13787" t="s">
        <v>37</v>
      </c>
      <c r="G13787">
        <v>4</v>
      </c>
      <c r="H13787" t="str">
        <f t="shared" si="1085"/>
        <v>SP</v>
      </c>
      <c r="I13787" s="2">
        <f t="shared" si="1082"/>
        <v>2019</v>
      </c>
      <c r="J13787" s="2">
        <f t="shared" si="1083"/>
        <v>9</v>
      </c>
      <c r="K13787" t="str">
        <f t="shared" si="1084"/>
        <v>Glazenmakers</v>
      </c>
      <c r="L13787" s="25">
        <f t="shared" si="1086"/>
        <v>35.428571428571431</v>
      </c>
    </row>
    <row r="13788" spans="1:12" x14ac:dyDescent="0.25">
      <c r="A13788">
        <v>943</v>
      </c>
      <c r="B13788" t="s">
        <v>97</v>
      </c>
      <c r="C13788" s="1">
        <v>43714.541666666664</v>
      </c>
      <c r="D13788">
        <v>3</v>
      </c>
      <c r="E13788" t="s">
        <v>42</v>
      </c>
      <c r="F13788" t="s">
        <v>43</v>
      </c>
      <c r="G13788">
        <v>23</v>
      </c>
      <c r="H13788" t="str">
        <f t="shared" si="1085"/>
        <v>SP</v>
      </c>
      <c r="I13788" s="2">
        <f t="shared" si="1082"/>
        <v>2019</v>
      </c>
      <c r="J13788" s="2">
        <f t="shared" si="1083"/>
        <v>9</v>
      </c>
      <c r="K13788" t="str">
        <f t="shared" si="1084"/>
        <v>Korenbouten</v>
      </c>
      <c r="L13788" s="25">
        <f t="shared" si="1086"/>
        <v>35.428571428571431</v>
      </c>
    </row>
    <row r="13789" spans="1:12" x14ac:dyDescent="0.25">
      <c r="A13789">
        <v>943</v>
      </c>
      <c r="B13789" t="s">
        <v>97</v>
      </c>
      <c r="C13789" s="1">
        <v>43983.555555555555</v>
      </c>
      <c r="D13789">
        <v>4</v>
      </c>
      <c r="E13789" t="s">
        <v>26</v>
      </c>
      <c r="F13789" t="s">
        <v>27</v>
      </c>
      <c r="G13789">
        <v>1</v>
      </c>
      <c r="H13789" t="str">
        <f t="shared" si="1085"/>
        <v>SP</v>
      </c>
      <c r="I13789" s="2">
        <f t="shared" si="1082"/>
        <v>2020</v>
      </c>
      <c r="J13789" s="2">
        <f t="shared" si="1083"/>
        <v>6</v>
      </c>
      <c r="K13789" t="str">
        <f t="shared" si="1084"/>
        <v>Glazenmakers</v>
      </c>
      <c r="L13789" s="25">
        <f t="shared" si="1086"/>
        <v>21.714285714285715</v>
      </c>
    </row>
    <row r="13790" spans="1:12" x14ac:dyDescent="0.25">
      <c r="A13790">
        <v>943</v>
      </c>
      <c r="B13790" t="s">
        <v>97</v>
      </c>
      <c r="C13790" s="1">
        <v>43983.555555555555</v>
      </c>
      <c r="D13790">
        <v>4</v>
      </c>
      <c r="E13790" t="s">
        <v>28</v>
      </c>
      <c r="F13790" t="s">
        <v>29</v>
      </c>
      <c r="G13790">
        <v>8</v>
      </c>
      <c r="H13790" t="str">
        <f t="shared" si="1085"/>
        <v>SP</v>
      </c>
      <c r="I13790" s="2">
        <f t="shared" ref="I13790:I13853" si="1087">YEAR(C13790)</f>
        <v>2020</v>
      </c>
      <c r="J13790" s="2">
        <f t="shared" ref="J13790:J13853" si="1088">MONTH(C13790)</f>
        <v>6</v>
      </c>
      <c r="K13790" t="str">
        <f t="shared" ref="K13790:K13853" si="1089">VLOOKUP(E13790,$Q$2:$R$100,2,FALSE)</f>
        <v>Korenbouten</v>
      </c>
      <c r="L13790" s="25">
        <f t="shared" si="1086"/>
        <v>21.714285714285715</v>
      </c>
    </row>
    <row r="13791" spans="1:12" x14ac:dyDescent="0.25">
      <c r="A13791">
        <v>943</v>
      </c>
      <c r="B13791" t="s">
        <v>97</v>
      </c>
      <c r="C13791" s="1">
        <v>43983.555555555555</v>
      </c>
      <c r="D13791">
        <v>4</v>
      </c>
      <c r="E13791" t="s">
        <v>24</v>
      </c>
      <c r="F13791" t="s">
        <v>25</v>
      </c>
      <c r="G13791">
        <v>4</v>
      </c>
      <c r="H13791" t="str">
        <f t="shared" si="1085"/>
        <v>SP</v>
      </c>
      <c r="I13791" s="2">
        <f t="shared" si="1087"/>
        <v>2020</v>
      </c>
      <c r="J13791" s="2">
        <f t="shared" si="1088"/>
        <v>6</v>
      </c>
      <c r="K13791" t="str">
        <f t="shared" si="1089"/>
        <v>Glazenmakers</v>
      </c>
      <c r="L13791" s="25">
        <f t="shared" si="1086"/>
        <v>21.714285714285715</v>
      </c>
    </row>
    <row r="13792" spans="1:12" x14ac:dyDescent="0.25">
      <c r="A13792">
        <v>943</v>
      </c>
      <c r="B13792" t="s">
        <v>97</v>
      </c>
      <c r="C13792" s="1">
        <v>43983.555555555555</v>
      </c>
      <c r="D13792">
        <v>3</v>
      </c>
      <c r="E13792" t="s">
        <v>18</v>
      </c>
      <c r="F13792" t="s">
        <v>19</v>
      </c>
      <c r="G13792">
        <v>4</v>
      </c>
      <c r="H13792" t="str">
        <f t="shared" si="1085"/>
        <v>SP</v>
      </c>
      <c r="I13792" s="2">
        <f t="shared" si="1087"/>
        <v>2020</v>
      </c>
      <c r="J13792" s="2">
        <f t="shared" si="1088"/>
        <v>6</v>
      </c>
      <c r="K13792" t="str">
        <f t="shared" si="1089"/>
        <v>Korenbouten</v>
      </c>
      <c r="L13792" s="25">
        <f t="shared" si="1086"/>
        <v>21.714285714285715</v>
      </c>
    </row>
    <row r="13793" spans="1:12" x14ac:dyDescent="0.25">
      <c r="A13793">
        <v>943</v>
      </c>
      <c r="B13793" t="s">
        <v>97</v>
      </c>
      <c r="C13793" s="1">
        <v>43983.555555555555</v>
      </c>
      <c r="D13793">
        <v>3</v>
      </c>
      <c r="E13793" t="s">
        <v>61</v>
      </c>
      <c r="F13793" t="s">
        <v>62</v>
      </c>
      <c r="G13793">
        <v>9</v>
      </c>
      <c r="H13793" t="str">
        <f t="shared" si="1085"/>
        <v>SP</v>
      </c>
      <c r="I13793" s="2">
        <f t="shared" si="1087"/>
        <v>2020</v>
      </c>
      <c r="J13793" s="2">
        <f t="shared" si="1088"/>
        <v>6</v>
      </c>
      <c r="K13793" t="str">
        <f t="shared" si="1089"/>
        <v>Waterjuffer</v>
      </c>
      <c r="L13793" s="25">
        <f t="shared" si="1086"/>
        <v>21.714285714285715</v>
      </c>
    </row>
    <row r="13794" spans="1:12" x14ac:dyDescent="0.25">
      <c r="A13794">
        <v>943</v>
      </c>
      <c r="B13794" t="s">
        <v>97</v>
      </c>
      <c r="C13794" s="1">
        <v>43983.555555555555</v>
      </c>
      <c r="D13794">
        <v>3</v>
      </c>
      <c r="E13794" t="s">
        <v>10</v>
      </c>
      <c r="F13794" t="s">
        <v>11</v>
      </c>
      <c r="G13794">
        <v>24</v>
      </c>
      <c r="H13794" t="str">
        <f t="shared" si="1085"/>
        <v>SP</v>
      </c>
      <c r="I13794" s="2">
        <f t="shared" si="1087"/>
        <v>2020</v>
      </c>
      <c r="J13794" s="2">
        <f t="shared" si="1088"/>
        <v>6</v>
      </c>
      <c r="K13794" t="str">
        <f t="shared" si="1089"/>
        <v>Waterjuffer</v>
      </c>
      <c r="L13794" s="25">
        <f t="shared" si="1086"/>
        <v>21.714285714285715</v>
      </c>
    </row>
    <row r="13795" spans="1:12" x14ac:dyDescent="0.25">
      <c r="A13795">
        <v>943</v>
      </c>
      <c r="B13795" t="s">
        <v>97</v>
      </c>
      <c r="C13795" s="1">
        <v>43983.555555555555</v>
      </c>
      <c r="D13795">
        <v>3</v>
      </c>
      <c r="E13795" t="s">
        <v>82</v>
      </c>
      <c r="F13795" t="s">
        <v>83</v>
      </c>
      <c r="G13795">
        <v>1</v>
      </c>
      <c r="H13795" t="str">
        <f t="shared" si="1085"/>
        <v>SP</v>
      </c>
      <c r="I13795" s="2">
        <f t="shared" si="1087"/>
        <v>2020</v>
      </c>
      <c r="J13795" s="2">
        <f t="shared" si="1088"/>
        <v>6</v>
      </c>
      <c r="K13795" t="str">
        <f t="shared" si="1089"/>
        <v>Korenbouten</v>
      </c>
      <c r="L13795" s="25">
        <f t="shared" si="1086"/>
        <v>21.714285714285715</v>
      </c>
    </row>
    <row r="13796" spans="1:12" x14ac:dyDescent="0.25">
      <c r="A13796">
        <v>943</v>
      </c>
      <c r="B13796" t="s">
        <v>97</v>
      </c>
      <c r="C13796" s="1">
        <v>43983.555555555555</v>
      </c>
      <c r="D13796">
        <v>3</v>
      </c>
      <c r="E13796" t="s">
        <v>16</v>
      </c>
      <c r="F13796" t="s">
        <v>17</v>
      </c>
      <c r="G13796">
        <v>79</v>
      </c>
      <c r="H13796" t="str">
        <f t="shared" si="1085"/>
        <v>SP</v>
      </c>
      <c r="I13796" s="2">
        <f t="shared" si="1087"/>
        <v>2020</v>
      </c>
      <c r="J13796" s="2">
        <f t="shared" si="1088"/>
        <v>6</v>
      </c>
      <c r="K13796" t="str">
        <f t="shared" si="1089"/>
        <v>Waterjuffer</v>
      </c>
      <c r="L13796" s="25">
        <f t="shared" si="1086"/>
        <v>21.714285714285715</v>
      </c>
    </row>
    <row r="13797" spans="1:12" x14ac:dyDescent="0.25">
      <c r="A13797">
        <v>943</v>
      </c>
      <c r="B13797" t="s">
        <v>97</v>
      </c>
      <c r="C13797" s="1">
        <v>43983.555555555555</v>
      </c>
      <c r="D13797">
        <v>3</v>
      </c>
      <c r="E13797" t="s">
        <v>28</v>
      </c>
      <c r="F13797" t="s">
        <v>29</v>
      </c>
      <c r="G13797">
        <v>24</v>
      </c>
      <c r="H13797" t="str">
        <f t="shared" si="1085"/>
        <v>SP</v>
      </c>
      <c r="I13797" s="2">
        <f t="shared" si="1087"/>
        <v>2020</v>
      </c>
      <c r="J13797" s="2">
        <f t="shared" si="1088"/>
        <v>6</v>
      </c>
      <c r="K13797" t="str">
        <f t="shared" si="1089"/>
        <v>Korenbouten</v>
      </c>
      <c r="L13797" s="25">
        <f t="shared" si="1086"/>
        <v>21.714285714285715</v>
      </c>
    </row>
    <row r="13798" spans="1:12" x14ac:dyDescent="0.25">
      <c r="A13798">
        <v>943</v>
      </c>
      <c r="B13798" t="s">
        <v>97</v>
      </c>
      <c r="C13798" s="1">
        <v>43983.555555555555</v>
      </c>
      <c r="D13798">
        <v>3</v>
      </c>
      <c r="E13798" t="s">
        <v>24</v>
      </c>
      <c r="F13798" t="s">
        <v>25</v>
      </c>
      <c r="G13798">
        <v>4</v>
      </c>
      <c r="H13798" t="str">
        <f t="shared" si="1085"/>
        <v>SP</v>
      </c>
      <c r="I13798" s="2">
        <f t="shared" si="1087"/>
        <v>2020</v>
      </c>
      <c r="J13798" s="2">
        <f t="shared" si="1088"/>
        <v>6</v>
      </c>
      <c r="K13798" t="str">
        <f t="shared" si="1089"/>
        <v>Glazenmakers</v>
      </c>
      <c r="L13798" s="25">
        <f t="shared" si="1086"/>
        <v>21.714285714285715</v>
      </c>
    </row>
    <row r="13799" spans="1:12" x14ac:dyDescent="0.25">
      <c r="A13799">
        <v>943</v>
      </c>
      <c r="B13799" t="s">
        <v>97</v>
      </c>
      <c r="C13799" s="1">
        <v>44008.541666666664</v>
      </c>
      <c r="D13799">
        <v>4</v>
      </c>
      <c r="E13799" t="s">
        <v>18</v>
      </c>
      <c r="F13799" t="s">
        <v>19</v>
      </c>
      <c r="G13799">
        <v>2</v>
      </c>
      <c r="H13799" t="str">
        <f t="shared" si="1085"/>
        <v>SP</v>
      </c>
      <c r="I13799" s="2">
        <f t="shared" si="1087"/>
        <v>2020</v>
      </c>
      <c r="J13799" s="2">
        <f t="shared" si="1088"/>
        <v>6</v>
      </c>
      <c r="K13799" t="str">
        <f t="shared" si="1089"/>
        <v>Korenbouten</v>
      </c>
      <c r="L13799" s="25">
        <f t="shared" si="1086"/>
        <v>25.285714285714285</v>
      </c>
    </row>
    <row r="13800" spans="1:12" x14ac:dyDescent="0.25">
      <c r="A13800">
        <v>943</v>
      </c>
      <c r="B13800" t="s">
        <v>97</v>
      </c>
      <c r="C13800" s="1">
        <v>44008.541666666664</v>
      </c>
      <c r="D13800">
        <v>4</v>
      </c>
      <c r="E13800" t="s">
        <v>28</v>
      </c>
      <c r="F13800" t="s">
        <v>29</v>
      </c>
      <c r="G13800">
        <v>5</v>
      </c>
      <c r="H13800" t="str">
        <f t="shared" si="1085"/>
        <v>SP</v>
      </c>
      <c r="I13800" s="2">
        <f t="shared" si="1087"/>
        <v>2020</v>
      </c>
      <c r="J13800" s="2">
        <f t="shared" si="1088"/>
        <v>6</v>
      </c>
      <c r="K13800" t="str">
        <f t="shared" si="1089"/>
        <v>Korenbouten</v>
      </c>
      <c r="L13800" s="25">
        <f t="shared" si="1086"/>
        <v>25.285714285714285</v>
      </c>
    </row>
    <row r="13801" spans="1:12" x14ac:dyDescent="0.25">
      <c r="A13801">
        <v>943</v>
      </c>
      <c r="B13801" t="s">
        <v>97</v>
      </c>
      <c r="C13801" s="1">
        <v>44008.541666666664</v>
      </c>
      <c r="D13801">
        <v>4</v>
      </c>
      <c r="E13801" t="s">
        <v>24</v>
      </c>
      <c r="F13801" t="s">
        <v>25</v>
      </c>
      <c r="G13801">
        <v>1</v>
      </c>
      <c r="H13801" t="str">
        <f t="shared" si="1085"/>
        <v>SP</v>
      </c>
      <c r="I13801" s="2">
        <f t="shared" si="1087"/>
        <v>2020</v>
      </c>
      <c r="J13801" s="2">
        <f t="shared" si="1088"/>
        <v>6</v>
      </c>
      <c r="K13801" t="str">
        <f t="shared" si="1089"/>
        <v>Glazenmakers</v>
      </c>
      <c r="L13801" s="25">
        <f t="shared" si="1086"/>
        <v>25.285714285714285</v>
      </c>
    </row>
    <row r="13802" spans="1:12" x14ac:dyDescent="0.25">
      <c r="A13802">
        <v>943</v>
      </c>
      <c r="B13802" t="s">
        <v>97</v>
      </c>
      <c r="C13802" s="1">
        <v>44008.541666666664</v>
      </c>
      <c r="D13802">
        <v>3</v>
      </c>
      <c r="E13802" t="s">
        <v>32</v>
      </c>
      <c r="F13802" t="s">
        <v>33</v>
      </c>
      <c r="G13802">
        <v>7</v>
      </c>
      <c r="H13802" t="str">
        <f t="shared" si="1085"/>
        <v>SP</v>
      </c>
      <c r="I13802" s="2">
        <f t="shared" si="1087"/>
        <v>2020</v>
      </c>
      <c r="J13802" s="2">
        <f t="shared" si="1088"/>
        <v>6</v>
      </c>
      <c r="K13802" t="str">
        <f t="shared" si="1089"/>
        <v>Korenbouten</v>
      </c>
      <c r="L13802" s="25">
        <f t="shared" si="1086"/>
        <v>25.285714285714285</v>
      </c>
    </row>
    <row r="13803" spans="1:12" x14ac:dyDescent="0.25">
      <c r="A13803">
        <v>943</v>
      </c>
      <c r="B13803" t="s">
        <v>97</v>
      </c>
      <c r="C13803" s="1">
        <v>44008.541666666664</v>
      </c>
      <c r="D13803">
        <v>3</v>
      </c>
      <c r="E13803" t="s">
        <v>18</v>
      </c>
      <c r="F13803" t="s">
        <v>19</v>
      </c>
      <c r="G13803">
        <v>5</v>
      </c>
      <c r="H13803" t="str">
        <f t="shared" si="1085"/>
        <v>SP</v>
      </c>
      <c r="I13803" s="2">
        <f t="shared" si="1087"/>
        <v>2020</v>
      </c>
      <c r="J13803" s="2">
        <f t="shared" si="1088"/>
        <v>6</v>
      </c>
      <c r="K13803" t="str">
        <f t="shared" si="1089"/>
        <v>Korenbouten</v>
      </c>
      <c r="L13803" s="25">
        <f t="shared" si="1086"/>
        <v>25.285714285714285</v>
      </c>
    </row>
    <row r="13804" spans="1:12" x14ac:dyDescent="0.25">
      <c r="A13804">
        <v>943</v>
      </c>
      <c r="B13804" t="s">
        <v>97</v>
      </c>
      <c r="C13804" s="1">
        <v>44008.541666666664</v>
      </c>
      <c r="D13804">
        <v>3</v>
      </c>
      <c r="E13804" t="s">
        <v>10</v>
      </c>
      <c r="F13804" t="s">
        <v>11</v>
      </c>
      <c r="G13804">
        <v>28</v>
      </c>
      <c r="H13804" t="str">
        <f t="shared" si="1085"/>
        <v>SP</v>
      </c>
      <c r="I13804" s="2">
        <f t="shared" si="1087"/>
        <v>2020</v>
      </c>
      <c r="J13804" s="2">
        <f t="shared" si="1088"/>
        <v>6</v>
      </c>
      <c r="K13804" t="str">
        <f t="shared" si="1089"/>
        <v>Waterjuffer</v>
      </c>
      <c r="L13804" s="25">
        <f t="shared" si="1086"/>
        <v>25.285714285714285</v>
      </c>
    </row>
    <row r="13805" spans="1:12" x14ac:dyDescent="0.25">
      <c r="A13805">
        <v>943</v>
      </c>
      <c r="B13805" t="s">
        <v>97</v>
      </c>
      <c r="C13805" s="1">
        <v>44008.541666666664</v>
      </c>
      <c r="D13805">
        <v>3</v>
      </c>
      <c r="E13805" t="s">
        <v>16</v>
      </c>
      <c r="F13805" t="s">
        <v>17</v>
      </c>
      <c r="G13805">
        <v>16</v>
      </c>
      <c r="H13805" t="str">
        <f t="shared" si="1085"/>
        <v>SP</v>
      </c>
      <c r="I13805" s="2">
        <f t="shared" si="1087"/>
        <v>2020</v>
      </c>
      <c r="J13805" s="2">
        <f t="shared" si="1088"/>
        <v>6</v>
      </c>
      <c r="K13805" t="str">
        <f t="shared" si="1089"/>
        <v>Waterjuffer</v>
      </c>
      <c r="L13805" s="25">
        <f t="shared" si="1086"/>
        <v>25.285714285714285</v>
      </c>
    </row>
    <row r="13806" spans="1:12" x14ac:dyDescent="0.25">
      <c r="A13806">
        <v>943</v>
      </c>
      <c r="B13806" t="s">
        <v>97</v>
      </c>
      <c r="C13806" s="1">
        <v>44008.541666666664</v>
      </c>
      <c r="D13806">
        <v>3</v>
      </c>
      <c r="E13806" t="s">
        <v>28</v>
      </c>
      <c r="F13806" t="s">
        <v>29</v>
      </c>
      <c r="G13806">
        <v>7</v>
      </c>
      <c r="H13806" t="str">
        <f t="shared" si="1085"/>
        <v>SP</v>
      </c>
      <c r="I13806" s="2">
        <f t="shared" si="1087"/>
        <v>2020</v>
      </c>
      <c r="J13806" s="2">
        <f t="shared" si="1088"/>
        <v>6</v>
      </c>
      <c r="K13806" t="str">
        <f t="shared" si="1089"/>
        <v>Korenbouten</v>
      </c>
      <c r="L13806" s="25">
        <f t="shared" si="1086"/>
        <v>25.285714285714285</v>
      </c>
    </row>
    <row r="13807" spans="1:12" x14ac:dyDescent="0.25">
      <c r="A13807">
        <v>943</v>
      </c>
      <c r="B13807" t="s">
        <v>97</v>
      </c>
      <c r="C13807" s="1">
        <v>44008.541666666664</v>
      </c>
      <c r="D13807">
        <v>3</v>
      </c>
      <c r="E13807" t="s">
        <v>24</v>
      </c>
      <c r="F13807" t="s">
        <v>25</v>
      </c>
      <c r="G13807">
        <v>1</v>
      </c>
      <c r="H13807" t="str">
        <f t="shared" si="1085"/>
        <v>SP</v>
      </c>
      <c r="I13807" s="2">
        <f t="shared" si="1087"/>
        <v>2020</v>
      </c>
      <c r="J13807" s="2">
        <f t="shared" si="1088"/>
        <v>6</v>
      </c>
      <c r="K13807" t="str">
        <f t="shared" si="1089"/>
        <v>Glazenmakers</v>
      </c>
      <c r="L13807" s="25">
        <f t="shared" si="1086"/>
        <v>25.285714285714285</v>
      </c>
    </row>
    <row r="13808" spans="1:12" x14ac:dyDescent="0.25">
      <c r="A13808">
        <v>943</v>
      </c>
      <c r="B13808" t="s">
        <v>97</v>
      </c>
      <c r="C13808" s="1">
        <v>44034.541666666664</v>
      </c>
      <c r="D13808">
        <v>4</v>
      </c>
      <c r="E13808" t="s">
        <v>18</v>
      </c>
      <c r="F13808" t="s">
        <v>19</v>
      </c>
      <c r="G13808">
        <v>2</v>
      </c>
      <c r="H13808" t="str">
        <f t="shared" si="1085"/>
        <v>SP</v>
      </c>
      <c r="I13808" s="2">
        <f t="shared" si="1087"/>
        <v>2020</v>
      </c>
      <c r="J13808" s="2">
        <f t="shared" si="1088"/>
        <v>7</v>
      </c>
      <c r="K13808" t="str">
        <f t="shared" si="1089"/>
        <v>Korenbouten</v>
      </c>
      <c r="L13808" s="25">
        <f t="shared" si="1086"/>
        <v>29</v>
      </c>
    </row>
    <row r="13809" spans="1:12" x14ac:dyDescent="0.25">
      <c r="A13809">
        <v>943</v>
      </c>
      <c r="B13809" t="s">
        <v>97</v>
      </c>
      <c r="C13809" s="1">
        <v>44034.541666666664</v>
      </c>
      <c r="D13809">
        <v>3</v>
      </c>
      <c r="E13809" t="s">
        <v>18</v>
      </c>
      <c r="F13809" t="s">
        <v>19</v>
      </c>
      <c r="G13809">
        <v>7</v>
      </c>
      <c r="H13809" t="str">
        <f t="shared" si="1085"/>
        <v>SP</v>
      </c>
      <c r="I13809" s="2">
        <f t="shared" si="1087"/>
        <v>2020</v>
      </c>
      <c r="J13809" s="2">
        <f t="shared" si="1088"/>
        <v>7</v>
      </c>
      <c r="K13809" t="str">
        <f t="shared" si="1089"/>
        <v>Korenbouten</v>
      </c>
      <c r="L13809" s="25">
        <f t="shared" si="1086"/>
        <v>29</v>
      </c>
    </row>
    <row r="13810" spans="1:12" x14ac:dyDescent="0.25">
      <c r="A13810">
        <v>943</v>
      </c>
      <c r="B13810" t="s">
        <v>97</v>
      </c>
      <c r="C13810" s="1">
        <v>44034.541666666664</v>
      </c>
      <c r="D13810">
        <v>3</v>
      </c>
      <c r="E13810" t="s">
        <v>61</v>
      </c>
      <c r="F13810" t="s">
        <v>62</v>
      </c>
      <c r="G13810">
        <v>4</v>
      </c>
      <c r="H13810" t="str">
        <f t="shared" si="1085"/>
        <v>SP</v>
      </c>
      <c r="I13810" s="2">
        <f t="shared" si="1087"/>
        <v>2020</v>
      </c>
      <c r="J13810" s="2">
        <f t="shared" si="1088"/>
        <v>7</v>
      </c>
      <c r="K13810" t="str">
        <f t="shared" si="1089"/>
        <v>Waterjuffer</v>
      </c>
      <c r="L13810" s="25">
        <f t="shared" si="1086"/>
        <v>29</v>
      </c>
    </row>
    <row r="13811" spans="1:12" x14ac:dyDescent="0.25">
      <c r="A13811">
        <v>943</v>
      </c>
      <c r="B13811" t="s">
        <v>97</v>
      </c>
      <c r="C13811" s="1">
        <v>44034.541666666664</v>
      </c>
      <c r="D13811">
        <v>3</v>
      </c>
      <c r="E13811" t="s">
        <v>10</v>
      </c>
      <c r="F13811" t="s">
        <v>11</v>
      </c>
      <c r="G13811">
        <v>20</v>
      </c>
      <c r="H13811" t="str">
        <f t="shared" si="1085"/>
        <v>SP</v>
      </c>
      <c r="I13811" s="2">
        <f t="shared" si="1087"/>
        <v>2020</v>
      </c>
      <c r="J13811" s="2">
        <f t="shared" si="1088"/>
        <v>7</v>
      </c>
      <c r="K13811" t="str">
        <f t="shared" si="1089"/>
        <v>Waterjuffer</v>
      </c>
      <c r="L13811" s="25">
        <f t="shared" si="1086"/>
        <v>29</v>
      </c>
    </row>
    <row r="13812" spans="1:12" x14ac:dyDescent="0.25">
      <c r="A13812">
        <v>943</v>
      </c>
      <c r="B13812" t="s">
        <v>97</v>
      </c>
      <c r="C13812" s="1">
        <v>44034.541666666664</v>
      </c>
      <c r="D13812">
        <v>3</v>
      </c>
      <c r="E13812" t="s">
        <v>32</v>
      </c>
      <c r="F13812" t="s">
        <v>33</v>
      </c>
      <c r="G13812">
        <v>10</v>
      </c>
      <c r="H13812" t="str">
        <f t="shared" si="1085"/>
        <v>SP</v>
      </c>
      <c r="I13812" s="2">
        <f t="shared" si="1087"/>
        <v>2020</v>
      </c>
      <c r="J13812" s="2">
        <f t="shared" si="1088"/>
        <v>7</v>
      </c>
      <c r="K13812" t="str">
        <f t="shared" si="1089"/>
        <v>Korenbouten</v>
      </c>
      <c r="L13812" s="25">
        <f t="shared" si="1086"/>
        <v>29</v>
      </c>
    </row>
    <row r="13813" spans="1:12" x14ac:dyDescent="0.25">
      <c r="A13813">
        <v>943</v>
      </c>
      <c r="B13813" t="s">
        <v>97</v>
      </c>
      <c r="C13813" s="1">
        <v>44062.569444444445</v>
      </c>
      <c r="D13813">
        <v>4</v>
      </c>
      <c r="E13813" t="s">
        <v>18</v>
      </c>
      <c r="F13813" t="s">
        <v>19</v>
      </c>
      <c r="G13813">
        <v>2</v>
      </c>
      <c r="H13813" t="str">
        <f t="shared" si="1085"/>
        <v>SP</v>
      </c>
      <c r="I13813" s="2">
        <f t="shared" si="1087"/>
        <v>2020</v>
      </c>
      <c r="J13813" s="2">
        <f t="shared" si="1088"/>
        <v>8</v>
      </c>
      <c r="K13813" t="str">
        <f t="shared" si="1089"/>
        <v>Korenbouten</v>
      </c>
      <c r="L13813" s="25">
        <f t="shared" si="1086"/>
        <v>33</v>
      </c>
    </row>
    <row r="13814" spans="1:12" x14ac:dyDescent="0.25">
      <c r="A13814">
        <v>943</v>
      </c>
      <c r="B13814" t="s">
        <v>97</v>
      </c>
      <c r="C13814" s="1">
        <v>44062.569444444445</v>
      </c>
      <c r="D13814">
        <v>3</v>
      </c>
      <c r="E13814" t="s">
        <v>32</v>
      </c>
      <c r="F13814" t="s">
        <v>33</v>
      </c>
      <c r="G13814">
        <v>20</v>
      </c>
      <c r="H13814" t="str">
        <f t="shared" si="1085"/>
        <v>SP</v>
      </c>
      <c r="I13814" s="2">
        <f t="shared" si="1087"/>
        <v>2020</v>
      </c>
      <c r="J13814" s="2">
        <f t="shared" si="1088"/>
        <v>8</v>
      </c>
      <c r="K13814" t="str">
        <f t="shared" si="1089"/>
        <v>Korenbouten</v>
      </c>
      <c r="L13814" s="25">
        <f t="shared" si="1086"/>
        <v>33</v>
      </c>
    </row>
    <row r="13815" spans="1:12" x14ac:dyDescent="0.25">
      <c r="A13815">
        <v>943</v>
      </c>
      <c r="B13815" t="s">
        <v>97</v>
      </c>
      <c r="C13815" s="1">
        <v>44062.569444444445</v>
      </c>
      <c r="D13815">
        <v>3</v>
      </c>
      <c r="E13815" t="s">
        <v>18</v>
      </c>
      <c r="F13815" t="s">
        <v>19</v>
      </c>
      <c r="G13815">
        <v>3</v>
      </c>
      <c r="H13815" t="str">
        <f t="shared" si="1085"/>
        <v>SP</v>
      </c>
      <c r="I13815" s="2">
        <f t="shared" si="1087"/>
        <v>2020</v>
      </c>
      <c r="J13815" s="2">
        <f t="shared" si="1088"/>
        <v>8</v>
      </c>
      <c r="K13815" t="str">
        <f t="shared" si="1089"/>
        <v>Korenbouten</v>
      </c>
      <c r="L13815" s="25">
        <f t="shared" si="1086"/>
        <v>33</v>
      </c>
    </row>
    <row r="13816" spans="1:12" x14ac:dyDescent="0.25">
      <c r="A13816">
        <v>943</v>
      </c>
      <c r="B13816" t="s">
        <v>97</v>
      </c>
      <c r="C13816" s="1">
        <v>44062.569444444445</v>
      </c>
      <c r="D13816">
        <v>3</v>
      </c>
      <c r="E13816" t="s">
        <v>10</v>
      </c>
      <c r="F13816" t="s">
        <v>11</v>
      </c>
      <c r="G13816">
        <v>10</v>
      </c>
      <c r="H13816" t="str">
        <f t="shared" si="1085"/>
        <v>SP</v>
      </c>
      <c r="I13816" s="2">
        <f t="shared" si="1087"/>
        <v>2020</v>
      </c>
      <c r="J13816" s="2">
        <f t="shared" si="1088"/>
        <v>8</v>
      </c>
      <c r="K13816" t="str">
        <f t="shared" si="1089"/>
        <v>Waterjuffer</v>
      </c>
      <c r="L13816" s="25">
        <f t="shared" si="1086"/>
        <v>33</v>
      </c>
    </row>
    <row r="13817" spans="1:12" x14ac:dyDescent="0.25">
      <c r="A13817">
        <v>943</v>
      </c>
      <c r="B13817" t="s">
        <v>97</v>
      </c>
      <c r="C13817" s="1">
        <v>44062.569444444445</v>
      </c>
      <c r="D13817">
        <v>3</v>
      </c>
      <c r="E13817" t="s">
        <v>42</v>
      </c>
      <c r="F13817" t="s">
        <v>43</v>
      </c>
      <c r="G13817">
        <v>8</v>
      </c>
      <c r="H13817" t="str">
        <f t="shared" si="1085"/>
        <v>SP</v>
      </c>
      <c r="I13817" s="2">
        <f t="shared" si="1087"/>
        <v>2020</v>
      </c>
      <c r="J13817" s="2">
        <f t="shared" si="1088"/>
        <v>8</v>
      </c>
      <c r="K13817" t="str">
        <f t="shared" si="1089"/>
        <v>Korenbouten</v>
      </c>
      <c r="L13817" s="25">
        <f t="shared" si="1086"/>
        <v>33</v>
      </c>
    </row>
    <row r="13818" spans="1:12" x14ac:dyDescent="0.25">
      <c r="A13818">
        <v>943</v>
      </c>
      <c r="B13818" t="s">
        <v>97</v>
      </c>
      <c r="C13818" s="1">
        <v>43972.506944444445</v>
      </c>
      <c r="D13818">
        <v>4</v>
      </c>
      <c r="E13818" t="s">
        <v>22</v>
      </c>
      <c r="F13818" t="s">
        <v>23</v>
      </c>
      <c r="G13818">
        <v>2</v>
      </c>
      <c r="H13818" t="str">
        <f t="shared" si="1085"/>
        <v>SP</v>
      </c>
      <c r="I13818" s="2">
        <f t="shared" si="1087"/>
        <v>2020</v>
      </c>
      <c r="J13818" s="2">
        <f t="shared" si="1088"/>
        <v>5</v>
      </c>
      <c r="K13818" t="str">
        <f t="shared" si="1089"/>
        <v>Glazenmakers</v>
      </c>
      <c r="L13818" s="25">
        <f t="shared" si="1086"/>
        <v>20.142857142857142</v>
      </c>
    </row>
    <row r="13819" spans="1:12" x14ac:dyDescent="0.25">
      <c r="A13819">
        <v>943</v>
      </c>
      <c r="B13819" t="s">
        <v>97</v>
      </c>
      <c r="C13819" s="1">
        <v>43972.506944444445</v>
      </c>
      <c r="D13819">
        <v>4</v>
      </c>
      <c r="E13819" t="s">
        <v>28</v>
      </c>
      <c r="F13819" t="s">
        <v>29</v>
      </c>
      <c r="G13819">
        <v>3</v>
      </c>
      <c r="H13819" t="str">
        <f t="shared" si="1085"/>
        <v>SP</v>
      </c>
      <c r="I13819" s="2">
        <f t="shared" si="1087"/>
        <v>2020</v>
      </c>
      <c r="J13819" s="2">
        <f t="shared" si="1088"/>
        <v>5</v>
      </c>
      <c r="K13819" t="str">
        <f t="shared" si="1089"/>
        <v>Korenbouten</v>
      </c>
      <c r="L13819" s="25">
        <f t="shared" si="1086"/>
        <v>20.142857142857142</v>
      </c>
    </row>
    <row r="13820" spans="1:12" x14ac:dyDescent="0.25">
      <c r="A13820">
        <v>943</v>
      </c>
      <c r="B13820" t="s">
        <v>97</v>
      </c>
      <c r="C13820" s="1">
        <v>43972.506944444445</v>
      </c>
      <c r="D13820">
        <v>3</v>
      </c>
      <c r="E13820" t="s">
        <v>16</v>
      </c>
      <c r="F13820" t="s">
        <v>17</v>
      </c>
      <c r="G13820">
        <v>51</v>
      </c>
      <c r="H13820" t="str">
        <f t="shared" si="1085"/>
        <v>SP</v>
      </c>
      <c r="I13820" s="2">
        <f t="shared" si="1087"/>
        <v>2020</v>
      </c>
      <c r="J13820" s="2">
        <f t="shared" si="1088"/>
        <v>5</v>
      </c>
      <c r="K13820" t="str">
        <f t="shared" si="1089"/>
        <v>Waterjuffer</v>
      </c>
      <c r="L13820" s="25">
        <f t="shared" si="1086"/>
        <v>20.142857142857142</v>
      </c>
    </row>
    <row r="13821" spans="1:12" x14ac:dyDescent="0.25">
      <c r="A13821">
        <v>943</v>
      </c>
      <c r="B13821" t="s">
        <v>97</v>
      </c>
      <c r="C13821" s="1">
        <v>43972.506944444445</v>
      </c>
      <c r="D13821">
        <v>3</v>
      </c>
      <c r="E13821" t="s">
        <v>28</v>
      </c>
      <c r="F13821" t="s">
        <v>29</v>
      </c>
      <c r="G13821">
        <v>16</v>
      </c>
      <c r="H13821" t="str">
        <f t="shared" si="1085"/>
        <v>SP</v>
      </c>
      <c r="I13821" s="2">
        <f t="shared" si="1087"/>
        <v>2020</v>
      </c>
      <c r="J13821" s="2">
        <f t="shared" si="1088"/>
        <v>5</v>
      </c>
      <c r="K13821" t="str">
        <f t="shared" si="1089"/>
        <v>Korenbouten</v>
      </c>
      <c r="L13821" s="25">
        <f t="shared" si="1086"/>
        <v>20.142857142857142</v>
      </c>
    </row>
    <row r="13822" spans="1:12" x14ac:dyDescent="0.25">
      <c r="A13822">
        <v>943</v>
      </c>
      <c r="B13822" t="s">
        <v>97</v>
      </c>
      <c r="C13822" s="1">
        <v>43972.506944444445</v>
      </c>
      <c r="D13822">
        <v>3</v>
      </c>
      <c r="E13822" t="s">
        <v>10</v>
      </c>
      <c r="F13822" t="s">
        <v>11</v>
      </c>
      <c r="G13822">
        <v>11</v>
      </c>
      <c r="H13822" t="str">
        <f t="shared" si="1085"/>
        <v>SP</v>
      </c>
      <c r="I13822" s="2">
        <f t="shared" si="1087"/>
        <v>2020</v>
      </c>
      <c r="J13822" s="2">
        <f t="shared" si="1088"/>
        <v>5</v>
      </c>
      <c r="K13822" t="str">
        <f t="shared" si="1089"/>
        <v>Waterjuffer</v>
      </c>
      <c r="L13822" s="25">
        <f t="shared" si="1086"/>
        <v>20.142857142857142</v>
      </c>
    </row>
    <row r="13823" spans="1:12" x14ac:dyDescent="0.25">
      <c r="A13823">
        <v>943</v>
      </c>
      <c r="B13823" t="s">
        <v>97</v>
      </c>
      <c r="C13823" s="1">
        <v>43972.506944444445</v>
      </c>
      <c r="D13823">
        <v>3</v>
      </c>
      <c r="E13823" t="s">
        <v>82</v>
      </c>
      <c r="F13823" t="s">
        <v>83</v>
      </c>
      <c r="G13823">
        <v>1</v>
      </c>
      <c r="H13823" t="str">
        <f t="shared" si="1085"/>
        <v>SP</v>
      </c>
      <c r="I13823" s="2">
        <f t="shared" si="1087"/>
        <v>2020</v>
      </c>
      <c r="J13823" s="2">
        <f t="shared" si="1088"/>
        <v>5</v>
      </c>
      <c r="K13823" t="str">
        <f t="shared" si="1089"/>
        <v>Korenbouten</v>
      </c>
      <c r="L13823" s="25">
        <f t="shared" si="1086"/>
        <v>20.142857142857142</v>
      </c>
    </row>
    <row r="13824" spans="1:12" x14ac:dyDescent="0.25">
      <c r="A13824">
        <v>944</v>
      </c>
      <c r="B13824" t="s">
        <v>98</v>
      </c>
      <c r="C13824" s="1">
        <v>40318.583333333336</v>
      </c>
      <c r="D13824">
        <v>1</v>
      </c>
      <c r="E13824" t="s">
        <v>10</v>
      </c>
      <c r="F13824" t="s">
        <v>11</v>
      </c>
      <c r="G13824">
        <v>4</v>
      </c>
      <c r="H13824" t="str">
        <f t="shared" si="1085"/>
        <v>SP</v>
      </c>
      <c r="I13824" s="2">
        <f t="shared" si="1087"/>
        <v>2010</v>
      </c>
      <c r="J13824" s="2">
        <f t="shared" si="1088"/>
        <v>5</v>
      </c>
      <c r="K13824" t="str">
        <f t="shared" si="1089"/>
        <v>Waterjuffer</v>
      </c>
      <c r="L13824" s="25">
        <f t="shared" si="1086"/>
        <v>19.857142857142858</v>
      </c>
    </row>
    <row r="13825" spans="1:12" x14ac:dyDescent="0.25">
      <c r="A13825">
        <v>944</v>
      </c>
      <c r="B13825" t="s">
        <v>98</v>
      </c>
      <c r="C13825" s="1">
        <v>40318.583333333336</v>
      </c>
      <c r="D13825">
        <v>1</v>
      </c>
      <c r="E13825" t="s">
        <v>12</v>
      </c>
      <c r="F13825" t="s">
        <v>13</v>
      </c>
      <c r="G13825">
        <v>17</v>
      </c>
      <c r="H13825" t="str">
        <f t="shared" si="1085"/>
        <v>SP</v>
      </c>
      <c r="I13825" s="2">
        <f t="shared" si="1087"/>
        <v>2010</v>
      </c>
      <c r="J13825" s="2">
        <f t="shared" si="1088"/>
        <v>5</v>
      </c>
      <c r="K13825" t="str">
        <f t="shared" si="1089"/>
        <v>Waterjuffer</v>
      </c>
      <c r="L13825" s="25">
        <f t="shared" si="1086"/>
        <v>19.857142857142858</v>
      </c>
    </row>
    <row r="13826" spans="1:12" x14ac:dyDescent="0.25">
      <c r="A13826">
        <v>944</v>
      </c>
      <c r="B13826" t="s">
        <v>98</v>
      </c>
      <c r="C13826" s="1">
        <v>40318.583333333336</v>
      </c>
      <c r="D13826">
        <v>1</v>
      </c>
      <c r="E13826" t="s">
        <v>16</v>
      </c>
      <c r="F13826" t="s">
        <v>17</v>
      </c>
      <c r="G13826">
        <v>6</v>
      </c>
      <c r="H13826" t="str">
        <f t="shared" ref="H13826:H13889" si="1090">VLOOKUP(A13826,$N$2:$O$51,2,FALSE)</f>
        <v>SP</v>
      </c>
      <c r="I13826" s="2">
        <f t="shared" si="1087"/>
        <v>2010</v>
      </c>
      <c r="J13826" s="2">
        <f t="shared" si="1088"/>
        <v>5</v>
      </c>
      <c r="K13826" t="str">
        <f t="shared" si="1089"/>
        <v>Waterjuffer</v>
      </c>
      <c r="L13826" s="25">
        <f t="shared" si="1086"/>
        <v>19.857142857142858</v>
      </c>
    </row>
    <row r="13827" spans="1:12" x14ac:dyDescent="0.25">
      <c r="A13827">
        <v>944</v>
      </c>
      <c r="B13827" t="s">
        <v>98</v>
      </c>
      <c r="C13827" s="1">
        <v>40318.583333333336</v>
      </c>
      <c r="D13827">
        <v>2</v>
      </c>
      <c r="E13827" t="s">
        <v>10</v>
      </c>
      <c r="F13827" t="s">
        <v>11</v>
      </c>
      <c r="G13827">
        <v>3</v>
      </c>
      <c r="H13827" t="str">
        <f t="shared" si="1090"/>
        <v>SP</v>
      </c>
      <c r="I13827" s="2">
        <f t="shared" si="1087"/>
        <v>2010</v>
      </c>
      <c r="J13827" s="2">
        <f t="shared" si="1088"/>
        <v>5</v>
      </c>
      <c r="K13827" t="str">
        <f t="shared" si="1089"/>
        <v>Waterjuffer</v>
      </c>
      <c r="L13827" s="25">
        <f t="shared" ref="L13827:L13890" si="1091">(ROUNDDOWN(C13827-DATE(I13827,1,1),0))/7</f>
        <v>19.857142857142858</v>
      </c>
    </row>
    <row r="13828" spans="1:12" x14ac:dyDescent="0.25">
      <c r="A13828">
        <v>944</v>
      </c>
      <c r="B13828" t="s">
        <v>98</v>
      </c>
      <c r="C13828" s="1">
        <v>40318.583333333336</v>
      </c>
      <c r="D13828">
        <v>2</v>
      </c>
      <c r="E13828" t="s">
        <v>12</v>
      </c>
      <c r="F13828" t="s">
        <v>13</v>
      </c>
      <c r="G13828">
        <v>35</v>
      </c>
      <c r="H13828" t="str">
        <f t="shared" si="1090"/>
        <v>SP</v>
      </c>
      <c r="I13828" s="2">
        <f t="shared" si="1087"/>
        <v>2010</v>
      </c>
      <c r="J13828" s="2">
        <f t="shared" si="1088"/>
        <v>5</v>
      </c>
      <c r="K13828" t="str">
        <f t="shared" si="1089"/>
        <v>Waterjuffer</v>
      </c>
      <c r="L13828" s="25">
        <f t="shared" si="1091"/>
        <v>19.857142857142858</v>
      </c>
    </row>
    <row r="13829" spans="1:12" x14ac:dyDescent="0.25">
      <c r="A13829">
        <v>944</v>
      </c>
      <c r="B13829" t="s">
        <v>98</v>
      </c>
      <c r="C13829" s="1">
        <v>40318.583333333336</v>
      </c>
      <c r="D13829">
        <v>2</v>
      </c>
      <c r="E13829" t="s">
        <v>16</v>
      </c>
      <c r="F13829" t="s">
        <v>17</v>
      </c>
      <c r="G13829">
        <v>12</v>
      </c>
      <c r="H13829" t="str">
        <f t="shared" si="1090"/>
        <v>SP</v>
      </c>
      <c r="I13829" s="2">
        <f t="shared" si="1087"/>
        <v>2010</v>
      </c>
      <c r="J13829" s="2">
        <f t="shared" si="1088"/>
        <v>5</v>
      </c>
      <c r="K13829" t="str">
        <f t="shared" si="1089"/>
        <v>Waterjuffer</v>
      </c>
      <c r="L13829" s="25">
        <f t="shared" si="1091"/>
        <v>19.857142857142858</v>
      </c>
    </row>
    <row r="13830" spans="1:12" x14ac:dyDescent="0.25">
      <c r="A13830">
        <v>944</v>
      </c>
      <c r="B13830" t="s">
        <v>98</v>
      </c>
      <c r="C13830" s="1">
        <v>40318.583333333336</v>
      </c>
      <c r="D13830">
        <v>2</v>
      </c>
      <c r="E13830" t="s">
        <v>22</v>
      </c>
      <c r="F13830" t="s">
        <v>23</v>
      </c>
      <c r="G13830">
        <v>3</v>
      </c>
      <c r="H13830" t="str">
        <f t="shared" si="1090"/>
        <v>SP</v>
      </c>
      <c r="I13830" s="2">
        <f t="shared" si="1087"/>
        <v>2010</v>
      </c>
      <c r="J13830" s="2">
        <f t="shared" si="1088"/>
        <v>5</v>
      </c>
      <c r="K13830" t="str">
        <f t="shared" si="1089"/>
        <v>Glazenmakers</v>
      </c>
      <c r="L13830" s="25">
        <f t="shared" si="1091"/>
        <v>19.857142857142858</v>
      </c>
    </row>
    <row r="13831" spans="1:12" x14ac:dyDescent="0.25">
      <c r="A13831">
        <v>944</v>
      </c>
      <c r="B13831" t="s">
        <v>98</v>
      </c>
      <c r="C13831" s="1">
        <v>40318.583333333336</v>
      </c>
      <c r="D13831">
        <v>4</v>
      </c>
      <c r="E13831" t="s">
        <v>22</v>
      </c>
      <c r="F13831" t="s">
        <v>23</v>
      </c>
      <c r="G13831">
        <v>2</v>
      </c>
      <c r="H13831" t="str">
        <f t="shared" si="1090"/>
        <v>SP</v>
      </c>
      <c r="I13831" s="2">
        <f t="shared" si="1087"/>
        <v>2010</v>
      </c>
      <c r="J13831" s="2">
        <f t="shared" si="1088"/>
        <v>5</v>
      </c>
      <c r="K13831" t="str">
        <f t="shared" si="1089"/>
        <v>Glazenmakers</v>
      </c>
      <c r="L13831" s="25">
        <f t="shared" si="1091"/>
        <v>19.857142857142858</v>
      </c>
    </row>
    <row r="13832" spans="1:12" x14ac:dyDescent="0.25">
      <c r="A13832">
        <v>944</v>
      </c>
      <c r="B13832" t="s">
        <v>98</v>
      </c>
      <c r="C13832" s="1">
        <v>40342.5</v>
      </c>
      <c r="D13832">
        <v>1</v>
      </c>
      <c r="E13832" t="s">
        <v>10</v>
      </c>
      <c r="F13832" t="s">
        <v>11</v>
      </c>
      <c r="G13832">
        <v>1</v>
      </c>
      <c r="H13832" t="str">
        <f t="shared" si="1090"/>
        <v>SP</v>
      </c>
      <c r="I13832" s="2">
        <f t="shared" si="1087"/>
        <v>2010</v>
      </c>
      <c r="J13832" s="2">
        <f t="shared" si="1088"/>
        <v>6</v>
      </c>
      <c r="K13832" t="str">
        <f t="shared" si="1089"/>
        <v>Waterjuffer</v>
      </c>
      <c r="L13832" s="25">
        <f t="shared" si="1091"/>
        <v>23.285714285714285</v>
      </c>
    </row>
    <row r="13833" spans="1:12" x14ac:dyDescent="0.25">
      <c r="A13833">
        <v>944</v>
      </c>
      <c r="B13833" t="s">
        <v>98</v>
      </c>
      <c r="C13833" s="1">
        <v>40342.5</v>
      </c>
      <c r="D13833">
        <v>1</v>
      </c>
      <c r="E13833" t="s">
        <v>12</v>
      </c>
      <c r="F13833" t="s">
        <v>13</v>
      </c>
      <c r="G13833">
        <v>1</v>
      </c>
      <c r="H13833" t="str">
        <f t="shared" si="1090"/>
        <v>SP</v>
      </c>
      <c r="I13833" s="2">
        <f t="shared" si="1087"/>
        <v>2010</v>
      </c>
      <c r="J13833" s="2">
        <f t="shared" si="1088"/>
        <v>6</v>
      </c>
      <c r="K13833" t="str">
        <f t="shared" si="1089"/>
        <v>Waterjuffer</v>
      </c>
      <c r="L13833" s="25">
        <f t="shared" si="1091"/>
        <v>23.285714285714285</v>
      </c>
    </row>
    <row r="13834" spans="1:12" x14ac:dyDescent="0.25">
      <c r="A13834">
        <v>944</v>
      </c>
      <c r="B13834" t="s">
        <v>98</v>
      </c>
      <c r="C13834" s="1">
        <v>40342.5</v>
      </c>
      <c r="D13834">
        <v>1</v>
      </c>
      <c r="E13834" t="s">
        <v>16</v>
      </c>
      <c r="F13834" t="s">
        <v>17</v>
      </c>
      <c r="G13834">
        <v>12</v>
      </c>
      <c r="H13834" t="str">
        <f t="shared" si="1090"/>
        <v>SP</v>
      </c>
      <c r="I13834" s="2">
        <f t="shared" si="1087"/>
        <v>2010</v>
      </c>
      <c r="J13834" s="2">
        <f t="shared" si="1088"/>
        <v>6</v>
      </c>
      <c r="K13834" t="str">
        <f t="shared" si="1089"/>
        <v>Waterjuffer</v>
      </c>
      <c r="L13834" s="25">
        <f t="shared" si="1091"/>
        <v>23.285714285714285</v>
      </c>
    </row>
    <row r="13835" spans="1:12" x14ac:dyDescent="0.25">
      <c r="A13835">
        <v>944</v>
      </c>
      <c r="B13835" t="s">
        <v>98</v>
      </c>
      <c r="C13835" s="1">
        <v>40342.5</v>
      </c>
      <c r="D13835">
        <v>2</v>
      </c>
      <c r="E13835" t="s">
        <v>10</v>
      </c>
      <c r="F13835" t="s">
        <v>11</v>
      </c>
      <c r="G13835">
        <v>1</v>
      </c>
      <c r="H13835" t="str">
        <f t="shared" si="1090"/>
        <v>SP</v>
      </c>
      <c r="I13835" s="2">
        <f t="shared" si="1087"/>
        <v>2010</v>
      </c>
      <c r="J13835" s="2">
        <f t="shared" si="1088"/>
        <v>6</v>
      </c>
      <c r="K13835" t="str">
        <f t="shared" si="1089"/>
        <v>Waterjuffer</v>
      </c>
      <c r="L13835" s="25">
        <f t="shared" si="1091"/>
        <v>23.285714285714285</v>
      </c>
    </row>
    <row r="13836" spans="1:12" x14ac:dyDescent="0.25">
      <c r="A13836">
        <v>944</v>
      </c>
      <c r="B13836" t="s">
        <v>98</v>
      </c>
      <c r="C13836" s="1">
        <v>40342.5</v>
      </c>
      <c r="D13836">
        <v>2</v>
      </c>
      <c r="E13836" t="s">
        <v>16</v>
      </c>
      <c r="F13836" t="s">
        <v>17</v>
      </c>
      <c r="G13836">
        <v>5</v>
      </c>
      <c r="H13836" t="str">
        <f t="shared" si="1090"/>
        <v>SP</v>
      </c>
      <c r="I13836" s="2">
        <f t="shared" si="1087"/>
        <v>2010</v>
      </c>
      <c r="J13836" s="2">
        <f t="shared" si="1088"/>
        <v>6</v>
      </c>
      <c r="K13836" t="str">
        <f t="shared" si="1089"/>
        <v>Waterjuffer</v>
      </c>
      <c r="L13836" s="25">
        <f t="shared" si="1091"/>
        <v>23.285714285714285</v>
      </c>
    </row>
    <row r="13837" spans="1:12" x14ac:dyDescent="0.25">
      <c r="A13837">
        <v>944</v>
      </c>
      <c r="B13837" t="s">
        <v>98</v>
      </c>
      <c r="C13837" s="1">
        <v>40353.5</v>
      </c>
      <c r="D13837">
        <v>1</v>
      </c>
      <c r="E13837" t="s">
        <v>10</v>
      </c>
      <c r="F13837" t="s">
        <v>11</v>
      </c>
      <c r="G13837">
        <v>4</v>
      </c>
      <c r="H13837" t="str">
        <f t="shared" si="1090"/>
        <v>SP</v>
      </c>
      <c r="I13837" s="2">
        <f t="shared" si="1087"/>
        <v>2010</v>
      </c>
      <c r="J13837" s="2">
        <f t="shared" si="1088"/>
        <v>6</v>
      </c>
      <c r="K13837" t="str">
        <f t="shared" si="1089"/>
        <v>Waterjuffer</v>
      </c>
      <c r="L13837" s="25">
        <f t="shared" si="1091"/>
        <v>24.857142857142858</v>
      </c>
    </row>
    <row r="13838" spans="1:12" x14ac:dyDescent="0.25">
      <c r="A13838">
        <v>944</v>
      </c>
      <c r="B13838" t="s">
        <v>98</v>
      </c>
      <c r="C13838" s="1">
        <v>40353.5</v>
      </c>
      <c r="D13838">
        <v>1</v>
      </c>
      <c r="E13838" t="s">
        <v>16</v>
      </c>
      <c r="F13838" t="s">
        <v>17</v>
      </c>
      <c r="G13838">
        <v>9</v>
      </c>
      <c r="H13838" t="str">
        <f t="shared" si="1090"/>
        <v>SP</v>
      </c>
      <c r="I13838" s="2">
        <f t="shared" si="1087"/>
        <v>2010</v>
      </c>
      <c r="J13838" s="2">
        <f t="shared" si="1088"/>
        <v>6</v>
      </c>
      <c r="K13838" t="str">
        <f t="shared" si="1089"/>
        <v>Waterjuffer</v>
      </c>
      <c r="L13838" s="25">
        <f t="shared" si="1091"/>
        <v>24.857142857142858</v>
      </c>
    </row>
    <row r="13839" spans="1:12" x14ac:dyDescent="0.25">
      <c r="A13839">
        <v>944</v>
      </c>
      <c r="B13839" t="s">
        <v>98</v>
      </c>
      <c r="C13839" s="1">
        <v>40353.5</v>
      </c>
      <c r="D13839">
        <v>1</v>
      </c>
      <c r="E13839" t="s">
        <v>24</v>
      </c>
      <c r="F13839" t="s">
        <v>25</v>
      </c>
      <c r="G13839">
        <v>1</v>
      </c>
      <c r="H13839" t="str">
        <f t="shared" si="1090"/>
        <v>SP</v>
      </c>
      <c r="I13839" s="2">
        <f t="shared" si="1087"/>
        <v>2010</v>
      </c>
      <c r="J13839" s="2">
        <f t="shared" si="1088"/>
        <v>6</v>
      </c>
      <c r="K13839" t="str">
        <f t="shared" si="1089"/>
        <v>Glazenmakers</v>
      </c>
      <c r="L13839" s="25">
        <f t="shared" si="1091"/>
        <v>24.857142857142858</v>
      </c>
    </row>
    <row r="13840" spans="1:12" x14ac:dyDescent="0.25">
      <c r="A13840">
        <v>944</v>
      </c>
      <c r="B13840" t="s">
        <v>98</v>
      </c>
      <c r="C13840" s="1">
        <v>40353.5</v>
      </c>
      <c r="D13840">
        <v>1</v>
      </c>
      <c r="E13840" t="s">
        <v>18</v>
      </c>
      <c r="F13840" t="s">
        <v>19</v>
      </c>
      <c r="G13840">
        <v>1</v>
      </c>
      <c r="H13840" t="str">
        <f t="shared" si="1090"/>
        <v>SP</v>
      </c>
      <c r="I13840" s="2">
        <f t="shared" si="1087"/>
        <v>2010</v>
      </c>
      <c r="J13840" s="2">
        <f t="shared" si="1088"/>
        <v>6</v>
      </c>
      <c r="K13840" t="str">
        <f t="shared" si="1089"/>
        <v>Korenbouten</v>
      </c>
      <c r="L13840" s="25">
        <f t="shared" si="1091"/>
        <v>24.857142857142858</v>
      </c>
    </row>
    <row r="13841" spans="1:12" x14ac:dyDescent="0.25">
      <c r="A13841">
        <v>944</v>
      </c>
      <c r="B13841" t="s">
        <v>98</v>
      </c>
      <c r="C13841" s="1">
        <v>40353.5</v>
      </c>
      <c r="D13841">
        <v>2</v>
      </c>
      <c r="E13841" t="s">
        <v>10</v>
      </c>
      <c r="F13841" t="s">
        <v>11</v>
      </c>
      <c r="G13841">
        <v>5</v>
      </c>
      <c r="H13841" t="str">
        <f t="shared" si="1090"/>
        <v>SP</v>
      </c>
      <c r="I13841" s="2">
        <f t="shared" si="1087"/>
        <v>2010</v>
      </c>
      <c r="J13841" s="2">
        <f t="shared" si="1088"/>
        <v>6</v>
      </c>
      <c r="K13841" t="str">
        <f t="shared" si="1089"/>
        <v>Waterjuffer</v>
      </c>
      <c r="L13841" s="25">
        <f t="shared" si="1091"/>
        <v>24.857142857142858</v>
      </c>
    </row>
    <row r="13842" spans="1:12" x14ac:dyDescent="0.25">
      <c r="A13842">
        <v>944</v>
      </c>
      <c r="B13842" t="s">
        <v>98</v>
      </c>
      <c r="C13842" s="1">
        <v>40353.5</v>
      </c>
      <c r="D13842">
        <v>2</v>
      </c>
      <c r="E13842" t="s">
        <v>16</v>
      </c>
      <c r="F13842" t="s">
        <v>17</v>
      </c>
      <c r="G13842">
        <v>7</v>
      </c>
      <c r="H13842" t="str">
        <f t="shared" si="1090"/>
        <v>SP</v>
      </c>
      <c r="I13842" s="2">
        <f t="shared" si="1087"/>
        <v>2010</v>
      </c>
      <c r="J13842" s="2">
        <f t="shared" si="1088"/>
        <v>6</v>
      </c>
      <c r="K13842" t="str">
        <f t="shared" si="1089"/>
        <v>Waterjuffer</v>
      </c>
      <c r="L13842" s="25">
        <f t="shared" si="1091"/>
        <v>24.857142857142858</v>
      </c>
    </row>
    <row r="13843" spans="1:12" x14ac:dyDescent="0.25">
      <c r="A13843">
        <v>944</v>
      </c>
      <c r="B13843" t="s">
        <v>98</v>
      </c>
      <c r="C13843" s="1">
        <v>40353.5</v>
      </c>
      <c r="D13843">
        <v>2</v>
      </c>
      <c r="E13843" t="s">
        <v>24</v>
      </c>
      <c r="F13843" t="s">
        <v>25</v>
      </c>
      <c r="G13843">
        <v>1</v>
      </c>
      <c r="H13843" t="str">
        <f t="shared" si="1090"/>
        <v>SP</v>
      </c>
      <c r="I13843" s="2">
        <f t="shared" si="1087"/>
        <v>2010</v>
      </c>
      <c r="J13843" s="2">
        <f t="shared" si="1088"/>
        <v>6</v>
      </c>
      <c r="K13843" t="str">
        <f t="shared" si="1089"/>
        <v>Glazenmakers</v>
      </c>
      <c r="L13843" s="25">
        <f t="shared" si="1091"/>
        <v>24.857142857142858</v>
      </c>
    </row>
    <row r="13844" spans="1:12" x14ac:dyDescent="0.25">
      <c r="A13844">
        <v>944</v>
      </c>
      <c r="B13844" t="s">
        <v>98</v>
      </c>
      <c r="C13844" s="1">
        <v>40353.5</v>
      </c>
      <c r="D13844">
        <v>2</v>
      </c>
      <c r="E13844" t="s">
        <v>18</v>
      </c>
      <c r="F13844" t="s">
        <v>19</v>
      </c>
      <c r="G13844">
        <v>1</v>
      </c>
      <c r="H13844" t="str">
        <f t="shared" si="1090"/>
        <v>SP</v>
      </c>
      <c r="I13844" s="2">
        <f t="shared" si="1087"/>
        <v>2010</v>
      </c>
      <c r="J13844" s="2">
        <f t="shared" si="1088"/>
        <v>6</v>
      </c>
      <c r="K13844" t="str">
        <f t="shared" si="1089"/>
        <v>Korenbouten</v>
      </c>
      <c r="L13844" s="25">
        <f t="shared" si="1091"/>
        <v>24.857142857142858</v>
      </c>
    </row>
    <row r="13845" spans="1:12" x14ac:dyDescent="0.25">
      <c r="A13845">
        <v>944</v>
      </c>
      <c r="B13845" t="s">
        <v>98</v>
      </c>
      <c r="C13845" s="1">
        <v>40367.583333333336</v>
      </c>
      <c r="D13845">
        <v>1</v>
      </c>
      <c r="E13845" t="s">
        <v>10</v>
      </c>
      <c r="F13845" t="s">
        <v>11</v>
      </c>
      <c r="G13845">
        <v>3</v>
      </c>
      <c r="H13845" t="str">
        <f t="shared" si="1090"/>
        <v>SP</v>
      </c>
      <c r="I13845" s="2">
        <f t="shared" si="1087"/>
        <v>2010</v>
      </c>
      <c r="J13845" s="2">
        <f t="shared" si="1088"/>
        <v>7</v>
      </c>
      <c r="K13845" t="str">
        <f t="shared" si="1089"/>
        <v>Waterjuffer</v>
      </c>
      <c r="L13845" s="25">
        <f t="shared" si="1091"/>
        <v>26.857142857142858</v>
      </c>
    </row>
    <row r="13846" spans="1:12" x14ac:dyDescent="0.25">
      <c r="A13846">
        <v>944</v>
      </c>
      <c r="B13846" t="s">
        <v>98</v>
      </c>
      <c r="C13846" s="1">
        <v>40367.583333333336</v>
      </c>
      <c r="D13846">
        <v>1</v>
      </c>
      <c r="E13846" t="s">
        <v>16</v>
      </c>
      <c r="F13846" t="s">
        <v>17</v>
      </c>
      <c r="G13846">
        <v>4</v>
      </c>
      <c r="H13846" t="str">
        <f t="shared" si="1090"/>
        <v>SP</v>
      </c>
      <c r="I13846" s="2">
        <f t="shared" si="1087"/>
        <v>2010</v>
      </c>
      <c r="J13846" s="2">
        <f t="shared" si="1088"/>
        <v>7</v>
      </c>
      <c r="K13846" t="str">
        <f t="shared" si="1089"/>
        <v>Waterjuffer</v>
      </c>
      <c r="L13846" s="25">
        <f t="shared" si="1091"/>
        <v>26.857142857142858</v>
      </c>
    </row>
    <row r="13847" spans="1:12" x14ac:dyDescent="0.25">
      <c r="A13847">
        <v>944</v>
      </c>
      <c r="B13847" t="s">
        <v>98</v>
      </c>
      <c r="C13847" s="1">
        <v>40367.583333333336</v>
      </c>
      <c r="D13847">
        <v>1</v>
      </c>
      <c r="E13847" t="s">
        <v>26</v>
      </c>
      <c r="F13847" t="s">
        <v>27</v>
      </c>
      <c r="G13847">
        <v>1</v>
      </c>
      <c r="H13847" t="str">
        <f t="shared" si="1090"/>
        <v>SP</v>
      </c>
      <c r="I13847" s="2">
        <f t="shared" si="1087"/>
        <v>2010</v>
      </c>
      <c r="J13847" s="2">
        <f t="shared" si="1088"/>
        <v>7</v>
      </c>
      <c r="K13847" t="str">
        <f t="shared" si="1089"/>
        <v>Glazenmakers</v>
      </c>
      <c r="L13847" s="25">
        <f t="shared" si="1091"/>
        <v>26.857142857142858</v>
      </c>
    </row>
    <row r="13848" spans="1:12" x14ac:dyDescent="0.25">
      <c r="A13848">
        <v>944</v>
      </c>
      <c r="B13848" t="s">
        <v>98</v>
      </c>
      <c r="C13848" s="1">
        <v>40367.583333333336</v>
      </c>
      <c r="D13848">
        <v>1</v>
      </c>
      <c r="E13848" t="s">
        <v>82</v>
      </c>
      <c r="F13848" t="s">
        <v>83</v>
      </c>
      <c r="G13848">
        <v>1</v>
      </c>
      <c r="H13848" t="str">
        <f t="shared" si="1090"/>
        <v>SP</v>
      </c>
      <c r="I13848" s="2">
        <f t="shared" si="1087"/>
        <v>2010</v>
      </c>
      <c r="J13848" s="2">
        <f t="shared" si="1088"/>
        <v>7</v>
      </c>
      <c r="K13848" t="str">
        <f t="shared" si="1089"/>
        <v>Korenbouten</v>
      </c>
      <c r="L13848" s="25">
        <f t="shared" si="1091"/>
        <v>26.857142857142858</v>
      </c>
    </row>
    <row r="13849" spans="1:12" x14ac:dyDescent="0.25">
      <c r="A13849">
        <v>944</v>
      </c>
      <c r="B13849" t="s">
        <v>98</v>
      </c>
      <c r="C13849" s="1">
        <v>40367.583333333336</v>
      </c>
      <c r="D13849">
        <v>1</v>
      </c>
      <c r="E13849" t="s">
        <v>18</v>
      </c>
      <c r="F13849" t="s">
        <v>19</v>
      </c>
      <c r="G13849">
        <v>1</v>
      </c>
      <c r="H13849" t="str">
        <f t="shared" si="1090"/>
        <v>SP</v>
      </c>
      <c r="I13849" s="2">
        <f t="shared" si="1087"/>
        <v>2010</v>
      </c>
      <c r="J13849" s="2">
        <f t="shared" si="1088"/>
        <v>7</v>
      </c>
      <c r="K13849" t="str">
        <f t="shared" si="1089"/>
        <v>Korenbouten</v>
      </c>
      <c r="L13849" s="25">
        <f t="shared" si="1091"/>
        <v>26.857142857142858</v>
      </c>
    </row>
    <row r="13850" spans="1:12" x14ac:dyDescent="0.25">
      <c r="A13850">
        <v>944</v>
      </c>
      <c r="B13850" t="s">
        <v>98</v>
      </c>
      <c r="C13850" s="1">
        <v>40367.583333333336</v>
      </c>
      <c r="D13850">
        <v>2</v>
      </c>
      <c r="E13850" t="s">
        <v>10</v>
      </c>
      <c r="F13850" t="s">
        <v>11</v>
      </c>
      <c r="G13850">
        <v>3</v>
      </c>
      <c r="H13850" t="str">
        <f t="shared" si="1090"/>
        <v>SP</v>
      </c>
      <c r="I13850" s="2">
        <f t="shared" si="1087"/>
        <v>2010</v>
      </c>
      <c r="J13850" s="2">
        <f t="shared" si="1088"/>
        <v>7</v>
      </c>
      <c r="K13850" t="str">
        <f t="shared" si="1089"/>
        <v>Waterjuffer</v>
      </c>
      <c r="L13850" s="25">
        <f t="shared" si="1091"/>
        <v>26.857142857142858</v>
      </c>
    </row>
    <row r="13851" spans="1:12" x14ac:dyDescent="0.25">
      <c r="A13851">
        <v>944</v>
      </c>
      <c r="B13851" t="s">
        <v>98</v>
      </c>
      <c r="C13851" s="1">
        <v>40367.583333333336</v>
      </c>
      <c r="D13851">
        <v>2</v>
      </c>
      <c r="E13851" t="s">
        <v>16</v>
      </c>
      <c r="F13851" t="s">
        <v>17</v>
      </c>
      <c r="G13851">
        <v>3</v>
      </c>
      <c r="H13851" t="str">
        <f t="shared" si="1090"/>
        <v>SP</v>
      </c>
      <c r="I13851" s="2">
        <f t="shared" si="1087"/>
        <v>2010</v>
      </c>
      <c r="J13851" s="2">
        <f t="shared" si="1088"/>
        <v>7</v>
      </c>
      <c r="K13851" t="str">
        <f t="shared" si="1089"/>
        <v>Waterjuffer</v>
      </c>
      <c r="L13851" s="25">
        <f t="shared" si="1091"/>
        <v>26.857142857142858</v>
      </c>
    </row>
    <row r="13852" spans="1:12" x14ac:dyDescent="0.25">
      <c r="A13852">
        <v>944</v>
      </c>
      <c r="B13852" t="s">
        <v>98</v>
      </c>
      <c r="C13852" s="1">
        <v>40367.583333333336</v>
      </c>
      <c r="D13852">
        <v>2</v>
      </c>
      <c r="E13852" t="s">
        <v>24</v>
      </c>
      <c r="F13852" t="s">
        <v>25</v>
      </c>
      <c r="G13852">
        <v>1</v>
      </c>
      <c r="H13852" t="str">
        <f t="shared" si="1090"/>
        <v>SP</v>
      </c>
      <c r="I13852" s="2">
        <f t="shared" si="1087"/>
        <v>2010</v>
      </c>
      <c r="J13852" s="2">
        <f t="shared" si="1088"/>
        <v>7</v>
      </c>
      <c r="K13852" t="str">
        <f t="shared" si="1089"/>
        <v>Glazenmakers</v>
      </c>
      <c r="L13852" s="25">
        <f t="shared" si="1091"/>
        <v>26.857142857142858</v>
      </c>
    </row>
    <row r="13853" spans="1:12" x14ac:dyDescent="0.25">
      <c r="A13853">
        <v>944</v>
      </c>
      <c r="B13853" t="s">
        <v>98</v>
      </c>
      <c r="C13853" s="1">
        <v>40367.583333333336</v>
      </c>
      <c r="D13853">
        <v>2</v>
      </c>
      <c r="E13853" t="s">
        <v>26</v>
      </c>
      <c r="F13853" t="s">
        <v>27</v>
      </c>
      <c r="G13853">
        <v>1</v>
      </c>
      <c r="H13853" t="str">
        <f t="shared" si="1090"/>
        <v>SP</v>
      </c>
      <c r="I13853" s="2">
        <f t="shared" si="1087"/>
        <v>2010</v>
      </c>
      <c r="J13853" s="2">
        <f t="shared" si="1088"/>
        <v>7</v>
      </c>
      <c r="K13853" t="str">
        <f t="shared" si="1089"/>
        <v>Glazenmakers</v>
      </c>
      <c r="L13853" s="25">
        <f t="shared" si="1091"/>
        <v>26.857142857142858</v>
      </c>
    </row>
    <row r="13854" spans="1:12" x14ac:dyDescent="0.25">
      <c r="A13854">
        <v>944</v>
      </c>
      <c r="B13854" t="s">
        <v>98</v>
      </c>
      <c r="C13854" s="1">
        <v>40367.583333333336</v>
      </c>
      <c r="D13854">
        <v>2</v>
      </c>
      <c r="E13854" t="s">
        <v>18</v>
      </c>
      <c r="F13854" t="s">
        <v>19</v>
      </c>
      <c r="G13854">
        <v>1</v>
      </c>
      <c r="H13854" t="str">
        <f t="shared" si="1090"/>
        <v>SP</v>
      </c>
      <c r="I13854" s="2">
        <f t="shared" ref="I13854:I13917" si="1092">YEAR(C13854)</f>
        <v>2010</v>
      </c>
      <c r="J13854" s="2">
        <f t="shared" ref="J13854:J13917" si="1093">MONTH(C13854)</f>
        <v>7</v>
      </c>
      <c r="K13854" t="str">
        <f t="shared" ref="K13854:K13917" si="1094">VLOOKUP(E13854,$Q$2:$R$100,2,FALSE)</f>
        <v>Korenbouten</v>
      </c>
      <c r="L13854" s="25">
        <f t="shared" si="1091"/>
        <v>26.857142857142858</v>
      </c>
    </row>
    <row r="13855" spans="1:12" x14ac:dyDescent="0.25">
      <c r="A13855">
        <v>944</v>
      </c>
      <c r="B13855" t="s">
        <v>98</v>
      </c>
      <c r="C13855" s="1">
        <v>40367.583333333336</v>
      </c>
      <c r="D13855">
        <v>4</v>
      </c>
      <c r="E13855" t="s">
        <v>26</v>
      </c>
      <c r="F13855" t="s">
        <v>27</v>
      </c>
      <c r="G13855">
        <v>2</v>
      </c>
      <c r="H13855" t="str">
        <f t="shared" si="1090"/>
        <v>SP</v>
      </c>
      <c r="I13855" s="2">
        <f t="shared" si="1092"/>
        <v>2010</v>
      </c>
      <c r="J13855" s="2">
        <f t="shared" si="1093"/>
        <v>7</v>
      </c>
      <c r="K13855" t="str">
        <f t="shared" si="1094"/>
        <v>Glazenmakers</v>
      </c>
      <c r="L13855" s="25">
        <f t="shared" si="1091"/>
        <v>26.857142857142858</v>
      </c>
    </row>
    <row r="13856" spans="1:12" x14ac:dyDescent="0.25">
      <c r="A13856">
        <v>944</v>
      </c>
      <c r="B13856" t="s">
        <v>98</v>
      </c>
      <c r="C13856" s="1">
        <v>40367.583333333336</v>
      </c>
      <c r="D13856">
        <v>4</v>
      </c>
      <c r="E13856" t="s">
        <v>18</v>
      </c>
      <c r="F13856" t="s">
        <v>19</v>
      </c>
      <c r="G13856">
        <v>2</v>
      </c>
      <c r="H13856" t="str">
        <f t="shared" si="1090"/>
        <v>SP</v>
      </c>
      <c r="I13856" s="2">
        <f t="shared" si="1092"/>
        <v>2010</v>
      </c>
      <c r="J13856" s="2">
        <f t="shared" si="1093"/>
        <v>7</v>
      </c>
      <c r="K13856" t="str">
        <f t="shared" si="1094"/>
        <v>Korenbouten</v>
      </c>
      <c r="L13856" s="25">
        <f t="shared" si="1091"/>
        <v>26.857142857142858</v>
      </c>
    </row>
    <row r="13857" spans="1:12" x14ac:dyDescent="0.25">
      <c r="A13857">
        <v>944</v>
      </c>
      <c r="B13857" t="s">
        <v>98</v>
      </c>
      <c r="C13857" s="1">
        <v>40391.5</v>
      </c>
      <c r="D13857">
        <v>1</v>
      </c>
      <c r="E13857" t="s">
        <v>10</v>
      </c>
      <c r="F13857" t="s">
        <v>11</v>
      </c>
      <c r="G13857">
        <v>3</v>
      </c>
      <c r="H13857" t="str">
        <f t="shared" si="1090"/>
        <v>SP</v>
      </c>
      <c r="I13857" s="2">
        <f t="shared" si="1092"/>
        <v>2010</v>
      </c>
      <c r="J13857" s="2">
        <f t="shared" si="1093"/>
        <v>8</v>
      </c>
      <c r="K13857" t="str">
        <f t="shared" si="1094"/>
        <v>Waterjuffer</v>
      </c>
      <c r="L13857" s="25">
        <f t="shared" si="1091"/>
        <v>30.285714285714285</v>
      </c>
    </row>
    <row r="13858" spans="1:12" x14ac:dyDescent="0.25">
      <c r="A13858">
        <v>944</v>
      </c>
      <c r="B13858" t="s">
        <v>98</v>
      </c>
      <c r="C13858" s="1">
        <v>40391.5</v>
      </c>
      <c r="D13858">
        <v>1</v>
      </c>
      <c r="E13858" t="s">
        <v>32</v>
      </c>
      <c r="F13858" t="s">
        <v>33</v>
      </c>
      <c r="G13858">
        <v>2</v>
      </c>
      <c r="H13858" t="str">
        <f t="shared" si="1090"/>
        <v>SP</v>
      </c>
      <c r="I13858" s="2">
        <f t="shared" si="1092"/>
        <v>2010</v>
      </c>
      <c r="J13858" s="2">
        <f t="shared" si="1093"/>
        <v>8</v>
      </c>
      <c r="K13858" t="str">
        <f t="shared" si="1094"/>
        <v>Korenbouten</v>
      </c>
      <c r="L13858" s="25">
        <f t="shared" si="1091"/>
        <v>30.285714285714285</v>
      </c>
    </row>
    <row r="13859" spans="1:12" x14ac:dyDescent="0.25">
      <c r="A13859">
        <v>944</v>
      </c>
      <c r="B13859" t="s">
        <v>98</v>
      </c>
      <c r="C13859" s="1">
        <v>40391.5</v>
      </c>
      <c r="D13859">
        <v>2</v>
      </c>
      <c r="E13859" t="s">
        <v>10</v>
      </c>
      <c r="F13859" t="s">
        <v>11</v>
      </c>
      <c r="G13859">
        <v>2</v>
      </c>
      <c r="H13859" t="str">
        <f t="shared" si="1090"/>
        <v>SP</v>
      </c>
      <c r="I13859" s="2">
        <f t="shared" si="1092"/>
        <v>2010</v>
      </c>
      <c r="J13859" s="2">
        <f t="shared" si="1093"/>
        <v>8</v>
      </c>
      <c r="K13859" t="str">
        <f t="shared" si="1094"/>
        <v>Waterjuffer</v>
      </c>
      <c r="L13859" s="25">
        <f t="shared" si="1091"/>
        <v>30.285714285714285</v>
      </c>
    </row>
    <row r="13860" spans="1:12" x14ac:dyDescent="0.25">
      <c r="A13860">
        <v>944</v>
      </c>
      <c r="B13860" t="s">
        <v>98</v>
      </c>
      <c r="C13860" s="1">
        <v>40391.5</v>
      </c>
      <c r="D13860">
        <v>2</v>
      </c>
      <c r="E13860" t="s">
        <v>16</v>
      </c>
      <c r="F13860" t="s">
        <v>17</v>
      </c>
      <c r="G13860">
        <v>4</v>
      </c>
      <c r="H13860" t="str">
        <f t="shared" si="1090"/>
        <v>SP</v>
      </c>
      <c r="I13860" s="2">
        <f t="shared" si="1092"/>
        <v>2010</v>
      </c>
      <c r="J13860" s="2">
        <f t="shared" si="1093"/>
        <v>8</v>
      </c>
      <c r="K13860" t="str">
        <f t="shared" si="1094"/>
        <v>Waterjuffer</v>
      </c>
      <c r="L13860" s="25">
        <f t="shared" si="1091"/>
        <v>30.285714285714285</v>
      </c>
    </row>
    <row r="13861" spans="1:12" x14ac:dyDescent="0.25">
      <c r="A13861">
        <v>944</v>
      </c>
      <c r="B13861" t="s">
        <v>98</v>
      </c>
      <c r="C13861" s="1">
        <v>40391.5</v>
      </c>
      <c r="D13861">
        <v>2</v>
      </c>
      <c r="E13861" t="s">
        <v>26</v>
      </c>
      <c r="F13861" t="s">
        <v>27</v>
      </c>
      <c r="G13861">
        <v>2</v>
      </c>
      <c r="H13861" t="str">
        <f t="shared" si="1090"/>
        <v>SP</v>
      </c>
      <c r="I13861" s="2">
        <f t="shared" si="1092"/>
        <v>2010</v>
      </c>
      <c r="J13861" s="2">
        <f t="shared" si="1093"/>
        <v>8</v>
      </c>
      <c r="K13861" t="str">
        <f t="shared" si="1094"/>
        <v>Glazenmakers</v>
      </c>
      <c r="L13861" s="25">
        <f t="shared" si="1091"/>
        <v>30.285714285714285</v>
      </c>
    </row>
    <row r="13862" spans="1:12" x14ac:dyDescent="0.25">
      <c r="A13862">
        <v>944</v>
      </c>
      <c r="B13862" t="s">
        <v>98</v>
      </c>
      <c r="C13862" s="1">
        <v>40391.5</v>
      </c>
      <c r="D13862">
        <v>2</v>
      </c>
      <c r="E13862" t="s">
        <v>18</v>
      </c>
      <c r="F13862" t="s">
        <v>19</v>
      </c>
      <c r="G13862">
        <v>1</v>
      </c>
      <c r="H13862" t="str">
        <f t="shared" si="1090"/>
        <v>SP</v>
      </c>
      <c r="I13862" s="2">
        <f t="shared" si="1092"/>
        <v>2010</v>
      </c>
      <c r="J13862" s="2">
        <f t="shared" si="1093"/>
        <v>8</v>
      </c>
      <c r="K13862" t="str">
        <f t="shared" si="1094"/>
        <v>Korenbouten</v>
      </c>
      <c r="L13862" s="25">
        <f t="shared" si="1091"/>
        <v>30.285714285714285</v>
      </c>
    </row>
    <row r="13863" spans="1:12" x14ac:dyDescent="0.25">
      <c r="A13863">
        <v>944</v>
      </c>
      <c r="B13863" t="s">
        <v>98</v>
      </c>
      <c r="C13863" s="1">
        <v>40391.5</v>
      </c>
      <c r="D13863">
        <v>2</v>
      </c>
      <c r="E13863" t="s">
        <v>32</v>
      </c>
      <c r="F13863" t="s">
        <v>33</v>
      </c>
      <c r="G13863">
        <v>3</v>
      </c>
      <c r="H13863" t="str">
        <f t="shared" si="1090"/>
        <v>SP</v>
      </c>
      <c r="I13863" s="2">
        <f t="shared" si="1092"/>
        <v>2010</v>
      </c>
      <c r="J13863" s="2">
        <f t="shared" si="1093"/>
        <v>8</v>
      </c>
      <c r="K13863" t="str">
        <f t="shared" si="1094"/>
        <v>Korenbouten</v>
      </c>
      <c r="L13863" s="25">
        <f t="shared" si="1091"/>
        <v>30.285714285714285</v>
      </c>
    </row>
    <row r="13864" spans="1:12" x14ac:dyDescent="0.25">
      <c r="A13864">
        <v>944</v>
      </c>
      <c r="B13864" t="s">
        <v>98</v>
      </c>
      <c r="C13864" s="1">
        <v>40391.5</v>
      </c>
      <c r="D13864">
        <v>2</v>
      </c>
      <c r="E13864" t="s">
        <v>42</v>
      </c>
      <c r="F13864" t="s">
        <v>43</v>
      </c>
      <c r="G13864">
        <v>1</v>
      </c>
      <c r="H13864" t="str">
        <f t="shared" si="1090"/>
        <v>SP</v>
      </c>
      <c r="I13864" s="2">
        <f t="shared" si="1092"/>
        <v>2010</v>
      </c>
      <c r="J13864" s="2">
        <f t="shared" si="1093"/>
        <v>8</v>
      </c>
      <c r="K13864" t="str">
        <f t="shared" si="1094"/>
        <v>Korenbouten</v>
      </c>
      <c r="L13864" s="25">
        <f t="shared" si="1091"/>
        <v>30.285714285714285</v>
      </c>
    </row>
    <row r="13865" spans="1:12" x14ac:dyDescent="0.25">
      <c r="A13865">
        <v>944</v>
      </c>
      <c r="B13865" t="s">
        <v>98</v>
      </c>
      <c r="C13865" s="1">
        <v>40414.583333333336</v>
      </c>
      <c r="D13865">
        <v>1</v>
      </c>
      <c r="E13865" t="s">
        <v>10</v>
      </c>
      <c r="F13865" t="s">
        <v>11</v>
      </c>
      <c r="G13865">
        <v>4</v>
      </c>
      <c r="H13865" t="str">
        <f t="shared" si="1090"/>
        <v>SP</v>
      </c>
      <c r="I13865" s="2">
        <f t="shared" si="1092"/>
        <v>2010</v>
      </c>
      <c r="J13865" s="2">
        <f t="shared" si="1093"/>
        <v>8</v>
      </c>
      <c r="K13865" t="str">
        <f t="shared" si="1094"/>
        <v>Waterjuffer</v>
      </c>
      <c r="L13865" s="25">
        <f t="shared" si="1091"/>
        <v>33.571428571428569</v>
      </c>
    </row>
    <row r="13866" spans="1:12" x14ac:dyDescent="0.25">
      <c r="A13866">
        <v>944</v>
      </c>
      <c r="B13866" t="s">
        <v>98</v>
      </c>
      <c r="C13866" s="1">
        <v>40414.583333333336</v>
      </c>
      <c r="D13866">
        <v>1</v>
      </c>
      <c r="E13866" t="s">
        <v>16</v>
      </c>
      <c r="F13866" t="s">
        <v>17</v>
      </c>
      <c r="G13866">
        <v>2</v>
      </c>
      <c r="H13866" t="str">
        <f t="shared" si="1090"/>
        <v>SP</v>
      </c>
      <c r="I13866" s="2">
        <f t="shared" si="1092"/>
        <v>2010</v>
      </c>
      <c r="J13866" s="2">
        <f t="shared" si="1093"/>
        <v>8</v>
      </c>
      <c r="K13866" t="str">
        <f t="shared" si="1094"/>
        <v>Waterjuffer</v>
      </c>
      <c r="L13866" s="25">
        <f t="shared" si="1091"/>
        <v>33.571428571428569</v>
      </c>
    </row>
    <row r="13867" spans="1:12" x14ac:dyDescent="0.25">
      <c r="A13867">
        <v>944</v>
      </c>
      <c r="B13867" t="s">
        <v>98</v>
      </c>
      <c r="C13867" s="1">
        <v>40414.583333333336</v>
      </c>
      <c r="D13867">
        <v>1</v>
      </c>
      <c r="E13867" t="s">
        <v>36</v>
      </c>
      <c r="F13867" t="s">
        <v>37</v>
      </c>
      <c r="G13867">
        <v>3</v>
      </c>
      <c r="H13867" t="str">
        <f t="shared" si="1090"/>
        <v>SP</v>
      </c>
      <c r="I13867" s="2">
        <f t="shared" si="1092"/>
        <v>2010</v>
      </c>
      <c r="J13867" s="2">
        <f t="shared" si="1093"/>
        <v>8</v>
      </c>
      <c r="K13867" t="str">
        <f t="shared" si="1094"/>
        <v>Glazenmakers</v>
      </c>
      <c r="L13867" s="25">
        <f t="shared" si="1091"/>
        <v>33.571428571428569</v>
      </c>
    </row>
    <row r="13868" spans="1:12" x14ac:dyDescent="0.25">
      <c r="A13868">
        <v>944</v>
      </c>
      <c r="B13868" t="s">
        <v>98</v>
      </c>
      <c r="C13868" s="1">
        <v>40414.583333333336</v>
      </c>
      <c r="D13868">
        <v>1</v>
      </c>
      <c r="E13868" t="s">
        <v>26</v>
      </c>
      <c r="F13868" t="s">
        <v>27</v>
      </c>
      <c r="G13868">
        <v>1</v>
      </c>
      <c r="H13868" t="str">
        <f t="shared" si="1090"/>
        <v>SP</v>
      </c>
      <c r="I13868" s="2">
        <f t="shared" si="1092"/>
        <v>2010</v>
      </c>
      <c r="J13868" s="2">
        <f t="shared" si="1093"/>
        <v>8</v>
      </c>
      <c r="K13868" t="str">
        <f t="shared" si="1094"/>
        <v>Glazenmakers</v>
      </c>
      <c r="L13868" s="25">
        <f t="shared" si="1091"/>
        <v>33.571428571428569</v>
      </c>
    </row>
    <row r="13869" spans="1:12" x14ac:dyDescent="0.25">
      <c r="A13869">
        <v>944</v>
      </c>
      <c r="B13869" t="s">
        <v>98</v>
      </c>
      <c r="C13869" s="1">
        <v>40414.583333333336</v>
      </c>
      <c r="D13869">
        <v>1</v>
      </c>
      <c r="E13869" t="s">
        <v>18</v>
      </c>
      <c r="F13869" t="s">
        <v>19</v>
      </c>
      <c r="G13869">
        <v>1</v>
      </c>
      <c r="H13869" t="str">
        <f t="shared" si="1090"/>
        <v>SP</v>
      </c>
      <c r="I13869" s="2">
        <f t="shared" si="1092"/>
        <v>2010</v>
      </c>
      <c r="J13869" s="2">
        <f t="shared" si="1093"/>
        <v>8</v>
      </c>
      <c r="K13869" t="str">
        <f t="shared" si="1094"/>
        <v>Korenbouten</v>
      </c>
      <c r="L13869" s="25">
        <f t="shared" si="1091"/>
        <v>33.571428571428569</v>
      </c>
    </row>
    <row r="13870" spans="1:12" x14ac:dyDescent="0.25">
      <c r="A13870">
        <v>944</v>
      </c>
      <c r="B13870" t="s">
        <v>98</v>
      </c>
      <c r="C13870" s="1">
        <v>40414.583333333336</v>
      </c>
      <c r="D13870">
        <v>1</v>
      </c>
      <c r="E13870" t="s">
        <v>32</v>
      </c>
      <c r="F13870" t="s">
        <v>33</v>
      </c>
      <c r="G13870">
        <v>8</v>
      </c>
      <c r="H13870" t="str">
        <f t="shared" si="1090"/>
        <v>SP</v>
      </c>
      <c r="I13870" s="2">
        <f t="shared" si="1092"/>
        <v>2010</v>
      </c>
      <c r="J13870" s="2">
        <f t="shared" si="1093"/>
        <v>8</v>
      </c>
      <c r="K13870" t="str">
        <f t="shared" si="1094"/>
        <v>Korenbouten</v>
      </c>
      <c r="L13870" s="25">
        <f t="shared" si="1091"/>
        <v>33.571428571428569</v>
      </c>
    </row>
    <row r="13871" spans="1:12" x14ac:dyDescent="0.25">
      <c r="A13871">
        <v>944</v>
      </c>
      <c r="B13871" t="s">
        <v>98</v>
      </c>
      <c r="C13871" s="1">
        <v>40414.583333333336</v>
      </c>
      <c r="D13871">
        <v>1</v>
      </c>
      <c r="E13871" t="s">
        <v>42</v>
      </c>
      <c r="F13871" t="s">
        <v>43</v>
      </c>
      <c r="G13871">
        <v>3</v>
      </c>
      <c r="H13871" t="str">
        <f t="shared" si="1090"/>
        <v>SP</v>
      </c>
      <c r="I13871" s="2">
        <f t="shared" si="1092"/>
        <v>2010</v>
      </c>
      <c r="J13871" s="2">
        <f t="shared" si="1093"/>
        <v>8</v>
      </c>
      <c r="K13871" t="str">
        <f t="shared" si="1094"/>
        <v>Korenbouten</v>
      </c>
      <c r="L13871" s="25">
        <f t="shared" si="1091"/>
        <v>33.571428571428569</v>
      </c>
    </row>
    <row r="13872" spans="1:12" x14ac:dyDescent="0.25">
      <c r="A13872">
        <v>944</v>
      </c>
      <c r="B13872" t="s">
        <v>98</v>
      </c>
      <c r="C13872" s="1">
        <v>40414.583333333336</v>
      </c>
      <c r="D13872">
        <v>2</v>
      </c>
      <c r="E13872" t="s">
        <v>10</v>
      </c>
      <c r="F13872" t="s">
        <v>11</v>
      </c>
      <c r="G13872">
        <v>5</v>
      </c>
      <c r="H13872" t="str">
        <f t="shared" si="1090"/>
        <v>SP</v>
      </c>
      <c r="I13872" s="2">
        <f t="shared" si="1092"/>
        <v>2010</v>
      </c>
      <c r="J13872" s="2">
        <f t="shared" si="1093"/>
        <v>8</v>
      </c>
      <c r="K13872" t="str">
        <f t="shared" si="1094"/>
        <v>Waterjuffer</v>
      </c>
      <c r="L13872" s="25">
        <f t="shared" si="1091"/>
        <v>33.571428571428569</v>
      </c>
    </row>
    <row r="13873" spans="1:12" x14ac:dyDescent="0.25">
      <c r="A13873">
        <v>944</v>
      </c>
      <c r="B13873" t="s">
        <v>98</v>
      </c>
      <c r="C13873" s="1">
        <v>40414.583333333336</v>
      </c>
      <c r="D13873">
        <v>2</v>
      </c>
      <c r="E13873" t="s">
        <v>36</v>
      </c>
      <c r="F13873" t="s">
        <v>37</v>
      </c>
      <c r="G13873">
        <v>1</v>
      </c>
      <c r="H13873" t="str">
        <f t="shared" si="1090"/>
        <v>SP</v>
      </c>
      <c r="I13873" s="2">
        <f t="shared" si="1092"/>
        <v>2010</v>
      </c>
      <c r="J13873" s="2">
        <f t="shared" si="1093"/>
        <v>8</v>
      </c>
      <c r="K13873" t="str">
        <f t="shared" si="1094"/>
        <v>Glazenmakers</v>
      </c>
      <c r="L13873" s="25">
        <f t="shared" si="1091"/>
        <v>33.571428571428569</v>
      </c>
    </row>
    <row r="13874" spans="1:12" x14ac:dyDescent="0.25">
      <c r="A13874">
        <v>944</v>
      </c>
      <c r="B13874" t="s">
        <v>98</v>
      </c>
      <c r="C13874" s="1">
        <v>40414.583333333336</v>
      </c>
      <c r="D13874">
        <v>2</v>
      </c>
      <c r="E13874" t="s">
        <v>26</v>
      </c>
      <c r="F13874" t="s">
        <v>27</v>
      </c>
      <c r="G13874">
        <v>1</v>
      </c>
      <c r="H13874" t="str">
        <f t="shared" si="1090"/>
        <v>SP</v>
      </c>
      <c r="I13874" s="2">
        <f t="shared" si="1092"/>
        <v>2010</v>
      </c>
      <c r="J13874" s="2">
        <f t="shared" si="1093"/>
        <v>8</v>
      </c>
      <c r="K13874" t="str">
        <f t="shared" si="1094"/>
        <v>Glazenmakers</v>
      </c>
      <c r="L13874" s="25">
        <f t="shared" si="1091"/>
        <v>33.571428571428569</v>
      </c>
    </row>
    <row r="13875" spans="1:12" x14ac:dyDescent="0.25">
      <c r="A13875">
        <v>944</v>
      </c>
      <c r="B13875" t="s">
        <v>98</v>
      </c>
      <c r="C13875" s="1">
        <v>40414.583333333336</v>
      </c>
      <c r="D13875">
        <v>2</v>
      </c>
      <c r="E13875" t="s">
        <v>32</v>
      </c>
      <c r="F13875" t="s">
        <v>33</v>
      </c>
      <c r="G13875">
        <v>9</v>
      </c>
      <c r="H13875" t="str">
        <f t="shared" si="1090"/>
        <v>SP</v>
      </c>
      <c r="I13875" s="2">
        <f t="shared" si="1092"/>
        <v>2010</v>
      </c>
      <c r="J13875" s="2">
        <f t="shared" si="1093"/>
        <v>8</v>
      </c>
      <c r="K13875" t="str">
        <f t="shared" si="1094"/>
        <v>Korenbouten</v>
      </c>
      <c r="L13875" s="25">
        <f t="shared" si="1091"/>
        <v>33.571428571428569</v>
      </c>
    </row>
    <row r="13876" spans="1:12" x14ac:dyDescent="0.25">
      <c r="A13876">
        <v>944</v>
      </c>
      <c r="B13876" t="s">
        <v>98</v>
      </c>
      <c r="C13876" s="1">
        <v>40414.583333333336</v>
      </c>
      <c r="D13876">
        <v>2</v>
      </c>
      <c r="E13876" t="s">
        <v>42</v>
      </c>
      <c r="F13876" t="s">
        <v>43</v>
      </c>
      <c r="G13876">
        <v>4</v>
      </c>
      <c r="H13876" t="str">
        <f t="shared" si="1090"/>
        <v>SP</v>
      </c>
      <c r="I13876" s="2">
        <f t="shared" si="1092"/>
        <v>2010</v>
      </c>
      <c r="J13876" s="2">
        <f t="shared" si="1093"/>
        <v>8</v>
      </c>
      <c r="K13876" t="str">
        <f t="shared" si="1094"/>
        <v>Korenbouten</v>
      </c>
      <c r="L13876" s="25">
        <f t="shared" si="1091"/>
        <v>33.571428571428569</v>
      </c>
    </row>
    <row r="13877" spans="1:12" x14ac:dyDescent="0.25">
      <c r="A13877">
        <v>944</v>
      </c>
      <c r="B13877" t="s">
        <v>98</v>
      </c>
      <c r="C13877" s="1">
        <v>40414.583333333336</v>
      </c>
      <c r="D13877">
        <v>4</v>
      </c>
      <c r="E13877" t="s">
        <v>26</v>
      </c>
      <c r="F13877" t="s">
        <v>27</v>
      </c>
      <c r="G13877">
        <v>1</v>
      </c>
      <c r="H13877" t="str">
        <f t="shared" si="1090"/>
        <v>SP</v>
      </c>
      <c r="I13877" s="2">
        <f t="shared" si="1092"/>
        <v>2010</v>
      </c>
      <c r="J13877" s="2">
        <f t="shared" si="1093"/>
        <v>8</v>
      </c>
      <c r="K13877" t="str">
        <f t="shared" si="1094"/>
        <v>Glazenmakers</v>
      </c>
      <c r="L13877" s="25">
        <f t="shared" si="1091"/>
        <v>33.571428571428569</v>
      </c>
    </row>
    <row r="13878" spans="1:12" x14ac:dyDescent="0.25">
      <c r="A13878">
        <v>944</v>
      </c>
      <c r="B13878" t="s">
        <v>98</v>
      </c>
      <c r="C13878" s="1">
        <v>40671.510416666664</v>
      </c>
      <c r="D13878">
        <v>1</v>
      </c>
      <c r="E13878" t="s">
        <v>16</v>
      </c>
      <c r="F13878" t="s">
        <v>17</v>
      </c>
      <c r="G13878">
        <v>14</v>
      </c>
      <c r="H13878" t="str">
        <f t="shared" si="1090"/>
        <v>SP</v>
      </c>
      <c r="I13878" s="2">
        <f t="shared" si="1092"/>
        <v>2011</v>
      </c>
      <c r="J13878" s="2">
        <f t="shared" si="1093"/>
        <v>5</v>
      </c>
      <c r="K13878" t="str">
        <f t="shared" si="1094"/>
        <v>Waterjuffer</v>
      </c>
      <c r="L13878" s="25">
        <f t="shared" si="1091"/>
        <v>18.142857142857142</v>
      </c>
    </row>
    <row r="13879" spans="1:12" x14ac:dyDescent="0.25">
      <c r="A13879">
        <v>944</v>
      </c>
      <c r="B13879" t="s">
        <v>98</v>
      </c>
      <c r="C13879" s="1">
        <v>40671.510416666664</v>
      </c>
      <c r="D13879">
        <v>1</v>
      </c>
      <c r="E13879" t="s">
        <v>10</v>
      </c>
      <c r="F13879" t="s">
        <v>11</v>
      </c>
      <c r="G13879">
        <v>2</v>
      </c>
      <c r="H13879" t="str">
        <f t="shared" si="1090"/>
        <v>SP</v>
      </c>
      <c r="I13879" s="2">
        <f t="shared" si="1092"/>
        <v>2011</v>
      </c>
      <c r="J13879" s="2">
        <f t="shared" si="1093"/>
        <v>5</v>
      </c>
      <c r="K13879" t="str">
        <f t="shared" si="1094"/>
        <v>Waterjuffer</v>
      </c>
      <c r="L13879" s="25">
        <f t="shared" si="1091"/>
        <v>18.142857142857142</v>
      </c>
    </row>
    <row r="13880" spans="1:12" x14ac:dyDescent="0.25">
      <c r="A13880">
        <v>944</v>
      </c>
      <c r="B13880" t="s">
        <v>98</v>
      </c>
      <c r="C13880" s="1">
        <v>40671.510416666664</v>
      </c>
      <c r="D13880">
        <v>1</v>
      </c>
      <c r="E13880" t="s">
        <v>12</v>
      </c>
      <c r="F13880" t="s">
        <v>13</v>
      </c>
      <c r="G13880">
        <v>8</v>
      </c>
      <c r="H13880" t="str">
        <f t="shared" si="1090"/>
        <v>SP</v>
      </c>
      <c r="I13880" s="2">
        <f t="shared" si="1092"/>
        <v>2011</v>
      </c>
      <c r="J13880" s="2">
        <f t="shared" si="1093"/>
        <v>5</v>
      </c>
      <c r="K13880" t="str">
        <f t="shared" si="1094"/>
        <v>Waterjuffer</v>
      </c>
      <c r="L13880" s="25">
        <f t="shared" si="1091"/>
        <v>18.142857142857142</v>
      </c>
    </row>
    <row r="13881" spans="1:12" x14ac:dyDescent="0.25">
      <c r="A13881">
        <v>944</v>
      </c>
      <c r="B13881" t="s">
        <v>98</v>
      </c>
      <c r="C13881" s="1">
        <v>40671.510416666664</v>
      </c>
      <c r="D13881">
        <v>1</v>
      </c>
      <c r="E13881" t="s">
        <v>22</v>
      </c>
      <c r="F13881" t="s">
        <v>23</v>
      </c>
      <c r="G13881">
        <v>5</v>
      </c>
      <c r="H13881" t="str">
        <f t="shared" si="1090"/>
        <v>SP</v>
      </c>
      <c r="I13881" s="2">
        <f t="shared" si="1092"/>
        <v>2011</v>
      </c>
      <c r="J13881" s="2">
        <f t="shared" si="1093"/>
        <v>5</v>
      </c>
      <c r="K13881" t="str">
        <f t="shared" si="1094"/>
        <v>Glazenmakers</v>
      </c>
      <c r="L13881" s="25">
        <f t="shared" si="1091"/>
        <v>18.142857142857142</v>
      </c>
    </row>
    <row r="13882" spans="1:12" x14ac:dyDescent="0.25">
      <c r="A13882">
        <v>944</v>
      </c>
      <c r="B13882" t="s">
        <v>98</v>
      </c>
      <c r="C13882" s="1">
        <v>40671.510416666664</v>
      </c>
      <c r="D13882">
        <v>1</v>
      </c>
      <c r="E13882" t="s">
        <v>82</v>
      </c>
      <c r="F13882" t="s">
        <v>83</v>
      </c>
      <c r="G13882">
        <v>1</v>
      </c>
      <c r="H13882" t="str">
        <f t="shared" si="1090"/>
        <v>SP</v>
      </c>
      <c r="I13882" s="2">
        <f t="shared" si="1092"/>
        <v>2011</v>
      </c>
      <c r="J13882" s="2">
        <f t="shared" si="1093"/>
        <v>5</v>
      </c>
      <c r="K13882" t="str">
        <f t="shared" si="1094"/>
        <v>Korenbouten</v>
      </c>
      <c r="L13882" s="25">
        <f t="shared" si="1091"/>
        <v>18.142857142857142</v>
      </c>
    </row>
    <row r="13883" spans="1:12" x14ac:dyDescent="0.25">
      <c r="A13883">
        <v>944</v>
      </c>
      <c r="B13883" t="s">
        <v>98</v>
      </c>
      <c r="C13883" s="1">
        <v>40671.510416666664</v>
      </c>
      <c r="D13883">
        <v>1</v>
      </c>
      <c r="E13883" t="s">
        <v>28</v>
      </c>
      <c r="F13883" t="s">
        <v>29</v>
      </c>
      <c r="G13883">
        <v>1</v>
      </c>
      <c r="H13883" t="str">
        <f t="shared" si="1090"/>
        <v>SP</v>
      </c>
      <c r="I13883" s="2">
        <f t="shared" si="1092"/>
        <v>2011</v>
      </c>
      <c r="J13883" s="2">
        <f t="shared" si="1093"/>
        <v>5</v>
      </c>
      <c r="K13883" t="str">
        <f t="shared" si="1094"/>
        <v>Korenbouten</v>
      </c>
      <c r="L13883" s="25">
        <f t="shared" si="1091"/>
        <v>18.142857142857142</v>
      </c>
    </row>
    <row r="13884" spans="1:12" x14ac:dyDescent="0.25">
      <c r="A13884">
        <v>944</v>
      </c>
      <c r="B13884" t="s">
        <v>98</v>
      </c>
      <c r="C13884" s="1">
        <v>40671.510416666664</v>
      </c>
      <c r="D13884">
        <v>2</v>
      </c>
      <c r="E13884" t="s">
        <v>16</v>
      </c>
      <c r="F13884" t="s">
        <v>17</v>
      </c>
      <c r="G13884">
        <v>13</v>
      </c>
      <c r="H13884" t="str">
        <f t="shared" si="1090"/>
        <v>SP</v>
      </c>
      <c r="I13884" s="2">
        <f t="shared" si="1092"/>
        <v>2011</v>
      </c>
      <c r="J13884" s="2">
        <f t="shared" si="1093"/>
        <v>5</v>
      </c>
      <c r="K13884" t="str">
        <f t="shared" si="1094"/>
        <v>Waterjuffer</v>
      </c>
      <c r="L13884" s="25">
        <f t="shared" si="1091"/>
        <v>18.142857142857142</v>
      </c>
    </row>
    <row r="13885" spans="1:12" x14ac:dyDescent="0.25">
      <c r="A13885">
        <v>944</v>
      </c>
      <c r="B13885" t="s">
        <v>98</v>
      </c>
      <c r="C13885" s="1">
        <v>40671.510416666664</v>
      </c>
      <c r="D13885">
        <v>2</v>
      </c>
      <c r="E13885" t="s">
        <v>12</v>
      </c>
      <c r="F13885" t="s">
        <v>13</v>
      </c>
      <c r="G13885">
        <v>19</v>
      </c>
      <c r="H13885" t="str">
        <f t="shared" si="1090"/>
        <v>SP</v>
      </c>
      <c r="I13885" s="2">
        <f t="shared" si="1092"/>
        <v>2011</v>
      </c>
      <c r="J13885" s="2">
        <f t="shared" si="1093"/>
        <v>5</v>
      </c>
      <c r="K13885" t="str">
        <f t="shared" si="1094"/>
        <v>Waterjuffer</v>
      </c>
      <c r="L13885" s="25">
        <f t="shared" si="1091"/>
        <v>18.142857142857142</v>
      </c>
    </row>
    <row r="13886" spans="1:12" x14ac:dyDescent="0.25">
      <c r="A13886">
        <v>944</v>
      </c>
      <c r="B13886" t="s">
        <v>98</v>
      </c>
      <c r="C13886" s="1">
        <v>40671.510416666664</v>
      </c>
      <c r="D13886">
        <v>2</v>
      </c>
      <c r="E13886" t="s">
        <v>22</v>
      </c>
      <c r="F13886" t="s">
        <v>23</v>
      </c>
      <c r="G13886">
        <v>5</v>
      </c>
      <c r="H13886" t="str">
        <f t="shared" si="1090"/>
        <v>SP</v>
      </c>
      <c r="I13886" s="2">
        <f t="shared" si="1092"/>
        <v>2011</v>
      </c>
      <c r="J13886" s="2">
        <f t="shared" si="1093"/>
        <v>5</v>
      </c>
      <c r="K13886" t="str">
        <f t="shared" si="1094"/>
        <v>Glazenmakers</v>
      </c>
      <c r="L13886" s="25">
        <f t="shared" si="1091"/>
        <v>18.142857142857142</v>
      </c>
    </row>
    <row r="13887" spans="1:12" x14ac:dyDescent="0.25">
      <c r="A13887">
        <v>944</v>
      </c>
      <c r="B13887" t="s">
        <v>98</v>
      </c>
      <c r="C13887" s="1">
        <v>40671.510416666664</v>
      </c>
      <c r="D13887">
        <v>2</v>
      </c>
      <c r="E13887" t="s">
        <v>28</v>
      </c>
      <c r="F13887" t="s">
        <v>29</v>
      </c>
      <c r="G13887">
        <v>2</v>
      </c>
      <c r="H13887" t="str">
        <f t="shared" si="1090"/>
        <v>SP</v>
      </c>
      <c r="I13887" s="2">
        <f t="shared" si="1092"/>
        <v>2011</v>
      </c>
      <c r="J13887" s="2">
        <f t="shared" si="1093"/>
        <v>5</v>
      </c>
      <c r="K13887" t="str">
        <f t="shared" si="1094"/>
        <v>Korenbouten</v>
      </c>
      <c r="L13887" s="25">
        <f t="shared" si="1091"/>
        <v>18.142857142857142</v>
      </c>
    </row>
    <row r="13888" spans="1:12" x14ac:dyDescent="0.25">
      <c r="A13888">
        <v>944</v>
      </c>
      <c r="B13888" t="s">
        <v>98</v>
      </c>
      <c r="C13888" s="1">
        <v>40671.510416666664</v>
      </c>
      <c r="D13888">
        <v>2</v>
      </c>
      <c r="E13888" t="s">
        <v>71</v>
      </c>
      <c r="F13888" t="s">
        <v>72</v>
      </c>
      <c r="G13888">
        <v>2</v>
      </c>
      <c r="H13888" t="str">
        <f t="shared" si="1090"/>
        <v>SP</v>
      </c>
      <c r="I13888" s="2">
        <f t="shared" si="1092"/>
        <v>2011</v>
      </c>
      <c r="J13888" s="2">
        <f t="shared" si="1093"/>
        <v>5</v>
      </c>
      <c r="K13888" t="str">
        <f t="shared" si="1094"/>
        <v>Waterjuffer</v>
      </c>
      <c r="L13888" s="25">
        <f t="shared" si="1091"/>
        <v>18.142857142857142</v>
      </c>
    </row>
    <row r="13889" spans="1:12" x14ac:dyDescent="0.25">
      <c r="A13889">
        <v>944</v>
      </c>
      <c r="B13889" t="s">
        <v>98</v>
      </c>
      <c r="C13889" s="1">
        <v>40671.510416666664</v>
      </c>
      <c r="D13889">
        <v>4</v>
      </c>
      <c r="E13889" t="s">
        <v>22</v>
      </c>
      <c r="F13889" t="s">
        <v>23</v>
      </c>
      <c r="G13889">
        <v>2</v>
      </c>
      <c r="H13889" t="str">
        <f t="shared" si="1090"/>
        <v>SP</v>
      </c>
      <c r="I13889" s="2">
        <f t="shared" si="1092"/>
        <v>2011</v>
      </c>
      <c r="J13889" s="2">
        <f t="shared" si="1093"/>
        <v>5</v>
      </c>
      <c r="K13889" t="str">
        <f t="shared" si="1094"/>
        <v>Glazenmakers</v>
      </c>
      <c r="L13889" s="25">
        <f t="shared" si="1091"/>
        <v>18.142857142857142</v>
      </c>
    </row>
    <row r="13890" spans="1:12" x14ac:dyDescent="0.25">
      <c r="A13890">
        <v>944</v>
      </c>
      <c r="B13890" t="s">
        <v>98</v>
      </c>
      <c r="C13890" s="1">
        <v>40693.53125</v>
      </c>
      <c r="D13890">
        <v>1</v>
      </c>
      <c r="E13890" t="s">
        <v>12</v>
      </c>
      <c r="F13890" t="s">
        <v>13</v>
      </c>
      <c r="G13890">
        <v>1</v>
      </c>
      <c r="H13890" t="str">
        <f t="shared" ref="H13890:H13953" si="1095">VLOOKUP(A13890,$N$2:$O$51,2,FALSE)</f>
        <v>SP</v>
      </c>
      <c r="I13890" s="2">
        <f t="shared" si="1092"/>
        <v>2011</v>
      </c>
      <c r="J13890" s="2">
        <f t="shared" si="1093"/>
        <v>5</v>
      </c>
      <c r="K13890" t="str">
        <f t="shared" si="1094"/>
        <v>Waterjuffer</v>
      </c>
      <c r="L13890" s="25">
        <f t="shared" si="1091"/>
        <v>21.285714285714285</v>
      </c>
    </row>
    <row r="13891" spans="1:12" x14ac:dyDescent="0.25">
      <c r="A13891">
        <v>944</v>
      </c>
      <c r="B13891" t="s">
        <v>98</v>
      </c>
      <c r="C13891" s="1">
        <v>40693.53125</v>
      </c>
      <c r="D13891">
        <v>1</v>
      </c>
      <c r="E13891" t="s">
        <v>16</v>
      </c>
      <c r="F13891" t="s">
        <v>17</v>
      </c>
      <c r="G13891">
        <v>16</v>
      </c>
      <c r="H13891" t="str">
        <f t="shared" si="1095"/>
        <v>SP</v>
      </c>
      <c r="I13891" s="2">
        <f t="shared" si="1092"/>
        <v>2011</v>
      </c>
      <c r="J13891" s="2">
        <f t="shared" si="1093"/>
        <v>5</v>
      </c>
      <c r="K13891" t="str">
        <f t="shared" si="1094"/>
        <v>Waterjuffer</v>
      </c>
      <c r="L13891" s="25">
        <f t="shared" ref="L13891:L13954" si="1096">(ROUNDDOWN(C13891-DATE(I13891,1,1),0))/7</f>
        <v>21.285714285714285</v>
      </c>
    </row>
    <row r="13892" spans="1:12" x14ac:dyDescent="0.25">
      <c r="A13892">
        <v>944</v>
      </c>
      <c r="B13892" t="s">
        <v>98</v>
      </c>
      <c r="C13892" s="1">
        <v>40693.53125</v>
      </c>
      <c r="D13892">
        <v>1</v>
      </c>
      <c r="E13892" t="s">
        <v>61</v>
      </c>
      <c r="F13892" t="s">
        <v>62</v>
      </c>
      <c r="G13892">
        <v>1</v>
      </c>
      <c r="H13892" t="str">
        <f t="shared" si="1095"/>
        <v>SP</v>
      </c>
      <c r="I13892" s="2">
        <f t="shared" si="1092"/>
        <v>2011</v>
      </c>
      <c r="J13892" s="2">
        <f t="shared" si="1093"/>
        <v>5</v>
      </c>
      <c r="K13892" t="str">
        <f t="shared" si="1094"/>
        <v>Waterjuffer</v>
      </c>
      <c r="L13892" s="25">
        <f t="shared" si="1096"/>
        <v>21.285714285714285</v>
      </c>
    </row>
    <row r="13893" spans="1:12" x14ac:dyDescent="0.25">
      <c r="A13893">
        <v>944</v>
      </c>
      <c r="B13893" t="s">
        <v>98</v>
      </c>
      <c r="C13893" s="1">
        <v>40693.53125</v>
      </c>
      <c r="D13893">
        <v>1</v>
      </c>
      <c r="E13893" t="s">
        <v>22</v>
      </c>
      <c r="F13893" t="s">
        <v>23</v>
      </c>
      <c r="G13893">
        <v>1</v>
      </c>
      <c r="H13893" t="str">
        <f t="shared" si="1095"/>
        <v>SP</v>
      </c>
      <c r="I13893" s="2">
        <f t="shared" si="1092"/>
        <v>2011</v>
      </c>
      <c r="J13893" s="2">
        <f t="shared" si="1093"/>
        <v>5</v>
      </c>
      <c r="K13893" t="str">
        <f t="shared" si="1094"/>
        <v>Glazenmakers</v>
      </c>
      <c r="L13893" s="25">
        <f t="shared" si="1096"/>
        <v>21.285714285714285</v>
      </c>
    </row>
    <row r="13894" spans="1:12" x14ac:dyDescent="0.25">
      <c r="A13894">
        <v>944</v>
      </c>
      <c r="B13894" t="s">
        <v>98</v>
      </c>
      <c r="C13894" s="1">
        <v>40693.53125</v>
      </c>
      <c r="D13894">
        <v>2</v>
      </c>
      <c r="E13894" t="s">
        <v>10</v>
      </c>
      <c r="F13894" t="s">
        <v>11</v>
      </c>
      <c r="G13894">
        <v>2</v>
      </c>
      <c r="H13894" t="str">
        <f t="shared" si="1095"/>
        <v>SP</v>
      </c>
      <c r="I13894" s="2">
        <f t="shared" si="1092"/>
        <v>2011</v>
      </c>
      <c r="J13894" s="2">
        <f t="shared" si="1093"/>
        <v>5</v>
      </c>
      <c r="K13894" t="str">
        <f t="shared" si="1094"/>
        <v>Waterjuffer</v>
      </c>
      <c r="L13894" s="25">
        <f t="shared" si="1096"/>
        <v>21.285714285714285</v>
      </c>
    </row>
    <row r="13895" spans="1:12" x14ac:dyDescent="0.25">
      <c r="A13895">
        <v>944</v>
      </c>
      <c r="B13895" t="s">
        <v>98</v>
      </c>
      <c r="C13895" s="1">
        <v>40693.53125</v>
      </c>
      <c r="D13895">
        <v>2</v>
      </c>
      <c r="E13895" t="s">
        <v>16</v>
      </c>
      <c r="F13895" t="s">
        <v>17</v>
      </c>
      <c r="G13895">
        <v>7</v>
      </c>
      <c r="H13895" t="str">
        <f t="shared" si="1095"/>
        <v>SP</v>
      </c>
      <c r="I13895" s="2">
        <f t="shared" si="1092"/>
        <v>2011</v>
      </c>
      <c r="J13895" s="2">
        <f t="shared" si="1093"/>
        <v>5</v>
      </c>
      <c r="K13895" t="str">
        <f t="shared" si="1094"/>
        <v>Waterjuffer</v>
      </c>
      <c r="L13895" s="25">
        <f t="shared" si="1096"/>
        <v>21.285714285714285</v>
      </c>
    </row>
    <row r="13896" spans="1:12" x14ac:dyDescent="0.25">
      <c r="A13896">
        <v>944</v>
      </c>
      <c r="B13896" t="s">
        <v>98</v>
      </c>
      <c r="C13896" s="1">
        <v>40693.53125</v>
      </c>
      <c r="D13896">
        <v>4</v>
      </c>
      <c r="E13896" t="s">
        <v>22</v>
      </c>
      <c r="F13896" t="s">
        <v>23</v>
      </c>
      <c r="G13896">
        <v>1</v>
      </c>
      <c r="H13896" t="str">
        <f t="shared" si="1095"/>
        <v>SP</v>
      </c>
      <c r="I13896" s="2">
        <f t="shared" si="1092"/>
        <v>2011</v>
      </c>
      <c r="J13896" s="2">
        <f t="shared" si="1093"/>
        <v>5</v>
      </c>
      <c r="K13896" t="str">
        <f t="shared" si="1094"/>
        <v>Glazenmakers</v>
      </c>
      <c r="L13896" s="25">
        <f t="shared" si="1096"/>
        <v>21.285714285714285</v>
      </c>
    </row>
    <row r="13897" spans="1:12" x14ac:dyDescent="0.25">
      <c r="A13897">
        <v>944</v>
      </c>
      <c r="B13897" t="s">
        <v>98</v>
      </c>
      <c r="C13897" s="1">
        <v>40720.541666666664</v>
      </c>
      <c r="D13897">
        <v>1</v>
      </c>
      <c r="E13897" t="s">
        <v>10</v>
      </c>
      <c r="F13897" t="s">
        <v>11</v>
      </c>
      <c r="G13897">
        <v>5</v>
      </c>
      <c r="H13897" t="str">
        <f t="shared" si="1095"/>
        <v>SP</v>
      </c>
      <c r="I13897" s="2">
        <f t="shared" si="1092"/>
        <v>2011</v>
      </c>
      <c r="J13897" s="2">
        <f t="shared" si="1093"/>
        <v>6</v>
      </c>
      <c r="K13897" t="str">
        <f t="shared" si="1094"/>
        <v>Waterjuffer</v>
      </c>
      <c r="L13897" s="25">
        <f t="shared" si="1096"/>
        <v>25.142857142857142</v>
      </c>
    </row>
    <row r="13898" spans="1:12" x14ac:dyDescent="0.25">
      <c r="A13898">
        <v>944</v>
      </c>
      <c r="B13898" t="s">
        <v>98</v>
      </c>
      <c r="C13898" s="1">
        <v>40720.541666666664</v>
      </c>
      <c r="D13898">
        <v>1</v>
      </c>
      <c r="E13898" t="s">
        <v>16</v>
      </c>
      <c r="F13898" t="s">
        <v>17</v>
      </c>
      <c r="G13898">
        <v>5</v>
      </c>
      <c r="H13898" t="str">
        <f t="shared" si="1095"/>
        <v>SP</v>
      </c>
      <c r="I13898" s="2">
        <f t="shared" si="1092"/>
        <v>2011</v>
      </c>
      <c r="J13898" s="2">
        <f t="shared" si="1093"/>
        <v>6</v>
      </c>
      <c r="K13898" t="str">
        <f t="shared" si="1094"/>
        <v>Waterjuffer</v>
      </c>
      <c r="L13898" s="25">
        <f t="shared" si="1096"/>
        <v>25.142857142857142</v>
      </c>
    </row>
    <row r="13899" spans="1:12" x14ac:dyDescent="0.25">
      <c r="A13899">
        <v>944</v>
      </c>
      <c r="B13899" t="s">
        <v>98</v>
      </c>
      <c r="C13899" s="1">
        <v>40720.541666666664</v>
      </c>
      <c r="D13899">
        <v>1</v>
      </c>
      <c r="E13899" t="s">
        <v>24</v>
      </c>
      <c r="F13899" t="s">
        <v>25</v>
      </c>
      <c r="G13899">
        <v>1</v>
      </c>
      <c r="H13899" t="str">
        <f t="shared" si="1095"/>
        <v>SP</v>
      </c>
      <c r="I13899" s="2">
        <f t="shared" si="1092"/>
        <v>2011</v>
      </c>
      <c r="J13899" s="2">
        <f t="shared" si="1093"/>
        <v>6</v>
      </c>
      <c r="K13899" t="str">
        <f t="shared" si="1094"/>
        <v>Glazenmakers</v>
      </c>
      <c r="L13899" s="25">
        <f t="shared" si="1096"/>
        <v>25.142857142857142</v>
      </c>
    </row>
    <row r="13900" spans="1:12" x14ac:dyDescent="0.25">
      <c r="A13900">
        <v>944</v>
      </c>
      <c r="B13900" t="s">
        <v>98</v>
      </c>
      <c r="C13900" s="1">
        <v>40720.541666666664</v>
      </c>
      <c r="D13900">
        <v>1</v>
      </c>
      <c r="E13900" t="s">
        <v>26</v>
      </c>
      <c r="F13900" t="s">
        <v>27</v>
      </c>
      <c r="G13900">
        <v>1</v>
      </c>
      <c r="H13900" t="str">
        <f t="shared" si="1095"/>
        <v>SP</v>
      </c>
      <c r="I13900" s="2">
        <f t="shared" si="1092"/>
        <v>2011</v>
      </c>
      <c r="J13900" s="2">
        <f t="shared" si="1093"/>
        <v>6</v>
      </c>
      <c r="K13900" t="str">
        <f t="shared" si="1094"/>
        <v>Glazenmakers</v>
      </c>
      <c r="L13900" s="25">
        <f t="shared" si="1096"/>
        <v>25.142857142857142</v>
      </c>
    </row>
    <row r="13901" spans="1:12" x14ac:dyDescent="0.25">
      <c r="A13901">
        <v>944</v>
      </c>
      <c r="B13901" t="s">
        <v>98</v>
      </c>
      <c r="C13901" s="1">
        <v>40720.541666666664</v>
      </c>
      <c r="D13901">
        <v>1</v>
      </c>
      <c r="E13901" t="s">
        <v>18</v>
      </c>
      <c r="F13901" t="s">
        <v>19</v>
      </c>
      <c r="G13901">
        <v>1</v>
      </c>
      <c r="H13901" t="str">
        <f t="shared" si="1095"/>
        <v>SP</v>
      </c>
      <c r="I13901" s="2">
        <f t="shared" si="1092"/>
        <v>2011</v>
      </c>
      <c r="J13901" s="2">
        <f t="shared" si="1093"/>
        <v>6</v>
      </c>
      <c r="K13901" t="str">
        <f t="shared" si="1094"/>
        <v>Korenbouten</v>
      </c>
      <c r="L13901" s="25">
        <f t="shared" si="1096"/>
        <v>25.142857142857142</v>
      </c>
    </row>
    <row r="13902" spans="1:12" x14ac:dyDescent="0.25">
      <c r="A13902">
        <v>944</v>
      </c>
      <c r="B13902" t="s">
        <v>98</v>
      </c>
      <c r="C13902" s="1">
        <v>40720.541666666664</v>
      </c>
      <c r="D13902">
        <v>2</v>
      </c>
      <c r="E13902" t="s">
        <v>10</v>
      </c>
      <c r="F13902" t="s">
        <v>11</v>
      </c>
      <c r="G13902">
        <v>3</v>
      </c>
      <c r="H13902" t="str">
        <f t="shared" si="1095"/>
        <v>SP</v>
      </c>
      <c r="I13902" s="2">
        <f t="shared" si="1092"/>
        <v>2011</v>
      </c>
      <c r="J13902" s="2">
        <f t="shared" si="1093"/>
        <v>6</v>
      </c>
      <c r="K13902" t="str">
        <f t="shared" si="1094"/>
        <v>Waterjuffer</v>
      </c>
      <c r="L13902" s="25">
        <f t="shared" si="1096"/>
        <v>25.142857142857142</v>
      </c>
    </row>
    <row r="13903" spans="1:12" x14ac:dyDescent="0.25">
      <c r="A13903">
        <v>944</v>
      </c>
      <c r="B13903" t="s">
        <v>98</v>
      </c>
      <c r="C13903" s="1">
        <v>40720.541666666664</v>
      </c>
      <c r="D13903">
        <v>2</v>
      </c>
      <c r="E13903" t="s">
        <v>16</v>
      </c>
      <c r="F13903" t="s">
        <v>17</v>
      </c>
      <c r="G13903">
        <v>4</v>
      </c>
      <c r="H13903" t="str">
        <f t="shared" si="1095"/>
        <v>SP</v>
      </c>
      <c r="I13903" s="2">
        <f t="shared" si="1092"/>
        <v>2011</v>
      </c>
      <c r="J13903" s="2">
        <f t="shared" si="1093"/>
        <v>6</v>
      </c>
      <c r="K13903" t="str">
        <f t="shared" si="1094"/>
        <v>Waterjuffer</v>
      </c>
      <c r="L13903" s="25">
        <f t="shared" si="1096"/>
        <v>25.142857142857142</v>
      </c>
    </row>
    <row r="13904" spans="1:12" x14ac:dyDescent="0.25">
      <c r="A13904">
        <v>944</v>
      </c>
      <c r="B13904" t="s">
        <v>98</v>
      </c>
      <c r="C13904" s="1">
        <v>40720.541666666664</v>
      </c>
      <c r="D13904">
        <v>2</v>
      </c>
      <c r="E13904" t="s">
        <v>24</v>
      </c>
      <c r="F13904" t="s">
        <v>25</v>
      </c>
      <c r="G13904">
        <v>1</v>
      </c>
      <c r="H13904" t="str">
        <f t="shared" si="1095"/>
        <v>SP</v>
      </c>
      <c r="I13904" s="2">
        <f t="shared" si="1092"/>
        <v>2011</v>
      </c>
      <c r="J13904" s="2">
        <f t="shared" si="1093"/>
        <v>6</v>
      </c>
      <c r="K13904" t="str">
        <f t="shared" si="1094"/>
        <v>Glazenmakers</v>
      </c>
      <c r="L13904" s="25">
        <f t="shared" si="1096"/>
        <v>25.142857142857142</v>
      </c>
    </row>
    <row r="13905" spans="1:12" x14ac:dyDescent="0.25">
      <c r="A13905">
        <v>944</v>
      </c>
      <c r="B13905" t="s">
        <v>98</v>
      </c>
      <c r="C13905" s="1">
        <v>40720.541666666664</v>
      </c>
      <c r="D13905">
        <v>4</v>
      </c>
      <c r="E13905" t="s">
        <v>24</v>
      </c>
      <c r="F13905" t="s">
        <v>25</v>
      </c>
      <c r="G13905">
        <v>2</v>
      </c>
      <c r="H13905" t="str">
        <f t="shared" si="1095"/>
        <v>SP</v>
      </c>
      <c r="I13905" s="2">
        <f t="shared" si="1092"/>
        <v>2011</v>
      </c>
      <c r="J13905" s="2">
        <f t="shared" si="1093"/>
        <v>6</v>
      </c>
      <c r="K13905" t="str">
        <f t="shared" si="1094"/>
        <v>Glazenmakers</v>
      </c>
      <c r="L13905" s="25">
        <f t="shared" si="1096"/>
        <v>25.142857142857142</v>
      </c>
    </row>
    <row r="13906" spans="1:12" x14ac:dyDescent="0.25">
      <c r="A13906">
        <v>944</v>
      </c>
      <c r="B13906" t="s">
        <v>98</v>
      </c>
      <c r="C13906" s="1">
        <v>40720.541666666664</v>
      </c>
      <c r="D13906">
        <v>4</v>
      </c>
      <c r="E13906" t="s">
        <v>18</v>
      </c>
      <c r="F13906" t="s">
        <v>19</v>
      </c>
      <c r="G13906">
        <v>1</v>
      </c>
      <c r="H13906" t="str">
        <f t="shared" si="1095"/>
        <v>SP</v>
      </c>
      <c r="I13906" s="2">
        <f t="shared" si="1092"/>
        <v>2011</v>
      </c>
      <c r="J13906" s="2">
        <f t="shared" si="1093"/>
        <v>6</v>
      </c>
      <c r="K13906" t="str">
        <f t="shared" si="1094"/>
        <v>Korenbouten</v>
      </c>
      <c r="L13906" s="25">
        <f t="shared" si="1096"/>
        <v>25.142857142857142</v>
      </c>
    </row>
    <row r="13907" spans="1:12" x14ac:dyDescent="0.25">
      <c r="A13907">
        <v>944</v>
      </c>
      <c r="B13907" t="s">
        <v>98</v>
      </c>
      <c r="C13907" s="1">
        <v>40724.604166666664</v>
      </c>
      <c r="D13907">
        <v>1</v>
      </c>
      <c r="E13907" t="s">
        <v>18</v>
      </c>
      <c r="F13907" t="s">
        <v>19</v>
      </c>
      <c r="G13907">
        <v>1</v>
      </c>
      <c r="H13907" t="str">
        <f t="shared" si="1095"/>
        <v>SP</v>
      </c>
      <c r="I13907" s="2">
        <f t="shared" si="1092"/>
        <v>2011</v>
      </c>
      <c r="J13907" s="2">
        <f t="shared" si="1093"/>
        <v>6</v>
      </c>
      <c r="K13907" t="str">
        <f t="shared" si="1094"/>
        <v>Korenbouten</v>
      </c>
      <c r="L13907" s="25">
        <f t="shared" si="1096"/>
        <v>25.714285714285715</v>
      </c>
    </row>
    <row r="13908" spans="1:12" x14ac:dyDescent="0.25">
      <c r="A13908">
        <v>944</v>
      </c>
      <c r="B13908" t="s">
        <v>98</v>
      </c>
      <c r="C13908" s="1">
        <v>40724.604166666664</v>
      </c>
      <c r="D13908">
        <v>2</v>
      </c>
      <c r="E13908" t="s">
        <v>10</v>
      </c>
      <c r="F13908" t="s">
        <v>11</v>
      </c>
      <c r="G13908">
        <v>2</v>
      </c>
      <c r="H13908" t="str">
        <f t="shared" si="1095"/>
        <v>SP</v>
      </c>
      <c r="I13908" s="2">
        <f t="shared" si="1092"/>
        <v>2011</v>
      </c>
      <c r="J13908" s="2">
        <f t="shared" si="1093"/>
        <v>6</v>
      </c>
      <c r="K13908" t="str">
        <f t="shared" si="1094"/>
        <v>Waterjuffer</v>
      </c>
      <c r="L13908" s="25">
        <f t="shared" si="1096"/>
        <v>25.714285714285715</v>
      </c>
    </row>
    <row r="13909" spans="1:12" x14ac:dyDescent="0.25">
      <c r="A13909">
        <v>944</v>
      </c>
      <c r="B13909" t="s">
        <v>98</v>
      </c>
      <c r="C13909" s="1">
        <v>40724.604166666664</v>
      </c>
      <c r="D13909">
        <v>2</v>
      </c>
      <c r="E13909" t="s">
        <v>16</v>
      </c>
      <c r="F13909" t="s">
        <v>17</v>
      </c>
      <c r="G13909">
        <v>1</v>
      </c>
      <c r="H13909" t="str">
        <f t="shared" si="1095"/>
        <v>SP</v>
      </c>
      <c r="I13909" s="2">
        <f t="shared" si="1092"/>
        <v>2011</v>
      </c>
      <c r="J13909" s="2">
        <f t="shared" si="1093"/>
        <v>6</v>
      </c>
      <c r="K13909" t="str">
        <f t="shared" si="1094"/>
        <v>Waterjuffer</v>
      </c>
      <c r="L13909" s="25">
        <f t="shared" si="1096"/>
        <v>25.714285714285715</v>
      </c>
    </row>
    <row r="13910" spans="1:12" x14ac:dyDescent="0.25">
      <c r="A13910">
        <v>944</v>
      </c>
      <c r="B13910" t="s">
        <v>98</v>
      </c>
      <c r="C13910" s="1">
        <v>40756.604166666664</v>
      </c>
      <c r="D13910">
        <v>1</v>
      </c>
      <c r="E13910" t="s">
        <v>10</v>
      </c>
      <c r="F13910" t="s">
        <v>11</v>
      </c>
      <c r="G13910">
        <v>5</v>
      </c>
      <c r="H13910" t="str">
        <f t="shared" si="1095"/>
        <v>SP</v>
      </c>
      <c r="I13910" s="2">
        <f t="shared" si="1092"/>
        <v>2011</v>
      </c>
      <c r="J13910" s="2">
        <f t="shared" si="1093"/>
        <v>8</v>
      </c>
      <c r="K13910" t="str">
        <f t="shared" si="1094"/>
        <v>Waterjuffer</v>
      </c>
      <c r="L13910" s="25">
        <f t="shared" si="1096"/>
        <v>30.285714285714285</v>
      </c>
    </row>
    <row r="13911" spans="1:12" x14ac:dyDescent="0.25">
      <c r="A13911">
        <v>944</v>
      </c>
      <c r="B13911" t="s">
        <v>98</v>
      </c>
      <c r="C13911" s="1">
        <v>40756.604166666664</v>
      </c>
      <c r="D13911">
        <v>1</v>
      </c>
      <c r="E13911" t="s">
        <v>18</v>
      </c>
      <c r="F13911" t="s">
        <v>19</v>
      </c>
      <c r="G13911">
        <v>1</v>
      </c>
      <c r="H13911" t="str">
        <f t="shared" si="1095"/>
        <v>SP</v>
      </c>
      <c r="I13911" s="2">
        <f t="shared" si="1092"/>
        <v>2011</v>
      </c>
      <c r="J13911" s="2">
        <f t="shared" si="1093"/>
        <v>8</v>
      </c>
      <c r="K13911" t="str">
        <f t="shared" si="1094"/>
        <v>Korenbouten</v>
      </c>
      <c r="L13911" s="25">
        <f t="shared" si="1096"/>
        <v>30.285714285714285</v>
      </c>
    </row>
    <row r="13912" spans="1:12" x14ac:dyDescent="0.25">
      <c r="A13912">
        <v>944</v>
      </c>
      <c r="B13912" t="s">
        <v>98</v>
      </c>
      <c r="C13912" s="1">
        <v>40756.604166666664</v>
      </c>
      <c r="D13912">
        <v>2</v>
      </c>
      <c r="E13912" t="s">
        <v>10</v>
      </c>
      <c r="F13912" t="s">
        <v>11</v>
      </c>
      <c r="G13912">
        <v>2</v>
      </c>
      <c r="H13912" t="str">
        <f t="shared" si="1095"/>
        <v>SP</v>
      </c>
      <c r="I13912" s="2">
        <f t="shared" si="1092"/>
        <v>2011</v>
      </c>
      <c r="J13912" s="2">
        <f t="shared" si="1093"/>
        <v>8</v>
      </c>
      <c r="K13912" t="str">
        <f t="shared" si="1094"/>
        <v>Waterjuffer</v>
      </c>
      <c r="L13912" s="25">
        <f t="shared" si="1096"/>
        <v>30.285714285714285</v>
      </c>
    </row>
    <row r="13913" spans="1:12" x14ac:dyDescent="0.25">
      <c r="A13913">
        <v>944</v>
      </c>
      <c r="B13913" t="s">
        <v>98</v>
      </c>
      <c r="C13913" s="1">
        <v>40756.604166666664</v>
      </c>
      <c r="D13913">
        <v>2</v>
      </c>
      <c r="E13913" t="s">
        <v>32</v>
      </c>
      <c r="F13913" t="s">
        <v>33</v>
      </c>
      <c r="G13913">
        <v>1</v>
      </c>
      <c r="H13913" t="str">
        <f t="shared" si="1095"/>
        <v>SP</v>
      </c>
      <c r="I13913" s="2">
        <f t="shared" si="1092"/>
        <v>2011</v>
      </c>
      <c r="J13913" s="2">
        <f t="shared" si="1093"/>
        <v>8</v>
      </c>
      <c r="K13913" t="str">
        <f t="shared" si="1094"/>
        <v>Korenbouten</v>
      </c>
      <c r="L13913" s="25">
        <f t="shared" si="1096"/>
        <v>30.285714285714285</v>
      </c>
    </row>
    <row r="13914" spans="1:12" x14ac:dyDescent="0.25">
      <c r="A13914">
        <v>944</v>
      </c>
      <c r="B13914" t="s">
        <v>98</v>
      </c>
      <c r="C13914" s="1">
        <v>40756.604166666664</v>
      </c>
      <c r="D13914">
        <v>4</v>
      </c>
      <c r="E13914" t="s">
        <v>18</v>
      </c>
      <c r="F13914" t="s">
        <v>19</v>
      </c>
      <c r="G13914">
        <v>2</v>
      </c>
      <c r="H13914" t="str">
        <f t="shared" si="1095"/>
        <v>SP</v>
      </c>
      <c r="I13914" s="2">
        <f t="shared" si="1092"/>
        <v>2011</v>
      </c>
      <c r="J13914" s="2">
        <f t="shared" si="1093"/>
        <v>8</v>
      </c>
      <c r="K13914" t="str">
        <f t="shared" si="1094"/>
        <v>Korenbouten</v>
      </c>
      <c r="L13914" s="25">
        <f t="shared" si="1096"/>
        <v>30.285714285714285</v>
      </c>
    </row>
    <row r="13915" spans="1:12" x14ac:dyDescent="0.25">
      <c r="A13915">
        <v>944</v>
      </c>
      <c r="B13915" t="s">
        <v>98</v>
      </c>
      <c r="C13915" s="1">
        <v>40776.479166666664</v>
      </c>
      <c r="D13915">
        <v>1</v>
      </c>
      <c r="E13915" t="s">
        <v>34</v>
      </c>
      <c r="F13915" t="s">
        <v>35</v>
      </c>
      <c r="G13915">
        <v>1</v>
      </c>
      <c r="H13915" t="str">
        <f t="shared" si="1095"/>
        <v>SP</v>
      </c>
      <c r="I13915" s="2">
        <f t="shared" si="1092"/>
        <v>2011</v>
      </c>
      <c r="J13915" s="2">
        <f t="shared" si="1093"/>
        <v>8</v>
      </c>
      <c r="K13915" t="str">
        <f t="shared" si="1094"/>
        <v>Pantserjuffers</v>
      </c>
      <c r="L13915" s="25">
        <f t="shared" si="1096"/>
        <v>33.142857142857146</v>
      </c>
    </row>
    <row r="13916" spans="1:12" x14ac:dyDescent="0.25">
      <c r="A13916">
        <v>944</v>
      </c>
      <c r="B13916" t="s">
        <v>98</v>
      </c>
      <c r="C13916" s="1">
        <v>40776.479166666664</v>
      </c>
      <c r="D13916">
        <v>1</v>
      </c>
      <c r="E13916" t="s">
        <v>32</v>
      </c>
      <c r="F13916" t="s">
        <v>33</v>
      </c>
      <c r="G13916">
        <v>2</v>
      </c>
      <c r="H13916" t="str">
        <f t="shared" si="1095"/>
        <v>SP</v>
      </c>
      <c r="I13916" s="2">
        <f t="shared" si="1092"/>
        <v>2011</v>
      </c>
      <c r="J13916" s="2">
        <f t="shared" si="1093"/>
        <v>8</v>
      </c>
      <c r="K13916" t="str">
        <f t="shared" si="1094"/>
        <v>Korenbouten</v>
      </c>
      <c r="L13916" s="25">
        <f t="shared" si="1096"/>
        <v>33.142857142857146</v>
      </c>
    </row>
    <row r="13917" spans="1:12" x14ac:dyDescent="0.25">
      <c r="A13917">
        <v>944</v>
      </c>
      <c r="B13917" t="s">
        <v>98</v>
      </c>
      <c r="C13917" s="1">
        <v>40776.479166666664</v>
      </c>
      <c r="D13917">
        <v>2</v>
      </c>
      <c r="E13917" t="s">
        <v>10</v>
      </c>
      <c r="F13917" t="s">
        <v>11</v>
      </c>
      <c r="G13917">
        <v>1</v>
      </c>
      <c r="H13917" t="str">
        <f t="shared" si="1095"/>
        <v>SP</v>
      </c>
      <c r="I13917" s="2">
        <f t="shared" si="1092"/>
        <v>2011</v>
      </c>
      <c r="J13917" s="2">
        <f t="shared" si="1093"/>
        <v>8</v>
      </c>
      <c r="K13917" t="str">
        <f t="shared" si="1094"/>
        <v>Waterjuffer</v>
      </c>
      <c r="L13917" s="25">
        <f t="shared" si="1096"/>
        <v>33.142857142857146</v>
      </c>
    </row>
    <row r="13918" spans="1:12" x14ac:dyDescent="0.25">
      <c r="A13918">
        <v>944</v>
      </c>
      <c r="B13918" t="s">
        <v>98</v>
      </c>
      <c r="C13918" s="1">
        <v>40776.479166666664</v>
      </c>
      <c r="D13918">
        <v>2</v>
      </c>
      <c r="E13918" t="s">
        <v>36</v>
      </c>
      <c r="F13918" t="s">
        <v>37</v>
      </c>
      <c r="G13918">
        <v>2</v>
      </c>
      <c r="H13918" t="str">
        <f t="shared" si="1095"/>
        <v>SP</v>
      </c>
      <c r="I13918" s="2">
        <f t="shared" ref="I13918:I13981" si="1097">YEAR(C13918)</f>
        <v>2011</v>
      </c>
      <c r="J13918" s="2">
        <f t="shared" ref="J13918:J13981" si="1098">MONTH(C13918)</f>
        <v>8</v>
      </c>
      <c r="K13918" t="str">
        <f t="shared" ref="K13918:K13981" si="1099">VLOOKUP(E13918,$Q$2:$R$100,2,FALSE)</f>
        <v>Glazenmakers</v>
      </c>
      <c r="L13918" s="25">
        <f t="shared" si="1096"/>
        <v>33.142857142857146</v>
      </c>
    </row>
    <row r="13919" spans="1:12" x14ac:dyDescent="0.25">
      <c r="A13919">
        <v>944</v>
      </c>
      <c r="B13919" t="s">
        <v>98</v>
      </c>
      <c r="C13919" s="1">
        <v>40776.479166666664</v>
      </c>
      <c r="D13919">
        <v>2</v>
      </c>
      <c r="E13919" t="s">
        <v>32</v>
      </c>
      <c r="F13919" t="s">
        <v>33</v>
      </c>
      <c r="G13919">
        <v>1</v>
      </c>
      <c r="H13919" t="str">
        <f t="shared" si="1095"/>
        <v>SP</v>
      </c>
      <c r="I13919" s="2">
        <f t="shared" si="1097"/>
        <v>2011</v>
      </c>
      <c r="J13919" s="2">
        <f t="shared" si="1098"/>
        <v>8</v>
      </c>
      <c r="K13919" t="str">
        <f t="shared" si="1099"/>
        <v>Korenbouten</v>
      </c>
      <c r="L13919" s="25">
        <f t="shared" si="1096"/>
        <v>33.142857142857146</v>
      </c>
    </row>
    <row r="13920" spans="1:12" x14ac:dyDescent="0.25">
      <c r="A13920">
        <v>944</v>
      </c>
      <c r="B13920" t="s">
        <v>98</v>
      </c>
      <c r="C13920" s="1">
        <v>40776.479166666664</v>
      </c>
      <c r="D13920">
        <v>2</v>
      </c>
      <c r="E13920" t="s">
        <v>8</v>
      </c>
      <c r="F13920" t="s">
        <v>9</v>
      </c>
      <c r="G13920">
        <v>1</v>
      </c>
      <c r="H13920" t="str">
        <f t="shared" si="1095"/>
        <v>SP</v>
      </c>
      <c r="I13920" s="2">
        <f t="shared" si="1097"/>
        <v>2011</v>
      </c>
      <c r="J13920" s="2">
        <f t="shared" si="1098"/>
        <v>8</v>
      </c>
      <c r="K13920" t="str">
        <f t="shared" si="1099"/>
        <v>Pantserjuffers</v>
      </c>
      <c r="L13920" s="25">
        <f t="shared" si="1096"/>
        <v>33.142857142857146</v>
      </c>
    </row>
    <row r="13921" spans="1:12" x14ac:dyDescent="0.25">
      <c r="A13921">
        <v>944</v>
      </c>
      <c r="B13921" t="s">
        <v>98</v>
      </c>
      <c r="C13921" s="1">
        <v>41042.527777777781</v>
      </c>
      <c r="D13921">
        <v>1</v>
      </c>
      <c r="E13921" t="s">
        <v>12</v>
      </c>
      <c r="F13921" t="s">
        <v>13</v>
      </c>
      <c r="G13921">
        <v>7</v>
      </c>
      <c r="H13921" t="str">
        <f t="shared" si="1095"/>
        <v>SP</v>
      </c>
      <c r="I13921" s="2">
        <f t="shared" si="1097"/>
        <v>2012</v>
      </c>
      <c r="J13921" s="2">
        <f t="shared" si="1098"/>
        <v>5</v>
      </c>
      <c r="K13921" t="str">
        <f t="shared" si="1099"/>
        <v>Waterjuffer</v>
      </c>
      <c r="L13921" s="25">
        <f t="shared" si="1096"/>
        <v>19</v>
      </c>
    </row>
    <row r="13922" spans="1:12" x14ac:dyDescent="0.25">
      <c r="A13922">
        <v>944</v>
      </c>
      <c r="B13922" t="s">
        <v>98</v>
      </c>
      <c r="C13922" s="1">
        <v>41042.527777777781</v>
      </c>
      <c r="D13922">
        <v>1</v>
      </c>
      <c r="E13922" t="s">
        <v>16</v>
      </c>
      <c r="F13922" t="s">
        <v>17</v>
      </c>
      <c r="G13922">
        <v>2</v>
      </c>
      <c r="H13922" t="str">
        <f t="shared" si="1095"/>
        <v>SP</v>
      </c>
      <c r="I13922" s="2">
        <f t="shared" si="1097"/>
        <v>2012</v>
      </c>
      <c r="J13922" s="2">
        <f t="shared" si="1098"/>
        <v>5</v>
      </c>
      <c r="K13922" t="str">
        <f t="shared" si="1099"/>
        <v>Waterjuffer</v>
      </c>
      <c r="L13922" s="25">
        <f t="shared" si="1096"/>
        <v>19</v>
      </c>
    </row>
    <row r="13923" spans="1:12" x14ac:dyDescent="0.25">
      <c r="A13923">
        <v>944</v>
      </c>
      <c r="B13923" t="s">
        <v>98</v>
      </c>
      <c r="C13923" s="1">
        <v>41042.527777777781</v>
      </c>
      <c r="D13923">
        <v>2</v>
      </c>
      <c r="E13923" t="s">
        <v>12</v>
      </c>
      <c r="F13923" t="s">
        <v>13</v>
      </c>
      <c r="G13923">
        <v>4</v>
      </c>
      <c r="H13923" t="str">
        <f t="shared" si="1095"/>
        <v>SP</v>
      </c>
      <c r="I13923" s="2">
        <f t="shared" si="1097"/>
        <v>2012</v>
      </c>
      <c r="J13923" s="2">
        <f t="shared" si="1098"/>
        <v>5</v>
      </c>
      <c r="K13923" t="str">
        <f t="shared" si="1099"/>
        <v>Waterjuffer</v>
      </c>
      <c r="L13923" s="25">
        <f t="shared" si="1096"/>
        <v>19</v>
      </c>
    </row>
    <row r="13924" spans="1:12" x14ac:dyDescent="0.25">
      <c r="A13924">
        <v>944</v>
      </c>
      <c r="B13924" t="s">
        <v>98</v>
      </c>
      <c r="C13924" s="1">
        <v>41042.527777777781</v>
      </c>
      <c r="D13924">
        <v>2</v>
      </c>
      <c r="E13924" t="s">
        <v>16</v>
      </c>
      <c r="F13924" t="s">
        <v>17</v>
      </c>
      <c r="G13924">
        <v>18</v>
      </c>
      <c r="H13924" t="str">
        <f t="shared" si="1095"/>
        <v>SP</v>
      </c>
      <c r="I13924" s="2">
        <f t="shared" si="1097"/>
        <v>2012</v>
      </c>
      <c r="J13924" s="2">
        <f t="shared" si="1098"/>
        <v>5</v>
      </c>
      <c r="K13924" t="str">
        <f t="shared" si="1099"/>
        <v>Waterjuffer</v>
      </c>
      <c r="L13924" s="25">
        <f t="shared" si="1096"/>
        <v>19</v>
      </c>
    </row>
    <row r="13925" spans="1:12" x14ac:dyDescent="0.25">
      <c r="A13925">
        <v>944</v>
      </c>
      <c r="B13925" t="s">
        <v>98</v>
      </c>
      <c r="C13925" s="1">
        <v>41070.5</v>
      </c>
      <c r="D13925">
        <v>1</v>
      </c>
      <c r="E13925" t="s">
        <v>10</v>
      </c>
      <c r="F13925" t="s">
        <v>11</v>
      </c>
      <c r="G13925">
        <v>1</v>
      </c>
      <c r="H13925" t="str">
        <f t="shared" si="1095"/>
        <v>SP</v>
      </c>
      <c r="I13925" s="2">
        <f t="shared" si="1097"/>
        <v>2012</v>
      </c>
      <c r="J13925" s="2">
        <f t="shared" si="1098"/>
        <v>6</v>
      </c>
      <c r="K13925" t="str">
        <f t="shared" si="1099"/>
        <v>Waterjuffer</v>
      </c>
      <c r="L13925" s="25">
        <f t="shared" si="1096"/>
        <v>23</v>
      </c>
    </row>
    <row r="13926" spans="1:12" x14ac:dyDescent="0.25">
      <c r="A13926">
        <v>944</v>
      </c>
      <c r="B13926" t="s">
        <v>98</v>
      </c>
      <c r="C13926" s="1">
        <v>41070.5</v>
      </c>
      <c r="D13926">
        <v>1</v>
      </c>
      <c r="E13926" t="s">
        <v>12</v>
      </c>
      <c r="F13926" t="s">
        <v>13</v>
      </c>
      <c r="G13926">
        <v>4</v>
      </c>
      <c r="H13926" t="str">
        <f t="shared" si="1095"/>
        <v>SP</v>
      </c>
      <c r="I13926" s="2">
        <f t="shared" si="1097"/>
        <v>2012</v>
      </c>
      <c r="J13926" s="2">
        <f t="shared" si="1098"/>
        <v>6</v>
      </c>
      <c r="K13926" t="str">
        <f t="shared" si="1099"/>
        <v>Waterjuffer</v>
      </c>
      <c r="L13926" s="25">
        <f t="shared" si="1096"/>
        <v>23</v>
      </c>
    </row>
    <row r="13927" spans="1:12" x14ac:dyDescent="0.25">
      <c r="A13927">
        <v>944</v>
      </c>
      <c r="B13927" t="s">
        <v>98</v>
      </c>
      <c r="C13927" s="1">
        <v>41070.5</v>
      </c>
      <c r="D13927">
        <v>1</v>
      </c>
      <c r="E13927" t="s">
        <v>16</v>
      </c>
      <c r="F13927" t="s">
        <v>17</v>
      </c>
      <c r="G13927">
        <v>38</v>
      </c>
      <c r="H13927" t="str">
        <f t="shared" si="1095"/>
        <v>SP</v>
      </c>
      <c r="I13927" s="2">
        <f t="shared" si="1097"/>
        <v>2012</v>
      </c>
      <c r="J13927" s="2">
        <f t="shared" si="1098"/>
        <v>6</v>
      </c>
      <c r="K13927" t="str">
        <f t="shared" si="1099"/>
        <v>Waterjuffer</v>
      </c>
      <c r="L13927" s="25">
        <f t="shared" si="1096"/>
        <v>23</v>
      </c>
    </row>
    <row r="13928" spans="1:12" x14ac:dyDescent="0.25">
      <c r="A13928">
        <v>944</v>
      </c>
      <c r="B13928" t="s">
        <v>98</v>
      </c>
      <c r="C13928" s="1">
        <v>41070.5</v>
      </c>
      <c r="D13928">
        <v>1</v>
      </c>
      <c r="E13928" t="s">
        <v>61</v>
      </c>
      <c r="F13928" t="s">
        <v>62</v>
      </c>
      <c r="G13928">
        <v>4</v>
      </c>
      <c r="H13928" t="str">
        <f t="shared" si="1095"/>
        <v>SP</v>
      </c>
      <c r="I13928" s="2">
        <f t="shared" si="1097"/>
        <v>2012</v>
      </c>
      <c r="J13928" s="2">
        <f t="shared" si="1098"/>
        <v>6</v>
      </c>
      <c r="K13928" t="str">
        <f t="shared" si="1099"/>
        <v>Waterjuffer</v>
      </c>
      <c r="L13928" s="25">
        <f t="shared" si="1096"/>
        <v>23</v>
      </c>
    </row>
    <row r="13929" spans="1:12" x14ac:dyDescent="0.25">
      <c r="A13929">
        <v>944</v>
      </c>
      <c r="B13929" t="s">
        <v>98</v>
      </c>
      <c r="C13929" s="1">
        <v>41070.5</v>
      </c>
      <c r="D13929">
        <v>1</v>
      </c>
      <c r="E13929" t="s">
        <v>28</v>
      </c>
      <c r="F13929" t="s">
        <v>29</v>
      </c>
      <c r="G13929">
        <v>2</v>
      </c>
      <c r="H13929" t="str">
        <f t="shared" si="1095"/>
        <v>SP</v>
      </c>
      <c r="I13929" s="2">
        <f t="shared" si="1097"/>
        <v>2012</v>
      </c>
      <c r="J13929" s="2">
        <f t="shared" si="1098"/>
        <v>6</v>
      </c>
      <c r="K13929" t="str">
        <f t="shared" si="1099"/>
        <v>Korenbouten</v>
      </c>
      <c r="L13929" s="25">
        <f t="shared" si="1096"/>
        <v>23</v>
      </c>
    </row>
    <row r="13930" spans="1:12" x14ac:dyDescent="0.25">
      <c r="A13930">
        <v>944</v>
      </c>
      <c r="B13930" t="s">
        <v>98</v>
      </c>
      <c r="C13930" s="1">
        <v>41070.5</v>
      </c>
      <c r="D13930">
        <v>1</v>
      </c>
      <c r="E13930" t="s">
        <v>18</v>
      </c>
      <c r="F13930" t="s">
        <v>19</v>
      </c>
      <c r="G13930">
        <v>1</v>
      </c>
      <c r="H13930" t="str">
        <f t="shared" si="1095"/>
        <v>SP</v>
      </c>
      <c r="I13930" s="2">
        <f t="shared" si="1097"/>
        <v>2012</v>
      </c>
      <c r="J13930" s="2">
        <f t="shared" si="1098"/>
        <v>6</v>
      </c>
      <c r="K13930" t="str">
        <f t="shared" si="1099"/>
        <v>Korenbouten</v>
      </c>
      <c r="L13930" s="25">
        <f t="shared" si="1096"/>
        <v>23</v>
      </c>
    </row>
    <row r="13931" spans="1:12" x14ac:dyDescent="0.25">
      <c r="A13931">
        <v>944</v>
      </c>
      <c r="B13931" t="s">
        <v>98</v>
      </c>
      <c r="C13931" s="1">
        <v>41070.5</v>
      </c>
      <c r="D13931">
        <v>2</v>
      </c>
      <c r="E13931" t="s">
        <v>10</v>
      </c>
      <c r="F13931" t="s">
        <v>11</v>
      </c>
      <c r="G13931">
        <v>6</v>
      </c>
      <c r="H13931" t="str">
        <f t="shared" si="1095"/>
        <v>SP</v>
      </c>
      <c r="I13931" s="2">
        <f t="shared" si="1097"/>
        <v>2012</v>
      </c>
      <c r="J13931" s="2">
        <f t="shared" si="1098"/>
        <v>6</v>
      </c>
      <c r="K13931" t="str">
        <f t="shared" si="1099"/>
        <v>Waterjuffer</v>
      </c>
      <c r="L13931" s="25">
        <f t="shared" si="1096"/>
        <v>23</v>
      </c>
    </row>
    <row r="13932" spans="1:12" x14ac:dyDescent="0.25">
      <c r="A13932">
        <v>944</v>
      </c>
      <c r="B13932" t="s">
        <v>98</v>
      </c>
      <c r="C13932" s="1">
        <v>41070.5</v>
      </c>
      <c r="D13932">
        <v>2</v>
      </c>
      <c r="E13932" t="s">
        <v>12</v>
      </c>
      <c r="F13932" t="s">
        <v>13</v>
      </c>
      <c r="G13932">
        <v>7</v>
      </c>
      <c r="H13932" t="str">
        <f t="shared" si="1095"/>
        <v>SP</v>
      </c>
      <c r="I13932" s="2">
        <f t="shared" si="1097"/>
        <v>2012</v>
      </c>
      <c r="J13932" s="2">
        <f t="shared" si="1098"/>
        <v>6</v>
      </c>
      <c r="K13932" t="str">
        <f t="shared" si="1099"/>
        <v>Waterjuffer</v>
      </c>
      <c r="L13932" s="25">
        <f t="shared" si="1096"/>
        <v>23</v>
      </c>
    </row>
    <row r="13933" spans="1:12" x14ac:dyDescent="0.25">
      <c r="A13933">
        <v>944</v>
      </c>
      <c r="B13933" t="s">
        <v>98</v>
      </c>
      <c r="C13933" s="1">
        <v>41070.5</v>
      </c>
      <c r="D13933">
        <v>2</v>
      </c>
      <c r="E13933" t="s">
        <v>16</v>
      </c>
      <c r="F13933" t="s">
        <v>17</v>
      </c>
      <c r="G13933">
        <v>35</v>
      </c>
      <c r="H13933" t="str">
        <f t="shared" si="1095"/>
        <v>SP</v>
      </c>
      <c r="I13933" s="2">
        <f t="shared" si="1097"/>
        <v>2012</v>
      </c>
      <c r="J13933" s="2">
        <f t="shared" si="1098"/>
        <v>6</v>
      </c>
      <c r="K13933" t="str">
        <f t="shared" si="1099"/>
        <v>Waterjuffer</v>
      </c>
      <c r="L13933" s="25">
        <f t="shared" si="1096"/>
        <v>23</v>
      </c>
    </row>
    <row r="13934" spans="1:12" x14ac:dyDescent="0.25">
      <c r="A13934">
        <v>944</v>
      </c>
      <c r="B13934" t="s">
        <v>98</v>
      </c>
      <c r="C13934" s="1">
        <v>41070.5</v>
      </c>
      <c r="D13934">
        <v>2</v>
      </c>
      <c r="E13934" t="s">
        <v>61</v>
      </c>
      <c r="F13934" t="s">
        <v>62</v>
      </c>
      <c r="G13934">
        <v>3</v>
      </c>
      <c r="H13934" t="str">
        <f t="shared" si="1095"/>
        <v>SP</v>
      </c>
      <c r="I13934" s="2">
        <f t="shared" si="1097"/>
        <v>2012</v>
      </c>
      <c r="J13934" s="2">
        <f t="shared" si="1098"/>
        <v>6</v>
      </c>
      <c r="K13934" t="str">
        <f t="shared" si="1099"/>
        <v>Waterjuffer</v>
      </c>
      <c r="L13934" s="25">
        <f t="shared" si="1096"/>
        <v>23</v>
      </c>
    </row>
    <row r="13935" spans="1:12" x14ac:dyDescent="0.25">
      <c r="A13935">
        <v>944</v>
      </c>
      <c r="B13935" t="s">
        <v>98</v>
      </c>
      <c r="C13935" s="1">
        <v>41088.625</v>
      </c>
      <c r="D13935">
        <v>1</v>
      </c>
      <c r="E13935" t="s">
        <v>10</v>
      </c>
      <c r="F13935" t="s">
        <v>11</v>
      </c>
      <c r="G13935">
        <v>6</v>
      </c>
      <c r="H13935" t="str">
        <f t="shared" si="1095"/>
        <v>SP</v>
      </c>
      <c r="I13935" s="2">
        <f t="shared" si="1097"/>
        <v>2012</v>
      </c>
      <c r="J13935" s="2">
        <f t="shared" si="1098"/>
        <v>6</v>
      </c>
      <c r="K13935" t="str">
        <f t="shared" si="1099"/>
        <v>Waterjuffer</v>
      </c>
      <c r="L13935" s="25">
        <f t="shared" si="1096"/>
        <v>25.571428571428573</v>
      </c>
    </row>
    <row r="13936" spans="1:12" x14ac:dyDescent="0.25">
      <c r="A13936">
        <v>944</v>
      </c>
      <c r="B13936" t="s">
        <v>98</v>
      </c>
      <c r="C13936" s="1">
        <v>41088.625</v>
      </c>
      <c r="D13936">
        <v>1</v>
      </c>
      <c r="E13936" t="s">
        <v>16</v>
      </c>
      <c r="F13936" t="s">
        <v>17</v>
      </c>
      <c r="G13936">
        <v>12</v>
      </c>
      <c r="H13936" t="str">
        <f t="shared" si="1095"/>
        <v>SP</v>
      </c>
      <c r="I13936" s="2">
        <f t="shared" si="1097"/>
        <v>2012</v>
      </c>
      <c r="J13936" s="2">
        <f t="shared" si="1098"/>
        <v>6</v>
      </c>
      <c r="K13936" t="str">
        <f t="shared" si="1099"/>
        <v>Waterjuffer</v>
      </c>
      <c r="L13936" s="25">
        <f t="shared" si="1096"/>
        <v>25.571428571428573</v>
      </c>
    </row>
    <row r="13937" spans="1:12" x14ac:dyDescent="0.25">
      <c r="A13937">
        <v>944</v>
      </c>
      <c r="B13937" t="s">
        <v>98</v>
      </c>
      <c r="C13937" s="1">
        <v>41088.625</v>
      </c>
      <c r="D13937">
        <v>1</v>
      </c>
      <c r="E13937" t="s">
        <v>14</v>
      </c>
      <c r="F13937" t="s">
        <v>15</v>
      </c>
      <c r="G13937">
        <v>3</v>
      </c>
      <c r="H13937" t="str">
        <f t="shared" si="1095"/>
        <v>SP</v>
      </c>
      <c r="I13937" s="2">
        <f t="shared" si="1097"/>
        <v>2012</v>
      </c>
      <c r="J13937" s="2">
        <f t="shared" si="1098"/>
        <v>6</v>
      </c>
      <c r="K13937" t="str">
        <f t="shared" si="1099"/>
        <v>Waterjuffer</v>
      </c>
      <c r="L13937" s="25">
        <f t="shared" si="1096"/>
        <v>25.571428571428573</v>
      </c>
    </row>
    <row r="13938" spans="1:12" x14ac:dyDescent="0.25">
      <c r="A13938">
        <v>944</v>
      </c>
      <c r="B13938" t="s">
        <v>98</v>
      </c>
      <c r="C13938" s="1">
        <v>41088.625</v>
      </c>
      <c r="D13938">
        <v>2</v>
      </c>
      <c r="E13938" t="s">
        <v>10</v>
      </c>
      <c r="F13938" t="s">
        <v>11</v>
      </c>
      <c r="G13938">
        <v>6</v>
      </c>
      <c r="H13938" t="str">
        <f t="shared" si="1095"/>
        <v>SP</v>
      </c>
      <c r="I13938" s="2">
        <f t="shared" si="1097"/>
        <v>2012</v>
      </c>
      <c r="J13938" s="2">
        <f t="shared" si="1098"/>
        <v>6</v>
      </c>
      <c r="K13938" t="str">
        <f t="shared" si="1099"/>
        <v>Waterjuffer</v>
      </c>
      <c r="L13938" s="25">
        <f t="shared" si="1096"/>
        <v>25.571428571428573</v>
      </c>
    </row>
    <row r="13939" spans="1:12" x14ac:dyDescent="0.25">
      <c r="A13939">
        <v>944</v>
      </c>
      <c r="B13939" t="s">
        <v>98</v>
      </c>
      <c r="C13939" s="1">
        <v>41088.625</v>
      </c>
      <c r="D13939">
        <v>2</v>
      </c>
      <c r="E13939" t="s">
        <v>16</v>
      </c>
      <c r="F13939" t="s">
        <v>17</v>
      </c>
      <c r="G13939">
        <v>9</v>
      </c>
      <c r="H13939" t="str">
        <f t="shared" si="1095"/>
        <v>SP</v>
      </c>
      <c r="I13939" s="2">
        <f t="shared" si="1097"/>
        <v>2012</v>
      </c>
      <c r="J13939" s="2">
        <f t="shared" si="1098"/>
        <v>6</v>
      </c>
      <c r="K13939" t="str">
        <f t="shared" si="1099"/>
        <v>Waterjuffer</v>
      </c>
      <c r="L13939" s="25">
        <f t="shared" si="1096"/>
        <v>25.571428571428573</v>
      </c>
    </row>
    <row r="13940" spans="1:12" x14ac:dyDescent="0.25">
      <c r="A13940">
        <v>944</v>
      </c>
      <c r="B13940" t="s">
        <v>98</v>
      </c>
      <c r="C13940" s="1">
        <v>41088.625</v>
      </c>
      <c r="D13940">
        <v>2</v>
      </c>
      <c r="E13940" t="s">
        <v>14</v>
      </c>
      <c r="F13940" t="s">
        <v>15</v>
      </c>
      <c r="G13940">
        <v>2</v>
      </c>
      <c r="H13940" t="str">
        <f t="shared" si="1095"/>
        <v>SP</v>
      </c>
      <c r="I13940" s="2">
        <f t="shared" si="1097"/>
        <v>2012</v>
      </c>
      <c r="J13940" s="2">
        <f t="shared" si="1098"/>
        <v>6</v>
      </c>
      <c r="K13940" t="str">
        <f t="shared" si="1099"/>
        <v>Waterjuffer</v>
      </c>
      <c r="L13940" s="25">
        <f t="shared" si="1096"/>
        <v>25.571428571428573</v>
      </c>
    </row>
    <row r="13941" spans="1:12" x14ac:dyDescent="0.25">
      <c r="A13941">
        <v>944</v>
      </c>
      <c r="B13941" t="s">
        <v>98</v>
      </c>
      <c r="C13941" s="1">
        <v>41088.625</v>
      </c>
      <c r="D13941">
        <v>4</v>
      </c>
      <c r="E13941" t="s">
        <v>26</v>
      </c>
      <c r="F13941" t="s">
        <v>27</v>
      </c>
      <c r="G13941">
        <v>1</v>
      </c>
      <c r="H13941" t="str">
        <f t="shared" si="1095"/>
        <v>SP</v>
      </c>
      <c r="I13941" s="2">
        <f t="shared" si="1097"/>
        <v>2012</v>
      </c>
      <c r="J13941" s="2">
        <f t="shared" si="1098"/>
        <v>6</v>
      </c>
      <c r="K13941" t="str">
        <f t="shared" si="1099"/>
        <v>Glazenmakers</v>
      </c>
      <c r="L13941" s="25">
        <f t="shared" si="1096"/>
        <v>25.571428571428573</v>
      </c>
    </row>
    <row r="13942" spans="1:12" x14ac:dyDescent="0.25">
      <c r="A13942">
        <v>944</v>
      </c>
      <c r="B13942" t="s">
        <v>98</v>
      </c>
      <c r="C13942" s="1">
        <v>41095.604166666664</v>
      </c>
      <c r="D13942">
        <v>1</v>
      </c>
      <c r="E13942" t="s">
        <v>10</v>
      </c>
      <c r="F13942" t="s">
        <v>11</v>
      </c>
      <c r="G13942">
        <v>3</v>
      </c>
      <c r="H13942" t="str">
        <f t="shared" si="1095"/>
        <v>SP</v>
      </c>
      <c r="I13942" s="2">
        <f t="shared" si="1097"/>
        <v>2012</v>
      </c>
      <c r="J13942" s="2">
        <f t="shared" si="1098"/>
        <v>7</v>
      </c>
      <c r="K13942" t="str">
        <f t="shared" si="1099"/>
        <v>Waterjuffer</v>
      </c>
      <c r="L13942" s="25">
        <f t="shared" si="1096"/>
        <v>26.571428571428573</v>
      </c>
    </row>
    <row r="13943" spans="1:12" x14ac:dyDescent="0.25">
      <c r="A13943">
        <v>944</v>
      </c>
      <c r="B13943" t="s">
        <v>98</v>
      </c>
      <c r="C13943" s="1">
        <v>41095.604166666664</v>
      </c>
      <c r="D13943">
        <v>1</v>
      </c>
      <c r="E13943" t="s">
        <v>16</v>
      </c>
      <c r="F13943" t="s">
        <v>17</v>
      </c>
      <c r="G13943">
        <v>23</v>
      </c>
      <c r="H13943" t="str">
        <f t="shared" si="1095"/>
        <v>SP</v>
      </c>
      <c r="I13943" s="2">
        <f t="shared" si="1097"/>
        <v>2012</v>
      </c>
      <c r="J13943" s="2">
        <f t="shared" si="1098"/>
        <v>7</v>
      </c>
      <c r="K13943" t="str">
        <f t="shared" si="1099"/>
        <v>Waterjuffer</v>
      </c>
      <c r="L13943" s="25">
        <f t="shared" si="1096"/>
        <v>26.571428571428573</v>
      </c>
    </row>
    <row r="13944" spans="1:12" x14ac:dyDescent="0.25">
      <c r="A13944">
        <v>944</v>
      </c>
      <c r="B13944" t="s">
        <v>98</v>
      </c>
      <c r="C13944" s="1">
        <v>41095.604166666664</v>
      </c>
      <c r="D13944">
        <v>2</v>
      </c>
      <c r="E13944" t="s">
        <v>10</v>
      </c>
      <c r="F13944" t="s">
        <v>11</v>
      </c>
      <c r="G13944">
        <v>4</v>
      </c>
      <c r="H13944" t="str">
        <f t="shared" si="1095"/>
        <v>SP</v>
      </c>
      <c r="I13944" s="2">
        <f t="shared" si="1097"/>
        <v>2012</v>
      </c>
      <c r="J13944" s="2">
        <f t="shared" si="1098"/>
        <v>7</v>
      </c>
      <c r="K13944" t="str">
        <f t="shared" si="1099"/>
        <v>Waterjuffer</v>
      </c>
      <c r="L13944" s="25">
        <f t="shared" si="1096"/>
        <v>26.571428571428573</v>
      </c>
    </row>
    <row r="13945" spans="1:12" x14ac:dyDescent="0.25">
      <c r="A13945">
        <v>944</v>
      </c>
      <c r="B13945" t="s">
        <v>98</v>
      </c>
      <c r="C13945" s="1">
        <v>41095.604166666664</v>
      </c>
      <c r="D13945">
        <v>2</v>
      </c>
      <c r="E13945" t="s">
        <v>16</v>
      </c>
      <c r="F13945" t="s">
        <v>17</v>
      </c>
      <c r="G13945">
        <v>7</v>
      </c>
      <c r="H13945" t="str">
        <f t="shared" si="1095"/>
        <v>SP</v>
      </c>
      <c r="I13945" s="2">
        <f t="shared" si="1097"/>
        <v>2012</v>
      </c>
      <c r="J13945" s="2">
        <f t="shared" si="1098"/>
        <v>7</v>
      </c>
      <c r="K13945" t="str">
        <f t="shared" si="1099"/>
        <v>Waterjuffer</v>
      </c>
      <c r="L13945" s="25">
        <f t="shared" si="1096"/>
        <v>26.571428571428573</v>
      </c>
    </row>
    <row r="13946" spans="1:12" x14ac:dyDescent="0.25">
      <c r="A13946">
        <v>944</v>
      </c>
      <c r="B13946" t="s">
        <v>98</v>
      </c>
      <c r="C13946" s="1">
        <v>41116.59375</v>
      </c>
      <c r="D13946">
        <v>1</v>
      </c>
      <c r="E13946" t="s">
        <v>10</v>
      </c>
      <c r="F13946" t="s">
        <v>11</v>
      </c>
      <c r="G13946">
        <v>2</v>
      </c>
      <c r="H13946" t="str">
        <f t="shared" si="1095"/>
        <v>SP</v>
      </c>
      <c r="I13946" s="2">
        <f t="shared" si="1097"/>
        <v>2012</v>
      </c>
      <c r="J13946" s="2">
        <f t="shared" si="1098"/>
        <v>7</v>
      </c>
      <c r="K13946" t="str">
        <f t="shared" si="1099"/>
        <v>Waterjuffer</v>
      </c>
      <c r="L13946" s="25">
        <f t="shared" si="1096"/>
        <v>29.571428571428573</v>
      </c>
    </row>
    <row r="13947" spans="1:12" x14ac:dyDescent="0.25">
      <c r="A13947">
        <v>944</v>
      </c>
      <c r="B13947" t="s">
        <v>98</v>
      </c>
      <c r="C13947" s="1">
        <v>41116.59375</v>
      </c>
      <c r="D13947">
        <v>1</v>
      </c>
      <c r="E13947" t="s">
        <v>16</v>
      </c>
      <c r="F13947" t="s">
        <v>17</v>
      </c>
      <c r="G13947">
        <v>4</v>
      </c>
      <c r="H13947" t="str">
        <f t="shared" si="1095"/>
        <v>SP</v>
      </c>
      <c r="I13947" s="2">
        <f t="shared" si="1097"/>
        <v>2012</v>
      </c>
      <c r="J13947" s="2">
        <f t="shared" si="1098"/>
        <v>7</v>
      </c>
      <c r="K13947" t="str">
        <f t="shared" si="1099"/>
        <v>Waterjuffer</v>
      </c>
      <c r="L13947" s="25">
        <f t="shared" si="1096"/>
        <v>29.571428571428573</v>
      </c>
    </row>
    <row r="13948" spans="1:12" x14ac:dyDescent="0.25">
      <c r="A13948">
        <v>944</v>
      </c>
      <c r="B13948" t="s">
        <v>98</v>
      </c>
      <c r="C13948" s="1">
        <v>41116.59375</v>
      </c>
      <c r="D13948">
        <v>1</v>
      </c>
      <c r="E13948" t="s">
        <v>24</v>
      </c>
      <c r="F13948" t="s">
        <v>25</v>
      </c>
      <c r="G13948">
        <v>2</v>
      </c>
      <c r="H13948" t="str">
        <f t="shared" si="1095"/>
        <v>SP</v>
      </c>
      <c r="I13948" s="2">
        <f t="shared" si="1097"/>
        <v>2012</v>
      </c>
      <c r="J13948" s="2">
        <f t="shared" si="1098"/>
        <v>7</v>
      </c>
      <c r="K13948" t="str">
        <f t="shared" si="1099"/>
        <v>Glazenmakers</v>
      </c>
      <c r="L13948" s="25">
        <f t="shared" si="1096"/>
        <v>29.571428571428573</v>
      </c>
    </row>
    <row r="13949" spans="1:12" x14ac:dyDescent="0.25">
      <c r="A13949">
        <v>944</v>
      </c>
      <c r="B13949" t="s">
        <v>98</v>
      </c>
      <c r="C13949" s="1">
        <v>41116.59375</v>
      </c>
      <c r="D13949">
        <v>2</v>
      </c>
      <c r="E13949" t="s">
        <v>16</v>
      </c>
      <c r="F13949" t="s">
        <v>17</v>
      </c>
      <c r="G13949">
        <v>1</v>
      </c>
      <c r="H13949" t="str">
        <f t="shared" si="1095"/>
        <v>SP</v>
      </c>
      <c r="I13949" s="2">
        <f t="shared" si="1097"/>
        <v>2012</v>
      </c>
      <c r="J13949" s="2">
        <f t="shared" si="1098"/>
        <v>7</v>
      </c>
      <c r="K13949" t="str">
        <f t="shared" si="1099"/>
        <v>Waterjuffer</v>
      </c>
      <c r="L13949" s="25">
        <f t="shared" si="1096"/>
        <v>29.571428571428573</v>
      </c>
    </row>
    <row r="13950" spans="1:12" x14ac:dyDescent="0.25">
      <c r="A13950">
        <v>944</v>
      </c>
      <c r="B13950" t="s">
        <v>98</v>
      </c>
      <c r="C13950" s="1">
        <v>41116.59375</v>
      </c>
      <c r="D13950">
        <v>2</v>
      </c>
      <c r="E13950" t="s">
        <v>32</v>
      </c>
      <c r="F13950" t="s">
        <v>33</v>
      </c>
      <c r="G13950">
        <v>1</v>
      </c>
      <c r="H13950" t="str">
        <f t="shared" si="1095"/>
        <v>SP</v>
      </c>
      <c r="I13950" s="2">
        <f t="shared" si="1097"/>
        <v>2012</v>
      </c>
      <c r="J13950" s="2">
        <f t="shared" si="1098"/>
        <v>7</v>
      </c>
      <c r="K13950" t="str">
        <f t="shared" si="1099"/>
        <v>Korenbouten</v>
      </c>
      <c r="L13950" s="25">
        <f t="shared" si="1096"/>
        <v>29.571428571428573</v>
      </c>
    </row>
    <row r="13951" spans="1:12" x14ac:dyDescent="0.25">
      <c r="A13951">
        <v>944</v>
      </c>
      <c r="B13951" t="s">
        <v>98</v>
      </c>
      <c r="C13951" s="1">
        <v>41116.59375</v>
      </c>
      <c r="D13951">
        <v>4</v>
      </c>
      <c r="E13951" t="s">
        <v>24</v>
      </c>
      <c r="F13951" t="s">
        <v>25</v>
      </c>
      <c r="G13951">
        <v>2</v>
      </c>
      <c r="H13951" t="str">
        <f t="shared" si="1095"/>
        <v>SP</v>
      </c>
      <c r="I13951" s="2">
        <f t="shared" si="1097"/>
        <v>2012</v>
      </c>
      <c r="J13951" s="2">
        <f t="shared" si="1098"/>
        <v>7</v>
      </c>
      <c r="K13951" t="str">
        <f t="shared" si="1099"/>
        <v>Glazenmakers</v>
      </c>
      <c r="L13951" s="25">
        <f t="shared" si="1096"/>
        <v>29.571428571428573</v>
      </c>
    </row>
    <row r="13952" spans="1:12" x14ac:dyDescent="0.25">
      <c r="A13952">
        <v>944</v>
      </c>
      <c r="B13952" t="s">
        <v>98</v>
      </c>
      <c r="C13952" s="1">
        <v>41137.604166666664</v>
      </c>
      <c r="D13952">
        <v>1</v>
      </c>
      <c r="E13952" t="s">
        <v>32</v>
      </c>
      <c r="F13952" t="s">
        <v>33</v>
      </c>
      <c r="G13952">
        <v>1</v>
      </c>
      <c r="H13952" t="str">
        <f t="shared" si="1095"/>
        <v>SP</v>
      </c>
      <c r="I13952" s="2">
        <f t="shared" si="1097"/>
        <v>2012</v>
      </c>
      <c r="J13952" s="2">
        <f t="shared" si="1098"/>
        <v>8</v>
      </c>
      <c r="K13952" t="str">
        <f t="shared" si="1099"/>
        <v>Korenbouten</v>
      </c>
      <c r="L13952" s="25">
        <f t="shared" si="1096"/>
        <v>32.571428571428569</v>
      </c>
    </row>
    <row r="13953" spans="1:12" x14ac:dyDescent="0.25">
      <c r="A13953">
        <v>944</v>
      </c>
      <c r="B13953" t="s">
        <v>98</v>
      </c>
      <c r="C13953" s="1">
        <v>41137.604166666664</v>
      </c>
      <c r="D13953">
        <v>1</v>
      </c>
      <c r="E13953" t="s">
        <v>38</v>
      </c>
      <c r="F13953" t="s">
        <v>39</v>
      </c>
      <c r="G13953">
        <v>2</v>
      </c>
      <c r="H13953" t="str">
        <f t="shared" si="1095"/>
        <v>SP</v>
      </c>
      <c r="I13953" s="2">
        <f t="shared" si="1097"/>
        <v>2012</v>
      </c>
      <c r="J13953" s="2">
        <f t="shared" si="1098"/>
        <v>8</v>
      </c>
      <c r="K13953" t="str">
        <f t="shared" si="1099"/>
        <v>Korenbouten</v>
      </c>
      <c r="L13953" s="25">
        <f t="shared" si="1096"/>
        <v>32.571428571428569</v>
      </c>
    </row>
    <row r="13954" spans="1:12" x14ac:dyDescent="0.25">
      <c r="A13954">
        <v>944</v>
      </c>
      <c r="B13954" t="s">
        <v>98</v>
      </c>
      <c r="C13954" s="1">
        <v>41137.604166666664</v>
      </c>
      <c r="D13954">
        <v>2</v>
      </c>
      <c r="E13954" t="s">
        <v>10</v>
      </c>
      <c r="F13954" t="s">
        <v>11</v>
      </c>
      <c r="G13954">
        <v>1</v>
      </c>
      <c r="H13954" t="str">
        <f t="shared" ref="H13954:H14017" si="1100">VLOOKUP(A13954,$N$2:$O$51,2,FALSE)</f>
        <v>SP</v>
      </c>
      <c r="I13954" s="2">
        <f t="shared" si="1097"/>
        <v>2012</v>
      </c>
      <c r="J13954" s="2">
        <f t="shared" si="1098"/>
        <v>8</v>
      </c>
      <c r="K13954" t="str">
        <f t="shared" si="1099"/>
        <v>Waterjuffer</v>
      </c>
      <c r="L13954" s="25">
        <f t="shared" si="1096"/>
        <v>32.571428571428569</v>
      </c>
    </row>
    <row r="13955" spans="1:12" x14ac:dyDescent="0.25">
      <c r="A13955">
        <v>944</v>
      </c>
      <c r="B13955" t="s">
        <v>98</v>
      </c>
      <c r="C13955" s="1">
        <v>41137.604166666664</v>
      </c>
      <c r="D13955">
        <v>2</v>
      </c>
      <c r="E13955" t="s">
        <v>38</v>
      </c>
      <c r="F13955" t="s">
        <v>39</v>
      </c>
      <c r="G13955">
        <v>2</v>
      </c>
      <c r="H13955" t="str">
        <f t="shared" si="1100"/>
        <v>SP</v>
      </c>
      <c r="I13955" s="2">
        <f t="shared" si="1097"/>
        <v>2012</v>
      </c>
      <c r="J13955" s="2">
        <f t="shared" si="1098"/>
        <v>8</v>
      </c>
      <c r="K13955" t="str">
        <f t="shared" si="1099"/>
        <v>Korenbouten</v>
      </c>
      <c r="L13955" s="25">
        <f t="shared" ref="L13955:L14018" si="1101">(ROUNDDOWN(C13955-DATE(I13955,1,1),0))/7</f>
        <v>32.571428571428569</v>
      </c>
    </row>
    <row r="13956" spans="1:12" x14ac:dyDescent="0.25">
      <c r="A13956">
        <v>944</v>
      </c>
      <c r="B13956" t="s">
        <v>98</v>
      </c>
      <c r="C13956" s="1">
        <v>41137.604166666664</v>
      </c>
      <c r="D13956">
        <v>4</v>
      </c>
      <c r="E13956" t="s">
        <v>26</v>
      </c>
      <c r="F13956" t="s">
        <v>27</v>
      </c>
      <c r="G13956">
        <v>2</v>
      </c>
      <c r="H13956" t="str">
        <f t="shared" si="1100"/>
        <v>SP</v>
      </c>
      <c r="I13956" s="2">
        <f t="shared" si="1097"/>
        <v>2012</v>
      </c>
      <c r="J13956" s="2">
        <f t="shared" si="1098"/>
        <v>8</v>
      </c>
      <c r="K13956" t="str">
        <f t="shared" si="1099"/>
        <v>Glazenmakers</v>
      </c>
      <c r="L13956" s="25">
        <f t="shared" si="1101"/>
        <v>32.571428571428569</v>
      </c>
    </row>
    <row r="13957" spans="1:12" x14ac:dyDescent="0.25">
      <c r="A13957">
        <v>944</v>
      </c>
      <c r="B13957" t="s">
        <v>98</v>
      </c>
      <c r="C13957" s="1">
        <v>41144.618055555555</v>
      </c>
      <c r="D13957">
        <v>1</v>
      </c>
      <c r="E13957" t="s">
        <v>10</v>
      </c>
      <c r="F13957" t="s">
        <v>11</v>
      </c>
      <c r="G13957">
        <v>1</v>
      </c>
      <c r="H13957" t="str">
        <f t="shared" si="1100"/>
        <v>SP</v>
      </c>
      <c r="I13957" s="2">
        <f t="shared" si="1097"/>
        <v>2012</v>
      </c>
      <c r="J13957" s="2">
        <f t="shared" si="1098"/>
        <v>8</v>
      </c>
      <c r="K13957" t="str">
        <f t="shared" si="1099"/>
        <v>Waterjuffer</v>
      </c>
      <c r="L13957" s="25">
        <f t="shared" si="1101"/>
        <v>33.571428571428569</v>
      </c>
    </row>
    <row r="13958" spans="1:12" x14ac:dyDescent="0.25">
      <c r="A13958">
        <v>944</v>
      </c>
      <c r="B13958" t="s">
        <v>98</v>
      </c>
      <c r="C13958" s="1">
        <v>41144.618055555555</v>
      </c>
      <c r="D13958">
        <v>1</v>
      </c>
      <c r="E13958" t="s">
        <v>38</v>
      </c>
      <c r="F13958" t="s">
        <v>39</v>
      </c>
      <c r="G13958">
        <v>3</v>
      </c>
      <c r="H13958" t="str">
        <f t="shared" si="1100"/>
        <v>SP</v>
      </c>
      <c r="I13958" s="2">
        <f t="shared" si="1097"/>
        <v>2012</v>
      </c>
      <c r="J13958" s="2">
        <f t="shared" si="1098"/>
        <v>8</v>
      </c>
      <c r="K13958" t="str">
        <f t="shared" si="1099"/>
        <v>Korenbouten</v>
      </c>
      <c r="L13958" s="25">
        <f t="shared" si="1101"/>
        <v>33.571428571428569</v>
      </c>
    </row>
    <row r="13959" spans="1:12" x14ac:dyDescent="0.25">
      <c r="A13959">
        <v>944</v>
      </c>
      <c r="B13959" t="s">
        <v>98</v>
      </c>
      <c r="C13959" s="1">
        <v>41144.618055555555</v>
      </c>
      <c r="D13959">
        <v>1</v>
      </c>
      <c r="E13959" t="s">
        <v>42</v>
      </c>
      <c r="F13959" t="s">
        <v>43</v>
      </c>
      <c r="G13959">
        <v>3</v>
      </c>
      <c r="H13959" t="str">
        <f t="shared" si="1100"/>
        <v>SP</v>
      </c>
      <c r="I13959" s="2">
        <f t="shared" si="1097"/>
        <v>2012</v>
      </c>
      <c r="J13959" s="2">
        <f t="shared" si="1098"/>
        <v>8</v>
      </c>
      <c r="K13959" t="str">
        <f t="shared" si="1099"/>
        <v>Korenbouten</v>
      </c>
      <c r="L13959" s="25">
        <f t="shared" si="1101"/>
        <v>33.571428571428569</v>
      </c>
    </row>
    <row r="13960" spans="1:12" x14ac:dyDescent="0.25">
      <c r="A13960">
        <v>944</v>
      </c>
      <c r="B13960" t="s">
        <v>98</v>
      </c>
      <c r="C13960" s="1">
        <v>41144.618055555555</v>
      </c>
      <c r="D13960">
        <v>2</v>
      </c>
      <c r="E13960" t="s">
        <v>36</v>
      </c>
      <c r="F13960" t="s">
        <v>37</v>
      </c>
      <c r="G13960">
        <v>3</v>
      </c>
      <c r="H13960" t="str">
        <f t="shared" si="1100"/>
        <v>SP</v>
      </c>
      <c r="I13960" s="2">
        <f t="shared" si="1097"/>
        <v>2012</v>
      </c>
      <c r="J13960" s="2">
        <f t="shared" si="1098"/>
        <v>8</v>
      </c>
      <c r="K13960" t="str">
        <f t="shared" si="1099"/>
        <v>Glazenmakers</v>
      </c>
      <c r="L13960" s="25">
        <f t="shared" si="1101"/>
        <v>33.571428571428569</v>
      </c>
    </row>
    <row r="13961" spans="1:12" x14ac:dyDescent="0.25">
      <c r="A13961">
        <v>944</v>
      </c>
      <c r="B13961" t="s">
        <v>98</v>
      </c>
      <c r="C13961" s="1">
        <v>41144.618055555555</v>
      </c>
      <c r="D13961">
        <v>2</v>
      </c>
      <c r="E13961" t="s">
        <v>38</v>
      </c>
      <c r="F13961" t="s">
        <v>39</v>
      </c>
      <c r="G13961">
        <v>3</v>
      </c>
      <c r="H13961" t="str">
        <f t="shared" si="1100"/>
        <v>SP</v>
      </c>
      <c r="I13961" s="2">
        <f t="shared" si="1097"/>
        <v>2012</v>
      </c>
      <c r="J13961" s="2">
        <f t="shared" si="1098"/>
        <v>8</v>
      </c>
      <c r="K13961" t="str">
        <f t="shared" si="1099"/>
        <v>Korenbouten</v>
      </c>
      <c r="L13961" s="25">
        <f t="shared" si="1101"/>
        <v>33.571428571428569</v>
      </c>
    </row>
    <row r="13962" spans="1:12" x14ac:dyDescent="0.25">
      <c r="A13962">
        <v>944</v>
      </c>
      <c r="B13962" t="s">
        <v>98</v>
      </c>
      <c r="C13962" s="1">
        <v>41144.618055555555</v>
      </c>
      <c r="D13962">
        <v>2</v>
      </c>
      <c r="E13962" t="s">
        <v>42</v>
      </c>
      <c r="F13962" t="s">
        <v>43</v>
      </c>
      <c r="G13962">
        <v>2</v>
      </c>
      <c r="H13962" t="str">
        <f t="shared" si="1100"/>
        <v>SP</v>
      </c>
      <c r="I13962" s="2">
        <f t="shared" si="1097"/>
        <v>2012</v>
      </c>
      <c r="J13962" s="2">
        <f t="shared" si="1098"/>
        <v>8</v>
      </c>
      <c r="K13962" t="str">
        <f t="shared" si="1099"/>
        <v>Korenbouten</v>
      </c>
      <c r="L13962" s="25">
        <f t="shared" si="1101"/>
        <v>33.571428571428569</v>
      </c>
    </row>
    <row r="13963" spans="1:12" x14ac:dyDescent="0.25">
      <c r="A13963">
        <v>944</v>
      </c>
      <c r="B13963" t="s">
        <v>98</v>
      </c>
      <c r="C13963" s="1">
        <v>41144.618055555555</v>
      </c>
      <c r="D13963">
        <v>4</v>
      </c>
      <c r="E13963" t="s">
        <v>36</v>
      </c>
      <c r="F13963" t="s">
        <v>37</v>
      </c>
      <c r="G13963">
        <v>1</v>
      </c>
      <c r="H13963" t="str">
        <f t="shared" si="1100"/>
        <v>SP</v>
      </c>
      <c r="I13963" s="2">
        <f t="shared" si="1097"/>
        <v>2012</v>
      </c>
      <c r="J13963" s="2">
        <f t="shared" si="1098"/>
        <v>8</v>
      </c>
      <c r="K13963" t="str">
        <f t="shared" si="1099"/>
        <v>Glazenmakers</v>
      </c>
      <c r="L13963" s="25">
        <f t="shared" si="1101"/>
        <v>33.571428571428569</v>
      </c>
    </row>
    <row r="13964" spans="1:12" x14ac:dyDescent="0.25">
      <c r="A13964">
        <v>944</v>
      </c>
      <c r="B13964" t="s">
        <v>98</v>
      </c>
      <c r="C13964" s="1">
        <v>41144.618055555555</v>
      </c>
      <c r="D13964">
        <v>4</v>
      </c>
      <c r="E13964" t="s">
        <v>26</v>
      </c>
      <c r="F13964" t="s">
        <v>27</v>
      </c>
      <c r="G13964">
        <v>1</v>
      </c>
      <c r="H13964" t="str">
        <f t="shared" si="1100"/>
        <v>SP</v>
      </c>
      <c r="I13964" s="2">
        <f t="shared" si="1097"/>
        <v>2012</v>
      </c>
      <c r="J13964" s="2">
        <f t="shared" si="1098"/>
        <v>8</v>
      </c>
      <c r="K13964" t="str">
        <f t="shared" si="1099"/>
        <v>Glazenmakers</v>
      </c>
      <c r="L13964" s="25">
        <f t="shared" si="1101"/>
        <v>33.571428571428569</v>
      </c>
    </row>
    <row r="13965" spans="1:12" x14ac:dyDescent="0.25">
      <c r="A13965">
        <v>944</v>
      </c>
      <c r="B13965" t="s">
        <v>98</v>
      </c>
      <c r="C13965" s="1">
        <v>41399.520833333336</v>
      </c>
      <c r="D13965">
        <v>1</v>
      </c>
      <c r="E13965" t="s">
        <v>12</v>
      </c>
      <c r="F13965" t="s">
        <v>13</v>
      </c>
      <c r="G13965">
        <v>3</v>
      </c>
      <c r="H13965" t="str">
        <f t="shared" si="1100"/>
        <v>SP</v>
      </c>
      <c r="I13965" s="2">
        <f t="shared" si="1097"/>
        <v>2013</v>
      </c>
      <c r="J13965" s="2">
        <f t="shared" si="1098"/>
        <v>5</v>
      </c>
      <c r="K13965" t="str">
        <f t="shared" si="1099"/>
        <v>Waterjuffer</v>
      </c>
      <c r="L13965" s="25">
        <f t="shared" si="1101"/>
        <v>17.714285714285715</v>
      </c>
    </row>
    <row r="13966" spans="1:12" x14ac:dyDescent="0.25">
      <c r="A13966">
        <v>944</v>
      </c>
      <c r="B13966" t="s">
        <v>98</v>
      </c>
      <c r="C13966" s="1">
        <v>41399.520833333336</v>
      </c>
      <c r="D13966">
        <v>2</v>
      </c>
      <c r="E13966" t="s">
        <v>12</v>
      </c>
      <c r="F13966" t="s">
        <v>13</v>
      </c>
      <c r="G13966">
        <v>11</v>
      </c>
      <c r="H13966" t="str">
        <f t="shared" si="1100"/>
        <v>SP</v>
      </c>
      <c r="I13966" s="2">
        <f t="shared" si="1097"/>
        <v>2013</v>
      </c>
      <c r="J13966" s="2">
        <f t="shared" si="1098"/>
        <v>5</v>
      </c>
      <c r="K13966" t="str">
        <f t="shared" si="1099"/>
        <v>Waterjuffer</v>
      </c>
      <c r="L13966" s="25">
        <f t="shared" si="1101"/>
        <v>17.714285714285715</v>
      </c>
    </row>
    <row r="13967" spans="1:12" x14ac:dyDescent="0.25">
      <c r="A13967">
        <v>944</v>
      </c>
      <c r="B13967" t="s">
        <v>98</v>
      </c>
      <c r="C13967" s="1">
        <v>41399.520833333336</v>
      </c>
      <c r="D13967">
        <v>2</v>
      </c>
      <c r="E13967" t="s">
        <v>16</v>
      </c>
      <c r="F13967" t="s">
        <v>17</v>
      </c>
      <c r="G13967">
        <v>4</v>
      </c>
      <c r="H13967" t="str">
        <f t="shared" si="1100"/>
        <v>SP</v>
      </c>
      <c r="I13967" s="2">
        <f t="shared" si="1097"/>
        <v>2013</v>
      </c>
      <c r="J13967" s="2">
        <f t="shared" si="1098"/>
        <v>5</v>
      </c>
      <c r="K13967" t="str">
        <f t="shared" si="1099"/>
        <v>Waterjuffer</v>
      </c>
      <c r="L13967" s="25">
        <f t="shared" si="1101"/>
        <v>17.714285714285715</v>
      </c>
    </row>
    <row r="13968" spans="1:12" x14ac:dyDescent="0.25">
      <c r="A13968">
        <v>944</v>
      </c>
      <c r="B13968" t="s">
        <v>98</v>
      </c>
      <c r="C13968" s="1">
        <v>41431.604166666664</v>
      </c>
      <c r="D13968">
        <v>1</v>
      </c>
      <c r="E13968" t="s">
        <v>10</v>
      </c>
      <c r="F13968" t="s">
        <v>11</v>
      </c>
      <c r="G13968">
        <v>2</v>
      </c>
      <c r="H13968" t="str">
        <f t="shared" si="1100"/>
        <v>SP</v>
      </c>
      <c r="I13968" s="2">
        <f t="shared" si="1097"/>
        <v>2013</v>
      </c>
      <c r="J13968" s="2">
        <f t="shared" si="1098"/>
        <v>6</v>
      </c>
      <c r="K13968" t="str">
        <f t="shared" si="1099"/>
        <v>Waterjuffer</v>
      </c>
      <c r="L13968" s="25">
        <f t="shared" si="1101"/>
        <v>22.285714285714285</v>
      </c>
    </row>
    <row r="13969" spans="1:12" x14ac:dyDescent="0.25">
      <c r="A13969">
        <v>944</v>
      </c>
      <c r="B13969" t="s">
        <v>98</v>
      </c>
      <c r="C13969" s="1">
        <v>41431.604166666664</v>
      </c>
      <c r="D13969">
        <v>1</v>
      </c>
      <c r="E13969" t="s">
        <v>12</v>
      </c>
      <c r="F13969" t="s">
        <v>13</v>
      </c>
      <c r="G13969">
        <v>12</v>
      </c>
      <c r="H13969" t="str">
        <f t="shared" si="1100"/>
        <v>SP</v>
      </c>
      <c r="I13969" s="2">
        <f t="shared" si="1097"/>
        <v>2013</v>
      </c>
      <c r="J13969" s="2">
        <f t="shared" si="1098"/>
        <v>6</v>
      </c>
      <c r="K13969" t="str">
        <f t="shared" si="1099"/>
        <v>Waterjuffer</v>
      </c>
      <c r="L13969" s="25">
        <f t="shared" si="1101"/>
        <v>22.285714285714285</v>
      </c>
    </row>
    <row r="13970" spans="1:12" x14ac:dyDescent="0.25">
      <c r="A13970">
        <v>944</v>
      </c>
      <c r="B13970" t="s">
        <v>98</v>
      </c>
      <c r="C13970" s="1">
        <v>41431.604166666664</v>
      </c>
      <c r="D13970">
        <v>1</v>
      </c>
      <c r="E13970" t="s">
        <v>16</v>
      </c>
      <c r="F13970" t="s">
        <v>17</v>
      </c>
      <c r="G13970">
        <v>43</v>
      </c>
      <c r="H13970" t="str">
        <f t="shared" si="1100"/>
        <v>SP</v>
      </c>
      <c r="I13970" s="2">
        <f t="shared" si="1097"/>
        <v>2013</v>
      </c>
      <c r="J13970" s="2">
        <f t="shared" si="1098"/>
        <v>6</v>
      </c>
      <c r="K13970" t="str">
        <f t="shared" si="1099"/>
        <v>Waterjuffer</v>
      </c>
      <c r="L13970" s="25">
        <f t="shared" si="1101"/>
        <v>22.285714285714285</v>
      </c>
    </row>
    <row r="13971" spans="1:12" x14ac:dyDescent="0.25">
      <c r="A13971">
        <v>944</v>
      </c>
      <c r="B13971" t="s">
        <v>98</v>
      </c>
      <c r="C13971" s="1">
        <v>41431.604166666664</v>
      </c>
      <c r="D13971">
        <v>1</v>
      </c>
      <c r="E13971" t="s">
        <v>61</v>
      </c>
      <c r="F13971" t="s">
        <v>62</v>
      </c>
      <c r="G13971">
        <v>3</v>
      </c>
      <c r="H13971" t="str">
        <f t="shared" si="1100"/>
        <v>SP</v>
      </c>
      <c r="I13971" s="2">
        <f t="shared" si="1097"/>
        <v>2013</v>
      </c>
      <c r="J13971" s="2">
        <f t="shared" si="1098"/>
        <v>6</v>
      </c>
      <c r="K13971" t="str">
        <f t="shared" si="1099"/>
        <v>Waterjuffer</v>
      </c>
      <c r="L13971" s="25">
        <f t="shared" si="1101"/>
        <v>22.285714285714285</v>
      </c>
    </row>
    <row r="13972" spans="1:12" x14ac:dyDescent="0.25">
      <c r="A13972">
        <v>944</v>
      </c>
      <c r="B13972" t="s">
        <v>98</v>
      </c>
      <c r="C13972" s="1">
        <v>41431.604166666664</v>
      </c>
      <c r="D13972">
        <v>1</v>
      </c>
      <c r="E13972" t="s">
        <v>22</v>
      </c>
      <c r="F13972" t="s">
        <v>23</v>
      </c>
      <c r="G13972">
        <v>1</v>
      </c>
      <c r="H13972" t="str">
        <f t="shared" si="1100"/>
        <v>SP</v>
      </c>
      <c r="I13972" s="2">
        <f t="shared" si="1097"/>
        <v>2013</v>
      </c>
      <c r="J13972" s="2">
        <f t="shared" si="1098"/>
        <v>6</v>
      </c>
      <c r="K13972" t="str">
        <f t="shared" si="1099"/>
        <v>Glazenmakers</v>
      </c>
      <c r="L13972" s="25">
        <f t="shared" si="1101"/>
        <v>22.285714285714285</v>
      </c>
    </row>
    <row r="13973" spans="1:12" x14ac:dyDescent="0.25">
      <c r="A13973">
        <v>944</v>
      </c>
      <c r="B13973" t="s">
        <v>98</v>
      </c>
      <c r="C13973" s="1">
        <v>41431.604166666664</v>
      </c>
      <c r="D13973">
        <v>1</v>
      </c>
      <c r="E13973" t="s">
        <v>28</v>
      </c>
      <c r="F13973" t="s">
        <v>29</v>
      </c>
      <c r="G13973">
        <v>6</v>
      </c>
      <c r="H13973" t="str">
        <f t="shared" si="1100"/>
        <v>SP</v>
      </c>
      <c r="I13973" s="2">
        <f t="shared" si="1097"/>
        <v>2013</v>
      </c>
      <c r="J13973" s="2">
        <f t="shared" si="1098"/>
        <v>6</v>
      </c>
      <c r="K13973" t="str">
        <f t="shared" si="1099"/>
        <v>Korenbouten</v>
      </c>
      <c r="L13973" s="25">
        <f t="shared" si="1101"/>
        <v>22.285714285714285</v>
      </c>
    </row>
    <row r="13974" spans="1:12" x14ac:dyDescent="0.25">
      <c r="A13974">
        <v>944</v>
      </c>
      <c r="B13974" t="s">
        <v>98</v>
      </c>
      <c r="C13974" s="1">
        <v>41431.604166666664</v>
      </c>
      <c r="D13974">
        <v>2</v>
      </c>
      <c r="E13974" t="s">
        <v>8</v>
      </c>
      <c r="F13974" t="s">
        <v>9</v>
      </c>
      <c r="G13974">
        <v>2</v>
      </c>
      <c r="H13974" t="str">
        <f t="shared" si="1100"/>
        <v>SP</v>
      </c>
      <c r="I13974" s="2">
        <f t="shared" si="1097"/>
        <v>2013</v>
      </c>
      <c r="J13974" s="2">
        <f t="shared" si="1098"/>
        <v>6</v>
      </c>
      <c r="K13974" t="str">
        <f t="shared" si="1099"/>
        <v>Pantserjuffers</v>
      </c>
      <c r="L13974" s="25">
        <f t="shared" si="1101"/>
        <v>22.285714285714285</v>
      </c>
    </row>
    <row r="13975" spans="1:12" x14ac:dyDescent="0.25">
      <c r="A13975">
        <v>944</v>
      </c>
      <c r="B13975" t="s">
        <v>98</v>
      </c>
      <c r="C13975" s="1">
        <v>41431.604166666664</v>
      </c>
      <c r="D13975">
        <v>2</v>
      </c>
      <c r="E13975" t="s">
        <v>10</v>
      </c>
      <c r="F13975" t="s">
        <v>11</v>
      </c>
      <c r="G13975">
        <v>3</v>
      </c>
      <c r="H13975" t="str">
        <f t="shared" si="1100"/>
        <v>SP</v>
      </c>
      <c r="I13975" s="2">
        <f t="shared" si="1097"/>
        <v>2013</v>
      </c>
      <c r="J13975" s="2">
        <f t="shared" si="1098"/>
        <v>6</v>
      </c>
      <c r="K13975" t="str">
        <f t="shared" si="1099"/>
        <v>Waterjuffer</v>
      </c>
      <c r="L13975" s="25">
        <f t="shared" si="1101"/>
        <v>22.285714285714285</v>
      </c>
    </row>
    <row r="13976" spans="1:12" x14ac:dyDescent="0.25">
      <c r="A13976">
        <v>944</v>
      </c>
      <c r="B13976" t="s">
        <v>98</v>
      </c>
      <c r="C13976" s="1">
        <v>41431.604166666664</v>
      </c>
      <c r="D13976">
        <v>2</v>
      </c>
      <c r="E13976" t="s">
        <v>12</v>
      </c>
      <c r="F13976" t="s">
        <v>13</v>
      </c>
      <c r="G13976">
        <v>7</v>
      </c>
      <c r="H13976" t="str">
        <f t="shared" si="1100"/>
        <v>SP</v>
      </c>
      <c r="I13976" s="2">
        <f t="shared" si="1097"/>
        <v>2013</v>
      </c>
      <c r="J13976" s="2">
        <f t="shared" si="1098"/>
        <v>6</v>
      </c>
      <c r="K13976" t="str">
        <f t="shared" si="1099"/>
        <v>Waterjuffer</v>
      </c>
      <c r="L13976" s="25">
        <f t="shared" si="1101"/>
        <v>22.285714285714285</v>
      </c>
    </row>
    <row r="13977" spans="1:12" x14ac:dyDescent="0.25">
      <c r="A13977">
        <v>944</v>
      </c>
      <c r="B13977" t="s">
        <v>98</v>
      </c>
      <c r="C13977" s="1">
        <v>41431.604166666664</v>
      </c>
      <c r="D13977">
        <v>2</v>
      </c>
      <c r="E13977" t="s">
        <v>16</v>
      </c>
      <c r="F13977" t="s">
        <v>17</v>
      </c>
      <c r="G13977">
        <v>53</v>
      </c>
      <c r="H13977" t="str">
        <f t="shared" si="1100"/>
        <v>SP</v>
      </c>
      <c r="I13977" s="2">
        <f t="shared" si="1097"/>
        <v>2013</v>
      </c>
      <c r="J13977" s="2">
        <f t="shared" si="1098"/>
        <v>6</v>
      </c>
      <c r="K13977" t="str">
        <f t="shared" si="1099"/>
        <v>Waterjuffer</v>
      </c>
      <c r="L13977" s="25">
        <f t="shared" si="1101"/>
        <v>22.285714285714285</v>
      </c>
    </row>
    <row r="13978" spans="1:12" x14ac:dyDescent="0.25">
      <c r="A13978">
        <v>944</v>
      </c>
      <c r="B13978" t="s">
        <v>98</v>
      </c>
      <c r="C13978" s="1">
        <v>41431.604166666664</v>
      </c>
      <c r="D13978">
        <v>2</v>
      </c>
      <c r="E13978" t="s">
        <v>22</v>
      </c>
      <c r="F13978" t="s">
        <v>23</v>
      </c>
      <c r="G13978">
        <v>2</v>
      </c>
      <c r="H13978" t="str">
        <f t="shared" si="1100"/>
        <v>SP</v>
      </c>
      <c r="I13978" s="2">
        <f t="shared" si="1097"/>
        <v>2013</v>
      </c>
      <c r="J13978" s="2">
        <f t="shared" si="1098"/>
        <v>6</v>
      </c>
      <c r="K13978" t="str">
        <f t="shared" si="1099"/>
        <v>Glazenmakers</v>
      </c>
      <c r="L13978" s="25">
        <f t="shared" si="1101"/>
        <v>22.285714285714285</v>
      </c>
    </row>
    <row r="13979" spans="1:12" x14ac:dyDescent="0.25">
      <c r="A13979">
        <v>944</v>
      </c>
      <c r="B13979" t="s">
        <v>98</v>
      </c>
      <c r="C13979" s="1">
        <v>41431.604166666664</v>
      </c>
      <c r="D13979">
        <v>2</v>
      </c>
      <c r="E13979" t="s">
        <v>24</v>
      </c>
      <c r="F13979" t="s">
        <v>25</v>
      </c>
      <c r="G13979">
        <v>1</v>
      </c>
      <c r="H13979" t="str">
        <f t="shared" si="1100"/>
        <v>SP</v>
      </c>
      <c r="I13979" s="2">
        <f t="shared" si="1097"/>
        <v>2013</v>
      </c>
      <c r="J13979" s="2">
        <f t="shared" si="1098"/>
        <v>6</v>
      </c>
      <c r="K13979" t="str">
        <f t="shared" si="1099"/>
        <v>Glazenmakers</v>
      </c>
      <c r="L13979" s="25">
        <f t="shared" si="1101"/>
        <v>22.285714285714285</v>
      </c>
    </row>
    <row r="13980" spans="1:12" x14ac:dyDescent="0.25">
      <c r="A13980">
        <v>944</v>
      </c>
      <c r="B13980" t="s">
        <v>98</v>
      </c>
      <c r="C13980" s="1">
        <v>41431.604166666664</v>
      </c>
      <c r="D13980">
        <v>2</v>
      </c>
      <c r="E13980" t="s">
        <v>28</v>
      </c>
      <c r="F13980" t="s">
        <v>29</v>
      </c>
      <c r="G13980">
        <v>2</v>
      </c>
      <c r="H13980" t="str">
        <f t="shared" si="1100"/>
        <v>SP</v>
      </c>
      <c r="I13980" s="2">
        <f t="shared" si="1097"/>
        <v>2013</v>
      </c>
      <c r="J13980" s="2">
        <f t="shared" si="1098"/>
        <v>6</v>
      </c>
      <c r="K13980" t="str">
        <f t="shared" si="1099"/>
        <v>Korenbouten</v>
      </c>
      <c r="L13980" s="25">
        <f t="shared" si="1101"/>
        <v>22.285714285714285</v>
      </c>
    </row>
    <row r="13981" spans="1:12" x14ac:dyDescent="0.25">
      <c r="A13981">
        <v>944</v>
      </c>
      <c r="B13981" t="s">
        <v>98</v>
      </c>
      <c r="C13981" s="1">
        <v>41431.604166666664</v>
      </c>
      <c r="D13981">
        <v>4</v>
      </c>
      <c r="E13981" t="s">
        <v>22</v>
      </c>
      <c r="F13981" t="s">
        <v>23</v>
      </c>
      <c r="G13981">
        <v>2</v>
      </c>
      <c r="H13981" t="str">
        <f t="shared" si="1100"/>
        <v>SP</v>
      </c>
      <c r="I13981" s="2">
        <f t="shared" si="1097"/>
        <v>2013</v>
      </c>
      <c r="J13981" s="2">
        <f t="shared" si="1098"/>
        <v>6</v>
      </c>
      <c r="K13981" t="str">
        <f t="shared" si="1099"/>
        <v>Glazenmakers</v>
      </c>
      <c r="L13981" s="25">
        <f t="shared" si="1101"/>
        <v>22.285714285714285</v>
      </c>
    </row>
    <row r="13982" spans="1:12" x14ac:dyDescent="0.25">
      <c r="A13982">
        <v>944</v>
      </c>
      <c r="B13982" t="s">
        <v>98</v>
      </c>
      <c r="C13982" s="1">
        <v>41431.604166666664</v>
      </c>
      <c r="D13982">
        <v>4</v>
      </c>
      <c r="E13982" t="s">
        <v>28</v>
      </c>
      <c r="F13982" t="s">
        <v>29</v>
      </c>
      <c r="G13982">
        <v>4</v>
      </c>
      <c r="H13982" t="str">
        <f t="shared" si="1100"/>
        <v>SP</v>
      </c>
      <c r="I13982" s="2">
        <f t="shared" ref="I13982:I14044" si="1102">YEAR(C13982)</f>
        <v>2013</v>
      </c>
      <c r="J13982" s="2">
        <f t="shared" ref="J13982:J14044" si="1103">MONTH(C13982)</f>
        <v>6</v>
      </c>
      <c r="K13982" t="str">
        <f t="shared" ref="K13982:K14044" si="1104">VLOOKUP(E13982,$Q$2:$R$100,2,FALSE)</f>
        <v>Korenbouten</v>
      </c>
      <c r="L13982" s="25">
        <f t="shared" si="1101"/>
        <v>22.285714285714285</v>
      </c>
    </row>
    <row r="13983" spans="1:12" x14ac:dyDescent="0.25">
      <c r="A13983">
        <v>944</v>
      </c>
      <c r="B13983" t="s">
        <v>98</v>
      </c>
      <c r="C13983" s="1">
        <v>41455.552083333336</v>
      </c>
      <c r="D13983">
        <v>1</v>
      </c>
      <c r="E13983" t="s">
        <v>10</v>
      </c>
      <c r="F13983" t="s">
        <v>11</v>
      </c>
      <c r="G13983">
        <v>1</v>
      </c>
      <c r="H13983" t="str">
        <f t="shared" si="1100"/>
        <v>SP</v>
      </c>
      <c r="I13983" s="2">
        <f t="shared" si="1102"/>
        <v>2013</v>
      </c>
      <c r="J13983" s="2">
        <f t="shared" si="1103"/>
        <v>6</v>
      </c>
      <c r="K13983" t="str">
        <f t="shared" si="1104"/>
        <v>Waterjuffer</v>
      </c>
      <c r="L13983" s="25">
        <f t="shared" si="1101"/>
        <v>25.714285714285715</v>
      </c>
    </row>
    <row r="13984" spans="1:12" x14ac:dyDescent="0.25">
      <c r="A13984">
        <v>944</v>
      </c>
      <c r="B13984" t="s">
        <v>98</v>
      </c>
      <c r="C13984" s="1">
        <v>41455.552083333336</v>
      </c>
      <c r="D13984">
        <v>1</v>
      </c>
      <c r="E13984" t="s">
        <v>12</v>
      </c>
      <c r="F13984" t="s">
        <v>13</v>
      </c>
      <c r="G13984">
        <v>2</v>
      </c>
      <c r="H13984" t="str">
        <f t="shared" si="1100"/>
        <v>SP</v>
      </c>
      <c r="I13984" s="2">
        <f t="shared" si="1102"/>
        <v>2013</v>
      </c>
      <c r="J13984" s="2">
        <f t="shared" si="1103"/>
        <v>6</v>
      </c>
      <c r="K13984" t="str">
        <f t="shared" si="1104"/>
        <v>Waterjuffer</v>
      </c>
      <c r="L13984" s="25">
        <f t="shared" si="1101"/>
        <v>25.714285714285715</v>
      </c>
    </row>
    <row r="13985" spans="1:12" x14ac:dyDescent="0.25">
      <c r="A13985">
        <v>944</v>
      </c>
      <c r="B13985" t="s">
        <v>98</v>
      </c>
      <c r="C13985" s="1">
        <v>41455.552083333336</v>
      </c>
      <c r="D13985">
        <v>1</v>
      </c>
      <c r="E13985" t="s">
        <v>16</v>
      </c>
      <c r="F13985" t="s">
        <v>17</v>
      </c>
      <c r="G13985">
        <v>18</v>
      </c>
      <c r="H13985" t="str">
        <f t="shared" si="1100"/>
        <v>SP</v>
      </c>
      <c r="I13985" s="2">
        <f t="shared" si="1102"/>
        <v>2013</v>
      </c>
      <c r="J13985" s="2">
        <f t="shared" si="1103"/>
        <v>6</v>
      </c>
      <c r="K13985" t="str">
        <f t="shared" si="1104"/>
        <v>Waterjuffer</v>
      </c>
      <c r="L13985" s="25">
        <f t="shared" si="1101"/>
        <v>25.714285714285715</v>
      </c>
    </row>
    <row r="13986" spans="1:12" x14ac:dyDescent="0.25">
      <c r="A13986">
        <v>944</v>
      </c>
      <c r="B13986" t="s">
        <v>98</v>
      </c>
      <c r="C13986" s="1">
        <v>41455.552083333336</v>
      </c>
      <c r="D13986">
        <v>1</v>
      </c>
      <c r="E13986" t="s">
        <v>28</v>
      </c>
      <c r="F13986" t="s">
        <v>29</v>
      </c>
      <c r="G13986">
        <v>1</v>
      </c>
      <c r="H13986" t="str">
        <f t="shared" si="1100"/>
        <v>SP</v>
      </c>
      <c r="I13986" s="2">
        <f t="shared" si="1102"/>
        <v>2013</v>
      </c>
      <c r="J13986" s="2">
        <f t="shared" si="1103"/>
        <v>6</v>
      </c>
      <c r="K13986" t="str">
        <f t="shared" si="1104"/>
        <v>Korenbouten</v>
      </c>
      <c r="L13986" s="25">
        <f t="shared" si="1101"/>
        <v>25.714285714285715</v>
      </c>
    </row>
    <row r="13987" spans="1:12" x14ac:dyDescent="0.25">
      <c r="A13987">
        <v>944</v>
      </c>
      <c r="B13987" t="s">
        <v>98</v>
      </c>
      <c r="C13987" s="1">
        <v>41455.552083333336</v>
      </c>
      <c r="D13987">
        <v>2</v>
      </c>
      <c r="E13987" t="s">
        <v>10</v>
      </c>
      <c r="F13987" t="s">
        <v>11</v>
      </c>
      <c r="G13987">
        <v>2</v>
      </c>
      <c r="H13987" t="str">
        <f t="shared" si="1100"/>
        <v>SP</v>
      </c>
      <c r="I13987" s="2">
        <f t="shared" si="1102"/>
        <v>2013</v>
      </c>
      <c r="J13987" s="2">
        <f t="shared" si="1103"/>
        <v>6</v>
      </c>
      <c r="K13987" t="str">
        <f t="shared" si="1104"/>
        <v>Waterjuffer</v>
      </c>
      <c r="L13987" s="25">
        <f t="shared" si="1101"/>
        <v>25.714285714285715</v>
      </c>
    </row>
    <row r="13988" spans="1:12" x14ac:dyDescent="0.25">
      <c r="A13988">
        <v>944</v>
      </c>
      <c r="B13988" t="s">
        <v>98</v>
      </c>
      <c r="C13988" s="1">
        <v>41455.552083333336</v>
      </c>
      <c r="D13988">
        <v>2</v>
      </c>
      <c r="E13988" t="s">
        <v>16</v>
      </c>
      <c r="F13988" t="s">
        <v>17</v>
      </c>
      <c r="G13988">
        <v>2</v>
      </c>
      <c r="H13988" t="str">
        <f t="shared" si="1100"/>
        <v>SP</v>
      </c>
      <c r="I13988" s="2">
        <f t="shared" si="1102"/>
        <v>2013</v>
      </c>
      <c r="J13988" s="2">
        <f t="shared" si="1103"/>
        <v>6</v>
      </c>
      <c r="K13988" t="str">
        <f t="shared" si="1104"/>
        <v>Waterjuffer</v>
      </c>
      <c r="L13988" s="25">
        <f t="shared" si="1101"/>
        <v>25.714285714285715</v>
      </c>
    </row>
    <row r="13989" spans="1:12" x14ac:dyDescent="0.25">
      <c r="A13989">
        <v>944</v>
      </c>
      <c r="B13989" t="s">
        <v>98</v>
      </c>
      <c r="C13989" s="1">
        <v>41455.552083333336</v>
      </c>
      <c r="D13989">
        <v>2</v>
      </c>
      <c r="E13989" t="s">
        <v>28</v>
      </c>
      <c r="F13989" t="s">
        <v>29</v>
      </c>
      <c r="G13989">
        <v>1</v>
      </c>
      <c r="H13989" t="str">
        <f t="shared" si="1100"/>
        <v>SP</v>
      </c>
      <c r="I13989" s="2">
        <f t="shared" si="1102"/>
        <v>2013</v>
      </c>
      <c r="J13989" s="2">
        <f t="shared" si="1103"/>
        <v>6</v>
      </c>
      <c r="K13989" t="str">
        <f t="shared" si="1104"/>
        <v>Korenbouten</v>
      </c>
      <c r="L13989" s="25">
        <f t="shared" si="1101"/>
        <v>25.714285714285715</v>
      </c>
    </row>
    <row r="13990" spans="1:12" x14ac:dyDescent="0.25">
      <c r="A13990">
        <v>944</v>
      </c>
      <c r="B13990" t="s">
        <v>98</v>
      </c>
      <c r="C13990" s="1">
        <v>41455.552083333336</v>
      </c>
      <c r="D13990">
        <v>4</v>
      </c>
      <c r="E13990" t="s">
        <v>28</v>
      </c>
      <c r="F13990" t="s">
        <v>29</v>
      </c>
      <c r="G13990">
        <v>1</v>
      </c>
      <c r="H13990" t="str">
        <f t="shared" si="1100"/>
        <v>SP</v>
      </c>
      <c r="I13990" s="2">
        <f t="shared" si="1102"/>
        <v>2013</v>
      </c>
      <c r="J13990" s="2">
        <f t="shared" si="1103"/>
        <v>6</v>
      </c>
      <c r="K13990" t="str">
        <f t="shared" si="1104"/>
        <v>Korenbouten</v>
      </c>
      <c r="L13990" s="25">
        <f t="shared" si="1101"/>
        <v>25.714285714285715</v>
      </c>
    </row>
    <row r="13991" spans="1:12" x14ac:dyDescent="0.25">
      <c r="A13991">
        <v>944</v>
      </c>
      <c r="B13991" t="s">
        <v>98</v>
      </c>
      <c r="C13991" s="1">
        <v>41455.552083333336</v>
      </c>
      <c r="D13991">
        <v>4</v>
      </c>
      <c r="E13991" t="s">
        <v>18</v>
      </c>
      <c r="F13991" t="s">
        <v>19</v>
      </c>
      <c r="G13991">
        <v>1</v>
      </c>
      <c r="H13991" t="str">
        <f t="shared" si="1100"/>
        <v>SP</v>
      </c>
      <c r="I13991" s="2">
        <f t="shared" si="1102"/>
        <v>2013</v>
      </c>
      <c r="J13991" s="2">
        <f t="shared" si="1103"/>
        <v>6</v>
      </c>
      <c r="K13991" t="str">
        <f t="shared" si="1104"/>
        <v>Korenbouten</v>
      </c>
      <c r="L13991" s="25">
        <f t="shared" si="1101"/>
        <v>25.714285714285715</v>
      </c>
    </row>
    <row r="13992" spans="1:12" x14ac:dyDescent="0.25">
      <c r="A13992">
        <v>944</v>
      </c>
      <c r="B13992" t="s">
        <v>98</v>
      </c>
      <c r="C13992" s="1">
        <v>41462.510416666664</v>
      </c>
      <c r="D13992">
        <v>1</v>
      </c>
      <c r="E13992" t="s">
        <v>10</v>
      </c>
      <c r="F13992" t="s">
        <v>11</v>
      </c>
      <c r="G13992">
        <v>2</v>
      </c>
      <c r="H13992" t="str">
        <f t="shared" si="1100"/>
        <v>SP</v>
      </c>
      <c r="I13992" s="2">
        <f t="shared" si="1102"/>
        <v>2013</v>
      </c>
      <c r="J13992" s="2">
        <f t="shared" si="1103"/>
        <v>7</v>
      </c>
      <c r="K13992" t="str">
        <f t="shared" si="1104"/>
        <v>Waterjuffer</v>
      </c>
      <c r="L13992" s="25">
        <f t="shared" si="1101"/>
        <v>26.714285714285715</v>
      </c>
    </row>
    <row r="13993" spans="1:12" x14ac:dyDescent="0.25">
      <c r="A13993">
        <v>944</v>
      </c>
      <c r="B13993" t="s">
        <v>98</v>
      </c>
      <c r="C13993" s="1">
        <v>41462.510416666664</v>
      </c>
      <c r="D13993">
        <v>1</v>
      </c>
      <c r="E13993" t="s">
        <v>16</v>
      </c>
      <c r="F13993" t="s">
        <v>17</v>
      </c>
      <c r="G13993">
        <v>6</v>
      </c>
      <c r="H13993" t="str">
        <f t="shared" si="1100"/>
        <v>SP</v>
      </c>
      <c r="I13993" s="2">
        <f t="shared" si="1102"/>
        <v>2013</v>
      </c>
      <c r="J13993" s="2">
        <f t="shared" si="1103"/>
        <v>7</v>
      </c>
      <c r="K13993" t="str">
        <f t="shared" si="1104"/>
        <v>Waterjuffer</v>
      </c>
      <c r="L13993" s="25">
        <f t="shared" si="1101"/>
        <v>26.714285714285715</v>
      </c>
    </row>
    <row r="13994" spans="1:12" x14ac:dyDescent="0.25">
      <c r="A13994">
        <v>944</v>
      </c>
      <c r="B13994" t="s">
        <v>98</v>
      </c>
      <c r="C13994" s="1">
        <v>41462.510416666664</v>
      </c>
      <c r="D13994">
        <v>1</v>
      </c>
      <c r="E13994" t="s">
        <v>24</v>
      </c>
      <c r="F13994" t="s">
        <v>25</v>
      </c>
      <c r="G13994">
        <v>2</v>
      </c>
      <c r="H13994" t="str">
        <f t="shared" si="1100"/>
        <v>SP</v>
      </c>
      <c r="I13994" s="2">
        <f t="shared" si="1102"/>
        <v>2013</v>
      </c>
      <c r="J13994" s="2">
        <f t="shared" si="1103"/>
        <v>7</v>
      </c>
      <c r="K13994" t="str">
        <f t="shared" si="1104"/>
        <v>Glazenmakers</v>
      </c>
      <c r="L13994" s="25">
        <f t="shared" si="1101"/>
        <v>26.714285714285715</v>
      </c>
    </row>
    <row r="13995" spans="1:12" x14ac:dyDescent="0.25">
      <c r="A13995">
        <v>944</v>
      </c>
      <c r="B13995" t="s">
        <v>98</v>
      </c>
      <c r="C13995" s="1">
        <v>41462.510416666664</v>
      </c>
      <c r="D13995">
        <v>1</v>
      </c>
      <c r="E13995" t="s">
        <v>18</v>
      </c>
      <c r="F13995" t="s">
        <v>19</v>
      </c>
      <c r="G13995">
        <v>1</v>
      </c>
      <c r="H13995" t="str">
        <f t="shared" si="1100"/>
        <v>SP</v>
      </c>
      <c r="I13995" s="2">
        <f t="shared" si="1102"/>
        <v>2013</v>
      </c>
      <c r="J13995" s="2">
        <f t="shared" si="1103"/>
        <v>7</v>
      </c>
      <c r="K13995" t="str">
        <f t="shared" si="1104"/>
        <v>Korenbouten</v>
      </c>
      <c r="L13995" s="25">
        <f t="shared" si="1101"/>
        <v>26.714285714285715</v>
      </c>
    </row>
    <row r="13996" spans="1:12" x14ac:dyDescent="0.25">
      <c r="A13996">
        <v>944</v>
      </c>
      <c r="B13996" t="s">
        <v>98</v>
      </c>
      <c r="C13996" s="1">
        <v>41462.510416666664</v>
      </c>
      <c r="D13996">
        <v>2</v>
      </c>
      <c r="E13996" t="s">
        <v>16</v>
      </c>
      <c r="F13996" t="s">
        <v>17</v>
      </c>
      <c r="G13996">
        <v>6</v>
      </c>
      <c r="H13996" t="str">
        <f t="shared" si="1100"/>
        <v>SP</v>
      </c>
      <c r="I13996" s="2">
        <f t="shared" si="1102"/>
        <v>2013</v>
      </c>
      <c r="J13996" s="2">
        <f t="shared" si="1103"/>
        <v>7</v>
      </c>
      <c r="K13996" t="str">
        <f t="shared" si="1104"/>
        <v>Waterjuffer</v>
      </c>
      <c r="L13996" s="25">
        <f t="shared" si="1101"/>
        <v>26.714285714285715</v>
      </c>
    </row>
    <row r="13997" spans="1:12" x14ac:dyDescent="0.25">
      <c r="A13997">
        <v>944</v>
      </c>
      <c r="B13997" t="s">
        <v>98</v>
      </c>
      <c r="C13997" s="1">
        <v>41462.510416666664</v>
      </c>
      <c r="D13997">
        <v>4</v>
      </c>
      <c r="E13997" t="s">
        <v>24</v>
      </c>
      <c r="F13997" t="s">
        <v>25</v>
      </c>
      <c r="G13997">
        <v>1</v>
      </c>
      <c r="H13997" t="str">
        <f t="shared" si="1100"/>
        <v>SP</v>
      </c>
      <c r="I13997" s="2">
        <f t="shared" si="1102"/>
        <v>2013</v>
      </c>
      <c r="J13997" s="2">
        <f t="shared" si="1103"/>
        <v>7</v>
      </c>
      <c r="K13997" t="str">
        <f t="shared" si="1104"/>
        <v>Glazenmakers</v>
      </c>
      <c r="L13997" s="25">
        <f t="shared" si="1101"/>
        <v>26.714285714285715</v>
      </c>
    </row>
    <row r="13998" spans="1:12" x14ac:dyDescent="0.25">
      <c r="A13998">
        <v>944</v>
      </c>
      <c r="B13998" t="s">
        <v>98</v>
      </c>
      <c r="C13998" s="1">
        <v>41462.510416666664</v>
      </c>
      <c r="D13998">
        <v>4</v>
      </c>
      <c r="E13998" t="s">
        <v>28</v>
      </c>
      <c r="F13998" t="s">
        <v>29</v>
      </c>
      <c r="G13998">
        <v>3</v>
      </c>
      <c r="H13998" t="str">
        <f t="shared" si="1100"/>
        <v>SP</v>
      </c>
      <c r="I13998" s="2">
        <f t="shared" si="1102"/>
        <v>2013</v>
      </c>
      <c r="J13998" s="2">
        <f t="shared" si="1103"/>
        <v>7</v>
      </c>
      <c r="K13998" t="str">
        <f t="shared" si="1104"/>
        <v>Korenbouten</v>
      </c>
      <c r="L13998" s="25">
        <f t="shared" si="1101"/>
        <v>26.714285714285715</v>
      </c>
    </row>
    <row r="13999" spans="1:12" x14ac:dyDescent="0.25">
      <c r="A13999">
        <v>944</v>
      </c>
      <c r="B13999" t="s">
        <v>98</v>
      </c>
      <c r="C13999" s="1">
        <v>41474.541666666664</v>
      </c>
      <c r="D13999">
        <v>1</v>
      </c>
      <c r="E13999" t="s">
        <v>16</v>
      </c>
      <c r="F13999" t="s">
        <v>17</v>
      </c>
      <c r="G13999">
        <v>4</v>
      </c>
      <c r="H13999" t="str">
        <f t="shared" si="1100"/>
        <v>SP</v>
      </c>
      <c r="I13999" s="2">
        <f t="shared" si="1102"/>
        <v>2013</v>
      </c>
      <c r="J13999" s="2">
        <f t="shared" si="1103"/>
        <v>7</v>
      </c>
      <c r="K13999" t="str">
        <f t="shared" si="1104"/>
        <v>Waterjuffer</v>
      </c>
      <c r="L13999" s="25">
        <f t="shared" si="1101"/>
        <v>28.428571428571427</v>
      </c>
    </row>
    <row r="14000" spans="1:12" x14ac:dyDescent="0.25">
      <c r="A14000">
        <v>944</v>
      </c>
      <c r="B14000" t="s">
        <v>98</v>
      </c>
      <c r="C14000" s="1">
        <v>41474.541666666664</v>
      </c>
      <c r="D14000">
        <v>1</v>
      </c>
      <c r="E14000" t="s">
        <v>28</v>
      </c>
      <c r="F14000" t="s">
        <v>29</v>
      </c>
      <c r="G14000">
        <v>1</v>
      </c>
      <c r="H14000" t="str">
        <f t="shared" si="1100"/>
        <v>SP</v>
      </c>
      <c r="I14000" s="2">
        <f t="shared" si="1102"/>
        <v>2013</v>
      </c>
      <c r="J14000" s="2">
        <f t="shared" si="1103"/>
        <v>7</v>
      </c>
      <c r="K14000" t="str">
        <f t="shared" si="1104"/>
        <v>Korenbouten</v>
      </c>
      <c r="L14000" s="25">
        <f t="shared" si="1101"/>
        <v>28.428571428571427</v>
      </c>
    </row>
    <row r="14001" spans="1:12" x14ac:dyDescent="0.25">
      <c r="A14001">
        <v>944</v>
      </c>
      <c r="B14001" t="s">
        <v>98</v>
      </c>
      <c r="C14001" s="1">
        <v>41474.541666666664</v>
      </c>
      <c r="D14001">
        <v>1</v>
      </c>
      <c r="E14001" t="s">
        <v>18</v>
      </c>
      <c r="F14001" t="s">
        <v>19</v>
      </c>
      <c r="G14001">
        <v>1</v>
      </c>
      <c r="H14001" t="str">
        <f t="shared" si="1100"/>
        <v>SP</v>
      </c>
      <c r="I14001" s="2">
        <f t="shared" si="1102"/>
        <v>2013</v>
      </c>
      <c r="J14001" s="2">
        <f t="shared" si="1103"/>
        <v>7</v>
      </c>
      <c r="K14001" t="str">
        <f t="shared" si="1104"/>
        <v>Korenbouten</v>
      </c>
      <c r="L14001" s="25">
        <f t="shared" si="1101"/>
        <v>28.428571428571427</v>
      </c>
    </row>
    <row r="14002" spans="1:12" x14ac:dyDescent="0.25">
      <c r="A14002">
        <v>944</v>
      </c>
      <c r="B14002" t="s">
        <v>98</v>
      </c>
      <c r="C14002" s="1">
        <v>41487.600694444445</v>
      </c>
      <c r="D14002">
        <v>1</v>
      </c>
      <c r="E14002" t="s">
        <v>10</v>
      </c>
      <c r="F14002" t="s">
        <v>11</v>
      </c>
      <c r="G14002">
        <v>6</v>
      </c>
      <c r="H14002" t="str">
        <f t="shared" si="1100"/>
        <v>SP</v>
      </c>
      <c r="I14002" s="2">
        <f t="shared" si="1102"/>
        <v>2013</v>
      </c>
      <c r="J14002" s="2">
        <f t="shared" si="1103"/>
        <v>8</v>
      </c>
      <c r="K14002" t="str">
        <f t="shared" si="1104"/>
        <v>Waterjuffer</v>
      </c>
      <c r="L14002" s="25">
        <f t="shared" si="1101"/>
        <v>30.285714285714285</v>
      </c>
    </row>
    <row r="14003" spans="1:12" x14ac:dyDescent="0.25">
      <c r="A14003">
        <v>944</v>
      </c>
      <c r="B14003" t="s">
        <v>98</v>
      </c>
      <c r="C14003" s="1">
        <v>41487.600694444445</v>
      </c>
      <c r="D14003">
        <v>1</v>
      </c>
      <c r="E14003" t="s">
        <v>82</v>
      </c>
      <c r="F14003" t="s">
        <v>83</v>
      </c>
      <c r="G14003">
        <v>2</v>
      </c>
      <c r="H14003" t="str">
        <f t="shared" si="1100"/>
        <v>SP</v>
      </c>
      <c r="I14003" s="2">
        <f t="shared" si="1102"/>
        <v>2013</v>
      </c>
      <c r="J14003" s="2">
        <f t="shared" si="1103"/>
        <v>8</v>
      </c>
      <c r="K14003" t="str">
        <f t="shared" si="1104"/>
        <v>Korenbouten</v>
      </c>
      <c r="L14003" s="25">
        <f t="shared" si="1101"/>
        <v>30.285714285714285</v>
      </c>
    </row>
    <row r="14004" spans="1:12" x14ac:dyDescent="0.25">
      <c r="A14004">
        <v>944</v>
      </c>
      <c r="B14004" t="s">
        <v>98</v>
      </c>
      <c r="C14004" s="1">
        <v>41487.600694444445</v>
      </c>
      <c r="D14004">
        <v>1</v>
      </c>
      <c r="E14004" t="s">
        <v>18</v>
      </c>
      <c r="F14004" t="s">
        <v>19</v>
      </c>
      <c r="G14004">
        <v>5</v>
      </c>
      <c r="H14004" t="str">
        <f t="shared" si="1100"/>
        <v>SP</v>
      </c>
      <c r="I14004" s="2">
        <f t="shared" si="1102"/>
        <v>2013</v>
      </c>
      <c r="J14004" s="2">
        <f t="shared" si="1103"/>
        <v>8</v>
      </c>
      <c r="K14004" t="str">
        <f t="shared" si="1104"/>
        <v>Korenbouten</v>
      </c>
      <c r="L14004" s="25">
        <f t="shared" si="1101"/>
        <v>30.285714285714285</v>
      </c>
    </row>
    <row r="14005" spans="1:12" x14ac:dyDescent="0.25">
      <c r="A14005">
        <v>944</v>
      </c>
      <c r="B14005" t="s">
        <v>98</v>
      </c>
      <c r="C14005" s="1">
        <v>41487.600694444445</v>
      </c>
      <c r="D14005">
        <v>2</v>
      </c>
      <c r="E14005" t="s">
        <v>10</v>
      </c>
      <c r="F14005" t="s">
        <v>11</v>
      </c>
      <c r="G14005">
        <v>8</v>
      </c>
      <c r="H14005" t="str">
        <f t="shared" si="1100"/>
        <v>SP</v>
      </c>
      <c r="I14005" s="2">
        <f t="shared" si="1102"/>
        <v>2013</v>
      </c>
      <c r="J14005" s="2">
        <f t="shared" si="1103"/>
        <v>8</v>
      </c>
      <c r="K14005" t="str">
        <f t="shared" si="1104"/>
        <v>Waterjuffer</v>
      </c>
      <c r="L14005" s="25">
        <f t="shared" si="1101"/>
        <v>30.285714285714285</v>
      </c>
    </row>
    <row r="14006" spans="1:12" x14ac:dyDescent="0.25">
      <c r="A14006">
        <v>944</v>
      </c>
      <c r="B14006" t="s">
        <v>98</v>
      </c>
      <c r="C14006" s="1">
        <v>41487.600694444445</v>
      </c>
      <c r="D14006">
        <v>2</v>
      </c>
      <c r="E14006" t="s">
        <v>61</v>
      </c>
      <c r="F14006" t="s">
        <v>62</v>
      </c>
      <c r="G14006">
        <v>1</v>
      </c>
      <c r="H14006" t="str">
        <f t="shared" si="1100"/>
        <v>SP</v>
      </c>
      <c r="I14006" s="2">
        <f t="shared" si="1102"/>
        <v>2013</v>
      </c>
      <c r="J14006" s="2">
        <f t="shared" si="1103"/>
        <v>8</v>
      </c>
      <c r="K14006" t="str">
        <f t="shared" si="1104"/>
        <v>Waterjuffer</v>
      </c>
      <c r="L14006" s="25">
        <f t="shared" si="1101"/>
        <v>30.285714285714285</v>
      </c>
    </row>
    <row r="14007" spans="1:12" x14ac:dyDescent="0.25">
      <c r="A14007">
        <v>944</v>
      </c>
      <c r="B14007" t="s">
        <v>98</v>
      </c>
      <c r="C14007" s="1">
        <v>41487.600694444445</v>
      </c>
      <c r="D14007">
        <v>2</v>
      </c>
      <c r="E14007" t="s">
        <v>82</v>
      </c>
      <c r="F14007" t="s">
        <v>83</v>
      </c>
      <c r="G14007">
        <v>1</v>
      </c>
      <c r="H14007" t="str">
        <f t="shared" si="1100"/>
        <v>SP</v>
      </c>
      <c r="I14007" s="2">
        <f t="shared" si="1102"/>
        <v>2013</v>
      </c>
      <c r="J14007" s="2">
        <f t="shared" si="1103"/>
        <v>8</v>
      </c>
      <c r="K14007" t="str">
        <f t="shared" si="1104"/>
        <v>Korenbouten</v>
      </c>
      <c r="L14007" s="25">
        <f t="shared" si="1101"/>
        <v>30.285714285714285</v>
      </c>
    </row>
    <row r="14008" spans="1:12" x14ac:dyDescent="0.25">
      <c r="A14008">
        <v>944</v>
      </c>
      <c r="B14008" t="s">
        <v>98</v>
      </c>
      <c r="C14008" s="1">
        <v>41487.600694444445</v>
      </c>
      <c r="D14008">
        <v>2</v>
      </c>
      <c r="E14008" t="s">
        <v>18</v>
      </c>
      <c r="F14008" t="s">
        <v>19</v>
      </c>
      <c r="G14008">
        <v>8</v>
      </c>
      <c r="H14008" t="str">
        <f t="shared" si="1100"/>
        <v>SP</v>
      </c>
      <c r="I14008" s="2">
        <f t="shared" si="1102"/>
        <v>2013</v>
      </c>
      <c r="J14008" s="2">
        <f t="shared" si="1103"/>
        <v>8</v>
      </c>
      <c r="K14008" t="str">
        <f t="shared" si="1104"/>
        <v>Korenbouten</v>
      </c>
      <c r="L14008" s="25">
        <f t="shared" si="1101"/>
        <v>30.285714285714285</v>
      </c>
    </row>
    <row r="14009" spans="1:12" x14ac:dyDescent="0.25">
      <c r="A14009">
        <v>944</v>
      </c>
      <c r="B14009" t="s">
        <v>98</v>
      </c>
      <c r="C14009" s="1">
        <v>41487.600694444445</v>
      </c>
      <c r="D14009">
        <v>4</v>
      </c>
      <c r="E14009" t="s">
        <v>82</v>
      </c>
      <c r="F14009" t="s">
        <v>83</v>
      </c>
      <c r="G14009">
        <v>1</v>
      </c>
      <c r="H14009" t="str">
        <f t="shared" si="1100"/>
        <v>SP</v>
      </c>
      <c r="I14009" s="2">
        <f t="shared" si="1102"/>
        <v>2013</v>
      </c>
      <c r="J14009" s="2">
        <f t="shared" si="1103"/>
        <v>8</v>
      </c>
      <c r="K14009" t="str">
        <f t="shared" si="1104"/>
        <v>Korenbouten</v>
      </c>
      <c r="L14009" s="25">
        <f t="shared" si="1101"/>
        <v>30.285714285714285</v>
      </c>
    </row>
    <row r="14010" spans="1:12" x14ac:dyDescent="0.25">
      <c r="A14010">
        <v>944</v>
      </c>
      <c r="B14010" t="s">
        <v>98</v>
      </c>
      <c r="C14010" s="1">
        <v>41487.600694444445</v>
      </c>
      <c r="D14010">
        <v>4</v>
      </c>
      <c r="E14010" t="s">
        <v>18</v>
      </c>
      <c r="F14010" t="s">
        <v>19</v>
      </c>
      <c r="G14010">
        <v>5</v>
      </c>
      <c r="H14010" t="str">
        <f t="shared" si="1100"/>
        <v>SP</v>
      </c>
      <c r="I14010" s="2">
        <f t="shared" si="1102"/>
        <v>2013</v>
      </c>
      <c r="J14010" s="2">
        <f t="shared" si="1103"/>
        <v>8</v>
      </c>
      <c r="K14010" t="str">
        <f t="shared" si="1104"/>
        <v>Korenbouten</v>
      </c>
      <c r="L14010" s="25">
        <f t="shared" si="1101"/>
        <v>30.285714285714285</v>
      </c>
    </row>
    <row r="14011" spans="1:12" x14ac:dyDescent="0.25">
      <c r="A14011">
        <v>944</v>
      </c>
      <c r="B14011" t="s">
        <v>98</v>
      </c>
      <c r="C14011" s="1">
        <v>41494.597222222219</v>
      </c>
      <c r="D14011">
        <v>1</v>
      </c>
      <c r="E14011" t="s">
        <v>10</v>
      </c>
      <c r="F14011" t="s">
        <v>11</v>
      </c>
      <c r="G14011">
        <v>4</v>
      </c>
      <c r="H14011" t="str">
        <f t="shared" si="1100"/>
        <v>SP</v>
      </c>
      <c r="I14011" s="2">
        <f t="shared" si="1102"/>
        <v>2013</v>
      </c>
      <c r="J14011" s="2">
        <f t="shared" si="1103"/>
        <v>8</v>
      </c>
      <c r="K14011" t="str">
        <f t="shared" si="1104"/>
        <v>Waterjuffer</v>
      </c>
      <c r="L14011" s="25">
        <f t="shared" si="1101"/>
        <v>31.285714285714285</v>
      </c>
    </row>
    <row r="14012" spans="1:12" x14ac:dyDescent="0.25">
      <c r="A14012">
        <v>944</v>
      </c>
      <c r="B14012" t="s">
        <v>98</v>
      </c>
      <c r="C14012" s="1">
        <v>41494.597222222219</v>
      </c>
      <c r="D14012">
        <v>1</v>
      </c>
      <c r="E14012" t="s">
        <v>82</v>
      </c>
      <c r="F14012" t="s">
        <v>83</v>
      </c>
      <c r="G14012">
        <v>1</v>
      </c>
      <c r="H14012" t="str">
        <f t="shared" si="1100"/>
        <v>SP</v>
      </c>
      <c r="I14012" s="2">
        <f t="shared" si="1102"/>
        <v>2013</v>
      </c>
      <c r="J14012" s="2">
        <f t="shared" si="1103"/>
        <v>8</v>
      </c>
      <c r="K14012" t="str">
        <f t="shared" si="1104"/>
        <v>Korenbouten</v>
      </c>
      <c r="L14012" s="25">
        <f t="shared" si="1101"/>
        <v>31.285714285714285</v>
      </c>
    </row>
    <row r="14013" spans="1:12" x14ac:dyDescent="0.25">
      <c r="A14013">
        <v>944</v>
      </c>
      <c r="B14013" t="s">
        <v>98</v>
      </c>
      <c r="C14013" s="1">
        <v>41494.597222222219</v>
      </c>
      <c r="D14013">
        <v>1</v>
      </c>
      <c r="E14013" t="s">
        <v>18</v>
      </c>
      <c r="F14013" t="s">
        <v>19</v>
      </c>
      <c r="G14013">
        <v>2</v>
      </c>
      <c r="H14013" t="str">
        <f t="shared" si="1100"/>
        <v>SP</v>
      </c>
      <c r="I14013" s="2">
        <f t="shared" si="1102"/>
        <v>2013</v>
      </c>
      <c r="J14013" s="2">
        <f t="shared" si="1103"/>
        <v>8</v>
      </c>
      <c r="K14013" t="str">
        <f t="shared" si="1104"/>
        <v>Korenbouten</v>
      </c>
      <c r="L14013" s="25">
        <f t="shared" si="1101"/>
        <v>31.285714285714285</v>
      </c>
    </row>
    <row r="14014" spans="1:12" x14ac:dyDescent="0.25">
      <c r="A14014">
        <v>944</v>
      </c>
      <c r="B14014" t="s">
        <v>98</v>
      </c>
      <c r="C14014" s="1">
        <v>41494.597222222219</v>
      </c>
      <c r="D14014">
        <v>2</v>
      </c>
      <c r="E14014" t="s">
        <v>10</v>
      </c>
      <c r="F14014" t="s">
        <v>11</v>
      </c>
      <c r="G14014">
        <v>5</v>
      </c>
      <c r="H14014" t="str">
        <f t="shared" si="1100"/>
        <v>SP</v>
      </c>
      <c r="I14014" s="2">
        <f t="shared" si="1102"/>
        <v>2013</v>
      </c>
      <c r="J14014" s="2">
        <f t="shared" si="1103"/>
        <v>8</v>
      </c>
      <c r="K14014" t="str">
        <f t="shared" si="1104"/>
        <v>Waterjuffer</v>
      </c>
      <c r="L14014" s="25">
        <f t="shared" si="1101"/>
        <v>31.285714285714285</v>
      </c>
    </row>
    <row r="14015" spans="1:12" x14ac:dyDescent="0.25">
      <c r="A14015">
        <v>944</v>
      </c>
      <c r="B14015" t="s">
        <v>98</v>
      </c>
      <c r="C14015" s="1">
        <v>41494.597222222219</v>
      </c>
      <c r="D14015">
        <v>2</v>
      </c>
      <c r="E14015" t="s">
        <v>82</v>
      </c>
      <c r="F14015" t="s">
        <v>83</v>
      </c>
      <c r="G14015">
        <v>1</v>
      </c>
      <c r="H14015" t="str">
        <f t="shared" si="1100"/>
        <v>SP</v>
      </c>
      <c r="I14015" s="2">
        <f t="shared" si="1102"/>
        <v>2013</v>
      </c>
      <c r="J14015" s="2">
        <f t="shared" si="1103"/>
        <v>8</v>
      </c>
      <c r="K14015" t="str">
        <f t="shared" si="1104"/>
        <v>Korenbouten</v>
      </c>
      <c r="L14015" s="25">
        <f t="shared" si="1101"/>
        <v>31.285714285714285</v>
      </c>
    </row>
    <row r="14016" spans="1:12" x14ac:dyDescent="0.25">
      <c r="A14016">
        <v>944</v>
      </c>
      <c r="B14016" t="s">
        <v>98</v>
      </c>
      <c r="C14016" s="1">
        <v>41494.597222222219</v>
      </c>
      <c r="D14016">
        <v>2</v>
      </c>
      <c r="E14016" t="s">
        <v>18</v>
      </c>
      <c r="F14016" t="s">
        <v>19</v>
      </c>
      <c r="G14016">
        <v>6</v>
      </c>
      <c r="H14016" t="str">
        <f t="shared" si="1100"/>
        <v>SP</v>
      </c>
      <c r="I14016" s="2">
        <f t="shared" si="1102"/>
        <v>2013</v>
      </c>
      <c r="J14016" s="2">
        <f t="shared" si="1103"/>
        <v>8</v>
      </c>
      <c r="K14016" t="str">
        <f t="shared" si="1104"/>
        <v>Korenbouten</v>
      </c>
      <c r="L14016" s="25">
        <f t="shared" si="1101"/>
        <v>31.285714285714285</v>
      </c>
    </row>
    <row r="14017" spans="1:12" x14ac:dyDescent="0.25">
      <c r="A14017">
        <v>944</v>
      </c>
      <c r="B14017" t="s">
        <v>98</v>
      </c>
      <c r="C14017" s="1">
        <v>41494.597222222219</v>
      </c>
      <c r="D14017">
        <v>2</v>
      </c>
      <c r="E14017" t="s">
        <v>50</v>
      </c>
      <c r="F14017" t="s">
        <v>51</v>
      </c>
      <c r="G14017">
        <v>1</v>
      </c>
      <c r="H14017" t="str">
        <f t="shared" si="1100"/>
        <v>SP</v>
      </c>
      <c r="I14017" s="2">
        <f t="shared" si="1102"/>
        <v>2013</v>
      </c>
      <c r="J14017" s="2">
        <f t="shared" si="1103"/>
        <v>8</v>
      </c>
      <c r="K14017" t="str">
        <f t="shared" si="1104"/>
        <v>Waterjuffer</v>
      </c>
      <c r="L14017" s="25">
        <f t="shared" si="1101"/>
        <v>31.285714285714285</v>
      </c>
    </row>
    <row r="14018" spans="1:12" x14ac:dyDescent="0.25">
      <c r="A14018">
        <v>944</v>
      </c>
      <c r="B14018" t="s">
        <v>98</v>
      </c>
      <c r="C14018" s="1">
        <v>41494.597222222219</v>
      </c>
      <c r="D14018">
        <v>4</v>
      </c>
      <c r="E14018" t="s">
        <v>82</v>
      </c>
      <c r="F14018" t="s">
        <v>83</v>
      </c>
      <c r="G14018">
        <v>1</v>
      </c>
      <c r="H14018" t="str">
        <f t="shared" ref="H14018:H14081" si="1105">VLOOKUP(A14018,$N$2:$O$51,2,FALSE)</f>
        <v>SP</v>
      </c>
      <c r="I14018" s="2">
        <f t="shared" si="1102"/>
        <v>2013</v>
      </c>
      <c r="J14018" s="2">
        <f t="shared" si="1103"/>
        <v>8</v>
      </c>
      <c r="K14018" t="str">
        <f t="shared" si="1104"/>
        <v>Korenbouten</v>
      </c>
      <c r="L14018" s="25">
        <f t="shared" si="1101"/>
        <v>31.285714285714285</v>
      </c>
    </row>
    <row r="14019" spans="1:12" x14ac:dyDescent="0.25">
      <c r="A14019">
        <v>944</v>
      </c>
      <c r="B14019" t="s">
        <v>98</v>
      </c>
      <c r="C14019" s="1">
        <v>41494.597222222219</v>
      </c>
      <c r="D14019">
        <v>4</v>
      </c>
      <c r="E14019" t="s">
        <v>18</v>
      </c>
      <c r="F14019" t="s">
        <v>19</v>
      </c>
      <c r="G14019">
        <v>3</v>
      </c>
      <c r="H14019" t="str">
        <f t="shared" si="1105"/>
        <v>SP</v>
      </c>
      <c r="I14019" s="2">
        <f t="shared" si="1102"/>
        <v>2013</v>
      </c>
      <c r="J14019" s="2">
        <f t="shared" si="1103"/>
        <v>8</v>
      </c>
      <c r="K14019" t="str">
        <f t="shared" si="1104"/>
        <v>Korenbouten</v>
      </c>
      <c r="L14019" s="25">
        <f t="shared" ref="L14019:L14082" si="1106">(ROUNDDOWN(C14019-DATE(I14019,1,1),0))/7</f>
        <v>31.285714285714285</v>
      </c>
    </row>
    <row r="14020" spans="1:12" x14ac:dyDescent="0.25">
      <c r="A14020">
        <v>944</v>
      </c>
      <c r="B14020" t="s">
        <v>98</v>
      </c>
      <c r="C14020" s="1">
        <v>41763.520833333336</v>
      </c>
      <c r="D14020">
        <v>2</v>
      </c>
      <c r="E14020" t="s">
        <v>16</v>
      </c>
      <c r="F14020" t="s">
        <v>17</v>
      </c>
      <c r="G14020">
        <v>1</v>
      </c>
      <c r="H14020" t="str">
        <f t="shared" si="1105"/>
        <v>SP</v>
      </c>
      <c r="I14020" s="2">
        <f t="shared" si="1102"/>
        <v>2014</v>
      </c>
      <c r="J14020" s="2">
        <f t="shared" si="1103"/>
        <v>5</v>
      </c>
      <c r="K14020" t="str">
        <f t="shared" si="1104"/>
        <v>Waterjuffer</v>
      </c>
      <c r="L14020" s="25">
        <f t="shared" si="1106"/>
        <v>17.571428571428573</v>
      </c>
    </row>
    <row r="14021" spans="1:12" x14ac:dyDescent="0.25">
      <c r="A14021">
        <v>944</v>
      </c>
      <c r="B14021" t="s">
        <v>98</v>
      </c>
      <c r="C14021" s="1">
        <v>41775.53125</v>
      </c>
      <c r="D14021">
        <v>1</v>
      </c>
      <c r="E14021" t="s">
        <v>12</v>
      </c>
      <c r="F14021" t="s">
        <v>13</v>
      </c>
      <c r="G14021">
        <v>6</v>
      </c>
      <c r="H14021" t="str">
        <f t="shared" si="1105"/>
        <v>SP</v>
      </c>
      <c r="I14021" s="2">
        <f t="shared" si="1102"/>
        <v>2014</v>
      </c>
      <c r="J14021" s="2">
        <f t="shared" si="1103"/>
        <v>5</v>
      </c>
      <c r="K14021" t="str">
        <f t="shared" si="1104"/>
        <v>Waterjuffer</v>
      </c>
      <c r="L14021" s="25">
        <f t="shared" si="1106"/>
        <v>19.285714285714285</v>
      </c>
    </row>
    <row r="14022" spans="1:12" x14ac:dyDescent="0.25">
      <c r="A14022">
        <v>944</v>
      </c>
      <c r="B14022" t="s">
        <v>98</v>
      </c>
      <c r="C14022" s="1">
        <v>41775.53125</v>
      </c>
      <c r="D14022">
        <v>1</v>
      </c>
      <c r="E14022" t="s">
        <v>16</v>
      </c>
      <c r="F14022" t="s">
        <v>17</v>
      </c>
      <c r="G14022">
        <v>5</v>
      </c>
      <c r="H14022" t="str">
        <f t="shared" si="1105"/>
        <v>SP</v>
      </c>
      <c r="I14022" s="2">
        <f t="shared" si="1102"/>
        <v>2014</v>
      </c>
      <c r="J14022" s="2">
        <f t="shared" si="1103"/>
        <v>5</v>
      </c>
      <c r="K14022" t="str">
        <f t="shared" si="1104"/>
        <v>Waterjuffer</v>
      </c>
      <c r="L14022" s="25">
        <f t="shared" si="1106"/>
        <v>19.285714285714285</v>
      </c>
    </row>
    <row r="14023" spans="1:12" x14ac:dyDescent="0.25">
      <c r="A14023">
        <v>944</v>
      </c>
      <c r="B14023" t="s">
        <v>98</v>
      </c>
      <c r="C14023" s="1">
        <v>41775.53125</v>
      </c>
      <c r="D14023">
        <v>1</v>
      </c>
      <c r="E14023" t="s">
        <v>22</v>
      </c>
      <c r="F14023" t="s">
        <v>23</v>
      </c>
      <c r="G14023">
        <v>3</v>
      </c>
      <c r="H14023" t="str">
        <f t="shared" si="1105"/>
        <v>SP</v>
      </c>
      <c r="I14023" s="2">
        <f t="shared" si="1102"/>
        <v>2014</v>
      </c>
      <c r="J14023" s="2">
        <f t="shared" si="1103"/>
        <v>5</v>
      </c>
      <c r="K14023" t="str">
        <f t="shared" si="1104"/>
        <v>Glazenmakers</v>
      </c>
      <c r="L14023" s="25">
        <f t="shared" si="1106"/>
        <v>19.285714285714285</v>
      </c>
    </row>
    <row r="14024" spans="1:12" x14ac:dyDescent="0.25">
      <c r="A14024">
        <v>944</v>
      </c>
      <c r="B14024" t="s">
        <v>98</v>
      </c>
      <c r="C14024" s="1">
        <v>41775.53125</v>
      </c>
      <c r="D14024">
        <v>1</v>
      </c>
      <c r="E14024" t="s">
        <v>82</v>
      </c>
      <c r="F14024" t="s">
        <v>83</v>
      </c>
      <c r="G14024">
        <v>1</v>
      </c>
      <c r="H14024" t="str">
        <f t="shared" si="1105"/>
        <v>SP</v>
      </c>
      <c r="I14024" s="2">
        <f t="shared" si="1102"/>
        <v>2014</v>
      </c>
      <c r="J14024" s="2">
        <f t="shared" si="1103"/>
        <v>5</v>
      </c>
      <c r="K14024" t="str">
        <f t="shared" si="1104"/>
        <v>Korenbouten</v>
      </c>
      <c r="L14024" s="25">
        <f t="shared" si="1106"/>
        <v>19.285714285714285</v>
      </c>
    </row>
    <row r="14025" spans="1:12" x14ac:dyDescent="0.25">
      <c r="A14025">
        <v>944</v>
      </c>
      <c r="B14025" t="s">
        <v>98</v>
      </c>
      <c r="C14025" s="1">
        <v>41775.53125</v>
      </c>
      <c r="D14025">
        <v>2</v>
      </c>
      <c r="E14025" t="s">
        <v>10</v>
      </c>
      <c r="F14025" t="s">
        <v>11</v>
      </c>
      <c r="G14025">
        <v>4</v>
      </c>
      <c r="H14025" t="str">
        <f t="shared" si="1105"/>
        <v>SP</v>
      </c>
      <c r="I14025" s="2">
        <f t="shared" si="1102"/>
        <v>2014</v>
      </c>
      <c r="J14025" s="2">
        <f t="shared" si="1103"/>
        <v>5</v>
      </c>
      <c r="K14025" t="str">
        <f t="shared" si="1104"/>
        <v>Waterjuffer</v>
      </c>
      <c r="L14025" s="25">
        <f t="shared" si="1106"/>
        <v>19.285714285714285</v>
      </c>
    </row>
    <row r="14026" spans="1:12" x14ac:dyDescent="0.25">
      <c r="A14026">
        <v>944</v>
      </c>
      <c r="B14026" t="s">
        <v>98</v>
      </c>
      <c r="C14026" s="1">
        <v>41775.53125</v>
      </c>
      <c r="D14026">
        <v>2</v>
      </c>
      <c r="E14026" t="s">
        <v>12</v>
      </c>
      <c r="F14026" t="s">
        <v>13</v>
      </c>
      <c r="G14026">
        <v>16</v>
      </c>
      <c r="H14026" t="str">
        <f t="shared" si="1105"/>
        <v>SP</v>
      </c>
      <c r="I14026" s="2">
        <f t="shared" si="1102"/>
        <v>2014</v>
      </c>
      <c r="J14026" s="2">
        <f t="shared" si="1103"/>
        <v>5</v>
      </c>
      <c r="K14026" t="str">
        <f t="shared" si="1104"/>
        <v>Waterjuffer</v>
      </c>
      <c r="L14026" s="25">
        <f t="shared" si="1106"/>
        <v>19.285714285714285</v>
      </c>
    </row>
    <row r="14027" spans="1:12" x14ac:dyDescent="0.25">
      <c r="A14027">
        <v>944</v>
      </c>
      <c r="B14027" t="s">
        <v>98</v>
      </c>
      <c r="C14027" s="1">
        <v>41775.53125</v>
      </c>
      <c r="D14027">
        <v>2</v>
      </c>
      <c r="E14027" t="s">
        <v>16</v>
      </c>
      <c r="F14027" t="s">
        <v>17</v>
      </c>
      <c r="G14027">
        <v>6</v>
      </c>
      <c r="H14027" t="str">
        <f t="shared" si="1105"/>
        <v>SP</v>
      </c>
      <c r="I14027" s="2">
        <f t="shared" si="1102"/>
        <v>2014</v>
      </c>
      <c r="J14027" s="2">
        <f t="shared" si="1103"/>
        <v>5</v>
      </c>
      <c r="K14027" t="str">
        <f t="shared" si="1104"/>
        <v>Waterjuffer</v>
      </c>
      <c r="L14027" s="25">
        <f t="shared" si="1106"/>
        <v>19.285714285714285</v>
      </c>
    </row>
    <row r="14028" spans="1:12" x14ac:dyDescent="0.25">
      <c r="A14028">
        <v>944</v>
      </c>
      <c r="B14028" t="s">
        <v>98</v>
      </c>
      <c r="C14028" s="1">
        <v>41775.53125</v>
      </c>
      <c r="D14028">
        <v>2</v>
      </c>
      <c r="E14028" t="s">
        <v>22</v>
      </c>
      <c r="F14028" t="s">
        <v>23</v>
      </c>
      <c r="G14028">
        <v>2</v>
      </c>
      <c r="H14028" t="str">
        <f t="shared" si="1105"/>
        <v>SP</v>
      </c>
      <c r="I14028" s="2">
        <f t="shared" si="1102"/>
        <v>2014</v>
      </c>
      <c r="J14028" s="2">
        <f t="shared" si="1103"/>
        <v>5</v>
      </c>
      <c r="K14028" t="str">
        <f t="shared" si="1104"/>
        <v>Glazenmakers</v>
      </c>
      <c r="L14028" s="25">
        <f t="shared" si="1106"/>
        <v>19.285714285714285</v>
      </c>
    </row>
    <row r="14029" spans="1:12" x14ac:dyDescent="0.25">
      <c r="A14029">
        <v>944</v>
      </c>
      <c r="B14029" t="s">
        <v>98</v>
      </c>
      <c r="C14029" s="1">
        <v>41775.53125</v>
      </c>
      <c r="D14029">
        <v>2</v>
      </c>
      <c r="E14029" t="s">
        <v>28</v>
      </c>
      <c r="F14029" t="s">
        <v>29</v>
      </c>
      <c r="G14029">
        <v>2</v>
      </c>
      <c r="H14029" t="str">
        <f t="shared" si="1105"/>
        <v>SP</v>
      </c>
      <c r="I14029" s="2">
        <f t="shared" si="1102"/>
        <v>2014</v>
      </c>
      <c r="J14029" s="2">
        <f t="shared" si="1103"/>
        <v>5</v>
      </c>
      <c r="K14029" t="str">
        <f t="shared" si="1104"/>
        <v>Korenbouten</v>
      </c>
      <c r="L14029" s="25">
        <f t="shared" si="1106"/>
        <v>19.285714285714285</v>
      </c>
    </row>
    <row r="14030" spans="1:12" x14ac:dyDescent="0.25">
      <c r="A14030">
        <v>944</v>
      </c>
      <c r="B14030" t="s">
        <v>98</v>
      </c>
      <c r="C14030" s="1">
        <v>41775.53125</v>
      </c>
      <c r="D14030">
        <v>4</v>
      </c>
      <c r="E14030" t="s">
        <v>22</v>
      </c>
      <c r="F14030" t="s">
        <v>23</v>
      </c>
      <c r="G14030">
        <v>3</v>
      </c>
      <c r="H14030" t="str">
        <f t="shared" si="1105"/>
        <v>SP</v>
      </c>
      <c r="I14030" s="2">
        <f t="shared" si="1102"/>
        <v>2014</v>
      </c>
      <c r="J14030" s="2">
        <f t="shared" si="1103"/>
        <v>5</v>
      </c>
      <c r="K14030" t="str">
        <f t="shared" si="1104"/>
        <v>Glazenmakers</v>
      </c>
      <c r="L14030" s="25">
        <f t="shared" si="1106"/>
        <v>19.285714285714285</v>
      </c>
    </row>
    <row r="14031" spans="1:12" x14ac:dyDescent="0.25">
      <c r="A14031">
        <v>944</v>
      </c>
      <c r="B14031" t="s">
        <v>98</v>
      </c>
      <c r="C14031" s="1">
        <v>41791.503472222219</v>
      </c>
      <c r="D14031">
        <v>1</v>
      </c>
      <c r="E14031" t="s">
        <v>12</v>
      </c>
      <c r="F14031" t="s">
        <v>13</v>
      </c>
      <c r="G14031">
        <v>2</v>
      </c>
      <c r="H14031" t="str">
        <f t="shared" si="1105"/>
        <v>SP</v>
      </c>
      <c r="I14031" s="2">
        <f t="shared" si="1102"/>
        <v>2014</v>
      </c>
      <c r="J14031" s="2">
        <f t="shared" si="1103"/>
        <v>6</v>
      </c>
      <c r="K14031" t="str">
        <f t="shared" si="1104"/>
        <v>Waterjuffer</v>
      </c>
      <c r="L14031" s="25">
        <f t="shared" si="1106"/>
        <v>21.571428571428573</v>
      </c>
    </row>
    <row r="14032" spans="1:12" x14ac:dyDescent="0.25">
      <c r="A14032">
        <v>944</v>
      </c>
      <c r="B14032" t="s">
        <v>98</v>
      </c>
      <c r="C14032" s="1">
        <v>41791.503472222219</v>
      </c>
      <c r="D14032">
        <v>1</v>
      </c>
      <c r="E14032" t="s">
        <v>16</v>
      </c>
      <c r="F14032" t="s">
        <v>17</v>
      </c>
      <c r="G14032">
        <v>1</v>
      </c>
      <c r="H14032" t="str">
        <f t="shared" si="1105"/>
        <v>SP</v>
      </c>
      <c r="I14032" s="2">
        <f t="shared" si="1102"/>
        <v>2014</v>
      </c>
      <c r="J14032" s="2">
        <f t="shared" si="1103"/>
        <v>6</v>
      </c>
      <c r="K14032" t="str">
        <f t="shared" si="1104"/>
        <v>Waterjuffer</v>
      </c>
      <c r="L14032" s="25">
        <f t="shared" si="1106"/>
        <v>21.571428571428573</v>
      </c>
    </row>
    <row r="14033" spans="1:12" x14ac:dyDescent="0.25">
      <c r="A14033">
        <v>944</v>
      </c>
      <c r="B14033" t="s">
        <v>98</v>
      </c>
      <c r="C14033" s="1">
        <v>41791.503472222219</v>
      </c>
      <c r="D14033">
        <v>2</v>
      </c>
      <c r="E14033" t="s">
        <v>10</v>
      </c>
      <c r="F14033" t="s">
        <v>11</v>
      </c>
      <c r="G14033">
        <v>2</v>
      </c>
      <c r="H14033" t="str">
        <f t="shared" si="1105"/>
        <v>SP</v>
      </c>
      <c r="I14033" s="2">
        <f t="shared" si="1102"/>
        <v>2014</v>
      </c>
      <c r="J14033" s="2">
        <f t="shared" si="1103"/>
        <v>6</v>
      </c>
      <c r="K14033" t="str">
        <f t="shared" si="1104"/>
        <v>Waterjuffer</v>
      </c>
      <c r="L14033" s="25">
        <f t="shared" si="1106"/>
        <v>21.571428571428573</v>
      </c>
    </row>
    <row r="14034" spans="1:12" x14ac:dyDescent="0.25">
      <c r="A14034">
        <v>944</v>
      </c>
      <c r="B14034" t="s">
        <v>98</v>
      </c>
      <c r="C14034" s="1">
        <v>41791.503472222219</v>
      </c>
      <c r="D14034">
        <v>2</v>
      </c>
      <c r="E14034" t="s">
        <v>16</v>
      </c>
      <c r="F14034" t="s">
        <v>17</v>
      </c>
      <c r="G14034">
        <v>9</v>
      </c>
      <c r="H14034" t="str">
        <f t="shared" si="1105"/>
        <v>SP</v>
      </c>
      <c r="I14034" s="2">
        <f t="shared" si="1102"/>
        <v>2014</v>
      </c>
      <c r="J14034" s="2">
        <f t="shared" si="1103"/>
        <v>6</v>
      </c>
      <c r="K14034" t="str">
        <f t="shared" si="1104"/>
        <v>Waterjuffer</v>
      </c>
      <c r="L14034" s="25">
        <f t="shared" si="1106"/>
        <v>21.571428571428573</v>
      </c>
    </row>
    <row r="14035" spans="1:12" x14ac:dyDescent="0.25">
      <c r="A14035">
        <v>944</v>
      </c>
      <c r="B14035" t="s">
        <v>98</v>
      </c>
      <c r="C14035" s="1">
        <v>41791.503472222219</v>
      </c>
      <c r="D14035">
        <v>2</v>
      </c>
      <c r="E14035" t="s">
        <v>28</v>
      </c>
      <c r="F14035" t="s">
        <v>29</v>
      </c>
      <c r="G14035">
        <v>1</v>
      </c>
      <c r="H14035" t="str">
        <f t="shared" si="1105"/>
        <v>SP</v>
      </c>
      <c r="I14035" s="2">
        <f t="shared" si="1102"/>
        <v>2014</v>
      </c>
      <c r="J14035" s="2">
        <f t="shared" si="1103"/>
        <v>6</v>
      </c>
      <c r="K14035" t="str">
        <f t="shared" si="1104"/>
        <v>Korenbouten</v>
      </c>
      <c r="L14035" s="25">
        <f t="shared" si="1106"/>
        <v>21.571428571428573</v>
      </c>
    </row>
    <row r="14036" spans="1:12" x14ac:dyDescent="0.25">
      <c r="A14036">
        <v>944</v>
      </c>
      <c r="B14036" t="s">
        <v>98</v>
      </c>
      <c r="C14036" s="1">
        <v>41791.503472222219</v>
      </c>
      <c r="D14036">
        <v>4</v>
      </c>
      <c r="E14036" t="s">
        <v>22</v>
      </c>
      <c r="F14036" t="s">
        <v>23</v>
      </c>
      <c r="G14036">
        <v>2</v>
      </c>
      <c r="H14036" t="str">
        <f t="shared" si="1105"/>
        <v>SP</v>
      </c>
      <c r="I14036" s="2">
        <f t="shared" si="1102"/>
        <v>2014</v>
      </c>
      <c r="J14036" s="2">
        <f t="shared" si="1103"/>
        <v>6</v>
      </c>
      <c r="K14036" t="str">
        <f t="shared" si="1104"/>
        <v>Glazenmakers</v>
      </c>
      <c r="L14036" s="25">
        <f t="shared" si="1106"/>
        <v>21.571428571428573</v>
      </c>
    </row>
    <row r="14037" spans="1:12" x14ac:dyDescent="0.25">
      <c r="A14037">
        <v>944</v>
      </c>
      <c r="B14037" t="s">
        <v>98</v>
      </c>
      <c r="C14037" s="1">
        <v>41803.545138888891</v>
      </c>
      <c r="D14037">
        <v>1</v>
      </c>
      <c r="E14037" t="s">
        <v>10</v>
      </c>
      <c r="F14037" t="s">
        <v>11</v>
      </c>
      <c r="G14037">
        <v>5</v>
      </c>
      <c r="H14037" t="str">
        <f t="shared" si="1105"/>
        <v>SP</v>
      </c>
      <c r="I14037" s="2">
        <f t="shared" si="1102"/>
        <v>2014</v>
      </c>
      <c r="J14037" s="2">
        <f t="shared" si="1103"/>
        <v>6</v>
      </c>
      <c r="K14037" t="str">
        <f t="shared" si="1104"/>
        <v>Waterjuffer</v>
      </c>
      <c r="L14037" s="25">
        <f t="shared" si="1106"/>
        <v>23.285714285714285</v>
      </c>
    </row>
    <row r="14038" spans="1:12" x14ac:dyDescent="0.25">
      <c r="A14038">
        <v>944</v>
      </c>
      <c r="B14038" t="s">
        <v>98</v>
      </c>
      <c r="C14038" s="1">
        <v>41803.545138888891</v>
      </c>
      <c r="D14038">
        <v>1</v>
      </c>
      <c r="E14038" t="s">
        <v>50</v>
      </c>
      <c r="F14038" t="s">
        <v>51</v>
      </c>
      <c r="G14038">
        <v>3</v>
      </c>
      <c r="H14038" t="str">
        <f t="shared" si="1105"/>
        <v>SP</v>
      </c>
      <c r="I14038" s="2">
        <f t="shared" si="1102"/>
        <v>2014</v>
      </c>
      <c r="J14038" s="2">
        <f t="shared" si="1103"/>
        <v>6</v>
      </c>
      <c r="K14038" t="str">
        <f t="shared" si="1104"/>
        <v>Waterjuffer</v>
      </c>
      <c r="L14038" s="25">
        <f t="shared" si="1106"/>
        <v>23.285714285714285</v>
      </c>
    </row>
    <row r="14039" spans="1:12" x14ac:dyDescent="0.25">
      <c r="A14039">
        <v>944</v>
      </c>
      <c r="B14039" t="s">
        <v>98</v>
      </c>
      <c r="C14039" s="1">
        <v>41803.545138888891</v>
      </c>
      <c r="D14039">
        <v>1</v>
      </c>
      <c r="E14039" t="s">
        <v>16</v>
      </c>
      <c r="F14039" t="s">
        <v>17</v>
      </c>
      <c r="G14039">
        <v>12</v>
      </c>
      <c r="H14039" t="str">
        <f t="shared" si="1105"/>
        <v>SP</v>
      </c>
      <c r="I14039" s="2">
        <f t="shared" si="1102"/>
        <v>2014</v>
      </c>
      <c r="J14039" s="2">
        <f t="shared" si="1103"/>
        <v>6</v>
      </c>
      <c r="K14039" t="str">
        <f t="shared" si="1104"/>
        <v>Waterjuffer</v>
      </c>
      <c r="L14039" s="25">
        <f t="shared" si="1106"/>
        <v>23.285714285714285</v>
      </c>
    </row>
    <row r="14040" spans="1:12" x14ac:dyDescent="0.25">
      <c r="A14040">
        <v>944</v>
      </c>
      <c r="B14040" t="s">
        <v>98</v>
      </c>
      <c r="C14040" s="1">
        <v>41803.545138888891</v>
      </c>
      <c r="D14040">
        <v>1</v>
      </c>
      <c r="E14040" t="s">
        <v>18</v>
      </c>
      <c r="F14040" t="s">
        <v>19</v>
      </c>
      <c r="G14040">
        <v>1</v>
      </c>
      <c r="H14040" t="str">
        <f t="shared" si="1105"/>
        <v>SP</v>
      </c>
      <c r="I14040" s="2">
        <f t="shared" si="1102"/>
        <v>2014</v>
      </c>
      <c r="J14040" s="2">
        <f t="shared" si="1103"/>
        <v>6</v>
      </c>
      <c r="K14040" t="str">
        <f t="shared" si="1104"/>
        <v>Korenbouten</v>
      </c>
      <c r="L14040" s="25">
        <f t="shared" si="1106"/>
        <v>23.285714285714285</v>
      </c>
    </row>
    <row r="14041" spans="1:12" x14ac:dyDescent="0.25">
      <c r="A14041">
        <v>944</v>
      </c>
      <c r="B14041" t="s">
        <v>98</v>
      </c>
      <c r="C14041" s="1">
        <v>41803.545138888891</v>
      </c>
      <c r="D14041">
        <v>2</v>
      </c>
      <c r="E14041" t="s">
        <v>10</v>
      </c>
      <c r="F14041" t="s">
        <v>11</v>
      </c>
      <c r="G14041">
        <v>5</v>
      </c>
      <c r="H14041" t="str">
        <f t="shared" si="1105"/>
        <v>SP</v>
      </c>
      <c r="I14041" s="2">
        <f t="shared" si="1102"/>
        <v>2014</v>
      </c>
      <c r="J14041" s="2">
        <f t="shared" si="1103"/>
        <v>6</v>
      </c>
      <c r="K14041" t="str">
        <f t="shared" si="1104"/>
        <v>Waterjuffer</v>
      </c>
      <c r="L14041" s="25">
        <f t="shared" si="1106"/>
        <v>23.285714285714285</v>
      </c>
    </row>
    <row r="14042" spans="1:12" x14ac:dyDescent="0.25">
      <c r="A14042">
        <v>944</v>
      </c>
      <c r="B14042" t="s">
        <v>98</v>
      </c>
      <c r="C14042" s="1">
        <v>41803.545138888891</v>
      </c>
      <c r="D14042">
        <v>2</v>
      </c>
      <c r="E14042" t="s">
        <v>50</v>
      </c>
      <c r="F14042" t="s">
        <v>51</v>
      </c>
      <c r="G14042">
        <v>2</v>
      </c>
      <c r="H14042" t="str">
        <f t="shared" si="1105"/>
        <v>SP</v>
      </c>
      <c r="I14042" s="2">
        <f t="shared" si="1102"/>
        <v>2014</v>
      </c>
      <c r="J14042" s="2">
        <f t="shared" si="1103"/>
        <v>6</v>
      </c>
      <c r="K14042" t="str">
        <f t="shared" si="1104"/>
        <v>Waterjuffer</v>
      </c>
      <c r="L14042" s="25">
        <f t="shared" si="1106"/>
        <v>23.285714285714285</v>
      </c>
    </row>
    <row r="14043" spans="1:12" x14ac:dyDescent="0.25">
      <c r="A14043">
        <v>944</v>
      </c>
      <c r="B14043" t="s">
        <v>98</v>
      </c>
      <c r="C14043" s="1">
        <v>41803.545138888891</v>
      </c>
      <c r="D14043">
        <v>2</v>
      </c>
      <c r="E14043" t="s">
        <v>16</v>
      </c>
      <c r="F14043" t="s">
        <v>17</v>
      </c>
      <c r="G14043">
        <v>11</v>
      </c>
      <c r="H14043" t="str">
        <f t="shared" si="1105"/>
        <v>SP</v>
      </c>
      <c r="I14043" s="2">
        <f t="shared" si="1102"/>
        <v>2014</v>
      </c>
      <c r="J14043" s="2">
        <f t="shared" si="1103"/>
        <v>6</v>
      </c>
      <c r="K14043" t="str">
        <f t="shared" si="1104"/>
        <v>Waterjuffer</v>
      </c>
      <c r="L14043" s="25">
        <f t="shared" si="1106"/>
        <v>23.285714285714285</v>
      </c>
    </row>
    <row r="14044" spans="1:12" x14ac:dyDescent="0.25">
      <c r="A14044">
        <v>944</v>
      </c>
      <c r="B14044" t="s">
        <v>98</v>
      </c>
      <c r="C14044" s="1">
        <v>41803.545138888891</v>
      </c>
      <c r="D14044">
        <v>2</v>
      </c>
      <c r="E14044" t="s">
        <v>24</v>
      </c>
      <c r="F14044" t="s">
        <v>25</v>
      </c>
      <c r="G14044">
        <v>2</v>
      </c>
      <c r="H14044" t="str">
        <f t="shared" si="1105"/>
        <v>SP</v>
      </c>
      <c r="I14044" s="2">
        <f t="shared" si="1102"/>
        <v>2014</v>
      </c>
      <c r="J14044" s="2">
        <f t="shared" si="1103"/>
        <v>6</v>
      </c>
      <c r="K14044" t="str">
        <f t="shared" si="1104"/>
        <v>Glazenmakers</v>
      </c>
      <c r="L14044" s="25">
        <f t="shared" si="1106"/>
        <v>23.285714285714285</v>
      </c>
    </row>
    <row r="14045" spans="1:12" x14ac:dyDescent="0.25">
      <c r="A14045">
        <v>944</v>
      </c>
      <c r="B14045" t="s">
        <v>98</v>
      </c>
      <c r="C14045" s="1">
        <v>41803.545138888891</v>
      </c>
      <c r="D14045">
        <v>2</v>
      </c>
      <c r="E14045" t="s">
        <v>82</v>
      </c>
      <c r="F14045" t="s">
        <v>83</v>
      </c>
      <c r="G14045">
        <v>1</v>
      </c>
      <c r="H14045" t="str">
        <f t="shared" si="1105"/>
        <v>SP</v>
      </c>
      <c r="I14045" s="2">
        <f t="shared" ref="I14045:I14108" si="1107">YEAR(C14045)</f>
        <v>2014</v>
      </c>
      <c r="J14045" s="2">
        <f t="shared" ref="J14045:J14108" si="1108">MONTH(C14045)</f>
        <v>6</v>
      </c>
      <c r="K14045" t="str">
        <f t="shared" ref="K14045:K14108" si="1109">VLOOKUP(E14045,$Q$2:$R$100,2,FALSE)</f>
        <v>Korenbouten</v>
      </c>
      <c r="L14045" s="25">
        <f t="shared" si="1106"/>
        <v>23.285714285714285</v>
      </c>
    </row>
    <row r="14046" spans="1:12" x14ac:dyDescent="0.25">
      <c r="A14046">
        <v>944</v>
      </c>
      <c r="B14046" t="s">
        <v>98</v>
      </c>
      <c r="C14046" s="1">
        <v>41803.545138888891</v>
      </c>
      <c r="D14046">
        <v>2</v>
      </c>
      <c r="E14046" t="s">
        <v>28</v>
      </c>
      <c r="F14046" t="s">
        <v>29</v>
      </c>
      <c r="G14046">
        <v>1</v>
      </c>
      <c r="H14046" t="str">
        <f t="shared" si="1105"/>
        <v>SP</v>
      </c>
      <c r="I14046" s="2">
        <f t="shared" si="1107"/>
        <v>2014</v>
      </c>
      <c r="J14046" s="2">
        <f t="shared" si="1108"/>
        <v>6</v>
      </c>
      <c r="K14046" t="str">
        <f t="shared" si="1109"/>
        <v>Korenbouten</v>
      </c>
      <c r="L14046" s="25">
        <f t="shared" si="1106"/>
        <v>23.285714285714285</v>
      </c>
    </row>
    <row r="14047" spans="1:12" x14ac:dyDescent="0.25">
      <c r="A14047">
        <v>944</v>
      </c>
      <c r="B14047" t="s">
        <v>98</v>
      </c>
      <c r="C14047" s="1">
        <v>41803.545138888891</v>
      </c>
      <c r="D14047">
        <v>2</v>
      </c>
      <c r="E14047" t="s">
        <v>18</v>
      </c>
      <c r="F14047" t="s">
        <v>19</v>
      </c>
      <c r="G14047">
        <v>1</v>
      </c>
      <c r="H14047" t="str">
        <f t="shared" si="1105"/>
        <v>SP</v>
      </c>
      <c r="I14047" s="2">
        <f t="shared" si="1107"/>
        <v>2014</v>
      </c>
      <c r="J14047" s="2">
        <f t="shared" si="1108"/>
        <v>6</v>
      </c>
      <c r="K14047" t="str">
        <f t="shared" si="1109"/>
        <v>Korenbouten</v>
      </c>
      <c r="L14047" s="25">
        <f t="shared" si="1106"/>
        <v>23.285714285714285</v>
      </c>
    </row>
    <row r="14048" spans="1:12" x14ac:dyDescent="0.25">
      <c r="A14048">
        <v>944</v>
      </c>
      <c r="B14048" t="s">
        <v>98</v>
      </c>
      <c r="C14048" s="1">
        <v>41803.545138888891</v>
      </c>
      <c r="D14048">
        <v>4</v>
      </c>
      <c r="E14048" t="s">
        <v>24</v>
      </c>
      <c r="F14048" t="s">
        <v>25</v>
      </c>
      <c r="G14048">
        <v>2</v>
      </c>
      <c r="H14048" t="str">
        <f t="shared" si="1105"/>
        <v>SP</v>
      </c>
      <c r="I14048" s="2">
        <f t="shared" si="1107"/>
        <v>2014</v>
      </c>
      <c r="J14048" s="2">
        <f t="shared" si="1108"/>
        <v>6</v>
      </c>
      <c r="K14048" t="str">
        <f t="shared" si="1109"/>
        <v>Glazenmakers</v>
      </c>
      <c r="L14048" s="25">
        <f t="shared" si="1106"/>
        <v>23.285714285714285</v>
      </c>
    </row>
    <row r="14049" spans="1:12" x14ac:dyDescent="0.25">
      <c r="A14049">
        <v>944</v>
      </c>
      <c r="B14049" t="s">
        <v>98</v>
      </c>
      <c r="C14049" s="1">
        <v>41803.545138888891</v>
      </c>
      <c r="D14049">
        <v>4</v>
      </c>
      <c r="E14049" t="s">
        <v>82</v>
      </c>
      <c r="F14049" t="s">
        <v>83</v>
      </c>
      <c r="G14049">
        <v>1</v>
      </c>
      <c r="H14049" t="str">
        <f t="shared" si="1105"/>
        <v>SP</v>
      </c>
      <c r="I14049" s="2">
        <f t="shared" si="1107"/>
        <v>2014</v>
      </c>
      <c r="J14049" s="2">
        <f t="shared" si="1108"/>
        <v>6</v>
      </c>
      <c r="K14049" t="str">
        <f t="shared" si="1109"/>
        <v>Korenbouten</v>
      </c>
      <c r="L14049" s="25">
        <f t="shared" si="1106"/>
        <v>23.285714285714285</v>
      </c>
    </row>
    <row r="14050" spans="1:12" x14ac:dyDescent="0.25">
      <c r="A14050">
        <v>944</v>
      </c>
      <c r="B14050" t="s">
        <v>98</v>
      </c>
      <c r="C14050" s="1">
        <v>41803.545138888891</v>
      </c>
      <c r="D14050">
        <v>4</v>
      </c>
      <c r="E14050" t="s">
        <v>18</v>
      </c>
      <c r="F14050" t="s">
        <v>19</v>
      </c>
      <c r="G14050">
        <v>2</v>
      </c>
      <c r="H14050" t="str">
        <f t="shared" si="1105"/>
        <v>SP</v>
      </c>
      <c r="I14050" s="2">
        <f t="shared" si="1107"/>
        <v>2014</v>
      </c>
      <c r="J14050" s="2">
        <f t="shared" si="1108"/>
        <v>6</v>
      </c>
      <c r="K14050" t="str">
        <f t="shared" si="1109"/>
        <v>Korenbouten</v>
      </c>
      <c r="L14050" s="25">
        <f t="shared" si="1106"/>
        <v>23.285714285714285</v>
      </c>
    </row>
    <row r="14051" spans="1:12" x14ac:dyDescent="0.25">
      <c r="A14051">
        <v>944</v>
      </c>
      <c r="B14051" t="s">
        <v>98</v>
      </c>
      <c r="C14051" s="1">
        <v>41817.541666666664</v>
      </c>
      <c r="D14051">
        <v>1</v>
      </c>
      <c r="E14051" t="s">
        <v>10</v>
      </c>
      <c r="F14051" t="s">
        <v>11</v>
      </c>
      <c r="G14051">
        <v>12</v>
      </c>
      <c r="H14051" t="str">
        <f t="shared" si="1105"/>
        <v>SP</v>
      </c>
      <c r="I14051" s="2">
        <f t="shared" si="1107"/>
        <v>2014</v>
      </c>
      <c r="J14051" s="2">
        <f t="shared" si="1108"/>
        <v>6</v>
      </c>
      <c r="K14051" t="str">
        <f t="shared" si="1109"/>
        <v>Waterjuffer</v>
      </c>
      <c r="L14051" s="25">
        <f t="shared" si="1106"/>
        <v>25.285714285714285</v>
      </c>
    </row>
    <row r="14052" spans="1:12" x14ac:dyDescent="0.25">
      <c r="A14052">
        <v>944</v>
      </c>
      <c r="B14052" t="s">
        <v>98</v>
      </c>
      <c r="C14052" s="1">
        <v>41817.541666666664</v>
      </c>
      <c r="D14052">
        <v>1</v>
      </c>
      <c r="E14052" t="s">
        <v>50</v>
      </c>
      <c r="F14052" t="s">
        <v>51</v>
      </c>
      <c r="G14052">
        <v>4</v>
      </c>
      <c r="H14052" t="str">
        <f t="shared" si="1105"/>
        <v>SP</v>
      </c>
      <c r="I14052" s="2">
        <f t="shared" si="1107"/>
        <v>2014</v>
      </c>
      <c r="J14052" s="2">
        <f t="shared" si="1108"/>
        <v>6</v>
      </c>
      <c r="K14052" t="str">
        <f t="shared" si="1109"/>
        <v>Waterjuffer</v>
      </c>
      <c r="L14052" s="25">
        <f t="shared" si="1106"/>
        <v>25.285714285714285</v>
      </c>
    </row>
    <row r="14053" spans="1:12" x14ac:dyDescent="0.25">
      <c r="A14053">
        <v>944</v>
      </c>
      <c r="B14053" t="s">
        <v>98</v>
      </c>
      <c r="C14053" s="1">
        <v>41817.541666666664</v>
      </c>
      <c r="D14053">
        <v>1</v>
      </c>
      <c r="E14053" t="s">
        <v>16</v>
      </c>
      <c r="F14053" t="s">
        <v>17</v>
      </c>
      <c r="G14053">
        <v>13</v>
      </c>
      <c r="H14053" t="str">
        <f t="shared" si="1105"/>
        <v>SP</v>
      </c>
      <c r="I14053" s="2">
        <f t="shared" si="1107"/>
        <v>2014</v>
      </c>
      <c r="J14053" s="2">
        <f t="shared" si="1108"/>
        <v>6</v>
      </c>
      <c r="K14053" t="str">
        <f t="shared" si="1109"/>
        <v>Waterjuffer</v>
      </c>
      <c r="L14053" s="25">
        <f t="shared" si="1106"/>
        <v>25.285714285714285</v>
      </c>
    </row>
    <row r="14054" spans="1:12" x14ac:dyDescent="0.25">
      <c r="A14054">
        <v>944</v>
      </c>
      <c r="B14054" t="s">
        <v>98</v>
      </c>
      <c r="C14054" s="1">
        <v>41817.541666666664</v>
      </c>
      <c r="D14054">
        <v>1</v>
      </c>
      <c r="E14054" t="s">
        <v>24</v>
      </c>
      <c r="F14054" t="s">
        <v>25</v>
      </c>
      <c r="G14054">
        <v>2</v>
      </c>
      <c r="H14054" t="str">
        <f t="shared" si="1105"/>
        <v>SP</v>
      </c>
      <c r="I14054" s="2">
        <f t="shared" si="1107"/>
        <v>2014</v>
      </c>
      <c r="J14054" s="2">
        <f t="shared" si="1108"/>
        <v>6</v>
      </c>
      <c r="K14054" t="str">
        <f t="shared" si="1109"/>
        <v>Glazenmakers</v>
      </c>
      <c r="L14054" s="25">
        <f t="shared" si="1106"/>
        <v>25.285714285714285</v>
      </c>
    </row>
    <row r="14055" spans="1:12" x14ac:dyDescent="0.25">
      <c r="A14055">
        <v>944</v>
      </c>
      <c r="B14055" t="s">
        <v>98</v>
      </c>
      <c r="C14055" s="1">
        <v>41817.541666666664</v>
      </c>
      <c r="D14055">
        <v>1</v>
      </c>
      <c r="E14055" t="s">
        <v>28</v>
      </c>
      <c r="F14055" t="s">
        <v>29</v>
      </c>
      <c r="G14055">
        <v>2</v>
      </c>
      <c r="H14055" t="str">
        <f t="shared" si="1105"/>
        <v>SP</v>
      </c>
      <c r="I14055" s="2">
        <f t="shared" si="1107"/>
        <v>2014</v>
      </c>
      <c r="J14055" s="2">
        <f t="shared" si="1108"/>
        <v>6</v>
      </c>
      <c r="K14055" t="str">
        <f t="shared" si="1109"/>
        <v>Korenbouten</v>
      </c>
      <c r="L14055" s="25">
        <f t="shared" si="1106"/>
        <v>25.285714285714285</v>
      </c>
    </row>
    <row r="14056" spans="1:12" x14ac:dyDescent="0.25">
      <c r="A14056">
        <v>944</v>
      </c>
      <c r="B14056" t="s">
        <v>98</v>
      </c>
      <c r="C14056" s="1">
        <v>41817.541666666664</v>
      </c>
      <c r="D14056">
        <v>1</v>
      </c>
      <c r="E14056" t="s">
        <v>18</v>
      </c>
      <c r="F14056" t="s">
        <v>19</v>
      </c>
      <c r="G14056">
        <v>2</v>
      </c>
      <c r="H14056" t="str">
        <f t="shared" si="1105"/>
        <v>SP</v>
      </c>
      <c r="I14056" s="2">
        <f t="shared" si="1107"/>
        <v>2014</v>
      </c>
      <c r="J14056" s="2">
        <f t="shared" si="1108"/>
        <v>6</v>
      </c>
      <c r="K14056" t="str">
        <f t="shared" si="1109"/>
        <v>Korenbouten</v>
      </c>
      <c r="L14056" s="25">
        <f t="shared" si="1106"/>
        <v>25.285714285714285</v>
      </c>
    </row>
    <row r="14057" spans="1:12" x14ac:dyDescent="0.25">
      <c r="A14057">
        <v>944</v>
      </c>
      <c r="B14057" t="s">
        <v>98</v>
      </c>
      <c r="C14057" s="1">
        <v>41817.541666666664</v>
      </c>
      <c r="D14057">
        <v>1</v>
      </c>
      <c r="E14057" t="s">
        <v>40</v>
      </c>
      <c r="F14057" t="s">
        <v>41</v>
      </c>
      <c r="G14057">
        <v>2</v>
      </c>
      <c r="H14057" t="str">
        <f t="shared" si="1105"/>
        <v>SP</v>
      </c>
      <c r="I14057" s="2">
        <f t="shared" si="1107"/>
        <v>2014</v>
      </c>
      <c r="J14057" s="2">
        <f t="shared" si="1108"/>
        <v>6</v>
      </c>
      <c r="K14057" t="str">
        <f t="shared" si="1109"/>
        <v>Korenbouten</v>
      </c>
      <c r="L14057" s="25">
        <f t="shared" si="1106"/>
        <v>25.285714285714285</v>
      </c>
    </row>
    <row r="14058" spans="1:12" x14ac:dyDescent="0.25">
      <c r="A14058">
        <v>944</v>
      </c>
      <c r="B14058" t="s">
        <v>98</v>
      </c>
      <c r="C14058" s="1">
        <v>41817.541666666664</v>
      </c>
      <c r="D14058">
        <v>2</v>
      </c>
      <c r="E14058" t="s">
        <v>10</v>
      </c>
      <c r="F14058" t="s">
        <v>11</v>
      </c>
      <c r="G14058">
        <v>13</v>
      </c>
      <c r="H14058" t="str">
        <f t="shared" si="1105"/>
        <v>SP</v>
      </c>
      <c r="I14058" s="2">
        <f t="shared" si="1107"/>
        <v>2014</v>
      </c>
      <c r="J14058" s="2">
        <f t="shared" si="1108"/>
        <v>6</v>
      </c>
      <c r="K14058" t="str">
        <f t="shared" si="1109"/>
        <v>Waterjuffer</v>
      </c>
      <c r="L14058" s="25">
        <f t="shared" si="1106"/>
        <v>25.285714285714285</v>
      </c>
    </row>
    <row r="14059" spans="1:12" x14ac:dyDescent="0.25">
      <c r="A14059">
        <v>944</v>
      </c>
      <c r="B14059" t="s">
        <v>98</v>
      </c>
      <c r="C14059" s="1">
        <v>41817.541666666664</v>
      </c>
      <c r="D14059">
        <v>2</v>
      </c>
      <c r="E14059" t="s">
        <v>50</v>
      </c>
      <c r="F14059" t="s">
        <v>51</v>
      </c>
      <c r="G14059">
        <v>3</v>
      </c>
      <c r="H14059" t="str">
        <f t="shared" si="1105"/>
        <v>SP</v>
      </c>
      <c r="I14059" s="2">
        <f t="shared" si="1107"/>
        <v>2014</v>
      </c>
      <c r="J14059" s="2">
        <f t="shared" si="1108"/>
        <v>6</v>
      </c>
      <c r="K14059" t="str">
        <f t="shared" si="1109"/>
        <v>Waterjuffer</v>
      </c>
      <c r="L14059" s="25">
        <f t="shared" si="1106"/>
        <v>25.285714285714285</v>
      </c>
    </row>
    <row r="14060" spans="1:12" x14ac:dyDescent="0.25">
      <c r="A14060">
        <v>944</v>
      </c>
      <c r="B14060" t="s">
        <v>98</v>
      </c>
      <c r="C14060" s="1">
        <v>41817.541666666664</v>
      </c>
      <c r="D14060">
        <v>2</v>
      </c>
      <c r="E14060" t="s">
        <v>16</v>
      </c>
      <c r="F14060" t="s">
        <v>17</v>
      </c>
      <c r="G14060">
        <v>12</v>
      </c>
      <c r="H14060" t="str">
        <f t="shared" si="1105"/>
        <v>SP</v>
      </c>
      <c r="I14060" s="2">
        <f t="shared" si="1107"/>
        <v>2014</v>
      </c>
      <c r="J14060" s="2">
        <f t="shared" si="1108"/>
        <v>6</v>
      </c>
      <c r="K14060" t="str">
        <f t="shared" si="1109"/>
        <v>Waterjuffer</v>
      </c>
      <c r="L14060" s="25">
        <f t="shared" si="1106"/>
        <v>25.285714285714285</v>
      </c>
    </row>
    <row r="14061" spans="1:12" x14ac:dyDescent="0.25">
      <c r="A14061">
        <v>944</v>
      </c>
      <c r="B14061" t="s">
        <v>98</v>
      </c>
      <c r="C14061" s="1">
        <v>41817.541666666664</v>
      </c>
      <c r="D14061">
        <v>2</v>
      </c>
      <c r="E14061" t="s">
        <v>24</v>
      </c>
      <c r="F14061" t="s">
        <v>25</v>
      </c>
      <c r="G14061">
        <v>3</v>
      </c>
      <c r="H14061" t="str">
        <f t="shared" si="1105"/>
        <v>SP</v>
      </c>
      <c r="I14061" s="2">
        <f t="shared" si="1107"/>
        <v>2014</v>
      </c>
      <c r="J14061" s="2">
        <f t="shared" si="1108"/>
        <v>6</v>
      </c>
      <c r="K14061" t="str">
        <f t="shared" si="1109"/>
        <v>Glazenmakers</v>
      </c>
      <c r="L14061" s="25">
        <f t="shared" si="1106"/>
        <v>25.285714285714285</v>
      </c>
    </row>
    <row r="14062" spans="1:12" x14ac:dyDescent="0.25">
      <c r="A14062">
        <v>944</v>
      </c>
      <c r="B14062" t="s">
        <v>98</v>
      </c>
      <c r="C14062" s="1">
        <v>41817.541666666664</v>
      </c>
      <c r="D14062">
        <v>2</v>
      </c>
      <c r="E14062" t="s">
        <v>26</v>
      </c>
      <c r="F14062" t="s">
        <v>27</v>
      </c>
      <c r="G14062">
        <v>1</v>
      </c>
      <c r="H14062" t="str">
        <f t="shared" si="1105"/>
        <v>SP</v>
      </c>
      <c r="I14062" s="2">
        <f t="shared" si="1107"/>
        <v>2014</v>
      </c>
      <c r="J14062" s="2">
        <f t="shared" si="1108"/>
        <v>6</v>
      </c>
      <c r="K14062" t="str">
        <f t="shared" si="1109"/>
        <v>Glazenmakers</v>
      </c>
      <c r="L14062" s="25">
        <f t="shared" si="1106"/>
        <v>25.285714285714285</v>
      </c>
    </row>
    <row r="14063" spans="1:12" x14ac:dyDescent="0.25">
      <c r="A14063">
        <v>944</v>
      </c>
      <c r="B14063" t="s">
        <v>98</v>
      </c>
      <c r="C14063" s="1">
        <v>41817.541666666664</v>
      </c>
      <c r="D14063">
        <v>2</v>
      </c>
      <c r="E14063" t="s">
        <v>82</v>
      </c>
      <c r="F14063" t="s">
        <v>83</v>
      </c>
      <c r="G14063">
        <v>1</v>
      </c>
      <c r="H14063" t="str">
        <f t="shared" si="1105"/>
        <v>SP</v>
      </c>
      <c r="I14063" s="2">
        <f t="shared" si="1107"/>
        <v>2014</v>
      </c>
      <c r="J14063" s="2">
        <f t="shared" si="1108"/>
        <v>6</v>
      </c>
      <c r="K14063" t="str">
        <f t="shared" si="1109"/>
        <v>Korenbouten</v>
      </c>
      <c r="L14063" s="25">
        <f t="shared" si="1106"/>
        <v>25.285714285714285</v>
      </c>
    </row>
    <row r="14064" spans="1:12" x14ac:dyDescent="0.25">
      <c r="A14064">
        <v>944</v>
      </c>
      <c r="B14064" t="s">
        <v>98</v>
      </c>
      <c r="C14064" s="1">
        <v>41817.541666666664</v>
      </c>
      <c r="D14064">
        <v>2</v>
      </c>
      <c r="E14064" t="s">
        <v>28</v>
      </c>
      <c r="F14064" t="s">
        <v>29</v>
      </c>
      <c r="G14064">
        <v>2</v>
      </c>
      <c r="H14064" t="str">
        <f t="shared" si="1105"/>
        <v>SP</v>
      </c>
      <c r="I14064" s="2">
        <f t="shared" si="1107"/>
        <v>2014</v>
      </c>
      <c r="J14064" s="2">
        <f t="shared" si="1108"/>
        <v>6</v>
      </c>
      <c r="K14064" t="str">
        <f t="shared" si="1109"/>
        <v>Korenbouten</v>
      </c>
      <c r="L14064" s="25">
        <f t="shared" si="1106"/>
        <v>25.285714285714285</v>
      </c>
    </row>
    <row r="14065" spans="1:12" x14ac:dyDescent="0.25">
      <c r="A14065">
        <v>944</v>
      </c>
      <c r="B14065" t="s">
        <v>98</v>
      </c>
      <c r="C14065" s="1">
        <v>41817.541666666664</v>
      </c>
      <c r="D14065">
        <v>2</v>
      </c>
      <c r="E14065" t="s">
        <v>18</v>
      </c>
      <c r="F14065" t="s">
        <v>19</v>
      </c>
      <c r="G14065">
        <v>1</v>
      </c>
      <c r="H14065" t="str">
        <f t="shared" si="1105"/>
        <v>SP</v>
      </c>
      <c r="I14065" s="2">
        <f t="shared" si="1107"/>
        <v>2014</v>
      </c>
      <c r="J14065" s="2">
        <f t="shared" si="1108"/>
        <v>6</v>
      </c>
      <c r="K14065" t="str">
        <f t="shared" si="1109"/>
        <v>Korenbouten</v>
      </c>
      <c r="L14065" s="25">
        <f t="shared" si="1106"/>
        <v>25.285714285714285</v>
      </c>
    </row>
    <row r="14066" spans="1:12" x14ac:dyDescent="0.25">
      <c r="A14066">
        <v>944</v>
      </c>
      <c r="B14066" t="s">
        <v>98</v>
      </c>
      <c r="C14066" s="1">
        <v>41817.541666666664</v>
      </c>
      <c r="D14066">
        <v>2</v>
      </c>
      <c r="E14066" t="s">
        <v>40</v>
      </c>
      <c r="F14066" t="s">
        <v>41</v>
      </c>
      <c r="G14066">
        <v>3</v>
      </c>
      <c r="H14066" t="str">
        <f t="shared" si="1105"/>
        <v>SP</v>
      </c>
      <c r="I14066" s="2">
        <f t="shared" si="1107"/>
        <v>2014</v>
      </c>
      <c r="J14066" s="2">
        <f t="shared" si="1108"/>
        <v>6</v>
      </c>
      <c r="K14066" t="str">
        <f t="shared" si="1109"/>
        <v>Korenbouten</v>
      </c>
      <c r="L14066" s="25">
        <f t="shared" si="1106"/>
        <v>25.285714285714285</v>
      </c>
    </row>
    <row r="14067" spans="1:12" x14ac:dyDescent="0.25">
      <c r="A14067">
        <v>944</v>
      </c>
      <c r="B14067" t="s">
        <v>98</v>
      </c>
      <c r="C14067" s="1">
        <v>41817.541666666664</v>
      </c>
      <c r="D14067">
        <v>4</v>
      </c>
      <c r="E14067" t="s">
        <v>24</v>
      </c>
      <c r="F14067" t="s">
        <v>25</v>
      </c>
      <c r="G14067">
        <v>3</v>
      </c>
      <c r="H14067" t="str">
        <f t="shared" si="1105"/>
        <v>SP</v>
      </c>
      <c r="I14067" s="2">
        <f t="shared" si="1107"/>
        <v>2014</v>
      </c>
      <c r="J14067" s="2">
        <f t="shared" si="1108"/>
        <v>6</v>
      </c>
      <c r="K14067" t="str">
        <f t="shared" si="1109"/>
        <v>Glazenmakers</v>
      </c>
      <c r="L14067" s="25">
        <f t="shared" si="1106"/>
        <v>25.285714285714285</v>
      </c>
    </row>
    <row r="14068" spans="1:12" x14ac:dyDescent="0.25">
      <c r="A14068">
        <v>944</v>
      </c>
      <c r="B14068" t="s">
        <v>98</v>
      </c>
      <c r="C14068" s="1">
        <v>41817.541666666664</v>
      </c>
      <c r="D14068">
        <v>4</v>
      </c>
      <c r="E14068" t="s">
        <v>26</v>
      </c>
      <c r="F14068" t="s">
        <v>27</v>
      </c>
      <c r="G14068">
        <v>1</v>
      </c>
      <c r="H14068" t="str">
        <f t="shared" si="1105"/>
        <v>SP</v>
      </c>
      <c r="I14068" s="2">
        <f t="shared" si="1107"/>
        <v>2014</v>
      </c>
      <c r="J14068" s="2">
        <f t="shared" si="1108"/>
        <v>6</v>
      </c>
      <c r="K14068" t="str">
        <f t="shared" si="1109"/>
        <v>Glazenmakers</v>
      </c>
      <c r="L14068" s="25">
        <f t="shared" si="1106"/>
        <v>25.285714285714285</v>
      </c>
    </row>
    <row r="14069" spans="1:12" x14ac:dyDescent="0.25">
      <c r="A14069">
        <v>944</v>
      </c>
      <c r="B14069" t="s">
        <v>98</v>
      </c>
      <c r="C14069" s="1">
        <v>41817.541666666664</v>
      </c>
      <c r="D14069">
        <v>4</v>
      </c>
      <c r="E14069" t="s">
        <v>18</v>
      </c>
      <c r="F14069" t="s">
        <v>19</v>
      </c>
      <c r="G14069">
        <v>2</v>
      </c>
      <c r="H14069" t="str">
        <f t="shared" si="1105"/>
        <v>SP</v>
      </c>
      <c r="I14069" s="2">
        <f t="shared" si="1107"/>
        <v>2014</v>
      </c>
      <c r="J14069" s="2">
        <f t="shared" si="1108"/>
        <v>6</v>
      </c>
      <c r="K14069" t="str">
        <f t="shared" si="1109"/>
        <v>Korenbouten</v>
      </c>
      <c r="L14069" s="25">
        <f t="shared" si="1106"/>
        <v>25.285714285714285</v>
      </c>
    </row>
    <row r="14070" spans="1:12" x14ac:dyDescent="0.25">
      <c r="A14070">
        <v>944</v>
      </c>
      <c r="B14070" t="s">
        <v>98</v>
      </c>
      <c r="C14070" s="1">
        <v>41824.548611111109</v>
      </c>
      <c r="D14070">
        <v>1</v>
      </c>
      <c r="E14070" t="s">
        <v>10</v>
      </c>
      <c r="F14070" t="s">
        <v>11</v>
      </c>
      <c r="G14070">
        <v>3</v>
      </c>
      <c r="H14070" t="str">
        <f t="shared" si="1105"/>
        <v>SP</v>
      </c>
      <c r="I14070" s="2">
        <f t="shared" si="1107"/>
        <v>2014</v>
      </c>
      <c r="J14070" s="2">
        <f t="shared" si="1108"/>
        <v>7</v>
      </c>
      <c r="K14070" t="str">
        <f t="shared" si="1109"/>
        <v>Waterjuffer</v>
      </c>
      <c r="L14070" s="25">
        <f t="shared" si="1106"/>
        <v>26.285714285714285</v>
      </c>
    </row>
    <row r="14071" spans="1:12" x14ac:dyDescent="0.25">
      <c r="A14071">
        <v>944</v>
      </c>
      <c r="B14071" t="s">
        <v>98</v>
      </c>
      <c r="C14071" s="1">
        <v>41824.548611111109</v>
      </c>
      <c r="D14071">
        <v>1</v>
      </c>
      <c r="E14071" t="s">
        <v>16</v>
      </c>
      <c r="F14071" t="s">
        <v>17</v>
      </c>
      <c r="G14071">
        <v>4</v>
      </c>
      <c r="H14071" t="str">
        <f t="shared" si="1105"/>
        <v>SP</v>
      </c>
      <c r="I14071" s="2">
        <f t="shared" si="1107"/>
        <v>2014</v>
      </c>
      <c r="J14071" s="2">
        <f t="shared" si="1108"/>
        <v>7</v>
      </c>
      <c r="K14071" t="str">
        <f t="shared" si="1109"/>
        <v>Waterjuffer</v>
      </c>
      <c r="L14071" s="25">
        <f t="shared" si="1106"/>
        <v>26.285714285714285</v>
      </c>
    </row>
    <row r="14072" spans="1:12" x14ac:dyDescent="0.25">
      <c r="A14072">
        <v>944</v>
      </c>
      <c r="B14072" t="s">
        <v>98</v>
      </c>
      <c r="C14072" s="1">
        <v>41824.548611111109</v>
      </c>
      <c r="D14072">
        <v>1</v>
      </c>
      <c r="E14072" t="s">
        <v>24</v>
      </c>
      <c r="F14072" t="s">
        <v>25</v>
      </c>
      <c r="G14072">
        <v>1</v>
      </c>
      <c r="H14072" t="str">
        <f t="shared" si="1105"/>
        <v>SP</v>
      </c>
      <c r="I14072" s="2">
        <f t="shared" si="1107"/>
        <v>2014</v>
      </c>
      <c r="J14072" s="2">
        <f t="shared" si="1108"/>
        <v>7</v>
      </c>
      <c r="K14072" t="str">
        <f t="shared" si="1109"/>
        <v>Glazenmakers</v>
      </c>
      <c r="L14072" s="25">
        <f t="shared" si="1106"/>
        <v>26.285714285714285</v>
      </c>
    </row>
    <row r="14073" spans="1:12" x14ac:dyDescent="0.25">
      <c r="A14073">
        <v>944</v>
      </c>
      <c r="B14073" t="s">
        <v>98</v>
      </c>
      <c r="C14073" s="1">
        <v>41824.548611111109</v>
      </c>
      <c r="D14073">
        <v>1</v>
      </c>
      <c r="E14073" t="s">
        <v>18</v>
      </c>
      <c r="F14073" t="s">
        <v>19</v>
      </c>
      <c r="G14073">
        <v>1</v>
      </c>
      <c r="H14073" t="str">
        <f t="shared" si="1105"/>
        <v>SP</v>
      </c>
      <c r="I14073" s="2">
        <f t="shared" si="1107"/>
        <v>2014</v>
      </c>
      <c r="J14073" s="2">
        <f t="shared" si="1108"/>
        <v>7</v>
      </c>
      <c r="K14073" t="str">
        <f t="shared" si="1109"/>
        <v>Korenbouten</v>
      </c>
      <c r="L14073" s="25">
        <f t="shared" si="1106"/>
        <v>26.285714285714285</v>
      </c>
    </row>
    <row r="14074" spans="1:12" x14ac:dyDescent="0.25">
      <c r="A14074">
        <v>944</v>
      </c>
      <c r="B14074" t="s">
        <v>98</v>
      </c>
      <c r="C14074" s="1">
        <v>41824.548611111109</v>
      </c>
      <c r="D14074">
        <v>2</v>
      </c>
      <c r="E14074" t="s">
        <v>10</v>
      </c>
      <c r="F14074" t="s">
        <v>11</v>
      </c>
      <c r="G14074">
        <v>4</v>
      </c>
      <c r="H14074" t="str">
        <f t="shared" si="1105"/>
        <v>SP</v>
      </c>
      <c r="I14074" s="2">
        <f t="shared" si="1107"/>
        <v>2014</v>
      </c>
      <c r="J14074" s="2">
        <f t="shared" si="1108"/>
        <v>7</v>
      </c>
      <c r="K14074" t="str">
        <f t="shared" si="1109"/>
        <v>Waterjuffer</v>
      </c>
      <c r="L14074" s="25">
        <f t="shared" si="1106"/>
        <v>26.285714285714285</v>
      </c>
    </row>
    <row r="14075" spans="1:12" x14ac:dyDescent="0.25">
      <c r="A14075">
        <v>944</v>
      </c>
      <c r="B14075" t="s">
        <v>98</v>
      </c>
      <c r="C14075" s="1">
        <v>41824.548611111109</v>
      </c>
      <c r="D14075">
        <v>2</v>
      </c>
      <c r="E14075" t="s">
        <v>16</v>
      </c>
      <c r="F14075" t="s">
        <v>17</v>
      </c>
      <c r="G14075">
        <v>3</v>
      </c>
      <c r="H14075" t="str">
        <f t="shared" si="1105"/>
        <v>SP</v>
      </c>
      <c r="I14075" s="2">
        <f t="shared" si="1107"/>
        <v>2014</v>
      </c>
      <c r="J14075" s="2">
        <f t="shared" si="1108"/>
        <v>7</v>
      </c>
      <c r="K14075" t="str">
        <f t="shared" si="1109"/>
        <v>Waterjuffer</v>
      </c>
      <c r="L14075" s="25">
        <f t="shared" si="1106"/>
        <v>26.285714285714285</v>
      </c>
    </row>
    <row r="14076" spans="1:12" x14ac:dyDescent="0.25">
      <c r="A14076">
        <v>944</v>
      </c>
      <c r="B14076" t="s">
        <v>98</v>
      </c>
      <c r="C14076" s="1">
        <v>41824.548611111109</v>
      </c>
      <c r="D14076">
        <v>2</v>
      </c>
      <c r="E14076" t="s">
        <v>24</v>
      </c>
      <c r="F14076" t="s">
        <v>25</v>
      </c>
      <c r="G14076">
        <v>1</v>
      </c>
      <c r="H14076" t="str">
        <f t="shared" si="1105"/>
        <v>SP</v>
      </c>
      <c r="I14076" s="2">
        <f t="shared" si="1107"/>
        <v>2014</v>
      </c>
      <c r="J14076" s="2">
        <f t="shared" si="1108"/>
        <v>7</v>
      </c>
      <c r="K14076" t="str">
        <f t="shared" si="1109"/>
        <v>Glazenmakers</v>
      </c>
      <c r="L14076" s="25">
        <f t="shared" si="1106"/>
        <v>26.285714285714285</v>
      </c>
    </row>
    <row r="14077" spans="1:12" x14ac:dyDescent="0.25">
      <c r="A14077">
        <v>944</v>
      </c>
      <c r="B14077" t="s">
        <v>98</v>
      </c>
      <c r="C14077" s="1">
        <v>41824.548611111109</v>
      </c>
      <c r="D14077">
        <v>2</v>
      </c>
      <c r="E14077" t="s">
        <v>82</v>
      </c>
      <c r="F14077" t="s">
        <v>83</v>
      </c>
      <c r="G14077">
        <v>1</v>
      </c>
      <c r="H14077" t="str">
        <f t="shared" si="1105"/>
        <v>SP</v>
      </c>
      <c r="I14077" s="2">
        <f t="shared" si="1107"/>
        <v>2014</v>
      </c>
      <c r="J14077" s="2">
        <f t="shared" si="1108"/>
        <v>7</v>
      </c>
      <c r="K14077" t="str">
        <f t="shared" si="1109"/>
        <v>Korenbouten</v>
      </c>
      <c r="L14077" s="25">
        <f t="shared" si="1106"/>
        <v>26.285714285714285</v>
      </c>
    </row>
    <row r="14078" spans="1:12" x14ac:dyDescent="0.25">
      <c r="A14078">
        <v>944</v>
      </c>
      <c r="B14078" t="s">
        <v>98</v>
      </c>
      <c r="C14078" s="1">
        <v>41824.548611111109</v>
      </c>
      <c r="D14078">
        <v>2</v>
      </c>
      <c r="E14078" t="s">
        <v>18</v>
      </c>
      <c r="F14078" t="s">
        <v>19</v>
      </c>
      <c r="G14078">
        <v>1</v>
      </c>
      <c r="H14078" t="str">
        <f t="shared" si="1105"/>
        <v>SP</v>
      </c>
      <c r="I14078" s="2">
        <f t="shared" si="1107"/>
        <v>2014</v>
      </c>
      <c r="J14078" s="2">
        <f t="shared" si="1108"/>
        <v>7</v>
      </c>
      <c r="K14078" t="str">
        <f t="shared" si="1109"/>
        <v>Korenbouten</v>
      </c>
      <c r="L14078" s="25">
        <f t="shared" si="1106"/>
        <v>26.285714285714285</v>
      </c>
    </row>
    <row r="14079" spans="1:12" x14ac:dyDescent="0.25">
      <c r="A14079">
        <v>944</v>
      </c>
      <c r="B14079" t="s">
        <v>98</v>
      </c>
      <c r="C14079" s="1">
        <v>41824.548611111109</v>
      </c>
      <c r="D14079">
        <v>4</v>
      </c>
      <c r="E14079" t="s">
        <v>24</v>
      </c>
      <c r="F14079" t="s">
        <v>25</v>
      </c>
      <c r="G14079">
        <v>2</v>
      </c>
      <c r="H14079" t="str">
        <f t="shared" si="1105"/>
        <v>SP</v>
      </c>
      <c r="I14079" s="2">
        <f t="shared" si="1107"/>
        <v>2014</v>
      </c>
      <c r="J14079" s="2">
        <f t="shared" si="1108"/>
        <v>7</v>
      </c>
      <c r="K14079" t="str">
        <f t="shared" si="1109"/>
        <v>Glazenmakers</v>
      </c>
      <c r="L14079" s="25">
        <f t="shared" si="1106"/>
        <v>26.285714285714285</v>
      </c>
    </row>
    <row r="14080" spans="1:12" x14ac:dyDescent="0.25">
      <c r="A14080">
        <v>944</v>
      </c>
      <c r="B14080" t="s">
        <v>98</v>
      </c>
      <c r="C14080" s="1">
        <v>41824.548611111109</v>
      </c>
      <c r="D14080">
        <v>4</v>
      </c>
      <c r="E14080" t="s">
        <v>82</v>
      </c>
      <c r="F14080" t="s">
        <v>83</v>
      </c>
      <c r="G14080">
        <v>1</v>
      </c>
      <c r="H14080" t="str">
        <f t="shared" si="1105"/>
        <v>SP</v>
      </c>
      <c r="I14080" s="2">
        <f t="shared" si="1107"/>
        <v>2014</v>
      </c>
      <c r="J14080" s="2">
        <f t="shared" si="1108"/>
        <v>7</v>
      </c>
      <c r="K14080" t="str">
        <f t="shared" si="1109"/>
        <v>Korenbouten</v>
      </c>
      <c r="L14080" s="25">
        <f t="shared" si="1106"/>
        <v>26.285714285714285</v>
      </c>
    </row>
    <row r="14081" spans="1:12" x14ac:dyDescent="0.25">
      <c r="A14081">
        <v>944</v>
      </c>
      <c r="B14081" t="s">
        <v>98</v>
      </c>
      <c r="C14081" s="1">
        <v>41824.548611111109</v>
      </c>
      <c r="D14081">
        <v>4</v>
      </c>
      <c r="E14081" t="s">
        <v>18</v>
      </c>
      <c r="F14081" t="s">
        <v>19</v>
      </c>
      <c r="G14081">
        <v>1</v>
      </c>
      <c r="H14081" t="str">
        <f t="shared" si="1105"/>
        <v>SP</v>
      </c>
      <c r="I14081" s="2">
        <f t="shared" si="1107"/>
        <v>2014</v>
      </c>
      <c r="J14081" s="2">
        <f t="shared" si="1108"/>
        <v>7</v>
      </c>
      <c r="K14081" t="str">
        <f t="shared" si="1109"/>
        <v>Korenbouten</v>
      </c>
      <c r="L14081" s="25">
        <f t="shared" si="1106"/>
        <v>26.285714285714285</v>
      </c>
    </row>
    <row r="14082" spans="1:12" x14ac:dyDescent="0.25">
      <c r="A14082">
        <v>944</v>
      </c>
      <c r="B14082" t="s">
        <v>98</v>
      </c>
      <c r="C14082" s="1">
        <v>41830.618055555555</v>
      </c>
      <c r="D14082">
        <v>1</v>
      </c>
      <c r="E14082" t="s">
        <v>10</v>
      </c>
      <c r="F14082" t="s">
        <v>11</v>
      </c>
      <c r="G14082">
        <v>4</v>
      </c>
      <c r="H14082" t="str">
        <f t="shared" ref="H14082:H14145" si="1110">VLOOKUP(A14082,$N$2:$O$51,2,FALSE)</f>
        <v>SP</v>
      </c>
      <c r="I14082" s="2">
        <f t="shared" si="1107"/>
        <v>2014</v>
      </c>
      <c r="J14082" s="2">
        <f t="shared" si="1108"/>
        <v>7</v>
      </c>
      <c r="K14082" t="str">
        <f t="shared" si="1109"/>
        <v>Waterjuffer</v>
      </c>
      <c r="L14082" s="25">
        <f t="shared" si="1106"/>
        <v>27.142857142857142</v>
      </c>
    </row>
    <row r="14083" spans="1:12" x14ac:dyDescent="0.25">
      <c r="A14083">
        <v>944</v>
      </c>
      <c r="B14083" t="s">
        <v>98</v>
      </c>
      <c r="C14083" s="1">
        <v>41830.618055555555</v>
      </c>
      <c r="D14083">
        <v>1</v>
      </c>
      <c r="E14083" t="s">
        <v>61</v>
      </c>
      <c r="F14083" t="s">
        <v>62</v>
      </c>
      <c r="G14083">
        <v>1</v>
      </c>
      <c r="H14083" t="str">
        <f t="shared" si="1110"/>
        <v>SP</v>
      </c>
      <c r="I14083" s="2">
        <f t="shared" si="1107"/>
        <v>2014</v>
      </c>
      <c r="J14083" s="2">
        <f t="shared" si="1108"/>
        <v>7</v>
      </c>
      <c r="K14083" t="str">
        <f t="shared" si="1109"/>
        <v>Waterjuffer</v>
      </c>
      <c r="L14083" s="25">
        <f t="shared" ref="L14083:L14146" si="1111">(ROUNDDOWN(C14083-DATE(I14083,1,1),0))/7</f>
        <v>27.142857142857142</v>
      </c>
    </row>
    <row r="14084" spans="1:12" x14ac:dyDescent="0.25">
      <c r="A14084">
        <v>944</v>
      </c>
      <c r="B14084" t="s">
        <v>98</v>
      </c>
      <c r="C14084" s="1">
        <v>41830.618055555555</v>
      </c>
      <c r="D14084">
        <v>2</v>
      </c>
      <c r="E14084" t="s">
        <v>10</v>
      </c>
      <c r="F14084" t="s">
        <v>11</v>
      </c>
      <c r="G14084">
        <v>2</v>
      </c>
      <c r="H14084" t="str">
        <f t="shared" si="1110"/>
        <v>SP</v>
      </c>
      <c r="I14084" s="2">
        <f t="shared" si="1107"/>
        <v>2014</v>
      </c>
      <c r="J14084" s="2">
        <f t="shared" si="1108"/>
        <v>7</v>
      </c>
      <c r="K14084" t="str">
        <f t="shared" si="1109"/>
        <v>Waterjuffer</v>
      </c>
      <c r="L14084" s="25">
        <f t="shared" si="1111"/>
        <v>27.142857142857142</v>
      </c>
    </row>
    <row r="14085" spans="1:12" x14ac:dyDescent="0.25">
      <c r="A14085">
        <v>944</v>
      </c>
      <c r="B14085" t="s">
        <v>98</v>
      </c>
      <c r="C14085" s="1">
        <v>41830.618055555555</v>
      </c>
      <c r="D14085">
        <v>4</v>
      </c>
      <c r="E14085" t="s">
        <v>24</v>
      </c>
      <c r="F14085" t="s">
        <v>25</v>
      </c>
      <c r="G14085">
        <v>2</v>
      </c>
      <c r="H14085" t="str">
        <f t="shared" si="1110"/>
        <v>SP</v>
      </c>
      <c r="I14085" s="2">
        <f t="shared" si="1107"/>
        <v>2014</v>
      </c>
      <c r="J14085" s="2">
        <f t="shared" si="1108"/>
        <v>7</v>
      </c>
      <c r="K14085" t="str">
        <f t="shared" si="1109"/>
        <v>Glazenmakers</v>
      </c>
      <c r="L14085" s="25">
        <f t="shared" si="1111"/>
        <v>27.142857142857142</v>
      </c>
    </row>
    <row r="14086" spans="1:12" x14ac:dyDescent="0.25">
      <c r="A14086">
        <v>944</v>
      </c>
      <c r="B14086" t="s">
        <v>98</v>
      </c>
      <c r="C14086" s="1">
        <v>41830.618055555555</v>
      </c>
      <c r="D14086">
        <v>4</v>
      </c>
      <c r="E14086" t="s">
        <v>82</v>
      </c>
      <c r="F14086" t="s">
        <v>83</v>
      </c>
      <c r="G14086">
        <v>1</v>
      </c>
      <c r="H14086" t="str">
        <f t="shared" si="1110"/>
        <v>SP</v>
      </c>
      <c r="I14086" s="2">
        <f t="shared" si="1107"/>
        <v>2014</v>
      </c>
      <c r="J14086" s="2">
        <f t="shared" si="1108"/>
        <v>7</v>
      </c>
      <c r="K14086" t="str">
        <f t="shared" si="1109"/>
        <v>Korenbouten</v>
      </c>
      <c r="L14086" s="25">
        <f t="shared" si="1111"/>
        <v>27.142857142857142</v>
      </c>
    </row>
    <row r="14087" spans="1:12" x14ac:dyDescent="0.25">
      <c r="A14087">
        <v>944</v>
      </c>
      <c r="B14087" t="s">
        <v>98</v>
      </c>
      <c r="C14087" s="1">
        <v>41830.618055555555</v>
      </c>
      <c r="D14087">
        <v>4</v>
      </c>
      <c r="E14087" t="s">
        <v>18</v>
      </c>
      <c r="F14087" t="s">
        <v>19</v>
      </c>
      <c r="G14087">
        <v>1</v>
      </c>
      <c r="H14087" t="str">
        <f t="shared" si="1110"/>
        <v>SP</v>
      </c>
      <c r="I14087" s="2">
        <f t="shared" si="1107"/>
        <v>2014</v>
      </c>
      <c r="J14087" s="2">
        <f t="shared" si="1108"/>
        <v>7</v>
      </c>
      <c r="K14087" t="str">
        <f t="shared" si="1109"/>
        <v>Korenbouten</v>
      </c>
      <c r="L14087" s="25">
        <f t="shared" si="1111"/>
        <v>27.142857142857142</v>
      </c>
    </row>
    <row r="14088" spans="1:12" x14ac:dyDescent="0.25">
      <c r="A14088">
        <v>944</v>
      </c>
      <c r="B14088" t="s">
        <v>98</v>
      </c>
      <c r="C14088" s="1">
        <v>41837.611111111109</v>
      </c>
      <c r="D14088">
        <v>1</v>
      </c>
      <c r="E14088" t="s">
        <v>10</v>
      </c>
      <c r="F14088" t="s">
        <v>11</v>
      </c>
      <c r="G14088">
        <v>1</v>
      </c>
      <c r="H14088" t="str">
        <f t="shared" si="1110"/>
        <v>SP</v>
      </c>
      <c r="I14088" s="2">
        <f t="shared" si="1107"/>
        <v>2014</v>
      </c>
      <c r="J14088" s="2">
        <f t="shared" si="1108"/>
        <v>7</v>
      </c>
      <c r="K14088" t="str">
        <f t="shared" si="1109"/>
        <v>Waterjuffer</v>
      </c>
      <c r="L14088" s="25">
        <f t="shared" si="1111"/>
        <v>28.142857142857142</v>
      </c>
    </row>
    <row r="14089" spans="1:12" x14ac:dyDescent="0.25">
      <c r="A14089">
        <v>944</v>
      </c>
      <c r="B14089" t="s">
        <v>98</v>
      </c>
      <c r="C14089" s="1">
        <v>41837.611111111109</v>
      </c>
      <c r="D14089">
        <v>2</v>
      </c>
      <c r="E14089" t="s">
        <v>26</v>
      </c>
      <c r="F14089" t="s">
        <v>27</v>
      </c>
      <c r="G14089">
        <v>1</v>
      </c>
      <c r="H14089" t="str">
        <f t="shared" si="1110"/>
        <v>SP</v>
      </c>
      <c r="I14089" s="2">
        <f t="shared" si="1107"/>
        <v>2014</v>
      </c>
      <c r="J14089" s="2">
        <f t="shared" si="1108"/>
        <v>7</v>
      </c>
      <c r="K14089" t="str">
        <f t="shared" si="1109"/>
        <v>Glazenmakers</v>
      </c>
      <c r="L14089" s="25">
        <f t="shared" si="1111"/>
        <v>28.142857142857142</v>
      </c>
    </row>
    <row r="14090" spans="1:12" x14ac:dyDescent="0.25">
      <c r="A14090">
        <v>944</v>
      </c>
      <c r="B14090" t="s">
        <v>98</v>
      </c>
      <c r="C14090" s="1">
        <v>41837.611111111109</v>
      </c>
      <c r="D14090">
        <v>2</v>
      </c>
      <c r="E14090" t="s">
        <v>18</v>
      </c>
      <c r="F14090" t="s">
        <v>19</v>
      </c>
      <c r="G14090">
        <v>1</v>
      </c>
      <c r="H14090" t="str">
        <f t="shared" si="1110"/>
        <v>SP</v>
      </c>
      <c r="I14090" s="2">
        <f t="shared" si="1107"/>
        <v>2014</v>
      </c>
      <c r="J14090" s="2">
        <f t="shared" si="1108"/>
        <v>7</v>
      </c>
      <c r="K14090" t="str">
        <f t="shared" si="1109"/>
        <v>Korenbouten</v>
      </c>
      <c r="L14090" s="25">
        <f t="shared" si="1111"/>
        <v>28.142857142857142</v>
      </c>
    </row>
    <row r="14091" spans="1:12" x14ac:dyDescent="0.25">
      <c r="A14091">
        <v>944</v>
      </c>
      <c r="B14091" t="s">
        <v>98</v>
      </c>
      <c r="C14091" s="1">
        <v>41837.611111111109</v>
      </c>
      <c r="D14091">
        <v>2</v>
      </c>
      <c r="E14091" t="s">
        <v>42</v>
      </c>
      <c r="F14091" t="s">
        <v>43</v>
      </c>
      <c r="G14091">
        <v>1</v>
      </c>
      <c r="H14091" t="str">
        <f t="shared" si="1110"/>
        <v>SP</v>
      </c>
      <c r="I14091" s="2">
        <f t="shared" si="1107"/>
        <v>2014</v>
      </c>
      <c r="J14091" s="2">
        <f t="shared" si="1108"/>
        <v>7</v>
      </c>
      <c r="K14091" t="str">
        <f t="shared" si="1109"/>
        <v>Korenbouten</v>
      </c>
      <c r="L14091" s="25">
        <f t="shared" si="1111"/>
        <v>28.142857142857142</v>
      </c>
    </row>
    <row r="14092" spans="1:12" x14ac:dyDescent="0.25">
      <c r="A14092">
        <v>944</v>
      </c>
      <c r="B14092" t="s">
        <v>98</v>
      </c>
      <c r="C14092" s="1">
        <v>41837.611111111109</v>
      </c>
      <c r="D14092">
        <v>4</v>
      </c>
      <c r="E14092" t="s">
        <v>24</v>
      </c>
      <c r="F14092" t="s">
        <v>25</v>
      </c>
      <c r="G14092">
        <v>1</v>
      </c>
      <c r="H14092" t="str">
        <f t="shared" si="1110"/>
        <v>SP</v>
      </c>
      <c r="I14092" s="2">
        <f t="shared" si="1107"/>
        <v>2014</v>
      </c>
      <c r="J14092" s="2">
        <f t="shared" si="1108"/>
        <v>7</v>
      </c>
      <c r="K14092" t="str">
        <f t="shared" si="1109"/>
        <v>Glazenmakers</v>
      </c>
      <c r="L14092" s="25">
        <f t="shared" si="1111"/>
        <v>28.142857142857142</v>
      </c>
    </row>
    <row r="14093" spans="1:12" x14ac:dyDescent="0.25">
      <c r="A14093">
        <v>944</v>
      </c>
      <c r="B14093" t="s">
        <v>98</v>
      </c>
      <c r="C14093" s="1">
        <v>41837.611111111109</v>
      </c>
      <c r="D14093">
        <v>4</v>
      </c>
      <c r="E14093" t="s">
        <v>26</v>
      </c>
      <c r="F14093" t="s">
        <v>27</v>
      </c>
      <c r="G14093">
        <v>1</v>
      </c>
      <c r="H14093" t="str">
        <f t="shared" si="1110"/>
        <v>SP</v>
      </c>
      <c r="I14093" s="2">
        <f t="shared" si="1107"/>
        <v>2014</v>
      </c>
      <c r="J14093" s="2">
        <f t="shared" si="1108"/>
        <v>7</v>
      </c>
      <c r="K14093" t="str">
        <f t="shared" si="1109"/>
        <v>Glazenmakers</v>
      </c>
      <c r="L14093" s="25">
        <f t="shared" si="1111"/>
        <v>28.142857142857142</v>
      </c>
    </row>
    <row r="14094" spans="1:12" x14ac:dyDescent="0.25">
      <c r="A14094">
        <v>944</v>
      </c>
      <c r="B14094" t="s">
        <v>98</v>
      </c>
      <c r="C14094" s="1">
        <v>41858.614583333336</v>
      </c>
      <c r="D14094">
        <v>1</v>
      </c>
      <c r="E14094" t="s">
        <v>10</v>
      </c>
      <c r="F14094" t="s">
        <v>11</v>
      </c>
      <c r="G14094">
        <v>3</v>
      </c>
      <c r="H14094" t="str">
        <f t="shared" si="1110"/>
        <v>SP</v>
      </c>
      <c r="I14094" s="2">
        <f t="shared" si="1107"/>
        <v>2014</v>
      </c>
      <c r="J14094" s="2">
        <f t="shared" si="1108"/>
        <v>8</v>
      </c>
      <c r="K14094" t="str">
        <f t="shared" si="1109"/>
        <v>Waterjuffer</v>
      </c>
      <c r="L14094" s="25">
        <f t="shared" si="1111"/>
        <v>31.142857142857142</v>
      </c>
    </row>
    <row r="14095" spans="1:12" x14ac:dyDescent="0.25">
      <c r="A14095">
        <v>944</v>
      </c>
      <c r="B14095" t="s">
        <v>98</v>
      </c>
      <c r="C14095" s="1">
        <v>41858.614583333336</v>
      </c>
      <c r="D14095">
        <v>1</v>
      </c>
      <c r="E14095" t="s">
        <v>42</v>
      </c>
      <c r="F14095" t="s">
        <v>43</v>
      </c>
      <c r="G14095">
        <v>2</v>
      </c>
      <c r="H14095" t="str">
        <f t="shared" si="1110"/>
        <v>SP</v>
      </c>
      <c r="I14095" s="2">
        <f t="shared" si="1107"/>
        <v>2014</v>
      </c>
      <c r="J14095" s="2">
        <f t="shared" si="1108"/>
        <v>8</v>
      </c>
      <c r="K14095" t="str">
        <f t="shared" si="1109"/>
        <v>Korenbouten</v>
      </c>
      <c r="L14095" s="25">
        <f t="shared" si="1111"/>
        <v>31.142857142857142</v>
      </c>
    </row>
    <row r="14096" spans="1:12" x14ac:dyDescent="0.25">
      <c r="A14096">
        <v>944</v>
      </c>
      <c r="B14096" t="s">
        <v>98</v>
      </c>
      <c r="C14096" s="1">
        <v>41858.614583333336</v>
      </c>
      <c r="D14096">
        <v>1</v>
      </c>
      <c r="E14096" t="s">
        <v>30</v>
      </c>
      <c r="F14096" t="s">
        <v>31</v>
      </c>
      <c r="G14096">
        <v>1</v>
      </c>
      <c r="H14096" t="str">
        <f t="shared" si="1110"/>
        <v>SP</v>
      </c>
      <c r="I14096" s="2">
        <f t="shared" si="1107"/>
        <v>2014</v>
      </c>
      <c r="J14096" s="2">
        <f t="shared" si="1108"/>
        <v>8</v>
      </c>
      <c r="K14096" t="str">
        <f t="shared" si="1109"/>
        <v>Pantserjuffers</v>
      </c>
      <c r="L14096" s="25">
        <f t="shared" si="1111"/>
        <v>31.142857142857142</v>
      </c>
    </row>
    <row r="14097" spans="1:12" x14ac:dyDescent="0.25">
      <c r="A14097">
        <v>944</v>
      </c>
      <c r="B14097" t="s">
        <v>98</v>
      </c>
      <c r="C14097" s="1">
        <v>41858.614583333336</v>
      </c>
      <c r="D14097">
        <v>2</v>
      </c>
      <c r="E14097" t="s">
        <v>10</v>
      </c>
      <c r="F14097" t="s">
        <v>11</v>
      </c>
      <c r="G14097">
        <v>3</v>
      </c>
      <c r="H14097" t="str">
        <f t="shared" si="1110"/>
        <v>SP</v>
      </c>
      <c r="I14097" s="2">
        <f t="shared" si="1107"/>
        <v>2014</v>
      </c>
      <c r="J14097" s="2">
        <f t="shared" si="1108"/>
        <v>8</v>
      </c>
      <c r="K14097" t="str">
        <f t="shared" si="1109"/>
        <v>Waterjuffer</v>
      </c>
      <c r="L14097" s="25">
        <f t="shared" si="1111"/>
        <v>31.142857142857142</v>
      </c>
    </row>
    <row r="14098" spans="1:12" x14ac:dyDescent="0.25">
      <c r="A14098">
        <v>944</v>
      </c>
      <c r="B14098" t="s">
        <v>98</v>
      </c>
      <c r="C14098" s="1">
        <v>41858.614583333336</v>
      </c>
      <c r="D14098">
        <v>2</v>
      </c>
      <c r="E14098" t="s">
        <v>36</v>
      </c>
      <c r="F14098" t="s">
        <v>37</v>
      </c>
      <c r="G14098">
        <v>1</v>
      </c>
      <c r="H14098" t="str">
        <f t="shared" si="1110"/>
        <v>SP</v>
      </c>
      <c r="I14098" s="2">
        <f t="shared" si="1107"/>
        <v>2014</v>
      </c>
      <c r="J14098" s="2">
        <f t="shared" si="1108"/>
        <v>8</v>
      </c>
      <c r="K14098" t="str">
        <f t="shared" si="1109"/>
        <v>Glazenmakers</v>
      </c>
      <c r="L14098" s="25">
        <f t="shared" si="1111"/>
        <v>31.142857142857142</v>
      </c>
    </row>
    <row r="14099" spans="1:12" x14ac:dyDescent="0.25">
      <c r="A14099">
        <v>944</v>
      </c>
      <c r="B14099" t="s">
        <v>98</v>
      </c>
      <c r="C14099" s="1">
        <v>41858.614583333336</v>
      </c>
      <c r="D14099">
        <v>2</v>
      </c>
      <c r="E14099" t="s">
        <v>26</v>
      </c>
      <c r="F14099" t="s">
        <v>27</v>
      </c>
      <c r="G14099">
        <v>1</v>
      </c>
      <c r="H14099" t="str">
        <f t="shared" si="1110"/>
        <v>SP</v>
      </c>
      <c r="I14099" s="2">
        <f t="shared" si="1107"/>
        <v>2014</v>
      </c>
      <c r="J14099" s="2">
        <f t="shared" si="1108"/>
        <v>8</v>
      </c>
      <c r="K14099" t="str">
        <f t="shared" si="1109"/>
        <v>Glazenmakers</v>
      </c>
      <c r="L14099" s="25">
        <f t="shared" si="1111"/>
        <v>31.142857142857142</v>
      </c>
    </row>
    <row r="14100" spans="1:12" x14ac:dyDescent="0.25">
      <c r="A14100">
        <v>944</v>
      </c>
      <c r="B14100" t="s">
        <v>98</v>
      </c>
      <c r="C14100" s="1">
        <v>41858.614583333336</v>
      </c>
      <c r="D14100">
        <v>2</v>
      </c>
      <c r="E14100" t="s">
        <v>42</v>
      </c>
      <c r="F14100" t="s">
        <v>43</v>
      </c>
      <c r="G14100">
        <v>3</v>
      </c>
      <c r="H14100" t="str">
        <f t="shared" si="1110"/>
        <v>SP</v>
      </c>
      <c r="I14100" s="2">
        <f t="shared" si="1107"/>
        <v>2014</v>
      </c>
      <c r="J14100" s="2">
        <f t="shared" si="1108"/>
        <v>8</v>
      </c>
      <c r="K14100" t="str">
        <f t="shared" si="1109"/>
        <v>Korenbouten</v>
      </c>
      <c r="L14100" s="25">
        <f t="shared" si="1111"/>
        <v>31.142857142857142</v>
      </c>
    </row>
    <row r="14101" spans="1:12" x14ac:dyDescent="0.25">
      <c r="A14101">
        <v>944</v>
      </c>
      <c r="B14101" t="s">
        <v>98</v>
      </c>
      <c r="C14101" s="1">
        <v>41858.614583333336</v>
      </c>
      <c r="D14101">
        <v>4</v>
      </c>
      <c r="E14101" t="s">
        <v>36</v>
      </c>
      <c r="F14101" t="s">
        <v>37</v>
      </c>
      <c r="G14101">
        <v>1</v>
      </c>
      <c r="H14101" t="str">
        <f t="shared" si="1110"/>
        <v>SP</v>
      </c>
      <c r="I14101" s="2">
        <f t="shared" si="1107"/>
        <v>2014</v>
      </c>
      <c r="J14101" s="2">
        <f t="shared" si="1108"/>
        <v>8</v>
      </c>
      <c r="K14101" t="str">
        <f t="shared" si="1109"/>
        <v>Glazenmakers</v>
      </c>
      <c r="L14101" s="25">
        <f t="shared" si="1111"/>
        <v>31.142857142857142</v>
      </c>
    </row>
    <row r="14102" spans="1:12" x14ac:dyDescent="0.25">
      <c r="A14102">
        <v>944</v>
      </c>
      <c r="B14102" t="s">
        <v>98</v>
      </c>
      <c r="C14102" s="1">
        <v>41858.614583333336</v>
      </c>
      <c r="D14102">
        <v>4</v>
      </c>
      <c r="E14102" t="s">
        <v>26</v>
      </c>
      <c r="F14102" t="s">
        <v>27</v>
      </c>
      <c r="G14102">
        <v>2</v>
      </c>
      <c r="H14102" t="str">
        <f t="shared" si="1110"/>
        <v>SP</v>
      </c>
      <c r="I14102" s="2">
        <f t="shared" si="1107"/>
        <v>2014</v>
      </c>
      <c r="J14102" s="2">
        <f t="shared" si="1108"/>
        <v>8</v>
      </c>
      <c r="K14102" t="str">
        <f t="shared" si="1109"/>
        <v>Glazenmakers</v>
      </c>
      <c r="L14102" s="25">
        <f t="shared" si="1111"/>
        <v>31.142857142857142</v>
      </c>
    </row>
    <row r="14103" spans="1:12" x14ac:dyDescent="0.25">
      <c r="A14103">
        <v>944</v>
      </c>
      <c r="B14103" t="s">
        <v>98</v>
      </c>
      <c r="C14103" s="1">
        <v>42159.555555555555</v>
      </c>
      <c r="D14103">
        <v>1</v>
      </c>
      <c r="E14103" t="s">
        <v>10</v>
      </c>
      <c r="F14103" t="s">
        <v>11</v>
      </c>
      <c r="G14103">
        <v>3</v>
      </c>
      <c r="H14103" t="str">
        <f t="shared" si="1110"/>
        <v>SP</v>
      </c>
      <c r="I14103" s="2">
        <f t="shared" si="1107"/>
        <v>2015</v>
      </c>
      <c r="J14103" s="2">
        <f t="shared" si="1108"/>
        <v>6</v>
      </c>
      <c r="K14103" t="str">
        <f t="shared" si="1109"/>
        <v>Waterjuffer</v>
      </c>
      <c r="L14103" s="25">
        <f t="shared" si="1111"/>
        <v>22</v>
      </c>
    </row>
    <row r="14104" spans="1:12" x14ac:dyDescent="0.25">
      <c r="A14104">
        <v>944</v>
      </c>
      <c r="B14104" t="s">
        <v>98</v>
      </c>
      <c r="C14104" s="1">
        <v>42159.555555555555</v>
      </c>
      <c r="D14104">
        <v>1</v>
      </c>
      <c r="E14104" t="s">
        <v>12</v>
      </c>
      <c r="F14104" t="s">
        <v>13</v>
      </c>
      <c r="G14104">
        <v>2</v>
      </c>
      <c r="H14104" t="str">
        <f t="shared" si="1110"/>
        <v>SP</v>
      </c>
      <c r="I14104" s="2">
        <f t="shared" si="1107"/>
        <v>2015</v>
      </c>
      <c r="J14104" s="2">
        <f t="shared" si="1108"/>
        <v>6</v>
      </c>
      <c r="K14104" t="str">
        <f t="shared" si="1109"/>
        <v>Waterjuffer</v>
      </c>
      <c r="L14104" s="25">
        <f t="shared" si="1111"/>
        <v>22</v>
      </c>
    </row>
    <row r="14105" spans="1:12" x14ac:dyDescent="0.25">
      <c r="A14105">
        <v>944</v>
      </c>
      <c r="B14105" t="s">
        <v>98</v>
      </c>
      <c r="C14105" s="1">
        <v>42159.555555555555</v>
      </c>
      <c r="D14105">
        <v>1</v>
      </c>
      <c r="E14105" t="s">
        <v>16</v>
      </c>
      <c r="F14105" t="s">
        <v>17</v>
      </c>
      <c r="G14105">
        <v>53</v>
      </c>
      <c r="H14105" t="str">
        <f t="shared" si="1110"/>
        <v>SP</v>
      </c>
      <c r="I14105" s="2">
        <f t="shared" si="1107"/>
        <v>2015</v>
      </c>
      <c r="J14105" s="2">
        <f t="shared" si="1108"/>
        <v>6</v>
      </c>
      <c r="K14105" t="str">
        <f t="shared" si="1109"/>
        <v>Waterjuffer</v>
      </c>
      <c r="L14105" s="25">
        <f t="shared" si="1111"/>
        <v>22</v>
      </c>
    </row>
    <row r="14106" spans="1:12" x14ac:dyDescent="0.25">
      <c r="A14106">
        <v>944</v>
      </c>
      <c r="B14106" t="s">
        <v>98</v>
      </c>
      <c r="C14106" s="1">
        <v>42159.555555555555</v>
      </c>
      <c r="D14106">
        <v>1</v>
      </c>
      <c r="E14106" t="s">
        <v>22</v>
      </c>
      <c r="F14106" t="s">
        <v>23</v>
      </c>
      <c r="G14106">
        <v>1</v>
      </c>
      <c r="H14106" t="str">
        <f t="shared" si="1110"/>
        <v>SP</v>
      </c>
      <c r="I14106" s="2">
        <f t="shared" si="1107"/>
        <v>2015</v>
      </c>
      <c r="J14106" s="2">
        <f t="shared" si="1108"/>
        <v>6</v>
      </c>
      <c r="K14106" t="str">
        <f t="shared" si="1109"/>
        <v>Glazenmakers</v>
      </c>
      <c r="L14106" s="25">
        <f t="shared" si="1111"/>
        <v>22</v>
      </c>
    </row>
    <row r="14107" spans="1:12" x14ac:dyDescent="0.25">
      <c r="A14107">
        <v>944</v>
      </c>
      <c r="B14107" t="s">
        <v>98</v>
      </c>
      <c r="C14107" s="1">
        <v>42159.555555555555</v>
      </c>
      <c r="D14107">
        <v>1</v>
      </c>
      <c r="E14107" t="s">
        <v>24</v>
      </c>
      <c r="F14107" t="s">
        <v>25</v>
      </c>
      <c r="G14107">
        <v>1</v>
      </c>
      <c r="H14107" t="str">
        <f t="shared" si="1110"/>
        <v>SP</v>
      </c>
      <c r="I14107" s="2">
        <f t="shared" si="1107"/>
        <v>2015</v>
      </c>
      <c r="J14107" s="2">
        <f t="shared" si="1108"/>
        <v>6</v>
      </c>
      <c r="K14107" t="str">
        <f t="shared" si="1109"/>
        <v>Glazenmakers</v>
      </c>
      <c r="L14107" s="25">
        <f t="shared" si="1111"/>
        <v>22</v>
      </c>
    </row>
    <row r="14108" spans="1:12" x14ac:dyDescent="0.25">
      <c r="A14108">
        <v>944</v>
      </c>
      <c r="B14108" t="s">
        <v>98</v>
      </c>
      <c r="C14108" s="1">
        <v>42159.555555555555</v>
      </c>
      <c r="D14108">
        <v>1</v>
      </c>
      <c r="E14108" t="s">
        <v>82</v>
      </c>
      <c r="F14108" t="s">
        <v>83</v>
      </c>
      <c r="G14108">
        <v>1</v>
      </c>
      <c r="H14108" t="str">
        <f t="shared" si="1110"/>
        <v>SP</v>
      </c>
      <c r="I14108" s="2">
        <f t="shared" si="1107"/>
        <v>2015</v>
      </c>
      <c r="J14108" s="2">
        <f t="shared" si="1108"/>
        <v>6</v>
      </c>
      <c r="K14108" t="str">
        <f t="shared" si="1109"/>
        <v>Korenbouten</v>
      </c>
      <c r="L14108" s="25">
        <f t="shared" si="1111"/>
        <v>22</v>
      </c>
    </row>
    <row r="14109" spans="1:12" x14ac:dyDescent="0.25">
      <c r="A14109">
        <v>944</v>
      </c>
      <c r="B14109" t="s">
        <v>98</v>
      </c>
      <c r="C14109" s="1">
        <v>42159.555555555555</v>
      </c>
      <c r="D14109">
        <v>1</v>
      </c>
      <c r="E14109" t="s">
        <v>28</v>
      </c>
      <c r="F14109" t="s">
        <v>29</v>
      </c>
      <c r="G14109">
        <v>1</v>
      </c>
      <c r="H14109" t="str">
        <f t="shared" si="1110"/>
        <v>SP</v>
      </c>
      <c r="I14109" s="2">
        <f t="shared" ref="I14109:I14172" si="1112">YEAR(C14109)</f>
        <v>2015</v>
      </c>
      <c r="J14109" s="2">
        <f t="shared" ref="J14109:J14172" si="1113">MONTH(C14109)</f>
        <v>6</v>
      </c>
      <c r="K14109" t="str">
        <f t="shared" ref="K14109:K14172" si="1114">VLOOKUP(E14109,$Q$2:$R$100,2,FALSE)</f>
        <v>Korenbouten</v>
      </c>
      <c r="L14109" s="25">
        <f t="shared" si="1111"/>
        <v>22</v>
      </c>
    </row>
    <row r="14110" spans="1:12" x14ac:dyDescent="0.25">
      <c r="A14110">
        <v>944</v>
      </c>
      <c r="B14110" t="s">
        <v>98</v>
      </c>
      <c r="C14110" s="1">
        <v>42159.555555555555</v>
      </c>
      <c r="D14110">
        <v>2</v>
      </c>
      <c r="E14110" t="s">
        <v>10</v>
      </c>
      <c r="F14110" t="s">
        <v>11</v>
      </c>
      <c r="G14110">
        <v>1</v>
      </c>
      <c r="H14110" t="str">
        <f t="shared" si="1110"/>
        <v>SP</v>
      </c>
      <c r="I14110" s="2">
        <f t="shared" si="1112"/>
        <v>2015</v>
      </c>
      <c r="J14110" s="2">
        <f t="shared" si="1113"/>
        <v>6</v>
      </c>
      <c r="K14110" t="str">
        <f t="shared" si="1114"/>
        <v>Waterjuffer</v>
      </c>
      <c r="L14110" s="25">
        <f t="shared" si="1111"/>
        <v>22</v>
      </c>
    </row>
    <row r="14111" spans="1:12" x14ac:dyDescent="0.25">
      <c r="A14111">
        <v>944</v>
      </c>
      <c r="B14111" t="s">
        <v>98</v>
      </c>
      <c r="C14111" s="1">
        <v>42159.555555555555</v>
      </c>
      <c r="D14111">
        <v>2</v>
      </c>
      <c r="E14111" t="s">
        <v>12</v>
      </c>
      <c r="F14111" t="s">
        <v>13</v>
      </c>
      <c r="G14111">
        <v>6</v>
      </c>
      <c r="H14111" t="str">
        <f t="shared" si="1110"/>
        <v>SP</v>
      </c>
      <c r="I14111" s="2">
        <f t="shared" si="1112"/>
        <v>2015</v>
      </c>
      <c r="J14111" s="2">
        <f t="shared" si="1113"/>
        <v>6</v>
      </c>
      <c r="K14111" t="str">
        <f t="shared" si="1114"/>
        <v>Waterjuffer</v>
      </c>
      <c r="L14111" s="25">
        <f t="shared" si="1111"/>
        <v>22</v>
      </c>
    </row>
    <row r="14112" spans="1:12" x14ac:dyDescent="0.25">
      <c r="A14112">
        <v>944</v>
      </c>
      <c r="B14112" t="s">
        <v>98</v>
      </c>
      <c r="C14112" s="1">
        <v>42159.555555555555</v>
      </c>
      <c r="D14112">
        <v>2</v>
      </c>
      <c r="E14112" t="s">
        <v>16</v>
      </c>
      <c r="F14112" t="s">
        <v>17</v>
      </c>
      <c r="G14112">
        <v>20</v>
      </c>
      <c r="H14112" t="str">
        <f t="shared" si="1110"/>
        <v>SP</v>
      </c>
      <c r="I14112" s="2">
        <f t="shared" si="1112"/>
        <v>2015</v>
      </c>
      <c r="J14112" s="2">
        <f t="shared" si="1113"/>
        <v>6</v>
      </c>
      <c r="K14112" t="str">
        <f t="shared" si="1114"/>
        <v>Waterjuffer</v>
      </c>
      <c r="L14112" s="25">
        <f t="shared" si="1111"/>
        <v>22</v>
      </c>
    </row>
    <row r="14113" spans="1:12" x14ac:dyDescent="0.25">
      <c r="A14113">
        <v>944</v>
      </c>
      <c r="B14113" t="s">
        <v>98</v>
      </c>
      <c r="C14113" s="1">
        <v>42159.555555555555</v>
      </c>
      <c r="D14113">
        <v>2</v>
      </c>
      <c r="E14113" t="s">
        <v>22</v>
      </c>
      <c r="F14113" t="s">
        <v>23</v>
      </c>
      <c r="G14113">
        <v>2</v>
      </c>
      <c r="H14113" t="str">
        <f t="shared" si="1110"/>
        <v>SP</v>
      </c>
      <c r="I14113" s="2">
        <f t="shared" si="1112"/>
        <v>2015</v>
      </c>
      <c r="J14113" s="2">
        <f t="shared" si="1113"/>
        <v>6</v>
      </c>
      <c r="K14113" t="str">
        <f t="shared" si="1114"/>
        <v>Glazenmakers</v>
      </c>
      <c r="L14113" s="25">
        <f t="shared" si="1111"/>
        <v>22</v>
      </c>
    </row>
    <row r="14114" spans="1:12" x14ac:dyDescent="0.25">
      <c r="A14114">
        <v>944</v>
      </c>
      <c r="B14114" t="s">
        <v>98</v>
      </c>
      <c r="C14114" s="1">
        <v>42159.555555555555</v>
      </c>
      <c r="D14114">
        <v>2</v>
      </c>
      <c r="E14114" t="s">
        <v>24</v>
      </c>
      <c r="F14114" t="s">
        <v>25</v>
      </c>
      <c r="G14114">
        <v>2</v>
      </c>
      <c r="H14114" t="str">
        <f t="shared" si="1110"/>
        <v>SP</v>
      </c>
      <c r="I14114" s="2">
        <f t="shared" si="1112"/>
        <v>2015</v>
      </c>
      <c r="J14114" s="2">
        <f t="shared" si="1113"/>
        <v>6</v>
      </c>
      <c r="K14114" t="str">
        <f t="shared" si="1114"/>
        <v>Glazenmakers</v>
      </c>
      <c r="L14114" s="25">
        <f t="shared" si="1111"/>
        <v>22</v>
      </c>
    </row>
    <row r="14115" spans="1:12" x14ac:dyDescent="0.25">
      <c r="A14115">
        <v>944</v>
      </c>
      <c r="B14115" t="s">
        <v>98</v>
      </c>
      <c r="C14115" s="1">
        <v>42159.555555555555</v>
      </c>
      <c r="D14115">
        <v>2</v>
      </c>
      <c r="E14115" t="s">
        <v>82</v>
      </c>
      <c r="F14115" t="s">
        <v>83</v>
      </c>
      <c r="G14115">
        <v>1</v>
      </c>
      <c r="H14115" t="str">
        <f t="shared" si="1110"/>
        <v>SP</v>
      </c>
      <c r="I14115" s="2">
        <f t="shared" si="1112"/>
        <v>2015</v>
      </c>
      <c r="J14115" s="2">
        <f t="shared" si="1113"/>
        <v>6</v>
      </c>
      <c r="K14115" t="str">
        <f t="shared" si="1114"/>
        <v>Korenbouten</v>
      </c>
      <c r="L14115" s="25">
        <f t="shared" si="1111"/>
        <v>22</v>
      </c>
    </row>
    <row r="14116" spans="1:12" x14ac:dyDescent="0.25">
      <c r="A14116">
        <v>944</v>
      </c>
      <c r="B14116" t="s">
        <v>98</v>
      </c>
      <c r="C14116" s="1">
        <v>42159.555555555555</v>
      </c>
      <c r="D14116">
        <v>4</v>
      </c>
      <c r="E14116" t="s">
        <v>22</v>
      </c>
      <c r="F14116" t="s">
        <v>23</v>
      </c>
      <c r="G14116">
        <v>1</v>
      </c>
      <c r="H14116" t="str">
        <f t="shared" si="1110"/>
        <v>SP</v>
      </c>
      <c r="I14116" s="2">
        <f t="shared" si="1112"/>
        <v>2015</v>
      </c>
      <c r="J14116" s="2">
        <f t="shared" si="1113"/>
        <v>6</v>
      </c>
      <c r="K14116" t="str">
        <f t="shared" si="1114"/>
        <v>Glazenmakers</v>
      </c>
      <c r="L14116" s="25">
        <f t="shared" si="1111"/>
        <v>22</v>
      </c>
    </row>
    <row r="14117" spans="1:12" x14ac:dyDescent="0.25">
      <c r="A14117">
        <v>944</v>
      </c>
      <c r="B14117" t="s">
        <v>98</v>
      </c>
      <c r="C14117" s="1">
        <v>42159.555555555555</v>
      </c>
      <c r="D14117">
        <v>4</v>
      </c>
      <c r="E14117" t="s">
        <v>24</v>
      </c>
      <c r="F14117" t="s">
        <v>25</v>
      </c>
      <c r="G14117">
        <v>2</v>
      </c>
      <c r="H14117" t="str">
        <f t="shared" si="1110"/>
        <v>SP</v>
      </c>
      <c r="I14117" s="2">
        <f t="shared" si="1112"/>
        <v>2015</v>
      </c>
      <c r="J14117" s="2">
        <f t="shared" si="1113"/>
        <v>6</v>
      </c>
      <c r="K14117" t="str">
        <f t="shared" si="1114"/>
        <v>Glazenmakers</v>
      </c>
      <c r="L14117" s="25">
        <f t="shared" si="1111"/>
        <v>22</v>
      </c>
    </row>
    <row r="14118" spans="1:12" x14ac:dyDescent="0.25">
      <c r="A14118">
        <v>944</v>
      </c>
      <c r="B14118" t="s">
        <v>98</v>
      </c>
      <c r="C14118" s="1">
        <v>42166.552083333336</v>
      </c>
      <c r="D14118">
        <v>1</v>
      </c>
      <c r="E14118" t="s">
        <v>10</v>
      </c>
      <c r="F14118" t="s">
        <v>11</v>
      </c>
      <c r="G14118">
        <v>3</v>
      </c>
      <c r="H14118" t="str">
        <f t="shared" si="1110"/>
        <v>SP</v>
      </c>
      <c r="I14118" s="2">
        <f t="shared" si="1112"/>
        <v>2015</v>
      </c>
      <c r="J14118" s="2">
        <f t="shared" si="1113"/>
        <v>6</v>
      </c>
      <c r="K14118" t="str">
        <f t="shared" si="1114"/>
        <v>Waterjuffer</v>
      </c>
      <c r="L14118" s="25">
        <f t="shared" si="1111"/>
        <v>23</v>
      </c>
    </row>
    <row r="14119" spans="1:12" x14ac:dyDescent="0.25">
      <c r="A14119">
        <v>944</v>
      </c>
      <c r="B14119" t="s">
        <v>98</v>
      </c>
      <c r="C14119" s="1">
        <v>42166.552083333336</v>
      </c>
      <c r="D14119">
        <v>1</v>
      </c>
      <c r="E14119" t="s">
        <v>16</v>
      </c>
      <c r="F14119" t="s">
        <v>17</v>
      </c>
      <c r="G14119">
        <v>14</v>
      </c>
      <c r="H14119" t="str">
        <f t="shared" si="1110"/>
        <v>SP</v>
      </c>
      <c r="I14119" s="2">
        <f t="shared" si="1112"/>
        <v>2015</v>
      </c>
      <c r="J14119" s="2">
        <f t="shared" si="1113"/>
        <v>6</v>
      </c>
      <c r="K14119" t="str">
        <f t="shared" si="1114"/>
        <v>Waterjuffer</v>
      </c>
      <c r="L14119" s="25">
        <f t="shared" si="1111"/>
        <v>23</v>
      </c>
    </row>
    <row r="14120" spans="1:12" x14ac:dyDescent="0.25">
      <c r="A14120">
        <v>944</v>
      </c>
      <c r="B14120" t="s">
        <v>98</v>
      </c>
      <c r="C14120" s="1">
        <v>42166.552083333336</v>
      </c>
      <c r="D14120">
        <v>1</v>
      </c>
      <c r="E14120" t="s">
        <v>22</v>
      </c>
      <c r="F14120" t="s">
        <v>23</v>
      </c>
      <c r="G14120">
        <v>1</v>
      </c>
      <c r="H14120" t="str">
        <f t="shared" si="1110"/>
        <v>SP</v>
      </c>
      <c r="I14120" s="2">
        <f t="shared" si="1112"/>
        <v>2015</v>
      </c>
      <c r="J14120" s="2">
        <f t="shared" si="1113"/>
        <v>6</v>
      </c>
      <c r="K14120" t="str">
        <f t="shared" si="1114"/>
        <v>Glazenmakers</v>
      </c>
      <c r="L14120" s="25">
        <f t="shared" si="1111"/>
        <v>23</v>
      </c>
    </row>
    <row r="14121" spans="1:12" x14ac:dyDescent="0.25">
      <c r="A14121">
        <v>944</v>
      </c>
      <c r="B14121" t="s">
        <v>98</v>
      </c>
      <c r="C14121" s="1">
        <v>42166.552083333336</v>
      </c>
      <c r="D14121">
        <v>1</v>
      </c>
      <c r="E14121" t="s">
        <v>24</v>
      </c>
      <c r="F14121" t="s">
        <v>25</v>
      </c>
      <c r="G14121">
        <v>1</v>
      </c>
      <c r="H14121" t="str">
        <f t="shared" si="1110"/>
        <v>SP</v>
      </c>
      <c r="I14121" s="2">
        <f t="shared" si="1112"/>
        <v>2015</v>
      </c>
      <c r="J14121" s="2">
        <f t="shared" si="1113"/>
        <v>6</v>
      </c>
      <c r="K14121" t="str">
        <f t="shared" si="1114"/>
        <v>Glazenmakers</v>
      </c>
      <c r="L14121" s="25">
        <f t="shared" si="1111"/>
        <v>23</v>
      </c>
    </row>
    <row r="14122" spans="1:12" x14ac:dyDescent="0.25">
      <c r="A14122">
        <v>944</v>
      </c>
      <c r="B14122" t="s">
        <v>98</v>
      </c>
      <c r="C14122" s="1">
        <v>42166.552083333336</v>
      </c>
      <c r="D14122">
        <v>1</v>
      </c>
      <c r="E14122" t="s">
        <v>18</v>
      </c>
      <c r="F14122" t="s">
        <v>19</v>
      </c>
      <c r="G14122">
        <v>1</v>
      </c>
      <c r="H14122" t="str">
        <f t="shared" si="1110"/>
        <v>SP</v>
      </c>
      <c r="I14122" s="2">
        <f t="shared" si="1112"/>
        <v>2015</v>
      </c>
      <c r="J14122" s="2">
        <f t="shared" si="1113"/>
        <v>6</v>
      </c>
      <c r="K14122" t="str">
        <f t="shared" si="1114"/>
        <v>Korenbouten</v>
      </c>
      <c r="L14122" s="25">
        <f t="shared" si="1111"/>
        <v>23</v>
      </c>
    </row>
    <row r="14123" spans="1:12" x14ac:dyDescent="0.25">
      <c r="A14123">
        <v>944</v>
      </c>
      <c r="B14123" t="s">
        <v>98</v>
      </c>
      <c r="C14123" s="1">
        <v>42166.552083333336</v>
      </c>
      <c r="D14123">
        <v>2</v>
      </c>
      <c r="E14123" t="s">
        <v>10</v>
      </c>
      <c r="F14123" t="s">
        <v>11</v>
      </c>
      <c r="G14123">
        <v>2</v>
      </c>
      <c r="H14123" t="str">
        <f t="shared" si="1110"/>
        <v>SP</v>
      </c>
      <c r="I14123" s="2">
        <f t="shared" si="1112"/>
        <v>2015</v>
      </c>
      <c r="J14123" s="2">
        <f t="shared" si="1113"/>
        <v>6</v>
      </c>
      <c r="K14123" t="str">
        <f t="shared" si="1114"/>
        <v>Waterjuffer</v>
      </c>
      <c r="L14123" s="25">
        <f t="shared" si="1111"/>
        <v>23</v>
      </c>
    </row>
    <row r="14124" spans="1:12" x14ac:dyDescent="0.25">
      <c r="A14124">
        <v>944</v>
      </c>
      <c r="B14124" t="s">
        <v>98</v>
      </c>
      <c r="C14124" s="1">
        <v>42166.552083333336</v>
      </c>
      <c r="D14124">
        <v>2</v>
      </c>
      <c r="E14124" t="s">
        <v>16</v>
      </c>
      <c r="F14124" t="s">
        <v>17</v>
      </c>
      <c r="G14124">
        <v>10</v>
      </c>
      <c r="H14124" t="str">
        <f t="shared" si="1110"/>
        <v>SP</v>
      </c>
      <c r="I14124" s="2">
        <f t="shared" si="1112"/>
        <v>2015</v>
      </c>
      <c r="J14124" s="2">
        <f t="shared" si="1113"/>
        <v>6</v>
      </c>
      <c r="K14124" t="str">
        <f t="shared" si="1114"/>
        <v>Waterjuffer</v>
      </c>
      <c r="L14124" s="25">
        <f t="shared" si="1111"/>
        <v>23</v>
      </c>
    </row>
    <row r="14125" spans="1:12" x14ac:dyDescent="0.25">
      <c r="A14125">
        <v>944</v>
      </c>
      <c r="B14125" t="s">
        <v>98</v>
      </c>
      <c r="C14125" s="1">
        <v>42166.552083333336</v>
      </c>
      <c r="D14125">
        <v>4</v>
      </c>
      <c r="E14125" t="s">
        <v>24</v>
      </c>
      <c r="F14125" t="s">
        <v>25</v>
      </c>
      <c r="G14125">
        <v>1</v>
      </c>
      <c r="H14125" t="str">
        <f t="shared" si="1110"/>
        <v>SP</v>
      </c>
      <c r="I14125" s="2">
        <f t="shared" si="1112"/>
        <v>2015</v>
      </c>
      <c r="J14125" s="2">
        <f t="shared" si="1113"/>
        <v>6</v>
      </c>
      <c r="K14125" t="str">
        <f t="shared" si="1114"/>
        <v>Glazenmakers</v>
      </c>
      <c r="L14125" s="25">
        <f t="shared" si="1111"/>
        <v>23</v>
      </c>
    </row>
    <row r="14126" spans="1:12" x14ac:dyDescent="0.25">
      <c r="A14126">
        <v>944</v>
      </c>
      <c r="B14126" t="s">
        <v>98</v>
      </c>
      <c r="C14126" s="1">
        <v>42184.53125</v>
      </c>
      <c r="D14126">
        <v>1</v>
      </c>
      <c r="E14126" t="s">
        <v>10</v>
      </c>
      <c r="F14126" t="s">
        <v>11</v>
      </c>
      <c r="G14126">
        <v>5</v>
      </c>
      <c r="H14126" t="str">
        <f t="shared" si="1110"/>
        <v>SP</v>
      </c>
      <c r="I14126" s="2">
        <f t="shared" si="1112"/>
        <v>2015</v>
      </c>
      <c r="J14126" s="2">
        <f t="shared" si="1113"/>
        <v>6</v>
      </c>
      <c r="K14126" t="str">
        <f t="shared" si="1114"/>
        <v>Waterjuffer</v>
      </c>
      <c r="L14126" s="25">
        <f t="shared" si="1111"/>
        <v>25.571428571428573</v>
      </c>
    </row>
    <row r="14127" spans="1:12" x14ac:dyDescent="0.25">
      <c r="A14127">
        <v>944</v>
      </c>
      <c r="B14127" t="s">
        <v>98</v>
      </c>
      <c r="C14127" s="1">
        <v>42184.53125</v>
      </c>
      <c r="D14127">
        <v>1</v>
      </c>
      <c r="E14127" t="s">
        <v>32</v>
      </c>
      <c r="F14127" t="s">
        <v>33</v>
      </c>
      <c r="G14127">
        <v>1</v>
      </c>
      <c r="H14127" t="str">
        <f t="shared" si="1110"/>
        <v>SP</v>
      </c>
      <c r="I14127" s="2">
        <f t="shared" si="1112"/>
        <v>2015</v>
      </c>
      <c r="J14127" s="2">
        <f t="shared" si="1113"/>
        <v>6</v>
      </c>
      <c r="K14127" t="str">
        <f t="shared" si="1114"/>
        <v>Korenbouten</v>
      </c>
      <c r="L14127" s="25">
        <f t="shared" si="1111"/>
        <v>25.571428571428573</v>
      </c>
    </row>
    <row r="14128" spans="1:12" x14ac:dyDescent="0.25">
      <c r="A14128">
        <v>944</v>
      </c>
      <c r="B14128" t="s">
        <v>98</v>
      </c>
      <c r="C14128" s="1">
        <v>42184.53125</v>
      </c>
      <c r="D14128">
        <v>2</v>
      </c>
      <c r="E14128" t="s">
        <v>16</v>
      </c>
      <c r="F14128" t="s">
        <v>17</v>
      </c>
      <c r="G14128">
        <v>1</v>
      </c>
      <c r="H14128" t="str">
        <f t="shared" si="1110"/>
        <v>SP</v>
      </c>
      <c r="I14128" s="2">
        <f t="shared" si="1112"/>
        <v>2015</v>
      </c>
      <c r="J14128" s="2">
        <f t="shared" si="1113"/>
        <v>6</v>
      </c>
      <c r="K14128" t="str">
        <f t="shared" si="1114"/>
        <v>Waterjuffer</v>
      </c>
      <c r="L14128" s="25">
        <f t="shared" si="1111"/>
        <v>25.571428571428573</v>
      </c>
    </row>
    <row r="14129" spans="1:12" x14ac:dyDescent="0.25">
      <c r="A14129">
        <v>944</v>
      </c>
      <c r="B14129" t="s">
        <v>98</v>
      </c>
      <c r="C14129" s="1">
        <v>42208.611111111109</v>
      </c>
      <c r="D14129">
        <v>2</v>
      </c>
      <c r="E14129" t="s">
        <v>26</v>
      </c>
      <c r="F14129" t="s">
        <v>27</v>
      </c>
      <c r="G14129">
        <v>1</v>
      </c>
      <c r="H14129" t="str">
        <f t="shared" si="1110"/>
        <v>SP</v>
      </c>
      <c r="I14129" s="2">
        <f t="shared" si="1112"/>
        <v>2015</v>
      </c>
      <c r="J14129" s="2">
        <f t="shared" si="1113"/>
        <v>7</v>
      </c>
      <c r="K14129" t="str">
        <f t="shared" si="1114"/>
        <v>Glazenmakers</v>
      </c>
      <c r="L14129" s="25">
        <f t="shared" si="1111"/>
        <v>29</v>
      </c>
    </row>
    <row r="14130" spans="1:12" x14ac:dyDescent="0.25">
      <c r="A14130">
        <v>944</v>
      </c>
      <c r="B14130" t="s">
        <v>98</v>
      </c>
      <c r="C14130" s="1">
        <v>42208.611111111109</v>
      </c>
      <c r="D14130">
        <v>2</v>
      </c>
      <c r="E14130" t="s">
        <v>32</v>
      </c>
      <c r="F14130" t="s">
        <v>33</v>
      </c>
      <c r="G14130">
        <v>2</v>
      </c>
      <c r="H14130" t="str">
        <f t="shared" si="1110"/>
        <v>SP</v>
      </c>
      <c r="I14130" s="2">
        <f t="shared" si="1112"/>
        <v>2015</v>
      </c>
      <c r="J14130" s="2">
        <f t="shared" si="1113"/>
        <v>7</v>
      </c>
      <c r="K14130" t="str">
        <f t="shared" si="1114"/>
        <v>Korenbouten</v>
      </c>
      <c r="L14130" s="25">
        <f t="shared" si="1111"/>
        <v>29</v>
      </c>
    </row>
    <row r="14131" spans="1:12" x14ac:dyDescent="0.25">
      <c r="A14131">
        <v>944</v>
      </c>
      <c r="B14131" t="s">
        <v>98</v>
      </c>
      <c r="C14131" s="1">
        <v>42498.53125</v>
      </c>
      <c r="D14131">
        <v>1</v>
      </c>
      <c r="E14131" t="s">
        <v>10</v>
      </c>
      <c r="F14131" t="s">
        <v>11</v>
      </c>
      <c r="G14131">
        <v>2</v>
      </c>
      <c r="H14131" t="str">
        <f t="shared" si="1110"/>
        <v>SP</v>
      </c>
      <c r="I14131" s="2">
        <f t="shared" si="1112"/>
        <v>2016</v>
      </c>
      <c r="J14131" s="2">
        <f t="shared" si="1113"/>
        <v>5</v>
      </c>
      <c r="K14131" t="str">
        <f t="shared" si="1114"/>
        <v>Waterjuffer</v>
      </c>
      <c r="L14131" s="25">
        <f t="shared" si="1111"/>
        <v>18.285714285714285</v>
      </c>
    </row>
    <row r="14132" spans="1:12" x14ac:dyDescent="0.25">
      <c r="A14132">
        <v>944</v>
      </c>
      <c r="B14132" t="s">
        <v>98</v>
      </c>
      <c r="C14132" s="1">
        <v>42498.53125</v>
      </c>
      <c r="D14132">
        <v>1</v>
      </c>
      <c r="E14132" t="s">
        <v>12</v>
      </c>
      <c r="F14132" t="s">
        <v>13</v>
      </c>
      <c r="G14132">
        <v>8</v>
      </c>
      <c r="H14132" t="str">
        <f t="shared" si="1110"/>
        <v>SP</v>
      </c>
      <c r="I14132" s="2">
        <f t="shared" si="1112"/>
        <v>2016</v>
      </c>
      <c r="J14132" s="2">
        <f t="shared" si="1113"/>
        <v>5</v>
      </c>
      <c r="K14132" t="str">
        <f t="shared" si="1114"/>
        <v>Waterjuffer</v>
      </c>
      <c r="L14132" s="25">
        <f t="shared" si="1111"/>
        <v>18.285714285714285</v>
      </c>
    </row>
    <row r="14133" spans="1:12" x14ac:dyDescent="0.25">
      <c r="A14133">
        <v>944</v>
      </c>
      <c r="B14133" t="s">
        <v>98</v>
      </c>
      <c r="C14133" s="1">
        <v>42498.53125</v>
      </c>
      <c r="D14133">
        <v>2</v>
      </c>
      <c r="E14133" t="s">
        <v>10</v>
      </c>
      <c r="F14133" t="s">
        <v>11</v>
      </c>
      <c r="G14133">
        <v>5</v>
      </c>
      <c r="H14133" t="str">
        <f t="shared" si="1110"/>
        <v>SP</v>
      </c>
      <c r="I14133" s="2">
        <f t="shared" si="1112"/>
        <v>2016</v>
      </c>
      <c r="J14133" s="2">
        <f t="shared" si="1113"/>
        <v>5</v>
      </c>
      <c r="K14133" t="str">
        <f t="shared" si="1114"/>
        <v>Waterjuffer</v>
      </c>
      <c r="L14133" s="25">
        <f t="shared" si="1111"/>
        <v>18.285714285714285</v>
      </c>
    </row>
    <row r="14134" spans="1:12" x14ac:dyDescent="0.25">
      <c r="A14134">
        <v>944</v>
      </c>
      <c r="B14134" t="s">
        <v>98</v>
      </c>
      <c r="C14134" s="1">
        <v>42498.53125</v>
      </c>
      <c r="D14134">
        <v>2</v>
      </c>
      <c r="E14134" t="s">
        <v>12</v>
      </c>
      <c r="F14134" t="s">
        <v>13</v>
      </c>
      <c r="G14134">
        <v>11</v>
      </c>
      <c r="H14134" t="str">
        <f t="shared" si="1110"/>
        <v>SP</v>
      </c>
      <c r="I14134" s="2">
        <f t="shared" si="1112"/>
        <v>2016</v>
      </c>
      <c r="J14134" s="2">
        <f t="shared" si="1113"/>
        <v>5</v>
      </c>
      <c r="K14134" t="str">
        <f t="shared" si="1114"/>
        <v>Waterjuffer</v>
      </c>
      <c r="L14134" s="25">
        <f t="shared" si="1111"/>
        <v>18.285714285714285</v>
      </c>
    </row>
    <row r="14135" spans="1:12" x14ac:dyDescent="0.25">
      <c r="A14135">
        <v>944</v>
      </c>
      <c r="B14135" t="s">
        <v>98</v>
      </c>
      <c r="C14135" s="1">
        <v>42498.53125</v>
      </c>
      <c r="D14135">
        <v>2</v>
      </c>
      <c r="E14135" t="s">
        <v>22</v>
      </c>
      <c r="F14135" t="s">
        <v>23</v>
      </c>
      <c r="G14135">
        <v>1</v>
      </c>
      <c r="H14135" t="str">
        <f t="shared" si="1110"/>
        <v>SP</v>
      </c>
      <c r="I14135" s="2">
        <f t="shared" si="1112"/>
        <v>2016</v>
      </c>
      <c r="J14135" s="2">
        <f t="shared" si="1113"/>
        <v>5</v>
      </c>
      <c r="K14135" t="str">
        <f t="shared" si="1114"/>
        <v>Glazenmakers</v>
      </c>
      <c r="L14135" s="25">
        <f t="shared" si="1111"/>
        <v>18.285714285714285</v>
      </c>
    </row>
    <row r="14136" spans="1:12" x14ac:dyDescent="0.25">
      <c r="A14136">
        <v>944</v>
      </c>
      <c r="B14136" t="s">
        <v>98</v>
      </c>
      <c r="C14136" s="1">
        <v>42498.53125</v>
      </c>
      <c r="D14136">
        <v>4</v>
      </c>
      <c r="E14136" t="s">
        <v>22</v>
      </c>
      <c r="F14136" t="s">
        <v>23</v>
      </c>
      <c r="G14136">
        <v>2</v>
      </c>
      <c r="H14136" t="str">
        <f t="shared" si="1110"/>
        <v>SP</v>
      </c>
      <c r="I14136" s="2">
        <f t="shared" si="1112"/>
        <v>2016</v>
      </c>
      <c r="J14136" s="2">
        <f t="shared" si="1113"/>
        <v>5</v>
      </c>
      <c r="K14136" t="str">
        <f t="shared" si="1114"/>
        <v>Glazenmakers</v>
      </c>
      <c r="L14136" s="25">
        <f t="shared" si="1111"/>
        <v>18.285714285714285</v>
      </c>
    </row>
    <row r="14137" spans="1:12" x14ac:dyDescent="0.25">
      <c r="A14137">
        <v>944</v>
      </c>
      <c r="B14137" t="s">
        <v>98</v>
      </c>
      <c r="C14137" s="1">
        <v>42517.552083333336</v>
      </c>
      <c r="D14137">
        <v>1</v>
      </c>
      <c r="E14137" t="s">
        <v>10</v>
      </c>
      <c r="F14137" t="s">
        <v>11</v>
      </c>
      <c r="G14137">
        <v>7</v>
      </c>
      <c r="H14137" t="str">
        <f t="shared" si="1110"/>
        <v>SP</v>
      </c>
      <c r="I14137" s="2">
        <f t="shared" si="1112"/>
        <v>2016</v>
      </c>
      <c r="J14137" s="2">
        <f t="shared" si="1113"/>
        <v>5</v>
      </c>
      <c r="K14137" t="str">
        <f t="shared" si="1114"/>
        <v>Waterjuffer</v>
      </c>
      <c r="L14137" s="25">
        <f t="shared" si="1111"/>
        <v>21</v>
      </c>
    </row>
    <row r="14138" spans="1:12" x14ac:dyDescent="0.25">
      <c r="A14138">
        <v>944</v>
      </c>
      <c r="B14138" t="s">
        <v>98</v>
      </c>
      <c r="C14138" s="1">
        <v>42517.552083333336</v>
      </c>
      <c r="D14138">
        <v>1</v>
      </c>
      <c r="E14138" t="s">
        <v>12</v>
      </c>
      <c r="F14138" t="s">
        <v>13</v>
      </c>
      <c r="G14138">
        <v>6</v>
      </c>
      <c r="H14138" t="str">
        <f t="shared" si="1110"/>
        <v>SP</v>
      </c>
      <c r="I14138" s="2">
        <f t="shared" si="1112"/>
        <v>2016</v>
      </c>
      <c r="J14138" s="2">
        <f t="shared" si="1113"/>
        <v>5</v>
      </c>
      <c r="K14138" t="str">
        <f t="shared" si="1114"/>
        <v>Waterjuffer</v>
      </c>
      <c r="L14138" s="25">
        <f t="shared" si="1111"/>
        <v>21</v>
      </c>
    </row>
    <row r="14139" spans="1:12" x14ac:dyDescent="0.25">
      <c r="A14139">
        <v>944</v>
      </c>
      <c r="B14139" t="s">
        <v>98</v>
      </c>
      <c r="C14139" s="1">
        <v>42517.552083333336</v>
      </c>
      <c r="D14139">
        <v>1</v>
      </c>
      <c r="E14139" t="s">
        <v>16</v>
      </c>
      <c r="F14139" t="s">
        <v>17</v>
      </c>
      <c r="G14139">
        <v>10</v>
      </c>
      <c r="H14139" t="str">
        <f t="shared" si="1110"/>
        <v>SP</v>
      </c>
      <c r="I14139" s="2">
        <f t="shared" si="1112"/>
        <v>2016</v>
      </c>
      <c r="J14139" s="2">
        <f t="shared" si="1113"/>
        <v>5</v>
      </c>
      <c r="K14139" t="str">
        <f t="shared" si="1114"/>
        <v>Waterjuffer</v>
      </c>
      <c r="L14139" s="25">
        <f t="shared" si="1111"/>
        <v>21</v>
      </c>
    </row>
    <row r="14140" spans="1:12" x14ac:dyDescent="0.25">
      <c r="A14140">
        <v>944</v>
      </c>
      <c r="B14140" t="s">
        <v>98</v>
      </c>
      <c r="C14140" s="1">
        <v>42517.552083333336</v>
      </c>
      <c r="D14140">
        <v>1</v>
      </c>
      <c r="E14140" t="s">
        <v>22</v>
      </c>
      <c r="F14140" t="s">
        <v>23</v>
      </c>
      <c r="G14140">
        <v>1</v>
      </c>
      <c r="H14140" t="str">
        <f t="shared" si="1110"/>
        <v>SP</v>
      </c>
      <c r="I14140" s="2">
        <f t="shared" si="1112"/>
        <v>2016</v>
      </c>
      <c r="J14140" s="2">
        <f t="shared" si="1113"/>
        <v>5</v>
      </c>
      <c r="K14140" t="str">
        <f t="shared" si="1114"/>
        <v>Glazenmakers</v>
      </c>
      <c r="L14140" s="25">
        <f t="shared" si="1111"/>
        <v>21</v>
      </c>
    </row>
    <row r="14141" spans="1:12" x14ac:dyDescent="0.25">
      <c r="A14141">
        <v>944</v>
      </c>
      <c r="B14141" t="s">
        <v>98</v>
      </c>
      <c r="C14141" s="1">
        <v>42517.552083333336</v>
      </c>
      <c r="D14141">
        <v>1</v>
      </c>
      <c r="E14141" t="s">
        <v>18</v>
      </c>
      <c r="F14141" t="s">
        <v>19</v>
      </c>
      <c r="G14141">
        <v>2</v>
      </c>
      <c r="H14141" t="str">
        <f t="shared" si="1110"/>
        <v>SP</v>
      </c>
      <c r="I14141" s="2">
        <f t="shared" si="1112"/>
        <v>2016</v>
      </c>
      <c r="J14141" s="2">
        <f t="shared" si="1113"/>
        <v>5</v>
      </c>
      <c r="K14141" t="str">
        <f t="shared" si="1114"/>
        <v>Korenbouten</v>
      </c>
      <c r="L14141" s="25">
        <f t="shared" si="1111"/>
        <v>21</v>
      </c>
    </row>
    <row r="14142" spans="1:12" x14ac:dyDescent="0.25">
      <c r="A14142">
        <v>944</v>
      </c>
      <c r="B14142" t="s">
        <v>98</v>
      </c>
      <c r="C14142" s="1">
        <v>42517.552083333336</v>
      </c>
      <c r="D14142">
        <v>2</v>
      </c>
      <c r="E14142" t="s">
        <v>10</v>
      </c>
      <c r="F14142" t="s">
        <v>11</v>
      </c>
      <c r="G14142">
        <v>2</v>
      </c>
      <c r="H14142" t="str">
        <f t="shared" si="1110"/>
        <v>SP</v>
      </c>
      <c r="I14142" s="2">
        <f t="shared" si="1112"/>
        <v>2016</v>
      </c>
      <c r="J14142" s="2">
        <f t="shared" si="1113"/>
        <v>5</v>
      </c>
      <c r="K14142" t="str">
        <f t="shared" si="1114"/>
        <v>Waterjuffer</v>
      </c>
      <c r="L14142" s="25">
        <f t="shared" si="1111"/>
        <v>21</v>
      </c>
    </row>
    <row r="14143" spans="1:12" x14ac:dyDescent="0.25">
      <c r="A14143">
        <v>944</v>
      </c>
      <c r="B14143" t="s">
        <v>98</v>
      </c>
      <c r="C14143" s="1">
        <v>42517.552083333336</v>
      </c>
      <c r="D14143">
        <v>2</v>
      </c>
      <c r="E14143" t="s">
        <v>12</v>
      </c>
      <c r="F14143" t="s">
        <v>13</v>
      </c>
      <c r="G14143">
        <v>3</v>
      </c>
      <c r="H14143" t="str">
        <f t="shared" si="1110"/>
        <v>SP</v>
      </c>
      <c r="I14143" s="2">
        <f t="shared" si="1112"/>
        <v>2016</v>
      </c>
      <c r="J14143" s="2">
        <f t="shared" si="1113"/>
        <v>5</v>
      </c>
      <c r="K14143" t="str">
        <f t="shared" si="1114"/>
        <v>Waterjuffer</v>
      </c>
      <c r="L14143" s="25">
        <f t="shared" si="1111"/>
        <v>21</v>
      </c>
    </row>
    <row r="14144" spans="1:12" x14ac:dyDescent="0.25">
      <c r="A14144">
        <v>944</v>
      </c>
      <c r="B14144" t="s">
        <v>98</v>
      </c>
      <c r="C14144" s="1">
        <v>42517.552083333336</v>
      </c>
      <c r="D14144">
        <v>2</v>
      </c>
      <c r="E14144" t="s">
        <v>16</v>
      </c>
      <c r="F14144" t="s">
        <v>17</v>
      </c>
      <c r="G14144">
        <v>5</v>
      </c>
      <c r="H14144" t="str">
        <f t="shared" si="1110"/>
        <v>SP</v>
      </c>
      <c r="I14144" s="2">
        <f t="shared" si="1112"/>
        <v>2016</v>
      </c>
      <c r="J14144" s="2">
        <f t="shared" si="1113"/>
        <v>5</v>
      </c>
      <c r="K14144" t="str">
        <f t="shared" si="1114"/>
        <v>Waterjuffer</v>
      </c>
      <c r="L14144" s="25">
        <f t="shared" si="1111"/>
        <v>21</v>
      </c>
    </row>
    <row r="14145" spans="1:12" x14ac:dyDescent="0.25">
      <c r="A14145">
        <v>944</v>
      </c>
      <c r="B14145" t="s">
        <v>98</v>
      </c>
      <c r="C14145" s="1">
        <v>42517.552083333336</v>
      </c>
      <c r="D14145">
        <v>2</v>
      </c>
      <c r="E14145" t="s">
        <v>22</v>
      </c>
      <c r="F14145" t="s">
        <v>23</v>
      </c>
      <c r="G14145">
        <v>1</v>
      </c>
      <c r="H14145" t="str">
        <f t="shared" si="1110"/>
        <v>SP</v>
      </c>
      <c r="I14145" s="2">
        <f t="shared" si="1112"/>
        <v>2016</v>
      </c>
      <c r="J14145" s="2">
        <f t="shared" si="1113"/>
        <v>5</v>
      </c>
      <c r="K14145" t="str">
        <f t="shared" si="1114"/>
        <v>Glazenmakers</v>
      </c>
      <c r="L14145" s="25">
        <f t="shared" si="1111"/>
        <v>21</v>
      </c>
    </row>
    <row r="14146" spans="1:12" x14ac:dyDescent="0.25">
      <c r="A14146">
        <v>944</v>
      </c>
      <c r="B14146" t="s">
        <v>98</v>
      </c>
      <c r="C14146" s="1">
        <v>42517.552083333336</v>
      </c>
      <c r="D14146">
        <v>2</v>
      </c>
      <c r="E14146" t="s">
        <v>18</v>
      </c>
      <c r="F14146" t="s">
        <v>19</v>
      </c>
      <c r="G14146">
        <v>2</v>
      </c>
      <c r="H14146" t="str">
        <f t="shared" ref="H14146:H14209" si="1115">VLOOKUP(A14146,$N$2:$O$51,2,FALSE)</f>
        <v>SP</v>
      </c>
      <c r="I14146" s="2">
        <f t="shared" si="1112"/>
        <v>2016</v>
      </c>
      <c r="J14146" s="2">
        <f t="shared" si="1113"/>
        <v>5</v>
      </c>
      <c r="K14146" t="str">
        <f t="shared" si="1114"/>
        <v>Korenbouten</v>
      </c>
      <c r="L14146" s="25">
        <f t="shared" si="1111"/>
        <v>21</v>
      </c>
    </row>
    <row r="14147" spans="1:12" x14ac:dyDescent="0.25">
      <c r="A14147">
        <v>944</v>
      </c>
      <c r="B14147" t="s">
        <v>98</v>
      </c>
      <c r="C14147" s="1">
        <v>42517.552083333336</v>
      </c>
      <c r="D14147">
        <v>4</v>
      </c>
      <c r="E14147" t="s">
        <v>22</v>
      </c>
      <c r="F14147" t="s">
        <v>23</v>
      </c>
      <c r="G14147">
        <v>2</v>
      </c>
      <c r="H14147" t="str">
        <f t="shared" si="1115"/>
        <v>SP</v>
      </c>
      <c r="I14147" s="2">
        <f t="shared" si="1112"/>
        <v>2016</v>
      </c>
      <c r="J14147" s="2">
        <f t="shared" si="1113"/>
        <v>5</v>
      </c>
      <c r="K14147" t="str">
        <f t="shared" si="1114"/>
        <v>Glazenmakers</v>
      </c>
      <c r="L14147" s="25">
        <f t="shared" ref="L14147:L14210" si="1116">(ROUNDDOWN(C14147-DATE(I14147,1,1),0))/7</f>
        <v>21</v>
      </c>
    </row>
    <row r="14148" spans="1:12" x14ac:dyDescent="0.25">
      <c r="A14148">
        <v>944</v>
      </c>
      <c r="B14148" t="s">
        <v>98</v>
      </c>
      <c r="C14148" s="1">
        <v>42530.59375</v>
      </c>
      <c r="D14148">
        <v>1</v>
      </c>
      <c r="E14148" t="s">
        <v>10</v>
      </c>
      <c r="F14148" t="s">
        <v>11</v>
      </c>
      <c r="G14148">
        <v>5</v>
      </c>
      <c r="H14148" t="str">
        <f t="shared" si="1115"/>
        <v>SP</v>
      </c>
      <c r="I14148" s="2">
        <f t="shared" si="1112"/>
        <v>2016</v>
      </c>
      <c r="J14148" s="2">
        <f t="shared" si="1113"/>
        <v>6</v>
      </c>
      <c r="K14148" t="str">
        <f t="shared" si="1114"/>
        <v>Waterjuffer</v>
      </c>
      <c r="L14148" s="25">
        <f t="shared" si="1116"/>
        <v>22.857142857142858</v>
      </c>
    </row>
    <row r="14149" spans="1:12" x14ac:dyDescent="0.25">
      <c r="A14149">
        <v>944</v>
      </c>
      <c r="B14149" t="s">
        <v>98</v>
      </c>
      <c r="C14149" s="1">
        <v>42530.59375</v>
      </c>
      <c r="D14149">
        <v>1</v>
      </c>
      <c r="E14149" t="s">
        <v>16</v>
      </c>
      <c r="F14149" t="s">
        <v>17</v>
      </c>
      <c r="G14149">
        <v>9</v>
      </c>
      <c r="H14149" t="str">
        <f t="shared" si="1115"/>
        <v>SP</v>
      </c>
      <c r="I14149" s="2">
        <f t="shared" si="1112"/>
        <v>2016</v>
      </c>
      <c r="J14149" s="2">
        <f t="shared" si="1113"/>
        <v>6</v>
      </c>
      <c r="K14149" t="str">
        <f t="shared" si="1114"/>
        <v>Waterjuffer</v>
      </c>
      <c r="L14149" s="25">
        <f t="shared" si="1116"/>
        <v>22.857142857142858</v>
      </c>
    </row>
    <row r="14150" spans="1:12" x14ac:dyDescent="0.25">
      <c r="A14150">
        <v>944</v>
      </c>
      <c r="B14150" t="s">
        <v>98</v>
      </c>
      <c r="C14150" s="1">
        <v>42530.59375</v>
      </c>
      <c r="D14150">
        <v>1</v>
      </c>
      <c r="E14150" t="s">
        <v>22</v>
      </c>
      <c r="F14150" t="s">
        <v>23</v>
      </c>
      <c r="G14150">
        <v>1</v>
      </c>
      <c r="H14150" t="str">
        <f t="shared" si="1115"/>
        <v>SP</v>
      </c>
      <c r="I14150" s="2">
        <f t="shared" si="1112"/>
        <v>2016</v>
      </c>
      <c r="J14150" s="2">
        <f t="shared" si="1113"/>
        <v>6</v>
      </c>
      <c r="K14150" t="str">
        <f t="shared" si="1114"/>
        <v>Glazenmakers</v>
      </c>
      <c r="L14150" s="25">
        <f t="shared" si="1116"/>
        <v>22.857142857142858</v>
      </c>
    </row>
    <row r="14151" spans="1:12" x14ac:dyDescent="0.25">
      <c r="A14151">
        <v>944</v>
      </c>
      <c r="B14151" t="s">
        <v>98</v>
      </c>
      <c r="C14151" s="1">
        <v>42530.59375</v>
      </c>
      <c r="D14151">
        <v>1</v>
      </c>
      <c r="E14151" t="s">
        <v>24</v>
      </c>
      <c r="F14151" t="s">
        <v>25</v>
      </c>
      <c r="G14151">
        <v>3</v>
      </c>
      <c r="H14151" t="str">
        <f t="shared" si="1115"/>
        <v>SP</v>
      </c>
      <c r="I14151" s="2">
        <f t="shared" si="1112"/>
        <v>2016</v>
      </c>
      <c r="J14151" s="2">
        <f t="shared" si="1113"/>
        <v>6</v>
      </c>
      <c r="K14151" t="str">
        <f t="shared" si="1114"/>
        <v>Glazenmakers</v>
      </c>
      <c r="L14151" s="25">
        <f t="shared" si="1116"/>
        <v>22.857142857142858</v>
      </c>
    </row>
    <row r="14152" spans="1:12" x14ac:dyDescent="0.25">
      <c r="A14152">
        <v>944</v>
      </c>
      <c r="B14152" t="s">
        <v>98</v>
      </c>
      <c r="C14152" s="1">
        <v>42530.59375</v>
      </c>
      <c r="D14152">
        <v>2</v>
      </c>
      <c r="E14152" t="s">
        <v>10</v>
      </c>
      <c r="F14152" t="s">
        <v>11</v>
      </c>
      <c r="G14152">
        <v>5</v>
      </c>
      <c r="H14152" t="str">
        <f t="shared" si="1115"/>
        <v>SP</v>
      </c>
      <c r="I14152" s="2">
        <f t="shared" si="1112"/>
        <v>2016</v>
      </c>
      <c r="J14152" s="2">
        <f t="shared" si="1113"/>
        <v>6</v>
      </c>
      <c r="K14152" t="str">
        <f t="shared" si="1114"/>
        <v>Waterjuffer</v>
      </c>
      <c r="L14152" s="25">
        <f t="shared" si="1116"/>
        <v>22.857142857142858</v>
      </c>
    </row>
    <row r="14153" spans="1:12" x14ac:dyDescent="0.25">
      <c r="A14153">
        <v>944</v>
      </c>
      <c r="B14153" t="s">
        <v>98</v>
      </c>
      <c r="C14153" s="1">
        <v>42530.59375</v>
      </c>
      <c r="D14153">
        <v>2</v>
      </c>
      <c r="E14153" t="s">
        <v>16</v>
      </c>
      <c r="F14153" t="s">
        <v>17</v>
      </c>
      <c r="G14153">
        <v>4</v>
      </c>
      <c r="H14153" t="str">
        <f t="shared" si="1115"/>
        <v>SP</v>
      </c>
      <c r="I14153" s="2">
        <f t="shared" si="1112"/>
        <v>2016</v>
      </c>
      <c r="J14153" s="2">
        <f t="shared" si="1113"/>
        <v>6</v>
      </c>
      <c r="K14153" t="str">
        <f t="shared" si="1114"/>
        <v>Waterjuffer</v>
      </c>
      <c r="L14153" s="25">
        <f t="shared" si="1116"/>
        <v>22.857142857142858</v>
      </c>
    </row>
    <row r="14154" spans="1:12" x14ac:dyDescent="0.25">
      <c r="A14154">
        <v>944</v>
      </c>
      <c r="B14154" t="s">
        <v>98</v>
      </c>
      <c r="C14154" s="1">
        <v>42530.59375</v>
      </c>
      <c r="D14154">
        <v>2</v>
      </c>
      <c r="E14154" t="s">
        <v>22</v>
      </c>
      <c r="F14154" t="s">
        <v>23</v>
      </c>
      <c r="G14154">
        <v>1</v>
      </c>
      <c r="H14154" t="str">
        <f t="shared" si="1115"/>
        <v>SP</v>
      </c>
      <c r="I14154" s="2">
        <f t="shared" si="1112"/>
        <v>2016</v>
      </c>
      <c r="J14154" s="2">
        <f t="shared" si="1113"/>
        <v>6</v>
      </c>
      <c r="K14154" t="str">
        <f t="shared" si="1114"/>
        <v>Glazenmakers</v>
      </c>
      <c r="L14154" s="25">
        <f t="shared" si="1116"/>
        <v>22.857142857142858</v>
      </c>
    </row>
    <row r="14155" spans="1:12" x14ac:dyDescent="0.25">
      <c r="A14155">
        <v>944</v>
      </c>
      <c r="B14155" t="s">
        <v>98</v>
      </c>
      <c r="C14155" s="1">
        <v>42530.59375</v>
      </c>
      <c r="D14155">
        <v>2</v>
      </c>
      <c r="E14155" t="s">
        <v>24</v>
      </c>
      <c r="F14155" t="s">
        <v>25</v>
      </c>
      <c r="G14155">
        <v>1</v>
      </c>
      <c r="H14155" t="str">
        <f t="shared" si="1115"/>
        <v>SP</v>
      </c>
      <c r="I14155" s="2">
        <f t="shared" si="1112"/>
        <v>2016</v>
      </c>
      <c r="J14155" s="2">
        <f t="shared" si="1113"/>
        <v>6</v>
      </c>
      <c r="K14155" t="str">
        <f t="shared" si="1114"/>
        <v>Glazenmakers</v>
      </c>
      <c r="L14155" s="25">
        <f t="shared" si="1116"/>
        <v>22.857142857142858</v>
      </c>
    </row>
    <row r="14156" spans="1:12" x14ac:dyDescent="0.25">
      <c r="A14156">
        <v>944</v>
      </c>
      <c r="B14156" t="s">
        <v>98</v>
      </c>
      <c r="C14156" s="1">
        <v>42530.59375</v>
      </c>
      <c r="D14156">
        <v>2</v>
      </c>
      <c r="E14156" t="s">
        <v>82</v>
      </c>
      <c r="F14156" t="s">
        <v>83</v>
      </c>
      <c r="G14156">
        <v>1</v>
      </c>
      <c r="H14156" t="str">
        <f t="shared" si="1115"/>
        <v>SP</v>
      </c>
      <c r="I14156" s="2">
        <f t="shared" si="1112"/>
        <v>2016</v>
      </c>
      <c r="J14156" s="2">
        <f t="shared" si="1113"/>
        <v>6</v>
      </c>
      <c r="K14156" t="str">
        <f t="shared" si="1114"/>
        <v>Korenbouten</v>
      </c>
      <c r="L14156" s="25">
        <f t="shared" si="1116"/>
        <v>22.857142857142858</v>
      </c>
    </row>
    <row r="14157" spans="1:12" x14ac:dyDescent="0.25">
      <c r="A14157">
        <v>944</v>
      </c>
      <c r="B14157" t="s">
        <v>98</v>
      </c>
      <c r="C14157" s="1">
        <v>42530.59375</v>
      </c>
      <c r="D14157">
        <v>2</v>
      </c>
      <c r="E14157" t="s">
        <v>32</v>
      </c>
      <c r="F14157" t="s">
        <v>33</v>
      </c>
      <c r="G14157">
        <v>1</v>
      </c>
      <c r="H14157" t="str">
        <f t="shared" si="1115"/>
        <v>SP</v>
      </c>
      <c r="I14157" s="2">
        <f t="shared" si="1112"/>
        <v>2016</v>
      </c>
      <c r="J14157" s="2">
        <f t="shared" si="1113"/>
        <v>6</v>
      </c>
      <c r="K14157" t="str">
        <f t="shared" si="1114"/>
        <v>Korenbouten</v>
      </c>
      <c r="L14157" s="25">
        <f t="shared" si="1116"/>
        <v>22.857142857142858</v>
      </c>
    </row>
    <row r="14158" spans="1:12" x14ac:dyDescent="0.25">
      <c r="A14158">
        <v>944</v>
      </c>
      <c r="B14158" t="s">
        <v>98</v>
      </c>
      <c r="C14158" s="1">
        <v>42530.59375</v>
      </c>
      <c r="D14158">
        <v>4</v>
      </c>
      <c r="E14158" t="s">
        <v>22</v>
      </c>
      <c r="F14158" t="s">
        <v>23</v>
      </c>
      <c r="G14158">
        <v>1</v>
      </c>
      <c r="H14158" t="str">
        <f t="shared" si="1115"/>
        <v>SP</v>
      </c>
      <c r="I14158" s="2">
        <f t="shared" si="1112"/>
        <v>2016</v>
      </c>
      <c r="J14158" s="2">
        <f t="shared" si="1113"/>
        <v>6</v>
      </c>
      <c r="K14158" t="str">
        <f t="shared" si="1114"/>
        <v>Glazenmakers</v>
      </c>
      <c r="L14158" s="25">
        <f t="shared" si="1116"/>
        <v>22.857142857142858</v>
      </c>
    </row>
    <row r="14159" spans="1:12" x14ac:dyDescent="0.25">
      <c r="A14159">
        <v>944</v>
      </c>
      <c r="B14159" t="s">
        <v>98</v>
      </c>
      <c r="C14159" s="1">
        <v>42530.59375</v>
      </c>
      <c r="D14159">
        <v>4</v>
      </c>
      <c r="E14159" t="s">
        <v>24</v>
      </c>
      <c r="F14159" t="s">
        <v>25</v>
      </c>
      <c r="G14159">
        <v>3</v>
      </c>
      <c r="H14159" t="str">
        <f t="shared" si="1115"/>
        <v>SP</v>
      </c>
      <c r="I14159" s="2">
        <f t="shared" si="1112"/>
        <v>2016</v>
      </c>
      <c r="J14159" s="2">
        <f t="shared" si="1113"/>
        <v>6</v>
      </c>
      <c r="K14159" t="str">
        <f t="shared" si="1114"/>
        <v>Glazenmakers</v>
      </c>
      <c r="L14159" s="25">
        <f t="shared" si="1116"/>
        <v>22.857142857142858</v>
      </c>
    </row>
    <row r="14160" spans="1:12" x14ac:dyDescent="0.25">
      <c r="A14160">
        <v>944</v>
      </c>
      <c r="B14160" t="s">
        <v>98</v>
      </c>
      <c r="C14160" s="1">
        <v>42547.53125</v>
      </c>
      <c r="D14160">
        <v>1</v>
      </c>
      <c r="E14160" t="s">
        <v>10</v>
      </c>
      <c r="F14160" t="s">
        <v>11</v>
      </c>
      <c r="G14160">
        <v>6</v>
      </c>
      <c r="H14160" t="str">
        <f t="shared" si="1115"/>
        <v>SP</v>
      </c>
      <c r="I14160" s="2">
        <f t="shared" si="1112"/>
        <v>2016</v>
      </c>
      <c r="J14160" s="2">
        <f t="shared" si="1113"/>
        <v>6</v>
      </c>
      <c r="K14160" t="str">
        <f t="shared" si="1114"/>
        <v>Waterjuffer</v>
      </c>
      <c r="L14160" s="25">
        <f t="shared" si="1116"/>
        <v>25.285714285714285</v>
      </c>
    </row>
    <row r="14161" spans="1:12" x14ac:dyDescent="0.25">
      <c r="A14161">
        <v>944</v>
      </c>
      <c r="B14161" t="s">
        <v>98</v>
      </c>
      <c r="C14161" s="1">
        <v>42547.53125</v>
      </c>
      <c r="D14161">
        <v>1</v>
      </c>
      <c r="E14161" t="s">
        <v>16</v>
      </c>
      <c r="F14161" t="s">
        <v>17</v>
      </c>
      <c r="G14161">
        <v>12</v>
      </c>
      <c r="H14161" t="str">
        <f t="shared" si="1115"/>
        <v>SP</v>
      </c>
      <c r="I14161" s="2">
        <f t="shared" si="1112"/>
        <v>2016</v>
      </c>
      <c r="J14161" s="2">
        <f t="shared" si="1113"/>
        <v>6</v>
      </c>
      <c r="K14161" t="str">
        <f t="shared" si="1114"/>
        <v>Waterjuffer</v>
      </c>
      <c r="L14161" s="25">
        <f t="shared" si="1116"/>
        <v>25.285714285714285</v>
      </c>
    </row>
    <row r="14162" spans="1:12" x14ac:dyDescent="0.25">
      <c r="A14162">
        <v>944</v>
      </c>
      <c r="B14162" t="s">
        <v>98</v>
      </c>
      <c r="C14162" s="1">
        <v>42547.53125</v>
      </c>
      <c r="D14162">
        <v>1</v>
      </c>
      <c r="E14162" t="s">
        <v>24</v>
      </c>
      <c r="F14162" t="s">
        <v>25</v>
      </c>
      <c r="G14162">
        <v>1</v>
      </c>
      <c r="H14162" t="str">
        <f t="shared" si="1115"/>
        <v>SP</v>
      </c>
      <c r="I14162" s="2">
        <f t="shared" si="1112"/>
        <v>2016</v>
      </c>
      <c r="J14162" s="2">
        <f t="shared" si="1113"/>
        <v>6</v>
      </c>
      <c r="K14162" t="str">
        <f t="shared" si="1114"/>
        <v>Glazenmakers</v>
      </c>
      <c r="L14162" s="25">
        <f t="shared" si="1116"/>
        <v>25.285714285714285</v>
      </c>
    </row>
    <row r="14163" spans="1:12" x14ac:dyDescent="0.25">
      <c r="A14163">
        <v>944</v>
      </c>
      <c r="B14163" t="s">
        <v>98</v>
      </c>
      <c r="C14163" s="1">
        <v>42547.53125</v>
      </c>
      <c r="D14163">
        <v>1</v>
      </c>
      <c r="E14163" t="s">
        <v>32</v>
      </c>
      <c r="F14163" t="s">
        <v>33</v>
      </c>
      <c r="G14163">
        <v>4</v>
      </c>
      <c r="H14163" t="str">
        <f t="shared" si="1115"/>
        <v>SP</v>
      </c>
      <c r="I14163" s="2">
        <f t="shared" si="1112"/>
        <v>2016</v>
      </c>
      <c r="J14163" s="2">
        <f t="shared" si="1113"/>
        <v>6</v>
      </c>
      <c r="K14163" t="str">
        <f t="shared" si="1114"/>
        <v>Korenbouten</v>
      </c>
      <c r="L14163" s="25">
        <f t="shared" si="1116"/>
        <v>25.285714285714285</v>
      </c>
    </row>
    <row r="14164" spans="1:12" x14ac:dyDescent="0.25">
      <c r="A14164">
        <v>944</v>
      </c>
      <c r="B14164" t="s">
        <v>98</v>
      </c>
      <c r="C14164" s="1">
        <v>42547.53125</v>
      </c>
      <c r="D14164">
        <v>2</v>
      </c>
      <c r="E14164" t="s">
        <v>10</v>
      </c>
      <c r="F14164" t="s">
        <v>11</v>
      </c>
      <c r="G14164">
        <v>4</v>
      </c>
      <c r="H14164" t="str">
        <f t="shared" si="1115"/>
        <v>SP</v>
      </c>
      <c r="I14164" s="2">
        <f t="shared" si="1112"/>
        <v>2016</v>
      </c>
      <c r="J14164" s="2">
        <f t="shared" si="1113"/>
        <v>6</v>
      </c>
      <c r="K14164" t="str">
        <f t="shared" si="1114"/>
        <v>Waterjuffer</v>
      </c>
      <c r="L14164" s="25">
        <f t="shared" si="1116"/>
        <v>25.285714285714285</v>
      </c>
    </row>
    <row r="14165" spans="1:12" x14ac:dyDescent="0.25">
      <c r="A14165">
        <v>944</v>
      </c>
      <c r="B14165" t="s">
        <v>98</v>
      </c>
      <c r="C14165" s="1">
        <v>42547.53125</v>
      </c>
      <c r="D14165">
        <v>2</v>
      </c>
      <c r="E14165" t="s">
        <v>16</v>
      </c>
      <c r="F14165" t="s">
        <v>17</v>
      </c>
      <c r="G14165">
        <v>7</v>
      </c>
      <c r="H14165" t="str">
        <f t="shared" si="1115"/>
        <v>SP</v>
      </c>
      <c r="I14165" s="2">
        <f t="shared" si="1112"/>
        <v>2016</v>
      </c>
      <c r="J14165" s="2">
        <f t="shared" si="1113"/>
        <v>6</v>
      </c>
      <c r="K14165" t="str">
        <f t="shared" si="1114"/>
        <v>Waterjuffer</v>
      </c>
      <c r="L14165" s="25">
        <f t="shared" si="1116"/>
        <v>25.285714285714285</v>
      </c>
    </row>
    <row r="14166" spans="1:12" x14ac:dyDescent="0.25">
      <c r="A14166">
        <v>944</v>
      </c>
      <c r="B14166" t="s">
        <v>98</v>
      </c>
      <c r="C14166" s="1">
        <v>42547.53125</v>
      </c>
      <c r="D14166">
        <v>2</v>
      </c>
      <c r="E14166" t="s">
        <v>24</v>
      </c>
      <c r="F14166" t="s">
        <v>25</v>
      </c>
      <c r="G14166">
        <v>1</v>
      </c>
      <c r="H14166" t="str">
        <f t="shared" si="1115"/>
        <v>SP</v>
      </c>
      <c r="I14166" s="2">
        <f t="shared" si="1112"/>
        <v>2016</v>
      </c>
      <c r="J14166" s="2">
        <f t="shared" si="1113"/>
        <v>6</v>
      </c>
      <c r="K14166" t="str">
        <f t="shared" si="1114"/>
        <v>Glazenmakers</v>
      </c>
      <c r="L14166" s="25">
        <f t="shared" si="1116"/>
        <v>25.285714285714285</v>
      </c>
    </row>
    <row r="14167" spans="1:12" x14ac:dyDescent="0.25">
      <c r="A14167">
        <v>944</v>
      </c>
      <c r="B14167" t="s">
        <v>98</v>
      </c>
      <c r="C14167" s="1">
        <v>42547.53125</v>
      </c>
      <c r="D14167">
        <v>2</v>
      </c>
      <c r="E14167" t="s">
        <v>18</v>
      </c>
      <c r="F14167" t="s">
        <v>19</v>
      </c>
      <c r="G14167">
        <v>2</v>
      </c>
      <c r="H14167" t="str">
        <f t="shared" si="1115"/>
        <v>SP</v>
      </c>
      <c r="I14167" s="2">
        <f t="shared" si="1112"/>
        <v>2016</v>
      </c>
      <c r="J14167" s="2">
        <f t="shared" si="1113"/>
        <v>6</v>
      </c>
      <c r="K14167" t="str">
        <f t="shared" si="1114"/>
        <v>Korenbouten</v>
      </c>
      <c r="L14167" s="25">
        <f t="shared" si="1116"/>
        <v>25.285714285714285</v>
      </c>
    </row>
    <row r="14168" spans="1:12" x14ac:dyDescent="0.25">
      <c r="A14168">
        <v>944</v>
      </c>
      <c r="B14168" t="s">
        <v>98</v>
      </c>
      <c r="C14168" s="1">
        <v>42547.53125</v>
      </c>
      <c r="D14168">
        <v>2</v>
      </c>
      <c r="E14168" t="s">
        <v>32</v>
      </c>
      <c r="F14168" t="s">
        <v>33</v>
      </c>
      <c r="G14168">
        <v>7</v>
      </c>
      <c r="H14168" t="str">
        <f t="shared" si="1115"/>
        <v>SP</v>
      </c>
      <c r="I14168" s="2">
        <f t="shared" si="1112"/>
        <v>2016</v>
      </c>
      <c r="J14168" s="2">
        <f t="shared" si="1113"/>
        <v>6</v>
      </c>
      <c r="K14168" t="str">
        <f t="shared" si="1114"/>
        <v>Korenbouten</v>
      </c>
      <c r="L14168" s="25">
        <f t="shared" si="1116"/>
        <v>25.285714285714285</v>
      </c>
    </row>
    <row r="14169" spans="1:12" x14ac:dyDescent="0.25">
      <c r="A14169">
        <v>944</v>
      </c>
      <c r="B14169" t="s">
        <v>98</v>
      </c>
      <c r="C14169" s="1">
        <v>42547.53125</v>
      </c>
      <c r="D14169">
        <v>4</v>
      </c>
      <c r="E14169" t="s">
        <v>24</v>
      </c>
      <c r="F14169" t="s">
        <v>25</v>
      </c>
      <c r="G14169">
        <v>2</v>
      </c>
      <c r="H14169" t="str">
        <f t="shared" si="1115"/>
        <v>SP</v>
      </c>
      <c r="I14169" s="2">
        <f t="shared" si="1112"/>
        <v>2016</v>
      </c>
      <c r="J14169" s="2">
        <f t="shared" si="1113"/>
        <v>6</v>
      </c>
      <c r="K14169" t="str">
        <f t="shared" si="1114"/>
        <v>Glazenmakers</v>
      </c>
      <c r="L14169" s="25">
        <f t="shared" si="1116"/>
        <v>25.285714285714285</v>
      </c>
    </row>
    <row r="14170" spans="1:12" x14ac:dyDescent="0.25">
      <c r="A14170">
        <v>944</v>
      </c>
      <c r="B14170" t="s">
        <v>98</v>
      </c>
      <c r="C14170" s="1">
        <v>42547.53125</v>
      </c>
      <c r="D14170">
        <v>4</v>
      </c>
      <c r="E14170" t="s">
        <v>18</v>
      </c>
      <c r="F14170" t="s">
        <v>19</v>
      </c>
      <c r="G14170">
        <v>3</v>
      </c>
      <c r="H14170" t="str">
        <f t="shared" si="1115"/>
        <v>SP</v>
      </c>
      <c r="I14170" s="2">
        <f t="shared" si="1112"/>
        <v>2016</v>
      </c>
      <c r="J14170" s="2">
        <f t="shared" si="1113"/>
        <v>6</v>
      </c>
      <c r="K14170" t="str">
        <f t="shared" si="1114"/>
        <v>Korenbouten</v>
      </c>
      <c r="L14170" s="25">
        <f t="shared" si="1116"/>
        <v>25.285714285714285</v>
      </c>
    </row>
    <row r="14171" spans="1:12" x14ac:dyDescent="0.25">
      <c r="A14171">
        <v>944</v>
      </c>
      <c r="B14171" t="s">
        <v>98</v>
      </c>
      <c r="C14171" s="1">
        <v>42568.520833333336</v>
      </c>
      <c r="D14171">
        <v>1</v>
      </c>
      <c r="E14171" t="s">
        <v>10</v>
      </c>
      <c r="F14171" t="s">
        <v>11</v>
      </c>
      <c r="G14171">
        <v>3</v>
      </c>
      <c r="H14171" t="str">
        <f t="shared" si="1115"/>
        <v>SP</v>
      </c>
      <c r="I14171" s="2">
        <f t="shared" si="1112"/>
        <v>2016</v>
      </c>
      <c r="J14171" s="2">
        <f t="shared" si="1113"/>
        <v>7</v>
      </c>
      <c r="K14171" t="str">
        <f t="shared" si="1114"/>
        <v>Waterjuffer</v>
      </c>
      <c r="L14171" s="25">
        <f t="shared" si="1116"/>
        <v>28.285714285714285</v>
      </c>
    </row>
    <row r="14172" spans="1:12" x14ac:dyDescent="0.25">
      <c r="A14172">
        <v>944</v>
      </c>
      <c r="B14172" t="s">
        <v>98</v>
      </c>
      <c r="C14172" s="1">
        <v>42568.520833333336</v>
      </c>
      <c r="D14172">
        <v>1</v>
      </c>
      <c r="E14172" t="s">
        <v>71</v>
      </c>
      <c r="F14172" t="s">
        <v>72</v>
      </c>
      <c r="G14172">
        <v>3</v>
      </c>
      <c r="H14172" t="str">
        <f t="shared" si="1115"/>
        <v>SP</v>
      </c>
      <c r="I14172" s="2">
        <f t="shared" si="1112"/>
        <v>2016</v>
      </c>
      <c r="J14172" s="2">
        <f t="shared" si="1113"/>
        <v>7</v>
      </c>
      <c r="K14172" t="str">
        <f t="shared" si="1114"/>
        <v>Waterjuffer</v>
      </c>
      <c r="L14172" s="25">
        <f t="shared" si="1116"/>
        <v>28.285714285714285</v>
      </c>
    </row>
    <row r="14173" spans="1:12" x14ac:dyDescent="0.25">
      <c r="A14173">
        <v>944</v>
      </c>
      <c r="B14173" t="s">
        <v>98</v>
      </c>
      <c r="C14173" s="1">
        <v>42568.520833333336</v>
      </c>
      <c r="D14173">
        <v>1</v>
      </c>
      <c r="E14173" t="s">
        <v>18</v>
      </c>
      <c r="F14173" t="s">
        <v>19</v>
      </c>
      <c r="G14173">
        <v>3</v>
      </c>
      <c r="H14173" t="str">
        <f t="shared" si="1115"/>
        <v>SP</v>
      </c>
      <c r="I14173" s="2">
        <f t="shared" ref="I14173:I14236" si="1117">YEAR(C14173)</f>
        <v>2016</v>
      </c>
      <c r="J14173" s="2">
        <f t="shared" ref="J14173:J14236" si="1118">MONTH(C14173)</f>
        <v>7</v>
      </c>
      <c r="K14173" t="str">
        <f t="shared" ref="K14173:K14236" si="1119">VLOOKUP(E14173,$Q$2:$R$100,2,FALSE)</f>
        <v>Korenbouten</v>
      </c>
      <c r="L14173" s="25">
        <f t="shared" si="1116"/>
        <v>28.285714285714285</v>
      </c>
    </row>
    <row r="14174" spans="1:12" x14ac:dyDescent="0.25">
      <c r="A14174">
        <v>944</v>
      </c>
      <c r="B14174" t="s">
        <v>98</v>
      </c>
      <c r="C14174" s="1">
        <v>42568.520833333336</v>
      </c>
      <c r="D14174">
        <v>1</v>
      </c>
      <c r="E14174" t="s">
        <v>32</v>
      </c>
      <c r="F14174" t="s">
        <v>33</v>
      </c>
      <c r="G14174">
        <v>4</v>
      </c>
      <c r="H14174" t="str">
        <f t="shared" si="1115"/>
        <v>SP</v>
      </c>
      <c r="I14174" s="2">
        <f t="shared" si="1117"/>
        <v>2016</v>
      </c>
      <c r="J14174" s="2">
        <f t="shared" si="1118"/>
        <v>7</v>
      </c>
      <c r="K14174" t="str">
        <f t="shared" si="1119"/>
        <v>Korenbouten</v>
      </c>
      <c r="L14174" s="25">
        <f t="shared" si="1116"/>
        <v>28.285714285714285</v>
      </c>
    </row>
    <row r="14175" spans="1:12" x14ac:dyDescent="0.25">
      <c r="A14175">
        <v>944</v>
      </c>
      <c r="B14175" t="s">
        <v>98</v>
      </c>
      <c r="C14175" s="1">
        <v>42568.520833333336</v>
      </c>
      <c r="D14175">
        <v>2</v>
      </c>
      <c r="E14175" t="s">
        <v>10</v>
      </c>
      <c r="F14175" t="s">
        <v>11</v>
      </c>
      <c r="G14175">
        <v>7</v>
      </c>
      <c r="H14175" t="str">
        <f t="shared" si="1115"/>
        <v>SP</v>
      </c>
      <c r="I14175" s="2">
        <f t="shared" si="1117"/>
        <v>2016</v>
      </c>
      <c r="J14175" s="2">
        <f t="shared" si="1118"/>
        <v>7</v>
      </c>
      <c r="K14175" t="str">
        <f t="shared" si="1119"/>
        <v>Waterjuffer</v>
      </c>
      <c r="L14175" s="25">
        <f t="shared" si="1116"/>
        <v>28.285714285714285</v>
      </c>
    </row>
    <row r="14176" spans="1:12" x14ac:dyDescent="0.25">
      <c r="A14176">
        <v>944</v>
      </c>
      <c r="B14176" t="s">
        <v>98</v>
      </c>
      <c r="C14176" s="1">
        <v>42568.520833333336</v>
      </c>
      <c r="D14176">
        <v>2</v>
      </c>
      <c r="E14176" t="s">
        <v>61</v>
      </c>
      <c r="F14176" t="s">
        <v>62</v>
      </c>
      <c r="G14176">
        <v>3</v>
      </c>
      <c r="H14176" t="str">
        <f t="shared" si="1115"/>
        <v>SP</v>
      </c>
      <c r="I14176" s="2">
        <f t="shared" si="1117"/>
        <v>2016</v>
      </c>
      <c r="J14176" s="2">
        <f t="shared" si="1118"/>
        <v>7</v>
      </c>
      <c r="K14176" t="str">
        <f t="shared" si="1119"/>
        <v>Waterjuffer</v>
      </c>
      <c r="L14176" s="25">
        <f t="shared" si="1116"/>
        <v>28.285714285714285</v>
      </c>
    </row>
    <row r="14177" spans="1:12" x14ac:dyDescent="0.25">
      <c r="A14177">
        <v>944</v>
      </c>
      <c r="B14177" t="s">
        <v>98</v>
      </c>
      <c r="C14177" s="1">
        <v>42568.520833333336</v>
      </c>
      <c r="D14177">
        <v>2</v>
      </c>
      <c r="E14177" t="s">
        <v>18</v>
      </c>
      <c r="F14177" t="s">
        <v>19</v>
      </c>
      <c r="G14177">
        <v>2</v>
      </c>
      <c r="H14177" t="str">
        <f t="shared" si="1115"/>
        <v>SP</v>
      </c>
      <c r="I14177" s="2">
        <f t="shared" si="1117"/>
        <v>2016</v>
      </c>
      <c r="J14177" s="2">
        <f t="shared" si="1118"/>
        <v>7</v>
      </c>
      <c r="K14177" t="str">
        <f t="shared" si="1119"/>
        <v>Korenbouten</v>
      </c>
      <c r="L14177" s="25">
        <f t="shared" si="1116"/>
        <v>28.285714285714285</v>
      </c>
    </row>
    <row r="14178" spans="1:12" x14ac:dyDescent="0.25">
      <c r="A14178">
        <v>944</v>
      </c>
      <c r="B14178" t="s">
        <v>98</v>
      </c>
      <c r="C14178" s="1">
        <v>42568.520833333336</v>
      </c>
      <c r="D14178">
        <v>2</v>
      </c>
      <c r="E14178" t="s">
        <v>32</v>
      </c>
      <c r="F14178" t="s">
        <v>33</v>
      </c>
      <c r="G14178">
        <v>6</v>
      </c>
      <c r="H14178" t="str">
        <f t="shared" si="1115"/>
        <v>SP</v>
      </c>
      <c r="I14178" s="2">
        <f t="shared" si="1117"/>
        <v>2016</v>
      </c>
      <c r="J14178" s="2">
        <f t="shared" si="1118"/>
        <v>7</v>
      </c>
      <c r="K14178" t="str">
        <f t="shared" si="1119"/>
        <v>Korenbouten</v>
      </c>
      <c r="L14178" s="25">
        <f t="shared" si="1116"/>
        <v>28.285714285714285</v>
      </c>
    </row>
    <row r="14179" spans="1:12" x14ac:dyDescent="0.25">
      <c r="A14179">
        <v>944</v>
      </c>
      <c r="B14179" t="s">
        <v>98</v>
      </c>
      <c r="C14179" s="1">
        <v>42568.520833333336</v>
      </c>
      <c r="D14179">
        <v>4</v>
      </c>
      <c r="E14179" t="s">
        <v>18</v>
      </c>
      <c r="F14179" t="s">
        <v>19</v>
      </c>
      <c r="G14179">
        <v>2</v>
      </c>
      <c r="H14179" t="str">
        <f t="shared" si="1115"/>
        <v>SP</v>
      </c>
      <c r="I14179" s="2">
        <f t="shared" si="1117"/>
        <v>2016</v>
      </c>
      <c r="J14179" s="2">
        <f t="shared" si="1118"/>
        <v>7</v>
      </c>
      <c r="K14179" t="str">
        <f t="shared" si="1119"/>
        <v>Korenbouten</v>
      </c>
      <c r="L14179" s="25">
        <f t="shared" si="1116"/>
        <v>28.285714285714285</v>
      </c>
    </row>
    <row r="14180" spans="1:12" x14ac:dyDescent="0.25">
      <c r="A14180">
        <v>944</v>
      </c>
      <c r="B14180" t="s">
        <v>98</v>
      </c>
      <c r="C14180" s="1">
        <v>42631.520833333336</v>
      </c>
      <c r="D14180">
        <v>1</v>
      </c>
      <c r="E14180" t="s">
        <v>30</v>
      </c>
      <c r="F14180" t="s">
        <v>31</v>
      </c>
      <c r="G14180">
        <v>4</v>
      </c>
      <c r="H14180" t="str">
        <f t="shared" si="1115"/>
        <v>SP</v>
      </c>
      <c r="I14180" s="2">
        <f t="shared" si="1117"/>
        <v>2016</v>
      </c>
      <c r="J14180" s="2">
        <f t="shared" si="1118"/>
        <v>9</v>
      </c>
      <c r="K14180" t="str">
        <f t="shared" si="1119"/>
        <v>Pantserjuffers</v>
      </c>
      <c r="L14180" s="25">
        <f t="shared" si="1116"/>
        <v>37.285714285714285</v>
      </c>
    </row>
    <row r="14181" spans="1:12" x14ac:dyDescent="0.25">
      <c r="A14181">
        <v>944</v>
      </c>
      <c r="B14181" t="s">
        <v>98</v>
      </c>
      <c r="C14181" s="1">
        <v>42631.520833333336</v>
      </c>
      <c r="D14181">
        <v>1</v>
      </c>
      <c r="E14181" t="s">
        <v>10</v>
      </c>
      <c r="F14181" t="s">
        <v>11</v>
      </c>
      <c r="G14181">
        <v>4</v>
      </c>
      <c r="H14181" t="str">
        <f t="shared" si="1115"/>
        <v>SP</v>
      </c>
      <c r="I14181" s="2">
        <f t="shared" si="1117"/>
        <v>2016</v>
      </c>
      <c r="J14181" s="2">
        <f t="shared" si="1118"/>
        <v>9</v>
      </c>
      <c r="K14181" t="str">
        <f t="shared" si="1119"/>
        <v>Waterjuffer</v>
      </c>
      <c r="L14181" s="25">
        <f t="shared" si="1116"/>
        <v>37.285714285714285</v>
      </c>
    </row>
    <row r="14182" spans="1:12" x14ac:dyDescent="0.25">
      <c r="A14182">
        <v>944</v>
      </c>
      <c r="B14182" t="s">
        <v>98</v>
      </c>
      <c r="C14182" s="1">
        <v>42631.520833333336</v>
      </c>
      <c r="D14182">
        <v>1</v>
      </c>
      <c r="E14182" t="s">
        <v>32</v>
      </c>
      <c r="F14182" t="s">
        <v>33</v>
      </c>
      <c r="G14182">
        <v>18</v>
      </c>
      <c r="H14182" t="str">
        <f t="shared" si="1115"/>
        <v>SP</v>
      </c>
      <c r="I14182" s="2">
        <f t="shared" si="1117"/>
        <v>2016</v>
      </c>
      <c r="J14182" s="2">
        <f t="shared" si="1118"/>
        <v>9</v>
      </c>
      <c r="K14182" t="str">
        <f t="shared" si="1119"/>
        <v>Korenbouten</v>
      </c>
      <c r="L14182" s="25">
        <f t="shared" si="1116"/>
        <v>37.285714285714285</v>
      </c>
    </row>
    <row r="14183" spans="1:12" x14ac:dyDescent="0.25">
      <c r="A14183">
        <v>944</v>
      </c>
      <c r="B14183" t="s">
        <v>98</v>
      </c>
      <c r="C14183" s="1">
        <v>42631.520833333336</v>
      </c>
      <c r="D14183">
        <v>1</v>
      </c>
      <c r="E14183" t="s">
        <v>42</v>
      </c>
      <c r="F14183" t="s">
        <v>43</v>
      </c>
      <c r="G14183">
        <v>12</v>
      </c>
      <c r="H14183" t="str">
        <f t="shared" si="1115"/>
        <v>SP</v>
      </c>
      <c r="I14183" s="2">
        <f t="shared" si="1117"/>
        <v>2016</v>
      </c>
      <c r="J14183" s="2">
        <f t="shared" si="1118"/>
        <v>9</v>
      </c>
      <c r="K14183" t="str">
        <f t="shared" si="1119"/>
        <v>Korenbouten</v>
      </c>
      <c r="L14183" s="25">
        <f t="shared" si="1116"/>
        <v>37.285714285714285</v>
      </c>
    </row>
    <row r="14184" spans="1:12" x14ac:dyDescent="0.25">
      <c r="A14184">
        <v>944</v>
      </c>
      <c r="B14184" t="s">
        <v>98</v>
      </c>
      <c r="C14184" s="1">
        <v>42631.520833333336</v>
      </c>
      <c r="D14184">
        <v>1</v>
      </c>
      <c r="E14184" t="s">
        <v>36</v>
      </c>
      <c r="F14184" t="s">
        <v>37</v>
      </c>
      <c r="G14184">
        <v>6</v>
      </c>
      <c r="H14184" t="str">
        <f t="shared" si="1115"/>
        <v>SP</v>
      </c>
      <c r="I14184" s="2">
        <f t="shared" si="1117"/>
        <v>2016</v>
      </c>
      <c r="J14184" s="2">
        <f t="shared" si="1118"/>
        <v>9</v>
      </c>
      <c r="K14184" t="str">
        <f t="shared" si="1119"/>
        <v>Glazenmakers</v>
      </c>
      <c r="L14184" s="25">
        <f t="shared" si="1116"/>
        <v>37.285714285714285</v>
      </c>
    </row>
    <row r="14185" spans="1:12" x14ac:dyDescent="0.25">
      <c r="A14185">
        <v>944</v>
      </c>
      <c r="B14185" t="s">
        <v>98</v>
      </c>
      <c r="C14185" s="1">
        <v>42631.520833333336</v>
      </c>
      <c r="D14185">
        <v>2</v>
      </c>
      <c r="E14185" t="s">
        <v>30</v>
      </c>
      <c r="F14185" t="s">
        <v>31</v>
      </c>
      <c r="G14185">
        <v>2</v>
      </c>
      <c r="H14185" t="str">
        <f t="shared" si="1115"/>
        <v>SP</v>
      </c>
      <c r="I14185" s="2">
        <f t="shared" si="1117"/>
        <v>2016</v>
      </c>
      <c r="J14185" s="2">
        <f t="shared" si="1118"/>
        <v>9</v>
      </c>
      <c r="K14185" t="str">
        <f t="shared" si="1119"/>
        <v>Pantserjuffers</v>
      </c>
      <c r="L14185" s="25">
        <f t="shared" si="1116"/>
        <v>37.285714285714285</v>
      </c>
    </row>
    <row r="14186" spans="1:12" x14ac:dyDescent="0.25">
      <c r="A14186">
        <v>944</v>
      </c>
      <c r="B14186" t="s">
        <v>98</v>
      </c>
      <c r="C14186" s="1">
        <v>42631.520833333336</v>
      </c>
      <c r="D14186">
        <v>2</v>
      </c>
      <c r="E14186" t="s">
        <v>10</v>
      </c>
      <c r="F14186" t="s">
        <v>11</v>
      </c>
      <c r="G14186">
        <v>6</v>
      </c>
      <c r="H14186" t="str">
        <f t="shared" si="1115"/>
        <v>SP</v>
      </c>
      <c r="I14186" s="2">
        <f t="shared" si="1117"/>
        <v>2016</v>
      </c>
      <c r="J14186" s="2">
        <f t="shared" si="1118"/>
        <v>9</v>
      </c>
      <c r="K14186" t="str">
        <f t="shared" si="1119"/>
        <v>Waterjuffer</v>
      </c>
      <c r="L14186" s="25">
        <f t="shared" si="1116"/>
        <v>37.285714285714285</v>
      </c>
    </row>
    <row r="14187" spans="1:12" x14ac:dyDescent="0.25">
      <c r="A14187">
        <v>944</v>
      </c>
      <c r="B14187" t="s">
        <v>98</v>
      </c>
      <c r="C14187" s="1">
        <v>42631.520833333336</v>
      </c>
      <c r="D14187">
        <v>2</v>
      </c>
      <c r="E14187" t="s">
        <v>32</v>
      </c>
      <c r="F14187" t="s">
        <v>33</v>
      </c>
      <c r="G14187">
        <v>12</v>
      </c>
      <c r="H14187" t="str">
        <f t="shared" si="1115"/>
        <v>SP</v>
      </c>
      <c r="I14187" s="2">
        <f t="shared" si="1117"/>
        <v>2016</v>
      </c>
      <c r="J14187" s="2">
        <f t="shared" si="1118"/>
        <v>9</v>
      </c>
      <c r="K14187" t="str">
        <f t="shared" si="1119"/>
        <v>Korenbouten</v>
      </c>
      <c r="L14187" s="25">
        <f t="shared" si="1116"/>
        <v>37.285714285714285</v>
      </c>
    </row>
    <row r="14188" spans="1:12" x14ac:dyDescent="0.25">
      <c r="A14188">
        <v>944</v>
      </c>
      <c r="B14188" t="s">
        <v>98</v>
      </c>
      <c r="C14188" s="1">
        <v>42631.520833333336</v>
      </c>
      <c r="D14188">
        <v>2</v>
      </c>
      <c r="E14188" t="s">
        <v>42</v>
      </c>
      <c r="F14188" t="s">
        <v>43</v>
      </c>
      <c r="G14188">
        <v>6</v>
      </c>
      <c r="H14188" t="str">
        <f t="shared" si="1115"/>
        <v>SP</v>
      </c>
      <c r="I14188" s="2">
        <f t="shared" si="1117"/>
        <v>2016</v>
      </c>
      <c r="J14188" s="2">
        <f t="shared" si="1118"/>
        <v>9</v>
      </c>
      <c r="K14188" t="str">
        <f t="shared" si="1119"/>
        <v>Korenbouten</v>
      </c>
      <c r="L14188" s="25">
        <f t="shared" si="1116"/>
        <v>37.285714285714285</v>
      </c>
    </row>
    <row r="14189" spans="1:12" x14ac:dyDescent="0.25">
      <c r="A14189">
        <v>944</v>
      </c>
      <c r="B14189" t="s">
        <v>98</v>
      </c>
      <c r="C14189" s="1">
        <v>42631.520833333336</v>
      </c>
      <c r="D14189">
        <v>2</v>
      </c>
      <c r="E14189" t="s">
        <v>36</v>
      </c>
      <c r="F14189" t="s">
        <v>37</v>
      </c>
      <c r="G14189">
        <v>2</v>
      </c>
      <c r="H14189" t="str">
        <f t="shared" si="1115"/>
        <v>SP</v>
      </c>
      <c r="I14189" s="2">
        <f t="shared" si="1117"/>
        <v>2016</v>
      </c>
      <c r="J14189" s="2">
        <f t="shared" si="1118"/>
        <v>9</v>
      </c>
      <c r="K14189" t="str">
        <f t="shared" si="1119"/>
        <v>Glazenmakers</v>
      </c>
      <c r="L14189" s="25">
        <f t="shared" si="1116"/>
        <v>37.285714285714285</v>
      </c>
    </row>
    <row r="14190" spans="1:12" x14ac:dyDescent="0.25">
      <c r="A14190">
        <v>944</v>
      </c>
      <c r="B14190" t="s">
        <v>98</v>
      </c>
      <c r="C14190" s="1">
        <v>42631.520833333336</v>
      </c>
      <c r="D14190">
        <v>4</v>
      </c>
      <c r="E14190" t="s">
        <v>36</v>
      </c>
      <c r="F14190" t="s">
        <v>37</v>
      </c>
      <c r="G14190">
        <v>4</v>
      </c>
      <c r="H14190" t="str">
        <f t="shared" si="1115"/>
        <v>SP</v>
      </c>
      <c r="I14190" s="2">
        <f t="shared" si="1117"/>
        <v>2016</v>
      </c>
      <c r="J14190" s="2">
        <f t="shared" si="1118"/>
        <v>9</v>
      </c>
      <c r="K14190" t="str">
        <f t="shared" si="1119"/>
        <v>Glazenmakers</v>
      </c>
      <c r="L14190" s="25">
        <f t="shared" si="1116"/>
        <v>37.285714285714285</v>
      </c>
    </row>
    <row r="14191" spans="1:12" x14ac:dyDescent="0.25">
      <c r="A14191">
        <v>944</v>
      </c>
      <c r="B14191" t="s">
        <v>98</v>
      </c>
      <c r="C14191" s="1">
        <v>42869.53125</v>
      </c>
      <c r="D14191">
        <v>3</v>
      </c>
      <c r="E14191" t="s">
        <v>10</v>
      </c>
      <c r="F14191" t="s">
        <v>11</v>
      </c>
      <c r="G14191">
        <v>9</v>
      </c>
      <c r="H14191" t="str">
        <f t="shared" si="1115"/>
        <v>SP</v>
      </c>
      <c r="I14191" s="2">
        <f t="shared" si="1117"/>
        <v>2017</v>
      </c>
      <c r="J14191" s="2">
        <f t="shared" si="1118"/>
        <v>5</v>
      </c>
      <c r="K14191" t="str">
        <f t="shared" si="1119"/>
        <v>Waterjuffer</v>
      </c>
      <c r="L14191" s="25">
        <f t="shared" si="1116"/>
        <v>19</v>
      </c>
    </row>
    <row r="14192" spans="1:12" x14ac:dyDescent="0.25">
      <c r="A14192">
        <v>944</v>
      </c>
      <c r="B14192" t="s">
        <v>98</v>
      </c>
      <c r="C14192" s="1">
        <v>42869.53125</v>
      </c>
      <c r="D14192">
        <v>3</v>
      </c>
      <c r="E14192" t="s">
        <v>16</v>
      </c>
      <c r="F14192" t="s">
        <v>17</v>
      </c>
      <c r="G14192">
        <v>31</v>
      </c>
      <c r="H14192" t="str">
        <f t="shared" si="1115"/>
        <v>SP</v>
      </c>
      <c r="I14192" s="2">
        <f t="shared" si="1117"/>
        <v>2017</v>
      </c>
      <c r="J14192" s="2">
        <f t="shared" si="1118"/>
        <v>5</v>
      </c>
      <c r="K14192" t="str">
        <f t="shared" si="1119"/>
        <v>Waterjuffer</v>
      </c>
      <c r="L14192" s="25">
        <f t="shared" si="1116"/>
        <v>19</v>
      </c>
    </row>
    <row r="14193" spans="1:12" x14ac:dyDescent="0.25">
      <c r="A14193">
        <v>944</v>
      </c>
      <c r="B14193" t="s">
        <v>98</v>
      </c>
      <c r="C14193" s="1">
        <v>42869.53125</v>
      </c>
      <c r="D14193">
        <v>3</v>
      </c>
      <c r="E14193" t="s">
        <v>12</v>
      </c>
      <c r="F14193" t="s">
        <v>13</v>
      </c>
      <c r="G14193">
        <v>24</v>
      </c>
      <c r="H14193" t="str">
        <f t="shared" si="1115"/>
        <v>SP</v>
      </c>
      <c r="I14193" s="2">
        <f t="shared" si="1117"/>
        <v>2017</v>
      </c>
      <c r="J14193" s="2">
        <f t="shared" si="1118"/>
        <v>5</v>
      </c>
      <c r="K14193" t="str">
        <f t="shared" si="1119"/>
        <v>Waterjuffer</v>
      </c>
      <c r="L14193" s="25">
        <f t="shared" si="1116"/>
        <v>19</v>
      </c>
    </row>
    <row r="14194" spans="1:12" x14ac:dyDescent="0.25">
      <c r="A14194">
        <v>944</v>
      </c>
      <c r="B14194" t="s">
        <v>98</v>
      </c>
      <c r="C14194" s="1">
        <v>42869.53125</v>
      </c>
      <c r="D14194">
        <v>3</v>
      </c>
      <c r="E14194" t="s">
        <v>22</v>
      </c>
      <c r="F14194" t="s">
        <v>23</v>
      </c>
      <c r="G14194">
        <v>1</v>
      </c>
      <c r="H14194" t="str">
        <f t="shared" si="1115"/>
        <v>SP</v>
      </c>
      <c r="I14194" s="2">
        <f t="shared" si="1117"/>
        <v>2017</v>
      </c>
      <c r="J14194" s="2">
        <f t="shared" si="1118"/>
        <v>5</v>
      </c>
      <c r="K14194" t="str">
        <f t="shared" si="1119"/>
        <v>Glazenmakers</v>
      </c>
      <c r="L14194" s="25">
        <f t="shared" si="1116"/>
        <v>19</v>
      </c>
    </row>
    <row r="14195" spans="1:12" x14ac:dyDescent="0.25">
      <c r="A14195">
        <v>944</v>
      </c>
      <c r="B14195" t="s">
        <v>98</v>
      </c>
      <c r="C14195" s="1">
        <v>42880.506944444445</v>
      </c>
      <c r="D14195">
        <v>4</v>
      </c>
      <c r="E14195" t="s">
        <v>22</v>
      </c>
      <c r="F14195" t="s">
        <v>23</v>
      </c>
      <c r="G14195">
        <v>1</v>
      </c>
      <c r="H14195" t="str">
        <f t="shared" si="1115"/>
        <v>SP</v>
      </c>
      <c r="I14195" s="2">
        <f t="shared" si="1117"/>
        <v>2017</v>
      </c>
      <c r="J14195" s="2">
        <f t="shared" si="1118"/>
        <v>5</v>
      </c>
      <c r="K14195" t="str">
        <f t="shared" si="1119"/>
        <v>Glazenmakers</v>
      </c>
      <c r="L14195" s="25">
        <f t="shared" si="1116"/>
        <v>20.571428571428573</v>
      </c>
    </row>
    <row r="14196" spans="1:12" x14ac:dyDescent="0.25">
      <c r="A14196">
        <v>944</v>
      </c>
      <c r="B14196" t="s">
        <v>98</v>
      </c>
      <c r="C14196" s="1">
        <v>42880.506944444445</v>
      </c>
      <c r="D14196">
        <v>4</v>
      </c>
      <c r="E14196" t="s">
        <v>28</v>
      </c>
      <c r="F14196" t="s">
        <v>29</v>
      </c>
      <c r="G14196">
        <v>2</v>
      </c>
      <c r="H14196" t="str">
        <f t="shared" si="1115"/>
        <v>SP</v>
      </c>
      <c r="I14196" s="2">
        <f t="shared" si="1117"/>
        <v>2017</v>
      </c>
      <c r="J14196" s="2">
        <f t="shared" si="1118"/>
        <v>5</v>
      </c>
      <c r="K14196" t="str">
        <f t="shared" si="1119"/>
        <v>Korenbouten</v>
      </c>
      <c r="L14196" s="25">
        <f t="shared" si="1116"/>
        <v>20.571428571428573</v>
      </c>
    </row>
    <row r="14197" spans="1:12" x14ac:dyDescent="0.25">
      <c r="A14197">
        <v>944</v>
      </c>
      <c r="B14197" t="s">
        <v>98</v>
      </c>
      <c r="C14197" s="1">
        <v>42880.506944444445</v>
      </c>
      <c r="D14197">
        <v>3</v>
      </c>
      <c r="E14197" t="s">
        <v>22</v>
      </c>
      <c r="F14197" t="s">
        <v>23</v>
      </c>
      <c r="G14197">
        <v>1</v>
      </c>
      <c r="H14197" t="str">
        <f t="shared" si="1115"/>
        <v>SP</v>
      </c>
      <c r="I14197" s="2">
        <f t="shared" si="1117"/>
        <v>2017</v>
      </c>
      <c r="J14197" s="2">
        <f t="shared" si="1118"/>
        <v>5</v>
      </c>
      <c r="K14197" t="str">
        <f t="shared" si="1119"/>
        <v>Glazenmakers</v>
      </c>
      <c r="L14197" s="25">
        <f t="shared" si="1116"/>
        <v>20.571428571428573</v>
      </c>
    </row>
    <row r="14198" spans="1:12" x14ac:dyDescent="0.25">
      <c r="A14198">
        <v>944</v>
      </c>
      <c r="B14198" t="s">
        <v>98</v>
      </c>
      <c r="C14198" s="1">
        <v>42880.506944444445</v>
      </c>
      <c r="D14198">
        <v>3</v>
      </c>
      <c r="E14198" t="s">
        <v>61</v>
      </c>
      <c r="F14198" t="s">
        <v>62</v>
      </c>
      <c r="G14198">
        <v>16</v>
      </c>
      <c r="H14198" t="str">
        <f t="shared" si="1115"/>
        <v>SP</v>
      </c>
      <c r="I14198" s="2">
        <f t="shared" si="1117"/>
        <v>2017</v>
      </c>
      <c r="J14198" s="2">
        <f t="shared" si="1118"/>
        <v>5</v>
      </c>
      <c r="K14198" t="str">
        <f t="shared" si="1119"/>
        <v>Waterjuffer</v>
      </c>
      <c r="L14198" s="25">
        <f t="shared" si="1116"/>
        <v>20.571428571428573</v>
      </c>
    </row>
    <row r="14199" spans="1:12" x14ac:dyDescent="0.25">
      <c r="A14199">
        <v>944</v>
      </c>
      <c r="B14199" t="s">
        <v>98</v>
      </c>
      <c r="C14199" s="1">
        <v>42880.506944444445</v>
      </c>
      <c r="D14199">
        <v>3</v>
      </c>
      <c r="E14199" t="s">
        <v>10</v>
      </c>
      <c r="F14199" t="s">
        <v>11</v>
      </c>
      <c r="G14199">
        <v>27</v>
      </c>
      <c r="H14199" t="str">
        <f t="shared" si="1115"/>
        <v>SP</v>
      </c>
      <c r="I14199" s="2">
        <f t="shared" si="1117"/>
        <v>2017</v>
      </c>
      <c r="J14199" s="2">
        <f t="shared" si="1118"/>
        <v>5</v>
      </c>
      <c r="K14199" t="str">
        <f t="shared" si="1119"/>
        <v>Waterjuffer</v>
      </c>
      <c r="L14199" s="25">
        <f t="shared" si="1116"/>
        <v>20.571428571428573</v>
      </c>
    </row>
    <row r="14200" spans="1:12" x14ac:dyDescent="0.25">
      <c r="A14200">
        <v>944</v>
      </c>
      <c r="B14200" t="s">
        <v>98</v>
      </c>
      <c r="C14200" s="1">
        <v>42880.506944444445</v>
      </c>
      <c r="D14200">
        <v>3</v>
      </c>
      <c r="E14200" t="s">
        <v>16</v>
      </c>
      <c r="F14200" t="s">
        <v>17</v>
      </c>
      <c r="G14200">
        <v>69</v>
      </c>
      <c r="H14200" t="str">
        <f t="shared" si="1115"/>
        <v>SP</v>
      </c>
      <c r="I14200" s="2">
        <f t="shared" si="1117"/>
        <v>2017</v>
      </c>
      <c r="J14200" s="2">
        <f t="shared" si="1118"/>
        <v>5</v>
      </c>
      <c r="K14200" t="str">
        <f t="shared" si="1119"/>
        <v>Waterjuffer</v>
      </c>
      <c r="L14200" s="25">
        <f t="shared" si="1116"/>
        <v>20.571428571428573</v>
      </c>
    </row>
    <row r="14201" spans="1:12" x14ac:dyDescent="0.25">
      <c r="A14201">
        <v>944</v>
      </c>
      <c r="B14201" t="s">
        <v>98</v>
      </c>
      <c r="C14201" s="1">
        <v>42880.506944444445</v>
      </c>
      <c r="D14201">
        <v>3</v>
      </c>
      <c r="E14201" t="s">
        <v>12</v>
      </c>
      <c r="F14201" t="s">
        <v>13</v>
      </c>
      <c r="G14201">
        <v>14</v>
      </c>
      <c r="H14201" t="str">
        <f t="shared" si="1115"/>
        <v>SP</v>
      </c>
      <c r="I14201" s="2">
        <f t="shared" si="1117"/>
        <v>2017</v>
      </c>
      <c r="J14201" s="2">
        <f t="shared" si="1118"/>
        <v>5</v>
      </c>
      <c r="K14201" t="str">
        <f t="shared" si="1119"/>
        <v>Waterjuffer</v>
      </c>
      <c r="L14201" s="25">
        <f t="shared" si="1116"/>
        <v>20.571428571428573</v>
      </c>
    </row>
    <row r="14202" spans="1:12" x14ac:dyDescent="0.25">
      <c r="A14202">
        <v>944</v>
      </c>
      <c r="B14202" t="s">
        <v>98</v>
      </c>
      <c r="C14202" s="1">
        <v>42897.53125</v>
      </c>
      <c r="D14202">
        <v>4</v>
      </c>
      <c r="E14202" t="s">
        <v>28</v>
      </c>
      <c r="F14202" t="s">
        <v>29</v>
      </c>
      <c r="G14202">
        <v>6</v>
      </c>
      <c r="H14202" t="str">
        <f t="shared" si="1115"/>
        <v>SP</v>
      </c>
      <c r="I14202" s="2">
        <f t="shared" si="1117"/>
        <v>2017</v>
      </c>
      <c r="J14202" s="2">
        <f t="shared" si="1118"/>
        <v>6</v>
      </c>
      <c r="K14202" t="str">
        <f t="shared" si="1119"/>
        <v>Korenbouten</v>
      </c>
      <c r="L14202" s="25">
        <f t="shared" si="1116"/>
        <v>23</v>
      </c>
    </row>
    <row r="14203" spans="1:12" x14ac:dyDescent="0.25">
      <c r="A14203">
        <v>944</v>
      </c>
      <c r="B14203" t="s">
        <v>98</v>
      </c>
      <c r="C14203" s="1">
        <v>42897.53125</v>
      </c>
      <c r="D14203">
        <v>4</v>
      </c>
      <c r="E14203" t="s">
        <v>24</v>
      </c>
      <c r="F14203" t="s">
        <v>25</v>
      </c>
      <c r="G14203">
        <v>2</v>
      </c>
      <c r="H14203" t="str">
        <f t="shared" si="1115"/>
        <v>SP</v>
      </c>
      <c r="I14203" s="2">
        <f t="shared" si="1117"/>
        <v>2017</v>
      </c>
      <c r="J14203" s="2">
        <f t="shared" si="1118"/>
        <v>6</v>
      </c>
      <c r="K14203" t="str">
        <f t="shared" si="1119"/>
        <v>Glazenmakers</v>
      </c>
      <c r="L14203" s="25">
        <f t="shared" si="1116"/>
        <v>23</v>
      </c>
    </row>
    <row r="14204" spans="1:12" x14ac:dyDescent="0.25">
      <c r="A14204">
        <v>944</v>
      </c>
      <c r="B14204" t="s">
        <v>98</v>
      </c>
      <c r="C14204" s="1">
        <v>42897.53125</v>
      </c>
      <c r="D14204">
        <v>3</v>
      </c>
      <c r="E14204" t="s">
        <v>18</v>
      </c>
      <c r="F14204" t="s">
        <v>19</v>
      </c>
      <c r="G14204">
        <v>1</v>
      </c>
      <c r="H14204" t="str">
        <f t="shared" si="1115"/>
        <v>SP</v>
      </c>
      <c r="I14204" s="2">
        <f t="shared" si="1117"/>
        <v>2017</v>
      </c>
      <c r="J14204" s="2">
        <f t="shared" si="1118"/>
        <v>6</v>
      </c>
      <c r="K14204" t="str">
        <f t="shared" si="1119"/>
        <v>Korenbouten</v>
      </c>
      <c r="L14204" s="25">
        <f t="shared" si="1116"/>
        <v>23</v>
      </c>
    </row>
    <row r="14205" spans="1:12" x14ac:dyDescent="0.25">
      <c r="A14205">
        <v>944</v>
      </c>
      <c r="B14205" t="s">
        <v>98</v>
      </c>
      <c r="C14205" s="1">
        <v>42897.53125</v>
      </c>
      <c r="D14205">
        <v>3</v>
      </c>
      <c r="E14205" t="s">
        <v>26</v>
      </c>
      <c r="F14205" t="s">
        <v>27</v>
      </c>
      <c r="G14205">
        <v>2</v>
      </c>
      <c r="H14205" t="str">
        <f t="shared" si="1115"/>
        <v>SP</v>
      </c>
      <c r="I14205" s="2">
        <f t="shared" si="1117"/>
        <v>2017</v>
      </c>
      <c r="J14205" s="2">
        <f t="shared" si="1118"/>
        <v>6</v>
      </c>
      <c r="K14205" t="str">
        <f t="shared" si="1119"/>
        <v>Glazenmakers</v>
      </c>
      <c r="L14205" s="25">
        <f t="shared" si="1116"/>
        <v>23</v>
      </c>
    </row>
    <row r="14206" spans="1:12" x14ac:dyDescent="0.25">
      <c r="A14206">
        <v>944</v>
      </c>
      <c r="B14206" t="s">
        <v>98</v>
      </c>
      <c r="C14206" s="1">
        <v>42897.53125</v>
      </c>
      <c r="D14206">
        <v>3</v>
      </c>
      <c r="E14206" t="s">
        <v>61</v>
      </c>
      <c r="F14206" t="s">
        <v>62</v>
      </c>
      <c r="G14206">
        <v>8</v>
      </c>
      <c r="H14206" t="str">
        <f t="shared" si="1115"/>
        <v>SP</v>
      </c>
      <c r="I14206" s="2">
        <f t="shared" si="1117"/>
        <v>2017</v>
      </c>
      <c r="J14206" s="2">
        <f t="shared" si="1118"/>
        <v>6</v>
      </c>
      <c r="K14206" t="str">
        <f t="shared" si="1119"/>
        <v>Waterjuffer</v>
      </c>
      <c r="L14206" s="25">
        <f t="shared" si="1116"/>
        <v>23</v>
      </c>
    </row>
    <row r="14207" spans="1:12" x14ac:dyDescent="0.25">
      <c r="A14207">
        <v>944</v>
      </c>
      <c r="B14207" t="s">
        <v>98</v>
      </c>
      <c r="C14207" s="1">
        <v>42897.53125</v>
      </c>
      <c r="D14207">
        <v>3</v>
      </c>
      <c r="E14207" t="s">
        <v>10</v>
      </c>
      <c r="F14207" t="s">
        <v>11</v>
      </c>
      <c r="G14207">
        <v>14</v>
      </c>
      <c r="H14207" t="str">
        <f t="shared" si="1115"/>
        <v>SP</v>
      </c>
      <c r="I14207" s="2">
        <f t="shared" si="1117"/>
        <v>2017</v>
      </c>
      <c r="J14207" s="2">
        <f t="shared" si="1118"/>
        <v>6</v>
      </c>
      <c r="K14207" t="str">
        <f t="shared" si="1119"/>
        <v>Waterjuffer</v>
      </c>
      <c r="L14207" s="25">
        <f t="shared" si="1116"/>
        <v>23</v>
      </c>
    </row>
    <row r="14208" spans="1:12" x14ac:dyDescent="0.25">
      <c r="A14208">
        <v>944</v>
      </c>
      <c r="B14208" t="s">
        <v>98</v>
      </c>
      <c r="C14208" s="1">
        <v>42897.53125</v>
      </c>
      <c r="D14208">
        <v>3</v>
      </c>
      <c r="E14208" t="s">
        <v>28</v>
      </c>
      <c r="F14208" t="s">
        <v>29</v>
      </c>
      <c r="G14208">
        <v>3</v>
      </c>
      <c r="H14208" t="str">
        <f t="shared" si="1115"/>
        <v>SP</v>
      </c>
      <c r="I14208" s="2">
        <f t="shared" si="1117"/>
        <v>2017</v>
      </c>
      <c r="J14208" s="2">
        <f t="shared" si="1118"/>
        <v>6</v>
      </c>
      <c r="K14208" t="str">
        <f t="shared" si="1119"/>
        <v>Korenbouten</v>
      </c>
      <c r="L14208" s="25">
        <f t="shared" si="1116"/>
        <v>23</v>
      </c>
    </row>
    <row r="14209" spans="1:12" x14ac:dyDescent="0.25">
      <c r="A14209">
        <v>944</v>
      </c>
      <c r="B14209" t="s">
        <v>98</v>
      </c>
      <c r="C14209" s="1">
        <v>42897.53125</v>
      </c>
      <c r="D14209">
        <v>3</v>
      </c>
      <c r="E14209" t="s">
        <v>24</v>
      </c>
      <c r="F14209" t="s">
        <v>25</v>
      </c>
      <c r="G14209">
        <v>3</v>
      </c>
      <c r="H14209" t="str">
        <f t="shared" si="1115"/>
        <v>SP</v>
      </c>
      <c r="I14209" s="2">
        <f t="shared" si="1117"/>
        <v>2017</v>
      </c>
      <c r="J14209" s="2">
        <f t="shared" si="1118"/>
        <v>6</v>
      </c>
      <c r="K14209" t="str">
        <f t="shared" si="1119"/>
        <v>Glazenmakers</v>
      </c>
      <c r="L14209" s="25">
        <f t="shared" si="1116"/>
        <v>23</v>
      </c>
    </row>
    <row r="14210" spans="1:12" x14ac:dyDescent="0.25">
      <c r="A14210">
        <v>944</v>
      </c>
      <c r="B14210" t="s">
        <v>98</v>
      </c>
      <c r="C14210" s="1">
        <v>42897.53125</v>
      </c>
      <c r="D14210">
        <v>3</v>
      </c>
      <c r="E14210" t="s">
        <v>16</v>
      </c>
      <c r="F14210" t="s">
        <v>17</v>
      </c>
      <c r="G14210">
        <v>28</v>
      </c>
      <c r="H14210" t="str">
        <f t="shared" ref="H14210:H14273" si="1120">VLOOKUP(A14210,$N$2:$O$51,2,FALSE)</f>
        <v>SP</v>
      </c>
      <c r="I14210" s="2">
        <f t="shared" si="1117"/>
        <v>2017</v>
      </c>
      <c r="J14210" s="2">
        <f t="shared" si="1118"/>
        <v>6</v>
      </c>
      <c r="K14210" t="str">
        <f t="shared" si="1119"/>
        <v>Waterjuffer</v>
      </c>
      <c r="L14210" s="25">
        <f t="shared" si="1116"/>
        <v>23</v>
      </c>
    </row>
    <row r="14211" spans="1:12" x14ac:dyDescent="0.25">
      <c r="A14211">
        <v>944</v>
      </c>
      <c r="B14211" t="s">
        <v>98</v>
      </c>
      <c r="C14211" s="1">
        <v>42925.520833333336</v>
      </c>
      <c r="D14211">
        <v>4</v>
      </c>
      <c r="E14211" t="s">
        <v>18</v>
      </c>
      <c r="F14211" t="s">
        <v>19</v>
      </c>
      <c r="G14211">
        <v>2</v>
      </c>
      <c r="H14211" t="str">
        <f t="shared" si="1120"/>
        <v>SP</v>
      </c>
      <c r="I14211" s="2">
        <f t="shared" si="1117"/>
        <v>2017</v>
      </c>
      <c r="J14211" s="2">
        <f t="shared" si="1118"/>
        <v>7</v>
      </c>
      <c r="K14211" t="str">
        <f t="shared" si="1119"/>
        <v>Korenbouten</v>
      </c>
      <c r="L14211" s="25">
        <f t="shared" ref="L14211:L14274" si="1121">(ROUNDDOWN(C14211-DATE(I14211,1,1),0))/7</f>
        <v>27</v>
      </c>
    </row>
    <row r="14212" spans="1:12" x14ac:dyDescent="0.25">
      <c r="A14212">
        <v>944</v>
      </c>
      <c r="B14212" t="s">
        <v>98</v>
      </c>
      <c r="C14212" s="1">
        <v>42925.520833333336</v>
      </c>
      <c r="D14212">
        <v>3</v>
      </c>
      <c r="E14212" t="s">
        <v>32</v>
      </c>
      <c r="F14212" t="s">
        <v>33</v>
      </c>
      <c r="G14212">
        <v>4</v>
      </c>
      <c r="H14212" t="str">
        <f t="shared" si="1120"/>
        <v>SP</v>
      </c>
      <c r="I14212" s="2">
        <f t="shared" si="1117"/>
        <v>2017</v>
      </c>
      <c r="J14212" s="2">
        <f t="shared" si="1118"/>
        <v>7</v>
      </c>
      <c r="K14212" t="str">
        <f t="shared" si="1119"/>
        <v>Korenbouten</v>
      </c>
      <c r="L14212" s="25">
        <f t="shared" si="1121"/>
        <v>27</v>
      </c>
    </row>
    <row r="14213" spans="1:12" x14ac:dyDescent="0.25">
      <c r="A14213">
        <v>944</v>
      </c>
      <c r="B14213" t="s">
        <v>98</v>
      </c>
      <c r="C14213" s="1">
        <v>42925.520833333336</v>
      </c>
      <c r="D14213">
        <v>3</v>
      </c>
      <c r="E14213" t="s">
        <v>18</v>
      </c>
      <c r="F14213" t="s">
        <v>19</v>
      </c>
      <c r="G14213">
        <v>4</v>
      </c>
      <c r="H14213" t="str">
        <f t="shared" si="1120"/>
        <v>SP</v>
      </c>
      <c r="I14213" s="2">
        <f t="shared" si="1117"/>
        <v>2017</v>
      </c>
      <c r="J14213" s="2">
        <f t="shared" si="1118"/>
        <v>7</v>
      </c>
      <c r="K14213" t="str">
        <f t="shared" si="1119"/>
        <v>Korenbouten</v>
      </c>
      <c r="L14213" s="25">
        <f t="shared" si="1121"/>
        <v>27</v>
      </c>
    </row>
    <row r="14214" spans="1:12" x14ac:dyDescent="0.25">
      <c r="A14214">
        <v>944</v>
      </c>
      <c r="B14214" t="s">
        <v>98</v>
      </c>
      <c r="C14214" s="1">
        <v>42925.520833333336</v>
      </c>
      <c r="D14214">
        <v>3</v>
      </c>
      <c r="E14214" t="s">
        <v>61</v>
      </c>
      <c r="F14214" t="s">
        <v>62</v>
      </c>
      <c r="G14214">
        <v>4</v>
      </c>
      <c r="H14214" t="str">
        <f t="shared" si="1120"/>
        <v>SP</v>
      </c>
      <c r="I14214" s="2">
        <f t="shared" si="1117"/>
        <v>2017</v>
      </c>
      <c r="J14214" s="2">
        <f t="shared" si="1118"/>
        <v>7</v>
      </c>
      <c r="K14214" t="str">
        <f t="shared" si="1119"/>
        <v>Waterjuffer</v>
      </c>
      <c r="L14214" s="25">
        <f t="shared" si="1121"/>
        <v>27</v>
      </c>
    </row>
    <row r="14215" spans="1:12" x14ac:dyDescent="0.25">
      <c r="A14215">
        <v>944</v>
      </c>
      <c r="B14215" t="s">
        <v>98</v>
      </c>
      <c r="C14215" s="1">
        <v>42925.520833333336</v>
      </c>
      <c r="D14215">
        <v>3</v>
      </c>
      <c r="E14215" t="s">
        <v>71</v>
      </c>
      <c r="F14215" t="s">
        <v>72</v>
      </c>
      <c r="G14215">
        <v>3</v>
      </c>
      <c r="H14215" t="str">
        <f t="shared" si="1120"/>
        <v>SP</v>
      </c>
      <c r="I14215" s="2">
        <f t="shared" si="1117"/>
        <v>2017</v>
      </c>
      <c r="J14215" s="2">
        <f t="shared" si="1118"/>
        <v>7</v>
      </c>
      <c r="K14215" t="str">
        <f t="shared" si="1119"/>
        <v>Waterjuffer</v>
      </c>
      <c r="L14215" s="25">
        <f t="shared" si="1121"/>
        <v>27</v>
      </c>
    </row>
    <row r="14216" spans="1:12" x14ac:dyDescent="0.25">
      <c r="A14216">
        <v>944</v>
      </c>
      <c r="B14216" t="s">
        <v>98</v>
      </c>
      <c r="C14216" s="1">
        <v>42925.520833333336</v>
      </c>
      <c r="D14216">
        <v>3</v>
      </c>
      <c r="E14216" t="s">
        <v>16</v>
      </c>
      <c r="F14216" t="s">
        <v>17</v>
      </c>
      <c r="G14216">
        <v>3</v>
      </c>
      <c r="H14216" t="str">
        <f t="shared" si="1120"/>
        <v>SP</v>
      </c>
      <c r="I14216" s="2">
        <f t="shared" si="1117"/>
        <v>2017</v>
      </c>
      <c r="J14216" s="2">
        <f t="shared" si="1118"/>
        <v>7</v>
      </c>
      <c r="K14216" t="str">
        <f t="shared" si="1119"/>
        <v>Waterjuffer</v>
      </c>
      <c r="L14216" s="25">
        <f t="shared" si="1121"/>
        <v>27</v>
      </c>
    </row>
    <row r="14217" spans="1:12" x14ac:dyDescent="0.25">
      <c r="A14217">
        <v>944</v>
      </c>
      <c r="B14217" t="s">
        <v>98</v>
      </c>
      <c r="C14217" s="1">
        <v>42925.520833333336</v>
      </c>
      <c r="D14217">
        <v>3</v>
      </c>
      <c r="E14217" t="s">
        <v>10</v>
      </c>
      <c r="F14217" t="s">
        <v>11</v>
      </c>
      <c r="G14217">
        <v>10</v>
      </c>
      <c r="H14217" t="str">
        <f t="shared" si="1120"/>
        <v>SP</v>
      </c>
      <c r="I14217" s="2">
        <f t="shared" si="1117"/>
        <v>2017</v>
      </c>
      <c r="J14217" s="2">
        <f t="shared" si="1118"/>
        <v>7</v>
      </c>
      <c r="K14217" t="str">
        <f t="shared" si="1119"/>
        <v>Waterjuffer</v>
      </c>
      <c r="L14217" s="25">
        <f t="shared" si="1121"/>
        <v>27</v>
      </c>
    </row>
    <row r="14218" spans="1:12" x14ac:dyDescent="0.25">
      <c r="A14218">
        <v>944</v>
      </c>
      <c r="B14218" t="s">
        <v>98</v>
      </c>
      <c r="C14218" s="1">
        <v>42953.510416666664</v>
      </c>
      <c r="D14218">
        <v>4</v>
      </c>
      <c r="E14218" t="s">
        <v>18</v>
      </c>
      <c r="F14218" t="s">
        <v>19</v>
      </c>
      <c r="G14218">
        <v>1</v>
      </c>
      <c r="H14218" t="str">
        <f t="shared" si="1120"/>
        <v>SP</v>
      </c>
      <c r="I14218" s="2">
        <f t="shared" si="1117"/>
        <v>2017</v>
      </c>
      <c r="J14218" s="2">
        <f t="shared" si="1118"/>
        <v>8</v>
      </c>
      <c r="K14218" t="str">
        <f t="shared" si="1119"/>
        <v>Korenbouten</v>
      </c>
      <c r="L14218" s="25">
        <f t="shared" si="1121"/>
        <v>31</v>
      </c>
    </row>
    <row r="14219" spans="1:12" x14ac:dyDescent="0.25">
      <c r="A14219">
        <v>944</v>
      </c>
      <c r="B14219" t="s">
        <v>98</v>
      </c>
      <c r="C14219" s="1">
        <v>42953.510416666664</v>
      </c>
      <c r="D14219">
        <v>3</v>
      </c>
      <c r="E14219" t="s">
        <v>32</v>
      </c>
      <c r="F14219" t="s">
        <v>33</v>
      </c>
      <c r="G14219">
        <v>8</v>
      </c>
      <c r="H14219" t="str">
        <f t="shared" si="1120"/>
        <v>SP</v>
      </c>
      <c r="I14219" s="2">
        <f t="shared" si="1117"/>
        <v>2017</v>
      </c>
      <c r="J14219" s="2">
        <f t="shared" si="1118"/>
        <v>8</v>
      </c>
      <c r="K14219" t="str">
        <f t="shared" si="1119"/>
        <v>Korenbouten</v>
      </c>
      <c r="L14219" s="25">
        <f t="shared" si="1121"/>
        <v>31</v>
      </c>
    </row>
    <row r="14220" spans="1:12" x14ac:dyDescent="0.25">
      <c r="A14220">
        <v>944</v>
      </c>
      <c r="B14220" t="s">
        <v>98</v>
      </c>
      <c r="C14220" s="1">
        <v>42953.510416666664</v>
      </c>
      <c r="D14220">
        <v>3</v>
      </c>
      <c r="E14220" t="s">
        <v>18</v>
      </c>
      <c r="F14220" t="s">
        <v>19</v>
      </c>
      <c r="G14220">
        <v>2</v>
      </c>
      <c r="H14220" t="str">
        <f t="shared" si="1120"/>
        <v>SP</v>
      </c>
      <c r="I14220" s="2">
        <f t="shared" si="1117"/>
        <v>2017</v>
      </c>
      <c r="J14220" s="2">
        <f t="shared" si="1118"/>
        <v>8</v>
      </c>
      <c r="K14220" t="str">
        <f t="shared" si="1119"/>
        <v>Korenbouten</v>
      </c>
      <c r="L14220" s="25">
        <f t="shared" si="1121"/>
        <v>31</v>
      </c>
    </row>
    <row r="14221" spans="1:12" x14ac:dyDescent="0.25">
      <c r="A14221">
        <v>944</v>
      </c>
      <c r="B14221" t="s">
        <v>98</v>
      </c>
      <c r="C14221" s="1">
        <v>42953.510416666664</v>
      </c>
      <c r="D14221">
        <v>3</v>
      </c>
      <c r="E14221" t="s">
        <v>10</v>
      </c>
      <c r="F14221" t="s">
        <v>11</v>
      </c>
      <c r="G14221">
        <v>5</v>
      </c>
      <c r="H14221" t="str">
        <f t="shared" si="1120"/>
        <v>SP</v>
      </c>
      <c r="I14221" s="2">
        <f t="shared" si="1117"/>
        <v>2017</v>
      </c>
      <c r="J14221" s="2">
        <f t="shared" si="1118"/>
        <v>8</v>
      </c>
      <c r="K14221" t="str">
        <f t="shared" si="1119"/>
        <v>Waterjuffer</v>
      </c>
      <c r="L14221" s="25">
        <f t="shared" si="1121"/>
        <v>31</v>
      </c>
    </row>
    <row r="14222" spans="1:12" x14ac:dyDescent="0.25">
      <c r="A14222">
        <v>944</v>
      </c>
      <c r="B14222" t="s">
        <v>98</v>
      </c>
      <c r="C14222" s="1">
        <v>42953.510416666664</v>
      </c>
      <c r="D14222">
        <v>3</v>
      </c>
      <c r="E14222" t="s">
        <v>42</v>
      </c>
      <c r="F14222" t="s">
        <v>43</v>
      </c>
      <c r="G14222">
        <v>2</v>
      </c>
      <c r="H14222" t="str">
        <f t="shared" si="1120"/>
        <v>SP</v>
      </c>
      <c r="I14222" s="2">
        <f t="shared" si="1117"/>
        <v>2017</v>
      </c>
      <c r="J14222" s="2">
        <f t="shared" si="1118"/>
        <v>8</v>
      </c>
      <c r="K14222" t="str">
        <f t="shared" si="1119"/>
        <v>Korenbouten</v>
      </c>
      <c r="L14222" s="25">
        <f t="shared" si="1121"/>
        <v>31</v>
      </c>
    </row>
    <row r="14223" spans="1:12" x14ac:dyDescent="0.25">
      <c r="A14223">
        <v>944</v>
      </c>
      <c r="B14223" t="s">
        <v>98</v>
      </c>
      <c r="C14223" s="1">
        <v>42953.510416666664</v>
      </c>
      <c r="D14223">
        <v>3</v>
      </c>
      <c r="E14223" t="s">
        <v>16</v>
      </c>
      <c r="F14223" t="s">
        <v>17</v>
      </c>
      <c r="G14223">
        <v>1</v>
      </c>
      <c r="H14223" t="str">
        <f t="shared" si="1120"/>
        <v>SP</v>
      </c>
      <c r="I14223" s="2">
        <f t="shared" si="1117"/>
        <v>2017</v>
      </c>
      <c r="J14223" s="2">
        <f t="shared" si="1118"/>
        <v>8</v>
      </c>
      <c r="K14223" t="str">
        <f t="shared" si="1119"/>
        <v>Waterjuffer</v>
      </c>
      <c r="L14223" s="25">
        <f t="shared" si="1121"/>
        <v>31</v>
      </c>
    </row>
    <row r="14224" spans="1:12" x14ac:dyDescent="0.25">
      <c r="A14224">
        <v>944</v>
      </c>
      <c r="B14224" t="s">
        <v>98</v>
      </c>
      <c r="C14224" s="1">
        <v>42974.513888888891</v>
      </c>
      <c r="D14224">
        <v>4</v>
      </c>
      <c r="E14224" t="s">
        <v>18</v>
      </c>
      <c r="F14224" t="s">
        <v>19</v>
      </c>
      <c r="G14224">
        <v>1</v>
      </c>
      <c r="H14224" t="str">
        <f t="shared" si="1120"/>
        <v>SP</v>
      </c>
      <c r="I14224" s="2">
        <f t="shared" si="1117"/>
        <v>2017</v>
      </c>
      <c r="J14224" s="2">
        <f t="shared" si="1118"/>
        <v>8</v>
      </c>
      <c r="K14224" t="str">
        <f t="shared" si="1119"/>
        <v>Korenbouten</v>
      </c>
      <c r="L14224" s="25">
        <f t="shared" si="1121"/>
        <v>34</v>
      </c>
    </row>
    <row r="14225" spans="1:12" x14ac:dyDescent="0.25">
      <c r="A14225">
        <v>944</v>
      </c>
      <c r="B14225" t="s">
        <v>98</v>
      </c>
      <c r="C14225" s="1">
        <v>42974.513888888891</v>
      </c>
      <c r="D14225">
        <v>4</v>
      </c>
      <c r="E14225" t="s">
        <v>36</v>
      </c>
      <c r="F14225" t="s">
        <v>37</v>
      </c>
      <c r="G14225">
        <v>4</v>
      </c>
      <c r="H14225" t="str">
        <f t="shared" si="1120"/>
        <v>SP</v>
      </c>
      <c r="I14225" s="2">
        <f t="shared" si="1117"/>
        <v>2017</v>
      </c>
      <c r="J14225" s="2">
        <f t="shared" si="1118"/>
        <v>8</v>
      </c>
      <c r="K14225" t="str">
        <f t="shared" si="1119"/>
        <v>Glazenmakers</v>
      </c>
      <c r="L14225" s="25">
        <f t="shared" si="1121"/>
        <v>34</v>
      </c>
    </row>
    <row r="14226" spans="1:12" x14ac:dyDescent="0.25">
      <c r="A14226">
        <v>944</v>
      </c>
      <c r="B14226" t="s">
        <v>98</v>
      </c>
      <c r="C14226" s="1">
        <v>42974.513888888891</v>
      </c>
      <c r="D14226">
        <v>3</v>
      </c>
      <c r="E14226" t="s">
        <v>32</v>
      </c>
      <c r="F14226" t="s">
        <v>33</v>
      </c>
      <c r="G14226">
        <v>18</v>
      </c>
      <c r="H14226" t="str">
        <f t="shared" si="1120"/>
        <v>SP</v>
      </c>
      <c r="I14226" s="2">
        <f t="shared" si="1117"/>
        <v>2017</v>
      </c>
      <c r="J14226" s="2">
        <f t="shared" si="1118"/>
        <v>8</v>
      </c>
      <c r="K14226" t="str">
        <f t="shared" si="1119"/>
        <v>Korenbouten</v>
      </c>
      <c r="L14226" s="25">
        <f t="shared" si="1121"/>
        <v>34</v>
      </c>
    </row>
    <row r="14227" spans="1:12" x14ac:dyDescent="0.25">
      <c r="A14227">
        <v>944</v>
      </c>
      <c r="B14227" t="s">
        <v>98</v>
      </c>
      <c r="C14227" s="1">
        <v>42974.513888888891</v>
      </c>
      <c r="D14227">
        <v>3</v>
      </c>
      <c r="E14227" t="s">
        <v>30</v>
      </c>
      <c r="F14227" t="s">
        <v>31</v>
      </c>
      <c r="G14227">
        <v>3</v>
      </c>
      <c r="H14227" t="str">
        <f t="shared" si="1120"/>
        <v>SP</v>
      </c>
      <c r="I14227" s="2">
        <f t="shared" si="1117"/>
        <v>2017</v>
      </c>
      <c r="J14227" s="2">
        <f t="shared" si="1118"/>
        <v>8</v>
      </c>
      <c r="K14227" t="str">
        <f t="shared" si="1119"/>
        <v>Pantserjuffers</v>
      </c>
      <c r="L14227" s="25">
        <f t="shared" si="1121"/>
        <v>34</v>
      </c>
    </row>
    <row r="14228" spans="1:12" x14ac:dyDescent="0.25">
      <c r="A14228">
        <v>944</v>
      </c>
      <c r="B14228" t="s">
        <v>98</v>
      </c>
      <c r="C14228" s="1">
        <v>42974.513888888891</v>
      </c>
      <c r="D14228">
        <v>3</v>
      </c>
      <c r="E14228" t="s">
        <v>10</v>
      </c>
      <c r="F14228" t="s">
        <v>11</v>
      </c>
      <c r="G14228">
        <v>10</v>
      </c>
      <c r="H14228" t="str">
        <f t="shared" si="1120"/>
        <v>SP</v>
      </c>
      <c r="I14228" s="2">
        <f t="shared" si="1117"/>
        <v>2017</v>
      </c>
      <c r="J14228" s="2">
        <f t="shared" si="1118"/>
        <v>8</v>
      </c>
      <c r="K14228" t="str">
        <f t="shared" si="1119"/>
        <v>Waterjuffer</v>
      </c>
      <c r="L14228" s="25">
        <f t="shared" si="1121"/>
        <v>34</v>
      </c>
    </row>
    <row r="14229" spans="1:12" x14ac:dyDescent="0.25">
      <c r="A14229">
        <v>944</v>
      </c>
      <c r="B14229" t="s">
        <v>98</v>
      </c>
      <c r="C14229" s="1">
        <v>42974.513888888891</v>
      </c>
      <c r="D14229">
        <v>3</v>
      </c>
      <c r="E14229" t="s">
        <v>36</v>
      </c>
      <c r="F14229" t="s">
        <v>37</v>
      </c>
      <c r="G14229">
        <v>5</v>
      </c>
      <c r="H14229" t="str">
        <f t="shared" si="1120"/>
        <v>SP</v>
      </c>
      <c r="I14229" s="2">
        <f t="shared" si="1117"/>
        <v>2017</v>
      </c>
      <c r="J14229" s="2">
        <f t="shared" si="1118"/>
        <v>8</v>
      </c>
      <c r="K14229" t="str">
        <f t="shared" si="1119"/>
        <v>Glazenmakers</v>
      </c>
      <c r="L14229" s="25">
        <f t="shared" si="1121"/>
        <v>34</v>
      </c>
    </row>
    <row r="14230" spans="1:12" x14ac:dyDescent="0.25">
      <c r="A14230">
        <v>944</v>
      </c>
      <c r="B14230" t="s">
        <v>98</v>
      </c>
      <c r="C14230" s="1">
        <v>42974.513888888891</v>
      </c>
      <c r="D14230">
        <v>3</v>
      </c>
      <c r="E14230" t="s">
        <v>42</v>
      </c>
      <c r="F14230" t="s">
        <v>43</v>
      </c>
      <c r="G14230">
        <v>6</v>
      </c>
      <c r="H14230" t="str">
        <f t="shared" si="1120"/>
        <v>SP</v>
      </c>
      <c r="I14230" s="2">
        <f t="shared" si="1117"/>
        <v>2017</v>
      </c>
      <c r="J14230" s="2">
        <f t="shared" si="1118"/>
        <v>8</v>
      </c>
      <c r="K14230" t="str">
        <f t="shared" si="1119"/>
        <v>Korenbouten</v>
      </c>
      <c r="L14230" s="25">
        <f t="shared" si="1121"/>
        <v>34</v>
      </c>
    </row>
    <row r="14231" spans="1:12" x14ac:dyDescent="0.25">
      <c r="A14231">
        <v>944</v>
      </c>
      <c r="B14231" t="s">
        <v>98</v>
      </c>
      <c r="C14231" s="1">
        <v>42974.513888888891</v>
      </c>
      <c r="D14231">
        <v>3</v>
      </c>
      <c r="E14231" t="s">
        <v>16</v>
      </c>
      <c r="F14231" t="s">
        <v>17</v>
      </c>
      <c r="G14231">
        <v>3</v>
      </c>
      <c r="H14231" t="str">
        <f t="shared" si="1120"/>
        <v>SP</v>
      </c>
      <c r="I14231" s="2">
        <f t="shared" si="1117"/>
        <v>2017</v>
      </c>
      <c r="J14231" s="2">
        <f t="shared" si="1118"/>
        <v>8</v>
      </c>
      <c r="K14231" t="str">
        <f t="shared" si="1119"/>
        <v>Waterjuffer</v>
      </c>
      <c r="L14231" s="25">
        <f t="shared" si="1121"/>
        <v>34</v>
      </c>
    </row>
    <row r="14232" spans="1:12" x14ac:dyDescent="0.25">
      <c r="A14232">
        <v>944</v>
      </c>
      <c r="B14232" t="s">
        <v>98</v>
      </c>
      <c r="C14232" s="1">
        <v>42988.520833333336</v>
      </c>
      <c r="D14232">
        <v>4</v>
      </c>
      <c r="E14232" t="s">
        <v>32</v>
      </c>
      <c r="F14232" t="s">
        <v>33</v>
      </c>
      <c r="G14232">
        <v>2</v>
      </c>
      <c r="H14232" t="str">
        <f t="shared" si="1120"/>
        <v>SP</v>
      </c>
      <c r="I14232" s="2">
        <f t="shared" si="1117"/>
        <v>2017</v>
      </c>
      <c r="J14232" s="2">
        <f t="shared" si="1118"/>
        <v>9</v>
      </c>
      <c r="K14232" t="str">
        <f t="shared" si="1119"/>
        <v>Korenbouten</v>
      </c>
      <c r="L14232" s="25">
        <f t="shared" si="1121"/>
        <v>36</v>
      </c>
    </row>
    <row r="14233" spans="1:12" x14ac:dyDescent="0.25">
      <c r="A14233">
        <v>944</v>
      </c>
      <c r="B14233" t="s">
        <v>98</v>
      </c>
      <c r="C14233" s="1">
        <v>42988.520833333336</v>
      </c>
      <c r="D14233">
        <v>4</v>
      </c>
      <c r="E14233" t="s">
        <v>36</v>
      </c>
      <c r="F14233" t="s">
        <v>37</v>
      </c>
      <c r="G14233">
        <v>1</v>
      </c>
      <c r="H14233" t="str">
        <f t="shared" si="1120"/>
        <v>SP</v>
      </c>
      <c r="I14233" s="2">
        <f t="shared" si="1117"/>
        <v>2017</v>
      </c>
      <c r="J14233" s="2">
        <f t="shared" si="1118"/>
        <v>9</v>
      </c>
      <c r="K14233" t="str">
        <f t="shared" si="1119"/>
        <v>Glazenmakers</v>
      </c>
      <c r="L14233" s="25">
        <f t="shared" si="1121"/>
        <v>36</v>
      </c>
    </row>
    <row r="14234" spans="1:12" x14ac:dyDescent="0.25">
      <c r="A14234">
        <v>944</v>
      </c>
      <c r="B14234" t="s">
        <v>98</v>
      </c>
      <c r="C14234" s="1">
        <v>42988.520833333336</v>
      </c>
      <c r="D14234">
        <v>3</v>
      </c>
      <c r="E14234" t="s">
        <v>30</v>
      </c>
      <c r="F14234" t="s">
        <v>31</v>
      </c>
      <c r="G14234">
        <v>1</v>
      </c>
      <c r="H14234" t="str">
        <f t="shared" si="1120"/>
        <v>SP</v>
      </c>
      <c r="I14234" s="2">
        <f t="shared" si="1117"/>
        <v>2017</v>
      </c>
      <c r="J14234" s="2">
        <f t="shared" si="1118"/>
        <v>9</v>
      </c>
      <c r="K14234" t="str">
        <f t="shared" si="1119"/>
        <v>Pantserjuffers</v>
      </c>
      <c r="L14234" s="25">
        <f t="shared" si="1121"/>
        <v>36</v>
      </c>
    </row>
    <row r="14235" spans="1:12" x14ac:dyDescent="0.25">
      <c r="A14235">
        <v>944</v>
      </c>
      <c r="B14235" t="s">
        <v>98</v>
      </c>
      <c r="C14235" s="1">
        <v>42988.520833333336</v>
      </c>
      <c r="D14235">
        <v>3</v>
      </c>
      <c r="E14235" t="s">
        <v>10</v>
      </c>
      <c r="F14235" t="s">
        <v>11</v>
      </c>
      <c r="G14235">
        <v>3</v>
      </c>
      <c r="H14235" t="str">
        <f t="shared" si="1120"/>
        <v>SP</v>
      </c>
      <c r="I14235" s="2">
        <f t="shared" si="1117"/>
        <v>2017</v>
      </c>
      <c r="J14235" s="2">
        <f t="shared" si="1118"/>
        <v>9</v>
      </c>
      <c r="K14235" t="str">
        <f t="shared" si="1119"/>
        <v>Waterjuffer</v>
      </c>
      <c r="L14235" s="25">
        <f t="shared" si="1121"/>
        <v>36</v>
      </c>
    </row>
    <row r="14236" spans="1:12" x14ac:dyDescent="0.25">
      <c r="A14236">
        <v>944</v>
      </c>
      <c r="B14236" t="s">
        <v>98</v>
      </c>
      <c r="C14236" s="1">
        <v>42988.520833333336</v>
      </c>
      <c r="D14236">
        <v>3</v>
      </c>
      <c r="E14236" t="s">
        <v>36</v>
      </c>
      <c r="F14236" t="s">
        <v>37</v>
      </c>
      <c r="G14236">
        <v>5</v>
      </c>
      <c r="H14236" t="str">
        <f t="shared" si="1120"/>
        <v>SP</v>
      </c>
      <c r="I14236" s="2">
        <f t="shared" si="1117"/>
        <v>2017</v>
      </c>
      <c r="J14236" s="2">
        <f t="shared" si="1118"/>
        <v>9</v>
      </c>
      <c r="K14236" t="str">
        <f t="shared" si="1119"/>
        <v>Glazenmakers</v>
      </c>
      <c r="L14236" s="25">
        <f t="shared" si="1121"/>
        <v>36</v>
      </c>
    </row>
    <row r="14237" spans="1:12" x14ac:dyDescent="0.25">
      <c r="A14237">
        <v>944</v>
      </c>
      <c r="B14237" t="s">
        <v>98</v>
      </c>
      <c r="C14237" s="1">
        <v>42988.520833333336</v>
      </c>
      <c r="D14237">
        <v>3</v>
      </c>
      <c r="E14237" t="s">
        <v>42</v>
      </c>
      <c r="F14237" t="s">
        <v>43</v>
      </c>
      <c r="G14237">
        <v>6</v>
      </c>
      <c r="H14237" t="str">
        <f t="shared" si="1120"/>
        <v>SP</v>
      </c>
      <c r="I14237" s="2">
        <f t="shared" ref="I14237:I14299" si="1122">YEAR(C14237)</f>
        <v>2017</v>
      </c>
      <c r="J14237" s="2">
        <f t="shared" ref="J14237:J14299" si="1123">MONTH(C14237)</f>
        <v>9</v>
      </c>
      <c r="K14237" t="str">
        <f t="shared" ref="K14237:K14299" si="1124">VLOOKUP(E14237,$Q$2:$R$100,2,FALSE)</f>
        <v>Korenbouten</v>
      </c>
      <c r="L14237" s="25">
        <f t="shared" si="1121"/>
        <v>36</v>
      </c>
    </row>
    <row r="14238" spans="1:12" x14ac:dyDescent="0.25">
      <c r="A14238">
        <v>944</v>
      </c>
      <c r="B14238" t="s">
        <v>98</v>
      </c>
      <c r="C14238" s="1">
        <v>42988.520833333336</v>
      </c>
      <c r="D14238">
        <v>3</v>
      </c>
      <c r="E14238" t="s">
        <v>32</v>
      </c>
      <c r="F14238" t="s">
        <v>33</v>
      </c>
      <c r="G14238">
        <v>14</v>
      </c>
      <c r="H14238" t="str">
        <f t="shared" si="1120"/>
        <v>SP</v>
      </c>
      <c r="I14238" s="2">
        <f t="shared" si="1122"/>
        <v>2017</v>
      </c>
      <c r="J14238" s="2">
        <f t="shared" si="1123"/>
        <v>9</v>
      </c>
      <c r="K14238" t="str">
        <f t="shared" si="1124"/>
        <v>Korenbouten</v>
      </c>
      <c r="L14238" s="25">
        <f t="shared" si="1121"/>
        <v>36</v>
      </c>
    </row>
    <row r="14239" spans="1:12" x14ac:dyDescent="0.25">
      <c r="A14239">
        <v>944</v>
      </c>
      <c r="B14239" t="s">
        <v>98</v>
      </c>
      <c r="C14239" s="1">
        <v>43002.541666666664</v>
      </c>
      <c r="D14239">
        <v>4</v>
      </c>
      <c r="E14239" t="s">
        <v>36</v>
      </c>
      <c r="F14239" t="s">
        <v>37</v>
      </c>
      <c r="G14239">
        <v>2</v>
      </c>
      <c r="H14239" t="str">
        <f t="shared" si="1120"/>
        <v>SP</v>
      </c>
      <c r="I14239" s="2">
        <f t="shared" si="1122"/>
        <v>2017</v>
      </c>
      <c r="J14239" s="2">
        <f t="shared" si="1123"/>
        <v>9</v>
      </c>
      <c r="K14239" t="str">
        <f t="shared" si="1124"/>
        <v>Glazenmakers</v>
      </c>
      <c r="L14239" s="25">
        <f t="shared" si="1121"/>
        <v>38</v>
      </c>
    </row>
    <row r="14240" spans="1:12" x14ac:dyDescent="0.25">
      <c r="A14240">
        <v>944</v>
      </c>
      <c r="B14240" t="s">
        <v>98</v>
      </c>
      <c r="C14240" s="1">
        <v>43002.541666666664</v>
      </c>
      <c r="D14240">
        <v>3</v>
      </c>
      <c r="E14240" t="s">
        <v>32</v>
      </c>
      <c r="F14240" t="s">
        <v>33</v>
      </c>
      <c r="G14240">
        <v>15</v>
      </c>
      <c r="H14240" t="str">
        <f t="shared" si="1120"/>
        <v>SP</v>
      </c>
      <c r="I14240" s="2">
        <f t="shared" si="1122"/>
        <v>2017</v>
      </c>
      <c r="J14240" s="2">
        <f t="shared" si="1123"/>
        <v>9</v>
      </c>
      <c r="K14240" t="str">
        <f t="shared" si="1124"/>
        <v>Korenbouten</v>
      </c>
      <c r="L14240" s="25">
        <f t="shared" si="1121"/>
        <v>38</v>
      </c>
    </row>
    <row r="14241" spans="1:12" x14ac:dyDescent="0.25">
      <c r="A14241">
        <v>944</v>
      </c>
      <c r="B14241" t="s">
        <v>98</v>
      </c>
      <c r="C14241" s="1">
        <v>43002.541666666664</v>
      </c>
      <c r="D14241">
        <v>3</v>
      </c>
      <c r="E14241" t="s">
        <v>30</v>
      </c>
      <c r="F14241" t="s">
        <v>31</v>
      </c>
      <c r="G14241">
        <v>2</v>
      </c>
      <c r="H14241" t="str">
        <f t="shared" si="1120"/>
        <v>SP</v>
      </c>
      <c r="I14241" s="2">
        <f t="shared" si="1122"/>
        <v>2017</v>
      </c>
      <c r="J14241" s="2">
        <f t="shared" si="1123"/>
        <v>9</v>
      </c>
      <c r="K14241" t="str">
        <f t="shared" si="1124"/>
        <v>Pantserjuffers</v>
      </c>
      <c r="L14241" s="25">
        <f t="shared" si="1121"/>
        <v>38</v>
      </c>
    </row>
    <row r="14242" spans="1:12" x14ac:dyDescent="0.25">
      <c r="A14242">
        <v>944</v>
      </c>
      <c r="B14242" t="s">
        <v>98</v>
      </c>
      <c r="C14242" s="1">
        <v>43002.541666666664</v>
      </c>
      <c r="D14242">
        <v>3</v>
      </c>
      <c r="E14242" t="s">
        <v>10</v>
      </c>
      <c r="F14242" t="s">
        <v>11</v>
      </c>
      <c r="G14242">
        <v>3</v>
      </c>
      <c r="H14242" t="str">
        <f t="shared" si="1120"/>
        <v>SP</v>
      </c>
      <c r="I14242" s="2">
        <f t="shared" si="1122"/>
        <v>2017</v>
      </c>
      <c r="J14242" s="2">
        <f t="shared" si="1123"/>
        <v>9</v>
      </c>
      <c r="K14242" t="str">
        <f t="shared" si="1124"/>
        <v>Waterjuffer</v>
      </c>
      <c r="L14242" s="25">
        <f t="shared" si="1121"/>
        <v>38</v>
      </c>
    </row>
    <row r="14243" spans="1:12" x14ac:dyDescent="0.25">
      <c r="A14243">
        <v>944</v>
      </c>
      <c r="B14243" t="s">
        <v>98</v>
      </c>
      <c r="C14243" s="1">
        <v>43002.541666666664</v>
      </c>
      <c r="D14243">
        <v>3</v>
      </c>
      <c r="E14243" t="s">
        <v>36</v>
      </c>
      <c r="F14243" t="s">
        <v>37</v>
      </c>
      <c r="G14243">
        <v>3</v>
      </c>
      <c r="H14243" t="str">
        <f t="shared" si="1120"/>
        <v>SP</v>
      </c>
      <c r="I14243" s="2">
        <f t="shared" si="1122"/>
        <v>2017</v>
      </c>
      <c r="J14243" s="2">
        <f t="shared" si="1123"/>
        <v>9</v>
      </c>
      <c r="K14243" t="str">
        <f t="shared" si="1124"/>
        <v>Glazenmakers</v>
      </c>
      <c r="L14243" s="25">
        <f t="shared" si="1121"/>
        <v>38</v>
      </c>
    </row>
    <row r="14244" spans="1:12" x14ac:dyDescent="0.25">
      <c r="A14244">
        <v>944</v>
      </c>
      <c r="B14244" t="s">
        <v>98</v>
      </c>
      <c r="C14244" s="1">
        <v>43002.541666666664</v>
      </c>
      <c r="D14244">
        <v>3</v>
      </c>
      <c r="E14244" t="s">
        <v>42</v>
      </c>
      <c r="F14244" t="s">
        <v>43</v>
      </c>
      <c r="G14244">
        <v>9</v>
      </c>
      <c r="H14244" t="str">
        <f t="shared" si="1120"/>
        <v>SP</v>
      </c>
      <c r="I14244" s="2">
        <f t="shared" si="1122"/>
        <v>2017</v>
      </c>
      <c r="J14244" s="2">
        <f t="shared" si="1123"/>
        <v>9</v>
      </c>
      <c r="K14244" t="str">
        <f t="shared" si="1124"/>
        <v>Korenbouten</v>
      </c>
      <c r="L14244" s="25">
        <f t="shared" si="1121"/>
        <v>38</v>
      </c>
    </row>
    <row r="14245" spans="1:12" x14ac:dyDescent="0.25">
      <c r="A14245">
        <v>944</v>
      </c>
      <c r="B14245" t="s">
        <v>98</v>
      </c>
      <c r="C14245" s="1">
        <v>43227.520833333336</v>
      </c>
      <c r="D14245">
        <v>4</v>
      </c>
      <c r="E14245" t="s">
        <v>22</v>
      </c>
      <c r="F14245" t="s">
        <v>23</v>
      </c>
      <c r="G14245">
        <v>1</v>
      </c>
      <c r="H14245" t="str">
        <f t="shared" si="1120"/>
        <v>SP</v>
      </c>
      <c r="I14245" s="2">
        <f t="shared" si="1122"/>
        <v>2018</v>
      </c>
      <c r="J14245" s="2">
        <f t="shared" si="1123"/>
        <v>5</v>
      </c>
      <c r="K14245" t="str">
        <f t="shared" si="1124"/>
        <v>Glazenmakers</v>
      </c>
      <c r="L14245" s="25">
        <f t="shared" si="1121"/>
        <v>18</v>
      </c>
    </row>
    <row r="14246" spans="1:12" x14ac:dyDescent="0.25">
      <c r="A14246">
        <v>944</v>
      </c>
      <c r="B14246" t="s">
        <v>98</v>
      </c>
      <c r="C14246" s="1">
        <v>43227.520833333336</v>
      </c>
      <c r="D14246">
        <v>3</v>
      </c>
      <c r="E14246" t="s">
        <v>8</v>
      </c>
      <c r="F14246" t="s">
        <v>9</v>
      </c>
      <c r="G14246">
        <v>2</v>
      </c>
      <c r="H14246" t="str">
        <f t="shared" si="1120"/>
        <v>SP</v>
      </c>
      <c r="I14246" s="2">
        <f t="shared" si="1122"/>
        <v>2018</v>
      </c>
      <c r="J14246" s="2">
        <f t="shared" si="1123"/>
        <v>5</v>
      </c>
      <c r="K14246" t="str">
        <f t="shared" si="1124"/>
        <v>Pantserjuffers</v>
      </c>
      <c r="L14246" s="25">
        <f t="shared" si="1121"/>
        <v>18</v>
      </c>
    </row>
    <row r="14247" spans="1:12" x14ac:dyDescent="0.25">
      <c r="A14247">
        <v>944</v>
      </c>
      <c r="B14247" t="s">
        <v>98</v>
      </c>
      <c r="C14247" s="1">
        <v>43227.520833333336</v>
      </c>
      <c r="D14247">
        <v>3</v>
      </c>
      <c r="E14247" t="s">
        <v>22</v>
      </c>
      <c r="F14247" t="s">
        <v>23</v>
      </c>
      <c r="G14247">
        <v>1</v>
      </c>
      <c r="H14247" t="str">
        <f t="shared" si="1120"/>
        <v>SP</v>
      </c>
      <c r="I14247" s="2">
        <f t="shared" si="1122"/>
        <v>2018</v>
      </c>
      <c r="J14247" s="2">
        <f t="shared" si="1123"/>
        <v>5</v>
      </c>
      <c r="K14247" t="str">
        <f t="shared" si="1124"/>
        <v>Glazenmakers</v>
      </c>
      <c r="L14247" s="25">
        <f t="shared" si="1121"/>
        <v>18</v>
      </c>
    </row>
    <row r="14248" spans="1:12" x14ac:dyDescent="0.25">
      <c r="A14248">
        <v>944</v>
      </c>
      <c r="B14248" t="s">
        <v>98</v>
      </c>
      <c r="C14248" s="1">
        <v>43227.520833333336</v>
      </c>
      <c r="D14248">
        <v>3</v>
      </c>
      <c r="E14248" t="s">
        <v>10</v>
      </c>
      <c r="F14248" t="s">
        <v>11</v>
      </c>
      <c r="G14248">
        <v>14</v>
      </c>
      <c r="H14248" t="str">
        <f t="shared" si="1120"/>
        <v>SP</v>
      </c>
      <c r="I14248" s="2">
        <f t="shared" si="1122"/>
        <v>2018</v>
      </c>
      <c r="J14248" s="2">
        <f t="shared" si="1123"/>
        <v>5</v>
      </c>
      <c r="K14248" t="str">
        <f t="shared" si="1124"/>
        <v>Waterjuffer</v>
      </c>
      <c r="L14248" s="25">
        <f t="shared" si="1121"/>
        <v>18</v>
      </c>
    </row>
    <row r="14249" spans="1:12" x14ac:dyDescent="0.25">
      <c r="A14249">
        <v>944</v>
      </c>
      <c r="B14249" t="s">
        <v>98</v>
      </c>
      <c r="C14249" s="1">
        <v>43227.520833333336</v>
      </c>
      <c r="D14249">
        <v>3</v>
      </c>
      <c r="E14249" t="s">
        <v>16</v>
      </c>
      <c r="F14249" t="s">
        <v>17</v>
      </c>
      <c r="G14249">
        <v>14</v>
      </c>
      <c r="H14249" t="str">
        <f t="shared" si="1120"/>
        <v>SP</v>
      </c>
      <c r="I14249" s="2">
        <f t="shared" si="1122"/>
        <v>2018</v>
      </c>
      <c r="J14249" s="2">
        <f t="shared" si="1123"/>
        <v>5</v>
      </c>
      <c r="K14249" t="str">
        <f t="shared" si="1124"/>
        <v>Waterjuffer</v>
      </c>
      <c r="L14249" s="25">
        <f t="shared" si="1121"/>
        <v>18</v>
      </c>
    </row>
    <row r="14250" spans="1:12" x14ac:dyDescent="0.25">
      <c r="A14250">
        <v>944</v>
      </c>
      <c r="B14250" t="s">
        <v>98</v>
      </c>
      <c r="C14250" s="1">
        <v>43227.520833333336</v>
      </c>
      <c r="D14250">
        <v>3</v>
      </c>
      <c r="E14250" t="s">
        <v>12</v>
      </c>
      <c r="F14250" t="s">
        <v>13</v>
      </c>
      <c r="G14250">
        <v>11</v>
      </c>
      <c r="H14250" t="str">
        <f t="shared" si="1120"/>
        <v>SP</v>
      </c>
      <c r="I14250" s="2">
        <f t="shared" si="1122"/>
        <v>2018</v>
      </c>
      <c r="J14250" s="2">
        <f t="shared" si="1123"/>
        <v>5</v>
      </c>
      <c r="K14250" t="str">
        <f t="shared" si="1124"/>
        <v>Waterjuffer</v>
      </c>
      <c r="L14250" s="25">
        <f t="shared" si="1121"/>
        <v>18</v>
      </c>
    </row>
    <row r="14251" spans="1:12" x14ac:dyDescent="0.25">
      <c r="A14251">
        <v>944</v>
      </c>
      <c r="B14251" t="s">
        <v>98</v>
      </c>
      <c r="C14251" s="1">
        <v>43247.524305555555</v>
      </c>
      <c r="D14251">
        <v>4</v>
      </c>
      <c r="E14251" t="s">
        <v>18</v>
      </c>
      <c r="F14251" t="s">
        <v>19</v>
      </c>
      <c r="G14251">
        <v>1</v>
      </c>
      <c r="H14251" t="str">
        <f t="shared" si="1120"/>
        <v>SP</v>
      </c>
      <c r="I14251" s="2">
        <f t="shared" si="1122"/>
        <v>2018</v>
      </c>
      <c r="J14251" s="2">
        <f t="shared" si="1123"/>
        <v>5</v>
      </c>
      <c r="K14251" t="str">
        <f t="shared" si="1124"/>
        <v>Korenbouten</v>
      </c>
      <c r="L14251" s="25">
        <f t="shared" si="1121"/>
        <v>20.857142857142858</v>
      </c>
    </row>
    <row r="14252" spans="1:12" x14ac:dyDescent="0.25">
      <c r="A14252">
        <v>944</v>
      </c>
      <c r="B14252" t="s">
        <v>98</v>
      </c>
      <c r="C14252" s="1">
        <v>43247.524305555555</v>
      </c>
      <c r="D14252">
        <v>4</v>
      </c>
      <c r="E14252" t="s">
        <v>28</v>
      </c>
      <c r="F14252" t="s">
        <v>29</v>
      </c>
      <c r="G14252">
        <v>5</v>
      </c>
      <c r="H14252" t="str">
        <f t="shared" si="1120"/>
        <v>SP</v>
      </c>
      <c r="I14252" s="2">
        <f t="shared" si="1122"/>
        <v>2018</v>
      </c>
      <c r="J14252" s="2">
        <f t="shared" si="1123"/>
        <v>5</v>
      </c>
      <c r="K14252" t="str">
        <f t="shared" si="1124"/>
        <v>Korenbouten</v>
      </c>
      <c r="L14252" s="25">
        <f t="shared" si="1121"/>
        <v>20.857142857142858</v>
      </c>
    </row>
    <row r="14253" spans="1:12" x14ac:dyDescent="0.25">
      <c r="A14253">
        <v>944</v>
      </c>
      <c r="B14253" t="s">
        <v>98</v>
      </c>
      <c r="C14253" s="1">
        <v>43247.524305555555</v>
      </c>
      <c r="D14253">
        <v>4</v>
      </c>
      <c r="E14253" t="s">
        <v>24</v>
      </c>
      <c r="F14253" t="s">
        <v>25</v>
      </c>
      <c r="G14253">
        <v>2</v>
      </c>
      <c r="H14253" t="str">
        <f t="shared" si="1120"/>
        <v>SP</v>
      </c>
      <c r="I14253" s="2">
        <f t="shared" si="1122"/>
        <v>2018</v>
      </c>
      <c r="J14253" s="2">
        <f t="shared" si="1123"/>
        <v>5</v>
      </c>
      <c r="K14253" t="str">
        <f t="shared" si="1124"/>
        <v>Glazenmakers</v>
      </c>
      <c r="L14253" s="25">
        <f t="shared" si="1121"/>
        <v>20.857142857142858</v>
      </c>
    </row>
    <row r="14254" spans="1:12" x14ac:dyDescent="0.25">
      <c r="A14254">
        <v>944</v>
      </c>
      <c r="B14254" t="s">
        <v>98</v>
      </c>
      <c r="C14254" s="1">
        <v>43247.524305555555</v>
      </c>
      <c r="D14254">
        <v>3</v>
      </c>
      <c r="E14254" t="s">
        <v>61</v>
      </c>
      <c r="F14254" t="s">
        <v>62</v>
      </c>
      <c r="G14254">
        <v>8</v>
      </c>
      <c r="H14254" t="str">
        <f t="shared" si="1120"/>
        <v>SP</v>
      </c>
      <c r="I14254" s="2">
        <f t="shared" si="1122"/>
        <v>2018</v>
      </c>
      <c r="J14254" s="2">
        <f t="shared" si="1123"/>
        <v>5</v>
      </c>
      <c r="K14254" t="str">
        <f t="shared" si="1124"/>
        <v>Waterjuffer</v>
      </c>
      <c r="L14254" s="25">
        <f t="shared" si="1121"/>
        <v>20.857142857142858</v>
      </c>
    </row>
    <row r="14255" spans="1:12" x14ac:dyDescent="0.25">
      <c r="A14255">
        <v>944</v>
      </c>
      <c r="B14255" t="s">
        <v>98</v>
      </c>
      <c r="C14255" s="1">
        <v>43247.524305555555</v>
      </c>
      <c r="D14255">
        <v>3</v>
      </c>
      <c r="E14255" t="s">
        <v>10</v>
      </c>
      <c r="F14255" t="s">
        <v>11</v>
      </c>
      <c r="G14255">
        <v>7</v>
      </c>
      <c r="H14255" t="str">
        <f t="shared" si="1120"/>
        <v>SP</v>
      </c>
      <c r="I14255" s="2">
        <f t="shared" si="1122"/>
        <v>2018</v>
      </c>
      <c r="J14255" s="2">
        <f t="shared" si="1123"/>
        <v>5</v>
      </c>
      <c r="K14255" t="str">
        <f t="shared" si="1124"/>
        <v>Waterjuffer</v>
      </c>
      <c r="L14255" s="25">
        <f t="shared" si="1121"/>
        <v>20.857142857142858</v>
      </c>
    </row>
    <row r="14256" spans="1:12" x14ac:dyDescent="0.25">
      <c r="A14256">
        <v>944</v>
      </c>
      <c r="B14256" t="s">
        <v>98</v>
      </c>
      <c r="C14256" s="1">
        <v>43247.524305555555</v>
      </c>
      <c r="D14256">
        <v>3</v>
      </c>
      <c r="E14256" t="s">
        <v>16</v>
      </c>
      <c r="F14256" t="s">
        <v>17</v>
      </c>
      <c r="G14256">
        <v>26</v>
      </c>
      <c r="H14256" t="str">
        <f t="shared" si="1120"/>
        <v>SP</v>
      </c>
      <c r="I14256" s="2">
        <f t="shared" si="1122"/>
        <v>2018</v>
      </c>
      <c r="J14256" s="2">
        <f t="shared" si="1123"/>
        <v>5</v>
      </c>
      <c r="K14256" t="str">
        <f t="shared" si="1124"/>
        <v>Waterjuffer</v>
      </c>
      <c r="L14256" s="25">
        <f t="shared" si="1121"/>
        <v>20.857142857142858</v>
      </c>
    </row>
    <row r="14257" spans="1:12" x14ac:dyDescent="0.25">
      <c r="A14257">
        <v>944</v>
      </c>
      <c r="B14257" t="s">
        <v>98</v>
      </c>
      <c r="C14257" s="1">
        <v>43247.524305555555</v>
      </c>
      <c r="D14257">
        <v>3</v>
      </c>
      <c r="E14257" t="s">
        <v>28</v>
      </c>
      <c r="F14257" t="s">
        <v>29</v>
      </c>
      <c r="G14257">
        <v>5</v>
      </c>
      <c r="H14257" t="str">
        <f t="shared" si="1120"/>
        <v>SP</v>
      </c>
      <c r="I14257" s="2">
        <f t="shared" si="1122"/>
        <v>2018</v>
      </c>
      <c r="J14257" s="2">
        <f t="shared" si="1123"/>
        <v>5</v>
      </c>
      <c r="K14257" t="str">
        <f t="shared" si="1124"/>
        <v>Korenbouten</v>
      </c>
      <c r="L14257" s="25">
        <f t="shared" si="1121"/>
        <v>20.857142857142858</v>
      </c>
    </row>
    <row r="14258" spans="1:12" x14ac:dyDescent="0.25">
      <c r="A14258">
        <v>944</v>
      </c>
      <c r="B14258" t="s">
        <v>98</v>
      </c>
      <c r="C14258" s="1">
        <v>43247.524305555555</v>
      </c>
      <c r="D14258">
        <v>3</v>
      </c>
      <c r="E14258" t="s">
        <v>24</v>
      </c>
      <c r="F14258" t="s">
        <v>25</v>
      </c>
      <c r="G14258">
        <v>5</v>
      </c>
      <c r="H14258" t="str">
        <f t="shared" si="1120"/>
        <v>SP</v>
      </c>
      <c r="I14258" s="2">
        <f t="shared" si="1122"/>
        <v>2018</v>
      </c>
      <c r="J14258" s="2">
        <f t="shared" si="1123"/>
        <v>5</v>
      </c>
      <c r="K14258" t="str">
        <f t="shared" si="1124"/>
        <v>Glazenmakers</v>
      </c>
      <c r="L14258" s="25">
        <f t="shared" si="1121"/>
        <v>20.857142857142858</v>
      </c>
    </row>
    <row r="14259" spans="1:12" x14ac:dyDescent="0.25">
      <c r="A14259">
        <v>944</v>
      </c>
      <c r="B14259" t="s">
        <v>98</v>
      </c>
      <c r="C14259" s="1">
        <v>43258.600694444445</v>
      </c>
      <c r="D14259">
        <v>4</v>
      </c>
      <c r="E14259" t="s">
        <v>18</v>
      </c>
      <c r="F14259" t="s">
        <v>19</v>
      </c>
      <c r="G14259">
        <v>2</v>
      </c>
      <c r="H14259" t="str">
        <f t="shared" si="1120"/>
        <v>SP</v>
      </c>
      <c r="I14259" s="2">
        <f t="shared" si="1122"/>
        <v>2018</v>
      </c>
      <c r="J14259" s="2">
        <f t="shared" si="1123"/>
        <v>6</v>
      </c>
      <c r="K14259" t="str">
        <f t="shared" si="1124"/>
        <v>Korenbouten</v>
      </c>
      <c r="L14259" s="25">
        <f t="shared" si="1121"/>
        <v>22.428571428571427</v>
      </c>
    </row>
    <row r="14260" spans="1:12" x14ac:dyDescent="0.25">
      <c r="A14260">
        <v>944</v>
      </c>
      <c r="B14260" t="s">
        <v>98</v>
      </c>
      <c r="C14260" s="1">
        <v>43258.600694444445</v>
      </c>
      <c r="D14260">
        <v>4</v>
      </c>
      <c r="E14260" t="s">
        <v>26</v>
      </c>
      <c r="F14260" t="s">
        <v>27</v>
      </c>
      <c r="G14260">
        <v>2</v>
      </c>
      <c r="H14260" t="str">
        <f t="shared" si="1120"/>
        <v>SP</v>
      </c>
      <c r="I14260" s="2">
        <f t="shared" si="1122"/>
        <v>2018</v>
      </c>
      <c r="J14260" s="2">
        <f t="shared" si="1123"/>
        <v>6</v>
      </c>
      <c r="K14260" t="str">
        <f t="shared" si="1124"/>
        <v>Glazenmakers</v>
      </c>
      <c r="L14260" s="25">
        <f t="shared" si="1121"/>
        <v>22.428571428571427</v>
      </c>
    </row>
    <row r="14261" spans="1:12" x14ac:dyDescent="0.25">
      <c r="A14261">
        <v>944</v>
      </c>
      <c r="B14261" t="s">
        <v>98</v>
      </c>
      <c r="C14261" s="1">
        <v>43258.600694444445</v>
      </c>
      <c r="D14261">
        <v>4</v>
      </c>
      <c r="E14261" t="s">
        <v>28</v>
      </c>
      <c r="F14261" t="s">
        <v>29</v>
      </c>
      <c r="G14261">
        <v>7</v>
      </c>
      <c r="H14261" t="str">
        <f t="shared" si="1120"/>
        <v>SP</v>
      </c>
      <c r="I14261" s="2">
        <f t="shared" si="1122"/>
        <v>2018</v>
      </c>
      <c r="J14261" s="2">
        <f t="shared" si="1123"/>
        <v>6</v>
      </c>
      <c r="K14261" t="str">
        <f t="shared" si="1124"/>
        <v>Korenbouten</v>
      </c>
      <c r="L14261" s="25">
        <f t="shared" si="1121"/>
        <v>22.428571428571427</v>
      </c>
    </row>
    <row r="14262" spans="1:12" x14ac:dyDescent="0.25">
      <c r="A14262">
        <v>944</v>
      </c>
      <c r="B14262" t="s">
        <v>98</v>
      </c>
      <c r="C14262" s="1">
        <v>43258.600694444445</v>
      </c>
      <c r="D14262">
        <v>4</v>
      </c>
      <c r="E14262" t="s">
        <v>24</v>
      </c>
      <c r="F14262" t="s">
        <v>25</v>
      </c>
      <c r="G14262">
        <v>3</v>
      </c>
      <c r="H14262" t="str">
        <f t="shared" si="1120"/>
        <v>SP</v>
      </c>
      <c r="I14262" s="2">
        <f t="shared" si="1122"/>
        <v>2018</v>
      </c>
      <c r="J14262" s="2">
        <f t="shared" si="1123"/>
        <v>6</v>
      </c>
      <c r="K14262" t="str">
        <f t="shared" si="1124"/>
        <v>Glazenmakers</v>
      </c>
      <c r="L14262" s="25">
        <f t="shared" si="1121"/>
        <v>22.428571428571427</v>
      </c>
    </row>
    <row r="14263" spans="1:12" x14ac:dyDescent="0.25">
      <c r="A14263">
        <v>944</v>
      </c>
      <c r="B14263" t="s">
        <v>98</v>
      </c>
      <c r="C14263" s="1">
        <v>43258.600694444445</v>
      </c>
      <c r="D14263">
        <v>3</v>
      </c>
      <c r="E14263" t="s">
        <v>10</v>
      </c>
      <c r="F14263" t="s">
        <v>11</v>
      </c>
      <c r="G14263">
        <v>6</v>
      </c>
      <c r="H14263" t="str">
        <f t="shared" si="1120"/>
        <v>SP</v>
      </c>
      <c r="I14263" s="2">
        <f t="shared" si="1122"/>
        <v>2018</v>
      </c>
      <c r="J14263" s="2">
        <f t="shared" si="1123"/>
        <v>6</v>
      </c>
      <c r="K14263" t="str">
        <f t="shared" si="1124"/>
        <v>Waterjuffer</v>
      </c>
      <c r="L14263" s="25">
        <f t="shared" si="1121"/>
        <v>22.428571428571427</v>
      </c>
    </row>
    <row r="14264" spans="1:12" x14ac:dyDescent="0.25">
      <c r="A14264">
        <v>944</v>
      </c>
      <c r="B14264" t="s">
        <v>98</v>
      </c>
      <c r="C14264" s="1">
        <v>43258.600694444445</v>
      </c>
      <c r="D14264">
        <v>3</v>
      </c>
      <c r="E14264" t="s">
        <v>16</v>
      </c>
      <c r="F14264" t="s">
        <v>17</v>
      </c>
      <c r="G14264">
        <v>16</v>
      </c>
      <c r="H14264" t="str">
        <f t="shared" si="1120"/>
        <v>SP</v>
      </c>
      <c r="I14264" s="2">
        <f t="shared" si="1122"/>
        <v>2018</v>
      </c>
      <c r="J14264" s="2">
        <f t="shared" si="1123"/>
        <v>6</v>
      </c>
      <c r="K14264" t="str">
        <f t="shared" si="1124"/>
        <v>Waterjuffer</v>
      </c>
      <c r="L14264" s="25">
        <f t="shared" si="1121"/>
        <v>22.428571428571427</v>
      </c>
    </row>
    <row r="14265" spans="1:12" x14ac:dyDescent="0.25">
      <c r="A14265">
        <v>944</v>
      </c>
      <c r="B14265" t="s">
        <v>98</v>
      </c>
      <c r="C14265" s="1">
        <v>43258.600694444445</v>
      </c>
      <c r="D14265">
        <v>3</v>
      </c>
      <c r="E14265" t="s">
        <v>28</v>
      </c>
      <c r="F14265" t="s">
        <v>29</v>
      </c>
      <c r="G14265">
        <v>3</v>
      </c>
      <c r="H14265" t="str">
        <f t="shared" si="1120"/>
        <v>SP</v>
      </c>
      <c r="I14265" s="2">
        <f t="shared" si="1122"/>
        <v>2018</v>
      </c>
      <c r="J14265" s="2">
        <f t="shared" si="1123"/>
        <v>6</v>
      </c>
      <c r="K14265" t="str">
        <f t="shared" si="1124"/>
        <v>Korenbouten</v>
      </c>
      <c r="L14265" s="25">
        <f t="shared" si="1121"/>
        <v>22.428571428571427</v>
      </c>
    </row>
    <row r="14266" spans="1:12" x14ac:dyDescent="0.25">
      <c r="A14266">
        <v>944</v>
      </c>
      <c r="B14266" t="s">
        <v>98</v>
      </c>
      <c r="C14266" s="1">
        <v>43258.600694444445</v>
      </c>
      <c r="D14266">
        <v>3</v>
      </c>
      <c r="E14266" t="s">
        <v>24</v>
      </c>
      <c r="F14266" t="s">
        <v>25</v>
      </c>
      <c r="G14266">
        <v>4</v>
      </c>
      <c r="H14266" t="str">
        <f t="shared" si="1120"/>
        <v>SP</v>
      </c>
      <c r="I14266" s="2">
        <f t="shared" si="1122"/>
        <v>2018</v>
      </c>
      <c r="J14266" s="2">
        <f t="shared" si="1123"/>
        <v>6</v>
      </c>
      <c r="K14266" t="str">
        <f t="shared" si="1124"/>
        <v>Glazenmakers</v>
      </c>
      <c r="L14266" s="25">
        <f t="shared" si="1121"/>
        <v>22.428571428571427</v>
      </c>
    </row>
    <row r="14267" spans="1:12" x14ac:dyDescent="0.25">
      <c r="A14267">
        <v>944</v>
      </c>
      <c r="B14267" t="s">
        <v>98</v>
      </c>
      <c r="C14267" s="1">
        <v>43609.513888888891</v>
      </c>
      <c r="D14267">
        <v>3</v>
      </c>
      <c r="E14267" t="s">
        <v>16</v>
      </c>
      <c r="F14267" t="s">
        <v>17</v>
      </c>
      <c r="G14267">
        <v>8</v>
      </c>
      <c r="H14267" t="str">
        <f t="shared" si="1120"/>
        <v>SP</v>
      </c>
      <c r="I14267" s="2">
        <f t="shared" si="1122"/>
        <v>2019</v>
      </c>
      <c r="J14267" s="2">
        <f t="shared" si="1123"/>
        <v>5</v>
      </c>
      <c r="K14267" t="str">
        <f t="shared" si="1124"/>
        <v>Waterjuffer</v>
      </c>
      <c r="L14267" s="25">
        <f t="shared" si="1121"/>
        <v>20.428571428571427</v>
      </c>
    </row>
    <row r="14268" spans="1:12" x14ac:dyDescent="0.25">
      <c r="A14268">
        <v>944</v>
      </c>
      <c r="B14268" t="s">
        <v>98</v>
      </c>
      <c r="C14268" s="1">
        <v>43633.496527777781</v>
      </c>
      <c r="D14268">
        <v>4</v>
      </c>
      <c r="E14268" t="s">
        <v>18</v>
      </c>
      <c r="F14268" t="s">
        <v>19</v>
      </c>
      <c r="G14268">
        <v>2</v>
      </c>
      <c r="H14268" t="str">
        <f t="shared" si="1120"/>
        <v>SP</v>
      </c>
      <c r="I14268" s="2">
        <f t="shared" si="1122"/>
        <v>2019</v>
      </c>
      <c r="J14268" s="2">
        <f t="shared" si="1123"/>
        <v>6</v>
      </c>
      <c r="K14268" t="str">
        <f t="shared" si="1124"/>
        <v>Korenbouten</v>
      </c>
      <c r="L14268" s="25">
        <f t="shared" si="1121"/>
        <v>23.857142857142858</v>
      </c>
    </row>
    <row r="14269" spans="1:12" x14ac:dyDescent="0.25">
      <c r="A14269">
        <v>944</v>
      </c>
      <c r="B14269" t="s">
        <v>98</v>
      </c>
      <c r="C14269" s="1">
        <v>43633.496527777781</v>
      </c>
      <c r="D14269">
        <v>4</v>
      </c>
      <c r="E14269" t="s">
        <v>28</v>
      </c>
      <c r="F14269" t="s">
        <v>29</v>
      </c>
      <c r="G14269">
        <v>4</v>
      </c>
      <c r="H14269" t="str">
        <f t="shared" si="1120"/>
        <v>SP</v>
      </c>
      <c r="I14269" s="2">
        <f t="shared" si="1122"/>
        <v>2019</v>
      </c>
      <c r="J14269" s="2">
        <f t="shared" si="1123"/>
        <v>6</v>
      </c>
      <c r="K14269" t="str">
        <f t="shared" si="1124"/>
        <v>Korenbouten</v>
      </c>
      <c r="L14269" s="25">
        <f t="shared" si="1121"/>
        <v>23.857142857142858</v>
      </c>
    </row>
    <row r="14270" spans="1:12" x14ac:dyDescent="0.25">
      <c r="A14270">
        <v>944</v>
      </c>
      <c r="B14270" t="s">
        <v>98</v>
      </c>
      <c r="C14270" s="1">
        <v>43633.496527777781</v>
      </c>
      <c r="D14270">
        <v>3</v>
      </c>
      <c r="E14270" t="s">
        <v>18</v>
      </c>
      <c r="F14270" t="s">
        <v>19</v>
      </c>
      <c r="G14270">
        <v>1</v>
      </c>
      <c r="H14270" t="str">
        <f t="shared" si="1120"/>
        <v>SP</v>
      </c>
      <c r="I14270" s="2">
        <f t="shared" si="1122"/>
        <v>2019</v>
      </c>
      <c r="J14270" s="2">
        <f t="shared" si="1123"/>
        <v>6</v>
      </c>
      <c r="K14270" t="str">
        <f t="shared" si="1124"/>
        <v>Korenbouten</v>
      </c>
      <c r="L14270" s="25">
        <f t="shared" si="1121"/>
        <v>23.857142857142858</v>
      </c>
    </row>
    <row r="14271" spans="1:12" x14ac:dyDescent="0.25">
      <c r="A14271">
        <v>944</v>
      </c>
      <c r="B14271" t="s">
        <v>98</v>
      </c>
      <c r="C14271" s="1">
        <v>43633.496527777781</v>
      </c>
      <c r="D14271">
        <v>3</v>
      </c>
      <c r="E14271" t="s">
        <v>26</v>
      </c>
      <c r="F14271" t="s">
        <v>27</v>
      </c>
      <c r="G14271">
        <v>1</v>
      </c>
      <c r="H14271" t="str">
        <f t="shared" si="1120"/>
        <v>SP</v>
      </c>
      <c r="I14271" s="2">
        <f t="shared" si="1122"/>
        <v>2019</v>
      </c>
      <c r="J14271" s="2">
        <f t="shared" si="1123"/>
        <v>6</v>
      </c>
      <c r="K14271" t="str">
        <f t="shared" si="1124"/>
        <v>Glazenmakers</v>
      </c>
      <c r="L14271" s="25">
        <f t="shared" si="1121"/>
        <v>23.857142857142858</v>
      </c>
    </row>
    <row r="14272" spans="1:12" x14ac:dyDescent="0.25">
      <c r="A14272">
        <v>944</v>
      </c>
      <c r="B14272" t="s">
        <v>98</v>
      </c>
      <c r="C14272" s="1">
        <v>43633.496527777781</v>
      </c>
      <c r="D14272">
        <v>3</v>
      </c>
      <c r="E14272" t="s">
        <v>10</v>
      </c>
      <c r="F14272" t="s">
        <v>11</v>
      </c>
      <c r="G14272">
        <v>5</v>
      </c>
      <c r="H14272" t="str">
        <f t="shared" si="1120"/>
        <v>SP</v>
      </c>
      <c r="I14272" s="2">
        <f t="shared" si="1122"/>
        <v>2019</v>
      </c>
      <c r="J14272" s="2">
        <f t="shared" si="1123"/>
        <v>6</v>
      </c>
      <c r="K14272" t="str">
        <f t="shared" si="1124"/>
        <v>Waterjuffer</v>
      </c>
      <c r="L14272" s="25">
        <f t="shared" si="1121"/>
        <v>23.857142857142858</v>
      </c>
    </row>
    <row r="14273" spans="1:12" x14ac:dyDescent="0.25">
      <c r="A14273">
        <v>944</v>
      </c>
      <c r="B14273" t="s">
        <v>98</v>
      </c>
      <c r="C14273" s="1">
        <v>43633.496527777781</v>
      </c>
      <c r="D14273">
        <v>3</v>
      </c>
      <c r="E14273" t="s">
        <v>16</v>
      </c>
      <c r="F14273" t="s">
        <v>17</v>
      </c>
      <c r="G14273">
        <v>8</v>
      </c>
      <c r="H14273" t="str">
        <f t="shared" si="1120"/>
        <v>SP</v>
      </c>
      <c r="I14273" s="2">
        <f t="shared" si="1122"/>
        <v>2019</v>
      </c>
      <c r="J14273" s="2">
        <f t="shared" si="1123"/>
        <v>6</v>
      </c>
      <c r="K14273" t="str">
        <f t="shared" si="1124"/>
        <v>Waterjuffer</v>
      </c>
      <c r="L14273" s="25">
        <f t="shared" si="1121"/>
        <v>23.857142857142858</v>
      </c>
    </row>
    <row r="14274" spans="1:12" x14ac:dyDescent="0.25">
      <c r="A14274">
        <v>944</v>
      </c>
      <c r="B14274" t="s">
        <v>98</v>
      </c>
      <c r="C14274" s="1">
        <v>43633.496527777781</v>
      </c>
      <c r="D14274">
        <v>3</v>
      </c>
      <c r="E14274" t="s">
        <v>28</v>
      </c>
      <c r="F14274" t="s">
        <v>29</v>
      </c>
      <c r="G14274">
        <v>3</v>
      </c>
      <c r="H14274" t="str">
        <f t="shared" ref="H14274:H14337" si="1125">VLOOKUP(A14274,$N$2:$O$51,2,FALSE)</f>
        <v>SP</v>
      </c>
      <c r="I14274" s="2">
        <f t="shared" si="1122"/>
        <v>2019</v>
      </c>
      <c r="J14274" s="2">
        <f t="shared" si="1123"/>
        <v>6</v>
      </c>
      <c r="K14274" t="str">
        <f t="shared" si="1124"/>
        <v>Korenbouten</v>
      </c>
      <c r="L14274" s="25">
        <f t="shared" si="1121"/>
        <v>23.857142857142858</v>
      </c>
    </row>
    <row r="14275" spans="1:12" x14ac:dyDescent="0.25">
      <c r="A14275">
        <v>944</v>
      </c>
      <c r="B14275" t="s">
        <v>98</v>
      </c>
      <c r="C14275" s="1">
        <v>43639.5</v>
      </c>
      <c r="D14275">
        <v>3</v>
      </c>
      <c r="E14275" t="s">
        <v>32</v>
      </c>
      <c r="F14275" t="s">
        <v>33</v>
      </c>
      <c r="G14275">
        <v>4</v>
      </c>
      <c r="H14275" t="str">
        <f t="shared" si="1125"/>
        <v>SP</v>
      </c>
      <c r="I14275" s="2">
        <f t="shared" si="1122"/>
        <v>2019</v>
      </c>
      <c r="J14275" s="2">
        <f t="shared" si="1123"/>
        <v>6</v>
      </c>
      <c r="K14275" t="str">
        <f t="shared" si="1124"/>
        <v>Korenbouten</v>
      </c>
      <c r="L14275" s="25">
        <f t="shared" ref="L14275:L14338" si="1126">(ROUNDDOWN(C14275-DATE(I14275,1,1),0))/7</f>
        <v>24.714285714285715</v>
      </c>
    </row>
    <row r="14276" spans="1:12" x14ac:dyDescent="0.25">
      <c r="A14276">
        <v>944</v>
      </c>
      <c r="B14276" t="s">
        <v>98</v>
      </c>
      <c r="C14276" s="1">
        <v>43639.5</v>
      </c>
      <c r="D14276">
        <v>3</v>
      </c>
      <c r="E14276" t="s">
        <v>18</v>
      </c>
      <c r="F14276" t="s">
        <v>19</v>
      </c>
      <c r="G14276">
        <v>2</v>
      </c>
      <c r="H14276" t="str">
        <f t="shared" si="1125"/>
        <v>SP</v>
      </c>
      <c r="I14276" s="2">
        <f t="shared" si="1122"/>
        <v>2019</v>
      </c>
      <c r="J14276" s="2">
        <f t="shared" si="1123"/>
        <v>6</v>
      </c>
      <c r="K14276" t="str">
        <f t="shared" si="1124"/>
        <v>Korenbouten</v>
      </c>
      <c r="L14276" s="25">
        <f t="shared" si="1126"/>
        <v>24.714285714285715</v>
      </c>
    </row>
    <row r="14277" spans="1:12" x14ac:dyDescent="0.25">
      <c r="A14277">
        <v>944</v>
      </c>
      <c r="B14277" t="s">
        <v>98</v>
      </c>
      <c r="C14277" s="1">
        <v>43639.5</v>
      </c>
      <c r="D14277">
        <v>3</v>
      </c>
      <c r="E14277" t="s">
        <v>26</v>
      </c>
      <c r="F14277" t="s">
        <v>27</v>
      </c>
      <c r="G14277">
        <v>3</v>
      </c>
      <c r="H14277" t="str">
        <f t="shared" si="1125"/>
        <v>SP</v>
      </c>
      <c r="I14277" s="2">
        <f t="shared" si="1122"/>
        <v>2019</v>
      </c>
      <c r="J14277" s="2">
        <f t="shared" si="1123"/>
        <v>6</v>
      </c>
      <c r="K14277" t="str">
        <f t="shared" si="1124"/>
        <v>Glazenmakers</v>
      </c>
      <c r="L14277" s="25">
        <f t="shared" si="1126"/>
        <v>24.714285714285715</v>
      </c>
    </row>
    <row r="14278" spans="1:12" x14ac:dyDescent="0.25">
      <c r="A14278">
        <v>944</v>
      </c>
      <c r="B14278" t="s">
        <v>98</v>
      </c>
      <c r="C14278" s="1">
        <v>43639.5</v>
      </c>
      <c r="D14278">
        <v>3</v>
      </c>
      <c r="E14278" t="s">
        <v>10</v>
      </c>
      <c r="F14278" t="s">
        <v>11</v>
      </c>
      <c r="G14278">
        <v>12</v>
      </c>
      <c r="H14278" t="str">
        <f t="shared" si="1125"/>
        <v>SP</v>
      </c>
      <c r="I14278" s="2">
        <f t="shared" si="1122"/>
        <v>2019</v>
      </c>
      <c r="J14278" s="2">
        <f t="shared" si="1123"/>
        <v>6</v>
      </c>
      <c r="K14278" t="str">
        <f t="shared" si="1124"/>
        <v>Waterjuffer</v>
      </c>
      <c r="L14278" s="25">
        <f t="shared" si="1126"/>
        <v>24.714285714285715</v>
      </c>
    </row>
    <row r="14279" spans="1:12" x14ac:dyDescent="0.25">
      <c r="A14279">
        <v>944</v>
      </c>
      <c r="B14279" t="s">
        <v>98</v>
      </c>
      <c r="C14279" s="1">
        <v>43639.5</v>
      </c>
      <c r="D14279">
        <v>3</v>
      </c>
      <c r="E14279" t="s">
        <v>16</v>
      </c>
      <c r="F14279" t="s">
        <v>17</v>
      </c>
      <c r="G14279">
        <v>6</v>
      </c>
      <c r="H14279" t="str">
        <f t="shared" si="1125"/>
        <v>SP</v>
      </c>
      <c r="I14279" s="2">
        <f t="shared" si="1122"/>
        <v>2019</v>
      </c>
      <c r="J14279" s="2">
        <f t="shared" si="1123"/>
        <v>6</v>
      </c>
      <c r="K14279" t="str">
        <f t="shared" si="1124"/>
        <v>Waterjuffer</v>
      </c>
      <c r="L14279" s="25">
        <f t="shared" si="1126"/>
        <v>24.714285714285715</v>
      </c>
    </row>
    <row r="14280" spans="1:12" x14ac:dyDescent="0.25">
      <c r="A14280">
        <v>944</v>
      </c>
      <c r="B14280" t="s">
        <v>98</v>
      </c>
      <c r="C14280" s="1">
        <v>43639.5</v>
      </c>
      <c r="D14280">
        <v>3</v>
      </c>
      <c r="E14280" t="s">
        <v>28</v>
      </c>
      <c r="F14280" t="s">
        <v>29</v>
      </c>
      <c r="G14280">
        <v>8</v>
      </c>
      <c r="H14280" t="str">
        <f t="shared" si="1125"/>
        <v>SP</v>
      </c>
      <c r="I14280" s="2">
        <f t="shared" si="1122"/>
        <v>2019</v>
      </c>
      <c r="J14280" s="2">
        <f t="shared" si="1123"/>
        <v>6</v>
      </c>
      <c r="K14280" t="str">
        <f t="shared" si="1124"/>
        <v>Korenbouten</v>
      </c>
      <c r="L14280" s="25">
        <f t="shared" si="1126"/>
        <v>24.714285714285715</v>
      </c>
    </row>
    <row r="14281" spans="1:12" x14ac:dyDescent="0.25">
      <c r="A14281">
        <v>944</v>
      </c>
      <c r="B14281" t="s">
        <v>98</v>
      </c>
      <c r="C14281" s="1">
        <v>43653.506944444445</v>
      </c>
      <c r="D14281">
        <v>3</v>
      </c>
      <c r="E14281" t="s">
        <v>32</v>
      </c>
      <c r="F14281" t="s">
        <v>33</v>
      </c>
      <c r="G14281">
        <v>12</v>
      </c>
      <c r="H14281" t="str">
        <f t="shared" si="1125"/>
        <v>SP</v>
      </c>
      <c r="I14281" s="2">
        <f t="shared" si="1122"/>
        <v>2019</v>
      </c>
      <c r="J14281" s="2">
        <f t="shared" si="1123"/>
        <v>7</v>
      </c>
      <c r="K14281" t="str">
        <f t="shared" si="1124"/>
        <v>Korenbouten</v>
      </c>
      <c r="L14281" s="25">
        <f t="shared" si="1126"/>
        <v>26.714285714285715</v>
      </c>
    </row>
    <row r="14282" spans="1:12" x14ac:dyDescent="0.25">
      <c r="A14282">
        <v>944</v>
      </c>
      <c r="B14282" t="s">
        <v>98</v>
      </c>
      <c r="C14282" s="1">
        <v>43653.506944444445</v>
      </c>
      <c r="D14282">
        <v>3</v>
      </c>
      <c r="E14282" t="s">
        <v>10</v>
      </c>
      <c r="F14282" t="s">
        <v>11</v>
      </c>
      <c r="G14282">
        <v>3</v>
      </c>
      <c r="H14282" t="str">
        <f t="shared" si="1125"/>
        <v>SP</v>
      </c>
      <c r="I14282" s="2">
        <f t="shared" si="1122"/>
        <v>2019</v>
      </c>
      <c r="J14282" s="2">
        <f t="shared" si="1123"/>
        <v>7</v>
      </c>
      <c r="K14282" t="str">
        <f t="shared" si="1124"/>
        <v>Waterjuffer</v>
      </c>
      <c r="L14282" s="25">
        <f t="shared" si="1126"/>
        <v>26.714285714285715</v>
      </c>
    </row>
    <row r="14283" spans="1:12" x14ac:dyDescent="0.25">
      <c r="A14283">
        <v>944</v>
      </c>
      <c r="B14283" t="s">
        <v>98</v>
      </c>
      <c r="C14283" s="1">
        <v>43653.506944444445</v>
      </c>
      <c r="D14283">
        <v>3</v>
      </c>
      <c r="E14283" t="s">
        <v>42</v>
      </c>
      <c r="F14283" t="s">
        <v>43</v>
      </c>
      <c r="G14283">
        <v>5</v>
      </c>
      <c r="H14283" t="str">
        <f t="shared" si="1125"/>
        <v>SP</v>
      </c>
      <c r="I14283" s="2">
        <f t="shared" si="1122"/>
        <v>2019</v>
      </c>
      <c r="J14283" s="2">
        <f t="shared" si="1123"/>
        <v>7</v>
      </c>
      <c r="K14283" t="str">
        <f t="shared" si="1124"/>
        <v>Korenbouten</v>
      </c>
      <c r="L14283" s="25">
        <f t="shared" si="1126"/>
        <v>26.714285714285715</v>
      </c>
    </row>
    <row r="14284" spans="1:12" x14ac:dyDescent="0.25">
      <c r="A14284">
        <v>944</v>
      </c>
      <c r="B14284" t="s">
        <v>98</v>
      </c>
      <c r="C14284" s="1">
        <v>43653.506944444445</v>
      </c>
      <c r="D14284">
        <v>3</v>
      </c>
      <c r="E14284" t="s">
        <v>24</v>
      </c>
      <c r="F14284" t="s">
        <v>25</v>
      </c>
      <c r="G14284">
        <v>1</v>
      </c>
      <c r="H14284" t="str">
        <f t="shared" si="1125"/>
        <v>SP</v>
      </c>
      <c r="I14284" s="2">
        <f t="shared" si="1122"/>
        <v>2019</v>
      </c>
      <c r="J14284" s="2">
        <f t="shared" si="1123"/>
        <v>7</v>
      </c>
      <c r="K14284" t="str">
        <f t="shared" si="1124"/>
        <v>Glazenmakers</v>
      </c>
      <c r="L14284" s="25">
        <f t="shared" si="1126"/>
        <v>26.714285714285715</v>
      </c>
    </row>
    <row r="14285" spans="1:12" x14ac:dyDescent="0.25">
      <c r="A14285">
        <v>944</v>
      </c>
      <c r="B14285" t="s">
        <v>98</v>
      </c>
      <c r="C14285" s="1">
        <v>43674.503472222219</v>
      </c>
      <c r="D14285">
        <v>3</v>
      </c>
      <c r="E14285" t="s">
        <v>32</v>
      </c>
      <c r="F14285" t="s">
        <v>33</v>
      </c>
      <c r="G14285">
        <v>16</v>
      </c>
      <c r="H14285" t="str">
        <f t="shared" si="1125"/>
        <v>SP</v>
      </c>
      <c r="I14285" s="2">
        <f t="shared" si="1122"/>
        <v>2019</v>
      </c>
      <c r="J14285" s="2">
        <f t="shared" si="1123"/>
        <v>7</v>
      </c>
      <c r="K14285" t="str">
        <f t="shared" si="1124"/>
        <v>Korenbouten</v>
      </c>
      <c r="L14285" s="25">
        <f t="shared" si="1126"/>
        <v>29.714285714285715</v>
      </c>
    </row>
    <row r="14286" spans="1:12" x14ac:dyDescent="0.25">
      <c r="A14286">
        <v>944</v>
      </c>
      <c r="B14286" t="s">
        <v>98</v>
      </c>
      <c r="C14286" s="1">
        <v>43674.503472222219</v>
      </c>
      <c r="D14286">
        <v>3</v>
      </c>
      <c r="E14286" t="s">
        <v>18</v>
      </c>
      <c r="F14286" t="s">
        <v>19</v>
      </c>
      <c r="G14286">
        <v>1</v>
      </c>
      <c r="H14286" t="str">
        <f t="shared" si="1125"/>
        <v>SP</v>
      </c>
      <c r="I14286" s="2">
        <f t="shared" si="1122"/>
        <v>2019</v>
      </c>
      <c r="J14286" s="2">
        <f t="shared" si="1123"/>
        <v>7</v>
      </c>
      <c r="K14286" t="str">
        <f t="shared" si="1124"/>
        <v>Korenbouten</v>
      </c>
      <c r="L14286" s="25">
        <f t="shared" si="1126"/>
        <v>29.714285714285715</v>
      </c>
    </row>
    <row r="14287" spans="1:12" x14ac:dyDescent="0.25">
      <c r="A14287">
        <v>944</v>
      </c>
      <c r="B14287" t="s">
        <v>98</v>
      </c>
      <c r="C14287" s="1">
        <v>43674.503472222219</v>
      </c>
      <c r="D14287">
        <v>3</v>
      </c>
      <c r="E14287" t="s">
        <v>10</v>
      </c>
      <c r="F14287" t="s">
        <v>11</v>
      </c>
      <c r="G14287">
        <v>4</v>
      </c>
      <c r="H14287" t="str">
        <f t="shared" si="1125"/>
        <v>SP</v>
      </c>
      <c r="I14287" s="2">
        <f t="shared" si="1122"/>
        <v>2019</v>
      </c>
      <c r="J14287" s="2">
        <f t="shared" si="1123"/>
        <v>7</v>
      </c>
      <c r="K14287" t="str">
        <f t="shared" si="1124"/>
        <v>Waterjuffer</v>
      </c>
      <c r="L14287" s="25">
        <f t="shared" si="1126"/>
        <v>29.714285714285715</v>
      </c>
    </row>
    <row r="14288" spans="1:12" x14ac:dyDescent="0.25">
      <c r="A14288">
        <v>944</v>
      </c>
      <c r="B14288" t="s">
        <v>98</v>
      </c>
      <c r="C14288" s="1">
        <v>43674.503472222219</v>
      </c>
      <c r="D14288">
        <v>3</v>
      </c>
      <c r="E14288" t="s">
        <v>42</v>
      </c>
      <c r="F14288" t="s">
        <v>43</v>
      </c>
      <c r="G14288">
        <v>7</v>
      </c>
      <c r="H14288" t="str">
        <f t="shared" si="1125"/>
        <v>SP</v>
      </c>
      <c r="I14288" s="2">
        <f t="shared" si="1122"/>
        <v>2019</v>
      </c>
      <c r="J14288" s="2">
        <f t="shared" si="1123"/>
        <v>7</v>
      </c>
      <c r="K14288" t="str">
        <f t="shared" si="1124"/>
        <v>Korenbouten</v>
      </c>
      <c r="L14288" s="25">
        <f t="shared" si="1126"/>
        <v>29.714285714285715</v>
      </c>
    </row>
    <row r="14289" spans="1:12" x14ac:dyDescent="0.25">
      <c r="A14289">
        <v>944</v>
      </c>
      <c r="B14289" t="s">
        <v>98</v>
      </c>
      <c r="C14289" s="1">
        <v>43674.503472222219</v>
      </c>
      <c r="D14289">
        <v>3</v>
      </c>
      <c r="E14289" t="s">
        <v>24</v>
      </c>
      <c r="F14289" t="s">
        <v>25</v>
      </c>
      <c r="G14289">
        <v>1</v>
      </c>
      <c r="H14289" t="str">
        <f t="shared" si="1125"/>
        <v>SP</v>
      </c>
      <c r="I14289" s="2">
        <f t="shared" si="1122"/>
        <v>2019</v>
      </c>
      <c r="J14289" s="2">
        <f t="shared" si="1123"/>
        <v>7</v>
      </c>
      <c r="K14289" t="str">
        <f t="shared" si="1124"/>
        <v>Glazenmakers</v>
      </c>
      <c r="L14289" s="25">
        <f t="shared" si="1126"/>
        <v>29.714285714285715</v>
      </c>
    </row>
    <row r="14290" spans="1:12" x14ac:dyDescent="0.25">
      <c r="A14290">
        <v>944</v>
      </c>
      <c r="B14290" t="s">
        <v>98</v>
      </c>
      <c r="C14290" s="1">
        <v>43686.506944444445</v>
      </c>
      <c r="D14290">
        <v>3</v>
      </c>
      <c r="E14290" t="s">
        <v>32</v>
      </c>
      <c r="F14290" t="s">
        <v>33</v>
      </c>
      <c r="G14290">
        <v>12</v>
      </c>
      <c r="H14290" t="str">
        <f t="shared" si="1125"/>
        <v>SP</v>
      </c>
      <c r="I14290" s="2">
        <f t="shared" si="1122"/>
        <v>2019</v>
      </c>
      <c r="J14290" s="2">
        <f t="shared" si="1123"/>
        <v>8</v>
      </c>
      <c r="K14290" t="str">
        <f t="shared" si="1124"/>
        <v>Korenbouten</v>
      </c>
      <c r="L14290" s="25">
        <f t="shared" si="1126"/>
        <v>31.428571428571427</v>
      </c>
    </row>
    <row r="14291" spans="1:12" x14ac:dyDescent="0.25">
      <c r="A14291">
        <v>944</v>
      </c>
      <c r="B14291" t="s">
        <v>98</v>
      </c>
      <c r="C14291" s="1">
        <v>43686.506944444445</v>
      </c>
      <c r="D14291">
        <v>3</v>
      </c>
      <c r="E14291" t="s">
        <v>18</v>
      </c>
      <c r="F14291" t="s">
        <v>19</v>
      </c>
      <c r="G14291">
        <v>1</v>
      </c>
      <c r="H14291" t="str">
        <f t="shared" si="1125"/>
        <v>SP</v>
      </c>
      <c r="I14291" s="2">
        <f t="shared" si="1122"/>
        <v>2019</v>
      </c>
      <c r="J14291" s="2">
        <f t="shared" si="1123"/>
        <v>8</v>
      </c>
      <c r="K14291" t="str">
        <f t="shared" si="1124"/>
        <v>Korenbouten</v>
      </c>
      <c r="L14291" s="25">
        <f t="shared" si="1126"/>
        <v>31.428571428571427</v>
      </c>
    </row>
    <row r="14292" spans="1:12" x14ac:dyDescent="0.25">
      <c r="A14292">
        <v>944</v>
      </c>
      <c r="B14292" t="s">
        <v>98</v>
      </c>
      <c r="C14292" s="1">
        <v>43686.506944444445</v>
      </c>
      <c r="D14292">
        <v>3</v>
      </c>
      <c r="E14292" t="s">
        <v>10</v>
      </c>
      <c r="F14292" t="s">
        <v>11</v>
      </c>
      <c r="G14292">
        <v>2</v>
      </c>
      <c r="H14292" t="str">
        <f t="shared" si="1125"/>
        <v>SP</v>
      </c>
      <c r="I14292" s="2">
        <f t="shared" si="1122"/>
        <v>2019</v>
      </c>
      <c r="J14292" s="2">
        <f t="shared" si="1123"/>
        <v>8</v>
      </c>
      <c r="K14292" t="str">
        <f t="shared" si="1124"/>
        <v>Waterjuffer</v>
      </c>
      <c r="L14292" s="25">
        <f t="shared" si="1126"/>
        <v>31.428571428571427</v>
      </c>
    </row>
    <row r="14293" spans="1:12" x14ac:dyDescent="0.25">
      <c r="A14293">
        <v>944</v>
      </c>
      <c r="B14293" t="s">
        <v>98</v>
      </c>
      <c r="C14293" s="1">
        <v>43686.506944444445</v>
      </c>
      <c r="D14293">
        <v>3</v>
      </c>
      <c r="E14293" t="s">
        <v>42</v>
      </c>
      <c r="F14293" t="s">
        <v>43</v>
      </c>
      <c r="G14293">
        <v>4</v>
      </c>
      <c r="H14293" t="str">
        <f t="shared" si="1125"/>
        <v>SP</v>
      </c>
      <c r="I14293" s="2">
        <f t="shared" si="1122"/>
        <v>2019</v>
      </c>
      <c r="J14293" s="2">
        <f t="shared" si="1123"/>
        <v>8</v>
      </c>
      <c r="K14293" t="str">
        <f t="shared" si="1124"/>
        <v>Korenbouten</v>
      </c>
      <c r="L14293" s="25">
        <f t="shared" si="1126"/>
        <v>31.428571428571427</v>
      </c>
    </row>
    <row r="14294" spans="1:12" x14ac:dyDescent="0.25">
      <c r="A14294">
        <v>944</v>
      </c>
      <c r="B14294" t="s">
        <v>98</v>
      </c>
      <c r="C14294" s="1">
        <v>43703.503472222219</v>
      </c>
      <c r="D14294">
        <v>4</v>
      </c>
      <c r="E14294" t="s">
        <v>26</v>
      </c>
      <c r="F14294" t="s">
        <v>27</v>
      </c>
      <c r="G14294">
        <v>1</v>
      </c>
      <c r="H14294" t="str">
        <f t="shared" si="1125"/>
        <v>SP</v>
      </c>
      <c r="I14294" s="2">
        <f t="shared" si="1122"/>
        <v>2019</v>
      </c>
      <c r="J14294" s="2">
        <f t="shared" si="1123"/>
        <v>8</v>
      </c>
      <c r="K14294" t="str">
        <f t="shared" si="1124"/>
        <v>Glazenmakers</v>
      </c>
      <c r="L14294" s="25">
        <f t="shared" si="1126"/>
        <v>33.857142857142854</v>
      </c>
    </row>
    <row r="14295" spans="1:12" x14ac:dyDescent="0.25">
      <c r="A14295">
        <v>944</v>
      </c>
      <c r="B14295" t="s">
        <v>98</v>
      </c>
      <c r="C14295" s="1">
        <v>43703.503472222219</v>
      </c>
      <c r="D14295">
        <v>3</v>
      </c>
      <c r="E14295" t="s">
        <v>32</v>
      </c>
      <c r="F14295" t="s">
        <v>33</v>
      </c>
      <c r="G14295">
        <v>21</v>
      </c>
      <c r="H14295" t="str">
        <f t="shared" si="1125"/>
        <v>SP</v>
      </c>
      <c r="I14295" s="2">
        <f t="shared" si="1122"/>
        <v>2019</v>
      </c>
      <c r="J14295" s="2">
        <f t="shared" si="1123"/>
        <v>8</v>
      </c>
      <c r="K14295" t="str">
        <f t="shared" si="1124"/>
        <v>Korenbouten</v>
      </c>
      <c r="L14295" s="25">
        <f t="shared" si="1126"/>
        <v>33.857142857142854</v>
      </c>
    </row>
    <row r="14296" spans="1:12" x14ac:dyDescent="0.25">
      <c r="A14296">
        <v>944</v>
      </c>
      <c r="B14296" t="s">
        <v>98</v>
      </c>
      <c r="C14296" s="1">
        <v>43703.503472222219</v>
      </c>
      <c r="D14296">
        <v>3</v>
      </c>
      <c r="E14296" t="s">
        <v>26</v>
      </c>
      <c r="F14296" t="s">
        <v>27</v>
      </c>
      <c r="G14296">
        <v>2</v>
      </c>
      <c r="H14296" t="str">
        <f t="shared" si="1125"/>
        <v>SP</v>
      </c>
      <c r="I14296" s="2">
        <f t="shared" si="1122"/>
        <v>2019</v>
      </c>
      <c r="J14296" s="2">
        <f t="shared" si="1123"/>
        <v>8</v>
      </c>
      <c r="K14296" t="str">
        <f t="shared" si="1124"/>
        <v>Glazenmakers</v>
      </c>
      <c r="L14296" s="25">
        <f t="shared" si="1126"/>
        <v>33.857142857142854</v>
      </c>
    </row>
    <row r="14297" spans="1:12" x14ac:dyDescent="0.25">
      <c r="A14297">
        <v>944</v>
      </c>
      <c r="B14297" t="s">
        <v>98</v>
      </c>
      <c r="C14297" s="1">
        <v>43703.503472222219</v>
      </c>
      <c r="D14297">
        <v>3</v>
      </c>
      <c r="E14297" t="s">
        <v>10</v>
      </c>
      <c r="F14297" t="s">
        <v>11</v>
      </c>
      <c r="G14297">
        <v>2</v>
      </c>
      <c r="H14297" t="str">
        <f t="shared" si="1125"/>
        <v>SP</v>
      </c>
      <c r="I14297" s="2">
        <f t="shared" si="1122"/>
        <v>2019</v>
      </c>
      <c r="J14297" s="2">
        <f t="shared" si="1123"/>
        <v>8</v>
      </c>
      <c r="K14297" t="str">
        <f t="shared" si="1124"/>
        <v>Waterjuffer</v>
      </c>
      <c r="L14297" s="25">
        <f t="shared" si="1126"/>
        <v>33.857142857142854</v>
      </c>
    </row>
    <row r="14298" spans="1:12" x14ac:dyDescent="0.25">
      <c r="A14298">
        <v>944</v>
      </c>
      <c r="B14298" t="s">
        <v>98</v>
      </c>
      <c r="C14298" s="1">
        <v>43703.503472222219</v>
      </c>
      <c r="D14298">
        <v>3</v>
      </c>
      <c r="E14298" t="s">
        <v>42</v>
      </c>
      <c r="F14298" t="s">
        <v>43</v>
      </c>
      <c r="G14298">
        <v>9</v>
      </c>
      <c r="H14298" t="str">
        <f t="shared" si="1125"/>
        <v>SP</v>
      </c>
      <c r="I14298" s="2">
        <f t="shared" si="1122"/>
        <v>2019</v>
      </c>
      <c r="J14298" s="2">
        <f t="shared" si="1123"/>
        <v>8</v>
      </c>
      <c r="K14298" t="str">
        <f t="shared" si="1124"/>
        <v>Korenbouten</v>
      </c>
      <c r="L14298" s="25">
        <f t="shared" si="1126"/>
        <v>33.857142857142854</v>
      </c>
    </row>
    <row r="14299" spans="1:12" x14ac:dyDescent="0.25">
      <c r="A14299">
        <v>944</v>
      </c>
      <c r="B14299" t="s">
        <v>98</v>
      </c>
      <c r="C14299" s="1">
        <v>43714.496527777781</v>
      </c>
      <c r="D14299">
        <v>4</v>
      </c>
      <c r="E14299" t="s">
        <v>36</v>
      </c>
      <c r="F14299" t="s">
        <v>37</v>
      </c>
      <c r="G14299">
        <v>2</v>
      </c>
      <c r="H14299" t="str">
        <f t="shared" si="1125"/>
        <v>SP</v>
      </c>
      <c r="I14299" s="2">
        <f t="shared" si="1122"/>
        <v>2019</v>
      </c>
      <c r="J14299" s="2">
        <f t="shared" si="1123"/>
        <v>9</v>
      </c>
      <c r="K14299" t="str">
        <f t="shared" si="1124"/>
        <v>Glazenmakers</v>
      </c>
      <c r="L14299" s="25">
        <f t="shared" si="1126"/>
        <v>35.428571428571431</v>
      </c>
    </row>
    <row r="14300" spans="1:12" x14ac:dyDescent="0.25">
      <c r="A14300">
        <v>944</v>
      </c>
      <c r="B14300" t="s">
        <v>98</v>
      </c>
      <c r="C14300" s="1">
        <v>43714.496527777781</v>
      </c>
      <c r="D14300">
        <v>3</v>
      </c>
      <c r="E14300" t="s">
        <v>32</v>
      </c>
      <c r="F14300" t="s">
        <v>33</v>
      </c>
      <c r="G14300">
        <v>42</v>
      </c>
      <c r="H14300" t="str">
        <f t="shared" si="1125"/>
        <v>SP</v>
      </c>
      <c r="I14300" s="2">
        <f t="shared" ref="I14300:I14362" si="1127">YEAR(C14300)</f>
        <v>2019</v>
      </c>
      <c r="J14300" s="2">
        <f t="shared" ref="J14300:J14362" si="1128">MONTH(C14300)</f>
        <v>9</v>
      </c>
      <c r="K14300" t="str">
        <f t="shared" ref="K14300:K14362" si="1129">VLOOKUP(E14300,$Q$2:$R$100,2,FALSE)</f>
        <v>Korenbouten</v>
      </c>
      <c r="L14300" s="25">
        <f t="shared" si="1126"/>
        <v>35.428571428571431</v>
      </c>
    </row>
    <row r="14301" spans="1:12" x14ac:dyDescent="0.25">
      <c r="A14301">
        <v>944</v>
      </c>
      <c r="B14301" t="s">
        <v>98</v>
      </c>
      <c r="C14301" s="1">
        <v>43714.496527777781</v>
      </c>
      <c r="D14301">
        <v>3</v>
      </c>
      <c r="E14301" t="s">
        <v>10</v>
      </c>
      <c r="F14301" t="s">
        <v>11</v>
      </c>
      <c r="G14301">
        <v>8</v>
      </c>
      <c r="H14301" t="str">
        <f t="shared" si="1125"/>
        <v>SP</v>
      </c>
      <c r="I14301" s="2">
        <f t="shared" si="1127"/>
        <v>2019</v>
      </c>
      <c r="J14301" s="2">
        <f t="shared" si="1128"/>
        <v>9</v>
      </c>
      <c r="K14301" t="str">
        <f t="shared" si="1129"/>
        <v>Waterjuffer</v>
      </c>
      <c r="L14301" s="25">
        <f t="shared" si="1126"/>
        <v>35.428571428571431</v>
      </c>
    </row>
    <row r="14302" spans="1:12" x14ac:dyDescent="0.25">
      <c r="A14302">
        <v>944</v>
      </c>
      <c r="B14302" t="s">
        <v>98</v>
      </c>
      <c r="C14302" s="1">
        <v>43714.496527777781</v>
      </c>
      <c r="D14302">
        <v>3</v>
      </c>
      <c r="E14302" t="s">
        <v>36</v>
      </c>
      <c r="F14302" t="s">
        <v>37</v>
      </c>
      <c r="G14302">
        <v>3</v>
      </c>
      <c r="H14302" t="str">
        <f t="shared" si="1125"/>
        <v>SP</v>
      </c>
      <c r="I14302" s="2">
        <f t="shared" si="1127"/>
        <v>2019</v>
      </c>
      <c r="J14302" s="2">
        <f t="shared" si="1128"/>
        <v>9</v>
      </c>
      <c r="K14302" t="str">
        <f t="shared" si="1129"/>
        <v>Glazenmakers</v>
      </c>
      <c r="L14302" s="25">
        <f t="shared" si="1126"/>
        <v>35.428571428571431</v>
      </c>
    </row>
    <row r="14303" spans="1:12" x14ac:dyDescent="0.25">
      <c r="A14303">
        <v>944</v>
      </c>
      <c r="B14303" t="s">
        <v>98</v>
      </c>
      <c r="C14303" s="1">
        <v>43714.496527777781</v>
      </c>
      <c r="D14303">
        <v>3</v>
      </c>
      <c r="E14303" t="s">
        <v>42</v>
      </c>
      <c r="F14303" t="s">
        <v>43</v>
      </c>
      <c r="G14303">
        <v>26</v>
      </c>
      <c r="H14303" t="str">
        <f t="shared" si="1125"/>
        <v>SP</v>
      </c>
      <c r="I14303" s="2">
        <f t="shared" si="1127"/>
        <v>2019</v>
      </c>
      <c r="J14303" s="2">
        <f t="shared" si="1128"/>
        <v>9</v>
      </c>
      <c r="K14303" t="str">
        <f t="shared" si="1129"/>
        <v>Korenbouten</v>
      </c>
      <c r="L14303" s="25">
        <f t="shared" si="1126"/>
        <v>35.428571428571431</v>
      </c>
    </row>
    <row r="14304" spans="1:12" x14ac:dyDescent="0.25">
      <c r="A14304">
        <v>944</v>
      </c>
      <c r="B14304" t="s">
        <v>98</v>
      </c>
      <c r="C14304" s="1">
        <v>44008.493055555555</v>
      </c>
      <c r="D14304">
        <v>3</v>
      </c>
      <c r="E14304" t="s">
        <v>10</v>
      </c>
      <c r="F14304" t="s">
        <v>11</v>
      </c>
      <c r="G14304">
        <v>6</v>
      </c>
      <c r="H14304" t="str">
        <f t="shared" si="1125"/>
        <v>SP</v>
      </c>
      <c r="I14304" s="2">
        <f t="shared" si="1127"/>
        <v>2020</v>
      </c>
      <c r="J14304" s="2">
        <f t="shared" si="1128"/>
        <v>6</v>
      </c>
      <c r="K14304" t="str">
        <f t="shared" si="1129"/>
        <v>Waterjuffer</v>
      </c>
      <c r="L14304" s="25">
        <f t="shared" si="1126"/>
        <v>25.285714285714285</v>
      </c>
    </row>
    <row r="14305" spans="1:12" x14ac:dyDescent="0.25">
      <c r="A14305">
        <v>944</v>
      </c>
      <c r="B14305" t="s">
        <v>98</v>
      </c>
      <c r="C14305" s="1">
        <v>44008.493055555555</v>
      </c>
      <c r="D14305">
        <v>3</v>
      </c>
      <c r="E14305" t="s">
        <v>16</v>
      </c>
      <c r="F14305" t="s">
        <v>17</v>
      </c>
      <c r="G14305">
        <v>4</v>
      </c>
      <c r="H14305" t="str">
        <f t="shared" si="1125"/>
        <v>SP</v>
      </c>
      <c r="I14305" s="2">
        <f t="shared" si="1127"/>
        <v>2020</v>
      </c>
      <c r="J14305" s="2">
        <f t="shared" si="1128"/>
        <v>6</v>
      </c>
      <c r="K14305" t="str">
        <f t="shared" si="1129"/>
        <v>Waterjuffer</v>
      </c>
      <c r="L14305" s="25">
        <f t="shared" si="1126"/>
        <v>25.285714285714285</v>
      </c>
    </row>
    <row r="14306" spans="1:12" x14ac:dyDescent="0.25">
      <c r="A14306">
        <v>944</v>
      </c>
      <c r="B14306" t="s">
        <v>98</v>
      </c>
      <c r="C14306" s="1">
        <v>44008.493055555555</v>
      </c>
      <c r="D14306">
        <v>3</v>
      </c>
      <c r="E14306" t="s">
        <v>28</v>
      </c>
      <c r="F14306" t="s">
        <v>29</v>
      </c>
      <c r="G14306">
        <v>7</v>
      </c>
      <c r="H14306" t="str">
        <f t="shared" si="1125"/>
        <v>SP</v>
      </c>
      <c r="I14306" s="2">
        <f t="shared" si="1127"/>
        <v>2020</v>
      </c>
      <c r="J14306" s="2">
        <f t="shared" si="1128"/>
        <v>6</v>
      </c>
      <c r="K14306" t="str">
        <f t="shared" si="1129"/>
        <v>Korenbouten</v>
      </c>
      <c r="L14306" s="25">
        <f t="shared" si="1126"/>
        <v>25.285714285714285</v>
      </c>
    </row>
    <row r="14307" spans="1:12" x14ac:dyDescent="0.25">
      <c r="A14307">
        <v>944</v>
      </c>
      <c r="B14307" t="s">
        <v>98</v>
      </c>
      <c r="C14307" s="1">
        <v>44034.506944444445</v>
      </c>
      <c r="D14307">
        <v>3</v>
      </c>
      <c r="E14307" t="s">
        <v>32</v>
      </c>
      <c r="F14307" t="s">
        <v>33</v>
      </c>
      <c r="G14307">
        <v>5</v>
      </c>
      <c r="H14307" t="str">
        <f t="shared" si="1125"/>
        <v>SP</v>
      </c>
      <c r="I14307" s="2">
        <f t="shared" si="1127"/>
        <v>2020</v>
      </c>
      <c r="J14307" s="2">
        <f t="shared" si="1128"/>
        <v>7</v>
      </c>
      <c r="K14307" t="str">
        <f t="shared" si="1129"/>
        <v>Korenbouten</v>
      </c>
      <c r="L14307" s="25">
        <f t="shared" si="1126"/>
        <v>29</v>
      </c>
    </row>
    <row r="14308" spans="1:12" x14ac:dyDescent="0.25">
      <c r="A14308">
        <v>944</v>
      </c>
      <c r="B14308" t="s">
        <v>98</v>
      </c>
      <c r="C14308" s="1">
        <v>44034.506944444445</v>
      </c>
      <c r="D14308">
        <v>3</v>
      </c>
      <c r="E14308" t="s">
        <v>18</v>
      </c>
      <c r="F14308" t="s">
        <v>19</v>
      </c>
      <c r="G14308">
        <v>1</v>
      </c>
      <c r="H14308" t="str">
        <f t="shared" si="1125"/>
        <v>SP</v>
      </c>
      <c r="I14308" s="2">
        <f t="shared" si="1127"/>
        <v>2020</v>
      </c>
      <c r="J14308" s="2">
        <f t="shared" si="1128"/>
        <v>7</v>
      </c>
      <c r="K14308" t="str">
        <f t="shared" si="1129"/>
        <v>Korenbouten</v>
      </c>
      <c r="L14308" s="25">
        <f t="shared" si="1126"/>
        <v>29</v>
      </c>
    </row>
    <row r="14309" spans="1:12" x14ac:dyDescent="0.25">
      <c r="A14309">
        <v>944</v>
      </c>
      <c r="B14309" t="s">
        <v>98</v>
      </c>
      <c r="C14309" s="1">
        <v>44034.506944444445</v>
      </c>
      <c r="D14309">
        <v>3</v>
      </c>
      <c r="E14309" t="s">
        <v>10</v>
      </c>
      <c r="F14309" t="s">
        <v>11</v>
      </c>
      <c r="G14309">
        <v>4</v>
      </c>
      <c r="H14309" t="str">
        <f t="shared" si="1125"/>
        <v>SP</v>
      </c>
      <c r="I14309" s="2">
        <f t="shared" si="1127"/>
        <v>2020</v>
      </c>
      <c r="J14309" s="2">
        <f t="shared" si="1128"/>
        <v>7</v>
      </c>
      <c r="K14309" t="str">
        <f t="shared" si="1129"/>
        <v>Waterjuffer</v>
      </c>
      <c r="L14309" s="25">
        <f t="shared" si="1126"/>
        <v>29</v>
      </c>
    </row>
    <row r="14310" spans="1:12" x14ac:dyDescent="0.25">
      <c r="A14310">
        <v>944</v>
      </c>
      <c r="B14310" t="s">
        <v>98</v>
      </c>
      <c r="C14310" s="1">
        <v>44062.520833333336</v>
      </c>
      <c r="D14310">
        <v>3</v>
      </c>
      <c r="E14310" t="s">
        <v>32</v>
      </c>
      <c r="F14310" t="s">
        <v>33</v>
      </c>
      <c r="G14310">
        <v>4</v>
      </c>
      <c r="H14310" t="str">
        <f t="shared" si="1125"/>
        <v>SP</v>
      </c>
      <c r="I14310" s="2">
        <f t="shared" si="1127"/>
        <v>2020</v>
      </c>
      <c r="J14310" s="2">
        <f t="shared" si="1128"/>
        <v>8</v>
      </c>
      <c r="K14310" t="str">
        <f t="shared" si="1129"/>
        <v>Korenbouten</v>
      </c>
      <c r="L14310" s="25">
        <f t="shared" si="1126"/>
        <v>33</v>
      </c>
    </row>
    <row r="14311" spans="1:12" x14ac:dyDescent="0.25">
      <c r="A14311">
        <v>944</v>
      </c>
      <c r="B14311" t="s">
        <v>98</v>
      </c>
      <c r="C14311" s="1">
        <v>44062.520833333336</v>
      </c>
      <c r="D14311">
        <v>3</v>
      </c>
      <c r="E14311" t="s">
        <v>18</v>
      </c>
      <c r="F14311" t="s">
        <v>19</v>
      </c>
      <c r="G14311">
        <v>1</v>
      </c>
      <c r="H14311" t="str">
        <f t="shared" si="1125"/>
        <v>SP</v>
      </c>
      <c r="I14311" s="2">
        <f t="shared" si="1127"/>
        <v>2020</v>
      </c>
      <c r="J14311" s="2">
        <f t="shared" si="1128"/>
        <v>8</v>
      </c>
      <c r="K14311" t="str">
        <f t="shared" si="1129"/>
        <v>Korenbouten</v>
      </c>
      <c r="L14311" s="25">
        <f t="shared" si="1126"/>
        <v>33</v>
      </c>
    </row>
    <row r="14312" spans="1:12" x14ac:dyDescent="0.25">
      <c r="A14312">
        <v>944</v>
      </c>
      <c r="B14312" t="s">
        <v>98</v>
      </c>
      <c r="C14312" s="1">
        <v>44062.520833333336</v>
      </c>
      <c r="D14312">
        <v>3</v>
      </c>
      <c r="E14312" t="s">
        <v>10</v>
      </c>
      <c r="F14312" t="s">
        <v>11</v>
      </c>
      <c r="G14312">
        <v>6</v>
      </c>
      <c r="H14312" t="str">
        <f t="shared" si="1125"/>
        <v>SP</v>
      </c>
      <c r="I14312" s="2">
        <f t="shared" si="1127"/>
        <v>2020</v>
      </c>
      <c r="J14312" s="2">
        <f t="shared" si="1128"/>
        <v>8</v>
      </c>
      <c r="K14312" t="str">
        <f t="shared" si="1129"/>
        <v>Waterjuffer</v>
      </c>
      <c r="L14312" s="25">
        <f t="shared" si="1126"/>
        <v>33</v>
      </c>
    </row>
    <row r="14313" spans="1:12" x14ac:dyDescent="0.25">
      <c r="A14313">
        <v>944</v>
      </c>
      <c r="B14313" t="s">
        <v>98</v>
      </c>
      <c r="C14313" s="1">
        <v>43972.496527777781</v>
      </c>
      <c r="D14313">
        <v>4</v>
      </c>
      <c r="E14313" t="s">
        <v>22</v>
      </c>
      <c r="F14313" t="s">
        <v>23</v>
      </c>
      <c r="G14313">
        <v>2</v>
      </c>
      <c r="H14313" t="str">
        <f t="shared" si="1125"/>
        <v>SP</v>
      </c>
      <c r="I14313" s="2">
        <f t="shared" si="1127"/>
        <v>2020</v>
      </c>
      <c r="J14313" s="2">
        <f t="shared" si="1128"/>
        <v>5</v>
      </c>
      <c r="K14313" t="str">
        <f t="shared" si="1129"/>
        <v>Glazenmakers</v>
      </c>
      <c r="L14313" s="25">
        <f t="shared" si="1126"/>
        <v>20.142857142857142</v>
      </c>
    </row>
    <row r="14314" spans="1:12" x14ac:dyDescent="0.25">
      <c r="A14314">
        <v>944</v>
      </c>
      <c r="B14314" t="s">
        <v>98</v>
      </c>
      <c r="C14314" s="1">
        <v>43972.496527777781</v>
      </c>
      <c r="D14314">
        <v>4</v>
      </c>
      <c r="E14314" t="s">
        <v>28</v>
      </c>
      <c r="F14314" t="s">
        <v>29</v>
      </c>
      <c r="G14314">
        <v>9</v>
      </c>
      <c r="H14314" t="str">
        <f t="shared" si="1125"/>
        <v>SP</v>
      </c>
      <c r="I14314" s="2">
        <f t="shared" si="1127"/>
        <v>2020</v>
      </c>
      <c r="J14314" s="2">
        <f t="shared" si="1128"/>
        <v>5</v>
      </c>
      <c r="K14314" t="str">
        <f t="shared" si="1129"/>
        <v>Korenbouten</v>
      </c>
      <c r="L14314" s="25">
        <f t="shared" si="1126"/>
        <v>20.142857142857142</v>
      </c>
    </row>
    <row r="14315" spans="1:12" x14ac:dyDescent="0.25">
      <c r="A14315">
        <v>944</v>
      </c>
      <c r="B14315" t="s">
        <v>98</v>
      </c>
      <c r="C14315" s="1">
        <v>43972.496527777781</v>
      </c>
      <c r="D14315">
        <v>3</v>
      </c>
      <c r="E14315" t="s">
        <v>22</v>
      </c>
      <c r="F14315" t="s">
        <v>23</v>
      </c>
      <c r="G14315">
        <v>1</v>
      </c>
      <c r="H14315" t="str">
        <f t="shared" si="1125"/>
        <v>SP</v>
      </c>
      <c r="I14315" s="2">
        <f t="shared" si="1127"/>
        <v>2020</v>
      </c>
      <c r="J14315" s="2">
        <f t="shared" si="1128"/>
        <v>5</v>
      </c>
      <c r="K14315" t="str">
        <f t="shared" si="1129"/>
        <v>Glazenmakers</v>
      </c>
      <c r="L14315" s="25">
        <f t="shared" si="1126"/>
        <v>20.142857142857142</v>
      </c>
    </row>
    <row r="14316" spans="1:12" x14ac:dyDescent="0.25">
      <c r="A14316">
        <v>944</v>
      </c>
      <c r="B14316" t="s">
        <v>98</v>
      </c>
      <c r="C14316" s="1">
        <v>43972.496527777781</v>
      </c>
      <c r="D14316">
        <v>3</v>
      </c>
      <c r="E14316" t="s">
        <v>10</v>
      </c>
      <c r="F14316" t="s">
        <v>11</v>
      </c>
      <c r="G14316">
        <v>9</v>
      </c>
      <c r="H14316" t="str">
        <f t="shared" si="1125"/>
        <v>SP</v>
      </c>
      <c r="I14316" s="2">
        <f t="shared" si="1127"/>
        <v>2020</v>
      </c>
      <c r="J14316" s="2">
        <f t="shared" si="1128"/>
        <v>5</v>
      </c>
      <c r="K14316" t="str">
        <f t="shared" si="1129"/>
        <v>Waterjuffer</v>
      </c>
      <c r="L14316" s="25">
        <f t="shared" si="1126"/>
        <v>20.142857142857142</v>
      </c>
    </row>
    <row r="14317" spans="1:12" x14ac:dyDescent="0.25">
      <c r="A14317">
        <v>944</v>
      </c>
      <c r="B14317" t="s">
        <v>98</v>
      </c>
      <c r="C14317" s="1">
        <v>43972.496527777781</v>
      </c>
      <c r="D14317">
        <v>3</v>
      </c>
      <c r="E14317" t="s">
        <v>16</v>
      </c>
      <c r="F14317" t="s">
        <v>17</v>
      </c>
      <c r="G14317">
        <v>47</v>
      </c>
      <c r="H14317" t="str">
        <f t="shared" si="1125"/>
        <v>SP</v>
      </c>
      <c r="I14317" s="2">
        <f t="shared" si="1127"/>
        <v>2020</v>
      </c>
      <c r="J14317" s="2">
        <f t="shared" si="1128"/>
        <v>5</v>
      </c>
      <c r="K14317" t="str">
        <f t="shared" si="1129"/>
        <v>Waterjuffer</v>
      </c>
      <c r="L14317" s="25">
        <f t="shared" si="1126"/>
        <v>20.142857142857142</v>
      </c>
    </row>
    <row r="14318" spans="1:12" x14ac:dyDescent="0.25">
      <c r="A14318">
        <v>944</v>
      </c>
      <c r="B14318" t="s">
        <v>98</v>
      </c>
      <c r="C14318" s="1">
        <v>43972.496527777781</v>
      </c>
      <c r="D14318">
        <v>3</v>
      </c>
      <c r="E14318" t="s">
        <v>28</v>
      </c>
      <c r="F14318" t="s">
        <v>29</v>
      </c>
      <c r="G14318">
        <v>8</v>
      </c>
      <c r="H14318" t="str">
        <f t="shared" si="1125"/>
        <v>SP</v>
      </c>
      <c r="I14318" s="2">
        <f t="shared" si="1127"/>
        <v>2020</v>
      </c>
      <c r="J14318" s="2">
        <f t="shared" si="1128"/>
        <v>5</v>
      </c>
      <c r="K14318" t="str">
        <f t="shared" si="1129"/>
        <v>Korenbouten</v>
      </c>
      <c r="L14318" s="25">
        <f t="shared" si="1126"/>
        <v>20.142857142857142</v>
      </c>
    </row>
    <row r="14319" spans="1:12" x14ac:dyDescent="0.25">
      <c r="A14319">
        <v>946</v>
      </c>
      <c r="B14319" t="s">
        <v>99</v>
      </c>
      <c r="C14319" s="1">
        <v>40314.583333333336</v>
      </c>
      <c r="D14319">
        <v>4</v>
      </c>
      <c r="E14319" t="s">
        <v>28</v>
      </c>
      <c r="F14319" t="s">
        <v>29</v>
      </c>
      <c r="G14319">
        <v>1</v>
      </c>
      <c r="H14319" t="str">
        <f t="shared" si="1125"/>
        <v>KD</v>
      </c>
      <c r="I14319" s="2">
        <f t="shared" si="1127"/>
        <v>2010</v>
      </c>
      <c r="J14319" s="2">
        <f t="shared" si="1128"/>
        <v>5</v>
      </c>
      <c r="K14319" t="str">
        <f t="shared" si="1129"/>
        <v>Korenbouten</v>
      </c>
      <c r="L14319" s="25">
        <f t="shared" si="1126"/>
        <v>19.285714285714285</v>
      </c>
    </row>
    <row r="14320" spans="1:12" x14ac:dyDescent="0.25">
      <c r="A14320">
        <v>946</v>
      </c>
      <c r="B14320" t="s">
        <v>99</v>
      </c>
      <c r="C14320" s="1">
        <v>40321.5</v>
      </c>
      <c r="D14320">
        <v>1</v>
      </c>
      <c r="E14320" t="s">
        <v>20</v>
      </c>
      <c r="F14320" t="s">
        <v>21</v>
      </c>
      <c r="G14320">
        <v>1</v>
      </c>
      <c r="H14320" t="str">
        <f t="shared" si="1125"/>
        <v>KD</v>
      </c>
      <c r="I14320" s="2">
        <f t="shared" si="1127"/>
        <v>2010</v>
      </c>
      <c r="J14320" s="2">
        <f t="shared" si="1128"/>
        <v>5</v>
      </c>
      <c r="K14320" t="str">
        <f t="shared" si="1129"/>
        <v>Waterjuffer</v>
      </c>
      <c r="L14320" s="25">
        <f t="shared" si="1126"/>
        <v>20.285714285714285</v>
      </c>
    </row>
    <row r="14321" spans="1:12" x14ac:dyDescent="0.25">
      <c r="A14321">
        <v>946</v>
      </c>
      <c r="B14321" t="s">
        <v>99</v>
      </c>
      <c r="C14321" s="1">
        <v>40321.5</v>
      </c>
      <c r="D14321">
        <v>1</v>
      </c>
      <c r="E14321" t="s">
        <v>8</v>
      </c>
      <c r="F14321" t="s">
        <v>9</v>
      </c>
      <c r="G14321">
        <v>34</v>
      </c>
      <c r="H14321" t="str">
        <f t="shared" si="1125"/>
        <v>KD</v>
      </c>
      <c r="I14321" s="2">
        <f t="shared" si="1127"/>
        <v>2010</v>
      </c>
      <c r="J14321" s="2">
        <f t="shared" si="1128"/>
        <v>5</v>
      </c>
      <c r="K14321" t="str">
        <f t="shared" si="1129"/>
        <v>Pantserjuffers</v>
      </c>
      <c r="L14321" s="25">
        <f t="shared" si="1126"/>
        <v>20.285714285714285</v>
      </c>
    </row>
    <row r="14322" spans="1:12" x14ac:dyDescent="0.25">
      <c r="A14322">
        <v>946</v>
      </c>
      <c r="B14322" t="s">
        <v>99</v>
      </c>
      <c r="C14322" s="1">
        <v>40321.5</v>
      </c>
      <c r="D14322">
        <v>1</v>
      </c>
      <c r="E14322" t="s">
        <v>28</v>
      </c>
      <c r="F14322" t="s">
        <v>29</v>
      </c>
      <c r="G14322">
        <v>10</v>
      </c>
      <c r="H14322" t="str">
        <f t="shared" si="1125"/>
        <v>KD</v>
      </c>
      <c r="I14322" s="2">
        <f t="shared" si="1127"/>
        <v>2010</v>
      </c>
      <c r="J14322" s="2">
        <f t="shared" si="1128"/>
        <v>5</v>
      </c>
      <c r="K14322" t="str">
        <f t="shared" si="1129"/>
        <v>Korenbouten</v>
      </c>
      <c r="L14322" s="25">
        <f t="shared" si="1126"/>
        <v>20.285714285714285</v>
      </c>
    </row>
    <row r="14323" spans="1:12" x14ac:dyDescent="0.25">
      <c r="A14323">
        <v>946</v>
      </c>
      <c r="B14323" t="s">
        <v>99</v>
      </c>
      <c r="C14323" s="1">
        <v>40321.5</v>
      </c>
      <c r="D14323">
        <v>1</v>
      </c>
      <c r="E14323" t="s">
        <v>14</v>
      </c>
      <c r="F14323" t="s">
        <v>15</v>
      </c>
      <c r="G14323">
        <v>3</v>
      </c>
      <c r="H14323" t="str">
        <f t="shared" si="1125"/>
        <v>KD</v>
      </c>
      <c r="I14323" s="2">
        <f t="shared" si="1127"/>
        <v>2010</v>
      </c>
      <c r="J14323" s="2">
        <f t="shared" si="1128"/>
        <v>5</v>
      </c>
      <c r="K14323" t="str">
        <f t="shared" si="1129"/>
        <v>Waterjuffer</v>
      </c>
      <c r="L14323" s="25">
        <f t="shared" si="1126"/>
        <v>20.285714285714285</v>
      </c>
    </row>
    <row r="14324" spans="1:12" x14ac:dyDescent="0.25">
      <c r="A14324">
        <v>946</v>
      </c>
      <c r="B14324" t="s">
        <v>99</v>
      </c>
      <c r="C14324" s="1">
        <v>40321.5</v>
      </c>
      <c r="D14324">
        <v>2</v>
      </c>
      <c r="E14324" t="s">
        <v>8</v>
      </c>
      <c r="F14324" t="s">
        <v>9</v>
      </c>
      <c r="G14324">
        <v>3</v>
      </c>
      <c r="H14324" t="str">
        <f t="shared" si="1125"/>
        <v>KD</v>
      </c>
      <c r="I14324" s="2">
        <f t="shared" si="1127"/>
        <v>2010</v>
      </c>
      <c r="J14324" s="2">
        <f t="shared" si="1128"/>
        <v>5</v>
      </c>
      <c r="K14324" t="str">
        <f t="shared" si="1129"/>
        <v>Pantserjuffers</v>
      </c>
      <c r="L14324" s="25">
        <f t="shared" si="1126"/>
        <v>20.285714285714285</v>
      </c>
    </row>
    <row r="14325" spans="1:12" x14ac:dyDescent="0.25">
      <c r="A14325">
        <v>946</v>
      </c>
      <c r="B14325" t="s">
        <v>99</v>
      </c>
      <c r="C14325" s="1">
        <v>40321.5</v>
      </c>
      <c r="D14325">
        <v>2</v>
      </c>
      <c r="E14325" t="s">
        <v>28</v>
      </c>
      <c r="F14325" t="s">
        <v>29</v>
      </c>
      <c r="G14325">
        <v>2</v>
      </c>
      <c r="H14325" t="str">
        <f t="shared" si="1125"/>
        <v>KD</v>
      </c>
      <c r="I14325" s="2">
        <f t="shared" si="1127"/>
        <v>2010</v>
      </c>
      <c r="J14325" s="2">
        <f t="shared" si="1128"/>
        <v>5</v>
      </c>
      <c r="K14325" t="str">
        <f t="shared" si="1129"/>
        <v>Korenbouten</v>
      </c>
      <c r="L14325" s="25">
        <f t="shared" si="1126"/>
        <v>20.285714285714285</v>
      </c>
    </row>
    <row r="14326" spans="1:12" x14ac:dyDescent="0.25">
      <c r="A14326">
        <v>946</v>
      </c>
      <c r="B14326" t="s">
        <v>99</v>
      </c>
      <c r="C14326" s="1">
        <v>40321.5</v>
      </c>
      <c r="D14326">
        <v>2</v>
      </c>
      <c r="E14326" t="s">
        <v>14</v>
      </c>
      <c r="F14326" t="s">
        <v>15</v>
      </c>
      <c r="G14326">
        <v>1</v>
      </c>
      <c r="H14326" t="str">
        <f t="shared" si="1125"/>
        <v>KD</v>
      </c>
      <c r="I14326" s="2">
        <f t="shared" si="1127"/>
        <v>2010</v>
      </c>
      <c r="J14326" s="2">
        <f t="shared" si="1128"/>
        <v>5</v>
      </c>
      <c r="K14326" t="str">
        <f t="shared" si="1129"/>
        <v>Waterjuffer</v>
      </c>
      <c r="L14326" s="25">
        <f t="shared" si="1126"/>
        <v>20.285714285714285</v>
      </c>
    </row>
    <row r="14327" spans="1:12" x14ac:dyDescent="0.25">
      <c r="A14327">
        <v>946</v>
      </c>
      <c r="B14327" t="s">
        <v>99</v>
      </c>
      <c r="C14327" s="1">
        <v>40321.5</v>
      </c>
      <c r="D14327">
        <v>4</v>
      </c>
      <c r="E14327" t="s">
        <v>8</v>
      </c>
      <c r="F14327" t="s">
        <v>9</v>
      </c>
      <c r="G14327">
        <v>5</v>
      </c>
      <c r="H14327" t="str">
        <f t="shared" si="1125"/>
        <v>KD</v>
      </c>
      <c r="I14327" s="2">
        <f t="shared" si="1127"/>
        <v>2010</v>
      </c>
      <c r="J14327" s="2">
        <f t="shared" si="1128"/>
        <v>5</v>
      </c>
      <c r="K14327" t="str">
        <f t="shared" si="1129"/>
        <v>Pantserjuffers</v>
      </c>
      <c r="L14327" s="25">
        <f t="shared" si="1126"/>
        <v>20.285714285714285</v>
      </c>
    </row>
    <row r="14328" spans="1:12" x14ac:dyDescent="0.25">
      <c r="A14328">
        <v>946</v>
      </c>
      <c r="B14328" t="s">
        <v>99</v>
      </c>
      <c r="C14328" s="1">
        <v>40321.5</v>
      </c>
      <c r="D14328">
        <v>4</v>
      </c>
      <c r="E14328" t="s">
        <v>28</v>
      </c>
      <c r="F14328" t="s">
        <v>29</v>
      </c>
      <c r="G14328">
        <v>1</v>
      </c>
      <c r="H14328" t="str">
        <f t="shared" si="1125"/>
        <v>KD</v>
      </c>
      <c r="I14328" s="2">
        <f t="shared" si="1127"/>
        <v>2010</v>
      </c>
      <c r="J14328" s="2">
        <f t="shared" si="1128"/>
        <v>5</v>
      </c>
      <c r="K14328" t="str">
        <f t="shared" si="1129"/>
        <v>Korenbouten</v>
      </c>
      <c r="L14328" s="25">
        <f t="shared" si="1126"/>
        <v>20.285714285714285</v>
      </c>
    </row>
    <row r="14329" spans="1:12" x14ac:dyDescent="0.25">
      <c r="A14329">
        <v>946</v>
      </c>
      <c r="B14329" t="s">
        <v>99</v>
      </c>
      <c r="C14329" s="1">
        <v>40321.5</v>
      </c>
      <c r="D14329">
        <v>5</v>
      </c>
      <c r="E14329" t="s">
        <v>8</v>
      </c>
      <c r="F14329" t="s">
        <v>9</v>
      </c>
      <c r="G14329">
        <v>7</v>
      </c>
      <c r="H14329" t="str">
        <f t="shared" si="1125"/>
        <v>KD</v>
      </c>
      <c r="I14329" s="2">
        <f t="shared" si="1127"/>
        <v>2010</v>
      </c>
      <c r="J14329" s="2">
        <f t="shared" si="1128"/>
        <v>5</v>
      </c>
      <c r="K14329" t="str">
        <f t="shared" si="1129"/>
        <v>Pantserjuffers</v>
      </c>
      <c r="L14329" s="25">
        <f t="shared" si="1126"/>
        <v>20.285714285714285</v>
      </c>
    </row>
    <row r="14330" spans="1:12" x14ac:dyDescent="0.25">
      <c r="A14330">
        <v>946</v>
      </c>
      <c r="B14330" t="s">
        <v>99</v>
      </c>
      <c r="C14330" s="1">
        <v>40321.5</v>
      </c>
      <c r="D14330">
        <v>5</v>
      </c>
      <c r="E14330" t="s">
        <v>28</v>
      </c>
      <c r="F14330" t="s">
        <v>29</v>
      </c>
      <c r="G14330">
        <v>3</v>
      </c>
      <c r="H14330" t="str">
        <f t="shared" si="1125"/>
        <v>KD</v>
      </c>
      <c r="I14330" s="2">
        <f t="shared" si="1127"/>
        <v>2010</v>
      </c>
      <c r="J14330" s="2">
        <f t="shared" si="1128"/>
        <v>5</v>
      </c>
      <c r="K14330" t="str">
        <f t="shared" si="1129"/>
        <v>Korenbouten</v>
      </c>
      <c r="L14330" s="25">
        <f t="shared" si="1126"/>
        <v>20.285714285714285</v>
      </c>
    </row>
    <row r="14331" spans="1:12" x14ac:dyDescent="0.25">
      <c r="A14331">
        <v>946</v>
      </c>
      <c r="B14331" t="s">
        <v>99</v>
      </c>
      <c r="C14331" s="1">
        <v>40333.479166666664</v>
      </c>
      <c r="D14331">
        <v>1</v>
      </c>
      <c r="E14331" t="s">
        <v>18</v>
      </c>
      <c r="F14331" t="s">
        <v>19</v>
      </c>
      <c r="G14331">
        <v>2</v>
      </c>
      <c r="H14331" t="str">
        <f t="shared" si="1125"/>
        <v>KD</v>
      </c>
      <c r="I14331" s="2">
        <f t="shared" si="1127"/>
        <v>2010</v>
      </c>
      <c r="J14331" s="2">
        <f t="shared" si="1128"/>
        <v>6</v>
      </c>
      <c r="K14331" t="str">
        <f t="shared" si="1129"/>
        <v>Korenbouten</v>
      </c>
      <c r="L14331" s="25">
        <f t="shared" si="1126"/>
        <v>22</v>
      </c>
    </row>
    <row r="14332" spans="1:12" x14ac:dyDescent="0.25">
      <c r="A14332">
        <v>946</v>
      </c>
      <c r="B14332" t="s">
        <v>99</v>
      </c>
      <c r="C14332" s="1">
        <v>40333.479166666664</v>
      </c>
      <c r="D14332">
        <v>1</v>
      </c>
      <c r="E14332" t="s">
        <v>22</v>
      </c>
      <c r="F14332" t="s">
        <v>23</v>
      </c>
      <c r="G14332">
        <v>1</v>
      </c>
      <c r="H14332" t="str">
        <f t="shared" si="1125"/>
        <v>KD</v>
      </c>
      <c r="I14332" s="2">
        <f t="shared" si="1127"/>
        <v>2010</v>
      </c>
      <c r="J14332" s="2">
        <f t="shared" si="1128"/>
        <v>6</v>
      </c>
      <c r="K14332" t="str">
        <f t="shared" si="1129"/>
        <v>Glazenmakers</v>
      </c>
      <c r="L14332" s="25">
        <f t="shared" si="1126"/>
        <v>22</v>
      </c>
    </row>
    <row r="14333" spans="1:12" x14ac:dyDescent="0.25">
      <c r="A14333">
        <v>946</v>
      </c>
      <c r="B14333" t="s">
        <v>99</v>
      </c>
      <c r="C14333" s="1">
        <v>40333.479166666664</v>
      </c>
      <c r="D14333">
        <v>1</v>
      </c>
      <c r="E14333" t="s">
        <v>10</v>
      </c>
      <c r="F14333" t="s">
        <v>11</v>
      </c>
      <c r="G14333">
        <v>5</v>
      </c>
      <c r="H14333" t="str">
        <f t="shared" si="1125"/>
        <v>KD</v>
      </c>
      <c r="I14333" s="2">
        <f t="shared" si="1127"/>
        <v>2010</v>
      </c>
      <c r="J14333" s="2">
        <f t="shared" si="1128"/>
        <v>6</v>
      </c>
      <c r="K14333" t="str">
        <f t="shared" si="1129"/>
        <v>Waterjuffer</v>
      </c>
      <c r="L14333" s="25">
        <f t="shared" si="1126"/>
        <v>22</v>
      </c>
    </row>
    <row r="14334" spans="1:12" x14ac:dyDescent="0.25">
      <c r="A14334">
        <v>946</v>
      </c>
      <c r="B14334" t="s">
        <v>99</v>
      </c>
      <c r="C14334" s="1">
        <v>40333.479166666664</v>
      </c>
      <c r="D14334">
        <v>1</v>
      </c>
      <c r="E14334" t="s">
        <v>28</v>
      </c>
      <c r="F14334" t="s">
        <v>29</v>
      </c>
      <c r="G14334">
        <v>21</v>
      </c>
      <c r="H14334" t="str">
        <f t="shared" si="1125"/>
        <v>KD</v>
      </c>
      <c r="I14334" s="2">
        <f t="shared" si="1127"/>
        <v>2010</v>
      </c>
      <c r="J14334" s="2">
        <f t="shared" si="1128"/>
        <v>6</v>
      </c>
      <c r="K14334" t="str">
        <f t="shared" si="1129"/>
        <v>Korenbouten</v>
      </c>
      <c r="L14334" s="25">
        <f t="shared" si="1126"/>
        <v>22</v>
      </c>
    </row>
    <row r="14335" spans="1:12" x14ac:dyDescent="0.25">
      <c r="A14335">
        <v>946</v>
      </c>
      <c r="B14335" t="s">
        <v>99</v>
      </c>
      <c r="C14335" s="1">
        <v>40333.479166666664</v>
      </c>
      <c r="D14335">
        <v>1</v>
      </c>
      <c r="E14335" t="s">
        <v>14</v>
      </c>
      <c r="F14335" t="s">
        <v>15</v>
      </c>
      <c r="G14335">
        <v>40</v>
      </c>
      <c r="H14335" t="str">
        <f t="shared" si="1125"/>
        <v>KD</v>
      </c>
      <c r="I14335" s="2">
        <f t="shared" si="1127"/>
        <v>2010</v>
      </c>
      <c r="J14335" s="2">
        <f t="shared" si="1128"/>
        <v>6</v>
      </c>
      <c r="K14335" t="str">
        <f t="shared" si="1129"/>
        <v>Waterjuffer</v>
      </c>
      <c r="L14335" s="25">
        <f t="shared" si="1126"/>
        <v>22</v>
      </c>
    </row>
    <row r="14336" spans="1:12" x14ac:dyDescent="0.25">
      <c r="A14336">
        <v>946</v>
      </c>
      <c r="B14336" t="s">
        <v>99</v>
      </c>
      <c r="C14336" s="1">
        <v>40333.479166666664</v>
      </c>
      <c r="D14336">
        <v>2</v>
      </c>
      <c r="E14336" t="s">
        <v>18</v>
      </c>
      <c r="F14336" t="s">
        <v>19</v>
      </c>
      <c r="G14336">
        <v>1</v>
      </c>
      <c r="H14336" t="str">
        <f t="shared" si="1125"/>
        <v>KD</v>
      </c>
      <c r="I14336" s="2">
        <f t="shared" si="1127"/>
        <v>2010</v>
      </c>
      <c r="J14336" s="2">
        <f t="shared" si="1128"/>
        <v>6</v>
      </c>
      <c r="K14336" t="str">
        <f t="shared" si="1129"/>
        <v>Korenbouten</v>
      </c>
      <c r="L14336" s="25">
        <f t="shared" si="1126"/>
        <v>22</v>
      </c>
    </row>
    <row r="14337" spans="1:12" x14ac:dyDescent="0.25">
      <c r="A14337">
        <v>946</v>
      </c>
      <c r="B14337" t="s">
        <v>99</v>
      </c>
      <c r="C14337" s="1">
        <v>40333.479166666664</v>
      </c>
      <c r="D14337">
        <v>2</v>
      </c>
      <c r="E14337" t="s">
        <v>28</v>
      </c>
      <c r="F14337" t="s">
        <v>29</v>
      </c>
      <c r="G14337">
        <v>5</v>
      </c>
      <c r="H14337" t="str">
        <f t="shared" si="1125"/>
        <v>KD</v>
      </c>
      <c r="I14337" s="2">
        <f t="shared" si="1127"/>
        <v>2010</v>
      </c>
      <c r="J14337" s="2">
        <f t="shared" si="1128"/>
        <v>6</v>
      </c>
      <c r="K14337" t="str">
        <f t="shared" si="1129"/>
        <v>Korenbouten</v>
      </c>
      <c r="L14337" s="25">
        <f t="shared" si="1126"/>
        <v>22</v>
      </c>
    </row>
    <row r="14338" spans="1:12" x14ac:dyDescent="0.25">
      <c r="A14338">
        <v>946</v>
      </c>
      <c r="B14338" t="s">
        <v>99</v>
      </c>
      <c r="C14338" s="1">
        <v>40333.479166666664</v>
      </c>
      <c r="D14338">
        <v>2</v>
      </c>
      <c r="E14338" t="s">
        <v>14</v>
      </c>
      <c r="F14338" t="s">
        <v>15</v>
      </c>
      <c r="G14338">
        <v>3</v>
      </c>
      <c r="H14338" t="str">
        <f t="shared" ref="H14338:H14401" si="1130">VLOOKUP(A14338,$N$2:$O$51,2,FALSE)</f>
        <v>KD</v>
      </c>
      <c r="I14338" s="2">
        <f t="shared" si="1127"/>
        <v>2010</v>
      </c>
      <c r="J14338" s="2">
        <f t="shared" si="1128"/>
        <v>6</v>
      </c>
      <c r="K14338" t="str">
        <f t="shared" si="1129"/>
        <v>Waterjuffer</v>
      </c>
      <c r="L14338" s="25">
        <f t="shared" si="1126"/>
        <v>22</v>
      </c>
    </row>
    <row r="14339" spans="1:12" x14ac:dyDescent="0.25">
      <c r="A14339">
        <v>946</v>
      </c>
      <c r="B14339" t="s">
        <v>99</v>
      </c>
      <c r="C14339" s="1">
        <v>40333.479166666664</v>
      </c>
      <c r="D14339">
        <v>4</v>
      </c>
      <c r="E14339" t="s">
        <v>8</v>
      </c>
      <c r="F14339" t="s">
        <v>9</v>
      </c>
      <c r="G14339">
        <v>2</v>
      </c>
      <c r="H14339" t="str">
        <f t="shared" si="1130"/>
        <v>KD</v>
      </c>
      <c r="I14339" s="2">
        <f t="shared" si="1127"/>
        <v>2010</v>
      </c>
      <c r="J14339" s="2">
        <f t="shared" si="1128"/>
        <v>6</v>
      </c>
      <c r="K14339" t="str">
        <f t="shared" si="1129"/>
        <v>Pantserjuffers</v>
      </c>
      <c r="L14339" s="25">
        <f t="shared" ref="L14339:L14402" si="1131">(ROUNDDOWN(C14339-DATE(I14339,1,1),0))/7</f>
        <v>22</v>
      </c>
    </row>
    <row r="14340" spans="1:12" x14ac:dyDescent="0.25">
      <c r="A14340">
        <v>946</v>
      </c>
      <c r="B14340" t="s">
        <v>99</v>
      </c>
      <c r="C14340" s="1">
        <v>40333.479166666664</v>
      </c>
      <c r="D14340">
        <v>4</v>
      </c>
      <c r="E14340" t="s">
        <v>18</v>
      </c>
      <c r="F14340" t="s">
        <v>19</v>
      </c>
      <c r="G14340">
        <v>1</v>
      </c>
      <c r="H14340" t="str">
        <f t="shared" si="1130"/>
        <v>KD</v>
      </c>
      <c r="I14340" s="2">
        <f t="shared" si="1127"/>
        <v>2010</v>
      </c>
      <c r="J14340" s="2">
        <f t="shared" si="1128"/>
        <v>6</v>
      </c>
      <c r="K14340" t="str">
        <f t="shared" si="1129"/>
        <v>Korenbouten</v>
      </c>
      <c r="L14340" s="25">
        <f t="shared" si="1131"/>
        <v>22</v>
      </c>
    </row>
    <row r="14341" spans="1:12" x14ac:dyDescent="0.25">
      <c r="A14341">
        <v>946</v>
      </c>
      <c r="B14341" t="s">
        <v>99</v>
      </c>
      <c r="C14341" s="1">
        <v>40333.479166666664</v>
      </c>
      <c r="D14341">
        <v>4</v>
      </c>
      <c r="E14341" t="s">
        <v>22</v>
      </c>
      <c r="F14341" t="s">
        <v>23</v>
      </c>
      <c r="G14341">
        <v>1</v>
      </c>
      <c r="H14341" t="str">
        <f t="shared" si="1130"/>
        <v>KD</v>
      </c>
      <c r="I14341" s="2">
        <f t="shared" si="1127"/>
        <v>2010</v>
      </c>
      <c r="J14341" s="2">
        <f t="shared" si="1128"/>
        <v>6</v>
      </c>
      <c r="K14341" t="str">
        <f t="shared" si="1129"/>
        <v>Glazenmakers</v>
      </c>
      <c r="L14341" s="25">
        <f t="shared" si="1131"/>
        <v>22</v>
      </c>
    </row>
    <row r="14342" spans="1:12" x14ac:dyDescent="0.25">
      <c r="A14342">
        <v>946</v>
      </c>
      <c r="B14342" t="s">
        <v>99</v>
      </c>
      <c r="C14342" s="1">
        <v>40333.479166666664</v>
      </c>
      <c r="D14342">
        <v>4</v>
      </c>
      <c r="E14342" t="s">
        <v>28</v>
      </c>
      <c r="F14342" t="s">
        <v>29</v>
      </c>
      <c r="G14342">
        <v>6</v>
      </c>
      <c r="H14342" t="str">
        <f t="shared" si="1130"/>
        <v>KD</v>
      </c>
      <c r="I14342" s="2">
        <f t="shared" si="1127"/>
        <v>2010</v>
      </c>
      <c r="J14342" s="2">
        <f t="shared" si="1128"/>
        <v>6</v>
      </c>
      <c r="K14342" t="str">
        <f t="shared" si="1129"/>
        <v>Korenbouten</v>
      </c>
      <c r="L14342" s="25">
        <f t="shared" si="1131"/>
        <v>22</v>
      </c>
    </row>
    <row r="14343" spans="1:12" x14ac:dyDescent="0.25">
      <c r="A14343">
        <v>946</v>
      </c>
      <c r="B14343" t="s">
        <v>99</v>
      </c>
      <c r="C14343" s="1">
        <v>40333.479166666664</v>
      </c>
      <c r="D14343">
        <v>5</v>
      </c>
      <c r="E14343" t="s">
        <v>8</v>
      </c>
      <c r="F14343" t="s">
        <v>9</v>
      </c>
      <c r="G14343">
        <v>4</v>
      </c>
      <c r="H14343" t="str">
        <f t="shared" si="1130"/>
        <v>KD</v>
      </c>
      <c r="I14343" s="2">
        <f t="shared" si="1127"/>
        <v>2010</v>
      </c>
      <c r="J14343" s="2">
        <f t="shared" si="1128"/>
        <v>6</v>
      </c>
      <c r="K14343" t="str">
        <f t="shared" si="1129"/>
        <v>Pantserjuffers</v>
      </c>
      <c r="L14343" s="25">
        <f t="shared" si="1131"/>
        <v>22</v>
      </c>
    </row>
    <row r="14344" spans="1:12" x14ac:dyDescent="0.25">
      <c r="A14344">
        <v>946</v>
      </c>
      <c r="B14344" t="s">
        <v>99</v>
      </c>
      <c r="C14344" s="1">
        <v>40333.479166666664</v>
      </c>
      <c r="D14344">
        <v>5</v>
      </c>
      <c r="E14344" t="s">
        <v>22</v>
      </c>
      <c r="F14344" t="s">
        <v>23</v>
      </c>
      <c r="G14344">
        <v>3</v>
      </c>
      <c r="H14344" t="str">
        <f t="shared" si="1130"/>
        <v>KD</v>
      </c>
      <c r="I14344" s="2">
        <f t="shared" si="1127"/>
        <v>2010</v>
      </c>
      <c r="J14344" s="2">
        <f t="shared" si="1128"/>
        <v>6</v>
      </c>
      <c r="K14344" t="str">
        <f t="shared" si="1129"/>
        <v>Glazenmakers</v>
      </c>
      <c r="L14344" s="25">
        <f t="shared" si="1131"/>
        <v>22</v>
      </c>
    </row>
    <row r="14345" spans="1:12" x14ac:dyDescent="0.25">
      <c r="A14345">
        <v>946</v>
      </c>
      <c r="B14345" t="s">
        <v>99</v>
      </c>
      <c r="C14345" s="1">
        <v>40333.479166666664</v>
      </c>
      <c r="D14345">
        <v>5</v>
      </c>
      <c r="E14345" t="s">
        <v>26</v>
      </c>
      <c r="F14345" t="s">
        <v>27</v>
      </c>
      <c r="G14345">
        <v>1</v>
      </c>
      <c r="H14345" t="str">
        <f t="shared" si="1130"/>
        <v>KD</v>
      </c>
      <c r="I14345" s="2">
        <f t="shared" si="1127"/>
        <v>2010</v>
      </c>
      <c r="J14345" s="2">
        <f t="shared" si="1128"/>
        <v>6</v>
      </c>
      <c r="K14345" t="str">
        <f t="shared" si="1129"/>
        <v>Glazenmakers</v>
      </c>
      <c r="L14345" s="25">
        <f t="shared" si="1131"/>
        <v>22</v>
      </c>
    </row>
    <row r="14346" spans="1:12" x14ac:dyDescent="0.25">
      <c r="A14346">
        <v>946</v>
      </c>
      <c r="B14346" t="s">
        <v>99</v>
      </c>
      <c r="C14346" s="1">
        <v>40333.479166666664</v>
      </c>
      <c r="D14346">
        <v>5</v>
      </c>
      <c r="E14346" t="s">
        <v>28</v>
      </c>
      <c r="F14346" t="s">
        <v>29</v>
      </c>
      <c r="G14346">
        <v>12</v>
      </c>
      <c r="H14346" t="str">
        <f t="shared" si="1130"/>
        <v>KD</v>
      </c>
      <c r="I14346" s="2">
        <f t="shared" si="1127"/>
        <v>2010</v>
      </c>
      <c r="J14346" s="2">
        <f t="shared" si="1128"/>
        <v>6</v>
      </c>
      <c r="K14346" t="str">
        <f t="shared" si="1129"/>
        <v>Korenbouten</v>
      </c>
      <c r="L14346" s="25">
        <f t="shared" si="1131"/>
        <v>22</v>
      </c>
    </row>
    <row r="14347" spans="1:12" x14ac:dyDescent="0.25">
      <c r="A14347">
        <v>946</v>
      </c>
      <c r="B14347" t="s">
        <v>99</v>
      </c>
      <c r="C14347" s="1">
        <v>40355.520833333336</v>
      </c>
      <c r="D14347">
        <v>1</v>
      </c>
      <c r="E14347" t="s">
        <v>18</v>
      </c>
      <c r="F14347" t="s">
        <v>19</v>
      </c>
      <c r="G14347">
        <v>6</v>
      </c>
      <c r="H14347" t="str">
        <f t="shared" si="1130"/>
        <v>KD</v>
      </c>
      <c r="I14347" s="2">
        <f t="shared" si="1127"/>
        <v>2010</v>
      </c>
      <c r="J14347" s="2">
        <f t="shared" si="1128"/>
        <v>6</v>
      </c>
      <c r="K14347" t="str">
        <f t="shared" si="1129"/>
        <v>Korenbouten</v>
      </c>
      <c r="L14347" s="25">
        <f t="shared" si="1131"/>
        <v>25.142857142857142</v>
      </c>
    </row>
    <row r="14348" spans="1:12" x14ac:dyDescent="0.25">
      <c r="A14348">
        <v>946</v>
      </c>
      <c r="B14348" t="s">
        <v>99</v>
      </c>
      <c r="C14348" s="1">
        <v>40355.520833333336</v>
      </c>
      <c r="D14348">
        <v>1</v>
      </c>
      <c r="E14348" t="s">
        <v>26</v>
      </c>
      <c r="F14348" t="s">
        <v>27</v>
      </c>
      <c r="G14348">
        <v>2</v>
      </c>
      <c r="H14348" t="str">
        <f t="shared" si="1130"/>
        <v>KD</v>
      </c>
      <c r="I14348" s="2">
        <f t="shared" si="1127"/>
        <v>2010</v>
      </c>
      <c r="J14348" s="2">
        <f t="shared" si="1128"/>
        <v>6</v>
      </c>
      <c r="K14348" t="str">
        <f t="shared" si="1129"/>
        <v>Glazenmakers</v>
      </c>
      <c r="L14348" s="25">
        <f t="shared" si="1131"/>
        <v>25.142857142857142</v>
      </c>
    </row>
    <row r="14349" spans="1:12" x14ac:dyDescent="0.25">
      <c r="A14349">
        <v>946</v>
      </c>
      <c r="B14349" t="s">
        <v>99</v>
      </c>
      <c r="C14349" s="1">
        <v>40355.520833333336</v>
      </c>
      <c r="D14349">
        <v>1</v>
      </c>
      <c r="E14349" t="s">
        <v>82</v>
      </c>
      <c r="F14349" t="s">
        <v>83</v>
      </c>
      <c r="G14349">
        <v>1</v>
      </c>
      <c r="H14349" t="str">
        <f t="shared" si="1130"/>
        <v>KD</v>
      </c>
      <c r="I14349" s="2">
        <f t="shared" si="1127"/>
        <v>2010</v>
      </c>
      <c r="J14349" s="2">
        <f t="shared" si="1128"/>
        <v>6</v>
      </c>
      <c r="K14349" t="str">
        <f t="shared" si="1129"/>
        <v>Korenbouten</v>
      </c>
      <c r="L14349" s="25">
        <f t="shared" si="1131"/>
        <v>25.142857142857142</v>
      </c>
    </row>
    <row r="14350" spans="1:12" x14ac:dyDescent="0.25">
      <c r="A14350">
        <v>946</v>
      </c>
      <c r="B14350" t="s">
        <v>99</v>
      </c>
      <c r="C14350" s="1">
        <v>40355.520833333336</v>
      </c>
      <c r="D14350">
        <v>1</v>
      </c>
      <c r="E14350" t="s">
        <v>28</v>
      </c>
      <c r="F14350" t="s">
        <v>29</v>
      </c>
      <c r="G14350">
        <v>18</v>
      </c>
      <c r="H14350" t="str">
        <f t="shared" si="1130"/>
        <v>KD</v>
      </c>
      <c r="I14350" s="2">
        <f t="shared" si="1127"/>
        <v>2010</v>
      </c>
      <c r="J14350" s="2">
        <f t="shared" si="1128"/>
        <v>6</v>
      </c>
      <c r="K14350" t="str">
        <f t="shared" si="1129"/>
        <v>Korenbouten</v>
      </c>
      <c r="L14350" s="25">
        <f t="shared" si="1131"/>
        <v>25.142857142857142</v>
      </c>
    </row>
    <row r="14351" spans="1:12" x14ac:dyDescent="0.25">
      <c r="A14351">
        <v>946</v>
      </c>
      <c r="B14351" t="s">
        <v>99</v>
      </c>
      <c r="C14351" s="1">
        <v>40355.520833333336</v>
      </c>
      <c r="D14351">
        <v>1</v>
      </c>
      <c r="E14351" t="s">
        <v>20</v>
      </c>
      <c r="F14351" t="s">
        <v>21</v>
      </c>
      <c r="G14351">
        <v>1</v>
      </c>
      <c r="H14351" t="str">
        <f t="shared" si="1130"/>
        <v>KD</v>
      </c>
      <c r="I14351" s="2">
        <f t="shared" si="1127"/>
        <v>2010</v>
      </c>
      <c r="J14351" s="2">
        <f t="shared" si="1128"/>
        <v>6</v>
      </c>
      <c r="K14351" t="str">
        <f t="shared" si="1129"/>
        <v>Waterjuffer</v>
      </c>
      <c r="L14351" s="25">
        <f t="shared" si="1131"/>
        <v>25.142857142857142</v>
      </c>
    </row>
    <row r="14352" spans="1:12" x14ac:dyDescent="0.25">
      <c r="A14352">
        <v>946</v>
      </c>
      <c r="B14352" t="s">
        <v>99</v>
      </c>
      <c r="C14352" s="1">
        <v>40355.520833333336</v>
      </c>
      <c r="D14352">
        <v>1</v>
      </c>
      <c r="E14352" t="s">
        <v>10</v>
      </c>
      <c r="F14352" t="s">
        <v>11</v>
      </c>
      <c r="G14352">
        <v>11</v>
      </c>
      <c r="H14352" t="str">
        <f t="shared" si="1130"/>
        <v>KD</v>
      </c>
      <c r="I14352" s="2">
        <f t="shared" si="1127"/>
        <v>2010</v>
      </c>
      <c r="J14352" s="2">
        <f t="shared" si="1128"/>
        <v>6</v>
      </c>
      <c r="K14352" t="str">
        <f t="shared" si="1129"/>
        <v>Waterjuffer</v>
      </c>
      <c r="L14352" s="25">
        <f t="shared" si="1131"/>
        <v>25.142857142857142</v>
      </c>
    </row>
    <row r="14353" spans="1:12" x14ac:dyDescent="0.25">
      <c r="A14353">
        <v>946</v>
      </c>
      <c r="B14353" t="s">
        <v>99</v>
      </c>
      <c r="C14353" s="1">
        <v>40355.520833333336</v>
      </c>
      <c r="D14353">
        <v>1</v>
      </c>
      <c r="E14353" t="s">
        <v>42</v>
      </c>
      <c r="F14353" t="s">
        <v>43</v>
      </c>
      <c r="G14353">
        <v>2</v>
      </c>
      <c r="H14353" t="str">
        <f t="shared" si="1130"/>
        <v>KD</v>
      </c>
      <c r="I14353" s="2">
        <f t="shared" si="1127"/>
        <v>2010</v>
      </c>
      <c r="J14353" s="2">
        <f t="shared" si="1128"/>
        <v>6</v>
      </c>
      <c r="K14353" t="str">
        <f t="shared" si="1129"/>
        <v>Korenbouten</v>
      </c>
      <c r="L14353" s="25">
        <f t="shared" si="1131"/>
        <v>25.142857142857142</v>
      </c>
    </row>
    <row r="14354" spans="1:12" x14ac:dyDescent="0.25">
      <c r="A14354">
        <v>946</v>
      </c>
      <c r="B14354" t="s">
        <v>99</v>
      </c>
      <c r="C14354" s="1">
        <v>40355.520833333336</v>
      </c>
      <c r="D14354">
        <v>1</v>
      </c>
      <c r="E14354" t="s">
        <v>16</v>
      </c>
      <c r="F14354" t="s">
        <v>17</v>
      </c>
      <c r="G14354">
        <v>4</v>
      </c>
      <c r="H14354" t="str">
        <f t="shared" si="1130"/>
        <v>KD</v>
      </c>
      <c r="I14354" s="2">
        <f t="shared" si="1127"/>
        <v>2010</v>
      </c>
      <c r="J14354" s="2">
        <f t="shared" si="1128"/>
        <v>6</v>
      </c>
      <c r="K14354" t="str">
        <f t="shared" si="1129"/>
        <v>Waterjuffer</v>
      </c>
      <c r="L14354" s="25">
        <f t="shared" si="1131"/>
        <v>25.142857142857142</v>
      </c>
    </row>
    <row r="14355" spans="1:12" x14ac:dyDescent="0.25">
      <c r="A14355">
        <v>946</v>
      </c>
      <c r="B14355" t="s">
        <v>99</v>
      </c>
      <c r="C14355" s="1">
        <v>40355.520833333336</v>
      </c>
      <c r="D14355">
        <v>1</v>
      </c>
      <c r="E14355" t="s">
        <v>14</v>
      </c>
      <c r="F14355" t="s">
        <v>15</v>
      </c>
      <c r="G14355">
        <v>11</v>
      </c>
      <c r="H14355" t="str">
        <f t="shared" si="1130"/>
        <v>KD</v>
      </c>
      <c r="I14355" s="2">
        <f t="shared" si="1127"/>
        <v>2010</v>
      </c>
      <c r="J14355" s="2">
        <f t="shared" si="1128"/>
        <v>6</v>
      </c>
      <c r="K14355" t="str">
        <f t="shared" si="1129"/>
        <v>Waterjuffer</v>
      </c>
      <c r="L14355" s="25">
        <f t="shared" si="1131"/>
        <v>25.142857142857142</v>
      </c>
    </row>
    <row r="14356" spans="1:12" x14ac:dyDescent="0.25">
      <c r="A14356">
        <v>946</v>
      </c>
      <c r="B14356" t="s">
        <v>99</v>
      </c>
      <c r="C14356" s="1">
        <v>40355.520833333336</v>
      </c>
      <c r="D14356">
        <v>1</v>
      </c>
      <c r="E14356" t="s">
        <v>12</v>
      </c>
      <c r="F14356" t="s">
        <v>13</v>
      </c>
      <c r="G14356">
        <v>3</v>
      </c>
      <c r="H14356" t="str">
        <f t="shared" si="1130"/>
        <v>KD</v>
      </c>
      <c r="I14356" s="2">
        <f t="shared" si="1127"/>
        <v>2010</v>
      </c>
      <c r="J14356" s="2">
        <f t="shared" si="1128"/>
        <v>6</v>
      </c>
      <c r="K14356" t="str">
        <f t="shared" si="1129"/>
        <v>Waterjuffer</v>
      </c>
      <c r="L14356" s="25">
        <f t="shared" si="1131"/>
        <v>25.142857142857142</v>
      </c>
    </row>
    <row r="14357" spans="1:12" x14ac:dyDescent="0.25">
      <c r="A14357">
        <v>946</v>
      </c>
      <c r="B14357" t="s">
        <v>99</v>
      </c>
      <c r="C14357" s="1">
        <v>40355.520833333336</v>
      </c>
      <c r="D14357">
        <v>2</v>
      </c>
      <c r="E14357" t="s">
        <v>18</v>
      </c>
      <c r="F14357" t="s">
        <v>19</v>
      </c>
      <c r="G14357">
        <v>2</v>
      </c>
      <c r="H14357" t="str">
        <f t="shared" si="1130"/>
        <v>KD</v>
      </c>
      <c r="I14357" s="2">
        <f t="shared" si="1127"/>
        <v>2010</v>
      </c>
      <c r="J14357" s="2">
        <f t="shared" si="1128"/>
        <v>6</v>
      </c>
      <c r="K14357" t="str">
        <f t="shared" si="1129"/>
        <v>Korenbouten</v>
      </c>
      <c r="L14357" s="25">
        <f t="shared" si="1131"/>
        <v>25.142857142857142</v>
      </c>
    </row>
    <row r="14358" spans="1:12" x14ac:dyDescent="0.25">
      <c r="A14358">
        <v>946</v>
      </c>
      <c r="B14358" t="s">
        <v>99</v>
      </c>
      <c r="C14358" s="1">
        <v>40355.520833333336</v>
      </c>
      <c r="D14358">
        <v>2</v>
      </c>
      <c r="E14358" t="s">
        <v>10</v>
      </c>
      <c r="F14358" t="s">
        <v>11</v>
      </c>
      <c r="G14358">
        <v>2</v>
      </c>
      <c r="H14358" t="str">
        <f t="shared" si="1130"/>
        <v>KD</v>
      </c>
      <c r="I14358" s="2">
        <f t="shared" si="1127"/>
        <v>2010</v>
      </c>
      <c r="J14358" s="2">
        <f t="shared" si="1128"/>
        <v>6</v>
      </c>
      <c r="K14358" t="str">
        <f t="shared" si="1129"/>
        <v>Waterjuffer</v>
      </c>
      <c r="L14358" s="25">
        <f t="shared" si="1131"/>
        <v>25.142857142857142</v>
      </c>
    </row>
    <row r="14359" spans="1:12" x14ac:dyDescent="0.25">
      <c r="A14359">
        <v>946</v>
      </c>
      <c r="B14359" t="s">
        <v>99</v>
      </c>
      <c r="C14359" s="1">
        <v>40355.520833333336</v>
      </c>
      <c r="D14359">
        <v>2</v>
      </c>
      <c r="E14359" t="s">
        <v>42</v>
      </c>
      <c r="F14359" t="s">
        <v>43</v>
      </c>
      <c r="G14359">
        <v>1</v>
      </c>
      <c r="H14359" t="str">
        <f t="shared" si="1130"/>
        <v>KD</v>
      </c>
      <c r="I14359" s="2">
        <f t="shared" si="1127"/>
        <v>2010</v>
      </c>
      <c r="J14359" s="2">
        <f t="shared" si="1128"/>
        <v>6</v>
      </c>
      <c r="K14359" t="str">
        <f t="shared" si="1129"/>
        <v>Korenbouten</v>
      </c>
      <c r="L14359" s="25">
        <f t="shared" si="1131"/>
        <v>25.142857142857142</v>
      </c>
    </row>
    <row r="14360" spans="1:12" x14ac:dyDescent="0.25">
      <c r="A14360">
        <v>946</v>
      </c>
      <c r="B14360" t="s">
        <v>99</v>
      </c>
      <c r="C14360" s="1">
        <v>40355.520833333336</v>
      </c>
      <c r="D14360">
        <v>2</v>
      </c>
      <c r="E14360" t="s">
        <v>28</v>
      </c>
      <c r="F14360" t="s">
        <v>29</v>
      </c>
      <c r="G14360">
        <v>2</v>
      </c>
      <c r="H14360" t="str">
        <f t="shared" si="1130"/>
        <v>KD</v>
      </c>
      <c r="I14360" s="2">
        <f t="shared" si="1127"/>
        <v>2010</v>
      </c>
      <c r="J14360" s="2">
        <f t="shared" si="1128"/>
        <v>6</v>
      </c>
      <c r="K14360" t="str">
        <f t="shared" si="1129"/>
        <v>Korenbouten</v>
      </c>
      <c r="L14360" s="25">
        <f t="shared" si="1131"/>
        <v>25.142857142857142</v>
      </c>
    </row>
    <row r="14361" spans="1:12" x14ac:dyDescent="0.25">
      <c r="A14361">
        <v>946</v>
      </c>
      <c r="B14361" t="s">
        <v>99</v>
      </c>
      <c r="C14361" s="1">
        <v>40355.520833333336</v>
      </c>
      <c r="D14361">
        <v>2</v>
      </c>
      <c r="E14361" t="s">
        <v>14</v>
      </c>
      <c r="F14361" t="s">
        <v>15</v>
      </c>
      <c r="G14361">
        <v>4</v>
      </c>
      <c r="H14361" t="str">
        <f t="shared" si="1130"/>
        <v>KD</v>
      </c>
      <c r="I14361" s="2">
        <f t="shared" si="1127"/>
        <v>2010</v>
      </c>
      <c r="J14361" s="2">
        <f t="shared" si="1128"/>
        <v>6</v>
      </c>
      <c r="K14361" t="str">
        <f t="shared" si="1129"/>
        <v>Waterjuffer</v>
      </c>
      <c r="L14361" s="25">
        <f t="shared" si="1131"/>
        <v>25.142857142857142</v>
      </c>
    </row>
    <row r="14362" spans="1:12" x14ac:dyDescent="0.25">
      <c r="A14362">
        <v>946</v>
      </c>
      <c r="B14362" t="s">
        <v>99</v>
      </c>
      <c r="C14362" s="1">
        <v>40355.520833333336</v>
      </c>
      <c r="D14362">
        <v>4</v>
      </c>
      <c r="E14362" t="s">
        <v>18</v>
      </c>
      <c r="F14362" t="s">
        <v>19</v>
      </c>
      <c r="G14362">
        <v>3</v>
      </c>
      <c r="H14362" t="str">
        <f t="shared" si="1130"/>
        <v>KD</v>
      </c>
      <c r="I14362" s="2">
        <f t="shared" si="1127"/>
        <v>2010</v>
      </c>
      <c r="J14362" s="2">
        <f t="shared" si="1128"/>
        <v>6</v>
      </c>
      <c r="K14362" t="str">
        <f t="shared" si="1129"/>
        <v>Korenbouten</v>
      </c>
      <c r="L14362" s="25">
        <f t="shared" si="1131"/>
        <v>25.142857142857142</v>
      </c>
    </row>
    <row r="14363" spans="1:12" x14ac:dyDescent="0.25">
      <c r="A14363">
        <v>946</v>
      </c>
      <c r="B14363" t="s">
        <v>99</v>
      </c>
      <c r="C14363" s="1">
        <v>40355.520833333336</v>
      </c>
      <c r="D14363">
        <v>4</v>
      </c>
      <c r="E14363" t="s">
        <v>28</v>
      </c>
      <c r="F14363" t="s">
        <v>29</v>
      </c>
      <c r="G14363">
        <v>2</v>
      </c>
      <c r="H14363" t="str">
        <f t="shared" si="1130"/>
        <v>KD</v>
      </c>
      <c r="I14363" s="2">
        <f t="shared" ref="I14363:I14426" si="1132">YEAR(C14363)</f>
        <v>2010</v>
      </c>
      <c r="J14363" s="2">
        <f t="shared" ref="J14363:J14426" si="1133">MONTH(C14363)</f>
        <v>6</v>
      </c>
      <c r="K14363" t="str">
        <f t="shared" ref="K14363:K14426" si="1134">VLOOKUP(E14363,$Q$2:$R$100,2,FALSE)</f>
        <v>Korenbouten</v>
      </c>
      <c r="L14363" s="25">
        <f t="shared" si="1131"/>
        <v>25.142857142857142</v>
      </c>
    </row>
    <row r="14364" spans="1:12" x14ac:dyDescent="0.25">
      <c r="A14364">
        <v>946</v>
      </c>
      <c r="B14364" t="s">
        <v>99</v>
      </c>
      <c r="C14364" s="1">
        <v>40355.520833333336</v>
      </c>
      <c r="D14364">
        <v>5</v>
      </c>
      <c r="E14364" t="s">
        <v>18</v>
      </c>
      <c r="F14364" t="s">
        <v>19</v>
      </c>
      <c r="G14364">
        <v>9</v>
      </c>
      <c r="H14364" t="str">
        <f t="shared" si="1130"/>
        <v>KD</v>
      </c>
      <c r="I14364" s="2">
        <f t="shared" si="1132"/>
        <v>2010</v>
      </c>
      <c r="J14364" s="2">
        <f t="shared" si="1133"/>
        <v>6</v>
      </c>
      <c r="K14364" t="str">
        <f t="shared" si="1134"/>
        <v>Korenbouten</v>
      </c>
      <c r="L14364" s="25">
        <f t="shared" si="1131"/>
        <v>25.142857142857142</v>
      </c>
    </row>
    <row r="14365" spans="1:12" x14ac:dyDescent="0.25">
      <c r="A14365">
        <v>946</v>
      </c>
      <c r="B14365" t="s">
        <v>99</v>
      </c>
      <c r="C14365" s="1">
        <v>40355.520833333336</v>
      </c>
      <c r="D14365">
        <v>5</v>
      </c>
      <c r="E14365" t="s">
        <v>26</v>
      </c>
      <c r="F14365" t="s">
        <v>27</v>
      </c>
      <c r="G14365">
        <v>1</v>
      </c>
      <c r="H14365" t="str">
        <f t="shared" si="1130"/>
        <v>KD</v>
      </c>
      <c r="I14365" s="2">
        <f t="shared" si="1132"/>
        <v>2010</v>
      </c>
      <c r="J14365" s="2">
        <f t="shared" si="1133"/>
        <v>6</v>
      </c>
      <c r="K14365" t="str">
        <f t="shared" si="1134"/>
        <v>Glazenmakers</v>
      </c>
      <c r="L14365" s="25">
        <f t="shared" si="1131"/>
        <v>25.142857142857142</v>
      </c>
    </row>
    <row r="14366" spans="1:12" x14ac:dyDescent="0.25">
      <c r="A14366">
        <v>946</v>
      </c>
      <c r="B14366" t="s">
        <v>99</v>
      </c>
      <c r="C14366" s="1">
        <v>40355.520833333336</v>
      </c>
      <c r="D14366">
        <v>5</v>
      </c>
      <c r="E14366" t="s">
        <v>82</v>
      </c>
      <c r="F14366" t="s">
        <v>83</v>
      </c>
      <c r="G14366">
        <v>1</v>
      </c>
      <c r="H14366" t="str">
        <f t="shared" si="1130"/>
        <v>KD</v>
      </c>
      <c r="I14366" s="2">
        <f t="shared" si="1132"/>
        <v>2010</v>
      </c>
      <c r="J14366" s="2">
        <f t="shared" si="1133"/>
        <v>6</v>
      </c>
      <c r="K14366" t="str">
        <f t="shared" si="1134"/>
        <v>Korenbouten</v>
      </c>
      <c r="L14366" s="25">
        <f t="shared" si="1131"/>
        <v>25.142857142857142</v>
      </c>
    </row>
    <row r="14367" spans="1:12" x14ac:dyDescent="0.25">
      <c r="A14367">
        <v>946</v>
      </c>
      <c r="B14367" t="s">
        <v>99</v>
      </c>
      <c r="C14367" s="1">
        <v>40355.520833333336</v>
      </c>
      <c r="D14367">
        <v>5</v>
      </c>
      <c r="E14367" t="s">
        <v>28</v>
      </c>
      <c r="F14367" t="s">
        <v>29</v>
      </c>
      <c r="G14367">
        <v>6</v>
      </c>
      <c r="H14367" t="str">
        <f t="shared" si="1130"/>
        <v>KD</v>
      </c>
      <c r="I14367" s="2">
        <f t="shared" si="1132"/>
        <v>2010</v>
      </c>
      <c r="J14367" s="2">
        <f t="shared" si="1133"/>
        <v>6</v>
      </c>
      <c r="K14367" t="str">
        <f t="shared" si="1134"/>
        <v>Korenbouten</v>
      </c>
      <c r="L14367" s="25">
        <f t="shared" si="1131"/>
        <v>25.142857142857142</v>
      </c>
    </row>
    <row r="14368" spans="1:12" x14ac:dyDescent="0.25">
      <c r="A14368">
        <v>946</v>
      </c>
      <c r="B14368" t="s">
        <v>99</v>
      </c>
      <c r="C14368" s="1">
        <v>40355.520833333336</v>
      </c>
      <c r="D14368">
        <v>5</v>
      </c>
      <c r="E14368" t="s">
        <v>24</v>
      </c>
      <c r="F14368" t="s">
        <v>25</v>
      </c>
      <c r="G14368">
        <v>1</v>
      </c>
      <c r="H14368" t="str">
        <f t="shared" si="1130"/>
        <v>KD</v>
      </c>
      <c r="I14368" s="2">
        <f t="shared" si="1132"/>
        <v>2010</v>
      </c>
      <c r="J14368" s="2">
        <f t="shared" si="1133"/>
        <v>6</v>
      </c>
      <c r="K14368" t="str">
        <f t="shared" si="1134"/>
        <v>Glazenmakers</v>
      </c>
      <c r="L14368" s="25">
        <f t="shared" si="1131"/>
        <v>25.142857142857142</v>
      </c>
    </row>
    <row r="14369" spans="1:12" x14ac:dyDescent="0.25">
      <c r="A14369">
        <v>946</v>
      </c>
      <c r="B14369" t="s">
        <v>99</v>
      </c>
      <c r="C14369" s="1">
        <v>40370.550000000003</v>
      </c>
      <c r="D14369">
        <v>1</v>
      </c>
      <c r="E14369" t="s">
        <v>20</v>
      </c>
      <c r="F14369" t="s">
        <v>21</v>
      </c>
      <c r="G14369">
        <v>1</v>
      </c>
      <c r="H14369" t="str">
        <f t="shared" si="1130"/>
        <v>KD</v>
      </c>
      <c r="I14369" s="2">
        <f t="shared" si="1132"/>
        <v>2010</v>
      </c>
      <c r="J14369" s="2">
        <f t="shared" si="1133"/>
        <v>7</v>
      </c>
      <c r="K14369" t="str">
        <f t="shared" si="1134"/>
        <v>Waterjuffer</v>
      </c>
      <c r="L14369" s="25">
        <f t="shared" si="1131"/>
        <v>27.285714285714285</v>
      </c>
    </row>
    <row r="14370" spans="1:12" x14ac:dyDescent="0.25">
      <c r="A14370">
        <v>946</v>
      </c>
      <c r="B14370" t="s">
        <v>99</v>
      </c>
      <c r="C14370" s="1">
        <v>40370.550000000003</v>
      </c>
      <c r="D14370">
        <v>1</v>
      </c>
      <c r="E14370" t="s">
        <v>32</v>
      </c>
      <c r="F14370" t="s">
        <v>33</v>
      </c>
      <c r="G14370">
        <v>1</v>
      </c>
      <c r="H14370" t="str">
        <f t="shared" si="1130"/>
        <v>KD</v>
      </c>
      <c r="I14370" s="2">
        <f t="shared" si="1132"/>
        <v>2010</v>
      </c>
      <c r="J14370" s="2">
        <f t="shared" si="1133"/>
        <v>7</v>
      </c>
      <c r="K14370" t="str">
        <f t="shared" si="1134"/>
        <v>Korenbouten</v>
      </c>
      <c r="L14370" s="25">
        <f t="shared" si="1131"/>
        <v>27.285714285714285</v>
      </c>
    </row>
    <row r="14371" spans="1:12" x14ac:dyDescent="0.25">
      <c r="A14371">
        <v>946</v>
      </c>
      <c r="B14371" t="s">
        <v>99</v>
      </c>
      <c r="C14371" s="1">
        <v>40370.550000000003</v>
      </c>
      <c r="D14371">
        <v>1</v>
      </c>
      <c r="E14371" t="s">
        <v>18</v>
      </c>
      <c r="F14371" t="s">
        <v>19</v>
      </c>
      <c r="G14371">
        <v>6</v>
      </c>
      <c r="H14371" t="str">
        <f t="shared" si="1130"/>
        <v>KD</v>
      </c>
      <c r="I14371" s="2">
        <f t="shared" si="1132"/>
        <v>2010</v>
      </c>
      <c r="J14371" s="2">
        <f t="shared" si="1133"/>
        <v>7</v>
      </c>
      <c r="K14371" t="str">
        <f t="shared" si="1134"/>
        <v>Korenbouten</v>
      </c>
      <c r="L14371" s="25">
        <f t="shared" si="1131"/>
        <v>27.285714285714285</v>
      </c>
    </row>
    <row r="14372" spans="1:12" x14ac:dyDescent="0.25">
      <c r="A14372">
        <v>946</v>
      </c>
      <c r="B14372" t="s">
        <v>99</v>
      </c>
      <c r="C14372" s="1">
        <v>40370.550000000003</v>
      </c>
      <c r="D14372">
        <v>1</v>
      </c>
      <c r="E14372" t="s">
        <v>26</v>
      </c>
      <c r="F14372" t="s">
        <v>27</v>
      </c>
      <c r="G14372">
        <v>5</v>
      </c>
      <c r="H14372" t="str">
        <f t="shared" si="1130"/>
        <v>KD</v>
      </c>
      <c r="I14372" s="2">
        <f t="shared" si="1132"/>
        <v>2010</v>
      </c>
      <c r="J14372" s="2">
        <f t="shared" si="1133"/>
        <v>7</v>
      </c>
      <c r="K14372" t="str">
        <f t="shared" si="1134"/>
        <v>Glazenmakers</v>
      </c>
      <c r="L14372" s="25">
        <f t="shared" si="1131"/>
        <v>27.285714285714285</v>
      </c>
    </row>
    <row r="14373" spans="1:12" x14ac:dyDescent="0.25">
      <c r="A14373">
        <v>946</v>
      </c>
      <c r="B14373" t="s">
        <v>99</v>
      </c>
      <c r="C14373" s="1">
        <v>40370.550000000003</v>
      </c>
      <c r="D14373">
        <v>1</v>
      </c>
      <c r="E14373" t="s">
        <v>10</v>
      </c>
      <c r="F14373" t="s">
        <v>11</v>
      </c>
      <c r="G14373">
        <v>1</v>
      </c>
      <c r="H14373" t="str">
        <f t="shared" si="1130"/>
        <v>KD</v>
      </c>
      <c r="I14373" s="2">
        <f t="shared" si="1132"/>
        <v>2010</v>
      </c>
      <c r="J14373" s="2">
        <f t="shared" si="1133"/>
        <v>7</v>
      </c>
      <c r="K14373" t="str">
        <f t="shared" si="1134"/>
        <v>Waterjuffer</v>
      </c>
      <c r="L14373" s="25">
        <f t="shared" si="1131"/>
        <v>27.285714285714285</v>
      </c>
    </row>
    <row r="14374" spans="1:12" x14ac:dyDescent="0.25">
      <c r="A14374">
        <v>946</v>
      </c>
      <c r="B14374" t="s">
        <v>99</v>
      </c>
      <c r="C14374" s="1">
        <v>40370.550000000003</v>
      </c>
      <c r="D14374">
        <v>2</v>
      </c>
      <c r="E14374" t="s">
        <v>20</v>
      </c>
      <c r="F14374" t="s">
        <v>21</v>
      </c>
      <c r="G14374">
        <v>1</v>
      </c>
      <c r="H14374" t="str">
        <f t="shared" si="1130"/>
        <v>KD</v>
      </c>
      <c r="I14374" s="2">
        <f t="shared" si="1132"/>
        <v>2010</v>
      </c>
      <c r="J14374" s="2">
        <f t="shared" si="1133"/>
        <v>7</v>
      </c>
      <c r="K14374" t="str">
        <f t="shared" si="1134"/>
        <v>Waterjuffer</v>
      </c>
      <c r="L14374" s="25">
        <f t="shared" si="1131"/>
        <v>27.285714285714285</v>
      </c>
    </row>
    <row r="14375" spans="1:12" x14ac:dyDescent="0.25">
      <c r="A14375">
        <v>946</v>
      </c>
      <c r="B14375" t="s">
        <v>99</v>
      </c>
      <c r="C14375" s="1">
        <v>40370.550000000003</v>
      </c>
      <c r="D14375">
        <v>2</v>
      </c>
      <c r="E14375" t="s">
        <v>18</v>
      </c>
      <c r="F14375" t="s">
        <v>19</v>
      </c>
      <c r="G14375">
        <v>2</v>
      </c>
      <c r="H14375" t="str">
        <f t="shared" si="1130"/>
        <v>KD</v>
      </c>
      <c r="I14375" s="2">
        <f t="shared" si="1132"/>
        <v>2010</v>
      </c>
      <c r="J14375" s="2">
        <f t="shared" si="1133"/>
        <v>7</v>
      </c>
      <c r="K14375" t="str">
        <f t="shared" si="1134"/>
        <v>Korenbouten</v>
      </c>
      <c r="L14375" s="25">
        <f t="shared" si="1131"/>
        <v>27.285714285714285</v>
      </c>
    </row>
    <row r="14376" spans="1:12" x14ac:dyDescent="0.25">
      <c r="A14376">
        <v>946</v>
      </c>
      <c r="B14376" t="s">
        <v>99</v>
      </c>
      <c r="C14376" s="1">
        <v>40370.550000000003</v>
      </c>
      <c r="D14376">
        <v>2</v>
      </c>
      <c r="E14376" t="s">
        <v>26</v>
      </c>
      <c r="F14376" t="s">
        <v>27</v>
      </c>
      <c r="G14376">
        <v>2</v>
      </c>
      <c r="H14376" t="str">
        <f t="shared" si="1130"/>
        <v>KD</v>
      </c>
      <c r="I14376" s="2">
        <f t="shared" si="1132"/>
        <v>2010</v>
      </c>
      <c r="J14376" s="2">
        <f t="shared" si="1133"/>
        <v>7</v>
      </c>
      <c r="K14376" t="str">
        <f t="shared" si="1134"/>
        <v>Glazenmakers</v>
      </c>
      <c r="L14376" s="25">
        <f t="shared" si="1131"/>
        <v>27.285714285714285</v>
      </c>
    </row>
    <row r="14377" spans="1:12" x14ac:dyDescent="0.25">
      <c r="A14377">
        <v>946</v>
      </c>
      <c r="B14377" t="s">
        <v>99</v>
      </c>
      <c r="C14377" s="1">
        <v>40370.550000000003</v>
      </c>
      <c r="D14377">
        <v>2</v>
      </c>
      <c r="E14377" t="s">
        <v>14</v>
      </c>
      <c r="F14377" t="s">
        <v>15</v>
      </c>
      <c r="G14377">
        <v>7</v>
      </c>
      <c r="H14377" t="str">
        <f t="shared" si="1130"/>
        <v>KD</v>
      </c>
      <c r="I14377" s="2">
        <f t="shared" si="1132"/>
        <v>2010</v>
      </c>
      <c r="J14377" s="2">
        <f t="shared" si="1133"/>
        <v>7</v>
      </c>
      <c r="K14377" t="str">
        <f t="shared" si="1134"/>
        <v>Waterjuffer</v>
      </c>
      <c r="L14377" s="25">
        <f t="shared" si="1131"/>
        <v>27.285714285714285</v>
      </c>
    </row>
    <row r="14378" spans="1:12" x14ac:dyDescent="0.25">
      <c r="A14378">
        <v>946</v>
      </c>
      <c r="B14378" t="s">
        <v>99</v>
      </c>
      <c r="C14378" s="1">
        <v>40370.550000000003</v>
      </c>
      <c r="D14378">
        <v>4</v>
      </c>
      <c r="E14378" t="s">
        <v>18</v>
      </c>
      <c r="F14378" t="s">
        <v>19</v>
      </c>
      <c r="G14378">
        <v>5</v>
      </c>
      <c r="H14378" t="str">
        <f t="shared" si="1130"/>
        <v>KD</v>
      </c>
      <c r="I14378" s="2">
        <f t="shared" si="1132"/>
        <v>2010</v>
      </c>
      <c r="J14378" s="2">
        <f t="shared" si="1133"/>
        <v>7</v>
      </c>
      <c r="K14378" t="str">
        <f t="shared" si="1134"/>
        <v>Korenbouten</v>
      </c>
      <c r="L14378" s="25">
        <f t="shared" si="1131"/>
        <v>27.285714285714285</v>
      </c>
    </row>
    <row r="14379" spans="1:12" x14ac:dyDescent="0.25">
      <c r="A14379">
        <v>946</v>
      </c>
      <c r="B14379" t="s">
        <v>99</v>
      </c>
      <c r="C14379" s="1">
        <v>40370.550000000003</v>
      </c>
      <c r="D14379">
        <v>4</v>
      </c>
      <c r="E14379" t="s">
        <v>28</v>
      </c>
      <c r="F14379" t="s">
        <v>29</v>
      </c>
      <c r="G14379">
        <v>1</v>
      </c>
      <c r="H14379" t="str">
        <f t="shared" si="1130"/>
        <v>KD</v>
      </c>
      <c r="I14379" s="2">
        <f t="shared" si="1132"/>
        <v>2010</v>
      </c>
      <c r="J14379" s="2">
        <f t="shared" si="1133"/>
        <v>7</v>
      </c>
      <c r="K14379" t="str">
        <f t="shared" si="1134"/>
        <v>Korenbouten</v>
      </c>
      <c r="L14379" s="25">
        <f t="shared" si="1131"/>
        <v>27.285714285714285</v>
      </c>
    </row>
    <row r="14380" spans="1:12" x14ac:dyDescent="0.25">
      <c r="A14380">
        <v>946</v>
      </c>
      <c r="B14380" t="s">
        <v>99</v>
      </c>
      <c r="C14380" s="1">
        <v>40370.550000000003</v>
      </c>
      <c r="D14380">
        <v>5</v>
      </c>
      <c r="E14380" t="s">
        <v>18</v>
      </c>
      <c r="F14380" t="s">
        <v>19</v>
      </c>
      <c r="G14380">
        <v>9</v>
      </c>
      <c r="H14380" t="str">
        <f t="shared" si="1130"/>
        <v>KD</v>
      </c>
      <c r="I14380" s="2">
        <f t="shared" si="1132"/>
        <v>2010</v>
      </c>
      <c r="J14380" s="2">
        <f t="shared" si="1133"/>
        <v>7</v>
      </c>
      <c r="K14380" t="str">
        <f t="shared" si="1134"/>
        <v>Korenbouten</v>
      </c>
      <c r="L14380" s="25">
        <f t="shared" si="1131"/>
        <v>27.285714285714285</v>
      </c>
    </row>
    <row r="14381" spans="1:12" x14ac:dyDescent="0.25">
      <c r="A14381">
        <v>946</v>
      </c>
      <c r="B14381" t="s">
        <v>99</v>
      </c>
      <c r="C14381" s="1">
        <v>40370.550000000003</v>
      </c>
      <c r="D14381">
        <v>5</v>
      </c>
      <c r="E14381" t="s">
        <v>26</v>
      </c>
      <c r="F14381" t="s">
        <v>27</v>
      </c>
      <c r="G14381">
        <v>4</v>
      </c>
      <c r="H14381" t="str">
        <f t="shared" si="1130"/>
        <v>KD</v>
      </c>
      <c r="I14381" s="2">
        <f t="shared" si="1132"/>
        <v>2010</v>
      </c>
      <c r="J14381" s="2">
        <f t="shared" si="1133"/>
        <v>7</v>
      </c>
      <c r="K14381" t="str">
        <f t="shared" si="1134"/>
        <v>Glazenmakers</v>
      </c>
      <c r="L14381" s="25">
        <f t="shared" si="1131"/>
        <v>27.285714285714285</v>
      </c>
    </row>
    <row r="14382" spans="1:12" x14ac:dyDescent="0.25">
      <c r="A14382">
        <v>946</v>
      </c>
      <c r="B14382" t="s">
        <v>99</v>
      </c>
      <c r="C14382" s="1">
        <v>40370.550000000003</v>
      </c>
      <c r="D14382">
        <v>5</v>
      </c>
      <c r="E14382" t="s">
        <v>28</v>
      </c>
      <c r="F14382" t="s">
        <v>29</v>
      </c>
      <c r="G14382">
        <v>2</v>
      </c>
      <c r="H14382" t="str">
        <f t="shared" si="1130"/>
        <v>KD</v>
      </c>
      <c r="I14382" s="2">
        <f t="shared" si="1132"/>
        <v>2010</v>
      </c>
      <c r="J14382" s="2">
        <f t="shared" si="1133"/>
        <v>7</v>
      </c>
      <c r="K14382" t="str">
        <f t="shared" si="1134"/>
        <v>Korenbouten</v>
      </c>
      <c r="L14382" s="25">
        <f t="shared" si="1131"/>
        <v>27.285714285714285</v>
      </c>
    </row>
    <row r="14383" spans="1:12" x14ac:dyDescent="0.25">
      <c r="A14383">
        <v>946</v>
      </c>
      <c r="B14383" t="s">
        <v>99</v>
      </c>
      <c r="C14383" s="1">
        <v>40386.479166666664</v>
      </c>
      <c r="D14383">
        <v>1</v>
      </c>
      <c r="E14383" t="s">
        <v>18</v>
      </c>
      <c r="F14383" t="s">
        <v>19</v>
      </c>
      <c r="G14383">
        <v>1</v>
      </c>
      <c r="H14383" t="str">
        <f t="shared" si="1130"/>
        <v>KD</v>
      </c>
      <c r="I14383" s="2">
        <f t="shared" si="1132"/>
        <v>2010</v>
      </c>
      <c r="J14383" s="2">
        <f t="shared" si="1133"/>
        <v>7</v>
      </c>
      <c r="K14383" t="str">
        <f t="shared" si="1134"/>
        <v>Korenbouten</v>
      </c>
      <c r="L14383" s="25">
        <f t="shared" si="1131"/>
        <v>29.571428571428573</v>
      </c>
    </row>
    <row r="14384" spans="1:12" x14ac:dyDescent="0.25">
      <c r="A14384">
        <v>946</v>
      </c>
      <c r="B14384" t="s">
        <v>99</v>
      </c>
      <c r="C14384" s="1">
        <v>40386.479166666664</v>
      </c>
      <c r="D14384">
        <v>1</v>
      </c>
      <c r="E14384" t="s">
        <v>30</v>
      </c>
      <c r="F14384" t="s">
        <v>31</v>
      </c>
      <c r="G14384">
        <v>1</v>
      </c>
      <c r="H14384" t="str">
        <f t="shared" si="1130"/>
        <v>KD</v>
      </c>
      <c r="I14384" s="2">
        <f t="shared" si="1132"/>
        <v>2010</v>
      </c>
      <c r="J14384" s="2">
        <f t="shared" si="1133"/>
        <v>7</v>
      </c>
      <c r="K14384" t="str">
        <f t="shared" si="1134"/>
        <v>Pantserjuffers</v>
      </c>
      <c r="L14384" s="25">
        <f t="shared" si="1131"/>
        <v>29.571428571428573</v>
      </c>
    </row>
    <row r="14385" spans="1:12" x14ac:dyDescent="0.25">
      <c r="A14385">
        <v>946</v>
      </c>
      <c r="B14385" t="s">
        <v>99</v>
      </c>
      <c r="C14385" s="1">
        <v>40386.479166666664</v>
      </c>
      <c r="D14385">
        <v>1</v>
      </c>
      <c r="E14385" t="s">
        <v>10</v>
      </c>
      <c r="F14385" t="s">
        <v>11</v>
      </c>
      <c r="G14385">
        <v>5</v>
      </c>
      <c r="H14385" t="str">
        <f t="shared" si="1130"/>
        <v>KD</v>
      </c>
      <c r="I14385" s="2">
        <f t="shared" si="1132"/>
        <v>2010</v>
      </c>
      <c r="J14385" s="2">
        <f t="shared" si="1133"/>
        <v>7</v>
      </c>
      <c r="K14385" t="str">
        <f t="shared" si="1134"/>
        <v>Waterjuffer</v>
      </c>
      <c r="L14385" s="25">
        <f t="shared" si="1131"/>
        <v>29.571428571428573</v>
      </c>
    </row>
    <row r="14386" spans="1:12" x14ac:dyDescent="0.25">
      <c r="A14386">
        <v>946</v>
      </c>
      <c r="B14386" t="s">
        <v>99</v>
      </c>
      <c r="C14386" s="1">
        <v>40386.479166666664</v>
      </c>
      <c r="D14386">
        <v>1</v>
      </c>
      <c r="E14386" t="s">
        <v>14</v>
      </c>
      <c r="F14386" t="s">
        <v>15</v>
      </c>
      <c r="G14386">
        <v>7</v>
      </c>
      <c r="H14386" t="str">
        <f t="shared" si="1130"/>
        <v>KD</v>
      </c>
      <c r="I14386" s="2">
        <f t="shared" si="1132"/>
        <v>2010</v>
      </c>
      <c r="J14386" s="2">
        <f t="shared" si="1133"/>
        <v>7</v>
      </c>
      <c r="K14386" t="str">
        <f t="shared" si="1134"/>
        <v>Waterjuffer</v>
      </c>
      <c r="L14386" s="25">
        <f t="shared" si="1131"/>
        <v>29.571428571428573</v>
      </c>
    </row>
    <row r="14387" spans="1:12" x14ac:dyDescent="0.25">
      <c r="A14387">
        <v>946</v>
      </c>
      <c r="B14387" t="s">
        <v>99</v>
      </c>
      <c r="C14387" s="1">
        <v>40393.5</v>
      </c>
      <c r="D14387">
        <v>1</v>
      </c>
      <c r="E14387" t="s">
        <v>32</v>
      </c>
      <c r="F14387" t="s">
        <v>33</v>
      </c>
      <c r="G14387">
        <v>12</v>
      </c>
      <c r="H14387" t="str">
        <f t="shared" si="1130"/>
        <v>KD</v>
      </c>
      <c r="I14387" s="2">
        <f t="shared" si="1132"/>
        <v>2010</v>
      </c>
      <c r="J14387" s="2">
        <f t="shared" si="1133"/>
        <v>8</v>
      </c>
      <c r="K14387" t="str">
        <f t="shared" si="1134"/>
        <v>Korenbouten</v>
      </c>
      <c r="L14387" s="25">
        <f t="shared" si="1131"/>
        <v>30.571428571428573</v>
      </c>
    </row>
    <row r="14388" spans="1:12" x14ac:dyDescent="0.25">
      <c r="A14388">
        <v>946</v>
      </c>
      <c r="B14388" t="s">
        <v>99</v>
      </c>
      <c r="C14388" s="1">
        <v>40393.5</v>
      </c>
      <c r="D14388">
        <v>1</v>
      </c>
      <c r="E14388" t="s">
        <v>18</v>
      </c>
      <c r="F14388" t="s">
        <v>19</v>
      </c>
      <c r="G14388">
        <v>1</v>
      </c>
      <c r="H14388" t="str">
        <f t="shared" si="1130"/>
        <v>KD</v>
      </c>
      <c r="I14388" s="2">
        <f t="shared" si="1132"/>
        <v>2010</v>
      </c>
      <c r="J14388" s="2">
        <f t="shared" si="1133"/>
        <v>8</v>
      </c>
      <c r="K14388" t="str">
        <f t="shared" si="1134"/>
        <v>Korenbouten</v>
      </c>
      <c r="L14388" s="25">
        <f t="shared" si="1131"/>
        <v>30.571428571428573</v>
      </c>
    </row>
    <row r="14389" spans="1:12" x14ac:dyDescent="0.25">
      <c r="A14389">
        <v>946</v>
      </c>
      <c r="B14389" t="s">
        <v>99</v>
      </c>
      <c r="C14389" s="1">
        <v>40393.5</v>
      </c>
      <c r="D14389">
        <v>1</v>
      </c>
      <c r="E14389" t="s">
        <v>30</v>
      </c>
      <c r="F14389" t="s">
        <v>31</v>
      </c>
      <c r="G14389">
        <v>1</v>
      </c>
      <c r="H14389" t="str">
        <f t="shared" si="1130"/>
        <v>KD</v>
      </c>
      <c r="I14389" s="2">
        <f t="shared" si="1132"/>
        <v>2010</v>
      </c>
      <c r="J14389" s="2">
        <f t="shared" si="1133"/>
        <v>8</v>
      </c>
      <c r="K14389" t="str">
        <f t="shared" si="1134"/>
        <v>Pantserjuffers</v>
      </c>
      <c r="L14389" s="25">
        <f t="shared" si="1131"/>
        <v>30.571428571428573</v>
      </c>
    </row>
    <row r="14390" spans="1:12" x14ac:dyDescent="0.25">
      <c r="A14390">
        <v>946</v>
      </c>
      <c r="B14390" t="s">
        <v>99</v>
      </c>
      <c r="C14390" s="1">
        <v>40393.5</v>
      </c>
      <c r="D14390">
        <v>1</v>
      </c>
      <c r="E14390" t="s">
        <v>10</v>
      </c>
      <c r="F14390" t="s">
        <v>11</v>
      </c>
      <c r="G14390">
        <v>12</v>
      </c>
      <c r="H14390" t="str">
        <f t="shared" si="1130"/>
        <v>KD</v>
      </c>
      <c r="I14390" s="2">
        <f t="shared" si="1132"/>
        <v>2010</v>
      </c>
      <c r="J14390" s="2">
        <f t="shared" si="1133"/>
        <v>8</v>
      </c>
      <c r="K14390" t="str">
        <f t="shared" si="1134"/>
        <v>Waterjuffer</v>
      </c>
      <c r="L14390" s="25">
        <f t="shared" si="1131"/>
        <v>30.571428571428573</v>
      </c>
    </row>
    <row r="14391" spans="1:12" x14ac:dyDescent="0.25">
      <c r="A14391">
        <v>946</v>
      </c>
      <c r="B14391" t="s">
        <v>99</v>
      </c>
      <c r="C14391" s="1">
        <v>40393.5</v>
      </c>
      <c r="D14391">
        <v>1</v>
      </c>
      <c r="E14391" t="s">
        <v>14</v>
      </c>
      <c r="F14391" t="s">
        <v>15</v>
      </c>
      <c r="G14391">
        <v>22</v>
      </c>
      <c r="H14391" t="str">
        <f t="shared" si="1130"/>
        <v>KD</v>
      </c>
      <c r="I14391" s="2">
        <f t="shared" si="1132"/>
        <v>2010</v>
      </c>
      <c r="J14391" s="2">
        <f t="shared" si="1133"/>
        <v>8</v>
      </c>
      <c r="K14391" t="str">
        <f t="shared" si="1134"/>
        <v>Waterjuffer</v>
      </c>
      <c r="L14391" s="25">
        <f t="shared" si="1131"/>
        <v>30.571428571428573</v>
      </c>
    </row>
    <row r="14392" spans="1:12" x14ac:dyDescent="0.25">
      <c r="A14392">
        <v>946</v>
      </c>
      <c r="B14392" t="s">
        <v>99</v>
      </c>
      <c r="C14392" s="1">
        <v>40393.5</v>
      </c>
      <c r="D14392">
        <v>1</v>
      </c>
      <c r="E14392" t="s">
        <v>26</v>
      </c>
      <c r="F14392" t="s">
        <v>27</v>
      </c>
      <c r="G14392">
        <v>2</v>
      </c>
      <c r="H14392" t="str">
        <f t="shared" si="1130"/>
        <v>KD</v>
      </c>
      <c r="I14392" s="2">
        <f t="shared" si="1132"/>
        <v>2010</v>
      </c>
      <c r="J14392" s="2">
        <f t="shared" si="1133"/>
        <v>8</v>
      </c>
      <c r="K14392" t="str">
        <f t="shared" si="1134"/>
        <v>Glazenmakers</v>
      </c>
      <c r="L14392" s="25">
        <f t="shared" si="1131"/>
        <v>30.571428571428573</v>
      </c>
    </row>
    <row r="14393" spans="1:12" x14ac:dyDescent="0.25">
      <c r="A14393">
        <v>946</v>
      </c>
      <c r="B14393" t="s">
        <v>99</v>
      </c>
      <c r="C14393" s="1">
        <v>40393.5</v>
      </c>
      <c r="D14393">
        <v>1</v>
      </c>
      <c r="E14393" t="s">
        <v>40</v>
      </c>
      <c r="F14393" t="s">
        <v>41</v>
      </c>
      <c r="G14393">
        <v>1</v>
      </c>
      <c r="H14393" t="str">
        <f t="shared" si="1130"/>
        <v>KD</v>
      </c>
      <c r="I14393" s="2">
        <f t="shared" si="1132"/>
        <v>2010</v>
      </c>
      <c r="J14393" s="2">
        <f t="shared" si="1133"/>
        <v>8</v>
      </c>
      <c r="K14393" t="str">
        <f t="shared" si="1134"/>
        <v>Korenbouten</v>
      </c>
      <c r="L14393" s="25">
        <f t="shared" si="1131"/>
        <v>30.571428571428573</v>
      </c>
    </row>
    <row r="14394" spans="1:12" x14ac:dyDescent="0.25">
      <c r="A14394">
        <v>946</v>
      </c>
      <c r="B14394" t="s">
        <v>99</v>
      </c>
      <c r="C14394" s="1">
        <v>40393.5</v>
      </c>
      <c r="D14394">
        <v>2</v>
      </c>
      <c r="E14394" t="s">
        <v>8</v>
      </c>
      <c r="F14394" t="s">
        <v>9</v>
      </c>
      <c r="G14394">
        <v>1</v>
      </c>
      <c r="H14394" t="str">
        <f t="shared" si="1130"/>
        <v>KD</v>
      </c>
      <c r="I14394" s="2">
        <f t="shared" si="1132"/>
        <v>2010</v>
      </c>
      <c r="J14394" s="2">
        <f t="shared" si="1133"/>
        <v>8</v>
      </c>
      <c r="K14394" t="str">
        <f t="shared" si="1134"/>
        <v>Pantserjuffers</v>
      </c>
      <c r="L14394" s="25">
        <f t="shared" si="1131"/>
        <v>30.571428571428573</v>
      </c>
    </row>
    <row r="14395" spans="1:12" x14ac:dyDescent="0.25">
      <c r="A14395">
        <v>946</v>
      </c>
      <c r="B14395" t="s">
        <v>99</v>
      </c>
      <c r="C14395" s="1">
        <v>40393.5</v>
      </c>
      <c r="D14395">
        <v>2</v>
      </c>
      <c r="E14395" t="s">
        <v>32</v>
      </c>
      <c r="F14395" t="s">
        <v>33</v>
      </c>
      <c r="G14395">
        <v>1</v>
      </c>
      <c r="H14395" t="str">
        <f t="shared" si="1130"/>
        <v>KD</v>
      </c>
      <c r="I14395" s="2">
        <f t="shared" si="1132"/>
        <v>2010</v>
      </c>
      <c r="J14395" s="2">
        <f t="shared" si="1133"/>
        <v>8</v>
      </c>
      <c r="K14395" t="str">
        <f t="shared" si="1134"/>
        <v>Korenbouten</v>
      </c>
      <c r="L14395" s="25">
        <f t="shared" si="1131"/>
        <v>30.571428571428573</v>
      </c>
    </row>
    <row r="14396" spans="1:12" x14ac:dyDescent="0.25">
      <c r="A14396">
        <v>946</v>
      </c>
      <c r="B14396" t="s">
        <v>99</v>
      </c>
      <c r="C14396" s="1">
        <v>40393.5</v>
      </c>
      <c r="D14396">
        <v>2</v>
      </c>
      <c r="E14396" t="s">
        <v>14</v>
      </c>
      <c r="F14396" t="s">
        <v>15</v>
      </c>
      <c r="G14396">
        <v>4</v>
      </c>
      <c r="H14396" t="str">
        <f t="shared" si="1130"/>
        <v>KD</v>
      </c>
      <c r="I14396" s="2">
        <f t="shared" si="1132"/>
        <v>2010</v>
      </c>
      <c r="J14396" s="2">
        <f t="shared" si="1133"/>
        <v>8</v>
      </c>
      <c r="K14396" t="str">
        <f t="shared" si="1134"/>
        <v>Waterjuffer</v>
      </c>
      <c r="L14396" s="25">
        <f t="shared" si="1131"/>
        <v>30.571428571428573</v>
      </c>
    </row>
    <row r="14397" spans="1:12" x14ac:dyDescent="0.25">
      <c r="A14397">
        <v>946</v>
      </c>
      <c r="B14397" t="s">
        <v>99</v>
      </c>
      <c r="C14397" s="1">
        <v>40393.5</v>
      </c>
      <c r="D14397">
        <v>4</v>
      </c>
      <c r="E14397" t="s">
        <v>18</v>
      </c>
      <c r="F14397" t="s">
        <v>19</v>
      </c>
      <c r="G14397">
        <v>1</v>
      </c>
      <c r="H14397" t="str">
        <f t="shared" si="1130"/>
        <v>KD</v>
      </c>
      <c r="I14397" s="2">
        <f t="shared" si="1132"/>
        <v>2010</v>
      </c>
      <c r="J14397" s="2">
        <f t="shared" si="1133"/>
        <v>8</v>
      </c>
      <c r="K14397" t="str">
        <f t="shared" si="1134"/>
        <v>Korenbouten</v>
      </c>
      <c r="L14397" s="25">
        <f t="shared" si="1131"/>
        <v>30.571428571428573</v>
      </c>
    </row>
    <row r="14398" spans="1:12" x14ac:dyDescent="0.25">
      <c r="A14398">
        <v>946</v>
      </c>
      <c r="B14398" t="s">
        <v>99</v>
      </c>
      <c r="C14398" s="1">
        <v>40393.5</v>
      </c>
      <c r="D14398">
        <v>5</v>
      </c>
      <c r="E14398" t="s">
        <v>18</v>
      </c>
      <c r="F14398" t="s">
        <v>19</v>
      </c>
      <c r="G14398">
        <v>2</v>
      </c>
      <c r="H14398" t="str">
        <f t="shared" si="1130"/>
        <v>KD</v>
      </c>
      <c r="I14398" s="2">
        <f t="shared" si="1132"/>
        <v>2010</v>
      </c>
      <c r="J14398" s="2">
        <f t="shared" si="1133"/>
        <v>8</v>
      </c>
      <c r="K14398" t="str">
        <f t="shared" si="1134"/>
        <v>Korenbouten</v>
      </c>
      <c r="L14398" s="25">
        <f t="shared" si="1131"/>
        <v>30.571428571428573</v>
      </c>
    </row>
    <row r="14399" spans="1:12" x14ac:dyDescent="0.25">
      <c r="A14399">
        <v>946</v>
      </c>
      <c r="B14399" t="s">
        <v>99</v>
      </c>
      <c r="C14399" s="1">
        <v>40393.5</v>
      </c>
      <c r="D14399">
        <v>5</v>
      </c>
      <c r="E14399" t="s">
        <v>26</v>
      </c>
      <c r="F14399" t="s">
        <v>27</v>
      </c>
      <c r="G14399">
        <v>1</v>
      </c>
      <c r="H14399" t="str">
        <f t="shared" si="1130"/>
        <v>KD</v>
      </c>
      <c r="I14399" s="2">
        <f t="shared" si="1132"/>
        <v>2010</v>
      </c>
      <c r="J14399" s="2">
        <f t="shared" si="1133"/>
        <v>8</v>
      </c>
      <c r="K14399" t="str">
        <f t="shared" si="1134"/>
        <v>Glazenmakers</v>
      </c>
      <c r="L14399" s="25">
        <f t="shared" si="1131"/>
        <v>30.571428571428573</v>
      </c>
    </row>
    <row r="14400" spans="1:12" x14ac:dyDescent="0.25">
      <c r="A14400">
        <v>946</v>
      </c>
      <c r="B14400" t="s">
        <v>99</v>
      </c>
      <c r="C14400" s="1">
        <v>40404.479166666664</v>
      </c>
      <c r="D14400">
        <v>1</v>
      </c>
      <c r="E14400" t="s">
        <v>18</v>
      </c>
      <c r="F14400" t="s">
        <v>19</v>
      </c>
      <c r="G14400">
        <v>3</v>
      </c>
      <c r="H14400" t="str">
        <f t="shared" si="1130"/>
        <v>KD</v>
      </c>
      <c r="I14400" s="2">
        <f t="shared" si="1132"/>
        <v>2010</v>
      </c>
      <c r="J14400" s="2">
        <f t="shared" si="1133"/>
        <v>8</v>
      </c>
      <c r="K14400" t="str">
        <f t="shared" si="1134"/>
        <v>Korenbouten</v>
      </c>
      <c r="L14400" s="25">
        <f t="shared" si="1131"/>
        <v>32.142857142857146</v>
      </c>
    </row>
    <row r="14401" spans="1:12" x14ac:dyDescent="0.25">
      <c r="A14401">
        <v>946</v>
      </c>
      <c r="B14401" t="s">
        <v>99</v>
      </c>
      <c r="C14401" s="1">
        <v>40404.479166666664</v>
      </c>
      <c r="D14401">
        <v>1</v>
      </c>
      <c r="E14401" t="s">
        <v>30</v>
      </c>
      <c r="F14401" t="s">
        <v>31</v>
      </c>
      <c r="G14401">
        <v>1</v>
      </c>
      <c r="H14401" t="str">
        <f t="shared" si="1130"/>
        <v>KD</v>
      </c>
      <c r="I14401" s="2">
        <f t="shared" si="1132"/>
        <v>2010</v>
      </c>
      <c r="J14401" s="2">
        <f t="shared" si="1133"/>
        <v>8</v>
      </c>
      <c r="K14401" t="str">
        <f t="shared" si="1134"/>
        <v>Pantserjuffers</v>
      </c>
      <c r="L14401" s="25">
        <f t="shared" si="1131"/>
        <v>32.142857142857146</v>
      </c>
    </row>
    <row r="14402" spans="1:12" x14ac:dyDescent="0.25">
      <c r="A14402">
        <v>946</v>
      </c>
      <c r="B14402" t="s">
        <v>99</v>
      </c>
      <c r="C14402" s="1">
        <v>40404.479166666664</v>
      </c>
      <c r="D14402">
        <v>1</v>
      </c>
      <c r="E14402" t="s">
        <v>26</v>
      </c>
      <c r="F14402" t="s">
        <v>27</v>
      </c>
      <c r="G14402">
        <v>2</v>
      </c>
      <c r="H14402" t="str">
        <f t="shared" ref="H14402:H14465" si="1135">VLOOKUP(A14402,$N$2:$O$51,2,FALSE)</f>
        <v>KD</v>
      </c>
      <c r="I14402" s="2">
        <f t="shared" si="1132"/>
        <v>2010</v>
      </c>
      <c r="J14402" s="2">
        <f t="shared" si="1133"/>
        <v>8</v>
      </c>
      <c r="K14402" t="str">
        <f t="shared" si="1134"/>
        <v>Glazenmakers</v>
      </c>
      <c r="L14402" s="25">
        <f t="shared" si="1131"/>
        <v>32.142857142857146</v>
      </c>
    </row>
    <row r="14403" spans="1:12" x14ac:dyDescent="0.25">
      <c r="A14403">
        <v>946</v>
      </c>
      <c r="B14403" t="s">
        <v>99</v>
      </c>
      <c r="C14403" s="1">
        <v>40404.479166666664</v>
      </c>
      <c r="D14403">
        <v>1</v>
      </c>
      <c r="E14403" t="s">
        <v>10</v>
      </c>
      <c r="F14403" t="s">
        <v>11</v>
      </c>
      <c r="G14403">
        <v>41</v>
      </c>
      <c r="H14403" t="str">
        <f t="shared" si="1135"/>
        <v>KD</v>
      </c>
      <c r="I14403" s="2">
        <f t="shared" si="1132"/>
        <v>2010</v>
      </c>
      <c r="J14403" s="2">
        <f t="shared" si="1133"/>
        <v>8</v>
      </c>
      <c r="K14403" t="str">
        <f t="shared" si="1134"/>
        <v>Waterjuffer</v>
      </c>
      <c r="L14403" s="25">
        <f t="shared" ref="L14403:L14466" si="1136">(ROUNDDOWN(C14403-DATE(I14403,1,1),0))/7</f>
        <v>32.142857142857146</v>
      </c>
    </row>
    <row r="14404" spans="1:12" x14ac:dyDescent="0.25">
      <c r="A14404">
        <v>946</v>
      </c>
      <c r="B14404" t="s">
        <v>99</v>
      </c>
      <c r="C14404" s="1">
        <v>40404.479166666664</v>
      </c>
      <c r="D14404">
        <v>1</v>
      </c>
      <c r="E14404" t="s">
        <v>14</v>
      </c>
      <c r="F14404" t="s">
        <v>15</v>
      </c>
      <c r="G14404">
        <v>48</v>
      </c>
      <c r="H14404" t="str">
        <f t="shared" si="1135"/>
        <v>KD</v>
      </c>
      <c r="I14404" s="2">
        <f t="shared" si="1132"/>
        <v>2010</v>
      </c>
      <c r="J14404" s="2">
        <f t="shared" si="1133"/>
        <v>8</v>
      </c>
      <c r="K14404" t="str">
        <f t="shared" si="1134"/>
        <v>Waterjuffer</v>
      </c>
      <c r="L14404" s="25">
        <f t="shared" si="1136"/>
        <v>32.142857142857146</v>
      </c>
    </row>
    <row r="14405" spans="1:12" x14ac:dyDescent="0.25">
      <c r="A14405">
        <v>946</v>
      </c>
      <c r="B14405" t="s">
        <v>99</v>
      </c>
      <c r="C14405" s="1">
        <v>40404.479166666664</v>
      </c>
      <c r="D14405">
        <v>1</v>
      </c>
      <c r="E14405" t="s">
        <v>32</v>
      </c>
      <c r="F14405" t="s">
        <v>33</v>
      </c>
      <c r="G14405">
        <v>1</v>
      </c>
      <c r="H14405" t="str">
        <f t="shared" si="1135"/>
        <v>KD</v>
      </c>
      <c r="I14405" s="2">
        <f t="shared" si="1132"/>
        <v>2010</v>
      </c>
      <c r="J14405" s="2">
        <f t="shared" si="1133"/>
        <v>8</v>
      </c>
      <c r="K14405" t="str">
        <f t="shared" si="1134"/>
        <v>Korenbouten</v>
      </c>
      <c r="L14405" s="25">
        <f t="shared" si="1136"/>
        <v>32.142857142857146</v>
      </c>
    </row>
    <row r="14406" spans="1:12" x14ac:dyDescent="0.25">
      <c r="A14406">
        <v>946</v>
      </c>
      <c r="B14406" t="s">
        <v>99</v>
      </c>
      <c r="C14406" s="1">
        <v>40404.479166666664</v>
      </c>
      <c r="D14406">
        <v>1</v>
      </c>
      <c r="E14406" t="s">
        <v>36</v>
      </c>
      <c r="F14406" t="s">
        <v>37</v>
      </c>
      <c r="G14406">
        <v>1</v>
      </c>
      <c r="H14406" t="str">
        <f t="shared" si="1135"/>
        <v>KD</v>
      </c>
      <c r="I14406" s="2">
        <f t="shared" si="1132"/>
        <v>2010</v>
      </c>
      <c r="J14406" s="2">
        <f t="shared" si="1133"/>
        <v>8</v>
      </c>
      <c r="K14406" t="str">
        <f t="shared" si="1134"/>
        <v>Glazenmakers</v>
      </c>
      <c r="L14406" s="25">
        <f t="shared" si="1136"/>
        <v>32.142857142857146</v>
      </c>
    </row>
    <row r="14407" spans="1:12" x14ac:dyDescent="0.25">
      <c r="A14407">
        <v>946</v>
      </c>
      <c r="B14407" t="s">
        <v>99</v>
      </c>
      <c r="C14407" s="1">
        <v>40404.479166666664</v>
      </c>
      <c r="D14407">
        <v>1</v>
      </c>
      <c r="E14407" t="s">
        <v>55</v>
      </c>
      <c r="F14407" t="s">
        <v>56</v>
      </c>
      <c r="G14407">
        <v>16</v>
      </c>
      <c r="H14407" t="str">
        <f t="shared" si="1135"/>
        <v>KD</v>
      </c>
      <c r="I14407" s="2">
        <f t="shared" si="1132"/>
        <v>2010</v>
      </c>
      <c r="J14407" s="2">
        <f t="shared" si="1133"/>
        <v>8</v>
      </c>
      <c r="K14407" t="str">
        <f t="shared" si="1134"/>
        <v>Korenbouten</v>
      </c>
      <c r="L14407" s="25">
        <f t="shared" si="1136"/>
        <v>32.142857142857146</v>
      </c>
    </row>
    <row r="14408" spans="1:12" x14ac:dyDescent="0.25">
      <c r="A14408">
        <v>946</v>
      </c>
      <c r="B14408" t="s">
        <v>99</v>
      </c>
      <c r="C14408" s="1">
        <v>40404.479166666664</v>
      </c>
      <c r="D14408">
        <v>2</v>
      </c>
      <c r="E14408" t="s">
        <v>40</v>
      </c>
      <c r="F14408" t="s">
        <v>41</v>
      </c>
      <c r="G14408">
        <v>1</v>
      </c>
      <c r="H14408" t="str">
        <f t="shared" si="1135"/>
        <v>KD</v>
      </c>
      <c r="I14408" s="2">
        <f t="shared" si="1132"/>
        <v>2010</v>
      </c>
      <c r="J14408" s="2">
        <f t="shared" si="1133"/>
        <v>8</v>
      </c>
      <c r="K14408" t="str">
        <f t="shared" si="1134"/>
        <v>Korenbouten</v>
      </c>
      <c r="L14408" s="25">
        <f t="shared" si="1136"/>
        <v>32.142857142857146</v>
      </c>
    </row>
    <row r="14409" spans="1:12" x14ac:dyDescent="0.25">
      <c r="A14409">
        <v>946</v>
      </c>
      <c r="B14409" t="s">
        <v>99</v>
      </c>
      <c r="C14409" s="1">
        <v>40404.479166666664</v>
      </c>
      <c r="D14409">
        <v>2</v>
      </c>
      <c r="E14409" t="s">
        <v>10</v>
      </c>
      <c r="F14409" t="s">
        <v>11</v>
      </c>
      <c r="G14409">
        <v>15</v>
      </c>
      <c r="H14409" t="str">
        <f t="shared" si="1135"/>
        <v>KD</v>
      </c>
      <c r="I14409" s="2">
        <f t="shared" si="1132"/>
        <v>2010</v>
      </c>
      <c r="J14409" s="2">
        <f t="shared" si="1133"/>
        <v>8</v>
      </c>
      <c r="K14409" t="str">
        <f t="shared" si="1134"/>
        <v>Waterjuffer</v>
      </c>
      <c r="L14409" s="25">
        <f t="shared" si="1136"/>
        <v>32.142857142857146</v>
      </c>
    </row>
    <row r="14410" spans="1:12" x14ac:dyDescent="0.25">
      <c r="A14410">
        <v>946</v>
      </c>
      <c r="B14410" t="s">
        <v>99</v>
      </c>
      <c r="C14410" s="1">
        <v>40404.479166666664</v>
      </c>
      <c r="D14410">
        <v>2</v>
      </c>
      <c r="E14410" t="s">
        <v>14</v>
      </c>
      <c r="F14410" t="s">
        <v>15</v>
      </c>
      <c r="G14410">
        <v>21</v>
      </c>
      <c r="H14410" t="str">
        <f t="shared" si="1135"/>
        <v>KD</v>
      </c>
      <c r="I14410" s="2">
        <f t="shared" si="1132"/>
        <v>2010</v>
      </c>
      <c r="J14410" s="2">
        <f t="shared" si="1133"/>
        <v>8</v>
      </c>
      <c r="K14410" t="str">
        <f t="shared" si="1134"/>
        <v>Waterjuffer</v>
      </c>
      <c r="L14410" s="25">
        <f t="shared" si="1136"/>
        <v>32.142857142857146</v>
      </c>
    </row>
    <row r="14411" spans="1:12" x14ac:dyDescent="0.25">
      <c r="A14411">
        <v>946</v>
      </c>
      <c r="B14411" t="s">
        <v>99</v>
      </c>
      <c r="C14411" s="1">
        <v>40404.479166666664</v>
      </c>
      <c r="D14411">
        <v>2</v>
      </c>
      <c r="E14411" t="s">
        <v>59</v>
      </c>
      <c r="F14411" t="s">
        <v>60</v>
      </c>
      <c r="G14411">
        <v>2</v>
      </c>
      <c r="H14411" t="str">
        <f t="shared" si="1135"/>
        <v>KD</v>
      </c>
      <c r="I14411" s="2">
        <f t="shared" si="1132"/>
        <v>2010</v>
      </c>
      <c r="J14411" s="2">
        <f t="shared" si="1133"/>
        <v>8</v>
      </c>
      <c r="K14411" t="str">
        <f t="shared" si="1134"/>
        <v>Pantserjuffers</v>
      </c>
      <c r="L14411" s="25">
        <f t="shared" si="1136"/>
        <v>32.142857142857146</v>
      </c>
    </row>
    <row r="14412" spans="1:12" x14ac:dyDescent="0.25">
      <c r="A14412">
        <v>946</v>
      </c>
      <c r="B14412" t="s">
        <v>99</v>
      </c>
      <c r="C14412" s="1">
        <v>40404.479166666664</v>
      </c>
      <c r="D14412">
        <v>2</v>
      </c>
      <c r="E14412" t="s">
        <v>55</v>
      </c>
      <c r="F14412" t="s">
        <v>56</v>
      </c>
      <c r="G14412">
        <v>3</v>
      </c>
      <c r="H14412" t="str">
        <f t="shared" si="1135"/>
        <v>KD</v>
      </c>
      <c r="I14412" s="2">
        <f t="shared" si="1132"/>
        <v>2010</v>
      </c>
      <c r="J14412" s="2">
        <f t="shared" si="1133"/>
        <v>8</v>
      </c>
      <c r="K14412" t="str">
        <f t="shared" si="1134"/>
        <v>Korenbouten</v>
      </c>
      <c r="L14412" s="25">
        <f t="shared" si="1136"/>
        <v>32.142857142857146</v>
      </c>
    </row>
    <row r="14413" spans="1:12" x14ac:dyDescent="0.25">
      <c r="A14413">
        <v>946</v>
      </c>
      <c r="B14413" t="s">
        <v>99</v>
      </c>
      <c r="C14413" s="1">
        <v>40404.479166666664</v>
      </c>
      <c r="D14413">
        <v>4</v>
      </c>
      <c r="E14413" t="s">
        <v>26</v>
      </c>
      <c r="F14413" t="s">
        <v>27</v>
      </c>
      <c r="G14413">
        <v>1</v>
      </c>
      <c r="H14413" t="str">
        <f t="shared" si="1135"/>
        <v>KD</v>
      </c>
      <c r="I14413" s="2">
        <f t="shared" si="1132"/>
        <v>2010</v>
      </c>
      <c r="J14413" s="2">
        <f t="shared" si="1133"/>
        <v>8</v>
      </c>
      <c r="K14413" t="str">
        <f t="shared" si="1134"/>
        <v>Glazenmakers</v>
      </c>
      <c r="L14413" s="25">
        <f t="shared" si="1136"/>
        <v>32.142857142857146</v>
      </c>
    </row>
    <row r="14414" spans="1:12" x14ac:dyDescent="0.25">
      <c r="A14414">
        <v>946</v>
      </c>
      <c r="B14414" t="s">
        <v>99</v>
      </c>
      <c r="C14414" s="1">
        <v>40404.479166666664</v>
      </c>
      <c r="D14414">
        <v>5</v>
      </c>
      <c r="E14414" t="s">
        <v>26</v>
      </c>
      <c r="F14414" t="s">
        <v>27</v>
      </c>
      <c r="G14414">
        <v>2</v>
      </c>
      <c r="H14414" t="str">
        <f t="shared" si="1135"/>
        <v>KD</v>
      </c>
      <c r="I14414" s="2">
        <f t="shared" si="1132"/>
        <v>2010</v>
      </c>
      <c r="J14414" s="2">
        <f t="shared" si="1133"/>
        <v>8</v>
      </c>
      <c r="K14414" t="str">
        <f t="shared" si="1134"/>
        <v>Glazenmakers</v>
      </c>
      <c r="L14414" s="25">
        <f t="shared" si="1136"/>
        <v>32.142857142857146</v>
      </c>
    </row>
    <row r="14415" spans="1:12" x14ac:dyDescent="0.25">
      <c r="A14415">
        <v>946</v>
      </c>
      <c r="B14415" t="s">
        <v>99</v>
      </c>
      <c r="C14415" s="1">
        <v>40426.458333333336</v>
      </c>
      <c r="D14415">
        <v>1</v>
      </c>
      <c r="E14415" t="s">
        <v>32</v>
      </c>
      <c r="F14415" t="s">
        <v>33</v>
      </c>
      <c r="G14415">
        <v>1</v>
      </c>
      <c r="H14415" t="str">
        <f t="shared" si="1135"/>
        <v>KD</v>
      </c>
      <c r="I14415" s="2">
        <f t="shared" si="1132"/>
        <v>2010</v>
      </c>
      <c r="J14415" s="2">
        <f t="shared" si="1133"/>
        <v>9</v>
      </c>
      <c r="K14415" t="str">
        <f t="shared" si="1134"/>
        <v>Korenbouten</v>
      </c>
      <c r="L14415" s="25">
        <f t="shared" si="1136"/>
        <v>35.285714285714285</v>
      </c>
    </row>
    <row r="14416" spans="1:12" x14ac:dyDescent="0.25">
      <c r="A14416">
        <v>946</v>
      </c>
      <c r="B14416" t="s">
        <v>99</v>
      </c>
      <c r="C14416" s="1">
        <v>40426.458333333336</v>
      </c>
      <c r="D14416">
        <v>1</v>
      </c>
      <c r="E14416" t="s">
        <v>10</v>
      </c>
      <c r="F14416" t="s">
        <v>11</v>
      </c>
      <c r="G14416">
        <v>16</v>
      </c>
      <c r="H14416" t="str">
        <f t="shared" si="1135"/>
        <v>KD</v>
      </c>
      <c r="I14416" s="2">
        <f t="shared" si="1132"/>
        <v>2010</v>
      </c>
      <c r="J14416" s="2">
        <f t="shared" si="1133"/>
        <v>9</v>
      </c>
      <c r="K14416" t="str">
        <f t="shared" si="1134"/>
        <v>Waterjuffer</v>
      </c>
      <c r="L14416" s="25">
        <f t="shared" si="1136"/>
        <v>35.285714285714285</v>
      </c>
    </row>
    <row r="14417" spans="1:12" x14ac:dyDescent="0.25">
      <c r="A14417">
        <v>946</v>
      </c>
      <c r="B14417" t="s">
        <v>99</v>
      </c>
      <c r="C14417" s="1">
        <v>40426.458333333336</v>
      </c>
      <c r="D14417">
        <v>1</v>
      </c>
      <c r="E14417" t="s">
        <v>36</v>
      </c>
      <c r="F14417" t="s">
        <v>37</v>
      </c>
      <c r="G14417">
        <v>1</v>
      </c>
      <c r="H14417" t="str">
        <f t="shared" si="1135"/>
        <v>KD</v>
      </c>
      <c r="I14417" s="2">
        <f t="shared" si="1132"/>
        <v>2010</v>
      </c>
      <c r="J14417" s="2">
        <f t="shared" si="1133"/>
        <v>9</v>
      </c>
      <c r="K14417" t="str">
        <f t="shared" si="1134"/>
        <v>Glazenmakers</v>
      </c>
      <c r="L14417" s="25">
        <f t="shared" si="1136"/>
        <v>35.285714285714285</v>
      </c>
    </row>
    <row r="14418" spans="1:12" x14ac:dyDescent="0.25">
      <c r="A14418">
        <v>946</v>
      </c>
      <c r="B14418" t="s">
        <v>99</v>
      </c>
      <c r="C14418" s="1">
        <v>40426.458333333336</v>
      </c>
      <c r="D14418">
        <v>1</v>
      </c>
      <c r="E14418" t="s">
        <v>46</v>
      </c>
      <c r="F14418" t="s">
        <v>47</v>
      </c>
      <c r="G14418">
        <v>1</v>
      </c>
      <c r="H14418" t="str">
        <f t="shared" si="1135"/>
        <v>KD</v>
      </c>
      <c r="I14418" s="2">
        <f t="shared" si="1132"/>
        <v>2010</v>
      </c>
      <c r="J14418" s="2">
        <f t="shared" si="1133"/>
        <v>9</v>
      </c>
      <c r="K14418" t="str">
        <f t="shared" si="1134"/>
        <v>Pantserjuffers</v>
      </c>
      <c r="L14418" s="25">
        <f t="shared" si="1136"/>
        <v>35.285714285714285</v>
      </c>
    </row>
    <row r="14419" spans="1:12" x14ac:dyDescent="0.25">
      <c r="A14419">
        <v>946</v>
      </c>
      <c r="B14419" t="s">
        <v>99</v>
      </c>
      <c r="C14419" s="1">
        <v>40426.458333333336</v>
      </c>
      <c r="D14419">
        <v>1</v>
      </c>
      <c r="E14419" t="s">
        <v>14</v>
      </c>
      <c r="F14419" t="s">
        <v>15</v>
      </c>
      <c r="G14419">
        <v>17</v>
      </c>
      <c r="H14419" t="str">
        <f t="shared" si="1135"/>
        <v>KD</v>
      </c>
      <c r="I14419" s="2">
        <f t="shared" si="1132"/>
        <v>2010</v>
      </c>
      <c r="J14419" s="2">
        <f t="shared" si="1133"/>
        <v>9</v>
      </c>
      <c r="K14419" t="str">
        <f t="shared" si="1134"/>
        <v>Waterjuffer</v>
      </c>
      <c r="L14419" s="25">
        <f t="shared" si="1136"/>
        <v>35.285714285714285</v>
      </c>
    </row>
    <row r="14420" spans="1:12" x14ac:dyDescent="0.25">
      <c r="A14420">
        <v>946</v>
      </c>
      <c r="B14420" t="s">
        <v>99</v>
      </c>
      <c r="C14420" s="1">
        <v>40426.458333333336</v>
      </c>
      <c r="D14420">
        <v>2</v>
      </c>
      <c r="E14420" t="s">
        <v>32</v>
      </c>
      <c r="F14420" t="s">
        <v>33</v>
      </c>
      <c r="G14420">
        <v>2</v>
      </c>
      <c r="H14420" t="str">
        <f t="shared" si="1135"/>
        <v>KD</v>
      </c>
      <c r="I14420" s="2">
        <f t="shared" si="1132"/>
        <v>2010</v>
      </c>
      <c r="J14420" s="2">
        <f t="shared" si="1133"/>
        <v>9</v>
      </c>
      <c r="K14420" t="str">
        <f t="shared" si="1134"/>
        <v>Korenbouten</v>
      </c>
      <c r="L14420" s="25">
        <f t="shared" si="1136"/>
        <v>35.285714285714285</v>
      </c>
    </row>
    <row r="14421" spans="1:12" x14ac:dyDescent="0.25">
      <c r="A14421">
        <v>946</v>
      </c>
      <c r="B14421" t="s">
        <v>99</v>
      </c>
      <c r="C14421" s="1">
        <v>40426.458333333336</v>
      </c>
      <c r="D14421">
        <v>2</v>
      </c>
      <c r="E14421" t="s">
        <v>14</v>
      </c>
      <c r="F14421" t="s">
        <v>15</v>
      </c>
      <c r="G14421">
        <v>6</v>
      </c>
      <c r="H14421" t="str">
        <f t="shared" si="1135"/>
        <v>KD</v>
      </c>
      <c r="I14421" s="2">
        <f t="shared" si="1132"/>
        <v>2010</v>
      </c>
      <c r="J14421" s="2">
        <f t="shared" si="1133"/>
        <v>9</v>
      </c>
      <c r="K14421" t="str">
        <f t="shared" si="1134"/>
        <v>Waterjuffer</v>
      </c>
      <c r="L14421" s="25">
        <f t="shared" si="1136"/>
        <v>35.285714285714285</v>
      </c>
    </row>
    <row r="14422" spans="1:12" x14ac:dyDescent="0.25">
      <c r="A14422">
        <v>946</v>
      </c>
      <c r="B14422" t="s">
        <v>99</v>
      </c>
      <c r="C14422" s="1">
        <v>40665.541666666664</v>
      </c>
      <c r="D14422">
        <v>1</v>
      </c>
      <c r="E14422" t="s">
        <v>8</v>
      </c>
      <c r="F14422" t="s">
        <v>9</v>
      </c>
      <c r="G14422">
        <v>3</v>
      </c>
      <c r="H14422" t="str">
        <f t="shared" si="1135"/>
        <v>KD</v>
      </c>
      <c r="I14422" s="2">
        <f t="shared" si="1132"/>
        <v>2011</v>
      </c>
      <c r="J14422" s="2">
        <f t="shared" si="1133"/>
        <v>5</v>
      </c>
      <c r="K14422" t="str">
        <f t="shared" si="1134"/>
        <v>Pantserjuffers</v>
      </c>
      <c r="L14422" s="25">
        <f t="shared" si="1136"/>
        <v>17.285714285714285</v>
      </c>
    </row>
    <row r="14423" spans="1:12" x14ac:dyDescent="0.25">
      <c r="A14423">
        <v>946</v>
      </c>
      <c r="B14423" t="s">
        <v>99</v>
      </c>
      <c r="C14423" s="1">
        <v>40665.541666666664</v>
      </c>
      <c r="D14423">
        <v>1</v>
      </c>
      <c r="E14423" t="s">
        <v>28</v>
      </c>
      <c r="F14423" t="s">
        <v>29</v>
      </c>
      <c r="G14423">
        <v>1</v>
      </c>
      <c r="H14423" t="str">
        <f t="shared" si="1135"/>
        <v>KD</v>
      </c>
      <c r="I14423" s="2">
        <f t="shared" si="1132"/>
        <v>2011</v>
      </c>
      <c r="J14423" s="2">
        <f t="shared" si="1133"/>
        <v>5</v>
      </c>
      <c r="K14423" t="str">
        <f t="shared" si="1134"/>
        <v>Korenbouten</v>
      </c>
      <c r="L14423" s="25">
        <f t="shared" si="1136"/>
        <v>17.285714285714285</v>
      </c>
    </row>
    <row r="14424" spans="1:12" x14ac:dyDescent="0.25">
      <c r="A14424">
        <v>946</v>
      </c>
      <c r="B14424" t="s">
        <v>99</v>
      </c>
      <c r="C14424" s="1">
        <v>40665.541666666664</v>
      </c>
      <c r="D14424">
        <v>1</v>
      </c>
      <c r="E14424" t="s">
        <v>14</v>
      </c>
      <c r="F14424" t="s">
        <v>15</v>
      </c>
      <c r="G14424">
        <v>6</v>
      </c>
      <c r="H14424" t="str">
        <f t="shared" si="1135"/>
        <v>KD</v>
      </c>
      <c r="I14424" s="2">
        <f t="shared" si="1132"/>
        <v>2011</v>
      </c>
      <c r="J14424" s="2">
        <f t="shared" si="1133"/>
        <v>5</v>
      </c>
      <c r="K14424" t="str">
        <f t="shared" si="1134"/>
        <v>Waterjuffer</v>
      </c>
      <c r="L14424" s="25">
        <f t="shared" si="1136"/>
        <v>17.285714285714285</v>
      </c>
    </row>
    <row r="14425" spans="1:12" x14ac:dyDescent="0.25">
      <c r="A14425">
        <v>946</v>
      </c>
      <c r="B14425" t="s">
        <v>99</v>
      </c>
      <c r="C14425" s="1">
        <v>40665.541666666664</v>
      </c>
      <c r="D14425">
        <v>2</v>
      </c>
      <c r="E14425" t="s">
        <v>14</v>
      </c>
      <c r="F14425" t="s">
        <v>15</v>
      </c>
      <c r="G14425">
        <v>2</v>
      </c>
      <c r="H14425" t="str">
        <f t="shared" si="1135"/>
        <v>KD</v>
      </c>
      <c r="I14425" s="2">
        <f t="shared" si="1132"/>
        <v>2011</v>
      </c>
      <c r="J14425" s="2">
        <f t="shared" si="1133"/>
        <v>5</v>
      </c>
      <c r="K14425" t="str">
        <f t="shared" si="1134"/>
        <v>Waterjuffer</v>
      </c>
      <c r="L14425" s="25">
        <f t="shared" si="1136"/>
        <v>17.285714285714285</v>
      </c>
    </row>
    <row r="14426" spans="1:12" x14ac:dyDescent="0.25">
      <c r="A14426">
        <v>946</v>
      </c>
      <c r="B14426" t="s">
        <v>99</v>
      </c>
      <c r="C14426" s="1">
        <v>40665.541666666664</v>
      </c>
      <c r="D14426">
        <v>4</v>
      </c>
      <c r="E14426" t="s">
        <v>8</v>
      </c>
      <c r="F14426" t="s">
        <v>9</v>
      </c>
      <c r="G14426">
        <v>2</v>
      </c>
      <c r="H14426" t="str">
        <f t="shared" si="1135"/>
        <v>KD</v>
      </c>
      <c r="I14426" s="2">
        <f t="shared" si="1132"/>
        <v>2011</v>
      </c>
      <c r="J14426" s="2">
        <f t="shared" si="1133"/>
        <v>5</v>
      </c>
      <c r="K14426" t="str">
        <f t="shared" si="1134"/>
        <v>Pantserjuffers</v>
      </c>
      <c r="L14426" s="25">
        <f t="shared" si="1136"/>
        <v>17.285714285714285</v>
      </c>
    </row>
    <row r="14427" spans="1:12" x14ac:dyDescent="0.25">
      <c r="A14427">
        <v>946</v>
      </c>
      <c r="B14427" t="s">
        <v>99</v>
      </c>
      <c r="C14427" s="1">
        <v>40665.541666666664</v>
      </c>
      <c r="D14427">
        <v>4</v>
      </c>
      <c r="E14427" t="s">
        <v>28</v>
      </c>
      <c r="F14427" t="s">
        <v>29</v>
      </c>
      <c r="G14427">
        <v>4</v>
      </c>
      <c r="H14427" t="str">
        <f t="shared" si="1135"/>
        <v>KD</v>
      </c>
      <c r="I14427" s="2">
        <f t="shared" ref="I14427:I14490" si="1137">YEAR(C14427)</f>
        <v>2011</v>
      </c>
      <c r="J14427" s="2">
        <f t="shared" ref="J14427:J14490" si="1138">MONTH(C14427)</f>
        <v>5</v>
      </c>
      <c r="K14427" t="str">
        <f t="shared" ref="K14427:K14490" si="1139">VLOOKUP(E14427,$Q$2:$R$100,2,FALSE)</f>
        <v>Korenbouten</v>
      </c>
      <c r="L14427" s="25">
        <f t="shared" si="1136"/>
        <v>17.285714285714285</v>
      </c>
    </row>
    <row r="14428" spans="1:12" x14ac:dyDescent="0.25">
      <c r="A14428">
        <v>946</v>
      </c>
      <c r="B14428" t="s">
        <v>99</v>
      </c>
      <c r="C14428" s="1">
        <v>40665.541666666664</v>
      </c>
      <c r="D14428">
        <v>5</v>
      </c>
      <c r="E14428" t="s">
        <v>8</v>
      </c>
      <c r="F14428" t="s">
        <v>9</v>
      </c>
      <c r="G14428">
        <v>9</v>
      </c>
      <c r="H14428" t="str">
        <f t="shared" si="1135"/>
        <v>KD</v>
      </c>
      <c r="I14428" s="2">
        <f t="shared" si="1137"/>
        <v>2011</v>
      </c>
      <c r="J14428" s="2">
        <f t="shared" si="1138"/>
        <v>5</v>
      </c>
      <c r="K14428" t="str">
        <f t="shared" si="1139"/>
        <v>Pantserjuffers</v>
      </c>
      <c r="L14428" s="25">
        <f t="shared" si="1136"/>
        <v>17.285714285714285</v>
      </c>
    </row>
    <row r="14429" spans="1:12" x14ac:dyDescent="0.25">
      <c r="A14429">
        <v>946</v>
      </c>
      <c r="B14429" t="s">
        <v>99</v>
      </c>
      <c r="C14429" s="1">
        <v>40665.541666666664</v>
      </c>
      <c r="D14429">
        <v>5</v>
      </c>
      <c r="E14429" t="s">
        <v>28</v>
      </c>
      <c r="F14429" t="s">
        <v>29</v>
      </c>
      <c r="G14429">
        <v>1</v>
      </c>
      <c r="H14429" t="str">
        <f t="shared" si="1135"/>
        <v>KD</v>
      </c>
      <c r="I14429" s="2">
        <f t="shared" si="1137"/>
        <v>2011</v>
      </c>
      <c r="J14429" s="2">
        <f t="shared" si="1138"/>
        <v>5</v>
      </c>
      <c r="K14429" t="str">
        <f t="shared" si="1139"/>
        <v>Korenbouten</v>
      </c>
      <c r="L14429" s="25">
        <f t="shared" si="1136"/>
        <v>17.285714285714285</v>
      </c>
    </row>
    <row r="14430" spans="1:12" x14ac:dyDescent="0.25">
      <c r="A14430">
        <v>946</v>
      </c>
      <c r="B14430" t="s">
        <v>99</v>
      </c>
      <c r="C14430" s="1">
        <v>40684.53125</v>
      </c>
      <c r="D14430">
        <v>1</v>
      </c>
      <c r="E14430" t="s">
        <v>20</v>
      </c>
      <c r="F14430" t="s">
        <v>21</v>
      </c>
      <c r="G14430">
        <v>3</v>
      </c>
      <c r="H14430" t="str">
        <f t="shared" si="1135"/>
        <v>KD</v>
      </c>
      <c r="I14430" s="2">
        <f t="shared" si="1137"/>
        <v>2011</v>
      </c>
      <c r="J14430" s="2">
        <f t="shared" si="1138"/>
        <v>5</v>
      </c>
      <c r="K14430" t="str">
        <f t="shared" si="1139"/>
        <v>Waterjuffer</v>
      </c>
      <c r="L14430" s="25">
        <f t="shared" si="1136"/>
        <v>20</v>
      </c>
    </row>
    <row r="14431" spans="1:12" x14ac:dyDescent="0.25">
      <c r="A14431">
        <v>946</v>
      </c>
      <c r="B14431" t="s">
        <v>99</v>
      </c>
      <c r="C14431" s="1">
        <v>40684.53125</v>
      </c>
      <c r="D14431">
        <v>1</v>
      </c>
      <c r="E14431" t="s">
        <v>8</v>
      </c>
      <c r="F14431" t="s">
        <v>9</v>
      </c>
      <c r="G14431">
        <v>6</v>
      </c>
      <c r="H14431" t="str">
        <f t="shared" si="1135"/>
        <v>KD</v>
      </c>
      <c r="I14431" s="2">
        <f t="shared" si="1137"/>
        <v>2011</v>
      </c>
      <c r="J14431" s="2">
        <f t="shared" si="1138"/>
        <v>5</v>
      </c>
      <c r="K14431" t="str">
        <f t="shared" si="1139"/>
        <v>Pantserjuffers</v>
      </c>
      <c r="L14431" s="25">
        <f t="shared" si="1136"/>
        <v>20</v>
      </c>
    </row>
    <row r="14432" spans="1:12" x14ac:dyDescent="0.25">
      <c r="A14432">
        <v>946</v>
      </c>
      <c r="B14432" t="s">
        <v>99</v>
      </c>
      <c r="C14432" s="1">
        <v>40684.53125</v>
      </c>
      <c r="D14432">
        <v>1</v>
      </c>
      <c r="E14432" t="s">
        <v>18</v>
      </c>
      <c r="F14432" t="s">
        <v>19</v>
      </c>
      <c r="G14432">
        <v>4</v>
      </c>
      <c r="H14432" t="str">
        <f t="shared" si="1135"/>
        <v>KD</v>
      </c>
      <c r="I14432" s="2">
        <f t="shared" si="1137"/>
        <v>2011</v>
      </c>
      <c r="J14432" s="2">
        <f t="shared" si="1138"/>
        <v>5</v>
      </c>
      <c r="K14432" t="str">
        <f t="shared" si="1139"/>
        <v>Korenbouten</v>
      </c>
      <c r="L14432" s="25">
        <f t="shared" si="1136"/>
        <v>20</v>
      </c>
    </row>
    <row r="14433" spans="1:12" x14ac:dyDescent="0.25">
      <c r="A14433">
        <v>946</v>
      </c>
      <c r="B14433" t="s">
        <v>99</v>
      </c>
      <c r="C14433" s="1">
        <v>40684.53125</v>
      </c>
      <c r="D14433">
        <v>1</v>
      </c>
      <c r="E14433" t="s">
        <v>22</v>
      </c>
      <c r="F14433" t="s">
        <v>23</v>
      </c>
      <c r="G14433">
        <v>2</v>
      </c>
      <c r="H14433" t="str">
        <f t="shared" si="1135"/>
        <v>KD</v>
      </c>
      <c r="I14433" s="2">
        <f t="shared" si="1137"/>
        <v>2011</v>
      </c>
      <c r="J14433" s="2">
        <f t="shared" si="1138"/>
        <v>5</v>
      </c>
      <c r="K14433" t="str">
        <f t="shared" si="1139"/>
        <v>Glazenmakers</v>
      </c>
      <c r="L14433" s="25">
        <f t="shared" si="1136"/>
        <v>20</v>
      </c>
    </row>
    <row r="14434" spans="1:12" x14ac:dyDescent="0.25">
      <c r="A14434">
        <v>946</v>
      </c>
      <c r="B14434" t="s">
        <v>99</v>
      </c>
      <c r="C14434" s="1">
        <v>40684.53125</v>
      </c>
      <c r="D14434">
        <v>1</v>
      </c>
      <c r="E14434" t="s">
        <v>10</v>
      </c>
      <c r="F14434" t="s">
        <v>11</v>
      </c>
      <c r="G14434">
        <v>3</v>
      </c>
      <c r="H14434" t="str">
        <f t="shared" si="1135"/>
        <v>KD</v>
      </c>
      <c r="I14434" s="2">
        <f t="shared" si="1137"/>
        <v>2011</v>
      </c>
      <c r="J14434" s="2">
        <f t="shared" si="1138"/>
        <v>5</v>
      </c>
      <c r="K14434" t="str">
        <f t="shared" si="1139"/>
        <v>Waterjuffer</v>
      </c>
      <c r="L14434" s="25">
        <f t="shared" si="1136"/>
        <v>20</v>
      </c>
    </row>
    <row r="14435" spans="1:12" x14ac:dyDescent="0.25">
      <c r="A14435">
        <v>946</v>
      </c>
      <c r="B14435" t="s">
        <v>99</v>
      </c>
      <c r="C14435" s="1">
        <v>40684.53125</v>
      </c>
      <c r="D14435">
        <v>1</v>
      </c>
      <c r="E14435" t="s">
        <v>82</v>
      </c>
      <c r="F14435" t="s">
        <v>83</v>
      </c>
      <c r="G14435">
        <v>1</v>
      </c>
      <c r="H14435" t="str">
        <f t="shared" si="1135"/>
        <v>KD</v>
      </c>
      <c r="I14435" s="2">
        <f t="shared" si="1137"/>
        <v>2011</v>
      </c>
      <c r="J14435" s="2">
        <f t="shared" si="1138"/>
        <v>5</v>
      </c>
      <c r="K14435" t="str">
        <f t="shared" si="1139"/>
        <v>Korenbouten</v>
      </c>
      <c r="L14435" s="25">
        <f t="shared" si="1136"/>
        <v>20</v>
      </c>
    </row>
    <row r="14436" spans="1:12" x14ac:dyDescent="0.25">
      <c r="A14436">
        <v>946</v>
      </c>
      <c r="B14436" t="s">
        <v>99</v>
      </c>
      <c r="C14436" s="1">
        <v>40684.53125</v>
      </c>
      <c r="D14436">
        <v>1</v>
      </c>
      <c r="E14436" t="s">
        <v>28</v>
      </c>
      <c r="F14436" t="s">
        <v>29</v>
      </c>
      <c r="G14436">
        <v>18</v>
      </c>
      <c r="H14436" t="str">
        <f t="shared" si="1135"/>
        <v>KD</v>
      </c>
      <c r="I14436" s="2">
        <f t="shared" si="1137"/>
        <v>2011</v>
      </c>
      <c r="J14436" s="2">
        <f t="shared" si="1138"/>
        <v>5</v>
      </c>
      <c r="K14436" t="str">
        <f t="shared" si="1139"/>
        <v>Korenbouten</v>
      </c>
      <c r="L14436" s="25">
        <f t="shared" si="1136"/>
        <v>20</v>
      </c>
    </row>
    <row r="14437" spans="1:12" x14ac:dyDescent="0.25">
      <c r="A14437">
        <v>946</v>
      </c>
      <c r="B14437" t="s">
        <v>99</v>
      </c>
      <c r="C14437" s="1">
        <v>40684.53125</v>
      </c>
      <c r="D14437">
        <v>1</v>
      </c>
      <c r="E14437" t="s">
        <v>14</v>
      </c>
      <c r="F14437" t="s">
        <v>15</v>
      </c>
      <c r="G14437">
        <v>19</v>
      </c>
      <c r="H14437" t="str">
        <f t="shared" si="1135"/>
        <v>KD</v>
      </c>
      <c r="I14437" s="2">
        <f t="shared" si="1137"/>
        <v>2011</v>
      </c>
      <c r="J14437" s="2">
        <f t="shared" si="1138"/>
        <v>5</v>
      </c>
      <c r="K14437" t="str">
        <f t="shared" si="1139"/>
        <v>Waterjuffer</v>
      </c>
      <c r="L14437" s="25">
        <f t="shared" si="1136"/>
        <v>20</v>
      </c>
    </row>
    <row r="14438" spans="1:12" x14ac:dyDescent="0.25">
      <c r="A14438">
        <v>946</v>
      </c>
      <c r="B14438" t="s">
        <v>99</v>
      </c>
      <c r="C14438" s="1">
        <v>40684.53125</v>
      </c>
      <c r="D14438">
        <v>2</v>
      </c>
      <c r="E14438" t="s">
        <v>18</v>
      </c>
      <c r="F14438" t="s">
        <v>19</v>
      </c>
      <c r="G14438">
        <v>4</v>
      </c>
      <c r="H14438" t="str">
        <f t="shared" si="1135"/>
        <v>KD</v>
      </c>
      <c r="I14438" s="2">
        <f t="shared" si="1137"/>
        <v>2011</v>
      </c>
      <c r="J14438" s="2">
        <f t="shared" si="1138"/>
        <v>5</v>
      </c>
      <c r="K14438" t="str">
        <f t="shared" si="1139"/>
        <v>Korenbouten</v>
      </c>
      <c r="L14438" s="25">
        <f t="shared" si="1136"/>
        <v>20</v>
      </c>
    </row>
    <row r="14439" spans="1:12" x14ac:dyDescent="0.25">
      <c r="A14439">
        <v>946</v>
      </c>
      <c r="B14439" t="s">
        <v>99</v>
      </c>
      <c r="C14439" s="1">
        <v>40684.53125</v>
      </c>
      <c r="D14439">
        <v>2</v>
      </c>
      <c r="E14439" t="s">
        <v>28</v>
      </c>
      <c r="F14439" t="s">
        <v>29</v>
      </c>
      <c r="G14439">
        <v>9</v>
      </c>
      <c r="H14439" t="str">
        <f t="shared" si="1135"/>
        <v>KD</v>
      </c>
      <c r="I14439" s="2">
        <f t="shared" si="1137"/>
        <v>2011</v>
      </c>
      <c r="J14439" s="2">
        <f t="shared" si="1138"/>
        <v>5</v>
      </c>
      <c r="K14439" t="str">
        <f t="shared" si="1139"/>
        <v>Korenbouten</v>
      </c>
      <c r="L14439" s="25">
        <f t="shared" si="1136"/>
        <v>20</v>
      </c>
    </row>
    <row r="14440" spans="1:12" x14ac:dyDescent="0.25">
      <c r="A14440">
        <v>946</v>
      </c>
      <c r="B14440" t="s">
        <v>99</v>
      </c>
      <c r="C14440" s="1">
        <v>40684.53125</v>
      </c>
      <c r="D14440">
        <v>2</v>
      </c>
      <c r="E14440" t="s">
        <v>14</v>
      </c>
      <c r="F14440" t="s">
        <v>15</v>
      </c>
      <c r="G14440">
        <v>1</v>
      </c>
      <c r="H14440" t="str">
        <f t="shared" si="1135"/>
        <v>KD</v>
      </c>
      <c r="I14440" s="2">
        <f t="shared" si="1137"/>
        <v>2011</v>
      </c>
      <c r="J14440" s="2">
        <f t="shared" si="1138"/>
        <v>5</v>
      </c>
      <c r="K14440" t="str">
        <f t="shared" si="1139"/>
        <v>Waterjuffer</v>
      </c>
      <c r="L14440" s="25">
        <f t="shared" si="1136"/>
        <v>20</v>
      </c>
    </row>
    <row r="14441" spans="1:12" x14ac:dyDescent="0.25">
      <c r="A14441">
        <v>946</v>
      </c>
      <c r="B14441" t="s">
        <v>99</v>
      </c>
      <c r="C14441" s="1">
        <v>40684.53125</v>
      </c>
      <c r="D14441">
        <v>2</v>
      </c>
      <c r="E14441" t="s">
        <v>68</v>
      </c>
      <c r="F14441" t="s">
        <v>69</v>
      </c>
      <c r="G14441">
        <v>1</v>
      </c>
      <c r="H14441" t="str">
        <f t="shared" si="1135"/>
        <v>KD</v>
      </c>
      <c r="I14441" s="2">
        <f t="shared" si="1137"/>
        <v>2011</v>
      </c>
      <c r="J14441" s="2">
        <f t="shared" si="1138"/>
        <v>5</v>
      </c>
      <c r="K14441" t="str">
        <f t="shared" si="1139"/>
        <v>Korenbouten</v>
      </c>
      <c r="L14441" s="25">
        <f t="shared" si="1136"/>
        <v>20</v>
      </c>
    </row>
    <row r="14442" spans="1:12" x14ac:dyDescent="0.25">
      <c r="A14442">
        <v>946</v>
      </c>
      <c r="B14442" t="s">
        <v>99</v>
      </c>
      <c r="C14442" s="1">
        <v>40684.53125</v>
      </c>
      <c r="D14442">
        <v>4</v>
      </c>
      <c r="E14442" t="s">
        <v>8</v>
      </c>
      <c r="F14442" t="s">
        <v>9</v>
      </c>
      <c r="G14442">
        <v>2</v>
      </c>
      <c r="H14442" t="str">
        <f t="shared" si="1135"/>
        <v>KD</v>
      </c>
      <c r="I14442" s="2">
        <f t="shared" si="1137"/>
        <v>2011</v>
      </c>
      <c r="J14442" s="2">
        <f t="shared" si="1138"/>
        <v>5</v>
      </c>
      <c r="K14442" t="str">
        <f t="shared" si="1139"/>
        <v>Pantserjuffers</v>
      </c>
      <c r="L14442" s="25">
        <f t="shared" si="1136"/>
        <v>20</v>
      </c>
    </row>
    <row r="14443" spans="1:12" x14ac:dyDescent="0.25">
      <c r="A14443">
        <v>946</v>
      </c>
      <c r="B14443" t="s">
        <v>99</v>
      </c>
      <c r="C14443" s="1">
        <v>40684.53125</v>
      </c>
      <c r="D14443">
        <v>4</v>
      </c>
      <c r="E14443" t="s">
        <v>18</v>
      </c>
      <c r="F14443" t="s">
        <v>19</v>
      </c>
      <c r="G14443">
        <v>2</v>
      </c>
      <c r="H14443" t="str">
        <f t="shared" si="1135"/>
        <v>KD</v>
      </c>
      <c r="I14443" s="2">
        <f t="shared" si="1137"/>
        <v>2011</v>
      </c>
      <c r="J14443" s="2">
        <f t="shared" si="1138"/>
        <v>5</v>
      </c>
      <c r="K14443" t="str">
        <f t="shared" si="1139"/>
        <v>Korenbouten</v>
      </c>
      <c r="L14443" s="25">
        <f t="shared" si="1136"/>
        <v>20</v>
      </c>
    </row>
    <row r="14444" spans="1:12" x14ac:dyDescent="0.25">
      <c r="A14444">
        <v>946</v>
      </c>
      <c r="B14444" t="s">
        <v>99</v>
      </c>
      <c r="C14444" s="1">
        <v>40684.53125</v>
      </c>
      <c r="D14444">
        <v>4</v>
      </c>
      <c r="E14444" t="s">
        <v>28</v>
      </c>
      <c r="F14444" t="s">
        <v>29</v>
      </c>
      <c r="G14444">
        <v>9</v>
      </c>
      <c r="H14444" t="str">
        <f t="shared" si="1135"/>
        <v>KD</v>
      </c>
      <c r="I14444" s="2">
        <f t="shared" si="1137"/>
        <v>2011</v>
      </c>
      <c r="J14444" s="2">
        <f t="shared" si="1138"/>
        <v>5</v>
      </c>
      <c r="K14444" t="str">
        <f t="shared" si="1139"/>
        <v>Korenbouten</v>
      </c>
      <c r="L14444" s="25">
        <f t="shared" si="1136"/>
        <v>20</v>
      </c>
    </row>
    <row r="14445" spans="1:12" x14ac:dyDescent="0.25">
      <c r="A14445">
        <v>946</v>
      </c>
      <c r="B14445" t="s">
        <v>99</v>
      </c>
      <c r="C14445" s="1">
        <v>40684.53125</v>
      </c>
      <c r="D14445">
        <v>5</v>
      </c>
      <c r="E14445" t="s">
        <v>8</v>
      </c>
      <c r="F14445" t="s">
        <v>9</v>
      </c>
      <c r="G14445">
        <v>2</v>
      </c>
      <c r="H14445" t="str">
        <f t="shared" si="1135"/>
        <v>KD</v>
      </c>
      <c r="I14445" s="2">
        <f t="shared" si="1137"/>
        <v>2011</v>
      </c>
      <c r="J14445" s="2">
        <f t="shared" si="1138"/>
        <v>5</v>
      </c>
      <c r="K14445" t="str">
        <f t="shared" si="1139"/>
        <v>Pantserjuffers</v>
      </c>
      <c r="L14445" s="25">
        <f t="shared" si="1136"/>
        <v>20</v>
      </c>
    </row>
    <row r="14446" spans="1:12" x14ac:dyDescent="0.25">
      <c r="A14446">
        <v>946</v>
      </c>
      <c r="B14446" t="s">
        <v>99</v>
      </c>
      <c r="C14446" s="1">
        <v>40684.53125</v>
      </c>
      <c r="D14446">
        <v>5</v>
      </c>
      <c r="E14446" t="s">
        <v>18</v>
      </c>
      <c r="F14446" t="s">
        <v>19</v>
      </c>
      <c r="G14446">
        <v>1</v>
      </c>
      <c r="H14446" t="str">
        <f t="shared" si="1135"/>
        <v>KD</v>
      </c>
      <c r="I14446" s="2">
        <f t="shared" si="1137"/>
        <v>2011</v>
      </c>
      <c r="J14446" s="2">
        <f t="shared" si="1138"/>
        <v>5</v>
      </c>
      <c r="K14446" t="str">
        <f t="shared" si="1139"/>
        <v>Korenbouten</v>
      </c>
      <c r="L14446" s="25">
        <f t="shared" si="1136"/>
        <v>20</v>
      </c>
    </row>
    <row r="14447" spans="1:12" x14ac:dyDescent="0.25">
      <c r="A14447">
        <v>946</v>
      </c>
      <c r="B14447" t="s">
        <v>99</v>
      </c>
      <c r="C14447" s="1">
        <v>40684.53125</v>
      </c>
      <c r="D14447">
        <v>5</v>
      </c>
      <c r="E14447" t="s">
        <v>26</v>
      </c>
      <c r="F14447" t="s">
        <v>27</v>
      </c>
      <c r="G14447">
        <v>1</v>
      </c>
      <c r="H14447" t="str">
        <f t="shared" si="1135"/>
        <v>KD</v>
      </c>
      <c r="I14447" s="2">
        <f t="shared" si="1137"/>
        <v>2011</v>
      </c>
      <c r="J14447" s="2">
        <f t="shared" si="1138"/>
        <v>5</v>
      </c>
      <c r="K14447" t="str">
        <f t="shared" si="1139"/>
        <v>Glazenmakers</v>
      </c>
      <c r="L14447" s="25">
        <f t="shared" si="1136"/>
        <v>20</v>
      </c>
    </row>
    <row r="14448" spans="1:12" x14ac:dyDescent="0.25">
      <c r="A14448">
        <v>946</v>
      </c>
      <c r="B14448" t="s">
        <v>99</v>
      </c>
      <c r="C14448" s="1">
        <v>40684.53125</v>
      </c>
      <c r="D14448">
        <v>5</v>
      </c>
      <c r="E14448" t="s">
        <v>82</v>
      </c>
      <c r="F14448" t="s">
        <v>83</v>
      </c>
      <c r="G14448">
        <v>2</v>
      </c>
      <c r="H14448" t="str">
        <f t="shared" si="1135"/>
        <v>KD</v>
      </c>
      <c r="I14448" s="2">
        <f t="shared" si="1137"/>
        <v>2011</v>
      </c>
      <c r="J14448" s="2">
        <f t="shared" si="1138"/>
        <v>5</v>
      </c>
      <c r="K14448" t="str">
        <f t="shared" si="1139"/>
        <v>Korenbouten</v>
      </c>
      <c r="L14448" s="25">
        <f t="shared" si="1136"/>
        <v>20</v>
      </c>
    </row>
    <row r="14449" spans="1:12" x14ac:dyDescent="0.25">
      <c r="A14449">
        <v>946</v>
      </c>
      <c r="B14449" t="s">
        <v>99</v>
      </c>
      <c r="C14449" s="1">
        <v>40684.53125</v>
      </c>
      <c r="D14449">
        <v>5</v>
      </c>
      <c r="E14449" t="s">
        <v>28</v>
      </c>
      <c r="F14449" t="s">
        <v>29</v>
      </c>
      <c r="G14449">
        <v>14</v>
      </c>
      <c r="H14449" t="str">
        <f t="shared" si="1135"/>
        <v>KD</v>
      </c>
      <c r="I14449" s="2">
        <f t="shared" si="1137"/>
        <v>2011</v>
      </c>
      <c r="J14449" s="2">
        <f t="shared" si="1138"/>
        <v>5</v>
      </c>
      <c r="K14449" t="str">
        <f t="shared" si="1139"/>
        <v>Korenbouten</v>
      </c>
      <c r="L14449" s="25">
        <f t="shared" si="1136"/>
        <v>20</v>
      </c>
    </row>
    <row r="14450" spans="1:12" x14ac:dyDescent="0.25">
      <c r="A14450">
        <v>946</v>
      </c>
      <c r="B14450" t="s">
        <v>99</v>
      </c>
      <c r="C14450" s="1">
        <v>40697.59375</v>
      </c>
      <c r="D14450">
        <v>1</v>
      </c>
      <c r="E14450" t="s">
        <v>20</v>
      </c>
      <c r="F14450" t="s">
        <v>21</v>
      </c>
      <c r="G14450">
        <v>12</v>
      </c>
      <c r="H14450" t="str">
        <f t="shared" si="1135"/>
        <v>KD</v>
      </c>
      <c r="I14450" s="2">
        <f t="shared" si="1137"/>
        <v>2011</v>
      </c>
      <c r="J14450" s="2">
        <f t="shared" si="1138"/>
        <v>6</v>
      </c>
      <c r="K14450" t="str">
        <f t="shared" si="1139"/>
        <v>Waterjuffer</v>
      </c>
      <c r="L14450" s="25">
        <f t="shared" si="1136"/>
        <v>21.857142857142858</v>
      </c>
    </row>
    <row r="14451" spans="1:12" x14ac:dyDescent="0.25">
      <c r="A14451">
        <v>946</v>
      </c>
      <c r="B14451" t="s">
        <v>99</v>
      </c>
      <c r="C14451" s="1">
        <v>40697.59375</v>
      </c>
      <c r="D14451">
        <v>1</v>
      </c>
      <c r="E14451" t="s">
        <v>8</v>
      </c>
      <c r="F14451" t="s">
        <v>9</v>
      </c>
      <c r="G14451">
        <v>2</v>
      </c>
      <c r="H14451" t="str">
        <f t="shared" si="1135"/>
        <v>KD</v>
      </c>
      <c r="I14451" s="2">
        <f t="shared" si="1137"/>
        <v>2011</v>
      </c>
      <c r="J14451" s="2">
        <f t="shared" si="1138"/>
        <v>6</v>
      </c>
      <c r="K14451" t="str">
        <f t="shared" si="1139"/>
        <v>Pantserjuffers</v>
      </c>
      <c r="L14451" s="25">
        <f t="shared" si="1136"/>
        <v>21.857142857142858</v>
      </c>
    </row>
    <row r="14452" spans="1:12" x14ac:dyDescent="0.25">
      <c r="A14452">
        <v>946</v>
      </c>
      <c r="B14452" t="s">
        <v>99</v>
      </c>
      <c r="C14452" s="1">
        <v>40697.59375</v>
      </c>
      <c r="D14452">
        <v>1</v>
      </c>
      <c r="E14452" t="s">
        <v>18</v>
      </c>
      <c r="F14452" t="s">
        <v>19</v>
      </c>
      <c r="G14452">
        <v>1</v>
      </c>
      <c r="H14452" t="str">
        <f t="shared" si="1135"/>
        <v>KD</v>
      </c>
      <c r="I14452" s="2">
        <f t="shared" si="1137"/>
        <v>2011</v>
      </c>
      <c r="J14452" s="2">
        <f t="shared" si="1138"/>
        <v>6</v>
      </c>
      <c r="K14452" t="str">
        <f t="shared" si="1139"/>
        <v>Korenbouten</v>
      </c>
      <c r="L14452" s="25">
        <f t="shared" si="1136"/>
        <v>21.857142857142858</v>
      </c>
    </row>
    <row r="14453" spans="1:12" x14ac:dyDescent="0.25">
      <c r="A14453">
        <v>946</v>
      </c>
      <c r="B14453" t="s">
        <v>99</v>
      </c>
      <c r="C14453" s="1">
        <v>40697.59375</v>
      </c>
      <c r="D14453">
        <v>1</v>
      </c>
      <c r="E14453" t="s">
        <v>22</v>
      </c>
      <c r="F14453" t="s">
        <v>23</v>
      </c>
      <c r="G14453">
        <v>1</v>
      </c>
      <c r="H14453" t="str">
        <f t="shared" si="1135"/>
        <v>KD</v>
      </c>
      <c r="I14453" s="2">
        <f t="shared" si="1137"/>
        <v>2011</v>
      </c>
      <c r="J14453" s="2">
        <f t="shared" si="1138"/>
        <v>6</v>
      </c>
      <c r="K14453" t="str">
        <f t="shared" si="1139"/>
        <v>Glazenmakers</v>
      </c>
      <c r="L14453" s="25">
        <f t="shared" si="1136"/>
        <v>21.857142857142858</v>
      </c>
    </row>
    <row r="14454" spans="1:12" x14ac:dyDescent="0.25">
      <c r="A14454">
        <v>946</v>
      </c>
      <c r="B14454" t="s">
        <v>99</v>
      </c>
      <c r="C14454" s="1">
        <v>40697.59375</v>
      </c>
      <c r="D14454">
        <v>1</v>
      </c>
      <c r="E14454" t="s">
        <v>26</v>
      </c>
      <c r="F14454" t="s">
        <v>27</v>
      </c>
      <c r="G14454">
        <v>1</v>
      </c>
      <c r="H14454" t="str">
        <f t="shared" si="1135"/>
        <v>KD</v>
      </c>
      <c r="I14454" s="2">
        <f t="shared" si="1137"/>
        <v>2011</v>
      </c>
      <c r="J14454" s="2">
        <f t="shared" si="1138"/>
        <v>6</v>
      </c>
      <c r="K14454" t="str">
        <f t="shared" si="1139"/>
        <v>Glazenmakers</v>
      </c>
      <c r="L14454" s="25">
        <f t="shared" si="1136"/>
        <v>21.857142857142858</v>
      </c>
    </row>
    <row r="14455" spans="1:12" x14ac:dyDescent="0.25">
      <c r="A14455">
        <v>946</v>
      </c>
      <c r="B14455" t="s">
        <v>99</v>
      </c>
      <c r="C14455" s="1">
        <v>40697.59375</v>
      </c>
      <c r="D14455">
        <v>1</v>
      </c>
      <c r="E14455" t="s">
        <v>10</v>
      </c>
      <c r="F14455" t="s">
        <v>11</v>
      </c>
      <c r="G14455">
        <v>2</v>
      </c>
      <c r="H14455" t="str">
        <f t="shared" si="1135"/>
        <v>KD</v>
      </c>
      <c r="I14455" s="2">
        <f t="shared" si="1137"/>
        <v>2011</v>
      </c>
      <c r="J14455" s="2">
        <f t="shared" si="1138"/>
        <v>6</v>
      </c>
      <c r="K14455" t="str">
        <f t="shared" si="1139"/>
        <v>Waterjuffer</v>
      </c>
      <c r="L14455" s="25">
        <f t="shared" si="1136"/>
        <v>21.857142857142858</v>
      </c>
    </row>
    <row r="14456" spans="1:12" x14ac:dyDescent="0.25">
      <c r="A14456">
        <v>946</v>
      </c>
      <c r="B14456" t="s">
        <v>99</v>
      </c>
      <c r="C14456" s="1">
        <v>40697.59375</v>
      </c>
      <c r="D14456">
        <v>1</v>
      </c>
      <c r="E14456" t="s">
        <v>28</v>
      </c>
      <c r="F14456" t="s">
        <v>29</v>
      </c>
      <c r="G14456">
        <v>12</v>
      </c>
      <c r="H14456" t="str">
        <f t="shared" si="1135"/>
        <v>KD</v>
      </c>
      <c r="I14456" s="2">
        <f t="shared" si="1137"/>
        <v>2011</v>
      </c>
      <c r="J14456" s="2">
        <f t="shared" si="1138"/>
        <v>6</v>
      </c>
      <c r="K14456" t="str">
        <f t="shared" si="1139"/>
        <v>Korenbouten</v>
      </c>
      <c r="L14456" s="25">
        <f t="shared" si="1136"/>
        <v>21.857142857142858</v>
      </c>
    </row>
    <row r="14457" spans="1:12" x14ac:dyDescent="0.25">
      <c r="A14457">
        <v>946</v>
      </c>
      <c r="B14457" t="s">
        <v>99</v>
      </c>
      <c r="C14457" s="1">
        <v>40697.59375</v>
      </c>
      <c r="D14457">
        <v>1</v>
      </c>
      <c r="E14457" t="s">
        <v>24</v>
      </c>
      <c r="F14457" t="s">
        <v>25</v>
      </c>
      <c r="G14457">
        <v>1</v>
      </c>
      <c r="H14457" t="str">
        <f t="shared" si="1135"/>
        <v>KD</v>
      </c>
      <c r="I14457" s="2">
        <f t="shared" si="1137"/>
        <v>2011</v>
      </c>
      <c r="J14457" s="2">
        <f t="shared" si="1138"/>
        <v>6</v>
      </c>
      <c r="K14457" t="str">
        <f t="shared" si="1139"/>
        <v>Glazenmakers</v>
      </c>
      <c r="L14457" s="25">
        <f t="shared" si="1136"/>
        <v>21.857142857142858</v>
      </c>
    </row>
    <row r="14458" spans="1:12" x14ac:dyDescent="0.25">
      <c r="A14458">
        <v>946</v>
      </c>
      <c r="B14458" t="s">
        <v>99</v>
      </c>
      <c r="C14458" s="1">
        <v>40697.59375</v>
      </c>
      <c r="D14458">
        <v>1</v>
      </c>
      <c r="E14458" t="s">
        <v>14</v>
      </c>
      <c r="F14458" t="s">
        <v>15</v>
      </c>
      <c r="G14458">
        <v>47</v>
      </c>
      <c r="H14458" t="str">
        <f t="shared" si="1135"/>
        <v>KD</v>
      </c>
      <c r="I14458" s="2">
        <f t="shared" si="1137"/>
        <v>2011</v>
      </c>
      <c r="J14458" s="2">
        <f t="shared" si="1138"/>
        <v>6</v>
      </c>
      <c r="K14458" t="str">
        <f t="shared" si="1139"/>
        <v>Waterjuffer</v>
      </c>
      <c r="L14458" s="25">
        <f t="shared" si="1136"/>
        <v>21.857142857142858</v>
      </c>
    </row>
    <row r="14459" spans="1:12" x14ac:dyDescent="0.25">
      <c r="A14459">
        <v>946</v>
      </c>
      <c r="B14459" t="s">
        <v>99</v>
      </c>
      <c r="C14459" s="1">
        <v>40697.59375</v>
      </c>
      <c r="D14459">
        <v>2</v>
      </c>
      <c r="E14459" t="s">
        <v>18</v>
      </c>
      <c r="F14459" t="s">
        <v>19</v>
      </c>
      <c r="G14459">
        <v>3</v>
      </c>
      <c r="H14459" t="str">
        <f t="shared" si="1135"/>
        <v>KD</v>
      </c>
      <c r="I14459" s="2">
        <f t="shared" si="1137"/>
        <v>2011</v>
      </c>
      <c r="J14459" s="2">
        <f t="shared" si="1138"/>
        <v>6</v>
      </c>
      <c r="K14459" t="str">
        <f t="shared" si="1139"/>
        <v>Korenbouten</v>
      </c>
      <c r="L14459" s="25">
        <f t="shared" si="1136"/>
        <v>21.857142857142858</v>
      </c>
    </row>
    <row r="14460" spans="1:12" x14ac:dyDescent="0.25">
      <c r="A14460">
        <v>946</v>
      </c>
      <c r="B14460" t="s">
        <v>99</v>
      </c>
      <c r="C14460" s="1">
        <v>40697.59375</v>
      </c>
      <c r="D14460">
        <v>2</v>
      </c>
      <c r="E14460" t="s">
        <v>28</v>
      </c>
      <c r="F14460" t="s">
        <v>29</v>
      </c>
      <c r="G14460">
        <v>5</v>
      </c>
      <c r="H14460" t="str">
        <f t="shared" si="1135"/>
        <v>KD</v>
      </c>
      <c r="I14460" s="2">
        <f t="shared" si="1137"/>
        <v>2011</v>
      </c>
      <c r="J14460" s="2">
        <f t="shared" si="1138"/>
        <v>6</v>
      </c>
      <c r="K14460" t="str">
        <f t="shared" si="1139"/>
        <v>Korenbouten</v>
      </c>
      <c r="L14460" s="25">
        <f t="shared" si="1136"/>
        <v>21.857142857142858</v>
      </c>
    </row>
    <row r="14461" spans="1:12" x14ac:dyDescent="0.25">
      <c r="A14461">
        <v>946</v>
      </c>
      <c r="B14461" t="s">
        <v>99</v>
      </c>
      <c r="C14461" s="1">
        <v>40697.59375</v>
      </c>
      <c r="D14461">
        <v>2</v>
      </c>
      <c r="E14461" t="s">
        <v>14</v>
      </c>
      <c r="F14461" t="s">
        <v>15</v>
      </c>
      <c r="G14461">
        <v>11</v>
      </c>
      <c r="H14461" t="str">
        <f t="shared" si="1135"/>
        <v>KD</v>
      </c>
      <c r="I14461" s="2">
        <f t="shared" si="1137"/>
        <v>2011</v>
      </c>
      <c r="J14461" s="2">
        <f t="shared" si="1138"/>
        <v>6</v>
      </c>
      <c r="K14461" t="str">
        <f t="shared" si="1139"/>
        <v>Waterjuffer</v>
      </c>
      <c r="L14461" s="25">
        <f t="shared" si="1136"/>
        <v>21.857142857142858</v>
      </c>
    </row>
    <row r="14462" spans="1:12" x14ac:dyDescent="0.25">
      <c r="A14462">
        <v>946</v>
      </c>
      <c r="B14462" t="s">
        <v>99</v>
      </c>
      <c r="C14462" s="1">
        <v>40697.59375</v>
      </c>
      <c r="D14462">
        <v>4</v>
      </c>
      <c r="E14462" t="s">
        <v>8</v>
      </c>
      <c r="F14462" t="s">
        <v>9</v>
      </c>
      <c r="G14462">
        <v>3</v>
      </c>
      <c r="H14462" t="str">
        <f t="shared" si="1135"/>
        <v>KD</v>
      </c>
      <c r="I14462" s="2">
        <f t="shared" si="1137"/>
        <v>2011</v>
      </c>
      <c r="J14462" s="2">
        <f t="shared" si="1138"/>
        <v>6</v>
      </c>
      <c r="K14462" t="str">
        <f t="shared" si="1139"/>
        <v>Pantserjuffers</v>
      </c>
      <c r="L14462" s="25">
        <f t="shared" si="1136"/>
        <v>21.857142857142858</v>
      </c>
    </row>
    <row r="14463" spans="1:12" x14ac:dyDescent="0.25">
      <c r="A14463">
        <v>946</v>
      </c>
      <c r="B14463" t="s">
        <v>99</v>
      </c>
      <c r="C14463" s="1">
        <v>40697.59375</v>
      </c>
      <c r="D14463">
        <v>4</v>
      </c>
      <c r="E14463" t="s">
        <v>18</v>
      </c>
      <c r="F14463" t="s">
        <v>19</v>
      </c>
      <c r="G14463">
        <v>1</v>
      </c>
      <c r="H14463" t="str">
        <f t="shared" si="1135"/>
        <v>KD</v>
      </c>
      <c r="I14463" s="2">
        <f t="shared" si="1137"/>
        <v>2011</v>
      </c>
      <c r="J14463" s="2">
        <f t="shared" si="1138"/>
        <v>6</v>
      </c>
      <c r="K14463" t="str">
        <f t="shared" si="1139"/>
        <v>Korenbouten</v>
      </c>
      <c r="L14463" s="25">
        <f t="shared" si="1136"/>
        <v>21.857142857142858</v>
      </c>
    </row>
    <row r="14464" spans="1:12" x14ac:dyDescent="0.25">
      <c r="A14464">
        <v>946</v>
      </c>
      <c r="B14464" t="s">
        <v>99</v>
      </c>
      <c r="C14464" s="1">
        <v>40697.59375</v>
      </c>
      <c r="D14464">
        <v>4</v>
      </c>
      <c r="E14464" t="s">
        <v>26</v>
      </c>
      <c r="F14464" t="s">
        <v>27</v>
      </c>
      <c r="G14464">
        <v>1</v>
      </c>
      <c r="H14464" t="str">
        <f t="shared" si="1135"/>
        <v>KD</v>
      </c>
      <c r="I14464" s="2">
        <f t="shared" si="1137"/>
        <v>2011</v>
      </c>
      <c r="J14464" s="2">
        <f t="shared" si="1138"/>
        <v>6</v>
      </c>
      <c r="K14464" t="str">
        <f t="shared" si="1139"/>
        <v>Glazenmakers</v>
      </c>
      <c r="L14464" s="25">
        <f t="shared" si="1136"/>
        <v>21.857142857142858</v>
      </c>
    </row>
    <row r="14465" spans="1:12" x14ac:dyDescent="0.25">
      <c r="A14465">
        <v>946</v>
      </c>
      <c r="B14465" t="s">
        <v>99</v>
      </c>
      <c r="C14465" s="1">
        <v>40697.59375</v>
      </c>
      <c r="D14465">
        <v>4</v>
      </c>
      <c r="E14465" t="s">
        <v>28</v>
      </c>
      <c r="F14465" t="s">
        <v>29</v>
      </c>
      <c r="G14465">
        <v>4</v>
      </c>
      <c r="H14465" t="str">
        <f t="shared" si="1135"/>
        <v>KD</v>
      </c>
      <c r="I14465" s="2">
        <f t="shared" si="1137"/>
        <v>2011</v>
      </c>
      <c r="J14465" s="2">
        <f t="shared" si="1138"/>
        <v>6</v>
      </c>
      <c r="K14465" t="str">
        <f t="shared" si="1139"/>
        <v>Korenbouten</v>
      </c>
      <c r="L14465" s="25">
        <f t="shared" si="1136"/>
        <v>21.857142857142858</v>
      </c>
    </row>
    <row r="14466" spans="1:12" x14ac:dyDescent="0.25">
      <c r="A14466">
        <v>946</v>
      </c>
      <c r="B14466" t="s">
        <v>99</v>
      </c>
      <c r="C14466" s="1">
        <v>40697.59375</v>
      </c>
      <c r="D14466">
        <v>4</v>
      </c>
      <c r="E14466" t="s">
        <v>24</v>
      </c>
      <c r="F14466" t="s">
        <v>25</v>
      </c>
      <c r="G14466">
        <v>1</v>
      </c>
      <c r="H14466" t="str">
        <f t="shared" ref="H14466:H14529" si="1140">VLOOKUP(A14466,$N$2:$O$51,2,FALSE)</f>
        <v>KD</v>
      </c>
      <c r="I14466" s="2">
        <f t="shared" si="1137"/>
        <v>2011</v>
      </c>
      <c r="J14466" s="2">
        <f t="shared" si="1138"/>
        <v>6</v>
      </c>
      <c r="K14466" t="str">
        <f t="shared" si="1139"/>
        <v>Glazenmakers</v>
      </c>
      <c r="L14466" s="25">
        <f t="shared" si="1136"/>
        <v>21.857142857142858</v>
      </c>
    </row>
    <row r="14467" spans="1:12" x14ac:dyDescent="0.25">
      <c r="A14467">
        <v>946</v>
      </c>
      <c r="B14467" t="s">
        <v>99</v>
      </c>
      <c r="C14467" s="1">
        <v>40697.59375</v>
      </c>
      <c r="D14467">
        <v>5</v>
      </c>
      <c r="E14467" t="s">
        <v>8</v>
      </c>
      <c r="F14467" t="s">
        <v>9</v>
      </c>
      <c r="G14467">
        <v>8</v>
      </c>
      <c r="H14467" t="str">
        <f t="shared" si="1140"/>
        <v>KD</v>
      </c>
      <c r="I14467" s="2">
        <f t="shared" si="1137"/>
        <v>2011</v>
      </c>
      <c r="J14467" s="2">
        <f t="shared" si="1138"/>
        <v>6</v>
      </c>
      <c r="K14467" t="str">
        <f t="shared" si="1139"/>
        <v>Pantserjuffers</v>
      </c>
      <c r="L14467" s="25">
        <f t="shared" ref="L14467:L14530" si="1141">(ROUNDDOWN(C14467-DATE(I14467,1,1),0))/7</f>
        <v>21.857142857142858</v>
      </c>
    </row>
    <row r="14468" spans="1:12" x14ac:dyDescent="0.25">
      <c r="A14468">
        <v>946</v>
      </c>
      <c r="B14468" t="s">
        <v>99</v>
      </c>
      <c r="C14468" s="1">
        <v>40697.59375</v>
      </c>
      <c r="D14468">
        <v>5</v>
      </c>
      <c r="E14468" t="s">
        <v>18</v>
      </c>
      <c r="F14468" t="s">
        <v>19</v>
      </c>
      <c r="G14468">
        <v>5</v>
      </c>
      <c r="H14468" t="str">
        <f t="shared" si="1140"/>
        <v>KD</v>
      </c>
      <c r="I14468" s="2">
        <f t="shared" si="1137"/>
        <v>2011</v>
      </c>
      <c r="J14468" s="2">
        <f t="shared" si="1138"/>
        <v>6</v>
      </c>
      <c r="K14468" t="str">
        <f t="shared" si="1139"/>
        <v>Korenbouten</v>
      </c>
      <c r="L14468" s="25">
        <f t="shared" si="1141"/>
        <v>21.857142857142858</v>
      </c>
    </row>
    <row r="14469" spans="1:12" x14ac:dyDescent="0.25">
      <c r="A14469">
        <v>946</v>
      </c>
      <c r="B14469" t="s">
        <v>99</v>
      </c>
      <c r="C14469" s="1">
        <v>40697.59375</v>
      </c>
      <c r="D14469">
        <v>5</v>
      </c>
      <c r="E14469" t="s">
        <v>26</v>
      </c>
      <c r="F14469" t="s">
        <v>27</v>
      </c>
      <c r="G14469">
        <v>1</v>
      </c>
      <c r="H14469" t="str">
        <f t="shared" si="1140"/>
        <v>KD</v>
      </c>
      <c r="I14469" s="2">
        <f t="shared" si="1137"/>
        <v>2011</v>
      </c>
      <c r="J14469" s="2">
        <f t="shared" si="1138"/>
        <v>6</v>
      </c>
      <c r="K14469" t="str">
        <f t="shared" si="1139"/>
        <v>Glazenmakers</v>
      </c>
      <c r="L14469" s="25">
        <f t="shared" si="1141"/>
        <v>21.857142857142858</v>
      </c>
    </row>
    <row r="14470" spans="1:12" x14ac:dyDescent="0.25">
      <c r="A14470">
        <v>946</v>
      </c>
      <c r="B14470" t="s">
        <v>99</v>
      </c>
      <c r="C14470" s="1">
        <v>40697.59375</v>
      </c>
      <c r="D14470">
        <v>5</v>
      </c>
      <c r="E14470" t="s">
        <v>28</v>
      </c>
      <c r="F14470" t="s">
        <v>29</v>
      </c>
      <c r="G14470">
        <v>12</v>
      </c>
      <c r="H14470" t="str">
        <f t="shared" si="1140"/>
        <v>KD</v>
      </c>
      <c r="I14470" s="2">
        <f t="shared" si="1137"/>
        <v>2011</v>
      </c>
      <c r="J14470" s="2">
        <f t="shared" si="1138"/>
        <v>6</v>
      </c>
      <c r="K14470" t="str">
        <f t="shared" si="1139"/>
        <v>Korenbouten</v>
      </c>
      <c r="L14470" s="25">
        <f t="shared" si="1141"/>
        <v>21.857142857142858</v>
      </c>
    </row>
    <row r="14471" spans="1:12" x14ac:dyDescent="0.25">
      <c r="A14471">
        <v>946</v>
      </c>
      <c r="B14471" t="s">
        <v>99</v>
      </c>
      <c r="C14471" s="1">
        <v>40697.59375</v>
      </c>
      <c r="D14471">
        <v>5</v>
      </c>
      <c r="E14471" t="s">
        <v>24</v>
      </c>
      <c r="F14471" t="s">
        <v>25</v>
      </c>
      <c r="G14471">
        <v>1</v>
      </c>
      <c r="H14471" t="str">
        <f t="shared" si="1140"/>
        <v>KD</v>
      </c>
      <c r="I14471" s="2">
        <f t="shared" si="1137"/>
        <v>2011</v>
      </c>
      <c r="J14471" s="2">
        <f t="shared" si="1138"/>
        <v>6</v>
      </c>
      <c r="K14471" t="str">
        <f t="shared" si="1139"/>
        <v>Glazenmakers</v>
      </c>
      <c r="L14471" s="25">
        <f t="shared" si="1141"/>
        <v>21.857142857142858</v>
      </c>
    </row>
    <row r="14472" spans="1:12" x14ac:dyDescent="0.25">
      <c r="A14472">
        <v>946</v>
      </c>
      <c r="B14472" t="s">
        <v>99</v>
      </c>
      <c r="C14472" s="1">
        <v>40727.583333333336</v>
      </c>
      <c r="D14472">
        <v>1</v>
      </c>
      <c r="E14472" t="s">
        <v>32</v>
      </c>
      <c r="F14472" t="s">
        <v>33</v>
      </c>
      <c r="G14472">
        <v>23</v>
      </c>
      <c r="H14472" t="str">
        <f t="shared" si="1140"/>
        <v>KD</v>
      </c>
      <c r="I14472" s="2">
        <f t="shared" si="1137"/>
        <v>2011</v>
      </c>
      <c r="J14472" s="2">
        <f t="shared" si="1138"/>
        <v>7</v>
      </c>
      <c r="K14472" t="str">
        <f t="shared" si="1139"/>
        <v>Korenbouten</v>
      </c>
      <c r="L14472" s="25">
        <f t="shared" si="1141"/>
        <v>26.142857142857142</v>
      </c>
    </row>
    <row r="14473" spans="1:12" x14ac:dyDescent="0.25">
      <c r="A14473">
        <v>946</v>
      </c>
      <c r="B14473" t="s">
        <v>99</v>
      </c>
      <c r="C14473" s="1">
        <v>40727.583333333336</v>
      </c>
      <c r="D14473">
        <v>1</v>
      </c>
      <c r="E14473" t="s">
        <v>18</v>
      </c>
      <c r="F14473" t="s">
        <v>19</v>
      </c>
      <c r="G14473">
        <v>1</v>
      </c>
      <c r="H14473" t="str">
        <f t="shared" si="1140"/>
        <v>KD</v>
      </c>
      <c r="I14473" s="2">
        <f t="shared" si="1137"/>
        <v>2011</v>
      </c>
      <c r="J14473" s="2">
        <f t="shared" si="1138"/>
        <v>7</v>
      </c>
      <c r="K14473" t="str">
        <f t="shared" si="1139"/>
        <v>Korenbouten</v>
      </c>
      <c r="L14473" s="25">
        <f t="shared" si="1141"/>
        <v>26.142857142857142</v>
      </c>
    </row>
    <row r="14474" spans="1:12" x14ac:dyDescent="0.25">
      <c r="A14474">
        <v>946</v>
      </c>
      <c r="B14474" t="s">
        <v>99</v>
      </c>
      <c r="C14474" s="1">
        <v>40727.583333333336</v>
      </c>
      <c r="D14474">
        <v>1</v>
      </c>
      <c r="E14474" t="s">
        <v>26</v>
      </c>
      <c r="F14474" t="s">
        <v>27</v>
      </c>
      <c r="G14474">
        <v>1</v>
      </c>
      <c r="H14474" t="str">
        <f t="shared" si="1140"/>
        <v>KD</v>
      </c>
      <c r="I14474" s="2">
        <f t="shared" si="1137"/>
        <v>2011</v>
      </c>
      <c r="J14474" s="2">
        <f t="shared" si="1138"/>
        <v>7</v>
      </c>
      <c r="K14474" t="str">
        <f t="shared" si="1139"/>
        <v>Glazenmakers</v>
      </c>
      <c r="L14474" s="25">
        <f t="shared" si="1141"/>
        <v>26.142857142857142</v>
      </c>
    </row>
    <row r="14475" spans="1:12" x14ac:dyDescent="0.25">
      <c r="A14475">
        <v>946</v>
      </c>
      <c r="B14475" t="s">
        <v>99</v>
      </c>
      <c r="C14475" s="1">
        <v>40727.583333333336</v>
      </c>
      <c r="D14475">
        <v>1</v>
      </c>
      <c r="E14475" t="s">
        <v>10</v>
      </c>
      <c r="F14475" t="s">
        <v>11</v>
      </c>
      <c r="G14475">
        <v>28</v>
      </c>
      <c r="H14475" t="str">
        <f t="shared" si="1140"/>
        <v>KD</v>
      </c>
      <c r="I14475" s="2">
        <f t="shared" si="1137"/>
        <v>2011</v>
      </c>
      <c r="J14475" s="2">
        <f t="shared" si="1138"/>
        <v>7</v>
      </c>
      <c r="K14475" t="str">
        <f t="shared" si="1139"/>
        <v>Waterjuffer</v>
      </c>
      <c r="L14475" s="25">
        <f t="shared" si="1141"/>
        <v>26.142857142857142</v>
      </c>
    </row>
    <row r="14476" spans="1:12" x14ac:dyDescent="0.25">
      <c r="A14476">
        <v>946</v>
      </c>
      <c r="B14476" t="s">
        <v>99</v>
      </c>
      <c r="C14476" s="1">
        <v>40727.583333333336</v>
      </c>
      <c r="D14476">
        <v>1</v>
      </c>
      <c r="E14476" t="s">
        <v>28</v>
      </c>
      <c r="F14476" t="s">
        <v>29</v>
      </c>
      <c r="G14476">
        <v>1</v>
      </c>
      <c r="H14476" t="str">
        <f t="shared" si="1140"/>
        <v>KD</v>
      </c>
      <c r="I14476" s="2">
        <f t="shared" si="1137"/>
        <v>2011</v>
      </c>
      <c r="J14476" s="2">
        <f t="shared" si="1138"/>
        <v>7</v>
      </c>
      <c r="K14476" t="str">
        <f t="shared" si="1139"/>
        <v>Korenbouten</v>
      </c>
      <c r="L14476" s="25">
        <f t="shared" si="1141"/>
        <v>26.142857142857142</v>
      </c>
    </row>
    <row r="14477" spans="1:12" x14ac:dyDescent="0.25">
      <c r="A14477">
        <v>946</v>
      </c>
      <c r="B14477" t="s">
        <v>99</v>
      </c>
      <c r="C14477" s="1">
        <v>40727.583333333336</v>
      </c>
      <c r="D14477">
        <v>1</v>
      </c>
      <c r="E14477" t="s">
        <v>14</v>
      </c>
      <c r="F14477" t="s">
        <v>15</v>
      </c>
      <c r="G14477">
        <v>9</v>
      </c>
      <c r="H14477" t="str">
        <f t="shared" si="1140"/>
        <v>KD</v>
      </c>
      <c r="I14477" s="2">
        <f t="shared" si="1137"/>
        <v>2011</v>
      </c>
      <c r="J14477" s="2">
        <f t="shared" si="1138"/>
        <v>7</v>
      </c>
      <c r="K14477" t="str">
        <f t="shared" si="1139"/>
        <v>Waterjuffer</v>
      </c>
      <c r="L14477" s="25">
        <f t="shared" si="1141"/>
        <v>26.142857142857142</v>
      </c>
    </row>
    <row r="14478" spans="1:12" x14ac:dyDescent="0.25">
      <c r="A14478">
        <v>946</v>
      </c>
      <c r="B14478" t="s">
        <v>99</v>
      </c>
      <c r="C14478" s="1">
        <v>40727.583333333336</v>
      </c>
      <c r="D14478">
        <v>2</v>
      </c>
      <c r="E14478" t="s">
        <v>32</v>
      </c>
      <c r="F14478" t="s">
        <v>33</v>
      </c>
      <c r="G14478">
        <v>3</v>
      </c>
      <c r="H14478" t="str">
        <f t="shared" si="1140"/>
        <v>KD</v>
      </c>
      <c r="I14478" s="2">
        <f t="shared" si="1137"/>
        <v>2011</v>
      </c>
      <c r="J14478" s="2">
        <f t="shared" si="1138"/>
        <v>7</v>
      </c>
      <c r="K14478" t="str">
        <f t="shared" si="1139"/>
        <v>Korenbouten</v>
      </c>
      <c r="L14478" s="25">
        <f t="shared" si="1141"/>
        <v>26.142857142857142</v>
      </c>
    </row>
    <row r="14479" spans="1:12" x14ac:dyDescent="0.25">
      <c r="A14479">
        <v>946</v>
      </c>
      <c r="B14479" t="s">
        <v>99</v>
      </c>
      <c r="C14479" s="1">
        <v>40727.583333333336</v>
      </c>
      <c r="D14479">
        <v>2</v>
      </c>
      <c r="E14479" t="s">
        <v>18</v>
      </c>
      <c r="F14479" t="s">
        <v>19</v>
      </c>
      <c r="G14479">
        <v>1</v>
      </c>
      <c r="H14479" t="str">
        <f t="shared" si="1140"/>
        <v>KD</v>
      </c>
      <c r="I14479" s="2">
        <f t="shared" si="1137"/>
        <v>2011</v>
      </c>
      <c r="J14479" s="2">
        <f t="shared" si="1138"/>
        <v>7</v>
      </c>
      <c r="K14479" t="str">
        <f t="shared" si="1139"/>
        <v>Korenbouten</v>
      </c>
      <c r="L14479" s="25">
        <f t="shared" si="1141"/>
        <v>26.142857142857142</v>
      </c>
    </row>
    <row r="14480" spans="1:12" x14ac:dyDescent="0.25">
      <c r="A14480">
        <v>946</v>
      </c>
      <c r="B14480" t="s">
        <v>99</v>
      </c>
      <c r="C14480" s="1">
        <v>40727.583333333336</v>
      </c>
      <c r="D14480">
        <v>2</v>
      </c>
      <c r="E14480" t="s">
        <v>10</v>
      </c>
      <c r="F14480" t="s">
        <v>11</v>
      </c>
      <c r="G14480">
        <v>1</v>
      </c>
      <c r="H14480" t="str">
        <f t="shared" si="1140"/>
        <v>KD</v>
      </c>
      <c r="I14480" s="2">
        <f t="shared" si="1137"/>
        <v>2011</v>
      </c>
      <c r="J14480" s="2">
        <f t="shared" si="1138"/>
        <v>7</v>
      </c>
      <c r="K14480" t="str">
        <f t="shared" si="1139"/>
        <v>Waterjuffer</v>
      </c>
      <c r="L14480" s="25">
        <f t="shared" si="1141"/>
        <v>26.142857142857142</v>
      </c>
    </row>
    <row r="14481" spans="1:12" x14ac:dyDescent="0.25">
      <c r="A14481">
        <v>946</v>
      </c>
      <c r="B14481" t="s">
        <v>99</v>
      </c>
      <c r="C14481" s="1">
        <v>40727.583333333336</v>
      </c>
      <c r="D14481">
        <v>2</v>
      </c>
      <c r="E14481" t="s">
        <v>42</v>
      </c>
      <c r="F14481" t="s">
        <v>43</v>
      </c>
      <c r="G14481">
        <v>1</v>
      </c>
      <c r="H14481" t="str">
        <f t="shared" si="1140"/>
        <v>KD</v>
      </c>
      <c r="I14481" s="2">
        <f t="shared" si="1137"/>
        <v>2011</v>
      </c>
      <c r="J14481" s="2">
        <f t="shared" si="1138"/>
        <v>7</v>
      </c>
      <c r="K14481" t="str">
        <f t="shared" si="1139"/>
        <v>Korenbouten</v>
      </c>
      <c r="L14481" s="25">
        <f t="shared" si="1141"/>
        <v>26.142857142857142</v>
      </c>
    </row>
    <row r="14482" spans="1:12" x14ac:dyDescent="0.25">
      <c r="A14482">
        <v>946</v>
      </c>
      <c r="B14482" t="s">
        <v>99</v>
      </c>
      <c r="C14482" s="1">
        <v>40727.583333333336</v>
      </c>
      <c r="D14482">
        <v>2</v>
      </c>
      <c r="E14482" t="s">
        <v>14</v>
      </c>
      <c r="F14482" t="s">
        <v>15</v>
      </c>
      <c r="G14482">
        <v>4</v>
      </c>
      <c r="H14482" t="str">
        <f t="shared" si="1140"/>
        <v>KD</v>
      </c>
      <c r="I14482" s="2">
        <f t="shared" si="1137"/>
        <v>2011</v>
      </c>
      <c r="J14482" s="2">
        <f t="shared" si="1138"/>
        <v>7</v>
      </c>
      <c r="K14482" t="str">
        <f t="shared" si="1139"/>
        <v>Waterjuffer</v>
      </c>
      <c r="L14482" s="25">
        <f t="shared" si="1141"/>
        <v>26.142857142857142</v>
      </c>
    </row>
    <row r="14483" spans="1:12" x14ac:dyDescent="0.25">
      <c r="A14483">
        <v>946</v>
      </c>
      <c r="B14483" t="s">
        <v>99</v>
      </c>
      <c r="C14483" s="1">
        <v>40727.583333333336</v>
      </c>
      <c r="D14483">
        <v>4</v>
      </c>
      <c r="E14483" t="s">
        <v>18</v>
      </c>
      <c r="F14483" t="s">
        <v>19</v>
      </c>
      <c r="G14483">
        <v>1</v>
      </c>
      <c r="H14483" t="str">
        <f t="shared" si="1140"/>
        <v>KD</v>
      </c>
      <c r="I14483" s="2">
        <f t="shared" si="1137"/>
        <v>2011</v>
      </c>
      <c r="J14483" s="2">
        <f t="shared" si="1138"/>
        <v>7</v>
      </c>
      <c r="K14483" t="str">
        <f t="shared" si="1139"/>
        <v>Korenbouten</v>
      </c>
      <c r="L14483" s="25">
        <f t="shared" si="1141"/>
        <v>26.142857142857142</v>
      </c>
    </row>
    <row r="14484" spans="1:12" x14ac:dyDescent="0.25">
      <c r="A14484">
        <v>946</v>
      </c>
      <c r="B14484" t="s">
        <v>99</v>
      </c>
      <c r="C14484" s="1">
        <v>40727.583333333336</v>
      </c>
      <c r="D14484">
        <v>5</v>
      </c>
      <c r="E14484" t="s">
        <v>8</v>
      </c>
      <c r="F14484" t="s">
        <v>9</v>
      </c>
      <c r="G14484">
        <v>1</v>
      </c>
      <c r="H14484" t="str">
        <f t="shared" si="1140"/>
        <v>KD</v>
      </c>
      <c r="I14484" s="2">
        <f t="shared" si="1137"/>
        <v>2011</v>
      </c>
      <c r="J14484" s="2">
        <f t="shared" si="1138"/>
        <v>7</v>
      </c>
      <c r="K14484" t="str">
        <f t="shared" si="1139"/>
        <v>Pantserjuffers</v>
      </c>
      <c r="L14484" s="25">
        <f t="shared" si="1141"/>
        <v>26.142857142857142</v>
      </c>
    </row>
    <row r="14485" spans="1:12" x14ac:dyDescent="0.25">
      <c r="A14485">
        <v>946</v>
      </c>
      <c r="B14485" t="s">
        <v>99</v>
      </c>
      <c r="C14485" s="1">
        <v>40727.583333333336</v>
      </c>
      <c r="D14485">
        <v>5</v>
      </c>
      <c r="E14485" t="s">
        <v>26</v>
      </c>
      <c r="F14485" t="s">
        <v>27</v>
      </c>
      <c r="G14485">
        <v>2</v>
      </c>
      <c r="H14485" t="str">
        <f t="shared" si="1140"/>
        <v>KD</v>
      </c>
      <c r="I14485" s="2">
        <f t="shared" si="1137"/>
        <v>2011</v>
      </c>
      <c r="J14485" s="2">
        <f t="shared" si="1138"/>
        <v>7</v>
      </c>
      <c r="K14485" t="str">
        <f t="shared" si="1139"/>
        <v>Glazenmakers</v>
      </c>
      <c r="L14485" s="25">
        <f t="shared" si="1141"/>
        <v>26.142857142857142</v>
      </c>
    </row>
    <row r="14486" spans="1:12" x14ac:dyDescent="0.25">
      <c r="A14486">
        <v>946</v>
      </c>
      <c r="B14486" t="s">
        <v>99</v>
      </c>
      <c r="C14486" s="1">
        <v>40759.520833333336</v>
      </c>
      <c r="D14486">
        <v>1</v>
      </c>
      <c r="E14486" t="s">
        <v>8</v>
      </c>
      <c r="F14486" t="s">
        <v>9</v>
      </c>
      <c r="G14486">
        <v>1</v>
      </c>
      <c r="H14486" t="str">
        <f t="shared" si="1140"/>
        <v>KD</v>
      </c>
      <c r="I14486" s="2">
        <f t="shared" si="1137"/>
        <v>2011</v>
      </c>
      <c r="J14486" s="2">
        <f t="shared" si="1138"/>
        <v>8</v>
      </c>
      <c r="K14486" t="str">
        <f t="shared" si="1139"/>
        <v>Pantserjuffers</v>
      </c>
      <c r="L14486" s="25">
        <f t="shared" si="1141"/>
        <v>30.714285714285715</v>
      </c>
    </row>
    <row r="14487" spans="1:12" x14ac:dyDescent="0.25">
      <c r="A14487">
        <v>946</v>
      </c>
      <c r="B14487" t="s">
        <v>99</v>
      </c>
      <c r="C14487" s="1">
        <v>40759.520833333336</v>
      </c>
      <c r="D14487">
        <v>1</v>
      </c>
      <c r="E14487" t="s">
        <v>32</v>
      </c>
      <c r="F14487" t="s">
        <v>33</v>
      </c>
      <c r="G14487">
        <v>11</v>
      </c>
      <c r="H14487" t="str">
        <f t="shared" si="1140"/>
        <v>KD</v>
      </c>
      <c r="I14487" s="2">
        <f t="shared" si="1137"/>
        <v>2011</v>
      </c>
      <c r="J14487" s="2">
        <f t="shared" si="1138"/>
        <v>8</v>
      </c>
      <c r="K14487" t="str">
        <f t="shared" si="1139"/>
        <v>Korenbouten</v>
      </c>
      <c r="L14487" s="25">
        <f t="shared" si="1141"/>
        <v>30.714285714285715</v>
      </c>
    </row>
    <row r="14488" spans="1:12" x14ac:dyDescent="0.25">
      <c r="A14488">
        <v>946</v>
      </c>
      <c r="B14488" t="s">
        <v>99</v>
      </c>
      <c r="C14488" s="1">
        <v>40759.520833333336</v>
      </c>
      <c r="D14488">
        <v>1</v>
      </c>
      <c r="E14488" t="s">
        <v>26</v>
      </c>
      <c r="F14488" t="s">
        <v>27</v>
      </c>
      <c r="G14488">
        <v>4</v>
      </c>
      <c r="H14488" t="str">
        <f t="shared" si="1140"/>
        <v>KD</v>
      </c>
      <c r="I14488" s="2">
        <f t="shared" si="1137"/>
        <v>2011</v>
      </c>
      <c r="J14488" s="2">
        <f t="shared" si="1138"/>
        <v>8</v>
      </c>
      <c r="K14488" t="str">
        <f t="shared" si="1139"/>
        <v>Glazenmakers</v>
      </c>
      <c r="L14488" s="25">
        <f t="shared" si="1141"/>
        <v>30.714285714285715</v>
      </c>
    </row>
    <row r="14489" spans="1:12" x14ac:dyDescent="0.25">
      <c r="A14489">
        <v>946</v>
      </c>
      <c r="B14489" t="s">
        <v>99</v>
      </c>
      <c r="C14489" s="1">
        <v>40759.520833333336</v>
      </c>
      <c r="D14489">
        <v>1</v>
      </c>
      <c r="E14489" t="s">
        <v>10</v>
      </c>
      <c r="F14489" t="s">
        <v>11</v>
      </c>
      <c r="G14489">
        <v>13</v>
      </c>
      <c r="H14489" t="str">
        <f t="shared" si="1140"/>
        <v>KD</v>
      </c>
      <c r="I14489" s="2">
        <f t="shared" si="1137"/>
        <v>2011</v>
      </c>
      <c r="J14489" s="2">
        <f t="shared" si="1138"/>
        <v>8</v>
      </c>
      <c r="K14489" t="str">
        <f t="shared" si="1139"/>
        <v>Waterjuffer</v>
      </c>
      <c r="L14489" s="25">
        <f t="shared" si="1141"/>
        <v>30.714285714285715</v>
      </c>
    </row>
    <row r="14490" spans="1:12" x14ac:dyDescent="0.25">
      <c r="A14490">
        <v>946</v>
      </c>
      <c r="B14490" t="s">
        <v>99</v>
      </c>
      <c r="C14490" s="1">
        <v>40759.520833333336</v>
      </c>
      <c r="D14490">
        <v>1</v>
      </c>
      <c r="E14490" t="s">
        <v>36</v>
      </c>
      <c r="F14490" t="s">
        <v>37</v>
      </c>
      <c r="G14490">
        <v>1</v>
      </c>
      <c r="H14490" t="str">
        <f t="shared" si="1140"/>
        <v>KD</v>
      </c>
      <c r="I14490" s="2">
        <f t="shared" si="1137"/>
        <v>2011</v>
      </c>
      <c r="J14490" s="2">
        <f t="shared" si="1138"/>
        <v>8</v>
      </c>
      <c r="K14490" t="str">
        <f t="shared" si="1139"/>
        <v>Glazenmakers</v>
      </c>
      <c r="L14490" s="25">
        <f t="shared" si="1141"/>
        <v>30.714285714285715</v>
      </c>
    </row>
    <row r="14491" spans="1:12" x14ac:dyDescent="0.25">
      <c r="A14491">
        <v>946</v>
      </c>
      <c r="B14491" t="s">
        <v>99</v>
      </c>
      <c r="C14491" s="1">
        <v>40759.520833333336</v>
      </c>
      <c r="D14491">
        <v>1</v>
      </c>
      <c r="E14491" t="s">
        <v>42</v>
      </c>
      <c r="F14491" t="s">
        <v>43</v>
      </c>
      <c r="G14491">
        <v>9</v>
      </c>
      <c r="H14491" t="str">
        <f t="shared" si="1140"/>
        <v>KD</v>
      </c>
      <c r="I14491" s="2">
        <f t="shared" ref="I14491:I14554" si="1142">YEAR(C14491)</f>
        <v>2011</v>
      </c>
      <c r="J14491" s="2">
        <f t="shared" ref="J14491:J14554" si="1143">MONTH(C14491)</f>
        <v>8</v>
      </c>
      <c r="K14491" t="str">
        <f t="shared" ref="K14491:K14554" si="1144">VLOOKUP(E14491,$Q$2:$R$100,2,FALSE)</f>
        <v>Korenbouten</v>
      </c>
      <c r="L14491" s="25">
        <f t="shared" si="1141"/>
        <v>30.714285714285715</v>
      </c>
    </row>
    <row r="14492" spans="1:12" x14ac:dyDescent="0.25">
      <c r="A14492">
        <v>946</v>
      </c>
      <c r="B14492" t="s">
        <v>99</v>
      </c>
      <c r="C14492" s="1">
        <v>40759.520833333336</v>
      </c>
      <c r="D14492">
        <v>1</v>
      </c>
      <c r="E14492" t="s">
        <v>14</v>
      </c>
      <c r="F14492" t="s">
        <v>15</v>
      </c>
      <c r="G14492">
        <v>10</v>
      </c>
      <c r="H14492" t="str">
        <f t="shared" si="1140"/>
        <v>KD</v>
      </c>
      <c r="I14492" s="2">
        <f t="shared" si="1142"/>
        <v>2011</v>
      </c>
      <c r="J14492" s="2">
        <f t="shared" si="1143"/>
        <v>8</v>
      </c>
      <c r="K14492" t="str">
        <f t="shared" si="1144"/>
        <v>Waterjuffer</v>
      </c>
      <c r="L14492" s="25">
        <f t="shared" si="1141"/>
        <v>30.714285714285715</v>
      </c>
    </row>
    <row r="14493" spans="1:12" x14ac:dyDescent="0.25">
      <c r="A14493">
        <v>946</v>
      </c>
      <c r="B14493" t="s">
        <v>99</v>
      </c>
      <c r="C14493" s="1">
        <v>40759.520833333336</v>
      </c>
      <c r="D14493">
        <v>2</v>
      </c>
      <c r="E14493" t="s">
        <v>32</v>
      </c>
      <c r="F14493" t="s">
        <v>33</v>
      </c>
      <c r="G14493">
        <v>7</v>
      </c>
      <c r="H14493" t="str">
        <f t="shared" si="1140"/>
        <v>KD</v>
      </c>
      <c r="I14493" s="2">
        <f t="shared" si="1142"/>
        <v>2011</v>
      </c>
      <c r="J14493" s="2">
        <f t="shared" si="1143"/>
        <v>8</v>
      </c>
      <c r="K14493" t="str">
        <f t="shared" si="1144"/>
        <v>Korenbouten</v>
      </c>
      <c r="L14493" s="25">
        <f t="shared" si="1141"/>
        <v>30.714285714285715</v>
      </c>
    </row>
    <row r="14494" spans="1:12" x14ac:dyDescent="0.25">
      <c r="A14494">
        <v>946</v>
      </c>
      <c r="B14494" t="s">
        <v>99</v>
      </c>
      <c r="C14494" s="1">
        <v>40759.520833333336</v>
      </c>
      <c r="D14494">
        <v>2</v>
      </c>
      <c r="E14494" t="s">
        <v>26</v>
      </c>
      <c r="F14494" t="s">
        <v>27</v>
      </c>
      <c r="G14494">
        <v>1</v>
      </c>
      <c r="H14494" t="str">
        <f t="shared" si="1140"/>
        <v>KD</v>
      </c>
      <c r="I14494" s="2">
        <f t="shared" si="1142"/>
        <v>2011</v>
      </c>
      <c r="J14494" s="2">
        <f t="shared" si="1143"/>
        <v>8</v>
      </c>
      <c r="K14494" t="str">
        <f t="shared" si="1144"/>
        <v>Glazenmakers</v>
      </c>
      <c r="L14494" s="25">
        <f t="shared" si="1141"/>
        <v>30.714285714285715</v>
      </c>
    </row>
    <row r="14495" spans="1:12" x14ac:dyDescent="0.25">
      <c r="A14495">
        <v>946</v>
      </c>
      <c r="B14495" t="s">
        <v>99</v>
      </c>
      <c r="C14495" s="1">
        <v>40759.520833333336</v>
      </c>
      <c r="D14495">
        <v>2</v>
      </c>
      <c r="E14495" t="s">
        <v>10</v>
      </c>
      <c r="F14495" t="s">
        <v>11</v>
      </c>
      <c r="G14495">
        <v>1</v>
      </c>
      <c r="H14495" t="str">
        <f t="shared" si="1140"/>
        <v>KD</v>
      </c>
      <c r="I14495" s="2">
        <f t="shared" si="1142"/>
        <v>2011</v>
      </c>
      <c r="J14495" s="2">
        <f t="shared" si="1143"/>
        <v>8</v>
      </c>
      <c r="K14495" t="str">
        <f t="shared" si="1144"/>
        <v>Waterjuffer</v>
      </c>
      <c r="L14495" s="25">
        <f t="shared" si="1141"/>
        <v>30.714285714285715</v>
      </c>
    </row>
    <row r="14496" spans="1:12" x14ac:dyDescent="0.25">
      <c r="A14496">
        <v>946</v>
      </c>
      <c r="B14496" t="s">
        <v>99</v>
      </c>
      <c r="C14496" s="1">
        <v>40759.520833333336</v>
      </c>
      <c r="D14496">
        <v>2</v>
      </c>
      <c r="E14496" t="s">
        <v>42</v>
      </c>
      <c r="F14496" t="s">
        <v>43</v>
      </c>
      <c r="G14496">
        <v>7</v>
      </c>
      <c r="H14496" t="str">
        <f t="shared" si="1140"/>
        <v>KD</v>
      </c>
      <c r="I14496" s="2">
        <f t="shared" si="1142"/>
        <v>2011</v>
      </c>
      <c r="J14496" s="2">
        <f t="shared" si="1143"/>
        <v>8</v>
      </c>
      <c r="K14496" t="str">
        <f t="shared" si="1144"/>
        <v>Korenbouten</v>
      </c>
      <c r="L14496" s="25">
        <f t="shared" si="1141"/>
        <v>30.714285714285715</v>
      </c>
    </row>
    <row r="14497" spans="1:12" x14ac:dyDescent="0.25">
      <c r="A14497">
        <v>946</v>
      </c>
      <c r="B14497" t="s">
        <v>99</v>
      </c>
      <c r="C14497" s="1">
        <v>40759.520833333336</v>
      </c>
      <c r="D14497">
        <v>2</v>
      </c>
      <c r="E14497" t="s">
        <v>14</v>
      </c>
      <c r="F14497" t="s">
        <v>15</v>
      </c>
      <c r="G14497">
        <v>5</v>
      </c>
      <c r="H14497" t="str">
        <f t="shared" si="1140"/>
        <v>KD</v>
      </c>
      <c r="I14497" s="2">
        <f t="shared" si="1142"/>
        <v>2011</v>
      </c>
      <c r="J14497" s="2">
        <f t="shared" si="1143"/>
        <v>8</v>
      </c>
      <c r="K14497" t="str">
        <f t="shared" si="1144"/>
        <v>Waterjuffer</v>
      </c>
      <c r="L14497" s="25">
        <f t="shared" si="1141"/>
        <v>30.714285714285715</v>
      </c>
    </row>
    <row r="14498" spans="1:12" x14ac:dyDescent="0.25">
      <c r="A14498">
        <v>946</v>
      </c>
      <c r="B14498" t="s">
        <v>99</v>
      </c>
      <c r="C14498" s="1">
        <v>40759.520833333336</v>
      </c>
      <c r="D14498">
        <v>4</v>
      </c>
      <c r="E14498" t="s">
        <v>8</v>
      </c>
      <c r="F14498" t="s">
        <v>9</v>
      </c>
      <c r="G14498">
        <v>2</v>
      </c>
      <c r="H14498" t="str">
        <f t="shared" si="1140"/>
        <v>KD</v>
      </c>
      <c r="I14498" s="2">
        <f t="shared" si="1142"/>
        <v>2011</v>
      </c>
      <c r="J14498" s="2">
        <f t="shared" si="1143"/>
        <v>8</v>
      </c>
      <c r="K14498" t="str">
        <f t="shared" si="1144"/>
        <v>Pantserjuffers</v>
      </c>
      <c r="L14498" s="25">
        <f t="shared" si="1141"/>
        <v>30.714285714285715</v>
      </c>
    </row>
    <row r="14499" spans="1:12" x14ac:dyDescent="0.25">
      <c r="A14499">
        <v>946</v>
      </c>
      <c r="B14499" t="s">
        <v>99</v>
      </c>
      <c r="C14499" s="1">
        <v>40759.520833333336</v>
      </c>
      <c r="D14499">
        <v>4</v>
      </c>
      <c r="E14499" t="s">
        <v>26</v>
      </c>
      <c r="F14499" t="s">
        <v>27</v>
      </c>
      <c r="G14499">
        <v>2</v>
      </c>
      <c r="H14499" t="str">
        <f t="shared" si="1140"/>
        <v>KD</v>
      </c>
      <c r="I14499" s="2">
        <f t="shared" si="1142"/>
        <v>2011</v>
      </c>
      <c r="J14499" s="2">
        <f t="shared" si="1143"/>
        <v>8</v>
      </c>
      <c r="K14499" t="str">
        <f t="shared" si="1144"/>
        <v>Glazenmakers</v>
      </c>
      <c r="L14499" s="25">
        <f t="shared" si="1141"/>
        <v>30.714285714285715</v>
      </c>
    </row>
    <row r="14500" spans="1:12" x14ac:dyDescent="0.25">
      <c r="A14500">
        <v>946</v>
      </c>
      <c r="B14500" t="s">
        <v>99</v>
      </c>
      <c r="C14500" s="1">
        <v>40759.520833333336</v>
      </c>
      <c r="D14500">
        <v>4</v>
      </c>
      <c r="E14500" t="s">
        <v>36</v>
      </c>
      <c r="F14500" t="s">
        <v>37</v>
      </c>
      <c r="G14500">
        <v>2</v>
      </c>
      <c r="H14500" t="str">
        <f t="shared" si="1140"/>
        <v>KD</v>
      </c>
      <c r="I14500" s="2">
        <f t="shared" si="1142"/>
        <v>2011</v>
      </c>
      <c r="J14500" s="2">
        <f t="shared" si="1143"/>
        <v>8</v>
      </c>
      <c r="K14500" t="str">
        <f t="shared" si="1144"/>
        <v>Glazenmakers</v>
      </c>
      <c r="L14500" s="25">
        <f t="shared" si="1141"/>
        <v>30.714285714285715</v>
      </c>
    </row>
    <row r="14501" spans="1:12" x14ac:dyDescent="0.25">
      <c r="A14501">
        <v>946</v>
      </c>
      <c r="B14501" t="s">
        <v>99</v>
      </c>
      <c r="C14501" s="1">
        <v>40759.520833333336</v>
      </c>
      <c r="D14501">
        <v>5</v>
      </c>
      <c r="E14501" t="s">
        <v>8</v>
      </c>
      <c r="F14501" t="s">
        <v>9</v>
      </c>
      <c r="G14501">
        <v>3</v>
      </c>
      <c r="H14501" t="str">
        <f t="shared" si="1140"/>
        <v>KD</v>
      </c>
      <c r="I14501" s="2">
        <f t="shared" si="1142"/>
        <v>2011</v>
      </c>
      <c r="J14501" s="2">
        <f t="shared" si="1143"/>
        <v>8</v>
      </c>
      <c r="K14501" t="str">
        <f t="shared" si="1144"/>
        <v>Pantserjuffers</v>
      </c>
      <c r="L14501" s="25">
        <f t="shared" si="1141"/>
        <v>30.714285714285715</v>
      </c>
    </row>
    <row r="14502" spans="1:12" x14ac:dyDescent="0.25">
      <c r="A14502">
        <v>946</v>
      </c>
      <c r="B14502" t="s">
        <v>99</v>
      </c>
      <c r="C14502" s="1">
        <v>40759.520833333336</v>
      </c>
      <c r="D14502">
        <v>5</v>
      </c>
      <c r="E14502" t="s">
        <v>26</v>
      </c>
      <c r="F14502" t="s">
        <v>27</v>
      </c>
      <c r="G14502">
        <v>4</v>
      </c>
      <c r="H14502" t="str">
        <f t="shared" si="1140"/>
        <v>KD</v>
      </c>
      <c r="I14502" s="2">
        <f t="shared" si="1142"/>
        <v>2011</v>
      </c>
      <c r="J14502" s="2">
        <f t="shared" si="1143"/>
        <v>8</v>
      </c>
      <c r="K14502" t="str">
        <f t="shared" si="1144"/>
        <v>Glazenmakers</v>
      </c>
      <c r="L14502" s="25">
        <f t="shared" si="1141"/>
        <v>30.714285714285715</v>
      </c>
    </row>
    <row r="14503" spans="1:12" x14ac:dyDescent="0.25">
      <c r="A14503">
        <v>946</v>
      </c>
      <c r="B14503" t="s">
        <v>99</v>
      </c>
      <c r="C14503" s="1">
        <v>40759.520833333336</v>
      </c>
      <c r="D14503">
        <v>5</v>
      </c>
      <c r="E14503" t="s">
        <v>36</v>
      </c>
      <c r="F14503" t="s">
        <v>37</v>
      </c>
      <c r="G14503">
        <v>1</v>
      </c>
      <c r="H14503" t="str">
        <f t="shared" si="1140"/>
        <v>KD</v>
      </c>
      <c r="I14503" s="2">
        <f t="shared" si="1142"/>
        <v>2011</v>
      </c>
      <c r="J14503" s="2">
        <f t="shared" si="1143"/>
        <v>8</v>
      </c>
      <c r="K14503" t="str">
        <f t="shared" si="1144"/>
        <v>Glazenmakers</v>
      </c>
      <c r="L14503" s="25">
        <f t="shared" si="1141"/>
        <v>30.714285714285715</v>
      </c>
    </row>
    <row r="14504" spans="1:12" x14ac:dyDescent="0.25">
      <c r="A14504">
        <v>946</v>
      </c>
      <c r="B14504" t="s">
        <v>99</v>
      </c>
      <c r="C14504" s="1">
        <v>40778.5</v>
      </c>
      <c r="D14504">
        <v>1</v>
      </c>
      <c r="E14504" t="s">
        <v>8</v>
      </c>
      <c r="F14504" t="s">
        <v>9</v>
      </c>
      <c r="G14504">
        <v>2</v>
      </c>
      <c r="H14504" t="str">
        <f t="shared" si="1140"/>
        <v>KD</v>
      </c>
      <c r="I14504" s="2">
        <f t="shared" si="1142"/>
        <v>2011</v>
      </c>
      <c r="J14504" s="2">
        <f t="shared" si="1143"/>
        <v>8</v>
      </c>
      <c r="K14504" t="str">
        <f t="shared" si="1144"/>
        <v>Pantserjuffers</v>
      </c>
      <c r="L14504" s="25">
        <f t="shared" si="1141"/>
        <v>33.428571428571431</v>
      </c>
    </row>
    <row r="14505" spans="1:12" x14ac:dyDescent="0.25">
      <c r="A14505">
        <v>946</v>
      </c>
      <c r="B14505" t="s">
        <v>99</v>
      </c>
      <c r="C14505" s="1">
        <v>40778.5</v>
      </c>
      <c r="D14505">
        <v>1</v>
      </c>
      <c r="E14505" t="s">
        <v>55</v>
      </c>
      <c r="F14505" t="s">
        <v>56</v>
      </c>
      <c r="G14505">
        <v>6</v>
      </c>
      <c r="H14505" t="str">
        <f t="shared" si="1140"/>
        <v>KD</v>
      </c>
      <c r="I14505" s="2">
        <f t="shared" si="1142"/>
        <v>2011</v>
      </c>
      <c r="J14505" s="2">
        <f t="shared" si="1143"/>
        <v>8</v>
      </c>
      <c r="K14505" t="str">
        <f t="shared" si="1144"/>
        <v>Korenbouten</v>
      </c>
      <c r="L14505" s="25">
        <f t="shared" si="1141"/>
        <v>33.428571428571431</v>
      </c>
    </row>
    <row r="14506" spans="1:12" x14ac:dyDescent="0.25">
      <c r="A14506">
        <v>946</v>
      </c>
      <c r="B14506" t="s">
        <v>99</v>
      </c>
      <c r="C14506" s="1">
        <v>40778.5</v>
      </c>
      <c r="D14506">
        <v>1</v>
      </c>
      <c r="E14506" t="s">
        <v>10</v>
      </c>
      <c r="F14506" t="s">
        <v>11</v>
      </c>
      <c r="G14506">
        <v>11</v>
      </c>
      <c r="H14506" t="str">
        <f t="shared" si="1140"/>
        <v>KD</v>
      </c>
      <c r="I14506" s="2">
        <f t="shared" si="1142"/>
        <v>2011</v>
      </c>
      <c r="J14506" s="2">
        <f t="shared" si="1143"/>
        <v>8</v>
      </c>
      <c r="K14506" t="str">
        <f t="shared" si="1144"/>
        <v>Waterjuffer</v>
      </c>
      <c r="L14506" s="25">
        <f t="shared" si="1141"/>
        <v>33.428571428571431</v>
      </c>
    </row>
    <row r="14507" spans="1:12" x14ac:dyDescent="0.25">
      <c r="A14507">
        <v>946</v>
      </c>
      <c r="B14507" t="s">
        <v>99</v>
      </c>
      <c r="C14507" s="1">
        <v>40778.5</v>
      </c>
      <c r="D14507">
        <v>1</v>
      </c>
      <c r="E14507" t="s">
        <v>36</v>
      </c>
      <c r="F14507" t="s">
        <v>37</v>
      </c>
      <c r="G14507">
        <v>6</v>
      </c>
      <c r="H14507" t="str">
        <f t="shared" si="1140"/>
        <v>KD</v>
      </c>
      <c r="I14507" s="2">
        <f t="shared" si="1142"/>
        <v>2011</v>
      </c>
      <c r="J14507" s="2">
        <f t="shared" si="1143"/>
        <v>8</v>
      </c>
      <c r="K14507" t="str">
        <f t="shared" si="1144"/>
        <v>Glazenmakers</v>
      </c>
      <c r="L14507" s="25">
        <f t="shared" si="1141"/>
        <v>33.428571428571431</v>
      </c>
    </row>
    <row r="14508" spans="1:12" x14ac:dyDescent="0.25">
      <c r="A14508">
        <v>946</v>
      </c>
      <c r="B14508" t="s">
        <v>99</v>
      </c>
      <c r="C14508" s="1">
        <v>40778.5</v>
      </c>
      <c r="D14508">
        <v>1</v>
      </c>
      <c r="E14508" t="s">
        <v>14</v>
      </c>
      <c r="F14508" t="s">
        <v>15</v>
      </c>
      <c r="G14508">
        <v>20</v>
      </c>
      <c r="H14508" t="str">
        <f t="shared" si="1140"/>
        <v>KD</v>
      </c>
      <c r="I14508" s="2">
        <f t="shared" si="1142"/>
        <v>2011</v>
      </c>
      <c r="J14508" s="2">
        <f t="shared" si="1143"/>
        <v>8</v>
      </c>
      <c r="K14508" t="str">
        <f t="shared" si="1144"/>
        <v>Waterjuffer</v>
      </c>
      <c r="L14508" s="25">
        <f t="shared" si="1141"/>
        <v>33.428571428571431</v>
      </c>
    </row>
    <row r="14509" spans="1:12" x14ac:dyDescent="0.25">
      <c r="A14509">
        <v>946</v>
      </c>
      <c r="B14509" t="s">
        <v>99</v>
      </c>
      <c r="C14509" s="1">
        <v>40778.5</v>
      </c>
      <c r="D14509">
        <v>2</v>
      </c>
      <c r="E14509" t="s">
        <v>32</v>
      </c>
      <c r="F14509" t="s">
        <v>33</v>
      </c>
      <c r="G14509">
        <v>1</v>
      </c>
      <c r="H14509" t="str">
        <f t="shared" si="1140"/>
        <v>KD</v>
      </c>
      <c r="I14509" s="2">
        <f t="shared" si="1142"/>
        <v>2011</v>
      </c>
      <c r="J14509" s="2">
        <f t="shared" si="1143"/>
        <v>8</v>
      </c>
      <c r="K14509" t="str">
        <f t="shared" si="1144"/>
        <v>Korenbouten</v>
      </c>
      <c r="L14509" s="25">
        <f t="shared" si="1141"/>
        <v>33.428571428571431</v>
      </c>
    </row>
    <row r="14510" spans="1:12" x14ac:dyDescent="0.25">
      <c r="A14510">
        <v>946</v>
      </c>
      <c r="B14510" t="s">
        <v>99</v>
      </c>
      <c r="C14510" s="1">
        <v>40778.5</v>
      </c>
      <c r="D14510">
        <v>2</v>
      </c>
      <c r="E14510" t="s">
        <v>55</v>
      </c>
      <c r="F14510" t="s">
        <v>56</v>
      </c>
      <c r="G14510">
        <v>4</v>
      </c>
      <c r="H14510" t="str">
        <f t="shared" si="1140"/>
        <v>KD</v>
      </c>
      <c r="I14510" s="2">
        <f t="shared" si="1142"/>
        <v>2011</v>
      </c>
      <c r="J14510" s="2">
        <f t="shared" si="1143"/>
        <v>8</v>
      </c>
      <c r="K14510" t="str">
        <f t="shared" si="1144"/>
        <v>Korenbouten</v>
      </c>
      <c r="L14510" s="25">
        <f t="shared" si="1141"/>
        <v>33.428571428571431</v>
      </c>
    </row>
    <row r="14511" spans="1:12" x14ac:dyDescent="0.25">
      <c r="A14511">
        <v>946</v>
      </c>
      <c r="B14511" t="s">
        <v>99</v>
      </c>
      <c r="C14511" s="1">
        <v>40778.5</v>
      </c>
      <c r="D14511">
        <v>2</v>
      </c>
      <c r="E14511" t="s">
        <v>10</v>
      </c>
      <c r="F14511" t="s">
        <v>11</v>
      </c>
      <c r="G14511">
        <v>6</v>
      </c>
      <c r="H14511" t="str">
        <f t="shared" si="1140"/>
        <v>KD</v>
      </c>
      <c r="I14511" s="2">
        <f t="shared" si="1142"/>
        <v>2011</v>
      </c>
      <c r="J14511" s="2">
        <f t="shared" si="1143"/>
        <v>8</v>
      </c>
      <c r="K14511" t="str">
        <f t="shared" si="1144"/>
        <v>Waterjuffer</v>
      </c>
      <c r="L14511" s="25">
        <f t="shared" si="1141"/>
        <v>33.428571428571431</v>
      </c>
    </row>
    <row r="14512" spans="1:12" x14ac:dyDescent="0.25">
      <c r="A14512">
        <v>946</v>
      </c>
      <c r="B14512" t="s">
        <v>99</v>
      </c>
      <c r="C14512" s="1">
        <v>40778.5</v>
      </c>
      <c r="D14512">
        <v>2</v>
      </c>
      <c r="E14512" t="s">
        <v>14</v>
      </c>
      <c r="F14512" t="s">
        <v>15</v>
      </c>
      <c r="G14512">
        <v>6</v>
      </c>
      <c r="H14512" t="str">
        <f t="shared" si="1140"/>
        <v>KD</v>
      </c>
      <c r="I14512" s="2">
        <f t="shared" si="1142"/>
        <v>2011</v>
      </c>
      <c r="J14512" s="2">
        <f t="shared" si="1143"/>
        <v>8</v>
      </c>
      <c r="K14512" t="str">
        <f t="shared" si="1144"/>
        <v>Waterjuffer</v>
      </c>
      <c r="L14512" s="25">
        <f t="shared" si="1141"/>
        <v>33.428571428571431</v>
      </c>
    </row>
    <row r="14513" spans="1:12" x14ac:dyDescent="0.25">
      <c r="A14513">
        <v>946</v>
      </c>
      <c r="B14513" t="s">
        <v>99</v>
      </c>
      <c r="C14513" s="1">
        <v>40778.5</v>
      </c>
      <c r="D14513">
        <v>4</v>
      </c>
      <c r="E14513" t="s">
        <v>26</v>
      </c>
      <c r="F14513" t="s">
        <v>27</v>
      </c>
      <c r="G14513">
        <v>1</v>
      </c>
      <c r="H14513" t="str">
        <f t="shared" si="1140"/>
        <v>KD</v>
      </c>
      <c r="I14513" s="2">
        <f t="shared" si="1142"/>
        <v>2011</v>
      </c>
      <c r="J14513" s="2">
        <f t="shared" si="1143"/>
        <v>8</v>
      </c>
      <c r="K14513" t="str">
        <f t="shared" si="1144"/>
        <v>Glazenmakers</v>
      </c>
      <c r="L14513" s="25">
        <f t="shared" si="1141"/>
        <v>33.428571428571431</v>
      </c>
    </row>
    <row r="14514" spans="1:12" x14ac:dyDescent="0.25">
      <c r="A14514">
        <v>946</v>
      </c>
      <c r="B14514" t="s">
        <v>99</v>
      </c>
      <c r="C14514" s="1">
        <v>40796.583333333336</v>
      </c>
      <c r="D14514">
        <v>1</v>
      </c>
      <c r="E14514" t="s">
        <v>40</v>
      </c>
      <c r="F14514" t="s">
        <v>41</v>
      </c>
      <c r="G14514">
        <v>1</v>
      </c>
      <c r="H14514" t="str">
        <f t="shared" si="1140"/>
        <v>KD</v>
      </c>
      <c r="I14514" s="2">
        <f t="shared" si="1142"/>
        <v>2011</v>
      </c>
      <c r="J14514" s="2">
        <f t="shared" si="1143"/>
        <v>9</v>
      </c>
      <c r="K14514" t="str">
        <f t="shared" si="1144"/>
        <v>Korenbouten</v>
      </c>
      <c r="L14514" s="25">
        <f t="shared" si="1141"/>
        <v>36</v>
      </c>
    </row>
    <row r="14515" spans="1:12" x14ac:dyDescent="0.25">
      <c r="A14515">
        <v>946</v>
      </c>
      <c r="B14515" t="s">
        <v>99</v>
      </c>
      <c r="C14515" s="1">
        <v>40796.583333333336</v>
      </c>
      <c r="D14515">
        <v>1</v>
      </c>
      <c r="E14515" t="s">
        <v>55</v>
      </c>
      <c r="F14515" t="s">
        <v>56</v>
      </c>
      <c r="G14515">
        <v>10</v>
      </c>
      <c r="H14515" t="str">
        <f t="shared" si="1140"/>
        <v>KD</v>
      </c>
      <c r="I14515" s="2">
        <f t="shared" si="1142"/>
        <v>2011</v>
      </c>
      <c r="J14515" s="2">
        <f t="shared" si="1143"/>
        <v>9</v>
      </c>
      <c r="K14515" t="str">
        <f t="shared" si="1144"/>
        <v>Korenbouten</v>
      </c>
      <c r="L14515" s="25">
        <f t="shared" si="1141"/>
        <v>36</v>
      </c>
    </row>
    <row r="14516" spans="1:12" x14ac:dyDescent="0.25">
      <c r="A14516">
        <v>946</v>
      </c>
      <c r="B14516" t="s">
        <v>99</v>
      </c>
      <c r="C14516" s="1">
        <v>40796.583333333336</v>
      </c>
      <c r="D14516">
        <v>1</v>
      </c>
      <c r="E14516" t="s">
        <v>26</v>
      </c>
      <c r="F14516" t="s">
        <v>27</v>
      </c>
      <c r="G14516">
        <v>1</v>
      </c>
      <c r="H14516" t="str">
        <f t="shared" si="1140"/>
        <v>KD</v>
      </c>
      <c r="I14516" s="2">
        <f t="shared" si="1142"/>
        <v>2011</v>
      </c>
      <c r="J14516" s="2">
        <f t="shared" si="1143"/>
        <v>9</v>
      </c>
      <c r="K14516" t="str">
        <f t="shared" si="1144"/>
        <v>Glazenmakers</v>
      </c>
      <c r="L14516" s="25">
        <f t="shared" si="1141"/>
        <v>36</v>
      </c>
    </row>
    <row r="14517" spans="1:12" x14ac:dyDescent="0.25">
      <c r="A14517">
        <v>946</v>
      </c>
      <c r="B14517" t="s">
        <v>99</v>
      </c>
      <c r="C14517" s="1">
        <v>40796.583333333336</v>
      </c>
      <c r="D14517">
        <v>1</v>
      </c>
      <c r="E14517" t="s">
        <v>10</v>
      </c>
      <c r="F14517" t="s">
        <v>11</v>
      </c>
      <c r="G14517">
        <v>1</v>
      </c>
      <c r="H14517" t="str">
        <f t="shared" si="1140"/>
        <v>KD</v>
      </c>
      <c r="I14517" s="2">
        <f t="shared" si="1142"/>
        <v>2011</v>
      </c>
      <c r="J14517" s="2">
        <f t="shared" si="1143"/>
        <v>9</v>
      </c>
      <c r="K14517" t="str">
        <f t="shared" si="1144"/>
        <v>Waterjuffer</v>
      </c>
      <c r="L14517" s="25">
        <f t="shared" si="1141"/>
        <v>36</v>
      </c>
    </row>
    <row r="14518" spans="1:12" x14ac:dyDescent="0.25">
      <c r="A14518">
        <v>946</v>
      </c>
      <c r="B14518" t="s">
        <v>99</v>
      </c>
      <c r="C14518" s="1">
        <v>40796.583333333336</v>
      </c>
      <c r="D14518">
        <v>1</v>
      </c>
      <c r="E14518" t="s">
        <v>36</v>
      </c>
      <c r="F14518" t="s">
        <v>37</v>
      </c>
      <c r="G14518">
        <v>2</v>
      </c>
      <c r="H14518" t="str">
        <f t="shared" si="1140"/>
        <v>KD</v>
      </c>
      <c r="I14518" s="2">
        <f t="shared" si="1142"/>
        <v>2011</v>
      </c>
      <c r="J14518" s="2">
        <f t="shared" si="1143"/>
        <v>9</v>
      </c>
      <c r="K14518" t="str">
        <f t="shared" si="1144"/>
        <v>Glazenmakers</v>
      </c>
      <c r="L14518" s="25">
        <f t="shared" si="1141"/>
        <v>36</v>
      </c>
    </row>
    <row r="14519" spans="1:12" x14ac:dyDescent="0.25">
      <c r="A14519">
        <v>946</v>
      </c>
      <c r="B14519" t="s">
        <v>99</v>
      </c>
      <c r="C14519" s="1">
        <v>40796.583333333336</v>
      </c>
      <c r="D14519">
        <v>1</v>
      </c>
      <c r="E14519" t="s">
        <v>14</v>
      </c>
      <c r="F14519" t="s">
        <v>15</v>
      </c>
      <c r="G14519">
        <v>14</v>
      </c>
      <c r="H14519" t="str">
        <f t="shared" si="1140"/>
        <v>KD</v>
      </c>
      <c r="I14519" s="2">
        <f t="shared" si="1142"/>
        <v>2011</v>
      </c>
      <c r="J14519" s="2">
        <f t="shared" si="1143"/>
        <v>9</v>
      </c>
      <c r="K14519" t="str">
        <f t="shared" si="1144"/>
        <v>Waterjuffer</v>
      </c>
      <c r="L14519" s="25">
        <f t="shared" si="1141"/>
        <v>36</v>
      </c>
    </row>
    <row r="14520" spans="1:12" x14ac:dyDescent="0.25">
      <c r="A14520">
        <v>946</v>
      </c>
      <c r="B14520" t="s">
        <v>99</v>
      </c>
      <c r="C14520" s="1">
        <v>40796.583333333336</v>
      </c>
      <c r="D14520">
        <v>2</v>
      </c>
      <c r="E14520" t="s">
        <v>55</v>
      </c>
      <c r="F14520" t="s">
        <v>56</v>
      </c>
      <c r="G14520">
        <v>2</v>
      </c>
      <c r="H14520" t="str">
        <f t="shared" si="1140"/>
        <v>KD</v>
      </c>
      <c r="I14520" s="2">
        <f t="shared" si="1142"/>
        <v>2011</v>
      </c>
      <c r="J14520" s="2">
        <f t="shared" si="1143"/>
        <v>9</v>
      </c>
      <c r="K14520" t="str">
        <f t="shared" si="1144"/>
        <v>Korenbouten</v>
      </c>
      <c r="L14520" s="25">
        <f t="shared" si="1141"/>
        <v>36</v>
      </c>
    </row>
    <row r="14521" spans="1:12" x14ac:dyDescent="0.25">
      <c r="A14521">
        <v>946</v>
      </c>
      <c r="B14521" t="s">
        <v>99</v>
      </c>
      <c r="C14521" s="1">
        <v>40796.583333333336</v>
      </c>
      <c r="D14521">
        <v>2</v>
      </c>
      <c r="E14521" t="s">
        <v>26</v>
      </c>
      <c r="F14521" t="s">
        <v>27</v>
      </c>
      <c r="G14521">
        <v>1</v>
      </c>
      <c r="H14521" t="str">
        <f t="shared" si="1140"/>
        <v>KD</v>
      </c>
      <c r="I14521" s="2">
        <f t="shared" si="1142"/>
        <v>2011</v>
      </c>
      <c r="J14521" s="2">
        <f t="shared" si="1143"/>
        <v>9</v>
      </c>
      <c r="K14521" t="str">
        <f t="shared" si="1144"/>
        <v>Glazenmakers</v>
      </c>
      <c r="L14521" s="25">
        <f t="shared" si="1141"/>
        <v>36</v>
      </c>
    </row>
    <row r="14522" spans="1:12" x14ac:dyDescent="0.25">
      <c r="A14522">
        <v>946</v>
      </c>
      <c r="B14522" t="s">
        <v>99</v>
      </c>
      <c r="C14522" s="1">
        <v>40796.583333333336</v>
      </c>
      <c r="D14522">
        <v>2</v>
      </c>
      <c r="E14522" t="s">
        <v>10</v>
      </c>
      <c r="F14522" t="s">
        <v>11</v>
      </c>
      <c r="G14522">
        <v>1</v>
      </c>
      <c r="H14522" t="str">
        <f t="shared" si="1140"/>
        <v>KD</v>
      </c>
      <c r="I14522" s="2">
        <f t="shared" si="1142"/>
        <v>2011</v>
      </c>
      <c r="J14522" s="2">
        <f t="shared" si="1143"/>
        <v>9</v>
      </c>
      <c r="K14522" t="str">
        <f t="shared" si="1144"/>
        <v>Waterjuffer</v>
      </c>
      <c r="L14522" s="25">
        <f t="shared" si="1141"/>
        <v>36</v>
      </c>
    </row>
    <row r="14523" spans="1:12" x14ac:dyDescent="0.25">
      <c r="A14523">
        <v>946</v>
      </c>
      <c r="B14523" t="s">
        <v>99</v>
      </c>
      <c r="C14523" s="1">
        <v>40796.583333333336</v>
      </c>
      <c r="D14523">
        <v>2</v>
      </c>
      <c r="E14523" t="s">
        <v>36</v>
      </c>
      <c r="F14523" t="s">
        <v>37</v>
      </c>
      <c r="G14523">
        <v>1</v>
      </c>
      <c r="H14523" t="str">
        <f t="shared" si="1140"/>
        <v>KD</v>
      </c>
      <c r="I14523" s="2">
        <f t="shared" si="1142"/>
        <v>2011</v>
      </c>
      <c r="J14523" s="2">
        <f t="shared" si="1143"/>
        <v>9</v>
      </c>
      <c r="K14523" t="str">
        <f t="shared" si="1144"/>
        <v>Glazenmakers</v>
      </c>
      <c r="L14523" s="25">
        <f t="shared" si="1141"/>
        <v>36</v>
      </c>
    </row>
    <row r="14524" spans="1:12" x14ac:dyDescent="0.25">
      <c r="A14524">
        <v>946</v>
      </c>
      <c r="B14524" t="s">
        <v>99</v>
      </c>
      <c r="C14524" s="1">
        <v>40796.583333333336</v>
      </c>
      <c r="D14524">
        <v>2</v>
      </c>
      <c r="E14524" t="s">
        <v>14</v>
      </c>
      <c r="F14524" t="s">
        <v>15</v>
      </c>
      <c r="G14524">
        <v>13</v>
      </c>
      <c r="H14524" t="str">
        <f t="shared" si="1140"/>
        <v>KD</v>
      </c>
      <c r="I14524" s="2">
        <f t="shared" si="1142"/>
        <v>2011</v>
      </c>
      <c r="J14524" s="2">
        <f t="shared" si="1143"/>
        <v>9</v>
      </c>
      <c r="K14524" t="str">
        <f t="shared" si="1144"/>
        <v>Waterjuffer</v>
      </c>
      <c r="L14524" s="25">
        <f t="shared" si="1141"/>
        <v>36</v>
      </c>
    </row>
    <row r="14525" spans="1:12" x14ac:dyDescent="0.25">
      <c r="A14525">
        <v>946</v>
      </c>
      <c r="B14525" t="s">
        <v>99</v>
      </c>
      <c r="C14525" s="1">
        <v>40796.583333333336</v>
      </c>
      <c r="D14525">
        <v>4</v>
      </c>
      <c r="E14525" t="s">
        <v>26</v>
      </c>
      <c r="F14525" t="s">
        <v>27</v>
      </c>
      <c r="G14525">
        <v>2</v>
      </c>
      <c r="H14525" t="str">
        <f t="shared" si="1140"/>
        <v>KD</v>
      </c>
      <c r="I14525" s="2">
        <f t="shared" si="1142"/>
        <v>2011</v>
      </c>
      <c r="J14525" s="2">
        <f t="shared" si="1143"/>
        <v>9</v>
      </c>
      <c r="K14525" t="str">
        <f t="shared" si="1144"/>
        <v>Glazenmakers</v>
      </c>
      <c r="L14525" s="25">
        <f t="shared" si="1141"/>
        <v>36</v>
      </c>
    </row>
    <row r="14526" spans="1:12" x14ac:dyDescent="0.25">
      <c r="A14526">
        <v>946</v>
      </c>
      <c r="B14526" t="s">
        <v>99</v>
      </c>
      <c r="C14526" s="1">
        <v>40796.583333333336</v>
      </c>
      <c r="D14526">
        <v>4</v>
      </c>
      <c r="E14526" t="s">
        <v>36</v>
      </c>
      <c r="F14526" t="s">
        <v>37</v>
      </c>
      <c r="G14526">
        <v>2</v>
      </c>
      <c r="H14526" t="str">
        <f t="shared" si="1140"/>
        <v>KD</v>
      </c>
      <c r="I14526" s="2">
        <f t="shared" si="1142"/>
        <v>2011</v>
      </c>
      <c r="J14526" s="2">
        <f t="shared" si="1143"/>
        <v>9</v>
      </c>
      <c r="K14526" t="str">
        <f t="shared" si="1144"/>
        <v>Glazenmakers</v>
      </c>
      <c r="L14526" s="25">
        <f t="shared" si="1141"/>
        <v>36</v>
      </c>
    </row>
    <row r="14527" spans="1:12" x14ac:dyDescent="0.25">
      <c r="A14527">
        <v>946</v>
      </c>
      <c r="B14527" t="s">
        <v>99</v>
      </c>
      <c r="C14527" s="1">
        <v>40796.583333333336</v>
      </c>
      <c r="D14527">
        <v>5</v>
      </c>
      <c r="E14527" t="s">
        <v>26</v>
      </c>
      <c r="F14527" t="s">
        <v>27</v>
      </c>
      <c r="G14527">
        <v>2</v>
      </c>
      <c r="H14527" t="str">
        <f t="shared" si="1140"/>
        <v>KD</v>
      </c>
      <c r="I14527" s="2">
        <f t="shared" si="1142"/>
        <v>2011</v>
      </c>
      <c r="J14527" s="2">
        <f t="shared" si="1143"/>
        <v>9</v>
      </c>
      <c r="K14527" t="str">
        <f t="shared" si="1144"/>
        <v>Glazenmakers</v>
      </c>
      <c r="L14527" s="25">
        <f t="shared" si="1141"/>
        <v>36</v>
      </c>
    </row>
    <row r="14528" spans="1:12" x14ac:dyDescent="0.25">
      <c r="A14528">
        <v>946</v>
      </c>
      <c r="B14528" t="s">
        <v>99</v>
      </c>
      <c r="C14528" s="1">
        <v>40796.583333333336</v>
      </c>
      <c r="D14528">
        <v>5</v>
      </c>
      <c r="E14528" t="s">
        <v>36</v>
      </c>
      <c r="F14528" t="s">
        <v>37</v>
      </c>
      <c r="G14528">
        <v>11</v>
      </c>
      <c r="H14528" t="str">
        <f t="shared" si="1140"/>
        <v>KD</v>
      </c>
      <c r="I14528" s="2">
        <f t="shared" si="1142"/>
        <v>2011</v>
      </c>
      <c r="J14528" s="2">
        <f t="shared" si="1143"/>
        <v>9</v>
      </c>
      <c r="K14528" t="str">
        <f t="shared" si="1144"/>
        <v>Glazenmakers</v>
      </c>
      <c r="L14528" s="25">
        <f t="shared" si="1141"/>
        <v>36</v>
      </c>
    </row>
    <row r="14529" spans="1:12" x14ac:dyDescent="0.25">
      <c r="A14529">
        <v>946</v>
      </c>
      <c r="B14529" t="s">
        <v>99</v>
      </c>
      <c r="C14529" s="1">
        <v>40816.625</v>
      </c>
      <c r="D14529">
        <v>1</v>
      </c>
      <c r="E14529" t="s">
        <v>40</v>
      </c>
      <c r="F14529" t="s">
        <v>41</v>
      </c>
      <c r="G14529">
        <v>2</v>
      </c>
      <c r="H14529" t="str">
        <f t="shared" si="1140"/>
        <v>KD</v>
      </c>
      <c r="I14529" s="2">
        <f t="shared" si="1142"/>
        <v>2011</v>
      </c>
      <c r="J14529" s="2">
        <f t="shared" si="1143"/>
        <v>9</v>
      </c>
      <c r="K14529" t="str">
        <f t="shared" si="1144"/>
        <v>Korenbouten</v>
      </c>
      <c r="L14529" s="25">
        <f t="shared" si="1141"/>
        <v>38.857142857142854</v>
      </c>
    </row>
    <row r="14530" spans="1:12" x14ac:dyDescent="0.25">
      <c r="A14530">
        <v>946</v>
      </c>
      <c r="B14530" t="s">
        <v>99</v>
      </c>
      <c r="C14530" s="1">
        <v>40816.625</v>
      </c>
      <c r="D14530">
        <v>1</v>
      </c>
      <c r="E14530" t="s">
        <v>32</v>
      </c>
      <c r="F14530" t="s">
        <v>33</v>
      </c>
      <c r="G14530">
        <v>3</v>
      </c>
      <c r="H14530" t="str">
        <f t="shared" ref="H14530:H14593" si="1145">VLOOKUP(A14530,$N$2:$O$51,2,FALSE)</f>
        <v>KD</v>
      </c>
      <c r="I14530" s="2">
        <f t="shared" si="1142"/>
        <v>2011</v>
      </c>
      <c r="J14530" s="2">
        <f t="shared" si="1143"/>
        <v>9</v>
      </c>
      <c r="K14530" t="str">
        <f t="shared" si="1144"/>
        <v>Korenbouten</v>
      </c>
      <c r="L14530" s="25">
        <f t="shared" si="1141"/>
        <v>38.857142857142854</v>
      </c>
    </row>
    <row r="14531" spans="1:12" x14ac:dyDescent="0.25">
      <c r="A14531">
        <v>946</v>
      </c>
      <c r="B14531" t="s">
        <v>99</v>
      </c>
      <c r="C14531" s="1">
        <v>40816.625</v>
      </c>
      <c r="D14531">
        <v>1</v>
      </c>
      <c r="E14531" t="s">
        <v>36</v>
      </c>
      <c r="F14531" t="s">
        <v>37</v>
      </c>
      <c r="G14531">
        <v>9</v>
      </c>
      <c r="H14531" t="str">
        <f t="shared" si="1145"/>
        <v>KD</v>
      </c>
      <c r="I14531" s="2">
        <f t="shared" si="1142"/>
        <v>2011</v>
      </c>
      <c r="J14531" s="2">
        <f t="shared" si="1143"/>
        <v>9</v>
      </c>
      <c r="K14531" t="str">
        <f t="shared" si="1144"/>
        <v>Glazenmakers</v>
      </c>
      <c r="L14531" s="25">
        <f t="shared" ref="L14531:L14594" si="1146">(ROUNDDOWN(C14531-DATE(I14531,1,1),0))/7</f>
        <v>38.857142857142854</v>
      </c>
    </row>
    <row r="14532" spans="1:12" x14ac:dyDescent="0.25">
      <c r="A14532">
        <v>946</v>
      </c>
      <c r="B14532" t="s">
        <v>99</v>
      </c>
      <c r="C14532" s="1">
        <v>40816.625</v>
      </c>
      <c r="D14532">
        <v>1</v>
      </c>
      <c r="E14532" t="s">
        <v>14</v>
      </c>
      <c r="F14532" t="s">
        <v>15</v>
      </c>
      <c r="G14532">
        <v>6</v>
      </c>
      <c r="H14532" t="str">
        <f t="shared" si="1145"/>
        <v>KD</v>
      </c>
      <c r="I14532" s="2">
        <f t="shared" si="1142"/>
        <v>2011</v>
      </c>
      <c r="J14532" s="2">
        <f t="shared" si="1143"/>
        <v>9</v>
      </c>
      <c r="K14532" t="str">
        <f t="shared" si="1144"/>
        <v>Waterjuffer</v>
      </c>
      <c r="L14532" s="25">
        <f t="shared" si="1146"/>
        <v>38.857142857142854</v>
      </c>
    </row>
    <row r="14533" spans="1:12" x14ac:dyDescent="0.25">
      <c r="A14533">
        <v>946</v>
      </c>
      <c r="B14533" t="s">
        <v>99</v>
      </c>
      <c r="C14533" s="1">
        <v>40816.625</v>
      </c>
      <c r="D14533">
        <v>2</v>
      </c>
      <c r="E14533" t="s">
        <v>32</v>
      </c>
      <c r="F14533" t="s">
        <v>33</v>
      </c>
      <c r="G14533">
        <v>1</v>
      </c>
      <c r="H14533" t="str">
        <f t="shared" si="1145"/>
        <v>KD</v>
      </c>
      <c r="I14533" s="2">
        <f t="shared" si="1142"/>
        <v>2011</v>
      </c>
      <c r="J14533" s="2">
        <f t="shared" si="1143"/>
        <v>9</v>
      </c>
      <c r="K14533" t="str">
        <f t="shared" si="1144"/>
        <v>Korenbouten</v>
      </c>
      <c r="L14533" s="25">
        <f t="shared" si="1146"/>
        <v>38.857142857142854</v>
      </c>
    </row>
    <row r="14534" spans="1:12" x14ac:dyDescent="0.25">
      <c r="A14534">
        <v>946</v>
      </c>
      <c r="B14534" t="s">
        <v>99</v>
      </c>
      <c r="C14534" s="1">
        <v>40816.625</v>
      </c>
      <c r="D14534">
        <v>2</v>
      </c>
      <c r="E14534" t="s">
        <v>36</v>
      </c>
      <c r="F14534" t="s">
        <v>37</v>
      </c>
      <c r="G14534">
        <v>3</v>
      </c>
      <c r="H14534" t="str">
        <f t="shared" si="1145"/>
        <v>KD</v>
      </c>
      <c r="I14534" s="2">
        <f t="shared" si="1142"/>
        <v>2011</v>
      </c>
      <c r="J14534" s="2">
        <f t="shared" si="1143"/>
        <v>9</v>
      </c>
      <c r="K14534" t="str">
        <f t="shared" si="1144"/>
        <v>Glazenmakers</v>
      </c>
      <c r="L14534" s="25">
        <f t="shared" si="1146"/>
        <v>38.857142857142854</v>
      </c>
    </row>
    <row r="14535" spans="1:12" x14ac:dyDescent="0.25">
      <c r="A14535">
        <v>946</v>
      </c>
      <c r="B14535" t="s">
        <v>99</v>
      </c>
      <c r="C14535" s="1">
        <v>40816.625</v>
      </c>
      <c r="D14535">
        <v>2</v>
      </c>
      <c r="E14535" t="s">
        <v>14</v>
      </c>
      <c r="F14535" t="s">
        <v>15</v>
      </c>
      <c r="G14535">
        <v>12</v>
      </c>
      <c r="H14535" t="str">
        <f t="shared" si="1145"/>
        <v>KD</v>
      </c>
      <c r="I14535" s="2">
        <f t="shared" si="1142"/>
        <v>2011</v>
      </c>
      <c r="J14535" s="2">
        <f t="shared" si="1143"/>
        <v>9</v>
      </c>
      <c r="K14535" t="str">
        <f t="shared" si="1144"/>
        <v>Waterjuffer</v>
      </c>
      <c r="L14535" s="25">
        <f t="shared" si="1146"/>
        <v>38.857142857142854</v>
      </c>
    </row>
    <row r="14536" spans="1:12" x14ac:dyDescent="0.25">
      <c r="A14536">
        <v>946</v>
      </c>
      <c r="B14536" t="s">
        <v>99</v>
      </c>
      <c r="C14536" s="1">
        <v>40816.625</v>
      </c>
      <c r="D14536">
        <v>4</v>
      </c>
      <c r="E14536" t="s">
        <v>36</v>
      </c>
      <c r="F14536" t="s">
        <v>37</v>
      </c>
      <c r="G14536">
        <v>2</v>
      </c>
      <c r="H14536" t="str">
        <f t="shared" si="1145"/>
        <v>KD</v>
      </c>
      <c r="I14536" s="2">
        <f t="shared" si="1142"/>
        <v>2011</v>
      </c>
      <c r="J14536" s="2">
        <f t="shared" si="1143"/>
        <v>9</v>
      </c>
      <c r="K14536" t="str">
        <f t="shared" si="1144"/>
        <v>Glazenmakers</v>
      </c>
      <c r="L14536" s="25">
        <f t="shared" si="1146"/>
        <v>38.857142857142854</v>
      </c>
    </row>
    <row r="14537" spans="1:12" x14ac:dyDescent="0.25">
      <c r="A14537">
        <v>946</v>
      </c>
      <c r="B14537" t="s">
        <v>99</v>
      </c>
      <c r="C14537" s="1">
        <v>40816.625</v>
      </c>
      <c r="D14537">
        <v>5</v>
      </c>
      <c r="E14537" t="s">
        <v>8</v>
      </c>
      <c r="F14537" t="s">
        <v>9</v>
      </c>
      <c r="G14537">
        <v>1</v>
      </c>
      <c r="H14537" t="str">
        <f t="shared" si="1145"/>
        <v>KD</v>
      </c>
      <c r="I14537" s="2">
        <f t="shared" si="1142"/>
        <v>2011</v>
      </c>
      <c r="J14537" s="2">
        <f t="shared" si="1143"/>
        <v>9</v>
      </c>
      <c r="K14537" t="str">
        <f t="shared" si="1144"/>
        <v>Pantserjuffers</v>
      </c>
      <c r="L14537" s="25">
        <f t="shared" si="1146"/>
        <v>38.857142857142854</v>
      </c>
    </row>
    <row r="14538" spans="1:12" x14ac:dyDescent="0.25">
      <c r="A14538">
        <v>946</v>
      </c>
      <c r="B14538" t="s">
        <v>99</v>
      </c>
      <c r="C14538" s="1">
        <v>40816.625</v>
      </c>
      <c r="D14538">
        <v>5</v>
      </c>
      <c r="E14538" t="s">
        <v>36</v>
      </c>
      <c r="F14538" t="s">
        <v>37</v>
      </c>
      <c r="G14538">
        <v>14</v>
      </c>
      <c r="H14538" t="str">
        <f t="shared" si="1145"/>
        <v>KD</v>
      </c>
      <c r="I14538" s="2">
        <f t="shared" si="1142"/>
        <v>2011</v>
      </c>
      <c r="J14538" s="2">
        <f t="shared" si="1143"/>
        <v>9</v>
      </c>
      <c r="K14538" t="str">
        <f t="shared" si="1144"/>
        <v>Glazenmakers</v>
      </c>
      <c r="L14538" s="25">
        <f t="shared" si="1146"/>
        <v>38.857142857142854</v>
      </c>
    </row>
    <row r="14539" spans="1:12" x14ac:dyDescent="0.25">
      <c r="A14539">
        <v>946</v>
      </c>
      <c r="B14539" t="s">
        <v>99</v>
      </c>
      <c r="C14539" s="1">
        <v>41051.583333333336</v>
      </c>
      <c r="D14539">
        <v>1</v>
      </c>
      <c r="E14539" t="s">
        <v>20</v>
      </c>
      <c r="F14539" t="s">
        <v>21</v>
      </c>
      <c r="G14539">
        <v>5</v>
      </c>
      <c r="H14539" t="str">
        <f t="shared" si="1145"/>
        <v>KD</v>
      </c>
      <c r="I14539" s="2">
        <f t="shared" si="1142"/>
        <v>2012</v>
      </c>
      <c r="J14539" s="2">
        <f t="shared" si="1143"/>
        <v>5</v>
      </c>
      <c r="K14539" t="str">
        <f t="shared" si="1144"/>
        <v>Waterjuffer</v>
      </c>
      <c r="L14539" s="25">
        <f t="shared" si="1146"/>
        <v>20.285714285714285</v>
      </c>
    </row>
    <row r="14540" spans="1:12" x14ac:dyDescent="0.25">
      <c r="A14540">
        <v>946</v>
      </c>
      <c r="B14540" t="s">
        <v>99</v>
      </c>
      <c r="C14540" s="1">
        <v>41051.583333333336</v>
      </c>
      <c r="D14540">
        <v>1</v>
      </c>
      <c r="E14540" t="s">
        <v>8</v>
      </c>
      <c r="F14540" t="s">
        <v>9</v>
      </c>
      <c r="G14540">
        <v>5</v>
      </c>
      <c r="H14540" t="str">
        <f t="shared" si="1145"/>
        <v>KD</v>
      </c>
      <c r="I14540" s="2">
        <f t="shared" si="1142"/>
        <v>2012</v>
      </c>
      <c r="J14540" s="2">
        <f t="shared" si="1143"/>
        <v>5</v>
      </c>
      <c r="K14540" t="str">
        <f t="shared" si="1144"/>
        <v>Pantserjuffers</v>
      </c>
      <c r="L14540" s="25">
        <f t="shared" si="1146"/>
        <v>20.285714285714285</v>
      </c>
    </row>
    <row r="14541" spans="1:12" x14ac:dyDescent="0.25">
      <c r="A14541">
        <v>946</v>
      </c>
      <c r="B14541" t="s">
        <v>99</v>
      </c>
      <c r="C14541" s="1">
        <v>41051.583333333336</v>
      </c>
      <c r="D14541">
        <v>1</v>
      </c>
      <c r="E14541" t="s">
        <v>22</v>
      </c>
      <c r="F14541" t="s">
        <v>23</v>
      </c>
      <c r="G14541">
        <v>2</v>
      </c>
      <c r="H14541" t="str">
        <f t="shared" si="1145"/>
        <v>KD</v>
      </c>
      <c r="I14541" s="2">
        <f t="shared" si="1142"/>
        <v>2012</v>
      </c>
      <c r="J14541" s="2">
        <f t="shared" si="1143"/>
        <v>5</v>
      </c>
      <c r="K14541" t="str">
        <f t="shared" si="1144"/>
        <v>Glazenmakers</v>
      </c>
      <c r="L14541" s="25">
        <f t="shared" si="1146"/>
        <v>20.285714285714285</v>
      </c>
    </row>
    <row r="14542" spans="1:12" x14ac:dyDescent="0.25">
      <c r="A14542">
        <v>946</v>
      </c>
      <c r="B14542" t="s">
        <v>99</v>
      </c>
      <c r="C14542" s="1">
        <v>41051.583333333336</v>
      </c>
      <c r="D14542">
        <v>1</v>
      </c>
      <c r="E14542" t="s">
        <v>10</v>
      </c>
      <c r="F14542" t="s">
        <v>11</v>
      </c>
      <c r="G14542">
        <v>11</v>
      </c>
      <c r="H14542" t="str">
        <f t="shared" si="1145"/>
        <v>KD</v>
      </c>
      <c r="I14542" s="2">
        <f t="shared" si="1142"/>
        <v>2012</v>
      </c>
      <c r="J14542" s="2">
        <f t="shared" si="1143"/>
        <v>5</v>
      </c>
      <c r="K14542" t="str">
        <f t="shared" si="1144"/>
        <v>Waterjuffer</v>
      </c>
      <c r="L14542" s="25">
        <f t="shared" si="1146"/>
        <v>20.285714285714285</v>
      </c>
    </row>
    <row r="14543" spans="1:12" x14ac:dyDescent="0.25">
      <c r="A14543">
        <v>946</v>
      </c>
      <c r="B14543" t="s">
        <v>99</v>
      </c>
      <c r="C14543" s="1">
        <v>41051.583333333336</v>
      </c>
      <c r="D14543">
        <v>1</v>
      </c>
      <c r="E14543" t="s">
        <v>82</v>
      </c>
      <c r="F14543" t="s">
        <v>83</v>
      </c>
      <c r="G14543">
        <v>1</v>
      </c>
      <c r="H14543" t="str">
        <f t="shared" si="1145"/>
        <v>KD</v>
      </c>
      <c r="I14543" s="2">
        <f t="shared" si="1142"/>
        <v>2012</v>
      </c>
      <c r="J14543" s="2">
        <f t="shared" si="1143"/>
        <v>5</v>
      </c>
      <c r="K14543" t="str">
        <f t="shared" si="1144"/>
        <v>Korenbouten</v>
      </c>
      <c r="L14543" s="25">
        <f t="shared" si="1146"/>
        <v>20.285714285714285</v>
      </c>
    </row>
    <row r="14544" spans="1:12" x14ac:dyDescent="0.25">
      <c r="A14544">
        <v>946</v>
      </c>
      <c r="B14544" t="s">
        <v>99</v>
      </c>
      <c r="C14544" s="1">
        <v>41051.583333333336</v>
      </c>
      <c r="D14544">
        <v>1</v>
      </c>
      <c r="E14544" t="s">
        <v>28</v>
      </c>
      <c r="F14544" t="s">
        <v>29</v>
      </c>
      <c r="G14544">
        <v>12</v>
      </c>
      <c r="H14544" t="str">
        <f t="shared" si="1145"/>
        <v>KD</v>
      </c>
      <c r="I14544" s="2">
        <f t="shared" si="1142"/>
        <v>2012</v>
      </c>
      <c r="J14544" s="2">
        <f t="shared" si="1143"/>
        <v>5</v>
      </c>
      <c r="K14544" t="str">
        <f t="shared" si="1144"/>
        <v>Korenbouten</v>
      </c>
      <c r="L14544" s="25">
        <f t="shared" si="1146"/>
        <v>20.285714285714285</v>
      </c>
    </row>
    <row r="14545" spans="1:12" x14ac:dyDescent="0.25">
      <c r="A14545">
        <v>946</v>
      </c>
      <c r="B14545" t="s">
        <v>99</v>
      </c>
      <c r="C14545" s="1">
        <v>41051.583333333336</v>
      </c>
      <c r="D14545">
        <v>1</v>
      </c>
      <c r="E14545" t="s">
        <v>12</v>
      </c>
      <c r="F14545" t="s">
        <v>13</v>
      </c>
      <c r="G14545">
        <v>1</v>
      </c>
      <c r="H14545" t="str">
        <f t="shared" si="1145"/>
        <v>KD</v>
      </c>
      <c r="I14545" s="2">
        <f t="shared" si="1142"/>
        <v>2012</v>
      </c>
      <c r="J14545" s="2">
        <f t="shared" si="1143"/>
        <v>5</v>
      </c>
      <c r="K14545" t="str">
        <f t="shared" si="1144"/>
        <v>Waterjuffer</v>
      </c>
      <c r="L14545" s="25">
        <f t="shared" si="1146"/>
        <v>20.285714285714285</v>
      </c>
    </row>
    <row r="14546" spans="1:12" x14ac:dyDescent="0.25">
      <c r="A14546">
        <v>946</v>
      </c>
      <c r="B14546" t="s">
        <v>99</v>
      </c>
      <c r="C14546" s="1">
        <v>41051.583333333336</v>
      </c>
      <c r="D14546">
        <v>1</v>
      </c>
      <c r="E14546" t="s">
        <v>14</v>
      </c>
      <c r="F14546" t="s">
        <v>15</v>
      </c>
      <c r="G14546">
        <v>6</v>
      </c>
      <c r="H14546" t="str">
        <f t="shared" si="1145"/>
        <v>KD</v>
      </c>
      <c r="I14546" s="2">
        <f t="shared" si="1142"/>
        <v>2012</v>
      </c>
      <c r="J14546" s="2">
        <f t="shared" si="1143"/>
        <v>5</v>
      </c>
      <c r="K14546" t="str">
        <f t="shared" si="1144"/>
        <v>Waterjuffer</v>
      </c>
      <c r="L14546" s="25">
        <f t="shared" si="1146"/>
        <v>20.285714285714285</v>
      </c>
    </row>
    <row r="14547" spans="1:12" x14ac:dyDescent="0.25">
      <c r="A14547">
        <v>946</v>
      </c>
      <c r="B14547" t="s">
        <v>99</v>
      </c>
      <c r="C14547" s="1">
        <v>41051.583333333336</v>
      </c>
      <c r="D14547">
        <v>2</v>
      </c>
      <c r="E14547" t="s">
        <v>8</v>
      </c>
      <c r="F14547" t="s">
        <v>9</v>
      </c>
      <c r="G14547">
        <v>4</v>
      </c>
      <c r="H14547" t="str">
        <f t="shared" si="1145"/>
        <v>KD</v>
      </c>
      <c r="I14547" s="2">
        <f t="shared" si="1142"/>
        <v>2012</v>
      </c>
      <c r="J14547" s="2">
        <f t="shared" si="1143"/>
        <v>5</v>
      </c>
      <c r="K14547" t="str">
        <f t="shared" si="1144"/>
        <v>Pantserjuffers</v>
      </c>
      <c r="L14547" s="25">
        <f t="shared" si="1146"/>
        <v>20.285714285714285</v>
      </c>
    </row>
    <row r="14548" spans="1:12" x14ac:dyDescent="0.25">
      <c r="A14548">
        <v>946</v>
      </c>
      <c r="B14548" t="s">
        <v>99</v>
      </c>
      <c r="C14548" s="1">
        <v>41051.583333333336</v>
      </c>
      <c r="D14548">
        <v>2</v>
      </c>
      <c r="E14548" t="s">
        <v>18</v>
      </c>
      <c r="F14548" t="s">
        <v>19</v>
      </c>
      <c r="G14548">
        <v>1</v>
      </c>
      <c r="H14548" t="str">
        <f t="shared" si="1145"/>
        <v>KD</v>
      </c>
      <c r="I14548" s="2">
        <f t="shared" si="1142"/>
        <v>2012</v>
      </c>
      <c r="J14548" s="2">
        <f t="shared" si="1143"/>
        <v>5</v>
      </c>
      <c r="K14548" t="str">
        <f t="shared" si="1144"/>
        <v>Korenbouten</v>
      </c>
      <c r="L14548" s="25">
        <f t="shared" si="1146"/>
        <v>20.285714285714285</v>
      </c>
    </row>
    <row r="14549" spans="1:12" x14ac:dyDescent="0.25">
      <c r="A14549">
        <v>946</v>
      </c>
      <c r="B14549" t="s">
        <v>99</v>
      </c>
      <c r="C14549" s="1">
        <v>41051.583333333336</v>
      </c>
      <c r="D14549">
        <v>2</v>
      </c>
      <c r="E14549" t="s">
        <v>10</v>
      </c>
      <c r="F14549" t="s">
        <v>11</v>
      </c>
      <c r="G14549">
        <v>2</v>
      </c>
      <c r="H14549" t="str">
        <f t="shared" si="1145"/>
        <v>KD</v>
      </c>
      <c r="I14549" s="2">
        <f t="shared" si="1142"/>
        <v>2012</v>
      </c>
      <c r="J14549" s="2">
        <f t="shared" si="1143"/>
        <v>5</v>
      </c>
      <c r="K14549" t="str">
        <f t="shared" si="1144"/>
        <v>Waterjuffer</v>
      </c>
      <c r="L14549" s="25">
        <f t="shared" si="1146"/>
        <v>20.285714285714285</v>
      </c>
    </row>
    <row r="14550" spans="1:12" x14ac:dyDescent="0.25">
      <c r="A14550">
        <v>946</v>
      </c>
      <c r="B14550" t="s">
        <v>99</v>
      </c>
      <c r="C14550" s="1">
        <v>41051.583333333336</v>
      </c>
      <c r="D14550">
        <v>2</v>
      </c>
      <c r="E14550" t="s">
        <v>28</v>
      </c>
      <c r="F14550" t="s">
        <v>29</v>
      </c>
      <c r="G14550">
        <v>6</v>
      </c>
      <c r="H14550" t="str">
        <f t="shared" si="1145"/>
        <v>KD</v>
      </c>
      <c r="I14550" s="2">
        <f t="shared" si="1142"/>
        <v>2012</v>
      </c>
      <c r="J14550" s="2">
        <f t="shared" si="1143"/>
        <v>5</v>
      </c>
      <c r="K14550" t="str">
        <f t="shared" si="1144"/>
        <v>Korenbouten</v>
      </c>
      <c r="L14550" s="25">
        <f t="shared" si="1146"/>
        <v>20.285714285714285</v>
      </c>
    </row>
    <row r="14551" spans="1:12" x14ac:dyDescent="0.25">
      <c r="A14551">
        <v>946</v>
      </c>
      <c r="B14551" t="s">
        <v>99</v>
      </c>
      <c r="C14551" s="1">
        <v>41051.583333333336</v>
      </c>
      <c r="D14551">
        <v>2</v>
      </c>
      <c r="E14551" t="s">
        <v>14</v>
      </c>
      <c r="F14551" t="s">
        <v>15</v>
      </c>
      <c r="G14551">
        <v>5</v>
      </c>
      <c r="H14551" t="str">
        <f t="shared" si="1145"/>
        <v>KD</v>
      </c>
      <c r="I14551" s="2">
        <f t="shared" si="1142"/>
        <v>2012</v>
      </c>
      <c r="J14551" s="2">
        <f t="shared" si="1143"/>
        <v>5</v>
      </c>
      <c r="K14551" t="str">
        <f t="shared" si="1144"/>
        <v>Waterjuffer</v>
      </c>
      <c r="L14551" s="25">
        <f t="shared" si="1146"/>
        <v>20.285714285714285</v>
      </c>
    </row>
    <row r="14552" spans="1:12" x14ac:dyDescent="0.25">
      <c r="A14552">
        <v>946</v>
      </c>
      <c r="B14552" t="s">
        <v>99</v>
      </c>
      <c r="C14552" s="1">
        <v>41051.583333333336</v>
      </c>
      <c r="D14552">
        <v>4</v>
      </c>
      <c r="E14552" t="s">
        <v>8</v>
      </c>
      <c r="F14552" t="s">
        <v>9</v>
      </c>
      <c r="G14552">
        <v>3</v>
      </c>
      <c r="H14552" t="str">
        <f t="shared" si="1145"/>
        <v>KD</v>
      </c>
      <c r="I14552" s="2">
        <f t="shared" si="1142"/>
        <v>2012</v>
      </c>
      <c r="J14552" s="2">
        <f t="shared" si="1143"/>
        <v>5</v>
      </c>
      <c r="K14552" t="str">
        <f t="shared" si="1144"/>
        <v>Pantserjuffers</v>
      </c>
      <c r="L14552" s="25">
        <f t="shared" si="1146"/>
        <v>20.285714285714285</v>
      </c>
    </row>
    <row r="14553" spans="1:12" x14ac:dyDescent="0.25">
      <c r="A14553">
        <v>946</v>
      </c>
      <c r="B14553" t="s">
        <v>99</v>
      </c>
      <c r="C14553" s="1">
        <v>41051.583333333336</v>
      </c>
      <c r="D14553">
        <v>4</v>
      </c>
      <c r="E14553" t="s">
        <v>18</v>
      </c>
      <c r="F14553" t="s">
        <v>19</v>
      </c>
      <c r="G14553">
        <v>1</v>
      </c>
      <c r="H14553" t="str">
        <f t="shared" si="1145"/>
        <v>KD</v>
      </c>
      <c r="I14553" s="2">
        <f t="shared" si="1142"/>
        <v>2012</v>
      </c>
      <c r="J14553" s="2">
        <f t="shared" si="1143"/>
        <v>5</v>
      </c>
      <c r="K14553" t="str">
        <f t="shared" si="1144"/>
        <v>Korenbouten</v>
      </c>
      <c r="L14553" s="25">
        <f t="shared" si="1146"/>
        <v>20.285714285714285</v>
      </c>
    </row>
    <row r="14554" spans="1:12" x14ac:dyDescent="0.25">
      <c r="A14554">
        <v>946</v>
      </c>
      <c r="B14554" t="s">
        <v>99</v>
      </c>
      <c r="C14554" s="1">
        <v>41051.583333333336</v>
      </c>
      <c r="D14554">
        <v>4</v>
      </c>
      <c r="E14554" t="s">
        <v>22</v>
      </c>
      <c r="F14554" t="s">
        <v>23</v>
      </c>
      <c r="G14554">
        <v>2</v>
      </c>
      <c r="H14554" t="str">
        <f t="shared" si="1145"/>
        <v>KD</v>
      </c>
      <c r="I14554" s="2">
        <f t="shared" si="1142"/>
        <v>2012</v>
      </c>
      <c r="J14554" s="2">
        <f t="shared" si="1143"/>
        <v>5</v>
      </c>
      <c r="K14554" t="str">
        <f t="shared" si="1144"/>
        <v>Glazenmakers</v>
      </c>
      <c r="L14554" s="25">
        <f t="shared" si="1146"/>
        <v>20.285714285714285</v>
      </c>
    </row>
    <row r="14555" spans="1:12" x14ac:dyDescent="0.25">
      <c r="A14555">
        <v>946</v>
      </c>
      <c r="B14555" t="s">
        <v>99</v>
      </c>
      <c r="C14555" s="1">
        <v>41051.583333333336</v>
      </c>
      <c r="D14555">
        <v>4</v>
      </c>
      <c r="E14555" t="s">
        <v>28</v>
      </c>
      <c r="F14555" t="s">
        <v>29</v>
      </c>
      <c r="G14555">
        <v>6</v>
      </c>
      <c r="H14555" t="str">
        <f t="shared" si="1145"/>
        <v>KD</v>
      </c>
      <c r="I14555" s="2">
        <f t="shared" ref="I14555:I14618" si="1147">YEAR(C14555)</f>
        <v>2012</v>
      </c>
      <c r="J14555" s="2">
        <f t="shared" ref="J14555:J14618" si="1148">MONTH(C14555)</f>
        <v>5</v>
      </c>
      <c r="K14555" t="str">
        <f t="shared" ref="K14555:K14618" si="1149">VLOOKUP(E14555,$Q$2:$R$100,2,FALSE)</f>
        <v>Korenbouten</v>
      </c>
      <c r="L14555" s="25">
        <f t="shared" si="1146"/>
        <v>20.285714285714285</v>
      </c>
    </row>
    <row r="14556" spans="1:12" x14ac:dyDescent="0.25">
      <c r="A14556">
        <v>946</v>
      </c>
      <c r="B14556" t="s">
        <v>99</v>
      </c>
      <c r="C14556" s="1">
        <v>41051.583333333336</v>
      </c>
      <c r="D14556">
        <v>5</v>
      </c>
      <c r="E14556" t="s">
        <v>8</v>
      </c>
      <c r="F14556" t="s">
        <v>9</v>
      </c>
      <c r="G14556">
        <v>4</v>
      </c>
      <c r="H14556" t="str">
        <f t="shared" si="1145"/>
        <v>KD</v>
      </c>
      <c r="I14556" s="2">
        <f t="shared" si="1147"/>
        <v>2012</v>
      </c>
      <c r="J14556" s="2">
        <f t="shared" si="1148"/>
        <v>5</v>
      </c>
      <c r="K14556" t="str">
        <f t="shared" si="1149"/>
        <v>Pantserjuffers</v>
      </c>
      <c r="L14556" s="25">
        <f t="shared" si="1146"/>
        <v>20.285714285714285</v>
      </c>
    </row>
    <row r="14557" spans="1:12" x14ac:dyDescent="0.25">
      <c r="A14557">
        <v>946</v>
      </c>
      <c r="B14557" t="s">
        <v>99</v>
      </c>
      <c r="C14557" s="1">
        <v>41051.583333333336</v>
      </c>
      <c r="D14557">
        <v>5</v>
      </c>
      <c r="E14557" t="s">
        <v>22</v>
      </c>
      <c r="F14557" t="s">
        <v>23</v>
      </c>
      <c r="G14557">
        <v>1</v>
      </c>
      <c r="H14557" t="str">
        <f t="shared" si="1145"/>
        <v>KD</v>
      </c>
      <c r="I14557" s="2">
        <f t="shared" si="1147"/>
        <v>2012</v>
      </c>
      <c r="J14557" s="2">
        <f t="shared" si="1148"/>
        <v>5</v>
      </c>
      <c r="K14557" t="str">
        <f t="shared" si="1149"/>
        <v>Glazenmakers</v>
      </c>
      <c r="L14557" s="25">
        <f t="shared" si="1146"/>
        <v>20.285714285714285</v>
      </c>
    </row>
    <row r="14558" spans="1:12" x14ac:dyDescent="0.25">
      <c r="A14558">
        <v>946</v>
      </c>
      <c r="B14558" t="s">
        <v>99</v>
      </c>
      <c r="C14558" s="1">
        <v>41051.583333333336</v>
      </c>
      <c r="D14558">
        <v>5</v>
      </c>
      <c r="E14558" t="s">
        <v>28</v>
      </c>
      <c r="F14558" t="s">
        <v>29</v>
      </c>
      <c r="G14558">
        <v>8</v>
      </c>
      <c r="H14558" t="str">
        <f t="shared" si="1145"/>
        <v>KD</v>
      </c>
      <c r="I14558" s="2">
        <f t="shared" si="1147"/>
        <v>2012</v>
      </c>
      <c r="J14558" s="2">
        <f t="shared" si="1148"/>
        <v>5</v>
      </c>
      <c r="K14558" t="str">
        <f t="shared" si="1149"/>
        <v>Korenbouten</v>
      </c>
      <c r="L14558" s="25">
        <f t="shared" si="1146"/>
        <v>20.285714285714285</v>
      </c>
    </row>
    <row r="14559" spans="1:12" x14ac:dyDescent="0.25">
      <c r="A14559">
        <v>946</v>
      </c>
      <c r="B14559" t="s">
        <v>99</v>
      </c>
      <c r="C14559" s="1">
        <v>41056.520833333336</v>
      </c>
      <c r="D14559">
        <v>1</v>
      </c>
      <c r="E14559" t="s">
        <v>18</v>
      </c>
      <c r="F14559" t="s">
        <v>19</v>
      </c>
      <c r="G14559">
        <v>3</v>
      </c>
      <c r="H14559" t="str">
        <f t="shared" si="1145"/>
        <v>KD</v>
      </c>
      <c r="I14559" s="2">
        <f t="shared" si="1147"/>
        <v>2012</v>
      </c>
      <c r="J14559" s="2">
        <f t="shared" si="1148"/>
        <v>5</v>
      </c>
      <c r="K14559" t="str">
        <f t="shared" si="1149"/>
        <v>Korenbouten</v>
      </c>
      <c r="L14559" s="25">
        <f t="shared" si="1146"/>
        <v>21</v>
      </c>
    </row>
    <row r="14560" spans="1:12" x14ac:dyDescent="0.25">
      <c r="A14560">
        <v>946</v>
      </c>
      <c r="B14560" t="s">
        <v>99</v>
      </c>
      <c r="C14560" s="1">
        <v>41056.520833333336</v>
      </c>
      <c r="D14560">
        <v>1</v>
      </c>
      <c r="E14560" t="s">
        <v>22</v>
      </c>
      <c r="F14560" t="s">
        <v>23</v>
      </c>
      <c r="G14560">
        <v>4</v>
      </c>
      <c r="H14560" t="str">
        <f t="shared" si="1145"/>
        <v>KD</v>
      </c>
      <c r="I14560" s="2">
        <f t="shared" si="1147"/>
        <v>2012</v>
      </c>
      <c r="J14560" s="2">
        <f t="shared" si="1148"/>
        <v>5</v>
      </c>
      <c r="K14560" t="str">
        <f t="shared" si="1149"/>
        <v>Glazenmakers</v>
      </c>
      <c r="L14560" s="25">
        <f t="shared" si="1146"/>
        <v>21</v>
      </c>
    </row>
    <row r="14561" spans="1:12" x14ac:dyDescent="0.25">
      <c r="A14561">
        <v>946</v>
      </c>
      <c r="B14561" t="s">
        <v>99</v>
      </c>
      <c r="C14561" s="1">
        <v>41056.520833333336</v>
      </c>
      <c r="D14561">
        <v>1</v>
      </c>
      <c r="E14561" t="s">
        <v>26</v>
      </c>
      <c r="F14561" t="s">
        <v>27</v>
      </c>
      <c r="G14561">
        <v>1</v>
      </c>
      <c r="H14561" t="str">
        <f t="shared" si="1145"/>
        <v>KD</v>
      </c>
      <c r="I14561" s="2">
        <f t="shared" si="1147"/>
        <v>2012</v>
      </c>
      <c r="J14561" s="2">
        <f t="shared" si="1148"/>
        <v>5</v>
      </c>
      <c r="K14561" t="str">
        <f t="shared" si="1149"/>
        <v>Glazenmakers</v>
      </c>
      <c r="L14561" s="25">
        <f t="shared" si="1146"/>
        <v>21</v>
      </c>
    </row>
    <row r="14562" spans="1:12" x14ac:dyDescent="0.25">
      <c r="A14562">
        <v>946</v>
      </c>
      <c r="B14562" t="s">
        <v>99</v>
      </c>
      <c r="C14562" s="1">
        <v>41056.520833333336</v>
      </c>
      <c r="D14562">
        <v>1</v>
      </c>
      <c r="E14562" t="s">
        <v>10</v>
      </c>
      <c r="F14562" t="s">
        <v>11</v>
      </c>
      <c r="G14562">
        <v>15</v>
      </c>
      <c r="H14562" t="str">
        <f t="shared" si="1145"/>
        <v>KD</v>
      </c>
      <c r="I14562" s="2">
        <f t="shared" si="1147"/>
        <v>2012</v>
      </c>
      <c r="J14562" s="2">
        <f t="shared" si="1148"/>
        <v>5</v>
      </c>
      <c r="K14562" t="str">
        <f t="shared" si="1149"/>
        <v>Waterjuffer</v>
      </c>
      <c r="L14562" s="25">
        <f t="shared" si="1146"/>
        <v>21</v>
      </c>
    </row>
    <row r="14563" spans="1:12" x14ac:dyDescent="0.25">
      <c r="A14563">
        <v>946</v>
      </c>
      <c r="B14563" t="s">
        <v>99</v>
      </c>
      <c r="C14563" s="1">
        <v>41056.520833333336</v>
      </c>
      <c r="D14563">
        <v>1</v>
      </c>
      <c r="E14563" t="s">
        <v>16</v>
      </c>
      <c r="F14563" t="s">
        <v>17</v>
      </c>
      <c r="G14563">
        <v>1</v>
      </c>
      <c r="H14563" t="str">
        <f t="shared" si="1145"/>
        <v>KD</v>
      </c>
      <c r="I14563" s="2">
        <f t="shared" si="1147"/>
        <v>2012</v>
      </c>
      <c r="J14563" s="2">
        <f t="shared" si="1148"/>
        <v>5</v>
      </c>
      <c r="K14563" t="str">
        <f t="shared" si="1149"/>
        <v>Waterjuffer</v>
      </c>
      <c r="L14563" s="25">
        <f t="shared" si="1146"/>
        <v>21</v>
      </c>
    </row>
    <row r="14564" spans="1:12" x14ac:dyDescent="0.25">
      <c r="A14564">
        <v>946</v>
      </c>
      <c r="B14564" t="s">
        <v>99</v>
      </c>
      <c r="C14564" s="1">
        <v>41056.520833333336</v>
      </c>
      <c r="D14564">
        <v>1</v>
      </c>
      <c r="E14564" t="s">
        <v>28</v>
      </c>
      <c r="F14564" t="s">
        <v>29</v>
      </c>
      <c r="G14564">
        <v>13</v>
      </c>
      <c r="H14564" t="str">
        <f t="shared" si="1145"/>
        <v>KD</v>
      </c>
      <c r="I14564" s="2">
        <f t="shared" si="1147"/>
        <v>2012</v>
      </c>
      <c r="J14564" s="2">
        <f t="shared" si="1148"/>
        <v>5</v>
      </c>
      <c r="K14564" t="str">
        <f t="shared" si="1149"/>
        <v>Korenbouten</v>
      </c>
      <c r="L14564" s="25">
        <f t="shared" si="1146"/>
        <v>21</v>
      </c>
    </row>
    <row r="14565" spans="1:12" x14ac:dyDescent="0.25">
      <c r="A14565">
        <v>946</v>
      </c>
      <c r="B14565" t="s">
        <v>99</v>
      </c>
      <c r="C14565" s="1">
        <v>41056.520833333336</v>
      </c>
      <c r="D14565">
        <v>1</v>
      </c>
      <c r="E14565" t="s">
        <v>14</v>
      </c>
      <c r="F14565" t="s">
        <v>15</v>
      </c>
      <c r="G14565">
        <v>61</v>
      </c>
      <c r="H14565" t="str">
        <f t="shared" si="1145"/>
        <v>KD</v>
      </c>
      <c r="I14565" s="2">
        <f t="shared" si="1147"/>
        <v>2012</v>
      </c>
      <c r="J14565" s="2">
        <f t="shared" si="1148"/>
        <v>5</v>
      </c>
      <c r="K14565" t="str">
        <f t="shared" si="1149"/>
        <v>Waterjuffer</v>
      </c>
      <c r="L14565" s="25">
        <f t="shared" si="1146"/>
        <v>21</v>
      </c>
    </row>
    <row r="14566" spans="1:12" x14ac:dyDescent="0.25">
      <c r="A14566">
        <v>946</v>
      </c>
      <c r="B14566" t="s">
        <v>99</v>
      </c>
      <c r="C14566" s="1">
        <v>41056.520833333336</v>
      </c>
      <c r="D14566">
        <v>2</v>
      </c>
      <c r="E14566" t="s">
        <v>18</v>
      </c>
      <c r="F14566" t="s">
        <v>19</v>
      </c>
      <c r="G14566">
        <v>3</v>
      </c>
      <c r="H14566" t="str">
        <f t="shared" si="1145"/>
        <v>KD</v>
      </c>
      <c r="I14566" s="2">
        <f t="shared" si="1147"/>
        <v>2012</v>
      </c>
      <c r="J14566" s="2">
        <f t="shared" si="1148"/>
        <v>5</v>
      </c>
      <c r="K14566" t="str">
        <f t="shared" si="1149"/>
        <v>Korenbouten</v>
      </c>
      <c r="L14566" s="25">
        <f t="shared" si="1146"/>
        <v>21</v>
      </c>
    </row>
    <row r="14567" spans="1:12" x14ac:dyDescent="0.25">
      <c r="A14567">
        <v>946</v>
      </c>
      <c r="B14567" t="s">
        <v>99</v>
      </c>
      <c r="C14567" s="1">
        <v>41056.520833333336</v>
      </c>
      <c r="D14567">
        <v>2</v>
      </c>
      <c r="E14567" t="s">
        <v>10</v>
      </c>
      <c r="F14567" t="s">
        <v>11</v>
      </c>
      <c r="G14567">
        <v>7</v>
      </c>
      <c r="H14567" t="str">
        <f t="shared" si="1145"/>
        <v>KD</v>
      </c>
      <c r="I14567" s="2">
        <f t="shared" si="1147"/>
        <v>2012</v>
      </c>
      <c r="J14567" s="2">
        <f t="shared" si="1148"/>
        <v>5</v>
      </c>
      <c r="K14567" t="str">
        <f t="shared" si="1149"/>
        <v>Waterjuffer</v>
      </c>
      <c r="L14567" s="25">
        <f t="shared" si="1146"/>
        <v>21</v>
      </c>
    </row>
    <row r="14568" spans="1:12" x14ac:dyDescent="0.25">
      <c r="A14568">
        <v>946</v>
      </c>
      <c r="B14568" t="s">
        <v>99</v>
      </c>
      <c r="C14568" s="1">
        <v>41056.520833333336</v>
      </c>
      <c r="D14568">
        <v>2</v>
      </c>
      <c r="E14568" t="s">
        <v>28</v>
      </c>
      <c r="F14568" t="s">
        <v>29</v>
      </c>
      <c r="G14568">
        <v>2</v>
      </c>
      <c r="H14568" t="str">
        <f t="shared" si="1145"/>
        <v>KD</v>
      </c>
      <c r="I14568" s="2">
        <f t="shared" si="1147"/>
        <v>2012</v>
      </c>
      <c r="J14568" s="2">
        <f t="shared" si="1148"/>
        <v>5</v>
      </c>
      <c r="K14568" t="str">
        <f t="shared" si="1149"/>
        <v>Korenbouten</v>
      </c>
      <c r="L14568" s="25">
        <f t="shared" si="1146"/>
        <v>21</v>
      </c>
    </row>
    <row r="14569" spans="1:12" x14ac:dyDescent="0.25">
      <c r="A14569">
        <v>946</v>
      </c>
      <c r="B14569" t="s">
        <v>99</v>
      </c>
      <c r="C14569" s="1">
        <v>41056.520833333336</v>
      </c>
      <c r="D14569">
        <v>2</v>
      </c>
      <c r="E14569" t="s">
        <v>14</v>
      </c>
      <c r="F14569" t="s">
        <v>15</v>
      </c>
      <c r="G14569">
        <v>8</v>
      </c>
      <c r="H14569" t="str">
        <f t="shared" si="1145"/>
        <v>KD</v>
      </c>
      <c r="I14569" s="2">
        <f t="shared" si="1147"/>
        <v>2012</v>
      </c>
      <c r="J14569" s="2">
        <f t="shared" si="1148"/>
        <v>5</v>
      </c>
      <c r="K14569" t="str">
        <f t="shared" si="1149"/>
        <v>Waterjuffer</v>
      </c>
      <c r="L14569" s="25">
        <f t="shared" si="1146"/>
        <v>21</v>
      </c>
    </row>
    <row r="14570" spans="1:12" x14ac:dyDescent="0.25">
      <c r="A14570">
        <v>946</v>
      </c>
      <c r="B14570" t="s">
        <v>99</v>
      </c>
      <c r="C14570" s="1">
        <v>41056.520833333336</v>
      </c>
      <c r="D14570">
        <v>4</v>
      </c>
      <c r="E14570" t="s">
        <v>18</v>
      </c>
      <c r="F14570" t="s">
        <v>19</v>
      </c>
      <c r="G14570">
        <v>2</v>
      </c>
      <c r="H14570" t="str">
        <f t="shared" si="1145"/>
        <v>KD</v>
      </c>
      <c r="I14570" s="2">
        <f t="shared" si="1147"/>
        <v>2012</v>
      </c>
      <c r="J14570" s="2">
        <f t="shared" si="1148"/>
        <v>5</v>
      </c>
      <c r="K14570" t="str">
        <f t="shared" si="1149"/>
        <v>Korenbouten</v>
      </c>
      <c r="L14570" s="25">
        <f t="shared" si="1146"/>
        <v>21</v>
      </c>
    </row>
    <row r="14571" spans="1:12" x14ac:dyDescent="0.25">
      <c r="A14571">
        <v>946</v>
      </c>
      <c r="B14571" t="s">
        <v>99</v>
      </c>
      <c r="C14571" s="1">
        <v>41056.520833333336</v>
      </c>
      <c r="D14571">
        <v>4</v>
      </c>
      <c r="E14571" t="s">
        <v>22</v>
      </c>
      <c r="F14571" t="s">
        <v>23</v>
      </c>
      <c r="G14571">
        <v>1</v>
      </c>
      <c r="H14571" t="str">
        <f t="shared" si="1145"/>
        <v>KD</v>
      </c>
      <c r="I14571" s="2">
        <f t="shared" si="1147"/>
        <v>2012</v>
      </c>
      <c r="J14571" s="2">
        <f t="shared" si="1148"/>
        <v>5</v>
      </c>
      <c r="K14571" t="str">
        <f t="shared" si="1149"/>
        <v>Glazenmakers</v>
      </c>
      <c r="L14571" s="25">
        <f t="shared" si="1146"/>
        <v>21</v>
      </c>
    </row>
    <row r="14572" spans="1:12" x14ac:dyDescent="0.25">
      <c r="A14572">
        <v>946</v>
      </c>
      <c r="B14572" t="s">
        <v>99</v>
      </c>
      <c r="C14572" s="1">
        <v>41056.520833333336</v>
      </c>
      <c r="D14572">
        <v>4</v>
      </c>
      <c r="E14572" t="s">
        <v>26</v>
      </c>
      <c r="F14572" t="s">
        <v>27</v>
      </c>
      <c r="G14572">
        <v>1</v>
      </c>
      <c r="H14572" t="str">
        <f t="shared" si="1145"/>
        <v>KD</v>
      </c>
      <c r="I14572" s="2">
        <f t="shared" si="1147"/>
        <v>2012</v>
      </c>
      <c r="J14572" s="2">
        <f t="shared" si="1148"/>
        <v>5</v>
      </c>
      <c r="K14572" t="str">
        <f t="shared" si="1149"/>
        <v>Glazenmakers</v>
      </c>
      <c r="L14572" s="25">
        <f t="shared" si="1146"/>
        <v>21</v>
      </c>
    </row>
    <row r="14573" spans="1:12" x14ac:dyDescent="0.25">
      <c r="A14573">
        <v>946</v>
      </c>
      <c r="B14573" t="s">
        <v>99</v>
      </c>
      <c r="C14573" s="1">
        <v>41056.520833333336</v>
      </c>
      <c r="D14573">
        <v>4</v>
      </c>
      <c r="E14573" t="s">
        <v>28</v>
      </c>
      <c r="F14573" t="s">
        <v>29</v>
      </c>
      <c r="G14573">
        <v>2</v>
      </c>
      <c r="H14573" t="str">
        <f t="shared" si="1145"/>
        <v>KD</v>
      </c>
      <c r="I14573" s="2">
        <f t="shared" si="1147"/>
        <v>2012</v>
      </c>
      <c r="J14573" s="2">
        <f t="shared" si="1148"/>
        <v>5</v>
      </c>
      <c r="K14573" t="str">
        <f t="shared" si="1149"/>
        <v>Korenbouten</v>
      </c>
      <c r="L14573" s="25">
        <f t="shared" si="1146"/>
        <v>21</v>
      </c>
    </row>
    <row r="14574" spans="1:12" x14ac:dyDescent="0.25">
      <c r="A14574">
        <v>946</v>
      </c>
      <c r="B14574" t="s">
        <v>99</v>
      </c>
      <c r="C14574" s="1">
        <v>41056.520833333336</v>
      </c>
      <c r="D14574">
        <v>5</v>
      </c>
      <c r="E14574" t="s">
        <v>8</v>
      </c>
      <c r="F14574" t="s">
        <v>9</v>
      </c>
      <c r="G14574">
        <v>3</v>
      </c>
      <c r="H14574" t="str">
        <f t="shared" si="1145"/>
        <v>KD</v>
      </c>
      <c r="I14574" s="2">
        <f t="shared" si="1147"/>
        <v>2012</v>
      </c>
      <c r="J14574" s="2">
        <f t="shared" si="1148"/>
        <v>5</v>
      </c>
      <c r="K14574" t="str">
        <f t="shared" si="1149"/>
        <v>Pantserjuffers</v>
      </c>
      <c r="L14574" s="25">
        <f t="shared" si="1146"/>
        <v>21</v>
      </c>
    </row>
    <row r="14575" spans="1:12" x14ac:dyDescent="0.25">
      <c r="A14575">
        <v>946</v>
      </c>
      <c r="B14575" t="s">
        <v>99</v>
      </c>
      <c r="C14575" s="1">
        <v>41056.520833333336</v>
      </c>
      <c r="D14575">
        <v>5</v>
      </c>
      <c r="E14575" t="s">
        <v>18</v>
      </c>
      <c r="F14575" t="s">
        <v>19</v>
      </c>
      <c r="G14575">
        <v>3</v>
      </c>
      <c r="H14575" t="str">
        <f t="shared" si="1145"/>
        <v>KD</v>
      </c>
      <c r="I14575" s="2">
        <f t="shared" si="1147"/>
        <v>2012</v>
      </c>
      <c r="J14575" s="2">
        <f t="shared" si="1148"/>
        <v>5</v>
      </c>
      <c r="K14575" t="str">
        <f t="shared" si="1149"/>
        <v>Korenbouten</v>
      </c>
      <c r="L14575" s="25">
        <f t="shared" si="1146"/>
        <v>21</v>
      </c>
    </row>
    <row r="14576" spans="1:12" x14ac:dyDescent="0.25">
      <c r="A14576">
        <v>946</v>
      </c>
      <c r="B14576" t="s">
        <v>99</v>
      </c>
      <c r="C14576" s="1">
        <v>41056.520833333336</v>
      </c>
      <c r="D14576">
        <v>5</v>
      </c>
      <c r="E14576" t="s">
        <v>22</v>
      </c>
      <c r="F14576" t="s">
        <v>23</v>
      </c>
      <c r="G14576">
        <v>1</v>
      </c>
      <c r="H14576" t="str">
        <f t="shared" si="1145"/>
        <v>KD</v>
      </c>
      <c r="I14576" s="2">
        <f t="shared" si="1147"/>
        <v>2012</v>
      </c>
      <c r="J14576" s="2">
        <f t="shared" si="1148"/>
        <v>5</v>
      </c>
      <c r="K14576" t="str">
        <f t="shared" si="1149"/>
        <v>Glazenmakers</v>
      </c>
      <c r="L14576" s="25">
        <f t="shared" si="1146"/>
        <v>21</v>
      </c>
    </row>
    <row r="14577" spans="1:12" x14ac:dyDescent="0.25">
      <c r="A14577">
        <v>946</v>
      </c>
      <c r="B14577" t="s">
        <v>99</v>
      </c>
      <c r="C14577" s="1">
        <v>41056.520833333336</v>
      </c>
      <c r="D14577">
        <v>5</v>
      </c>
      <c r="E14577" t="s">
        <v>26</v>
      </c>
      <c r="F14577" t="s">
        <v>27</v>
      </c>
      <c r="G14577">
        <v>2</v>
      </c>
      <c r="H14577" t="str">
        <f t="shared" si="1145"/>
        <v>KD</v>
      </c>
      <c r="I14577" s="2">
        <f t="shared" si="1147"/>
        <v>2012</v>
      </c>
      <c r="J14577" s="2">
        <f t="shared" si="1148"/>
        <v>5</v>
      </c>
      <c r="K14577" t="str">
        <f t="shared" si="1149"/>
        <v>Glazenmakers</v>
      </c>
      <c r="L14577" s="25">
        <f t="shared" si="1146"/>
        <v>21</v>
      </c>
    </row>
    <row r="14578" spans="1:12" x14ac:dyDescent="0.25">
      <c r="A14578">
        <v>946</v>
      </c>
      <c r="B14578" t="s">
        <v>99</v>
      </c>
      <c r="C14578" s="1">
        <v>41056.520833333336</v>
      </c>
      <c r="D14578">
        <v>5</v>
      </c>
      <c r="E14578" t="s">
        <v>82</v>
      </c>
      <c r="F14578" t="s">
        <v>83</v>
      </c>
      <c r="G14578">
        <v>2</v>
      </c>
      <c r="H14578" t="str">
        <f t="shared" si="1145"/>
        <v>KD</v>
      </c>
      <c r="I14578" s="2">
        <f t="shared" si="1147"/>
        <v>2012</v>
      </c>
      <c r="J14578" s="2">
        <f t="shared" si="1148"/>
        <v>5</v>
      </c>
      <c r="K14578" t="str">
        <f t="shared" si="1149"/>
        <v>Korenbouten</v>
      </c>
      <c r="L14578" s="25">
        <f t="shared" si="1146"/>
        <v>21</v>
      </c>
    </row>
    <row r="14579" spans="1:12" x14ac:dyDescent="0.25">
      <c r="A14579">
        <v>946</v>
      </c>
      <c r="B14579" t="s">
        <v>99</v>
      </c>
      <c r="C14579" s="1">
        <v>41056.520833333336</v>
      </c>
      <c r="D14579">
        <v>5</v>
      </c>
      <c r="E14579" t="s">
        <v>28</v>
      </c>
      <c r="F14579" t="s">
        <v>29</v>
      </c>
      <c r="G14579">
        <v>14</v>
      </c>
      <c r="H14579" t="str">
        <f t="shared" si="1145"/>
        <v>KD</v>
      </c>
      <c r="I14579" s="2">
        <f t="shared" si="1147"/>
        <v>2012</v>
      </c>
      <c r="J14579" s="2">
        <f t="shared" si="1148"/>
        <v>5</v>
      </c>
      <c r="K14579" t="str">
        <f t="shared" si="1149"/>
        <v>Korenbouten</v>
      </c>
      <c r="L14579" s="25">
        <f t="shared" si="1146"/>
        <v>21</v>
      </c>
    </row>
    <row r="14580" spans="1:12" x14ac:dyDescent="0.25">
      <c r="A14580">
        <v>946</v>
      </c>
      <c r="B14580" t="s">
        <v>99</v>
      </c>
      <c r="C14580" s="1">
        <v>41070.583333333336</v>
      </c>
      <c r="D14580">
        <v>1</v>
      </c>
      <c r="E14580" t="s">
        <v>20</v>
      </c>
      <c r="F14580" t="s">
        <v>21</v>
      </c>
      <c r="G14580">
        <v>8</v>
      </c>
      <c r="H14580" t="str">
        <f t="shared" si="1145"/>
        <v>KD</v>
      </c>
      <c r="I14580" s="2">
        <f t="shared" si="1147"/>
        <v>2012</v>
      </c>
      <c r="J14580" s="2">
        <f t="shared" si="1148"/>
        <v>6</v>
      </c>
      <c r="K14580" t="str">
        <f t="shared" si="1149"/>
        <v>Waterjuffer</v>
      </c>
      <c r="L14580" s="25">
        <f t="shared" si="1146"/>
        <v>23</v>
      </c>
    </row>
    <row r="14581" spans="1:12" x14ac:dyDescent="0.25">
      <c r="A14581">
        <v>946</v>
      </c>
      <c r="B14581" t="s">
        <v>99</v>
      </c>
      <c r="C14581" s="1">
        <v>41070.583333333336</v>
      </c>
      <c r="D14581">
        <v>1</v>
      </c>
      <c r="E14581" t="s">
        <v>18</v>
      </c>
      <c r="F14581" t="s">
        <v>19</v>
      </c>
      <c r="G14581">
        <v>4</v>
      </c>
      <c r="H14581" t="str">
        <f t="shared" si="1145"/>
        <v>KD</v>
      </c>
      <c r="I14581" s="2">
        <f t="shared" si="1147"/>
        <v>2012</v>
      </c>
      <c r="J14581" s="2">
        <f t="shared" si="1148"/>
        <v>6</v>
      </c>
      <c r="K14581" t="str">
        <f t="shared" si="1149"/>
        <v>Korenbouten</v>
      </c>
      <c r="L14581" s="25">
        <f t="shared" si="1146"/>
        <v>23</v>
      </c>
    </row>
    <row r="14582" spans="1:12" x14ac:dyDescent="0.25">
      <c r="A14582">
        <v>946</v>
      </c>
      <c r="B14582" t="s">
        <v>99</v>
      </c>
      <c r="C14582" s="1">
        <v>41070.583333333336</v>
      </c>
      <c r="D14582">
        <v>1</v>
      </c>
      <c r="E14582" t="s">
        <v>22</v>
      </c>
      <c r="F14582" t="s">
        <v>23</v>
      </c>
      <c r="G14582">
        <v>1</v>
      </c>
      <c r="H14582" t="str">
        <f t="shared" si="1145"/>
        <v>KD</v>
      </c>
      <c r="I14582" s="2">
        <f t="shared" si="1147"/>
        <v>2012</v>
      </c>
      <c r="J14582" s="2">
        <f t="shared" si="1148"/>
        <v>6</v>
      </c>
      <c r="K14582" t="str">
        <f t="shared" si="1149"/>
        <v>Glazenmakers</v>
      </c>
      <c r="L14582" s="25">
        <f t="shared" si="1146"/>
        <v>23</v>
      </c>
    </row>
    <row r="14583" spans="1:12" x14ac:dyDescent="0.25">
      <c r="A14583">
        <v>946</v>
      </c>
      <c r="B14583" t="s">
        <v>99</v>
      </c>
      <c r="C14583" s="1">
        <v>41070.583333333336</v>
      </c>
      <c r="D14583">
        <v>1</v>
      </c>
      <c r="E14583" t="s">
        <v>26</v>
      </c>
      <c r="F14583" t="s">
        <v>27</v>
      </c>
      <c r="G14583">
        <v>2</v>
      </c>
      <c r="H14583" t="str">
        <f t="shared" si="1145"/>
        <v>KD</v>
      </c>
      <c r="I14583" s="2">
        <f t="shared" si="1147"/>
        <v>2012</v>
      </c>
      <c r="J14583" s="2">
        <f t="shared" si="1148"/>
        <v>6</v>
      </c>
      <c r="K14583" t="str">
        <f t="shared" si="1149"/>
        <v>Glazenmakers</v>
      </c>
      <c r="L14583" s="25">
        <f t="shared" si="1146"/>
        <v>23</v>
      </c>
    </row>
    <row r="14584" spans="1:12" x14ac:dyDescent="0.25">
      <c r="A14584">
        <v>946</v>
      </c>
      <c r="B14584" t="s">
        <v>99</v>
      </c>
      <c r="C14584" s="1">
        <v>41070.583333333336</v>
      </c>
      <c r="D14584">
        <v>1</v>
      </c>
      <c r="E14584" t="s">
        <v>10</v>
      </c>
      <c r="F14584" t="s">
        <v>11</v>
      </c>
      <c r="G14584">
        <v>20</v>
      </c>
      <c r="H14584" t="str">
        <f t="shared" si="1145"/>
        <v>KD</v>
      </c>
      <c r="I14584" s="2">
        <f t="shared" si="1147"/>
        <v>2012</v>
      </c>
      <c r="J14584" s="2">
        <f t="shared" si="1148"/>
        <v>6</v>
      </c>
      <c r="K14584" t="str">
        <f t="shared" si="1149"/>
        <v>Waterjuffer</v>
      </c>
      <c r="L14584" s="25">
        <f t="shared" si="1146"/>
        <v>23</v>
      </c>
    </row>
    <row r="14585" spans="1:12" x14ac:dyDescent="0.25">
      <c r="A14585">
        <v>946</v>
      </c>
      <c r="B14585" t="s">
        <v>99</v>
      </c>
      <c r="C14585" s="1">
        <v>41070.583333333336</v>
      </c>
      <c r="D14585">
        <v>1</v>
      </c>
      <c r="E14585" t="s">
        <v>28</v>
      </c>
      <c r="F14585" t="s">
        <v>29</v>
      </c>
      <c r="G14585">
        <v>5</v>
      </c>
      <c r="H14585" t="str">
        <f t="shared" si="1145"/>
        <v>KD</v>
      </c>
      <c r="I14585" s="2">
        <f t="shared" si="1147"/>
        <v>2012</v>
      </c>
      <c r="J14585" s="2">
        <f t="shared" si="1148"/>
        <v>6</v>
      </c>
      <c r="K14585" t="str">
        <f t="shared" si="1149"/>
        <v>Korenbouten</v>
      </c>
      <c r="L14585" s="25">
        <f t="shared" si="1146"/>
        <v>23</v>
      </c>
    </row>
    <row r="14586" spans="1:12" x14ac:dyDescent="0.25">
      <c r="A14586">
        <v>946</v>
      </c>
      <c r="B14586" t="s">
        <v>99</v>
      </c>
      <c r="C14586" s="1">
        <v>41070.583333333336</v>
      </c>
      <c r="D14586">
        <v>1</v>
      </c>
      <c r="E14586" t="s">
        <v>24</v>
      </c>
      <c r="F14586" t="s">
        <v>25</v>
      </c>
      <c r="G14586">
        <v>4</v>
      </c>
      <c r="H14586" t="str">
        <f t="shared" si="1145"/>
        <v>KD</v>
      </c>
      <c r="I14586" s="2">
        <f t="shared" si="1147"/>
        <v>2012</v>
      </c>
      <c r="J14586" s="2">
        <f t="shared" si="1148"/>
        <v>6</v>
      </c>
      <c r="K14586" t="str">
        <f t="shared" si="1149"/>
        <v>Glazenmakers</v>
      </c>
      <c r="L14586" s="25">
        <f t="shared" si="1146"/>
        <v>23</v>
      </c>
    </row>
    <row r="14587" spans="1:12" x14ac:dyDescent="0.25">
      <c r="A14587">
        <v>946</v>
      </c>
      <c r="B14587" t="s">
        <v>99</v>
      </c>
      <c r="C14587" s="1">
        <v>41070.583333333336</v>
      </c>
      <c r="D14587">
        <v>1</v>
      </c>
      <c r="E14587" t="s">
        <v>14</v>
      </c>
      <c r="F14587" t="s">
        <v>15</v>
      </c>
      <c r="G14587">
        <v>20</v>
      </c>
      <c r="H14587" t="str">
        <f t="shared" si="1145"/>
        <v>KD</v>
      </c>
      <c r="I14587" s="2">
        <f t="shared" si="1147"/>
        <v>2012</v>
      </c>
      <c r="J14587" s="2">
        <f t="shared" si="1148"/>
        <v>6</v>
      </c>
      <c r="K14587" t="str">
        <f t="shared" si="1149"/>
        <v>Waterjuffer</v>
      </c>
      <c r="L14587" s="25">
        <f t="shared" si="1146"/>
        <v>23</v>
      </c>
    </row>
    <row r="14588" spans="1:12" x14ac:dyDescent="0.25">
      <c r="A14588">
        <v>946</v>
      </c>
      <c r="B14588" t="s">
        <v>99</v>
      </c>
      <c r="C14588" s="1">
        <v>41070.583333333336</v>
      </c>
      <c r="D14588">
        <v>2</v>
      </c>
      <c r="E14588" t="s">
        <v>18</v>
      </c>
      <c r="F14588" t="s">
        <v>19</v>
      </c>
      <c r="G14588">
        <v>2</v>
      </c>
      <c r="H14588" t="str">
        <f t="shared" si="1145"/>
        <v>KD</v>
      </c>
      <c r="I14588" s="2">
        <f t="shared" si="1147"/>
        <v>2012</v>
      </c>
      <c r="J14588" s="2">
        <f t="shared" si="1148"/>
        <v>6</v>
      </c>
      <c r="K14588" t="str">
        <f t="shared" si="1149"/>
        <v>Korenbouten</v>
      </c>
      <c r="L14588" s="25">
        <f t="shared" si="1146"/>
        <v>23</v>
      </c>
    </row>
    <row r="14589" spans="1:12" x14ac:dyDescent="0.25">
      <c r="A14589">
        <v>946</v>
      </c>
      <c r="B14589" t="s">
        <v>99</v>
      </c>
      <c r="C14589" s="1">
        <v>41070.583333333336</v>
      </c>
      <c r="D14589">
        <v>2</v>
      </c>
      <c r="E14589" t="s">
        <v>26</v>
      </c>
      <c r="F14589" t="s">
        <v>27</v>
      </c>
      <c r="G14589">
        <v>1</v>
      </c>
      <c r="H14589" t="str">
        <f t="shared" si="1145"/>
        <v>KD</v>
      </c>
      <c r="I14589" s="2">
        <f t="shared" si="1147"/>
        <v>2012</v>
      </c>
      <c r="J14589" s="2">
        <f t="shared" si="1148"/>
        <v>6</v>
      </c>
      <c r="K14589" t="str">
        <f t="shared" si="1149"/>
        <v>Glazenmakers</v>
      </c>
      <c r="L14589" s="25">
        <f t="shared" si="1146"/>
        <v>23</v>
      </c>
    </row>
    <row r="14590" spans="1:12" x14ac:dyDescent="0.25">
      <c r="A14590">
        <v>946</v>
      </c>
      <c r="B14590" t="s">
        <v>99</v>
      </c>
      <c r="C14590" s="1">
        <v>41070.583333333336</v>
      </c>
      <c r="D14590">
        <v>2</v>
      </c>
      <c r="E14590" t="s">
        <v>10</v>
      </c>
      <c r="F14590" t="s">
        <v>11</v>
      </c>
      <c r="G14590">
        <v>4</v>
      </c>
      <c r="H14590" t="str">
        <f t="shared" si="1145"/>
        <v>KD</v>
      </c>
      <c r="I14590" s="2">
        <f t="shared" si="1147"/>
        <v>2012</v>
      </c>
      <c r="J14590" s="2">
        <f t="shared" si="1148"/>
        <v>6</v>
      </c>
      <c r="K14590" t="str">
        <f t="shared" si="1149"/>
        <v>Waterjuffer</v>
      </c>
      <c r="L14590" s="25">
        <f t="shared" si="1146"/>
        <v>23</v>
      </c>
    </row>
    <row r="14591" spans="1:12" x14ac:dyDescent="0.25">
      <c r="A14591">
        <v>946</v>
      </c>
      <c r="B14591" t="s">
        <v>99</v>
      </c>
      <c r="C14591" s="1">
        <v>41070.583333333336</v>
      </c>
      <c r="D14591">
        <v>2</v>
      </c>
      <c r="E14591" t="s">
        <v>14</v>
      </c>
      <c r="F14591" t="s">
        <v>15</v>
      </c>
      <c r="G14591">
        <v>8</v>
      </c>
      <c r="H14591" t="str">
        <f t="shared" si="1145"/>
        <v>KD</v>
      </c>
      <c r="I14591" s="2">
        <f t="shared" si="1147"/>
        <v>2012</v>
      </c>
      <c r="J14591" s="2">
        <f t="shared" si="1148"/>
        <v>6</v>
      </c>
      <c r="K14591" t="str">
        <f t="shared" si="1149"/>
        <v>Waterjuffer</v>
      </c>
      <c r="L14591" s="25">
        <f t="shared" si="1146"/>
        <v>23</v>
      </c>
    </row>
    <row r="14592" spans="1:12" x14ac:dyDescent="0.25">
      <c r="A14592">
        <v>946</v>
      </c>
      <c r="B14592" t="s">
        <v>99</v>
      </c>
      <c r="C14592" s="1">
        <v>41070.583333333336</v>
      </c>
      <c r="D14592">
        <v>4</v>
      </c>
      <c r="E14592" t="s">
        <v>18</v>
      </c>
      <c r="F14592" t="s">
        <v>19</v>
      </c>
      <c r="G14592">
        <v>5</v>
      </c>
      <c r="H14592" t="str">
        <f t="shared" si="1145"/>
        <v>KD</v>
      </c>
      <c r="I14592" s="2">
        <f t="shared" si="1147"/>
        <v>2012</v>
      </c>
      <c r="J14592" s="2">
        <f t="shared" si="1148"/>
        <v>6</v>
      </c>
      <c r="K14592" t="str">
        <f t="shared" si="1149"/>
        <v>Korenbouten</v>
      </c>
      <c r="L14592" s="25">
        <f t="shared" si="1146"/>
        <v>23</v>
      </c>
    </row>
    <row r="14593" spans="1:12" x14ac:dyDescent="0.25">
      <c r="A14593">
        <v>946</v>
      </c>
      <c r="B14593" t="s">
        <v>99</v>
      </c>
      <c r="C14593" s="1">
        <v>41070.583333333336</v>
      </c>
      <c r="D14593">
        <v>4</v>
      </c>
      <c r="E14593" t="s">
        <v>22</v>
      </c>
      <c r="F14593" t="s">
        <v>23</v>
      </c>
      <c r="G14593">
        <v>1</v>
      </c>
      <c r="H14593" t="str">
        <f t="shared" si="1145"/>
        <v>KD</v>
      </c>
      <c r="I14593" s="2">
        <f t="shared" si="1147"/>
        <v>2012</v>
      </c>
      <c r="J14593" s="2">
        <f t="shared" si="1148"/>
        <v>6</v>
      </c>
      <c r="K14593" t="str">
        <f t="shared" si="1149"/>
        <v>Glazenmakers</v>
      </c>
      <c r="L14593" s="25">
        <f t="shared" si="1146"/>
        <v>23</v>
      </c>
    </row>
    <row r="14594" spans="1:12" x14ac:dyDescent="0.25">
      <c r="A14594">
        <v>946</v>
      </c>
      <c r="B14594" t="s">
        <v>99</v>
      </c>
      <c r="C14594" s="1">
        <v>41070.583333333336</v>
      </c>
      <c r="D14594">
        <v>4</v>
      </c>
      <c r="E14594" t="s">
        <v>26</v>
      </c>
      <c r="F14594" t="s">
        <v>27</v>
      </c>
      <c r="G14594">
        <v>2</v>
      </c>
      <c r="H14594" t="str">
        <f t="shared" ref="H14594:H14657" si="1150">VLOOKUP(A14594,$N$2:$O$51,2,FALSE)</f>
        <v>KD</v>
      </c>
      <c r="I14594" s="2">
        <f t="shared" si="1147"/>
        <v>2012</v>
      </c>
      <c r="J14594" s="2">
        <f t="shared" si="1148"/>
        <v>6</v>
      </c>
      <c r="K14594" t="str">
        <f t="shared" si="1149"/>
        <v>Glazenmakers</v>
      </c>
      <c r="L14594" s="25">
        <f t="shared" si="1146"/>
        <v>23</v>
      </c>
    </row>
    <row r="14595" spans="1:12" x14ac:dyDescent="0.25">
      <c r="A14595">
        <v>946</v>
      </c>
      <c r="B14595" t="s">
        <v>99</v>
      </c>
      <c r="C14595" s="1">
        <v>41070.583333333336</v>
      </c>
      <c r="D14595">
        <v>4</v>
      </c>
      <c r="E14595" t="s">
        <v>28</v>
      </c>
      <c r="F14595" t="s">
        <v>29</v>
      </c>
      <c r="G14595">
        <v>3</v>
      </c>
      <c r="H14595" t="str">
        <f t="shared" si="1150"/>
        <v>KD</v>
      </c>
      <c r="I14595" s="2">
        <f t="shared" si="1147"/>
        <v>2012</v>
      </c>
      <c r="J14595" s="2">
        <f t="shared" si="1148"/>
        <v>6</v>
      </c>
      <c r="K14595" t="str">
        <f t="shared" si="1149"/>
        <v>Korenbouten</v>
      </c>
      <c r="L14595" s="25">
        <f t="shared" ref="L14595:L14658" si="1151">(ROUNDDOWN(C14595-DATE(I14595,1,1),0))/7</f>
        <v>23</v>
      </c>
    </row>
    <row r="14596" spans="1:12" x14ac:dyDescent="0.25">
      <c r="A14596">
        <v>946</v>
      </c>
      <c r="B14596" t="s">
        <v>99</v>
      </c>
      <c r="C14596" s="1">
        <v>41070.583333333336</v>
      </c>
      <c r="D14596">
        <v>4</v>
      </c>
      <c r="E14596" t="s">
        <v>24</v>
      </c>
      <c r="F14596" t="s">
        <v>25</v>
      </c>
      <c r="G14596">
        <v>1</v>
      </c>
      <c r="H14596" t="str">
        <f t="shared" si="1150"/>
        <v>KD</v>
      </c>
      <c r="I14596" s="2">
        <f t="shared" si="1147"/>
        <v>2012</v>
      </c>
      <c r="J14596" s="2">
        <f t="shared" si="1148"/>
        <v>6</v>
      </c>
      <c r="K14596" t="str">
        <f t="shared" si="1149"/>
        <v>Glazenmakers</v>
      </c>
      <c r="L14596" s="25">
        <f t="shared" si="1151"/>
        <v>23</v>
      </c>
    </row>
    <row r="14597" spans="1:12" x14ac:dyDescent="0.25">
      <c r="A14597">
        <v>946</v>
      </c>
      <c r="B14597" t="s">
        <v>99</v>
      </c>
      <c r="C14597" s="1">
        <v>41070.583333333336</v>
      </c>
      <c r="D14597">
        <v>5</v>
      </c>
      <c r="E14597" t="s">
        <v>8</v>
      </c>
      <c r="F14597" t="s">
        <v>9</v>
      </c>
      <c r="G14597">
        <v>2</v>
      </c>
      <c r="H14597" t="str">
        <f t="shared" si="1150"/>
        <v>KD</v>
      </c>
      <c r="I14597" s="2">
        <f t="shared" si="1147"/>
        <v>2012</v>
      </c>
      <c r="J14597" s="2">
        <f t="shared" si="1148"/>
        <v>6</v>
      </c>
      <c r="K14597" t="str">
        <f t="shared" si="1149"/>
        <v>Pantserjuffers</v>
      </c>
      <c r="L14597" s="25">
        <f t="shared" si="1151"/>
        <v>23</v>
      </c>
    </row>
    <row r="14598" spans="1:12" x14ac:dyDescent="0.25">
      <c r="A14598">
        <v>946</v>
      </c>
      <c r="B14598" t="s">
        <v>99</v>
      </c>
      <c r="C14598" s="1">
        <v>41070.583333333336</v>
      </c>
      <c r="D14598">
        <v>5</v>
      </c>
      <c r="E14598" t="s">
        <v>18</v>
      </c>
      <c r="F14598" t="s">
        <v>19</v>
      </c>
      <c r="G14598">
        <v>1</v>
      </c>
      <c r="H14598" t="str">
        <f t="shared" si="1150"/>
        <v>KD</v>
      </c>
      <c r="I14598" s="2">
        <f t="shared" si="1147"/>
        <v>2012</v>
      </c>
      <c r="J14598" s="2">
        <f t="shared" si="1148"/>
        <v>6</v>
      </c>
      <c r="K14598" t="str">
        <f t="shared" si="1149"/>
        <v>Korenbouten</v>
      </c>
      <c r="L14598" s="25">
        <f t="shared" si="1151"/>
        <v>23</v>
      </c>
    </row>
    <row r="14599" spans="1:12" x14ac:dyDescent="0.25">
      <c r="A14599">
        <v>946</v>
      </c>
      <c r="B14599" t="s">
        <v>99</v>
      </c>
      <c r="C14599" s="1">
        <v>41070.583333333336</v>
      </c>
      <c r="D14599">
        <v>5</v>
      </c>
      <c r="E14599" t="s">
        <v>26</v>
      </c>
      <c r="F14599" t="s">
        <v>27</v>
      </c>
      <c r="G14599">
        <v>1</v>
      </c>
      <c r="H14599" t="str">
        <f t="shared" si="1150"/>
        <v>KD</v>
      </c>
      <c r="I14599" s="2">
        <f t="shared" si="1147"/>
        <v>2012</v>
      </c>
      <c r="J14599" s="2">
        <f t="shared" si="1148"/>
        <v>6</v>
      </c>
      <c r="K14599" t="str">
        <f t="shared" si="1149"/>
        <v>Glazenmakers</v>
      </c>
      <c r="L14599" s="25">
        <f t="shared" si="1151"/>
        <v>23</v>
      </c>
    </row>
    <row r="14600" spans="1:12" x14ac:dyDescent="0.25">
      <c r="A14600">
        <v>946</v>
      </c>
      <c r="B14600" t="s">
        <v>99</v>
      </c>
      <c r="C14600" s="1">
        <v>41070.583333333336</v>
      </c>
      <c r="D14600">
        <v>5</v>
      </c>
      <c r="E14600" t="s">
        <v>28</v>
      </c>
      <c r="F14600" t="s">
        <v>29</v>
      </c>
      <c r="G14600">
        <v>11</v>
      </c>
      <c r="H14600" t="str">
        <f t="shared" si="1150"/>
        <v>KD</v>
      </c>
      <c r="I14600" s="2">
        <f t="shared" si="1147"/>
        <v>2012</v>
      </c>
      <c r="J14600" s="2">
        <f t="shared" si="1148"/>
        <v>6</v>
      </c>
      <c r="K14600" t="str">
        <f t="shared" si="1149"/>
        <v>Korenbouten</v>
      </c>
      <c r="L14600" s="25">
        <f t="shared" si="1151"/>
        <v>23</v>
      </c>
    </row>
    <row r="14601" spans="1:12" x14ac:dyDescent="0.25">
      <c r="A14601">
        <v>946</v>
      </c>
      <c r="B14601" t="s">
        <v>99</v>
      </c>
      <c r="C14601" s="1">
        <v>41090.583333333336</v>
      </c>
      <c r="D14601">
        <v>1</v>
      </c>
      <c r="E14601" t="s">
        <v>32</v>
      </c>
      <c r="F14601" t="s">
        <v>33</v>
      </c>
      <c r="G14601">
        <v>1</v>
      </c>
      <c r="H14601" t="str">
        <f t="shared" si="1150"/>
        <v>KD</v>
      </c>
      <c r="I14601" s="2">
        <f t="shared" si="1147"/>
        <v>2012</v>
      </c>
      <c r="J14601" s="2">
        <f t="shared" si="1148"/>
        <v>6</v>
      </c>
      <c r="K14601" t="str">
        <f t="shared" si="1149"/>
        <v>Korenbouten</v>
      </c>
      <c r="L14601" s="25">
        <f t="shared" si="1151"/>
        <v>25.857142857142858</v>
      </c>
    </row>
    <row r="14602" spans="1:12" x14ac:dyDescent="0.25">
      <c r="A14602">
        <v>946</v>
      </c>
      <c r="B14602" t="s">
        <v>99</v>
      </c>
      <c r="C14602" s="1">
        <v>41090.583333333336</v>
      </c>
      <c r="D14602">
        <v>1</v>
      </c>
      <c r="E14602" t="s">
        <v>55</v>
      </c>
      <c r="F14602" t="s">
        <v>56</v>
      </c>
      <c r="G14602">
        <v>2</v>
      </c>
      <c r="H14602" t="str">
        <f t="shared" si="1150"/>
        <v>KD</v>
      </c>
      <c r="I14602" s="2">
        <f t="shared" si="1147"/>
        <v>2012</v>
      </c>
      <c r="J14602" s="2">
        <f t="shared" si="1148"/>
        <v>6</v>
      </c>
      <c r="K14602" t="str">
        <f t="shared" si="1149"/>
        <v>Korenbouten</v>
      </c>
      <c r="L14602" s="25">
        <f t="shared" si="1151"/>
        <v>25.857142857142858</v>
      </c>
    </row>
    <row r="14603" spans="1:12" x14ac:dyDescent="0.25">
      <c r="A14603">
        <v>946</v>
      </c>
      <c r="B14603" t="s">
        <v>99</v>
      </c>
      <c r="C14603" s="1">
        <v>41090.583333333336</v>
      </c>
      <c r="D14603">
        <v>1</v>
      </c>
      <c r="E14603" t="s">
        <v>26</v>
      </c>
      <c r="F14603" t="s">
        <v>27</v>
      </c>
      <c r="G14603">
        <v>1</v>
      </c>
      <c r="H14603" t="str">
        <f t="shared" si="1150"/>
        <v>KD</v>
      </c>
      <c r="I14603" s="2">
        <f t="shared" si="1147"/>
        <v>2012</v>
      </c>
      <c r="J14603" s="2">
        <f t="shared" si="1148"/>
        <v>6</v>
      </c>
      <c r="K14603" t="str">
        <f t="shared" si="1149"/>
        <v>Glazenmakers</v>
      </c>
      <c r="L14603" s="25">
        <f t="shared" si="1151"/>
        <v>25.857142857142858</v>
      </c>
    </row>
    <row r="14604" spans="1:12" x14ac:dyDescent="0.25">
      <c r="A14604">
        <v>946</v>
      </c>
      <c r="B14604" t="s">
        <v>99</v>
      </c>
      <c r="C14604" s="1">
        <v>41090.583333333336</v>
      </c>
      <c r="D14604">
        <v>1</v>
      </c>
      <c r="E14604" t="s">
        <v>10</v>
      </c>
      <c r="F14604" t="s">
        <v>11</v>
      </c>
      <c r="G14604">
        <v>13</v>
      </c>
      <c r="H14604" t="str">
        <f t="shared" si="1150"/>
        <v>KD</v>
      </c>
      <c r="I14604" s="2">
        <f t="shared" si="1147"/>
        <v>2012</v>
      </c>
      <c r="J14604" s="2">
        <f t="shared" si="1148"/>
        <v>6</v>
      </c>
      <c r="K14604" t="str">
        <f t="shared" si="1149"/>
        <v>Waterjuffer</v>
      </c>
      <c r="L14604" s="25">
        <f t="shared" si="1151"/>
        <v>25.857142857142858</v>
      </c>
    </row>
    <row r="14605" spans="1:12" x14ac:dyDescent="0.25">
      <c r="A14605">
        <v>946</v>
      </c>
      <c r="B14605" t="s">
        <v>99</v>
      </c>
      <c r="C14605" s="1">
        <v>41090.583333333336</v>
      </c>
      <c r="D14605">
        <v>1</v>
      </c>
      <c r="E14605" t="s">
        <v>82</v>
      </c>
      <c r="F14605" t="s">
        <v>83</v>
      </c>
      <c r="G14605">
        <v>1</v>
      </c>
      <c r="H14605" t="str">
        <f t="shared" si="1150"/>
        <v>KD</v>
      </c>
      <c r="I14605" s="2">
        <f t="shared" si="1147"/>
        <v>2012</v>
      </c>
      <c r="J14605" s="2">
        <f t="shared" si="1148"/>
        <v>6</v>
      </c>
      <c r="K14605" t="str">
        <f t="shared" si="1149"/>
        <v>Korenbouten</v>
      </c>
      <c r="L14605" s="25">
        <f t="shared" si="1151"/>
        <v>25.857142857142858</v>
      </c>
    </row>
    <row r="14606" spans="1:12" x14ac:dyDescent="0.25">
      <c r="A14606">
        <v>946</v>
      </c>
      <c r="B14606" t="s">
        <v>99</v>
      </c>
      <c r="C14606" s="1">
        <v>41090.583333333336</v>
      </c>
      <c r="D14606">
        <v>1</v>
      </c>
      <c r="E14606" t="s">
        <v>28</v>
      </c>
      <c r="F14606" t="s">
        <v>29</v>
      </c>
      <c r="G14606">
        <v>2</v>
      </c>
      <c r="H14606" t="str">
        <f t="shared" si="1150"/>
        <v>KD</v>
      </c>
      <c r="I14606" s="2">
        <f t="shared" si="1147"/>
        <v>2012</v>
      </c>
      <c r="J14606" s="2">
        <f t="shared" si="1148"/>
        <v>6</v>
      </c>
      <c r="K14606" t="str">
        <f t="shared" si="1149"/>
        <v>Korenbouten</v>
      </c>
      <c r="L14606" s="25">
        <f t="shared" si="1151"/>
        <v>25.857142857142858</v>
      </c>
    </row>
    <row r="14607" spans="1:12" x14ac:dyDescent="0.25">
      <c r="A14607">
        <v>946</v>
      </c>
      <c r="B14607" t="s">
        <v>99</v>
      </c>
      <c r="C14607" s="1">
        <v>41090.583333333336</v>
      </c>
      <c r="D14607">
        <v>1</v>
      </c>
      <c r="E14607" t="s">
        <v>14</v>
      </c>
      <c r="F14607" t="s">
        <v>15</v>
      </c>
      <c r="G14607">
        <v>15</v>
      </c>
      <c r="H14607" t="str">
        <f t="shared" si="1150"/>
        <v>KD</v>
      </c>
      <c r="I14607" s="2">
        <f t="shared" si="1147"/>
        <v>2012</v>
      </c>
      <c r="J14607" s="2">
        <f t="shared" si="1148"/>
        <v>6</v>
      </c>
      <c r="K14607" t="str">
        <f t="shared" si="1149"/>
        <v>Waterjuffer</v>
      </c>
      <c r="L14607" s="25">
        <f t="shared" si="1151"/>
        <v>25.857142857142858</v>
      </c>
    </row>
    <row r="14608" spans="1:12" x14ac:dyDescent="0.25">
      <c r="A14608">
        <v>946</v>
      </c>
      <c r="B14608" t="s">
        <v>99</v>
      </c>
      <c r="C14608" s="1">
        <v>41090.583333333336</v>
      </c>
      <c r="D14608">
        <v>2</v>
      </c>
      <c r="E14608" t="s">
        <v>18</v>
      </c>
      <c r="F14608" t="s">
        <v>19</v>
      </c>
      <c r="G14608">
        <v>3</v>
      </c>
      <c r="H14608" t="str">
        <f t="shared" si="1150"/>
        <v>KD</v>
      </c>
      <c r="I14608" s="2">
        <f t="shared" si="1147"/>
        <v>2012</v>
      </c>
      <c r="J14608" s="2">
        <f t="shared" si="1148"/>
        <v>6</v>
      </c>
      <c r="K14608" t="str">
        <f t="shared" si="1149"/>
        <v>Korenbouten</v>
      </c>
      <c r="L14608" s="25">
        <f t="shared" si="1151"/>
        <v>25.857142857142858</v>
      </c>
    </row>
    <row r="14609" spans="1:12" x14ac:dyDescent="0.25">
      <c r="A14609">
        <v>946</v>
      </c>
      <c r="B14609" t="s">
        <v>99</v>
      </c>
      <c r="C14609" s="1">
        <v>41090.583333333336</v>
      </c>
      <c r="D14609">
        <v>2</v>
      </c>
      <c r="E14609" t="s">
        <v>26</v>
      </c>
      <c r="F14609" t="s">
        <v>27</v>
      </c>
      <c r="G14609">
        <v>1</v>
      </c>
      <c r="H14609" t="str">
        <f t="shared" si="1150"/>
        <v>KD</v>
      </c>
      <c r="I14609" s="2">
        <f t="shared" si="1147"/>
        <v>2012</v>
      </c>
      <c r="J14609" s="2">
        <f t="shared" si="1148"/>
        <v>6</v>
      </c>
      <c r="K14609" t="str">
        <f t="shared" si="1149"/>
        <v>Glazenmakers</v>
      </c>
      <c r="L14609" s="25">
        <f t="shared" si="1151"/>
        <v>25.857142857142858</v>
      </c>
    </row>
    <row r="14610" spans="1:12" x14ac:dyDescent="0.25">
      <c r="A14610">
        <v>946</v>
      </c>
      <c r="B14610" t="s">
        <v>99</v>
      </c>
      <c r="C14610" s="1">
        <v>41090.583333333336</v>
      </c>
      <c r="D14610">
        <v>2</v>
      </c>
      <c r="E14610" t="s">
        <v>10</v>
      </c>
      <c r="F14610" t="s">
        <v>11</v>
      </c>
      <c r="G14610">
        <v>2</v>
      </c>
      <c r="H14610" t="str">
        <f t="shared" si="1150"/>
        <v>KD</v>
      </c>
      <c r="I14610" s="2">
        <f t="shared" si="1147"/>
        <v>2012</v>
      </c>
      <c r="J14610" s="2">
        <f t="shared" si="1148"/>
        <v>6</v>
      </c>
      <c r="K14610" t="str">
        <f t="shared" si="1149"/>
        <v>Waterjuffer</v>
      </c>
      <c r="L14610" s="25">
        <f t="shared" si="1151"/>
        <v>25.857142857142858</v>
      </c>
    </row>
    <row r="14611" spans="1:12" x14ac:dyDescent="0.25">
      <c r="A14611">
        <v>946</v>
      </c>
      <c r="B14611" t="s">
        <v>99</v>
      </c>
      <c r="C14611" s="1">
        <v>41090.583333333336</v>
      </c>
      <c r="D14611">
        <v>2</v>
      </c>
      <c r="E14611" t="s">
        <v>14</v>
      </c>
      <c r="F14611" t="s">
        <v>15</v>
      </c>
      <c r="G14611">
        <v>6</v>
      </c>
      <c r="H14611" t="str">
        <f t="shared" si="1150"/>
        <v>KD</v>
      </c>
      <c r="I14611" s="2">
        <f t="shared" si="1147"/>
        <v>2012</v>
      </c>
      <c r="J14611" s="2">
        <f t="shared" si="1148"/>
        <v>6</v>
      </c>
      <c r="K14611" t="str">
        <f t="shared" si="1149"/>
        <v>Waterjuffer</v>
      </c>
      <c r="L14611" s="25">
        <f t="shared" si="1151"/>
        <v>25.857142857142858</v>
      </c>
    </row>
    <row r="14612" spans="1:12" x14ac:dyDescent="0.25">
      <c r="A14612">
        <v>946</v>
      </c>
      <c r="B14612" t="s">
        <v>99</v>
      </c>
      <c r="C14612" s="1">
        <v>41090.583333333336</v>
      </c>
      <c r="D14612">
        <v>4</v>
      </c>
      <c r="E14612" t="s">
        <v>18</v>
      </c>
      <c r="F14612" t="s">
        <v>19</v>
      </c>
      <c r="G14612">
        <v>1</v>
      </c>
      <c r="H14612" t="str">
        <f t="shared" si="1150"/>
        <v>KD</v>
      </c>
      <c r="I14612" s="2">
        <f t="shared" si="1147"/>
        <v>2012</v>
      </c>
      <c r="J14612" s="2">
        <f t="shared" si="1148"/>
        <v>6</v>
      </c>
      <c r="K14612" t="str">
        <f t="shared" si="1149"/>
        <v>Korenbouten</v>
      </c>
      <c r="L14612" s="25">
        <f t="shared" si="1151"/>
        <v>25.857142857142858</v>
      </c>
    </row>
    <row r="14613" spans="1:12" x14ac:dyDescent="0.25">
      <c r="A14613">
        <v>946</v>
      </c>
      <c r="B14613" t="s">
        <v>99</v>
      </c>
      <c r="C14613" s="1">
        <v>41090.583333333336</v>
      </c>
      <c r="D14613">
        <v>4</v>
      </c>
      <c r="E14613" t="s">
        <v>26</v>
      </c>
      <c r="F14613" t="s">
        <v>27</v>
      </c>
      <c r="G14613">
        <v>1</v>
      </c>
      <c r="H14613" t="str">
        <f t="shared" si="1150"/>
        <v>KD</v>
      </c>
      <c r="I14613" s="2">
        <f t="shared" si="1147"/>
        <v>2012</v>
      </c>
      <c r="J14613" s="2">
        <f t="shared" si="1148"/>
        <v>6</v>
      </c>
      <c r="K14613" t="str">
        <f t="shared" si="1149"/>
        <v>Glazenmakers</v>
      </c>
      <c r="L14613" s="25">
        <f t="shared" si="1151"/>
        <v>25.857142857142858</v>
      </c>
    </row>
    <row r="14614" spans="1:12" x14ac:dyDescent="0.25">
      <c r="A14614">
        <v>946</v>
      </c>
      <c r="B14614" t="s">
        <v>99</v>
      </c>
      <c r="C14614" s="1">
        <v>41090.583333333336</v>
      </c>
      <c r="D14614">
        <v>4</v>
      </c>
      <c r="E14614" t="s">
        <v>28</v>
      </c>
      <c r="F14614" t="s">
        <v>29</v>
      </c>
      <c r="G14614">
        <v>1</v>
      </c>
      <c r="H14614" t="str">
        <f t="shared" si="1150"/>
        <v>KD</v>
      </c>
      <c r="I14614" s="2">
        <f t="shared" si="1147"/>
        <v>2012</v>
      </c>
      <c r="J14614" s="2">
        <f t="shared" si="1148"/>
        <v>6</v>
      </c>
      <c r="K14614" t="str">
        <f t="shared" si="1149"/>
        <v>Korenbouten</v>
      </c>
      <c r="L14614" s="25">
        <f t="shared" si="1151"/>
        <v>25.857142857142858</v>
      </c>
    </row>
    <row r="14615" spans="1:12" x14ac:dyDescent="0.25">
      <c r="A14615">
        <v>946</v>
      </c>
      <c r="B14615" t="s">
        <v>99</v>
      </c>
      <c r="C14615" s="1">
        <v>41090.583333333336</v>
      </c>
      <c r="D14615">
        <v>5</v>
      </c>
      <c r="E14615" t="s">
        <v>18</v>
      </c>
      <c r="F14615" t="s">
        <v>19</v>
      </c>
      <c r="G14615">
        <v>4</v>
      </c>
      <c r="H14615" t="str">
        <f t="shared" si="1150"/>
        <v>KD</v>
      </c>
      <c r="I14615" s="2">
        <f t="shared" si="1147"/>
        <v>2012</v>
      </c>
      <c r="J14615" s="2">
        <f t="shared" si="1148"/>
        <v>6</v>
      </c>
      <c r="K14615" t="str">
        <f t="shared" si="1149"/>
        <v>Korenbouten</v>
      </c>
      <c r="L14615" s="25">
        <f t="shared" si="1151"/>
        <v>25.857142857142858</v>
      </c>
    </row>
    <row r="14616" spans="1:12" x14ac:dyDescent="0.25">
      <c r="A14616">
        <v>946</v>
      </c>
      <c r="B14616" t="s">
        <v>99</v>
      </c>
      <c r="C14616" s="1">
        <v>41090.583333333336</v>
      </c>
      <c r="D14616">
        <v>5</v>
      </c>
      <c r="E14616" t="s">
        <v>26</v>
      </c>
      <c r="F14616" t="s">
        <v>27</v>
      </c>
      <c r="G14616">
        <v>1</v>
      </c>
      <c r="H14616" t="str">
        <f t="shared" si="1150"/>
        <v>KD</v>
      </c>
      <c r="I14616" s="2">
        <f t="shared" si="1147"/>
        <v>2012</v>
      </c>
      <c r="J14616" s="2">
        <f t="shared" si="1148"/>
        <v>6</v>
      </c>
      <c r="K14616" t="str">
        <f t="shared" si="1149"/>
        <v>Glazenmakers</v>
      </c>
      <c r="L14616" s="25">
        <f t="shared" si="1151"/>
        <v>25.857142857142858</v>
      </c>
    </row>
    <row r="14617" spans="1:12" x14ac:dyDescent="0.25">
      <c r="A14617">
        <v>946</v>
      </c>
      <c r="B14617" t="s">
        <v>99</v>
      </c>
      <c r="C14617" s="1">
        <v>41090.583333333336</v>
      </c>
      <c r="D14617">
        <v>5</v>
      </c>
      <c r="E14617" t="s">
        <v>28</v>
      </c>
      <c r="F14617" t="s">
        <v>29</v>
      </c>
      <c r="G14617">
        <v>3</v>
      </c>
      <c r="H14617" t="str">
        <f t="shared" si="1150"/>
        <v>KD</v>
      </c>
      <c r="I14617" s="2">
        <f t="shared" si="1147"/>
        <v>2012</v>
      </c>
      <c r="J14617" s="2">
        <f t="shared" si="1148"/>
        <v>6</v>
      </c>
      <c r="K14617" t="str">
        <f t="shared" si="1149"/>
        <v>Korenbouten</v>
      </c>
      <c r="L14617" s="25">
        <f t="shared" si="1151"/>
        <v>25.857142857142858</v>
      </c>
    </row>
    <row r="14618" spans="1:12" x14ac:dyDescent="0.25">
      <c r="A14618">
        <v>946</v>
      </c>
      <c r="B14618" t="s">
        <v>99</v>
      </c>
      <c r="C14618" s="1">
        <v>41097.53125</v>
      </c>
      <c r="D14618">
        <v>1</v>
      </c>
      <c r="E14618" t="s">
        <v>32</v>
      </c>
      <c r="F14618" t="s">
        <v>33</v>
      </c>
      <c r="G14618">
        <v>27</v>
      </c>
      <c r="H14618" t="str">
        <f t="shared" si="1150"/>
        <v>KD</v>
      </c>
      <c r="I14618" s="2">
        <f t="shared" si="1147"/>
        <v>2012</v>
      </c>
      <c r="J14618" s="2">
        <f t="shared" si="1148"/>
        <v>7</v>
      </c>
      <c r="K14618" t="str">
        <f t="shared" si="1149"/>
        <v>Korenbouten</v>
      </c>
      <c r="L14618" s="25">
        <f t="shared" si="1151"/>
        <v>26.857142857142858</v>
      </c>
    </row>
    <row r="14619" spans="1:12" x14ac:dyDescent="0.25">
      <c r="A14619">
        <v>946</v>
      </c>
      <c r="B14619" t="s">
        <v>99</v>
      </c>
      <c r="C14619" s="1">
        <v>41097.53125</v>
      </c>
      <c r="D14619">
        <v>1</v>
      </c>
      <c r="E14619" t="s">
        <v>18</v>
      </c>
      <c r="F14619" t="s">
        <v>19</v>
      </c>
      <c r="G14619">
        <v>1</v>
      </c>
      <c r="H14619" t="str">
        <f t="shared" si="1150"/>
        <v>KD</v>
      </c>
      <c r="I14619" s="2">
        <f t="shared" ref="I14619:I14682" si="1152">YEAR(C14619)</f>
        <v>2012</v>
      </c>
      <c r="J14619" s="2">
        <f t="shared" ref="J14619:J14682" si="1153">MONTH(C14619)</f>
        <v>7</v>
      </c>
      <c r="K14619" t="str">
        <f t="shared" ref="K14619:K14682" si="1154">VLOOKUP(E14619,$Q$2:$R$100,2,FALSE)</f>
        <v>Korenbouten</v>
      </c>
      <c r="L14619" s="25">
        <f t="shared" si="1151"/>
        <v>26.857142857142858</v>
      </c>
    </row>
    <row r="14620" spans="1:12" x14ac:dyDescent="0.25">
      <c r="A14620">
        <v>946</v>
      </c>
      <c r="B14620" t="s">
        <v>99</v>
      </c>
      <c r="C14620" s="1">
        <v>41097.53125</v>
      </c>
      <c r="D14620">
        <v>1</v>
      </c>
      <c r="E14620" t="s">
        <v>26</v>
      </c>
      <c r="F14620" t="s">
        <v>27</v>
      </c>
      <c r="G14620">
        <v>3</v>
      </c>
      <c r="H14620" t="str">
        <f t="shared" si="1150"/>
        <v>KD</v>
      </c>
      <c r="I14620" s="2">
        <f t="shared" si="1152"/>
        <v>2012</v>
      </c>
      <c r="J14620" s="2">
        <f t="shared" si="1153"/>
        <v>7</v>
      </c>
      <c r="K14620" t="str">
        <f t="shared" si="1154"/>
        <v>Glazenmakers</v>
      </c>
      <c r="L14620" s="25">
        <f t="shared" si="1151"/>
        <v>26.857142857142858</v>
      </c>
    </row>
    <row r="14621" spans="1:12" x14ac:dyDescent="0.25">
      <c r="A14621">
        <v>946</v>
      </c>
      <c r="B14621" t="s">
        <v>99</v>
      </c>
      <c r="C14621" s="1">
        <v>41097.53125</v>
      </c>
      <c r="D14621">
        <v>1</v>
      </c>
      <c r="E14621" t="s">
        <v>10</v>
      </c>
      <c r="F14621" t="s">
        <v>11</v>
      </c>
      <c r="G14621">
        <v>22</v>
      </c>
      <c r="H14621" t="str">
        <f t="shared" si="1150"/>
        <v>KD</v>
      </c>
      <c r="I14621" s="2">
        <f t="shared" si="1152"/>
        <v>2012</v>
      </c>
      <c r="J14621" s="2">
        <f t="shared" si="1153"/>
        <v>7</v>
      </c>
      <c r="K14621" t="str">
        <f t="shared" si="1154"/>
        <v>Waterjuffer</v>
      </c>
      <c r="L14621" s="25">
        <f t="shared" si="1151"/>
        <v>26.857142857142858</v>
      </c>
    </row>
    <row r="14622" spans="1:12" x14ac:dyDescent="0.25">
      <c r="A14622">
        <v>946</v>
      </c>
      <c r="B14622" t="s">
        <v>99</v>
      </c>
      <c r="C14622" s="1">
        <v>41097.53125</v>
      </c>
      <c r="D14622">
        <v>1</v>
      </c>
      <c r="E14622" t="s">
        <v>42</v>
      </c>
      <c r="F14622" t="s">
        <v>43</v>
      </c>
      <c r="G14622">
        <v>14</v>
      </c>
      <c r="H14622" t="str">
        <f t="shared" si="1150"/>
        <v>KD</v>
      </c>
      <c r="I14622" s="2">
        <f t="shared" si="1152"/>
        <v>2012</v>
      </c>
      <c r="J14622" s="2">
        <f t="shared" si="1153"/>
        <v>7</v>
      </c>
      <c r="K14622" t="str">
        <f t="shared" si="1154"/>
        <v>Korenbouten</v>
      </c>
      <c r="L14622" s="25">
        <f t="shared" si="1151"/>
        <v>26.857142857142858</v>
      </c>
    </row>
    <row r="14623" spans="1:12" x14ac:dyDescent="0.25">
      <c r="A14623">
        <v>946</v>
      </c>
      <c r="B14623" t="s">
        <v>99</v>
      </c>
      <c r="C14623" s="1">
        <v>41097.53125</v>
      </c>
      <c r="D14623">
        <v>1</v>
      </c>
      <c r="E14623" t="s">
        <v>28</v>
      </c>
      <c r="F14623" t="s">
        <v>29</v>
      </c>
      <c r="G14623">
        <v>1</v>
      </c>
      <c r="H14623" t="str">
        <f t="shared" si="1150"/>
        <v>KD</v>
      </c>
      <c r="I14623" s="2">
        <f t="shared" si="1152"/>
        <v>2012</v>
      </c>
      <c r="J14623" s="2">
        <f t="shared" si="1153"/>
        <v>7</v>
      </c>
      <c r="K14623" t="str">
        <f t="shared" si="1154"/>
        <v>Korenbouten</v>
      </c>
      <c r="L14623" s="25">
        <f t="shared" si="1151"/>
        <v>26.857142857142858</v>
      </c>
    </row>
    <row r="14624" spans="1:12" x14ac:dyDescent="0.25">
      <c r="A14624">
        <v>946</v>
      </c>
      <c r="B14624" t="s">
        <v>99</v>
      </c>
      <c r="C14624" s="1">
        <v>41097.53125</v>
      </c>
      <c r="D14624">
        <v>1</v>
      </c>
      <c r="E14624" t="s">
        <v>14</v>
      </c>
      <c r="F14624" t="s">
        <v>15</v>
      </c>
      <c r="G14624">
        <v>3</v>
      </c>
      <c r="H14624" t="str">
        <f t="shared" si="1150"/>
        <v>KD</v>
      </c>
      <c r="I14624" s="2">
        <f t="shared" si="1152"/>
        <v>2012</v>
      </c>
      <c r="J14624" s="2">
        <f t="shared" si="1153"/>
        <v>7</v>
      </c>
      <c r="K14624" t="str">
        <f t="shared" si="1154"/>
        <v>Waterjuffer</v>
      </c>
      <c r="L14624" s="25">
        <f t="shared" si="1151"/>
        <v>26.857142857142858</v>
      </c>
    </row>
    <row r="14625" spans="1:12" x14ac:dyDescent="0.25">
      <c r="A14625">
        <v>946</v>
      </c>
      <c r="B14625" t="s">
        <v>99</v>
      </c>
      <c r="C14625" s="1">
        <v>41097.53125</v>
      </c>
      <c r="D14625">
        <v>2</v>
      </c>
      <c r="E14625" t="s">
        <v>32</v>
      </c>
      <c r="F14625" t="s">
        <v>33</v>
      </c>
      <c r="G14625">
        <v>2</v>
      </c>
      <c r="H14625" t="str">
        <f t="shared" si="1150"/>
        <v>KD</v>
      </c>
      <c r="I14625" s="2">
        <f t="shared" si="1152"/>
        <v>2012</v>
      </c>
      <c r="J14625" s="2">
        <f t="shared" si="1153"/>
        <v>7</v>
      </c>
      <c r="K14625" t="str">
        <f t="shared" si="1154"/>
        <v>Korenbouten</v>
      </c>
      <c r="L14625" s="25">
        <f t="shared" si="1151"/>
        <v>26.857142857142858</v>
      </c>
    </row>
    <row r="14626" spans="1:12" x14ac:dyDescent="0.25">
      <c r="A14626">
        <v>946</v>
      </c>
      <c r="B14626" t="s">
        <v>99</v>
      </c>
      <c r="C14626" s="1">
        <v>41097.53125</v>
      </c>
      <c r="D14626">
        <v>2</v>
      </c>
      <c r="E14626" t="s">
        <v>14</v>
      </c>
      <c r="F14626" t="s">
        <v>15</v>
      </c>
      <c r="G14626">
        <v>3</v>
      </c>
      <c r="H14626" t="str">
        <f t="shared" si="1150"/>
        <v>KD</v>
      </c>
      <c r="I14626" s="2">
        <f t="shared" si="1152"/>
        <v>2012</v>
      </c>
      <c r="J14626" s="2">
        <f t="shared" si="1153"/>
        <v>7</v>
      </c>
      <c r="K14626" t="str">
        <f t="shared" si="1154"/>
        <v>Waterjuffer</v>
      </c>
      <c r="L14626" s="25">
        <f t="shared" si="1151"/>
        <v>26.857142857142858</v>
      </c>
    </row>
    <row r="14627" spans="1:12" x14ac:dyDescent="0.25">
      <c r="A14627">
        <v>946</v>
      </c>
      <c r="B14627" t="s">
        <v>99</v>
      </c>
      <c r="C14627" s="1">
        <v>41097.53125</v>
      </c>
      <c r="D14627">
        <v>5</v>
      </c>
      <c r="E14627" t="s">
        <v>26</v>
      </c>
      <c r="F14627" t="s">
        <v>27</v>
      </c>
      <c r="G14627">
        <v>1</v>
      </c>
      <c r="H14627" t="str">
        <f t="shared" si="1150"/>
        <v>KD</v>
      </c>
      <c r="I14627" s="2">
        <f t="shared" si="1152"/>
        <v>2012</v>
      </c>
      <c r="J14627" s="2">
        <f t="shared" si="1153"/>
        <v>7</v>
      </c>
      <c r="K14627" t="str">
        <f t="shared" si="1154"/>
        <v>Glazenmakers</v>
      </c>
      <c r="L14627" s="25">
        <f t="shared" si="1151"/>
        <v>26.857142857142858</v>
      </c>
    </row>
    <row r="14628" spans="1:12" x14ac:dyDescent="0.25">
      <c r="A14628">
        <v>946</v>
      </c>
      <c r="B14628" t="s">
        <v>99</v>
      </c>
      <c r="C14628" s="1">
        <v>41133.5625</v>
      </c>
      <c r="D14628">
        <v>1</v>
      </c>
      <c r="E14628" t="s">
        <v>32</v>
      </c>
      <c r="F14628" t="s">
        <v>33</v>
      </c>
      <c r="G14628">
        <v>3</v>
      </c>
      <c r="H14628" t="str">
        <f t="shared" si="1150"/>
        <v>KD</v>
      </c>
      <c r="I14628" s="2">
        <f t="shared" si="1152"/>
        <v>2012</v>
      </c>
      <c r="J14628" s="2">
        <f t="shared" si="1153"/>
        <v>8</v>
      </c>
      <c r="K14628" t="str">
        <f t="shared" si="1154"/>
        <v>Korenbouten</v>
      </c>
      <c r="L14628" s="25">
        <f t="shared" si="1151"/>
        <v>32</v>
      </c>
    </row>
    <row r="14629" spans="1:12" x14ac:dyDescent="0.25">
      <c r="A14629">
        <v>946</v>
      </c>
      <c r="B14629" t="s">
        <v>99</v>
      </c>
      <c r="C14629" s="1">
        <v>41133.5625</v>
      </c>
      <c r="D14629">
        <v>1</v>
      </c>
      <c r="E14629" t="s">
        <v>55</v>
      </c>
      <c r="F14629" t="s">
        <v>56</v>
      </c>
      <c r="G14629">
        <v>25</v>
      </c>
      <c r="H14629" t="str">
        <f t="shared" si="1150"/>
        <v>KD</v>
      </c>
      <c r="I14629" s="2">
        <f t="shared" si="1152"/>
        <v>2012</v>
      </c>
      <c r="J14629" s="2">
        <f t="shared" si="1153"/>
        <v>8</v>
      </c>
      <c r="K14629" t="str">
        <f t="shared" si="1154"/>
        <v>Korenbouten</v>
      </c>
      <c r="L14629" s="25">
        <f t="shared" si="1151"/>
        <v>32</v>
      </c>
    </row>
    <row r="14630" spans="1:12" x14ac:dyDescent="0.25">
      <c r="A14630">
        <v>946</v>
      </c>
      <c r="B14630" t="s">
        <v>99</v>
      </c>
      <c r="C14630" s="1">
        <v>41133.5625</v>
      </c>
      <c r="D14630">
        <v>1</v>
      </c>
      <c r="E14630" t="s">
        <v>26</v>
      </c>
      <c r="F14630" t="s">
        <v>27</v>
      </c>
      <c r="G14630">
        <v>2</v>
      </c>
      <c r="H14630" t="str">
        <f t="shared" si="1150"/>
        <v>KD</v>
      </c>
      <c r="I14630" s="2">
        <f t="shared" si="1152"/>
        <v>2012</v>
      </c>
      <c r="J14630" s="2">
        <f t="shared" si="1153"/>
        <v>8</v>
      </c>
      <c r="K14630" t="str">
        <f t="shared" si="1154"/>
        <v>Glazenmakers</v>
      </c>
      <c r="L14630" s="25">
        <f t="shared" si="1151"/>
        <v>32</v>
      </c>
    </row>
    <row r="14631" spans="1:12" x14ac:dyDescent="0.25">
      <c r="A14631">
        <v>946</v>
      </c>
      <c r="B14631" t="s">
        <v>99</v>
      </c>
      <c r="C14631" s="1">
        <v>41133.5625</v>
      </c>
      <c r="D14631">
        <v>1</v>
      </c>
      <c r="E14631" t="s">
        <v>10</v>
      </c>
      <c r="F14631" t="s">
        <v>11</v>
      </c>
      <c r="G14631">
        <v>14</v>
      </c>
      <c r="H14631" t="str">
        <f t="shared" si="1150"/>
        <v>KD</v>
      </c>
      <c r="I14631" s="2">
        <f t="shared" si="1152"/>
        <v>2012</v>
      </c>
      <c r="J14631" s="2">
        <f t="shared" si="1153"/>
        <v>8</v>
      </c>
      <c r="K14631" t="str">
        <f t="shared" si="1154"/>
        <v>Waterjuffer</v>
      </c>
      <c r="L14631" s="25">
        <f t="shared" si="1151"/>
        <v>32</v>
      </c>
    </row>
    <row r="14632" spans="1:12" x14ac:dyDescent="0.25">
      <c r="A14632">
        <v>946</v>
      </c>
      <c r="B14632" t="s">
        <v>99</v>
      </c>
      <c r="C14632" s="1">
        <v>41133.5625</v>
      </c>
      <c r="D14632">
        <v>1</v>
      </c>
      <c r="E14632" t="s">
        <v>42</v>
      </c>
      <c r="F14632" t="s">
        <v>43</v>
      </c>
      <c r="G14632">
        <v>3</v>
      </c>
      <c r="H14632" t="str">
        <f t="shared" si="1150"/>
        <v>KD</v>
      </c>
      <c r="I14632" s="2">
        <f t="shared" si="1152"/>
        <v>2012</v>
      </c>
      <c r="J14632" s="2">
        <f t="shared" si="1153"/>
        <v>8</v>
      </c>
      <c r="K14632" t="str">
        <f t="shared" si="1154"/>
        <v>Korenbouten</v>
      </c>
      <c r="L14632" s="25">
        <f t="shared" si="1151"/>
        <v>32</v>
      </c>
    </row>
    <row r="14633" spans="1:12" x14ac:dyDescent="0.25">
      <c r="A14633">
        <v>946</v>
      </c>
      <c r="B14633" t="s">
        <v>99</v>
      </c>
      <c r="C14633" s="1">
        <v>41133.5625</v>
      </c>
      <c r="D14633">
        <v>1</v>
      </c>
      <c r="E14633" t="s">
        <v>14</v>
      </c>
      <c r="F14633" t="s">
        <v>15</v>
      </c>
      <c r="G14633">
        <v>32</v>
      </c>
      <c r="H14633" t="str">
        <f t="shared" si="1150"/>
        <v>KD</v>
      </c>
      <c r="I14633" s="2">
        <f t="shared" si="1152"/>
        <v>2012</v>
      </c>
      <c r="J14633" s="2">
        <f t="shared" si="1153"/>
        <v>8</v>
      </c>
      <c r="K14633" t="str">
        <f t="shared" si="1154"/>
        <v>Waterjuffer</v>
      </c>
      <c r="L14633" s="25">
        <f t="shared" si="1151"/>
        <v>32</v>
      </c>
    </row>
    <row r="14634" spans="1:12" x14ac:dyDescent="0.25">
      <c r="A14634">
        <v>946</v>
      </c>
      <c r="B14634" t="s">
        <v>99</v>
      </c>
      <c r="C14634" s="1">
        <v>41133.5625</v>
      </c>
      <c r="D14634">
        <v>1</v>
      </c>
      <c r="E14634" t="s">
        <v>40</v>
      </c>
      <c r="F14634" t="s">
        <v>41</v>
      </c>
      <c r="G14634">
        <v>1</v>
      </c>
      <c r="H14634" t="str">
        <f t="shared" si="1150"/>
        <v>KD</v>
      </c>
      <c r="I14634" s="2">
        <f t="shared" si="1152"/>
        <v>2012</v>
      </c>
      <c r="J14634" s="2">
        <f t="shared" si="1153"/>
        <v>8</v>
      </c>
      <c r="K14634" t="str">
        <f t="shared" si="1154"/>
        <v>Korenbouten</v>
      </c>
      <c r="L14634" s="25">
        <f t="shared" si="1151"/>
        <v>32</v>
      </c>
    </row>
    <row r="14635" spans="1:12" x14ac:dyDescent="0.25">
      <c r="A14635">
        <v>946</v>
      </c>
      <c r="B14635" t="s">
        <v>99</v>
      </c>
      <c r="C14635" s="1">
        <v>41133.5625</v>
      </c>
      <c r="D14635">
        <v>1</v>
      </c>
      <c r="E14635" t="s">
        <v>30</v>
      </c>
      <c r="F14635" t="s">
        <v>31</v>
      </c>
      <c r="G14635">
        <v>1</v>
      </c>
      <c r="H14635" t="str">
        <f t="shared" si="1150"/>
        <v>KD</v>
      </c>
      <c r="I14635" s="2">
        <f t="shared" si="1152"/>
        <v>2012</v>
      </c>
      <c r="J14635" s="2">
        <f t="shared" si="1153"/>
        <v>8</v>
      </c>
      <c r="K14635" t="str">
        <f t="shared" si="1154"/>
        <v>Pantserjuffers</v>
      </c>
      <c r="L14635" s="25">
        <f t="shared" si="1151"/>
        <v>32</v>
      </c>
    </row>
    <row r="14636" spans="1:12" x14ac:dyDescent="0.25">
      <c r="A14636">
        <v>946</v>
      </c>
      <c r="B14636" t="s">
        <v>99</v>
      </c>
      <c r="C14636" s="1">
        <v>41133.5625</v>
      </c>
      <c r="D14636">
        <v>2</v>
      </c>
      <c r="E14636" t="s">
        <v>32</v>
      </c>
      <c r="F14636" t="s">
        <v>33</v>
      </c>
      <c r="G14636">
        <v>4</v>
      </c>
      <c r="H14636" t="str">
        <f t="shared" si="1150"/>
        <v>KD</v>
      </c>
      <c r="I14636" s="2">
        <f t="shared" si="1152"/>
        <v>2012</v>
      </c>
      <c r="J14636" s="2">
        <f t="shared" si="1153"/>
        <v>8</v>
      </c>
      <c r="K14636" t="str">
        <f t="shared" si="1154"/>
        <v>Korenbouten</v>
      </c>
      <c r="L14636" s="25">
        <f t="shared" si="1151"/>
        <v>32</v>
      </c>
    </row>
    <row r="14637" spans="1:12" x14ac:dyDescent="0.25">
      <c r="A14637">
        <v>946</v>
      </c>
      <c r="B14637" t="s">
        <v>99</v>
      </c>
      <c r="C14637" s="1">
        <v>41133.5625</v>
      </c>
      <c r="D14637">
        <v>2</v>
      </c>
      <c r="E14637" t="s">
        <v>18</v>
      </c>
      <c r="F14637" t="s">
        <v>19</v>
      </c>
      <c r="G14637">
        <v>1</v>
      </c>
      <c r="H14637" t="str">
        <f t="shared" si="1150"/>
        <v>KD</v>
      </c>
      <c r="I14637" s="2">
        <f t="shared" si="1152"/>
        <v>2012</v>
      </c>
      <c r="J14637" s="2">
        <f t="shared" si="1153"/>
        <v>8</v>
      </c>
      <c r="K14637" t="str">
        <f t="shared" si="1154"/>
        <v>Korenbouten</v>
      </c>
      <c r="L14637" s="25">
        <f t="shared" si="1151"/>
        <v>32</v>
      </c>
    </row>
    <row r="14638" spans="1:12" x14ac:dyDescent="0.25">
      <c r="A14638">
        <v>946</v>
      </c>
      <c r="B14638" t="s">
        <v>99</v>
      </c>
      <c r="C14638" s="1">
        <v>41133.5625</v>
      </c>
      <c r="D14638">
        <v>2</v>
      </c>
      <c r="E14638" t="s">
        <v>10</v>
      </c>
      <c r="F14638" t="s">
        <v>11</v>
      </c>
      <c r="G14638">
        <v>1</v>
      </c>
      <c r="H14638" t="str">
        <f t="shared" si="1150"/>
        <v>KD</v>
      </c>
      <c r="I14638" s="2">
        <f t="shared" si="1152"/>
        <v>2012</v>
      </c>
      <c r="J14638" s="2">
        <f t="shared" si="1153"/>
        <v>8</v>
      </c>
      <c r="K14638" t="str">
        <f t="shared" si="1154"/>
        <v>Waterjuffer</v>
      </c>
      <c r="L14638" s="25">
        <f t="shared" si="1151"/>
        <v>32</v>
      </c>
    </row>
    <row r="14639" spans="1:12" x14ac:dyDescent="0.25">
      <c r="A14639">
        <v>946</v>
      </c>
      <c r="B14639" t="s">
        <v>99</v>
      </c>
      <c r="C14639" s="1">
        <v>41133.5625</v>
      </c>
      <c r="D14639">
        <v>2</v>
      </c>
      <c r="E14639" t="s">
        <v>42</v>
      </c>
      <c r="F14639" t="s">
        <v>43</v>
      </c>
      <c r="G14639">
        <v>4</v>
      </c>
      <c r="H14639" t="str">
        <f t="shared" si="1150"/>
        <v>KD</v>
      </c>
      <c r="I14639" s="2">
        <f t="shared" si="1152"/>
        <v>2012</v>
      </c>
      <c r="J14639" s="2">
        <f t="shared" si="1153"/>
        <v>8</v>
      </c>
      <c r="K14639" t="str">
        <f t="shared" si="1154"/>
        <v>Korenbouten</v>
      </c>
      <c r="L14639" s="25">
        <f t="shared" si="1151"/>
        <v>32</v>
      </c>
    </row>
    <row r="14640" spans="1:12" x14ac:dyDescent="0.25">
      <c r="A14640">
        <v>946</v>
      </c>
      <c r="B14640" t="s">
        <v>99</v>
      </c>
      <c r="C14640" s="1">
        <v>41133.5625</v>
      </c>
      <c r="D14640">
        <v>2</v>
      </c>
      <c r="E14640" t="s">
        <v>14</v>
      </c>
      <c r="F14640" t="s">
        <v>15</v>
      </c>
      <c r="G14640">
        <v>15</v>
      </c>
      <c r="H14640" t="str">
        <f t="shared" si="1150"/>
        <v>KD</v>
      </c>
      <c r="I14640" s="2">
        <f t="shared" si="1152"/>
        <v>2012</v>
      </c>
      <c r="J14640" s="2">
        <f t="shared" si="1153"/>
        <v>8</v>
      </c>
      <c r="K14640" t="str">
        <f t="shared" si="1154"/>
        <v>Waterjuffer</v>
      </c>
      <c r="L14640" s="25">
        <f t="shared" si="1151"/>
        <v>32</v>
      </c>
    </row>
    <row r="14641" spans="1:12" x14ac:dyDescent="0.25">
      <c r="A14641">
        <v>946</v>
      </c>
      <c r="B14641" t="s">
        <v>99</v>
      </c>
      <c r="C14641" s="1">
        <v>41133.5625</v>
      </c>
      <c r="D14641">
        <v>4</v>
      </c>
      <c r="E14641" t="s">
        <v>18</v>
      </c>
      <c r="F14641" t="s">
        <v>19</v>
      </c>
      <c r="G14641">
        <v>1</v>
      </c>
      <c r="H14641" t="str">
        <f t="shared" si="1150"/>
        <v>KD</v>
      </c>
      <c r="I14641" s="2">
        <f t="shared" si="1152"/>
        <v>2012</v>
      </c>
      <c r="J14641" s="2">
        <f t="shared" si="1153"/>
        <v>8</v>
      </c>
      <c r="K14641" t="str">
        <f t="shared" si="1154"/>
        <v>Korenbouten</v>
      </c>
      <c r="L14641" s="25">
        <f t="shared" si="1151"/>
        <v>32</v>
      </c>
    </row>
    <row r="14642" spans="1:12" x14ac:dyDescent="0.25">
      <c r="A14642">
        <v>946</v>
      </c>
      <c r="B14642" t="s">
        <v>99</v>
      </c>
      <c r="C14642" s="1">
        <v>41133.5625</v>
      </c>
      <c r="D14642">
        <v>4</v>
      </c>
      <c r="E14642" t="s">
        <v>26</v>
      </c>
      <c r="F14642" t="s">
        <v>27</v>
      </c>
      <c r="G14642">
        <v>2</v>
      </c>
      <c r="H14642" t="str">
        <f t="shared" si="1150"/>
        <v>KD</v>
      </c>
      <c r="I14642" s="2">
        <f t="shared" si="1152"/>
        <v>2012</v>
      </c>
      <c r="J14642" s="2">
        <f t="shared" si="1153"/>
        <v>8</v>
      </c>
      <c r="K14642" t="str">
        <f t="shared" si="1154"/>
        <v>Glazenmakers</v>
      </c>
      <c r="L14642" s="25">
        <f t="shared" si="1151"/>
        <v>32</v>
      </c>
    </row>
    <row r="14643" spans="1:12" x14ac:dyDescent="0.25">
      <c r="A14643">
        <v>946</v>
      </c>
      <c r="B14643" t="s">
        <v>99</v>
      </c>
      <c r="C14643" s="1">
        <v>41133.5625</v>
      </c>
      <c r="D14643">
        <v>5</v>
      </c>
      <c r="E14643" t="s">
        <v>26</v>
      </c>
      <c r="F14643" t="s">
        <v>27</v>
      </c>
      <c r="G14643">
        <v>1</v>
      </c>
      <c r="H14643" t="str">
        <f t="shared" si="1150"/>
        <v>KD</v>
      </c>
      <c r="I14643" s="2">
        <f t="shared" si="1152"/>
        <v>2012</v>
      </c>
      <c r="J14643" s="2">
        <f t="shared" si="1153"/>
        <v>8</v>
      </c>
      <c r="K14643" t="str">
        <f t="shared" si="1154"/>
        <v>Glazenmakers</v>
      </c>
      <c r="L14643" s="25">
        <f t="shared" si="1151"/>
        <v>32</v>
      </c>
    </row>
    <row r="14644" spans="1:12" x14ac:dyDescent="0.25">
      <c r="A14644">
        <v>946</v>
      </c>
      <c r="B14644" t="s">
        <v>99</v>
      </c>
      <c r="C14644" s="1">
        <v>41133.5625</v>
      </c>
      <c r="D14644">
        <v>5</v>
      </c>
      <c r="E14644" t="s">
        <v>36</v>
      </c>
      <c r="F14644" t="s">
        <v>37</v>
      </c>
      <c r="G14644">
        <v>1</v>
      </c>
      <c r="H14644" t="str">
        <f t="shared" si="1150"/>
        <v>KD</v>
      </c>
      <c r="I14644" s="2">
        <f t="shared" si="1152"/>
        <v>2012</v>
      </c>
      <c r="J14644" s="2">
        <f t="shared" si="1153"/>
        <v>8</v>
      </c>
      <c r="K14644" t="str">
        <f t="shared" si="1154"/>
        <v>Glazenmakers</v>
      </c>
      <c r="L14644" s="25">
        <f t="shared" si="1151"/>
        <v>32</v>
      </c>
    </row>
    <row r="14645" spans="1:12" x14ac:dyDescent="0.25">
      <c r="A14645">
        <v>946</v>
      </c>
      <c r="B14645" t="s">
        <v>99</v>
      </c>
      <c r="C14645" s="1">
        <v>41139.520833333336</v>
      </c>
      <c r="D14645">
        <v>1</v>
      </c>
      <c r="E14645" t="s">
        <v>8</v>
      </c>
      <c r="F14645" t="s">
        <v>9</v>
      </c>
      <c r="G14645">
        <v>2</v>
      </c>
      <c r="H14645" t="str">
        <f t="shared" si="1150"/>
        <v>KD</v>
      </c>
      <c r="I14645" s="2">
        <f t="shared" si="1152"/>
        <v>2012</v>
      </c>
      <c r="J14645" s="2">
        <f t="shared" si="1153"/>
        <v>8</v>
      </c>
      <c r="K14645" t="str">
        <f t="shared" si="1154"/>
        <v>Pantserjuffers</v>
      </c>
      <c r="L14645" s="25">
        <f t="shared" si="1151"/>
        <v>32.857142857142854</v>
      </c>
    </row>
    <row r="14646" spans="1:12" x14ac:dyDescent="0.25">
      <c r="A14646">
        <v>946</v>
      </c>
      <c r="B14646" t="s">
        <v>99</v>
      </c>
      <c r="C14646" s="1">
        <v>41139.520833333336</v>
      </c>
      <c r="D14646">
        <v>1</v>
      </c>
      <c r="E14646" t="s">
        <v>32</v>
      </c>
      <c r="F14646" t="s">
        <v>33</v>
      </c>
      <c r="G14646">
        <v>1</v>
      </c>
      <c r="H14646" t="str">
        <f t="shared" si="1150"/>
        <v>KD</v>
      </c>
      <c r="I14646" s="2">
        <f t="shared" si="1152"/>
        <v>2012</v>
      </c>
      <c r="J14646" s="2">
        <f t="shared" si="1153"/>
        <v>8</v>
      </c>
      <c r="K14646" t="str">
        <f t="shared" si="1154"/>
        <v>Korenbouten</v>
      </c>
      <c r="L14646" s="25">
        <f t="shared" si="1151"/>
        <v>32.857142857142854</v>
      </c>
    </row>
    <row r="14647" spans="1:12" x14ac:dyDescent="0.25">
      <c r="A14647">
        <v>946</v>
      </c>
      <c r="B14647" t="s">
        <v>99</v>
      </c>
      <c r="C14647" s="1">
        <v>41139.520833333336</v>
      </c>
      <c r="D14647">
        <v>1</v>
      </c>
      <c r="E14647" t="s">
        <v>55</v>
      </c>
      <c r="F14647" t="s">
        <v>56</v>
      </c>
      <c r="G14647">
        <v>35</v>
      </c>
      <c r="H14647" t="str">
        <f t="shared" si="1150"/>
        <v>KD</v>
      </c>
      <c r="I14647" s="2">
        <f t="shared" si="1152"/>
        <v>2012</v>
      </c>
      <c r="J14647" s="2">
        <f t="shared" si="1153"/>
        <v>8</v>
      </c>
      <c r="K14647" t="str">
        <f t="shared" si="1154"/>
        <v>Korenbouten</v>
      </c>
      <c r="L14647" s="25">
        <f t="shared" si="1151"/>
        <v>32.857142857142854</v>
      </c>
    </row>
    <row r="14648" spans="1:12" x14ac:dyDescent="0.25">
      <c r="A14648">
        <v>946</v>
      </c>
      <c r="B14648" t="s">
        <v>99</v>
      </c>
      <c r="C14648" s="1">
        <v>41139.520833333336</v>
      </c>
      <c r="D14648">
        <v>1</v>
      </c>
      <c r="E14648" t="s">
        <v>26</v>
      </c>
      <c r="F14648" t="s">
        <v>27</v>
      </c>
      <c r="G14648">
        <v>1</v>
      </c>
      <c r="H14648" t="str">
        <f t="shared" si="1150"/>
        <v>KD</v>
      </c>
      <c r="I14648" s="2">
        <f t="shared" si="1152"/>
        <v>2012</v>
      </c>
      <c r="J14648" s="2">
        <f t="shared" si="1153"/>
        <v>8</v>
      </c>
      <c r="K14648" t="str">
        <f t="shared" si="1154"/>
        <v>Glazenmakers</v>
      </c>
      <c r="L14648" s="25">
        <f t="shared" si="1151"/>
        <v>32.857142857142854</v>
      </c>
    </row>
    <row r="14649" spans="1:12" x14ac:dyDescent="0.25">
      <c r="A14649">
        <v>946</v>
      </c>
      <c r="B14649" t="s">
        <v>99</v>
      </c>
      <c r="C14649" s="1">
        <v>41139.520833333336</v>
      </c>
      <c r="D14649">
        <v>1</v>
      </c>
      <c r="E14649" t="s">
        <v>10</v>
      </c>
      <c r="F14649" t="s">
        <v>11</v>
      </c>
      <c r="G14649">
        <v>8</v>
      </c>
      <c r="H14649" t="str">
        <f t="shared" si="1150"/>
        <v>KD</v>
      </c>
      <c r="I14649" s="2">
        <f t="shared" si="1152"/>
        <v>2012</v>
      </c>
      <c r="J14649" s="2">
        <f t="shared" si="1153"/>
        <v>8</v>
      </c>
      <c r="K14649" t="str">
        <f t="shared" si="1154"/>
        <v>Waterjuffer</v>
      </c>
      <c r="L14649" s="25">
        <f t="shared" si="1151"/>
        <v>32.857142857142854</v>
      </c>
    </row>
    <row r="14650" spans="1:12" x14ac:dyDescent="0.25">
      <c r="A14650">
        <v>946</v>
      </c>
      <c r="B14650" t="s">
        <v>99</v>
      </c>
      <c r="C14650" s="1">
        <v>41139.520833333336</v>
      </c>
      <c r="D14650">
        <v>1</v>
      </c>
      <c r="E14650" t="s">
        <v>46</v>
      </c>
      <c r="F14650" t="s">
        <v>47</v>
      </c>
      <c r="G14650">
        <v>1</v>
      </c>
      <c r="H14650" t="str">
        <f t="shared" si="1150"/>
        <v>KD</v>
      </c>
      <c r="I14650" s="2">
        <f t="shared" si="1152"/>
        <v>2012</v>
      </c>
      <c r="J14650" s="2">
        <f t="shared" si="1153"/>
        <v>8</v>
      </c>
      <c r="K14650" t="str">
        <f t="shared" si="1154"/>
        <v>Pantserjuffers</v>
      </c>
      <c r="L14650" s="25">
        <f t="shared" si="1151"/>
        <v>32.857142857142854</v>
      </c>
    </row>
    <row r="14651" spans="1:12" x14ac:dyDescent="0.25">
      <c r="A14651">
        <v>946</v>
      </c>
      <c r="B14651" t="s">
        <v>99</v>
      </c>
      <c r="C14651" s="1">
        <v>41139.520833333336</v>
      </c>
      <c r="D14651">
        <v>1</v>
      </c>
      <c r="E14651" t="s">
        <v>14</v>
      </c>
      <c r="F14651" t="s">
        <v>15</v>
      </c>
      <c r="G14651">
        <v>13</v>
      </c>
      <c r="H14651" t="str">
        <f t="shared" si="1150"/>
        <v>KD</v>
      </c>
      <c r="I14651" s="2">
        <f t="shared" si="1152"/>
        <v>2012</v>
      </c>
      <c r="J14651" s="2">
        <f t="shared" si="1153"/>
        <v>8</v>
      </c>
      <c r="K14651" t="str">
        <f t="shared" si="1154"/>
        <v>Waterjuffer</v>
      </c>
      <c r="L14651" s="25">
        <f t="shared" si="1151"/>
        <v>32.857142857142854</v>
      </c>
    </row>
    <row r="14652" spans="1:12" x14ac:dyDescent="0.25">
      <c r="A14652">
        <v>946</v>
      </c>
      <c r="B14652" t="s">
        <v>99</v>
      </c>
      <c r="C14652" s="1">
        <v>41139.520833333336</v>
      </c>
      <c r="D14652">
        <v>1</v>
      </c>
      <c r="E14652" t="s">
        <v>38</v>
      </c>
      <c r="F14652" t="s">
        <v>39</v>
      </c>
      <c r="G14652">
        <v>8</v>
      </c>
      <c r="H14652" t="str">
        <f t="shared" si="1150"/>
        <v>KD</v>
      </c>
      <c r="I14652" s="2">
        <f t="shared" si="1152"/>
        <v>2012</v>
      </c>
      <c r="J14652" s="2">
        <f t="shared" si="1153"/>
        <v>8</v>
      </c>
      <c r="K14652" t="str">
        <f t="shared" si="1154"/>
        <v>Korenbouten</v>
      </c>
      <c r="L14652" s="25">
        <f t="shared" si="1151"/>
        <v>32.857142857142854</v>
      </c>
    </row>
    <row r="14653" spans="1:12" x14ac:dyDescent="0.25">
      <c r="A14653">
        <v>946</v>
      </c>
      <c r="B14653" t="s">
        <v>99</v>
      </c>
      <c r="C14653" s="1">
        <v>41139.520833333336</v>
      </c>
      <c r="D14653">
        <v>1</v>
      </c>
      <c r="E14653" t="s">
        <v>71</v>
      </c>
      <c r="F14653" t="s">
        <v>72</v>
      </c>
      <c r="G14653">
        <v>4</v>
      </c>
      <c r="H14653" t="str">
        <f t="shared" si="1150"/>
        <v>KD</v>
      </c>
      <c r="I14653" s="2">
        <f t="shared" si="1152"/>
        <v>2012</v>
      </c>
      <c r="J14653" s="2">
        <f t="shared" si="1153"/>
        <v>8</v>
      </c>
      <c r="K14653" t="str">
        <f t="shared" si="1154"/>
        <v>Waterjuffer</v>
      </c>
      <c r="L14653" s="25">
        <f t="shared" si="1151"/>
        <v>32.857142857142854</v>
      </c>
    </row>
    <row r="14654" spans="1:12" x14ac:dyDescent="0.25">
      <c r="A14654">
        <v>946</v>
      </c>
      <c r="B14654" t="s">
        <v>99</v>
      </c>
      <c r="C14654" s="1">
        <v>41139.520833333336</v>
      </c>
      <c r="D14654">
        <v>2</v>
      </c>
      <c r="E14654" t="s">
        <v>32</v>
      </c>
      <c r="F14654" t="s">
        <v>33</v>
      </c>
      <c r="G14654">
        <v>2</v>
      </c>
      <c r="H14654" t="str">
        <f t="shared" si="1150"/>
        <v>KD</v>
      </c>
      <c r="I14654" s="2">
        <f t="shared" si="1152"/>
        <v>2012</v>
      </c>
      <c r="J14654" s="2">
        <f t="shared" si="1153"/>
        <v>8</v>
      </c>
      <c r="K14654" t="str">
        <f t="shared" si="1154"/>
        <v>Korenbouten</v>
      </c>
      <c r="L14654" s="25">
        <f t="shared" si="1151"/>
        <v>32.857142857142854</v>
      </c>
    </row>
    <row r="14655" spans="1:12" x14ac:dyDescent="0.25">
      <c r="A14655">
        <v>946</v>
      </c>
      <c r="B14655" t="s">
        <v>99</v>
      </c>
      <c r="C14655" s="1">
        <v>41139.520833333336</v>
      </c>
      <c r="D14655">
        <v>2</v>
      </c>
      <c r="E14655" t="s">
        <v>55</v>
      </c>
      <c r="F14655" t="s">
        <v>56</v>
      </c>
      <c r="G14655">
        <v>18</v>
      </c>
      <c r="H14655" t="str">
        <f t="shared" si="1150"/>
        <v>KD</v>
      </c>
      <c r="I14655" s="2">
        <f t="shared" si="1152"/>
        <v>2012</v>
      </c>
      <c r="J14655" s="2">
        <f t="shared" si="1153"/>
        <v>8</v>
      </c>
      <c r="K14655" t="str">
        <f t="shared" si="1154"/>
        <v>Korenbouten</v>
      </c>
      <c r="L14655" s="25">
        <f t="shared" si="1151"/>
        <v>32.857142857142854</v>
      </c>
    </row>
    <row r="14656" spans="1:12" x14ac:dyDescent="0.25">
      <c r="A14656">
        <v>946</v>
      </c>
      <c r="B14656" t="s">
        <v>99</v>
      </c>
      <c r="C14656" s="1">
        <v>41139.520833333336</v>
      </c>
      <c r="D14656">
        <v>2</v>
      </c>
      <c r="E14656" t="s">
        <v>10</v>
      </c>
      <c r="F14656" t="s">
        <v>11</v>
      </c>
      <c r="G14656">
        <v>4</v>
      </c>
      <c r="H14656" t="str">
        <f t="shared" si="1150"/>
        <v>KD</v>
      </c>
      <c r="I14656" s="2">
        <f t="shared" si="1152"/>
        <v>2012</v>
      </c>
      <c r="J14656" s="2">
        <f t="shared" si="1153"/>
        <v>8</v>
      </c>
      <c r="K14656" t="str">
        <f t="shared" si="1154"/>
        <v>Waterjuffer</v>
      </c>
      <c r="L14656" s="25">
        <f t="shared" si="1151"/>
        <v>32.857142857142854</v>
      </c>
    </row>
    <row r="14657" spans="1:12" x14ac:dyDescent="0.25">
      <c r="A14657">
        <v>946</v>
      </c>
      <c r="B14657" t="s">
        <v>99</v>
      </c>
      <c r="C14657" s="1">
        <v>41139.520833333336</v>
      </c>
      <c r="D14657">
        <v>2</v>
      </c>
      <c r="E14657" t="s">
        <v>42</v>
      </c>
      <c r="F14657" t="s">
        <v>43</v>
      </c>
      <c r="G14657">
        <v>2</v>
      </c>
      <c r="H14657" t="str">
        <f t="shared" si="1150"/>
        <v>KD</v>
      </c>
      <c r="I14657" s="2">
        <f t="shared" si="1152"/>
        <v>2012</v>
      </c>
      <c r="J14657" s="2">
        <f t="shared" si="1153"/>
        <v>8</v>
      </c>
      <c r="K14657" t="str">
        <f t="shared" si="1154"/>
        <v>Korenbouten</v>
      </c>
      <c r="L14657" s="25">
        <f t="shared" si="1151"/>
        <v>32.857142857142854</v>
      </c>
    </row>
    <row r="14658" spans="1:12" x14ac:dyDescent="0.25">
      <c r="A14658">
        <v>946</v>
      </c>
      <c r="B14658" t="s">
        <v>99</v>
      </c>
      <c r="C14658" s="1">
        <v>41139.520833333336</v>
      </c>
      <c r="D14658">
        <v>2</v>
      </c>
      <c r="E14658" t="s">
        <v>38</v>
      </c>
      <c r="F14658" t="s">
        <v>39</v>
      </c>
      <c r="G14658">
        <v>2</v>
      </c>
      <c r="H14658" t="str">
        <f t="shared" ref="H14658:H14721" si="1155">VLOOKUP(A14658,$N$2:$O$51,2,FALSE)</f>
        <v>KD</v>
      </c>
      <c r="I14658" s="2">
        <f t="shared" si="1152"/>
        <v>2012</v>
      </c>
      <c r="J14658" s="2">
        <f t="shared" si="1153"/>
        <v>8</v>
      </c>
      <c r="K14658" t="str">
        <f t="shared" si="1154"/>
        <v>Korenbouten</v>
      </c>
      <c r="L14658" s="25">
        <f t="shared" si="1151"/>
        <v>32.857142857142854</v>
      </c>
    </row>
    <row r="14659" spans="1:12" x14ac:dyDescent="0.25">
      <c r="A14659">
        <v>946</v>
      </c>
      <c r="B14659" t="s">
        <v>99</v>
      </c>
      <c r="C14659" s="1">
        <v>41139.520833333336</v>
      </c>
      <c r="D14659">
        <v>4</v>
      </c>
      <c r="E14659" t="s">
        <v>8</v>
      </c>
      <c r="F14659" t="s">
        <v>9</v>
      </c>
      <c r="G14659">
        <v>1</v>
      </c>
      <c r="H14659" t="str">
        <f t="shared" si="1155"/>
        <v>KD</v>
      </c>
      <c r="I14659" s="2">
        <f t="shared" si="1152"/>
        <v>2012</v>
      </c>
      <c r="J14659" s="2">
        <f t="shared" si="1153"/>
        <v>8</v>
      </c>
      <c r="K14659" t="str">
        <f t="shared" si="1154"/>
        <v>Pantserjuffers</v>
      </c>
      <c r="L14659" s="25">
        <f t="shared" ref="L14659:L14722" si="1156">(ROUNDDOWN(C14659-DATE(I14659,1,1),0))/7</f>
        <v>32.857142857142854</v>
      </c>
    </row>
    <row r="14660" spans="1:12" x14ac:dyDescent="0.25">
      <c r="A14660">
        <v>946</v>
      </c>
      <c r="B14660" t="s">
        <v>99</v>
      </c>
      <c r="C14660" s="1">
        <v>41139.520833333336</v>
      </c>
      <c r="D14660">
        <v>4</v>
      </c>
      <c r="E14660" t="s">
        <v>26</v>
      </c>
      <c r="F14660" t="s">
        <v>27</v>
      </c>
      <c r="G14660">
        <v>1</v>
      </c>
      <c r="H14660" t="str">
        <f t="shared" si="1155"/>
        <v>KD</v>
      </c>
      <c r="I14660" s="2">
        <f t="shared" si="1152"/>
        <v>2012</v>
      </c>
      <c r="J14660" s="2">
        <f t="shared" si="1153"/>
        <v>8</v>
      </c>
      <c r="K14660" t="str">
        <f t="shared" si="1154"/>
        <v>Glazenmakers</v>
      </c>
      <c r="L14660" s="25">
        <f t="shared" si="1156"/>
        <v>32.857142857142854</v>
      </c>
    </row>
    <row r="14661" spans="1:12" x14ac:dyDescent="0.25">
      <c r="A14661">
        <v>946</v>
      </c>
      <c r="B14661" t="s">
        <v>99</v>
      </c>
      <c r="C14661" s="1">
        <v>41139.520833333336</v>
      </c>
      <c r="D14661">
        <v>4</v>
      </c>
      <c r="E14661" t="s">
        <v>36</v>
      </c>
      <c r="F14661" t="s">
        <v>37</v>
      </c>
      <c r="G14661">
        <v>3</v>
      </c>
      <c r="H14661" t="str">
        <f t="shared" si="1155"/>
        <v>KD</v>
      </c>
      <c r="I14661" s="2">
        <f t="shared" si="1152"/>
        <v>2012</v>
      </c>
      <c r="J14661" s="2">
        <f t="shared" si="1153"/>
        <v>8</v>
      </c>
      <c r="K14661" t="str">
        <f t="shared" si="1154"/>
        <v>Glazenmakers</v>
      </c>
      <c r="L14661" s="25">
        <f t="shared" si="1156"/>
        <v>32.857142857142854</v>
      </c>
    </row>
    <row r="14662" spans="1:12" x14ac:dyDescent="0.25">
      <c r="A14662">
        <v>946</v>
      </c>
      <c r="B14662" t="s">
        <v>99</v>
      </c>
      <c r="C14662" s="1">
        <v>41139.520833333336</v>
      </c>
      <c r="D14662">
        <v>5</v>
      </c>
      <c r="E14662" t="s">
        <v>26</v>
      </c>
      <c r="F14662" t="s">
        <v>27</v>
      </c>
      <c r="G14662">
        <v>1</v>
      </c>
      <c r="H14662" t="str">
        <f t="shared" si="1155"/>
        <v>KD</v>
      </c>
      <c r="I14662" s="2">
        <f t="shared" si="1152"/>
        <v>2012</v>
      </c>
      <c r="J14662" s="2">
        <f t="shared" si="1153"/>
        <v>8</v>
      </c>
      <c r="K14662" t="str">
        <f t="shared" si="1154"/>
        <v>Glazenmakers</v>
      </c>
      <c r="L14662" s="25">
        <f t="shared" si="1156"/>
        <v>32.857142857142854</v>
      </c>
    </row>
    <row r="14663" spans="1:12" x14ac:dyDescent="0.25">
      <c r="A14663">
        <v>946</v>
      </c>
      <c r="B14663" t="s">
        <v>99</v>
      </c>
      <c r="C14663" s="1">
        <v>41139.520833333336</v>
      </c>
      <c r="D14663">
        <v>5</v>
      </c>
      <c r="E14663" t="s">
        <v>36</v>
      </c>
      <c r="F14663" t="s">
        <v>37</v>
      </c>
      <c r="G14663">
        <v>3</v>
      </c>
      <c r="H14663" t="str">
        <f t="shared" si="1155"/>
        <v>KD</v>
      </c>
      <c r="I14663" s="2">
        <f t="shared" si="1152"/>
        <v>2012</v>
      </c>
      <c r="J14663" s="2">
        <f t="shared" si="1153"/>
        <v>8</v>
      </c>
      <c r="K14663" t="str">
        <f t="shared" si="1154"/>
        <v>Glazenmakers</v>
      </c>
      <c r="L14663" s="25">
        <f t="shared" si="1156"/>
        <v>32.857142857142854</v>
      </c>
    </row>
    <row r="14664" spans="1:12" x14ac:dyDescent="0.25">
      <c r="A14664">
        <v>946</v>
      </c>
      <c r="B14664" t="s">
        <v>99</v>
      </c>
      <c r="C14664" s="1">
        <v>41149.510416666664</v>
      </c>
      <c r="D14664">
        <v>1</v>
      </c>
      <c r="E14664" t="s">
        <v>26</v>
      </c>
      <c r="F14664" t="s">
        <v>27</v>
      </c>
      <c r="G14664">
        <v>6</v>
      </c>
      <c r="H14664" t="str">
        <f t="shared" si="1155"/>
        <v>KD</v>
      </c>
      <c r="I14664" s="2">
        <f t="shared" si="1152"/>
        <v>2012</v>
      </c>
      <c r="J14664" s="2">
        <f t="shared" si="1153"/>
        <v>8</v>
      </c>
      <c r="K14664" t="str">
        <f t="shared" si="1154"/>
        <v>Glazenmakers</v>
      </c>
      <c r="L14664" s="25">
        <f t="shared" si="1156"/>
        <v>34.285714285714285</v>
      </c>
    </row>
    <row r="14665" spans="1:12" x14ac:dyDescent="0.25">
      <c r="A14665">
        <v>946</v>
      </c>
      <c r="B14665" t="s">
        <v>99</v>
      </c>
      <c r="C14665" s="1">
        <v>41149.510416666664</v>
      </c>
      <c r="D14665">
        <v>1</v>
      </c>
      <c r="E14665" t="s">
        <v>10</v>
      </c>
      <c r="F14665" t="s">
        <v>11</v>
      </c>
      <c r="G14665">
        <v>18</v>
      </c>
      <c r="H14665" t="str">
        <f t="shared" si="1155"/>
        <v>KD</v>
      </c>
      <c r="I14665" s="2">
        <f t="shared" si="1152"/>
        <v>2012</v>
      </c>
      <c r="J14665" s="2">
        <f t="shared" si="1153"/>
        <v>8</v>
      </c>
      <c r="K14665" t="str">
        <f t="shared" si="1154"/>
        <v>Waterjuffer</v>
      </c>
      <c r="L14665" s="25">
        <f t="shared" si="1156"/>
        <v>34.285714285714285</v>
      </c>
    </row>
    <row r="14666" spans="1:12" x14ac:dyDescent="0.25">
      <c r="A14666">
        <v>946</v>
      </c>
      <c r="B14666" t="s">
        <v>99</v>
      </c>
      <c r="C14666" s="1">
        <v>41149.510416666664</v>
      </c>
      <c r="D14666">
        <v>1</v>
      </c>
      <c r="E14666" t="s">
        <v>36</v>
      </c>
      <c r="F14666" t="s">
        <v>37</v>
      </c>
      <c r="G14666">
        <v>5</v>
      </c>
      <c r="H14666" t="str">
        <f t="shared" si="1155"/>
        <v>KD</v>
      </c>
      <c r="I14666" s="2">
        <f t="shared" si="1152"/>
        <v>2012</v>
      </c>
      <c r="J14666" s="2">
        <f t="shared" si="1153"/>
        <v>8</v>
      </c>
      <c r="K14666" t="str">
        <f t="shared" si="1154"/>
        <v>Glazenmakers</v>
      </c>
      <c r="L14666" s="25">
        <f t="shared" si="1156"/>
        <v>34.285714285714285</v>
      </c>
    </row>
    <row r="14667" spans="1:12" x14ac:dyDescent="0.25">
      <c r="A14667">
        <v>946</v>
      </c>
      <c r="B14667" t="s">
        <v>99</v>
      </c>
      <c r="C14667" s="1">
        <v>41149.510416666664</v>
      </c>
      <c r="D14667">
        <v>1</v>
      </c>
      <c r="E14667" t="s">
        <v>46</v>
      </c>
      <c r="F14667" t="s">
        <v>47</v>
      </c>
      <c r="G14667">
        <v>4</v>
      </c>
      <c r="H14667" t="str">
        <f t="shared" si="1155"/>
        <v>KD</v>
      </c>
      <c r="I14667" s="2">
        <f t="shared" si="1152"/>
        <v>2012</v>
      </c>
      <c r="J14667" s="2">
        <f t="shared" si="1153"/>
        <v>8</v>
      </c>
      <c r="K14667" t="str">
        <f t="shared" si="1154"/>
        <v>Pantserjuffers</v>
      </c>
      <c r="L14667" s="25">
        <f t="shared" si="1156"/>
        <v>34.285714285714285</v>
      </c>
    </row>
    <row r="14668" spans="1:12" x14ac:dyDescent="0.25">
      <c r="A14668">
        <v>946</v>
      </c>
      <c r="B14668" t="s">
        <v>99</v>
      </c>
      <c r="C14668" s="1">
        <v>41149.510416666664</v>
      </c>
      <c r="D14668">
        <v>1</v>
      </c>
      <c r="E14668" t="s">
        <v>14</v>
      </c>
      <c r="F14668" t="s">
        <v>15</v>
      </c>
      <c r="G14668">
        <v>75</v>
      </c>
      <c r="H14668" t="str">
        <f t="shared" si="1155"/>
        <v>KD</v>
      </c>
      <c r="I14668" s="2">
        <f t="shared" si="1152"/>
        <v>2012</v>
      </c>
      <c r="J14668" s="2">
        <f t="shared" si="1153"/>
        <v>8</v>
      </c>
      <c r="K14668" t="str">
        <f t="shared" si="1154"/>
        <v>Waterjuffer</v>
      </c>
      <c r="L14668" s="25">
        <f t="shared" si="1156"/>
        <v>34.285714285714285</v>
      </c>
    </row>
    <row r="14669" spans="1:12" x14ac:dyDescent="0.25">
      <c r="A14669">
        <v>946</v>
      </c>
      <c r="B14669" t="s">
        <v>99</v>
      </c>
      <c r="C14669" s="1">
        <v>41149.510416666664</v>
      </c>
      <c r="D14669">
        <v>1</v>
      </c>
      <c r="E14669" t="s">
        <v>38</v>
      </c>
      <c r="F14669" t="s">
        <v>39</v>
      </c>
      <c r="G14669">
        <v>1</v>
      </c>
      <c r="H14669" t="str">
        <f t="shared" si="1155"/>
        <v>KD</v>
      </c>
      <c r="I14669" s="2">
        <f t="shared" si="1152"/>
        <v>2012</v>
      </c>
      <c r="J14669" s="2">
        <f t="shared" si="1153"/>
        <v>8</v>
      </c>
      <c r="K14669" t="str">
        <f t="shared" si="1154"/>
        <v>Korenbouten</v>
      </c>
      <c r="L14669" s="25">
        <f t="shared" si="1156"/>
        <v>34.285714285714285</v>
      </c>
    </row>
    <row r="14670" spans="1:12" x14ac:dyDescent="0.25">
      <c r="A14670">
        <v>946</v>
      </c>
      <c r="B14670" t="s">
        <v>99</v>
      </c>
      <c r="C14670" s="1">
        <v>41149.510416666664</v>
      </c>
      <c r="D14670">
        <v>2</v>
      </c>
      <c r="E14670" t="s">
        <v>10</v>
      </c>
      <c r="F14670" t="s">
        <v>11</v>
      </c>
      <c r="G14670">
        <v>1</v>
      </c>
      <c r="H14670" t="str">
        <f t="shared" si="1155"/>
        <v>KD</v>
      </c>
      <c r="I14670" s="2">
        <f t="shared" si="1152"/>
        <v>2012</v>
      </c>
      <c r="J14670" s="2">
        <f t="shared" si="1153"/>
        <v>8</v>
      </c>
      <c r="K14670" t="str">
        <f t="shared" si="1154"/>
        <v>Waterjuffer</v>
      </c>
      <c r="L14670" s="25">
        <f t="shared" si="1156"/>
        <v>34.285714285714285</v>
      </c>
    </row>
    <row r="14671" spans="1:12" x14ac:dyDescent="0.25">
      <c r="A14671">
        <v>946</v>
      </c>
      <c r="B14671" t="s">
        <v>99</v>
      </c>
      <c r="C14671" s="1">
        <v>41149.510416666664</v>
      </c>
      <c r="D14671">
        <v>2</v>
      </c>
      <c r="E14671" t="s">
        <v>36</v>
      </c>
      <c r="F14671" t="s">
        <v>37</v>
      </c>
      <c r="G14671">
        <v>1</v>
      </c>
      <c r="H14671" t="str">
        <f t="shared" si="1155"/>
        <v>KD</v>
      </c>
      <c r="I14671" s="2">
        <f t="shared" si="1152"/>
        <v>2012</v>
      </c>
      <c r="J14671" s="2">
        <f t="shared" si="1153"/>
        <v>8</v>
      </c>
      <c r="K14671" t="str">
        <f t="shared" si="1154"/>
        <v>Glazenmakers</v>
      </c>
      <c r="L14671" s="25">
        <f t="shared" si="1156"/>
        <v>34.285714285714285</v>
      </c>
    </row>
    <row r="14672" spans="1:12" x14ac:dyDescent="0.25">
      <c r="A14672">
        <v>946</v>
      </c>
      <c r="B14672" t="s">
        <v>99</v>
      </c>
      <c r="C14672" s="1">
        <v>41149.510416666664</v>
      </c>
      <c r="D14672">
        <v>2</v>
      </c>
      <c r="E14672" t="s">
        <v>42</v>
      </c>
      <c r="F14672" t="s">
        <v>43</v>
      </c>
      <c r="G14672">
        <v>1</v>
      </c>
      <c r="H14672" t="str">
        <f t="shared" si="1155"/>
        <v>KD</v>
      </c>
      <c r="I14672" s="2">
        <f t="shared" si="1152"/>
        <v>2012</v>
      </c>
      <c r="J14672" s="2">
        <f t="shared" si="1153"/>
        <v>8</v>
      </c>
      <c r="K14672" t="str">
        <f t="shared" si="1154"/>
        <v>Korenbouten</v>
      </c>
      <c r="L14672" s="25">
        <f t="shared" si="1156"/>
        <v>34.285714285714285</v>
      </c>
    </row>
    <row r="14673" spans="1:12" x14ac:dyDescent="0.25">
      <c r="A14673">
        <v>946</v>
      </c>
      <c r="B14673" t="s">
        <v>99</v>
      </c>
      <c r="C14673" s="1">
        <v>41149.510416666664</v>
      </c>
      <c r="D14673">
        <v>2</v>
      </c>
      <c r="E14673" t="s">
        <v>46</v>
      </c>
      <c r="F14673" t="s">
        <v>47</v>
      </c>
      <c r="G14673">
        <v>1</v>
      </c>
      <c r="H14673" t="str">
        <f t="shared" si="1155"/>
        <v>KD</v>
      </c>
      <c r="I14673" s="2">
        <f t="shared" si="1152"/>
        <v>2012</v>
      </c>
      <c r="J14673" s="2">
        <f t="shared" si="1153"/>
        <v>8</v>
      </c>
      <c r="K14673" t="str">
        <f t="shared" si="1154"/>
        <v>Pantserjuffers</v>
      </c>
      <c r="L14673" s="25">
        <f t="shared" si="1156"/>
        <v>34.285714285714285</v>
      </c>
    </row>
    <row r="14674" spans="1:12" x14ac:dyDescent="0.25">
      <c r="A14674">
        <v>946</v>
      </c>
      <c r="B14674" t="s">
        <v>99</v>
      </c>
      <c r="C14674" s="1">
        <v>41149.510416666664</v>
      </c>
      <c r="D14674">
        <v>2</v>
      </c>
      <c r="E14674" t="s">
        <v>14</v>
      </c>
      <c r="F14674" t="s">
        <v>15</v>
      </c>
      <c r="G14674">
        <v>13</v>
      </c>
      <c r="H14674" t="str">
        <f t="shared" si="1155"/>
        <v>KD</v>
      </c>
      <c r="I14674" s="2">
        <f t="shared" si="1152"/>
        <v>2012</v>
      </c>
      <c r="J14674" s="2">
        <f t="shared" si="1153"/>
        <v>8</v>
      </c>
      <c r="K14674" t="str">
        <f t="shared" si="1154"/>
        <v>Waterjuffer</v>
      </c>
      <c r="L14674" s="25">
        <f t="shared" si="1156"/>
        <v>34.285714285714285</v>
      </c>
    </row>
    <row r="14675" spans="1:12" x14ac:dyDescent="0.25">
      <c r="A14675">
        <v>946</v>
      </c>
      <c r="B14675" t="s">
        <v>99</v>
      </c>
      <c r="C14675" s="1">
        <v>41149.510416666664</v>
      </c>
      <c r="D14675">
        <v>4</v>
      </c>
      <c r="E14675" t="s">
        <v>26</v>
      </c>
      <c r="F14675" t="s">
        <v>27</v>
      </c>
      <c r="G14675">
        <v>1</v>
      </c>
      <c r="H14675" t="str">
        <f t="shared" si="1155"/>
        <v>KD</v>
      </c>
      <c r="I14675" s="2">
        <f t="shared" si="1152"/>
        <v>2012</v>
      </c>
      <c r="J14675" s="2">
        <f t="shared" si="1153"/>
        <v>8</v>
      </c>
      <c r="K14675" t="str">
        <f t="shared" si="1154"/>
        <v>Glazenmakers</v>
      </c>
      <c r="L14675" s="25">
        <f t="shared" si="1156"/>
        <v>34.285714285714285</v>
      </c>
    </row>
    <row r="14676" spans="1:12" x14ac:dyDescent="0.25">
      <c r="A14676">
        <v>946</v>
      </c>
      <c r="B14676" t="s">
        <v>99</v>
      </c>
      <c r="C14676" s="1">
        <v>41149.510416666664</v>
      </c>
      <c r="D14676">
        <v>5</v>
      </c>
      <c r="E14676" t="s">
        <v>26</v>
      </c>
      <c r="F14676" t="s">
        <v>27</v>
      </c>
      <c r="G14676">
        <v>7</v>
      </c>
      <c r="H14676" t="str">
        <f t="shared" si="1155"/>
        <v>KD</v>
      </c>
      <c r="I14676" s="2">
        <f t="shared" si="1152"/>
        <v>2012</v>
      </c>
      <c r="J14676" s="2">
        <f t="shared" si="1153"/>
        <v>8</v>
      </c>
      <c r="K14676" t="str">
        <f t="shared" si="1154"/>
        <v>Glazenmakers</v>
      </c>
      <c r="L14676" s="25">
        <f t="shared" si="1156"/>
        <v>34.285714285714285</v>
      </c>
    </row>
    <row r="14677" spans="1:12" x14ac:dyDescent="0.25">
      <c r="A14677">
        <v>946</v>
      </c>
      <c r="B14677" t="s">
        <v>99</v>
      </c>
      <c r="C14677" s="1">
        <v>41149.510416666664</v>
      </c>
      <c r="D14677">
        <v>5</v>
      </c>
      <c r="E14677" t="s">
        <v>36</v>
      </c>
      <c r="F14677" t="s">
        <v>37</v>
      </c>
      <c r="G14677">
        <v>14</v>
      </c>
      <c r="H14677" t="str">
        <f t="shared" si="1155"/>
        <v>KD</v>
      </c>
      <c r="I14677" s="2">
        <f t="shared" si="1152"/>
        <v>2012</v>
      </c>
      <c r="J14677" s="2">
        <f t="shared" si="1153"/>
        <v>8</v>
      </c>
      <c r="K14677" t="str">
        <f t="shared" si="1154"/>
        <v>Glazenmakers</v>
      </c>
      <c r="L14677" s="25">
        <f t="shared" si="1156"/>
        <v>34.285714285714285</v>
      </c>
    </row>
    <row r="14678" spans="1:12" x14ac:dyDescent="0.25">
      <c r="A14678">
        <v>946</v>
      </c>
      <c r="B14678" t="s">
        <v>99</v>
      </c>
      <c r="C14678" s="1">
        <v>41399.583333333336</v>
      </c>
      <c r="D14678">
        <v>1</v>
      </c>
      <c r="E14678" t="s">
        <v>8</v>
      </c>
      <c r="F14678" t="s">
        <v>9</v>
      </c>
      <c r="G14678">
        <v>2</v>
      </c>
      <c r="H14678" t="str">
        <f t="shared" si="1155"/>
        <v>KD</v>
      </c>
      <c r="I14678" s="2">
        <f t="shared" si="1152"/>
        <v>2013</v>
      </c>
      <c r="J14678" s="2">
        <f t="shared" si="1153"/>
        <v>5</v>
      </c>
      <c r="K14678" t="str">
        <f t="shared" si="1154"/>
        <v>Pantserjuffers</v>
      </c>
      <c r="L14678" s="25">
        <f t="shared" si="1156"/>
        <v>17.714285714285715</v>
      </c>
    </row>
    <row r="14679" spans="1:12" x14ac:dyDescent="0.25">
      <c r="A14679">
        <v>946</v>
      </c>
      <c r="B14679" t="s">
        <v>99</v>
      </c>
      <c r="C14679" s="1">
        <v>41399.583333333336</v>
      </c>
      <c r="D14679">
        <v>2</v>
      </c>
      <c r="E14679" t="s">
        <v>8</v>
      </c>
      <c r="F14679" t="s">
        <v>9</v>
      </c>
      <c r="G14679">
        <v>9</v>
      </c>
      <c r="H14679" t="str">
        <f t="shared" si="1155"/>
        <v>KD</v>
      </c>
      <c r="I14679" s="2">
        <f t="shared" si="1152"/>
        <v>2013</v>
      </c>
      <c r="J14679" s="2">
        <f t="shared" si="1153"/>
        <v>5</v>
      </c>
      <c r="K14679" t="str">
        <f t="shared" si="1154"/>
        <v>Pantserjuffers</v>
      </c>
      <c r="L14679" s="25">
        <f t="shared" si="1156"/>
        <v>17.714285714285715</v>
      </c>
    </row>
    <row r="14680" spans="1:12" x14ac:dyDescent="0.25">
      <c r="A14680">
        <v>946</v>
      </c>
      <c r="B14680" t="s">
        <v>99</v>
      </c>
      <c r="C14680" s="1">
        <v>41399.583333333336</v>
      </c>
      <c r="D14680">
        <v>4</v>
      </c>
      <c r="E14680" t="s">
        <v>8</v>
      </c>
      <c r="F14680" t="s">
        <v>9</v>
      </c>
      <c r="G14680">
        <v>9</v>
      </c>
      <c r="H14680" t="str">
        <f t="shared" si="1155"/>
        <v>KD</v>
      </c>
      <c r="I14680" s="2">
        <f t="shared" si="1152"/>
        <v>2013</v>
      </c>
      <c r="J14680" s="2">
        <f t="shared" si="1153"/>
        <v>5</v>
      </c>
      <c r="K14680" t="str">
        <f t="shared" si="1154"/>
        <v>Pantserjuffers</v>
      </c>
      <c r="L14680" s="25">
        <f t="shared" si="1156"/>
        <v>17.714285714285715</v>
      </c>
    </row>
    <row r="14681" spans="1:12" x14ac:dyDescent="0.25">
      <c r="A14681">
        <v>946</v>
      </c>
      <c r="B14681" t="s">
        <v>99</v>
      </c>
      <c r="C14681" s="1">
        <v>41399.583333333336</v>
      </c>
      <c r="D14681">
        <v>5</v>
      </c>
      <c r="E14681" t="s">
        <v>8</v>
      </c>
      <c r="F14681" t="s">
        <v>9</v>
      </c>
      <c r="G14681">
        <v>10</v>
      </c>
      <c r="H14681" t="str">
        <f t="shared" si="1155"/>
        <v>KD</v>
      </c>
      <c r="I14681" s="2">
        <f t="shared" si="1152"/>
        <v>2013</v>
      </c>
      <c r="J14681" s="2">
        <f t="shared" si="1153"/>
        <v>5</v>
      </c>
      <c r="K14681" t="str">
        <f t="shared" si="1154"/>
        <v>Pantserjuffers</v>
      </c>
      <c r="L14681" s="25">
        <f t="shared" si="1156"/>
        <v>17.714285714285715</v>
      </c>
    </row>
    <row r="14682" spans="1:12" x14ac:dyDescent="0.25">
      <c r="A14682">
        <v>946</v>
      </c>
      <c r="B14682" t="s">
        <v>99</v>
      </c>
      <c r="C14682" s="1">
        <v>41413.625</v>
      </c>
      <c r="D14682">
        <v>5</v>
      </c>
      <c r="E14682" t="s">
        <v>8</v>
      </c>
      <c r="F14682" t="s">
        <v>9</v>
      </c>
      <c r="G14682">
        <v>1</v>
      </c>
      <c r="H14682" t="str">
        <f t="shared" si="1155"/>
        <v>KD</v>
      </c>
      <c r="I14682" s="2">
        <f t="shared" si="1152"/>
        <v>2013</v>
      </c>
      <c r="J14682" s="2">
        <f t="shared" si="1153"/>
        <v>5</v>
      </c>
      <c r="K14682" t="str">
        <f t="shared" si="1154"/>
        <v>Pantserjuffers</v>
      </c>
      <c r="L14682" s="25">
        <f t="shared" si="1156"/>
        <v>19.714285714285715</v>
      </c>
    </row>
    <row r="14683" spans="1:12" x14ac:dyDescent="0.25">
      <c r="A14683">
        <v>946</v>
      </c>
      <c r="B14683" t="s">
        <v>99</v>
      </c>
      <c r="C14683" s="1">
        <v>41427.53125</v>
      </c>
      <c r="D14683">
        <v>1</v>
      </c>
      <c r="E14683" t="s">
        <v>10</v>
      </c>
      <c r="F14683" t="s">
        <v>11</v>
      </c>
      <c r="G14683">
        <v>2</v>
      </c>
      <c r="H14683" t="str">
        <f t="shared" si="1155"/>
        <v>KD</v>
      </c>
      <c r="I14683" s="2">
        <f t="shared" ref="I14683:I14746" si="1157">YEAR(C14683)</f>
        <v>2013</v>
      </c>
      <c r="J14683" s="2">
        <f t="shared" ref="J14683:J14746" si="1158">MONTH(C14683)</f>
        <v>6</v>
      </c>
      <c r="K14683" t="str">
        <f t="shared" ref="K14683:K14746" si="1159">VLOOKUP(E14683,$Q$2:$R$100,2,FALSE)</f>
        <v>Waterjuffer</v>
      </c>
      <c r="L14683" s="25">
        <f t="shared" si="1156"/>
        <v>21.714285714285715</v>
      </c>
    </row>
    <row r="14684" spans="1:12" x14ac:dyDescent="0.25">
      <c r="A14684">
        <v>946</v>
      </c>
      <c r="B14684" t="s">
        <v>99</v>
      </c>
      <c r="C14684" s="1">
        <v>41427.53125</v>
      </c>
      <c r="D14684">
        <v>1</v>
      </c>
      <c r="E14684" t="s">
        <v>16</v>
      </c>
      <c r="F14684" t="s">
        <v>17</v>
      </c>
      <c r="G14684">
        <v>1</v>
      </c>
      <c r="H14684" t="str">
        <f t="shared" si="1155"/>
        <v>KD</v>
      </c>
      <c r="I14684" s="2">
        <f t="shared" si="1157"/>
        <v>2013</v>
      </c>
      <c r="J14684" s="2">
        <f t="shared" si="1158"/>
        <v>6</v>
      </c>
      <c r="K14684" t="str">
        <f t="shared" si="1159"/>
        <v>Waterjuffer</v>
      </c>
      <c r="L14684" s="25">
        <f t="shared" si="1156"/>
        <v>21.714285714285715</v>
      </c>
    </row>
    <row r="14685" spans="1:12" x14ac:dyDescent="0.25">
      <c r="A14685">
        <v>946</v>
      </c>
      <c r="B14685" t="s">
        <v>99</v>
      </c>
      <c r="C14685" s="1">
        <v>41427.53125</v>
      </c>
      <c r="D14685">
        <v>1</v>
      </c>
      <c r="E14685" t="s">
        <v>28</v>
      </c>
      <c r="F14685" t="s">
        <v>29</v>
      </c>
      <c r="G14685">
        <v>1</v>
      </c>
      <c r="H14685" t="str">
        <f t="shared" si="1155"/>
        <v>KD</v>
      </c>
      <c r="I14685" s="2">
        <f t="shared" si="1157"/>
        <v>2013</v>
      </c>
      <c r="J14685" s="2">
        <f t="shared" si="1158"/>
        <v>6</v>
      </c>
      <c r="K14685" t="str">
        <f t="shared" si="1159"/>
        <v>Korenbouten</v>
      </c>
      <c r="L14685" s="25">
        <f t="shared" si="1156"/>
        <v>21.714285714285715</v>
      </c>
    </row>
    <row r="14686" spans="1:12" x14ac:dyDescent="0.25">
      <c r="A14686">
        <v>946</v>
      </c>
      <c r="B14686" t="s">
        <v>99</v>
      </c>
      <c r="C14686" s="1">
        <v>41427.53125</v>
      </c>
      <c r="D14686">
        <v>1</v>
      </c>
      <c r="E14686" t="s">
        <v>14</v>
      </c>
      <c r="F14686" t="s">
        <v>15</v>
      </c>
      <c r="G14686">
        <v>1</v>
      </c>
      <c r="H14686" t="str">
        <f t="shared" si="1155"/>
        <v>KD</v>
      </c>
      <c r="I14686" s="2">
        <f t="shared" si="1157"/>
        <v>2013</v>
      </c>
      <c r="J14686" s="2">
        <f t="shared" si="1158"/>
        <v>6</v>
      </c>
      <c r="K14686" t="str">
        <f t="shared" si="1159"/>
        <v>Waterjuffer</v>
      </c>
      <c r="L14686" s="25">
        <f t="shared" si="1156"/>
        <v>21.714285714285715</v>
      </c>
    </row>
    <row r="14687" spans="1:12" x14ac:dyDescent="0.25">
      <c r="A14687">
        <v>946</v>
      </c>
      <c r="B14687" t="s">
        <v>99</v>
      </c>
      <c r="C14687" s="1">
        <v>41427.53125</v>
      </c>
      <c r="D14687">
        <v>2</v>
      </c>
      <c r="E14687" t="s">
        <v>18</v>
      </c>
      <c r="F14687" t="s">
        <v>19</v>
      </c>
      <c r="G14687">
        <v>2</v>
      </c>
      <c r="H14687" t="str">
        <f t="shared" si="1155"/>
        <v>KD</v>
      </c>
      <c r="I14687" s="2">
        <f t="shared" si="1157"/>
        <v>2013</v>
      </c>
      <c r="J14687" s="2">
        <f t="shared" si="1158"/>
        <v>6</v>
      </c>
      <c r="K14687" t="str">
        <f t="shared" si="1159"/>
        <v>Korenbouten</v>
      </c>
      <c r="L14687" s="25">
        <f t="shared" si="1156"/>
        <v>21.714285714285715</v>
      </c>
    </row>
    <row r="14688" spans="1:12" x14ac:dyDescent="0.25">
      <c r="A14688">
        <v>946</v>
      </c>
      <c r="B14688" t="s">
        <v>99</v>
      </c>
      <c r="C14688" s="1">
        <v>41427.53125</v>
      </c>
      <c r="D14688">
        <v>2</v>
      </c>
      <c r="E14688" t="s">
        <v>10</v>
      </c>
      <c r="F14688" t="s">
        <v>11</v>
      </c>
      <c r="G14688">
        <v>2</v>
      </c>
      <c r="H14688" t="str">
        <f t="shared" si="1155"/>
        <v>KD</v>
      </c>
      <c r="I14688" s="2">
        <f t="shared" si="1157"/>
        <v>2013</v>
      </c>
      <c r="J14688" s="2">
        <f t="shared" si="1158"/>
        <v>6</v>
      </c>
      <c r="K14688" t="str">
        <f t="shared" si="1159"/>
        <v>Waterjuffer</v>
      </c>
      <c r="L14688" s="25">
        <f t="shared" si="1156"/>
        <v>21.714285714285715</v>
      </c>
    </row>
    <row r="14689" spans="1:12" x14ac:dyDescent="0.25">
      <c r="A14689">
        <v>946</v>
      </c>
      <c r="B14689" t="s">
        <v>99</v>
      </c>
      <c r="C14689" s="1">
        <v>41427.53125</v>
      </c>
      <c r="D14689">
        <v>2</v>
      </c>
      <c r="E14689" t="s">
        <v>28</v>
      </c>
      <c r="F14689" t="s">
        <v>29</v>
      </c>
      <c r="G14689">
        <v>2</v>
      </c>
      <c r="H14689" t="str">
        <f t="shared" si="1155"/>
        <v>KD</v>
      </c>
      <c r="I14689" s="2">
        <f t="shared" si="1157"/>
        <v>2013</v>
      </c>
      <c r="J14689" s="2">
        <f t="shared" si="1158"/>
        <v>6</v>
      </c>
      <c r="K14689" t="str">
        <f t="shared" si="1159"/>
        <v>Korenbouten</v>
      </c>
      <c r="L14689" s="25">
        <f t="shared" si="1156"/>
        <v>21.714285714285715</v>
      </c>
    </row>
    <row r="14690" spans="1:12" x14ac:dyDescent="0.25">
      <c r="A14690">
        <v>946</v>
      </c>
      <c r="B14690" t="s">
        <v>99</v>
      </c>
      <c r="C14690" s="1">
        <v>41427.53125</v>
      </c>
      <c r="D14690">
        <v>2</v>
      </c>
      <c r="E14690" t="s">
        <v>14</v>
      </c>
      <c r="F14690" t="s">
        <v>15</v>
      </c>
      <c r="G14690">
        <v>1</v>
      </c>
      <c r="H14690" t="str">
        <f t="shared" si="1155"/>
        <v>KD</v>
      </c>
      <c r="I14690" s="2">
        <f t="shared" si="1157"/>
        <v>2013</v>
      </c>
      <c r="J14690" s="2">
        <f t="shared" si="1158"/>
        <v>6</v>
      </c>
      <c r="K14690" t="str">
        <f t="shared" si="1159"/>
        <v>Waterjuffer</v>
      </c>
      <c r="L14690" s="25">
        <f t="shared" si="1156"/>
        <v>21.714285714285715</v>
      </c>
    </row>
    <row r="14691" spans="1:12" x14ac:dyDescent="0.25">
      <c r="A14691">
        <v>946</v>
      </c>
      <c r="B14691" t="s">
        <v>99</v>
      </c>
      <c r="C14691" s="1">
        <v>41427.53125</v>
      </c>
      <c r="D14691">
        <v>4</v>
      </c>
      <c r="E14691" t="s">
        <v>8</v>
      </c>
      <c r="F14691" t="s">
        <v>9</v>
      </c>
      <c r="G14691">
        <v>11</v>
      </c>
      <c r="H14691" t="str">
        <f t="shared" si="1155"/>
        <v>KD</v>
      </c>
      <c r="I14691" s="2">
        <f t="shared" si="1157"/>
        <v>2013</v>
      </c>
      <c r="J14691" s="2">
        <f t="shared" si="1158"/>
        <v>6</v>
      </c>
      <c r="K14691" t="str">
        <f t="shared" si="1159"/>
        <v>Pantserjuffers</v>
      </c>
      <c r="L14691" s="25">
        <f t="shared" si="1156"/>
        <v>21.714285714285715</v>
      </c>
    </row>
    <row r="14692" spans="1:12" x14ac:dyDescent="0.25">
      <c r="A14692">
        <v>946</v>
      </c>
      <c r="B14692" t="s">
        <v>99</v>
      </c>
      <c r="C14692" s="1">
        <v>41427.53125</v>
      </c>
      <c r="D14692">
        <v>4</v>
      </c>
      <c r="E14692" t="s">
        <v>18</v>
      </c>
      <c r="F14692" t="s">
        <v>19</v>
      </c>
      <c r="G14692">
        <v>1</v>
      </c>
      <c r="H14692" t="str">
        <f t="shared" si="1155"/>
        <v>KD</v>
      </c>
      <c r="I14692" s="2">
        <f t="shared" si="1157"/>
        <v>2013</v>
      </c>
      <c r="J14692" s="2">
        <f t="shared" si="1158"/>
        <v>6</v>
      </c>
      <c r="K14692" t="str">
        <f t="shared" si="1159"/>
        <v>Korenbouten</v>
      </c>
      <c r="L14692" s="25">
        <f t="shared" si="1156"/>
        <v>21.714285714285715</v>
      </c>
    </row>
    <row r="14693" spans="1:12" x14ac:dyDescent="0.25">
      <c r="A14693">
        <v>946</v>
      </c>
      <c r="B14693" t="s">
        <v>99</v>
      </c>
      <c r="C14693" s="1">
        <v>41427.53125</v>
      </c>
      <c r="D14693">
        <v>4</v>
      </c>
      <c r="E14693" t="s">
        <v>26</v>
      </c>
      <c r="F14693" t="s">
        <v>27</v>
      </c>
      <c r="G14693">
        <v>1</v>
      </c>
      <c r="H14693" t="str">
        <f t="shared" si="1155"/>
        <v>KD</v>
      </c>
      <c r="I14693" s="2">
        <f t="shared" si="1157"/>
        <v>2013</v>
      </c>
      <c r="J14693" s="2">
        <f t="shared" si="1158"/>
        <v>6</v>
      </c>
      <c r="K14693" t="str">
        <f t="shared" si="1159"/>
        <v>Glazenmakers</v>
      </c>
      <c r="L14693" s="25">
        <f t="shared" si="1156"/>
        <v>21.714285714285715</v>
      </c>
    </row>
    <row r="14694" spans="1:12" x14ac:dyDescent="0.25">
      <c r="A14694">
        <v>946</v>
      </c>
      <c r="B14694" t="s">
        <v>99</v>
      </c>
      <c r="C14694" s="1">
        <v>41427.53125</v>
      </c>
      <c r="D14694">
        <v>4</v>
      </c>
      <c r="E14694" t="s">
        <v>28</v>
      </c>
      <c r="F14694" t="s">
        <v>29</v>
      </c>
      <c r="G14694">
        <v>2</v>
      </c>
      <c r="H14694" t="str">
        <f t="shared" si="1155"/>
        <v>KD</v>
      </c>
      <c r="I14694" s="2">
        <f t="shared" si="1157"/>
        <v>2013</v>
      </c>
      <c r="J14694" s="2">
        <f t="shared" si="1158"/>
        <v>6</v>
      </c>
      <c r="K14694" t="str">
        <f t="shared" si="1159"/>
        <v>Korenbouten</v>
      </c>
      <c r="L14694" s="25">
        <f t="shared" si="1156"/>
        <v>21.714285714285715</v>
      </c>
    </row>
    <row r="14695" spans="1:12" x14ac:dyDescent="0.25">
      <c r="A14695">
        <v>946</v>
      </c>
      <c r="B14695" t="s">
        <v>99</v>
      </c>
      <c r="C14695" s="1">
        <v>41427.53125</v>
      </c>
      <c r="D14695">
        <v>5</v>
      </c>
      <c r="E14695" t="s">
        <v>8</v>
      </c>
      <c r="F14695" t="s">
        <v>9</v>
      </c>
      <c r="G14695">
        <v>17</v>
      </c>
      <c r="H14695" t="str">
        <f t="shared" si="1155"/>
        <v>KD</v>
      </c>
      <c r="I14695" s="2">
        <f t="shared" si="1157"/>
        <v>2013</v>
      </c>
      <c r="J14695" s="2">
        <f t="shared" si="1158"/>
        <v>6</v>
      </c>
      <c r="K14695" t="str">
        <f t="shared" si="1159"/>
        <v>Pantserjuffers</v>
      </c>
      <c r="L14695" s="25">
        <f t="shared" si="1156"/>
        <v>21.714285714285715</v>
      </c>
    </row>
    <row r="14696" spans="1:12" x14ac:dyDescent="0.25">
      <c r="A14696">
        <v>946</v>
      </c>
      <c r="B14696" t="s">
        <v>99</v>
      </c>
      <c r="C14696" s="1">
        <v>41427.53125</v>
      </c>
      <c r="D14696">
        <v>5</v>
      </c>
      <c r="E14696" t="s">
        <v>22</v>
      </c>
      <c r="F14696" t="s">
        <v>23</v>
      </c>
      <c r="G14696">
        <v>2</v>
      </c>
      <c r="H14696" t="str">
        <f t="shared" si="1155"/>
        <v>KD</v>
      </c>
      <c r="I14696" s="2">
        <f t="shared" si="1157"/>
        <v>2013</v>
      </c>
      <c r="J14696" s="2">
        <f t="shared" si="1158"/>
        <v>6</v>
      </c>
      <c r="K14696" t="str">
        <f t="shared" si="1159"/>
        <v>Glazenmakers</v>
      </c>
      <c r="L14696" s="25">
        <f t="shared" si="1156"/>
        <v>21.714285714285715</v>
      </c>
    </row>
    <row r="14697" spans="1:12" x14ac:dyDescent="0.25">
      <c r="A14697">
        <v>946</v>
      </c>
      <c r="B14697" t="s">
        <v>99</v>
      </c>
      <c r="C14697" s="1">
        <v>41427.53125</v>
      </c>
      <c r="D14697">
        <v>5</v>
      </c>
      <c r="E14697" t="s">
        <v>26</v>
      </c>
      <c r="F14697" t="s">
        <v>27</v>
      </c>
      <c r="G14697">
        <v>1</v>
      </c>
      <c r="H14697" t="str">
        <f t="shared" si="1155"/>
        <v>KD</v>
      </c>
      <c r="I14697" s="2">
        <f t="shared" si="1157"/>
        <v>2013</v>
      </c>
      <c r="J14697" s="2">
        <f t="shared" si="1158"/>
        <v>6</v>
      </c>
      <c r="K14697" t="str">
        <f t="shared" si="1159"/>
        <v>Glazenmakers</v>
      </c>
      <c r="L14697" s="25">
        <f t="shared" si="1156"/>
        <v>21.714285714285715</v>
      </c>
    </row>
    <row r="14698" spans="1:12" x14ac:dyDescent="0.25">
      <c r="A14698">
        <v>946</v>
      </c>
      <c r="B14698" t="s">
        <v>99</v>
      </c>
      <c r="C14698" s="1">
        <v>41427.53125</v>
      </c>
      <c r="D14698">
        <v>5</v>
      </c>
      <c r="E14698" t="s">
        <v>28</v>
      </c>
      <c r="F14698" t="s">
        <v>29</v>
      </c>
      <c r="G14698">
        <v>2</v>
      </c>
      <c r="H14698" t="str">
        <f t="shared" si="1155"/>
        <v>KD</v>
      </c>
      <c r="I14698" s="2">
        <f t="shared" si="1157"/>
        <v>2013</v>
      </c>
      <c r="J14698" s="2">
        <f t="shared" si="1158"/>
        <v>6</v>
      </c>
      <c r="K14698" t="str">
        <f t="shared" si="1159"/>
        <v>Korenbouten</v>
      </c>
      <c r="L14698" s="25">
        <f t="shared" si="1156"/>
        <v>21.714285714285715</v>
      </c>
    </row>
    <row r="14699" spans="1:12" x14ac:dyDescent="0.25">
      <c r="A14699">
        <v>946</v>
      </c>
      <c r="B14699" t="s">
        <v>99</v>
      </c>
      <c r="C14699" s="1">
        <v>41457.583333333336</v>
      </c>
      <c r="D14699">
        <v>1</v>
      </c>
      <c r="E14699" t="s">
        <v>32</v>
      </c>
      <c r="F14699" t="s">
        <v>33</v>
      </c>
      <c r="G14699">
        <v>13</v>
      </c>
      <c r="H14699" t="str">
        <f t="shared" si="1155"/>
        <v>KD</v>
      </c>
      <c r="I14699" s="2">
        <f t="shared" si="1157"/>
        <v>2013</v>
      </c>
      <c r="J14699" s="2">
        <f t="shared" si="1158"/>
        <v>7</v>
      </c>
      <c r="K14699" t="str">
        <f t="shared" si="1159"/>
        <v>Korenbouten</v>
      </c>
      <c r="L14699" s="25">
        <f t="shared" si="1156"/>
        <v>26</v>
      </c>
    </row>
    <row r="14700" spans="1:12" x14ac:dyDescent="0.25">
      <c r="A14700">
        <v>946</v>
      </c>
      <c r="B14700" t="s">
        <v>99</v>
      </c>
      <c r="C14700" s="1">
        <v>41457.583333333336</v>
      </c>
      <c r="D14700">
        <v>1</v>
      </c>
      <c r="E14700" t="s">
        <v>18</v>
      </c>
      <c r="F14700" t="s">
        <v>19</v>
      </c>
      <c r="G14700">
        <v>11</v>
      </c>
      <c r="H14700" t="str">
        <f t="shared" si="1155"/>
        <v>KD</v>
      </c>
      <c r="I14700" s="2">
        <f t="shared" si="1157"/>
        <v>2013</v>
      </c>
      <c r="J14700" s="2">
        <f t="shared" si="1158"/>
        <v>7</v>
      </c>
      <c r="K14700" t="str">
        <f t="shared" si="1159"/>
        <v>Korenbouten</v>
      </c>
      <c r="L14700" s="25">
        <f t="shared" si="1156"/>
        <v>26</v>
      </c>
    </row>
    <row r="14701" spans="1:12" x14ac:dyDescent="0.25">
      <c r="A14701">
        <v>946</v>
      </c>
      <c r="B14701" t="s">
        <v>99</v>
      </c>
      <c r="C14701" s="1">
        <v>41457.583333333336</v>
      </c>
      <c r="D14701">
        <v>1</v>
      </c>
      <c r="E14701" t="s">
        <v>26</v>
      </c>
      <c r="F14701" t="s">
        <v>27</v>
      </c>
      <c r="G14701">
        <v>5</v>
      </c>
      <c r="H14701" t="str">
        <f t="shared" si="1155"/>
        <v>KD</v>
      </c>
      <c r="I14701" s="2">
        <f t="shared" si="1157"/>
        <v>2013</v>
      </c>
      <c r="J14701" s="2">
        <f t="shared" si="1158"/>
        <v>7</v>
      </c>
      <c r="K14701" t="str">
        <f t="shared" si="1159"/>
        <v>Glazenmakers</v>
      </c>
      <c r="L14701" s="25">
        <f t="shared" si="1156"/>
        <v>26</v>
      </c>
    </row>
    <row r="14702" spans="1:12" x14ac:dyDescent="0.25">
      <c r="A14702">
        <v>946</v>
      </c>
      <c r="B14702" t="s">
        <v>99</v>
      </c>
      <c r="C14702" s="1">
        <v>41457.583333333336</v>
      </c>
      <c r="D14702">
        <v>1</v>
      </c>
      <c r="E14702" t="s">
        <v>10</v>
      </c>
      <c r="F14702" t="s">
        <v>11</v>
      </c>
      <c r="G14702">
        <v>145</v>
      </c>
      <c r="H14702" t="str">
        <f t="shared" si="1155"/>
        <v>KD</v>
      </c>
      <c r="I14702" s="2">
        <f t="shared" si="1157"/>
        <v>2013</v>
      </c>
      <c r="J14702" s="2">
        <f t="shared" si="1158"/>
        <v>7</v>
      </c>
      <c r="K14702" t="str">
        <f t="shared" si="1159"/>
        <v>Waterjuffer</v>
      </c>
      <c r="L14702" s="25">
        <f t="shared" si="1156"/>
        <v>26</v>
      </c>
    </row>
    <row r="14703" spans="1:12" x14ac:dyDescent="0.25">
      <c r="A14703">
        <v>946</v>
      </c>
      <c r="B14703" t="s">
        <v>99</v>
      </c>
      <c r="C14703" s="1">
        <v>41457.583333333336</v>
      </c>
      <c r="D14703">
        <v>1</v>
      </c>
      <c r="E14703" t="s">
        <v>28</v>
      </c>
      <c r="F14703" t="s">
        <v>29</v>
      </c>
      <c r="G14703">
        <v>4</v>
      </c>
      <c r="H14703" t="str">
        <f t="shared" si="1155"/>
        <v>KD</v>
      </c>
      <c r="I14703" s="2">
        <f t="shared" si="1157"/>
        <v>2013</v>
      </c>
      <c r="J14703" s="2">
        <f t="shared" si="1158"/>
        <v>7</v>
      </c>
      <c r="K14703" t="str">
        <f t="shared" si="1159"/>
        <v>Korenbouten</v>
      </c>
      <c r="L14703" s="25">
        <f t="shared" si="1156"/>
        <v>26</v>
      </c>
    </row>
    <row r="14704" spans="1:12" x14ac:dyDescent="0.25">
      <c r="A14704">
        <v>946</v>
      </c>
      <c r="B14704" t="s">
        <v>99</v>
      </c>
      <c r="C14704" s="1">
        <v>41457.583333333336</v>
      </c>
      <c r="D14704">
        <v>1</v>
      </c>
      <c r="E14704" t="s">
        <v>24</v>
      </c>
      <c r="F14704" t="s">
        <v>25</v>
      </c>
      <c r="G14704">
        <v>1</v>
      </c>
      <c r="H14704" t="str">
        <f t="shared" si="1155"/>
        <v>KD</v>
      </c>
      <c r="I14704" s="2">
        <f t="shared" si="1157"/>
        <v>2013</v>
      </c>
      <c r="J14704" s="2">
        <f t="shared" si="1158"/>
        <v>7</v>
      </c>
      <c r="K14704" t="str">
        <f t="shared" si="1159"/>
        <v>Glazenmakers</v>
      </c>
      <c r="L14704" s="25">
        <f t="shared" si="1156"/>
        <v>26</v>
      </c>
    </row>
    <row r="14705" spans="1:12" x14ac:dyDescent="0.25">
      <c r="A14705">
        <v>946</v>
      </c>
      <c r="B14705" t="s">
        <v>99</v>
      </c>
      <c r="C14705" s="1">
        <v>41457.583333333336</v>
      </c>
      <c r="D14705">
        <v>1</v>
      </c>
      <c r="E14705" t="s">
        <v>14</v>
      </c>
      <c r="F14705" t="s">
        <v>15</v>
      </c>
      <c r="G14705">
        <v>255</v>
      </c>
      <c r="H14705" t="str">
        <f t="shared" si="1155"/>
        <v>KD</v>
      </c>
      <c r="I14705" s="2">
        <f t="shared" si="1157"/>
        <v>2013</v>
      </c>
      <c r="J14705" s="2">
        <f t="shared" si="1158"/>
        <v>7</v>
      </c>
      <c r="K14705" t="str">
        <f t="shared" si="1159"/>
        <v>Waterjuffer</v>
      </c>
      <c r="L14705" s="25">
        <f t="shared" si="1156"/>
        <v>26</v>
      </c>
    </row>
    <row r="14706" spans="1:12" x14ac:dyDescent="0.25">
      <c r="A14706">
        <v>946</v>
      </c>
      <c r="B14706" t="s">
        <v>99</v>
      </c>
      <c r="C14706" s="1">
        <v>41457.583333333336</v>
      </c>
      <c r="D14706">
        <v>2</v>
      </c>
      <c r="E14706" t="s">
        <v>18</v>
      </c>
      <c r="F14706" t="s">
        <v>19</v>
      </c>
      <c r="G14706">
        <v>6</v>
      </c>
      <c r="H14706" t="str">
        <f t="shared" si="1155"/>
        <v>KD</v>
      </c>
      <c r="I14706" s="2">
        <f t="shared" si="1157"/>
        <v>2013</v>
      </c>
      <c r="J14706" s="2">
        <f t="shared" si="1158"/>
        <v>7</v>
      </c>
      <c r="K14706" t="str">
        <f t="shared" si="1159"/>
        <v>Korenbouten</v>
      </c>
      <c r="L14706" s="25">
        <f t="shared" si="1156"/>
        <v>26</v>
      </c>
    </row>
    <row r="14707" spans="1:12" x14ac:dyDescent="0.25">
      <c r="A14707">
        <v>946</v>
      </c>
      <c r="B14707" t="s">
        <v>99</v>
      </c>
      <c r="C14707" s="1">
        <v>41457.583333333336</v>
      </c>
      <c r="D14707">
        <v>2</v>
      </c>
      <c r="E14707" t="s">
        <v>10</v>
      </c>
      <c r="F14707" t="s">
        <v>11</v>
      </c>
      <c r="G14707">
        <v>30</v>
      </c>
      <c r="H14707" t="str">
        <f t="shared" si="1155"/>
        <v>KD</v>
      </c>
      <c r="I14707" s="2">
        <f t="shared" si="1157"/>
        <v>2013</v>
      </c>
      <c r="J14707" s="2">
        <f t="shared" si="1158"/>
        <v>7</v>
      </c>
      <c r="K14707" t="str">
        <f t="shared" si="1159"/>
        <v>Waterjuffer</v>
      </c>
      <c r="L14707" s="25">
        <f t="shared" si="1156"/>
        <v>26</v>
      </c>
    </row>
    <row r="14708" spans="1:12" x14ac:dyDescent="0.25">
      <c r="A14708">
        <v>946</v>
      </c>
      <c r="B14708" t="s">
        <v>99</v>
      </c>
      <c r="C14708" s="1">
        <v>41457.583333333336</v>
      </c>
      <c r="D14708">
        <v>2</v>
      </c>
      <c r="E14708" t="s">
        <v>28</v>
      </c>
      <c r="F14708" t="s">
        <v>29</v>
      </c>
      <c r="G14708">
        <v>1</v>
      </c>
      <c r="H14708" t="str">
        <f t="shared" si="1155"/>
        <v>KD</v>
      </c>
      <c r="I14708" s="2">
        <f t="shared" si="1157"/>
        <v>2013</v>
      </c>
      <c r="J14708" s="2">
        <f t="shared" si="1158"/>
        <v>7</v>
      </c>
      <c r="K14708" t="str">
        <f t="shared" si="1159"/>
        <v>Korenbouten</v>
      </c>
      <c r="L14708" s="25">
        <f t="shared" si="1156"/>
        <v>26</v>
      </c>
    </row>
    <row r="14709" spans="1:12" x14ac:dyDescent="0.25">
      <c r="A14709">
        <v>946</v>
      </c>
      <c r="B14709" t="s">
        <v>99</v>
      </c>
      <c r="C14709" s="1">
        <v>41457.583333333336</v>
      </c>
      <c r="D14709">
        <v>2</v>
      </c>
      <c r="E14709" t="s">
        <v>14</v>
      </c>
      <c r="F14709" t="s">
        <v>15</v>
      </c>
      <c r="G14709">
        <v>74</v>
      </c>
      <c r="H14709" t="str">
        <f t="shared" si="1155"/>
        <v>KD</v>
      </c>
      <c r="I14709" s="2">
        <f t="shared" si="1157"/>
        <v>2013</v>
      </c>
      <c r="J14709" s="2">
        <f t="shared" si="1158"/>
        <v>7</v>
      </c>
      <c r="K14709" t="str">
        <f t="shared" si="1159"/>
        <v>Waterjuffer</v>
      </c>
      <c r="L14709" s="25">
        <f t="shared" si="1156"/>
        <v>26</v>
      </c>
    </row>
    <row r="14710" spans="1:12" x14ac:dyDescent="0.25">
      <c r="A14710">
        <v>946</v>
      </c>
      <c r="B14710" t="s">
        <v>99</v>
      </c>
      <c r="C14710" s="1">
        <v>41457.583333333336</v>
      </c>
      <c r="D14710">
        <v>4</v>
      </c>
      <c r="E14710" t="s">
        <v>26</v>
      </c>
      <c r="F14710" t="s">
        <v>27</v>
      </c>
      <c r="G14710">
        <v>1</v>
      </c>
      <c r="H14710" t="str">
        <f t="shared" si="1155"/>
        <v>KD</v>
      </c>
      <c r="I14710" s="2">
        <f t="shared" si="1157"/>
        <v>2013</v>
      </c>
      <c r="J14710" s="2">
        <f t="shared" si="1158"/>
        <v>7</v>
      </c>
      <c r="K14710" t="str">
        <f t="shared" si="1159"/>
        <v>Glazenmakers</v>
      </c>
      <c r="L14710" s="25">
        <f t="shared" si="1156"/>
        <v>26</v>
      </c>
    </row>
    <row r="14711" spans="1:12" x14ac:dyDescent="0.25">
      <c r="A14711">
        <v>946</v>
      </c>
      <c r="B14711" t="s">
        <v>99</v>
      </c>
      <c r="C14711" s="1">
        <v>41457.583333333336</v>
      </c>
      <c r="D14711">
        <v>4</v>
      </c>
      <c r="E14711" t="s">
        <v>28</v>
      </c>
      <c r="F14711" t="s">
        <v>29</v>
      </c>
      <c r="G14711">
        <v>3</v>
      </c>
      <c r="H14711" t="str">
        <f t="shared" si="1155"/>
        <v>KD</v>
      </c>
      <c r="I14711" s="2">
        <f t="shared" si="1157"/>
        <v>2013</v>
      </c>
      <c r="J14711" s="2">
        <f t="shared" si="1158"/>
        <v>7</v>
      </c>
      <c r="K14711" t="str">
        <f t="shared" si="1159"/>
        <v>Korenbouten</v>
      </c>
      <c r="L14711" s="25">
        <f t="shared" si="1156"/>
        <v>26</v>
      </c>
    </row>
    <row r="14712" spans="1:12" x14ac:dyDescent="0.25">
      <c r="A14712">
        <v>946</v>
      </c>
      <c r="B14712" t="s">
        <v>99</v>
      </c>
      <c r="C14712" s="1">
        <v>41457.583333333336</v>
      </c>
      <c r="D14712">
        <v>5</v>
      </c>
      <c r="E14712" t="s">
        <v>18</v>
      </c>
      <c r="F14712" t="s">
        <v>19</v>
      </c>
      <c r="G14712">
        <v>1</v>
      </c>
      <c r="H14712" t="str">
        <f t="shared" si="1155"/>
        <v>KD</v>
      </c>
      <c r="I14712" s="2">
        <f t="shared" si="1157"/>
        <v>2013</v>
      </c>
      <c r="J14712" s="2">
        <f t="shared" si="1158"/>
        <v>7</v>
      </c>
      <c r="K14712" t="str">
        <f t="shared" si="1159"/>
        <v>Korenbouten</v>
      </c>
      <c r="L14712" s="25">
        <f t="shared" si="1156"/>
        <v>26</v>
      </c>
    </row>
    <row r="14713" spans="1:12" x14ac:dyDescent="0.25">
      <c r="A14713">
        <v>946</v>
      </c>
      <c r="B14713" t="s">
        <v>99</v>
      </c>
      <c r="C14713" s="1">
        <v>41457.583333333336</v>
      </c>
      <c r="D14713">
        <v>5</v>
      </c>
      <c r="E14713" t="s">
        <v>26</v>
      </c>
      <c r="F14713" t="s">
        <v>27</v>
      </c>
      <c r="G14713">
        <v>1</v>
      </c>
      <c r="H14713" t="str">
        <f t="shared" si="1155"/>
        <v>KD</v>
      </c>
      <c r="I14713" s="2">
        <f t="shared" si="1157"/>
        <v>2013</v>
      </c>
      <c r="J14713" s="2">
        <f t="shared" si="1158"/>
        <v>7</v>
      </c>
      <c r="K14713" t="str">
        <f t="shared" si="1159"/>
        <v>Glazenmakers</v>
      </c>
      <c r="L14713" s="25">
        <f t="shared" si="1156"/>
        <v>26</v>
      </c>
    </row>
    <row r="14714" spans="1:12" x14ac:dyDescent="0.25">
      <c r="A14714">
        <v>946</v>
      </c>
      <c r="B14714" t="s">
        <v>99</v>
      </c>
      <c r="C14714" s="1">
        <v>41457.583333333336</v>
      </c>
      <c r="D14714">
        <v>5</v>
      </c>
      <c r="E14714" t="s">
        <v>28</v>
      </c>
      <c r="F14714" t="s">
        <v>29</v>
      </c>
      <c r="G14714">
        <v>3</v>
      </c>
      <c r="H14714" t="str">
        <f t="shared" si="1155"/>
        <v>KD</v>
      </c>
      <c r="I14714" s="2">
        <f t="shared" si="1157"/>
        <v>2013</v>
      </c>
      <c r="J14714" s="2">
        <f t="shared" si="1158"/>
        <v>7</v>
      </c>
      <c r="K14714" t="str">
        <f t="shared" si="1159"/>
        <v>Korenbouten</v>
      </c>
      <c r="L14714" s="25">
        <f t="shared" si="1156"/>
        <v>26</v>
      </c>
    </row>
    <row r="14715" spans="1:12" x14ac:dyDescent="0.25">
      <c r="A14715">
        <v>946</v>
      </c>
      <c r="B14715" t="s">
        <v>99</v>
      </c>
      <c r="C14715" s="1">
        <v>41464.583333333336</v>
      </c>
      <c r="D14715">
        <v>1</v>
      </c>
      <c r="E14715" t="s">
        <v>18</v>
      </c>
      <c r="F14715" t="s">
        <v>19</v>
      </c>
      <c r="G14715">
        <v>1</v>
      </c>
      <c r="H14715" t="str">
        <f t="shared" si="1155"/>
        <v>KD</v>
      </c>
      <c r="I14715" s="2">
        <f t="shared" si="1157"/>
        <v>2013</v>
      </c>
      <c r="J14715" s="2">
        <f t="shared" si="1158"/>
        <v>7</v>
      </c>
      <c r="K14715" t="str">
        <f t="shared" si="1159"/>
        <v>Korenbouten</v>
      </c>
      <c r="L14715" s="25">
        <f t="shared" si="1156"/>
        <v>27</v>
      </c>
    </row>
    <row r="14716" spans="1:12" x14ac:dyDescent="0.25">
      <c r="A14716">
        <v>946</v>
      </c>
      <c r="B14716" t="s">
        <v>99</v>
      </c>
      <c r="C14716" s="1">
        <v>41464.583333333336</v>
      </c>
      <c r="D14716">
        <v>1</v>
      </c>
      <c r="E14716" t="s">
        <v>10</v>
      </c>
      <c r="F14716" t="s">
        <v>11</v>
      </c>
      <c r="G14716">
        <v>75</v>
      </c>
      <c r="H14716" t="str">
        <f t="shared" si="1155"/>
        <v>KD</v>
      </c>
      <c r="I14716" s="2">
        <f t="shared" si="1157"/>
        <v>2013</v>
      </c>
      <c r="J14716" s="2">
        <f t="shared" si="1158"/>
        <v>7</v>
      </c>
      <c r="K14716" t="str">
        <f t="shared" si="1159"/>
        <v>Waterjuffer</v>
      </c>
      <c r="L14716" s="25">
        <f t="shared" si="1156"/>
        <v>27</v>
      </c>
    </row>
    <row r="14717" spans="1:12" x14ac:dyDescent="0.25">
      <c r="A14717">
        <v>946</v>
      </c>
      <c r="B14717" t="s">
        <v>99</v>
      </c>
      <c r="C14717" s="1">
        <v>41464.583333333336</v>
      </c>
      <c r="D14717">
        <v>1</v>
      </c>
      <c r="E14717" t="s">
        <v>28</v>
      </c>
      <c r="F14717" t="s">
        <v>29</v>
      </c>
      <c r="G14717">
        <v>1</v>
      </c>
      <c r="H14717" t="str">
        <f t="shared" si="1155"/>
        <v>KD</v>
      </c>
      <c r="I14717" s="2">
        <f t="shared" si="1157"/>
        <v>2013</v>
      </c>
      <c r="J14717" s="2">
        <f t="shared" si="1158"/>
        <v>7</v>
      </c>
      <c r="K14717" t="str">
        <f t="shared" si="1159"/>
        <v>Korenbouten</v>
      </c>
      <c r="L14717" s="25">
        <f t="shared" si="1156"/>
        <v>27</v>
      </c>
    </row>
    <row r="14718" spans="1:12" x14ac:dyDescent="0.25">
      <c r="A14718">
        <v>946</v>
      </c>
      <c r="B14718" t="s">
        <v>99</v>
      </c>
      <c r="C14718" s="1">
        <v>41464.583333333336</v>
      </c>
      <c r="D14718">
        <v>1</v>
      </c>
      <c r="E14718" t="s">
        <v>24</v>
      </c>
      <c r="F14718" t="s">
        <v>25</v>
      </c>
      <c r="G14718">
        <v>2</v>
      </c>
      <c r="H14718" t="str">
        <f t="shared" si="1155"/>
        <v>KD</v>
      </c>
      <c r="I14718" s="2">
        <f t="shared" si="1157"/>
        <v>2013</v>
      </c>
      <c r="J14718" s="2">
        <f t="shared" si="1158"/>
        <v>7</v>
      </c>
      <c r="K14718" t="str">
        <f t="shared" si="1159"/>
        <v>Glazenmakers</v>
      </c>
      <c r="L14718" s="25">
        <f t="shared" si="1156"/>
        <v>27</v>
      </c>
    </row>
    <row r="14719" spans="1:12" x14ac:dyDescent="0.25">
      <c r="A14719">
        <v>946</v>
      </c>
      <c r="B14719" t="s">
        <v>99</v>
      </c>
      <c r="C14719" s="1">
        <v>41464.583333333336</v>
      </c>
      <c r="D14719">
        <v>1</v>
      </c>
      <c r="E14719" t="s">
        <v>14</v>
      </c>
      <c r="F14719" t="s">
        <v>15</v>
      </c>
      <c r="G14719">
        <v>27</v>
      </c>
      <c r="H14719" t="str">
        <f t="shared" si="1155"/>
        <v>KD</v>
      </c>
      <c r="I14719" s="2">
        <f t="shared" si="1157"/>
        <v>2013</v>
      </c>
      <c r="J14719" s="2">
        <f t="shared" si="1158"/>
        <v>7</v>
      </c>
      <c r="K14719" t="str">
        <f t="shared" si="1159"/>
        <v>Waterjuffer</v>
      </c>
      <c r="L14719" s="25">
        <f t="shared" si="1156"/>
        <v>27</v>
      </c>
    </row>
    <row r="14720" spans="1:12" x14ac:dyDescent="0.25">
      <c r="A14720">
        <v>946</v>
      </c>
      <c r="B14720" t="s">
        <v>99</v>
      </c>
      <c r="C14720" s="1">
        <v>41464.583333333336</v>
      </c>
      <c r="D14720">
        <v>2</v>
      </c>
      <c r="E14720" t="s">
        <v>26</v>
      </c>
      <c r="F14720" t="s">
        <v>27</v>
      </c>
      <c r="G14720">
        <v>3</v>
      </c>
      <c r="H14720" t="str">
        <f t="shared" si="1155"/>
        <v>KD</v>
      </c>
      <c r="I14720" s="2">
        <f t="shared" si="1157"/>
        <v>2013</v>
      </c>
      <c r="J14720" s="2">
        <f t="shared" si="1158"/>
        <v>7</v>
      </c>
      <c r="K14720" t="str">
        <f t="shared" si="1159"/>
        <v>Glazenmakers</v>
      </c>
      <c r="L14720" s="25">
        <f t="shared" si="1156"/>
        <v>27</v>
      </c>
    </row>
    <row r="14721" spans="1:12" x14ac:dyDescent="0.25">
      <c r="A14721">
        <v>946</v>
      </c>
      <c r="B14721" t="s">
        <v>99</v>
      </c>
      <c r="C14721" s="1">
        <v>41464.583333333336</v>
      </c>
      <c r="D14721">
        <v>2</v>
      </c>
      <c r="E14721" t="s">
        <v>71</v>
      </c>
      <c r="F14721" t="s">
        <v>72</v>
      </c>
      <c r="G14721">
        <v>1</v>
      </c>
      <c r="H14721" t="str">
        <f t="shared" si="1155"/>
        <v>KD</v>
      </c>
      <c r="I14721" s="2">
        <f t="shared" si="1157"/>
        <v>2013</v>
      </c>
      <c r="J14721" s="2">
        <f t="shared" si="1158"/>
        <v>7</v>
      </c>
      <c r="K14721" t="str">
        <f t="shared" si="1159"/>
        <v>Waterjuffer</v>
      </c>
      <c r="L14721" s="25">
        <f t="shared" si="1156"/>
        <v>27</v>
      </c>
    </row>
    <row r="14722" spans="1:12" x14ac:dyDescent="0.25">
      <c r="A14722">
        <v>946</v>
      </c>
      <c r="B14722" t="s">
        <v>99</v>
      </c>
      <c r="C14722" s="1">
        <v>41464.583333333336</v>
      </c>
      <c r="D14722">
        <v>2</v>
      </c>
      <c r="E14722" t="s">
        <v>10</v>
      </c>
      <c r="F14722" t="s">
        <v>11</v>
      </c>
      <c r="G14722">
        <v>13</v>
      </c>
      <c r="H14722" t="str">
        <f t="shared" ref="H14722:H14785" si="1160">VLOOKUP(A14722,$N$2:$O$51,2,FALSE)</f>
        <v>KD</v>
      </c>
      <c r="I14722" s="2">
        <f t="shared" si="1157"/>
        <v>2013</v>
      </c>
      <c r="J14722" s="2">
        <f t="shared" si="1158"/>
        <v>7</v>
      </c>
      <c r="K14722" t="str">
        <f t="shared" si="1159"/>
        <v>Waterjuffer</v>
      </c>
      <c r="L14722" s="25">
        <f t="shared" si="1156"/>
        <v>27</v>
      </c>
    </row>
    <row r="14723" spans="1:12" x14ac:dyDescent="0.25">
      <c r="A14723">
        <v>946</v>
      </c>
      <c r="B14723" t="s">
        <v>99</v>
      </c>
      <c r="C14723" s="1">
        <v>41464.583333333336</v>
      </c>
      <c r="D14723">
        <v>2</v>
      </c>
      <c r="E14723" t="s">
        <v>14</v>
      </c>
      <c r="F14723" t="s">
        <v>15</v>
      </c>
      <c r="G14723">
        <v>31</v>
      </c>
      <c r="H14723" t="str">
        <f t="shared" si="1160"/>
        <v>KD</v>
      </c>
      <c r="I14723" s="2">
        <f t="shared" si="1157"/>
        <v>2013</v>
      </c>
      <c r="J14723" s="2">
        <f t="shared" si="1158"/>
        <v>7</v>
      </c>
      <c r="K14723" t="str">
        <f t="shared" si="1159"/>
        <v>Waterjuffer</v>
      </c>
      <c r="L14723" s="25">
        <f t="shared" ref="L14723:L14786" si="1161">(ROUNDDOWN(C14723-DATE(I14723,1,1),0))/7</f>
        <v>27</v>
      </c>
    </row>
    <row r="14724" spans="1:12" x14ac:dyDescent="0.25">
      <c r="A14724">
        <v>946</v>
      </c>
      <c r="B14724" t="s">
        <v>99</v>
      </c>
      <c r="C14724" s="1">
        <v>41464.583333333336</v>
      </c>
      <c r="D14724">
        <v>4</v>
      </c>
      <c r="E14724" t="s">
        <v>8</v>
      </c>
      <c r="F14724" t="s">
        <v>9</v>
      </c>
      <c r="G14724">
        <v>1</v>
      </c>
      <c r="H14724" t="str">
        <f t="shared" si="1160"/>
        <v>KD</v>
      </c>
      <c r="I14724" s="2">
        <f t="shared" si="1157"/>
        <v>2013</v>
      </c>
      <c r="J14724" s="2">
        <f t="shared" si="1158"/>
        <v>7</v>
      </c>
      <c r="K14724" t="str">
        <f t="shared" si="1159"/>
        <v>Pantserjuffers</v>
      </c>
      <c r="L14724" s="25">
        <f t="shared" si="1161"/>
        <v>27</v>
      </c>
    </row>
    <row r="14725" spans="1:12" x14ac:dyDescent="0.25">
      <c r="A14725">
        <v>946</v>
      </c>
      <c r="B14725" t="s">
        <v>99</v>
      </c>
      <c r="C14725" s="1">
        <v>41464.583333333336</v>
      </c>
      <c r="D14725">
        <v>4</v>
      </c>
      <c r="E14725" t="s">
        <v>26</v>
      </c>
      <c r="F14725" t="s">
        <v>27</v>
      </c>
      <c r="G14725">
        <v>1</v>
      </c>
      <c r="H14725" t="str">
        <f t="shared" si="1160"/>
        <v>KD</v>
      </c>
      <c r="I14725" s="2">
        <f t="shared" si="1157"/>
        <v>2013</v>
      </c>
      <c r="J14725" s="2">
        <f t="shared" si="1158"/>
        <v>7</v>
      </c>
      <c r="K14725" t="str">
        <f t="shared" si="1159"/>
        <v>Glazenmakers</v>
      </c>
      <c r="L14725" s="25">
        <f t="shared" si="1161"/>
        <v>27</v>
      </c>
    </row>
    <row r="14726" spans="1:12" x14ac:dyDescent="0.25">
      <c r="A14726">
        <v>946</v>
      </c>
      <c r="B14726" t="s">
        <v>99</v>
      </c>
      <c r="C14726" s="1">
        <v>41464.583333333336</v>
      </c>
      <c r="D14726">
        <v>4</v>
      </c>
      <c r="E14726" t="s">
        <v>28</v>
      </c>
      <c r="F14726" t="s">
        <v>29</v>
      </c>
      <c r="G14726">
        <v>1</v>
      </c>
      <c r="H14726" t="str">
        <f t="shared" si="1160"/>
        <v>KD</v>
      </c>
      <c r="I14726" s="2">
        <f t="shared" si="1157"/>
        <v>2013</v>
      </c>
      <c r="J14726" s="2">
        <f t="shared" si="1158"/>
        <v>7</v>
      </c>
      <c r="K14726" t="str">
        <f t="shared" si="1159"/>
        <v>Korenbouten</v>
      </c>
      <c r="L14726" s="25">
        <f t="shared" si="1161"/>
        <v>27</v>
      </c>
    </row>
    <row r="14727" spans="1:12" x14ac:dyDescent="0.25">
      <c r="A14727">
        <v>946</v>
      </c>
      <c r="B14727" t="s">
        <v>99</v>
      </c>
      <c r="C14727" s="1">
        <v>41464.583333333336</v>
      </c>
      <c r="D14727">
        <v>4</v>
      </c>
      <c r="E14727" t="s">
        <v>24</v>
      </c>
      <c r="F14727" t="s">
        <v>25</v>
      </c>
      <c r="G14727">
        <v>2</v>
      </c>
      <c r="H14727" t="str">
        <f t="shared" si="1160"/>
        <v>KD</v>
      </c>
      <c r="I14727" s="2">
        <f t="shared" si="1157"/>
        <v>2013</v>
      </c>
      <c r="J14727" s="2">
        <f t="shared" si="1158"/>
        <v>7</v>
      </c>
      <c r="K14727" t="str">
        <f t="shared" si="1159"/>
        <v>Glazenmakers</v>
      </c>
      <c r="L14727" s="25">
        <f t="shared" si="1161"/>
        <v>27</v>
      </c>
    </row>
    <row r="14728" spans="1:12" x14ac:dyDescent="0.25">
      <c r="A14728">
        <v>946</v>
      </c>
      <c r="B14728" t="s">
        <v>99</v>
      </c>
      <c r="C14728" s="1">
        <v>41464.583333333336</v>
      </c>
      <c r="D14728">
        <v>5</v>
      </c>
      <c r="E14728" t="s">
        <v>26</v>
      </c>
      <c r="F14728" t="s">
        <v>27</v>
      </c>
      <c r="G14728">
        <v>3</v>
      </c>
      <c r="H14728" t="str">
        <f t="shared" si="1160"/>
        <v>KD</v>
      </c>
      <c r="I14728" s="2">
        <f t="shared" si="1157"/>
        <v>2013</v>
      </c>
      <c r="J14728" s="2">
        <f t="shared" si="1158"/>
        <v>7</v>
      </c>
      <c r="K14728" t="str">
        <f t="shared" si="1159"/>
        <v>Glazenmakers</v>
      </c>
      <c r="L14728" s="25">
        <f t="shared" si="1161"/>
        <v>27</v>
      </c>
    </row>
    <row r="14729" spans="1:12" x14ac:dyDescent="0.25">
      <c r="A14729">
        <v>946</v>
      </c>
      <c r="B14729" t="s">
        <v>99</v>
      </c>
      <c r="C14729" s="1">
        <v>41464.583333333336</v>
      </c>
      <c r="D14729">
        <v>5</v>
      </c>
      <c r="E14729" t="s">
        <v>28</v>
      </c>
      <c r="F14729" t="s">
        <v>29</v>
      </c>
      <c r="G14729">
        <v>1</v>
      </c>
      <c r="H14729" t="str">
        <f t="shared" si="1160"/>
        <v>KD</v>
      </c>
      <c r="I14729" s="2">
        <f t="shared" si="1157"/>
        <v>2013</v>
      </c>
      <c r="J14729" s="2">
        <f t="shared" si="1158"/>
        <v>7</v>
      </c>
      <c r="K14729" t="str">
        <f t="shared" si="1159"/>
        <v>Korenbouten</v>
      </c>
      <c r="L14729" s="25">
        <f t="shared" si="1161"/>
        <v>27</v>
      </c>
    </row>
    <row r="14730" spans="1:12" x14ac:dyDescent="0.25">
      <c r="A14730">
        <v>946</v>
      </c>
      <c r="B14730" t="s">
        <v>99</v>
      </c>
      <c r="C14730" s="1">
        <v>41464.583333333336</v>
      </c>
      <c r="D14730">
        <v>5</v>
      </c>
      <c r="E14730" t="s">
        <v>24</v>
      </c>
      <c r="F14730" t="s">
        <v>25</v>
      </c>
      <c r="G14730">
        <v>4</v>
      </c>
      <c r="H14730" t="str">
        <f t="shared" si="1160"/>
        <v>KD</v>
      </c>
      <c r="I14730" s="2">
        <f t="shared" si="1157"/>
        <v>2013</v>
      </c>
      <c r="J14730" s="2">
        <f t="shared" si="1158"/>
        <v>7</v>
      </c>
      <c r="K14730" t="str">
        <f t="shared" si="1159"/>
        <v>Glazenmakers</v>
      </c>
      <c r="L14730" s="25">
        <f t="shared" si="1161"/>
        <v>27</v>
      </c>
    </row>
    <row r="14731" spans="1:12" x14ac:dyDescent="0.25">
      <c r="A14731">
        <v>946</v>
      </c>
      <c r="B14731" t="s">
        <v>99</v>
      </c>
      <c r="C14731" s="1">
        <v>41476.583333333336</v>
      </c>
      <c r="D14731">
        <v>1</v>
      </c>
      <c r="E14731" t="s">
        <v>32</v>
      </c>
      <c r="F14731" t="s">
        <v>33</v>
      </c>
      <c r="G14731">
        <v>2</v>
      </c>
      <c r="H14731" t="str">
        <f t="shared" si="1160"/>
        <v>KD</v>
      </c>
      <c r="I14731" s="2">
        <f t="shared" si="1157"/>
        <v>2013</v>
      </c>
      <c r="J14731" s="2">
        <f t="shared" si="1158"/>
        <v>7</v>
      </c>
      <c r="K14731" t="str">
        <f t="shared" si="1159"/>
        <v>Korenbouten</v>
      </c>
      <c r="L14731" s="25">
        <f t="shared" si="1161"/>
        <v>28.714285714285715</v>
      </c>
    </row>
    <row r="14732" spans="1:12" x14ac:dyDescent="0.25">
      <c r="A14732">
        <v>946</v>
      </c>
      <c r="B14732" t="s">
        <v>99</v>
      </c>
      <c r="C14732" s="1">
        <v>41476.583333333336</v>
      </c>
      <c r="D14732">
        <v>1</v>
      </c>
      <c r="E14732" t="s">
        <v>18</v>
      </c>
      <c r="F14732" t="s">
        <v>19</v>
      </c>
      <c r="G14732">
        <v>1</v>
      </c>
      <c r="H14732" t="str">
        <f t="shared" si="1160"/>
        <v>KD</v>
      </c>
      <c r="I14732" s="2">
        <f t="shared" si="1157"/>
        <v>2013</v>
      </c>
      <c r="J14732" s="2">
        <f t="shared" si="1158"/>
        <v>7</v>
      </c>
      <c r="K14732" t="str">
        <f t="shared" si="1159"/>
        <v>Korenbouten</v>
      </c>
      <c r="L14732" s="25">
        <f t="shared" si="1161"/>
        <v>28.714285714285715</v>
      </c>
    </row>
    <row r="14733" spans="1:12" x14ac:dyDescent="0.25">
      <c r="A14733">
        <v>946</v>
      </c>
      <c r="B14733" t="s">
        <v>99</v>
      </c>
      <c r="C14733" s="1">
        <v>41476.583333333336</v>
      </c>
      <c r="D14733">
        <v>1</v>
      </c>
      <c r="E14733" t="s">
        <v>30</v>
      </c>
      <c r="F14733" t="s">
        <v>31</v>
      </c>
      <c r="G14733">
        <v>4</v>
      </c>
      <c r="H14733" t="str">
        <f t="shared" si="1160"/>
        <v>KD</v>
      </c>
      <c r="I14733" s="2">
        <f t="shared" si="1157"/>
        <v>2013</v>
      </c>
      <c r="J14733" s="2">
        <f t="shared" si="1158"/>
        <v>7</v>
      </c>
      <c r="K14733" t="str">
        <f t="shared" si="1159"/>
        <v>Pantserjuffers</v>
      </c>
      <c r="L14733" s="25">
        <f t="shared" si="1161"/>
        <v>28.714285714285715</v>
      </c>
    </row>
    <row r="14734" spans="1:12" x14ac:dyDescent="0.25">
      <c r="A14734">
        <v>946</v>
      </c>
      <c r="B14734" t="s">
        <v>99</v>
      </c>
      <c r="C14734" s="1">
        <v>41476.583333333336</v>
      </c>
      <c r="D14734">
        <v>1</v>
      </c>
      <c r="E14734" t="s">
        <v>26</v>
      </c>
      <c r="F14734" t="s">
        <v>27</v>
      </c>
      <c r="G14734">
        <v>2</v>
      </c>
      <c r="H14734" t="str">
        <f t="shared" si="1160"/>
        <v>KD</v>
      </c>
      <c r="I14734" s="2">
        <f t="shared" si="1157"/>
        <v>2013</v>
      </c>
      <c r="J14734" s="2">
        <f t="shared" si="1158"/>
        <v>7</v>
      </c>
      <c r="K14734" t="str">
        <f t="shared" si="1159"/>
        <v>Glazenmakers</v>
      </c>
      <c r="L14734" s="25">
        <f t="shared" si="1161"/>
        <v>28.714285714285715</v>
      </c>
    </row>
    <row r="14735" spans="1:12" x14ac:dyDescent="0.25">
      <c r="A14735">
        <v>946</v>
      </c>
      <c r="B14735" t="s">
        <v>99</v>
      </c>
      <c r="C14735" s="1">
        <v>41476.583333333336</v>
      </c>
      <c r="D14735">
        <v>1</v>
      </c>
      <c r="E14735" t="s">
        <v>71</v>
      </c>
      <c r="F14735" t="s">
        <v>72</v>
      </c>
      <c r="G14735">
        <v>9</v>
      </c>
      <c r="H14735" t="str">
        <f t="shared" si="1160"/>
        <v>KD</v>
      </c>
      <c r="I14735" s="2">
        <f t="shared" si="1157"/>
        <v>2013</v>
      </c>
      <c r="J14735" s="2">
        <f t="shared" si="1158"/>
        <v>7</v>
      </c>
      <c r="K14735" t="str">
        <f t="shared" si="1159"/>
        <v>Waterjuffer</v>
      </c>
      <c r="L14735" s="25">
        <f t="shared" si="1161"/>
        <v>28.714285714285715</v>
      </c>
    </row>
    <row r="14736" spans="1:12" x14ac:dyDescent="0.25">
      <c r="A14736">
        <v>946</v>
      </c>
      <c r="B14736" t="s">
        <v>99</v>
      </c>
      <c r="C14736" s="1">
        <v>41476.583333333336</v>
      </c>
      <c r="D14736">
        <v>1</v>
      </c>
      <c r="E14736" t="s">
        <v>10</v>
      </c>
      <c r="F14736" t="s">
        <v>11</v>
      </c>
      <c r="G14736">
        <v>78</v>
      </c>
      <c r="H14736" t="str">
        <f t="shared" si="1160"/>
        <v>KD</v>
      </c>
      <c r="I14736" s="2">
        <f t="shared" si="1157"/>
        <v>2013</v>
      </c>
      <c r="J14736" s="2">
        <f t="shared" si="1158"/>
        <v>7</v>
      </c>
      <c r="K14736" t="str">
        <f t="shared" si="1159"/>
        <v>Waterjuffer</v>
      </c>
      <c r="L14736" s="25">
        <f t="shared" si="1161"/>
        <v>28.714285714285715</v>
      </c>
    </row>
    <row r="14737" spans="1:12" x14ac:dyDescent="0.25">
      <c r="A14737">
        <v>946</v>
      </c>
      <c r="B14737" t="s">
        <v>99</v>
      </c>
      <c r="C14737" s="1">
        <v>41476.583333333336</v>
      </c>
      <c r="D14737">
        <v>1</v>
      </c>
      <c r="E14737" t="s">
        <v>42</v>
      </c>
      <c r="F14737" t="s">
        <v>43</v>
      </c>
      <c r="G14737">
        <v>2</v>
      </c>
      <c r="H14737" t="str">
        <f t="shared" si="1160"/>
        <v>KD</v>
      </c>
      <c r="I14737" s="2">
        <f t="shared" si="1157"/>
        <v>2013</v>
      </c>
      <c r="J14737" s="2">
        <f t="shared" si="1158"/>
        <v>7</v>
      </c>
      <c r="K14737" t="str">
        <f t="shared" si="1159"/>
        <v>Korenbouten</v>
      </c>
      <c r="L14737" s="25">
        <f t="shared" si="1161"/>
        <v>28.714285714285715</v>
      </c>
    </row>
    <row r="14738" spans="1:12" x14ac:dyDescent="0.25">
      <c r="A14738">
        <v>946</v>
      </c>
      <c r="B14738" t="s">
        <v>99</v>
      </c>
      <c r="C14738" s="1">
        <v>41476.583333333336</v>
      </c>
      <c r="D14738">
        <v>1</v>
      </c>
      <c r="E14738" t="s">
        <v>28</v>
      </c>
      <c r="F14738" t="s">
        <v>29</v>
      </c>
      <c r="G14738">
        <v>4</v>
      </c>
      <c r="H14738" t="str">
        <f t="shared" si="1160"/>
        <v>KD</v>
      </c>
      <c r="I14738" s="2">
        <f t="shared" si="1157"/>
        <v>2013</v>
      </c>
      <c r="J14738" s="2">
        <f t="shared" si="1158"/>
        <v>7</v>
      </c>
      <c r="K14738" t="str">
        <f t="shared" si="1159"/>
        <v>Korenbouten</v>
      </c>
      <c r="L14738" s="25">
        <f t="shared" si="1161"/>
        <v>28.714285714285715</v>
      </c>
    </row>
    <row r="14739" spans="1:12" x14ac:dyDescent="0.25">
      <c r="A14739">
        <v>946</v>
      </c>
      <c r="B14739" t="s">
        <v>99</v>
      </c>
      <c r="C14739" s="1">
        <v>41476.583333333336</v>
      </c>
      <c r="D14739">
        <v>1</v>
      </c>
      <c r="E14739" t="s">
        <v>24</v>
      </c>
      <c r="F14739" t="s">
        <v>25</v>
      </c>
      <c r="G14739">
        <v>2</v>
      </c>
      <c r="H14739" t="str">
        <f t="shared" si="1160"/>
        <v>KD</v>
      </c>
      <c r="I14739" s="2">
        <f t="shared" si="1157"/>
        <v>2013</v>
      </c>
      <c r="J14739" s="2">
        <f t="shared" si="1158"/>
        <v>7</v>
      </c>
      <c r="K14739" t="str">
        <f t="shared" si="1159"/>
        <v>Glazenmakers</v>
      </c>
      <c r="L14739" s="25">
        <f t="shared" si="1161"/>
        <v>28.714285714285715</v>
      </c>
    </row>
    <row r="14740" spans="1:12" x14ac:dyDescent="0.25">
      <c r="A14740">
        <v>946</v>
      </c>
      <c r="B14740" t="s">
        <v>99</v>
      </c>
      <c r="C14740" s="1">
        <v>41476.583333333336</v>
      </c>
      <c r="D14740">
        <v>1</v>
      </c>
      <c r="E14740" t="s">
        <v>14</v>
      </c>
      <c r="F14740" t="s">
        <v>15</v>
      </c>
      <c r="G14740">
        <v>35</v>
      </c>
      <c r="H14740" t="str">
        <f t="shared" si="1160"/>
        <v>KD</v>
      </c>
      <c r="I14740" s="2">
        <f t="shared" si="1157"/>
        <v>2013</v>
      </c>
      <c r="J14740" s="2">
        <f t="shared" si="1158"/>
        <v>7</v>
      </c>
      <c r="K14740" t="str">
        <f t="shared" si="1159"/>
        <v>Waterjuffer</v>
      </c>
      <c r="L14740" s="25">
        <f t="shared" si="1161"/>
        <v>28.714285714285715</v>
      </c>
    </row>
    <row r="14741" spans="1:12" x14ac:dyDescent="0.25">
      <c r="A14741">
        <v>946</v>
      </c>
      <c r="B14741" t="s">
        <v>99</v>
      </c>
      <c r="C14741" s="1">
        <v>41476.583333333336</v>
      </c>
      <c r="D14741">
        <v>2</v>
      </c>
      <c r="E14741" t="s">
        <v>18</v>
      </c>
      <c r="F14741" t="s">
        <v>19</v>
      </c>
      <c r="G14741">
        <v>2</v>
      </c>
      <c r="H14741" t="str">
        <f t="shared" si="1160"/>
        <v>KD</v>
      </c>
      <c r="I14741" s="2">
        <f t="shared" si="1157"/>
        <v>2013</v>
      </c>
      <c r="J14741" s="2">
        <f t="shared" si="1158"/>
        <v>7</v>
      </c>
      <c r="K14741" t="str">
        <f t="shared" si="1159"/>
        <v>Korenbouten</v>
      </c>
      <c r="L14741" s="25">
        <f t="shared" si="1161"/>
        <v>28.714285714285715</v>
      </c>
    </row>
    <row r="14742" spans="1:12" x14ac:dyDescent="0.25">
      <c r="A14742">
        <v>946</v>
      </c>
      <c r="B14742" t="s">
        <v>99</v>
      </c>
      <c r="C14742" s="1">
        <v>41476.583333333336</v>
      </c>
      <c r="D14742">
        <v>2</v>
      </c>
      <c r="E14742" t="s">
        <v>30</v>
      </c>
      <c r="F14742" t="s">
        <v>31</v>
      </c>
      <c r="G14742">
        <v>2</v>
      </c>
      <c r="H14742" t="str">
        <f t="shared" si="1160"/>
        <v>KD</v>
      </c>
      <c r="I14742" s="2">
        <f t="shared" si="1157"/>
        <v>2013</v>
      </c>
      <c r="J14742" s="2">
        <f t="shared" si="1158"/>
        <v>7</v>
      </c>
      <c r="K14742" t="str">
        <f t="shared" si="1159"/>
        <v>Pantserjuffers</v>
      </c>
      <c r="L14742" s="25">
        <f t="shared" si="1161"/>
        <v>28.714285714285715</v>
      </c>
    </row>
    <row r="14743" spans="1:12" x14ac:dyDescent="0.25">
      <c r="A14743">
        <v>946</v>
      </c>
      <c r="B14743" t="s">
        <v>99</v>
      </c>
      <c r="C14743" s="1">
        <v>41476.583333333336</v>
      </c>
      <c r="D14743">
        <v>2</v>
      </c>
      <c r="E14743" t="s">
        <v>26</v>
      </c>
      <c r="F14743" t="s">
        <v>27</v>
      </c>
      <c r="G14743">
        <v>1</v>
      </c>
      <c r="H14743" t="str">
        <f t="shared" si="1160"/>
        <v>KD</v>
      </c>
      <c r="I14743" s="2">
        <f t="shared" si="1157"/>
        <v>2013</v>
      </c>
      <c r="J14743" s="2">
        <f t="shared" si="1158"/>
        <v>7</v>
      </c>
      <c r="K14743" t="str">
        <f t="shared" si="1159"/>
        <v>Glazenmakers</v>
      </c>
      <c r="L14743" s="25">
        <f t="shared" si="1161"/>
        <v>28.714285714285715</v>
      </c>
    </row>
    <row r="14744" spans="1:12" x14ac:dyDescent="0.25">
      <c r="A14744">
        <v>946</v>
      </c>
      <c r="B14744" t="s">
        <v>99</v>
      </c>
      <c r="C14744" s="1">
        <v>41476.583333333336</v>
      </c>
      <c r="D14744">
        <v>2</v>
      </c>
      <c r="E14744" t="s">
        <v>71</v>
      </c>
      <c r="F14744" t="s">
        <v>72</v>
      </c>
      <c r="G14744">
        <v>1</v>
      </c>
      <c r="H14744" t="str">
        <f t="shared" si="1160"/>
        <v>KD</v>
      </c>
      <c r="I14744" s="2">
        <f t="shared" si="1157"/>
        <v>2013</v>
      </c>
      <c r="J14744" s="2">
        <f t="shared" si="1158"/>
        <v>7</v>
      </c>
      <c r="K14744" t="str">
        <f t="shared" si="1159"/>
        <v>Waterjuffer</v>
      </c>
      <c r="L14744" s="25">
        <f t="shared" si="1161"/>
        <v>28.714285714285715</v>
      </c>
    </row>
    <row r="14745" spans="1:12" x14ac:dyDescent="0.25">
      <c r="A14745">
        <v>946</v>
      </c>
      <c r="B14745" t="s">
        <v>99</v>
      </c>
      <c r="C14745" s="1">
        <v>41476.583333333336</v>
      </c>
      <c r="D14745">
        <v>2</v>
      </c>
      <c r="E14745" t="s">
        <v>10</v>
      </c>
      <c r="F14745" t="s">
        <v>11</v>
      </c>
      <c r="G14745">
        <v>5</v>
      </c>
      <c r="H14745" t="str">
        <f t="shared" si="1160"/>
        <v>KD</v>
      </c>
      <c r="I14745" s="2">
        <f t="shared" si="1157"/>
        <v>2013</v>
      </c>
      <c r="J14745" s="2">
        <f t="shared" si="1158"/>
        <v>7</v>
      </c>
      <c r="K14745" t="str">
        <f t="shared" si="1159"/>
        <v>Waterjuffer</v>
      </c>
      <c r="L14745" s="25">
        <f t="shared" si="1161"/>
        <v>28.714285714285715</v>
      </c>
    </row>
    <row r="14746" spans="1:12" x14ac:dyDescent="0.25">
      <c r="A14746">
        <v>946</v>
      </c>
      <c r="B14746" t="s">
        <v>99</v>
      </c>
      <c r="C14746" s="1">
        <v>41476.583333333336</v>
      </c>
      <c r="D14746">
        <v>2</v>
      </c>
      <c r="E14746" t="s">
        <v>28</v>
      </c>
      <c r="F14746" t="s">
        <v>29</v>
      </c>
      <c r="G14746">
        <v>1</v>
      </c>
      <c r="H14746" t="str">
        <f t="shared" si="1160"/>
        <v>KD</v>
      </c>
      <c r="I14746" s="2">
        <f t="shared" si="1157"/>
        <v>2013</v>
      </c>
      <c r="J14746" s="2">
        <f t="shared" si="1158"/>
        <v>7</v>
      </c>
      <c r="K14746" t="str">
        <f t="shared" si="1159"/>
        <v>Korenbouten</v>
      </c>
      <c r="L14746" s="25">
        <f t="shared" si="1161"/>
        <v>28.714285714285715</v>
      </c>
    </row>
    <row r="14747" spans="1:12" x14ac:dyDescent="0.25">
      <c r="A14747">
        <v>946</v>
      </c>
      <c r="B14747" t="s">
        <v>99</v>
      </c>
      <c r="C14747" s="1">
        <v>41476.583333333336</v>
      </c>
      <c r="D14747">
        <v>2</v>
      </c>
      <c r="E14747" t="s">
        <v>24</v>
      </c>
      <c r="F14747" t="s">
        <v>25</v>
      </c>
      <c r="G14747">
        <v>1</v>
      </c>
      <c r="H14747" t="str">
        <f t="shared" si="1160"/>
        <v>KD</v>
      </c>
      <c r="I14747" s="2">
        <f t="shared" ref="I14747:I14810" si="1162">YEAR(C14747)</f>
        <v>2013</v>
      </c>
      <c r="J14747" s="2">
        <f t="shared" ref="J14747:J14810" si="1163">MONTH(C14747)</f>
        <v>7</v>
      </c>
      <c r="K14747" t="str">
        <f t="shared" ref="K14747:K14810" si="1164">VLOOKUP(E14747,$Q$2:$R$100,2,FALSE)</f>
        <v>Glazenmakers</v>
      </c>
      <c r="L14747" s="25">
        <f t="shared" si="1161"/>
        <v>28.714285714285715</v>
      </c>
    </row>
    <row r="14748" spans="1:12" x14ac:dyDescent="0.25">
      <c r="A14748">
        <v>946</v>
      </c>
      <c r="B14748" t="s">
        <v>99</v>
      </c>
      <c r="C14748" s="1">
        <v>41476.583333333336</v>
      </c>
      <c r="D14748">
        <v>2</v>
      </c>
      <c r="E14748" t="s">
        <v>14</v>
      </c>
      <c r="F14748" t="s">
        <v>15</v>
      </c>
      <c r="G14748">
        <v>15</v>
      </c>
      <c r="H14748" t="str">
        <f t="shared" si="1160"/>
        <v>KD</v>
      </c>
      <c r="I14748" s="2">
        <f t="shared" si="1162"/>
        <v>2013</v>
      </c>
      <c r="J14748" s="2">
        <f t="shared" si="1163"/>
        <v>7</v>
      </c>
      <c r="K14748" t="str">
        <f t="shared" si="1164"/>
        <v>Waterjuffer</v>
      </c>
      <c r="L14748" s="25">
        <f t="shared" si="1161"/>
        <v>28.714285714285715</v>
      </c>
    </row>
    <row r="14749" spans="1:12" x14ac:dyDescent="0.25">
      <c r="A14749">
        <v>946</v>
      </c>
      <c r="B14749" t="s">
        <v>99</v>
      </c>
      <c r="C14749" s="1">
        <v>41476.583333333336</v>
      </c>
      <c r="D14749">
        <v>4</v>
      </c>
      <c r="E14749" t="s">
        <v>18</v>
      </c>
      <c r="F14749" t="s">
        <v>19</v>
      </c>
      <c r="G14749">
        <v>1</v>
      </c>
      <c r="H14749" t="str">
        <f t="shared" si="1160"/>
        <v>KD</v>
      </c>
      <c r="I14749" s="2">
        <f t="shared" si="1162"/>
        <v>2013</v>
      </c>
      <c r="J14749" s="2">
        <f t="shared" si="1163"/>
        <v>7</v>
      </c>
      <c r="K14749" t="str">
        <f t="shared" si="1164"/>
        <v>Korenbouten</v>
      </c>
      <c r="L14749" s="25">
        <f t="shared" si="1161"/>
        <v>28.714285714285715</v>
      </c>
    </row>
    <row r="14750" spans="1:12" x14ac:dyDescent="0.25">
      <c r="A14750">
        <v>946</v>
      </c>
      <c r="B14750" t="s">
        <v>99</v>
      </c>
      <c r="C14750" s="1">
        <v>41476.583333333336</v>
      </c>
      <c r="D14750">
        <v>4</v>
      </c>
      <c r="E14750" t="s">
        <v>26</v>
      </c>
      <c r="F14750" t="s">
        <v>27</v>
      </c>
      <c r="G14750">
        <v>2</v>
      </c>
      <c r="H14750" t="str">
        <f t="shared" si="1160"/>
        <v>KD</v>
      </c>
      <c r="I14750" s="2">
        <f t="shared" si="1162"/>
        <v>2013</v>
      </c>
      <c r="J14750" s="2">
        <f t="shared" si="1163"/>
        <v>7</v>
      </c>
      <c r="K14750" t="str">
        <f t="shared" si="1164"/>
        <v>Glazenmakers</v>
      </c>
      <c r="L14750" s="25">
        <f t="shared" si="1161"/>
        <v>28.714285714285715</v>
      </c>
    </row>
    <row r="14751" spans="1:12" x14ac:dyDescent="0.25">
      <c r="A14751">
        <v>946</v>
      </c>
      <c r="B14751" t="s">
        <v>99</v>
      </c>
      <c r="C14751" s="1">
        <v>41476.583333333336</v>
      </c>
      <c r="D14751">
        <v>4</v>
      </c>
      <c r="E14751" t="s">
        <v>28</v>
      </c>
      <c r="F14751" t="s">
        <v>29</v>
      </c>
      <c r="G14751">
        <v>1</v>
      </c>
      <c r="H14751" t="str">
        <f t="shared" si="1160"/>
        <v>KD</v>
      </c>
      <c r="I14751" s="2">
        <f t="shared" si="1162"/>
        <v>2013</v>
      </c>
      <c r="J14751" s="2">
        <f t="shared" si="1163"/>
        <v>7</v>
      </c>
      <c r="K14751" t="str">
        <f t="shared" si="1164"/>
        <v>Korenbouten</v>
      </c>
      <c r="L14751" s="25">
        <f t="shared" si="1161"/>
        <v>28.714285714285715</v>
      </c>
    </row>
    <row r="14752" spans="1:12" x14ac:dyDescent="0.25">
      <c r="A14752">
        <v>946</v>
      </c>
      <c r="B14752" t="s">
        <v>99</v>
      </c>
      <c r="C14752" s="1">
        <v>41476.583333333336</v>
      </c>
      <c r="D14752">
        <v>5</v>
      </c>
      <c r="E14752" t="s">
        <v>18</v>
      </c>
      <c r="F14752" t="s">
        <v>19</v>
      </c>
      <c r="G14752">
        <v>3</v>
      </c>
      <c r="H14752" t="str">
        <f t="shared" si="1160"/>
        <v>KD</v>
      </c>
      <c r="I14752" s="2">
        <f t="shared" si="1162"/>
        <v>2013</v>
      </c>
      <c r="J14752" s="2">
        <f t="shared" si="1163"/>
        <v>7</v>
      </c>
      <c r="K14752" t="str">
        <f t="shared" si="1164"/>
        <v>Korenbouten</v>
      </c>
      <c r="L14752" s="25">
        <f t="shared" si="1161"/>
        <v>28.714285714285715</v>
      </c>
    </row>
    <row r="14753" spans="1:12" x14ac:dyDescent="0.25">
      <c r="A14753">
        <v>946</v>
      </c>
      <c r="B14753" t="s">
        <v>99</v>
      </c>
      <c r="C14753" s="1">
        <v>41476.583333333336</v>
      </c>
      <c r="D14753">
        <v>5</v>
      </c>
      <c r="E14753" t="s">
        <v>26</v>
      </c>
      <c r="F14753" t="s">
        <v>27</v>
      </c>
      <c r="G14753">
        <v>5</v>
      </c>
      <c r="H14753" t="str">
        <f t="shared" si="1160"/>
        <v>KD</v>
      </c>
      <c r="I14753" s="2">
        <f t="shared" si="1162"/>
        <v>2013</v>
      </c>
      <c r="J14753" s="2">
        <f t="shared" si="1163"/>
        <v>7</v>
      </c>
      <c r="K14753" t="str">
        <f t="shared" si="1164"/>
        <v>Glazenmakers</v>
      </c>
      <c r="L14753" s="25">
        <f t="shared" si="1161"/>
        <v>28.714285714285715</v>
      </c>
    </row>
    <row r="14754" spans="1:12" x14ac:dyDescent="0.25">
      <c r="A14754">
        <v>946</v>
      </c>
      <c r="B14754" t="s">
        <v>99</v>
      </c>
      <c r="C14754" s="1">
        <v>41476.583333333336</v>
      </c>
      <c r="D14754">
        <v>5</v>
      </c>
      <c r="E14754" t="s">
        <v>36</v>
      </c>
      <c r="F14754" t="s">
        <v>37</v>
      </c>
      <c r="G14754">
        <v>2</v>
      </c>
      <c r="H14754" t="str">
        <f t="shared" si="1160"/>
        <v>KD</v>
      </c>
      <c r="I14754" s="2">
        <f t="shared" si="1162"/>
        <v>2013</v>
      </c>
      <c r="J14754" s="2">
        <f t="shared" si="1163"/>
        <v>7</v>
      </c>
      <c r="K14754" t="str">
        <f t="shared" si="1164"/>
        <v>Glazenmakers</v>
      </c>
      <c r="L14754" s="25">
        <f t="shared" si="1161"/>
        <v>28.714285714285715</v>
      </c>
    </row>
    <row r="14755" spans="1:12" x14ac:dyDescent="0.25">
      <c r="A14755">
        <v>946</v>
      </c>
      <c r="B14755" t="s">
        <v>99</v>
      </c>
      <c r="C14755" s="1">
        <v>41476.583333333336</v>
      </c>
      <c r="D14755">
        <v>5</v>
      </c>
      <c r="E14755" t="s">
        <v>24</v>
      </c>
      <c r="F14755" t="s">
        <v>25</v>
      </c>
      <c r="G14755">
        <v>3</v>
      </c>
      <c r="H14755" t="str">
        <f t="shared" si="1160"/>
        <v>KD</v>
      </c>
      <c r="I14755" s="2">
        <f t="shared" si="1162"/>
        <v>2013</v>
      </c>
      <c r="J14755" s="2">
        <f t="shared" si="1163"/>
        <v>7</v>
      </c>
      <c r="K14755" t="str">
        <f t="shared" si="1164"/>
        <v>Glazenmakers</v>
      </c>
      <c r="L14755" s="25">
        <f t="shared" si="1161"/>
        <v>28.714285714285715</v>
      </c>
    </row>
    <row r="14756" spans="1:12" x14ac:dyDescent="0.25">
      <c r="A14756">
        <v>946</v>
      </c>
      <c r="B14756" t="s">
        <v>99</v>
      </c>
      <c r="C14756" s="1">
        <v>41502.583333333336</v>
      </c>
      <c r="D14756">
        <v>1</v>
      </c>
      <c r="E14756" t="s">
        <v>55</v>
      </c>
      <c r="F14756" t="s">
        <v>56</v>
      </c>
      <c r="G14756">
        <v>13</v>
      </c>
      <c r="H14756" t="str">
        <f t="shared" si="1160"/>
        <v>KD</v>
      </c>
      <c r="I14756" s="2">
        <f t="shared" si="1162"/>
        <v>2013</v>
      </c>
      <c r="J14756" s="2">
        <f t="shared" si="1163"/>
        <v>8</v>
      </c>
      <c r="K14756" t="str">
        <f t="shared" si="1164"/>
        <v>Korenbouten</v>
      </c>
      <c r="L14756" s="25">
        <f t="shared" si="1161"/>
        <v>32.428571428571431</v>
      </c>
    </row>
    <row r="14757" spans="1:12" x14ac:dyDescent="0.25">
      <c r="A14757">
        <v>946</v>
      </c>
      <c r="B14757" t="s">
        <v>99</v>
      </c>
      <c r="C14757" s="1">
        <v>41502.583333333336</v>
      </c>
      <c r="D14757">
        <v>1</v>
      </c>
      <c r="E14757" t="s">
        <v>30</v>
      </c>
      <c r="F14757" t="s">
        <v>31</v>
      </c>
      <c r="G14757">
        <v>5</v>
      </c>
      <c r="H14757" t="str">
        <f t="shared" si="1160"/>
        <v>KD</v>
      </c>
      <c r="I14757" s="2">
        <f t="shared" si="1162"/>
        <v>2013</v>
      </c>
      <c r="J14757" s="2">
        <f t="shared" si="1163"/>
        <v>8</v>
      </c>
      <c r="K14757" t="str">
        <f t="shared" si="1164"/>
        <v>Pantserjuffers</v>
      </c>
      <c r="L14757" s="25">
        <f t="shared" si="1161"/>
        <v>32.428571428571431</v>
      </c>
    </row>
    <row r="14758" spans="1:12" x14ac:dyDescent="0.25">
      <c r="A14758">
        <v>946</v>
      </c>
      <c r="B14758" t="s">
        <v>99</v>
      </c>
      <c r="C14758" s="1">
        <v>41502.583333333336</v>
      </c>
      <c r="D14758">
        <v>1</v>
      </c>
      <c r="E14758" t="s">
        <v>26</v>
      </c>
      <c r="F14758" t="s">
        <v>27</v>
      </c>
      <c r="G14758">
        <v>1</v>
      </c>
      <c r="H14758" t="str">
        <f t="shared" si="1160"/>
        <v>KD</v>
      </c>
      <c r="I14758" s="2">
        <f t="shared" si="1162"/>
        <v>2013</v>
      </c>
      <c r="J14758" s="2">
        <f t="shared" si="1163"/>
        <v>8</v>
      </c>
      <c r="K14758" t="str">
        <f t="shared" si="1164"/>
        <v>Glazenmakers</v>
      </c>
      <c r="L14758" s="25">
        <f t="shared" si="1161"/>
        <v>32.428571428571431</v>
      </c>
    </row>
    <row r="14759" spans="1:12" x14ac:dyDescent="0.25">
      <c r="A14759">
        <v>946</v>
      </c>
      <c r="B14759" t="s">
        <v>99</v>
      </c>
      <c r="C14759" s="1">
        <v>41502.583333333336</v>
      </c>
      <c r="D14759">
        <v>1</v>
      </c>
      <c r="E14759" t="s">
        <v>71</v>
      </c>
      <c r="F14759" t="s">
        <v>72</v>
      </c>
      <c r="G14759">
        <v>2</v>
      </c>
      <c r="H14759" t="str">
        <f t="shared" si="1160"/>
        <v>KD</v>
      </c>
      <c r="I14759" s="2">
        <f t="shared" si="1162"/>
        <v>2013</v>
      </c>
      <c r="J14759" s="2">
        <f t="shared" si="1163"/>
        <v>8</v>
      </c>
      <c r="K14759" t="str">
        <f t="shared" si="1164"/>
        <v>Waterjuffer</v>
      </c>
      <c r="L14759" s="25">
        <f t="shared" si="1161"/>
        <v>32.428571428571431</v>
      </c>
    </row>
    <row r="14760" spans="1:12" x14ac:dyDescent="0.25">
      <c r="A14760">
        <v>946</v>
      </c>
      <c r="B14760" t="s">
        <v>99</v>
      </c>
      <c r="C14760" s="1">
        <v>41502.583333333336</v>
      </c>
      <c r="D14760">
        <v>1</v>
      </c>
      <c r="E14760" t="s">
        <v>10</v>
      </c>
      <c r="F14760" t="s">
        <v>11</v>
      </c>
      <c r="G14760">
        <v>17</v>
      </c>
      <c r="H14760" t="str">
        <f t="shared" si="1160"/>
        <v>KD</v>
      </c>
      <c r="I14760" s="2">
        <f t="shared" si="1162"/>
        <v>2013</v>
      </c>
      <c r="J14760" s="2">
        <f t="shared" si="1163"/>
        <v>8</v>
      </c>
      <c r="K14760" t="str">
        <f t="shared" si="1164"/>
        <v>Waterjuffer</v>
      </c>
      <c r="L14760" s="25">
        <f t="shared" si="1161"/>
        <v>32.428571428571431</v>
      </c>
    </row>
    <row r="14761" spans="1:12" x14ac:dyDescent="0.25">
      <c r="A14761">
        <v>946</v>
      </c>
      <c r="B14761" t="s">
        <v>99</v>
      </c>
      <c r="C14761" s="1">
        <v>41502.583333333336</v>
      </c>
      <c r="D14761">
        <v>1</v>
      </c>
      <c r="E14761" t="s">
        <v>42</v>
      </c>
      <c r="F14761" t="s">
        <v>43</v>
      </c>
      <c r="G14761">
        <v>2</v>
      </c>
      <c r="H14761" t="str">
        <f t="shared" si="1160"/>
        <v>KD</v>
      </c>
      <c r="I14761" s="2">
        <f t="shared" si="1162"/>
        <v>2013</v>
      </c>
      <c r="J14761" s="2">
        <f t="shared" si="1163"/>
        <v>8</v>
      </c>
      <c r="K14761" t="str">
        <f t="shared" si="1164"/>
        <v>Korenbouten</v>
      </c>
      <c r="L14761" s="25">
        <f t="shared" si="1161"/>
        <v>32.428571428571431</v>
      </c>
    </row>
    <row r="14762" spans="1:12" x14ac:dyDescent="0.25">
      <c r="A14762">
        <v>946</v>
      </c>
      <c r="B14762" t="s">
        <v>99</v>
      </c>
      <c r="C14762" s="1">
        <v>41502.583333333336</v>
      </c>
      <c r="D14762">
        <v>1</v>
      </c>
      <c r="E14762" t="s">
        <v>46</v>
      </c>
      <c r="F14762" t="s">
        <v>47</v>
      </c>
      <c r="G14762">
        <v>1</v>
      </c>
      <c r="H14762" t="str">
        <f t="shared" si="1160"/>
        <v>KD</v>
      </c>
      <c r="I14762" s="2">
        <f t="shared" si="1162"/>
        <v>2013</v>
      </c>
      <c r="J14762" s="2">
        <f t="shared" si="1163"/>
        <v>8</v>
      </c>
      <c r="K14762" t="str">
        <f t="shared" si="1164"/>
        <v>Pantserjuffers</v>
      </c>
      <c r="L14762" s="25">
        <f t="shared" si="1161"/>
        <v>32.428571428571431</v>
      </c>
    </row>
    <row r="14763" spans="1:12" x14ac:dyDescent="0.25">
      <c r="A14763">
        <v>946</v>
      </c>
      <c r="B14763" t="s">
        <v>99</v>
      </c>
      <c r="C14763" s="1">
        <v>41502.583333333336</v>
      </c>
      <c r="D14763">
        <v>1</v>
      </c>
      <c r="E14763" t="s">
        <v>14</v>
      </c>
      <c r="F14763" t="s">
        <v>15</v>
      </c>
      <c r="G14763">
        <v>10</v>
      </c>
      <c r="H14763" t="str">
        <f t="shared" si="1160"/>
        <v>KD</v>
      </c>
      <c r="I14763" s="2">
        <f t="shared" si="1162"/>
        <v>2013</v>
      </c>
      <c r="J14763" s="2">
        <f t="shared" si="1163"/>
        <v>8</v>
      </c>
      <c r="K14763" t="str">
        <f t="shared" si="1164"/>
        <v>Waterjuffer</v>
      </c>
      <c r="L14763" s="25">
        <f t="shared" si="1161"/>
        <v>32.428571428571431</v>
      </c>
    </row>
    <row r="14764" spans="1:12" x14ac:dyDescent="0.25">
      <c r="A14764">
        <v>946</v>
      </c>
      <c r="B14764" t="s">
        <v>99</v>
      </c>
      <c r="C14764" s="1">
        <v>41502.583333333336</v>
      </c>
      <c r="D14764">
        <v>2</v>
      </c>
      <c r="E14764" t="s">
        <v>26</v>
      </c>
      <c r="F14764" t="s">
        <v>27</v>
      </c>
      <c r="G14764">
        <v>1</v>
      </c>
      <c r="H14764" t="str">
        <f t="shared" si="1160"/>
        <v>KD</v>
      </c>
      <c r="I14764" s="2">
        <f t="shared" si="1162"/>
        <v>2013</v>
      </c>
      <c r="J14764" s="2">
        <f t="shared" si="1163"/>
        <v>8</v>
      </c>
      <c r="K14764" t="str">
        <f t="shared" si="1164"/>
        <v>Glazenmakers</v>
      </c>
      <c r="L14764" s="25">
        <f t="shared" si="1161"/>
        <v>32.428571428571431</v>
      </c>
    </row>
    <row r="14765" spans="1:12" x14ac:dyDescent="0.25">
      <c r="A14765">
        <v>946</v>
      </c>
      <c r="B14765" t="s">
        <v>99</v>
      </c>
      <c r="C14765" s="1">
        <v>41502.583333333336</v>
      </c>
      <c r="D14765">
        <v>2</v>
      </c>
      <c r="E14765" t="s">
        <v>71</v>
      </c>
      <c r="F14765" t="s">
        <v>72</v>
      </c>
      <c r="G14765">
        <v>5</v>
      </c>
      <c r="H14765" t="str">
        <f t="shared" si="1160"/>
        <v>KD</v>
      </c>
      <c r="I14765" s="2">
        <f t="shared" si="1162"/>
        <v>2013</v>
      </c>
      <c r="J14765" s="2">
        <f t="shared" si="1163"/>
        <v>8</v>
      </c>
      <c r="K14765" t="str">
        <f t="shared" si="1164"/>
        <v>Waterjuffer</v>
      </c>
      <c r="L14765" s="25">
        <f t="shared" si="1161"/>
        <v>32.428571428571431</v>
      </c>
    </row>
    <row r="14766" spans="1:12" x14ac:dyDescent="0.25">
      <c r="A14766">
        <v>946</v>
      </c>
      <c r="B14766" t="s">
        <v>99</v>
      </c>
      <c r="C14766" s="1">
        <v>41502.583333333336</v>
      </c>
      <c r="D14766">
        <v>2</v>
      </c>
      <c r="E14766" t="s">
        <v>10</v>
      </c>
      <c r="F14766" t="s">
        <v>11</v>
      </c>
      <c r="G14766">
        <v>5</v>
      </c>
      <c r="H14766" t="str">
        <f t="shared" si="1160"/>
        <v>KD</v>
      </c>
      <c r="I14766" s="2">
        <f t="shared" si="1162"/>
        <v>2013</v>
      </c>
      <c r="J14766" s="2">
        <f t="shared" si="1163"/>
        <v>8</v>
      </c>
      <c r="K14766" t="str">
        <f t="shared" si="1164"/>
        <v>Waterjuffer</v>
      </c>
      <c r="L14766" s="25">
        <f t="shared" si="1161"/>
        <v>32.428571428571431</v>
      </c>
    </row>
    <row r="14767" spans="1:12" x14ac:dyDescent="0.25">
      <c r="A14767">
        <v>946</v>
      </c>
      <c r="B14767" t="s">
        <v>99</v>
      </c>
      <c r="C14767" s="1">
        <v>41502.583333333336</v>
      </c>
      <c r="D14767">
        <v>2</v>
      </c>
      <c r="E14767" t="s">
        <v>14</v>
      </c>
      <c r="F14767" t="s">
        <v>15</v>
      </c>
      <c r="G14767">
        <v>19</v>
      </c>
      <c r="H14767" t="str">
        <f t="shared" si="1160"/>
        <v>KD</v>
      </c>
      <c r="I14767" s="2">
        <f t="shared" si="1162"/>
        <v>2013</v>
      </c>
      <c r="J14767" s="2">
        <f t="shared" si="1163"/>
        <v>8</v>
      </c>
      <c r="K14767" t="str">
        <f t="shared" si="1164"/>
        <v>Waterjuffer</v>
      </c>
      <c r="L14767" s="25">
        <f t="shared" si="1161"/>
        <v>32.428571428571431</v>
      </c>
    </row>
    <row r="14768" spans="1:12" x14ac:dyDescent="0.25">
      <c r="A14768">
        <v>946</v>
      </c>
      <c r="B14768" t="s">
        <v>99</v>
      </c>
      <c r="C14768" s="1">
        <v>41502.583333333336</v>
      </c>
      <c r="D14768">
        <v>4</v>
      </c>
      <c r="E14768" t="s">
        <v>26</v>
      </c>
      <c r="F14768" t="s">
        <v>27</v>
      </c>
      <c r="G14768">
        <v>1</v>
      </c>
      <c r="H14768" t="str">
        <f t="shared" si="1160"/>
        <v>KD</v>
      </c>
      <c r="I14768" s="2">
        <f t="shared" si="1162"/>
        <v>2013</v>
      </c>
      <c r="J14768" s="2">
        <f t="shared" si="1163"/>
        <v>8</v>
      </c>
      <c r="K14768" t="str">
        <f t="shared" si="1164"/>
        <v>Glazenmakers</v>
      </c>
      <c r="L14768" s="25">
        <f t="shared" si="1161"/>
        <v>32.428571428571431</v>
      </c>
    </row>
    <row r="14769" spans="1:12" x14ac:dyDescent="0.25">
      <c r="A14769">
        <v>946</v>
      </c>
      <c r="B14769" t="s">
        <v>99</v>
      </c>
      <c r="C14769" s="1">
        <v>41502.583333333336</v>
      </c>
      <c r="D14769">
        <v>5</v>
      </c>
      <c r="E14769" t="s">
        <v>26</v>
      </c>
      <c r="F14769" t="s">
        <v>27</v>
      </c>
      <c r="G14769">
        <v>3</v>
      </c>
      <c r="H14769" t="str">
        <f t="shared" si="1160"/>
        <v>KD</v>
      </c>
      <c r="I14769" s="2">
        <f t="shared" si="1162"/>
        <v>2013</v>
      </c>
      <c r="J14769" s="2">
        <f t="shared" si="1163"/>
        <v>8</v>
      </c>
      <c r="K14769" t="str">
        <f t="shared" si="1164"/>
        <v>Glazenmakers</v>
      </c>
      <c r="L14769" s="25">
        <f t="shared" si="1161"/>
        <v>32.428571428571431</v>
      </c>
    </row>
    <row r="14770" spans="1:12" x14ac:dyDescent="0.25">
      <c r="A14770">
        <v>946</v>
      </c>
      <c r="B14770" t="s">
        <v>99</v>
      </c>
      <c r="C14770" s="1">
        <v>41509.59375</v>
      </c>
      <c r="D14770">
        <v>1</v>
      </c>
      <c r="E14770" t="s">
        <v>40</v>
      </c>
      <c r="F14770" t="s">
        <v>41</v>
      </c>
      <c r="G14770">
        <v>1</v>
      </c>
      <c r="H14770" t="str">
        <f t="shared" si="1160"/>
        <v>KD</v>
      </c>
      <c r="I14770" s="2">
        <f t="shared" si="1162"/>
        <v>2013</v>
      </c>
      <c r="J14770" s="2">
        <f t="shared" si="1163"/>
        <v>8</v>
      </c>
      <c r="K14770" t="str">
        <f t="shared" si="1164"/>
        <v>Korenbouten</v>
      </c>
      <c r="L14770" s="25">
        <f t="shared" si="1161"/>
        <v>33.428571428571431</v>
      </c>
    </row>
    <row r="14771" spans="1:12" x14ac:dyDescent="0.25">
      <c r="A14771">
        <v>946</v>
      </c>
      <c r="B14771" t="s">
        <v>99</v>
      </c>
      <c r="C14771" s="1">
        <v>41509.59375</v>
      </c>
      <c r="D14771">
        <v>1</v>
      </c>
      <c r="E14771" t="s">
        <v>55</v>
      </c>
      <c r="F14771" t="s">
        <v>56</v>
      </c>
      <c r="G14771">
        <v>3</v>
      </c>
      <c r="H14771" t="str">
        <f t="shared" si="1160"/>
        <v>KD</v>
      </c>
      <c r="I14771" s="2">
        <f t="shared" si="1162"/>
        <v>2013</v>
      </c>
      <c r="J14771" s="2">
        <f t="shared" si="1163"/>
        <v>8</v>
      </c>
      <c r="K14771" t="str">
        <f t="shared" si="1164"/>
        <v>Korenbouten</v>
      </c>
      <c r="L14771" s="25">
        <f t="shared" si="1161"/>
        <v>33.428571428571431</v>
      </c>
    </row>
    <row r="14772" spans="1:12" x14ac:dyDescent="0.25">
      <c r="A14772">
        <v>946</v>
      </c>
      <c r="B14772" t="s">
        <v>99</v>
      </c>
      <c r="C14772" s="1">
        <v>41509.59375</v>
      </c>
      <c r="D14772">
        <v>1</v>
      </c>
      <c r="E14772" t="s">
        <v>30</v>
      </c>
      <c r="F14772" t="s">
        <v>31</v>
      </c>
      <c r="G14772">
        <v>15</v>
      </c>
      <c r="H14772" t="str">
        <f t="shared" si="1160"/>
        <v>KD</v>
      </c>
      <c r="I14772" s="2">
        <f t="shared" si="1162"/>
        <v>2013</v>
      </c>
      <c r="J14772" s="2">
        <f t="shared" si="1163"/>
        <v>8</v>
      </c>
      <c r="K14772" t="str">
        <f t="shared" si="1164"/>
        <v>Pantserjuffers</v>
      </c>
      <c r="L14772" s="25">
        <f t="shared" si="1161"/>
        <v>33.428571428571431</v>
      </c>
    </row>
    <row r="14773" spans="1:12" x14ac:dyDescent="0.25">
      <c r="A14773">
        <v>946</v>
      </c>
      <c r="B14773" t="s">
        <v>99</v>
      </c>
      <c r="C14773" s="1">
        <v>41509.59375</v>
      </c>
      <c r="D14773">
        <v>1</v>
      </c>
      <c r="E14773" t="s">
        <v>26</v>
      </c>
      <c r="F14773" t="s">
        <v>27</v>
      </c>
      <c r="G14773">
        <v>1</v>
      </c>
      <c r="H14773" t="str">
        <f t="shared" si="1160"/>
        <v>KD</v>
      </c>
      <c r="I14773" s="2">
        <f t="shared" si="1162"/>
        <v>2013</v>
      </c>
      <c r="J14773" s="2">
        <f t="shared" si="1163"/>
        <v>8</v>
      </c>
      <c r="K14773" t="str">
        <f t="shared" si="1164"/>
        <v>Glazenmakers</v>
      </c>
      <c r="L14773" s="25">
        <f t="shared" si="1161"/>
        <v>33.428571428571431</v>
      </c>
    </row>
    <row r="14774" spans="1:12" x14ac:dyDescent="0.25">
      <c r="A14774">
        <v>946</v>
      </c>
      <c r="B14774" t="s">
        <v>99</v>
      </c>
      <c r="C14774" s="1">
        <v>41509.59375</v>
      </c>
      <c r="D14774">
        <v>1</v>
      </c>
      <c r="E14774" t="s">
        <v>34</v>
      </c>
      <c r="F14774" t="s">
        <v>35</v>
      </c>
      <c r="G14774">
        <v>4</v>
      </c>
      <c r="H14774" t="str">
        <f t="shared" si="1160"/>
        <v>KD</v>
      </c>
      <c r="I14774" s="2">
        <f t="shared" si="1162"/>
        <v>2013</v>
      </c>
      <c r="J14774" s="2">
        <f t="shared" si="1163"/>
        <v>8</v>
      </c>
      <c r="K14774" t="str">
        <f t="shared" si="1164"/>
        <v>Pantserjuffers</v>
      </c>
      <c r="L14774" s="25">
        <f t="shared" si="1161"/>
        <v>33.428571428571431</v>
      </c>
    </row>
    <row r="14775" spans="1:12" x14ac:dyDescent="0.25">
      <c r="A14775">
        <v>946</v>
      </c>
      <c r="B14775" t="s">
        <v>99</v>
      </c>
      <c r="C14775" s="1">
        <v>41509.59375</v>
      </c>
      <c r="D14775">
        <v>1</v>
      </c>
      <c r="E14775" t="s">
        <v>71</v>
      </c>
      <c r="F14775" t="s">
        <v>72</v>
      </c>
      <c r="G14775">
        <v>5</v>
      </c>
      <c r="H14775" t="str">
        <f t="shared" si="1160"/>
        <v>KD</v>
      </c>
      <c r="I14775" s="2">
        <f t="shared" si="1162"/>
        <v>2013</v>
      </c>
      <c r="J14775" s="2">
        <f t="shared" si="1163"/>
        <v>8</v>
      </c>
      <c r="K14775" t="str">
        <f t="shared" si="1164"/>
        <v>Waterjuffer</v>
      </c>
      <c r="L14775" s="25">
        <f t="shared" si="1161"/>
        <v>33.428571428571431</v>
      </c>
    </row>
    <row r="14776" spans="1:12" x14ac:dyDescent="0.25">
      <c r="A14776">
        <v>946</v>
      </c>
      <c r="B14776" t="s">
        <v>99</v>
      </c>
      <c r="C14776" s="1">
        <v>41509.59375</v>
      </c>
      <c r="D14776">
        <v>1</v>
      </c>
      <c r="E14776" t="s">
        <v>10</v>
      </c>
      <c r="F14776" t="s">
        <v>11</v>
      </c>
      <c r="G14776">
        <v>23</v>
      </c>
      <c r="H14776" t="str">
        <f t="shared" si="1160"/>
        <v>KD</v>
      </c>
      <c r="I14776" s="2">
        <f t="shared" si="1162"/>
        <v>2013</v>
      </c>
      <c r="J14776" s="2">
        <f t="shared" si="1163"/>
        <v>8</v>
      </c>
      <c r="K14776" t="str">
        <f t="shared" si="1164"/>
        <v>Waterjuffer</v>
      </c>
      <c r="L14776" s="25">
        <f t="shared" si="1161"/>
        <v>33.428571428571431</v>
      </c>
    </row>
    <row r="14777" spans="1:12" x14ac:dyDescent="0.25">
      <c r="A14777">
        <v>946</v>
      </c>
      <c r="B14777" t="s">
        <v>99</v>
      </c>
      <c r="C14777" s="1">
        <v>41509.59375</v>
      </c>
      <c r="D14777">
        <v>1</v>
      </c>
      <c r="E14777" t="s">
        <v>36</v>
      </c>
      <c r="F14777" t="s">
        <v>37</v>
      </c>
      <c r="G14777">
        <v>9</v>
      </c>
      <c r="H14777" t="str">
        <f t="shared" si="1160"/>
        <v>KD</v>
      </c>
      <c r="I14777" s="2">
        <f t="shared" si="1162"/>
        <v>2013</v>
      </c>
      <c r="J14777" s="2">
        <f t="shared" si="1163"/>
        <v>8</v>
      </c>
      <c r="K14777" t="str">
        <f t="shared" si="1164"/>
        <v>Glazenmakers</v>
      </c>
      <c r="L14777" s="25">
        <f t="shared" si="1161"/>
        <v>33.428571428571431</v>
      </c>
    </row>
    <row r="14778" spans="1:12" x14ac:dyDescent="0.25">
      <c r="A14778">
        <v>946</v>
      </c>
      <c r="B14778" t="s">
        <v>99</v>
      </c>
      <c r="C14778" s="1">
        <v>41509.59375</v>
      </c>
      <c r="D14778">
        <v>1</v>
      </c>
      <c r="E14778" t="s">
        <v>28</v>
      </c>
      <c r="F14778" t="s">
        <v>29</v>
      </c>
      <c r="G14778">
        <v>1</v>
      </c>
      <c r="H14778" t="str">
        <f t="shared" si="1160"/>
        <v>KD</v>
      </c>
      <c r="I14778" s="2">
        <f t="shared" si="1162"/>
        <v>2013</v>
      </c>
      <c r="J14778" s="2">
        <f t="shared" si="1163"/>
        <v>8</v>
      </c>
      <c r="K14778" t="str">
        <f t="shared" si="1164"/>
        <v>Korenbouten</v>
      </c>
      <c r="L14778" s="25">
        <f t="shared" si="1161"/>
        <v>33.428571428571431</v>
      </c>
    </row>
    <row r="14779" spans="1:12" x14ac:dyDescent="0.25">
      <c r="A14779">
        <v>946</v>
      </c>
      <c r="B14779" t="s">
        <v>99</v>
      </c>
      <c r="C14779" s="1">
        <v>41509.59375</v>
      </c>
      <c r="D14779">
        <v>1</v>
      </c>
      <c r="E14779" t="s">
        <v>14</v>
      </c>
      <c r="F14779" t="s">
        <v>15</v>
      </c>
      <c r="G14779">
        <v>29</v>
      </c>
      <c r="H14779" t="str">
        <f t="shared" si="1160"/>
        <v>KD</v>
      </c>
      <c r="I14779" s="2">
        <f t="shared" si="1162"/>
        <v>2013</v>
      </c>
      <c r="J14779" s="2">
        <f t="shared" si="1163"/>
        <v>8</v>
      </c>
      <c r="K14779" t="str">
        <f t="shared" si="1164"/>
        <v>Waterjuffer</v>
      </c>
      <c r="L14779" s="25">
        <f t="shared" si="1161"/>
        <v>33.428571428571431</v>
      </c>
    </row>
    <row r="14780" spans="1:12" x14ac:dyDescent="0.25">
      <c r="A14780">
        <v>946</v>
      </c>
      <c r="B14780" t="s">
        <v>99</v>
      </c>
      <c r="C14780" s="1">
        <v>41509.59375</v>
      </c>
      <c r="D14780">
        <v>2</v>
      </c>
      <c r="E14780" t="s">
        <v>40</v>
      </c>
      <c r="F14780" t="s">
        <v>41</v>
      </c>
      <c r="G14780">
        <v>2</v>
      </c>
      <c r="H14780" t="str">
        <f t="shared" si="1160"/>
        <v>KD</v>
      </c>
      <c r="I14780" s="2">
        <f t="shared" si="1162"/>
        <v>2013</v>
      </c>
      <c r="J14780" s="2">
        <f t="shared" si="1163"/>
        <v>8</v>
      </c>
      <c r="K14780" t="str">
        <f t="shared" si="1164"/>
        <v>Korenbouten</v>
      </c>
      <c r="L14780" s="25">
        <f t="shared" si="1161"/>
        <v>33.428571428571431</v>
      </c>
    </row>
    <row r="14781" spans="1:12" x14ac:dyDescent="0.25">
      <c r="A14781">
        <v>946</v>
      </c>
      <c r="B14781" t="s">
        <v>99</v>
      </c>
      <c r="C14781" s="1">
        <v>41509.59375</v>
      </c>
      <c r="D14781">
        <v>2</v>
      </c>
      <c r="E14781" t="s">
        <v>26</v>
      </c>
      <c r="F14781" t="s">
        <v>27</v>
      </c>
      <c r="G14781">
        <v>2</v>
      </c>
      <c r="H14781" t="str">
        <f t="shared" si="1160"/>
        <v>KD</v>
      </c>
      <c r="I14781" s="2">
        <f t="shared" si="1162"/>
        <v>2013</v>
      </c>
      <c r="J14781" s="2">
        <f t="shared" si="1163"/>
        <v>8</v>
      </c>
      <c r="K14781" t="str">
        <f t="shared" si="1164"/>
        <v>Glazenmakers</v>
      </c>
      <c r="L14781" s="25">
        <f t="shared" si="1161"/>
        <v>33.428571428571431</v>
      </c>
    </row>
    <row r="14782" spans="1:12" x14ac:dyDescent="0.25">
      <c r="A14782">
        <v>946</v>
      </c>
      <c r="B14782" t="s">
        <v>99</v>
      </c>
      <c r="C14782" s="1">
        <v>41509.59375</v>
      </c>
      <c r="D14782">
        <v>2</v>
      </c>
      <c r="E14782" t="s">
        <v>36</v>
      </c>
      <c r="F14782" t="s">
        <v>37</v>
      </c>
      <c r="G14782">
        <v>3</v>
      </c>
      <c r="H14782" t="str">
        <f t="shared" si="1160"/>
        <v>KD</v>
      </c>
      <c r="I14782" s="2">
        <f t="shared" si="1162"/>
        <v>2013</v>
      </c>
      <c r="J14782" s="2">
        <f t="shared" si="1163"/>
        <v>8</v>
      </c>
      <c r="K14782" t="str">
        <f t="shared" si="1164"/>
        <v>Glazenmakers</v>
      </c>
      <c r="L14782" s="25">
        <f t="shared" si="1161"/>
        <v>33.428571428571431</v>
      </c>
    </row>
    <row r="14783" spans="1:12" x14ac:dyDescent="0.25">
      <c r="A14783">
        <v>946</v>
      </c>
      <c r="B14783" t="s">
        <v>99</v>
      </c>
      <c r="C14783" s="1">
        <v>41509.59375</v>
      </c>
      <c r="D14783">
        <v>2</v>
      </c>
      <c r="E14783" t="s">
        <v>28</v>
      </c>
      <c r="F14783" t="s">
        <v>29</v>
      </c>
      <c r="G14783">
        <v>1</v>
      </c>
      <c r="H14783" t="str">
        <f t="shared" si="1160"/>
        <v>KD</v>
      </c>
      <c r="I14783" s="2">
        <f t="shared" si="1162"/>
        <v>2013</v>
      </c>
      <c r="J14783" s="2">
        <f t="shared" si="1163"/>
        <v>8</v>
      </c>
      <c r="K14783" t="str">
        <f t="shared" si="1164"/>
        <v>Korenbouten</v>
      </c>
      <c r="L14783" s="25">
        <f t="shared" si="1161"/>
        <v>33.428571428571431</v>
      </c>
    </row>
    <row r="14784" spans="1:12" x14ac:dyDescent="0.25">
      <c r="A14784">
        <v>946</v>
      </c>
      <c r="B14784" t="s">
        <v>99</v>
      </c>
      <c r="C14784" s="1">
        <v>41509.59375</v>
      </c>
      <c r="D14784">
        <v>2</v>
      </c>
      <c r="E14784" t="s">
        <v>14</v>
      </c>
      <c r="F14784" t="s">
        <v>15</v>
      </c>
      <c r="G14784">
        <v>4</v>
      </c>
      <c r="H14784" t="str">
        <f t="shared" si="1160"/>
        <v>KD</v>
      </c>
      <c r="I14784" s="2">
        <f t="shared" si="1162"/>
        <v>2013</v>
      </c>
      <c r="J14784" s="2">
        <f t="shared" si="1163"/>
        <v>8</v>
      </c>
      <c r="K14784" t="str">
        <f t="shared" si="1164"/>
        <v>Waterjuffer</v>
      </c>
      <c r="L14784" s="25">
        <f t="shared" si="1161"/>
        <v>33.428571428571431</v>
      </c>
    </row>
    <row r="14785" spans="1:12" x14ac:dyDescent="0.25">
      <c r="A14785">
        <v>946</v>
      </c>
      <c r="B14785" t="s">
        <v>99</v>
      </c>
      <c r="C14785" s="1">
        <v>41509.59375</v>
      </c>
      <c r="D14785">
        <v>4</v>
      </c>
      <c r="E14785" t="s">
        <v>26</v>
      </c>
      <c r="F14785" t="s">
        <v>27</v>
      </c>
      <c r="G14785">
        <v>1</v>
      </c>
      <c r="H14785" t="str">
        <f t="shared" si="1160"/>
        <v>KD</v>
      </c>
      <c r="I14785" s="2">
        <f t="shared" si="1162"/>
        <v>2013</v>
      </c>
      <c r="J14785" s="2">
        <f t="shared" si="1163"/>
        <v>8</v>
      </c>
      <c r="K14785" t="str">
        <f t="shared" si="1164"/>
        <v>Glazenmakers</v>
      </c>
      <c r="L14785" s="25">
        <f t="shared" si="1161"/>
        <v>33.428571428571431</v>
      </c>
    </row>
    <row r="14786" spans="1:12" x14ac:dyDescent="0.25">
      <c r="A14786">
        <v>946</v>
      </c>
      <c r="B14786" t="s">
        <v>99</v>
      </c>
      <c r="C14786" s="1">
        <v>41509.59375</v>
      </c>
      <c r="D14786">
        <v>4</v>
      </c>
      <c r="E14786" t="s">
        <v>36</v>
      </c>
      <c r="F14786" t="s">
        <v>37</v>
      </c>
      <c r="G14786">
        <v>2</v>
      </c>
      <c r="H14786" t="str">
        <f t="shared" ref="H14786:H14849" si="1165">VLOOKUP(A14786,$N$2:$O$51,2,FALSE)</f>
        <v>KD</v>
      </c>
      <c r="I14786" s="2">
        <f t="shared" si="1162"/>
        <v>2013</v>
      </c>
      <c r="J14786" s="2">
        <f t="shared" si="1163"/>
        <v>8</v>
      </c>
      <c r="K14786" t="str">
        <f t="shared" si="1164"/>
        <v>Glazenmakers</v>
      </c>
      <c r="L14786" s="25">
        <f t="shared" si="1161"/>
        <v>33.428571428571431</v>
      </c>
    </row>
    <row r="14787" spans="1:12" x14ac:dyDescent="0.25">
      <c r="A14787">
        <v>946</v>
      </c>
      <c r="B14787" t="s">
        <v>99</v>
      </c>
      <c r="C14787" s="1">
        <v>41509.59375</v>
      </c>
      <c r="D14787">
        <v>5</v>
      </c>
      <c r="E14787" t="s">
        <v>26</v>
      </c>
      <c r="F14787" t="s">
        <v>27</v>
      </c>
      <c r="G14787">
        <v>4</v>
      </c>
      <c r="H14787" t="str">
        <f t="shared" si="1165"/>
        <v>KD</v>
      </c>
      <c r="I14787" s="2">
        <f t="shared" si="1162"/>
        <v>2013</v>
      </c>
      <c r="J14787" s="2">
        <f t="shared" si="1163"/>
        <v>8</v>
      </c>
      <c r="K14787" t="str">
        <f t="shared" si="1164"/>
        <v>Glazenmakers</v>
      </c>
      <c r="L14787" s="25">
        <f t="shared" ref="L14787:L14850" si="1166">(ROUNDDOWN(C14787-DATE(I14787,1,1),0))/7</f>
        <v>33.428571428571431</v>
      </c>
    </row>
    <row r="14788" spans="1:12" x14ac:dyDescent="0.25">
      <c r="A14788">
        <v>946</v>
      </c>
      <c r="B14788" t="s">
        <v>99</v>
      </c>
      <c r="C14788" s="1">
        <v>41509.59375</v>
      </c>
      <c r="D14788">
        <v>5</v>
      </c>
      <c r="E14788" t="s">
        <v>36</v>
      </c>
      <c r="F14788" t="s">
        <v>37</v>
      </c>
      <c r="G14788">
        <v>13</v>
      </c>
      <c r="H14788" t="str">
        <f t="shared" si="1165"/>
        <v>KD</v>
      </c>
      <c r="I14788" s="2">
        <f t="shared" si="1162"/>
        <v>2013</v>
      </c>
      <c r="J14788" s="2">
        <f t="shared" si="1163"/>
        <v>8</v>
      </c>
      <c r="K14788" t="str">
        <f t="shared" si="1164"/>
        <v>Glazenmakers</v>
      </c>
      <c r="L14788" s="25">
        <f t="shared" si="1166"/>
        <v>33.428571428571431</v>
      </c>
    </row>
    <row r="14789" spans="1:12" x14ac:dyDescent="0.25">
      <c r="A14789">
        <v>946</v>
      </c>
      <c r="B14789" t="s">
        <v>99</v>
      </c>
      <c r="C14789" s="1">
        <v>41764.604166666664</v>
      </c>
      <c r="D14789">
        <v>1</v>
      </c>
      <c r="E14789" t="s">
        <v>8</v>
      </c>
      <c r="F14789" t="s">
        <v>9</v>
      </c>
      <c r="G14789">
        <v>9</v>
      </c>
      <c r="H14789" t="str">
        <f t="shared" si="1165"/>
        <v>KD</v>
      </c>
      <c r="I14789" s="2">
        <f t="shared" si="1162"/>
        <v>2014</v>
      </c>
      <c r="J14789" s="2">
        <f t="shared" si="1163"/>
        <v>5</v>
      </c>
      <c r="K14789" t="str">
        <f t="shared" si="1164"/>
        <v>Pantserjuffers</v>
      </c>
      <c r="L14789" s="25">
        <f t="shared" si="1166"/>
        <v>17.714285714285715</v>
      </c>
    </row>
    <row r="14790" spans="1:12" x14ac:dyDescent="0.25">
      <c r="A14790">
        <v>946</v>
      </c>
      <c r="B14790" t="s">
        <v>99</v>
      </c>
      <c r="C14790" s="1">
        <v>41764.604166666664</v>
      </c>
      <c r="D14790">
        <v>1</v>
      </c>
      <c r="E14790" t="s">
        <v>28</v>
      </c>
      <c r="F14790" t="s">
        <v>29</v>
      </c>
      <c r="G14790">
        <v>2</v>
      </c>
      <c r="H14790" t="str">
        <f t="shared" si="1165"/>
        <v>KD</v>
      </c>
      <c r="I14790" s="2">
        <f t="shared" si="1162"/>
        <v>2014</v>
      </c>
      <c r="J14790" s="2">
        <f t="shared" si="1163"/>
        <v>5</v>
      </c>
      <c r="K14790" t="str">
        <f t="shared" si="1164"/>
        <v>Korenbouten</v>
      </c>
      <c r="L14790" s="25">
        <f t="shared" si="1166"/>
        <v>17.714285714285715</v>
      </c>
    </row>
    <row r="14791" spans="1:12" x14ac:dyDescent="0.25">
      <c r="A14791">
        <v>946</v>
      </c>
      <c r="B14791" t="s">
        <v>99</v>
      </c>
      <c r="C14791" s="1">
        <v>41764.604166666664</v>
      </c>
      <c r="D14791">
        <v>1</v>
      </c>
      <c r="E14791" t="s">
        <v>12</v>
      </c>
      <c r="F14791" t="s">
        <v>13</v>
      </c>
      <c r="G14791">
        <v>2</v>
      </c>
      <c r="H14791" t="str">
        <f t="shared" si="1165"/>
        <v>KD</v>
      </c>
      <c r="I14791" s="2">
        <f t="shared" si="1162"/>
        <v>2014</v>
      </c>
      <c r="J14791" s="2">
        <f t="shared" si="1163"/>
        <v>5</v>
      </c>
      <c r="K14791" t="str">
        <f t="shared" si="1164"/>
        <v>Waterjuffer</v>
      </c>
      <c r="L14791" s="25">
        <f t="shared" si="1166"/>
        <v>17.714285714285715</v>
      </c>
    </row>
    <row r="14792" spans="1:12" x14ac:dyDescent="0.25">
      <c r="A14792">
        <v>946</v>
      </c>
      <c r="B14792" t="s">
        <v>99</v>
      </c>
      <c r="C14792" s="1">
        <v>41764.604166666664</v>
      </c>
      <c r="D14792">
        <v>2</v>
      </c>
      <c r="E14792" t="s">
        <v>8</v>
      </c>
      <c r="F14792" t="s">
        <v>9</v>
      </c>
      <c r="G14792">
        <v>11</v>
      </c>
      <c r="H14792" t="str">
        <f t="shared" si="1165"/>
        <v>KD</v>
      </c>
      <c r="I14792" s="2">
        <f t="shared" si="1162"/>
        <v>2014</v>
      </c>
      <c r="J14792" s="2">
        <f t="shared" si="1163"/>
        <v>5</v>
      </c>
      <c r="K14792" t="str">
        <f t="shared" si="1164"/>
        <v>Pantserjuffers</v>
      </c>
      <c r="L14792" s="25">
        <f t="shared" si="1166"/>
        <v>17.714285714285715</v>
      </c>
    </row>
    <row r="14793" spans="1:12" x14ac:dyDescent="0.25">
      <c r="A14793">
        <v>946</v>
      </c>
      <c r="B14793" t="s">
        <v>99</v>
      </c>
      <c r="C14793" s="1">
        <v>41764.604166666664</v>
      </c>
      <c r="D14793">
        <v>2</v>
      </c>
      <c r="E14793" t="s">
        <v>28</v>
      </c>
      <c r="F14793" t="s">
        <v>29</v>
      </c>
      <c r="G14793">
        <v>1</v>
      </c>
      <c r="H14793" t="str">
        <f t="shared" si="1165"/>
        <v>KD</v>
      </c>
      <c r="I14793" s="2">
        <f t="shared" si="1162"/>
        <v>2014</v>
      </c>
      <c r="J14793" s="2">
        <f t="shared" si="1163"/>
        <v>5</v>
      </c>
      <c r="K14793" t="str">
        <f t="shared" si="1164"/>
        <v>Korenbouten</v>
      </c>
      <c r="L14793" s="25">
        <f t="shared" si="1166"/>
        <v>17.714285714285715</v>
      </c>
    </row>
    <row r="14794" spans="1:12" x14ac:dyDescent="0.25">
      <c r="A14794">
        <v>946</v>
      </c>
      <c r="B14794" t="s">
        <v>99</v>
      </c>
      <c r="C14794" s="1">
        <v>41764.604166666664</v>
      </c>
      <c r="D14794">
        <v>4</v>
      </c>
      <c r="E14794" t="s">
        <v>8</v>
      </c>
      <c r="F14794" t="s">
        <v>9</v>
      </c>
      <c r="G14794">
        <v>17</v>
      </c>
      <c r="H14794" t="str">
        <f t="shared" si="1165"/>
        <v>KD</v>
      </c>
      <c r="I14794" s="2">
        <f t="shared" si="1162"/>
        <v>2014</v>
      </c>
      <c r="J14794" s="2">
        <f t="shared" si="1163"/>
        <v>5</v>
      </c>
      <c r="K14794" t="str">
        <f t="shared" si="1164"/>
        <v>Pantserjuffers</v>
      </c>
      <c r="L14794" s="25">
        <f t="shared" si="1166"/>
        <v>17.714285714285715</v>
      </c>
    </row>
    <row r="14795" spans="1:12" x14ac:dyDescent="0.25">
      <c r="A14795">
        <v>946</v>
      </c>
      <c r="B14795" t="s">
        <v>99</v>
      </c>
      <c r="C14795" s="1">
        <v>41764.604166666664</v>
      </c>
      <c r="D14795">
        <v>4</v>
      </c>
      <c r="E14795" t="s">
        <v>22</v>
      </c>
      <c r="F14795" t="s">
        <v>23</v>
      </c>
      <c r="G14795">
        <v>1</v>
      </c>
      <c r="H14795" t="str">
        <f t="shared" si="1165"/>
        <v>KD</v>
      </c>
      <c r="I14795" s="2">
        <f t="shared" si="1162"/>
        <v>2014</v>
      </c>
      <c r="J14795" s="2">
        <f t="shared" si="1163"/>
        <v>5</v>
      </c>
      <c r="K14795" t="str">
        <f t="shared" si="1164"/>
        <v>Glazenmakers</v>
      </c>
      <c r="L14795" s="25">
        <f t="shared" si="1166"/>
        <v>17.714285714285715</v>
      </c>
    </row>
    <row r="14796" spans="1:12" x14ac:dyDescent="0.25">
      <c r="A14796">
        <v>946</v>
      </c>
      <c r="B14796" t="s">
        <v>99</v>
      </c>
      <c r="C14796" s="1">
        <v>41764.604166666664</v>
      </c>
      <c r="D14796">
        <v>5</v>
      </c>
      <c r="E14796" t="s">
        <v>8</v>
      </c>
      <c r="F14796" t="s">
        <v>9</v>
      </c>
      <c r="G14796">
        <v>8</v>
      </c>
      <c r="H14796" t="str">
        <f t="shared" si="1165"/>
        <v>KD</v>
      </c>
      <c r="I14796" s="2">
        <f t="shared" si="1162"/>
        <v>2014</v>
      </c>
      <c r="J14796" s="2">
        <f t="shared" si="1163"/>
        <v>5</v>
      </c>
      <c r="K14796" t="str">
        <f t="shared" si="1164"/>
        <v>Pantserjuffers</v>
      </c>
      <c r="L14796" s="25">
        <f t="shared" si="1166"/>
        <v>17.714285714285715</v>
      </c>
    </row>
    <row r="14797" spans="1:12" x14ac:dyDescent="0.25">
      <c r="A14797">
        <v>946</v>
      </c>
      <c r="B14797" t="s">
        <v>99</v>
      </c>
      <c r="C14797" s="1">
        <v>41764.604166666664</v>
      </c>
      <c r="D14797">
        <v>5</v>
      </c>
      <c r="E14797" t="s">
        <v>22</v>
      </c>
      <c r="F14797" t="s">
        <v>23</v>
      </c>
      <c r="G14797">
        <v>1</v>
      </c>
      <c r="H14797" t="str">
        <f t="shared" si="1165"/>
        <v>KD</v>
      </c>
      <c r="I14797" s="2">
        <f t="shared" si="1162"/>
        <v>2014</v>
      </c>
      <c r="J14797" s="2">
        <f t="shared" si="1163"/>
        <v>5</v>
      </c>
      <c r="K14797" t="str">
        <f t="shared" si="1164"/>
        <v>Glazenmakers</v>
      </c>
      <c r="L14797" s="25">
        <f t="shared" si="1166"/>
        <v>17.714285714285715</v>
      </c>
    </row>
    <row r="14798" spans="1:12" x14ac:dyDescent="0.25">
      <c r="A14798">
        <v>946</v>
      </c>
      <c r="B14798" t="s">
        <v>99</v>
      </c>
      <c r="C14798" s="1">
        <v>41778.572916666664</v>
      </c>
      <c r="D14798">
        <v>1</v>
      </c>
      <c r="E14798" t="s">
        <v>20</v>
      </c>
      <c r="F14798" t="s">
        <v>21</v>
      </c>
      <c r="G14798">
        <v>4</v>
      </c>
      <c r="H14798" t="str">
        <f t="shared" si="1165"/>
        <v>KD</v>
      </c>
      <c r="I14798" s="2">
        <f t="shared" si="1162"/>
        <v>2014</v>
      </c>
      <c r="J14798" s="2">
        <f t="shared" si="1163"/>
        <v>5</v>
      </c>
      <c r="K14798" t="str">
        <f t="shared" si="1164"/>
        <v>Waterjuffer</v>
      </c>
      <c r="L14798" s="25">
        <f t="shared" si="1166"/>
        <v>19.714285714285715</v>
      </c>
    </row>
    <row r="14799" spans="1:12" x14ac:dyDescent="0.25">
      <c r="A14799">
        <v>946</v>
      </c>
      <c r="B14799" t="s">
        <v>99</v>
      </c>
      <c r="C14799" s="1">
        <v>41778.572916666664</v>
      </c>
      <c r="D14799">
        <v>1</v>
      </c>
      <c r="E14799" t="s">
        <v>8</v>
      </c>
      <c r="F14799" t="s">
        <v>9</v>
      </c>
      <c r="G14799">
        <v>1</v>
      </c>
      <c r="H14799" t="str">
        <f t="shared" si="1165"/>
        <v>KD</v>
      </c>
      <c r="I14799" s="2">
        <f t="shared" si="1162"/>
        <v>2014</v>
      </c>
      <c r="J14799" s="2">
        <f t="shared" si="1163"/>
        <v>5</v>
      </c>
      <c r="K14799" t="str">
        <f t="shared" si="1164"/>
        <v>Pantserjuffers</v>
      </c>
      <c r="L14799" s="25">
        <f t="shared" si="1166"/>
        <v>19.714285714285715</v>
      </c>
    </row>
    <row r="14800" spans="1:12" x14ac:dyDescent="0.25">
      <c r="A14800">
        <v>946</v>
      </c>
      <c r="B14800" t="s">
        <v>99</v>
      </c>
      <c r="C14800" s="1">
        <v>41778.572916666664</v>
      </c>
      <c r="D14800">
        <v>1</v>
      </c>
      <c r="E14800" t="s">
        <v>22</v>
      </c>
      <c r="F14800" t="s">
        <v>23</v>
      </c>
      <c r="G14800">
        <v>1</v>
      </c>
      <c r="H14800" t="str">
        <f t="shared" si="1165"/>
        <v>KD</v>
      </c>
      <c r="I14800" s="2">
        <f t="shared" si="1162"/>
        <v>2014</v>
      </c>
      <c r="J14800" s="2">
        <f t="shared" si="1163"/>
        <v>5</v>
      </c>
      <c r="K14800" t="str">
        <f t="shared" si="1164"/>
        <v>Glazenmakers</v>
      </c>
      <c r="L14800" s="25">
        <f t="shared" si="1166"/>
        <v>19.714285714285715</v>
      </c>
    </row>
    <row r="14801" spans="1:12" x14ac:dyDescent="0.25">
      <c r="A14801">
        <v>946</v>
      </c>
      <c r="B14801" t="s">
        <v>99</v>
      </c>
      <c r="C14801" s="1">
        <v>41778.572916666664</v>
      </c>
      <c r="D14801">
        <v>1</v>
      </c>
      <c r="E14801" t="s">
        <v>10</v>
      </c>
      <c r="F14801" t="s">
        <v>11</v>
      </c>
      <c r="G14801">
        <v>2</v>
      </c>
      <c r="H14801" t="str">
        <f t="shared" si="1165"/>
        <v>KD</v>
      </c>
      <c r="I14801" s="2">
        <f t="shared" si="1162"/>
        <v>2014</v>
      </c>
      <c r="J14801" s="2">
        <f t="shared" si="1163"/>
        <v>5</v>
      </c>
      <c r="K14801" t="str">
        <f t="shared" si="1164"/>
        <v>Waterjuffer</v>
      </c>
      <c r="L14801" s="25">
        <f t="shared" si="1166"/>
        <v>19.714285714285715</v>
      </c>
    </row>
    <row r="14802" spans="1:12" x14ac:dyDescent="0.25">
      <c r="A14802">
        <v>946</v>
      </c>
      <c r="B14802" t="s">
        <v>99</v>
      </c>
      <c r="C14802" s="1">
        <v>41778.572916666664</v>
      </c>
      <c r="D14802">
        <v>1</v>
      </c>
      <c r="E14802" t="s">
        <v>28</v>
      </c>
      <c r="F14802" t="s">
        <v>29</v>
      </c>
      <c r="G14802">
        <v>13</v>
      </c>
      <c r="H14802" t="str">
        <f t="shared" si="1165"/>
        <v>KD</v>
      </c>
      <c r="I14802" s="2">
        <f t="shared" si="1162"/>
        <v>2014</v>
      </c>
      <c r="J14802" s="2">
        <f t="shared" si="1163"/>
        <v>5</v>
      </c>
      <c r="K14802" t="str">
        <f t="shared" si="1164"/>
        <v>Korenbouten</v>
      </c>
      <c r="L14802" s="25">
        <f t="shared" si="1166"/>
        <v>19.714285714285715</v>
      </c>
    </row>
    <row r="14803" spans="1:12" x14ac:dyDescent="0.25">
      <c r="A14803">
        <v>946</v>
      </c>
      <c r="B14803" t="s">
        <v>99</v>
      </c>
      <c r="C14803" s="1">
        <v>41778.572916666664</v>
      </c>
      <c r="D14803">
        <v>2</v>
      </c>
      <c r="E14803" t="s">
        <v>20</v>
      </c>
      <c r="F14803" t="s">
        <v>21</v>
      </c>
      <c r="G14803">
        <v>2</v>
      </c>
      <c r="H14803" t="str">
        <f t="shared" si="1165"/>
        <v>KD</v>
      </c>
      <c r="I14803" s="2">
        <f t="shared" si="1162"/>
        <v>2014</v>
      </c>
      <c r="J14803" s="2">
        <f t="shared" si="1163"/>
        <v>5</v>
      </c>
      <c r="K14803" t="str">
        <f t="shared" si="1164"/>
        <v>Waterjuffer</v>
      </c>
      <c r="L14803" s="25">
        <f t="shared" si="1166"/>
        <v>19.714285714285715</v>
      </c>
    </row>
    <row r="14804" spans="1:12" x14ac:dyDescent="0.25">
      <c r="A14804">
        <v>946</v>
      </c>
      <c r="B14804" t="s">
        <v>99</v>
      </c>
      <c r="C14804" s="1">
        <v>41778.572916666664</v>
      </c>
      <c r="D14804">
        <v>2</v>
      </c>
      <c r="E14804" t="s">
        <v>8</v>
      </c>
      <c r="F14804" t="s">
        <v>9</v>
      </c>
      <c r="G14804">
        <v>7</v>
      </c>
      <c r="H14804" t="str">
        <f t="shared" si="1165"/>
        <v>KD</v>
      </c>
      <c r="I14804" s="2">
        <f t="shared" si="1162"/>
        <v>2014</v>
      </c>
      <c r="J14804" s="2">
        <f t="shared" si="1163"/>
        <v>5</v>
      </c>
      <c r="K14804" t="str">
        <f t="shared" si="1164"/>
        <v>Pantserjuffers</v>
      </c>
      <c r="L14804" s="25">
        <f t="shared" si="1166"/>
        <v>19.714285714285715</v>
      </c>
    </row>
    <row r="14805" spans="1:12" x14ac:dyDescent="0.25">
      <c r="A14805">
        <v>946</v>
      </c>
      <c r="B14805" t="s">
        <v>99</v>
      </c>
      <c r="C14805" s="1">
        <v>41778.572916666664</v>
      </c>
      <c r="D14805">
        <v>2</v>
      </c>
      <c r="E14805" t="s">
        <v>22</v>
      </c>
      <c r="F14805" t="s">
        <v>23</v>
      </c>
      <c r="G14805">
        <v>1</v>
      </c>
      <c r="H14805" t="str">
        <f t="shared" si="1165"/>
        <v>KD</v>
      </c>
      <c r="I14805" s="2">
        <f t="shared" si="1162"/>
        <v>2014</v>
      </c>
      <c r="J14805" s="2">
        <f t="shared" si="1163"/>
        <v>5</v>
      </c>
      <c r="K14805" t="str">
        <f t="shared" si="1164"/>
        <v>Glazenmakers</v>
      </c>
      <c r="L14805" s="25">
        <f t="shared" si="1166"/>
        <v>19.714285714285715</v>
      </c>
    </row>
    <row r="14806" spans="1:12" x14ac:dyDescent="0.25">
      <c r="A14806">
        <v>946</v>
      </c>
      <c r="B14806" t="s">
        <v>99</v>
      </c>
      <c r="C14806" s="1">
        <v>41778.572916666664</v>
      </c>
      <c r="D14806">
        <v>2</v>
      </c>
      <c r="E14806" t="s">
        <v>10</v>
      </c>
      <c r="F14806" t="s">
        <v>11</v>
      </c>
      <c r="G14806">
        <v>7</v>
      </c>
      <c r="H14806" t="str">
        <f t="shared" si="1165"/>
        <v>KD</v>
      </c>
      <c r="I14806" s="2">
        <f t="shared" si="1162"/>
        <v>2014</v>
      </c>
      <c r="J14806" s="2">
        <f t="shared" si="1163"/>
        <v>5</v>
      </c>
      <c r="K14806" t="str">
        <f t="shared" si="1164"/>
        <v>Waterjuffer</v>
      </c>
      <c r="L14806" s="25">
        <f t="shared" si="1166"/>
        <v>19.714285714285715</v>
      </c>
    </row>
    <row r="14807" spans="1:12" x14ac:dyDescent="0.25">
      <c r="A14807">
        <v>946</v>
      </c>
      <c r="B14807" t="s">
        <v>99</v>
      </c>
      <c r="C14807" s="1">
        <v>41778.572916666664</v>
      </c>
      <c r="D14807">
        <v>2</v>
      </c>
      <c r="E14807" t="s">
        <v>28</v>
      </c>
      <c r="F14807" t="s">
        <v>29</v>
      </c>
      <c r="G14807">
        <v>10</v>
      </c>
      <c r="H14807" t="str">
        <f t="shared" si="1165"/>
        <v>KD</v>
      </c>
      <c r="I14807" s="2">
        <f t="shared" si="1162"/>
        <v>2014</v>
      </c>
      <c r="J14807" s="2">
        <f t="shared" si="1163"/>
        <v>5</v>
      </c>
      <c r="K14807" t="str">
        <f t="shared" si="1164"/>
        <v>Korenbouten</v>
      </c>
      <c r="L14807" s="25">
        <f t="shared" si="1166"/>
        <v>19.714285714285715</v>
      </c>
    </row>
    <row r="14808" spans="1:12" x14ac:dyDescent="0.25">
      <c r="A14808">
        <v>946</v>
      </c>
      <c r="B14808" t="s">
        <v>99</v>
      </c>
      <c r="C14808" s="1">
        <v>41778.572916666664</v>
      </c>
      <c r="D14808">
        <v>2</v>
      </c>
      <c r="E14808" t="s">
        <v>14</v>
      </c>
      <c r="F14808" t="s">
        <v>15</v>
      </c>
      <c r="G14808">
        <v>2</v>
      </c>
      <c r="H14808" t="str">
        <f t="shared" si="1165"/>
        <v>KD</v>
      </c>
      <c r="I14808" s="2">
        <f t="shared" si="1162"/>
        <v>2014</v>
      </c>
      <c r="J14808" s="2">
        <f t="shared" si="1163"/>
        <v>5</v>
      </c>
      <c r="K14808" t="str">
        <f t="shared" si="1164"/>
        <v>Waterjuffer</v>
      </c>
      <c r="L14808" s="25">
        <f t="shared" si="1166"/>
        <v>19.714285714285715</v>
      </c>
    </row>
    <row r="14809" spans="1:12" x14ac:dyDescent="0.25">
      <c r="A14809">
        <v>946</v>
      </c>
      <c r="B14809" t="s">
        <v>99</v>
      </c>
      <c r="C14809" s="1">
        <v>41778.572916666664</v>
      </c>
      <c r="D14809">
        <v>4</v>
      </c>
      <c r="E14809" t="s">
        <v>8</v>
      </c>
      <c r="F14809" t="s">
        <v>9</v>
      </c>
      <c r="G14809">
        <v>1</v>
      </c>
      <c r="H14809" t="str">
        <f t="shared" si="1165"/>
        <v>KD</v>
      </c>
      <c r="I14809" s="2">
        <f t="shared" si="1162"/>
        <v>2014</v>
      </c>
      <c r="J14809" s="2">
        <f t="shared" si="1163"/>
        <v>5</v>
      </c>
      <c r="K14809" t="str">
        <f t="shared" si="1164"/>
        <v>Pantserjuffers</v>
      </c>
      <c r="L14809" s="25">
        <f t="shared" si="1166"/>
        <v>19.714285714285715</v>
      </c>
    </row>
    <row r="14810" spans="1:12" x14ac:dyDescent="0.25">
      <c r="A14810">
        <v>946</v>
      </c>
      <c r="B14810" t="s">
        <v>99</v>
      </c>
      <c r="C14810" s="1">
        <v>41778.572916666664</v>
      </c>
      <c r="D14810">
        <v>4</v>
      </c>
      <c r="E14810" t="s">
        <v>22</v>
      </c>
      <c r="F14810" t="s">
        <v>23</v>
      </c>
      <c r="G14810">
        <v>1</v>
      </c>
      <c r="H14810" t="str">
        <f t="shared" si="1165"/>
        <v>KD</v>
      </c>
      <c r="I14810" s="2">
        <f t="shared" si="1162"/>
        <v>2014</v>
      </c>
      <c r="J14810" s="2">
        <f t="shared" si="1163"/>
        <v>5</v>
      </c>
      <c r="K14810" t="str">
        <f t="shared" si="1164"/>
        <v>Glazenmakers</v>
      </c>
      <c r="L14810" s="25">
        <f t="shared" si="1166"/>
        <v>19.714285714285715</v>
      </c>
    </row>
    <row r="14811" spans="1:12" x14ac:dyDescent="0.25">
      <c r="A14811">
        <v>946</v>
      </c>
      <c r="B14811" t="s">
        <v>99</v>
      </c>
      <c r="C14811" s="1">
        <v>41778.572916666664</v>
      </c>
      <c r="D14811">
        <v>4</v>
      </c>
      <c r="E14811" t="s">
        <v>28</v>
      </c>
      <c r="F14811" t="s">
        <v>29</v>
      </c>
      <c r="G14811">
        <v>7</v>
      </c>
      <c r="H14811" t="str">
        <f t="shared" si="1165"/>
        <v>KD</v>
      </c>
      <c r="I14811" s="2">
        <f t="shared" ref="I14811:I14874" si="1167">YEAR(C14811)</f>
        <v>2014</v>
      </c>
      <c r="J14811" s="2">
        <f t="shared" ref="J14811:J14874" si="1168">MONTH(C14811)</f>
        <v>5</v>
      </c>
      <c r="K14811" t="str">
        <f t="shared" ref="K14811:K14874" si="1169">VLOOKUP(E14811,$Q$2:$R$100,2,FALSE)</f>
        <v>Korenbouten</v>
      </c>
      <c r="L14811" s="25">
        <f t="shared" si="1166"/>
        <v>19.714285714285715</v>
      </c>
    </row>
    <row r="14812" spans="1:12" x14ac:dyDescent="0.25">
      <c r="A14812">
        <v>946</v>
      </c>
      <c r="B14812" t="s">
        <v>99</v>
      </c>
      <c r="C14812" s="1">
        <v>41778.572916666664</v>
      </c>
      <c r="D14812">
        <v>5</v>
      </c>
      <c r="E14812" t="s">
        <v>8</v>
      </c>
      <c r="F14812" t="s">
        <v>9</v>
      </c>
      <c r="G14812">
        <v>3</v>
      </c>
      <c r="H14812" t="str">
        <f t="shared" si="1165"/>
        <v>KD</v>
      </c>
      <c r="I14812" s="2">
        <f t="shared" si="1167"/>
        <v>2014</v>
      </c>
      <c r="J14812" s="2">
        <f t="shared" si="1168"/>
        <v>5</v>
      </c>
      <c r="K14812" t="str">
        <f t="shared" si="1169"/>
        <v>Pantserjuffers</v>
      </c>
      <c r="L14812" s="25">
        <f t="shared" si="1166"/>
        <v>19.714285714285715</v>
      </c>
    </row>
    <row r="14813" spans="1:12" x14ac:dyDescent="0.25">
      <c r="A14813">
        <v>946</v>
      </c>
      <c r="B14813" t="s">
        <v>99</v>
      </c>
      <c r="C14813" s="1">
        <v>41778.572916666664</v>
      </c>
      <c r="D14813">
        <v>5</v>
      </c>
      <c r="E14813" t="s">
        <v>22</v>
      </c>
      <c r="F14813" t="s">
        <v>23</v>
      </c>
      <c r="G14813">
        <v>1</v>
      </c>
      <c r="H14813" t="str">
        <f t="shared" si="1165"/>
        <v>KD</v>
      </c>
      <c r="I14813" s="2">
        <f t="shared" si="1167"/>
        <v>2014</v>
      </c>
      <c r="J14813" s="2">
        <f t="shared" si="1168"/>
        <v>5</v>
      </c>
      <c r="K14813" t="str">
        <f t="shared" si="1169"/>
        <v>Glazenmakers</v>
      </c>
      <c r="L14813" s="25">
        <f t="shared" si="1166"/>
        <v>19.714285714285715</v>
      </c>
    </row>
    <row r="14814" spans="1:12" x14ac:dyDescent="0.25">
      <c r="A14814">
        <v>946</v>
      </c>
      <c r="B14814" t="s">
        <v>99</v>
      </c>
      <c r="C14814" s="1">
        <v>41778.572916666664</v>
      </c>
      <c r="D14814">
        <v>5</v>
      </c>
      <c r="E14814" t="s">
        <v>28</v>
      </c>
      <c r="F14814" t="s">
        <v>29</v>
      </c>
      <c r="G14814">
        <v>8</v>
      </c>
      <c r="H14814" t="str">
        <f t="shared" si="1165"/>
        <v>KD</v>
      </c>
      <c r="I14814" s="2">
        <f t="shared" si="1167"/>
        <v>2014</v>
      </c>
      <c r="J14814" s="2">
        <f t="shared" si="1168"/>
        <v>5</v>
      </c>
      <c r="K14814" t="str">
        <f t="shared" si="1169"/>
        <v>Korenbouten</v>
      </c>
      <c r="L14814" s="25">
        <f t="shared" si="1166"/>
        <v>19.714285714285715</v>
      </c>
    </row>
    <row r="14815" spans="1:12" x14ac:dyDescent="0.25">
      <c r="A14815">
        <v>946</v>
      </c>
      <c r="B14815" t="s">
        <v>99</v>
      </c>
      <c r="C14815" s="1">
        <v>41799.520833333336</v>
      </c>
      <c r="D14815">
        <v>1</v>
      </c>
      <c r="E14815" t="s">
        <v>20</v>
      </c>
      <c r="F14815" t="s">
        <v>21</v>
      </c>
      <c r="G14815">
        <v>5</v>
      </c>
      <c r="H14815" t="str">
        <f t="shared" si="1165"/>
        <v>KD</v>
      </c>
      <c r="I14815" s="2">
        <f t="shared" si="1167"/>
        <v>2014</v>
      </c>
      <c r="J14815" s="2">
        <f t="shared" si="1168"/>
        <v>6</v>
      </c>
      <c r="K14815" t="str">
        <f t="shared" si="1169"/>
        <v>Waterjuffer</v>
      </c>
      <c r="L14815" s="25">
        <f t="shared" si="1166"/>
        <v>22.714285714285715</v>
      </c>
    </row>
    <row r="14816" spans="1:12" x14ac:dyDescent="0.25">
      <c r="A14816">
        <v>946</v>
      </c>
      <c r="B14816" t="s">
        <v>99</v>
      </c>
      <c r="C14816" s="1">
        <v>41799.520833333336</v>
      </c>
      <c r="D14816">
        <v>1</v>
      </c>
      <c r="E14816" t="s">
        <v>10</v>
      </c>
      <c r="F14816" t="s">
        <v>11</v>
      </c>
      <c r="G14816">
        <v>9</v>
      </c>
      <c r="H14816" t="str">
        <f t="shared" si="1165"/>
        <v>KD</v>
      </c>
      <c r="I14816" s="2">
        <f t="shared" si="1167"/>
        <v>2014</v>
      </c>
      <c r="J14816" s="2">
        <f t="shared" si="1168"/>
        <v>6</v>
      </c>
      <c r="K14816" t="str">
        <f t="shared" si="1169"/>
        <v>Waterjuffer</v>
      </c>
      <c r="L14816" s="25">
        <f t="shared" si="1166"/>
        <v>22.714285714285715</v>
      </c>
    </row>
    <row r="14817" spans="1:12" x14ac:dyDescent="0.25">
      <c r="A14817">
        <v>946</v>
      </c>
      <c r="B14817" t="s">
        <v>99</v>
      </c>
      <c r="C14817" s="1">
        <v>41799.520833333336</v>
      </c>
      <c r="D14817">
        <v>1</v>
      </c>
      <c r="E14817" t="s">
        <v>28</v>
      </c>
      <c r="F14817" t="s">
        <v>29</v>
      </c>
      <c r="G14817">
        <v>4</v>
      </c>
      <c r="H14817" t="str">
        <f t="shared" si="1165"/>
        <v>KD</v>
      </c>
      <c r="I14817" s="2">
        <f t="shared" si="1167"/>
        <v>2014</v>
      </c>
      <c r="J14817" s="2">
        <f t="shared" si="1168"/>
        <v>6</v>
      </c>
      <c r="K14817" t="str">
        <f t="shared" si="1169"/>
        <v>Korenbouten</v>
      </c>
      <c r="L14817" s="25">
        <f t="shared" si="1166"/>
        <v>22.714285714285715</v>
      </c>
    </row>
    <row r="14818" spans="1:12" x14ac:dyDescent="0.25">
      <c r="A14818">
        <v>946</v>
      </c>
      <c r="B14818" t="s">
        <v>99</v>
      </c>
      <c r="C14818" s="1">
        <v>41799.520833333336</v>
      </c>
      <c r="D14818">
        <v>1</v>
      </c>
      <c r="E14818" t="s">
        <v>14</v>
      </c>
      <c r="F14818" t="s">
        <v>15</v>
      </c>
      <c r="G14818">
        <v>9</v>
      </c>
      <c r="H14818" t="str">
        <f t="shared" si="1165"/>
        <v>KD</v>
      </c>
      <c r="I14818" s="2">
        <f t="shared" si="1167"/>
        <v>2014</v>
      </c>
      <c r="J14818" s="2">
        <f t="shared" si="1168"/>
        <v>6</v>
      </c>
      <c r="K14818" t="str">
        <f t="shared" si="1169"/>
        <v>Waterjuffer</v>
      </c>
      <c r="L14818" s="25">
        <f t="shared" si="1166"/>
        <v>22.714285714285715</v>
      </c>
    </row>
    <row r="14819" spans="1:12" x14ac:dyDescent="0.25">
      <c r="A14819">
        <v>946</v>
      </c>
      <c r="B14819" t="s">
        <v>99</v>
      </c>
      <c r="C14819" s="1">
        <v>41799.520833333336</v>
      </c>
      <c r="D14819">
        <v>2</v>
      </c>
      <c r="E14819" t="s">
        <v>20</v>
      </c>
      <c r="F14819" t="s">
        <v>21</v>
      </c>
      <c r="G14819">
        <v>1</v>
      </c>
      <c r="H14819" t="str">
        <f t="shared" si="1165"/>
        <v>KD</v>
      </c>
      <c r="I14819" s="2">
        <f t="shared" si="1167"/>
        <v>2014</v>
      </c>
      <c r="J14819" s="2">
        <f t="shared" si="1168"/>
        <v>6</v>
      </c>
      <c r="K14819" t="str">
        <f t="shared" si="1169"/>
        <v>Waterjuffer</v>
      </c>
      <c r="L14819" s="25">
        <f t="shared" si="1166"/>
        <v>22.714285714285715</v>
      </c>
    </row>
    <row r="14820" spans="1:12" x14ac:dyDescent="0.25">
      <c r="A14820">
        <v>946</v>
      </c>
      <c r="B14820" t="s">
        <v>99</v>
      </c>
      <c r="C14820" s="1">
        <v>41799.520833333336</v>
      </c>
      <c r="D14820">
        <v>2</v>
      </c>
      <c r="E14820" t="s">
        <v>8</v>
      </c>
      <c r="F14820" t="s">
        <v>9</v>
      </c>
      <c r="G14820">
        <v>2</v>
      </c>
      <c r="H14820" t="str">
        <f t="shared" si="1165"/>
        <v>KD</v>
      </c>
      <c r="I14820" s="2">
        <f t="shared" si="1167"/>
        <v>2014</v>
      </c>
      <c r="J14820" s="2">
        <f t="shared" si="1168"/>
        <v>6</v>
      </c>
      <c r="K14820" t="str">
        <f t="shared" si="1169"/>
        <v>Pantserjuffers</v>
      </c>
      <c r="L14820" s="25">
        <f t="shared" si="1166"/>
        <v>22.714285714285715</v>
      </c>
    </row>
    <row r="14821" spans="1:12" x14ac:dyDescent="0.25">
      <c r="A14821">
        <v>946</v>
      </c>
      <c r="B14821" t="s">
        <v>99</v>
      </c>
      <c r="C14821" s="1">
        <v>41799.520833333336</v>
      </c>
      <c r="D14821">
        <v>2</v>
      </c>
      <c r="E14821" t="s">
        <v>18</v>
      </c>
      <c r="F14821" t="s">
        <v>19</v>
      </c>
      <c r="G14821">
        <v>2</v>
      </c>
      <c r="H14821" t="str">
        <f t="shared" si="1165"/>
        <v>KD</v>
      </c>
      <c r="I14821" s="2">
        <f t="shared" si="1167"/>
        <v>2014</v>
      </c>
      <c r="J14821" s="2">
        <f t="shared" si="1168"/>
        <v>6</v>
      </c>
      <c r="K14821" t="str">
        <f t="shared" si="1169"/>
        <v>Korenbouten</v>
      </c>
      <c r="L14821" s="25">
        <f t="shared" si="1166"/>
        <v>22.714285714285715</v>
      </c>
    </row>
    <row r="14822" spans="1:12" x14ac:dyDescent="0.25">
      <c r="A14822">
        <v>946</v>
      </c>
      <c r="B14822" t="s">
        <v>99</v>
      </c>
      <c r="C14822" s="1">
        <v>41799.520833333336</v>
      </c>
      <c r="D14822">
        <v>2</v>
      </c>
      <c r="E14822" t="s">
        <v>10</v>
      </c>
      <c r="F14822" t="s">
        <v>11</v>
      </c>
      <c r="G14822">
        <v>11</v>
      </c>
      <c r="H14822" t="str">
        <f t="shared" si="1165"/>
        <v>KD</v>
      </c>
      <c r="I14822" s="2">
        <f t="shared" si="1167"/>
        <v>2014</v>
      </c>
      <c r="J14822" s="2">
        <f t="shared" si="1168"/>
        <v>6</v>
      </c>
      <c r="K14822" t="str">
        <f t="shared" si="1169"/>
        <v>Waterjuffer</v>
      </c>
      <c r="L14822" s="25">
        <f t="shared" si="1166"/>
        <v>22.714285714285715</v>
      </c>
    </row>
    <row r="14823" spans="1:12" x14ac:dyDescent="0.25">
      <c r="A14823">
        <v>946</v>
      </c>
      <c r="B14823" t="s">
        <v>99</v>
      </c>
      <c r="C14823" s="1">
        <v>41799.520833333336</v>
      </c>
      <c r="D14823">
        <v>2</v>
      </c>
      <c r="E14823" t="s">
        <v>28</v>
      </c>
      <c r="F14823" t="s">
        <v>29</v>
      </c>
      <c r="G14823">
        <v>6</v>
      </c>
      <c r="H14823" t="str">
        <f t="shared" si="1165"/>
        <v>KD</v>
      </c>
      <c r="I14823" s="2">
        <f t="shared" si="1167"/>
        <v>2014</v>
      </c>
      <c r="J14823" s="2">
        <f t="shared" si="1168"/>
        <v>6</v>
      </c>
      <c r="K14823" t="str">
        <f t="shared" si="1169"/>
        <v>Korenbouten</v>
      </c>
      <c r="L14823" s="25">
        <f t="shared" si="1166"/>
        <v>22.714285714285715</v>
      </c>
    </row>
    <row r="14824" spans="1:12" x14ac:dyDescent="0.25">
      <c r="A14824">
        <v>946</v>
      </c>
      <c r="B14824" t="s">
        <v>99</v>
      </c>
      <c r="C14824" s="1">
        <v>41799.520833333336</v>
      </c>
      <c r="D14824">
        <v>2</v>
      </c>
      <c r="E14824" t="s">
        <v>14</v>
      </c>
      <c r="F14824" t="s">
        <v>15</v>
      </c>
      <c r="G14824">
        <v>14</v>
      </c>
      <c r="H14824" t="str">
        <f t="shared" si="1165"/>
        <v>KD</v>
      </c>
      <c r="I14824" s="2">
        <f t="shared" si="1167"/>
        <v>2014</v>
      </c>
      <c r="J14824" s="2">
        <f t="shared" si="1168"/>
        <v>6</v>
      </c>
      <c r="K14824" t="str">
        <f t="shared" si="1169"/>
        <v>Waterjuffer</v>
      </c>
      <c r="L14824" s="25">
        <f t="shared" si="1166"/>
        <v>22.714285714285715</v>
      </c>
    </row>
    <row r="14825" spans="1:12" x14ac:dyDescent="0.25">
      <c r="A14825">
        <v>946</v>
      </c>
      <c r="B14825" t="s">
        <v>99</v>
      </c>
      <c r="C14825" s="1">
        <v>41799.520833333336</v>
      </c>
      <c r="D14825">
        <v>4</v>
      </c>
      <c r="E14825" t="s">
        <v>8</v>
      </c>
      <c r="F14825" t="s">
        <v>9</v>
      </c>
      <c r="G14825">
        <v>2</v>
      </c>
      <c r="H14825" t="str">
        <f t="shared" si="1165"/>
        <v>KD</v>
      </c>
      <c r="I14825" s="2">
        <f t="shared" si="1167"/>
        <v>2014</v>
      </c>
      <c r="J14825" s="2">
        <f t="shared" si="1168"/>
        <v>6</v>
      </c>
      <c r="K14825" t="str">
        <f t="shared" si="1169"/>
        <v>Pantserjuffers</v>
      </c>
      <c r="L14825" s="25">
        <f t="shared" si="1166"/>
        <v>22.714285714285715</v>
      </c>
    </row>
    <row r="14826" spans="1:12" x14ac:dyDescent="0.25">
      <c r="A14826">
        <v>946</v>
      </c>
      <c r="B14826" t="s">
        <v>99</v>
      </c>
      <c r="C14826" s="1">
        <v>41799.520833333336</v>
      </c>
      <c r="D14826">
        <v>4</v>
      </c>
      <c r="E14826" t="s">
        <v>18</v>
      </c>
      <c r="F14826" t="s">
        <v>19</v>
      </c>
      <c r="G14826">
        <v>1</v>
      </c>
      <c r="H14826" t="str">
        <f t="shared" si="1165"/>
        <v>KD</v>
      </c>
      <c r="I14826" s="2">
        <f t="shared" si="1167"/>
        <v>2014</v>
      </c>
      <c r="J14826" s="2">
        <f t="shared" si="1168"/>
        <v>6</v>
      </c>
      <c r="K14826" t="str">
        <f t="shared" si="1169"/>
        <v>Korenbouten</v>
      </c>
      <c r="L14826" s="25">
        <f t="shared" si="1166"/>
        <v>22.714285714285715</v>
      </c>
    </row>
    <row r="14827" spans="1:12" x14ac:dyDescent="0.25">
      <c r="A14827">
        <v>946</v>
      </c>
      <c r="B14827" t="s">
        <v>99</v>
      </c>
      <c r="C14827" s="1">
        <v>41799.520833333336</v>
      </c>
      <c r="D14827">
        <v>4</v>
      </c>
      <c r="E14827" t="s">
        <v>26</v>
      </c>
      <c r="F14827" t="s">
        <v>27</v>
      </c>
      <c r="G14827">
        <v>1</v>
      </c>
      <c r="H14827" t="str">
        <f t="shared" si="1165"/>
        <v>KD</v>
      </c>
      <c r="I14827" s="2">
        <f t="shared" si="1167"/>
        <v>2014</v>
      </c>
      <c r="J14827" s="2">
        <f t="shared" si="1168"/>
        <v>6</v>
      </c>
      <c r="K14827" t="str">
        <f t="shared" si="1169"/>
        <v>Glazenmakers</v>
      </c>
      <c r="L14827" s="25">
        <f t="shared" si="1166"/>
        <v>22.714285714285715</v>
      </c>
    </row>
    <row r="14828" spans="1:12" x14ac:dyDescent="0.25">
      <c r="A14828">
        <v>946</v>
      </c>
      <c r="B14828" t="s">
        <v>99</v>
      </c>
      <c r="C14828" s="1">
        <v>41799.520833333336</v>
      </c>
      <c r="D14828">
        <v>4</v>
      </c>
      <c r="E14828" t="s">
        <v>28</v>
      </c>
      <c r="F14828" t="s">
        <v>29</v>
      </c>
      <c r="G14828">
        <v>5</v>
      </c>
      <c r="H14828" t="str">
        <f t="shared" si="1165"/>
        <v>KD</v>
      </c>
      <c r="I14828" s="2">
        <f t="shared" si="1167"/>
        <v>2014</v>
      </c>
      <c r="J14828" s="2">
        <f t="shared" si="1168"/>
        <v>6</v>
      </c>
      <c r="K14828" t="str">
        <f t="shared" si="1169"/>
        <v>Korenbouten</v>
      </c>
      <c r="L14828" s="25">
        <f t="shared" si="1166"/>
        <v>22.714285714285715</v>
      </c>
    </row>
    <row r="14829" spans="1:12" x14ac:dyDescent="0.25">
      <c r="A14829">
        <v>946</v>
      </c>
      <c r="B14829" t="s">
        <v>99</v>
      </c>
      <c r="C14829" s="1">
        <v>41799.520833333336</v>
      </c>
      <c r="D14829">
        <v>5</v>
      </c>
      <c r="E14829" t="s">
        <v>26</v>
      </c>
      <c r="F14829" t="s">
        <v>27</v>
      </c>
      <c r="G14829">
        <v>2</v>
      </c>
      <c r="H14829" t="str">
        <f t="shared" si="1165"/>
        <v>KD</v>
      </c>
      <c r="I14829" s="2">
        <f t="shared" si="1167"/>
        <v>2014</v>
      </c>
      <c r="J14829" s="2">
        <f t="shared" si="1168"/>
        <v>6</v>
      </c>
      <c r="K14829" t="str">
        <f t="shared" si="1169"/>
        <v>Glazenmakers</v>
      </c>
      <c r="L14829" s="25">
        <f t="shared" si="1166"/>
        <v>22.714285714285715</v>
      </c>
    </row>
    <row r="14830" spans="1:12" x14ac:dyDescent="0.25">
      <c r="A14830">
        <v>946</v>
      </c>
      <c r="B14830" t="s">
        <v>99</v>
      </c>
      <c r="C14830" s="1">
        <v>41799.520833333336</v>
      </c>
      <c r="D14830">
        <v>5</v>
      </c>
      <c r="E14830" t="s">
        <v>28</v>
      </c>
      <c r="F14830" t="s">
        <v>29</v>
      </c>
      <c r="G14830">
        <v>6</v>
      </c>
      <c r="H14830" t="str">
        <f t="shared" si="1165"/>
        <v>KD</v>
      </c>
      <c r="I14830" s="2">
        <f t="shared" si="1167"/>
        <v>2014</v>
      </c>
      <c r="J14830" s="2">
        <f t="shared" si="1168"/>
        <v>6</v>
      </c>
      <c r="K14830" t="str">
        <f t="shared" si="1169"/>
        <v>Korenbouten</v>
      </c>
      <c r="L14830" s="25">
        <f t="shared" si="1166"/>
        <v>22.714285714285715</v>
      </c>
    </row>
    <row r="14831" spans="1:12" x14ac:dyDescent="0.25">
      <c r="A14831">
        <v>946</v>
      </c>
      <c r="B14831" t="s">
        <v>99</v>
      </c>
      <c r="C14831" s="1">
        <v>41799.520833333336</v>
      </c>
      <c r="D14831">
        <v>5</v>
      </c>
      <c r="E14831" t="s">
        <v>57</v>
      </c>
      <c r="F14831" t="s">
        <v>58</v>
      </c>
      <c r="G14831">
        <v>1</v>
      </c>
      <c r="H14831" t="str">
        <f t="shared" si="1165"/>
        <v>KD</v>
      </c>
      <c r="I14831" s="2">
        <f t="shared" si="1167"/>
        <v>2014</v>
      </c>
      <c r="J14831" s="2">
        <f t="shared" si="1168"/>
        <v>6</v>
      </c>
      <c r="K14831" t="str">
        <f t="shared" si="1169"/>
        <v>Korenbouten</v>
      </c>
      <c r="L14831" s="25">
        <f t="shared" si="1166"/>
        <v>22.714285714285715</v>
      </c>
    </row>
    <row r="14832" spans="1:12" x14ac:dyDescent="0.25">
      <c r="A14832">
        <v>946</v>
      </c>
      <c r="B14832" t="s">
        <v>99</v>
      </c>
      <c r="C14832" s="1">
        <v>41813.635416666664</v>
      </c>
      <c r="D14832">
        <v>1</v>
      </c>
      <c r="E14832" t="s">
        <v>32</v>
      </c>
      <c r="F14832" t="s">
        <v>33</v>
      </c>
      <c r="G14832">
        <v>1</v>
      </c>
      <c r="H14832" t="str">
        <f t="shared" si="1165"/>
        <v>KD</v>
      </c>
      <c r="I14832" s="2">
        <f t="shared" si="1167"/>
        <v>2014</v>
      </c>
      <c r="J14832" s="2">
        <f t="shared" si="1168"/>
        <v>6</v>
      </c>
      <c r="K14832" t="str">
        <f t="shared" si="1169"/>
        <v>Korenbouten</v>
      </c>
      <c r="L14832" s="25">
        <f t="shared" si="1166"/>
        <v>24.714285714285715</v>
      </c>
    </row>
    <row r="14833" spans="1:12" x14ac:dyDescent="0.25">
      <c r="A14833">
        <v>946</v>
      </c>
      <c r="B14833" t="s">
        <v>99</v>
      </c>
      <c r="C14833" s="1">
        <v>41813.635416666664</v>
      </c>
      <c r="D14833">
        <v>1</v>
      </c>
      <c r="E14833" t="s">
        <v>18</v>
      </c>
      <c r="F14833" t="s">
        <v>19</v>
      </c>
      <c r="G14833">
        <v>1</v>
      </c>
      <c r="H14833" t="str">
        <f t="shared" si="1165"/>
        <v>KD</v>
      </c>
      <c r="I14833" s="2">
        <f t="shared" si="1167"/>
        <v>2014</v>
      </c>
      <c r="J14833" s="2">
        <f t="shared" si="1168"/>
        <v>6</v>
      </c>
      <c r="K14833" t="str">
        <f t="shared" si="1169"/>
        <v>Korenbouten</v>
      </c>
      <c r="L14833" s="25">
        <f t="shared" si="1166"/>
        <v>24.714285714285715</v>
      </c>
    </row>
    <row r="14834" spans="1:12" x14ac:dyDescent="0.25">
      <c r="A14834">
        <v>946</v>
      </c>
      <c r="B14834" t="s">
        <v>99</v>
      </c>
      <c r="C14834" s="1">
        <v>41813.635416666664</v>
      </c>
      <c r="D14834">
        <v>1</v>
      </c>
      <c r="E14834" t="s">
        <v>30</v>
      </c>
      <c r="F14834" t="s">
        <v>31</v>
      </c>
      <c r="G14834">
        <v>4</v>
      </c>
      <c r="H14834" t="str">
        <f t="shared" si="1165"/>
        <v>KD</v>
      </c>
      <c r="I14834" s="2">
        <f t="shared" si="1167"/>
        <v>2014</v>
      </c>
      <c r="J14834" s="2">
        <f t="shared" si="1168"/>
        <v>6</v>
      </c>
      <c r="K14834" t="str">
        <f t="shared" si="1169"/>
        <v>Pantserjuffers</v>
      </c>
      <c r="L14834" s="25">
        <f t="shared" si="1166"/>
        <v>24.714285714285715</v>
      </c>
    </row>
    <row r="14835" spans="1:12" x14ac:dyDescent="0.25">
      <c r="A14835">
        <v>946</v>
      </c>
      <c r="B14835" t="s">
        <v>99</v>
      </c>
      <c r="C14835" s="1">
        <v>41813.635416666664</v>
      </c>
      <c r="D14835">
        <v>1</v>
      </c>
      <c r="E14835" t="s">
        <v>26</v>
      </c>
      <c r="F14835" t="s">
        <v>27</v>
      </c>
      <c r="G14835">
        <v>2</v>
      </c>
      <c r="H14835" t="str">
        <f t="shared" si="1165"/>
        <v>KD</v>
      </c>
      <c r="I14835" s="2">
        <f t="shared" si="1167"/>
        <v>2014</v>
      </c>
      <c r="J14835" s="2">
        <f t="shared" si="1168"/>
        <v>6</v>
      </c>
      <c r="K14835" t="str">
        <f t="shared" si="1169"/>
        <v>Glazenmakers</v>
      </c>
      <c r="L14835" s="25">
        <f t="shared" si="1166"/>
        <v>24.714285714285715</v>
      </c>
    </row>
    <row r="14836" spans="1:12" x14ac:dyDescent="0.25">
      <c r="A14836">
        <v>946</v>
      </c>
      <c r="B14836" t="s">
        <v>99</v>
      </c>
      <c r="C14836" s="1">
        <v>41813.635416666664</v>
      </c>
      <c r="D14836">
        <v>1</v>
      </c>
      <c r="E14836" t="s">
        <v>10</v>
      </c>
      <c r="F14836" t="s">
        <v>11</v>
      </c>
      <c r="G14836">
        <v>15</v>
      </c>
      <c r="H14836" t="str">
        <f t="shared" si="1165"/>
        <v>KD</v>
      </c>
      <c r="I14836" s="2">
        <f t="shared" si="1167"/>
        <v>2014</v>
      </c>
      <c r="J14836" s="2">
        <f t="shared" si="1168"/>
        <v>6</v>
      </c>
      <c r="K14836" t="str">
        <f t="shared" si="1169"/>
        <v>Waterjuffer</v>
      </c>
      <c r="L14836" s="25">
        <f t="shared" si="1166"/>
        <v>24.714285714285715</v>
      </c>
    </row>
    <row r="14837" spans="1:12" x14ac:dyDescent="0.25">
      <c r="A14837">
        <v>946</v>
      </c>
      <c r="B14837" t="s">
        <v>99</v>
      </c>
      <c r="C14837" s="1">
        <v>41813.635416666664</v>
      </c>
      <c r="D14837">
        <v>1</v>
      </c>
      <c r="E14837" t="s">
        <v>82</v>
      </c>
      <c r="F14837" t="s">
        <v>83</v>
      </c>
      <c r="G14837">
        <v>1</v>
      </c>
      <c r="H14837" t="str">
        <f t="shared" si="1165"/>
        <v>KD</v>
      </c>
      <c r="I14837" s="2">
        <f t="shared" si="1167"/>
        <v>2014</v>
      </c>
      <c r="J14837" s="2">
        <f t="shared" si="1168"/>
        <v>6</v>
      </c>
      <c r="K14837" t="str">
        <f t="shared" si="1169"/>
        <v>Korenbouten</v>
      </c>
      <c r="L14837" s="25">
        <f t="shared" si="1166"/>
        <v>24.714285714285715</v>
      </c>
    </row>
    <row r="14838" spans="1:12" x14ac:dyDescent="0.25">
      <c r="A14838">
        <v>946</v>
      </c>
      <c r="B14838" t="s">
        <v>99</v>
      </c>
      <c r="C14838" s="1">
        <v>41813.635416666664</v>
      </c>
      <c r="D14838">
        <v>1</v>
      </c>
      <c r="E14838" t="s">
        <v>14</v>
      </c>
      <c r="F14838" t="s">
        <v>15</v>
      </c>
      <c r="G14838">
        <v>5</v>
      </c>
      <c r="H14838" t="str">
        <f t="shared" si="1165"/>
        <v>KD</v>
      </c>
      <c r="I14838" s="2">
        <f t="shared" si="1167"/>
        <v>2014</v>
      </c>
      <c r="J14838" s="2">
        <f t="shared" si="1168"/>
        <v>6</v>
      </c>
      <c r="K14838" t="str">
        <f t="shared" si="1169"/>
        <v>Waterjuffer</v>
      </c>
      <c r="L14838" s="25">
        <f t="shared" si="1166"/>
        <v>24.714285714285715</v>
      </c>
    </row>
    <row r="14839" spans="1:12" x14ac:dyDescent="0.25">
      <c r="A14839">
        <v>946</v>
      </c>
      <c r="B14839" t="s">
        <v>99</v>
      </c>
      <c r="C14839" s="1">
        <v>41813.635416666664</v>
      </c>
      <c r="D14839">
        <v>2</v>
      </c>
      <c r="E14839" t="s">
        <v>18</v>
      </c>
      <c r="F14839" t="s">
        <v>19</v>
      </c>
      <c r="G14839">
        <v>1</v>
      </c>
      <c r="H14839" t="str">
        <f t="shared" si="1165"/>
        <v>KD</v>
      </c>
      <c r="I14839" s="2">
        <f t="shared" si="1167"/>
        <v>2014</v>
      </c>
      <c r="J14839" s="2">
        <f t="shared" si="1168"/>
        <v>6</v>
      </c>
      <c r="K14839" t="str">
        <f t="shared" si="1169"/>
        <v>Korenbouten</v>
      </c>
      <c r="L14839" s="25">
        <f t="shared" si="1166"/>
        <v>24.714285714285715</v>
      </c>
    </row>
    <row r="14840" spans="1:12" x14ac:dyDescent="0.25">
      <c r="A14840">
        <v>946</v>
      </c>
      <c r="B14840" t="s">
        <v>99</v>
      </c>
      <c r="C14840" s="1">
        <v>41813.635416666664</v>
      </c>
      <c r="D14840">
        <v>2</v>
      </c>
      <c r="E14840" t="s">
        <v>30</v>
      </c>
      <c r="F14840" t="s">
        <v>31</v>
      </c>
      <c r="G14840">
        <v>1</v>
      </c>
      <c r="H14840" t="str">
        <f t="shared" si="1165"/>
        <v>KD</v>
      </c>
      <c r="I14840" s="2">
        <f t="shared" si="1167"/>
        <v>2014</v>
      </c>
      <c r="J14840" s="2">
        <f t="shared" si="1168"/>
        <v>6</v>
      </c>
      <c r="K14840" t="str">
        <f t="shared" si="1169"/>
        <v>Pantserjuffers</v>
      </c>
      <c r="L14840" s="25">
        <f t="shared" si="1166"/>
        <v>24.714285714285715</v>
      </c>
    </row>
    <row r="14841" spans="1:12" x14ac:dyDescent="0.25">
      <c r="A14841">
        <v>946</v>
      </c>
      <c r="B14841" t="s">
        <v>99</v>
      </c>
      <c r="C14841" s="1">
        <v>41813.635416666664</v>
      </c>
      <c r="D14841">
        <v>2</v>
      </c>
      <c r="E14841" t="s">
        <v>26</v>
      </c>
      <c r="F14841" t="s">
        <v>27</v>
      </c>
      <c r="G14841">
        <v>2</v>
      </c>
      <c r="H14841" t="str">
        <f t="shared" si="1165"/>
        <v>KD</v>
      </c>
      <c r="I14841" s="2">
        <f t="shared" si="1167"/>
        <v>2014</v>
      </c>
      <c r="J14841" s="2">
        <f t="shared" si="1168"/>
        <v>6</v>
      </c>
      <c r="K14841" t="str">
        <f t="shared" si="1169"/>
        <v>Glazenmakers</v>
      </c>
      <c r="L14841" s="25">
        <f t="shared" si="1166"/>
        <v>24.714285714285715</v>
      </c>
    </row>
    <row r="14842" spans="1:12" x14ac:dyDescent="0.25">
      <c r="A14842">
        <v>946</v>
      </c>
      <c r="B14842" t="s">
        <v>99</v>
      </c>
      <c r="C14842" s="1">
        <v>41813.635416666664</v>
      </c>
      <c r="D14842">
        <v>2</v>
      </c>
      <c r="E14842" t="s">
        <v>10</v>
      </c>
      <c r="F14842" t="s">
        <v>11</v>
      </c>
      <c r="G14842">
        <v>5</v>
      </c>
      <c r="H14842" t="str">
        <f t="shared" si="1165"/>
        <v>KD</v>
      </c>
      <c r="I14842" s="2">
        <f t="shared" si="1167"/>
        <v>2014</v>
      </c>
      <c r="J14842" s="2">
        <f t="shared" si="1168"/>
        <v>6</v>
      </c>
      <c r="K14842" t="str">
        <f t="shared" si="1169"/>
        <v>Waterjuffer</v>
      </c>
      <c r="L14842" s="25">
        <f t="shared" si="1166"/>
        <v>24.714285714285715</v>
      </c>
    </row>
    <row r="14843" spans="1:12" x14ac:dyDescent="0.25">
      <c r="A14843">
        <v>946</v>
      </c>
      <c r="B14843" t="s">
        <v>99</v>
      </c>
      <c r="C14843" s="1">
        <v>41813.635416666664</v>
      </c>
      <c r="D14843">
        <v>2</v>
      </c>
      <c r="E14843" t="s">
        <v>14</v>
      </c>
      <c r="F14843" t="s">
        <v>15</v>
      </c>
      <c r="G14843">
        <v>19</v>
      </c>
      <c r="H14843" t="str">
        <f t="shared" si="1165"/>
        <v>KD</v>
      </c>
      <c r="I14843" s="2">
        <f t="shared" si="1167"/>
        <v>2014</v>
      </c>
      <c r="J14843" s="2">
        <f t="shared" si="1168"/>
        <v>6</v>
      </c>
      <c r="K14843" t="str">
        <f t="shared" si="1169"/>
        <v>Waterjuffer</v>
      </c>
      <c r="L14843" s="25">
        <f t="shared" si="1166"/>
        <v>24.714285714285715</v>
      </c>
    </row>
    <row r="14844" spans="1:12" x14ac:dyDescent="0.25">
      <c r="A14844">
        <v>946</v>
      </c>
      <c r="B14844" t="s">
        <v>99</v>
      </c>
      <c r="C14844" s="1">
        <v>41813.635416666664</v>
      </c>
      <c r="D14844">
        <v>4</v>
      </c>
      <c r="E14844" t="s">
        <v>18</v>
      </c>
      <c r="F14844" t="s">
        <v>19</v>
      </c>
      <c r="G14844">
        <v>2</v>
      </c>
      <c r="H14844" t="str">
        <f t="shared" si="1165"/>
        <v>KD</v>
      </c>
      <c r="I14844" s="2">
        <f t="shared" si="1167"/>
        <v>2014</v>
      </c>
      <c r="J14844" s="2">
        <f t="shared" si="1168"/>
        <v>6</v>
      </c>
      <c r="K14844" t="str">
        <f t="shared" si="1169"/>
        <v>Korenbouten</v>
      </c>
      <c r="L14844" s="25">
        <f t="shared" si="1166"/>
        <v>24.714285714285715</v>
      </c>
    </row>
    <row r="14845" spans="1:12" x14ac:dyDescent="0.25">
      <c r="A14845">
        <v>946</v>
      </c>
      <c r="B14845" t="s">
        <v>99</v>
      </c>
      <c r="C14845" s="1">
        <v>41813.635416666664</v>
      </c>
      <c r="D14845">
        <v>5</v>
      </c>
      <c r="E14845" t="s">
        <v>26</v>
      </c>
      <c r="F14845" t="s">
        <v>27</v>
      </c>
      <c r="G14845">
        <v>5</v>
      </c>
      <c r="H14845" t="str">
        <f t="shared" si="1165"/>
        <v>KD</v>
      </c>
      <c r="I14845" s="2">
        <f t="shared" si="1167"/>
        <v>2014</v>
      </c>
      <c r="J14845" s="2">
        <f t="shared" si="1168"/>
        <v>6</v>
      </c>
      <c r="K14845" t="str">
        <f t="shared" si="1169"/>
        <v>Glazenmakers</v>
      </c>
      <c r="L14845" s="25">
        <f t="shared" si="1166"/>
        <v>24.714285714285715</v>
      </c>
    </row>
    <row r="14846" spans="1:12" x14ac:dyDescent="0.25">
      <c r="A14846">
        <v>946</v>
      </c>
      <c r="B14846" t="s">
        <v>99</v>
      </c>
      <c r="C14846" s="1">
        <v>41823.635416666664</v>
      </c>
      <c r="D14846">
        <v>1</v>
      </c>
      <c r="E14846" t="s">
        <v>18</v>
      </c>
      <c r="F14846" t="s">
        <v>19</v>
      </c>
      <c r="G14846">
        <v>1</v>
      </c>
      <c r="H14846" t="str">
        <f t="shared" si="1165"/>
        <v>KD</v>
      </c>
      <c r="I14846" s="2">
        <f t="shared" si="1167"/>
        <v>2014</v>
      </c>
      <c r="J14846" s="2">
        <f t="shared" si="1168"/>
        <v>7</v>
      </c>
      <c r="K14846" t="str">
        <f t="shared" si="1169"/>
        <v>Korenbouten</v>
      </c>
      <c r="L14846" s="25">
        <f t="shared" si="1166"/>
        <v>26.142857142857142</v>
      </c>
    </row>
    <row r="14847" spans="1:12" x14ac:dyDescent="0.25">
      <c r="A14847">
        <v>946</v>
      </c>
      <c r="B14847" t="s">
        <v>99</v>
      </c>
      <c r="C14847" s="1">
        <v>41823.635416666664</v>
      </c>
      <c r="D14847">
        <v>1</v>
      </c>
      <c r="E14847" t="s">
        <v>26</v>
      </c>
      <c r="F14847" t="s">
        <v>27</v>
      </c>
      <c r="G14847">
        <v>4</v>
      </c>
      <c r="H14847" t="str">
        <f t="shared" si="1165"/>
        <v>KD</v>
      </c>
      <c r="I14847" s="2">
        <f t="shared" si="1167"/>
        <v>2014</v>
      </c>
      <c r="J14847" s="2">
        <f t="shared" si="1168"/>
        <v>7</v>
      </c>
      <c r="K14847" t="str">
        <f t="shared" si="1169"/>
        <v>Glazenmakers</v>
      </c>
      <c r="L14847" s="25">
        <f t="shared" si="1166"/>
        <v>26.142857142857142</v>
      </c>
    </row>
    <row r="14848" spans="1:12" x14ac:dyDescent="0.25">
      <c r="A14848">
        <v>946</v>
      </c>
      <c r="B14848" t="s">
        <v>99</v>
      </c>
      <c r="C14848" s="1">
        <v>41823.635416666664</v>
      </c>
      <c r="D14848">
        <v>1</v>
      </c>
      <c r="E14848" t="s">
        <v>10</v>
      </c>
      <c r="F14848" t="s">
        <v>11</v>
      </c>
      <c r="G14848">
        <v>6</v>
      </c>
      <c r="H14848" t="str">
        <f t="shared" si="1165"/>
        <v>KD</v>
      </c>
      <c r="I14848" s="2">
        <f t="shared" si="1167"/>
        <v>2014</v>
      </c>
      <c r="J14848" s="2">
        <f t="shared" si="1168"/>
        <v>7</v>
      </c>
      <c r="K14848" t="str">
        <f t="shared" si="1169"/>
        <v>Waterjuffer</v>
      </c>
      <c r="L14848" s="25">
        <f t="shared" si="1166"/>
        <v>26.142857142857142</v>
      </c>
    </row>
    <row r="14849" spans="1:12" x14ac:dyDescent="0.25">
      <c r="A14849">
        <v>946</v>
      </c>
      <c r="B14849" t="s">
        <v>99</v>
      </c>
      <c r="C14849" s="1">
        <v>41823.635416666664</v>
      </c>
      <c r="D14849">
        <v>1</v>
      </c>
      <c r="E14849" t="s">
        <v>28</v>
      </c>
      <c r="F14849" t="s">
        <v>29</v>
      </c>
      <c r="G14849">
        <v>2</v>
      </c>
      <c r="H14849" t="str">
        <f t="shared" si="1165"/>
        <v>KD</v>
      </c>
      <c r="I14849" s="2">
        <f t="shared" si="1167"/>
        <v>2014</v>
      </c>
      <c r="J14849" s="2">
        <f t="shared" si="1168"/>
        <v>7</v>
      </c>
      <c r="K14849" t="str">
        <f t="shared" si="1169"/>
        <v>Korenbouten</v>
      </c>
      <c r="L14849" s="25">
        <f t="shared" si="1166"/>
        <v>26.142857142857142</v>
      </c>
    </row>
    <row r="14850" spans="1:12" x14ac:dyDescent="0.25">
      <c r="A14850">
        <v>946</v>
      </c>
      <c r="B14850" t="s">
        <v>99</v>
      </c>
      <c r="C14850" s="1">
        <v>41823.635416666664</v>
      </c>
      <c r="D14850">
        <v>1</v>
      </c>
      <c r="E14850" t="s">
        <v>14</v>
      </c>
      <c r="F14850" t="s">
        <v>15</v>
      </c>
      <c r="G14850">
        <v>3</v>
      </c>
      <c r="H14850" t="str">
        <f t="shared" ref="H14850:H14913" si="1170">VLOOKUP(A14850,$N$2:$O$51,2,FALSE)</f>
        <v>KD</v>
      </c>
      <c r="I14850" s="2">
        <f t="shared" si="1167"/>
        <v>2014</v>
      </c>
      <c r="J14850" s="2">
        <f t="shared" si="1168"/>
        <v>7</v>
      </c>
      <c r="K14850" t="str">
        <f t="shared" si="1169"/>
        <v>Waterjuffer</v>
      </c>
      <c r="L14850" s="25">
        <f t="shared" si="1166"/>
        <v>26.142857142857142</v>
      </c>
    </row>
    <row r="14851" spans="1:12" x14ac:dyDescent="0.25">
      <c r="A14851">
        <v>946</v>
      </c>
      <c r="B14851" t="s">
        <v>99</v>
      </c>
      <c r="C14851" s="1">
        <v>41823.635416666664</v>
      </c>
      <c r="D14851">
        <v>2</v>
      </c>
      <c r="E14851" t="s">
        <v>18</v>
      </c>
      <c r="F14851" t="s">
        <v>19</v>
      </c>
      <c r="G14851">
        <v>3</v>
      </c>
      <c r="H14851" t="str">
        <f t="shared" si="1170"/>
        <v>KD</v>
      </c>
      <c r="I14851" s="2">
        <f t="shared" si="1167"/>
        <v>2014</v>
      </c>
      <c r="J14851" s="2">
        <f t="shared" si="1168"/>
        <v>7</v>
      </c>
      <c r="K14851" t="str">
        <f t="shared" si="1169"/>
        <v>Korenbouten</v>
      </c>
      <c r="L14851" s="25">
        <f t="shared" ref="L14851:L14914" si="1171">(ROUNDDOWN(C14851-DATE(I14851,1,1),0))/7</f>
        <v>26.142857142857142</v>
      </c>
    </row>
    <row r="14852" spans="1:12" x14ac:dyDescent="0.25">
      <c r="A14852">
        <v>946</v>
      </c>
      <c r="B14852" t="s">
        <v>99</v>
      </c>
      <c r="C14852" s="1">
        <v>41823.635416666664</v>
      </c>
      <c r="D14852">
        <v>2</v>
      </c>
      <c r="E14852" t="s">
        <v>30</v>
      </c>
      <c r="F14852" t="s">
        <v>31</v>
      </c>
      <c r="G14852">
        <v>9</v>
      </c>
      <c r="H14852" t="str">
        <f t="shared" si="1170"/>
        <v>KD</v>
      </c>
      <c r="I14852" s="2">
        <f t="shared" si="1167"/>
        <v>2014</v>
      </c>
      <c r="J14852" s="2">
        <f t="shared" si="1168"/>
        <v>7</v>
      </c>
      <c r="K14852" t="str">
        <f t="shared" si="1169"/>
        <v>Pantserjuffers</v>
      </c>
      <c r="L14852" s="25">
        <f t="shared" si="1171"/>
        <v>26.142857142857142</v>
      </c>
    </row>
    <row r="14853" spans="1:12" x14ac:dyDescent="0.25">
      <c r="A14853">
        <v>946</v>
      </c>
      <c r="B14853" t="s">
        <v>99</v>
      </c>
      <c r="C14853" s="1">
        <v>41823.635416666664</v>
      </c>
      <c r="D14853">
        <v>2</v>
      </c>
      <c r="E14853" t="s">
        <v>71</v>
      </c>
      <c r="F14853" t="s">
        <v>72</v>
      </c>
      <c r="G14853">
        <v>1</v>
      </c>
      <c r="H14853" t="str">
        <f t="shared" si="1170"/>
        <v>KD</v>
      </c>
      <c r="I14853" s="2">
        <f t="shared" si="1167"/>
        <v>2014</v>
      </c>
      <c r="J14853" s="2">
        <f t="shared" si="1168"/>
        <v>7</v>
      </c>
      <c r="K14853" t="str">
        <f t="shared" si="1169"/>
        <v>Waterjuffer</v>
      </c>
      <c r="L14853" s="25">
        <f t="shared" si="1171"/>
        <v>26.142857142857142</v>
      </c>
    </row>
    <row r="14854" spans="1:12" x14ac:dyDescent="0.25">
      <c r="A14854">
        <v>946</v>
      </c>
      <c r="B14854" t="s">
        <v>99</v>
      </c>
      <c r="C14854" s="1">
        <v>41823.635416666664</v>
      </c>
      <c r="D14854">
        <v>2</v>
      </c>
      <c r="E14854" t="s">
        <v>10</v>
      </c>
      <c r="F14854" t="s">
        <v>11</v>
      </c>
      <c r="G14854">
        <v>9</v>
      </c>
      <c r="H14854" t="str">
        <f t="shared" si="1170"/>
        <v>KD</v>
      </c>
      <c r="I14854" s="2">
        <f t="shared" si="1167"/>
        <v>2014</v>
      </c>
      <c r="J14854" s="2">
        <f t="shared" si="1168"/>
        <v>7</v>
      </c>
      <c r="K14854" t="str">
        <f t="shared" si="1169"/>
        <v>Waterjuffer</v>
      </c>
      <c r="L14854" s="25">
        <f t="shared" si="1171"/>
        <v>26.142857142857142</v>
      </c>
    </row>
    <row r="14855" spans="1:12" x14ac:dyDescent="0.25">
      <c r="A14855">
        <v>946</v>
      </c>
      <c r="B14855" t="s">
        <v>99</v>
      </c>
      <c r="C14855" s="1">
        <v>41823.635416666664</v>
      </c>
      <c r="D14855">
        <v>2</v>
      </c>
      <c r="E14855" t="s">
        <v>14</v>
      </c>
      <c r="F14855" t="s">
        <v>15</v>
      </c>
      <c r="G14855">
        <v>23</v>
      </c>
      <c r="H14855" t="str">
        <f t="shared" si="1170"/>
        <v>KD</v>
      </c>
      <c r="I14855" s="2">
        <f t="shared" si="1167"/>
        <v>2014</v>
      </c>
      <c r="J14855" s="2">
        <f t="shared" si="1168"/>
        <v>7</v>
      </c>
      <c r="K14855" t="str">
        <f t="shared" si="1169"/>
        <v>Waterjuffer</v>
      </c>
      <c r="L14855" s="25">
        <f t="shared" si="1171"/>
        <v>26.142857142857142</v>
      </c>
    </row>
    <row r="14856" spans="1:12" x14ac:dyDescent="0.25">
      <c r="A14856">
        <v>946</v>
      </c>
      <c r="B14856" t="s">
        <v>99</v>
      </c>
      <c r="C14856" s="1">
        <v>41823.635416666664</v>
      </c>
      <c r="D14856">
        <v>4</v>
      </c>
      <c r="E14856" t="s">
        <v>18</v>
      </c>
      <c r="F14856" t="s">
        <v>19</v>
      </c>
      <c r="G14856">
        <v>1</v>
      </c>
      <c r="H14856" t="str">
        <f t="shared" si="1170"/>
        <v>KD</v>
      </c>
      <c r="I14856" s="2">
        <f t="shared" si="1167"/>
        <v>2014</v>
      </c>
      <c r="J14856" s="2">
        <f t="shared" si="1168"/>
        <v>7</v>
      </c>
      <c r="K14856" t="str">
        <f t="shared" si="1169"/>
        <v>Korenbouten</v>
      </c>
      <c r="L14856" s="25">
        <f t="shared" si="1171"/>
        <v>26.142857142857142</v>
      </c>
    </row>
    <row r="14857" spans="1:12" x14ac:dyDescent="0.25">
      <c r="A14857">
        <v>946</v>
      </c>
      <c r="B14857" t="s">
        <v>99</v>
      </c>
      <c r="C14857" s="1">
        <v>41823.635416666664</v>
      </c>
      <c r="D14857">
        <v>4</v>
      </c>
      <c r="E14857" t="s">
        <v>26</v>
      </c>
      <c r="F14857" t="s">
        <v>27</v>
      </c>
      <c r="G14857">
        <v>1</v>
      </c>
      <c r="H14857" t="str">
        <f t="shared" si="1170"/>
        <v>KD</v>
      </c>
      <c r="I14857" s="2">
        <f t="shared" si="1167"/>
        <v>2014</v>
      </c>
      <c r="J14857" s="2">
        <f t="shared" si="1168"/>
        <v>7</v>
      </c>
      <c r="K14857" t="str">
        <f t="shared" si="1169"/>
        <v>Glazenmakers</v>
      </c>
      <c r="L14857" s="25">
        <f t="shared" si="1171"/>
        <v>26.142857142857142</v>
      </c>
    </row>
    <row r="14858" spans="1:12" x14ac:dyDescent="0.25">
      <c r="A14858">
        <v>946</v>
      </c>
      <c r="B14858" t="s">
        <v>99</v>
      </c>
      <c r="C14858" s="1">
        <v>41823.635416666664</v>
      </c>
      <c r="D14858">
        <v>5</v>
      </c>
      <c r="E14858" t="s">
        <v>28</v>
      </c>
      <c r="F14858" t="s">
        <v>29</v>
      </c>
      <c r="G14858">
        <v>1</v>
      </c>
      <c r="H14858" t="str">
        <f t="shared" si="1170"/>
        <v>KD</v>
      </c>
      <c r="I14858" s="2">
        <f t="shared" si="1167"/>
        <v>2014</v>
      </c>
      <c r="J14858" s="2">
        <f t="shared" si="1168"/>
        <v>7</v>
      </c>
      <c r="K14858" t="str">
        <f t="shared" si="1169"/>
        <v>Korenbouten</v>
      </c>
      <c r="L14858" s="25">
        <f t="shared" si="1171"/>
        <v>26.142857142857142</v>
      </c>
    </row>
    <row r="14859" spans="1:12" x14ac:dyDescent="0.25">
      <c r="A14859">
        <v>946</v>
      </c>
      <c r="B14859" t="s">
        <v>99</v>
      </c>
      <c r="C14859" s="1">
        <v>41865.604166666664</v>
      </c>
      <c r="D14859">
        <v>1</v>
      </c>
      <c r="E14859" t="s">
        <v>8</v>
      </c>
      <c r="F14859" t="s">
        <v>9</v>
      </c>
      <c r="G14859">
        <v>1</v>
      </c>
      <c r="H14859" t="str">
        <f t="shared" si="1170"/>
        <v>KD</v>
      </c>
      <c r="I14859" s="2">
        <f t="shared" si="1167"/>
        <v>2014</v>
      </c>
      <c r="J14859" s="2">
        <f t="shared" si="1168"/>
        <v>8</v>
      </c>
      <c r="K14859" t="str">
        <f t="shared" si="1169"/>
        <v>Pantserjuffers</v>
      </c>
      <c r="L14859" s="25">
        <f t="shared" si="1171"/>
        <v>32.142857142857146</v>
      </c>
    </row>
    <row r="14860" spans="1:12" x14ac:dyDescent="0.25">
      <c r="A14860">
        <v>946</v>
      </c>
      <c r="B14860" t="s">
        <v>99</v>
      </c>
      <c r="C14860" s="1">
        <v>41865.604166666664</v>
      </c>
      <c r="D14860">
        <v>1</v>
      </c>
      <c r="E14860" t="s">
        <v>30</v>
      </c>
      <c r="F14860" t="s">
        <v>31</v>
      </c>
      <c r="G14860">
        <v>8</v>
      </c>
      <c r="H14860" t="str">
        <f t="shared" si="1170"/>
        <v>KD</v>
      </c>
      <c r="I14860" s="2">
        <f t="shared" si="1167"/>
        <v>2014</v>
      </c>
      <c r="J14860" s="2">
        <f t="shared" si="1168"/>
        <v>8</v>
      </c>
      <c r="K14860" t="str">
        <f t="shared" si="1169"/>
        <v>Pantserjuffers</v>
      </c>
      <c r="L14860" s="25">
        <f t="shared" si="1171"/>
        <v>32.142857142857146</v>
      </c>
    </row>
    <row r="14861" spans="1:12" x14ac:dyDescent="0.25">
      <c r="A14861">
        <v>946</v>
      </c>
      <c r="B14861" t="s">
        <v>99</v>
      </c>
      <c r="C14861" s="1">
        <v>41865.604166666664</v>
      </c>
      <c r="D14861">
        <v>1</v>
      </c>
      <c r="E14861" t="s">
        <v>26</v>
      </c>
      <c r="F14861" t="s">
        <v>27</v>
      </c>
      <c r="G14861">
        <v>1</v>
      </c>
      <c r="H14861" t="str">
        <f t="shared" si="1170"/>
        <v>KD</v>
      </c>
      <c r="I14861" s="2">
        <f t="shared" si="1167"/>
        <v>2014</v>
      </c>
      <c r="J14861" s="2">
        <f t="shared" si="1168"/>
        <v>8</v>
      </c>
      <c r="K14861" t="str">
        <f t="shared" si="1169"/>
        <v>Glazenmakers</v>
      </c>
      <c r="L14861" s="25">
        <f t="shared" si="1171"/>
        <v>32.142857142857146</v>
      </c>
    </row>
    <row r="14862" spans="1:12" x14ac:dyDescent="0.25">
      <c r="A14862">
        <v>946</v>
      </c>
      <c r="B14862" t="s">
        <v>99</v>
      </c>
      <c r="C14862" s="1">
        <v>41865.604166666664</v>
      </c>
      <c r="D14862">
        <v>1</v>
      </c>
      <c r="E14862" t="s">
        <v>10</v>
      </c>
      <c r="F14862" t="s">
        <v>11</v>
      </c>
      <c r="G14862">
        <v>6</v>
      </c>
      <c r="H14862" t="str">
        <f t="shared" si="1170"/>
        <v>KD</v>
      </c>
      <c r="I14862" s="2">
        <f t="shared" si="1167"/>
        <v>2014</v>
      </c>
      <c r="J14862" s="2">
        <f t="shared" si="1168"/>
        <v>8</v>
      </c>
      <c r="K14862" t="str">
        <f t="shared" si="1169"/>
        <v>Waterjuffer</v>
      </c>
      <c r="L14862" s="25">
        <f t="shared" si="1171"/>
        <v>32.142857142857146</v>
      </c>
    </row>
    <row r="14863" spans="1:12" x14ac:dyDescent="0.25">
      <c r="A14863">
        <v>946</v>
      </c>
      <c r="B14863" t="s">
        <v>99</v>
      </c>
      <c r="C14863" s="1">
        <v>41865.604166666664</v>
      </c>
      <c r="D14863">
        <v>1</v>
      </c>
      <c r="E14863" t="s">
        <v>36</v>
      </c>
      <c r="F14863" t="s">
        <v>37</v>
      </c>
      <c r="G14863">
        <v>1</v>
      </c>
      <c r="H14863" t="str">
        <f t="shared" si="1170"/>
        <v>KD</v>
      </c>
      <c r="I14863" s="2">
        <f t="shared" si="1167"/>
        <v>2014</v>
      </c>
      <c r="J14863" s="2">
        <f t="shared" si="1168"/>
        <v>8</v>
      </c>
      <c r="K14863" t="str">
        <f t="shared" si="1169"/>
        <v>Glazenmakers</v>
      </c>
      <c r="L14863" s="25">
        <f t="shared" si="1171"/>
        <v>32.142857142857146</v>
      </c>
    </row>
    <row r="14864" spans="1:12" x14ac:dyDescent="0.25">
      <c r="A14864">
        <v>946</v>
      </c>
      <c r="B14864" t="s">
        <v>99</v>
      </c>
      <c r="C14864" s="1">
        <v>41865.604166666664</v>
      </c>
      <c r="D14864">
        <v>1</v>
      </c>
      <c r="E14864" t="s">
        <v>14</v>
      </c>
      <c r="F14864" t="s">
        <v>15</v>
      </c>
      <c r="G14864">
        <v>14</v>
      </c>
      <c r="H14864" t="str">
        <f t="shared" si="1170"/>
        <v>KD</v>
      </c>
      <c r="I14864" s="2">
        <f t="shared" si="1167"/>
        <v>2014</v>
      </c>
      <c r="J14864" s="2">
        <f t="shared" si="1168"/>
        <v>8</v>
      </c>
      <c r="K14864" t="str">
        <f t="shared" si="1169"/>
        <v>Waterjuffer</v>
      </c>
      <c r="L14864" s="25">
        <f t="shared" si="1171"/>
        <v>32.142857142857146</v>
      </c>
    </row>
    <row r="14865" spans="1:12" x14ac:dyDescent="0.25">
      <c r="A14865">
        <v>946</v>
      </c>
      <c r="B14865" t="s">
        <v>99</v>
      </c>
      <c r="C14865" s="1">
        <v>41865.604166666664</v>
      </c>
      <c r="D14865">
        <v>2</v>
      </c>
      <c r="E14865" t="s">
        <v>8</v>
      </c>
      <c r="F14865" t="s">
        <v>9</v>
      </c>
      <c r="G14865">
        <v>1</v>
      </c>
      <c r="H14865" t="str">
        <f t="shared" si="1170"/>
        <v>KD</v>
      </c>
      <c r="I14865" s="2">
        <f t="shared" si="1167"/>
        <v>2014</v>
      </c>
      <c r="J14865" s="2">
        <f t="shared" si="1168"/>
        <v>8</v>
      </c>
      <c r="K14865" t="str">
        <f t="shared" si="1169"/>
        <v>Pantserjuffers</v>
      </c>
      <c r="L14865" s="25">
        <f t="shared" si="1171"/>
        <v>32.142857142857146</v>
      </c>
    </row>
    <row r="14866" spans="1:12" x14ac:dyDescent="0.25">
      <c r="A14866">
        <v>946</v>
      </c>
      <c r="B14866" t="s">
        <v>99</v>
      </c>
      <c r="C14866" s="1">
        <v>41865.604166666664</v>
      </c>
      <c r="D14866">
        <v>2</v>
      </c>
      <c r="E14866" t="s">
        <v>55</v>
      </c>
      <c r="F14866" t="s">
        <v>56</v>
      </c>
      <c r="G14866">
        <v>1</v>
      </c>
      <c r="H14866" t="str">
        <f t="shared" si="1170"/>
        <v>KD</v>
      </c>
      <c r="I14866" s="2">
        <f t="shared" si="1167"/>
        <v>2014</v>
      </c>
      <c r="J14866" s="2">
        <f t="shared" si="1168"/>
        <v>8</v>
      </c>
      <c r="K14866" t="str">
        <f t="shared" si="1169"/>
        <v>Korenbouten</v>
      </c>
      <c r="L14866" s="25">
        <f t="shared" si="1171"/>
        <v>32.142857142857146</v>
      </c>
    </row>
    <row r="14867" spans="1:12" x14ac:dyDescent="0.25">
      <c r="A14867">
        <v>946</v>
      </c>
      <c r="B14867" t="s">
        <v>99</v>
      </c>
      <c r="C14867" s="1">
        <v>41865.604166666664</v>
      </c>
      <c r="D14867">
        <v>2</v>
      </c>
      <c r="E14867" t="s">
        <v>30</v>
      </c>
      <c r="F14867" t="s">
        <v>31</v>
      </c>
      <c r="G14867">
        <v>12</v>
      </c>
      <c r="H14867" t="str">
        <f t="shared" si="1170"/>
        <v>KD</v>
      </c>
      <c r="I14867" s="2">
        <f t="shared" si="1167"/>
        <v>2014</v>
      </c>
      <c r="J14867" s="2">
        <f t="shared" si="1168"/>
        <v>8</v>
      </c>
      <c r="K14867" t="str">
        <f t="shared" si="1169"/>
        <v>Pantserjuffers</v>
      </c>
      <c r="L14867" s="25">
        <f t="shared" si="1171"/>
        <v>32.142857142857146</v>
      </c>
    </row>
    <row r="14868" spans="1:12" x14ac:dyDescent="0.25">
      <c r="A14868">
        <v>946</v>
      </c>
      <c r="B14868" t="s">
        <v>99</v>
      </c>
      <c r="C14868" s="1">
        <v>41865.604166666664</v>
      </c>
      <c r="D14868">
        <v>2</v>
      </c>
      <c r="E14868" t="s">
        <v>10</v>
      </c>
      <c r="F14868" t="s">
        <v>11</v>
      </c>
      <c r="G14868">
        <v>6</v>
      </c>
      <c r="H14868" t="str">
        <f t="shared" si="1170"/>
        <v>KD</v>
      </c>
      <c r="I14868" s="2">
        <f t="shared" si="1167"/>
        <v>2014</v>
      </c>
      <c r="J14868" s="2">
        <f t="shared" si="1168"/>
        <v>8</v>
      </c>
      <c r="K14868" t="str">
        <f t="shared" si="1169"/>
        <v>Waterjuffer</v>
      </c>
      <c r="L14868" s="25">
        <f t="shared" si="1171"/>
        <v>32.142857142857146</v>
      </c>
    </row>
    <row r="14869" spans="1:12" x14ac:dyDescent="0.25">
      <c r="A14869">
        <v>946</v>
      </c>
      <c r="B14869" t="s">
        <v>99</v>
      </c>
      <c r="C14869" s="1">
        <v>41865.604166666664</v>
      </c>
      <c r="D14869">
        <v>2</v>
      </c>
      <c r="E14869" t="s">
        <v>42</v>
      </c>
      <c r="F14869" t="s">
        <v>43</v>
      </c>
      <c r="G14869">
        <v>1</v>
      </c>
      <c r="H14869" t="str">
        <f t="shared" si="1170"/>
        <v>KD</v>
      </c>
      <c r="I14869" s="2">
        <f t="shared" si="1167"/>
        <v>2014</v>
      </c>
      <c r="J14869" s="2">
        <f t="shared" si="1168"/>
        <v>8</v>
      </c>
      <c r="K14869" t="str">
        <f t="shared" si="1169"/>
        <v>Korenbouten</v>
      </c>
      <c r="L14869" s="25">
        <f t="shared" si="1171"/>
        <v>32.142857142857146</v>
      </c>
    </row>
    <row r="14870" spans="1:12" x14ac:dyDescent="0.25">
      <c r="A14870">
        <v>946</v>
      </c>
      <c r="B14870" t="s">
        <v>99</v>
      </c>
      <c r="C14870" s="1">
        <v>41865.604166666664</v>
      </c>
      <c r="D14870">
        <v>2</v>
      </c>
      <c r="E14870" t="s">
        <v>46</v>
      </c>
      <c r="F14870" t="s">
        <v>47</v>
      </c>
      <c r="G14870">
        <v>2</v>
      </c>
      <c r="H14870" t="str">
        <f t="shared" si="1170"/>
        <v>KD</v>
      </c>
      <c r="I14870" s="2">
        <f t="shared" si="1167"/>
        <v>2014</v>
      </c>
      <c r="J14870" s="2">
        <f t="shared" si="1168"/>
        <v>8</v>
      </c>
      <c r="K14870" t="str">
        <f t="shared" si="1169"/>
        <v>Pantserjuffers</v>
      </c>
      <c r="L14870" s="25">
        <f t="shared" si="1171"/>
        <v>32.142857142857146</v>
      </c>
    </row>
    <row r="14871" spans="1:12" x14ac:dyDescent="0.25">
      <c r="A14871">
        <v>946</v>
      </c>
      <c r="B14871" t="s">
        <v>99</v>
      </c>
      <c r="C14871" s="1">
        <v>41865.604166666664</v>
      </c>
      <c r="D14871">
        <v>2</v>
      </c>
      <c r="E14871" t="s">
        <v>14</v>
      </c>
      <c r="F14871" t="s">
        <v>15</v>
      </c>
      <c r="G14871">
        <v>27</v>
      </c>
      <c r="H14871" t="str">
        <f t="shared" si="1170"/>
        <v>KD</v>
      </c>
      <c r="I14871" s="2">
        <f t="shared" si="1167"/>
        <v>2014</v>
      </c>
      <c r="J14871" s="2">
        <f t="shared" si="1168"/>
        <v>8</v>
      </c>
      <c r="K14871" t="str">
        <f t="shared" si="1169"/>
        <v>Waterjuffer</v>
      </c>
      <c r="L14871" s="25">
        <f t="shared" si="1171"/>
        <v>32.142857142857146</v>
      </c>
    </row>
    <row r="14872" spans="1:12" x14ac:dyDescent="0.25">
      <c r="A14872">
        <v>946</v>
      </c>
      <c r="B14872" t="s">
        <v>99</v>
      </c>
      <c r="C14872" s="1">
        <v>41865.604166666664</v>
      </c>
      <c r="D14872">
        <v>4</v>
      </c>
      <c r="E14872" t="s">
        <v>26</v>
      </c>
      <c r="F14872" t="s">
        <v>27</v>
      </c>
      <c r="G14872">
        <v>1</v>
      </c>
      <c r="H14872" t="str">
        <f t="shared" si="1170"/>
        <v>KD</v>
      </c>
      <c r="I14872" s="2">
        <f t="shared" si="1167"/>
        <v>2014</v>
      </c>
      <c r="J14872" s="2">
        <f t="shared" si="1168"/>
        <v>8</v>
      </c>
      <c r="K14872" t="str">
        <f t="shared" si="1169"/>
        <v>Glazenmakers</v>
      </c>
      <c r="L14872" s="25">
        <f t="shared" si="1171"/>
        <v>32.142857142857146</v>
      </c>
    </row>
    <row r="14873" spans="1:12" x14ac:dyDescent="0.25">
      <c r="A14873">
        <v>946</v>
      </c>
      <c r="B14873" t="s">
        <v>99</v>
      </c>
      <c r="C14873" s="1">
        <v>41865.604166666664</v>
      </c>
      <c r="D14873">
        <v>4</v>
      </c>
      <c r="E14873" t="s">
        <v>36</v>
      </c>
      <c r="F14873" t="s">
        <v>37</v>
      </c>
      <c r="G14873">
        <v>1</v>
      </c>
      <c r="H14873" t="str">
        <f t="shared" si="1170"/>
        <v>KD</v>
      </c>
      <c r="I14873" s="2">
        <f t="shared" si="1167"/>
        <v>2014</v>
      </c>
      <c r="J14873" s="2">
        <f t="shared" si="1168"/>
        <v>8</v>
      </c>
      <c r="K14873" t="str">
        <f t="shared" si="1169"/>
        <v>Glazenmakers</v>
      </c>
      <c r="L14873" s="25">
        <f t="shared" si="1171"/>
        <v>32.142857142857146</v>
      </c>
    </row>
    <row r="14874" spans="1:12" x14ac:dyDescent="0.25">
      <c r="A14874">
        <v>946</v>
      </c>
      <c r="B14874" t="s">
        <v>99</v>
      </c>
      <c r="C14874" s="1">
        <v>41865.604166666664</v>
      </c>
      <c r="D14874">
        <v>4</v>
      </c>
      <c r="E14874" t="s">
        <v>48</v>
      </c>
      <c r="F14874" t="s">
        <v>49</v>
      </c>
      <c r="G14874">
        <v>1</v>
      </c>
      <c r="H14874" t="str">
        <f t="shared" si="1170"/>
        <v>KD</v>
      </c>
      <c r="I14874" s="2">
        <f t="shared" si="1167"/>
        <v>2014</v>
      </c>
      <c r="J14874" s="2">
        <f t="shared" si="1168"/>
        <v>8</v>
      </c>
      <c r="K14874" t="str">
        <f t="shared" si="1169"/>
        <v>Glazenmakers</v>
      </c>
      <c r="L14874" s="25">
        <f t="shared" si="1171"/>
        <v>32.142857142857146</v>
      </c>
    </row>
    <row r="14875" spans="1:12" x14ac:dyDescent="0.25">
      <c r="A14875">
        <v>946</v>
      </c>
      <c r="B14875" t="s">
        <v>99</v>
      </c>
      <c r="C14875" s="1">
        <v>41865.604166666664</v>
      </c>
      <c r="D14875">
        <v>5</v>
      </c>
      <c r="E14875" t="s">
        <v>26</v>
      </c>
      <c r="F14875" t="s">
        <v>27</v>
      </c>
      <c r="G14875">
        <v>1</v>
      </c>
      <c r="H14875" t="str">
        <f t="shared" si="1170"/>
        <v>KD</v>
      </c>
      <c r="I14875" s="2">
        <f t="shared" ref="I14875:I14938" si="1172">YEAR(C14875)</f>
        <v>2014</v>
      </c>
      <c r="J14875" s="2">
        <f t="shared" ref="J14875:J14938" si="1173">MONTH(C14875)</f>
        <v>8</v>
      </c>
      <c r="K14875" t="str">
        <f t="shared" ref="K14875:K14938" si="1174">VLOOKUP(E14875,$Q$2:$R$100,2,FALSE)</f>
        <v>Glazenmakers</v>
      </c>
      <c r="L14875" s="25">
        <f t="shared" si="1171"/>
        <v>32.142857142857146</v>
      </c>
    </row>
    <row r="14876" spans="1:12" x14ac:dyDescent="0.25">
      <c r="A14876">
        <v>946</v>
      </c>
      <c r="B14876" t="s">
        <v>99</v>
      </c>
      <c r="C14876" s="1">
        <v>41865.604166666664</v>
      </c>
      <c r="D14876">
        <v>5</v>
      </c>
      <c r="E14876" t="s">
        <v>36</v>
      </c>
      <c r="F14876" t="s">
        <v>37</v>
      </c>
      <c r="G14876">
        <v>6</v>
      </c>
      <c r="H14876" t="str">
        <f t="shared" si="1170"/>
        <v>KD</v>
      </c>
      <c r="I14876" s="2">
        <f t="shared" si="1172"/>
        <v>2014</v>
      </c>
      <c r="J14876" s="2">
        <f t="shared" si="1173"/>
        <v>8</v>
      </c>
      <c r="K14876" t="str">
        <f t="shared" si="1174"/>
        <v>Glazenmakers</v>
      </c>
      <c r="L14876" s="25">
        <f t="shared" si="1171"/>
        <v>32.142857142857146</v>
      </c>
    </row>
    <row r="14877" spans="1:12" x14ac:dyDescent="0.25">
      <c r="A14877">
        <v>946</v>
      </c>
      <c r="B14877" t="s">
        <v>99</v>
      </c>
      <c r="C14877" s="1">
        <v>41878.458333333336</v>
      </c>
      <c r="D14877">
        <v>1</v>
      </c>
      <c r="E14877" t="s">
        <v>32</v>
      </c>
      <c r="F14877" t="s">
        <v>33</v>
      </c>
      <c r="G14877">
        <v>3</v>
      </c>
      <c r="H14877" t="str">
        <f t="shared" si="1170"/>
        <v>KD</v>
      </c>
      <c r="I14877" s="2">
        <f t="shared" si="1172"/>
        <v>2014</v>
      </c>
      <c r="J14877" s="2">
        <f t="shared" si="1173"/>
        <v>8</v>
      </c>
      <c r="K14877" t="str">
        <f t="shared" si="1174"/>
        <v>Korenbouten</v>
      </c>
      <c r="L14877" s="25">
        <f t="shared" si="1171"/>
        <v>34</v>
      </c>
    </row>
    <row r="14878" spans="1:12" x14ac:dyDescent="0.25">
      <c r="A14878">
        <v>946</v>
      </c>
      <c r="B14878" t="s">
        <v>99</v>
      </c>
      <c r="C14878" s="1">
        <v>41878.458333333336</v>
      </c>
      <c r="D14878">
        <v>1</v>
      </c>
      <c r="E14878" t="s">
        <v>30</v>
      </c>
      <c r="F14878" t="s">
        <v>31</v>
      </c>
      <c r="G14878">
        <v>7</v>
      </c>
      <c r="H14878" t="str">
        <f t="shared" si="1170"/>
        <v>KD</v>
      </c>
      <c r="I14878" s="2">
        <f t="shared" si="1172"/>
        <v>2014</v>
      </c>
      <c r="J14878" s="2">
        <f t="shared" si="1173"/>
        <v>8</v>
      </c>
      <c r="K14878" t="str">
        <f t="shared" si="1174"/>
        <v>Pantserjuffers</v>
      </c>
      <c r="L14878" s="25">
        <f t="shared" si="1171"/>
        <v>34</v>
      </c>
    </row>
    <row r="14879" spans="1:12" x14ac:dyDescent="0.25">
      <c r="A14879">
        <v>946</v>
      </c>
      <c r="B14879" t="s">
        <v>99</v>
      </c>
      <c r="C14879" s="1">
        <v>41878.458333333336</v>
      </c>
      <c r="D14879">
        <v>1</v>
      </c>
      <c r="E14879" t="s">
        <v>26</v>
      </c>
      <c r="F14879" t="s">
        <v>27</v>
      </c>
      <c r="G14879">
        <v>1</v>
      </c>
      <c r="H14879" t="str">
        <f t="shared" si="1170"/>
        <v>KD</v>
      </c>
      <c r="I14879" s="2">
        <f t="shared" si="1172"/>
        <v>2014</v>
      </c>
      <c r="J14879" s="2">
        <f t="shared" si="1173"/>
        <v>8</v>
      </c>
      <c r="K14879" t="str">
        <f t="shared" si="1174"/>
        <v>Glazenmakers</v>
      </c>
      <c r="L14879" s="25">
        <f t="shared" si="1171"/>
        <v>34</v>
      </c>
    </row>
    <row r="14880" spans="1:12" x14ac:dyDescent="0.25">
      <c r="A14880">
        <v>946</v>
      </c>
      <c r="B14880" t="s">
        <v>99</v>
      </c>
      <c r="C14880" s="1">
        <v>41878.458333333336</v>
      </c>
      <c r="D14880">
        <v>1</v>
      </c>
      <c r="E14880" t="s">
        <v>10</v>
      </c>
      <c r="F14880" t="s">
        <v>11</v>
      </c>
      <c r="G14880">
        <v>3</v>
      </c>
      <c r="H14880" t="str">
        <f t="shared" si="1170"/>
        <v>KD</v>
      </c>
      <c r="I14880" s="2">
        <f t="shared" si="1172"/>
        <v>2014</v>
      </c>
      <c r="J14880" s="2">
        <f t="shared" si="1173"/>
        <v>8</v>
      </c>
      <c r="K14880" t="str">
        <f t="shared" si="1174"/>
        <v>Waterjuffer</v>
      </c>
      <c r="L14880" s="25">
        <f t="shared" si="1171"/>
        <v>34</v>
      </c>
    </row>
    <row r="14881" spans="1:12" x14ac:dyDescent="0.25">
      <c r="A14881">
        <v>946</v>
      </c>
      <c r="B14881" t="s">
        <v>99</v>
      </c>
      <c r="C14881" s="1">
        <v>41878.458333333336</v>
      </c>
      <c r="D14881">
        <v>1</v>
      </c>
      <c r="E14881" t="s">
        <v>42</v>
      </c>
      <c r="F14881" t="s">
        <v>43</v>
      </c>
      <c r="G14881">
        <v>3</v>
      </c>
      <c r="H14881" t="str">
        <f t="shared" si="1170"/>
        <v>KD</v>
      </c>
      <c r="I14881" s="2">
        <f t="shared" si="1172"/>
        <v>2014</v>
      </c>
      <c r="J14881" s="2">
        <f t="shared" si="1173"/>
        <v>8</v>
      </c>
      <c r="K14881" t="str">
        <f t="shared" si="1174"/>
        <v>Korenbouten</v>
      </c>
      <c r="L14881" s="25">
        <f t="shared" si="1171"/>
        <v>34</v>
      </c>
    </row>
    <row r="14882" spans="1:12" x14ac:dyDescent="0.25">
      <c r="A14882">
        <v>946</v>
      </c>
      <c r="B14882" t="s">
        <v>99</v>
      </c>
      <c r="C14882" s="1">
        <v>41878.458333333336</v>
      </c>
      <c r="D14882">
        <v>1</v>
      </c>
      <c r="E14882" t="s">
        <v>14</v>
      </c>
      <c r="F14882" t="s">
        <v>15</v>
      </c>
      <c r="G14882">
        <v>17</v>
      </c>
      <c r="H14882" t="str">
        <f t="shared" si="1170"/>
        <v>KD</v>
      </c>
      <c r="I14882" s="2">
        <f t="shared" si="1172"/>
        <v>2014</v>
      </c>
      <c r="J14882" s="2">
        <f t="shared" si="1173"/>
        <v>8</v>
      </c>
      <c r="K14882" t="str">
        <f t="shared" si="1174"/>
        <v>Waterjuffer</v>
      </c>
      <c r="L14882" s="25">
        <f t="shared" si="1171"/>
        <v>34</v>
      </c>
    </row>
    <row r="14883" spans="1:12" x14ac:dyDescent="0.25">
      <c r="A14883">
        <v>946</v>
      </c>
      <c r="B14883" t="s">
        <v>99</v>
      </c>
      <c r="C14883" s="1">
        <v>41878.458333333336</v>
      </c>
      <c r="D14883">
        <v>2</v>
      </c>
      <c r="E14883" t="s">
        <v>32</v>
      </c>
      <c r="F14883" t="s">
        <v>33</v>
      </c>
      <c r="G14883">
        <v>2</v>
      </c>
      <c r="H14883" t="str">
        <f t="shared" si="1170"/>
        <v>KD</v>
      </c>
      <c r="I14883" s="2">
        <f t="shared" si="1172"/>
        <v>2014</v>
      </c>
      <c r="J14883" s="2">
        <f t="shared" si="1173"/>
        <v>8</v>
      </c>
      <c r="K14883" t="str">
        <f t="shared" si="1174"/>
        <v>Korenbouten</v>
      </c>
      <c r="L14883" s="25">
        <f t="shared" si="1171"/>
        <v>34</v>
      </c>
    </row>
    <row r="14884" spans="1:12" x14ac:dyDescent="0.25">
      <c r="A14884">
        <v>946</v>
      </c>
      <c r="B14884" t="s">
        <v>99</v>
      </c>
      <c r="C14884" s="1">
        <v>41878.458333333336</v>
      </c>
      <c r="D14884">
        <v>2</v>
      </c>
      <c r="E14884" t="s">
        <v>30</v>
      </c>
      <c r="F14884" t="s">
        <v>31</v>
      </c>
      <c r="G14884">
        <v>3</v>
      </c>
      <c r="H14884" t="str">
        <f t="shared" si="1170"/>
        <v>KD</v>
      </c>
      <c r="I14884" s="2">
        <f t="shared" si="1172"/>
        <v>2014</v>
      </c>
      <c r="J14884" s="2">
        <f t="shared" si="1173"/>
        <v>8</v>
      </c>
      <c r="K14884" t="str">
        <f t="shared" si="1174"/>
        <v>Pantserjuffers</v>
      </c>
      <c r="L14884" s="25">
        <f t="shared" si="1171"/>
        <v>34</v>
      </c>
    </row>
    <row r="14885" spans="1:12" x14ac:dyDescent="0.25">
      <c r="A14885">
        <v>946</v>
      </c>
      <c r="B14885" t="s">
        <v>99</v>
      </c>
      <c r="C14885" s="1">
        <v>41878.458333333336</v>
      </c>
      <c r="D14885">
        <v>2</v>
      </c>
      <c r="E14885" t="s">
        <v>10</v>
      </c>
      <c r="F14885" t="s">
        <v>11</v>
      </c>
      <c r="G14885">
        <v>5</v>
      </c>
      <c r="H14885" t="str">
        <f t="shared" si="1170"/>
        <v>KD</v>
      </c>
      <c r="I14885" s="2">
        <f t="shared" si="1172"/>
        <v>2014</v>
      </c>
      <c r="J14885" s="2">
        <f t="shared" si="1173"/>
        <v>8</v>
      </c>
      <c r="K14885" t="str">
        <f t="shared" si="1174"/>
        <v>Waterjuffer</v>
      </c>
      <c r="L14885" s="25">
        <f t="shared" si="1171"/>
        <v>34</v>
      </c>
    </row>
    <row r="14886" spans="1:12" x14ac:dyDescent="0.25">
      <c r="A14886">
        <v>946</v>
      </c>
      <c r="B14886" t="s">
        <v>99</v>
      </c>
      <c r="C14886" s="1">
        <v>41878.458333333336</v>
      </c>
      <c r="D14886">
        <v>2</v>
      </c>
      <c r="E14886" t="s">
        <v>14</v>
      </c>
      <c r="F14886" t="s">
        <v>15</v>
      </c>
      <c r="G14886">
        <v>35</v>
      </c>
      <c r="H14886" t="str">
        <f t="shared" si="1170"/>
        <v>KD</v>
      </c>
      <c r="I14886" s="2">
        <f t="shared" si="1172"/>
        <v>2014</v>
      </c>
      <c r="J14886" s="2">
        <f t="shared" si="1173"/>
        <v>8</v>
      </c>
      <c r="K14886" t="str">
        <f t="shared" si="1174"/>
        <v>Waterjuffer</v>
      </c>
      <c r="L14886" s="25">
        <f t="shared" si="1171"/>
        <v>34</v>
      </c>
    </row>
    <row r="14887" spans="1:12" x14ac:dyDescent="0.25">
      <c r="A14887">
        <v>946</v>
      </c>
      <c r="B14887" t="s">
        <v>99</v>
      </c>
      <c r="C14887" s="1">
        <v>41878.458333333336</v>
      </c>
      <c r="D14887">
        <v>4</v>
      </c>
      <c r="E14887" t="s">
        <v>36</v>
      </c>
      <c r="F14887" t="s">
        <v>37</v>
      </c>
      <c r="G14887">
        <v>1</v>
      </c>
      <c r="H14887" t="str">
        <f t="shared" si="1170"/>
        <v>KD</v>
      </c>
      <c r="I14887" s="2">
        <f t="shared" si="1172"/>
        <v>2014</v>
      </c>
      <c r="J14887" s="2">
        <f t="shared" si="1173"/>
        <v>8</v>
      </c>
      <c r="K14887" t="str">
        <f t="shared" si="1174"/>
        <v>Glazenmakers</v>
      </c>
      <c r="L14887" s="25">
        <f t="shared" si="1171"/>
        <v>34</v>
      </c>
    </row>
    <row r="14888" spans="1:12" x14ac:dyDescent="0.25">
      <c r="A14888">
        <v>946</v>
      </c>
      <c r="B14888" t="s">
        <v>99</v>
      </c>
      <c r="C14888" s="1">
        <v>41878.458333333336</v>
      </c>
      <c r="D14888">
        <v>5</v>
      </c>
      <c r="E14888" t="s">
        <v>36</v>
      </c>
      <c r="F14888" t="s">
        <v>37</v>
      </c>
      <c r="G14888">
        <v>4</v>
      </c>
      <c r="H14888" t="str">
        <f t="shared" si="1170"/>
        <v>KD</v>
      </c>
      <c r="I14888" s="2">
        <f t="shared" si="1172"/>
        <v>2014</v>
      </c>
      <c r="J14888" s="2">
        <f t="shared" si="1173"/>
        <v>8</v>
      </c>
      <c r="K14888" t="str">
        <f t="shared" si="1174"/>
        <v>Glazenmakers</v>
      </c>
      <c r="L14888" s="25">
        <f t="shared" si="1171"/>
        <v>34</v>
      </c>
    </row>
    <row r="14889" spans="1:12" x14ac:dyDescent="0.25">
      <c r="A14889">
        <v>946</v>
      </c>
      <c r="B14889" t="s">
        <v>99</v>
      </c>
      <c r="C14889" s="1">
        <v>41885.541666666664</v>
      </c>
      <c r="D14889">
        <v>1</v>
      </c>
      <c r="E14889" t="s">
        <v>55</v>
      </c>
      <c r="F14889" t="s">
        <v>56</v>
      </c>
      <c r="G14889">
        <v>9</v>
      </c>
      <c r="H14889" t="str">
        <f t="shared" si="1170"/>
        <v>KD</v>
      </c>
      <c r="I14889" s="2">
        <f t="shared" si="1172"/>
        <v>2014</v>
      </c>
      <c r="J14889" s="2">
        <f t="shared" si="1173"/>
        <v>9</v>
      </c>
      <c r="K14889" t="str">
        <f t="shared" si="1174"/>
        <v>Korenbouten</v>
      </c>
      <c r="L14889" s="25">
        <f t="shared" si="1171"/>
        <v>35</v>
      </c>
    </row>
    <row r="14890" spans="1:12" x14ac:dyDescent="0.25">
      <c r="A14890">
        <v>946</v>
      </c>
      <c r="B14890" t="s">
        <v>99</v>
      </c>
      <c r="C14890" s="1">
        <v>41885.541666666664</v>
      </c>
      <c r="D14890">
        <v>1</v>
      </c>
      <c r="E14890" t="s">
        <v>30</v>
      </c>
      <c r="F14890" t="s">
        <v>31</v>
      </c>
      <c r="G14890">
        <v>5</v>
      </c>
      <c r="H14890" t="str">
        <f t="shared" si="1170"/>
        <v>KD</v>
      </c>
      <c r="I14890" s="2">
        <f t="shared" si="1172"/>
        <v>2014</v>
      </c>
      <c r="J14890" s="2">
        <f t="shared" si="1173"/>
        <v>9</v>
      </c>
      <c r="K14890" t="str">
        <f t="shared" si="1174"/>
        <v>Pantserjuffers</v>
      </c>
      <c r="L14890" s="25">
        <f t="shared" si="1171"/>
        <v>35</v>
      </c>
    </row>
    <row r="14891" spans="1:12" x14ac:dyDescent="0.25">
      <c r="A14891">
        <v>946</v>
      </c>
      <c r="B14891" t="s">
        <v>99</v>
      </c>
      <c r="C14891" s="1">
        <v>41885.541666666664</v>
      </c>
      <c r="D14891">
        <v>1</v>
      </c>
      <c r="E14891" t="s">
        <v>26</v>
      </c>
      <c r="F14891" t="s">
        <v>27</v>
      </c>
      <c r="G14891">
        <v>1</v>
      </c>
      <c r="H14891" t="str">
        <f t="shared" si="1170"/>
        <v>KD</v>
      </c>
      <c r="I14891" s="2">
        <f t="shared" si="1172"/>
        <v>2014</v>
      </c>
      <c r="J14891" s="2">
        <f t="shared" si="1173"/>
        <v>9</v>
      </c>
      <c r="K14891" t="str">
        <f t="shared" si="1174"/>
        <v>Glazenmakers</v>
      </c>
      <c r="L14891" s="25">
        <f t="shared" si="1171"/>
        <v>35</v>
      </c>
    </row>
    <row r="14892" spans="1:12" x14ac:dyDescent="0.25">
      <c r="A14892">
        <v>946</v>
      </c>
      <c r="B14892" t="s">
        <v>99</v>
      </c>
      <c r="C14892" s="1">
        <v>41885.541666666664</v>
      </c>
      <c r="D14892">
        <v>1</v>
      </c>
      <c r="E14892" t="s">
        <v>36</v>
      </c>
      <c r="F14892" t="s">
        <v>37</v>
      </c>
      <c r="G14892">
        <v>2</v>
      </c>
      <c r="H14892" t="str">
        <f t="shared" si="1170"/>
        <v>KD</v>
      </c>
      <c r="I14892" s="2">
        <f t="shared" si="1172"/>
        <v>2014</v>
      </c>
      <c r="J14892" s="2">
        <f t="shared" si="1173"/>
        <v>9</v>
      </c>
      <c r="K14892" t="str">
        <f t="shared" si="1174"/>
        <v>Glazenmakers</v>
      </c>
      <c r="L14892" s="25">
        <f t="shared" si="1171"/>
        <v>35</v>
      </c>
    </row>
    <row r="14893" spans="1:12" x14ac:dyDescent="0.25">
      <c r="A14893">
        <v>946</v>
      </c>
      <c r="B14893" t="s">
        <v>99</v>
      </c>
      <c r="C14893" s="1">
        <v>41885.541666666664</v>
      </c>
      <c r="D14893">
        <v>1</v>
      </c>
      <c r="E14893" t="s">
        <v>42</v>
      </c>
      <c r="F14893" t="s">
        <v>43</v>
      </c>
      <c r="G14893">
        <v>2</v>
      </c>
      <c r="H14893" t="str">
        <f t="shared" si="1170"/>
        <v>KD</v>
      </c>
      <c r="I14893" s="2">
        <f t="shared" si="1172"/>
        <v>2014</v>
      </c>
      <c r="J14893" s="2">
        <f t="shared" si="1173"/>
        <v>9</v>
      </c>
      <c r="K14893" t="str">
        <f t="shared" si="1174"/>
        <v>Korenbouten</v>
      </c>
      <c r="L14893" s="25">
        <f t="shared" si="1171"/>
        <v>35</v>
      </c>
    </row>
    <row r="14894" spans="1:12" x14ac:dyDescent="0.25">
      <c r="A14894">
        <v>946</v>
      </c>
      <c r="B14894" t="s">
        <v>99</v>
      </c>
      <c r="C14894" s="1">
        <v>41885.541666666664</v>
      </c>
      <c r="D14894">
        <v>1</v>
      </c>
      <c r="E14894" t="s">
        <v>14</v>
      </c>
      <c r="F14894" t="s">
        <v>15</v>
      </c>
      <c r="G14894">
        <v>24</v>
      </c>
      <c r="H14894" t="str">
        <f t="shared" si="1170"/>
        <v>KD</v>
      </c>
      <c r="I14894" s="2">
        <f t="shared" si="1172"/>
        <v>2014</v>
      </c>
      <c r="J14894" s="2">
        <f t="shared" si="1173"/>
        <v>9</v>
      </c>
      <c r="K14894" t="str">
        <f t="shared" si="1174"/>
        <v>Waterjuffer</v>
      </c>
      <c r="L14894" s="25">
        <f t="shared" si="1171"/>
        <v>35</v>
      </c>
    </row>
    <row r="14895" spans="1:12" x14ac:dyDescent="0.25">
      <c r="A14895">
        <v>946</v>
      </c>
      <c r="B14895" t="s">
        <v>99</v>
      </c>
      <c r="C14895" s="1">
        <v>41885.541666666664</v>
      </c>
      <c r="D14895">
        <v>2</v>
      </c>
      <c r="E14895" t="s">
        <v>40</v>
      </c>
      <c r="F14895" t="s">
        <v>41</v>
      </c>
      <c r="G14895">
        <v>1</v>
      </c>
      <c r="H14895" t="str">
        <f t="shared" si="1170"/>
        <v>KD</v>
      </c>
      <c r="I14895" s="2">
        <f t="shared" si="1172"/>
        <v>2014</v>
      </c>
      <c r="J14895" s="2">
        <f t="shared" si="1173"/>
        <v>9</v>
      </c>
      <c r="K14895" t="str">
        <f t="shared" si="1174"/>
        <v>Korenbouten</v>
      </c>
      <c r="L14895" s="25">
        <f t="shared" si="1171"/>
        <v>35</v>
      </c>
    </row>
    <row r="14896" spans="1:12" x14ac:dyDescent="0.25">
      <c r="A14896">
        <v>946</v>
      </c>
      <c r="B14896" t="s">
        <v>99</v>
      </c>
      <c r="C14896" s="1">
        <v>41885.541666666664</v>
      </c>
      <c r="D14896">
        <v>2</v>
      </c>
      <c r="E14896" t="s">
        <v>32</v>
      </c>
      <c r="F14896" t="s">
        <v>33</v>
      </c>
      <c r="G14896">
        <v>2</v>
      </c>
      <c r="H14896" t="str">
        <f t="shared" si="1170"/>
        <v>KD</v>
      </c>
      <c r="I14896" s="2">
        <f t="shared" si="1172"/>
        <v>2014</v>
      </c>
      <c r="J14896" s="2">
        <f t="shared" si="1173"/>
        <v>9</v>
      </c>
      <c r="K14896" t="str">
        <f t="shared" si="1174"/>
        <v>Korenbouten</v>
      </c>
      <c r="L14896" s="25">
        <f t="shared" si="1171"/>
        <v>35</v>
      </c>
    </row>
    <row r="14897" spans="1:12" x14ac:dyDescent="0.25">
      <c r="A14897">
        <v>946</v>
      </c>
      <c r="B14897" t="s">
        <v>99</v>
      </c>
      <c r="C14897" s="1">
        <v>41885.541666666664</v>
      </c>
      <c r="D14897">
        <v>2</v>
      </c>
      <c r="E14897" t="s">
        <v>55</v>
      </c>
      <c r="F14897" t="s">
        <v>56</v>
      </c>
      <c r="G14897">
        <v>30</v>
      </c>
      <c r="H14897" t="str">
        <f t="shared" si="1170"/>
        <v>KD</v>
      </c>
      <c r="I14897" s="2">
        <f t="shared" si="1172"/>
        <v>2014</v>
      </c>
      <c r="J14897" s="2">
        <f t="shared" si="1173"/>
        <v>9</v>
      </c>
      <c r="K14897" t="str">
        <f t="shared" si="1174"/>
        <v>Korenbouten</v>
      </c>
      <c r="L14897" s="25">
        <f t="shared" si="1171"/>
        <v>35</v>
      </c>
    </row>
    <row r="14898" spans="1:12" x14ac:dyDescent="0.25">
      <c r="A14898">
        <v>946</v>
      </c>
      <c r="B14898" t="s">
        <v>99</v>
      </c>
      <c r="C14898" s="1">
        <v>41885.541666666664</v>
      </c>
      <c r="D14898">
        <v>2</v>
      </c>
      <c r="E14898" t="s">
        <v>30</v>
      </c>
      <c r="F14898" t="s">
        <v>31</v>
      </c>
      <c r="G14898">
        <v>2</v>
      </c>
      <c r="H14898" t="str">
        <f t="shared" si="1170"/>
        <v>KD</v>
      </c>
      <c r="I14898" s="2">
        <f t="shared" si="1172"/>
        <v>2014</v>
      </c>
      <c r="J14898" s="2">
        <f t="shared" si="1173"/>
        <v>9</v>
      </c>
      <c r="K14898" t="str">
        <f t="shared" si="1174"/>
        <v>Pantserjuffers</v>
      </c>
      <c r="L14898" s="25">
        <f t="shared" si="1171"/>
        <v>35</v>
      </c>
    </row>
    <row r="14899" spans="1:12" x14ac:dyDescent="0.25">
      <c r="A14899">
        <v>946</v>
      </c>
      <c r="B14899" t="s">
        <v>99</v>
      </c>
      <c r="C14899" s="1">
        <v>41885.541666666664</v>
      </c>
      <c r="D14899">
        <v>2</v>
      </c>
      <c r="E14899" t="s">
        <v>26</v>
      </c>
      <c r="F14899" t="s">
        <v>27</v>
      </c>
      <c r="G14899">
        <v>2</v>
      </c>
      <c r="H14899" t="str">
        <f t="shared" si="1170"/>
        <v>KD</v>
      </c>
      <c r="I14899" s="2">
        <f t="shared" si="1172"/>
        <v>2014</v>
      </c>
      <c r="J14899" s="2">
        <f t="shared" si="1173"/>
        <v>9</v>
      </c>
      <c r="K14899" t="str">
        <f t="shared" si="1174"/>
        <v>Glazenmakers</v>
      </c>
      <c r="L14899" s="25">
        <f t="shared" si="1171"/>
        <v>35</v>
      </c>
    </row>
    <row r="14900" spans="1:12" x14ac:dyDescent="0.25">
      <c r="A14900">
        <v>946</v>
      </c>
      <c r="B14900" t="s">
        <v>99</v>
      </c>
      <c r="C14900" s="1">
        <v>41885.541666666664</v>
      </c>
      <c r="D14900">
        <v>2</v>
      </c>
      <c r="E14900" t="s">
        <v>10</v>
      </c>
      <c r="F14900" t="s">
        <v>11</v>
      </c>
      <c r="G14900">
        <v>4</v>
      </c>
      <c r="H14900" t="str">
        <f t="shared" si="1170"/>
        <v>KD</v>
      </c>
      <c r="I14900" s="2">
        <f t="shared" si="1172"/>
        <v>2014</v>
      </c>
      <c r="J14900" s="2">
        <f t="shared" si="1173"/>
        <v>9</v>
      </c>
      <c r="K14900" t="str">
        <f t="shared" si="1174"/>
        <v>Waterjuffer</v>
      </c>
      <c r="L14900" s="25">
        <f t="shared" si="1171"/>
        <v>35</v>
      </c>
    </row>
    <row r="14901" spans="1:12" x14ac:dyDescent="0.25">
      <c r="A14901">
        <v>946</v>
      </c>
      <c r="B14901" t="s">
        <v>99</v>
      </c>
      <c r="C14901" s="1">
        <v>41885.541666666664</v>
      </c>
      <c r="D14901">
        <v>2</v>
      </c>
      <c r="E14901" t="s">
        <v>36</v>
      </c>
      <c r="F14901" t="s">
        <v>37</v>
      </c>
      <c r="G14901">
        <v>3</v>
      </c>
      <c r="H14901" t="str">
        <f t="shared" si="1170"/>
        <v>KD</v>
      </c>
      <c r="I14901" s="2">
        <f t="shared" si="1172"/>
        <v>2014</v>
      </c>
      <c r="J14901" s="2">
        <f t="shared" si="1173"/>
        <v>9</v>
      </c>
      <c r="K14901" t="str">
        <f t="shared" si="1174"/>
        <v>Glazenmakers</v>
      </c>
      <c r="L14901" s="25">
        <f t="shared" si="1171"/>
        <v>35</v>
      </c>
    </row>
    <row r="14902" spans="1:12" x14ac:dyDescent="0.25">
      <c r="A14902">
        <v>946</v>
      </c>
      <c r="B14902" t="s">
        <v>99</v>
      </c>
      <c r="C14902" s="1">
        <v>41885.541666666664</v>
      </c>
      <c r="D14902">
        <v>2</v>
      </c>
      <c r="E14902" t="s">
        <v>14</v>
      </c>
      <c r="F14902" t="s">
        <v>15</v>
      </c>
      <c r="G14902">
        <v>25</v>
      </c>
      <c r="H14902" t="str">
        <f t="shared" si="1170"/>
        <v>KD</v>
      </c>
      <c r="I14902" s="2">
        <f t="shared" si="1172"/>
        <v>2014</v>
      </c>
      <c r="J14902" s="2">
        <f t="shared" si="1173"/>
        <v>9</v>
      </c>
      <c r="K14902" t="str">
        <f t="shared" si="1174"/>
        <v>Waterjuffer</v>
      </c>
      <c r="L14902" s="25">
        <f t="shared" si="1171"/>
        <v>35</v>
      </c>
    </row>
    <row r="14903" spans="1:12" x14ac:dyDescent="0.25">
      <c r="A14903">
        <v>946</v>
      </c>
      <c r="B14903" t="s">
        <v>99</v>
      </c>
      <c r="C14903" s="1">
        <v>41885.541666666664</v>
      </c>
      <c r="D14903">
        <v>4</v>
      </c>
      <c r="E14903" t="s">
        <v>26</v>
      </c>
      <c r="F14903" t="s">
        <v>27</v>
      </c>
      <c r="G14903">
        <v>3</v>
      </c>
      <c r="H14903" t="str">
        <f t="shared" si="1170"/>
        <v>KD</v>
      </c>
      <c r="I14903" s="2">
        <f t="shared" si="1172"/>
        <v>2014</v>
      </c>
      <c r="J14903" s="2">
        <f t="shared" si="1173"/>
        <v>9</v>
      </c>
      <c r="K14903" t="str">
        <f t="shared" si="1174"/>
        <v>Glazenmakers</v>
      </c>
      <c r="L14903" s="25">
        <f t="shared" si="1171"/>
        <v>35</v>
      </c>
    </row>
    <row r="14904" spans="1:12" x14ac:dyDescent="0.25">
      <c r="A14904">
        <v>946</v>
      </c>
      <c r="B14904" t="s">
        <v>99</v>
      </c>
      <c r="C14904" s="1">
        <v>41885.541666666664</v>
      </c>
      <c r="D14904">
        <v>4</v>
      </c>
      <c r="E14904" t="s">
        <v>36</v>
      </c>
      <c r="F14904" t="s">
        <v>37</v>
      </c>
      <c r="G14904">
        <v>6</v>
      </c>
      <c r="H14904" t="str">
        <f t="shared" si="1170"/>
        <v>KD</v>
      </c>
      <c r="I14904" s="2">
        <f t="shared" si="1172"/>
        <v>2014</v>
      </c>
      <c r="J14904" s="2">
        <f t="shared" si="1173"/>
        <v>9</v>
      </c>
      <c r="K14904" t="str">
        <f t="shared" si="1174"/>
        <v>Glazenmakers</v>
      </c>
      <c r="L14904" s="25">
        <f t="shared" si="1171"/>
        <v>35</v>
      </c>
    </row>
    <row r="14905" spans="1:12" x14ac:dyDescent="0.25">
      <c r="A14905">
        <v>946</v>
      </c>
      <c r="B14905" t="s">
        <v>99</v>
      </c>
      <c r="C14905" s="1">
        <v>41885.541666666664</v>
      </c>
      <c r="D14905">
        <v>5</v>
      </c>
      <c r="E14905" t="s">
        <v>26</v>
      </c>
      <c r="F14905" t="s">
        <v>27</v>
      </c>
      <c r="G14905">
        <v>3</v>
      </c>
      <c r="H14905" t="str">
        <f t="shared" si="1170"/>
        <v>KD</v>
      </c>
      <c r="I14905" s="2">
        <f t="shared" si="1172"/>
        <v>2014</v>
      </c>
      <c r="J14905" s="2">
        <f t="shared" si="1173"/>
        <v>9</v>
      </c>
      <c r="K14905" t="str">
        <f t="shared" si="1174"/>
        <v>Glazenmakers</v>
      </c>
      <c r="L14905" s="25">
        <f t="shared" si="1171"/>
        <v>35</v>
      </c>
    </row>
    <row r="14906" spans="1:12" x14ac:dyDescent="0.25">
      <c r="A14906">
        <v>946</v>
      </c>
      <c r="B14906" t="s">
        <v>99</v>
      </c>
      <c r="C14906" s="1">
        <v>41885.541666666664</v>
      </c>
      <c r="D14906">
        <v>5</v>
      </c>
      <c r="E14906" t="s">
        <v>36</v>
      </c>
      <c r="F14906" t="s">
        <v>37</v>
      </c>
      <c r="G14906">
        <v>7</v>
      </c>
      <c r="H14906" t="str">
        <f t="shared" si="1170"/>
        <v>KD</v>
      </c>
      <c r="I14906" s="2">
        <f t="shared" si="1172"/>
        <v>2014</v>
      </c>
      <c r="J14906" s="2">
        <f t="shared" si="1173"/>
        <v>9</v>
      </c>
      <c r="K14906" t="str">
        <f t="shared" si="1174"/>
        <v>Glazenmakers</v>
      </c>
      <c r="L14906" s="25">
        <f t="shared" si="1171"/>
        <v>35</v>
      </c>
    </row>
    <row r="14907" spans="1:12" x14ac:dyDescent="0.25">
      <c r="A14907">
        <v>946</v>
      </c>
      <c r="B14907" t="s">
        <v>99</v>
      </c>
      <c r="C14907" s="1">
        <v>41890.5625</v>
      </c>
      <c r="D14907">
        <v>1</v>
      </c>
      <c r="E14907" t="s">
        <v>55</v>
      </c>
      <c r="F14907" t="s">
        <v>56</v>
      </c>
      <c r="G14907">
        <v>7</v>
      </c>
      <c r="H14907" t="str">
        <f t="shared" si="1170"/>
        <v>KD</v>
      </c>
      <c r="I14907" s="2">
        <f t="shared" si="1172"/>
        <v>2014</v>
      </c>
      <c r="J14907" s="2">
        <f t="shared" si="1173"/>
        <v>9</v>
      </c>
      <c r="K14907" t="str">
        <f t="shared" si="1174"/>
        <v>Korenbouten</v>
      </c>
      <c r="L14907" s="25">
        <f t="shared" si="1171"/>
        <v>35.714285714285715</v>
      </c>
    </row>
    <row r="14908" spans="1:12" x14ac:dyDescent="0.25">
      <c r="A14908">
        <v>946</v>
      </c>
      <c r="B14908" t="s">
        <v>99</v>
      </c>
      <c r="C14908" s="1">
        <v>41890.5625</v>
      </c>
      <c r="D14908">
        <v>1</v>
      </c>
      <c r="E14908" t="s">
        <v>30</v>
      </c>
      <c r="F14908" t="s">
        <v>31</v>
      </c>
      <c r="G14908">
        <v>3</v>
      </c>
      <c r="H14908" t="str">
        <f t="shared" si="1170"/>
        <v>KD</v>
      </c>
      <c r="I14908" s="2">
        <f t="shared" si="1172"/>
        <v>2014</v>
      </c>
      <c r="J14908" s="2">
        <f t="shared" si="1173"/>
        <v>9</v>
      </c>
      <c r="K14908" t="str">
        <f t="shared" si="1174"/>
        <v>Pantserjuffers</v>
      </c>
      <c r="L14908" s="25">
        <f t="shared" si="1171"/>
        <v>35.714285714285715</v>
      </c>
    </row>
    <row r="14909" spans="1:12" x14ac:dyDescent="0.25">
      <c r="A14909">
        <v>946</v>
      </c>
      <c r="B14909" t="s">
        <v>99</v>
      </c>
      <c r="C14909" s="1">
        <v>41890.5625</v>
      </c>
      <c r="D14909">
        <v>1</v>
      </c>
      <c r="E14909" t="s">
        <v>34</v>
      </c>
      <c r="F14909" t="s">
        <v>35</v>
      </c>
      <c r="G14909">
        <v>1</v>
      </c>
      <c r="H14909" t="str">
        <f t="shared" si="1170"/>
        <v>KD</v>
      </c>
      <c r="I14909" s="2">
        <f t="shared" si="1172"/>
        <v>2014</v>
      </c>
      <c r="J14909" s="2">
        <f t="shared" si="1173"/>
        <v>9</v>
      </c>
      <c r="K14909" t="str">
        <f t="shared" si="1174"/>
        <v>Pantserjuffers</v>
      </c>
      <c r="L14909" s="25">
        <f t="shared" si="1171"/>
        <v>35.714285714285715</v>
      </c>
    </row>
    <row r="14910" spans="1:12" x14ac:dyDescent="0.25">
      <c r="A14910">
        <v>946</v>
      </c>
      <c r="B14910" t="s">
        <v>99</v>
      </c>
      <c r="C14910" s="1">
        <v>41890.5625</v>
      </c>
      <c r="D14910">
        <v>1</v>
      </c>
      <c r="E14910" t="s">
        <v>36</v>
      </c>
      <c r="F14910" t="s">
        <v>37</v>
      </c>
      <c r="G14910">
        <v>2</v>
      </c>
      <c r="H14910" t="str">
        <f t="shared" si="1170"/>
        <v>KD</v>
      </c>
      <c r="I14910" s="2">
        <f t="shared" si="1172"/>
        <v>2014</v>
      </c>
      <c r="J14910" s="2">
        <f t="shared" si="1173"/>
        <v>9</v>
      </c>
      <c r="K14910" t="str">
        <f t="shared" si="1174"/>
        <v>Glazenmakers</v>
      </c>
      <c r="L14910" s="25">
        <f t="shared" si="1171"/>
        <v>35.714285714285715</v>
      </c>
    </row>
    <row r="14911" spans="1:12" x14ac:dyDescent="0.25">
      <c r="A14911">
        <v>946</v>
      </c>
      <c r="B14911" t="s">
        <v>99</v>
      </c>
      <c r="C14911" s="1">
        <v>41890.5625</v>
      </c>
      <c r="D14911">
        <v>1</v>
      </c>
      <c r="E14911" t="s">
        <v>46</v>
      </c>
      <c r="F14911" t="s">
        <v>47</v>
      </c>
      <c r="G14911">
        <v>1</v>
      </c>
      <c r="H14911" t="str">
        <f t="shared" si="1170"/>
        <v>KD</v>
      </c>
      <c r="I14911" s="2">
        <f t="shared" si="1172"/>
        <v>2014</v>
      </c>
      <c r="J14911" s="2">
        <f t="shared" si="1173"/>
        <v>9</v>
      </c>
      <c r="K14911" t="str">
        <f t="shared" si="1174"/>
        <v>Pantserjuffers</v>
      </c>
      <c r="L14911" s="25">
        <f t="shared" si="1171"/>
        <v>35.714285714285715</v>
      </c>
    </row>
    <row r="14912" spans="1:12" x14ac:dyDescent="0.25">
      <c r="A14912">
        <v>946</v>
      </c>
      <c r="B14912" t="s">
        <v>99</v>
      </c>
      <c r="C14912" s="1">
        <v>41890.5625</v>
      </c>
      <c r="D14912">
        <v>1</v>
      </c>
      <c r="E14912" t="s">
        <v>14</v>
      </c>
      <c r="F14912" t="s">
        <v>15</v>
      </c>
      <c r="G14912">
        <v>6</v>
      </c>
      <c r="H14912" t="str">
        <f t="shared" si="1170"/>
        <v>KD</v>
      </c>
      <c r="I14912" s="2">
        <f t="shared" si="1172"/>
        <v>2014</v>
      </c>
      <c r="J14912" s="2">
        <f t="shared" si="1173"/>
        <v>9</v>
      </c>
      <c r="K14912" t="str">
        <f t="shared" si="1174"/>
        <v>Waterjuffer</v>
      </c>
      <c r="L14912" s="25">
        <f t="shared" si="1171"/>
        <v>35.714285714285715</v>
      </c>
    </row>
    <row r="14913" spans="1:12" x14ac:dyDescent="0.25">
      <c r="A14913">
        <v>946</v>
      </c>
      <c r="B14913" t="s">
        <v>99</v>
      </c>
      <c r="C14913" s="1">
        <v>41890.5625</v>
      </c>
      <c r="D14913">
        <v>2</v>
      </c>
      <c r="E14913" t="s">
        <v>32</v>
      </c>
      <c r="F14913" t="s">
        <v>33</v>
      </c>
      <c r="G14913">
        <v>3</v>
      </c>
      <c r="H14913" t="str">
        <f t="shared" si="1170"/>
        <v>KD</v>
      </c>
      <c r="I14913" s="2">
        <f t="shared" si="1172"/>
        <v>2014</v>
      </c>
      <c r="J14913" s="2">
        <f t="shared" si="1173"/>
        <v>9</v>
      </c>
      <c r="K14913" t="str">
        <f t="shared" si="1174"/>
        <v>Korenbouten</v>
      </c>
      <c r="L14913" s="25">
        <f t="shared" si="1171"/>
        <v>35.714285714285715</v>
      </c>
    </row>
    <row r="14914" spans="1:12" x14ac:dyDescent="0.25">
      <c r="A14914">
        <v>946</v>
      </c>
      <c r="B14914" t="s">
        <v>99</v>
      </c>
      <c r="C14914" s="1">
        <v>41890.5625</v>
      </c>
      <c r="D14914">
        <v>2</v>
      </c>
      <c r="E14914" t="s">
        <v>55</v>
      </c>
      <c r="F14914" t="s">
        <v>56</v>
      </c>
      <c r="G14914">
        <v>7</v>
      </c>
      <c r="H14914" t="str">
        <f t="shared" ref="H14914:H14977" si="1175">VLOOKUP(A14914,$N$2:$O$51,2,FALSE)</f>
        <v>KD</v>
      </c>
      <c r="I14914" s="2">
        <f t="shared" si="1172"/>
        <v>2014</v>
      </c>
      <c r="J14914" s="2">
        <f t="shared" si="1173"/>
        <v>9</v>
      </c>
      <c r="K14914" t="str">
        <f t="shared" si="1174"/>
        <v>Korenbouten</v>
      </c>
      <c r="L14914" s="25">
        <f t="shared" si="1171"/>
        <v>35.714285714285715</v>
      </c>
    </row>
    <row r="14915" spans="1:12" x14ac:dyDescent="0.25">
      <c r="A14915">
        <v>946</v>
      </c>
      <c r="B14915" t="s">
        <v>99</v>
      </c>
      <c r="C14915" s="1">
        <v>41890.5625</v>
      </c>
      <c r="D14915">
        <v>2</v>
      </c>
      <c r="E14915" t="s">
        <v>10</v>
      </c>
      <c r="F14915" t="s">
        <v>11</v>
      </c>
      <c r="G14915">
        <v>15</v>
      </c>
      <c r="H14915" t="str">
        <f t="shared" si="1175"/>
        <v>KD</v>
      </c>
      <c r="I14915" s="2">
        <f t="shared" si="1172"/>
        <v>2014</v>
      </c>
      <c r="J14915" s="2">
        <f t="shared" si="1173"/>
        <v>9</v>
      </c>
      <c r="K14915" t="str">
        <f t="shared" si="1174"/>
        <v>Waterjuffer</v>
      </c>
      <c r="L14915" s="25">
        <f t="shared" ref="L14915:L14978" si="1176">(ROUNDDOWN(C14915-DATE(I14915,1,1),0))/7</f>
        <v>35.714285714285715</v>
      </c>
    </row>
    <row r="14916" spans="1:12" x14ac:dyDescent="0.25">
      <c r="A14916">
        <v>946</v>
      </c>
      <c r="B14916" t="s">
        <v>99</v>
      </c>
      <c r="C14916" s="1">
        <v>41890.5625</v>
      </c>
      <c r="D14916">
        <v>2</v>
      </c>
      <c r="E14916" t="s">
        <v>14</v>
      </c>
      <c r="F14916" t="s">
        <v>15</v>
      </c>
      <c r="G14916">
        <v>7</v>
      </c>
      <c r="H14916" t="str">
        <f t="shared" si="1175"/>
        <v>KD</v>
      </c>
      <c r="I14916" s="2">
        <f t="shared" si="1172"/>
        <v>2014</v>
      </c>
      <c r="J14916" s="2">
        <f t="shared" si="1173"/>
        <v>9</v>
      </c>
      <c r="K14916" t="str">
        <f t="shared" si="1174"/>
        <v>Waterjuffer</v>
      </c>
      <c r="L14916" s="25">
        <f t="shared" si="1176"/>
        <v>35.714285714285715</v>
      </c>
    </row>
    <row r="14917" spans="1:12" x14ac:dyDescent="0.25">
      <c r="A14917">
        <v>946</v>
      </c>
      <c r="B14917" t="s">
        <v>99</v>
      </c>
      <c r="C14917" s="1">
        <v>41890.5625</v>
      </c>
      <c r="D14917">
        <v>4</v>
      </c>
      <c r="E14917" t="s">
        <v>26</v>
      </c>
      <c r="F14917" t="s">
        <v>27</v>
      </c>
      <c r="G14917">
        <v>2</v>
      </c>
      <c r="H14917" t="str">
        <f t="shared" si="1175"/>
        <v>KD</v>
      </c>
      <c r="I14917" s="2">
        <f t="shared" si="1172"/>
        <v>2014</v>
      </c>
      <c r="J14917" s="2">
        <f t="shared" si="1173"/>
        <v>9</v>
      </c>
      <c r="K14917" t="str">
        <f t="shared" si="1174"/>
        <v>Glazenmakers</v>
      </c>
      <c r="L14917" s="25">
        <f t="shared" si="1176"/>
        <v>35.714285714285715</v>
      </c>
    </row>
    <row r="14918" spans="1:12" x14ac:dyDescent="0.25">
      <c r="A14918">
        <v>946</v>
      </c>
      <c r="B14918" t="s">
        <v>99</v>
      </c>
      <c r="C14918" s="1">
        <v>41890.5625</v>
      </c>
      <c r="D14918">
        <v>4</v>
      </c>
      <c r="E14918" t="s">
        <v>36</v>
      </c>
      <c r="F14918" t="s">
        <v>37</v>
      </c>
      <c r="G14918">
        <v>4</v>
      </c>
      <c r="H14918" t="str">
        <f t="shared" si="1175"/>
        <v>KD</v>
      </c>
      <c r="I14918" s="2">
        <f t="shared" si="1172"/>
        <v>2014</v>
      </c>
      <c r="J14918" s="2">
        <f t="shared" si="1173"/>
        <v>9</v>
      </c>
      <c r="K14918" t="str">
        <f t="shared" si="1174"/>
        <v>Glazenmakers</v>
      </c>
      <c r="L14918" s="25">
        <f t="shared" si="1176"/>
        <v>35.714285714285715</v>
      </c>
    </row>
    <row r="14919" spans="1:12" x14ac:dyDescent="0.25">
      <c r="A14919">
        <v>946</v>
      </c>
      <c r="B14919" t="s">
        <v>99</v>
      </c>
      <c r="C14919" s="1">
        <v>41890.5625</v>
      </c>
      <c r="D14919">
        <v>5</v>
      </c>
      <c r="E14919" t="s">
        <v>26</v>
      </c>
      <c r="F14919" t="s">
        <v>27</v>
      </c>
      <c r="G14919">
        <v>2</v>
      </c>
      <c r="H14919" t="str">
        <f t="shared" si="1175"/>
        <v>KD</v>
      </c>
      <c r="I14919" s="2">
        <f t="shared" si="1172"/>
        <v>2014</v>
      </c>
      <c r="J14919" s="2">
        <f t="shared" si="1173"/>
        <v>9</v>
      </c>
      <c r="K14919" t="str">
        <f t="shared" si="1174"/>
        <v>Glazenmakers</v>
      </c>
      <c r="L14919" s="25">
        <f t="shared" si="1176"/>
        <v>35.714285714285715</v>
      </c>
    </row>
    <row r="14920" spans="1:12" x14ac:dyDescent="0.25">
      <c r="A14920">
        <v>946</v>
      </c>
      <c r="B14920" t="s">
        <v>99</v>
      </c>
      <c r="C14920" s="1">
        <v>41890.5625</v>
      </c>
      <c r="D14920">
        <v>5</v>
      </c>
      <c r="E14920" t="s">
        <v>36</v>
      </c>
      <c r="F14920" t="s">
        <v>37</v>
      </c>
      <c r="G14920">
        <v>19</v>
      </c>
      <c r="H14920" t="str">
        <f t="shared" si="1175"/>
        <v>KD</v>
      </c>
      <c r="I14920" s="2">
        <f t="shared" si="1172"/>
        <v>2014</v>
      </c>
      <c r="J14920" s="2">
        <f t="shared" si="1173"/>
        <v>9</v>
      </c>
      <c r="K14920" t="str">
        <f t="shared" si="1174"/>
        <v>Glazenmakers</v>
      </c>
      <c r="L14920" s="25">
        <f t="shared" si="1176"/>
        <v>35.714285714285715</v>
      </c>
    </row>
    <row r="14921" spans="1:12" x14ac:dyDescent="0.25">
      <c r="A14921">
        <v>946</v>
      </c>
      <c r="B14921" t="s">
        <v>99</v>
      </c>
      <c r="C14921" s="1">
        <v>41912.59375</v>
      </c>
      <c r="D14921">
        <v>1</v>
      </c>
      <c r="E14921" t="s">
        <v>32</v>
      </c>
      <c r="F14921" t="s">
        <v>33</v>
      </c>
      <c r="G14921">
        <v>1</v>
      </c>
      <c r="H14921" t="str">
        <f t="shared" si="1175"/>
        <v>KD</v>
      </c>
      <c r="I14921" s="2">
        <f t="shared" si="1172"/>
        <v>2014</v>
      </c>
      <c r="J14921" s="2">
        <f t="shared" si="1173"/>
        <v>9</v>
      </c>
      <c r="K14921" t="str">
        <f t="shared" si="1174"/>
        <v>Korenbouten</v>
      </c>
      <c r="L14921" s="25">
        <f t="shared" si="1176"/>
        <v>38.857142857142854</v>
      </c>
    </row>
    <row r="14922" spans="1:12" x14ac:dyDescent="0.25">
      <c r="A14922">
        <v>946</v>
      </c>
      <c r="B14922" t="s">
        <v>99</v>
      </c>
      <c r="C14922" s="1">
        <v>41912.59375</v>
      </c>
      <c r="D14922">
        <v>1</v>
      </c>
      <c r="E14922" t="s">
        <v>55</v>
      </c>
      <c r="F14922" t="s">
        <v>56</v>
      </c>
      <c r="G14922">
        <v>5</v>
      </c>
      <c r="H14922" t="str">
        <f t="shared" si="1175"/>
        <v>KD</v>
      </c>
      <c r="I14922" s="2">
        <f t="shared" si="1172"/>
        <v>2014</v>
      </c>
      <c r="J14922" s="2">
        <f t="shared" si="1173"/>
        <v>9</v>
      </c>
      <c r="K14922" t="str">
        <f t="shared" si="1174"/>
        <v>Korenbouten</v>
      </c>
      <c r="L14922" s="25">
        <f t="shared" si="1176"/>
        <v>38.857142857142854</v>
      </c>
    </row>
    <row r="14923" spans="1:12" x14ac:dyDescent="0.25">
      <c r="A14923">
        <v>946</v>
      </c>
      <c r="B14923" t="s">
        <v>99</v>
      </c>
      <c r="C14923" s="1">
        <v>41912.59375</v>
      </c>
      <c r="D14923">
        <v>1</v>
      </c>
      <c r="E14923" t="s">
        <v>34</v>
      </c>
      <c r="F14923" t="s">
        <v>35</v>
      </c>
      <c r="G14923">
        <v>5</v>
      </c>
      <c r="H14923" t="str">
        <f t="shared" si="1175"/>
        <v>KD</v>
      </c>
      <c r="I14923" s="2">
        <f t="shared" si="1172"/>
        <v>2014</v>
      </c>
      <c r="J14923" s="2">
        <f t="shared" si="1173"/>
        <v>9</v>
      </c>
      <c r="K14923" t="str">
        <f t="shared" si="1174"/>
        <v>Pantserjuffers</v>
      </c>
      <c r="L14923" s="25">
        <f t="shared" si="1176"/>
        <v>38.857142857142854</v>
      </c>
    </row>
    <row r="14924" spans="1:12" x14ac:dyDescent="0.25">
      <c r="A14924">
        <v>946</v>
      </c>
      <c r="B14924" t="s">
        <v>99</v>
      </c>
      <c r="C14924" s="1">
        <v>41912.59375</v>
      </c>
      <c r="D14924">
        <v>1</v>
      </c>
      <c r="E14924" t="s">
        <v>36</v>
      </c>
      <c r="F14924" t="s">
        <v>37</v>
      </c>
      <c r="G14924">
        <v>3</v>
      </c>
      <c r="H14924" t="str">
        <f t="shared" si="1175"/>
        <v>KD</v>
      </c>
      <c r="I14924" s="2">
        <f t="shared" si="1172"/>
        <v>2014</v>
      </c>
      <c r="J14924" s="2">
        <f t="shared" si="1173"/>
        <v>9</v>
      </c>
      <c r="K14924" t="str">
        <f t="shared" si="1174"/>
        <v>Glazenmakers</v>
      </c>
      <c r="L14924" s="25">
        <f t="shared" si="1176"/>
        <v>38.857142857142854</v>
      </c>
    </row>
    <row r="14925" spans="1:12" x14ac:dyDescent="0.25">
      <c r="A14925">
        <v>946</v>
      </c>
      <c r="B14925" t="s">
        <v>99</v>
      </c>
      <c r="C14925" s="1">
        <v>41912.59375</v>
      </c>
      <c r="D14925">
        <v>1</v>
      </c>
      <c r="E14925" t="s">
        <v>38</v>
      </c>
      <c r="F14925" t="s">
        <v>39</v>
      </c>
      <c r="G14925">
        <v>3</v>
      </c>
      <c r="H14925" t="str">
        <f t="shared" si="1175"/>
        <v>KD</v>
      </c>
      <c r="I14925" s="2">
        <f t="shared" si="1172"/>
        <v>2014</v>
      </c>
      <c r="J14925" s="2">
        <f t="shared" si="1173"/>
        <v>9</v>
      </c>
      <c r="K14925" t="str">
        <f t="shared" si="1174"/>
        <v>Korenbouten</v>
      </c>
      <c r="L14925" s="25">
        <f t="shared" si="1176"/>
        <v>38.857142857142854</v>
      </c>
    </row>
    <row r="14926" spans="1:12" x14ac:dyDescent="0.25">
      <c r="A14926">
        <v>946</v>
      </c>
      <c r="B14926" t="s">
        <v>99</v>
      </c>
      <c r="C14926" s="1">
        <v>41912.59375</v>
      </c>
      <c r="D14926">
        <v>2</v>
      </c>
      <c r="E14926" t="s">
        <v>40</v>
      </c>
      <c r="F14926" t="s">
        <v>41</v>
      </c>
      <c r="G14926">
        <v>1</v>
      </c>
      <c r="H14926" t="str">
        <f t="shared" si="1175"/>
        <v>KD</v>
      </c>
      <c r="I14926" s="2">
        <f t="shared" si="1172"/>
        <v>2014</v>
      </c>
      <c r="J14926" s="2">
        <f t="shared" si="1173"/>
        <v>9</v>
      </c>
      <c r="K14926" t="str">
        <f t="shared" si="1174"/>
        <v>Korenbouten</v>
      </c>
      <c r="L14926" s="25">
        <f t="shared" si="1176"/>
        <v>38.857142857142854</v>
      </c>
    </row>
    <row r="14927" spans="1:12" x14ac:dyDescent="0.25">
      <c r="A14927">
        <v>946</v>
      </c>
      <c r="B14927" t="s">
        <v>99</v>
      </c>
      <c r="C14927" s="1">
        <v>41912.59375</v>
      </c>
      <c r="D14927">
        <v>2</v>
      </c>
      <c r="E14927" t="s">
        <v>10</v>
      </c>
      <c r="F14927" t="s">
        <v>11</v>
      </c>
      <c r="G14927">
        <v>1</v>
      </c>
      <c r="H14927" t="str">
        <f t="shared" si="1175"/>
        <v>KD</v>
      </c>
      <c r="I14927" s="2">
        <f t="shared" si="1172"/>
        <v>2014</v>
      </c>
      <c r="J14927" s="2">
        <f t="shared" si="1173"/>
        <v>9</v>
      </c>
      <c r="K14927" t="str">
        <f t="shared" si="1174"/>
        <v>Waterjuffer</v>
      </c>
      <c r="L14927" s="25">
        <f t="shared" si="1176"/>
        <v>38.857142857142854</v>
      </c>
    </row>
    <row r="14928" spans="1:12" x14ac:dyDescent="0.25">
      <c r="A14928">
        <v>946</v>
      </c>
      <c r="B14928" t="s">
        <v>99</v>
      </c>
      <c r="C14928" s="1">
        <v>41912.59375</v>
      </c>
      <c r="D14928">
        <v>2</v>
      </c>
      <c r="E14928" t="s">
        <v>36</v>
      </c>
      <c r="F14928" t="s">
        <v>37</v>
      </c>
      <c r="G14928">
        <v>1</v>
      </c>
      <c r="H14928" t="str">
        <f t="shared" si="1175"/>
        <v>KD</v>
      </c>
      <c r="I14928" s="2">
        <f t="shared" si="1172"/>
        <v>2014</v>
      </c>
      <c r="J14928" s="2">
        <f t="shared" si="1173"/>
        <v>9</v>
      </c>
      <c r="K14928" t="str">
        <f t="shared" si="1174"/>
        <v>Glazenmakers</v>
      </c>
      <c r="L14928" s="25">
        <f t="shared" si="1176"/>
        <v>38.857142857142854</v>
      </c>
    </row>
    <row r="14929" spans="1:12" x14ac:dyDescent="0.25">
      <c r="A14929">
        <v>946</v>
      </c>
      <c r="B14929" t="s">
        <v>99</v>
      </c>
      <c r="C14929" s="1">
        <v>41912.59375</v>
      </c>
      <c r="D14929">
        <v>2</v>
      </c>
      <c r="E14929" t="s">
        <v>38</v>
      </c>
      <c r="F14929" t="s">
        <v>39</v>
      </c>
      <c r="G14929">
        <v>8</v>
      </c>
      <c r="H14929" t="str">
        <f t="shared" si="1175"/>
        <v>KD</v>
      </c>
      <c r="I14929" s="2">
        <f t="shared" si="1172"/>
        <v>2014</v>
      </c>
      <c r="J14929" s="2">
        <f t="shared" si="1173"/>
        <v>9</v>
      </c>
      <c r="K14929" t="str">
        <f t="shared" si="1174"/>
        <v>Korenbouten</v>
      </c>
      <c r="L14929" s="25">
        <f t="shared" si="1176"/>
        <v>38.857142857142854</v>
      </c>
    </row>
    <row r="14930" spans="1:12" x14ac:dyDescent="0.25">
      <c r="A14930">
        <v>946</v>
      </c>
      <c r="B14930" t="s">
        <v>99</v>
      </c>
      <c r="C14930" s="1">
        <v>41912.59375</v>
      </c>
      <c r="D14930">
        <v>4</v>
      </c>
      <c r="E14930" t="s">
        <v>36</v>
      </c>
      <c r="F14930" t="s">
        <v>37</v>
      </c>
      <c r="G14930">
        <v>5</v>
      </c>
      <c r="H14930" t="str">
        <f t="shared" si="1175"/>
        <v>KD</v>
      </c>
      <c r="I14930" s="2">
        <f t="shared" si="1172"/>
        <v>2014</v>
      </c>
      <c r="J14930" s="2">
        <f t="shared" si="1173"/>
        <v>9</v>
      </c>
      <c r="K14930" t="str">
        <f t="shared" si="1174"/>
        <v>Glazenmakers</v>
      </c>
      <c r="L14930" s="25">
        <f t="shared" si="1176"/>
        <v>38.857142857142854</v>
      </c>
    </row>
    <row r="14931" spans="1:12" x14ac:dyDescent="0.25">
      <c r="A14931">
        <v>946</v>
      </c>
      <c r="B14931" t="s">
        <v>99</v>
      </c>
      <c r="C14931" s="1">
        <v>41912.59375</v>
      </c>
      <c r="D14931">
        <v>5</v>
      </c>
      <c r="E14931" t="s">
        <v>36</v>
      </c>
      <c r="F14931" t="s">
        <v>37</v>
      </c>
      <c r="G14931">
        <v>6</v>
      </c>
      <c r="H14931" t="str">
        <f t="shared" si="1175"/>
        <v>KD</v>
      </c>
      <c r="I14931" s="2">
        <f t="shared" si="1172"/>
        <v>2014</v>
      </c>
      <c r="J14931" s="2">
        <f t="shared" si="1173"/>
        <v>9</v>
      </c>
      <c r="K14931" t="str">
        <f t="shared" si="1174"/>
        <v>Glazenmakers</v>
      </c>
      <c r="L14931" s="25">
        <f t="shared" si="1176"/>
        <v>38.857142857142854</v>
      </c>
    </row>
    <row r="14932" spans="1:12" x14ac:dyDescent="0.25">
      <c r="A14932">
        <v>946</v>
      </c>
      <c r="B14932" t="s">
        <v>99</v>
      </c>
      <c r="C14932" s="1">
        <v>42135.572916666664</v>
      </c>
      <c r="D14932">
        <v>1</v>
      </c>
      <c r="E14932" t="s">
        <v>8</v>
      </c>
      <c r="F14932" t="s">
        <v>9</v>
      </c>
      <c r="G14932">
        <v>9</v>
      </c>
      <c r="H14932" t="str">
        <f t="shared" si="1175"/>
        <v>KD</v>
      </c>
      <c r="I14932" s="2">
        <f t="shared" si="1172"/>
        <v>2015</v>
      </c>
      <c r="J14932" s="2">
        <f t="shared" si="1173"/>
        <v>5</v>
      </c>
      <c r="K14932" t="str">
        <f t="shared" si="1174"/>
        <v>Pantserjuffers</v>
      </c>
      <c r="L14932" s="25">
        <f t="shared" si="1176"/>
        <v>18.571428571428573</v>
      </c>
    </row>
    <row r="14933" spans="1:12" x14ac:dyDescent="0.25">
      <c r="A14933">
        <v>946</v>
      </c>
      <c r="B14933" t="s">
        <v>99</v>
      </c>
      <c r="C14933" s="1">
        <v>42135.572916666664</v>
      </c>
      <c r="D14933">
        <v>1</v>
      </c>
      <c r="E14933" t="s">
        <v>10</v>
      </c>
      <c r="F14933" t="s">
        <v>11</v>
      </c>
      <c r="G14933">
        <v>1</v>
      </c>
      <c r="H14933" t="str">
        <f t="shared" si="1175"/>
        <v>KD</v>
      </c>
      <c r="I14933" s="2">
        <f t="shared" si="1172"/>
        <v>2015</v>
      </c>
      <c r="J14933" s="2">
        <f t="shared" si="1173"/>
        <v>5</v>
      </c>
      <c r="K14933" t="str">
        <f t="shared" si="1174"/>
        <v>Waterjuffer</v>
      </c>
      <c r="L14933" s="25">
        <f t="shared" si="1176"/>
        <v>18.571428571428573</v>
      </c>
    </row>
    <row r="14934" spans="1:12" x14ac:dyDescent="0.25">
      <c r="A14934">
        <v>946</v>
      </c>
      <c r="B14934" t="s">
        <v>99</v>
      </c>
      <c r="C14934" s="1">
        <v>42135.572916666664</v>
      </c>
      <c r="D14934">
        <v>1</v>
      </c>
      <c r="E14934" t="s">
        <v>14</v>
      </c>
      <c r="F14934" t="s">
        <v>15</v>
      </c>
      <c r="G14934">
        <v>1</v>
      </c>
      <c r="H14934" t="str">
        <f t="shared" si="1175"/>
        <v>KD</v>
      </c>
      <c r="I14934" s="2">
        <f t="shared" si="1172"/>
        <v>2015</v>
      </c>
      <c r="J14934" s="2">
        <f t="shared" si="1173"/>
        <v>5</v>
      </c>
      <c r="K14934" t="str">
        <f t="shared" si="1174"/>
        <v>Waterjuffer</v>
      </c>
      <c r="L14934" s="25">
        <f t="shared" si="1176"/>
        <v>18.571428571428573</v>
      </c>
    </row>
    <row r="14935" spans="1:12" x14ac:dyDescent="0.25">
      <c r="A14935">
        <v>946</v>
      </c>
      <c r="B14935" t="s">
        <v>99</v>
      </c>
      <c r="C14935" s="1">
        <v>42135.572916666664</v>
      </c>
      <c r="D14935">
        <v>2</v>
      </c>
      <c r="E14935" t="s">
        <v>8</v>
      </c>
      <c r="F14935" t="s">
        <v>9</v>
      </c>
      <c r="G14935">
        <v>12</v>
      </c>
      <c r="H14935" t="str">
        <f t="shared" si="1175"/>
        <v>KD</v>
      </c>
      <c r="I14935" s="2">
        <f t="shared" si="1172"/>
        <v>2015</v>
      </c>
      <c r="J14935" s="2">
        <f t="shared" si="1173"/>
        <v>5</v>
      </c>
      <c r="K14935" t="str">
        <f t="shared" si="1174"/>
        <v>Pantserjuffers</v>
      </c>
      <c r="L14935" s="25">
        <f t="shared" si="1176"/>
        <v>18.571428571428573</v>
      </c>
    </row>
    <row r="14936" spans="1:12" x14ac:dyDescent="0.25">
      <c r="A14936">
        <v>946</v>
      </c>
      <c r="B14936" t="s">
        <v>99</v>
      </c>
      <c r="C14936" s="1">
        <v>42135.572916666664</v>
      </c>
      <c r="D14936">
        <v>4</v>
      </c>
      <c r="E14936" t="s">
        <v>8</v>
      </c>
      <c r="F14936" t="s">
        <v>9</v>
      </c>
      <c r="G14936">
        <v>5</v>
      </c>
      <c r="H14936" t="str">
        <f t="shared" si="1175"/>
        <v>KD</v>
      </c>
      <c r="I14936" s="2">
        <f t="shared" si="1172"/>
        <v>2015</v>
      </c>
      <c r="J14936" s="2">
        <f t="shared" si="1173"/>
        <v>5</v>
      </c>
      <c r="K14936" t="str">
        <f t="shared" si="1174"/>
        <v>Pantserjuffers</v>
      </c>
      <c r="L14936" s="25">
        <f t="shared" si="1176"/>
        <v>18.571428571428573</v>
      </c>
    </row>
    <row r="14937" spans="1:12" x14ac:dyDescent="0.25">
      <c r="A14937">
        <v>946</v>
      </c>
      <c r="B14937" t="s">
        <v>99</v>
      </c>
      <c r="C14937" s="1">
        <v>42135.572916666664</v>
      </c>
      <c r="D14937">
        <v>5</v>
      </c>
      <c r="E14937" t="s">
        <v>8</v>
      </c>
      <c r="F14937" t="s">
        <v>9</v>
      </c>
      <c r="G14937">
        <v>6</v>
      </c>
      <c r="H14937" t="str">
        <f t="shared" si="1175"/>
        <v>KD</v>
      </c>
      <c r="I14937" s="2">
        <f t="shared" si="1172"/>
        <v>2015</v>
      </c>
      <c r="J14937" s="2">
        <f t="shared" si="1173"/>
        <v>5</v>
      </c>
      <c r="K14937" t="str">
        <f t="shared" si="1174"/>
        <v>Pantserjuffers</v>
      </c>
      <c r="L14937" s="25">
        <f t="shared" si="1176"/>
        <v>18.571428571428573</v>
      </c>
    </row>
    <row r="14938" spans="1:12" x14ac:dyDescent="0.25">
      <c r="A14938">
        <v>946</v>
      </c>
      <c r="B14938" t="s">
        <v>99</v>
      </c>
      <c r="C14938" s="1">
        <v>42162.583333333336</v>
      </c>
      <c r="D14938">
        <v>1</v>
      </c>
      <c r="E14938" t="s">
        <v>20</v>
      </c>
      <c r="F14938" t="s">
        <v>21</v>
      </c>
      <c r="G14938">
        <v>7</v>
      </c>
      <c r="H14938" t="str">
        <f t="shared" si="1175"/>
        <v>KD</v>
      </c>
      <c r="I14938" s="2">
        <f t="shared" si="1172"/>
        <v>2015</v>
      </c>
      <c r="J14938" s="2">
        <f t="shared" si="1173"/>
        <v>6</v>
      </c>
      <c r="K14938" t="str">
        <f t="shared" si="1174"/>
        <v>Waterjuffer</v>
      </c>
      <c r="L14938" s="25">
        <f t="shared" si="1176"/>
        <v>22.428571428571427</v>
      </c>
    </row>
    <row r="14939" spans="1:12" x14ac:dyDescent="0.25">
      <c r="A14939">
        <v>946</v>
      </c>
      <c r="B14939" t="s">
        <v>99</v>
      </c>
      <c r="C14939" s="1">
        <v>42162.583333333336</v>
      </c>
      <c r="D14939">
        <v>1</v>
      </c>
      <c r="E14939" t="s">
        <v>8</v>
      </c>
      <c r="F14939" t="s">
        <v>9</v>
      </c>
      <c r="G14939">
        <v>25</v>
      </c>
      <c r="H14939" t="str">
        <f t="shared" si="1175"/>
        <v>KD</v>
      </c>
      <c r="I14939" s="2">
        <f t="shared" ref="I14939:I15002" si="1177">YEAR(C14939)</f>
        <v>2015</v>
      </c>
      <c r="J14939" s="2">
        <f t="shared" ref="J14939:J15002" si="1178">MONTH(C14939)</f>
        <v>6</v>
      </c>
      <c r="K14939" t="str">
        <f t="shared" ref="K14939:K15002" si="1179">VLOOKUP(E14939,$Q$2:$R$100,2,FALSE)</f>
        <v>Pantserjuffers</v>
      </c>
      <c r="L14939" s="25">
        <f t="shared" si="1176"/>
        <v>22.428571428571427</v>
      </c>
    </row>
    <row r="14940" spans="1:12" x14ac:dyDescent="0.25">
      <c r="A14940">
        <v>946</v>
      </c>
      <c r="B14940" t="s">
        <v>99</v>
      </c>
      <c r="C14940" s="1">
        <v>42162.583333333336</v>
      </c>
      <c r="D14940">
        <v>1</v>
      </c>
      <c r="E14940" t="s">
        <v>18</v>
      </c>
      <c r="F14940" t="s">
        <v>19</v>
      </c>
      <c r="G14940">
        <v>2</v>
      </c>
      <c r="H14940" t="str">
        <f t="shared" si="1175"/>
        <v>KD</v>
      </c>
      <c r="I14940" s="2">
        <f t="shared" si="1177"/>
        <v>2015</v>
      </c>
      <c r="J14940" s="2">
        <f t="shared" si="1178"/>
        <v>6</v>
      </c>
      <c r="K14940" t="str">
        <f t="shared" si="1179"/>
        <v>Korenbouten</v>
      </c>
      <c r="L14940" s="25">
        <f t="shared" si="1176"/>
        <v>22.428571428571427</v>
      </c>
    </row>
    <row r="14941" spans="1:12" x14ac:dyDescent="0.25">
      <c r="A14941">
        <v>946</v>
      </c>
      <c r="B14941" t="s">
        <v>99</v>
      </c>
      <c r="C14941" s="1">
        <v>42162.583333333336</v>
      </c>
      <c r="D14941">
        <v>1</v>
      </c>
      <c r="E14941" t="s">
        <v>10</v>
      </c>
      <c r="F14941" t="s">
        <v>11</v>
      </c>
      <c r="G14941">
        <v>23</v>
      </c>
      <c r="H14941" t="str">
        <f t="shared" si="1175"/>
        <v>KD</v>
      </c>
      <c r="I14941" s="2">
        <f t="shared" si="1177"/>
        <v>2015</v>
      </c>
      <c r="J14941" s="2">
        <f t="shared" si="1178"/>
        <v>6</v>
      </c>
      <c r="K14941" t="str">
        <f t="shared" si="1179"/>
        <v>Waterjuffer</v>
      </c>
      <c r="L14941" s="25">
        <f t="shared" si="1176"/>
        <v>22.428571428571427</v>
      </c>
    </row>
    <row r="14942" spans="1:12" x14ac:dyDescent="0.25">
      <c r="A14942">
        <v>946</v>
      </c>
      <c r="B14942" t="s">
        <v>99</v>
      </c>
      <c r="C14942" s="1">
        <v>42162.583333333336</v>
      </c>
      <c r="D14942">
        <v>1</v>
      </c>
      <c r="E14942" t="s">
        <v>28</v>
      </c>
      <c r="F14942" t="s">
        <v>29</v>
      </c>
      <c r="G14942">
        <v>15</v>
      </c>
      <c r="H14942" t="str">
        <f t="shared" si="1175"/>
        <v>KD</v>
      </c>
      <c r="I14942" s="2">
        <f t="shared" si="1177"/>
        <v>2015</v>
      </c>
      <c r="J14942" s="2">
        <f t="shared" si="1178"/>
        <v>6</v>
      </c>
      <c r="K14942" t="str">
        <f t="shared" si="1179"/>
        <v>Korenbouten</v>
      </c>
      <c r="L14942" s="25">
        <f t="shared" si="1176"/>
        <v>22.428571428571427</v>
      </c>
    </row>
    <row r="14943" spans="1:12" x14ac:dyDescent="0.25">
      <c r="A14943">
        <v>946</v>
      </c>
      <c r="B14943" t="s">
        <v>99</v>
      </c>
      <c r="C14943" s="1">
        <v>42162.583333333336</v>
      </c>
      <c r="D14943">
        <v>1</v>
      </c>
      <c r="E14943" t="s">
        <v>14</v>
      </c>
      <c r="F14943" t="s">
        <v>15</v>
      </c>
      <c r="G14943">
        <v>9</v>
      </c>
      <c r="H14943" t="str">
        <f t="shared" si="1175"/>
        <v>KD</v>
      </c>
      <c r="I14943" s="2">
        <f t="shared" si="1177"/>
        <v>2015</v>
      </c>
      <c r="J14943" s="2">
        <f t="shared" si="1178"/>
        <v>6</v>
      </c>
      <c r="K14943" t="str">
        <f t="shared" si="1179"/>
        <v>Waterjuffer</v>
      </c>
      <c r="L14943" s="25">
        <f t="shared" si="1176"/>
        <v>22.428571428571427</v>
      </c>
    </row>
    <row r="14944" spans="1:12" x14ac:dyDescent="0.25">
      <c r="A14944">
        <v>946</v>
      </c>
      <c r="B14944" t="s">
        <v>99</v>
      </c>
      <c r="C14944" s="1">
        <v>42162.583333333336</v>
      </c>
      <c r="D14944">
        <v>1</v>
      </c>
      <c r="E14944" t="s">
        <v>68</v>
      </c>
      <c r="F14944" t="s">
        <v>69</v>
      </c>
      <c r="G14944">
        <v>1</v>
      </c>
      <c r="H14944" t="str">
        <f t="shared" si="1175"/>
        <v>KD</v>
      </c>
      <c r="I14944" s="2">
        <f t="shared" si="1177"/>
        <v>2015</v>
      </c>
      <c r="J14944" s="2">
        <f t="shared" si="1178"/>
        <v>6</v>
      </c>
      <c r="K14944" t="str">
        <f t="shared" si="1179"/>
        <v>Korenbouten</v>
      </c>
      <c r="L14944" s="25">
        <f t="shared" si="1176"/>
        <v>22.428571428571427</v>
      </c>
    </row>
    <row r="14945" spans="1:12" x14ac:dyDescent="0.25">
      <c r="A14945">
        <v>946</v>
      </c>
      <c r="B14945" t="s">
        <v>99</v>
      </c>
      <c r="C14945" s="1">
        <v>42162.583333333336</v>
      </c>
      <c r="D14945">
        <v>2</v>
      </c>
      <c r="E14945" t="s">
        <v>8</v>
      </c>
      <c r="F14945" t="s">
        <v>9</v>
      </c>
      <c r="G14945">
        <v>10</v>
      </c>
      <c r="H14945" t="str">
        <f t="shared" si="1175"/>
        <v>KD</v>
      </c>
      <c r="I14945" s="2">
        <f t="shared" si="1177"/>
        <v>2015</v>
      </c>
      <c r="J14945" s="2">
        <f t="shared" si="1178"/>
        <v>6</v>
      </c>
      <c r="K14945" t="str">
        <f t="shared" si="1179"/>
        <v>Pantserjuffers</v>
      </c>
      <c r="L14945" s="25">
        <f t="shared" si="1176"/>
        <v>22.428571428571427</v>
      </c>
    </row>
    <row r="14946" spans="1:12" x14ac:dyDescent="0.25">
      <c r="A14946">
        <v>946</v>
      </c>
      <c r="B14946" t="s">
        <v>99</v>
      </c>
      <c r="C14946" s="1">
        <v>42162.583333333336</v>
      </c>
      <c r="D14946">
        <v>2</v>
      </c>
      <c r="E14946" t="s">
        <v>18</v>
      </c>
      <c r="F14946" t="s">
        <v>19</v>
      </c>
      <c r="G14946">
        <v>1</v>
      </c>
      <c r="H14946" t="str">
        <f t="shared" si="1175"/>
        <v>KD</v>
      </c>
      <c r="I14946" s="2">
        <f t="shared" si="1177"/>
        <v>2015</v>
      </c>
      <c r="J14946" s="2">
        <f t="shared" si="1178"/>
        <v>6</v>
      </c>
      <c r="K14946" t="str">
        <f t="shared" si="1179"/>
        <v>Korenbouten</v>
      </c>
      <c r="L14946" s="25">
        <f t="shared" si="1176"/>
        <v>22.428571428571427</v>
      </c>
    </row>
    <row r="14947" spans="1:12" x14ac:dyDescent="0.25">
      <c r="A14947">
        <v>946</v>
      </c>
      <c r="B14947" t="s">
        <v>99</v>
      </c>
      <c r="C14947" s="1">
        <v>42162.583333333336</v>
      </c>
      <c r="D14947">
        <v>2</v>
      </c>
      <c r="E14947" t="s">
        <v>10</v>
      </c>
      <c r="F14947" t="s">
        <v>11</v>
      </c>
      <c r="G14947">
        <v>39</v>
      </c>
      <c r="H14947" t="str">
        <f t="shared" si="1175"/>
        <v>KD</v>
      </c>
      <c r="I14947" s="2">
        <f t="shared" si="1177"/>
        <v>2015</v>
      </c>
      <c r="J14947" s="2">
        <f t="shared" si="1178"/>
        <v>6</v>
      </c>
      <c r="K14947" t="str">
        <f t="shared" si="1179"/>
        <v>Waterjuffer</v>
      </c>
      <c r="L14947" s="25">
        <f t="shared" si="1176"/>
        <v>22.428571428571427</v>
      </c>
    </row>
    <row r="14948" spans="1:12" x14ac:dyDescent="0.25">
      <c r="A14948">
        <v>946</v>
      </c>
      <c r="B14948" t="s">
        <v>99</v>
      </c>
      <c r="C14948" s="1">
        <v>42162.583333333336</v>
      </c>
      <c r="D14948">
        <v>2</v>
      </c>
      <c r="E14948" t="s">
        <v>28</v>
      </c>
      <c r="F14948" t="s">
        <v>29</v>
      </c>
      <c r="G14948">
        <v>8</v>
      </c>
      <c r="H14948" t="str">
        <f t="shared" si="1175"/>
        <v>KD</v>
      </c>
      <c r="I14948" s="2">
        <f t="shared" si="1177"/>
        <v>2015</v>
      </c>
      <c r="J14948" s="2">
        <f t="shared" si="1178"/>
        <v>6</v>
      </c>
      <c r="K14948" t="str">
        <f t="shared" si="1179"/>
        <v>Korenbouten</v>
      </c>
      <c r="L14948" s="25">
        <f t="shared" si="1176"/>
        <v>22.428571428571427</v>
      </c>
    </row>
    <row r="14949" spans="1:12" x14ac:dyDescent="0.25">
      <c r="A14949">
        <v>946</v>
      </c>
      <c r="B14949" t="s">
        <v>99</v>
      </c>
      <c r="C14949" s="1">
        <v>42162.583333333336</v>
      </c>
      <c r="D14949">
        <v>2</v>
      </c>
      <c r="E14949" t="s">
        <v>14</v>
      </c>
      <c r="F14949" t="s">
        <v>15</v>
      </c>
      <c r="G14949">
        <v>1</v>
      </c>
      <c r="H14949" t="str">
        <f t="shared" si="1175"/>
        <v>KD</v>
      </c>
      <c r="I14949" s="2">
        <f t="shared" si="1177"/>
        <v>2015</v>
      </c>
      <c r="J14949" s="2">
        <f t="shared" si="1178"/>
        <v>6</v>
      </c>
      <c r="K14949" t="str">
        <f t="shared" si="1179"/>
        <v>Waterjuffer</v>
      </c>
      <c r="L14949" s="25">
        <f t="shared" si="1176"/>
        <v>22.428571428571427</v>
      </c>
    </row>
    <row r="14950" spans="1:12" x14ac:dyDescent="0.25">
      <c r="A14950">
        <v>946</v>
      </c>
      <c r="B14950" t="s">
        <v>99</v>
      </c>
      <c r="C14950" s="1">
        <v>42162.583333333336</v>
      </c>
      <c r="D14950">
        <v>2</v>
      </c>
      <c r="E14950" t="s">
        <v>68</v>
      </c>
      <c r="F14950" t="s">
        <v>69</v>
      </c>
      <c r="G14950">
        <v>1</v>
      </c>
      <c r="H14950" t="str">
        <f t="shared" si="1175"/>
        <v>KD</v>
      </c>
      <c r="I14950" s="2">
        <f t="shared" si="1177"/>
        <v>2015</v>
      </c>
      <c r="J14950" s="2">
        <f t="shared" si="1178"/>
        <v>6</v>
      </c>
      <c r="K14950" t="str">
        <f t="shared" si="1179"/>
        <v>Korenbouten</v>
      </c>
      <c r="L14950" s="25">
        <f t="shared" si="1176"/>
        <v>22.428571428571427</v>
      </c>
    </row>
    <row r="14951" spans="1:12" x14ac:dyDescent="0.25">
      <c r="A14951">
        <v>946</v>
      </c>
      <c r="B14951" t="s">
        <v>99</v>
      </c>
      <c r="C14951" s="1">
        <v>42162.583333333336</v>
      </c>
      <c r="D14951">
        <v>4</v>
      </c>
      <c r="E14951" t="s">
        <v>8</v>
      </c>
      <c r="F14951" t="s">
        <v>9</v>
      </c>
      <c r="G14951">
        <v>14</v>
      </c>
      <c r="H14951" t="str">
        <f t="shared" si="1175"/>
        <v>KD</v>
      </c>
      <c r="I14951" s="2">
        <f t="shared" si="1177"/>
        <v>2015</v>
      </c>
      <c r="J14951" s="2">
        <f t="shared" si="1178"/>
        <v>6</v>
      </c>
      <c r="K14951" t="str">
        <f t="shared" si="1179"/>
        <v>Pantserjuffers</v>
      </c>
      <c r="L14951" s="25">
        <f t="shared" si="1176"/>
        <v>22.428571428571427</v>
      </c>
    </row>
    <row r="14952" spans="1:12" x14ac:dyDescent="0.25">
      <c r="A14952">
        <v>946</v>
      </c>
      <c r="B14952" t="s">
        <v>99</v>
      </c>
      <c r="C14952" s="1">
        <v>42162.583333333336</v>
      </c>
      <c r="D14952">
        <v>4</v>
      </c>
      <c r="E14952" t="s">
        <v>28</v>
      </c>
      <c r="F14952" t="s">
        <v>29</v>
      </c>
      <c r="G14952">
        <v>22</v>
      </c>
      <c r="H14952" t="str">
        <f t="shared" si="1175"/>
        <v>KD</v>
      </c>
      <c r="I14952" s="2">
        <f t="shared" si="1177"/>
        <v>2015</v>
      </c>
      <c r="J14952" s="2">
        <f t="shared" si="1178"/>
        <v>6</v>
      </c>
      <c r="K14952" t="str">
        <f t="shared" si="1179"/>
        <v>Korenbouten</v>
      </c>
      <c r="L14952" s="25">
        <f t="shared" si="1176"/>
        <v>22.428571428571427</v>
      </c>
    </row>
    <row r="14953" spans="1:12" x14ac:dyDescent="0.25">
      <c r="A14953">
        <v>946</v>
      </c>
      <c r="B14953" t="s">
        <v>99</v>
      </c>
      <c r="C14953" s="1">
        <v>42162.583333333336</v>
      </c>
      <c r="D14953">
        <v>5</v>
      </c>
      <c r="E14953" t="s">
        <v>8</v>
      </c>
      <c r="F14953" t="s">
        <v>9</v>
      </c>
      <c r="G14953">
        <v>33</v>
      </c>
      <c r="H14953" t="str">
        <f t="shared" si="1175"/>
        <v>KD</v>
      </c>
      <c r="I14953" s="2">
        <f t="shared" si="1177"/>
        <v>2015</v>
      </c>
      <c r="J14953" s="2">
        <f t="shared" si="1178"/>
        <v>6</v>
      </c>
      <c r="K14953" t="str">
        <f t="shared" si="1179"/>
        <v>Pantserjuffers</v>
      </c>
      <c r="L14953" s="25">
        <f t="shared" si="1176"/>
        <v>22.428571428571427</v>
      </c>
    </row>
    <row r="14954" spans="1:12" x14ac:dyDescent="0.25">
      <c r="A14954">
        <v>946</v>
      </c>
      <c r="B14954" t="s">
        <v>99</v>
      </c>
      <c r="C14954" s="1">
        <v>42162.583333333336</v>
      </c>
      <c r="D14954">
        <v>5</v>
      </c>
      <c r="E14954" t="s">
        <v>22</v>
      </c>
      <c r="F14954" t="s">
        <v>23</v>
      </c>
      <c r="G14954">
        <v>1</v>
      </c>
      <c r="H14954" t="str">
        <f t="shared" si="1175"/>
        <v>KD</v>
      </c>
      <c r="I14954" s="2">
        <f t="shared" si="1177"/>
        <v>2015</v>
      </c>
      <c r="J14954" s="2">
        <f t="shared" si="1178"/>
        <v>6</v>
      </c>
      <c r="K14954" t="str">
        <f t="shared" si="1179"/>
        <v>Glazenmakers</v>
      </c>
      <c r="L14954" s="25">
        <f t="shared" si="1176"/>
        <v>22.428571428571427</v>
      </c>
    </row>
    <row r="14955" spans="1:12" x14ac:dyDescent="0.25">
      <c r="A14955">
        <v>946</v>
      </c>
      <c r="B14955" t="s">
        <v>99</v>
      </c>
      <c r="C14955" s="1">
        <v>42162.583333333336</v>
      </c>
      <c r="D14955">
        <v>5</v>
      </c>
      <c r="E14955" t="s">
        <v>26</v>
      </c>
      <c r="F14955" t="s">
        <v>27</v>
      </c>
      <c r="G14955">
        <v>1</v>
      </c>
      <c r="H14955" t="str">
        <f t="shared" si="1175"/>
        <v>KD</v>
      </c>
      <c r="I14955" s="2">
        <f t="shared" si="1177"/>
        <v>2015</v>
      </c>
      <c r="J14955" s="2">
        <f t="shared" si="1178"/>
        <v>6</v>
      </c>
      <c r="K14955" t="str">
        <f t="shared" si="1179"/>
        <v>Glazenmakers</v>
      </c>
      <c r="L14955" s="25">
        <f t="shared" si="1176"/>
        <v>22.428571428571427</v>
      </c>
    </row>
    <row r="14956" spans="1:12" x14ac:dyDescent="0.25">
      <c r="A14956">
        <v>946</v>
      </c>
      <c r="B14956" t="s">
        <v>99</v>
      </c>
      <c r="C14956" s="1">
        <v>42162.583333333336</v>
      </c>
      <c r="D14956">
        <v>5</v>
      </c>
      <c r="E14956" t="s">
        <v>82</v>
      </c>
      <c r="F14956" t="s">
        <v>83</v>
      </c>
      <c r="G14956">
        <v>2</v>
      </c>
      <c r="H14956" t="str">
        <f t="shared" si="1175"/>
        <v>KD</v>
      </c>
      <c r="I14956" s="2">
        <f t="shared" si="1177"/>
        <v>2015</v>
      </c>
      <c r="J14956" s="2">
        <f t="shared" si="1178"/>
        <v>6</v>
      </c>
      <c r="K14956" t="str">
        <f t="shared" si="1179"/>
        <v>Korenbouten</v>
      </c>
      <c r="L14956" s="25">
        <f t="shared" si="1176"/>
        <v>22.428571428571427</v>
      </c>
    </row>
    <row r="14957" spans="1:12" x14ac:dyDescent="0.25">
      <c r="A14957">
        <v>946</v>
      </c>
      <c r="B14957" t="s">
        <v>99</v>
      </c>
      <c r="C14957" s="1">
        <v>42162.583333333336</v>
      </c>
      <c r="D14957">
        <v>5</v>
      </c>
      <c r="E14957" t="s">
        <v>28</v>
      </c>
      <c r="F14957" t="s">
        <v>29</v>
      </c>
      <c r="G14957">
        <v>12</v>
      </c>
      <c r="H14957" t="str">
        <f t="shared" si="1175"/>
        <v>KD</v>
      </c>
      <c r="I14957" s="2">
        <f t="shared" si="1177"/>
        <v>2015</v>
      </c>
      <c r="J14957" s="2">
        <f t="shared" si="1178"/>
        <v>6</v>
      </c>
      <c r="K14957" t="str">
        <f t="shared" si="1179"/>
        <v>Korenbouten</v>
      </c>
      <c r="L14957" s="25">
        <f t="shared" si="1176"/>
        <v>22.428571428571427</v>
      </c>
    </row>
    <row r="14958" spans="1:12" x14ac:dyDescent="0.25">
      <c r="A14958">
        <v>946</v>
      </c>
      <c r="B14958" t="s">
        <v>99</v>
      </c>
      <c r="C14958" s="1">
        <v>42180.458333333336</v>
      </c>
      <c r="D14958">
        <v>1</v>
      </c>
      <c r="E14958" t="s">
        <v>8</v>
      </c>
      <c r="F14958" t="s">
        <v>9</v>
      </c>
      <c r="G14958">
        <v>1</v>
      </c>
      <c r="H14958" t="str">
        <f t="shared" si="1175"/>
        <v>KD</v>
      </c>
      <c r="I14958" s="2">
        <f t="shared" si="1177"/>
        <v>2015</v>
      </c>
      <c r="J14958" s="2">
        <f t="shared" si="1178"/>
        <v>6</v>
      </c>
      <c r="K14958" t="str">
        <f t="shared" si="1179"/>
        <v>Pantserjuffers</v>
      </c>
      <c r="L14958" s="25">
        <f t="shared" si="1176"/>
        <v>25</v>
      </c>
    </row>
    <row r="14959" spans="1:12" x14ac:dyDescent="0.25">
      <c r="A14959">
        <v>946</v>
      </c>
      <c r="B14959" t="s">
        <v>99</v>
      </c>
      <c r="C14959" s="1">
        <v>42180.458333333336</v>
      </c>
      <c r="D14959">
        <v>1</v>
      </c>
      <c r="E14959" t="s">
        <v>18</v>
      </c>
      <c r="F14959" t="s">
        <v>19</v>
      </c>
      <c r="G14959">
        <v>1</v>
      </c>
      <c r="H14959" t="str">
        <f t="shared" si="1175"/>
        <v>KD</v>
      </c>
      <c r="I14959" s="2">
        <f t="shared" si="1177"/>
        <v>2015</v>
      </c>
      <c r="J14959" s="2">
        <f t="shared" si="1178"/>
        <v>6</v>
      </c>
      <c r="K14959" t="str">
        <f t="shared" si="1179"/>
        <v>Korenbouten</v>
      </c>
      <c r="L14959" s="25">
        <f t="shared" si="1176"/>
        <v>25</v>
      </c>
    </row>
    <row r="14960" spans="1:12" x14ac:dyDescent="0.25">
      <c r="A14960">
        <v>946</v>
      </c>
      <c r="B14960" t="s">
        <v>99</v>
      </c>
      <c r="C14960" s="1">
        <v>42180.458333333336</v>
      </c>
      <c r="D14960">
        <v>1</v>
      </c>
      <c r="E14960" t="s">
        <v>26</v>
      </c>
      <c r="F14960" t="s">
        <v>27</v>
      </c>
      <c r="G14960">
        <v>4</v>
      </c>
      <c r="H14960" t="str">
        <f t="shared" si="1175"/>
        <v>KD</v>
      </c>
      <c r="I14960" s="2">
        <f t="shared" si="1177"/>
        <v>2015</v>
      </c>
      <c r="J14960" s="2">
        <f t="shared" si="1178"/>
        <v>6</v>
      </c>
      <c r="K14960" t="str">
        <f t="shared" si="1179"/>
        <v>Glazenmakers</v>
      </c>
      <c r="L14960" s="25">
        <f t="shared" si="1176"/>
        <v>25</v>
      </c>
    </row>
    <row r="14961" spans="1:12" x14ac:dyDescent="0.25">
      <c r="A14961">
        <v>946</v>
      </c>
      <c r="B14961" t="s">
        <v>99</v>
      </c>
      <c r="C14961" s="1">
        <v>42180.458333333336</v>
      </c>
      <c r="D14961">
        <v>1</v>
      </c>
      <c r="E14961" t="s">
        <v>10</v>
      </c>
      <c r="F14961" t="s">
        <v>11</v>
      </c>
      <c r="G14961">
        <v>9</v>
      </c>
      <c r="H14961" t="str">
        <f t="shared" si="1175"/>
        <v>KD</v>
      </c>
      <c r="I14961" s="2">
        <f t="shared" si="1177"/>
        <v>2015</v>
      </c>
      <c r="J14961" s="2">
        <f t="shared" si="1178"/>
        <v>6</v>
      </c>
      <c r="K14961" t="str">
        <f t="shared" si="1179"/>
        <v>Waterjuffer</v>
      </c>
      <c r="L14961" s="25">
        <f t="shared" si="1176"/>
        <v>25</v>
      </c>
    </row>
    <row r="14962" spans="1:12" x14ac:dyDescent="0.25">
      <c r="A14962">
        <v>946</v>
      </c>
      <c r="B14962" t="s">
        <v>99</v>
      </c>
      <c r="C14962" s="1">
        <v>42180.458333333336</v>
      </c>
      <c r="D14962">
        <v>1</v>
      </c>
      <c r="E14962" t="s">
        <v>28</v>
      </c>
      <c r="F14962" t="s">
        <v>29</v>
      </c>
      <c r="G14962">
        <v>3</v>
      </c>
      <c r="H14962" t="str">
        <f t="shared" si="1175"/>
        <v>KD</v>
      </c>
      <c r="I14962" s="2">
        <f t="shared" si="1177"/>
        <v>2015</v>
      </c>
      <c r="J14962" s="2">
        <f t="shared" si="1178"/>
        <v>6</v>
      </c>
      <c r="K14962" t="str">
        <f t="shared" si="1179"/>
        <v>Korenbouten</v>
      </c>
      <c r="L14962" s="25">
        <f t="shared" si="1176"/>
        <v>25</v>
      </c>
    </row>
    <row r="14963" spans="1:12" x14ac:dyDescent="0.25">
      <c r="A14963">
        <v>946</v>
      </c>
      <c r="B14963" t="s">
        <v>99</v>
      </c>
      <c r="C14963" s="1">
        <v>42180.458333333336</v>
      </c>
      <c r="D14963">
        <v>1</v>
      </c>
      <c r="E14963" t="s">
        <v>14</v>
      </c>
      <c r="F14963" t="s">
        <v>15</v>
      </c>
      <c r="G14963">
        <v>26</v>
      </c>
      <c r="H14963" t="str">
        <f t="shared" si="1175"/>
        <v>KD</v>
      </c>
      <c r="I14963" s="2">
        <f t="shared" si="1177"/>
        <v>2015</v>
      </c>
      <c r="J14963" s="2">
        <f t="shared" si="1178"/>
        <v>6</v>
      </c>
      <c r="K14963" t="str">
        <f t="shared" si="1179"/>
        <v>Waterjuffer</v>
      </c>
      <c r="L14963" s="25">
        <f t="shared" si="1176"/>
        <v>25</v>
      </c>
    </row>
    <row r="14964" spans="1:12" x14ac:dyDescent="0.25">
      <c r="A14964">
        <v>946</v>
      </c>
      <c r="B14964" t="s">
        <v>99</v>
      </c>
      <c r="C14964" s="1">
        <v>42180.458333333336</v>
      </c>
      <c r="D14964">
        <v>1</v>
      </c>
      <c r="E14964" t="s">
        <v>59</v>
      </c>
      <c r="F14964" t="s">
        <v>60</v>
      </c>
      <c r="G14964">
        <v>1</v>
      </c>
      <c r="H14964" t="str">
        <f t="shared" si="1175"/>
        <v>KD</v>
      </c>
      <c r="I14964" s="2">
        <f t="shared" si="1177"/>
        <v>2015</v>
      </c>
      <c r="J14964" s="2">
        <f t="shared" si="1178"/>
        <v>6</v>
      </c>
      <c r="K14964" t="str">
        <f t="shared" si="1179"/>
        <v>Pantserjuffers</v>
      </c>
      <c r="L14964" s="25">
        <f t="shared" si="1176"/>
        <v>25</v>
      </c>
    </row>
    <row r="14965" spans="1:12" x14ac:dyDescent="0.25">
      <c r="A14965">
        <v>946</v>
      </c>
      <c r="B14965" t="s">
        <v>99</v>
      </c>
      <c r="C14965" s="1">
        <v>42180.458333333336</v>
      </c>
      <c r="D14965">
        <v>2</v>
      </c>
      <c r="E14965" t="s">
        <v>18</v>
      </c>
      <c r="F14965" t="s">
        <v>19</v>
      </c>
      <c r="G14965">
        <v>2</v>
      </c>
      <c r="H14965" t="str">
        <f t="shared" si="1175"/>
        <v>KD</v>
      </c>
      <c r="I14965" s="2">
        <f t="shared" si="1177"/>
        <v>2015</v>
      </c>
      <c r="J14965" s="2">
        <f t="shared" si="1178"/>
        <v>6</v>
      </c>
      <c r="K14965" t="str">
        <f t="shared" si="1179"/>
        <v>Korenbouten</v>
      </c>
      <c r="L14965" s="25">
        <f t="shared" si="1176"/>
        <v>25</v>
      </c>
    </row>
    <row r="14966" spans="1:12" x14ac:dyDescent="0.25">
      <c r="A14966">
        <v>946</v>
      </c>
      <c r="B14966" t="s">
        <v>99</v>
      </c>
      <c r="C14966" s="1">
        <v>42180.458333333336</v>
      </c>
      <c r="D14966">
        <v>2</v>
      </c>
      <c r="E14966" t="s">
        <v>26</v>
      </c>
      <c r="F14966" t="s">
        <v>27</v>
      </c>
      <c r="G14966">
        <v>1</v>
      </c>
      <c r="H14966" t="str">
        <f t="shared" si="1175"/>
        <v>KD</v>
      </c>
      <c r="I14966" s="2">
        <f t="shared" si="1177"/>
        <v>2015</v>
      </c>
      <c r="J14966" s="2">
        <f t="shared" si="1178"/>
        <v>6</v>
      </c>
      <c r="K14966" t="str">
        <f t="shared" si="1179"/>
        <v>Glazenmakers</v>
      </c>
      <c r="L14966" s="25">
        <f t="shared" si="1176"/>
        <v>25</v>
      </c>
    </row>
    <row r="14967" spans="1:12" x14ac:dyDescent="0.25">
      <c r="A14967">
        <v>946</v>
      </c>
      <c r="B14967" t="s">
        <v>99</v>
      </c>
      <c r="C14967" s="1">
        <v>42180.458333333336</v>
      </c>
      <c r="D14967">
        <v>2</v>
      </c>
      <c r="E14967" t="s">
        <v>10</v>
      </c>
      <c r="F14967" t="s">
        <v>11</v>
      </c>
      <c r="G14967">
        <v>16</v>
      </c>
      <c r="H14967" t="str">
        <f t="shared" si="1175"/>
        <v>KD</v>
      </c>
      <c r="I14967" s="2">
        <f t="shared" si="1177"/>
        <v>2015</v>
      </c>
      <c r="J14967" s="2">
        <f t="shared" si="1178"/>
        <v>6</v>
      </c>
      <c r="K14967" t="str">
        <f t="shared" si="1179"/>
        <v>Waterjuffer</v>
      </c>
      <c r="L14967" s="25">
        <f t="shared" si="1176"/>
        <v>25</v>
      </c>
    </row>
    <row r="14968" spans="1:12" x14ac:dyDescent="0.25">
      <c r="A14968">
        <v>946</v>
      </c>
      <c r="B14968" t="s">
        <v>99</v>
      </c>
      <c r="C14968" s="1">
        <v>42180.458333333336</v>
      </c>
      <c r="D14968">
        <v>2</v>
      </c>
      <c r="E14968" t="s">
        <v>28</v>
      </c>
      <c r="F14968" t="s">
        <v>29</v>
      </c>
      <c r="G14968">
        <v>4</v>
      </c>
      <c r="H14968" t="str">
        <f t="shared" si="1175"/>
        <v>KD</v>
      </c>
      <c r="I14968" s="2">
        <f t="shared" si="1177"/>
        <v>2015</v>
      </c>
      <c r="J14968" s="2">
        <f t="shared" si="1178"/>
        <v>6</v>
      </c>
      <c r="K14968" t="str">
        <f t="shared" si="1179"/>
        <v>Korenbouten</v>
      </c>
      <c r="L14968" s="25">
        <f t="shared" si="1176"/>
        <v>25</v>
      </c>
    </row>
    <row r="14969" spans="1:12" x14ac:dyDescent="0.25">
      <c r="A14969">
        <v>946</v>
      </c>
      <c r="B14969" t="s">
        <v>99</v>
      </c>
      <c r="C14969" s="1">
        <v>42180.458333333336</v>
      </c>
      <c r="D14969">
        <v>2</v>
      </c>
      <c r="E14969" t="s">
        <v>14</v>
      </c>
      <c r="F14969" t="s">
        <v>15</v>
      </c>
      <c r="G14969">
        <v>8</v>
      </c>
      <c r="H14969" t="str">
        <f t="shared" si="1175"/>
        <v>KD</v>
      </c>
      <c r="I14969" s="2">
        <f t="shared" si="1177"/>
        <v>2015</v>
      </c>
      <c r="J14969" s="2">
        <f t="shared" si="1178"/>
        <v>6</v>
      </c>
      <c r="K14969" t="str">
        <f t="shared" si="1179"/>
        <v>Waterjuffer</v>
      </c>
      <c r="L14969" s="25">
        <f t="shared" si="1176"/>
        <v>25</v>
      </c>
    </row>
    <row r="14970" spans="1:12" x14ac:dyDescent="0.25">
      <c r="A14970">
        <v>946</v>
      </c>
      <c r="B14970" t="s">
        <v>99</v>
      </c>
      <c r="C14970" s="1">
        <v>42180.458333333336</v>
      </c>
      <c r="D14970">
        <v>4</v>
      </c>
      <c r="E14970" t="s">
        <v>26</v>
      </c>
      <c r="F14970" t="s">
        <v>27</v>
      </c>
      <c r="G14970">
        <v>2</v>
      </c>
      <c r="H14970" t="str">
        <f t="shared" si="1175"/>
        <v>KD</v>
      </c>
      <c r="I14970" s="2">
        <f t="shared" si="1177"/>
        <v>2015</v>
      </c>
      <c r="J14970" s="2">
        <f t="shared" si="1178"/>
        <v>6</v>
      </c>
      <c r="K14970" t="str">
        <f t="shared" si="1179"/>
        <v>Glazenmakers</v>
      </c>
      <c r="L14970" s="25">
        <f t="shared" si="1176"/>
        <v>25</v>
      </c>
    </row>
    <row r="14971" spans="1:12" x14ac:dyDescent="0.25">
      <c r="A14971">
        <v>946</v>
      </c>
      <c r="B14971" t="s">
        <v>99</v>
      </c>
      <c r="C14971" s="1">
        <v>42180.458333333336</v>
      </c>
      <c r="D14971">
        <v>4</v>
      </c>
      <c r="E14971" t="s">
        <v>28</v>
      </c>
      <c r="F14971" t="s">
        <v>29</v>
      </c>
      <c r="G14971">
        <v>4</v>
      </c>
      <c r="H14971" t="str">
        <f t="shared" si="1175"/>
        <v>KD</v>
      </c>
      <c r="I14971" s="2">
        <f t="shared" si="1177"/>
        <v>2015</v>
      </c>
      <c r="J14971" s="2">
        <f t="shared" si="1178"/>
        <v>6</v>
      </c>
      <c r="K14971" t="str">
        <f t="shared" si="1179"/>
        <v>Korenbouten</v>
      </c>
      <c r="L14971" s="25">
        <f t="shared" si="1176"/>
        <v>25</v>
      </c>
    </row>
    <row r="14972" spans="1:12" x14ac:dyDescent="0.25">
      <c r="A14972">
        <v>946</v>
      </c>
      <c r="B14972" t="s">
        <v>99</v>
      </c>
      <c r="C14972" s="1">
        <v>42180.458333333336</v>
      </c>
      <c r="D14972">
        <v>5</v>
      </c>
      <c r="E14972" t="s">
        <v>8</v>
      </c>
      <c r="F14972" t="s">
        <v>9</v>
      </c>
      <c r="G14972">
        <v>1</v>
      </c>
      <c r="H14972" t="str">
        <f t="shared" si="1175"/>
        <v>KD</v>
      </c>
      <c r="I14972" s="2">
        <f t="shared" si="1177"/>
        <v>2015</v>
      </c>
      <c r="J14972" s="2">
        <f t="shared" si="1178"/>
        <v>6</v>
      </c>
      <c r="K14972" t="str">
        <f t="shared" si="1179"/>
        <v>Pantserjuffers</v>
      </c>
      <c r="L14972" s="25">
        <f t="shared" si="1176"/>
        <v>25</v>
      </c>
    </row>
    <row r="14973" spans="1:12" x14ac:dyDescent="0.25">
      <c r="A14973">
        <v>946</v>
      </c>
      <c r="B14973" t="s">
        <v>99</v>
      </c>
      <c r="C14973" s="1">
        <v>42180.458333333336</v>
      </c>
      <c r="D14973">
        <v>5</v>
      </c>
      <c r="E14973" t="s">
        <v>18</v>
      </c>
      <c r="F14973" t="s">
        <v>19</v>
      </c>
      <c r="G14973">
        <v>1</v>
      </c>
      <c r="H14973" t="str">
        <f t="shared" si="1175"/>
        <v>KD</v>
      </c>
      <c r="I14973" s="2">
        <f t="shared" si="1177"/>
        <v>2015</v>
      </c>
      <c r="J14973" s="2">
        <f t="shared" si="1178"/>
        <v>6</v>
      </c>
      <c r="K14973" t="str">
        <f t="shared" si="1179"/>
        <v>Korenbouten</v>
      </c>
      <c r="L14973" s="25">
        <f t="shared" si="1176"/>
        <v>25</v>
      </c>
    </row>
    <row r="14974" spans="1:12" x14ac:dyDescent="0.25">
      <c r="A14974">
        <v>946</v>
      </c>
      <c r="B14974" t="s">
        <v>99</v>
      </c>
      <c r="C14974" s="1">
        <v>42180.458333333336</v>
      </c>
      <c r="D14974">
        <v>5</v>
      </c>
      <c r="E14974" t="s">
        <v>26</v>
      </c>
      <c r="F14974" t="s">
        <v>27</v>
      </c>
      <c r="G14974">
        <v>1</v>
      </c>
      <c r="H14974" t="str">
        <f t="shared" si="1175"/>
        <v>KD</v>
      </c>
      <c r="I14974" s="2">
        <f t="shared" si="1177"/>
        <v>2015</v>
      </c>
      <c r="J14974" s="2">
        <f t="shared" si="1178"/>
        <v>6</v>
      </c>
      <c r="K14974" t="str">
        <f t="shared" si="1179"/>
        <v>Glazenmakers</v>
      </c>
      <c r="L14974" s="25">
        <f t="shared" si="1176"/>
        <v>25</v>
      </c>
    </row>
    <row r="14975" spans="1:12" x14ac:dyDescent="0.25">
      <c r="A14975">
        <v>946</v>
      </c>
      <c r="B14975" t="s">
        <v>99</v>
      </c>
      <c r="C14975" s="1">
        <v>42180.458333333336</v>
      </c>
      <c r="D14975">
        <v>5</v>
      </c>
      <c r="E14975" t="s">
        <v>28</v>
      </c>
      <c r="F14975" t="s">
        <v>29</v>
      </c>
      <c r="G14975">
        <v>2</v>
      </c>
      <c r="H14975" t="str">
        <f t="shared" si="1175"/>
        <v>KD</v>
      </c>
      <c r="I14975" s="2">
        <f t="shared" si="1177"/>
        <v>2015</v>
      </c>
      <c r="J14975" s="2">
        <f t="shared" si="1178"/>
        <v>6</v>
      </c>
      <c r="K14975" t="str">
        <f t="shared" si="1179"/>
        <v>Korenbouten</v>
      </c>
      <c r="L14975" s="25">
        <f t="shared" si="1176"/>
        <v>25</v>
      </c>
    </row>
    <row r="14976" spans="1:12" x14ac:dyDescent="0.25">
      <c r="A14976">
        <v>946</v>
      </c>
      <c r="B14976" t="s">
        <v>99</v>
      </c>
      <c r="C14976" s="1">
        <v>42180.458333333336</v>
      </c>
      <c r="D14976">
        <v>5</v>
      </c>
      <c r="E14976" t="s">
        <v>24</v>
      </c>
      <c r="F14976" t="s">
        <v>25</v>
      </c>
      <c r="G14976">
        <v>1</v>
      </c>
      <c r="H14976" t="str">
        <f t="shared" si="1175"/>
        <v>KD</v>
      </c>
      <c r="I14976" s="2">
        <f t="shared" si="1177"/>
        <v>2015</v>
      </c>
      <c r="J14976" s="2">
        <f t="shared" si="1178"/>
        <v>6</v>
      </c>
      <c r="K14976" t="str">
        <f t="shared" si="1179"/>
        <v>Glazenmakers</v>
      </c>
      <c r="L14976" s="25">
        <f t="shared" si="1176"/>
        <v>25</v>
      </c>
    </row>
    <row r="14977" spans="1:12" x14ac:dyDescent="0.25">
      <c r="A14977">
        <v>946</v>
      </c>
      <c r="B14977" t="s">
        <v>99</v>
      </c>
      <c r="C14977" s="1">
        <v>42187.5</v>
      </c>
      <c r="D14977">
        <v>1</v>
      </c>
      <c r="E14977" t="s">
        <v>32</v>
      </c>
      <c r="F14977" t="s">
        <v>33</v>
      </c>
      <c r="G14977">
        <v>1</v>
      </c>
      <c r="H14977" t="str">
        <f t="shared" si="1175"/>
        <v>KD</v>
      </c>
      <c r="I14977" s="2">
        <f t="shared" si="1177"/>
        <v>2015</v>
      </c>
      <c r="J14977" s="2">
        <f t="shared" si="1178"/>
        <v>7</v>
      </c>
      <c r="K14977" t="str">
        <f t="shared" si="1179"/>
        <v>Korenbouten</v>
      </c>
      <c r="L14977" s="25">
        <f t="shared" si="1176"/>
        <v>26</v>
      </c>
    </row>
    <row r="14978" spans="1:12" x14ac:dyDescent="0.25">
      <c r="A14978">
        <v>946</v>
      </c>
      <c r="B14978" t="s">
        <v>99</v>
      </c>
      <c r="C14978" s="1">
        <v>42187.5</v>
      </c>
      <c r="D14978">
        <v>1</v>
      </c>
      <c r="E14978" t="s">
        <v>18</v>
      </c>
      <c r="F14978" t="s">
        <v>19</v>
      </c>
      <c r="G14978">
        <v>3</v>
      </c>
      <c r="H14978" t="str">
        <f t="shared" ref="H14978:H15041" si="1180">VLOOKUP(A14978,$N$2:$O$51,2,FALSE)</f>
        <v>KD</v>
      </c>
      <c r="I14978" s="2">
        <f t="shared" si="1177"/>
        <v>2015</v>
      </c>
      <c r="J14978" s="2">
        <f t="shared" si="1178"/>
        <v>7</v>
      </c>
      <c r="K14978" t="str">
        <f t="shared" si="1179"/>
        <v>Korenbouten</v>
      </c>
      <c r="L14978" s="25">
        <f t="shared" si="1176"/>
        <v>26</v>
      </c>
    </row>
    <row r="14979" spans="1:12" x14ac:dyDescent="0.25">
      <c r="A14979">
        <v>946</v>
      </c>
      <c r="B14979" t="s">
        <v>99</v>
      </c>
      <c r="C14979" s="1">
        <v>42187.5</v>
      </c>
      <c r="D14979">
        <v>1</v>
      </c>
      <c r="E14979" t="s">
        <v>26</v>
      </c>
      <c r="F14979" t="s">
        <v>27</v>
      </c>
      <c r="G14979">
        <v>1</v>
      </c>
      <c r="H14979" t="str">
        <f t="shared" si="1180"/>
        <v>KD</v>
      </c>
      <c r="I14979" s="2">
        <f t="shared" si="1177"/>
        <v>2015</v>
      </c>
      <c r="J14979" s="2">
        <f t="shared" si="1178"/>
        <v>7</v>
      </c>
      <c r="K14979" t="str">
        <f t="shared" si="1179"/>
        <v>Glazenmakers</v>
      </c>
      <c r="L14979" s="25">
        <f t="shared" ref="L14979:L15042" si="1181">(ROUNDDOWN(C14979-DATE(I14979,1,1),0))/7</f>
        <v>26</v>
      </c>
    </row>
    <row r="14980" spans="1:12" x14ac:dyDescent="0.25">
      <c r="A14980">
        <v>946</v>
      </c>
      <c r="B14980" t="s">
        <v>99</v>
      </c>
      <c r="C14980" s="1">
        <v>42187.5</v>
      </c>
      <c r="D14980">
        <v>1</v>
      </c>
      <c r="E14980" t="s">
        <v>10</v>
      </c>
      <c r="F14980" t="s">
        <v>11</v>
      </c>
      <c r="G14980">
        <v>42</v>
      </c>
      <c r="H14980" t="str">
        <f t="shared" si="1180"/>
        <v>KD</v>
      </c>
      <c r="I14980" s="2">
        <f t="shared" si="1177"/>
        <v>2015</v>
      </c>
      <c r="J14980" s="2">
        <f t="shared" si="1178"/>
        <v>7</v>
      </c>
      <c r="K14980" t="str">
        <f t="shared" si="1179"/>
        <v>Waterjuffer</v>
      </c>
      <c r="L14980" s="25">
        <f t="shared" si="1181"/>
        <v>26</v>
      </c>
    </row>
    <row r="14981" spans="1:12" x14ac:dyDescent="0.25">
      <c r="A14981">
        <v>946</v>
      </c>
      <c r="B14981" t="s">
        <v>99</v>
      </c>
      <c r="C14981" s="1">
        <v>42187.5</v>
      </c>
      <c r="D14981">
        <v>1</v>
      </c>
      <c r="E14981" t="s">
        <v>82</v>
      </c>
      <c r="F14981" t="s">
        <v>83</v>
      </c>
      <c r="G14981">
        <v>1</v>
      </c>
      <c r="H14981" t="str">
        <f t="shared" si="1180"/>
        <v>KD</v>
      </c>
      <c r="I14981" s="2">
        <f t="shared" si="1177"/>
        <v>2015</v>
      </c>
      <c r="J14981" s="2">
        <f t="shared" si="1178"/>
        <v>7</v>
      </c>
      <c r="K14981" t="str">
        <f t="shared" si="1179"/>
        <v>Korenbouten</v>
      </c>
      <c r="L14981" s="25">
        <f t="shared" si="1181"/>
        <v>26</v>
      </c>
    </row>
    <row r="14982" spans="1:12" x14ac:dyDescent="0.25">
      <c r="A14982">
        <v>946</v>
      </c>
      <c r="B14982" t="s">
        <v>99</v>
      </c>
      <c r="C14982" s="1">
        <v>42187.5</v>
      </c>
      <c r="D14982">
        <v>1</v>
      </c>
      <c r="E14982" t="s">
        <v>28</v>
      </c>
      <c r="F14982" t="s">
        <v>29</v>
      </c>
      <c r="G14982">
        <v>5</v>
      </c>
      <c r="H14982" t="str">
        <f t="shared" si="1180"/>
        <v>KD</v>
      </c>
      <c r="I14982" s="2">
        <f t="shared" si="1177"/>
        <v>2015</v>
      </c>
      <c r="J14982" s="2">
        <f t="shared" si="1178"/>
        <v>7</v>
      </c>
      <c r="K14982" t="str">
        <f t="shared" si="1179"/>
        <v>Korenbouten</v>
      </c>
      <c r="L14982" s="25">
        <f t="shared" si="1181"/>
        <v>26</v>
      </c>
    </row>
    <row r="14983" spans="1:12" x14ac:dyDescent="0.25">
      <c r="A14983">
        <v>946</v>
      </c>
      <c r="B14983" t="s">
        <v>99</v>
      </c>
      <c r="C14983" s="1">
        <v>42187.5</v>
      </c>
      <c r="D14983">
        <v>1</v>
      </c>
      <c r="E14983" t="s">
        <v>24</v>
      </c>
      <c r="F14983" t="s">
        <v>25</v>
      </c>
      <c r="G14983">
        <v>2</v>
      </c>
      <c r="H14983" t="str">
        <f t="shared" si="1180"/>
        <v>KD</v>
      </c>
      <c r="I14983" s="2">
        <f t="shared" si="1177"/>
        <v>2015</v>
      </c>
      <c r="J14983" s="2">
        <f t="shared" si="1178"/>
        <v>7</v>
      </c>
      <c r="K14983" t="str">
        <f t="shared" si="1179"/>
        <v>Glazenmakers</v>
      </c>
      <c r="L14983" s="25">
        <f t="shared" si="1181"/>
        <v>26</v>
      </c>
    </row>
    <row r="14984" spans="1:12" x14ac:dyDescent="0.25">
      <c r="A14984">
        <v>946</v>
      </c>
      <c r="B14984" t="s">
        <v>99</v>
      </c>
      <c r="C14984" s="1">
        <v>42187.5</v>
      </c>
      <c r="D14984">
        <v>1</v>
      </c>
      <c r="E14984" t="s">
        <v>14</v>
      </c>
      <c r="F14984" t="s">
        <v>15</v>
      </c>
      <c r="G14984">
        <v>9</v>
      </c>
      <c r="H14984" t="str">
        <f t="shared" si="1180"/>
        <v>KD</v>
      </c>
      <c r="I14984" s="2">
        <f t="shared" si="1177"/>
        <v>2015</v>
      </c>
      <c r="J14984" s="2">
        <f t="shared" si="1178"/>
        <v>7</v>
      </c>
      <c r="K14984" t="str">
        <f t="shared" si="1179"/>
        <v>Waterjuffer</v>
      </c>
      <c r="L14984" s="25">
        <f t="shared" si="1181"/>
        <v>26</v>
      </c>
    </row>
    <row r="14985" spans="1:12" x14ac:dyDescent="0.25">
      <c r="A14985">
        <v>946</v>
      </c>
      <c r="B14985" t="s">
        <v>99</v>
      </c>
      <c r="C14985" s="1">
        <v>42187.5</v>
      </c>
      <c r="D14985">
        <v>2</v>
      </c>
      <c r="E14985" t="s">
        <v>18</v>
      </c>
      <c r="F14985" t="s">
        <v>19</v>
      </c>
      <c r="G14985">
        <v>2</v>
      </c>
      <c r="H14985" t="str">
        <f t="shared" si="1180"/>
        <v>KD</v>
      </c>
      <c r="I14985" s="2">
        <f t="shared" si="1177"/>
        <v>2015</v>
      </c>
      <c r="J14985" s="2">
        <f t="shared" si="1178"/>
        <v>7</v>
      </c>
      <c r="K14985" t="str">
        <f t="shared" si="1179"/>
        <v>Korenbouten</v>
      </c>
      <c r="L14985" s="25">
        <f t="shared" si="1181"/>
        <v>26</v>
      </c>
    </row>
    <row r="14986" spans="1:12" x14ac:dyDescent="0.25">
      <c r="A14986">
        <v>946</v>
      </c>
      <c r="B14986" t="s">
        <v>99</v>
      </c>
      <c r="C14986" s="1">
        <v>42187.5</v>
      </c>
      <c r="D14986">
        <v>2</v>
      </c>
      <c r="E14986" t="s">
        <v>30</v>
      </c>
      <c r="F14986" t="s">
        <v>31</v>
      </c>
      <c r="G14986">
        <v>2</v>
      </c>
      <c r="H14986" t="str">
        <f t="shared" si="1180"/>
        <v>KD</v>
      </c>
      <c r="I14986" s="2">
        <f t="shared" si="1177"/>
        <v>2015</v>
      </c>
      <c r="J14986" s="2">
        <f t="shared" si="1178"/>
        <v>7</v>
      </c>
      <c r="K14986" t="str">
        <f t="shared" si="1179"/>
        <v>Pantserjuffers</v>
      </c>
      <c r="L14986" s="25">
        <f t="shared" si="1181"/>
        <v>26</v>
      </c>
    </row>
    <row r="14987" spans="1:12" x14ac:dyDescent="0.25">
      <c r="A14987">
        <v>946</v>
      </c>
      <c r="B14987" t="s">
        <v>99</v>
      </c>
      <c r="C14987" s="1">
        <v>42187.5</v>
      </c>
      <c r="D14987">
        <v>2</v>
      </c>
      <c r="E14987" t="s">
        <v>71</v>
      </c>
      <c r="F14987" t="s">
        <v>72</v>
      </c>
      <c r="G14987">
        <v>3</v>
      </c>
      <c r="H14987" t="str">
        <f t="shared" si="1180"/>
        <v>KD</v>
      </c>
      <c r="I14987" s="2">
        <f t="shared" si="1177"/>
        <v>2015</v>
      </c>
      <c r="J14987" s="2">
        <f t="shared" si="1178"/>
        <v>7</v>
      </c>
      <c r="K14987" t="str">
        <f t="shared" si="1179"/>
        <v>Waterjuffer</v>
      </c>
      <c r="L14987" s="25">
        <f t="shared" si="1181"/>
        <v>26</v>
      </c>
    </row>
    <row r="14988" spans="1:12" x14ac:dyDescent="0.25">
      <c r="A14988">
        <v>946</v>
      </c>
      <c r="B14988" t="s">
        <v>99</v>
      </c>
      <c r="C14988" s="1">
        <v>42187.5</v>
      </c>
      <c r="D14988">
        <v>2</v>
      </c>
      <c r="E14988" t="s">
        <v>10</v>
      </c>
      <c r="F14988" t="s">
        <v>11</v>
      </c>
      <c r="G14988">
        <v>13</v>
      </c>
      <c r="H14988" t="str">
        <f t="shared" si="1180"/>
        <v>KD</v>
      </c>
      <c r="I14988" s="2">
        <f t="shared" si="1177"/>
        <v>2015</v>
      </c>
      <c r="J14988" s="2">
        <f t="shared" si="1178"/>
        <v>7</v>
      </c>
      <c r="K14988" t="str">
        <f t="shared" si="1179"/>
        <v>Waterjuffer</v>
      </c>
      <c r="L14988" s="25">
        <f t="shared" si="1181"/>
        <v>26</v>
      </c>
    </row>
    <row r="14989" spans="1:12" x14ac:dyDescent="0.25">
      <c r="A14989">
        <v>946</v>
      </c>
      <c r="B14989" t="s">
        <v>99</v>
      </c>
      <c r="C14989" s="1">
        <v>42187.5</v>
      </c>
      <c r="D14989">
        <v>2</v>
      </c>
      <c r="E14989" t="s">
        <v>28</v>
      </c>
      <c r="F14989" t="s">
        <v>29</v>
      </c>
      <c r="G14989">
        <v>3</v>
      </c>
      <c r="H14989" t="str">
        <f t="shared" si="1180"/>
        <v>KD</v>
      </c>
      <c r="I14989" s="2">
        <f t="shared" si="1177"/>
        <v>2015</v>
      </c>
      <c r="J14989" s="2">
        <f t="shared" si="1178"/>
        <v>7</v>
      </c>
      <c r="K14989" t="str">
        <f t="shared" si="1179"/>
        <v>Korenbouten</v>
      </c>
      <c r="L14989" s="25">
        <f t="shared" si="1181"/>
        <v>26</v>
      </c>
    </row>
    <row r="14990" spans="1:12" x14ac:dyDescent="0.25">
      <c r="A14990">
        <v>946</v>
      </c>
      <c r="B14990" t="s">
        <v>99</v>
      </c>
      <c r="C14990" s="1">
        <v>42187.5</v>
      </c>
      <c r="D14990">
        <v>2</v>
      </c>
      <c r="E14990" t="s">
        <v>14</v>
      </c>
      <c r="F14990" t="s">
        <v>15</v>
      </c>
      <c r="G14990">
        <v>13</v>
      </c>
      <c r="H14990" t="str">
        <f t="shared" si="1180"/>
        <v>KD</v>
      </c>
      <c r="I14990" s="2">
        <f t="shared" si="1177"/>
        <v>2015</v>
      </c>
      <c r="J14990" s="2">
        <f t="shared" si="1178"/>
        <v>7</v>
      </c>
      <c r="K14990" t="str">
        <f t="shared" si="1179"/>
        <v>Waterjuffer</v>
      </c>
      <c r="L14990" s="25">
        <f t="shared" si="1181"/>
        <v>26</v>
      </c>
    </row>
    <row r="14991" spans="1:12" x14ac:dyDescent="0.25">
      <c r="A14991">
        <v>946</v>
      </c>
      <c r="B14991" t="s">
        <v>99</v>
      </c>
      <c r="C14991" s="1">
        <v>42187.5</v>
      </c>
      <c r="D14991">
        <v>4</v>
      </c>
      <c r="E14991" t="s">
        <v>26</v>
      </c>
      <c r="F14991" t="s">
        <v>27</v>
      </c>
      <c r="G14991">
        <v>1</v>
      </c>
      <c r="H14991" t="str">
        <f t="shared" si="1180"/>
        <v>KD</v>
      </c>
      <c r="I14991" s="2">
        <f t="shared" si="1177"/>
        <v>2015</v>
      </c>
      <c r="J14991" s="2">
        <f t="shared" si="1178"/>
        <v>7</v>
      </c>
      <c r="K14991" t="str">
        <f t="shared" si="1179"/>
        <v>Glazenmakers</v>
      </c>
      <c r="L14991" s="25">
        <f t="shared" si="1181"/>
        <v>26</v>
      </c>
    </row>
    <row r="14992" spans="1:12" x14ac:dyDescent="0.25">
      <c r="A14992">
        <v>946</v>
      </c>
      <c r="B14992" t="s">
        <v>99</v>
      </c>
      <c r="C14992" s="1">
        <v>42187.5</v>
      </c>
      <c r="D14992">
        <v>4</v>
      </c>
      <c r="E14992" t="s">
        <v>28</v>
      </c>
      <c r="F14992" t="s">
        <v>29</v>
      </c>
      <c r="G14992">
        <v>2</v>
      </c>
      <c r="H14992" t="str">
        <f t="shared" si="1180"/>
        <v>KD</v>
      </c>
      <c r="I14992" s="2">
        <f t="shared" si="1177"/>
        <v>2015</v>
      </c>
      <c r="J14992" s="2">
        <f t="shared" si="1178"/>
        <v>7</v>
      </c>
      <c r="K14992" t="str">
        <f t="shared" si="1179"/>
        <v>Korenbouten</v>
      </c>
      <c r="L14992" s="25">
        <f t="shared" si="1181"/>
        <v>26</v>
      </c>
    </row>
    <row r="14993" spans="1:12" x14ac:dyDescent="0.25">
      <c r="A14993">
        <v>946</v>
      </c>
      <c r="B14993" t="s">
        <v>99</v>
      </c>
      <c r="C14993" s="1">
        <v>42187.5</v>
      </c>
      <c r="D14993">
        <v>5</v>
      </c>
      <c r="E14993" t="s">
        <v>18</v>
      </c>
      <c r="F14993" t="s">
        <v>19</v>
      </c>
      <c r="G14993">
        <v>1</v>
      </c>
      <c r="H14993" t="str">
        <f t="shared" si="1180"/>
        <v>KD</v>
      </c>
      <c r="I14993" s="2">
        <f t="shared" si="1177"/>
        <v>2015</v>
      </c>
      <c r="J14993" s="2">
        <f t="shared" si="1178"/>
        <v>7</v>
      </c>
      <c r="K14993" t="str">
        <f t="shared" si="1179"/>
        <v>Korenbouten</v>
      </c>
      <c r="L14993" s="25">
        <f t="shared" si="1181"/>
        <v>26</v>
      </c>
    </row>
    <row r="14994" spans="1:12" x14ac:dyDescent="0.25">
      <c r="A14994">
        <v>946</v>
      </c>
      <c r="B14994" t="s">
        <v>99</v>
      </c>
      <c r="C14994" s="1">
        <v>42187.5</v>
      </c>
      <c r="D14994">
        <v>5</v>
      </c>
      <c r="E14994" t="s">
        <v>82</v>
      </c>
      <c r="F14994" t="s">
        <v>83</v>
      </c>
      <c r="G14994">
        <v>1</v>
      </c>
      <c r="H14994" t="str">
        <f t="shared" si="1180"/>
        <v>KD</v>
      </c>
      <c r="I14994" s="2">
        <f t="shared" si="1177"/>
        <v>2015</v>
      </c>
      <c r="J14994" s="2">
        <f t="shared" si="1178"/>
        <v>7</v>
      </c>
      <c r="K14994" t="str">
        <f t="shared" si="1179"/>
        <v>Korenbouten</v>
      </c>
      <c r="L14994" s="25">
        <f t="shared" si="1181"/>
        <v>26</v>
      </c>
    </row>
    <row r="14995" spans="1:12" x14ac:dyDescent="0.25">
      <c r="A14995">
        <v>946</v>
      </c>
      <c r="B14995" t="s">
        <v>99</v>
      </c>
      <c r="C14995" s="1">
        <v>42187.5</v>
      </c>
      <c r="D14995">
        <v>5</v>
      </c>
      <c r="E14995" t="s">
        <v>28</v>
      </c>
      <c r="F14995" t="s">
        <v>29</v>
      </c>
      <c r="G14995">
        <v>3</v>
      </c>
      <c r="H14995" t="str">
        <f t="shared" si="1180"/>
        <v>KD</v>
      </c>
      <c r="I14995" s="2">
        <f t="shared" si="1177"/>
        <v>2015</v>
      </c>
      <c r="J14995" s="2">
        <f t="shared" si="1178"/>
        <v>7</v>
      </c>
      <c r="K14995" t="str">
        <f t="shared" si="1179"/>
        <v>Korenbouten</v>
      </c>
      <c r="L14995" s="25">
        <f t="shared" si="1181"/>
        <v>26</v>
      </c>
    </row>
    <row r="14996" spans="1:12" x14ac:dyDescent="0.25">
      <c r="A14996">
        <v>946</v>
      </c>
      <c r="B14996" t="s">
        <v>99</v>
      </c>
      <c r="C14996" s="1">
        <v>42187.5</v>
      </c>
      <c r="D14996">
        <v>5</v>
      </c>
      <c r="E14996" t="s">
        <v>24</v>
      </c>
      <c r="F14996" t="s">
        <v>25</v>
      </c>
      <c r="G14996">
        <v>3</v>
      </c>
      <c r="H14996" t="str">
        <f t="shared" si="1180"/>
        <v>KD</v>
      </c>
      <c r="I14996" s="2">
        <f t="shared" si="1177"/>
        <v>2015</v>
      </c>
      <c r="J14996" s="2">
        <f t="shared" si="1178"/>
        <v>7</v>
      </c>
      <c r="K14996" t="str">
        <f t="shared" si="1179"/>
        <v>Glazenmakers</v>
      </c>
      <c r="L14996" s="25">
        <f t="shared" si="1181"/>
        <v>26</v>
      </c>
    </row>
    <row r="14997" spans="1:12" x14ac:dyDescent="0.25">
      <c r="A14997">
        <v>946</v>
      </c>
      <c r="B14997" t="s">
        <v>99</v>
      </c>
      <c r="C14997" s="1">
        <v>42203.541666666664</v>
      </c>
      <c r="D14997">
        <v>1</v>
      </c>
      <c r="E14997" t="s">
        <v>32</v>
      </c>
      <c r="F14997" t="s">
        <v>33</v>
      </c>
      <c r="G14997">
        <v>16</v>
      </c>
      <c r="H14997" t="str">
        <f t="shared" si="1180"/>
        <v>KD</v>
      </c>
      <c r="I14997" s="2">
        <f t="shared" si="1177"/>
        <v>2015</v>
      </c>
      <c r="J14997" s="2">
        <f t="shared" si="1178"/>
        <v>7</v>
      </c>
      <c r="K14997" t="str">
        <f t="shared" si="1179"/>
        <v>Korenbouten</v>
      </c>
      <c r="L14997" s="25">
        <f t="shared" si="1181"/>
        <v>28.285714285714285</v>
      </c>
    </row>
    <row r="14998" spans="1:12" x14ac:dyDescent="0.25">
      <c r="A14998">
        <v>946</v>
      </c>
      <c r="B14998" t="s">
        <v>99</v>
      </c>
      <c r="C14998" s="1">
        <v>42203.541666666664</v>
      </c>
      <c r="D14998">
        <v>1</v>
      </c>
      <c r="E14998" t="s">
        <v>18</v>
      </c>
      <c r="F14998" t="s">
        <v>19</v>
      </c>
      <c r="G14998">
        <v>4</v>
      </c>
      <c r="H14998" t="str">
        <f t="shared" si="1180"/>
        <v>KD</v>
      </c>
      <c r="I14998" s="2">
        <f t="shared" si="1177"/>
        <v>2015</v>
      </c>
      <c r="J14998" s="2">
        <f t="shared" si="1178"/>
        <v>7</v>
      </c>
      <c r="K14998" t="str">
        <f t="shared" si="1179"/>
        <v>Korenbouten</v>
      </c>
      <c r="L14998" s="25">
        <f t="shared" si="1181"/>
        <v>28.285714285714285</v>
      </c>
    </row>
    <row r="14999" spans="1:12" x14ac:dyDescent="0.25">
      <c r="A14999">
        <v>946</v>
      </c>
      <c r="B14999" t="s">
        <v>99</v>
      </c>
      <c r="C14999" s="1">
        <v>42203.541666666664</v>
      </c>
      <c r="D14999">
        <v>1</v>
      </c>
      <c r="E14999" t="s">
        <v>30</v>
      </c>
      <c r="F14999" t="s">
        <v>31</v>
      </c>
      <c r="G14999">
        <v>14</v>
      </c>
      <c r="H14999" t="str">
        <f t="shared" si="1180"/>
        <v>KD</v>
      </c>
      <c r="I14999" s="2">
        <f t="shared" si="1177"/>
        <v>2015</v>
      </c>
      <c r="J14999" s="2">
        <f t="shared" si="1178"/>
        <v>7</v>
      </c>
      <c r="K14999" t="str">
        <f t="shared" si="1179"/>
        <v>Pantserjuffers</v>
      </c>
      <c r="L14999" s="25">
        <f t="shared" si="1181"/>
        <v>28.285714285714285</v>
      </c>
    </row>
    <row r="15000" spans="1:12" x14ac:dyDescent="0.25">
      <c r="A15000">
        <v>946</v>
      </c>
      <c r="B15000" t="s">
        <v>99</v>
      </c>
      <c r="C15000" s="1">
        <v>42203.541666666664</v>
      </c>
      <c r="D15000">
        <v>1</v>
      </c>
      <c r="E15000" t="s">
        <v>26</v>
      </c>
      <c r="F15000" t="s">
        <v>27</v>
      </c>
      <c r="G15000">
        <v>2</v>
      </c>
      <c r="H15000" t="str">
        <f t="shared" si="1180"/>
        <v>KD</v>
      </c>
      <c r="I15000" s="2">
        <f t="shared" si="1177"/>
        <v>2015</v>
      </c>
      <c r="J15000" s="2">
        <f t="shared" si="1178"/>
        <v>7</v>
      </c>
      <c r="K15000" t="str">
        <f t="shared" si="1179"/>
        <v>Glazenmakers</v>
      </c>
      <c r="L15000" s="25">
        <f t="shared" si="1181"/>
        <v>28.285714285714285</v>
      </c>
    </row>
    <row r="15001" spans="1:12" x14ac:dyDescent="0.25">
      <c r="A15001">
        <v>946</v>
      </c>
      <c r="B15001" t="s">
        <v>99</v>
      </c>
      <c r="C15001" s="1">
        <v>42203.541666666664</v>
      </c>
      <c r="D15001">
        <v>1</v>
      </c>
      <c r="E15001" t="s">
        <v>71</v>
      </c>
      <c r="F15001" t="s">
        <v>72</v>
      </c>
      <c r="G15001">
        <v>4</v>
      </c>
      <c r="H15001" t="str">
        <f t="shared" si="1180"/>
        <v>KD</v>
      </c>
      <c r="I15001" s="2">
        <f t="shared" si="1177"/>
        <v>2015</v>
      </c>
      <c r="J15001" s="2">
        <f t="shared" si="1178"/>
        <v>7</v>
      </c>
      <c r="K15001" t="str">
        <f t="shared" si="1179"/>
        <v>Waterjuffer</v>
      </c>
      <c r="L15001" s="25">
        <f t="shared" si="1181"/>
        <v>28.285714285714285</v>
      </c>
    </row>
    <row r="15002" spans="1:12" x14ac:dyDescent="0.25">
      <c r="A15002">
        <v>946</v>
      </c>
      <c r="B15002" t="s">
        <v>99</v>
      </c>
      <c r="C15002" s="1">
        <v>42203.541666666664</v>
      </c>
      <c r="D15002">
        <v>1</v>
      </c>
      <c r="E15002" t="s">
        <v>10</v>
      </c>
      <c r="F15002" t="s">
        <v>11</v>
      </c>
      <c r="G15002">
        <v>56</v>
      </c>
      <c r="H15002" t="str">
        <f t="shared" si="1180"/>
        <v>KD</v>
      </c>
      <c r="I15002" s="2">
        <f t="shared" si="1177"/>
        <v>2015</v>
      </c>
      <c r="J15002" s="2">
        <f t="shared" si="1178"/>
        <v>7</v>
      </c>
      <c r="K15002" t="str">
        <f t="shared" si="1179"/>
        <v>Waterjuffer</v>
      </c>
      <c r="L15002" s="25">
        <f t="shared" si="1181"/>
        <v>28.285714285714285</v>
      </c>
    </row>
    <row r="15003" spans="1:12" x14ac:dyDescent="0.25">
      <c r="A15003">
        <v>946</v>
      </c>
      <c r="B15003" t="s">
        <v>99</v>
      </c>
      <c r="C15003" s="1">
        <v>42203.541666666664</v>
      </c>
      <c r="D15003">
        <v>1</v>
      </c>
      <c r="E15003" t="s">
        <v>42</v>
      </c>
      <c r="F15003" t="s">
        <v>43</v>
      </c>
      <c r="G15003">
        <v>4</v>
      </c>
      <c r="H15003" t="str">
        <f t="shared" si="1180"/>
        <v>KD</v>
      </c>
      <c r="I15003" s="2">
        <f t="shared" ref="I15003:I15066" si="1182">YEAR(C15003)</f>
        <v>2015</v>
      </c>
      <c r="J15003" s="2">
        <f t="shared" ref="J15003:J15066" si="1183">MONTH(C15003)</f>
        <v>7</v>
      </c>
      <c r="K15003" t="str">
        <f t="shared" ref="K15003:K15066" si="1184">VLOOKUP(E15003,$Q$2:$R$100,2,FALSE)</f>
        <v>Korenbouten</v>
      </c>
      <c r="L15003" s="25">
        <f t="shared" si="1181"/>
        <v>28.285714285714285</v>
      </c>
    </row>
    <row r="15004" spans="1:12" x14ac:dyDescent="0.25">
      <c r="A15004">
        <v>946</v>
      </c>
      <c r="B15004" t="s">
        <v>99</v>
      </c>
      <c r="C15004" s="1">
        <v>42203.541666666664</v>
      </c>
      <c r="D15004">
        <v>1</v>
      </c>
      <c r="E15004" t="s">
        <v>14</v>
      </c>
      <c r="F15004" t="s">
        <v>15</v>
      </c>
      <c r="G15004">
        <v>23</v>
      </c>
      <c r="H15004" t="str">
        <f t="shared" si="1180"/>
        <v>KD</v>
      </c>
      <c r="I15004" s="2">
        <f t="shared" si="1182"/>
        <v>2015</v>
      </c>
      <c r="J15004" s="2">
        <f t="shared" si="1183"/>
        <v>7</v>
      </c>
      <c r="K15004" t="str">
        <f t="shared" si="1184"/>
        <v>Waterjuffer</v>
      </c>
      <c r="L15004" s="25">
        <f t="shared" si="1181"/>
        <v>28.285714285714285</v>
      </c>
    </row>
    <row r="15005" spans="1:12" x14ac:dyDescent="0.25">
      <c r="A15005">
        <v>946</v>
      </c>
      <c r="B15005" t="s">
        <v>99</v>
      </c>
      <c r="C15005" s="1">
        <v>42203.541666666664</v>
      </c>
      <c r="D15005">
        <v>2</v>
      </c>
      <c r="E15005" t="s">
        <v>32</v>
      </c>
      <c r="F15005" t="s">
        <v>33</v>
      </c>
      <c r="G15005">
        <v>3</v>
      </c>
      <c r="H15005" t="str">
        <f t="shared" si="1180"/>
        <v>KD</v>
      </c>
      <c r="I15005" s="2">
        <f t="shared" si="1182"/>
        <v>2015</v>
      </c>
      <c r="J15005" s="2">
        <f t="shared" si="1183"/>
        <v>7</v>
      </c>
      <c r="K15005" t="str">
        <f t="shared" si="1184"/>
        <v>Korenbouten</v>
      </c>
      <c r="L15005" s="25">
        <f t="shared" si="1181"/>
        <v>28.285714285714285</v>
      </c>
    </row>
    <row r="15006" spans="1:12" x14ac:dyDescent="0.25">
      <c r="A15006">
        <v>946</v>
      </c>
      <c r="B15006" t="s">
        <v>99</v>
      </c>
      <c r="C15006" s="1">
        <v>42203.541666666664</v>
      </c>
      <c r="D15006">
        <v>2</v>
      </c>
      <c r="E15006" t="s">
        <v>26</v>
      </c>
      <c r="F15006" t="s">
        <v>27</v>
      </c>
      <c r="G15006">
        <v>1</v>
      </c>
      <c r="H15006" t="str">
        <f t="shared" si="1180"/>
        <v>KD</v>
      </c>
      <c r="I15006" s="2">
        <f t="shared" si="1182"/>
        <v>2015</v>
      </c>
      <c r="J15006" s="2">
        <f t="shared" si="1183"/>
        <v>7</v>
      </c>
      <c r="K15006" t="str">
        <f t="shared" si="1184"/>
        <v>Glazenmakers</v>
      </c>
      <c r="L15006" s="25">
        <f t="shared" si="1181"/>
        <v>28.285714285714285</v>
      </c>
    </row>
    <row r="15007" spans="1:12" x14ac:dyDescent="0.25">
      <c r="A15007">
        <v>946</v>
      </c>
      <c r="B15007" t="s">
        <v>99</v>
      </c>
      <c r="C15007" s="1">
        <v>42203.541666666664</v>
      </c>
      <c r="D15007">
        <v>2</v>
      </c>
      <c r="E15007" t="s">
        <v>71</v>
      </c>
      <c r="F15007" t="s">
        <v>72</v>
      </c>
      <c r="G15007">
        <v>1</v>
      </c>
      <c r="H15007" t="str">
        <f t="shared" si="1180"/>
        <v>KD</v>
      </c>
      <c r="I15007" s="2">
        <f t="shared" si="1182"/>
        <v>2015</v>
      </c>
      <c r="J15007" s="2">
        <f t="shared" si="1183"/>
        <v>7</v>
      </c>
      <c r="K15007" t="str">
        <f t="shared" si="1184"/>
        <v>Waterjuffer</v>
      </c>
      <c r="L15007" s="25">
        <f t="shared" si="1181"/>
        <v>28.285714285714285</v>
      </c>
    </row>
    <row r="15008" spans="1:12" x14ac:dyDescent="0.25">
      <c r="A15008">
        <v>946</v>
      </c>
      <c r="B15008" t="s">
        <v>99</v>
      </c>
      <c r="C15008" s="1">
        <v>42203.541666666664</v>
      </c>
      <c r="D15008">
        <v>2</v>
      </c>
      <c r="E15008" t="s">
        <v>10</v>
      </c>
      <c r="F15008" t="s">
        <v>11</v>
      </c>
      <c r="G15008">
        <v>1</v>
      </c>
      <c r="H15008" t="str">
        <f t="shared" si="1180"/>
        <v>KD</v>
      </c>
      <c r="I15008" s="2">
        <f t="shared" si="1182"/>
        <v>2015</v>
      </c>
      <c r="J15008" s="2">
        <f t="shared" si="1183"/>
        <v>7</v>
      </c>
      <c r="K15008" t="str">
        <f t="shared" si="1184"/>
        <v>Waterjuffer</v>
      </c>
      <c r="L15008" s="25">
        <f t="shared" si="1181"/>
        <v>28.285714285714285</v>
      </c>
    </row>
    <row r="15009" spans="1:12" x14ac:dyDescent="0.25">
      <c r="A15009">
        <v>946</v>
      </c>
      <c r="B15009" t="s">
        <v>99</v>
      </c>
      <c r="C15009" s="1">
        <v>42203.541666666664</v>
      </c>
      <c r="D15009">
        <v>2</v>
      </c>
      <c r="E15009" t="s">
        <v>42</v>
      </c>
      <c r="F15009" t="s">
        <v>43</v>
      </c>
      <c r="G15009">
        <v>1</v>
      </c>
      <c r="H15009" t="str">
        <f t="shared" si="1180"/>
        <v>KD</v>
      </c>
      <c r="I15009" s="2">
        <f t="shared" si="1182"/>
        <v>2015</v>
      </c>
      <c r="J15009" s="2">
        <f t="shared" si="1183"/>
        <v>7</v>
      </c>
      <c r="K15009" t="str">
        <f t="shared" si="1184"/>
        <v>Korenbouten</v>
      </c>
      <c r="L15009" s="25">
        <f t="shared" si="1181"/>
        <v>28.285714285714285</v>
      </c>
    </row>
    <row r="15010" spans="1:12" x14ac:dyDescent="0.25">
      <c r="A15010">
        <v>946</v>
      </c>
      <c r="B15010" t="s">
        <v>99</v>
      </c>
      <c r="C15010" s="1">
        <v>42203.541666666664</v>
      </c>
      <c r="D15010">
        <v>2</v>
      </c>
      <c r="E15010" t="s">
        <v>14</v>
      </c>
      <c r="F15010" t="s">
        <v>15</v>
      </c>
      <c r="G15010">
        <v>16</v>
      </c>
      <c r="H15010" t="str">
        <f t="shared" si="1180"/>
        <v>KD</v>
      </c>
      <c r="I15010" s="2">
        <f t="shared" si="1182"/>
        <v>2015</v>
      </c>
      <c r="J15010" s="2">
        <f t="shared" si="1183"/>
        <v>7</v>
      </c>
      <c r="K15010" t="str">
        <f t="shared" si="1184"/>
        <v>Waterjuffer</v>
      </c>
      <c r="L15010" s="25">
        <f t="shared" si="1181"/>
        <v>28.285714285714285</v>
      </c>
    </row>
    <row r="15011" spans="1:12" x14ac:dyDescent="0.25">
      <c r="A15011">
        <v>946</v>
      </c>
      <c r="B15011" t="s">
        <v>99</v>
      </c>
      <c r="C15011" s="1">
        <v>42203.541666666664</v>
      </c>
      <c r="D15011">
        <v>4</v>
      </c>
      <c r="E15011" t="s">
        <v>26</v>
      </c>
      <c r="F15011" t="s">
        <v>27</v>
      </c>
      <c r="G15011">
        <v>2</v>
      </c>
      <c r="H15011" t="str">
        <f t="shared" si="1180"/>
        <v>KD</v>
      </c>
      <c r="I15011" s="2">
        <f t="shared" si="1182"/>
        <v>2015</v>
      </c>
      <c r="J15011" s="2">
        <f t="shared" si="1183"/>
        <v>7</v>
      </c>
      <c r="K15011" t="str">
        <f t="shared" si="1184"/>
        <v>Glazenmakers</v>
      </c>
      <c r="L15011" s="25">
        <f t="shared" si="1181"/>
        <v>28.285714285714285</v>
      </c>
    </row>
    <row r="15012" spans="1:12" x14ac:dyDescent="0.25">
      <c r="A15012">
        <v>946</v>
      </c>
      <c r="B15012" t="s">
        <v>99</v>
      </c>
      <c r="C15012" s="1">
        <v>42203.541666666664</v>
      </c>
      <c r="D15012">
        <v>5</v>
      </c>
      <c r="E15012" t="s">
        <v>18</v>
      </c>
      <c r="F15012" t="s">
        <v>19</v>
      </c>
      <c r="G15012">
        <v>6</v>
      </c>
      <c r="H15012" t="str">
        <f t="shared" si="1180"/>
        <v>KD</v>
      </c>
      <c r="I15012" s="2">
        <f t="shared" si="1182"/>
        <v>2015</v>
      </c>
      <c r="J15012" s="2">
        <f t="shared" si="1183"/>
        <v>7</v>
      </c>
      <c r="K15012" t="str">
        <f t="shared" si="1184"/>
        <v>Korenbouten</v>
      </c>
      <c r="L15012" s="25">
        <f t="shared" si="1181"/>
        <v>28.285714285714285</v>
      </c>
    </row>
    <row r="15013" spans="1:12" x14ac:dyDescent="0.25">
      <c r="A15013">
        <v>946</v>
      </c>
      <c r="B15013" t="s">
        <v>99</v>
      </c>
      <c r="C15013" s="1">
        <v>42203.541666666664</v>
      </c>
      <c r="D15013">
        <v>5</v>
      </c>
      <c r="E15013" t="s">
        <v>26</v>
      </c>
      <c r="F15013" t="s">
        <v>27</v>
      </c>
      <c r="G15013">
        <v>1</v>
      </c>
      <c r="H15013" t="str">
        <f t="shared" si="1180"/>
        <v>KD</v>
      </c>
      <c r="I15013" s="2">
        <f t="shared" si="1182"/>
        <v>2015</v>
      </c>
      <c r="J15013" s="2">
        <f t="shared" si="1183"/>
        <v>7</v>
      </c>
      <c r="K15013" t="str">
        <f t="shared" si="1184"/>
        <v>Glazenmakers</v>
      </c>
      <c r="L15013" s="25">
        <f t="shared" si="1181"/>
        <v>28.285714285714285</v>
      </c>
    </row>
    <row r="15014" spans="1:12" x14ac:dyDescent="0.25">
      <c r="A15014">
        <v>946</v>
      </c>
      <c r="B15014" t="s">
        <v>99</v>
      </c>
      <c r="C15014" s="1">
        <v>42203.541666666664</v>
      </c>
      <c r="D15014">
        <v>5</v>
      </c>
      <c r="E15014" t="s">
        <v>28</v>
      </c>
      <c r="F15014" t="s">
        <v>29</v>
      </c>
      <c r="G15014">
        <v>1</v>
      </c>
      <c r="H15014" t="str">
        <f t="shared" si="1180"/>
        <v>KD</v>
      </c>
      <c r="I15014" s="2">
        <f t="shared" si="1182"/>
        <v>2015</v>
      </c>
      <c r="J15014" s="2">
        <f t="shared" si="1183"/>
        <v>7</v>
      </c>
      <c r="K15014" t="str">
        <f t="shared" si="1184"/>
        <v>Korenbouten</v>
      </c>
      <c r="L15014" s="25">
        <f t="shared" si="1181"/>
        <v>28.285714285714285</v>
      </c>
    </row>
    <row r="15015" spans="1:12" x14ac:dyDescent="0.25">
      <c r="A15015">
        <v>946</v>
      </c>
      <c r="B15015" t="s">
        <v>99</v>
      </c>
      <c r="C15015" s="1">
        <v>42208.541666666664</v>
      </c>
      <c r="D15015">
        <v>1</v>
      </c>
      <c r="E15015" t="s">
        <v>32</v>
      </c>
      <c r="F15015" t="s">
        <v>33</v>
      </c>
      <c r="G15015">
        <v>18</v>
      </c>
      <c r="H15015" t="str">
        <f t="shared" si="1180"/>
        <v>KD</v>
      </c>
      <c r="I15015" s="2">
        <f t="shared" si="1182"/>
        <v>2015</v>
      </c>
      <c r="J15015" s="2">
        <f t="shared" si="1183"/>
        <v>7</v>
      </c>
      <c r="K15015" t="str">
        <f t="shared" si="1184"/>
        <v>Korenbouten</v>
      </c>
      <c r="L15015" s="25">
        <f t="shared" si="1181"/>
        <v>29</v>
      </c>
    </row>
    <row r="15016" spans="1:12" x14ac:dyDescent="0.25">
      <c r="A15016">
        <v>946</v>
      </c>
      <c r="B15016" t="s">
        <v>99</v>
      </c>
      <c r="C15016" s="1">
        <v>42208.541666666664</v>
      </c>
      <c r="D15016">
        <v>1</v>
      </c>
      <c r="E15016" t="s">
        <v>18</v>
      </c>
      <c r="F15016" t="s">
        <v>19</v>
      </c>
      <c r="G15016">
        <v>3</v>
      </c>
      <c r="H15016" t="str">
        <f t="shared" si="1180"/>
        <v>KD</v>
      </c>
      <c r="I15016" s="2">
        <f t="shared" si="1182"/>
        <v>2015</v>
      </c>
      <c r="J15016" s="2">
        <f t="shared" si="1183"/>
        <v>7</v>
      </c>
      <c r="K15016" t="str">
        <f t="shared" si="1184"/>
        <v>Korenbouten</v>
      </c>
      <c r="L15016" s="25">
        <f t="shared" si="1181"/>
        <v>29</v>
      </c>
    </row>
    <row r="15017" spans="1:12" x14ac:dyDescent="0.25">
      <c r="A15017">
        <v>946</v>
      </c>
      <c r="B15017" t="s">
        <v>99</v>
      </c>
      <c r="C15017" s="1">
        <v>42208.541666666664</v>
      </c>
      <c r="D15017">
        <v>1</v>
      </c>
      <c r="E15017" t="s">
        <v>30</v>
      </c>
      <c r="F15017" t="s">
        <v>31</v>
      </c>
      <c r="G15017">
        <v>16</v>
      </c>
      <c r="H15017" t="str">
        <f t="shared" si="1180"/>
        <v>KD</v>
      </c>
      <c r="I15017" s="2">
        <f t="shared" si="1182"/>
        <v>2015</v>
      </c>
      <c r="J15017" s="2">
        <f t="shared" si="1183"/>
        <v>7</v>
      </c>
      <c r="K15017" t="str">
        <f t="shared" si="1184"/>
        <v>Pantserjuffers</v>
      </c>
      <c r="L15017" s="25">
        <f t="shared" si="1181"/>
        <v>29</v>
      </c>
    </row>
    <row r="15018" spans="1:12" x14ac:dyDescent="0.25">
      <c r="A15018">
        <v>946</v>
      </c>
      <c r="B15018" t="s">
        <v>99</v>
      </c>
      <c r="C15018" s="1">
        <v>42208.541666666664</v>
      </c>
      <c r="D15018">
        <v>1</v>
      </c>
      <c r="E15018" t="s">
        <v>26</v>
      </c>
      <c r="F15018" t="s">
        <v>27</v>
      </c>
      <c r="G15018">
        <v>1</v>
      </c>
      <c r="H15018" t="str">
        <f t="shared" si="1180"/>
        <v>KD</v>
      </c>
      <c r="I15018" s="2">
        <f t="shared" si="1182"/>
        <v>2015</v>
      </c>
      <c r="J15018" s="2">
        <f t="shared" si="1183"/>
        <v>7</v>
      </c>
      <c r="K15018" t="str">
        <f t="shared" si="1184"/>
        <v>Glazenmakers</v>
      </c>
      <c r="L15018" s="25">
        <f t="shared" si="1181"/>
        <v>29</v>
      </c>
    </row>
    <row r="15019" spans="1:12" x14ac:dyDescent="0.25">
      <c r="A15019">
        <v>946</v>
      </c>
      <c r="B15019" t="s">
        <v>99</v>
      </c>
      <c r="C15019" s="1">
        <v>42208.541666666664</v>
      </c>
      <c r="D15019">
        <v>1</v>
      </c>
      <c r="E15019" t="s">
        <v>71</v>
      </c>
      <c r="F15019" t="s">
        <v>72</v>
      </c>
      <c r="G15019">
        <v>1</v>
      </c>
      <c r="H15019" t="str">
        <f t="shared" si="1180"/>
        <v>KD</v>
      </c>
      <c r="I15019" s="2">
        <f t="shared" si="1182"/>
        <v>2015</v>
      </c>
      <c r="J15019" s="2">
        <f t="shared" si="1183"/>
        <v>7</v>
      </c>
      <c r="K15019" t="str">
        <f t="shared" si="1184"/>
        <v>Waterjuffer</v>
      </c>
      <c r="L15019" s="25">
        <f t="shared" si="1181"/>
        <v>29</v>
      </c>
    </row>
    <row r="15020" spans="1:12" x14ac:dyDescent="0.25">
      <c r="A15020">
        <v>946</v>
      </c>
      <c r="B15020" t="s">
        <v>99</v>
      </c>
      <c r="C15020" s="1">
        <v>42208.541666666664</v>
      </c>
      <c r="D15020">
        <v>1</v>
      </c>
      <c r="E15020" t="s">
        <v>10</v>
      </c>
      <c r="F15020" t="s">
        <v>11</v>
      </c>
      <c r="G15020">
        <v>40</v>
      </c>
      <c r="H15020" t="str">
        <f t="shared" si="1180"/>
        <v>KD</v>
      </c>
      <c r="I15020" s="2">
        <f t="shared" si="1182"/>
        <v>2015</v>
      </c>
      <c r="J15020" s="2">
        <f t="shared" si="1183"/>
        <v>7</v>
      </c>
      <c r="K15020" t="str">
        <f t="shared" si="1184"/>
        <v>Waterjuffer</v>
      </c>
      <c r="L15020" s="25">
        <f t="shared" si="1181"/>
        <v>29</v>
      </c>
    </row>
    <row r="15021" spans="1:12" x14ac:dyDescent="0.25">
      <c r="A15021">
        <v>946</v>
      </c>
      <c r="B15021" t="s">
        <v>99</v>
      </c>
      <c r="C15021" s="1">
        <v>42208.541666666664</v>
      </c>
      <c r="D15021">
        <v>1</v>
      </c>
      <c r="E15021" t="s">
        <v>42</v>
      </c>
      <c r="F15021" t="s">
        <v>43</v>
      </c>
      <c r="G15021">
        <v>4</v>
      </c>
      <c r="H15021" t="str">
        <f t="shared" si="1180"/>
        <v>KD</v>
      </c>
      <c r="I15021" s="2">
        <f t="shared" si="1182"/>
        <v>2015</v>
      </c>
      <c r="J15021" s="2">
        <f t="shared" si="1183"/>
        <v>7</v>
      </c>
      <c r="K15021" t="str">
        <f t="shared" si="1184"/>
        <v>Korenbouten</v>
      </c>
      <c r="L15021" s="25">
        <f t="shared" si="1181"/>
        <v>29</v>
      </c>
    </row>
    <row r="15022" spans="1:12" x14ac:dyDescent="0.25">
      <c r="A15022">
        <v>946</v>
      </c>
      <c r="B15022" t="s">
        <v>99</v>
      </c>
      <c r="C15022" s="1">
        <v>42208.541666666664</v>
      </c>
      <c r="D15022">
        <v>1</v>
      </c>
      <c r="E15022" t="s">
        <v>14</v>
      </c>
      <c r="F15022" t="s">
        <v>15</v>
      </c>
      <c r="G15022">
        <v>11</v>
      </c>
      <c r="H15022" t="str">
        <f t="shared" si="1180"/>
        <v>KD</v>
      </c>
      <c r="I15022" s="2">
        <f t="shared" si="1182"/>
        <v>2015</v>
      </c>
      <c r="J15022" s="2">
        <f t="shared" si="1183"/>
        <v>7</v>
      </c>
      <c r="K15022" t="str">
        <f t="shared" si="1184"/>
        <v>Waterjuffer</v>
      </c>
      <c r="L15022" s="25">
        <f t="shared" si="1181"/>
        <v>29</v>
      </c>
    </row>
    <row r="15023" spans="1:12" x14ac:dyDescent="0.25">
      <c r="A15023">
        <v>946</v>
      </c>
      <c r="B15023" t="s">
        <v>99</v>
      </c>
      <c r="C15023" s="1">
        <v>42208.541666666664</v>
      </c>
      <c r="D15023">
        <v>2</v>
      </c>
      <c r="E15023" t="s">
        <v>40</v>
      </c>
      <c r="F15023" t="s">
        <v>41</v>
      </c>
      <c r="G15023">
        <v>1</v>
      </c>
      <c r="H15023" t="str">
        <f t="shared" si="1180"/>
        <v>KD</v>
      </c>
      <c r="I15023" s="2">
        <f t="shared" si="1182"/>
        <v>2015</v>
      </c>
      <c r="J15023" s="2">
        <f t="shared" si="1183"/>
        <v>7</v>
      </c>
      <c r="K15023" t="str">
        <f t="shared" si="1184"/>
        <v>Korenbouten</v>
      </c>
      <c r="L15023" s="25">
        <f t="shared" si="1181"/>
        <v>29</v>
      </c>
    </row>
    <row r="15024" spans="1:12" x14ac:dyDescent="0.25">
      <c r="A15024">
        <v>946</v>
      </c>
      <c r="B15024" t="s">
        <v>99</v>
      </c>
      <c r="C15024" s="1">
        <v>42208.541666666664</v>
      </c>
      <c r="D15024">
        <v>2</v>
      </c>
      <c r="E15024" t="s">
        <v>32</v>
      </c>
      <c r="F15024" t="s">
        <v>33</v>
      </c>
      <c r="G15024">
        <v>3</v>
      </c>
      <c r="H15024" t="str">
        <f t="shared" si="1180"/>
        <v>KD</v>
      </c>
      <c r="I15024" s="2">
        <f t="shared" si="1182"/>
        <v>2015</v>
      </c>
      <c r="J15024" s="2">
        <f t="shared" si="1183"/>
        <v>7</v>
      </c>
      <c r="K15024" t="str">
        <f t="shared" si="1184"/>
        <v>Korenbouten</v>
      </c>
      <c r="L15024" s="25">
        <f t="shared" si="1181"/>
        <v>29</v>
      </c>
    </row>
    <row r="15025" spans="1:12" x14ac:dyDescent="0.25">
      <c r="A15025">
        <v>946</v>
      </c>
      <c r="B15025" t="s">
        <v>99</v>
      </c>
      <c r="C15025" s="1">
        <v>42208.541666666664</v>
      </c>
      <c r="D15025">
        <v>2</v>
      </c>
      <c r="E15025" t="s">
        <v>71</v>
      </c>
      <c r="F15025" t="s">
        <v>72</v>
      </c>
      <c r="G15025">
        <v>5</v>
      </c>
      <c r="H15025" t="str">
        <f t="shared" si="1180"/>
        <v>KD</v>
      </c>
      <c r="I15025" s="2">
        <f t="shared" si="1182"/>
        <v>2015</v>
      </c>
      <c r="J15025" s="2">
        <f t="shared" si="1183"/>
        <v>7</v>
      </c>
      <c r="K15025" t="str">
        <f t="shared" si="1184"/>
        <v>Waterjuffer</v>
      </c>
      <c r="L15025" s="25">
        <f t="shared" si="1181"/>
        <v>29</v>
      </c>
    </row>
    <row r="15026" spans="1:12" x14ac:dyDescent="0.25">
      <c r="A15026">
        <v>946</v>
      </c>
      <c r="B15026" t="s">
        <v>99</v>
      </c>
      <c r="C15026" s="1">
        <v>42208.541666666664</v>
      </c>
      <c r="D15026">
        <v>2</v>
      </c>
      <c r="E15026" t="s">
        <v>10</v>
      </c>
      <c r="F15026" t="s">
        <v>11</v>
      </c>
      <c r="G15026">
        <v>3</v>
      </c>
      <c r="H15026" t="str">
        <f t="shared" si="1180"/>
        <v>KD</v>
      </c>
      <c r="I15026" s="2">
        <f t="shared" si="1182"/>
        <v>2015</v>
      </c>
      <c r="J15026" s="2">
        <f t="shared" si="1183"/>
        <v>7</v>
      </c>
      <c r="K15026" t="str">
        <f t="shared" si="1184"/>
        <v>Waterjuffer</v>
      </c>
      <c r="L15026" s="25">
        <f t="shared" si="1181"/>
        <v>29</v>
      </c>
    </row>
    <row r="15027" spans="1:12" x14ac:dyDescent="0.25">
      <c r="A15027">
        <v>946</v>
      </c>
      <c r="B15027" t="s">
        <v>99</v>
      </c>
      <c r="C15027" s="1">
        <v>42208.541666666664</v>
      </c>
      <c r="D15027">
        <v>2</v>
      </c>
      <c r="E15027" t="s">
        <v>14</v>
      </c>
      <c r="F15027" t="s">
        <v>15</v>
      </c>
      <c r="G15027">
        <v>20</v>
      </c>
      <c r="H15027" t="str">
        <f t="shared" si="1180"/>
        <v>KD</v>
      </c>
      <c r="I15027" s="2">
        <f t="shared" si="1182"/>
        <v>2015</v>
      </c>
      <c r="J15027" s="2">
        <f t="shared" si="1183"/>
        <v>7</v>
      </c>
      <c r="K15027" t="str">
        <f t="shared" si="1184"/>
        <v>Waterjuffer</v>
      </c>
      <c r="L15027" s="25">
        <f t="shared" si="1181"/>
        <v>29</v>
      </c>
    </row>
    <row r="15028" spans="1:12" x14ac:dyDescent="0.25">
      <c r="A15028">
        <v>946</v>
      </c>
      <c r="B15028" t="s">
        <v>99</v>
      </c>
      <c r="C15028" s="1">
        <v>42208.541666666664</v>
      </c>
      <c r="D15028">
        <v>4</v>
      </c>
      <c r="E15028" t="s">
        <v>26</v>
      </c>
      <c r="F15028" t="s">
        <v>27</v>
      </c>
      <c r="G15028">
        <v>1</v>
      </c>
      <c r="H15028" t="str">
        <f t="shared" si="1180"/>
        <v>KD</v>
      </c>
      <c r="I15028" s="2">
        <f t="shared" si="1182"/>
        <v>2015</v>
      </c>
      <c r="J15028" s="2">
        <f t="shared" si="1183"/>
        <v>7</v>
      </c>
      <c r="K15028" t="str">
        <f t="shared" si="1184"/>
        <v>Glazenmakers</v>
      </c>
      <c r="L15028" s="25">
        <f t="shared" si="1181"/>
        <v>29</v>
      </c>
    </row>
    <row r="15029" spans="1:12" x14ac:dyDescent="0.25">
      <c r="A15029">
        <v>946</v>
      </c>
      <c r="B15029" t="s">
        <v>99</v>
      </c>
      <c r="C15029" s="1">
        <v>42208.541666666664</v>
      </c>
      <c r="D15029">
        <v>5</v>
      </c>
      <c r="E15029" t="s">
        <v>18</v>
      </c>
      <c r="F15029" t="s">
        <v>19</v>
      </c>
      <c r="G15029">
        <v>4</v>
      </c>
      <c r="H15029" t="str">
        <f t="shared" si="1180"/>
        <v>KD</v>
      </c>
      <c r="I15029" s="2">
        <f t="shared" si="1182"/>
        <v>2015</v>
      </c>
      <c r="J15029" s="2">
        <f t="shared" si="1183"/>
        <v>7</v>
      </c>
      <c r="K15029" t="str">
        <f t="shared" si="1184"/>
        <v>Korenbouten</v>
      </c>
      <c r="L15029" s="25">
        <f t="shared" si="1181"/>
        <v>29</v>
      </c>
    </row>
    <row r="15030" spans="1:12" x14ac:dyDescent="0.25">
      <c r="A15030">
        <v>946</v>
      </c>
      <c r="B15030" t="s">
        <v>99</v>
      </c>
      <c r="C15030" s="1">
        <v>42208.541666666664</v>
      </c>
      <c r="D15030">
        <v>5</v>
      </c>
      <c r="E15030" t="s">
        <v>26</v>
      </c>
      <c r="F15030" t="s">
        <v>27</v>
      </c>
      <c r="G15030">
        <v>3</v>
      </c>
      <c r="H15030" t="str">
        <f t="shared" si="1180"/>
        <v>KD</v>
      </c>
      <c r="I15030" s="2">
        <f t="shared" si="1182"/>
        <v>2015</v>
      </c>
      <c r="J15030" s="2">
        <f t="shared" si="1183"/>
        <v>7</v>
      </c>
      <c r="K15030" t="str">
        <f t="shared" si="1184"/>
        <v>Glazenmakers</v>
      </c>
      <c r="L15030" s="25">
        <f t="shared" si="1181"/>
        <v>29</v>
      </c>
    </row>
    <row r="15031" spans="1:12" x14ac:dyDescent="0.25">
      <c r="A15031">
        <v>946</v>
      </c>
      <c r="B15031" t="s">
        <v>99</v>
      </c>
      <c r="C15031" s="1">
        <v>42208.541666666664</v>
      </c>
      <c r="D15031">
        <v>5</v>
      </c>
      <c r="E15031" t="s">
        <v>48</v>
      </c>
      <c r="F15031" t="s">
        <v>49</v>
      </c>
      <c r="G15031">
        <v>1</v>
      </c>
      <c r="H15031" t="str">
        <f t="shared" si="1180"/>
        <v>KD</v>
      </c>
      <c r="I15031" s="2">
        <f t="shared" si="1182"/>
        <v>2015</v>
      </c>
      <c r="J15031" s="2">
        <f t="shared" si="1183"/>
        <v>7</v>
      </c>
      <c r="K15031" t="str">
        <f t="shared" si="1184"/>
        <v>Glazenmakers</v>
      </c>
      <c r="L15031" s="25">
        <f t="shared" si="1181"/>
        <v>29</v>
      </c>
    </row>
    <row r="15032" spans="1:12" x14ac:dyDescent="0.25">
      <c r="A15032">
        <v>946</v>
      </c>
      <c r="B15032" t="s">
        <v>99</v>
      </c>
      <c r="C15032" s="1">
        <v>42217.5</v>
      </c>
      <c r="D15032">
        <v>1</v>
      </c>
      <c r="E15032" t="s">
        <v>32</v>
      </c>
      <c r="F15032" t="s">
        <v>33</v>
      </c>
      <c r="G15032">
        <v>13</v>
      </c>
      <c r="H15032" t="str">
        <f t="shared" si="1180"/>
        <v>KD</v>
      </c>
      <c r="I15032" s="2">
        <f t="shared" si="1182"/>
        <v>2015</v>
      </c>
      <c r="J15032" s="2">
        <f t="shared" si="1183"/>
        <v>8</v>
      </c>
      <c r="K15032" t="str">
        <f t="shared" si="1184"/>
        <v>Korenbouten</v>
      </c>
      <c r="L15032" s="25">
        <f t="shared" si="1181"/>
        <v>30.285714285714285</v>
      </c>
    </row>
    <row r="15033" spans="1:12" x14ac:dyDescent="0.25">
      <c r="A15033">
        <v>946</v>
      </c>
      <c r="B15033" t="s">
        <v>99</v>
      </c>
      <c r="C15033" s="1">
        <v>42217.5</v>
      </c>
      <c r="D15033">
        <v>1</v>
      </c>
      <c r="E15033" t="s">
        <v>30</v>
      </c>
      <c r="F15033" t="s">
        <v>31</v>
      </c>
      <c r="G15033">
        <v>22</v>
      </c>
      <c r="H15033" t="str">
        <f t="shared" si="1180"/>
        <v>KD</v>
      </c>
      <c r="I15033" s="2">
        <f t="shared" si="1182"/>
        <v>2015</v>
      </c>
      <c r="J15033" s="2">
        <f t="shared" si="1183"/>
        <v>8</v>
      </c>
      <c r="K15033" t="str">
        <f t="shared" si="1184"/>
        <v>Pantserjuffers</v>
      </c>
      <c r="L15033" s="25">
        <f t="shared" si="1181"/>
        <v>30.285714285714285</v>
      </c>
    </row>
    <row r="15034" spans="1:12" x14ac:dyDescent="0.25">
      <c r="A15034">
        <v>946</v>
      </c>
      <c r="B15034" t="s">
        <v>99</v>
      </c>
      <c r="C15034" s="1">
        <v>42217.5</v>
      </c>
      <c r="D15034">
        <v>1</v>
      </c>
      <c r="E15034" t="s">
        <v>71</v>
      </c>
      <c r="F15034" t="s">
        <v>72</v>
      </c>
      <c r="G15034">
        <v>9</v>
      </c>
      <c r="H15034" t="str">
        <f t="shared" si="1180"/>
        <v>KD</v>
      </c>
      <c r="I15034" s="2">
        <f t="shared" si="1182"/>
        <v>2015</v>
      </c>
      <c r="J15034" s="2">
        <f t="shared" si="1183"/>
        <v>8</v>
      </c>
      <c r="K15034" t="str">
        <f t="shared" si="1184"/>
        <v>Waterjuffer</v>
      </c>
      <c r="L15034" s="25">
        <f t="shared" si="1181"/>
        <v>30.285714285714285</v>
      </c>
    </row>
    <row r="15035" spans="1:12" x14ac:dyDescent="0.25">
      <c r="A15035">
        <v>946</v>
      </c>
      <c r="B15035" t="s">
        <v>99</v>
      </c>
      <c r="C15035" s="1">
        <v>42217.5</v>
      </c>
      <c r="D15035">
        <v>1</v>
      </c>
      <c r="E15035" t="s">
        <v>10</v>
      </c>
      <c r="F15035" t="s">
        <v>11</v>
      </c>
      <c r="G15035">
        <v>13</v>
      </c>
      <c r="H15035" t="str">
        <f t="shared" si="1180"/>
        <v>KD</v>
      </c>
      <c r="I15035" s="2">
        <f t="shared" si="1182"/>
        <v>2015</v>
      </c>
      <c r="J15035" s="2">
        <f t="shared" si="1183"/>
        <v>8</v>
      </c>
      <c r="K15035" t="str">
        <f t="shared" si="1184"/>
        <v>Waterjuffer</v>
      </c>
      <c r="L15035" s="25">
        <f t="shared" si="1181"/>
        <v>30.285714285714285</v>
      </c>
    </row>
    <row r="15036" spans="1:12" x14ac:dyDescent="0.25">
      <c r="A15036">
        <v>946</v>
      </c>
      <c r="B15036" t="s">
        <v>99</v>
      </c>
      <c r="C15036" s="1">
        <v>42217.5</v>
      </c>
      <c r="D15036">
        <v>1</v>
      </c>
      <c r="E15036" t="s">
        <v>42</v>
      </c>
      <c r="F15036" t="s">
        <v>43</v>
      </c>
      <c r="G15036">
        <v>25</v>
      </c>
      <c r="H15036" t="str">
        <f t="shared" si="1180"/>
        <v>KD</v>
      </c>
      <c r="I15036" s="2">
        <f t="shared" si="1182"/>
        <v>2015</v>
      </c>
      <c r="J15036" s="2">
        <f t="shared" si="1183"/>
        <v>8</v>
      </c>
      <c r="K15036" t="str">
        <f t="shared" si="1184"/>
        <v>Korenbouten</v>
      </c>
      <c r="L15036" s="25">
        <f t="shared" si="1181"/>
        <v>30.285714285714285</v>
      </c>
    </row>
    <row r="15037" spans="1:12" x14ac:dyDescent="0.25">
      <c r="A15037">
        <v>946</v>
      </c>
      <c r="B15037" t="s">
        <v>99</v>
      </c>
      <c r="C15037" s="1">
        <v>42217.5</v>
      </c>
      <c r="D15037">
        <v>1</v>
      </c>
      <c r="E15037" t="s">
        <v>14</v>
      </c>
      <c r="F15037" t="s">
        <v>15</v>
      </c>
      <c r="G15037">
        <v>12</v>
      </c>
      <c r="H15037" t="str">
        <f t="shared" si="1180"/>
        <v>KD</v>
      </c>
      <c r="I15037" s="2">
        <f t="shared" si="1182"/>
        <v>2015</v>
      </c>
      <c r="J15037" s="2">
        <f t="shared" si="1183"/>
        <v>8</v>
      </c>
      <c r="K15037" t="str">
        <f t="shared" si="1184"/>
        <v>Waterjuffer</v>
      </c>
      <c r="L15037" s="25">
        <f t="shared" si="1181"/>
        <v>30.285714285714285</v>
      </c>
    </row>
    <row r="15038" spans="1:12" x14ac:dyDescent="0.25">
      <c r="A15038">
        <v>946</v>
      </c>
      <c r="B15038" t="s">
        <v>99</v>
      </c>
      <c r="C15038" s="1">
        <v>42217.5</v>
      </c>
      <c r="D15038">
        <v>2</v>
      </c>
      <c r="E15038" t="s">
        <v>32</v>
      </c>
      <c r="F15038" t="s">
        <v>33</v>
      </c>
      <c r="G15038">
        <v>3</v>
      </c>
      <c r="H15038" t="str">
        <f t="shared" si="1180"/>
        <v>KD</v>
      </c>
      <c r="I15038" s="2">
        <f t="shared" si="1182"/>
        <v>2015</v>
      </c>
      <c r="J15038" s="2">
        <f t="shared" si="1183"/>
        <v>8</v>
      </c>
      <c r="K15038" t="str">
        <f t="shared" si="1184"/>
        <v>Korenbouten</v>
      </c>
      <c r="L15038" s="25">
        <f t="shared" si="1181"/>
        <v>30.285714285714285</v>
      </c>
    </row>
    <row r="15039" spans="1:12" x14ac:dyDescent="0.25">
      <c r="A15039">
        <v>946</v>
      </c>
      <c r="B15039" t="s">
        <v>99</v>
      </c>
      <c r="C15039" s="1">
        <v>42217.5</v>
      </c>
      <c r="D15039">
        <v>2</v>
      </c>
      <c r="E15039" t="s">
        <v>26</v>
      </c>
      <c r="F15039" t="s">
        <v>27</v>
      </c>
      <c r="G15039">
        <v>1</v>
      </c>
      <c r="H15039" t="str">
        <f t="shared" si="1180"/>
        <v>KD</v>
      </c>
      <c r="I15039" s="2">
        <f t="shared" si="1182"/>
        <v>2015</v>
      </c>
      <c r="J15039" s="2">
        <f t="shared" si="1183"/>
        <v>8</v>
      </c>
      <c r="K15039" t="str">
        <f t="shared" si="1184"/>
        <v>Glazenmakers</v>
      </c>
      <c r="L15039" s="25">
        <f t="shared" si="1181"/>
        <v>30.285714285714285</v>
      </c>
    </row>
    <row r="15040" spans="1:12" x14ac:dyDescent="0.25">
      <c r="A15040">
        <v>946</v>
      </c>
      <c r="B15040" t="s">
        <v>99</v>
      </c>
      <c r="C15040" s="1">
        <v>42217.5</v>
      </c>
      <c r="D15040">
        <v>2</v>
      </c>
      <c r="E15040" t="s">
        <v>71</v>
      </c>
      <c r="F15040" t="s">
        <v>72</v>
      </c>
      <c r="G15040">
        <v>19</v>
      </c>
      <c r="H15040" t="str">
        <f t="shared" si="1180"/>
        <v>KD</v>
      </c>
      <c r="I15040" s="2">
        <f t="shared" si="1182"/>
        <v>2015</v>
      </c>
      <c r="J15040" s="2">
        <f t="shared" si="1183"/>
        <v>8</v>
      </c>
      <c r="K15040" t="str">
        <f t="shared" si="1184"/>
        <v>Waterjuffer</v>
      </c>
      <c r="L15040" s="25">
        <f t="shared" si="1181"/>
        <v>30.285714285714285</v>
      </c>
    </row>
    <row r="15041" spans="1:12" x14ac:dyDescent="0.25">
      <c r="A15041">
        <v>946</v>
      </c>
      <c r="B15041" t="s">
        <v>99</v>
      </c>
      <c r="C15041" s="1">
        <v>42217.5</v>
      </c>
      <c r="D15041">
        <v>2</v>
      </c>
      <c r="E15041" t="s">
        <v>42</v>
      </c>
      <c r="F15041" t="s">
        <v>43</v>
      </c>
      <c r="G15041">
        <v>3</v>
      </c>
      <c r="H15041" t="str">
        <f t="shared" si="1180"/>
        <v>KD</v>
      </c>
      <c r="I15041" s="2">
        <f t="shared" si="1182"/>
        <v>2015</v>
      </c>
      <c r="J15041" s="2">
        <f t="shared" si="1183"/>
        <v>8</v>
      </c>
      <c r="K15041" t="str">
        <f t="shared" si="1184"/>
        <v>Korenbouten</v>
      </c>
      <c r="L15041" s="25">
        <f t="shared" si="1181"/>
        <v>30.285714285714285</v>
      </c>
    </row>
    <row r="15042" spans="1:12" x14ac:dyDescent="0.25">
      <c r="A15042">
        <v>946</v>
      </c>
      <c r="B15042" t="s">
        <v>99</v>
      </c>
      <c r="C15042" s="1">
        <v>42217.5</v>
      </c>
      <c r="D15042">
        <v>2</v>
      </c>
      <c r="E15042" t="s">
        <v>14</v>
      </c>
      <c r="F15042" t="s">
        <v>15</v>
      </c>
      <c r="G15042">
        <v>14</v>
      </c>
      <c r="H15042" t="str">
        <f t="shared" ref="H15042:H15105" si="1185">VLOOKUP(A15042,$N$2:$O$51,2,FALSE)</f>
        <v>KD</v>
      </c>
      <c r="I15042" s="2">
        <f t="shared" si="1182"/>
        <v>2015</v>
      </c>
      <c r="J15042" s="2">
        <f t="shared" si="1183"/>
        <v>8</v>
      </c>
      <c r="K15042" t="str">
        <f t="shared" si="1184"/>
        <v>Waterjuffer</v>
      </c>
      <c r="L15042" s="25">
        <f t="shared" si="1181"/>
        <v>30.285714285714285</v>
      </c>
    </row>
    <row r="15043" spans="1:12" x14ac:dyDescent="0.25">
      <c r="A15043">
        <v>946</v>
      </c>
      <c r="B15043" t="s">
        <v>99</v>
      </c>
      <c r="C15043" s="1">
        <v>42217.5</v>
      </c>
      <c r="D15043">
        <v>4</v>
      </c>
      <c r="E15043" t="s">
        <v>26</v>
      </c>
      <c r="F15043" t="s">
        <v>27</v>
      </c>
      <c r="G15043">
        <v>2</v>
      </c>
      <c r="H15043" t="str">
        <f t="shared" si="1185"/>
        <v>KD</v>
      </c>
      <c r="I15043" s="2">
        <f t="shared" si="1182"/>
        <v>2015</v>
      </c>
      <c r="J15043" s="2">
        <f t="shared" si="1183"/>
        <v>8</v>
      </c>
      <c r="K15043" t="str">
        <f t="shared" si="1184"/>
        <v>Glazenmakers</v>
      </c>
      <c r="L15043" s="25">
        <f t="shared" ref="L15043:L15106" si="1186">(ROUNDDOWN(C15043-DATE(I15043,1,1),0))/7</f>
        <v>30.285714285714285</v>
      </c>
    </row>
    <row r="15044" spans="1:12" x14ac:dyDescent="0.25">
      <c r="A15044">
        <v>946</v>
      </c>
      <c r="B15044" t="s">
        <v>99</v>
      </c>
      <c r="C15044" s="1">
        <v>42217.5</v>
      </c>
      <c r="D15044">
        <v>5</v>
      </c>
      <c r="E15044" t="s">
        <v>8</v>
      </c>
      <c r="F15044" t="s">
        <v>9</v>
      </c>
      <c r="G15044">
        <v>1</v>
      </c>
      <c r="H15044" t="str">
        <f t="shared" si="1185"/>
        <v>KD</v>
      </c>
      <c r="I15044" s="2">
        <f t="shared" si="1182"/>
        <v>2015</v>
      </c>
      <c r="J15044" s="2">
        <f t="shared" si="1183"/>
        <v>8</v>
      </c>
      <c r="K15044" t="str">
        <f t="shared" si="1184"/>
        <v>Pantserjuffers</v>
      </c>
      <c r="L15044" s="25">
        <f t="shared" si="1186"/>
        <v>30.285714285714285</v>
      </c>
    </row>
    <row r="15045" spans="1:12" x14ac:dyDescent="0.25">
      <c r="A15045">
        <v>946</v>
      </c>
      <c r="B15045" t="s">
        <v>99</v>
      </c>
      <c r="C15045" s="1">
        <v>42217.5</v>
      </c>
      <c r="D15045">
        <v>5</v>
      </c>
      <c r="E15045" t="s">
        <v>26</v>
      </c>
      <c r="F15045" t="s">
        <v>27</v>
      </c>
      <c r="G15045">
        <v>4</v>
      </c>
      <c r="H15045" t="str">
        <f t="shared" si="1185"/>
        <v>KD</v>
      </c>
      <c r="I15045" s="2">
        <f t="shared" si="1182"/>
        <v>2015</v>
      </c>
      <c r="J15045" s="2">
        <f t="shared" si="1183"/>
        <v>8</v>
      </c>
      <c r="K15045" t="str">
        <f t="shared" si="1184"/>
        <v>Glazenmakers</v>
      </c>
      <c r="L15045" s="25">
        <f t="shared" si="1186"/>
        <v>30.285714285714285</v>
      </c>
    </row>
    <row r="15046" spans="1:12" x14ac:dyDescent="0.25">
      <c r="A15046">
        <v>946</v>
      </c>
      <c r="B15046" t="s">
        <v>99</v>
      </c>
      <c r="C15046" s="1">
        <v>42236.604166666664</v>
      </c>
      <c r="D15046">
        <v>1</v>
      </c>
      <c r="E15046" t="s">
        <v>32</v>
      </c>
      <c r="F15046" t="s">
        <v>33</v>
      </c>
      <c r="G15046">
        <v>5</v>
      </c>
      <c r="H15046" t="str">
        <f t="shared" si="1185"/>
        <v>KD</v>
      </c>
      <c r="I15046" s="2">
        <f t="shared" si="1182"/>
        <v>2015</v>
      </c>
      <c r="J15046" s="2">
        <f t="shared" si="1183"/>
        <v>8</v>
      </c>
      <c r="K15046" t="str">
        <f t="shared" si="1184"/>
        <v>Korenbouten</v>
      </c>
      <c r="L15046" s="25">
        <f t="shared" si="1186"/>
        <v>33</v>
      </c>
    </row>
    <row r="15047" spans="1:12" x14ac:dyDescent="0.25">
      <c r="A15047">
        <v>946</v>
      </c>
      <c r="B15047" t="s">
        <v>99</v>
      </c>
      <c r="C15047" s="1">
        <v>42236.604166666664</v>
      </c>
      <c r="D15047">
        <v>1</v>
      </c>
      <c r="E15047" t="s">
        <v>55</v>
      </c>
      <c r="F15047" t="s">
        <v>56</v>
      </c>
      <c r="G15047">
        <v>2</v>
      </c>
      <c r="H15047" t="str">
        <f t="shared" si="1185"/>
        <v>KD</v>
      </c>
      <c r="I15047" s="2">
        <f t="shared" si="1182"/>
        <v>2015</v>
      </c>
      <c r="J15047" s="2">
        <f t="shared" si="1183"/>
        <v>8</v>
      </c>
      <c r="K15047" t="str">
        <f t="shared" si="1184"/>
        <v>Korenbouten</v>
      </c>
      <c r="L15047" s="25">
        <f t="shared" si="1186"/>
        <v>33</v>
      </c>
    </row>
    <row r="15048" spans="1:12" x14ac:dyDescent="0.25">
      <c r="A15048">
        <v>946</v>
      </c>
      <c r="B15048" t="s">
        <v>99</v>
      </c>
      <c r="C15048" s="1">
        <v>42236.604166666664</v>
      </c>
      <c r="D15048">
        <v>1</v>
      </c>
      <c r="E15048" t="s">
        <v>30</v>
      </c>
      <c r="F15048" t="s">
        <v>31</v>
      </c>
      <c r="G15048">
        <v>22</v>
      </c>
      <c r="H15048" t="str">
        <f t="shared" si="1185"/>
        <v>KD</v>
      </c>
      <c r="I15048" s="2">
        <f t="shared" si="1182"/>
        <v>2015</v>
      </c>
      <c r="J15048" s="2">
        <f t="shared" si="1183"/>
        <v>8</v>
      </c>
      <c r="K15048" t="str">
        <f t="shared" si="1184"/>
        <v>Pantserjuffers</v>
      </c>
      <c r="L15048" s="25">
        <f t="shared" si="1186"/>
        <v>33</v>
      </c>
    </row>
    <row r="15049" spans="1:12" x14ac:dyDescent="0.25">
      <c r="A15049">
        <v>946</v>
      </c>
      <c r="B15049" t="s">
        <v>99</v>
      </c>
      <c r="C15049" s="1">
        <v>42236.604166666664</v>
      </c>
      <c r="D15049">
        <v>1</v>
      </c>
      <c r="E15049" t="s">
        <v>26</v>
      </c>
      <c r="F15049" t="s">
        <v>27</v>
      </c>
      <c r="G15049">
        <v>2</v>
      </c>
      <c r="H15049" t="str">
        <f t="shared" si="1185"/>
        <v>KD</v>
      </c>
      <c r="I15049" s="2">
        <f t="shared" si="1182"/>
        <v>2015</v>
      </c>
      <c r="J15049" s="2">
        <f t="shared" si="1183"/>
        <v>8</v>
      </c>
      <c r="K15049" t="str">
        <f t="shared" si="1184"/>
        <v>Glazenmakers</v>
      </c>
      <c r="L15049" s="25">
        <f t="shared" si="1186"/>
        <v>33</v>
      </c>
    </row>
    <row r="15050" spans="1:12" x14ac:dyDescent="0.25">
      <c r="A15050">
        <v>946</v>
      </c>
      <c r="B15050" t="s">
        <v>99</v>
      </c>
      <c r="C15050" s="1">
        <v>42236.604166666664</v>
      </c>
      <c r="D15050">
        <v>1</v>
      </c>
      <c r="E15050" t="s">
        <v>34</v>
      </c>
      <c r="F15050" t="s">
        <v>35</v>
      </c>
      <c r="G15050">
        <v>3</v>
      </c>
      <c r="H15050" t="str">
        <f t="shared" si="1185"/>
        <v>KD</v>
      </c>
      <c r="I15050" s="2">
        <f t="shared" si="1182"/>
        <v>2015</v>
      </c>
      <c r="J15050" s="2">
        <f t="shared" si="1183"/>
        <v>8</v>
      </c>
      <c r="K15050" t="str">
        <f t="shared" si="1184"/>
        <v>Pantserjuffers</v>
      </c>
      <c r="L15050" s="25">
        <f t="shared" si="1186"/>
        <v>33</v>
      </c>
    </row>
    <row r="15051" spans="1:12" x14ac:dyDescent="0.25">
      <c r="A15051">
        <v>946</v>
      </c>
      <c r="B15051" t="s">
        <v>99</v>
      </c>
      <c r="C15051" s="1">
        <v>42236.604166666664</v>
      </c>
      <c r="D15051">
        <v>1</v>
      </c>
      <c r="E15051" t="s">
        <v>71</v>
      </c>
      <c r="F15051" t="s">
        <v>72</v>
      </c>
      <c r="G15051">
        <v>2</v>
      </c>
      <c r="H15051" t="str">
        <f t="shared" si="1185"/>
        <v>KD</v>
      </c>
      <c r="I15051" s="2">
        <f t="shared" si="1182"/>
        <v>2015</v>
      </c>
      <c r="J15051" s="2">
        <f t="shared" si="1183"/>
        <v>8</v>
      </c>
      <c r="K15051" t="str">
        <f t="shared" si="1184"/>
        <v>Waterjuffer</v>
      </c>
      <c r="L15051" s="25">
        <f t="shared" si="1186"/>
        <v>33</v>
      </c>
    </row>
    <row r="15052" spans="1:12" x14ac:dyDescent="0.25">
      <c r="A15052">
        <v>946</v>
      </c>
      <c r="B15052" t="s">
        <v>99</v>
      </c>
      <c r="C15052" s="1">
        <v>42236.604166666664</v>
      </c>
      <c r="D15052">
        <v>1</v>
      </c>
      <c r="E15052" t="s">
        <v>10</v>
      </c>
      <c r="F15052" t="s">
        <v>11</v>
      </c>
      <c r="G15052">
        <v>10</v>
      </c>
      <c r="H15052" t="str">
        <f t="shared" si="1185"/>
        <v>KD</v>
      </c>
      <c r="I15052" s="2">
        <f t="shared" si="1182"/>
        <v>2015</v>
      </c>
      <c r="J15052" s="2">
        <f t="shared" si="1183"/>
        <v>8</v>
      </c>
      <c r="K15052" t="str">
        <f t="shared" si="1184"/>
        <v>Waterjuffer</v>
      </c>
      <c r="L15052" s="25">
        <f t="shared" si="1186"/>
        <v>33</v>
      </c>
    </row>
    <row r="15053" spans="1:12" x14ac:dyDescent="0.25">
      <c r="A15053">
        <v>946</v>
      </c>
      <c r="B15053" t="s">
        <v>99</v>
      </c>
      <c r="C15053" s="1">
        <v>42236.604166666664</v>
      </c>
      <c r="D15053">
        <v>1</v>
      </c>
      <c r="E15053" t="s">
        <v>36</v>
      </c>
      <c r="F15053" t="s">
        <v>37</v>
      </c>
      <c r="G15053">
        <v>1</v>
      </c>
      <c r="H15053" t="str">
        <f t="shared" si="1185"/>
        <v>KD</v>
      </c>
      <c r="I15053" s="2">
        <f t="shared" si="1182"/>
        <v>2015</v>
      </c>
      <c r="J15053" s="2">
        <f t="shared" si="1183"/>
        <v>8</v>
      </c>
      <c r="K15053" t="str">
        <f t="shared" si="1184"/>
        <v>Glazenmakers</v>
      </c>
      <c r="L15053" s="25">
        <f t="shared" si="1186"/>
        <v>33</v>
      </c>
    </row>
    <row r="15054" spans="1:12" x14ac:dyDescent="0.25">
      <c r="A15054">
        <v>946</v>
      </c>
      <c r="B15054" t="s">
        <v>99</v>
      </c>
      <c r="C15054" s="1">
        <v>42236.604166666664</v>
      </c>
      <c r="D15054">
        <v>1</v>
      </c>
      <c r="E15054" t="s">
        <v>42</v>
      </c>
      <c r="F15054" t="s">
        <v>43</v>
      </c>
      <c r="G15054">
        <v>2</v>
      </c>
      <c r="H15054" t="str">
        <f t="shared" si="1185"/>
        <v>KD</v>
      </c>
      <c r="I15054" s="2">
        <f t="shared" si="1182"/>
        <v>2015</v>
      </c>
      <c r="J15054" s="2">
        <f t="shared" si="1183"/>
        <v>8</v>
      </c>
      <c r="K15054" t="str">
        <f t="shared" si="1184"/>
        <v>Korenbouten</v>
      </c>
      <c r="L15054" s="25">
        <f t="shared" si="1186"/>
        <v>33</v>
      </c>
    </row>
    <row r="15055" spans="1:12" x14ac:dyDescent="0.25">
      <c r="A15055">
        <v>946</v>
      </c>
      <c r="B15055" t="s">
        <v>99</v>
      </c>
      <c r="C15055" s="1">
        <v>42236.604166666664</v>
      </c>
      <c r="D15055">
        <v>1</v>
      </c>
      <c r="E15055" t="s">
        <v>46</v>
      </c>
      <c r="F15055" t="s">
        <v>47</v>
      </c>
      <c r="G15055">
        <v>2</v>
      </c>
      <c r="H15055" t="str">
        <f t="shared" si="1185"/>
        <v>KD</v>
      </c>
      <c r="I15055" s="2">
        <f t="shared" si="1182"/>
        <v>2015</v>
      </c>
      <c r="J15055" s="2">
        <f t="shared" si="1183"/>
        <v>8</v>
      </c>
      <c r="K15055" t="str">
        <f t="shared" si="1184"/>
        <v>Pantserjuffers</v>
      </c>
      <c r="L15055" s="25">
        <f t="shared" si="1186"/>
        <v>33</v>
      </c>
    </row>
    <row r="15056" spans="1:12" x14ac:dyDescent="0.25">
      <c r="A15056">
        <v>946</v>
      </c>
      <c r="B15056" t="s">
        <v>99</v>
      </c>
      <c r="C15056" s="1">
        <v>42236.604166666664</v>
      </c>
      <c r="D15056">
        <v>1</v>
      </c>
      <c r="E15056" t="s">
        <v>14</v>
      </c>
      <c r="F15056" t="s">
        <v>15</v>
      </c>
      <c r="G15056">
        <v>12</v>
      </c>
      <c r="H15056" t="str">
        <f t="shared" si="1185"/>
        <v>KD</v>
      </c>
      <c r="I15056" s="2">
        <f t="shared" si="1182"/>
        <v>2015</v>
      </c>
      <c r="J15056" s="2">
        <f t="shared" si="1183"/>
        <v>8</v>
      </c>
      <c r="K15056" t="str">
        <f t="shared" si="1184"/>
        <v>Waterjuffer</v>
      </c>
      <c r="L15056" s="25">
        <f t="shared" si="1186"/>
        <v>33</v>
      </c>
    </row>
    <row r="15057" spans="1:12" x14ac:dyDescent="0.25">
      <c r="A15057">
        <v>946</v>
      </c>
      <c r="B15057" t="s">
        <v>99</v>
      </c>
      <c r="C15057" s="1">
        <v>42236.604166666664</v>
      </c>
      <c r="D15057">
        <v>2</v>
      </c>
      <c r="E15057" t="s">
        <v>30</v>
      </c>
      <c r="F15057" t="s">
        <v>31</v>
      </c>
      <c r="G15057">
        <v>4</v>
      </c>
      <c r="H15057" t="str">
        <f t="shared" si="1185"/>
        <v>KD</v>
      </c>
      <c r="I15057" s="2">
        <f t="shared" si="1182"/>
        <v>2015</v>
      </c>
      <c r="J15057" s="2">
        <f t="shared" si="1183"/>
        <v>8</v>
      </c>
      <c r="K15057" t="str">
        <f t="shared" si="1184"/>
        <v>Pantserjuffers</v>
      </c>
      <c r="L15057" s="25">
        <f t="shared" si="1186"/>
        <v>33</v>
      </c>
    </row>
    <row r="15058" spans="1:12" x14ac:dyDescent="0.25">
      <c r="A15058">
        <v>946</v>
      </c>
      <c r="B15058" t="s">
        <v>99</v>
      </c>
      <c r="C15058" s="1">
        <v>42236.604166666664</v>
      </c>
      <c r="D15058">
        <v>2</v>
      </c>
      <c r="E15058" t="s">
        <v>26</v>
      </c>
      <c r="F15058" t="s">
        <v>27</v>
      </c>
      <c r="G15058">
        <v>1</v>
      </c>
      <c r="H15058" t="str">
        <f t="shared" si="1185"/>
        <v>KD</v>
      </c>
      <c r="I15058" s="2">
        <f t="shared" si="1182"/>
        <v>2015</v>
      </c>
      <c r="J15058" s="2">
        <f t="shared" si="1183"/>
        <v>8</v>
      </c>
      <c r="K15058" t="str">
        <f t="shared" si="1184"/>
        <v>Glazenmakers</v>
      </c>
      <c r="L15058" s="25">
        <f t="shared" si="1186"/>
        <v>33</v>
      </c>
    </row>
    <row r="15059" spans="1:12" x14ac:dyDescent="0.25">
      <c r="A15059">
        <v>946</v>
      </c>
      <c r="B15059" t="s">
        <v>99</v>
      </c>
      <c r="C15059" s="1">
        <v>42236.604166666664</v>
      </c>
      <c r="D15059">
        <v>2</v>
      </c>
      <c r="E15059" t="s">
        <v>10</v>
      </c>
      <c r="F15059" t="s">
        <v>11</v>
      </c>
      <c r="G15059">
        <v>15</v>
      </c>
      <c r="H15059" t="str">
        <f t="shared" si="1185"/>
        <v>KD</v>
      </c>
      <c r="I15059" s="2">
        <f t="shared" si="1182"/>
        <v>2015</v>
      </c>
      <c r="J15059" s="2">
        <f t="shared" si="1183"/>
        <v>8</v>
      </c>
      <c r="K15059" t="str">
        <f t="shared" si="1184"/>
        <v>Waterjuffer</v>
      </c>
      <c r="L15059" s="25">
        <f t="shared" si="1186"/>
        <v>33</v>
      </c>
    </row>
    <row r="15060" spans="1:12" x14ac:dyDescent="0.25">
      <c r="A15060">
        <v>946</v>
      </c>
      <c r="B15060" t="s">
        <v>99</v>
      </c>
      <c r="C15060" s="1">
        <v>42236.604166666664</v>
      </c>
      <c r="D15060">
        <v>2</v>
      </c>
      <c r="E15060" t="s">
        <v>14</v>
      </c>
      <c r="F15060" t="s">
        <v>15</v>
      </c>
      <c r="G15060">
        <v>7</v>
      </c>
      <c r="H15060" t="str">
        <f t="shared" si="1185"/>
        <v>KD</v>
      </c>
      <c r="I15060" s="2">
        <f t="shared" si="1182"/>
        <v>2015</v>
      </c>
      <c r="J15060" s="2">
        <f t="shared" si="1183"/>
        <v>8</v>
      </c>
      <c r="K15060" t="str">
        <f t="shared" si="1184"/>
        <v>Waterjuffer</v>
      </c>
      <c r="L15060" s="25">
        <f t="shared" si="1186"/>
        <v>33</v>
      </c>
    </row>
    <row r="15061" spans="1:12" x14ac:dyDescent="0.25">
      <c r="A15061">
        <v>946</v>
      </c>
      <c r="B15061" t="s">
        <v>99</v>
      </c>
      <c r="C15061" s="1">
        <v>42236.604166666664</v>
      </c>
      <c r="D15061">
        <v>2</v>
      </c>
      <c r="E15061" t="s">
        <v>32</v>
      </c>
      <c r="F15061" t="s">
        <v>33</v>
      </c>
      <c r="G15061">
        <v>3</v>
      </c>
      <c r="H15061" t="str">
        <f t="shared" si="1185"/>
        <v>KD</v>
      </c>
      <c r="I15061" s="2">
        <f t="shared" si="1182"/>
        <v>2015</v>
      </c>
      <c r="J15061" s="2">
        <f t="shared" si="1183"/>
        <v>8</v>
      </c>
      <c r="K15061" t="str">
        <f t="shared" si="1184"/>
        <v>Korenbouten</v>
      </c>
      <c r="L15061" s="25">
        <f t="shared" si="1186"/>
        <v>33</v>
      </c>
    </row>
    <row r="15062" spans="1:12" x14ac:dyDescent="0.25">
      <c r="A15062">
        <v>946</v>
      </c>
      <c r="B15062" t="s">
        <v>99</v>
      </c>
      <c r="C15062" s="1">
        <v>42236.604166666664</v>
      </c>
      <c r="D15062">
        <v>2</v>
      </c>
      <c r="E15062" t="s">
        <v>18</v>
      </c>
      <c r="F15062" t="s">
        <v>19</v>
      </c>
      <c r="G15062">
        <v>1</v>
      </c>
      <c r="H15062" t="str">
        <f t="shared" si="1185"/>
        <v>KD</v>
      </c>
      <c r="I15062" s="2">
        <f t="shared" si="1182"/>
        <v>2015</v>
      </c>
      <c r="J15062" s="2">
        <f t="shared" si="1183"/>
        <v>8</v>
      </c>
      <c r="K15062" t="str">
        <f t="shared" si="1184"/>
        <v>Korenbouten</v>
      </c>
      <c r="L15062" s="25">
        <f t="shared" si="1186"/>
        <v>33</v>
      </c>
    </row>
    <row r="15063" spans="1:12" x14ac:dyDescent="0.25">
      <c r="A15063">
        <v>946</v>
      </c>
      <c r="B15063" t="s">
        <v>99</v>
      </c>
      <c r="C15063" s="1">
        <v>42236.604166666664</v>
      </c>
      <c r="D15063">
        <v>2</v>
      </c>
      <c r="E15063" t="s">
        <v>42</v>
      </c>
      <c r="F15063" t="s">
        <v>43</v>
      </c>
      <c r="G15063">
        <v>2</v>
      </c>
      <c r="H15063" t="str">
        <f t="shared" si="1185"/>
        <v>KD</v>
      </c>
      <c r="I15063" s="2">
        <f t="shared" si="1182"/>
        <v>2015</v>
      </c>
      <c r="J15063" s="2">
        <f t="shared" si="1183"/>
        <v>8</v>
      </c>
      <c r="K15063" t="str">
        <f t="shared" si="1184"/>
        <v>Korenbouten</v>
      </c>
      <c r="L15063" s="25">
        <f t="shared" si="1186"/>
        <v>33</v>
      </c>
    </row>
    <row r="15064" spans="1:12" x14ac:dyDescent="0.25">
      <c r="A15064">
        <v>946</v>
      </c>
      <c r="B15064" t="s">
        <v>99</v>
      </c>
      <c r="C15064" s="1">
        <v>42236.604166666664</v>
      </c>
      <c r="D15064">
        <v>2</v>
      </c>
      <c r="E15064" t="s">
        <v>50</v>
      </c>
      <c r="F15064" t="s">
        <v>51</v>
      </c>
      <c r="G15064">
        <v>1</v>
      </c>
      <c r="H15064" t="str">
        <f t="shared" si="1185"/>
        <v>KD</v>
      </c>
      <c r="I15064" s="2">
        <f t="shared" si="1182"/>
        <v>2015</v>
      </c>
      <c r="J15064" s="2">
        <f t="shared" si="1183"/>
        <v>8</v>
      </c>
      <c r="K15064" t="str">
        <f t="shared" si="1184"/>
        <v>Waterjuffer</v>
      </c>
      <c r="L15064" s="25">
        <f t="shared" si="1186"/>
        <v>33</v>
      </c>
    </row>
    <row r="15065" spans="1:12" x14ac:dyDescent="0.25">
      <c r="A15065">
        <v>946</v>
      </c>
      <c r="B15065" t="s">
        <v>99</v>
      </c>
      <c r="C15065" s="1">
        <v>42236.604166666664</v>
      </c>
      <c r="D15065">
        <v>4</v>
      </c>
      <c r="E15065" t="s">
        <v>18</v>
      </c>
      <c r="F15065" t="s">
        <v>19</v>
      </c>
      <c r="G15065">
        <v>1</v>
      </c>
      <c r="H15065" t="str">
        <f t="shared" si="1185"/>
        <v>KD</v>
      </c>
      <c r="I15065" s="2">
        <f t="shared" si="1182"/>
        <v>2015</v>
      </c>
      <c r="J15065" s="2">
        <f t="shared" si="1183"/>
        <v>8</v>
      </c>
      <c r="K15065" t="str">
        <f t="shared" si="1184"/>
        <v>Korenbouten</v>
      </c>
      <c r="L15065" s="25">
        <f t="shared" si="1186"/>
        <v>33</v>
      </c>
    </row>
    <row r="15066" spans="1:12" x14ac:dyDescent="0.25">
      <c r="A15066">
        <v>946</v>
      </c>
      <c r="B15066" t="s">
        <v>99</v>
      </c>
      <c r="C15066" s="1">
        <v>42236.604166666664</v>
      </c>
      <c r="D15066">
        <v>4</v>
      </c>
      <c r="E15066" t="s">
        <v>26</v>
      </c>
      <c r="F15066" t="s">
        <v>27</v>
      </c>
      <c r="G15066">
        <v>2</v>
      </c>
      <c r="H15066" t="str">
        <f t="shared" si="1185"/>
        <v>KD</v>
      </c>
      <c r="I15066" s="2">
        <f t="shared" si="1182"/>
        <v>2015</v>
      </c>
      <c r="J15066" s="2">
        <f t="shared" si="1183"/>
        <v>8</v>
      </c>
      <c r="K15066" t="str">
        <f t="shared" si="1184"/>
        <v>Glazenmakers</v>
      </c>
      <c r="L15066" s="25">
        <f t="shared" si="1186"/>
        <v>33</v>
      </c>
    </row>
    <row r="15067" spans="1:12" x14ac:dyDescent="0.25">
      <c r="A15067">
        <v>946</v>
      </c>
      <c r="B15067" t="s">
        <v>99</v>
      </c>
      <c r="C15067" s="1">
        <v>42236.604166666664</v>
      </c>
      <c r="D15067">
        <v>5</v>
      </c>
      <c r="E15067" t="s">
        <v>26</v>
      </c>
      <c r="F15067" t="s">
        <v>27</v>
      </c>
      <c r="G15067">
        <v>6</v>
      </c>
      <c r="H15067" t="str">
        <f t="shared" si="1185"/>
        <v>KD</v>
      </c>
      <c r="I15067" s="2">
        <f t="shared" ref="I15067:I15130" si="1187">YEAR(C15067)</f>
        <v>2015</v>
      </c>
      <c r="J15067" s="2">
        <f t="shared" ref="J15067:J15130" si="1188">MONTH(C15067)</f>
        <v>8</v>
      </c>
      <c r="K15067" t="str">
        <f t="shared" ref="K15067:K15130" si="1189">VLOOKUP(E15067,$Q$2:$R$100,2,FALSE)</f>
        <v>Glazenmakers</v>
      </c>
      <c r="L15067" s="25">
        <f t="shared" si="1186"/>
        <v>33</v>
      </c>
    </row>
    <row r="15068" spans="1:12" x14ac:dyDescent="0.25">
      <c r="A15068">
        <v>946</v>
      </c>
      <c r="B15068" t="s">
        <v>99</v>
      </c>
      <c r="C15068" s="1">
        <v>42236.604166666664</v>
      </c>
      <c r="D15068">
        <v>5</v>
      </c>
      <c r="E15068" t="s">
        <v>36</v>
      </c>
      <c r="F15068" t="s">
        <v>37</v>
      </c>
      <c r="G15068">
        <v>1</v>
      </c>
      <c r="H15068" t="str">
        <f t="shared" si="1185"/>
        <v>KD</v>
      </c>
      <c r="I15068" s="2">
        <f t="shared" si="1187"/>
        <v>2015</v>
      </c>
      <c r="J15068" s="2">
        <f t="shared" si="1188"/>
        <v>8</v>
      </c>
      <c r="K15068" t="str">
        <f t="shared" si="1189"/>
        <v>Glazenmakers</v>
      </c>
      <c r="L15068" s="25">
        <f t="shared" si="1186"/>
        <v>33</v>
      </c>
    </row>
    <row r="15069" spans="1:12" x14ac:dyDescent="0.25">
      <c r="A15069">
        <v>946</v>
      </c>
      <c r="B15069" t="s">
        <v>99</v>
      </c>
      <c r="C15069" s="1">
        <v>42256.5</v>
      </c>
      <c r="D15069">
        <v>1</v>
      </c>
      <c r="E15069" t="s">
        <v>40</v>
      </c>
      <c r="F15069" t="s">
        <v>41</v>
      </c>
      <c r="G15069">
        <v>1</v>
      </c>
      <c r="H15069" t="str">
        <f t="shared" si="1185"/>
        <v>KD</v>
      </c>
      <c r="I15069" s="2">
        <f t="shared" si="1187"/>
        <v>2015</v>
      </c>
      <c r="J15069" s="2">
        <f t="shared" si="1188"/>
        <v>9</v>
      </c>
      <c r="K15069" t="str">
        <f t="shared" si="1189"/>
        <v>Korenbouten</v>
      </c>
      <c r="L15069" s="25">
        <f t="shared" si="1186"/>
        <v>35.857142857142854</v>
      </c>
    </row>
    <row r="15070" spans="1:12" x14ac:dyDescent="0.25">
      <c r="A15070">
        <v>946</v>
      </c>
      <c r="B15070" t="s">
        <v>99</v>
      </c>
      <c r="C15070" s="1">
        <v>42256.5</v>
      </c>
      <c r="D15070">
        <v>1</v>
      </c>
      <c r="E15070" t="s">
        <v>32</v>
      </c>
      <c r="F15070" t="s">
        <v>33</v>
      </c>
      <c r="G15070">
        <v>7</v>
      </c>
      <c r="H15070" t="str">
        <f t="shared" si="1185"/>
        <v>KD</v>
      </c>
      <c r="I15070" s="2">
        <f t="shared" si="1187"/>
        <v>2015</v>
      </c>
      <c r="J15070" s="2">
        <f t="shared" si="1188"/>
        <v>9</v>
      </c>
      <c r="K15070" t="str">
        <f t="shared" si="1189"/>
        <v>Korenbouten</v>
      </c>
      <c r="L15070" s="25">
        <f t="shared" si="1186"/>
        <v>35.857142857142854</v>
      </c>
    </row>
    <row r="15071" spans="1:12" x14ac:dyDescent="0.25">
      <c r="A15071">
        <v>946</v>
      </c>
      <c r="B15071" t="s">
        <v>99</v>
      </c>
      <c r="C15071" s="1">
        <v>42256.5</v>
      </c>
      <c r="D15071">
        <v>1</v>
      </c>
      <c r="E15071" t="s">
        <v>30</v>
      </c>
      <c r="F15071" t="s">
        <v>31</v>
      </c>
      <c r="G15071">
        <v>9</v>
      </c>
      <c r="H15071" t="str">
        <f t="shared" si="1185"/>
        <v>KD</v>
      </c>
      <c r="I15071" s="2">
        <f t="shared" si="1187"/>
        <v>2015</v>
      </c>
      <c r="J15071" s="2">
        <f t="shared" si="1188"/>
        <v>9</v>
      </c>
      <c r="K15071" t="str">
        <f t="shared" si="1189"/>
        <v>Pantserjuffers</v>
      </c>
      <c r="L15071" s="25">
        <f t="shared" si="1186"/>
        <v>35.857142857142854</v>
      </c>
    </row>
    <row r="15072" spans="1:12" x14ac:dyDescent="0.25">
      <c r="A15072">
        <v>946</v>
      </c>
      <c r="B15072" t="s">
        <v>99</v>
      </c>
      <c r="C15072" s="1">
        <v>42256.5</v>
      </c>
      <c r="D15072">
        <v>1</v>
      </c>
      <c r="E15072" t="s">
        <v>34</v>
      </c>
      <c r="F15072" t="s">
        <v>35</v>
      </c>
      <c r="G15072">
        <v>3</v>
      </c>
      <c r="H15072" t="str">
        <f t="shared" si="1185"/>
        <v>KD</v>
      </c>
      <c r="I15072" s="2">
        <f t="shared" si="1187"/>
        <v>2015</v>
      </c>
      <c r="J15072" s="2">
        <f t="shared" si="1188"/>
        <v>9</v>
      </c>
      <c r="K15072" t="str">
        <f t="shared" si="1189"/>
        <v>Pantserjuffers</v>
      </c>
      <c r="L15072" s="25">
        <f t="shared" si="1186"/>
        <v>35.857142857142854</v>
      </c>
    </row>
    <row r="15073" spans="1:12" x14ac:dyDescent="0.25">
      <c r="A15073">
        <v>946</v>
      </c>
      <c r="B15073" t="s">
        <v>99</v>
      </c>
      <c r="C15073" s="1">
        <v>42256.5</v>
      </c>
      <c r="D15073">
        <v>1</v>
      </c>
      <c r="E15073" t="s">
        <v>10</v>
      </c>
      <c r="F15073" t="s">
        <v>11</v>
      </c>
      <c r="G15073">
        <v>5</v>
      </c>
      <c r="H15073" t="str">
        <f t="shared" si="1185"/>
        <v>KD</v>
      </c>
      <c r="I15073" s="2">
        <f t="shared" si="1187"/>
        <v>2015</v>
      </c>
      <c r="J15073" s="2">
        <f t="shared" si="1188"/>
        <v>9</v>
      </c>
      <c r="K15073" t="str">
        <f t="shared" si="1189"/>
        <v>Waterjuffer</v>
      </c>
      <c r="L15073" s="25">
        <f t="shared" si="1186"/>
        <v>35.857142857142854</v>
      </c>
    </row>
    <row r="15074" spans="1:12" x14ac:dyDescent="0.25">
      <c r="A15074">
        <v>946</v>
      </c>
      <c r="B15074" t="s">
        <v>99</v>
      </c>
      <c r="C15074" s="1">
        <v>42256.5</v>
      </c>
      <c r="D15074">
        <v>1</v>
      </c>
      <c r="E15074" t="s">
        <v>36</v>
      </c>
      <c r="F15074" t="s">
        <v>37</v>
      </c>
      <c r="G15074">
        <v>1</v>
      </c>
      <c r="H15074" t="str">
        <f t="shared" si="1185"/>
        <v>KD</v>
      </c>
      <c r="I15074" s="2">
        <f t="shared" si="1187"/>
        <v>2015</v>
      </c>
      <c r="J15074" s="2">
        <f t="shared" si="1188"/>
        <v>9</v>
      </c>
      <c r="K15074" t="str">
        <f t="shared" si="1189"/>
        <v>Glazenmakers</v>
      </c>
      <c r="L15074" s="25">
        <f t="shared" si="1186"/>
        <v>35.857142857142854</v>
      </c>
    </row>
    <row r="15075" spans="1:12" x14ac:dyDescent="0.25">
      <c r="A15075">
        <v>946</v>
      </c>
      <c r="B15075" t="s">
        <v>99</v>
      </c>
      <c r="C15075" s="1">
        <v>42256.5</v>
      </c>
      <c r="D15075">
        <v>1</v>
      </c>
      <c r="E15075" t="s">
        <v>42</v>
      </c>
      <c r="F15075" t="s">
        <v>43</v>
      </c>
      <c r="G15075">
        <v>2</v>
      </c>
      <c r="H15075" t="str">
        <f t="shared" si="1185"/>
        <v>KD</v>
      </c>
      <c r="I15075" s="2">
        <f t="shared" si="1187"/>
        <v>2015</v>
      </c>
      <c r="J15075" s="2">
        <f t="shared" si="1188"/>
        <v>9</v>
      </c>
      <c r="K15075" t="str">
        <f t="shared" si="1189"/>
        <v>Korenbouten</v>
      </c>
      <c r="L15075" s="25">
        <f t="shared" si="1186"/>
        <v>35.857142857142854</v>
      </c>
    </row>
    <row r="15076" spans="1:12" x14ac:dyDescent="0.25">
      <c r="A15076">
        <v>946</v>
      </c>
      <c r="B15076" t="s">
        <v>99</v>
      </c>
      <c r="C15076" s="1">
        <v>42256.5</v>
      </c>
      <c r="D15076">
        <v>1</v>
      </c>
      <c r="E15076" t="s">
        <v>46</v>
      </c>
      <c r="F15076" t="s">
        <v>47</v>
      </c>
      <c r="G15076">
        <v>1</v>
      </c>
      <c r="H15076" t="str">
        <f t="shared" si="1185"/>
        <v>KD</v>
      </c>
      <c r="I15076" s="2">
        <f t="shared" si="1187"/>
        <v>2015</v>
      </c>
      <c r="J15076" s="2">
        <f t="shared" si="1188"/>
        <v>9</v>
      </c>
      <c r="K15076" t="str">
        <f t="shared" si="1189"/>
        <v>Pantserjuffers</v>
      </c>
      <c r="L15076" s="25">
        <f t="shared" si="1186"/>
        <v>35.857142857142854</v>
      </c>
    </row>
    <row r="15077" spans="1:12" x14ac:dyDescent="0.25">
      <c r="A15077">
        <v>946</v>
      </c>
      <c r="B15077" t="s">
        <v>99</v>
      </c>
      <c r="C15077" s="1">
        <v>42256.5</v>
      </c>
      <c r="D15077">
        <v>1</v>
      </c>
      <c r="E15077" t="s">
        <v>14</v>
      </c>
      <c r="F15077" t="s">
        <v>15</v>
      </c>
      <c r="G15077">
        <v>7</v>
      </c>
      <c r="H15077" t="str">
        <f t="shared" si="1185"/>
        <v>KD</v>
      </c>
      <c r="I15077" s="2">
        <f t="shared" si="1187"/>
        <v>2015</v>
      </c>
      <c r="J15077" s="2">
        <f t="shared" si="1188"/>
        <v>9</v>
      </c>
      <c r="K15077" t="str">
        <f t="shared" si="1189"/>
        <v>Waterjuffer</v>
      </c>
      <c r="L15077" s="25">
        <f t="shared" si="1186"/>
        <v>35.857142857142854</v>
      </c>
    </row>
    <row r="15078" spans="1:12" x14ac:dyDescent="0.25">
      <c r="A15078">
        <v>946</v>
      </c>
      <c r="B15078" t="s">
        <v>99</v>
      </c>
      <c r="C15078" s="1">
        <v>42256.5</v>
      </c>
      <c r="D15078">
        <v>2</v>
      </c>
      <c r="E15078" t="s">
        <v>32</v>
      </c>
      <c r="F15078" t="s">
        <v>33</v>
      </c>
      <c r="G15078">
        <v>8</v>
      </c>
      <c r="H15078" t="str">
        <f t="shared" si="1185"/>
        <v>KD</v>
      </c>
      <c r="I15078" s="2">
        <f t="shared" si="1187"/>
        <v>2015</v>
      </c>
      <c r="J15078" s="2">
        <f t="shared" si="1188"/>
        <v>9</v>
      </c>
      <c r="K15078" t="str">
        <f t="shared" si="1189"/>
        <v>Korenbouten</v>
      </c>
      <c r="L15078" s="25">
        <f t="shared" si="1186"/>
        <v>35.857142857142854</v>
      </c>
    </row>
    <row r="15079" spans="1:12" x14ac:dyDescent="0.25">
      <c r="A15079">
        <v>946</v>
      </c>
      <c r="B15079" t="s">
        <v>99</v>
      </c>
      <c r="C15079" s="1">
        <v>42256.5</v>
      </c>
      <c r="D15079">
        <v>2</v>
      </c>
      <c r="E15079" t="s">
        <v>30</v>
      </c>
      <c r="F15079" t="s">
        <v>31</v>
      </c>
      <c r="G15079">
        <v>3</v>
      </c>
      <c r="H15079" t="str">
        <f t="shared" si="1185"/>
        <v>KD</v>
      </c>
      <c r="I15079" s="2">
        <f t="shared" si="1187"/>
        <v>2015</v>
      </c>
      <c r="J15079" s="2">
        <f t="shared" si="1188"/>
        <v>9</v>
      </c>
      <c r="K15079" t="str">
        <f t="shared" si="1189"/>
        <v>Pantserjuffers</v>
      </c>
      <c r="L15079" s="25">
        <f t="shared" si="1186"/>
        <v>35.857142857142854</v>
      </c>
    </row>
    <row r="15080" spans="1:12" x14ac:dyDescent="0.25">
      <c r="A15080">
        <v>946</v>
      </c>
      <c r="B15080" t="s">
        <v>99</v>
      </c>
      <c r="C15080" s="1">
        <v>42256.5</v>
      </c>
      <c r="D15080">
        <v>2</v>
      </c>
      <c r="E15080" t="s">
        <v>10</v>
      </c>
      <c r="F15080" t="s">
        <v>11</v>
      </c>
      <c r="G15080">
        <v>9</v>
      </c>
      <c r="H15080" t="str">
        <f t="shared" si="1185"/>
        <v>KD</v>
      </c>
      <c r="I15080" s="2">
        <f t="shared" si="1187"/>
        <v>2015</v>
      </c>
      <c r="J15080" s="2">
        <f t="shared" si="1188"/>
        <v>9</v>
      </c>
      <c r="K15080" t="str">
        <f t="shared" si="1189"/>
        <v>Waterjuffer</v>
      </c>
      <c r="L15080" s="25">
        <f t="shared" si="1186"/>
        <v>35.857142857142854</v>
      </c>
    </row>
    <row r="15081" spans="1:12" x14ac:dyDescent="0.25">
      <c r="A15081">
        <v>946</v>
      </c>
      <c r="B15081" t="s">
        <v>99</v>
      </c>
      <c r="C15081" s="1">
        <v>42256.5</v>
      </c>
      <c r="D15081">
        <v>2</v>
      </c>
      <c r="E15081" t="s">
        <v>36</v>
      </c>
      <c r="F15081" t="s">
        <v>37</v>
      </c>
      <c r="G15081">
        <v>1</v>
      </c>
      <c r="H15081" t="str">
        <f t="shared" si="1185"/>
        <v>KD</v>
      </c>
      <c r="I15081" s="2">
        <f t="shared" si="1187"/>
        <v>2015</v>
      </c>
      <c r="J15081" s="2">
        <f t="shared" si="1188"/>
        <v>9</v>
      </c>
      <c r="K15081" t="str">
        <f t="shared" si="1189"/>
        <v>Glazenmakers</v>
      </c>
      <c r="L15081" s="25">
        <f t="shared" si="1186"/>
        <v>35.857142857142854</v>
      </c>
    </row>
    <row r="15082" spans="1:12" x14ac:dyDescent="0.25">
      <c r="A15082">
        <v>946</v>
      </c>
      <c r="B15082" t="s">
        <v>99</v>
      </c>
      <c r="C15082" s="1">
        <v>42256.5</v>
      </c>
      <c r="D15082">
        <v>2</v>
      </c>
      <c r="E15082" t="s">
        <v>14</v>
      </c>
      <c r="F15082" t="s">
        <v>15</v>
      </c>
      <c r="G15082">
        <v>12</v>
      </c>
      <c r="H15082" t="str">
        <f t="shared" si="1185"/>
        <v>KD</v>
      </c>
      <c r="I15082" s="2">
        <f t="shared" si="1187"/>
        <v>2015</v>
      </c>
      <c r="J15082" s="2">
        <f t="shared" si="1188"/>
        <v>9</v>
      </c>
      <c r="K15082" t="str">
        <f t="shared" si="1189"/>
        <v>Waterjuffer</v>
      </c>
      <c r="L15082" s="25">
        <f t="shared" si="1186"/>
        <v>35.857142857142854</v>
      </c>
    </row>
    <row r="15083" spans="1:12" x14ac:dyDescent="0.25">
      <c r="A15083">
        <v>946</v>
      </c>
      <c r="B15083" t="s">
        <v>99</v>
      </c>
      <c r="C15083" s="1">
        <v>42256.5</v>
      </c>
      <c r="D15083">
        <v>4</v>
      </c>
      <c r="E15083" t="s">
        <v>18</v>
      </c>
      <c r="F15083" t="s">
        <v>19</v>
      </c>
      <c r="G15083">
        <v>1</v>
      </c>
      <c r="H15083" t="str">
        <f t="shared" si="1185"/>
        <v>KD</v>
      </c>
      <c r="I15083" s="2">
        <f t="shared" si="1187"/>
        <v>2015</v>
      </c>
      <c r="J15083" s="2">
        <f t="shared" si="1188"/>
        <v>9</v>
      </c>
      <c r="K15083" t="str">
        <f t="shared" si="1189"/>
        <v>Korenbouten</v>
      </c>
      <c r="L15083" s="25">
        <f t="shared" si="1186"/>
        <v>35.857142857142854</v>
      </c>
    </row>
    <row r="15084" spans="1:12" x14ac:dyDescent="0.25">
      <c r="A15084">
        <v>946</v>
      </c>
      <c r="B15084" t="s">
        <v>99</v>
      </c>
      <c r="C15084" s="1">
        <v>42256.5</v>
      </c>
      <c r="D15084">
        <v>4</v>
      </c>
      <c r="E15084" t="s">
        <v>36</v>
      </c>
      <c r="F15084" t="s">
        <v>37</v>
      </c>
      <c r="G15084">
        <v>3</v>
      </c>
      <c r="H15084" t="str">
        <f t="shared" si="1185"/>
        <v>KD</v>
      </c>
      <c r="I15084" s="2">
        <f t="shared" si="1187"/>
        <v>2015</v>
      </c>
      <c r="J15084" s="2">
        <f t="shared" si="1188"/>
        <v>9</v>
      </c>
      <c r="K15084" t="str">
        <f t="shared" si="1189"/>
        <v>Glazenmakers</v>
      </c>
      <c r="L15084" s="25">
        <f t="shared" si="1186"/>
        <v>35.857142857142854</v>
      </c>
    </row>
    <row r="15085" spans="1:12" x14ac:dyDescent="0.25">
      <c r="A15085">
        <v>946</v>
      </c>
      <c r="B15085" t="s">
        <v>99</v>
      </c>
      <c r="C15085" s="1">
        <v>42256.5</v>
      </c>
      <c r="D15085">
        <v>5</v>
      </c>
      <c r="E15085" t="s">
        <v>36</v>
      </c>
      <c r="F15085" t="s">
        <v>37</v>
      </c>
      <c r="G15085">
        <v>2</v>
      </c>
      <c r="H15085" t="str">
        <f t="shared" si="1185"/>
        <v>KD</v>
      </c>
      <c r="I15085" s="2">
        <f t="shared" si="1187"/>
        <v>2015</v>
      </c>
      <c r="J15085" s="2">
        <f t="shared" si="1188"/>
        <v>9</v>
      </c>
      <c r="K15085" t="str">
        <f t="shared" si="1189"/>
        <v>Glazenmakers</v>
      </c>
      <c r="L15085" s="25">
        <f t="shared" si="1186"/>
        <v>35.857142857142854</v>
      </c>
    </row>
    <row r="15086" spans="1:12" x14ac:dyDescent="0.25">
      <c r="A15086">
        <v>946</v>
      </c>
      <c r="B15086" t="s">
        <v>99</v>
      </c>
      <c r="C15086" s="1">
        <v>42277.520833333336</v>
      </c>
      <c r="D15086">
        <v>1</v>
      </c>
      <c r="E15086" t="s">
        <v>32</v>
      </c>
      <c r="F15086" t="s">
        <v>33</v>
      </c>
      <c r="G15086">
        <v>6</v>
      </c>
      <c r="H15086" t="str">
        <f t="shared" si="1185"/>
        <v>KD</v>
      </c>
      <c r="I15086" s="2">
        <f t="shared" si="1187"/>
        <v>2015</v>
      </c>
      <c r="J15086" s="2">
        <f t="shared" si="1188"/>
        <v>9</v>
      </c>
      <c r="K15086" t="str">
        <f t="shared" si="1189"/>
        <v>Korenbouten</v>
      </c>
      <c r="L15086" s="25">
        <f t="shared" si="1186"/>
        <v>38.857142857142854</v>
      </c>
    </row>
    <row r="15087" spans="1:12" x14ac:dyDescent="0.25">
      <c r="A15087">
        <v>946</v>
      </c>
      <c r="B15087" t="s">
        <v>99</v>
      </c>
      <c r="C15087" s="1">
        <v>42277.520833333336</v>
      </c>
      <c r="D15087">
        <v>1</v>
      </c>
      <c r="E15087" t="s">
        <v>34</v>
      </c>
      <c r="F15087" t="s">
        <v>35</v>
      </c>
      <c r="G15087">
        <v>2</v>
      </c>
      <c r="H15087" t="str">
        <f t="shared" si="1185"/>
        <v>KD</v>
      </c>
      <c r="I15087" s="2">
        <f t="shared" si="1187"/>
        <v>2015</v>
      </c>
      <c r="J15087" s="2">
        <f t="shared" si="1188"/>
        <v>9</v>
      </c>
      <c r="K15087" t="str">
        <f t="shared" si="1189"/>
        <v>Pantserjuffers</v>
      </c>
      <c r="L15087" s="25">
        <f t="shared" si="1186"/>
        <v>38.857142857142854</v>
      </c>
    </row>
    <row r="15088" spans="1:12" x14ac:dyDescent="0.25">
      <c r="A15088">
        <v>946</v>
      </c>
      <c r="B15088" t="s">
        <v>99</v>
      </c>
      <c r="C15088" s="1">
        <v>42277.520833333336</v>
      </c>
      <c r="D15088">
        <v>1</v>
      </c>
      <c r="E15088" t="s">
        <v>10</v>
      </c>
      <c r="F15088" t="s">
        <v>11</v>
      </c>
      <c r="G15088">
        <v>1</v>
      </c>
      <c r="H15088" t="str">
        <f t="shared" si="1185"/>
        <v>KD</v>
      </c>
      <c r="I15088" s="2">
        <f t="shared" si="1187"/>
        <v>2015</v>
      </c>
      <c r="J15088" s="2">
        <f t="shared" si="1188"/>
        <v>9</v>
      </c>
      <c r="K15088" t="str">
        <f t="shared" si="1189"/>
        <v>Waterjuffer</v>
      </c>
      <c r="L15088" s="25">
        <f t="shared" si="1186"/>
        <v>38.857142857142854</v>
      </c>
    </row>
    <row r="15089" spans="1:12" x14ac:dyDescent="0.25">
      <c r="A15089">
        <v>946</v>
      </c>
      <c r="B15089" t="s">
        <v>99</v>
      </c>
      <c r="C15089" s="1">
        <v>42277.520833333336</v>
      </c>
      <c r="D15089">
        <v>1</v>
      </c>
      <c r="E15089" t="s">
        <v>36</v>
      </c>
      <c r="F15089" t="s">
        <v>37</v>
      </c>
      <c r="G15089">
        <v>3</v>
      </c>
      <c r="H15089" t="str">
        <f t="shared" si="1185"/>
        <v>KD</v>
      </c>
      <c r="I15089" s="2">
        <f t="shared" si="1187"/>
        <v>2015</v>
      </c>
      <c r="J15089" s="2">
        <f t="shared" si="1188"/>
        <v>9</v>
      </c>
      <c r="K15089" t="str">
        <f t="shared" si="1189"/>
        <v>Glazenmakers</v>
      </c>
      <c r="L15089" s="25">
        <f t="shared" si="1186"/>
        <v>38.857142857142854</v>
      </c>
    </row>
    <row r="15090" spans="1:12" x14ac:dyDescent="0.25">
      <c r="A15090">
        <v>946</v>
      </c>
      <c r="B15090" t="s">
        <v>99</v>
      </c>
      <c r="C15090" s="1">
        <v>42277.520833333336</v>
      </c>
      <c r="D15090">
        <v>1</v>
      </c>
      <c r="E15090" t="s">
        <v>42</v>
      </c>
      <c r="F15090" t="s">
        <v>43</v>
      </c>
      <c r="G15090">
        <v>8</v>
      </c>
      <c r="H15090" t="str">
        <f t="shared" si="1185"/>
        <v>KD</v>
      </c>
      <c r="I15090" s="2">
        <f t="shared" si="1187"/>
        <v>2015</v>
      </c>
      <c r="J15090" s="2">
        <f t="shared" si="1188"/>
        <v>9</v>
      </c>
      <c r="K15090" t="str">
        <f t="shared" si="1189"/>
        <v>Korenbouten</v>
      </c>
      <c r="L15090" s="25">
        <f t="shared" si="1186"/>
        <v>38.857142857142854</v>
      </c>
    </row>
    <row r="15091" spans="1:12" x14ac:dyDescent="0.25">
      <c r="A15091">
        <v>946</v>
      </c>
      <c r="B15091" t="s">
        <v>99</v>
      </c>
      <c r="C15091" s="1">
        <v>42277.520833333336</v>
      </c>
      <c r="D15091">
        <v>1</v>
      </c>
      <c r="E15091" t="s">
        <v>38</v>
      </c>
      <c r="F15091" t="s">
        <v>39</v>
      </c>
      <c r="G15091">
        <v>1</v>
      </c>
      <c r="H15091" t="str">
        <f t="shared" si="1185"/>
        <v>KD</v>
      </c>
      <c r="I15091" s="2">
        <f t="shared" si="1187"/>
        <v>2015</v>
      </c>
      <c r="J15091" s="2">
        <f t="shared" si="1188"/>
        <v>9</v>
      </c>
      <c r="K15091" t="str">
        <f t="shared" si="1189"/>
        <v>Korenbouten</v>
      </c>
      <c r="L15091" s="25">
        <f t="shared" si="1186"/>
        <v>38.857142857142854</v>
      </c>
    </row>
    <row r="15092" spans="1:12" x14ac:dyDescent="0.25">
      <c r="A15092">
        <v>946</v>
      </c>
      <c r="B15092" t="s">
        <v>99</v>
      </c>
      <c r="C15092" s="1">
        <v>42277.520833333336</v>
      </c>
      <c r="D15092">
        <v>2</v>
      </c>
      <c r="E15092" t="s">
        <v>32</v>
      </c>
      <c r="F15092" t="s">
        <v>33</v>
      </c>
      <c r="G15092">
        <v>4</v>
      </c>
      <c r="H15092" t="str">
        <f t="shared" si="1185"/>
        <v>KD</v>
      </c>
      <c r="I15092" s="2">
        <f t="shared" si="1187"/>
        <v>2015</v>
      </c>
      <c r="J15092" s="2">
        <f t="shared" si="1188"/>
        <v>9</v>
      </c>
      <c r="K15092" t="str">
        <f t="shared" si="1189"/>
        <v>Korenbouten</v>
      </c>
      <c r="L15092" s="25">
        <f t="shared" si="1186"/>
        <v>38.857142857142854</v>
      </c>
    </row>
    <row r="15093" spans="1:12" x14ac:dyDescent="0.25">
      <c r="A15093">
        <v>946</v>
      </c>
      <c r="B15093" t="s">
        <v>99</v>
      </c>
      <c r="C15093" s="1">
        <v>42277.520833333336</v>
      </c>
      <c r="D15093">
        <v>2</v>
      </c>
      <c r="E15093" t="s">
        <v>42</v>
      </c>
      <c r="F15093" t="s">
        <v>43</v>
      </c>
      <c r="G15093">
        <v>3</v>
      </c>
      <c r="H15093" t="str">
        <f t="shared" si="1185"/>
        <v>KD</v>
      </c>
      <c r="I15093" s="2">
        <f t="shared" si="1187"/>
        <v>2015</v>
      </c>
      <c r="J15093" s="2">
        <f t="shared" si="1188"/>
        <v>9</v>
      </c>
      <c r="K15093" t="str">
        <f t="shared" si="1189"/>
        <v>Korenbouten</v>
      </c>
      <c r="L15093" s="25">
        <f t="shared" si="1186"/>
        <v>38.857142857142854</v>
      </c>
    </row>
    <row r="15094" spans="1:12" x14ac:dyDescent="0.25">
      <c r="A15094">
        <v>946</v>
      </c>
      <c r="B15094" t="s">
        <v>99</v>
      </c>
      <c r="C15094" s="1">
        <v>42277.520833333336</v>
      </c>
      <c r="D15094">
        <v>2</v>
      </c>
      <c r="E15094" t="s">
        <v>46</v>
      </c>
      <c r="F15094" t="s">
        <v>47</v>
      </c>
      <c r="G15094">
        <v>1</v>
      </c>
      <c r="H15094" t="str">
        <f t="shared" si="1185"/>
        <v>KD</v>
      </c>
      <c r="I15094" s="2">
        <f t="shared" si="1187"/>
        <v>2015</v>
      </c>
      <c r="J15094" s="2">
        <f t="shared" si="1188"/>
        <v>9</v>
      </c>
      <c r="K15094" t="str">
        <f t="shared" si="1189"/>
        <v>Pantserjuffers</v>
      </c>
      <c r="L15094" s="25">
        <f t="shared" si="1186"/>
        <v>38.857142857142854</v>
      </c>
    </row>
    <row r="15095" spans="1:12" x14ac:dyDescent="0.25">
      <c r="A15095">
        <v>946</v>
      </c>
      <c r="B15095" t="s">
        <v>99</v>
      </c>
      <c r="C15095" s="1">
        <v>42277.520833333336</v>
      </c>
      <c r="D15095">
        <v>2</v>
      </c>
      <c r="E15095" t="s">
        <v>14</v>
      </c>
      <c r="F15095" t="s">
        <v>15</v>
      </c>
      <c r="G15095">
        <v>1</v>
      </c>
      <c r="H15095" t="str">
        <f t="shared" si="1185"/>
        <v>KD</v>
      </c>
      <c r="I15095" s="2">
        <f t="shared" si="1187"/>
        <v>2015</v>
      </c>
      <c r="J15095" s="2">
        <f t="shared" si="1188"/>
        <v>9</v>
      </c>
      <c r="K15095" t="str">
        <f t="shared" si="1189"/>
        <v>Waterjuffer</v>
      </c>
      <c r="L15095" s="25">
        <f t="shared" si="1186"/>
        <v>38.857142857142854</v>
      </c>
    </row>
    <row r="15096" spans="1:12" x14ac:dyDescent="0.25">
      <c r="A15096">
        <v>946</v>
      </c>
      <c r="B15096" t="s">
        <v>99</v>
      </c>
      <c r="C15096" s="1">
        <v>42277.520833333336</v>
      </c>
      <c r="D15096">
        <v>4</v>
      </c>
      <c r="E15096" t="s">
        <v>36</v>
      </c>
      <c r="F15096" t="s">
        <v>37</v>
      </c>
      <c r="G15096">
        <v>2</v>
      </c>
      <c r="H15096" t="str">
        <f t="shared" si="1185"/>
        <v>KD</v>
      </c>
      <c r="I15096" s="2">
        <f t="shared" si="1187"/>
        <v>2015</v>
      </c>
      <c r="J15096" s="2">
        <f t="shared" si="1188"/>
        <v>9</v>
      </c>
      <c r="K15096" t="str">
        <f t="shared" si="1189"/>
        <v>Glazenmakers</v>
      </c>
      <c r="L15096" s="25">
        <f t="shared" si="1186"/>
        <v>38.857142857142854</v>
      </c>
    </row>
    <row r="15097" spans="1:12" x14ac:dyDescent="0.25">
      <c r="A15097">
        <v>946</v>
      </c>
      <c r="B15097" t="s">
        <v>99</v>
      </c>
      <c r="C15097" s="1">
        <v>42277.520833333336</v>
      </c>
      <c r="D15097">
        <v>5</v>
      </c>
      <c r="E15097" t="s">
        <v>36</v>
      </c>
      <c r="F15097" t="s">
        <v>37</v>
      </c>
      <c r="G15097">
        <v>3</v>
      </c>
      <c r="H15097" t="str">
        <f t="shared" si="1185"/>
        <v>KD</v>
      </c>
      <c r="I15097" s="2">
        <f t="shared" si="1187"/>
        <v>2015</v>
      </c>
      <c r="J15097" s="2">
        <f t="shared" si="1188"/>
        <v>9</v>
      </c>
      <c r="K15097" t="str">
        <f t="shared" si="1189"/>
        <v>Glazenmakers</v>
      </c>
      <c r="L15097" s="25">
        <f t="shared" si="1186"/>
        <v>38.857142857142854</v>
      </c>
    </row>
    <row r="15098" spans="1:12" x14ac:dyDescent="0.25">
      <c r="A15098">
        <v>946</v>
      </c>
      <c r="B15098" t="s">
        <v>99</v>
      </c>
      <c r="C15098" s="1">
        <v>42498.625</v>
      </c>
      <c r="D15098">
        <v>1</v>
      </c>
      <c r="E15098" t="s">
        <v>8</v>
      </c>
      <c r="F15098" t="s">
        <v>9</v>
      </c>
      <c r="G15098">
        <v>2</v>
      </c>
      <c r="H15098" t="str">
        <f t="shared" si="1185"/>
        <v>KD</v>
      </c>
      <c r="I15098" s="2">
        <f t="shared" si="1187"/>
        <v>2016</v>
      </c>
      <c r="J15098" s="2">
        <f t="shared" si="1188"/>
        <v>5</v>
      </c>
      <c r="K15098" t="str">
        <f t="shared" si="1189"/>
        <v>Pantserjuffers</v>
      </c>
      <c r="L15098" s="25">
        <f t="shared" si="1186"/>
        <v>18.285714285714285</v>
      </c>
    </row>
    <row r="15099" spans="1:12" x14ac:dyDescent="0.25">
      <c r="A15099">
        <v>946</v>
      </c>
      <c r="B15099" t="s">
        <v>99</v>
      </c>
      <c r="C15099" s="1">
        <v>42498.625</v>
      </c>
      <c r="D15099">
        <v>2</v>
      </c>
      <c r="E15099" t="s">
        <v>8</v>
      </c>
      <c r="F15099" t="s">
        <v>9</v>
      </c>
      <c r="G15099">
        <v>37</v>
      </c>
      <c r="H15099" t="str">
        <f t="shared" si="1185"/>
        <v>KD</v>
      </c>
      <c r="I15099" s="2">
        <f t="shared" si="1187"/>
        <v>2016</v>
      </c>
      <c r="J15099" s="2">
        <f t="shared" si="1188"/>
        <v>5</v>
      </c>
      <c r="K15099" t="str">
        <f t="shared" si="1189"/>
        <v>Pantserjuffers</v>
      </c>
      <c r="L15099" s="25">
        <f t="shared" si="1186"/>
        <v>18.285714285714285</v>
      </c>
    </row>
    <row r="15100" spans="1:12" x14ac:dyDescent="0.25">
      <c r="A15100">
        <v>946</v>
      </c>
      <c r="B15100" t="s">
        <v>99</v>
      </c>
      <c r="C15100" s="1">
        <v>42498.625</v>
      </c>
      <c r="D15100">
        <v>2</v>
      </c>
      <c r="E15100" t="s">
        <v>28</v>
      </c>
      <c r="F15100" t="s">
        <v>29</v>
      </c>
      <c r="G15100">
        <v>1</v>
      </c>
      <c r="H15100" t="str">
        <f t="shared" si="1185"/>
        <v>KD</v>
      </c>
      <c r="I15100" s="2">
        <f t="shared" si="1187"/>
        <v>2016</v>
      </c>
      <c r="J15100" s="2">
        <f t="shared" si="1188"/>
        <v>5</v>
      </c>
      <c r="K15100" t="str">
        <f t="shared" si="1189"/>
        <v>Korenbouten</v>
      </c>
      <c r="L15100" s="25">
        <f t="shared" si="1186"/>
        <v>18.285714285714285</v>
      </c>
    </row>
    <row r="15101" spans="1:12" x14ac:dyDescent="0.25">
      <c r="A15101">
        <v>946</v>
      </c>
      <c r="B15101" t="s">
        <v>99</v>
      </c>
      <c r="C15101" s="1">
        <v>42525.583333333336</v>
      </c>
      <c r="D15101">
        <v>1</v>
      </c>
      <c r="E15101" t="s">
        <v>20</v>
      </c>
      <c r="F15101" t="s">
        <v>21</v>
      </c>
      <c r="G15101">
        <v>4</v>
      </c>
      <c r="H15101" t="str">
        <f t="shared" si="1185"/>
        <v>KD</v>
      </c>
      <c r="I15101" s="2">
        <f t="shared" si="1187"/>
        <v>2016</v>
      </c>
      <c r="J15101" s="2">
        <f t="shared" si="1188"/>
        <v>6</v>
      </c>
      <c r="K15101" t="str">
        <f t="shared" si="1189"/>
        <v>Waterjuffer</v>
      </c>
      <c r="L15101" s="25">
        <f t="shared" si="1186"/>
        <v>22.142857142857142</v>
      </c>
    </row>
    <row r="15102" spans="1:12" x14ac:dyDescent="0.25">
      <c r="A15102">
        <v>946</v>
      </c>
      <c r="B15102" t="s">
        <v>99</v>
      </c>
      <c r="C15102" s="1">
        <v>42525.583333333336</v>
      </c>
      <c r="D15102">
        <v>1</v>
      </c>
      <c r="E15102" t="s">
        <v>57</v>
      </c>
      <c r="F15102" t="s">
        <v>58</v>
      </c>
      <c r="G15102">
        <v>1</v>
      </c>
      <c r="H15102" t="str">
        <f t="shared" si="1185"/>
        <v>KD</v>
      </c>
      <c r="I15102" s="2">
        <f t="shared" si="1187"/>
        <v>2016</v>
      </c>
      <c r="J15102" s="2">
        <f t="shared" si="1188"/>
        <v>6</v>
      </c>
      <c r="K15102" t="str">
        <f t="shared" si="1189"/>
        <v>Korenbouten</v>
      </c>
      <c r="L15102" s="25">
        <f t="shared" si="1186"/>
        <v>22.142857142857142</v>
      </c>
    </row>
    <row r="15103" spans="1:12" x14ac:dyDescent="0.25">
      <c r="A15103">
        <v>946</v>
      </c>
      <c r="B15103" t="s">
        <v>99</v>
      </c>
      <c r="C15103" s="1">
        <v>42525.583333333336</v>
      </c>
      <c r="D15103">
        <v>1</v>
      </c>
      <c r="E15103" t="s">
        <v>26</v>
      </c>
      <c r="F15103" t="s">
        <v>27</v>
      </c>
      <c r="G15103">
        <v>2</v>
      </c>
      <c r="H15103" t="str">
        <f t="shared" si="1185"/>
        <v>KD</v>
      </c>
      <c r="I15103" s="2">
        <f t="shared" si="1187"/>
        <v>2016</v>
      </c>
      <c r="J15103" s="2">
        <f t="shared" si="1188"/>
        <v>6</v>
      </c>
      <c r="K15103" t="str">
        <f t="shared" si="1189"/>
        <v>Glazenmakers</v>
      </c>
      <c r="L15103" s="25">
        <f t="shared" si="1186"/>
        <v>22.142857142857142</v>
      </c>
    </row>
    <row r="15104" spans="1:12" x14ac:dyDescent="0.25">
      <c r="A15104">
        <v>946</v>
      </c>
      <c r="B15104" t="s">
        <v>99</v>
      </c>
      <c r="C15104" s="1">
        <v>42525.583333333336</v>
      </c>
      <c r="D15104">
        <v>1</v>
      </c>
      <c r="E15104" t="s">
        <v>10</v>
      </c>
      <c r="F15104" t="s">
        <v>11</v>
      </c>
      <c r="G15104">
        <v>10</v>
      </c>
      <c r="H15104" t="str">
        <f t="shared" si="1185"/>
        <v>KD</v>
      </c>
      <c r="I15104" s="2">
        <f t="shared" si="1187"/>
        <v>2016</v>
      </c>
      <c r="J15104" s="2">
        <f t="shared" si="1188"/>
        <v>6</v>
      </c>
      <c r="K15104" t="str">
        <f t="shared" si="1189"/>
        <v>Waterjuffer</v>
      </c>
      <c r="L15104" s="25">
        <f t="shared" si="1186"/>
        <v>22.142857142857142</v>
      </c>
    </row>
    <row r="15105" spans="1:12" x14ac:dyDescent="0.25">
      <c r="A15105">
        <v>946</v>
      </c>
      <c r="B15105" t="s">
        <v>99</v>
      </c>
      <c r="C15105" s="1">
        <v>42525.583333333336</v>
      </c>
      <c r="D15105">
        <v>1</v>
      </c>
      <c r="E15105" t="s">
        <v>73</v>
      </c>
      <c r="F15105" t="s">
        <v>74</v>
      </c>
      <c r="G15105">
        <v>1</v>
      </c>
      <c r="H15105" t="str">
        <f t="shared" si="1185"/>
        <v>KD</v>
      </c>
      <c r="I15105" s="2">
        <f t="shared" si="1187"/>
        <v>2016</v>
      </c>
      <c r="J15105" s="2">
        <f t="shared" si="1188"/>
        <v>6</v>
      </c>
      <c r="K15105" t="str">
        <f t="shared" si="1189"/>
        <v>Glanslibel</v>
      </c>
      <c r="L15105" s="25">
        <f t="shared" si="1186"/>
        <v>22.142857142857142</v>
      </c>
    </row>
    <row r="15106" spans="1:12" x14ac:dyDescent="0.25">
      <c r="A15106">
        <v>946</v>
      </c>
      <c r="B15106" t="s">
        <v>99</v>
      </c>
      <c r="C15106" s="1">
        <v>42525.583333333336</v>
      </c>
      <c r="D15106">
        <v>1</v>
      </c>
      <c r="E15106" t="s">
        <v>28</v>
      </c>
      <c r="F15106" t="s">
        <v>29</v>
      </c>
      <c r="G15106">
        <v>7</v>
      </c>
      <c r="H15106" t="str">
        <f t="shared" ref="H15106:H15169" si="1190">VLOOKUP(A15106,$N$2:$O$51,2,FALSE)</f>
        <v>KD</v>
      </c>
      <c r="I15106" s="2">
        <f t="shared" si="1187"/>
        <v>2016</v>
      </c>
      <c r="J15106" s="2">
        <f t="shared" si="1188"/>
        <v>6</v>
      </c>
      <c r="K15106" t="str">
        <f t="shared" si="1189"/>
        <v>Korenbouten</v>
      </c>
      <c r="L15106" s="25">
        <f t="shared" si="1186"/>
        <v>22.142857142857142</v>
      </c>
    </row>
    <row r="15107" spans="1:12" x14ac:dyDescent="0.25">
      <c r="A15107">
        <v>946</v>
      </c>
      <c r="B15107" t="s">
        <v>99</v>
      </c>
      <c r="C15107" s="1">
        <v>42525.583333333336</v>
      </c>
      <c r="D15107">
        <v>1</v>
      </c>
      <c r="E15107" t="s">
        <v>14</v>
      </c>
      <c r="F15107" t="s">
        <v>15</v>
      </c>
      <c r="G15107">
        <v>3</v>
      </c>
      <c r="H15107" t="str">
        <f t="shared" si="1190"/>
        <v>KD</v>
      </c>
      <c r="I15107" s="2">
        <f t="shared" si="1187"/>
        <v>2016</v>
      </c>
      <c r="J15107" s="2">
        <f t="shared" si="1188"/>
        <v>6</v>
      </c>
      <c r="K15107" t="str">
        <f t="shared" si="1189"/>
        <v>Waterjuffer</v>
      </c>
      <c r="L15107" s="25">
        <f t="shared" ref="L15107:L15170" si="1191">(ROUNDDOWN(C15107-DATE(I15107,1,1),0))/7</f>
        <v>22.142857142857142</v>
      </c>
    </row>
    <row r="15108" spans="1:12" x14ac:dyDescent="0.25">
      <c r="A15108">
        <v>946</v>
      </c>
      <c r="B15108" t="s">
        <v>99</v>
      </c>
      <c r="C15108" s="1">
        <v>42525.583333333336</v>
      </c>
      <c r="D15108">
        <v>2</v>
      </c>
      <c r="E15108" t="s">
        <v>26</v>
      </c>
      <c r="F15108" t="s">
        <v>27</v>
      </c>
      <c r="G15108">
        <v>3</v>
      </c>
      <c r="H15108" t="str">
        <f t="shared" si="1190"/>
        <v>KD</v>
      </c>
      <c r="I15108" s="2">
        <f t="shared" si="1187"/>
        <v>2016</v>
      </c>
      <c r="J15108" s="2">
        <f t="shared" si="1188"/>
        <v>6</v>
      </c>
      <c r="K15108" t="str">
        <f t="shared" si="1189"/>
        <v>Glazenmakers</v>
      </c>
      <c r="L15108" s="25">
        <f t="shared" si="1191"/>
        <v>22.142857142857142</v>
      </c>
    </row>
    <row r="15109" spans="1:12" x14ac:dyDescent="0.25">
      <c r="A15109">
        <v>946</v>
      </c>
      <c r="B15109" t="s">
        <v>99</v>
      </c>
      <c r="C15109" s="1">
        <v>42525.583333333336</v>
      </c>
      <c r="D15109">
        <v>2</v>
      </c>
      <c r="E15109" t="s">
        <v>10</v>
      </c>
      <c r="F15109" t="s">
        <v>11</v>
      </c>
      <c r="G15109">
        <v>25</v>
      </c>
      <c r="H15109" t="str">
        <f t="shared" si="1190"/>
        <v>KD</v>
      </c>
      <c r="I15109" s="2">
        <f t="shared" si="1187"/>
        <v>2016</v>
      </c>
      <c r="J15109" s="2">
        <f t="shared" si="1188"/>
        <v>6</v>
      </c>
      <c r="K15109" t="str">
        <f t="shared" si="1189"/>
        <v>Waterjuffer</v>
      </c>
      <c r="L15109" s="25">
        <f t="shared" si="1191"/>
        <v>22.142857142857142</v>
      </c>
    </row>
    <row r="15110" spans="1:12" x14ac:dyDescent="0.25">
      <c r="A15110">
        <v>946</v>
      </c>
      <c r="B15110" t="s">
        <v>99</v>
      </c>
      <c r="C15110" s="1">
        <v>42525.583333333336</v>
      </c>
      <c r="D15110">
        <v>2</v>
      </c>
      <c r="E15110" t="s">
        <v>28</v>
      </c>
      <c r="F15110" t="s">
        <v>29</v>
      </c>
      <c r="G15110">
        <v>8</v>
      </c>
      <c r="H15110" t="str">
        <f t="shared" si="1190"/>
        <v>KD</v>
      </c>
      <c r="I15110" s="2">
        <f t="shared" si="1187"/>
        <v>2016</v>
      </c>
      <c r="J15110" s="2">
        <f t="shared" si="1188"/>
        <v>6</v>
      </c>
      <c r="K15110" t="str">
        <f t="shared" si="1189"/>
        <v>Korenbouten</v>
      </c>
      <c r="L15110" s="25">
        <f t="shared" si="1191"/>
        <v>22.142857142857142</v>
      </c>
    </row>
    <row r="15111" spans="1:12" x14ac:dyDescent="0.25">
      <c r="A15111">
        <v>946</v>
      </c>
      <c r="B15111" t="s">
        <v>99</v>
      </c>
      <c r="C15111" s="1">
        <v>42525.583333333336</v>
      </c>
      <c r="D15111">
        <v>2</v>
      </c>
      <c r="E15111" t="s">
        <v>14</v>
      </c>
      <c r="F15111" t="s">
        <v>15</v>
      </c>
      <c r="G15111">
        <v>4</v>
      </c>
      <c r="H15111" t="str">
        <f t="shared" si="1190"/>
        <v>KD</v>
      </c>
      <c r="I15111" s="2">
        <f t="shared" si="1187"/>
        <v>2016</v>
      </c>
      <c r="J15111" s="2">
        <f t="shared" si="1188"/>
        <v>6</v>
      </c>
      <c r="K15111" t="str">
        <f t="shared" si="1189"/>
        <v>Waterjuffer</v>
      </c>
      <c r="L15111" s="25">
        <f t="shared" si="1191"/>
        <v>22.142857142857142</v>
      </c>
    </row>
    <row r="15112" spans="1:12" x14ac:dyDescent="0.25">
      <c r="A15112">
        <v>946</v>
      </c>
      <c r="B15112" t="s">
        <v>99</v>
      </c>
      <c r="C15112" s="1">
        <v>42525.583333333336</v>
      </c>
      <c r="D15112">
        <v>4</v>
      </c>
      <c r="E15112" t="s">
        <v>57</v>
      </c>
      <c r="F15112" t="s">
        <v>58</v>
      </c>
      <c r="G15112">
        <v>1</v>
      </c>
      <c r="H15112" t="str">
        <f t="shared" si="1190"/>
        <v>KD</v>
      </c>
      <c r="I15112" s="2">
        <f t="shared" si="1187"/>
        <v>2016</v>
      </c>
      <c r="J15112" s="2">
        <f t="shared" si="1188"/>
        <v>6</v>
      </c>
      <c r="K15112" t="str">
        <f t="shared" si="1189"/>
        <v>Korenbouten</v>
      </c>
      <c r="L15112" s="25">
        <f t="shared" si="1191"/>
        <v>22.142857142857142</v>
      </c>
    </row>
    <row r="15113" spans="1:12" x14ac:dyDescent="0.25">
      <c r="A15113">
        <v>946</v>
      </c>
      <c r="B15113" t="s">
        <v>99</v>
      </c>
      <c r="C15113" s="1">
        <v>42525.583333333336</v>
      </c>
      <c r="D15113">
        <v>4</v>
      </c>
      <c r="E15113" t="s">
        <v>26</v>
      </c>
      <c r="F15113" t="s">
        <v>27</v>
      </c>
      <c r="G15113">
        <v>3</v>
      </c>
      <c r="H15113" t="str">
        <f t="shared" si="1190"/>
        <v>KD</v>
      </c>
      <c r="I15113" s="2">
        <f t="shared" si="1187"/>
        <v>2016</v>
      </c>
      <c r="J15113" s="2">
        <f t="shared" si="1188"/>
        <v>6</v>
      </c>
      <c r="K15113" t="str">
        <f t="shared" si="1189"/>
        <v>Glazenmakers</v>
      </c>
      <c r="L15113" s="25">
        <f t="shared" si="1191"/>
        <v>22.142857142857142</v>
      </c>
    </row>
    <row r="15114" spans="1:12" x14ac:dyDescent="0.25">
      <c r="A15114">
        <v>946</v>
      </c>
      <c r="B15114" t="s">
        <v>99</v>
      </c>
      <c r="C15114" s="1">
        <v>42525.583333333336</v>
      </c>
      <c r="D15114">
        <v>4</v>
      </c>
      <c r="E15114" t="s">
        <v>28</v>
      </c>
      <c r="F15114" t="s">
        <v>29</v>
      </c>
      <c r="G15114">
        <v>6</v>
      </c>
      <c r="H15114" t="str">
        <f t="shared" si="1190"/>
        <v>KD</v>
      </c>
      <c r="I15114" s="2">
        <f t="shared" si="1187"/>
        <v>2016</v>
      </c>
      <c r="J15114" s="2">
        <f t="shared" si="1188"/>
        <v>6</v>
      </c>
      <c r="K15114" t="str">
        <f t="shared" si="1189"/>
        <v>Korenbouten</v>
      </c>
      <c r="L15114" s="25">
        <f t="shared" si="1191"/>
        <v>22.142857142857142</v>
      </c>
    </row>
    <row r="15115" spans="1:12" x14ac:dyDescent="0.25">
      <c r="A15115">
        <v>946</v>
      </c>
      <c r="B15115" t="s">
        <v>99</v>
      </c>
      <c r="C15115" s="1">
        <v>42525.583333333336</v>
      </c>
      <c r="D15115">
        <v>5</v>
      </c>
      <c r="E15115" t="s">
        <v>57</v>
      </c>
      <c r="F15115" t="s">
        <v>58</v>
      </c>
      <c r="G15115">
        <v>4</v>
      </c>
      <c r="H15115" t="str">
        <f t="shared" si="1190"/>
        <v>KD</v>
      </c>
      <c r="I15115" s="2">
        <f t="shared" si="1187"/>
        <v>2016</v>
      </c>
      <c r="J15115" s="2">
        <f t="shared" si="1188"/>
        <v>6</v>
      </c>
      <c r="K15115" t="str">
        <f t="shared" si="1189"/>
        <v>Korenbouten</v>
      </c>
      <c r="L15115" s="25">
        <f t="shared" si="1191"/>
        <v>22.142857142857142</v>
      </c>
    </row>
    <row r="15116" spans="1:12" x14ac:dyDescent="0.25">
      <c r="A15116">
        <v>946</v>
      </c>
      <c r="B15116" t="s">
        <v>99</v>
      </c>
      <c r="C15116" s="1">
        <v>42525.583333333336</v>
      </c>
      <c r="D15116">
        <v>5</v>
      </c>
      <c r="E15116" t="s">
        <v>26</v>
      </c>
      <c r="F15116" t="s">
        <v>27</v>
      </c>
      <c r="G15116">
        <v>5</v>
      </c>
      <c r="H15116" t="str">
        <f t="shared" si="1190"/>
        <v>KD</v>
      </c>
      <c r="I15116" s="2">
        <f t="shared" si="1187"/>
        <v>2016</v>
      </c>
      <c r="J15116" s="2">
        <f t="shared" si="1188"/>
        <v>6</v>
      </c>
      <c r="K15116" t="str">
        <f t="shared" si="1189"/>
        <v>Glazenmakers</v>
      </c>
      <c r="L15116" s="25">
        <f t="shared" si="1191"/>
        <v>22.142857142857142</v>
      </c>
    </row>
    <row r="15117" spans="1:12" x14ac:dyDescent="0.25">
      <c r="A15117">
        <v>946</v>
      </c>
      <c r="B15117" t="s">
        <v>99</v>
      </c>
      <c r="C15117" s="1">
        <v>42525.583333333336</v>
      </c>
      <c r="D15117">
        <v>5</v>
      </c>
      <c r="E15117" t="s">
        <v>73</v>
      </c>
      <c r="F15117" t="s">
        <v>74</v>
      </c>
      <c r="G15117">
        <v>1</v>
      </c>
      <c r="H15117" t="str">
        <f t="shared" si="1190"/>
        <v>KD</v>
      </c>
      <c r="I15117" s="2">
        <f t="shared" si="1187"/>
        <v>2016</v>
      </c>
      <c r="J15117" s="2">
        <f t="shared" si="1188"/>
        <v>6</v>
      </c>
      <c r="K15117" t="str">
        <f t="shared" si="1189"/>
        <v>Glanslibel</v>
      </c>
      <c r="L15117" s="25">
        <f t="shared" si="1191"/>
        <v>22.142857142857142</v>
      </c>
    </row>
    <row r="15118" spans="1:12" x14ac:dyDescent="0.25">
      <c r="A15118">
        <v>946</v>
      </c>
      <c r="B15118" t="s">
        <v>99</v>
      </c>
      <c r="C15118" s="1">
        <v>42525.583333333336</v>
      </c>
      <c r="D15118">
        <v>5</v>
      </c>
      <c r="E15118" t="s">
        <v>28</v>
      </c>
      <c r="F15118" t="s">
        <v>29</v>
      </c>
      <c r="G15118">
        <v>14</v>
      </c>
      <c r="H15118" t="str">
        <f t="shared" si="1190"/>
        <v>KD</v>
      </c>
      <c r="I15118" s="2">
        <f t="shared" si="1187"/>
        <v>2016</v>
      </c>
      <c r="J15118" s="2">
        <f t="shared" si="1188"/>
        <v>6</v>
      </c>
      <c r="K15118" t="str">
        <f t="shared" si="1189"/>
        <v>Korenbouten</v>
      </c>
      <c r="L15118" s="25">
        <f t="shared" si="1191"/>
        <v>22.142857142857142</v>
      </c>
    </row>
    <row r="15119" spans="1:12" x14ac:dyDescent="0.25">
      <c r="A15119">
        <v>946</v>
      </c>
      <c r="B15119" t="s">
        <v>99</v>
      </c>
      <c r="C15119" s="1">
        <v>42529.541666666664</v>
      </c>
      <c r="D15119">
        <v>1</v>
      </c>
      <c r="E15119" t="s">
        <v>20</v>
      </c>
      <c r="F15119" t="s">
        <v>21</v>
      </c>
      <c r="G15119">
        <v>5</v>
      </c>
      <c r="H15119" t="str">
        <f t="shared" si="1190"/>
        <v>KD</v>
      </c>
      <c r="I15119" s="2">
        <f t="shared" si="1187"/>
        <v>2016</v>
      </c>
      <c r="J15119" s="2">
        <f t="shared" si="1188"/>
        <v>6</v>
      </c>
      <c r="K15119" t="str">
        <f t="shared" si="1189"/>
        <v>Waterjuffer</v>
      </c>
      <c r="L15119" s="25">
        <f t="shared" si="1191"/>
        <v>22.714285714285715</v>
      </c>
    </row>
    <row r="15120" spans="1:12" x14ac:dyDescent="0.25">
      <c r="A15120">
        <v>946</v>
      </c>
      <c r="B15120" t="s">
        <v>99</v>
      </c>
      <c r="C15120" s="1">
        <v>42529.541666666664</v>
      </c>
      <c r="D15120">
        <v>1</v>
      </c>
      <c r="E15120" t="s">
        <v>18</v>
      </c>
      <c r="F15120" t="s">
        <v>19</v>
      </c>
      <c r="G15120">
        <v>2</v>
      </c>
      <c r="H15120" t="str">
        <f t="shared" si="1190"/>
        <v>KD</v>
      </c>
      <c r="I15120" s="2">
        <f t="shared" si="1187"/>
        <v>2016</v>
      </c>
      <c r="J15120" s="2">
        <f t="shared" si="1188"/>
        <v>6</v>
      </c>
      <c r="K15120" t="str">
        <f t="shared" si="1189"/>
        <v>Korenbouten</v>
      </c>
      <c r="L15120" s="25">
        <f t="shared" si="1191"/>
        <v>22.714285714285715</v>
      </c>
    </row>
    <row r="15121" spans="1:12" x14ac:dyDescent="0.25">
      <c r="A15121">
        <v>946</v>
      </c>
      <c r="B15121" t="s">
        <v>99</v>
      </c>
      <c r="C15121" s="1">
        <v>42529.541666666664</v>
      </c>
      <c r="D15121">
        <v>1</v>
      </c>
      <c r="E15121" t="s">
        <v>22</v>
      </c>
      <c r="F15121" t="s">
        <v>23</v>
      </c>
      <c r="G15121">
        <v>1</v>
      </c>
      <c r="H15121" t="str">
        <f t="shared" si="1190"/>
        <v>KD</v>
      </c>
      <c r="I15121" s="2">
        <f t="shared" si="1187"/>
        <v>2016</v>
      </c>
      <c r="J15121" s="2">
        <f t="shared" si="1188"/>
        <v>6</v>
      </c>
      <c r="K15121" t="str">
        <f t="shared" si="1189"/>
        <v>Glazenmakers</v>
      </c>
      <c r="L15121" s="25">
        <f t="shared" si="1191"/>
        <v>22.714285714285715</v>
      </c>
    </row>
    <row r="15122" spans="1:12" x14ac:dyDescent="0.25">
      <c r="A15122">
        <v>946</v>
      </c>
      <c r="B15122" t="s">
        <v>99</v>
      </c>
      <c r="C15122" s="1">
        <v>42529.541666666664</v>
      </c>
      <c r="D15122">
        <v>1</v>
      </c>
      <c r="E15122" t="s">
        <v>26</v>
      </c>
      <c r="F15122" t="s">
        <v>27</v>
      </c>
      <c r="G15122">
        <v>2</v>
      </c>
      <c r="H15122" t="str">
        <f t="shared" si="1190"/>
        <v>KD</v>
      </c>
      <c r="I15122" s="2">
        <f t="shared" si="1187"/>
        <v>2016</v>
      </c>
      <c r="J15122" s="2">
        <f t="shared" si="1188"/>
        <v>6</v>
      </c>
      <c r="K15122" t="str">
        <f t="shared" si="1189"/>
        <v>Glazenmakers</v>
      </c>
      <c r="L15122" s="25">
        <f t="shared" si="1191"/>
        <v>22.714285714285715</v>
      </c>
    </row>
    <row r="15123" spans="1:12" x14ac:dyDescent="0.25">
      <c r="A15123">
        <v>946</v>
      </c>
      <c r="B15123" t="s">
        <v>99</v>
      </c>
      <c r="C15123" s="1">
        <v>42529.541666666664</v>
      </c>
      <c r="D15123">
        <v>1</v>
      </c>
      <c r="E15123" t="s">
        <v>10</v>
      </c>
      <c r="F15123" t="s">
        <v>11</v>
      </c>
      <c r="G15123">
        <v>2</v>
      </c>
      <c r="H15123" t="str">
        <f t="shared" si="1190"/>
        <v>KD</v>
      </c>
      <c r="I15123" s="2">
        <f t="shared" si="1187"/>
        <v>2016</v>
      </c>
      <c r="J15123" s="2">
        <f t="shared" si="1188"/>
        <v>6</v>
      </c>
      <c r="K15123" t="str">
        <f t="shared" si="1189"/>
        <v>Waterjuffer</v>
      </c>
      <c r="L15123" s="25">
        <f t="shared" si="1191"/>
        <v>22.714285714285715</v>
      </c>
    </row>
    <row r="15124" spans="1:12" x14ac:dyDescent="0.25">
      <c r="A15124">
        <v>946</v>
      </c>
      <c r="B15124" t="s">
        <v>99</v>
      </c>
      <c r="C15124" s="1">
        <v>42529.541666666664</v>
      </c>
      <c r="D15124">
        <v>1</v>
      </c>
      <c r="E15124" t="s">
        <v>28</v>
      </c>
      <c r="F15124" t="s">
        <v>29</v>
      </c>
      <c r="G15124">
        <v>8</v>
      </c>
      <c r="H15124" t="str">
        <f t="shared" si="1190"/>
        <v>KD</v>
      </c>
      <c r="I15124" s="2">
        <f t="shared" si="1187"/>
        <v>2016</v>
      </c>
      <c r="J15124" s="2">
        <f t="shared" si="1188"/>
        <v>6</v>
      </c>
      <c r="K15124" t="str">
        <f t="shared" si="1189"/>
        <v>Korenbouten</v>
      </c>
      <c r="L15124" s="25">
        <f t="shared" si="1191"/>
        <v>22.714285714285715</v>
      </c>
    </row>
    <row r="15125" spans="1:12" x14ac:dyDescent="0.25">
      <c r="A15125">
        <v>946</v>
      </c>
      <c r="B15125" t="s">
        <v>99</v>
      </c>
      <c r="C15125" s="1">
        <v>42529.541666666664</v>
      </c>
      <c r="D15125">
        <v>1</v>
      </c>
      <c r="E15125" t="s">
        <v>14</v>
      </c>
      <c r="F15125" t="s">
        <v>15</v>
      </c>
      <c r="G15125">
        <v>1</v>
      </c>
      <c r="H15125" t="str">
        <f t="shared" si="1190"/>
        <v>KD</v>
      </c>
      <c r="I15125" s="2">
        <f t="shared" si="1187"/>
        <v>2016</v>
      </c>
      <c r="J15125" s="2">
        <f t="shared" si="1188"/>
        <v>6</v>
      </c>
      <c r="K15125" t="str">
        <f t="shared" si="1189"/>
        <v>Waterjuffer</v>
      </c>
      <c r="L15125" s="25">
        <f t="shared" si="1191"/>
        <v>22.714285714285715</v>
      </c>
    </row>
    <row r="15126" spans="1:12" x14ac:dyDescent="0.25">
      <c r="A15126">
        <v>946</v>
      </c>
      <c r="B15126" t="s">
        <v>99</v>
      </c>
      <c r="C15126" s="1">
        <v>42529.541666666664</v>
      </c>
      <c r="D15126">
        <v>2</v>
      </c>
      <c r="E15126" t="s">
        <v>20</v>
      </c>
      <c r="F15126" t="s">
        <v>21</v>
      </c>
      <c r="G15126">
        <v>1</v>
      </c>
      <c r="H15126" t="str">
        <f t="shared" si="1190"/>
        <v>KD</v>
      </c>
      <c r="I15126" s="2">
        <f t="shared" si="1187"/>
        <v>2016</v>
      </c>
      <c r="J15126" s="2">
        <f t="shared" si="1188"/>
        <v>6</v>
      </c>
      <c r="K15126" t="str">
        <f t="shared" si="1189"/>
        <v>Waterjuffer</v>
      </c>
      <c r="L15126" s="25">
        <f t="shared" si="1191"/>
        <v>22.714285714285715</v>
      </c>
    </row>
    <row r="15127" spans="1:12" x14ac:dyDescent="0.25">
      <c r="A15127">
        <v>946</v>
      </c>
      <c r="B15127" t="s">
        <v>99</v>
      </c>
      <c r="C15127" s="1">
        <v>42529.541666666664</v>
      </c>
      <c r="D15127">
        <v>2</v>
      </c>
      <c r="E15127" t="s">
        <v>18</v>
      </c>
      <c r="F15127" t="s">
        <v>19</v>
      </c>
      <c r="G15127">
        <v>2</v>
      </c>
      <c r="H15127" t="str">
        <f t="shared" si="1190"/>
        <v>KD</v>
      </c>
      <c r="I15127" s="2">
        <f t="shared" si="1187"/>
        <v>2016</v>
      </c>
      <c r="J15127" s="2">
        <f t="shared" si="1188"/>
        <v>6</v>
      </c>
      <c r="K15127" t="str">
        <f t="shared" si="1189"/>
        <v>Korenbouten</v>
      </c>
      <c r="L15127" s="25">
        <f t="shared" si="1191"/>
        <v>22.714285714285715</v>
      </c>
    </row>
    <row r="15128" spans="1:12" x14ac:dyDescent="0.25">
      <c r="A15128">
        <v>946</v>
      </c>
      <c r="B15128" t="s">
        <v>99</v>
      </c>
      <c r="C15128" s="1">
        <v>42529.541666666664</v>
      </c>
      <c r="D15128">
        <v>2</v>
      </c>
      <c r="E15128" t="s">
        <v>10</v>
      </c>
      <c r="F15128" t="s">
        <v>11</v>
      </c>
      <c r="G15128">
        <v>17</v>
      </c>
      <c r="H15128" t="str">
        <f t="shared" si="1190"/>
        <v>KD</v>
      </c>
      <c r="I15128" s="2">
        <f t="shared" si="1187"/>
        <v>2016</v>
      </c>
      <c r="J15128" s="2">
        <f t="shared" si="1188"/>
        <v>6</v>
      </c>
      <c r="K15128" t="str">
        <f t="shared" si="1189"/>
        <v>Waterjuffer</v>
      </c>
      <c r="L15128" s="25">
        <f t="shared" si="1191"/>
        <v>22.714285714285715</v>
      </c>
    </row>
    <row r="15129" spans="1:12" x14ac:dyDescent="0.25">
      <c r="A15129">
        <v>946</v>
      </c>
      <c r="B15129" t="s">
        <v>99</v>
      </c>
      <c r="C15129" s="1">
        <v>42529.541666666664</v>
      </c>
      <c r="D15129">
        <v>2</v>
      </c>
      <c r="E15129" t="s">
        <v>28</v>
      </c>
      <c r="F15129" t="s">
        <v>29</v>
      </c>
      <c r="G15129">
        <v>2</v>
      </c>
      <c r="H15129" t="str">
        <f t="shared" si="1190"/>
        <v>KD</v>
      </c>
      <c r="I15129" s="2">
        <f t="shared" si="1187"/>
        <v>2016</v>
      </c>
      <c r="J15129" s="2">
        <f t="shared" si="1188"/>
        <v>6</v>
      </c>
      <c r="K15129" t="str">
        <f t="shared" si="1189"/>
        <v>Korenbouten</v>
      </c>
      <c r="L15129" s="25">
        <f t="shared" si="1191"/>
        <v>22.714285714285715</v>
      </c>
    </row>
    <row r="15130" spans="1:12" x14ac:dyDescent="0.25">
      <c r="A15130">
        <v>946</v>
      </c>
      <c r="B15130" t="s">
        <v>99</v>
      </c>
      <c r="C15130" s="1">
        <v>42529.541666666664</v>
      </c>
      <c r="D15130">
        <v>2</v>
      </c>
      <c r="E15130" t="s">
        <v>14</v>
      </c>
      <c r="F15130" t="s">
        <v>15</v>
      </c>
      <c r="G15130">
        <v>2</v>
      </c>
      <c r="H15130" t="str">
        <f t="shared" si="1190"/>
        <v>KD</v>
      </c>
      <c r="I15130" s="2">
        <f t="shared" si="1187"/>
        <v>2016</v>
      </c>
      <c r="J15130" s="2">
        <f t="shared" si="1188"/>
        <v>6</v>
      </c>
      <c r="K15130" t="str">
        <f t="shared" si="1189"/>
        <v>Waterjuffer</v>
      </c>
      <c r="L15130" s="25">
        <f t="shared" si="1191"/>
        <v>22.714285714285715</v>
      </c>
    </row>
    <row r="15131" spans="1:12" x14ac:dyDescent="0.25">
      <c r="A15131">
        <v>946</v>
      </c>
      <c r="B15131" t="s">
        <v>99</v>
      </c>
      <c r="C15131" s="1">
        <v>42529.541666666664</v>
      </c>
      <c r="D15131">
        <v>4</v>
      </c>
      <c r="E15131" t="s">
        <v>22</v>
      </c>
      <c r="F15131" t="s">
        <v>23</v>
      </c>
      <c r="G15131">
        <v>1</v>
      </c>
      <c r="H15131" t="str">
        <f t="shared" si="1190"/>
        <v>KD</v>
      </c>
      <c r="I15131" s="2">
        <f t="shared" ref="I15131:I15194" si="1192">YEAR(C15131)</f>
        <v>2016</v>
      </c>
      <c r="J15131" s="2">
        <f t="shared" ref="J15131:J15194" si="1193">MONTH(C15131)</f>
        <v>6</v>
      </c>
      <c r="K15131" t="str">
        <f t="shared" ref="K15131:K15194" si="1194">VLOOKUP(E15131,$Q$2:$R$100,2,FALSE)</f>
        <v>Glazenmakers</v>
      </c>
      <c r="L15131" s="25">
        <f t="shared" si="1191"/>
        <v>22.714285714285715</v>
      </c>
    </row>
    <row r="15132" spans="1:12" x14ac:dyDescent="0.25">
      <c r="A15132">
        <v>946</v>
      </c>
      <c r="B15132" t="s">
        <v>99</v>
      </c>
      <c r="C15132" s="1">
        <v>42529.541666666664</v>
      </c>
      <c r="D15132">
        <v>4</v>
      </c>
      <c r="E15132" t="s">
        <v>26</v>
      </c>
      <c r="F15132" t="s">
        <v>27</v>
      </c>
      <c r="G15132">
        <v>1</v>
      </c>
      <c r="H15132" t="str">
        <f t="shared" si="1190"/>
        <v>KD</v>
      </c>
      <c r="I15132" s="2">
        <f t="shared" si="1192"/>
        <v>2016</v>
      </c>
      <c r="J15132" s="2">
        <f t="shared" si="1193"/>
        <v>6</v>
      </c>
      <c r="K15132" t="str">
        <f t="shared" si="1194"/>
        <v>Glazenmakers</v>
      </c>
      <c r="L15132" s="25">
        <f t="shared" si="1191"/>
        <v>22.714285714285715</v>
      </c>
    </row>
    <row r="15133" spans="1:12" x14ac:dyDescent="0.25">
      <c r="A15133">
        <v>946</v>
      </c>
      <c r="B15133" t="s">
        <v>99</v>
      </c>
      <c r="C15133" s="1">
        <v>42529.541666666664</v>
      </c>
      <c r="D15133">
        <v>4</v>
      </c>
      <c r="E15133" t="s">
        <v>28</v>
      </c>
      <c r="F15133" t="s">
        <v>29</v>
      </c>
      <c r="G15133">
        <v>6</v>
      </c>
      <c r="H15133" t="str">
        <f t="shared" si="1190"/>
        <v>KD</v>
      </c>
      <c r="I15133" s="2">
        <f t="shared" si="1192"/>
        <v>2016</v>
      </c>
      <c r="J15133" s="2">
        <f t="shared" si="1193"/>
        <v>6</v>
      </c>
      <c r="K15133" t="str">
        <f t="shared" si="1194"/>
        <v>Korenbouten</v>
      </c>
      <c r="L15133" s="25">
        <f t="shared" si="1191"/>
        <v>22.714285714285715</v>
      </c>
    </row>
    <row r="15134" spans="1:12" x14ac:dyDescent="0.25">
      <c r="A15134">
        <v>946</v>
      </c>
      <c r="B15134" t="s">
        <v>99</v>
      </c>
      <c r="C15134" s="1">
        <v>42529.541666666664</v>
      </c>
      <c r="D15134">
        <v>5</v>
      </c>
      <c r="E15134" t="s">
        <v>57</v>
      </c>
      <c r="F15134" t="s">
        <v>58</v>
      </c>
      <c r="G15134">
        <v>4</v>
      </c>
      <c r="H15134" t="str">
        <f t="shared" si="1190"/>
        <v>KD</v>
      </c>
      <c r="I15134" s="2">
        <f t="shared" si="1192"/>
        <v>2016</v>
      </c>
      <c r="J15134" s="2">
        <f t="shared" si="1193"/>
        <v>6</v>
      </c>
      <c r="K15134" t="str">
        <f t="shared" si="1194"/>
        <v>Korenbouten</v>
      </c>
      <c r="L15134" s="25">
        <f t="shared" si="1191"/>
        <v>22.714285714285715</v>
      </c>
    </row>
    <row r="15135" spans="1:12" x14ac:dyDescent="0.25">
      <c r="A15135">
        <v>946</v>
      </c>
      <c r="B15135" t="s">
        <v>99</v>
      </c>
      <c r="C15135" s="1">
        <v>42529.541666666664</v>
      </c>
      <c r="D15135">
        <v>5</v>
      </c>
      <c r="E15135" t="s">
        <v>26</v>
      </c>
      <c r="F15135" t="s">
        <v>27</v>
      </c>
      <c r="G15135">
        <v>4</v>
      </c>
      <c r="H15135" t="str">
        <f t="shared" si="1190"/>
        <v>KD</v>
      </c>
      <c r="I15135" s="2">
        <f t="shared" si="1192"/>
        <v>2016</v>
      </c>
      <c r="J15135" s="2">
        <f t="shared" si="1193"/>
        <v>6</v>
      </c>
      <c r="K15135" t="str">
        <f t="shared" si="1194"/>
        <v>Glazenmakers</v>
      </c>
      <c r="L15135" s="25">
        <f t="shared" si="1191"/>
        <v>22.714285714285715</v>
      </c>
    </row>
    <row r="15136" spans="1:12" x14ac:dyDescent="0.25">
      <c r="A15136">
        <v>946</v>
      </c>
      <c r="B15136" t="s">
        <v>99</v>
      </c>
      <c r="C15136" s="1">
        <v>42529.541666666664</v>
      </c>
      <c r="D15136">
        <v>5</v>
      </c>
      <c r="E15136" t="s">
        <v>73</v>
      </c>
      <c r="F15136" t="s">
        <v>74</v>
      </c>
      <c r="G15136">
        <v>1</v>
      </c>
      <c r="H15136" t="str">
        <f t="shared" si="1190"/>
        <v>KD</v>
      </c>
      <c r="I15136" s="2">
        <f t="shared" si="1192"/>
        <v>2016</v>
      </c>
      <c r="J15136" s="2">
        <f t="shared" si="1193"/>
        <v>6</v>
      </c>
      <c r="K15136" t="str">
        <f t="shared" si="1194"/>
        <v>Glanslibel</v>
      </c>
      <c r="L15136" s="25">
        <f t="shared" si="1191"/>
        <v>22.714285714285715</v>
      </c>
    </row>
    <row r="15137" spans="1:12" x14ac:dyDescent="0.25">
      <c r="A15137">
        <v>946</v>
      </c>
      <c r="B15137" t="s">
        <v>99</v>
      </c>
      <c r="C15137" s="1">
        <v>42529.541666666664</v>
      </c>
      <c r="D15137">
        <v>5</v>
      </c>
      <c r="E15137" t="s">
        <v>28</v>
      </c>
      <c r="F15137" t="s">
        <v>29</v>
      </c>
      <c r="G15137">
        <v>12</v>
      </c>
      <c r="H15137" t="str">
        <f t="shared" si="1190"/>
        <v>KD</v>
      </c>
      <c r="I15137" s="2">
        <f t="shared" si="1192"/>
        <v>2016</v>
      </c>
      <c r="J15137" s="2">
        <f t="shared" si="1193"/>
        <v>6</v>
      </c>
      <c r="K15137" t="str">
        <f t="shared" si="1194"/>
        <v>Korenbouten</v>
      </c>
      <c r="L15137" s="25">
        <f t="shared" si="1191"/>
        <v>22.714285714285715</v>
      </c>
    </row>
    <row r="15138" spans="1:12" x14ac:dyDescent="0.25">
      <c r="A15138">
        <v>946</v>
      </c>
      <c r="B15138" t="s">
        <v>99</v>
      </c>
      <c r="C15138" s="1">
        <v>42529.541666666664</v>
      </c>
      <c r="D15138">
        <v>5</v>
      </c>
      <c r="E15138" t="s">
        <v>24</v>
      </c>
      <c r="F15138" t="s">
        <v>25</v>
      </c>
      <c r="G15138">
        <v>1</v>
      </c>
      <c r="H15138" t="str">
        <f t="shared" si="1190"/>
        <v>KD</v>
      </c>
      <c r="I15138" s="2">
        <f t="shared" si="1192"/>
        <v>2016</v>
      </c>
      <c r="J15138" s="2">
        <f t="shared" si="1193"/>
        <v>6</v>
      </c>
      <c r="K15138" t="str">
        <f t="shared" si="1194"/>
        <v>Glazenmakers</v>
      </c>
      <c r="L15138" s="25">
        <f t="shared" si="1191"/>
        <v>22.714285714285715</v>
      </c>
    </row>
    <row r="15139" spans="1:12" x14ac:dyDescent="0.25">
      <c r="A15139">
        <v>946</v>
      </c>
      <c r="B15139" t="s">
        <v>99</v>
      </c>
      <c r="C15139" s="1">
        <v>42540.541666666664</v>
      </c>
      <c r="D15139">
        <v>1</v>
      </c>
      <c r="E15139" t="s">
        <v>18</v>
      </c>
      <c r="F15139" t="s">
        <v>19</v>
      </c>
      <c r="G15139">
        <v>2</v>
      </c>
      <c r="H15139" t="str">
        <f t="shared" si="1190"/>
        <v>KD</v>
      </c>
      <c r="I15139" s="2">
        <f t="shared" si="1192"/>
        <v>2016</v>
      </c>
      <c r="J15139" s="2">
        <f t="shared" si="1193"/>
        <v>6</v>
      </c>
      <c r="K15139" t="str">
        <f t="shared" si="1194"/>
        <v>Korenbouten</v>
      </c>
      <c r="L15139" s="25">
        <f t="shared" si="1191"/>
        <v>24.285714285714285</v>
      </c>
    </row>
    <row r="15140" spans="1:12" x14ac:dyDescent="0.25">
      <c r="A15140">
        <v>946</v>
      </c>
      <c r="B15140" t="s">
        <v>99</v>
      </c>
      <c r="C15140" s="1">
        <v>42540.541666666664</v>
      </c>
      <c r="D15140">
        <v>1</v>
      </c>
      <c r="E15140" t="s">
        <v>10</v>
      </c>
      <c r="F15140" t="s">
        <v>11</v>
      </c>
      <c r="G15140">
        <v>58</v>
      </c>
      <c r="H15140" t="str">
        <f t="shared" si="1190"/>
        <v>KD</v>
      </c>
      <c r="I15140" s="2">
        <f t="shared" si="1192"/>
        <v>2016</v>
      </c>
      <c r="J15140" s="2">
        <f t="shared" si="1193"/>
        <v>6</v>
      </c>
      <c r="K15140" t="str">
        <f t="shared" si="1194"/>
        <v>Waterjuffer</v>
      </c>
      <c r="L15140" s="25">
        <f t="shared" si="1191"/>
        <v>24.285714285714285</v>
      </c>
    </row>
    <row r="15141" spans="1:12" x14ac:dyDescent="0.25">
      <c r="A15141">
        <v>946</v>
      </c>
      <c r="B15141" t="s">
        <v>99</v>
      </c>
      <c r="C15141" s="1">
        <v>42540.541666666664</v>
      </c>
      <c r="D15141">
        <v>1</v>
      </c>
      <c r="E15141" t="s">
        <v>50</v>
      </c>
      <c r="F15141" t="s">
        <v>51</v>
      </c>
      <c r="G15141">
        <v>2</v>
      </c>
      <c r="H15141" t="str">
        <f t="shared" si="1190"/>
        <v>KD</v>
      </c>
      <c r="I15141" s="2">
        <f t="shared" si="1192"/>
        <v>2016</v>
      </c>
      <c r="J15141" s="2">
        <f t="shared" si="1193"/>
        <v>6</v>
      </c>
      <c r="K15141" t="str">
        <f t="shared" si="1194"/>
        <v>Waterjuffer</v>
      </c>
      <c r="L15141" s="25">
        <f t="shared" si="1191"/>
        <v>24.285714285714285</v>
      </c>
    </row>
    <row r="15142" spans="1:12" x14ac:dyDescent="0.25">
      <c r="A15142">
        <v>946</v>
      </c>
      <c r="B15142" t="s">
        <v>99</v>
      </c>
      <c r="C15142" s="1">
        <v>42540.541666666664</v>
      </c>
      <c r="D15142">
        <v>1</v>
      </c>
      <c r="E15142" t="s">
        <v>28</v>
      </c>
      <c r="F15142" t="s">
        <v>29</v>
      </c>
      <c r="G15142">
        <v>2</v>
      </c>
      <c r="H15142" t="str">
        <f t="shared" si="1190"/>
        <v>KD</v>
      </c>
      <c r="I15142" s="2">
        <f t="shared" si="1192"/>
        <v>2016</v>
      </c>
      <c r="J15142" s="2">
        <f t="shared" si="1193"/>
        <v>6</v>
      </c>
      <c r="K15142" t="str">
        <f t="shared" si="1194"/>
        <v>Korenbouten</v>
      </c>
      <c r="L15142" s="25">
        <f t="shared" si="1191"/>
        <v>24.285714285714285</v>
      </c>
    </row>
    <row r="15143" spans="1:12" x14ac:dyDescent="0.25">
      <c r="A15143">
        <v>946</v>
      </c>
      <c r="B15143" t="s">
        <v>99</v>
      </c>
      <c r="C15143" s="1">
        <v>42540.541666666664</v>
      </c>
      <c r="D15143">
        <v>1</v>
      </c>
      <c r="E15143" t="s">
        <v>14</v>
      </c>
      <c r="F15143" t="s">
        <v>15</v>
      </c>
      <c r="G15143">
        <v>2</v>
      </c>
      <c r="H15143" t="str">
        <f t="shared" si="1190"/>
        <v>KD</v>
      </c>
      <c r="I15143" s="2">
        <f t="shared" si="1192"/>
        <v>2016</v>
      </c>
      <c r="J15143" s="2">
        <f t="shared" si="1193"/>
        <v>6</v>
      </c>
      <c r="K15143" t="str">
        <f t="shared" si="1194"/>
        <v>Waterjuffer</v>
      </c>
      <c r="L15143" s="25">
        <f t="shared" si="1191"/>
        <v>24.285714285714285</v>
      </c>
    </row>
    <row r="15144" spans="1:12" x14ac:dyDescent="0.25">
      <c r="A15144">
        <v>946</v>
      </c>
      <c r="B15144" t="s">
        <v>99</v>
      </c>
      <c r="C15144" s="1">
        <v>42540.541666666664</v>
      </c>
      <c r="D15144">
        <v>2</v>
      </c>
      <c r="E15144" t="s">
        <v>18</v>
      </c>
      <c r="F15144" t="s">
        <v>19</v>
      </c>
      <c r="G15144">
        <v>1</v>
      </c>
      <c r="H15144" t="str">
        <f t="shared" si="1190"/>
        <v>KD</v>
      </c>
      <c r="I15144" s="2">
        <f t="shared" si="1192"/>
        <v>2016</v>
      </c>
      <c r="J15144" s="2">
        <f t="shared" si="1193"/>
        <v>6</v>
      </c>
      <c r="K15144" t="str">
        <f t="shared" si="1194"/>
        <v>Korenbouten</v>
      </c>
      <c r="L15144" s="25">
        <f t="shared" si="1191"/>
        <v>24.285714285714285</v>
      </c>
    </row>
    <row r="15145" spans="1:12" x14ac:dyDescent="0.25">
      <c r="A15145">
        <v>946</v>
      </c>
      <c r="B15145" t="s">
        <v>99</v>
      </c>
      <c r="C15145" s="1">
        <v>42540.541666666664</v>
      </c>
      <c r="D15145">
        <v>2</v>
      </c>
      <c r="E15145" t="s">
        <v>10</v>
      </c>
      <c r="F15145" t="s">
        <v>11</v>
      </c>
      <c r="G15145">
        <v>14</v>
      </c>
      <c r="H15145" t="str">
        <f t="shared" si="1190"/>
        <v>KD</v>
      </c>
      <c r="I15145" s="2">
        <f t="shared" si="1192"/>
        <v>2016</v>
      </c>
      <c r="J15145" s="2">
        <f t="shared" si="1193"/>
        <v>6</v>
      </c>
      <c r="K15145" t="str">
        <f t="shared" si="1194"/>
        <v>Waterjuffer</v>
      </c>
      <c r="L15145" s="25">
        <f t="shared" si="1191"/>
        <v>24.285714285714285</v>
      </c>
    </row>
    <row r="15146" spans="1:12" x14ac:dyDescent="0.25">
      <c r="A15146">
        <v>946</v>
      </c>
      <c r="B15146" t="s">
        <v>99</v>
      </c>
      <c r="C15146" s="1">
        <v>42540.541666666664</v>
      </c>
      <c r="D15146">
        <v>2</v>
      </c>
      <c r="E15146" t="s">
        <v>14</v>
      </c>
      <c r="F15146" t="s">
        <v>15</v>
      </c>
      <c r="G15146">
        <v>16</v>
      </c>
      <c r="H15146" t="str">
        <f t="shared" si="1190"/>
        <v>KD</v>
      </c>
      <c r="I15146" s="2">
        <f t="shared" si="1192"/>
        <v>2016</v>
      </c>
      <c r="J15146" s="2">
        <f t="shared" si="1193"/>
        <v>6</v>
      </c>
      <c r="K15146" t="str">
        <f t="shared" si="1194"/>
        <v>Waterjuffer</v>
      </c>
      <c r="L15146" s="25">
        <f t="shared" si="1191"/>
        <v>24.285714285714285</v>
      </c>
    </row>
    <row r="15147" spans="1:12" x14ac:dyDescent="0.25">
      <c r="A15147">
        <v>946</v>
      </c>
      <c r="B15147" t="s">
        <v>99</v>
      </c>
      <c r="C15147" s="1">
        <v>42540.541666666664</v>
      </c>
      <c r="D15147">
        <v>4</v>
      </c>
      <c r="E15147" t="s">
        <v>18</v>
      </c>
      <c r="F15147" t="s">
        <v>19</v>
      </c>
      <c r="G15147">
        <v>1</v>
      </c>
      <c r="H15147" t="str">
        <f t="shared" si="1190"/>
        <v>KD</v>
      </c>
      <c r="I15147" s="2">
        <f t="shared" si="1192"/>
        <v>2016</v>
      </c>
      <c r="J15147" s="2">
        <f t="shared" si="1193"/>
        <v>6</v>
      </c>
      <c r="K15147" t="str">
        <f t="shared" si="1194"/>
        <v>Korenbouten</v>
      </c>
      <c r="L15147" s="25">
        <f t="shared" si="1191"/>
        <v>24.285714285714285</v>
      </c>
    </row>
    <row r="15148" spans="1:12" x14ac:dyDescent="0.25">
      <c r="A15148">
        <v>946</v>
      </c>
      <c r="B15148" t="s">
        <v>99</v>
      </c>
      <c r="C15148" s="1">
        <v>42540.541666666664</v>
      </c>
      <c r="D15148">
        <v>4</v>
      </c>
      <c r="E15148" t="s">
        <v>26</v>
      </c>
      <c r="F15148" t="s">
        <v>27</v>
      </c>
      <c r="G15148">
        <v>3</v>
      </c>
      <c r="H15148" t="str">
        <f t="shared" si="1190"/>
        <v>KD</v>
      </c>
      <c r="I15148" s="2">
        <f t="shared" si="1192"/>
        <v>2016</v>
      </c>
      <c r="J15148" s="2">
        <f t="shared" si="1193"/>
        <v>6</v>
      </c>
      <c r="K15148" t="str">
        <f t="shared" si="1194"/>
        <v>Glazenmakers</v>
      </c>
      <c r="L15148" s="25">
        <f t="shared" si="1191"/>
        <v>24.285714285714285</v>
      </c>
    </row>
    <row r="15149" spans="1:12" x14ac:dyDescent="0.25">
      <c r="A15149">
        <v>946</v>
      </c>
      <c r="B15149" t="s">
        <v>99</v>
      </c>
      <c r="C15149" s="1">
        <v>42540.541666666664</v>
      </c>
      <c r="D15149">
        <v>5</v>
      </c>
      <c r="E15149" t="s">
        <v>22</v>
      </c>
      <c r="F15149" t="s">
        <v>23</v>
      </c>
      <c r="G15149">
        <v>1</v>
      </c>
      <c r="H15149" t="str">
        <f t="shared" si="1190"/>
        <v>KD</v>
      </c>
      <c r="I15149" s="2">
        <f t="shared" si="1192"/>
        <v>2016</v>
      </c>
      <c r="J15149" s="2">
        <f t="shared" si="1193"/>
        <v>6</v>
      </c>
      <c r="K15149" t="str">
        <f t="shared" si="1194"/>
        <v>Glazenmakers</v>
      </c>
      <c r="L15149" s="25">
        <f t="shared" si="1191"/>
        <v>24.285714285714285</v>
      </c>
    </row>
    <row r="15150" spans="1:12" x14ac:dyDescent="0.25">
      <c r="A15150">
        <v>946</v>
      </c>
      <c r="B15150" t="s">
        <v>99</v>
      </c>
      <c r="C15150" s="1">
        <v>42540.541666666664</v>
      </c>
      <c r="D15150">
        <v>5</v>
      </c>
      <c r="E15150" t="s">
        <v>26</v>
      </c>
      <c r="F15150" t="s">
        <v>27</v>
      </c>
      <c r="G15150">
        <v>2</v>
      </c>
      <c r="H15150" t="str">
        <f t="shared" si="1190"/>
        <v>KD</v>
      </c>
      <c r="I15150" s="2">
        <f t="shared" si="1192"/>
        <v>2016</v>
      </c>
      <c r="J15150" s="2">
        <f t="shared" si="1193"/>
        <v>6</v>
      </c>
      <c r="K15150" t="str">
        <f t="shared" si="1194"/>
        <v>Glazenmakers</v>
      </c>
      <c r="L15150" s="25">
        <f t="shared" si="1191"/>
        <v>24.285714285714285</v>
      </c>
    </row>
    <row r="15151" spans="1:12" x14ac:dyDescent="0.25">
      <c r="A15151">
        <v>946</v>
      </c>
      <c r="B15151" t="s">
        <v>99</v>
      </c>
      <c r="C15151" s="1">
        <v>42540.541666666664</v>
      </c>
      <c r="D15151">
        <v>5</v>
      </c>
      <c r="E15151" t="s">
        <v>28</v>
      </c>
      <c r="F15151" t="s">
        <v>29</v>
      </c>
      <c r="G15151">
        <v>6</v>
      </c>
      <c r="H15151" t="str">
        <f t="shared" si="1190"/>
        <v>KD</v>
      </c>
      <c r="I15151" s="2">
        <f t="shared" si="1192"/>
        <v>2016</v>
      </c>
      <c r="J15151" s="2">
        <f t="shared" si="1193"/>
        <v>6</v>
      </c>
      <c r="K15151" t="str">
        <f t="shared" si="1194"/>
        <v>Korenbouten</v>
      </c>
      <c r="L15151" s="25">
        <f t="shared" si="1191"/>
        <v>24.285714285714285</v>
      </c>
    </row>
    <row r="15152" spans="1:12" x14ac:dyDescent="0.25">
      <c r="A15152">
        <v>946</v>
      </c>
      <c r="B15152" t="s">
        <v>99</v>
      </c>
      <c r="C15152" s="1">
        <v>42540.541666666664</v>
      </c>
      <c r="D15152">
        <v>5</v>
      </c>
      <c r="E15152" t="s">
        <v>73</v>
      </c>
      <c r="F15152" t="s">
        <v>74</v>
      </c>
      <c r="G15152">
        <v>1</v>
      </c>
      <c r="H15152" t="str">
        <f t="shared" si="1190"/>
        <v>KD</v>
      </c>
      <c r="I15152" s="2">
        <f t="shared" si="1192"/>
        <v>2016</v>
      </c>
      <c r="J15152" s="2">
        <f t="shared" si="1193"/>
        <v>6</v>
      </c>
      <c r="K15152" t="str">
        <f t="shared" si="1194"/>
        <v>Glanslibel</v>
      </c>
      <c r="L15152" s="25">
        <f t="shared" si="1191"/>
        <v>24.285714285714285</v>
      </c>
    </row>
    <row r="15153" spans="1:12" x14ac:dyDescent="0.25">
      <c r="A15153">
        <v>946</v>
      </c>
      <c r="B15153" t="s">
        <v>99</v>
      </c>
      <c r="C15153" s="1">
        <v>42555.625</v>
      </c>
      <c r="D15153">
        <v>1</v>
      </c>
      <c r="E15153" t="s">
        <v>30</v>
      </c>
      <c r="F15153" t="s">
        <v>31</v>
      </c>
      <c r="G15153">
        <v>1</v>
      </c>
      <c r="H15153" t="str">
        <f t="shared" si="1190"/>
        <v>KD</v>
      </c>
      <c r="I15153" s="2">
        <f t="shared" si="1192"/>
        <v>2016</v>
      </c>
      <c r="J15153" s="2">
        <f t="shared" si="1193"/>
        <v>7</v>
      </c>
      <c r="K15153" t="str">
        <f t="shared" si="1194"/>
        <v>Pantserjuffers</v>
      </c>
      <c r="L15153" s="25">
        <f t="shared" si="1191"/>
        <v>26.428571428571427</v>
      </c>
    </row>
    <row r="15154" spans="1:12" x14ac:dyDescent="0.25">
      <c r="A15154">
        <v>946</v>
      </c>
      <c r="B15154" t="s">
        <v>99</v>
      </c>
      <c r="C15154" s="1">
        <v>42555.625</v>
      </c>
      <c r="D15154">
        <v>1</v>
      </c>
      <c r="E15154" t="s">
        <v>26</v>
      </c>
      <c r="F15154" t="s">
        <v>27</v>
      </c>
      <c r="G15154">
        <v>3</v>
      </c>
      <c r="H15154" t="str">
        <f t="shared" si="1190"/>
        <v>KD</v>
      </c>
      <c r="I15154" s="2">
        <f t="shared" si="1192"/>
        <v>2016</v>
      </c>
      <c r="J15154" s="2">
        <f t="shared" si="1193"/>
        <v>7</v>
      </c>
      <c r="K15154" t="str">
        <f t="shared" si="1194"/>
        <v>Glazenmakers</v>
      </c>
      <c r="L15154" s="25">
        <f t="shared" si="1191"/>
        <v>26.428571428571427</v>
      </c>
    </row>
    <row r="15155" spans="1:12" x14ac:dyDescent="0.25">
      <c r="A15155">
        <v>946</v>
      </c>
      <c r="B15155" t="s">
        <v>99</v>
      </c>
      <c r="C15155" s="1">
        <v>42555.625</v>
      </c>
      <c r="D15155">
        <v>1</v>
      </c>
      <c r="E15155" t="s">
        <v>71</v>
      </c>
      <c r="F15155" t="s">
        <v>72</v>
      </c>
      <c r="G15155">
        <v>1</v>
      </c>
      <c r="H15155" t="str">
        <f t="shared" si="1190"/>
        <v>KD</v>
      </c>
      <c r="I15155" s="2">
        <f t="shared" si="1192"/>
        <v>2016</v>
      </c>
      <c r="J15155" s="2">
        <f t="shared" si="1193"/>
        <v>7</v>
      </c>
      <c r="K15155" t="str">
        <f t="shared" si="1194"/>
        <v>Waterjuffer</v>
      </c>
      <c r="L15155" s="25">
        <f t="shared" si="1191"/>
        <v>26.428571428571427</v>
      </c>
    </row>
    <row r="15156" spans="1:12" x14ac:dyDescent="0.25">
      <c r="A15156">
        <v>946</v>
      </c>
      <c r="B15156" t="s">
        <v>99</v>
      </c>
      <c r="C15156" s="1">
        <v>42555.625</v>
      </c>
      <c r="D15156">
        <v>1</v>
      </c>
      <c r="E15156" t="s">
        <v>10</v>
      </c>
      <c r="F15156" t="s">
        <v>11</v>
      </c>
      <c r="G15156">
        <v>7</v>
      </c>
      <c r="H15156" t="str">
        <f t="shared" si="1190"/>
        <v>KD</v>
      </c>
      <c r="I15156" s="2">
        <f t="shared" si="1192"/>
        <v>2016</v>
      </c>
      <c r="J15156" s="2">
        <f t="shared" si="1193"/>
        <v>7</v>
      </c>
      <c r="K15156" t="str">
        <f t="shared" si="1194"/>
        <v>Waterjuffer</v>
      </c>
      <c r="L15156" s="25">
        <f t="shared" si="1191"/>
        <v>26.428571428571427</v>
      </c>
    </row>
    <row r="15157" spans="1:12" x14ac:dyDescent="0.25">
      <c r="A15157">
        <v>946</v>
      </c>
      <c r="B15157" t="s">
        <v>99</v>
      </c>
      <c r="C15157" s="1">
        <v>42555.625</v>
      </c>
      <c r="D15157">
        <v>1</v>
      </c>
      <c r="E15157" t="s">
        <v>28</v>
      </c>
      <c r="F15157" t="s">
        <v>29</v>
      </c>
      <c r="G15157">
        <v>1</v>
      </c>
      <c r="H15157" t="str">
        <f t="shared" si="1190"/>
        <v>KD</v>
      </c>
      <c r="I15157" s="2">
        <f t="shared" si="1192"/>
        <v>2016</v>
      </c>
      <c r="J15157" s="2">
        <f t="shared" si="1193"/>
        <v>7</v>
      </c>
      <c r="K15157" t="str">
        <f t="shared" si="1194"/>
        <v>Korenbouten</v>
      </c>
      <c r="L15157" s="25">
        <f t="shared" si="1191"/>
        <v>26.428571428571427</v>
      </c>
    </row>
    <row r="15158" spans="1:12" x14ac:dyDescent="0.25">
      <c r="A15158">
        <v>946</v>
      </c>
      <c r="B15158" t="s">
        <v>99</v>
      </c>
      <c r="C15158" s="1">
        <v>42555.625</v>
      </c>
      <c r="D15158">
        <v>1</v>
      </c>
      <c r="E15158" t="s">
        <v>14</v>
      </c>
      <c r="F15158" t="s">
        <v>15</v>
      </c>
      <c r="G15158">
        <v>8</v>
      </c>
      <c r="H15158" t="str">
        <f t="shared" si="1190"/>
        <v>KD</v>
      </c>
      <c r="I15158" s="2">
        <f t="shared" si="1192"/>
        <v>2016</v>
      </c>
      <c r="J15158" s="2">
        <f t="shared" si="1193"/>
        <v>7</v>
      </c>
      <c r="K15158" t="str">
        <f t="shared" si="1194"/>
        <v>Waterjuffer</v>
      </c>
      <c r="L15158" s="25">
        <f t="shared" si="1191"/>
        <v>26.428571428571427</v>
      </c>
    </row>
    <row r="15159" spans="1:12" x14ac:dyDescent="0.25">
      <c r="A15159">
        <v>946</v>
      </c>
      <c r="B15159" t="s">
        <v>99</v>
      </c>
      <c r="C15159" s="1">
        <v>42555.625</v>
      </c>
      <c r="D15159">
        <v>2</v>
      </c>
      <c r="E15159" t="s">
        <v>32</v>
      </c>
      <c r="F15159" t="s">
        <v>33</v>
      </c>
      <c r="G15159">
        <v>1</v>
      </c>
      <c r="H15159" t="str">
        <f t="shared" si="1190"/>
        <v>KD</v>
      </c>
      <c r="I15159" s="2">
        <f t="shared" si="1192"/>
        <v>2016</v>
      </c>
      <c r="J15159" s="2">
        <f t="shared" si="1193"/>
        <v>7</v>
      </c>
      <c r="K15159" t="str">
        <f t="shared" si="1194"/>
        <v>Korenbouten</v>
      </c>
      <c r="L15159" s="25">
        <f t="shared" si="1191"/>
        <v>26.428571428571427</v>
      </c>
    </row>
    <row r="15160" spans="1:12" x14ac:dyDescent="0.25">
      <c r="A15160">
        <v>946</v>
      </c>
      <c r="B15160" t="s">
        <v>99</v>
      </c>
      <c r="C15160" s="1">
        <v>42555.625</v>
      </c>
      <c r="D15160">
        <v>2</v>
      </c>
      <c r="E15160" t="s">
        <v>18</v>
      </c>
      <c r="F15160" t="s">
        <v>19</v>
      </c>
      <c r="G15160">
        <v>1</v>
      </c>
      <c r="H15160" t="str">
        <f t="shared" si="1190"/>
        <v>KD</v>
      </c>
      <c r="I15160" s="2">
        <f t="shared" si="1192"/>
        <v>2016</v>
      </c>
      <c r="J15160" s="2">
        <f t="shared" si="1193"/>
        <v>7</v>
      </c>
      <c r="K15160" t="str">
        <f t="shared" si="1194"/>
        <v>Korenbouten</v>
      </c>
      <c r="L15160" s="25">
        <f t="shared" si="1191"/>
        <v>26.428571428571427</v>
      </c>
    </row>
    <row r="15161" spans="1:12" x14ac:dyDescent="0.25">
      <c r="A15161">
        <v>946</v>
      </c>
      <c r="B15161" t="s">
        <v>99</v>
      </c>
      <c r="C15161" s="1">
        <v>42555.625</v>
      </c>
      <c r="D15161">
        <v>2</v>
      </c>
      <c r="E15161" t="s">
        <v>30</v>
      </c>
      <c r="F15161" t="s">
        <v>31</v>
      </c>
      <c r="G15161">
        <v>4</v>
      </c>
      <c r="H15161" t="str">
        <f t="shared" si="1190"/>
        <v>KD</v>
      </c>
      <c r="I15161" s="2">
        <f t="shared" si="1192"/>
        <v>2016</v>
      </c>
      <c r="J15161" s="2">
        <f t="shared" si="1193"/>
        <v>7</v>
      </c>
      <c r="K15161" t="str">
        <f t="shared" si="1194"/>
        <v>Pantserjuffers</v>
      </c>
      <c r="L15161" s="25">
        <f t="shared" si="1191"/>
        <v>26.428571428571427</v>
      </c>
    </row>
    <row r="15162" spans="1:12" x14ac:dyDescent="0.25">
      <c r="A15162">
        <v>946</v>
      </c>
      <c r="B15162" t="s">
        <v>99</v>
      </c>
      <c r="C15162" s="1">
        <v>42555.625</v>
      </c>
      <c r="D15162">
        <v>2</v>
      </c>
      <c r="E15162" t="s">
        <v>26</v>
      </c>
      <c r="F15162" t="s">
        <v>27</v>
      </c>
      <c r="G15162">
        <v>1</v>
      </c>
      <c r="H15162" t="str">
        <f t="shared" si="1190"/>
        <v>KD</v>
      </c>
      <c r="I15162" s="2">
        <f t="shared" si="1192"/>
        <v>2016</v>
      </c>
      <c r="J15162" s="2">
        <f t="shared" si="1193"/>
        <v>7</v>
      </c>
      <c r="K15162" t="str">
        <f t="shared" si="1194"/>
        <v>Glazenmakers</v>
      </c>
      <c r="L15162" s="25">
        <f t="shared" si="1191"/>
        <v>26.428571428571427</v>
      </c>
    </row>
    <row r="15163" spans="1:12" x14ac:dyDescent="0.25">
      <c r="A15163">
        <v>946</v>
      </c>
      <c r="B15163" t="s">
        <v>99</v>
      </c>
      <c r="C15163" s="1">
        <v>42555.625</v>
      </c>
      <c r="D15163">
        <v>2</v>
      </c>
      <c r="E15163" t="s">
        <v>10</v>
      </c>
      <c r="F15163" t="s">
        <v>11</v>
      </c>
      <c r="G15163">
        <v>14</v>
      </c>
      <c r="H15163" t="str">
        <f t="shared" si="1190"/>
        <v>KD</v>
      </c>
      <c r="I15163" s="2">
        <f t="shared" si="1192"/>
        <v>2016</v>
      </c>
      <c r="J15163" s="2">
        <f t="shared" si="1193"/>
        <v>7</v>
      </c>
      <c r="K15163" t="str">
        <f t="shared" si="1194"/>
        <v>Waterjuffer</v>
      </c>
      <c r="L15163" s="25">
        <f t="shared" si="1191"/>
        <v>26.428571428571427</v>
      </c>
    </row>
    <row r="15164" spans="1:12" x14ac:dyDescent="0.25">
      <c r="A15164">
        <v>946</v>
      </c>
      <c r="B15164" t="s">
        <v>99</v>
      </c>
      <c r="C15164" s="1">
        <v>42555.625</v>
      </c>
      <c r="D15164">
        <v>2</v>
      </c>
      <c r="E15164" t="s">
        <v>14</v>
      </c>
      <c r="F15164" t="s">
        <v>15</v>
      </c>
      <c r="G15164">
        <v>18</v>
      </c>
      <c r="H15164" t="str">
        <f t="shared" si="1190"/>
        <v>KD</v>
      </c>
      <c r="I15164" s="2">
        <f t="shared" si="1192"/>
        <v>2016</v>
      </c>
      <c r="J15164" s="2">
        <f t="shared" si="1193"/>
        <v>7</v>
      </c>
      <c r="K15164" t="str">
        <f t="shared" si="1194"/>
        <v>Waterjuffer</v>
      </c>
      <c r="L15164" s="25">
        <f t="shared" si="1191"/>
        <v>26.428571428571427</v>
      </c>
    </row>
    <row r="15165" spans="1:12" x14ac:dyDescent="0.25">
      <c r="A15165">
        <v>946</v>
      </c>
      <c r="B15165" t="s">
        <v>99</v>
      </c>
      <c r="C15165" s="1">
        <v>42555.625</v>
      </c>
      <c r="D15165">
        <v>4</v>
      </c>
      <c r="E15165" t="s">
        <v>18</v>
      </c>
      <c r="F15165" t="s">
        <v>19</v>
      </c>
      <c r="G15165">
        <v>1</v>
      </c>
      <c r="H15165" t="str">
        <f t="shared" si="1190"/>
        <v>KD</v>
      </c>
      <c r="I15165" s="2">
        <f t="shared" si="1192"/>
        <v>2016</v>
      </c>
      <c r="J15165" s="2">
        <f t="shared" si="1193"/>
        <v>7</v>
      </c>
      <c r="K15165" t="str">
        <f t="shared" si="1194"/>
        <v>Korenbouten</v>
      </c>
      <c r="L15165" s="25">
        <f t="shared" si="1191"/>
        <v>26.428571428571427</v>
      </c>
    </row>
    <row r="15166" spans="1:12" x14ac:dyDescent="0.25">
      <c r="A15166">
        <v>946</v>
      </c>
      <c r="B15166" t="s">
        <v>99</v>
      </c>
      <c r="C15166" s="1">
        <v>42555.625</v>
      </c>
      <c r="D15166">
        <v>4</v>
      </c>
      <c r="E15166" t="s">
        <v>26</v>
      </c>
      <c r="F15166" t="s">
        <v>27</v>
      </c>
      <c r="G15166">
        <v>3</v>
      </c>
      <c r="H15166" t="str">
        <f t="shared" si="1190"/>
        <v>KD</v>
      </c>
      <c r="I15166" s="2">
        <f t="shared" si="1192"/>
        <v>2016</v>
      </c>
      <c r="J15166" s="2">
        <f t="shared" si="1193"/>
        <v>7</v>
      </c>
      <c r="K15166" t="str">
        <f t="shared" si="1194"/>
        <v>Glazenmakers</v>
      </c>
      <c r="L15166" s="25">
        <f t="shared" si="1191"/>
        <v>26.428571428571427</v>
      </c>
    </row>
    <row r="15167" spans="1:12" x14ac:dyDescent="0.25">
      <c r="A15167">
        <v>946</v>
      </c>
      <c r="B15167" t="s">
        <v>99</v>
      </c>
      <c r="C15167" s="1">
        <v>42555.625</v>
      </c>
      <c r="D15167">
        <v>5</v>
      </c>
      <c r="E15167" t="s">
        <v>26</v>
      </c>
      <c r="F15167" t="s">
        <v>27</v>
      </c>
      <c r="G15167">
        <v>8</v>
      </c>
      <c r="H15167" t="str">
        <f t="shared" si="1190"/>
        <v>KD</v>
      </c>
      <c r="I15167" s="2">
        <f t="shared" si="1192"/>
        <v>2016</v>
      </c>
      <c r="J15167" s="2">
        <f t="shared" si="1193"/>
        <v>7</v>
      </c>
      <c r="K15167" t="str">
        <f t="shared" si="1194"/>
        <v>Glazenmakers</v>
      </c>
      <c r="L15167" s="25">
        <f t="shared" si="1191"/>
        <v>26.428571428571427</v>
      </c>
    </row>
    <row r="15168" spans="1:12" x14ac:dyDescent="0.25">
      <c r="A15168">
        <v>946</v>
      </c>
      <c r="B15168" t="s">
        <v>99</v>
      </c>
      <c r="C15168" s="1">
        <v>42574.583333333336</v>
      </c>
      <c r="D15168">
        <v>1</v>
      </c>
      <c r="E15168" t="s">
        <v>20</v>
      </c>
      <c r="F15168" t="s">
        <v>21</v>
      </c>
      <c r="G15168">
        <v>57</v>
      </c>
      <c r="H15168" t="str">
        <f t="shared" si="1190"/>
        <v>KD</v>
      </c>
      <c r="I15168" s="2">
        <f t="shared" si="1192"/>
        <v>2016</v>
      </c>
      <c r="J15168" s="2">
        <f t="shared" si="1193"/>
        <v>7</v>
      </c>
      <c r="K15168" t="str">
        <f t="shared" si="1194"/>
        <v>Waterjuffer</v>
      </c>
      <c r="L15168" s="25">
        <f t="shared" si="1191"/>
        <v>29.142857142857142</v>
      </c>
    </row>
    <row r="15169" spans="1:12" x14ac:dyDescent="0.25">
      <c r="A15169">
        <v>946</v>
      </c>
      <c r="B15169" t="s">
        <v>99</v>
      </c>
      <c r="C15169" s="1">
        <v>42574.583333333336</v>
      </c>
      <c r="D15169">
        <v>1</v>
      </c>
      <c r="E15169" t="s">
        <v>30</v>
      </c>
      <c r="F15169" t="s">
        <v>31</v>
      </c>
      <c r="G15169">
        <v>11</v>
      </c>
      <c r="H15169" t="str">
        <f t="shared" si="1190"/>
        <v>KD</v>
      </c>
      <c r="I15169" s="2">
        <f t="shared" si="1192"/>
        <v>2016</v>
      </c>
      <c r="J15169" s="2">
        <f t="shared" si="1193"/>
        <v>7</v>
      </c>
      <c r="K15169" t="str">
        <f t="shared" si="1194"/>
        <v>Pantserjuffers</v>
      </c>
      <c r="L15169" s="25">
        <f t="shared" si="1191"/>
        <v>29.142857142857142</v>
      </c>
    </row>
    <row r="15170" spans="1:12" x14ac:dyDescent="0.25">
      <c r="A15170">
        <v>946</v>
      </c>
      <c r="B15170" t="s">
        <v>99</v>
      </c>
      <c r="C15170" s="1">
        <v>42574.583333333336</v>
      </c>
      <c r="D15170">
        <v>1</v>
      </c>
      <c r="E15170" t="s">
        <v>26</v>
      </c>
      <c r="F15170" t="s">
        <v>27</v>
      </c>
      <c r="G15170">
        <v>6</v>
      </c>
      <c r="H15170" t="str">
        <f t="shared" ref="H15170:H15233" si="1195">VLOOKUP(A15170,$N$2:$O$51,2,FALSE)</f>
        <v>KD</v>
      </c>
      <c r="I15170" s="2">
        <f t="shared" si="1192"/>
        <v>2016</v>
      </c>
      <c r="J15170" s="2">
        <f t="shared" si="1193"/>
        <v>7</v>
      </c>
      <c r="K15170" t="str">
        <f t="shared" si="1194"/>
        <v>Glazenmakers</v>
      </c>
      <c r="L15170" s="25">
        <f t="shared" si="1191"/>
        <v>29.142857142857142</v>
      </c>
    </row>
    <row r="15171" spans="1:12" x14ac:dyDescent="0.25">
      <c r="A15171">
        <v>946</v>
      </c>
      <c r="B15171" t="s">
        <v>99</v>
      </c>
      <c r="C15171" s="1">
        <v>42574.583333333336</v>
      </c>
      <c r="D15171">
        <v>1</v>
      </c>
      <c r="E15171" t="s">
        <v>10</v>
      </c>
      <c r="F15171" t="s">
        <v>11</v>
      </c>
      <c r="G15171">
        <v>97</v>
      </c>
      <c r="H15171" t="str">
        <f t="shared" si="1195"/>
        <v>KD</v>
      </c>
      <c r="I15171" s="2">
        <f t="shared" si="1192"/>
        <v>2016</v>
      </c>
      <c r="J15171" s="2">
        <f t="shared" si="1193"/>
        <v>7</v>
      </c>
      <c r="K15171" t="str">
        <f t="shared" si="1194"/>
        <v>Waterjuffer</v>
      </c>
      <c r="L15171" s="25">
        <f t="shared" ref="L15171:L15234" si="1196">(ROUNDDOWN(C15171-DATE(I15171,1,1),0))/7</f>
        <v>29.142857142857142</v>
      </c>
    </row>
    <row r="15172" spans="1:12" x14ac:dyDescent="0.25">
      <c r="A15172">
        <v>946</v>
      </c>
      <c r="B15172" t="s">
        <v>99</v>
      </c>
      <c r="C15172" s="1">
        <v>42574.583333333336</v>
      </c>
      <c r="D15172">
        <v>1</v>
      </c>
      <c r="E15172" t="s">
        <v>14</v>
      </c>
      <c r="F15172" t="s">
        <v>15</v>
      </c>
      <c r="G15172">
        <v>65</v>
      </c>
      <c r="H15172" t="str">
        <f t="shared" si="1195"/>
        <v>KD</v>
      </c>
      <c r="I15172" s="2">
        <f t="shared" si="1192"/>
        <v>2016</v>
      </c>
      <c r="J15172" s="2">
        <f t="shared" si="1193"/>
        <v>7</v>
      </c>
      <c r="K15172" t="str">
        <f t="shared" si="1194"/>
        <v>Waterjuffer</v>
      </c>
      <c r="L15172" s="25">
        <f t="shared" si="1196"/>
        <v>29.142857142857142</v>
      </c>
    </row>
    <row r="15173" spans="1:12" x14ac:dyDescent="0.25">
      <c r="A15173">
        <v>946</v>
      </c>
      <c r="B15173" t="s">
        <v>99</v>
      </c>
      <c r="C15173" s="1">
        <v>42574.583333333336</v>
      </c>
      <c r="D15173">
        <v>2</v>
      </c>
      <c r="E15173" t="s">
        <v>20</v>
      </c>
      <c r="F15173" t="s">
        <v>21</v>
      </c>
      <c r="G15173">
        <v>32</v>
      </c>
      <c r="H15173" t="str">
        <f t="shared" si="1195"/>
        <v>KD</v>
      </c>
      <c r="I15173" s="2">
        <f t="shared" si="1192"/>
        <v>2016</v>
      </c>
      <c r="J15173" s="2">
        <f t="shared" si="1193"/>
        <v>7</v>
      </c>
      <c r="K15173" t="str">
        <f t="shared" si="1194"/>
        <v>Waterjuffer</v>
      </c>
      <c r="L15173" s="25">
        <f t="shared" si="1196"/>
        <v>29.142857142857142</v>
      </c>
    </row>
    <row r="15174" spans="1:12" x14ac:dyDescent="0.25">
      <c r="A15174">
        <v>946</v>
      </c>
      <c r="B15174" t="s">
        <v>99</v>
      </c>
      <c r="C15174" s="1">
        <v>42574.583333333336</v>
      </c>
      <c r="D15174">
        <v>2</v>
      </c>
      <c r="E15174" t="s">
        <v>30</v>
      </c>
      <c r="F15174" t="s">
        <v>31</v>
      </c>
      <c r="G15174">
        <v>3</v>
      </c>
      <c r="H15174" t="str">
        <f t="shared" si="1195"/>
        <v>KD</v>
      </c>
      <c r="I15174" s="2">
        <f t="shared" si="1192"/>
        <v>2016</v>
      </c>
      <c r="J15174" s="2">
        <f t="shared" si="1193"/>
        <v>7</v>
      </c>
      <c r="K15174" t="str">
        <f t="shared" si="1194"/>
        <v>Pantserjuffers</v>
      </c>
      <c r="L15174" s="25">
        <f t="shared" si="1196"/>
        <v>29.142857142857142</v>
      </c>
    </row>
    <row r="15175" spans="1:12" x14ac:dyDescent="0.25">
      <c r="A15175">
        <v>946</v>
      </c>
      <c r="B15175" t="s">
        <v>99</v>
      </c>
      <c r="C15175" s="1">
        <v>42574.583333333336</v>
      </c>
      <c r="D15175">
        <v>2</v>
      </c>
      <c r="E15175" t="s">
        <v>26</v>
      </c>
      <c r="F15175" t="s">
        <v>27</v>
      </c>
      <c r="G15175">
        <v>4</v>
      </c>
      <c r="H15175" t="str">
        <f t="shared" si="1195"/>
        <v>KD</v>
      </c>
      <c r="I15175" s="2">
        <f t="shared" si="1192"/>
        <v>2016</v>
      </c>
      <c r="J15175" s="2">
        <f t="shared" si="1193"/>
        <v>7</v>
      </c>
      <c r="K15175" t="str">
        <f t="shared" si="1194"/>
        <v>Glazenmakers</v>
      </c>
      <c r="L15175" s="25">
        <f t="shared" si="1196"/>
        <v>29.142857142857142</v>
      </c>
    </row>
    <row r="15176" spans="1:12" x14ac:dyDescent="0.25">
      <c r="A15176">
        <v>946</v>
      </c>
      <c r="B15176" t="s">
        <v>99</v>
      </c>
      <c r="C15176" s="1">
        <v>42574.583333333336</v>
      </c>
      <c r="D15176">
        <v>2</v>
      </c>
      <c r="E15176" t="s">
        <v>10</v>
      </c>
      <c r="F15176" t="s">
        <v>11</v>
      </c>
      <c r="G15176">
        <v>45</v>
      </c>
      <c r="H15176" t="str">
        <f t="shared" si="1195"/>
        <v>KD</v>
      </c>
      <c r="I15176" s="2">
        <f t="shared" si="1192"/>
        <v>2016</v>
      </c>
      <c r="J15176" s="2">
        <f t="shared" si="1193"/>
        <v>7</v>
      </c>
      <c r="K15176" t="str">
        <f t="shared" si="1194"/>
        <v>Waterjuffer</v>
      </c>
      <c r="L15176" s="25">
        <f t="shared" si="1196"/>
        <v>29.142857142857142</v>
      </c>
    </row>
    <row r="15177" spans="1:12" x14ac:dyDescent="0.25">
      <c r="A15177">
        <v>946</v>
      </c>
      <c r="B15177" t="s">
        <v>99</v>
      </c>
      <c r="C15177" s="1">
        <v>42574.583333333336</v>
      </c>
      <c r="D15177">
        <v>2</v>
      </c>
      <c r="E15177" t="s">
        <v>14</v>
      </c>
      <c r="F15177" t="s">
        <v>15</v>
      </c>
      <c r="G15177">
        <v>60</v>
      </c>
      <c r="H15177" t="str">
        <f t="shared" si="1195"/>
        <v>KD</v>
      </c>
      <c r="I15177" s="2">
        <f t="shared" si="1192"/>
        <v>2016</v>
      </c>
      <c r="J15177" s="2">
        <f t="shared" si="1193"/>
        <v>7</v>
      </c>
      <c r="K15177" t="str">
        <f t="shared" si="1194"/>
        <v>Waterjuffer</v>
      </c>
      <c r="L15177" s="25">
        <f t="shared" si="1196"/>
        <v>29.142857142857142</v>
      </c>
    </row>
    <row r="15178" spans="1:12" x14ac:dyDescent="0.25">
      <c r="A15178">
        <v>946</v>
      </c>
      <c r="B15178" t="s">
        <v>99</v>
      </c>
      <c r="C15178" s="1">
        <v>42574.583333333336</v>
      </c>
      <c r="D15178">
        <v>4</v>
      </c>
      <c r="E15178" t="s">
        <v>26</v>
      </c>
      <c r="F15178" t="s">
        <v>27</v>
      </c>
      <c r="G15178">
        <v>15</v>
      </c>
      <c r="H15178" t="str">
        <f t="shared" si="1195"/>
        <v>KD</v>
      </c>
      <c r="I15178" s="2">
        <f t="shared" si="1192"/>
        <v>2016</v>
      </c>
      <c r="J15178" s="2">
        <f t="shared" si="1193"/>
        <v>7</v>
      </c>
      <c r="K15178" t="str">
        <f t="shared" si="1194"/>
        <v>Glazenmakers</v>
      </c>
      <c r="L15178" s="25">
        <f t="shared" si="1196"/>
        <v>29.142857142857142</v>
      </c>
    </row>
    <row r="15179" spans="1:12" x14ac:dyDescent="0.25">
      <c r="A15179">
        <v>946</v>
      </c>
      <c r="B15179" t="s">
        <v>99</v>
      </c>
      <c r="C15179" s="1">
        <v>42574.583333333336</v>
      </c>
      <c r="D15179">
        <v>5</v>
      </c>
      <c r="E15179" t="s">
        <v>26</v>
      </c>
      <c r="F15179" t="s">
        <v>27</v>
      </c>
      <c r="G15179">
        <v>4</v>
      </c>
      <c r="H15179" t="str">
        <f t="shared" si="1195"/>
        <v>KD</v>
      </c>
      <c r="I15179" s="2">
        <f t="shared" si="1192"/>
        <v>2016</v>
      </c>
      <c r="J15179" s="2">
        <f t="shared" si="1193"/>
        <v>7</v>
      </c>
      <c r="K15179" t="str">
        <f t="shared" si="1194"/>
        <v>Glazenmakers</v>
      </c>
      <c r="L15179" s="25">
        <f t="shared" si="1196"/>
        <v>29.142857142857142</v>
      </c>
    </row>
    <row r="15180" spans="1:12" x14ac:dyDescent="0.25">
      <c r="A15180">
        <v>946</v>
      </c>
      <c r="B15180" t="s">
        <v>99</v>
      </c>
      <c r="C15180" s="1">
        <v>42583.541666666664</v>
      </c>
      <c r="D15180">
        <v>1</v>
      </c>
      <c r="E15180" t="s">
        <v>8</v>
      </c>
      <c r="F15180" t="s">
        <v>9</v>
      </c>
      <c r="G15180">
        <v>1</v>
      </c>
      <c r="H15180" t="str">
        <f t="shared" si="1195"/>
        <v>KD</v>
      </c>
      <c r="I15180" s="2">
        <f t="shared" si="1192"/>
        <v>2016</v>
      </c>
      <c r="J15180" s="2">
        <f t="shared" si="1193"/>
        <v>8</v>
      </c>
      <c r="K15180" t="str">
        <f t="shared" si="1194"/>
        <v>Pantserjuffers</v>
      </c>
      <c r="L15180" s="25">
        <f t="shared" si="1196"/>
        <v>30.428571428571427</v>
      </c>
    </row>
    <row r="15181" spans="1:12" x14ac:dyDescent="0.25">
      <c r="A15181">
        <v>946</v>
      </c>
      <c r="B15181" t="s">
        <v>99</v>
      </c>
      <c r="C15181" s="1">
        <v>42583.541666666664</v>
      </c>
      <c r="D15181">
        <v>1</v>
      </c>
      <c r="E15181" t="s">
        <v>55</v>
      </c>
      <c r="F15181" t="s">
        <v>56</v>
      </c>
      <c r="G15181">
        <v>2</v>
      </c>
      <c r="H15181" t="str">
        <f t="shared" si="1195"/>
        <v>KD</v>
      </c>
      <c r="I15181" s="2">
        <f t="shared" si="1192"/>
        <v>2016</v>
      </c>
      <c r="J15181" s="2">
        <f t="shared" si="1193"/>
        <v>8</v>
      </c>
      <c r="K15181" t="str">
        <f t="shared" si="1194"/>
        <v>Korenbouten</v>
      </c>
      <c r="L15181" s="25">
        <f t="shared" si="1196"/>
        <v>30.428571428571427</v>
      </c>
    </row>
    <row r="15182" spans="1:12" x14ac:dyDescent="0.25">
      <c r="A15182">
        <v>946</v>
      </c>
      <c r="B15182" t="s">
        <v>99</v>
      </c>
      <c r="C15182" s="1">
        <v>42583.541666666664</v>
      </c>
      <c r="D15182">
        <v>1</v>
      </c>
      <c r="E15182" t="s">
        <v>30</v>
      </c>
      <c r="F15182" t="s">
        <v>31</v>
      </c>
      <c r="G15182">
        <v>9</v>
      </c>
      <c r="H15182" t="str">
        <f t="shared" si="1195"/>
        <v>KD</v>
      </c>
      <c r="I15182" s="2">
        <f t="shared" si="1192"/>
        <v>2016</v>
      </c>
      <c r="J15182" s="2">
        <f t="shared" si="1193"/>
        <v>8</v>
      </c>
      <c r="K15182" t="str">
        <f t="shared" si="1194"/>
        <v>Pantserjuffers</v>
      </c>
      <c r="L15182" s="25">
        <f t="shared" si="1196"/>
        <v>30.428571428571427</v>
      </c>
    </row>
    <row r="15183" spans="1:12" x14ac:dyDescent="0.25">
      <c r="A15183">
        <v>946</v>
      </c>
      <c r="B15183" t="s">
        <v>99</v>
      </c>
      <c r="C15183" s="1">
        <v>42583.541666666664</v>
      </c>
      <c r="D15183">
        <v>1</v>
      </c>
      <c r="E15183" t="s">
        <v>26</v>
      </c>
      <c r="F15183" t="s">
        <v>27</v>
      </c>
      <c r="G15183">
        <v>1</v>
      </c>
      <c r="H15183" t="str">
        <f t="shared" si="1195"/>
        <v>KD</v>
      </c>
      <c r="I15183" s="2">
        <f t="shared" si="1192"/>
        <v>2016</v>
      </c>
      <c r="J15183" s="2">
        <f t="shared" si="1193"/>
        <v>8</v>
      </c>
      <c r="K15183" t="str">
        <f t="shared" si="1194"/>
        <v>Glazenmakers</v>
      </c>
      <c r="L15183" s="25">
        <f t="shared" si="1196"/>
        <v>30.428571428571427</v>
      </c>
    </row>
    <row r="15184" spans="1:12" x14ac:dyDescent="0.25">
      <c r="A15184">
        <v>946</v>
      </c>
      <c r="B15184" t="s">
        <v>99</v>
      </c>
      <c r="C15184" s="1">
        <v>42583.541666666664</v>
      </c>
      <c r="D15184">
        <v>1</v>
      </c>
      <c r="E15184" t="s">
        <v>71</v>
      </c>
      <c r="F15184" t="s">
        <v>72</v>
      </c>
      <c r="G15184">
        <v>3</v>
      </c>
      <c r="H15184" t="str">
        <f t="shared" si="1195"/>
        <v>KD</v>
      </c>
      <c r="I15184" s="2">
        <f t="shared" si="1192"/>
        <v>2016</v>
      </c>
      <c r="J15184" s="2">
        <f t="shared" si="1193"/>
        <v>8</v>
      </c>
      <c r="K15184" t="str">
        <f t="shared" si="1194"/>
        <v>Waterjuffer</v>
      </c>
      <c r="L15184" s="25">
        <f t="shared" si="1196"/>
        <v>30.428571428571427</v>
      </c>
    </row>
    <row r="15185" spans="1:12" x14ac:dyDescent="0.25">
      <c r="A15185">
        <v>946</v>
      </c>
      <c r="B15185" t="s">
        <v>99</v>
      </c>
      <c r="C15185" s="1">
        <v>42583.541666666664</v>
      </c>
      <c r="D15185">
        <v>1</v>
      </c>
      <c r="E15185" t="s">
        <v>10</v>
      </c>
      <c r="F15185" t="s">
        <v>11</v>
      </c>
      <c r="G15185">
        <v>22</v>
      </c>
      <c r="H15185" t="str">
        <f t="shared" si="1195"/>
        <v>KD</v>
      </c>
      <c r="I15185" s="2">
        <f t="shared" si="1192"/>
        <v>2016</v>
      </c>
      <c r="J15185" s="2">
        <f t="shared" si="1193"/>
        <v>8</v>
      </c>
      <c r="K15185" t="str">
        <f t="shared" si="1194"/>
        <v>Waterjuffer</v>
      </c>
      <c r="L15185" s="25">
        <f t="shared" si="1196"/>
        <v>30.428571428571427</v>
      </c>
    </row>
    <row r="15186" spans="1:12" x14ac:dyDescent="0.25">
      <c r="A15186">
        <v>946</v>
      </c>
      <c r="B15186" t="s">
        <v>99</v>
      </c>
      <c r="C15186" s="1">
        <v>42583.541666666664</v>
      </c>
      <c r="D15186">
        <v>1</v>
      </c>
      <c r="E15186" t="s">
        <v>14</v>
      </c>
      <c r="F15186" t="s">
        <v>15</v>
      </c>
      <c r="G15186">
        <v>13</v>
      </c>
      <c r="H15186" t="str">
        <f t="shared" si="1195"/>
        <v>KD</v>
      </c>
      <c r="I15186" s="2">
        <f t="shared" si="1192"/>
        <v>2016</v>
      </c>
      <c r="J15186" s="2">
        <f t="shared" si="1193"/>
        <v>8</v>
      </c>
      <c r="K15186" t="str">
        <f t="shared" si="1194"/>
        <v>Waterjuffer</v>
      </c>
      <c r="L15186" s="25">
        <f t="shared" si="1196"/>
        <v>30.428571428571427</v>
      </c>
    </row>
    <row r="15187" spans="1:12" x14ac:dyDescent="0.25">
      <c r="A15187">
        <v>946</v>
      </c>
      <c r="B15187" t="s">
        <v>99</v>
      </c>
      <c r="C15187" s="1">
        <v>42583.541666666664</v>
      </c>
      <c r="D15187">
        <v>2</v>
      </c>
      <c r="E15187" t="s">
        <v>32</v>
      </c>
      <c r="F15187" t="s">
        <v>33</v>
      </c>
      <c r="G15187">
        <v>1</v>
      </c>
      <c r="H15187" t="str">
        <f t="shared" si="1195"/>
        <v>KD</v>
      </c>
      <c r="I15187" s="2">
        <f t="shared" si="1192"/>
        <v>2016</v>
      </c>
      <c r="J15187" s="2">
        <f t="shared" si="1193"/>
        <v>8</v>
      </c>
      <c r="K15187" t="str">
        <f t="shared" si="1194"/>
        <v>Korenbouten</v>
      </c>
      <c r="L15187" s="25">
        <f t="shared" si="1196"/>
        <v>30.428571428571427</v>
      </c>
    </row>
    <row r="15188" spans="1:12" x14ac:dyDescent="0.25">
      <c r="A15188">
        <v>946</v>
      </c>
      <c r="B15188" t="s">
        <v>99</v>
      </c>
      <c r="C15188" s="1">
        <v>42583.541666666664</v>
      </c>
      <c r="D15188">
        <v>2</v>
      </c>
      <c r="E15188" t="s">
        <v>30</v>
      </c>
      <c r="F15188" t="s">
        <v>31</v>
      </c>
      <c r="G15188">
        <v>21</v>
      </c>
      <c r="H15188" t="str">
        <f t="shared" si="1195"/>
        <v>KD</v>
      </c>
      <c r="I15188" s="2">
        <f t="shared" si="1192"/>
        <v>2016</v>
      </c>
      <c r="J15188" s="2">
        <f t="shared" si="1193"/>
        <v>8</v>
      </c>
      <c r="K15188" t="str">
        <f t="shared" si="1194"/>
        <v>Pantserjuffers</v>
      </c>
      <c r="L15188" s="25">
        <f t="shared" si="1196"/>
        <v>30.428571428571427</v>
      </c>
    </row>
    <row r="15189" spans="1:12" x14ac:dyDescent="0.25">
      <c r="A15189">
        <v>946</v>
      </c>
      <c r="B15189" t="s">
        <v>99</v>
      </c>
      <c r="C15189" s="1">
        <v>42583.541666666664</v>
      </c>
      <c r="D15189">
        <v>2</v>
      </c>
      <c r="E15189" t="s">
        <v>26</v>
      </c>
      <c r="F15189" t="s">
        <v>27</v>
      </c>
      <c r="G15189">
        <v>2</v>
      </c>
      <c r="H15189" t="str">
        <f t="shared" si="1195"/>
        <v>KD</v>
      </c>
      <c r="I15189" s="2">
        <f t="shared" si="1192"/>
        <v>2016</v>
      </c>
      <c r="J15189" s="2">
        <f t="shared" si="1193"/>
        <v>8</v>
      </c>
      <c r="K15189" t="str">
        <f t="shared" si="1194"/>
        <v>Glazenmakers</v>
      </c>
      <c r="L15189" s="25">
        <f t="shared" si="1196"/>
        <v>30.428571428571427</v>
      </c>
    </row>
    <row r="15190" spans="1:12" x14ac:dyDescent="0.25">
      <c r="A15190">
        <v>946</v>
      </c>
      <c r="B15190" t="s">
        <v>99</v>
      </c>
      <c r="C15190" s="1">
        <v>42583.541666666664</v>
      </c>
      <c r="D15190">
        <v>2</v>
      </c>
      <c r="E15190" t="s">
        <v>71</v>
      </c>
      <c r="F15190" t="s">
        <v>72</v>
      </c>
      <c r="G15190">
        <v>18</v>
      </c>
      <c r="H15190" t="str">
        <f t="shared" si="1195"/>
        <v>KD</v>
      </c>
      <c r="I15190" s="2">
        <f t="shared" si="1192"/>
        <v>2016</v>
      </c>
      <c r="J15190" s="2">
        <f t="shared" si="1193"/>
        <v>8</v>
      </c>
      <c r="K15190" t="str">
        <f t="shared" si="1194"/>
        <v>Waterjuffer</v>
      </c>
      <c r="L15190" s="25">
        <f t="shared" si="1196"/>
        <v>30.428571428571427</v>
      </c>
    </row>
    <row r="15191" spans="1:12" x14ac:dyDescent="0.25">
      <c r="A15191">
        <v>946</v>
      </c>
      <c r="B15191" t="s">
        <v>99</v>
      </c>
      <c r="C15191" s="1">
        <v>42583.541666666664</v>
      </c>
      <c r="D15191">
        <v>2</v>
      </c>
      <c r="E15191" t="s">
        <v>10</v>
      </c>
      <c r="F15191" t="s">
        <v>11</v>
      </c>
      <c r="G15191">
        <v>12</v>
      </c>
      <c r="H15191" t="str">
        <f t="shared" si="1195"/>
        <v>KD</v>
      </c>
      <c r="I15191" s="2">
        <f t="shared" si="1192"/>
        <v>2016</v>
      </c>
      <c r="J15191" s="2">
        <f t="shared" si="1193"/>
        <v>8</v>
      </c>
      <c r="K15191" t="str">
        <f t="shared" si="1194"/>
        <v>Waterjuffer</v>
      </c>
      <c r="L15191" s="25">
        <f t="shared" si="1196"/>
        <v>30.428571428571427</v>
      </c>
    </row>
    <row r="15192" spans="1:12" x14ac:dyDescent="0.25">
      <c r="A15192">
        <v>946</v>
      </c>
      <c r="B15192" t="s">
        <v>99</v>
      </c>
      <c r="C15192" s="1">
        <v>42583.541666666664</v>
      </c>
      <c r="D15192">
        <v>2</v>
      </c>
      <c r="E15192" t="s">
        <v>14</v>
      </c>
      <c r="F15192" t="s">
        <v>15</v>
      </c>
      <c r="G15192">
        <v>15</v>
      </c>
      <c r="H15192" t="str">
        <f t="shared" si="1195"/>
        <v>KD</v>
      </c>
      <c r="I15192" s="2">
        <f t="shared" si="1192"/>
        <v>2016</v>
      </c>
      <c r="J15192" s="2">
        <f t="shared" si="1193"/>
        <v>8</v>
      </c>
      <c r="K15192" t="str">
        <f t="shared" si="1194"/>
        <v>Waterjuffer</v>
      </c>
      <c r="L15192" s="25">
        <f t="shared" si="1196"/>
        <v>30.428571428571427</v>
      </c>
    </row>
    <row r="15193" spans="1:12" x14ac:dyDescent="0.25">
      <c r="A15193">
        <v>946</v>
      </c>
      <c r="B15193" t="s">
        <v>99</v>
      </c>
      <c r="C15193" s="1">
        <v>42583.541666666664</v>
      </c>
      <c r="D15193">
        <v>4</v>
      </c>
      <c r="E15193" t="s">
        <v>26</v>
      </c>
      <c r="F15193" t="s">
        <v>27</v>
      </c>
      <c r="G15193">
        <v>3</v>
      </c>
      <c r="H15193" t="str">
        <f t="shared" si="1195"/>
        <v>KD</v>
      </c>
      <c r="I15193" s="2">
        <f t="shared" si="1192"/>
        <v>2016</v>
      </c>
      <c r="J15193" s="2">
        <f t="shared" si="1193"/>
        <v>8</v>
      </c>
      <c r="K15193" t="str">
        <f t="shared" si="1194"/>
        <v>Glazenmakers</v>
      </c>
      <c r="L15193" s="25">
        <f t="shared" si="1196"/>
        <v>30.428571428571427</v>
      </c>
    </row>
    <row r="15194" spans="1:12" x14ac:dyDescent="0.25">
      <c r="A15194">
        <v>946</v>
      </c>
      <c r="B15194" t="s">
        <v>99</v>
      </c>
      <c r="C15194" s="1">
        <v>42599.604166666664</v>
      </c>
      <c r="D15194">
        <v>1</v>
      </c>
      <c r="E15194" t="s">
        <v>32</v>
      </c>
      <c r="F15194" t="s">
        <v>33</v>
      </c>
      <c r="G15194">
        <v>3</v>
      </c>
      <c r="H15194" t="str">
        <f t="shared" si="1195"/>
        <v>KD</v>
      </c>
      <c r="I15194" s="2">
        <f t="shared" si="1192"/>
        <v>2016</v>
      </c>
      <c r="J15194" s="2">
        <f t="shared" si="1193"/>
        <v>8</v>
      </c>
      <c r="K15194" t="str">
        <f t="shared" si="1194"/>
        <v>Korenbouten</v>
      </c>
      <c r="L15194" s="25">
        <f t="shared" si="1196"/>
        <v>32.714285714285715</v>
      </c>
    </row>
    <row r="15195" spans="1:12" x14ac:dyDescent="0.25">
      <c r="A15195">
        <v>946</v>
      </c>
      <c r="B15195" t="s">
        <v>99</v>
      </c>
      <c r="C15195" s="1">
        <v>42599.604166666664</v>
      </c>
      <c r="D15195">
        <v>1</v>
      </c>
      <c r="E15195" t="s">
        <v>30</v>
      </c>
      <c r="F15195" t="s">
        <v>31</v>
      </c>
      <c r="G15195">
        <v>11</v>
      </c>
      <c r="H15195" t="str">
        <f t="shared" si="1195"/>
        <v>KD</v>
      </c>
      <c r="I15195" s="2">
        <f t="shared" ref="I15195:I15258" si="1197">YEAR(C15195)</f>
        <v>2016</v>
      </c>
      <c r="J15195" s="2">
        <f t="shared" ref="J15195:J15258" si="1198">MONTH(C15195)</f>
        <v>8</v>
      </c>
      <c r="K15195" t="str">
        <f t="shared" ref="K15195:K15258" si="1199">VLOOKUP(E15195,$Q$2:$R$100,2,FALSE)</f>
        <v>Pantserjuffers</v>
      </c>
      <c r="L15195" s="25">
        <f t="shared" si="1196"/>
        <v>32.714285714285715</v>
      </c>
    </row>
    <row r="15196" spans="1:12" x14ac:dyDescent="0.25">
      <c r="A15196">
        <v>946</v>
      </c>
      <c r="B15196" t="s">
        <v>99</v>
      </c>
      <c r="C15196" s="1">
        <v>42599.604166666664</v>
      </c>
      <c r="D15196">
        <v>1</v>
      </c>
      <c r="E15196" t="s">
        <v>10</v>
      </c>
      <c r="F15196" t="s">
        <v>11</v>
      </c>
      <c r="G15196">
        <v>1</v>
      </c>
      <c r="H15196" t="str">
        <f t="shared" si="1195"/>
        <v>KD</v>
      </c>
      <c r="I15196" s="2">
        <f t="shared" si="1197"/>
        <v>2016</v>
      </c>
      <c r="J15196" s="2">
        <f t="shared" si="1198"/>
        <v>8</v>
      </c>
      <c r="K15196" t="str">
        <f t="shared" si="1199"/>
        <v>Waterjuffer</v>
      </c>
      <c r="L15196" s="25">
        <f t="shared" si="1196"/>
        <v>32.714285714285715</v>
      </c>
    </row>
    <row r="15197" spans="1:12" x14ac:dyDescent="0.25">
      <c r="A15197">
        <v>946</v>
      </c>
      <c r="B15197" t="s">
        <v>99</v>
      </c>
      <c r="C15197" s="1">
        <v>42599.604166666664</v>
      </c>
      <c r="D15197">
        <v>1</v>
      </c>
      <c r="E15197" t="s">
        <v>36</v>
      </c>
      <c r="F15197" t="s">
        <v>37</v>
      </c>
      <c r="G15197">
        <v>2</v>
      </c>
      <c r="H15197" t="str">
        <f t="shared" si="1195"/>
        <v>KD</v>
      </c>
      <c r="I15197" s="2">
        <f t="shared" si="1197"/>
        <v>2016</v>
      </c>
      <c r="J15197" s="2">
        <f t="shared" si="1198"/>
        <v>8</v>
      </c>
      <c r="K15197" t="str">
        <f t="shared" si="1199"/>
        <v>Glazenmakers</v>
      </c>
      <c r="L15197" s="25">
        <f t="shared" si="1196"/>
        <v>32.714285714285715</v>
      </c>
    </row>
    <row r="15198" spans="1:12" x14ac:dyDescent="0.25">
      <c r="A15198">
        <v>946</v>
      </c>
      <c r="B15198" t="s">
        <v>99</v>
      </c>
      <c r="C15198" s="1">
        <v>42599.604166666664</v>
      </c>
      <c r="D15198">
        <v>1</v>
      </c>
      <c r="E15198" t="s">
        <v>14</v>
      </c>
      <c r="F15198" t="s">
        <v>15</v>
      </c>
      <c r="G15198">
        <v>2</v>
      </c>
      <c r="H15198" t="str">
        <f t="shared" si="1195"/>
        <v>KD</v>
      </c>
      <c r="I15198" s="2">
        <f t="shared" si="1197"/>
        <v>2016</v>
      </c>
      <c r="J15198" s="2">
        <f t="shared" si="1198"/>
        <v>8</v>
      </c>
      <c r="K15198" t="str">
        <f t="shared" si="1199"/>
        <v>Waterjuffer</v>
      </c>
      <c r="L15198" s="25">
        <f t="shared" si="1196"/>
        <v>32.714285714285715</v>
      </c>
    </row>
    <row r="15199" spans="1:12" x14ac:dyDescent="0.25">
      <c r="A15199">
        <v>946</v>
      </c>
      <c r="B15199" t="s">
        <v>99</v>
      </c>
      <c r="C15199" s="1">
        <v>42599.604166666664</v>
      </c>
      <c r="D15199">
        <v>1</v>
      </c>
      <c r="E15199" t="s">
        <v>38</v>
      </c>
      <c r="F15199" t="s">
        <v>39</v>
      </c>
      <c r="G15199">
        <v>1</v>
      </c>
      <c r="H15199" t="str">
        <f t="shared" si="1195"/>
        <v>KD</v>
      </c>
      <c r="I15199" s="2">
        <f t="shared" si="1197"/>
        <v>2016</v>
      </c>
      <c r="J15199" s="2">
        <f t="shared" si="1198"/>
        <v>8</v>
      </c>
      <c r="K15199" t="str">
        <f t="shared" si="1199"/>
        <v>Korenbouten</v>
      </c>
      <c r="L15199" s="25">
        <f t="shared" si="1196"/>
        <v>32.714285714285715</v>
      </c>
    </row>
    <row r="15200" spans="1:12" x14ac:dyDescent="0.25">
      <c r="A15200">
        <v>946</v>
      </c>
      <c r="B15200" t="s">
        <v>99</v>
      </c>
      <c r="C15200" s="1">
        <v>42599.604166666664</v>
      </c>
      <c r="D15200">
        <v>2</v>
      </c>
      <c r="E15200" t="s">
        <v>40</v>
      </c>
      <c r="F15200" t="s">
        <v>41</v>
      </c>
      <c r="G15200">
        <v>1</v>
      </c>
      <c r="H15200" t="str">
        <f t="shared" si="1195"/>
        <v>KD</v>
      </c>
      <c r="I15200" s="2">
        <f t="shared" si="1197"/>
        <v>2016</v>
      </c>
      <c r="J15200" s="2">
        <f t="shared" si="1198"/>
        <v>8</v>
      </c>
      <c r="K15200" t="str">
        <f t="shared" si="1199"/>
        <v>Korenbouten</v>
      </c>
      <c r="L15200" s="25">
        <f t="shared" si="1196"/>
        <v>32.714285714285715</v>
      </c>
    </row>
    <row r="15201" spans="1:12" x14ac:dyDescent="0.25">
      <c r="A15201">
        <v>946</v>
      </c>
      <c r="B15201" t="s">
        <v>99</v>
      </c>
      <c r="C15201" s="1">
        <v>42599.604166666664</v>
      </c>
      <c r="D15201">
        <v>2</v>
      </c>
      <c r="E15201" t="s">
        <v>32</v>
      </c>
      <c r="F15201" t="s">
        <v>33</v>
      </c>
      <c r="G15201">
        <v>1</v>
      </c>
      <c r="H15201" t="str">
        <f t="shared" si="1195"/>
        <v>KD</v>
      </c>
      <c r="I15201" s="2">
        <f t="shared" si="1197"/>
        <v>2016</v>
      </c>
      <c r="J15201" s="2">
        <f t="shared" si="1198"/>
        <v>8</v>
      </c>
      <c r="K15201" t="str">
        <f t="shared" si="1199"/>
        <v>Korenbouten</v>
      </c>
      <c r="L15201" s="25">
        <f t="shared" si="1196"/>
        <v>32.714285714285715</v>
      </c>
    </row>
    <row r="15202" spans="1:12" x14ac:dyDescent="0.25">
      <c r="A15202">
        <v>946</v>
      </c>
      <c r="B15202" t="s">
        <v>99</v>
      </c>
      <c r="C15202" s="1">
        <v>42599.604166666664</v>
      </c>
      <c r="D15202">
        <v>2</v>
      </c>
      <c r="E15202" t="s">
        <v>30</v>
      </c>
      <c r="F15202" t="s">
        <v>31</v>
      </c>
      <c r="G15202">
        <v>4</v>
      </c>
      <c r="H15202" t="str">
        <f t="shared" si="1195"/>
        <v>KD</v>
      </c>
      <c r="I15202" s="2">
        <f t="shared" si="1197"/>
        <v>2016</v>
      </c>
      <c r="J15202" s="2">
        <f t="shared" si="1198"/>
        <v>8</v>
      </c>
      <c r="K15202" t="str">
        <f t="shared" si="1199"/>
        <v>Pantserjuffers</v>
      </c>
      <c r="L15202" s="25">
        <f t="shared" si="1196"/>
        <v>32.714285714285715</v>
      </c>
    </row>
    <row r="15203" spans="1:12" x14ac:dyDescent="0.25">
      <c r="A15203">
        <v>946</v>
      </c>
      <c r="B15203" t="s">
        <v>99</v>
      </c>
      <c r="C15203" s="1">
        <v>42599.604166666664</v>
      </c>
      <c r="D15203">
        <v>2</v>
      </c>
      <c r="E15203" t="s">
        <v>26</v>
      </c>
      <c r="F15203" t="s">
        <v>27</v>
      </c>
      <c r="G15203">
        <v>1</v>
      </c>
      <c r="H15203" t="str">
        <f t="shared" si="1195"/>
        <v>KD</v>
      </c>
      <c r="I15203" s="2">
        <f t="shared" si="1197"/>
        <v>2016</v>
      </c>
      <c r="J15203" s="2">
        <f t="shared" si="1198"/>
        <v>8</v>
      </c>
      <c r="K15203" t="str">
        <f t="shared" si="1199"/>
        <v>Glazenmakers</v>
      </c>
      <c r="L15203" s="25">
        <f t="shared" si="1196"/>
        <v>32.714285714285715</v>
      </c>
    </row>
    <row r="15204" spans="1:12" x14ac:dyDescent="0.25">
      <c r="A15204">
        <v>946</v>
      </c>
      <c r="B15204" t="s">
        <v>99</v>
      </c>
      <c r="C15204" s="1">
        <v>42599.604166666664</v>
      </c>
      <c r="D15204">
        <v>2</v>
      </c>
      <c r="E15204" t="s">
        <v>71</v>
      </c>
      <c r="F15204" t="s">
        <v>72</v>
      </c>
      <c r="G15204">
        <v>1</v>
      </c>
      <c r="H15204" t="str">
        <f t="shared" si="1195"/>
        <v>KD</v>
      </c>
      <c r="I15204" s="2">
        <f t="shared" si="1197"/>
        <v>2016</v>
      </c>
      <c r="J15204" s="2">
        <f t="shared" si="1198"/>
        <v>8</v>
      </c>
      <c r="K15204" t="str">
        <f t="shared" si="1199"/>
        <v>Waterjuffer</v>
      </c>
      <c r="L15204" s="25">
        <f t="shared" si="1196"/>
        <v>32.714285714285715</v>
      </c>
    </row>
    <row r="15205" spans="1:12" x14ac:dyDescent="0.25">
      <c r="A15205">
        <v>946</v>
      </c>
      <c r="B15205" t="s">
        <v>99</v>
      </c>
      <c r="C15205" s="1">
        <v>42599.604166666664</v>
      </c>
      <c r="D15205">
        <v>2</v>
      </c>
      <c r="E15205" t="s">
        <v>10</v>
      </c>
      <c r="F15205" t="s">
        <v>11</v>
      </c>
      <c r="G15205">
        <v>2</v>
      </c>
      <c r="H15205" t="str">
        <f t="shared" si="1195"/>
        <v>KD</v>
      </c>
      <c r="I15205" s="2">
        <f t="shared" si="1197"/>
        <v>2016</v>
      </c>
      <c r="J15205" s="2">
        <f t="shared" si="1198"/>
        <v>8</v>
      </c>
      <c r="K15205" t="str">
        <f t="shared" si="1199"/>
        <v>Waterjuffer</v>
      </c>
      <c r="L15205" s="25">
        <f t="shared" si="1196"/>
        <v>32.714285714285715</v>
      </c>
    </row>
    <row r="15206" spans="1:12" x14ac:dyDescent="0.25">
      <c r="A15206">
        <v>946</v>
      </c>
      <c r="B15206" t="s">
        <v>99</v>
      </c>
      <c r="C15206" s="1">
        <v>42599.604166666664</v>
      </c>
      <c r="D15206">
        <v>2</v>
      </c>
      <c r="E15206" t="s">
        <v>36</v>
      </c>
      <c r="F15206" t="s">
        <v>37</v>
      </c>
      <c r="G15206">
        <v>1</v>
      </c>
      <c r="H15206" t="str">
        <f t="shared" si="1195"/>
        <v>KD</v>
      </c>
      <c r="I15206" s="2">
        <f t="shared" si="1197"/>
        <v>2016</v>
      </c>
      <c r="J15206" s="2">
        <f t="shared" si="1198"/>
        <v>8</v>
      </c>
      <c r="K15206" t="str">
        <f t="shared" si="1199"/>
        <v>Glazenmakers</v>
      </c>
      <c r="L15206" s="25">
        <f t="shared" si="1196"/>
        <v>32.714285714285715</v>
      </c>
    </row>
    <row r="15207" spans="1:12" x14ac:dyDescent="0.25">
      <c r="A15207">
        <v>946</v>
      </c>
      <c r="B15207" t="s">
        <v>99</v>
      </c>
      <c r="C15207" s="1">
        <v>42599.604166666664</v>
      </c>
      <c r="D15207">
        <v>2</v>
      </c>
      <c r="E15207" t="s">
        <v>14</v>
      </c>
      <c r="F15207" t="s">
        <v>15</v>
      </c>
      <c r="G15207">
        <v>14</v>
      </c>
      <c r="H15207" t="str">
        <f t="shared" si="1195"/>
        <v>KD</v>
      </c>
      <c r="I15207" s="2">
        <f t="shared" si="1197"/>
        <v>2016</v>
      </c>
      <c r="J15207" s="2">
        <f t="shared" si="1198"/>
        <v>8</v>
      </c>
      <c r="K15207" t="str">
        <f t="shared" si="1199"/>
        <v>Waterjuffer</v>
      </c>
      <c r="L15207" s="25">
        <f t="shared" si="1196"/>
        <v>32.714285714285715</v>
      </c>
    </row>
    <row r="15208" spans="1:12" x14ac:dyDescent="0.25">
      <c r="A15208">
        <v>946</v>
      </c>
      <c r="B15208" t="s">
        <v>99</v>
      </c>
      <c r="C15208" s="1">
        <v>42599.604166666664</v>
      </c>
      <c r="D15208">
        <v>4</v>
      </c>
      <c r="E15208" t="s">
        <v>26</v>
      </c>
      <c r="F15208" t="s">
        <v>27</v>
      </c>
      <c r="G15208">
        <v>2</v>
      </c>
      <c r="H15208" t="str">
        <f t="shared" si="1195"/>
        <v>KD</v>
      </c>
      <c r="I15208" s="2">
        <f t="shared" si="1197"/>
        <v>2016</v>
      </c>
      <c r="J15208" s="2">
        <f t="shared" si="1198"/>
        <v>8</v>
      </c>
      <c r="K15208" t="str">
        <f t="shared" si="1199"/>
        <v>Glazenmakers</v>
      </c>
      <c r="L15208" s="25">
        <f t="shared" si="1196"/>
        <v>32.714285714285715</v>
      </c>
    </row>
    <row r="15209" spans="1:12" x14ac:dyDescent="0.25">
      <c r="A15209">
        <v>946</v>
      </c>
      <c r="B15209" t="s">
        <v>99</v>
      </c>
      <c r="C15209" s="1">
        <v>42599.604166666664</v>
      </c>
      <c r="D15209">
        <v>4</v>
      </c>
      <c r="E15209" t="s">
        <v>36</v>
      </c>
      <c r="F15209" t="s">
        <v>37</v>
      </c>
      <c r="G15209">
        <v>1</v>
      </c>
      <c r="H15209" t="str">
        <f t="shared" si="1195"/>
        <v>KD</v>
      </c>
      <c r="I15209" s="2">
        <f t="shared" si="1197"/>
        <v>2016</v>
      </c>
      <c r="J15209" s="2">
        <f t="shared" si="1198"/>
        <v>8</v>
      </c>
      <c r="K15209" t="str">
        <f t="shared" si="1199"/>
        <v>Glazenmakers</v>
      </c>
      <c r="L15209" s="25">
        <f t="shared" si="1196"/>
        <v>32.714285714285715</v>
      </c>
    </row>
    <row r="15210" spans="1:12" x14ac:dyDescent="0.25">
      <c r="A15210">
        <v>946</v>
      </c>
      <c r="B15210" t="s">
        <v>99</v>
      </c>
      <c r="C15210" s="1">
        <v>42599.604166666664</v>
      </c>
      <c r="D15210">
        <v>5</v>
      </c>
      <c r="E15210" t="s">
        <v>36</v>
      </c>
      <c r="F15210" t="s">
        <v>37</v>
      </c>
      <c r="G15210">
        <v>3</v>
      </c>
      <c r="H15210" t="str">
        <f t="shared" si="1195"/>
        <v>KD</v>
      </c>
      <c r="I15210" s="2">
        <f t="shared" si="1197"/>
        <v>2016</v>
      </c>
      <c r="J15210" s="2">
        <f t="shared" si="1198"/>
        <v>8</v>
      </c>
      <c r="K15210" t="str">
        <f t="shared" si="1199"/>
        <v>Glazenmakers</v>
      </c>
      <c r="L15210" s="25">
        <f t="shared" si="1196"/>
        <v>32.714285714285715</v>
      </c>
    </row>
    <row r="15211" spans="1:12" x14ac:dyDescent="0.25">
      <c r="A15211">
        <v>946</v>
      </c>
      <c r="B15211" t="s">
        <v>99</v>
      </c>
      <c r="C15211" s="1">
        <v>42614.541666666664</v>
      </c>
      <c r="D15211">
        <v>1</v>
      </c>
      <c r="E15211" t="s">
        <v>55</v>
      </c>
      <c r="F15211" t="s">
        <v>56</v>
      </c>
      <c r="G15211">
        <v>7</v>
      </c>
      <c r="H15211" t="str">
        <f t="shared" si="1195"/>
        <v>KD</v>
      </c>
      <c r="I15211" s="2">
        <f t="shared" si="1197"/>
        <v>2016</v>
      </c>
      <c r="J15211" s="2">
        <f t="shared" si="1198"/>
        <v>9</v>
      </c>
      <c r="K15211" t="str">
        <f t="shared" si="1199"/>
        <v>Korenbouten</v>
      </c>
      <c r="L15211" s="25">
        <f t="shared" si="1196"/>
        <v>34.857142857142854</v>
      </c>
    </row>
    <row r="15212" spans="1:12" x14ac:dyDescent="0.25">
      <c r="A15212">
        <v>946</v>
      </c>
      <c r="B15212" t="s">
        <v>99</v>
      </c>
      <c r="C15212" s="1">
        <v>42614.541666666664</v>
      </c>
      <c r="D15212">
        <v>1</v>
      </c>
      <c r="E15212" t="s">
        <v>30</v>
      </c>
      <c r="F15212" t="s">
        <v>31</v>
      </c>
      <c r="G15212">
        <v>7</v>
      </c>
      <c r="H15212" t="str">
        <f t="shared" si="1195"/>
        <v>KD</v>
      </c>
      <c r="I15212" s="2">
        <f t="shared" si="1197"/>
        <v>2016</v>
      </c>
      <c r="J15212" s="2">
        <f t="shared" si="1198"/>
        <v>9</v>
      </c>
      <c r="K15212" t="str">
        <f t="shared" si="1199"/>
        <v>Pantserjuffers</v>
      </c>
      <c r="L15212" s="25">
        <f t="shared" si="1196"/>
        <v>34.857142857142854</v>
      </c>
    </row>
    <row r="15213" spans="1:12" x14ac:dyDescent="0.25">
      <c r="A15213">
        <v>946</v>
      </c>
      <c r="B15213" t="s">
        <v>99</v>
      </c>
      <c r="C15213" s="1">
        <v>42614.541666666664</v>
      </c>
      <c r="D15213">
        <v>1</v>
      </c>
      <c r="E15213" t="s">
        <v>71</v>
      </c>
      <c r="F15213" t="s">
        <v>72</v>
      </c>
      <c r="G15213">
        <v>1</v>
      </c>
      <c r="H15213" t="str">
        <f t="shared" si="1195"/>
        <v>KD</v>
      </c>
      <c r="I15213" s="2">
        <f t="shared" si="1197"/>
        <v>2016</v>
      </c>
      <c r="J15213" s="2">
        <f t="shared" si="1198"/>
        <v>9</v>
      </c>
      <c r="K15213" t="str">
        <f t="shared" si="1199"/>
        <v>Waterjuffer</v>
      </c>
      <c r="L15213" s="25">
        <f t="shared" si="1196"/>
        <v>34.857142857142854</v>
      </c>
    </row>
    <row r="15214" spans="1:12" x14ac:dyDescent="0.25">
      <c r="A15214">
        <v>946</v>
      </c>
      <c r="B15214" t="s">
        <v>99</v>
      </c>
      <c r="C15214" s="1">
        <v>42614.541666666664</v>
      </c>
      <c r="D15214">
        <v>1</v>
      </c>
      <c r="E15214" t="s">
        <v>10</v>
      </c>
      <c r="F15214" t="s">
        <v>11</v>
      </c>
      <c r="G15214">
        <v>1</v>
      </c>
      <c r="H15214" t="str">
        <f t="shared" si="1195"/>
        <v>KD</v>
      </c>
      <c r="I15214" s="2">
        <f t="shared" si="1197"/>
        <v>2016</v>
      </c>
      <c r="J15214" s="2">
        <f t="shared" si="1198"/>
        <v>9</v>
      </c>
      <c r="K15214" t="str">
        <f t="shared" si="1199"/>
        <v>Waterjuffer</v>
      </c>
      <c r="L15214" s="25">
        <f t="shared" si="1196"/>
        <v>34.857142857142854</v>
      </c>
    </row>
    <row r="15215" spans="1:12" x14ac:dyDescent="0.25">
      <c r="A15215">
        <v>946</v>
      </c>
      <c r="B15215" t="s">
        <v>99</v>
      </c>
      <c r="C15215" s="1">
        <v>42614.541666666664</v>
      </c>
      <c r="D15215">
        <v>1</v>
      </c>
      <c r="E15215" t="s">
        <v>46</v>
      </c>
      <c r="F15215" t="s">
        <v>47</v>
      </c>
      <c r="G15215">
        <v>2</v>
      </c>
      <c r="H15215" t="str">
        <f t="shared" si="1195"/>
        <v>KD</v>
      </c>
      <c r="I15215" s="2">
        <f t="shared" si="1197"/>
        <v>2016</v>
      </c>
      <c r="J15215" s="2">
        <f t="shared" si="1198"/>
        <v>9</v>
      </c>
      <c r="K15215" t="str">
        <f t="shared" si="1199"/>
        <v>Pantserjuffers</v>
      </c>
      <c r="L15215" s="25">
        <f t="shared" si="1196"/>
        <v>34.857142857142854</v>
      </c>
    </row>
    <row r="15216" spans="1:12" x14ac:dyDescent="0.25">
      <c r="A15216">
        <v>946</v>
      </c>
      <c r="B15216" t="s">
        <v>99</v>
      </c>
      <c r="C15216" s="1">
        <v>42614.541666666664</v>
      </c>
      <c r="D15216">
        <v>1</v>
      </c>
      <c r="E15216" t="s">
        <v>14</v>
      </c>
      <c r="F15216" t="s">
        <v>15</v>
      </c>
      <c r="G15216">
        <v>1</v>
      </c>
      <c r="H15216" t="str">
        <f t="shared" si="1195"/>
        <v>KD</v>
      </c>
      <c r="I15216" s="2">
        <f t="shared" si="1197"/>
        <v>2016</v>
      </c>
      <c r="J15216" s="2">
        <f t="shared" si="1198"/>
        <v>9</v>
      </c>
      <c r="K15216" t="str">
        <f t="shared" si="1199"/>
        <v>Waterjuffer</v>
      </c>
      <c r="L15216" s="25">
        <f t="shared" si="1196"/>
        <v>34.857142857142854</v>
      </c>
    </row>
    <row r="15217" spans="1:12" x14ac:dyDescent="0.25">
      <c r="A15217">
        <v>946</v>
      </c>
      <c r="B15217" t="s">
        <v>99</v>
      </c>
      <c r="C15217" s="1">
        <v>42614.541666666664</v>
      </c>
      <c r="D15217">
        <v>2</v>
      </c>
      <c r="E15217" t="s">
        <v>30</v>
      </c>
      <c r="F15217" t="s">
        <v>31</v>
      </c>
      <c r="G15217">
        <v>7</v>
      </c>
      <c r="H15217" t="str">
        <f t="shared" si="1195"/>
        <v>KD</v>
      </c>
      <c r="I15217" s="2">
        <f t="shared" si="1197"/>
        <v>2016</v>
      </c>
      <c r="J15217" s="2">
        <f t="shared" si="1198"/>
        <v>9</v>
      </c>
      <c r="K15217" t="str">
        <f t="shared" si="1199"/>
        <v>Pantserjuffers</v>
      </c>
      <c r="L15217" s="25">
        <f t="shared" si="1196"/>
        <v>34.857142857142854</v>
      </c>
    </row>
    <row r="15218" spans="1:12" x14ac:dyDescent="0.25">
      <c r="A15218">
        <v>946</v>
      </c>
      <c r="B15218" t="s">
        <v>99</v>
      </c>
      <c r="C15218" s="1">
        <v>42614.541666666664</v>
      </c>
      <c r="D15218">
        <v>2</v>
      </c>
      <c r="E15218" t="s">
        <v>10</v>
      </c>
      <c r="F15218" t="s">
        <v>11</v>
      </c>
      <c r="G15218">
        <v>6</v>
      </c>
      <c r="H15218" t="str">
        <f t="shared" si="1195"/>
        <v>KD</v>
      </c>
      <c r="I15218" s="2">
        <f t="shared" si="1197"/>
        <v>2016</v>
      </c>
      <c r="J15218" s="2">
        <f t="shared" si="1198"/>
        <v>9</v>
      </c>
      <c r="K15218" t="str">
        <f t="shared" si="1199"/>
        <v>Waterjuffer</v>
      </c>
      <c r="L15218" s="25">
        <f t="shared" si="1196"/>
        <v>34.857142857142854</v>
      </c>
    </row>
    <row r="15219" spans="1:12" x14ac:dyDescent="0.25">
      <c r="A15219">
        <v>946</v>
      </c>
      <c r="B15219" t="s">
        <v>99</v>
      </c>
      <c r="C15219" s="1">
        <v>42614.541666666664</v>
      </c>
      <c r="D15219">
        <v>2</v>
      </c>
      <c r="E15219" t="s">
        <v>46</v>
      </c>
      <c r="F15219" t="s">
        <v>47</v>
      </c>
      <c r="G15219">
        <v>1</v>
      </c>
      <c r="H15219" t="str">
        <f t="shared" si="1195"/>
        <v>KD</v>
      </c>
      <c r="I15219" s="2">
        <f t="shared" si="1197"/>
        <v>2016</v>
      </c>
      <c r="J15219" s="2">
        <f t="shared" si="1198"/>
        <v>9</v>
      </c>
      <c r="K15219" t="str">
        <f t="shared" si="1199"/>
        <v>Pantserjuffers</v>
      </c>
      <c r="L15219" s="25">
        <f t="shared" si="1196"/>
        <v>34.857142857142854</v>
      </c>
    </row>
    <row r="15220" spans="1:12" x14ac:dyDescent="0.25">
      <c r="A15220">
        <v>946</v>
      </c>
      <c r="B15220" t="s">
        <v>99</v>
      </c>
      <c r="C15220" s="1">
        <v>42614.541666666664</v>
      </c>
      <c r="D15220">
        <v>2</v>
      </c>
      <c r="E15220" t="s">
        <v>14</v>
      </c>
      <c r="F15220" t="s">
        <v>15</v>
      </c>
      <c r="G15220">
        <v>3</v>
      </c>
      <c r="H15220" t="str">
        <f t="shared" si="1195"/>
        <v>KD</v>
      </c>
      <c r="I15220" s="2">
        <f t="shared" si="1197"/>
        <v>2016</v>
      </c>
      <c r="J15220" s="2">
        <f t="shared" si="1198"/>
        <v>9</v>
      </c>
      <c r="K15220" t="str">
        <f t="shared" si="1199"/>
        <v>Waterjuffer</v>
      </c>
      <c r="L15220" s="25">
        <f t="shared" si="1196"/>
        <v>34.857142857142854</v>
      </c>
    </row>
    <row r="15221" spans="1:12" x14ac:dyDescent="0.25">
      <c r="A15221">
        <v>946</v>
      </c>
      <c r="B15221" t="s">
        <v>99</v>
      </c>
      <c r="C15221" s="1">
        <v>42614.541666666664</v>
      </c>
      <c r="D15221">
        <v>4</v>
      </c>
      <c r="E15221" t="s">
        <v>36</v>
      </c>
      <c r="F15221" t="s">
        <v>37</v>
      </c>
      <c r="G15221">
        <v>4</v>
      </c>
      <c r="H15221" t="str">
        <f t="shared" si="1195"/>
        <v>KD</v>
      </c>
      <c r="I15221" s="2">
        <f t="shared" si="1197"/>
        <v>2016</v>
      </c>
      <c r="J15221" s="2">
        <f t="shared" si="1198"/>
        <v>9</v>
      </c>
      <c r="K15221" t="str">
        <f t="shared" si="1199"/>
        <v>Glazenmakers</v>
      </c>
      <c r="L15221" s="25">
        <f t="shared" si="1196"/>
        <v>34.857142857142854</v>
      </c>
    </row>
    <row r="15222" spans="1:12" x14ac:dyDescent="0.25">
      <c r="A15222">
        <v>946</v>
      </c>
      <c r="B15222" t="s">
        <v>99</v>
      </c>
      <c r="C15222" s="1">
        <v>42614.541666666664</v>
      </c>
      <c r="D15222">
        <v>5</v>
      </c>
      <c r="E15222" t="s">
        <v>26</v>
      </c>
      <c r="F15222" t="s">
        <v>27</v>
      </c>
      <c r="G15222">
        <v>1</v>
      </c>
      <c r="H15222" t="str">
        <f t="shared" si="1195"/>
        <v>KD</v>
      </c>
      <c r="I15222" s="2">
        <f t="shared" si="1197"/>
        <v>2016</v>
      </c>
      <c r="J15222" s="2">
        <f t="shared" si="1198"/>
        <v>9</v>
      </c>
      <c r="K15222" t="str">
        <f t="shared" si="1199"/>
        <v>Glazenmakers</v>
      </c>
      <c r="L15222" s="25">
        <f t="shared" si="1196"/>
        <v>34.857142857142854</v>
      </c>
    </row>
    <row r="15223" spans="1:12" x14ac:dyDescent="0.25">
      <c r="A15223">
        <v>946</v>
      </c>
      <c r="B15223" t="s">
        <v>99</v>
      </c>
      <c r="C15223" s="1">
        <v>42614.541666666664</v>
      </c>
      <c r="D15223">
        <v>5</v>
      </c>
      <c r="E15223" t="s">
        <v>36</v>
      </c>
      <c r="F15223" t="s">
        <v>37</v>
      </c>
      <c r="G15223">
        <v>11</v>
      </c>
      <c r="H15223" t="str">
        <f t="shared" si="1195"/>
        <v>KD</v>
      </c>
      <c r="I15223" s="2">
        <f t="shared" si="1197"/>
        <v>2016</v>
      </c>
      <c r="J15223" s="2">
        <f t="shared" si="1198"/>
        <v>9</v>
      </c>
      <c r="K15223" t="str">
        <f t="shared" si="1199"/>
        <v>Glazenmakers</v>
      </c>
      <c r="L15223" s="25">
        <f t="shared" si="1196"/>
        <v>34.857142857142854</v>
      </c>
    </row>
    <row r="15224" spans="1:12" x14ac:dyDescent="0.25">
      <c r="A15224">
        <v>946</v>
      </c>
      <c r="B15224" t="s">
        <v>99</v>
      </c>
      <c r="C15224" s="1">
        <v>42640.541666666664</v>
      </c>
      <c r="D15224">
        <v>1</v>
      </c>
      <c r="E15224" t="s">
        <v>32</v>
      </c>
      <c r="F15224" t="s">
        <v>33</v>
      </c>
      <c r="G15224">
        <v>23</v>
      </c>
      <c r="H15224" t="str">
        <f t="shared" si="1195"/>
        <v>KD</v>
      </c>
      <c r="I15224" s="2">
        <f t="shared" si="1197"/>
        <v>2016</v>
      </c>
      <c r="J15224" s="2">
        <f t="shared" si="1198"/>
        <v>9</v>
      </c>
      <c r="K15224" t="str">
        <f t="shared" si="1199"/>
        <v>Korenbouten</v>
      </c>
      <c r="L15224" s="25">
        <f t="shared" si="1196"/>
        <v>38.571428571428569</v>
      </c>
    </row>
    <row r="15225" spans="1:12" x14ac:dyDescent="0.25">
      <c r="A15225">
        <v>946</v>
      </c>
      <c r="B15225" t="s">
        <v>99</v>
      </c>
      <c r="C15225" s="1">
        <v>42640.541666666664</v>
      </c>
      <c r="D15225">
        <v>1</v>
      </c>
      <c r="E15225" t="s">
        <v>34</v>
      </c>
      <c r="F15225" t="s">
        <v>35</v>
      </c>
      <c r="G15225">
        <v>2</v>
      </c>
      <c r="H15225" t="str">
        <f t="shared" si="1195"/>
        <v>KD</v>
      </c>
      <c r="I15225" s="2">
        <f t="shared" si="1197"/>
        <v>2016</v>
      </c>
      <c r="J15225" s="2">
        <f t="shared" si="1198"/>
        <v>9</v>
      </c>
      <c r="K15225" t="str">
        <f t="shared" si="1199"/>
        <v>Pantserjuffers</v>
      </c>
      <c r="L15225" s="25">
        <f t="shared" si="1196"/>
        <v>38.571428571428569</v>
      </c>
    </row>
    <row r="15226" spans="1:12" x14ac:dyDescent="0.25">
      <c r="A15226">
        <v>946</v>
      </c>
      <c r="B15226" t="s">
        <v>99</v>
      </c>
      <c r="C15226" s="1">
        <v>42640.541666666664</v>
      </c>
      <c r="D15226">
        <v>1</v>
      </c>
      <c r="E15226" t="s">
        <v>36</v>
      </c>
      <c r="F15226" t="s">
        <v>37</v>
      </c>
      <c r="G15226">
        <v>6</v>
      </c>
      <c r="H15226" t="str">
        <f t="shared" si="1195"/>
        <v>KD</v>
      </c>
      <c r="I15226" s="2">
        <f t="shared" si="1197"/>
        <v>2016</v>
      </c>
      <c r="J15226" s="2">
        <f t="shared" si="1198"/>
        <v>9</v>
      </c>
      <c r="K15226" t="str">
        <f t="shared" si="1199"/>
        <v>Glazenmakers</v>
      </c>
      <c r="L15226" s="25">
        <f t="shared" si="1196"/>
        <v>38.571428571428569</v>
      </c>
    </row>
    <row r="15227" spans="1:12" x14ac:dyDescent="0.25">
      <c r="A15227">
        <v>946</v>
      </c>
      <c r="B15227" t="s">
        <v>99</v>
      </c>
      <c r="C15227" s="1">
        <v>42640.541666666664</v>
      </c>
      <c r="D15227">
        <v>1</v>
      </c>
      <c r="E15227" t="s">
        <v>50</v>
      </c>
      <c r="F15227" t="s">
        <v>51</v>
      </c>
      <c r="G15227">
        <v>2</v>
      </c>
      <c r="H15227" t="str">
        <f t="shared" si="1195"/>
        <v>KD</v>
      </c>
      <c r="I15227" s="2">
        <f t="shared" si="1197"/>
        <v>2016</v>
      </c>
      <c r="J15227" s="2">
        <f t="shared" si="1198"/>
        <v>9</v>
      </c>
      <c r="K15227" t="str">
        <f t="shared" si="1199"/>
        <v>Waterjuffer</v>
      </c>
      <c r="L15227" s="25">
        <f t="shared" si="1196"/>
        <v>38.571428571428569</v>
      </c>
    </row>
    <row r="15228" spans="1:12" x14ac:dyDescent="0.25">
      <c r="A15228">
        <v>946</v>
      </c>
      <c r="B15228" t="s">
        <v>99</v>
      </c>
      <c r="C15228" s="1">
        <v>42640.541666666664</v>
      </c>
      <c r="D15228">
        <v>1</v>
      </c>
      <c r="E15228" t="s">
        <v>38</v>
      </c>
      <c r="F15228" t="s">
        <v>39</v>
      </c>
      <c r="G15228">
        <v>1</v>
      </c>
      <c r="H15228" t="str">
        <f t="shared" si="1195"/>
        <v>KD</v>
      </c>
      <c r="I15228" s="2">
        <f t="shared" si="1197"/>
        <v>2016</v>
      </c>
      <c r="J15228" s="2">
        <f t="shared" si="1198"/>
        <v>9</v>
      </c>
      <c r="K15228" t="str">
        <f t="shared" si="1199"/>
        <v>Korenbouten</v>
      </c>
      <c r="L15228" s="25">
        <f t="shared" si="1196"/>
        <v>38.571428571428569</v>
      </c>
    </row>
    <row r="15229" spans="1:12" x14ac:dyDescent="0.25">
      <c r="A15229">
        <v>946</v>
      </c>
      <c r="B15229" t="s">
        <v>99</v>
      </c>
      <c r="C15229" s="1">
        <v>42640.541666666664</v>
      </c>
      <c r="D15229">
        <v>2</v>
      </c>
      <c r="E15229" t="s">
        <v>32</v>
      </c>
      <c r="F15229" t="s">
        <v>33</v>
      </c>
      <c r="G15229">
        <v>23</v>
      </c>
      <c r="H15229" t="str">
        <f t="shared" si="1195"/>
        <v>KD</v>
      </c>
      <c r="I15229" s="2">
        <f t="shared" si="1197"/>
        <v>2016</v>
      </c>
      <c r="J15229" s="2">
        <f t="shared" si="1198"/>
        <v>9</v>
      </c>
      <c r="K15229" t="str">
        <f t="shared" si="1199"/>
        <v>Korenbouten</v>
      </c>
      <c r="L15229" s="25">
        <f t="shared" si="1196"/>
        <v>38.571428571428569</v>
      </c>
    </row>
    <row r="15230" spans="1:12" x14ac:dyDescent="0.25">
      <c r="A15230">
        <v>946</v>
      </c>
      <c r="B15230" t="s">
        <v>99</v>
      </c>
      <c r="C15230" s="1">
        <v>42640.541666666664</v>
      </c>
      <c r="D15230">
        <v>2</v>
      </c>
      <c r="E15230" t="s">
        <v>36</v>
      </c>
      <c r="F15230" t="s">
        <v>37</v>
      </c>
      <c r="G15230">
        <v>1</v>
      </c>
      <c r="H15230" t="str">
        <f t="shared" si="1195"/>
        <v>KD</v>
      </c>
      <c r="I15230" s="2">
        <f t="shared" si="1197"/>
        <v>2016</v>
      </c>
      <c r="J15230" s="2">
        <f t="shared" si="1198"/>
        <v>9</v>
      </c>
      <c r="K15230" t="str">
        <f t="shared" si="1199"/>
        <v>Glazenmakers</v>
      </c>
      <c r="L15230" s="25">
        <f t="shared" si="1196"/>
        <v>38.571428571428569</v>
      </c>
    </row>
    <row r="15231" spans="1:12" x14ac:dyDescent="0.25">
      <c r="A15231">
        <v>946</v>
      </c>
      <c r="B15231" t="s">
        <v>99</v>
      </c>
      <c r="C15231" s="1">
        <v>42640.541666666664</v>
      </c>
      <c r="D15231">
        <v>4</v>
      </c>
      <c r="E15231" t="s">
        <v>36</v>
      </c>
      <c r="F15231" t="s">
        <v>37</v>
      </c>
      <c r="G15231">
        <v>3</v>
      </c>
      <c r="H15231" t="str">
        <f t="shared" si="1195"/>
        <v>KD</v>
      </c>
      <c r="I15231" s="2">
        <f t="shared" si="1197"/>
        <v>2016</v>
      </c>
      <c r="J15231" s="2">
        <f t="shared" si="1198"/>
        <v>9</v>
      </c>
      <c r="K15231" t="str">
        <f t="shared" si="1199"/>
        <v>Glazenmakers</v>
      </c>
      <c r="L15231" s="25">
        <f t="shared" si="1196"/>
        <v>38.571428571428569</v>
      </c>
    </row>
    <row r="15232" spans="1:12" x14ac:dyDescent="0.25">
      <c r="A15232">
        <v>946</v>
      </c>
      <c r="B15232" t="s">
        <v>99</v>
      </c>
      <c r="C15232" s="1">
        <v>42640.541666666664</v>
      </c>
      <c r="D15232">
        <v>5</v>
      </c>
      <c r="E15232" t="s">
        <v>36</v>
      </c>
      <c r="F15232" t="s">
        <v>37</v>
      </c>
      <c r="G15232">
        <v>2</v>
      </c>
      <c r="H15232" t="str">
        <f t="shared" si="1195"/>
        <v>KD</v>
      </c>
      <c r="I15232" s="2">
        <f t="shared" si="1197"/>
        <v>2016</v>
      </c>
      <c r="J15232" s="2">
        <f t="shared" si="1198"/>
        <v>9</v>
      </c>
      <c r="K15232" t="str">
        <f t="shared" si="1199"/>
        <v>Glazenmakers</v>
      </c>
      <c r="L15232" s="25">
        <f t="shared" si="1196"/>
        <v>38.571428571428569</v>
      </c>
    </row>
    <row r="15233" spans="1:12" x14ac:dyDescent="0.25">
      <c r="A15233">
        <v>946</v>
      </c>
      <c r="B15233" t="s">
        <v>99</v>
      </c>
      <c r="C15233" s="1">
        <v>42861.5625</v>
      </c>
      <c r="D15233">
        <v>3</v>
      </c>
      <c r="E15233" t="s">
        <v>8</v>
      </c>
      <c r="F15233" t="s">
        <v>9</v>
      </c>
      <c r="G15233">
        <v>39</v>
      </c>
      <c r="H15233" t="str">
        <f t="shared" si="1195"/>
        <v>KD</v>
      </c>
      <c r="I15233" s="2">
        <f t="shared" si="1197"/>
        <v>2017</v>
      </c>
      <c r="J15233" s="2">
        <f t="shared" si="1198"/>
        <v>5</v>
      </c>
      <c r="K15233" t="str">
        <f t="shared" si="1199"/>
        <v>Pantserjuffers</v>
      </c>
      <c r="L15233" s="25">
        <f t="shared" si="1196"/>
        <v>17.857142857142858</v>
      </c>
    </row>
    <row r="15234" spans="1:12" x14ac:dyDescent="0.25">
      <c r="A15234">
        <v>946</v>
      </c>
      <c r="B15234" t="s">
        <v>99</v>
      </c>
      <c r="C15234" s="1">
        <v>42877.5625</v>
      </c>
      <c r="D15234">
        <v>4</v>
      </c>
      <c r="E15234" t="s">
        <v>28</v>
      </c>
      <c r="F15234" t="s">
        <v>29</v>
      </c>
      <c r="G15234">
        <v>4</v>
      </c>
      <c r="H15234" t="str">
        <f t="shared" ref="H15234:H15297" si="1200">VLOOKUP(A15234,$N$2:$O$51,2,FALSE)</f>
        <v>KD</v>
      </c>
      <c r="I15234" s="2">
        <f t="shared" si="1197"/>
        <v>2017</v>
      </c>
      <c r="J15234" s="2">
        <f t="shared" si="1198"/>
        <v>5</v>
      </c>
      <c r="K15234" t="str">
        <f t="shared" si="1199"/>
        <v>Korenbouten</v>
      </c>
      <c r="L15234" s="25">
        <f t="shared" si="1196"/>
        <v>20.142857142857142</v>
      </c>
    </row>
    <row r="15235" spans="1:12" x14ac:dyDescent="0.25">
      <c r="A15235">
        <v>946</v>
      </c>
      <c r="B15235" t="s">
        <v>99</v>
      </c>
      <c r="C15235" s="1">
        <v>42877.5625</v>
      </c>
      <c r="D15235">
        <v>5</v>
      </c>
      <c r="E15235" t="s">
        <v>22</v>
      </c>
      <c r="F15235" t="s">
        <v>23</v>
      </c>
      <c r="G15235">
        <v>1</v>
      </c>
      <c r="H15235" t="str">
        <f t="shared" si="1200"/>
        <v>KD</v>
      </c>
      <c r="I15235" s="2">
        <f t="shared" si="1197"/>
        <v>2017</v>
      </c>
      <c r="J15235" s="2">
        <f t="shared" si="1198"/>
        <v>5</v>
      </c>
      <c r="K15235" t="str">
        <f t="shared" si="1199"/>
        <v>Glazenmakers</v>
      </c>
      <c r="L15235" s="25">
        <f t="shared" ref="L15235:L15298" si="1201">(ROUNDDOWN(C15235-DATE(I15235,1,1),0))/7</f>
        <v>20.142857142857142</v>
      </c>
    </row>
    <row r="15236" spans="1:12" x14ac:dyDescent="0.25">
      <c r="A15236">
        <v>946</v>
      </c>
      <c r="B15236" t="s">
        <v>99</v>
      </c>
      <c r="C15236" s="1">
        <v>42877.5625</v>
      </c>
      <c r="D15236">
        <v>5</v>
      </c>
      <c r="E15236" t="s">
        <v>28</v>
      </c>
      <c r="F15236" t="s">
        <v>29</v>
      </c>
      <c r="G15236">
        <v>7</v>
      </c>
      <c r="H15236" t="str">
        <f t="shared" si="1200"/>
        <v>KD</v>
      </c>
      <c r="I15236" s="2">
        <f t="shared" si="1197"/>
        <v>2017</v>
      </c>
      <c r="J15236" s="2">
        <f t="shared" si="1198"/>
        <v>5</v>
      </c>
      <c r="K15236" t="str">
        <f t="shared" si="1199"/>
        <v>Korenbouten</v>
      </c>
      <c r="L15236" s="25">
        <f t="shared" si="1201"/>
        <v>20.142857142857142</v>
      </c>
    </row>
    <row r="15237" spans="1:12" x14ac:dyDescent="0.25">
      <c r="A15237">
        <v>946</v>
      </c>
      <c r="B15237" t="s">
        <v>99</v>
      </c>
      <c r="C15237" s="1">
        <v>42877.5625</v>
      </c>
      <c r="D15237">
        <v>3</v>
      </c>
      <c r="E15237" t="s">
        <v>20</v>
      </c>
      <c r="F15237" t="s">
        <v>21</v>
      </c>
      <c r="G15237">
        <v>4</v>
      </c>
      <c r="H15237" t="str">
        <f t="shared" si="1200"/>
        <v>KD</v>
      </c>
      <c r="I15237" s="2">
        <f t="shared" si="1197"/>
        <v>2017</v>
      </c>
      <c r="J15237" s="2">
        <f t="shared" si="1198"/>
        <v>5</v>
      </c>
      <c r="K15237" t="str">
        <f t="shared" si="1199"/>
        <v>Waterjuffer</v>
      </c>
      <c r="L15237" s="25">
        <f t="shared" si="1201"/>
        <v>20.142857142857142</v>
      </c>
    </row>
    <row r="15238" spans="1:12" x14ac:dyDescent="0.25">
      <c r="A15238">
        <v>946</v>
      </c>
      <c r="B15238" t="s">
        <v>99</v>
      </c>
      <c r="C15238" s="1">
        <v>42877.5625</v>
      </c>
      <c r="D15238">
        <v>3</v>
      </c>
      <c r="E15238" t="s">
        <v>8</v>
      </c>
      <c r="F15238" t="s">
        <v>9</v>
      </c>
      <c r="G15238">
        <v>20</v>
      </c>
      <c r="H15238" t="str">
        <f t="shared" si="1200"/>
        <v>KD</v>
      </c>
      <c r="I15238" s="2">
        <f t="shared" si="1197"/>
        <v>2017</v>
      </c>
      <c r="J15238" s="2">
        <f t="shared" si="1198"/>
        <v>5</v>
      </c>
      <c r="K15238" t="str">
        <f t="shared" si="1199"/>
        <v>Pantserjuffers</v>
      </c>
      <c r="L15238" s="25">
        <f t="shared" si="1201"/>
        <v>20.142857142857142</v>
      </c>
    </row>
    <row r="15239" spans="1:12" x14ac:dyDescent="0.25">
      <c r="A15239">
        <v>946</v>
      </c>
      <c r="B15239" t="s">
        <v>99</v>
      </c>
      <c r="C15239" s="1">
        <v>42877.5625</v>
      </c>
      <c r="D15239">
        <v>3</v>
      </c>
      <c r="E15239" t="s">
        <v>22</v>
      </c>
      <c r="F15239" t="s">
        <v>23</v>
      </c>
      <c r="G15239">
        <v>2</v>
      </c>
      <c r="H15239" t="str">
        <f t="shared" si="1200"/>
        <v>KD</v>
      </c>
      <c r="I15239" s="2">
        <f t="shared" si="1197"/>
        <v>2017</v>
      </c>
      <c r="J15239" s="2">
        <f t="shared" si="1198"/>
        <v>5</v>
      </c>
      <c r="K15239" t="str">
        <f t="shared" si="1199"/>
        <v>Glazenmakers</v>
      </c>
      <c r="L15239" s="25">
        <f t="shared" si="1201"/>
        <v>20.142857142857142</v>
      </c>
    </row>
    <row r="15240" spans="1:12" x14ac:dyDescent="0.25">
      <c r="A15240">
        <v>946</v>
      </c>
      <c r="B15240" t="s">
        <v>99</v>
      </c>
      <c r="C15240" s="1">
        <v>42877.5625</v>
      </c>
      <c r="D15240">
        <v>3</v>
      </c>
      <c r="E15240" t="s">
        <v>10</v>
      </c>
      <c r="F15240" t="s">
        <v>11</v>
      </c>
      <c r="G15240">
        <v>4</v>
      </c>
      <c r="H15240" t="str">
        <f t="shared" si="1200"/>
        <v>KD</v>
      </c>
      <c r="I15240" s="2">
        <f t="shared" si="1197"/>
        <v>2017</v>
      </c>
      <c r="J15240" s="2">
        <f t="shared" si="1198"/>
        <v>5</v>
      </c>
      <c r="K15240" t="str">
        <f t="shared" si="1199"/>
        <v>Waterjuffer</v>
      </c>
      <c r="L15240" s="25">
        <f t="shared" si="1201"/>
        <v>20.142857142857142</v>
      </c>
    </row>
    <row r="15241" spans="1:12" x14ac:dyDescent="0.25">
      <c r="A15241">
        <v>946</v>
      </c>
      <c r="B15241" t="s">
        <v>99</v>
      </c>
      <c r="C15241" s="1">
        <v>42877.5625</v>
      </c>
      <c r="D15241">
        <v>3</v>
      </c>
      <c r="E15241" t="s">
        <v>73</v>
      </c>
      <c r="F15241" t="s">
        <v>74</v>
      </c>
      <c r="G15241">
        <v>1</v>
      </c>
      <c r="H15241" t="str">
        <f t="shared" si="1200"/>
        <v>KD</v>
      </c>
      <c r="I15241" s="2">
        <f t="shared" si="1197"/>
        <v>2017</v>
      </c>
      <c r="J15241" s="2">
        <f t="shared" si="1198"/>
        <v>5</v>
      </c>
      <c r="K15241" t="str">
        <f t="shared" si="1199"/>
        <v>Glanslibel</v>
      </c>
      <c r="L15241" s="25">
        <f t="shared" si="1201"/>
        <v>20.142857142857142</v>
      </c>
    </row>
    <row r="15242" spans="1:12" x14ac:dyDescent="0.25">
      <c r="A15242">
        <v>946</v>
      </c>
      <c r="B15242" t="s">
        <v>99</v>
      </c>
      <c r="C15242" s="1">
        <v>42877.5625</v>
      </c>
      <c r="D15242">
        <v>3</v>
      </c>
      <c r="E15242" t="s">
        <v>16</v>
      </c>
      <c r="F15242" t="s">
        <v>17</v>
      </c>
      <c r="G15242">
        <v>1</v>
      </c>
      <c r="H15242" t="str">
        <f t="shared" si="1200"/>
        <v>KD</v>
      </c>
      <c r="I15242" s="2">
        <f t="shared" si="1197"/>
        <v>2017</v>
      </c>
      <c r="J15242" s="2">
        <f t="shared" si="1198"/>
        <v>5</v>
      </c>
      <c r="K15242" t="str">
        <f t="shared" si="1199"/>
        <v>Waterjuffer</v>
      </c>
      <c r="L15242" s="25">
        <f t="shared" si="1201"/>
        <v>20.142857142857142</v>
      </c>
    </row>
    <row r="15243" spans="1:12" x14ac:dyDescent="0.25">
      <c r="A15243">
        <v>946</v>
      </c>
      <c r="B15243" t="s">
        <v>99</v>
      </c>
      <c r="C15243" s="1">
        <v>42877.5625</v>
      </c>
      <c r="D15243">
        <v>3</v>
      </c>
      <c r="E15243" t="s">
        <v>28</v>
      </c>
      <c r="F15243" t="s">
        <v>29</v>
      </c>
      <c r="G15243">
        <v>6</v>
      </c>
      <c r="H15243" t="str">
        <f t="shared" si="1200"/>
        <v>KD</v>
      </c>
      <c r="I15243" s="2">
        <f t="shared" si="1197"/>
        <v>2017</v>
      </c>
      <c r="J15243" s="2">
        <f t="shared" si="1198"/>
        <v>5</v>
      </c>
      <c r="K15243" t="str">
        <f t="shared" si="1199"/>
        <v>Korenbouten</v>
      </c>
      <c r="L15243" s="25">
        <f t="shared" si="1201"/>
        <v>20.142857142857142</v>
      </c>
    </row>
    <row r="15244" spans="1:12" x14ac:dyDescent="0.25">
      <c r="A15244">
        <v>946</v>
      </c>
      <c r="B15244" t="s">
        <v>99</v>
      </c>
      <c r="C15244" s="1">
        <v>42890.541666666664</v>
      </c>
      <c r="D15244">
        <v>4</v>
      </c>
      <c r="E15244" t="s">
        <v>57</v>
      </c>
      <c r="F15244" t="s">
        <v>58</v>
      </c>
      <c r="G15244">
        <v>1</v>
      </c>
      <c r="H15244" t="str">
        <f t="shared" si="1200"/>
        <v>KD</v>
      </c>
      <c r="I15244" s="2">
        <f t="shared" si="1197"/>
        <v>2017</v>
      </c>
      <c r="J15244" s="2">
        <f t="shared" si="1198"/>
        <v>6</v>
      </c>
      <c r="K15244" t="str">
        <f t="shared" si="1199"/>
        <v>Korenbouten</v>
      </c>
      <c r="L15244" s="25">
        <f t="shared" si="1201"/>
        <v>22</v>
      </c>
    </row>
    <row r="15245" spans="1:12" x14ac:dyDescent="0.25">
      <c r="A15245">
        <v>946</v>
      </c>
      <c r="B15245" t="s">
        <v>99</v>
      </c>
      <c r="C15245" s="1">
        <v>42890.541666666664</v>
      </c>
      <c r="D15245">
        <v>4</v>
      </c>
      <c r="E15245" t="s">
        <v>18</v>
      </c>
      <c r="F15245" t="s">
        <v>19</v>
      </c>
      <c r="G15245">
        <v>2</v>
      </c>
      <c r="H15245" t="str">
        <f t="shared" si="1200"/>
        <v>KD</v>
      </c>
      <c r="I15245" s="2">
        <f t="shared" si="1197"/>
        <v>2017</v>
      </c>
      <c r="J15245" s="2">
        <f t="shared" si="1198"/>
        <v>6</v>
      </c>
      <c r="K15245" t="str">
        <f t="shared" si="1199"/>
        <v>Korenbouten</v>
      </c>
      <c r="L15245" s="25">
        <f t="shared" si="1201"/>
        <v>22</v>
      </c>
    </row>
    <row r="15246" spans="1:12" x14ac:dyDescent="0.25">
      <c r="A15246">
        <v>946</v>
      </c>
      <c r="B15246" t="s">
        <v>99</v>
      </c>
      <c r="C15246" s="1">
        <v>42890.541666666664</v>
      </c>
      <c r="D15246">
        <v>4</v>
      </c>
      <c r="E15246" t="s">
        <v>28</v>
      </c>
      <c r="F15246" t="s">
        <v>29</v>
      </c>
      <c r="G15246">
        <v>5</v>
      </c>
      <c r="H15246" t="str">
        <f t="shared" si="1200"/>
        <v>KD</v>
      </c>
      <c r="I15246" s="2">
        <f t="shared" si="1197"/>
        <v>2017</v>
      </c>
      <c r="J15246" s="2">
        <f t="shared" si="1198"/>
        <v>6</v>
      </c>
      <c r="K15246" t="str">
        <f t="shared" si="1199"/>
        <v>Korenbouten</v>
      </c>
      <c r="L15246" s="25">
        <f t="shared" si="1201"/>
        <v>22</v>
      </c>
    </row>
    <row r="15247" spans="1:12" x14ac:dyDescent="0.25">
      <c r="A15247">
        <v>946</v>
      </c>
      <c r="B15247" t="s">
        <v>99</v>
      </c>
      <c r="C15247" s="1">
        <v>42890.541666666664</v>
      </c>
      <c r="D15247">
        <v>4</v>
      </c>
      <c r="E15247" t="s">
        <v>24</v>
      </c>
      <c r="F15247" t="s">
        <v>25</v>
      </c>
      <c r="G15247">
        <v>1</v>
      </c>
      <c r="H15247" t="str">
        <f t="shared" si="1200"/>
        <v>KD</v>
      </c>
      <c r="I15247" s="2">
        <f t="shared" si="1197"/>
        <v>2017</v>
      </c>
      <c r="J15247" s="2">
        <f t="shared" si="1198"/>
        <v>6</v>
      </c>
      <c r="K15247" t="str">
        <f t="shared" si="1199"/>
        <v>Glazenmakers</v>
      </c>
      <c r="L15247" s="25">
        <f t="shared" si="1201"/>
        <v>22</v>
      </c>
    </row>
    <row r="15248" spans="1:12" x14ac:dyDescent="0.25">
      <c r="A15248">
        <v>946</v>
      </c>
      <c r="B15248" t="s">
        <v>99</v>
      </c>
      <c r="C15248" s="1">
        <v>42890.541666666664</v>
      </c>
      <c r="D15248">
        <v>5</v>
      </c>
      <c r="E15248" t="s">
        <v>57</v>
      </c>
      <c r="F15248" t="s">
        <v>58</v>
      </c>
      <c r="G15248">
        <v>1</v>
      </c>
      <c r="H15248" t="str">
        <f t="shared" si="1200"/>
        <v>KD</v>
      </c>
      <c r="I15248" s="2">
        <f t="shared" si="1197"/>
        <v>2017</v>
      </c>
      <c r="J15248" s="2">
        <f t="shared" si="1198"/>
        <v>6</v>
      </c>
      <c r="K15248" t="str">
        <f t="shared" si="1199"/>
        <v>Korenbouten</v>
      </c>
      <c r="L15248" s="25">
        <f t="shared" si="1201"/>
        <v>22</v>
      </c>
    </row>
    <row r="15249" spans="1:12" x14ac:dyDescent="0.25">
      <c r="A15249">
        <v>946</v>
      </c>
      <c r="B15249" t="s">
        <v>99</v>
      </c>
      <c r="C15249" s="1">
        <v>42890.541666666664</v>
      </c>
      <c r="D15249">
        <v>5</v>
      </c>
      <c r="E15249" t="s">
        <v>18</v>
      </c>
      <c r="F15249" t="s">
        <v>19</v>
      </c>
      <c r="G15249">
        <v>4</v>
      </c>
      <c r="H15249" t="str">
        <f t="shared" si="1200"/>
        <v>KD</v>
      </c>
      <c r="I15249" s="2">
        <f t="shared" si="1197"/>
        <v>2017</v>
      </c>
      <c r="J15249" s="2">
        <f t="shared" si="1198"/>
        <v>6</v>
      </c>
      <c r="K15249" t="str">
        <f t="shared" si="1199"/>
        <v>Korenbouten</v>
      </c>
      <c r="L15249" s="25">
        <f t="shared" si="1201"/>
        <v>22</v>
      </c>
    </row>
    <row r="15250" spans="1:12" x14ac:dyDescent="0.25">
      <c r="A15250">
        <v>946</v>
      </c>
      <c r="B15250" t="s">
        <v>99</v>
      </c>
      <c r="C15250" s="1">
        <v>42890.541666666664</v>
      </c>
      <c r="D15250">
        <v>5</v>
      </c>
      <c r="E15250" t="s">
        <v>22</v>
      </c>
      <c r="F15250" t="s">
        <v>23</v>
      </c>
      <c r="G15250">
        <v>2</v>
      </c>
      <c r="H15250" t="str">
        <f t="shared" si="1200"/>
        <v>KD</v>
      </c>
      <c r="I15250" s="2">
        <f t="shared" si="1197"/>
        <v>2017</v>
      </c>
      <c r="J15250" s="2">
        <f t="shared" si="1198"/>
        <v>6</v>
      </c>
      <c r="K15250" t="str">
        <f t="shared" si="1199"/>
        <v>Glazenmakers</v>
      </c>
      <c r="L15250" s="25">
        <f t="shared" si="1201"/>
        <v>22</v>
      </c>
    </row>
    <row r="15251" spans="1:12" x14ac:dyDescent="0.25">
      <c r="A15251">
        <v>946</v>
      </c>
      <c r="B15251" t="s">
        <v>99</v>
      </c>
      <c r="C15251" s="1">
        <v>42890.541666666664</v>
      </c>
      <c r="D15251">
        <v>5</v>
      </c>
      <c r="E15251" t="s">
        <v>26</v>
      </c>
      <c r="F15251" t="s">
        <v>27</v>
      </c>
      <c r="G15251">
        <v>3</v>
      </c>
      <c r="H15251" t="str">
        <f t="shared" si="1200"/>
        <v>KD</v>
      </c>
      <c r="I15251" s="2">
        <f t="shared" si="1197"/>
        <v>2017</v>
      </c>
      <c r="J15251" s="2">
        <f t="shared" si="1198"/>
        <v>6</v>
      </c>
      <c r="K15251" t="str">
        <f t="shared" si="1199"/>
        <v>Glazenmakers</v>
      </c>
      <c r="L15251" s="25">
        <f t="shared" si="1201"/>
        <v>22</v>
      </c>
    </row>
    <row r="15252" spans="1:12" x14ac:dyDescent="0.25">
      <c r="A15252">
        <v>946</v>
      </c>
      <c r="B15252" t="s">
        <v>99</v>
      </c>
      <c r="C15252" s="1">
        <v>42890.541666666664</v>
      </c>
      <c r="D15252">
        <v>5</v>
      </c>
      <c r="E15252" t="s">
        <v>28</v>
      </c>
      <c r="F15252" t="s">
        <v>29</v>
      </c>
      <c r="G15252">
        <v>13</v>
      </c>
      <c r="H15252" t="str">
        <f t="shared" si="1200"/>
        <v>KD</v>
      </c>
      <c r="I15252" s="2">
        <f t="shared" si="1197"/>
        <v>2017</v>
      </c>
      <c r="J15252" s="2">
        <f t="shared" si="1198"/>
        <v>6</v>
      </c>
      <c r="K15252" t="str">
        <f t="shared" si="1199"/>
        <v>Korenbouten</v>
      </c>
      <c r="L15252" s="25">
        <f t="shared" si="1201"/>
        <v>22</v>
      </c>
    </row>
    <row r="15253" spans="1:12" x14ac:dyDescent="0.25">
      <c r="A15253">
        <v>946</v>
      </c>
      <c r="B15253" t="s">
        <v>99</v>
      </c>
      <c r="C15253" s="1">
        <v>42890.541666666664</v>
      </c>
      <c r="D15253">
        <v>3</v>
      </c>
      <c r="E15253" t="s">
        <v>20</v>
      </c>
      <c r="F15253" t="s">
        <v>21</v>
      </c>
      <c r="G15253">
        <v>1</v>
      </c>
      <c r="H15253" t="str">
        <f t="shared" si="1200"/>
        <v>KD</v>
      </c>
      <c r="I15253" s="2">
        <f t="shared" si="1197"/>
        <v>2017</v>
      </c>
      <c r="J15253" s="2">
        <f t="shared" si="1198"/>
        <v>6</v>
      </c>
      <c r="K15253" t="str">
        <f t="shared" si="1199"/>
        <v>Waterjuffer</v>
      </c>
      <c r="L15253" s="25">
        <f t="shared" si="1201"/>
        <v>22</v>
      </c>
    </row>
    <row r="15254" spans="1:12" x14ac:dyDescent="0.25">
      <c r="A15254">
        <v>946</v>
      </c>
      <c r="B15254" t="s">
        <v>99</v>
      </c>
      <c r="C15254" s="1">
        <v>42890.541666666664</v>
      </c>
      <c r="D15254">
        <v>3</v>
      </c>
      <c r="E15254" t="s">
        <v>32</v>
      </c>
      <c r="F15254" t="s">
        <v>33</v>
      </c>
      <c r="G15254">
        <v>1</v>
      </c>
      <c r="H15254" t="str">
        <f t="shared" si="1200"/>
        <v>KD</v>
      </c>
      <c r="I15254" s="2">
        <f t="shared" si="1197"/>
        <v>2017</v>
      </c>
      <c r="J15254" s="2">
        <f t="shared" si="1198"/>
        <v>6</v>
      </c>
      <c r="K15254" t="str">
        <f t="shared" si="1199"/>
        <v>Korenbouten</v>
      </c>
      <c r="L15254" s="25">
        <f t="shared" si="1201"/>
        <v>22</v>
      </c>
    </row>
    <row r="15255" spans="1:12" x14ac:dyDescent="0.25">
      <c r="A15255">
        <v>946</v>
      </c>
      <c r="B15255" t="s">
        <v>99</v>
      </c>
      <c r="C15255" s="1">
        <v>42890.541666666664</v>
      </c>
      <c r="D15255">
        <v>3</v>
      </c>
      <c r="E15255" t="s">
        <v>18</v>
      </c>
      <c r="F15255" t="s">
        <v>19</v>
      </c>
      <c r="G15255">
        <v>1</v>
      </c>
      <c r="H15255" t="str">
        <f t="shared" si="1200"/>
        <v>KD</v>
      </c>
      <c r="I15255" s="2">
        <f t="shared" si="1197"/>
        <v>2017</v>
      </c>
      <c r="J15255" s="2">
        <f t="shared" si="1198"/>
        <v>6</v>
      </c>
      <c r="K15255" t="str">
        <f t="shared" si="1199"/>
        <v>Korenbouten</v>
      </c>
      <c r="L15255" s="25">
        <f t="shared" si="1201"/>
        <v>22</v>
      </c>
    </row>
    <row r="15256" spans="1:12" x14ac:dyDescent="0.25">
      <c r="A15256">
        <v>946</v>
      </c>
      <c r="B15256" t="s">
        <v>99</v>
      </c>
      <c r="C15256" s="1">
        <v>42890.541666666664</v>
      </c>
      <c r="D15256">
        <v>3</v>
      </c>
      <c r="E15256" t="s">
        <v>26</v>
      </c>
      <c r="F15256" t="s">
        <v>27</v>
      </c>
      <c r="G15256">
        <v>3</v>
      </c>
      <c r="H15256" t="str">
        <f t="shared" si="1200"/>
        <v>KD</v>
      </c>
      <c r="I15256" s="2">
        <f t="shared" si="1197"/>
        <v>2017</v>
      </c>
      <c r="J15256" s="2">
        <f t="shared" si="1198"/>
        <v>6</v>
      </c>
      <c r="K15256" t="str">
        <f t="shared" si="1199"/>
        <v>Glazenmakers</v>
      </c>
      <c r="L15256" s="25">
        <f t="shared" si="1201"/>
        <v>22</v>
      </c>
    </row>
    <row r="15257" spans="1:12" x14ac:dyDescent="0.25">
      <c r="A15257">
        <v>946</v>
      </c>
      <c r="B15257" t="s">
        <v>99</v>
      </c>
      <c r="C15257" s="1">
        <v>42890.541666666664</v>
      </c>
      <c r="D15257">
        <v>3</v>
      </c>
      <c r="E15257" t="s">
        <v>10</v>
      </c>
      <c r="F15257" t="s">
        <v>11</v>
      </c>
      <c r="G15257">
        <v>8</v>
      </c>
      <c r="H15257" t="str">
        <f t="shared" si="1200"/>
        <v>KD</v>
      </c>
      <c r="I15257" s="2">
        <f t="shared" si="1197"/>
        <v>2017</v>
      </c>
      <c r="J15257" s="2">
        <f t="shared" si="1198"/>
        <v>6</v>
      </c>
      <c r="K15257" t="str">
        <f t="shared" si="1199"/>
        <v>Waterjuffer</v>
      </c>
      <c r="L15257" s="25">
        <f t="shared" si="1201"/>
        <v>22</v>
      </c>
    </row>
    <row r="15258" spans="1:12" x14ac:dyDescent="0.25">
      <c r="A15258">
        <v>946</v>
      </c>
      <c r="B15258" t="s">
        <v>99</v>
      </c>
      <c r="C15258" s="1">
        <v>42890.541666666664</v>
      </c>
      <c r="D15258">
        <v>3</v>
      </c>
      <c r="E15258" t="s">
        <v>28</v>
      </c>
      <c r="F15258" t="s">
        <v>29</v>
      </c>
      <c r="G15258">
        <v>5</v>
      </c>
      <c r="H15258" t="str">
        <f t="shared" si="1200"/>
        <v>KD</v>
      </c>
      <c r="I15258" s="2">
        <f t="shared" si="1197"/>
        <v>2017</v>
      </c>
      <c r="J15258" s="2">
        <f t="shared" si="1198"/>
        <v>6</v>
      </c>
      <c r="K15258" t="str">
        <f t="shared" si="1199"/>
        <v>Korenbouten</v>
      </c>
      <c r="L15258" s="25">
        <f t="shared" si="1201"/>
        <v>22</v>
      </c>
    </row>
    <row r="15259" spans="1:12" x14ac:dyDescent="0.25">
      <c r="A15259">
        <v>946</v>
      </c>
      <c r="B15259" t="s">
        <v>99</v>
      </c>
      <c r="C15259" s="1">
        <v>42890.541666666664</v>
      </c>
      <c r="D15259">
        <v>3</v>
      </c>
      <c r="E15259" t="s">
        <v>14</v>
      </c>
      <c r="F15259" t="s">
        <v>15</v>
      </c>
      <c r="G15259">
        <v>23</v>
      </c>
      <c r="H15259" t="str">
        <f t="shared" si="1200"/>
        <v>KD</v>
      </c>
      <c r="I15259" s="2">
        <f t="shared" ref="I15259:I15322" si="1202">YEAR(C15259)</f>
        <v>2017</v>
      </c>
      <c r="J15259" s="2">
        <f t="shared" ref="J15259:J15322" si="1203">MONTH(C15259)</f>
        <v>6</v>
      </c>
      <c r="K15259" t="str">
        <f t="shared" ref="K15259:K15322" si="1204">VLOOKUP(E15259,$Q$2:$R$100,2,FALSE)</f>
        <v>Waterjuffer</v>
      </c>
      <c r="L15259" s="25">
        <f t="shared" si="1201"/>
        <v>22</v>
      </c>
    </row>
    <row r="15260" spans="1:12" x14ac:dyDescent="0.25">
      <c r="A15260">
        <v>946</v>
      </c>
      <c r="B15260" t="s">
        <v>99</v>
      </c>
      <c r="C15260" s="1">
        <v>42890.541666666664</v>
      </c>
      <c r="D15260">
        <v>3</v>
      </c>
      <c r="E15260" t="s">
        <v>82</v>
      </c>
      <c r="F15260" t="s">
        <v>83</v>
      </c>
      <c r="G15260">
        <v>2</v>
      </c>
      <c r="H15260" t="str">
        <f t="shared" si="1200"/>
        <v>KD</v>
      </c>
      <c r="I15260" s="2">
        <f t="shared" si="1202"/>
        <v>2017</v>
      </c>
      <c r="J15260" s="2">
        <f t="shared" si="1203"/>
        <v>6</v>
      </c>
      <c r="K15260" t="str">
        <f t="shared" si="1204"/>
        <v>Korenbouten</v>
      </c>
      <c r="L15260" s="25">
        <f t="shared" si="1201"/>
        <v>22</v>
      </c>
    </row>
    <row r="15261" spans="1:12" x14ac:dyDescent="0.25">
      <c r="A15261">
        <v>946</v>
      </c>
      <c r="B15261" t="s">
        <v>99</v>
      </c>
      <c r="C15261" s="1">
        <v>42903.583333333336</v>
      </c>
      <c r="D15261">
        <v>4</v>
      </c>
      <c r="E15261" t="s">
        <v>18</v>
      </c>
      <c r="F15261" t="s">
        <v>19</v>
      </c>
      <c r="G15261">
        <v>2</v>
      </c>
      <c r="H15261" t="str">
        <f t="shared" si="1200"/>
        <v>KD</v>
      </c>
      <c r="I15261" s="2">
        <f t="shared" si="1202"/>
        <v>2017</v>
      </c>
      <c r="J15261" s="2">
        <f t="shared" si="1203"/>
        <v>6</v>
      </c>
      <c r="K15261" t="str">
        <f t="shared" si="1204"/>
        <v>Korenbouten</v>
      </c>
      <c r="L15261" s="25">
        <f t="shared" si="1201"/>
        <v>23.857142857142858</v>
      </c>
    </row>
    <row r="15262" spans="1:12" x14ac:dyDescent="0.25">
      <c r="A15262">
        <v>946</v>
      </c>
      <c r="B15262" t="s">
        <v>99</v>
      </c>
      <c r="C15262" s="1">
        <v>42903.583333333336</v>
      </c>
      <c r="D15262">
        <v>4</v>
      </c>
      <c r="E15262" t="s">
        <v>26</v>
      </c>
      <c r="F15262" t="s">
        <v>27</v>
      </c>
      <c r="G15262">
        <v>1</v>
      </c>
      <c r="H15262" t="str">
        <f t="shared" si="1200"/>
        <v>KD</v>
      </c>
      <c r="I15262" s="2">
        <f t="shared" si="1202"/>
        <v>2017</v>
      </c>
      <c r="J15262" s="2">
        <f t="shared" si="1203"/>
        <v>6</v>
      </c>
      <c r="K15262" t="str">
        <f t="shared" si="1204"/>
        <v>Glazenmakers</v>
      </c>
      <c r="L15262" s="25">
        <f t="shared" si="1201"/>
        <v>23.857142857142858</v>
      </c>
    </row>
    <row r="15263" spans="1:12" x14ac:dyDescent="0.25">
      <c r="A15263">
        <v>946</v>
      </c>
      <c r="B15263" t="s">
        <v>99</v>
      </c>
      <c r="C15263" s="1">
        <v>42903.583333333336</v>
      </c>
      <c r="D15263">
        <v>4</v>
      </c>
      <c r="E15263" t="s">
        <v>28</v>
      </c>
      <c r="F15263" t="s">
        <v>29</v>
      </c>
      <c r="G15263">
        <v>5</v>
      </c>
      <c r="H15263" t="str">
        <f t="shared" si="1200"/>
        <v>KD</v>
      </c>
      <c r="I15263" s="2">
        <f t="shared" si="1202"/>
        <v>2017</v>
      </c>
      <c r="J15263" s="2">
        <f t="shared" si="1203"/>
        <v>6</v>
      </c>
      <c r="K15263" t="str">
        <f t="shared" si="1204"/>
        <v>Korenbouten</v>
      </c>
      <c r="L15263" s="25">
        <f t="shared" si="1201"/>
        <v>23.857142857142858</v>
      </c>
    </row>
    <row r="15264" spans="1:12" x14ac:dyDescent="0.25">
      <c r="A15264">
        <v>946</v>
      </c>
      <c r="B15264" t="s">
        <v>99</v>
      </c>
      <c r="C15264" s="1">
        <v>42903.583333333336</v>
      </c>
      <c r="D15264">
        <v>5</v>
      </c>
      <c r="E15264" t="s">
        <v>18</v>
      </c>
      <c r="F15264" t="s">
        <v>19</v>
      </c>
      <c r="G15264">
        <v>8</v>
      </c>
      <c r="H15264" t="str">
        <f t="shared" si="1200"/>
        <v>KD</v>
      </c>
      <c r="I15264" s="2">
        <f t="shared" si="1202"/>
        <v>2017</v>
      </c>
      <c r="J15264" s="2">
        <f t="shared" si="1203"/>
        <v>6</v>
      </c>
      <c r="K15264" t="str">
        <f t="shared" si="1204"/>
        <v>Korenbouten</v>
      </c>
      <c r="L15264" s="25">
        <f t="shared" si="1201"/>
        <v>23.857142857142858</v>
      </c>
    </row>
    <row r="15265" spans="1:12" x14ac:dyDescent="0.25">
      <c r="A15265">
        <v>946</v>
      </c>
      <c r="B15265" t="s">
        <v>99</v>
      </c>
      <c r="C15265" s="1">
        <v>42903.583333333336</v>
      </c>
      <c r="D15265">
        <v>5</v>
      </c>
      <c r="E15265" t="s">
        <v>22</v>
      </c>
      <c r="F15265" t="s">
        <v>23</v>
      </c>
      <c r="G15265">
        <v>1</v>
      </c>
      <c r="H15265" t="str">
        <f t="shared" si="1200"/>
        <v>KD</v>
      </c>
      <c r="I15265" s="2">
        <f t="shared" si="1202"/>
        <v>2017</v>
      </c>
      <c r="J15265" s="2">
        <f t="shared" si="1203"/>
        <v>6</v>
      </c>
      <c r="K15265" t="str">
        <f t="shared" si="1204"/>
        <v>Glazenmakers</v>
      </c>
      <c r="L15265" s="25">
        <f t="shared" si="1201"/>
        <v>23.857142857142858</v>
      </c>
    </row>
    <row r="15266" spans="1:12" x14ac:dyDescent="0.25">
      <c r="A15266">
        <v>946</v>
      </c>
      <c r="B15266" t="s">
        <v>99</v>
      </c>
      <c r="C15266" s="1">
        <v>42903.583333333336</v>
      </c>
      <c r="D15266">
        <v>5</v>
      </c>
      <c r="E15266" t="s">
        <v>26</v>
      </c>
      <c r="F15266" t="s">
        <v>27</v>
      </c>
      <c r="G15266">
        <v>3</v>
      </c>
      <c r="H15266" t="str">
        <f t="shared" si="1200"/>
        <v>KD</v>
      </c>
      <c r="I15266" s="2">
        <f t="shared" si="1202"/>
        <v>2017</v>
      </c>
      <c r="J15266" s="2">
        <f t="shared" si="1203"/>
        <v>6</v>
      </c>
      <c r="K15266" t="str">
        <f t="shared" si="1204"/>
        <v>Glazenmakers</v>
      </c>
      <c r="L15266" s="25">
        <f t="shared" si="1201"/>
        <v>23.857142857142858</v>
      </c>
    </row>
    <row r="15267" spans="1:12" x14ac:dyDescent="0.25">
      <c r="A15267">
        <v>946</v>
      </c>
      <c r="B15267" t="s">
        <v>99</v>
      </c>
      <c r="C15267" s="1">
        <v>42903.583333333336</v>
      </c>
      <c r="D15267">
        <v>5</v>
      </c>
      <c r="E15267" t="s">
        <v>82</v>
      </c>
      <c r="F15267" t="s">
        <v>83</v>
      </c>
      <c r="G15267">
        <v>1</v>
      </c>
      <c r="H15267" t="str">
        <f t="shared" si="1200"/>
        <v>KD</v>
      </c>
      <c r="I15267" s="2">
        <f t="shared" si="1202"/>
        <v>2017</v>
      </c>
      <c r="J15267" s="2">
        <f t="shared" si="1203"/>
        <v>6</v>
      </c>
      <c r="K15267" t="str">
        <f t="shared" si="1204"/>
        <v>Korenbouten</v>
      </c>
      <c r="L15267" s="25">
        <f t="shared" si="1201"/>
        <v>23.857142857142858</v>
      </c>
    </row>
    <row r="15268" spans="1:12" x14ac:dyDescent="0.25">
      <c r="A15268">
        <v>946</v>
      </c>
      <c r="B15268" t="s">
        <v>99</v>
      </c>
      <c r="C15268" s="1">
        <v>42903.583333333336</v>
      </c>
      <c r="D15268">
        <v>5</v>
      </c>
      <c r="E15268" t="s">
        <v>28</v>
      </c>
      <c r="F15268" t="s">
        <v>29</v>
      </c>
      <c r="G15268">
        <v>37</v>
      </c>
      <c r="H15268" t="str">
        <f t="shared" si="1200"/>
        <v>KD</v>
      </c>
      <c r="I15268" s="2">
        <f t="shared" si="1202"/>
        <v>2017</v>
      </c>
      <c r="J15268" s="2">
        <f t="shared" si="1203"/>
        <v>6</v>
      </c>
      <c r="K15268" t="str">
        <f t="shared" si="1204"/>
        <v>Korenbouten</v>
      </c>
      <c r="L15268" s="25">
        <f t="shared" si="1201"/>
        <v>23.857142857142858</v>
      </c>
    </row>
    <row r="15269" spans="1:12" x14ac:dyDescent="0.25">
      <c r="A15269">
        <v>946</v>
      </c>
      <c r="B15269" t="s">
        <v>99</v>
      </c>
      <c r="C15269" s="1">
        <v>42903.583333333336</v>
      </c>
      <c r="D15269">
        <v>5</v>
      </c>
      <c r="E15269" t="s">
        <v>24</v>
      </c>
      <c r="F15269" t="s">
        <v>25</v>
      </c>
      <c r="G15269">
        <v>3</v>
      </c>
      <c r="H15269" t="str">
        <f t="shared" si="1200"/>
        <v>KD</v>
      </c>
      <c r="I15269" s="2">
        <f t="shared" si="1202"/>
        <v>2017</v>
      </c>
      <c r="J15269" s="2">
        <f t="shared" si="1203"/>
        <v>6</v>
      </c>
      <c r="K15269" t="str">
        <f t="shared" si="1204"/>
        <v>Glazenmakers</v>
      </c>
      <c r="L15269" s="25">
        <f t="shared" si="1201"/>
        <v>23.857142857142858</v>
      </c>
    </row>
    <row r="15270" spans="1:12" x14ac:dyDescent="0.25">
      <c r="A15270">
        <v>946</v>
      </c>
      <c r="B15270" t="s">
        <v>99</v>
      </c>
      <c r="C15270" s="1">
        <v>42903.583333333336</v>
      </c>
      <c r="D15270">
        <v>3</v>
      </c>
      <c r="E15270" t="s">
        <v>18</v>
      </c>
      <c r="F15270" t="s">
        <v>19</v>
      </c>
      <c r="G15270">
        <v>10</v>
      </c>
      <c r="H15270" t="str">
        <f t="shared" si="1200"/>
        <v>KD</v>
      </c>
      <c r="I15270" s="2">
        <f t="shared" si="1202"/>
        <v>2017</v>
      </c>
      <c r="J15270" s="2">
        <f t="shared" si="1203"/>
        <v>6</v>
      </c>
      <c r="K15270" t="str">
        <f t="shared" si="1204"/>
        <v>Korenbouten</v>
      </c>
      <c r="L15270" s="25">
        <f t="shared" si="1201"/>
        <v>23.857142857142858</v>
      </c>
    </row>
    <row r="15271" spans="1:12" x14ac:dyDescent="0.25">
      <c r="A15271">
        <v>946</v>
      </c>
      <c r="B15271" t="s">
        <v>99</v>
      </c>
      <c r="C15271" s="1">
        <v>42903.583333333336</v>
      </c>
      <c r="D15271">
        <v>3</v>
      </c>
      <c r="E15271" t="s">
        <v>30</v>
      </c>
      <c r="F15271" t="s">
        <v>31</v>
      </c>
      <c r="G15271">
        <v>1</v>
      </c>
      <c r="H15271" t="str">
        <f t="shared" si="1200"/>
        <v>KD</v>
      </c>
      <c r="I15271" s="2">
        <f t="shared" si="1202"/>
        <v>2017</v>
      </c>
      <c r="J15271" s="2">
        <f t="shared" si="1203"/>
        <v>6</v>
      </c>
      <c r="K15271" t="str">
        <f t="shared" si="1204"/>
        <v>Pantserjuffers</v>
      </c>
      <c r="L15271" s="25">
        <f t="shared" si="1201"/>
        <v>23.857142857142858</v>
      </c>
    </row>
    <row r="15272" spans="1:12" x14ac:dyDescent="0.25">
      <c r="A15272">
        <v>946</v>
      </c>
      <c r="B15272" t="s">
        <v>99</v>
      </c>
      <c r="C15272" s="1">
        <v>42903.583333333336</v>
      </c>
      <c r="D15272">
        <v>3</v>
      </c>
      <c r="E15272" t="s">
        <v>26</v>
      </c>
      <c r="F15272" t="s">
        <v>27</v>
      </c>
      <c r="G15272">
        <v>1</v>
      </c>
      <c r="H15272" t="str">
        <f t="shared" si="1200"/>
        <v>KD</v>
      </c>
      <c r="I15272" s="2">
        <f t="shared" si="1202"/>
        <v>2017</v>
      </c>
      <c r="J15272" s="2">
        <f t="shared" si="1203"/>
        <v>6</v>
      </c>
      <c r="K15272" t="str">
        <f t="shared" si="1204"/>
        <v>Glazenmakers</v>
      </c>
      <c r="L15272" s="25">
        <f t="shared" si="1201"/>
        <v>23.857142857142858</v>
      </c>
    </row>
    <row r="15273" spans="1:12" x14ac:dyDescent="0.25">
      <c r="A15273">
        <v>946</v>
      </c>
      <c r="B15273" t="s">
        <v>99</v>
      </c>
      <c r="C15273" s="1">
        <v>42903.583333333336</v>
      </c>
      <c r="D15273">
        <v>3</v>
      </c>
      <c r="E15273" t="s">
        <v>10</v>
      </c>
      <c r="F15273" t="s">
        <v>11</v>
      </c>
      <c r="G15273">
        <v>39</v>
      </c>
      <c r="H15273" t="str">
        <f t="shared" si="1200"/>
        <v>KD</v>
      </c>
      <c r="I15273" s="2">
        <f t="shared" si="1202"/>
        <v>2017</v>
      </c>
      <c r="J15273" s="2">
        <f t="shared" si="1203"/>
        <v>6</v>
      </c>
      <c r="K15273" t="str">
        <f t="shared" si="1204"/>
        <v>Waterjuffer</v>
      </c>
      <c r="L15273" s="25">
        <f t="shared" si="1201"/>
        <v>23.857142857142858</v>
      </c>
    </row>
    <row r="15274" spans="1:12" x14ac:dyDescent="0.25">
      <c r="A15274">
        <v>946</v>
      </c>
      <c r="B15274" t="s">
        <v>99</v>
      </c>
      <c r="C15274" s="1">
        <v>42903.583333333336</v>
      </c>
      <c r="D15274">
        <v>3</v>
      </c>
      <c r="E15274" t="s">
        <v>28</v>
      </c>
      <c r="F15274" t="s">
        <v>29</v>
      </c>
      <c r="G15274">
        <v>19</v>
      </c>
      <c r="H15274" t="str">
        <f t="shared" si="1200"/>
        <v>KD</v>
      </c>
      <c r="I15274" s="2">
        <f t="shared" si="1202"/>
        <v>2017</v>
      </c>
      <c r="J15274" s="2">
        <f t="shared" si="1203"/>
        <v>6</v>
      </c>
      <c r="K15274" t="str">
        <f t="shared" si="1204"/>
        <v>Korenbouten</v>
      </c>
      <c r="L15274" s="25">
        <f t="shared" si="1201"/>
        <v>23.857142857142858</v>
      </c>
    </row>
    <row r="15275" spans="1:12" x14ac:dyDescent="0.25">
      <c r="A15275">
        <v>946</v>
      </c>
      <c r="B15275" t="s">
        <v>99</v>
      </c>
      <c r="C15275" s="1">
        <v>42903.583333333336</v>
      </c>
      <c r="D15275">
        <v>3</v>
      </c>
      <c r="E15275" t="s">
        <v>24</v>
      </c>
      <c r="F15275" t="s">
        <v>25</v>
      </c>
      <c r="G15275">
        <v>2</v>
      </c>
      <c r="H15275" t="str">
        <f t="shared" si="1200"/>
        <v>KD</v>
      </c>
      <c r="I15275" s="2">
        <f t="shared" si="1202"/>
        <v>2017</v>
      </c>
      <c r="J15275" s="2">
        <f t="shared" si="1203"/>
        <v>6</v>
      </c>
      <c r="K15275" t="str">
        <f t="shared" si="1204"/>
        <v>Glazenmakers</v>
      </c>
      <c r="L15275" s="25">
        <f t="shared" si="1201"/>
        <v>23.857142857142858</v>
      </c>
    </row>
    <row r="15276" spans="1:12" x14ac:dyDescent="0.25">
      <c r="A15276">
        <v>946</v>
      </c>
      <c r="B15276" t="s">
        <v>99</v>
      </c>
      <c r="C15276" s="1">
        <v>42903.583333333336</v>
      </c>
      <c r="D15276">
        <v>3</v>
      </c>
      <c r="E15276" t="s">
        <v>14</v>
      </c>
      <c r="F15276" t="s">
        <v>15</v>
      </c>
      <c r="G15276">
        <v>8</v>
      </c>
      <c r="H15276" t="str">
        <f t="shared" si="1200"/>
        <v>KD</v>
      </c>
      <c r="I15276" s="2">
        <f t="shared" si="1202"/>
        <v>2017</v>
      </c>
      <c r="J15276" s="2">
        <f t="shared" si="1203"/>
        <v>6</v>
      </c>
      <c r="K15276" t="str">
        <f t="shared" si="1204"/>
        <v>Waterjuffer</v>
      </c>
      <c r="L15276" s="25">
        <f t="shared" si="1201"/>
        <v>23.857142857142858</v>
      </c>
    </row>
    <row r="15277" spans="1:12" x14ac:dyDescent="0.25">
      <c r="A15277">
        <v>946</v>
      </c>
      <c r="B15277" t="s">
        <v>99</v>
      </c>
      <c r="C15277" s="1">
        <v>42903.583333333336</v>
      </c>
      <c r="D15277">
        <v>3</v>
      </c>
      <c r="E15277" t="s">
        <v>32</v>
      </c>
      <c r="F15277" t="s">
        <v>33</v>
      </c>
      <c r="G15277">
        <v>23</v>
      </c>
      <c r="H15277" t="str">
        <f t="shared" si="1200"/>
        <v>KD</v>
      </c>
      <c r="I15277" s="2">
        <f t="shared" si="1202"/>
        <v>2017</v>
      </c>
      <c r="J15277" s="2">
        <f t="shared" si="1203"/>
        <v>6</v>
      </c>
      <c r="K15277" t="str">
        <f t="shared" si="1204"/>
        <v>Korenbouten</v>
      </c>
      <c r="L15277" s="25">
        <f t="shared" si="1201"/>
        <v>23.857142857142858</v>
      </c>
    </row>
    <row r="15278" spans="1:12" x14ac:dyDescent="0.25">
      <c r="A15278">
        <v>946</v>
      </c>
      <c r="B15278" t="s">
        <v>99</v>
      </c>
      <c r="C15278" s="1">
        <v>42925.625</v>
      </c>
      <c r="D15278">
        <v>4</v>
      </c>
      <c r="E15278" t="s">
        <v>18</v>
      </c>
      <c r="F15278" t="s">
        <v>19</v>
      </c>
      <c r="G15278">
        <v>1</v>
      </c>
      <c r="H15278" t="str">
        <f t="shared" si="1200"/>
        <v>KD</v>
      </c>
      <c r="I15278" s="2">
        <f t="shared" si="1202"/>
        <v>2017</v>
      </c>
      <c r="J15278" s="2">
        <f t="shared" si="1203"/>
        <v>7</v>
      </c>
      <c r="K15278" t="str">
        <f t="shared" si="1204"/>
        <v>Korenbouten</v>
      </c>
      <c r="L15278" s="25">
        <f t="shared" si="1201"/>
        <v>27</v>
      </c>
    </row>
    <row r="15279" spans="1:12" x14ac:dyDescent="0.25">
      <c r="A15279">
        <v>946</v>
      </c>
      <c r="B15279" t="s">
        <v>99</v>
      </c>
      <c r="C15279" s="1">
        <v>42925.625</v>
      </c>
      <c r="D15279">
        <v>4</v>
      </c>
      <c r="E15279" t="s">
        <v>26</v>
      </c>
      <c r="F15279" t="s">
        <v>27</v>
      </c>
      <c r="G15279">
        <v>1</v>
      </c>
      <c r="H15279" t="str">
        <f t="shared" si="1200"/>
        <v>KD</v>
      </c>
      <c r="I15279" s="2">
        <f t="shared" si="1202"/>
        <v>2017</v>
      </c>
      <c r="J15279" s="2">
        <f t="shared" si="1203"/>
        <v>7</v>
      </c>
      <c r="K15279" t="str">
        <f t="shared" si="1204"/>
        <v>Glazenmakers</v>
      </c>
      <c r="L15279" s="25">
        <f t="shared" si="1201"/>
        <v>27</v>
      </c>
    </row>
    <row r="15280" spans="1:12" x14ac:dyDescent="0.25">
      <c r="A15280">
        <v>946</v>
      </c>
      <c r="B15280" t="s">
        <v>99</v>
      </c>
      <c r="C15280" s="1">
        <v>42925.625</v>
      </c>
      <c r="D15280">
        <v>5</v>
      </c>
      <c r="E15280" t="s">
        <v>18</v>
      </c>
      <c r="F15280" t="s">
        <v>19</v>
      </c>
      <c r="G15280">
        <v>8</v>
      </c>
      <c r="H15280" t="str">
        <f t="shared" si="1200"/>
        <v>KD</v>
      </c>
      <c r="I15280" s="2">
        <f t="shared" si="1202"/>
        <v>2017</v>
      </c>
      <c r="J15280" s="2">
        <f t="shared" si="1203"/>
        <v>7</v>
      </c>
      <c r="K15280" t="str">
        <f t="shared" si="1204"/>
        <v>Korenbouten</v>
      </c>
      <c r="L15280" s="25">
        <f t="shared" si="1201"/>
        <v>27</v>
      </c>
    </row>
    <row r="15281" spans="1:12" x14ac:dyDescent="0.25">
      <c r="A15281">
        <v>946</v>
      </c>
      <c r="B15281" t="s">
        <v>99</v>
      </c>
      <c r="C15281" s="1">
        <v>42925.625</v>
      </c>
      <c r="D15281">
        <v>5</v>
      </c>
      <c r="E15281" t="s">
        <v>26</v>
      </c>
      <c r="F15281" t="s">
        <v>27</v>
      </c>
      <c r="G15281">
        <v>3</v>
      </c>
      <c r="H15281" t="str">
        <f t="shared" si="1200"/>
        <v>KD</v>
      </c>
      <c r="I15281" s="2">
        <f t="shared" si="1202"/>
        <v>2017</v>
      </c>
      <c r="J15281" s="2">
        <f t="shared" si="1203"/>
        <v>7</v>
      </c>
      <c r="K15281" t="str">
        <f t="shared" si="1204"/>
        <v>Glazenmakers</v>
      </c>
      <c r="L15281" s="25">
        <f t="shared" si="1201"/>
        <v>27</v>
      </c>
    </row>
    <row r="15282" spans="1:12" x14ac:dyDescent="0.25">
      <c r="A15282">
        <v>946</v>
      </c>
      <c r="B15282" t="s">
        <v>99</v>
      </c>
      <c r="C15282" s="1">
        <v>42925.625</v>
      </c>
      <c r="D15282">
        <v>5</v>
      </c>
      <c r="E15282" t="s">
        <v>24</v>
      </c>
      <c r="F15282" t="s">
        <v>25</v>
      </c>
      <c r="G15282">
        <v>1</v>
      </c>
      <c r="H15282" t="str">
        <f t="shared" si="1200"/>
        <v>KD</v>
      </c>
      <c r="I15282" s="2">
        <f t="shared" si="1202"/>
        <v>2017</v>
      </c>
      <c r="J15282" s="2">
        <f t="shared" si="1203"/>
        <v>7</v>
      </c>
      <c r="K15282" t="str">
        <f t="shared" si="1204"/>
        <v>Glazenmakers</v>
      </c>
      <c r="L15282" s="25">
        <f t="shared" si="1201"/>
        <v>27</v>
      </c>
    </row>
    <row r="15283" spans="1:12" x14ac:dyDescent="0.25">
      <c r="A15283">
        <v>946</v>
      </c>
      <c r="B15283" t="s">
        <v>99</v>
      </c>
      <c r="C15283" s="1">
        <v>42925.625</v>
      </c>
      <c r="D15283">
        <v>3</v>
      </c>
      <c r="E15283" t="s">
        <v>40</v>
      </c>
      <c r="F15283" t="s">
        <v>41</v>
      </c>
      <c r="G15283">
        <v>1</v>
      </c>
      <c r="H15283" t="str">
        <f t="shared" si="1200"/>
        <v>KD</v>
      </c>
      <c r="I15283" s="2">
        <f t="shared" si="1202"/>
        <v>2017</v>
      </c>
      <c r="J15283" s="2">
        <f t="shared" si="1203"/>
        <v>7</v>
      </c>
      <c r="K15283" t="str">
        <f t="shared" si="1204"/>
        <v>Korenbouten</v>
      </c>
      <c r="L15283" s="25">
        <f t="shared" si="1201"/>
        <v>27</v>
      </c>
    </row>
    <row r="15284" spans="1:12" x14ac:dyDescent="0.25">
      <c r="A15284">
        <v>946</v>
      </c>
      <c r="B15284" t="s">
        <v>99</v>
      </c>
      <c r="C15284" s="1">
        <v>42925.625</v>
      </c>
      <c r="D15284">
        <v>3</v>
      </c>
      <c r="E15284" t="s">
        <v>32</v>
      </c>
      <c r="F15284" t="s">
        <v>33</v>
      </c>
      <c r="G15284">
        <v>9</v>
      </c>
      <c r="H15284" t="str">
        <f t="shared" si="1200"/>
        <v>KD</v>
      </c>
      <c r="I15284" s="2">
        <f t="shared" si="1202"/>
        <v>2017</v>
      </c>
      <c r="J15284" s="2">
        <f t="shared" si="1203"/>
        <v>7</v>
      </c>
      <c r="K15284" t="str">
        <f t="shared" si="1204"/>
        <v>Korenbouten</v>
      </c>
      <c r="L15284" s="25">
        <f t="shared" si="1201"/>
        <v>27</v>
      </c>
    </row>
    <row r="15285" spans="1:12" x14ac:dyDescent="0.25">
      <c r="A15285">
        <v>946</v>
      </c>
      <c r="B15285" t="s">
        <v>99</v>
      </c>
      <c r="C15285" s="1">
        <v>42925.625</v>
      </c>
      <c r="D15285">
        <v>3</v>
      </c>
      <c r="E15285" t="s">
        <v>18</v>
      </c>
      <c r="F15285" t="s">
        <v>19</v>
      </c>
      <c r="G15285">
        <v>3</v>
      </c>
      <c r="H15285" t="str">
        <f t="shared" si="1200"/>
        <v>KD</v>
      </c>
      <c r="I15285" s="2">
        <f t="shared" si="1202"/>
        <v>2017</v>
      </c>
      <c r="J15285" s="2">
        <f t="shared" si="1203"/>
        <v>7</v>
      </c>
      <c r="K15285" t="str">
        <f t="shared" si="1204"/>
        <v>Korenbouten</v>
      </c>
      <c r="L15285" s="25">
        <f t="shared" si="1201"/>
        <v>27</v>
      </c>
    </row>
    <row r="15286" spans="1:12" x14ac:dyDescent="0.25">
      <c r="A15286">
        <v>946</v>
      </c>
      <c r="B15286" t="s">
        <v>99</v>
      </c>
      <c r="C15286" s="1">
        <v>42925.625</v>
      </c>
      <c r="D15286">
        <v>3</v>
      </c>
      <c r="E15286" t="s">
        <v>30</v>
      </c>
      <c r="F15286" t="s">
        <v>31</v>
      </c>
      <c r="G15286">
        <v>1</v>
      </c>
      <c r="H15286" t="str">
        <f t="shared" si="1200"/>
        <v>KD</v>
      </c>
      <c r="I15286" s="2">
        <f t="shared" si="1202"/>
        <v>2017</v>
      </c>
      <c r="J15286" s="2">
        <f t="shared" si="1203"/>
        <v>7</v>
      </c>
      <c r="K15286" t="str">
        <f t="shared" si="1204"/>
        <v>Pantserjuffers</v>
      </c>
      <c r="L15286" s="25">
        <f t="shared" si="1201"/>
        <v>27</v>
      </c>
    </row>
    <row r="15287" spans="1:12" x14ac:dyDescent="0.25">
      <c r="A15287">
        <v>946</v>
      </c>
      <c r="B15287" t="s">
        <v>99</v>
      </c>
      <c r="C15287" s="1">
        <v>42925.625</v>
      </c>
      <c r="D15287">
        <v>3</v>
      </c>
      <c r="E15287" t="s">
        <v>26</v>
      </c>
      <c r="F15287" t="s">
        <v>27</v>
      </c>
      <c r="G15287">
        <v>5</v>
      </c>
      <c r="H15287" t="str">
        <f t="shared" si="1200"/>
        <v>KD</v>
      </c>
      <c r="I15287" s="2">
        <f t="shared" si="1202"/>
        <v>2017</v>
      </c>
      <c r="J15287" s="2">
        <f t="shared" si="1203"/>
        <v>7</v>
      </c>
      <c r="K15287" t="str">
        <f t="shared" si="1204"/>
        <v>Glazenmakers</v>
      </c>
      <c r="L15287" s="25">
        <f t="shared" si="1201"/>
        <v>27</v>
      </c>
    </row>
    <row r="15288" spans="1:12" x14ac:dyDescent="0.25">
      <c r="A15288">
        <v>946</v>
      </c>
      <c r="B15288" t="s">
        <v>99</v>
      </c>
      <c r="C15288" s="1">
        <v>42925.625</v>
      </c>
      <c r="D15288">
        <v>3</v>
      </c>
      <c r="E15288" t="s">
        <v>71</v>
      </c>
      <c r="F15288" t="s">
        <v>72</v>
      </c>
      <c r="G15288">
        <v>6</v>
      </c>
      <c r="H15288" t="str">
        <f t="shared" si="1200"/>
        <v>KD</v>
      </c>
      <c r="I15288" s="2">
        <f t="shared" si="1202"/>
        <v>2017</v>
      </c>
      <c r="J15288" s="2">
        <f t="shared" si="1203"/>
        <v>7</v>
      </c>
      <c r="K15288" t="str">
        <f t="shared" si="1204"/>
        <v>Waterjuffer</v>
      </c>
      <c r="L15288" s="25">
        <f t="shared" si="1201"/>
        <v>27</v>
      </c>
    </row>
    <row r="15289" spans="1:12" x14ac:dyDescent="0.25">
      <c r="A15289">
        <v>946</v>
      </c>
      <c r="B15289" t="s">
        <v>99</v>
      </c>
      <c r="C15289" s="1">
        <v>42925.625</v>
      </c>
      <c r="D15289">
        <v>3</v>
      </c>
      <c r="E15289" t="s">
        <v>10</v>
      </c>
      <c r="F15289" t="s">
        <v>11</v>
      </c>
      <c r="G15289">
        <v>8</v>
      </c>
      <c r="H15289" t="str">
        <f t="shared" si="1200"/>
        <v>KD</v>
      </c>
      <c r="I15289" s="2">
        <f t="shared" si="1202"/>
        <v>2017</v>
      </c>
      <c r="J15289" s="2">
        <f t="shared" si="1203"/>
        <v>7</v>
      </c>
      <c r="K15289" t="str">
        <f t="shared" si="1204"/>
        <v>Waterjuffer</v>
      </c>
      <c r="L15289" s="25">
        <f t="shared" si="1201"/>
        <v>27</v>
      </c>
    </row>
    <row r="15290" spans="1:12" x14ac:dyDescent="0.25">
      <c r="A15290">
        <v>946</v>
      </c>
      <c r="B15290" t="s">
        <v>99</v>
      </c>
      <c r="C15290" s="1">
        <v>42925.625</v>
      </c>
      <c r="D15290">
        <v>3</v>
      </c>
      <c r="E15290" t="s">
        <v>14</v>
      </c>
      <c r="F15290" t="s">
        <v>15</v>
      </c>
      <c r="G15290">
        <v>21</v>
      </c>
      <c r="H15290" t="str">
        <f t="shared" si="1200"/>
        <v>KD</v>
      </c>
      <c r="I15290" s="2">
        <f t="shared" si="1202"/>
        <v>2017</v>
      </c>
      <c r="J15290" s="2">
        <f t="shared" si="1203"/>
        <v>7</v>
      </c>
      <c r="K15290" t="str">
        <f t="shared" si="1204"/>
        <v>Waterjuffer</v>
      </c>
      <c r="L15290" s="25">
        <f t="shared" si="1201"/>
        <v>27</v>
      </c>
    </row>
    <row r="15291" spans="1:12" x14ac:dyDescent="0.25">
      <c r="A15291">
        <v>946</v>
      </c>
      <c r="B15291" t="s">
        <v>99</v>
      </c>
      <c r="C15291" s="1">
        <v>42925.625</v>
      </c>
      <c r="D15291">
        <v>3</v>
      </c>
      <c r="E15291" t="s">
        <v>61</v>
      </c>
      <c r="F15291" t="s">
        <v>62</v>
      </c>
      <c r="G15291">
        <v>2</v>
      </c>
      <c r="H15291" t="str">
        <f t="shared" si="1200"/>
        <v>KD</v>
      </c>
      <c r="I15291" s="2">
        <f t="shared" si="1202"/>
        <v>2017</v>
      </c>
      <c r="J15291" s="2">
        <f t="shared" si="1203"/>
        <v>7</v>
      </c>
      <c r="K15291" t="str">
        <f t="shared" si="1204"/>
        <v>Waterjuffer</v>
      </c>
      <c r="L15291" s="25">
        <f t="shared" si="1201"/>
        <v>27</v>
      </c>
    </row>
    <row r="15292" spans="1:12" x14ac:dyDescent="0.25">
      <c r="A15292">
        <v>946</v>
      </c>
      <c r="B15292" t="s">
        <v>99</v>
      </c>
      <c r="C15292" s="1">
        <v>42935.5</v>
      </c>
      <c r="D15292">
        <v>4</v>
      </c>
      <c r="E15292" t="s">
        <v>18</v>
      </c>
      <c r="F15292" t="s">
        <v>19</v>
      </c>
      <c r="G15292">
        <v>2</v>
      </c>
      <c r="H15292" t="str">
        <f t="shared" si="1200"/>
        <v>KD</v>
      </c>
      <c r="I15292" s="2">
        <f t="shared" si="1202"/>
        <v>2017</v>
      </c>
      <c r="J15292" s="2">
        <f t="shared" si="1203"/>
        <v>7</v>
      </c>
      <c r="K15292" t="str">
        <f t="shared" si="1204"/>
        <v>Korenbouten</v>
      </c>
      <c r="L15292" s="25">
        <f t="shared" si="1201"/>
        <v>28.428571428571427</v>
      </c>
    </row>
    <row r="15293" spans="1:12" x14ac:dyDescent="0.25">
      <c r="A15293">
        <v>946</v>
      </c>
      <c r="B15293" t="s">
        <v>99</v>
      </c>
      <c r="C15293" s="1">
        <v>42935.5</v>
      </c>
      <c r="D15293">
        <v>4</v>
      </c>
      <c r="E15293" t="s">
        <v>26</v>
      </c>
      <c r="F15293" t="s">
        <v>27</v>
      </c>
      <c r="G15293">
        <v>2</v>
      </c>
      <c r="H15293" t="str">
        <f t="shared" si="1200"/>
        <v>KD</v>
      </c>
      <c r="I15293" s="2">
        <f t="shared" si="1202"/>
        <v>2017</v>
      </c>
      <c r="J15293" s="2">
        <f t="shared" si="1203"/>
        <v>7</v>
      </c>
      <c r="K15293" t="str">
        <f t="shared" si="1204"/>
        <v>Glazenmakers</v>
      </c>
      <c r="L15293" s="25">
        <f t="shared" si="1201"/>
        <v>28.428571428571427</v>
      </c>
    </row>
    <row r="15294" spans="1:12" x14ac:dyDescent="0.25">
      <c r="A15294">
        <v>946</v>
      </c>
      <c r="B15294" t="s">
        <v>99</v>
      </c>
      <c r="C15294" s="1">
        <v>42935.5</v>
      </c>
      <c r="D15294">
        <v>5</v>
      </c>
      <c r="E15294" t="s">
        <v>18</v>
      </c>
      <c r="F15294" t="s">
        <v>19</v>
      </c>
      <c r="G15294">
        <v>6</v>
      </c>
      <c r="H15294" t="str">
        <f t="shared" si="1200"/>
        <v>KD</v>
      </c>
      <c r="I15294" s="2">
        <f t="shared" si="1202"/>
        <v>2017</v>
      </c>
      <c r="J15294" s="2">
        <f t="shared" si="1203"/>
        <v>7</v>
      </c>
      <c r="K15294" t="str">
        <f t="shared" si="1204"/>
        <v>Korenbouten</v>
      </c>
      <c r="L15294" s="25">
        <f t="shared" si="1201"/>
        <v>28.428571428571427</v>
      </c>
    </row>
    <row r="15295" spans="1:12" x14ac:dyDescent="0.25">
      <c r="A15295">
        <v>946</v>
      </c>
      <c r="B15295" t="s">
        <v>99</v>
      </c>
      <c r="C15295" s="1">
        <v>42935.5</v>
      </c>
      <c r="D15295">
        <v>5</v>
      </c>
      <c r="E15295" t="s">
        <v>26</v>
      </c>
      <c r="F15295" t="s">
        <v>27</v>
      </c>
      <c r="G15295">
        <v>4</v>
      </c>
      <c r="H15295" t="str">
        <f t="shared" si="1200"/>
        <v>KD</v>
      </c>
      <c r="I15295" s="2">
        <f t="shared" si="1202"/>
        <v>2017</v>
      </c>
      <c r="J15295" s="2">
        <f t="shared" si="1203"/>
        <v>7</v>
      </c>
      <c r="K15295" t="str">
        <f t="shared" si="1204"/>
        <v>Glazenmakers</v>
      </c>
      <c r="L15295" s="25">
        <f t="shared" si="1201"/>
        <v>28.428571428571427</v>
      </c>
    </row>
    <row r="15296" spans="1:12" x14ac:dyDescent="0.25">
      <c r="A15296">
        <v>946</v>
      </c>
      <c r="B15296" t="s">
        <v>99</v>
      </c>
      <c r="C15296" s="1">
        <v>42935.5</v>
      </c>
      <c r="D15296">
        <v>5</v>
      </c>
      <c r="E15296" t="s">
        <v>24</v>
      </c>
      <c r="F15296" t="s">
        <v>25</v>
      </c>
      <c r="G15296">
        <v>1</v>
      </c>
      <c r="H15296" t="str">
        <f t="shared" si="1200"/>
        <v>KD</v>
      </c>
      <c r="I15296" s="2">
        <f t="shared" si="1202"/>
        <v>2017</v>
      </c>
      <c r="J15296" s="2">
        <f t="shared" si="1203"/>
        <v>7</v>
      </c>
      <c r="K15296" t="str">
        <f t="shared" si="1204"/>
        <v>Glazenmakers</v>
      </c>
      <c r="L15296" s="25">
        <f t="shared" si="1201"/>
        <v>28.428571428571427</v>
      </c>
    </row>
    <row r="15297" spans="1:12" x14ac:dyDescent="0.25">
      <c r="A15297">
        <v>946</v>
      </c>
      <c r="B15297" t="s">
        <v>99</v>
      </c>
      <c r="C15297" s="1">
        <v>42935.5</v>
      </c>
      <c r="D15297">
        <v>5</v>
      </c>
      <c r="E15297" t="s">
        <v>48</v>
      </c>
      <c r="F15297" t="s">
        <v>49</v>
      </c>
      <c r="G15297">
        <v>1</v>
      </c>
      <c r="H15297" t="str">
        <f t="shared" si="1200"/>
        <v>KD</v>
      </c>
      <c r="I15297" s="2">
        <f t="shared" si="1202"/>
        <v>2017</v>
      </c>
      <c r="J15297" s="2">
        <f t="shared" si="1203"/>
        <v>7</v>
      </c>
      <c r="K15297" t="str">
        <f t="shared" si="1204"/>
        <v>Glazenmakers</v>
      </c>
      <c r="L15297" s="25">
        <f t="shared" si="1201"/>
        <v>28.428571428571427</v>
      </c>
    </row>
    <row r="15298" spans="1:12" x14ac:dyDescent="0.25">
      <c r="A15298">
        <v>946</v>
      </c>
      <c r="B15298" t="s">
        <v>99</v>
      </c>
      <c r="C15298" s="1">
        <v>42935.5</v>
      </c>
      <c r="D15298">
        <v>3</v>
      </c>
      <c r="E15298" t="s">
        <v>40</v>
      </c>
      <c r="F15298" t="s">
        <v>41</v>
      </c>
      <c r="G15298">
        <v>1</v>
      </c>
      <c r="H15298" t="str">
        <f t="shared" ref="H15298:H15361" si="1205">VLOOKUP(A15298,$N$2:$O$51,2,FALSE)</f>
        <v>KD</v>
      </c>
      <c r="I15298" s="2">
        <f t="shared" si="1202"/>
        <v>2017</v>
      </c>
      <c r="J15298" s="2">
        <f t="shared" si="1203"/>
        <v>7</v>
      </c>
      <c r="K15298" t="str">
        <f t="shared" si="1204"/>
        <v>Korenbouten</v>
      </c>
      <c r="L15298" s="25">
        <f t="shared" si="1201"/>
        <v>28.428571428571427</v>
      </c>
    </row>
    <row r="15299" spans="1:12" x14ac:dyDescent="0.25">
      <c r="A15299">
        <v>946</v>
      </c>
      <c r="B15299" t="s">
        <v>99</v>
      </c>
      <c r="C15299" s="1">
        <v>42935.5</v>
      </c>
      <c r="D15299">
        <v>3</v>
      </c>
      <c r="E15299" t="s">
        <v>32</v>
      </c>
      <c r="F15299" t="s">
        <v>33</v>
      </c>
      <c r="G15299">
        <v>10</v>
      </c>
      <c r="H15299" t="str">
        <f t="shared" si="1205"/>
        <v>KD</v>
      </c>
      <c r="I15299" s="2">
        <f t="shared" si="1202"/>
        <v>2017</v>
      </c>
      <c r="J15299" s="2">
        <f t="shared" si="1203"/>
        <v>7</v>
      </c>
      <c r="K15299" t="str">
        <f t="shared" si="1204"/>
        <v>Korenbouten</v>
      </c>
      <c r="L15299" s="25">
        <f t="shared" ref="L15299:L15362" si="1206">(ROUNDDOWN(C15299-DATE(I15299,1,1),0))/7</f>
        <v>28.428571428571427</v>
      </c>
    </row>
    <row r="15300" spans="1:12" x14ac:dyDescent="0.25">
      <c r="A15300">
        <v>946</v>
      </c>
      <c r="B15300" t="s">
        <v>99</v>
      </c>
      <c r="C15300" s="1">
        <v>42935.5</v>
      </c>
      <c r="D15300">
        <v>3</v>
      </c>
      <c r="E15300" t="s">
        <v>18</v>
      </c>
      <c r="F15300" t="s">
        <v>19</v>
      </c>
      <c r="G15300">
        <v>4</v>
      </c>
      <c r="H15300" t="str">
        <f t="shared" si="1205"/>
        <v>KD</v>
      </c>
      <c r="I15300" s="2">
        <f t="shared" si="1202"/>
        <v>2017</v>
      </c>
      <c r="J15300" s="2">
        <f t="shared" si="1203"/>
        <v>7</v>
      </c>
      <c r="K15300" t="str">
        <f t="shared" si="1204"/>
        <v>Korenbouten</v>
      </c>
      <c r="L15300" s="25">
        <f t="shared" si="1206"/>
        <v>28.428571428571427</v>
      </c>
    </row>
    <row r="15301" spans="1:12" x14ac:dyDescent="0.25">
      <c r="A15301">
        <v>946</v>
      </c>
      <c r="B15301" t="s">
        <v>99</v>
      </c>
      <c r="C15301" s="1">
        <v>42935.5</v>
      </c>
      <c r="D15301">
        <v>3</v>
      </c>
      <c r="E15301" t="s">
        <v>30</v>
      </c>
      <c r="F15301" t="s">
        <v>31</v>
      </c>
      <c r="G15301">
        <v>1</v>
      </c>
      <c r="H15301" t="str">
        <f t="shared" si="1205"/>
        <v>KD</v>
      </c>
      <c r="I15301" s="2">
        <f t="shared" si="1202"/>
        <v>2017</v>
      </c>
      <c r="J15301" s="2">
        <f t="shared" si="1203"/>
        <v>7</v>
      </c>
      <c r="K15301" t="str">
        <f t="shared" si="1204"/>
        <v>Pantserjuffers</v>
      </c>
      <c r="L15301" s="25">
        <f t="shared" si="1206"/>
        <v>28.428571428571427</v>
      </c>
    </row>
    <row r="15302" spans="1:12" x14ac:dyDescent="0.25">
      <c r="A15302">
        <v>946</v>
      </c>
      <c r="B15302" t="s">
        <v>99</v>
      </c>
      <c r="C15302" s="1">
        <v>42935.5</v>
      </c>
      <c r="D15302">
        <v>3</v>
      </c>
      <c r="E15302" t="s">
        <v>26</v>
      </c>
      <c r="F15302" t="s">
        <v>27</v>
      </c>
      <c r="G15302">
        <v>3</v>
      </c>
      <c r="H15302" t="str">
        <f t="shared" si="1205"/>
        <v>KD</v>
      </c>
      <c r="I15302" s="2">
        <f t="shared" si="1202"/>
        <v>2017</v>
      </c>
      <c r="J15302" s="2">
        <f t="shared" si="1203"/>
        <v>7</v>
      </c>
      <c r="K15302" t="str">
        <f t="shared" si="1204"/>
        <v>Glazenmakers</v>
      </c>
      <c r="L15302" s="25">
        <f t="shared" si="1206"/>
        <v>28.428571428571427</v>
      </c>
    </row>
    <row r="15303" spans="1:12" x14ac:dyDescent="0.25">
      <c r="A15303">
        <v>946</v>
      </c>
      <c r="B15303" t="s">
        <v>99</v>
      </c>
      <c r="C15303" s="1">
        <v>42935.5</v>
      </c>
      <c r="D15303">
        <v>3</v>
      </c>
      <c r="E15303" t="s">
        <v>71</v>
      </c>
      <c r="F15303" t="s">
        <v>72</v>
      </c>
      <c r="G15303">
        <v>4</v>
      </c>
      <c r="H15303" t="str">
        <f t="shared" si="1205"/>
        <v>KD</v>
      </c>
      <c r="I15303" s="2">
        <f t="shared" si="1202"/>
        <v>2017</v>
      </c>
      <c r="J15303" s="2">
        <f t="shared" si="1203"/>
        <v>7</v>
      </c>
      <c r="K15303" t="str">
        <f t="shared" si="1204"/>
        <v>Waterjuffer</v>
      </c>
      <c r="L15303" s="25">
        <f t="shared" si="1206"/>
        <v>28.428571428571427</v>
      </c>
    </row>
    <row r="15304" spans="1:12" x14ac:dyDescent="0.25">
      <c r="A15304">
        <v>946</v>
      </c>
      <c r="B15304" t="s">
        <v>99</v>
      </c>
      <c r="C15304" s="1">
        <v>42935.5</v>
      </c>
      <c r="D15304">
        <v>3</v>
      </c>
      <c r="E15304" t="s">
        <v>10</v>
      </c>
      <c r="F15304" t="s">
        <v>11</v>
      </c>
      <c r="G15304">
        <v>6</v>
      </c>
      <c r="H15304" t="str">
        <f t="shared" si="1205"/>
        <v>KD</v>
      </c>
      <c r="I15304" s="2">
        <f t="shared" si="1202"/>
        <v>2017</v>
      </c>
      <c r="J15304" s="2">
        <f t="shared" si="1203"/>
        <v>7</v>
      </c>
      <c r="K15304" t="str">
        <f t="shared" si="1204"/>
        <v>Waterjuffer</v>
      </c>
      <c r="L15304" s="25">
        <f t="shared" si="1206"/>
        <v>28.428571428571427</v>
      </c>
    </row>
    <row r="15305" spans="1:12" x14ac:dyDescent="0.25">
      <c r="A15305">
        <v>946</v>
      </c>
      <c r="B15305" t="s">
        <v>99</v>
      </c>
      <c r="C15305" s="1">
        <v>42935.5</v>
      </c>
      <c r="D15305">
        <v>3</v>
      </c>
      <c r="E15305" t="s">
        <v>14</v>
      </c>
      <c r="F15305" t="s">
        <v>15</v>
      </c>
      <c r="G15305">
        <v>21</v>
      </c>
      <c r="H15305" t="str">
        <f t="shared" si="1205"/>
        <v>KD</v>
      </c>
      <c r="I15305" s="2">
        <f t="shared" si="1202"/>
        <v>2017</v>
      </c>
      <c r="J15305" s="2">
        <f t="shared" si="1203"/>
        <v>7</v>
      </c>
      <c r="K15305" t="str">
        <f t="shared" si="1204"/>
        <v>Waterjuffer</v>
      </c>
      <c r="L15305" s="25">
        <f t="shared" si="1206"/>
        <v>28.428571428571427</v>
      </c>
    </row>
    <row r="15306" spans="1:12" x14ac:dyDescent="0.25">
      <c r="A15306">
        <v>946</v>
      </c>
      <c r="B15306" t="s">
        <v>99</v>
      </c>
      <c r="C15306" s="1">
        <v>42948.520833333336</v>
      </c>
      <c r="D15306">
        <v>5</v>
      </c>
      <c r="E15306" t="s">
        <v>26</v>
      </c>
      <c r="F15306" t="s">
        <v>27</v>
      </c>
      <c r="G15306">
        <v>2</v>
      </c>
      <c r="H15306" t="str">
        <f t="shared" si="1205"/>
        <v>KD</v>
      </c>
      <c r="I15306" s="2">
        <f t="shared" si="1202"/>
        <v>2017</v>
      </c>
      <c r="J15306" s="2">
        <f t="shared" si="1203"/>
        <v>8</v>
      </c>
      <c r="K15306" t="str">
        <f t="shared" si="1204"/>
        <v>Glazenmakers</v>
      </c>
      <c r="L15306" s="25">
        <f t="shared" si="1206"/>
        <v>30.285714285714285</v>
      </c>
    </row>
    <row r="15307" spans="1:12" x14ac:dyDescent="0.25">
      <c r="A15307">
        <v>946</v>
      </c>
      <c r="B15307" t="s">
        <v>99</v>
      </c>
      <c r="C15307" s="1">
        <v>42948.520833333336</v>
      </c>
      <c r="D15307">
        <v>3</v>
      </c>
      <c r="E15307" t="s">
        <v>8</v>
      </c>
      <c r="F15307" t="s">
        <v>9</v>
      </c>
      <c r="G15307">
        <v>1</v>
      </c>
      <c r="H15307" t="str">
        <f t="shared" si="1205"/>
        <v>KD</v>
      </c>
      <c r="I15307" s="2">
        <f t="shared" si="1202"/>
        <v>2017</v>
      </c>
      <c r="J15307" s="2">
        <f t="shared" si="1203"/>
        <v>8</v>
      </c>
      <c r="K15307" t="str">
        <f t="shared" si="1204"/>
        <v>Pantserjuffers</v>
      </c>
      <c r="L15307" s="25">
        <f t="shared" si="1206"/>
        <v>30.285714285714285</v>
      </c>
    </row>
    <row r="15308" spans="1:12" x14ac:dyDescent="0.25">
      <c r="A15308">
        <v>946</v>
      </c>
      <c r="B15308" t="s">
        <v>99</v>
      </c>
      <c r="C15308" s="1">
        <v>42948.520833333336</v>
      </c>
      <c r="D15308">
        <v>3</v>
      </c>
      <c r="E15308" t="s">
        <v>32</v>
      </c>
      <c r="F15308" t="s">
        <v>33</v>
      </c>
      <c r="G15308">
        <v>1</v>
      </c>
      <c r="H15308" t="str">
        <f t="shared" si="1205"/>
        <v>KD</v>
      </c>
      <c r="I15308" s="2">
        <f t="shared" si="1202"/>
        <v>2017</v>
      </c>
      <c r="J15308" s="2">
        <f t="shared" si="1203"/>
        <v>8</v>
      </c>
      <c r="K15308" t="str">
        <f t="shared" si="1204"/>
        <v>Korenbouten</v>
      </c>
      <c r="L15308" s="25">
        <f t="shared" si="1206"/>
        <v>30.285714285714285</v>
      </c>
    </row>
    <row r="15309" spans="1:12" x14ac:dyDescent="0.25">
      <c r="A15309">
        <v>946</v>
      </c>
      <c r="B15309" t="s">
        <v>99</v>
      </c>
      <c r="C15309" s="1">
        <v>42948.520833333336</v>
      </c>
      <c r="D15309">
        <v>3</v>
      </c>
      <c r="E15309" t="s">
        <v>30</v>
      </c>
      <c r="F15309" t="s">
        <v>31</v>
      </c>
      <c r="G15309">
        <v>1</v>
      </c>
      <c r="H15309" t="str">
        <f t="shared" si="1205"/>
        <v>KD</v>
      </c>
      <c r="I15309" s="2">
        <f t="shared" si="1202"/>
        <v>2017</v>
      </c>
      <c r="J15309" s="2">
        <f t="shared" si="1203"/>
        <v>8</v>
      </c>
      <c r="K15309" t="str">
        <f t="shared" si="1204"/>
        <v>Pantserjuffers</v>
      </c>
      <c r="L15309" s="25">
        <f t="shared" si="1206"/>
        <v>30.285714285714285</v>
      </c>
    </row>
    <row r="15310" spans="1:12" x14ac:dyDescent="0.25">
      <c r="A15310">
        <v>946</v>
      </c>
      <c r="B15310" t="s">
        <v>99</v>
      </c>
      <c r="C15310" s="1">
        <v>42948.520833333336</v>
      </c>
      <c r="D15310">
        <v>3</v>
      </c>
      <c r="E15310" t="s">
        <v>26</v>
      </c>
      <c r="F15310" t="s">
        <v>27</v>
      </c>
      <c r="G15310">
        <v>1</v>
      </c>
      <c r="H15310" t="str">
        <f t="shared" si="1205"/>
        <v>KD</v>
      </c>
      <c r="I15310" s="2">
        <f t="shared" si="1202"/>
        <v>2017</v>
      </c>
      <c r="J15310" s="2">
        <f t="shared" si="1203"/>
        <v>8</v>
      </c>
      <c r="K15310" t="str">
        <f t="shared" si="1204"/>
        <v>Glazenmakers</v>
      </c>
      <c r="L15310" s="25">
        <f t="shared" si="1206"/>
        <v>30.285714285714285</v>
      </c>
    </row>
    <row r="15311" spans="1:12" x14ac:dyDescent="0.25">
      <c r="A15311">
        <v>946</v>
      </c>
      <c r="B15311" t="s">
        <v>99</v>
      </c>
      <c r="C15311" s="1">
        <v>42948.520833333336</v>
      </c>
      <c r="D15311">
        <v>3</v>
      </c>
      <c r="E15311" t="s">
        <v>71</v>
      </c>
      <c r="F15311" t="s">
        <v>72</v>
      </c>
      <c r="G15311">
        <v>3</v>
      </c>
      <c r="H15311" t="str">
        <f t="shared" si="1205"/>
        <v>KD</v>
      </c>
      <c r="I15311" s="2">
        <f t="shared" si="1202"/>
        <v>2017</v>
      </c>
      <c r="J15311" s="2">
        <f t="shared" si="1203"/>
        <v>8</v>
      </c>
      <c r="K15311" t="str">
        <f t="shared" si="1204"/>
        <v>Waterjuffer</v>
      </c>
      <c r="L15311" s="25">
        <f t="shared" si="1206"/>
        <v>30.285714285714285</v>
      </c>
    </row>
    <row r="15312" spans="1:12" x14ac:dyDescent="0.25">
      <c r="A15312">
        <v>946</v>
      </c>
      <c r="B15312" t="s">
        <v>99</v>
      </c>
      <c r="C15312" s="1">
        <v>42948.520833333336</v>
      </c>
      <c r="D15312">
        <v>3</v>
      </c>
      <c r="E15312" t="s">
        <v>10</v>
      </c>
      <c r="F15312" t="s">
        <v>11</v>
      </c>
      <c r="G15312">
        <v>6</v>
      </c>
      <c r="H15312" t="str">
        <f t="shared" si="1205"/>
        <v>KD</v>
      </c>
      <c r="I15312" s="2">
        <f t="shared" si="1202"/>
        <v>2017</v>
      </c>
      <c r="J15312" s="2">
        <f t="shared" si="1203"/>
        <v>8</v>
      </c>
      <c r="K15312" t="str">
        <f t="shared" si="1204"/>
        <v>Waterjuffer</v>
      </c>
      <c r="L15312" s="25">
        <f t="shared" si="1206"/>
        <v>30.285714285714285</v>
      </c>
    </row>
    <row r="15313" spans="1:12" x14ac:dyDescent="0.25">
      <c r="A15313">
        <v>946</v>
      </c>
      <c r="B15313" t="s">
        <v>99</v>
      </c>
      <c r="C15313" s="1">
        <v>42948.520833333336</v>
      </c>
      <c r="D15313">
        <v>3</v>
      </c>
      <c r="E15313" t="s">
        <v>14</v>
      </c>
      <c r="F15313" t="s">
        <v>15</v>
      </c>
      <c r="G15313">
        <v>9</v>
      </c>
      <c r="H15313" t="str">
        <f t="shared" si="1205"/>
        <v>KD</v>
      </c>
      <c r="I15313" s="2">
        <f t="shared" si="1202"/>
        <v>2017</v>
      </c>
      <c r="J15313" s="2">
        <f t="shared" si="1203"/>
        <v>8</v>
      </c>
      <c r="K15313" t="str">
        <f t="shared" si="1204"/>
        <v>Waterjuffer</v>
      </c>
      <c r="L15313" s="25">
        <f t="shared" si="1206"/>
        <v>30.285714285714285</v>
      </c>
    </row>
    <row r="15314" spans="1:12" x14ac:dyDescent="0.25">
      <c r="A15314">
        <v>946</v>
      </c>
      <c r="B15314" t="s">
        <v>99</v>
      </c>
      <c r="C15314" s="1">
        <v>42969.541666666664</v>
      </c>
      <c r="D15314">
        <v>4</v>
      </c>
      <c r="E15314" t="s">
        <v>26</v>
      </c>
      <c r="F15314" t="s">
        <v>27</v>
      </c>
      <c r="G15314">
        <v>2</v>
      </c>
      <c r="H15314" t="str">
        <f t="shared" si="1205"/>
        <v>KD</v>
      </c>
      <c r="I15314" s="2">
        <f t="shared" si="1202"/>
        <v>2017</v>
      </c>
      <c r="J15314" s="2">
        <f t="shared" si="1203"/>
        <v>8</v>
      </c>
      <c r="K15314" t="str">
        <f t="shared" si="1204"/>
        <v>Glazenmakers</v>
      </c>
      <c r="L15314" s="25">
        <f t="shared" si="1206"/>
        <v>33.285714285714285</v>
      </c>
    </row>
    <row r="15315" spans="1:12" x14ac:dyDescent="0.25">
      <c r="A15315">
        <v>946</v>
      </c>
      <c r="B15315" t="s">
        <v>99</v>
      </c>
      <c r="C15315" s="1">
        <v>42969.541666666664</v>
      </c>
      <c r="D15315">
        <v>5</v>
      </c>
      <c r="E15315" t="s">
        <v>26</v>
      </c>
      <c r="F15315" t="s">
        <v>27</v>
      </c>
      <c r="G15315">
        <v>3</v>
      </c>
      <c r="H15315" t="str">
        <f t="shared" si="1205"/>
        <v>KD</v>
      </c>
      <c r="I15315" s="2">
        <f t="shared" si="1202"/>
        <v>2017</v>
      </c>
      <c r="J15315" s="2">
        <f t="shared" si="1203"/>
        <v>8</v>
      </c>
      <c r="K15315" t="str">
        <f t="shared" si="1204"/>
        <v>Glazenmakers</v>
      </c>
      <c r="L15315" s="25">
        <f t="shared" si="1206"/>
        <v>33.285714285714285</v>
      </c>
    </row>
    <row r="15316" spans="1:12" x14ac:dyDescent="0.25">
      <c r="A15316">
        <v>946</v>
      </c>
      <c r="B15316" t="s">
        <v>99</v>
      </c>
      <c r="C15316" s="1">
        <v>42969.541666666664</v>
      </c>
      <c r="D15316">
        <v>5</v>
      </c>
      <c r="E15316" t="s">
        <v>36</v>
      </c>
      <c r="F15316" t="s">
        <v>37</v>
      </c>
      <c r="G15316">
        <v>5</v>
      </c>
      <c r="H15316" t="str">
        <f t="shared" si="1205"/>
        <v>KD</v>
      </c>
      <c r="I15316" s="2">
        <f t="shared" si="1202"/>
        <v>2017</v>
      </c>
      <c r="J15316" s="2">
        <f t="shared" si="1203"/>
        <v>8</v>
      </c>
      <c r="K15316" t="str">
        <f t="shared" si="1204"/>
        <v>Glazenmakers</v>
      </c>
      <c r="L15316" s="25">
        <f t="shared" si="1206"/>
        <v>33.285714285714285</v>
      </c>
    </row>
    <row r="15317" spans="1:12" x14ac:dyDescent="0.25">
      <c r="A15317">
        <v>946</v>
      </c>
      <c r="B15317" t="s">
        <v>99</v>
      </c>
      <c r="C15317" s="1">
        <v>42969.541666666664</v>
      </c>
      <c r="D15317">
        <v>3</v>
      </c>
      <c r="E15317" t="s">
        <v>40</v>
      </c>
      <c r="F15317" t="s">
        <v>41</v>
      </c>
      <c r="G15317">
        <v>3</v>
      </c>
      <c r="H15317" t="str">
        <f t="shared" si="1205"/>
        <v>KD</v>
      </c>
      <c r="I15317" s="2">
        <f t="shared" si="1202"/>
        <v>2017</v>
      </c>
      <c r="J15317" s="2">
        <f t="shared" si="1203"/>
        <v>8</v>
      </c>
      <c r="K15317" t="str">
        <f t="shared" si="1204"/>
        <v>Korenbouten</v>
      </c>
      <c r="L15317" s="25">
        <f t="shared" si="1206"/>
        <v>33.285714285714285</v>
      </c>
    </row>
    <row r="15318" spans="1:12" x14ac:dyDescent="0.25">
      <c r="A15318">
        <v>946</v>
      </c>
      <c r="B15318" t="s">
        <v>99</v>
      </c>
      <c r="C15318" s="1">
        <v>42969.541666666664</v>
      </c>
      <c r="D15318">
        <v>3</v>
      </c>
      <c r="E15318" t="s">
        <v>55</v>
      </c>
      <c r="F15318" t="s">
        <v>56</v>
      </c>
      <c r="G15318">
        <v>10</v>
      </c>
      <c r="H15318" t="str">
        <f t="shared" si="1205"/>
        <v>KD</v>
      </c>
      <c r="I15318" s="2">
        <f t="shared" si="1202"/>
        <v>2017</v>
      </c>
      <c r="J15318" s="2">
        <f t="shared" si="1203"/>
        <v>8</v>
      </c>
      <c r="K15318" t="str">
        <f t="shared" si="1204"/>
        <v>Korenbouten</v>
      </c>
      <c r="L15318" s="25">
        <f t="shared" si="1206"/>
        <v>33.285714285714285</v>
      </c>
    </row>
    <row r="15319" spans="1:12" x14ac:dyDescent="0.25">
      <c r="A15319">
        <v>946</v>
      </c>
      <c r="B15319" t="s">
        <v>99</v>
      </c>
      <c r="C15319" s="1">
        <v>42969.541666666664</v>
      </c>
      <c r="D15319">
        <v>3</v>
      </c>
      <c r="E15319" t="s">
        <v>30</v>
      </c>
      <c r="F15319" t="s">
        <v>31</v>
      </c>
      <c r="G15319">
        <v>2</v>
      </c>
      <c r="H15319" t="str">
        <f t="shared" si="1205"/>
        <v>KD</v>
      </c>
      <c r="I15319" s="2">
        <f t="shared" si="1202"/>
        <v>2017</v>
      </c>
      <c r="J15319" s="2">
        <f t="shared" si="1203"/>
        <v>8</v>
      </c>
      <c r="K15319" t="str">
        <f t="shared" si="1204"/>
        <v>Pantserjuffers</v>
      </c>
      <c r="L15319" s="25">
        <f t="shared" si="1206"/>
        <v>33.285714285714285</v>
      </c>
    </row>
    <row r="15320" spans="1:12" x14ac:dyDescent="0.25">
      <c r="A15320">
        <v>946</v>
      </c>
      <c r="B15320" t="s">
        <v>99</v>
      </c>
      <c r="C15320" s="1">
        <v>42969.541666666664</v>
      </c>
      <c r="D15320">
        <v>3</v>
      </c>
      <c r="E15320" t="s">
        <v>26</v>
      </c>
      <c r="F15320" t="s">
        <v>27</v>
      </c>
      <c r="G15320">
        <v>2</v>
      </c>
      <c r="H15320" t="str">
        <f t="shared" si="1205"/>
        <v>KD</v>
      </c>
      <c r="I15320" s="2">
        <f t="shared" si="1202"/>
        <v>2017</v>
      </c>
      <c r="J15320" s="2">
        <f t="shared" si="1203"/>
        <v>8</v>
      </c>
      <c r="K15320" t="str">
        <f t="shared" si="1204"/>
        <v>Glazenmakers</v>
      </c>
      <c r="L15320" s="25">
        <f t="shared" si="1206"/>
        <v>33.285714285714285</v>
      </c>
    </row>
    <row r="15321" spans="1:12" x14ac:dyDescent="0.25">
      <c r="A15321">
        <v>946</v>
      </c>
      <c r="B15321" t="s">
        <v>99</v>
      </c>
      <c r="C15321" s="1">
        <v>42969.541666666664</v>
      </c>
      <c r="D15321">
        <v>3</v>
      </c>
      <c r="E15321" t="s">
        <v>34</v>
      </c>
      <c r="F15321" t="s">
        <v>35</v>
      </c>
      <c r="G15321">
        <v>2</v>
      </c>
      <c r="H15321" t="str">
        <f t="shared" si="1205"/>
        <v>KD</v>
      </c>
      <c r="I15321" s="2">
        <f t="shared" si="1202"/>
        <v>2017</v>
      </c>
      <c r="J15321" s="2">
        <f t="shared" si="1203"/>
        <v>8</v>
      </c>
      <c r="K15321" t="str">
        <f t="shared" si="1204"/>
        <v>Pantserjuffers</v>
      </c>
      <c r="L15321" s="25">
        <f t="shared" si="1206"/>
        <v>33.285714285714285</v>
      </c>
    </row>
    <row r="15322" spans="1:12" x14ac:dyDescent="0.25">
      <c r="A15322">
        <v>946</v>
      </c>
      <c r="B15322" t="s">
        <v>99</v>
      </c>
      <c r="C15322" s="1">
        <v>42969.541666666664</v>
      </c>
      <c r="D15322">
        <v>3</v>
      </c>
      <c r="E15322" t="s">
        <v>71</v>
      </c>
      <c r="F15322" t="s">
        <v>72</v>
      </c>
      <c r="G15322">
        <v>3</v>
      </c>
      <c r="H15322" t="str">
        <f t="shared" si="1205"/>
        <v>KD</v>
      </c>
      <c r="I15322" s="2">
        <f t="shared" si="1202"/>
        <v>2017</v>
      </c>
      <c r="J15322" s="2">
        <f t="shared" si="1203"/>
        <v>8</v>
      </c>
      <c r="K15322" t="str">
        <f t="shared" si="1204"/>
        <v>Waterjuffer</v>
      </c>
      <c r="L15322" s="25">
        <f t="shared" si="1206"/>
        <v>33.285714285714285</v>
      </c>
    </row>
    <row r="15323" spans="1:12" x14ac:dyDescent="0.25">
      <c r="A15323">
        <v>946</v>
      </c>
      <c r="B15323" t="s">
        <v>99</v>
      </c>
      <c r="C15323" s="1">
        <v>42969.541666666664</v>
      </c>
      <c r="D15323">
        <v>3</v>
      </c>
      <c r="E15323" t="s">
        <v>10</v>
      </c>
      <c r="F15323" t="s">
        <v>11</v>
      </c>
      <c r="G15323">
        <v>8</v>
      </c>
      <c r="H15323" t="str">
        <f t="shared" si="1205"/>
        <v>KD</v>
      </c>
      <c r="I15323" s="2">
        <f t="shared" ref="I15323:I15385" si="1207">YEAR(C15323)</f>
        <v>2017</v>
      </c>
      <c r="J15323" s="2">
        <f t="shared" ref="J15323:J15385" si="1208">MONTH(C15323)</f>
        <v>8</v>
      </c>
      <c r="K15323" t="str">
        <f t="shared" ref="K15323:K15385" si="1209">VLOOKUP(E15323,$Q$2:$R$100,2,FALSE)</f>
        <v>Waterjuffer</v>
      </c>
      <c r="L15323" s="25">
        <f t="shared" si="1206"/>
        <v>33.285714285714285</v>
      </c>
    </row>
    <row r="15324" spans="1:12" x14ac:dyDescent="0.25">
      <c r="A15324">
        <v>946</v>
      </c>
      <c r="B15324" t="s">
        <v>99</v>
      </c>
      <c r="C15324" s="1">
        <v>42969.541666666664</v>
      </c>
      <c r="D15324">
        <v>3</v>
      </c>
      <c r="E15324" t="s">
        <v>14</v>
      </c>
      <c r="F15324" t="s">
        <v>15</v>
      </c>
      <c r="G15324">
        <v>20</v>
      </c>
      <c r="H15324" t="str">
        <f t="shared" si="1205"/>
        <v>KD</v>
      </c>
      <c r="I15324" s="2">
        <f t="shared" si="1207"/>
        <v>2017</v>
      </c>
      <c r="J15324" s="2">
        <f t="shared" si="1208"/>
        <v>8</v>
      </c>
      <c r="K15324" t="str">
        <f t="shared" si="1209"/>
        <v>Waterjuffer</v>
      </c>
      <c r="L15324" s="25">
        <f t="shared" si="1206"/>
        <v>33.285714285714285</v>
      </c>
    </row>
    <row r="15325" spans="1:12" x14ac:dyDescent="0.25">
      <c r="A15325">
        <v>946</v>
      </c>
      <c r="B15325" t="s">
        <v>99</v>
      </c>
      <c r="C15325" s="1">
        <v>42982.5625</v>
      </c>
      <c r="D15325">
        <v>4</v>
      </c>
      <c r="E15325" t="s">
        <v>36</v>
      </c>
      <c r="F15325" t="s">
        <v>37</v>
      </c>
      <c r="G15325">
        <v>5</v>
      </c>
      <c r="H15325" t="str">
        <f t="shared" si="1205"/>
        <v>KD</v>
      </c>
      <c r="I15325" s="2">
        <f t="shared" si="1207"/>
        <v>2017</v>
      </c>
      <c r="J15325" s="2">
        <f t="shared" si="1208"/>
        <v>9</v>
      </c>
      <c r="K15325" t="str">
        <f t="shared" si="1209"/>
        <v>Glazenmakers</v>
      </c>
      <c r="L15325" s="25">
        <f t="shared" si="1206"/>
        <v>35.142857142857146</v>
      </c>
    </row>
    <row r="15326" spans="1:12" x14ac:dyDescent="0.25">
      <c r="A15326">
        <v>946</v>
      </c>
      <c r="B15326" t="s">
        <v>99</v>
      </c>
      <c r="C15326" s="1">
        <v>42982.5625</v>
      </c>
      <c r="D15326">
        <v>5</v>
      </c>
      <c r="E15326" t="s">
        <v>36</v>
      </c>
      <c r="F15326" t="s">
        <v>37</v>
      </c>
      <c r="G15326">
        <v>5</v>
      </c>
      <c r="H15326" t="str">
        <f t="shared" si="1205"/>
        <v>KD</v>
      </c>
      <c r="I15326" s="2">
        <f t="shared" si="1207"/>
        <v>2017</v>
      </c>
      <c r="J15326" s="2">
        <f t="shared" si="1208"/>
        <v>9</v>
      </c>
      <c r="K15326" t="str">
        <f t="shared" si="1209"/>
        <v>Glazenmakers</v>
      </c>
      <c r="L15326" s="25">
        <f t="shared" si="1206"/>
        <v>35.142857142857146</v>
      </c>
    </row>
    <row r="15327" spans="1:12" x14ac:dyDescent="0.25">
      <c r="A15327">
        <v>946</v>
      </c>
      <c r="B15327" t="s">
        <v>99</v>
      </c>
      <c r="C15327" s="1">
        <v>42982.5625</v>
      </c>
      <c r="D15327">
        <v>3</v>
      </c>
      <c r="E15327" t="s">
        <v>40</v>
      </c>
      <c r="F15327" t="s">
        <v>41</v>
      </c>
      <c r="G15327">
        <v>1</v>
      </c>
      <c r="H15327" t="str">
        <f t="shared" si="1205"/>
        <v>KD</v>
      </c>
      <c r="I15327" s="2">
        <f t="shared" si="1207"/>
        <v>2017</v>
      </c>
      <c r="J15327" s="2">
        <f t="shared" si="1208"/>
        <v>9</v>
      </c>
      <c r="K15327" t="str">
        <f t="shared" si="1209"/>
        <v>Korenbouten</v>
      </c>
      <c r="L15327" s="25">
        <f t="shared" si="1206"/>
        <v>35.142857142857146</v>
      </c>
    </row>
    <row r="15328" spans="1:12" x14ac:dyDescent="0.25">
      <c r="A15328">
        <v>946</v>
      </c>
      <c r="B15328" t="s">
        <v>99</v>
      </c>
      <c r="C15328" s="1">
        <v>42982.5625</v>
      </c>
      <c r="D15328">
        <v>3</v>
      </c>
      <c r="E15328" t="s">
        <v>32</v>
      </c>
      <c r="F15328" t="s">
        <v>33</v>
      </c>
      <c r="G15328">
        <v>19</v>
      </c>
      <c r="H15328" t="str">
        <f t="shared" si="1205"/>
        <v>KD</v>
      </c>
      <c r="I15328" s="2">
        <f t="shared" si="1207"/>
        <v>2017</v>
      </c>
      <c r="J15328" s="2">
        <f t="shared" si="1208"/>
        <v>9</v>
      </c>
      <c r="K15328" t="str">
        <f t="shared" si="1209"/>
        <v>Korenbouten</v>
      </c>
      <c r="L15328" s="25">
        <f t="shared" si="1206"/>
        <v>35.142857142857146</v>
      </c>
    </row>
    <row r="15329" spans="1:12" x14ac:dyDescent="0.25">
      <c r="A15329">
        <v>946</v>
      </c>
      <c r="B15329" t="s">
        <v>99</v>
      </c>
      <c r="C15329" s="1">
        <v>42982.5625</v>
      </c>
      <c r="D15329">
        <v>3</v>
      </c>
      <c r="E15329" t="s">
        <v>10</v>
      </c>
      <c r="F15329" t="s">
        <v>11</v>
      </c>
      <c r="G15329">
        <v>4</v>
      </c>
      <c r="H15329" t="str">
        <f t="shared" si="1205"/>
        <v>KD</v>
      </c>
      <c r="I15329" s="2">
        <f t="shared" si="1207"/>
        <v>2017</v>
      </c>
      <c r="J15329" s="2">
        <f t="shared" si="1208"/>
        <v>9</v>
      </c>
      <c r="K15329" t="str">
        <f t="shared" si="1209"/>
        <v>Waterjuffer</v>
      </c>
      <c r="L15329" s="25">
        <f t="shared" si="1206"/>
        <v>35.142857142857146</v>
      </c>
    </row>
    <row r="15330" spans="1:12" x14ac:dyDescent="0.25">
      <c r="A15330">
        <v>946</v>
      </c>
      <c r="B15330" t="s">
        <v>99</v>
      </c>
      <c r="C15330" s="1">
        <v>42982.5625</v>
      </c>
      <c r="D15330">
        <v>3</v>
      </c>
      <c r="E15330" t="s">
        <v>36</v>
      </c>
      <c r="F15330" t="s">
        <v>37</v>
      </c>
      <c r="G15330">
        <v>6</v>
      </c>
      <c r="H15330" t="str">
        <f t="shared" si="1205"/>
        <v>KD</v>
      </c>
      <c r="I15330" s="2">
        <f t="shared" si="1207"/>
        <v>2017</v>
      </c>
      <c r="J15330" s="2">
        <f t="shared" si="1208"/>
        <v>9</v>
      </c>
      <c r="K15330" t="str">
        <f t="shared" si="1209"/>
        <v>Glazenmakers</v>
      </c>
      <c r="L15330" s="25">
        <f t="shared" si="1206"/>
        <v>35.142857142857146</v>
      </c>
    </row>
    <row r="15331" spans="1:12" x14ac:dyDescent="0.25">
      <c r="A15331">
        <v>946</v>
      </c>
      <c r="B15331" t="s">
        <v>99</v>
      </c>
      <c r="C15331" s="1">
        <v>42982.5625</v>
      </c>
      <c r="D15331">
        <v>3</v>
      </c>
      <c r="E15331" t="s">
        <v>42</v>
      </c>
      <c r="F15331" t="s">
        <v>43</v>
      </c>
      <c r="G15331">
        <v>1</v>
      </c>
      <c r="H15331" t="str">
        <f t="shared" si="1205"/>
        <v>KD</v>
      </c>
      <c r="I15331" s="2">
        <f t="shared" si="1207"/>
        <v>2017</v>
      </c>
      <c r="J15331" s="2">
        <f t="shared" si="1208"/>
        <v>9</v>
      </c>
      <c r="K15331" t="str">
        <f t="shared" si="1209"/>
        <v>Korenbouten</v>
      </c>
      <c r="L15331" s="25">
        <f t="shared" si="1206"/>
        <v>35.142857142857146</v>
      </c>
    </row>
    <row r="15332" spans="1:12" x14ac:dyDescent="0.25">
      <c r="A15332">
        <v>946</v>
      </c>
      <c r="B15332" t="s">
        <v>99</v>
      </c>
      <c r="C15332" s="1">
        <v>42982.5625</v>
      </c>
      <c r="D15332">
        <v>3</v>
      </c>
      <c r="E15332" t="s">
        <v>50</v>
      </c>
      <c r="F15332" t="s">
        <v>51</v>
      </c>
      <c r="G15332">
        <v>3</v>
      </c>
      <c r="H15332" t="str">
        <f t="shared" si="1205"/>
        <v>KD</v>
      </c>
      <c r="I15332" s="2">
        <f t="shared" si="1207"/>
        <v>2017</v>
      </c>
      <c r="J15332" s="2">
        <f t="shared" si="1208"/>
        <v>9</v>
      </c>
      <c r="K15332" t="str">
        <f t="shared" si="1209"/>
        <v>Waterjuffer</v>
      </c>
      <c r="L15332" s="25">
        <f t="shared" si="1206"/>
        <v>35.142857142857146</v>
      </c>
    </row>
    <row r="15333" spans="1:12" x14ac:dyDescent="0.25">
      <c r="A15333">
        <v>946</v>
      </c>
      <c r="B15333" t="s">
        <v>99</v>
      </c>
      <c r="C15333" s="1">
        <v>42982.5625</v>
      </c>
      <c r="D15333">
        <v>3</v>
      </c>
      <c r="E15333" t="s">
        <v>14</v>
      </c>
      <c r="F15333" t="s">
        <v>15</v>
      </c>
      <c r="G15333">
        <v>8</v>
      </c>
      <c r="H15333" t="str">
        <f t="shared" si="1205"/>
        <v>KD</v>
      </c>
      <c r="I15333" s="2">
        <f t="shared" si="1207"/>
        <v>2017</v>
      </c>
      <c r="J15333" s="2">
        <f t="shared" si="1208"/>
        <v>9</v>
      </c>
      <c r="K15333" t="str">
        <f t="shared" si="1209"/>
        <v>Waterjuffer</v>
      </c>
      <c r="L15333" s="25">
        <f t="shared" si="1206"/>
        <v>35.142857142857146</v>
      </c>
    </row>
    <row r="15334" spans="1:12" x14ac:dyDescent="0.25">
      <c r="A15334">
        <v>946</v>
      </c>
      <c r="B15334" t="s">
        <v>99</v>
      </c>
      <c r="C15334" s="1">
        <v>42982.5625</v>
      </c>
      <c r="D15334">
        <v>3</v>
      </c>
      <c r="E15334" t="s">
        <v>34</v>
      </c>
      <c r="F15334" t="s">
        <v>35</v>
      </c>
      <c r="G15334">
        <v>2</v>
      </c>
      <c r="H15334" t="str">
        <f t="shared" si="1205"/>
        <v>KD</v>
      </c>
      <c r="I15334" s="2">
        <f t="shared" si="1207"/>
        <v>2017</v>
      </c>
      <c r="J15334" s="2">
        <f t="shared" si="1208"/>
        <v>9</v>
      </c>
      <c r="K15334" t="str">
        <f t="shared" si="1209"/>
        <v>Pantserjuffers</v>
      </c>
      <c r="L15334" s="25">
        <f t="shared" si="1206"/>
        <v>35.142857142857146</v>
      </c>
    </row>
    <row r="15335" spans="1:12" x14ac:dyDescent="0.25">
      <c r="A15335">
        <v>946</v>
      </c>
      <c r="B15335" t="s">
        <v>99</v>
      </c>
      <c r="C15335" s="1">
        <v>42998.458333333336</v>
      </c>
      <c r="D15335">
        <v>3</v>
      </c>
      <c r="E15335" t="s">
        <v>32</v>
      </c>
      <c r="F15335" t="s">
        <v>33</v>
      </c>
      <c r="G15335">
        <v>5</v>
      </c>
      <c r="H15335" t="str">
        <f t="shared" si="1205"/>
        <v>KD</v>
      </c>
      <c r="I15335" s="2">
        <f t="shared" si="1207"/>
        <v>2017</v>
      </c>
      <c r="J15335" s="2">
        <f t="shared" si="1208"/>
        <v>9</v>
      </c>
      <c r="K15335" t="str">
        <f t="shared" si="1209"/>
        <v>Korenbouten</v>
      </c>
      <c r="L15335" s="25">
        <f t="shared" si="1206"/>
        <v>37.428571428571431</v>
      </c>
    </row>
    <row r="15336" spans="1:12" x14ac:dyDescent="0.25">
      <c r="A15336">
        <v>946</v>
      </c>
      <c r="B15336" t="s">
        <v>99</v>
      </c>
      <c r="C15336" s="1">
        <v>42998.458333333336</v>
      </c>
      <c r="D15336">
        <v>3</v>
      </c>
      <c r="E15336" t="s">
        <v>30</v>
      </c>
      <c r="F15336" t="s">
        <v>31</v>
      </c>
      <c r="G15336">
        <v>1</v>
      </c>
      <c r="H15336" t="str">
        <f t="shared" si="1205"/>
        <v>KD</v>
      </c>
      <c r="I15336" s="2">
        <f t="shared" si="1207"/>
        <v>2017</v>
      </c>
      <c r="J15336" s="2">
        <f t="shared" si="1208"/>
        <v>9</v>
      </c>
      <c r="K15336" t="str">
        <f t="shared" si="1209"/>
        <v>Pantserjuffers</v>
      </c>
      <c r="L15336" s="25">
        <f t="shared" si="1206"/>
        <v>37.428571428571431</v>
      </c>
    </row>
    <row r="15337" spans="1:12" x14ac:dyDescent="0.25">
      <c r="A15337">
        <v>946</v>
      </c>
      <c r="B15337" t="s">
        <v>99</v>
      </c>
      <c r="C15337" s="1">
        <v>42998.458333333336</v>
      </c>
      <c r="D15337">
        <v>3</v>
      </c>
      <c r="E15337" t="s">
        <v>10</v>
      </c>
      <c r="F15337" t="s">
        <v>11</v>
      </c>
      <c r="G15337">
        <v>2</v>
      </c>
      <c r="H15337" t="str">
        <f t="shared" si="1205"/>
        <v>KD</v>
      </c>
      <c r="I15337" s="2">
        <f t="shared" si="1207"/>
        <v>2017</v>
      </c>
      <c r="J15337" s="2">
        <f t="shared" si="1208"/>
        <v>9</v>
      </c>
      <c r="K15337" t="str">
        <f t="shared" si="1209"/>
        <v>Waterjuffer</v>
      </c>
      <c r="L15337" s="25">
        <f t="shared" si="1206"/>
        <v>37.428571428571431</v>
      </c>
    </row>
    <row r="15338" spans="1:12" x14ac:dyDescent="0.25">
      <c r="A15338">
        <v>946</v>
      </c>
      <c r="B15338" t="s">
        <v>99</v>
      </c>
      <c r="C15338" s="1">
        <v>42998.458333333336</v>
      </c>
      <c r="D15338">
        <v>3</v>
      </c>
      <c r="E15338" t="s">
        <v>14</v>
      </c>
      <c r="F15338" t="s">
        <v>15</v>
      </c>
      <c r="G15338">
        <v>7</v>
      </c>
      <c r="H15338" t="str">
        <f t="shared" si="1205"/>
        <v>KD</v>
      </c>
      <c r="I15338" s="2">
        <f t="shared" si="1207"/>
        <v>2017</v>
      </c>
      <c r="J15338" s="2">
        <f t="shared" si="1208"/>
        <v>9</v>
      </c>
      <c r="K15338" t="str">
        <f t="shared" si="1209"/>
        <v>Waterjuffer</v>
      </c>
      <c r="L15338" s="25">
        <f t="shared" si="1206"/>
        <v>37.428571428571431</v>
      </c>
    </row>
    <row r="15339" spans="1:12" x14ac:dyDescent="0.25">
      <c r="A15339">
        <v>946</v>
      </c>
      <c r="B15339" t="s">
        <v>99</v>
      </c>
      <c r="C15339" s="1">
        <v>43240.583333333336</v>
      </c>
      <c r="D15339">
        <v>4</v>
      </c>
      <c r="E15339" t="s">
        <v>22</v>
      </c>
      <c r="F15339" t="s">
        <v>23</v>
      </c>
      <c r="G15339">
        <v>1</v>
      </c>
      <c r="H15339" t="str">
        <f t="shared" si="1205"/>
        <v>KD</v>
      </c>
      <c r="I15339" s="2">
        <f t="shared" si="1207"/>
        <v>2018</v>
      </c>
      <c r="J15339" s="2">
        <f t="shared" si="1208"/>
        <v>5</v>
      </c>
      <c r="K15339" t="str">
        <f t="shared" si="1209"/>
        <v>Glazenmakers</v>
      </c>
      <c r="L15339" s="25">
        <f t="shared" si="1206"/>
        <v>19.857142857142858</v>
      </c>
    </row>
    <row r="15340" spans="1:12" x14ac:dyDescent="0.25">
      <c r="A15340">
        <v>946</v>
      </c>
      <c r="B15340" t="s">
        <v>99</v>
      </c>
      <c r="C15340" s="1">
        <v>43240.583333333336</v>
      </c>
      <c r="D15340">
        <v>4</v>
      </c>
      <c r="E15340" t="s">
        <v>73</v>
      </c>
      <c r="F15340" t="s">
        <v>74</v>
      </c>
      <c r="G15340">
        <v>7</v>
      </c>
      <c r="H15340" t="str">
        <f t="shared" si="1205"/>
        <v>KD</v>
      </c>
      <c r="I15340" s="2">
        <f t="shared" si="1207"/>
        <v>2018</v>
      </c>
      <c r="J15340" s="2">
        <f t="shared" si="1208"/>
        <v>5</v>
      </c>
      <c r="K15340" t="str">
        <f t="shared" si="1209"/>
        <v>Glanslibel</v>
      </c>
      <c r="L15340" s="25">
        <f t="shared" si="1206"/>
        <v>19.857142857142858</v>
      </c>
    </row>
    <row r="15341" spans="1:12" x14ac:dyDescent="0.25">
      <c r="A15341">
        <v>946</v>
      </c>
      <c r="B15341" t="s">
        <v>99</v>
      </c>
      <c r="C15341" s="1">
        <v>43240.583333333336</v>
      </c>
      <c r="D15341">
        <v>4</v>
      </c>
      <c r="E15341" t="s">
        <v>28</v>
      </c>
      <c r="F15341" t="s">
        <v>29</v>
      </c>
      <c r="G15341">
        <v>10</v>
      </c>
      <c r="H15341" t="str">
        <f t="shared" si="1205"/>
        <v>KD</v>
      </c>
      <c r="I15341" s="2">
        <f t="shared" si="1207"/>
        <v>2018</v>
      </c>
      <c r="J15341" s="2">
        <f t="shared" si="1208"/>
        <v>5</v>
      </c>
      <c r="K15341" t="str">
        <f t="shared" si="1209"/>
        <v>Korenbouten</v>
      </c>
      <c r="L15341" s="25">
        <f t="shared" si="1206"/>
        <v>19.857142857142858</v>
      </c>
    </row>
    <row r="15342" spans="1:12" x14ac:dyDescent="0.25">
      <c r="A15342">
        <v>946</v>
      </c>
      <c r="B15342" t="s">
        <v>99</v>
      </c>
      <c r="C15342" s="1">
        <v>43240.583333333336</v>
      </c>
      <c r="D15342">
        <v>5</v>
      </c>
      <c r="E15342" t="s">
        <v>57</v>
      </c>
      <c r="F15342" t="s">
        <v>58</v>
      </c>
      <c r="G15342">
        <v>1</v>
      </c>
      <c r="H15342" t="str">
        <f t="shared" si="1205"/>
        <v>KD</v>
      </c>
      <c r="I15342" s="2">
        <f t="shared" si="1207"/>
        <v>2018</v>
      </c>
      <c r="J15342" s="2">
        <f t="shared" si="1208"/>
        <v>5</v>
      </c>
      <c r="K15342" t="str">
        <f t="shared" si="1209"/>
        <v>Korenbouten</v>
      </c>
      <c r="L15342" s="25">
        <f t="shared" si="1206"/>
        <v>19.857142857142858</v>
      </c>
    </row>
    <row r="15343" spans="1:12" x14ac:dyDescent="0.25">
      <c r="A15343">
        <v>946</v>
      </c>
      <c r="B15343" t="s">
        <v>99</v>
      </c>
      <c r="C15343" s="1">
        <v>43240.583333333336</v>
      </c>
      <c r="D15343">
        <v>5</v>
      </c>
      <c r="E15343" t="s">
        <v>18</v>
      </c>
      <c r="F15343" t="s">
        <v>19</v>
      </c>
      <c r="G15343">
        <v>1</v>
      </c>
      <c r="H15343" t="str">
        <f t="shared" si="1205"/>
        <v>KD</v>
      </c>
      <c r="I15343" s="2">
        <f t="shared" si="1207"/>
        <v>2018</v>
      </c>
      <c r="J15343" s="2">
        <f t="shared" si="1208"/>
        <v>5</v>
      </c>
      <c r="K15343" t="str">
        <f t="shared" si="1209"/>
        <v>Korenbouten</v>
      </c>
      <c r="L15343" s="25">
        <f t="shared" si="1206"/>
        <v>19.857142857142858</v>
      </c>
    </row>
    <row r="15344" spans="1:12" x14ac:dyDescent="0.25">
      <c r="A15344">
        <v>946</v>
      </c>
      <c r="B15344" t="s">
        <v>99</v>
      </c>
      <c r="C15344" s="1">
        <v>43240.583333333336</v>
      </c>
      <c r="D15344">
        <v>5</v>
      </c>
      <c r="E15344" t="s">
        <v>22</v>
      </c>
      <c r="F15344" t="s">
        <v>23</v>
      </c>
      <c r="G15344">
        <v>2</v>
      </c>
      <c r="H15344" t="str">
        <f t="shared" si="1205"/>
        <v>KD</v>
      </c>
      <c r="I15344" s="2">
        <f t="shared" si="1207"/>
        <v>2018</v>
      </c>
      <c r="J15344" s="2">
        <f t="shared" si="1208"/>
        <v>5</v>
      </c>
      <c r="K15344" t="str">
        <f t="shared" si="1209"/>
        <v>Glazenmakers</v>
      </c>
      <c r="L15344" s="25">
        <f t="shared" si="1206"/>
        <v>19.857142857142858</v>
      </c>
    </row>
    <row r="15345" spans="1:12" x14ac:dyDescent="0.25">
      <c r="A15345">
        <v>946</v>
      </c>
      <c r="B15345" t="s">
        <v>99</v>
      </c>
      <c r="C15345" s="1">
        <v>43240.583333333336</v>
      </c>
      <c r="D15345">
        <v>5</v>
      </c>
      <c r="E15345" t="s">
        <v>26</v>
      </c>
      <c r="F15345" t="s">
        <v>27</v>
      </c>
      <c r="G15345">
        <v>1</v>
      </c>
      <c r="H15345" t="str">
        <f t="shared" si="1205"/>
        <v>KD</v>
      </c>
      <c r="I15345" s="2">
        <f t="shared" si="1207"/>
        <v>2018</v>
      </c>
      <c r="J15345" s="2">
        <f t="shared" si="1208"/>
        <v>5</v>
      </c>
      <c r="K15345" t="str">
        <f t="shared" si="1209"/>
        <v>Glazenmakers</v>
      </c>
      <c r="L15345" s="25">
        <f t="shared" si="1206"/>
        <v>19.857142857142858</v>
      </c>
    </row>
    <row r="15346" spans="1:12" x14ac:dyDescent="0.25">
      <c r="A15346">
        <v>946</v>
      </c>
      <c r="B15346" t="s">
        <v>99</v>
      </c>
      <c r="C15346" s="1">
        <v>43240.583333333336</v>
      </c>
      <c r="D15346">
        <v>5</v>
      </c>
      <c r="E15346" t="s">
        <v>44</v>
      </c>
      <c r="F15346" t="s">
        <v>45</v>
      </c>
      <c r="G15346">
        <v>1</v>
      </c>
      <c r="H15346" t="str">
        <f t="shared" si="1205"/>
        <v>KD</v>
      </c>
      <c r="I15346" s="2">
        <f t="shared" si="1207"/>
        <v>2018</v>
      </c>
      <c r="J15346" s="2">
        <f t="shared" si="1208"/>
        <v>5</v>
      </c>
      <c r="K15346" t="str">
        <f t="shared" si="1209"/>
        <v>Korenbouten</v>
      </c>
      <c r="L15346" s="25">
        <f t="shared" si="1206"/>
        <v>19.857142857142858</v>
      </c>
    </row>
    <row r="15347" spans="1:12" x14ac:dyDescent="0.25">
      <c r="A15347">
        <v>946</v>
      </c>
      <c r="B15347" t="s">
        <v>99</v>
      </c>
      <c r="C15347" s="1">
        <v>43240.583333333336</v>
      </c>
      <c r="D15347">
        <v>5</v>
      </c>
      <c r="E15347" t="s">
        <v>28</v>
      </c>
      <c r="F15347" t="s">
        <v>29</v>
      </c>
      <c r="G15347">
        <v>21</v>
      </c>
      <c r="H15347" t="str">
        <f t="shared" si="1205"/>
        <v>KD</v>
      </c>
      <c r="I15347" s="2">
        <f t="shared" si="1207"/>
        <v>2018</v>
      </c>
      <c r="J15347" s="2">
        <f t="shared" si="1208"/>
        <v>5</v>
      </c>
      <c r="K15347" t="str">
        <f t="shared" si="1209"/>
        <v>Korenbouten</v>
      </c>
      <c r="L15347" s="25">
        <f t="shared" si="1206"/>
        <v>19.857142857142858</v>
      </c>
    </row>
    <row r="15348" spans="1:12" x14ac:dyDescent="0.25">
      <c r="A15348">
        <v>946</v>
      </c>
      <c r="B15348" t="s">
        <v>99</v>
      </c>
      <c r="C15348" s="1">
        <v>43240.583333333336</v>
      </c>
      <c r="D15348">
        <v>5</v>
      </c>
      <c r="E15348" t="s">
        <v>24</v>
      </c>
      <c r="F15348" t="s">
        <v>25</v>
      </c>
      <c r="G15348">
        <v>1</v>
      </c>
      <c r="H15348" t="str">
        <f t="shared" si="1205"/>
        <v>KD</v>
      </c>
      <c r="I15348" s="2">
        <f t="shared" si="1207"/>
        <v>2018</v>
      </c>
      <c r="J15348" s="2">
        <f t="shared" si="1208"/>
        <v>5</v>
      </c>
      <c r="K15348" t="str">
        <f t="shared" si="1209"/>
        <v>Glazenmakers</v>
      </c>
      <c r="L15348" s="25">
        <f t="shared" si="1206"/>
        <v>19.857142857142858</v>
      </c>
    </row>
    <row r="15349" spans="1:12" x14ac:dyDescent="0.25">
      <c r="A15349">
        <v>946</v>
      </c>
      <c r="B15349" t="s">
        <v>99</v>
      </c>
      <c r="C15349" s="1">
        <v>43240.583333333336</v>
      </c>
      <c r="D15349">
        <v>3</v>
      </c>
      <c r="E15349" t="s">
        <v>20</v>
      </c>
      <c r="F15349" t="s">
        <v>21</v>
      </c>
      <c r="G15349">
        <v>55</v>
      </c>
      <c r="H15349" t="str">
        <f t="shared" si="1205"/>
        <v>KD</v>
      </c>
      <c r="I15349" s="2">
        <f t="shared" si="1207"/>
        <v>2018</v>
      </c>
      <c r="J15349" s="2">
        <f t="shared" si="1208"/>
        <v>5</v>
      </c>
      <c r="K15349" t="str">
        <f t="shared" si="1209"/>
        <v>Waterjuffer</v>
      </c>
      <c r="L15349" s="25">
        <f t="shared" si="1206"/>
        <v>19.857142857142858</v>
      </c>
    </row>
    <row r="15350" spans="1:12" x14ac:dyDescent="0.25">
      <c r="A15350">
        <v>946</v>
      </c>
      <c r="B15350" t="s">
        <v>99</v>
      </c>
      <c r="C15350" s="1">
        <v>43240.583333333336</v>
      </c>
      <c r="D15350">
        <v>3</v>
      </c>
      <c r="E15350" t="s">
        <v>8</v>
      </c>
      <c r="F15350" t="s">
        <v>9</v>
      </c>
      <c r="G15350">
        <v>24</v>
      </c>
      <c r="H15350" t="str">
        <f t="shared" si="1205"/>
        <v>KD</v>
      </c>
      <c r="I15350" s="2">
        <f t="shared" si="1207"/>
        <v>2018</v>
      </c>
      <c r="J15350" s="2">
        <f t="shared" si="1208"/>
        <v>5</v>
      </c>
      <c r="K15350" t="str">
        <f t="shared" si="1209"/>
        <v>Pantserjuffers</v>
      </c>
      <c r="L15350" s="25">
        <f t="shared" si="1206"/>
        <v>19.857142857142858</v>
      </c>
    </row>
    <row r="15351" spans="1:12" x14ac:dyDescent="0.25">
      <c r="A15351">
        <v>946</v>
      </c>
      <c r="B15351" t="s">
        <v>99</v>
      </c>
      <c r="C15351" s="1">
        <v>43240.583333333336</v>
      </c>
      <c r="D15351">
        <v>3</v>
      </c>
      <c r="E15351" t="s">
        <v>26</v>
      </c>
      <c r="F15351" t="s">
        <v>27</v>
      </c>
      <c r="G15351">
        <v>1</v>
      </c>
      <c r="H15351" t="str">
        <f t="shared" si="1205"/>
        <v>KD</v>
      </c>
      <c r="I15351" s="2">
        <f t="shared" si="1207"/>
        <v>2018</v>
      </c>
      <c r="J15351" s="2">
        <f t="shared" si="1208"/>
        <v>5</v>
      </c>
      <c r="K15351" t="str">
        <f t="shared" si="1209"/>
        <v>Glazenmakers</v>
      </c>
      <c r="L15351" s="25">
        <f t="shared" si="1206"/>
        <v>19.857142857142858</v>
      </c>
    </row>
    <row r="15352" spans="1:12" x14ac:dyDescent="0.25">
      <c r="A15352">
        <v>946</v>
      </c>
      <c r="B15352" t="s">
        <v>99</v>
      </c>
      <c r="C15352" s="1">
        <v>43240.583333333336</v>
      </c>
      <c r="D15352">
        <v>3</v>
      </c>
      <c r="E15352" t="s">
        <v>10</v>
      </c>
      <c r="F15352" t="s">
        <v>11</v>
      </c>
      <c r="G15352">
        <v>22</v>
      </c>
      <c r="H15352" t="str">
        <f t="shared" si="1205"/>
        <v>KD</v>
      </c>
      <c r="I15352" s="2">
        <f t="shared" si="1207"/>
        <v>2018</v>
      </c>
      <c r="J15352" s="2">
        <f t="shared" si="1208"/>
        <v>5</v>
      </c>
      <c r="K15352" t="str">
        <f t="shared" si="1209"/>
        <v>Waterjuffer</v>
      </c>
      <c r="L15352" s="25">
        <f t="shared" si="1206"/>
        <v>19.857142857142858</v>
      </c>
    </row>
    <row r="15353" spans="1:12" x14ac:dyDescent="0.25">
      <c r="A15353">
        <v>946</v>
      </c>
      <c r="B15353" t="s">
        <v>99</v>
      </c>
      <c r="C15353" s="1">
        <v>43240.583333333336</v>
      </c>
      <c r="D15353">
        <v>3</v>
      </c>
      <c r="E15353" t="s">
        <v>73</v>
      </c>
      <c r="F15353" t="s">
        <v>74</v>
      </c>
      <c r="G15353">
        <v>5</v>
      </c>
      <c r="H15353" t="str">
        <f t="shared" si="1205"/>
        <v>KD</v>
      </c>
      <c r="I15353" s="2">
        <f t="shared" si="1207"/>
        <v>2018</v>
      </c>
      <c r="J15353" s="2">
        <f t="shared" si="1208"/>
        <v>5</v>
      </c>
      <c r="K15353" t="str">
        <f t="shared" si="1209"/>
        <v>Glanslibel</v>
      </c>
      <c r="L15353" s="25">
        <f t="shared" si="1206"/>
        <v>19.857142857142858</v>
      </c>
    </row>
    <row r="15354" spans="1:12" x14ac:dyDescent="0.25">
      <c r="A15354">
        <v>946</v>
      </c>
      <c r="B15354" t="s">
        <v>99</v>
      </c>
      <c r="C15354" s="1">
        <v>43240.583333333336</v>
      </c>
      <c r="D15354">
        <v>3</v>
      </c>
      <c r="E15354" t="s">
        <v>16</v>
      </c>
      <c r="F15354" t="s">
        <v>17</v>
      </c>
      <c r="G15354">
        <v>4</v>
      </c>
      <c r="H15354" t="str">
        <f t="shared" si="1205"/>
        <v>KD</v>
      </c>
      <c r="I15354" s="2">
        <f t="shared" si="1207"/>
        <v>2018</v>
      </c>
      <c r="J15354" s="2">
        <f t="shared" si="1208"/>
        <v>5</v>
      </c>
      <c r="K15354" t="str">
        <f t="shared" si="1209"/>
        <v>Waterjuffer</v>
      </c>
      <c r="L15354" s="25">
        <f t="shared" si="1206"/>
        <v>19.857142857142858</v>
      </c>
    </row>
    <row r="15355" spans="1:12" x14ac:dyDescent="0.25">
      <c r="A15355">
        <v>946</v>
      </c>
      <c r="B15355" t="s">
        <v>99</v>
      </c>
      <c r="C15355" s="1">
        <v>43240.583333333336</v>
      </c>
      <c r="D15355">
        <v>3</v>
      </c>
      <c r="E15355" t="s">
        <v>28</v>
      </c>
      <c r="F15355" t="s">
        <v>29</v>
      </c>
      <c r="G15355">
        <v>30</v>
      </c>
      <c r="H15355" t="str">
        <f t="shared" si="1205"/>
        <v>KD</v>
      </c>
      <c r="I15355" s="2">
        <f t="shared" si="1207"/>
        <v>2018</v>
      </c>
      <c r="J15355" s="2">
        <f t="shared" si="1208"/>
        <v>5</v>
      </c>
      <c r="K15355" t="str">
        <f t="shared" si="1209"/>
        <v>Korenbouten</v>
      </c>
      <c r="L15355" s="25">
        <f t="shared" si="1206"/>
        <v>19.857142857142858</v>
      </c>
    </row>
    <row r="15356" spans="1:12" x14ac:dyDescent="0.25">
      <c r="A15356">
        <v>946</v>
      </c>
      <c r="B15356" t="s">
        <v>99</v>
      </c>
      <c r="C15356" s="1">
        <v>43240.583333333336</v>
      </c>
      <c r="D15356">
        <v>3</v>
      </c>
      <c r="E15356" t="s">
        <v>24</v>
      </c>
      <c r="F15356" t="s">
        <v>25</v>
      </c>
      <c r="G15356">
        <v>1</v>
      </c>
      <c r="H15356" t="str">
        <f t="shared" si="1205"/>
        <v>KD</v>
      </c>
      <c r="I15356" s="2">
        <f t="shared" si="1207"/>
        <v>2018</v>
      </c>
      <c r="J15356" s="2">
        <f t="shared" si="1208"/>
        <v>5</v>
      </c>
      <c r="K15356" t="str">
        <f t="shared" si="1209"/>
        <v>Glazenmakers</v>
      </c>
      <c r="L15356" s="25">
        <f t="shared" si="1206"/>
        <v>19.857142857142858</v>
      </c>
    </row>
    <row r="15357" spans="1:12" x14ac:dyDescent="0.25">
      <c r="A15357">
        <v>946</v>
      </c>
      <c r="B15357" t="s">
        <v>99</v>
      </c>
      <c r="C15357" s="1">
        <v>43240.583333333336</v>
      </c>
      <c r="D15357">
        <v>3</v>
      </c>
      <c r="E15357" t="s">
        <v>12</v>
      </c>
      <c r="F15357" t="s">
        <v>13</v>
      </c>
      <c r="G15357">
        <v>1</v>
      </c>
      <c r="H15357" t="str">
        <f t="shared" si="1205"/>
        <v>KD</v>
      </c>
      <c r="I15357" s="2">
        <f t="shared" si="1207"/>
        <v>2018</v>
      </c>
      <c r="J15357" s="2">
        <f t="shared" si="1208"/>
        <v>5</v>
      </c>
      <c r="K15357" t="str">
        <f t="shared" si="1209"/>
        <v>Waterjuffer</v>
      </c>
      <c r="L15357" s="25">
        <f t="shared" si="1206"/>
        <v>19.857142857142858</v>
      </c>
    </row>
    <row r="15358" spans="1:12" x14ac:dyDescent="0.25">
      <c r="A15358">
        <v>946</v>
      </c>
      <c r="B15358" t="s">
        <v>99</v>
      </c>
      <c r="C15358" s="1">
        <v>43240.583333333336</v>
      </c>
      <c r="D15358">
        <v>3</v>
      </c>
      <c r="E15358" t="s">
        <v>14</v>
      </c>
      <c r="F15358" t="s">
        <v>15</v>
      </c>
      <c r="G15358">
        <v>26</v>
      </c>
      <c r="H15358" t="str">
        <f t="shared" si="1205"/>
        <v>KD</v>
      </c>
      <c r="I15358" s="2">
        <f t="shared" si="1207"/>
        <v>2018</v>
      </c>
      <c r="J15358" s="2">
        <f t="shared" si="1208"/>
        <v>5</v>
      </c>
      <c r="K15358" t="str">
        <f t="shared" si="1209"/>
        <v>Waterjuffer</v>
      </c>
      <c r="L15358" s="25">
        <f t="shared" si="1206"/>
        <v>19.857142857142858</v>
      </c>
    </row>
    <row r="15359" spans="1:12" x14ac:dyDescent="0.25">
      <c r="A15359">
        <v>946</v>
      </c>
      <c r="B15359" t="s">
        <v>99</v>
      </c>
      <c r="C15359" s="1">
        <v>43254.5625</v>
      </c>
      <c r="D15359">
        <v>4</v>
      </c>
      <c r="E15359" t="s">
        <v>57</v>
      </c>
      <c r="F15359" t="s">
        <v>58</v>
      </c>
      <c r="G15359">
        <v>16</v>
      </c>
      <c r="H15359" t="str">
        <f t="shared" si="1205"/>
        <v>KD</v>
      </c>
      <c r="I15359" s="2">
        <f t="shared" si="1207"/>
        <v>2018</v>
      </c>
      <c r="J15359" s="2">
        <f t="shared" si="1208"/>
        <v>6</v>
      </c>
      <c r="K15359" t="str">
        <f t="shared" si="1209"/>
        <v>Korenbouten</v>
      </c>
      <c r="L15359" s="25">
        <f t="shared" si="1206"/>
        <v>21.857142857142858</v>
      </c>
    </row>
    <row r="15360" spans="1:12" x14ac:dyDescent="0.25">
      <c r="A15360">
        <v>946</v>
      </c>
      <c r="B15360" t="s">
        <v>99</v>
      </c>
      <c r="C15360" s="1">
        <v>43254.5625</v>
      </c>
      <c r="D15360">
        <v>4</v>
      </c>
      <c r="E15360" t="s">
        <v>22</v>
      </c>
      <c r="F15360" t="s">
        <v>23</v>
      </c>
      <c r="G15360">
        <v>6</v>
      </c>
      <c r="H15360" t="str">
        <f t="shared" si="1205"/>
        <v>KD</v>
      </c>
      <c r="I15360" s="2">
        <f t="shared" si="1207"/>
        <v>2018</v>
      </c>
      <c r="J15360" s="2">
        <f t="shared" si="1208"/>
        <v>6</v>
      </c>
      <c r="K15360" t="str">
        <f t="shared" si="1209"/>
        <v>Glazenmakers</v>
      </c>
      <c r="L15360" s="25">
        <f t="shared" si="1206"/>
        <v>21.857142857142858</v>
      </c>
    </row>
    <row r="15361" spans="1:12" x14ac:dyDescent="0.25">
      <c r="A15361">
        <v>946</v>
      </c>
      <c r="B15361" t="s">
        <v>99</v>
      </c>
      <c r="C15361" s="1">
        <v>43254.5625</v>
      </c>
      <c r="D15361">
        <v>4</v>
      </c>
      <c r="E15361" t="s">
        <v>26</v>
      </c>
      <c r="F15361" t="s">
        <v>27</v>
      </c>
      <c r="G15361">
        <v>9</v>
      </c>
      <c r="H15361" t="str">
        <f t="shared" si="1205"/>
        <v>KD</v>
      </c>
      <c r="I15361" s="2">
        <f t="shared" si="1207"/>
        <v>2018</v>
      </c>
      <c r="J15361" s="2">
        <f t="shared" si="1208"/>
        <v>6</v>
      </c>
      <c r="K15361" t="str">
        <f t="shared" si="1209"/>
        <v>Glazenmakers</v>
      </c>
      <c r="L15361" s="25">
        <f t="shared" si="1206"/>
        <v>21.857142857142858</v>
      </c>
    </row>
    <row r="15362" spans="1:12" x14ac:dyDescent="0.25">
      <c r="A15362">
        <v>946</v>
      </c>
      <c r="B15362" t="s">
        <v>99</v>
      </c>
      <c r="C15362" s="1">
        <v>43254.5625</v>
      </c>
      <c r="D15362">
        <v>4</v>
      </c>
      <c r="E15362" t="s">
        <v>28</v>
      </c>
      <c r="F15362" t="s">
        <v>29</v>
      </c>
      <c r="G15362">
        <v>22</v>
      </c>
      <c r="H15362" t="str">
        <f t="shared" ref="H15362:H15425" si="1210">VLOOKUP(A15362,$N$2:$O$51,2,FALSE)</f>
        <v>KD</v>
      </c>
      <c r="I15362" s="2">
        <f t="shared" si="1207"/>
        <v>2018</v>
      </c>
      <c r="J15362" s="2">
        <f t="shared" si="1208"/>
        <v>6</v>
      </c>
      <c r="K15362" t="str">
        <f t="shared" si="1209"/>
        <v>Korenbouten</v>
      </c>
      <c r="L15362" s="25">
        <f t="shared" si="1206"/>
        <v>21.857142857142858</v>
      </c>
    </row>
    <row r="15363" spans="1:12" x14ac:dyDescent="0.25">
      <c r="A15363">
        <v>946</v>
      </c>
      <c r="B15363" t="s">
        <v>99</v>
      </c>
      <c r="C15363" s="1">
        <v>43254.5625</v>
      </c>
      <c r="D15363">
        <v>4</v>
      </c>
      <c r="E15363" t="s">
        <v>48</v>
      </c>
      <c r="F15363" t="s">
        <v>49</v>
      </c>
      <c r="G15363">
        <v>1</v>
      </c>
      <c r="H15363" t="str">
        <f t="shared" si="1210"/>
        <v>KD</v>
      </c>
      <c r="I15363" s="2">
        <f t="shared" si="1207"/>
        <v>2018</v>
      </c>
      <c r="J15363" s="2">
        <f t="shared" si="1208"/>
        <v>6</v>
      </c>
      <c r="K15363" t="str">
        <f t="shared" si="1209"/>
        <v>Glazenmakers</v>
      </c>
      <c r="L15363" s="25">
        <f t="shared" ref="L15363:L15426" si="1211">(ROUNDDOWN(C15363-DATE(I15363,1,1),0))/7</f>
        <v>21.857142857142858</v>
      </c>
    </row>
    <row r="15364" spans="1:12" x14ac:dyDescent="0.25">
      <c r="A15364">
        <v>946</v>
      </c>
      <c r="B15364" t="s">
        <v>99</v>
      </c>
      <c r="C15364" s="1">
        <v>43254.5625</v>
      </c>
      <c r="D15364">
        <v>5</v>
      </c>
      <c r="E15364" t="s">
        <v>57</v>
      </c>
      <c r="F15364" t="s">
        <v>58</v>
      </c>
      <c r="G15364">
        <v>27</v>
      </c>
      <c r="H15364" t="str">
        <f t="shared" si="1210"/>
        <v>KD</v>
      </c>
      <c r="I15364" s="2">
        <f t="shared" si="1207"/>
        <v>2018</v>
      </c>
      <c r="J15364" s="2">
        <f t="shared" si="1208"/>
        <v>6</v>
      </c>
      <c r="K15364" t="str">
        <f t="shared" si="1209"/>
        <v>Korenbouten</v>
      </c>
      <c r="L15364" s="25">
        <f t="shared" si="1211"/>
        <v>21.857142857142858</v>
      </c>
    </row>
    <row r="15365" spans="1:12" x14ac:dyDescent="0.25">
      <c r="A15365">
        <v>946</v>
      </c>
      <c r="B15365" t="s">
        <v>99</v>
      </c>
      <c r="C15365" s="1">
        <v>43254.5625</v>
      </c>
      <c r="D15365">
        <v>5</v>
      </c>
      <c r="E15365" t="s">
        <v>18</v>
      </c>
      <c r="F15365" t="s">
        <v>19</v>
      </c>
      <c r="G15365">
        <v>3</v>
      </c>
      <c r="H15365" t="str">
        <f t="shared" si="1210"/>
        <v>KD</v>
      </c>
      <c r="I15365" s="2">
        <f t="shared" si="1207"/>
        <v>2018</v>
      </c>
      <c r="J15365" s="2">
        <f t="shared" si="1208"/>
        <v>6</v>
      </c>
      <c r="K15365" t="str">
        <f t="shared" si="1209"/>
        <v>Korenbouten</v>
      </c>
      <c r="L15365" s="25">
        <f t="shared" si="1211"/>
        <v>21.857142857142858</v>
      </c>
    </row>
    <row r="15366" spans="1:12" x14ac:dyDescent="0.25">
      <c r="A15366">
        <v>946</v>
      </c>
      <c r="B15366" t="s">
        <v>99</v>
      </c>
      <c r="C15366" s="1">
        <v>43254.5625</v>
      </c>
      <c r="D15366">
        <v>5</v>
      </c>
      <c r="E15366" t="s">
        <v>22</v>
      </c>
      <c r="F15366" t="s">
        <v>23</v>
      </c>
      <c r="G15366">
        <v>7</v>
      </c>
      <c r="H15366" t="str">
        <f t="shared" si="1210"/>
        <v>KD</v>
      </c>
      <c r="I15366" s="2">
        <f t="shared" si="1207"/>
        <v>2018</v>
      </c>
      <c r="J15366" s="2">
        <f t="shared" si="1208"/>
        <v>6</v>
      </c>
      <c r="K15366" t="str">
        <f t="shared" si="1209"/>
        <v>Glazenmakers</v>
      </c>
      <c r="L15366" s="25">
        <f t="shared" si="1211"/>
        <v>21.857142857142858</v>
      </c>
    </row>
    <row r="15367" spans="1:12" x14ac:dyDescent="0.25">
      <c r="A15367">
        <v>946</v>
      </c>
      <c r="B15367" t="s">
        <v>99</v>
      </c>
      <c r="C15367" s="1">
        <v>43254.5625</v>
      </c>
      <c r="D15367">
        <v>5</v>
      </c>
      <c r="E15367" t="s">
        <v>26</v>
      </c>
      <c r="F15367" t="s">
        <v>27</v>
      </c>
      <c r="G15367">
        <v>12</v>
      </c>
      <c r="H15367" t="str">
        <f t="shared" si="1210"/>
        <v>KD</v>
      </c>
      <c r="I15367" s="2">
        <f t="shared" si="1207"/>
        <v>2018</v>
      </c>
      <c r="J15367" s="2">
        <f t="shared" si="1208"/>
        <v>6</v>
      </c>
      <c r="K15367" t="str">
        <f t="shared" si="1209"/>
        <v>Glazenmakers</v>
      </c>
      <c r="L15367" s="25">
        <f t="shared" si="1211"/>
        <v>21.857142857142858</v>
      </c>
    </row>
    <row r="15368" spans="1:12" x14ac:dyDescent="0.25">
      <c r="A15368">
        <v>946</v>
      </c>
      <c r="B15368" t="s">
        <v>99</v>
      </c>
      <c r="C15368" s="1">
        <v>43254.5625</v>
      </c>
      <c r="D15368">
        <v>5</v>
      </c>
      <c r="E15368" t="s">
        <v>73</v>
      </c>
      <c r="F15368" t="s">
        <v>74</v>
      </c>
      <c r="G15368">
        <v>2</v>
      </c>
      <c r="H15368" t="str">
        <f t="shared" si="1210"/>
        <v>KD</v>
      </c>
      <c r="I15368" s="2">
        <f t="shared" si="1207"/>
        <v>2018</v>
      </c>
      <c r="J15368" s="2">
        <f t="shared" si="1208"/>
        <v>6</v>
      </c>
      <c r="K15368" t="str">
        <f t="shared" si="1209"/>
        <v>Glanslibel</v>
      </c>
      <c r="L15368" s="25">
        <f t="shared" si="1211"/>
        <v>21.857142857142858</v>
      </c>
    </row>
    <row r="15369" spans="1:12" x14ac:dyDescent="0.25">
      <c r="A15369">
        <v>946</v>
      </c>
      <c r="B15369" t="s">
        <v>99</v>
      </c>
      <c r="C15369" s="1">
        <v>43254.5625</v>
      </c>
      <c r="D15369">
        <v>5</v>
      </c>
      <c r="E15369" t="s">
        <v>28</v>
      </c>
      <c r="F15369" t="s">
        <v>29</v>
      </c>
      <c r="G15369">
        <v>18</v>
      </c>
      <c r="H15369" t="str">
        <f t="shared" si="1210"/>
        <v>KD</v>
      </c>
      <c r="I15369" s="2">
        <f t="shared" si="1207"/>
        <v>2018</v>
      </c>
      <c r="J15369" s="2">
        <f t="shared" si="1208"/>
        <v>6</v>
      </c>
      <c r="K15369" t="str">
        <f t="shared" si="1209"/>
        <v>Korenbouten</v>
      </c>
      <c r="L15369" s="25">
        <f t="shared" si="1211"/>
        <v>21.857142857142858</v>
      </c>
    </row>
    <row r="15370" spans="1:12" x14ac:dyDescent="0.25">
      <c r="A15370">
        <v>946</v>
      </c>
      <c r="B15370" t="s">
        <v>99</v>
      </c>
      <c r="C15370" s="1">
        <v>43254.5625</v>
      </c>
      <c r="D15370">
        <v>5</v>
      </c>
      <c r="E15370" t="s">
        <v>52</v>
      </c>
      <c r="F15370" t="s">
        <v>53</v>
      </c>
      <c r="G15370">
        <v>2</v>
      </c>
      <c r="H15370" t="str">
        <f t="shared" si="1210"/>
        <v>KD</v>
      </c>
      <c r="I15370" s="2">
        <f t="shared" si="1207"/>
        <v>2018</v>
      </c>
      <c r="J15370" s="2">
        <f t="shared" si="1208"/>
        <v>6</v>
      </c>
      <c r="K15370" t="str">
        <f t="shared" si="1209"/>
        <v>Korenbouten</v>
      </c>
      <c r="L15370" s="25">
        <f t="shared" si="1211"/>
        <v>21.857142857142858</v>
      </c>
    </row>
    <row r="15371" spans="1:12" x14ac:dyDescent="0.25">
      <c r="A15371">
        <v>946</v>
      </c>
      <c r="B15371" t="s">
        <v>99</v>
      </c>
      <c r="C15371" s="1">
        <v>43254.5625</v>
      </c>
      <c r="D15371">
        <v>3</v>
      </c>
      <c r="E15371" t="s">
        <v>20</v>
      </c>
      <c r="F15371" t="s">
        <v>21</v>
      </c>
      <c r="G15371">
        <v>10</v>
      </c>
      <c r="H15371" t="str">
        <f t="shared" si="1210"/>
        <v>KD</v>
      </c>
      <c r="I15371" s="2">
        <f t="shared" si="1207"/>
        <v>2018</v>
      </c>
      <c r="J15371" s="2">
        <f t="shared" si="1208"/>
        <v>6</v>
      </c>
      <c r="K15371" t="str">
        <f t="shared" si="1209"/>
        <v>Waterjuffer</v>
      </c>
      <c r="L15371" s="25">
        <f t="shared" si="1211"/>
        <v>21.857142857142858</v>
      </c>
    </row>
    <row r="15372" spans="1:12" x14ac:dyDescent="0.25">
      <c r="A15372">
        <v>946</v>
      </c>
      <c r="B15372" t="s">
        <v>99</v>
      </c>
      <c r="C15372" s="1">
        <v>43254.5625</v>
      </c>
      <c r="D15372">
        <v>3</v>
      </c>
      <c r="E15372" t="s">
        <v>57</v>
      </c>
      <c r="F15372" t="s">
        <v>58</v>
      </c>
      <c r="G15372">
        <v>4</v>
      </c>
      <c r="H15372" t="str">
        <f t="shared" si="1210"/>
        <v>KD</v>
      </c>
      <c r="I15372" s="2">
        <f t="shared" si="1207"/>
        <v>2018</v>
      </c>
      <c r="J15372" s="2">
        <f t="shared" si="1208"/>
        <v>6</v>
      </c>
      <c r="K15372" t="str">
        <f t="shared" si="1209"/>
        <v>Korenbouten</v>
      </c>
      <c r="L15372" s="25">
        <f t="shared" si="1211"/>
        <v>21.857142857142858</v>
      </c>
    </row>
    <row r="15373" spans="1:12" x14ac:dyDescent="0.25">
      <c r="A15373">
        <v>946</v>
      </c>
      <c r="B15373" t="s">
        <v>99</v>
      </c>
      <c r="C15373" s="1">
        <v>43254.5625</v>
      </c>
      <c r="D15373">
        <v>3</v>
      </c>
      <c r="E15373" t="s">
        <v>26</v>
      </c>
      <c r="F15373" t="s">
        <v>27</v>
      </c>
      <c r="G15373">
        <v>12</v>
      </c>
      <c r="H15373" t="str">
        <f t="shared" si="1210"/>
        <v>KD</v>
      </c>
      <c r="I15373" s="2">
        <f t="shared" si="1207"/>
        <v>2018</v>
      </c>
      <c r="J15373" s="2">
        <f t="shared" si="1208"/>
        <v>6</v>
      </c>
      <c r="K15373" t="str">
        <f t="shared" si="1209"/>
        <v>Glazenmakers</v>
      </c>
      <c r="L15373" s="25">
        <f t="shared" si="1211"/>
        <v>21.857142857142858</v>
      </c>
    </row>
    <row r="15374" spans="1:12" x14ac:dyDescent="0.25">
      <c r="A15374">
        <v>946</v>
      </c>
      <c r="B15374" t="s">
        <v>99</v>
      </c>
      <c r="C15374" s="1">
        <v>43254.5625</v>
      </c>
      <c r="D15374">
        <v>3</v>
      </c>
      <c r="E15374" t="s">
        <v>10</v>
      </c>
      <c r="F15374" t="s">
        <v>11</v>
      </c>
      <c r="G15374">
        <v>34</v>
      </c>
      <c r="H15374" t="str">
        <f t="shared" si="1210"/>
        <v>KD</v>
      </c>
      <c r="I15374" s="2">
        <f t="shared" si="1207"/>
        <v>2018</v>
      </c>
      <c r="J15374" s="2">
        <f t="shared" si="1208"/>
        <v>6</v>
      </c>
      <c r="K15374" t="str">
        <f t="shared" si="1209"/>
        <v>Waterjuffer</v>
      </c>
      <c r="L15374" s="25">
        <f t="shared" si="1211"/>
        <v>21.857142857142858</v>
      </c>
    </row>
    <row r="15375" spans="1:12" x14ac:dyDescent="0.25">
      <c r="A15375">
        <v>946</v>
      </c>
      <c r="B15375" t="s">
        <v>99</v>
      </c>
      <c r="C15375" s="1">
        <v>43254.5625</v>
      </c>
      <c r="D15375">
        <v>3</v>
      </c>
      <c r="E15375" t="s">
        <v>28</v>
      </c>
      <c r="F15375" t="s">
        <v>29</v>
      </c>
      <c r="G15375">
        <v>17</v>
      </c>
      <c r="H15375" t="str">
        <f t="shared" si="1210"/>
        <v>KD</v>
      </c>
      <c r="I15375" s="2">
        <f t="shared" si="1207"/>
        <v>2018</v>
      </c>
      <c r="J15375" s="2">
        <f t="shared" si="1208"/>
        <v>6</v>
      </c>
      <c r="K15375" t="str">
        <f t="shared" si="1209"/>
        <v>Korenbouten</v>
      </c>
      <c r="L15375" s="25">
        <f t="shared" si="1211"/>
        <v>21.857142857142858</v>
      </c>
    </row>
    <row r="15376" spans="1:12" x14ac:dyDescent="0.25">
      <c r="A15376">
        <v>946</v>
      </c>
      <c r="B15376" t="s">
        <v>99</v>
      </c>
      <c r="C15376" s="1">
        <v>43254.5625</v>
      </c>
      <c r="D15376">
        <v>3</v>
      </c>
      <c r="E15376" t="s">
        <v>14</v>
      </c>
      <c r="F15376" t="s">
        <v>15</v>
      </c>
      <c r="G15376">
        <v>84</v>
      </c>
      <c r="H15376" t="str">
        <f t="shared" si="1210"/>
        <v>KD</v>
      </c>
      <c r="I15376" s="2">
        <f t="shared" si="1207"/>
        <v>2018</v>
      </c>
      <c r="J15376" s="2">
        <f t="shared" si="1208"/>
        <v>6</v>
      </c>
      <c r="K15376" t="str">
        <f t="shared" si="1209"/>
        <v>Waterjuffer</v>
      </c>
      <c r="L15376" s="25">
        <f t="shared" si="1211"/>
        <v>21.857142857142858</v>
      </c>
    </row>
    <row r="15377" spans="1:12" x14ac:dyDescent="0.25">
      <c r="A15377">
        <v>946</v>
      </c>
      <c r="B15377" t="s">
        <v>99</v>
      </c>
      <c r="C15377" s="1">
        <v>43254.5625</v>
      </c>
      <c r="D15377">
        <v>3</v>
      </c>
      <c r="E15377" t="s">
        <v>22</v>
      </c>
      <c r="F15377" t="s">
        <v>23</v>
      </c>
      <c r="G15377">
        <v>1</v>
      </c>
      <c r="H15377" t="str">
        <f t="shared" si="1210"/>
        <v>KD</v>
      </c>
      <c r="I15377" s="2">
        <f t="shared" si="1207"/>
        <v>2018</v>
      </c>
      <c r="J15377" s="2">
        <f t="shared" si="1208"/>
        <v>6</v>
      </c>
      <c r="K15377" t="str">
        <f t="shared" si="1209"/>
        <v>Glazenmakers</v>
      </c>
      <c r="L15377" s="25">
        <f t="shared" si="1211"/>
        <v>21.857142857142858</v>
      </c>
    </row>
    <row r="15378" spans="1:12" x14ac:dyDescent="0.25">
      <c r="A15378">
        <v>946</v>
      </c>
      <c r="B15378" t="s">
        <v>99</v>
      </c>
      <c r="C15378" s="1">
        <v>43281.541666666664</v>
      </c>
      <c r="D15378">
        <v>4</v>
      </c>
      <c r="E15378" t="s">
        <v>28</v>
      </c>
      <c r="F15378" t="s">
        <v>29</v>
      </c>
      <c r="G15378">
        <v>2</v>
      </c>
      <c r="H15378" t="str">
        <f t="shared" si="1210"/>
        <v>KD</v>
      </c>
      <c r="I15378" s="2">
        <f t="shared" si="1207"/>
        <v>2018</v>
      </c>
      <c r="J15378" s="2">
        <f t="shared" si="1208"/>
        <v>6</v>
      </c>
      <c r="K15378" t="str">
        <f t="shared" si="1209"/>
        <v>Korenbouten</v>
      </c>
      <c r="L15378" s="25">
        <f t="shared" si="1211"/>
        <v>25.714285714285715</v>
      </c>
    </row>
    <row r="15379" spans="1:12" x14ac:dyDescent="0.25">
      <c r="A15379">
        <v>946</v>
      </c>
      <c r="B15379" t="s">
        <v>99</v>
      </c>
      <c r="C15379" s="1">
        <v>43281.541666666664</v>
      </c>
      <c r="D15379">
        <v>5</v>
      </c>
      <c r="E15379" t="s">
        <v>26</v>
      </c>
      <c r="F15379" t="s">
        <v>27</v>
      </c>
      <c r="G15379">
        <v>3</v>
      </c>
      <c r="H15379" t="str">
        <f t="shared" si="1210"/>
        <v>KD</v>
      </c>
      <c r="I15379" s="2">
        <f t="shared" si="1207"/>
        <v>2018</v>
      </c>
      <c r="J15379" s="2">
        <f t="shared" si="1208"/>
        <v>6</v>
      </c>
      <c r="K15379" t="str">
        <f t="shared" si="1209"/>
        <v>Glazenmakers</v>
      </c>
      <c r="L15379" s="25">
        <f t="shared" si="1211"/>
        <v>25.714285714285715</v>
      </c>
    </row>
    <row r="15380" spans="1:12" x14ac:dyDescent="0.25">
      <c r="A15380">
        <v>946</v>
      </c>
      <c r="B15380" t="s">
        <v>99</v>
      </c>
      <c r="C15380" s="1">
        <v>43281.541666666664</v>
      </c>
      <c r="D15380">
        <v>5</v>
      </c>
      <c r="E15380" t="s">
        <v>73</v>
      </c>
      <c r="F15380" t="s">
        <v>74</v>
      </c>
      <c r="G15380">
        <v>2</v>
      </c>
      <c r="H15380" t="str">
        <f t="shared" si="1210"/>
        <v>KD</v>
      </c>
      <c r="I15380" s="2">
        <f t="shared" si="1207"/>
        <v>2018</v>
      </c>
      <c r="J15380" s="2">
        <f t="shared" si="1208"/>
        <v>6</v>
      </c>
      <c r="K15380" t="str">
        <f t="shared" si="1209"/>
        <v>Glanslibel</v>
      </c>
      <c r="L15380" s="25">
        <f t="shared" si="1211"/>
        <v>25.714285714285715</v>
      </c>
    </row>
    <row r="15381" spans="1:12" x14ac:dyDescent="0.25">
      <c r="A15381">
        <v>946</v>
      </c>
      <c r="B15381" t="s">
        <v>99</v>
      </c>
      <c r="C15381" s="1">
        <v>43281.541666666664</v>
      </c>
      <c r="D15381">
        <v>5</v>
      </c>
      <c r="E15381" t="s">
        <v>28</v>
      </c>
      <c r="F15381" t="s">
        <v>29</v>
      </c>
      <c r="G15381">
        <v>4</v>
      </c>
      <c r="H15381" t="str">
        <f t="shared" si="1210"/>
        <v>KD</v>
      </c>
      <c r="I15381" s="2">
        <f t="shared" si="1207"/>
        <v>2018</v>
      </c>
      <c r="J15381" s="2">
        <f t="shared" si="1208"/>
        <v>6</v>
      </c>
      <c r="K15381" t="str">
        <f t="shared" si="1209"/>
        <v>Korenbouten</v>
      </c>
      <c r="L15381" s="25">
        <f t="shared" si="1211"/>
        <v>25.714285714285715</v>
      </c>
    </row>
    <row r="15382" spans="1:12" x14ac:dyDescent="0.25">
      <c r="A15382">
        <v>946</v>
      </c>
      <c r="B15382" t="s">
        <v>99</v>
      </c>
      <c r="C15382" s="1">
        <v>43281.541666666664</v>
      </c>
      <c r="D15382">
        <v>5</v>
      </c>
      <c r="E15382" t="s">
        <v>24</v>
      </c>
      <c r="F15382" t="s">
        <v>25</v>
      </c>
      <c r="G15382">
        <v>1</v>
      </c>
      <c r="H15382" t="str">
        <f t="shared" si="1210"/>
        <v>KD</v>
      </c>
      <c r="I15382" s="2">
        <f t="shared" si="1207"/>
        <v>2018</v>
      </c>
      <c r="J15382" s="2">
        <f t="shared" si="1208"/>
        <v>6</v>
      </c>
      <c r="K15382" t="str">
        <f t="shared" si="1209"/>
        <v>Glazenmakers</v>
      </c>
      <c r="L15382" s="25">
        <f t="shared" si="1211"/>
        <v>25.714285714285715</v>
      </c>
    </row>
    <row r="15383" spans="1:12" x14ac:dyDescent="0.25">
      <c r="A15383">
        <v>946</v>
      </c>
      <c r="B15383" t="s">
        <v>99</v>
      </c>
      <c r="C15383" s="1">
        <v>43281.541666666664</v>
      </c>
      <c r="D15383">
        <v>3</v>
      </c>
      <c r="E15383" t="s">
        <v>32</v>
      </c>
      <c r="F15383" t="s">
        <v>33</v>
      </c>
      <c r="G15383">
        <v>116</v>
      </c>
      <c r="H15383" t="str">
        <f t="shared" si="1210"/>
        <v>KD</v>
      </c>
      <c r="I15383" s="2">
        <f t="shared" si="1207"/>
        <v>2018</v>
      </c>
      <c r="J15383" s="2">
        <f t="shared" si="1208"/>
        <v>6</v>
      </c>
      <c r="K15383" t="str">
        <f t="shared" si="1209"/>
        <v>Korenbouten</v>
      </c>
      <c r="L15383" s="25">
        <f t="shared" si="1211"/>
        <v>25.714285714285715</v>
      </c>
    </row>
    <row r="15384" spans="1:12" x14ac:dyDescent="0.25">
      <c r="A15384">
        <v>946</v>
      </c>
      <c r="B15384" t="s">
        <v>99</v>
      </c>
      <c r="C15384" s="1">
        <v>43281.541666666664</v>
      </c>
      <c r="D15384">
        <v>3</v>
      </c>
      <c r="E15384" t="s">
        <v>18</v>
      </c>
      <c r="F15384" t="s">
        <v>19</v>
      </c>
      <c r="G15384">
        <v>2</v>
      </c>
      <c r="H15384" t="str">
        <f t="shared" si="1210"/>
        <v>KD</v>
      </c>
      <c r="I15384" s="2">
        <f t="shared" si="1207"/>
        <v>2018</v>
      </c>
      <c r="J15384" s="2">
        <f t="shared" si="1208"/>
        <v>6</v>
      </c>
      <c r="K15384" t="str">
        <f t="shared" si="1209"/>
        <v>Korenbouten</v>
      </c>
      <c r="L15384" s="25">
        <f t="shared" si="1211"/>
        <v>25.714285714285715</v>
      </c>
    </row>
    <row r="15385" spans="1:12" x14ac:dyDescent="0.25">
      <c r="A15385">
        <v>946</v>
      </c>
      <c r="B15385" t="s">
        <v>99</v>
      </c>
      <c r="C15385" s="1">
        <v>43281.541666666664</v>
      </c>
      <c r="D15385">
        <v>3</v>
      </c>
      <c r="E15385" t="s">
        <v>30</v>
      </c>
      <c r="F15385" t="s">
        <v>31</v>
      </c>
      <c r="G15385">
        <v>1</v>
      </c>
      <c r="H15385" t="str">
        <f t="shared" si="1210"/>
        <v>KD</v>
      </c>
      <c r="I15385" s="2">
        <f t="shared" si="1207"/>
        <v>2018</v>
      </c>
      <c r="J15385" s="2">
        <f t="shared" si="1208"/>
        <v>6</v>
      </c>
      <c r="K15385" t="str">
        <f t="shared" si="1209"/>
        <v>Pantserjuffers</v>
      </c>
      <c r="L15385" s="25">
        <f t="shared" si="1211"/>
        <v>25.714285714285715</v>
      </c>
    </row>
    <row r="15386" spans="1:12" x14ac:dyDescent="0.25">
      <c r="A15386">
        <v>946</v>
      </c>
      <c r="B15386" t="s">
        <v>99</v>
      </c>
      <c r="C15386" s="1">
        <v>43281.541666666664</v>
      </c>
      <c r="D15386">
        <v>3</v>
      </c>
      <c r="E15386" t="s">
        <v>26</v>
      </c>
      <c r="F15386" t="s">
        <v>27</v>
      </c>
      <c r="G15386">
        <v>2</v>
      </c>
      <c r="H15386" t="str">
        <f t="shared" si="1210"/>
        <v>KD</v>
      </c>
      <c r="I15386" s="2">
        <f t="shared" ref="I15386:I15449" si="1212">YEAR(C15386)</f>
        <v>2018</v>
      </c>
      <c r="J15386" s="2">
        <f t="shared" ref="J15386:J15449" si="1213">MONTH(C15386)</f>
        <v>6</v>
      </c>
      <c r="K15386" t="str">
        <f t="shared" ref="K15386:K15449" si="1214">VLOOKUP(E15386,$Q$2:$R$100,2,FALSE)</f>
        <v>Glazenmakers</v>
      </c>
      <c r="L15386" s="25">
        <f t="shared" si="1211"/>
        <v>25.714285714285715</v>
      </c>
    </row>
    <row r="15387" spans="1:12" x14ac:dyDescent="0.25">
      <c r="A15387">
        <v>946</v>
      </c>
      <c r="B15387" t="s">
        <v>99</v>
      </c>
      <c r="C15387" s="1">
        <v>43281.541666666664</v>
      </c>
      <c r="D15387">
        <v>3</v>
      </c>
      <c r="E15387" t="s">
        <v>10</v>
      </c>
      <c r="F15387" t="s">
        <v>11</v>
      </c>
      <c r="G15387">
        <v>9</v>
      </c>
      <c r="H15387" t="str">
        <f t="shared" si="1210"/>
        <v>KD</v>
      </c>
      <c r="I15387" s="2">
        <f t="shared" si="1212"/>
        <v>2018</v>
      </c>
      <c r="J15387" s="2">
        <f t="shared" si="1213"/>
        <v>6</v>
      </c>
      <c r="K15387" t="str">
        <f t="shared" si="1214"/>
        <v>Waterjuffer</v>
      </c>
      <c r="L15387" s="25">
        <f t="shared" si="1211"/>
        <v>25.714285714285715</v>
      </c>
    </row>
    <row r="15388" spans="1:12" x14ac:dyDescent="0.25">
      <c r="A15388">
        <v>946</v>
      </c>
      <c r="B15388" t="s">
        <v>99</v>
      </c>
      <c r="C15388" s="1">
        <v>43281.541666666664</v>
      </c>
      <c r="D15388">
        <v>3</v>
      </c>
      <c r="E15388" t="s">
        <v>28</v>
      </c>
      <c r="F15388" t="s">
        <v>29</v>
      </c>
      <c r="G15388">
        <v>5</v>
      </c>
      <c r="H15388" t="str">
        <f t="shared" si="1210"/>
        <v>KD</v>
      </c>
      <c r="I15388" s="2">
        <f t="shared" si="1212"/>
        <v>2018</v>
      </c>
      <c r="J15388" s="2">
        <f t="shared" si="1213"/>
        <v>6</v>
      </c>
      <c r="K15388" t="str">
        <f t="shared" si="1214"/>
        <v>Korenbouten</v>
      </c>
      <c r="L15388" s="25">
        <f t="shared" si="1211"/>
        <v>25.714285714285715</v>
      </c>
    </row>
    <row r="15389" spans="1:12" x14ac:dyDescent="0.25">
      <c r="A15389">
        <v>946</v>
      </c>
      <c r="B15389" t="s">
        <v>99</v>
      </c>
      <c r="C15389" s="1">
        <v>43281.541666666664</v>
      </c>
      <c r="D15389">
        <v>3</v>
      </c>
      <c r="E15389" t="s">
        <v>14</v>
      </c>
      <c r="F15389" t="s">
        <v>15</v>
      </c>
      <c r="G15389">
        <v>12</v>
      </c>
      <c r="H15389" t="str">
        <f t="shared" si="1210"/>
        <v>KD</v>
      </c>
      <c r="I15389" s="2">
        <f t="shared" si="1212"/>
        <v>2018</v>
      </c>
      <c r="J15389" s="2">
        <f t="shared" si="1213"/>
        <v>6</v>
      </c>
      <c r="K15389" t="str">
        <f t="shared" si="1214"/>
        <v>Waterjuffer</v>
      </c>
      <c r="L15389" s="25">
        <f t="shared" si="1211"/>
        <v>25.714285714285715</v>
      </c>
    </row>
    <row r="15390" spans="1:12" x14ac:dyDescent="0.25">
      <c r="A15390">
        <v>946</v>
      </c>
      <c r="B15390" t="s">
        <v>99</v>
      </c>
      <c r="C15390" s="1">
        <v>43295.479166666664</v>
      </c>
      <c r="D15390">
        <v>4</v>
      </c>
      <c r="E15390" t="s">
        <v>18</v>
      </c>
      <c r="F15390" t="s">
        <v>19</v>
      </c>
      <c r="G15390">
        <v>2</v>
      </c>
      <c r="H15390" t="str">
        <f t="shared" si="1210"/>
        <v>KD</v>
      </c>
      <c r="I15390" s="2">
        <f t="shared" si="1212"/>
        <v>2018</v>
      </c>
      <c r="J15390" s="2">
        <f t="shared" si="1213"/>
        <v>7</v>
      </c>
      <c r="K15390" t="str">
        <f t="shared" si="1214"/>
        <v>Korenbouten</v>
      </c>
      <c r="L15390" s="25">
        <f t="shared" si="1211"/>
        <v>27.714285714285715</v>
      </c>
    </row>
    <row r="15391" spans="1:12" x14ac:dyDescent="0.25">
      <c r="A15391">
        <v>946</v>
      </c>
      <c r="B15391" t="s">
        <v>99</v>
      </c>
      <c r="C15391" s="1">
        <v>43295.479166666664</v>
      </c>
      <c r="D15391">
        <v>4</v>
      </c>
      <c r="E15391" t="s">
        <v>36</v>
      </c>
      <c r="F15391" t="s">
        <v>37</v>
      </c>
      <c r="G15391">
        <v>3</v>
      </c>
      <c r="H15391" t="str">
        <f t="shared" si="1210"/>
        <v>KD</v>
      </c>
      <c r="I15391" s="2">
        <f t="shared" si="1212"/>
        <v>2018</v>
      </c>
      <c r="J15391" s="2">
        <f t="shared" si="1213"/>
        <v>7</v>
      </c>
      <c r="K15391" t="str">
        <f t="shared" si="1214"/>
        <v>Glazenmakers</v>
      </c>
      <c r="L15391" s="25">
        <f t="shared" si="1211"/>
        <v>27.714285714285715</v>
      </c>
    </row>
    <row r="15392" spans="1:12" x14ac:dyDescent="0.25">
      <c r="A15392">
        <v>946</v>
      </c>
      <c r="B15392" t="s">
        <v>99</v>
      </c>
      <c r="C15392" s="1">
        <v>43295.479166666664</v>
      </c>
      <c r="D15392">
        <v>5</v>
      </c>
      <c r="E15392" t="s">
        <v>26</v>
      </c>
      <c r="F15392" t="s">
        <v>27</v>
      </c>
      <c r="G15392">
        <v>3</v>
      </c>
      <c r="H15392" t="str">
        <f t="shared" si="1210"/>
        <v>KD</v>
      </c>
      <c r="I15392" s="2">
        <f t="shared" si="1212"/>
        <v>2018</v>
      </c>
      <c r="J15392" s="2">
        <f t="shared" si="1213"/>
        <v>7</v>
      </c>
      <c r="K15392" t="str">
        <f t="shared" si="1214"/>
        <v>Glazenmakers</v>
      </c>
      <c r="L15392" s="25">
        <f t="shared" si="1211"/>
        <v>27.714285714285715</v>
      </c>
    </row>
    <row r="15393" spans="1:12" x14ac:dyDescent="0.25">
      <c r="A15393">
        <v>946</v>
      </c>
      <c r="B15393" t="s">
        <v>99</v>
      </c>
      <c r="C15393" s="1">
        <v>43295.479166666664</v>
      </c>
      <c r="D15393">
        <v>5</v>
      </c>
      <c r="E15393" t="s">
        <v>36</v>
      </c>
      <c r="F15393" t="s">
        <v>37</v>
      </c>
      <c r="G15393">
        <v>1</v>
      </c>
      <c r="H15393" t="str">
        <f t="shared" si="1210"/>
        <v>KD</v>
      </c>
      <c r="I15393" s="2">
        <f t="shared" si="1212"/>
        <v>2018</v>
      </c>
      <c r="J15393" s="2">
        <f t="shared" si="1213"/>
        <v>7</v>
      </c>
      <c r="K15393" t="str">
        <f t="shared" si="1214"/>
        <v>Glazenmakers</v>
      </c>
      <c r="L15393" s="25">
        <f t="shared" si="1211"/>
        <v>27.714285714285715</v>
      </c>
    </row>
    <row r="15394" spans="1:12" x14ac:dyDescent="0.25">
      <c r="A15394">
        <v>946</v>
      </c>
      <c r="B15394" t="s">
        <v>99</v>
      </c>
      <c r="C15394" s="1">
        <v>43295.479166666664</v>
      </c>
      <c r="D15394">
        <v>3</v>
      </c>
      <c r="E15394" t="s">
        <v>8</v>
      </c>
      <c r="F15394" t="s">
        <v>9</v>
      </c>
      <c r="G15394">
        <v>1</v>
      </c>
      <c r="H15394" t="str">
        <f t="shared" si="1210"/>
        <v>KD</v>
      </c>
      <c r="I15394" s="2">
        <f t="shared" si="1212"/>
        <v>2018</v>
      </c>
      <c r="J15394" s="2">
        <f t="shared" si="1213"/>
        <v>7</v>
      </c>
      <c r="K15394" t="str">
        <f t="shared" si="1214"/>
        <v>Pantserjuffers</v>
      </c>
      <c r="L15394" s="25">
        <f t="shared" si="1211"/>
        <v>27.714285714285715</v>
      </c>
    </row>
    <row r="15395" spans="1:12" x14ac:dyDescent="0.25">
      <c r="A15395">
        <v>946</v>
      </c>
      <c r="B15395" t="s">
        <v>99</v>
      </c>
      <c r="C15395" s="1">
        <v>43295.479166666664</v>
      </c>
      <c r="D15395">
        <v>3</v>
      </c>
      <c r="E15395" t="s">
        <v>32</v>
      </c>
      <c r="F15395" t="s">
        <v>33</v>
      </c>
      <c r="G15395">
        <v>4</v>
      </c>
      <c r="H15395" t="str">
        <f t="shared" si="1210"/>
        <v>KD</v>
      </c>
      <c r="I15395" s="2">
        <f t="shared" si="1212"/>
        <v>2018</v>
      </c>
      <c r="J15395" s="2">
        <f t="shared" si="1213"/>
        <v>7</v>
      </c>
      <c r="K15395" t="str">
        <f t="shared" si="1214"/>
        <v>Korenbouten</v>
      </c>
      <c r="L15395" s="25">
        <f t="shared" si="1211"/>
        <v>27.714285714285715</v>
      </c>
    </row>
    <row r="15396" spans="1:12" x14ac:dyDescent="0.25">
      <c r="A15396">
        <v>946</v>
      </c>
      <c r="B15396" t="s">
        <v>99</v>
      </c>
      <c r="C15396" s="1">
        <v>43295.479166666664</v>
      </c>
      <c r="D15396">
        <v>3</v>
      </c>
      <c r="E15396" t="s">
        <v>18</v>
      </c>
      <c r="F15396" t="s">
        <v>19</v>
      </c>
      <c r="G15396">
        <v>2</v>
      </c>
      <c r="H15396" t="str">
        <f t="shared" si="1210"/>
        <v>KD</v>
      </c>
      <c r="I15396" s="2">
        <f t="shared" si="1212"/>
        <v>2018</v>
      </c>
      <c r="J15396" s="2">
        <f t="shared" si="1213"/>
        <v>7</v>
      </c>
      <c r="K15396" t="str">
        <f t="shared" si="1214"/>
        <v>Korenbouten</v>
      </c>
      <c r="L15396" s="25">
        <f t="shared" si="1211"/>
        <v>27.714285714285715</v>
      </c>
    </row>
    <row r="15397" spans="1:12" x14ac:dyDescent="0.25">
      <c r="A15397">
        <v>946</v>
      </c>
      <c r="B15397" t="s">
        <v>99</v>
      </c>
      <c r="C15397" s="1">
        <v>43295.479166666664</v>
      </c>
      <c r="D15397">
        <v>3</v>
      </c>
      <c r="E15397" t="s">
        <v>30</v>
      </c>
      <c r="F15397" t="s">
        <v>31</v>
      </c>
      <c r="G15397">
        <v>5</v>
      </c>
      <c r="H15397" t="str">
        <f t="shared" si="1210"/>
        <v>KD</v>
      </c>
      <c r="I15397" s="2">
        <f t="shared" si="1212"/>
        <v>2018</v>
      </c>
      <c r="J15397" s="2">
        <f t="shared" si="1213"/>
        <v>7</v>
      </c>
      <c r="K15397" t="str">
        <f t="shared" si="1214"/>
        <v>Pantserjuffers</v>
      </c>
      <c r="L15397" s="25">
        <f t="shared" si="1211"/>
        <v>27.714285714285715</v>
      </c>
    </row>
    <row r="15398" spans="1:12" x14ac:dyDescent="0.25">
      <c r="A15398">
        <v>946</v>
      </c>
      <c r="B15398" t="s">
        <v>99</v>
      </c>
      <c r="C15398" s="1">
        <v>43295.479166666664</v>
      </c>
      <c r="D15398">
        <v>3</v>
      </c>
      <c r="E15398" t="s">
        <v>26</v>
      </c>
      <c r="F15398" t="s">
        <v>27</v>
      </c>
      <c r="G15398">
        <v>3</v>
      </c>
      <c r="H15398" t="str">
        <f t="shared" si="1210"/>
        <v>KD</v>
      </c>
      <c r="I15398" s="2">
        <f t="shared" si="1212"/>
        <v>2018</v>
      </c>
      <c r="J15398" s="2">
        <f t="shared" si="1213"/>
        <v>7</v>
      </c>
      <c r="K15398" t="str">
        <f t="shared" si="1214"/>
        <v>Glazenmakers</v>
      </c>
      <c r="L15398" s="25">
        <f t="shared" si="1211"/>
        <v>27.714285714285715</v>
      </c>
    </row>
    <row r="15399" spans="1:12" x14ac:dyDescent="0.25">
      <c r="A15399">
        <v>946</v>
      </c>
      <c r="B15399" t="s">
        <v>99</v>
      </c>
      <c r="C15399" s="1">
        <v>43295.479166666664</v>
      </c>
      <c r="D15399">
        <v>3</v>
      </c>
      <c r="E15399" t="s">
        <v>71</v>
      </c>
      <c r="F15399" t="s">
        <v>72</v>
      </c>
      <c r="G15399">
        <v>10</v>
      </c>
      <c r="H15399" t="str">
        <f t="shared" si="1210"/>
        <v>KD</v>
      </c>
      <c r="I15399" s="2">
        <f t="shared" si="1212"/>
        <v>2018</v>
      </c>
      <c r="J15399" s="2">
        <f t="shared" si="1213"/>
        <v>7</v>
      </c>
      <c r="K15399" t="str">
        <f t="shared" si="1214"/>
        <v>Waterjuffer</v>
      </c>
      <c r="L15399" s="25">
        <f t="shared" si="1211"/>
        <v>27.714285714285715</v>
      </c>
    </row>
    <row r="15400" spans="1:12" x14ac:dyDescent="0.25">
      <c r="A15400">
        <v>946</v>
      </c>
      <c r="B15400" t="s">
        <v>99</v>
      </c>
      <c r="C15400" s="1">
        <v>43295.479166666664</v>
      </c>
      <c r="D15400">
        <v>3</v>
      </c>
      <c r="E15400" t="s">
        <v>10</v>
      </c>
      <c r="F15400" t="s">
        <v>11</v>
      </c>
      <c r="G15400">
        <v>21</v>
      </c>
      <c r="H15400" t="str">
        <f t="shared" si="1210"/>
        <v>KD</v>
      </c>
      <c r="I15400" s="2">
        <f t="shared" si="1212"/>
        <v>2018</v>
      </c>
      <c r="J15400" s="2">
        <f t="shared" si="1213"/>
        <v>7</v>
      </c>
      <c r="K15400" t="str">
        <f t="shared" si="1214"/>
        <v>Waterjuffer</v>
      </c>
      <c r="L15400" s="25">
        <f t="shared" si="1211"/>
        <v>27.714285714285715</v>
      </c>
    </row>
    <row r="15401" spans="1:12" x14ac:dyDescent="0.25">
      <c r="A15401">
        <v>946</v>
      </c>
      <c r="B15401" t="s">
        <v>99</v>
      </c>
      <c r="C15401" s="1">
        <v>43295.479166666664</v>
      </c>
      <c r="D15401">
        <v>3</v>
      </c>
      <c r="E15401" t="s">
        <v>36</v>
      </c>
      <c r="F15401" t="s">
        <v>37</v>
      </c>
      <c r="G15401">
        <v>3</v>
      </c>
      <c r="H15401" t="str">
        <f t="shared" si="1210"/>
        <v>KD</v>
      </c>
      <c r="I15401" s="2">
        <f t="shared" si="1212"/>
        <v>2018</v>
      </c>
      <c r="J15401" s="2">
        <f t="shared" si="1213"/>
        <v>7</v>
      </c>
      <c r="K15401" t="str">
        <f t="shared" si="1214"/>
        <v>Glazenmakers</v>
      </c>
      <c r="L15401" s="25">
        <f t="shared" si="1211"/>
        <v>27.714285714285715</v>
      </c>
    </row>
    <row r="15402" spans="1:12" x14ac:dyDescent="0.25">
      <c r="A15402">
        <v>946</v>
      </c>
      <c r="B15402" t="s">
        <v>99</v>
      </c>
      <c r="C15402" s="1">
        <v>43295.479166666664</v>
      </c>
      <c r="D15402">
        <v>3</v>
      </c>
      <c r="E15402" t="s">
        <v>14</v>
      </c>
      <c r="F15402" t="s">
        <v>15</v>
      </c>
      <c r="G15402">
        <v>9</v>
      </c>
      <c r="H15402" t="str">
        <f t="shared" si="1210"/>
        <v>KD</v>
      </c>
      <c r="I15402" s="2">
        <f t="shared" si="1212"/>
        <v>2018</v>
      </c>
      <c r="J15402" s="2">
        <f t="shared" si="1213"/>
        <v>7</v>
      </c>
      <c r="K15402" t="str">
        <f t="shared" si="1214"/>
        <v>Waterjuffer</v>
      </c>
      <c r="L15402" s="25">
        <f t="shared" si="1211"/>
        <v>27.714285714285715</v>
      </c>
    </row>
    <row r="15403" spans="1:12" x14ac:dyDescent="0.25">
      <c r="A15403">
        <v>946</v>
      </c>
      <c r="B15403" t="s">
        <v>99</v>
      </c>
      <c r="C15403" s="1">
        <v>43295.479166666664</v>
      </c>
      <c r="D15403">
        <v>3</v>
      </c>
      <c r="E15403" t="s">
        <v>59</v>
      </c>
      <c r="F15403" t="s">
        <v>60</v>
      </c>
      <c r="G15403">
        <v>1</v>
      </c>
      <c r="H15403" t="str">
        <f t="shared" si="1210"/>
        <v>KD</v>
      </c>
      <c r="I15403" s="2">
        <f t="shared" si="1212"/>
        <v>2018</v>
      </c>
      <c r="J15403" s="2">
        <f t="shared" si="1213"/>
        <v>7</v>
      </c>
      <c r="K15403" t="str">
        <f t="shared" si="1214"/>
        <v>Pantserjuffers</v>
      </c>
      <c r="L15403" s="25">
        <f t="shared" si="1211"/>
        <v>27.714285714285715</v>
      </c>
    </row>
    <row r="15404" spans="1:12" x14ac:dyDescent="0.25">
      <c r="A15404">
        <v>946</v>
      </c>
      <c r="B15404" t="s">
        <v>99</v>
      </c>
      <c r="C15404" s="1">
        <v>43316.5</v>
      </c>
      <c r="D15404">
        <v>4</v>
      </c>
      <c r="E15404" t="s">
        <v>36</v>
      </c>
      <c r="F15404" t="s">
        <v>37</v>
      </c>
      <c r="G15404">
        <v>1</v>
      </c>
      <c r="H15404" t="str">
        <f t="shared" si="1210"/>
        <v>KD</v>
      </c>
      <c r="I15404" s="2">
        <f t="shared" si="1212"/>
        <v>2018</v>
      </c>
      <c r="J15404" s="2">
        <f t="shared" si="1213"/>
        <v>8</v>
      </c>
      <c r="K15404" t="str">
        <f t="shared" si="1214"/>
        <v>Glazenmakers</v>
      </c>
      <c r="L15404" s="25">
        <f t="shared" si="1211"/>
        <v>30.714285714285715</v>
      </c>
    </row>
    <row r="15405" spans="1:12" x14ac:dyDescent="0.25">
      <c r="A15405">
        <v>946</v>
      </c>
      <c r="B15405" t="s">
        <v>99</v>
      </c>
      <c r="C15405" s="1">
        <v>43316.5</v>
      </c>
      <c r="D15405">
        <v>5</v>
      </c>
      <c r="E15405" t="s">
        <v>26</v>
      </c>
      <c r="F15405" t="s">
        <v>27</v>
      </c>
      <c r="G15405">
        <v>1</v>
      </c>
      <c r="H15405" t="str">
        <f t="shared" si="1210"/>
        <v>KD</v>
      </c>
      <c r="I15405" s="2">
        <f t="shared" si="1212"/>
        <v>2018</v>
      </c>
      <c r="J15405" s="2">
        <f t="shared" si="1213"/>
        <v>8</v>
      </c>
      <c r="K15405" t="str">
        <f t="shared" si="1214"/>
        <v>Glazenmakers</v>
      </c>
      <c r="L15405" s="25">
        <f t="shared" si="1211"/>
        <v>30.714285714285715</v>
      </c>
    </row>
    <row r="15406" spans="1:12" x14ac:dyDescent="0.25">
      <c r="A15406">
        <v>946</v>
      </c>
      <c r="B15406" t="s">
        <v>99</v>
      </c>
      <c r="C15406" s="1">
        <v>43316.5</v>
      </c>
      <c r="D15406">
        <v>5</v>
      </c>
      <c r="E15406" t="s">
        <v>36</v>
      </c>
      <c r="F15406" t="s">
        <v>37</v>
      </c>
      <c r="G15406">
        <v>1</v>
      </c>
      <c r="H15406" t="str">
        <f t="shared" si="1210"/>
        <v>KD</v>
      </c>
      <c r="I15406" s="2">
        <f t="shared" si="1212"/>
        <v>2018</v>
      </c>
      <c r="J15406" s="2">
        <f t="shared" si="1213"/>
        <v>8</v>
      </c>
      <c r="K15406" t="str">
        <f t="shared" si="1214"/>
        <v>Glazenmakers</v>
      </c>
      <c r="L15406" s="25">
        <f t="shared" si="1211"/>
        <v>30.714285714285715</v>
      </c>
    </row>
    <row r="15407" spans="1:12" x14ac:dyDescent="0.25">
      <c r="A15407">
        <v>946</v>
      </c>
      <c r="B15407" t="s">
        <v>99</v>
      </c>
      <c r="C15407" s="1">
        <v>43316.5</v>
      </c>
      <c r="D15407">
        <v>3</v>
      </c>
      <c r="E15407" t="s">
        <v>18</v>
      </c>
      <c r="F15407" t="s">
        <v>19</v>
      </c>
      <c r="G15407">
        <v>1</v>
      </c>
      <c r="H15407" t="str">
        <f t="shared" si="1210"/>
        <v>KD</v>
      </c>
      <c r="I15407" s="2">
        <f t="shared" si="1212"/>
        <v>2018</v>
      </c>
      <c r="J15407" s="2">
        <f t="shared" si="1213"/>
        <v>8</v>
      </c>
      <c r="K15407" t="str">
        <f t="shared" si="1214"/>
        <v>Korenbouten</v>
      </c>
      <c r="L15407" s="25">
        <f t="shared" si="1211"/>
        <v>30.714285714285715</v>
      </c>
    </row>
    <row r="15408" spans="1:12" x14ac:dyDescent="0.25">
      <c r="A15408">
        <v>946</v>
      </c>
      <c r="B15408" t="s">
        <v>99</v>
      </c>
      <c r="C15408" s="1">
        <v>43316.5</v>
      </c>
      <c r="D15408">
        <v>3</v>
      </c>
      <c r="E15408" t="s">
        <v>26</v>
      </c>
      <c r="F15408" t="s">
        <v>27</v>
      </c>
      <c r="G15408">
        <v>1</v>
      </c>
      <c r="H15408" t="str">
        <f t="shared" si="1210"/>
        <v>KD</v>
      </c>
      <c r="I15408" s="2">
        <f t="shared" si="1212"/>
        <v>2018</v>
      </c>
      <c r="J15408" s="2">
        <f t="shared" si="1213"/>
        <v>8</v>
      </c>
      <c r="K15408" t="str">
        <f t="shared" si="1214"/>
        <v>Glazenmakers</v>
      </c>
      <c r="L15408" s="25">
        <f t="shared" si="1211"/>
        <v>30.714285714285715</v>
      </c>
    </row>
    <row r="15409" spans="1:12" x14ac:dyDescent="0.25">
      <c r="A15409">
        <v>946</v>
      </c>
      <c r="B15409" t="s">
        <v>99</v>
      </c>
      <c r="C15409" s="1">
        <v>43316.5</v>
      </c>
      <c r="D15409">
        <v>3</v>
      </c>
      <c r="E15409" t="s">
        <v>71</v>
      </c>
      <c r="F15409" t="s">
        <v>72</v>
      </c>
      <c r="G15409">
        <v>3</v>
      </c>
      <c r="H15409" t="str">
        <f t="shared" si="1210"/>
        <v>KD</v>
      </c>
      <c r="I15409" s="2">
        <f t="shared" si="1212"/>
        <v>2018</v>
      </c>
      <c r="J15409" s="2">
        <f t="shared" si="1213"/>
        <v>8</v>
      </c>
      <c r="K15409" t="str">
        <f t="shared" si="1214"/>
        <v>Waterjuffer</v>
      </c>
      <c r="L15409" s="25">
        <f t="shared" si="1211"/>
        <v>30.714285714285715</v>
      </c>
    </row>
    <row r="15410" spans="1:12" x14ac:dyDescent="0.25">
      <c r="A15410">
        <v>946</v>
      </c>
      <c r="B15410" t="s">
        <v>99</v>
      </c>
      <c r="C15410" s="1">
        <v>43316.5</v>
      </c>
      <c r="D15410">
        <v>3</v>
      </c>
      <c r="E15410" t="s">
        <v>10</v>
      </c>
      <c r="F15410" t="s">
        <v>11</v>
      </c>
      <c r="G15410">
        <v>2</v>
      </c>
      <c r="H15410" t="str">
        <f t="shared" si="1210"/>
        <v>KD</v>
      </c>
      <c r="I15410" s="2">
        <f t="shared" si="1212"/>
        <v>2018</v>
      </c>
      <c r="J15410" s="2">
        <f t="shared" si="1213"/>
        <v>8</v>
      </c>
      <c r="K15410" t="str">
        <f t="shared" si="1214"/>
        <v>Waterjuffer</v>
      </c>
      <c r="L15410" s="25">
        <f t="shared" si="1211"/>
        <v>30.714285714285715</v>
      </c>
    </row>
    <row r="15411" spans="1:12" x14ac:dyDescent="0.25">
      <c r="A15411">
        <v>946</v>
      </c>
      <c r="B15411" t="s">
        <v>99</v>
      </c>
      <c r="C15411" s="1">
        <v>43316.5</v>
      </c>
      <c r="D15411">
        <v>3</v>
      </c>
      <c r="E15411" t="s">
        <v>14</v>
      </c>
      <c r="F15411" t="s">
        <v>15</v>
      </c>
      <c r="G15411">
        <v>5</v>
      </c>
      <c r="H15411" t="str">
        <f t="shared" si="1210"/>
        <v>KD</v>
      </c>
      <c r="I15411" s="2">
        <f t="shared" si="1212"/>
        <v>2018</v>
      </c>
      <c r="J15411" s="2">
        <f t="shared" si="1213"/>
        <v>8</v>
      </c>
      <c r="K15411" t="str">
        <f t="shared" si="1214"/>
        <v>Waterjuffer</v>
      </c>
      <c r="L15411" s="25">
        <f t="shared" si="1211"/>
        <v>30.714285714285715</v>
      </c>
    </row>
    <row r="15412" spans="1:12" x14ac:dyDescent="0.25">
      <c r="A15412">
        <v>946</v>
      </c>
      <c r="B15412" t="s">
        <v>99</v>
      </c>
      <c r="C15412" s="1">
        <v>43316.5</v>
      </c>
      <c r="D15412">
        <v>3</v>
      </c>
      <c r="E15412" t="s">
        <v>30</v>
      </c>
      <c r="F15412" t="s">
        <v>31</v>
      </c>
      <c r="G15412">
        <v>8</v>
      </c>
      <c r="H15412" t="str">
        <f t="shared" si="1210"/>
        <v>KD</v>
      </c>
      <c r="I15412" s="2">
        <f t="shared" si="1212"/>
        <v>2018</v>
      </c>
      <c r="J15412" s="2">
        <f t="shared" si="1213"/>
        <v>8</v>
      </c>
      <c r="K15412" t="str">
        <f t="shared" si="1214"/>
        <v>Pantserjuffers</v>
      </c>
      <c r="L15412" s="25">
        <f t="shared" si="1211"/>
        <v>30.714285714285715</v>
      </c>
    </row>
    <row r="15413" spans="1:12" x14ac:dyDescent="0.25">
      <c r="A15413">
        <v>946</v>
      </c>
      <c r="B15413" t="s">
        <v>99</v>
      </c>
      <c r="C15413" s="1">
        <v>43329.541666666664</v>
      </c>
      <c r="D15413">
        <v>4</v>
      </c>
      <c r="E15413" t="s">
        <v>26</v>
      </c>
      <c r="F15413" t="s">
        <v>27</v>
      </c>
      <c r="G15413">
        <v>1</v>
      </c>
      <c r="H15413" t="str">
        <f t="shared" si="1210"/>
        <v>KD</v>
      </c>
      <c r="I15413" s="2">
        <f t="shared" si="1212"/>
        <v>2018</v>
      </c>
      <c r="J15413" s="2">
        <f t="shared" si="1213"/>
        <v>8</v>
      </c>
      <c r="K15413" t="str">
        <f t="shared" si="1214"/>
        <v>Glazenmakers</v>
      </c>
      <c r="L15413" s="25">
        <f t="shared" si="1211"/>
        <v>32.571428571428569</v>
      </c>
    </row>
    <row r="15414" spans="1:12" x14ac:dyDescent="0.25">
      <c r="A15414">
        <v>946</v>
      </c>
      <c r="B15414" t="s">
        <v>99</v>
      </c>
      <c r="C15414" s="1">
        <v>43329.541666666664</v>
      </c>
      <c r="D15414">
        <v>4</v>
      </c>
      <c r="E15414" t="s">
        <v>36</v>
      </c>
      <c r="F15414" t="s">
        <v>37</v>
      </c>
      <c r="G15414">
        <v>3</v>
      </c>
      <c r="H15414" t="str">
        <f t="shared" si="1210"/>
        <v>KD</v>
      </c>
      <c r="I15414" s="2">
        <f t="shared" si="1212"/>
        <v>2018</v>
      </c>
      <c r="J15414" s="2">
        <f t="shared" si="1213"/>
        <v>8</v>
      </c>
      <c r="K15414" t="str">
        <f t="shared" si="1214"/>
        <v>Glazenmakers</v>
      </c>
      <c r="L15414" s="25">
        <f t="shared" si="1211"/>
        <v>32.571428571428569</v>
      </c>
    </row>
    <row r="15415" spans="1:12" x14ac:dyDescent="0.25">
      <c r="A15415">
        <v>946</v>
      </c>
      <c r="B15415" t="s">
        <v>99</v>
      </c>
      <c r="C15415" s="1">
        <v>43329.541666666664</v>
      </c>
      <c r="D15415">
        <v>5</v>
      </c>
      <c r="E15415" t="s">
        <v>26</v>
      </c>
      <c r="F15415" t="s">
        <v>27</v>
      </c>
      <c r="G15415">
        <v>4</v>
      </c>
      <c r="H15415" t="str">
        <f t="shared" si="1210"/>
        <v>KD</v>
      </c>
      <c r="I15415" s="2">
        <f t="shared" si="1212"/>
        <v>2018</v>
      </c>
      <c r="J15415" s="2">
        <f t="shared" si="1213"/>
        <v>8</v>
      </c>
      <c r="K15415" t="str">
        <f t="shared" si="1214"/>
        <v>Glazenmakers</v>
      </c>
      <c r="L15415" s="25">
        <f t="shared" si="1211"/>
        <v>32.571428571428569</v>
      </c>
    </row>
    <row r="15416" spans="1:12" x14ac:dyDescent="0.25">
      <c r="A15416">
        <v>946</v>
      </c>
      <c r="B15416" t="s">
        <v>99</v>
      </c>
      <c r="C15416" s="1">
        <v>43329.541666666664</v>
      </c>
      <c r="D15416">
        <v>5</v>
      </c>
      <c r="E15416" t="s">
        <v>36</v>
      </c>
      <c r="F15416" t="s">
        <v>37</v>
      </c>
      <c r="G15416">
        <v>13</v>
      </c>
      <c r="H15416" t="str">
        <f t="shared" si="1210"/>
        <v>KD</v>
      </c>
      <c r="I15416" s="2">
        <f t="shared" si="1212"/>
        <v>2018</v>
      </c>
      <c r="J15416" s="2">
        <f t="shared" si="1213"/>
        <v>8</v>
      </c>
      <c r="K15416" t="str">
        <f t="shared" si="1214"/>
        <v>Glazenmakers</v>
      </c>
      <c r="L15416" s="25">
        <f t="shared" si="1211"/>
        <v>32.571428571428569</v>
      </c>
    </row>
    <row r="15417" spans="1:12" x14ac:dyDescent="0.25">
      <c r="A15417">
        <v>946</v>
      </c>
      <c r="B15417" t="s">
        <v>99</v>
      </c>
      <c r="C15417" s="1">
        <v>43329.541666666664</v>
      </c>
      <c r="D15417">
        <v>3</v>
      </c>
      <c r="E15417" t="s">
        <v>40</v>
      </c>
      <c r="F15417" t="s">
        <v>41</v>
      </c>
      <c r="G15417">
        <v>1</v>
      </c>
      <c r="H15417" t="str">
        <f t="shared" si="1210"/>
        <v>KD</v>
      </c>
      <c r="I15417" s="2">
        <f t="shared" si="1212"/>
        <v>2018</v>
      </c>
      <c r="J15417" s="2">
        <f t="shared" si="1213"/>
        <v>8</v>
      </c>
      <c r="K15417" t="str">
        <f t="shared" si="1214"/>
        <v>Korenbouten</v>
      </c>
      <c r="L15417" s="25">
        <f t="shared" si="1211"/>
        <v>32.571428571428569</v>
      </c>
    </row>
    <row r="15418" spans="1:12" x14ac:dyDescent="0.25">
      <c r="A15418">
        <v>946</v>
      </c>
      <c r="B15418" t="s">
        <v>99</v>
      </c>
      <c r="C15418" s="1">
        <v>43329.541666666664</v>
      </c>
      <c r="D15418">
        <v>3</v>
      </c>
      <c r="E15418" t="s">
        <v>30</v>
      </c>
      <c r="F15418" t="s">
        <v>31</v>
      </c>
      <c r="G15418">
        <v>8</v>
      </c>
      <c r="H15418" t="str">
        <f t="shared" si="1210"/>
        <v>KD</v>
      </c>
      <c r="I15418" s="2">
        <f t="shared" si="1212"/>
        <v>2018</v>
      </c>
      <c r="J15418" s="2">
        <f t="shared" si="1213"/>
        <v>8</v>
      </c>
      <c r="K15418" t="str">
        <f t="shared" si="1214"/>
        <v>Pantserjuffers</v>
      </c>
      <c r="L15418" s="25">
        <f t="shared" si="1211"/>
        <v>32.571428571428569</v>
      </c>
    </row>
    <row r="15419" spans="1:12" x14ac:dyDescent="0.25">
      <c r="A15419">
        <v>946</v>
      </c>
      <c r="B15419" t="s">
        <v>99</v>
      </c>
      <c r="C15419" s="1">
        <v>43329.541666666664</v>
      </c>
      <c r="D15419">
        <v>3</v>
      </c>
      <c r="E15419" t="s">
        <v>26</v>
      </c>
      <c r="F15419" t="s">
        <v>27</v>
      </c>
      <c r="G15419">
        <v>3</v>
      </c>
      <c r="H15419" t="str">
        <f t="shared" si="1210"/>
        <v>KD</v>
      </c>
      <c r="I15419" s="2">
        <f t="shared" si="1212"/>
        <v>2018</v>
      </c>
      <c r="J15419" s="2">
        <f t="shared" si="1213"/>
        <v>8</v>
      </c>
      <c r="K15419" t="str">
        <f t="shared" si="1214"/>
        <v>Glazenmakers</v>
      </c>
      <c r="L15419" s="25">
        <f t="shared" si="1211"/>
        <v>32.571428571428569</v>
      </c>
    </row>
    <row r="15420" spans="1:12" x14ac:dyDescent="0.25">
      <c r="A15420">
        <v>946</v>
      </c>
      <c r="B15420" t="s">
        <v>99</v>
      </c>
      <c r="C15420" s="1">
        <v>43329.541666666664</v>
      </c>
      <c r="D15420">
        <v>3</v>
      </c>
      <c r="E15420" t="s">
        <v>34</v>
      </c>
      <c r="F15420" t="s">
        <v>35</v>
      </c>
      <c r="G15420">
        <v>4</v>
      </c>
      <c r="H15420" t="str">
        <f t="shared" si="1210"/>
        <v>KD</v>
      </c>
      <c r="I15420" s="2">
        <f t="shared" si="1212"/>
        <v>2018</v>
      </c>
      <c r="J15420" s="2">
        <f t="shared" si="1213"/>
        <v>8</v>
      </c>
      <c r="K15420" t="str">
        <f t="shared" si="1214"/>
        <v>Pantserjuffers</v>
      </c>
      <c r="L15420" s="25">
        <f t="shared" si="1211"/>
        <v>32.571428571428569</v>
      </c>
    </row>
    <row r="15421" spans="1:12" x14ac:dyDescent="0.25">
      <c r="A15421">
        <v>946</v>
      </c>
      <c r="B15421" t="s">
        <v>99</v>
      </c>
      <c r="C15421" s="1">
        <v>43329.541666666664</v>
      </c>
      <c r="D15421">
        <v>3</v>
      </c>
      <c r="E15421" t="s">
        <v>10</v>
      </c>
      <c r="F15421" t="s">
        <v>11</v>
      </c>
      <c r="G15421">
        <v>2</v>
      </c>
      <c r="H15421" t="str">
        <f t="shared" si="1210"/>
        <v>KD</v>
      </c>
      <c r="I15421" s="2">
        <f t="shared" si="1212"/>
        <v>2018</v>
      </c>
      <c r="J15421" s="2">
        <f t="shared" si="1213"/>
        <v>8</v>
      </c>
      <c r="K15421" t="str">
        <f t="shared" si="1214"/>
        <v>Waterjuffer</v>
      </c>
      <c r="L15421" s="25">
        <f t="shared" si="1211"/>
        <v>32.571428571428569</v>
      </c>
    </row>
    <row r="15422" spans="1:12" x14ac:dyDescent="0.25">
      <c r="A15422">
        <v>946</v>
      </c>
      <c r="B15422" t="s">
        <v>99</v>
      </c>
      <c r="C15422" s="1">
        <v>43329.541666666664</v>
      </c>
      <c r="D15422">
        <v>3</v>
      </c>
      <c r="E15422" t="s">
        <v>36</v>
      </c>
      <c r="F15422" t="s">
        <v>37</v>
      </c>
      <c r="G15422">
        <v>13</v>
      </c>
      <c r="H15422" t="str">
        <f t="shared" si="1210"/>
        <v>KD</v>
      </c>
      <c r="I15422" s="2">
        <f t="shared" si="1212"/>
        <v>2018</v>
      </c>
      <c r="J15422" s="2">
        <f t="shared" si="1213"/>
        <v>8</v>
      </c>
      <c r="K15422" t="str">
        <f t="shared" si="1214"/>
        <v>Glazenmakers</v>
      </c>
      <c r="L15422" s="25">
        <f t="shared" si="1211"/>
        <v>32.571428571428569</v>
      </c>
    </row>
    <row r="15423" spans="1:12" x14ac:dyDescent="0.25">
      <c r="A15423">
        <v>946</v>
      </c>
      <c r="B15423" t="s">
        <v>99</v>
      </c>
      <c r="C15423" s="1">
        <v>43329.541666666664</v>
      </c>
      <c r="D15423">
        <v>3</v>
      </c>
      <c r="E15423" t="s">
        <v>14</v>
      </c>
      <c r="F15423" t="s">
        <v>15</v>
      </c>
      <c r="G15423">
        <v>28</v>
      </c>
      <c r="H15423" t="str">
        <f t="shared" si="1210"/>
        <v>KD</v>
      </c>
      <c r="I15423" s="2">
        <f t="shared" si="1212"/>
        <v>2018</v>
      </c>
      <c r="J15423" s="2">
        <f t="shared" si="1213"/>
        <v>8</v>
      </c>
      <c r="K15423" t="str">
        <f t="shared" si="1214"/>
        <v>Waterjuffer</v>
      </c>
      <c r="L15423" s="25">
        <f t="shared" si="1211"/>
        <v>32.571428571428569</v>
      </c>
    </row>
    <row r="15424" spans="1:12" x14ac:dyDescent="0.25">
      <c r="A15424">
        <v>946</v>
      </c>
      <c r="B15424" t="s">
        <v>99</v>
      </c>
      <c r="C15424" s="1">
        <v>43344.458333333336</v>
      </c>
      <c r="D15424">
        <v>4</v>
      </c>
      <c r="E15424" t="s">
        <v>26</v>
      </c>
      <c r="F15424" t="s">
        <v>27</v>
      </c>
      <c r="G15424">
        <v>1</v>
      </c>
      <c r="H15424" t="str">
        <f t="shared" si="1210"/>
        <v>KD</v>
      </c>
      <c r="I15424" s="2">
        <f t="shared" si="1212"/>
        <v>2018</v>
      </c>
      <c r="J15424" s="2">
        <f t="shared" si="1213"/>
        <v>9</v>
      </c>
      <c r="K15424" t="str">
        <f t="shared" si="1214"/>
        <v>Glazenmakers</v>
      </c>
      <c r="L15424" s="25">
        <f t="shared" si="1211"/>
        <v>34.714285714285715</v>
      </c>
    </row>
    <row r="15425" spans="1:12" x14ac:dyDescent="0.25">
      <c r="A15425">
        <v>946</v>
      </c>
      <c r="B15425" t="s">
        <v>99</v>
      </c>
      <c r="C15425" s="1">
        <v>43344.458333333336</v>
      </c>
      <c r="D15425">
        <v>4</v>
      </c>
      <c r="E15425" t="s">
        <v>36</v>
      </c>
      <c r="F15425" t="s">
        <v>37</v>
      </c>
      <c r="G15425">
        <v>5</v>
      </c>
      <c r="H15425" t="str">
        <f t="shared" si="1210"/>
        <v>KD</v>
      </c>
      <c r="I15425" s="2">
        <f t="shared" si="1212"/>
        <v>2018</v>
      </c>
      <c r="J15425" s="2">
        <f t="shared" si="1213"/>
        <v>9</v>
      </c>
      <c r="K15425" t="str">
        <f t="shared" si="1214"/>
        <v>Glazenmakers</v>
      </c>
      <c r="L15425" s="25">
        <f t="shared" si="1211"/>
        <v>34.714285714285715</v>
      </c>
    </row>
    <row r="15426" spans="1:12" x14ac:dyDescent="0.25">
      <c r="A15426">
        <v>946</v>
      </c>
      <c r="B15426" t="s">
        <v>99</v>
      </c>
      <c r="C15426" s="1">
        <v>43344.458333333336</v>
      </c>
      <c r="D15426">
        <v>5</v>
      </c>
      <c r="E15426" t="s">
        <v>36</v>
      </c>
      <c r="F15426" t="s">
        <v>37</v>
      </c>
      <c r="G15426">
        <v>4</v>
      </c>
      <c r="H15426" t="str">
        <f t="shared" ref="H15426:H15489" si="1215">VLOOKUP(A15426,$N$2:$O$51,2,FALSE)</f>
        <v>KD</v>
      </c>
      <c r="I15426" s="2">
        <f t="shared" si="1212"/>
        <v>2018</v>
      </c>
      <c r="J15426" s="2">
        <f t="shared" si="1213"/>
        <v>9</v>
      </c>
      <c r="K15426" t="str">
        <f t="shared" si="1214"/>
        <v>Glazenmakers</v>
      </c>
      <c r="L15426" s="25">
        <f t="shared" si="1211"/>
        <v>34.714285714285715</v>
      </c>
    </row>
    <row r="15427" spans="1:12" x14ac:dyDescent="0.25">
      <c r="A15427">
        <v>946</v>
      </c>
      <c r="B15427" t="s">
        <v>99</v>
      </c>
      <c r="C15427" s="1">
        <v>43344.458333333336</v>
      </c>
      <c r="D15427">
        <v>3</v>
      </c>
      <c r="E15427" t="s">
        <v>32</v>
      </c>
      <c r="F15427" t="s">
        <v>33</v>
      </c>
      <c r="G15427">
        <v>3</v>
      </c>
      <c r="H15427" t="str">
        <f t="shared" si="1215"/>
        <v>KD</v>
      </c>
      <c r="I15427" s="2">
        <f t="shared" si="1212"/>
        <v>2018</v>
      </c>
      <c r="J15427" s="2">
        <f t="shared" si="1213"/>
        <v>9</v>
      </c>
      <c r="K15427" t="str">
        <f t="shared" si="1214"/>
        <v>Korenbouten</v>
      </c>
      <c r="L15427" s="25">
        <f t="shared" ref="L15427:L15490" si="1216">(ROUNDDOWN(C15427-DATE(I15427,1,1),0))/7</f>
        <v>34.714285714285715</v>
      </c>
    </row>
    <row r="15428" spans="1:12" x14ac:dyDescent="0.25">
      <c r="A15428">
        <v>946</v>
      </c>
      <c r="B15428" t="s">
        <v>99</v>
      </c>
      <c r="C15428" s="1">
        <v>43344.458333333336</v>
      </c>
      <c r="D15428">
        <v>3</v>
      </c>
      <c r="E15428" t="s">
        <v>26</v>
      </c>
      <c r="F15428" t="s">
        <v>27</v>
      </c>
      <c r="G15428">
        <v>1</v>
      </c>
      <c r="H15428" t="str">
        <f t="shared" si="1215"/>
        <v>KD</v>
      </c>
      <c r="I15428" s="2">
        <f t="shared" si="1212"/>
        <v>2018</v>
      </c>
      <c r="J15428" s="2">
        <f t="shared" si="1213"/>
        <v>9</v>
      </c>
      <c r="K15428" t="str">
        <f t="shared" si="1214"/>
        <v>Glazenmakers</v>
      </c>
      <c r="L15428" s="25">
        <f t="shared" si="1216"/>
        <v>34.714285714285715</v>
      </c>
    </row>
    <row r="15429" spans="1:12" x14ac:dyDescent="0.25">
      <c r="A15429">
        <v>946</v>
      </c>
      <c r="B15429" t="s">
        <v>99</v>
      </c>
      <c r="C15429" s="1">
        <v>43344.458333333336</v>
      </c>
      <c r="D15429">
        <v>3</v>
      </c>
      <c r="E15429" t="s">
        <v>10</v>
      </c>
      <c r="F15429" t="s">
        <v>11</v>
      </c>
      <c r="G15429">
        <v>2</v>
      </c>
      <c r="H15429" t="str">
        <f t="shared" si="1215"/>
        <v>KD</v>
      </c>
      <c r="I15429" s="2">
        <f t="shared" si="1212"/>
        <v>2018</v>
      </c>
      <c r="J15429" s="2">
        <f t="shared" si="1213"/>
        <v>9</v>
      </c>
      <c r="K15429" t="str">
        <f t="shared" si="1214"/>
        <v>Waterjuffer</v>
      </c>
      <c r="L15429" s="25">
        <f t="shared" si="1216"/>
        <v>34.714285714285715</v>
      </c>
    </row>
    <row r="15430" spans="1:12" x14ac:dyDescent="0.25">
      <c r="A15430">
        <v>946</v>
      </c>
      <c r="B15430" t="s">
        <v>99</v>
      </c>
      <c r="C15430" s="1">
        <v>43344.458333333336</v>
      </c>
      <c r="D15430">
        <v>3</v>
      </c>
      <c r="E15430" t="s">
        <v>36</v>
      </c>
      <c r="F15430" t="s">
        <v>37</v>
      </c>
      <c r="G15430">
        <v>5</v>
      </c>
      <c r="H15430" t="str">
        <f t="shared" si="1215"/>
        <v>KD</v>
      </c>
      <c r="I15430" s="2">
        <f t="shared" si="1212"/>
        <v>2018</v>
      </c>
      <c r="J15430" s="2">
        <f t="shared" si="1213"/>
        <v>9</v>
      </c>
      <c r="K15430" t="str">
        <f t="shared" si="1214"/>
        <v>Glazenmakers</v>
      </c>
      <c r="L15430" s="25">
        <f t="shared" si="1216"/>
        <v>34.714285714285715</v>
      </c>
    </row>
    <row r="15431" spans="1:12" x14ac:dyDescent="0.25">
      <c r="A15431">
        <v>946</v>
      </c>
      <c r="B15431" t="s">
        <v>99</v>
      </c>
      <c r="C15431" s="1">
        <v>43344.458333333336</v>
      </c>
      <c r="D15431">
        <v>3</v>
      </c>
      <c r="E15431" t="s">
        <v>14</v>
      </c>
      <c r="F15431" t="s">
        <v>15</v>
      </c>
      <c r="G15431">
        <v>7</v>
      </c>
      <c r="H15431" t="str">
        <f t="shared" si="1215"/>
        <v>KD</v>
      </c>
      <c r="I15431" s="2">
        <f t="shared" si="1212"/>
        <v>2018</v>
      </c>
      <c r="J15431" s="2">
        <f t="shared" si="1213"/>
        <v>9</v>
      </c>
      <c r="K15431" t="str">
        <f t="shared" si="1214"/>
        <v>Waterjuffer</v>
      </c>
      <c r="L15431" s="25">
        <f t="shared" si="1216"/>
        <v>34.714285714285715</v>
      </c>
    </row>
    <row r="15432" spans="1:12" x14ac:dyDescent="0.25">
      <c r="A15432">
        <v>946</v>
      </c>
      <c r="B15432" t="s">
        <v>99</v>
      </c>
      <c r="C15432" s="1">
        <v>43344.458333333336</v>
      </c>
      <c r="D15432">
        <v>3</v>
      </c>
      <c r="E15432" t="s">
        <v>30</v>
      </c>
      <c r="F15432" t="s">
        <v>31</v>
      </c>
      <c r="G15432">
        <v>1</v>
      </c>
      <c r="H15432" t="str">
        <f t="shared" si="1215"/>
        <v>KD</v>
      </c>
      <c r="I15432" s="2">
        <f t="shared" si="1212"/>
        <v>2018</v>
      </c>
      <c r="J15432" s="2">
        <f t="shared" si="1213"/>
        <v>9</v>
      </c>
      <c r="K15432" t="str">
        <f t="shared" si="1214"/>
        <v>Pantserjuffers</v>
      </c>
      <c r="L15432" s="25">
        <f t="shared" si="1216"/>
        <v>34.714285714285715</v>
      </c>
    </row>
    <row r="15433" spans="1:12" x14ac:dyDescent="0.25">
      <c r="A15433">
        <v>946</v>
      </c>
      <c r="B15433" t="s">
        <v>99</v>
      </c>
      <c r="C15433" s="1">
        <v>43356.541666666664</v>
      </c>
      <c r="D15433">
        <v>4</v>
      </c>
      <c r="E15433" t="s">
        <v>36</v>
      </c>
      <c r="F15433" t="s">
        <v>37</v>
      </c>
      <c r="G15433">
        <v>15</v>
      </c>
      <c r="H15433" t="str">
        <f t="shared" si="1215"/>
        <v>KD</v>
      </c>
      <c r="I15433" s="2">
        <f t="shared" si="1212"/>
        <v>2018</v>
      </c>
      <c r="J15433" s="2">
        <f t="shared" si="1213"/>
        <v>9</v>
      </c>
      <c r="K15433" t="str">
        <f t="shared" si="1214"/>
        <v>Glazenmakers</v>
      </c>
      <c r="L15433" s="25">
        <f t="shared" si="1216"/>
        <v>36.428571428571431</v>
      </c>
    </row>
    <row r="15434" spans="1:12" x14ac:dyDescent="0.25">
      <c r="A15434">
        <v>946</v>
      </c>
      <c r="B15434" t="s">
        <v>99</v>
      </c>
      <c r="C15434" s="1">
        <v>43356.541666666664</v>
      </c>
      <c r="D15434">
        <v>5</v>
      </c>
      <c r="E15434" t="s">
        <v>36</v>
      </c>
      <c r="F15434" t="s">
        <v>37</v>
      </c>
      <c r="G15434">
        <v>22</v>
      </c>
      <c r="H15434" t="str">
        <f t="shared" si="1215"/>
        <v>KD</v>
      </c>
      <c r="I15434" s="2">
        <f t="shared" si="1212"/>
        <v>2018</v>
      </c>
      <c r="J15434" s="2">
        <f t="shared" si="1213"/>
        <v>9</v>
      </c>
      <c r="K15434" t="str">
        <f t="shared" si="1214"/>
        <v>Glazenmakers</v>
      </c>
      <c r="L15434" s="25">
        <f t="shared" si="1216"/>
        <v>36.428571428571431</v>
      </c>
    </row>
    <row r="15435" spans="1:12" x14ac:dyDescent="0.25">
      <c r="A15435">
        <v>946</v>
      </c>
      <c r="B15435" t="s">
        <v>99</v>
      </c>
      <c r="C15435" s="1">
        <v>43356.541666666664</v>
      </c>
      <c r="D15435">
        <v>3</v>
      </c>
      <c r="E15435" t="s">
        <v>40</v>
      </c>
      <c r="F15435" t="s">
        <v>41</v>
      </c>
      <c r="G15435">
        <v>2</v>
      </c>
      <c r="H15435" t="str">
        <f t="shared" si="1215"/>
        <v>KD</v>
      </c>
      <c r="I15435" s="2">
        <f t="shared" si="1212"/>
        <v>2018</v>
      </c>
      <c r="J15435" s="2">
        <f t="shared" si="1213"/>
        <v>9</v>
      </c>
      <c r="K15435" t="str">
        <f t="shared" si="1214"/>
        <v>Korenbouten</v>
      </c>
      <c r="L15435" s="25">
        <f t="shared" si="1216"/>
        <v>36.428571428571431</v>
      </c>
    </row>
    <row r="15436" spans="1:12" x14ac:dyDescent="0.25">
      <c r="A15436">
        <v>946</v>
      </c>
      <c r="B15436" t="s">
        <v>99</v>
      </c>
      <c r="C15436" s="1">
        <v>43356.541666666664</v>
      </c>
      <c r="D15436">
        <v>3</v>
      </c>
      <c r="E15436" t="s">
        <v>8</v>
      </c>
      <c r="F15436" t="s">
        <v>9</v>
      </c>
      <c r="G15436">
        <v>1</v>
      </c>
      <c r="H15436" t="str">
        <f t="shared" si="1215"/>
        <v>KD</v>
      </c>
      <c r="I15436" s="2">
        <f t="shared" si="1212"/>
        <v>2018</v>
      </c>
      <c r="J15436" s="2">
        <f t="shared" si="1213"/>
        <v>9</v>
      </c>
      <c r="K15436" t="str">
        <f t="shared" si="1214"/>
        <v>Pantserjuffers</v>
      </c>
      <c r="L15436" s="25">
        <f t="shared" si="1216"/>
        <v>36.428571428571431</v>
      </c>
    </row>
    <row r="15437" spans="1:12" x14ac:dyDescent="0.25">
      <c r="A15437">
        <v>946</v>
      </c>
      <c r="B15437" t="s">
        <v>99</v>
      </c>
      <c r="C15437" s="1">
        <v>43356.541666666664</v>
      </c>
      <c r="D15437">
        <v>3</v>
      </c>
      <c r="E15437" t="s">
        <v>32</v>
      </c>
      <c r="F15437" t="s">
        <v>33</v>
      </c>
      <c r="G15437">
        <v>7</v>
      </c>
      <c r="H15437" t="str">
        <f t="shared" si="1215"/>
        <v>KD</v>
      </c>
      <c r="I15437" s="2">
        <f t="shared" si="1212"/>
        <v>2018</v>
      </c>
      <c r="J15437" s="2">
        <f t="shared" si="1213"/>
        <v>9</v>
      </c>
      <c r="K15437" t="str">
        <f t="shared" si="1214"/>
        <v>Korenbouten</v>
      </c>
      <c r="L15437" s="25">
        <f t="shared" si="1216"/>
        <v>36.428571428571431</v>
      </c>
    </row>
    <row r="15438" spans="1:12" x14ac:dyDescent="0.25">
      <c r="A15438">
        <v>946</v>
      </c>
      <c r="B15438" t="s">
        <v>99</v>
      </c>
      <c r="C15438" s="1">
        <v>43356.541666666664</v>
      </c>
      <c r="D15438">
        <v>3</v>
      </c>
      <c r="E15438" t="s">
        <v>30</v>
      </c>
      <c r="F15438" t="s">
        <v>31</v>
      </c>
      <c r="G15438">
        <v>2</v>
      </c>
      <c r="H15438" t="str">
        <f t="shared" si="1215"/>
        <v>KD</v>
      </c>
      <c r="I15438" s="2">
        <f t="shared" si="1212"/>
        <v>2018</v>
      </c>
      <c r="J15438" s="2">
        <f t="shared" si="1213"/>
        <v>9</v>
      </c>
      <c r="K15438" t="str">
        <f t="shared" si="1214"/>
        <v>Pantserjuffers</v>
      </c>
      <c r="L15438" s="25">
        <f t="shared" si="1216"/>
        <v>36.428571428571431</v>
      </c>
    </row>
    <row r="15439" spans="1:12" x14ac:dyDescent="0.25">
      <c r="A15439">
        <v>946</v>
      </c>
      <c r="B15439" t="s">
        <v>99</v>
      </c>
      <c r="C15439" s="1">
        <v>43356.541666666664</v>
      </c>
      <c r="D15439">
        <v>3</v>
      </c>
      <c r="E15439" t="s">
        <v>34</v>
      </c>
      <c r="F15439" t="s">
        <v>35</v>
      </c>
      <c r="G15439">
        <v>4</v>
      </c>
      <c r="H15439" t="str">
        <f t="shared" si="1215"/>
        <v>KD</v>
      </c>
      <c r="I15439" s="2">
        <f t="shared" si="1212"/>
        <v>2018</v>
      </c>
      <c r="J15439" s="2">
        <f t="shared" si="1213"/>
        <v>9</v>
      </c>
      <c r="K15439" t="str">
        <f t="shared" si="1214"/>
        <v>Pantserjuffers</v>
      </c>
      <c r="L15439" s="25">
        <f t="shared" si="1216"/>
        <v>36.428571428571431</v>
      </c>
    </row>
    <row r="15440" spans="1:12" x14ac:dyDescent="0.25">
      <c r="A15440">
        <v>946</v>
      </c>
      <c r="B15440" t="s">
        <v>99</v>
      </c>
      <c r="C15440" s="1">
        <v>43356.541666666664</v>
      </c>
      <c r="D15440">
        <v>3</v>
      </c>
      <c r="E15440" t="s">
        <v>10</v>
      </c>
      <c r="F15440" t="s">
        <v>11</v>
      </c>
      <c r="G15440">
        <v>2</v>
      </c>
      <c r="H15440" t="str">
        <f t="shared" si="1215"/>
        <v>KD</v>
      </c>
      <c r="I15440" s="2">
        <f t="shared" si="1212"/>
        <v>2018</v>
      </c>
      <c r="J15440" s="2">
        <f t="shared" si="1213"/>
        <v>9</v>
      </c>
      <c r="K15440" t="str">
        <f t="shared" si="1214"/>
        <v>Waterjuffer</v>
      </c>
      <c r="L15440" s="25">
        <f t="shared" si="1216"/>
        <v>36.428571428571431</v>
      </c>
    </row>
    <row r="15441" spans="1:12" x14ac:dyDescent="0.25">
      <c r="A15441">
        <v>946</v>
      </c>
      <c r="B15441" t="s">
        <v>99</v>
      </c>
      <c r="C15441" s="1">
        <v>43356.541666666664</v>
      </c>
      <c r="D15441">
        <v>3</v>
      </c>
      <c r="E15441" t="s">
        <v>36</v>
      </c>
      <c r="F15441" t="s">
        <v>37</v>
      </c>
      <c r="G15441">
        <v>28</v>
      </c>
      <c r="H15441" t="str">
        <f t="shared" si="1215"/>
        <v>KD</v>
      </c>
      <c r="I15441" s="2">
        <f t="shared" si="1212"/>
        <v>2018</v>
      </c>
      <c r="J15441" s="2">
        <f t="shared" si="1213"/>
        <v>9</v>
      </c>
      <c r="K15441" t="str">
        <f t="shared" si="1214"/>
        <v>Glazenmakers</v>
      </c>
      <c r="L15441" s="25">
        <f t="shared" si="1216"/>
        <v>36.428571428571431</v>
      </c>
    </row>
    <row r="15442" spans="1:12" x14ac:dyDescent="0.25">
      <c r="A15442">
        <v>946</v>
      </c>
      <c r="B15442" t="s">
        <v>99</v>
      </c>
      <c r="C15442" s="1">
        <v>43356.541666666664</v>
      </c>
      <c r="D15442">
        <v>3</v>
      </c>
      <c r="E15442" t="s">
        <v>42</v>
      </c>
      <c r="F15442" t="s">
        <v>43</v>
      </c>
      <c r="G15442">
        <v>4</v>
      </c>
      <c r="H15442" t="str">
        <f t="shared" si="1215"/>
        <v>KD</v>
      </c>
      <c r="I15442" s="2">
        <f t="shared" si="1212"/>
        <v>2018</v>
      </c>
      <c r="J15442" s="2">
        <f t="shared" si="1213"/>
        <v>9</v>
      </c>
      <c r="K15442" t="str">
        <f t="shared" si="1214"/>
        <v>Korenbouten</v>
      </c>
      <c r="L15442" s="25">
        <f t="shared" si="1216"/>
        <v>36.428571428571431</v>
      </c>
    </row>
    <row r="15443" spans="1:12" x14ac:dyDescent="0.25">
      <c r="A15443">
        <v>946</v>
      </c>
      <c r="B15443" t="s">
        <v>99</v>
      </c>
      <c r="C15443" s="1">
        <v>43356.541666666664</v>
      </c>
      <c r="D15443">
        <v>3</v>
      </c>
      <c r="E15443" t="s">
        <v>14</v>
      </c>
      <c r="F15443" t="s">
        <v>15</v>
      </c>
      <c r="G15443">
        <v>4</v>
      </c>
      <c r="H15443" t="str">
        <f t="shared" si="1215"/>
        <v>KD</v>
      </c>
      <c r="I15443" s="2">
        <f t="shared" si="1212"/>
        <v>2018</v>
      </c>
      <c r="J15443" s="2">
        <f t="shared" si="1213"/>
        <v>9</v>
      </c>
      <c r="K15443" t="str">
        <f t="shared" si="1214"/>
        <v>Waterjuffer</v>
      </c>
      <c r="L15443" s="25">
        <f t="shared" si="1216"/>
        <v>36.428571428571431</v>
      </c>
    </row>
    <row r="15444" spans="1:12" x14ac:dyDescent="0.25">
      <c r="A15444">
        <v>946</v>
      </c>
      <c r="B15444" t="s">
        <v>99</v>
      </c>
      <c r="C15444" s="1">
        <v>43373.458333333336</v>
      </c>
      <c r="D15444">
        <v>4</v>
      </c>
      <c r="E15444" t="s">
        <v>36</v>
      </c>
      <c r="F15444" t="s">
        <v>37</v>
      </c>
      <c r="G15444">
        <v>1</v>
      </c>
      <c r="H15444" t="str">
        <f t="shared" si="1215"/>
        <v>KD</v>
      </c>
      <c r="I15444" s="2">
        <f t="shared" si="1212"/>
        <v>2018</v>
      </c>
      <c r="J15444" s="2">
        <f t="shared" si="1213"/>
        <v>9</v>
      </c>
      <c r="K15444" t="str">
        <f t="shared" si="1214"/>
        <v>Glazenmakers</v>
      </c>
      <c r="L15444" s="25">
        <f t="shared" si="1216"/>
        <v>38.857142857142854</v>
      </c>
    </row>
    <row r="15445" spans="1:12" x14ac:dyDescent="0.25">
      <c r="A15445">
        <v>946</v>
      </c>
      <c r="B15445" t="s">
        <v>99</v>
      </c>
      <c r="C15445" s="1">
        <v>43373.458333333336</v>
      </c>
      <c r="D15445">
        <v>5</v>
      </c>
      <c r="E15445" t="s">
        <v>36</v>
      </c>
      <c r="F15445" t="s">
        <v>37</v>
      </c>
      <c r="G15445">
        <v>1</v>
      </c>
      <c r="H15445" t="str">
        <f t="shared" si="1215"/>
        <v>KD</v>
      </c>
      <c r="I15445" s="2">
        <f t="shared" si="1212"/>
        <v>2018</v>
      </c>
      <c r="J15445" s="2">
        <f t="shared" si="1213"/>
        <v>9</v>
      </c>
      <c r="K15445" t="str">
        <f t="shared" si="1214"/>
        <v>Glazenmakers</v>
      </c>
      <c r="L15445" s="25">
        <f t="shared" si="1216"/>
        <v>38.857142857142854</v>
      </c>
    </row>
    <row r="15446" spans="1:12" x14ac:dyDescent="0.25">
      <c r="A15446">
        <v>946</v>
      </c>
      <c r="B15446" t="s">
        <v>99</v>
      </c>
      <c r="C15446" s="1">
        <v>43373.458333333336</v>
      </c>
      <c r="D15446">
        <v>3</v>
      </c>
      <c r="E15446" t="s">
        <v>55</v>
      </c>
      <c r="F15446" t="s">
        <v>56</v>
      </c>
      <c r="G15446">
        <v>3</v>
      </c>
      <c r="H15446" t="str">
        <f t="shared" si="1215"/>
        <v>KD</v>
      </c>
      <c r="I15446" s="2">
        <f t="shared" si="1212"/>
        <v>2018</v>
      </c>
      <c r="J15446" s="2">
        <f t="shared" si="1213"/>
        <v>9</v>
      </c>
      <c r="K15446" t="str">
        <f t="shared" si="1214"/>
        <v>Korenbouten</v>
      </c>
      <c r="L15446" s="25">
        <f t="shared" si="1216"/>
        <v>38.857142857142854</v>
      </c>
    </row>
    <row r="15447" spans="1:12" x14ac:dyDescent="0.25">
      <c r="A15447">
        <v>946</v>
      </c>
      <c r="B15447" t="s">
        <v>99</v>
      </c>
      <c r="C15447" s="1">
        <v>43373.458333333336</v>
      </c>
      <c r="D15447">
        <v>3</v>
      </c>
      <c r="E15447" t="s">
        <v>34</v>
      </c>
      <c r="F15447" t="s">
        <v>35</v>
      </c>
      <c r="G15447">
        <v>3</v>
      </c>
      <c r="H15447" t="str">
        <f t="shared" si="1215"/>
        <v>KD</v>
      </c>
      <c r="I15447" s="2">
        <f t="shared" si="1212"/>
        <v>2018</v>
      </c>
      <c r="J15447" s="2">
        <f t="shared" si="1213"/>
        <v>9</v>
      </c>
      <c r="K15447" t="str">
        <f t="shared" si="1214"/>
        <v>Pantserjuffers</v>
      </c>
      <c r="L15447" s="25">
        <f t="shared" si="1216"/>
        <v>38.857142857142854</v>
      </c>
    </row>
    <row r="15448" spans="1:12" x14ac:dyDescent="0.25">
      <c r="A15448">
        <v>946</v>
      </c>
      <c r="B15448" t="s">
        <v>99</v>
      </c>
      <c r="C15448" s="1">
        <v>43608.458333333336</v>
      </c>
      <c r="D15448">
        <v>4</v>
      </c>
      <c r="E15448" t="s">
        <v>22</v>
      </c>
      <c r="F15448" t="s">
        <v>23</v>
      </c>
      <c r="G15448">
        <v>2</v>
      </c>
      <c r="H15448" t="str">
        <f t="shared" si="1215"/>
        <v>KD</v>
      </c>
      <c r="I15448" s="2">
        <f t="shared" si="1212"/>
        <v>2019</v>
      </c>
      <c r="J15448" s="2">
        <f t="shared" si="1213"/>
        <v>5</v>
      </c>
      <c r="K15448" t="str">
        <f t="shared" si="1214"/>
        <v>Glazenmakers</v>
      </c>
      <c r="L15448" s="25">
        <f t="shared" si="1216"/>
        <v>20.285714285714285</v>
      </c>
    </row>
    <row r="15449" spans="1:12" x14ac:dyDescent="0.25">
      <c r="A15449">
        <v>946</v>
      </c>
      <c r="B15449" t="s">
        <v>99</v>
      </c>
      <c r="C15449" s="1">
        <v>43608.458333333336</v>
      </c>
      <c r="D15449">
        <v>4</v>
      </c>
      <c r="E15449" t="s">
        <v>28</v>
      </c>
      <c r="F15449" t="s">
        <v>29</v>
      </c>
      <c r="G15449">
        <v>5</v>
      </c>
      <c r="H15449" t="str">
        <f t="shared" si="1215"/>
        <v>KD</v>
      </c>
      <c r="I15449" s="2">
        <f t="shared" si="1212"/>
        <v>2019</v>
      </c>
      <c r="J15449" s="2">
        <f t="shared" si="1213"/>
        <v>5</v>
      </c>
      <c r="K15449" t="str">
        <f t="shared" si="1214"/>
        <v>Korenbouten</v>
      </c>
      <c r="L15449" s="25">
        <f t="shared" si="1216"/>
        <v>20.285714285714285</v>
      </c>
    </row>
    <row r="15450" spans="1:12" x14ac:dyDescent="0.25">
      <c r="A15450">
        <v>946</v>
      </c>
      <c r="B15450" t="s">
        <v>99</v>
      </c>
      <c r="C15450" s="1">
        <v>43608.458333333336</v>
      </c>
      <c r="D15450">
        <v>5</v>
      </c>
      <c r="E15450" t="s">
        <v>22</v>
      </c>
      <c r="F15450" t="s">
        <v>23</v>
      </c>
      <c r="G15450">
        <v>3</v>
      </c>
      <c r="H15450" t="str">
        <f t="shared" si="1215"/>
        <v>KD</v>
      </c>
      <c r="I15450" s="2">
        <f t="shared" ref="I15450:I15513" si="1217">YEAR(C15450)</f>
        <v>2019</v>
      </c>
      <c r="J15450" s="2">
        <f t="shared" ref="J15450:J15513" si="1218">MONTH(C15450)</f>
        <v>5</v>
      </c>
      <c r="K15450" t="str">
        <f t="shared" ref="K15450:K15513" si="1219">VLOOKUP(E15450,$Q$2:$R$100,2,FALSE)</f>
        <v>Glazenmakers</v>
      </c>
      <c r="L15450" s="25">
        <f t="shared" si="1216"/>
        <v>20.285714285714285</v>
      </c>
    </row>
    <row r="15451" spans="1:12" x14ac:dyDescent="0.25">
      <c r="A15451">
        <v>946</v>
      </c>
      <c r="B15451" t="s">
        <v>99</v>
      </c>
      <c r="C15451" s="1">
        <v>43608.458333333336</v>
      </c>
      <c r="D15451">
        <v>5</v>
      </c>
      <c r="E15451" t="s">
        <v>28</v>
      </c>
      <c r="F15451" t="s">
        <v>29</v>
      </c>
      <c r="G15451">
        <v>4</v>
      </c>
      <c r="H15451" t="str">
        <f t="shared" si="1215"/>
        <v>KD</v>
      </c>
      <c r="I15451" s="2">
        <f t="shared" si="1217"/>
        <v>2019</v>
      </c>
      <c r="J15451" s="2">
        <f t="shared" si="1218"/>
        <v>5</v>
      </c>
      <c r="K15451" t="str">
        <f t="shared" si="1219"/>
        <v>Korenbouten</v>
      </c>
      <c r="L15451" s="25">
        <f t="shared" si="1216"/>
        <v>20.285714285714285</v>
      </c>
    </row>
    <row r="15452" spans="1:12" x14ac:dyDescent="0.25">
      <c r="A15452">
        <v>946</v>
      </c>
      <c r="B15452" t="s">
        <v>99</v>
      </c>
      <c r="C15452" s="1">
        <v>43608.458333333336</v>
      </c>
      <c r="D15452">
        <v>5</v>
      </c>
      <c r="E15452" t="s">
        <v>52</v>
      </c>
      <c r="F15452" t="s">
        <v>53</v>
      </c>
      <c r="G15452">
        <v>1</v>
      </c>
      <c r="H15452" t="str">
        <f t="shared" si="1215"/>
        <v>KD</v>
      </c>
      <c r="I15452" s="2">
        <f t="shared" si="1217"/>
        <v>2019</v>
      </c>
      <c r="J15452" s="2">
        <f t="shared" si="1218"/>
        <v>5</v>
      </c>
      <c r="K15452" t="str">
        <f t="shared" si="1219"/>
        <v>Korenbouten</v>
      </c>
      <c r="L15452" s="25">
        <f t="shared" si="1216"/>
        <v>20.285714285714285</v>
      </c>
    </row>
    <row r="15453" spans="1:12" x14ac:dyDescent="0.25">
      <c r="A15453">
        <v>946</v>
      </c>
      <c r="B15453" t="s">
        <v>99</v>
      </c>
      <c r="C15453" s="1">
        <v>43608.458333333336</v>
      </c>
      <c r="D15453">
        <v>3</v>
      </c>
      <c r="E15453" t="s">
        <v>20</v>
      </c>
      <c r="F15453" t="s">
        <v>21</v>
      </c>
      <c r="G15453">
        <v>50</v>
      </c>
      <c r="H15453" t="str">
        <f t="shared" si="1215"/>
        <v>KD</v>
      </c>
      <c r="I15453" s="2">
        <f t="shared" si="1217"/>
        <v>2019</v>
      </c>
      <c r="J15453" s="2">
        <f t="shared" si="1218"/>
        <v>5</v>
      </c>
      <c r="K15453" t="str">
        <f t="shared" si="1219"/>
        <v>Waterjuffer</v>
      </c>
      <c r="L15453" s="25">
        <f t="shared" si="1216"/>
        <v>20.285714285714285</v>
      </c>
    </row>
    <row r="15454" spans="1:12" x14ac:dyDescent="0.25">
      <c r="A15454">
        <v>946</v>
      </c>
      <c r="B15454" t="s">
        <v>99</v>
      </c>
      <c r="C15454" s="1">
        <v>43608.458333333336</v>
      </c>
      <c r="D15454">
        <v>3</v>
      </c>
      <c r="E15454" t="s">
        <v>18</v>
      </c>
      <c r="F15454" t="s">
        <v>19</v>
      </c>
      <c r="G15454">
        <v>1</v>
      </c>
      <c r="H15454" t="str">
        <f t="shared" si="1215"/>
        <v>KD</v>
      </c>
      <c r="I15454" s="2">
        <f t="shared" si="1217"/>
        <v>2019</v>
      </c>
      <c r="J15454" s="2">
        <f t="shared" si="1218"/>
        <v>5</v>
      </c>
      <c r="K15454" t="str">
        <f t="shared" si="1219"/>
        <v>Korenbouten</v>
      </c>
      <c r="L15454" s="25">
        <f t="shared" si="1216"/>
        <v>20.285714285714285</v>
      </c>
    </row>
    <row r="15455" spans="1:12" x14ac:dyDescent="0.25">
      <c r="A15455">
        <v>946</v>
      </c>
      <c r="B15455" t="s">
        <v>99</v>
      </c>
      <c r="C15455" s="1">
        <v>43608.458333333336</v>
      </c>
      <c r="D15455">
        <v>3</v>
      </c>
      <c r="E15455" t="s">
        <v>10</v>
      </c>
      <c r="F15455" t="s">
        <v>11</v>
      </c>
      <c r="G15455">
        <v>12</v>
      </c>
      <c r="H15455" t="str">
        <f t="shared" si="1215"/>
        <v>KD</v>
      </c>
      <c r="I15455" s="2">
        <f t="shared" si="1217"/>
        <v>2019</v>
      </c>
      <c r="J15455" s="2">
        <f t="shared" si="1218"/>
        <v>5</v>
      </c>
      <c r="K15455" t="str">
        <f t="shared" si="1219"/>
        <v>Waterjuffer</v>
      </c>
      <c r="L15455" s="25">
        <f t="shared" si="1216"/>
        <v>20.285714285714285</v>
      </c>
    </row>
    <row r="15456" spans="1:12" x14ac:dyDescent="0.25">
      <c r="A15456">
        <v>946</v>
      </c>
      <c r="B15456" t="s">
        <v>99</v>
      </c>
      <c r="C15456" s="1">
        <v>43608.458333333336</v>
      </c>
      <c r="D15456">
        <v>3</v>
      </c>
      <c r="E15456" t="s">
        <v>16</v>
      </c>
      <c r="F15456" t="s">
        <v>17</v>
      </c>
      <c r="G15456">
        <v>32</v>
      </c>
      <c r="H15456" t="str">
        <f t="shared" si="1215"/>
        <v>KD</v>
      </c>
      <c r="I15456" s="2">
        <f t="shared" si="1217"/>
        <v>2019</v>
      </c>
      <c r="J15456" s="2">
        <f t="shared" si="1218"/>
        <v>5</v>
      </c>
      <c r="K15456" t="str">
        <f t="shared" si="1219"/>
        <v>Waterjuffer</v>
      </c>
      <c r="L15456" s="25">
        <f t="shared" si="1216"/>
        <v>20.285714285714285</v>
      </c>
    </row>
    <row r="15457" spans="1:12" x14ac:dyDescent="0.25">
      <c r="A15457">
        <v>946</v>
      </c>
      <c r="B15457" t="s">
        <v>99</v>
      </c>
      <c r="C15457" s="1">
        <v>43608.458333333336</v>
      </c>
      <c r="D15457">
        <v>3</v>
      </c>
      <c r="E15457" t="s">
        <v>28</v>
      </c>
      <c r="F15457" t="s">
        <v>29</v>
      </c>
      <c r="G15457">
        <v>1</v>
      </c>
      <c r="H15457" t="str">
        <f t="shared" si="1215"/>
        <v>KD</v>
      </c>
      <c r="I15457" s="2">
        <f t="shared" si="1217"/>
        <v>2019</v>
      </c>
      <c r="J15457" s="2">
        <f t="shared" si="1218"/>
        <v>5</v>
      </c>
      <c r="K15457" t="str">
        <f t="shared" si="1219"/>
        <v>Korenbouten</v>
      </c>
      <c r="L15457" s="25">
        <f t="shared" si="1216"/>
        <v>20.285714285714285</v>
      </c>
    </row>
    <row r="15458" spans="1:12" x14ac:dyDescent="0.25">
      <c r="A15458">
        <v>946</v>
      </c>
      <c r="B15458" t="s">
        <v>99</v>
      </c>
      <c r="C15458" s="1">
        <v>43608.458333333336</v>
      </c>
      <c r="D15458">
        <v>3</v>
      </c>
      <c r="E15458" t="s">
        <v>12</v>
      </c>
      <c r="F15458" t="s">
        <v>13</v>
      </c>
      <c r="G15458">
        <v>2</v>
      </c>
      <c r="H15458" t="str">
        <f t="shared" si="1215"/>
        <v>KD</v>
      </c>
      <c r="I15458" s="2">
        <f t="shared" si="1217"/>
        <v>2019</v>
      </c>
      <c r="J15458" s="2">
        <f t="shared" si="1218"/>
        <v>5</v>
      </c>
      <c r="K15458" t="str">
        <f t="shared" si="1219"/>
        <v>Waterjuffer</v>
      </c>
      <c r="L15458" s="25">
        <f t="shared" si="1216"/>
        <v>20.285714285714285</v>
      </c>
    </row>
    <row r="15459" spans="1:12" x14ac:dyDescent="0.25">
      <c r="A15459">
        <v>946</v>
      </c>
      <c r="B15459" t="s">
        <v>99</v>
      </c>
      <c r="C15459" s="1">
        <v>43608.458333333336</v>
      </c>
      <c r="D15459">
        <v>3</v>
      </c>
      <c r="E15459" t="s">
        <v>8</v>
      </c>
      <c r="F15459" t="s">
        <v>9</v>
      </c>
      <c r="G15459">
        <v>45</v>
      </c>
      <c r="H15459" t="str">
        <f t="shared" si="1215"/>
        <v>KD</v>
      </c>
      <c r="I15459" s="2">
        <f t="shared" si="1217"/>
        <v>2019</v>
      </c>
      <c r="J15459" s="2">
        <f t="shared" si="1218"/>
        <v>5</v>
      </c>
      <c r="K15459" t="str">
        <f t="shared" si="1219"/>
        <v>Pantserjuffers</v>
      </c>
      <c r="L15459" s="25">
        <f t="shared" si="1216"/>
        <v>20.285714285714285</v>
      </c>
    </row>
    <row r="15460" spans="1:12" x14ac:dyDescent="0.25">
      <c r="A15460">
        <v>946</v>
      </c>
      <c r="B15460" t="s">
        <v>99</v>
      </c>
      <c r="C15460" s="1">
        <v>43612.552083333336</v>
      </c>
      <c r="D15460">
        <v>4</v>
      </c>
      <c r="E15460" t="s">
        <v>18</v>
      </c>
      <c r="F15460" t="s">
        <v>19</v>
      </c>
      <c r="G15460">
        <v>6</v>
      </c>
      <c r="H15460" t="str">
        <f t="shared" si="1215"/>
        <v>KD</v>
      </c>
      <c r="I15460" s="2">
        <f t="shared" si="1217"/>
        <v>2019</v>
      </c>
      <c r="J15460" s="2">
        <f t="shared" si="1218"/>
        <v>5</v>
      </c>
      <c r="K15460" t="str">
        <f t="shared" si="1219"/>
        <v>Korenbouten</v>
      </c>
      <c r="L15460" s="25">
        <f t="shared" si="1216"/>
        <v>20.857142857142858</v>
      </c>
    </row>
    <row r="15461" spans="1:12" x14ac:dyDescent="0.25">
      <c r="A15461">
        <v>946</v>
      </c>
      <c r="B15461" t="s">
        <v>99</v>
      </c>
      <c r="C15461" s="1">
        <v>43612.552083333336</v>
      </c>
      <c r="D15461">
        <v>4</v>
      </c>
      <c r="E15461" t="s">
        <v>28</v>
      </c>
      <c r="F15461" t="s">
        <v>29</v>
      </c>
      <c r="G15461">
        <v>20</v>
      </c>
      <c r="H15461" t="str">
        <f t="shared" si="1215"/>
        <v>KD</v>
      </c>
      <c r="I15461" s="2">
        <f t="shared" si="1217"/>
        <v>2019</v>
      </c>
      <c r="J15461" s="2">
        <f t="shared" si="1218"/>
        <v>5</v>
      </c>
      <c r="K15461" t="str">
        <f t="shared" si="1219"/>
        <v>Korenbouten</v>
      </c>
      <c r="L15461" s="25">
        <f t="shared" si="1216"/>
        <v>20.857142857142858</v>
      </c>
    </row>
    <row r="15462" spans="1:12" x14ac:dyDescent="0.25">
      <c r="A15462">
        <v>946</v>
      </c>
      <c r="B15462" t="s">
        <v>99</v>
      </c>
      <c r="C15462" s="1">
        <v>43612.552083333336</v>
      </c>
      <c r="D15462">
        <v>5</v>
      </c>
      <c r="E15462" t="s">
        <v>18</v>
      </c>
      <c r="F15462" t="s">
        <v>19</v>
      </c>
      <c r="G15462">
        <v>5</v>
      </c>
      <c r="H15462" t="str">
        <f t="shared" si="1215"/>
        <v>KD</v>
      </c>
      <c r="I15462" s="2">
        <f t="shared" si="1217"/>
        <v>2019</v>
      </c>
      <c r="J15462" s="2">
        <f t="shared" si="1218"/>
        <v>5</v>
      </c>
      <c r="K15462" t="str">
        <f t="shared" si="1219"/>
        <v>Korenbouten</v>
      </c>
      <c r="L15462" s="25">
        <f t="shared" si="1216"/>
        <v>20.857142857142858</v>
      </c>
    </row>
    <row r="15463" spans="1:12" x14ac:dyDescent="0.25">
      <c r="A15463">
        <v>946</v>
      </c>
      <c r="B15463" t="s">
        <v>99</v>
      </c>
      <c r="C15463" s="1">
        <v>43612.552083333336</v>
      </c>
      <c r="D15463">
        <v>5</v>
      </c>
      <c r="E15463" t="s">
        <v>22</v>
      </c>
      <c r="F15463" t="s">
        <v>23</v>
      </c>
      <c r="G15463">
        <v>1</v>
      </c>
      <c r="H15463" t="str">
        <f t="shared" si="1215"/>
        <v>KD</v>
      </c>
      <c r="I15463" s="2">
        <f t="shared" si="1217"/>
        <v>2019</v>
      </c>
      <c r="J15463" s="2">
        <f t="shared" si="1218"/>
        <v>5</v>
      </c>
      <c r="K15463" t="str">
        <f t="shared" si="1219"/>
        <v>Glazenmakers</v>
      </c>
      <c r="L15463" s="25">
        <f t="shared" si="1216"/>
        <v>20.857142857142858</v>
      </c>
    </row>
    <row r="15464" spans="1:12" x14ac:dyDescent="0.25">
      <c r="A15464">
        <v>946</v>
      </c>
      <c r="B15464" t="s">
        <v>99</v>
      </c>
      <c r="C15464" s="1">
        <v>43612.552083333336</v>
      </c>
      <c r="D15464">
        <v>5</v>
      </c>
      <c r="E15464" t="s">
        <v>82</v>
      </c>
      <c r="F15464" t="s">
        <v>83</v>
      </c>
      <c r="G15464">
        <v>1</v>
      </c>
      <c r="H15464" t="str">
        <f t="shared" si="1215"/>
        <v>KD</v>
      </c>
      <c r="I15464" s="2">
        <f t="shared" si="1217"/>
        <v>2019</v>
      </c>
      <c r="J15464" s="2">
        <f t="shared" si="1218"/>
        <v>5</v>
      </c>
      <c r="K15464" t="str">
        <f t="shared" si="1219"/>
        <v>Korenbouten</v>
      </c>
      <c r="L15464" s="25">
        <f t="shared" si="1216"/>
        <v>20.857142857142858</v>
      </c>
    </row>
    <row r="15465" spans="1:12" x14ac:dyDescent="0.25">
      <c r="A15465">
        <v>946</v>
      </c>
      <c r="B15465" t="s">
        <v>99</v>
      </c>
      <c r="C15465" s="1">
        <v>43612.552083333336</v>
      </c>
      <c r="D15465">
        <v>5</v>
      </c>
      <c r="E15465" t="s">
        <v>28</v>
      </c>
      <c r="F15465" t="s">
        <v>29</v>
      </c>
      <c r="G15465">
        <v>19</v>
      </c>
      <c r="H15465" t="str">
        <f t="shared" si="1215"/>
        <v>KD</v>
      </c>
      <c r="I15465" s="2">
        <f t="shared" si="1217"/>
        <v>2019</v>
      </c>
      <c r="J15465" s="2">
        <f t="shared" si="1218"/>
        <v>5</v>
      </c>
      <c r="K15465" t="str">
        <f t="shared" si="1219"/>
        <v>Korenbouten</v>
      </c>
      <c r="L15465" s="25">
        <f t="shared" si="1216"/>
        <v>20.857142857142858</v>
      </c>
    </row>
    <row r="15466" spans="1:12" x14ac:dyDescent="0.25">
      <c r="A15466">
        <v>946</v>
      </c>
      <c r="B15466" t="s">
        <v>99</v>
      </c>
      <c r="C15466" s="1">
        <v>43612.552083333336</v>
      </c>
      <c r="D15466">
        <v>3</v>
      </c>
      <c r="E15466" t="s">
        <v>20</v>
      </c>
      <c r="F15466" t="s">
        <v>21</v>
      </c>
      <c r="G15466">
        <v>20</v>
      </c>
      <c r="H15466" t="str">
        <f t="shared" si="1215"/>
        <v>KD</v>
      </c>
      <c r="I15466" s="2">
        <f t="shared" si="1217"/>
        <v>2019</v>
      </c>
      <c r="J15466" s="2">
        <f t="shared" si="1218"/>
        <v>5</v>
      </c>
      <c r="K15466" t="str">
        <f t="shared" si="1219"/>
        <v>Waterjuffer</v>
      </c>
      <c r="L15466" s="25">
        <f t="shared" si="1216"/>
        <v>20.857142857142858</v>
      </c>
    </row>
    <row r="15467" spans="1:12" x14ac:dyDescent="0.25">
      <c r="A15467">
        <v>946</v>
      </c>
      <c r="B15467" t="s">
        <v>99</v>
      </c>
      <c r="C15467" s="1">
        <v>43612.552083333336</v>
      </c>
      <c r="D15467">
        <v>3</v>
      </c>
      <c r="E15467" t="s">
        <v>8</v>
      </c>
      <c r="F15467" t="s">
        <v>9</v>
      </c>
      <c r="G15467">
        <v>10</v>
      </c>
      <c r="H15467" t="str">
        <f t="shared" si="1215"/>
        <v>KD</v>
      </c>
      <c r="I15467" s="2">
        <f t="shared" si="1217"/>
        <v>2019</v>
      </c>
      <c r="J15467" s="2">
        <f t="shared" si="1218"/>
        <v>5</v>
      </c>
      <c r="K15467" t="str">
        <f t="shared" si="1219"/>
        <v>Pantserjuffers</v>
      </c>
      <c r="L15467" s="25">
        <f t="shared" si="1216"/>
        <v>20.857142857142858</v>
      </c>
    </row>
    <row r="15468" spans="1:12" x14ac:dyDescent="0.25">
      <c r="A15468">
        <v>946</v>
      </c>
      <c r="B15468" t="s">
        <v>99</v>
      </c>
      <c r="C15468" s="1">
        <v>43612.552083333336</v>
      </c>
      <c r="D15468">
        <v>3</v>
      </c>
      <c r="E15468" t="s">
        <v>18</v>
      </c>
      <c r="F15468" t="s">
        <v>19</v>
      </c>
      <c r="G15468">
        <v>9</v>
      </c>
      <c r="H15468" t="str">
        <f t="shared" si="1215"/>
        <v>KD</v>
      </c>
      <c r="I15468" s="2">
        <f t="shared" si="1217"/>
        <v>2019</v>
      </c>
      <c r="J15468" s="2">
        <f t="shared" si="1218"/>
        <v>5</v>
      </c>
      <c r="K15468" t="str">
        <f t="shared" si="1219"/>
        <v>Korenbouten</v>
      </c>
      <c r="L15468" s="25">
        <f t="shared" si="1216"/>
        <v>20.857142857142858</v>
      </c>
    </row>
    <row r="15469" spans="1:12" x14ac:dyDescent="0.25">
      <c r="A15469">
        <v>946</v>
      </c>
      <c r="B15469" t="s">
        <v>99</v>
      </c>
      <c r="C15469" s="1">
        <v>43612.552083333336</v>
      </c>
      <c r="D15469">
        <v>3</v>
      </c>
      <c r="E15469" t="s">
        <v>22</v>
      </c>
      <c r="F15469" t="s">
        <v>23</v>
      </c>
      <c r="G15469">
        <v>1</v>
      </c>
      <c r="H15469" t="str">
        <f t="shared" si="1215"/>
        <v>KD</v>
      </c>
      <c r="I15469" s="2">
        <f t="shared" si="1217"/>
        <v>2019</v>
      </c>
      <c r="J15469" s="2">
        <f t="shared" si="1218"/>
        <v>5</v>
      </c>
      <c r="K15469" t="str">
        <f t="shared" si="1219"/>
        <v>Glazenmakers</v>
      </c>
      <c r="L15469" s="25">
        <f t="shared" si="1216"/>
        <v>20.857142857142858</v>
      </c>
    </row>
    <row r="15470" spans="1:12" x14ac:dyDescent="0.25">
      <c r="A15470">
        <v>946</v>
      </c>
      <c r="B15470" t="s">
        <v>99</v>
      </c>
      <c r="C15470" s="1">
        <v>43612.552083333336</v>
      </c>
      <c r="D15470">
        <v>3</v>
      </c>
      <c r="E15470" t="s">
        <v>26</v>
      </c>
      <c r="F15470" t="s">
        <v>27</v>
      </c>
      <c r="G15470">
        <v>1</v>
      </c>
      <c r="H15470" t="str">
        <f t="shared" si="1215"/>
        <v>KD</v>
      </c>
      <c r="I15470" s="2">
        <f t="shared" si="1217"/>
        <v>2019</v>
      </c>
      <c r="J15470" s="2">
        <f t="shared" si="1218"/>
        <v>5</v>
      </c>
      <c r="K15470" t="str">
        <f t="shared" si="1219"/>
        <v>Glazenmakers</v>
      </c>
      <c r="L15470" s="25">
        <f t="shared" si="1216"/>
        <v>20.857142857142858</v>
      </c>
    </row>
    <row r="15471" spans="1:12" x14ac:dyDescent="0.25">
      <c r="A15471">
        <v>946</v>
      </c>
      <c r="B15471" t="s">
        <v>99</v>
      </c>
      <c r="C15471" s="1">
        <v>43612.552083333336</v>
      </c>
      <c r="D15471">
        <v>3</v>
      </c>
      <c r="E15471" t="s">
        <v>10</v>
      </c>
      <c r="F15471" t="s">
        <v>11</v>
      </c>
      <c r="G15471">
        <v>4</v>
      </c>
      <c r="H15471" t="str">
        <f t="shared" si="1215"/>
        <v>KD</v>
      </c>
      <c r="I15471" s="2">
        <f t="shared" si="1217"/>
        <v>2019</v>
      </c>
      <c r="J15471" s="2">
        <f t="shared" si="1218"/>
        <v>5</v>
      </c>
      <c r="K15471" t="str">
        <f t="shared" si="1219"/>
        <v>Waterjuffer</v>
      </c>
      <c r="L15471" s="25">
        <f t="shared" si="1216"/>
        <v>20.857142857142858</v>
      </c>
    </row>
    <row r="15472" spans="1:12" x14ac:dyDescent="0.25">
      <c r="A15472">
        <v>946</v>
      </c>
      <c r="B15472" t="s">
        <v>99</v>
      </c>
      <c r="C15472" s="1">
        <v>43612.552083333336</v>
      </c>
      <c r="D15472">
        <v>3</v>
      </c>
      <c r="E15472" t="s">
        <v>16</v>
      </c>
      <c r="F15472" t="s">
        <v>17</v>
      </c>
      <c r="G15472">
        <v>4</v>
      </c>
      <c r="H15472" t="str">
        <f t="shared" si="1215"/>
        <v>KD</v>
      </c>
      <c r="I15472" s="2">
        <f t="shared" si="1217"/>
        <v>2019</v>
      </c>
      <c r="J15472" s="2">
        <f t="shared" si="1218"/>
        <v>5</v>
      </c>
      <c r="K15472" t="str">
        <f t="shared" si="1219"/>
        <v>Waterjuffer</v>
      </c>
      <c r="L15472" s="25">
        <f t="shared" si="1216"/>
        <v>20.857142857142858</v>
      </c>
    </row>
    <row r="15473" spans="1:12" x14ac:dyDescent="0.25">
      <c r="A15473">
        <v>946</v>
      </c>
      <c r="B15473" t="s">
        <v>99</v>
      </c>
      <c r="C15473" s="1">
        <v>43612.552083333336</v>
      </c>
      <c r="D15473">
        <v>3</v>
      </c>
      <c r="E15473" t="s">
        <v>28</v>
      </c>
      <c r="F15473" t="s">
        <v>29</v>
      </c>
      <c r="G15473">
        <v>18</v>
      </c>
      <c r="H15473" t="str">
        <f t="shared" si="1215"/>
        <v>KD</v>
      </c>
      <c r="I15473" s="2">
        <f t="shared" si="1217"/>
        <v>2019</v>
      </c>
      <c r="J15473" s="2">
        <f t="shared" si="1218"/>
        <v>5</v>
      </c>
      <c r="K15473" t="str">
        <f t="shared" si="1219"/>
        <v>Korenbouten</v>
      </c>
      <c r="L15473" s="25">
        <f t="shared" si="1216"/>
        <v>20.857142857142858</v>
      </c>
    </row>
    <row r="15474" spans="1:12" x14ac:dyDescent="0.25">
      <c r="A15474">
        <v>946</v>
      </c>
      <c r="B15474" t="s">
        <v>99</v>
      </c>
      <c r="C15474" s="1">
        <v>43612.552083333336</v>
      </c>
      <c r="D15474">
        <v>3</v>
      </c>
      <c r="E15474" t="s">
        <v>14</v>
      </c>
      <c r="F15474" t="s">
        <v>15</v>
      </c>
      <c r="G15474">
        <v>7</v>
      </c>
      <c r="H15474" t="str">
        <f t="shared" si="1215"/>
        <v>KD</v>
      </c>
      <c r="I15474" s="2">
        <f t="shared" si="1217"/>
        <v>2019</v>
      </c>
      <c r="J15474" s="2">
        <f t="shared" si="1218"/>
        <v>5</v>
      </c>
      <c r="K15474" t="str">
        <f t="shared" si="1219"/>
        <v>Waterjuffer</v>
      </c>
      <c r="L15474" s="25">
        <f t="shared" si="1216"/>
        <v>20.857142857142858</v>
      </c>
    </row>
    <row r="15475" spans="1:12" x14ac:dyDescent="0.25">
      <c r="A15475">
        <v>946</v>
      </c>
      <c r="B15475" t="s">
        <v>99</v>
      </c>
      <c r="C15475" s="1">
        <v>43612.552083333336</v>
      </c>
      <c r="D15475">
        <v>3</v>
      </c>
      <c r="E15475" t="s">
        <v>82</v>
      </c>
      <c r="F15475" t="s">
        <v>83</v>
      </c>
      <c r="G15475">
        <v>1</v>
      </c>
      <c r="H15475" t="str">
        <f t="shared" si="1215"/>
        <v>KD</v>
      </c>
      <c r="I15475" s="2">
        <f t="shared" si="1217"/>
        <v>2019</v>
      </c>
      <c r="J15475" s="2">
        <f t="shared" si="1218"/>
        <v>5</v>
      </c>
      <c r="K15475" t="str">
        <f t="shared" si="1219"/>
        <v>Korenbouten</v>
      </c>
      <c r="L15475" s="25">
        <f t="shared" si="1216"/>
        <v>20.857142857142858</v>
      </c>
    </row>
    <row r="15476" spans="1:12" x14ac:dyDescent="0.25">
      <c r="A15476">
        <v>946</v>
      </c>
      <c r="B15476" t="s">
        <v>99</v>
      </c>
      <c r="C15476" s="1">
        <v>43645.5</v>
      </c>
      <c r="D15476">
        <v>4</v>
      </c>
      <c r="E15476" t="s">
        <v>18</v>
      </c>
      <c r="F15476" t="s">
        <v>19</v>
      </c>
      <c r="G15476">
        <v>9</v>
      </c>
      <c r="H15476" t="str">
        <f t="shared" si="1215"/>
        <v>KD</v>
      </c>
      <c r="I15476" s="2">
        <f t="shared" si="1217"/>
        <v>2019</v>
      </c>
      <c r="J15476" s="2">
        <f t="shared" si="1218"/>
        <v>6</v>
      </c>
      <c r="K15476" t="str">
        <f t="shared" si="1219"/>
        <v>Korenbouten</v>
      </c>
      <c r="L15476" s="25">
        <f t="shared" si="1216"/>
        <v>25.571428571428573</v>
      </c>
    </row>
    <row r="15477" spans="1:12" x14ac:dyDescent="0.25">
      <c r="A15477">
        <v>946</v>
      </c>
      <c r="B15477" t="s">
        <v>99</v>
      </c>
      <c r="C15477" s="1">
        <v>43645.5</v>
      </c>
      <c r="D15477">
        <v>4</v>
      </c>
      <c r="E15477" t="s">
        <v>26</v>
      </c>
      <c r="F15477" t="s">
        <v>27</v>
      </c>
      <c r="G15477">
        <v>3</v>
      </c>
      <c r="H15477" t="str">
        <f t="shared" si="1215"/>
        <v>KD</v>
      </c>
      <c r="I15477" s="2">
        <f t="shared" si="1217"/>
        <v>2019</v>
      </c>
      <c r="J15477" s="2">
        <f t="shared" si="1218"/>
        <v>6</v>
      </c>
      <c r="K15477" t="str">
        <f t="shared" si="1219"/>
        <v>Glazenmakers</v>
      </c>
      <c r="L15477" s="25">
        <f t="shared" si="1216"/>
        <v>25.571428571428573</v>
      </c>
    </row>
    <row r="15478" spans="1:12" x14ac:dyDescent="0.25">
      <c r="A15478">
        <v>946</v>
      </c>
      <c r="B15478" t="s">
        <v>99</v>
      </c>
      <c r="C15478" s="1">
        <v>43645.5</v>
      </c>
      <c r="D15478">
        <v>4</v>
      </c>
      <c r="E15478" t="s">
        <v>28</v>
      </c>
      <c r="F15478" t="s">
        <v>29</v>
      </c>
      <c r="G15478">
        <v>6</v>
      </c>
      <c r="H15478" t="str">
        <f t="shared" si="1215"/>
        <v>KD</v>
      </c>
      <c r="I15478" s="2">
        <f t="shared" si="1217"/>
        <v>2019</v>
      </c>
      <c r="J15478" s="2">
        <f t="shared" si="1218"/>
        <v>6</v>
      </c>
      <c r="K15478" t="str">
        <f t="shared" si="1219"/>
        <v>Korenbouten</v>
      </c>
      <c r="L15478" s="25">
        <f t="shared" si="1216"/>
        <v>25.571428571428573</v>
      </c>
    </row>
    <row r="15479" spans="1:12" x14ac:dyDescent="0.25">
      <c r="A15479">
        <v>946</v>
      </c>
      <c r="B15479" t="s">
        <v>99</v>
      </c>
      <c r="C15479" s="1">
        <v>43645.5</v>
      </c>
      <c r="D15479">
        <v>5</v>
      </c>
      <c r="E15479" t="s">
        <v>18</v>
      </c>
      <c r="F15479" t="s">
        <v>19</v>
      </c>
      <c r="G15479">
        <v>8</v>
      </c>
      <c r="H15479" t="str">
        <f t="shared" si="1215"/>
        <v>KD</v>
      </c>
      <c r="I15479" s="2">
        <f t="shared" si="1217"/>
        <v>2019</v>
      </c>
      <c r="J15479" s="2">
        <f t="shared" si="1218"/>
        <v>6</v>
      </c>
      <c r="K15479" t="str">
        <f t="shared" si="1219"/>
        <v>Korenbouten</v>
      </c>
      <c r="L15479" s="25">
        <f t="shared" si="1216"/>
        <v>25.571428571428573</v>
      </c>
    </row>
    <row r="15480" spans="1:12" x14ac:dyDescent="0.25">
      <c r="A15480">
        <v>946</v>
      </c>
      <c r="B15480" t="s">
        <v>99</v>
      </c>
      <c r="C15480" s="1">
        <v>43645.5</v>
      </c>
      <c r="D15480">
        <v>5</v>
      </c>
      <c r="E15480" t="s">
        <v>26</v>
      </c>
      <c r="F15480" t="s">
        <v>27</v>
      </c>
      <c r="G15480">
        <v>7</v>
      </c>
      <c r="H15480" t="str">
        <f t="shared" si="1215"/>
        <v>KD</v>
      </c>
      <c r="I15480" s="2">
        <f t="shared" si="1217"/>
        <v>2019</v>
      </c>
      <c r="J15480" s="2">
        <f t="shared" si="1218"/>
        <v>6</v>
      </c>
      <c r="K15480" t="str">
        <f t="shared" si="1219"/>
        <v>Glazenmakers</v>
      </c>
      <c r="L15480" s="25">
        <f t="shared" si="1216"/>
        <v>25.571428571428573</v>
      </c>
    </row>
    <row r="15481" spans="1:12" x14ac:dyDescent="0.25">
      <c r="A15481">
        <v>946</v>
      </c>
      <c r="B15481" t="s">
        <v>99</v>
      </c>
      <c r="C15481" s="1">
        <v>43645.5</v>
      </c>
      <c r="D15481">
        <v>5</v>
      </c>
      <c r="E15481" t="s">
        <v>73</v>
      </c>
      <c r="F15481" t="s">
        <v>74</v>
      </c>
      <c r="G15481">
        <v>1</v>
      </c>
      <c r="H15481" t="str">
        <f t="shared" si="1215"/>
        <v>KD</v>
      </c>
      <c r="I15481" s="2">
        <f t="shared" si="1217"/>
        <v>2019</v>
      </c>
      <c r="J15481" s="2">
        <f t="shared" si="1218"/>
        <v>6</v>
      </c>
      <c r="K15481" t="str">
        <f t="shared" si="1219"/>
        <v>Glanslibel</v>
      </c>
      <c r="L15481" s="25">
        <f t="shared" si="1216"/>
        <v>25.571428571428573</v>
      </c>
    </row>
    <row r="15482" spans="1:12" x14ac:dyDescent="0.25">
      <c r="A15482">
        <v>946</v>
      </c>
      <c r="B15482" t="s">
        <v>99</v>
      </c>
      <c r="C15482" s="1">
        <v>43645.5</v>
      </c>
      <c r="D15482">
        <v>5</v>
      </c>
      <c r="E15482" t="s">
        <v>28</v>
      </c>
      <c r="F15482" t="s">
        <v>29</v>
      </c>
      <c r="G15482">
        <v>10</v>
      </c>
      <c r="H15482" t="str">
        <f t="shared" si="1215"/>
        <v>KD</v>
      </c>
      <c r="I15482" s="2">
        <f t="shared" si="1217"/>
        <v>2019</v>
      </c>
      <c r="J15482" s="2">
        <f t="shared" si="1218"/>
        <v>6</v>
      </c>
      <c r="K15482" t="str">
        <f t="shared" si="1219"/>
        <v>Korenbouten</v>
      </c>
      <c r="L15482" s="25">
        <f t="shared" si="1216"/>
        <v>25.571428571428573</v>
      </c>
    </row>
    <row r="15483" spans="1:12" x14ac:dyDescent="0.25">
      <c r="A15483">
        <v>946</v>
      </c>
      <c r="B15483" t="s">
        <v>99</v>
      </c>
      <c r="C15483" s="1">
        <v>43645.5</v>
      </c>
      <c r="D15483">
        <v>3</v>
      </c>
      <c r="E15483" t="s">
        <v>32</v>
      </c>
      <c r="F15483" t="s">
        <v>33</v>
      </c>
      <c r="G15483">
        <v>7</v>
      </c>
      <c r="H15483" t="str">
        <f t="shared" si="1215"/>
        <v>KD</v>
      </c>
      <c r="I15483" s="2">
        <f t="shared" si="1217"/>
        <v>2019</v>
      </c>
      <c r="J15483" s="2">
        <f t="shared" si="1218"/>
        <v>6</v>
      </c>
      <c r="K15483" t="str">
        <f t="shared" si="1219"/>
        <v>Korenbouten</v>
      </c>
      <c r="L15483" s="25">
        <f t="shared" si="1216"/>
        <v>25.571428571428573</v>
      </c>
    </row>
    <row r="15484" spans="1:12" x14ac:dyDescent="0.25">
      <c r="A15484">
        <v>946</v>
      </c>
      <c r="B15484" t="s">
        <v>99</v>
      </c>
      <c r="C15484" s="1">
        <v>43645.5</v>
      </c>
      <c r="D15484">
        <v>3</v>
      </c>
      <c r="E15484" t="s">
        <v>18</v>
      </c>
      <c r="F15484" t="s">
        <v>19</v>
      </c>
      <c r="G15484">
        <v>10</v>
      </c>
      <c r="H15484" t="str">
        <f t="shared" si="1215"/>
        <v>KD</v>
      </c>
      <c r="I15484" s="2">
        <f t="shared" si="1217"/>
        <v>2019</v>
      </c>
      <c r="J15484" s="2">
        <f t="shared" si="1218"/>
        <v>6</v>
      </c>
      <c r="K15484" t="str">
        <f t="shared" si="1219"/>
        <v>Korenbouten</v>
      </c>
      <c r="L15484" s="25">
        <f t="shared" si="1216"/>
        <v>25.571428571428573</v>
      </c>
    </row>
    <row r="15485" spans="1:12" x14ac:dyDescent="0.25">
      <c r="A15485">
        <v>946</v>
      </c>
      <c r="B15485" t="s">
        <v>99</v>
      </c>
      <c r="C15485" s="1">
        <v>43645.5</v>
      </c>
      <c r="D15485">
        <v>3</v>
      </c>
      <c r="E15485" t="s">
        <v>30</v>
      </c>
      <c r="F15485" t="s">
        <v>31</v>
      </c>
      <c r="G15485">
        <v>4</v>
      </c>
      <c r="H15485" t="str">
        <f t="shared" si="1215"/>
        <v>KD</v>
      </c>
      <c r="I15485" s="2">
        <f t="shared" si="1217"/>
        <v>2019</v>
      </c>
      <c r="J15485" s="2">
        <f t="shared" si="1218"/>
        <v>6</v>
      </c>
      <c r="K15485" t="str">
        <f t="shared" si="1219"/>
        <v>Pantserjuffers</v>
      </c>
      <c r="L15485" s="25">
        <f t="shared" si="1216"/>
        <v>25.571428571428573</v>
      </c>
    </row>
    <row r="15486" spans="1:12" x14ac:dyDescent="0.25">
      <c r="A15486">
        <v>946</v>
      </c>
      <c r="B15486" t="s">
        <v>99</v>
      </c>
      <c r="C15486" s="1">
        <v>43645.5</v>
      </c>
      <c r="D15486">
        <v>3</v>
      </c>
      <c r="E15486" t="s">
        <v>22</v>
      </c>
      <c r="F15486" t="s">
        <v>23</v>
      </c>
      <c r="G15486">
        <v>1</v>
      </c>
      <c r="H15486" t="str">
        <f t="shared" si="1215"/>
        <v>KD</v>
      </c>
      <c r="I15486" s="2">
        <f t="shared" si="1217"/>
        <v>2019</v>
      </c>
      <c r="J15486" s="2">
        <f t="shared" si="1218"/>
        <v>6</v>
      </c>
      <c r="K15486" t="str">
        <f t="shared" si="1219"/>
        <v>Glazenmakers</v>
      </c>
      <c r="L15486" s="25">
        <f t="shared" si="1216"/>
        <v>25.571428571428573</v>
      </c>
    </row>
    <row r="15487" spans="1:12" x14ac:dyDescent="0.25">
      <c r="A15487">
        <v>946</v>
      </c>
      <c r="B15487" t="s">
        <v>99</v>
      </c>
      <c r="C15487" s="1">
        <v>43645.5</v>
      </c>
      <c r="D15487">
        <v>3</v>
      </c>
      <c r="E15487" t="s">
        <v>40</v>
      </c>
      <c r="F15487" t="s">
        <v>41</v>
      </c>
      <c r="G15487">
        <v>1</v>
      </c>
      <c r="H15487" t="str">
        <f t="shared" si="1215"/>
        <v>KD</v>
      </c>
      <c r="I15487" s="2">
        <f t="shared" si="1217"/>
        <v>2019</v>
      </c>
      <c r="J15487" s="2">
        <f t="shared" si="1218"/>
        <v>6</v>
      </c>
      <c r="K15487" t="str">
        <f t="shared" si="1219"/>
        <v>Korenbouten</v>
      </c>
      <c r="L15487" s="25">
        <f t="shared" si="1216"/>
        <v>25.571428571428573</v>
      </c>
    </row>
    <row r="15488" spans="1:12" x14ac:dyDescent="0.25">
      <c r="A15488">
        <v>946</v>
      </c>
      <c r="B15488" t="s">
        <v>99</v>
      </c>
      <c r="C15488" s="1">
        <v>43645.5</v>
      </c>
      <c r="D15488">
        <v>3</v>
      </c>
      <c r="E15488" t="s">
        <v>26</v>
      </c>
      <c r="F15488" t="s">
        <v>27</v>
      </c>
      <c r="G15488">
        <v>10</v>
      </c>
      <c r="H15488" t="str">
        <f t="shared" si="1215"/>
        <v>KD</v>
      </c>
      <c r="I15488" s="2">
        <f t="shared" si="1217"/>
        <v>2019</v>
      </c>
      <c r="J15488" s="2">
        <f t="shared" si="1218"/>
        <v>6</v>
      </c>
      <c r="K15488" t="str">
        <f t="shared" si="1219"/>
        <v>Glazenmakers</v>
      </c>
      <c r="L15488" s="25">
        <f t="shared" si="1216"/>
        <v>25.571428571428573</v>
      </c>
    </row>
    <row r="15489" spans="1:12" x14ac:dyDescent="0.25">
      <c r="A15489">
        <v>946</v>
      </c>
      <c r="B15489" t="s">
        <v>99</v>
      </c>
      <c r="C15489" s="1">
        <v>43645.5</v>
      </c>
      <c r="D15489">
        <v>3</v>
      </c>
      <c r="E15489" t="s">
        <v>10</v>
      </c>
      <c r="F15489" t="s">
        <v>11</v>
      </c>
      <c r="G15489">
        <v>78</v>
      </c>
      <c r="H15489" t="str">
        <f t="shared" si="1215"/>
        <v>KD</v>
      </c>
      <c r="I15489" s="2">
        <f t="shared" si="1217"/>
        <v>2019</v>
      </c>
      <c r="J15489" s="2">
        <f t="shared" si="1218"/>
        <v>6</v>
      </c>
      <c r="K15489" t="str">
        <f t="shared" si="1219"/>
        <v>Waterjuffer</v>
      </c>
      <c r="L15489" s="25">
        <f t="shared" si="1216"/>
        <v>25.571428571428573</v>
      </c>
    </row>
    <row r="15490" spans="1:12" x14ac:dyDescent="0.25">
      <c r="A15490">
        <v>946</v>
      </c>
      <c r="B15490" t="s">
        <v>99</v>
      </c>
      <c r="C15490" s="1">
        <v>43645.5</v>
      </c>
      <c r="D15490">
        <v>3</v>
      </c>
      <c r="E15490" t="s">
        <v>16</v>
      </c>
      <c r="F15490" t="s">
        <v>17</v>
      </c>
      <c r="G15490">
        <v>4</v>
      </c>
      <c r="H15490" t="str">
        <f t="shared" ref="H15490:H15553" si="1220">VLOOKUP(A15490,$N$2:$O$51,2,FALSE)</f>
        <v>KD</v>
      </c>
      <c r="I15490" s="2">
        <f t="shared" si="1217"/>
        <v>2019</v>
      </c>
      <c r="J15490" s="2">
        <f t="shared" si="1218"/>
        <v>6</v>
      </c>
      <c r="K15490" t="str">
        <f t="shared" si="1219"/>
        <v>Waterjuffer</v>
      </c>
      <c r="L15490" s="25">
        <f t="shared" si="1216"/>
        <v>25.571428571428573</v>
      </c>
    </row>
    <row r="15491" spans="1:12" x14ac:dyDescent="0.25">
      <c r="A15491">
        <v>946</v>
      </c>
      <c r="B15491" t="s">
        <v>99</v>
      </c>
      <c r="C15491" s="1">
        <v>43645.5</v>
      </c>
      <c r="D15491">
        <v>3</v>
      </c>
      <c r="E15491" t="s">
        <v>28</v>
      </c>
      <c r="F15491" t="s">
        <v>29</v>
      </c>
      <c r="G15491">
        <v>11</v>
      </c>
      <c r="H15491" t="str">
        <f t="shared" si="1220"/>
        <v>KD</v>
      </c>
      <c r="I15491" s="2">
        <f t="shared" si="1217"/>
        <v>2019</v>
      </c>
      <c r="J15491" s="2">
        <f t="shared" si="1218"/>
        <v>6</v>
      </c>
      <c r="K15491" t="str">
        <f t="shared" si="1219"/>
        <v>Korenbouten</v>
      </c>
      <c r="L15491" s="25">
        <f t="shared" ref="L15491:L15554" si="1221">(ROUNDDOWN(C15491-DATE(I15491,1,1),0))/7</f>
        <v>25.571428571428573</v>
      </c>
    </row>
    <row r="15492" spans="1:12" x14ac:dyDescent="0.25">
      <c r="A15492">
        <v>946</v>
      </c>
      <c r="B15492" t="s">
        <v>99</v>
      </c>
      <c r="C15492" s="1">
        <v>43645.5</v>
      </c>
      <c r="D15492">
        <v>3</v>
      </c>
      <c r="E15492" t="s">
        <v>14</v>
      </c>
      <c r="F15492" t="s">
        <v>15</v>
      </c>
      <c r="G15492">
        <v>44</v>
      </c>
      <c r="H15492" t="str">
        <f t="shared" si="1220"/>
        <v>KD</v>
      </c>
      <c r="I15492" s="2">
        <f t="shared" si="1217"/>
        <v>2019</v>
      </c>
      <c r="J15492" s="2">
        <f t="shared" si="1218"/>
        <v>6</v>
      </c>
      <c r="K15492" t="str">
        <f t="shared" si="1219"/>
        <v>Waterjuffer</v>
      </c>
      <c r="L15492" s="25">
        <f t="shared" si="1221"/>
        <v>25.571428571428573</v>
      </c>
    </row>
    <row r="15493" spans="1:12" x14ac:dyDescent="0.25">
      <c r="A15493">
        <v>946</v>
      </c>
      <c r="B15493" t="s">
        <v>99</v>
      </c>
      <c r="C15493" s="1">
        <v>43663.614583333336</v>
      </c>
      <c r="D15493">
        <v>4</v>
      </c>
      <c r="E15493" t="s">
        <v>18</v>
      </c>
      <c r="F15493" t="s">
        <v>19</v>
      </c>
      <c r="G15493">
        <v>3</v>
      </c>
      <c r="H15493" t="str">
        <f t="shared" si="1220"/>
        <v>KD</v>
      </c>
      <c r="I15493" s="2">
        <f t="shared" si="1217"/>
        <v>2019</v>
      </c>
      <c r="J15493" s="2">
        <f t="shared" si="1218"/>
        <v>7</v>
      </c>
      <c r="K15493" t="str">
        <f t="shared" si="1219"/>
        <v>Korenbouten</v>
      </c>
      <c r="L15493" s="25">
        <f t="shared" si="1221"/>
        <v>28.142857142857142</v>
      </c>
    </row>
    <row r="15494" spans="1:12" x14ac:dyDescent="0.25">
      <c r="A15494">
        <v>946</v>
      </c>
      <c r="B15494" t="s">
        <v>99</v>
      </c>
      <c r="C15494" s="1">
        <v>43663.614583333336</v>
      </c>
      <c r="D15494">
        <v>4</v>
      </c>
      <c r="E15494" t="s">
        <v>26</v>
      </c>
      <c r="F15494" t="s">
        <v>27</v>
      </c>
      <c r="G15494">
        <v>2</v>
      </c>
      <c r="H15494" t="str">
        <f t="shared" si="1220"/>
        <v>KD</v>
      </c>
      <c r="I15494" s="2">
        <f t="shared" si="1217"/>
        <v>2019</v>
      </c>
      <c r="J15494" s="2">
        <f t="shared" si="1218"/>
        <v>7</v>
      </c>
      <c r="K15494" t="str">
        <f t="shared" si="1219"/>
        <v>Glazenmakers</v>
      </c>
      <c r="L15494" s="25">
        <f t="shared" si="1221"/>
        <v>28.142857142857142</v>
      </c>
    </row>
    <row r="15495" spans="1:12" x14ac:dyDescent="0.25">
      <c r="A15495">
        <v>946</v>
      </c>
      <c r="B15495" t="s">
        <v>99</v>
      </c>
      <c r="C15495" s="1">
        <v>43663.614583333336</v>
      </c>
      <c r="D15495">
        <v>5</v>
      </c>
      <c r="E15495" t="s">
        <v>26</v>
      </c>
      <c r="F15495" t="s">
        <v>27</v>
      </c>
      <c r="G15495">
        <v>4</v>
      </c>
      <c r="H15495" t="str">
        <f t="shared" si="1220"/>
        <v>KD</v>
      </c>
      <c r="I15495" s="2">
        <f t="shared" si="1217"/>
        <v>2019</v>
      </c>
      <c r="J15495" s="2">
        <f t="shared" si="1218"/>
        <v>7</v>
      </c>
      <c r="K15495" t="str">
        <f t="shared" si="1219"/>
        <v>Glazenmakers</v>
      </c>
      <c r="L15495" s="25">
        <f t="shared" si="1221"/>
        <v>28.142857142857142</v>
      </c>
    </row>
    <row r="15496" spans="1:12" x14ac:dyDescent="0.25">
      <c r="A15496">
        <v>946</v>
      </c>
      <c r="B15496" t="s">
        <v>99</v>
      </c>
      <c r="C15496" s="1">
        <v>43663.614583333336</v>
      </c>
      <c r="D15496">
        <v>3</v>
      </c>
      <c r="E15496" t="s">
        <v>18</v>
      </c>
      <c r="F15496" t="s">
        <v>19</v>
      </c>
      <c r="G15496">
        <v>1</v>
      </c>
      <c r="H15496" t="str">
        <f t="shared" si="1220"/>
        <v>KD</v>
      </c>
      <c r="I15496" s="2">
        <f t="shared" si="1217"/>
        <v>2019</v>
      </c>
      <c r="J15496" s="2">
        <f t="shared" si="1218"/>
        <v>7</v>
      </c>
      <c r="K15496" t="str">
        <f t="shared" si="1219"/>
        <v>Korenbouten</v>
      </c>
      <c r="L15496" s="25">
        <f t="shared" si="1221"/>
        <v>28.142857142857142</v>
      </c>
    </row>
    <row r="15497" spans="1:12" x14ac:dyDescent="0.25">
      <c r="A15497">
        <v>946</v>
      </c>
      <c r="B15497" t="s">
        <v>99</v>
      </c>
      <c r="C15497" s="1">
        <v>43663.614583333336</v>
      </c>
      <c r="D15497">
        <v>3</v>
      </c>
      <c r="E15497" t="s">
        <v>30</v>
      </c>
      <c r="F15497" t="s">
        <v>31</v>
      </c>
      <c r="G15497">
        <v>3</v>
      </c>
      <c r="H15497" t="str">
        <f t="shared" si="1220"/>
        <v>KD</v>
      </c>
      <c r="I15497" s="2">
        <f t="shared" si="1217"/>
        <v>2019</v>
      </c>
      <c r="J15497" s="2">
        <f t="shared" si="1218"/>
        <v>7</v>
      </c>
      <c r="K15497" t="str">
        <f t="shared" si="1219"/>
        <v>Pantserjuffers</v>
      </c>
      <c r="L15497" s="25">
        <f t="shared" si="1221"/>
        <v>28.142857142857142</v>
      </c>
    </row>
    <row r="15498" spans="1:12" x14ac:dyDescent="0.25">
      <c r="A15498">
        <v>946</v>
      </c>
      <c r="B15498" t="s">
        <v>99</v>
      </c>
      <c r="C15498" s="1">
        <v>43663.614583333336</v>
      </c>
      <c r="D15498">
        <v>3</v>
      </c>
      <c r="E15498" t="s">
        <v>26</v>
      </c>
      <c r="F15498" t="s">
        <v>27</v>
      </c>
      <c r="G15498">
        <v>5</v>
      </c>
      <c r="H15498" t="str">
        <f t="shared" si="1220"/>
        <v>KD</v>
      </c>
      <c r="I15498" s="2">
        <f t="shared" si="1217"/>
        <v>2019</v>
      </c>
      <c r="J15498" s="2">
        <f t="shared" si="1218"/>
        <v>7</v>
      </c>
      <c r="K15498" t="str">
        <f t="shared" si="1219"/>
        <v>Glazenmakers</v>
      </c>
      <c r="L15498" s="25">
        <f t="shared" si="1221"/>
        <v>28.142857142857142</v>
      </c>
    </row>
    <row r="15499" spans="1:12" x14ac:dyDescent="0.25">
      <c r="A15499">
        <v>946</v>
      </c>
      <c r="B15499" t="s">
        <v>99</v>
      </c>
      <c r="C15499" s="1">
        <v>43663.614583333336</v>
      </c>
      <c r="D15499">
        <v>3</v>
      </c>
      <c r="E15499" t="s">
        <v>71</v>
      </c>
      <c r="F15499" t="s">
        <v>72</v>
      </c>
      <c r="G15499">
        <v>4</v>
      </c>
      <c r="H15499" t="str">
        <f t="shared" si="1220"/>
        <v>KD</v>
      </c>
      <c r="I15499" s="2">
        <f t="shared" si="1217"/>
        <v>2019</v>
      </c>
      <c r="J15499" s="2">
        <f t="shared" si="1218"/>
        <v>7</v>
      </c>
      <c r="K15499" t="str">
        <f t="shared" si="1219"/>
        <v>Waterjuffer</v>
      </c>
      <c r="L15499" s="25">
        <f t="shared" si="1221"/>
        <v>28.142857142857142</v>
      </c>
    </row>
    <row r="15500" spans="1:12" x14ac:dyDescent="0.25">
      <c r="A15500">
        <v>946</v>
      </c>
      <c r="B15500" t="s">
        <v>99</v>
      </c>
      <c r="C15500" s="1">
        <v>43663.614583333336</v>
      </c>
      <c r="D15500">
        <v>3</v>
      </c>
      <c r="E15500" t="s">
        <v>10</v>
      </c>
      <c r="F15500" t="s">
        <v>11</v>
      </c>
      <c r="G15500">
        <v>4</v>
      </c>
      <c r="H15500" t="str">
        <f t="shared" si="1220"/>
        <v>KD</v>
      </c>
      <c r="I15500" s="2">
        <f t="shared" si="1217"/>
        <v>2019</v>
      </c>
      <c r="J15500" s="2">
        <f t="shared" si="1218"/>
        <v>7</v>
      </c>
      <c r="K15500" t="str">
        <f t="shared" si="1219"/>
        <v>Waterjuffer</v>
      </c>
      <c r="L15500" s="25">
        <f t="shared" si="1221"/>
        <v>28.142857142857142</v>
      </c>
    </row>
    <row r="15501" spans="1:12" x14ac:dyDescent="0.25">
      <c r="A15501">
        <v>946</v>
      </c>
      <c r="B15501" t="s">
        <v>99</v>
      </c>
      <c r="C15501" s="1">
        <v>43663.614583333336</v>
      </c>
      <c r="D15501">
        <v>3</v>
      </c>
      <c r="E15501" t="s">
        <v>42</v>
      </c>
      <c r="F15501" t="s">
        <v>43</v>
      </c>
      <c r="G15501">
        <v>1</v>
      </c>
      <c r="H15501" t="str">
        <f t="shared" si="1220"/>
        <v>KD</v>
      </c>
      <c r="I15501" s="2">
        <f t="shared" si="1217"/>
        <v>2019</v>
      </c>
      <c r="J15501" s="2">
        <f t="shared" si="1218"/>
        <v>7</v>
      </c>
      <c r="K15501" t="str">
        <f t="shared" si="1219"/>
        <v>Korenbouten</v>
      </c>
      <c r="L15501" s="25">
        <f t="shared" si="1221"/>
        <v>28.142857142857142</v>
      </c>
    </row>
    <row r="15502" spans="1:12" x14ac:dyDescent="0.25">
      <c r="A15502">
        <v>946</v>
      </c>
      <c r="B15502" t="s">
        <v>99</v>
      </c>
      <c r="C15502" s="1">
        <v>43663.614583333336</v>
      </c>
      <c r="D15502">
        <v>3</v>
      </c>
      <c r="E15502" t="s">
        <v>14</v>
      </c>
      <c r="F15502" t="s">
        <v>15</v>
      </c>
      <c r="G15502">
        <v>6</v>
      </c>
      <c r="H15502" t="str">
        <f t="shared" si="1220"/>
        <v>KD</v>
      </c>
      <c r="I15502" s="2">
        <f t="shared" si="1217"/>
        <v>2019</v>
      </c>
      <c r="J15502" s="2">
        <f t="shared" si="1218"/>
        <v>7</v>
      </c>
      <c r="K15502" t="str">
        <f t="shared" si="1219"/>
        <v>Waterjuffer</v>
      </c>
      <c r="L15502" s="25">
        <f t="shared" si="1221"/>
        <v>28.142857142857142</v>
      </c>
    </row>
    <row r="15503" spans="1:12" x14ac:dyDescent="0.25">
      <c r="A15503">
        <v>946</v>
      </c>
      <c r="B15503" t="s">
        <v>99</v>
      </c>
      <c r="C15503" s="1">
        <v>43663.614583333336</v>
      </c>
      <c r="D15503">
        <v>3</v>
      </c>
      <c r="E15503" t="s">
        <v>59</v>
      </c>
      <c r="F15503" t="s">
        <v>60</v>
      </c>
      <c r="G15503">
        <v>1</v>
      </c>
      <c r="H15503" t="str">
        <f t="shared" si="1220"/>
        <v>KD</v>
      </c>
      <c r="I15503" s="2">
        <f t="shared" si="1217"/>
        <v>2019</v>
      </c>
      <c r="J15503" s="2">
        <f t="shared" si="1218"/>
        <v>7</v>
      </c>
      <c r="K15503" t="str">
        <f t="shared" si="1219"/>
        <v>Pantserjuffers</v>
      </c>
      <c r="L15503" s="25">
        <f t="shared" si="1221"/>
        <v>28.142857142857142</v>
      </c>
    </row>
    <row r="15504" spans="1:12" x14ac:dyDescent="0.25">
      <c r="A15504">
        <v>946</v>
      </c>
      <c r="B15504" t="s">
        <v>99</v>
      </c>
      <c r="C15504" s="1">
        <v>43663.614583333336</v>
      </c>
      <c r="D15504">
        <v>3</v>
      </c>
      <c r="E15504" t="s">
        <v>32</v>
      </c>
      <c r="F15504" t="s">
        <v>33</v>
      </c>
      <c r="G15504">
        <v>1</v>
      </c>
      <c r="H15504" t="str">
        <f t="shared" si="1220"/>
        <v>KD</v>
      </c>
      <c r="I15504" s="2">
        <f t="shared" si="1217"/>
        <v>2019</v>
      </c>
      <c r="J15504" s="2">
        <f t="shared" si="1218"/>
        <v>7</v>
      </c>
      <c r="K15504" t="str">
        <f t="shared" si="1219"/>
        <v>Korenbouten</v>
      </c>
      <c r="L15504" s="25">
        <f t="shared" si="1221"/>
        <v>28.142857142857142</v>
      </c>
    </row>
    <row r="15505" spans="1:12" x14ac:dyDescent="0.25">
      <c r="A15505">
        <v>946</v>
      </c>
      <c r="B15505" t="s">
        <v>99</v>
      </c>
      <c r="C15505" s="1">
        <v>43680.479166666664</v>
      </c>
      <c r="D15505">
        <v>3</v>
      </c>
      <c r="E15505" t="s">
        <v>8</v>
      </c>
      <c r="F15505" t="s">
        <v>9</v>
      </c>
      <c r="G15505">
        <v>22</v>
      </c>
      <c r="H15505" t="str">
        <f t="shared" si="1220"/>
        <v>KD</v>
      </c>
      <c r="I15505" s="2">
        <f t="shared" si="1217"/>
        <v>2019</v>
      </c>
      <c r="J15505" s="2">
        <f t="shared" si="1218"/>
        <v>8</v>
      </c>
      <c r="K15505" t="str">
        <f t="shared" si="1219"/>
        <v>Pantserjuffers</v>
      </c>
      <c r="L15505" s="25">
        <f t="shared" si="1221"/>
        <v>30.571428571428573</v>
      </c>
    </row>
    <row r="15506" spans="1:12" x14ac:dyDescent="0.25">
      <c r="A15506">
        <v>946</v>
      </c>
      <c r="B15506" t="s">
        <v>99</v>
      </c>
      <c r="C15506" s="1">
        <v>43680.479166666664</v>
      </c>
      <c r="D15506">
        <v>3</v>
      </c>
      <c r="E15506" t="s">
        <v>32</v>
      </c>
      <c r="F15506" t="s">
        <v>33</v>
      </c>
      <c r="G15506">
        <v>5</v>
      </c>
      <c r="H15506" t="str">
        <f t="shared" si="1220"/>
        <v>KD</v>
      </c>
      <c r="I15506" s="2">
        <f t="shared" si="1217"/>
        <v>2019</v>
      </c>
      <c r="J15506" s="2">
        <f t="shared" si="1218"/>
        <v>8</v>
      </c>
      <c r="K15506" t="str">
        <f t="shared" si="1219"/>
        <v>Korenbouten</v>
      </c>
      <c r="L15506" s="25">
        <f t="shared" si="1221"/>
        <v>30.571428571428573</v>
      </c>
    </row>
    <row r="15507" spans="1:12" x14ac:dyDescent="0.25">
      <c r="A15507">
        <v>946</v>
      </c>
      <c r="B15507" t="s">
        <v>99</v>
      </c>
      <c r="C15507" s="1">
        <v>43680.479166666664</v>
      </c>
      <c r="D15507">
        <v>3</v>
      </c>
      <c r="E15507" t="s">
        <v>30</v>
      </c>
      <c r="F15507" t="s">
        <v>31</v>
      </c>
      <c r="G15507">
        <v>2</v>
      </c>
      <c r="H15507" t="str">
        <f t="shared" si="1220"/>
        <v>KD</v>
      </c>
      <c r="I15507" s="2">
        <f t="shared" si="1217"/>
        <v>2019</v>
      </c>
      <c r="J15507" s="2">
        <f t="shared" si="1218"/>
        <v>8</v>
      </c>
      <c r="K15507" t="str">
        <f t="shared" si="1219"/>
        <v>Pantserjuffers</v>
      </c>
      <c r="L15507" s="25">
        <f t="shared" si="1221"/>
        <v>30.571428571428573</v>
      </c>
    </row>
    <row r="15508" spans="1:12" x14ac:dyDescent="0.25">
      <c r="A15508">
        <v>946</v>
      </c>
      <c r="B15508" t="s">
        <v>99</v>
      </c>
      <c r="C15508" s="1">
        <v>43680.479166666664</v>
      </c>
      <c r="D15508">
        <v>3</v>
      </c>
      <c r="E15508" t="s">
        <v>71</v>
      </c>
      <c r="F15508" t="s">
        <v>72</v>
      </c>
      <c r="G15508">
        <v>2</v>
      </c>
      <c r="H15508" t="str">
        <f t="shared" si="1220"/>
        <v>KD</v>
      </c>
      <c r="I15508" s="2">
        <f t="shared" si="1217"/>
        <v>2019</v>
      </c>
      <c r="J15508" s="2">
        <f t="shared" si="1218"/>
        <v>8</v>
      </c>
      <c r="K15508" t="str">
        <f t="shared" si="1219"/>
        <v>Waterjuffer</v>
      </c>
      <c r="L15508" s="25">
        <f t="shared" si="1221"/>
        <v>30.571428571428573</v>
      </c>
    </row>
    <row r="15509" spans="1:12" x14ac:dyDescent="0.25">
      <c r="A15509">
        <v>946</v>
      </c>
      <c r="B15509" t="s">
        <v>99</v>
      </c>
      <c r="C15509" s="1">
        <v>43680.479166666664</v>
      </c>
      <c r="D15509">
        <v>3</v>
      </c>
      <c r="E15509" t="s">
        <v>10</v>
      </c>
      <c r="F15509" t="s">
        <v>11</v>
      </c>
      <c r="G15509">
        <v>1</v>
      </c>
      <c r="H15509" t="str">
        <f t="shared" si="1220"/>
        <v>KD</v>
      </c>
      <c r="I15509" s="2">
        <f t="shared" si="1217"/>
        <v>2019</v>
      </c>
      <c r="J15509" s="2">
        <f t="shared" si="1218"/>
        <v>8</v>
      </c>
      <c r="K15509" t="str">
        <f t="shared" si="1219"/>
        <v>Waterjuffer</v>
      </c>
      <c r="L15509" s="25">
        <f t="shared" si="1221"/>
        <v>30.571428571428573</v>
      </c>
    </row>
    <row r="15510" spans="1:12" x14ac:dyDescent="0.25">
      <c r="A15510">
        <v>946</v>
      </c>
      <c r="B15510" t="s">
        <v>99</v>
      </c>
      <c r="C15510" s="1">
        <v>43680.479166666664</v>
      </c>
      <c r="D15510">
        <v>3</v>
      </c>
      <c r="E15510" t="s">
        <v>42</v>
      </c>
      <c r="F15510" t="s">
        <v>43</v>
      </c>
      <c r="G15510">
        <v>1</v>
      </c>
      <c r="H15510" t="str">
        <f t="shared" si="1220"/>
        <v>KD</v>
      </c>
      <c r="I15510" s="2">
        <f t="shared" si="1217"/>
        <v>2019</v>
      </c>
      <c r="J15510" s="2">
        <f t="shared" si="1218"/>
        <v>8</v>
      </c>
      <c r="K15510" t="str">
        <f t="shared" si="1219"/>
        <v>Korenbouten</v>
      </c>
      <c r="L15510" s="25">
        <f t="shared" si="1221"/>
        <v>30.571428571428573</v>
      </c>
    </row>
    <row r="15511" spans="1:12" x14ac:dyDescent="0.25">
      <c r="A15511">
        <v>946</v>
      </c>
      <c r="B15511" t="s">
        <v>99</v>
      </c>
      <c r="C15511" s="1">
        <v>43680.479166666664</v>
      </c>
      <c r="D15511">
        <v>3</v>
      </c>
      <c r="E15511" t="s">
        <v>50</v>
      </c>
      <c r="F15511" t="s">
        <v>51</v>
      </c>
      <c r="G15511">
        <v>1</v>
      </c>
      <c r="H15511" t="str">
        <f t="shared" si="1220"/>
        <v>KD</v>
      </c>
      <c r="I15511" s="2">
        <f t="shared" si="1217"/>
        <v>2019</v>
      </c>
      <c r="J15511" s="2">
        <f t="shared" si="1218"/>
        <v>8</v>
      </c>
      <c r="K15511" t="str">
        <f t="shared" si="1219"/>
        <v>Waterjuffer</v>
      </c>
      <c r="L15511" s="25">
        <f t="shared" si="1221"/>
        <v>30.571428571428573</v>
      </c>
    </row>
    <row r="15512" spans="1:12" x14ac:dyDescent="0.25">
      <c r="A15512">
        <v>946</v>
      </c>
      <c r="B15512" t="s">
        <v>99</v>
      </c>
      <c r="C15512" s="1">
        <v>43680.479166666664</v>
      </c>
      <c r="D15512">
        <v>3</v>
      </c>
      <c r="E15512" t="s">
        <v>14</v>
      </c>
      <c r="F15512" t="s">
        <v>15</v>
      </c>
      <c r="G15512">
        <v>7</v>
      </c>
      <c r="H15512" t="str">
        <f t="shared" si="1220"/>
        <v>KD</v>
      </c>
      <c r="I15512" s="2">
        <f t="shared" si="1217"/>
        <v>2019</v>
      </c>
      <c r="J15512" s="2">
        <f t="shared" si="1218"/>
        <v>8</v>
      </c>
      <c r="K15512" t="str">
        <f t="shared" si="1219"/>
        <v>Waterjuffer</v>
      </c>
      <c r="L15512" s="25">
        <f t="shared" si="1221"/>
        <v>30.571428571428573</v>
      </c>
    </row>
    <row r="15513" spans="1:12" x14ac:dyDescent="0.25">
      <c r="A15513">
        <v>946</v>
      </c>
      <c r="B15513" t="s">
        <v>99</v>
      </c>
      <c r="C15513" s="1">
        <v>43704.489583333336</v>
      </c>
      <c r="D15513">
        <v>4</v>
      </c>
      <c r="E15513" t="s">
        <v>36</v>
      </c>
      <c r="F15513" t="s">
        <v>37</v>
      </c>
      <c r="G15513">
        <v>1</v>
      </c>
      <c r="H15513" t="str">
        <f t="shared" si="1220"/>
        <v>KD</v>
      </c>
      <c r="I15513" s="2">
        <f t="shared" si="1217"/>
        <v>2019</v>
      </c>
      <c r="J15513" s="2">
        <f t="shared" si="1218"/>
        <v>8</v>
      </c>
      <c r="K15513" t="str">
        <f t="shared" si="1219"/>
        <v>Glazenmakers</v>
      </c>
      <c r="L15513" s="25">
        <f t="shared" si="1221"/>
        <v>34</v>
      </c>
    </row>
    <row r="15514" spans="1:12" x14ac:dyDescent="0.25">
      <c r="A15514">
        <v>946</v>
      </c>
      <c r="B15514" t="s">
        <v>99</v>
      </c>
      <c r="C15514" s="1">
        <v>43704.489583333336</v>
      </c>
      <c r="D15514">
        <v>5</v>
      </c>
      <c r="E15514" t="s">
        <v>26</v>
      </c>
      <c r="F15514" t="s">
        <v>27</v>
      </c>
      <c r="G15514">
        <v>5</v>
      </c>
      <c r="H15514" t="str">
        <f t="shared" si="1220"/>
        <v>KD</v>
      </c>
      <c r="I15514" s="2">
        <f t="shared" ref="I15514:I15577" si="1222">YEAR(C15514)</f>
        <v>2019</v>
      </c>
      <c r="J15514" s="2">
        <f t="shared" ref="J15514:J15577" si="1223">MONTH(C15514)</f>
        <v>8</v>
      </c>
      <c r="K15514" t="str">
        <f t="shared" ref="K15514:K15577" si="1224">VLOOKUP(E15514,$Q$2:$R$100,2,FALSE)</f>
        <v>Glazenmakers</v>
      </c>
      <c r="L15514" s="25">
        <f t="shared" si="1221"/>
        <v>34</v>
      </c>
    </row>
    <row r="15515" spans="1:12" x14ac:dyDescent="0.25">
      <c r="A15515">
        <v>946</v>
      </c>
      <c r="B15515" t="s">
        <v>99</v>
      </c>
      <c r="C15515" s="1">
        <v>43704.489583333336</v>
      </c>
      <c r="D15515">
        <v>5</v>
      </c>
      <c r="E15515" t="s">
        <v>36</v>
      </c>
      <c r="F15515" t="s">
        <v>37</v>
      </c>
      <c r="G15515">
        <v>12</v>
      </c>
      <c r="H15515" t="str">
        <f t="shared" si="1220"/>
        <v>KD</v>
      </c>
      <c r="I15515" s="2">
        <f t="shared" si="1222"/>
        <v>2019</v>
      </c>
      <c r="J15515" s="2">
        <f t="shared" si="1223"/>
        <v>8</v>
      </c>
      <c r="K15515" t="str">
        <f t="shared" si="1224"/>
        <v>Glazenmakers</v>
      </c>
      <c r="L15515" s="25">
        <f t="shared" si="1221"/>
        <v>34</v>
      </c>
    </row>
    <row r="15516" spans="1:12" x14ac:dyDescent="0.25">
      <c r="A15516">
        <v>946</v>
      </c>
      <c r="B15516" t="s">
        <v>99</v>
      </c>
      <c r="C15516" s="1">
        <v>43704.489583333336</v>
      </c>
      <c r="D15516">
        <v>3</v>
      </c>
      <c r="E15516" t="s">
        <v>32</v>
      </c>
      <c r="F15516" t="s">
        <v>33</v>
      </c>
      <c r="G15516">
        <v>17</v>
      </c>
      <c r="H15516" t="str">
        <f t="shared" si="1220"/>
        <v>KD</v>
      </c>
      <c r="I15516" s="2">
        <f t="shared" si="1222"/>
        <v>2019</v>
      </c>
      <c r="J15516" s="2">
        <f t="shared" si="1223"/>
        <v>8</v>
      </c>
      <c r="K15516" t="str">
        <f t="shared" si="1224"/>
        <v>Korenbouten</v>
      </c>
      <c r="L15516" s="25">
        <f t="shared" si="1221"/>
        <v>34</v>
      </c>
    </row>
    <row r="15517" spans="1:12" x14ac:dyDescent="0.25">
      <c r="A15517">
        <v>946</v>
      </c>
      <c r="B15517" t="s">
        <v>99</v>
      </c>
      <c r="C15517" s="1">
        <v>43704.489583333336</v>
      </c>
      <c r="D15517">
        <v>3</v>
      </c>
      <c r="E15517" t="s">
        <v>26</v>
      </c>
      <c r="F15517" t="s">
        <v>27</v>
      </c>
      <c r="G15517">
        <v>4</v>
      </c>
      <c r="H15517" t="str">
        <f t="shared" si="1220"/>
        <v>KD</v>
      </c>
      <c r="I15517" s="2">
        <f t="shared" si="1222"/>
        <v>2019</v>
      </c>
      <c r="J15517" s="2">
        <f t="shared" si="1223"/>
        <v>8</v>
      </c>
      <c r="K15517" t="str">
        <f t="shared" si="1224"/>
        <v>Glazenmakers</v>
      </c>
      <c r="L15517" s="25">
        <f t="shared" si="1221"/>
        <v>34</v>
      </c>
    </row>
    <row r="15518" spans="1:12" x14ac:dyDescent="0.25">
      <c r="A15518">
        <v>946</v>
      </c>
      <c r="B15518" t="s">
        <v>99</v>
      </c>
      <c r="C15518" s="1">
        <v>43704.489583333336</v>
      </c>
      <c r="D15518">
        <v>3</v>
      </c>
      <c r="E15518" t="s">
        <v>34</v>
      </c>
      <c r="F15518" t="s">
        <v>35</v>
      </c>
      <c r="G15518">
        <v>4</v>
      </c>
      <c r="H15518" t="str">
        <f t="shared" si="1220"/>
        <v>KD</v>
      </c>
      <c r="I15518" s="2">
        <f t="shared" si="1222"/>
        <v>2019</v>
      </c>
      <c r="J15518" s="2">
        <f t="shared" si="1223"/>
        <v>8</v>
      </c>
      <c r="K15518" t="str">
        <f t="shared" si="1224"/>
        <v>Pantserjuffers</v>
      </c>
      <c r="L15518" s="25">
        <f t="shared" si="1221"/>
        <v>34</v>
      </c>
    </row>
    <row r="15519" spans="1:12" x14ac:dyDescent="0.25">
      <c r="A15519">
        <v>946</v>
      </c>
      <c r="B15519" t="s">
        <v>99</v>
      </c>
      <c r="C15519" s="1">
        <v>43704.489583333336</v>
      </c>
      <c r="D15519">
        <v>3</v>
      </c>
      <c r="E15519" t="s">
        <v>10</v>
      </c>
      <c r="F15519" t="s">
        <v>11</v>
      </c>
      <c r="G15519">
        <v>4</v>
      </c>
      <c r="H15519" t="str">
        <f t="shared" si="1220"/>
        <v>KD</v>
      </c>
      <c r="I15519" s="2">
        <f t="shared" si="1222"/>
        <v>2019</v>
      </c>
      <c r="J15519" s="2">
        <f t="shared" si="1223"/>
        <v>8</v>
      </c>
      <c r="K15519" t="str">
        <f t="shared" si="1224"/>
        <v>Waterjuffer</v>
      </c>
      <c r="L15519" s="25">
        <f t="shared" si="1221"/>
        <v>34</v>
      </c>
    </row>
    <row r="15520" spans="1:12" x14ac:dyDescent="0.25">
      <c r="A15520">
        <v>946</v>
      </c>
      <c r="B15520" t="s">
        <v>99</v>
      </c>
      <c r="C15520" s="1">
        <v>43704.489583333336</v>
      </c>
      <c r="D15520">
        <v>3</v>
      </c>
      <c r="E15520" t="s">
        <v>36</v>
      </c>
      <c r="F15520" t="s">
        <v>37</v>
      </c>
      <c r="G15520">
        <v>2</v>
      </c>
      <c r="H15520" t="str">
        <f t="shared" si="1220"/>
        <v>KD</v>
      </c>
      <c r="I15520" s="2">
        <f t="shared" si="1222"/>
        <v>2019</v>
      </c>
      <c r="J15520" s="2">
        <f t="shared" si="1223"/>
        <v>8</v>
      </c>
      <c r="K15520" t="str">
        <f t="shared" si="1224"/>
        <v>Glazenmakers</v>
      </c>
      <c r="L15520" s="25">
        <f t="shared" si="1221"/>
        <v>34</v>
      </c>
    </row>
    <row r="15521" spans="1:12" x14ac:dyDescent="0.25">
      <c r="A15521">
        <v>946</v>
      </c>
      <c r="B15521" t="s">
        <v>99</v>
      </c>
      <c r="C15521" s="1">
        <v>43704.489583333336</v>
      </c>
      <c r="D15521">
        <v>3</v>
      </c>
      <c r="E15521" t="s">
        <v>42</v>
      </c>
      <c r="F15521" t="s">
        <v>43</v>
      </c>
      <c r="G15521">
        <v>4</v>
      </c>
      <c r="H15521" t="str">
        <f t="shared" si="1220"/>
        <v>KD</v>
      </c>
      <c r="I15521" s="2">
        <f t="shared" si="1222"/>
        <v>2019</v>
      </c>
      <c r="J15521" s="2">
        <f t="shared" si="1223"/>
        <v>8</v>
      </c>
      <c r="K15521" t="str">
        <f t="shared" si="1224"/>
        <v>Korenbouten</v>
      </c>
      <c r="L15521" s="25">
        <f t="shared" si="1221"/>
        <v>34</v>
      </c>
    </row>
    <row r="15522" spans="1:12" x14ac:dyDescent="0.25">
      <c r="A15522">
        <v>946</v>
      </c>
      <c r="B15522" t="s">
        <v>99</v>
      </c>
      <c r="C15522" s="1">
        <v>43704.489583333336</v>
      </c>
      <c r="D15522">
        <v>3</v>
      </c>
      <c r="E15522" t="s">
        <v>14</v>
      </c>
      <c r="F15522" t="s">
        <v>15</v>
      </c>
      <c r="G15522">
        <v>5</v>
      </c>
      <c r="H15522" t="str">
        <f t="shared" si="1220"/>
        <v>KD</v>
      </c>
      <c r="I15522" s="2">
        <f t="shared" si="1222"/>
        <v>2019</v>
      </c>
      <c r="J15522" s="2">
        <f t="shared" si="1223"/>
        <v>8</v>
      </c>
      <c r="K15522" t="str">
        <f t="shared" si="1224"/>
        <v>Waterjuffer</v>
      </c>
      <c r="L15522" s="25">
        <f t="shared" si="1221"/>
        <v>34</v>
      </c>
    </row>
    <row r="15523" spans="1:12" x14ac:dyDescent="0.25">
      <c r="A15523">
        <v>946</v>
      </c>
      <c r="B15523" t="s">
        <v>99</v>
      </c>
      <c r="C15523" s="1">
        <v>43722.5</v>
      </c>
      <c r="D15523">
        <v>4</v>
      </c>
      <c r="E15523" t="s">
        <v>36</v>
      </c>
      <c r="F15523" t="s">
        <v>37</v>
      </c>
      <c r="G15523">
        <v>2</v>
      </c>
      <c r="H15523" t="str">
        <f t="shared" si="1220"/>
        <v>KD</v>
      </c>
      <c r="I15523" s="2">
        <f t="shared" si="1222"/>
        <v>2019</v>
      </c>
      <c r="J15523" s="2">
        <f t="shared" si="1223"/>
        <v>9</v>
      </c>
      <c r="K15523" t="str">
        <f t="shared" si="1224"/>
        <v>Glazenmakers</v>
      </c>
      <c r="L15523" s="25">
        <f t="shared" si="1221"/>
        <v>36.571428571428569</v>
      </c>
    </row>
    <row r="15524" spans="1:12" x14ac:dyDescent="0.25">
      <c r="A15524">
        <v>946</v>
      </c>
      <c r="B15524" t="s">
        <v>99</v>
      </c>
      <c r="C15524" s="1">
        <v>43722.5</v>
      </c>
      <c r="D15524">
        <v>5</v>
      </c>
      <c r="E15524" t="s">
        <v>36</v>
      </c>
      <c r="F15524" t="s">
        <v>37</v>
      </c>
      <c r="G15524">
        <v>6</v>
      </c>
      <c r="H15524" t="str">
        <f t="shared" si="1220"/>
        <v>KD</v>
      </c>
      <c r="I15524" s="2">
        <f t="shared" si="1222"/>
        <v>2019</v>
      </c>
      <c r="J15524" s="2">
        <f t="shared" si="1223"/>
        <v>9</v>
      </c>
      <c r="K15524" t="str">
        <f t="shared" si="1224"/>
        <v>Glazenmakers</v>
      </c>
      <c r="L15524" s="25">
        <f t="shared" si="1221"/>
        <v>36.571428571428569</v>
      </c>
    </row>
    <row r="15525" spans="1:12" x14ac:dyDescent="0.25">
      <c r="A15525">
        <v>946</v>
      </c>
      <c r="B15525" t="s">
        <v>99</v>
      </c>
      <c r="C15525" s="1">
        <v>43722.5</v>
      </c>
      <c r="D15525">
        <v>3</v>
      </c>
      <c r="E15525" t="s">
        <v>32</v>
      </c>
      <c r="F15525" t="s">
        <v>33</v>
      </c>
      <c r="G15525">
        <v>8</v>
      </c>
      <c r="H15525" t="str">
        <f t="shared" si="1220"/>
        <v>KD</v>
      </c>
      <c r="I15525" s="2">
        <f t="shared" si="1222"/>
        <v>2019</v>
      </c>
      <c r="J15525" s="2">
        <f t="shared" si="1223"/>
        <v>9</v>
      </c>
      <c r="K15525" t="str">
        <f t="shared" si="1224"/>
        <v>Korenbouten</v>
      </c>
      <c r="L15525" s="25">
        <f t="shared" si="1221"/>
        <v>36.571428571428569</v>
      </c>
    </row>
    <row r="15526" spans="1:12" x14ac:dyDescent="0.25">
      <c r="A15526">
        <v>946</v>
      </c>
      <c r="B15526" t="s">
        <v>99</v>
      </c>
      <c r="C15526" s="1">
        <v>43722.5</v>
      </c>
      <c r="D15526">
        <v>3</v>
      </c>
      <c r="E15526" t="s">
        <v>18</v>
      </c>
      <c r="F15526" t="s">
        <v>19</v>
      </c>
      <c r="G15526">
        <v>2</v>
      </c>
      <c r="H15526" t="str">
        <f t="shared" si="1220"/>
        <v>KD</v>
      </c>
      <c r="I15526" s="2">
        <f t="shared" si="1222"/>
        <v>2019</v>
      </c>
      <c r="J15526" s="2">
        <f t="shared" si="1223"/>
        <v>9</v>
      </c>
      <c r="K15526" t="str">
        <f t="shared" si="1224"/>
        <v>Korenbouten</v>
      </c>
      <c r="L15526" s="25">
        <f t="shared" si="1221"/>
        <v>36.571428571428569</v>
      </c>
    </row>
    <row r="15527" spans="1:12" x14ac:dyDescent="0.25">
      <c r="A15527">
        <v>946</v>
      </c>
      <c r="B15527" t="s">
        <v>99</v>
      </c>
      <c r="C15527" s="1">
        <v>43722.5</v>
      </c>
      <c r="D15527">
        <v>3</v>
      </c>
      <c r="E15527" t="s">
        <v>36</v>
      </c>
      <c r="F15527" t="s">
        <v>37</v>
      </c>
      <c r="G15527">
        <v>11</v>
      </c>
      <c r="H15527" t="str">
        <f t="shared" si="1220"/>
        <v>KD</v>
      </c>
      <c r="I15527" s="2">
        <f t="shared" si="1222"/>
        <v>2019</v>
      </c>
      <c r="J15527" s="2">
        <f t="shared" si="1223"/>
        <v>9</v>
      </c>
      <c r="K15527" t="str">
        <f t="shared" si="1224"/>
        <v>Glazenmakers</v>
      </c>
      <c r="L15527" s="25">
        <f t="shared" si="1221"/>
        <v>36.571428571428569</v>
      </c>
    </row>
    <row r="15528" spans="1:12" x14ac:dyDescent="0.25">
      <c r="A15528">
        <v>946</v>
      </c>
      <c r="B15528" t="s">
        <v>99</v>
      </c>
      <c r="C15528" s="1">
        <v>43722.5</v>
      </c>
      <c r="D15528">
        <v>3</v>
      </c>
      <c r="E15528" t="s">
        <v>42</v>
      </c>
      <c r="F15528" t="s">
        <v>43</v>
      </c>
      <c r="G15528">
        <v>2</v>
      </c>
      <c r="H15528" t="str">
        <f t="shared" si="1220"/>
        <v>KD</v>
      </c>
      <c r="I15528" s="2">
        <f t="shared" si="1222"/>
        <v>2019</v>
      </c>
      <c r="J15528" s="2">
        <f t="shared" si="1223"/>
        <v>9</v>
      </c>
      <c r="K15528" t="str">
        <f t="shared" si="1224"/>
        <v>Korenbouten</v>
      </c>
      <c r="L15528" s="25">
        <f t="shared" si="1221"/>
        <v>36.571428571428569</v>
      </c>
    </row>
    <row r="15529" spans="1:12" x14ac:dyDescent="0.25">
      <c r="A15529">
        <v>946</v>
      </c>
      <c r="B15529" t="s">
        <v>99</v>
      </c>
      <c r="C15529" s="1">
        <v>43722.5</v>
      </c>
      <c r="D15529">
        <v>3</v>
      </c>
      <c r="E15529" t="s">
        <v>50</v>
      </c>
      <c r="F15529" t="s">
        <v>51</v>
      </c>
      <c r="G15529">
        <v>1</v>
      </c>
      <c r="H15529" t="str">
        <f t="shared" si="1220"/>
        <v>KD</v>
      </c>
      <c r="I15529" s="2">
        <f t="shared" si="1222"/>
        <v>2019</v>
      </c>
      <c r="J15529" s="2">
        <f t="shared" si="1223"/>
        <v>9</v>
      </c>
      <c r="K15529" t="str">
        <f t="shared" si="1224"/>
        <v>Waterjuffer</v>
      </c>
      <c r="L15529" s="25">
        <f t="shared" si="1221"/>
        <v>36.571428571428569</v>
      </c>
    </row>
    <row r="15530" spans="1:12" x14ac:dyDescent="0.25">
      <c r="A15530">
        <v>946</v>
      </c>
      <c r="B15530" t="s">
        <v>99</v>
      </c>
      <c r="C15530" s="1">
        <v>43972.53125</v>
      </c>
      <c r="D15530">
        <v>4</v>
      </c>
      <c r="E15530" t="s">
        <v>73</v>
      </c>
      <c r="F15530" t="s">
        <v>74</v>
      </c>
      <c r="G15530">
        <v>3</v>
      </c>
      <c r="H15530" t="str">
        <f t="shared" si="1220"/>
        <v>KD</v>
      </c>
      <c r="I15530" s="2">
        <f t="shared" si="1222"/>
        <v>2020</v>
      </c>
      <c r="J15530" s="2">
        <f t="shared" si="1223"/>
        <v>5</v>
      </c>
      <c r="K15530" t="str">
        <f t="shared" si="1224"/>
        <v>Glanslibel</v>
      </c>
      <c r="L15530" s="25">
        <f t="shared" si="1221"/>
        <v>20.142857142857142</v>
      </c>
    </row>
    <row r="15531" spans="1:12" x14ac:dyDescent="0.25">
      <c r="A15531">
        <v>946</v>
      </c>
      <c r="B15531" t="s">
        <v>99</v>
      </c>
      <c r="C15531" s="1">
        <v>43972.53125</v>
      </c>
      <c r="D15531">
        <v>4</v>
      </c>
      <c r="E15531" t="s">
        <v>28</v>
      </c>
      <c r="F15531" t="s">
        <v>29</v>
      </c>
      <c r="G15531">
        <v>15</v>
      </c>
      <c r="H15531" t="str">
        <f t="shared" si="1220"/>
        <v>KD</v>
      </c>
      <c r="I15531" s="2">
        <f t="shared" si="1222"/>
        <v>2020</v>
      </c>
      <c r="J15531" s="2">
        <f t="shared" si="1223"/>
        <v>5</v>
      </c>
      <c r="K15531" t="str">
        <f t="shared" si="1224"/>
        <v>Korenbouten</v>
      </c>
      <c r="L15531" s="25">
        <f t="shared" si="1221"/>
        <v>20.142857142857142</v>
      </c>
    </row>
    <row r="15532" spans="1:12" x14ac:dyDescent="0.25">
      <c r="A15532">
        <v>946</v>
      </c>
      <c r="B15532" t="s">
        <v>99</v>
      </c>
      <c r="C15532" s="1">
        <v>43972.53125</v>
      </c>
      <c r="D15532">
        <v>4</v>
      </c>
      <c r="E15532" t="s">
        <v>52</v>
      </c>
      <c r="F15532" t="s">
        <v>53</v>
      </c>
      <c r="G15532">
        <v>1</v>
      </c>
      <c r="H15532" t="str">
        <f t="shared" si="1220"/>
        <v>KD</v>
      </c>
      <c r="I15532" s="2">
        <f t="shared" si="1222"/>
        <v>2020</v>
      </c>
      <c r="J15532" s="2">
        <f t="shared" si="1223"/>
        <v>5</v>
      </c>
      <c r="K15532" t="str">
        <f t="shared" si="1224"/>
        <v>Korenbouten</v>
      </c>
      <c r="L15532" s="25">
        <f t="shared" si="1221"/>
        <v>20.142857142857142</v>
      </c>
    </row>
    <row r="15533" spans="1:12" x14ac:dyDescent="0.25">
      <c r="A15533">
        <v>946</v>
      </c>
      <c r="B15533" t="s">
        <v>99</v>
      </c>
      <c r="C15533" s="1">
        <v>43972.53125</v>
      </c>
      <c r="D15533">
        <v>5</v>
      </c>
      <c r="E15533" t="s">
        <v>57</v>
      </c>
      <c r="F15533" t="s">
        <v>58</v>
      </c>
      <c r="G15533">
        <v>5</v>
      </c>
      <c r="H15533" t="str">
        <f t="shared" si="1220"/>
        <v>KD</v>
      </c>
      <c r="I15533" s="2">
        <f t="shared" si="1222"/>
        <v>2020</v>
      </c>
      <c r="J15533" s="2">
        <f t="shared" si="1223"/>
        <v>5</v>
      </c>
      <c r="K15533" t="str">
        <f t="shared" si="1224"/>
        <v>Korenbouten</v>
      </c>
      <c r="L15533" s="25">
        <f t="shared" si="1221"/>
        <v>20.142857142857142</v>
      </c>
    </row>
    <row r="15534" spans="1:12" x14ac:dyDescent="0.25">
      <c r="A15534">
        <v>946</v>
      </c>
      <c r="B15534" t="s">
        <v>99</v>
      </c>
      <c r="C15534" s="1">
        <v>43972.53125</v>
      </c>
      <c r="D15534">
        <v>5</v>
      </c>
      <c r="E15534" t="s">
        <v>22</v>
      </c>
      <c r="F15534" t="s">
        <v>23</v>
      </c>
      <c r="G15534">
        <v>1</v>
      </c>
      <c r="H15534" t="str">
        <f t="shared" si="1220"/>
        <v>KD</v>
      </c>
      <c r="I15534" s="2">
        <f t="shared" si="1222"/>
        <v>2020</v>
      </c>
      <c r="J15534" s="2">
        <f t="shared" si="1223"/>
        <v>5</v>
      </c>
      <c r="K15534" t="str">
        <f t="shared" si="1224"/>
        <v>Glazenmakers</v>
      </c>
      <c r="L15534" s="25">
        <f t="shared" si="1221"/>
        <v>20.142857142857142</v>
      </c>
    </row>
    <row r="15535" spans="1:12" x14ac:dyDescent="0.25">
      <c r="A15535">
        <v>946</v>
      </c>
      <c r="B15535" t="s">
        <v>99</v>
      </c>
      <c r="C15535" s="1">
        <v>43972.53125</v>
      </c>
      <c r="D15535">
        <v>5</v>
      </c>
      <c r="E15535" t="s">
        <v>26</v>
      </c>
      <c r="F15535" t="s">
        <v>27</v>
      </c>
      <c r="G15535">
        <v>1</v>
      </c>
      <c r="H15535" t="str">
        <f t="shared" si="1220"/>
        <v>KD</v>
      </c>
      <c r="I15535" s="2">
        <f t="shared" si="1222"/>
        <v>2020</v>
      </c>
      <c r="J15535" s="2">
        <f t="shared" si="1223"/>
        <v>5</v>
      </c>
      <c r="K15535" t="str">
        <f t="shared" si="1224"/>
        <v>Glazenmakers</v>
      </c>
      <c r="L15535" s="25">
        <f t="shared" si="1221"/>
        <v>20.142857142857142</v>
      </c>
    </row>
    <row r="15536" spans="1:12" x14ac:dyDescent="0.25">
      <c r="A15536">
        <v>946</v>
      </c>
      <c r="B15536" t="s">
        <v>99</v>
      </c>
      <c r="C15536" s="1">
        <v>43972.53125</v>
      </c>
      <c r="D15536">
        <v>5</v>
      </c>
      <c r="E15536" t="s">
        <v>73</v>
      </c>
      <c r="F15536" t="s">
        <v>74</v>
      </c>
      <c r="G15536">
        <v>3</v>
      </c>
      <c r="H15536" t="str">
        <f t="shared" si="1220"/>
        <v>KD</v>
      </c>
      <c r="I15536" s="2">
        <f t="shared" si="1222"/>
        <v>2020</v>
      </c>
      <c r="J15536" s="2">
        <f t="shared" si="1223"/>
        <v>5</v>
      </c>
      <c r="K15536" t="str">
        <f t="shared" si="1224"/>
        <v>Glanslibel</v>
      </c>
      <c r="L15536" s="25">
        <f t="shared" si="1221"/>
        <v>20.142857142857142</v>
      </c>
    </row>
    <row r="15537" spans="1:12" x14ac:dyDescent="0.25">
      <c r="A15537">
        <v>946</v>
      </c>
      <c r="B15537" t="s">
        <v>99</v>
      </c>
      <c r="C15537" s="1">
        <v>43972.53125</v>
      </c>
      <c r="D15537">
        <v>5</v>
      </c>
      <c r="E15537" t="s">
        <v>28</v>
      </c>
      <c r="F15537" t="s">
        <v>29</v>
      </c>
      <c r="G15537">
        <v>15</v>
      </c>
      <c r="H15537" t="str">
        <f t="shared" si="1220"/>
        <v>KD</v>
      </c>
      <c r="I15537" s="2">
        <f t="shared" si="1222"/>
        <v>2020</v>
      </c>
      <c r="J15537" s="2">
        <f t="shared" si="1223"/>
        <v>5</v>
      </c>
      <c r="K15537" t="str">
        <f t="shared" si="1224"/>
        <v>Korenbouten</v>
      </c>
      <c r="L15537" s="25">
        <f t="shared" si="1221"/>
        <v>20.142857142857142</v>
      </c>
    </row>
    <row r="15538" spans="1:12" x14ac:dyDescent="0.25">
      <c r="A15538">
        <v>946</v>
      </c>
      <c r="B15538" t="s">
        <v>99</v>
      </c>
      <c r="C15538" s="1">
        <v>43972.53125</v>
      </c>
      <c r="D15538">
        <v>3</v>
      </c>
      <c r="E15538" t="s">
        <v>20</v>
      </c>
      <c r="F15538" t="s">
        <v>21</v>
      </c>
      <c r="G15538">
        <v>155</v>
      </c>
      <c r="H15538" t="str">
        <f t="shared" si="1220"/>
        <v>KD</v>
      </c>
      <c r="I15538" s="2">
        <f t="shared" si="1222"/>
        <v>2020</v>
      </c>
      <c r="J15538" s="2">
        <f t="shared" si="1223"/>
        <v>5</v>
      </c>
      <c r="K15538" t="str">
        <f t="shared" si="1224"/>
        <v>Waterjuffer</v>
      </c>
      <c r="L15538" s="25">
        <f t="shared" si="1221"/>
        <v>20.142857142857142</v>
      </c>
    </row>
    <row r="15539" spans="1:12" x14ac:dyDescent="0.25">
      <c r="A15539">
        <v>946</v>
      </c>
      <c r="B15539" t="s">
        <v>99</v>
      </c>
      <c r="C15539" s="1">
        <v>43972.53125</v>
      </c>
      <c r="D15539">
        <v>3</v>
      </c>
      <c r="E15539" t="s">
        <v>8</v>
      </c>
      <c r="F15539" t="s">
        <v>9</v>
      </c>
      <c r="G15539">
        <v>56</v>
      </c>
      <c r="H15539" t="str">
        <f t="shared" si="1220"/>
        <v>KD</v>
      </c>
      <c r="I15539" s="2">
        <f t="shared" si="1222"/>
        <v>2020</v>
      </c>
      <c r="J15539" s="2">
        <f t="shared" si="1223"/>
        <v>5</v>
      </c>
      <c r="K15539" t="str">
        <f t="shared" si="1224"/>
        <v>Pantserjuffers</v>
      </c>
      <c r="L15539" s="25">
        <f t="shared" si="1221"/>
        <v>20.142857142857142</v>
      </c>
    </row>
    <row r="15540" spans="1:12" x14ac:dyDescent="0.25">
      <c r="A15540">
        <v>946</v>
      </c>
      <c r="B15540" t="s">
        <v>99</v>
      </c>
      <c r="C15540" s="1">
        <v>43972.53125</v>
      </c>
      <c r="D15540">
        <v>3</v>
      </c>
      <c r="E15540" t="s">
        <v>18</v>
      </c>
      <c r="F15540" t="s">
        <v>19</v>
      </c>
      <c r="G15540">
        <v>3</v>
      </c>
      <c r="H15540" t="str">
        <f t="shared" si="1220"/>
        <v>KD</v>
      </c>
      <c r="I15540" s="2">
        <f t="shared" si="1222"/>
        <v>2020</v>
      </c>
      <c r="J15540" s="2">
        <f t="shared" si="1223"/>
        <v>5</v>
      </c>
      <c r="K15540" t="str">
        <f t="shared" si="1224"/>
        <v>Korenbouten</v>
      </c>
      <c r="L15540" s="25">
        <f t="shared" si="1221"/>
        <v>20.142857142857142</v>
      </c>
    </row>
    <row r="15541" spans="1:12" x14ac:dyDescent="0.25">
      <c r="A15541">
        <v>946</v>
      </c>
      <c r="B15541" t="s">
        <v>99</v>
      </c>
      <c r="C15541" s="1">
        <v>43972.53125</v>
      </c>
      <c r="D15541">
        <v>3</v>
      </c>
      <c r="E15541" t="s">
        <v>24</v>
      </c>
      <c r="F15541" t="s">
        <v>25</v>
      </c>
      <c r="G15541">
        <v>1</v>
      </c>
      <c r="H15541" t="str">
        <f t="shared" si="1220"/>
        <v>KD</v>
      </c>
      <c r="I15541" s="2">
        <f t="shared" si="1222"/>
        <v>2020</v>
      </c>
      <c r="J15541" s="2">
        <f t="shared" si="1223"/>
        <v>5</v>
      </c>
      <c r="K15541" t="str">
        <f t="shared" si="1224"/>
        <v>Glazenmakers</v>
      </c>
      <c r="L15541" s="25">
        <f t="shared" si="1221"/>
        <v>20.142857142857142</v>
      </c>
    </row>
    <row r="15542" spans="1:12" x14ac:dyDescent="0.25">
      <c r="A15542">
        <v>946</v>
      </c>
      <c r="B15542" t="s">
        <v>99</v>
      </c>
      <c r="C15542" s="1">
        <v>43972.53125</v>
      </c>
      <c r="D15542">
        <v>3</v>
      </c>
      <c r="E15542" t="s">
        <v>52</v>
      </c>
      <c r="F15542" t="s">
        <v>53</v>
      </c>
      <c r="G15542">
        <v>1</v>
      </c>
      <c r="H15542" t="str">
        <f t="shared" si="1220"/>
        <v>KD</v>
      </c>
      <c r="I15542" s="2">
        <f t="shared" si="1222"/>
        <v>2020</v>
      </c>
      <c r="J15542" s="2">
        <f t="shared" si="1223"/>
        <v>5</v>
      </c>
      <c r="K15542" t="str">
        <f t="shared" si="1224"/>
        <v>Korenbouten</v>
      </c>
      <c r="L15542" s="25">
        <f t="shared" si="1221"/>
        <v>20.142857142857142</v>
      </c>
    </row>
    <row r="15543" spans="1:12" x14ac:dyDescent="0.25">
      <c r="A15543">
        <v>946</v>
      </c>
      <c r="B15543" t="s">
        <v>99</v>
      </c>
      <c r="C15543" s="1">
        <v>43972.53125</v>
      </c>
      <c r="D15543">
        <v>3</v>
      </c>
      <c r="E15543" t="s">
        <v>22</v>
      </c>
      <c r="F15543" t="s">
        <v>23</v>
      </c>
      <c r="G15543">
        <v>2</v>
      </c>
      <c r="H15543" t="str">
        <f t="shared" si="1220"/>
        <v>KD</v>
      </c>
      <c r="I15543" s="2">
        <f t="shared" si="1222"/>
        <v>2020</v>
      </c>
      <c r="J15543" s="2">
        <f t="shared" si="1223"/>
        <v>5</v>
      </c>
      <c r="K15543" t="str">
        <f t="shared" si="1224"/>
        <v>Glazenmakers</v>
      </c>
      <c r="L15543" s="25">
        <f t="shared" si="1221"/>
        <v>20.142857142857142</v>
      </c>
    </row>
    <row r="15544" spans="1:12" x14ac:dyDescent="0.25">
      <c r="A15544">
        <v>946</v>
      </c>
      <c r="B15544" t="s">
        <v>99</v>
      </c>
      <c r="C15544" s="1">
        <v>43972.53125</v>
      </c>
      <c r="D15544">
        <v>3</v>
      </c>
      <c r="E15544" t="s">
        <v>26</v>
      </c>
      <c r="F15544" t="s">
        <v>27</v>
      </c>
      <c r="G15544">
        <v>2</v>
      </c>
      <c r="H15544" t="str">
        <f t="shared" si="1220"/>
        <v>KD</v>
      </c>
      <c r="I15544" s="2">
        <f t="shared" si="1222"/>
        <v>2020</v>
      </c>
      <c r="J15544" s="2">
        <f t="shared" si="1223"/>
        <v>5</v>
      </c>
      <c r="K15544" t="str">
        <f t="shared" si="1224"/>
        <v>Glazenmakers</v>
      </c>
      <c r="L15544" s="25">
        <f t="shared" si="1221"/>
        <v>20.142857142857142</v>
      </c>
    </row>
    <row r="15545" spans="1:12" x14ac:dyDescent="0.25">
      <c r="A15545">
        <v>946</v>
      </c>
      <c r="B15545" t="s">
        <v>99</v>
      </c>
      <c r="C15545" s="1">
        <v>43972.53125</v>
      </c>
      <c r="D15545">
        <v>3</v>
      </c>
      <c r="E15545" t="s">
        <v>10</v>
      </c>
      <c r="F15545" t="s">
        <v>11</v>
      </c>
      <c r="G15545">
        <v>16</v>
      </c>
      <c r="H15545" t="str">
        <f t="shared" si="1220"/>
        <v>KD</v>
      </c>
      <c r="I15545" s="2">
        <f t="shared" si="1222"/>
        <v>2020</v>
      </c>
      <c r="J15545" s="2">
        <f t="shared" si="1223"/>
        <v>5</v>
      </c>
      <c r="K15545" t="str">
        <f t="shared" si="1224"/>
        <v>Waterjuffer</v>
      </c>
      <c r="L15545" s="25">
        <f t="shared" si="1221"/>
        <v>20.142857142857142</v>
      </c>
    </row>
    <row r="15546" spans="1:12" x14ac:dyDescent="0.25">
      <c r="A15546">
        <v>946</v>
      </c>
      <c r="B15546" t="s">
        <v>99</v>
      </c>
      <c r="C15546" s="1">
        <v>43972.53125</v>
      </c>
      <c r="D15546">
        <v>3</v>
      </c>
      <c r="E15546" t="s">
        <v>73</v>
      </c>
      <c r="F15546" t="s">
        <v>74</v>
      </c>
      <c r="G15546">
        <v>1</v>
      </c>
      <c r="H15546" t="str">
        <f t="shared" si="1220"/>
        <v>KD</v>
      </c>
      <c r="I15546" s="2">
        <f t="shared" si="1222"/>
        <v>2020</v>
      </c>
      <c r="J15546" s="2">
        <f t="shared" si="1223"/>
        <v>5</v>
      </c>
      <c r="K15546" t="str">
        <f t="shared" si="1224"/>
        <v>Glanslibel</v>
      </c>
      <c r="L15546" s="25">
        <f t="shared" si="1221"/>
        <v>20.142857142857142</v>
      </c>
    </row>
    <row r="15547" spans="1:12" x14ac:dyDescent="0.25">
      <c r="A15547">
        <v>946</v>
      </c>
      <c r="B15547" t="s">
        <v>99</v>
      </c>
      <c r="C15547" s="1">
        <v>43972.53125</v>
      </c>
      <c r="D15547">
        <v>3</v>
      </c>
      <c r="E15547" t="s">
        <v>16</v>
      </c>
      <c r="F15547" t="s">
        <v>17</v>
      </c>
      <c r="G15547">
        <v>2</v>
      </c>
      <c r="H15547" t="str">
        <f t="shared" si="1220"/>
        <v>KD</v>
      </c>
      <c r="I15547" s="2">
        <f t="shared" si="1222"/>
        <v>2020</v>
      </c>
      <c r="J15547" s="2">
        <f t="shared" si="1223"/>
        <v>5</v>
      </c>
      <c r="K15547" t="str">
        <f t="shared" si="1224"/>
        <v>Waterjuffer</v>
      </c>
      <c r="L15547" s="25">
        <f t="shared" si="1221"/>
        <v>20.142857142857142</v>
      </c>
    </row>
    <row r="15548" spans="1:12" x14ac:dyDescent="0.25">
      <c r="A15548">
        <v>946</v>
      </c>
      <c r="B15548" t="s">
        <v>99</v>
      </c>
      <c r="C15548" s="1">
        <v>43972.53125</v>
      </c>
      <c r="D15548">
        <v>3</v>
      </c>
      <c r="E15548" t="s">
        <v>28</v>
      </c>
      <c r="F15548" t="s">
        <v>29</v>
      </c>
      <c r="G15548">
        <v>21</v>
      </c>
      <c r="H15548" t="str">
        <f t="shared" si="1220"/>
        <v>KD</v>
      </c>
      <c r="I15548" s="2">
        <f t="shared" si="1222"/>
        <v>2020</v>
      </c>
      <c r="J15548" s="2">
        <f t="shared" si="1223"/>
        <v>5</v>
      </c>
      <c r="K15548" t="str">
        <f t="shared" si="1224"/>
        <v>Korenbouten</v>
      </c>
      <c r="L15548" s="25">
        <f t="shared" si="1221"/>
        <v>20.142857142857142</v>
      </c>
    </row>
    <row r="15549" spans="1:12" x14ac:dyDescent="0.25">
      <c r="A15549">
        <v>946</v>
      </c>
      <c r="B15549" t="s">
        <v>99</v>
      </c>
      <c r="C15549" s="1">
        <v>43984.479166666664</v>
      </c>
      <c r="D15549">
        <v>4</v>
      </c>
      <c r="E15549" t="s">
        <v>22</v>
      </c>
      <c r="F15549" t="s">
        <v>23</v>
      </c>
      <c r="G15549">
        <v>1</v>
      </c>
      <c r="H15549" t="str">
        <f t="shared" si="1220"/>
        <v>KD</v>
      </c>
      <c r="I15549" s="2">
        <f t="shared" si="1222"/>
        <v>2020</v>
      </c>
      <c r="J15549" s="2">
        <f t="shared" si="1223"/>
        <v>6</v>
      </c>
      <c r="K15549" t="str">
        <f t="shared" si="1224"/>
        <v>Glazenmakers</v>
      </c>
      <c r="L15549" s="25">
        <f t="shared" si="1221"/>
        <v>21.857142857142858</v>
      </c>
    </row>
    <row r="15550" spans="1:12" x14ac:dyDescent="0.25">
      <c r="A15550">
        <v>946</v>
      </c>
      <c r="B15550" t="s">
        <v>99</v>
      </c>
      <c r="C15550" s="1">
        <v>43984.479166666664</v>
      </c>
      <c r="D15550">
        <v>4</v>
      </c>
      <c r="E15550" t="s">
        <v>26</v>
      </c>
      <c r="F15550" t="s">
        <v>27</v>
      </c>
      <c r="G15550">
        <v>2</v>
      </c>
      <c r="H15550" t="str">
        <f t="shared" si="1220"/>
        <v>KD</v>
      </c>
      <c r="I15550" s="2">
        <f t="shared" si="1222"/>
        <v>2020</v>
      </c>
      <c r="J15550" s="2">
        <f t="shared" si="1223"/>
        <v>6</v>
      </c>
      <c r="K15550" t="str">
        <f t="shared" si="1224"/>
        <v>Glazenmakers</v>
      </c>
      <c r="L15550" s="25">
        <f t="shared" si="1221"/>
        <v>21.857142857142858</v>
      </c>
    </row>
    <row r="15551" spans="1:12" x14ac:dyDescent="0.25">
      <c r="A15551">
        <v>946</v>
      </c>
      <c r="B15551" t="s">
        <v>99</v>
      </c>
      <c r="C15551" s="1">
        <v>43984.479166666664</v>
      </c>
      <c r="D15551">
        <v>4</v>
      </c>
      <c r="E15551" t="s">
        <v>28</v>
      </c>
      <c r="F15551" t="s">
        <v>29</v>
      </c>
      <c r="G15551">
        <v>14</v>
      </c>
      <c r="H15551" t="str">
        <f t="shared" si="1220"/>
        <v>KD</v>
      </c>
      <c r="I15551" s="2">
        <f t="shared" si="1222"/>
        <v>2020</v>
      </c>
      <c r="J15551" s="2">
        <f t="shared" si="1223"/>
        <v>6</v>
      </c>
      <c r="K15551" t="str">
        <f t="shared" si="1224"/>
        <v>Korenbouten</v>
      </c>
      <c r="L15551" s="25">
        <f t="shared" si="1221"/>
        <v>21.857142857142858</v>
      </c>
    </row>
    <row r="15552" spans="1:12" x14ac:dyDescent="0.25">
      <c r="A15552">
        <v>946</v>
      </c>
      <c r="B15552" t="s">
        <v>99</v>
      </c>
      <c r="C15552" s="1">
        <v>43984.479166666664</v>
      </c>
      <c r="D15552">
        <v>5</v>
      </c>
      <c r="E15552" t="s">
        <v>57</v>
      </c>
      <c r="F15552" t="s">
        <v>58</v>
      </c>
      <c r="G15552">
        <v>7</v>
      </c>
      <c r="H15552" t="str">
        <f t="shared" si="1220"/>
        <v>KD</v>
      </c>
      <c r="I15552" s="2">
        <f t="shared" si="1222"/>
        <v>2020</v>
      </c>
      <c r="J15552" s="2">
        <f t="shared" si="1223"/>
        <v>6</v>
      </c>
      <c r="K15552" t="str">
        <f t="shared" si="1224"/>
        <v>Korenbouten</v>
      </c>
      <c r="L15552" s="25">
        <f t="shared" si="1221"/>
        <v>21.857142857142858</v>
      </c>
    </row>
    <row r="15553" spans="1:12" x14ac:dyDescent="0.25">
      <c r="A15553">
        <v>946</v>
      </c>
      <c r="B15553" t="s">
        <v>99</v>
      </c>
      <c r="C15553" s="1">
        <v>43984.479166666664</v>
      </c>
      <c r="D15553">
        <v>5</v>
      </c>
      <c r="E15553" t="s">
        <v>22</v>
      </c>
      <c r="F15553" t="s">
        <v>23</v>
      </c>
      <c r="G15553">
        <v>1</v>
      </c>
      <c r="H15553" t="str">
        <f t="shared" si="1220"/>
        <v>KD</v>
      </c>
      <c r="I15553" s="2">
        <f t="shared" si="1222"/>
        <v>2020</v>
      </c>
      <c r="J15553" s="2">
        <f t="shared" si="1223"/>
        <v>6</v>
      </c>
      <c r="K15553" t="str">
        <f t="shared" si="1224"/>
        <v>Glazenmakers</v>
      </c>
      <c r="L15553" s="25">
        <f t="shared" si="1221"/>
        <v>21.857142857142858</v>
      </c>
    </row>
    <row r="15554" spans="1:12" x14ac:dyDescent="0.25">
      <c r="A15554">
        <v>946</v>
      </c>
      <c r="B15554" t="s">
        <v>99</v>
      </c>
      <c r="C15554" s="1">
        <v>43984.479166666664</v>
      </c>
      <c r="D15554">
        <v>5</v>
      </c>
      <c r="E15554" t="s">
        <v>26</v>
      </c>
      <c r="F15554" t="s">
        <v>27</v>
      </c>
      <c r="G15554">
        <v>4</v>
      </c>
      <c r="H15554" t="str">
        <f t="shared" ref="H15554:H15617" si="1225">VLOOKUP(A15554,$N$2:$O$51,2,FALSE)</f>
        <v>KD</v>
      </c>
      <c r="I15554" s="2">
        <f t="shared" si="1222"/>
        <v>2020</v>
      </c>
      <c r="J15554" s="2">
        <f t="shared" si="1223"/>
        <v>6</v>
      </c>
      <c r="K15554" t="str">
        <f t="shared" si="1224"/>
        <v>Glazenmakers</v>
      </c>
      <c r="L15554" s="25">
        <f t="shared" si="1221"/>
        <v>21.857142857142858</v>
      </c>
    </row>
    <row r="15555" spans="1:12" x14ac:dyDescent="0.25">
      <c r="A15555">
        <v>946</v>
      </c>
      <c r="B15555" t="s">
        <v>99</v>
      </c>
      <c r="C15555" s="1">
        <v>43984.479166666664</v>
      </c>
      <c r="D15555">
        <v>5</v>
      </c>
      <c r="E15555" t="s">
        <v>73</v>
      </c>
      <c r="F15555" t="s">
        <v>74</v>
      </c>
      <c r="G15555">
        <v>1</v>
      </c>
      <c r="H15555" t="str">
        <f t="shared" si="1225"/>
        <v>KD</v>
      </c>
      <c r="I15555" s="2">
        <f t="shared" si="1222"/>
        <v>2020</v>
      </c>
      <c r="J15555" s="2">
        <f t="shared" si="1223"/>
        <v>6</v>
      </c>
      <c r="K15555" t="str">
        <f t="shared" si="1224"/>
        <v>Glanslibel</v>
      </c>
      <c r="L15555" s="25">
        <f t="shared" ref="L15555:L15618" si="1226">(ROUNDDOWN(C15555-DATE(I15555,1,1),0))/7</f>
        <v>21.857142857142858</v>
      </c>
    </row>
    <row r="15556" spans="1:12" x14ac:dyDescent="0.25">
      <c r="A15556">
        <v>946</v>
      </c>
      <c r="B15556" t="s">
        <v>99</v>
      </c>
      <c r="C15556" s="1">
        <v>43984.479166666664</v>
      </c>
      <c r="D15556">
        <v>5</v>
      </c>
      <c r="E15556" t="s">
        <v>28</v>
      </c>
      <c r="F15556" t="s">
        <v>29</v>
      </c>
      <c r="G15556">
        <v>17</v>
      </c>
      <c r="H15556" t="str">
        <f t="shared" si="1225"/>
        <v>KD</v>
      </c>
      <c r="I15556" s="2">
        <f t="shared" si="1222"/>
        <v>2020</v>
      </c>
      <c r="J15556" s="2">
        <f t="shared" si="1223"/>
        <v>6</v>
      </c>
      <c r="K15556" t="str">
        <f t="shared" si="1224"/>
        <v>Korenbouten</v>
      </c>
      <c r="L15556" s="25">
        <f t="shared" si="1226"/>
        <v>21.857142857142858</v>
      </c>
    </row>
    <row r="15557" spans="1:12" x14ac:dyDescent="0.25">
      <c r="A15557">
        <v>946</v>
      </c>
      <c r="B15557" t="s">
        <v>99</v>
      </c>
      <c r="C15557" s="1">
        <v>43984.479166666664</v>
      </c>
      <c r="D15557">
        <v>5</v>
      </c>
      <c r="E15557" t="s">
        <v>24</v>
      </c>
      <c r="F15557" t="s">
        <v>25</v>
      </c>
      <c r="G15557">
        <v>2</v>
      </c>
      <c r="H15557" t="str">
        <f t="shared" si="1225"/>
        <v>KD</v>
      </c>
      <c r="I15557" s="2">
        <f t="shared" si="1222"/>
        <v>2020</v>
      </c>
      <c r="J15557" s="2">
        <f t="shared" si="1223"/>
        <v>6</v>
      </c>
      <c r="K15557" t="str">
        <f t="shared" si="1224"/>
        <v>Glazenmakers</v>
      </c>
      <c r="L15557" s="25">
        <f t="shared" si="1226"/>
        <v>21.857142857142858</v>
      </c>
    </row>
    <row r="15558" spans="1:12" x14ac:dyDescent="0.25">
      <c r="A15558">
        <v>946</v>
      </c>
      <c r="B15558" t="s">
        <v>99</v>
      </c>
      <c r="C15558" s="1">
        <v>43984.479166666664</v>
      </c>
      <c r="D15558">
        <v>3</v>
      </c>
      <c r="E15558" t="s">
        <v>20</v>
      </c>
      <c r="F15558" t="s">
        <v>21</v>
      </c>
      <c r="G15558">
        <v>14</v>
      </c>
      <c r="H15558" t="str">
        <f t="shared" si="1225"/>
        <v>KD</v>
      </c>
      <c r="I15558" s="2">
        <f t="shared" si="1222"/>
        <v>2020</v>
      </c>
      <c r="J15558" s="2">
        <f t="shared" si="1223"/>
        <v>6</v>
      </c>
      <c r="K15558" t="str">
        <f t="shared" si="1224"/>
        <v>Waterjuffer</v>
      </c>
      <c r="L15558" s="25">
        <f t="shared" si="1226"/>
        <v>21.857142857142858</v>
      </c>
    </row>
    <row r="15559" spans="1:12" x14ac:dyDescent="0.25">
      <c r="A15559">
        <v>946</v>
      </c>
      <c r="B15559" t="s">
        <v>99</v>
      </c>
      <c r="C15559" s="1">
        <v>43984.479166666664</v>
      </c>
      <c r="D15559">
        <v>3</v>
      </c>
      <c r="E15559" t="s">
        <v>8</v>
      </c>
      <c r="F15559" t="s">
        <v>9</v>
      </c>
      <c r="G15559">
        <v>1</v>
      </c>
      <c r="H15559" t="str">
        <f t="shared" si="1225"/>
        <v>KD</v>
      </c>
      <c r="I15559" s="2">
        <f t="shared" si="1222"/>
        <v>2020</v>
      </c>
      <c r="J15559" s="2">
        <f t="shared" si="1223"/>
        <v>6</v>
      </c>
      <c r="K15559" t="str">
        <f t="shared" si="1224"/>
        <v>Pantserjuffers</v>
      </c>
      <c r="L15559" s="25">
        <f t="shared" si="1226"/>
        <v>21.857142857142858</v>
      </c>
    </row>
    <row r="15560" spans="1:12" x14ac:dyDescent="0.25">
      <c r="A15560">
        <v>946</v>
      </c>
      <c r="B15560" t="s">
        <v>99</v>
      </c>
      <c r="C15560" s="1">
        <v>43984.479166666664</v>
      </c>
      <c r="D15560">
        <v>3</v>
      </c>
      <c r="E15560" t="s">
        <v>18</v>
      </c>
      <c r="F15560" t="s">
        <v>19</v>
      </c>
      <c r="G15560">
        <v>2</v>
      </c>
      <c r="H15560" t="str">
        <f t="shared" si="1225"/>
        <v>KD</v>
      </c>
      <c r="I15560" s="2">
        <f t="shared" si="1222"/>
        <v>2020</v>
      </c>
      <c r="J15560" s="2">
        <f t="shared" si="1223"/>
        <v>6</v>
      </c>
      <c r="K15560" t="str">
        <f t="shared" si="1224"/>
        <v>Korenbouten</v>
      </c>
      <c r="L15560" s="25">
        <f t="shared" si="1226"/>
        <v>21.857142857142858</v>
      </c>
    </row>
    <row r="15561" spans="1:12" x14ac:dyDescent="0.25">
      <c r="A15561">
        <v>946</v>
      </c>
      <c r="B15561" t="s">
        <v>99</v>
      </c>
      <c r="C15561" s="1">
        <v>43984.479166666664</v>
      </c>
      <c r="D15561">
        <v>3</v>
      </c>
      <c r="E15561" t="s">
        <v>22</v>
      </c>
      <c r="F15561" t="s">
        <v>23</v>
      </c>
      <c r="G15561">
        <v>3</v>
      </c>
      <c r="H15561" t="str">
        <f t="shared" si="1225"/>
        <v>KD</v>
      </c>
      <c r="I15561" s="2">
        <f t="shared" si="1222"/>
        <v>2020</v>
      </c>
      <c r="J15561" s="2">
        <f t="shared" si="1223"/>
        <v>6</v>
      </c>
      <c r="K15561" t="str">
        <f t="shared" si="1224"/>
        <v>Glazenmakers</v>
      </c>
      <c r="L15561" s="25">
        <f t="shared" si="1226"/>
        <v>21.857142857142858</v>
      </c>
    </row>
    <row r="15562" spans="1:12" x14ac:dyDescent="0.25">
      <c r="A15562">
        <v>946</v>
      </c>
      <c r="B15562" t="s">
        <v>99</v>
      </c>
      <c r="C15562" s="1">
        <v>43984.479166666664</v>
      </c>
      <c r="D15562">
        <v>3</v>
      </c>
      <c r="E15562" t="s">
        <v>26</v>
      </c>
      <c r="F15562" t="s">
        <v>27</v>
      </c>
      <c r="G15562">
        <v>5</v>
      </c>
      <c r="H15562" t="str">
        <f t="shared" si="1225"/>
        <v>KD</v>
      </c>
      <c r="I15562" s="2">
        <f t="shared" si="1222"/>
        <v>2020</v>
      </c>
      <c r="J15562" s="2">
        <f t="shared" si="1223"/>
        <v>6</v>
      </c>
      <c r="K15562" t="str">
        <f t="shared" si="1224"/>
        <v>Glazenmakers</v>
      </c>
      <c r="L15562" s="25">
        <f t="shared" si="1226"/>
        <v>21.857142857142858</v>
      </c>
    </row>
    <row r="15563" spans="1:12" x14ac:dyDescent="0.25">
      <c r="A15563">
        <v>946</v>
      </c>
      <c r="B15563" t="s">
        <v>99</v>
      </c>
      <c r="C15563" s="1">
        <v>43984.479166666664</v>
      </c>
      <c r="D15563">
        <v>3</v>
      </c>
      <c r="E15563" t="s">
        <v>10</v>
      </c>
      <c r="F15563" t="s">
        <v>11</v>
      </c>
      <c r="G15563">
        <v>15</v>
      </c>
      <c r="H15563" t="str">
        <f t="shared" si="1225"/>
        <v>KD</v>
      </c>
      <c r="I15563" s="2">
        <f t="shared" si="1222"/>
        <v>2020</v>
      </c>
      <c r="J15563" s="2">
        <f t="shared" si="1223"/>
        <v>6</v>
      </c>
      <c r="K15563" t="str">
        <f t="shared" si="1224"/>
        <v>Waterjuffer</v>
      </c>
      <c r="L15563" s="25">
        <f t="shared" si="1226"/>
        <v>21.857142857142858</v>
      </c>
    </row>
    <row r="15564" spans="1:12" x14ac:dyDescent="0.25">
      <c r="A15564">
        <v>946</v>
      </c>
      <c r="B15564" t="s">
        <v>99</v>
      </c>
      <c r="C15564" s="1">
        <v>43984.479166666664</v>
      </c>
      <c r="D15564">
        <v>3</v>
      </c>
      <c r="E15564" t="s">
        <v>16</v>
      </c>
      <c r="F15564" t="s">
        <v>17</v>
      </c>
      <c r="G15564">
        <v>1</v>
      </c>
      <c r="H15564" t="str">
        <f t="shared" si="1225"/>
        <v>KD</v>
      </c>
      <c r="I15564" s="2">
        <f t="shared" si="1222"/>
        <v>2020</v>
      </c>
      <c r="J15564" s="2">
        <f t="shared" si="1223"/>
        <v>6</v>
      </c>
      <c r="K15564" t="str">
        <f t="shared" si="1224"/>
        <v>Waterjuffer</v>
      </c>
      <c r="L15564" s="25">
        <f t="shared" si="1226"/>
        <v>21.857142857142858</v>
      </c>
    </row>
    <row r="15565" spans="1:12" x14ac:dyDescent="0.25">
      <c r="A15565">
        <v>946</v>
      </c>
      <c r="B15565" t="s">
        <v>99</v>
      </c>
      <c r="C15565" s="1">
        <v>43984.479166666664</v>
      </c>
      <c r="D15565">
        <v>3</v>
      </c>
      <c r="E15565" t="s">
        <v>28</v>
      </c>
      <c r="F15565" t="s">
        <v>29</v>
      </c>
      <c r="G15565">
        <v>27</v>
      </c>
      <c r="H15565" t="str">
        <f t="shared" si="1225"/>
        <v>KD</v>
      </c>
      <c r="I15565" s="2">
        <f t="shared" si="1222"/>
        <v>2020</v>
      </c>
      <c r="J15565" s="2">
        <f t="shared" si="1223"/>
        <v>6</v>
      </c>
      <c r="K15565" t="str">
        <f t="shared" si="1224"/>
        <v>Korenbouten</v>
      </c>
      <c r="L15565" s="25">
        <f t="shared" si="1226"/>
        <v>21.857142857142858</v>
      </c>
    </row>
    <row r="15566" spans="1:12" x14ac:dyDescent="0.25">
      <c r="A15566">
        <v>946</v>
      </c>
      <c r="B15566" t="s">
        <v>99</v>
      </c>
      <c r="C15566" s="1">
        <v>43984.479166666664</v>
      </c>
      <c r="D15566">
        <v>3</v>
      </c>
      <c r="E15566" t="s">
        <v>24</v>
      </c>
      <c r="F15566" t="s">
        <v>25</v>
      </c>
      <c r="G15566">
        <v>1</v>
      </c>
      <c r="H15566" t="str">
        <f t="shared" si="1225"/>
        <v>KD</v>
      </c>
      <c r="I15566" s="2">
        <f t="shared" si="1222"/>
        <v>2020</v>
      </c>
      <c r="J15566" s="2">
        <f t="shared" si="1223"/>
        <v>6</v>
      </c>
      <c r="K15566" t="str">
        <f t="shared" si="1224"/>
        <v>Glazenmakers</v>
      </c>
      <c r="L15566" s="25">
        <f t="shared" si="1226"/>
        <v>21.857142857142858</v>
      </c>
    </row>
    <row r="15567" spans="1:12" x14ac:dyDescent="0.25">
      <c r="A15567">
        <v>946</v>
      </c>
      <c r="B15567" t="s">
        <v>99</v>
      </c>
      <c r="C15567" s="1">
        <v>43984.479166666664</v>
      </c>
      <c r="D15567">
        <v>3</v>
      </c>
      <c r="E15567" t="s">
        <v>12</v>
      </c>
      <c r="F15567" t="s">
        <v>13</v>
      </c>
      <c r="G15567">
        <v>1</v>
      </c>
      <c r="H15567" t="str">
        <f t="shared" si="1225"/>
        <v>KD</v>
      </c>
      <c r="I15567" s="2">
        <f t="shared" si="1222"/>
        <v>2020</v>
      </c>
      <c r="J15567" s="2">
        <f t="shared" si="1223"/>
        <v>6</v>
      </c>
      <c r="K15567" t="str">
        <f t="shared" si="1224"/>
        <v>Waterjuffer</v>
      </c>
      <c r="L15567" s="25">
        <f t="shared" si="1226"/>
        <v>21.857142857142858</v>
      </c>
    </row>
    <row r="15568" spans="1:12" x14ac:dyDescent="0.25">
      <c r="A15568">
        <v>946</v>
      </c>
      <c r="B15568" t="s">
        <v>99</v>
      </c>
      <c r="C15568" s="1">
        <v>43984.479166666664</v>
      </c>
      <c r="D15568">
        <v>3</v>
      </c>
      <c r="E15568" t="s">
        <v>14</v>
      </c>
      <c r="F15568" t="s">
        <v>15</v>
      </c>
      <c r="G15568">
        <v>9</v>
      </c>
      <c r="H15568" t="str">
        <f t="shared" si="1225"/>
        <v>KD</v>
      </c>
      <c r="I15568" s="2">
        <f t="shared" si="1222"/>
        <v>2020</v>
      </c>
      <c r="J15568" s="2">
        <f t="shared" si="1223"/>
        <v>6</v>
      </c>
      <c r="K15568" t="str">
        <f t="shared" si="1224"/>
        <v>Waterjuffer</v>
      </c>
      <c r="L15568" s="25">
        <f t="shared" si="1226"/>
        <v>21.857142857142858</v>
      </c>
    </row>
    <row r="15569" spans="1:12" x14ac:dyDescent="0.25">
      <c r="A15569">
        <v>946</v>
      </c>
      <c r="B15569" t="s">
        <v>99</v>
      </c>
      <c r="C15569" s="1">
        <v>44006.489583333336</v>
      </c>
      <c r="D15569">
        <v>4</v>
      </c>
      <c r="E15569" t="s">
        <v>57</v>
      </c>
      <c r="F15569" t="s">
        <v>58</v>
      </c>
      <c r="G15569">
        <v>2</v>
      </c>
      <c r="H15569" t="str">
        <f t="shared" si="1225"/>
        <v>KD</v>
      </c>
      <c r="I15569" s="2">
        <f t="shared" si="1222"/>
        <v>2020</v>
      </c>
      <c r="J15569" s="2">
        <f t="shared" si="1223"/>
        <v>6</v>
      </c>
      <c r="K15569" t="str">
        <f t="shared" si="1224"/>
        <v>Korenbouten</v>
      </c>
      <c r="L15569" s="25">
        <f t="shared" si="1226"/>
        <v>25</v>
      </c>
    </row>
    <row r="15570" spans="1:12" x14ac:dyDescent="0.25">
      <c r="A15570">
        <v>946</v>
      </c>
      <c r="B15570" t="s">
        <v>99</v>
      </c>
      <c r="C15570" s="1">
        <v>44006.489583333336</v>
      </c>
      <c r="D15570">
        <v>4</v>
      </c>
      <c r="E15570" t="s">
        <v>18</v>
      </c>
      <c r="F15570" t="s">
        <v>19</v>
      </c>
      <c r="G15570">
        <v>2</v>
      </c>
      <c r="H15570" t="str">
        <f t="shared" si="1225"/>
        <v>KD</v>
      </c>
      <c r="I15570" s="2">
        <f t="shared" si="1222"/>
        <v>2020</v>
      </c>
      <c r="J15570" s="2">
        <f t="shared" si="1223"/>
        <v>6</v>
      </c>
      <c r="K15570" t="str">
        <f t="shared" si="1224"/>
        <v>Korenbouten</v>
      </c>
      <c r="L15570" s="25">
        <f t="shared" si="1226"/>
        <v>25</v>
      </c>
    </row>
    <row r="15571" spans="1:12" x14ac:dyDescent="0.25">
      <c r="A15571">
        <v>946</v>
      </c>
      <c r="B15571" t="s">
        <v>99</v>
      </c>
      <c r="C15571" s="1">
        <v>44006.489583333336</v>
      </c>
      <c r="D15571">
        <v>4</v>
      </c>
      <c r="E15571" t="s">
        <v>26</v>
      </c>
      <c r="F15571" t="s">
        <v>27</v>
      </c>
      <c r="G15571">
        <v>3</v>
      </c>
      <c r="H15571" t="str">
        <f t="shared" si="1225"/>
        <v>KD</v>
      </c>
      <c r="I15571" s="2">
        <f t="shared" si="1222"/>
        <v>2020</v>
      </c>
      <c r="J15571" s="2">
        <f t="shared" si="1223"/>
        <v>6</v>
      </c>
      <c r="K15571" t="str">
        <f t="shared" si="1224"/>
        <v>Glazenmakers</v>
      </c>
      <c r="L15571" s="25">
        <f t="shared" si="1226"/>
        <v>25</v>
      </c>
    </row>
    <row r="15572" spans="1:12" x14ac:dyDescent="0.25">
      <c r="A15572">
        <v>946</v>
      </c>
      <c r="B15572" t="s">
        <v>99</v>
      </c>
      <c r="C15572" s="1">
        <v>44006.489583333336</v>
      </c>
      <c r="D15572">
        <v>4</v>
      </c>
      <c r="E15572" t="s">
        <v>73</v>
      </c>
      <c r="F15572" t="s">
        <v>74</v>
      </c>
      <c r="G15572">
        <v>2</v>
      </c>
      <c r="H15572" t="str">
        <f t="shared" si="1225"/>
        <v>KD</v>
      </c>
      <c r="I15572" s="2">
        <f t="shared" si="1222"/>
        <v>2020</v>
      </c>
      <c r="J15572" s="2">
        <f t="shared" si="1223"/>
        <v>6</v>
      </c>
      <c r="K15572" t="str">
        <f t="shared" si="1224"/>
        <v>Glanslibel</v>
      </c>
      <c r="L15572" s="25">
        <f t="shared" si="1226"/>
        <v>25</v>
      </c>
    </row>
    <row r="15573" spans="1:12" x14ac:dyDescent="0.25">
      <c r="A15573">
        <v>946</v>
      </c>
      <c r="B15573" t="s">
        <v>99</v>
      </c>
      <c r="C15573" s="1">
        <v>44006.489583333336</v>
      </c>
      <c r="D15573">
        <v>4</v>
      </c>
      <c r="E15573" t="s">
        <v>28</v>
      </c>
      <c r="F15573" t="s">
        <v>29</v>
      </c>
      <c r="G15573">
        <v>5</v>
      </c>
      <c r="H15573" t="str">
        <f t="shared" si="1225"/>
        <v>KD</v>
      </c>
      <c r="I15573" s="2">
        <f t="shared" si="1222"/>
        <v>2020</v>
      </c>
      <c r="J15573" s="2">
        <f t="shared" si="1223"/>
        <v>6</v>
      </c>
      <c r="K15573" t="str">
        <f t="shared" si="1224"/>
        <v>Korenbouten</v>
      </c>
      <c r="L15573" s="25">
        <f t="shared" si="1226"/>
        <v>25</v>
      </c>
    </row>
    <row r="15574" spans="1:12" x14ac:dyDescent="0.25">
      <c r="A15574">
        <v>946</v>
      </c>
      <c r="B15574" t="s">
        <v>99</v>
      </c>
      <c r="C15574" s="1">
        <v>44006.489583333336</v>
      </c>
      <c r="D15574">
        <v>4</v>
      </c>
      <c r="E15574" t="s">
        <v>24</v>
      </c>
      <c r="F15574" t="s">
        <v>25</v>
      </c>
      <c r="G15574">
        <v>3</v>
      </c>
      <c r="H15574" t="str">
        <f t="shared" si="1225"/>
        <v>KD</v>
      </c>
      <c r="I15574" s="2">
        <f t="shared" si="1222"/>
        <v>2020</v>
      </c>
      <c r="J15574" s="2">
        <f t="shared" si="1223"/>
        <v>6</v>
      </c>
      <c r="K15574" t="str">
        <f t="shared" si="1224"/>
        <v>Glazenmakers</v>
      </c>
      <c r="L15574" s="25">
        <f t="shared" si="1226"/>
        <v>25</v>
      </c>
    </row>
    <row r="15575" spans="1:12" x14ac:dyDescent="0.25">
      <c r="A15575">
        <v>946</v>
      </c>
      <c r="B15575" t="s">
        <v>99</v>
      </c>
      <c r="C15575" s="1">
        <v>44006.489583333336</v>
      </c>
      <c r="D15575">
        <v>5</v>
      </c>
      <c r="E15575" t="s">
        <v>57</v>
      </c>
      <c r="F15575" t="s">
        <v>58</v>
      </c>
      <c r="G15575">
        <v>1</v>
      </c>
      <c r="H15575" t="str">
        <f t="shared" si="1225"/>
        <v>KD</v>
      </c>
      <c r="I15575" s="2">
        <f t="shared" si="1222"/>
        <v>2020</v>
      </c>
      <c r="J15575" s="2">
        <f t="shared" si="1223"/>
        <v>6</v>
      </c>
      <c r="K15575" t="str">
        <f t="shared" si="1224"/>
        <v>Korenbouten</v>
      </c>
      <c r="L15575" s="25">
        <f t="shared" si="1226"/>
        <v>25</v>
      </c>
    </row>
    <row r="15576" spans="1:12" x14ac:dyDescent="0.25">
      <c r="A15576">
        <v>946</v>
      </c>
      <c r="B15576" t="s">
        <v>99</v>
      </c>
      <c r="C15576" s="1">
        <v>44006.489583333336</v>
      </c>
      <c r="D15576">
        <v>5</v>
      </c>
      <c r="E15576" t="s">
        <v>18</v>
      </c>
      <c r="F15576" t="s">
        <v>19</v>
      </c>
      <c r="G15576">
        <v>1</v>
      </c>
      <c r="H15576" t="str">
        <f t="shared" si="1225"/>
        <v>KD</v>
      </c>
      <c r="I15576" s="2">
        <f t="shared" si="1222"/>
        <v>2020</v>
      </c>
      <c r="J15576" s="2">
        <f t="shared" si="1223"/>
        <v>6</v>
      </c>
      <c r="K15576" t="str">
        <f t="shared" si="1224"/>
        <v>Korenbouten</v>
      </c>
      <c r="L15576" s="25">
        <f t="shared" si="1226"/>
        <v>25</v>
      </c>
    </row>
    <row r="15577" spans="1:12" x14ac:dyDescent="0.25">
      <c r="A15577">
        <v>946</v>
      </c>
      <c r="B15577" t="s">
        <v>99</v>
      </c>
      <c r="C15577" s="1">
        <v>44006.489583333336</v>
      </c>
      <c r="D15577">
        <v>5</v>
      </c>
      <c r="E15577" t="s">
        <v>26</v>
      </c>
      <c r="F15577" t="s">
        <v>27</v>
      </c>
      <c r="G15577">
        <v>1</v>
      </c>
      <c r="H15577" t="str">
        <f t="shared" si="1225"/>
        <v>KD</v>
      </c>
      <c r="I15577" s="2">
        <f t="shared" si="1222"/>
        <v>2020</v>
      </c>
      <c r="J15577" s="2">
        <f t="shared" si="1223"/>
        <v>6</v>
      </c>
      <c r="K15577" t="str">
        <f t="shared" si="1224"/>
        <v>Glazenmakers</v>
      </c>
      <c r="L15577" s="25">
        <f t="shared" si="1226"/>
        <v>25</v>
      </c>
    </row>
    <row r="15578" spans="1:12" x14ac:dyDescent="0.25">
      <c r="A15578">
        <v>946</v>
      </c>
      <c r="B15578" t="s">
        <v>99</v>
      </c>
      <c r="C15578" s="1">
        <v>44006.489583333336</v>
      </c>
      <c r="D15578">
        <v>5</v>
      </c>
      <c r="E15578" t="s">
        <v>28</v>
      </c>
      <c r="F15578" t="s">
        <v>29</v>
      </c>
      <c r="G15578">
        <v>3</v>
      </c>
      <c r="H15578" t="str">
        <f t="shared" si="1225"/>
        <v>KD</v>
      </c>
      <c r="I15578" s="2">
        <f t="shared" ref="I15578:I15641" si="1227">YEAR(C15578)</f>
        <v>2020</v>
      </c>
      <c r="J15578" s="2">
        <f t="shared" ref="J15578:J15641" si="1228">MONTH(C15578)</f>
        <v>6</v>
      </c>
      <c r="K15578" t="str">
        <f t="shared" ref="K15578:K15641" si="1229">VLOOKUP(E15578,$Q$2:$R$100,2,FALSE)</f>
        <v>Korenbouten</v>
      </c>
      <c r="L15578" s="25">
        <f t="shared" si="1226"/>
        <v>25</v>
      </c>
    </row>
    <row r="15579" spans="1:12" x14ac:dyDescent="0.25">
      <c r="A15579">
        <v>946</v>
      </c>
      <c r="B15579" t="s">
        <v>99</v>
      </c>
      <c r="C15579" s="1">
        <v>44006.489583333336</v>
      </c>
      <c r="D15579">
        <v>3</v>
      </c>
      <c r="E15579" t="s">
        <v>32</v>
      </c>
      <c r="F15579" t="s">
        <v>33</v>
      </c>
      <c r="G15579">
        <v>92</v>
      </c>
      <c r="H15579" t="str">
        <f t="shared" si="1225"/>
        <v>KD</v>
      </c>
      <c r="I15579" s="2">
        <f t="shared" si="1227"/>
        <v>2020</v>
      </c>
      <c r="J15579" s="2">
        <f t="shared" si="1228"/>
        <v>6</v>
      </c>
      <c r="K15579" t="str">
        <f t="shared" si="1229"/>
        <v>Korenbouten</v>
      </c>
      <c r="L15579" s="25">
        <f t="shared" si="1226"/>
        <v>25</v>
      </c>
    </row>
    <row r="15580" spans="1:12" x14ac:dyDescent="0.25">
      <c r="A15580">
        <v>946</v>
      </c>
      <c r="B15580" t="s">
        <v>99</v>
      </c>
      <c r="C15580" s="1">
        <v>44006.489583333336</v>
      </c>
      <c r="D15580">
        <v>3</v>
      </c>
      <c r="E15580" t="s">
        <v>18</v>
      </c>
      <c r="F15580" t="s">
        <v>19</v>
      </c>
      <c r="G15580">
        <v>1</v>
      </c>
      <c r="H15580" t="str">
        <f t="shared" si="1225"/>
        <v>KD</v>
      </c>
      <c r="I15580" s="2">
        <f t="shared" si="1227"/>
        <v>2020</v>
      </c>
      <c r="J15580" s="2">
        <f t="shared" si="1228"/>
        <v>6</v>
      </c>
      <c r="K15580" t="str">
        <f t="shared" si="1229"/>
        <v>Korenbouten</v>
      </c>
      <c r="L15580" s="25">
        <f t="shared" si="1226"/>
        <v>25</v>
      </c>
    </row>
    <row r="15581" spans="1:12" x14ac:dyDescent="0.25">
      <c r="A15581">
        <v>946</v>
      </c>
      <c r="B15581" t="s">
        <v>99</v>
      </c>
      <c r="C15581" s="1">
        <v>44006.489583333336</v>
      </c>
      <c r="D15581">
        <v>3</v>
      </c>
      <c r="E15581" t="s">
        <v>30</v>
      </c>
      <c r="F15581" t="s">
        <v>31</v>
      </c>
      <c r="G15581">
        <v>5</v>
      </c>
      <c r="H15581" t="str">
        <f t="shared" si="1225"/>
        <v>KD</v>
      </c>
      <c r="I15581" s="2">
        <f t="shared" si="1227"/>
        <v>2020</v>
      </c>
      <c r="J15581" s="2">
        <f t="shared" si="1228"/>
        <v>6</v>
      </c>
      <c r="K15581" t="str">
        <f t="shared" si="1229"/>
        <v>Pantserjuffers</v>
      </c>
      <c r="L15581" s="25">
        <f t="shared" si="1226"/>
        <v>25</v>
      </c>
    </row>
    <row r="15582" spans="1:12" x14ac:dyDescent="0.25">
      <c r="A15582">
        <v>946</v>
      </c>
      <c r="B15582" t="s">
        <v>99</v>
      </c>
      <c r="C15582" s="1">
        <v>44006.489583333336</v>
      </c>
      <c r="D15582">
        <v>3</v>
      </c>
      <c r="E15582" t="s">
        <v>26</v>
      </c>
      <c r="F15582" t="s">
        <v>27</v>
      </c>
      <c r="G15582">
        <v>3</v>
      </c>
      <c r="H15582" t="str">
        <f t="shared" si="1225"/>
        <v>KD</v>
      </c>
      <c r="I15582" s="2">
        <f t="shared" si="1227"/>
        <v>2020</v>
      </c>
      <c r="J15582" s="2">
        <f t="shared" si="1228"/>
        <v>6</v>
      </c>
      <c r="K15582" t="str">
        <f t="shared" si="1229"/>
        <v>Glazenmakers</v>
      </c>
      <c r="L15582" s="25">
        <f t="shared" si="1226"/>
        <v>25</v>
      </c>
    </row>
    <row r="15583" spans="1:12" x14ac:dyDescent="0.25">
      <c r="A15583">
        <v>946</v>
      </c>
      <c r="B15583" t="s">
        <v>99</v>
      </c>
      <c r="C15583" s="1">
        <v>44006.489583333336</v>
      </c>
      <c r="D15583">
        <v>3</v>
      </c>
      <c r="E15583" t="s">
        <v>10</v>
      </c>
      <c r="F15583" t="s">
        <v>11</v>
      </c>
      <c r="G15583">
        <v>5</v>
      </c>
      <c r="H15583" t="str">
        <f t="shared" si="1225"/>
        <v>KD</v>
      </c>
      <c r="I15583" s="2">
        <f t="shared" si="1227"/>
        <v>2020</v>
      </c>
      <c r="J15583" s="2">
        <f t="shared" si="1228"/>
        <v>6</v>
      </c>
      <c r="K15583" t="str">
        <f t="shared" si="1229"/>
        <v>Waterjuffer</v>
      </c>
      <c r="L15583" s="25">
        <f t="shared" si="1226"/>
        <v>25</v>
      </c>
    </row>
    <row r="15584" spans="1:12" x14ac:dyDescent="0.25">
      <c r="A15584">
        <v>946</v>
      </c>
      <c r="B15584" t="s">
        <v>99</v>
      </c>
      <c r="C15584" s="1">
        <v>44006.489583333336</v>
      </c>
      <c r="D15584">
        <v>3</v>
      </c>
      <c r="E15584" t="s">
        <v>73</v>
      </c>
      <c r="F15584" t="s">
        <v>74</v>
      </c>
      <c r="G15584">
        <v>1</v>
      </c>
      <c r="H15584" t="str">
        <f t="shared" si="1225"/>
        <v>KD</v>
      </c>
      <c r="I15584" s="2">
        <f t="shared" si="1227"/>
        <v>2020</v>
      </c>
      <c r="J15584" s="2">
        <f t="shared" si="1228"/>
        <v>6</v>
      </c>
      <c r="K15584" t="str">
        <f t="shared" si="1229"/>
        <v>Glanslibel</v>
      </c>
      <c r="L15584" s="25">
        <f t="shared" si="1226"/>
        <v>25</v>
      </c>
    </row>
    <row r="15585" spans="1:12" x14ac:dyDescent="0.25">
      <c r="A15585">
        <v>946</v>
      </c>
      <c r="B15585" t="s">
        <v>99</v>
      </c>
      <c r="C15585" s="1">
        <v>44006.489583333336</v>
      </c>
      <c r="D15585">
        <v>3</v>
      </c>
      <c r="E15585" t="s">
        <v>28</v>
      </c>
      <c r="F15585" t="s">
        <v>29</v>
      </c>
      <c r="G15585">
        <v>3</v>
      </c>
      <c r="H15585" t="str">
        <f t="shared" si="1225"/>
        <v>KD</v>
      </c>
      <c r="I15585" s="2">
        <f t="shared" si="1227"/>
        <v>2020</v>
      </c>
      <c r="J15585" s="2">
        <f t="shared" si="1228"/>
        <v>6</v>
      </c>
      <c r="K15585" t="str">
        <f t="shared" si="1229"/>
        <v>Korenbouten</v>
      </c>
      <c r="L15585" s="25">
        <f t="shared" si="1226"/>
        <v>25</v>
      </c>
    </row>
    <row r="15586" spans="1:12" x14ac:dyDescent="0.25">
      <c r="A15586">
        <v>946</v>
      </c>
      <c r="B15586" t="s">
        <v>99</v>
      </c>
      <c r="C15586" s="1">
        <v>44006.489583333336</v>
      </c>
      <c r="D15586">
        <v>3</v>
      </c>
      <c r="E15586" t="s">
        <v>24</v>
      </c>
      <c r="F15586" t="s">
        <v>25</v>
      </c>
      <c r="G15586">
        <v>1</v>
      </c>
      <c r="H15586" t="str">
        <f t="shared" si="1225"/>
        <v>KD</v>
      </c>
      <c r="I15586" s="2">
        <f t="shared" si="1227"/>
        <v>2020</v>
      </c>
      <c r="J15586" s="2">
        <f t="shared" si="1228"/>
        <v>6</v>
      </c>
      <c r="K15586" t="str">
        <f t="shared" si="1229"/>
        <v>Glazenmakers</v>
      </c>
      <c r="L15586" s="25">
        <f t="shared" si="1226"/>
        <v>25</v>
      </c>
    </row>
    <row r="15587" spans="1:12" x14ac:dyDescent="0.25">
      <c r="A15587">
        <v>946</v>
      </c>
      <c r="B15587" t="s">
        <v>99</v>
      </c>
      <c r="C15587" s="1">
        <v>44006.489583333336</v>
      </c>
      <c r="D15587">
        <v>3</v>
      </c>
      <c r="E15587" t="s">
        <v>14</v>
      </c>
      <c r="F15587" t="s">
        <v>15</v>
      </c>
      <c r="G15587">
        <v>55</v>
      </c>
      <c r="H15587" t="str">
        <f t="shared" si="1225"/>
        <v>KD</v>
      </c>
      <c r="I15587" s="2">
        <f t="shared" si="1227"/>
        <v>2020</v>
      </c>
      <c r="J15587" s="2">
        <f t="shared" si="1228"/>
        <v>6</v>
      </c>
      <c r="K15587" t="str">
        <f t="shared" si="1229"/>
        <v>Waterjuffer</v>
      </c>
      <c r="L15587" s="25">
        <f t="shared" si="1226"/>
        <v>25</v>
      </c>
    </row>
    <row r="15588" spans="1:12" x14ac:dyDescent="0.25">
      <c r="A15588">
        <v>946</v>
      </c>
      <c r="B15588" t="s">
        <v>99</v>
      </c>
      <c r="C15588" s="1">
        <v>44025.5</v>
      </c>
      <c r="D15588">
        <v>4</v>
      </c>
      <c r="E15588" t="s">
        <v>26</v>
      </c>
      <c r="F15588" t="s">
        <v>27</v>
      </c>
      <c r="G15588">
        <v>1</v>
      </c>
      <c r="H15588" t="str">
        <f t="shared" si="1225"/>
        <v>KD</v>
      </c>
      <c r="I15588" s="2">
        <f t="shared" si="1227"/>
        <v>2020</v>
      </c>
      <c r="J15588" s="2">
        <f t="shared" si="1228"/>
        <v>7</v>
      </c>
      <c r="K15588" t="str">
        <f t="shared" si="1229"/>
        <v>Glazenmakers</v>
      </c>
      <c r="L15588" s="25">
        <f t="shared" si="1226"/>
        <v>27.714285714285715</v>
      </c>
    </row>
    <row r="15589" spans="1:12" x14ac:dyDescent="0.25">
      <c r="A15589">
        <v>946</v>
      </c>
      <c r="B15589" t="s">
        <v>99</v>
      </c>
      <c r="C15589" s="1">
        <v>44025.5</v>
      </c>
      <c r="D15589">
        <v>5</v>
      </c>
      <c r="E15589" t="s">
        <v>18</v>
      </c>
      <c r="F15589" t="s">
        <v>19</v>
      </c>
      <c r="G15589">
        <v>1</v>
      </c>
      <c r="H15589" t="str">
        <f t="shared" si="1225"/>
        <v>KD</v>
      </c>
      <c r="I15589" s="2">
        <f t="shared" si="1227"/>
        <v>2020</v>
      </c>
      <c r="J15589" s="2">
        <f t="shared" si="1228"/>
        <v>7</v>
      </c>
      <c r="K15589" t="str">
        <f t="shared" si="1229"/>
        <v>Korenbouten</v>
      </c>
      <c r="L15589" s="25">
        <f t="shared" si="1226"/>
        <v>27.714285714285715</v>
      </c>
    </row>
    <row r="15590" spans="1:12" x14ac:dyDescent="0.25">
      <c r="A15590">
        <v>946</v>
      </c>
      <c r="B15590" t="s">
        <v>99</v>
      </c>
      <c r="C15590" s="1">
        <v>44025.5</v>
      </c>
      <c r="D15590">
        <v>5</v>
      </c>
      <c r="E15590" t="s">
        <v>26</v>
      </c>
      <c r="F15590" t="s">
        <v>27</v>
      </c>
      <c r="G15590">
        <v>4</v>
      </c>
      <c r="H15590" t="str">
        <f t="shared" si="1225"/>
        <v>KD</v>
      </c>
      <c r="I15590" s="2">
        <f t="shared" si="1227"/>
        <v>2020</v>
      </c>
      <c r="J15590" s="2">
        <f t="shared" si="1228"/>
        <v>7</v>
      </c>
      <c r="K15590" t="str">
        <f t="shared" si="1229"/>
        <v>Glazenmakers</v>
      </c>
      <c r="L15590" s="25">
        <f t="shared" si="1226"/>
        <v>27.714285714285715</v>
      </c>
    </row>
    <row r="15591" spans="1:12" x14ac:dyDescent="0.25">
      <c r="A15591">
        <v>946</v>
      </c>
      <c r="B15591" t="s">
        <v>99</v>
      </c>
      <c r="C15591" s="1">
        <v>44025.5</v>
      </c>
      <c r="D15591">
        <v>5</v>
      </c>
      <c r="E15591" t="s">
        <v>28</v>
      </c>
      <c r="F15591" t="s">
        <v>29</v>
      </c>
      <c r="G15591">
        <v>2</v>
      </c>
      <c r="H15591" t="str">
        <f t="shared" si="1225"/>
        <v>KD</v>
      </c>
      <c r="I15591" s="2">
        <f t="shared" si="1227"/>
        <v>2020</v>
      </c>
      <c r="J15591" s="2">
        <f t="shared" si="1228"/>
        <v>7</v>
      </c>
      <c r="K15591" t="str">
        <f t="shared" si="1229"/>
        <v>Korenbouten</v>
      </c>
      <c r="L15591" s="25">
        <f t="shared" si="1226"/>
        <v>27.714285714285715</v>
      </c>
    </row>
    <row r="15592" spans="1:12" x14ac:dyDescent="0.25">
      <c r="A15592">
        <v>946</v>
      </c>
      <c r="B15592" t="s">
        <v>99</v>
      </c>
      <c r="C15592" s="1">
        <v>44025.5</v>
      </c>
      <c r="D15592">
        <v>5</v>
      </c>
      <c r="E15592" t="s">
        <v>52</v>
      </c>
      <c r="F15592" t="s">
        <v>53</v>
      </c>
      <c r="G15592">
        <v>1</v>
      </c>
      <c r="H15592" t="str">
        <f t="shared" si="1225"/>
        <v>KD</v>
      </c>
      <c r="I15592" s="2">
        <f t="shared" si="1227"/>
        <v>2020</v>
      </c>
      <c r="J15592" s="2">
        <f t="shared" si="1228"/>
        <v>7</v>
      </c>
      <c r="K15592" t="str">
        <f t="shared" si="1229"/>
        <v>Korenbouten</v>
      </c>
      <c r="L15592" s="25">
        <f t="shared" si="1226"/>
        <v>27.714285714285715</v>
      </c>
    </row>
    <row r="15593" spans="1:12" x14ac:dyDescent="0.25">
      <c r="A15593">
        <v>946</v>
      </c>
      <c r="B15593" t="s">
        <v>99</v>
      </c>
      <c r="C15593" s="1">
        <v>44025.5</v>
      </c>
      <c r="D15593">
        <v>5</v>
      </c>
      <c r="E15593" t="s">
        <v>48</v>
      </c>
      <c r="F15593" t="s">
        <v>49</v>
      </c>
      <c r="G15593">
        <v>1</v>
      </c>
      <c r="H15593" t="str">
        <f t="shared" si="1225"/>
        <v>KD</v>
      </c>
      <c r="I15593" s="2">
        <f t="shared" si="1227"/>
        <v>2020</v>
      </c>
      <c r="J15593" s="2">
        <f t="shared" si="1228"/>
        <v>7</v>
      </c>
      <c r="K15593" t="str">
        <f t="shared" si="1229"/>
        <v>Glazenmakers</v>
      </c>
      <c r="L15593" s="25">
        <f t="shared" si="1226"/>
        <v>27.714285714285715</v>
      </c>
    </row>
    <row r="15594" spans="1:12" x14ac:dyDescent="0.25">
      <c r="A15594">
        <v>946</v>
      </c>
      <c r="B15594" t="s">
        <v>99</v>
      </c>
      <c r="C15594" s="1">
        <v>44025.5</v>
      </c>
      <c r="D15594">
        <v>3</v>
      </c>
      <c r="E15594" t="s">
        <v>32</v>
      </c>
      <c r="F15594" t="s">
        <v>33</v>
      </c>
      <c r="G15594">
        <v>30</v>
      </c>
      <c r="H15594" t="str">
        <f t="shared" si="1225"/>
        <v>KD</v>
      </c>
      <c r="I15594" s="2">
        <f t="shared" si="1227"/>
        <v>2020</v>
      </c>
      <c r="J15594" s="2">
        <f t="shared" si="1228"/>
        <v>7</v>
      </c>
      <c r="K15594" t="str">
        <f t="shared" si="1229"/>
        <v>Korenbouten</v>
      </c>
      <c r="L15594" s="25">
        <f t="shared" si="1226"/>
        <v>27.714285714285715</v>
      </c>
    </row>
    <row r="15595" spans="1:12" x14ac:dyDescent="0.25">
      <c r="A15595">
        <v>946</v>
      </c>
      <c r="B15595" t="s">
        <v>99</v>
      </c>
      <c r="C15595" s="1">
        <v>44025.5</v>
      </c>
      <c r="D15595">
        <v>3</v>
      </c>
      <c r="E15595" t="s">
        <v>30</v>
      </c>
      <c r="F15595" t="s">
        <v>31</v>
      </c>
      <c r="G15595">
        <v>12</v>
      </c>
      <c r="H15595" t="str">
        <f t="shared" si="1225"/>
        <v>KD</v>
      </c>
      <c r="I15595" s="2">
        <f t="shared" si="1227"/>
        <v>2020</v>
      </c>
      <c r="J15595" s="2">
        <f t="shared" si="1228"/>
        <v>7</v>
      </c>
      <c r="K15595" t="str">
        <f t="shared" si="1229"/>
        <v>Pantserjuffers</v>
      </c>
      <c r="L15595" s="25">
        <f t="shared" si="1226"/>
        <v>27.714285714285715</v>
      </c>
    </row>
    <row r="15596" spans="1:12" x14ac:dyDescent="0.25">
      <c r="A15596">
        <v>946</v>
      </c>
      <c r="B15596" t="s">
        <v>99</v>
      </c>
      <c r="C15596" s="1">
        <v>44025.5</v>
      </c>
      <c r="D15596">
        <v>3</v>
      </c>
      <c r="E15596" t="s">
        <v>26</v>
      </c>
      <c r="F15596" t="s">
        <v>27</v>
      </c>
      <c r="G15596">
        <v>2</v>
      </c>
      <c r="H15596" t="str">
        <f t="shared" si="1225"/>
        <v>KD</v>
      </c>
      <c r="I15596" s="2">
        <f t="shared" si="1227"/>
        <v>2020</v>
      </c>
      <c r="J15596" s="2">
        <f t="shared" si="1228"/>
        <v>7</v>
      </c>
      <c r="K15596" t="str">
        <f t="shared" si="1229"/>
        <v>Glazenmakers</v>
      </c>
      <c r="L15596" s="25">
        <f t="shared" si="1226"/>
        <v>27.714285714285715</v>
      </c>
    </row>
    <row r="15597" spans="1:12" x14ac:dyDescent="0.25">
      <c r="A15597">
        <v>946</v>
      </c>
      <c r="B15597" t="s">
        <v>99</v>
      </c>
      <c r="C15597" s="1">
        <v>44025.5</v>
      </c>
      <c r="D15597">
        <v>3</v>
      </c>
      <c r="E15597" t="s">
        <v>10</v>
      </c>
      <c r="F15597" t="s">
        <v>11</v>
      </c>
      <c r="G15597">
        <v>30</v>
      </c>
      <c r="H15597" t="str">
        <f t="shared" si="1225"/>
        <v>KD</v>
      </c>
      <c r="I15597" s="2">
        <f t="shared" si="1227"/>
        <v>2020</v>
      </c>
      <c r="J15597" s="2">
        <f t="shared" si="1228"/>
        <v>7</v>
      </c>
      <c r="K15597" t="str">
        <f t="shared" si="1229"/>
        <v>Waterjuffer</v>
      </c>
      <c r="L15597" s="25">
        <f t="shared" si="1226"/>
        <v>27.714285714285715</v>
      </c>
    </row>
    <row r="15598" spans="1:12" x14ac:dyDescent="0.25">
      <c r="A15598">
        <v>946</v>
      </c>
      <c r="B15598" t="s">
        <v>99</v>
      </c>
      <c r="C15598" s="1">
        <v>44025.5</v>
      </c>
      <c r="D15598">
        <v>3</v>
      </c>
      <c r="E15598" t="s">
        <v>42</v>
      </c>
      <c r="F15598" t="s">
        <v>43</v>
      </c>
      <c r="G15598">
        <v>6</v>
      </c>
      <c r="H15598" t="str">
        <f t="shared" si="1225"/>
        <v>KD</v>
      </c>
      <c r="I15598" s="2">
        <f t="shared" si="1227"/>
        <v>2020</v>
      </c>
      <c r="J15598" s="2">
        <f t="shared" si="1228"/>
        <v>7</v>
      </c>
      <c r="K15598" t="str">
        <f t="shared" si="1229"/>
        <v>Korenbouten</v>
      </c>
      <c r="L15598" s="25">
        <f t="shared" si="1226"/>
        <v>27.714285714285715</v>
      </c>
    </row>
    <row r="15599" spans="1:12" x14ac:dyDescent="0.25">
      <c r="A15599">
        <v>946</v>
      </c>
      <c r="B15599" t="s">
        <v>99</v>
      </c>
      <c r="C15599" s="1">
        <v>44025.5</v>
      </c>
      <c r="D15599">
        <v>3</v>
      </c>
      <c r="E15599" t="s">
        <v>46</v>
      </c>
      <c r="F15599" t="s">
        <v>47</v>
      </c>
      <c r="G15599">
        <v>1</v>
      </c>
      <c r="H15599" t="str">
        <f t="shared" si="1225"/>
        <v>KD</v>
      </c>
      <c r="I15599" s="2">
        <f t="shared" si="1227"/>
        <v>2020</v>
      </c>
      <c r="J15599" s="2">
        <f t="shared" si="1228"/>
        <v>7</v>
      </c>
      <c r="K15599" t="str">
        <f t="shared" si="1229"/>
        <v>Pantserjuffers</v>
      </c>
      <c r="L15599" s="25">
        <f t="shared" si="1226"/>
        <v>27.714285714285715</v>
      </c>
    </row>
    <row r="15600" spans="1:12" x14ac:dyDescent="0.25">
      <c r="A15600">
        <v>946</v>
      </c>
      <c r="B15600" t="s">
        <v>99</v>
      </c>
      <c r="C15600" s="1">
        <v>44025.5</v>
      </c>
      <c r="D15600">
        <v>3</v>
      </c>
      <c r="E15600" t="s">
        <v>52</v>
      </c>
      <c r="F15600" t="s">
        <v>53</v>
      </c>
      <c r="G15600">
        <v>1</v>
      </c>
      <c r="H15600" t="str">
        <f t="shared" si="1225"/>
        <v>KD</v>
      </c>
      <c r="I15600" s="2">
        <f t="shared" si="1227"/>
        <v>2020</v>
      </c>
      <c r="J15600" s="2">
        <f t="shared" si="1228"/>
        <v>7</v>
      </c>
      <c r="K15600" t="str">
        <f t="shared" si="1229"/>
        <v>Korenbouten</v>
      </c>
      <c r="L15600" s="25">
        <f t="shared" si="1226"/>
        <v>27.714285714285715</v>
      </c>
    </row>
    <row r="15601" spans="1:12" x14ac:dyDescent="0.25">
      <c r="A15601">
        <v>946</v>
      </c>
      <c r="B15601" t="s">
        <v>99</v>
      </c>
      <c r="C15601" s="1">
        <v>44025.5</v>
      </c>
      <c r="D15601">
        <v>3</v>
      </c>
      <c r="E15601" t="s">
        <v>14</v>
      </c>
      <c r="F15601" t="s">
        <v>15</v>
      </c>
      <c r="G15601">
        <v>60</v>
      </c>
      <c r="H15601" t="str">
        <f t="shared" si="1225"/>
        <v>KD</v>
      </c>
      <c r="I15601" s="2">
        <f t="shared" si="1227"/>
        <v>2020</v>
      </c>
      <c r="J15601" s="2">
        <f t="shared" si="1228"/>
        <v>7</v>
      </c>
      <c r="K15601" t="str">
        <f t="shared" si="1229"/>
        <v>Waterjuffer</v>
      </c>
      <c r="L15601" s="25">
        <f t="shared" si="1226"/>
        <v>27.714285714285715</v>
      </c>
    </row>
    <row r="15602" spans="1:12" x14ac:dyDescent="0.25">
      <c r="A15602">
        <v>946</v>
      </c>
      <c r="B15602" t="s">
        <v>99</v>
      </c>
      <c r="C15602" s="1">
        <v>44049.541666666664</v>
      </c>
      <c r="D15602">
        <v>4</v>
      </c>
      <c r="E15602" t="s">
        <v>26</v>
      </c>
      <c r="F15602" t="s">
        <v>27</v>
      </c>
      <c r="G15602">
        <v>1</v>
      </c>
      <c r="H15602" t="str">
        <f t="shared" si="1225"/>
        <v>KD</v>
      </c>
      <c r="I15602" s="2">
        <f t="shared" si="1227"/>
        <v>2020</v>
      </c>
      <c r="J15602" s="2">
        <f t="shared" si="1228"/>
        <v>8</v>
      </c>
      <c r="K15602" t="str">
        <f t="shared" si="1229"/>
        <v>Glazenmakers</v>
      </c>
      <c r="L15602" s="25">
        <f t="shared" si="1226"/>
        <v>31.142857142857142</v>
      </c>
    </row>
    <row r="15603" spans="1:12" x14ac:dyDescent="0.25">
      <c r="A15603">
        <v>946</v>
      </c>
      <c r="B15603" t="s">
        <v>99</v>
      </c>
      <c r="C15603" s="1">
        <v>44049.541666666664</v>
      </c>
      <c r="D15603">
        <v>4</v>
      </c>
      <c r="E15603" t="s">
        <v>36</v>
      </c>
      <c r="F15603" t="s">
        <v>37</v>
      </c>
      <c r="G15603">
        <v>1</v>
      </c>
      <c r="H15603" t="str">
        <f t="shared" si="1225"/>
        <v>KD</v>
      </c>
      <c r="I15603" s="2">
        <f t="shared" si="1227"/>
        <v>2020</v>
      </c>
      <c r="J15603" s="2">
        <f t="shared" si="1228"/>
        <v>8</v>
      </c>
      <c r="K15603" t="str">
        <f t="shared" si="1229"/>
        <v>Glazenmakers</v>
      </c>
      <c r="L15603" s="25">
        <f t="shared" si="1226"/>
        <v>31.142857142857142</v>
      </c>
    </row>
    <row r="15604" spans="1:12" x14ac:dyDescent="0.25">
      <c r="A15604">
        <v>946</v>
      </c>
      <c r="B15604" t="s">
        <v>99</v>
      </c>
      <c r="C15604" s="1">
        <v>44049.541666666664</v>
      </c>
      <c r="D15604">
        <v>5</v>
      </c>
      <c r="E15604" t="s">
        <v>26</v>
      </c>
      <c r="F15604" t="s">
        <v>27</v>
      </c>
      <c r="G15604">
        <v>1</v>
      </c>
      <c r="H15604" t="str">
        <f t="shared" si="1225"/>
        <v>KD</v>
      </c>
      <c r="I15604" s="2">
        <f t="shared" si="1227"/>
        <v>2020</v>
      </c>
      <c r="J15604" s="2">
        <f t="shared" si="1228"/>
        <v>8</v>
      </c>
      <c r="K15604" t="str">
        <f t="shared" si="1229"/>
        <v>Glazenmakers</v>
      </c>
      <c r="L15604" s="25">
        <f t="shared" si="1226"/>
        <v>31.142857142857142</v>
      </c>
    </row>
    <row r="15605" spans="1:12" x14ac:dyDescent="0.25">
      <c r="A15605">
        <v>946</v>
      </c>
      <c r="B15605" t="s">
        <v>99</v>
      </c>
      <c r="C15605" s="1">
        <v>44049.541666666664</v>
      </c>
      <c r="D15605">
        <v>5</v>
      </c>
      <c r="E15605" t="s">
        <v>36</v>
      </c>
      <c r="F15605" t="s">
        <v>37</v>
      </c>
      <c r="G15605">
        <v>1</v>
      </c>
      <c r="H15605" t="str">
        <f t="shared" si="1225"/>
        <v>KD</v>
      </c>
      <c r="I15605" s="2">
        <f t="shared" si="1227"/>
        <v>2020</v>
      </c>
      <c r="J15605" s="2">
        <f t="shared" si="1228"/>
        <v>8</v>
      </c>
      <c r="K15605" t="str">
        <f t="shared" si="1229"/>
        <v>Glazenmakers</v>
      </c>
      <c r="L15605" s="25">
        <f t="shared" si="1226"/>
        <v>31.142857142857142</v>
      </c>
    </row>
    <row r="15606" spans="1:12" x14ac:dyDescent="0.25">
      <c r="A15606">
        <v>946</v>
      </c>
      <c r="B15606" t="s">
        <v>99</v>
      </c>
      <c r="C15606" s="1">
        <v>44049.541666666664</v>
      </c>
      <c r="D15606">
        <v>3</v>
      </c>
      <c r="E15606" t="s">
        <v>8</v>
      </c>
      <c r="F15606" t="s">
        <v>9</v>
      </c>
      <c r="G15606">
        <v>1</v>
      </c>
      <c r="H15606" t="str">
        <f t="shared" si="1225"/>
        <v>KD</v>
      </c>
      <c r="I15606" s="2">
        <f t="shared" si="1227"/>
        <v>2020</v>
      </c>
      <c r="J15606" s="2">
        <f t="shared" si="1228"/>
        <v>8</v>
      </c>
      <c r="K15606" t="str">
        <f t="shared" si="1229"/>
        <v>Pantserjuffers</v>
      </c>
      <c r="L15606" s="25">
        <f t="shared" si="1226"/>
        <v>31.142857142857142</v>
      </c>
    </row>
    <row r="15607" spans="1:12" x14ac:dyDescent="0.25">
      <c r="A15607">
        <v>946</v>
      </c>
      <c r="B15607" t="s">
        <v>99</v>
      </c>
      <c r="C15607" s="1">
        <v>44049.541666666664</v>
      </c>
      <c r="D15607">
        <v>3</v>
      </c>
      <c r="E15607" t="s">
        <v>30</v>
      </c>
      <c r="F15607" t="s">
        <v>31</v>
      </c>
      <c r="G15607">
        <v>4</v>
      </c>
      <c r="H15607" t="str">
        <f t="shared" si="1225"/>
        <v>KD</v>
      </c>
      <c r="I15607" s="2">
        <f t="shared" si="1227"/>
        <v>2020</v>
      </c>
      <c r="J15607" s="2">
        <f t="shared" si="1228"/>
        <v>8</v>
      </c>
      <c r="K15607" t="str">
        <f t="shared" si="1229"/>
        <v>Pantserjuffers</v>
      </c>
      <c r="L15607" s="25">
        <f t="shared" si="1226"/>
        <v>31.142857142857142</v>
      </c>
    </row>
    <row r="15608" spans="1:12" x14ac:dyDescent="0.25">
      <c r="A15608">
        <v>946</v>
      </c>
      <c r="B15608" t="s">
        <v>99</v>
      </c>
      <c r="C15608" s="1">
        <v>44049.541666666664</v>
      </c>
      <c r="D15608">
        <v>3</v>
      </c>
      <c r="E15608" t="s">
        <v>10</v>
      </c>
      <c r="F15608" t="s">
        <v>11</v>
      </c>
      <c r="G15608">
        <v>12</v>
      </c>
      <c r="H15608" t="str">
        <f t="shared" si="1225"/>
        <v>KD</v>
      </c>
      <c r="I15608" s="2">
        <f t="shared" si="1227"/>
        <v>2020</v>
      </c>
      <c r="J15608" s="2">
        <f t="shared" si="1228"/>
        <v>8</v>
      </c>
      <c r="K15608" t="str">
        <f t="shared" si="1229"/>
        <v>Waterjuffer</v>
      </c>
      <c r="L15608" s="25">
        <f t="shared" si="1226"/>
        <v>31.142857142857142</v>
      </c>
    </row>
    <row r="15609" spans="1:12" x14ac:dyDescent="0.25">
      <c r="A15609">
        <v>946</v>
      </c>
      <c r="B15609" t="s">
        <v>99</v>
      </c>
      <c r="C15609" s="1">
        <v>44049.541666666664</v>
      </c>
      <c r="D15609">
        <v>3</v>
      </c>
      <c r="E15609" t="s">
        <v>46</v>
      </c>
      <c r="F15609" t="s">
        <v>47</v>
      </c>
      <c r="G15609">
        <v>1</v>
      </c>
      <c r="H15609" t="str">
        <f t="shared" si="1225"/>
        <v>KD</v>
      </c>
      <c r="I15609" s="2">
        <f t="shared" si="1227"/>
        <v>2020</v>
      </c>
      <c r="J15609" s="2">
        <f t="shared" si="1228"/>
        <v>8</v>
      </c>
      <c r="K15609" t="str">
        <f t="shared" si="1229"/>
        <v>Pantserjuffers</v>
      </c>
      <c r="L15609" s="25">
        <f t="shared" si="1226"/>
        <v>31.142857142857142</v>
      </c>
    </row>
    <row r="15610" spans="1:12" x14ac:dyDescent="0.25">
      <c r="A15610">
        <v>946</v>
      </c>
      <c r="B15610" t="s">
        <v>99</v>
      </c>
      <c r="C15610" s="1">
        <v>44049.541666666664</v>
      </c>
      <c r="D15610">
        <v>3</v>
      </c>
      <c r="E15610" t="s">
        <v>14</v>
      </c>
      <c r="F15610" t="s">
        <v>15</v>
      </c>
      <c r="G15610">
        <v>50</v>
      </c>
      <c r="H15610" t="str">
        <f t="shared" si="1225"/>
        <v>KD</v>
      </c>
      <c r="I15610" s="2">
        <f t="shared" si="1227"/>
        <v>2020</v>
      </c>
      <c r="J15610" s="2">
        <f t="shared" si="1228"/>
        <v>8</v>
      </c>
      <c r="K15610" t="str">
        <f t="shared" si="1229"/>
        <v>Waterjuffer</v>
      </c>
      <c r="L15610" s="25">
        <f t="shared" si="1226"/>
        <v>31.142857142857142</v>
      </c>
    </row>
    <row r="15611" spans="1:12" x14ac:dyDescent="0.25">
      <c r="A15611">
        <v>946</v>
      </c>
      <c r="B15611" t="s">
        <v>99</v>
      </c>
      <c r="C15611" s="1">
        <v>44091.614583333336</v>
      </c>
      <c r="D15611">
        <v>4</v>
      </c>
      <c r="E15611" t="s">
        <v>36</v>
      </c>
      <c r="F15611" t="s">
        <v>37</v>
      </c>
      <c r="G15611">
        <v>6</v>
      </c>
      <c r="H15611" t="str">
        <f t="shared" si="1225"/>
        <v>KD</v>
      </c>
      <c r="I15611" s="2">
        <f t="shared" si="1227"/>
        <v>2020</v>
      </c>
      <c r="J15611" s="2">
        <f t="shared" si="1228"/>
        <v>9</v>
      </c>
      <c r="K15611" t="str">
        <f t="shared" si="1229"/>
        <v>Glazenmakers</v>
      </c>
      <c r="L15611" s="25">
        <f t="shared" si="1226"/>
        <v>37.142857142857146</v>
      </c>
    </row>
    <row r="15612" spans="1:12" x14ac:dyDescent="0.25">
      <c r="A15612">
        <v>946</v>
      </c>
      <c r="B15612" t="s">
        <v>99</v>
      </c>
      <c r="C15612" s="1">
        <v>44091.614583333336</v>
      </c>
      <c r="D15612">
        <v>5</v>
      </c>
      <c r="E15612" t="s">
        <v>36</v>
      </c>
      <c r="F15612" t="s">
        <v>37</v>
      </c>
      <c r="G15612">
        <v>7</v>
      </c>
      <c r="H15612" t="str">
        <f t="shared" si="1225"/>
        <v>KD</v>
      </c>
      <c r="I15612" s="2">
        <f t="shared" si="1227"/>
        <v>2020</v>
      </c>
      <c r="J15612" s="2">
        <f t="shared" si="1228"/>
        <v>9</v>
      </c>
      <c r="K15612" t="str">
        <f t="shared" si="1229"/>
        <v>Glazenmakers</v>
      </c>
      <c r="L15612" s="25">
        <f t="shared" si="1226"/>
        <v>37.142857142857146</v>
      </c>
    </row>
    <row r="15613" spans="1:12" x14ac:dyDescent="0.25">
      <c r="A15613">
        <v>946</v>
      </c>
      <c r="B15613" t="s">
        <v>99</v>
      </c>
      <c r="C15613" s="1">
        <v>44091.614583333336</v>
      </c>
      <c r="D15613">
        <v>3</v>
      </c>
      <c r="E15613" t="s">
        <v>30</v>
      </c>
      <c r="F15613" t="s">
        <v>31</v>
      </c>
      <c r="G15613">
        <v>1</v>
      </c>
      <c r="H15613" t="str">
        <f t="shared" si="1225"/>
        <v>KD</v>
      </c>
      <c r="I15613" s="2">
        <f t="shared" si="1227"/>
        <v>2020</v>
      </c>
      <c r="J15613" s="2">
        <f t="shared" si="1228"/>
        <v>9</v>
      </c>
      <c r="K15613" t="str">
        <f t="shared" si="1229"/>
        <v>Pantserjuffers</v>
      </c>
      <c r="L15613" s="25">
        <f t="shared" si="1226"/>
        <v>37.142857142857146</v>
      </c>
    </row>
    <row r="15614" spans="1:12" x14ac:dyDescent="0.25">
      <c r="A15614">
        <v>946</v>
      </c>
      <c r="B15614" t="s">
        <v>99</v>
      </c>
      <c r="C15614" s="1">
        <v>44091.614583333336</v>
      </c>
      <c r="D15614">
        <v>3</v>
      </c>
      <c r="E15614" t="s">
        <v>34</v>
      </c>
      <c r="F15614" t="s">
        <v>35</v>
      </c>
      <c r="G15614">
        <v>1</v>
      </c>
      <c r="H15614" t="str">
        <f t="shared" si="1225"/>
        <v>KD</v>
      </c>
      <c r="I15614" s="2">
        <f t="shared" si="1227"/>
        <v>2020</v>
      </c>
      <c r="J15614" s="2">
        <f t="shared" si="1228"/>
        <v>9</v>
      </c>
      <c r="K15614" t="str">
        <f t="shared" si="1229"/>
        <v>Pantserjuffers</v>
      </c>
      <c r="L15614" s="25">
        <f t="shared" si="1226"/>
        <v>37.142857142857146</v>
      </c>
    </row>
    <row r="15615" spans="1:12" x14ac:dyDescent="0.25">
      <c r="A15615">
        <v>946</v>
      </c>
      <c r="B15615" t="s">
        <v>99</v>
      </c>
      <c r="C15615" s="1">
        <v>44091.614583333336</v>
      </c>
      <c r="D15615">
        <v>3</v>
      </c>
      <c r="E15615" t="s">
        <v>10</v>
      </c>
      <c r="F15615" t="s">
        <v>11</v>
      </c>
      <c r="G15615">
        <v>1</v>
      </c>
      <c r="H15615" t="str">
        <f t="shared" si="1225"/>
        <v>KD</v>
      </c>
      <c r="I15615" s="2">
        <f t="shared" si="1227"/>
        <v>2020</v>
      </c>
      <c r="J15615" s="2">
        <f t="shared" si="1228"/>
        <v>9</v>
      </c>
      <c r="K15615" t="str">
        <f t="shared" si="1229"/>
        <v>Waterjuffer</v>
      </c>
      <c r="L15615" s="25">
        <f t="shared" si="1226"/>
        <v>37.142857142857146</v>
      </c>
    </row>
    <row r="15616" spans="1:12" x14ac:dyDescent="0.25">
      <c r="A15616">
        <v>946</v>
      </c>
      <c r="B15616" t="s">
        <v>99</v>
      </c>
      <c r="C15616" s="1">
        <v>44091.614583333336</v>
      </c>
      <c r="D15616">
        <v>3</v>
      </c>
      <c r="E15616" t="s">
        <v>36</v>
      </c>
      <c r="F15616" t="s">
        <v>37</v>
      </c>
      <c r="G15616">
        <v>3</v>
      </c>
      <c r="H15616" t="str">
        <f t="shared" si="1225"/>
        <v>KD</v>
      </c>
      <c r="I15616" s="2">
        <f t="shared" si="1227"/>
        <v>2020</v>
      </c>
      <c r="J15616" s="2">
        <f t="shared" si="1228"/>
        <v>9</v>
      </c>
      <c r="K15616" t="str">
        <f t="shared" si="1229"/>
        <v>Glazenmakers</v>
      </c>
      <c r="L15616" s="25">
        <f t="shared" si="1226"/>
        <v>37.142857142857146</v>
      </c>
    </row>
    <row r="15617" spans="1:12" x14ac:dyDescent="0.25">
      <c r="A15617">
        <v>946</v>
      </c>
      <c r="B15617" t="s">
        <v>99</v>
      </c>
      <c r="C15617" s="1">
        <v>44091.614583333336</v>
      </c>
      <c r="D15617">
        <v>3</v>
      </c>
      <c r="E15617" t="s">
        <v>14</v>
      </c>
      <c r="F15617" t="s">
        <v>15</v>
      </c>
      <c r="G15617">
        <v>1</v>
      </c>
      <c r="H15617" t="str">
        <f t="shared" si="1225"/>
        <v>KD</v>
      </c>
      <c r="I15617" s="2">
        <f t="shared" si="1227"/>
        <v>2020</v>
      </c>
      <c r="J15617" s="2">
        <f t="shared" si="1228"/>
        <v>9</v>
      </c>
      <c r="K15617" t="str">
        <f t="shared" si="1229"/>
        <v>Waterjuffer</v>
      </c>
      <c r="L15617" s="25">
        <f t="shared" si="1226"/>
        <v>37.142857142857146</v>
      </c>
    </row>
    <row r="15618" spans="1:12" x14ac:dyDescent="0.25">
      <c r="A15618">
        <v>946</v>
      </c>
      <c r="B15618" t="s">
        <v>99</v>
      </c>
      <c r="C15618" s="1">
        <v>44100.552083333336</v>
      </c>
      <c r="D15618">
        <v>4</v>
      </c>
      <c r="E15618" t="s">
        <v>36</v>
      </c>
      <c r="F15618" t="s">
        <v>37</v>
      </c>
      <c r="G15618">
        <v>1</v>
      </c>
      <c r="H15618" t="str">
        <f t="shared" ref="H15618:H15681" si="1230">VLOOKUP(A15618,$N$2:$O$51,2,FALSE)</f>
        <v>KD</v>
      </c>
      <c r="I15618" s="2">
        <f t="shared" si="1227"/>
        <v>2020</v>
      </c>
      <c r="J15618" s="2">
        <f t="shared" si="1228"/>
        <v>9</v>
      </c>
      <c r="K15618" t="str">
        <f t="shared" si="1229"/>
        <v>Glazenmakers</v>
      </c>
      <c r="L15618" s="25">
        <f t="shared" si="1226"/>
        <v>38.428571428571431</v>
      </c>
    </row>
    <row r="15619" spans="1:12" x14ac:dyDescent="0.25">
      <c r="A15619">
        <v>946</v>
      </c>
      <c r="B15619" t="s">
        <v>99</v>
      </c>
      <c r="C15619" s="1">
        <v>44100.552083333336</v>
      </c>
      <c r="D15619">
        <v>5</v>
      </c>
      <c r="E15619" t="s">
        <v>36</v>
      </c>
      <c r="F15619" t="s">
        <v>37</v>
      </c>
      <c r="G15619">
        <v>3</v>
      </c>
      <c r="H15619" t="str">
        <f t="shared" si="1230"/>
        <v>KD</v>
      </c>
      <c r="I15619" s="2">
        <f t="shared" si="1227"/>
        <v>2020</v>
      </c>
      <c r="J15619" s="2">
        <f t="shared" si="1228"/>
        <v>9</v>
      </c>
      <c r="K15619" t="str">
        <f t="shared" si="1229"/>
        <v>Glazenmakers</v>
      </c>
      <c r="L15619" s="25">
        <f t="shared" ref="L15619:L15682" si="1231">(ROUNDDOWN(C15619-DATE(I15619,1,1),0))/7</f>
        <v>38.428571428571431</v>
      </c>
    </row>
    <row r="15620" spans="1:12" x14ac:dyDescent="0.25">
      <c r="A15620">
        <v>946</v>
      </c>
      <c r="B15620" t="s">
        <v>99</v>
      </c>
      <c r="C15620" s="1">
        <v>44100.552083333336</v>
      </c>
      <c r="D15620">
        <v>3</v>
      </c>
      <c r="E15620" t="s">
        <v>40</v>
      </c>
      <c r="F15620" t="s">
        <v>41</v>
      </c>
      <c r="G15620">
        <v>1</v>
      </c>
      <c r="H15620" t="str">
        <f t="shared" si="1230"/>
        <v>KD</v>
      </c>
      <c r="I15620" s="2">
        <f t="shared" si="1227"/>
        <v>2020</v>
      </c>
      <c r="J15620" s="2">
        <f t="shared" si="1228"/>
        <v>9</v>
      </c>
      <c r="K15620" t="str">
        <f t="shared" si="1229"/>
        <v>Korenbouten</v>
      </c>
      <c r="L15620" s="25">
        <f t="shared" si="1231"/>
        <v>38.428571428571431</v>
      </c>
    </row>
    <row r="15621" spans="1:12" x14ac:dyDescent="0.25">
      <c r="A15621">
        <v>946</v>
      </c>
      <c r="B15621" t="s">
        <v>99</v>
      </c>
      <c r="C15621" s="1">
        <v>44100.552083333336</v>
      </c>
      <c r="D15621">
        <v>3</v>
      </c>
      <c r="E15621" t="s">
        <v>32</v>
      </c>
      <c r="F15621" t="s">
        <v>33</v>
      </c>
      <c r="G15621">
        <v>5</v>
      </c>
      <c r="H15621" t="str">
        <f t="shared" si="1230"/>
        <v>KD</v>
      </c>
      <c r="I15621" s="2">
        <f t="shared" si="1227"/>
        <v>2020</v>
      </c>
      <c r="J15621" s="2">
        <f t="shared" si="1228"/>
        <v>9</v>
      </c>
      <c r="K15621" t="str">
        <f t="shared" si="1229"/>
        <v>Korenbouten</v>
      </c>
      <c r="L15621" s="25">
        <f t="shared" si="1231"/>
        <v>38.428571428571431</v>
      </c>
    </row>
    <row r="15622" spans="1:12" x14ac:dyDescent="0.25">
      <c r="A15622">
        <v>946</v>
      </c>
      <c r="B15622" t="s">
        <v>99</v>
      </c>
      <c r="C15622" s="1">
        <v>44100.552083333336</v>
      </c>
      <c r="D15622">
        <v>3</v>
      </c>
      <c r="E15622" t="s">
        <v>30</v>
      </c>
      <c r="F15622" t="s">
        <v>31</v>
      </c>
      <c r="G15622">
        <v>1</v>
      </c>
      <c r="H15622" t="str">
        <f t="shared" si="1230"/>
        <v>KD</v>
      </c>
      <c r="I15622" s="2">
        <f t="shared" si="1227"/>
        <v>2020</v>
      </c>
      <c r="J15622" s="2">
        <f t="shared" si="1228"/>
        <v>9</v>
      </c>
      <c r="K15622" t="str">
        <f t="shared" si="1229"/>
        <v>Pantserjuffers</v>
      </c>
      <c r="L15622" s="25">
        <f t="shared" si="1231"/>
        <v>38.428571428571431</v>
      </c>
    </row>
    <row r="15623" spans="1:12" x14ac:dyDescent="0.25">
      <c r="A15623">
        <v>946</v>
      </c>
      <c r="B15623" t="s">
        <v>99</v>
      </c>
      <c r="C15623" s="1">
        <v>44100.552083333336</v>
      </c>
      <c r="D15623">
        <v>3</v>
      </c>
      <c r="E15623" t="s">
        <v>34</v>
      </c>
      <c r="F15623" t="s">
        <v>35</v>
      </c>
      <c r="G15623">
        <v>2</v>
      </c>
      <c r="H15623" t="str">
        <f t="shared" si="1230"/>
        <v>KD</v>
      </c>
      <c r="I15623" s="2">
        <f t="shared" si="1227"/>
        <v>2020</v>
      </c>
      <c r="J15623" s="2">
        <f t="shared" si="1228"/>
        <v>9</v>
      </c>
      <c r="K15623" t="str">
        <f t="shared" si="1229"/>
        <v>Pantserjuffers</v>
      </c>
      <c r="L15623" s="25">
        <f t="shared" si="1231"/>
        <v>38.428571428571431</v>
      </c>
    </row>
    <row r="15624" spans="1:12" x14ac:dyDescent="0.25">
      <c r="A15624">
        <v>946</v>
      </c>
      <c r="B15624" t="s">
        <v>99</v>
      </c>
      <c r="C15624" s="1">
        <v>44100.552083333336</v>
      </c>
      <c r="D15624">
        <v>3</v>
      </c>
      <c r="E15624" t="s">
        <v>36</v>
      </c>
      <c r="F15624" t="s">
        <v>37</v>
      </c>
      <c r="G15624">
        <v>2</v>
      </c>
      <c r="H15624" t="str">
        <f t="shared" si="1230"/>
        <v>KD</v>
      </c>
      <c r="I15624" s="2">
        <f t="shared" si="1227"/>
        <v>2020</v>
      </c>
      <c r="J15624" s="2">
        <f t="shared" si="1228"/>
        <v>9</v>
      </c>
      <c r="K15624" t="str">
        <f t="shared" si="1229"/>
        <v>Glazenmakers</v>
      </c>
      <c r="L15624" s="25">
        <f t="shared" si="1231"/>
        <v>38.428571428571431</v>
      </c>
    </row>
    <row r="15625" spans="1:12" x14ac:dyDescent="0.25">
      <c r="A15625">
        <v>946</v>
      </c>
      <c r="B15625" t="s">
        <v>99</v>
      </c>
      <c r="C15625" s="1">
        <v>44100.552083333336</v>
      </c>
      <c r="D15625">
        <v>3</v>
      </c>
      <c r="E15625" t="s">
        <v>42</v>
      </c>
      <c r="F15625" t="s">
        <v>43</v>
      </c>
      <c r="G15625">
        <v>1</v>
      </c>
      <c r="H15625" t="str">
        <f t="shared" si="1230"/>
        <v>KD</v>
      </c>
      <c r="I15625" s="2">
        <f t="shared" si="1227"/>
        <v>2020</v>
      </c>
      <c r="J15625" s="2">
        <f t="shared" si="1228"/>
        <v>9</v>
      </c>
      <c r="K15625" t="str">
        <f t="shared" si="1229"/>
        <v>Korenbouten</v>
      </c>
      <c r="L15625" s="25">
        <f t="shared" si="1231"/>
        <v>38.428571428571431</v>
      </c>
    </row>
    <row r="15626" spans="1:12" x14ac:dyDescent="0.25">
      <c r="A15626">
        <v>946</v>
      </c>
      <c r="B15626" t="s">
        <v>99</v>
      </c>
      <c r="C15626" s="1">
        <v>44329.534722222219</v>
      </c>
      <c r="D15626">
        <v>4</v>
      </c>
      <c r="E15626" t="s">
        <v>8</v>
      </c>
      <c r="F15626" t="s">
        <v>9</v>
      </c>
      <c r="G15626">
        <v>56</v>
      </c>
      <c r="H15626" t="str">
        <f t="shared" si="1230"/>
        <v>KD</v>
      </c>
      <c r="I15626" s="2">
        <f t="shared" si="1227"/>
        <v>2021</v>
      </c>
      <c r="J15626" s="2">
        <f t="shared" si="1228"/>
        <v>5</v>
      </c>
      <c r="K15626" t="str">
        <f t="shared" si="1229"/>
        <v>Pantserjuffers</v>
      </c>
      <c r="L15626" s="25">
        <f t="shared" si="1231"/>
        <v>18.857142857142858</v>
      </c>
    </row>
    <row r="15627" spans="1:12" x14ac:dyDescent="0.25">
      <c r="A15627">
        <v>946</v>
      </c>
      <c r="B15627" t="s">
        <v>99</v>
      </c>
      <c r="C15627" s="1">
        <v>44329.534722222219</v>
      </c>
      <c r="D15627">
        <v>4</v>
      </c>
      <c r="E15627" t="s">
        <v>10</v>
      </c>
      <c r="F15627" t="s">
        <v>11</v>
      </c>
      <c r="G15627">
        <v>1</v>
      </c>
      <c r="H15627" t="str">
        <f t="shared" si="1230"/>
        <v>KD</v>
      </c>
      <c r="I15627" s="2">
        <f t="shared" si="1227"/>
        <v>2021</v>
      </c>
      <c r="J15627" s="2">
        <f t="shared" si="1228"/>
        <v>5</v>
      </c>
      <c r="K15627" t="str">
        <f t="shared" si="1229"/>
        <v>Waterjuffer</v>
      </c>
      <c r="L15627" s="25">
        <f t="shared" si="1231"/>
        <v>18.857142857142858</v>
      </c>
    </row>
    <row r="15628" spans="1:12" x14ac:dyDescent="0.25">
      <c r="A15628">
        <v>946</v>
      </c>
      <c r="B15628" t="s">
        <v>99</v>
      </c>
      <c r="C15628" s="1">
        <v>44329.534722222219</v>
      </c>
      <c r="D15628">
        <v>4</v>
      </c>
      <c r="E15628" t="s">
        <v>20</v>
      </c>
      <c r="F15628" t="s">
        <v>21</v>
      </c>
      <c r="G15628">
        <v>2</v>
      </c>
      <c r="H15628" t="str">
        <f t="shared" si="1230"/>
        <v>KD</v>
      </c>
      <c r="I15628" s="2">
        <f t="shared" si="1227"/>
        <v>2021</v>
      </c>
      <c r="J15628" s="2">
        <f t="shared" si="1228"/>
        <v>5</v>
      </c>
      <c r="K15628" t="str">
        <f t="shared" si="1229"/>
        <v>Waterjuffer</v>
      </c>
      <c r="L15628" s="25">
        <f t="shared" si="1231"/>
        <v>18.857142857142858</v>
      </c>
    </row>
    <row r="15629" spans="1:12" x14ac:dyDescent="0.25">
      <c r="A15629">
        <v>946</v>
      </c>
      <c r="B15629" t="s">
        <v>99</v>
      </c>
      <c r="C15629" s="1">
        <v>44329.534722222219</v>
      </c>
      <c r="D15629">
        <v>4</v>
      </c>
      <c r="E15629" t="s">
        <v>12</v>
      </c>
      <c r="F15629" t="s">
        <v>13</v>
      </c>
      <c r="G15629">
        <v>1</v>
      </c>
      <c r="H15629" t="str">
        <f t="shared" si="1230"/>
        <v>KD</v>
      </c>
      <c r="I15629" s="2">
        <f t="shared" si="1227"/>
        <v>2021</v>
      </c>
      <c r="J15629" s="2">
        <f t="shared" si="1228"/>
        <v>5</v>
      </c>
      <c r="K15629" t="str">
        <f t="shared" si="1229"/>
        <v>Waterjuffer</v>
      </c>
      <c r="L15629" s="25">
        <f t="shared" si="1231"/>
        <v>18.857142857142858</v>
      </c>
    </row>
    <row r="15630" spans="1:12" x14ac:dyDescent="0.25">
      <c r="A15630">
        <v>946</v>
      </c>
      <c r="B15630" t="s">
        <v>99</v>
      </c>
      <c r="C15630" s="1">
        <v>44346.5</v>
      </c>
      <c r="D15630">
        <v>3</v>
      </c>
      <c r="E15630" t="s">
        <v>28</v>
      </c>
      <c r="F15630" t="s">
        <v>29</v>
      </c>
      <c r="G15630">
        <v>11</v>
      </c>
      <c r="H15630" t="str">
        <f t="shared" si="1230"/>
        <v>KD</v>
      </c>
      <c r="I15630" s="2">
        <f t="shared" si="1227"/>
        <v>2021</v>
      </c>
      <c r="J15630" s="2">
        <f t="shared" si="1228"/>
        <v>5</v>
      </c>
      <c r="K15630" t="str">
        <f t="shared" si="1229"/>
        <v>Korenbouten</v>
      </c>
      <c r="L15630" s="25">
        <f t="shared" si="1231"/>
        <v>21.285714285714285</v>
      </c>
    </row>
    <row r="15631" spans="1:12" x14ac:dyDescent="0.25">
      <c r="A15631">
        <v>946</v>
      </c>
      <c r="B15631" t="s">
        <v>99</v>
      </c>
      <c r="C15631" s="1">
        <v>44346.5</v>
      </c>
      <c r="D15631">
        <v>4</v>
      </c>
      <c r="E15631" t="s">
        <v>20</v>
      </c>
      <c r="F15631" t="s">
        <v>21</v>
      </c>
      <c r="G15631">
        <v>27</v>
      </c>
      <c r="H15631" t="str">
        <f t="shared" si="1230"/>
        <v>KD</v>
      </c>
      <c r="I15631" s="2">
        <f t="shared" si="1227"/>
        <v>2021</v>
      </c>
      <c r="J15631" s="2">
        <f t="shared" si="1228"/>
        <v>5</v>
      </c>
      <c r="K15631" t="str">
        <f t="shared" si="1229"/>
        <v>Waterjuffer</v>
      </c>
      <c r="L15631" s="25">
        <f t="shared" si="1231"/>
        <v>21.285714285714285</v>
      </c>
    </row>
    <row r="15632" spans="1:12" x14ac:dyDescent="0.25">
      <c r="A15632">
        <v>946</v>
      </c>
      <c r="B15632" t="s">
        <v>99</v>
      </c>
      <c r="C15632" s="1">
        <v>44346.5</v>
      </c>
      <c r="D15632">
        <v>4</v>
      </c>
      <c r="E15632" t="s">
        <v>8</v>
      </c>
      <c r="F15632" t="s">
        <v>9</v>
      </c>
      <c r="G15632">
        <v>44</v>
      </c>
      <c r="H15632" t="str">
        <f t="shared" si="1230"/>
        <v>KD</v>
      </c>
      <c r="I15632" s="2">
        <f t="shared" si="1227"/>
        <v>2021</v>
      </c>
      <c r="J15632" s="2">
        <f t="shared" si="1228"/>
        <v>5</v>
      </c>
      <c r="K15632" t="str">
        <f t="shared" si="1229"/>
        <v>Pantserjuffers</v>
      </c>
      <c r="L15632" s="25">
        <f t="shared" si="1231"/>
        <v>21.285714285714285</v>
      </c>
    </row>
    <row r="15633" spans="1:12" x14ac:dyDescent="0.25">
      <c r="A15633">
        <v>946</v>
      </c>
      <c r="B15633" t="s">
        <v>99</v>
      </c>
      <c r="C15633" s="1">
        <v>44346.5</v>
      </c>
      <c r="D15633">
        <v>4</v>
      </c>
      <c r="E15633" t="s">
        <v>10</v>
      </c>
      <c r="F15633" t="s">
        <v>11</v>
      </c>
      <c r="G15633">
        <v>4</v>
      </c>
      <c r="H15633" t="str">
        <f t="shared" si="1230"/>
        <v>KD</v>
      </c>
      <c r="I15633" s="2">
        <f t="shared" si="1227"/>
        <v>2021</v>
      </c>
      <c r="J15633" s="2">
        <f t="shared" si="1228"/>
        <v>5</v>
      </c>
      <c r="K15633" t="str">
        <f t="shared" si="1229"/>
        <v>Waterjuffer</v>
      </c>
      <c r="L15633" s="25">
        <f t="shared" si="1231"/>
        <v>21.285714285714285</v>
      </c>
    </row>
    <row r="15634" spans="1:12" x14ac:dyDescent="0.25">
      <c r="A15634">
        <v>946</v>
      </c>
      <c r="B15634" t="s">
        <v>99</v>
      </c>
      <c r="C15634" s="1">
        <v>44346.5</v>
      </c>
      <c r="D15634">
        <v>4</v>
      </c>
      <c r="E15634" t="s">
        <v>22</v>
      </c>
      <c r="F15634" t="s">
        <v>23</v>
      </c>
      <c r="G15634">
        <v>5</v>
      </c>
      <c r="H15634" t="str">
        <f t="shared" si="1230"/>
        <v>KD</v>
      </c>
      <c r="I15634" s="2">
        <f t="shared" si="1227"/>
        <v>2021</v>
      </c>
      <c r="J15634" s="2">
        <f t="shared" si="1228"/>
        <v>5</v>
      </c>
      <c r="K15634" t="str">
        <f t="shared" si="1229"/>
        <v>Glazenmakers</v>
      </c>
      <c r="L15634" s="25">
        <f t="shared" si="1231"/>
        <v>21.285714285714285</v>
      </c>
    </row>
    <row r="15635" spans="1:12" x14ac:dyDescent="0.25">
      <c r="A15635">
        <v>946</v>
      </c>
      <c r="B15635" t="s">
        <v>99</v>
      </c>
      <c r="C15635" s="1">
        <v>44346.5</v>
      </c>
      <c r="D15635">
        <v>4</v>
      </c>
      <c r="E15635" t="s">
        <v>16</v>
      </c>
      <c r="F15635" t="s">
        <v>17</v>
      </c>
      <c r="G15635">
        <v>4</v>
      </c>
      <c r="H15635" t="str">
        <f t="shared" si="1230"/>
        <v>KD</v>
      </c>
      <c r="I15635" s="2">
        <f t="shared" si="1227"/>
        <v>2021</v>
      </c>
      <c r="J15635" s="2">
        <f t="shared" si="1228"/>
        <v>5</v>
      </c>
      <c r="K15635" t="str">
        <f t="shared" si="1229"/>
        <v>Waterjuffer</v>
      </c>
      <c r="L15635" s="25">
        <f t="shared" si="1231"/>
        <v>21.285714285714285</v>
      </c>
    </row>
    <row r="15636" spans="1:12" x14ac:dyDescent="0.25">
      <c r="A15636">
        <v>946</v>
      </c>
      <c r="B15636" t="s">
        <v>99</v>
      </c>
      <c r="C15636" s="1">
        <v>44346.5</v>
      </c>
      <c r="D15636">
        <v>4</v>
      </c>
      <c r="E15636" t="s">
        <v>12</v>
      </c>
      <c r="F15636" t="s">
        <v>13</v>
      </c>
      <c r="G15636">
        <v>3</v>
      </c>
      <c r="H15636" t="str">
        <f t="shared" si="1230"/>
        <v>KD</v>
      </c>
      <c r="I15636" s="2">
        <f t="shared" si="1227"/>
        <v>2021</v>
      </c>
      <c r="J15636" s="2">
        <f t="shared" si="1228"/>
        <v>5</v>
      </c>
      <c r="K15636" t="str">
        <f t="shared" si="1229"/>
        <v>Waterjuffer</v>
      </c>
      <c r="L15636" s="25">
        <f t="shared" si="1231"/>
        <v>21.285714285714285</v>
      </c>
    </row>
    <row r="15637" spans="1:12" x14ac:dyDescent="0.25">
      <c r="A15637">
        <v>946</v>
      </c>
      <c r="B15637" t="s">
        <v>99</v>
      </c>
      <c r="C15637" s="1">
        <v>44346.5</v>
      </c>
      <c r="D15637">
        <v>4</v>
      </c>
      <c r="E15637" t="s">
        <v>28</v>
      </c>
      <c r="F15637" t="s">
        <v>29</v>
      </c>
      <c r="G15637">
        <v>16</v>
      </c>
      <c r="H15637" t="str">
        <f t="shared" si="1230"/>
        <v>KD</v>
      </c>
      <c r="I15637" s="2">
        <f t="shared" si="1227"/>
        <v>2021</v>
      </c>
      <c r="J15637" s="2">
        <f t="shared" si="1228"/>
        <v>5</v>
      </c>
      <c r="K15637" t="str">
        <f t="shared" si="1229"/>
        <v>Korenbouten</v>
      </c>
      <c r="L15637" s="25">
        <f t="shared" si="1231"/>
        <v>21.285714285714285</v>
      </c>
    </row>
    <row r="15638" spans="1:12" x14ac:dyDescent="0.25">
      <c r="A15638">
        <v>946</v>
      </c>
      <c r="B15638" t="s">
        <v>99</v>
      </c>
      <c r="C15638" s="1">
        <v>44346.5</v>
      </c>
      <c r="D15638">
        <v>5</v>
      </c>
      <c r="E15638" t="s">
        <v>22</v>
      </c>
      <c r="F15638" t="s">
        <v>23</v>
      </c>
      <c r="G15638">
        <v>2</v>
      </c>
      <c r="H15638" t="str">
        <f t="shared" si="1230"/>
        <v>KD</v>
      </c>
      <c r="I15638" s="2">
        <f t="shared" si="1227"/>
        <v>2021</v>
      </c>
      <c r="J15638" s="2">
        <f t="shared" si="1228"/>
        <v>5</v>
      </c>
      <c r="K15638" t="str">
        <f t="shared" si="1229"/>
        <v>Glazenmakers</v>
      </c>
      <c r="L15638" s="25">
        <f t="shared" si="1231"/>
        <v>21.285714285714285</v>
      </c>
    </row>
    <row r="15639" spans="1:12" x14ac:dyDescent="0.25">
      <c r="A15639">
        <v>946</v>
      </c>
      <c r="B15639" t="s">
        <v>99</v>
      </c>
      <c r="C15639" s="1">
        <v>44346.5</v>
      </c>
      <c r="D15639">
        <v>3</v>
      </c>
      <c r="E15639" t="s">
        <v>22</v>
      </c>
      <c r="F15639" t="s">
        <v>23</v>
      </c>
      <c r="G15639">
        <v>2</v>
      </c>
      <c r="H15639" t="str">
        <f t="shared" si="1230"/>
        <v>KD</v>
      </c>
      <c r="I15639" s="2">
        <f t="shared" si="1227"/>
        <v>2021</v>
      </c>
      <c r="J15639" s="2">
        <f t="shared" si="1228"/>
        <v>5</v>
      </c>
      <c r="K15639" t="str">
        <f t="shared" si="1229"/>
        <v>Glazenmakers</v>
      </c>
      <c r="L15639" s="25">
        <f t="shared" si="1231"/>
        <v>21.285714285714285</v>
      </c>
    </row>
    <row r="15640" spans="1:12" x14ac:dyDescent="0.25">
      <c r="A15640">
        <v>946</v>
      </c>
      <c r="B15640" t="s">
        <v>99</v>
      </c>
      <c r="C15640" s="1">
        <v>44346.5</v>
      </c>
      <c r="D15640">
        <v>3</v>
      </c>
      <c r="E15640" t="s">
        <v>26</v>
      </c>
      <c r="F15640" t="s">
        <v>27</v>
      </c>
      <c r="G15640">
        <v>1</v>
      </c>
      <c r="H15640" t="str">
        <f t="shared" si="1230"/>
        <v>KD</v>
      </c>
      <c r="I15640" s="2">
        <f t="shared" si="1227"/>
        <v>2021</v>
      </c>
      <c r="J15640" s="2">
        <f t="shared" si="1228"/>
        <v>5</v>
      </c>
      <c r="K15640" t="str">
        <f t="shared" si="1229"/>
        <v>Glazenmakers</v>
      </c>
      <c r="L15640" s="25">
        <f t="shared" si="1231"/>
        <v>21.285714285714285</v>
      </c>
    </row>
    <row r="15641" spans="1:12" x14ac:dyDescent="0.25">
      <c r="A15641">
        <v>946</v>
      </c>
      <c r="B15641" t="s">
        <v>99</v>
      </c>
      <c r="C15641" s="1">
        <v>44346.5</v>
      </c>
      <c r="D15641">
        <v>4</v>
      </c>
      <c r="E15641" t="s">
        <v>73</v>
      </c>
      <c r="F15641" t="s">
        <v>74</v>
      </c>
      <c r="G15641">
        <v>1</v>
      </c>
      <c r="H15641" t="str">
        <f t="shared" si="1230"/>
        <v>KD</v>
      </c>
      <c r="I15641" s="2">
        <f t="shared" si="1227"/>
        <v>2021</v>
      </c>
      <c r="J15641" s="2">
        <f t="shared" si="1228"/>
        <v>5</v>
      </c>
      <c r="K15641" t="str">
        <f t="shared" si="1229"/>
        <v>Glanslibel</v>
      </c>
      <c r="L15641" s="25">
        <f t="shared" si="1231"/>
        <v>21.285714285714285</v>
      </c>
    </row>
    <row r="15642" spans="1:12" x14ac:dyDescent="0.25">
      <c r="A15642">
        <v>946</v>
      </c>
      <c r="B15642" t="s">
        <v>99</v>
      </c>
      <c r="C15642" s="1">
        <v>44346.5</v>
      </c>
      <c r="D15642">
        <v>5</v>
      </c>
      <c r="E15642" t="s">
        <v>73</v>
      </c>
      <c r="F15642" t="s">
        <v>74</v>
      </c>
      <c r="G15642">
        <v>3</v>
      </c>
      <c r="H15642" t="str">
        <f t="shared" si="1230"/>
        <v>KD</v>
      </c>
      <c r="I15642" s="2">
        <f t="shared" ref="I15642:I15704" si="1232">YEAR(C15642)</f>
        <v>2021</v>
      </c>
      <c r="J15642" s="2">
        <f t="shared" ref="J15642:J15704" si="1233">MONTH(C15642)</f>
        <v>5</v>
      </c>
      <c r="K15642" t="str">
        <f t="shared" ref="K15642:K15704" si="1234">VLOOKUP(E15642,$Q$2:$R$100,2,FALSE)</f>
        <v>Glanslibel</v>
      </c>
      <c r="L15642" s="25">
        <f t="shared" si="1231"/>
        <v>21.285714285714285</v>
      </c>
    </row>
    <row r="15643" spans="1:12" x14ac:dyDescent="0.25">
      <c r="A15643">
        <v>946</v>
      </c>
      <c r="B15643" t="s">
        <v>99</v>
      </c>
      <c r="C15643" s="1">
        <v>44346.5</v>
      </c>
      <c r="D15643">
        <v>3</v>
      </c>
      <c r="E15643" t="s">
        <v>73</v>
      </c>
      <c r="F15643" t="s">
        <v>74</v>
      </c>
      <c r="G15643">
        <v>3</v>
      </c>
      <c r="H15643" t="str">
        <f t="shared" si="1230"/>
        <v>KD</v>
      </c>
      <c r="I15643" s="2">
        <f t="shared" si="1232"/>
        <v>2021</v>
      </c>
      <c r="J15643" s="2">
        <f t="shared" si="1233"/>
        <v>5</v>
      </c>
      <c r="K15643" t="str">
        <f t="shared" si="1234"/>
        <v>Glanslibel</v>
      </c>
      <c r="L15643" s="25">
        <f t="shared" si="1231"/>
        <v>21.285714285714285</v>
      </c>
    </row>
    <row r="15644" spans="1:12" x14ac:dyDescent="0.25">
      <c r="A15644">
        <v>946</v>
      </c>
      <c r="B15644" t="s">
        <v>99</v>
      </c>
      <c r="C15644" s="1">
        <v>44346.5</v>
      </c>
      <c r="D15644">
        <v>5</v>
      </c>
      <c r="E15644" t="s">
        <v>28</v>
      </c>
      <c r="F15644" t="s">
        <v>29</v>
      </c>
      <c r="G15644">
        <v>5</v>
      </c>
      <c r="H15644" t="str">
        <f t="shared" si="1230"/>
        <v>KD</v>
      </c>
      <c r="I15644" s="2">
        <f t="shared" si="1232"/>
        <v>2021</v>
      </c>
      <c r="J15644" s="2">
        <f t="shared" si="1233"/>
        <v>5</v>
      </c>
      <c r="K15644" t="str">
        <f t="shared" si="1234"/>
        <v>Korenbouten</v>
      </c>
      <c r="L15644" s="25">
        <f t="shared" si="1231"/>
        <v>21.285714285714285</v>
      </c>
    </row>
    <row r="15645" spans="1:12" x14ac:dyDescent="0.25">
      <c r="A15645">
        <v>946</v>
      </c>
      <c r="B15645" t="s">
        <v>99</v>
      </c>
      <c r="C15645" s="1">
        <v>44354.53125</v>
      </c>
      <c r="D15645">
        <v>4</v>
      </c>
      <c r="E15645" t="s">
        <v>22</v>
      </c>
      <c r="F15645" t="s">
        <v>23</v>
      </c>
      <c r="G15645">
        <v>2</v>
      </c>
      <c r="H15645" t="str">
        <f t="shared" si="1230"/>
        <v>KD</v>
      </c>
      <c r="I15645" s="2">
        <f t="shared" si="1232"/>
        <v>2021</v>
      </c>
      <c r="J15645" s="2">
        <f t="shared" si="1233"/>
        <v>6</v>
      </c>
      <c r="K15645" t="str">
        <f t="shared" si="1234"/>
        <v>Glazenmakers</v>
      </c>
      <c r="L15645" s="25">
        <f t="shared" si="1231"/>
        <v>22.428571428571427</v>
      </c>
    </row>
    <row r="15646" spans="1:12" x14ac:dyDescent="0.25">
      <c r="A15646">
        <v>946</v>
      </c>
      <c r="B15646" t="s">
        <v>99</v>
      </c>
      <c r="C15646" s="1">
        <v>44354.53125</v>
      </c>
      <c r="D15646">
        <v>4</v>
      </c>
      <c r="E15646" t="s">
        <v>20</v>
      </c>
      <c r="F15646" t="s">
        <v>21</v>
      </c>
      <c r="G15646">
        <v>30</v>
      </c>
      <c r="H15646" t="str">
        <f t="shared" si="1230"/>
        <v>KD</v>
      </c>
      <c r="I15646" s="2">
        <f t="shared" si="1232"/>
        <v>2021</v>
      </c>
      <c r="J15646" s="2">
        <f t="shared" si="1233"/>
        <v>6</v>
      </c>
      <c r="K15646" t="str">
        <f t="shared" si="1234"/>
        <v>Waterjuffer</v>
      </c>
      <c r="L15646" s="25">
        <f t="shared" si="1231"/>
        <v>22.428571428571427</v>
      </c>
    </row>
    <row r="15647" spans="1:12" x14ac:dyDescent="0.25">
      <c r="A15647">
        <v>946</v>
      </c>
      <c r="B15647" t="s">
        <v>99</v>
      </c>
      <c r="C15647" s="1">
        <v>44354.53125</v>
      </c>
      <c r="D15647">
        <v>4</v>
      </c>
      <c r="E15647" t="s">
        <v>26</v>
      </c>
      <c r="F15647" t="s">
        <v>27</v>
      </c>
      <c r="G15647">
        <v>2</v>
      </c>
      <c r="H15647" t="str">
        <f t="shared" si="1230"/>
        <v>KD</v>
      </c>
      <c r="I15647" s="2">
        <f t="shared" si="1232"/>
        <v>2021</v>
      </c>
      <c r="J15647" s="2">
        <f t="shared" si="1233"/>
        <v>6</v>
      </c>
      <c r="K15647" t="str">
        <f t="shared" si="1234"/>
        <v>Glazenmakers</v>
      </c>
      <c r="L15647" s="25">
        <f t="shared" si="1231"/>
        <v>22.428571428571427</v>
      </c>
    </row>
    <row r="15648" spans="1:12" x14ac:dyDescent="0.25">
      <c r="A15648">
        <v>946</v>
      </c>
      <c r="B15648" t="s">
        <v>99</v>
      </c>
      <c r="C15648" s="1">
        <v>44354.53125</v>
      </c>
      <c r="D15648">
        <v>4</v>
      </c>
      <c r="E15648" t="s">
        <v>10</v>
      </c>
      <c r="F15648" t="s">
        <v>11</v>
      </c>
      <c r="G15648">
        <v>9</v>
      </c>
      <c r="H15648" t="str">
        <f t="shared" si="1230"/>
        <v>KD</v>
      </c>
      <c r="I15648" s="2">
        <f t="shared" si="1232"/>
        <v>2021</v>
      </c>
      <c r="J15648" s="2">
        <f t="shared" si="1233"/>
        <v>6</v>
      </c>
      <c r="K15648" t="str">
        <f t="shared" si="1234"/>
        <v>Waterjuffer</v>
      </c>
      <c r="L15648" s="25">
        <f t="shared" si="1231"/>
        <v>22.428571428571427</v>
      </c>
    </row>
    <row r="15649" spans="1:12" x14ac:dyDescent="0.25">
      <c r="A15649">
        <v>946</v>
      </c>
      <c r="B15649" t="s">
        <v>99</v>
      </c>
      <c r="C15649" s="1">
        <v>44354.53125</v>
      </c>
      <c r="D15649">
        <v>4</v>
      </c>
      <c r="E15649" t="s">
        <v>73</v>
      </c>
      <c r="F15649" t="s">
        <v>74</v>
      </c>
      <c r="G15649">
        <v>2</v>
      </c>
      <c r="H15649" t="str">
        <f t="shared" si="1230"/>
        <v>KD</v>
      </c>
      <c r="I15649" s="2">
        <f t="shared" si="1232"/>
        <v>2021</v>
      </c>
      <c r="J15649" s="2">
        <f t="shared" si="1233"/>
        <v>6</v>
      </c>
      <c r="K15649" t="str">
        <f t="shared" si="1234"/>
        <v>Glanslibel</v>
      </c>
      <c r="L15649" s="25">
        <f t="shared" si="1231"/>
        <v>22.428571428571427</v>
      </c>
    </row>
    <row r="15650" spans="1:12" x14ac:dyDescent="0.25">
      <c r="A15650">
        <v>946</v>
      </c>
      <c r="B15650" t="s">
        <v>99</v>
      </c>
      <c r="C15650" s="1">
        <v>44354.53125</v>
      </c>
      <c r="D15650">
        <v>4</v>
      </c>
      <c r="E15650" t="s">
        <v>16</v>
      </c>
      <c r="F15650" t="s">
        <v>17</v>
      </c>
      <c r="G15650">
        <v>4</v>
      </c>
      <c r="H15650" t="str">
        <f t="shared" si="1230"/>
        <v>KD</v>
      </c>
      <c r="I15650" s="2">
        <f t="shared" si="1232"/>
        <v>2021</v>
      </c>
      <c r="J15650" s="2">
        <f t="shared" si="1233"/>
        <v>6</v>
      </c>
      <c r="K15650" t="str">
        <f t="shared" si="1234"/>
        <v>Waterjuffer</v>
      </c>
      <c r="L15650" s="25">
        <f t="shared" si="1231"/>
        <v>22.428571428571427</v>
      </c>
    </row>
    <row r="15651" spans="1:12" x14ac:dyDescent="0.25">
      <c r="A15651">
        <v>946</v>
      </c>
      <c r="B15651" t="s">
        <v>99</v>
      </c>
      <c r="C15651" s="1">
        <v>44354.53125</v>
      </c>
      <c r="D15651">
        <v>4</v>
      </c>
      <c r="E15651" t="s">
        <v>8</v>
      </c>
      <c r="F15651" t="s">
        <v>9</v>
      </c>
      <c r="G15651">
        <v>19</v>
      </c>
      <c r="H15651" t="str">
        <f t="shared" si="1230"/>
        <v>KD</v>
      </c>
      <c r="I15651" s="2">
        <f t="shared" si="1232"/>
        <v>2021</v>
      </c>
      <c r="J15651" s="2">
        <f t="shared" si="1233"/>
        <v>6</v>
      </c>
      <c r="K15651" t="str">
        <f t="shared" si="1234"/>
        <v>Pantserjuffers</v>
      </c>
      <c r="L15651" s="25">
        <f t="shared" si="1231"/>
        <v>22.428571428571427</v>
      </c>
    </row>
    <row r="15652" spans="1:12" x14ac:dyDescent="0.25">
      <c r="A15652">
        <v>946</v>
      </c>
      <c r="B15652" t="s">
        <v>99</v>
      </c>
      <c r="C15652" s="1">
        <v>44354.53125</v>
      </c>
      <c r="D15652">
        <v>4</v>
      </c>
      <c r="E15652" t="s">
        <v>12</v>
      </c>
      <c r="F15652" t="s">
        <v>13</v>
      </c>
      <c r="G15652">
        <v>2</v>
      </c>
      <c r="H15652" t="str">
        <f t="shared" si="1230"/>
        <v>KD</v>
      </c>
      <c r="I15652" s="2">
        <f t="shared" si="1232"/>
        <v>2021</v>
      </c>
      <c r="J15652" s="2">
        <f t="shared" si="1233"/>
        <v>6</v>
      </c>
      <c r="K15652" t="str">
        <f t="shared" si="1234"/>
        <v>Waterjuffer</v>
      </c>
      <c r="L15652" s="25">
        <f t="shared" si="1231"/>
        <v>22.428571428571427</v>
      </c>
    </row>
    <row r="15653" spans="1:12" x14ac:dyDescent="0.25">
      <c r="A15653">
        <v>946</v>
      </c>
      <c r="B15653" t="s">
        <v>99</v>
      </c>
      <c r="C15653" s="1">
        <v>44354.53125</v>
      </c>
      <c r="D15653">
        <v>4</v>
      </c>
      <c r="E15653" t="s">
        <v>24</v>
      </c>
      <c r="F15653" t="s">
        <v>25</v>
      </c>
      <c r="G15653">
        <v>1</v>
      </c>
      <c r="H15653" t="str">
        <f t="shared" si="1230"/>
        <v>KD</v>
      </c>
      <c r="I15653" s="2">
        <f t="shared" si="1232"/>
        <v>2021</v>
      </c>
      <c r="J15653" s="2">
        <f t="shared" si="1233"/>
        <v>6</v>
      </c>
      <c r="K15653" t="str">
        <f t="shared" si="1234"/>
        <v>Glazenmakers</v>
      </c>
      <c r="L15653" s="25">
        <f t="shared" si="1231"/>
        <v>22.428571428571427</v>
      </c>
    </row>
    <row r="15654" spans="1:12" x14ac:dyDescent="0.25">
      <c r="A15654">
        <v>946</v>
      </c>
      <c r="B15654" t="s">
        <v>99</v>
      </c>
      <c r="C15654" s="1">
        <v>44354.53125</v>
      </c>
      <c r="D15654">
        <v>4</v>
      </c>
      <c r="E15654" t="s">
        <v>28</v>
      </c>
      <c r="F15654" t="s">
        <v>29</v>
      </c>
      <c r="G15654">
        <v>12</v>
      </c>
      <c r="H15654" t="str">
        <f t="shared" si="1230"/>
        <v>KD</v>
      </c>
      <c r="I15654" s="2">
        <f t="shared" si="1232"/>
        <v>2021</v>
      </c>
      <c r="J15654" s="2">
        <f t="shared" si="1233"/>
        <v>6</v>
      </c>
      <c r="K15654" t="str">
        <f t="shared" si="1234"/>
        <v>Korenbouten</v>
      </c>
      <c r="L15654" s="25">
        <f t="shared" si="1231"/>
        <v>22.428571428571427</v>
      </c>
    </row>
    <row r="15655" spans="1:12" x14ac:dyDescent="0.25">
      <c r="A15655">
        <v>946</v>
      </c>
      <c r="B15655" t="s">
        <v>99</v>
      </c>
      <c r="C15655" s="1">
        <v>44354.53125</v>
      </c>
      <c r="D15655">
        <v>3</v>
      </c>
      <c r="E15655" t="s">
        <v>28</v>
      </c>
      <c r="F15655" t="s">
        <v>29</v>
      </c>
      <c r="G15655">
        <v>17</v>
      </c>
      <c r="H15655" t="str">
        <f t="shared" si="1230"/>
        <v>KD</v>
      </c>
      <c r="I15655" s="2">
        <f t="shared" si="1232"/>
        <v>2021</v>
      </c>
      <c r="J15655" s="2">
        <f t="shared" si="1233"/>
        <v>6</v>
      </c>
      <c r="K15655" t="str">
        <f t="shared" si="1234"/>
        <v>Korenbouten</v>
      </c>
      <c r="L15655" s="25">
        <f t="shared" si="1231"/>
        <v>22.428571428571427</v>
      </c>
    </row>
    <row r="15656" spans="1:12" x14ac:dyDescent="0.25">
      <c r="A15656">
        <v>946</v>
      </c>
      <c r="B15656" t="s">
        <v>99</v>
      </c>
      <c r="C15656" s="1">
        <v>44354.53125</v>
      </c>
      <c r="D15656">
        <v>3</v>
      </c>
      <c r="E15656" t="s">
        <v>24</v>
      </c>
      <c r="F15656" t="s">
        <v>25</v>
      </c>
      <c r="G15656">
        <v>3</v>
      </c>
      <c r="H15656" t="str">
        <f t="shared" si="1230"/>
        <v>KD</v>
      </c>
      <c r="I15656" s="2">
        <f t="shared" si="1232"/>
        <v>2021</v>
      </c>
      <c r="J15656" s="2">
        <f t="shared" si="1233"/>
        <v>6</v>
      </c>
      <c r="K15656" t="str">
        <f t="shared" si="1234"/>
        <v>Glazenmakers</v>
      </c>
      <c r="L15656" s="25">
        <f t="shared" si="1231"/>
        <v>22.428571428571427</v>
      </c>
    </row>
    <row r="15657" spans="1:12" x14ac:dyDescent="0.25">
      <c r="A15657">
        <v>946</v>
      </c>
      <c r="B15657" t="s">
        <v>99</v>
      </c>
      <c r="C15657" s="1">
        <v>44354.53125</v>
      </c>
      <c r="D15657">
        <v>3</v>
      </c>
      <c r="E15657" t="s">
        <v>18</v>
      </c>
      <c r="F15657" t="s">
        <v>19</v>
      </c>
      <c r="G15657">
        <v>1</v>
      </c>
      <c r="H15657" t="str">
        <f t="shared" si="1230"/>
        <v>KD</v>
      </c>
      <c r="I15657" s="2">
        <f t="shared" si="1232"/>
        <v>2021</v>
      </c>
      <c r="J15657" s="2">
        <f t="shared" si="1233"/>
        <v>6</v>
      </c>
      <c r="K15657" t="str">
        <f t="shared" si="1234"/>
        <v>Korenbouten</v>
      </c>
      <c r="L15657" s="25">
        <f t="shared" si="1231"/>
        <v>22.428571428571427</v>
      </c>
    </row>
    <row r="15658" spans="1:12" x14ac:dyDescent="0.25">
      <c r="A15658">
        <v>946</v>
      </c>
      <c r="B15658" t="s">
        <v>99</v>
      </c>
      <c r="C15658" s="1">
        <v>44354.53125</v>
      </c>
      <c r="D15658">
        <v>3</v>
      </c>
      <c r="E15658" t="s">
        <v>22</v>
      </c>
      <c r="F15658" t="s">
        <v>23</v>
      </c>
      <c r="G15658">
        <v>8</v>
      </c>
      <c r="H15658" t="str">
        <f t="shared" si="1230"/>
        <v>KD</v>
      </c>
      <c r="I15658" s="2">
        <f t="shared" si="1232"/>
        <v>2021</v>
      </c>
      <c r="J15658" s="2">
        <f t="shared" si="1233"/>
        <v>6</v>
      </c>
      <c r="K15658" t="str">
        <f t="shared" si="1234"/>
        <v>Glazenmakers</v>
      </c>
      <c r="L15658" s="25">
        <f t="shared" si="1231"/>
        <v>22.428571428571427</v>
      </c>
    </row>
    <row r="15659" spans="1:12" x14ac:dyDescent="0.25">
      <c r="A15659">
        <v>946</v>
      </c>
      <c r="B15659" t="s">
        <v>99</v>
      </c>
      <c r="C15659" s="1">
        <v>44354.53125</v>
      </c>
      <c r="D15659">
        <v>3</v>
      </c>
      <c r="E15659" t="s">
        <v>26</v>
      </c>
      <c r="F15659" t="s">
        <v>27</v>
      </c>
      <c r="G15659">
        <v>1</v>
      </c>
      <c r="H15659" t="str">
        <f t="shared" si="1230"/>
        <v>KD</v>
      </c>
      <c r="I15659" s="2">
        <f t="shared" si="1232"/>
        <v>2021</v>
      </c>
      <c r="J15659" s="2">
        <f t="shared" si="1233"/>
        <v>6</v>
      </c>
      <c r="K15659" t="str">
        <f t="shared" si="1234"/>
        <v>Glazenmakers</v>
      </c>
      <c r="L15659" s="25">
        <f t="shared" si="1231"/>
        <v>22.428571428571427</v>
      </c>
    </row>
    <row r="15660" spans="1:12" x14ac:dyDescent="0.25">
      <c r="A15660">
        <v>946</v>
      </c>
      <c r="B15660" t="s">
        <v>99</v>
      </c>
      <c r="C15660" s="1">
        <v>44354.53125</v>
      </c>
      <c r="D15660">
        <v>3</v>
      </c>
      <c r="E15660" t="s">
        <v>73</v>
      </c>
      <c r="F15660" t="s">
        <v>74</v>
      </c>
      <c r="G15660">
        <v>1</v>
      </c>
      <c r="H15660" t="str">
        <f t="shared" si="1230"/>
        <v>KD</v>
      </c>
      <c r="I15660" s="2">
        <f t="shared" si="1232"/>
        <v>2021</v>
      </c>
      <c r="J15660" s="2">
        <f t="shared" si="1233"/>
        <v>6</v>
      </c>
      <c r="K15660" t="str">
        <f t="shared" si="1234"/>
        <v>Glanslibel</v>
      </c>
      <c r="L15660" s="25">
        <f t="shared" si="1231"/>
        <v>22.428571428571427</v>
      </c>
    </row>
    <row r="15661" spans="1:12" x14ac:dyDescent="0.25">
      <c r="A15661">
        <v>946</v>
      </c>
      <c r="B15661" t="s">
        <v>99</v>
      </c>
      <c r="C15661" s="1">
        <v>44354.53125</v>
      </c>
      <c r="D15661">
        <v>5</v>
      </c>
      <c r="E15661" t="s">
        <v>28</v>
      </c>
      <c r="F15661" t="s">
        <v>29</v>
      </c>
      <c r="G15661">
        <v>14</v>
      </c>
      <c r="H15661" t="str">
        <f t="shared" si="1230"/>
        <v>KD</v>
      </c>
      <c r="I15661" s="2">
        <f t="shared" si="1232"/>
        <v>2021</v>
      </c>
      <c r="J15661" s="2">
        <f t="shared" si="1233"/>
        <v>6</v>
      </c>
      <c r="K15661" t="str">
        <f t="shared" si="1234"/>
        <v>Korenbouten</v>
      </c>
      <c r="L15661" s="25">
        <f t="shared" si="1231"/>
        <v>22.428571428571427</v>
      </c>
    </row>
    <row r="15662" spans="1:12" x14ac:dyDescent="0.25">
      <c r="A15662">
        <v>946</v>
      </c>
      <c r="B15662" t="s">
        <v>99</v>
      </c>
      <c r="C15662" s="1">
        <v>44354.53125</v>
      </c>
      <c r="D15662">
        <v>5</v>
      </c>
      <c r="E15662" t="s">
        <v>26</v>
      </c>
      <c r="F15662" t="s">
        <v>27</v>
      </c>
      <c r="G15662">
        <v>3</v>
      </c>
      <c r="H15662" t="str">
        <f t="shared" si="1230"/>
        <v>KD</v>
      </c>
      <c r="I15662" s="2">
        <f t="shared" si="1232"/>
        <v>2021</v>
      </c>
      <c r="J15662" s="2">
        <f t="shared" si="1233"/>
        <v>6</v>
      </c>
      <c r="K15662" t="str">
        <f t="shared" si="1234"/>
        <v>Glazenmakers</v>
      </c>
      <c r="L15662" s="25">
        <f t="shared" si="1231"/>
        <v>22.428571428571427</v>
      </c>
    </row>
    <row r="15663" spans="1:12" x14ac:dyDescent="0.25">
      <c r="A15663">
        <v>946</v>
      </c>
      <c r="B15663" t="s">
        <v>99</v>
      </c>
      <c r="C15663" s="1">
        <v>44354.53125</v>
      </c>
      <c r="D15663">
        <v>5</v>
      </c>
      <c r="E15663" t="s">
        <v>22</v>
      </c>
      <c r="F15663" t="s">
        <v>23</v>
      </c>
      <c r="G15663">
        <v>2</v>
      </c>
      <c r="H15663" t="str">
        <f t="shared" si="1230"/>
        <v>KD</v>
      </c>
      <c r="I15663" s="2">
        <f t="shared" si="1232"/>
        <v>2021</v>
      </c>
      <c r="J15663" s="2">
        <f t="shared" si="1233"/>
        <v>6</v>
      </c>
      <c r="K15663" t="str">
        <f t="shared" si="1234"/>
        <v>Glazenmakers</v>
      </c>
      <c r="L15663" s="25">
        <f t="shared" si="1231"/>
        <v>22.428571428571427</v>
      </c>
    </row>
    <row r="15664" spans="1:12" x14ac:dyDescent="0.25">
      <c r="A15664">
        <v>946</v>
      </c>
      <c r="B15664" t="s">
        <v>99</v>
      </c>
      <c r="C15664" s="1">
        <v>44354.53125</v>
      </c>
      <c r="D15664">
        <v>5</v>
      </c>
      <c r="E15664" t="s">
        <v>24</v>
      </c>
      <c r="F15664" t="s">
        <v>25</v>
      </c>
      <c r="G15664">
        <v>2</v>
      </c>
      <c r="H15664" t="str">
        <f t="shared" si="1230"/>
        <v>KD</v>
      </c>
      <c r="I15664" s="2">
        <f t="shared" si="1232"/>
        <v>2021</v>
      </c>
      <c r="J15664" s="2">
        <f t="shared" si="1233"/>
        <v>6</v>
      </c>
      <c r="K15664" t="str">
        <f t="shared" si="1234"/>
        <v>Glazenmakers</v>
      </c>
      <c r="L15664" s="25">
        <f t="shared" si="1231"/>
        <v>22.428571428571427</v>
      </c>
    </row>
    <row r="15665" spans="1:12" x14ac:dyDescent="0.25">
      <c r="A15665">
        <v>946</v>
      </c>
      <c r="B15665" t="s">
        <v>99</v>
      </c>
      <c r="C15665" s="1">
        <v>44354.53125</v>
      </c>
      <c r="D15665">
        <v>5</v>
      </c>
      <c r="E15665" t="s">
        <v>73</v>
      </c>
      <c r="F15665" t="s">
        <v>74</v>
      </c>
      <c r="G15665">
        <v>1</v>
      </c>
      <c r="H15665" t="str">
        <f t="shared" si="1230"/>
        <v>KD</v>
      </c>
      <c r="I15665" s="2">
        <f t="shared" si="1232"/>
        <v>2021</v>
      </c>
      <c r="J15665" s="2">
        <f t="shared" si="1233"/>
        <v>6</v>
      </c>
      <c r="K15665" t="str">
        <f t="shared" si="1234"/>
        <v>Glanslibel</v>
      </c>
      <c r="L15665" s="25">
        <f t="shared" si="1231"/>
        <v>22.428571428571427</v>
      </c>
    </row>
    <row r="15666" spans="1:12" x14ac:dyDescent="0.25">
      <c r="A15666">
        <v>946</v>
      </c>
      <c r="B15666" t="s">
        <v>99</v>
      </c>
      <c r="C15666" s="1">
        <v>44354.53125</v>
      </c>
      <c r="D15666">
        <v>5</v>
      </c>
      <c r="E15666" t="s">
        <v>18</v>
      </c>
      <c r="F15666" t="s">
        <v>19</v>
      </c>
      <c r="G15666">
        <v>1</v>
      </c>
      <c r="H15666" t="str">
        <f t="shared" si="1230"/>
        <v>KD</v>
      </c>
      <c r="I15666" s="2">
        <f t="shared" si="1232"/>
        <v>2021</v>
      </c>
      <c r="J15666" s="2">
        <f t="shared" si="1233"/>
        <v>6</v>
      </c>
      <c r="K15666" t="str">
        <f t="shared" si="1234"/>
        <v>Korenbouten</v>
      </c>
      <c r="L15666" s="25">
        <f t="shared" si="1231"/>
        <v>22.428571428571427</v>
      </c>
    </row>
    <row r="15667" spans="1:12" x14ac:dyDescent="0.25">
      <c r="A15667">
        <v>946</v>
      </c>
      <c r="B15667" t="s">
        <v>99</v>
      </c>
      <c r="C15667" s="1">
        <v>44394.541666666664</v>
      </c>
      <c r="D15667">
        <v>4</v>
      </c>
      <c r="E15667" t="s">
        <v>30</v>
      </c>
      <c r="F15667" t="s">
        <v>31</v>
      </c>
      <c r="G15667">
        <v>20</v>
      </c>
      <c r="H15667" t="str">
        <f t="shared" si="1230"/>
        <v>KD</v>
      </c>
      <c r="I15667" s="2">
        <f t="shared" si="1232"/>
        <v>2021</v>
      </c>
      <c r="J15667" s="2">
        <f t="shared" si="1233"/>
        <v>7</v>
      </c>
      <c r="K15667" t="str">
        <f t="shared" si="1234"/>
        <v>Pantserjuffers</v>
      </c>
      <c r="L15667" s="25">
        <f t="shared" si="1231"/>
        <v>28.142857142857142</v>
      </c>
    </row>
    <row r="15668" spans="1:12" x14ac:dyDescent="0.25">
      <c r="A15668">
        <v>946</v>
      </c>
      <c r="B15668" t="s">
        <v>99</v>
      </c>
      <c r="C15668" s="1">
        <v>44394.541666666664</v>
      </c>
      <c r="D15668">
        <v>4</v>
      </c>
      <c r="E15668" t="s">
        <v>10</v>
      </c>
      <c r="F15668" t="s">
        <v>11</v>
      </c>
      <c r="G15668">
        <v>220</v>
      </c>
      <c r="H15668" t="str">
        <f t="shared" si="1230"/>
        <v>KD</v>
      </c>
      <c r="I15668" s="2">
        <f t="shared" si="1232"/>
        <v>2021</v>
      </c>
      <c r="J15668" s="2">
        <f t="shared" si="1233"/>
        <v>7</v>
      </c>
      <c r="K15668" t="str">
        <f t="shared" si="1234"/>
        <v>Waterjuffer</v>
      </c>
      <c r="L15668" s="25">
        <f t="shared" si="1231"/>
        <v>28.142857142857142</v>
      </c>
    </row>
    <row r="15669" spans="1:12" x14ac:dyDescent="0.25">
      <c r="A15669">
        <v>946</v>
      </c>
      <c r="B15669" t="s">
        <v>99</v>
      </c>
      <c r="C15669" s="1">
        <v>44394.541666666664</v>
      </c>
      <c r="D15669">
        <v>4</v>
      </c>
      <c r="E15669" t="s">
        <v>28</v>
      </c>
      <c r="F15669" t="s">
        <v>29</v>
      </c>
      <c r="G15669">
        <v>1</v>
      </c>
      <c r="H15669" t="str">
        <f t="shared" si="1230"/>
        <v>KD</v>
      </c>
      <c r="I15669" s="2">
        <f t="shared" si="1232"/>
        <v>2021</v>
      </c>
      <c r="J15669" s="2">
        <f t="shared" si="1233"/>
        <v>7</v>
      </c>
      <c r="K15669" t="str">
        <f t="shared" si="1234"/>
        <v>Korenbouten</v>
      </c>
      <c r="L15669" s="25">
        <f t="shared" si="1231"/>
        <v>28.142857142857142</v>
      </c>
    </row>
    <row r="15670" spans="1:12" x14ac:dyDescent="0.25">
      <c r="A15670">
        <v>946</v>
      </c>
      <c r="B15670" t="s">
        <v>99</v>
      </c>
      <c r="C15670" s="1">
        <v>44394.541666666664</v>
      </c>
      <c r="D15670">
        <v>4</v>
      </c>
      <c r="E15670" t="s">
        <v>14</v>
      </c>
      <c r="F15670" t="s">
        <v>15</v>
      </c>
      <c r="G15670">
        <v>77</v>
      </c>
      <c r="H15670" t="str">
        <f t="shared" si="1230"/>
        <v>KD</v>
      </c>
      <c r="I15670" s="2">
        <f t="shared" si="1232"/>
        <v>2021</v>
      </c>
      <c r="J15670" s="2">
        <f t="shared" si="1233"/>
        <v>7</v>
      </c>
      <c r="K15670" t="str">
        <f t="shared" si="1234"/>
        <v>Waterjuffer</v>
      </c>
      <c r="L15670" s="25">
        <f t="shared" si="1231"/>
        <v>28.142857142857142</v>
      </c>
    </row>
    <row r="15671" spans="1:12" x14ac:dyDescent="0.25">
      <c r="A15671">
        <v>946</v>
      </c>
      <c r="B15671" t="s">
        <v>99</v>
      </c>
      <c r="C15671" s="1">
        <v>44394.541666666664</v>
      </c>
      <c r="D15671">
        <v>5</v>
      </c>
      <c r="E15671" t="s">
        <v>48</v>
      </c>
      <c r="F15671" t="s">
        <v>49</v>
      </c>
      <c r="G15671">
        <v>1</v>
      </c>
      <c r="H15671" t="str">
        <f t="shared" si="1230"/>
        <v>KD</v>
      </c>
      <c r="I15671" s="2">
        <f t="shared" si="1232"/>
        <v>2021</v>
      </c>
      <c r="J15671" s="2">
        <f t="shared" si="1233"/>
        <v>7</v>
      </c>
      <c r="K15671" t="str">
        <f t="shared" si="1234"/>
        <v>Glazenmakers</v>
      </c>
      <c r="L15671" s="25">
        <f t="shared" si="1231"/>
        <v>28.142857142857142</v>
      </c>
    </row>
    <row r="15672" spans="1:12" x14ac:dyDescent="0.25">
      <c r="A15672">
        <v>946</v>
      </c>
      <c r="B15672" t="s">
        <v>99</v>
      </c>
      <c r="C15672" s="1">
        <v>44394.541666666664</v>
      </c>
      <c r="D15672">
        <v>5</v>
      </c>
      <c r="E15672" t="s">
        <v>28</v>
      </c>
      <c r="F15672" t="s">
        <v>29</v>
      </c>
      <c r="G15672">
        <v>2</v>
      </c>
      <c r="H15672" t="str">
        <f t="shared" si="1230"/>
        <v>KD</v>
      </c>
      <c r="I15672" s="2">
        <f t="shared" si="1232"/>
        <v>2021</v>
      </c>
      <c r="J15672" s="2">
        <f t="shared" si="1233"/>
        <v>7</v>
      </c>
      <c r="K15672" t="str">
        <f t="shared" si="1234"/>
        <v>Korenbouten</v>
      </c>
      <c r="L15672" s="25">
        <f t="shared" si="1231"/>
        <v>28.142857142857142</v>
      </c>
    </row>
    <row r="15673" spans="1:12" x14ac:dyDescent="0.25">
      <c r="A15673">
        <v>946</v>
      </c>
      <c r="B15673" t="s">
        <v>99</v>
      </c>
      <c r="C15673" s="1">
        <v>44394.541666666664</v>
      </c>
      <c r="D15673">
        <v>5</v>
      </c>
      <c r="E15673" t="s">
        <v>26</v>
      </c>
      <c r="F15673" t="s">
        <v>27</v>
      </c>
      <c r="G15673">
        <v>1</v>
      </c>
      <c r="H15673" t="str">
        <f t="shared" si="1230"/>
        <v>KD</v>
      </c>
      <c r="I15673" s="2">
        <f t="shared" si="1232"/>
        <v>2021</v>
      </c>
      <c r="J15673" s="2">
        <f t="shared" si="1233"/>
        <v>7</v>
      </c>
      <c r="K15673" t="str">
        <f t="shared" si="1234"/>
        <v>Glazenmakers</v>
      </c>
      <c r="L15673" s="25">
        <f t="shared" si="1231"/>
        <v>28.142857142857142</v>
      </c>
    </row>
    <row r="15674" spans="1:12" x14ac:dyDescent="0.25">
      <c r="A15674">
        <v>946</v>
      </c>
      <c r="B15674" t="s">
        <v>99</v>
      </c>
      <c r="C15674" s="1">
        <v>44394.541666666664</v>
      </c>
      <c r="D15674">
        <v>3</v>
      </c>
      <c r="E15674" t="s">
        <v>26</v>
      </c>
      <c r="F15674" t="s">
        <v>27</v>
      </c>
      <c r="G15674">
        <v>4</v>
      </c>
      <c r="H15674" t="str">
        <f t="shared" si="1230"/>
        <v>KD</v>
      </c>
      <c r="I15674" s="2">
        <f t="shared" si="1232"/>
        <v>2021</v>
      </c>
      <c r="J15674" s="2">
        <f t="shared" si="1233"/>
        <v>7</v>
      </c>
      <c r="K15674" t="str">
        <f t="shared" si="1234"/>
        <v>Glazenmakers</v>
      </c>
      <c r="L15674" s="25">
        <f t="shared" si="1231"/>
        <v>28.142857142857142</v>
      </c>
    </row>
    <row r="15675" spans="1:12" x14ac:dyDescent="0.25">
      <c r="A15675">
        <v>946</v>
      </c>
      <c r="B15675" t="s">
        <v>99</v>
      </c>
      <c r="C15675" s="1">
        <v>44394.541666666664</v>
      </c>
      <c r="D15675">
        <v>3</v>
      </c>
      <c r="E15675" t="s">
        <v>73</v>
      </c>
      <c r="F15675" t="s">
        <v>74</v>
      </c>
      <c r="G15675">
        <v>1</v>
      </c>
      <c r="H15675" t="str">
        <f t="shared" si="1230"/>
        <v>KD</v>
      </c>
      <c r="I15675" s="2">
        <f t="shared" si="1232"/>
        <v>2021</v>
      </c>
      <c r="J15675" s="2">
        <f t="shared" si="1233"/>
        <v>7</v>
      </c>
      <c r="K15675" t="str">
        <f t="shared" si="1234"/>
        <v>Glanslibel</v>
      </c>
      <c r="L15675" s="25">
        <f t="shared" si="1231"/>
        <v>28.142857142857142</v>
      </c>
    </row>
    <row r="15676" spans="1:12" x14ac:dyDescent="0.25">
      <c r="A15676">
        <v>946</v>
      </c>
      <c r="B15676" t="s">
        <v>99</v>
      </c>
      <c r="C15676" s="1">
        <v>44394.541666666664</v>
      </c>
      <c r="D15676">
        <v>4</v>
      </c>
      <c r="E15676" t="s">
        <v>20</v>
      </c>
      <c r="F15676" t="s">
        <v>21</v>
      </c>
      <c r="G15676">
        <v>1</v>
      </c>
      <c r="H15676" t="str">
        <f t="shared" si="1230"/>
        <v>KD</v>
      </c>
      <c r="I15676" s="2">
        <f t="shared" si="1232"/>
        <v>2021</v>
      </c>
      <c r="J15676" s="2">
        <f t="shared" si="1233"/>
        <v>7</v>
      </c>
      <c r="K15676" t="str">
        <f t="shared" si="1234"/>
        <v>Waterjuffer</v>
      </c>
      <c r="L15676" s="25">
        <f t="shared" si="1231"/>
        <v>28.142857142857142</v>
      </c>
    </row>
    <row r="15677" spans="1:12" x14ac:dyDescent="0.25">
      <c r="A15677">
        <v>946</v>
      </c>
      <c r="B15677" t="s">
        <v>99</v>
      </c>
      <c r="C15677" s="1">
        <v>44394.541666666664</v>
      </c>
      <c r="D15677">
        <v>4</v>
      </c>
      <c r="E15677" t="s">
        <v>32</v>
      </c>
      <c r="F15677" t="s">
        <v>33</v>
      </c>
      <c r="G15677">
        <v>7</v>
      </c>
      <c r="H15677" t="str">
        <f t="shared" si="1230"/>
        <v>KD</v>
      </c>
      <c r="I15677" s="2">
        <f t="shared" si="1232"/>
        <v>2021</v>
      </c>
      <c r="J15677" s="2">
        <f t="shared" si="1233"/>
        <v>7</v>
      </c>
      <c r="K15677" t="str">
        <f t="shared" si="1234"/>
        <v>Korenbouten</v>
      </c>
      <c r="L15677" s="25">
        <f t="shared" si="1231"/>
        <v>28.142857142857142</v>
      </c>
    </row>
    <row r="15678" spans="1:12" x14ac:dyDescent="0.25">
      <c r="A15678">
        <v>946</v>
      </c>
      <c r="B15678" t="s">
        <v>99</v>
      </c>
      <c r="C15678" s="1">
        <v>44394.541666666664</v>
      </c>
      <c r="D15678">
        <v>4</v>
      </c>
      <c r="E15678" t="s">
        <v>26</v>
      </c>
      <c r="F15678" t="s">
        <v>27</v>
      </c>
      <c r="G15678">
        <v>6</v>
      </c>
      <c r="H15678" t="str">
        <f t="shared" si="1230"/>
        <v>KD</v>
      </c>
      <c r="I15678" s="2">
        <f t="shared" si="1232"/>
        <v>2021</v>
      </c>
      <c r="J15678" s="2">
        <f t="shared" si="1233"/>
        <v>7</v>
      </c>
      <c r="K15678" t="str">
        <f t="shared" si="1234"/>
        <v>Glazenmakers</v>
      </c>
      <c r="L15678" s="25">
        <f t="shared" si="1231"/>
        <v>28.142857142857142</v>
      </c>
    </row>
    <row r="15679" spans="1:12" x14ac:dyDescent="0.25">
      <c r="A15679">
        <v>946</v>
      </c>
      <c r="B15679" t="s">
        <v>99</v>
      </c>
      <c r="C15679" s="1">
        <v>44359.479166666664</v>
      </c>
      <c r="D15679">
        <v>4</v>
      </c>
      <c r="E15679" t="s">
        <v>18</v>
      </c>
      <c r="F15679" t="s">
        <v>19</v>
      </c>
      <c r="G15679">
        <v>1</v>
      </c>
      <c r="H15679" t="str">
        <f t="shared" si="1230"/>
        <v>KD</v>
      </c>
      <c r="I15679" s="2">
        <f t="shared" si="1232"/>
        <v>2021</v>
      </c>
      <c r="J15679" s="2">
        <f t="shared" si="1233"/>
        <v>6</v>
      </c>
      <c r="K15679" t="str">
        <f t="shared" si="1234"/>
        <v>Korenbouten</v>
      </c>
      <c r="L15679" s="25">
        <f t="shared" si="1231"/>
        <v>23.142857142857142</v>
      </c>
    </row>
    <row r="15680" spans="1:12" x14ac:dyDescent="0.25">
      <c r="A15680">
        <v>946</v>
      </c>
      <c r="B15680" t="s">
        <v>99</v>
      </c>
      <c r="C15680" s="1">
        <v>44359.479166666664</v>
      </c>
      <c r="D15680">
        <v>3</v>
      </c>
      <c r="E15680" t="s">
        <v>20</v>
      </c>
      <c r="F15680" t="s">
        <v>21</v>
      </c>
      <c r="G15680">
        <v>45</v>
      </c>
      <c r="H15680" t="str">
        <f t="shared" si="1230"/>
        <v>KD</v>
      </c>
      <c r="I15680" s="2">
        <f t="shared" si="1232"/>
        <v>2021</v>
      </c>
      <c r="J15680" s="2">
        <f t="shared" si="1233"/>
        <v>6</v>
      </c>
      <c r="K15680" t="str">
        <f t="shared" si="1234"/>
        <v>Waterjuffer</v>
      </c>
      <c r="L15680" s="25">
        <f t="shared" si="1231"/>
        <v>23.142857142857142</v>
      </c>
    </row>
    <row r="15681" spans="1:12" x14ac:dyDescent="0.25">
      <c r="A15681">
        <v>946</v>
      </c>
      <c r="B15681" t="s">
        <v>99</v>
      </c>
      <c r="C15681" s="1">
        <v>44359.479166666664</v>
      </c>
      <c r="D15681">
        <v>3</v>
      </c>
      <c r="E15681" t="s">
        <v>10</v>
      </c>
      <c r="F15681" t="s">
        <v>11</v>
      </c>
      <c r="G15681">
        <v>20</v>
      </c>
      <c r="H15681" t="str">
        <f t="shared" si="1230"/>
        <v>KD</v>
      </c>
      <c r="I15681" s="2">
        <f t="shared" si="1232"/>
        <v>2021</v>
      </c>
      <c r="J15681" s="2">
        <f t="shared" si="1233"/>
        <v>6</v>
      </c>
      <c r="K15681" t="str">
        <f t="shared" si="1234"/>
        <v>Waterjuffer</v>
      </c>
      <c r="L15681" s="25">
        <f t="shared" si="1231"/>
        <v>23.142857142857142</v>
      </c>
    </row>
    <row r="15682" spans="1:12" x14ac:dyDescent="0.25">
      <c r="A15682">
        <v>946</v>
      </c>
      <c r="B15682" t="s">
        <v>99</v>
      </c>
      <c r="C15682" s="1">
        <v>44359.479166666664</v>
      </c>
      <c r="D15682">
        <v>5</v>
      </c>
      <c r="E15682" t="s">
        <v>28</v>
      </c>
      <c r="F15682" t="s">
        <v>29</v>
      </c>
      <c r="G15682">
        <v>12</v>
      </c>
      <c r="H15682" t="str">
        <f t="shared" ref="H15682:H15745" si="1235">VLOOKUP(A15682,$N$2:$O$51,2,FALSE)</f>
        <v>KD</v>
      </c>
      <c r="I15682" s="2">
        <f t="shared" si="1232"/>
        <v>2021</v>
      </c>
      <c r="J15682" s="2">
        <f t="shared" si="1233"/>
        <v>6</v>
      </c>
      <c r="K15682" t="str">
        <f t="shared" si="1234"/>
        <v>Korenbouten</v>
      </c>
      <c r="L15682" s="25">
        <f t="shared" si="1231"/>
        <v>23.142857142857142</v>
      </c>
    </row>
    <row r="15683" spans="1:12" x14ac:dyDescent="0.25">
      <c r="A15683">
        <v>946</v>
      </c>
      <c r="B15683" t="s">
        <v>99</v>
      </c>
      <c r="C15683" s="1">
        <v>44359.479166666664</v>
      </c>
      <c r="D15683">
        <v>3</v>
      </c>
      <c r="E15683" t="s">
        <v>8</v>
      </c>
      <c r="F15683" t="s">
        <v>9</v>
      </c>
      <c r="G15683">
        <v>1</v>
      </c>
      <c r="H15683" t="str">
        <f t="shared" si="1235"/>
        <v>KD</v>
      </c>
      <c r="I15683" s="2">
        <f t="shared" si="1232"/>
        <v>2021</v>
      </c>
      <c r="J15683" s="2">
        <f t="shared" si="1233"/>
        <v>6</v>
      </c>
      <c r="K15683" t="str">
        <f t="shared" si="1234"/>
        <v>Pantserjuffers</v>
      </c>
      <c r="L15683" s="25">
        <f t="shared" ref="L15683:L15746" si="1236">(ROUNDDOWN(C15683-DATE(I15683,1,1),0))/7</f>
        <v>23.142857142857142</v>
      </c>
    </row>
    <row r="15684" spans="1:12" x14ac:dyDescent="0.25">
      <c r="A15684">
        <v>946</v>
      </c>
      <c r="B15684" t="s">
        <v>99</v>
      </c>
      <c r="C15684" s="1">
        <v>44359.479166666664</v>
      </c>
      <c r="D15684">
        <v>5</v>
      </c>
      <c r="E15684" t="s">
        <v>18</v>
      </c>
      <c r="F15684" t="s">
        <v>19</v>
      </c>
      <c r="G15684">
        <v>2</v>
      </c>
      <c r="H15684" t="str">
        <f t="shared" si="1235"/>
        <v>KD</v>
      </c>
      <c r="I15684" s="2">
        <f t="shared" si="1232"/>
        <v>2021</v>
      </c>
      <c r="J15684" s="2">
        <f t="shared" si="1233"/>
        <v>6</v>
      </c>
      <c r="K15684" t="str">
        <f t="shared" si="1234"/>
        <v>Korenbouten</v>
      </c>
      <c r="L15684" s="25">
        <f t="shared" si="1236"/>
        <v>23.142857142857142</v>
      </c>
    </row>
    <row r="15685" spans="1:12" x14ac:dyDescent="0.25">
      <c r="A15685">
        <v>946</v>
      </c>
      <c r="B15685" t="s">
        <v>99</v>
      </c>
      <c r="C15685" s="1">
        <v>44359.479166666664</v>
      </c>
      <c r="D15685">
        <v>3</v>
      </c>
      <c r="E15685" t="s">
        <v>26</v>
      </c>
      <c r="F15685" t="s">
        <v>27</v>
      </c>
      <c r="G15685">
        <v>1</v>
      </c>
      <c r="H15685" t="str">
        <f t="shared" si="1235"/>
        <v>KD</v>
      </c>
      <c r="I15685" s="2">
        <f t="shared" si="1232"/>
        <v>2021</v>
      </c>
      <c r="J15685" s="2">
        <f t="shared" si="1233"/>
        <v>6</v>
      </c>
      <c r="K15685" t="str">
        <f t="shared" si="1234"/>
        <v>Glazenmakers</v>
      </c>
      <c r="L15685" s="25">
        <f t="shared" si="1236"/>
        <v>23.142857142857142</v>
      </c>
    </row>
    <row r="15686" spans="1:12" x14ac:dyDescent="0.25">
      <c r="A15686">
        <v>946</v>
      </c>
      <c r="B15686" t="s">
        <v>99</v>
      </c>
      <c r="C15686" s="1">
        <v>44359.479166666664</v>
      </c>
      <c r="D15686">
        <v>4</v>
      </c>
      <c r="E15686" t="s">
        <v>26</v>
      </c>
      <c r="F15686" t="s">
        <v>27</v>
      </c>
      <c r="G15686">
        <v>1</v>
      </c>
      <c r="H15686" t="str">
        <f t="shared" si="1235"/>
        <v>KD</v>
      </c>
      <c r="I15686" s="2">
        <f t="shared" si="1232"/>
        <v>2021</v>
      </c>
      <c r="J15686" s="2">
        <f t="shared" si="1233"/>
        <v>6</v>
      </c>
      <c r="K15686" t="str">
        <f t="shared" si="1234"/>
        <v>Glazenmakers</v>
      </c>
      <c r="L15686" s="25">
        <f t="shared" si="1236"/>
        <v>23.142857142857142</v>
      </c>
    </row>
    <row r="15687" spans="1:12" x14ac:dyDescent="0.25">
      <c r="A15687">
        <v>946</v>
      </c>
      <c r="B15687" t="s">
        <v>99</v>
      </c>
      <c r="C15687" s="1">
        <v>44359.479166666664</v>
      </c>
      <c r="D15687">
        <v>5</v>
      </c>
      <c r="E15687" t="s">
        <v>26</v>
      </c>
      <c r="F15687" t="s">
        <v>27</v>
      </c>
      <c r="G15687">
        <v>2</v>
      </c>
      <c r="H15687" t="str">
        <f t="shared" si="1235"/>
        <v>KD</v>
      </c>
      <c r="I15687" s="2">
        <f t="shared" si="1232"/>
        <v>2021</v>
      </c>
      <c r="J15687" s="2">
        <f t="shared" si="1233"/>
        <v>6</v>
      </c>
      <c r="K15687" t="str">
        <f t="shared" si="1234"/>
        <v>Glazenmakers</v>
      </c>
      <c r="L15687" s="25">
        <f t="shared" si="1236"/>
        <v>23.142857142857142</v>
      </c>
    </row>
    <row r="15688" spans="1:12" x14ac:dyDescent="0.25">
      <c r="A15688">
        <v>946</v>
      </c>
      <c r="B15688" t="s">
        <v>99</v>
      </c>
      <c r="C15688" s="1">
        <v>44359.479166666664</v>
      </c>
      <c r="D15688">
        <v>3</v>
      </c>
      <c r="E15688" t="s">
        <v>16</v>
      </c>
      <c r="F15688" t="s">
        <v>17</v>
      </c>
      <c r="G15688">
        <v>3</v>
      </c>
      <c r="H15688" t="str">
        <f t="shared" si="1235"/>
        <v>KD</v>
      </c>
      <c r="I15688" s="2">
        <f t="shared" si="1232"/>
        <v>2021</v>
      </c>
      <c r="J15688" s="2">
        <f t="shared" si="1233"/>
        <v>6</v>
      </c>
      <c r="K15688" t="str">
        <f t="shared" si="1234"/>
        <v>Waterjuffer</v>
      </c>
      <c r="L15688" s="25">
        <f t="shared" si="1236"/>
        <v>23.142857142857142</v>
      </c>
    </row>
    <row r="15689" spans="1:12" x14ac:dyDescent="0.25">
      <c r="A15689">
        <v>946</v>
      </c>
      <c r="B15689" t="s">
        <v>99</v>
      </c>
      <c r="C15689" s="1">
        <v>44359.479166666664</v>
      </c>
      <c r="D15689">
        <v>3</v>
      </c>
      <c r="E15689" t="s">
        <v>28</v>
      </c>
      <c r="F15689" t="s">
        <v>29</v>
      </c>
      <c r="G15689">
        <v>5</v>
      </c>
      <c r="H15689" t="str">
        <f t="shared" si="1235"/>
        <v>KD</v>
      </c>
      <c r="I15689" s="2">
        <f t="shared" si="1232"/>
        <v>2021</v>
      </c>
      <c r="J15689" s="2">
        <f t="shared" si="1233"/>
        <v>6</v>
      </c>
      <c r="K15689" t="str">
        <f t="shared" si="1234"/>
        <v>Korenbouten</v>
      </c>
      <c r="L15689" s="25">
        <f t="shared" si="1236"/>
        <v>23.142857142857142</v>
      </c>
    </row>
    <row r="15690" spans="1:12" x14ac:dyDescent="0.25">
      <c r="A15690">
        <v>946</v>
      </c>
      <c r="B15690" t="s">
        <v>99</v>
      </c>
      <c r="C15690" s="1">
        <v>44359.479166666664</v>
      </c>
      <c r="D15690">
        <v>4</v>
      </c>
      <c r="E15690" t="s">
        <v>28</v>
      </c>
      <c r="F15690" t="s">
        <v>29</v>
      </c>
      <c r="G15690">
        <v>3</v>
      </c>
      <c r="H15690" t="str">
        <f t="shared" si="1235"/>
        <v>KD</v>
      </c>
      <c r="I15690" s="2">
        <f t="shared" si="1232"/>
        <v>2021</v>
      </c>
      <c r="J15690" s="2">
        <f t="shared" si="1233"/>
        <v>6</v>
      </c>
      <c r="K15690" t="str">
        <f t="shared" si="1234"/>
        <v>Korenbouten</v>
      </c>
      <c r="L15690" s="25">
        <f t="shared" si="1236"/>
        <v>23.142857142857142</v>
      </c>
    </row>
    <row r="15691" spans="1:12" x14ac:dyDescent="0.25">
      <c r="A15691">
        <v>946</v>
      </c>
      <c r="B15691" t="s">
        <v>99</v>
      </c>
      <c r="C15691" s="1">
        <v>44359.479166666664</v>
      </c>
      <c r="D15691">
        <v>3</v>
      </c>
      <c r="E15691" t="s">
        <v>52</v>
      </c>
      <c r="F15691" t="s">
        <v>53</v>
      </c>
      <c r="G15691">
        <v>1</v>
      </c>
      <c r="H15691" t="str">
        <f t="shared" si="1235"/>
        <v>KD</v>
      </c>
      <c r="I15691" s="2">
        <f t="shared" si="1232"/>
        <v>2021</v>
      </c>
      <c r="J15691" s="2">
        <f t="shared" si="1233"/>
        <v>6</v>
      </c>
      <c r="K15691" t="str">
        <f t="shared" si="1234"/>
        <v>Korenbouten</v>
      </c>
      <c r="L15691" s="25">
        <f t="shared" si="1236"/>
        <v>23.142857142857142</v>
      </c>
    </row>
    <row r="15692" spans="1:12" x14ac:dyDescent="0.25">
      <c r="A15692">
        <v>946</v>
      </c>
      <c r="B15692" t="s">
        <v>99</v>
      </c>
      <c r="C15692" s="1">
        <v>44359.479166666664</v>
      </c>
      <c r="D15692">
        <v>5</v>
      </c>
      <c r="E15692" t="s">
        <v>52</v>
      </c>
      <c r="F15692" t="s">
        <v>53</v>
      </c>
      <c r="G15692">
        <v>1</v>
      </c>
      <c r="H15692" t="str">
        <f t="shared" si="1235"/>
        <v>KD</v>
      </c>
      <c r="I15692" s="2">
        <f t="shared" si="1232"/>
        <v>2021</v>
      </c>
      <c r="J15692" s="2">
        <f t="shared" si="1233"/>
        <v>6</v>
      </c>
      <c r="K15692" t="str">
        <f t="shared" si="1234"/>
        <v>Korenbouten</v>
      </c>
      <c r="L15692" s="25">
        <f t="shared" si="1236"/>
        <v>23.142857142857142</v>
      </c>
    </row>
    <row r="15693" spans="1:12" x14ac:dyDescent="0.25">
      <c r="A15693">
        <v>946</v>
      </c>
      <c r="B15693" t="s">
        <v>99</v>
      </c>
      <c r="C15693" s="1">
        <v>44359.479166666664</v>
      </c>
      <c r="D15693">
        <v>5</v>
      </c>
      <c r="E15693" t="s">
        <v>24</v>
      </c>
      <c r="F15693" t="s">
        <v>25</v>
      </c>
      <c r="G15693">
        <v>1</v>
      </c>
      <c r="H15693" t="str">
        <f t="shared" si="1235"/>
        <v>KD</v>
      </c>
      <c r="I15693" s="2">
        <f t="shared" si="1232"/>
        <v>2021</v>
      </c>
      <c r="J15693" s="2">
        <f t="shared" si="1233"/>
        <v>6</v>
      </c>
      <c r="K15693" t="str">
        <f t="shared" si="1234"/>
        <v>Glazenmakers</v>
      </c>
      <c r="L15693" s="25">
        <f t="shared" si="1236"/>
        <v>23.142857142857142</v>
      </c>
    </row>
    <row r="15694" spans="1:12" x14ac:dyDescent="0.25">
      <c r="A15694">
        <v>946</v>
      </c>
      <c r="B15694" t="s">
        <v>99</v>
      </c>
      <c r="C15694" s="1">
        <v>43958.5</v>
      </c>
      <c r="D15694">
        <v>4</v>
      </c>
      <c r="E15694" t="s">
        <v>22</v>
      </c>
      <c r="F15694" t="s">
        <v>23</v>
      </c>
      <c r="G15694">
        <v>1</v>
      </c>
      <c r="H15694" t="str">
        <f t="shared" si="1235"/>
        <v>KD</v>
      </c>
      <c r="I15694" s="2">
        <f t="shared" si="1232"/>
        <v>2020</v>
      </c>
      <c r="J15694" s="2">
        <f t="shared" si="1233"/>
        <v>5</v>
      </c>
      <c r="K15694" t="str">
        <f t="shared" si="1234"/>
        <v>Glazenmakers</v>
      </c>
      <c r="L15694" s="25">
        <f t="shared" si="1236"/>
        <v>18.142857142857142</v>
      </c>
    </row>
    <row r="15695" spans="1:12" x14ac:dyDescent="0.25">
      <c r="A15695">
        <v>946</v>
      </c>
      <c r="B15695" t="s">
        <v>99</v>
      </c>
      <c r="C15695" s="1">
        <v>43958.5</v>
      </c>
      <c r="D15695">
        <v>4</v>
      </c>
      <c r="E15695" t="s">
        <v>28</v>
      </c>
      <c r="F15695" t="s">
        <v>29</v>
      </c>
      <c r="G15695">
        <v>4</v>
      </c>
      <c r="H15695" t="str">
        <f t="shared" si="1235"/>
        <v>KD</v>
      </c>
      <c r="I15695" s="2">
        <f t="shared" si="1232"/>
        <v>2020</v>
      </c>
      <c r="J15695" s="2">
        <f t="shared" si="1233"/>
        <v>5</v>
      </c>
      <c r="K15695" t="str">
        <f t="shared" si="1234"/>
        <v>Korenbouten</v>
      </c>
      <c r="L15695" s="25">
        <f t="shared" si="1236"/>
        <v>18.142857142857142</v>
      </c>
    </row>
    <row r="15696" spans="1:12" x14ac:dyDescent="0.25">
      <c r="A15696">
        <v>946</v>
      </c>
      <c r="B15696" t="s">
        <v>99</v>
      </c>
      <c r="C15696" s="1">
        <v>43958.5</v>
      </c>
      <c r="D15696">
        <v>5</v>
      </c>
      <c r="E15696" t="s">
        <v>22</v>
      </c>
      <c r="F15696" t="s">
        <v>23</v>
      </c>
      <c r="G15696">
        <v>1</v>
      </c>
      <c r="H15696" t="str">
        <f t="shared" si="1235"/>
        <v>KD</v>
      </c>
      <c r="I15696" s="2">
        <f t="shared" si="1232"/>
        <v>2020</v>
      </c>
      <c r="J15696" s="2">
        <f t="shared" si="1233"/>
        <v>5</v>
      </c>
      <c r="K15696" t="str">
        <f t="shared" si="1234"/>
        <v>Glazenmakers</v>
      </c>
      <c r="L15696" s="25">
        <f t="shared" si="1236"/>
        <v>18.142857142857142</v>
      </c>
    </row>
    <row r="15697" spans="1:12" x14ac:dyDescent="0.25">
      <c r="A15697">
        <v>946</v>
      </c>
      <c r="B15697" t="s">
        <v>99</v>
      </c>
      <c r="C15697" s="1">
        <v>43958.5</v>
      </c>
      <c r="D15697">
        <v>5</v>
      </c>
      <c r="E15697" t="s">
        <v>28</v>
      </c>
      <c r="F15697" t="s">
        <v>29</v>
      </c>
      <c r="G15697">
        <v>2</v>
      </c>
      <c r="H15697" t="str">
        <f t="shared" si="1235"/>
        <v>KD</v>
      </c>
      <c r="I15697" s="2">
        <f t="shared" si="1232"/>
        <v>2020</v>
      </c>
      <c r="J15697" s="2">
        <f t="shared" si="1233"/>
        <v>5</v>
      </c>
      <c r="K15697" t="str">
        <f t="shared" si="1234"/>
        <v>Korenbouten</v>
      </c>
      <c r="L15697" s="25">
        <f t="shared" si="1236"/>
        <v>18.142857142857142</v>
      </c>
    </row>
    <row r="15698" spans="1:12" x14ac:dyDescent="0.25">
      <c r="A15698">
        <v>946</v>
      </c>
      <c r="B15698" t="s">
        <v>99</v>
      </c>
      <c r="C15698" s="1">
        <v>43958.5</v>
      </c>
      <c r="D15698">
        <v>3</v>
      </c>
      <c r="E15698" t="s">
        <v>8</v>
      </c>
      <c r="F15698" t="s">
        <v>9</v>
      </c>
      <c r="G15698">
        <v>38</v>
      </c>
      <c r="H15698" t="str">
        <f t="shared" si="1235"/>
        <v>KD</v>
      </c>
      <c r="I15698" s="2">
        <f t="shared" si="1232"/>
        <v>2020</v>
      </c>
      <c r="J15698" s="2">
        <f t="shared" si="1233"/>
        <v>5</v>
      </c>
      <c r="K15698" t="str">
        <f t="shared" si="1234"/>
        <v>Pantserjuffers</v>
      </c>
      <c r="L15698" s="25">
        <f t="shared" si="1236"/>
        <v>18.142857142857142</v>
      </c>
    </row>
    <row r="15699" spans="1:12" x14ac:dyDescent="0.25">
      <c r="A15699">
        <v>946</v>
      </c>
      <c r="B15699" t="s">
        <v>99</v>
      </c>
      <c r="C15699" s="1">
        <v>43958.5</v>
      </c>
      <c r="D15699">
        <v>3</v>
      </c>
      <c r="E15699" t="s">
        <v>22</v>
      </c>
      <c r="F15699" t="s">
        <v>23</v>
      </c>
      <c r="G15699">
        <v>1</v>
      </c>
      <c r="H15699" t="str">
        <f t="shared" si="1235"/>
        <v>KD</v>
      </c>
      <c r="I15699" s="2">
        <f t="shared" si="1232"/>
        <v>2020</v>
      </c>
      <c r="J15699" s="2">
        <f t="shared" si="1233"/>
        <v>5</v>
      </c>
      <c r="K15699" t="str">
        <f t="shared" si="1234"/>
        <v>Glazenmakers</v>
      </c>
      <c r="L15699" s="25">
        <f t="shared" si="1236"/>
        <v>18.142857142857142</v>
      </c>
    </row>
    <row r="15700" spans="1:12" x14ac:dyDescent="0.25">
      <c r="A15700">
        <v>946</v>
      </c>
      <c r="B15700" t="s">
        <v>99</v>
      </c>
      <c r="C15700" s="1">
        <v>43958.5</v>
      </c>
      <c r="D15700">
        <v>3</v>
      </c>
      <c r="E15700" t="s">
        <v>28</v>
      </c>
      <c r="F15700" t="s">
        <v>29</v>
      </c>
      <c r="G15700">
        <v>1</v>
      </c>
      <c r="H15700" t="str">
        <f t="shared" si="1235"/>
        <v>KD</v>
      </c>
      <c r="I15700" s="2">
        <f t="shared" si="1232"/>
        <v>2020</v>
      </c>
      <c r="J15700" s="2">
        <f t="shared" si="1233"/>
        <v>5</v>
      </c>
      <c r="K15700" t="str">
        <f t="shared" si="1234"/>
        <v>Korenbouten</v>
      </c>
      <c r="L15700" s="25">
        <f t="shared" si="1236"/>
        <v>18.142857142857142</v>
      </c>
    </row>
    <row r="15701" spans="1:12" x14ac:dyDescent="0.25">
      <c r="A15701">
        <v>947</v>
      </c>
      <c r="B15701" t="s">
        <v>100</v>
      </c>
      <c r="C15701" s="1">
        <v>40321.541666666664</v>
      </c>
      <c r="D15701">
        <v>1</v>
      </c>
      <c r="E15701" t="s">
        <v>10</v>
      </c>
      <c r="F15701" t="s">
        <v>11</v>
      </c>
      <c r="G15701">
        <v>1</v>
      </c>
      <c r="H15701" t="str">
        <f t="shared" si="1235"/>
        <v>KD</v>
      </c>
      <c r="I15701" s="2">
        <f t="shared" si="1232"/>
        <v>2010</v>
      </c>
      <c r="J15701" s="2">
        <f t="shared" si="1233"/>
        <v>5</v>
      </c>
      <c r="K15701" t="str">
        <f t="shared" si="1234"/>
        <v>Waterjuffer</v>
      </c>
      <c r="L15701" s="25">
        <f t="shared" si="1236"/>
        <v>20.285714285714285</v>
      </c>
    </row>
    <row r="15702" spans="1:12" x14ac:dyDescent="0.25">
      <c r="A15702">
        <v>947</v>
      </c>
      <c r="B15702" t="s">
        <v>100</v>
      </c>
      <c r="C15702" s="1">
        <v>40321.541666666664</v>
      </c>
      <c r="D15702">
        <v>1</v>
      </c>
      <c r="E15702" t="s">
        <v>8</v>
      </c>
      <c r="F15702" t="s">
        <v>9</v>
      </c>
      <c r="G15702">
        <v>28</v>
      </c>
      <c r="H15702" t="str">
        <f t="shared" si="1235"/>
        <v>KD</v>
      </c>
      <c r="I15702" s="2">
        <f t="shared" si="1232"/>
        <v>2010</v>
      </c>
      <c r="J15702" s="2">
        <f t="shared" si="1233"/>
        <v>5</v>
      </c>
      <c r="K15702" t="str">
        <f t="shared" si="1234"/>
        <v>Pantserjuffers</v>
      </c>
      <c r="L15702" s="25">
        <f t="shared" si="1236"/>
        <v>20.285714285714285</v>
      </c>
    </row>
    <row r="15703" spans="1:12" x14ac:dyDescent="0.25">
      <c r="A15703">
        <v>947</v>
      </c>
      <c r="B15703" t="s">
        <v>100</v>
      </c>
      <c r="C15703" s="1">
        <v>40321.541666666664</v>
      </c>
      <c r="D15703">
        <v>1</v>
      </c>
      <c r="E15703" t="s">
        <v>28</v>
      </c>
      <c r="F15703" t="s">
        <v>29</v>
      </c>
      <c r="G15703">
        <v>2</v>
      </c>
      <c r="H15703" t="str">
        <f t="shared" si="1235"/>
        <v>KD</v>
      </c>
      <c r="I15703" s="2">
        <f t="shared" si="1232"/>
        <v>2010</v>
      </c>
      <c r="J15703" s="2">
        <f t="shared" si="1233"/>
        <v>5</v>
      </c>
      <c r="K15703" t="str">
        <f t="shared" si="1234"/>
        <v>Korenbouten</v>
      </c>
      <c r="L15703" s="25">
        <f t="shared" si="1236"/>
        <v>20.285714285714285</v>
      </c>
    </row>
    <row r="15704" spans="1:12" x14ac:dyDescent="0.25">
      <c r="A15704">
        <v>947</v>
      </c>
      <c r="B15704" t="s">
        <v>100</v>
      </c>
      <c r="C15704" s="1">
        <v>40321.541666666664</v>
      </c>
      <c r="D15704">
        <v>1</v>
      </c>
      <c r="E15704" t="s">
        <v>14</v>
      </c>
      <c r="F15704" t="s">
        <v>15</v>
      </c>
      <c r="G15704">
        <v>1</v>
      </c>
      <c r="H15704" t="str">
        <f t="shared" si="1235"/>
        <v>KD</v>
      </c>
      <c r="I15704" s="2">
        <f t="shared" si="1232"/>
        <v>2010</v>
      </c>
      <c r="J15704" s="2">
        <f t="shared" si="1233"/>
        <v>5</v>
      </c>
      <c r="K15704" t="str">
        <f t="shared" si="1234"/>
        <v>Waterjuffer</v>
      </c>
      <c r="L15704" s="25">
        <f t="shared" si="1236"/>
        <v>20.285714285714285</v>
      </c>
    </row>
    <row r="15705" spans="1:12" x14ac:dyDescent="0.25">
      <c r="A15705">
        <v>947</v>
      </c>
      <c r="B15705" t="s">
        <v>100</v>
      </c>
      <c r="C15705" s="1">
        <v>40333.541666666664</v>
      </c>
      <c r="D15705">
        <v>1</v>
      </c>
      <c r="E15705" t="s">
        <v>18</v>
      </c>
      <c r="F15705" t="s">
        <v>19</v>
      </c>
      <c r="G15705">
        <v>2</v>
      </c>
      <c r="H15705" t="str">
        <f t="shared" si="1235"/>
        <v>KD</v>
      </c>
      <c r="I15705" s="2">
        <f t="shared" ref="I15705:I15768" si="1237">YEAR(C15705)</f>
        <v>2010</v>
      </c>
      <c r="J15705" s="2">
        <f t="shared" ref="J15705:J15768" si="1238">MONTH(C15705)</f>
        <v>6</v>
      </c>
      <c r="K15705" t="str">
        <f t="shared" ref="K15705:K15768" si="1239">VLOOKUP(E15705,$Q$2:$R$100,2,FALSE)</f>
        <v>Korenbouten</v>
      </c>
      <c r="L15705" s="25">
        <f t="shared" si="1236"/>
        <v>22</v>
      </c>
    </row>
    <row r="15706" spans="1:12" x14ac:dyDescent="0.25">
      <c r="A15706">
        <v>947</v>
      </c>
      <c r="B15706" t="s">
        <v>100</v>
      </c>
      <c r="C15706" s="1">
        <v>40333.541666666664</v>
      </c>
      <c r="D15706">
        <v>1</v>
      </c>
      <c r="E15706" t="s">
        <v>10</v>
      </c>
      <c r="F15706" t="s">
        <v>11</v>
      </c>
      <c r="G15706">
        <v>6</v>
      </c>
      <c r="H15706" t="str">
        <f t="shared" si="1235"/>
        <v>KD</v>
      </c>
      <c r="I15706" s="2">
        <f t="shared" si="1237"/>
        <v>2010</v>
      </c>
      <c r="J15706" s="2">
        <f t="shared" si="1238"/>
        <v>6</v>
      </c>
      <c r="K15706" t="str">
        <f t="shared" si="1239"/>
        <v>Waterjuffer</v>
      </c>
      <c r="L15706" s="25">
        <f t="shared" si="1236"/>
        <v>22</v>
      </c>
    </row>
    <row r="15707" spans="1:12" x14ac:dyDescent="0.25">
      <c r="A15707">
        <v>947</v>
      </c>
      <c r="B15707" t="s">
        <v>100</v>
      </c>
      <c r="C15707" s="1">
        <v>40333.541666666664</v>
      </c>
      <c r="D15707">
        <v>1</v>
      </c>
      <c r="E15707" t="s">
        <v>20</v>
      </c>
      <c r="F15707" t="s">
        <v>21</v>
      </c>
      <c r="G15707">
        <v>13</v>
      </c>
      <c r="H15707" t="str">
        <f t="shared" si="1235"/>
        <v>KD</v>
      </c>
      <c r="I15707" s="2">
        <f t="shared" si="1237"/>
        <v>2010</v>
      </c>
      <c r="J15707" s="2">
        <f t="shared" si="1238"/>
        <v>6</v>
      </c>
      <c r="K15707" t="str">
        <f t="shared" si="1239"/>
        <v>Waterjuffer</v>
      </c>
      <c r="L15707" s="25">
        <f t="shared" si="1236"/>
        <v>22</v>
      </c>
    </row>
    <row r="15708" spans="1:12" x14ac:dyDescent="0.25">
      <c r="A15708">
        <v>947</v>
      </c>
      <c r="B15708" t="s">
        <v>100</v>
      </c>
      <c r="C15708" s="1">
        <v>40333.541666666664</v>
      </c>
      <c r="D15708">
        <v>1</v>
      </c>
      <c r="E15708" t="s">
        <v>28</v>
      </c>
      <c r="F15708" t="s">
        <v>29</v>
      </c>
      <c r="G15708">
        <v>10</v>
      </c>
      <c r="H15708" t="str">
        <f t="shared" si="1235"/>
        <v>KD</v>
      </c>
      <c r="I15708" s="2">
        <f t="shared" si="1237"/>
        <v>2010</v>
      </c>
      <c r="J15708" s="2">
        <f t="shared" si="1238"/>
        <v>6</v>
      </c>
      <c r="K15708" t="str">
        <f t="shared" si="1239"/>
        <v>Korenbouten</v>
      </c>
      <c r="L15708" s="25">
        <f t="shared" si="1236"/>
        <v>22</v>
      </c>
    </row>
    <row r="15709" spans="1:12" x14ac:dyDescent="0.25">
      <c r="A15709">
        <v>947</v>
      </c>
      <c r="B15709" t="s">
        <v>100</v>
      </c>
      <c r="C15709" s="1">
        <v>40333.541666666664</v>
      </c>
      <c r="D15709">
        <v>1</v>
      </c>
      <c r="E15709" t="s">
        <v>14</v>
      </c>
      <c r="F15709" t="s">
        <v>15</v>
      </c>
      <c r="G15709">
        <v>1</v>
      </c>
      <c r="H15709" t="str">
        <f t="shared" si="1235"/>
        <v>KD</v>
      </c>
      <c r="I15709" s="2">
        <f t="shared" si="1237"/>
        <v>2010</v>
      </c>
      <c r="J15709" s="2">
        <f t="shared" si="1238"/>
        <v>6</v>
      </c>
      <c r="K15709" t="str">
        <f t="shared" si="1239"/>
        <v>Waterjuffer</v>
      </c>
      <c r="L15709" s="25">
        <f t="shared" si="1236"/>
        <v>22</v>
      </c>
    </row>
    <row r="15710" spans="1:12" x14ac:dyDescent="0.25">
      <c r="A15710">
        <v>947</v>
      </c>
      <c r="B15710" t="s">
        <v>100</v>
      </c>
      <c r="C15710" s="1">
        <v>40355.572916666664</v>
      </c>
      <c r="D15710">
        <v>1</v>
      </c>
      <c r="E15710" t="s">
        <v>20</v>
      </c>
      <c r="F15710" t="s">
        <v>21</v>
      </c>
      <c r="G15710">
        <v>3</v>
      </c>
      <c r="H15710" t="str">
        <f t="shared" si="1235"/>
        <v>KD</v>
      </c>
      <c r="I15710" s="2">
        <f t="shared" si="1237"/>
        <v>2010</v>
      </c>
      <c r="J15710" s="2">
        <f t="shared" si="1238"/>
        <v>6</v>
      </c>
      <c r="K15710" t="str">
        <f t="shared" si="1239"/>
        <v>Waterjuffer</v>
      </c>
      <c r="L15710" s="25">
        <f t="shared" si="1236"/>
        <v>25.142857142857142</v>
      </c>
    </row>
    <row r="15711" spans="1:12" x14ac:dyDescent="0.25">
      <c r="A15711">
        <v>947</v>
      </c>
      <c r="B15711" t="s">
        <v>100</v>
      </c>
      <c r="C15711" s="1">
        <v>40355.572916666664</v>
      </c>
      <c r="D15711">
        <v>1</v>
      </c>
      <c r="E15711" t="s">
        <v>26</v>
      </c>
      <c r="F15711" t="s">
        <v>27</v>
      </c>
      <c r="G15711">
        <v>1</v>
      </c>
      <c r="H15711" t="str">
        <f t="shared" si="1235"/>
        <v>KD</v>
      </c>
      <c r="I15711" s="2">
        <f t="shared" si="1237"/>
        <v>2010</v>
      </c>
      <c r="J15711" s="2">
        <f t="shared" si="1238"/>
        <v>6</v>
      </c>
      <c r="K15711" t="str">
        <f t="shared" si="1239"/>
        <v>Glazenmakers</v>
      </c>
      <c r="L15711" s="25">
        <f t="shared" si="1236"/>
        <v>25.142857142857142</v>
      </c>
    </row>
    <row r="15712" spans="1:12" x14ac:dyDescent="0.25">
      <c r="A15712">
        <v>947</v>
      </c>
      <c r="B15712" t="s">
        <v>100</v>
      </c>
      <c r="C15712" s="1">
        <v>40355.572916666664</v>
      </c>
      <c r="D15712">
        <v>1</v>
      </c>
      <c r="E15712" t="s">
        <v>10</v>
      </c>
      <c r="F15712" t="s">
        <v>11</v>
      </c>
      <c r="G15712">
        <v>1</v>
      </c>
      <c r="H15712" t="str">
        <f t="shared" si="1235"/>
        <v>KD</v>
      </c>
      <c r="I15712" s="2">
        <f t="shared" si="1237"/>
        <v>2010</v>
      </c>
      <c r="J15712" s="2">
        <f t="shared" si="1238"/>
        <v>6</v>
      </c>
      <c r="K15712" t="str">
        <f t="shared" si="1239"/>
        <v>Waterjuffer</v>
      </c>
      <c r="L15712" s="25">
        <f t="shared" si="1236"/>
        <v>25.142857142857142</v>
      </c>
    </row>
    <row r="15713" spans="1:12" x14ac:dyDescent="0.25">
      <c r="A15713">
        <v>947</v>
      </c>
      <c r="B15713" t="s">
        <v>100</v>
      </c>
      <c r="C15713" s="1">
        <v>40355.572916666664</v>
      </c>
      <c r="D15713">
        <v>1</v>
      </c>
      <c r="E15713" t="s">
        <v>59</v>
      </c>
      <c r="F15713" t="s">
        <v>60</v>
      </c>
      <c r="G15713">
        <v>4</v>
      </c>
      <c r="H15713" t="str">
        <f t="shared" si="1235"/>
        <v>KD</v>
      </c>
      <c r="I15713" s="2">
        <f t="shared" si="1237"/>
        <v>2010</v>
      </c>
      <c r="J15713" s="2">
        <f t="shared" si="1238"/>
        <v>6</v>
      </c>
      <c r="K15713" t="str">
        <f t="shared" si="1239"/>
        <v>Pantserjuffers</v>
      </c>
      <c r="L15713" s="25">
        <f t="shared" si="1236"/>
        <v>25.142857142857142</v>
      </c>
    </row>
    <row r="15714" spans="1:12" x14ac:dyDescent="0.25">
      <c r="A15714">
        <v>947</v>
      </c>
      <c r="B15714" t="s">
        <v>100</v>
      </c>
      <c r="C15714" s="1">
        <v>40355.572916666664</v>
      </c>
      <c r="D15714">
        <v>1</v>
      </c>
      <c r="E15714" t="s">
        <v>18</v>
      </c>
      <c r="F15714" t="s">
        <v>19</v>
      </c>
      <c r="G15714">
        <v>5</v>
      </c>
      <c r="H15714" t="str">
        <f t="shared" si="1235"/>
        <v>KD</v>
      </c>
      <c r="I15714" s="2">
        <f t="shared" si="1237"/>
        <v>2010</v>
      </c>
      <c r="J15714" s="2">
        <f t="shared" si="1238"/>
        <v>6</v>
      </c>
      <c r="K15714" t="str">
        <f t="shared" si="1239"/>
        <v>Korenbouten</v>
      </c>
      <c r="L15714" s="25">
        <f t="shared" si="1236"/>
        <v>25.142857142857142</v>
      </c>
    </row>
    <row r="15715" spans="1:12" x14ac:dyDescent="0.25">
      <c r="A15715">
        <v>947</v>
      </c>
      <c r="B15715" t="s">
        <v>100</v>
      </c>
      <c r="C15715" s="1">
        <v>40355.572916666664</v>
      </c>
      <c r="D15715">
        <v>1</v>
      </c>
      <c r="E15715" t="s">
        <v>28</v>
      </c>
      <c r="F15715" t="s">
        <v>29</v>
      </c>
      <c r="G15715">
        <v>4</v>
      </c>
      <c r="H15715" t="str">
        <f t="shared" si="1235"/>
        <v>KD</v>
      </c>
      <c r="I15715" s="2">
        <f t="shared" si="1237"/>
        <v>2010</v>
      </c>
      <c r="J15715" s="2">
        <f t="shared" si="1238"/>
        <v>6</v>
      </c>
      <c r="K15715" t="str">
        <f t="shared" si="1239"/>
        <v>Korenbouten</v>
      </c>
      <c r="L15715" s="25">
        <f t="shared" si="1236"/>
        <v>25.142857142857142</v>
      </c>
    </row>
    <row r="15716" spans="1:12" x14ac:dyDescent="0.25">
      <c r="A15716">
        <v>947</v>
      </c>
      <c r="B15716" t="s">
        <v>100</v>
      </c>
      <c r="C15716" s="1">
        <v>40355.572916666664</v>
      </c>
      <c r="D15716">
        <v>1</v>
      </c>
      <c r="E15716" t="s">
        <v>14</v>
      </c>
      <c r="F15716" t="s">
        <v>15</v>
      </c>
      <c r="G15716">
        <v>5</v>
      </c>
      <c r="H15716" t="str">
        <f t="shared" si="1235"/>
        <v>KD</v>
      </c>
      <c r="I15716" s="2">
        <f t="shared" si="1237"/>
        <v>2010</v>
      </c>
      <c r="J15716" s="2">
        <f t="shared" si="1238"/>
        <v>6</v>
      </c>
      <c r="K15716" t="str">
        <f t="shared" si="1239"/>
        <v>Waterjuffer</v>
      </c>
      <c r="L15716" s="25">
        <f t="shared" si="1236"/>
        <v>25.142857142857142</v>
      </c>
    </row>
    <row r="15717" spans="1:12" x14ac:dyDescent="0.25">
      <c r="A15717">
        <v>947</v>
      </c>
      <c r="B15717" t="s">
        <v>100</v>
      </c>
      <c r="C15717" s="1">
        <v>40355.572916666664</v>
      </c>
      <c r="D15717">
        <v>1</v>
      </c>
      <c r="E15717" t="s">
        <v>55</v>
      </c>
      <c r="F15717" t="s">
        <v>56</v>
      </c>
      <c r="G15717">
        <v>2</v>
      </c>
      <c r="H15717" t="str">
        <f t="shared" si="1235"/>
        <v>KD</v>
      </c>
      <c r="I15717" s="2">
        <f t="shared" si="1237"/>
        <v>2010</v>
      </c>
      <c r="J15717" s="2">
        <f t="shared" si="1238"/>
        <v>6</v>
      </c>
      <c r="K15717" t="str">
        <f t="shared" si="1239"/>
        <v>Korenbouten</v>
      </c>
      <c r="L15717" s="25">
        <f t="shared" si="1236"/>
        <v>25.142857142857142</v>
      </c>
    </row>
    <row r="15718" spans="1:12" x14ac:dyDescent="0.25">
      <c r="A15718">
        <v>947</v>
      </c>
      <c r="B15718" t="s">
        <v>100</v>
      </c>
      <c r="C15718" s="1">
        <v>40370.583333333336</v>
      </c>
      <c r="D15718">
        <v>1</v>
      </c>
      <c r="E15718" t="s">
        <v>32</v>
      </c>
      <c r="F15718" t="s">
        <v>33</v>
      </c>
      <c r="G15718">
        <v>1</v>
      </c>
      <c r="H15718" t="str">
        <f t="shared" si="1235"/>
        <v>KD</v>
      </c>
      <c r="I15718" s="2">
        <f t="shared" si="1237"/>
        <v>2010</v>
      </c>
      <c r="J15718" s="2">
        <f t="shared" si="1238"/>
        <v>7</v>
      </c>
      <c r="K15718" t="str">
        <f t="shared" si="1239"/>
        <v>Korenbouten</v>
      </c>
      <c r="L15718" s="25">
        <f t="shared" si="1236"/>
        <v>27.285714285714285</v>
      </c>
    </row>
    <row r="15719" spans="1:12" x14ac:dyDescent="0.25">
      <c r="A15719">
        <v>947</v>
      </c>
      <c r="B15719" t="s">
        <v>100</v>
      </c>
      <c r="C15719" s="1">
        <v>40370.583333333336</v>
      </c>
      <c r="D15719">
        <v>1</v>
      </c>
      <c r="E15719" t="s">
        <v>34</v>
      </c>
      <c r="F15719" t="s">
        <v>35</v>
      </c>
      <c r="G15719">
        <v>1</v>
      </c>
      <c r="H15719" t="str">
        <f t="shared" si="1235"/>
        <v>KD</v>
      </c>
      <c r="I15719" s="2">
        <f t="shared" si="1237"/>
        <v>2010</v>
      </c>
      <c r="J15719" s="2">
        <f t="shared" si="1238"/>
        <v>7</v>
      </c>
      <c r="K15719" t="str">
        <f t="shared" si="1239"/>
        <v>Pantserjuffers</v>
      </c>
      <c r="L15719" s="25">
        <f t="shared" si="1236"/>
        <v>27.285714285714285</v>
      </c>
    </row>
    <row r="15720" spans="1:12" x14ac:dyDescent="0.25">
      <c r="A15720">
        <v>947</v>
      </c>
      <c r="B15720" t="s">
        <v>100</v>
      </c>
      <c r="C15720" s="1">
        <v>40370.583333333336</v>
      </c>
      <c r="D15720">
        <v>1</v>
      </c>
      <c r="E15720" t="s">
        <v>20</v>
      </c>
      <c r="F15720" t="s">
        <v>21</v>
      </c>
      <c r="G15720">
        <v>2</v>
      </c>
      <c r="H15720" t="str">
        <f t="shared" si="1235"/>
        <v>KD</v>
      </c>
      <c r="I15720" s="2">
        <f t="shared" si="1237"/>
        <v>2010</v>
      </c>
      <c r="J15720" s="2">
        <f t="shared" si="1238"/>
        <v>7</v>
      </c>
      <c r="K15720" t="str">
        <f t="shared" si="1239"/>
        <v>Waterjuffer</v>
      </c>
      <c r="L15720" s="25">
        <f t="shared" si="1236"/>
        <v>27.285714285714285</v>
      </c>
    </row>
    <row r="15721" spans="1:12" x14ac:dyDescent="0.25">
      <c r="A15721">
        <v>947</v>
      </c>
      <c r="B15721" t="s">
        <v>100</v>
      </c>
      <c r="C15721" s="1">
        <v>40370.583333333336</v>
      </c>
      <c r="D15721">
        <v>1</v>
      </c>
      <c r="E15721" t="s">
        <v>18</v>
      </c>
      <c r="F15721" t="s">
        <v>19</v>
      </c>
      <c r="G15721">
        <v>7</v>
      </c>
      <c r="H15721" t="str">
        <f t="shared" si="1235"/>
        <v>KD</v>
      </c>
      <c r="I15721" s="2">
        <f t="shared" si="1237"/>
        <v>2010</v>
      </c>
      <c r="J15721" s="2">
        <f t="shared" si="1238"/>
        <v>7</v>
      </c>
      <c r="K15721" t="str">
        <f t="shared" si="1239"/>
        <v>Korenbouten</v>
      </c>
      <c r="L15721" s="25">
        <f t="shared" si="1236"/>
        <v>27.285714285714285</v>
      </c>
    </row>
    <row r="15722" spans="1:12" x14ac:dyDescent="0.25">
      <c r="A15722">
        <v>947</v>
      </c>
      <c r="B15722" t="s">
        <v>100</v>
      </c>
      <c r="C15722" s="1">
        <v>40370.583333333336</v>
      </c>
      <c r="D15722">
        <v>1</v>
      </c>
      <c r="E15722" t="s">
        <v>26</v>
      </c>
      <c r="F15722" t="s">
        <v>27</v>
      </c>
      <c r="G15722">
        <v>6</v>
      </c>
      <c r="H15722" t="str">
        <f t="shared" si="1235"/>
        <v>KD</v>
      </c>
      <c r="I15722" s="2">
        <f t="shared" si="1237"/>
        <v>2010</v>
      </c>
      <c r="J15722" s="2">
        <f t="shared" si="1238"/>
        <v>7</v>
      </c>
      <c r="K15722" t="str">
        <f t="shared" si="1239"/>
        <v>Glazenmakers</v>
      </c>
      <c r="L15722" s="25">
        <f t="shared" si="1236"/>
        <v>27.285714285714285</v>
      </c>
    </row>
    <row r="15723" spans="1:12" x14ac:dyDescent="0.25">
      <c r="A15723">
        <v>947</v>
      </c>
      <c r="B15723" t="s">
        <v>100</v>
      </c>
      <c r="C15723" s="1">
        <v>40370.583333333336</v>
      </c>
      <c r="D15723">
        <v>1</v>
      </c>
      <c r="E15723" t="s">
        <v>10</v>
      </c>
      <c r="F15723" t="s">
        <v>11</v>
      </c>
      <c r="G15723">
        <v>10</v>
      </c>
      <c r="H15723" t="str">
        <f t="shared" si="1235"/>
        <v>KD</v>
      </c>
      <c r="I15723" s="2">
        <f t="shared" si="1237"/>
        <v>2010</v>
      </c>
      <c r="J15723" s="2">
        <f t="shared" si="1238"/>
        <v>7</v>
      </c>
      <c r="K15723" t="str">
        <f t="shared" si="1239"/>
        <v>Waterjuffer</v>
      </c>
      <c r="L15723" s="25">
        <f t="shared" si="1236"/>
        <v>27.285714285714285</v>
      </c>
    </row>
    <row r="15724" spans="1:12" x14ac:dyDescent="0.25">
      <c r="A15724">
        <v>947</v>
      </c>
      <c r="B15724" t="s">
        <v>100</v>
      </c>
      <c r="C15724" s="1">
        <v>40370.583333333336</v>
      </c>
      <c r="D15724">
        <v>1</v>
      </c>
      <c r="E15724" t="s">
        <v>14</v>
      </c>
      <c r="F15724" t="s">
        <v>15</v>
      </c>
      <c r="G15724">
        <v>34</v>
      </c>
      <c r="H15724" t="str">
        <f t="shared" si="1235"/>
        <v>KD</v>
      </c>
      <c r="I15724" s="2">
        <f t="shared" si="1237"/>
        <v>2010</v>
      </c>
      <c r="J15724" s="2">
        <f t="shared" si="1238"/>
        <v>7</v>
      </c>
      <c r="K15724" t="str">
        <f t="shared" si="1239"/>
        <v>Waterjuffer</v>
      </c>
      <c r="L15724" s="25">
        <f t="shared" si="1236"/>
        <v>27.285714285714285</v>
      </c>
    </row>
    <row r="15725" spans="1:12" x14ac:dyDescent="0.25">
      <c r="A15725">
        <v>947</v>
      </c>
      <c r="B15725" t="s">
        <v>100</v>
      </c>
      <c r="C15725" s="1">
        <v>40370.583333333336</v>
      </c>
      <c r="D15725">
        <v>1</v>
      </c>
      <c r="E15725" t="s">
        <v>59</v>
      </c>
      <c r="F15725" t="s">
        <v>60</v>
      </c>
      <c r="G15725">
        <v>6</v>
      </c>
      <c r="H15725" t="str">
        <f t="shared" si="1235"/>
        <v>KD</v>
      </c>
      <c r="I15725" s="2">
        <f t="shared" si="1237"/>
        <v>2010</v>
      </c>
      <c r="J15725" s="2">
        <f t="shared" si="1238"/>
        <v>7</v>
      </c>
      <c r="K15725" t="str">
        <f t="shared" si="1239"/>
        <v>Pantserjuffers</v>
      </c>
      <c r="L15725" s="25">
        <f t="shared" si="1236"/>
        <v>27.285714285714285</v>
      </c>
    </row>
    <row r="15726" spans="1:12" x14ac:dyDescent="0.25">
      <c r="A15726">
        <v>947</v>
      </c>
      <c r="B15726" t="s">
        <v>100</v>
      </c>
      <c r="C15726" s="1">
        <v>40386.520833333336</v>
      </c>
      <c r="D15726">
        <v>1</v>
      </c>
      <c r="E15726" t="s">
        <v>30</v>
      </c>
      <c r="F15726" t="s">
        <v>31</v>
      </c>
      <c r="G15726">
        <v>4</v>
      </c>
      <c r="H15726" t="str">
        <f t="shared" si="1235"/>
        <v>KD</v>
      </c>
      <c r="I15726" s="2">
        <f t="shared" si="1237"/>
        <v>2010</v>
      </c>
      <c r="J15726" s="2">
        <f t="shared" si="1238"/>
        <v>7</v>
      </c>
      <c r="K15726" t="str">
        <f t="shared" si="1239"/>
        <v>Pantserjuffers</v>
      </c>
      <c r="L15726" s="25">
        <f t="shared" si="1236"/>
        <v>29.571428571428573</v>
      </c>
    </row>
    <row r="15727" spans="1:12" x14ac:dyDescent="0.25">
      <c r="A15727">
        <v>947</v>
      </c>
      <c r="B15727" t="s">
        <v>100</v>
      </c>
      <c r="C15727" s="1">
        <v>40386.520833333336</v>
      </c>
      <c r="D15727">
        <v>1</v>
      </c>
      <c r="E15727" t="s">
        <v>10</v>
      </c>
      <c r="F15727" t="s">
        <v>11</v>
      </c>
      <c r="G15727">
        <v>2</v>
      </c>
      <c r="H15727" t="str">
        <f t="shared" si="1235"/>
        <v>KD</v>
      </c>
      <c r="I15727" s="2">
        <f t="shared" si="1237"/>
        <v>2010</v>
      </c>
      <c r="J15727" s="2">
        <f t="shared" si="1238"/>
        <v>7</v>
      </c>
      <c r="K15727" t="str">
        <f t="shared" si="1239"/>
        <v>Waterjuffer</v>
      </c>
      <c r="L15727" s="25">
        <f t="shared" si="1236"/>
        <v>29.571428571428573</v>
      </c>
    </row>
    <row r="15728" spans="1:12" x14ac:dyDescent="0.25">
      <c r="A15728">
        <v>947</v>
      </c>
      <c r="B15728" t="s">
        <v>100</v>
      </c>
      <c r="C15728" s="1">
        <v>40386.520833333336</v>
      </c>
      <c r="D15728">
        <v>1</v>
      </c>
      <c r="E15728" t="s">
        <v>14</v>
      </c>
      <c r="F15728" t="s">
        <v>15</v>
      </c>
      <c r="G15728">
        <v>14</v>
      </c>
      <c r="H15728" t="str">
        <f t="shared" si="1235"/>
        <v>KD</v>
      </c>
      <c r="I15728" s="2">
        <f t="shared" si="1237"/>
        <v>2010</v>
      </c>
      <c r="J15728" s="2">
        <f t="shared" si="1238"/>
        <v>7</v>
      </c>
      <c r="K15728" t="str">
        <f t="shared" si="1239"/>
        <v>Waterjuffer</v>
      </c>
      <c r="L15728" s="25">
        <f t="shared" si="1236"/>
        <v>29.571428571428573</v>
      </c>
    </row>
    <row r="15729" spans="1:12" x14ac:dyDescent="0.25">
      <c r="A15729">
        <v>947</v>
      </c>
      <c r="B15729" t="s">
        <v>100</v>
      </c>
      <c r="C15729" s="1">
        <v>40386.520833333336</v>
      </c>
      <c r="D15729">
        <v>1</v>
      </c>
      <c r="E15729" t="s">
        <v>59</v>
      </c>
      <c r="F15729" t="s">
        <v>60</v>
      </c>
      <c r="G15729">
        <v>1</v>
      </c>
      <c r="H15729" t="str">
        <f t="shared" si="1235"/>
        <v>KD</v>
      </c>
      <c r="I15729" s="2">
        <f t="shared" si="1237"/>
        <v>2010</v>
      </c>
      <c r="J15729" s="2">
        <f t="shared" si="1238"/>
        <v>7</v>
      </c>
      <c r="K15729" t="str">
        <f t="shared" si="1239"/>
        <v>Pantserjuffers</v>
      </c>
      <c r="L15729" s="25">
        <f t="shared" si="1236"/>
        <v>29.571428571428573</v>
      </c>
    </row>
    <row r="15730" spans="1:12" x14ac:dyDescent="0.25">
      <c r="A15730">
        <v>947</v>
      </c>
      <c r="B15730" t="s">
        <v>100</v>
      </c>
      <c r="C15730" s="1">
        <v>40393.5625</v>
      </c>
      <c r="D15730">
        <v>1</v>
      </c>
      <c r="E15730" t="s">
        <v>30</v>
      </c>
      <c r="F15730" t="s">
        <v>31</v>
      </c>
      <c r="G15730">
        <v>5</v>
      </c>
      <c r="H15730" t="str">
        <f t="shared" si="1235"/>
        <v>KD</v>
      </c>
      <c r="I15730" s="2">
        <f t="shared" si="1237"/>
        <v>2010</v>
      </c>
      <c r="J15730" s="2">
        <f t="shared" si="1238"/>
        <v>8</v>
      </c>
      <c r="K15730" t="str">
        <f t="shared" si="1239"/>
        <v>Pantserjuffers</v>
      </c>
      <c r="L15730" s="25">
        <f t="shared" si="1236"/>
        <v>30.571428571428573</v>
      </c>
    </row>
    <row r="15731" spans="1:12" x14ac:dyDescent="0.25">
      <c r="A15731">
        <v>947</v>
      </c>
      <c r="B15731" t="s">
        <v>100</v>
      </c>
      <c r="C15731" s="1">
        <v>40393.5625</v>
      </c>
      <c r="D15731">
        <v>1</v>
      </c>
      <c r="E15731" t="s">
        <v>32</v>
      </c>
      <c r="F15731" t="s">
        <v>33</v>
      </c>
      <c r="G15731">
        <v>1</v>
      </c>
      <c r="H15731" t="str">
        <f t="shared" si="1235"/>
        <v>KD</v>
      </c>
      <c r="I15731" s="2">
        <f t="shared" si="1237"/>
        <v>2010</v>
      </c>
      <c r="J15731" s="2">
        <f t="shared" si="1238"/>
        <v>8</v>
      </c>
      <c r="K15731" t="str">
        <f t="shared" si="1239"/>
        <v>Korenbouten</v>
      </c>
      <c r="L15731" s="25">
        <f t="shared" si="1236"/>
        <v>30.571428571428573</v>
      </c>
    </row>
    <row r="15732" spans="1:12" x14ac:dyDescent="0.25">
      <c r="A15732">
        <v>947</v>
      </c>
      <c r="B15732" t="s">
        <v>100</v>
      </c>
      <c r="C15732" s="1">
        <v>40393.5625</v>
      </c>
      <c r="D15732">
        <v>1</v>
      </c>
      <c r="E15732" t="s">
        <v>10</v>
      </c>
      <c r="F15732" t="s">
        <v>11</v>
      </c>
      <c r="G15732">
        <v>14</v>
      </c>
      <c r="H15732" t="str">
        <f t="shared" si="1235"/>
        <v>KD</v>
      </c>
      <c r="I15732" s="2">
        <f t="shared" si="1237"/>
        <v>2010</v>
      </c>
      <c r="J15732" s="2">
        <f t="shared" si="1238"/>
        <v>8</v>
      </c>
      <c r="K15732" t="str">
        <f t="shared" si="1239"/>
        <v>Waterjuffer</v>
      </c>
      <c r="L15732" s="25">
        <f t="shared" si="1236"/>
        <v>30.571428571428573</v>
      </c>
    </row>
    <row r="15733" spans="1:12" x14ac:dyDescent="0.25">
      <c r="A15733">
        <v>947</v>
      </c>
      <c r="B15733" t="s">
        <v>100</v>
      </c>
      <c r="C15733" s="1">
        <v>40393.5625</v>
      </c>
      <c r="D15733">
        <v>1</v>
      </c>
      <c r="E15733" t="s">
        <v>42</v>
      </c>
      <c r="F15733" t="s">
        <v>43</v>
      </c>
      <c r="G15733">
        <v>4</v>
      </c>
      <c r="H15733" t="str">
        <f t="shared" si="1235"/>
        <v>KD</v>
      </c>
      <c r="I15733" s="2">
        <f t="shared" si="1237"/>
        <v>2010</v>
      </c>
      <c r="J15733" s="2">
        <f t="shared" si="1238"/>
        <v>8</v>
      </c>
      <c r="K15733" t="str">
        <f t="shared" si="1239"/>
        <v>Korenbouten</v>
      </c>
      <c r="L15733" s="25">
        <f t="shared" si="1236"/>
        <v>30.571428571428573</v>
      </c>
    </row>
    <row r="15734" spans="1:12" x14ac:dyDescent="0.25">
      <c r="A15734">
        <v>947</v>
      </c>
      <c r="B15734" t="s">
        <v>100</v>
      </c>
      <c r="C15734" s="1">
        <v>40393.5625</v>
      </c>
      <c r="D15734">
        <v>1</v>
      </c>
      <c r="E15734" t="s">
        <v>26</v>
      </c>
      <c r="F15734" t="s">
        <v>27</v>
      </c>
      <c r="G15734">
        <v>2</v>
      </c>
      <c r="H15734" t="str">
        <f t="shared" si="1235"/>
        <v>KD</v>
      </c>
      <c r="I15734" s="2">
        <f t="shared" si="1237"/>
        <v>2010</v>
      </c>
      <c r="J15734" s="2">
        <f t="shared" si="1238"/>
        <v>8</v>
      </c>
      <c r="K15734" t="str">
        <f t="shared" si="1239"/>
        <v>Glazenmakers</v>
      </c>
      <c r="L15734" s="25">
        <f t="shared" si="1236"/>
        <v>30.571428571428573</v>
      </c>
    </row>
    <row r="15735" spans="1:12" x14ac:dyDescent="0.25">
      <c r="A15735">
        <v>947</v>
      </c>
      <c r="B15735" t="s">
        <v>100</v>
      </c>
      <c r="C15735" s="1">
        <v>40393.5625</v>
      </c>
      <c r="D15735">
        <v>1</v>
      </c>
      <c r="E15735" t="s">
        <v>55</v>
      </c>
      <c r="F15735" t="s">
        <v>56</v>
      </c>
      <c r="G15735">
        <v>2</v>
      </c>
      <c r="H15735" t="str">
        <f t="shared" si="1235"/>
        <v>KD</v>
      </c>
      <c r="I15735" s="2">
        <f t="shared" si="1237"/>
        <v>2010</v>
      </c>
      <c r="J15735" s="2">
        <f t="shared" si="1238"/>
        <v>8</v>
      </c>
      <c r="K15735" t="str">
        <f t="shared" si="1239"/>
        <v>Korenbouten</v>
      </c>
      <c r="L15735" s="25">
        <f t="shared" si="1236"/>
        <v>30.571428571428573</v>
      </c>
    </row>
    <row r="15736" spans="1:12" x14ac:dyDescent="0.25">
      <c r="A15736">
        <v>947</v>
      </c>
      <c r="B15736" t="s">
        <v>100</v>
      </c>
      <c r="C15736" s="1">
        <v>40393.5625</v>
      </c>
      <c r="D15736">
        <v>1</v>
      </c>
      <c r="E15736" t="s">
        <v>14</v>
      </c>
      <c r="F15736" t="s">
        <v>15</v>
      </c>
      <c r="G15736">
        <v>22</v>
      </c>
      <c r="H15736" t="str">
        <f t="shared" si="1235"/>
        <v>KD</v>
      </c>
      <c r="I15736" s="2">
        <f t="shared" si="1237"/>
        <v>2010</v>
      </c>
      <c r="J15736" s="2">
        <f t="shared" si="1238"/>
        <v>8</v>
      </c>
      <c r="K15736" t="str">
        <f t="shared" si="1239"/>
        <v>Waterjuffer</v>
      </c>
      <c r="L15736" s="25">
        <f t="shared" si="1236"/>
        <v>30.571428571428573</v>
      </c>
    </row>
    <row r="15737" spans="1:12" x14ac:dyDescent="0.25">
      <c r="A15737">
        <v>947</v>
      </c>
      <c r="B15737" t="s">
        <v>100</v>
      </c>
      <c r="C15737" s="1">
        <v>40393.5625</v>
      </c>
      <c r="D15737">
        <v>1</v>
      </c>
      <c r="E15737" t="s">
        <v>59</v>
      </c>
      <c r="F15737" t="s">
        <v>60</v>
      </c>
      <c r="G15737">
        <v>12</v>
      </c>
      <c r="H15737" t="str">
        <f t="shared" si="1235"/>
        <v>KD</v>
      </c>
      <c r="I15737" s="2">
        <f t="shared" si="1237"/>
        <v>2010</v>
      </c>
      <c r="J15737" s="2">
        <f t="shared" si="1238"/>
        <v>8</v>
      </c>
      <c r="K15737" t="str">
        <f t="shared" si="1239"/>
        <v>Pantserjuffers</v>
      </c>
      <c r="L15737" s="25">
        <f t="shared" si="1236"/>
        <v>30.571428571428573</v>
      </c>
    </row>
    <row r="15738" spans="1:12" x14ac:dyDescent="0.25">
      <c r="A15738">
        <v>947</v>
      </c>
      <c r="B15738" t="s">
        <v>100</v>
      </c>
      <c r="C15738" s="1">
        <v>40393.5625</v>
      </c>
      <c r="D15738">
        <v>1</v>
      </c>
      <c r="E15738" t="s">
        <v>40</v>
      </c>
      <c r="F15738" t="s">
        <v>41</v>
      </c>
      <c r="G15738">
        <v>1</v>
      </c>
      <c r="H15738" t="str">
        <f t="shared" si="1235"/>
        <v>KD</v>
      </c>
      <c r="I15738" s="2">
        <f t="shared" si="1237"/>
        <v>2010</v>
      </c>
      <c r="J15738" s="2">
        <f t="shared" si="1238"/>
        <v>8</v>
      </c>
      <c r="K15738" t="str">
        <f t="shared" si="1239"/>
        <v>Korenbouten</v>
      </c>
      <c r="L15738" s="25">
        <f t="shared" si="1236"/>
        <v>30.571428571428573</v>
      </c>
    </row>
    <row r="15739" spans="1:12" x14ac:dyDescent="0.25">
      <c r="A15739">
        <v>947</v>
      </c>
      <c r="B15739" t="s">
        <v>100</v>
      </c>
      <c r="C15739" s="1">
        <v>40404.541666666664</v>
      </c>
      <c r="D15739">
        <v>1</v>
      </c>
      <c r="E15739" t="s">
        <v>30</v>
      </c>
      <c r="F15739" t="s">
        <v>31</v>
      </c>
      <c r="G15739">
        <v>1</v>
      </c>
      <c r="H15739" t="str">
        <f t="shared" si="1235"/>
        <v>KD</v>
      </c>
      <c r="I15739" s="2">
        <f t="shared" si="1237"/>
        <v>2010</v>
      </c>
      <c r="J15739" s="2">
        <f t="shared" si="1238"/>
        <v>8</v>
      </c>
      <c r="K15739" t="str">
        <f t="shared" si="1239"/>
        <v>Pantserjuffers</v>
      </c>
      <c r="L15739" s="25">
        <f t="shared" si="1236"/>
        <v>32.142857142857146</v>
      </c>
    </row>
    <row r="15740" spans="1:12" x14ac:dyDescent="0.25">
      <c r="A15740">
        <v>947</v>
      </c>
      <c r="B15740" t="s">
        <v>100</v>
      </c>
      <c r="C15740" s="1">
        <v>40404.541666666664</v>
      </c>
      <c r="D15740">
        <v>1</v>
      </c>
      <c r="E15740" t="s">
        <v>46</v>
      </c>
      <c r="F15740" t="s">
        <v>47</v>
      </c>
      <c r="G15740">
        <v>4</v>
      </c>
      <c r="H15740" t="str">
        <f t="shared" si="1235"/>
        <v>KD</v>
      </c>
      <c r="I15740" s="2">
        <f t="shared" si="1237"/>
        <v>2010</v>
      </c>
      <c r="J15740" s="2">
        <f t="shared" si="1238"/>
        <v>8</v>
      </c>
      <c r="K15740" t="str">
        <f t="shared" si="1239"/>
        <v>Pantserjuffers</v>
      </c>
      <c r="L15740" s="25">
        <f t="shared" si="1236"/>
        <v>32.142857142857146</v>
      </c>
    </row>
    <row r="15741" spans="1:12" x14ac:dyDescent="0.25">
      <c r="A15741">
        <v>947</v>
      </c>
      <c r="B15741" t="s">
        <v>100</v>
      </c>
      <c r="C15741" s="1">
        <v>40404.541666666664</v>
      </c>
      <c r="D15741">
        <v>1</v>
      </c>
      <c r="E15741" t="s">
        <v>55</v>
      </c>
      <c r="F15741" t="s">
        <v>56</v>
      </c>
      <c r="G15741">
        <v>19</v>
      </c>
      <c r="H15741" t="str">
        <f t="shared" si="1235"/>
        <v>KD</v>
      </c>
      <c r="I15741" s="2">
        <f t="shared" si="1237"/>
        <v>2010</v>
      </c>
      <c r="J15741" s="2">
        <f t="shared" si="1238"/>
        <v>8</v>
      </c>
      <c r="K15741" t="str">
        <f t="shared" si="1239"/>
        <v>Korenbouten</v>
      </c>
      <c r="L15741" s="25">
        <f t="shared" si="1236"/>
        <v>32.142857142857146</v>
      </c>
    </row>
    <row r="15742" spans="1:12" x14ac:dyDescent="0.25">
      <c r="A15742">
        <v>947</v>
      </c>
      <c r="B15742" t="s">
        <v>100</v>
      </c>
      <c r="C15742" s="1">
        <v>40404.541666666664</v>
      </c>
      <c r="D15742">
        <v>1</v>
      </c>
      <c r="E15742" t="s">
        <v>26</v>
      </c>
      <c r="F15742" t="s">
        <v>27</v>
      </c>
      <c r="G15742">
        <v>3</v>
      </c>
      <c r="H15742" t="str">
        <f t="shared" si="1235"/>
        <v>KD</v>
      </c>
      <c r="I15742" s="2">
        <f t="shared" si="1237"/>
        <v>2010</v>
      </c>
      <c r="J15742" s="2">
        <f t="shared" si="1238"/>
        <v>8</v>
      </c>
      <c r="K15742" t="str">
        <f t="shared" si="1239"/>
        <v>Glazenmakers</v>
      </c>
      <c r="L15742" s="25">
        <f t="shared" si="1236"/>
        <v>32.142857142857146</v>
      </c>
    </row>
    <row r="15743" spans="1:12" x14ac:dyDescent="0.25">
      <c r="A15743">
        <v>947</v>
      </c>
      <c r="B15743" t="s">
        <v>100</v>
      </c>
      <c r="C15743" s="1">
        <v>40404.541666666664</v>
      </c>
      <c r="D15743">
        <v>1</v>
      </c>
      <c r="E15743" t="s">
        <v>10</v>
      </c>
      <c r="F15743" t="s">
        <v>11</v>
      </c>
      <c r="G15743">
        <v>26</v>
      </c>
      <c r="H15743" t="str">
        <f t="shared" si="1235"/>
        <v>KD</v>
      </c>
      <c r="I15743" s="2">
        <f t="shared" si="1237"/>
        <v>2010</v>
      </c>
      <c r="J15743" s="2">
        <f t="shared" si="1238"/>
        <v>8</v>
      </c>
      <c r="K15743" t="str">
        <f t="shared" si="1239"/>
        <v>Waterjuffer</v>
      </c>
      <c r="L15743" s="25">
        <f t="shared" si="1236"/>
        <v>32.142857142857146</v>
      </c>
    </row>
    <row r="15744" spans="1:12" x14ac:dyDescent="0.25">
      <c r="A15744">
        <v>947</v>
      </c>
      <c r="B15744" t="s">
        <v>100</v>
      </c>
      <c r="C15744" s="1">
        <v>40404.541666666664</v>
      </c>
      <c r="D15744">
        <v>1</v>
      </c>
      <c r="E15744" t="s">
        <v>14</v>
      </c>
      <c r="F15744" t="s">
        <v>15</v>
      </c>
      <c r="G15744">
        <v>36</v>
      </c>
      <c r="H15744" t="str">
        <f t="shared" si="1235"/>
        <v>KD</v>
      </c>
      <c r="I15744" s="2">
        <f t="shared" si="1237"/>
        <v>2010</v>
      </c>
      <c r="J15744" s="2">
        <f t="shared" si="1238"/>
        <v>8</v>
      </c>
      <c r="K15744" t="str">
        <f t="shared" si="1239"/>
        <v>Waterjuffer</v>
      </c>
      <c r="L15744" s="25">
        <f t="shared" si="1236"/>
        <v>32.142857142857146</v>
      </c>
    </row>
    <row r="15745" spans="1:12" x14ac:dyDescent="0.25">
      <c r="A15745">
        <v>947</v>
      </c>
      <c r="B15745" t="s">
        <v>100</v>
      </c>
      <c r="C15745" s="1">
        <v>40404.541666666664</v>
      </c>
      <c r="D15745">
        <v>1</v>
      </c>
      <c r="E15745" t="s">
        <v>59</v>
      </c>
      <c r="F15745" t="s">
        <v>60</v>
      </c>
      <c r="G15745">
        <v>4</v>
      </c>
      <c r="H15745" t="str">
        <f t="shared" si="1235"/>
        <v>KD</v>
      </c>
      <c r="I15745" s="2">
        <f t="shared" si="1237"/>
        <v>2010</v>
      </c>
      <c r="J15745" s="2">
        <f t="shared" si="1238"/>
        <v>8</v>
      </c>
      <c r="K15745" t="str">
        <f t="shared" si="1239"/>
        <v>Pantserjuffers</v>
      </c>
      <c r="L15745" s="25">
        <f t="shared" si="1236"/>
        <v>32.142857142857146</v>
      </c>
    </row>
    <row r="15746" spans="1:12" x14ac:dyDescent="0.25">
      <c r="A15746">
        <v>947</v>
      </c>
      <c r="B15746" t="s">
        <v>100</v>
      </c>
      <c r="C15746" s="1">
        <v>40426.5</v>
      </c>
      <c r="D15746">
        <v>1</v>
      </c>
      <c r="E15746" t="s">
        <v>55</v>
      </c>
      <c r="F15746" t="s">
        <v>56</v>
      </c>
      <c r="G15746">
        <v>3</v>
      </c>
      <c r="H15746" t="str">
        <f t="shared" ref="H15746:H15809" si="1240">VLOOKUP(A15746,$N$2:$O$51,2,FALSE)</f>
        <v>KD</v>
      </c>
      <c r="I15746" s="2">
        <f t="shared" si="1237"/>
        <v>2010</v>
      </c>
      <c r="J15746" s="2">
        <f t="shared" si="1238"/>
        <v>9</v>
      </c>
      <c r="K15746" t="str">
        <f t="shared" si="1239"/>
        <v>Korenbouten</v>
      </c>
      <c r="L15746" s="25">
        <f t="shared" si="1236"/>
        <v>35.285714285714285</v>
      </c>
    </row>
    <row r="15747" spans="1:12" x14ac:dyDescent="0.25">
      <c r="A15747">
        <v>947</v>
      </c>
      <c r="B15747" t="s">
        <v>100</v>
      </c>
      <c r="C15747" s="1">
        <v>40426.5</v>
      </c>
      <c r="D15747">
        <v>1</v>
      </c>
      <c r="E15747" t="s">
        <v>36</v>
      </c>
      <c r="F15747" t="s">
        <v>37</v>
      </c>
      <c r="G15747">
        <v>1</v>
      </c>
      <c r="H15747" t="str">
        <f t="shared" si="1240"/>
        <v>KD</v>
      </c>
      <c r="I15747" s="2">
        <f t="shared" si="1237"/>
        <v>2010</v>
      </c>
      <c r="J15747" s="2">
        <f t="shared" si="1238"/>
        <v>9</v>
      </c>
      <c r="K15747" t="str">
        <f t="shared" si="1239"/>
        <v>Glazenmakers</v>
      </c>
      <c r="L15747" s="25">
        <f t="shared" ref="L15747:L15810" si="1241">(ROUNDDOWN(C15747-DATE(I15747,1,1),0))/7</f>
        <v>35.285714285714285</v>
      </c>
    </row>
    <row r="15748" spans="1:12" x14ac:dyDescent="0.25">
      <c r="A15748">
        <v>947</v>
      </c>
      <c r="B15748" t="s">
        <v>100</v>
      </c>
      <c r="C15748" s="1">
        <v>40426.5</v>
      </c>
      <c r="D15748">
        <v>1</v>
      </c>
      <c r="E15748" t="s">
        <v>32</v>
      </c>
      <c r="F15748" t="s">
        <v>33</v>
      </c>
      <c r="G15748">
        <v>6</v>
      </c>
      <c r="H15748" t="str">
        <f t="shared" si="1240"/>
        <v>KD</v>
      </c>
      <c r="I15748" s="2">
        <f t="shared" si="1237"/>
        <v>2010</v>
      </c>
      <c r="J15748" s="2">
        <f t="shared" si="1238"/>
        <v>9</v>
      </c>
      <c r="K15748" t="str">
        <f t="shared" si="1239"/>
        <v>Korenbouten</v>
      </c>
      <c r="L15748" s="25">
        <f t="shared" si="1241"/>
        <v>35.285714285714285</v>
      </c>
    </row>
    <row r="15749" spans="1:12" x14ac:dyDescent="0.25">
      <c r="A15749">
        <v>947</v>
      </c>
      <c r="B15749" t="s">
        <v>100</v>
      </c>
      <c r="C15749" s="1">
        <v>40426.5</v>
      </c>
      <c r="D15749">
        <v>1</v>
      </c>
      <c r="E15749" t="s">
        <v>34</v>
      </c>
      <c r="F15749" t="s">
        <v>35</v>
      </c>
      <c r="G15749">
        <v>3</v>
      </c>
      <c r="H15749" t="str">
        <f t="shared" si="1240"/>
        <v>KD</v>
      </c>
      <c r="I15749" s="2">
        <f t="shared" si="1237"/>
        <v>2010</v>
      </c>
      <c r="J15749" s="2">
        <f t="shared" si="1238"/>
        <v>9</v>
      </c>
      <c r="K15749" t="str">
        <f t="shared" si="1239"/>
        <v>Pantserjuffers</v>
      </c>
      <c r="L15749" s="25">
        <f t="shared" si="1241"/>
        <v>35.285714285714285</v>
      </c>
    </row>
    <row r="15750" spans="1:12" x14ac:dyDescent="0.25">
      <c r="A15750">
        <v>947</v>
      </c>
      <c r="B15750" t="s">
        <v>100</v>
      </c>
      <c r="C15750" s="1">
        <v>40426.5</v>
      </c>
      <c r="D15750">
        <v>1</v>
      </c>
      <c r="E15750" t="s">
        <v>10</v>
      </c>
      <c r="F15750" t="s">
        <v>11</v>
      </c>
      <c r="G15750">
        <v>28</v>
      </c>
      <c r="H15750" t="str">
        <f t="shared" si="1240"/>
        <v>KD</v>
      </c>
      <c r="I15750" s="2">
        <f t="shared" si="1237"/>
        <v>2010</v>
      </c>
      <c r="J15750" s="2">
        <f t="shared" si="1238"/>
        <v>9</v>
      </c>
      <c r="K15750" t="str">
        <f t="shared" si="1239"/>
        <v>Waterjuffer</v>
      </c>
      <c r="L15750" s="25">
        <f t="shared" si="1241"/>
        <v>35.285714285714285</v>
      </c>
    </row>
    <row r="15751" spans="1:12" x14ac:dyDescent="0.25">
      <c r="A15751">
        <v>947</v>
      </c>
      <c r="B15751" t="s">
        <v>100</v>
      </c>
      <c r="C15751" s="1">
        <v>40426.5</v>
      </c>
      <c r="D15751">
        <v>1</v>
      </c>
      <c r="E15751" t="s">
        <v>42</v>
      </c>
      <c r="F15751" t="s">
        <v>43</v>
      </c>
      <c r="G15751">
        <v>4</v>
      </c>
      <c r="H15751" t="str">
        <f t="shared" si="1240"/>
        <v>KD</v>
      </c>
      <c r="I15751" s="2">
        <f t="shared" si="1237"/>
        <v>2010</v>
      </c>
      <c r="J15751" s="2">
        <f t="shared" si="1238"/>
        <v>9</v>
      </c>
      <c r="K15751" t="str">
        <f t="shared" si="1239"/>
        <v>Korenbouten</v>
      </c>
      <c r="L15751" s="25">
        <f t="shared" si="1241"/>
        <v>35.285714285714285</v>
      </c>
    </row>
    <row r="15752" spans="1:12" x14ac:dyDescent="0.25">
      <c r="A15752">
        <v>947</v>
      </c>
      <c r="B15752" t="s">
        <v>100</v>
      </c>
      <c r="C15752" s="1">
        <v>40426.5</v>
      </c>
      <c r="D15752">
        <v>1</v>
      </c>
      <c r="E15752" t="s">
        <v>14</v>
      </c>
      <c r="F15752" t="s">
        <v>15</v>
      </c>
      <c r="G15752">
        <v>30</v>
      </c>
      <c r="H15752" t="str">
        <f t="shared" si="1240"/>
        <v>KD</v>
      </c>
      <c r="I15752" s="2">
        <f t="shared" si="1237"/>
        <v>2010</v>
      </c>
      <c r="J15752" s="2">
        <f t="shared" si="1238"/>
        <v>9</v>
      </c>
      <c r="K15752" t="str">
        <f t="shared" si="1239"/>
        <v>Waterjuffer</v>
      </c>
      <c r="L15752" s="25">
        <f t="shared" si="1241"/>
        <v>35.285714285714285</v>
      </c>
    </row>
    <row r="15753" spans="1:12" x14ac:dyDescent="0.25">
      <c r="A15753">
        <v>947</v>
      </c>
      <c r="B15753" t="s">
        <v>100</v>
      </c>
      <c r="C15753" s="1">
        <v>40665.5625</v>
      </c>
      <c r="D15753">
        <v>1</v>
      </c>
      <c r="E15753" t="s">
        <v>10</v>
      </c>
      <c r="F15753" t="s">
        <v>11</v>
      </c>
      <c r="G15753">
        <v>4</v>
      </c>
      <c r="H15753" t="str">
        <f t="shared" si="1240"/>
        <v>KD</v>
      </c>
      <c r="I15753" s="2">
        <f t="shared" si="1237"/>
        <v>2011</v>
      </c>
      <c r="J15753" s="2">
        <f t="shared" si="1238"/>
        <v>5</v>
      </c>
      <c r="K15753" t="str">
        <f t="shared" si="1239"/>
        <v>Waterjuffer</v>
      </c>
      <c r="L15753" s="25">
        <f t="shared" si="1241"/>
        <v>17.285714285714285</v>
      </c>
    </row>
    <row r="15754" spans="1:12" x14ac:dyDescent="0.25">
      <c r="A15754">
        <v>947</v>
      </c>
      <c r="B15754" t="s">
        <v>100</v>
      </c>
      <c r="C15754" s="1">
        <v>40665.5625</v>
      </c>
      <c r="D15754">
        <v>1</v>
      </c>
      <c r="E15754" t="s">
        <v>8</v>
      </c>
      <c r="F15754" t="s">
        <v>9</v>
      </c>
      <c r="G15754">
        <v>8</v>
      </c>
      <c r="H15754" t="str">
        <f t="shared" si="1240"/>
        <v>KD</v>
      </c>
      <c r="I15754" s="2">
        <f t="shared" si="1237"/>
        <v>2011</v>
      </c>
      <c r="J15754" s="2">
        <f t="shared" si="1238"/>
        <v>5</v>
      </c>
      <c r="K15754" t="str">
        <f t="shared" si="1239"/>
        <v>Pantserjuffers</v>
      </c>
      <c r="L15754" s="25">
        <f t="shared" si="1241"/>
        <v>17.285714285714285</v>
      </c>
    </row>
    <row r="15755" spans="1:12" x14ac:dyDescent="0.25">
      <c r="A15755">
        <v>947</v>
      </c>
      <c r="B15755" t="s">
        <v>100</v>
      </c>
      <c r="C15755" s="1">
        <v>40665.5625</v>
      </c>
      <c r="D15755">
        <v>1</v>
      </c>
      <c r="E15755" t="s">
        <v>22</v>
      </c>
      <c r="F15755" t="s">
        <v>23</v>
      </c>
      <c r="G15755">
        <v>1</v>
      </c>
      <c r="H15755" t="str">
        <f t="shared" si="1240"/>
        <v>KD</v>
      </c>
      <c r="I15755" s="2">
        <f t="shared" si="1237"/>
        <v>2011</v>
      </c>
      <c r="J15755" s="2">
        <f t="shared" si="1238"/>
        <v>5</v>
      </c>
      <c r="K15755" t="str">
        <f t="shared" si="1239"/>
        <v>Glazenmakers</v>
      </c>
      <c r="L15755" s="25">
        <f t="shared" si="1241"/>
        <v>17.285714285714285</v>
      </c>
    </row>
    <row r="15756" spans="1:12" x14ac:dyDescent="0.25">
      <c r="A15756">
        <v>947</v>
      </c>
      <c r="B15756" t="s">
        <v>100</v>
      </c>
      <c r="C15756" s="1">
        <v>40665.5625</v>
      </c>
      <c r="D15756">
        <v>1</v>
      </c>
      <c r="E15756" t="s">
        <v>44</v>
      </c>
      <c r="F15756" t="s">
        <v>45</v>
      </c>
      <c r="G15756">
        <v>1</v>
      </c>
      <c r="H15756" t="str">
        <f t="shared" si="1240"/>
        <v>KD</v>
      </c>
      <c r="I15756" s="2">
        <f t="shared" si="1237"/>
        <v>2011</v>
      </c>
      <c r="J15756" s="2">
        <f t="shared" si="1238"/>
        <v>5</v>
      </c>
      <c r="K15756" t="str">
        <f t="shared" si="1239"/>
        <v>Korenbouten</v>
      </c>
      <c r="L15756" s="25">
        <f t="shared" si="1241"/>
        <v>17.285714285714285</v>
      </c>
    </row>
    <row r="15757" spans="1:12" x14ac:dyDescent="0.25">
      <c r="A15757">
        <v>947</v>
      </c>
      <c r="B15757" t="s">
        <v>100</v>
      </c>
      <c r="C15757" s="1">
        <v>40665.5625</v>
      </c>
      <c r="D15757">
        <v>1</v>
      </c>
      <c r="E15757" t="s">
        <v>28</v>
      </c>
      <c r="F15757" t="s">
        <v>29</v>
      </c>
      <c r="G15757">
        <v>4</v>
      </c>
      <c r="H15757" t="str">
        <f t="shared" si="1240"/>
        <v>KD</v>
      </c>
      <c r="I15757" s="2">
        <f t="shared" si="1237"/>
        <v>2011</v>
      </c>
      <c r="J15757" s="2">
        <f t="shared" si="1238"/>
        <v>5</v>
      </c>
      <c r="K15757" t="str">
        <f t="shared" si="1239"/>
        <v>Korenbouten</v>
      </c>
      <c r="L15757" s="25">
        <f t="shared" si="1241"/>
        <v>17.285714285714285</v>
      </c>
    </row>
    <row r="15758" spans="1:12" x14ac:dyDescent="0.25">
      <c r="A15758">
        <v>947</v>
      </c>
      <c r="B15758" t="s">
        <v>100</v>
      </c>
      <c r="C15758" s="1">
        <v>40665.5625</v>
      </c>
      <c r="D15758">
        <v>1</v>
      </c>
      <c r="E15758" t="s">
        <v>14</v>
      </c>
      <c r="F15758" t="s">
        <v>15</v>
      </c>
      <c r="G15758">
        <v>5</v>
      </c>
      <c r="H15758" t="str">
        <f t="shared" si="1240"/>
        <v>KD</v>
      </c>
      <c r="I15758" s="2">
        <f t="shared" si="1237"/>
        <v>2011</v>
      </c>
      <c r="J15758" s="2">
        <f t="shared" si="1238"/>
        <v>5</v>
      </c>
      <c r="K15758" t="str">
        <f t="shared" si="1239"/>
        <v>Waterjuffer</v>
      </c>
      <c r="L15758" s="25">
        <f t="shared" si="1241"/>
        <v>17.285714285714285</v>
      </c>
    </row>
    <row r="15759" spans="1:12" x14ac:dyDescent="0.25">
      <c r="A15759">
        <v>947</v>
      </c>
      <c r="B15759" t="s">
        <v>100</v>
      </c>
      <c r="C15759" s="1">
        <v>40684.5</v>
      </c>
      <c r="D15759">
        <v>1</v>
      </c>
      <c r="E15759" t="s">
        <v>22</v>
      </c>
      <c r="F15759" t="s">
        <v>23</v>
      </c>
      <c r="G15759">
        <v>1</v>
      </c>
      <c r="H15759" t="str">
        <f t="shared" si="1240"/>
        <v>KD</v>
      </c>
      <c r="I15759" s="2">
        <f t="shared" si="1237"/>
        <v>2011</v>
      </c>
      <c r="J15759" s="2">
        <f t="shared" si="1238"/>
        <v>5</v>
      </c>
      <c r="K15759" t="str">
        <f t="shared" si="1239"/>
        <v>Glazenmakers</v>
      </c>
      <c r="L15759" s="25">
        <f t="shared" si="1241"/>
        <v>20</v>
      </c>
    </row>
    <row r="15760" spans="1:12" x14ac:dyDescent="0.25">
      <c r="A15760">
        <v>947</v>
      </c>
      <c r="B15760" t="s">
        <v>100</v>
      </c>
      <c r="C15760" s="1">
        <v>40684.5</v>
      </c>
      <c r="D15760">
        <v>1</v>
      </c>
      <c r="E15760" t="s">
        <v>20</v>
      </c>
      <c r="F15760" t="s">
        <v>21</v>
      </c>
      <c r="G15760">
        <v>11</v>
      </c>
      <c r="H15760" t="str">
        <f t="shared" si="1240"/>
        <v>KD</v>
      </c>
      <c r="I15760" s="2">
        <f t="shared" si="1237"/>
        <v>2011</v>
      </c>
      <c r="J15760" s="2">
        <f t="shared" si="1238"/>
        <v>5</v>
      </c>
      <c r="K15760" t="str">
        <f t="shared" si="1239"/>
        <v>Waterjuffer</v>
      </c>
      <c r="L15760" s="25">
        <f t="shared" si="1241"/>
        <v>20</v>
      </c>
    </row>
    <row r="15761" spans="1:12" x14ac:dyDescent="0.25">
      <c r="A15761">
        <v>947</v>
      </c>
      <c r="B15761" t="s">
        <v>100</v>
      </c>
      <c r="C15761" s="1">
        <v>40684.5</v>
      </c>
      <c r="D15761">
        <v>1</v>
      </c>
      <c r="E15761" t="s">
        <v>8</v>
      </c>
      <c r="F15761" t="s">
        <v>9</v>
      </c>
      <c r="G15761">
        <v>2</v>
      </c>
      <c r="H15761" t="str">
        <f t="shared" si="1240"/>
        <v>KD</v>
      </c>
      <c r="I15761" s="2">
        <f t="shared" si="1237"/>
        <v>2011</v>
      </c>
      <c r="J15761" s="2">
        <f t="shared" si="1238"/>
        <v>5</v>
      </c>
      <c r="K15761" t="str">
        <f t="shared" si="1239"/>
        <v>Pantserjuffers</v>
      </c>
      <c r="L15761" s="25">
        <f t="shared" si="1241"/>
        <v>20</v>
      </c>
    </row>
    <row r="15762" spans="1:12" x14ac:dyDescent="0.25">
      <c r="A15762">
        <v>947</v>
      </c>
      <c r="B15762" t="s">
        <v>100</v>
      </c>
      <c r="C15762" s="1">
        <v>40684.5</v>
      </c>
      <c r="D15762">
        <v>1</v>
      </c>
      <c r="E15762" t="s">
        <v>18</v>
      </c>
      <c r="F15762" t="s">
        <v>19</v>
      </c>
      <c r="G15762">
        <v>4</v>
      </c>
      <c r="H15762" t="str">
        <f t="shared" si="1240"/>
        <v>KD</v>
      </c>
      <c r="I15762" s="2">
        <f t="shared" si="1237"/>
        <v>2011</v>
      </c>
      <c r="J15762" s="2">
        <f t="shared" si="1238"/>
        <v>5</v>
      </c>
      <c r="K15762" t="str">
        <f t="shared" si="1239"/>
        <v>Korenbouten</v>
      </c>
      <c r="L15762" s="25">
        <f t="shared" si="1241"/>
        <v>20</v>
      </c>
    </row>
    <row r="15763" spans="1:12" x14ac:dyDescent="0.25">
      <c r="A15763">
        <v>947</v>
      </c>
      <c r="B15763" t="s">
        <v>100</v>
      </c>
      <c r="C15763" s="1">
        <v>40684.5</v>
      </c>
      <c r="D15763">
        <v>1</v>
      </c>
      <c r="E15763" t="s">
        <v>26</v>
      </c>
      <c r="F15763" t="s">
        <v>27</v>
      </c>
      <c r="G15763">
        <v>10</v>
      </c>
      <c r="H15763" t="str">
        <f t="shared" si="1240"/>
        <v>KD</v>
      </c>
      <c r="I15763" s="2">
        <f t="shared" si="1237"/>
        <v>2011</v>
      </c>
      <c r="J15763" s="2">
        <f t="shared" si="1238"/>
        <v>5</v>
      </c>
      <c r="K15763" t="str">
        <f t="shared" si="1239"/>
        <v>Glazenmakers</v>
      </c>
      <c r="L15763" s="25">
        <f t="shared" si="1241"/>
        <v>20</v>
      </c>
    </row>
    <row r="15764" spans="1:12" x14ac:dyDescent="0.25">
      <c r="A15764">
        <v>947</v>
      </c>
      <c r="B15764" t="s">
        <v>100</v>
      </c>
      <c r="C15764" s="1">
        <v>40684.5</v>
      </c>
      <c r="D15764">
        <v>1</v>
      </c>
      <c r="E15764" t="s">
        <v>10</v>
      </c>
      <c r="F15764" t="s">
        <v>11</v>
      </c>
      <c r="G15764">
        <v>20</v>
      </c>
      <c r="H15764" t="str">
        <f t="shared" si="1240"/>
        <v>KD</v>
      </c>
      <c r="I15764" s="2">
        <f t="shared" si="1237"/>
        <v>2011</v>
      </c>
      <c r="J15764" s="2">
        <f t="shared" si="1238"/>
        <v>5</v>
      </c>
      <c r="K15764" t="str">
        <f t="shared" si="1239"/>
        <v>Waterjuffer</v>
      </c>
      <c r="L15764" s="25">
        <f t="shared" si="1241"/>
        <v>20</v>
      </c>
    </row>
    <row r="15765" spans="1:12" x14ac:dyDescent="0.25">
      <c r="A15765">
        <v>947</v>
      </c>
      <c r="B15765" t="s">
        <v>100</v>
      </c>
      <c r="C15765" s="1">
        <v>40684.5</v>
      </c>
      <c r="D15765">
        <v>1</v>
      </c>
      <c r="E15765" t="s">
        <v>28</v>
      </c>
      <c r="F15765" t="s">
        <v>29</v>
      </c>
      <c r="G15765">
        <v>31</v>
      </c>
      <c r="H15765" t="str">
        <f t="shared" si="1240"/>
        <v>KD</v>
      </c>
      <c r="I15765" s="2">
        <f t="shared" si="1237"/>
        <v>2011</v>
      </c>
      <c r="J15765" s="2">
        <f t="shared" si="1238"/>
        <v>5</v>
      </c>
      <c r="K15765" t="str">
        <f t="shared" si="1239"/>
        <v>Korenbouten</v>
      </c>
      <c r="L15765" s="25">
        <f t="shared" si="1241"/>
        <v>20</v>
      </c>
    </row>
    <row r="15766" spans="1:12" x14ac:dyDescent="0.25">
      <c r="A15766">
        <v>947</v>
      </c>
      <c r="B15766" t="s">
        <v>100</v>
      </c>
      <c r="C15766" s="1">
        <v>40684.5</v>
      </c>
      <c r="D15766">
        <v>1</v>
      </c>
      <c r="E15766" t="s">
        <v>24</v>
      </c>
      <c r="F15766" t="s">
        <v>25</v>
      </c>
      <c r="G15766">
        <v>1</v>
      </c>
      <c r="H15766" t="str">
        <f t="shared" si="1240"/>
        <v>KD</v>
      </c>
      <c r="I15766" s="2">
        <f t="shared" si="1237"/>
        <v>2011</v>
      </c>
      <c r="J15766" s="2">
        <f t="shared" si="1238"/>
        <v>5</v>
      </c>
      <c r="K15766" t="str">
        <f t="shared" si="1239"/>
        <v>Glazenmakers</v>
      </c>
      <c r="L15766" s="25">
        <f t="shared" si="1241"/>
        <v>20</v>
      </c>
    </row>
    <row r="15767" spans="1:12" x14ac:dyDescent="0.25">
      <c r="A15767">
        <v>947</v>
      </c>
      <c r="B15767" t="s">
        <v>100</v>
      </c>
      <c r="C15767" s="1">
        <v>40684.5</v>
      </c>
      <c r="D15767">
        <v>1</v>
      </c>
      <c r="E15767" t="s">
        <v>14</v>
      </c>
      <c r="F15767" t="s">
        <v>15</v>
      </c>
      <c r="G15767">
        <v>25</v>
      </c>
      <c r="H15767" t="str">
        <f t="shared" si="1240"/>
        <v>KD</v>
      </c>
      <c r="I15767" s="2">
        <f t="shared" si="1237"/>
        <v>2011</v>
      </c>
      <c r="J15767" s="2">
        <f t="shared" si="1238"/>
        <v>5</v>
      </c>
      <c r="K15767" t="str">
        <f t="shared" si="1239"/>
        <v>Waterjuffer</v>
      </c>
      <c r="L15767" s="25">
        <f t="shared" si="1241"/>
        <v>20</v>
      </c>
    </row>
    <row r="15768" spans="1:12" x14ac:dyDescent="0.25">
      <c r="A15768">
        <v>947</v>
      </c>
      <c r="B15768" t="s">
        <v>100</v>
      </c>
      <c r="C15768" s="1">
        <v>40697.5625</v>
      </c>
      <c r="D15768">
        <v>1</v>
      </c>
      <c r="E15768" t="s">
        <v>20</v>
      </c>
      <c r="F15768" t="s">
        <v>21</v>
      </c>
      <c r="G15768">
        <v>4</v>
      </c>
      <c r="H15768" t="str">
        <f t="shared" si="1240"/>
        <v>KD</v>
      </c>
      <c r="I15768" s="2">
        <f t="shared" si="1237"/>
        <v>2011</v>
      </c>
      <c r="J15768" s="2">
        <f t="shared" si="1238"/>
        <v>6</v>
      </c>
      <c r="K15768" t="str">
        <f t="shared" si="1239"/>
        <v>Waterjuffer</v>
      </c>
      <c r="L15768" s="25">
        <f t="shared" si="1241"/>
        <v>21.857142857142858</v>
      </c>
    </row>
    <row r="15769" spans="1:12" x14ac:dyDescent="0.25">
      <c r="A15769">
        <v>947</v>
      </c>
      <c r="B15769" t="s">
        <v>100</v>
      </c>
      <c r="C15769" s="1">
        <v>40697.5625</v>
      </c>
      <c r="D15769">
        <v>1</v>
      </c>
      <c r="E15769" t="s">
        <v>30</v>
      </c>
      <c r="F15769" t="s">
        <v>31</v>
      </c>
      <c r="G15769">
        <v>1</v>
      </c>
      <c r="H15769" t="str">
        <f t="shared" si="1240"/>
        <v>KD</v>
      </c>
      <c r="I15769" s="2">
        <f t="shared" ref="I15769:I15832" si="1242">YEAR(C15769)</f>
        <v>2011</v>
      </c>
      <c r="J15769" s="2">
        <f t="shared" ref="J15769:J15832" si="1243">MONTH(C15769)</f>
        <v>6</v>
      </c>
      <c r="K15769" t="str">
        <f t="shared" ref="K15769:K15832" si="1244">VLOOKUP(E15769,$Q$2:$R$100,2,FALSE)</f>
        <v>Pantserjuffers</v>
      </c>
      <c r="L15769" s="25">
        <f t="shared" si="1241"/>
        <v>21.857142857142858</v>
      </c>
    </row>
    <row r="15770" spans="1:12" x14ac:dyDescent="0.25">
      <c r="A15770">
        <v>947</v>
      </c>
      <c r="B15770" t="s">
        <v>100</v>
      </c>
      <c r="C15770" s="1">
        <v>40697.5625</v>
      </c>
      <c r="D15770">
        <v>1</v>
      </c>
      <c r="E15770" t="s">
        <v>32</v>
      </c>
      <c r="F15770" t="s">
        <v>33</v>
      </c>
      <c r="G15770">
        <v>5</v>
      </c>
      <c r="H15770" t="str">
        <f t="shared" si="1240"/>
        <v>KD</v>
      </c>
      <c r="I15770" s="2">
        <f t="shared" si="1242"/>
        <v>2011</v>
      </c>
      <c r="J15770" s="2">
        <f t="shared" si="1243"/>
        <v>6</v>
      </c>
      <c r="K15770" t="str">
        <f t="shared" si="1244"/>
        <v>Korenbouten</v>
      </c>
      <c r="L15770" s="25">
        <f t="shared" si="1241"/>
        <v>21.857142857142858</v>
      </c>
    </row>
    <row r="15771" spans="1:12" x14ac:dyDescent="0.25">
      <c r="A15771">
        <v>947</v>
      </c>
      <c r="B15771" t="s">
        <v>100</v>
      </c>
      <c r="C15771" s="1">
        <v>40697.5625</v>
      </c>
      <c r="D15771">
        <v>1</v>
      </c>
      <c r="E15771" t="s">
        <v>18</v>
      </c>
      <c r="F15771" t="s">
        <v>19</v>
      </c>
      <c r="G15771">
        <v>8</v>
      </c>
      <c r="H15771" t="str">
        <f t="shared" si="1240"/>
        <v>KD</v>
      </c>
      <c r="I15771" s="2">
        <f t="shared" si="1242"/>
        <v>2011</v>
      </c>
      <c r="J15771" s="2">
        <f t="shared" si="1243"/>
        <v>6</v>
      </c>
      <c r="K15771" t="str">
        <f t="shared" si="1244"/>
        <v>Korenbouten</v>
      </c>
      <c r="L15771" s="25">
        <f t="shared" si="1241"/>
        <v>21.857142857142858</v>
      </c>
    </row>
    <row r="15772" spans="1:12" x14ac:dyDescent="0.25">
      <c r="A15772">
        <v>947</v>
      </c>
      <c r="B15772" t="s">
        <v>100</v>
      </c>
      <c r="C15772" s="1">
        <v>40697.5625</v>
      </c>
      <c r="D15772">
        <v>1</v>
      </c>
      <c r="E15772" t="s">
        <v>26</v>
      </c>
      <c r="F15772" t="s">
        <v>27</v>
      </c>
      <c r="G15772">
        <v>3</v>
      </c>
      <c r="H15772" t="str">
        <f t="shared" si="1240"/>
        <v>KD</v>
      </c>
      <c r="I15772" s="2">
        <f t="shared" si="1242"/>
        <v>2011</v>
      </c>
      <c r="J15772" s="2">
        <f t="shared" si="1243"/>
        <v>6</v>
      </c>
      <c r="K15772" t="str">
        <f t="shared" si="1244"/>
        <v>Glazenmakers</v>
      </c>
      <c r="L15772" s="25">
        <f t="shared" si="1241"/>
        <v>21.857142857142858</v>
      </c>
    </row>
    <row r="15773" spans="1:12" x14ac:dyDescent="0.25">
      <c r="A15773">
        <v>947</v>
      </c>
      <c r="B15773" t="s">
        <v>100</v>
      </c>
      <c r="C15773" s="1">
        <v>40697.5625</v>
      </c>
      <c r="D15773">
        <v>1</v>
      </c>
      <c r="E15773" t="s">
        <v>10</v>
      </c>
      <c r="F15773" t="s">
        <v>11</v>
      </c>
      <c r="G15773">
        <v>30</v>
      </c>
      <c r="H15773" t="str">
        <f t="shared" si="1240"/>
        <v>KD</v>
      </c>
      <c r="I15773" s="2">
        <f t="shared" si="1242"/>
        <v>2011</v>
      </c>
      <c r="J15773" s="2">
        <f t="shared" si="1243"/>
        <v>6</v>
      </c>
      <c r="K15773" t="str">
        <f t="shared" si="1244"/>
        <v>Waterjuffer</v>
      </c>
      <c r="L15773" s="25">
        <f t="shared" si="1241"/>
        <v>21.857142857142858</v>
      </c>
    </row>
    <row r="15774" spans="1:12" x14ac:dyDescent="0.25">
      <c r="A15774">
        <v>947</v>
      </c>
      <c r="B15774" t="s">
        <v>100</v>
      </c>
      <c r="C15774" s="1">
        <v>40697.5625</v>
      </c>
      <c r="D15774">
        <v>1</v>
      </c>
      <c r="E15774" t="s">
        <v>28</v>
      </c>
      <c r="F15774" t="s">
        <v>29</v>
      </c>
      <c r="G15774">
        <v>6</v>
      </c>
      <c r="H15774" t="str">
        <f t="shared" si="1240"/>
        <v>KD</v>
      </c>
      <c r="I15774" s="2">
        <f t="shared" si="1242"/>
        <v>2011</v>
      </c>
      <c r="J15774" s="2">
        <f t="shared" si="1243"/>
        <v>6</v>
      </c>
      <c r="K15774" t="str">
        <f t="shared" si="1244"/>
        <v>Korenbouten</v>
      </c>
      <c r="L15774" s="25">
        <f t="shared" si="1241"/>
        <v>21.857142857142858</v>
      </c>
    </row>
    <row r="15775" spans="1:12" x14ac:dyDescent="0.25">
      <c r="A15775">
        <v>947</v>
      </c>
      <c r="B15775" t="s">
        <v>100</v>
      </c>
      <c r="C15775" s="1">
        <v>40697.5625</v>
      </c>
      <c r="D15775">
        <v>1</v>
      </c>
      <c r="E15775" t="s">
        <v>14</v>
      </c>
      <c r="F15775" t="s">
        <v>15</v>
      </c>
      <c r="G15775">
        <v>21</v>
      </c>
      <c r="H15775" t="str">
        <f t="shared" si="1240"/>
        <v>KD</v>
      </c>
      <c r="I15775" s="2">
        <f t="shared" si="1242"/>
        <v>2011</v>
      </c>
      <c r="J15775" s="2">
        <f t="shared" si="1243"/>
        <v>6</v>
      </c>
      <c r="K15775" t="str">
        <f t="shared" si="1244"/>
        <v>Waterjuffer</v>
      </c>
      <c r="L15775" s="25">
        <f t="shared" si="1241"/>
        <v>21.857142857142858</v>
      </c>
    </row>
    <row r="15776" spans="1:12" x14ac:dyDescent="0.25">
      <c r="A15776">
        <v>947</v>
      </c>
      <c r="B15776" t="s">
        <v>100</v>
      </c>
      <c r="C15776" s="1">
        <v>40727.53125</v>
      </c>
      <c r="D15776">
        <v>1</v>
      </c>
      <c r="E15776" t="s">
        <v>18</v>
      </c>
      <c r="F15776" t="s">
        <v>19</v>
      </c>
      <c r="G15776">
        <v>1</v>
      </c>
      <c r="H15776" t="str">
        <f t="shared" si="1240"/>
        <v>KD</v>
      </c>
      <c r="I15776" s="2">
        <f t="shared" si="1242"/>
        <v>2011</v>
      </c>
      <c r="J15776" s="2">
        <f t="shared" si="1243"/>
        <v>7</v>
      </c>
      <c r="K15776" t="str">
        <f t="shared" si="1244"/>
        <v>Korenbouten</v>
      </c>
      <c r="L15776" s="25">
        <f t="shared" si="1241"/>
        <v>26.142857142857142</v>
      </c>
    </row>
    <row r="15777" spans="1:12" x14ac:dyDescent="0.25">
      <c r="A15777">
        <v>947</v>
      </c>
      <c r="B15777" t="s">
        <v>100</v>
      </c>
      <c r="C15777" s="1">
        <v>40727.53125</v>
      </c>
      <c r="D15777">
        <v>1</v>
      </c>
      <c r="E15777" t="s">
        <v>30</v>
      </c>
      <c r="F15777" t="s">
        <v>31</v>
      </c>
      <c r="G15777">
        <v>2</v>
      </c>
      <c r="H15777" t="str">
        <f t="shared" si="1240"/>
        <v>KD</v>
      </c>
      <c r="I15777" s="2">
        <f t="shared" si="1242"/>
        <v>2011</v>
      </c>
      <c r="J15777" s="2">
        <f t="shared" si="1243"/>
        <v>7</v>
      </c>
      <c r="K15777" t="str">
        <f t="shared" si="1244"/>
        <v>Pantserjuffers</v>
      </c>
      <c r="L15777" s="25">
        <f t="shared" si="1241"/>
        <v>26.142857142857142</v>
      </c>
    </row>
    <row r="15778" spans="1:12" x14ac:dyDescent="0.25">
      <c r="A15778">
        <v>947</v>
      </c>
      <c r="B15778" t="s">
        <v>100</v>
      </c>
      <c r="C15778" s="1">
        <v>40727.53125</v>
      </c>
      <c r="D15778">
        <v>1</v>
      </c>
      <c r="E15778" t="s">
        <v>32</v>
      </c>
      <c r="F15778" t="s">
        <v>33</v>
      </c>
      <c r="G15778">
        <v>28</v>
      </c>
      <c r="H15778" t="str">
        <f t="shared" si="1240"/>
        <v>KD</v>
      </c>
      <c r="I15778" s="2">
        <f t="shared" si="1242"/>
        <v>2011</v>
      </c>
      <c r="J15778" s="2">
        <f t="shared" si="1243"/>
        <v>7</v>
      </c>
      <c r="K15778" t="str">
        <f t="shared" si="1244"/>
        <v>Korenbouten</v>
      </c>
      <c r="L15778" s="25">
        <f t="shared" si="1241"/>
        <v>26.142857142857142</v>
      </c>
    </row>
    <row r="15779" spans="1:12" x14ac:dyDescent="0.25">
      <c r="A15779">
        <v>947</v>
      </c>
      <c r="B15779" t="s">
        <v>100</v>
      </c>
      <c r="C15779" s="1">
        <v>40727.53125</v>
      </c>
      <c r="D15779">
        <v>1</v>
      </c>
      <c r="E15779" t="s">
        <v>26</v>
      </c>
      <c r="F15779" t="s">
        <v>27</v>
      </c>
      <c r="G15779">
        <v>5</v>
      </c>
      <c r="H15779" t="str">
        <f t="shared" si="1240"/>
        <v>KD</v>
      </c>
      <c r="I15779" s="2">
        <f t="shared" si="1242"/>
        <v>2011</v>
      </c>
      <c r="J15779" s="2">
        <f t="shared" si="1243"/>
        <v>7</v>
      </c>
      <c r="K15779" t="str">
        <f t="shared" si="1244"/>
        <v>Glazenmakers</v>
      </c>
      <c r="L15779" s="25">
        <f t="shared" si="1241"/>
        <v>26.142857142857142</v>
      </c>
    </row>
    <row r="15780" spans="1:12" x14ac:dyDescent="0.25">
      <c r="A15780">
        <v>947</v>
      </c>
      <c r="B15780" t="s">
        <v>100</v>
      </c>
      <c r="C15780" s="1">
        <v>40727.53125</v>
      </c>
      <c r="D15780">
        <v>1</v>
      </c>
      <c r="E15780" t="s">
        <v>10</v>
      </c>
      <c r="F15780" t="s">
        <v>11</v>
      </c>
      <c r="G15780">
        <v>26</v>
      </c>
      <c r="H15780" t="str">
        <f t="shared" si="1240"/>
        <v>KD</v>
      </c>
      <c r="I15780" s="2">
        <f t="shared" si="1242"/>
        <v>2011</v>
      </c>
      <c r="J15780" s="2">
        <f t="shared" si="1243"/>
        <v>7</v>
      </c>
      <c r="K15780" t="str">
        <f t="shared" si="1244"/>
        <v>Waterjuffer</v>
      </c>
      <c r="L15780" s="25">
        <f t="shared" si="1241"/>
        <v>26.142857142857142</v>
      </c>
    </row>
    <row r="15781" spans="1:12" x14ac:dyDescent="0.25">
      <c r="A15781">
        <v>947</v>
      </c>
      <c r="B15781" t="s">
        <v>100</v>
      </c>
      <c r="C15781" s="1">
        <v>40727.53125</v>
      </c>
      <c r="D15781">
        <v>1</v>
      </c>
      <c r="E15781" t="s">
        <v>14</v>
      </c>
      <c r="F15781" t="s">
        <v>15</v>
      </c>
      <c r="G15781">
        <v>15</v>
      </c>
      <c r="H15781" t="str">
        <f t="shared" si="1240"/>
        <v>KD</v>
      </c>
      <c r="I15781" s="2">
        <f t="shared" si="1242"/>
        <v>2011</v>
      </c>
      <c r="J15781" s="2">
        <f t="shared" si="1243"/>
        <v>7</v>
      </c>
      <c r="K15781" t="str">
        <f t="shared" si="1244"/>
        <v>Waterjuffer</v>
      </c>
      <c r="L15781" s="25">
        <f t="shared" si="1241"/>
        <v>26.142857142857142</v>
      </c>
    </row>
    <row r="15782" spans="1:12" x14ac:dyDescent="0.25">
      <c r="A15782">
        <v>947</v>
      </c>
      <c r="B15782" t="s">
        <v>100</v>
      </c>
      <c r="C15782" s="1">
        <v>40759.5625</v>
      </c>
      <c r="D15782">
        <v>1</v>
      </c>
      <c r="E15782" t="s">
        <v>36</v>
      </c>
      <c r="F15782" t="s">
        <v>37</v>
      </c>
      <c r="G15782">
        <v>2</v>
      </c>
      <c r="H15782" t="str">
        <f t="shared" si="1240"/>
        <v>KD</v>
      </c>
      <c r="I15782" s="2">
        <f t="shared" si="1242"/>
        <v>2011</v>
      </c>
      <c r="J15782" s="2">
        <f t="shared" si="1243"/>
        <v>8</v>
      </c>
      <c r="K15782" t="str">
        <f t="shared" si="1244"/>
        <v>Glazenmakers</v>
      </c>
      <c r="L15782" s="25">
        <f t="shared" si="1241"/>
        <v>30.714285714285715</v>
      </c>
    </row>
    <row r="15783" spans="1:12" x14ac:dyDescent="0.25">
      <c r="A15783">
        <v>947</v>
      </c>
      <c r="B15783" t="s">
        <v>100</v>
      </c>
      <c r="C15783" s="1">
        <v>40759.5625</v>
      </c>
      <c r="D15783">
        <v>1</v>
      </c>
      <c r="E15783" t="s">
        <v>32</v>
      </c>
      <c r="F15783" t="s">
        <v>33</v>
      </c>
      <c r="G15783">
        <v>17</v>
      </c>
      <c r="H15783" t="str">
        <f t="shared" si="1240"/>
        <v>KD</v>
      </c>
      <c r="I15783" s="2">
        <f t="shared" si="1242"/>
        <v>2011</v>
      </c>
      <c r="J15783" s="2">
        <f t="shared" si="1243"/>
        <v>8</v>
      </c>
      <c r="K15783" t="str">
        <f t="shared" si="1244"/>
        <v>Korenbouten</v>
      </c>
      <c r="L15783" s="25">
        <f t="shared" si="1241"/>
        <v>30.714285714285715</v>
      </c>
    </row>
    <row r="15784" spans="1:12" x14ac:dyDescent="0.25">
      <c r="A15784">
        <v>947</v>
      </c>
      <c r="B15784" t="s">
        <v>100</v>
      </c>
      <c r="C15784" s="1">
        <v>40759.5625</v>
      </c>
      <c r="D15784">
        <v>1</v>
      </c>
      <c r="E15784" t="s">
        <v>30</v>
      </c>
      <c r="F15784" t="s">
        <v>31</v>
      </c>
      <c r="G15784">
        <v>1</v>
      </c>
      <c r="H15784" t="str">
        <f t="shared" si="1240"/>
        <v>KD</v>
      </c>
      <c r="I15784" s="2">
        <f t="shared" si="1242"/>
        <v>2011</v>
      </c>
      <c r="J15784" s="2">
        <f t="shared" si="1243"/>
        <v>8</v>
      </c>
      <c r="K15784" t="str">
        <f t="shared" si="1244"/>
        <v>Pantserjuffers</v>
      </c>
      <c r="L15784" s="25">
        <f t="shared" si="1241"/>
        <v>30.714285714285715</v>
      </c>
    </row>
    <row r="15785" spans="1:12" x14ac:dyDescent="0.25">
      <c r="A15785">
        <v>947</v>
      </c>
      <c r="B15785" t="s">
        <v>100</v>
      </c>
      <c r="C15785" s="1">
        <v>40759.5625</v>
      </c>
      <c r="D15785">
        <v>1</v>
      </c>
      <c r="E15785" t="s">
        <v>26</v>
      </c>
      <c r="F15785" t="s">
        <v>27</v>
      </c>
      <c r="G15785">
        <v>7</v>
      </c>
      <c r="H15785" t="str">
        <f t="shared" si="1240"/>
        <v>KD</v>
      </c>
      <c r="I15785" s="2">
        <f t="shared" si="1242"/>
        <v>2011</v>
      </c>
      <c r="J15785" s="2">
        <f t="shared" si="1243"/>
        <v>8</v>
      </c>
      <c r="K15785" t="str">
        <f t="shared" si="1244"/>
        <v>Glazenmakers</v>
      </c>
      <c r="L15785" s="25">
        <f t="shared" si="1241"/>
        <v>30.714285714285715</v>
      </c>
    </row>
    <row r="15786" spans="1:12" x14ac:dyDescent="0.25">
      <c r="A15786">
        <v>947</v>
      </c>
      <c r="B15786" t="s">
        <v>100</v>
      </c>
      <c r="C15786" s="1">
        <v>40759.5625</v>
      </c>
      <c r="D15786">
        <v>1</v>
      </c>
      <c r="E15786" t="s">
        <v>10</v>
      </c>
      <c r="F15786" t="s">
        <v>11</v>
      </c>
      <c r="G15786">
        <v>27</v>
      </c>
      <c r="H15786" t="str">
        <f t="shared" si="1240"/>
        <v>KD</v>
      </c>
      <c r="I15786" s="2">
        <f t="shared" si="1242"/>
        <v>2011</v>
      </c>
      <c r="J15786" s="2">
        <f t="shared" si="1243"/>
        <v>8</v>
      </c>
      <c r="K15786" t="str">
        <f t="shared" si="1244"/>
        <v>Waterjuffer</v>
      </c>
      <c r="L15786" s="25">
        <f t="shared" si="1241"/>
        <v>30.714285714285715</v>
      </c>
    </row>
    <row r="15787" spans="1:12" x14ac:dyDescent="0.25">
      <c r="A15787">
        <v>947</v>
      </c>
      <c r="B15787" t="s">
        <v>100</v>
      </c>
      <c r="C15787" s="1">
        <v>40759.5625</v>
      </c>
      <c r="D15787">
        <v>1</v>
      </c>
      <c r="E15787" t="s">
        <v>42</v>
      </c>
      <c r="F15787" t="s">
        <v>43</v>
      </c>
      <c r="G15787">
        <v>13</v>
      </c>
      <c r="H15787" t="str">
        <f t="shared" si="1240"/>
        <v>KD</v>
      </c>
      <c r="I15787" s="2">
        <f t="shared" si="1242"/>
        <v>2011</v>
      </c>
      <c r="J15787" s="2">
        <f t="shared" si="1243"/>
        <v>8</v>
      </c>
      <c r="K15787" t="str">
        <f t="shared" si="1244"/>
        <v>Korenbouten</v>
      </c>
      <c r="L15787" s="25">
        <f t="shared" si="1241"/>
        <v>30.714285714285715</v>
      </c>
    </row>
    <row r="15788" spans="1:12" x14ac:dyDescent="0.25">
      <c r="A15788">
        <v>947</v>
      </c>
      <c r="B15788" t="s">
        <v>100</v>
      </c>
      <c r="C15788" s="1">
        <v>40759.5625</v>
      </c>
      <c r="D15788">
        <v>1</v>
      </c>
      <c r="E15788" t="s">
        <v>46</v>
      </c>
      <c r="F15788" t="s">
        <v>47</v>
      </c>
      <c r="G15788">
        <v>1</v>
      </c>
      <c r="H15788" t="str">
        <f t="shared" si="1240"/>
        <v>KD</v>
      </c>
      <c r="I15788" s="2">
        <f t="shared" si="1242"/>
        <v>2011</v>
      </c>
      <c r="J15788" s="2">
        <f t="shared" si="1243"/>
        <v>8</v>
      </c>
      <c r="K15788" t="str">
        <f t="shared" si="1244"/>
        <v>Pantserjuffers</v>
      </c>
      <c r="L15788" s="25">
        <f t="shared" si="1241"/>
        <v>30.714285714285715</v>
      </c>
    </row>
    <row r="15789" spans="1:12" x14ac:dyDescent="0.25">
      <c r="A15789">
        <v>947</v>
      </c>
      <c r="B15789" t="s">
        <v>100</v>
      </c>
      <c r="C15789" s="1">
        <v>40759.5625</v>
      </c>
      <c r="D15789">
        <v>1</v>
      </c>
      <c r="E15789" t="s">
        <v>14</v>
      </c>
      <c r="F15789" t="s">
        <v>15</v>
      </c>
      <c r="G15789">
        <v>90</v>
      </c>
      <c r="H15789" t="str">
        <f t="shared" si="1240"/>
        <v>KD</v>
      </c>
      <c r="I15789" s="2">
        <f t="shared" si="1242"/>
        <v>2011</v>
      </c>
      <c r="J15789" s="2">
        <f t="shared" si="1243"/>
        <v>8</v>
      </c>
      <c r="K15789" t="str">
        <f t="shared" si="1244"/>
        <v>Waterjuffer</v>
      </c>
      <c r="L15789" s="25">
        <f t="shared" si="1241"/>
        <v>30.714285714285715</v>
      </c>
    </row>
    <row r="15790" spans="1:12" x14ac:dyDescent="0.25">
      <c r="A15790">
        <v>947</v>
      </c>
      <c r="B15790" t="s">
        <v>100</v>
      </c>
      <c r="C15790" s="1">
        <v>40778.5</v>
      </c>
      <c r="D15790">
        <v>1</v>
      </c>
      <c r="E15790" t="s">
        <v>46</v>
      </c>
      <c r="F15790" t="s">
        <v>47</v>
      </c>
      <c r="G15790">
        <v>1</v>
      </c>
      <c r="H15790" t="str">
        <f t="shared" si="1240"/>
        <v>KD</v>
      </c>
      <c r="I15790" s="2">
        <f t="shared" si="1242"/>
        <v>2011</v>
      </c>
      <c r="J15790" s="2">
        <f t="shared" si="1243"/>
        <v>8</v>
      </c>
      <c r="K15790" t="str">
        <f t="shared" si="1244"/>
        <v>Pantserjuffers</v>
      </c>
      <c r="L15790" s="25">
        <f t="shared" si="1241"/>
        <v>33.428571428571431</v>
      </c>
    </row>
    <row r="15791" spans="1:12" x14ac:dyDescent="0.25">
      <c r="A15791">
        <v>947</v>
      </c>
      <c r="B15791" t="s">
        <v>100</v>
      </c>
      <c r="C15791" s="1">
        <v>40778.5</v>
      </c>
      <c r="D15791">
        <v>1</v>
      </c>
      <c r="E15791" t="s">
        <v>55</v>
      </c>
      <c r="F15791" t="s">
        <v>56</v>
      </c>
      <c r="G15791">
        <v>30</v>
      </c>
      <c r="H15791" t="str">
        <f t="shared" si="1240"/>
        <v>KD</v>
      </c>
      <c r="I15791" s="2">
        <f t="shared" si="1242"/>
        <v>2011</v>
      </c>
      <c r="J15791" s="2">
        <f t="shared" si="1243"/>
        <v>8</v>
      </c>
      <c r="K15791" t="str">
        <f t="shared" si="1244"/>
        <v>Korenbouten</v>
      </c>
      <c r="L15791" s="25">
        <f t="shared" si="1241"/>
        <v>33.428571428571431</v>
      </c>
    </row>
    <row r="15792" spans="1:12" x14ac:dyDescent="0.25">
      <c r="A15792">
        <v>947</v>
      </c>
      <c r="B15792" t="s">
        <v>100</v>
      </c>
      <c r="C15792" s="1">
        <v>40778.5</v>
      </c>
      <c r="D15792">
        <v>1</v>
      </c>
      <c r="E15792" t="s">
        <v>26</v>
      </c>
      <c r="F15792" t="s">
        <v>27</v>
      </c>
      <c r="G15792">
        <v>1</v>
      </c>
      <c r="H15792" t="str">
        <f t="shared" si="1240"/>
        <v>KD</v>
      </c>
      <c r="I15792" s="2">
        <f t="shared" si="1242"/>
        <v>2011</v>
      </c>
      <c r="J15792" s="2">
        <f t="shared" si="1243"/>
        <v>8</v>
      </c>
      <c r="K15792" t="str">
        <f t="shared" si="1244"/>
        <v>Glazenmakers</v>
      </c>
      <c r="L15792" s="25">
        <f t="shared" si="1241"/>
        <v>33.428571428571431</v>
      </c>
    </row>
    <row r="15793" spans="1:12" x14ac:dyDescent="0.25">
      <c r="A15793">
        <v>947</v>
      </c>
      <c r="B15793" t="s">
        <v>100</v>
      </c>
      <c r="C15793" s="1">
        <v>40778.5</v>
      </c>
      <c r="D15793">
        <v>1</v>
      </c>
      <c r="E15793" t="s">
        <v>10</v>
      </c>
      <c r="F15793" t="s">
        <v>11</v>
      </c>
      <c r="G15793">
        <v>19</v>
      </c>
      <c r="H15793" t="str">
        <f t="shared" si="1240"/>
        <v>KD</v>
      </c>
      <c r="I15793" s="2">
        <f t="shared" si="1242"/>
        <v>2011</v>
      </c>
      <c r="J15793" s="2">
        <f t="shared" si="1243"/>
        <v>8</v>
      </c>
      <c r="K15793" t="str">
        <f t="shared" si="1244"/>
        <v>Waterjuffer</v>
      </c>
      <c r="L15793" s="25">
        <f t="shared" si="1241"/>
        <v>33.428571428571431</v>
      </c>
    </row>
    <row r="15794" spans="1:12" x14ac:dyDescent="0.25">
      <c r="A15794">
        <v>947</v>
      </c>
      <c r="B15794" t="s">
        <v>100</v>
      </c>
      <c r="C15794" s="1">
        <v>40778.5</v>
      </c>
      <c r="D15794">
        <v>1</v>
      </c>
      <c r="E15794" t="s">
        <v>14</v>
      </c>
      <c r="F15794" t="s">
        <v>15</v>
      </c>
      <c r="G15794">
        <v>36</v>
      </c>
      <c r="H15794" t="str">
        <f t="shared" si="1240"/>
        <v>KD</v>
      </c>
      <c r="I15794" s="2">
        <f t="shared" si="1242"/>
        <v>2011</v>
      </c>
      <c r="J15794" s="2">
        <f t="shared" si="1243"/>
        <v>8</v>
      </c>
      <c r="K15794" t="str">
        <f t="shared" si="1244"/>
        <v>Waterjuffer</v>
      </c>
      <c r="L15794" s="25">
        <f t="shared" si="1241"/>
        <v>33.428571428571431</v>
      </c>
    </row>
    <row r="15795" spans="1:12" x14ac:dyDescent="0.25">
      <c r="A15795">
        <v>947</v>
      </c>
      <c r="B15795" t="s">
        <v>100</v>
      </c>
      <c r="C15795" s="1">
        <v>40796.541666666664</v>
      </c>
      <c r="D15795">
        <v>1</v>
      </c>
      <c r="E15795" t="s">
        <v>34</v>
      </c>
      <c r="F15795" t="s">
        <v>35</v>
      </c>
      <c r="G15795">
        <v>1</v>
      </c>
      <c r="H15795" t="str">
        <f t="shared" si="1240"/>
        <v>KD</v>
      </c>
      <c r="I15795" s="2">
        <f t="shared" si="1242"/>
        <v>2011</v>
      </c>
      <c r="J15795" s="2">
        <f t="shared" si="1243"/>
        <v>9</v>
      </c>
      <c r="K15795" t="str">
        <f t="shared" si="1244"/>
        <v>Pantserjuffers</v>
      </c>
      <c r="L15795" s="25">
        <f t="shared" si="1241"/>
        <v>36</v>
      </c>
    </row>
    <row r="15796" spans="1:12" x14ac:dyDescent="0.25">
      <c r="A15796">
        <v>947</v>
      </c>
      <c r="B15796" t="s">
        <v>100</v>
      </c>
      <c r="C15796" s="1">
        <v>40796.541666666664</v>
      </c>
      <c r="D15796">
        <v>1</v>
      </c>
      <c r="E15796" t="s">
        <v>40</v>
      </c>
      <c r="F15796" t="s">
        <v>41</v>
      </c>
      <c r="G15796">
        <v>2</v>
      </c>
      <c r="H15796" t="str">
        <f t="shared" si="1240"/>
        <v>KD</v>
      </c>
      <c r="I15796" s="2">
        <f t="shared" si="1242"/>
        <v>2011</v>
      </c>
      <c r="J15796" s="2">
        <f t="shared" si="1243"/>
        <v>9</v>
      </c>
      <c r="K15796" t="str">
        <f t="shared" si="1244"/>
        <v>Korenbouten</v>
      </c>
      <c r="L15796" s="25">
        <f t="shared" si="1241"/>
        <v>36</v>
      </c>
    </row>
    <row r="15797" spans="1:12" x14ac:dyDescent="0.25">
      <c r="A15797">
        <v>947</v>
      </c>
      <c r="B15797" t="s">
        <v>100</v>
      </c>
      <c r="C15797" s="1">
        <v>40796.541666666664</v>
      </c>
      <c r="D15797">
        <v>1</v>
      </c>
      <c r="E15797" t="s">
        <v>55</v>
      </c>
      <c r="F15797" t="s">
        <v>56</v>
      </c>
      <c r="G15797">
        <v>15</v>
      </c>
      <c r="H15797" t="str">
        <f t="shared" si="1240"/>
        <v>KD</v>
      </c>
      <c r="I15797" s="2">
        <f t="shared" si="1242"/>
        <v>2011</v>
      </c>
      <c r="J15797" s="2">
        <f t="shared" si="1243"/>
        <v>9</v>
      </c>
      <c r="K15797" t="str">
        <f t="shared" si="1244"/>
        <v>Korenbouten</v>
      </c>
      <c r="L15797" s="25">
        <f t="shared" si="1241"/>
        <v>36</v>
      </c>
    </row>
    <row r="15798" spans="1:12" x14ac:dyDescent="0.25">
      <c r="A15798">
        <v>947</v>
      </c>
      <c r="B15798" t="s">
        <v>100</v>
      </c>
      <c r="C15798" s="1">
        <v>40796.541666666664</v>
      </c>
      <c r="D15798">
        <v>1</v>
      </c>
      <c r="E15798" t="s">
        <v>30</v>
      </c>
      <c r="F15798" t="s">
        <v>31</v>
      </c>
      <c r="G15798">
        <v>4</v>
      </c>
      <c r="H15798" t="str">
        <f t="shared" si="1240"/>
        <v>KD</v>
      </c>
      <c r="I15798" s="2">
        <f t="shared" si="1242"/>
        <v>2011</v>
      </c>
      <c r="J15798" s="2">
        <f t="shared" si="1243"/>
        <v>9</v>
      </c>
      <c r="K15798" t="str">
        <f t="shared" si="1244"/>
        <v>Pantserjuffers</v>
      </c>
      <c r="L15798" s="25">
        <f t="shared" si="1241"/>
        <v>36</v>
      </c>
    </row>
    <row r="15799" spans="1:12" x14ac:dyDescent="0.25">
      <c r="A15799">
        <v>947</v>
      </c>
      <c r="B15799" t="s">
        <v>100</v>
      </c>
      <c r="C15799" s="1">
        <v>40796.541666666664</v>
      </c>
      <c r="D15799">
        <v>1</v>
      </c>
      <c r="E15799" t="s">
        <v>26</v>
      </c>
      <c r="F15799" t="s">
        <v>27</v>
      </c>
      <c r="G15799">
        <v>4</v>
      </c>
      <c r="H15799" t="str">
        <f t="shared" si="1240"/>
        <v>KD</v>
      </c>
      <c r="I15799" s="2">
        <f t="shared" si="1242"/>
        <v>2011</v>
      </c>
      <c r="J15799" s="2">
        <f t="shared" si="1243"/>
        <v>9</v>
      </c>
      <c r="K15799" t="str">
        <f t="shared" si="1244"/>
        <v>Glazenmakers</v>
      </c>
      <c r="L15799" s="25">
        <f t="shared" si="1241"/>
        <v>36</v>
      </c>
    </row>
    <row r="15800" spans="1:12" x14ac:dyDescent="0.25">
      <c r="A15800">
        <v>947</v>
      </c>
      <c r="B15800" t="s">
        <v>100</v>
      </c>
      <c r="C15800" s="1">
        <v>40796.541666666664</v>
      </c>
      <c r="D15800">
        <v>1</v>
      </c>
      <c r="E15800" t="s">
        <v>10</v>
      </c>
      <c r="F15800" t="s">
        <v>11</v>
      </c>
      <c r="G15800">
        <v>15</v>
      </c>
      <c r="H15800" t="str">
        <f t="shared" si="1240"/>
        <v>KD</v>
      </c>
      <c r="I15800" s="2">
        <f t="shared" si="1242"/>
        <v>2011</v>
      </c>
      <c r="J15800" s="2">
        <f t="shared" si="1243"/>
        <v>9</v>
      </c>
      <c r="K15800" t="str">
        <f t="shared" si="1244"/>
        <v>Waterjuffer</v>
      </c>
      <c r="L15800" s="25">
        <f t="shared" si="1241"/>
        <v>36</v>
      </c>
    </row>
    <row r="15801" spans="1:12" x14ac:dyDescent="0.25">
      <c r="A15801">
        <v>947</v>
      </c>
      <c r="B15801" t="s">
        <v>100</v>
      </c>
      <c r="C15801" s="1">
        <v>40796.541666666664</v>
      </c>
      <c r="D15801">
        <v>1</v>
      </c>
      <c r="E15801" t="s">
        <v>36</v>
      </c>
      <c r="F15801" t="s">
        <v>37</v>
      </c>
      <c r="G15801">
        <v>8</v>
      </c>
      <c r="H15801" t="str">
        <f t="shared" si="1240"/>
        <v>KD</v>
      </c>
      <c r="I15801" s="2">
        <f t="shared" si="1242"/>
        <v>2011</v>
      </c>
      <c r="J15801" s="2">
        <f t="shared" si="1243"/>
        <v>9</v>
      </c>
      <c r="K15801" t="str">
        <f t="shared" si="1244"/>
        <v>Glazenmakers</v>
      </c>
      <c r="L15801" s="25">
        <f t="shared" si="1241"/>
        <v>36</v>
      </c>
    </row>
    <row r="15802" spans="1:12" x14ac:dyDescent="0.25">
      <c r="A15802">
        <v>947</v>
      </c>
      <c r="B15802" t="s">
        <v>100</v>
      </c>
      <c r="C15802" s="1">
        <v>40796.541666666664</v>
      </c>
      <c r="D15802">
        <v>1</v>
      </c>
      <c r="E15802" t="s">
        <v>42</v>
      </c>
      <c r="F15802" t="s">
        <v>43</v>
      </c>
      <c r="G15802">
        <v>1</v>
      </c>
      <c r="H15802" t="str">
        <f t="shared" si="1240"/>
        <v>KD</v>
      </c>
      <c r="I15802" s="2">
        <f t="shared" si="1242"/>
        <v>2011</v>
      </c>
      <c r="J15802" s="2">
        <f t="shared" si="1243"/>
        <v>9</v>
      </c>
      <c r="K15802" t="str">
        <f t="shared" si="1244"/>
        <v>Korenbouten</v>
      </c>
      <c r="L15802" s="25">
        <f t="shared" si="1241"/>
        <v>36</v>
      </c>
    </row>
    <row r="15803" spans="1:12" x14ac:dyDescent="0.25">
      <c r="A15803">
        <v>947</v>
      </c>
      <c r="B15803" t="s">
        <v>100</v>
      </c>
      <c r="C15803" s="1">
        <v>40796.541666666664</v>
      </c>
      <c r="D15803">
        <v>1</v>
      </c>
      <c r="E15803" t="s">
        <v>14</v>
      </c>
      <c r="F15803" t="s">
        <v>15</v>
      </c>
      <c r="G15803">
        <v>52</v>
      </c>
      <c r="H15803" t="str">
        <f t="shared" si="1240"/>
        <v>KD</v>
      </c>
      <c r="I15803" s="2">
        <f t="shared" si="1242"/>
        <v>2011</v>
      </c>
      <c r="J15803" s="2">
        <f t="shared" si="1243"/>
        <v>9</v>
      </c>
      <c r="K15803" t="str">
        <f t="shared" si="1244"/>
        <v>Waterjuffer</v>
      </c>
      <c r="L15803" s="25">
        <f t="shared" si="1241"/>
        <v>36</v>
      </c>
    </row>
    <row r="15804" spans="1:12" x14ac:dyDescent="0.25">
      <c r="A15804">
        <v>947</v>
      </c>
      <c r="B15804" t="s">
        <v>100</v>
      </c>
      <c r="C15804" s="1">
        <v>40816.583333333336</v>
      </c>
      <c r="D15804">
        <v>1</v>
      </c>
      <c r="E15804" t="s">
        <v>40</v>
      </c>
      <c r="F15804" t="s">
        <v>41</v>
      </c>
      <c r="G15804">
        <v>6</v>
      </c>
      <c r="H15804" t="str">
        <f t="shared" si="1240"/>
        <v>KD</v>
      </c>
      <c r="I15804" s="2">
        <f t="shared" si="1242"/>
        <v>2011</v>
      </c>
      <c r="J15804" s="2">
        <f t="shared" si="1243"/>
        <v>9</v>
      </c>
      <c r="K15804" t="str">
        <f t="shared" si="1244"/>
        <v>Korenbouten</v>
      </c>
      <c r="L15804" s="25">
        <f t="shared" si="1241"/>
        <v>38.857142857142854</v>
      </c>
    </row>
    <row r="15805" spans="1:12" x14ac:dyDescent="0.25">
      <c r="A15805">
        <v>947</v>
      </c>
      <c r="B15805" t="s">
        <v>100</v>
      </c>
      <c r="C15805" s="1">
        <v>40816.583333333336</v>
      </c>
      <c r="D15805">
        <v>1</v>
      </c>
      <c r="E15805" t="s">
        <v>32</v>
      </c>
      <c r="F15805" t="s">
        <v>33</v>
      </c>
      <c r="G15805">
        <v>7</v>
      </c>
      <c r="H15805" t="str">
        <f t="shared" si="1240"/>
        <v>KD</v>
      </c>
      <c r="I15805" s="2">
        <f t="shared" si="1242"/>
        <v>2011</v>
      </c>
      <c r="J15805" s="2">
        <f t="shared" si="1243"/>
        <v>9</v>
      </c>
      <c r="K15805" t="str">
        <f t="shared" si="1244"/>
        <v>Korenbouten</v>
      </c>
      <c r="L15805" s="25">
        <f t="shared" si="1241"/>
        <v>38.857142857142854</v>
      </c>
    </row>
    <row r="15806" spans="1:12" x14ac:dyDescent="0.25">
      <c r="A15806">
        <v>947</v>
      </c>
      <c r="B15806" t="s">
        <v>100</v>
      </c>
      <c r="C15806" s="1">
        <v>40816.583333333336</v>
      </c>
      <c r="D15806">
        <v>1</v>
      </c>
      <c r="E15806" t="s">
        <v>34</v>
      </c>
      <c r="F15806" t="s">
        <v>35</v>
      </c>
      <c r="G15806">
        <v>2</v>
      </c>
      <c r="H15806" t="str">
        <f t="shared" si="1240"/>
        <v>KD</v>
      </c>
      <c r="I15806" s="2">
        <f t="shared" si="1242"/>
        <v>2011</v>
      </c>
      <c r="J15806" s="2">
        <f t="shared" si="1243"/>
        <v>9</v>
      </c>
      <c r="K15806" t="str">
        <f t="shared" si="1244"/>
        <v>Pantserjuffers</v>
      </c>
      <c r="L15806" s="25">
        <f t="shared" si="1241"/>
        <v>38.857142857142854</v>
      </c>
    </row>
    <row r="15807" spans="1:12" x14ac:dyDescent="0.25">
      <c r="A15807">
        <v>947</v>
      </c>
      <c r="B15807" t="s">
        <v>100</v>
      </c>
      <c r="C15807" s="1">
        <v>40816.583333333336</v>
      </c>
      <c r="D15807">
        <v>1</v>
      </c>
      <c r="E15807" t="s">
        <v>10</v>
      </c>
      <c r="F15807" t="s">
        <v>11</v>
      </c>
      <c r="G15807">
        <v>6</v>
      </c>
      <c r="H15807" t="str">
        <f t="shared" si="1240"/>
        <v>KD</v>
      </c>
      <c r="I15807" s="2">
        <f t="shared" si="1242"/>
        <v>2011</v>
      </c>
      <c r="J15807" s="2">
        <f t="shared" si="1243"/>
        <v>9</v>
      </c>
      <c r="K15807" t="str">
        <f t="shared" si="1244"/>
        <v>Waterjuffer</v>
      </c>
      <c r="L15807" s="25">
        <f t="shared" si="1241"/>
        <v>38.857142857142854</v>
      </c>
    </row>
    <row r="15808" spans="1:12" x14ac:dyDescent="0.25">
      <c r="A15808">
        <v>947</v>
      </c>
      <c r="B15808" t="s">
        <v>100</v>
      </c>
      <c r="C15808" s="1">
        <v>40816.583333333336</v>
      </c>
      <c r="D15808">
        <v>1</v>
      </c>
      <c r="E15808" t="s">
        <v>36</v>
      </c>
      <c r="F15808" t="s">
        <v>37</v>
      </c>
      <c r="G15808">
        <v>7</v>
      </c>
      <c r="H15808" t="str">
        <f t="shared" si="1240"/>
        <v>KD</v>
      </c>
      <c r="I15808" s="2">
        <f t="shared" si="1242"/>
        <v>2011</v>
      </c>
      <c r="J15808" s="2">
        <f t="shared" si="1243"/>
        <v>9</v>
      </c>
      <c r="K15808" t="str">
        <f t="shared" si="1244"/>
        <v>Glazenmakers</v>
      </c>
      <c r="L15808" s="25">
        <f t="shared" si="1241"/>
        <v>38.857142857142854</v>
      </c>
    </row>
    <row r="15809" spans="1:12" x14ac:dyDescent="0.25">
      <c r="A15809">
        <v>947</v>
      </c>
      <c r="B15809" t="s">
        <v>100</v>
      </c>
      <c r="C15809" s="1">
        <v>40816.583333333336</v>
      </c>
      <c r="D15809">
        <v>1</v>
      </c>
      <c r="E15809" t="s">
        <v>42</v>
      </c>
      <c r="F15809" t="s">
        <v>43</v>
      </c>
      <c r="G15809">
        <v>1</v>
      </c>
      <c r="H15809" t="str">
        <f t="shared" si="1240"/>
        <v>KD</v>
      </c>
      <c r="I15809" s="2">
        <f t="shared" si="1242"/>
        <v>2011</v>
      </c>
      <c r="J15809" s="2">
        <f t="shared" si="1243"/>
        <v>9</v>
      </c>
      <c r="K15809" t="str">
        <f t="shared" si="1244"/>
        <v>Korenbouten</v>
      </c>
      <c r="L15809" s="25">
        <f t="shared" si="1241"/>
        <v>38.857142857142854</v>
      </c>
    </row>
    <row r="15810" spans="1:12" x14ac:dyDescent="0.25">
      <c r="A15810">
        <v>947</v>
      </c>
      <c r="B15810" t="s">
        <v>100</v>
      </c>
      <c r="C15810" s="1">
        <v>40816.583333333336</v>
      </c>
      <c r="D15810">
        <v>1</v>
      </c>
      <c r="E15810" t="s">
        <v>14</v>
      </c>
      <c r="F15810" t="s">
        <v>15</v>
      </c>
      <c r="G15810">
        <v>12</v>
      </c>
      <c r="H15810" t="str">
        <f t="shared" ref="H15810:H15873" si="1245">VLOOKUP(A15810,$N$2:$O$51,2,FALSE)</f>
        <v>KD</v>
      </c>
      <c r="I15810" s="2">
        <f t="shared" si="1242"/>
        <v>2011</v>
      </c>
      <c r="J15810" s="2">
        <f t="shared" si="1243"/>
        <v>9</v>
      </c>
      <c r="K15810" t="str">
        <f t="shared" si="1244"/>
        <v>Waterjuffer</v>
      </c>
      <c r="L15810" s="25">
        <f t="shared" si="1241"/>
        <v>38.857142857142854</v>
      </c>
    </row>
    <row r="15811" spans="1:12" x14ac:dyDescent="0.25">
      <c r="A15811">
        <v>947</v>
      </c>
      <c r="B15811" t="s">
        <v>100</v>
      </c>
      <c r="C15811" s="1">
        <v>41051.614583333336</v>
      </c>
      <c r="D15811">
        <v>1</v>
      </c>
      <c r="E15811" t="s">
        <v>20</v>
      </c>
      <c r="F15811" t="s">
        <v>21</v>
      </c>
      <c r="G15811">
        <v>4</v>
      </c>
      <c r="H15811" t="str">
        <f t="shared" si="1245"/>
        <v>KD</v>
      </c>
      <c r="I15811" s="2">
        <f t="shared" si="1242"/>
        <v>2012</v>
      </c>
      <c r="J15811" s="2">
        <f t="shared" si="1243"/>
        <v>5</v>
      </c>
      <c r="K15811" t="str">
        <f t="shared" si="1244"/>
        <v>Waterjuffer</v>
      </c>
      <c r="L15811" s="25">
        <f t="shared" ref="L15811:L15874" si="1246">(ROUNDDOWN(C15811-DATE(I15811,1,1),0))/7</f>
        <v>20.285714285714285</v>
      </c>
    </row>
    <row r="15812" spans="1:12" x14ac:dyDescent="0.25">
      <c r="A15812">
        <v>947</v>
      </c>
      <c r="B15812" t="s">
        <v>100</v>
      </c>
      <c r="C15812" s="1">
        <v>41051.614583333336</v>
      </c>
      <c r="D15812">
        <v>1</v>
      </c>
      <c r="E15812" t="s">
        <v>8</v>
      </c>
      <c r="F15812" t="s">
        <v>9</v>
      </c>
      <c r="G15812">
        <v>7</v>
      </c>
      <c r="H15812" t="str">
        <f t="shared" si="1245"/>
        <v>KD</v>
      </c>
      <c r="I15812" s="2">
        <f t="shared" si="1242"/>
        <v>2012</v>
      </c>
      <c r="J15812" s="2">
        <f t="shared" si="1243"/>
        <v>5</v>
      </c>
      <c r="K15812" t="str">
        <f t="shared" si="1244"/>
        <v>Pantserjuffers</v>
      </c>
      <c r="L15812" s="25">
        <f t="shared" si="1246"/>
        <v>20.285714285714285</v>
      </c>
    </row>
    <row r="15813" spans="1:12" x14ac:dyDescent="0.25">
      <c r="A15813">
        <v>947</v>
      </c>
      <c r="B15813" t="s">
        <v>100</v>
      </c>
      <c r="C15813" s="1">
        <v>41051.614583333336</v>
      </c>
      <c r="D15813">
        <v>1</v>
      </c>
      <c r="E15813" t="s">
        <v>22</v>
      </c>
      <c r="F15813" t="s">
        <v>23</v>
      </c>
      <c r="G15813">
        <v>2</v>
      </c>
      <c r="H15813" t="str">
        <f t="shared" si="1245"/>
        <v>KD</v>
      </c>
      <c r="I15813" s="2">
        <f t="shared" si="1242"/>
        <v>2012</v>
      </c>
      <c r="J15813" s="2">
        <f t="shared" si="1243"/>
        <v>5</v>
      </c>
      <c r="K15813" t="str">
        <f t="shared" si="1244"/>
        <v>Glazenmakers</v>
      </c>
      <c r="L15813" s="25">
        <f t="shared" si="1246"/>
        <v>20.285714285714285</v>
      </c>
    </row>
    <row r="15814" spans="1:12" x14ac:dyDescent="0.25">
      <c r="A15814">
        <v>947</v>
      </c>
      <c r="B15814" t="s">
        <v>100</v>
      </c>
      <c r="C15814" s="1">
        <v>41051.614583333336</v>
      </c>
      <c r="D15814">
        <v>1</v>
      </c>
      <c r="E15814" t="s">
        <v>10</v>
      </c>
      <c r="F15814" t="s">
        <v>11</v>
      </c>
      <c r="G15814">
        <v>18</v>
      </c>
      <c r="H15814" t="str">
        <f t="shared" si="1245"/>
        <v>KD</v>
      </c>
      <c r="I15814" s="2">
        <f t="shared" si="1242"/>
        <v>2012</v>
      </c>
      <c r="J15814" s="2">
        <f t="shared" si="1243"/>
        <v>5</v>
      </c>
      <c r="K15814" t="str">
        <f t="shared" si="1244"/>
        <v>Waterjuffer</v>
      </c>
      <c r="L15814" s="25">
        <f t="shared" si="1246"/>
        <v>20.285714285714285</v>
      </c>
    </row>
    <row r="15815" spans="1:12" x14ac:dyDescent="0.25">
      <c r="A15815">
        <v>947</v>
      </c>
      <c r="B15815" t="s">
        <v>100</v>
      </c>
      <c r="C15815" s="1">
        <v>41051.614583333336</v>
      </c>
      <c r="D15815">
        <v>1</v>
      </c>
      <c r="E15815" t="s">
        <v>28</v>
      </c>
      <c r="F15815" t="s">
        <v>29</v>
      </c>
      <c r="G15815">
        <v>10</v>
      </c>
      <c r="H15815" t="str">
        <f t="shared" si="1245"/>
        <v>KD</v>
      </c>
      <c r="I15815" s="2">
        <f t="shared" si="1242"/>
        <v>2012</v>
      </c>
      <c r="J15815" s="2">
        <f t="shared" si="1243"/>
        <v>5</v>
      </c>
      <c r="K15815" t="str">
        <f t="shared" si="1244"/>
        <v>Korenbouten</v>
      </c>
      <c r="L15815" s="25">
        <f t="shared" si="1246"/>
        <v>20.285714285714285</v>
      </c>
    </row>
    <row r="15816" spans="1:12" x14ac:dyDescent="0.25">
      <c r="A15816">
        <v>947</v>
      </c>
      <c r="B15816" t="s">
        <v>100</v>
      </c>
      <c r="C15816" s="1">
        <v>41051.614583333336</v>
      </c>
      <c r="D15816">
        <v>1</v>
      </c>
      <c r="E15816" t="s">
        <v>14</v>
      </c>
      <c r="F15816" t="s">
        <v>15</v>
      </c>
      <c r="G15816">
        <v>8</v>
      </c>
      <c r="H15816" t="str">
        <f t="shared" si="1245"/>
        <v>KD</v>
      </c>
      <c r="I15816" s="2">
        <f t="shared" si="1242"/>
        <v>2012</v>
      </c>
      <c r="J15816" s="2">
        <f t="shared" si="1243"/>
        <v>5</v>
      </c>
      <c r="K15816" t="str">
        <f t="shared" si="1244"/>
        <v>Waterjuffer</v>
      </c>
      <c r="L15816" s="25">
        <f t="shared" si="1246"/>
        <v>20.285714285714285</v>
      </c>
    </row>
    <row r="15817" spans="1:12" x14ac:dyDescent="0.25">
      <c r="A15817">
        <v>947</v>
      </c>
      <c r="B15817" t="s">
        <v>100</v>
      </c>
      <c r="C15817" s="1">
        <v>41056.5625</v>
      </c>
      <c r="D15817">
        <v>1</v>
      </c>
      <c r="E15817" t="s">
        <v>8</v>
      </c>
      <c r="F15817" t="s">
        <v>9</v>
      </c>
      <c r="G15817">
        <v>2</v>
      </c>
      <c r="H15817" t="str">
        <f t="shared" si="1245"/>
        <v>KD</v>
      </c>
      <c r="I15817" s="2">
        <f t="shared" si="1242"/>
        <v>2012</v>
      </c>
      <c r="J15817" s="2">
        <f t="shared" si="1243"/>
        <v>5</v>
      </c>
      <c r="K15817" t="str">
        <f t="shared" si="1244"/>
        <v>Pantserjuffers</v>
      </c>
      <c r="L15817" s="25">
        <f t="shared" si="1246"/>
        <v>21</v>
      </c>
    </row>
    <row r="15818" spans="1:12" x14ac:dyDescent="0.25">
      <c r="A15818">
        <v>947</v>
      </c>
      <c r="B15818" t="s">
        <v>100</v>
      </c>
      <c r="C15818" s="1">
        <v>41056.5625</v>
      </c>
      <c r="D15818">
        <v>1</v>
      </c>
      <c r="E15818" t="s">
        <v>20</v>
      </c>
      <c r="F15818" t="s">
        <v>21</v>
      </c>
      <c r="G15818">
        <v>22</v>
      </c>
      <c r="H15818" t="str">
        <f t="shared" si="1245"/>
        <v>KD</v>
      </c>
      <c r="I15818" s="2">
        <f t="shared" si="1242"/>
        <v>2012</v>
      </c>
      <c r="J15818" s="2">
        <f t="shared" si="1243"/>
        <v>5</v>
      </c>
      <c r="K15818" t="str">
        <f t="shared" si="1244"/>
        <v>Waterjuffer</v>
      </c>
      <c r="L15818" s="25">
        <f t="shared" si="1246"/>
        <v>21</v>
      </c>
    </row>
    <row r="15819" spans="1:12" x14ac:dyDescent="0.25">
      <c r="A15819">
        <v>947</v>
      </c>
      <c r="B15819" t="s">
        <v>100</v>
      </c>
      <c r="C15819" s="1">
        <v>41056.5625</v>
      </c>
      <c r="D15819">
        <v>1</v>
      </c>
      <c r="E15819" t="s">
        <v>18</v>
      </c>
      <c r="F15819" t="s">
        <v>19</v>
      </c>
      <c r="G15819">
        <v>4</v>
      </c>
      <c r="H15819" t="str">
        <f t="shared" si="1245"/>
        <v>KD</v>
      </c>
      <c r="I15819" s="2">
        <f t="shared" si="1242"/>
        <v>2012</v>
      </c>
      <c r="J15819" s="2">
        <f t="shared" si="1243"/>
        <v>5</v>
      </c>
      <c r="K15819" t="str">
        <f t="shared" si="1244"/>
        <v>Korenbouten</v>
      </c>
      <c r="L15819" s="25">
        <f t="shared" si="1246"/>
        <v>21</v>
      </c>
    </row>
    <row r="15820" spans="1:12" x14ac:dyDescent="0.25">
      <c r="A15820">
        <v>947</v>
      </c>
      <c r="B15820" t="s">
        <v>100</v>
      </c>
      <c r="C15820" s="1">
        <v>41056.5625</v>
      </c>
      <c r="D15820">
        <v>1</v>
      </c>
      <c r="E15820" t="s">
        <v>22</v>
      </c>
      <c r="F15820" t="s">
        <v>23</v>
      </c>
      <c r="G15820">
        <v>2</v>
      </c>
      <c r="H15820" t="str">
        <f t="shared" si="1245"/>
        <v>KD</v>
      </c>
      <c r="I15820" s="2">
        <f t="shared" si="1242"/>
        <v>2012</v>
      </c>
      <c r="J15820" s="2">
        <f t="shared" si="1243"/>
        <v>5</v>
      </c>
      <c r="K15820" t="str">
        <f t="shared" si="1244"/>
        <v>Glazenmakers</v>
      </c>
      <c r="L15820" s="25">
        <f t="shared" si="1246"/>
        <v>21</v>
      </c>
    </row>
    <row r="15821" spans="1:12" x14ac:dyDescent="0.25">
      <c r="A15821">
        <v>947</v>
      </c>
      <c r="B15821" t="s">
        <v>100</v>
      </c>
      <c r="C15821" s="1">
        <v>41056.5625</v>
      </c>
      <c r="D15821">
        <v>1</v>
      </c>
      <c r="E15821" t="s">
        <v>26</v>
      </c>
      <c r="F15821" t="s">
        <v>27</v>
      </c>
      <c r="G15821">
        <v>2</v>
      </c>
      <c r="H15821" t="str">
        <f t="shared" si="1245"/>
        <v>KD</v>
      </c>
      <c r="I15821" s="2">
        <f t="shared" si="1242"/>
        <v>2012</v>
      </c>
      <c r="J15821" s="2">
        <f t="shared" si="1243"/>
        <v>5</v>
      </c>
      <c r="K15821" t="str">
        <f t="shared" si="1244"/>
        <v>Glazenmakers</v>
      </c>
      <c r="L15821" s="25">
        <f t="shared" si="1246"/>
        <v>21</v>
      </c>
    </row>
    <row r="15822" spans="1:12" x14ac:dyDescent="0.25">
      <c r="A15822">
        <v>947</v>
      </c>
      <c r="B15822" t="s">
        <v>100</v>
      </c>
      <c r="C15822" s="1">
        <v>41056.5625</v>
      </c>
      <c r="D15822">
        <v>1</v>
      </c>
      <c r="E15822" t="s">
        <v>10</v>
      </c>
      <c r="F15822" t="s">
        <v>11</v>
      </c>
      <c r="G15822">
        <v>21</v>
      </c>
      <c r="H15822" t="str">
        <f t="shared" si="1245"/>
        <v>KD</v>
      </c>
      <c r="I15822" s="2">
        <f t="shared" si="1242"/>
        <v>2012</v>
      </c>
      <c r="J15822" s="2">
        <f t="shared" si="1243"/>
        <v>5</v>
      </c>
      <c r="K15822" t="str">
        <f t="shared" si="1244"/>
        <v>Waterjuffer</v>
      </c>
      <c r="L15822" s="25">
        <f t="shared" si="1246"/>
        <v>21</v>
      </c>
    </row>
    <row r="15823" spans="1:12" x14ac:dyDescent="0.25">
      <c r="A15823">
        <v>947</v>
      </c>
      <c r="B15823" t="s">
        <v>100</v>
      </c>
      <c r="C15823" s="1">
        <v>41056.5625</v>
      </c>
      <c r="D15823">
        <v>1</v>
      </c>
      <c r="E15823" t="s">
        <v>28</v>
      </c>
      <c r="F15823" t="s">
        <v>29</v>
      </c>
      <c r="G15823">
        <v>11</v>
      </c>
      <c r="H15823" t="str">
        <f t="shared" si="1245"/>
        <v>KD</v>
      </c>
      <c r="I15823" s="2">
        <f t="shared" si="1242"/>
        <v>2012</v>
      </c>
      <c r="J15823" s="2">
        <f t="shared" si="1243"/>
        <v>5</v>
      </c>
      <c r="K15823" t="str">
        <f t="shared" si="1244"/>
        <v>Korenbouten</v>
      </c>
      <c r="L15823" s="25">
        <f t="shared" si="1246"/>
        <v>21</v>
      </c>
    </row>
    <row r="15824" spans="1:12" x14ac:dyDescent="0.25">
      <c r="A15824">
        <v>947</v>
      </c>
      <c r="B15824" t="s">
        <v>100</v>
      </c>
      <c r="C15824" s="1">
        <v>41056.5625</v>
      </c>
      <c r="D15824">
        <v>1</v>
      </c>
      <c r="E15824" t="s">
        <v>14</v>
      </c>
      <c r="F15824" t="s">
        <v>15</v>
      </c>
      <c r="G15824">
        <v>9</v>
      </c>
      <c r="H15824" t="str">
        <f t="shared" si="1245"/>
        <v>KD</v>
      </c>
      <c r="I15824" s="2">
        <f t="shared" si="1242"/>
        <v>2012</v>
      </c>
      <c r="J15824" s="2">
        <f t="shared" si="1243"/>
        <v>5</v>
      </c>
      <c r="K15824" t="str">
        <f t="shared" si="1244"/>
        <v>Waterjuffer</v>
      </c>
      <c r="L15824" s="25">
        <f t="shared" si="1246"/>
        <v>21</v>
      </c>
    </row>
    <row r="15825" spans="1:12" x14ac:dyDescent="0.25">
      <c r="A15825">
        <v>947</v>
      </c>
      <c r="B15825" t="s">
        <v>100</v>
      </c>
      <c r="C15825" s="1">
        <v>41056.5625</v>
      </c>
      <c r="D15825">
        <v>1</v>
      </c>
      <c r="E15825" t="s">
        <v>16</v>
      </c>
      <c r="F15825" t="s">
        <v>17</v>
      </c>
      <c r="G15825">
        <v>4</v>
      </c>
      <c r="H15825" t="str">
        <f t="shared" si="1245"/>
        <v>KD</v>
      </c>
      <c r="I15825" s="2">
        <f t="shared" si="1242"/>
        <v>2012</v>
      </c>
      <c r="J15825" s="2">
        <f t="shared" si="1243"/>
        <v>5</v>
      </c>
      <c r="K15825" t="str">
        <f t="shared" si="1244"/>
        <v>Waterjuffer</v>
      </c>
      <c r="L15825" s="25">
        <f t="shared" si="1246"/>
        <v>21</v>
      </c>
    </row>
    <row r="15826" spans="1:12" x14ac:dyDescent="0.25">
      <c r="A15826">
        <v>947</v>
      </c>
      <c r="B15826" t="s">
        <v>100</v>
      </c>
      <c r="C15826" s="1">
        <v>41070.625</v>
      </c>
      <c r="D15826">
        <v>1</v>
      </c>
      <c r="E15826" t="s">
        <v>8</v>
      </c>
      <c r="F15826" t="s">
        <v>9</v>
      </c>
      <c r="G15826">
        <v>3</v>
      </c>
      <c r="H15826" t="str">
        <f t="shared" si="1245"/>
        <v>KD</v>
      </c>
      <c r="I15826" s="2">
        <f t="shared" si="1242"/>
        <v>2012</v>
      </c>
      <c r="J15826" s="2">
        <f t="shared" si="1243"/>
        <v>6</v>
      </c>
      <c r="K15826" t="str">
        <f t="shared" si="1244"/>
        <v>Pantserjuffers</v>
      </c>
      <c r="L15826" s="25">
        <f t="shared" si="1246"/>
        <v>23</v>
      </c>
    </row>
    <row r="15827" spans="1:12" x14ac:dyDescent="0.25">
      <c r="A15827">
        <v>947</v>
      </c>
      <c r="B15827" t="s">
        <v>100</v>
      </c>
      <c r="C15827" s="1">
        <v>41070.625</v>
      </c>
      <c r="D15827">
        <v>1</v>
      </c>
      <c r="E15827" t="s">
        <v>26</v>
      </c>
      <c r="F15827" t="s">
        <v>27</v>
      </c>
      <c r="G15827">
        <v>1</v>
      </c>
      <c r="H15827" t="str">
        <f t="shared" si="1245"/>
        <v>KD</v>
      </c>
      <c r="I15827" s="2">
        <f t="shared" si="1242"/>
        <v>2012</v>
      </c>
      <c r="J15827" s="2">
        <f t="shared" si="1243"/>
        <v>6</v>
      </c>
      <c r="K15827" t="str">
        <f t="shared" si="1244"/>
        <v>Glazenmakers</v>
      </c>
      <c r="L15827" s="25">
        <f t="shared" si="1246"/>
        <v>23</v>
      </c>
    </row>
    <row r="15828" spans="1:12" x14ac:dyDescent="0.25">
      <c r="A15828">
        <v>947</v>
      </c>
      <c r="B15828" t="s">
        <v>100</v>
      </c>
      <c r="C15828" s="1">
        <v>41070.625</v>
      </c>
      <c r="D15828">
        <v>1</v>
      </c>
      <c r="E15828" t="s">
        <v>24</v>
      </c>
      <c r="F15828" t="s">
        <v>25</v>
      </c>
      <c r="G15828">
        <v>2</v>
      </c>
      <c r="H15828" t="str">
        <f t="shared" si="1245"/>
        <v>KD</v>
      </c>
      <c r="I15828" s="2">
        <f t="shared" si="1242"/>
        <v>2012</v>
      </c>
      <c r="J15828" s="2">
        <f t="shared" si="1243"/>
        <v>6</v>
      </c>
      <c r="K15828" t="str">
        <f t="shared" si="1244"/>
        <v>Glazenmakers</v>
      </c>
      <c r="L15828" s="25">
        <f t="shared" si="1246"/>
        <v>23</v>
      </c>
    </row>
    <row r="15829" spans="1:12" x14ac:dyDescent="0.25">
      <c r="A15829">
        <v>947</v>
      </c>
      <c r="B15829" t="s">
        <v>100</v>
      </c>
      <c r="C15829" s="1">
        <v>41070.625</v>
      </c>
      <c r="D15829">
        <v>1</v>
      </c>
      <c r="E15829" t="s">
        <v>82</v>
      </c>
      <c r="F15829" t="s">
        <v>83</v>
      </c>
      <c r="G15829">
        <v>1</v>
      </c>
      <c r="H15829" t="str">
        <f t="shared" si="1245"/>
        <v>KD</v>
      </c>
      <c r="I15829" s="2">
        <f t="shared" si="1242"/>
        <v>2012</v>
      </c>
      <c r="J15829" s="2">
        <f t="shared" si="1243"/>
        <v>6</v>
      </c>
      <c r="K15829" t="str">
        <f t="shared" si="1244"/>
        <v>Korenbouten</v>
      </c>
      <c r="L15829" s="25">
        <f t="shared" si="1246"/>
        <v>23</v>
      </c>
    </row>
    <row r="15830" spans="1:12" x14ac:dyDescent="0.25">
      <c r="A15830">
        <v>947</v>
      </c>
      <c r="B15830" t="s">
        <v>100</v>
      </c>
      <c r="C15830" s="1">
        <v>41070.625</v>
      </c>
      <c r="D15830">
        <v>1</v>
      </c>
      <c r="E15830" t="s">
        <v>20</v>
      </c>
      <c r="F15830" t="s">
        <v>21</v>
      </c>
      <c r="G15830">
        <v>3</v>
      </c>
      <c r="H15830" t="str">
        <f t="shared" si="1245"/>
        <v>KD</v>
      </c>
      <c r="I15830" s="2">
        <f t="shared" si="1242"/>
        <v>2012</v>
      </c>
      <c r="J15830" s="2">
        <f t="shared" si="1243"/>
        <v>6</v>
      </c>
      <c r="K15830" t="str">
        <f t="shared" si="1244"/>
        <v>Waterjuffer</v>
      </c>
      <c r="L15830" s="25">
        <f t="shared" si="1246"/>
        <v>23</v>
      </c>
    </row>
    <row r="15831" spans="1:12" x14ac:dyDescent="0.25">
      <c r="A15831">
        <v>947</v>
      </c>
      <c r="B15831" t="s">
        <v>100</v>
      </c>
      <c r="C15831" s="1">
        <v>41070.625</v>
      </c>
      <c r="D15831">
        <v>1</v>
      </c>
      <c r="E15831" t="s">
        <v>18</v>
      </c>
      <c r="F15831" t="s">
        <v>19</v>
      </c>
      <c r="G15831">
        <v>9</v>
      </c>
      <c r="H15831" t="str">
        <f t="shared" si="1245"/>
        <v>KD</v>
      </c>
      <c r="I15831" s="2">
        <f t="shared" si="1242"/>
        <v>2012</v>
      </c>
      <c r="J15831" s="2">
        <f t="shared" si="1243"/>
        <v>6</v>
      </c>
      <c r="K15831" t="str">
        <f t="shared" si="1244"/>
        <v>Korenbouten</v>
      </c>
      <c r="L15831" s="25">
        <f t="shared" si="1246"/>
        <v>23</v>
      </c>
    </row>
    <row r="15832" spans="1:12" x14ac:dyDescent="0.25">
      <c r="A15832">
        <v>947</v>
      </c>
      <c r="B15832" t="s">
        <v>100</v>
      </c>
      <c r="C15832" s="1">
        <v>41070.625</v>
      </c>
      <c r="D15832">
        <v>1</v>
      </c>
      <c r="E15832" t="s">
        <v>10</v>
      </c>
      <c r="F15832" t="s">
        <v>11</v>
      </c>
      <c r="G15832">
        <v>40</v>
      </c>
      <c r="H15832" t="str">
        <f t="shared" si="1245"/>
        <v>KD</v>
      </c>
      <c r="I15832" s="2">
        <f t="shared" si="1242"/>
        <v>2012</v>
      </c>
      <c r="J15832" s="2">
        <f t="shared" si="1243"/>
        <v>6</v>
      </c>
      <c r="K15832" t="str">
        <f t="shared" si="1244"/>
        <v>Waterjuffer</v>
      </c>
      <c r="L15832" s="25">
        <f t="shared" si="1246"/>
        <v>23</v>
      </c>
    </row>
    <row r="15833" spans="1:12" x14ac:dyDescent="0.25">
      <c r="A15833">
        <v>947</v>
      </c>
      <c r="B15833" t="s">
        <v>100</v>
      </c>
      <c r="C15833" s="1">
        <v>41070.625</v>
      </c>
      <c r="D15833">
        <v>1</v>
      </c>
      <c r="E15833" t="s">
        <v>28</v>
      </c>
      <c r="F15833" t="s">
        <v>29</v>
      </c>
      <c r="G15833">
        <v>13</v>
      </c>
      <c r="H15833" t="str">
        <f t="shared" si="1245"/>
        <v>KD</v>
      </c>
      <c r="I15833" s="2">
        <f t="shared" ref="I15833:I15896" si="1247">YEAR(C15833)</f>
        <v>2012</v>
      </c>
      <c r="J15833" s="2">
        <f t="shared" ref="J15833:J15896" si="1248">MONTH(C15833)</f>
        <v>6</v>
      </c>
      <c r="K15833" t="str">
        <f t="shared" ref="K15833:K15896" si="1249">VLOOKUP(E15833,$Q$2:$R$100,2,FALSE)</f>
        <v>Korenbouten</v>
      </c>
      <c r="L15833" s="25">
        <f t="shared" si="1246"/>
        <v>23</v>
      </c>
    </row>
    <row r="15834" spans="1:12" x14ac:dyDescent="0.25">
      <c r="A15834">
        <v>947</v>
      </c>
      <c r="B15834" t="s">
        <v>100</v>
      </c>
      <c r="C15834" s="1">
        <v>41070.625</v>
      </c>
      <c r="D15834">
        <v>1</v>
      </c>
      <c r="E15834" t="s">
        <v>14</v>
      </c>
      <c r="F15834" t="s">
        <v>15</v>
      </c>
      <c r="G15834">
        <v>16</v>
      </c>
      <c r="H15834" t="str">
        <f t="shared" si="1245"/>
        <v>KD</v>
      </c>
      <c r="I15834" s="2">
        <f t="shared" si="1247"/>
        <v>2012</v>
      </c>
      <c r="J15834" s="2">
        <f t="shared" si="1248"/>
        <v>6</v>
      </c>
      <c r="K15834" t="str">
        <f t="shared" si="1249"/>
        <v>Waterjuffer</v>
      </c>
      <c r="L15834" s="25">
        <f t="shared" si="1246"/>
        <v>23</v>
      </c>
    </row>
    <row r="15835" spans="1:12" x14ac:dyDescent="0.25">
      <c r="A15835">
        <v>947</v>
      </c>
      <c r="B15835" t="s">
        <v>100</v>
      </c>
      <c r="C15835" s="1">
        <v>41090.53125</v>
      </c>
      <c r="D15835">
        <v>1</v>
      </c>
      <c r="E15835" t="s">
        <v>32</v>
      </c>
      <c r="F15835" t="s">
        <v>33</v>
      </c>
      <c r="G15835">
        <v>14</v>
      </c>
      <c r="H15835" t="str">
        <f t="shared" si="1245"/>
        <v>KD</v>
      </c>
      <c r="I15835" s="2">
        <f t="shared" si="1247"/>
        <v>2012</v>
      </c>
      <c r="J15835" s="2">
        <f t="shared" si="1248"/>
        <v>6</v>
      </c>
      <c r="K15835" t="str">
        <f t="shared" si="1249"/>
        <v>Korenbouten</v>
      </c>
      <c r="L15835" s="25">
        <f t="shared" si="1246"/>
        <v>25.857142857142858</v>
      </c>
    </row>
    <row r="15836" spans="1:12" x14ac:dyDescent="0.25">
      <c r="A15836">
        <v>947</v>
      </c>
      <c r="B15836" t="s">
        <v>100</v>
      </c>
      <c r="C15836" s="1">
        <v>41090.53125</v>
      </c>
      <c r="D15836">
        <v>1</v>
      </c>
      <c r="E15836" t="s">
        <v>40</v>
      </c>
      <c r="F15836" t="s">
        <v>41</v>
      </c>
      <c r="G15836">
        <v>1</v>
      </c>
      <c r="H15836" t="str">
        <f t="shared" si="1245"/>
        <v>KD</v>
      </c>
      <c r="I15836" s="2">
        <f t="shared" si="1247"/>
        <v>2012</v>
      </c>
      <c r="J15836" s="2">
        <f t="shared" si="1248"/>
        <v>6</v>
      </c>
      <c r="K15836" t="str">
        <f t="shared" si="1249"/>
        <v>Korenbouten</v>
      </c>
      <c r="L15836" s="25">
        <f t="shared" si="1246"/>
        <v>25.857142857142858</v>
      </c>
    </row>
    <row r="15837" spans="1:12" x14ac:dyDescent="0.25">
      <c r="A15837">
        <v>947</v>
      </c>
      <c r="B15837" t="s">
        <v>100</v>
      </c>
      <c r="C15837" s="1">
        <v>41090.53125</v>
      </c>
      <c r="D15837">
        <v>1</v>
      </c>
      <c r="E15837" t="s">
        <v>55</v>
      </c>
      <c r="F15837" t="s">
        <v>56</v>
      </c>
      <c r="G15837">
        <v>5</v>
      </c>
      <c r="H15837" t="str">
        <f t="shared" si="1245"/>
        <v>KD</v>
      </c>
      <c r="I15837" s="2">
        <f t="shared" si="1247"/>
        <v>2012</v>
      </c>
      <c r="J15837" s="2">
        <f t="shared" si="1248"/>
        <v>6</v>
      </c>
      <c r="K15837" t="str">
        <f t="shared" si="1249"/>
        <v>Korenbouten</v>
      </c>
      <c r="L15837" s="25">
        <f t="shared" si="1246"/>
        <v>25.857142857142858</v>
      </c>
    </row>
    <row r="15838" spans="1:12" x14ac:dyDescent="0.25">
      <c r="A15838">
        <v>947</v>
      </c>
      <c r="B15838" t="s">
        <v>100</v>
      </c>
      <c r="C15838" s="1">
        <v>41090.53125</v>
      </c>
      <c r="D15838">
        <v>1</v>
      </c>
      <c r="E15838" t="s">
        <v>18</v>
      </c>
      <c r="F15838" t="s">
        <v>19</v>
      </c>
      <c r="G15838">
        <v>2</v>
      </c>
      <c r="H15838" t="str">
        <f t="shared" si="1245"/>
        <v>KD</v>
      </c>
      <c r="I15838" s="2">
        <f t="shared" si="1247"/>
        <v>2012</v>
      </c>
      <c r="J15838" s="2">
        <f t="shared" si="1248"/>
        <v>6</v>
      </c>
      <c r="K15838" t="str">
        <f t="shared" si="1249"/>
        <v>Korenbouten</v>
      </c>
      <c r="L15838" s="25">
        <f t="shared" si="1246"/>
        <v>25.857142857142858</v>
      </c>
    </row>
    <row r="15839" spans="1:12" x14ac:dyDescent="0.25">
      <c r="A15839">
        <v>947</v>
      </c>
      <c r="B15839" t="s">
        <v>100</v>
      </c>
      <c r="C15839" s="1">
        <v>41090.53125</v>
      </c>
      <c r="D15839">
        <v>1</v>
      </c>
      <c r="E15839" t="s">
        <v>26</v>
      </c>
      <c r="F15839" t="s">
        <v>27</v>
      </c>
      <c r="G15839">
        <v>4</v>
      </c>
      <c r="H15839" t="str">
        <f t="shared" si="1245"/>
        <v>KD</v>
      </c>
      <c r="I15839" s="2">
        <f t="shared" si="1247"/>
        <v>2012</v>
      </c>
      <c r="J15839" s="2">
        <f t="shared" si="1248"/>
        <v>6</v>
      </c>
      <c r="K15839" t="str">
        <f t="shared" si="1249"/>
        <v>Glazenmakers</v>
      </c>
      <c r="L15839" s="25">
        <f t="shared" si="1246"/>
        <v>25.857142857142858</v>
      </c>
    </row>
    <row r="15840" spans="1:12" x14ac:dyDescent="0.25">
      <c r="A15840">
        <v>947</v>
      </c>
      <c r="B15840" t="s">
        <v>100</v>
      </c>
      <c r="C15840" s="1">
        <v>41090.53125</v>
      </c>
      <c r="D15840">
        <v>1</v>
      </c>
      <c r="E15840" t="s">
        <v>10</v>
      </c>
      <c r="F15840" t="s">
        <v>11</v>
      </c>
      <c r="G15840">
        <v>11</v>
      </c>
      <c r="H15840" t="str">
        <f t="shared" si="1245"/>
        <v>KD</v>
      </c>
      <c r="I15840" s="2">
        <f t="shared" si="1247"/>
        <v>2012</v>
      </c>
      <c r="J15840" s="2">
        <f t="shared" si="1248"/>
        <v>6</v>
      </c>
      <c r="K15840" t="str">
        <f t="shared" si="1249"/>
        <v>Waterjuffer</v>
      </c>
      <c r="L15840" s="25">
        <f t="shared" si="1246"/>
        <v>25.857142857142858</v>
      </c>
    </row>
    <row r="15841" spans="1:12" x14ac:dyDescent="0.25">
      <c r="A15841">
        <v>947</v>
      </c>
      <c r="B15841" t="s">
        <v>100</v>
      </c>
      <c r="C15841" s="1">
        <v>41090.53125</v>
      </c>
      <c r="D15841">
        <v>1</v>
      </c>
      <c r="E15841" t="s">
        <v>42</v>
      </c>
      <c r="F15841" t="s">
        <v>43</v>
      </c>
      <c r="G15841">
        <v>1</v>
      </c>
      <c r="H15841" t="str">
        <f t="shared" si="1245"/>
        <v>KD</v>
      </c>
      <c r="I15841" s="2">
        <f t="shared" si="1247"/>
        <v>2012</v>
      </c>
      <c r="J15841" s="2">
        <f t="shared" si="1248"/>
        <v>6</v>
      </c>
      <c r="K15841" t="str">
        <f t="shared" si="1249"/>
        <v>Korenbouten</v>
      </c>
      <c r="L15841" s="25">
        <f t="shared" si="1246"/>
        <v>25.857142857142858</v>
      </c>
    </row>
    <row r="15842" spans="1:12" x14ac:dyDescent="0.25">
      <c r="A15842">
        <v>947</v>
      </c>
      <c r="B15842" t="s">
        <v>100</v>
      </c>
      <c r="C15842" s="1">
        <v>41090.53125</v>
      </c>
      <c r="D15842">
        <v>1</v>
      </c>
      <c r="E15842" t="s">
        <v>14</v>
      </c>
      <c r="F15842" t="s">
        <v>15</v>
      </c>
      <c r="G15842">
        <v>17</v>
      </c>
      <c r="H15842" t="str">
        <f t="shared" si="1245"/>
        <v>KD</v>
      </c>
      <c r="I15842" s="2">
        <f t="shared" si="1247"/>
        <v>2012</v>
      </c>
      <c r="J15842" s="2">
        <f t="shared" si="1248"/>
        <v>6</v>
      </c>
      <c r="K15842" t="str">
        <f t="shared" si="1249"/>
        <v>Waterjuffer</v>
      </c>
      <c r="L15842" s="25">
        <f t="shared" si="1246"/>
        <v>25.857142857142858</v>
      </c>
    </row>
    <row r="15843" spans="1:12" x14ac:dyDescent="0.25">
      <c r="A15843">
        <v>947</v>
      </c>
      <c r="B15843" t="s">
        <v>100</v>
      </c>
      <c r="C15843" s="1">
        <v>41097.5625</v>
      </c>
      <c r="D15843">
        <v>1</v>
      </c>
      <c r="E15843" t="s">
        <v>20</v>
      </c>
      <c r="F15843" t="s">
        <v>21</v>
      </c>
      <c r="G15843">
        <v>2</v>
      </c>
      <c r="H15843" t="str">
        <f t="shared" si="1245"/>
        <v>KD</v>
      </c>
      <c r="I15843" s="2">
        <f t="shared" si="1247"/>
        <v>2012</v>
      </c>
      <c r="J15843" s="2">
        <f t="shared" si="1248"/>
        <v>7</v>
      </c>
      <c r="K15843" t="str">
        <f t="shared" si="1249"/>
        <v>Waterjuffer</v>
      </c>
      <c r="L15843" s="25">
        <f t="shared" si="1246"/>
        <v>26.857142857142858</v>
      </c>
    </row>
    <row r="15844" spans="1:12" x14ac:dyDescent="0.25">
      <c r="A15844">
        <v>947</v>
      </c>
      <c r="B15844" t="s">
        <v>100</v>
      </c>
      <c r="C15844" s="1">
        <v>41097.5625</v>
      </c>
      <c r="D15844">
        <v>1</v>
      </c>
      <c r="E15844" t="s">
        <v>30</v>
      </c>
      <c r="F15844" t="s">
        <v>31</v>
      </c>
      <c r="G15844">
        <v>1</v>
      </c>
      <c r="H15844" t="str">
        <f t="shared" si="1245"/>
        <v>KD</v>
      </c>
      <c r="I15844" s="2">
        <f t="shared" si="1247"/>
        <v>2012</v>
      </c>
      <c r="J15844" s="2">
        <f t="shared" si="1248"/>
        <v>7</v>
      </c>
      <c r="K15844" t="str">
        <f t="shared" si="1249"/>
        <v>Pantserjuffers</v>
      </c>
      <c r="L15844" s="25">
        <f t="shared" si="1246"/>
        <v>26.857142857142858</v>
      </c>
    </row>
    <row r="15845" spans="1:12" x14ac:dyDescent="0.25">
      <c r="A15845">
        <v>947</v>
      </c>
      <c r="B15845" t="s">
        <v>100</v>
      </c>
      <c r="C15845" s="1">
        <v>41097.5625</v>
      </c>
      <c r="D15845">
        <v>1</v>
      </c>
      <c r="E15845" t="s">
        <v>10</v>
      </c>
      <c r="F15845" t="s">
        <v>11</v>
      </c>
      <c r="G15845">
        <v>17</v>
      </c>
      <c r="H15845" t="str">
        <f t="shared" si="1245"/>
        <v>KD</v>
      </c>
      <c r="I15845" s="2">
        <f t="shared" si="1247"/>
        <v>2012</v>
      </c>
      <c r="J15845" s="2">
        <f t="shared" si="1248"/>
        <v>7</v>
      </c>
      <c r="K15845" t="str">
        <f t="shared" si="1249"/>
        <v>Waterjuffer</v>
      </c>
      <c r="L15845" s="25">
        <f t="shared" si="1246"/>
        <v>26.857142857142858</v>
      </c>
    </row>
    <row r="15846" spans="1:12" x14ac:dyDescent="0.25">
      <c r="A15846">
        <v>947</v>
      </c>
      <c r="B15846" t="s">
        <v>100</v>
      </c>
      <c r="C15846" s="1">
        <v>41097.5625</v>
      </c>
      <c r="D15846">
        <v>1</v>
      </c>
      <c r="E15846" t="s">
        <v>32</v>
      </c>
      <c r="F15846" t="s">
        <v>33</v>
      </c>
      <c r="G15846">
        <v>15</v>
      </c>
      <c r="H15846" t="str">
        <f t="shared" si="1245"/>
        <v>KD</v>
      </c>
      <c r="I15846" s="2">
        <f t="shared" si="1247"/>
        <v>2012</v>
      </c>
      <c r="J15846" s="2">
        <f t="shared" si="1248"/>
        <v>7</v>
      </c>
      <c r="K15846" t="str">
        <f t="shared" si="1249"/>
        <v>Korenbouten</v>
      </c>
      <c r="L15846" s="25">
        <f t="shared" si="1246"/>
        <v>26.857142857142858</v>
      </c>
    </row>
    <row r="15847" spans="1:12" x14ac:dyDescent="0.25">
      <c r="A15847">
        <v>947</v>
      </c>
      <c r="B15847" t="s">
        <v>100</v>
      </c>
      <c r="C15847" s="1">
        <v>41097.5625</v>
      </c>
      <c r="D15847">
        <v>1</v>
      </c>
      <c r="E15847" t="s">
        <v>26</v>
      </c>
      <c r="F15847" t="s">
        <v>27</v>
      </c>
      <c r="G15847">
        <v>2</v>
      </c>
      <c r="H15847" t="str">
        <f t="shared" si="1245"/>
        <v>KD</v>
      </c>
      <c r="I15847" s="2">
        <f t="shared" si="1247"/>
        <v>2012</v>
      </c>
      <c r="J15847" s="2">
        <f t="shared" si="1248"/>
        <v>7</v>
      </c>
      <c r="K15847" t="str">
        <f t="shared" si="1249"/>
        <v>Glazenmakers</v>
      </c>
      <c r="L15847" s="25">
        <f t="shared" si="1246"/>
        <v>26.857142857142858</v>
      </c>
    </row>
    <row r="15848" spans="1:12" x14ac:dyDescent="0.25">
      <c r="A15848">
        <v>947</v>
      </c>
      <c r="B15848" t="s">
        <v>100</v>
      </c>
      <c r="C15848" s="1">
        <v>41097.5625</v>
      </c>
      <c r="D15848">
        <v>1</v>
      </c>
      <c r="E15848" t="s">
        <v>14</v>
      </c>
      <c r="F15848" t="s">
        <v>15</v>
      </c>
      <c r="G15848">
        <v>5</v>
      </c>
      <c r="H15848" t="str">
        <f t="shared" si="1245"/>
        <v>KD</v>
      </c>
      <c r="I15848" s="2">
        <f t="shared" si="1247"/>
        <v>2012</v>
      </c>
      <c r="J15848" s="2">
        <f t="shared" si="1248"/>
        <v>7</v>
      </c>
      <c r="K15848" t="str">
        <f t="shared" si="1249"/>
        <v>Waterjuffer</v>
      </c>
      <c r="L15848" s="25">
        <f t="shared" si="1246"/>
        <v>26.857142857142858</v>
      </c>
    </row>
    <row r="15849" spans="1:12" x14ac:dyDescent="0.25">
      <c r="A15849">
        <v>947</v>
      </c>
      <c r="B15849" t="s">
        <v>100</v>
      </c>
      <c r="C15849" s="1">
        <v>41133.520833333336</v>
      </c>
      <c r="D15849">
        <v>1</v>
      </c>
      <c r="E15849" t="s">
        <v>10</v>
      </c>
      <c r="F15849" t="s">
        <v>11</v>
      </c>
      <c r="G15849">
        <v>2</v>
      </c>
      <c r="H15849" t="str">
        <f t="shared" si="1245"/>
        <v>KD</v>
      </c>
      <c r="I15849" s="2">
        <f t="shared" si="1247"/>
        <v>2012</v>
      </c>
      <c r="J15849" s="2">
        <f t="shared" si="1248"/>
        <v>8</v>
      </c>
      <c r="K15849" t="str">
        <f t="shared" si="1249"/>
        <v>Waterjuffer</v>
      </c>
      <c r="L15849" s="25">
        <f t="shared" si="1246"/>
        <v>32</v>
      </c>
    </row>
    <row r="15850" spans="1:12" x14ac:dyDescent="0.25">
      <c r="A15850">
        <v>947</v>
      </c>
      <c r="B15850" t="s">
        <v>100</v>
      </c>
      <c r="C15850" s="1">
        <v>41133.520833333336</v>
      </c>
      <c r="D15850">
        <v>1</v>
      </c>
      <c r="E15850" t="s">
        <v>80</v>
      </c>
      <c r="F15850" t="s">
        <v>81</v>
      </c>
      <c r="G15850">
        <v>1</v>
      </c>
      <c r="H15850" t="str">
        <f t="shared" si="1245"/>
        <v>KD</v>
      </c>
      <c r="I15850" s="2">
        <f t="shared" si="1247"/>
        <v>2012</v>
      </c>
      <c r="J15850" s="2">
        <f t="shared" si="1248"/>
        <v>8</v>
      </c>
      <c r="K15850" t="str">
        <f t="shared" si="1249"/>
        <v>Pantserjuffers</v>
      </c>
      <c r="L15850" s="25">
        <f t="shared" si="1246"/>
        <v>32</v>
      </c>
    </row>
    <row r="15851" spans="1:12" x14ac:dyDescent="0.25">
      <c r="A15851">
        <v>947</v>
      </c>
      <c r="B15851" t="s">
        <v>100</v>
      </c>
      <c r="C15851" s="1">
        <v>41133.520833333336</v>
      </c>
      <c r="D15851">
        <v>1</v>
      </c>
      <c r="E15851" t="s">
        <v>32</v>
      </c>
      <c r="F15851" t="s">
        <v>33</v>
      </c>
      <c r="G15851">
        <v>17</v>
      </c>
      <c r="H15851" t="str">
        <f t="shared" si="1245"/>
        <v>KD</v>
      </c>
      <c r="I15851" s="2">
        <f t="shared" si="1247"/>
        <v>2012</v>
      </c>
      <c r="J15851" s="2">
        <f t="shared" si="1248"/>
        <v>8</v>
      </c>
      <c r="K15851" t="str">
        <f t="shared" si="1249"/>
        <v>Korenbouten</v>
      </c>
      <c r="L15851" s="25">
        <f t="shared" si="1246"/>
        <v>32</v>
      </c>
    </row>
    <row r="15852" spans="1:12" x14ac:dyDescent="0.25">
      <c r="A15852">
        <v>947</v>
      </c>
      <c r="B15852" t="s">
        <v>100</v>
      </c>
      <c r="C15852" s="1">
        <v>41133.520833333336</v>
      </c>
      <c r="D15852">
        <v>1</v>
      </c>
      <c r="E15852" t="s">
        <v>26</v>
      </c>
      <c r="F15852" t="s">
        <v>27</v>
      </c>
      <c r="G15852">
        <v>3</v>
      </c>
      <c r="H15852" t="str">
        <f t="shared" si="1245"/>
        <v>KD</v>
      </c>
      <c r="I15852" s="2">
        <f t="shared" si="1247"/>
        <v>2012</v>
      </c>
      <c r="J15852" s="2">
        <f t="shared" si="1248"/>
        <v>8</v>
      </c>
      <c r="K15852" t="str">
        <f t="shared" si="1249"/>
        <v>Glazenmakers</v>
      </c>
      <c r="L15852" s="25">
        <f t="shared" si="1246"/>
        <v>32</v>
      </c>
    </row>
    <row r="15853" spans="1:12" x14ac:dyDescent="0.25">
      <c r="A15853">
        <v>947</v>
      </c>
      <c r="B15853" t="s">
        <v>100</v>
      </c>
      <c r="C15853" s="1">
        <v>41133.520833333336</v>
      </c>
      <c r="D15853">
        <v>1</v>
      </c>
      <c r="E15853" t="s">
        <v>14</v>
      </c>
      <c r="F15853" t="s">
        <v>15</v>
      </c>
      <c r="G15853">
        <v>25</v>
      </c>
      <c r="H15853" t="str">
        <f t="shared" si="1245"/>
        <v>KD</v>
      </c>
      <c r="I15853" s="2">
        <f t="shared" si="1247"/>
        <v>2012</v>
      </c>
      <c r="J15853" s="2">
        <f t="shared" si="1248"/>
        <v>8</v>
      </c>
      <c r="K15853" t="str">
        <f t="shared" si="1249"/>
        <v>Waterjuffer</v>
      </c>
      <c r="L15853" s="25">
        <f t="shared" si="1246"/>
        <v>32</v>
      </c>
    </row>
    <row r="15854" spans="1:12" x14ac:dyDescent="0.25">
      <c r="A15854">
        <v>947</v>
      </c>
      <c r="B15854" t="s">
        <v>100</v>
      </c>
      <c r="C15854" s="1">
        <v>41139.479166666664</v>
      </c>
      <c r="D15854">
        <v>1</v>
      </c>
      <c r="E15854" t="s">
        <v>55</v>
      </c>
      <c r="F15854" t="s">
        <v>56</v>
      </c>
      <c r="G15854">
        <v>33</v>
      </c>
      <c r="H15854" t="str">
        <f t="shared" si="1245"/>
        <v>KD</v>
      </c>
      <c r="I15854" s="2">
        <f t="shared" si="1247"/>
        <v>2012</v>
      </c>
      <c r="J15854" s="2">
        <f t="shared" si="1248"/>
        <v>8</v>
      </c>
      <c r="K15854" t="str">
        <f t="shared" si="1249"/>
        <v>Korenbouten</v>
      </c>
      <c r="L15854" s="25">
        <f t="shared" si="1246"/>
        <v>32.857142857142854</v>
      </c>
    </row>
    <row r="15855" spans="1:12" x14ac:dyDescent="0.25">
      <c r="A15855">
        <v>947</v>
      </c>
      <c r="B15855" t="s">
        <v>100</v>
      </c>
      <c r="C15855" s="1">
        <v>41139.479166666664</v>
      </c>
      <c r="D15855">
        <v>1</v>
      </c>
      <c r="E15855" t="s">
        <v>30</v>
      </c>
      <c r="F15855" t="s">
        <v>31</v>
      </c>
      <c r="G15855">
        <v>5</v>
      </c>
      <c r="H15855" t="str">
        <f t="shared" si="1245"/>
        <v>KD</v>
      </c>
      <c r="I15855" s="2">
        <f t="shared" si="1247"/>
        <v>2012</v>
      </c>
      <c r="J15855" s="2">
        <f t="shared" si="1248"/>
        <v>8</v>
      </c>
      <c r="K15855" t="str">
        <f t="shared" si="1249"/>
        <v>Pantserjuffers</v>
      </c>
      <c r="L15855" s="25">
        <f t="shared" si="1246"/>
        <v>32.857142857142854</v>
      </c>
    </row>
    <row r="15856" spans="1:12" x14ac:dyDescent="0.25">
      <c r="A15856">
        <v>947</v>
      </c>
      <c r="B15856" t="s">
        <v>100</v>
      </c>
      <c r="C15856" s="1">
        <v>41139.479166666664</v>
      </c>
      <c r="D15856">
        <v>1</v>
      </c>
      <c r="E15856" t="s">
        <v>26</v>
      </c>
      <c r="F15856" t="s">
        <v>27</v>
      </c>
      <c r="G15856">
        <v>2</v>
      </c>
      <c r="H15856" t="str">
        <f t="shared" si="1245"/>
        <v>KD</v>
      </c>
      <c r="I15856" s="2">
        <f t="shared" si="1247"/>
        <v>2012</v>
      </c>
      <c r="J15856" s="2">
        <f t="shared" si="1248"/>
        <v>8</v>
      </c>
      <c r="K15856" t="str">
        <f t="shared" si="1249"/>
        <v>Glazenmakers</v>
      </c>
      <c r="L15856" s="25">
        <f t="shared" si="1246"/>
        <v>32.857142857142854</v>
      </c>
    </row>
    <row r="15857" spans="1:12" x14ac:dyDescent="0.25">
      <c r="A15857">
        <v>947</v>
      </c>
      <c r="B15857" t="s">
        <v>100</v>
      </c>
      <c r="C15857" s="1">
        <v>41139.479166666664</v>
      </c>
      <c r="D15857">
        <v>1</v>
      </c>
      <c r="E15857" t="s">
        <v>10</v>
      </c>
      <c r="F15857" t="s">
        <v>11</v>
      </c>
      <c r="G15857">
        <v>12</v>
      </c>
      <c r="H15857" t="str">
        <f t="shared" si="1245"/>
        <v>KD</v>
      </c>
      <c r="I15857" s="2">
        <f t="shared" si="1247"/>
        <v>2012</v>
      </c>
      <c r="J15857" s="2">
        <f t="shared" si="1248"/>
        <v>8</v>
      </c>
      <c r="K15857" t="str">
        <f t="shared" si="1249"/>
        <v>Waterjuffer</v>
      </c>
      <c r="L15857" s="25">
        <f t="shared" si="1246"/>
        <v>32.857142857142854</v>
      </c>
    </row>
    <row r="15858" spans="1:12" x14ac:dyDescent="0.25">
      <c r="A15858">
        <v>947</v>
      </c>
      <c r="B15858" t="s">
        <v>100</v>
      </c>
      <c r="C15858" s="1">
        <v>41139.479166666664</v>
      </c>
      <c r="D15858">
        <v>1</v>
      </c>
      <c r="E15858" t="s">
        <v>14</v>
      </c>
      <c r="F15858" t="s">
        <v>15</v>
      </c>
      <c r="G15858">
        <v>14</v>
      </c>
      <c r="H15858" t="str">
        <f t="shared" si="1245"/>
        <v>KD</v>
      </c>
      <c r="I15858" s="2">
        <f t="shared" si="1247"/>
        <v>2012</v>
      </c>
      <c r="J15858" s="2">
        <f t="shared" si="1248"/>
        <v>8</v>
      </c>
      <c r="K15858" t="str">
        <f t="shared" si="1249"/>
        <v>Waterjuffer</v>
      </c>
      <c r="L15858" s="25">
        <f t="shared" si="1246"/>
        <v>32.857142857142854</v>
      </c>
    </row>
    <row r="15859" spans="1:12" x14ac:dyDescent="0.25">
      <c r="A15859">
        <v>947</v>
      </c>
      <c r="B15859" t="s">
        <v>100</v>
      </c>
      <c r="C15859" s="1">
        <v>41139.479166666664</v>
      </c>
      <c r="D15859">
        <v>1</v>
      </c>
      <c r="E15859" t="s">
        <v>38</v>
      </c>
      <c r="F15859" t="s">
        <v>39</v>
      </c>
      <c r="G15859">
        <v>7</v>
      </c>
      <c r="H15859" t="str">
        <f t="shared" si="1245"/>
        <v>KD</v>
      </c>
      <c r="I15859" s="2">
        <f t="shared" si="1247"/>
        <v>2012</v>
      </c>
      <c r="J15859" s="2">
        <f t="shared" si="1248"/>
        <v>8</v>
      </c>
      <c r="K15859" t="str">
        <f t="shared" si="1249"/>
        <v>Korenbouten</v>
      </c>
      <c r="L15859" s="25">
        <f t="shared" si="1246"/>
        <v>32.857142857142854</v>
      </c>
    </row>
    <row r="15860" spans="1:12" x14ac:dyDescent="0.25">
      <c r="A15860">
        <v>947</v>
      </c>
      <c r="B15860" t="s">
        <v>100</v>
      </c>
      <c r="C15860" s="1">
        <v>41139.479166666664</v>
      </c>
      <c r="D15860">
        <v>1</v>
      </c>
      <c r="E15860" t="s">
        <v>59</v>
      </c>
      <c r="F15860" t="s">
        <v>60</v>
      </c>
      <c r="G15860">
        <v>2</v>
      </c>
      <c r="H15860" t="str">
        <f t="shared" si="1245"/>
        <v>KD</v>
      </c>
      <c r="I15860" s="2">
        <f t="shared" si="1247"/>
        <v>2012</v>
      </c>
      <c r="J15860" s="2">
        <f t="shared" si="1248"/>
        <v>8</v>
      </c>
      <c r="K15860" t="str">
        <f t="shared" si="1249"/>
        <v>Pantserjuffers</v>
      </c>
      <c r="L15860" s="25">
        <f t="shared" si="1246"/>
        <v>32.857142857142854</v>
      </c>
    </row>
    <row r="15861" spans="1:12" x14ac:dyDescent="0.25">
      <c r="A15861">
        <v>947</v>
      </c>
      <c r="B15861" t="s">
        <v>100</v>
      </c>
      <c r="C15861" s="1">
        <v>41149.552083333336</v>
      </c>
      <c r="D15861">
        <v>1</v>
      </c>
      <c r="E15861" t="s">
        <v>30</v>
      </c>
      <c r="F15861" t="s">
        <v>31</v>
      </c>
      <c r="G15861">
        <v>5</v>
      </c>
      <c r="H15861" t="str">
        <f t="shared" si="1245"/>
        <v>KD</v>
      </c>
      <c r="I15861" s="2">
        <f t="shared" si="1247"/>
        <v>2012</v>
      </c>
      <c r="J15861" s="2">
        <f t="shared" si="1248"/>
        <v>8</v>
      </c>
      <c r="K15861" t="str">
        <f t="shared" si="1249"/>
        <v>Pantserjuffers</v>
      </c>
      <c r="L15861" s="25">
        <f t="shared" si="1246"/>
        <v>34.285714285714285</v>
      </c>
    </row>
    <row r="15862" spans="1:12" x14ac:dyDescent="0.25">
      <c r="A15862">
        <v>947</v>
      </c>
      <c r="B15862" t="s">
        <v>100</v>
      </c>
      <c r="C15862" s="1">
        <v>41149.552083333336</v>
      </c>
      <c r="D15862">
        <v>1</v>
      </c>
      <c r="E15862" t="s">
        <v>26</v>
      </c>
      <c r="F15862" t="s">
        <v>27</v>
      </c>
      <c r="G15862">
        <v>3</v>
      </c>
      <c r="H15862" t="str">
        <f t="shared" si="1245"/>
        <v>KD</v>
      </c>
      <c r="I15862" s="2">
        <f t="shared" si="1247"/>
        <v>2012</v>
      </c>
      <c r="J15862" s="2">
        <f t="shared" si="1248"/>
        <v>8</v>
      </c>
      <c r="K15862" t="str">
        <f t="shared" si="1249"/>
        <v>Glazenmakers</v>
      </c>
      <c r="L15862" s="25">
        <f t="shared" si="1246"/>
        <v>34.285714285714285</v>
      </c>
    </row>
    <row r="15863" spans="1:12" x14ac:dyDescent="0.25">
      <c r="A15863">
        <v>947</v>
      </c>
      <c r="B15863" t="s">
        <v>100</v>
      </c>
      <c r="C15863" s="1">
        <v>41149.552083333336</v>
      </c>
      <c r="D15863">
        <v>1</v>
      </c>
      <c r="E15863" t="s">
        <v>40</v>
      </c>
      <c r="F15863" t="s">
        <v>41</v>
      </c>
      <c r="G15863">
        <v>2</v>
      </c>
      <c r="H15863" t="str">
        <f t="shared" si="1245"/>
        <v>KD</v>
      </c>
      <c r="I15863" s="2">
        <f t="shared" si="1247"/>
        <v>2012</v>
      </c>
      <c r="J15863" s="2">
        <f t="shared" si="1248"/>
        <v>8</v>
      </c>
      <c r="K15863" t="str">
        <f t="shared" si="1249"/>
        <v>Korenbouten</v>
      </c>
      <c r="L15863" s="25">
        <f t="shared" si="1246"/>
        <v>34.285714285714285</v>
      </c>
    </row>
    <row r="15864" spans="1:12" x14ac:dyDescent="0.25">
      <c r="A15864">
        <v>947</v>
      </c>
      <c r="B15864" t="s">
        <v>100</v>
      </c>
      <c r="C15864" s="1">
        <v>41149.552083333336</v>
      </c>
      <c r="D15864">
        <v>1</v>
      </c>
      <c r="E15864" t="s">
        <v>10</v>
      </c>
      <c r="F15864" t="s">
        <v>11</v>
      </c>
      <c r="G15864">
        <v>20</v>
      </c>
      <c r="H15864" t="str">
        <f t="shared" si="1245"/>
        <v>KD</v>
      </c>
      <c r="I15864" s="2">
        <f t="shared" si="1247"/>
        <v>2012</v>
      </c>
      <c r="J15864" s="2">
        <f t="shared" si="1248"/>
        <v>8</v>
      </c>
      <c r="K15864" t="str">
        <f t="shared" si="1249"/>
        <v>Waterjuffer</v>
      </c>
      <c r="L15864" s="25">
        <f t="shared" si="1246"/>
        <v>34.285714285714285</v>
      </c>
    </row>
    <row r="15865" spans="1:12" x14ac:dyDescent="0.25">
      <c r="A15865">
        <v>947</v>
      </c>
      <c r="B15865" t="s">
        <v>100</v>
      </c>
      <c r="C15865" s="1">
        <v>41149.552083333336</v>
      </c>
      <c r="D15865">
        <v>1</v>
      </c>
      <c r="E15865" t="s">
        <v>36</v>
      </c>
      <c r="F15865" t="s">
        <v>37</v>
      </c>
      <c r="G15865">
        <v>14</v>
      </c>
      <c r="H15865" t="str">
        <f t="shared" si="1245"/>
        <v>KD</v>
      </c>
      <c r="I15865" s="2">
        <f t="shared" si="1247"/>
        <v>2012</v>
      </c>
      <c r="J15865" s="2">
        <f t="shared" si="1248"/>
        <v>8</v>
      </c>
      <c r="K15865" t="str">
        <f t="shared" si="1249"/>
        <v>Glazenmakers</v>
      </c>
      <c r="L15865" s="25">
        <f t="shared" si="1246"/>
        <v>34.285714285714285</v>
      </c>
    </row>
    <row r="15866" spans="1:12" x14ac:dyDescent="0.25">
      <c r="A15866">
        <v>947</v>
      </c>
      <c r="B15866" t="s">
        <v>100</v>
      </c>
      <c r="C15866" s="1">
        <v>41149.552083333336</v>
      </c>
      <c r="D15866">
        <v>1</v>
      </c>
      <c r="E15866" t="s">
        <v>59</v>
      </c>
      <c r="F15866" t="s">
        <v>60</v>
      </c>
      <c r="G15866">
        <v>2</v>
      </c>
      <c r="H15866" t="str">
        <f t="shared" si="1245"/>
        <v>KD</v>
      </c>
      <c r="I15866" s="2">
        <f t="shared" si="1247"/>
        <v>2012</v>
      </c>
      <c r="J15866" s="2">
        <f t="shared" si="1248"/>
        <v>8</v>
      </c>
      <c r="K15866" t="str">
        <f t="shared" si="1249"/>
        <v>Pantserjuffers</v>
      </c>
      <c r="L15866" s="25">
        <f t="shared" si="1246"/>
        <v>34.285714285714285</v>
      </c>
    </row>
    <row r="15867" spans="1:12" x14ac:dyDescent="0.25">
      <c r="A15867">
        <v>947</v>
      </c>
      <c r="B15867" t="s">
        <v>100</v>
      </c>
      <c r="C15867" s="1">
        <v>41149.552083333336</v>
      </c>
      <c r="D15867">
        <v>1</v>
      </c>
      <c r="E15867" t="s">
        <v>14</v>
      </c>
      <c r="F15867" t="s">
        <v>15</v>
      </c>
      <c r="G15867">
        <v>147</v>
      </c>
      <c r="H15867" t="str">
        <f t="shared" si="1245"/>
        <v>KD</v>
      </c>
      <c r="I15867" s="2">
        <f t="shared" si="1247"/>
        <v>2012</v>
      </c>
      <c r="J15867" s="2">
        <f t="shared" si="1248"/>
        <v>8</v>
      </c>
      <c r="K15867" t="str">
        <f t="shared" si="1249"/>
        <v>Waterjuffer</v>
      </c>
      <c r="L15867" s="25">
        <f t="shared" si="1246"/>
        <v>34.285714285714285</v>
      </c>
    </row>
    <row r="15868" spans="1:12" x14ac:dyDescent="0.25">
      <c r="A15868">
        <v>947</v>
      </c>
      <c r="B15868" t="s">
        <v>100</v>
      </c>
      <c r="C15868" s="1">
        <v>41399.583333333336</v>
      </c>
      <c r="D15868">
        <v>1</v>
      </c>
      <c r="E15868" t="s">
        <v>8</v>
      </c>
      <c r="F15868" t="s">
        <v>9</v>
      </c>
      <c r="G15868">
        <v>55</v>
      </c>
      <c r="H15868" t="str">
        <f t="shared" si="1245"/>
        <v>KD</v>
      </c>
      <c r="I15868" s="2">
        <f t="shared" si="1247"/>
        <v>2013</v>
      </c>
      <c r="J15868" s="2">
        <f t="shared" si="1248"/>
        <v>5</v>
      </c>
      <c r="K15868" t="str">
        <f t="shared" si="1249"/>
        <v>Pantserjuffers</v>
      </c>
      <c r="L15868" s="25">
        <f t="shared" si="1246"/>
        <v>17.714285714285715</v>
      </c>
    </row>
    <row r="15869" spans="1:12" x14ac:dyDescent="0.25">
      <c r="A15869">
        <v>947</v>
      </c>
      <c r="B15869" t="s">
        <v>100</v>
      </c>
      <c r="C15869" s="1">
        <v>41413.604166666664</v>
      </c>
      <c r="D15869">
        <v>1</v>
      </c>
      <c r="E15869" t="s">
        <v>28</v>
      </c>
      <c r="F15869" t="s">
        <v>29</v>
      </c>
      <c r="G15869">
        <v>1</v>
      </c>
      <c r="H15869" t="str">
        <f t="shared" si="1245"/>
        <v>KD</v>
      </c>
      <c r="I15869" s="2">
        <f t="shared" si="1247"/>
        <v>2013</v>
      </c>
      <c r="J15869" s="2">
        <f t="shared" si="1248"/>
        <v>5</v>
      </c>
      <c r="K15869" t="str">
        <f t="shared" si="1249"/>
        <v>Korenbouten</v>
      </c>
      <c r="L15869" s="25">
        <f t="shared" si="1246"/>
        <v>19.714285714285715</v>
      </c>
    </row>
    <row r="15870" spans="1:12" x14ac:dyDescent="0.25">
      <c r="A15870">
        <v>947</v>
      </c>
      <c r="B15870" t="s">
        <v>100</v>
      </c>
      <c r="C15870" s="1">
        <v>41413.604166666664</v>
      </c>
      <c r="D15870">
        <v>1</v>
      </c>
      <c r="E15870" t="s">
        <v>12</v>
      </c>
      <c r="F15870" t="s">
        <v>13</v>
      </c>
      <c r="G15870">
        <v>1</v>
      </c>
      <c r="H15870" t="str">
        <f t="shared" si="1245"/>
        <v>KD</v>
      </c>
      <c r="I15870" s="2">
        <f t="shared" si="1247"/>
        <v>2013</v>
      </c>
      <c r="J15870" s="2">
        <f t="shared" si="1248"/>
        <v>5</v>
      </c>
      <c r="K15870" t="str">
        <f t="shared" si="1249"/>
        <v>Waterjuffer</v>
      </c>
      <c r="L15870" s="25">
        <f t="shared" si="1246"/>
        <v>19.714285714285715</v>
      </c>
    </row>
    <row r="15871" spans="1:12" x14ac:dyDescent="0.25">
      <c r="A15871">
        <v>947</v>
      </c>
      <c r="B15871" t="s">
        <v>100</v>
      </c>
      <c r="C15871" s="1">
        <v>41427.5</v>
      </c>
      <c r="D15871">
        <v>1</v>
      </c>
      <c r="E15871" t="s">
        <v>12</v>
      </c>
      <c r="F15871" t="s">
        <v>13</v>
      </c>
      <c r="G15871">
        <v>3</v>
      </c>
      <c r="H15871" t="str">
        <f t="shared" si="1245"/>
        <v>KD</v>
      </c>
      <c r="I15871" s="2">
        <f t="shared" si="1247"/>
        <v>2013</v>
      </c>
      <c r="J15871" s="2">
        <f t="shared" si="1248"/>
        <v>6</v>
      </c>
      <c r="K15871" t="str">
        <f t="shared" si="1249"/>
        <v>Waterjuffer</v>
      </c>
      <c r="L15871" s="25">
        <f t="shared" si="1246"/>
        <v>21.714285714285715</v>
      </c>
    </row>
    <row r="15872" spans="1:12" x14ac:dyDescent="0.25">
      <c r="A15872">
        <v>947</v>
      </c>
      <c r="B15872" t="s">
        <v>100</v>
      </c>
      <c r="C15872" s="1">
        <v>41427.5</v>
      </c>
      <c r="D15872">
        <v>1</v>
      </c>
      <c r="E15872" t="s">
        <v>20</v>
      </c>
      <c r="F15872" t="s">
        <v>21</v>
      </c>
      <c r="G15872">
        <v>2</v>
      </c>
      <c r="H15872" t="str">
        <f t="shared" si="1245"/>
        <v>KD</v>
      </c>
      <c r="I15872" s="2">
        <f t="shared" si="1247"/>
        <v>2013</v>
      </c>
      <c r="J15872" s="2">
        <f t="shared" si="1248"/>
        <v>6</v>
      </c>
      <c r="K15872" t="str">
        <f t="shared" si="1249"/>
        <v>Waterjuffer</v>
      </c>
      <c r="L15872" s="25">
        <f t="shared" si="1246"/>
        <v>21.714285714285715</v>
      </c>
    </row>
    <row r="15873" spans="1:12" x14ac:dyDescent="0.25">
      <c r="A15873">
        <v>947</v>
      </c>
      <c r="B15873" t="s">
        <v>100</v>
      </c>
      <c r="C15873" s="1">
        <v>41427.5</v>
      </c>
      <c r="D15873">
        <v>1</v>
      </c>
      <c r="E15873" t="s">
        <v>8</v>
      </c>
      <c r="F15873" t="s">
        <v>9</v>
      </c>
      <c r="G15873">
        <v>2</v>
      </c>
      <c r="H15873" t="str">
        <f t="shared" si="1245"/>
        <v>KD</v>
      </c>
      <c r="I15873" s="2">
        <f t="shared" si="1247"/>
        <v>2013</v>
      </c>
      <c r="J15873" s="2">
        <f t="shared" si="1248"/>
        <v>6</v>
      </c>
      <c r="K15873" t="str">
        <f t="shared" si="1249"/>
        <v>Pantserjuffers</v>
      </c>
      <c r="L15873" s="25">
        <f t="shared" si="1246"/>
        <v>21.714285714285715</v>
      </c>
    </row>
    <row r="15874" spans="1:12" x14ac:dyDescent="0.25">
      <c r="A15874">
        <v>947</v>
      </c>
      <c r="B15874" t="s">
        <v>100</v>
      </c>
      <c r="C15874" s="1">
        <v>41427.5</v>
      </c>
      <c r="D15874">
        <v>1</v>
      </c>
      <c r="E15874" t="s">
        <v>18</v>
      </c>
      <c r="F15874" t="s">
        <v>19</v>
      </c>
      <c r="G15874">
        <v>3</v>
      </c>
      <c r="H15874" t="str">
        <f t="shared" ref="H15874:H15937" si="1250">VLOOKUP(A15874,$N$2:$O$51,2,FALSE)</f>
        <v>KD</v>
      </c>
      <c r="I15874" s="2">
        <f t="shared" si="1247"/>
        <v>2013</v>
      </c>
      <c r="J15874" s="2">
        <f t="shared" si="1248"/>
        <v>6</v>
      </c>
      <c r="K15874" t="str">
        <f t="shared" si="1249"/>
        <v>Korenbouten</v>
      </c>
      <c r="L15874" s="25">
        <f t="shared" si="1246"/>
        <v>21.714285714285715</v>
      </c>
    </row>
    <row r="15875" spans="1:12" x14ac:dyDescent="0.25">
      <c r="A15875">
        <v>947</v>
      </c>
      <c r="B15875" t="s">
        <v>100</v>
      </c>
      <c r="C15875" s="1">
        <v>41427.5</v>
      </c>
      <c r="D15875">
        <v>1</v>
      </c>
      <c r="E15875" t="s">
        <v>26</v>
      </c>
      <c r="F15875" t="s">
        <v>27</v>
      </c>
      <c r="G15875">
        <v>1</v>
      </c>
      <c r="H15875" t="str">
        <f t="shared" si="1250"/>
        <v>KD</v>
      </c>
      <c r="I15875" s="2">
        <f t="shared" si="1247"/>
        <v>2013</v>
      </c>
      <c r="J15875" s="2">
        <f t="shared" si="1248"/>
        <v>6</v>
      </c>
      <c r="K15875" t="str">
        <f t="shared" si="1249"/>
        <v>Glazenmakers</v>
      </c>
      <c r="L15875" s="25">
        <f t="shared" ref="L15875:L15938" si="1251">(ROUNDDOWN(C15875-DATE(I15875,1,1),0))/7</f>
        <v>21.714285714285715</v>
      </c>
    </row>
    <row r="15876" spans="1:12" x14ac:dyDescent="0.25">
      <c r="A15876">
        <v>947</v>
      </c>
      <c r="B15876" t="s">
        <v>100</v>
      </c>
      <c r="C15876" s="1">
        <v>41427.5</v>
      </c>
      <c r="D15876">
        <v>1</v>
      </c>
      <c r="E15876" t="s">
        <v>10</v>
      </c>
      <c r="F15876" t="s">
        <v>11</v>
      </c>
      <c r="G15876">
        <v>82</v>
      </c>
      <c r="H15876" t="str">
        <f t="shared" si="1250"/>
        <v>KD</v>
      </c>
      <c r="I15876" s="2">
        <f t="shared" si="1247"/>
        <v>2013</v>
      </c>
      <c r="J15876" s="2">
        <f t="shared" si="1248"/>
        <v>6</v>
      </c>
      <c r="K15876" t="str">
        <f t="shared" si="1249"/>
        <v>Waterjuffer</v>
      </c>
      <c r="L15876" s="25">
        <f t="shared" si="1251"/>
        <v>21.714285714285715</v>
      </c>
    </row>
    <row r="15877" spans="1:12" x14ac:dyDescent="0.25">
      <c r="A15877">
        <v>947</v>
      </c>
      <c r="B15877" t="s">
        <v>100</v>
      </c>
      <c r="C15877" s="1">
        <v>41427.5</v>
      </c>
      <c r="D15877">
        <v>1</v>
      </c>
      <c r="E15877" t="s">
        <v>16</v>
      </c>
      <c r="F15877" t="s">
        <v>17</v>
      </c>
      <c r="G15877">
        <v>2</v>
      </c>
      <c r="H15877" t="str">
        <f t="shared" si="1250"/>
        <v>KD</v>
      </c>
      <c r="I15877" s="2">
        <f t="shared" si="1247"/>
        <v>2013</v>
      </c>
      <c r="J15877" s="2">
        <f t="shared" si="1248"/>
        <v>6</v>
      </c>
      <c r="K15877" t="str">
        <f t="shared" si="1249"/>
        <v>Waterjuffer</v>
      </c>
      <c r="L15877" s="25">
        <f t="shared" si="1251"/>
        <v>21.714285714285715</v>
      </c>
    </row>
    <row r="15878" spans="1:12" x14ac:dyDescent="0.25">
      <c r="A15878">
        <v>947</v>
      </c>
      <c r="B15878" t="s">
        <v>100</v>
      </c>
      <c r="C15878" s="1">
        <v>41427.5</v>
      </c>
      <c r="D15878">
        <v>1</v>
      </c>
      <c r="E15878" t="s">
        <v>28</v>
      </c>
      <c r="F15878" t="s">
        <v>29</v>
      </c>
      <c r="G15878">
        <v>3</v>
      </c>
      <c r="H15878" t="str">
        <f t="shared" si="1250"/>
        <v>KD</v>
      </c>
      <c r="I15878" s="2">
        <f t="shared" si="1247"/>
        <v>2013</v>
      </c>
      <c r="J15878" s="2">
        <f t="shared" si="1248"/>
        <v>6</v>
      </c>
      <c r="K15878" t="str">
        <f t="shared" si="1249"/>
        <v>Korenbouten</v>
      </c>
      <c r="L15878" s="25">
        <f t="shared" si="1251"/>
        <v>21.714285714285715</v>
      </c>
    </row>
    <row r="15879" spans="1:12" x14ac:dyDescent="0.25">
      <c r="A15879">
        <v>947</v>
      </c>
      <c r="B15879" t="s">
        <v>100</v>
      </c>
      <c r="C15879" s="1">
        <v>41427.5</v>
      </c>
      <c r="D15879">
        <v>1</v>
      </c>
      <c r="E15879" t="s">
        <v>14</v>
      </c>
      <c r="F15879" t="s">
        <v>15</v>
      </c>
      <c r="G15879">
        <v>3</v>
      </c>
      <c r="H15879" t="str">
        <f t="shared" si="1250"/>
        <v>KD</v>
      </c>
      <c r="I15879" s="2">
        <f t="shared" si="1247"/>
        <v>2013</v>
      </c>
      <c r="J15879" s="2">
        <f t="shared" si="1248"/>
        <v>6</v>
      </c>
      <c r="K15879" t="str">
        <f t="shared" si="1249"/>
        <v>Waterjuffer</v>
      </c>
      <c r="L15879" s="25">
        <f t="shared" si="1251"/>
        <v>21.714285714285715</v>
      </c>
    </row>
    <row r="15880" spans="1:12" x14ac:dyDescent="0.25">
      <c r="A15880">
        <v>947</v>
      </c>
      <c r="B15880" t="s">
        <v>100</v>
      </c>
      <c r="C15880" s="1">
        <v>41457.618055555555</v>
      </c>
      <c r="D15880">
        <v>1</v>
      </c>
      <c r="E15880" t="s">
        <v>10</v>
      </c>
      <c r="F15880" t="s">
        <v>11</v>
      </c>
      <c r="G15880">
        <v>16</v>
      </c>
      <c r="H15880" t="str">
        <f t="shared" si="1250"/>
        <v>KD</v>
      </c>
      <c r="I15880" s="2">
        <f t="shared" si="1247"/>
        <v>2013</v>
      </c>
      <c r="J15880" s="2">
        <f t="shared" si="1248"/>
        <v>7</v>
      </c>
      <c r="K15880" t="str">
        <f t="shared" si="1249"/>
        <v>Waterjuffer</v>
      </c>
      <c r="L15880" s="25">
        <f t="shared" si="1251"/>
        <v>26</v>
      </c>
    </row>
    <row r="15881" spans="1:12" x14ac:dyDescent="0.25">
      <c r="A15881">
        <v>947</v>
      </c>
      <c r="B15881" t="s">
        <v>100</v>
      </c>
      <c r="C15881" s="1">
        <v>41457.618055555555</v>
      </c>
      <c r="D15881">
        <v>1</v>
      </c>
      <c r="E15881" t="s">
        <v>28</v>
      </c>
      <c r="F15881" t="s">
        <v>29</v>
      </c>
      <c r="G15881">
        <v>2</v>
      </c>
      <c r="H15881" t="str">
        <f t="shared" si="1250"/>
        <v>KD</v>
      </c>
      <c r="I15881" s="2">
        <f t="shared" si="1247"/>
        <v>2013</v>
      </c>
      <c r="J15881" s="2">
        <f t="shared" si="1248"/>
        <v>7</v>
      </c>
      <c r="K15881" t="str">
        <f t="shared" si="1249"/>
        <v>Korenbouten</v>
      </c>
      <c r="L15881" s="25">
        <f t="shared" si="1251"/>
        <v>26</v>
      </c>
    </row>
    <row r="15882" spans="1:12" x14ac:dyDescent="0.25">
      <c r="A15882">
        <v>947</v>
      </c>
      <c r="B15882" t="s">
        <v>100</v>
      </c>
      <c r="C15882" s="1">
        <v>41457.618055555555</v>
      </c>
      <c r="D15882">
        <v>1</v>
      </c>
      <c r="E15882" t="s">
        <v>14</v>
      </c>
      <c r="F15882" t="s">
        <v>15</v>
      </c>
      <c r="G15882">
        <v>67</v>
      </c>
      <c r="H15882" t="str">
        <f t="shared" si="1250"/>
        <v>KD</v>
      </c>
      <c r="I15882" s="2">
        <f t="shared" si="1247"/>
        <v>2013</v>
      </c>
      <c r="J15882" s="2">
        <f t="shared" si="1248"/>
        <v>7</v>
      </c>
      <c r="K15882" t="str">
        <f t="shared" si="1249"/>
        <v>Waterjuffer</v>
      </c>
      <c r="L15882" s="25">
        <f t="shared" si="1251"/>
        <v>26</v>
      </c>
    </row>
    <row r="15883" spans="1:12" x14ac:dyDescent="0.25">
      <c r="A15883">
        <v>947</v>
      </c>
      <c r="B15883" t="s">
        <v>100</v>
      </c>
      <c r="C15883" s="1">
        <v>41457.618055555555</v>
      </c>
      <c r="D15883">
        <v>1</v>
      </c>
      <c r="E15883" t="s">
        <v>32</v>
      </c>
      <c r="F15883" t="s">
        <v>33</v>
      </c>
      <c r="G15883">
        <v>110</v>
      </c>
      <c r="H15883" t="str">
        <f t="shared" si="1250"/>
        <v>KD</v>
      </c>
      <c r="I15883" s="2">
        <f t="shared" si="1247"/>
        <v>2013</v>
      </c>
      <c r="J15883" s="2">
        <f t="shared" si="1248"/>
        <v>7</v>
      </c>
      <c r="K15883" t="str">
        <f t="shared" si="1249"/>
        <v>Korenbouten</v>
      </c>
      <c r="L15883" s="25">
        <f t="shared" si="1251"/>
        <v>26</v>
      </c>
    </row>
    <row r="15884" spans="1:12" x14ac:dyDescent="0.25">
      <c r="A15884">
        <v>947</v>
      </c>
      <c r="B15884" t="s">
        <v>100</v>
      </c>
      <c r="C15884" s="1">
        <v>41457.618055555555</v>
      </c>
      <c r="D15884">
        <v>1</v>
      </c>
      <c r="E15884" t="s">
        <v>18</v>
      </c>
      <c r="F15884" t="s">
        <v>19</v>
      </c>
      <c r="G15884">
        <v>1</v>
      </c>
      <c r="H15884" t="str">
        <f t="shared" si="1250"/>
        <v>KD</v>
      </c>
      <c r="I15884" s="2">
        <f t="shared" si="1247"/>
        <v>2013</v>
      </c>
      <c r="J15884" s="2">
        <f t="shared" si="1248"/>
        <v>7</v>
      </c>
      <c r="K15884" t="str">
        <f t="shared" si="1249"/>
        <v>Korenbouten</v>
      </c>
      <c r="L15884" s="25">
        <f t="shared" si="1251"/>
        <v>26</v>
      </c>
    </row>
    <row r="15885" spans="1:12" x14ac:dyDescent="0.25">
      <c r="A15885">
        <v>947</v>
      </c>
      <c r="B15885" t="s">
        <v>100</v>
      </c>
      <c r="C15885" s="1">
        <v>41457.618055555555</v>
      </c>
      <c r="D15885">
        <v>1</v>
      </c>
      <c r="E15885" t="s">
        <v>59</v>
      </c>
      <c r="F15885" t="s">
        <v>60</v>
      </c>
      <c r="G15885">
        <v>8</v>
      </c>
      <c r="H15885" t="str">
        <f t="shared" si="1250"/>
        <v>KD</v>
      </c>
      <c r="I15885" s="2">
        <f t="shared" si="1247"/>
        <v>2013</v>
      </c>
      <c r="J15885" s="2">
        <f t="shared" si="1248"/>
        <v>7</v>
      </c>
      <c r="K15885" t="str">
        <f t="shared" si="1249"/>
        <v>Pantserjuffers</v>
      </c>
      <c r="L15885" s="25">
        <f t="shared" si="1251"/>
        <v>26</v>
      </c>
    </row>
    <row r="15886" spans="1:12" x14ac:dyDescent="0.25">
      <c r="A15886">
        <v>947</v>
      </c>
      <c r="B15886" t="s">
        <v>100</v>
      </c>
      <c r="C15886" s="1">
        <v>41464.541666666664</v>
      </c>
      <c r="D15886">
        <v>1</v>
      </c>
      <c r="E15886" t="s">
        <v>8</v>
      </c>
      <c r="F15886" t="s">
        <v>9</v>
      </c>
      <c r="G15886">
        <v>1</v>
      </c>
      <c r="H15886" t="str">
        <f t="shared" si="1250"/>
        <v>KD</v>
      </c>
      <c r="I15886" s="2">
        <f t="shared" si="1247"/>
        <v>2013</v>
      </c>
      <c r="J15886" s="2">
        <f t="shared" si="1248"/>
        <v>7</v>
      </c>
      <c r="K15886" t="str">
        <f t="shared" si="1249"/>
        <v>Pantserjuffers</v>
      </c>
      <c r="L15886" s="25">
        <f t="shared" si="1251"/>
        <v>27</v>
      </c>
    </row>
    <row r="15887" spans="1:12" x14ac:dyDescent="0.25">
      <c r="A15887">
        <v>947</v>
      </c>
      <c r="B15887" t="s">
        <v>100</v>
      </c>
      <c r="C15887" s="1">
        <v>41464.541666666664</v>
      </c>
      <c r="D15887">
        <v>1</v>
      </c>
      <c r="E15887" t="s">
        <v>20</v>
      </c>
      <c r="F15887" t="s">
        <v>21</v>
      </c>
      <c r="G15887">
        <v>1</v>
      </c>
      <c r="H15887" t="str">
        <f t="shared" si="1250"/>
        <v>KD</v>
      </c>
      <c r="I15887" s="2">
        <f t="shared" si="1247"/>
        <v>2013</v>
      </c>
      <c r="J15887" s="2">
        <f t="shared" si="1248"/>
        <v>7</v>
      </c>
      <c r="K15887" t="str">
        <f t="shared" si="1249"/>
        <v>Waterjuffer</v>
      </c>
      <c r="L15887" s="25">
        <f t="shared" si="1251"/>
        <v>27</v>
      </c>
    </row>
    <row r="15888" spans="1:12" x14ac:dyDescent="0.25">
      <c r="A15888">
        <v>947</v>
      </c>
      <c r="B15888" t="s">
        <v>100</v>
      </c>
      <c r="C15888" s="1">
        <v>41464.541666666664</v>
      </c>
      <c r="D15888">
        <v>1</v>
      </c>
      <c r="E15888" t="s">
        <v>32</v>
      </c>
      <c r="F15888" t="s">
        <v>33</v>
      </c>
      <c r="G15888">
        <v>21</v>
      </c>
      <c r="H15888" t="str">
        <f t="shared" si="1250"/>
        <v>KD</v>
      </c>
      <c r="I15888" s="2">
        <f t="shared" si="1247"/>
        <v>2013</v>
      </c>
      <c r="J15888" s="2">
        <f t="shared" si="1248"/>
        <v>7</v>
      </c>
      <c r="K15888" t="str">
        <f t="shared" si="1249"/>
        <v>Korenbouten</v>
      </c>
      <c r="L15888" s="25">
        <f t="shared" si="1251"/>
        <v>27</v>
      </c>
    </row>
    <row r="15889" spans="1:12" x14ac:dyDescent="0.25">
      <c r="A15889">
        <v>947</v>
      </c>
      <c r="B15889" t="s">
        <v>100</v>
      </c>
      <c r="C15889" s="1">
        <v>41464.541666666664</v>
      </c>
      <c r="D15889">
        <v>1</v>
      </c>
      <c r="E15889" t="s">
        <v>18</v>
      </c>
      <c r="F15889" t="s">
        <v>19</v>
      </c>
      <c r="G15889">
        <v>2</v>
      </c>
      <c r="H15889" t="str">
        <f t="shared" si="1250"/>
        <v>KD</v>
      </c>
      <c r="I15889" s="2">
        <f t="shared" si="1247"/>
        <v>2013</v>
      </c>
      <c r="J15889" s="2">
        <f t="shared" si="1248"/>
        <v>7</v>
      </c>
      <c r="K15889" t="str">
        <f t="shared" si="1249"/>
        <v>Korenbouten</v>
      </c>
      <c r="L15889" s="25">
        <f t="shared" si="1251"/>
        <v>27</v>
      </c>
    </row>
    <row r="15890" spans="1:12" x14ac:dyDescent="0.25">
      <c r="A15890">
        <v>947</v>
      </c>
      <c r="B15890" t="s">
        <v>100</v>
      </c>
      <c r="C15890" s="1">
        <v>41464.541666666664</v>
      </c>
      <c r="D15890">
        <v>1</v>
      </c>
      <c r="E15890" t="s">
        <v>30</v>
      </c>
      <c r="F15890" t="s">
        <v>31</v>
      </c>
      <c r="G15890">
        <v>7</v>
      </c>
      <c r="H15890" t="str">
        <f t="shared" si="1250"/>
        <v>KD</v>
      </c>
      <c r="I15890" s="2">
        <f t="shared" si="1247"/>
        <v>2013</v>
      </c>
      <c r="J15890" s="2">
        <f t="shared" si="1248"/>
        <v>7</v>
      </c>
      <c r="K15890" t="str">
        <f t="shared" si="1249"/>
        <v>Pantserjuffers</v>
      </c>
      <c r="L15890" s="25">
        <f t="shared" si="1251"/>
        <v>27</v>
      </c>
    </row>
    <row r="15891" spans="1:12" x14ac:dyDescent="0.25">
      <c r="A15891">
        <v>947</v>
      </c>
      <c r="B15891" t="s">
        <v>100</v>
      </c>
      <c r="C15891" s="1">
        <v>41464.541666666664</v>
      </c>
      <c r="D15891">
        <v>1</v>
      </c>
      <c r="E15891" t="s">
        <v>26</v>
      </c>
      <c r="F15891" t="s">
        <v>27</v>
      </c>
      <c r="G15891">
        <v>5</v>
      </c>
      <c r="H15891" t="str">
        <f t="shared" si="1250"/>
        <v>KD</v>
      </c>
      <c r="I15891" s="2">
        <f t="shared" si="1247"/>
        <v>2013</v>
      </c>
      <c r="J15891" s="2">
        <f t="shared" si="1248"/>
        <v>7</v>
      </c>
      <c r="K15891" t="str">
        <f t="shared" si="1249"/>
        <v>Glazenmakers</v>
      </c>
      <c r="L15891" s="25">
        <f t="shared" si="1251"/>
        <v>27</v>
      </c>
    </row>
    <row r="15892" spans="1:12" x14ac:dyDescent="0.25">
      <c r="A15892">
        <v>947</v>
      </c>
      <c r="B15892" t="s">
        <v>100</v>
      </c>
      <c r="C15892" s="1">
        <v>41464.541666666664</v>
      </c>
      <c r="D15892">
        <v>1</v>
      </c>
      <c r="E15892" t="s">
        <v>10</v>
      </c>
      <c r="F15892" t="s">
        <v>11</v>
      </c>
      <c r="G15892">
        <v>122</v>
      </c>
      <c r="H15892" t="str">
        <f t="shared" si="1250"/>
        <v>KD</v>
      </c>
      <c r="I15892" s="2">
        <f t="shared" si="1247"/>
        <v>2013</v>
      </c>
      <c r="J15892" s="2">
        <f t="shared" si="1248"/>
        <v>7</v>
      </c>
      <c r="K15892" t="str">
        <f t="shared" si="1249"/>
        <v>Waterjuffer</v>
      </c>
      <c r="L15892" s="25">
        <f t="shared" si="1251"/>
        <v>27</v>
      </c>
    </row>
    <row r="15893" spans="1:12" x14ac:dyDescent="0.25">
      <c r="A15893">
        <v>947</v>
      </c>
      <c r="B15893" t="s">
        <v>100</v>
      </c>
      <c r="C15893" s="1">
        <v>41464.541666666664</v>
      </c>
      <c r="D15893">
        <v>1</v>
      </c>
      <c r="E15893" t="s">
        <v>24</v>
      </c>
      <c r="F15893" t="s">
        <v>25</v>
      </c>
      <c r="G15893">
        <v>3</v>
      </c>
      <c r="H15893" t="str">
        <f t="shared" si="1250"/>
        <v>KD</v>
      </c>
      <c r="I15893" s="2">
        <f t="shared" si="1247"/>
        <v>2013</v>
      </c>
      <c r="J15893" s="2">
        <f t="shared" si="1248"/>
        <v>7</v>
      </c>
      <c r="K15893" t="str">
        <f t="shared" si="1249"/>
        <v>Glazenmakers</v>
      </c>
      <c r="L15893" s="25">
        <f t="shared" si="1251"/>
        <v>27</v>
      </c>
    </row>
    <row r="15894" spans="1:12" x14ac:dyDescent="0.25">
      <c r="A15894">
        <v>947</v>
      </c>
      <c r="B15894" t="s">
        <v>100</v>
      </c>
      <c r="C15894" s="1">
        <v>41464.541666666664</v>
      </c>
      <c r="D15894">
        <v>1</v>
      </c>
      <c r="E15894" t="s">
        <v>14</v>
      </c>
      <c r="F15894" t="s">
        <v>15</v>
      </c>
      <c r="G15894">
        <v>51</v>
      </c>
      <c r="H15894" t="str">
        <f t="shared" si="1250"/>
        <v>KD</v>
      </c>
      <c r="I15894" s="2">
        <f t="shared" si="1247"/>
        <v>2013</v>
      </c>
      <c r="J15894" s="2">
        <f t="shared" si="1248"/>
        <v>7</v>
      </c>
      <c r="K15894" t="str">
        <f t="shared" si="1249"/>
        <v>Waterjuffer</v>
      </c>
      <c r="L15894" s="25">
        <f t="shared" si="1251"/>
        <v>27</v>
      </c>
    </row>
    <row r="15895" spans="1:12" x14ac:dyDescent="0.25">
      <c r="A15895">
        <v>947</v>
      </c>
      <c r="B15895" t="s">
        <v>100</v>
      </c>
      <c r="C15895" s="1">
        <v>41476.635416666664</v>
      </c>
      <c r="D15895">
        <v>1</v>
      </c>
      <c r="E15895" t="s">
        <v>71</v>
      </c>
      <c r="F15895" t="s">
        <v>72</v>
      </c>
      <c r="G15895">
        <v>2</v>
      </c>
      <c r="H15895" t="str">
        <f t="shared" si="1250"/>
        <v>KD</v>
      </c>
      <c r="I15895" s="2">
        <f t="shared" si="1247"/>
        <v>2013</v>
      </c>
      <c r="J15895" s="2">
        <f t="shared" si="1248"/>
        <v>7</v>
      </c>
      <c r="K15895" t="str">
        <f t="shared" si="1249"/>
        <v>Waterjuffer</v>
      </c>
      <c r="L15895" s="25">
        <f t="shared" si="1251"/>
        <v>28.714285714285715</v>
      </c>
    </row>
    <row r="15896" spans="1:12" x14ac:dyDescent="0.25">
      <c r="A15896">
        <v>947</v>
      </c>
      <c r="B15896" t="s">
        <v>100</v>
      </c>
      <c r="C15896" s="1">
        <v>41476.635416666664</v>
      </c>
      <c r="D15896">
        <v>1</v>
      </c>
      <c r="E15896" t="s">
        <v>32</v>
      </c>
      <c r="F15896" t="s">
        <v>33</v>
      </c>
      <c r="G15896">
        <v>18</v>
      </c>
      <c r="H15896" t="str">
        <f t="shared" si="1250"/>
        <v>KD</v>
      </c>
      <c r="I15896" s="2">
        <f t="shared" si="1247"/>
        <v>2013</v>
      </c>
      <c r="J15896" s="2">
        <f t="shared" si="1248"/>
        <v>7</v>
      </c>
      <c r="K15896" t="str">
        <f t="shared" si="1249"/>
        <v>Korenbouten</v>
      </c>
      <c r="L15896" s="25">
        <f t="shared" si="1251"/>
        <v>28.714285714285715</v>
      </c>
    </row>
    <row r="15897" spans="1:12" x14ac:dyDescent="0.25">
      <c r="A15897">
        <v>947</v>
      </c>
      <c r="B15897" t="s">
        <v>100</v>
      </c>
      <c r="C15897" s="1">
        <v>41476.635416666664</v>
      </c>
      <c r="D15897">
        <v>1</v>
      </c>
      <c r="E15897" t="s">
        <v>18</v>
      </c>
      <c r="F15897" t="s">
        <v>19</v>
      </c>
      <c r="G15897">
        <v>9</v>
      </c>
      <c r="H15897" t="str">
        <f t="shared" si="1250"/>
        <v>KD</v>
      </c>
      <c r="I15897" s="2">
        <f t="shared" ref="I15897:I15960" si="1252">YEAR(C15897)</f>
        <v>2013</v>
      </c>
      <c r="J15897" s="2">
        <f t="shared" ref="J15897:J15960" si="1253">MONTH(C15897)</f>
        <v>7</v>
      </c>
      <c r="K15897" t="str">
        <f t="shared" ref="K15897:K15960" si="1254">VLOOKUP(E15897,$Q$2:$R$100,2,FALSE)</f>
        <v>Korenbouten</v>
      </c>
      <c r="L15897" s="25">
        <f t="shared" si="1251"/>
        <v>28.714285714285715</v>
      </c>
    </row>
    <row r="15898" spans="1:12" x14ac:dyDescent="0.25">
      <c r="A15898">
        <v>947</v>
      </c>
      <c r="B15898" t="s">
        <v>100</v>
      </c>
      <c r="C15898" s="1">
        <v>41476.635416666664</v>
      </c>
      <c r="D15898">
        <v>1</v>
      </c>
      <c r="E15898" t="s">
        <v>30</v>
      </c>
      <c r="F15898" t="s">
        <v>31</v>
      </c>
      <c r="G15898">
        <v>15</v>
      </c>
      <c r="H15898" t="str">
        <f t="shared" si="1250"/>
        <v>KD</v>
      </c>
      <c r="I15898" s="2">
        <f t="shared" si="1252"/>
        <v>2013</v>
      </c>
      <c r="J15898" s="2">
        <f t="shared" si="1253"/>
        <v>7</v>
      </c>
      <c r="K15898" t="str">
        <f t="shared" si="1254"/>
        <v>Pantserjuffers</v>
      </c>
      <c r="L15898" s="25">
        <f t="shared" si="1251"/>
        <v>28.714285714285715</v>
      </c>
    </row>
    <row r="15899" spans="1:12" x14ac:dyDescent="0.25">
      <c r="A15899">
        <v>947</v>
      </c>
      <c r="B15899" t="s">
        <v>100</v>
      </c>
      <c r="C15899" s="1">
        <v>41476.635416666664</v>
      </c>
      <c r="D15899">
        <v>1</v>
      </c>
      <c r="E15899" t="s">
        <v>26</v>
      </c>
      <c r="F15899" t="s">
        <v>27</v>
      </c>
      <c r="G15899">
        <v>4</v>
      </c>
      <c r="H15899" t="str">
        <f t="shared" si="1250"/>
        <v>KD</v>
      </c>
      <c r="I15899" s="2">
        <f t="shared" si="1252"/>
        <v>2013</v>
      </c>
      <c r="J15899" s="2">
        <f t="shared" si="1253"/>
        <v>7</v>
      </c>
      <c r="K15899" t="str">
        <f t="shared" si="1254"/>
        <v>Glazenmakers</v>
      </c>
      <c r="L15899" s="25">
        <f t="shared" si="1251"/>
        <v>28.714285714285715</v>
      </c>
    </row>
    <row r="15900" spans="1:12" x14ac:dyDescent="0.25">
      <c r="A15900">
        <v>947</v>
      </c>
      <c r="B15900" t="s">
        <v>100</v>
      </c>
      <c r="C15900" s="1">
        <v>41476.635416666664</v>
      </c>
      <c r="D15900">
        <v>1</v>
      </c>
      <c r="E15900" t="s">
        <v>10</v>
      </c>
      <c r="F15900" t="s">
        <v>11</v>
      </c>
      <c r="G15900">
        <v>79</v>
      </c>
      <c r="H15900" t="str">
        <f t="shared" si="1250"/>
        <v>KD</v>
      </c>
      <c r="I15900" s="2">
        <f t="shared" si="1252"/>
        <v>2013</v>
      </c>
      <c r="J15900" s="2">
        <f t="shared" si="1253"/>
        <v>7</v>
      </c>
      <c r="K15900" t="str">
        <f t="shared" si="1254"/>
        <v>Waterjuffer</v>
      </c>
      <c r="L15900" s="25">
        <f t="shared" si="1251"/>
        <v>28.714285714285715</v>
      </c>
    </row>
    <row r="15901" spans="1:12" x14ac:dyDescent="0.25">
      <c r="A15901">
        <v>947</v>
      </c>
      <c r="B15901" t="s">
        <v>100</v>
      </c>
      <c r="C15901" s="1">
        <v>41476.635416666664</v>
      </c>
      <c r="D15901">
        <v>1</v>
      </c>
      <c r="E15901" t="s">
        <v>42</v>
      </c>
      <c r="F15901" t="s">
        <v>43</v>
      </c>
      <c r="G15901">
        <v>51</v>
      </c>
      <c r="H15901" t="str">
        <f t="shared" si="1250"/>
        <v>KD</v>
      </c>
      <c r="I15901" s="2">
        <f t="shared" si="1252"/>
        <v>2013</v>
      </c>
      <c r="J15901" s="2">
        <f t="shared" si="1253"/>
        <v>7</v>
      </c>
      <c r="K15901" t="str">
        <f t="shared" si="1254"/>
        <v>Korenbouten</v>
      </c>
      <c r="L15901" s="25">
        <f t="shared" si="1251"/>
        <v>28.714285714285715</v>
      </c>
    </row>
    <row r="15902" spans="1:12" x14ac:dyDescent="0.25">
      <c r="A15902">
        <v>947</v>
      </c>
      <c r="B15902" t="s">
        <v>100</v>
      </c>
      <c r="C15902" s="1">
        <v>41476.635416666664</v>
      </c>
      <c r="D15902">
        <v>1</v>
      </c>
      <c r="E15902" t="s">
        <v>28</v>
      </c>
      <c r="F15902" t="s">
        <v>29</v>
      </c>
      <c r="G15902">
        <v>5</v>
      </c>
      <c r="H15902" t="str">
        <f t="shared" si="1250"/>
        <v>KD</v>
      </c>
      <c r="I15902" s="2">
        <f t="shared" si="1252"/>
        <v>2013</v>
      </c>
      <c r="J15902" s="2">
        <f t="shared" si="1253"/>
        <v>7</v>
      </c>
      <c r="K15902" t="str">
        <f t="shared" si="1254"/>
        <v>Korenbouten</v>
      </c>
      <c r="L15902" s="25">
        <f t="shared" si="1251"/>
        <v>28.714285714285715</v>
      </c>
    </row>
    <row r="15903" spans="1:12" x14ac:dyDescent="0.25">
      <c r="A15903">
        <v>947</v>
      </c>
      <c r="B15903" t="s">
        <v>100</v>
      </c>
      <c r="C15903" s="1">
        <v>41476.635416666664</v>
      </c>
      <c r="D15903">
        <v>1</v>
      </c>
      <c r="E15903" t="s">
        <v>24</v>
      </c>
      <c r="F15903" t="s">
        <v>25</v>
      </c>
      <c r="G15903">
        <v>6</v>
      </c>
      <c r="H15903" t="str">
        <f t="shared" si="1250"/>
        <v>KD</v>
      </c>
      <c r="I15903" s="2">
        <f t="shared" si="1252"/>
        <v>2013</v>
      </c>
      <c r="J15903" s="2">
        <f t="shared" si="1253"/>
        <v>7</v>
      </c>
      <c r="K15903" t="str">
        <f t="shared" si="1254"/>
        <v>Glazenmakers</v>
      </c>
      <c r="L15903" s="25">
        <f t="shared" si="1251"/>
        <v>28.714285714285715</v>
      </c>
    </row>
    <row r="15904" spans="1:12" x14ac:dyDescent="0.25">
      <c r="A15904">
        <v>947</v>
      </c>
      <c r="B15904" t="s">
        <v>100</v>
      </c>
      <c r="C15904" s="1">
        <v>41476.635416666664</v>
      </c>
      <c r="D15904">
        <v>1</v>
      </c>
      <c r="E15904" t="s">
        <v>14</v>
      </c>
      <c r="F15904" t="s">
        <v>15</v>
      </c>
      <c r="G15904">
        <v>73</v>
      </c>
      <c r="H15904" t="str">
        <f t="shared" si="1250"/>
        <v>KD</v>
      </c>
      <c r="I15904" s="2">
        <f t="shared" si="1252"/>
        <v>2013</v>
      </c>
      <c r="J15904" s="2">
        <f t="shared" si="1253"/>
        <v>7</v>
      </c>
      <c r="K15904" t="str">
        <f t="shared" si="1254"/>
        <v>Waterjuffer</v>
      </c>
      <c r="L15904" s="25">
        <f t="shared" si="1251"/>
        <v>28.714285714285715</v>
      </c>
    </row>
    <row r="15905" spans="1:12" x14ac:dyDescent="0.25">
      <c r="A15905">
        <v>947</v>
      </c>
      <c r="B15905" t="s">
        <v>100</v>
      </c>
      <c r="C15905" s="1">
        <v>41476.635416666664</v>
      </c>
      <c r="D15905">
        <v>1</v>
      </c>
      <c r="E15905" t="s">
        <v>59</v>
      </c>
      <c r="F15905" t="s">
        <v>60</v>
      </c>
      <c r="G15905">
        <v>5</v>
      </c>
      <c r="H15905" t="str">
        <f t="shared" si="1250"/>
        <v>KD</v>
      </c>
      <c r="I15905" s="2">
        <f t="shared" si="1252"/>
        <v>2013</v>
      </c>
      <c r="J15905" s="2">
        <f t="shared" si="1253"/>
        <v>7</v>
      </c>
      <c r="K15905" t="str">
        <f t="shared" si="1254"/>
        <v>Pantserjuffers</v>
      </c>
      <c r="L15905" s="25">
        <f t="shared" si="1251"/>
        <v>28.714285714285715</v>
      </c>
    </row>
    <row r="15906" spans="1:12" x14ac:dyDescent="0.25">
      <c r="A15906">
        <v>947</v>
      </c>
      <c r="B15906" t="s">
        <v>100</v>
      </c>
      <c r="C15906" s="1">
        <v>41502.614583333336</v>
      </c>
      <c r="D15906">
        <v>1</v>
      </c>
      <c r="E15906" t="s">
        <v>8</v>
      </c>
      <c r="F15906" t="s">
        <v>9</v>
      </c>
      <c r="G15906">
        <v>1</v>
      </c>
      <c r="H15906" t="str">
        <f t="shared" si="1250"/>
        <v>KD</v>
      </c>
      <c r="I15906" s="2">
        <f t="shared" si="1252"/>
        <v>2013</v>
      </c>
      <c r="J15906" s="2">
        <f t="shared" si="1253"/>
        <v>8</v>
      </c>
      <c r="K15906" t="str">
        <f t="shared" si="1254"/>
        <v>Pantserjuffers</v>
      </c>
      <c r="L15906" s="25">
        <f t="shared" si="1251"/>
        <v>32.428571428571431</v>
      </c>
    </row>
    <row r="15907" spans="1:12" x14ac:dyDescent="0.25">
      <c r="A15907">
        <v>947</v>
      </c>
      <c r="B15907" t="s">
        <v>100</v>
      </c>
      <c r="C15907" s="1">
        <v>41502.614583333336</v>
      </c>
      <c r="D15907">
        <v>1</v>
      </c>
      <c r="E15907" t="s">
        <v>55</v>
      </c>
      <c r="F15907" t="s">
        <v>56</v>
      </c>
      <c r="G15907">
        <v>7</v>
      </c>
      <c r="H15907" t="str">
        <f t="shared" si="1250"/>
        <v>KD</v>
      </c>
      <c r="I15907" s="2">
        <f t="shared" si="1252"/>
        <v>2013</v>
      </c>
      <c r="J15907" s="2">
        <f t="shared" si="1253"/>
        <v>8</v>
      </c>
      <c r="K15907" t="str">
        <f t="shared" si="1254"/>
        <v>Korenbouten</v>
      </c>
      <c r="L15907" s="25">
        <f t="shared" si="1251"/>
        <v>32.428571428571431</v>
      </c>
    </row>
    <row r="15908" spans="1:12" x14ac:dyDescent="0.25">
      <c r="A15908">
        <v>947</v>
      </c>
      <c r="B15908" t="s">
        <v>100</v>
      </c>
      <c r="C15908" s="1">
        <v>41502.614583333336</v>
      </c>
      <c r="D15908">
        <v>1</v>
      </c>
      <c r="E15908" t="s">
        <v>30</v>
      </c>
      <c r="F15908" t="s">
        <v>31</v>
      </c>
      <c r="G15908">
        <v>22</v>
      </c>
      <c r="H15908" t="str">
        <f t="shared" si="1250"/>
        <v>KD</v>
      </c>
      <c r="I15908" s="2">
        <f t="shared" si="1252"/>
        <v>2013</v>
      </c>
      <c r="J15908" s="2">
        <f t="shared" si="1253"/>
        <v>8</v>
      </c>
      <c r="K15908" t="str">
        <f t="shared" si="1254"/>
        <v>Pantserjuffers</v>
      </c>
      <c r="L15908" s="25">
        <f t="shared" si="1251"/>
        <v>32.428571428571431</v>
      </c>
    </row>
    <row r="15909" spans="1:12" x14ac:dyDescent="0.25">
      <c r="A15909">
        <v>947</v>
      </c>
      <c r="B15909" t="s">
        <v>100</v>
      </c>
      <c r="C15909" s="1">
        <v>41502.614583333336</v>
      </c>
      <c r="D15909">
        <v>1</v>
      </c>
      <c r="E15909" t="s">
        <v>26</v>
      </c>
      <c r="F15909" t="s">
        <v>27</v>
      </c>
      <c r="G15909">
        <v>3</v>
      </c>
      <c r="H15909" t="str">
        <f t="shared" si="1250"/>
        <v>KD</v>
      </c>
      <c r="I15909" s="2">
        <f t="shared" si="1252"/>
        <v>2013</v>
      </c>
      <c r="J15909" s="2">
        <f t="shared" si="1253"/>
        <v>8</v>
      </c>
      <c r="K15909" t="str">
        <f t="shared" si="1254"/>
        <v>Glazenmakers</v>
      </c>
      <c r="L15909" s="25">
        <f t="shared" si="1251"/>
        <v>32.428571428571431</v>
      </c>
    </row>
    <row r="15910" spans="1:12" x14ac:dyDescent="0.25">
      <c r="A15910">
        <v>947</v>
      </c>
      <c r="B15910" t="s">
        <v>100</v>
      </c>
      <c r="C15910" s="1">
        <v>41502.614583333336</v>
      </c>
      <c r="D15910">
        <v>1</v>
      </c>
      <c r="E15910" t="s">
        <v>42</v>
      </c>
      <c r="F15910" t="s">
        <v>43</v>
      </c>
      <c r="G15910">
        <v>1</v>
      </c>
      <c r="H15910" t="str">
        <f t="shared" si="1250"/>
        <v>KD</v>
      </c>
      <c r="I15910" s="2">
        <f t="shared" si="1252"/>
        <v>2013</v>
      </c>
      <c r="J15910" s="2">
        <f t="shared" si="1253"/>
        <v>8</v>
      </c>
      <c r="K15910" t="str">
        <f t="shared" si="1254"/>
        <v>Korenbouten</v>
      </c>
      <c r="L15910" s="25">
        <f t="shared" si="1251"/>
        <v>32.428571428571431</v>
      </c>
    </row>
    <row r="15911" spans="1:12" x14ac:dyDescent="0.25">
      <c r="A15911">
        <v>947</v>
      </c>
      <c r="B15911" t="s">
        <v>100</v>
      </c>
      <c r="C15911" s="1">
        <v>41502.614583333336</v>
      </c>
      <c r="D15911">
        <v>1</v>
      </c>
      <c r="E15911" t="s">
        <v>71</v>
      </c>
      <c r="F15911" t="s">
        <v>72</v>
      </c>
      <c r="G15911">
        <v>2</v>
      </c>
      <c r="H15911" t="str">
        <f t="shared" si="1250"/>
        <v>KD</v>
      </c>
      <c r="I15911" s="2">
        <f t="shared" si="1252"/>
        <v>2013</v>
      </c>
      <c r="J15911" s="2">
        <f t="shared" si="1253"/>
        <v>8</v>
      </c>
      <c r="K15911" t="str">
        <f t="shared" si="1254"/>
        <v>Waterjuffer</v>
      </c>
      <c r="L15911" s="25">
        <f t="shared" si="1251"/>
        <v>32.428571428571431</v>
      </c>
    </row>
    <row r="15912" spans="1:12" x14ac:dyDescent="0.25">
      <c r="A15912">
        <v>947</v>
      </c>
      <c r="B15912" t="s">
        <v>100</v>
      </c>
      <c r="C15912" s="1">
        <v>41502.614583333336</v>
      </c>
      <c r="D15912">
        <v>1</v>
      </c>
      <c r="E15912" t="s">
        <v>10</v>
      </c>
      <c r="F15912" t="s">
        <v>11</v>
      </c>
      <c r="G15912">
        <v>20</v>
      </c>
      <c r="H15912" t="str">
        <f t="shared" si="1250"/>
        <v>KD</v>
      </c>
      <c r="I15912" s="2">
        <f t="shared" si="1252"/>
        <v>2013</v>
      </c>
      <c r="J15912" s="2">
        <f t="shared" si="1253"/>
        <v>8</v>
      </c>
      <c r="K15912" t="str">
        <f t="shared" si="1254"/>
        <v>Waterjuffer</v>
      </c>
      <c r="L15912" s="25">
        <f t="shared" si="1251"/>
        <v>32.428571428571431</v>
      </c>
    </row>
    <row r="15913" spans="1:12" x14ac:dyDescent="0.25">
      <c r="A15913">
        <v>947</v>
      </c>
      <c r="B15913" t="s">
        <v>100</v>
      </c>
      <c r="C15913" s="1">
        <v>41502.614583333336</v>
      </c>
      <c r="D15913">
        <v>1</v>
      </c>
      <c r="E15913" t="s">
        <v>14</v>
      </c>
      <c r="F15913" t="s">
        <v>15</v>
      </c>
      <c r="G15913">
        <v>10</v>
      </c>
      <c r="H15913" t="str">
        <f t="shared" si="1250"/>
        <v>KD</v>
      </c>
      <c r="I15913" s="2">
        <f t="shared" si="1252"/>
        <v>2013</v>
      </c>
      <c r="J15913" s="2">
        <f t="shared" si="1253"/>
        <v>8</v>
      </c>
      <c r="K15913" t="str">
        <f t="shared" si="1254"/>
        <v>Waterjuffer</v>
      </c>
      <c r="L15913" s="25">
        <f t="shared" si="1251"/>
        <v>32.428571428571431</v>
      </c>
    </row>
    <row r="15914" spans="1:12" x14ac:dyDescent="0.25">
      <c r="A15914">
        <v>947</v>
      </c>
      <c r="B15914" t="s">
        <v>100</v>
      </c>
      <c r="C15914" s="1">
        <v>41502.614583333336</v>
      </c>
      <c r="D15914">
        <v>1</v>
      </c>
      <c r="E15914" t="s">
        <v>59</v>
      </c>
      <c r="F15914" t="s">
        <v>60</v>
      </c>
      <c r="G15914">
        <v>6</v>
      </c>
      <c r="H15914" t="str">
        <f t="shared" si="1250"/>
        <v>KD</v>
      </c>
      <c r="I15914" s="2">
        <f t="shared" si="1252"/>
        <v>2013</v>
      </c>
      <c r="J15914" s="2">
        <f t="shared" si="1253"/>
        <v>8</v>
      </c>
      <c r="K15914" t="str">
        <f t="shared" si="1254"/>
        <v>Pantserjuffers</v>
      </c>
      <c r="L15914" s="25">
        <f t="shared" si="1251"/>
        <v>32.428571428571431</v>
      </c>
    </row>
    <row r="15915" spans="1:12" x14ac:dyDescent="0.25">
      <c r="A15915">
        <v>947</v>
      </c>
      <c r="B15915" t="s">
        <v>100</v>
      </c>
      <c r="C15915" s="1">
        <v>41509.638888888891</v>
      </c>
      <c r="D15915">
        <v>1</v>
      </c>
      <c r="E15915" t="s">
        <v>55</v>
      </c>
      <c r="F15915" t="s">
        <v>56</v>
      </c>
      <c r="G15915">
        <v>1</v>
      </c>
      <c r="H15915" t="str">
        <f t="shared" si="1250"/>
        <v>KD</v>
      </c>
      <c r="I15915" s="2">
        <f t="shared" si="1252"/>
        <v>2013</v>
      </c>
      <c r="J15915" s="2">
        <f t="shared" si="1253"/>
        <v>8</v>
      </c>
      <c r="K15915" t="str">
        <f t="shared" si="1254"/>
        <v>Korenbouten</v>
      </c>
      <c r="L15915" s="25">
        <f t="shared" si="1251"/>
        <v>33.428571428571431</v>
      </c>
    </row>
    <row r="15916" spans="1:12" x14ac:dyDescent="0.25">
      <c r="A15916">
        <v>947</v>
      </c>
      <c r="B15916" t="s">
        <v>100</v>
      </c>
      <c r="C15916" s="1">
        <v>41509.638888888891</v>
      </c>
      <c r="D15916">
        <v>1</v>
      </c>
      <c r="E15916" t="s">
        <v>71</v>
      </c>
      <c r="F15916" t="s">
        <v>72</v>
      </c>
      <c r="G15916">
        <v>1</v>
      </c>
      <c r="H15916" t="str">
        <f t="shared" si="1250"/>
        <v>KD</v>
      </c>
      <c r="I15916" s="2">
        <f t="shared" si="1252"/>
        <v>2013</v>
      </c>
      <c r="J15916" s="2">
        <f t="shared" si="1253"/>
        <v>8</v>
      </c>
      <c r="K15916" t="str">
        <f t="shared" si="1254"/>
        <v>Waterjuffer</v>
      </c>
      <c r="L15916" s="25">
        <f t="shared" si="1251"/>
        <v>33.428571428571431</v>
      </c>
    </row>
    <row r="15917" spans="1:12" x14ac:dyDescent="0.25">
      <c r="A15917">
        <v>947</v>
      </c>
      <c r="B15917" t="s">
        <v>100</v>
      </c>
      <c r="C15917" s="1">
        <v>41509.638888888891</v>
      </c>
      <c r="D15917">
        <v>1</v>
      </c>
      <c r="E15917" t="s">
        <v>40</v>
      </c>
      <c r="F15917" t="s">
        <v>41</v>
      </c>
      <c r="G15917">
        <v>2</v>
      </c>
      <c r="H15917" t="str">
        <f t="shared" si="1250"/>
        <v>KD</v>
      </c>
      <c r="I15917" s="2">
        <f t="shared" si="1252"/>
        <v>2013</v>
      </c>
      <c r="J15917" s="2">
        <f t="shared" si="1253"/>
        <v>8</v>
      </c>
      <c r="K15917" t="str">
        <f t="shared" si="1254"/>
        <v>Korenbouten</v>
      </c>
      <c r="L15917" s="25">
        <f t="shared" si="1251"/>
        <v>33.428571428571431</v>
      </c>
    </row>
    <row r="15918" spans="1:12" x14ac:dyDescent="0.25">
      <c r="A15918">
        <v>947</v>
      </c>
      <c r="B15918" t="s">
        <v>100</v>
      </c>
      <c r="C15918" s="1">
        <v>41509.638888888891</v>
      </c>
      <c r="D15918">
        <v>1</v>
      </c>
      <c r="E15918" t="s">
        <v>30</v>
      </c>
      <c r="F15918" t="s">
        <v>31</v>
      </c>
      <c r="G15918">
        <v>17</v>
      </c>
      <c r="H15918" t="str">
        <f t="shared" si="1250"/>
        <v>KD</v>
      </c>
      <c r="I15918" s="2">
        <f t="shared" si="1252"/>
        <v>2013</v>
      </c>
      <c r="J15918" s="2">
        <f t="shared" si="1253"/>
        <v>8</v>
      </c>
      <c r="K15918" t="str">
        <f t="shared" si="1254"/>
        <v>Pantserjuffers</v>
      </c>
      <c r="L15918" s="25">
        <f t="shared" si="1251"/>
        <v>33.428571428571431</v>
      </c>
    </row>
    <row r="15919" spans="1:12" x14ac:dyDescent="0.25">
      <c r="A15919">
        <v>947</v>
      </c>
      <c r="B15919" t="s">
        <v>100</v>
      </c>
      <c r="C15919" s="1">
        <v>41509.638888888891</v>
      </c>
      <c r="D15919">
        <v>1</v>
      </c>
      <c r="E15919" t="s">
        <v>26</v>
      </c>
      <c r="F15919" t="s">
        <v>27</v>
      </c>
      <c r="G15919">
        <v>2</v>
      </c>
      <c r="H15919" t="str">
        <f t="shared" si="1250"/>
        <v>KD</v>
      </c>
      <c r="I15919" s="2">
        <f t="shared" si="1252"/>
        <v>2013</v>
      </c>
      <c r="J15919" s="2">
        <f t="shared" si="1253"/>
        <v>8</v>
      </c>
      <c r="K15919" t="str">
        <f t="shared" si="1254"/>
        <v>Glazenmakers</v>
      </c>
      <c r="L15919" s="25">
        <f t="shared" si="1251"/>
        <v>33.428571428571431</v>
      </c>
    </row>
    <row r="15920" spans="1:12" x14ac:dyDescent="0.25">
      <c r="A15920">
        <v>947</v>
      </c>
      <c r="B15920" t="s">
        <v>100</v>
      </c>
      <c r="C15920" s="1">
        <v>41509.638888888891</v>
      </c>
      <c r="D15920">
        <v>1</v>
      </c>
      <c r="E15920" t="s">
        <v>10</v>
      </c>
      <c r="F15920" t="s">
        <v>11</v>
      </c>
      <c r="G15920">
        <v>13</v>
      </c>
      <c r="H15920" t="str">
        <f t="shared" si="1250"/>
        <v>KD</v>
      </c>
      <c r="I15920" s="2">
        <f t="shared" si="1252"/>
        <v>2013</v>
      </c>
      <c r="J15920" s="2">
        <f t="shared" si="1253"/>
        <v>8</v>
      </c>
      <c r="K15920" t="str">
        <f t="shared" si="1254"/>
        <v>Waterjuffer</v>
      </c>
      <c r="L15920" s="25">
        <f t="shared" si="1251"/>
        <v>33.428571428571431</v>
      </c>
    </row>
    <row r="15921" spans="1:12" x14ac:dyDescent="0.25">
      <c r="A15921">
        <v>947</v>
      </c>
      <c r="B15921" t="s">
        <v>100</v>
      </c>
      <c r="C15921" s="1">
        <v>41509.638888888891</v>
      </c>
      <c r="D15921">
        <v>1</v>
      </c>
      <c r="E15921" t="s">
        <v>36</v>
      </c>
      <c r="F15921" t="s">
        <v>37</v>
      </c>
      <c r="G15921">
        <v>7</v>
      </c>
      <c r="H15921" t="str">
        <f t="shared" si="1250"/>
        <v>KD</v>
      </c>
      <c r="I15921" s="2">
        <f t="shared" si="1252"/>
        <v>2013</v>
      </c>
      <c r="J15921" s="2">
        <f t="shared" si="1253"/>
        <v>8</v>
      </c>
      <c r="K15921" t="str">
        <f t="shared" si="1254"/>
        <v>Glazenmakers</v>
      </c>
      <c r="L15921" s="25">
        <f t="shared" si="1251"/>
        <v>33.428571428571431</v>
      </c>
    </row>
    <row r="15922" spans="1:12" x14ac:dyDescent="0.25">
      <c r="A15922">
        <v>947</v>
      </c>
      <c r="B15922" t="s">
        <v>100</v>
      </c>
      <c r="C15922" s="1">
        <v>41509.638888888891</v>
      </c>
      <c r="D15922">
        <v>1</v>
      </c>
      <c r="E15922" t="s">
        <v>46</v>
      </c>
      <c r="F15922" t="s">
        <v>47</v>
      </c>
      <c r="G15922">
        <v>4</v>
      </c>
      <c r="H15922" t="str">
        <f t="shared" si="1250"/>
        <v>KD</v>
      </c>
      <c r="I15922" s="2">
        <f t="shared" si="1252"/>
        <v>2013</v>
      </c>
      <c r="J15922" s="2">
        <f t="shared" si="1253"/>
        <v>8</v>
      </c>
      <c r="K15922" t="str">
        <f t="shared" si="1254"/>
        <v>Pantserjuffers</v>
      </c>
      <c r="L15922" s="25">
        <f t="shared" si="1251"/>
        <v>33.428571428571431</v>
      </c>
    </row>
    <row r="15923" spans="1:12" x14ac:dyDescent="0.25">
      <c r="A15923">
        <v>947</v>
      </c>
      <c r="B15923" t="s">
        <v>100</v>
      </c>
      <c r="C15923" s="1">
        <v>41509.638888888891</v>
      </c>
      <c r="D15923">
        <v>1</v>
      </c>
      <c r="E15923" t="s">
        <v>14</v>
      </c>
      <c r="F15923" t="s">
        <v>15</v>
      </c>
      <c r="G15923">
        <v>10</v>
      </c>
      <c r="H15923" t="str">
        <f t="shared" si="1250"/>
        <v>KD</v>
      </c>
      <c r="I15923" s="2">
        <f t="shared" si="1252"/>
        <v>2013</v>
      </c>
      <c r="J15923" s="2">
        <f t="shared" si="1253"/>
        <v>8</v>
      </c>
      <c r="K15923" t="str">
        <f t="shared" si="1254"/>
        <v>Waterjuffer</v>
      </c>
      <c r="L15923" s="25">
        <f t="shared" si="1251"/>
        <v>33.428571428571431</v>
      </c>
    </row>
    <row r="15924" spans="1:12" x14ac:dyDescent="0.25">
      <c r="A15924">
        <v>947</v>
      </c>
      <c r="B15924" t="s">
        <v>100</v>
      </c>
      <c r="C15924" s="1">
        <v>41509.638888888891</v>
      </c>
      <c r="D15924">
        <v>1</v>
      </c>
      <c r="E15924" t="s">
        <v>38</v>
      </c>
      <c r="F15924" t="s">
        <v>39</v>
      </c>
      <c r="G15924">
        <v>1</v>
      </c>
      <c r="H15924" t="str">
        <f t="shared" si="1250"/>
        <v>KD</v>
      </c>
      <c r="I15924" s="2">
        <f t="shared" si="1252"/>
        <v>2013</v>
      </c>
      <c r="J15924" s="2">
        <f t="shared" si="1253"/>
        <v>8</v>
      </c>
      <c r="K15924" t="str">
        <f t="shared" si="1254"/>
        <v>Korenbouten</v>
      </c>
      <c r="L15924" s="25">
        <f t="shared" si="1251"/>
        <v>33.428571428571431</v>
      </c>
    </row>
    <row r="15925" spans="1:12" x14ac:dyDescent="0.25">
      <c r="A15925">
        <v>947</v>
      </c>
      <c r="B15925" t="s">
        <v>100</v>
      </c>
      <c r="C15925" s="1">
        <v>41509.638888888891</v>
      </c>
      <c r="D15925">
        <v>1</v>
      </c>
      <c r="E15925" t="s">
        <v>59</v>
      </c>
      <c r="F15925" t="s">
        <v>60</v>
      </c>
      <c r="G15925">
        <v>6</v>
      </c>
      <c r="H15925" t="str">
        <f t="shared" si="1250"/>
        <v>KD</v>
      </c>
      <c r="I15925" s="2">
        <f t="shared" si="1252"/>
        <v>2013</v>
      </c>
      <c r="J15925" s="2">
        <f t="shared" si="1253"/>
        <v>8</v>
      </c>
      <c r="K15925" t="str">
        <f t="shared" si="1254"/>
        <v>Pantserjuffers</v>
      </c>
      <c r="L15925" s="25">
        <f t="shared" si="1251"/>
        <v>33.428571428571431</v>
      </c>
    </row>
    <row r="15926" spans="1:12" x14ac:dyDescent="0.25">
      <c r="A15926">
        <v>947</v>
      </c>
      <c r="B15926" t="s">
        <v>100</v>
      </c>
      <c r="C15926" s="1">
        <v>41764.5625</v>
      </c>
      <c r="D15926">
        <v>1</v>
      </c>
      <c r="E15926" t="s">
        <v>16</v>
      </c>
      <c r="F15926" t="s">
        <v>17</v>
      </c>
      <c r="G15926">
        <v>2</v>
      </c>
      <c r="H15926" t="str">
        <f t="shared" si="1250"/>
        <v>KD</v>
      </c>
      <c r="I15926" s="2">
        <f t="shared" si="1252"/>
        <v>2014</v>
      </c>
      <c r="J15926" s="2">
        <f t="shared" si="1253"/>
        <v>5</v>
      </c>
      <c r="K15926" t="str">
        <f t="shared" si="1254"/>
        <v>Waterjuffer</v>
      </c>
      <c r="L15926" s="25">
        <f t="shared" si="1251"/>
        <v>17.714285714285715</v>
      </c>
    </row>
    <row r="15927" spans="1:12" x14ac:dyDescent="0.25">
      <c r="A15927">
        <v>947</v>
      </c>
      <c r="B15927" t="s">
        <v>100</v>
      </c>
      <c r="C15927" s="1">
        <v>41764.5625</v>
      </c>
      <c r="D15927">
        <v>1</v>
      </c>
      <c r="E15927" t="s">
        <v>12</v>
      </c>
      <c r="F15927" t="s">
        <v>13</v>
      </c>
      <c r="G15927">
        <v>2</v>
      </c>
      <c r="H15927" t="str">
        <f t="shared" si="1250"/>
        <v>KD</v>
      </c>
      <c r="I15927" s="2">
        <f t="shared" si="1252"/>
        <v>2014</v>
      </c>
      <c r="J15927" s="2">
        <f t="shared" si="1253"/>
        <v>5</v>
      </c>
      <c r="K15927" t="str">
        <f t="shared" si="1254"/>
        <v>Waterjuffer</v>
      </c>
      <c r="L15927" s="25">
        <f t="shared" si="1251"/>
        <v>17.714285714285715</v>
      </c>
    </row>
    <row r="15928" spans="1:12" x14ac:dyDescent="0.25">
      <c r="A15928">
        <v>947</v>
      </c>
      <c r="B15928" t="s">
        <v>100</v>
      </c>
      <c r="C15928" s="1">
        <v>41764.5625</v>
      </c>
      <c r="D15928">
        <v>1</v>
      </c>
      <c r="E15928" t="s">
        <v>14</v>
      </c>
      <c r="F15928" t="s">
        <v>15</v>
      </c>
      <c r="G15928">
        <v>3</v>
      </c>
      <c r="H15928" t="str">
        <f t="shared" si="1250"/>
        <v>KD</v>
      </c>
      <c r="I15928" s="2">
        <f t="shared" si="1252"/>
        <v>2014</v>
      </c>
      <c r="J15928" s="2">
        <f t="shared" si="1253"/>
        <v>5</v>
      </c>
      <c r="K15928" t="str">
        <f t="shared" si="1254"/>
        <v>Waterjuffer</v>
      </c>
      <c r="L15928" s="25">
        <f t="shared" si="1251"/>
        <v>17.714285714285715</v>
      </c>
    </row>
    <row r="15929" spans="1:12" x14ac:dyDescent="0.25">
      <c r="A15929">
        <v>947</v>
      </c>
      <c r="B15929" t="s">
        <v>100</v>
      </c>
      <c r="C15929" s="1">
        <v>41764.5625</v>
      </c>
      <c r="D15929">
        <v>1</v>
      </c>
      <c r="E15929" t="s">
        <v>8</v>
      </c>
      <c r="F15929" t="s">
        <v>9</v>
      </c>
      <c r="G15929">
        <v>183</v>
      </c>
      <c r="H15929" t="str">
        <f t="shared" si="1250"/>
        <v>KD</v>
      </c>
      <c r="I15929" s="2">
        <f t="shared" si="1252"/>
        <v>2014</v>
      </c>
      <c r="J15929" s="2">
        <f t="shared" si="1253"/>
        <v>5</v>
      </c>
      <c r="K15929" t="str">
        <f t="shared" si="1254"/>
        <v>Pantserjuffers</v>
      </c>
      <c r="L15929" s="25">
        <f t="shared" si="1251"/>
        <v>17.714285714285715</v>
      </c>
    </row>
    <row r="15930" spans="1:12" x14ac:dyDescent="0.25">
      <c r="A15930">
        <v>947</v>
      </c>
      <c r="B15930" t="s">
        <v>100</v>
      </c>
      <c r="C15930" s="1">
        <v>41764.5625</v>
      </c>
      <c r="D15930">
        <v>1</v>
      </c>
      <c r="E15930" t="s">
        <v>22</v>
      </c>
      <c r="F15930" t="s">
        <v>23</v>
      </c>
      <c r="G15930">
        <v>3</v>
      </c>
      <c r="H15930" t="str">
        <f t="shared" si="1250"/>
        <v>KD</v>
      </c>
      <c r="I15930" s="2">
        <f t="shared" si="1252"/>
        <v>2014</v>
      </c>
      <c r="J15930" s="2">
        <f t="shared" si="1253"/>
        <v>5</v>
      </c>
      <c r="K15930" t="str">
        <f t="shared" si="1254"/>
        <v>Glazenmakers</v>
      </c>
      <c r="L15930" s="25">
        <f t="shared" si="1251"/>
        <v>17.714285714285715</v>
      </c>
    </row>
    <row r="15931" spans="1:12" x14ac:dyDescent="0.25">
      <c r="A15931">
        <v>947</v>
      </c>
      <c r="B15931" t="s">
        <v>100</v>
      </c>
      <c r="C15931" s="1">
        <v>41764.5625</v>
      </c>
      <c r="D15931">
        <v>1</v>
      </c>
      <c r="E15931" t="s">
        <v>28</v>
      </c>
      <c r="F15931" t="s">
        <v>29</v>
      </c>
      <c r="G15931">
        <v>4</v>
      </c>
      <c r="H15931" t="str">
        <f t="shared" si="1250"/>
        <v>KD</v>
      </c>
      <c r="I15931" s="2">
        <f t="shared" si="1252"/>
        <v>2014</v>
      </c>
      <c r="J15931" s="2">
        <f t="shared" si="1253"/>
        <v>5</v>
      </c>
      <c r="K15931" t="str">
        <f t="shared" si="1254"/>
        <v>Korenbouten</v>
      </c>
      <c r="L15931" s="25">
        <f t="shared" si="1251"/>
        <v>17.714285714285715</v>
      </c>
    </row>
    <row r="15932" spans="1:12" x14ac:dyDescent="0.25">
      <c r="A15932">
        <v>947</v>
      </c>
      <c r="B15932" t="s">
        <v>100</v>
      </c>
      <c r="C15932" s="1">
        <v>41778.541666666664</v>
      </c>
      <c r="D15932">
        <v>1</v>
      </c>
      <c r="E15932" t="s">
        <v>20</v>
      </c>
      <c r="F15932" t="s">
        <v>21</v>
      </c>
      <c r="G15932">
        <v>91</v>
      </c>
      <c r="H15932" t="str">
        <f t="shared" si="1250"/>
        <v>KD</v>
      </c>
      <c r="I15932" s="2">
        <f t="shared" si="1252"/>
        <v>2014</v>
      </c>
      <c r="J15932" s="2">
        <f t="shared" si="1253"/>
        <v>5</v>
      </c>
      <c r="K15932" t="str">
        <f t="shared" si="1254"/>
        <v>Waterjuffer</v>
      </c>
      <c r="L15932" s="25">
        <f t="shared" si="1251"/>
        <v>19.714285714285715</v>
      </c>
    </row>
    <row r="15933" spans="1:12" x14ac:dyDescent="0.25">
      <c r="A15933">
        <v>947</v>
      </c>
      <c r="B15933" t="s">
        <v>100</v>
      </c>
      <c r="C15933" s="1">
        <v>41778.541666666664</v>
      </c>
      <c r="D15933">
        <v>1</v>
      </c>
      <c r="E15933" t="s">
        <v>8</v>
      </c>
      <c r="F15933" t="s">
        <v>9</v>
      </c>
      <c r="G15933">
        <v>26</v>
      </c>
      <c r="H15933" t="str">
        <f t="shared" si="1250"/>
        <v>KD</v>
      </c>
      <c r="I15933" s="2">
        <f t="shared" si="1252"/>
        <v>2014</v>
      </c>
      <c r="J15933" s="2">
        <f t="shared" si="1253"/>
        <v>5</v>
      </c>
      <c r="K15933" t="str">
        <f t="shared" si="1254"/>
        <v>Pantserjuffers</v>
      </c>
      <c r="L15933" s="25">
        <f t="shared" si="1251"/>
        <v>19.714285714285715</v>
      </c>
    </row>
    <row r="15934" spans="1:12" x14ac:dyDescent="0.25">
      <c r="A15934">
        <v>947</v>
      </c>
      <c r="B15934" t="s">
        <v>100</v>
      </c>
      <c r="C15934" s="1">
        <v>41778.541666666664</v>
      </c>
      <c r="D15934">
        <v>1</v>
      </c>
      <c r="E15934" t="s">
        <v>22</v>
      </c>
      <c r="F15934" t="s">
        <v>23</v>
      </c>
      <c r="G15934">
        <v>4</v>
      </c>
      <c r="H15934" t="str">
        <f t="shared" si="1250"/>
        <v>KD</v>
      </c>
      <c r="I15934" s="2">
        <f t="shared" si="1252"/>
        <v>2014</v>
      </c>
      <c r="J15934" s="2">
        <f t="shared" si="1253"/>
        <v>5</v>
      </c>
      <c r="K15934" t="str">
        <f t="shared" si="1254"/>
        <v>Glazenmakers</v>
      </c>
      <c r="L15934" s="25">
        <f t="shared" si="1251"/>
        <v>19.714285714285715</v>
      </c>
    </row>
    <row r="15935" spans="1:12" x14ac:dyDescent="0.25">
      <c r="A15935">
        <v>947</v>
      </c>
      <c r="B15935" t="s">
        <v>100</v>
      </c>
      <c r="C15935" s="1">
        <v>41778.541666666664</v>
      </c>
      <c r="D15935">
        <v>1</v>
      </c>
      <c r="E15935" t="s">
        <v>10</v>
      </c>
      <c r="F15935" t="s">
        <v>11</v>
      </c>
      <c r="G15935">
        <v>52</v>
      </c>
      <c r="H15935" t="str">
        <f t="shared" si="1250"/>
        <v>KD</v>
      </c>
      <c r="I15935" s="2">
        <f t="shared" si="1252"/>
        <v>2014</v>
      </c>
      <c r="J15935" s="2">
        <f t="shared" si="1253"/>
        <v>5</v>
      </c>
      <c r="K15935" t="str">
        <f t="shared" si="1254"/>
        <v>Waterjuffer</v>
      </c>
      <c r="L15935" s="25">
        <f t="shared" si="1251"/>
        <v>19.714285714285715</v>
      </c>
    </row>
    <row r="15936" spans="1:12" x14ac:dyDescent="0.25">
      <c r="A15936">
        <v>947</v>
      </c>
      <c r="B15936" t="s">
        <v>100</v>
      </c>
      <c r="C15936" s="1">
        <v>41778.541666666664</v>
      </c>
      <c r="D15936">
        <v>1</v>
      </c>
      <c r="E15936" t="s">
        <v>28</v>
      </c>
      <c r="F15936" t="s">
        <v>29</v>
      </c>
      <c r="G15936">
        <v>17</v>
      </c>
      <c r="H15936" t="str">
        <f t="shared" si="1250"/>
        <v>KD</v>
      </c>
      <c r="I15936" s="2">
        <f t="shared" si="1252"/>
        <v>2014</v>
      </c>
      <c r="J15936" s="2">
        <f t="shared" si="1253"/>
        <v>5</v>
      </c>
      <c r="K15936" t="str">
        <f t="shared" si="1254"/>
        <v>Korenbouten</v>
      </c>
      <c r="L15936" s="25">
        <f t="shared" si="1251"/>
        <v>19.714285714285715</v>
      </c>
    </row>
    <row r="15937" spans="1:12" x14ac:dyDescent="0.25">
      <c r="A15937">
        <v>947</v>
      </c>
      <c r="B15937" t="s">
        <v>100</v>
      </c>
      <c r="C15937" s="1">
        <v>41778.541666666664</v>
      </c>
      <c r="D15937">
        <v>1</v>
      </c>
      <c r="E15937" t="s">
        <v>24</v>
      </c>
      <c r="F15937" t="s">
        <v>25</v>
      </c>
      <c r="G15937">
        <v>1</v>
      </c>
      <c r="H15937" t="str">
        <f t="shared" si="1250"/>
        <v>KD</v>
      </c>
      <c r="I15937" s="2">
        <f t="shared" si="1252"/>
        <v>2014</v>
      </c>
      <c r="J15937" s="2">
        <f t="shared" si="1253"/>
        <v>5</v>
      </c>
      <c r="K15937" t="str">
        <f t="shared" si="1254"/>
        <v>Glazenmakers</v>
      </c>
      <c r="L15937" s="25">
        <f t="shared" si="1251"/>
        <v>19.714285714285715</v>
      </c>
    </row>
    <row r="15938" spans="1:12" x14ac:dyDescent="0.25">
      <c r="A15938">
        <v>947</v>
      </c>
      <c r="B15938" t="s">
        <v>100</v>
      </c>
      <c r="C15938" s="1">
        <v>41778.541666666664</v>
      </c>
      <c r="D15938">
        <v>1</v>
      </c>
      <c r="E15938" t="s">
        <v>12</v>
      </c>
      <c r="F15938" t="s">
        <v>13</v>
      </c>
      <c r="G15938">
        <v>2</v>
      </c>
      <c r="H15938" t="str">
        <f t="shared" ref="H15938:H16001" si="1255">VLOOKUP(A15938,$N$2:$O$51,2,FALSE)</f>
        <v>KD</v>
      </c>
      <c r="I15938" s="2">
        <f t="shared" si="1252"/>
        <v>2014</v>
      </c>
      <c r="J15938" s="2">
        <f t="shared" si="1253"/>
        <v>5</v>
      </c>
      <c r="K15938" t="str">
        <f t="shared" si="1254"/>
        <v>Waterjuffer</v>
      </c>
      <c r="L15938" s="25">
        <f t="shared" si="1251"/>
        <v>19.714285714285715</v>
      </c>
    </row>
    <row r="15939" spans="1:12" x14ac:dyDescent="0.25">
      <c r="A15939">
        <v>947</v>
      </c>
      <c r="B15939" t="s">
        <v>100</v>
      </c>
      <c r="C15939" s="1">
        <v>41778.541666666664</v>
      </c>
      <c r="D15939">
        <v>1</v>
      </c>
      <c r="E15939" t="s">
        <v>14</v>
      </c>
      <c r="F15939" t="s">
        <v>15</v>
      </c>
      <c r="G15939">
        <v>6</v>
      </c>
      <c r="H15939" t="str">
        <f t="shared" si="1255"/>
        <v>KD</v>
      </c>
      <c r="I15939" s="2">
        <f t="shared" si="1252"/>
        <v>2014</v>
      </c>
      <c r="J15939" s="2">
        <f t="shared" si="1253"/>
        <v>5</v>
      </c>
      <c r="K15939" t="str">
        <f t="shared" si="1254"/>
        <v>Waterjuffer</v>
      </c>
      <c r="L15939" s="25">
        <f t="shared" ref="L15939:L16002" si="1256">(ROUNDDOWN(C15939-DATE(I15939,1,1),0))/7</f>
        <v>19.714285714285715</v>
      </c>
    </row>
    <row r="15940" spans="1:12" x14ac:dyDescent="0.25">
      <c r="A15940">
        <v>947</v>
      </c>
      <c r="B15940" t="s">
        <v>100</v>
      </c>
      <c r="C15940" s="1">
        <v>41799.5625</v>
      </c>
      <c r="D15940">
        <v>1</v>
      </c>
      <c r="E15940" t="s">
        <v>20</v>
      </c>
      <c r="F15940" t="s">
        <v>21</v>
      </c>
      <c r="G15940">
        <v>81</v>
      </c>
      <c r="H15940" t="str">
        <f t="shared" si="1255"/>
        <v>KD</v>
      </c>
      <c r="I15940" s="2">
        <f t="shared" si="1252"/>
        <v>2014</v>
      </c>
      <c r="J15940" s="2">
        <f t="shared" si="1253"/>
        <v>6</v>
      </c>
      <c r="K15940" t="str">
        <f t="shared" si="1254"/>
        <v>Waterjuffer</v>
      </c>
      <c r="L15940" s="25">
        <f t="shared" si="1256"/>
        <v>22.714285714285715</v>
      </c>
    </row>
    <row r="15941" spans="1:12" x14ac:dyDescent="0.25">
      <c r="A15941">
        <v>947</v>
      </c>
      <c r="B15941" t="s">
        <v>100</v>
      </c>
      <c r="C15941" s="1">
        <v>41799.5625</v>
      </c>
      <c r="D15941">
        <v>1</v>
      </c>
      <c r="E15941" t="s">
        <v>8</v>
      </c>
      <c r="F15941" t="s">
        <v>9</v>
      </c>
      <c r="G15941">
        <v>4</v>
      </c>
      <c r="H15941" t="str">
        <f t="shared" si="1255"/>
        <v>KD</v>
      </c>
      <c r="I15941" s="2">
        <f t="shared" si="1252"/>
        <v>2014</v>
      </c>
      <c r="J15941" s="2">
        <f t="shared" si="1253"/>
        <v>6</v>
      </c>
      <c r="K15941" t="str">
        <f t="shared" si="1254"/>
        <v>Pantserjuffers</v>
      </c>
      <c r="L15941" s="25">
        <f t="shared" si="1256"/>
        <v>22.714285714285715</v>
      </c>
    </row>
    <row r="15942" spans="1:12" x14ac:dyDescent="0.25">
      <c r="A15942">
        <v>947</v>
      </c>
      <c r="B15942" t="s">
        <v>100</v>
      </c>
      <c r="C15942" s="1">
        <v>41799.5625</v>
      </c>
      <c r="D15942">
        <v>1</v>
      </c>
      <c r="E15942" t="s">
        <v>30</v>
      </c>
      <c r="F15942" t="s">
        <v>31</v>
      </c>
      <c r="G15942">
        <v>1</v>
      </c>
      <c r="H15942" t="str">
        <f t="shared" si="1255"/>
        <v>KD</v>
      </c>
      <c r="I15942" s="2">
        <f t="shared" si="1252"/>
        <v>2014</v>
      </c>
      <c r="J15942" s="2">
        <f t="shared" si="1253"/>
        <v>6</v>
      </c>
      <c r="K15942" t="str">
        <f t="shared" si="1254"/>
        <v>Pantserjuffers</v>
      </c>
      <c r="L15942" s="25">
        <f t="shared" si="1256"/>
        <v>22.714285714285715</v>
      </c>
    </row>
    <row r="15943" spans="1:12" x14ac:dyDescent="0.25">
      <c r="A15943">
        <v>947</v>
      </c>
      <c r="B15943" t="s">
        <v>100</v>
      </c>
      <c r="C15943" s="1">
        <v>41799.5625</v>
      </c>
      <c r="D15943">
        <v>1</v>
      </c>
      <c r="E15943" t="s">
        <v>26</v>
      </c>
      <c r="F15943" t="s">
        <v>27</v>
      </c>
      <c r="G15943">
        <v>4</v>
      </c>
      <c r="H15943" t="str">
        <f t="shared" si="1255"/>
        <v>KD</v>
      </c>
      <c r="I15943" s="2">
        <f t="shared" si="1252"/>
        <v>2014</v>
      </c>
      <c r="J15943" s="2">
        <f t="shared" si="1253"/>
        <v>6</v>
      </c>
      <c r="K15943" t="str">
        <f t="shared" si="1254"/>
        <v>Glazenmakers</v>
      </c>
      <c r="L15943" s="25">
        <f t="shared" si="1256"/>
        <v>22.714285714285715</v>
      </c>
    </row>
    <row r="15944" spans="1:12" x14ac:dyDescent="0.25">
      <c r="A15944">
        <v>947</v>
      </c>
      <c r="B15944" t="s">
        <v>100</v>
      </c>
      <c r="C15944" s="1">
        <v>41799.5625</v>
      </c>
      <c r="D15944">
        <v>1</v>
      </c>
      <c r="E15944" t="s">
        <v>10</v>
      </c>
      <c r="F15944" t="s">
        <v>11</v>
      </c>
      <c r="G15944">
        <v>150</v>
      </c>
      <c r="H15944" t="str">
        <f t="shared" si="1255"/>
        <v>KD</v>
      </c>
      <c r="I15944" s="2">
        <f t="shared" si="1252"/>
        <v>2014</v>
      </c>
      <c r="J15944" s="2">
        <f t="shared" si="1253"/>
        <v>6</v>
      </c>
      <c r="K15944" t="str">
        <f t="shared" si="1254"/>
        <v>Waterjuffer</v>
      </c>
      <c r="L15944" s="25">
        <f t="shared" si="1256"/>
        <v>22.714285714285715</v>
      </c>
    </row>
    <row r="15945" spans="1:12" x14ac:dyDescent="0.25">
      <c r="A15945">
        <v>947</v>
      </c>
      <c r="B15945" t="s">
        <v>100</v>
      </c>
      <c r="C15945" s="1">
        <v>41799.5625</v>
      </c>
      <c r="D15945">
        <v>1</v>
      </c>
      <c r="E15945" t="s">
        <v>16</v>
      </c>
      <c r="F15945" t="s">
        <v>17</v>
      </c>
      <c r="G15945">
        <v>7</v>
      </c>
      <c r="H15945" t="str">
        <f t="shared" si="1255"/>
        <v>KD</v>
      </c>
      <c r="I15945" s="2">
        <f t="shared" si="1252"/>
        <v>2014</v>
      </c>
      <c r="J15945" s="2">
        <f t="shared" si="1253"/>
        <v>6</v>
      </c>
      <c r="K15945" t="str">
        <f t="shared" si="1254"/>
        <v>Waterjuffer</v>
      </c>
      <c r="L15945" s="25">
        <f t="shared" si="1256"/>
        <v>22.714285714285715</v>
      </c>
    </row>
    <row r="15946" spans="1:12" x14ac:dyDescent="0.25">
      <c r="A15946">
        <v>947</v>
      </c>
      <c r="B15946" t="s">
        <v>100</v>
      </c>
      <c r="C15946" s="1">
        <v>41799.5625</v>
      </c>
      <c r="D15946">
        <v>1</v>
      </c>
      <c r="E15946" t="s">
        <v>28</v>
      </c>
      <c r="F15946" t="s">
        <v>29</v>
      </c>
      <c r="G15946">
        <v>16</v>
      </c>
      <c r="H15946" t="str">
        <f t="shared" si="1255"/>
        <v>KD</v>
      </c>
      <c r="I15946" s="2">
        <f t="shared" si="1252"/>
        <v>2014</v>
      </c>
      <c r="J15946" s="2">
        <f t="shared" si="1253"/>
        <v>6</v>
      </c>
      <c r="K15946" t="str">
        <f t="shared" si="1254"/>
        <v>Korenbouten</v>
      </c>
      <c r="L15946" s="25">
        <f t="shared" si="1256"/>
        <v>22.714285714285715</v>
      </c>
    </row>
    <row r="15947" spans="1:12" x14ac:dyDescent="0.25">
      <c r="A15947">
        <v>947</v>
      </c>
      <c r="B15947" t="s">
        <v>100</v>
      </c>
      <c r="C15947" s="1">
        <v>41799.5625</v>
      </c>
      <c r="D15947">
        <v>1</v>
      </c>
      <c r="E15947" t="s">
        <v>24</v>
      </c>
      <c r="F15947" t="s">
        <v>25</v>
      </c>
      <c r="G15947">
        <v>5</v>
      </c>
      <c r="H15947" t="str">
        <f t="shared" si="1255"/>
        <v>KD</v>
      </c>
      <c r="I15947" s="2">
        <f t="shared" si="1252"/>
        <v>2014</v>
      </c>
      <c r="J15947" s="2">
        <f t="shared" si="1253"/>
        <v>6</v>
      </c>
      <c r="K15947" t="str">
        <f t="shared" si="1254"/>
        <v>Glazenmakers</v>
      </c>
      <c r="L15947" s="25">
        <f t="shared" si="1256"/>
        <v>22.714285714285715</v>
      </c>
    </row>
    <row r="15948" spans="1:12" x14ac:dyDescent="0.25">
      <c r="A15948">
        <v>947</v>
      </c>
      <c r="B15948" t="s">
        <v>100</v>
      </c>
      <c r="C15948" s="1">
        <v>41799.5625</v>
      </c>
      <c r="D15948">
        <v>1</v>
      </c>
      <c r="E15948" t="s">
        <v>14</v>
      </c>
      <c r="F15948" t="s">
        <v>15</v>
      </c>
      <c r="G15948">
        <v>10</v>
      </c>
      <c r="H15948" t="str">
        <f t="shared" si="1255"/>
        <v>KD</v>
      </c>
      <c r="I15948" s="2">
        <f t="shared" si="1252"/>
        <v>2014</v>
      </c>
      <c r="J15948" s="2">
        <f t="shared" si="1253"/>
        <v>6</v>
      </c>
      <c r="K15948" t="str">
        <f t="shared" si="1254"/>
        <v>Waterjuffer</v>
      </c>
      <c r="L15948" s="25">
        <f t="shared" si="1256"/>
        <v>22.714285714285715</v>
      </c>
    </row>
    <row r="15949" spans="1:12" x14ac:dyDescent="0.25">
      <c r="A15949">
        <v>947</v>
      </c>
      <c r="B15949" t="s">
        <v>100</v>
      </c>
      <c r="C15949" s="1">
        <v>41799.5625</v>
      </c>
      <c r="D15949">
        <v>1</v>
      </c>
      <c r="E15949" t="s">
        <v>59</v>
      </c>
      <c r="F15949" t="s">
        <v>60</v>
      </c>
      <c r="G15949">
        <v>10</v>
      </c>
      <c r="H15949" t="str">
        <f t="shared" si="1255"/>
        <v>KD</v>
      </c>
      <c r="I15949" s="2">
        <f t="shared" si="1252"/>
        <v>2014</v>
      </c>
      <c r="J15949" s="2">
        <f t="shared" si="1253"/>
        <v>6</v>
      </c>
      <c r="K15949" t="str">
        <f t="shared" si="1254"/>
        <v>Pantserjuffers</v>
      </c>
      <c r="L15949" s="25">
        <f t="shared" si="1256"/>
        <v>22.714285714285715</v>
      </c>
    </row>
    <row r="15950" spans="1:12" x14ac:dyDescent="0.25">
      <c r="A15950">
        <v>947</v>
      </c>
      <c r="B15950" t="s">
        <v>100</v>
      </c>
      <c r="C15950" s="1">
        <v>41813.604166666664</v>
      </c>
      <c r="D15950">
        <v>1</v>
      </c>
      <c r="E15950" t="s">
        <v>18</v>
      </c>
      <c r="F15950" t="s">
        <v>19</v>
      </c>
      <c r="G15950">
        <v>2</v>
      </c>
      <c r="H15950" t="str">
        <f t="shared" si="1255"/>
        <v>KD</v>
      </c>
      <c r="I15950" s="2">
        <f t="shared" si="1252"/>
        <v>2014</v>
      </c>
      <c r="J15950" s="2">
        <f t="shared" si="1253"/>
        <v>6</v>
      </c>
      <c r="K15950" t="str">
        <f t="shared" si="1254"/>
        <v>Korenbouten</v>
      </c>
      <c r="L15950" s="25">
        <f t="shared" si="1256"/>
        <v>24.714285714285715</v>
      </c>
    </row>
    <row r="15951" spans="1:12" x14ac:dyDescent="0.25">
      <c r="A15951">
        <v>947</v>
      </c>
      <c r="B15951" t="s">
        <v>100</v>
      </c>
      <c r="C15951" s="1">
        <v>41813.604166666664</v>
      </c>
      <c r="D15951">
        <v>1</v>
      </c>
      <c r="E15951" t="s">
        <v>32</v>
      </c>
      <c r="F15951" t="s">
        <v>33</v>
      </c>
      <c r="G15951">
        <v>67</v>
      </c>
      <c r="H15951" t="str">
        <f t="shared" si="1255"/>
        <v>KD</v>
      </c>
      <c r="I15951" s="2">
        <f t="shared" si="1252"/>
        <v>2014</v>
      </c>
      <c r="J15951" s="2">
        <f t="shared" si="1253"/>
        <v>6</v>
      </c>
      <c r="K15951" t="str">
        <f t="shared" si="1254"/>
        <v>Korenbouten</v>
      </c>
      <c r="L15951" s="25">
        <f t="shared" si="1256"/>
        <v>24.714285714285715</v>
      </c>
    </row>
    <row r="15952" spans="1:12" x14ac:dyDescent="0.25">
      <c r="A15952">
        <v>947</v>
      </c>
      <c r="B15952" t="s">
        <v>100</v>
      </c>
      <c r="C15952" s="1">
        <v>41813.604166666664</v>
      </c>
      <c r="D15952">
        <v>1</v>
      </c>
      <c r="E15952" t="s">
        <v>26</v>
      </c>
      <c r="F15952" t="s">
        <v>27</v>
      </c>
      <c r="G15952">
        <v>5</v>
      </c>
      <c r="H15952" t="str">
        <f t="shared" si="1255"/>
        <v>KD</v>
      </c>
      <c r="I15952" s="2">
        <f t="shared" si="1252"/>
        <v>2014</v>
      </c>
      <c r="J15952" s="2">
        <f t="shared" si="1253"/>
        <v>6</v>
      </c>
      <c r="K15952" t="str">
        <f t="shared" si="1254"/>
        <v>Glazenmakers</v>
      </c>
      <c r="L15952" s="25">
        <f t="shared" si="1256"/>
        <v>24.714285714285715</v>
      </c>
    </row>
    <row r="15953" spans="1:12" x14ac:dyDescent="0.25">
      <c r="A15953">
        <v>947</v>
      </c>
      <c r="B15953" t="s">
        <v>100</v>
      </c>
      <c r="C15953" s="1">
        <v>41813.604166666664</v>
      </c>
      <c r="D15953">
        <v>1</v>
      </c>
      <c r="E15953" t="s">
        <v>10</v>
      </c>
      <c r="F15953" t="s">
        <v>11</v>
      </c>
      <c r="G15953">
        <v>122</v>
      </c>
      <c r="H15953" t="str">
        <f t="shared" si="1255"/>
        <v>KD</v>
      </c>
      <c r="I15953" s="2">
        <f t="shared" si="1252"/>
        <v>2014</v>
      </c>
      <c r="J15953" s="2">
        <f t="shared" si="1253"/>
        <v>6</v>
      </c>
      <c r="K15953" t="str">
        <f t="shared" si="1254"/>
        <v>Waterjuffer</v>
      </c>
      <c r="L15953" s="25">
        <f t="shared" si="1256"/>
        <v>24.714285714285715</v>
      </c>
    </row>
    <row r="15954" spans="1:12" x14ac:dyDescent="0.25">
      <c r="A15954">
        <v>947</v>
      </c>
      <c r="B15954" t="s">
        <v>100</v>
      </c>
      <c r="C15954" s="1">
        <v>41813.604166666664</v>
      </c>
      <c r="D15954">
        <v>1</v>
      </c>
      <c r="E15954" t="s">
        <v>30</v>
      </c>
      <c r="F15954" t="s">
        <v>31</v>
      </c>
      <c r="G15954">
        <v>5</v>
      </c>
      <c r="H15954" t="str">
        <f t="shared" si="1255"/>
        <v>KD</v>
      </c>
      <c r="I15954" s="2">
        <f t="shared" si="1252"/>
        <v>2014</v>
      </c>
      <c r="J15954" s="2">
        <f t="shared" si="1253"/>
        <v>6</v>
      </c>
      <c r="K15954" t="str">
        <f t="shared" si="1254"/>
        <v>Pantserjuffers</v>
      </c>
      <c r="L15954" s="25">
        <f t="shared" si="1256"/>
        <v>24.714285714285715</v>
      </c>
    </row>
    <row r="15955" spans="1:12" x14ac:dyDescent="0.25">
      <c r="A15955">
        <v>947</v>
      </c>
      <c r="B15955" t="s">
        <v>100</v>
      </c>
      <c r="C15955" s="1">
        <v>41813.604166666664</v>
      </c>
      <c r="D15955">
        <v>1</v>
      </c>
      <c r="E15955" t="s">
        <v>16</v>
      </c>
      <c r="F15955" t="s">
        <v>17</v>
      </c>
      <c r="G15955">
        <v>2</v>
      </c>
      <c r="H15955" t="str">
        <f t="shared" si="1255"/>
        <v>KD</v>
      </c>
      <c r="I15955" s="2">
        <f t="shared" si="1252"/>
        <v>2014</v>
      </c>
      <c r="J15955" s="2">
        <f t="shared" si="1253"/>
        <v>6</v>
      </c>
      <c r="K15955" t="str">
        <f t="shared" si="1254"/>
        <v>Waterjuffer</v>
      </c>
      <c r="L15955" s="25">
        <f t="shared" si="1256"/>
        <v>24.714285714285715</v>
      </c>
    </row>
    <row r="15956" spans="1:12" x14ac:dyDescent="0.25">
      <c r="A15956">
        <v>947</v>
      </c>
      <c r="B15956" t="s">
        <v>100</v>
      </c>
      <c r="C15956" s="1">
        <v>41813.604166666664</v>
      </c>
      <c r="D15956">
        <v>1</v>
      </c>
      <c r="E15956" t="s">
        <v>28</v>
      </c>
      <c r="F15956" t="s">
        <v>29</v>
      </c>
      <c r="G15956">
        <v>2</v>
      </c>
      <c r="H15956" t="str">
        <f t="shared" si="1255"/>
        <v>KD</v>
      </c>
      <c r="I15956" s="2">
        <f t="shared" si="1252"/>
        <v>2014</v>
      </c>
      <c r="J15956" s="2">
        <f t="shared" si="1253"/>
        <v>6</v>
      </c>
      <c r="K15956" t="str">
        <f t="shared" si="1254"/>
        <v>Korenbouten</v>
      </c>
      <c r="L15956" s="25">
        <f t="shared" si="1256"/>
        <v>24.714285714285715</v>
      </c>
    </row>
    <row r="15957" spans="1:12" x14ac:dyDescent="0.25">
      <c r="A15957">
        <v>947</v>
      </c>
      <c r="B15957" t="s">
        <v>100</v>
      </c>
      <c r="C15957" s="1">
        <v>41813.604166666664</v>
      </c>
      <c r="D15957">
        <v>1</v>
      </c>
      <c r="E15957" t="s">
        <v>24</v>
      </c>
      <c r="F15957" t="s">
        <v>25</v>
      </c>
      <c r="G15957">
        <v>1</v>
      </c>
      <c r="H15957" t="str">
        <f t="shared" si="1255"/>
        <v>KD</v>
      </c>
      <c r="I15957" s="2">
        <f t="shared" si="1252"/>
        <v>2014</v>
      </c>
      <c r="J15957" s="2">
        <f t="shared" si="1253"/>
        <v>6</v>
      </c>
      <c r="K15957" t="str">
        <f t="shared" si="1254"/>
        <v>Glazenmakers</v>
      </c>
      <c r="L15957" s="25">
        <f t="shared" si="1256"/>
        <v>24.714285714285715</v>
      </c>
    </row>
    <row r="15958" spans="1:12" x14ac:dyDescent="0.25">
      <c r="A15958">
        <v>947</v>
      </c>
      <c r="B15958" t="s">
        <v>100</v>
      </c>
      <c r="C15958" s="1">
        <v>41813.604166666664</v>
      </c>
      <c r="D15958">
        <v>1</v>
      </c>
      <c r="E15958" t="s">
        <v>14</v>
      </c>
      <c r="F15958" t="s">
        <v>15</v>
      </c>
      <c r="G15958">
        <v>25</v>
      </c>
      <c r="H15958" t="str">
        <f t="shared" si="1255"/>
        <v>KD</v>
      </c>
      <c r="I15958" s="2">
        <f t="shared" si="1252"/>
        <v>2014</v>
      </c>
      <c r="J15958" s="2">
        <f t="shared" si="1253"/>
        <v>6</v>
      </c>
      <c r="K15958" t="str">
        <f t="shared" si="1254"/>
        <v>Waterjuffer</v>
      </c>
      <c r="L15958" s="25">
        <f t="shared" si="1256"/>
        <v>24.714285714285715</v>
      </c>
    </row>
    <row r="15959" spans="1:12" x14ac:dyDescent="0.25">
      <c r="A15959">
        <v>947</v>
      </c>
      <c r="B15959" t="s">
        <v>100</v>
      </c>
      <c r="C15959" s="1">
        <v>41813.604166666664</v>
      </c>
      <c r="D15959">
        <v>1</v>
      </c>
      <c r="E15959" t="s">
        <v>59</v>
      </c>
      <c r="F15959" t="s">
        <v>60</v>
      </c>
      <c r="G15959">
        <v>2</v>
      </c>
      <c r="H15959" t="str">
        <f t="shared" si="1255"/>
        <v>KD</v>
      </c>
      <c r="I15959" s="2">
        <f t="shared" si="1252"/>
        <v>2014</v>
      </c>
      <c r="J15959" s="2">
        <f t="shared" si="1253"/>
        <v>6</v>
      </c>
      <c r="K15959" t="str">
        <f t="shared" si="1254"/>
        <v>Pantserjuffers</v>
      </c>
      <c r="L15959" s="25">
        <f t="shared" si="1256"/>
        <v>24.714285714285715</v>
      </c>
    </row>
    <row r="15960" spans="1:12" x14ac:dyDescent="0.25">
      <c r="A15960">
        <v>947</v>
      </c>
      <c r="B15960" t="s">
        <v>100</v>
      </c>
      <c r="C15960" s="1">
        <v>41813.604166666664</v>
      </c>
      <c r="D15960">
        <v>1</v>
      </c>
      <c r="E15960" t="s">
        <v>20</v>
      </c>
      <c r="F15960" t="s">
        <v>21</v>
      </c>
      <c r="G15960">
        <v>4</v>
      </c>
      <c r="H15960" t="str">
        <f t="shared" si="1255"/>
        <v>KD</v>
      </c>
      <c r="I15960" s="2">
        <f t="shared" si="1252"/>
        <v>2014</v>
      </c>
      <c r="J15960" s="2">
        <f t="shared" si="1253"/>
        <v>6</v>
      </c>
      <c r="K15960" t="str">
        <f t="shared" si="1254"/>
        <v>Waterjuffer</v>
      </c>
      <c r="L15960" s="25">
        <f t="shared" si="1256"/>
        <v>24.714285714285715</v>
      </c>
    </row>
    <row r="15961" spans="1:12" x14ac:dyDescent="0.25">
      <c r="A15961">
        <v>947</v>
      </c>
      <c r="B15961" t="s">
        <v>100</v>
      </c>
      <c r="C15961" s="1">
        <v>41823.604166666664</v>
      </c>
      <c r="D15961">
        <v>1</v>
      </c>
      <c r="E15961" t="s">
        <v>32</v>
      </c>
      <c r="F15961" t="s">
        <v>33</v>
      </c>
      <c r="G15961">
        <v>29</v>
      </c>
      <c r="H15961" t="str">
        <f t="shared" si="1255"/>
        <v>KD</v>
      </c>
      <c r="I15961" s="2">
        <f t="shared" ref="I15961:I16024" si="1257">YEAR(C15961)</f>
        <v>2014</v>
      </c>
      <c r="J15961" s="2">
        <f t="shared" ref="J15961:J16024" si="1258">MONTH(C15961)</f>
        <v>7</v>
      </c>
      <c r="K15961" t="str">
        <f t="shared" ref="K15961:K16024" si="1259">VLOOKUP(E15961,$Q$2:$R$100,2,FALSE)</f>
        <v>Korenbouten</v>
      </c>
      <c r="L15961" s="25">
        <f t="shared" si="1256"/>
        <v>26.142857142857142</v>
      </c>
    </row>
    <row r="15962" spans="1:12" x14ac:dyDescent="0.25">
      <c r="A15962">
        <v>947</v>
      </c>
      <c r="B15962" t="s">
        <v>100</v>
      </c>
      <c r="C15962" s="1">
        <v>41823.604166666664</v>
      </c>
      <c r="D15962">
        <v>1</v>
      </c>
      <c r="E15962" t="s">
        <v>18</v>
      </c>
      <c r="F15962" t="s">
        <v>19</v>
      </c>
      <c r="G15962">
        <v>6</v>
      </c>
      <c r="H15962" t="str">
        <f t="shared" si="1255"/>
        <v>KD</v>
      </c>
      <c r="I15962" s="2">
        <f t="shared" si="1257"/>
        <v>2014</v>
      </c>
      <c r="J15962" s="2">
        <f t="shared" si="1258"/>
        <v>7</v>
      </c>
      <c r="K15962" t="str">
        <f t="shared" si="1259"/>
        <v>Korenbouten</v>
      </c>
      <c r="L15962" s="25">
        <f t="shared" si="1256"/>
        <v>26.142857142857142</v>
      </c>
    </row>
    <row r="15963" spans="1:12" x14ac:dyDescent="0.25">
      <c r="A15963">
        <v>947</v>
      </c>
      <c r="B15963" t="s">
        <v>100</v>
      </c>
      <c r="C15963" s="1">
        <v>41823.604166666664</v>
      </c>
      <c r="D15963">
        <v>1</v>
      </c>
      <c r="E15963" t="s">
        <v>30</v>
      </c>
      <c r="F15963" t="s">
        <v>31</v>
      </c>
      <c r="G15963">
        <v>21</v>
      </c>
      <c r="H15963" t="str">
        <f t="shared" si="1255"/>
        <v>KD</v>
      </c>
      <c r="I15963" s="2">
        <f t="shared" si="1257"/>
        <v>2014</v>
      </c>
      <c r="J15963" s="2">
        <f t="shared" si="1258"/>
        <v>7</v>
      </c>
      <c r="K15963" t="str">
        <f t="shared" si="1259"/>
        <v>Pantserjuffers</v>
      </c>
      <c r="L15963" s="25">
        <f t="shared" si="1256"/>
        <v>26.142857142857142</v>
      </c>
    </row>
    <row r="15964" spans="1:12" x14ac:dyDescent="0.25">
      <c r="A15964">
        <v>947</v>
      </c>
      <c r="B15964" t="s">
        <v>100</v>
      </c>
      <c r="C15964" s="1">
        <v>41823.604166666664</v>
      </c>
      <c r="D15964">
        <v>1</v>
      </c>
      <c r="E15964" t="s">
        <v>26</v>
      </c>
      <c r="F15964" t="s">
        <v>27</v>
      </c>
      <c r="G15964">
        <v>7</v>
      </c>
      <c r="H15964" t="str">
        <f t="shared" si="1255"/>
        <v>KD</v>
      </c>
      <c r="I15964" s="2">
        <f t="shared" si="1257"/>
        <v>2014</v>
      </c>
      <c r="J15964" s="2">
        <f t="shared" si="1258"/>
        <v>7</v>
      </c>
      <c r="K15964" t="str">
        <f t="shared" si="1259"/>
        <v>Glazenmakers</v>
      </c>
      <c r="L15964" s="25">
        <f t="shared" si="1256"/>
        <v>26.142857142857142</v>
      </c>
    </row>
    <row r="15965" spans="1:12" x14ac:dyDescent="0.25">
      <c r="A15965">
        <v>947</v>
      </c>
      <c r="B15965" t="s">
        <v>100</v>
      </c>
      <c r="C15965" s="1">
        <v>41823.604166666664</v>
      </c>
      <c r="D15965">
        <v>1</v>
      </c>
      <c r="E15965" t="s">
        <v>10</v>
      </c>
      <c r="F15965" t="s">
        <v>11</v>
      </c>
      <c r="G15965">
        <v>47</v>
      </c>
      <c r="H15965" t="str">
        <f t="shared" si="1255"/>
        <v>KD</v>
      </c>
      <c r="I15965" s="2">
        <f t="shared" si="1257"/>
        <v>2014</v>
      </c>
      <c r="J15965" s="2">
        <f t="shared" si="1258"/>
        <v>7</v>
      </c>
      <c r="K15965" t="str">
        <f t="shared" si="1259"/>
        <v>Waterjuffer</v>
      </c>
      <c r="L15965" s="25">
        <f t="shared" si="1256"/>
        <v>26.142857142857142</v>
      </c>
    </row>
    <row r="15966" spans="1:12" x14ac:dyDescent="0.25">
      <c r="A15966">
        <v>947</v>
      </c>
      <c r="B15966" t="s">
        <v>100</v>
      </c>
      <c r="C15966" s="1">
        <v>41823.604166666664</v>
      </c>
      <c r="D15966">
        <v>1</v>
      </c>
      <c r="E15966" t="s">
        <v>28</v>
      </c>
      <c r="F15966" t="s">
        <v>29</v>
      </c>
      <c r="G15966">
        <v>1</v>
      </c>
      <c r="H15966" t="str">
        <f t="shared" si="1255"/>
        <v>KD</v>
      </c>
      <c r="I15966" s="2">
        <f t="shared" si="1257"/>
        <v>2014</v>
      </c>
      <c r="J15966" s="2">
        <f t="shared" si="1258"/>
        <v>7</v>
      </c>
      <c r="K15966" t="str">
        <f t="shared" si="1259"/>
        <v>Korenbouten</v>
      </c>
      <c r="L15966" s="25">
        <f t="shared" si="1256"/>
        <v>26.142857142857142</v>
      </c>
    </row>
    <row r="15967" spans="1:12" x14ac:dyDescent="0.25">
      <c r="A15967">
        <v>947</v>
      </c>
      <c r="B15967" t="s">
        <v>100</v>
      </c>
      <c r="C15967" s="1">
        <v>41823.604166666664</v>
      </c>
      <c r="D15967">
        <v>1</v>
      </c>
      <c r="E15967" t="s">
        <v>14</v>
      </c>
      <c r="F15967" t="s">
        <v>15</v>
      </c>
      <c r="G15967">
        <v>14</v>
      </c>
      <c r="H15967" t="str">
        <f t="shared" si="1255"/>
        <v>KD</v>
      </c>
      <c r="I15967" s="2">
        <f t="shared" si="1257"/>
        <v>2014</v>
      </c>
      <c r="J15967" s="2">
        <f t="shared" si="1258"/>
        <v>7</v>
      </c>
      <c r="K15967" t="str">
        <f t="shared" si="1259"/>
        <v>Waterjuffer</v>
      </c>
      <c r="L15967" s="25">
        <f t="shared" si="1256"/>
        <v>26.142857142857142</v>
      </c>
    </row>
    <row r="15968" spans="1:12" x14ac:dyDescent="0.25">
      <c r="A15968">
        <v>947</v>
      </c>
      <c r="B15968" t="s">
        <v>100</v>
      </c>
      <c r="C15968" s="1">
        <v>41823.604166666664</v>
      </c>
      <c r="D15968">
        <v>1</v>
      </c>
      <c r="E15968" t="s">
        <v>59</v>
      </c>
      <c r="F15968" t="s">
        <v>60</v>
      </c>
      <c r="G15968">
        <v>1</v>
      </c>
      <c r="H15968" t="str">
        <f t="shared" si="1255"/>
        <v>KD</v>
      </c>
      <c r="I15968" s="2">
        <f t="shared" si="1257"/>
        <v>2014</v>
      </c>
      <c r="J15968" s="2">
        <f t="shared" si="1258"/>
        <v>7</v>
      </c>
      <c r="K15968" t="str">
        <f t="shared" si="1259"/>
        <v>Pantserjuffers</v>
      </c>
      <c r="L15968" s="25">
        <f t="shared" si="1256"/>
        <v>26.142857142857142</v>
      </c>
    </row>
    <row r="15969" spans="1:12" x14ac:dyDescent="0.25">
      <c r="A15969">
        <v>947</v>
      </c>
      <c r="B15969" t="s">
        <v>100</v>
      </c>
      <c r="C15969" s="1">
        <v>41865.645833333336</v>
      </c>
      <c r="D15969">
        <v>1</v>
      </c>
      <c r="E15969" t="s">
        <v>42</v>
      </c>
      <c r="F15969" t="s">
        <v>43</v>
      </c>
      <c r="G15969">
        <v>1</v>
      </c>
      <c r="H15969" t="str">
        <f t="shared" si="1255"/>
        <v>KD</v>
      </c>
      <c r="I15969" s="2">
        <f t="shared" si="1257"/>
        <v>2014</v>
      </c>
      <c r="J15969" s="2">
        <f t="shared" si="1258"/>
        <v>8</v>
      </c>
      <c r="K15969" t="str">
        <f t="shared" si="1259"/>
        <v>Korenbouten</v>
      </c>
      <c r="L15969" s="25">
        <f t="shared" si="1256"/>
        <v>32.142857142857146</v>
      </c>
    </row>
    <row r="15970" spans="1:12" x14ac:dyDescent="0.25">
      <c r="A15970">
        <v>947</v>
      </c>
      <c r="B15970" t="s">
        <v>100</v>
      </c>
      <c r="C15970" s="1">
        <v>41865.645833333336</v>
      </c>
      <c r="D15970">
        <v>1</v>
      </c>
      <c r="E15970" t="s">
        <v>8</v>
      </c>
      <c r="F15970" t="s">
        <v>9</v>
      </c>
      <c r="G15970">
        <v>3</v>
      </c>
      <c r="H15970" t="str">
        <f t="shared" si="1255"/>
        <v>KD</v>
      </c>
      <c r="I15970" s="2">
        <f t="shared" si="1257"/>
        <v>2014</v>
      </c>
      <c r="J15970" s="2">
        <f t="shared" si="1258"/>
        <v>8</v>
      </c>
      <c r="K15970" t="str">
        <f t="shared" si="1259"/>
        <v>Pantserjuffers</v>
      </c>
      <c r="L15970" s="25">
        <f t="shared" si="1256"/>
        <v>32.142857142857146</v>
      </c>
    </row>
    <row r="15971" spans="1:12" x14ac:dyDescent="0.25">
      <c r="A15971">
        <v>947</v>
      </c>
      <c r="B15971" t="s">
        <v>100</v>
      </c>
      <c r="C15971" s="1">
        <v>41865.645833333336</v>
      </c>
      <c r="D15971">
        <v>1</v>
      </c>
      <c r="E15971" t="s">
        <v>30</v>
      </c>
      <c r="F15971" t="s">
        <v>31</v>
      </c>
      <c r="G15971">
        <v>11</v>
      </c>
      <c r="H15971" t="str">
        <f t="shared" si="1255"/>
        <v>KD</v>
      </c>
      <c r="I15971" s="2">
        <f t="shared" si="1257"/>
        <v>2014</v>
      </c>
      <c r="J15971" s="2">
        <f t="shared" si="1258"/>
        <v>8</v>
      </c>
      <c r="K15971" t="str">
        <f t="shared" si="1259"/>
        <v>Pantserjuffers</v>
      </c>
      <c r="L15971" s="25">
        <f t="shared" si="1256"/>
        <v>32.142857142857146</v>
      </c>
    </row>
    <row r="15972" spans="1:12" x14ac:dyDescent="0.25">
      <c r="A15972">
        <v>947</v>
      </c>
      <c r="B15972" t="s">
        <v>100</v>
      </c>
      <c r="C15972" s="1">
        <v>41865.645833333336</v>
      </c>
      <c r="D15972">
        <v>1</v>
      </c>
      <c r="E15972" t="s">
        <v>26</v>
      </c>
      <c r="F15972" t="s">
        <v>27</v>
      </c>
      <c r="G15972">
        <v>1</v>
      </c>
      <c r="H15972" t="str">
        <f t="shared" si="1255"/>
        <v>KD</v>
      </c>
      <c r="I15972" s="2">
        <f t="shared" si="1257"/>
        <v>2014</v>
      </c>
      <c r="J15972" s="2">
        <f t="shared" si="1258"/>
        <v>8</v>
      </c>
      <c r="K15972" t="str">
        <f t="shared" si="1259"/>
        <v>Glazenmakers</v>
      </c>
      <c r="L15972" s="25">
        <f t="shared" si="1256"/>
        <v>32.142857142857146</v>
      </c>
    </row>
    <row r="15973" spans="1:12" x14ac:dyDescent="0.25">
      <c r="A15973">
        <v>947</v>
      </c>
      <c r="B15973" t="s">
        <v>100</v>
      </c>
      <c r="C15973" s="1">
        <v>41865.645833333336</v>
      </c>
      <c r="D15973">
        <v>1</v>
      </c>
      <c r="E15973" t="s">
        <v>10</v>
      </c>
      <c r="F15973" t="s">
        <v>11</v>
      </c>
      <c r="G15973">
        <v>24</v>
      </c>
      <c r="H15973" t="str">
        <f t="shared" si="1255"/>
        <v>KD</v>
      </c>
      <c r="I15973" s="2">
        <f t="shared" si="1257"/>
        <v>2014</v>
      </c>
      <c r="J15973" s="2">
        <f t="shared" si="1258"/>
        <v>8</v>
      </c>
      <c r="K15973" t="str">
        <f t="shared" si="1259"/>
        <v>Waterjuffer</v>
      </c>
      <c r="L15973" s="25">
        <f t="shared" si="1256"/>
        <v>32.142857142857146</v>
      </c>
    </row>
    <row r="15974" spans="1:12" x14ac:dyDescent="0.25">
      <c r="A15974">
        <v>947</v>
      </c>
      <c r="B15974" t="s">
        <v>100</v>
      </c>
      <c r="C15974" s="1">
        <v>41865.645833333336</v>
      </c>
      <c r="D15974">
        <v>1</v>
      </c>
      <c r="E15974" t="s">
        <v>36</v>
      </c>
      <c r="F15974" t="s">
        <v>37</v>
      </c>
      <c r="G15974">
        <v>4</v>
      </c>
      <c r="H15974" t="str">
        <f t="shared" si="1255"/>
        <v>KD</v>
      </c>
      <c r="I15974" s="2">
        <f t="shared" si="1257"/>
        <v>2014</v>
      </c>
      <c r="J15974" s="2">
        <f t="shared" si="1258"/>
        <v>8</v>
      </c>
      <c r="K15974" t="str">
        <f t="shared" si="1259"/>
        <v>Glazenmakers</v>
      </c>
      <c r="L15974" s="25">
        <f t="shared" si="1256"/>
        <v>32.142857142857146</v>
      </c>
    </row>
    <row r="15975" spans="1:12" x14ac:dyDescent="0.25">
      <c r="A15975">
        <v>947</v>
      </c>
      <c r="B15975" t="s">
        <v>100</v>
      </c>
      <c r="C15975" s="1">
        <v>41865.645833333336</v>
      </c>
      <c r="D15975">
        <v>1</v>
      </c>
      <c r="E15975" t="s">
        <v>46</v>
      </c>
      <c r="F15975" t="s">
        <v>47</v>
      </c>
      <c r="G15975">
        <v>2</v>
      </c>
      <c r="H15975" t="str">
        <f t="shared" si="1255"/>
        <v>KD</v>
      </c>
      <c r="I15975" s="2">
        <f t="shared" si="1257"/>
        <v>2014</v>
      </c>
      <c r="J15975" s="2">
        <f t="shared" si="1258"/>
        <v>8</v>
      </c>
      <c r="K15975" t="str">
        <f t="shared" si="1259"/>
        <v>Pantserjuffers</v>
      </c>
      <c r="L15975" s="25">
        <f t="shared" si="1256"/>
        <v>32.142857142857146</v>
      </c>
    </row>
    <row r="15976" spans="1:12" x14ac:dyDescent="0.25">
      <c r="A15976">
        <v>947</v>
      </c>
      <c r="B15976" t="s">
        <v>100</v>
      </c>
      <c r="C15976" s="1">
        <v>41865.645833333336</v>
      </c>
      <c r="D15976">
        <v>1</v>
      </c>
      <c r="E15976" t="s">
        <v>14</v>
      </c>
      <c r="F15976" t="s">
        <v>15</v>
      </c>
      <c r="G15976">
        <v>24</v>
      </c>
      <c r="H15976" t="str">
        <f t="shared" si="1255"/>
        <v>KD</v>
      </c>
      <c r="I15976" s="2">
        <f t="shared" si="1257"/>
        <v>2014</v>
      </c>
      <c r="J15976" s="2">
        <f t="shared" si="1258"/>
        <v>8</v>
      </c>
      <c r="K15976" t="str">
        <f t="shared" si="1259"/>
        <v>Waterjuffer</v>
      </c>
      <c r="L15976" s="25">
        <f t="shared" si="1256"/>
        <v>32.142857142857146</v>
      </c>
    </row>
    <row r="15977" spans="1:12" x14ac:dyDescent="0.25">
      <c r="A15977">
        <v>947</v>
      </c>
      <c r="B15977" t="s">
        <v>100</v>
      </c>
      <c r="C15977" s="1">
        <v>41878.5</v>
      </c>
      <c r="D15977">
        <v>1</v>
      </c>
      <c r="E15977" t="s">
        <v>8</v>
      </c>
      <c r="F15977" t="s">
        <v>9</v>
      </c>
      <c r="G15977">
        <v>1</v>
      </c>
      <c r="H15977" t="str">
        <f t="shared" si="1255"/>
        <v>KD</v>
      </c>
      <c r="I15977" s="2">
        <f t="shared" si="1257"/>
        <v>2014</v>
      </c>
      <c r="J15977" s="2">
        <f t="shared" si="1258"/>
        <v>8</v>
      </c>
      <c r="K15977" t="str">
        <f t="shared" si="1259"/>
        <v>Pantserjuffers</v>
      </c>
      <c r="L15977" s="25">
        <f t="shared" si="1256"/>
        <v>34</v>
      </c>
    </row>
    <row r="15978" spans="1:12" x14ac:dyDescent="0.25">
      <c r="A15978">
        <v>947</v>
      </c>
      <c r="B15978" t="s">
        <v>100</v>
      </c>
      <c r="C15978" s="1">
        <v>41878.5</v>
      </c>
      <c r="D15978">
        <v>1</v>
      </c>
      <c r="E15978" t="s">
        <v>32</v>
      </c>
      <c r="F15978" t="s">
        <v>33</v>
      </c>
      <c r="G15978">
        <v>6</v>
      </c>
      <c r="H15978" t="str">
        <f t="shared" si="1255"/>
        <v>KD</v>
      </c>
      <c r="I15978" s="2">
        <f t="shared" si="1257"/>
        <v>2014</v>
      </c>
      <c r="J15978" s="2">
        <f t="shared" si="1258"/>
        <v>8</v>
      </c>
      <c r="K15978" t="str">
        <f t="shared" si="1259"/>
        <v>Korenbouten</v>
      </c>
      <c r="L15978" s="25">
        <f t="shared" si="1256"/>
        <v>34</v>
      </c>
    </row>
    <row r="15979" spans="1:12" x14ac:dyDescent="0.25">
      <c r="A15979">
        <v>947</v>
      </c>
      <c r="B15979" t="s">
        <v>100</v>
      </c>
      <c r="C15979" s="1">
        <v>41878.5</v>
      </c>
      <c r="D15979">
        <v>1</v>
      </c>
      <c r="E15979" t="s">
        <v>30</v>
      </c>
      <c r="F15979" t="s">
        <v>31</v>
      </c>
      <c r="G15979">
        <v>4</v>
      </c>
      <c r="H15979" t="str">
        <f t="shared" si="1255"/>
        <v>KD</v>
      </c>
      <c r="I15979" s="2">
        <f t="shared" si="1257"/>
        <v>2014</v>
      </c>
      <c r="J15979" s="2">
        <f t="shared" si="1258"/>
        <v>8</v>
      </c>
      <c r="K15979" t="str">
        <f t="shared" si="1259"/>
        <v>Pantserjuffers</v>
      </c>
      <c r="L15979" s="25">
        <f t="shared" si="1256"/>
        <v>34</v>
      </c>
    </row>
    <row r="15980" spans="1:12" x14ac:dyDescent="0.25">
      <c r="A15980">
        <v>947</v>
      </c>
      <c r="B15980" t="s">
        <v>100</v>
      </c>
      <c r="C15980" s="1">
        <v>41878.5</v>
      </c>
      <c r="D15980">
        <v>1</v>
      </c>
      <c r="E15980" t="s">
        <v>26</v>
      </c>
      <c r="F15980" t="s">
        <v>27</v>
      </c>
      <c r="G15980">
        <v>3</v>
      </c>
      <c r="H15980" t="str">
        <f t="shared" si="1255"/>
        <v>KD</v>
      </c>
      <c r="I15980" s="2">
        <f t="shared" si="1257"/>
        <v>2014</v>
      </c>
      <c r="J15980" s="2">
        <f t="shared" si="1258"/>
        <v>8</v>
      </c>
      <c r="K15980" t="str">
        <f t="shared" si="1259"/>
        <v>Glazenmakers</v>
      </c>
      <c r="L15980" s="25">
        <f t="shared" si="1256"/>
        <v>34</v>
      </c>
    </row>
    <row r="15981" spans="1:12" x14ac:dyDescent="0.25">
      <c r="A15981">
        <v>947</v>
      </c>
      <c r="B15981" t="s">
        <v>100</v>
      </c>
      <c r="C15981" s="1">
        <v>41878.5</v>
      </c>
      <c r="D15981">
        <v>1</v>
      </c>
      <c r="E15981" t="s">
        <v>10</v>
      </c>
      <c r="F15981" t="s">
        <v>11</v>
      </c>
      <c r="G15981">
        <v>14</v>
      </c>
      <c r="H15981" t="str">
        <f t="shared" si="1255"/>
        <v>KD</v>
      </c>
      <c r="I15981" s="2">
        <f t="shared" si="1257"/>
        <v>2014</v>
      </c>
      <c r="J15981" s="2">
        <f t="shared" si="1258"/>
        <v>8</v>
      </c>
      <c r="K15981" t="str">
        <f t="shared" si="1259"/>
        <v>Waterjuffer</v>
      </c>
      <c r="L15981" s="25">
        <f t="shared" si="1256"/>
        <v>34</v>
      </c>
    </row>
    <row r="15982" spans="1:12" x14ac:dyDescent="0.25">
      <c r="A15982">
        <v>947</v>
      </c>
      <c r="B15982" t="s">
        <v>100</v>
      </c>
      <c r="C15982" s="1">
        <v>41878.5</v>
      </c>
      <c r="D15982">
        <v>1</v>
      </c>
      <c r="E15982" t="s">
        <v>36</v>
      </c>
      <c r="F15982" t="s">
        <v>37</v>
      </c>
      <c r="G15982">
        <v>2</v>
      </c>
      <c r="H15982" t="str">
        <f t="shared" si="1255"/>
        <v>KD</v>
      </c>
      <c r="I15982" s="2">
        <f t="shared" si="1257"/>
        <v>2014</v>
      </c>
      <c r="J15982" s="2">
        <f t="shared" si="1258"/>
        <v>8</v>
      </c>
      <c r="K15982" t="str">
        <f t="shared" si="1259"/>
        <v>Glazenmakers</v>
      </c>
      <c r="L15982" s="25">
        <f t="shared" si="1256"/>
        <v>34</v>
      </c>
    </row>
    <row r="15983" spans="1:12" x14ac:dyDescent="0.25">
      <c r="A15983">
        <v>947</v>
      </c>
      <c r="B15983" t="s">
        <v>100</v>
      </c>
      <c r="C15983" s="1">
        <v>41878.5</v>
      </c>
      <c r="D15983">
        <v>1</v>
      </c>
      <c r="E15983" t="s">
        <v>46</v>
      </c>
      <c r="F15983" t="s">
        <v>47</v>
      </c>
      <c r="G15983">
        <v>1</v>
      </c>
      <c r="H15983" t="str">
        <f t="shared" si="1255"/>
        <v>KD</v>
      </c>
      <c r="I15983" s="2">
        <f t="shared" si="1257"/>
        <v>2014</v>
      </c>
      <c r="J15983" s="2">
        <f t="shared" si="1258"/>
        <v>8</v>
      </c>
      <c r="K15983" t="str">
        <f t="shared" si="1259"/>
        <v>Pantserjuffers</v>
      </c>
      <c r="L15983" s="25">
        <f t="shared" si="1256"/>
        <v>34</v>
      </c>
    </row>
    <row r="15984" spans="1:12" x14ac:dyDescent="0.25">
      <c r="A15984">
        <v>947</v>
      </c>
      <c r="B15984" t="s">
        <v>100</v>
      </c>
      <c r="C15984" s="1">
        <v>41878.5</v>
      </c>
      <c r="D15984">
        <v>1</v>
      </c>
      <c r="E15984" t="s">
        <v>14</v>
      </c>
      <c r="F15984" t="s">
        <v>15</v>
      </c>
      <c r="G15984">
        <v>39</v>
      </c>
      <c r="H15984" t="str">
        <f t="shared" si="1255"/>
        <v>KD</v>
      </c>
      <c r="I15984" s="2">
        <f t="shared" si="1257"/>
        <v>2014</v>
      </c>
      <c r="J15984" s="2">
        <f t="shared" si="1258"/>
        <v>8</v>
      </c>
      <c r="K15984" t="str">
        <f t="shared" si="1259"/>
        <v>Waterjuffer</v>
      </c>
      <c r="L15984" s="25">
        <f t="shared" si="1256"/>
        <v>34</v>
      </c>
    </row>
    <row r="15985" spans="1:12" x14ac:dyDescent="0.25">
      <c r="A15985">
        <v>947</v>
      </c>
      <c r="B15985" t="s">
        <v>100</v>
      </c>
      <c r="C15985" s="1">
        <v>41885.583333333336</v>
      </c>
      <c r="D15985">
        <v>1</v>
      </c>
      <c r="E15985" t="s">
        <v>55</v>
      </c>
      <c r="F15985" t="s">
        <v>56</v>
      </c>
      <c r="G15985">
        <v>9</v>
      </c>
      <c r="H15985" t="str">
        <f t="shared" si="1255"/>
        <v>KD</v>
      </c>
      <c r="I15985" s="2">
        <f t="shared" si="1257"/>
        <v>2014</v>
      </c>
      <c r="J15985" s="2">
        <f t="shared" si="1258"/>
        <v>9</v>
      </c>
      <c r="K15985" t="str">
        <f t="shared" si="1259"/>
        <v>Korenbouten</v>
      </c>
      <c r="L15985" s="25">
        <f t="shared" si="1256"/>
        <v>35</v>
      </c>
    </row>
    <row r="15986" spans="1:12" x14ac:dyDescent="0.25">
      <c r="A15986">
        <v>947</v>
      </c>
      <c r="B15986" t="s">
        <v>100</v>
      </c>
      <c r="C15986" s="1">
        <v>41885.583333333336</v>
      </c>
      <c r="D15986">
        <v>1</v>
      </c>
      <c r="E15986" t="s">
        <v>30</v>
      </c>
      <c r="F15986" t="s">
        <v>31</v>
      </c>
      <c r="G15986">
        <v>6</v>
      </c>
      <c r="H15986" t="str">
        <f t="shared" si="1255"/>
        <v>KD</v>
      </c>
      <c r="I15986" s="2">
        <f t="shared" si="1257"/>
        <v>2014</v>
      </c>
      <c r="J15986" s="2">
        <f t="shared" si="1258"/>
        <v>9</v>
      </c>
      <c r="K15986" t="str">
        <f t="shared" si="1259"/>
        <v>Pantserjuffers</v>
      </c>
      <c r="L15986" s="25">
        <f t="shared" si="1256"/>
        <v>35</v>
      </c>
    </row>
    <row r="15987" spans="1:12" x14ac:dyDescent="0.25">
      <c r="A15987">
        <v>947</v>
      </c>
      <c r="B15987" t="s">
        <v>100</v>
      </c>
      <c r="C15987" s="1">
        <v>41885.583333333336</v>
      </c>
      <c r="D15987">
        <v>1</v>
      </c>
      <c r="E15987" t="s">
        <v>26</v>
      </c>
      <c r="F15987" t="s">
        <v>27</v>
      </c>
      <c r="G15987">
        <v>2</v>
      </c>
      <c r="H15987" t="str">
        <f t="shared" si="1255"/>
        <v>KD</v>
      </c>
      <c r="I15987" s="2">
        <f t="shared" si="1257"/>
        <v>2014</v>
      </c>
      <c r="J15987" s="2">
        <f t="shared" si="1258"/>
        <v>9</v>
      </c>
      <c r="K15987" t="str">
        <f t="shared" si="1259"/>
        <v>Glazenmakers</v>
      </c>
      <c r="L15987" s="25">
        <f t="shared" si="1256"/>
        <v>35</v>
      </c>
    </row>
    <row r="15988" spans="1:12" x14ac:dyDescent="0.25">
      <c r="A15988">
        <v>947</v>
      </c>
      <c r="B15988" t="s">
        <v>100</v>
      </c>
      <c r="C15988" s="1">
        <v>41885.583333333336</v>
      </c>
      <c r="D15988">
        <v>1</v>
      </c>
      <c r="E15988" t="s">
        <v>34</v>
      </c>
      <c r="F15988" t="s">
        <v>35</v>
      </c>
      <c r="G15988">
        <v>5</v>
      </c>
      <c r="H15988" t="str">
        <f t="shared" si="1255"/>
        <v>KD</v>
      </c>
      <c r="I15988" s="2">
        <f t="shared" si="1257"/>
        <v>2014</v>
      </c>
      <c r="J15988" s="2">
        <f t="shared" si="1258"/>
        <v>9</v>
      </c>
      <c r="K15988" t="str">
        <f t="shared" si="1259"/>
        <v>Pantserjuffers</v>
      </c>
      <c r="L15988" s="25">
        <f t="shared" si="1256"/>
        <v>35</v>
      </c>
    </row>
    <row r="15989" spans="1:12" x14ac:dyDescent="0.25">
      <c r="A15989">
        <v>947</v>
      </c>
      <c r="B15989" t="s">
        <v>100</v>
      </c>
      <c r="C15989" s="1">
        <v>41885.583333333336</v>
      </c>
      <c r="D15989">
        <v>1</v>
      </c>
      <c r="E15989" t="s">
        <v>10</v>
      </c>
      <c r="F15989" t="s">
        <v>11</v>
      </c>
      <c r="G15989">
        <v>32</v>
      </c>
      <c r="H15989" t="str">
        <f t="shared" si="1255"/>
        <v>KD</v>
      </c>
      <c r="I15989" s="2">
        <f t="shared" si="1257"/>
        <v>2014</v>
      </c>
      <c r="J15989" s="2">
        <f t="shared" si="1258"/>
        <v>9</v>
      </c>
      <c r="K15989" t="str">
        <f t="shared" si="1259"/>
        <v>Waterjuffer</v>
      </c>
      <c r="L15989" s="25">
        <f t="shared" si="1256"/>
        <v>35</v>
      </c>
    </row>
    <row r="15990" spans="1:12" x14ac:dyDescent="0.25">
      <c r="A15990">
        <v>947</v>
      </c>
      <c r="B15990" t="s">
        <v>100</v>
      </c>
      <c r="C15990" s="1">
        <v>41885.583333333336</v>
      </c>
      <c r="D15990">
        <v>1</v>
      </c>
      <c r="E15990" t="s">
        <v>46</v>
      </c>
      <c r="F15990" t="s">
        <v>47</v>
      </c>
      <c r="G15990">
        <v>1</v>
      </c>
      <c r="H15990" t="str">
        <f t="shared" si="1255"/>
        <v>KD</v>
      </c>
      <c r="I15990" s="2">
        <f t="shared" si="1257"/>
        <v>2014</v>
      </c>
      <c r="J15990" s="2">
        <f t="shared" si="1258"/>
        <v>9</v>
      </c>
      <c r="K15990" t="str">
        <f t="shared" si="1259"/>
        <v>Pantserjuffers</v>
      </c>
      <c r="L15990" s="25">
        <f t="shared" si="1256"/>
        <v>35</v>
      </c>
    </row>
    <row r="15991" spans="1:12" x14ac:dyDescent="0.25">
      <c r="A15991">
        <v>947</v>
      </c>
      <c r="B15991" t="s">
        <v>100</v>
      </c>
      <c r="C15991" s="1">
        <v>41885.583333333336</v>
      </c>
      <c r="D15991">
        <v>1</v>
      </c>
      <c r="E15991" t="s">
        <v>14</v>
      </c>
      <c r="F15991" t="s">
        <v>15</v>
      </c>
      <c r="G15991">
        <v>23</v>
      </c>
      <c r="H15991" t="str">
        <f t="shared" si="1255"/>
        <v>KD</v>
      </c>
      <c r="I15991" s="2">
        <f t="shared" si="1257"/>
        <v>2014</v>
      </c>
      <c r="J15991" s="2">
        <f t="shared" si="1258"/>
        <v>9</v>
      </c>
      <c r="K15991" t="str">
        <f t="shared" si="1259"/>
        <v>Waterjuffer</v>
      </c>
      <c r="L15991" s="25">
        <f t="shared" si="1256"/>
        <v>35</v>
      </c>
    </row>
    <row r="15992" spans="1:12" x14ac:dyDescent="0.25">
      <c r="A15992">
        <v>947</v>
      </c>
      <c r="B15992" t="s">
        <v>100</v>
      </c>
      <c r="C15992" s="1">
        <v>41890.520833333336</v>
      </c>
      <c r="D15992">
        <v>1</v>
      </c>
      <c r="E15992" t="s">
        <v>32</v>
      </c>
      <c r="F15992" t="s">
        <v>33</v>
      </c>
      <c r="G15992">
        <v>3</v>
      </c>
      <c r="H15992" t="str">
        <f t="shared" si="1255"/>
        <v>KD</v>
      </c>
      <c r="I15992" s="2">
        <f t="shared" si="1257"/>
        <v>2014</v>
      </c>
      <c r="J15992" s="2">
        <f t="shared" si="1258"/>
        <v>9</v>
      </c>
      <c r="K15992" t="str">
        <f t="shared" si="1259"/>
        <v>Korenbouten</v>
      </c>
      <c r="L15992" s="25">
        <f t="shared" si="1256"/>
        <v>35.714285714285715</v>
      </c>
    </row>
    <row r="15993" spans="1:12" x14ac:dyDescent="0.25">
      <c r="A15993">
        <v>947</v>
      </c>
      <c r="B15993" t="s">
        <v>100</v>
      </c>
      <c r="C15993" s="1">
        <v>41890.520833333336</v>
      </c>
      <c r="D15993">
        <v>1</v>
      </c>
      <c r="E15993" t="s">
        <v>55</v>
      </c>
      <c r="F15993" t="s">
        <v>56</v>
      </c>
      <c r="G15993">
        <v>31</v>
      </c>
      <c r="H15993" t="str">
        <f t="shared" si="1255"/>
        <v>KD</v>
      </c>
      <c r="I15993" s="2">
        <f t="shared" si="1257"/>
        <v>2014</v>
      </c>
      <c r="J15993" s="2">
        <f t="shared" si="1258"/>
        <v>9</v>
      </c>
      <c r="K15993" t="str">
        <f t="shared" si="1259"/>
        <v>Korenbouten</v>
      </c>
      <c r="L15993" s="25">
        <f t="shared" si="1256"/>
        <v>35.714285714285715</v>
      </c>
    </row>
    <row r="15994" spans="1:12" x14ac:dyDescent="0.25">
      <c r="A15994">
        <v>947</v>
      </c>
      <c r="B15994" t="s">
        <v>100</v>
      </c>
      <c r="C15994" s="1">
        <v>41890.520833333336</v>
      </c>
      <c r="D15994">
        <v>1</v>
      </c>
      <c r="E15994" t="s">
        <v>30</v>
      </c>
      <c r="F15994" t="s">
        <v>31</v>
      </c>
      <c r="G15994">
        <v>3</v>
      </c>
      <c r="H15994" t="str">
        <f t="shared" si="1255"/>
        <v>KD</v>
      </c>
      <c r="I15994" s="2">
        <f t="shared" si="1257"/>
        <v>2014</v>
      </c>
      <c r="J15994" s="2">
        <f t="shared" si="1258"/>
        <v>9</v>
      </c>
      <c r="K15994" t="str">
        <f t="shared" si="1259"/>
        <v>Pantserjuffers</v>
      </c>
      <c r="L15994" s="25">
        <f t="shared" si="1256"/>
        <v>35.714285714285715</v>
      </c>
    </row>
    <row r="15995" spans="1:12" x14ac:dyDescent="0.25">
      <c r="A15995">
        <v>947</v>
      </c>
      <c r="B15995" t="s">
        <v>100</v>
      </c>
      <c r="C15995" s="1">
        <v>41890.520833333336</v>
      </c>
      <c r="D15995">
        <v>1</v>
      </c>
      <c r="E15995" t="s">
        <v>26</v>
      </c>
      <c r="F15995" t="s">
        <v>27</v>
      </c>
      <c r="G15995">
        <v>2</v>
      </c>
      <c r="H15995" t="str">
        <f t="shared" si="1255"/>
        <v>KD</v>
      </c>
      <c r="I15995" s="2">
        <f t="shared" si="1257"/>
        <v>2014</v>
      </c>
      <c r="J15995" s="2">
        <f t="shared" si="1258"/>
        <v>9</v>
      </c>
      <c r="K15995" t="str">
        <f t="shared" si="1259"/>
        <v>Glazenmakers</v>
      </c>
      <c r="L15995" s="25">
        <f t="shared" si="1256"/>
        <v>35.714285714285715</v>
      </c>
    </row>
    <row r="15996" spans="1:12" x14ac:dyDescent="0.25">
      <c r="A15996">
        <v>947</v>
      </c>
      <c r="B15996" t="s">
        <v>100</v>
      </c>
      <c r="C15996" s="1">
        <v>41890.520833333336</v>
      </c>
      <c r="D15996">
        <v>1</v>
      </c>
      <c r="E15996" t="s">
        <v>10</v>
      </c>
      <c r="F15996" t="s">
        <v>11</v>
      </c>
      <c r="G15996">
        <v>8</v>
      </c>
      <c r="H15996" t="str">
        <f t="shared" si="1255"/>
        <v>KD</v>
      </c>
      <c r="I15996" s="2">
        <f t="shared" si="1257"/>
        <v>2014</v>
      </c>
      <c r="J15996" s="2">
        <f t="shared" si="1258"/>
        <v>9</v>
      </c>
      <c r="K15996" t="str">
        <f t="shared" si="1259"/>
        <v>Waterjuffer</v>
      </c>
      <c r="L15996" s="25">
        <f t="shared" si="1256"/>
        <v>35.714285714285715</v>
      </c>
    </row>
    <row r="15997" spans="1:12" x14ac:dyDescent="0.25">
      <c r="A15997">
        <v>947</v>
      </c>
      <c r="B15997" t="s">
        <v>100</v>
      </c>
      <c r="C15997" s="1">
        <v>41890.520833333336</v>
      </c>
      <c r="D15997">
        <v>1</v>
      </c>
      <c r="E15997" t="s">
        <v>36</v>
      </c>
      <c r="F15997" t="s">
        <v>37</v>
      </c>
      <c r="G15997">
        <v>11</v>
      </c>
      <c r="H15997" t="str">
        <f t="shared" si="1255"/>
        <v>KD</v>
      </c>
      <c r="I15997" s="2">
        <f t="shared" si="1257"/>
        <v>2014</v>
      </c>
      <c r="J15997" s="2">
        <f t="shared" si="1258"/>
        <v>9</v>
      </c>
      <c r="K15997" t="str">
        <f t="shared" si="1259"/>
        <v>Glazenmakers</v>
      </c>
      <c r="L15997" s="25">
        <f t="shared" si="1256"/>
        <v>35.714285714285715</v>
      </c>
    </row>
    <row r="15998" spans="1:12" x14ac:dyDescent="0.25">
      <c r="A15998">
        <v>947</v>
      </c>
      <c r="B15998" t="s">
        <v>100</v>
      </c>
      <c r="C15998" s="1">
        <v>41890.520833333336</v>
      </c>
      <c r="D15998">
        <v>1</v>
      </c>
      <c r="E15998" t="s">
        <v>14</v>
      </c>
      <c r="F15998" t="s">
        <v>15</v>
      </c>
      <c r="G15998">
        <v>7</v>
      </c>
      <c r="H15998" t="str">
        <f t="shared" si="1255"/>
        <v>KD</v>
      </c>
      <c r="I15998" s="2">
        <f t="shared" si="1257"/>
        <v>2014</v>
      </c>
      <c r="J15998" s="2">
        <f t="shared" si="1258"/>
        <v>9</v>
      </c>
      <c r="K15998" t="str">
        <f t="shared" si="1259"/>
        <v>Waterjuffer</v>
      </c>
      <c r="L15998" s="25">
        <f t="shared" si="1256"/>
        <v>35.714285714285715</v>
      </c>
    </row>
    <row r="15999" spans="1:12" x14ac:dyDescent="0.25">
      <c r="A15999">
        <v>947</v>
      </c>
      <c r="B15999" t="s">
        <v>100</v>
      </c>
      <c r="C15999" s="1">
        <v>41912.625</v>
      </c>
      <c r="D15999">
        <v>1</v>
      </c>
      <c r="E15999" t="s">
        <v>46</v>
      </c>
      <c r="F15999" t="s">
        <v>47</v>
      </c>
      <c r="G15999">
        <v>2</v>
      </c>
      <c r="H15999" t="str">
        <f t="shared" si="1255"/>
        <v>KD</v>
      </c>
      <c r="I15999" s="2">
        <f t="shared" si="1257"/>
        <v>2014</v>
      </c>
      <c r="J15999" s="2">
        <f t="shared" si="1258"/>
        <v>9</v>
      </c>
      <c r="K15999" t="str">
        <f t="shared" si="1259"/>
        <v>Pantserjuffers</v>
      </c>
      <c r="L15999" s="25">
        <f t="shared" si="1256"/>
        <v>38.857142857142854</v>
      </c>
    </row>
    <row r="16000" spans="1:12" x14ac:dyDescent="0.25">
      <c r="A16000">
        <v>947</v>
      </c>
      <c r="B16000" t="s">
        <v>100</v>
      </c>
      <c r="C16000" s="1">
        <v>41912.625</v>
      </c>
      <c r="D16000">
        <v>1</v>
      </c>
      <c r="E16000" t="s">
        <v>55</v>
      </c>
      <c r="F16000" t="s">
        <v>56</v>
      </c>
      <c r="G16000">
        <v>5</v>
      </c>
      <c r="H16000" t="str">
        <f t="shared" si="1255"/>
        <v>KD</v>
      </c>
      <c r="I16000" s="2">
        <f t="shared" si="1257"/>
        <v>2014</v>
      </c>
      <c r="J16000" s="2">
        <f t="shared" si="1258"/>
        <v>9</v>
      </c>
      <c r="K16000" t="str">
        <f t="shared" si="1259"/>
        <v>Korenbouten</v>
      </c>
      <c r="L16000" s="25">
        <f t="shared" si="1256"/>
        <v>38.857142857142854</v>
      </c>
    </row>
    <row r="16001" spans="1:12" x14ac:dyDescent="0.25">
      <c r="A16001">
        <v>947</v>
      </c>
      <c r="B16001" t="s">
        <v>100</v>
      </c>
      <c r="C16001" s="1">
        <v>41912.625</v>
      </c>
      <c r="D16001">
        <v>1</v>
      </c>
      <c r="E16001" t="s">
        <v>34</v>
      </c>
      <c r="F16001" t="s">
        <v>35</v>
      </c>
      <c r="G16001">
        <v>1</v>
      </c>
      <c r="H16001" t="str">
        <f t="shared" si="1255"/>
        <v>KD</v>
      </c>
      <c r="I16001" s="2">
        <f t="shared" si="1257"/>
        <v>2014</v>
      </c>
      <c r="J16001" s="2">
        <f t="shared" si="1258"/>
        <v>9</v>
      </c>
      <c r="K16001" t="str">
        <f t="shared" si="1259"/>
        <v>Pantserjuffers</v>
      </c>
      <c r="L16001" s="25">
        <f t="shared" si="1256"/>
        <v>38.857142857142854</v>
      </c>
    </row>
    <row r="16002" spans="1:12" x14ac:dyDescent="0.25">
      <c r="A16002">
        <v>947</v>
      </c>
      <c r="B16002" t="s">
        <v>100</v>
      </c>
      <c r="C16002" s="1">
        <v>41912.625</v>
      </c>
      <c r="D16002">
        <v>1</v>
      </c>
      <c r="E16002" t="s">
        <v>36</v>
      </c>
      <c r="F16002" t="s">
        <v>37</v>
      </c>
      <c r="G16002">
        <v>4</v>
      </c>
      <c r="H16002" t="str">
        <f t="shared" ref="H16002:H16065" si="1260">VLOOKUP(A16002,$N$2:$O$51,2,FALSE)</f>
        <v>KD</v>
      </c>
      <c r="I16002" s="2">
        <f t="shared" si="1257"/>
        <v>2014</v>
      </c>
      <c r="J16002" s="2">
        <f t="shared" si="1258"/>
        <v>9</v>
      </c>
      <c r="K16002" t="str">
        <f t="shared" si="1259"/>
        <v>Glazenmakers</v>
      </c>
      <c r="L16002" s="25">
        <f t="shared" si="1256"/>
        <v>38.857142857142854</v>
      </c>
    </row>
    <row r="16003" spans="1:12" x14ac:dyDescent="0.25">
      <c r="A16003">
        <v>947</v>
      </c>
      <c r="B16003" t="s">
        <v>100</v>
      </c>
      <c r="C16003" s="1">
        <v>41912.625</v>
      </c>
      <c r="D16003">
        <v>1</v>
      </c>
      <c r="E16003" t="s">
        <v>38</v>
      </c>
      <c r="F16003" t="s">
        <v>39</v>
      </c>
      <c r="G16003">
        <v>4</v>
      </c>
      <c r="H16003" t="str">
        <f t="shared" si="1260"/>
        <v>KD</v>
      </c>
      <c r="I16003" s="2">
        <f t="shared" si="1257"/>
        <v>2014</v>
      </c>
      <c r="J16003" s="2">
        <f t="shared" si="1258"/>
        <v>9</v>
      </c>
      <c r="K16003" t="str">
        <f t="shared" si="1259"/>
        <v>Korenbouten</v>
      </c>
      <c r="L16003" s="25">
        <f t="shared" ref="L16003:L16066" si="1261">(ROUNDDOWN(C16003-DATE(I16003,1,1),0))/7</f>
        <v>38.857142857142854</v>
      </c>
    </row>
    <row r="16004" spans="1:12" x14ac:dyDescent="0.25">
      <c r="A16004">
        <v>947</v>
      </c>
      <c r="B16004" t="s">
        <v>100</v>
      </c>
      <c r="C16004" s="1">
        <v>42135.541666666664</v>
      </c>
      <c r="D16004">
        <v>1</v>
      </c>
      <c r="E16004" t="s">
        <v>8</v>
      </c>
      <c r="F16004" t="s">
        <v>9</v>
      </c>
      <c r="G16004">
        <v>31</v>
      </c>
      <c r="H16004" t="str">
        <f t="shared" si="1260"/>
        <v>KD</v>
      </c>
      <c r="I16004" s="2">
        <f t="shared" si="1257"/>
        <v>2015</v>
      </c>
      <c r="J16004" s="2">
        <f t="shared" si="1258"/>
        <v>5</v>
      </c>
      <c r="K16004" t="str">
        <f t="shared" si="1259"/>
        <v>Pantserjuffers</v>
      </c>
      <c r="L16004" s="25">
        <f t="shared" si="1261"/>
        <v>18.571428571428573</v>
      </c>
    </row>
    <row r="16005" spans="1:12" x14ac:dyDescent="0.25">
      <c r="A16005">
        <v>947</v>
      </c>
      <c r="B16005" t="s">
        <v>100</v>
      </c>
      <c r="C16005" s="1">
        <v>42135.541666666664</v>
      </c>
      <c r="D16005">
        <v>1</v>
      </c>
      <c r="E16005" t="s">
        <v>10</v>
      </c>
      <c r="F16005" t="s">
        <v>11</v>
      </c>
      <c r="G16005">
        <v>1</v>
      </c>
      <c r="H16005" t="str">
        <f t="shared" si="1260"/>
        <v>KD</v>
      </c>
      <c r="I16005" s="2">
        <f t="shared" si="1257"/>
        <v>2015</v>
      </c>
      <c r="J16005" s="2">
        <f t="shared" si="1258"/>
        <v>5</v>
      </c>
      <c r="K16005" t="str">
        <f t="shared" si="1259"/>
        <v>Waterjuffer</v>
      </c>
      <c r="L16005" s="25">
        <f t="shared" si="1261"/>
        <v>18.571428571428573</v>
      </c>
    </row>
    <row r="16006" spans="1:12" x14ac:dyDescent="0.25">
      <c r="A16006">
        <v>947</v>
      </c>
      <c r="B16006" t="s">
        <v>100</v>
      </c>
      <c r="C16006" s="1">
        <v>42135.541666666664</v>
      </c>
      <c r="D16006">
        <v>1</v>
      </c>
      <c r="E16006" t="s">
        <v>14</v>
      </c>
      <c r="F16006" t="s">
        <v>15</v>
      </c>
      <c r="G16006">
        <v>2</v>
      </c>
      <c r="H16006" t="str">
        <f t="shared" si="1260"/>
        <v>KD</v>
      </c>
      <c r="I16006" s="2">
        <f t="shared" si="1257"/>
        <v>2015</v>
      </c>
      <c r="J16006" s="2">
        <f t="shared" si="1258"/>
        <v>5</v>
      </c>
      <c r="K16006" t="str">
        <f t="shared" si="1259"/>
        <v>Waterjuffer</v>
      </c>
      <c r="L16006" s="25">
        <f t="shared" si="1261"/>
        <v>18.571428571428573</v>
      </c>
    </row>
    <row r="16007" spans="1:12" x14ac:dyDescent="0.25">
      <c r="A16007">
        <v>947</v>
      </c>
      <c r="B16007" t="s">
        <v>100</v>
      </c>
      <c r="C16007" s="1">
        <v>42162.541666666664</v>
      </c>
      <c r="D16007">
        <v>1</v>
      </c>
      <c r="E16007" t="s">
        <v>68</v>
      </c>
      <c r="F16007" t="s">
        <v>69</v>
      </c>
      <c r="G16007">
        <v>1</v>
      </c>
      <c r="H16007" t="str">
        <f t="shared" si="1260"/>
        <v>KD</v>
      </c>
      <c r="I16007" s="2">
        <f t="shared" si="1257"/>
        <v>2015</v>
      </c>
      <c r="J16007" s="2">
        <f t="shared" si="1258"/>
        <v>6</v>
      </c>
      <c r="K16007" t="str">
        <f t="shared" si="1259"/>
        <v>Korenbouten</v>
      </c>
      <c r="L16007" s="25">
        <f t="shared" si="1261"/>
        <v>22.428571428571427</v>
      </c>
    </row>
    <row r="16008" spans="1:12" x14ac:dyDescent="0.25">
      <c r="A16008">
        <v>947</v>
      </c>
      <c r="B16008" t="s">
        <v>100</v>
      </c>
      <c r="C16008" s="1">
        <v>42162.541666666664</v>
      </c>
      <c r="D16008">
        <v>1</v>
      </c>
      <c r="E16008" t="s">
        <v>20</v>
      </c>
      <c r="F16008" t="s">
        <v>21</v>
      </c>
      <c r="G16008">
        <v>34</v>
      </c>
      <c r="H16008" t="str">
        <f t="shared" si="1260"/>
        <v>KD</v>
      </c>
      <c r="I16008" s="2">
        <f t="shared" si="1257"/>
        <v>2015</v>
      </c>
      <c r="J16008" s="2">
        <f t="shared" si="1258"/>
        <v>6</v>
      </c>
      <c r="K16008" t="str">
        <f t="shared" si="1259"/>
        <v>Waterjuffer</v>
      </c>
      <c r="L16008" s="25">
        <f t="shared" si="1261"/>
        <v>22.428571428571427</v>
      </c>
    </row>
    <row r="16009" spans="1:12" x14ac:dyDescent="0.25">
      <c r="A16009">
        <v>947</v>
      </c>
      <c r="B16009" t="s">
        <v>100</v>
      </c>
      <c r="C16009" s="1">
        <v>42162.541666666664</v>
      </c>
      <c r="D16009">
        <v>1</v>
      </c>
      <c r="E16009" t="s">
        <v>8</v>
      </c>
      <c r="F16009" t="s">
        <v>9</v>
      </c>
      <c r="G16009">
        <v>30</v>
      </c>
      <c r="H16009" t="str">
        <f t="shared" si="1260"/>
        <v>KD</v>
      </c>
      <c r="I16009" s="2">
        <f t="shared" si="1257"/>
        <v>2015</v>
      </c>
      <c r="J16009" s="2">
        <f t="shared" si="1258"/>
        <v>6</v>
      </c>
      <c r="K16009" t="str">
        <f t="shared" si="1259"/>
        <v>Pantserjuffers</v>
      </c>
      <c r="L16009" s="25">
        <f t="shared" si="1261"/>
        <v>22.428571428571427</v>
      </c>
    </row>
    <row r="16010" spans="1:12" x14ac:dyDescent="0.25">
      <c r="A16010">
        <v>947</v>
      </c>
      <c r="B16010" t="s">
        <v>100</v>
      </c>
      <c r="C16010" s="1">
        <v>42162.541666666664</v>
      </c>
      <c r="D16010">
        <v>1</v>
      </c>
      <c r="E16010" t="s">
        <v>18</v>
      </c>
      <c r="F16010" t="s">
        <v>19</v>
      </c>
      <c r="G16010">
        <v>1</v>
      </c>
      <c r="H16010" t="str">
        <f t="shared" si="1260"/>
        <v>KD</v>
      </c>
      <c r="I16010" s="2">
        <f t="shared" si="1257"/>
        <v>2015</v>
      </c>
      <c r="J16010" s="2">
        <f t="shared" si="1258"/>
        <v>6</v>
      </c>
      <c r="K16010" t="str">
        <f t="shared" si="1259"/>
        <v>Korenbouten</v>
      </c>
      <c r="L16010" s="25">
        <f t="shared" si="1261"/>
        <v>22.428571428571427</v>
      </c>
    </row>
    <row r="16011" spans="1:12" x14ac:dyDescent="0.25">
      <c r="A16011">
        <v>947</v>
      </c>
      <c r="B16011" t="s">
        <v>100</v>
      </c>
      <c r="C16011" s="1">
        <v>42162.541666666664</v>
      </c>
      <c r="D16011">
        <v>1</v>
      </c>
      <c r="E16011" t="s">
        <v>22</v>
      </c>
      <c r="F16011" t="s">
        <v>23</v>
      </c>
      <c r="G16011">
        <v>1</v>
      </c>
      <c r="H16011" t="str">
        <f t="shared" si="1260"/>
        <v>KD</v>
      </c>
      <c r="I16011" s="2">
        <f t="shared" si="1257"/>
        <v>2015</v>
      </c>
      <c r="J16011" s="2">
        <f t="shared" si="1258"/>
        <v>6</v>
      </c>
      <c r="K16011" t="str">
        <f t="shared" si="1259"/>
        <v>Glazenmakers</v>
      </c>
      <c r="L16011" s="25">
        <f t="shared" si="1261"/>
        <v>22.428571428571427</v>
      </c>
    </row>
    <row r="16012" spans="1:12" x14ac:dyDescent="0.25">
      <c r="A16012">
        <v>947</v>
      </c>
      <c r="B16012" t="s">
        <v>100</v>
      </c>
      <c r="C16012" s="1">
        <v>42162.541666666664</v>
      </c>
      <c r="D16012">
        <v>1</v>
      </c>
      <c r="E16012" t="s">
        <v>26</v>
      </c>
      <c r="F16012" t="s">
        <v>27</v>
      </c>
      <c r="G16012">
        <v>2</v>
      </c>
      <c r="H16012" t="str">
        <f t="shared" si="1260"/>
        <v>KD</v>
      </c>
      <c r="I16012" s="2">
        <f t="shared" si="1257"/>
        <v>2015</v>
      </c>
      <c r="J16012" s="2">
        <f t="shared" si="1258"/>
        <v>6</v>
      </c>
      <c r="K16012" t="str">
        <f t="shared" si="1259"/>
        <v>Glazenmakers</v>
      </c>
      <c r="L16012" s="25">
        <f t="shared" si="1261"/>
        <v>22.428571428571427</v>
      </c>
    </row>
    <row r="16013" spans="1:12" x14ac:dyDescent="0.25">
      <c r="A16013">
        <v>947</v>
      </c>
      <c r="B16013" t="s">
        <v>100</v>
      </c>
      <c r="C16013" s="1">
        <v>42162.541666666664</v>
      </c>
      <c r="D16013">
        <v>1</v>
      </c>
      <c r="E16013" t="s">
        <v>10</v>
      </c>
      <c r="F16013" t="s">
        <v>11</v>
      </c>
      <c r="G16013">
        <v>165</v>
      </c>
      <c r="H16013" t="str">
        <f t="shared" si="1260"/>
        <v>KD</v>
      </c>
      <c r="I16013" s="2">
        <f t="shared" si="1257"/>
        <v>2015</v>
      </c>
      <c r="J16013" s="2">
        <f t="shared" si="1258"/>
        <v>6</v>
      </c>
      <c r="K16013" t="str">
        <f t="shared" si="1259"/>
        <v>Waterjuffer</v>
      </c>
      <c r="L16013" s="25">
        <f t="shared" si="1261"/>
        <v>22.428571428571427</v>
      </c>
    </row>
    <row r="16014" spans="1:12" x14ac:dyDescent="0.25">
      <c r="A16014">
        <v>947</v>
      </c>
      <c r="B16014" t="s">
        <v>100</v>
      </c>
      <c r="C16014" s="1">
        <v>42162.541666666664</v>
      </c>
      <c r="D16014">
        <v>1</v>
      </c>
      <c r="E16014" t="s">
        <v>16</v>
      </c>
      <c r="F16014" t="s">
        <v>17</v>
      </c>
      <c r="G16014">
        <v>6</v>
      </c>
      <c r="H16014" t="str">
        <f t="shared" si="1260"/>
        <v>KD</v>
      </c>
      <c r="I16014" s="2">
        <f t="shared" si="1257"/>
        <v>2015</v>
      </c>
      <c r="J16014" s="2">
        <f t="shared" si="1258"/>
        <v>6</v>
      </c>
      <c r="K16014" t="str">
        <f t="shared" si="1259"/>
        <v>Waterjuffer</v>
      </c>
      <c r="L16014" s="25">
        <f t="shared" si="1261"/>
        <v>22.428571428571427</v>
      </c>
    </row>
    <row r="16015" spans="1:12" x14ac:dyDescent="0.25">
      <c r="A16015">
        <v>947</v>
      </c>
      <c r="B16015" t="s">
        <v>100</v>
      </c>
      <c r="C16015" s="1">
        <v>42162.541666666664</v>
      </c>
      <c r="D16015">
        <v>1</v>
      </c>
      <c r="E16015" t="s">
        <v>28</v>
      </c>
      <c r="F16015" t="s">
        <v>29</v>
      </c>
      <c r="G16015">
        <v>22</v>
      </c>
      <c r="H16015" t="str">
        <f t="shared" si="1260"/>
        <v>KD</v>
      </c>
      <c r="I16015" s="2">
        <f t="shared" si="1257"/>
        <v>2015</v>
      </c>
      <c r="J16015" s="2">
        <f t="shared" si="1258"/>
        <v>6</v>
      </c>
      <c r="K16015" t="str">
        <f t="shared" si="1259"/>
        <v>Korenbouten</v>
      </c>
      <c r="L16015" s="25">
        <f t="shared" si="1261"/>
        <v>22.428571428571427</v>
      </c>
    </row>
    <row r="16016" spans="1:12" x14ac:dyDescent="0.25">
      <c r="A16016">
        <v>947</v>
      </c>
      <c r="B16016" t="s">
        <v>100</v>
      </c>
      <c r="C16016" s="1">
        <v>42162.541666666664</v>
      </c>
      <c r="D16016">
        <v>1</v>
      </c>
      <c r="E16016" t="s">
        <v>12</v>
      </c>
      <c r="F16016" t="s">
        <v>13</v>
      </c>
      <c r="G16016">
        <v>1</v>
      </c>
      <c r="H16016" t="str">
        <f t="shared" si="1260"/>
        <v>KD</v>
      </c>
      <c r="I16016" s="2">
        <f t="shared" si="1257"/>
        <v>2015</v>
      </c>
      <c r="J16016" s="2">
        <f t="shared" si="1258"/>
        <v>6</v>
      </c>
      <c r="K16016" t="str">
        <f t="shared" si="1259"/>
        <v>Waterjuffer</v>
      </c>
      <c r="L16016" s="25">
        <f t="shared" si="1261"/>
        <v>22.428571428571427</v>
      </c>
    </row>
    <row r="16017" spans="1:12" x14ac:dyDescent="0.25">
      <c r="A16017">
        <v>947</v>
      </c>
      <c r="B16017" t="s">
        <v>100</v>
      </c>
      <c r="C16017" s="1">
        <v>42180.541666666664</v>
      </c>
      <c r="D16017">
        <v>1</v>
      </c>
      <c r="E16017" t="s">
        <v>16</v>
      </c>
      <c r="F16017" t="s">
        <v>17</v>
      </c>
      <c r="G16017">
        <v>1</v>
      </c>
      <c r="H16017" t="str">
        <f t="shared" si="1260"/>
        <v>KD</v>
      </c>
      <c r="I16017" s="2">
        <f t="shared" si="1257"/>
        <v>2015</v>
      </c>
      <c r="J16017" s="2">
        <f t="shared" si="1258"/>
        <v>6</v>
      </c>
      <c r="K16017" t="str">
        <f t="shared" si="1259"/>
        <v>Waterjuffer</v>
      </c>
      <c r="L16017" s="25">
        <f t="shared" si="1261"/>
        <v>25</v>
      </c>
    </row>
    <row r="16018" spans="1:12" x14ac:dyDescent="0.25">
      <c r="A16018">
        <v>947</v>
      </c>
      <c r="B16018" t="s">
        <v>100</v>
      </c>
      <c r="C16018" s="1">
        <v>42180.541666666664</v>
      </c>
      <c r="D16018">
        <v>1</v>
      </c>
      <c r="E16018" t="s">
        <v>24</v>
      </c>
      <c r="F16018" t="s">
        <v>25</v>
      </c>
      <c r="G16018">
        <v>1</v>
      </c>
      <c r="H16018" t="str">
        <f t="shared" si="1260"/>
        <v>KD</v>
      </c>
      <c r="I16018" s="2">
        <f t="shared" si="1257"/>
        <v>2015</v>
      </c>
      <c r="J16018" s="2">
        <f t="shared" si="1258"/>
        <v>6</v>
      </c>
      <c r="K16018" t="str">
        <f t="shared" si="1259"/>
        <v>Glazenmakers</v>
      </c>
      <c r="L16018" s="25">
        <f t="shared" si="1261"/>
        <v>25</v>
      </c>
    </row>
    <row r="16019" spans="1:12" x14ac:dyDescent="0.25">
      <c r="A16019">
        <v>947</v>
      </c>
      <c r="B16019" t="s">
        <v>100</v>
      </c>
      <c r="C16019" s="1">
        <v>42180.541666666664</v>
      </c>
      <c r="D16019">
        <v>1</v>
      </c>
      <c r="E16019" t="s">
        <v>55</v>
      </c>
      <c r="F16019" t="s">
        <v>56</v>
      </c>
      <c r="G16019">
        <v>1</v>
      </c>
      <c r="H16019" t="str">
        <f t="shared" si="1260"/>
        <v>KD</v>
      </c>
      <c r="I16019" s="2">
        <f t="shared" si="1257"/>
        <v>2015</v>
      </c>
      <c r="J16019" s="2">
        <f t="shared" si="1258"/>
        <v>6</v>
      </c>
      <c r="K16019" t="str">
        <f t="shared" si="1259"/>
        <v>Korenbouten</v>
      </c>
      <c r="L16019" s="25">
        <f t="shared" si="1261"/>
        <v>25</v>
      </c>
    </row>
    <row r="16020" spans="1:12" x14ac:dyDescent="0.25">
      <c r="A16020">
        <v>947</v>
      </c>
      <c r="B16020" t="s">
        <v>100</v>
      </c>
      <c r="C16020" s="1">
        <v>42180.541666666664</v>
      </c>
      <c r="D16020">
        <v>1</v>
      </c>
      <c r="E16020" t="s">
        <v>18</v>
      </c>
      <c r="F16020" t="s">
        <v>19</v>
      </c>
      <c r="G16020">
        <v>3</v>
      </c>
      <c r="H16020" t="str">
        <f t="shared" si="1260"/>
        <v>KD</v>
      </c>
      <c r="I16020" s="2">
        <f t="shared" si="1257"/>
        <v>2015</v>
      </c>
      <c r="J16020" s="2">
        <f t="shared" si="1258"/>
        <v>6</v>
      </c>
      <c r="K16020" t="str">
        <f t="shared" si="1259"/>
        <v>Korenbouten</v>
      </c>
      <c r="L16020" s="25">
        <f t="shared" si="1261"/>
        <v>25</v>
      </c>
    </row>
    <row r="16021" spans="1:12" x14ac:dyDescent="0.25">
      <c r="A16021">
        <v>947</v>
      </c>
      <c r="B16021" t="s">
        <v>100</v>
      </c>
      <c r="C16021" s="1">
        <v>42180.541666666664</v>
      </c>
      <c r="D16021">
        <v>1</v>
      </c>
      <c r="E16021" t="s">
        <v>26</v>
      </c>
      <c r="F16021" t="s">
        <v>27</v>
      </c>
      <c r="G16021">
        <v>2</v>
      </c>
      <c r="H16021" t="str">
        <f t="shared" si="1260"/>
        <v>KD</v>
      </c>
      <c r="I16021" s="2">
        <f t="shared" si="1257"/>
        <v>2015</v>
      </c>
      <c r="J16021" s="2">
        <f t="shared" si="1258"/>
        <v>6</v>
      </c>
      <c r="K16021" t="str">
        <f t="shared" si="1259"/>
        <v>Glazenmakers</v>
      </c>
      <c r="L16021" s="25">
        <f t="shared" si="1261"/>
        <v>25</v>
      </c>
    </row>
    <row r="16022" spans="1:12" x14ac:dyDescent="0.25">
      <c r="A16022">
        <v>947</v>
      </c>
      <c r="B16022" t="s">
        <v>100</v>
      </c>
      <c r="C16022" s="1">
        <v>42180.541666666664</v>
      </c>
      <c r="D16022">
        <v>1</v>
      </c>
      <c r="E16022" t="s">
        <v>10</v>
      </c>
      <c r="F16022" t="s">
        <v>11</v>
      </c>
      <c r="G16022">
        <v>136</v>
      </c>
      <c r="H16022" t="str">
        <f t="shared" si="1260"/>
        <v>KD</v>
      </c>
      <c r="I16022" s="2">
        <f t="shared" si="1257"/>
        <v>2015</v>
      </c>
      <c r="J16022" s="2">
        <f t="shared" si="1258"/>
        <v>6</v>
      </c>
      <c r="K16022" t="str">
        <f t="shared" si="1259"/>
        <v>Waterjuffer</v>
      </c>
      <c r="L16022" s="25">
        <f t="shared" si="1261"/>
        <v>25</v>
      </c>
    </row>
    <row r="16023" spans="1:12" x14ac:dyDescent="0.25">
      <c r="A16023">
        <v>947</v>
      </c>
      <c r="B16023" t="s">
        <v>100</v>
      </c>
      <c r="C16023" s="1">
        <v>42180.541666666664</v>
      </c>
      <c r="D16023">
        <v>1</v>
      </c>
      <c r="E16023" t="s">
        <v>28</v>
      </c>
      <c r="F16023" t="s">
        <v>29</v>
      </c>
      <c r="G16023">
        <v>9</v>
      </c>
      <c r="H16023" t="str">
        <f t="shared" si="1260"/>
        <v>KD</v>
      </c>
      <c r="I16023" s="2">
        <f t="shared" si="1257"/>
        <v>2015</v>
      </c>
      <c r="J16023" s="2">
        <f t="shared" si="1258"/>
        <v>6</v>
      </c>
      <c r="K16023" t="str">
        <f t="shared" si="1259"/>
        <v>Korenbouten</v>
      </c>
      <c r="L16023" s="25">
        <f t="shared" si="1261"/>
        <v>25</v>
      </c>
    </row>
    <row r="16024" spans="1:12" x14ac:dyDescent="0.25">
      <c r="A16024">
        <v>947</v>
      </c>
      <c r="B16024" t="s">
        <v>100</v>
      </c>
      <c r="C16024" s="1">
        <v>42180.541666666664</v>
      </c>
      <c r="D16024">
        <v>1</v>
      </c>
      <c r="E16024" t="s">
        <v>14</v>
      </c>
      <c r="F16024" t="s">
        <v>15</v>
      </c>
      <c r="G16024">
        <v>14</v>
      </c>
      <c r="H16024" t="str">
        <f t="shared" si="1260"/>
        <v>KD</v>
      </c>
      <c r="I16024" s="2">
        <f t="shared" si="1257"/>
        <v>2015</v>
      </c>
      <c r="J16024" s="2">
        <f t="shared" si="1258"/>
        <v>6</v>
      </c>
      <c r="K16024" t="str">
        <f t="shared" si="1259"/>
        <v>Waterjuffer</v>
      </c>
      <c r="L16024" s="25">
        <f t="shared" si="1261"/>
        <v>25</v>
      </c>
    </row>
    <row r="16025" spans="1:12" x14ac:dyDescent="0.25">
      <c r="A16025">
        <v>947</v>
      </c>
      <c r="B16025" t="s">
        <v>100</v>
      </c>
      <c r="C16025" s="1">
        <v>42187.458333333336</v>
      </c>
      <c r="D16025">
        <v>1</v>
      </c>
      <c r="E16025" t="s">
        <v>59</v>
      </c>
      <c r="F16025" t="s">
        <v>60</v>
      </c>
      <c r="G16025">
        <v>1</v>
      </c>
      <c r="H16025" t="str">
        <f t="shared" si="1260"/>
        <v>KD</v>
      </c>
      <c r="I16025" s="2">
        <f t="shared" ref="I16025:I16088" si="1262">YEAR(C16025)</f>
        <v>2015</v>
      </c>
      <c r="J16025" s="2">
        <f t="shared" ref="J16025:J16088" si="1263">MONTH(C16025)</f>
        <v>7</v>
      </c>
      <c r="K16025" t="str">
        <f t="shared" ref="K16025:K16088" si="1264">VLOOKUP(E16025,$Q$2:$R$100,2,FALSE)</f>
        <v>Pantserjuffers</v>
      </c>
      <c r="L16025" s="25">
        <f t="shared" si="1261"/>
        <v>26</v>
      </c>
    </row>
    <row r="16026" spans="1:12" x14ac:dyDescent="0.25">
      <c r="A16026">
        <v>947</v>
      </c>
      <c r="B16026" t="s">
        <v>100</v>
      </c>
      <c r="C16026" s="1">
        <v>42187.458333333336</v>
      </c>
      <c r="D16026">
        <v>1</v>
      </c>
      <c r="E16026" t="s">
        <v>32</v>
      </c>
      <c r="F16026" t="s">
        <v>33</v>
      </c>
      <c r="G16026">
        <v>12</v>
      </c>
      <c r="H16026" t="str">
        <f t="shared" si="1260"/>
        <v>KD</v>
      </c>
      <c r="I16026" s="2">
        <f t="shared" si="1262"/>
        <v>2015</v>
      </c>
      <c r="J16026" s="2">
        <f t="shared" si="1263"/>
        <v>7</v>
      </c>
      <c r="K16026" t="str">
        <f t="shared" si="1264"/>
        <v>Korenbouten</v>
      </c>
      <c r="L16026" s="25">
        <f t="shared" si="1261"/>
        <v>26</v>
      </c>
    </row>
    <row r="16027" spans="1:12" x14ac:dyDescent="0.25">
      <c r="A16027">
        <v>947</v>
      </c>
      <c r="B16027" t="s">
        <v>100</v>
      </c>
      <c r="C16027" s="1">
        <v>42187.458333333336</v>
      </c>
      <c r="D16027">
        <v>1</v>
      </c>
      <c r="E16027" t="s">
        <v>18</v>
      </c>
      <c r="F16027" t="s">
        <v>19</v>
      </c>
      <c r="G16027">
        <v>2</v>
      </c>
      <c r="H16027" t="str">
        <f t="shared" si="1260"/>
        <v>KD</v>
      </c>
      <c r="I16027" s="2">
        <f t="shared" si="1262"/>
        <v>2015</v>
      </c>
      <c r="J16027" s="2">
        <f t="shared" si="1263"/>
        <v>7</v>
      </c>
      <c r="K16027" t="str">
        <f t="shared" si="1264"/>
        <v>Korenbouten</v>
      </c>
      <c r="L16027" s="25">
        <f t="shared" si="1261"/>
        <v>26</v>
      </c>
    </row>
    <row r="16028" spans="1:12" x14ac:dyDescent="0.25">
      <c r="A16028">
        <v>947</v>
      </c>
      <c r="B16028" t="s">
        <v>100</v>
      </c>
      <c r="C16028" s="1">
        <v>42187.458333333336</v>
      </c>
      <c r="D16028">
        <v>1</v>
      </c>
      <c r="E16028" t="s">
        <v>30</v>
      </c>
      <c r="F16028" t="s">
        <v>31</v>
      </c>
      <c r="G16028">
        <v>7</v>
      </c>
      <c r="H16028" t="str">
        <f t="shared" si="1260"/>
        <v>KD</v>
      </c>
      <c r="I16028" s="2">
        <f t="shared" si="1262"/>
        <v>2015</v>
      </c>
      <c r="J16028" s="2">
        <f t="shared" si="1263"/>
        <v>7</v>
      </c>
      <c r="K16028" t="str">
        <f t="shared" si="1264"/>
        <v>Pantserjuffers</v>
      </c>
      <c r="L16028" s="25">
        <f t="shared" si="1261"/>
        <v>26</v>
      </c>
    </row>
    <row r="16029" spans="1:12" x14ac:dyDescent="0.25">
      <c r="A16029">
        <v>947</v>
      </c>
      <c r="B16029" t="s">
        <v>100</v>
      </c>
      <c r="C16029" s="1">
        <v>42187.458333333336</v>
      </c>
      <c r="D16029">
        <v>1</v>
      </c>
      <c r="E16029" t="s">
        <v>26</v>
      </c>
      <c r="F16029" t="s">
        <v>27</v>
      </c>
      <c r="G16029">
        <v>3</v>
      </c>
      <c r="H16029" t="str">
        <f t="shared" si="1260"/>
        <v>KD</v>
      </c>
      <c r="I16029" s="2">
        <f t="shared" si="1262"/>
        <v>2015</v>
      </c>
      <c r="J16029" s="2">
        <f t="shared" si="1263"/>
        <v>7</v>
      </c>
      <c r="K16029" t="str">
        <f t="shared" si="1264"/>
        <v>Glazenmakers</v>
      </c>
      <c r="L16029" s="25">
        <f t="shared" si="1261"/>
        <v>26</v>
      </c>
    </row>
    <row r="16030" spans="1:12" x14ac:dyDescent="0.25">
      <c r="A16030">
        <v>947</v>
      </c>
      <c r="B16030" t="s">
        <v>100</v>
      </c>
      <c r="C16030" s="1">
        <v>42187.458333333336</v>
      </c>
      <c r="D16030">
        <v>1</v>
      </c>
      <c r="E16030" t="s">
        <v>10</v>
      </c>
      <c r="F16030" t="s">
        <v>11</v>
      </c>
      <c r="G16030">
        <v>207</v>
      </c>
      <c r="H16030" t="str">
        <f t="shared" si="1260"/>
        <v>KD</v>
      </c>
      <c r="I16030" s="2">
        <f t="shared" si="1262"/>
        <v>2015</v>
      </c>
      <c r="J16030" s="2">
        <f t="shared" si="1263"/>
        <v>7</v>
      </c>
      <c r="K16030" t="str">
        <f t="shared" si="1264"/>
        <v>Waterjuffer</v>
      </c>
      <c r="L16030" s="25">
        <f t="shared" si="1261"/>
        <v>26</v>
      </c>
    </row>
    <row r="16031" spans="1:12" x14ac:dyDescent="0.25">
      <c r="A16031">
        <v>947</v>
      </c>
      <c r="B16031" t="s">
        <v>100</v>
      </c>
      <c r="C16031" s="1">
        <v>42187.458333333336</v>
      </c>
      <c r="D16031">
        <v>1</v>
      </c>
      <c r="E16031" t="s">
        <v>28</v>
      </c>
      <c r="F16031" t="s">
        <v>29</v>
      </c>
      <c r="G16031">
        <v>13</v>
      </c>
      <c r="H16031" t="str">
        <f t="shared" si="1260"/>
        <v>KD</v>
      </c>
      <c r="I16031" s="2">
        <f t="shared" si="1262"/>
        <v>2015</v>
      </c>
      <c r="J16031" s="2">
        <f t="shared" si="1263"/>
        <v>7</v>
      </c>
      <c r="K16031" t="str">
        <f t="shared" si="1264"/>
        <v>Korenbouten</v>
      </c>
      <c r="L16031" s="25">
        <f t="shared" si="1261"/>
        <v>26</v>
      </c>
    </row>
    <row r="16032" spans="1:12" x14ac:dyDescent="0.25">
      <c r="A16032">
        <v>947</v>
      </c>
      <c r="B16032" t="s">
        <v>100</v>
      </c>
      <c r="C16032" s="1">
        <v>42187.458333333336</v>
      </c>
      <c r="D16032">
        <v>1</v>
      </c>
      <c r="E16032" t="s">
        <v>24</v>
      </c>
      <c r="F16032" t="s">
        <v>25</v>
      </c>
      <c r="G16032">
        <v>1</v>
      </c>
      <c r="H16032" t="str">
        <f t="shared" si="1260"/>
        <v>KD</v>
      </c>
      <c r="I16032" s="2">
        <f t="shared" si="1262"/>
        <v>2015</v>
      </c>
      <c r="J16032" s="2">
        <f t="shared" si="1263"/>
        <v>7</v>
      </c>
      <c r="K16032" t="str">
        <f t="shared" si="1264"/>
        <v>Glazenmakers</v>
      </c>
      <c r="L16032" s="25">
        <f t="shared" si="1261"/>
        <v>26</v>
      </c>
    </row>
    <row r="16033" spans="1:12" x14ac:dyDescent="0.25">
      <c r="A16033">
        <v>947</v>
      </c>
      <c r="B16033" t="s">
        <v>100</v>
      </c>
      <c r="C16033" s="1">
        <v>42187.458333333336</v>
      </c>
      <c r="D16033">
        <v>1</v>
      </c>
      <c r="E16033" t="s">
        <v>14</v>
      </c>
      <c r="F16033" t="s">
        <v>15</v>
      </c>
      <c r="G16033">
        <v>9</v>
      </c>
      <c r="H16033" t="str">
        <f t="shared" si="1260"/>
        <v>KD</v>
      </c>
      <c r="I16033" s="2">
        <f t="shared" si="1262"/>
        <v>2015</v>
      </c>
      <c r="J16033" s="2">
        <f t="shared" si="1263"/>
        <v>7</v>
      </c>
      <c r="K16033" t="str">
        <f t="shared" si="1264"/>
        <v>Waterjuffer</v>
      </c>
      <c r="L16033" s="25">
        <f t="shared" si="1261"/>
        <v>26</v>
      </c>
    </row>
    <row r="16034" spans="1:12" x14ac:dyDescent="0.25">
      <c r="A16034">
        <v>947</v>
      </c>
      <c r="B16034" t="s">
        <v>100</v>
      </c>
      <c r="C16034" s="1">
        <v>42203.572916666664</v>
      </c>
      <c r="D16034">
        <v>1</v>
      </c>
      <c r="E16034" t="s">
        <v>32</v>
      </c>
      <c r="F16034" t="s">
        <v>33</v>
      </c>
      <c r="G16034">
        <v>11</v>
      </c>
      <c r="H16034" t="str">
        <f t="shared" si="1260"/>
        <v>KD</v>
      </c>
      <c r="I16034" s="2">
        <f t="shared" si="1262"/>
        <v>2015</v>
      </c>
      <c r="J16034" s="2">
        <f t="shared" si="1263"/>
        <v>7</v>
      </c>
      <c r="K16034" t="str">
        <f t="shared" si="1264"/>
        <v>Korenbouten</v>
      </c>
      <c r="L16034" s="25">
        <f t="shared" si="1261"/>
        <v>28.285714285714285</v>
      </c>
    </row>
    <row r="16035" spans="1:12" x14ac:dyDescent="0.25">
      <c r="A16035">
        <v>947</v>
      </c>
      <c r="B16035" t="s">
        <v>100</v>
      </c>
      <c r="C16035" s="1">
        <v>42203.572916666664</v>
      </c>
      <c r="D16035">
        <v>1</v>
      </c>
      <c r="E16035" t="s">
        <v>18</v>
      </c>
      <c r="F16035" t="s">
        <v>19</v>
      </c>
      <c r="G16035">
        <v>5</v>
      </c>
      <c r="H16035" t="str">
        <f t="shared" si="1260"/>
        <v>KD</v>
      </c>
      <c r="I16035" s="2">
        <f t="shared" si="1262"/>
        <v>2015</v>
      </c>
      <c r="J16035" s="2">
        <f t="shared" si="1263"/>
        <v>7</v>
      </c>
      <c r="K16035" t="str">
        <f t="shared" si="1264"/>
        <v>Korenbouten</v>
      </c>
      <c r="L16035" s="25">
        <f t="shared" si="1261"/>
        <v>28.285714285714285</v>
      </c>
    </row>
    <row r="16036" spans="1:12" x14ac:dyDescent="0.25">
      <c r="A16036">
        <v>947</v>
      </c>
      <c r="B16036" t="s">
        <v>100</v>
      </c>
      <c r="C16036" s="1">
        <v>42203.572916666664</v>
      </c>
      <c r="D16036">
        <v>1</v>
      </c>
      <c r="E16036" t="s">
        <v>30</v>
      </c>
      <c r="F16036" t="s">
        <v>31</v>
      </c>
      <c r="G16036">
        <v>12</v>
      </c>
      <c r="H16036" t="str">
        <f t="shared" si="1260"/>
        <v>KD</v>
      </c>
      <c r="I16036" s="2">
        <f t="shared" si="1262"/>
        <v>2015</v>
      </c>
      <c r="J16036" s="2">
        <f t="shared" si="1263"/>
        <v>7</v>
      </c>
      <c r="K16036" t="str">
        <f t="shared" si="1264"/>
        <v>Pantserjuffers</v>
      </c>
      <c r="L16036" s="25">
        <f t="shared" si="1261"/>
        <v>28.285714285714285</v>
      </c>
    </row>
    <row r="16037" spans="1:12" x14ac:dyDescent="0.25">
      <c r="A16037">
        <v>947</v>
      </c>
      <c r="B16037" t="s">
        <v>100</v>
      </c>
      <c r="C16037" s="1">
        <v>42203.572916666664</v>
      </c>
      <c r="D16037">
        <v>1</v>
      </c>
      <c r="E16037" t="s">
        <v>10</v>
      </c>
      <c r="F16037" t="s">
        <v>11</v>
      </c>
      <c r="G16037">
        <v>21</v>
      </c>
      <c r="H16037" t="str">
        <f t="shared" si="1260"/>
        <v>KD</v>
      </c>
      <c r="I16037" s="2">
        <f t="shared" si="1262"/>
        <v>2015</v>
      </c>
      <c r="J16037" s="2">
        <f t="shared" si="1263"/>
        <v>7</v>
      </c>
      <c r="K16037" t="str">
        <f t="shared" si="1264"/>
        <v>Waterjuffer</v>
      </c>
      <c r="L16037" s="25">
        <f t="shared" si="1261"/>
        <v>28.285714285714285</v>
      </c>
    </row>
    <row r="16038" spans="1:12" x14ac:dyDescent="0.25">
      <c r="A16038">
        <v>947</v>
      </c>
      <c r="B16038" t="s">
        <v>100</v>
      </c>
      <c r="C16038" s="1">
        <v>42203.572916666664</v>
      </c>
      <c r="D16038">
        <v>1</v>
      </c>
      <c r="E16038" t="s">
        <v>14</v>
      </c>
      <c r="F16038" t="s">
        <v>15</v>
      </c>
      <c r="G16038">
        <v>25</v>
      </c>
      <c r="H16038" t="str">
        <f t="shared" si="1260"/>
        <v>KD</v>
      </c>
      <c r="I16038" s="2">
        <f t="shared" si="1262"/>
        <v>2015</v>
      </c>
      <c r="J16038" s="2">
        <f t="shared" si="1263"/>
        <v>7</v>
      </c>
      <c r="K16038" t="str">
        <f t="shared" si="1264"/>
        <v>Waterjuffer</v>
      </c>
      <c r="L16038" s="25">
        <f t="shared" si="1261"/>
        <v>28.285714285714285</v>
      </c>
    </row>
    <row r="16039" spans="1:12" x14ac:dyDescent="0.25">
      <c r="A16039">
        <v>947</v>
      </c>
      <c r="B16039" t="s">
        <v>100</v>
      </c>
      <c r="C16039" s="1">
        <v>42203.572916666664</v>
      </c>
      <c r="D16039">
        <v>1</v>
      </c>
      <c r="E16039" t="s">
        <v>71</v>
      </c>
      <c r="F16039" t="s">
        <v>72</v>
      </c>
      <c r="G16039">
        <v>2</v>
      </c>
      <c r="H16039" t="str">
        <f t="shared" si="1260"/>
        <v>KD</v>
      </c>
      <c r="I16039" s="2">
        <f t="shared" si="1262"/>
        <v>2015</v>
      </c>
      <c r="J16039" s="2">
        <f t="shared" si="1263"/>
        <v>7</v>
      </c>
      <c r="K16039" t="str">
        <f t="shared" si="1264"/>
        <v>Waterjuffer</v>
      </c>
      <c r="L16039" s="25">
        <f t="shared" si="1261"/>
        <v>28.285714285714285</v>
      </c>
    </row>
    <row r="16040" spans="1:12" x14ac:dyDescent="0.25">
      <c r="A16040">
        <v>947</v>
      </c>
      <c r="B16040" t="s">
        <v>100</v>
      </c>
      <c r="C16040" s="1">
        <v>42208.583333333336</v>
      </c>
      <c r="D16040">
        <v>1</v>
      </c>
      <c r="E16040" t="s">
        <v>18</v>
      </c>
      <c r="F16040" t="s">
        <v>19</v>
      </c>
      <c r="G16040">
        <v>1</v>
      </c>
      <c r="H16040" t="str">
        <f t="shared" si="1260"/>
        <v>KD</v>
      </c>
      <c r="I16040" s="2">
        <f t="shared" si="1262"/>
        <v>2015</v>
      </c>
      <c r="J16040" s="2">
        <f t="shared" si="1263"/>
        <v>7</v>
      </c>
      <c r="K16040" t="str">
        <f t="shared" si="1264"/>
        <v>Korenbouten</v>
      </c>
      <c r="L16040" s="25">
        <f t="shared" si="1261"/>
        <v>29</v>
      </c>
    </row>
    <row r="16041" spans="1:12" x14ac:dyDescent="0.25">
      <c r="A16041">
        <v>947</v>
      </c>
      <c r="B16041" t="s">
        <v>100</v>
      </c>
      <c r="C16041" s="1">
        <v>42208.583333333336</v>
      </c>
      <c r="D16041">
        <v>1</v>
      </c>
      <c r="E16041" t="s">
        <v>42</v>
      </c>
      <c r="F16041" t="s">
        <v>43</v>
      </c>
      <c r="G16041">
        <v>1</v>
      </c>
      <c r="H16041" t="str">
        <f t="shared" si="1260"/>
        <v>KD</v>
      </c>
      <c r="I16041" s="2">
        <f t="shared" si="1262"/>
        <v>2015</v>
      </c>
      <c r="J16041" s="2">
        <f t="shared" si="1263"/>
        <v>7</v>
      </c>
      <c r="K16041" t="str">
        <f t="shared" si="1264"/>
        <v>Korenbouten</v>
      </c>
      <c r="L16041" s="25">
        <f t="shared" si="1261"/>
        <v>29</v>
      </c>
    </row>
    <row r="16042" spans="1:12" x14ac:dyDescent="0.25">
      <c r="A16042">
        <v>947</v>
      </c>
      <c r="B16042" t="s">
        <v>100</v>
      </c>
      <c r="C16042" s="1">
        <v>42208.583333333336</v>
      </c>
      <c r="D16042">
        <v>1</v>
      </c>
      <c r="E16042" t="s">
        <v>32</v>
      </c>
      <c r="F16042" t="s">
        <v>33</v>
      </c>
      <c r="G16042">
        <v>6</v>
      </c>
      <c r="H16042" t="str">
        <f t="shared" si="1260"/>
        <v>KD</v>
      </c>
      <c r="I16042" s="2">
        <f t="shared" si="1262"/>
        <v>2015</v>
      </c>
      <c r="J16042" s="2">
        <f t="shared" si="1263"/>
        <v>7</v>
      </c>
      <c r="K16042" t="str">
        <f t="shared" si="1264"/>
        <v>Korenbouten</v>
      </c>
      <c r="L16042" s="25">
        <f t="shared" si="1261"/>
        <v>29</v>
      </c>
    </row>
    <row r="16043" spans="1:12" x14ac:dyDescent="0.25">
      <c r="A16043">
        <v>947</v>
      </c>
      <c r="B16043" t="s">
        <v>100</v>
      </c>
      <c r="C16043" s="1">
        <v>42208.583333333336</v>
      </c>
      <c r="D16043">
        <v>1</v>
      </c>
      <c r="E16043" t="s">
        <v>30</v>
      </c>
      <c r="F16043" t="s">
        <v>31</v>
      </c>
      <c r="G16043">
        <v>16</v>
      </c>
      <c r="H16043" t="str">
        <f t="shared" si="1260"/>
        <v>KD</v>
      </c>
      <c r="I16043" s="2">
        <f t="shared" si="1262"/>
        <v>2015</v>
      </c>
      <c r="J16043" s="2">
        <f t="shared" si="1263"/>
        <v>7</v>
      </c>
      <c r="K16043" t="str">
        <f t="shared" si="1264"/>
        <v>Pantserjuffers</v>
      </c>
      <c r="L16043" s="25">
        <f t="shared" si="1261"/>
        <v>29</v>
      </c>
    </row>
    <row r="16044" spans="1:12" x14ac:dyDescent="0.25">
      <c r="A16044">
        <v>947</v>
      </c>
      <c r="B16044" t="s">
        <v>100</v>
      </c>
      <c r="C16044" s="1">
        <v>42208.583333333336</v>
      </c>
      <c r="D16044">
        <v>1</v>
      </c>
      <c r="E16044" t="s">
        <v>26</v>
      </c>
      <c r="F16044" t="s">
        <v>27</v>
      </c>
      <c r="G16044">
        <v>3</v>
      </c>
      <c r="H16044" t="str">
        <f t="shared" si="1260"/>
        <v>KD</v>
      </c>
      <c r="I16044" s="2">
        <f t="shared" si="1262"/>
        <v>2015</v>
      </c>
      <c r="J16044" s="2">
        <f t="shared" si="1263"/>
        <v>7</v>
      </c>
      <c r="K16044" t="str">
        <f t="shared" si="1264"/>
        <v>Glazenmakers</v>
      </c>
      <c r="L16044" s="25">
        <f t="shared" si="1261"/>
        <v>29</v>
      </c>
    </row>
    <row r="16045" spans="1:12" x14ac:dyDescent="0.25">
      <c r="A16045">
        <v>947</v>
      </c>
      <c r="B16045" t="s">
        <v>100</v>
      </c>
      <c r="C16045" s="1">
        <v>42208.583333333336</v>
      </c>
      <c r="D16045">
        <v>1</v>
      </c>
      <c r="E16045" t="s">
        <v>71</v>
      </c>
      <c r="F16045" t="s">
        <v>72</v>
      </c>
      <c r="G16045">
        <v>3</v>
      </c>
      <c r="H16045" t="str">
        <f t="shared" si="1260"/>
        <v>KD</v>
      </c>
      <c r="I16045" s="2">
        <f t="shared" si="1262"/>
        <v>2015</v>
      </c>
      <c r="J16045" s="2">
        <f t="shared" si="1263"/>
        <v>7</v>
      </c>
      <c r="K16045" t="str">
        <f t="shared" si="1264"/>
        <v>Waterjuffer</v>
      </c>
      <c r="L16045" s="25">
        <f t="shared" si="1261"/>
        <v>29</v>
      </c>
    </row>
    <row r="16046" spans="1:12" x14ac:dyDescent="0.25">
      <c r="A16046">
        <v>947</v>
      </c>
      <c r="B16046" t="s">
        <v>100</v>
      </c>
      <c r="C16046" s="1">
        <v>42208.583333333336</v>
      </c>
      <c r="D16046">
        <v>1</v>
      </c>
      <c r="E16046" t="s">
        <v>10</v>
      </c>
      <c r="F16046" t="s">
        <v>11</v>
      </c>
      <c r="G16046">
        <v>16</v>
      </c>
      <c r="H16046" t="str">
        <f t="shared" si="1260"/>
        <v>KD</v>
      </c>
      <c r="I16046" s="2">
        <f t="shared" si="1262"/>
        <v>2015</v>
      </c>
      <c r="J16046" s="2">
        <f t="shared" si="1263"/>
        <v>7</v>
      </c>
      <c r="K16046" t="str">
        <f t="shared" si="1264"/>
        <v>Waterjuffer</v>
      </c>
      <c r="L16046" s="25">
        <f t="shared" si="1261"/>
        <v>29</v>
      </c>
    </row>
    <row r="16047" spans="1:12" x14ac:dyDescent="0.25">
      <c r="A16047">
        <v>947</v>
      </c>
      <c r="B16047" t="s">
        <v>100</v>
      </c>
      <c r="C16047" s="1">
        <v>42208.583333333336</v>
      </c>
      <c r="D16047">
        <v>1</v>
      </c>
      <c r="E16047" t="s">
        <v>14</v>
      </c>
      <c r="F16047" t="s">
        <v>15</v>
      </c>
      <c r="G16047">
        <v>15</v>
      </c>
      <c r="H16047" t="str">
        <f t="shared" si="1260"/>
        <v>KD</v>
      </c>
      <c r="I16047" s="2">
        <f t="shared" si="1262"/>
        <v>2015</v>
      </c>
      <c r="J16047" s="2">
        <f t="shared" si="1263"/>
        <v>7</v>
      </c>
      <c r="K16047" t="str">
        <f t="shared" si="1264"/>
        <v>Waterjuffer</v>
      </c>
      <c r="L16047" s="25">
        <f t="shared" si="1261"/>
        <v>29</v>
      </c>
    </row>
    <row r="16048" spans="1:12" x14ac:dyDescent="0.25">
      <c r="A16048">
        <v>947</v>
      </c>
      <c r="B16048" t="s">
        <v>100</v>
      </c>
      <c r="C16048" s="1">
        <v>42217.541666666664</v>
      </c>
      <c r="D16048">
        <v>1</v>
      </c>
      <c r="E16048" t="s">
        <v>32</v>
      </c>
      <c r="F16048" t="s">
        <v>33</v>
      </c>
      <c r="G16048">
        <v>1</v>
      </c>
      <c r="H16048" t="str">
        <f t="shared" si="1260"/>
        <v>KD</v>
      </c>
      <c r="I16048" s="2">
        <f t="shared" si="1262"/>
        <v>2015</v>
      </c>
      <c r="J16048" s="2">
        <f t="shared" si="1263"/>
        <v>8</v>
      </c>
      <c r="K16048" t="str">
        <f t="shared" si="1264"/>
        <v>Korenbouten</v>
      </c>
      <c r="L16048" s="25">
        <f t="shared" si="1261"/>
        <v>30.285714285714285</v>
      </c>
    </row>
    <row r="16049" spans="1:12" x14ac:dyDescent="0.25">
      <c r="A16049">
        <v>947</v>
      </c>
      <c r="B16049" t="s">
        <v>100</v>
      </c>
      <c r="C16049" s="1">
        <v>42217.541666666664</v>
      </c>
      <c r="D16049">
        <v>1</v>
      </c>
      <c r="E16049" t="s">
        <v>26</v>
      </c>
      <c r="F16049" t="s">
        <v>27</v>
      </c>
      <c r="G16049">
        <v>1</v>
      </c>
      <c r="H16049" t="str">
        <f t="shared" si="1260"/>
        <v>KD</v>
      </c>
      <c r="I16049" s="2">
        <f t="shared" si="1262"/>
        <v>2015</v>
      </c>
      <c r="J16049" s="2">
        <f t="shared" si="1263"/>
        <v>8</v>
      </c>
      <c r="K16049" t="str">
        <f t="shared" si="1264"/>
        <v>Glazenmakers</v>
      </c>
      <c r="L16049" s="25">
        <f t="shared" si="1261"/>
        <v>30.285714285714285</v>
      </c>
    </row>
    <row r="16050" spans="1:12" x14ac:dyDescent="0.25">
      <c r="A16050">
        <v>947</v>
      </c>
      <c r="B16050" t="s">
        <v>100</v>
      </c>
      <c r="C16050" s="1">
        <v>42217.541666666664</v>
      </c>
      <c r="D16050">
        <v>1</v>
      </c>
      <c r="E16050" t="s">
        <v>30</v>
      </c>
      <c r="F16050" t="s">
        <v>31</v>
      </c>
      <c r="G16050">
        <v>16</v>
      </c>
      <c r="H16050" t="str">
        <f t="shared" si="1260"/>
        <v>KD</v>
      </c>
      <c r="I16050" s="2">
        <f t="shared" si="1262"/>
        <v>2015</v>
      </c>
      <c r="J16050" s="2">
        <f t="shared" si="1263"/>
        <v>8</v>
      </c>
      <c r="K16050" t="str">
        <f t="shared" si="1264"/>
        <v>Pantserjuffers</v>
      </c>
      <c r="L16050" s="25">
        <f t="shared" si="1261"/>
        <v>30.285714285714285</v>
      </c>
    </row>
    <row r="16051" spans="1:12" x14ac:dyDescent="0.25">
      <c r="A16051">
        <v>947</v>
      </c>
      <c r="B16051" t="s">
        <v>100</v>
      </c>
      <c r="C16051" s="1">
        <v>42217.541666666664</v>
      </c>
      <c r="D16051">
        <v>1</v>
      </c>
      <c r="E16051" t="s">
        <v>71</v>
      </c>
      <c r="F16051" t="s">
        <v>72</v>
      </c>
      <c r="G16051">
        <v>15</v>
      </c>
      <c r="H16051" t="str">
        <f t="shared" si="1260"/>
        <v>KD</v>
      </c>
      <c r="I16051" s="2">
        <f t="shared" si="1262"/>
        <v>2015</v>
      </c>
      <c r="J16051" s="2">
        <f t="shared" si="1263"/>
        <v>8</v>
      </c>
      <c r="K16051" t="str">
        <f t="shared" si="1264"/>
        <v>Waterjuffer</v>
      </c>
      <c r="L16051" s="25">
        <f t="shared" si="1261"/>
        <v>30.285714285714285</v>
      </c>
    </row>
    <row r="16052" spans="1:12" x14ac:dyDescent="0.25">
      <c r="A16052">
        <v>947</v>
      </c>
      <c r="B16052" t="s">
        <v>100</v>
      </c>
      <c r="C16052" s="1">
        <v>42217.541666666664</v>
      </c>
      <c r="D16052">
        <v>1</v>
      </c>
      <c r="E16052" t="s">
        <v>10</v>
      </c>
      <c r="F16052" t="s">
        <v>11</v>
      </c>
      <c r="G16052">
        <v>26</v>
      </c>
      <c r="H16052" t="str">
        <f t="shared" si="1260"/>
        <v>KD</v>
      </c>
      <c r="I16052" s="2">
        <f t="shared" si="1262"/>
        <v>2015</v>
      </c>
      <c r="J16052" s="2">
        <f t="shared" si="1263"/>
        <v>8</v>
      </c>
      <c r="K16052" t="str">
        <f t="shared" si="1264"/>
        <v>Waterjuffer</v>
      </c>
      <c r="L16052" s="25">
        <f t="shared" si="1261"/>
        <v>30.285714285714285</v>
      </c>
    </row>
    <row r="16053" spans="1:12" x14ac:dyDescent="0.25">
      <c r="A16053">
        <v>947</v>
      </c>
      <c r="B16053" t="s">
        <v>100</v>
      </c>
      <c r="C16053" s="1">
        <v>42217.541666666664</v>
      </c>
      <c r="D16053">
        <v>1</v>
      </c>
      <c r="E16053" t="s">
        <v>42</v>
      </c>
      <c r="F16053" t="s">
        <v>43</v>
      </c>
      <c r="G16053">
        <v>5</v>
      </c>
      <c r="H16053" t="str">
        <f t="shared" si="1260"/>
        <v>KD</v>
      </c>
      <c r="I16053" s="2">
        <f t="shared" si="1262"/>
        <v>2015</v>
      </c>
      <c r="J16053" s="2">
        <f t="shared" si="1263"/>
        <v>8</v>
      </c>
      <c r="K16053" t="str">
        <f t="shared" si="1264"/>
        <v>Korenbouten</v>
      </c>
      <c r="L16053" s="25">
        <f t="shared" si="1261"/>
        <v>30.285714285714285</v>
      </c>
    </row>
    <row r="16054" spans="1:12" x14ac:dyDescent="0.25">
      <c r="A16054">
        <v>947</v>
      </c>
      <c r="B16054" t="s">
        <v>100</v>
      </c>
      <c r="C16054" s="1">
        <v>42217.541666666664</v>
      </c>
      <c r="D16054">
        <v>1</v>
      </c>
      <c r="E16054" t="s">
        <v>14</v>
      </c>
      <c r="F16054" t="s">
        <v>15</v>
      </c>
      <c r="G16054">
        <v>18</v>
      </c>
      <c r="H16054" t="str">
        <f t="shared" si="1260"/>
        <v>KD</v>
      </c>
      <c r="I16054" s="2">
        <f t="shared" si="1262"/>
        <v>2015</v>
      </c>
      <c r="J16054" s="2">
        <f t="shared" si="1263"/>
        <v>8</v>
      </c>
      <c r="K16054" t="str">
        <f t="shared" si="1264"/>
        <v>Waterjuffer</v>
      </c>
      <c r="L16054" s="25">
        <f t="shared" si="1261"/>
        <v>30.285714285714285</v>
      </c>
    </row>
    <row r="16055" spans="1:12" x14ac:dyDescent="0.25">
      <c r="A16055">
        <v>947</v>
      </c>
      <c r="B16055" t="s">
        <v>100</v>
      </c>
      <c r="C16055" s="1">
        <v>42236.5625</v>
      </c>
      <c r="D16055">
        <v>1</v>
      </c>
      <c r="E16055" t="s">
        <v>46</v>
      </c>
      <c r="F16055" t="s">
        <v>47</v>
      </c>
      <c r="G16055">
        <v>1</v>
      </c>
      <c r="H16055" t="str">
        <f t="shared" si="1260"/>
        <v>KD</v>
      </c>
      <c r="I16055" s="2">
        <f t="shared" si="1262"/>
        <v>2015</v>
      </c>
      <c r="J16055" s="2">
        <f t="shared" si="1263"/>
        <v>8</v>
      </c>
      <c r="K16055" t="str">
        <f t="shared" si="1264"/>
        <v>Pantserjuffers</v>
      </c>
      <c r="L16055" s="25">
        <f t="shared" si="1261"/>
        <v>33</v>
      </c>
    </row>
    <row r="16056" spans="1:12" x14ac:dyDescent="0.25">
      <c r="A16056">
        <v>947</v>
      </c>
      <c r="B16056" t="s">
        <v>100</v>
      </c>
      <c r="C16056" s="1">
        <v>42236.5625</v>
      </c>
      <c r="D16056">
        <v>1</v>
      </c>
      <c r="E16056" t="s">
        <v>55</v>
      </c>
      <c r="F16056" t="s">
        <v>56</v>
      </c>
      <c r="G16056">
        <v>25</v>
      </c>
      <c r="H16056" t="str">
        <f t="shared" si="1260"/>
        <v>KD</v>
      </c>
      <c r="I16056" s="2">
        <f t="shared" si="1262"/>
        <v>2015</v>
      </c>
      <c r="J16056" s="2">
        <f t="shared" si="1263"/>
        <v>8</v>
      </c>
      <c r="K16056" t="str">
        <f t="shared" si="1264"/>
        <v>Korenbouten</v>
      </c>
      <c r="L16056" s="25">
        <f t="shared" si="1261"/>
        <v>33</v>
      </c>
    </row>
    <row r="16057" spans="1:12" x14ac:dyDescent="0.25">
      <c r="A16057">
        <v>947</v>
      </c>
      <c r="B16057" t="s">
        <v>100</v>
      </c>
      <c r="C16057" s="1">
        <v>42236.5625</v>
      </c>
      <c r="D16057">
        <v>1</v>
      </c>
      <c r="E16057" t="s">
        <v>30</v>
      </c>
      <c r="F16057" t="s">
        <v>31</v>
      </c>
      <c r="G16057">
        <v>11</v>
      </c>
      <c r="H16057" t="str">
        <f t="shared" si="1260"/>
        <v>KD</v>
      </c>
      <c r="I16057" s="2">
        <f t="shared" si="1262"/>
        <v>2015</v>
      </c>
      <c r="J16057" s="2">
        <f t="shared" si="1263"/>
        <v>8</v>
      </c>
      <c r="K16057" t="str">
        <f t="shared" si="1264"/>
        <v>Pantserjuffers</v>
      </c>
      <c r="L16057" s="25">
        <f t="shared" si="1261"/>
        <v>33</v>
      </c>
    </row>
    <row r="16058" spans="1:12" x14ac:dyDescent="0.25">
      <c r="A16058">
        <v>947</v>
      </c>
      <c r="B16058" t="s">
        <v>100</v>
      </c>
      <c r="C16058" s="1">
        <v>42236.5625</v>
      </c>
      <c r="D16058">
        <v>1</v>
      </c>
      <c r="E16058" t="s">
        <v>26</v>
      </c>
      <c r="F16058" t="s">
        <v>27</v>
      </c>
      <c r="G16058">
        <v>2</v>
      </c>
      <c r="H16058" t="str">
        <f t="shared" si="1260"/>
        <v>KD</v>
      </c>
      <c r="I16058" s="2">
        <f t="shared" si="1262"/>
        <v>2015</v>
      </c>
      <c r="J16058" s="2">
        <f t="shared" si="1263"/>
        <v>8</v>
      </c>
      <c r="K16058" t="str">
        <f t="shared" si="1264"/>
        <v>Glazenmakers</v>
      </c>
      <c r="L16058" s="25">
        <f t="shared" si="1261"/>
        <v>33</v>
      </c>
    </row>
    <row r="16059" spans="1:12" x14ac:dyDescent="0.25">
      <c r="A16059">
        <v>947</v>
      </c>
      <c r="B16059" t="s">
        <v>100</v>
      </c>
      <c r="C16059" s="1">
        <v>42236.5625</v>
      </c>
      <c r="D16059">
        <v>1</v>
      </c>
      <c r="E16059" t="s">
        <v>10</v>
      </c>
      <c r="F16059" t="s">
        <v>11</v>
      </c>
      <c r="G16059">
        <v>21</v>
      </c>
      <c r="H16059" t="str">
        <f t="shared" si="1260"/>
        <v>KD</v>
      </c>
      <c r="I16059" s="2">
        <f t="shared" si="1262"/>
        <v>2015</v>
      </c>
      <c r="J16059" s="2">
        <f t="shared" si="1263"/>
        <v>8</v>
      </c>
      <c r="K16059" t="str">
        <f t="shared" si="1264"/>
        <v>Waterjuffer</v>
      </c>
      <c r="L16059" s="25">
        <f t="shared" si="1261"/>
        <v>33</v>
      </c>
    </row>
    <row r="16060" spans="1:12" x14ac:dyDescent="0.25">
      <c r="A16060">
        <v>947</v>
      </c>
      <c r="B16060" t="s">
        <v>100</v>
      </c>
      <c r="C16060" s="1">
        <v>42236.5625</v>
      </c>
      <c r="D16060">
        <v>1</v>
      </c>
      <c r="E16060" t="s">
        <v>14</v>
      </c>
      <c r="F16060" t="s">
        <v>15</v>
      </c>
      <c r="G16060">
        <v>17</v>
      </c>
      <c r="H16060" t="str">
        <f t="shared" si="1260"/>
        <v>KD</v>
      </c>
      <c r="I16060" s="2">
        <f t="shared" si="1262"/>
        <v>2015</v>
      </c>
      <c r="J16060" s="2">
        <f t="shared" si="1263"/>
        <v>8</v>
      </c>
      <c r="K16060" t="str">
        <f t="shared" si="1264"/>
        <v>Waterjuffer</v>
      </c>
      <c r="L16060" s="25">
        <f t="shared" si="1261"/>
        <v>33</v>
      </c>
    </row>
    <row r="16061" spans="1:12" x14ac:dyDescent="0.25">
      <c r="A16061">
        <v>947</v>
      </c>
      <c r="B16061" t="s">
        <v>100</v>
      </c>
      <c r="C16061" s="1">
        <v>42256.541666666664</v>
      </c>
      <c r="D16061">
        <v>1</v>
      </c>
      <c r="E16061" t="s">
        <v>40</v>
      </c>
      <c r="F16061" t="s">
        <v>41</v>
      </c>
      <c r="G16061">
        <v>1</v>
      </c>
      <c r="H16061" t="str">
        <f t="shared" si="1260"/>
        <v>KD</v>
      </c>
      <c r="I16061" s="2">
        <f t="shared" si="1262"/>
        <v>2015</v>
      </c>
      <c r="J16061" s="2">
        <f t="shared" si="1263"/>
        <v>9</v>
      </c>
      <c r="K16061" t="str">
        <f t="shared" si="1264"/>
        <v>Korenbouten</v>
      </c>
      <c r="L16061" s="25">
        <f t="shared" si="1261"/>
        <v>35.857142857142854</v>
      </c>
    </row>
    <row r="16062" spans="1:12" x14ac:dyDescent="0.25">
      <c r="A16062">
        <v>947</v>
      </c>
      <c r="B16062" t="s">
        <v>100</v>
      </c>
      <c r="C16062" s="1">
        <v>42256.541666666664</v>
      </c>
      <c r="D16062">
        <v>1</v>
      </c>
      <c r="E16062" t="s">
        <v>18</v>
      </c>
      <c r="F16062" t="s">
        <v>19</v>
      </c>
      <c r="G16062">
        <v>1</v>
      </c>
      <c r="H16062" t="str">
        <f t="shared" si="1260"/>
        <v>KD</v>
      </c>
      <c r="I16062" s="2">
        <f t="shared" si="1262"/>
        <v>2015</v>
      </c>
      <c r="J16062" s="2">
        <f t="shared" si="1263"/>
        <v>9</v>
      </c>
      <c r="K16062" t="str">
        <f t="shared" si="1264"/>
        <v>Korenbouten</v>
      </c>
      <c r="L16062" s="25">
        <f t="shared" si="1261"/>
        <v>35.857142857142854</v>
      </c>
    </row>
    <row r="16063" spans="1:12" x14ac:dyDescent="0.25">
      <c r="A16063">
        <v>947</v>
      </c>
      <c r="B16063" t="s">
        <v>100</v>
      </c>
      <c r="C16063" s="1">
        <v>42256.541666666664</v>
      </c>
      <c r="D16063">
        <v>1</v>
      </c>
      <c r="E16063" t="s">
        <v>30</v>
      </c>
      <c r="F16063" t="s">
        <v>31</v>
      </c>
      <c r="G16063">
        <v>3</v>
      </c>
      <c r="H16063" t="str">
        <f t="shared" si="1260"/>
        <v>KD</v>
      </c>
      <c r="I16063" s="2">
        <f t="shared" si="1262"/>
        <v>2015</v>
      </c>
      <c r="J16063" s="2">
        <f t="shared" si="1263"/>
        <v>9</v>
      </c>
      <c r="K16063" t="str">
        <f t="shared" si="1264"/>
        <v>Pantserjuffers</v>
      </c>
      <c r="L16063" s="25">
        <f t="shared" si="1261"/>
        <v>35.857142857142854</v>
      </c>
    </row>
    <row r="16064" spans="1:12" x14ac:dyDescent="0.25">
      <c r="A16064">
        <v>947</v>
      </c>
      <c r="B16064" t="s">
        <v>100</v>
      </c>
      <c r="C16064" s="1">
        <v>42256.541666666664</v>
      </c>
      <c r="D16064">
        <v>1</v>
      </c>
      <c r="E16064" t="s">
        <v>46</v>
      </c>
      <c r="F16064" t="s">
        <v>47</v>
      </c>
      <c r="G16064">
        <v>2</v>
      </c>
      <c r="H16064" t="str">
        <f t="shared" si="1260"/>
        <v>KD</v>
      </c>
      <c r="I16064" s="2">
        <f t="shared" si="1262"/>
        <v>2015</v>
      </c>
      <c r="J16064" s="2">
        <f t="shared" si="1263"/>
        <v>9</v>
      </c>
      <c r="K16064" t="str">
        <f t="shared" si="1264"/>
        <v>Pantserjuffers</v>
      </c>
      <c r="L16064" s="25">
        <f t="shared" si="1261"/>
        <v>35.857142857142854</v>
      </c>
    </row>
    <row r="16065" spans="1:12" x14ac:dyDescent="0.25">
      <c r="A16065">
        <v>947</v>
      </c>
      <c r="B16065" t="s">
        <v>100</v>
      </c>
      <c r="C16065" s="1">
        <v>42256.541666666664</v>
      </c>
      <c r="D16065">
        <v>1</v>
      </c>
      <c r="E16065" t="s">
        <v>32</v>
      </c>
      <c r="F16065" t="s">
        <v>33</v>
      </c>
      <c r="G16065">
        <v>7</v>
      </c>
      <c r="H16065" t="str">
        <f t="shared" si="1260"/>
        <v>KD</v>
      </c>
      <c r="I16065" s="2">
        <f t="shared" si="1262"/>
        <v>2015</v>
      </c>
      <c r="J16065" s="2">
        <f t="shared" si="1263"/>
        <v>9</v>
      </c>
      <c r="K16065" t="str">
        <f t="shared" si="1264"/>
        <v>Korenbouten</v>
      </c>
      <c r="L16065" s="25">
        <f t="shared" si="1261"/>
        <v>35.857142857142854</v>
      </c>
    </row>
    <row r="16066" spans="1:12" x14ac:dyDescent="0.25">
      <c r="A16066">
        <v>947</v>
      </c>
      <c r="B16066" t="s">
        <v>100</v>
      </c>
      <c r="C16066" s="1">
        <v>42256.541666666664</v>
      </c>
      <c r="D16066">
        <v>1</v>
      </c>
      <c r="E16066" t="s">
        <v>55</v>
      </c>
      <c r="F16066" t="s">
        <v>56</v>
      </c>
      <c r="G16066">
        <v>22</v>
      </c>
      <c r="H16066" t="str">
        <f t="shared" ref="H16066:H16129" si="1265">VLOOKUP(A16066,$N$2:$O$51,2,FALSE)</f>
        <v>KD</v>
      </c>
      <c r="I16066" s="2">
        <f t="shared" si="1262"/>
        <v>2015</v>
      </c>
      <c r="J16066" s="2">
        <f t="shared" si="1263"/>
        <v>9</v>
      </c>
      <c r="K16066" t="str">
        <f t="shared" si="1264"/>
        <v>Korenbouten</v>
      </c>
      <c r="L16066" s="25">
        <f t="shared" si="1261"/>
        <v>35.857142857142854</v>
      </c>
    </row>
    <row r="16067" spans="1:12" x14ac:dyDescent="0.25">
      <c r="A16067">
        <v>947</v>
      </c>
      <c r="B16067" t="s">
        <v>100</v>
      </c>
      <c r="C16067" s="1">
        <v>42256.541666666664</v>
      </c>
      <c r="D16067">
        <v>1</v>
      </c>
      <c r="E16067" t="s">
        <v>10</v>
      </c>
      <c r="F16067" t="s">
        <v>11</v>
      </c>
      <c r="G16067">
        <v>11</v>
      </c>
      <c r="H16067" t="str">
        <f t="shared" si="1265"/>
        <v>KD</v>
      </c>
      <c r="I16067" s="2">
        <f t="shared" si="1262"/>
        <v>2015</v>
      </c>
      <c r="J16067" s="2">
        <f t="shared" si="1263"/>
        <v>9</v>
      </c>
      <c r="K16067" t="str">
        <f t="shared" si="1264"/>
        <v>Waterjuffer</v>
      </c>
      <c r="L16067" s="25">
        <f t="shared" ref="L16067:L16130" si="1266">(ROUNDDOWN(C16067-DATE(I16067,1,1),0))/7</f>
        <v>35.857142857142854</v>
      </c>
    </row>
    <row r="16068" spans="1:12" x14ac:dyDescent="0.25">
      <c r="A16068">
        <v>947</v>
      </c>
      <c r="B16068" t="s">
        <v>100</v>
      </c>
      <c r="C16068" s="1">
        <v>42256.541666666664</v>
      </c>
      <c r="D16068">
        <v>1</v>
      </c>
      <c r="E16068" t="s">
        <v>42</v>
      </c>
      <c r="F16068" t="s">
        <v>43</v>
      </c>
      <c r="G16068">
        <v>4</v>
      </c>
      <c r="H16068" t="str">
        <f t="shared" si="1265"/>
        <v>KD</v>
      </c>
      <c r="I16068" s="2">
        <f t="shared" si="1262"/>
        <v>2015</v>
      </c>
      <c r="J16068" s="2">
        <f t="shared" si="1263"/>
        <v>9</v>
      </c>
      <c r="K16068" t="str">
        <f t="shared" si="1264"/>
        <v>Korenbouten</v>
      </c>
      <c r="L16068" s="25">
        <f t="shared" si="1266"/>
        <v>35.857142857142854</v>
      </c>
    </row>
    <row r="16069" spans="1:12" x14ac:dyDescent="0.25">
      <c r="A16069">
        <v>947</v>
      </c>
      <c r="B16069" t="s">
        <v>100</v>
      </c>
      <c r="C16069" s="1">
        <v>42256.541666666664</v>
      </c>
      <c r="D16069">
        <v>1</v>
      </c>
      <c r="E16069" t="s">
        <v>14</v>
      </c>
      <c r="F16069" t="s">
        <v>15</v>
      </c>
      <c r="G16069">
        <v>13</v>
      </c>
      <c r="H16069" t="str">
        <f t="shared" si="1265"/>
        <v>KD</v>
      </c>
      <c r="I16069" s="2">
        <f t="shared" si="1262"/>
        <v>2015</v>
      </c>
      <c r="J16069" s="2">
        <f t="shared" si="1263"/>
        <v>9</v>
      </c>
      <c r="K16069" t="str">
        <f t="shared" si="1264"/>
        <v>Waterjuffer</v>
      </c>
      <c r="L16069" s="25">
        <f t="shared" si="1266"/>
        <v>35.857142857142854</v>
      </c>
    </row>
    <row r="16070" spans="1:12" x14ac:dyDescent="0.25">
      <c r="A16070">
        <v>947</v>
      </c>
      <c r="B16070" t="s">
        <v>100</v>
      </c>
      <c r="C16070" s="1">
        <v>42256.541666666664</v>
      </c>
      <c r="D16070">
        <v>1</v>
      </c>
      <c r="E16070" t="s">
        <v>59</v>
      </c>
      <c r="F16070" t="s">
        <v>60</v>
      </c>
      <c r="G16070">
        <v>1</v>
      </c>
      <c r="H16070" t="str">
        <f t="shared" si="1265"/>
        <v>KD</v>
      </c>
      <c r="I16070" s="2">
        <f t="shared" si="1262"/>
        <v>2015</v>
      </c>
      <c r="J16070" s="2">
        <f t="shared" si="1263"/>
        <v>9</v>
      </c>
      <c r="K16070" t="str">
        <f t="shared" si="1264"/>
        <v>Pantserjuffers</v>
      </c>
      <c r="L16070" s="25">
        <f t="shared" si="1266"/>
        <v>35.857142857142854</v>
      </c>
    </row>
    <row r="16071" spans="1:12" x14ac:dyDescent="0.25">
      <c r="A16071">
        <v>947</v>
      </c>
      <c r="B16071" t="s">
        <v>100</v>
      </c>
      <c r="C16071" s="1">
        <v>42277.604166666664</v>
      </c>
      <c r="D16071">
        <v>1</v>
      </c>
      <c r="E16071" t="s">
        <v>40</v>
      </c>
      <c r="F16071" t="s">
        <v>41</v>
      </c>
      <c r="G16071">
        <v>2</v>
      </c>
      <c r="H16071" t="str">
        <f t="shared" si="1265"/>
        <v>KD</v>
      </c>
      <c r="I16071" s="2">
        <f t="shared" si="1262"/>
        <v>2015</v>
      </c>
      <c r="J16071" s="2">
        <f t="shared" si="1263"/>
        <v>9</v>
      </c>
      <c r="K16071" t="str">
        <f t="shared" si="1264"/>
        <v>Korenbouten</v>
      </c>
      <c r="L16071" s="25">
        <f t="shared" si="1266"/>
        <v>38.857142857142854</v>
      </c>
    </row>
    <row r="16072" spans="1:12" x14ac:dyDescent="0.25">
      <c r="A16072">
        <v>947</v>
      </c>
      <c r="B16072" t="s">
        <v>100</v>
      </c>
      <c r="C16072" s="1">
        <v>42277.604166666664</v>
      </c>
      <c r="D16072">
        <v>1</v>
      </c>
      <c r="E16072" t="s">
        <v>32</v>
      </c>
      <c r="F16072" t="s">
        <v>33</v>
      </c>
      <c r="G16072">
        <v>12</v>
      </c>
      <c r="H16072" t="str">
        <f t="shared" si="1265"/>
        <v>KD</v>
      </c>
      <c r="I16072" s="2">
        <f t="shared" si="1262"/>
        <v>2015</v>
      </c>
      <c r="J16072" s="2">
        <f t="shared" si="1263"/>
        <v>9</v>
      </c>
      <c r="K16072" t="str">
        <f t="shared" si="1264"/>
        <v>Korenbouten</v>
      </c>
      <c r="L16072" s="25">
        <f t="shared" si="1266"/>
        <v>38.857142857142854</v>
      </c>
    </row>
    <row r="16073" spans="1:12" x14ac:dyDescent="0.25">
      <c r="A16073">
        <v>947</v>
      </c>
      <c r="B16073" t="s">
        <v>100</v>
      </c>
      <c r="C16073" s="1">
        <v>42277.604166666664</v>
      </c>
      <c r="D16073">
        <v>1</v>
      </c>
      <c r="E16073" t="s">
        <v>10</v>
      </c>
      <c r="F16073" t="s">
        <v>11</v>
      </c>
      <c r="G16073">
        <v>2</v>
      </c>
      <c r="H16073" t="str">
        <f t="shared" si="1265"/>
        <v>KD</v>
      </c>
      <c r="I16073" s="2">
        <f t="shared" si="1262"/>
        <v>2015</v>
      </c>
      <c r="J16073" s="2">
        <f t="shared" si="1263"/>
        <v>9</v>
      </c>
      <c r="K16073" t="str">
        <f t="shared" si="1264"/>
        <v>Waterjuffer</v>
      </c>
      <c r="L16073" s="25">
        <f t="shared" si="1266"/>
        <v>38.857142857142854</v>
      </c>
    </row>
    <row r="16074" spans="1:12" x14ac:dyDescent="0.25">
      <c r="A16074">
        <v>947</v>
      </c>
      <c r="B16074" t="s">
        <v>100</v>
      </c>
      <c r="C16074" s="1">
        <v>42277.604166666664</v>
      </c>
      <c r="D16074">
        <v>1</v>
      </c>
      <c r="E16074" t="s">
        <v>36</v>
      </c>
      <c r="F16074" t="s">
        <v>37</v>
      </c>
      <c r="G16074">
        <v>3</v>
      </c>
      <c r="H16074" t="str">
        <f t="shared" si="1265"/>
        <v>KD</v>
      </c>
      <c r="I16074" s="2">
        <f t="shared" si="1262"/>
        <v>2015</v>
      </c>
      <c r="J16074" s="2">
        <f t="shared" si="1263"/>
        <v>9</v>
      </c>
      <c r="K16074" t="str">
        <f t="shared" si="1264"/>
        <v>Glazenmakers</v>
      </c>
      <c r="L16074" s="25">
        <f t="shared" si="1266"/>
        <v>38.857142857142854</v>
      </c>
    </row>
    <row r="16075" spans="1:12" x14ac:dyDescent="0.25">
      <c r="A16075">
        <v>947</v>
      </c>
      <c r="B16075" t="s">
        <v>100</v>
      </c>
      <c r="C16075" s="1">
        <v>42277.604166666664</v>
      </c>
      <c r="D16075">
        <v>1</v>
      </c>
      <c r="E16075" t="s">
        <v>42</v>
      </c>
      <c r="F16075" t="s">
        <v>43</v>
      </c>
      <c r="G16075">
        <v>17</v>
      </c>
      <c r="H16075" t="str">
        <f t="shared" si="1265"/>
        <v>KD</v>
      </c>
      <c r="I16075" s="2">
        <f t="shared" si="1262"/>
        <v>2015</v>
      </c>
      <c r="J16075" s="2">
        <f t="shared" si="1263"/>
        <v>9</v>
      </c>
      <c r="K16075" t="str">
        <f t="shared" si="1264"/>
        <v>Korenbouten</v>
      </c>
      <c r="L16075" s="25">
        <f t="shared" si="1266"/>
        <v>38.857142857142854</v>
      </c>
    </row>
    <row r="16076" spans="1:12" x14ac:dyDescent="0.25">
      <c r="A16076">
        <v>947</v>
      </c>
      <c r="B16076" t="s">
        <v>100</v>
      </c>
      <c r="C16076" s="1">
        <v>42277.604166666664</v>
      </c>
      <c r="D16076">
        <v>1</v>
      </c>
      <c r="E16076" t="s">
        <v>38</v>
      </c>
      <c r="F16076" t="s">
        <v>39</v>
      </c>
      <c r="G16076">
        <v>1</v>
      </c>
      <c r="H16076" t="str">
        <f t="shared" si="1265"/>
        <v>KD</v>
      </c>
      <c r="I16076" s="2">
        <f t="shared" si="1262"/>
        <v>2015</v>
      </c>
      <c r="J16076" s="2">
        <f t="shared" si="1263"/>
        <v>9</v>
      </c>
      <c r="K16076" t="str">
        <f t="shared" si="1264"/>
        <v>Korenbouten</v>
      </c>
      <c r="L16076" s="25">
        <f t="shared" si="1266"/>
        <v>38.857142857142854</v>
      </c>
    </row>
    <row r="16077" spans="1:12" x14ac:dyDescent="0.25">
      <c r="A16077">
        <v>947</v>
      </c>
      <c r="B16077" t="s">
        <v>100</v>
      </c>
      <c r="C16077" s="1">
        <v>42498.583333333336</v>
      </c>
      <c r="D16077">
        <v>1</v>
      </c>
      <c r="E16077" t="s">
        <v>14</v>
      </c>
      <c r="F16077" t="s">
        <v>15</v>
      </c>
      <c r="G16077">
        <v>1</v>
      </c>
      <c r="H16077" t="str">
        <f t="shared" si="1265"/>
        <v>KD</v>
      </c>
      <c r="I16077" s="2">
        <f t="shared" si="1262"/>
        <v>2016</v>
      </c>
      <c r="J16077" s="2">
        <f t="shared" si="1263"/>
        <v>5</v>
      </c>
      <c r="K16077" t="str">
        <f t="shared" si="1264"/>
        <v>Waterjuffer</v>
      </c>
      <c r="L16077" s="25">
        <f t="shared" si="1266"/>
        <v>18.285714285714285</v>
      </c>
    </row>
    <row r="16078" spans="1:12" x14ac:dyDescent="0.25">
      <c r="A16078">
        <v>947</v>
      </c>
      <c r="B16078" t="s">
        <v>100</v>
      </c>
      <c r="C16078" s="1">
        <v>42498.583333333336</v>
      </c>
      <c r="D16078">
        <v>1</v>
      </c>
      <c r="E16078" t="s">
        <v>8</v>
      </c>
      <c r="F16078" t="s">
        <v>9</v>
      </c>
      <c r="G16078">
        <v>23</v>
      </c>
      <c r="H16078" t="str">
        <f t="shared" si="1265"/>
        <v>KD</v>
      </c>
      <c r="I16078" s="2">
        <f t="shared" si="1262"/>
        <v>2016</v>
      </c>
      <c r="J16078" s="2">
        <f t="shared" si="1263"/>
        <v>5</v>
      </c>
      <c r="K16078" t="str">
        <f t="shared" si="1264"/>
        <v>Pantserjuffers</v>
      </c>
      <c r="L16078" s="25">
        <f t="shared" si="1266"/>
        <v>18.285714285714285</v>
      </c>
    </row>
    <row r="16079" spans="1:12" x14ac:dyDescent="0.25">
      <c r="A16079">
        <v>947</v>
      </c>
      <c r="B16079" t="s">
        <v>100</v>
      </c>
      <c r="C16079" s="1">
        <v>42498.583333333336</v>
      </c>
      <c r="D16079">
        <v>1</v>
      </c>
      <c r="E16079" t="s">
        <v>10</v>
      </c>
      <c r="F16079" t="s">
        <v>11</v>
      </c>
      <c r="G16079">
        <v>4</v>
      </c>
      <c r="H16079" t="str">
        <f t="shared" si="1265"/>
        <v>KD</v>
      </c>
      <c r="I16079" s="2">
        <f t="shared" si="1262"/>
        <v>2016</v>
      </c>
      <c r="J16079" s="2">
        <f t="shared" si="1263"/>
        <v>5</v>
      </c>
      <c r="K16079" t="str">
        <f t="shared" si="1264"/>
        <v>Waterjuffer</v>
      </c>
      <c r="L16079" s="25">
        <f t="shared" si="1266"/>
        <v>18.285714285714285</v>
      </c>
    </row>
    <row r="16080" spans="1:12" x14ac:dyDescent="0.25">
      <c r="A16080">
        <v>947</v>
      </c>
      <c r="B16080" t="s">
        <v>100</v>
      </c>
      <c r="C16080" s="1">
        <v>42498.583333333336</v>
      </c>
      <c r="D16080">
        <v>1</v>
      </c>
      <c r="E16080" t="s">
        <v>12</v>
      </c>
      <c r="F16080" t="s">
        <v>13</v>
      </c>
      <c r="G16080">
        <v>2</v>
      </c>
      <c r="H16080" t="str">
        <f t="shared" si="1265"/>
        <v>KD</v>
      </c>
      <c r="I16080" s="2">
        <f t="shared" si="1262"/>
        <v>2016</v>
      </c>
      <c r="J16080" s="2">
        <f t="shared" si="1263"/>
        <v>5</v>
      </c>
      <c r="K16080" t="str">
        <f t="shared" si="1264"/>
        <v>Waterjuffer</v>
      </c>
      <c r="L16080" s="25">
        <f t="shared" si="1266"/>
        <v>18.285714285714285</v>
      </c>
    </row>
    <row r="16081" spans="1:12" x14ac:dyDescent="0.25">
      <c r="A16081">
        <v>947</v>
      </c>
      <c r="B16081" t="s">
        <v>100</v>
      </c>
      <c r="C16081" s="1">
        <v>42498.583333333336</v>
      </c>
      <c r="D16081">
        <v>1</v>
      </c>
      <c r="E16081" t="s">
        <v>28</v>
      </c>
      <c r="F16081" t="s">
        <v>29</v>
      </c>
      <c r="G16081">
        <v>3</v>
      </c>
      <c r="H16081" t="str">
        <f t="shared" si="1265"/>
        <v>KD</v>
      </c>
      <c r="I16081" s="2">
        <f t="shared" si="1262"/>
        <v>2016</v>
      </c>
      <c r="J16081" s="2">
        <f t="shared" si="1263"/>
        <v>5</v>
      </c>
      <c r="K16081" t="str">
        <f t="shared" si="1264"/>
        <v>Korenbouten</v>
      </c>
      <c r="L16081" s="25">
        <f t="shared" si="1266"/>
        <v>18.285714285714285</v>
      </c>
    </row>
    <row r="16082" spans="1:12" x14ac:dyDescent="0.25">
      <c r="A16082">
        <v>947</v>
      </c>
      <c r="B16082" t="s">
        <v>100</v>
      </c>
      <c r="C16082" s="1">
        <v>42525.541666666664</v>
      </c>
      <c r="D16082">
        <v>1</v>
      </c>
      <c r="E16082" t="s">
        <v>16</v>
      </c>
      <c r="F16082" t="s">
        <v>17</v>
      </c>
      <c r="G16082">
        <v>1</v>
      </c>
      <c r="H16082" t="str">
        <f t="shared" si="1265"/>
        <v>KD</v>
      </c>
      <c r="I16082" s="2">
        <f t="shared" si="1262"/>
        <v>2016</v>
      </c>
      <c r="J16082" s="2">
        <f t="shared" si="1263"/>
        <v>6</v>
      </c>
      <c r="K16082" t="str">
        <f t="shared" si="1264"/>
        <v>Waterjuffer</v>
      </c>
      <c r="L16082" s="25">
        <f t="shared" si="1266"/>
        <v>22.142857142857142</v>
      </c>
    </row>
    <row r="16083" spans="1:12" x14ac:dyDescent="0.25">
      <c r="A16083">
        <v>947</v>
      </c>
      <c r="B16083" t="s">
        <v>100</v>
      </c>
      <c r="C16083" s="1">
        <v>42525.541666666664</v>
      </c>
      <c r="D16083">
        <v>1</v>
      </c>
      <c r="E16083" t="s">
        <v>20</v>
      </c>
      <c r="F16083" t="s">
        <v>21</v>
      </c>
      <c r="G16083">
        <v>29</v>
      </c>
      <c r="H16083" t="str">
        <f t="shared" si="1265"/>
        <v>KD</v>
      </c>
      <c r="I16083" s="2">
        <f t="shared" si="1262"/>
        <v>2016</v>
      </c>
      <c r="J16083" s="2">
        <f t="shared" si="1263"/>
        <v>6</v>
      </c>
      <c r="K16083" t="str">
        <f t="shared" si="1264"/>
        <v>Waterjuffer</v>
      </c>
      <c r="L16083" s="25">
        <f t="shared" si="1266"/>
        <v>22.142857142857142</v>
      </c>
    </row>
    <row r="16084" spans="1:12" x14ac:dyDescent="0.25">
      <c r="A16084">
        <v>947</v>
      </c>
      <c r="B16084" t="s">
        <v>100</v>
      </c>
      <c r="C16084" s="1">
        <v>42525.541666666664</v>
      </c>
      <c r="D16084">
        <v>1</v>
      </c>
      <c r="E16084" t="s">
        <v>26</v>
      </c>
      <c r="F16084" t="s">
        <v>27</v>
      </c>
      <c r="G16084">
        <v>2</v>
      </c>
      <c r="H16084" t="str">
        <f t="shared" si="1265"/>
        <v>KD</v>
      </c>
      <c r="I16084" s="2">
        <f t="shared" si="1262"/>
        <v>2016</v>
      </c>
      <c r="J16084" s="2">
        <f t="shared" si="1263"/>
        <v>6</v>
      </c>
      <c r="K16084" t="str">
        <f t="shared" si="1264"/>
        <v>Glazenmakers</v>
      </c>
      <c r="L16084" s="25">
        <f t="shared" si="1266"/>
        <v>22.142857142857142</v>
      </c>
    </row>
    <row r="16085" spans="1:12" x14ac:dyDescent="0.25">
      <c r="A16085">
        <v>947</v>
      </c>
      <c r="B16085" t="s">
        <v>100</v>
      </c>
      <c r="C16085" s="1">
        <v>42525.541666666664</v>
      </c>
      <c r="D16085">
        <v>1</v>
      </c>
      <c r="E16085" t="s">
        <v>10</v>
      </c>
      <c r="F16085" t="s">
        <v>11</v>
      </c>
      <c r="G16085">
        <v>83</v>
      </c>
      <c r="H16085" t="str">
        <f t="shared" si="1265"/>
        <v>KD</v>
      </c>
      <c r="I16085" s="2">
        <f t="shared" si="1262"/>
        <v>2016</v>
      </c>
      <c r="J16085" s="2">
        <f t="shared" si="1263"/>
        <v>6</v>
      </c>
      <c r="K16085" t="str">
        <f t="shared" si="1264"/>
        <v>Waterjuffer</v>
      </c>
      <c r="L16085" s="25">
        <f t="shared" si="1266"/>
        <v>22.142857142857142</v>
      </c>
    </row>
    <row r="16086" spans="1:12" x14ac:dyDescent="0.25">
      <c r="A16086">
        <v>947</v>
      </c>
      <c r="B16086" t="s">
        <v>100</v>
      </c>
      <c r="C16086" s="1">
        <v>42525.541666666664</v>
      </c>
      <c r="D16086">
        <v>1</v>
      </c>
      <c r="E16086" t="s">
        <v>44</v>
      </c>
      <c r="F16086" t="s">
        <v>45</v>
      </c>
      <c r="G16086">
        <v>3</v>
      </c>
      <c r="H16086" t="str">
        <f t="shared" si="1265"/>
        <v>KD</v>
      </c>
      <c r="I16086" s="2">
        <f t="shared" si="1262"/>
        <v>2016</v>
      </c>
      <c r="J16086" s="2">
        <f t="shared" si="1263"/>
        <v>6</v>
      </c>
      <c r="K16086" t="str">
        <f t="shared" si="1264"/>
        <v>Korenbouten</v>
      </c>
      <c r="L16086" s="25">
        <f t="shared" si="1266"/>
        <v>22.142857142857142</v>
      </c>
    </row>
    <row r="16087" spans="1:12" x14ac:dyDescent="0.25">
      <c r="A16087">
        <v>947</v>
      </c>
      <c r="B16087" t="s">
        <v>100</v>
      </c>
      <c r="C16087" s="1">
        <v>42525.541666666664</v>
      </c>
      <c r="D16087">
        <v>1</v>
      </c>
      <c r="E16087" t="s">
        <v>28</v>
      </c>
      <c r="F16087" t="s">
        <v>29</v>
      </c>
      <c r="G16087">
        <v>20</v>
      </c>
      <c r="H16087" t="str">
        <f t="shared" si="1265"/>
        <v>KD</v>
      </c>
      <c r="I16087" s="2">
        <f t="shared" si="1262"/>
        <v>2016</v>
      </c>
      <c r="J16087" s="2">
        <f t="shared" si="1263"/>
        <v>6</v>
      </c>
      <c r="K16087" t="str">
        <f t="shared" si="1264"/>
        <v>Korenbouten</v>
      </c>
      <c r="L16087" s="25">
        <f t="shared" si="1266"/>
        <v>22.142857142857142</v>
      </c>
    </row>
    <row r="16088" spans="1:12" x14ac:dyDescent="0.25">
      <c r="A16088">
        <v>947</v>
      </c>
      <c r="B16088" t="s">
        <v>100</v>
      </c>
      <c r="C16088" s="1">
        <v>42525.541666666664</v>
      </c>
      <c r="D16088">
        <v>1</v>
      </c>
      <c r="E16088" t="s">
        <v>24</v>
      </c>
      <c r="F16088" t="s">
        <v>25</v>
      </c>
      <c r="G16088">
        <v>1</v>
      </c>
      <c r="H16088" t="str">
        <f t="shared" si="1265"/>
        <v>KD</v>
      </c>
      <c r="I16088" s="2">
        <f t="shared" si="1262"/>
        <v>2016</v>
      </c>
      <c r="J16088" s="2">
        <f t="shared" si="1263"/>
        <v>6</v>
      </c>
      <c r="K16088" t="str">
        <f t="shared" si="1264"/>
        <v>Glazenmakers</v>
      </c>
      <c r="L16088" s="25">
        <f t="shared" si="1266"/>
        <v>22.142857142857142</v>
      </c>
    </row>
    <row r="16089" spans="1:12" x14ac:dyDescent="0.25">
      <c r="A16089">
        <v>947</v>
      </c>
      <c r="B16089" t="s">
        <v>100</v>
      </c>
      <c r="C16089" s="1">
        <v>42525.541666666664</v>
      </c>
      <c r="D16089">
        <v>1</v>
      </c>
      <c r="E16089" t="s">
        <v>14</v>
      </c>
      <c r="F16089" t="s">
        <v>15</v>
      </c>
      <c r="G16089">
        <v>2</v>
      </c>
      <c r="H16089" t="str">
        <f t="shared" si="1265"/>
        <v>KD</v>
      </c>
      <c r="I16089" s="2">
        <f t="shared" ref="I16089:I16152" si="1267">YEAR(C16089)</f>
        <v>2016</v>
      </c>
      <c r="J16089" s="2">
        <f t="shared" ref="J16089:J16152" si="1268">MONTH(C16089)</f>
        <v>6</v>
      </c>
      <c r="K16089" t="str">
        <f t="shared" ref="K16089:K16152" si="1269">VLOOKUP(E16089,$Q$2:$R$100,2,FALSE)</f>
        <v>Waterjuffer</v>
      </c>
      <c r="L16089" s="25">
        <f t="shared" si="1266"/>
        <v>22.142857142857142</v>
      </c>
    </row>
    <row r="16090" spans="1:12" x14ac:dyDescent="0.25">
      <c r="A16090">
        <v>947</v>
      </c>
      <c r="B16090" t="s">
        <v>100</v>
      </c>
      <c r="C16090" s="1">
        <v>42529.583333333336</v>
      </c>
      <c r="D16090">
        <v>1</v>
      </c>
      <c r="E16090" t="s">
        <v>16</v>
      </c>
      <c r="F16090" t="s">
        <v>17</v>
      </c>
      <c r="G16090">
        <v>1</v>
      </c>
      <c r="H16090" t="str">
        <f t="shared" si="1265"/>
        <v>KD</v>
      </c>
      <c r="I16090" s="2">
        <f t="shared" si="1267"/>
        <v>2016</v>
      </c>
      <c r="J16090" s="2">
        <f t="shared" si="1268"/>
        <v>6</v>
      </c>
      <c r="K16090" t="str">
        <f t="shared" si="1269"/>
        <v>Waterjuffer</v>
      </c>
      <c r="L16090" s="25">
        <f t="shared" si="1266"/>
        <v>22.714285714285715</v>
      </c>
    </row>
    <row r="16091" spans="1:12" x14ac:dyDescent="0.25">
      <c r="A16091">
        <v>947</v>
      </c>
      <c r="B16091" t="s">
        <v>100</v>
      </c>
      <c r="C16091" s="1">
        <v>42529.583333333336</v>
      </c>
      <c r="D16091">
        <v>1</v>
      </c>
      <c r="E16091" t="s">
        <v>14</v>
      </c>
      <c r="F16091" t="s">
        <v>15</v>
      </c>
      <c r="G16091">
        <v>8</v>
      </c>
      <c r="H16091" t="str">
        <f t="shared" si="1265"/>
        <v>KD</v>
      </c>
      <c r="I16091" s="2">
        <f t="shared" si="1267"/>
        <v>2016</v>
      </c>
      <c r="J16091" s="2">
        <f t="shared" si="1268"/>
        <v>6</v>
      </c>
      <c r="K16091" t="str">
        <f t="shared" si="1269"/>
        <v>Waterjuffer</v>
      </c>
      <c r="L16091" s="25">
        <f t="shared" si="1266"/>
        <v>22.714285714285715</v>
      </c>
    </row>
    <row r="16092" spans="1:12" x14ac:dyDescent="0.25">
      <c r="A16092">
        <v>947</v>
      </c>
      <c r="B16092" t="s">
        <v>100</v>
      </c>
      <c r="C16092" s="1">
        <v>42529.583333333336</v>
      </c>
      <c r="D16092">
        <v>1</v>
      </c>
      <c r="E16092" t="s">
        <v>20</v>
      </c>
      <c r="F16092" t="s">
        <v>21</v>
      </c>
      <c r="G16092">
        <v>28</v>
      </c>
      <c r="H16092" t="str">
        <f t="shared" si="1265"/>
        <v>KD</v>
      </c>
      <c r="I16092" s="2">
        <f t="shared" si="1267"/>
        <v>2016</v>
      </c>
      <c r="J16092" s="2">
        <f t="shared" si="1268"/>
        <v>6</v>
      </c>
      <c r="K16092" t="str">
        <f t="shared" si="1269"/>
        <v>Waterjuffer</v>
      </c>
      <c r="L16092" s="25">
        <f t="shared" si="1266"/>
        <v>22.714285714285715</v>
      </c>
    </row>
    <row r="16093" spans="1:12" x14ac:dyDescent="0.25">
      <c r="A16093">
        <v>947</v>
      </c>
      <c r="B16093" t="s">
        <v>100</v>
      </c>
      <c r="C16093" s="1">
        <v>42529.583333333336</v>
      </c>
      <c r="D16093">
        <v>1</v>
      </c>
      <c r="E16093" t="s">
        <v>10</v>
      </c>
      <c r="F16093" t="s">
        <v>11</v>
      </c>
      <c r="G16093">
        <v>141</v>
      </c>
      <c r="H16093" t="str">
        <f t="shared" si="1265"/>
        <v>KD</v>
      </c>
      <c r="I16093" s="2">
        <f t="shared" si="1267"/>
        <v>2016</v>
      </c>
      <c r="J16093" s="2">
        <f t="shared" si="1268"/>
        <v>6</v>
      </c>
      <c r="K16093" t="str">
        <f t="shared" si="1269"/>
        <v>Waterjuffer</v>
      </c>
      <c r="L16093" s="25">
        <f t="shared" si="1266"/>
        <v>22.714285714285715</v>
      </c>
    </row>
    <row r="16094" spans="1:12" x14ac:dyDescent="0.25">
      <c r="A16094">
        <v>947</v>
      </c>
      <c r="B16094" t="s">
        <v>100</v>
      </c>
      <c r="C16094" s="1">
        <v>42529.583333333336</v>
      </c>
      <c r="D16094">
        <v>1</v>
      </c>
      <c r="E16094" t="s">
        <v>28</v>
      </c>
      <c r="F16094" t="s">
        <v>29</v>
      </c>
      <c r="G16094">
        <v>12</v>
      </c>
      <c r="H16094" t="str">
        <f t="shared" si="1265"/>
        <v>KD</v>
      </c>
      <c r="I16094" s="2">
        <f t="shared" si="1267"/>
        <v>2016</v>
      </c>
      <c r="J16094" s="2">
        <f t="shared" si="1268"/>
        <v>6</v>
      </c>
      <c r="K16094" t="str">
        <f t="shared" si="1269"/>
        <v>Korenbouten</v>
      </c>
      <c r="L16094" s="25">
        <f t="shared" si="1266"/>
        <v>22.714285714285715</v>
      </c>
    </row>
    <row r="16095" spans="1:12" x14ac:dyDescent="0.25">
      <c r="A16095">
        <v>947</v>
      </c>
      <c r="B16095" t="s">
        <v>100</v>
      </c>
      <c r="C16095" s="1">
        <v>42529.583333333336</v>
      </c>
      <c r="D16095">
        <v>1</v>
      </c>
      <c r="E16095" t="s">
        <v>24</v>
      </c>
      <c r="F16095" t="s">
        <v>25</v>
      </c>
      <c r="G16095">
        <v>1</v>
      </c>
      <c r="H16095" t="str">
        <f t="shared" si="1265"/>
        <v>KD</v>
      </c>
      <c r="I16095" s="2">
        <f t="shared" si="1267"/>
        <v>2016</v>
      </c>
      <c r="J16095" s="2">
        <f t="shared" si="1268"/>
        <v>6</v>
      </c>
      <c r="K16095" t="str">
        <f t="shared" si="1269"/>
        <v>Glazenmakers</v>
      </c>
      <c r="L16095" s="25">
        <f t="shared" si="1266"/>
        <v>22.714285714285715</v>
      </c>
    </row>
    <row r="16096" spans="1:12" x14ac:dyDescent="0.25">
      <c r="A16096">
        <v>947</v>
      </c>
      <c r="B16096" t="s">
        <v>100</v>
      </c>
      <c r="C16096" s="1">
        <v>42529.583333333336</v>
      </c>
      <c r="D16096">
        <v>1</v>
      </c>
      <c r="E16096" t="s">
        <v>8</v>
      </c>
      <c r="F16096" t="s">
        <v>9</v>
      </c>
      <c r="G16096">
        <v>2</v>
      </c>
      <c r="H16096" t="str">
        <f t="shared" si="1265"/>
        <v>KD</v>
      </c>
      <c r="I16096" s="2">
        <f t="shared" si="1267"/>
        <v>2016</v>
      </c>
      <c r="J16096" s="2">
        <f t="shared" si="1268"/>
        <v>6</v>
      </c>
      <c r="K16096" t="str">
        <f t="shared" si="1269"/>
        <v>Pantserjuffers</v>
      </c>
      <c r="L16096" s="25">
        <f t="shared" si="1266"/>
        <v>22.714285714285715</v>
      </c>
    </row>
    <row r="16097" spans="1:12" x14ac:dyDescent="0.25">
      <c r="A16097">
        <v>947</v>
      </c>
      <c r="B16097" t="s">
        <v>100</v>
      </c>
      <c r="C16097" s="1">
        <v>42529.583333333336</v>
      </c>
      <c r="D16097">
        <v>1</v>
      </c>
      <c r="E16097" t="s">
        <v>26</v>
      </c>
      <c r="F16097" t="s">
        <v>27</v>
      </c>
      <c r="G16097">
        <v>2</v>
      </c>
      <c r="H16097" t="str">
        <f t="shared" si="1265"/>
        <v>KD</v>
      </c>
      <c r="I16097" s="2">
        <f t="shared" si="1267"/>
        <v>2016</v>
      </c>
      <c r="J16097" s="2">
        <f t="shared" si="1268"/>
        <v>6</v>
      </c>
      <c r="K16097" t="str">
        <f t="shared" si="1269"/>
        <v>Glazenmakers</v>
      </c>
      <c r="L16097" s="25">
        <f t="shared" si="1266"/>
        <v>22.714285714285715</v>
      </c>
    </row>
    <row r="16098" spans="1:12" x14ac:dyDescent="0.25">
      <c r="A16098">
        <v>947</v>
      </c>
      <c r="B16098" t="s">
        <v>100</v>
      </c>
      <c r="C16098" s="1">
        <v>42529.583333333336</v>
      </c>
      <c r="D16098">
        <v>1</v>
      </c>
      <c r="E16098" t="s">
        <v>44</v>
      </c>
      <c r="F16098" t="s">
        <v>45</v>
      </c>
      <c r="G16098">
        <v>1</v>
      </c>
      <c r="H16098" t="str">
        <f t="shared" si="1265"/>
        <v>KD</v>
      </c>
      <c r="I16098" s="2">
        <f t="shared" si="1267"/>
        <v>2016</v>
      </c>
      <c r="J16098" s="2">
        <f t="shared" si="1268"/>
        <v>6</v>
      </c>
      <c r="K16098" t="str">
        <f t="shared" si="1269"/>
        <v>Korenbouten</v>
      </c>
      <c r="L16098" s="25">
        <f t="shared" si="1266"/>
        <v>22.714285714285715</v>
      </c>
    </row>
    <row r="16099" spans="1:12" x14ac:dyDescent="0.25">
      <c r="A16099">
        <v>947</v>
      </c>
      <c r="B16099" t="s">
        <v>100</v>
      </c>
      <c r="C16099" s="1">
        <v>42529.583333333336</v>
      </c>
      <c r="D16099">
        <v>1</v>
      </c>
      <c r="E16099" t="s">
        <v>12</v>
      </c>
      <c r="F16099" t="s">
        <v>13</v>
      </c>
      <c r="G16099">
        <v>1</v>
      </c>
      <c r="H16099" t="str">
        <f t="shared" si="1265"/>
        <v>KD</v>
      </c>
      <c r="I16099" s="2">
        <f t="shared" si="1267"/>
        <v>2016</v>
      </c>
      <c r="J16099" s="2">
        <f t="shared" si="1268"/>
        <v>6</v>
      </c>
      <c r="K16099" t="str">
        <f t="shared" si="1269"/>
        <v>Waterjuffer</v>
      </c>
      <c r="L16099" s="25">
        <f t="shared" si="1266"/>
        <v>22.714285714285715</v>
      </c>
    </row>
    <row r="16100" spans="1:12" x14ac:dyDescent="0.25">
      <c r="A16100">
        <v>947</v>
      </c>
      <c r="B16100" t="s">
        <v>100</v>
      </c>
      <c r="C16100" s="1">
        <v>42529.583333333336</v>
      </c>
      <c r="D16100">
        <v>1</v>
      </c>
      <c r="E16100" t="s">
        <v>57</v>
      </c>
      <c r="F16100" t="s">
        <v>58</v>
      </c>
      <c r="G16100">
        <v>2</v>
      </c>
      <c r="H16100" t="str">
        <f t="shared" si="1265"/>
        <v>KD</v>
      </c>
      <c r="I16100" s="2">
        <f t="shared" si="1267"/>
        <v>2016</v>
      </c>
      <c r="J16100" s="2">
        <f t="shared" si="1268"/>
        <v>6</v>
      </c>
      <c r="K16100" t="str">
        <f t="shared" si="1269"/>
        <v>Korenbouten</v>
      </c>
      <c r="L16100" s="25">
        <f t="shared" si="1266"/>
        <v>22.714285714285715</v>
      </c>
    </row>
    <row r="16101" spans="1:12" x14ac:dyDescent="0.25">
      <c r="A16101">
        <v>947</v>
      </c>
      <c r="B16101" t="s">
        <v>100</v>
      </c>
      <c r="C16101" s="1">
        <v>42540.5</v>
      </c>
      <c r="D16101">
        <v>1</v>
      </c>
      <c r="E16101" t="s">
        <v>68</v>
      </c>
      <c r="F16101" t="s">
        <v>69</v>
      </c>
      <c r="G16101">
        <v>2</v>
      </c>
      <c r="H16101" t="str">
        <f t="shared" si="1265"/>
        <v>KD</v>
      </c>
      <c r="I16101" s="2">
        <f t="shared" si="1267"/>
        <v>2016</v>
      </c>
      <c r="J16101" s="2">
        <f t="shared" si="1268"/>
        <v>6</v>
      </c>
      <c r="K16101" t="str">
        <f t="shared" si="1269"/>
        <v>Korenbouten</v>
      </c>
      <c r="L16101" s="25">
        <f t="shared" si="1266"/>
        <v>24.285714285714285</v>
      </c>
    </row>
    <row r="16102" spans="1:12" x14ac:dyDescent="0.25">
      <c r="A16102">
        <v>947</v>
      </c>
      <c r="B16102" t="s">
        <v>100</v>
      </c>
      <c r="C16102" s="1">
        <v>42540.5</v>
      </c>
      <c r="D16102">
        <v>1</v>
      </c>
      <c r="E16102" t="s">
        <v>40</v>
      </c>
      <c r="F16102" t="s">
        <v>41</v>
      </c>
      <c r="G16102">
        <v>1</v>
      </c>
      <c r="H16102" t="str">
        <f t="shared" si="1265"/>
        <v>KD</v>
      </c>
      <c r="I16102" s="2">
        <f t="shared" si="1267"/>
        <v>2016</v>
      </c>
      <c r="J16102" s="2">
        <f t="shared" si="1268"/>
        <v>6</v>
      </c>
      <c r="K16102" t="str">
        <f t="shared" si="1269"/>
        <v>Korenbouten</v>
      </c>
      <c r="L16102" s="25">
        <f t="shared" si="1266"/>
        <v>24.285714285714285</v>
      </c>
    </row>
    <row r="16103" spans="1:12" x14ac:dyDescent="0.25">
      <c r="A16103">
        <v>947</v>
      </c>
      <c r="B16103" t="s">
        <v>100</v>
      </c>
      <c r="C16103" s="1">
        <v>42540.5</v>
      </c>
      <c r="D16103">
        <v>1</v>
      </c>
      <c r="E16103" t="s">
        <v>32</v>
      </c>
      <c r="F16103" t="s">
        <v>33</v>
      </c>
      <c r="G16103">
        <v>10</v>
      </c>
      <c r="H16103" t="str">
        <f t="shared" si="1265"/>
        <v>KD</v>
      </c>
      <c r="I16103" s="2">
        <f t="shared" si="1267"/>
        <v>2016</v>
      </c>
      <c r="J16103" s="2">
        <f t="shared" si="1268"/>
        <v>6</v>
      </c>
      <c r="K16103" t="str">
        <f t="shared" si="1269"/>
        <v>Korenbouten</v>
      </c>
      <c r="L16103" s="25">
        <f t="shared" si="1266"/>
        <v>24.285714285714285</v>
      </c>
    </row>
    <row r="16104" spans="1:12" x14ac:dyDescent="0.25">
      <c r="A16104">
        <v>947</v>
      </c>
      <c r="B16104" t="s">
        <v>100</v>
      </c>
      <c r="C16104" s="1">
        <v>42540.5</v>
      </c>
      <c r="D16104">
        <v>1</v>
      </c>
      <c r="E16104" t="s">
        <v>55</v>
      </c>
      <c r="F16104" t="s">
        <v>56</v>
      </c>
      <c r="G16104">
        <v>10</v>
      </c>
      <c r="H16104" t="str">
        <f t="shared" si="1265"/>
        <v>KD</v>
      </c>
      <c r="I16104" s="2">
        <f t="shared" si="1267"/>
        <v>2016</v>
      </c>
      <c r="J16104" s="2">
        <f t="shared" si="1268"/>
        <v>6</v>
      </c>
      <c r="K16104" t="str">
        <f t="shared" si="1269"/>
        <v>Korenbouten</v>
      </c>
      <c r="L16104" s="25">
        <f t="shared" si="1266"/>
        <v>24.285714285714285</v>
      </c>
    </row>
    <row r="16105" spans="1:12" x14ac:dyDescent="0.25">
      <c r="A16105">
        <v>947</v>
      </c>
      <c r="B16105" t="s">
        <v>100</v>
      </c>
      <c r="C16105" s="1">
        <v>42540.5</v>
      </c>
      <c r="D16105">
        <v>1</v>
      </c>
      <c r="E16105" t="s">
        <v>18</v>
      </c>
      <c r="F16105" t="s">
        <v>19</v>
      </c>
      <c r="G16105">
        <v>2</v>
      </c>
      <c r="H16105" t="str">
        <f t="shared" si="1265"/>
        <v>KD</v>
      </c>
      <c r="I16105" s="2">
        <f t="shared" si="1267"/>
        <v>2016</v>
      </c>
      <c r="J16105" s="2">
        <f t="shared" si="1268"/>
        <v>6</v>
      </c>
      <c r="K16105" t="str">
        <f t="shared" si="1269"/>
        <v>Korenbouten</v>
      </c>
      <c r="L16105" s="25">
        <f t="shared" si="1266"/>
        <v>24.285714285714285</v>
      </c>
    </row>
    <row r="16106" spans="1:12" x14ac:dyDescent="0.25">
      <c r="A16106">
        <v>947</v>
      </c>
      <c r="B16106" t="s">
        <v>100</v>
      </c>
      <c r="C16106" s="1">
        <v>42540.5</v>
      </c>
      <c r="D16106">
        <v>1</v>
      </c>
      <c r="E16106" t="s">
        <v>30</v>
      </c>
      <c r="F16106" t="s">
        <v>31</v>
      </c>
      <c r="G16106">
        <v>1</v>
      </c>
      <c r="H16106" t="str">
        <f t="shared" si="1265"/>
        <v>KD</v>
      </c>
      <c r="I16106" s="2">
        <f t="shared" si="1267"/>
        <v>2016</v>
      </c>
      <c r="J16106" s="2">
        <f t="shared" si="1268"/>
        <v>6</v>
      </c>
      <c r="K16106" t="str">
        <f t="shared" si="1269"/>
        <v>Pantserjuffers</v>
      </c>
      <c r="L16106" s="25">
        <f t="shared" si="1266"/>
        <v>24.285714285714285</v>
      </c>
    </row>
    <row r="16107" spans="1:12" x14ac:dyDescent="0.25">
      <c r="A16107">
        <v>947</v>
      </c>
      <c r="B16107" t="s">
        <v>100</v>
      </c>
      <c r="C16107" s="1">
        <v>42540.5</v>
      </c>
      <c r="D16107">
        <v>1</v>
      </c>
      <c r="E16107" t="s">
        <v>26</v>
      </c>
      <c r="F16107" t="s">
        <v>27</v>
      </c>
      <c r="G16107">
        <v>4</v>
      </c>
      <c r="H16107" t="str">
        <f t="shared" si="1265"/>
        <v>KD</v>
      </c>
      <c r="I16107" s="2">
        <f t="shared" si="1267"/>
        <v>2016</v>
      </c>
      <c r="J16107" s="2">
        <f t="shared" si="1268"/>
        <v>6</v>
      </c>
      <c r="K16107" t="str">
        <f t="shared" si="1269"/>
        <v>Glazenmakers</v>
      </c>
      <c r="L16107" s="25">
        <f t="shared" si="1266"/>
        <v>24.285714285714285</v>
      </c>
    </row>
    <row r="16108" spans="1:12" x14ac:dyDescent="0.25">
      <c r="A16108">
        <v>947</v>
      </c>
      <c r="B16108" t="s">
        <v>100</v>
      </c>
      <c r="C16108" s="1">
        <v>42540.5</v>
      </c>
      <c r="D16108">
        <v>1</v>
      </c>
      <c r="E16108" t="s">
        <v>10</v>
      </c>
      <c r="F16108" t="s">
        <v>11</v>
      </c>
      <c r="G16108">
        <v>50</v>
      </c>
      <c r="H16108" t="str">
        <f t="shared" si="1265"/>
        <v>KD</v>
      </c>
      <c r="I16108" s="2">
        <f t="shared" si="1267"/>
        <v>2016</v>
      </c>
      <c r="J16108" s="2">
        <f t="shared" si="1268"/>
        <v>6</v>
      </c>
      <c r="K16108" t="str">
        <f t="shared" si="1269"/>
        <v>Waterjuffer</v>
      </c>
      <c r="L16108" s="25">
        <f t="shared" si="1266"/>
        <v>24.285714285714285</v>
      </c>
    </row>
    <row r="16109" spans="1:12" x14ac:dyDescent="0.25">
      <c r="A16109">
        <v>947</v>
      </c>
      <c r="B16109" t="s">
        <v>100</v>
      </c>
      <c r="C16109" s="1">
        <v>42540.5</v>
      </c>
      <c r="D16109">
        <v>1</v>
      </c>
      <c r="E16109" t="s">
        <v>42</v>
      </c>
      <c r="F16109" t="s">
        <v>43</v>
      </c>
      <c r="G16109">
        <v>1</v>
      </c>
      <c r="H16109" t="str">
        <f t="shared" si="1265"/>
        <v>KD</v>
      </c>
      <c r="I16109" s="2">
        <f t="shared" si="1267"/>
        <v>2016</v>
      </c>
      <c r="J16109" s="2">
        <f t="shared" si="1268"/>
        <v>6</v>
      </c>
      <c r="K16109" t="str">
        <f t="shared" si="1269"/>
        <v>Korenbouten</v>
      </c>
      <c r="L16109" s="25">
        <f t="shared" si="1266"/>
        <v>24.285714285714285</v>
      </c>
    </row>
    <row r="16110" spans="1:12" x14ac:dyDescent="0.25">
      <c r="A16110">
        <v>947</v>
      </c>
      <c r="B16110" t="s">
        <v>100</v>
      </c>
      <c r="C16110" s="1">
        <v>42540.5</v>
      </c>
      <c r="D16110">
        <v>1</v>
      </c>
      <c r="E16110" t="s">
        <v>46</v>
      </c>
      <c r="F16110" t="s">
        <v>47</v>
      </c>
      <c r="G16110">
        <v>2</v>
      </c>
      <c r="H16110" t="str">
        <f t="shared" si="1265"/>
        <v>KD</v>
      </c>
      <c r="I16110" s="2">
        <f t="shared" si="1267"/>
        <v>2016</v>
      </c>
      <c r="J16110" s="2">
        <f t="shared" si="1268"/>
        <v>6</v>
      </c>
      <c r="K16110" t="str">
        <f t="shared" si="1269"/>
        <v>Pantserjuffers</v>
      </c>
      <c r="L16110" s="25">
        <f t="shared" si="1266"/>
        <v>24.285714285714285</v>
      </c>
    </row>
    <row r="16111" spans="1:12" x14ac:dyDescent="0.25">
      <c r="A16111">
        <v>947</v>
      </c>
      <c r="B16111" t="s">
        <v>100</v>
      </c>
      <c r="C16111" s="1">
        <v>42540.5</v>
      </c>
      <c r="D16111">
        <v>1</v>
      </c>
      <c r="E16111" t="s">
        <v>28</v>
      </c>
      <c r="F16111" t="s">
        <v>29</v>
      </c>
      <c r="G16111">
        <v>3</v>
      </c>
      <c r="H16111" t="str">
        <f t="shared" si="1265"/>
        <v>KD</v>
      </c>
      <c r="I16111" s="2">
        <f t="shared" si="1267"/>
        <v>2016</v>
      </c>
      <c r="J16111" s="2">
        <f t="shared" si="1268"/>
        <v>6</v>
      </c>
      <c r="K16111" t="str">
        <f t="shared" si="1269"/>
        <v>Korenbouten</v>
      </c>
      <c r="L16111" s="25">
        <f t="shared" si="1266"/>
        <v>24.285714285714285</v>
      </c>
    </row>
    <row r="16112" spans="1:12" x14ac:dyDescent="0.25">
      <c r="A16112">
        <v>947</v>
      </c>
      <c r="B16112" t="s">
        <v>100</v>
      </c>
      <c r="C16112" s="1">
        <v>42540.5</v>
      </c>
      <c r="D16112">
        <v>1</v>
      </c>
      <c r="E16112" t="s">
        <v>24</v>
      </c>
      <c r="F16112" t="s">
        <v>25</v>
      </c>
      <c r="G16112">
        <v>1</v>
      </c>
      <c r="H16112" t="str">
        <f t="shared" si="1265"/>
        <v>KD</v>
      </c>
      <c r="I16112" s="2">
        <f t="shared" si="1267"/>
        <v>2016</v>
      </c>
      <c r="J16112" s="2">
        <f t="shared" si="1268"/>
        <v>6</v>
      </c>
      <c r="K16112" t="str">
        <f t="shared" si="1269"/>
        <v>Glazenmakers</v>
      </c>
      <c r="L16112" s="25">
        <f t="shared" si="1266"/>
        <v>24.285714285714285</v>
      </c>
    </row>
    <row r="16113" spans="1:12" x14ac:dyDescent="0.25">
      <c r="A16113">
        <v>947</v>
      </c>
      <c r="B16113" t="s">
        <v>100</v>
      </c>
      <c r="C16113" s="1">
        <v>42540.5</v>
      </c>
      <c r="D16113">
        <v>1</v>
      </c>
      <c r="E16113" t="s">
        <v>14</v>
      </c>
      <c r="F16113" t="s">
        <v>15</v>
      </c>
      <c r="G16113">
        <v>7</v>
      </c>
      <c r="H16113" t="str">
        <f t="shared" si="1265"/>
        <v>KD</v>
      </c>
      <c r="I16113" s="2">
        <f t="shared" si="1267"/>
        <v>2016</v>
      </c>
      <c r="J16113" s="2">
        <f t="shared" si="1268"/>
        <v>6</v>
      </c>
      <c r="K16113" t="str">
        <f t="shared" si="1269"/>
        <v>Waterjuffer</v>
      </c>
      <c r="L16113" s="25">
        <f t="shared" si="1266"/>
        <v>24.285714285714285</v>
      </c>
    </row>
    <row r="16114" spans="1:12" x14ac:dyDescent="0.25">
      <c r="A16114">
        <v>947</v>
      </c>
      <c r="B16114" t="s">
        <v>100</v>
      </c>
      <c r="C16114" s="1">
        <v>42540.5</v>
      </c>
      <c r="D16114">
        <v>1</v>
      </c>
      <c r="E16114" t="s">
        <v>59</v>
      </c>
      <c r="F16114" t="s">
        <v>60</v>
      </c>
      <c r="G16114">
        <v>2</v>
      </c>
      <c r="H16114" t="str">
        <f t="shared" si="1265"/>
        <v>KD</v>
      </c>
      <c r="I16114" s="2">
        <f t="shared" si="1267"/>
        <v>2016</v>
      </c>
      <c r="J16114" s="2">
        <f t="shared" si="1268"/>
        <v>6</v>
      </c>
      <c r="K16114" t="str">
        <f t="shared" si="1269"/>
        <v>Pantserjuffers</v>
      </c>
      <c r="L16114" s="25">
        <f t="shared" si="1266"/>
        <v>24.285714285714285</v>
      </c>
    </row>
    <row r="16115" spans="1:12" x14ac:dyDescent="0.25">
      <c r="A16115">
        <v>947</v>
      </c>
      <c r="B16115" t="s">
        <v>100</v>
      </c>
      <c r="C16115" s="1">
        <v>42540.5</v>
      </c>
      <c r="D16115">
        <v>1</v>
      </c>
      <c r="E16115" t="s">
        <v>73</v>
      </c>
      <c r="F16115" t="s">
        <v>74</v>
      </c>
      <c r="G16115">
        <v>1</v>
      </c>
      <c r="H16115" t="str">
        <f t="shared" si="1265"/>
        <v>KD</v>
      </c>
      <c r="I16115" s="2">
        <f t="shared" si="1267"/>
        <v>2016</v>
      </c>
      <c r="J16115" s="2">
        <f t="shared" si="1268"/>
        <v>6</v>
      </c>
      <c r="K16115" t="str">
        <f t="shared" si="1269"/>
        <v>Glanslibel</v>
      </c>
      <c r="L16115" s="25">
        <f t="shared" si="1266"/>
        <v>24.285714285714285</v>
      </c>
    </row>
    <row r="16116" spans="1:12" x14ac:dyDescent="0.25">
      <c r="A16116">
        <v>947</v>
      </c>
      <c r="B16116" t="s">
        <v>100</v>
      </c>
      <c r="C16116" s="1">
        <v>42555.583333333336</v>
      </c>
      <c r="D16116">
        <v>1</v>
      </c>
      <c r="E16116" t="s">
        <v>10</v>
      </c>
      <c r="F16116" t="s">
        <v>11</v>
      </c>
      <c r="G16116">
        <v>6</v>
      </c>
      <c r="H16116" t="str">
        <f t="shared" si="1265"/>
        <v>KD</v>
      </c>
      <c r="I16116" s="2">
        <f t="shared" si="1267"/>
        <v>2016</v>
      </c>
      <c r="J16116" s="2">
        <f t="shared" si="1268"/>
        <v>7</v>
      </c>
      <c r="K16116" t="str">
        <f t="shared" si="1269"/>
        <v>Waterjuffer</v>
      </c>
      <c r="L16116" s="25">
        <f t="shared" si="1266"/>
        <v>26.428571428571427</v>
      </c>
    </row>
    <row r="16117" spans="1:12" x14ac:dyDescent="0.25">
      <c r="A16117">
        <v>947</v>
      </c>
      <c r="B16117" t="s">
        <v>100</v>
      </c>
      <c r="C16117" s="1">
        <v>42555.583333333336</v>
      </c>
      <c r="D16117">
        <v>1</v>
      </c>
      <c r="E16117" t="s">
        <v>55</v>
      </c>
      <c r="F16117" t="s">
        <v>56</v>
      </c>
      <c r="G16117">
        <v>5</v>
      </c>
      <c r="H16117" t="str">
        <f t="shared" si="1265"/>
        <v>KD</v>
      </c>
      <c r="I16117" s="2">
        <f t="shared" si="1267"/>
        <v>2016</v>
      </c>
      <c r="J16117" s="2">
        <f t="shared" si="1268"/>
        <v>7</v>
      </c>
      <c r="K16117" t="str">
        <f t="shared" si="1269"/>
        <v>Korenbouten</v>
      </c>
      <c r="L16117" s="25">
        <f t="shared" si="1266"/>
        <v>26.428571428571427</v>
      </c>
    </row>
    <row r="16118" spans="1:12" x14ac:dyDescent="0.25">
      <c r="A16118">
        <v>947</v>
      </c>
      <c r="B16118" t="s">
        <v>100</v>
      </c>
      <c r="C16118" s="1">
        <v>42555.583333333336</v>
      </c>
      <c r="D16118">
        <v>1</v>
      </c>
      <c r="E16118" t="s">
        <v>30</v>
      </c>
      <c r="F16118" t="s">
        <v>31</v>
      </c>
      <c r="G16118">
        <v>18</v>
      </c>
      <c r="H16118" t="str">
        <f t="shared" si="1265"/>
        <v>KD</v>
      </c>
      <c r="I16118" s="2">
        <f t="shared" si="1267"/>
        <v>2016</v>
      </c>
      <c r="J16118" s="2">
        <f t="shared" si="1268"/>
        <v>7</v>
      </c>
      <c r="K16118" t="str">
        <f t="shared" si="1269"/>
        <v>Pantserjuffers</v>
      </c>
      <c r="L16118" s="25">
        <f t="shared" si="1266"/>
        <v>26.428571428571427</v>
      </c>
    </row>
    <row r="16119" spans="1:12" x14ac:dyDescent="0.25">
      <c r="A16119">
        <v>947</v>
      </c>
      <c r="B16119" t="s">
        <v>100</v>
      </c>
      <c r="C16119" s="1">
        <v>42555.583333333336</v>
      </c>
      <c r="D16119">
        <v>1</v>
      </c>
      <c r="E16119" t="s">
        <v>26</v>
      </c>
      <c r="F16119" t="s">
        <v>27</v>
      </c>
      <c r="G16119">
        <v>6</v>
      </c>
      <c r="H16119" t="str">
        <f t="shared" si="1265"/>
        <v>KD</v>
      </c>
      <c r="I16119" s="2">
        <f t="shared" si="1267"/>
        <v>2016</v>
      </c>
      <c r="J16119" s="2">
        <f t="shared" si="1268"/>
        <v>7</v>
      </c>
      <c r="K16119" t="str">
        <f t="shared" si="1269"/>
        <v>Glazenmakers</v>
      </c>
      <c r="L16119" s="25">
        <f t="shared" si="1266"/>
        <v>26.428571428571427</v>
      </c>
    </row>
    <row r="16120" spans="1:12" x14ac:dyDescent="0.25">
      <c r="A16120">
        <v>947</v>
      </c>
      <c r="B16120" t="s">
        <v>100</v>
      </c>
      <c r="C16120" s="1">
        <v>42555.583333333336</v>
      </c>
      <c r="D16120">
        <v>1</v>
      </c>
      <c r="E16120" t="s">
        <v>24</v>
      </c>
      <c r="F16120" t="s">
        <v>25</v>
      </c>
      <c r="G16120">
        <v>3</v>
      </c>
      <c r="H16120" t="str">
        <f t="shared" si="1265"/>
        <v>KD</v>
      </c>
      <c r="I16120" s="2">
        <f t="shared" si="1267"/>
        <v>2016</v>
      </c>
      <c r="J16120" s="2">
        <f t="shared" si="1268"/>
        <v>7</v>
      </c>
      <c r="K16120" t="str">
        <f t="shared" si="1269"/>
        <v>Glazenmakers</v>
      </c>
      <c r="L16120" s="25">
        <f t="shared" si="1266"/>
        <v>26.428571428571427</v>
      </c>
    </row>
    <row r="16121" spans="1:12" x14ac:dyDescent="0.25">
      <c r="A16121">
        <v>947</v>
      </c>
      <c r="B16121" t="s">
        <v>100</v>
      </c>
      <c r="C16121" s="1">
        <v>42555.583333333336</v>
      </c>
      <c r="D16121">
        <v>1</v>
      </c>
      <c r="E16121" t="s">
        <v>14</v>
      </c>
      <c r="F16121" t="s">
        <v>15</v>
      </c>
      <c r="G16121">
        <v>29</v>
      </c>
      <c r="H16121" t="str">
        <f t="shared" si="1265"/>
        <v>KD</v>
      </c>
      <c r="I16121" s="2">
        <f t="shared" si="1267"/>
        <v>2016</v>
      </c>
      <c r="J16121" s="2">
        <f t="shared" si="1268"/>
        <v>7</v>
      </c>
      <c r="K16121" t="str">
        <f t="shared" si="1269"/>
        <v>Waterjuffer</v>
      </c>
      <c r="L16121" s="25">
        <f t="shared" si="1266"/>
        <v>26.428571428571427</v>
      </c>
    </row>
    <row r="16122" spans="1:12" x14ac:dyDescent="0.25">
      <c r="A16122">
        <v>947</v>
      </c>
      <c r="B16122" t="s">
        <v>100</v>
      </c>
      <c r="C16122" s="1">
        <v>42574.618055555555</v>
      </c>
      <c r="D16122">
        <v>1</v>
      </c>
      <c r="E16122" t="s">
        <v>20</v>
      </c>
      <c r="F16122" t="s">
        <v>21</v>
      </c>
      <c r="G16122">
        <v>69</v>
      </c>
      <c r="H16122" t="str">
        <f t="shared" si="1265"/>
        <v>KD</v>
      </c>
      <c r="I16122" s="2">
        <f t="shared" si="1267"/>
        <v>2016</v>
      </c>
      <c r="J16122" s="2">
        <f t="shared" si="1268"/>
        <v>7</v>
      </c>
      <c r="K16122" t="str">
        <f t="shared" si="1269"/>
        <v>Waterjuffer</v>
      </c>
      <c r="L16122" s="25">
        <f t="shared" si="1266"/>
        <v>29.142857142857142</v>
      </c>
    </row>
    <row r="16123" spans="1:12" x14ac:dyDescent="0.25">
      <c r="A16123">
        <v>947</v>
      </c>
      <c r="B16123" t="s">
        <v>100</v>
      </c>
      <c r="C16123" s="1">
        <v>42574.618055555555</v>
      </c>
      <c r="D16123">
        <v>1</v>
      </c>
      <c r="E16123" t="s">
        <v>30</v>
      </c>
      <c r="F16123" t="s">
        <v>31</v>
      </c>
      <c r="G16123">
        <v>12</v>
      </c>
      <c r="H16123" t="str">
        <f t="shared" si="1265"/>
        <v>KD</v>
      </c>
      <c r="I16123" s="2">
        <f t="shared" si="1267"/>
        <v>2016</v>
      </c>
      <c r="J16123" s="2">
        <f t="shared" si="1268"/>
        <v>7</v>
      </c>
      <c r="K16123" t="str">
        <f t="shared" si="1269"/>
        <v>Pantserjuffers</v>
      </c>
      <c r="L16123" s="25">
        <f t="shared" si="1266"/>
        <v>29.142857142857142</v>
      </c>
    </row>
    <row r="16124" spans="1:12" x14ac:dyDescent="0.25">
      <c r="A16124">
        <v>947</v>
      </c>
      <c r="B16124" t="s">
        <v>100</v>
      </c>
      <c r="C16124" s="1">
        <v>42574.618055555555</v>
      </c>
      <c r="D16124">
        <v>1</v>
      </c>
      <c r="E16124" t="s">
        <v>26</v>
      </c>
      <c r="F16124" t="s">
        <v>27</v>
      </c>
      <c r="G16124">
        <v>4</v>
      </c>
      <c r="H16124" t="str">
        <f t="shared" si="1265"/>
        <v>KD</v>
      </c>
      <c r="I16124" s="2">
        <f t="shared" si="1267"/>
        <v>2016</v>
      </c>
      <c r="J16124" s="2">
        <f t="shared" si="1268"/>
        <v>7</v>
      </c>
      <c r="K16124" t="str">
        <f t="shared" si="1269"/>
        <v>Glazenmakers</v>
      </c>
      <c r="L16124" s="25">
        <f t="shared" si="1266"/>
        <v>29.142857142857142</v>
      </c>
    </row>
    <row r="16125" spans="1:12" x14ac:dyDescent="0.25">
      <c r="A16125">
        <v>947</v>
      </c>
      <c r="B16125" t="s">
        <v>100</v>
      </c>
      <c r="C16125" s="1">
        <v>42574.618055555555</v>
      </c>
      <c r="D16125">
        <v>1</v>
      </c>
      <c r="E16125" t="s">
        <v>10</v>
      </c>
      <c r="F16125" t="s">
        <v>11</v>
      </c>
      <c r="G16125">
        <v>164</v>
      </c>
      <c r="H16125" t="str">
        <f t="shared" si="1265"/>
        <v>KD</v>
      </c>
      <c r="I16125" s="2">
        <f t="shared" si="1267"/>
        <v>2016</v>
      </c>
      <c r="J16125" s="2">
        <f t="shared" si="1268"/>
        <v>7</v>
      </c>
      <c r="K16125" t="str">
        <f t="shared" si="1269"/>
        <v>Waterjuffer</v>
      </c>
      <c r="L16125" s="25">
        <f t="shared" si="1266"/>
        <v>29.142857142857142</v>
      </c>
    </row>
    <row r="16126" spans="1:12" x14ac:dyDescent="0.25">
      <c r="A16126">
        <v>947</v>
      </c>
      <c r="B16126" t="s">
        <v>100</v>
      </c>
      <c r="C16126" s="1">
        <v>42574.618055555555</v>
      </c>
      <c r="D16126">
        <v>1</v>
      </c>
      <c r="E16126" t="s">
        <v>42</v>
      </c>
      <c r="F16126" t="s">
        <v>43</v>
      </c>
      <c r="G16126">
        <v>5</v>
      </c>
      <c r="H16126" t="str">
        <f t="shared" si="1265"/>
        <v>KD</v>
      </c>
      <c r="I16126" s="2">
        <f t="shared" si="1267"/>
        <v>2016</v>
      </c>
      <c r="J16126" s="2">
        <f t="shared" si="1268"/>
        <v>7</v>
      </c>
      <c r="K16126" t="str">
        <f t="shared" si="1269"/>
        <v>Korenbouten</v>
      </c>
      <c r="L16126" s="25">
        <f t="shared" si="1266"/>
        <v>29.142857142857142</v>
      </c>
    </row>
    <row r="16127" spans="1:12" x14ac:dyDescent="0.25">
      <c r="A16127">
        <v>947</v>
      </c>
      <c r="B16127" t="s">
        <v>100</v>
      </c>
      <c r="C16127" s="1">
        <v>42574.618055555555</v>
      </c>
      <c r="D16127">
        <v>1</v>
      </c>
      <c r="E16127" t="s">
        <v>14</v>
      </c>
      <c r="F16127" t="s">
        <v>15</v>
      </c>
      <c r="G16127">
        <v>135</v>
      </c>
      <c r="H16127" t="str">
        <f t="shared" si="1265"/>
        <v>KD</v>
      </c>
      <c r="I16127" s="2">
        <f t="shared" si="1267"/>
        <v>2016</v>
      </c>
      <c r="J16127" s="2">
        <f t="shared" si="1268"/>
        <v>7</v>
      </c>
      <c r="K16127" t="str">
        <f t="shared" si="1269"/>
        <v>Waterjuffer</v>
      </c>
      <c r="L16127" s="25">
        <f t="shared" si="1266"/>
        <v>29.142857142857142</v>
      </c>
    </row>
    <row r="16128" spans="1:12" x14ac:dyDescent="0.25">
      <c r="A16128">
        <v>947</v>
      </c>
      <c r="B16128" t="s">
        <v>100</v>
      </c>
      <c r="C16128" s="1">
        <v>42583.583333333336</v>
      </c>
      <c r="D16128">
        <v>1</v>
      </c>
      <c r="E16128" t="s">
        <v>30</v>
      </c>
      <c r="F16128" t="s">
        <v>31</v>
      </c>
      <c r="G16128">
        <v>32</v>
      </c>
      <c r="H16128" t="str">
        <f t="shared" si="1265"/>
        <v>KD</v>
      </c>
      <c r="I16128" s="2">
        <f t="shared" si="1267"/>
        <v>2016</v>
      </c>
      <c r="J16128" s="2">
        <f t="shared" si="1268"/>
        <v>8</v>
      </c>
      <c r="K16128" t="str">
        <f t="shared" si="1269"/>
        <v>Pantserjuffers</v>
      </c>
      <c r="L16128" s="25">
        <f t="shared" si="1266"/>
        <v>30.428571428571427</v>
      </c>
    </row>
    <row r="16129" spans="1:12" x14ac:dyDescent="0.25">
      <c r="A16129">
        <v>947</v>
      </c>
      <c r="B16129" t="s">
        <v>100</v>
      </c>
      <c r="C16129" s="1">
        <v>42583.583333333336</v>
      </c>
      <c r="D16129">
        <v>1</v>
      </c>
      <c r="E16129" t="s">
        <v>46</v>
      </c>
      <c r="F16129" t="s">
        <v>47</v>
      </c>
      <c r="G16129">
        <v>1</v>
      </c>
      <c r="H16129" t="str">
        <f t="shared" si="1265"/>
        <v>KD</v>
      </c>
      <c r="I16129" s="2">
        <f t="shared" si="1267"/>
        <v>2016</v>
      </c>
      <c r="J16129" s="2">
        <f t="shared" si="1268"/>
        <v>8</v>
      </c>
      <c r="K16129" t="str">
        <f t="shared" si="1269"/>
        <v>Pantserjuffers</v>
      </c>
      <c r="L16129" s="25">
        <f t="shared" si="1266"/>
        <v>30.428571428571427</v>
      </c>
    </row>
    <row r="16130" spans="1:12" x14ac:dyDescent="0.25">
      <c r="A16130">
        <v>947</v>
      </c>
      <c r="B16130" t="s">
        <v>100</v>
      </c>
      <c r="C16130" s="1">
        <v>42583.583333333336</v>
      </c>
      <c r="D16130">
        <v>1</v>
      </c>
      <c r="E16130" t="s">
        <v>20</v>
      </c>
      <c r="F16130" t="s">
        <v>21</v>
      </c>
      <c r="G16130">
        <v>1</v>
      </c>
      <c r="H16130" t="str">
        <f t="shared" ref="H16130:H16193" si="1270">VLOOKUP(A16130,$N$2:$O$51,2,FALSE)</f>
        <v>KD</v>
      </c>
      <c r="I16130" s="2">
        <f t="shared" si="1267"/>
        <v>2016</v>
      </c>
      <c r="J16130" s="2">
        <f t="shared" si="1268"/>
        <v>8</v>
      </c>
      <c r="K16130" t="str">
        <f t="shared" si="1269"/>
        <v>Waterjuffer</v>
      </c>
      <c r="L16130" s="25">
        <f t="shared" si="1266"/>
        <v>30.428571428571427</v>
      </c>
    </row>
    <row r="16131" spans="1:12" x14ac:dyDescent="0.25">
      <c r="A16131">
        <v>947</v>
      </c>
      <c r="B16131" t="s">
        <v>100</v>
      </c>
      <c r="C16131" s="1">
        <v>42583.583333333336</v>
      </c>
      <c r="D16131">
        <v>1</v>
      </c>
      <c r="E16131" t="s">
        <v>8</v>
      </c>
      <c r="F16131" t="s">
        <v>9</v>
      </c>
      <c r="G16131">
        <v>1</v>
      </c>
      <c r="H16131" t="str">
        <f t="shared" si="1270"/>
        <v>KD</v>
      </c>
      <c r="I16131" s="2">
        <f t="shared" si="1267"/>
        <v>2016</v>
      </c>
      <c r="J16131" s="2">
        <f t="shared" si="1268"/>
        <v>8</v>
      </c>
      <c r="K16131" t="str">
        <f t="shared" si="1269"/>
        <v>Pantserjuffers</v>
      </c>
      <c r="L16131" s="25">
        <f t="shared" ref="L16131:L16194" si="1271">(ROUNDDOWN(C16131-DATE(I16131,1,1),0))/7</f>
        <v>30.428571428571427</v>
      </c>
    </row>
    <row r="16132" spans="1:12" x14ac:dyDescent="0.25">
      <c r="A16132">
        <v>947</v>
      </c>
      <c r="B16132" t="s">
        <v>100</v>
      </c>
      <c r="C16132" s="1">
        <v>42583.583333333336</v>
      </c>
      <c r="D16132">
        <v>1</v>
      </c>
      <c r="E16132" t="s">
        <v>32</v>
      </c>
      <c r="F16132" t="s">
        <v>33</v>
      </c>
      <c r="G16132">
        <v>1</v>
      </c>
      <c r="H16132" t="str">
        <f t="shared" si="1270"/>
        <v>KD</v>
      </c>
      <c r="I16132" s="2">
        <f t="shared" si="1267"/>
        <v>2016</v>
      </c>
      <c r="J16132" s="2">
        <f t="shared" si="1268"/>
        <v>8</v>
      </c>
      <c r="K16132" t="str">
        <f t="shared" si="1269"/>
        <v>Korenbouten</v>
      </c>
      <c r="L16132" s="25">
        <f t="shared" si="1271"/>
        <v>30.428571428571427</v>
      </c>
    </row>
    <row r="16133" spans="1:12" x14ac:dyDescent="0.25">
      <c r="A16133">
        <v>947</v>
      </c>
      <c r="B16133" t="s">
        <v>100</v>
      </c>
      <c r="C16133" s="1">
        <v>42583.583333333336</v>
      </c>
      <c r="D16133">
        <v>1</v>
      </c>
      <c r="E16133" t="s">
        <v>26</v>
      </c>
      <c r="F16133" t="s">
        <v>27</v>
      </c>
      <c r="G16133">
        <v>2</v>
      </c>
      <c r="H16133" t="str">
        <f t="shared" si="1270"/>
        <v>KD</v>
      </c>
      <c r="I16133" s="2">
        <f t="shared" si="1267"/>
        <v>2016</v>
      </c>
      <c r="J16133" s="2">
        <f t="shared" si="1268"/>
        <v>8</v>
      </c>
      <c r="K16133" t="str">
        <f t="shared" si="1269"/>
        <v>Glazenmakers</v>
      </c>
      <c r="L16133" s="25">
        <f t="shared" si="1271"/>
        <v>30.428571428571427</v>
      </c>
    </row>
    <row r="16134" spans="1:12" x14ac:dyDescent="0.25">
      <c r="A16134">
        <v>947</v>
      </c>
      <c r="B16134" t="s">
        <v>100</v>
      </c>
      <c r="C16134" s="1">
        <v>42583.583333333336</v>
      </c>
      <c r="D16134">
        <v>1</v>
      </c>
      <c r="E16134" t="s">
        <v>71</v>
      </c>
      <c r="F16134" t="s">
        <v>72</v>
      </c>
      <c r="G16134">
        <v>1</v>
      </c>
      <c r="H16134" t="str">
        <f t="shared" si="1270"/>
        <v>KD</v>
      </c>
      <c r="I16134" s="2">
        <f t="shared" si="1267"/>
        <v>2016</v>
      </c>
      <c r="J16134" s="2">
        <f t="shared" si="1268"/>
        <v>8</v>
      </c>
      <c r="K16134" t="str">
        <f t="shared" si="1269"/>
        <v>Waterjuffer</v>
      </c>
      <c r="L16134" s="25">
        <f t="shared" si="1271"/>
        <v>30.428571428571427</v>
      </c>
    </row>
    <row r="16135" spans="1:12" x14ac:dyDescent="0.25">
      <c r="A16135">
        <v>947</v>
      </c>
      <c r="B16135" t="s">
        <v>100</v>
      </c>
      <c r="C16135" s="1">
        <v>42583.583333333336</v>
      </c>
      <c r="D16135">
        <v>1</v>
      </c>
      <c r="E16135" t="s">
        <v>10</v>
      </c>
      <c r="F16135" t="s">
        <v>11</v>
      </c>
      <c r="G16135">
        <v>88</v>
      </c>
      <c r="H16135" t="str">
        <f t="shared" si="1270"/>
        <v>KD</v>
      </c>
      <c r="I16135" s="2">
        <f t="shared" si="1267"/>
        <v>2016</v>
      </c>
      <c r="J16135" s="2">
        <f t="shared" si="1268"/>
        <v>8</v>
      </c>
      <c r="K16135" t="str">
        <f t="shared" si="1269"/>
        <v>Waterjuffer</v>
      </c>
      <c r="L16135" s="25">
        <f t="shared" si="1271"/>
        <v>30.428571428571427</v>
      </c>
    </row>
    <row r="16136" spans="1:12" x14ac:dyDescent="0.25">
      <c r="A16136">
        <v>947</v>
      </c>
      <c r="B16136" t="s">
        <v>100</v>
      </c>
      <c r="C16136" s="1">
        <v>42583.583333333336</v>
      </c>
      <c r="D16136">
        <v>1</v>
      </c>
      <c r="E16136" t="s">
        <v>42</v>
      </c>
      <c r="F16136" t="s">
        <v>43</v>
      </c>
      <c r="G16136">
        <v>3</v>
      </c>
      <c r="H16136" t="str">
        <f t="shared" si="1270"/>
        <v>KD</v>
      </c>
      <c r="I16136" s="2">
        <f t="shared" si="1267"/>
        <v>2016</v>
      </c>
      <c r="J16136" s="2">
        <f t="shared" si="1268"/>
        <v>8</v>
      </c>
      <c r="K16136" t="str">
        <f t="shared" si="1269"/>
        <v>Korenbouten</v>
      </c>
      <c r="L16136" s="25">
        <f t="shared" si="1271"/>
        <v>30.428571428571427</v>
      </c>
    </row>
    <row r="16137" spans="1:12" x14ac:dyDescent="0.25">
      <c r="A16137">
        <v>947</v>
      </c>
      <c r="B16137" t="s">
        <v>100</v>
      </c>
      <c r="C16137" s="1">
        <v>42583.583333333336</v>
      </c>
      <c r="D16137">
        <v>1</v>
      </c>
      <c r="E16137" t="s">
        <v>14</v>
      </c>
      <c r="F16137" t="s">
        <v>15</v>
      </c>
      <c r="G16137">
        <v>10</v>
      </c>
      <c r="H16137" t="str">
        <f t="shared" si="1270"/>
        <v>KD</v>
      </c>
      <c r="I16137" s="2">
        <f t="shared" si="1267"/>
        <v>2016</v>
      </c>
      <c r="J16137" s="2">
        <f t="shared" si="1268"/>
        <v>8</v>
      </c>
      <c r="K16137" t="str">
        <f t="shared" si="1269"/>
        <v>Waterjuffer</v>
      </c>
      <c r="L16137" s="25">
        <f t="shared" si="1271"/>
        <v>30.428571428571427</v>
      </c>
    </row>
    <row r="16138" spans="1:12" x14ac:dyDescent="0.25">
      <c r="A16138">
        <v>947</v>
      </c>
      <c r="B16138" t="s">
        <v>100</v>
      </c>
      <c r="C16138" s="1">
        <v>42599.5625</v>
      </c>
      <c r="D16138">
        <v>1</v>
      </c>
      <c r="E16138" t="s">
        <v>32</v>
      </c>
      <c r="F16138" t="s">
        <v>33</v>
      </c>
      <c r="G16138">
        <v>11</v>
      </c>
      <c r="H16138" t="str">
        <f t="shared" si="1270"/>
        <v>KD</v>
      </c>
      <c r="I16138" s="2">
        <f t="shared" si="1267"/>
        <v>2016</v>
      </c>
      <c r="J16138" s="2">
        <f t="shared" si="1268"/>
        <v>8</v>
      </c>
      <c r="K16138" t="str">
        <f t="shared" si="1269"/>
        <v>Korenbouten</v>
      </c>
      <c r="L16138" s="25">
        <f t="shared" si="1271"/>
        <v>32.714285714285715</v>
      </c>
    </row>
    <row r="16139" spans="1:12" x14ac:dyDescent="0.25">
      <c r="A16139">
        <v>947</v>
      </c>
      <c r="B16139" t="s">
        <v>100</v>
      </c>
      <c r="C16139" s="1">
        <v>42599.5625</v>
      </c>
      <c r="D16139">
        <v>1</v>
      </c>
      <c r="E16139" t="s">
        <v>30</v>
      </c>
      <c r="F16139" t="s">
        <v>31</v>
      </c>
      <c r="G16139">
        <v>11</v>
      </c>
      <c r="H16139" t="str">
        <f t="shared" si="1270"/>
        <v>KD</v>
      </c>
      <c r="I16139" s="2">
        <f t="shared" si="1267"/>
        <v>2016</v>
      </c>
      <c r="J16139" s="2">
        <f t="shared" si="1268"/>
        <v>8</v>
      </c>
      <c r="K16139" t="str">
        <f t="shared" si="1269"/>
        <v>Pantserjuffers</v>
      </c>
      <c r="L16139" s="25">
        <f t="shared" si="1271"/>
        <v>32.714285714285715</v>
      </c>
    </row>
    <row r="16140" spans="1:12" x14ac:dyDescent="0.25">
      <c r="A16140">
        <v>947</v>
      </c>
      <c r="B16140" t="s">
        <v>100</v>
      </c>
      <c r="C16140" s="1">
        <v>42599.5625</v>
      </c>
      <c r="D16140">
        <v>1</v>
      </c>
      <c r="E16140" t="s">
        <v>26</v>
      </c>
      <c r="F16140" t="s">
        <v>27</v>
      </c>
      <c r="G16140">
        <v>3</v>
      </c>
      <c r="H16140" t="str">
        <f t="shared" si="1270"/>
        <v>KD</v>
      </c>
      <c r="I16140" s="2">
        <f t="shared" si="1267"/>
        <v>2016</v>
      </c>
      <c r="J16140" s="2">
        <f t="shared" si="1268"/>
        <v>8</v>
      </c>
      <c r="K16140" t="str">
        <f t="shared" si="1269"/>
        <v>Glazenmakers</v>
      </c>
      <c r="L16140" s="25">
        <f t="shared" si="1271"/>
        <v>32.714285714285715</v>
      </c>
    </row>
    <row r="16141" spans="1:12" x14ac:dyDescent="0.25">
      <c r="A16141">
        <v>947</v>
      </c>
      <c r="B16141" t="s">
        <v>100</v>
      </c>
      <c r="C16141" s="1">
        <v>42599.5625</v>
      </c>
      <c r="D16141">
        <v>1</v>
      </c>
      <c r="E16141" t="s">
        <v>71</v>
      </c>
      <c r="F16141" t="s">
        <v>72</v>
      </c>
      <c r="G16141">
        <v>1</v>
      </c>
      <c r="H16141" t="str">
        <f t="shared" si="1270"/>
        <v>KD</v>
      </c>
      <c r="I16141" s="2">
        <f t="shared" si="1267"/>
        <v>2016</v>
      </c>
      <c r="J16141" s="2">
        <f t="shared" si="1268"/>
        <v>8</v>
      </c>
      <c r="K16141" t="str">
        <f t="shared" si="1269"/>
        <v>Waterjuffer</v>
      </c>
      <c r="L16141" s="25">
        <f t="shared" si="1271"/>
        <v>32.714285714285715</v>
      </c>
    </row>
    <row r="16142" spans="1:12" x14ac:dyDescent="0.25">
      <c r="A16142">
        <v>947</v>
      </c>
      <c r="B16142" t="s">
        <v>100</v>
      </c>
      <c r="C16142" s="1">
        <v>42599.5625</v>
      </c>
      <c r="D16142">
        <v>1</v>
      </c>
      <c r="E16142" t="s">
        <v>10</v>
      </c>
      <c r="F16142" t="s">
        <v>11</v>
      </c>
      <c r="G16142">
        <v>22</v>
      </c>
      <c r="H16142" t="str">
        <f t="shared" si="1270"/>
        <v>KD</v>
      </c>
      <c r="I16142" s="2">
        <f t="shared" si="1267"/>
        <v>2016</v>
      </c>
      <c r="J16142" s="2">
        <f t="shared" si="1268"/>
        <v>8</v>
      </c>
      <c r="K16142" t="str">
        <f t="shared" si="1269"/>
        <v>Waterjuffer</v>
      </c>
      <c r="L16142" s="25">
        <f t="shared" si="1271"/>
        <v>32.714285714285715</v>
      </c>
    </row>
    <row r="16143" spans="1:12" x14ac:dyDescent="0.25">
      <c r="A16143">
        <v>947</v>
      </c>
      <c r="B16143" t="s">
        <v>100</v>
      </c>
      <c r="C16143" s="1">
        <v>42599.5625</v>
      </c>
      <c r="D16143">
        <v>1</v>
      </c>
      <c r="E16143" t="s">
        <v>42</v>
      </c>
      <c r="F16143" t="s">
        <v>43</v>
      </c>
      <c r="G16143">
        <v>2</v>
      </c>
      <c r="H16143" t="str">
        <f t="shared" si="1270"/>
        <v>KD</v>
      </c>
      <c r="I16143" s="2">
        <f t="shared" si="1267"/>
        <v>2016</v>
      </c>
      <c r="J16143" s="2">
        <f t="shared" si="1268"/>
        <v>8</v>
      </c>
      <c r="K16143" t="str">
        <f t="shared" si="1269"/>
        <v>Korenbouten</v>
      </c>
      <c r="L16143" s="25">
        <f t="shared" si="1271"/>
        <v>32.714285714285715</v>
      </c>
    </row>
    <row r="16144" spans="1:12" x14ac:dyDescent="0.25">
      <c r="A16144">
        <v>947</v>
      </c>
      <c r="B16144" t="s">
        <v>100</v>
      </c>
      <c r="C16144" s="1">
        <v>42599.5625</v>
      </c>
      <c r="D16144">
        <v>1</v>
      </c>
      <c r="E16144" t="s">
        <v>46</v>
      </c>
      <c r="F16144" t="s">
        <v>47</v>
      </c>
      <c r="G16144">
        <v>3</v>
      </c>
      <c r="H16144" t="str">
        <f t="shared" si="1270"/>
        <v>KD</v>
      </c>
      <c r="I16144" s="2">
        <f t="shared" si="1267"/>
        <v>2016</v>
      </c>
      <c r="J16144" s="2">
        <f t="shared" si="1268"/>
        <v>8</v>
      </c>
      <c r="K16144" t="str">
        <f t="shared" si="1269"/>
        <v>Pantserjuffers</v>
      </c>
      <c r="L16144" s="25">
        <f t="shared" si="1271"/>
        <v>32.714285714285715</v>
      </c>
    </row>
    <row r="16145" spans="1:12" x14ac:dyDescent="0.25">
      <c r="A16145">
        <v>947</v>
      </c>
      <c r="B16145" t="s">
        <v>100</v>
      </c>
      <c r="C16145" s="1">
        <v>42599.5625</v>
      </c>
      <c r="D16145">
        <v>1</v>
      </c>
      <c r="E16145" t="s">
        <v>14</v>
      </c>
      <c r="F16145" t="s">
        <v>15</v>
      </c>
      <c r="G16145">
        <v>3</v>
      </c>
      <c r="H16145" t="str">
        <f t="shared" si="1270"/>
        <v>KD</v>
      </c>
      <c r="I16145" s="2">
        <f t="shared" si="1267"/>
        <v>2016</v>
      </c>
      <c r="J16145" s="2">
        <f t="shared" si="1268"/>
        <v>8</v>
      </c>
      <c r="K16145" t="str">
        <f t="shared" si="1269"/>
        <v>Waterjuffer</v>
      </c>
      <c r="L16145" s="25">
        <f t="shared" si="1271"/>
        <v>32.714285714285715</v>
      </c>
    </row>
    <row r="16146" spans="1:12" x14ac:dyDescent="0.25">
      <c r="A16146">
        <v>947</v>
      </c>
      <c r="B16146" t="s">
        <v>100</v>
      </c>
      <c r="C16146" s="1">
        <v>42614.583333333336</v>
      </c>
      <c r="D16146">
        <v>1</v>
      </c>
      <c r="E16146" t="s">
        <v>36</v>
      </c>
      <c r="F16146" t="s">
        <v>37</v>
      </c>
      <c r="G16146">
        <v>1</v>
      </c>
      <c r="H16146" t="str">
        <f t="shared" si="1270"/>
        <v>KD</v>
      </c>
      <c r="I16146" s="2">
        <f t="shared" si="1267"/>
        <v>2016</v>
      </c>
      <c r="J16146" s="2">
        <f t="shared" si="1268"/>
        <v>9</v>
      </c>
      <c r="K16146" t="str">
        <f t="shared" si="1269"/>
        <v>Glazenmakers</v>
      </c>
      <c r="L16146" s="25">
        <f t="shared" si="1271"/>
        <v>34.857142857142854</v>
      </c>
    </row>
    <row r="16147" spans="1:12" x14ac:dyDescent="0.25">
      <c r="A16147">
        <v>947</v>
      </c>
      <c r="B16147" t="s">
        <v>100</v>
      </c>
      <c r="C16147" s="1">
        <v>42614.583333333336</v>
      </c>
      <c r="D16147">
        <v>1</v>
      </c>
      <c r="E16147" t="s">
        <v>14</v>
      </c>
      <c r="F16147" t="s">
        <v>15</v>
      </c>
      <c r="G16147">
        <v>1</v>
      </c>
      <c r="H16147" t="str">
        <f t="shared" si="1270"/>
        <v>KD</v>
      </c>
      <c r="I16147" s="2">
        <f t="shared" si="1267"/>
        <v>2016</v>
      </c>
      <c r="J16147" s="2">
        <f t="shared" si="1268"/>
        <v>9</v>
      </c>
      <c r="K16147" t="str">
        <f t="shared" si="1269"/>
        <v>Waterjuffer</v>
      </c>
      <c r="L16147" s="25">
        <f t="shared" si="1271"/>
        <v>34.857142857142854</v>
      </c>
    </row>
    <row r="16148" spans="1:12" x14ac:dyDescent="0.25">
      <c r="A16148">
        <v>947</v>
      </c>
      <c r="B16148" t="s">
        <v>100</v>
      </c>
      <c r="C16148" s="1">
        <v>42614.583333333336</v>
      </c>
      <c r="D16148">
        <v>1</v>
      </c>
      <c r="E16148" t="s">
        <v>55</v>
      </c>
      <c r="F16148" t="s">
        <v>56</v>
      </c>
      <c r="G16148">
        <v>11</v>
      </c>
      <c r="H16148" t="str">
        <f t="shared" si="1270"/>
        <v>KD</v>
      </c>
      <c r="I16148" s="2">
        <f t="shared" si="1267"/>
        <v>2016</v>
      </c>
      <c r="J16148" s="2">
        <f t="shared" si="1268"/>
        <v>9</v>
      </c>
      <c r="K16148" t="str">
        <f t="shared" si="1269"/>
        <v>Korenbouten</v>
      </c>
      <c r="L16148" s="25">
        <f t="shared" si="1271"/>
        <v>34.857142857142854</v>
      </c>
    </row>
    <row r="16149" spans="1:12" x14ac:dyDescent="0.25">
      <c r="A16149">
        <v>947</v>
      </c>
      <c r="B16149" t="s">
        <v>100</v>
      </c>
      <c r="C16149" s="1">
        <v>42614.583333333336</v>
      </c>
      <c r="D16149">
        <v>1</v>
      </c>
      <c r="E16149" t="s">
        <v>30</v>
      </c>
      <c r="F16149" t="s">
        <v>31</v>
      </c>
      <c r="G16149">
        <v>13</v>
      </c>
      <c r="H16149" t="str">
        <f t="shared" si="1270"/>
        <v>KD</v>
      </c>
      <c r="I16149" s="2">
        <f t="shared" si="1267"/>
        <v>2016</v>
      </c>
      <c r="J16149" s="2">
        <f t="shared" si="1268"/>
        <v>9</v>
      </c>
      <c r="K16149" t="str">
        <f t="shared" si="1269"/>
        <v>Pantserjuffers</v>
      </c>
      <c r="L16149" s="25">
        <f t="shared" si="1271"/>
        <v>34.857142857142854</v>
      </c>
    </row>
    <row r="16150" spans="1:12" x14ac:dyDescent="0.25">
      <c r="A16150">
        <v>947</v>
      </c>
      <c r="B16150" t="s">
        <v>100</v>
      </c>
      <c r="C16150" s="1">
        <v>42614.583333333336</v>
      </c>
      <c r="D16150">
        <v>1</v>
      </c>
      <c r="E16150" t="s">
        <v>10</v>
      </c>
      <c r="F16150" t="s">
        <v>11</v>
      </c>
      <c r="G16150">
        <v>6</v>
      </c>
      <c r="H16150" t="str">
        <f t="shared" si="1270"/>
        <v>KD</v>
      </c>
      <c r="I16150" s="2">
        <f t="shared" si="1267"/>
        <v>2016</v>
      </c>
      <c r="J16150" s="2">
        <f t="shared" si="1268"/>
        <v>9</v>
      </c>
      <c r="K16150" t="str">
        <f t="shared" si="1269"/>
        <v>Waterjuffer</v>
      </c>
      <c r="L16150" s="25">
        <f t="shared" si="1271"/>
        <v>34.857142857142854</v>
      </c>
    </row>
    <row r="16151" spans="1:12" x14ac:dyDescent="0.25">
      <c r="A16151">
        <v>947</v>
      </c>
      <c r="B16151" t="s">
        <v>100</v>
      </c>
      <c r="C16151" s="1">
        <v>42614.583333333336</v>
      </c>
      <c r="D16151">
        <v>1</v>
      </c>
      <c r="E16151" t="s">
        <v>42</v>
      </c>
      <c r="F16151" t="s">
        <v>43</v>
      </c>
      <c r="G16151">
        <v>2</v>
      </c>
      <c r="H16151" t="str">
        <f t="shared" si="1270"/>
        <v>KD</v>
      </c>
      <c r="I16151" s="2">
        <f t="shared" si="1267"/>
        <v>2016</v>
      </c>
      <c r="J16151" s="2">
        <f t="shared" si="1268"/>
        <v>9</v>
      </c>
      <c r="K16151" t="str">
        <f t="shared" si="1269"/>
        <v>Korenbouten</v>
      </c>
      <c r="L16151" s="25">
        <f t="shared" si="1271"/>
        <v>34.857142857142854</v>
      </c>
    </row>
    <row r="16152" spans="1:12" x14ac:dyDescent="0.25">
      <c r="A16152">
        <v>947</v>
      </c>
      <c r="B16152" t="s">
        <v>100</v>
      </c>
      <c r="C16152" s="1">
        <v>42614.583333333336</v>
      </c>
      <c r="D16152">
        <v>1</v>
      </c>
      <c r="E16152" t="s">
        <v>46</v>
      </c>
      <c r="F16152" t="s">
        <v>47</v>
      </c>
      <c r="G16152">
        <v>6</v>
      </c>
      <c r="H16152" t="str">
        <f t="shared" si="1270"/>
        <v>KD</v>
      </c>
      <c r="I16152" s="2">
        <f t="shared" si="1267"/>
        <v>2016</v>
      </c>
      <c r="J16152" s="2">
        <f t="shared" si="1268"/>
        <v>9</v>
      </c>
      <c r="K16152" t="str">
        <f t="shared" si="1269"/>
        <v>Pantserjuffers</v>
      </c>
      <c r="L16152" s="25">
        <f t="shared" si="1271"/>
        <v>34.857142857142854</v>
      </c>
    </row>
    <row r="16153" spans="1:12" x14ac:dyDescent="0.25">
      <c r="A16153">
        <v>947</v>
      </c>
      <c r="B16153" t="s">
        <v>100</v>
      </c>
      <c r="C16153" s="1">
        <v>42614.583333333336</v>
      </c>
      <c r="D16153">
        <v>1</v>
      </c>
      <c r="E16153" t="s">
        <v>38</v>
      </c>
      <c r="F16153" t="s">
        <v>39</v>
      </c>
      <c r="G16153">
        <v>4</v>
      </c>
      <c r="H16153" t="str">
        <f t="shared" si="1270"/>
        <v>KD</v>
      </c>
      <c r="I16153" s="2">
        <f t="shared" ref="I16153:I16216" si="1272">YEAR(C16153)</f>
        <v>2016</v>
      </c>
      <c r="J16153" s="2">
        <f t="shared" ref="J16153:J16216" si="1273">MONTH(C16153)</f>
        <v>9</v>
      </c>
      <c r="K16153" t="str">
        <f t="shared" ref="K16153:K16216" si="1274">VLOOKUP(E16153,$Q$2:$R$100,2,FALSE)</f>
        <v>Korenbouten</v>
      </c>
      <c r="L16153" s="25">
        <f t="shared" si="1271"/>
        <v>34.857142857142854</v>
      </c>
    </row>
    <row r="16154" spans="1:12" x14ac:dyDescent="0.25">
      <c r="A16154">
        <v>947</v>
      </c>
      <c r="B16154" t="s">
        <v>100</v>
      </c>
      <c r="C16154" s="1">
        <v>42640.583333333336</v>
      </c>
      <c r="D16154">
        <v>1</v>
      </c>
      <c r="E16154" t="s">
        <v>40</v>
      </c>
      <c r="F16154" t="s">
        <v>41</v>
      </c>
      <c r="G16154">
        <v>1</v>
      </c>
      <c r="H16154" t="str">
        <f t="shared" si="1270"/>
        <v>KD</v>
      </c>
      <c r="I16154" s="2">
        <f t="shared" si="1272"/>
        <v>2016</v>
      </c>
      <c r="J16154" s="2">
        <f t="shared" si="1273"/>
        <v>9</v>
      </c>
      <c r="K16154" t="str">
        <f t="shared" si="1274"/>
        <v>Korenbouten</v>
      </c>
      <c r="L16154" s="25">
        <f t="shared" si="1271"/>
        <v>38.571428571428569</v>
      </c>
    </row>
    <row r="16155" spans="1:12" x14ac:dyDescent="0.25">
      <c r="A16155">
        <v>947</v>
      </c>
      <c r="B16155" t="s">
        <v>100</v>
      </c>
      <c r="C16155" s="1">
        <v>42640.583333333336</v>
      </c>
      <c r="D16155">
        <v>1</v>
      </c>
      <c r="E16155" t="s">
        <v>30</v>
      </c>
      <c r="F16155" t="s">
        <v>31</v>
      </c>
      <c r="G16155">
        <v>1</v>
      </c>
      <c r="H16155" t="str">
        <f t="shared" si="1270"/>
        <v>KD</v>
      </c>
      <c r="I16155" s="2">
        <f t="shared" si="1272"/>
        <v>2016</v>
      </c>
      <c r="J16155" s="2">
        <f t="shared" si="1273"/>
        <v>9</v>
      </c>
      <c r="K16155" t="str">
        <f t="shared" si="1274"/>
        <v>Pantserjuffers</v>
      </c>
      <c r="L16155" s="25">
        <f t="shared" si="1271"/>
        <v>38.571428571428569</v>
      </c>
    </row>
    <row r="16156" spans="1:12" x14ac:dyDescent="0.25">
      <c r="A16156">
        <v>947</v>
      </c>
      <c r="B16156" t="s">
        <v>100</v>
      </c>
      <c r="C16156" s="1">
        <v>42640.583333333336</v>
      </c>
      <c r="D16156">
        <v>1</v>
      </c>
      <c r="E16156" t="s">
        <v>10</v>
      </c>
      <c r="F16156" t="s">
        <v>11</v>
      </c>
      <c r="G16156">
        <v>1</v>
      </c>
      <c r="H16156" t="str">
        <f t="shared" si="1270"/>
        <v>KD</v>
      </c>
      <c r="I16156" s="2">
        <f t="shared" si="1272"/>
        <v>2016</v>
      </c>
      <c r="J16156" s="2">
        <f t="shared" si="1273"/>
        <v>9</v>
      </c>
      <c r="K16156" t="str">
        <f t="shared" si="1274"/>
        <v>Waterjuffer</v>
      </c>
      <c r="L16156" s="25">
        <f t="shared" si="1271"/>
        <v>38.571428571428569</v>
      </c>
    </row>
    <row r="16157" spans="1:12" x14ac:dyDescent="0.25">
      <c r="A16157">
        <v>947</v>
      </c>
      <c r="B16157" t="s">
        <v>100</v>
      </c>
      <c r="C16157" s="1">
        <v>42640.583333333336</v>
      </c>
      <c r="D16157">
        <v>1</v>
      </c>
      <c r="E16157" t="s">
        <v>32</v>
      </c>
      <c r="F16157" t="s">
        <v>33</v>
      </c>
      <c r="G16157">
        <v>18</v>
      </c>
      <c r="H16157" t="str">
        <f t="shared" si="1270"/>
        <v>KD</v>
      </c>
      <c r="I16157" s="2">
        <f t="shared" si="1272"/>
        <v>2016</v>
      </c>
      <c r="J16157" s="2">
        <f t="shared" si="1273"/>
        <v>9</v>
      </c>
      <c r="K16157" t="str">
        <f t="shared" si="1274"/>
        <v>Korenbouten</v>
      </c>
      <c r="L16157" s="25">
        <f t="shared" si="1271"/>
        <v>38.571428571428569</v>
      </c>
    </row>
    <row r="16158" spans="1:12" x14ac:dyDescent="0.25">
      <c r="A16158">
        <v>947</v>
      </c>
      <c r="B16158" t="s">
        <v>100</v>
      </c>
      <c r="C16158" s="1">
        <v>42640.583333333336</v>
      </c>
      <c r="D16158">
        <v>1</v>
      </c>
      <c r="E16158" t="s">
        <v>36</v>
      </c>
      <c r="F16158" t="s">
        <v>37</v>
      </c>
      <c r="G16158">
        <v>4</v>
      </c>
      <c r="H16158" t="str">
        <f t="shared" si="1270"/>
        <v>KD</v>
      </c>
      <c r="I16158" s="2">
        <f t="shared" si="1272"/>
        <v>2016</v>
      </c>
      <c r="J16158" s="2">
        <f t="shared" si="1273"/>
        <v>9</v>
      </c>
      <c r="K16158" t="str">
        <f t="shared" si="1274"/>
        <v>Glazenmakers</v>
      </c>
      <c r="L16158" s="25">
        <f t="shared" si="1271"/>
        <v>38.571428571428569</v>
      </c>
    </row>
    <row r="16159" spans="1:12" x14ac:dyDescent="0.25">
      <c r="A16159">
        <v>947</v>
      </c>
      <c r="B16159" t="s">
        <v>100</v>
      </c>
      <c r="C16159" s="1">
        <v>42861.520833333336</v>
      </c>
      <c r="D16159">
        <v>1</v>
      </c>
      <c r="E16159" t="s">
        <v>10</v>
      </c>
      <c r="F16159" t="s">
        <v>11</v>
      </c>
      <c r="G16159">
        <v>1</v>
      </c>
      <c r="H16159" t="str">
        <f t="shared" si="1270"/>
        <v>KD</v>
      </c>
      <c r="I16159" s="2">
        <f t="shared" si="1272"/>
        <v>2017</v>
      </c>
      <c r="J16159" s="2">
        <f t="shared" si="1273"/>
        <v>5</v>
      </c>
      <c r="K16159" t="str">
        <f t="shared" si="1274"/>
        <v>Waterjuffer</v>
      </c>
      <c r="L16159" s="25">
        <f t="shared" si="1271"/>
        <v>17.857142857142858</v>
      </c>
    </row>
    <row r="16160" spans="1:12" x14ac:dyDescent="0.25">
      <c r="A16160">
        <v>947</v>
      </c>
      <c r="B16160" t="s">
        <v>100</v>
      </c>
      <c r="C16160" s="1">
        <v>42861.520833333336</v>
      </c>
      <c r="D16160">
        <v>1</v>
      </c>
      <c r="E16160" t="s">
        <v>8</v>
      </c>
      <c r="F16160" t="s">
        <v>9</v>
      </c>
      <c r="G16160">
        <v>57</v>
      </c>
      <c r="H16160" t="str">
        <f t="shared" si="1270"/>
        <v>KD</v>
      </c>
      <c r="I16160" s="2">
        <f t="shared" si="1272"/>
        <v>2017</v>
      </c>
      <c r="J16160" s="2">
        <f t="shared" si="1273"/>
        <v>5</v>
      </c>
      <c r="K16160" t="str">
        <f t="shared" si="1274"/>
        <v>Pantserjuffers</v>
      </c>
      <c r="L16160" s="25">
        <f t="shared" si="1271"/>
        <v>17.857142857142858</v>
      </c>
    </row>
    <row r="16161" spans="1:12" x14ac:dyDescent="0.25">
      <c r="A16161">
        <v>947</v>
      </c>
      <c r="B16161" t="s">
        <v>100</v>
      </c>
      <c r="C16161" s="1">
        <v>42877.520833333336</v>
      </c>
      <c r="D16161">
        <v>1</v>
      </c>
      <c r="E16161" t="s">
        <v>8</v>
      </c>
      <c r="F16161" t="s">
        <v>9</v>
      </c>
      <c r="G16161">
        <v>16</v>
      </c>
      <c r="H16161" t="str">
        <f t="shared" si="1270"/>
        <v>KD</v>
      </c>
      <c r="I16161" s="2">
        <f t="shared" si="1272"/>
        <v>2017</v>
      </c>
      <c r="J16161" s="2">
        <f t="shared" si="1273"/>
        <v>5</v>
      </c>
      <c r="K16161" t="str">
        <f t="shared" si="1274"/>
        <v>Pantserjuffers</v>
      </c>
      <c r="L16161" s="25">
        <f t="shared" si="1271"/>
        <v>20.142857142857142</v>
      </c>
    </row>
    <row r="16162" spans="1:12" x14ac:dyDescent="0.25">
      <c r="A16162">
        <v>947</v>
      </c>
      <c r="B16162" t="s">
        <v>100</v>
      </c>
      <c r="C16162" s="1">
        <v>42877.520833333336</v>
      </c>
      <c r="D16162">
        <v>1</v>
      </c>
      <c r="E16162" t="s">
        <v>18</v>
      </c>
      <c r="F16162" t="s">
        <v>19</v>
      </c>
      <c r="G16162">
        <v>3</v>
      </c>
      <c r="H16162" t="str">
        <f t="shared" si="1270"/>
        <v>KD</v>
      </c>
      <c r="I16162" s="2">
        <f t="shared" si="1272"/>
        <v>2017</v>
      </c>
      <c r="J16162" s="2">
        <f t="shared" si="1273"/>
        <v>5</v>
      </c>
      <c r="K16162" t="str">
        <f t="shared" si="1274"/>
        <v>Korenbouten</v>
      </c>
      <c r="L16162" s="25">
        <f t="shared" si="1271"/>
        <v>20.142857142857142</v>
      </c>
    </row>
    <row r="16163" spans="1:12" x14ac:dyDescent="0.25">
      <c r="A16163">
        <v>947</v>
      </c>
      <c r="B16163" t="s">
        <v>100</v>
      </c>
      <c r="C16163" s="1">
        <v>42877.520833333336</v>
      </c>
      <c r="D16163">
        <v>1</v>
      </c>
      <c r="E16163" t="s">
        <v>22</v>
      </c>
      <c r="F16163" t="s">
        <v>23</v>
      </c>
      <c r="G16163">
        <v>4</v>
      </c>
      <c r="H16163" t="str">
        <f t="shared" si="1270"/>
        <v>KD</v>
      </c>
      <c r="I16163" s="2">
        <f t="shared" si="1272"/>
        <v>2017</v>
      </c>
      <c r="J16163" s="2">
        <f t="shared" si="1273"/>
        <v>5</v>
      </c>
      <c r="K16163" t="str">
        <f t="shared" si="1274"/>
        <v>Glazenmakers</v>
      </c>
      <c r="L16163" s="25">
        <f t="shared" si="1271"/>
        <v>20.142857142857142</v>
      </c>
    </row>
    <row r="16164" spans="1:12" x14ac:dyDescent="0.25">
      <c r="A16164">
        <v>947</v>
      </c>
      <c r="B16164" t="s">
        <v>100</v>
      </c>
      <c r="C16164" s="1">
        <v>42877.520833333336</v>
      </c>
      <c r="D16164">
        <v>1</v>
      </c>
      <c r="E16164" t="s">
        <v>10</v>
      </c>
      <c r="F16164" t="s">
        <v>11</v>
      </c>
      <c r="G16164">
        <v>69</v>
      </c>
      <c r="H16164" t="str">
        <f t="shared" si="1270"/>
        <v>KD</v>
      </c>
      <c r="I16164" s="2">
        <f t="shared" si="1272"/>
        <v>2017</v>
      </c>
      <c r="J16164" s="2">
        <f t="shared" si="1273"/>
        <v>5</v>
      </c>
      <c r="K16164" t="str">
        <f t="shared" si="1274"/>
        <v>Waterjuffer</v>
      </c>
      <c r="L16164" s="25">
        <f t="shared" si="1271"/>
        <v>20.142857142857142</v>
      </c>
    </row>
    <row r="16165" spans="1:12" x14ac:dyDescent="0.25">
      <c r="A16165">
        <v>947</v>
      </c>
      <c r="B16165" t="s">
        <v>100</v>
      </c>
      <c r="C16165" s="1">
        <v>42877.520833333336</v>
      </c>
      <c r="D16165">
        <v>1</v>
      </c>
      <c r="E16165" t="s">
        <v>73</v>
      </c>
      <c r="F16165" t="s">
        <v>74</v>
      </c>
      <c r="G16165">
        <v>1</v>
      </c>
      <c r="H16165" t="str">
        <f t="shared" si="1270"/>
        <v>KD</v>
      </c>
      <c r="I16165" s="2">
        <f t="shared" si="1272"/>
        <v>2017</v>
      </c>
      <c r="J16165" s="2">
        <f t="shared" si="1273"/>
        <v>5</v>
      </c>
      <c r="K16165" t="str">
        <f t="shared" si="1274"/>
        <v>Glanslibel</v>
      </c>
      <c r="L16165" s="25">
        <f t="shared" si="1271"/>
        <v>20.142857142857142</v>
      </c>
    </row>
    <row r="16166" spans="1:12" x14ac:dyDescent="0.25">
      <c r="A16166">
        <v>947</v>
      </c>
      <c r="B16166" t="s">
        <v>100</v>
      </c>
      <c r="C16166" s="1">
        <v>42877.520833333336</v>
      </c>
      <c r="D16166">
        <v>1</v>
      </c>
      <c r="E16166" t="s">
        <v>16</v>
      </c>
      <c r="F16166" t="s">
        <v>17</v>
      </c>
      <c r="G16166">
        <v>2</v>
      </c>
      <c r="H16166" t="str">
        <f t="shared" si="1270"/>
        <v>KD</v>
      </c>
      <c r="I16166" s="2">
        <f t="shared" si="1272"/>
        <v>2017</v>
      </c>
      <c r="J16166" s="2">
        <f t="shared" si="1273"/>
        <v>5</v>
      </c>
      <c r="K16166" t="str">
        <f t="shared" si="1274"/>
        <v>Waterjuffer</v>
      </c>
      <c r="L16166" s="25">
        <f t="shared" si="1271"/>
        <v>20.142857142857142</v>
      </c>
    </row>
    <row r="16167" spans="1:12" x14ac:dyDescent="0.25">
      <c r="A16167">
        <v>947</v>
      </c>
      <c r="B16167" t="s">
        <v>100</v>
      </c>
      <c r="C16167" s="1">
        <v>42877.520833333336</v>
      </c>
      <c r="D16167">
        <v>1</v>
      </c>
      <c r="E16167" t="s">
        <v>28</v>
      </c>
      <c r="F16167" t="s">
        <v>29</v>
      </c>
      <c r="G16167">
        <v>18</v>
      </c>
      <c r="H16167" t="str">
        <f t="shared" si="1270"/>
        <v>KD</v>
      </c>
      <c r="I16167" s="2">
        <f t="shared" si="1272"/>
        <v>2017</v>
      </c>
      <c r="J16167" s="2">
        <f t="shared" si="1273"/>
        <v>5</v>
      </c>
      <c r="K16167" t="str">
        <f t="shared" si="1274"/>
        <v>Korenbouten</v>
      </c>
      <c r="L16167" s="25">
        <f t="shared" si="1271"/>
        <v>20.142857142857142</v>
      </c>
    </row>
    <row r="16168" spans="1:12" x14ac:dyDescent="0.25">
      <c r="A16168">
        <v>947</v>
      </c>
      <c r="B16168" t="s">
        <v>100</v>
      </c>
      <c r="C16168" s="1">
        <v>42877.520833333336</v>
      </c>
      <c r="D16168">
        <v>1</v>
      </c>
      <c r="E16168" t="s">
        <v>14</v>
      </c>
      <c r="F16168" t="s">
        <v>15</v>
      </c>
      <c r="G16168">
        <v>2</v>
      </c>
      <c r="H16168" t="str">
        <f t="shared" si="1270"/>
        <v>KD</v>
      </c>
      <c r="I16168" s="2">
        <f t="shared" si="1272"/>
        <v>2017</v>
      </c>
      <c r="J16168" s="2">
        <f t="shared" si="1273"/>
        <v>5</v>
      </c>
      <c r="K16168" t="str">
        <f t="shared" si="1274"/>
        <v>Waterjuffer</v>
      </c>
      <c r="L16168" s="25">
        <f t="shared" si="1271"/>
        <v>20.142857142857142</v>
      </c>
    </row>
    <row r="16169" spans="1:12" x14ac:dyDescent="0.25">
      <c r="A16169">
        <v>947</v>
      </c>
      <c r="B16169" t="s">
        <v>100</v>
      </c>
      <c r="C16169" s="1">
        <v>42890.5</v>
      </c>
      <c r="D16169">
        <v>1</v>
      </c>
      <c r="E16169" t="s">
        <v>20</v>
      </c>
      <c r="F16169" t="s">
        <v>21</v>
      </c>
      <c r="G16169">
        <v>15</v>
      </c>
      <c r="H16169" t="str">
        <f t="shared" si="1270"/>
        <v>KD</v>
      </c>
      <c r="I16169" s="2">
        <f t="shared" si="1272"/>
        <v>2017</v>
      </c>
      <c r="J16169" s="2">
        <f t="shared" si="1273"/>
        <v>6</v>
      </c>
      <c r="K16169" t="str">
        <f t="shared" si="1274"/>
        <v>Waterjuffer</v>
      </c>
      <c r="L16169" s="25">
        <f t="shared" si="1271"/>
        <v>22</v>
      </c>
    </row>
    <row r="16170" spans="1:12" x14ac:dyDescent="0.25">
      <c r="A16170">
        <v>947</v>
      </c>
      <c r="B16170" t="s">
        <v>100</v>
      </c>
      <c r="C16170" s="1">
        <v>42890.5</v>
      </c>
      <c r="D16170">
        <v>1</v>
      </c>
      <c r="E16170" t="s">
        <v>32</v>
      </c>
      <c r="F16170" t="s">
        <v>33</v>
      </c>
      <c r="G16170">
        <v>14</v>
      </c>
      <c r="H16170" t="str">
        <f t="shared" si="1270"/>
        <v>KD</v>
      </c>
      <c r="I16170" s="2">
        <f t="shared" si="1272"/>
        <v>2017</v>
      </c>
      <c r="J16170" s="2">
        <f t="shared" si="1273"/>
        <v>6</v>
      </c>
      <c r="K16170" t="str">
        <f t="shared" si="1274"/>
        <v>Korenbouten</v>
      </c>
      <c r="L16170" s="25">
        <f t="shared" si="1271"/>
        <v>22</v>
      </c>
    </row>
    <row r="16171" spans="1:12" x14ac:dyDescent="0.25">
      <c r="A16171">
        <v>947</v>
      </c>
      <c r="B16171" t="s">
        <v>100</v>
      </c>
      <c r="C16171" s="1">
        <v>42890.5</v>
      </c>
      <c r="D16171">
        <v>1</v>
      </c>
      <c r="E16171" t="s">
        <v>18</v>
      </c>
      <c r="F16171" t="s">
        <v>19</v>
      </c>
      <c r="G16171">
        <v>1</v>
      </c>
      <c r="H16171" t="str">
        <f t="shared" si="1270"/>
        <v>KD</v>
      </c>
      <c r="I16171" s="2">
        <f t="shared" si="1272"/>
        <v>2017</v>
      </c>
      <c r="J16171" s="2">
        <f t="shared" si="1273"/>
        <v>6</v>
      </c>
      <c r="K16171" t="str">
        <f t="shared" si="1274"/>
        <v>Korenbouten</v>
      </c>
      <c r="L16171" s="25">
        <f t="shared" si="1271"/>
        <v>22</v>
      </c>
    </row>
    <row r="16172" spans="1:12" x14ac:dyDescent="0.25">
      <c r="A16172">
        <v>947</v>
      </c>
      <c r="B16172" t="s">
        <v>100</v>
      </c>
      <c r="C16172" s="1">
        <v>42890.5</v>
      </c>
      <c r="D16172">
        <v>1</v>
      </c>
      <c r="E16172" t="s">
        <v>10</v>
      </c>
      <c r="F16172" t="s">
        <v>11</v>
      </c>
      <c r="G16172">
        <v>81</v>
      </c>
      <c r="H16172" t="str">
        <f t="shared" si="1270"/>
        <v>KD</v>
      </c>
      <c r="I16172" s="2">
        <f t="shared" si="1272"/>
        <v>2017</v>
      </c>
      <c r="J16172" s="2">
        <f t="shared" si="1273"/>
        <v>6</v>
      </c>
      <c r="K16172" t="str">
        <f t="shared" si="1274"/>
        <v>Waterjuffer</v>
      </c>
      <c r="L16172" s="25">
        <f t="shared" si="1271"/>
        <v>22</v>
      </c>
    </row>
    <row r="16173" spans="1:12" x14ac:dyDescent="0.25">
      <c r="A16173">
        <v>947</v>
      </c>
      <c r="B16173" t="s">
        <v>100</v>
      </c>
      <c r="C16173" s="1">
        <v>42890.5</v>
      </c>
      <c r="D16173">
        <v>1</v>
      </c>
      <c r="E16173" t="s">
        <v>50</v>
      </c>
      <c r="F16173" t="s">
        <v>51</v>
      </c>
      <c r="G16173">
        <v>1</v>
      </c>
      <c r="H16173" t="str">
        <f t="shared" si="1270"/>
        <v>KD</v>
      </c>
      <c r="I16173" s="2">
        <f t="shared" si="1272"/>
        <v>2017</v>
      </c>
      <c r="J16173" s="2">
        <f t="shared" si="1273"/>
        <v>6</v>
      </c>
      <c r="K16173" t="str">
        <f t="shared" si="1274"/>
        <v>Waterjuffer</v>
      </c>
      <c r="L16173" s="25">
        <f t="shared" si="1271"/>
        <v>22</v>
      </c>
    </row>
    <row r="16174" spans="1:12" x14ac:dyDescent="0.25">
      <c r="A16174">
        <v>947</v>
      </c>
      <c r="B16174" t="s">
        <v>100</v>
      </c>
      <c r="C16174" s="1">
        <v>42890.5</v>
      </c>
      <c r="D16174">
        <v>1</v>
      </c>
      <c r="E16174" t="s">
        <v>28</v>
      </c>
      <c r="F16174" t="s">
        <v>29</v>
      </c>
      <c r="G16174">
        <v>6</v>
      </c>
      <c r="H16174" t="str">
        <f t="shared" si="1270"/>
        <v>KD</v>
      </c>
      <c r="I16174" s="2">
        <f t="shared" si="1272"/>
        <v>2017</v>
      </c>
      <c r="J16174" s="2">
        <f t="shared" si="1273"/>
        <v>6</v>
      </c>
      <c r="K16174" t="str">
        <f t="shared" si="1274"/>
        <v>Korenbouten</v>
      </c>
      <c r="L16174" s="25">
        <f t="shared" si="1271"/>
        <v>22</v>
      </c>
    </row>
    <row r="16175" spans="1:12" x14ac:dyDescent="0.25">
      <c r="A16175">
        <v>947</v>
      </c>
      <c r="B16175" t="s">
        <v>100</v>
      </c>
      <c r="C16175" s="1">
        <v>42890.5</v>
      </c>
      <c r="D16175">
        <v>1</v>
      </c>
      <c r="E16175" t="s">
        <v>24</v>
      </c>
      <c r="F16175" t="s">
        <v>25</v>
      </c>
      <c r="G16175">
        <v>1</v>
      </c>
      <c r="H16175" t="str">
        <f t="shared" si="1270"/>
        <v>KD</v>
      </c>
      <c r="I16175" s="2">
        <f t="shared" si="1272"/>
        <v>2017</v>
      </c>
      <c r="J16175" s="2">
        <f t="shared" si="1273"/>
        <v>6</v>
      </c>
      <c r="K16175" t="str">
        <f t="shared" si="1274"/>
        <v>Glazenmakers</v>
      </c>
      <c r="L16175" s="25">
        <f t="shared" si="1271"/>
        <v>22</v>
      </c>
    </row>
    <row r="16176" spans="1:12" x14ac:dyDescent="0.25">
      <c r="A16176">
        <v>947</v>
      </c>
      <c r="B16176" t="s">
        <v>100</v>
      </c>
      <c r="C16176" s="1">
        <v>42890.5</v>
      </c>
      <c r="D16176">
        <v>1</v>
      </c>
      <c r="E16176" t="s">
        <v>14</v>
      </c>
      <c r="F16176" t="s">
        <v>15</v>
      </c>
      <c r="G16176">
        <v>19</v>
      </c>
      <c r="H16176" t="str">
        <f t="shared" si="1270"/>
        <v>KD</v>
      </c>
      <c r="I16176" s="2">
        <f t="shared" si="1272"/>
        <v>2017</v>
      </c>
      <c r="J16176" s="2">
        <f t="shared" si="1273"/>
        <v>6</v>
      </c>
      <c r="K16176" t="str">
        <f t="shared" si="1274"/>
        <v>Waterjuffer</v>
      </c>
      <c r="L16176" s="25">
        <f t="shared" si="1271"/>
        <v>22</v>
      </c>
    </row>
    <row r="16177" spans="1:12" x14ac:dyDescent="0.25">
      <c r="A16177">
        <v>947</v>
      </c>
      <c r="B16177" t="s">
        <v>100</v>
      </c>
      <c r="C16177" s="1">
        <v>42890.5</v>
      </c>
      <c r="D16177">
        <v>1</v>
      </c>
      <c r="E16177" t="s">
        <v>26</v>
      </c>
      <c r="F16177" t="s">
        <v>27</v>
      </c>
      <c r="G16177">
        <v>2</v>
      </c>
      <c r="H16177" t="str">
        <f t="shared" si="1270"/>
        <v>KD</v>
      </c>
      <c r="I16177" s="2">
        <f t="shared" si="1272"/>
        <v>2017</v>
      </c>
      <c r="J16177" s="2">
        <f t="shared" si="1273"/>
        <v>6</v>
      </c>
      <c r="K16177" t="str">
        <f t="shared" si="1274"/>
        <v>Glazenmakers</v>
      </c>
      <c r="L16177" s="25">
        <f t="shared" si="1271"/>
        <v>22</v>
      </c>
    </row>
    <row r="16178" spans="1:12" x14ac:dyDescent="0.25">
      <c r="A16178">
        <v>947</v>
      </c>
      <c r="B16178" t="s">
        <v>100</v>
      </c>
      <c r="C16178" s="1">
        <v>42903.541666666664</v>
      </c>
      <c r="D16178">
        <v>1</v>
      </c>
      <c r="E16178" t="s">
        <v>32</v>
      </c>
      <c r="F16178" t="s">
        <v>33</v>
      </c>
      <c r="G16178">
        <v>7</v>
      </c>
      <c r="H16178" t="str">
        <f t="shared" si="1270"/>
        <v>KD</v>
      </c>
      <c r="I16178" s="2">
        <f t="shared" si="1272"/>
        <v>2017</v>
      </c>
      <c r="J16178" s="2">
        <f t="shared" si="1273"/>
        <v>6</v>
      </c>
      <c r="K16178" t="str">
        <f t="shared" si="1274"/>
        <v>Korenbouten</v>
      </c>
      <c r="L16178" s="25">
        <f t="shared" si="1271"/>
        <v>23.857142857142858</v>
      </c>
    </row>
    <row r="16179" spans="1:12" x14ac:dyDescent="0.25">
      <c r="A16179">
        <v>947</v>
      </c>
      <c r="B16179" t="s">
        <v>100</v>
      </c>
      <c r="C16179" s="1">
        <v>42903.541666666664</v>
      </c>
      <c r="D16179">
        <v>1</v>
      </c>
      <c r="E16179" t="s">
        <v>18</v>
      </c>
      <c r="F16179" t="s">
        <v>19</v>
      </c>
      <c r="G16179">
        <v>7</v>
      </c>
      <c r="H16179" t="str">
        <f t="shared" si="1270"/>
        <v>KD</v>
      </c>
      <c r="I16179" s="2">
        <f t="shared" si="1272"/>
        <v>2017</v>
      </c>
      <c r="J16179" s="2">
        <f t="shared" si="1273"/>
        <v>6</v>
      </c>
      <c r="K16179" t="str">
        <f t="shared" si="1274"/>
        <v>Korenbouten</v>
      </c>
      <c r="L16179" s="25">
        <f t="shared" si="1271"/>
        <v>23.857142857142858</v>
      </c>
    </row>
    <row r="16180" spans="1:12" x14ac:dyDescent="0.25">
      <c r="A16180">
        <v>947</v>
      </c>
      <c r="B16180" t="s">
        <v>100</v>
      </c>
      <c r="C16180" s="1">
        <v>42903.541666666664</v>
      </c>
      <c r="D16180">
        <v>1</v>
      </c>
      <c r="E16180" t="s">
        <v>30</v>
      </c>
      <c r="F16180" t="s">
        <v>31</v>
      </c>
      <c r="G16180">
        <v>2</v>
      </c>
      <c r="H16180" t="str">
        <f t="shared" si="1270"/>
        <v>KD</v>
      </c>
      <c r="I16180" s="2">
        <f t="shared" si="1272"/>
        <v>2017</v>
      </c>
      <c r="J16180" s="2">
        <f t="shared" si="1273"/>
        <v>6</v>
      </c>
      <c r="K16180" t="str">
        <f t="shared" si="1274"/>
        <v>Pantserjuffers</v>
      </c>
      <c r="L16180" s="25">
        <f t="shared" si="1271"/>
        <v>23.857142857142858</v>
      </c>
    </row>
    <row r="16181" spans="1:12" x14ac:dyDescent="0.25">
      <c r="A16181">
        <v>947</v>
      </c>
      <c r="B16181" t="s">
        <v>100</v>
      </c>
      <c r="C16181" s="1">
        <v>42903.541666666664</v>
      </c>
      <c r="D16181">
        <v>1</v>
      </c>
      <c r="E16181" t="s">
        <v>26</v>
      </c>
      <c r="F16181" t="s">
        <v>27</v>
      </c>
      <c r="G16181">
        <v>3</v>
      </c>
      <c r="H16181" t="str">
        <f t="shared" si="1270"/>
        <v>KD</v>
      </c>
      <c r="I16181" s="2">
        <f t="shared" si="1272"/>
        <v>2017</v>
      </c>
      <c r="J16181" s="2">
        <f t="shared" si="1273"/>
        <v>6</v>
      </c>
      <c r="K16181" t="str">
        <f t="shared" si="1274"/>
        <v>Glazenmakers</v>
      </c>
      <c r="L16181" s="25">
        <f t="shared" si="1271"/>
        <v>23.857142857142858</v>
      </c>
    </row>
    <row r="16182" spans="1:12" x14ac:dyDescent="0.25">
      <c r="A16182">
        <v>947</v>
      </c>
      <c r="B16182" t="s">
        <v>100</v>
      </c>
      <c r="C16182" s="1">
        <v>42903.541666666664</v>
      </c>
      <c r="D16182">
        <v>1</v>
      </c>
      <c r="E16182" t="s">
        <v>10</v>
      </c>
      <c r="F16182" t="s">
        <v>11</v>
      </c>
      <c r="G16182">
        <v>164</v>
      </c>
      <c r="H16182" t="str">
        <f t="shared" si="1270"/>
        <v>KD</v>
      </c>
      <c r="I16182" s="2">
        <f t="shared" si="1272"/>
        <v>2017</v>
      </c>
      <c r="J16182" s="2">
        <f t="shared" si="1273"/>
        <v>6</v>
      </c>
      <c r="K16182" t="str">
        <f t="shared" si="1274"/>
        <v>Waterjuffer</v>
      </c>
      <c r="L16182" s="25">
        <f t="shared" si="1271"/>
        <v>23.857142857142858</v>
      </c>
    </row>
    <row r="16183" spans="1:12" x14ac:dyDescent="0.25">
      <c r="A16183">
        <v>947</v>
      </c>
      <c r="B16183" t="s">
        <v>100</v>
      </c>
      <c r="C16183" s="1">
        <v>42903.541666666664</v>
      </c>
      <c r="D16183">
        <v>1</v>
      </c>
      <c r="E16183" t="s">
        <v>28</v>
      </c>
      <c r="F16183" t="s">
        <v>29</v>
      </c>
      <c r="G16183">
        <v>14</v>
      </c>
      <c r="H16183" t="str">
        <f t="shared" si="1270"/>
        <v>KD</v>
      </c>
      <c r="I16183" s="2">
        <f t="shared" si="1272"/>
        <v>2017</v>
      </c>
      <c r="J16183" s="2">
        <f t="shared" si="1273"/>
        <v>6</v>
      </c>
      <c r="K16183" t="str">
        <f t="shared" si="1274"/>
        <v>Korenbouten</v>
      </c>
      <c r="L16183" s="25">
        <f t="shared" si="1271"/>
        <v>23.857142857142858</v>
      </c>
    </row>
    <row r="16184" spans="1:12" x14ac:dyDescent="0.25">
      <c r="A16184">
        <v>947</v>
      </c>
      <c r="B16184" t="s">
        <v>100</v>
      </c>
      <c r="C16184" s="1">
        <v>42903.541666666664</v>
      </c>
      <c r="D16184">
        <v>1</v>
      </c>
      <c r="E16184" t="s">
        <v>24</v>
      </c>
      <c r="F16184" t="s">
        <v>25</v>
      </c>
      <c r="G16184">
        <v>1</v>
      </c>
      <c r="H16184" t="str">
        <f t="shared" si="1270"/>
        <v>KD</v>
      </c>
      <c r="I16184" s="2">
        <f t="shared" si="1272"/>
        <v>2017</v>
      </c>
      <c r="J16184" s="2">
        <f t="shared" si="1273"/>
        <v>6</v>
      </c>
      <c r="K16184" t="str">
        <f t="shared" si="1274"/>
        <v>Glazenmakers</v>
      </c>
      <c r="L16184" s="25">
        <f t="shared" si="1271"/>
        <v>23.857142857142858</v>
      </c>
    </row>
    <row r="16185" spans="1:12" x14ac:dyDescent="0.25">
      <c r="A16185">
        <v>947</v>
      </c>
      <c r="B16185" t="s">
        <v>100</v>
      </c>
      <c r="C16185" s="1">
        <v>42903.541666666664</v>
      </c>
      <c r="D16185">
        <v>1</v>
      </c>
      <c r="E16185" t="s">
        <v>14</v>
      </c>
      <c r="F16185" t="s">
        <v>15</v>
      </c>
      <c r="G16185">
        <v>12</v>
      </c>
      <c r="H16185" t="str">
        <f t="shared" si="1270"/>
        <v>KD</v>
      </c>
      <c r="I16185" s="2">
        <f t="shared" si="1272"/>
        <v>2017</v>
      </c>
      <c r="J16185" s="2">
        <f t="shared" si="1273"/>
        <v>6</v>
      </c>
      <c r="K16185" t="str">
        <f t="shared" si="1274"/>
        <v>Waterjuffer</v>
      </c>
      <c r="L16185" s="25">
        <f t="shared" si="1271"/>
        <v>23.857142857142858</v>
      </c>
    </row>
    <row r="16186" spans="1:12" x14ac:dyDescent="0.25">
      <c r="A16186">
        <v>947</v>
      </c>
      <c r="B16186" t="s">
        <v>100</v>
      </c>
      <c r="C16186" s="1">
        <v>42903.541666666664</v>
      </c>
      <c r="D16186">
        <v>1</v>
      </c>
      <c r="E16186" t="s">
        <v>16</v>
      </c>
      <c r="F16186" t="s">
        <v>17</v>
      </c>
      <c r="G16186">
        <v>1</v>
      </c>
      <c r="H16186" t="str">
        <f t="shared" si="1270"/>
        <v>KD</v>
      </c>
      <c r="I16186" s="2">
        <f t="shared" si="1272"/>
        <v>2017</v>
      </c>
      <c r="J16186" s="2">
        <f t="shared" si="1273"/>
        <v>6</v>
      </c>
      <c r="K16186" t="str">
        <f t="shared" si="1274"/>
        <v>Waterjuffer</v>
      </c>
      <c r="L16186" s="25">
        <f t="shared" si="1271"/>
        <v>23.857142857142858</v>
      </c>
    </row>
    <row r="16187" spans="1:12" x14ac:dyDescent="0.25">
      <c r="A16187">
        <v>947</v>
      </c>
      <c r="B16187" t="s">
        <v>100</v>
      </c>
      <c r="C16187" s="1">
        <v>42903.541666666664</v>
      </c>
      <c r="D16187">
        <v>1</v>
      </c>
      <c r="E16187" t="s">
        <v>20</v>
      </c>
      <c r="F16187" t="s">
        <v>21</v>
      </c>
      <c r="G16187">
        <v>2</v>
      </c>
      <c r="H16187" t="str">
        <f t="shared" si="1270"/>
        <v>KD</v>
      </c>
      <c r="I16187" s="2">
        <f t="shared" si="1272"/>
        <v>2017</v>
      </c>
      <c r="J16187" s="2">
        <f t="shared" si="1273"/>
        <v>6</v>
      </c>
      <c r="K16187" t="str">
        <f t="shared" si="1274"/>
        <v>Waterjuffer</v>
      </c>
      <c r="L16187" s="25">
        <f t="shared" si="1271"/>
        <v>23.857142857142858</v>
      </c>
    </row>
    <row r="16188" spans="1:12" x14ac:dyDescent="0.25">
      <c r="A16188">
        <v>947</v>
      </c>
      <c r="B16188" t="s">
        <v>100</v>
      </c>
      <c r="C16188" s="1">
        <v>42925.583333333336</v>
      </c>
      <c r="D16188">
        <v>1</v>
      </c>
      <c r="E16188" t="s">
        <v>32</v>
      </c>
      <c r="F16188" t="s">
        <v>33</v>
      </c>
      <c r="G16188">
        <v>21</v>
      </c>
      <c r="H16188" t="str">
        <f t="shared" si="1270"/>
        <v>KD</v>
      </c>
      <c r="I16188" s="2">
        <f t="shared" si="1272"/>
        <v>2017</v>
      </c>
      <c r="J16188" s="2">
        <f t="shared" si="1273"/>
        <v>7</v>
      </c>
      <c r="K16188" t="str">
        <f t="shared" si="1274"/>
        <v>Korenbouten</v>
      </c>
      <c r="L16188" s="25">
        <f t="shared" si="1271"/>
        <v>27</v>
      </c>
    </row>
    <row r="16189" spans="1:12" x14ac:dyDescent="0.25">
      <c r="A16189">
        <v>947</v>
      </c>
      <c r="B16189" t="s">
        <v>100</v>
      </c>
      <c r="C16189" s="1">
        <v>42925.583333333336</v>
      </c>
      <c r="D16189">
        <v>1</v>
      </c>
      <c r="E16189" t="s">
        <v>18</v>
      </c>
      <c r="F16189" t="s">
        <v>19</v>
      </c>
      <c r="G16189">
        <v>6</v>
      </c>
      <c r="H16189" t="str">
        <f t="shared" si="1270"/>
        <v>KD</v>
      </c>
      <c r="I16189" s="2">
        <f t="shared" si="1272"/>
        <v>2017</v>
      </c>
      <c r="J16189" s="2">
        <f t="shared" si="1273"/>
        <v>7</v>
      </c>
      <c r="K16189" t="str">
        <f t="shared" si="1274"/>
        <v>Korenbouten</v>
      </c>
      <c r="L16189" s="25">
        <f t="shared" si="1271"/>
        <v>27</v>
      </c>
    </row>
    <row r="16190" spans="1:12" x14ac:dyDescent="0.25">
      <c r="A16190">
        <v>947</v>
      </c>
      <c r="B16190" t="s">
        <v>100</v>
      </c>
      <c r="C16190" s="1">
        <v>42925.583333333336</v>
      </c>
      <c r="D16190">
        <v>1</v>
      </c>
      <c r="E16190" t="s">
        <v>30</v>
      </c>
      <c r="F16190" t="s">
        <v>31</v>
      </c>
      <c r="G16190">
        <v>5</v>
      </c>
      <c r="H16190" t="str">
        <f t="shared" si="1270"/>
        <v>KD</v>
      </c>
      <c r="I16190" s="2">
        <f t="shared" si="1272"/>
        <v>2017</v>
      </c>
      <c r="J16190" s="2">
        <f t="shared" si="1273"/>
        <v>7</v>
      </c>
      <c r="K16190" t="str">
        <f t="shared" si="1274"/>
        <v>Pantserjuffers</v>
      </c>
      <c r="L16190" s="25">
        <f t="shared" si="1271"/>
        <v>27</v>
      </c>
    </row>
    <row r="16191" spans="1:12" x14ac:dyDescent="0.25">
      <c r="A16191">
        <v>947</v>
      </c>
      <c r="B16191" t="s">
        <v>100</v>
      </c>
      <c r="C16191" s="1">
        <v>42925.583333333336</v>
      </c>
      <c r="D16191">
        <v>1</v>
      </c>
      <c r="E16191" t="s">
        <v>26</v>
      </c>
      <c r="F16191" t="s">
        <v>27</v>
      </c>
      <c r="G16191">
        <v>2</v>
      </c>
      <c r="H16191" t="str">
        <f t="shared" si="1270"/>
        <v>KD</v>
      </c>
      <c r="I16191" s="2">
        <f t="shared" si="1272"/>
        <v>2017</v>
      </c>
      <c r="J16191" s="2">
        <f t="shared" si="1273"/>
        <v>7</v>
      </c>
      <c r="K16191" t="str">
        <f t="shared" si="1274"/>
        <v>Glazenmakers</v>
      </c>
      <c r="L16191" s="25">
        <f t="shared" si="1271"/>
        <v>27</v>
      </c>
    </row>
    <row r="16192" spans="1:12" x14ac:dyDescent="0.25">
      <c r="A16192">
        <v>947</v>
      </c>
      <c r="B16192" t="s">
        <v>100</v>
      </c>
      <c r="C16192" s="1">
        <v>42925.583333333336</v>
      </c>
      <c r="D16192">
        <v>1</v>
      </c>
      <c r="E16192" t="s">
        <v>71</v>
      </c>
      <c r="F16192" t="s">
        <v>72</v>
      </c>
      <c r="G16192">
        <v>1</v>
      </c>
      <c r="H16192" t="str">
        <f t="shared" si="1270"/>
        <v>KD</v>
      </c>
      <c r="I16192" s="2">
        <f t="shared" si="1272"/>
        <v>2017</v>
      </c>
      <c r="J16192" s="2">
        <f t="shared" si="1273"/>
        <v>7</v>
      </c>
      <c r="K16192" t="str">
        <f t="shared" si="1274"/>
        <v>Waterjuffer</v>
      </c>
      <c r="L16192" s="25">
        <f t="shared" si="1271"/>
        <v>27</v>
      </c>
    </row>
    <row r="16193" spans="1:12" x14ac:dyDescent="0.25">
      <c r="A16193">
        <v>947</v>
      </c>
      <c r="B16193" t="s">
        <v>100</v>
      </c>
      <c r="C16193" s="1">
        <v>42925.583333333336</v>
      </c>
      <c r="D16193">
        <v>1</v>
      </c>
      <c r="E16193" t="s">
        <v>10</v>
      </c>
      <c r="F16193" t="s">
        <v>11</v>
      </c>
      <c r="G16193">
        <v>44</v>
      </c>
      <c r="H16193" t="str">
        <f t="shared" si="1270"/>
        <v>KD</v>
      </c>
      <c r="I16193" s="2">
        <f t="shared" si="1272"/>
        <v>2017</v>
      </c>
      <c r="J16193" s="2">
        <f t="shared" si="1273"/>
        <v>7</v>
      </c>
      <c r="K16193" t="str">
        <f t="shared" si="1274"/>
        <v>Waterjuffer</v>
      </c>
      <c r="L16193" s="25">
        <f t="shared" si="1271"/>
        <v>27</v>
      </c>
    </row>
    <row r="16194" spans="1:12" x14ac:dyDescent="0.25">
      <c r="A16194">
        <v>947</v>
      </c>
      <c r="B16194" t="s">
        <v>100</v>
      </c>
      <c r="C16194" s="1">
        <v>42925.583333333336</v>
      </c>
      <c r="D16194">
        <v>1</v>
      </c>
      <c r="E16194" t="s">
        <v>82</v>
      </c>
      <c r="F16194" t="s">
        <v>83</v>
      </c>
      <c r="G16194">
        <v>1</v>
      </c>
      <c r="H16194" t="str">
        <f t="shared" ref="H16194:H16257" si="1275">VLOOKUP(A16194,$N$2:$O$51,2,FALSE)</f>
        <v>KD</v>
      </c>
      <c r="I16194" s="2">
        <f t="shared" si="1272"/>
        <v>2017</v>
      </c>
      <c r="J16194" s="2">
        <f t="shared" si="1273"/>
        <v>7</v>
      </c>
      <c r="K16194" t="str">
        <f t="shared" si="1274"/>
        <v>Korenbouten</v>
      </c>
      <c r="L16194" s="25">
        <f t="shared" si="1271"/>
        <v>27</v>
      </c>
    </row>
    <row r="16195" spans="1:12" x14ac:dyDescent="0.25">
      <c r="A16195">
        <v>947</v>
      </c>
      <c r="B16195" t="s">
        <v>100</v>
      </c>
      <c r="C16195" s="1">
        <v>42925.583333333336</v>
      </c>
      <c r="D16195">
        <v>1</v>
      </c>
      <c r="E16195" t="s">
        <v>42</v>
      </c>
      <c r="F16195" t="s">
        <v>43</v>
      </c>
      <c r="G16195">
        <v>6</v>
      </c>
      <c r="H16195" t="str">
        <f t="shared" si="1275"/>
        <v>KD</v>
      </c>
      <c r="I16195" s="2">
        <f t="shared" si="1272"/>
        <v>2017</v>
      </c>
      <c r="J16195" s="2">
        <f t="shared" si="1273"/>
        <v>7</v>
      </c>
      <c r="K16195" t="str">
        <f t="shared" si="1274"/>
        <v>Korenbouten</v>
      </c>
      <c r="L16195" s="25">
        <f t="shared" ref="L16195:L16258" si="1276">(ROUNDDOWN(C16195-DATE(I16195,1,1),0))/7</f>
        <v>27</v>
      </c>
    </row>
    <row r="16196" spans="1:12" x14ac:dyDescent="0.25">
      <c r="A16196">
        <v>947</v>
      </c>
      <c r="B16196" t="s">
        <v>100</v>
      </c>
      <c r="C16196" s="1">
        <v>42925.583333333336</v>
      </c>
      <c r="D16196">
        <v>1</v>
      </c>
      <c r="E16196" t="s">
        <v>14</v>
      </c>
      <c r="F16196" t="s">
        <v>15</v>
      </c>
      <c r="G16196">
        <v>32</v>
      </c>
      <c r="H16196" t="str">
        <f t="shared" si="1275"/>
        <v>KD</v>
      </c>
      <c r="I16196" s="2">
        <f t="shared" si="1272"/>
        <v>2017</v>
      </c>
      <c r="J16196" s="2">
        <f t="shared" si="1273"/>
        <v>7</v>
      </c>
      <c r="K16196" t="str">
        <f t="shared" si="1274"/>
        <v>Waterjuffer</v>
      </c>
      <c r="L16196" s="25">
        <f t="shared" si="1276"/>
        <v>27</v>
      </c>
    </row>
    <row r="16197" spans="1:12" x14ac:dyDescent="0.25">
      <c r="A16197">
        <v>947</v>
      </c>
      <c r="B16197" t="s">
        <v>100</v>
      </c>
      <c r="C16197" s="1">
        <v>42935.541666666664</v>
      </c>
      <c r="D16197">
        <v>1</v>
      </c>
      <c r="E16197" t="s">
        <v>32</v>
      </c>
      <c r="F16197" t="s">
        <v>33</v>
      </c>
      <c r="G16197">
        <v>2</v>
      </c>
      <c r="H16197" t="str">
        <f t="shared" si="1275"/>
        <v>KD</v>
      </c>
      <c r="I16197" s="2">
        <f t="shared" si="1272"/>
        <v>2017</v>
      </c>
      <c r="J16197" s="2">
        <f t="shared" si="1273"/>
        <v>7</v>
      </c>
      <c r="K16197" t="str">
        <f t="shared" si="1274"/>
        <v>Korenbouten</v>
      </c>
      <c r="L16197" s="25">
        <f t="shared" si="1276"/>
        <v>28.428571428571427</v>
      </c>
    </row>
    <row r="16198" spans="1:12" x14ac:dyDescent="0.25">
      <c r="A16198">
        <v>947</v>
      </c>
      <c r="B16198" t="s">
        <v>100</v>
      </c>
      <c r="C16198" s="1">
        <v>42935.541666666664</v>
      </c>
      <c r="D16198">
        <v>1</v>
      </c>
      <c r="E16198" t="s">
        <v>18</v>
      </c>
      <c r="F16198" t="s">
        <v>19</v>
      </c>
      <c r="G16198">
        <v>6</v>
      </c>
      <c r="H16198" t="str">
        <f t="shared" si="1275"/>
        <v>KD</v>
      </c>
      <c r="I16198" s="2">
        <f t="shared" si="1272"/>
        <v>2017</v>
      </c>
      <c r="J16198" s="2">
        <f t="shared" si="1273"/>
        <v>7</v>
      </c>
      <c r="K16198" t="str">
        <f t="shared" si="1274"/>
        <v>Korenbouten</v>
      </c>
      <c r="L16198" s="25">
        <f t="shared" si="1276"/>
        <v>28.428571428571427</v>
      </c>
    </row>
    <row r="16199" spans="1:12" x14ac:dyDescent="0.25">
      <c r="A16199">
        <v>947</v>
      </c>
      <c r="B16199" t="s">
        <v>100</v>
      </c>
      <c r="C16199" s="1">
        <v>42935.541666666664</v>
      </c>
      <c r="D16199">
        <v>1</v>
      </c>
      <c r="E16199" t="s">
        <v>30</v>
      </c>
      <c r="F16199" t="s">
        <v>31</v>
      </c>
      <c r="G16199">
        <v>2</v>
      </c>
      <c r="H16199" t="str">
        <f t="shared" si="1275"/>
        <v>KD</v>
      </c>
      <c r="I16199" s="2">
        <f t="shared" si="1272"/>
        <v>2017</v>
      </c>
      <c r="J16199" s="2">
        <f t="shared" si="1273"/>
        <v>7</v>
      </c>
      <c r="K16199" t="str">
        <f t="shared" si="1274"/>
        <v>Pantserjuffers</v>
      </c>
      <c r="L16199" s="25">
        <f t="shared" si="1276"/>
        <v>28.428571428571427</v>
      </c>
    </row>
    <row r="16200" spans="1:12" x14ac:dyDescent="0.25">
      <c r="A16200">
        <v>947</v>
      </c>
      <c r="B16200" t="s">
        <v>100</v>
      </c>
      <c r="C16200" s="1">
        <v>42935.541666666664</v>
      </c>
      <c r="D16200">
        <v>1</v>
      </c>
      <c r="E16200" t="s">
        <v>26</v>
      </c>
      <c r="F16200" t="s">
        <v>27</v>
      </c>
      <c r="G16200">
        <v>6</v>
      </c>
      <c r="H16200" t="str">
        <f t="shared" si="1275"/>
        <v>KD</v>
      </c>
      <c r="I16200" s="2">
        <f t="shared" si="1272"/>
        <v>2017</v>
      </c>
      <c r="J16200" s="2">
        <f t="shared" si="1273"/>
        <v>7</v>
      </c>
      <c r="K16200" t="str">
        <f t="shared" si="1274"/>
        <v>Glazenmakers</v>
      </c>
      <c r="L16200" s="25">
        <f t="shared" si="1276"/>
        <v>28.428571428571427</v>
      </c>
    </row>
    <row r="16201" spans="1:12" x14ac:dyDescent="0.25">
      <c r="A16201">
        <v>947</v>
      </c>
      <c r="B16201" t="s">
        <v>100</v>
      </c>
      <c r="C16201" s="1">
        <v>42935.541666666664</v>
      </c>
      <c r="D16201">
        <v>1</v>
      </c>
      <c r="E16201" t="s">
        <v>10</v>
      </c>
      <c r="F16201" t="s">
        <v>11</v>
      </c>
      <c r="G16201">
        <v>2</v>
      </c>
      <c r="H16201" t="str">
        <f t="shared" si="1275"/>
        <v>KD</v>
      </c>
      <c r="I16201" s="2">
        <f t="shared" si="1272"/>
        <v>2017</v>
      </c>
      <c r="J16201" s="2">
        <f t="shared" si="1273"/>
        <v>7</v>
      </c>
      <c r="K16201" t="str">
        <f t="shared" si="1274"/>
        <v>Waterjuffer</v>
      </c>
      <c r="L16201" s="25">
        <f t="shared" si="1276"/>
        <v>28.428571428571427</v>
      </c>
    </row>
    <row r="16202" spans="1:12" x14ac:dyDescent="0.25">
      <c r="A16202">
        <v>947</v>
      </c>
      <c r="B16202" t="s">
        <v>100</v>
      </c>
      <c r="C16202" s="1">
        <v>42935.541666666664</v>
      </c>
      <c r="D16202">
        <v>1</v>
      </c>
      <c r="E16202" t="s">
        <v>14</v>
      </c>
      <c r="F16202" t="s">
        <v>15</v>
      </c>
      <c r="G16202">
        <v>16</v>
      </c>
      <c r="H16202" t="str">
        <f t="shared" si="1275"/>
        <v>KD</v>
      </c>
      <c r="I16202" s="2">
        <f t="shared" si="1272"/>
        <v>2017</v>
      </c>
      <c r="J16202" s="2">
        <f t="shared" si="1273"/>
        <v>7</v>
      </c>
      <c r="K16202" t="str">
        <f t="shared" si="1274"/>
        <v>Waterjuffer</v>
      </c>
      <c r="L16202" s="25">
        <f t="shared" si="1276"/>
        <v>28.428571428571427</v>
      </c>
    </row>
    <row r="16203" spans="1:12" x14ac:dyDescent="0.25">
      <c r="A16203">
        <v>947</v>
      </c>
      <c r="B16203" t="s">
        <v>100</v>
      </c>
      <c r="C16203" s="1">
        <v>42935.541666666664</v>
      </c>
      <c r="D16203">
        <v>1</v>
      </c>
      <c r="E16203" t="s">
        <v>59</v>
      </c>
      <c r="F16203" t="s">
        <v>60</v>
      </c>
      <c r="G16203">
        <v>1</v>
      </c>
      <c r="H16203" t="str">
        <f t="shared" si="1275"/>
        <v>KD</v>
      </c>
      <c r="I16203" s="2">
        <f t="shared" si="1272"/>
        <v>2017</v>
      </c>
      <c r="J16203" s="2">
        <f t="shared" si="1273"/>
        <v>7</v>
      </c>
      <c r="K16203" t="str">
        <f t="shared" si="1274"/>
        <v>Pantserjuffers</v>
      </c>
      <c r="L16203" s="25">
        <f t="shared" si="1276"/>
        <v>28.428571428571427</v>
      </c>
    </row>
    <row r="16204" spans="1:12" x14ac:dyDescent="0.25">
      <c r="A16204">
        <v>947</v>
      </c>
      <c r="B16204" t="s">
        <v>100</v>
      </c>
      <c r="C16204" s="1">
        <v>42935.541666666664</v>
      </c>
      <c r="D16204">
        <v>1</v>
      </c>
      <c r="E16204" t="s">
        <v>8</v>
      </c>
      <c r="F16204" t="s">
        <v>9</v>
      </c>
      <c r="G16204">
        <v>5</v>
      </c>
      <c r="H16204" t="str">
        <f t="shared" si="1275"/>
        <v>KD</v>
      </c>
      <c r="I16204" s="2">
        <f t="shared" si="1272"/>
        <v>2017</v>
      </c>
      <c r="J16204" s="2">
        <f t="shared" si="1273"/>
        <v>7</v>
      </c>
      <c r="K16204" t="str">
        <f t="shared" si="1274"/>
        <v>Pantserjuffers</v>
      </c>
      <c r="L16204" s="25">
        <f t="shared" si="1276"/>
        <v>28.428571428571427</v>
      </c>
    </row>
    <row r="16205" spans="1:12" x14ac:dyDescent="0.25">
      <c r="A16205">
        <v>947</v>
      </c>
      <c r="B16205" t="s">
        <v>100</v>
      </c>
      <c r="C16205" s="1">
        <v>42935.541666666664</v>
      </c>
      <c r="D16205">
        <v>1</v>
      </c>
      <c r="E16205" t="s">
        <v>71</v>
      </c>
      <c r="F16205" t="s">
        <v>72</v>
      </c>
      <c r="G16205">
        <v>1</v>
      </c>
      <c r="H16205" t="str">
        <f t="shared" si="1275"/>
        <v>KD</v>
      </c>
      <c r="I16205" s="2">
        <f t="shared" si="1272"/>
        <v>2017</v>
      </c>
      <c r="J16205" s="2">
        <f t="shared" si="1273"/>
        <v>7</v>
      </c>
      <c r="K16205" t="str">
        <f t="shared" si="1274"/>
        <v>Waterjuffer</v>
      </c>
      <c r="L16205" s="25">
        <f t="shared" si="1276"/>
        <v>28.428571428571427</v>
      </c>
    </row>
    <row r="16206" spans="1:12" x14ac:dyDescent="0.25">
      <c r="A16206">
        <v>947</v>
      </c>
      <c r="B16206" t="s">
        <v>100</v>
      </c>
      <c r="C16206" s="1">
        <v>42948.572916666664</v>
      </c>
      <c r="D16206">
        <v>1</v>
      </c>
      <c r="E16206" t="s">
        <v>20</v>
      </c>
      <c r="F16206" t="s">
        <v>21</v>
      </c>
      <c r="G16206">
        <v>1</v>
      </c>
      <c r="H16206" t="str">
        <f t="shared" si="1275"/>
        <v>KD</v>
      </c>
      <c r="I16206" s="2">
        <f t="shared" si="1272"/>
        <v>2017</v>
      </c>
      <c r="J16206" s="2">
        <f t="shared" si="1273"/>
        <v>8</v>
      </c>
      <c r="K16206" t="str">
        <f t="shared" si="1274"/>
        <v>Waterjuffer</v>
      </c>
      <c r="L16206" s="25">
        <f t="shared" si="1276"/>
        <v>30.285714285714285</v>
      </c>
    </row>
    <row r="16207" spans="1:12" x14ac:dyDescent="0.25">
      <c r="A16207">
        <v>947</v>
      </c>
      <c r="B16207" t="s">
        <v>100</v>
      </c>
      <c r="C16207" s="1">
        <v>42948.572916666664</v>
      </c>
      <c r="D16207">
        <v>1</v>
      </c>
      <c r="E16207" t="s">
        <v>8</v>
      </c>
      <c r="F16207" t="s">
        <v>9</v>
      </c>
      <c r="G16207">
        <v>25</v>
      </c>
      <c r="H16207" t="str">
        <f t="shared" si="1275"/>
        <v>KD</v>
      </c>
      <c r="I16207" s="2">
        <f t="shared" si="1272"/>
        <v>2017</v>
      </c>
      <c r="J16207" s="2">
        <f t="shared" si="1273"/>
        <v>8</v>
      </c>
      <c r="K16207" t="str">
        <f t="shared" si="1274"/>
        <v>Pantserjuffers</v>
      </c>
      <c r="L16207" s="25">
        <f t="shared" si="1276"/>
        <v>30.285714285714285</v>
      </c>
    </row>
    <row r="16208" spans="1:12" x14ac:dyDescent="0.25">
      <c r="A16208">
        <v>947</v>
      </c>
      <c r="B16208" t="s">
        <v>100</v>
      </c>
      <c r="C16208" s="1">
        <v>42948.572916666664</v>
      </c>
      <c r="D16208">
        <v>1</v>
      </c>
      <c r="E16208" t="s">
        <v>32</v>
      </c>
      <c r="F16208" t="s">
        <v>33</v>
      </c>
      <c r="G16208">
        <v>2</v>
      </c>
      <c r="H16208" t="str">
        <f t="shared" si="1275"/>
        <v>KD</v>
      </c>
      <c r="I16208" s="2">
        <f t="shared" si="1272"/>
        <v>2017</v>
      </c>
      <c r="J16208" s="2">
        <f t="shared" si="1273"/>
        <v>8</v>
      </c>
      <c r="K16208" t="str">
        <f t="shared" si="1274"/>
        <v>Korenbouten</v>
      </c>
      <c r="L16208" s="25">
        <f t="shared" si="1276"/>
        <v>30.285714285714285</v>
      </c>
    </row>
    <row r="16209" spans="1:12" x14ac:dyDescent="0.25">
      <c r="A16209">
        <v>947</v>
      </c>
      <c r="B16209" t="s">
        <v>100</v>
      </c>
      <c r="C16209" s="1">
        <v>42948.572916666664</v>
      </c>
      <c r="D16209">
        <v>1</v>
      </c>
      <c r="E16209" t="s">
        <v>10</v>
      </c>
      <c r="F16209" t="s">
        <v>11</v>
      </c>
      <c r="G16209">
        <v>10</v>
      </c>
      <c r="H16209" t="str">
        <f t="shared" si="1275"/>
        <v>KD</v>
      </c>
      <c r="I16209" s="2">
        <f t="shared" si="1272"/>
        <v>2017</v>
      </c>
      <c r="J16209" s="2">
        <f t="shared" si="1273"/>
        <v>8</v>
      </c>
      <c r="K16209" t="str">
        <f t="shared" si="1274"/>
        <v>Waterjuffer</v>
      </c>
      <c r="L16209" s="25">
        <f t="shared" si="1276"/>
        <v>30.285714285714285</v>
      </c>
    </row>
    <row r="16210" spans="1:12" x14ac:dyDescent="0.25">
      <c r="A16210">
        <v>947</v>
      </c>
      <c r="B16210" t="s">
        <v>100</v>
      </c>
      <c r="C16210" s="1">
        <v>42948.572916666664</v>
      </c>
      <c r="D16210">
        <v>1</v>
      </c>
      <c r="E16210" t="s">
        <v>14</v>
      </c>
      <c r="F16210" t="s">
        <v>15</v>
      </c>
      <c r="G16210">
        <v>9</v>
      </c>
      <c r="H16210" t="str">
        <f t="shared" si="1275"/>
        <v>KD</v>
      </c>
      <c r="I16210" s="2">
        <f t="shared" si="1272"/>
        <v>2017</v>
      </c>
      <c r="J16210" s="2">
        <f t="shared" si="1273"/>
        <v>8</v>
      </c>
      <c r="K16210" t="str">
        <f t="shared" si="1274"/>
        <v>Waterjuffer</v>
      </c>
      <c r="L16210" s="25">
        <f t="shared" si="1276"/>
        <v>30.285714285714285</v>
      </c>
    </row>
    <row r="16211" spans="1:12" x14ac:dyDescent="0.25">
      <c r="A16211">
        <v>947</v>
      </c>
      <c r="B16211" t="s">
        <v>100</v>
      </c>
      <c r="C16211" s="1">
        <v>42969.572916666664</v>
      </c>
      <c r="D16211">
        <v>1</v>
      </c>
      <c r="E16211" t="s">
        <v>55</v>
      </c>
      <c r="F16211" t="s">
        <v>56</v>
      </c>
      <c r="G16211">
        <v>2</v>
      </c>
      <c r="H16211" t="str">
        <f t="shared" si="1275"/>
        <v>KD</v>
      </c>
      <c r="I16211" s="2">
        <f t="shared" si="1272"/>
        <v>2017</v>
      </c>
      <c r="J16211" s="2">
        <f t="shared" si="1273"/>
        <v>8</v>
      </c>
      <c r="K16211" t="str">
        <f t="shared" si="1274"/>
        <v>Korenbouten</v>
      </c>
      <c r="L16211" s="25">
        <f t="shared" si="1276"/>
        <v>33.285714285714285</v>
      </c>
    </row>
    <row r="16212" spans="1:12" x14ac:dyDescent="0.25">
      <c r="A16212">
        <v>947</v>
      </c>
      <c r="B16212" t="s">
        <v>100</v>
      </c>
      <c r="C16212" s="1">
        <v>42969.572916666664</v>
      </c>
      <c r="D16212">
        <v>1</v>
      </c>
      <c r="E16212" t="s">
        <v>18</v>
      </c>
      <c r="F16212" t="s">
        <v>19</v>
      </c>
      <c r="G16212">
        <v>1</v>
      </c>
      <c r="H16212" t="str">
        <f t="shared" si="1275"/>
        <v>KD</v>
      </c>
      <c r="I16212" s="2">
        <f t="shared" si="1272"/>
        <v>2017</v>
      </c>
      <c r="J16212" s="2">
        <f t="shared" si="1273"/>
        <v>8</v>
      </c>
      <c r="K16212" t="str">
        <f t="shared" si="1274"/>
        <v>Korenbouten</v>
      </c>
      <c r="L16212" s="25">
        <f t="shared" si="1276"/>
        <v>33.285714285714285</v>
      </c>
    </row>
    <row r="16213" spans="1:12" x14ac:dyDescent="0.25">
      <c r="A16213">
        <v>947</v>
      </c>
      <c r="B16213" t="s">
        <v>100</v>
      </c>
      <c r="C16213" s="1">
        <v>42969.572916666664</v>
      </c>
      <c r="D16213">
        <v>1</v>
      </c>
      <c r="E16213" t="s">
        <v>10</v>
      </c>
      <c r="F16213" t="s">
        <v>11</v>
      </c>
      <c r="G16213">
        <v>40</v>
      </c>
      <c r="H16213" t="str">
        <f t="shared" si="1275"/>
        <v>KD</v>
      </c>
      <c r="I16213" s="2">
        <f t="shared" si="1272"/>
        <v>2017</v>
      </c>
      <c r="J16213" s="2">
        <f t="shared" si="1273"/>
        <v>8</v>
      </c>
      <c r="K16213" t="str">
        <f t="shared" si="1274"/>
        <v>Waterjuffer</v>
      </c>
      <c r="L16213" s="25">
        <f t="shared" si="1276"/>
        <v>33.285714285714285</v>
      </c>
    </row>
    <row r="16214" spans="1:12" x14ac:dyDescent="0.25">
      <c r="A16214">
        <v>947</v>
      </c>
      <c r="B16214" t="s">
        <v>100</v>
      </c>
      <c r="C16214" s="1">
        <v>42969.572916666664</v>
      </c>
      <c r="D16214">
        <v>1</v>
      </c>
      <c r="E16214" t="s">
        <v>50</v>
      </c>
      <c r="F16214" t="s">
        <v>51</v>
      </c>
      <c r="G16214">
        <v>2</v>
      </c>
      <c r="H16214" t="str">
        <f t="shared" si="1275"/>
        <v>KD</v>
      </c>
      <c r="I16214" s="2">
        <f t="shared" si="1272"/>
        <v>2017</v>
      </c>
      <c r="J16214" s="2">
        <f t="shared" si="1273"/>
        <v>8</v>
      </c>
      <c r="K16214" t="str">
        <f t="shared" si="1274"/>
        <v>Waterjuffer</v>
      </c>
      <c r="L16214" s="25">
        <f t="shared" si="1276"/>
        <v>33.285714285714285</v>
      </c>
    </row>
    <row r="16215" spans="1:12" x14ac:dyDescent="0.25">
      <c r="A16215">
        <v>947</v>
      </c>
      <c r="B16215" t="s">
        <v>100</v>
      </c>
      <c r="C16215" s="1">
        <v>42969.572916666664</v>
      </c>
      <c r="D16215">
        <v>1</v>
      </c>
      <c r="E16215" t="s">
        <v>14</v>
      </c>
      <c r="F16215" t="s">
        <v>15</v>
      </c>
      <c r="G16215">
        <v>1</v>
      </c>
      <c r="H16215" t="str">
        <f t="shared" si="1275"/>
        <v>KD</v>
      </c>
      <c r="I16215" s="2">
        <f t="shared" si="1272"/>
        <v>2017</v>
      </c>
      <c r="J16215" s="2">
        <f t="shared" si="1273"/>
        <v>8</v>
      </c>
      <c r="K16215" t="str">
        <f t="shared" si="1274"/>
        <v>Waterjuffer</v>
      </c>
      <c r="L16215" s="25">
        <f t="shared" si="1276"/>
        <v>33.285714285714285</v>
      </c>
    </row>
    <row r="16216" spans="1:12" x14ac:dyDescent="0.25">
      <c r="A16216">
        <v>947</v>
      </c>
      <c r="B16216" t="s">
        <v>100</v>
      </c>
      <c r="C16216" s="1">
        <v>42982.604166666664</v>
      </c>
      <c r="D16216">
        <v>1</v>
      </c>
      <c r="E16216" t="s">
        <v>46</v>
      </c>
      <c r="F16216" t="s">
        <v>47</v>
      </c>
      <c r="G16216">
        <v>1</v>
      </c>
      <c r="H16216" t="str">
        <f t="shared" si="1275"/>
        <v>KD</v>
      </c>
      <c r="I16216" s="2">
        <f t="shared" si="1272"/>
        <v>2017</v>
      </c>
      <c r="J16216" s="2">
        <f t="shared" si="1273"/>
        <v>9</v>
      </c>
      <c r="K16216" t="str">
        <f t="shared" si="1274"/>
        <v>Pantserjuffers</v>
      </c>
      <c r="L16216" s="25">
        <f t="shared" si="1276"/>
        <v>35.142857142857146</v>
      </c>
    </row>
    <row r="16217" spans="1:12" x14ac:dyDescent="0.25">
      <c r="A16217">
        <v>947</v>
      </c>
      <c r="B16217" t="s">
        <v>100</v>
      </c>
      <c r="C16217" s="1">
        <v>42982.604166666664</v>
      </c>
      <c r="D16217">
        <v>1</v>
      </c>
      <c r="E16217" t="s">
        <v>14</v>
      </c>
      <c r="F16217" t="s">
        <v>15</v>
      </c>
      <c r="G16217">
        <v>8</v>
      </c>
      <c r="H16217" t="str">
        <f t="shared" si="1275"/>
        <v>KD</v>
      </c>
      <c r="I16217" s="2">
        <f t="shared" ref="I16217:I16278" si="1277">YEAR(C16217)</f>
        <v>2017</v>
      </c>
      <c r="J16217" s="2">
        <f t="shared" ref="J16217:J16278" si="1278">MONTH(C16217)</f>
        <v>9</v>
      </c>
      <c r="K16217" t="str">
        <f t="shared" ref="K16217:K16278" si="1279">VLOOKUP(E16217,$Q$2:$R$100,2,FALSE)</f>
        <v>Waterjuffer</v>
      </c>
      <c r="L16217" s="25">
        <f t="shared" si="1276"/>
        <v>35.142857142857146</v>
      </c>
    </row>
    <row r="16218" spans="1:12" x14ac:dyDescent="0.25">
      <c r="A16218">
        <v>947</v>
      </c>
      <c r="B16218" t="s">
        <v>100</v>
      </c>
      <c r="C16218" s="1">
        <v>42982.604166666664</v>
      </c>
      <c r="D16218">
        <v>1</v>
      </c>
      <c r="E16218" t="s">
        <v>32</v>
      </c>
      <c r="F16218" t="s">
        <v>33</v>
      </c>
      <c r="G16218">
        <v>6</v>
      </c>
      <c r="H16218" t="str">
        <f t="shared" si="1275"/>
        <v>KD</v>
      </c>
      <c r="I16218" s="2">
        <f t="shared" si="1277"/>
        <v>2017</v>
      </c>
      <c r="J16218" s="2">
        <f t="shared" si="1278"/>
        <v>9</v>
      </c>
      <c r="K16218" t="str">
        <f t="shared" si="1279"/>
        <v>Korenbouten</v>
      </c>
      <c r="L16218" s="25">
        <f t="shared" si="1276"/>
        <v>35.142857142857146</v>
      </c>
    </row>
    <row r="16219" spans="1:12" x14ac:dyDescent="0.25">
      <c r="A16219">
        <v>947</v>
      </c>
      <c r="B16219" t="s">
        <v>100</v>
      </c>
      <c r="C16219" s="1">
        <v>42982.604166666664</v>
      </c>
      <c r="D16219">
        <v>1</v>
      </c>
      <c r="E16219" t="s">
        <v>10</v>
      </c>
      <c r="F16219" t="s">
        <v>11</v>
      </c>
      <c r="G16219">
        <v>8</v>
      </c>
      <c r="H16219" t="str">
        <f t="shared" si="1275"/>
        <v>KD</v>
      </c>
      <c r="I16219" s="2">
        <f t="shared" si="1277"/>
        <v>2017</v>
      </c>
      <c r="J16219" s="2">
        <f t="shared" si="1278"/>
        <v>9</v>
      </c>
      <c r="K16219" t="str">
        <f t="shared" si="1279"/>
        <v>Waterjuffer</v>
      </c>
      <c r="L16219" s="25">
        <f t="shared" si="1276"/>
        <v>35.142857142857146</v>
      </c>
    </row>
    <row r="16220" spans="1:12" x14ac:dyDescent="0.25">
      <c r="A16220">
        <v>947</v>
      </c>
      <c r="B16220" t="s">
        <v>100</v>
      </c>
      <c r="C16220" s="1">
        <v>42982.604166666664</v>
      </c>
      <c r="D16220">
        <v>1</v>
      </c>
      <c r="E16220" t="s">
        <v>42</v>
      </c>
      <c r="F16220" t="s">
        <v>43</v>
      </c>
      <c r="G16220">
        <v>3</v>
      </c>
      <c r="H16220" t="str">
        <f t="shared" si="1275"/>
        <v>KD</v>
      </c>
      <c r="I16220" s="2">
        <f t="shared" si="1277"/>
        <v>2017</v>
      </c>
      <c r="J16220" s="2">
        <f t="shared" si="1278"/>
        <v>9</v>
      </c>
      <c r="K16220" t="str">
        <f t="shared" si="1279"/>
        <v>Korenbouten</v>
      </c>
      <c r="L16220" s="25">
        <f t="shared" si="1276"/>
        <v>35.142857142857146</v>
      </c>
    </row>
    <row r="16221" spans="1:12" x14ac:dyDescent="0.25">
      <c r="A16221">
        <v>947</v>
      </c>
      <c r="B16221" t="s">
        <v>100</v>
      </c>
      <c r="C16221" s="1">
        <v>42998.510416666664</v>
      </c>
      <c r="D16221">
        <v>1</v>
      </c>
      <c r="E16221" t="s">
        <v>32</v>
      </c>
      <c r="F16221" t="s">
        <v>33</v>
      </c>
      <c r="G16221">
        <v>1</v>
      </c>
      <c r="H16221" t="str">
        <f t="shared" si="1275"/>
        <v>KD</v>
      </c>
      <c r="I16221" s="2">
        <f t="shared" si="1277"/>
        <v>2017</v>
      </c>
      <c r="J16221" s="2">
        <f t="shared" si="1278"/>
        <v>9</v>
      </c>
      <c r="K16221" t="str">
        <f t="shared" si="1279"/>
        <v>Korenbouten</v>
      </c>
      <c r="L16221" s="25">
        <f t="shared" si="1276"/>
        <v>37.428571428571431</v>
      </c>
    </row>
    <row r="16222" spans="1:12" x14ac:dyDescent="0.25">
      <c r="A16222">
        <v>947</v>
      </c>
      <c r="B16222" t="s">
        <v>100</v>
      </c>
      <c r="C16222" s="1">
        <v>42998.510416666664</v>
      </c>
      <c r="D16222">
        <v>1</v>
      </c>
      <c r="E16222" t="s">
        <v>10</v>
      </c>
      <c r="F16222" t="s">
        <v>11</v>
      </c>
      <c r="G16222">
        <v>5</v>
      </c>
      <c r="H16222" t="str">
        <f t="shared" si="1275"/>
        <v>KD</v>
      </c>
      <c r="I16222" s="2">
        <f t="shared" si="1277"/>
        <v>2017</v>
      </c>
      <c r="J16222" s="2">
        <f t="shared" si="1278"/>
        <v>9</v>
      </c>
      <c r="K16222" t="str">
        <f t="shared" si="1279"/>
        <v>Waterjuffer</v>
      </c>
      <c r="L16222" s="25">
        <f t="shared" si="1276"/>
        <v>37.428571428571431</v>
      </c>
    </row>
    <row r="16223" spans="1:12" x14ac:dyDescent="0.25">
      <c r="A16223">
        <v>947</v>
      </c>
      <c r="B16223" t="s">
        <v>100</v>
      </c>
      <c r="C16223" s="1">
        <v>42998.510416666664</v>
      </c>
      <c r="D16223">
        <v>1</v>
      </c>
      <c r="E16223" t="s">
        <v>36</v>
      </c>
      <c r="F16223" t="s">
        <v>37</v>
      </c>
      <c r="G16223">
        <v>1</v>
      </c>
      <c r="H16223" t="str">
        <f t="shared" si="1275"/>
        <v>KD</v>
      </c>
      <c r="I16223" s="2">
        <f t="shared" si="1277"/>
        <v>2017</v>
      </c>
      <c r="J16223" s="2">
        <f t="shared" si="1278"/>
        <v>9</v>
      </c>
      <c r="K16223" t="str">
        <f t="shared" si="1279"/>
        <v>Glazenmakers</v>
      </c>
      <c r="L16223" s="25">
        <f t="shared" si="1276"/>
        <v>37.428571428571431</v>
      </c>
    </row>
    <row r="16224" spans="1:12" x14ac:dyDescent="0.25">
      <c r="A16224">
        <v>947</v>
      </c>
      <c r="B16224" t="s">
        <v>100</v>
      </c>
      <c r="C16224" s="1">
        <v>42998.510416666664</v>
      </c>
      <c r="D16224">
        <v>1</v>
      </c>
      <c r="E16224" t="s">
        <v>14</v>
      </c>
      <c r="F16224" t="s">
        <v>15</v>
      </c>
      <c r="G16224">
        <v>3</v>
      </c>
      <c r="H16224" t="str">
        <f t="shared" si="1275"/>
        <v>KD</v>
      </c>
      <c r="I16224" s="2">
        <f t="shared" si="1277"/>
        <v>2017</v>
      </c>
      <c r="J16224" s="2">
        <f t="shared" si="1278"/>
        <v>9</v>
      </c>
      <c r="K16224" t="str">
        <f t="shared" si="1279"/>
        <v>Waterjuffer</v>
      </c>
      <c r="L16224" s="25">
        <f t="shared" si="1276"/>
        <v>37.428571428571431</v>
      </c>
    </row>
    <row r="16225" spans="1:12" x14ac:dyDescent="0.25">
      <c r="A16225">
        <v>947</v>
      </c>
      <c r="B16225" t="s">
        <v>100</v>
      </c>
      <c r="C16225" s="1">
        <v>43254.520833333336</v>
      </c>
      <c r="D16225">
        <v>1</v>
      </c>
      <c r="E16225" t="s">
        <v>20</v>
      </c>
      <c r="F16225" t="s">
        <v>21</v>
      </c>
      <c r="G16225">
        <v>24</v>
      </c>
      <c r="H16225" t="str">
        <f t="shared" si="1275"/>
        <v>KD</v>
      </c>
      <c r="I16225" s="2">
        <f t="shared" si="1277"/>
        <v>2018</v>
      </c>
      <c r="J16225" s="2">
        <f t="shared" si="1278"/>
        <v>6</v>
      </c>
      <c r="K16225" t="str">
        <f t="shared" si="1279"/>
        <v>Waterjuffer</v>
      </c>
      <c r="L16225" s="25">
        <f t="shared" si="1276"/>
        <v>21.857142857142858</v>
      </c>
    </row>
    <row r="16226" spans="1:12" x14ac:dyDescent="0.25">
      <c r="A16226">
        <v>947</v>
      </c>
      <c r="B16226" t="s">
        <v>100</v>
      </c>
      <c r="C16226" s="1">
        <v>43254.520833333336</v>
      </c>
      <c r="D16226">
        <v>1</v>
      </c>
      <c r="E16226" t="s">
        <v>8</v>
      </c>
      <c r="F16226" t="s">
        <v>9</v>
      </c>
      <c r="G16226">
        <v>2</v>
      </c>
      <c r="H16226" t="str">
        <f t="shared" si="1275"/>
        <v>KD</v>
      </c>
      <c r="I16226" s="2">
        <f t="shared" si="1277"/>
        <v>2018</v>
      </c>
      <c r="J16226" s="2">
        <f t="shared" si="1278"/>
        <v>6</v>
      </c>
      <c r="K16226" t="str">
        <f t="shared" si="1279"/>
        <v>Pantserjuffers</v>
      </c>
      <c r="L16226" s="25">
        <f t="shared" si="1276"/>
        <v>21.857142857142858</v>
      </c>
    </row>
    <row r="16227" spans="1:12" x14ac:dyDescent="0.25">
      <c r="A16227">
        <v>947</v>
      </c>
      <c r="B16227" t="s">
        <v>100</v>
      </c>
      <c r="C16227" s="1">
        <v>43254.520833333336</v>
      </c>
      <c r="D16227">
        <v>1</v>
      </c>
      <c r="E16227" t="s">
        <v>32</v>
      </c>
      <c r="F16227" t="s">
        <v>33</v>
      </c>
      <c r="G16227">
        <v>1</v>
      </c>
      <c r="H16227" t="str">
        <f t="shared" si="1275"/>
        <v>KD</v>
      </c>
      <c r="I16227" s="2">
        <f t="shared" si="1277"/>
        <v>2018</v>
      </c>
      <c r="J16227" s="2">
        <f t="shared" si="1278"/>
        <v>6</v>
      </c>
      <c r="K16227" t="str">
        <f t="shared" si="1279"/>
        <v>Korenbouten</v>
      </c>
      <c r="L16227" s="25">
        <f t="shared" si="1276"/>
        <v>21.857142857142858</v>
      </c>
    </row>
    <row r="16228" spans="1:12" x14ac:dyDescent="0.25">
      <c r="A16228">
        <v>947</v>
      </c>
      <c r="B16228" t="s">
        <v>100</v>
      </c>
      <c r="C16228" s="1">
        <v>43254.520833333336</v>
      </c>
      <c r="D16228">
        <v>1</v>
      </c>
      <c r="E16228" t="s">
        <v>57</v>
      </c>
      <c r="F16228" t="s">
        <v>58</v>
      </c>
      <c r="G16228">
        <v>13</v>
      </c>
      <c r="H16228" t="str">
        <f t="shared" si="1275"/>
        <v>KD</v>
      </c>
      <c r="I16228" s="2">
        <f t="shared" si="1277"/>
        <v>2018</v>
      </c>
      <c r="J16228" s="2">
        <f t="shared" si="1278"/>
        <v>6</v>
      </c>
      <c r="K16228" t="str">
        <f t="shared" si="1279"/>
        <v>Korenbouten</v>
      </c>
      <c r="L16228" s="25">
        <f t="shared" si="1276"/>
        <v>21.857142857142858</v>
      </c>
    </row>
    <row r="16229" spans="1:12" x14ac:dyDescent="0.25">
      <c r="A16229">
        <v>947</v>
      </c>
      <c r="B16229" t="s">
        <v>100</v>
      </c>
      <c r="C16229" s="1">
        <v>43254.520833333336</v>
      </c>
      <c r="D16229">
        <v>1</v>
      </c>
      <c r="E16229" t="s">
        <v>18</v>
      </c>
      <c r="F16229" t="s">
        <v>19</v>
      </c>
      <c r="G16229">
        <v>3</v>
      </c>
      <c r="H16229" t="str">
        <f t="shared" si="1275"/>
        <v>KD</v>
      </c>
      <c r="I16229" s="2">
        <f t="shared" si="1277"/>
        <v>2018</v>
      </c>
      <c r="J16229" s="2">
        <f t="shared" si="1278"/>
        <v>6</v>
      </c>
      <c r="K16229" t="str">
        <f t="shared" si="1279"/>
        <v>Korenbouten</v>
      </c>
      <c r="L16229" s="25">
        <f t="shared" si="1276"/>
        <v>21.857142857142858</v>
      </c>
    </row>
    <row r="16230" spans="1:12" x14ac:dyDescent="0.25">
      <c r="A16230">
        <v>947</v>
      </c>
      <c r="B16230" t="s">
        <v>100</v>
      </c>
      <c r="C16230" s="1">
        <v>43254.520833333336</v>
      </c>
      <c r="D16230">
        <v>1</v>
      </c>
      <c r="E16230" t="s">
        <v>22</v>
      </c>
      <c r="F16230" t="s">
        <v>23</v>
      </c>
      <c r="G16230">
        <v>3</v>
      </c>
      <c r="H16230" t="str">
        <f t="shared" si="1275"/>
        <v>KD</v>
      </c>
      <c r="I16230" s="2">
        <f t="shared" si="1277"/>
        <v>2018</v>
      </c>
      <c r="J16230" s="2">
        <f t="shared" si="1278"/>
        <v>6</v>
      </c>
      <c r="K16230" t="str">
        <f t="shared" si="1279"/>
        <v>Glazenmakers</v>
      </c>
      <c r="L16230" s="25">
        <f t="shared" si="1276"/>
        <v>21.857142857142858</v>
      </c>
    </row>
    <row r="16231" spans="1:12" x14ac:dyDescent="0.25">
      <c r="A16231">
        <v>947</v>
      </c>
      <c r="B16231" t="s">
        <v>100</v>
      </c>
      <c r="C16231" s="1">
        <v>43254.520833333336</v>
      </c>
      <c r="D16231">
        <v>1</v>
      </c>
      <c r="E16231" t="s">
        <v>26</v>
      </c>
      <c r="F16231" t="s">
        <v>27</v>
      </c>
      <c r="G16231">
        <v>7</v>
      </c>
      <c r="H16231" t="str">
        <f t="shared" si="1275"/>
        <v>KD</v>
      </c>
      <c r="I16231" s="2">
        <f t="shared" si="1277"/>
        <v>2018</v>
      </c>
      <c r="J16231" s="2">
        <f t="shared" si="1278"/>
        <v>6</v>
      </c>
      <c r="K16231" t="str">
        <f t="shared" si="1279"/>
        <v>Glazenmakers</v>
      </c>
      <c r="L16231" s="25">
        <f t="shared" si="1276"/>
        <v>21.857142857142858</v>
      </c>
    </row>
    <row r="16232" spans="1:12" x14ac:dyDescent="0.25">
      <c r="A16232">
        <v>947</v>
      </c>
      <c r="B16232" t="s">
        <v>100</v>
      </c>
      <c r="C16232" s="1">
        <v>43254.520833333336</v>
      </c>
      <c r="D16232">
        <v>1</v>
      </c>
      <c r="E16232" t="s">
        <v>10</v>
      </c>
      <c r="F16232" t="s">
        <v>11</v>
      </c>
      <c r="G16232">
        <v>81</v>
      </c>
      <c r="H16232" t="str">
        <f t="shared" si="1275"/>
        <v>KD</v>
      </c>
      <c r="I16232" s="2">
        <f t="shared" si="1277"/>
        <v>2018</v>
      </c>
      <c r="J16232" s="2">
        <f t="shared" si="1278"/>
        <v>6</v>
      </c>
      <c r="K16232" t="str">
        <f t="shared" si="1279"/>
        <v>Waterjuffer</v>
      </c>
      <c r="L16232" s="25">
        <f t="shared" si="1276"/>
        <v>21.857142857142858</v>
      </c>
    </row>
    <row r="16233" spans="1:12" x14ac:dyDescent="0.25">
      <c r="A16233">
        <v>947</v>
      </c>
      <c r="B16233" t="s">
        <v>100</v>
      </c>
      <c r="C16233" s="1">
        <v>43254.520833333336</v>
      </c>
      <c r="D16233">
        <v>1</v>
      </c>
      <c r="E16233" t="s">
        <v>44</v>
      </c>
      <c r="F16233" t="s">
        <v>45</v>
      </c>
      <c r="G16233">
        <v>2</v>
      </c>
      <c r="H16233" t="str">
        <f t="shared" si="1275"/>
        <v>KD</v>
      </c>
      <c r="I16233" s="2">
        <f t="shared" si="1277"/>
        <v>2018</v>
      </c>
      <c r="J16233" s="2">
        <f t="shared" si="1278"/>
        <v>6</v>
      </c>
      <c r="K16233" t="str">
        <f t="shared" si="1279"/>
        <v>Korenbouten</v>
      </c>
      <c r="L16233" s="25">
        <f t="shared" si="1276"/>
        <v>21.857142857142858</v>
      </c>
    </row>
    <row r="16234" spans="1:12" x14ac:dyDescent="0.25">
      <c r="A16234">
        <v>947</v>
      </c>
      <c r="B16234" t="s">
        <v>100</v>
      </c>
      <c r="C16234" s="1">
        <v>43254.520833333336</v>
      </c>
      <c r="D16234">
        <v>1</v>
      </c>
      <c r="E16234" t="s">
        <v>73</v>
      </c>
      <c r="F16234" t="s">
        <v>74</v>
      </c>
      <c r="G16234">
        <v>1</v>
      </c>
      <c r="H16234" t="str">
        <f t="shared" si="1275"/>
        <v>KD</v>
      </c>
      <c r="I16234" s="2">
        <f t="shared" si="1277"/>
        <v>2018</v>
      </c>
      <c r="J16234" s="2">
        <f t="shared" si="1278"/>
        <v>6</v>
      </c>
      <c r="K16234" t="str">
        <f t="shared" si="1279"/>
        <v>Glanslibel</v>
      </c>
      <c r="L16234" s="25">
        <f t="shared" si="1276"/>
        <v>21.857142857142858</v>
      </c>
    </row>
    <row r="16235" spans="1:12" x14ac:dyDescent="0.25">
      <c r="A16235">
        <v>947</v>
      </c>
      <c r="B16235" t="s">
        <v>100</v>
      </c>
      <c r="C16235" s="1">
        <v>43254.520833333336</v>
      </c>
      <c r="D16235">
        <v>1</v>
      </c>
      <c r="E16235" t="s">
        <v>16</v>
      </c>
      <c r="F16235" t="s">
        <v>17</v>
      </c>
      <c r="G16235">
        <v>3</v>
      </c>
      <c r="H16235" t="str">
        <f t="shared" si="1275"/>
        <v>KD</v>
      </c>
      <c r="I16235" s="2">
        <f t="shared" si="1277"/>
        <v>2018</v>
      </c>
      <c r="J16235" s="2">
        <f t="shared" si="1278"/>
        <v>6</v>
      </c>
      <c r="K16235" t="str">
        <f t="shared" si="1279"/>
        <v>Waterjuffer</v>
      </c>
      <c r="L16235" s="25">
        <f t="shared" si="1276"/>
        <v>21.857142857142858</v>
      </c>
    </row>
    <row r="16236" spans="1:12" x14ac:dyDescent="0.25">
      <c r="A16236">
        <v>947</v>
      </c>
      <c r="B16236" t="s">
        <v>100</v>
      </c>
      <c r="C16236" s="1">
        <v>43254.520833333336</v>
      </c>
      <c r="D16236">
        <v>1</v>
      </c>
      <c r="E16236" t="s">
        <v>28</v>
      </c>
      <c r="F16236" t="s">
        <v>29</v>
      </c>
      <c r="G16236">
        <v>13</v>
      </c>
      <c r="H16236" t="str">
        <f t="shared" si="1275"/>
        <v>KD</v>
      </c>
      <c r="I16236" s="2">
        <f t="shared" si="1277"/>
        <v>2018</v>
      </c>
      <c r="J16236" s="2">
        <f t="shared" si="1278"/>
        <v>6</v>
      </c>
      <c r="K16236" t="str">
        <f t="shared" si="1279"/>
        <v>Korenbouten</v>
      </c>
      <c r="L16236" s="25">
        <f t="shared" si="1276"/>
        <v>21.857142857142858</v>
      </c>
    </row>
    <row r="16237" spans="1:12" x14ac:dyDescent="0.25">
      <c r="A16237">
        <v>947</v>
      </c>
      <c r="B16237" t="s">
        <v>100</v>
      </c>
      <c r="C16237" s="1">
        <v>43254.520833333336</v>
      </c>
      <c r="D16237">
        <v>1</v>
      </c>
      <c r="E16237" t="s">
        <v>14</v>
      </c>
      <c r="F16237" t="s">
        <v>15</v>
      </c>
      <c r="G16237">
        <v>49</v>
      </c>
      <c r="H16237" t="str">
        <f t="shared" si="1275"/>
        <v>KD</v>
      </c>
      <c r="I16237" s="2">
        <f t="shared" si="1277"/>
        <v>2018</v>
      </c>
      <c r="J16237" s="2">
        <f t="shared" si="1278"/>
        <v>6</v>
      </c>
      <c r="K16237" t="str">
        <f t="shared" si="1279"/>
        <v>Waterjuffer</v>
      </c>
      <c r="L16237" s="25">
        <f t="shared" si="1276"/>
        <v>21.857142857142858</v>
      </c>
    </row>
    <row r="16238" spans="1:12" x14ac:dyDescent="0.25">
      <c r="A16238">
        <v>947</v>
      </c>
      <c r="B16238" t="s">
        <v>100</v>
      </c>
      <c r="C16238" s="1">
        <v>43280.5</v>
      </c>
      <c r="D16238">
        <v>1</v>
      </c>
      <c r="E16238" t="s">
        <v>32</v>
      </c>
      <c r="F16238" t="s">
        <v>33</v>
      </c>
      <c r="G16238">
        <v>275</v>
      </c>
      <c r="H16238" t="str">
        <f t="shared" si="1275"/>
        <v>KD</v>
      </c>
      <c r="I16238" s="2">
        <f t="shared" si="1277"/>
        <v>2018</v>
      </c>
      <c r="J16238" s="2">
        <f t="shared" si="1278"/>
        <v>6</v>
      </c>
      <c r="K16238" t="str">
        <f t="shared" si="1279"/>
        <v>Korenbouten</v>
      </c>
      <c r="L16238" s="25">
        <f t="shared" si="1276"/>
        <v>25.571428571428573</v>
      </c>
    </row>
    <row r="16239" spans="1:12" x14ac:dyDescent="0.25">
      <c r="A16239">
        <v>947</v>
      </c>
      <c r="B16239" t="s">
        <v>100</v>
      </c>
      <c r="C16239" s="1">
        <v>43280.5</v>
      </c>
      <c r="D16239">
        <v>1</v>
      </c>
      <c r="E16239" t="s">
        <v>18</v>
      </c>
      <c r="F16239" t="s">
        <v>19</v>
      </c>
      <c r="G16239">
        <v>1</v>
      </c>
      <c r="H16239" t="str">
        <f t="shared" si="1275"/>
        <v>KD</v>
      </c>
      <c r="I16239" s="2">
        <f t="shared" si="1277"/>
        <v>2018</v>
      </c>
      <c r="J16239" s="2">
        <f t="shared" si="1278"/>
        <v>6</v>
      </c>
      <c r="K16239" t="str">
        <f t="shared" si="1279"/>
        <v>Korenbouten</v>
      </c>
      <c r="L16239" s="25">
        <f t="shared" si="1276"/>
        <v>25.571428571428573</v>
      </c>
    </row>
    <row r="16240" spans="1:12" x14ac:dyDescent="0.25">
      <c r="A16240">
        <v>947</v>
      </c>
      <c r="B16240" t="s">
        <v>100</v>
      </c>
      <c r="C16240" s="1">
        <v>43280.5</v>
      </c>
      <c r="D16240">
        <v>1</v>
      </c>
      <c r="E16240" t="s">
        <v>30</v>
      </c>
      <c r="F16240" t="s">
        <v>31</v>
      </c>
      <c r="G16240">
        <v>2</v>
      </c>
      <c r="H16240" t="str">
        <f t="shared" si="1275"/>
        <v>KD</v>
      </c>
      <c r="I16240" s="2">
        <f t="shared" si="1277"/>
        <v>2018</v>
      </c>
      <c r="J16240" s="2">
        <f t="shared" si="1278"/>
        <v>6</v>
      </c>
      <c r="K16240" t="str">
        <f t="shared" si="1279"/>
        <v>Pantserjuffers</v>
      </c>
      <c r="L16240" s="25">
        <f t="shared" si="1276"/>
        <v>25.571428571428573</v>
      </c>
    </row>
    <row r="16241" spans="1:12" x14ac:dyDescent="0.25">
      <c r="A16241">
        <v>947</v>
      </c>
      <c r="B16241" t="s">
        <v>100</v>
      </c>
      <c r="C16241" s="1">
        <v>43280.5</v>
      </c>
      <c r="D16241">
        <v>1</v>
      </c>
      <c r="E16241" t="s">
        <v>26</v>
      </c>
      <c r="F16241" t="s">
        <v>27</v>
      </c>
      <c r="G16241">
        <v>2</v>
      </c>
      <c r="H16241" t="str">
        <f t="shared" si="1275"/>
        <v>KD</v>
      </c>
      <c r="I16241" s="2">
        <f t="shared" si="1277"/>
        <v>2018</v>
      </c>
      <c r="J16241" s="2">
        <f t="shared" si="1278"/>
        <v>6</v>
      </c>
      <c r="K16241" t="str">
        <f t="shared" si="1279"/>
        <v>Glazenmakers</v>
      </c>
      <c r="L16241" s="25">
        <f t="shared" si="1276"/>
        <v>25.571428571428573</v>
      </c>
    </row>
    <row r="16242" spans="1:12" x14ac:dyDescent="0.25">
      <c r="A16242">
        <v>947</v>
      </c>
      <c r="B16242" t="s">
        <v>100</v>
      </c>
      <c r="C16242" s="1">
        <v>43280.5</v>
      </c>
      <c r="D16242">
        <v>1</v>
      </c>
      <c r="E16242" t="s">
        <v>10</v>
      </c>
      <c r="F16242" t="s">
        <v>11</v>
      </c>
      <c r="G16242">
        <v>240</v>
      </c>
      <c r="H16242" t="str">
        <f t="shared" si="1275"/>
        <v>KD</v>
      </c>
      <c r="I16242" s="2">
        <f t="shared" si="1277"/>
        <v>2018</v>
      </c>
      <c r="J16242" s="2">
        <f t="shared" si="1278"/>
        <v>6</v>
      </c>
      <c r="K16242" t="str">
        <f t="shared" si="1279"/>
        <v>Waterjuffer</v>
      </c>
      <c r="L16242" s="25">
        <f t="shared" si="1276"/>
        <v>25.571428571428573</v>
      </c>
    </row>
    <row r="16243" spans="1:12" x14ac:dyDescent="0.25">
      <c r="A16243">
        <v>947</v>
      </c>
      <c r="B16243" t="s">
        <v>100</v>
      </c>
      <c r="C16243" s="1">
        <v>43280.5</v>
      </c>
      <c r="D16243">
        <v>1</v>
      </c>
      <c r="E16243" t="s">
        <v>28</v>
      </c>
      <c r="F16243" t="s">
        <v>29</v>
      </c>
      <c r="G16243">
        <v>3</v>
      </c>
      <c r="H16243" t="str">
        <f t="shared" si="1275"/>
        <v>KD</v>
      </c>
      <c r="I16243" s="2">
        <f t="shared" si="1277"/>
        <v>2018</v>
      </c>
      <c r="J16243" s="2">
        <f t="shared" si="1278"/>
        <v>6</v>
      </c>
      <c r="K16243" t="str">
        <f t="shared" si="1279"/>
        <v>Korenbouten</v>
      </c>
      <c r="L16243" s="25">
        <f t="shared" si="1276"/>
        <v>25.571428571428573</v>
      </c>
    </row>
    <row r="16244" spans="1:12" x14ac:dyDescent="0.25">
      <c r="A16244">
        <v>947</v>
      </c>
      <c r="B16244" t="s">
        <v>100</v>
      </c>
      <c r="C16244" s="1">
        <v>43280.5</v>
      </c>
      <c r="D16244">
        <v>1</v>
      </c>
      <c r="E16244" t="s">
        <v>24</v>
      </c>
      <c r="F16244" t="s">
        <v>25</v>
      </c>
      <c r="G16244">
        <v>1</v>
      </c>
      <c r="H16244" t="str">
        <f t="shared" si="1275"/>
        <v>KD</v>
      </c>
      <c r="I16244" s="2">
        <f t="shared" si="1277"/>
        <v>2018</v>
      </c>
      <c r="J16244" s="2">
        <f t="shared" si="1278"/>
        <v>6</v>
      </c>
      <c r="K16244" t="str">
        <f t="shared" si="1279"/>
        <v>Glazenmakers</v>
      </c>
      <c r="L16244" s="25">
        <f t="shared" si="1276"/>
        <v>25.571428571428573</v>
      </c>
    </row>
    <row r="16245" spans="1:12" x14ac:dyDescent="0.25">
      <c r="A16245">
        <v>947</v>
      </c>
      <c r="B16245" t="s">
        <v>100</v>
      </c>
      <c r="C16245" s="1">
        <v>43280.5</v>
      </c>
      <c r="D16245">
        <v>1</v>
      </c>
      <c r="E16245" t="s">
        <v>14</v>
      </c>
      <c r="F16245" t="s">
        <v>15</v>
      </c>
      <c r="G16245">
        <v>20</v>
      </c>
      <c r="H16245" t="str">
        <f t="shared" si="1275"/>
        <v>KD</v>
      </c>
      <c r="I16245" s="2">
        <f t="shared" si="1277"/>
        <v>2018</v>
      </c>
      <c r="J16245" s="2">
        <f t="shared" si="1278"/>
        <v>6</v>
      </c>
      <c r="K16245" t="str">
        <f t="shared" si="1279"/>
        <v>Waterjuffer</v>
      </c>
      <c r="L16245" s="25">
        <f t="shared" si="1276"/>
        <v>25.571428571428573</v>
      </c>
    </row>
    <row r="16246" spans="1:12" x14ac:dyDescent="0.25">
      <c r="A16246">
        <v>947</v>
      </c>
      <c r="B16246" t="s">
        <v>100</v>
      </c>
      <c r="C16246" s="1">
        <v>43295.541666666664</v>
      </c>
      <c r="D16246">
        <v>1</v>
      </c>
      <c r="E16246" t="s">
        <v>32</v>
      </c>
      <c r="F16246" t="s">
        <v>33</v>
      </c>
      <c r="G16246">
        <v>3</v>
      </c>
      <c r="H16246" t="str">
        <f t="shared" si="1275"/>
        <v>KD</v>
      </c>
      <c r="I16246" s="2">
        <f t="shared" si="1277"/>
        <v>2018</v>
      </c>
      <c r="J16246" s="2">
        <f t="shared" si="1278"/>
        <v>7</v>
      </c>
      <c r="K16246" t="str">
        <f t="shared" si="1279"/>
        <v>Korenbouten</v>
      </c>
      <c r="L16246" s="25">
        <f t="shared" si="1276"/>
        <v>27.714285714285715</v>
      </c>
    </row>
    <row r="16247" spans="1:12" x14ac:dyDescent="0.25">
      <c r="A16247">
        <v>947</v>
      </c>
      <c r="B16247" t="s">
        <v>100</v>
      </c>
      <c r="C16247" s="1">
        <v>43295.541666666664</v>
      </c>
      <c r="D16247">
        <v>1</v>
      </c>
      <c r="E16247" t="s">
        <v>30</v>
      </c>
      <c r="F16247" t="s">
        <v>31</v>
      </c>
      <c r="G16247">
        <v>9</v>
      </c>
      <c r="H16247" t="str">
        <f t="shared" si="1275"/>
        <v>KD</v>
      </c>
      <c r="I16247" s="2">
        <f t="shared" si="1277"/>
        <v>2018</v>
      </c>
      <c r="J16247" s="2">
        <f t="shared" si="1278"/>
        <v>7</v>
      </c>
      <c r="K16247" t="str">
        <f t="shared" si="1279"/>
        <v>Pantserjuffers</v>
      </c>
      <c r="L16247" s="25">
        <f t="shared" si="1276"/>
        <v>27.714285714285715</v>
      </c>
    </row>
    <row r="16248" spans="1:12" x14ac:dyDescent="0.25">
      <c r="A16248">
        <v>947</v>
      </c>
      <c r="B16248" t="s">
        <v>100</v>
      </c>
      <c r="C16248" s="1">
        <v>43295.541666666664</v>
      </c>
      <c r="D16248">
        <v>1</v>
      </c>
      <c r="E16248" t="s">
        <v>26</v>
      </c>
      <c r="F16248" t="s">
        <v>27</v>
      </c>
      <c r="G16248">
        <v>3</v>
      </c>
      <c r="H16248" t="str">
        <f t="shared" si="1275"/>
        <v>KD</v>
      </c>
      <c r="I16248" s="2">
        <f t="shared" si="1277"/>
        <v>2018</v>
      </c>
      <c r="J16248" s="2">
        <f t="shared" si="1278"/>
        <v>7</v>
      </c>
      <c r="K16248" t="str">
        <f t="shared" si="1279"/>
        <v>Glazenmakers</v>
      </c>
      <c r="L16248" s="25">
        <f t="shared" si="1276"/>
        <v>27.714285714285715</v>
      </c>
    </row>
    <row r="16249" spans="1:12" x14ac:dyDescent="0.25">
      <c r="A16249">
        <v>947</v>
      </c>
      <c r="B16249" t="s">
        <v>100</v>
      </c>
      <c r="C16249" s="1">
        <v>43295.541666666664</v>
      </c>
      <c r="D16249">
        <v>1</v>
      </c>
      <c r="E16249" t="s">
        <v>71</v>
      </c>
      <c r="F16249" t="s">
        <v>72</v>
      </c>
      <c r="G16249">
        <v>8</v>
      </c>
      <c r="H16249" t="str">
        <f t="shared" si="1275"/>
        <v>KD</v>
      </c>
      <c r="I16249" s="2">
        <f t="shared" si="1277"/>
        <v>2018</v>
      </c>
      <c r="J16249" s="2">
        <f t="shared" si="1278"/>
        <v>7</v>
      </c>
      <c r="K16249" t="str">
        <f t="shared" si="1279"/>
        <v>Waterjuffer</v>
      </c>
      <c r="L16249" s="25">
        <f t="shared" si="1276"/>
        <v>27.714285714285715</v>
      </c>
    </row>
    <row r="16250" spans="1:12" x14ac:dyDescent="0.25">
      <c r="A16250">
        <v>947</v>
      </c>
      <c r="B16250" t="s">
        <v>100</v>
      </c>
      <c r="C16250" s="1">
        <v>43295.541666666664</v>
      </c>
      <c r="D16250">
        <v>1</v>
      </c>
      <c r="E16250" t="s">
        <v>10</v>
      </c>
      <c r="F16250" t="s">
        <v>11</v>
      </c>
      <c r="G16250">
        <v>137</v>
      </c>
      <c r="H16250" t="str">
        <f t="shared" si="1275"/>
        <v>KD</v>
      </c>
      <c r="I16250" s="2">
        <f t="shared" si="1277"/>
        <v>2018</v>
      </c>
      <c r="J16250" s="2">
        <f t="shared" si="1278"/>
        <v>7</v>
      </c>
      <c r="K16250" t="str">
        <f t="shared" si="1279"/>
        <v>Waterjuffer</v>
      </c>
      <c r="L16250" s="25">
        <f t="shared" si="1276"/>
        <v>27.714285714285715</v>
      </c>
    </row>
    <row r="16251" spans="1:12" x14ac:dyDescent="0.25">
      <c r="A16251">
        <v>947</v>
      </c>
      <c r="B16251" t="s">
        <v>100</v>
      </c>
      <c r="C16251" s="1">
        <v>43295.541666666664</v>
      </c>
      <c r="D16251">
        <v>1</v>
      </c>
      <c r="E16251" t="s">
        <v>14</v>
      </c>
      <c r="F16251" t="s">
        <v>15</v>
      </c>
      <c r="G16251">
        <v>15</v>
      </c>
      <c r="H16251" t="str">
        <f t="shared" si="1275"/>
        <v>KD</v>
      </c>
      <c r="I16251" s="2">
        <f t="shared" si="1277"/>
        <v>2018</v>
      </c>
      <c r="J16251" s="2">
        <f t="shared" si="1278"/>
        <v>7</v>
      </c>
      <c r="K16251" t="str">
        <f t="shared" si="1279"/>
        <v>Waterjuffer</v>
      </c>
      <c r="L16251" s="25">
        <f t="shared" si="1276"/>
        <v>27.714285714285715</v>
      </c>
    </row>
    <row r="16252" spans="1:12" x14ac:dyDescent="0.25">
      <c r="A16252">
        <v>947</v>
      </c>
      <c r="B16252" t="s">
        <v>100</v>
      </c>
      <c r="C16252" s="1">
        <v>43316.583333333336</v>
      </c>
      <c r="D16252">
        <v>1</v>
      </c>
      <c r="E16252" t="s">
        <v>8</v>
      </c>
      <c r="F16252" t="s">
        <v>9</v>
      </c>
      <c r="G16252">
        <v>1</v>
      </c>
      <c r="H16252" t="str">
        <f t="shared" si="1275"/>
        <v>KD</v>
      </c>
      <c r="I16252" s="2">
        <f t="shared" si="1277"/>
        <v>2018</v>
      </c>
      <c r="J16252" s="2">
        <f t="shared" si="1278"/>
        <v>8</v>
      </c>
      <c r="K16252" t="str">
        <f t="shared" si="1279"/>
        <v>Pantserjuffers</v>
      </c>
      <c r="L16252" s="25">
        <f t="shared" si="1276"/>
        <v>30.714285714285715</v>
      </c>
    </row>
    <row r="16253" spans="1:12" x14ac:dyDescent="0.25">
      <c r="A16253">
        <v>947</v>
      </c>
      <c r="B16253" t="s">
        <v>100</v>
      </c>
      <c r="C16253" s="1">
        <v>43316.583333333336</v>
      </c>
      <c r="D16253">
        <v>1</v>
      </c>
      <c r="E16253" t="s">
        <v>32</v>
      </c>
      <c r="F16253" t="s">
        <v>33</v>
      </c>
      <c r="G16253">
        <v>1</v>
      </c>
      <c r="H16253" t="str">
        <f t="shared" si="1275"/>
        <v>KD</v>
      </c>
      <c r="I16253" s="2">
        <f t="shared" si="1277"/>
        <v>2018</v>
      </c>
      <c r="J16253" s="2">
        <f t="shared" si="1278"/>
        <v>8</v>
      </c>
      <c r="K16253" t="str">
        <f t="shared" si="1279"/>
        <v>Korenbouten</v>
      </c>
      <c r="L16253" s="25">
        <f t="shared" si="1276"/>
        <v>30.714285714285715</v>
      </c>
    </row>
    <row r="16254" spans="1:12" x14ac:dyDescent="0.25">
      <c r="A16254">
        <v>947</v>
      </c>
      <c r="B16254" t="s">
        <v>100</v>
      </c>
      <c r="C16254" s="1">
        <v>43316.583333333336</v>
      </c>
      <c r="D16254">
        <v>1</v>
      </c>
      <c r="E16254" t="s">
        <v>30</v>
      </c>
      <c r="F16254" t="s">
        <v>31</v>
      </c>
      <c r="G16254">
        <v>15</v>
      </c>
      <c r="H16254" t="str">
        <f t="shared" si="1275"/>
        <v>KD</v>
      </c>
      <c r="I16254" s="2">
        <f t="shared" si="1277"/>
        <v>2018</v>
      </c>
      <c r="J16254" s="2">
        <f t="shared" si="1278"/>
        <v>8</v>
      </c>
      <c r="K16254" t="str">
        <f t="shared" si="1279"/>
        <v>Pantserjuffers</v>
      </c>
      <c r="L16254" s="25">
        <f t="shared" si="1276"/>
        <v>30.714285714285715</v>
      </c>
    </row>
    <row r="16255" spans="1:12" x14ac:dyDescent="0.25">
      <c r="A16255">
        <v>947</v>
      </c>
      <c r="B16255" t="s">
        <v>100</v>
      </c>
      <c r="C16255" s="1">
        <v>43316.583333333336</v>
      </c>
      <c r="D16255">
        <v>1</v>
      </c>
      <c r="E16255" t="s">
        <v>71</v>
      </c>
      <c r="F16255" t="s">
        <v>72</v>
      </c>
      <c r="G16255">
        <v>2</v>
      </c>
      <c r="H16255" t="str">
        <f t="shared" si="1275"/>
        <v>KD</v>
      </c>
      <c r="I16255" s="2">
        <f t="shared" si="1277"/>
        <v>2018</v>
      </c>
      <c r="J16255" s="2">
        <f t="shared" si="1278"/>
        <v>8</v>
      </c>
      <c r="K16255" t="str">
        <f t="shared" si="1279"/>
        <v>Waterjuffer</v>
      </c>
      <c r="L16255" s="25">
        <f t="shared" si="1276"/>
        <v>30.714285714285715</v>
      </c>
    </row>
    <row r="16256" spans="1:12" x14ac:dyDescent="0.25">
      <c r="A16256">
        <v>947</v>
      </c>
      <c r="B16256" t="s">
        <v>100</v>
      </c>
      <c r="C16256" s="1">
        <v>43316.583333333336</v>
      </c>
      <c r="D16256">
        <v>1</v>
      </c>
      <c r="E16256" t="s">
        <v>10</v>
      </c>
      <c r="F16256" t="s">
        <v>11</v>
      </c>
      <c r="G16256">
        <v>2</v>
      </c>
      <c r="H16256" t="str">
        <f t="shared" si="1275"/>
        <v>KD</v>
      </c>
      <c r="I16256" s="2">
        <f t="shared" si="1277"/>
        <v>2018</v>
      </c>
      <c r="J16256" s="2">
        <f t="shared" si="1278"/>
        <v>8</v>
      </c>
      <c r="K16256" t="str">
        <f t="shared" si="1279"/>
        <v>Waterjuffer</v>
      </c>
      <c r="L16256" s="25">
        <f t="shared" si="1276"/>
        <v>30.714285714285715</v>
      </c>
    </row>
    <row r="16257" spans="1:12" x14ac:dyDescent="0.25">
      <c r="A16257">
        <v>947</v>
      </c>
      <c r="B16257" t="s">
        <v>100</v>
      </c>
      <c r="C16257" s="1">
        <v>43316.583333333336</v>
      </c>
      <c r="D16257">
        <v>1</v>
      </c>
      <c r="E16257" t="s">
        <v>14</v>
      </c>
      <c r="F16257" t="s">
        <v>15</v>
      </c>
      <c r="G16257">
        <v>1</v>
      </c>
      <c r="H16257" t="str">
        <f t="shared" si="1275"/>
        <v>KD</v>
      </c>
      <c r="I16257" s="2">
        <f t="shared" si="1277"/>
        <v>2018</v>
      </c>
      <c r="J16257" s="2">
        <f t="shared" si="1278"/>
        <v>8</v>
      </c>
      <c r="K16257" t="str">
        <f t="shared" si="1279"/>
        <v>Waterjuffer</v>
      </c>
      <c r="L16257" s="25">
        <f t="shared" si="1276"/>
        <v>30.714285714285715</v>
      </c>
    </row>
    <row r="16258" spans="1:12" x14ac:dyDescent="0.25">
      <c r="A16258">
        <v>947</v>
      </c>
      <c r="B16258" t="s">
        <v>100</v>
      </c>
      <c r="C16258" s="1">
        <v>43316.583333333336</v>
      </c>
      <c r="D16258">
        <v>1</v>
      </c>
      <c r="E16258" t="s">
        <v>18</v>
      </c>
      <c r="F16258" t="s">
        <v>19</v>
      </c>
      <c r="G16258">
        <v>1</v>
      </c>
      <c r="H16258" t="str">
        <f t="shared" ref="H16258:H16321" si="1280">VLOOKUP(A16258,$N$2:$O$51,2,FALSE)</f>
        <v>KD</v>
      </c>
      <c r="I16258" s="2">
        <f t="shared" si="1277"/>
        <v>2018</v>
      </c>
      <c r="J16258" s="2">
        <f t="shared" si="1278"/>
        <v>8</v>
      </c>
      <c r="K16258" t="str">
        <f t="shared" si="1279"/>
        <v>Korenbouten</v>
      </c>
      <c r="L16258" s="25">
        <f t="shared" si="1276"/>
        <v>30.714285714285715</v>
      </c>
    </row>
    <row r="16259" spans="1:12" x14ac:dyDescent="0.25">
      <c r="A16259">
        <v>947</v>
      </c>
      <c r="B16259" t="s">
        <v>100</v>
      </c>
      <c r="C16259" s="1">
        <v>43316.583333333336</v>
      </c>
      <c r="D16259">
        <v>1</v>
      </c>
      <c r="E16259" t="s">
        <v>26</v>
      </c>
      <c r="F16259" t="s">
        <v>27</v>
      </c>
      <c r="G16259">
        <v>1</v>
      </c>
      <c r="H16259" t="str">
        <f t="shared" si="1280"/>
        <v>KD</v>
      </c>
      <c r="I16259" s="2">
        <f t="shared" si="1277"/>
        <v>2018</v>
      </c>
      <c r="J16259" s="2">
        <f t="shared" si="1278"/>
        <v>8</v>
      </c>
      <c r="K16259" t="str">
        <f t="shared" si="1279"/>
        <v>Glazenmakers</v>
      </c>
      <c r="L16259" s="25">
        <f t="shared" ref="L16259:L16322" si="1281">(ROUNDDOWN(C16259-DATE(I16259,1,1),0))/7</f>
        <v>30.714285714285715</v>
      </c>
    </row>
    <row r="16260" spans="1:12" x14ac:dyDescent="0.25">
      <c r="A16260">
        <v>947</v>
      </c>
      <c r="B16260" t="s">
        <v>100</v>
      </c>
      <c r="C16260" s="1">
        <v>43329.583333333336</v>
      </c>
      <c r="D16260">
        <v>1</v>
      </c>
      <c r="E16260" t="s">
        <v>32</v>
      </c>
      <c r="F16260" t="s">
        <v>33</v>
      </c>
      <c r="G16260">
        <v>2</v>
      </c>
      <c r="H16260" t="str">
        <f t="shared" si="1280"/>
        <v>KD</v>
      </c>
      <c r="I16260" s="2">
        <f t="shared" si="1277"/>
        <v>2018</v>
      </c>
      <c r="J16260" s="2">
        <f t="shared" si="1278"/>
        <v>8</v>
      </c>
      <c r="K16260" t="str">
        <f t="shared" si="1279"/>
        <v>Korenbouten</v>
      </c>
      <c r="L16260" s="25">
        <f t="shared" si="1281"/>
        <v>32.571428571428569</v>
      </c>
    </row>
    <row r="16261" spans="1:12" x14ac:dyDescent="0.25">
      <c r="A16261">
        <v>947</v>
      </c>
      <c r="B16261" t="s">
        <v>100</v>
      </c>
      <c r="C16261" s="1">
        <v>43329.583333333336</v>
      </c>
      <c r="D16261">
        <v>1</v>
      </c>
      <c r="E16261" t="s">
        <v>30</v>
      </c>
      <c r="F16261" t="s">
        <v>31</v>
      </c>
      <c r="G16261">
        <v>9</v>
      </c>
      <c r="H16261" t="str">
        <f t="shared" si="1280"/>
        <v>KD</v>
      </c>
      <c r="I16261" s="2">
        <f t="shared" si="1277"/>
        <v>2018</v>
      </c>
      <c r="J16261" s="2">
        <f t="shared" si="1278"/>
        <v>8</v>
      </c>
      <c r="K16261" t="str">
        <f t="shared" si="1279"/>
        <v>Pantserjuffers</v>
      </c>
      <c r="L16261" s="25">
        <f t="shared" si="1281"/>
        <v>32.571428571428569</v>
      </c>
    </row>
    <row r="16262" spans="1:12" x14ac:dyDescent="0.25">
      <c r="A16262">
        <v>947</v>
      </c>
      <c r="B16262" t="s">
        <v>100</v>
      </c>
      <c r="C16262" s="1">
        <v>43329.583333333336</v>
      </c>
      <c r="D16262">
        <v>1</v>
      </c>
      <c r="E16262" t="s">
        <v>26</v>
      </c>
      <c r="F16262" t="s">
        <v>27</v>
      </c>
      <c r="G16262">
        <v>2</v>
      </c>
      <c r="H16262" t="str">
        <f t="shared" si="1280"/>
        <v>KD</v>
      </c>
      <c r="I16262" s="2">
        <f t="shared" si="1277"/>
        <v>2018</v>
      </c>
      <c r="J16262" s="2">
        <f t="shared" si="1278"/>
        <v>8</v>
      </c>
      <c r="K16262" t="str">
        <f t="shared" si="1279"/>
        <v>Glazenmakers</v>
      </c>
      <c r="L16262" s="25">
        <f t="shared" si="1281"/>
        <v>32.571428571428569</v>
      </c>
    </row>
    <row r="16263" spans="1:12" x14ac:dyDescent="0.25">
      <c r="A16263">
        <v>947</v>
      </c>
      <c r="B16263" t="s">
        <v>100</v>
      </c>
      <c r="C16263" s="1">
        <v>43329.583333333336</v>
      </c>
      <c r="D16263">
        <v>1</v>
      </c>
      <c r="E16263" t="s">
        <v>10</v>
      </c>
      <c r="F16263" t="s">
        <v>11</v>
      </c>
      <c r="G16263">
        <v>3</v>
      </c>
      <c r="H16263" t="str">
        <f t="shared" si="1280"/>
        <v>KD</v>
      </c>
      <c r="I16263" s="2">
        <f t="shared" si="1277"/>
        <v>2018</v>
      </c>
      <c r="J16263" s="2">
        <f t="shared" si="1278"/>
        <v>8</v>
      </c>
      <c r="K16263" t="str">
        <f t="shared" si="1279"/>
        <v>Waterjuffer</v>
      </c>
      <c r="L16263" s="25">
        <f t="shared" si="1281"/>
        <v>32.571428571428569</v>
      </c>
    </row>
    <row r="16264" spans="1:12" x14ac:dyDescent="0.25">
      <c r="A16264">
        <v>947</v>
      </c>
      <c r="B16264" t="s">
        <v>100</v>
      </c>
      <c r="C16264" s="1">
        <v>43329.583333333336</v>
      </c>
      <c r="D16264">
        <v>1</v>
      </c>
      <c r="E16264" t="s">
        <v>36</v>
      </c>
      <c r="F16264" t="s">
        <v>37</v>
      </c>
      <c r="G16264">
        <v>5</v>
      </c>
      <c r="H16264" t="str">
        <f t="shared" si="1280"/>
        <v>KD</v>
      </c>
      <c r="I16264" s="2">
        <f t="shared" si="1277"/>
        <v>2018</v>
      </c>
      <c r="J16264" s="2">
        <f t="shared" si="1278"/>
        <v>8</v>
      </c>
      <c r="K16264" t="str">
        <f t="shared" si="1279"/>
        <v>Glazenmakers</v>
      </c>
      <c r="L16264" s="25">
        <f t="shared" si="1281"/>
        <v>32.571428571428569</v>
      </c>
    </row>
    <row r="16265" spans="1:12" x14ac:dyDescent="0.25">
      <c r="A16265">
        <v>947</v>
      </c>
      <c r="B16265" t="s">
        <v>100</v>
      </c>
      <c r="C16265" s="1">
        <v>43329.583333333336</v>
      </c>
      <c r="D16265">
        <v>1</v>
      </c>
      <c r="E16265" t="s">
        <v>50</v>
      </c>
      <c r="F16265" t="s">
        <v>51</v>
      </c>
      <c r="G16265">
        <v>2</v>
      </c>
      <c r="H16265" t="str">
        <f t="shared" si="1280"/>
        <v>KD</v>
      </c>
      <c r="I16265" s="2">
        <f t="shared" si="1277"/>
        <v>2018</v>
      </c>
      <c r="J16265" s="2">
        <f t="shared" si="1278"/>
        <v>8</v>
      </c>
      <c r="K16265" t="str">
        <f t="shared" si="1279"/>
        <v>Waterjuffer</v>
      </c>
      <c r="L16265" s="25">
        <f t="shared" si="1281"/>
        <v>32.571428571428569</v>
      </c>
    </row>
    <row r="16266" spans="1:12" x14ac:dyDescent="0.25">
      <c r="A16266">
        <v>947</v>
      </c>
      <c r="B16266" t="s">
        <v>100</v>
      </c>
      <c r="C16266" s="1">
        <v>43329.583333333336</v>
      </c>
      <c r="D16266">
        <v>1</v>
      </c>
      <c r="E16266" t="s">
        <v>14</v>
      </c>
      <c r="F16266" t="s">
        <v>15</v>
      </c>
      <c r="G16266">
        <v>5</v>
      </c>
      <c r="H16266" t="str">
        <f t="shared" si="1280"/>
        <v>KD</v>
      </c>
      <c r="I16266" s="2">
        <f t="shared" si="1277"/>
        <v>2018</v>
      </c>
      <c r="J16266" s="2">
        <f t="shared" si="1278"/>
        <v>8</v>
      </c>
      <c r="K16266" t="str">
        <f t="shared" si="1279"/>
        <v>Waterjuffer</v>
      </c>
      <c r="L16266" s="25">
        <f t="shared" si="1281"/>
        <v>32.571428571428569</v>
      </c>
    </row>
    <row r="16267" spans="1:12" x14ac:dyDescent="0.25">
      <c r="A16267">
        <v>947</v>
      </c>
      <c r="B16267" t="s">
        <v>100</v>
      </c>
      <c r="C16267" s="1">
        <v>43344.489583333336</v>
      </c>
      <c r="D16267">
        <v>1</v>
      </c>
      <c r="E16267" t="s">
        <v>30</v>
      </c>
      <c r="F16267" t="s">
        <v>31</v>
      </c>
      <c r="G16267">
        <v>3</v>
      </c>
      <c r="H16267" t="str">
        <f t="shared" si="1280"/>
        <v>KD</v>
      </c>
      <c r="I16267" s="2">
        <f t="shared" si="1277"/>
        <v>2018</v>
      </c>
      <c r="J16267" s="2">
        <f t="shared" si="1278"/>
        <v>9</v>
      </c>
      <c r="K16267" t="str">
        <f t="shared" si="1279"/>
        <v>Pantserjuffers</v>
      </c>
      <c r="L16267" s="25">
        <f t="shared" si="1281"/>
        <v>34.714285714285715</v>
      </c>
    </row>
    <row r="16268" spans="1:12" x14ac:dyDescent="0.25">
      <c r="A16268">
        <v>947</v>
      </c>
      <c r="B16268" t="s">
        <v>100</v>
      </c>
      <c r="C16268" s="1">
        <v>43344.489583333336</v>
      </c>
      <c r="D16268">
        <v>1</v>
      </c>
      <c r="E16268" t="s">
        <v>10</v>
      </c>
      <c r="F16268" t="s">
        <v>11</v>
      </c>
      <c r="G16268">
        <v>3</v>
      </c>
      <c r="H16268" t="str">
        <f t="shared" si="1280"/>
        <v>KD</v>
      </c>
      <c r="I16268" s="2">
        <f t="shared" si="1277"/>
        <v>2018</v>
      </c>
      <c r="J16268" s="2">
        <f t="shared" si="1278"/>
        <v>9</v>
      </c>
      <c r="K16268" t="str">
        <f t="shared" si="1279"/>
        <v>Waterjuffer</v>
      </c>
      <c r="L16268" s="25">
        <f t="shared" si="1281"/>
        <v>34.714285714285715</v>
      </c>
    </row>
    <row r="16269" spans="1:12" x14ac:dyDescent="0.25">
      <c r="A16269">
        <v>947</v>
      </c>
      <c r="B16269" t="s">
        <v>100</v>
      </c>
      <c r="C16269" s="1">
        <v>43344.489583333336</v>
      </c>
      <c r="D16269">
        <v>1</v>
      </c>
      <c r="E16269" t="s">
        <v>36</v>
      </c>
      <c r="F16269" t="s">
        <v>37</v>
      </c>
      <c r="G16269">
        <v>2</v>
      </c>
      <c r="H16269" t="str">
        <f t="shared" si="1280"/>
        <v>KD</v>
      </c>
      <c r="I16269" s="2">
        <f t="shared" si="1277"/>
        <v>2018</v>
      </c>
      <c r="J16269" s="2">
        <f t="shared" si="1278"/>
        <v>9</v>
      </c>
      <c r="K16269" t="str">
        <f t="shared" si="1279"/>
        <v>Glazenmakers</v>
      </c>
      <c r="L16269" s="25">
        <f t="shared" si="1281"/>
        <v>34.714285714285715</v>
      </c>
    </row>
    <row r="16270" spans="1:12" x14ac:dyDescent="0.25">
      <c r="A16270">
        <v>947</v>
      </c>
      <c r="B16270" t="s">
        <v>100</v>
      </c>
      <c r="C16270" s="1">
        <v>43344.489583333336</v>
      </c>
      <c r="D16270">
        <v>1</v>
      </c>
      <c r="E16270" t="s">
        <v>14</v>
      </c>
      <c r="F16270" t="s">
        <v>15</v>
      </c>
      <c r="G16270">
        <v>3</v>
      </c>
      <c r="H16270" t="str">
        <f t="shared" si="1280"/>
        <v>KD</v>
      </c>
      <c r="I16270" s="2">
        <f t="shared" si="1277"/>
        <v>2018</v>
      </c>
      <c r="J16270" s="2">
        <f t="shared" si="1278"/>
        <v>9</v>
      </c>
      <c r="K16270" t="str">
        <f t="shared" si="1279"/>
        <v>Waterjuffer</v>
      </c>
      <c r="L16270" s="25">
        <f t="shared" si="1281"/>
        <v>34.714285714285715</v>
      </c>
    </row>
    <row r="16271" spans="1:12" x14ac:dyDescent="0.25">
      <c r="A16271">
        <v>947</v>
      </c>
      <c r="B16271" t="s">
        <v>100</v>
      </c>
      <c r="C16271" s="1">
        <v>43344.489583333336</v>
      </c>
      <c r="D16271">
        <v>1</v>
      </c>
      <c r="E16271" t="s">
        <v>55</v>
      </c>
      <c r="F16271" t="s">
        <v>56</v>
      </c>
      <c r="G16271">
        <v>6</v>
      </c>
      <c r="H16271" t="str">
        <f t="shared" si="1280"/>
        <v>KD</v>
      </c>
      <c r="I16271" s="2">
        <f t="shared" si="1277"/>
        <v>2018</v>
      </c>
      <c r="J16271" s="2">
        <f t="shared" si="1278"/>
        <v>9</v>
      </c>
      <c r="K16271" t="str">
        <f t="shared" si="1279"/>
        <v>Korenbouten</v>
      </c>
      <c r="L16271" s="25">
        <f t="shared" si="1281"/>
        <v>34.714285714285715</v>
      </c>
    </row>
    <row r="16272" spans="1:12" x14ac:dyDescent="0.25">
      <c r="A16272">
        <v>947</v>
      </c>
      <c r="B16272" t="s">
        <v>100</v>
      </c>
      <c r="C16272" s="1">
        <v>43356.583333333336</v>
      </c>
      <c r="D16272">
        <v>1</v>
      </c>
      <c r="E16272" t="s">
        <v>40</v>
      </c>
      <c r="F16272" t="s">
        <v>41</v>
      </c>
      <c r="G16272">
        <v>2</v>
      </c>
      <c r="H16272" t="str">
        <f t="shared" si="1280"/>
        <v>KD</v>
      </c>
      <c r="I16272" s="2">
        <f t="shared" si="1277"/>
        <v>2018</v>
      </c>
      <c r="J16272" s="2">
        <f t="shared" si="1278"/>
        <v>9</v>
      </c>
      <c r="K16272" t="str">
        <f t="shared" si="1279"/>
        <v>Korenbouten</v>
      </c>
      <c r="L16272" s="25">
        <f t="shared" si="1281"/>
        <v>36.428571428571431</v>
      </c>
    </row>
    <row r="16273" spans="1:12" x14ac:dyDescent="0.25">
      <c r="A16273">
        <v>947</v>
      </c>
      <c r="B16273" t="s">
        <v>100</v>
      </c>
      <c r="C16273" s="1">
        <v>43356.583333333336</v>
      </c>
      <c r="D16273">
        <v>1</v>
      </c>
      <c r="E16273" t="s">
        <v>32</v>
      </c>
      <c r="F16273" t="s">
        <v>33</v>
      </c>
      <c r="G16273">
        <v>4</v>
      </c>
      <c r="H16273" t="str">
        <f t="shared" si="1280"/>
        <v>KD</v>
      </c>
      <c r="I16273" s="2">
        <f t="shared" si="1277"/>
        <v>2018</v>
      </c>
      <c r="J16273" s="2">
        <f t="shared" si="1278"/>
        <v>9</v>
      </c>
      <c r="K16273" t="str">
        <f t="shared" si="1279"/>
        <v>Korenbouten</v>
      </c>
      <c r="L16273" s="25">
        <f t="shared" si="1281"/>
        <v>36.428571428571431</v>
      </c>
    </row>
    <row r="16274" spans="1:12" x14ac:dyDescent="0.25">
      <c r="A16274">
        <v>947</v>
      </c>
      <c r="B16274" t="s">
        <v>100</v>
      </c>
      <c r="C16274" s="1">
        <v>43356.583333333336</v>
      </c>
      <c r="D16274">
        <v>1</v>
      </c>
      <c r="E16274" t="s">
        <v>30</v>
      </c>
      <c r="F16274" t="s">
        <v>31</v>
      </c>
      <c r="G16274">
        <v>1</v>
      </c>
      <c r="H16274" t="str">
        <f t="shared" si="1280"/>
        <v>KD</v>
      </c>
      <c r="I16274" s="2">
        <f t="shared" si="1277"/>
        <v>2018</v>
      </c>
      <c r="J16274" s="2">
        <f t="shared" si="1278"/>
        <v>9</v>
      </c>
      <c r="K16274" t="str">
        <f t="shared" si="1279"/>
        <v>Pantserjuffers</v>
      </c>
      <c r="L16274" s="25">
        <f t="shared" si="1281"/>
        <v>36.428571428571431</v>
      </c>
    </row>
    <row r="16275" spans="1:12" x14ac:dyDescent="0.25">
      <c r="A16275">
        <v>947</v>
      </c>
      <c r="B16275" t="s">
        <v>100</v>
      </c>
      <c r="C16275" s="1">
        <v>43356.583333333336</v>
      </c>
      <c r="D16275">
        <v>1</v>
      </c>
      <c r="E16275" t="s">
        <v>10</v>
      </c>
      <c r="F16275" t="s">
        <v>11</v>
      </c>
      <c r="G16275">
        <v>11</v>
      </c>
      <c r="H16275" t="str">
        <f t="shared" si="1280"/>
        <v>KD</v>
      </c>
      <c r="I16275" s="2">
        <f t="shared" si="1277"/>
        <v>2018</v>
      </c>
      <c r="J16275" s="2">
        <f t="shared" si="1278"/>
        <v>9</v>
      </c>
      <c r="K16275" t="str">
        <f t="shared" si="1279"/>
        <v>Waterjuffer</v>
      </c>
      <c r="L16275" s="25">
        <f t="shared" si="1281"/>
        <v>36.428571428571431</v>
      </c>
    </row>
    <row r="16276" spans="1:12" x14ac:dyDescent="0.25">
      <c r="A16276">
        <v>947</v>
      </c>
      <c r="B16276" t="s">
        <v>100</v>
      </c>
      <c r="C16276" s="1">
        <v>43356.583333333336</v>
      </c>
      <c r="D16276">
        <v>1</v>
      </c>
      <c r="E16276" t="s">
        <v>36</v>
      </c>
      <c r="F16276" t="s">
        <v>37</v>
      </c>
      <c r="G16276">
        <v>33</v>
      </c>
      <c r="H16276" t="str">
        <f t="shared" si="1280"/>
        <v>KD</v>
      </c>
      <c r="I16276" s="2">
        <f t="shared" si="1277"/>
        <v>2018</v>
      </c>
      <c r="J16276" s="2">
        <f t="shared" si="1278"/>
        <v>9</v>
      </c>
      <c r="K16276" t="str">
        <f t="shared" si="1279"/>
        <v>Glazenmakers</v>
      </c>
      <c r="L16276" s="25">
        <f t="shared" si="1281"/>
        <v>36.428571428571431</v>
      </c>
    </row>
    <row r="16277" spans="1:12" x14ac:dyDescent="0.25">
      <c r="A16277">
        <v>947</v>
      </c>
      <c r="B16277" t="s">
        <v>100</v>
      </c>
      <c r="C16277" s="1">
        <v>43356.583333333336</v>
      </c>
      <c r="D16277">
        <v>1</v>
      </c>
      <c r="E16277" t="s">
        <v>42</v>
      </c>
      <c r="F16277" t="s">
        <v>43</v>
      </c>
      <c r="G16277">
        <v>5</v>
      </c>
      <c r="H16277" t="str">
        <f t="shared" si="1280"/>
        <v>KD</v>
      </c>
      <c r="I16277" s="2">
        <f t="shared" si="1277"/>
        <v>2018</v>
      </c>
      <c r="J16277" s="2">
        <f t="shared" si="1278"/>
        <v>9</v>
      </c>
      <c r="K16277" t="str">
        <f t="shared" si="1279"/>
        <v>Korenbouten</v>
      </c>
      <c r="L16277" s="25">
        <f t="shared" si="1281"/>
        <v>36.428571428571431</v>
      </c>
    </row>
    <row r="16278" spans="1:12" x14ac:dyDescent="0.25">
      <c r="A16278">
        <v>947</v>
      </c>
      <c r="B16278" t="s">
        <v>100</v>
      </c>
      <c r="C16278" s="1">
        <v>43356.583333333336</v>
      </c>
      <c r="D16278">
        <v>1</v>
      </c>
      <c r="E16278" t="s">
        <v>14</v>
      </c>
      <c r="F16278" t="s">
        <v>15</v>
      </c>
      <c r="G16278">
        <v>1</v>
      </c>
      <c r="H16278" t="str">
        <f t="shared" si="1280"/>
        <v>KD</v>
      </c>
      <c r="I16278" s="2">
        <f t="shared" si="1277"/>
        <v>2018</v>
      </c>
      <c r="J16278" s="2">
        <f t="shared" si="1278"/>
        <v>9</v>
      </c>
      <c r="K16278" t="str">
        <f t="shared" si="1279"/>
        <v>Waterjuffer</v>
      </c>
      <c r="L16278" s="25">
        <f t="shared" si="1281"/>
        <v>36.428571428571431</v>
      </c>
    </row>
    <row r="16279" spans="1:12" x14ac:dyDescent="0.25">
      <c r="A16279">
        <v>947</v>
      </c>
      <c r="B16279" t="s">
        <v>100</v>
      </c>
      <c r="C16279" s="1">
        <v>43373.5</v>
      </c>
      <c r="D16279">
        <v>1</v>
      </c>
      <c r="E16279" t="s">
        <v>55</v>
      </c>
      <c r="F16279" t="s">
        <v>56</v>
      </c>
      <c r="G16279">
        <v>1</v>
      </c>
      <c r="H16279" t="str">
        <f t="shared" si="1280"/>
        <v>KD</v>
      </c>
      <c r="I16279" s="2">
        <f t="shared" ref="I16279:I16342" si="1282">YEAR(C16279)</f>
        <v>2018</v>
      </c>
      <c r="J16279" s="2">
        <f t="shared" ref="J16279:J16342" si="1283">MONTH(C16279)</f>
        <v>9</v>
      </c>
      <c r="K16279" t="str">
        <f t="shared" ref="K16279:K16342" si="1284">VLOOKUP(E16279,$Q$2:$R$100,2,FALSE)</f>
        <v>Korenbouten</v>
      </c>
      <c r="L16279" s="25">
        <f t="shared" si="1281"/>
        <v>38.857142857142854</v>
      </c>
    </row>
    <row r="16280" spans="1:12" x14ac:dyDescent="0.25">
      <c r="A16280">
        <v>947</v>
      </c>
      <c r="B16280" t="s">
        <v>100</v>
      </c>
      <c r="C16280" s="1">
        <v>43373.5</v>
      </c>
      <c r="D16280">
        <v>1</v>
      </c>
      <c r="E16280" t="s">
        <v>36</v>
      </c>
      <c r="F16280" t="s">
        <v>37</v>
      </c>
      <c r="G16280">
        <v>2</v>
      </c>
      <c r="H16280" t="str">
        <f t="shared" si="1280"/>
        <v>KD</v>
      </c>
      <c r="I16280" s="2">
        <f t="shared" si="1282"/>
        <v>2018</v>
      </c>
      <c r="J16280" s="2">
        <f t="shared" si="1283"/>
        <v>9</v>
      </c>
      <c r="K16280" t="str">
        <f t="shared" si="1284"/>
        <v>Glazenmakers</v>
      </c>
      <c r="L16280" s="25">
        <f t="shared" si="1281"/>
        <v>38.857142857142854</v>
      </c>
    </row>
    <row r="16281" spans="1:12" x14ac:dyDescent="0.25">
      <c r="A16281">
        <v>947</v>
      </c>
      <c r="B16281" t="s">
        <v>100</v>
      </c>
      <c r="C16281" s="1">
        <v>43608.5</v>
      </c>
      <c r="D16281">
        <v>1</v>
      </c>
      <c r="E16281" t="s">
        <v>20</v>
      </c>
      <c r="F16281" t="s">
        <v>21</v>
      </c>
      <c r="G16281">
        <v>35</v>
      </c>
      <c r="H16281" t="str">
        <f t="shared" si="1280"/>
        <v>KD</v>
      </c>
      <c r="I16281" s="2">
        <f t="shared" si="1282"/>
        <v>2019</v>
      </c>
      <c r="J16281" s="2">
        <f t="shared" si="1283"/>
        <v>5</v>
      </c>
      <c r="K16281" t="str">
        <f t="shared" si="1284"/>
        <v>Waterjuffer</v>
      </c>
      <c r="L16281" s="25">
        <f t="shared" si="1281"/>
        <v>20.285714285714285</v>
      </c>
    </row>
    <row r="16282" spans="1:12" x14ac:dyDescent="0.25">
      <c r="A16282">
        <v>947</v>
      </c>
      <c r="B16282" t="s">
        <v>100</v>
      </c>
      <c r="C16282" s="1">
        <v>43608.5</v>
      </c>
      <c r="D16282">
        <v>1</v>
      </c>
      <c r="E16282" t="s">
        <v>8</v>
      </c>
      <c r="F16282" t="s">
        <v>9</v>
      </c>
      <c r="G16282">
        <v>38</v>
      </c>
      <c r="H16282" t="str">
        <f t="shared" si="1280"/>
        <v>KD</v>
      </c>
      <c r="I16282" s="2">
        <f t="shared" si="1282"/>
        <v>2019</v>
      </c>
      <c r="J16282" s="2">
        <f t="shared" si="1283"/>
        <v>5</v>
      </c>
      <c r="K16282" t="str">
        <f t="shared" si="1284"/>
        <v>Pantserjuffers</v>
      </c>
      <c r="L16282" s="25">
        <f t="shared" si="1281"/>
        <v>20.285714285714285</v>
      </c>
    </row>
    <row r="16283" spans="1:12" x14ac:dyDescent="0.25">
      <c r="A16283">
        <v>947</v>
      </c>
      <c r="B16283" t="s">
        <v>100</v>
      </c>
      <c r="C16283" s="1">
        <v>43608.5</v>
      </c>
      <c r="D16283">
        <v>1</v>
      </c>
      <c r="E16283" t="s">
        <v>10</v>
      </c>
      <c r="F16283" t="s">
        <v>11</v>
      </c>
      <c r="G16283">
        <v>3</v>
      </c>
      <c r="H16283" t="str">
        <f t="shared" si="1280"/>
        <v>KD</v>
      </c>
      <c r="I16283" s="2">
        <f t="shared" si="1282"/>
        <v>2019</v>
      </c>
      <c r="J16283" s="2">
        <f t="shared" si="1283"/>
        <v>5</v>
      </c>
      <c r="K16283" t="str">
        <f t="shared" si="1284"/>
        <v>Waterjuffer</v>
      </c>
      <c r="L16283" s="25">
        <f t="shared" si="1281"/>
        <v>20.285714285714285</v>
      </c>
    </row>
    <row r="16284" spans="1:12" x14ac:dyDescent="0.25">
      <c r="A16284">
        <v>947</v>
      </c>
      <c r="B16284" t="s">
        <v>100</v>
      </c>
      <c r="C16284" s="1">
        <v>43608.5</v>
      </c>
      <c r="D16284">
        <v>1</v>
      </c>
      <c r="E16284" t="s">
        <v>16</v>
      </c>
      <c r="F16284" t="s">
        <v>17</v>
      </c>
      <c r="G16284">
        <v>5</v>
      </c>
      <c r="H16284" t="str">
        <f t="shared" si="1280"/>
        <v>KD</v>
      </c>
      <c r="I16284" s="2">
        <f t="shared" si="1282"/>
        <v>2019</v>
      </c>
      <c r="J16284" s="2">
        <f t="shared" si="1283"/>
        <v>5</v>
      </c>
      <c r="K16284" t="str">
        <f t="shared" si="1284"/>
        <v>Waterjuffer</v>
      </c>
      <c r="L16284" s="25">
        <f t="shared" si="1281"/>
        <v>20.285714285714285</v>
      </c>
    </row>
    <row r="16285" spans="1:12" x14ac:dyDescent="0.25">
      <c r="A16285">
        <v>947</v>
      </c>
      <c r="B16285" t="s">
        <v>100</v>
      </c>
      <c r="C16285" s="1">
        <v>43608.5</v>
      </c>
      <c r="D16285">
        <v>1</v>
      </c>
      <c r="E16285" t="s">
        <v>28</v>
      </c>
      <c r="F16285" t="s">
        <v>29</v>
      </c>
      <c r="G16285">
        <v>10</v>
      </c>
      <c r="H16285" t="str">
        <f t="shared" si="1280"/>
        <v>KD</v>
      </c>
      <c r="I16285" s="2">
        <f t="shared" si="1282"/>
        <v>2019</v>
      </c>
      <c r="J16285" s="2">
        <f t="shared" si="1283"/>
        <v>5</v>
      </c>
      <c r="K16285" t="str">
        <f t="shared" si="1284"/>
        <v>Korenbouten</v>
      </c>
      <c r="L16285" s="25">
        <f t="shared" si="1281"/>
        <v>20.285714285714285</v>
      </c>
    </row>
    <row r="16286" spans="1:12" x14ac:dyDescent="0.25">
      <c r="A16286">
        <v>947</v>
      </c>
      <c r="B16286" t="s">
        <v>100</v>
      </c>
      <c r="C16286" s="1">
        <v>43608.5</v>
      </c>
      <c r="D16286">
        <v>1</v>
      </c>
      <c r="E16286" t="s">
        <v>12</v>
      </c>
      <c r="F16286" t="s">
        <v>13</v>
      </c>
      <c r="G16286">
        <v>2</v>
      </c>
      <c r="H16286" t="str">
        <f t="shared" si="1280"/>
        <v>KD</v>
      </c>
      <c r="I16286" s="2">
        <f t="shared" si="1282"/>
        <v>2019</v>
      </c>
      <c r="J16286" s="2">
        <f t="shared" si="1283"/>
        <v>5</v>
      </c>
      <c r="K16286" t="str">
        <f t="shared" si="1284"/>
        <v>Waterjuffer</v>
      </c>
      <c r="L16286" s="25">
        <f t="shared" si="1281"/>
        <v>20.285714285714285</v>
      </c>
    </row>
    <row r="16287" spans="1:12" x14ac:dyDescent="0.25">
      <c r="A16287">
        <v>947</v>
      </c>
      <c r="B16287" t="s">
        <v>100</v>
      </c>
      <c r="C16287" s="1">
        <v>43608.5</v>
      </c>
      <c r="D16287">
        <v>1</v>
      </c>
      <c r="E16287" t="s">
        <v>24</v>
      </c>
      <c r="F16287" t="s">
        <v>25</v>
      </c>
      <c r="G16287">
        <v>1</v>
      </c>
      <c r="H16287" t="str">
        <f t="shared" si="1280"/>
        <v>KD</v>
      </c>
      <c r="I16287" s="2">
        <f t="shared" si="1282"/>
        <v>2019</v>
      </c>
      <c r="J16287" s="2">
        <f t="shared" si="1283"/>
        <v>5</v>
      </c>
      <c r="K16287" t="str">
        <f t="shared" si="1284"/>
        <v>Glazenmakers</v>
      </c>
      <c r="L16287" s="25">
        <f t="shared" si="1281"/>
        <v>20.285714285714285</v>
      </c>
    </row>
    <row r="16288" spans="1:12" x14ac:dyDescent="0.25">
      <c r="A16288">
        <v>947</v>
      </c>
      <c r="B16288" t="s">
        <v>100</v>
      </c>
      <c r="C16288" s="1">
        <v>43612.583333333336</v>
      </c>
      <c r="D16288">
        <v>1</v>
      </c>
      <c r="E16288" t="s">
        <v>20</v>
      </c>
      <c r="F16288" t="s">
        <v>21</v>
      </c>
      <c r="G16288">
        <v>38</v>
      </c>
      <c r="H16288" t="str">
        <f t="shared" si="1280"/>
        <v>KD</v>
      </c>
      <c r="I16288" s="2">
        <f t="shared" si="1282"/>
        <v>2019</v>
      </c>
      <c r="J16288" s="2">
        <f t="shared" si="1283"/>
        <v>5</v>
      </c>
      <c r="K16288" t="str">
        <f t="shared" si="1284"/>
        <v>Waterjuffer</v>
      </c>
      <c r="L16288" s="25">
        <f t="shared" si="1281"/>
        <v>20.857142857142858</v>
      </c>
    </row>
    <row r="16289" spans="1:12" x14ac:dyDescent="0.25">
      <c r="A16289">
        <v>947</v>
      </c>
      <c r="B16289" t="s">
        <v>100</v>
      </c>
      <c r="C16289" s="1">
        <v>43612.583333333336</v>
      </c>
      <c r="D16289">
        <v>1</v>
      </c>
      <c r="E16289" t="s">
        <v>8</v>
      </c>
      <c r="F16289" t="s">
        <v>9</v>
      </c>
      <c r="G16289">
        <v>10</v>
      </c>
      <c r="H16289" t="str">
        <f t="shared" si="1280"/>
        <v>KD</v>
      </c>
      <c r="I16289" s="2">
        <f t="shared" si="1282"/>
        <v>2019</v>
      </c>
      <c r="J16289" s="2">
        <f t="shared" si="1283"/>
        <v>5</v>
      </c>
      <c r="K16289" t="str">
        <f t="shared" si="1284"/>
        <v>Pantserjuffers</v>
      </c>
      <c r="L16289" s="25">
        <f t="shared" si="1281"/>
        <v>20.857142857142858</v>
      </c>
    </row>
    <row r="16290" spans="1:12" x14ac:dyDescent="0.25">
      <c r="A16290">
        <v>947</v>
      </c>
      <c r="B16290" t="s">
        <v>100</v>
      </c>
      <c r="C16290" s="1">
        <v>43612.583333333336</v>
      </c>
      <c r="D16290">
        <v>1</v>
      </c>
      <c r="E16290" t="s">
        <v>18</v>
      </c>
      <c r="F16290" t="s">
        <v>19</v>
      </c>
      <c r="G16290">
        <v>6</v>
      </c>
      <c r="H16290" t="str">
        <f t="shared" si="1280"/>
        <v>KD</v>
      </c>
      <c r="I16290" s="2">
        <f t="shared" si="1282"/>
        <v>2019</v>
      </c>
      <c r="J16290" s="2">
        <f t="shared" si="1283"/>
        <v>5</v>
      </c>
      <c r="K16290" t="str">
        <f t="shared" si="1284"/>
        <v>Korenbouten</v>
      </c>
      <c r="L16290" s="25">
        <f t="shared" si="1281"/>
        <v>20.857142857142858</v>
      </c>
    </row>
    <row r="16291" spans="1:12" x14ac:dyDescent="0.25">
      <c r="A16291">
        <v>947</v>
      </c>
      <c r="B16291" t="s">
        <v>100</v>
      </c>
      <c r="C16291" s="1">
        <v>43612.583333333336</v>
      </c>
      <c r="D16291">
        <v>1</v>
      </c>
      <c r="E16291" t="s">
        <v>26</v>
      </c>
      <c r="F16291" t="s">
        <v>27</v>
      </c>
      <c r="G16291">
        <v>1</v>
      </c>
      <c r="H16291" t="str">
        <f t="shared" si="1280"/>
        <v>KD</v>
      </c>
      <c r="I16291" s="2">
        <f t="shared" si="1282"/>
        <v>2019</v>
      </c>
      <c r="J16291" s="2">
        <f t="shared" si="1283"/>
        <v>5</v>
      </c>
      <c r="K16291" t="str">
        <f t="shared" si="1284"/>
        <v>Glazenmakers</v>
      </c>
      <c r="L16291" s="25">
        <f t="shared" si="1281"/>
        <v>20.857142857142858</v>
      </c>
    </row>
    <row r="16292" spans="1:12" x14ac:dyDescent="0.25">
      <c r="A16292">
        <v>947</v>
      </c>
      <c r="B16292" t="s">
        <v>100</v>
      </c>
      <c r="C16292" s="1">
        <v>43612.583333333336</v>
      </c>
      <c r="D16292">
        <v>1</v>
      </c>
      <c r="E16292" t="s">
        <v>10</v>
      </c>
      <c r="F16292" t="s">
        <v>11</v>
      </c>
      <c r="G16292">
        <v>16</v>
      </c>
      <c r="H16292" t="str">
        <f t="shared" si="1280"/>
        <v>KD</v>
      </c>
      <c r="I16292" s="2">
        <f t="shared" si="1282"/>
        <v>2019</v>
      </c>
      <c r="J16292" s="2">
        <f t="shared" si="1283"/>
        <v>5</v>
      </c>
      <c r="K16292" t="str">
        <f t="shared" si="1284"/>
        <v>Waterjuffer</v>
      </c>
      <c r="L16292" s="25">
        <f t="shared" si="1281"/>
        <v>20.857142857142858</v>
      </c>
    </row>
    <row r="16293" spans="1:12" x14ac:dyDescent="0.25">
      <c r="A16293">
        <v>947</v>
      </c>
      <c r="B16293" t="s">
        <v>100</v>
      </c>
      <c r="C16293" s="1">
        <v>43612.583333333336</v>
      </c>
      <c r="D16293">
        <v>1</v>
      </c>
      <c r="E16293" t="s">
        <v>82</v>
      </c>
      <c r="F16293" t="s">
        <v>83</v>
      </c>
      <c r="G16293">
        <v>1</v>
      </c>
      <c r="H16293" t="str">
        <f t="shared" si="1280"/>
        <v>KD</v>
      </c>
      <c r="I16293" s="2">
        <f t="shared" si="1282"/>
        <v>2019</v>
      </c>
      <c r="J16293" s="2">
        <f t="shared" si="1283"/>
        <v>5</v>
      </c>
      <c r="K16293" t="str">
        <f t="shared" si="1284"/>
        <v>Korenbouten</v>
      </c>
      <c r="L16293" s="25">
        <f t="shared" si="1281"/>
        <v>20.857142857142858</v>
      </c>
    </row>
    <row r="16294" spans="1:12" x14ac:dyDescent="0.25">
      <c r="A16294">
        <v>947</v>
      </c>
      <c r="B16294" t="s">
        <v>100</v>
      </c>
      <c r="C16294" s="1">
        <v>43612.583333333336</v>
      </c>
      <c r="D16294">
        <v>1</v>
      </c>
      <c r="E16294" t="s">
        <v>16</v>
      </c>
      <c r="F16294" t="s">
        <v>17</v>
      </c>
      <c r="G16294">
        <v>11</v>
      </c>
      <c r="H16294" t="str">
        <f t="shared" si="1280"/>
        <v>KD</v>
      </c>
      <c r="I16294" s="2">
        <f t="shared" si="1282"/>
        <v>2019</v>
      </c>
      <c r="J16294" s="2">
        <f t="shared" si="1283"/>
        <v>5</v>
      </c>
      <c r="K16294" t="str">
        <f t="shared" si="1284"/>
        <v>Waterjuffer</v>
      </c>
      <c r="L16294" s="25">
        <f t="shared" si="1281"/>
        <v>20.857142857142858</v>
      </c>
    </row>
    <row r="16295" spans="1:12" x14ac:dyDescent="0.25">
      <c r="A16295">
        <v>947</v>
      </c>
      <c r="B16295" t="s">
        <v>100</v>
      </c>
      <c r="C16295" s="1">
        <v>43612.583333333336</v>
      </c>
      <c r="D16295">
        <v>1</v>
      </c>
      <c r="E16295" t="s">
        <v>28</v>
      </c>
      <c r="F16295" t="s">
        <v>29</v>
      </c>
      <c r="G16295">
        <v>24</v>
      </c>
      <c r="H16295" t="str">
        <f t="shared" si="1280"/>
        <v>KD</v>
      </c>
      <c r="I16295" s="2">
        <f t="shared" si="1282"/>
        <v>2019</v>
      </c>
      <c r="J16295" s="2">
        <f t="shared" si="1283"/>
        <v>5</v>
      </c>
      <c r="K16295" t="str">
        <f t="shared" si="1284"/>
        <v>Korenbouten</v>
      </c>
      <c r="L16295" s="25">
        <f t="shared" si="1281"/>
        <v>20.857142857142858</v>
      </c>
    </row>
    <row r="16296" spans="1:12" x14ac:dyDescent="0.25">
      <c r="A16296">
        <v>947</v>
      </c>
      <c r="B16296" t="s">
        <v>100</v>
      </c>
      <c r="C16296" s="1">
        <v>43612.583333333336</v>
      </c>
      <c r="D16296">
        <v>1</v>
      </c>
      <c r="E16296" t="s">
        <v>14</v>
      </c>
      <c r="F16296" t="s">
        <v>15</v>
      </c>
      <c r="G16296">
        <v>13</v>
      </c>
      <c r="H16296" t="str">
        <f t="shared" si="1280"/>
        <v>KD</v>
      </c>
      <c r="I16296" s="2">
        <f t="shared" si="1282"/>
        <v>2019</v>
      </c>
      <c r="J16296" s="2">
        <f t="shared" si="1283"/>
        <v>5</v>
      </c>
      <c r="K16296" t="str">
        <f t="shared" si="1284"/>
        <v>Waterjuffer</v>
      </c>
      <c r="L16296" s="25">
        <f t="shared" si="1281"/>
        <v>20.857142857142858</v>
      </c>
    </row>
    <row r="16297" spans="1:12" x14ac:dyDescent="0.25">
      <c r="A16297">
        <v>947</v>
      </c>
      <c r="B16297" t="s">
        <v>100</v>
      </c>
      <c r="C16297" s="1">
        <v>43612.583333333336</v>
      </c>
      <c r="D16297">
        <v>1</v>
      </c>
      <c r="E16297" t="s">
        <v>24</v>
      </c>
      <c r="F16297" t="s">
        <v>25</v>
      </c>
      <c r="G16297">
        <v>1</v>
      </c>
      <c r="H16297" t="str">
        <f t="shared" si="1280"/>
        <v>KD</v>
      </c>
      <c r="I16297" s="2">
        <f t="shared" si="1282"/>
        <v>2019</v>
      </c>
      <c r="J16297" s="2">
        <f t="shared" si="1283"/>
        <v>5</v>
      </c>
      <c r="K16297" t="str">
        <f t="shared" si="1284"/>
        <v>Glazenmakers</v>
      </c>
      <c r="L16297" s="25">
        <f t="shared" si="1281"/>
        <v>20.857142857142858</v>
      </c>
    </row>
    <row r="16298" spans="1:12" x14ac:dyDescent="0.25">
      <c r="A16298">
        <v>947</v>
      </c>
      <c r="B16298" t="s">
        <v>100</v>
      </c>
      <c r="C16298" s="1">
        <v>43645.541666666664</v>
      </c>
      <c r="D16298">
        <v>1</v>
      </c>
      <c r="E16298" t="s">
        <v>40</v>
      </c>
      <c r="F16298" t="s">
        <v>41</v>
      </c>
      <c r="G16298">
        <v>1</v>
      </c>
      <c r="H16298" t="str">
        <f t="shared" si="1280"/>
        <v>KD</v>
      </c>
      <c r="I16298" s="2">
        <f t="shared" si="1282"/>
        <v>2019</v>
      </c>
      <c r="J16298" s="2">
        <f t="shared" si="1283"/>
        <v>6</v>
      </c>
      <c r="K16298" t="str">
        <f t="shared" si="1284"/>
        <v>Korenbouten</v>
      </c>
      <c r="L16298" s="25">
        <f t="shared" si="1281"/>
        <v>25.571428571428573</v>
      </c>
    </row>
    <row r="16299" spans="1:12" x14ac:dyDescent="0.25">
      <c r="A16299">
        <v>947</v>
      </c>
      <c r="B16299" t="s">
        <v>100</v>
      </c>
      <c r="C16299" s="1">
        <v>43645.541666666664</v>
      </c>
      <c r="D16299">
        <v>1</v>
      </c>
      <c r="E16299" t="s">
        <v>18</v>
      </c>
      <c r="F16299" t="s">
        <v>19</v>
      </c>
      <c r="G16299">
        <v>17</v>
      </c>
      <c r="H16299" t="str">
        <f t="shared" si="1280"/>
        <v>KD</v>
      </c>
      <c r="I16299" s="2">
        <f t="shared" si="1282"/>
        <v>2019</v>
      </c>
      <c r="J16299" s="2">
        <f t="shared" si="1283"/>
        <v>6</v>
      </c>
      <c r="K16299" t="str">
        <f t="shared" si="1284"/>
        <v>Korenbouten</v>
      </c>
      <c r="L16299" s="25">
        <f t="shared" si="1281"/>
        <v>25.571428571428573</v>
      </c>
    </row>
    <row r="16300" spans="1:12" x14ac:dyDescent="0.25">
      <c r="A16300">
        <v>947</v>
      </c>
      <c r="B16300" t="s">
        <v>100</v>
      </c>
      <c r="C16300" s="1">
        <v>43645.541666666664</v>
      </c>
      <c r="D16300">
        <v>1</v>
      </c>
      <c r="E16300" t="s">
        <v>30</v>
      </c>
      <c r="F16300" t="s">
        <v>31</v>
      </c>
      <c r="G16300">
        <v>2</v>
      </c>
      <c r="H16300" t="str">
        <f t="shared" si="1280"/>
        <v>KD</v>
      </c>
      <c r="I16300" s="2">
        <f t="shared" si="1282"/>
        <v>2019</v>
      </c>
      <c r="J16300" s="2">
        <f t="shared" si="1283"/>
        <v>6</v>
      </c>
      <c r="K16300" t="str">
        <f t="shared" si="1284"/>
        <v>Pantserjuffers</v>
      </c>
      <c r="L16300" s="25">
        <f t="shared" si="1281"/>
        <v>25.571428571428573</v>
      </c>
    </row>
    <row r="16301" spans="1:12" x14ac:dyDescent="0.25">
      <c r="A16301">
        <v>947</v>
      </c>
      <c r="B16301" t="s">
        <v>100</v>
      </c>
      <c r="C16301" s="1">
        <v>43645.541666666664</v>
      </c>
      <c r="D16301">
        <v>1</v>
      </c>
      <c r="E16301" t="s">
        <v>26</v>
      </c>
      <c r="F16301" t="s">
        <v>27</v>
      </c>
      <c r="G16301">
        <v>6</v>
      </c>
      <c r="H16301" t="str">
        <f t="shared" si="1280"/>
        <v>KD</v>
      </c>
      <c r="I16301" s="2">
        <f t="shared" si="1282"/>
        <v>2019</v>
      </c>
      <c r="J16301" s="2">
        <f t="shared" si="1283"/>
        <v>6</v>
      </c>
      <c r="K16301" t="str">
        <f t="shared" si="1284"/>
        <v>Glazenmakers</v>
      </c>
      <c r="L16301" s="25">
        <f t="shared" si="1281"/>
        <v>25.571428571428573</v>
      </c>
    </row>
    <row r="16302" spans="1:12" x14ac:dyDescent="0.25">
      <c r="A16302">
        <v>947</v>
      </c>
      <c r="B16302" t="s">
        <v>100</v>
      </c>
      <c r="C16302" s="1">
        <v>43645.541666666664</v>
      </c>
      <c r="D16302">
        <v>1</v>
      </c>
      <c r="E16302" t="s">
        <v>71</v>
      </c>
      <c r="F16302" t="s">
        <v>72</v>
      </c>
      <c r="G16302">
        <v>8</v>
      </c>
      <c r="H16302" t="str">
        <f t="shared" si="1280"/>
        <v>KD</v>
      </c>
      <c r="I16302" s="2">
        <f t="shared" si="1282"/>
        <v>2019</v>
      </c>
      <c r="J16302" s="2">
        <f t="shared" si="1283"/>
        <v>6</v>
      </c>
      <c r="K16302" t="str">
        <f t="shared" si="1284"/>
        <v>Waterjuffer</v>
      </c>
      <c r="L16302" s="25">
        <f t="shared" si="1281"/>
        <v>25.571428571428573</v>
      </c>
    </row>
    <row r="16303" spans="1:12" x14ac:dyDescent="0.25">
      <c r="A16303">
        <v>947</v>
      </c>
      <c r="B16303" t="s">
        <v>100</v>
      </c>
      <c r="C16303" s="1">
        <v>43645.541666666664</v>
      </c>
      <c r="D16303">
        <v>1</v>
      </c>
      <c r="E16303" t="s">
        <v>10</v>
      </c>
      <c r="F16303" t="s">
        <v>11</v>
      </c>
      <c r="G16303">
        <v>161</v>
      </c>
      <c r="H16303" t="str">
        <f t="shared" si="1280"/>
        <v>KD</v>
      </c>
      <c r="I16303" s="2">
        <f t="shared" si="1282"/>
        <v>2019</v>
      </c>
      <c r="J16303" s="2">
        <f t="shared" si="1283"/>
        <v>6</v>
      </c>
      <c r="K16303" t="str">
        <f t="shared" si="1284"/>
        <v>Waterjuffer</v>
      </c>
      <c r="L16303" s="25">
        <f t="shared" si="1281"/>
        <v>25.571428571428573</v>
      </c>
    </row>
    <row r="16304" spans="1:12" x14ac:dyDescent="0.25">
      <c r="A16304">
        <v>947</v>
      </c>
      <c r="B16304" t="s">
        <v>100</v>
      </c>
      <c r="C16304" s="1">
        <v>43645.541666666664</v>
      </c>
      <c r="D16304">
        <v>1</v>
      </c>
      <c r="E16304" t="s">
        <v>16</v>
      </c>
      <c r="F16304" t="s">
        <v>17</v>
      </c>
      <c r="G16304">
        <v>1</v>
      </c>
      <c r="H16304" t="str">
        <f t="shared" si="1280"/>
        <v>KD</v>
      </c>
      <c r="I16304" s="2">
        <f t="shared" si="1282"/>
        <v>2019</v>
      </c>
      <c r="J16304" s="2">
        <f t="shared" si="1283"/>
        <v>6</v>
      </c>
      <c r="K16304" t="str">
        <f t="shared" si="1284"/>
        <v>Waterjuffer</v>
      </c>
      <c r="L16304" s="25">
        <f t="shared" si="1281"/>
        <v>25.571428571428573</v>
      </c>
    </row>
    <row r="16305" spans="1:12" x14ac:dyDescent="0.25">
      <c r="A16305">
        <v>947</v>
      </c>
      <c r="B16305" t="s">
        <v>100</v>
      </c>
      <c r="C16305" s="1">
        <v>43645.541666666664</v>
      </c>
      <c r="D16305">
        <v>1</v>
      </c>
      <c r="E16305" t="s">
        <v>28</v>
      </c>
      <c r="F16305" t="s">
        <v>29</v>
      </c>
      <c r="G16305">
        <v>12</v>
      </c>
      <c r="H16305" t="str">
        <f t="shared" si="1280"/>
        <v>KD</v>
      </c>
      <c r="I16305" s="2">
        <f t="shared" si="1282"/>
        <v>2019</v>
      </c>
      <c r="J16305" s="2">
        <f t="shared" si="1283"/>
        <v>6</v>
      </c>
      <c r="K16305" t="str">
        <f t="shared" si="1284"/>
        <v>Korenbouten</v>
      </c>
      <c r="L16305" s="25">
        <f t="shared" si="1281"/>
        <v>25.571428571428573</v>
      </c>
    </row>
    <row r="16306" spans="1:12" x14ac:dyDescent="0.25">
      <c r="A16306">
        <v>947</v>
      </c>
      <c r="B16306" t="s">
        <v>100</v>
      </c>
      <c r="C16306" s="1">
        <v>43645.541666666664</v>
      </c>
      <c r="D16306">
        <v>1</v>
      </c>
      <c r="E16306" t="s">
        <v>14</v>
      </c>
      <c r="F16306" t="s">
        <v>15</v>
      </c>
      <c r="G16306">
        <v>13</v>
      </c>
      <c r="H16306" t="str">
        <f t="shared" si="1280"/>
        <v>KD</v>
      </c>
      <c r="I16306" s="2">
        <f t="shared" si="1282"/>
        <v>2019</v>
      </c>
      <c r="J16306" s="2">
        <f t="shared" si="1283"/>
        <v>6</v>
      </c>
      <c r="K16306" t="str">
        <f t="shared" si="1284"/>
        <v>Waterjuffer</v>
      </c>
      <c r="L16306" s="25">
        <f t="shared" si="1281"/>
        <v>25.571428571428573</v>
      </c>
    </row>
    <row r="16307" spans="1:12" x14ac:dyDescent="0.25">
      <c r="A16307">
        <v>947</v>
      </c>
      <c r="B16307" t="s">
        <v>100</v>
      </c>
      <c r="C16307" s="1">
        <v>43663.583333333336</v>
      </c>
      <c r="D16307">
        <v>1</v>
      </c>
      <c r="E16307" t="s">
        <v>32</v>
      </c>
      <c r="F16307" t="s">
        <v>33</v>
      </c>
      <c r="G16307">
        <v>1</v>
      </c>
      <c r="H16307" t="str">
        <f t="shared" si="1280"/>
        <v>KD</v>
      </c>
      <c r="I16307" s="2">
        <f t="shared" si="1282"/>
        <v>2019</v>
      </c>
      <c r="J16307" s="2">
        <f t="shared" si="1283"/>
        <v>7</v>
      </c>
      <c r="K16307" t="str">
        <f t="shared" si="1284"/>
        <v>Korenbouten</v>
      </c>
      <c r="L16307" s="25">
        <f t="shared" si="1281"/>
        <v>28.142857142857142</v>
      </c>
    </row>
    <row r="16308" spans="1:12" x14ac:dyDescent="0.25">
      <c r="A16308">
        <v>947</v>
      </c>
      <c r="B16308" t="s">
        <v>100</v>
      </c>
      <c r="C16308" s="1">
        <v>43663.583333333336</v>
      </c>
      <c r="D16308">
        <v>1</v>
      </c>
      <c r="E16308" t="s">
        <v>18</v>
      </c>
      <c r="F16308" t="s">
        <v>19</v>
      </c>
      <c r="G16308">
        <v>5</v>
      </c>
      <c r="H16308" t="str">
        <f t="shared" si="1280"/>
        <v>KD</v>
      </c>
      <c r="I16308" s="2">
        <f t="shared" si="1282"/>
        <v>2019</v>
      </c>
      <c r="J16308" s="2">
        <f t="shared" si="1283"/>
        <v>7</v>
      </c>
      <c r="K16308" t="str">
        <f t="shared" si="1284"/>
        <v>Korenbouten</v>
      </c>
      <c r="L16308" s="25">
        <f t="shared" si="1281"/>
        <v>28.142857142857142</v>
      </c>
    </row>
    <row r="16309" spans="1:12" x14ac:dyDescent="0.25">
      <c r="A16309">
        <v>947</v>
      </c>
      <c r="B16309" t="s">
        <v>100</v>
      </c>
      <c r="C16309" s="1">
        <v>43663.583333333336</v>
      </c>
      <c r="D16309">
        <v>1</v>
      </c>
      <c r="E16309" t="s">
        <v>30</v>
      </c>
      <c r="F16309" t="s">
        <v>31</v>
      </c>
      <c r="G16309">
        <v>10</v>
      </c>
      <c r="H16309" t="str">
        <f t="shared" si="1280"/>
        <v>KD</v>
      </c>
      <c r="I16309" s="2">
        <f t="shared" si="1282"/>
        <v>2019</v>
      </c>
      <c r="J16309" s="2">
        <f t="shared" si="1283"/>
        <v>7</v>
      </c>
      <c r="K16309" t="str">
        <f t="shared" si="1284"/>
        <v>Pantserjuffers</v>
      </c>
      <c r="L16309" s="25">
        <f t="shared" si="1281"/>
        <v>28.142857142857142</v>
      </c>
    </row>
    <row r="16310" spans="1:12" x14ac:dyDescent="0.25">
      <c r="A16310">
        <v>947</v>
      </c>
      <c r="B16310" t="s">
        <v>100</v>
      </c>
      <c r="C16310" s="1">
        <v>43663.583333333336</v>
      </c>
      <c r="D16310">
        <v>1</v>
      </c>
      <c r="E16310" t="s">
        <v>26</v>
      </c>
      <c r="F16310" t="s">
        <v>27</v>
      </c>
      <c r="G16310">
        <v>4</v>
      </c>
      <c r="H16310" t="str">
        <f t="shared" si="1280"/>
        <v>KD</v>
      </c>
      <c r="I16310" s="2">
        <f t="shared" si="1282"/>
        <v>2019</v>
      </c>
      <c r="J16310" s="2">
        <f t="shared" si="1283"/>
        <v>7</v>
      </c>
      <c r="K16310" t="str">
        <f t="shared" si="1284"/>
        <v>Glazenmakers</v>
      </c>
      <c r="L16310" s="25">
        <f t="shared" si="1281"/>
        <v>28.142857142857142</v>
      </c>
    </row>
    <row r="16311" spans="1:12" x14ac:dyDescent="0.25">
      <c r="A16311">
        <v>947</v>
      </c>
      <c r="B16311" t="s">
        <v>100</v>
      </c>
      <c r="C16311" s="1">
        <v>43663.583333333336</v>
      </c>
      <c r="D16311">
        <v>1</v>
      </c>
      <c r="E16311" t="s">
        <v>71</v>
      </c>
      <c r="F16311" t="s">
        <v>72</v>
      </c>
      <c r="G16311">
        <v>9</v>
      </c>
      <c r="H16311" t="str">
        <f t="shared" si="1280"/>
        <v>KD</v>
      </c>
      <c r="I16311" s="2">
        <f t="shared" si="1282"/>
        <v>2019</v>
      </c>
      <c r="J16311" s="2">
        <f t="shared" si="1283"/>
        <v>7</v>
      </c>
      <c r="K16311" t="str">
        <f t="shared" si="1284"/>
        <v>Waterjuffer</v>
      </c>
      <c r="L16311" s="25">
        <f t="shared" si="1281"/>
        <v>28.142857142857142</v>
      </c>
    </row>
    <row r="16312" spans="1:12" x14ac:dyDescent="0.25">
      <c r="A16312">
        <v>947</v>
      </c>
      <c r="B16312" t="s">
        <v>100</v>
      </c>
      <c r="C16312" s="1">
        <v>43663.583333333336</v>
      </c>
      <c r="D16312">
        <v>1</v>
      </c>
      <c r="E16312" t="s">
        <v>10</v>
      </c>
      <c r="F16312" t="s">
        <v>11</v>
      </c>
      <c r="G16312">
        <v>44</v>
      </c>
      <c r="H16312" t="str">
        <f t="shared" si="1280"/>
        <v>KD</v>
      </c>
      <c r="I16312" s="2">
        <f t="shared" si="1282"/>
        <v>2019</v>
      </c>
      <c r="J16312" s="2">
        <f t="shared" si="1283"/>
        <v>7</v>
      </c>
      <c r="K16312" t="str">
        <f t="shared" si="1284"/>
        <v>Waterjuffer</v>
      </c>
      <c r="L16312" s="25">
        <f t="shared" si="1281"/>
        <v>28.142857142857142</v>
      </c>
    </row>
    <row r="16313" spans="1:12" x14ac:dyDescent="0.25">
      <c r="A16313">
        <v>947</v>
      </c>
      <c r="B16313" t="s">
        <v>100</v>
      </c>
      <c r="C16313" s="1">
        <v>43663.583333333336</v>
      </c>
      <c r="D16313">
        <v>1</v>
      </c>
      <c r="E16313" t="s">
        <v>42</v>
      </c>
      <c r="F16313" t="s">
        <v>43</v>
      </c>
      <c r="G16313">
        <v>1</v>
      </c>
      <c r="H16313" t="str">
        <f t="shared" si="1280"/>
        <v>KD</v>
      </c>
      <c r="I16313" s="2">
        <f t="shared" si="1282"/>
        <v>2019</v>
      </c>
      <c r="J16313" s="2">
        <f t="shared" si="1283"/>
        <v>7</v>
      </c>
      <c r="K16313" t="str">
        <f t="shared" si="1284"/>
        <v>Korenbouten</v>
      </c>
      <c r="L16313" s="25">
        <f t="shared" si="1281"/>
        <v>28.142857142857142</v>
      </c>
    </row>
    <row r="16314" spans="1:12" x14ac:dyDescent="0.25">
      <c r="A16314">
        <v>947</v>
      </c>
      <c r="B16314" t="s">
        <v>100</v>
      </c>
      <c r="C16314" s="1">
        <v>43663.583333333336</v>
      </c>
      <c r="D16314">
        <v>1</v>
      </c>
      <c r="E16314" t="s">
        <v>50</v>
      </c>
      <c r="F16314" t="s">
        <v>51</v>
      </c>
      <c r="G16314">
        <v>1</v>
      </c>
      <c r="H16314" t="str">
        <f t="shared" si="1280"/>
        <v>KD</v>
      </c>
      <c r="I16314" s="2">
        <f t="shared" si="1282"/>
        <v>2019</v>
      </c>
      <c r="J16314" s="2">
        <f t="shared" si="1283"/>
        <v>7</v>
      </c>
      <c r="K16314" t="str">
        <f t="shared" si="1284"/>
        <v>Waterjuffer</v>
      </c>
      <c r="L16314" s="25">
        <f t="shared" si="1281"/>
        <v>28.142857142857142</v>
      </c>
    </row>
    <row r="16315" spans="1:12" x14ac:dyDescent="0.25">
      <c r="A16315">
        <v>947</v>
      </c>
      <c r="B16315" t="s">
        <v>100</v>
      </c>
      <c r="C16315" s="1">
        <v>43663.583333333336</v>
      </c>
      <c r="D16315">
        <v>1</v>
      </c>
      <c r="E16315" t="s">
        <v>14</v>
      </c>
      <c r="F16315" t="s">
        <v>15</v>
      </c>
      <c r="G16315">
        <v>60</v>
      </c>
      <c r="H16315" t="str">
        <f t="shared" si="1280"/>
        <v>KD</v>
      </c>
      <c r="I16315" s="2">
        <f t="shared" si="1282"/>
        <v>2019</v>
      </c>
      <c r="J16315" s="2">
        <f t="shared" si="1283"/>
        <v>7</v>
      </c>
      <c r="K16315" t="str">
        <f t="shared" si="1284"/>
        <v>Waterjuffer</v>
      </c>
      <c r="L16315" s="25">
        <f t="shared" si="1281"/>
        <v>28.142857142857142</v>
      </c>
    </row>
    <row r="16316" spans="1:12" x14ac:dyDescent="0.25">
      <c r="A16316">
        <v>947</v>
      </c>
      <c r="B16316" t="s">
        <v>100</v>
      </c>
      <c r="C16316" s="1">
        <v>43680.520833333336</v>
      </c>
      <c r="D16316">
        <v>1</v>
      </c>
      <c r="E16316" t="s">
        <v>32</v>
      </c>
      <c r="F16316" t="s">
        <v>33</v>
      </c>
      <c r="G16316">
        <v>5</v>
      </c>
      <c r="H16316" t="str">
        <f t="shared" si="1280"/>
        <v>KD</v>
      </c>
      <c r="I16316" s="2">
        <f t="shared" si="1282"/>
        <v>2019</v>
      </c>
      <c r="J16316" s="2">
        <f t="shared" si="1283"/>
        <v>8</v>
      </c>
      <c r="K16316" t="str">
        <f t="shared" si="1284"/>
        <v>Korenbouten</v>
      </c>
      <c r="L16316" s="25">
        <f t="shared" si="1281"/>
        <v>30.571428571428573</v>
      </c>
    </row>
    <row r="16317" spans="1:12" x14ac:dyDescent="0.25">
      <c r="A16317">
        <v>947</v>
      </c>
      <c r="B16317" t="s">
        <v>100</v>
      </c>
      <c r="C16317" s="1">
        <v>43680.520833333336</v>
      </c>
      <c r="D16317">
        <v>1</v>
      </c>
      <c r="E16317" t="s">
        <v>30</v>
      </c>
      <c r="F16317" t="s">
        <v>31</v>
      </c>
      <c r="G16317">
        <v>3</v>
      </c>
      <c r="H16317" t="str">
        <f t="shared" si="1280"/>
        <v>KD</v>
      </c>
      <c r="I16317" s="2">
        <f t="shared" si="1282"/>
        <v>2019</v>
      </c>
      <c r="J16317" s="2">
        <f t="shared" si="1283"/>
        <v>8</v>
      </c>
      <c r="K16317" t="str">
        <f t="shared" si="1284"/>
        <v>Pantserjuffers</v>
      </c>
      <c r="L16317" s="25">
        <f t="shared" si="1281"/>
        <v>30.571428571428573</v>
      </c>
    </row>
    <row r="16318" spans="1:12" x14ac:dyDescent="0.25">
      <c r="A16318">
        <v>947</v>
      </c>
      <c r="B16318" t="s">
        <v>100</v>
      </c>
      <c r="C16318" s="1">
        <v>43680.520833333336</v>
      </c>
      <c r="D16318">
        <v>1</v>
      </c>
      <c r="E16318" t="s">
        <v>10</v>
      </c>
      <c r="F16318" t="s">
        <v>11</v>
      </c>
      <c r="G16318">
        <v>10</v>
      </c>
      <c r="H16318" t="str">
        <f t="shared" si="1280"/>
        <v>KD</v>
      </c>
      <c r="I16318" s="2">
        <f t="shared" si="1282"/>
        <v>2019</v>
      </c>
      <c r="J16318" s="2">
        <f t="shared" si="1283"/>
        <v>8</v>
      </c>
      <c r="K16318" t="str">
        <f t="shared" si="1284"/>
        <v>Waterjuffer</v>
      </c>
      <c r="L16318" s="25">
        <f t="shared" si="1281"/>
        <v>30.571428571428573</v>
      </c>
    </row>
    <row r="16319" spans="1:12" x14ac:dyDescent="0.25">
      <c r="A16319">
        <v>947</v>
      </c>
      <c r="B16319" t="s">
        <v>100</v>
      </c>
      <c r="C16319" s="1">
        <v>43680.520833333336</v>
      </c>
      <c r="D16319">
        <v>1</v>
      </c>
      <c r="E16319" t="s">
        <v>14</v>
      </c>
      <c r="F16319" t="s">
        <v>15</v>
      </c>
      <c r="G16319">
        <v>11</v>
      </c>
      <c r="H16319" t="str">
        <f t="shared" si="1280"/>
        <v>KD</v>
      </c>
      <c r="I16319" s="2">
        <f t="shared" si="1282"/>
        <v>2019</v>
      </c>
      <c r="J16319" s="2">
        <f t="shared" si="1283"/>
        <v>8</v>
      </c>
      <c r="K16319" t="str">
        <f t="shared" si="1284"/>
        <v>Waterjuffer</v>
      </c>
      <c r="L16319" s="25">
        <f t="shared" si="1281"/>
        <v>30.571428571428573</v>
      </c>
    </row>
    <row r="16320" spans="1:12" x14ac:dyDescent="0.25">
      <c r="A16320">
        <v>947</v>
      </c>
      <c r="B16320" t="s">
        <v>100</v>
      </c>
      <c r="C16320" s="1">
        <v>43680.520833333336</v>
      </c>
      <c r="D16320">
        <v>1</v>
      </c>
      <c r="E16320" t="s">
        <v>8</v>
      </c>
      <c r="F16320" t="s">
        <v>9</v>
      </c>
      <c r="G16320">
        <v>2</v>
      </c>
      <c r="H16320" t="str">
        <f t="shared" si="1280"/>
        <v>KD</v>
      </c>
      <c r="I16320" s="2">
        <f t="shared" si="1282"/>
        <v>2019</v>
      </c>
      <c r="J16320" s="2">
        <f t="shared" si="1283"/>
        <v>8</v>
      </c>
      <c r="K16320" t="str">
        <f t="shared" si="1284"/>
        <v>Pantserjuffers</v>
      </c>
      <c r="L16320" s="25">
        <f t="shared" si="1281"/>
        <v>30.571428571428573</v>
      </c>
    </row>
    <row r="16321" spans="1:12" x14ac:dyDescent="0.25">
      <c r="A16321">
        <v>947</v>
      </c>
      <c r="B16321" t="s">
        <v>100</v>
      </c>
      <c r="C16321" s="1">
        <v>43704.527777777781</v>
      </c>
      <c r="D16321">
        <v>1</v>
      </c>
      <c r="E16321" t="s">
        <v>32</v>
      </c>
      <c r="F16321" t="s">
        <v>33</v>
      </c>
      <c r="G16321">
        <v>8</v>
      </c>
      <c r="H16321" t="str">
        <f t="shared" si="1280"/>
        <v>KD</v>
      </c>
      <c r="I16321" s="2">
        <f t="shared" si="1282"/>
        <v>2019</v>
      </c>
      <c r="J16321" s="2">
        <f t="shared" si="1283"/>
        <v>8</v>
      </c>
      <c r="K16321" t="str">
        <f t="shared" si="1284"/>
        <v>Korenbouten</v>
      </c>
      <c r="L16321" s="25">
        <f t="shared" si="1281"/>
        <v>34</v>
      </c>
    </row>
    <row r="16322" spans="1:12" x14ac:dyDescent="0.25">
      <c r="A16322">
        <v>947</v>
      </c>
      <c r="B16322" t="s">
        <v>100</v>
      </c>
      <c r="C16322" s="1">
        <v>43704.527777777781</v>
      </c>
      <c r="D16322">
        <v>1</v>
      </c>
      <c r="E16322" t="s">
        <v>26</v>
      </c>
      <c r="F16322" t="s">
        <v>27</v>
      </c>
      <c r="G16322">
        <v>3</v>
      </c>
      <c r="H16322" t="str">
        <f t="shared" ref="H16322:H16385" si="1285">VLOOKUP(A16322,$N$2:$O$51,2,FALSE)</f>
        <v>KD</v>
      </c>
      <c r="I16322" s="2">
        <f t="shared" si="1282"/>
        <v>2019</v>
      </c>
      <c r="J16322" s="2">
        <f t="shared" si="1283"/>
        <v>8</v>
      </c>
      <c r="K16322" t="str">
        <f t="shared" si="1284"/>
        <v>Glazenmakers</v>
      </c>
      <c r="L16322" s="25">
        <f t="shared" si="1281"/>
        <v>34</v>
      </c>
    </row>
    <row r="16323" spans="1:12" x14ac:dyDescent="0.25">
      <c r="A16323">
        <v>947</v>
      </c>
      <c r="B16323" t="s">
        <v>100</v>
      </c>
      <c r="C16323" s="1">
        <v>43704.527777777781</v>
      </c>
      <c r="D16323">
        <v>1</v>
      </c>
      <c r="E16323" t="s">
        <v>34</v>
      </c>
      <c r="F16323" t="s">
        <v>35</v>
      </c>
      <c r="G16323">
        <v>1</v>
      </c>
      <c r="H16323" t="str">
        <f t="shared" si="1285"/>
        <v>KD</v>
      </c>
      <c r="I16323" s="2">
        <f t="shared" si="1282"/>
        <v>2019</v>
      </c>
      <c r="J16323" s="2">
        <f t="shared" si="1283"/>
        <v>8</v>
      </c>
      <c r="K16323" t="str">
        <f t="shared" si="1284"/>
        <v>Pantserjuffers</v>
      </c>
      <c r="L16323" s="25">
        <f t="shared" ref="L16323:L16386" si="1286">(ROUNDDOWN(C16323-DATE(I16323,1,1),0))/7</f>
        <v>34</v>
      </c>
    </row>
    <row r="16324" spans="1:12" x14ac:dyDescent="0.25">
      <c r="A16324">
        <v>947</v>
      </c>
      <c r="B16324" t="s">
        <v>100</v>
      </c>
      <c r="C16324" s="1">
        <v>43704.527777777781</v>
      </c>
      <c r="D16324">
        <v>1</v>
      </c>
      <c r="E16324" t="s">
        <v>10</v>
      </c>
      <c r="F16324" t="s">
        <v>11</v>
      </c>
      <c r="G16324">
        <v>68</v>
      </c>
      <c r="H16324" t="str">
        <f t="shared" si="1285"/>
        <v>KD</v>
      </c>
      <c r="I16324" s="2">
        <f t="shared" si="1282"/>
        <v>2019</v>
      </c>
      <c r="J16324" s="2">
        <f t="shared" si="1283"/>
        <v>8</v>
      </c>
      <c r="K16324" t="str">
        <f t="shared" si="1284"/>
        <v>Waterjuffer</v>
      </c>
      <c r="L16324" s="25">
        <f t="shared" si="1286"/>
        <v>34</v>
      </c>
    </row>
    <row r="16325" spans="1:12" x14ac:dyDescent="0.25">
      <c r="A16325">
        <v>947</v>
      </c>
      <c r="B16325" t="s">
        <v>100</v>
      </c>
      <c r="C16325" s="1">
        <v>43704.527777777781</v>
      </c>
      <c r="D16325">
        <v>1</v>
      </c>
      <c r="E16325" t="s">
        <v>42</v>
      </c>
      <c r="F16325" t="s">
        <v>43</v>
      </c>
      <c r="G16325">
        <v>7</v>
      </c>
      <c r="H16325" t="str">
        <f t="shared" si="1285"/>
        <v>KD</v>
      </c>
      <c r="I16325" s="2">
        <f t="shared" si="1282"/>
        <v>2019</v>
      </c>
      <c r="J16325" s="2">
        <f t="shared" si="1283"/>
        <v>8</v>
      </c>
      <c r="K16325" t="str">
        <f t="shared" si="1284"/>
        <v>Korenbouten</v>
      </c>
      <c r="L16325" s="25">
        <f t="shared" si="1286"/>
        <v>34</v>
      </c>
    </row>
    <row r="16326" spans="1:12" x14ac:dyDescent="0.25">
      <c r="A16326">
        <v>947</v>
      </c>
      <c r="B16326" t="s">
        <v>100</v>
      </c>
      <c r="C16326" s="1">
        <v>43704.527777777781</v>
      </c>
      <c r="D16326">
        <v>1</v>
      </c>
      <c r="E16326" t="s">
        <v>14</v>
      </c>
      <c r="F16326" t="s">
        <v>15</v>
      </c>
      <c r="G16326">
        <v>34</v>
      </c>
      <c r="H16326" t="str">
        <f t="shared" si="1285"/>
        <v>KD</v>
      </c>
      <c r="I16326" s="2">
        <f t="shared" si="1282"/>
        <v>2019</v>
      </c>
      <c r="J16326" s="2">
        <f t="shared" si="1283"/>
        <v>8</v>
      </c>
      <c r="K16326" t="str">
        <f t="shared" si="1284"/>
        <v>Waterjuffer</v>
      </c>
      <c r="L16326" s="25">
        <f t="shared" si="1286"/>
        <v>34</v>
      </c>
    </row>
    <row r="16327" spans="1:12" x14ac:dyDescent="0.25">
      <c r="A16327">
        <v>947</v>
      </c>
      <c r="B16327" t="s">
        <v>100</v>
      </c>
      <c r="C16327" s="1">
        <v>43722.541666666664</v>
      </c>
      <c r="D16327">
        <v>1</v>
      </c>
      <c r="E16327" t="s">
        <v>32</v>
      </c>
      <c r="F16327" t="s">
        <v>33</v>
      </c>
      <c r="G16327">
        <v>29</v>
      </c>
      <c r="H16327" t="str">
        <f t="shared" si="1285"/>
        <v>KD</v>
      </c>
      <c r="I16327" s="2">
        <f t="shared" si="1282"/>
        <v>2019</v>
      </c>
      <c r="J16327" s="2">
        <f t="shared" si="1283"/>
        <v>9</v>
      </c>
      <c r="K16327" t="str">
        <f t="shared" si="1284"/>
        <v>Korenbouten</v>
      </c>
      <c r="L16327" s="25">
        <f t="shared" si="1286"/>
        <v>36.571428571428569</v>
      </c>
    </row>
    <row r="16328" spans="1:12" x14ac:dyDescent="0.25">
      <c r="A16328">
        <v>947</v>
      </c>
      <c r="B16328" t="s">
        <v>100</v>
      </c>
      <c r="C16328" s="1">
        <v>43722.541666666664</v>
      </c>
      <c r="D16328">
        <v>1</v>
      </c>
      <c r="E16328" t="s">
        <v>18</v>
      </c>
      <c r="F16328" t="s">
        <v>19</v>
      </c>
      <c r="G16328">
        <v>1</v>
      </c>
      <c r="H16328" t="str">
        <f t="shared" si="1285"/>
        <v>KD</v>
      </c>
      <c r="I16328" s="2">
        <f t="shared" si="1282"/>
        <v>2019</v>
      </c>
      <c r="J16328" s="2">
        <f t="shared" si="1283"/>
        <v>9</v>
      </c>
      <c r="K16328" t="str">
        <f t="shared" si="1284"/>
        <v>Korenbouten</v>
      </c>
      <c r="L16328" s="25">
        <f t="shared" si="1286"/>
        <v>36.571428571428569</v>
      </c>
    </row>
    <row r="16329" spans="1:12" x14ac:dyDescent="0.25">
      <c r="A16329">
        <v>947</v>
      </c>
      <c r="B16329" t="s">
        <v>100</v>
      </c>
      <c r="C16329" s="1">
        <v>43722.541666666664</v>
      </c>
      <c r="D16329">
        <v>1</v>
      </c>
      <c r="E16329" t="s">
        <v>30</v>
      </c>
      <c r="F16329" t="s">
        <v>31</v>
      </c>
      <c r="G16329">
        <v>3</v>
      </c>
      <c r="H16329" t="str">
        <f t="shared" si="1285"/>
        <v>KD</v>
      </c>
      <c r="I16329" s="2">
        <f t="shared" si="1282"/>
        <v>2019</v>
      </c>
      <c r="J16329" s="2">
        <f t="shared" si="1283"/>
        <v>9</v>
      </c>
      <c r="K16329" t="str">
        <f t="shared" si="1284"/>
        <v>Pantserjuffers</v>
      </c>
      <c r="L16329" s="25">
        <f t="shared" si="1286"/>
        <v>36.571428571428569</v>
      </c>
    </row>
    <row r="16330" spans="1:12" x14ac:dyDescent="0.25">
      <c r="A16330">
        <v>947</v>
      </c>
      <c r="B16330" t="s">
        <v>100</v>
      </c>
      <c r="C16330" s="1">
        <v>43722.541666666664</v>
      </c>
      <c r="D16330">
        <v>1</v>
      </c>
      <c r="E16330" t="s">
        <v>36</v>
      </c>
      <c r="F16330" t="s">
        <v>37</v>
      </c>
      <c r="G16330">
        <v>5</v>
      </c>
      <c r="H16330" t="str">
        <f t="shared" si="1285"/>
        <v>KD</v>
      </c>
      <c r="I16330" s="2">
        <f t="shared" si="1282"/>
        <v>2019</v>
      </c>
      <c r="J16330" s="2">
        <f t="shared" si="1283"/>
        <v>9</v>
      </c>
      <c r="K16330" t="str">
        <f t="shared" si="1284"/>
        <v>Glazenmakers</v>
      </c>
      <c r="L16330" s="25">
        <f t="shared" si="1286"/>
        <v>36.571428571428569</v>
      </c>
    </row>
    <row r="16331" spans="1:12" x14ac:dyDescent="0.25">
      <c r="A16331">
        <v>947</v>
      </c>
      <c r="B16331" t="s">
        <v>100</v>
      </c>
      <c r="C16331" s="1">
        <v>43722.541666666664</v>
      </c>
      <c r="D16331">
        <v>1</v>
      </c>
      <c r="E16331" t="s">
        <v>42</v>
      </c>
      <c r="F16331" t="s">
        <v>43</v>
      </c>
      <c r="G16331">
        <v>4</v>
      </c>
      <c r="H16331" t="str">
        <f t="shared" si="1285"/>
        <v>KD</v>
      </c>
      <c r="I16331" s="2">
        <f t="shared" si="1282"/>
        <v>2019</v>
      </c>
      <c r="J16331" s="2">
        <f t="shared" si="1283"/>
        <v>9</v>
      </c>
      <c r="K16331" t="str">
        <f t="shared" si="1284"/>
        <v>Korenbouten</v>
      </c>
      <c r="L16331" s="25">
        <f t="shared" si="1286"/>
        <v>36.571428571428569</v>
      </c>
    </row>
    <row r="16332" spans="1:12" x14ac:dyDescent="0.25">
      <c r="A16332">
        <v>947</v>
      </c>
      <c r="B16332" t="s">
        <v>100</v>
      </c>
      <c r="C16332" s="1">
        <v>43722.541666666664</v>
      </c>
      <c r="D16332">
        <v>1</v>
      </c>
      <c r="E16332" t="s">
        <v>50</v>
      </c>
      <c r="F16332" t="s">
        <v>51</v>
      </c>
      <c r="G16332">
        <v>2</v>
      </c>
      <c r="H16332" t="str">
        <f t="shared" si="1285"/>
        <v>KD</v>
      </c>
      <c r="I16332" s="2">
        <f t="shared" si="1282"/>
        <v>2019</v>
      </c>
      <c r="J16332" s="2">
        <f t="shared" si="1283"/>
        <v>9</v>
      </c>
      <c r="K16332" t="str">
        <f t="shared" si="1284"/>
        <v>Waterjuffer</v>
      </c>
      <c r="L16332" s="25">
        <f t="shared" si="1286"/>
        <v>36.571428571428569</v>
      </c>
    </row>
    <row r="16333" spans="1:12" x14ac:dyDescent="0.25">
      <c r="A16333">
        <v>947</v>
      </c>
      <c r="B16333" t="s">
        <v>100</v>
      </c>
      <c r="C16333" s="1">
        <v>43722.541666666664</v>
      </c>
      <c r="D16333">
        <v>1</v>
      </c>
      <c r="E16333" t="s">
        <v>14</v>
      </c>
      <c r="F16333" t="s">
        <v>15</v>
      </c>
      <c r="G16333">
        <v>1</v>
      </c>
      <c r="H16333" t="str">
        <f t="shared" si="1285"/>
        <v>KD</v>
      </c>
      <c r="I16333" s="2">
        <f t="shared" si="1282"/>
        <v>2019</v>
      </c>
      <c r="J16333" s="2">
        <f t="shared" si="1283"/>
        <v>9</v>
      </c>
      <c r="K16333" t="str">
        <f t="shared" si="1284"/>
        <v>Waterjuffer</v>
      </c>
      <c r="L16333" s="25">
        <f t="shared" si="1286"/>
        <v>36.571428571428569</v>
      </c>
    </row>
    <row r="16334" spans="1:12" x14ac:dyDescent="0.25">
      <c r="A16334">
        <v>947</v>
      </c>
      <c r="B16334" t="s">
        <v>100</v>
      </c>
      <c r="C16334" s="1">
        <v>43972.489583333336</v>
      </c>
      <c r="D16334">
        <v>1</v>
      </c>
      <c r="E16334" t="s">
        <v>20</v>
      </c>
      <c r="F16334" t="s">
        <v>21</v>
      </c>
      <c r="G16334">
        <v>87</v>
      </c>
      <c r="H16334" t="str">
        <f t="shared" si="1285"/>
        <v>KD</v>
      </c>
      <c r="I16334" s="2">
        <f t="shared" si="1282"/>
        <v>2020</v>
      </c>
      <c r="J16334" s="2">
        <f t="shared" si="1283"/>
        <v>5</v>
      </c>
      <c r="K16334" t="str">
        <f t="shared" si="1284"/>
        <v>Waterjuffer</v>
      </c>
      <c r="L16334" s="25">
        <f t="shared" si="1286"/>
        <v>20.142857142857142</v>
      </c>
    </row>
    <row r="16335" spans="1:12" x14ac:dyDescent="0.25">
      <c r="A16335">
        <v>947</v>
      </c>
      <c r="B16335" t="s">
        <v>100</v>
      </c>
      <c r="C16335" s="1">
        <v>43972.489583333336</v>
      </c>
      <c r="D16335">
        <v>1</v>
      </c>
      <c r="E16335" t="s">
        <v>8</v>
      </c>
      <c r="F16335" t="s">
        <v>9</v>
      </c>
      <c r="G16335">
        <v>17</v>
      </c>
      <c r="H16335" t="str">
        <f t="shared" si="1285"/>
        <v>KD</v>
      </c>
      <c r="I16335" s="2">
        <f t="shared" si="1282"/>
        <v>2020</v>
      </c>
      <c r="J16335" s="2">
        <f t="shared" si="1283"/>
        <v>5</v>
      </c>
      <c r="K16335" t="str">
        <f t="shared" si="1284"/>
        <v>Pantserjuffers</v>
      </c>
      <c r="L16335" s="25">
        <f t="shared" si="1286"/>
        <v>20.142857142857142</v>
      </c>
    </row>
    <row r="16336" spans="1:12" x14ac:dyDescent="0.25">
      <c r="A16336">
        <v>947</v>
      </c>
      <c r="B16336" t="s">
        <v>100</v>
      </c>
      <c r="C16336" s="1">
        <v>43972.489583333336</v>
      </c>
      <c r="D16336">
        <v>1</v>
      </c>
      <c r="E16336" t="s">
        <v>57</v>
      </c>
      <c r="F16336" t="s">
        <v>58</v>
      </c>
      <c r="G16336">
        <v>1</v>
      </c>
      <c r="H16336" t="str">
        <f t="shared" si="1285"/>
        <v>KD</v>
      </c>
      <c r="I16336" s="2">
        <f t="shared" si="1282"/>
        <v>2020</v>
      </c>
      <c r="J16336" s="2">
        <f t="shared" si="1283"/>
        <v>5</v>
      </c>
      <c r="K16336" t="str">
        <f t="shared" si="1284"/>
        <v>Korenbouten</v>
      </c>
      <c r="L16336" s="25">
        <f t="shared" si="1286"/>
        <v>20.142857142857142</v>
      </c>
    </row>
    <row r="16337" spans="1:12" x14ac:dyDescent="0.25">
      <c r="A16337">
        <v>947</v>
      </c>
      <c r="B16337" t="s">
        <v>100</v>
      </c>
      <c r="C16337" s="1">
        <v>43972.489583333336</v>
      </c>
      <c r="D16337">
        <v>1</v>
      </c>
      <c r="E16337" t="s">
        <v>18</v>
      </c>
      <c r="F16337" t="s">
        <v>19</v>
      </c>
      <c r="G16337">
        <v>1</v>
      </c>
      <c r="H16337" t="str">
        <f t="shared" si="1285"/>
        <v>KD</v>
      </c>
      <c r="I16337" s="2">
        <f t="shared" si="1282"/>
        <v>2020</v>
      </c>
      <c r="J16337" s="2">
        <f t="shared" si="1283"/>
        <v>5</v>
      </c>
      <c r="K16337" t="str">
        <f t="shared" si="1284"/>
        <v>Korenbouten</v>
      </c>
      <c r="L16337" s="25">
        <f t="shared" si="1286"/>
        <v>20.142857142857142</v>
      </c>
    </row>
    <row r="16338" spans="1:12" x14ac:dyDescent="0.25">
      <c r="A16338">
        <v>947</v>
      </c>
      <c r="B16338" t="s">
        <v>100</v>
      </c>
      <c r="C16338" s="1">
        <v>43972.489583333336</v>
      </c>
      <c r="D16338">
        <v>1</v>
      </c>
      <c r="E16338" t="s">
        <v>22</v>
      </c>
      <c r="F16338" t="s">
        <v>23</v>
      </c>
      <c r="G16338">
        <v>2</v>
      </c>
      <c r="H16338" t="str">
        <f t="shared" si="1285"/>
        <v>KD</v>
      </c>
      <c r="I16338" s="2">
        <f t="shared" si="1282"/>
        <v>2020</v>
      </c>
      <c r="J16338" s="2">
        <f t="shared" si="1283"/>
        <v>5</v>
      </c>
      <c r="K16338" t="str">
        <f t="shared" si="1284"/>
        <v>Glazenmakers</v>
      </c>
      <c r="L16338" s="25">
        <f t="shared" si="1286"/>
        <v>20.142857142857142</v>
      </c>
    </row>
    <row r="16339" spans="1:12" x14ac:dyDescent="0.25">
      <c r="A16339">
        <v>947</v>
      </c>
      <c r="B16339" t="s">
        <v>100</v>
      </c>
      <c r="C16339" s="1">
        <v>43972.489583333336</v>
      </c>
      <c r="D16339">
        <v>1</v>
      </c>
      <c r="E16339" t="s">
        <v>26</v>
      </c>
      <c r="F16339" t="s">
        <v>27</v>
      </c>
      <c r="G16339">
        <v>1</v>
      </c>
      <c r="H16339" t="str">
        <f t="shared" si="1285"/>
        <v>KD</v>
      </c>
      <c r="I16339" s="2">
        <f t="shared" si="1282"/>
        <v>2020</v>
      </c>
      <c r="J16339" s="2">
        <f t="shared" si="1283"/>
        <v>5</v>
      </c>
      <c r="K16339" t="str">
        <f t="shared" si="1284"/>
        <v>Glazenmakers</v>
      </c>
      <c r="L16339" s="25">
        <f t="shared" si="1286"/>
        <v>20.142857142857142</v>
      </c>
    </row>
    <row r="16340" spans="1:12" x14ac:dyDescent="0.25">
      <c r="A16340">
        <v>947</v>
      </c>
      <c r="B16340" t="s">
        <v>100</v>
      </c>
      <c r="C16340" s="1">
        <v>43972.489583333336</v>
      </c>
      <c r="D16340">
        <v>1</v>
      </c>
      <c r="E16340" t="s">
        <v>10</v>
      </c>
      <c r="F16340" t="s">
        <v>11</v>
      </c>
      <c r="G16340">
        <v>9</v>
      </c>
      <c r="H16340" t="str">
        <f t="shared" si="1285"/>
        <v>KD</v>
      </c>
      <c r="I16340" s="2">
        <f t="shared" si="1282"/>
        <v>2020</v>
      </c>
      <c r="J16340" s="2">
        <f t="shared" si="1283"/>
        <v>5</v>
      </c>
      <c r="K16340" t="str">
        <f t="shared" si="1284"/>
        <v>Waterjuffer</v>
      </c>
      <c r="L16340" s="25">
        <f t="shared" si="1286"/>
        <v>20.142857142857142</v>
      </c>
    </row>
    <row r="16341" spans="1:12" x14ac:dyDescent="0.25">
      <c r="A16341">
        <v>947</v>
      </c>
      <c r="B16341" t="s">
        <v>100</v>
      </c>
      <c r="C16341" s="1">
        <v>43972.489583333336</v>
      </c>
      <c r="D16341">
        <v>1</v>
      </c>
      <c r="E16341" t="s">
        <v>73</v>
      </c>
      <c r="F16341" t="s">
        <v>74</v>
      </c>
      <c r="G16341">
        <v>1</v>
      </c>
      <c r="H16341" t="str">
        <f t="shared" si="1285"/>
        <v>KD</v>
      </c>
      <c r="I16341" s="2">
        <f t="shared" si="1282"/>
        <v>2020</v>
      </c>
      <c r="J16341" s="2">
        <f t="shared" si="1283"/>
        <v>5</v>
      </c>
      <c r="K16341" t="str">
        <f t="shared" si="1284"/>
        <v>Glanslibel</v>
      </c>
      <c r="L16341" s="25">
        <f t="shared" si="1286"/>
        <v>20.142857142857142</v>
      </c>
    </row>
    <row r="16342" spans="1:12" x14ac:dyDescent="0.25">
      <c r="A16342">
        <v>947</v>
      </c>
      <c r="B16342" t="s">
        <v>100</v>
      </c>
      <c r="C16342" s="1">
        <v>43972.489583333336</v>
      </c>
      <c r="D16342">
        <v>1</v>
      </c>
      <c r="E16342" t="s">
        <v>16</v>
      </c>
      <c r="F16342" t="s">
        <v>17</v>
      </c>
      <c r="G16342">
        <v>2</v>
      </c>
      <c r="H16342" t="str">
        <f t="shared" si="1285"/>
        <v>KD</v>
      </c>
      <c r="I16342" s="2">
        <f t="shared" si="1282"/>
        <v>2020</v>
      </c>
      <c r="J16342" s="2">
        <f t="shared" si="1283"/>
        <v>5</v>
      </c>
      <c r="K16342" t="str">
        <f t="shared" si="1284"/>
        <v>Waterjuffer</v>
      </c>
      <c r="L16342" s="25">
        <f t="shared" si="1286"/>
        <v>20.142857142857142</v>
      </c>
    </row>
    <row r="16343" spans="1:12" x14ac:dyDescent="0.25">
      <c r="A16343">
        <v>947</v>
      </c>
      <c r="B16343" t="s">
        <v>100</v>
      </c>
      <c r="C16343" s="1">
        <v>43972.489583333336</v>
      </c>
      <c r="D16343">
        <v>1</v>
      </c>
      <c r="E16343" t="s">
        <v>28</v>
      </c>
      <c r="F16343" t="s">
        <v>29</v>
      </c>
      <c r="G16343">
        <v>20</v>
      </c>
      <c r="H16343" t="str">
        <f t="shared" si="1285"/>
        <v>KD</v>
      </c>
      <c r="I16343" s="2">
        <f t="shared" ref="I16343:I16406" si="1287">YEAR(C16343)</f>
        <v>2020</v>
      </c>
      <c r="J16343" s="2">
        <f t="shared" ref="J16343:J16406" si="1288">MONTH(C16343)</f>
        <v>5</v>
      </c>
      <c r="K16343" t="str">
        <f t="shared" ref="K16343:K16406" si="1289">VLOOKUP(E16343,$Q$2:$R$100,2,FALSE)</f>
        <v>Korenbouten</v>
      </c>
      <c r="L16343" s="25">
        <f t="shared" si="1286"/>
        <v>20.142857142857142</v>
      </c>
    </row>
    <row r="16344" spans="1:12" x14ac:dyDescent="0.25">
      <c r="A16344">
        <v>947</v>
      </c>
      <c r="B16344" t="s">
        <v>100</v>
      </c>
      <c r="C16344" s="1">
        <v>43984.520833333336</v>
      </c>
      <c r="D16344">
        <v>1</v>
      </c>
      <c r="E16344" t="s">
        <v>20</v>
      </c>
      <c r="F16344" t="s">
        <v>21</v>
      </c>
      <c r="G16344">
        <v>19</v>
      </c>
      <c r="H16344" t="str">
        <f t="shared" si="1285"/>
        <v>KD</v>
      </c>
      <c r="I16344" s="2">
        <f t="shared" si="1287"/>
        <v>2020</v>
      </c>
      <c r="J16344" s="2">
        <f t="shared" si="1288"/>
        <v>6</v>
      </c>
      <c r="K16344" t="str">
        <f t="shared" si="1289"/>
        <v>Waterjuffer</v>
      </c>
      <c r="L16344" s="25">
        <f t="shared" si="1286"/>
        <v>21.857142857142858</v>
      </c>
    </row>
    <row r="16345" spans="1:12" x14ac:dyDescent="0.25">
      <c r="A16345">
        <v>947</v>
      </c>
      <c r="B16345" t="s">
        <v>100</v>
      </c>
      <c r="C16345" s="1">
        <v>43984.520833333336</v>
      </c>
      <c r="D16345">
        <v>1</v>
      </c>
      <c r="E16345" t="s">
        <v>8</v>
      </c>
      <c r="F16345" t="s">
        <v>9</v>
      </c>
      <c r="G16345">
        <v>1</v>
      </c>
      <c r="H16345" t="str">
        <f t="shared" si="1285"/>
        <v>KD</v>
      </c>
      <c r="I16345" s="2">
        <f t="shared" si="1287"/>
        <v>2020</v>
      </c>
      <c r="J16345" s="2">
        <f t="shared" si="1288"/>
        <v>6</v>
      </c>
      <c r="K16345" t="str">
        <f t="shared" si="1289"/>
        <v>Pantserjuffers</v>
      </c>
      <c r="L16345" s="25">
        <f t="shared" si="1286"/>
        <v>21.857142857142858</v>
      </c>
    </row>
    <row r="16346" spans="1:12" x14ac:dyDescent="0.25">
      <c r="A16346">
        <v>947</v>
      </c>
      <c r="B16346" t="s">
        <v>100</v>
      </c>
      <c r="C16346" s="1">
        <v>43984.520833333336</v>
      </c>
      <c r="D16346">
        <v>1</v>
      </c>
      <c r="E16346" t="s">
        <v>57</v>
      </c>
      <c r="F16346" t="s">
        <v>58</v>
      </c>
      <c r="G16346">
        <v>3</v>
      </c>
      <c r="H16346" t="str">
        <f t="shared" si="1285"/>
        <v>KD</v>
      </c>
      <c r="I16346" s="2">
        <f t="shared" si="1287"/>
        <v>2020</v>
      </c>
      <c r="J16346" s="2">
        <f t="shared" si="1288"/>
        <v>6</v>
      </c>
      <c r="K16346" t="str">
        <f t="shared" si="1289"/>
        <v>Korenbouten</v>
      </c>
      <c r="L16346" s="25">
        <f t="shared" si="1286"/>
        <v>21.857142857142858</v>
      </c>
    </row>
    <row r="16347" spans="1:12" x14ac:dyDescent="0.25">
      <c r="A16347">
        <v>947</v>
      </c>
      <c r="B16347" t="s">
        <v>100</v>
      </c>
      <c r="C16347" s="1">
        <v>43984.520833333336</v>
      </c>
      <c r="D16347">
        <v>1</v>
      </c>
      <c r="E16347" t="s">
        <v>18</v>
      </c>
      <c r="F16347" t="s">
        <v>19</v>
      </c>
      <c r="G16347">
        <v>4</v>
      </c>
      <c r="H16347" t="str">
        <f t="shared" si="1285"/>
        <v>KD</v>
      </c>
      <c r="I16347" s="2">
        <f t="shared" si="1287"/>
        <v>2020</v>
      </c>
      <c r="J16347" s="2">
        <f t="shared" si="1288"/>
        <v>6</v>
      </c>
      <c r="K16347" t="str">
        <f t="shared" si="1289"/>
        <v>Korenbouten</v>
      </c>
      <c r="L16347" s="25">
        <f t="shared" si="1286"/>
        <v>21.857142857142858</v>
      </c>
    </row>
    <row r="16348" spans="1:12" x14ac:dyDescent="0.25">
      <c r="A16348">
        <v>947</v>
      </c>
      <c r="B16348" t="s">
        <v>100</v>
      </c>
      <c r="C16348" s="1">
        <v>43984.520833333336</v>
      </c>
      <c r="D16348">
        <v>1</v>
      </c>
      <c r="E16348" t="s">
        <v>10</v>
      </c>
      <c r="F16348" t="s">
        <v>11</v>
      </c>
      <c r="G16348">
        <v>22</v>
      </c>
      <c r="H16348" t="str">
        <f t="shared" si="1285"/>
        <v>KD</v>
      </c>
      <c r="I16348" s="2">
        <f t="shared" si="1287"/>
        <v>2020</v>
      </c>
      <c r="J16348" s="2">
        <f t="shared" si="1288"/>
        <v>6</v>
      </c>
      <c r="K16348" t="str">
        <f t="shared" si="1289"/>
        <v>Waterjuffer</v>
      </c>
      <c r="L16348" s="25">
        <f t="shared" si="1286"/>
        <v>21.857142857142858</v>
      </c>
    </row>
    <row r="16349" spans="1:12" x14ac:dyDescent="0.25">
      <c r="A16349">
        <v>947</v>
      </c>
      <c r="B16349" t="s">
        <v>100</v>
      </c>
      <c r="C16349" s="1">
        <v>43984.520833333336</v>
      </c>
      <c r="D16349">
        <v>1</v>
      </c>
      <c r="E16349" t="s">
        <v>16</v>
      </c>
      <c r="F16349" t="s">
        <v>17</v>
      </c>
      <c r="G16349">
        <v>3</v>
      </c>
      <c r="H16349" t="str">
        <f t="shared" si="1285"/>
        <v>KD</v>
      </c>
      <c r="I16349" s="2">
        <f t="shared" si="1287"/>
        <v>2020</v>
      </c>
      <c r="J16349" s="2">
        <f t="shared" si="1288"/>
        <v>6</v>
      </c>
      <c r="K16349" t="str">
        <f t="shared" si="1289"/>
        <v>Waterjuffer</v>
      </c>
      <c r="L16349" s="25">
        <f t="shared" si="1286"/>
        <v>21.857142857142858</v>
      </c>
    </row>
    <row r="16350" spans="1:12" x14ac:dyDescent="0.25">
      <c r="A16350">
        <v>947</v>
      </c>
      <c r="B16350" t="s">
        <v>100</v>
      </c>
      <c r="C16350" s="1">
        <v>43984.520833333336</v>
      </c>
      <c r="D16350">
        <v>1</v>
      </c>
      <c r="E16350" t="s">
        <v>28</v>
      </c>
      <c r="F16350" t="s">
        <v>29</v>
      </c>
      <c r="G16350">
        <v>31</v>
      </c>
      <c r="H16350" t="str">
        <f t="shared" si="1285"/>
        <v>KD</v>
      </c>
      <c r="I16350" s="2">
        <f t="shared" si="1287"/>
        <v>2020</v>
      </c>
      <c r="J16350" s="2">
        <f t="shared" si="1288"/>
        <v>6</v>
      </c>
      <c r="K16350" t="str">
        <f t="shared" si="1289"/>
        <v>Korenbouten</v>
      </c>
      <c r="L16350" s="25">
        <f t="shared" si="1286"/>
        <v>21.857142857142858</v>
      </c>
    </row>
    <row r="16351" spans="1:12" x14ac:dyDescent="0.25">
      <c r="A16351">
        <v>947</v>
      </c>
      <c r="B16351" t="s">
        <v>100</v>
      </c>
      <c r="C16351" s="1">
        <v>43984.520833333336</v>
      </c>
      <c r="D16351">
        <v>1</v>
      </c>
      <c r="E16351" t="s">
        <v>24</v>
      </c>
      <c r="F16351" t="s">
        <v>25</v>
      </c>
      <c r="G16351">
        <v>1</v>
      </c>
      <c r="H16351" t="str">
        <f t="shared" si="1285"/>
        <v>KD</v>
      </c>
      <c r="I16351" s="2">
        <f t="shared" si="1287"/>
        <v>2020</v>
      </c>
      <c r="J16351" s="2">
        <f t="shared" si="1288"/>
        <v>6</v>
      </c>
      <c r="K16351" t="str">
        <f t="shared" si="1289"/>
        <v>Glazenmakers</v>
      </c>
      <c r="L16351" s="25">
        <f t="shared" si="1286"/>
        <v>21.857142857142858</v>
      </c>
    </row>
    <row r="16352" spans="1:12" x14ac:dyDescent="0.25">
      <c r="A16352">
        <v>947</v>
      </c>
      <c r="B16352" t="s">
        <v>100</v>
      </c>
      <c r="C16352" s="1">
        <v>43984.520833333336</v>
      </c>
      <c r="D16352">
        <v>1</v>
      </c>
      <c r="E16352" t="s">
        <v>12</v>
      </c>
      <c r="F16352" t="s">
        <v>13</v>
      </c>
      <c r="G16352">
        <v>1</v>
      </c>
      <c r="H16352" t="str">
        <f t="shared" si="1285"/>
        <v>KD</v>
      </c>
      <c r="I16352" s="2">
        <f t="shared" si="1287"/>
        <v>2020</v>
      </c>
      <c r="J16352" s="2">
        <f t="shared" si="1288"/>
        <v>6</v>
      </c>
      <c r="K16352" t="str">
        <f t="shared" si="1289"/>
        <v>Waterjuffer</v>
      </c>
      <c r="L16352" s="25">
        <f t="shared" si="1286"/>
        <v>21.857142857142858</v>
      </c>
    </row>
    <row r="16353" spans="1:12" x14ac:dyDescent="0.25">
      <c r="A16353">
        <v>947</v>
      </c>
      <c r="B16353" t="s">
        <v>100</v>
      </c>
      <c r="C16353" s="1">
        <v>43984.520833333336</v>
      </c>
      <c r="D16353">
        <v>1</v>
      </c>
      <c r="E16353" t="s">
        <v>14</v>
      </c>
      <c r="F16353" t="s">
        <v>15</v>
      </c>
      <c r="G16353">
        <v>8</v>
      </c>
      <c r="H16353" t="str">
        <f t="shared" si="1285"/>
        <v>KD</v>
      </c>
      <c r="I16353" s="2">
        <f t="shared" si="1287"/>
        <v>2020</v>
      </c>
      <c r="J16353" s="2">
        <f t="shared" si="1288"/>
        <v>6</v>
      </c>
      <c r="K16353" t="str">
        <f t="shared" si="1289"/>
        <v>Waterjuffer</v>
      </c>
      <c r="L16353" s="25">
        <f t="shared" si="1286"/>
        <v>21.857142857142858</v>
      </c>
    </row>
    <row r="16354" spans="1:12" x14ac:dyDescent="0.25">
      <c r="A16354">
        <v>947</v>
      </c>
      <c r="B16354" t="s">
        <v>100</v>
      </c>
      <c r="C16354" s="1">
        <v>44006.541666666664</v>
      </c>
      <c r="D16354">
        <v>1</v>
      </c>
      <c r="E16354" t="s">
        <v>18</v>
      </c>
      <c r="F16354" t="s">
        <v>19</v>
      </c>
      <c r="G16354">
        <v>2</v>
      </c>
      <c r="H16354" t="str">
        <f t="shared" si="1285"/>
        <v>KD</v>
      </c>
      <c r="I16354" s="2">
        <f t="shared" si="1287"/>
        <v>2020</v>
      </c>
      <c r="J16354" s="2">
        <f t="shared" si="1288"/>
        <v>6</v>
      </c>
      <c r="K16354" t="str">
        <f t="shared" si="1289"/>
        <v>Korenbouten</v>
      </c>
      <c r="L16354" s="25">
        <f t="shared" si="1286"/>
        <v>25</v>
      </c>
    </row>
    <row r="16355" spans="1:12" x14ac:dyDescent="0.25">
      <c r="A16355">
        <v>947</v>
      </c>
      <c r="B16355" t="s">
        <v>100</v>
      </c>
      <c r="C16355" s="1">
        <v>44006.541666666664</v>
      </c>
      <c r="D16355">
        <v>1</v>
      </c>
      <c r="E16355" t="s">
        <v>30</v>
      </c>
      <c r="F16355" t="s">
        <v>31</v>
      </c>
      <c r="G16355">
        <v>5</v>
      </c>
      <c r="H16355" t="str">
        <f t="shared" si="1285"/>
        <v>KD</v>
      </c>
      <c r="I16355" s="2">
        <f t="shared" si="1287"/>
        <v>2020</v>
      </c>
      <c r="J16355" s="2">
        <f t="shared" si="1288"/>
        <v>6</v>
      </c>
      <c r="K16355" t="str">
        <f t="shared" si="1289"/>
        <v>Pantserjuffers</v>
      </c>
      <c r="L16355" s="25">
        <f t="shared" si="1286"/>
        <v>25</v>
      </c>
    </row>
    <row r="16356" spans="1:12" x14ac:dyDescent="0.25">
      <c r="A16356">
        <v>947</v>
      </c>
      <c r="B16356" t="s">
        <v>100</v>
      </c>
      <c r="C16356" s="1">
        <v>44006.541666666664</v>
      </c>
      <c r="D16356">
        <v>1</v>
      </c>
      <c r="E16356" t="s">
        <v>26</v>
      </c>
      <c r="F16356" t="s">
        <v>27</v>
      </c>
      <c r="G16356">
        <v>4</v>
      </c>
      <c r="H16356" t="str">
        <f t="shared" si="1285"/>
        <v>KD</v>
      </c>
      <c r="I16356" s="2">
        <f t="shared" si="1287"/>
        <v>2020</v>
      </c>
      <c r="J16356" s="2">
        <f t="shared" si="1288"/>
        <v>6</v>
      </c>
      <c r="K16356" t="str">
        <f t="shared" si="1289"/>
        <v>Glazenmakers</v>
      </c>
      <c r="L16356" s="25">
        <f t="shared" si="1286"/>
        <v>25</v>
      </c>
    </row>
    <row r="16357" spans="1:12" x14ac:dyDescent="0.25">
      <c r="A16357">
        <v>947</v>
      </c>
      <c r="B16357" t="s">
        <v>100</v>
      </c>
      <c r="C16357" s="1">
        <v>44006.541666666664</v>
      </c>
      <c r="D16357">
        <v>1</v>
      </c>
      <c r="E16357" t="s">
        <v>10</v>
      </c>
      <c r="F16357" t="s">
        <v>11</v>
      </c>
      <c r="G16357">
        <v>73</v>
      </c>
      <c r="H16357" t="str">
        <f t="shared" si="1285"/>
        <v>KD</v>
      </c>
      <c r="I16357" s="2">
        <f t="shared" si="1287"/>
        <v>2020</v>
      </c>
      <c r="J16357" s="2">
        <f t="shared" si="1288"/>
        <v>6</v>
      </c>
      <c r="K16357" t="str">
        <f t="shared" si="1289"/>
        <v>Waterjuffer</v>
      </c>
      <c r="L16357" s="25">
        <f t="shared" si="1286"/>
        <v>25</v>
      </c>
    </row>
    <row r="16358" spans="1:12" x14ac:dyDescent="0.25">
      <c r="A16358">
        <v>947</v>
      </c>
      <c r="B16358" t="s">
        <v>100</v>
      </c>
      <c r="C16358" s="1">
        <v>44006.541666666664</v>
      </c>
      <c r="D16358">
        <v>1</v>
      </c>
      <c r="E16358" t="s">
        <v>16</v>
      </c>
      <c r="F16358" t="s">
        <v>17</v>
      </c>
      <c r="G16358">
        <v>1</v>
      </c>
      <c r="H16358" t="str">
        <f t="shared" si="1285"/>
        <v>KD</v>
      </c>
      <c r="I16358" s="2">
        <f t="shared" si="1287"/>
        <v>2020</v>
      </c>
      <c r="J16358" s="2">
        <f t="shared" si="1288"/>
        <v>6</v>
      </c>
      <c r="K16358" t="str">
        <f t="shared" si="1289"/>
        <v>Waterjuffer</v>
      </c>
      <c r="L16358" s="25">
        <f t="shared" si="1286"/>
        <v>25</v>
      </c>
    </row>
    <row r="16359" spans="1:12" x14ac:dyDescent="0.25">
      <c r="A16359">
        <v>947</v>
      </c>
      <c r="B16359" t="s">
        <v>100</v>
      </c>
      <c r="C16359" s="1">
        <v>44006.541666666664</v>
      </c>
      <c r="D16359">
        <v>1</v>
      </c>
      <c r="E16359" t="s">
        <v>28</v>
      </c>
      <c r="F16359" t="s">
        <v>29</v>
      </c>
      <c r="G16359">
        <v>4</v>
      </c>
      <c r="H16359" t="str">
        <f t="shared" si="1285"/>
        <v>KD</v>
      </c>
      <c r="I16359" s="2">
        <f t="shared" si="1287"/>
        <v>2020</v>
      </c>
      <c r="J16359" s="2">
        <f t="shared" si="1288"/>
        <v>6</v>
      </c>
      <c r="K16359" t="str">
        <f t="shared" si="1289"/>
        <v>Korenbouten</v>
      </c>
      <c r="L16359" s="25">
        <f t="shared" si="1286"/>
        <v>25</v>
      </c>
    </row>
    <row r="16360" spans="1:12" x14ac:dyDescent="0.25">
      <c r="A16360">
        <v>947</v>
      </c>
      <c r="B16360" t="s">
        <v>100</v>
      </c>
      <c r="C16360" s="1">
        <v>44006.541666666664</v>
      </c>
      <c r="D16360">
        <v>1</v>
      </c>
      <c r="E16360" t="s">
        <v>24</v>
      </c>
      <c r="F16360" t="s">
        <v>25</v>
      </c>
      <c r="G16360">
        <v>1</v>
      </c>
      <c r="H16360" t="str">
        <f t="shared" si="1285"/>
        <v>KD</v>
      </c>
      <c r="I16360" s="2">
        <f t="shared" si="1287"/>
        <v>2020</v>
      </c>
      <c r="J16360" s="2">
        <f t="shared" si="1288"/>
        <v>6</v>
      </c>
      <c r="K16360" t="str">
        <f t="shared" si="1289"/>
        <v>Glazenmakers</v>
      </c>
      <c r="L16360" s="25">
        <f t="shared" si="1286"/>
        <v>25</v>
      </c>
    </row>
    <row r="16361" spans="1:12" x14ac:dyDescent="0.25">
      <c r="A16361">
        <v>947</v>
      </c>
      <c r="B16361" t="s">
        <v>100</v>
      </c>
      <c r="C16361" s="1">
        <v>44006.541666666664</v>
      </c>
      <c r="D16361">
        <v>1</v>
      </c>
      <c r="E16361" t="s">
        <v>14</v>
      </c>
      <c r="F16361" t="s">
        <v>15</v>
      </c>
      <c r="G16361">
        <v>16</v>
      </c>
      <c r="H16361" t="str">
        <f t="shared" si="1285"/>
        <v>KD</v>
      </c>
      <c r="I16361" s="2">
        <f t="shared" si="1287"/>
        <v>2020</v>
      </c>
      <c r="J16361" s="2">
        <f t="shared" si="1288"/>
        <v>6</v>
      </c>
      <c r="K16361" t="str">
        <f t="shared" si="1289"/>
        <v>Waterjuffer</v>
      </c>
      <c r="L16361" s="25">
        <f t="shared" si="1286"/>
        <v>25</v>
      </c>
    </row>
    <row r="16362" spans="1:12" x14ac:dyDescent="0.25">
      <c r="A16362">
        <v>947</v>
      </c>
      <c r="B16362" t="s">
        <v>100</v>
      </c>
      <c r="C16362" s="1">
        <v>44006.541666666664</v>
      </c>
      <c r="D16362">
        <v>1</v>
      </c>
      <c r="E16362" t="s">
        <v>32</v>
      </c>
      <c r="F16362" t="s">
        <v>33</v>
      </c>
      <c r="G16362">
        <v>44</v>
      </c>
      <c r="H16362" t="str">
        <f t="shared" si="1285"/>
        <v>KD</v>
      </c>
      <c r="I16362" s="2">
        <f t="shared" si="1287"/>
        <v>2020</v>
      </c>
      <c r="J16362" s="2">
        <f t="shared" si="1288"/>
        <v>6</v>
      </c>
      <c r="K16362" t="str">
        <f t="shared" si="1289"/>
        <v>Korenbouten</v>
      </c>
      <c r="L16362" s="25">
        <f t="shared" si="1286"/>
        <v>25</v>
      </c>
    </row>
    <row r="16363" spans="1:12" x14ac:dyDescent="0.25">
      <c r="A16363">
        <v>947</v>
      </c>
      <c r="B16363" t="s">
        <v>100</v>
      </c>
      <c r="C16363" s="1">
        <v>44006.541666666664</v>
      </c>
      <c r="D16363">
        <v>1</v>
      </c>
      <c r="E16363" t="s">
        <v>57</v>
      </c>
      <c r="F16363" t="s">
        <v>58</v>
      </c>
      <c r="G16363">
        <v>2</v>
      </c>
      <c r="H16363" t="str">
        <f t="shared" si="1285"/>
        <v>KD</v>
      </c>
      <c r="I16363" s="2">
        <f t="shared" si="1287"/>
        <v>2020</v>
      </c>
      <c r="J16363" s="2">
        <f t="shared" si="1288"/>
        <v>6</v>
      </c>
      <c r="K16363" t="str">
        <f t="shared" si="1289"/>
        <v>Korenbouten</v>
      </c>
      <c r="L16363" s="25">
        <f t="shared" si="1286"/>
        <v>25</v>
      </c>
    </row>
    <row r="16364" spans="1:12" x14ac:dyDescent="0.25">
      <c r="A16364">
        <v>947</v>
      </c>
      <c r="B16364" t="s">
        <v>100</v>
      </c>
      <c r="C16364" s="1">
        <v>44025.541666666664</v>
      </c>
      <c r="D16364">
        <v>1</v>
      </c>
      <c r="E16364" t="s">
        <v>48</v>
      </c>
      <c r="F16364" t="s">
        <v>49</v>
      </c>
      <c r="G16364">
        <v>2</v>
      </c>
      <c r="H16364" t="str">
        <f t="shared" si="1285"/>
        <v>KD</v>
      </c>
      <c r="I16364" s="2">
        <f t="shared" si="1287"/>
        <v>2020</v>
      </c>
      <c r="J16364" s="2">
        <f t="shared" si="1288"/>
        <v>7</v>
      </c>
      <c r="K16364" t="str">
        <f t="shared" si="1289"/>
        <v>Glazenmakers</v>
      </c>
      <c r="L16364" s="25">
        <f t="shared" si="1286"/>
        <v>27.714285714285715</v>
      </c>
    </row>
    <row r="16365" spans="1:12" x14ac:dyDescent="0.25">
      <c r="A16365">
        <v>947</v>
      </c>
      <c r="B16365" t="s">
        <v>100</v>
      </c>
      <c r="C16365" s="1">
        <v>44025.541666666664</v>
      </c>
      <c r="D16365">
        <v>1</v>
      </c>
      <c r="E16365" t="s">
        <v>32</v>
      </c>
      <c r="F16365" t="s">
        <v>33</v>
      </c>
      <c r="G16365">
        <v>21</v>
      </c>
      <c r="H16365" t="str">
        <f t="shared" si="1285"/>
        <v>KD</v>
      </c>
      <c r="I16365" s="2">
        <f t="shared" si="1287"/>
        <v>2020</v>
      </c>
      <c r="J16365" s="2">
        <f t="shared" si="1288"/>
        <v>7</v>
      </c>
      <c r="K16365" t="str">
        <f t="shared" si="1289"/>
        <v>Korenbouten</v>
      </c>
      <c r="L16365" s="25">
        <f t="shared" si="1286"/>
        <v>27.714285714285715</v>
      </c>
    </row>
    <row r="16366" spans="1:12" x14ac:dyDescent="0.25">
      <c r="A16366">
        <v>947</v>
      </c>
      <c r="B16366" t="s">
        <v>100</v>
      </c>
      <c r="C16366" s="1">
        <v>44025.541666666664</v>
      </c>
      <c r="D16366">
        <v>1</v>
      </c>
      <c r="E16366" t="s">
        <v>18</v>
      </c>
      <c r="F16366" t="s">
        <v>19</v>
      </c>
      <c r="G16366">
        <v>1</v>
      </c>
      <c r="H16366" t="str">
        <f t="shared" si="1285"/>
        <v>KD</v>
      </c>
      <c r="I16366" s="2">
        <f t="shared" si="1287"/>
        <v>2020</v>
      </c>
      <c r="J16366" s="2">
        <f t="shared" si="1288"/>
        <v>7</v>
      </c>
      <c r="K16366" t="str">
        <f t="shared" si="1289"/>
        <v>Korenbouten</v>
      </c>
      <c r="L16366" s="25">
        <f t="shared" si="1286"/>
        <v>27.714285714285715</v>
      </c>
    </row>
    <row r="16367" spans="1:12" x14ac:dyDescent="0.25">
      <c r="A16367">
        <v>947</v>
      </c>
      <c r="B16367" t="s">
        <v>100</v>
      </c>
      <c r="C16367" s="1">
        <v>44025.541666666664</v>
      </c>
      <c r="D16367">
        <v>1</v>
      </c>
      <c r="E16367" t="s">
        <v>30</v>
      </c>
      <c r="F16367" t="s">
        <v>31</v>
      </c>
      <c r="G16367">
        <v>24</v>
      </c>
      <c r="H16367" t="str">
        <f t="shared" si="1285"/>
        <v>KD</v>
      </c>
      <c r="I16367" s="2">
        <f t="shared" si="1287"/>
        <v>2020</v>
      </c>
      <c r="J16367" s="2">
        <f t="shared" si="1288"/>
        <v>7</v>
      </c>
      <c r="K16367" t="str">
        <f t="shared" si="1289"/>
        <v>Pantserjuffers</v>
      </c>
      <c r="L16367" s="25">
        <f t="shared" si="1286"/>
        <v>27.714285714285715</v>
      </c>
    </row>
    <row r="16368" spans="1:12" x14ac:dyDescent="0.25">
      <c r="A16368">
        <v>947</v>
      </c>
      <c r="B16368" t="s">
        <v>100</v>
      </c>
      <c r="C16368" s="1">
        <v>44025.541666666664</v>
      </c>
      <c r="D16368">
        <v>1</v>
      </c>
      <c r="E16368" t="s">
        <v>26</v>
      </c>
      <c r="F16368" t="s">
        <v>27</v>
      </c>
      <c r="G16368">
        <v>3</v>
      </c>
      <c r="H16368" t="str">
        <f t="shared" si="1285"/>
        <v>KD</v>
      </c>
      <c r="I16368" s="2">
        <f t="shared" si="1287"/>
        <v>2020</v>
      </c>
      <c r="J16368" s="2">
        <f t="shared" si="1288"/>
        <v>7</v>
      </c>
      <c r="K16368" t="str">
        <f t="shared" si="1289"/>
        <v>Glazenmakers</v>
      </c>
      <c r="L16368" s="25">
        <f t="shared" si="1286"/>
        <v>27.714285714285715</v>
      </c>
    </row>
    <row r="16369" spans="1:12" x14ac:dyDescent="0.25">
      <c r="A16369">
        <v>947</v>
      </c>
      <c r="B16369" t="s">
        <v>100</v>
      </c>
      <c r="C16369" s="1">
        <v>44025.541666666664</v>
      </c>
      <c r="D16369">
        <v>1</v>
      </c>
      <c r="E16369" t="s">
        <v>10</v>
      </c>
      <c r="F16369" t="s">
        <v>11</v>
      </c>
      <c r="G16369">
        <v>32</v>
      </c>
      <c r="H16369" t="str">
        <f t="shared" si="1285"/>
        <v>KD</v>
      </c>
      <c r="I16369" s="2">
        <f t="shared" si="1287"/>
        <v>2020</v>
      </c>
      <c r="J16369" s="2">
        <f t="shared" si="1288"/>
        <v>7</v>
      </c>
      <c r="K16369" t="str">
        <f t="shared" si="1289"/>
        <v>Waterjuffer</v>
      </c>
      <c r="L16369" s="25">
        <f t="shared" si="1286"/>
        <v>27.714285714285715</v>
      </c>
    </row>
    <row r="16370" spans="1:12" x14ac:dyDescent="0.25">
      <c r="A16370">
        <v>947</v>
      </c>
      <c r="B16370" t="s">
        <v>100</v>
      </c>
      <c r="C16370" s="1">
        <v>44025.541666666664</v>
      </c>
      <c r="D16370">
        <v>1</v>
      </c>
      <c r="E16370" t="s">
        <v>42</v>
      </c>
      <c r="F16370" t="s">
        <v>43</v>
      </c>
      <c r="G16370">
        <v>4</v>
      </c>
      <c r="H16370" t="str">
        <f t="shared" si="1285"/>
        <v>KD</v>
      </c>
      <c r="I16370" s="2">
        <f t="shared" si="1287"/>
        <v>2020</v>
      </c>
      <c r="J16370" s="2">
        <f t="shared" si="1288"/>
        <v>7</v>
      </c>
      <c r="K16370" t="str">
        <f t="shared" si="1289"/>
        <v>Korenbouten</v>
      </c>
      <c r="L16370" s="25">
        <f t="shared" si="1286"/>
        <v>27.714285714285715</v>
      </c>
    </row>
    <row r="16371" spans="1:12" x14ac:dyDescent="0.25">
      <c r="A16371">
        <v>947</v>
      </c>
      <c r="B16371" t="s">
        <v>100</v>
      </c>
      <c r="C16371" s="1">
        <v>44025.541666666664</v>
      </c>
      <c r="D16371">
        <v>1</v>
      </c>
      <c r="E16371" t="s">
        <v>24</v>
      </c>
      <c r="F16371" t="s">
        <v>25</v>
      </c>
      <c r="G16371">
        <v>1</v>
      </c>
      <c r="H16371" t="str">
        <f t="shared" si="1285"/>
        <v>KD</v>
      </c>
      <c r="I16371" s="2">
        <f t="shared" si="1287"/>
        <v>2020</v>
      </c>
      <c r="J16371" s="2">
        <f t="shared" si="1288"/>
        <v>7</v>
      </c>
      <c r="K16371" t="str">
        <f t="shared" si="1289"/>
        <v>Glazenmakers</v>
      </c>
      <c r="L16371" s="25">
        <f t="shared" si="1286"/>
        <v>27.714285714285715</v>
      </c>
    </row>
    <row r="16372" spans="1:12" x14ac:dyDescent="0.25">
      <c r="A16372">
        <v>947</v>
      </c>
      <c r="B16372" t="s">
        <v>100</v>
      </c>
      <c r="C16372" s="1">
        <v>44025.541666666664</v>
      </c>
      <c r="D16372">
        <v>1</v>
      </c>
      <c r="E16372" t="s">
        <v>14</v>
      </c>
      <c r="F16372" t="s">
        <v>15</v>
      </c>
      <c r="G16372">
        <v>51</v>
      </c>
      <c r="H16372" t="str">
        <f t="shared" si="1285"/>
        <v>KD</v>
      </c>
      <c r="I16372" s="2">
        <f t="shared" si="1287"/>
        <v>2020</v>
      </c>
      <c r="J16372" s="2">
        <f t="shared" si="1288"/>
        <v>7</v>
      </c>
      <c r="K16372" t="str">
        <f t="shared" si="1289"/>
        <v>Waterjuffer</v>
      </c>
      <c r="L16372" s="25">
        <f t="shared" si="1286"/>
        <v>27.714285714285715</v>
      </c>
    </row>
    <row r="16373" spans="1:12" x14ac:dyDescent="0.25">
      <c r="A16373">
        <v>947</v>
      </c>
      <c r="B16373" t="s">
        <v>100</v>
      </c>
      <c r="C16373" s="1">
        <v>44049.5</v>
      </c>
      <c r="D16373">
        <v>1</v>
      </c>
      <c r="E16373" t="s">
        <v>32</v>
      </c>
      <c r="F16373" t="s">
        <v>33</v>
      </c>
      <c r="G16373">
        <v>34</v>
      </c>
      <c r="H16373" t="str">
        <f t="shared" si="1285"/>
        <v>KD</v>
      </c>
      <c r="I16373" s="2">
        <f t="shared" si="1287"/>
        <v>2020</v>
      </c>
      <c r="J16373" s="2">
        <f t="shared" si="1288"/>
        <v>8</v>
      </c>
      <c r="K16373" t="str">
        <f t="shared" si="1289"/>
        <v>Korenbouten</v>
      </c>
      <c r="L16373" s="25">
        <f t="shared" si="1286"/>
        <v>31.142857142857142</v>
      </c>
    </row>
    <row r="16374" spans="1:12" x14ac:dyDescent="0.25">
      <c r="A16374">
        <v>947</v>
      </c>
      <c r="B16374" t="s">
        <v>100</v>
      </c>
      <c r="C16374" s="1">
        <v>44049.5</v>
      </c>
      <c r="D16374">
        <v>1</v>
      </c>
      <c r="E16374" t="s">
        <v>30</v>
      </c>
      <c r="F16374" t="s">
        <v>31</v>
      </c>
      <c r="G16374">
        <v>17</v>
      </c>
      <c r="H16374" t="str">
        <f t="shared" si="1285"/>
        <v>KD</v>
      </c>
      <c r="I16374" s="2">
        <f t="shared" si="1287"/>
        <v>2020</v>
      </c>
      <c r="J16374" s="2">
        <f t="shared" si="1288"/>
        <v>8</v>
      </c>
      <c r="K16374" t="str">
        <f t="shared" si="1289"/>
        <v>Pantserjuffers</v>
      </c>
      <c r="L16374" s="25">
        <f t="shared" si="1286"/>
        <v>31.142857142857142</v>
      </c>
    </row>
    <row r="16375" spans="1:12" x14ac:dyDescent="0.25">
      <c r="A16375">
        <v>947</v>
      </c>
      <c r="B16375" t="s">
        <v>100</v>
      </c>
      <c r="C16375" s="1">
        <v>44049.5</v>
      </c>
      <c r="D16375">
        <v>1</v>
      </c>
      <c r="E16375" t="s">
        <v>26</v>
      </c>
      <c r="F16375" t="s">
        <v>27</v>
      </c>
      <c r="G16375">
        <v>1</v>
      </c>
      <c r="H16375" t="str">
        <f t="shared" si="1285"/>
        <v>KD</v>
      </c>
      <c r="I16375" s="2">
        <f t="shared" si="1287"/>
        <v>2020</v>
      </c>
      <c r="J16375" s="2">
        <f t="shared" si="1288"/>
        <v>8</v>
      </c>
      <c r="K16375" t="str">
        <f t="shared" si="1289"/>
        <v>Glazenmakers</v>
      </c>
      <c r="L16375" s="25">
        <f t="shared" si="1286"/>
        <v>31.142857142857142</v>
      </c>
    </row>
    <row r="16376" spans="1:12" x14ac:dyDescent="0.25">
      <c r="A16376">
        <v>947</v>
      </c>
      <c r="B16376" t="s">
        <v>100</v>
      </c>
      <c r="C16376" s="1">
        <v>44049.5</v>
      </c>
      <c r="D16376">
        <v>1</v>
      </c>
      <c r="E16376" t="s">
        <v>10</v>
      </c>
      <c r="F16376" t="s">
        <v>11</v>
      </c>
      <c r="G16376">
        <v>42</v>
      </c>
      <c r="H16376" t="str">
        <f t="shared" si="1285"/>
        <v>KD</v>
      </c>
      <c r="I16376" s="2">
        <f t="shared" si="1287"/>
        <v>2020</v>
      </c>
      <c r="J16376" s="2">
        <f t="shared" si="1288"/>
        <v>8</v>
      </c>
      <c r="K16376" t="str">
        <f t="shared" si="1289"/>
        <v>Waterjuffer</v>
      </c>
      <c r="L16376" s="25">
        <f t="shared" si="1286"/>
        <v>31.142857142857142</v>
      </c>
    </row>
    <row r="16377" spans="1:12" x14ac:dyDescent="0.25">
      <c r="A16377">
        <v>947</v>
      </c>
      <c r="B16377" t="s">
        <v>100</v>
      </c>
      <c r="C16377" s="1">
        <v>44049.5</v>
      </c>
      <c r="D16377">
        <v>1</v>
      </c>
      <c r="E16377" t="s">
        <v>36</v>
      </c>
      <c r="F16377" t="s">
        <v>37</v>
      </c>
      <c r="G16377">
        <v>1</v>
      </c>
      <c r="H16377" t="str">
        <f t="shared" si="1285"/>
        <v>KD</v>
      </c>
      <c r="I16377" s="2">
        <f t="shared" si="1287"/>
        <v>2020</v>
      </c>
      <c r="J16377" s="2">
        <f t="shared" si="1288"/>
        <v>8</v>
      </c>
      <c r="K16377" t="str">
        <f t="shared" si="1289"/>
        <v>Glazenmakers</v>
      </c>
      <c r="L16377" s="25">
        <f t="shared" si="1286"/>
        <v>31.142857142857142</v>
      </c>
    </row>
    <row r="16378" spans="1:12" x14ac:dyDescent="0.25">
      <c r="A16378">
        <v>947</v>
      </c>
      <c r="B16378" t="s">
        <v>100</v>
      </c>
      <c r="C16378" s="1">
        <v>44049.5</v>
      </c>
      <c r="D16378">
        <v>1</v>
      </c>
      <c r="E16378" t="s">
        <v>42</v>
      </c>
      <c r="F16378" t="s">
        <v>43</v>
      </c>
      <c r="G16378">
        <v>16</v>
      </c>
      <c r="H16378" t="str">
        <f t="shared" si="1285"/>
        <v>KD</v>
      </c>
      <c r="I16378" s="2">
        <f t="shared" si="1287"/>
        <v>2020</v>
      </c>
      <c r="J16378" s="2">
        <f t="shared" si="1288"/>
        <v>8</v>
      </c>
      <c r="K16378" t="str">
        <f t="shared" si="1289"/>
        <v>Korenbouten</v>
      </c>
      <c r="L16378" s="25">
        <f t="shared" si="1286"/>
        <v>31.142857142857142</v>
      </c>
    </row>
    <row r="16379" spans="1:12" x14ac:dyDescent="0.25">
      <c r="A16379">
        <v>947</v>
      </c>
      <c r="B16379" t="s">
        <v>100</v>
      </c>
      <c r="C16379" s="1">
        <v>44049.5</v>
      </c>
      <c r="D16379">
        <v>1</v>
      </c>
      <c r="E16379" t="s">
        <v>50</v>
      </c>
      <c r="F16379" t="s">
        <v>51</v>
      </c>
      <c r="G16379">
        <v>1</v>
      </c>
      <c r="H16379" t="str">
        <f t="shared" si="1285"/>
        <v>KD</v>
      </c>
      <c r="I16379" s="2">
        <f t="shared" si="1287"/>
        <v>2020</v>
      </c>
      <c r="J16379" s="2">
        <f t="shared" si="1288"/>
        <v>8</v>
      </c>
      <c r="K16379" t="str">
        <f t="shared" si="1289"/>
        <v>Waterjuffer</v>
      </c>
      <c r="L16379" s="25">
        <f t="shared" si="1286"/>
        <v>31.142857142857142</v>
      </c>
    </row>
    <row r="16380" spans="1:12" x14ac:dyDescent="0.25">
      <c r="A16380">
        <v>947</v>
      </c>
      <c r="B16380" t="s">
        <v>100</v>
      </c>
      <c r="C16380" s="1">
        <v>44049.5</v>
      </c>
      <c r="D16380">
        <v>1</v>
      </c>
      <c r="E16380" t="s">
        <v>14</v>
      </c>
      <c r="F16380" t="s">
        <v>15</v>
      </c>
      <c r="G16380">
        <v>8</v>
      </c>
      <c r="H16380" t="str">
        <f t="shared" si="1285"/>
        <v>KD</v>
      </c>
      <c r="I16380" s="2">
        <f t="shared" si="1287"/>
        <v>2020</v>
      </c>
      <c r="J16380" s="2">
        <f t="shared" si="1288"/>
        <v>8</v>
      </c>
      <c r="K16380" t="str">
        <f t="shared" si="1289"/>
        <v>Waterjuffer</v>
      </c>
      <c r="L16380" s="25">
        <f t="shared" si="1286"/>
        <v>31.142857142857142</v>
      </c>
    </row>
    <row r="16381" spans="1:12" x14ac:dyDescent="0.25">
      <c r="A16381">
        <v>947</v>
      </c>
      <c r="B16381" t="s">
        <v>100</v>
      </c>
      <c r="C16381" s="1">
        <v>44091.572916666664</v>
      </c>
      <c r="D16381">
        <v>1</v>
      </c>
      <c r="E16381" t="s">
        <v>10</v>
      </c>
      <c r="F16381" t="s">
        <v>11</v>
      </c>
      <c r="G16381">
        <v>2</v>
      </c>
      <c r="H16381" t="str">
        <f t="shared" si="1285"/>
        <v>KD</v>
      </c>
      <c r="I16381" s="2">
        <f t="shared" si="1287"/>
        <v>2020</v>
      </c>
      <c r="J16381" s="2">
        <f t="shared" si="1288"/>
        <v>9</v>
      </c>
      <c r="K16381" t="str">
        <f t="shared" si="1289"/>
        <v>Waterjuffer</v>
      </c>
      <c r="L16381" s="25">
        <f t="shared" si="1286"/>
        <v>37.142857142857146</v>
      </c>
    </row>
    <row r="16382" spans="1:12" x14ac:dyDescent="0.25">
      <c r="A16382">
        <v>947</v>
      </c>
      <c r="B16382" t="s">
        <v>100</v>
      </c>
      <c r="C16382" s="1">
        <v>44091.572916666664</v>
      </c>
      <c r="D16382">
        <v>1</v>
      </c>
      <c r="E16382" t="s">
        <v>36</v>
      </c>
      <c r="F16382" t="s">
        <v>37</v>
      </c>
      <c r="G16382">
        <v>5</v>
      </c>
      <c r="H16382" t="str">
        <f t="shared" si="1285"/>
        <v>KD</v>
      </c>
      <c r="I16382" s="2">
        <f t="shared" si="1287"/>
        <v>2020</v>
      </c>
      <c r="J16382" s="2">
        <f t="shared" si="1288"/>
        <v>9</v>
      </c>
      <c r="K16382" t="str">
        <f t="shared" si="1289"/>
        <v>Glazenmakers</v>
      </c>
      <c r="L16382" s="25">
        <f t="shared" si="1286"/>
        <v>37.142857142857146</v>
      </c>
    </row>
    <row r="16383" spans="1:12" x14ac:dyDescent="0.25">
      <c r="A16383">
        <v>947</v>
      </c>
      <c r="B16383" t="s">
        <v>100</v>
      </c>
      <c r="C16383" s="1">
        <v>44100.583333333336</v>
      </c>
      <c r="D16383">
        <v>1</v>
      </c>
      <c r="E16383" t="s">
        <v>32</v>
      </c>
      <c r="F16383" t="s">
        <v>33</v>
      </c>
      <c r="G16383">
        <v>4</v>
      </c>
      <c r="H16383" t="str">
        <f t="shared" si="1285"/>
        <v>KD</v>
      </c>
      <c r="I16383" s="2">
        <f t="shared" si="1287"/>
        <v>2020</v>
      </c>
      <c r="J16383" s="2">
        <f t="shared" si="1288"/>
        <v>9</v>
      </c>
      <c r="K16383" t="str">
        <f t="shared" si="1289"/>
        <v>Korenbouten</v>
      </c>
      <c r="L16383" s="25">
        <f t="shared" si="1286"/>
        <v>38.428571428571431</v>
      </c>
    </row>
    <row r="16384" spans="1:12" x14ac:dyDescent="0.25">
      <c r="A16384">
        <v>947</v>
      </c>
      <c r="B16384" t="s">
        <v>100</v>
      </c>
      <c r="C16384" s="1">
        <v>44100.583333333336</v>
      </c>
      <c r="D16384">
        <v>1</v>
      </c>
      <c r="E16384" t="s">
        <v>30</v>
      </c>
      <c r="F16384" t="s">
        <v>31</v>
      </c>
      <c r="G16384">
        <v>2</v>
      </c>
      <c r="H16384" t="str">
        <f t="shared" si="1285"/>
        <v>KD</v>
      </c>
      <c r="I16384" s="2">
        <f t="shared" si="1287"/>
        <v>2020</v>
      </c>
      <c r="J16384" s="2">
        <f t="shared" si="1288"/>
        <v>9</v>
      </c>
      <c r="K16384" t="str">
        <f t="shared" si="1289"/>
        <v>Pantserjuffers</v>
      </c>
      <c r="L16384" s="25">
        <f t="shared" si="1286"/>
        <v>38.428571428571431</v>
      </c>
    </row>
    <row r="16385" spans="1:12" x14ac:dyDescent="0.25">
      <c r="A16385">
        <v>947</v>
      </c>
      <c r="B16385" t="s">
        <v>100</v>
      </c>
      <c r="C16385" s="1">
        <v>44100.583333333336</v>
      </c>
      <c r="D16385">
        <v>1</v>
      </c>
      <c r="E16385" t="s">
        <v>10</v>
      </c>
      <c r="F16385" t="s">
        <v>11</v>
      </c>
      <c r="G16385">
        <v>1</v>
      </c>
      <c r="H16385" t="str">
        <f t="shared" si="1285"/>
        <v>KD</v>
      </c>
      <c r="I16385" s="2">
        <f t="shared" si="1287"/>
        <v>2020</v>
      </c>
      <c r="J16385" s="2">
        <f t="shared" si="1288"/>
        <v>9</v>
      </c>
      <c r="K16385" t="str">
        <f t="shared" si="1289"/>
        <v>Waterjuffer</v>
      </c>
      <c r="L16385" s="25">
        <f t="shared" si="1286"/>
        <v>38.428571428571431</v>
      </c>
    </row>
    <row r="16386" spans="1:12" x14ac:dyDescent="0.25">
      <c r="A16386">
        <v>947</v>
      </c>
      <c r="B16386" t="s">
        <v>100</v>
      </c>
      <c r="C16386" s="1">
        <v>44100.583333333336</v>
      </c>
      <c r="D16386">
        <v>1</v>
      </c>
      <c r="E16386" t="s">
        <v>36</v>
      </c>
      <c r="F16386" t="s">
        <v>37</v>
      </c>
      <c r="G16386">
        <v>3</v>
      </c>
      <c r="H16386" t="str">
        <f t="shared" ref="H16386:H16449" si="1290">VLOOKUP(A16386,$N$2:$O$51,2,FALSE)</f>
        <v>KD</v>
      </c>
      <c r="I16386" s="2">
        <f t="shared" si="1287"/>
        <v>2020</v>
      </c>
      <c r="J16386" s="2">
        <f t="shared" si="1288"/>
        <v>9</v>
      </c>
      <c r="K16386" t="str">
        <f t="shared" si="1289"/>
        <v>Glazenmakers</v>
      </c>
      <c r="L16386" s="25">
        <f t="shared" si="1286"/>
        <v>38.428571428571431</v>
      </c>
    </row>
    <row r="16387" spans="1:12" x14ac:dyDescent="0.25">
      <c r="A16387">
        <v>947</v>
      </c>
      <c r="B16387" t="s">
        <v>100</v>
      </c>
      <c r="C16387" s="1">
        <v>44100.583333333336</v>
      </c>
      <c r="D16387">
        <v>1</v>
      </c>
      <c r="E16387" t="s">
        <v>14</v>
      </c>
      <c r="F16387" t="s">
        <v>15</v>
      </c>
      <c r="G16387">
        <v>1</v>
      </c>
      <c r="H16387" t="str">
        <f t="shared" si="1290"/>
        <v>KD</v>
      </c>
      <c r="I16387" s="2">
        <f t="shared" si="1287"/>
        <v>2020</v>
      </c>
      <c r="J16387" s="2">
        <f t="shared" si="1288"/>
        <v>9</v>
      </c>
      <c r="K16387" t="str">
        <f t="shared" si="1289"/>
        <v>Waterjuffer</v>
      </c>
      <c r="L16387" s="25">
        <f t="shared" ref="L16387:L16450" si="1291">(ROUNDDOWN(C16387-DATE(I16387,1,1),0))/7</f>
        <v>38.428571428571431</v>
      </c>
    </row>
    <row r="16388" spans="1:12" x14ac:dyDescent="0.25">
      <c r="A16388">
        <v>947</v>
      </c>
      <c r="B16388" t="s">
        <v>100</v>
      </c>
      <c r="C16388" s="1">
        <v>44329.572916666664</v>
      </c>
      <c r="D16388">
        <v>1</v>
      </c>
      <c r="E16388" t="s">
        <v>22</v>
      </c>
      <c r="F16388" t="s">
        <v>23</v>
      </c>
      <c r="G16388">
        <v>3</v>
      </c>
      <c r="H16388" t="str">
        <f t="shared" si="1290"/>
        <v>KD</v>
      </c>
      <c r="I16388" s="2">
        <f t="shared" si="1287"/>
        <v>2021</v>
      </c>
      <c r="J16388" s="2">
        <f t="shared" si="1288"/>
        <v>5</v>
      </c>
      <c r="K16388" t="str">
        <f t="shared" si="1289"/>
        <v>Glazenmakers</v>
      </c>
      <c r="L16388" s="25">
        <f t="shared" si="1291"/>
        <v>18.857142857142858</v>
      </c>
    </row>
    <row r="16389" spans="1:12" x14ac:dyDescent="0.25">
      <c r="A16389">
        <v>947</v>
      </c>
      <c r="B16389" t="s">
        <v>100</v>
      </c>
      <c r="C16389" s="1">
        <v>44329.572916666664</v>
      </c>
      <c r="D16389">
        <v>1</v>
      </c>
      <c r="E16389" t="s">
        <v>28</v>
      </c>
      <c r="F16389" t="s">
        <v>29</v>
      </c>
      <c r="G16389">
        <v>3</v>
      </c>
      <c r="H16389" t="str">
        <f t="shared" si="1290"/>
        <v>KD</v>
      </c>
      <c r="I16389" s="2">
        <f t="shared" si="1287"/>
        <v>2021</v>
      </c>
      <c r="J16389" s="2">
        <f t="shared" si="1288"/>
        <v>5</v>
      </c>
      <c r="K16389" t="str">
        <f t="shared" si="1289"/>
        <v>Korenbouten</v>
      </c>
      <c r="L16389" s="25">
        <f t="shared" si="1291"/>
        <v>18.857142857142858</v>
      </c>
    </row>
    <row r="16390" spans="1:12" x14ac:dyDescent="0.25">
      <c r="A16390">
        <v>947</v>
      </c>
      <c r="B16390" t="s">
        <v>100</v>
      </c>
      <c r="C16390" s="1">
        <v>44329.572916666664</v>
      </c>
      <c r="D16390">
        <v>1</v>
      </c>
      <c r="E16390" t="s">
        <v>8</v>
      </c>
      <c r="F16390" t="s">
        <v>9</v>
      </c>
      <c r="G16390">
        <v>61</v>
      </c>
      <c r="H16390" t="str">
        <f t="shared" si="1290"/>
        <v>KD</v>
      </c>
      <c r="I16390" s="2">
        <f t="shared" si="1287"/>
        <v>2021</v>
      </c>
      <c r="J16390" s="2">
        <f t="shared" si="1288"/>
        <v>5</v>
      </c>
      <c r="K16390" t="str">
        <f t="shared" si="1289"/>
        <v>Pantserjuffers</v>
      </c>
      <c r="L16390" s="25">
        <f t="shared" si="1291"/>
        <v>18.857142857142858</v>
      </c>
    </row>
    <row r="16391" spans="1:12" x14ac:dyDescent="0.25">
      <c r="A16391">
        <v>947</v>
      </c>
      <c r="B16391" t="s">
        <v>100</v>
      </c>
      <c r="C16391" s="1">
        <v>44329.572916666664</v>
      </c>
      <c r="D16391">
        <v>1</v>
      </c>
      <c r="E16391" t="s">
        <v>20</v>
      </c>
      <c r="F16391" t="s">
        <v>21</v>
      </c>
      <c r="G16391">
        <v>3</v>
      </c>
      <c r="H16391" t="str">
        <f t="shared" si="1290"/>
        <v>KD</v>
      </c>
      <c r="I16391" s="2">
        <f t="shared" si="1287"/>
        <v>2021</v>
      </c>
      <c r="J16391" s="2">
        <f t="shared" si="1288"/>
        <v>5</v>
      </c>
      <c r="K16391" t="str">
        <f t="shared" si="1289"/>
        <v>Waterjuffer</v>
      </c>
      <c r="L16391" s="25">
        <f t="shared" si="1291"/>
        <v>18.857142857142858</v>
      </c>
    </row>
    <row r="16392" spans="1:12" x14ac:dyDescent="0.25">
      <c r="A16392">
        <v>947</v>
      </c>
      <c r="B16392" t="s">
        <v>100</v>
      </c>
      <c r="C16392" s="1">
        <v>44329.572916666664</v>
      </c>
      <c r="D16392">
        <v>1</v>
      </c>
      <c r="E16392" t="s">
        <v>12</v>
      </c>
      <c r="F16392" t="s">
        <v>13</v>
      </c>
      <c r="G16392">
        <v>2</v>
      </c>
      <c r="H16392" t="str">
        <f t="shared" si="1290"/>
        <v>KD</v>
      </c>
      <c r="I16392" s="2">
        <f t="shared" si="1287"/>
        <v>2021</v>
      </c>
      <c r="J16392" s="2">
        <f t="shared" si="1288"/>
        <v>5</v>
      </c>
      <c r="K16392" t="str">
        <f t="shared" si="1289"/>
        <v>Waterjuffer</v>
      </c>
      <c r="L16392" s="25">
        <f t="shared" si="1291"/>
        <v>18.857142857142858</v>
      </c>
    </row>
    <row r="16393" spans="1:12" x14ac:dyDescent="0.25">
      <c r="A16393">
        <v>947</v>
      </c>
      <c r="B16393" t="s">
        <v>100</v>
      </c>
      <c r="C16393" s="1">
        <v>44346.541666666664</v>
      </c>
      <c r="D16393">
        <v>1</v>
      </c>
      <c r="E16393" t="s">
        <v>26</v>
      </c>
      <c r="F16393" t="s">
        <v>27</v>
      </c>
      <c r="G16393">
        <v>1</v>
      </c>
      <c r="H16393" t="str">
        <f t="shared" si="1290"/>
        <v>KD</v>
      </c>
      <c r="I16393" s="2">
        <f t="shared" si="1287"/>
        <v>2021</v>
      </c>
      <c r="J16393" s="2">
        <f t="shared" si="1288"/>
        <v>5</v>
      </c>
      <c r="K16393" t="str">
        <f t="shared" si="1289"/>
        <v>Glazenmakers</v>
      </c>
      <c r="L16393" s="25">
        <f t="shared" si="1291"/>
        <v>21.285714285714285</v>
      </c>
    </row>
    <row r="16394" spans="1:12" x14ac:dyDescent="0.25">
      <c r="A16394">
        <v>947</v>
      </c>
      <c r="B16394" t="s">
        <v>100</v>
      </c>
      <c r="C16394" s="1">
        <v>44346.541666666664</v>
      </c>
      <c r="D16394">
        <v>1</v>
      </c>
      <c r="E16394" t="s">
        <v>10</v>
      </c>
      <c r="F16394" t="s">
        <v>11</v>
      </c>
      <c r="G16394">
        <v>1</v>
      </c>
      <c r="H16394" t="str">
        <f t="shared" si="1290"/>
        <v>KD</v>
      </c>
      <c r="I16394" s="2">
        <f t="shared" si="1287"/>
        <v>2021</v>
      </c>
      <c r="J16394" s="2">
        <f t="shared" si="1288"/>
        <v>5</v>
      </c>
      <c r="K16394" t="str">
        <f t="shared" si="1289"/>
        <v>Waterjuffer</v>
      </c>
      <c r="L16394" s="25">
        <f t="shared" si="1291"/>
        <v>21.285714285714285</v>
      </c>
    </row>
    <row r="16395" spans="1:12" x14ac:dyDescent="0.25">
      <c r="A16395">
        <v>947</v>
      </c>
      <c r="B16395" t="s">
        <v>100</v>
      </c>
      <c r="C16395" s="1">
        <v>44346.541666666664</v>
      </c>
      <c r="D16395">
        <v>1</v>
      </c>
      <c r="E16395" t="s">
        <v>73</v>
      </c>
      <c r="F16395" t="s">
        <v>74</v>
      </c>
      <c r="G16395">
        <v>1</v>
      </c>
      <c r="H16395" t="str">
        <f t="shared" si="1290"/>
        <v>KD</v>
      </c>
      <c r="I16395" s="2">
        <f t="shared" si="1287"/>
        <v>2021</v>
      </c>
      <c r="J16395" s="2">
        <f t="shared" si="1288"/>
        <v>5</v>
      </c>
      <c r="K16395" t="str">
        <f t="shared" si="1289"/>
        <v>Glanslibel</v>
      </c>
      <c r="L16395" s="25">
        <f t="shared" si="1291"/>
        <v>21.285714285714285</v>
      </c>
    </row>
    <row r="16396" spans="1:12" x14ac:dyDescent="0.25">
      <c r="A16396">
        <v>947</v>
      </c>
      <c r="B16396" t="s">
        <v>100</v>
      </c>
      <c r="C16396" s="1">
        <v>44346.541666666664</v>
      </c>
      <c r="D16396">
        <v>1</v>
      </c>
      <c r="E16396" t="s">
        <v>20</v>
      </c>
      <c r="F16396" t="s">
        <v>21</v>
      </c>
      <c r="G16396">
        <v>12</v>
      </c>
      <c r="H16396" t="str">
        <f t="shared" si="1290"/>
        <v>KD</v>
      </c>
      <c r="I16396" s="2">
        <f t="shared" si="1287"/>
        <v>2021</v>
      </c>
      <c r="J16396" s="2">
        <f t="shared" si="1288"/>
        <v>5</v>
      </c>
      <c r="K16396" t="str">
        <f t="shared" si="1289"/>
        <v>Waterjuffer</v>
      </c>
      <c r="L16396" s="25">
        <f t="shared" si="1291"/>
        <v>21.285714285714285</v>
      </c>
    </row>
    <row r="16397" spans="1:12" x14ac:dyDescent="0.25">
      <c r="A16397">
        <v>947</v>
      </c>
      <c r="B16397" t="s">
        <v>100</v>
      </c>
      <c r="C16397" s="1">
        <v>44346.541666666664</v>
      </c>
      <c r="D16397">
        <v>1</v>
      </c>
      <c r="E16397" t="s">
        <v>8</v>
      </c>
      <c r="F16397" t="s">
        <v>9</v>
      </c>
      <c r="G16397">
        <v>29</v>
      </c>
      <c r="H16397" t="str">
        <f t="shared" si="1290"/>
        <v>KD</v>
      </c>
      <c r="I16397" s="2">
        <f t="shared" si="1287"/>
        <v>2021</v>
      </c>
      <c r="J16397" s="2">
        <f t="shared" si="1288"/>
        <v>5</v>
      </c>
      <c r="K16397" t="str">
        <f t="shared" si="1289"/>
        <v>Pantserjuffers</v>
      </c>
      <c r="L16397" s="25">
        <f t="shared" si="1291"/>
        <v>21.285714285714285</v>
      </c>
    </row>
    <row r="16398" spans="1:12" x14ac:dyDescent="0.25">
      <c r="A16398">
        <v>947</v>
      </c>
      <c r="B16398" t="s">
        <v>100</v>
      </c>
      <c r="C16398" s="1">
        <v>44346.541666666664</v>
      </c>
      <c r="D16398">
        <v>1</v>
      </c>
      <c r="E16398" t="s">
        <v>22</v>
      </c>
      <c r="F16398" t="s">
        <v>23</v>
      </c>
      <c r="G16398">
        <v>4</v>
      </c>
      <c r="H16398" t="str">
        <f t="shared" si="1290"/>
        <v>KD</v>
      </c>
      <c r="I16398" s="2">
        <f t="shared" si="1287"/>
        <v>2021</v>
      </c>
      <c r="J16398" s="2">
        <f t="shared" si="1288"/>
        <v>5</v>
      </c>
      <c r="K16398" t="str">
        <f t="shared" si="1289"/>
        <v>Glazenmakers</v>
      </c>
      <c r="L16398" s="25">
        <f t="shared" si="1291"/>
        <v>21.285714285714285</v>
      </c>
    </row>
    <row r="16399" spans="1:12" x14ac:dyDescent="0.25">
      <c r="A16399">
        <v>947</v>
      </c>
      <c r="B16399" t="s">
        <v>100</v>
      </c>
      <c r="C16399" s="1">
        <v>44346.541666666664</v>
      </c>
      <c r="D16399">
        <v>1</v>
      </c>
      <c r="E16399" t="s">
        <v>28</v>
      </c>
      <c r="F16399" t="s">
        <v>29</v>
      </c>
      <c r="G16399">
        <v>18</v>
      </c>
      <c r="H16399" t="str">
        <f t="shared" si="1290"/>
        <v>KD</v>
      </c>
      <c r="I16399" s="2">
        <f t="shared" si="1287"/>
        <v>2021</v>
      </c>
      <c r="J16399" s="2">
        <f t="shared" si="1288"/>
        <v>5</v>
      </c>
      <c r="K16399" t="str">
        <f t="shared" si="1289"/>
        <v>Korenbouten</v>
      </c>
      <c r="L16399" s="25">
        <f t="shared" si="1291"/>
        <v>21.285714285714285</v>
      </c>
    </row>
    <row r="16400" spans="1:12" x14ac:dyDescent="0.25">
      <c r="A16400">
        <v>947</v>
      </c>
      <c r="B16400" t="s">
        <v>100</v>
      </c>
      <c r="C16400" s="1">
        <v>44346.541666666664</v>
      </c>
      <c r="D16400">
        <v>1</v>
      </c>
      <c r="E16400" t="s">
        <v>16</v>
      </c>
      <c r="F16400" t="s">
        <v>17</v>
      </c>
      <c r="G16400">
        <v>1</v>
      </c>
      <c r="H16400" t="str">
        <f t="shared" si="1290"/>
        <v>KD</v>
      </c>
      <c r="I16400" s="2">
        <f t="shared" si="1287"/>
        <v>2021</v>
      </c>
      <c r="J16400" s="2">
        <f t="shared" si="1288"/>
        <v>5</v>
      </c>
      <c r="K16400" t="str">
        <f t="shared" si="1289"/>
        <v>Waterjuffer</v>
      </c>
      <c r="L16400" s="25">
        <f t="shared" si="1291"/>
        <v>21.285714285714285</v>
      </c>
    </row>
    <row r="16401" spans="1:12" x14ac:dyDescent="0.25">
      <c r="A16401">
        <v>947</v>
      </c>
      <c r="B16401" t="s">
        <v>100</v>
      </c>
      <c r="C16401" s="1">
        <v>44346.541666666664</v>
      </c>
      <c r="D16401">
        <v>1</v>
      </c>
      <c r="E16401" t="s">
        <v>12</v>
      </c>
      <c r="F16401" t="s">
        <v>13</v>
      </c>
      <c r="G16401">
        <v>2</v>
      </c>
      <c r="H16401" t="str">
        <f t="shared" si="1290"/>
        <v>KD</v>
      </c>
      <c r="I16401" s="2">
        <f t="shared" si="1287"/>
        <v>2021</v>
      </c>
      <c r="J16401" s="2">
        <f t="shared" si="1288"/>
        <v>5</v>
      </c>
      <c r="K16401" t="str">
        <f t="shared" si="1289"/>
        <v>Waterjuffer</v>
      </c>
      <c r="L16401" s="25">
        <f t="shared" si="1291"/>
        <v>21.285714285714285</v>
      </c>
    </row>
    <row r="16402" spans="1:12" x14ac:dyDescent="0.25">
      <c r="A16402">
        <v>947</v>
      </c>
      <c r="B16402" t="s">
        <v>100</v>
      </c>
      <c r="C16402" s="1">
        <v>44354.572916666664</v>
      </c>
      <c r="D16402">
        <v>1</v>
      </c>
      <c r="E16402" t="s">
        <v>24</v>
      </c>
      <c r="F16402" t="s">
        <v>25</v>
      </c>
      <c r="G16402">
        <v>3</v>
      </c>
      <c r="H16402" t="str">
        <f t="shared" si="1290"/>
        <v>KD</v>
      </c>
      <c r="I16402" s="2">
        <f t="shared" si="1287"/>
        <v>2021</v>
      </c>
      <c r="J16402" s="2">
        <f t="shared" si="1288"/>
        <v>6</v>
      </c>
      <c r="K16402" t="str">
        <f t="shared" si="1289"/>
        <v>Glazenmakers</v>
      </c>
      <c r="L16402" s="25">
        <f t="shared" si="1291"/>
        <v>22.428571428571427</v>
      </c>
    </row>
    <row r="16403" spans="1:12" x14ac:dyDescent="0.25">
      <c r="A16403">
        <v>947</v>
      </c>
      <c r="B16403" t="s">
        <v>100</v>
      </c>
      <c r="C16403" s="1">
        <v>44354.572916666664</v>
      </c>
      <c r="D16403">
        <v>1</v>
      </c>
      <c r="E16403" t="s">
        <v>8</v>
      </c>
      <c r="F16403" t="s">
        <v>9</v>
      </c>
      <c r="G16403">
        <v>2</v>
      </c>
      <c r="H16403" t="str">
        <f t="shared" si="1290"/>
        <v>KD</v>
      </c>
      <c r="I16403" s="2">
        <f t="shared" si="1287"/>
        <v>2021</v>
      </c>
      <c r="J16403" s="2">
        <f t="shared" si="1288"/>
        <v>6</v>
      </c>
      <c r="K16403" t="str">
        <f t="shared" si="1289"/>
        <v>Pantserjuffers</v>
      </c>
      <c r="L16403" s="25">
        <f t="shared" si="1291"/>
        <v>22.428571428571427</v>
      </c>
    </row>
    <row r="16404" spans="1:12" x14ac:dyDescent="0.25">
      <c r="A16404">
        <v>947</v>
      </c>
      <c r="B16404" t="s">
        <v>100</v>
      </c>
      <c r="C16404" s="1">
        <v>44354.572916666664</v>
      </c>
      <c r="D16404">
        <v>1</v>
      </c>
      <c r="E16404" t="s">
        <v>20</v>
      </c>
      <c r="F16404" t="s">
        <v>21</v>
      </c>
      <c r="G16404">
        <v>95</v>
      </c>
      <c r="H16404" t="str">
        <f t="shared" si="1290"/>
        <v>KD</v>
      </c>
      <c r="I16404" s="2">
        <f t="shared" si="1287"/>
        <v>2021</v>
      </c>
      <c r="J16404" s="2">
        <f t="shared" si="1288"/>
        <v>6</v>
      </c>
      <c r="K16404" t="str">
        <f t="shared" si="1289"/>
        <v>Waterjuffer</v>
      </c>
      <c r="L16404" s="25">
        <f t="shared" si="1291"/>
        <v>22.428571428571427</v>
      </c>
    </row>
    <row r="16405" spans="1:12" x14ac:dyDescent="0.25">
      <c r="A16405">
        <v>947</v>
      </c>
      <c r="B16405" t="s">
        <v>100</v>
      </c>
      <c r="C16405" s="1">
        <v>44354.572916666664</v>
      </c>
      <c r="D16405">
        <v>1</v>
      </c>
      <c r="E16405" t="s">
        <v>22</v>
      </c>
      <c r="F16405" t="s">
        <v>23</v>
      </c>
      <c r="G16405">
        <v>5</v>
      </c>
      <c r="H16405" t="str">
        <f t="shared" si="1290"/>
        <v>KD</v>
      </c>
      <c r="I16405" s="2">
        <f t="shared" si="1287"/>
        <v>2021</v>
      </c>
      <c r="J16405" s="2">
        <f t="shared" si="1288"/>
        <v>6</v>
      </c>
      <c r="K16405" t="str">
        <f t="shared" si="1289"/>
        <v>Glazenmakers</v>
      </c>
      <c r="L16405" s="25">
        <f t="shared" si="1291"/>
        <v>22.428571428571427</v>
      </c>
    </row>
    <row r="16406" spans="1:12" x14ac:dyDescent="0.25">
      <c r="A16406">
        <v>947</v>
      </c>
      <c r="B16406" t="s">
        <v>100</v>
      </c>
      <c r="C16406" s="1">
        <v>44354.572916666664</v>
      </c>
      <c r="D16406">
        <v>1</v>
      </c>
      <c r="E16406" t="s">
        <v>10</v>
      </c>
      <c r="F16406" t="s">
        <v>11</v>
      </c>
      <c r="G16406">
        <v>10</v>
      </c>
      <c r="H16406" t="str">
        <f t="shared" si="1290"/>
        <v>KD</v>
      </c>
      <c r="I16406" s="2">
        <f t="shared" si="1287"/>
        <v>2021</v>
      </c>
      <c r="J16406" s="2">
        <f t="shared" si="1288"/>
        <v>6</v>
      </c>
      <c r="K16406" t="str">
        <f t="shared" si="1289"/>
        <v>Waterjuffer</v>
      </c>
      <c r="L16406" s="25">
        <f t="shared" si="1291"/>
        <v>22.428571428571427</v>
      </c>
    </row>
    <row r="16407" spans="1:12" x14ac:dyDescent="0.25">
      <c r="A16407">
        <v>947</v>
      </c>
      <c r="B16407" t="s">
        <v>100</v>
      </c>
      <c r="C16407" s="1">
        <v>44354.572916666664</v>
      </c>
      <c r="D16407">
        <v>1</v>
      </c>
      <c r="E16407" t="s">
        <v>28</v>
      </c>
      <c r="F16407" t="s">
        <v>29</v>
      </c>
      <c r="G16407">
        <v>19</v>
      </c>
      <c r="H16407" t="str">
        <f t="shared" si="1290"/>
        <v>KD</v>
      </c>
      <c r="I16407" s="2">
        <f t="shared" ref="I16407:I16469" si="1292">YEAR(C16407)</f>
        <v>2021</v>
      </c>
      <c r="J16407" s="2">
        <f t="shared" ref="J16407:J16469" si="1293">MONTH(C16407)</f>
        <v>6</v>
      </c>
      <c r="K16407" t="str">
        <f t="shared" ref="K16407:K16469" si="1294">VLOOKUP(E16407,$Q$2:$R$100,2,FALSE)</f>
        <v>Korenbouten</v>
      </c>
      <c r="L16407" s="25">
        <f t="shared" si="1291"/>
        <v>22.428571428571427</v>
      </c>
    </row>
    <row r="16408" spans="1:12" x14ac:dyDescent="0.25">
      <c r="A16408">
        <v>947</v>
      </c>
      <c r="B16408" t="s">
        <v>100</v>
      </c>
      <c r="C16408" s="1">
        <v>44354.572916666664</v>
      </c>
      <c r="D16408">
        <v>1</v>
      </c>
      <c r="E16408" t="s">
        <v>26</v>
      </c>
      <c r="F16408" t="s">
        <v>27</v>
      </c>
      <c r="G16408">
        <v>6</v>
      </c>
      <c r="H16408" t="str">
        <f t="shared" si="1290"/>
        <v>KD</v>
      </c>
      <c r="I16408" s="2">
        <f t="shared" si="1292"/>
        <v>2021</v>
      </c>
      <c r="J16408" s="2">
        <f t="shared" si="1293"/>
        <v>6</v>
      </c>
      <c r="K16408" t="str">
        <f t="shared" si="1294"/>
        <v>Glazenmakers</v>
      </c>
      <c r="L16408" s="25">
        <f t="shared" si="1291"/>
        <v>22.428571428571427</v>
      </c>
    </row>
    <row r="16409" spans="1:12" x14ac:dyDescent="0.25">
      <c r="A16409">
        <v>947</v>
      </c>
      <c r="B16409" t="s">
        <v>100</v>
      </c>
      <c r="C16409" s="1">
        <v>44394.572916666664</v>
      </c>
      <c r="D16409">
        <v>1</v>
      </c>
      <c r="E16409" t="s">
        <v>30</v>
      </c>
      <c r="F16409" t="s">
        <v>31</v>
      </c>
      <c r="G16409">
        <v>15</v>
      </c>
      <c r="H16409" t="str">
        <f t="shared" si="1290"/>
        <v>KD</v>
      </c>
      <c r="I16409" s="2">
        <f t="shared" si="1292"/>
        <v>2021</v>
      </c>
      <c r="J16409" s="2">
        <f t="shared" si="1293"/>
        <v>7</v>
      </c>
      <c r="K16409" t="str">
        <f t="shared" si="1294"/>
        <v>Pantserjuffers</v>
      </c>
      <c r="L16409" s="25">
        <f t="shared" si="1291"/>
        <v>28.142857142857142</v>
      </c>
    </row>
    <row r="16410" spans="1:12" x14ac:dyDescent="0.25">
      <c r="A16410">
        <v>947</v>
      </c>
      <c r="B16410" t="s">
        <v>100</v>
      </c>
      <c r="C16410" s="1">
        <v>44394.572916666664</v>
      </c>
      <c r="D16410">
        <v>1</v>
      </c>
      <c r="E16410" t="s">
        <v>26</v>
      </c>
      <c r="F16410" t="s">
        <v>27</v>
      </c>
      <c r="G16410">
        <v>3</v>
      </c>
      <c r="H16410" t="str">
        <f t="shared" si="1290"/>
        <v>KD</v>
      </c>
      <c r="I16410" s="2">
        <f t="shared" si="1292"/>
        <v>2021</v>
      </c>
      <c r="J16410" s="2">
        <f t="shared" si="1293"/>
        <v>7</v>
      </c>
      <c r="K16410" t="str">
        <f t="shared" si="1294"/>
        <v>Glazenmakers</v>
      </c>
      <c r="L16410" s="25">
        <f t="shared" si="1291"/>
        <v>28.142857142857142</v>
      </c>
    </row>
    <row r="16411" spans="1:12" x14ac:dyDescent="0.25">
      <c r="A16411">
        <v>947</v>
      </c>
      <c r="B16411" t="s">
        <v>100</v>
      </c>
      <c r="C16411" s="1">
        <v>44394.572916666664</v>
      </c>
      <c r="D16411">
        <v>1</v>
      </c>
      <c r="E16411" t="s">
        <v>18</v>
      </c>
      <c r="F16411" t="s">
        <v>19</v>
      </c>
      <c r="G16411">
        <v>1</v>
      </c>
      <c r="H16411" t="str">
        <f t="shared" si="1290"/>
        <v>KD</v>
      </c>
      <c r="I16411" s="2">
        <f t="shared" si="1292"/>
        <v>2021</v>
      </c>
      <c r="J16411" s="2">
        <f t="shared" si="1293"/>
        <v>7</v>
      </c>
      <c r="K16411" t="str">
        <f t="shared" si="1294"/>
        <v>Korenbouten</v>
      </c>
      <c r="L16411" s="25">
        <f t="shared" si="1291"/>
        <v>28.142857142857142</v>
      </c>
    </row>
    <row r="16412" spans="1:12" x14ac:dyDescent="0.25">
      <c r="A16412">
        <v>947</v>
      </c>
      <c r="B16412" t="s">
        <v>100</v>
      </c>
      <c r="C16412" s="1">
        <v>44394.572916666664</v>
      </c>
      <c r="D16412">
        <v>1</v>
      </c>
      <c r="E16412" t="s">
        <v>52</v>
      </c>
      <c r="F16412" t="s">
        <v>53</v>
      </c>
      <c r="G16412">
        <v>2</v>
      </c>
      <c r="H16412" t="str">
        <f t="shared" si="1290"/>
        <v>KD</v>
      </c>
      <c r="I16412" s="2">
        <f t="shared" si="1292"/>
        <v>2021</v>
      </c>
      <c r="J16412" s="2">
        <f t="shared" si="1293"/>
        <v>7</v>
      </c>
      <c r="K16412" t="str">
        <f t="shared" si="1294"/>
        <v>Korenbouten</v>
      </c>
      <c r="L16412" s="25">
        <f t="shared" si="1291"/>
        <v>28.142857142857142</v>
      </c>
    </row>
    <row r="16413" spans="1:12" x14ac:dyDescent="0.25">
      <c r="A16413">
        <v>947</v>
      </c>
      <c r="B16413" t="s">
        <v>100</v>
      </c>
      <c r="C16413" s="1">
        <v>44394.572916666664</v>
      </c>
      <c r="D16413">
        <v>1</v>
      </c>
      <c r="E16413" t="s">
        <v>10</v>
      </c>
      <c r="F16413" t="s">
        <v>11</v>
      </c>
      <c r="G16413">
        <v>80</v>
      </c>
      <c r="H16413" t="str">
        <f t="shared" si="1290"/>
        <v>KD</v>
      </c>
      <c r="I16413" s="2">
        <f t="shared" si="1292"/>
        <v>2021</v>
      </c>
      <c r="J16413" s="2">
        <f t="shared" si="1293"/>
        <v>7</v>
      </c>
      <c r="K16413" t="str">
        <f t="shared" si="1294"/>
        <v>Waterjuffer</v>
      </c>
      <c r="L16413" s="25">
        <f t="shared" si="1291"/>
        <v>28.142857142857142</v>
      </c>
    </row>
    <row r="16414" spans="1:12" x14ac:dyDescent="0.25">
      <c r="A16414">
        <v>947</v>
      </c>
      <c r="B16414" t="s">
        <v>100</v>
      </c>
      <c r="C16414" s="1">
        <v>44394.572916666664</v>
      </c>
      <c r="D16414">
        <v>1</v>
      </c>
      <c r="E16414" t="s">
        <v>14</v>
      </c>
      <c r="F16414" t="s">
        <v>15</v>
      </c>
      <c r="G16414">
        <v>30</v>
      </c>
      <c r="H16414" t="str">
        <f t="shared" si="1290"/>
        <v>KD</v>
      </c>
      <c r="I16414" s="2">
        <f t="shared" si="1292"/>
        <v>2021</v>
      </c>
      <c r="J16414" s="2">
        <f t="shared" si="1293"/>
        <v>7</v>
      </c>
      <c r="K16414" t="str">
        <f t="shared" si="1294"/>
        <v>Waterjuffer</v>
      </c>
      <c r="L16414" s="25">
        <f t="shared" si="1291"/>
        <v>28.142857142857142</v>
      </c>
    </row>
    <row r="16415" spans="1:12" x14ac:dyDescent="0.25">
      <c r="A16415">
        <v>947</v>
      </c>
      <c r="B16415" t="s">
        <v>100</v>
      </c>
      <c r="C16415" s="1">
        <v>44359.520833333336</v>
      </c>
      <c r="D16415">
        <v>1</v>
      </c>
      <c r="E16415" t="s">
        <v>28</v>
      </c>
      <c r="F16415" t="s">
        <v>29</v>
      </c>
      <c r="G16415">
        <v>12</v>
      </c>
      <c r="H16415" t="str">
        <f t="shared" si="1290"/>
        <v>KD</v>
      </c>
      <c r="I16415" s="2">
        <f t="shared" si="1292"/>
        <v>2021</v>
      </c>
      <c r="J16415" s="2">
        <f t="shared" si="1293"/>
        <v>6</v>
      </c>
      <c r="K16415" t="str">
        <f t="shared" si="1294"/>
        <v>Korenbouten</v>
      </c>
      <c r="L16415" s="25">
        <f t="shared" si="1291"/>
        <v>23.142857142857142</v>
      </c>
    </row>
    <row r="16416" spans="1:12" x14ac:dyDescent="0.25">
      <c r="A16416">
        <v>947</v>
      </c>
      <c r="B16416" t="s">
        <v>100</v>
      </c>
      <c r="C16416" s="1">
        <v>44359.520833333336</v>
      </c>
      <c r="D16416">
        <v>1</v>
      </c>
      <c r="E16416" t="s">
        <v>18</v>
      </c>
      <c r="F16416" t="s">
        <v>19</v>
      </c>
      <c r="G16416">
        <v>2</v>
      </c>
      <c r="H16416" t="str">
        <f t="shared" si="1290"/>
        <v>KD</v>
      </c>
      <c r="I16416" s="2">
        <f t="shared" si="1292"/>
        <v>2021</v>
      </c>
      <c r="J16416" s="2">
        <f t="shared" si="1293"/>
        <v>6</v>
      </c>
      <c r="K16416" t="str">
        <f t="shared" si="1294"/>
        <v>Korenbouten</v>
      </c>
      <c r="L16416" s="25">
        <f t="shared" si="1291"/>
        <v>23.142857142857142</v>
      </c>
    </row>
    <row r="16417" spans="1:12" x14ac:dyDescent="0.25">
      <c r="A16417">
        <v>947</v>
      </c>
      <c r="B16417" t="s">
        <v>100</v>
      </c>
      <c r="C16417" s="1">
        <v>44359.520833333336</v>
      </c>
      <c r="D16417">
        <v>1</v>
      </c>
      <c r="E16417" t="s">
        <v>26</v>
      </c>
      <c r="F16417" t="s">
        <v>27</v>
      </c>
      <c r="G16417">
        <v>2</v>
      </c>
      <c r="H16417" t="str">
        <f t="shared" si="1290"/>
        <v>KD</v>
      </c>
      <c r="I16417" s="2">
        <f t="shared" si="1292"/>
        <v>2021</v>
      </c>
      <c r="J16417" s="2">
        <f t="shared" si="1293"/>
        <v>6</v>
      </c>
      <c r="K16417" t="str">
        <f t="shared" si="1294"/>
        <v>Glazenmakers</v>
      </c>
      <c r="L16417" s="25">
        <f t="shared" si="1291"/>
        <v>23.142857142857142</v>
      </c>
    </row>
    <row r="16418" spans="1:12" x14ac:dyDescent="0.25">
      <c r="A16418">
        <v>947</v>
      </c>
      <c r="B16418" t="s">
        <v>100</v>
      </c>
      <c r="C16418" s="1">
        <v>44359.520833333336</v>
      </c>
      <c r="D16418">
        <v>1</v>
      </c>
      <c r="E16418" t="s">
        <v>52</v>
      </c>
      <c r="F16418" t="s">
        <v>53</v>
      </c>
      <c r="G16418">
        <v>2</v>
      </c>
      <c r="H16418" t="str">
        <f t="shared" si="1290"/>
        <v>KD</v>
      </c>
      <c r="I16418" s="2">
        <f t="shared" si="1292"/>
        <v>2021</v>
      </c>
      <c r="J16418" s="2">
        <f t="shared" si="1293"/>
        <v>6</v>
      </c>
      <c r="K16418" t="str">
        <f t="shared" si="1294"/>
        <v>Korenbouten</v>
      </c>
      <c r="L16418" s="25">
        <f t="shared" si="1291"/>
        <v>23.142857142857142</v>
      </c>
    </row>
    <row r="16419" spans="1:12" x14ac:dyDescent="0.25">
      <c r="A16419">
        <v>947</v>
      </c>
      <c r="B16419" t="s">
        <v>100</v>
      </c>
      <c r="C16419" s="1">
        <v>44359.520833333336</v>
      </c>
      <c r="D16419">
        <v>1</v>
      </c>
      <c r="E16419" t="s">
        <v>24</v>
      </c>
      <c r="F16419" t="s">
        <v>25</v>
      </c>
      <c r="G16419">
        <v>1</v>
      </c>
      <c r="H16419" t="str">
        <f t="shared" si="1290"/>
        <v>KD</v>
      </c>
      <c r="I16419" s="2">
        <f t="shared" si="1292"/>
        <v>2021</v>
      </c>
      <c r="J16419" s="2">
        <f t="shared" si="1293"/>
        <v>6</v>
      </c>
      <c r="K16419" t="str">
        <f t="shared" si="1294"/>
        <v>Glazenmakers</v>
      </c>
      <c r="L16419" s="25">
        <f t="shared" si="1291"/>
        <v>23.142857142857142</v>
      </c>
    </row>
    <row r="16420" spans="1:12" x14ac:dyDescent="0.25">
      <c r="A16420">
        <v>947</v>
      </c>
      <c r="B16420" t="s">
        <v>100</v>
      </c>
      <c r="C16420" s="1">
        <v>43958.53125</v>
      </c>
      <c r="D16420">
        <v>1</v>
      </c>
      <c r="E16420" t="s">
        <v>20</v>
      </c>
      <c r="F16420" t="s">
        <v>21</v>
      </c>
      <c r="G16420">
        <v>4</v>
      </c>
      <c r="H16420" t="str">
        <f t="shared" si="1290"/>
        <v>KD</v>
      </c>
      <c r="I16420" s="2">
        <f t="shared" si="1292"/>
        <v>2020</v>
      </c>
      <c r="J16420" s="2">
        <f t="shared" si="1293"/>
        <v>5</v>
      </c>
      <c r="K16420" t="str">
        <f t="shared" si="1294"/>
        <v>Waterjuffer</v>
      </c>
      <c r="L16420" s="25">
        <f t="shared" si="1291"/>
        <v>18.142857142857142</v>
      </c>
    </row>
    <row r="16421" spans="1:12" x14ac:dyDescent="0.25">
      <c r="A16421">
        <v>947</v>
      </c>
      <c r="B16421" t="s">
        <v>100</v>
      </c>
      <c r="C16421" s="1">
        <v>43958.53125</v>
      </c>
      <c r="D16421">
        <v>1</v>
      </c>
      <c r="E16421" t="s">
        <v>22</v>
      </c>
      <c r="F16421" t="s">
        <v>23</v>
      </c>
      <c r="G16421">
        <v>8</v>
      </c>
      <c r="H16421" t="str">
        <f t="shared" si="1290"/>
        <v>KD</v>
      </c>
      <c r="I16421" s="2">
        <f t="shared" si="1292"/>
        <v>2020</v>
      </c>
      <c r="J16421" s="2">
        <f t="shared" si="1293"/>
        <v>5</v>
      </c>
      <c r="K16421" t="str">
        <f t="shared" si="1294"/>
        <v>Glazenmakers</v>
      </c>
      <c r="L16421" s="25">
        <f t="shared" si="1291"/>
        <v>18.142857142857142</v>
      </c>
    </row>
    <row r="16422" spans="1:12" x14ac:dyDescent="0.25">
      <c r="A16422">
        <v>947</v>
      </c>
      <c r="B16422" t="s">
        <v>100</v>
      </c>
      <c r="C16422" s="1">
        <v>43958.53125</v>
      </c>
      <c r="D16422">
        <v>1</v>
      </c>
      <c r="E16422" t="s">
        <v>28</v>
      </c>
      <c r="F16422" t="s">
        <v>29</v>
      </c>
      <c r="G16422">
        <v>8</v>
      </c>
      <c r="H16422" t="str">
        <f t="shared" si="1290"/>
        <v>KD</v>
      </c>
      <c r="I16422" s="2">
        <f t="shared" si="1292"/>
        <v>2020</v>
      </c>
      <c r="J16422" s="2">
        <f t="shared" si="1293"/>
        <v>5</v>
      </c>
      <c r="K16422" t="str">
        <f t="shared" si="1294"/>
        <v>Korenbouten</v>
      </c>
      <c r="L16422" s="25">
        <f t="shared" si="1291"/>
        <v>18.142857142857142</v>
      </c>
    </row>
    <row r="16423" spans="1:12" x14ac:dyDescent="0.25">
      <c r="A16423">
        <v>947</v>
      </c>
      <c r="B16423" t="s">
        <v>100</v>
      </c>
      <c r="C16423" s="1">
        <v>43958.53125</v>
      </c>
      <c r="D16423">
        <v>1</v>
      </c>
      <c r="E16423" t="s">
        <v>8</v>
      </c>
      <c r="F16423" t="s">
        <v>9</v>
      </c>
      <c r="G16423">
        <v>69</v>
      </c>
      <c r="H16423" t="str">
        <f t="shared" si="1290"/>
        <v>KD</v>
      </c>
      <c r="I16423" s="2">
        <f t="shared" si="1292"/>
        <v>2020</v>
      </c>
      <c r="J16423" s="2">
        <f t="shared" si="1293"/>
        <v>5</v>
      </c>
      <c r="K16423" t="str">
        <f t="shared" si="1294"/>
        <v>Pantserjuffers</v>
      </c>
      <c r="L16423" s="25">
        <f t="shared" si="1291"/>
        <v>18.142857142857142</v>
      </c>
    </row>
    <row r="16424" spans="1:12" x14ac:dyDescent="0.25">
      <c r="A16424">
        <v>948</v>
      </c>
      <c r="B16424" t="s">
        <v>101</v>
      </c>
      <c r="C16424" s="1">
        <v>40321.583333333336</v>
      </c>
      <c r="D16424">
        <v>1</v>
      </c>
      <c r="E16424" t="s">
        <v>28</v>
      </c>
      <c r="F16424" t="s">
        <v>29</v>
      </c>
      <c r="G16424">
        <v>1</v>
      </c>
      <c r="H16424" t="str">
        <f t="shared" si="1290"/>
        <v>KD</v>
      </c>
      <c r="I16424" s="2">
        <f t="shared" si="1292"/>
        <v>2010</v>
      </c>
      <c r="J16424" s="2">
        <f t="shared" si="1293"/>
        <v>5</v>
      </c>
      <c r="K16424" t="str">
        <f t="shared" si="1294"/>
        <v>Korenbouten</v>
      </c>
      <c r="L16424" s="25">
        <f t="shared" si="1291"/>
        <v>20.285714285714285</v>
      </c>
    </row>
    <row r="16425" spans="1:12" x14ac:dyDescent="0.25">
      <c r="A16425">
        <v>948</v>
      </c>
      <c r="B16425" t="s">
        <v>101</v>
      </c>
      <c r="C16425" s="1">
        <v>40321.583333333336</v>
      </c>
      <c r="D16425">
        <v>1</v>
      </c>
      <c r="E16425" t="s">
        <v>8</v>
      </c>
      <c r="F16425" t="s">
        <v>9</v>
      </c>
      <c r="G16425">
        <v>6</v>
      </c>
      <c r="H16425" t="str">
        <f t="shared" si="1290"/>
        <v>KD</v>
      </c>
      <c r="I16425" s="2">
        <f t="shared" si="1292"/>
        <v>2010</v>
      </c>
      <c r="J16425" s="2">
        <f t="shared" si="1293"/>
        <v>5</v>
      </c>
      <c r="K16425" t="str">
        <f t="shared" si="1294"/>
        <v>Pantserjuffers</v>
      </c>
      <c r="L16425" s="25">
        <f t="shared" si="1291"/>
        <v>20.285714285714285</v>
      </c>
    </row>
    <row r="16426" spans="1:12" x14ac:dyDescent="0.25">
      <c r="A16426">
        <v>948</v>
      </c>
      <c r="B16426" t="s">
        <v>101</v>
      </c>
      <c r="C16426" s="1">
        <v>40321.583333333336</v>
      </c>
      <c r="D16426">
        <v>1</v>
      </c>
      <c r="E16426" t="s">
        <v>10</v>
      </c>
      <c r="F16426" t="s">
        <v>11</v>
      </c>
      <c r="G16426">
        <v>1</v>
      </c>
      <c r="H16426" t="str">
        <f t="shared" si="1290"/>
        <v>KD</v>
      </c>
      <c r="I16426" s="2">
        <f t="shared" si="1292"/>
        <v>2010</v>
      </c>
      <c r="J16426" s="2">
        <f t="shared" si="1293"/>
        <v>5</v>
      </c>
      <c r="K16426" t="str">
        <f t="shared" si="1294"/>
        <v>Waterjuffer</v>
      </c>
      <c r="L16426" s="25">
        <f t="shared" si="1291"/>
        <v>20.285714285714285</v>
      </c>
    </row>
    <row r="16427" spans="1:12" x14ac:dyDescent="0.25">
      <c r="A16427">
        <v>948</v>
      </c>
      <c r="B16427" t="s">
        <v>101</v>
      </c>
      <c r="C16427" s="1">
        <v>40321.583333333336</v>
      </c>
      <c r="D16427">
        <v>1</v>
      </c>
      <c r="E16427" t="s">
        <v>14</v>
      </c>
      <c r="F16427" t="s">
        <v>15</v>
      </c>
      <c r="G16427">
        <v>1</v>
      </c>
      <c r="H16427" t="str">
        <f t="shared" si="1290"/>
        <v>KD</v>
      </c>
      <c r="I16427" s="2">
        <f t="shared" si="1292"/>
        <v>2010</v>
      </c>
      <c r="J16427" s="2">
        <f t="shared" si="1293"/>
        <v>5</v>
      </c>
      <c r="K16427" t="str">
        <f t="shared" si="1294"/>
        <v>Waterjuffer</v>
      </c>
      <c r="L16427" s="25">
        <f t="shared" si="1291"/>
        <v>20.285714285714285</v>
      </c>
    </row>
    <row r="16428" spans="1:12" x14ac:dyDescent="0.25">
      <c r="A16428">
        <v>948</v>
      </c>
      <c r="B16428" t="s">
        <v>101</v>
      </c>
      <c r="C16428" s="1">
        <v>40333.583333333336</v>
      </c>
      <c r="D16428">
        <v>1</v>
      </c>
      <c r="E16428" t="s">
        <v>20</v>
      </c>
      <c r="F16428" t="s">
        <v>21</v>
      </c>
      <c r="G16428">
        <v>5</v>
      </c>
      <c r="H16428" t="str">
        <f t="shared" si="1290"/>
        <v>KD</v>
      </c>
      <c r="I16428" s="2">
        <f t="shared" si="1292"/>
        <v>2010</v>
      </c>
      <c r="J16428" s="2">
        <f t="shared" si="1293"/>
        <v>6</v>
      </c>
      <c r="K16428" t="str">
        <f t="shared" si="1294"/>
        <v>Waterjuffer</v>
      </c>
      <c r="L16428" s="25">
        <f t="shared" si="1291"/>
        <v>22</v>
      </c>
    </row>
    <row r="16429" spans="1:12" x14ac:dyDescent="0.25">
      <c r="A16429">
        <v>948</v>
      </c>
      <c r="B16429" t="s">
        <v>101</v>
      </c>
      <c r="C16429" s="1">
        <v>40333.583333333336</v>
      </c>
      <c r="D16429">
        <v>1</v>
      </c>
      <c r="E16429" t="s">
        <v>22</v>
      </c>
      <c r="F16429" t="s">
        <v>23</v>
      </c>
      <c r="G16429">
        <v>1</v>
      </c>
      <c r="H16429" t="str">
        <f t="shared" si="1290"/>
        <v>KD</v>
      </c>
      <c r="I16429" s="2">
        <f t="shared" si="1292"/>
        <v>2010</v>
      </c>
      <c r="J16429" s="2">
        <f t="shared" si="1293"/>
        <v>6</v>
      </c>
      <c r="K16429" t="str">
        <f t="shared" si="1294"/>
        <v>Glazenmakers</v>
      </c>
      <c r="L16429" s="25">
        <f t="shared" si="1291"/>
        <v>22</v>
      </c>
    </row>
    <row r="16430" spans="1:12" x14ac:dyDescent="0.25">
      <c r="A16430">
        <v>948</v>
      </c>
      <c r="B16430" t="s">
        <v>101</v>
      </c>
      <c r="C16430" s="1">
        <v>40333.583333333336</v>
      </c>
      <c r="D16430">
        <v>1</v>
      </c>
      <c r="E16430" t="s">
        <v>28</v>
      </c>
      <c r="F16430" t="s">
        <v>29</v>
      </c>
      <c r="G16430">
        <v>3</v>
      </c>
      <c r="H16430" t="str">
        <f t="shared" si="1290"/>
        <v>KD</v>
      </c>
      <c r="I16430" s="2">
        <f t="shared" si="1292"/>
        <v>2010</v>
      </c>
      <c r="J16430" s="2">
        <f t="shared" si="1293"/>
        <v>6</v>
      </c>
      <c r="K16430" t="str">
        <f t="shared" si="1294"/>
        <v>Korenbouten</v>
      </c>
      <c r="L16430" s="25">
        <f t="shared" si="1291"/>
        <v>22</v>
      </c>
    </row>
    <row r="16431" spans="1:12" x14ac:dyDescent="0.25">
      <c r="A16431">
        <v>948</v>
      </c>
      <c r="B16431" t="s">
        <v>101</v>
      </c>
      <c r="C16431" s="1">
        <v>40355.614583333336</v>
      </c>
      <c r="D16431">
        <v>1</v>
      </c>
      <c r="E16431" t="s">
        <v>59</v>
      </c>
      <c r="F16431" t="s">
        <v>60</v>
      </c>
      <c r="G16431">
        <v>3</v>
      </c>
      <c r="H16431" t="str">
        <f t="shared" si="1290"/>
        <v>KD</v>
      </c>
      <c r="I16431" s="2">
        <f t="shared" si="1292"/>
        <v>2010</v>
      </c>
      <c r="J16431" s="2">
        <f t="shared" si="1293"/>
        <v>6</v>
      </c>
      <c r="K16431" t="str">
        <f t="shared" si="1294"/>
        <v>Pantserjuffers</v>
      </c>
      <c r="L16431" s="25">
        <f t="shared" si="1291"/>
        <v>25.142857142857142</v>
      </c>
    </row>
    <row r="16432" spans="1:12" x14ac:dyDescent="0.25">
      <c r="A16432">
        <v>948</v>
      </c>
      <c r="B16432" t="s">
        <v>101</v>
      </c>
      <c r="C16432" s="1">
        <v>40355.614583333336</v>
      </c>
      <c r="D16432">
        <v>1</v>
      </c>
      <c r="E16432" t="s">
        <v>20</v>
      </c>
      <c r="F16432" t="s">
        <v>21</v>
      </c>
      <c r="G16432">
        <v>6</v>
      </c>
      <c r="H16432" t="str">
        <f t="shared" si="1290"/>
        <v>KD</v>
      </c>
      <c r="I16432" s="2">
        <f t="shared" si="1292"/>
        <v>2010</v>
      </c>
      <c r="J16432" s="2">
        <f t="shared" si="1293"/>
        <v>6</v>
      </c>
      <c r="K16432" t="str">
        <f t="shared" si="1294"/>
        <v>Waterjuffer</v>
      </c>
      <c r="L16432" s="25">
        <f t="shared" si="1291"/>
        <v>25.142857142857142</v>
      </c>
    </row>
    <row r="16433" spans="1:12" x14ac:dyDescent="0.25">
      <c r="A16433">
        <v>948</v>
      </c>
      <c r="B16433" t="s">
        <v>101</v>
      </c>
      <c r="C16433" s="1">
        <v>40355.614583333336</v>
      </c>
      <c r="D16433">
        <v>1</v>
      </c>
      <c r="E16433" t="s">
        <v>28</v>
      </c>
      <c r="F16433" t="s">
        <v>29</v>
      </c>
      <c r="G16433">
        <v>4</v>
      </c>
      <c r="H16433" t="str">
        <f t="shared" si="1290"/>
        <v>KD</v>
      </c>
      <c r="I16433" s="2">
        <f t="shared" si="1292"/>
        <v>2010</v>
      </c>
      <c r="J16433" s="2">
        <f t="shared" si="1293"/>
        <v>6</v>
      </c>
      <c r="K16433" t="str">
        <f t="shared" si="1294"/>
        <v>Korenbouten</v>
      </c>
      <c r="L16433" s="25">
        <f t="shared" si="1291"/>
        <v>25.142857142857142</v>
      </c>
    </row>
    <row r="16434" spans="1:12" x14ac:dyDescent="0.25">
      <c r="A16434">
        <v>948</v>
      </c>
      <c r="B16434" t="s">
        <v>101</v>
      </c>
      <c r="C16434" s="1">
        <v>40355.614583333336</v>
      </c>
      <c r="D16434">
        <v>1</v>
      </c>
      <c r="E16434" t="s">
        <v>24</v>
      </c>
      <c r="F16434" t="s">
        <v>25</v>
      </c>
      <c r="G16434">
        <v>3</v>
      </c>
      <c r="H16434" t="str">
        <f t="shared" si="1290"/>
        <v>KD</v>
      </c>
      <c r="I16434" s="2">
        <f t="shared" si="1292"/>
        <v>2010</v>
      </c>
      <c r="J16434" s="2">
        <f t="shared" si="1293"/>
        <v>6</v>
      </c>
      <c r="K16434" t="str">
        <f t="shared" si="1294"/>
        <v>Glazenmakers</v>
      </c>
      <c r="L16434" s="25">
        <f t="shared" si="1291"/>
        <v>25.142857142857142</v>
      </c>
    </row>
    <row r="16435" spans="1:12" x14ac:dyDescent="0.25">
      <c r="A16435">
        <v>948</v>
      </c>
      <c r="B16435" t="s">
        <v>101</v>
      </c>
      <c r="C16435" s="1">
        <v>40355.614583333336</v>
      </c>
      <c r="D16435">
        <v>1</v>
      </c>
      <c r="E16435" t="s">
        <v>10</v>
      </c>
      <c r="F16435" t="s">
        <v>11</v>
      </c>
      <c r="G16435">
        <v>8</v>
      </c>
      <c r="H16435" t="str">
        <f t="shared" si="1290"/>
        <v>KD</v>
      </c>
      <c r="I16435" s="2">
        <f t="shared" si="1292"/>
        <v>2010</v>
      </c>
      <c r="J16435" s="2">
        <f t="shared" si="1293"/>
        <v>6</v>
      </c>
      <c r="K16435" t="str">
        <f t="shared" si="1294"/>
        <v>Waterjuffer</v>
      </c>
      <c r="L16435" s="25">
        <f t="shared" si="1291"/>
        <v>25.142857142857142</v>
      </c>
    </row>
    <row r="16436" spans="1:12" x14ac:dyDescent="0.25">
      <c r="A16436">
        <v>948</v>
      </c>
      <c r="B16436" t="s">
        <v>101</v>
      </c>
      <c r="C16436" s="1">
        <v>40355.614583333336</v>
      </c>
      <c r="D16436">
        <v>1</v>
      </c>
      <c r="E16436" t="s">
        <v>16</v>
      </c>
      <c r="F16436" t="s">
        <v>17</v>
      </c>
      <c r="G16436">
        <v>3</v>
      </c>
      <c r="H16436" t="str">
        <f t="shared" si="1290"/>
        <v>KD</v>
      </c>
      <c r="I16436" s="2">
        <f t="shared" si="1292"/>
        <v>2010</v>
      </c>
      <c r="J16436" s="2">
        <f t="shared" si="1293"/>
        <v>6</v>
      </c>
      <c r="K16436" t="str">
        <f t="shared" si="1294"/>
        <v>Waterjuffer</v>
      </c>
      <c r="L16436" s="25">
        <f t="shared" si="1291"/>
        <v>25.142857142857142</v>
      </c>
    </row>
    <row r="16437" spans="1:12" x14ac:dyDescent="0.25">
      <c r="A16437">
        <v>948</v>
      </c>
      <c r="B16437" t="s">
        <v>101</v>
      </c>
      <c r="C16437" s="1">
        <v>40355.614583333336</v>
      </c>
      <c r="D16437">
        <v>1</v>
      </c>
      <c r="E16437" t="s">
        <v>14</v>
      </c>
      <c r="F16437" t="s">
        <v>15</v>
      </c>
      <c r="G16437">
        <v>5</v>
      </c>
      <c r="H16437" t="str">
        <f t="shared" si="1290"/>
        <v>KD</v>
      </c>
      <c r="I16437" s="2">
        <f t="shared" si="1292"/>
        <v>2010</v>
      </c>
      <c r="J16437" s="2">
        <f t="shared" si="1293"/>
        <v>6</v>
      </c>
      <c r="K16437" t="str">
        <f t="shared" si="1294"/>
        <v>Waterjuffer</v>
      </c>
      <c r="L16437" s="25">
        <f t="shared" si="1291"/>
        <v>25.142857142857142</v>
      </c>
    </row>
    <row r="16438" spans="1:12" x14ac:dyDescent="0.25">
      <c r="A16438">
        <v>948</v>
      </c>
      <c r="B16438" t="s">
        <v>101</v>
      </c>
      <c r="C16438" s="1">
        <v>40370.635416666664</v>
      </c>
      <c r="D16438">
        <v>1</v>
      </c>
      <c r="E16438" t="s">
        <v>18</v>
      </c>
      <c r="F16438" t="s">
        <v>19</v>
      </c>
      <c r="G16438">
        <v>1</v>
      </c>
      <c r="H16438" t="str">
        <f t="shared" si="1290"/>
        <v>KD</v>
      </c>
      <c r="I16438" s="2">
        <f t="shared" si="1292"/>
        <v>2010</v>
      </c>
      <c r="J16438" s="2">
        <f t="shared" si="1293"/>
        <v>7</v>
      </c>
      <c r="K16438" t="str">
        <f t="shared" si="1294"/>
        <v>Korenbouten</v>
      </c>
      <c r="L16438" s="25">
        <f t="shared" si="1291"/>
        <v>27.285714285714285</v>
      </c>
    </row>
    <row r="16439" spans="1:12" x14ac:dyDescent="0.25">
      <c r="A16439">
        <v>948</v>
      </c>
      <c r="B16439" t="s">
        <v>101</v>
      </c>
      <c r="C16439" s="1">
        <v>40370.635416666664</v>
      </c>
      <c r="D16439">
        <v>1</v>
      </c>
      <c r="E16439" t="s">
        <v>34</v>
      </c>
      <c r="F16439" t="s">
        <v>35</v>
      </c>
      <c r="G16439">
        <v>2</v>
      </c>
      <c r="H16439" t="str">
        <f t="shared" si="1290"/>
        <v>KD</v>
      </c>
      <c r="I16439" s="2">
        <f t="shared" si="1292"/>
        <v>2010</v>
      </c>
      <c r="J16439" s="2">
        <f t="shared" si="1293"/>
        <v>7</v>
      </c>
      <c r="K16439" t="str">
        <f t="shared" si="1294"/>
        <v>Pantserjuffers</v>
      </c>
      <c r="L16439" s="25">
        <f t="shared" si="1291"/>
        <v>27.285714285714285</v>
      </c>
    </row>
    <row r="16440" spans="1:12" x14ac:dyDescent="0.25">
      <c r="A16440">
        <v>948</v>
      </c>
      <c r="B16440" t="s">
        <v>101</v>
      </c>
      <c r="C16440" s="1">
        <v>40370.635416666664</v>
      </c>
      <c r="D16440">
        <v>1</v>
      </c>
      <c r="E16440" t="s">
        <v>10</v>
      </c>
      <c r="F16440" t="s">
        <v>11</v>
      </c>
      <c r="G16440">
        <v>47</v>
      </c>
      <c r="H16440" t="str">
        <f t="shared" si="1290"/>
        <v>KD</v>
      </c>
      <c r="I16440" s="2">
        <f t="shared" si="1292"/>
        <v>2010</v>
      </c>
      <c r="J16440" s="2">
        <f t="shared" si="1293"/>
        <v>7</v>
      </c>
      <c r="K16440" t="str">
        <f t="shared" si="1294"/>
        <v>Waterjuffer</v>
      </c>
      <c r="L16440" s="25">
        <f t="shared" si="1291"/>
        <v>27.285714285714285</v>
      </c>
    </row>
    <row r="16441" spans="1:12" x14ac:dyDescent="0.25">
      <c r="A16441">
        <v>948</v>
      </c>
      <c r="B16441" t="s">
        <v>101</v>
      </c>
      <c r="C16441" s="1">
        <v>40370.635416666664</v>
      </c>
      <c r="D16441">
        <v>1</v>
      </c>
      <c r="E16441" t="s">
        <v>14</v>
      </c>
      <c r="F16441" t="s">
        <v>15</v>
      </c>
      <c r="G16441">
        <v>20</v>
      </c>
      <c r="H16441" t="str">
        <f t="shared" si="1290"/>
        <v>KD</v>
      </c>
      <c r="I16441" s="2">
        <f t="shared" si="1292"/>
        <v>2010</v>
      </c>
      <c r="J16441" s="2">
        <f t="shared" si="1293"/>
        <v>7</v>
      </c>
      <c r="K16441" t="str">
        <f t="shared" si="1294"/>
        <v>Waterjuffer</v>
      </c>
      <c r="L16441" s="25">
        <f t="shared" si="1291"/>
        <v>27.285714285714285</v>
      </c>
    </row>
    <row r="16442" spans="1:12" x14ac:dyDescent="0.25">
      <c r="A16442">
        <v>948</v>
      </c>
      <c r="B16442" t="s">
        <v>101</v>
      </c>
      <c r="C16442" s="1">
        <v>40386.5625</v>
      </c>
      <c r="D16442">
        <v>1</v>
      </c>
      <c r="E16442" t="s">
        <v>30</v>
      </c>
      <c r="F16442" t="s">
        <v>31</v>
      </c>
      <c r="G16442">
        <v>2</v>
      </c>
      <c r="H16442" t="str">
        <f t="shared" si="1290"/>
        <v>KD</v>
      </c>
      <c r="I16442" s="2">
        <f t="shared" si="1292"/>
        <v>2010</v>
      </c>
      <c r="J16442" s="2">
        <f t="shared" si="1293"/>
        <v>7</v>
      </c>
      <c r="K16442" t="str">
        <f t="shared" si="1294"/>
        <v>Pantserjuffers</v>
      </c>
      <c r="L16442" s="25">
        <f t="shared" si="1291"/>
        <v>29.571428571428573</v>
      </c>
    </row>
    <row r="16443" spans="1:12" x14ac:dyDescent="0.25">
      <c r="A16443">
        <v>948</v>
      </c>
      <c r="B16443" t="s">
        <v>101</v>
      </c>
      <c r="C16443" s="1">
        <v>40386.5625</v>
      </c>
      <c r="D16443">
        <v>1</v>
      </c>
      <c r="E16443" t="s">
        <v>10</v>
      </c>
      <c r="F16443" t="s">
        <v>11</v>
      </c>
      <c r="G16443">
        <v>10</v>
      </c>
      <c r="H16443" t="str">
        <f t="shared" si="1290"/>
        <v>KD</v>
      </c>
      <c r="I16443" s="2">
        <f t="shared" si="1292"/>
        <v>2010</v>
      </c>
      <c r="J16443" s="2">
        <f t="shared" si="1293"/>
        <v>7</v>
      </c>
      <c r="K16443" t="str">
        <f t="shared" si="1294"/>
        <v>Waterjuffer</v>
      </c>
      <c r="L16443" s="25">
        <f t="shared" si="1291"/>
        <v>29.571428571428573</v>
      </c>
    </row>
    <row r="16444" spans="1:12" x14ac:dyDescent="0.25">
      <c r="A16444">
        <v>948</v>
      </c>
      <c r="B16444" t="s">
        <v>101</v>
      </c>
      <c r="C16444" s="1">
        <v>40386.5625</v>
      </c>
      <c r="D16444">
        <v>1</v>
      </c>
      <c r="E16444" t="s">
        <v>14</v>
      </c>
      <c r="F16444" t="s">
        <v>15</v>
      </c>
      <c r="G16444">
        <v>17</v>
      </c>
      <c r="H16444" t="str">
        <f t="shared" si="1290"/>
        <v>KD</v>
      </c>
      <c r="I16444" s="2">
        <f t="shared" si="1292"/>
        <v>2010</v>
      </c>
      <c r="J16444" s="2">
        <f t="shared" si="1293"/>
        <v>7</v>
      </c>
      <c r="K16444" t="str">
        <f t="shared" si="1294"/>
        <v>Waterjuffer</v>
      </c>
      <c r="L16444" s="25">
        <f t="shared" si="1291"/>
        <v>29.571428571428573</v>
      </c>
    </row>
    <row r="16445" spans="1:12" x14ac:dyDescent="0.25">
      <c r="A16445">
        <v>948</v>
      </c>
      <c r="B16445" t="s">
        <v>101</v>
      </c>
      <c r="C16445" s="1">
        <v>40393.59375</v>
      </c>
      <c r="D16445">
        <v>1</v>
      </c>
      <c r="E16445" t="s">
        <v>30</v>
      </c>
      <c r="F16445" t="s">
        <v>31</v>
      </c>
      <c r="G16445">
        <v>2</v>
      </c>
      <c r="H16445" t="str">
        <f t="shared" si="1290"/>
        <v>KD</v>
      </c>
      <c r="I16445" s="2">
        <f t="shared" si="1292"/>
        <v>2010</v>
      </c>
      <c r="J16445" s="2">
        <f t="shared" si="1293"/>
        <v>8</v>
      </c>
      <c r="K16445" t="str">
        <f t="shared" si="1294"/>
        <v>Pantserjuffers</v>
      </c>
      <c r="L16445" s="25">
        <f t="shared" si="1291"/>
        <v>30.571428571428573</v>
      </c>
    </row>
    <row r="16446" spans="1:12" x14ac:dyDescent="0.25">
      <c r="A16446">
        <v>948</v>
      </c>
      <c r="B16446" t="s">
        <v>101</v>
      </c>
      <c r="C16446" s="1">
        <v>40393.59375</v>
      </c>
      <c r="D16446">
        <v>1</v>
      </c>
      <c r="E16446" t="s">
        <v>26</v>
      </c>
      <c r="F16446" t="s">
        <v>27</v>
      </c>
      <c r="G16446">
        <v>1</v>
      </c>
      <c r="H16446" t="str">
        <f t="shared" si="1290"/>
        <v>KD</v>
      </c>
      <c r="I16446" s="2">
        <f t="shared" si="1292"/>
        <v>2010</v>
      </c>
      <c r="J16446" s="2">
        <f t="shared" si="1293"/>
        <v>8</v>
      </c>
      <c r="K16446" t="str">
        <f t="shared" si="1294"/>
        <v>Glazenmakers</v>
      </c>
      <c r="L16446" s="25">
        <f t="shared" si="1291"/>
        <v>30.571428571428573</v>
      </c>
    </row>
    <row r="16447" spans="1:12" x14ac:dyDescent="0.25">
      <c r="A16447">
        <v>948</v>
      </c>
      <c r="B16447" t="s">
        <v>101</v>
      </c>
      <c r="C16447" s="1">
        <v>40393.59375</v>
      </c>
      <c r="D16447">
        <v>1</v>
      </c>
      <c r="E16447" t="s">
        <v>32</v>
      </c>
      <c r="F16447" t="s">
        <v>33</v>
      </c>
      <c r="G16447">
        <v>4</v>
      </c>
      <c r="H16447" t="str">
        <f t="shared" si="1290"/>
        <v>KD</v>
      </c>
      <c r="I16447" s="2">
        <f t="shared" si="1292"/>
        <v>2010</v>
      </c>
      <c r="J16447" s="2">
        <f t="shared" si="1293"/>
        <v>8</v>
      </c>
      <c r="K16447" t="str">
        <f t="shared" si="1294"/>
        <v>Korenbouten</v>
      </c>
      <c r="L16447" s="25">
        <f t="shared" si="1291"/>
        <v>30.571428571428573</v>
      </c>
    </row>
    <row r="16448" spans="1:12" x14ac:dyDescent="0.25">
      <c r="A16448">
        <v>948</v>
      </c>
      <c r="B16448" t="s">
        <v>101</v>
      </c>
      <c r="C16448" s="1">
        <v>40393.59375</v>
      </c>
      <c r="D16448">
        <v>1</v>
      </c>
      <c r="E16448" t="s">
        <v>10</v>
      </c>
      <c r="F16448" t="s">
        <v>11</v>
      </c>
      <c r="G16448">
        <v>11</v>
      </c>
      <c r="H16448" t="str">
        <f t="shared" si="1290"/>
        <v>KD</v>
      </c>
      <c r="I16448" s="2">
        <f t="shared" si="1292"/>
        <v>2010</v>
      </c>
      <c r="J16448" s="2">
        <f t="shared" si="1293"/>
        <v>8</v>
      </c>
      <c r="K16448" t="str">
        <f t="shared" si="1294"/>
        <v>Waterjuffer</v>
      </c>
      <c r="L16448" s="25">
        <f t="shared" si="1291"/>
        <v>30.571428571428573</v>
      </c>
    </row>
    <row r="16449" spans="1:12" x14ac:dyDescent="0.25">
      <c r="A16449">
        <v>948</v>
      </c>
      <c r="B16449" t="s">
        <v>101</v>
      </c>
      <c r="C16449" s="1">
        <v>40393.59375</v>
      </c>
      <c r="D16449">
        <v>1</v>
      </c>
      <c r="E16449" t="s">
        <v>14</v>
      </c>
      <c r="F16449" t="s">
        <v>15</v>
      </c>
      <c r="G16449">
        <v>17</v>
      </c>
      <c r="H16449" t="str">
        <f t="shared" si="1290"/>
        <v>KD</v>
      </c>
      <c r="I16449" s="2">
        <f t="shared" si="1292"/>
        <v>2010</v>
      </c>
      <c r="J16449" s="2">
        <f t="shared" si="1293"/>
        <v>8</v>
      </c>
      <c r="K16449" t="str">
        <f t="shared" si="1294"/>
        <v>Waterjuffer</v>
      </c>
      <c r="L16449" s="25">
        <f t="shared" si="1291"/>
        <v>30.571428571428573</v>
      </c>
    </row>
    <row r="16450" spans="1:12" x14ac:dyDescent="0.25">
      <c r="A16450">
        <v>948</v>
      </c>
      <c r="B16450" t="s">
        <v>101</v>
      </c>
      <c r="C16450" s="1">
        <v>40404.583333333336</v>
      </c>
      <c r="D16450">
        <v>1</v>
      </c>
      <c r="E16450" t="s">
        <v>26</v>
      </c>
      <c r="F16450" t="s">
        <v>27</v>
      </c>
      <c r="G16450">
        <v>1</v>
      </c>
      <c r="H16450" t="str">
        <f t="shared" ref="H16450:H16513" si="1295">VLOOKUP(A16450,$N$2:$O$51,2,FALSE)</f>
        <v>KD</v>
      </c>
      <c r="I16450" s="2">
        <f t="shared" si="1292"/>
        <v>2010</v>
      </c>
      <c r="J16450" s="2">
        <f t="shared" si="1293"/>
        <v>8</v>
      </c>
      <c r="K16450" t="str">
        <f t="shared" si="1294"/>
        <v>Glazenmakers</v>
      </c>
      <c r="L16450" s="25">
        <f t="shared" si="1291"/>
        <v>32.142857142857146</v>
      </c>
    </row>
    <row r="16451" spans="1:12" x14ac:dyDescent="0.25">
      <c r="A16451">
        <v>948</v>
      </c>
      <c r="B16451" t="s">
        <v>101</v>
      </c>
      <c r="C16451" s="1">
        <v>40404.583333333336</v>
      </c>
      <c r="D16451">
        <v>1</v>
      </c>
      <c r="E16451" t="s">
        <v>30</v>
      </c>
      <c r="F16451" t="s">
        <v>31</v>
      </c>
      <c r="G16451">
        <v>2</v>
      </c>
      <c r="H16451" t="str">
        <f t="shared" si="1295"/>
        <v>KD</v>
      </c>
      <c r="I16451" s="2">
        <f t="shared" si="1292"/>
        <v>2010</v>
      </c>
      <c r="J16451" s="2">
        <f t="shared" si="1293"/>
        <v>8</v>
      </c>
      <c r="K16451" t="str">
        <f t="shared" si="1294"/>
        <v>Pantserjuffers</v>
      </c>
      <c r="L16451" s="25">
        <f t="shared" ref="L16451:L16514" si="1296">(ROUNDDOWN(C16451-DATE(I16451,1,1),0))/7</f>
        <v>32.142857142857146</v>
      </c>
    </row>
    <row r="16452" spans="1:12" x14ac:dyDescent="0.25">
      <c r="A16452">
        <v>948</v>
      </c>
      <c r="B16452" t="s">
        <v>101</v>
      </c>
      <c r="C16452" s="1">
        <v>40404.583333333336</v>
      </c>
      <c r="D16452">
        <v>1</v>
      </c>
      <c r="E16452" t="s">
        <v>10</v>
      </c>
      <c r="F16452" t="s">
        <v>11</v>
      </c>
      <c r="G16452">
        <v>11</v>
      </c>
      <c r="H16452" t="str">
        <f t="shared" si="1295"/>
        <v>KD</v>
      </c>
      <c r="I16452" s="2">
        <f t="shared" si="1292"/>
        <v>2010</v>
      </c>
      <c r="J16452" s="2">
        <f t="shared" si="1293"/>
        <v>8</v>
      </c>
      <c r="K16452" t="str">
        <f t="shared" si="1294"/>
        <v>Waterjuffer</v>
      </c>
      <c r="L16452" s="25">
        <f t="shared" si="1296"/>
        <v>32.142857142857146</v>
      </c>
    </row>
    <row r="16453" spans="1:12" x14ac:dyDescent="0.25">
      <c r="A16453">
        <v>948</v>
      </c>
      <c r="B16453" t="s">
        <v>101</v>
      </c>
      <c r="C16453" s="1">
        <v>40404.583333333336</v>
      </c>
      <c r="D16453">
        <v>1</v>
      </c>
      <c r="E16453" t="s">
        <v>42</v>
      </c>
      <c r="F16453" t="s">
        <v>43</v>
      </c>
      <c r="G16453">
        <v>3</v>
      </c>
      <c r="H16453" t="str">
        <f t="shared" si="1295"/>
        <v>KD</v>
      </c>
      <c r="I16453" s="2">
        <f t="shared" si="1292"/>
        <v>2010</v>
      </c>
      <c r="J16453" s="2">
        <f t="shared" si="1293"/>
        <v>8</v>
      </c>
      <c r="K16453" t="str">
        <f t="shared" si="1294"/>
        <v>Korenbouten</v>
      </c>
      <c r="L16453" s="25">
        <f t="shared" si="1296"/>
        <v>32.142857142857146</v>
      </c>
    </row>
    <row r="16454" spans="1:12" x14ac:dyDescent="0.25">
      <c r="A16454">
        <v>948</v>
      </c>
      <c r="B16454" t="s">
        <v>101</v>
      </c>
      <c r="C16454" s="1">
        <v>40404.583333333336</v>
      </c>
      <c r="D16454">
        <v>1</v>
      </c>
      <c r="E16454" t="s">
        <v>14</v>
      </c>
      <c r="F16454" t="s">
        <v>15</v>
      </c>
      <c r="G16454">
        <v>9</v>
      </c>
      <c r="H16454" t="str">
        <f t="shared" si="1295"/>
        <v>KD</v>
      </c>
      <c r="I16454" s="2">
        <f t="shared" si="1292"/>
        <v>2010</v>
      </c>
      <c r="J16454" s="2">
        <f t="shared" si="1293"/>
        <v>8</v>
      </c>
      <c r="K16454" t="str">
        <f t="shared" si="1294"/>
        <v>Waterjuffer</v>
      </c>
      <c r="L16454" s="25">
        <f t="shared" si="1296"/>
        <v>32.142857142857146</v>
      </c>
    </row>
    <row r="16455" spans="1:12" x14ac:dyDescent="0.25">
      <c r="A16455">
        <v>948</v>
      </c>
      <c r="B16455" t="s">
        <v>101</v>
      </c>
      <c r="C16455" s="1">
        <v>40404.583333333336</v>
      </c>
      <c r="D16455">
        <v>1</v>
      </c>
      <c r="E16455" t="s">
        <v>55</v>
      </c>
      <c r="F16455" t="s">
        <v>56</v>
      </c>
      <c r="G16455">
        <v>20</v>
      </c>
      <c r="H16455" t="str">
        <f t="shared" si="1295"/>
        <v>KD</v>
      </c>
      <c r="I16455" s="2">
        <f t="shared" si="1292"/>
        <v>2010</v>
      </c>
      <c r="J16455" s="2">
        <f t="shared" si="1293"/>
        <v>8</v>
      </c>
      <c r="K16455" t="str">
        <f t="shared" si="1294"/>
        <v>Korenbouten</v>
      </c>
      <c r="L16455" s="25">
        <f t="shared" si="1296"/>
        <v>32.142857142857146</v>
      </c>
    </row>
    <row r="16456" spans="1:12" x14ac:dyDescent="0.25">
      <c r="A16456">
        <v>948</v>
      </c>
      <c r="B16456" t="s">
        <v>101</v>
      </c>
      <c r="C16456" s="1">
        <v>40426.541666666664</v>
      </c>
      <c r="D16456">
        <v>1</v>
      </c>
      <c r="E16456" t="s">
        <v>32</v>
      </c>
      <c r="F16456" t="s">
        <v>33</v>
      </c>
      <c r="G16456">
        <v>19</v>
      </c>
      <c r="H16456" t="str">
        <f t="shared" si="1295"/>
        <v>KD</v>
      </c>
      <c r="I16456" s="2">
        <f t="shared" si="1292"/>
        <v>2010</v>
      </c>
      <c r="J16456" s="2">
        <f t="shared" si="1293"/>
        <v>9</v>
      </c>
      <c r="K16456" t="str">
        <f t="shared" si="1294"/>
        <v>Korenbouten</v>
      </c>
      <c r="L16456" s="25">
        <f t="shared" si="1296"/>
        <v>35.285714285714285</v>
      </c>
    </row>
    <row r="16457" spans="1:12" x14ac:dyDescent="0.25">
      <c r="A16457">
        <v>948</v>
      </c>
      <c r="B16457" t="s">
        <v>101</v>
      </c>
      <c r="C16457" s="1">
        <v>40426.541666666664</v>
      </c>
      <c r="D16457">
        <v>1</v>
      </c>
      <c r="E16457" t="s">
        <v>55</v>
      </c>
      <c r="F16457" t="s">
        <v>56</v>
      </c>
      <c r="G16457">
        <v>19</v>
      </c>
      <c r="H16457" t="str">
        <f t="shared" si="1295"/>
        <v>KD</v>
      </c>
      <c r="I16457" s="2">
        <f t="shared" si="1292"/>
        <v>2010</v>
      </c>
      <c r="J16457" s="2">
        <f t="shared" si="1293"/>
        <v>9</v>
      </c>
      <c r="K16457" t="str">
        <f t="shared" si="1294"/>
        <v>Korenbouten</v>
      </c>
      <c r="L16457" s="25">
        <f t="shared" si="1296"/>
        <v>35.285714285714285</v>
      </c>
    </row>
    <row r="16458" spans="1:12" x14ac:dyDescent="0.25">
      <c r="A16458">
        <v>948</v>
      </c>
      <c r="B16458" t="s">
        <v>101</v>
      </c>
      <c r="C16458" s="1">
        <v>40426.541666666664</v>
      </c>
      <c r="D16458">
        <v>1</v>
      </c>
      <c r="E16458" t="s">
        <v>10</v>
      </c>
      <c r="F16458" t="s">
        <v>11</v>
      </c>
      <c r="G16458">
        <v>18</v>
      </c>
      <c r="H16458" t="str">
        <f t="shared" si="1295"/>
        <v>KD</v>
      </c>
      <c r="I16458" s="2">
        <f t="shared" si="1292"/>
        <v>2010</v>
      </c>
      <c r="J16458" s="2">
        <f t="shared" si="1293"/>
        <v>9</v>
      </c>
      <c r="K16458" t="str">
        <f t="shared" si="1294"/>
        <v>Waterjuffer</v>
      </c>
      <c r="L16458" s="25">
        <f t="shared" si="1296"/>
        <v>35.285714285714285</v>
      </c>
    </row>
    <row r="16459" spans="1:12" x14ac:dyDescent="0.25">
      <c r="A16459">
        <v>948</v>
      </c>
      <c r="B16459" t="s">
        <v>101</v>
      </c>
      <c r="C16459" s="1">
        <v>40426.541666666664</v>
      </c>
      <c r="D16459">
        <v>1</v>
      </c>
      <c r="E16459" t="s">
        <v>36</v>
      </c>
      <c r="F16459" t="s">
        <v>37</v>
      </c>
      <c r="G16459">
        <v>4</v>
      </c>
      <c r="H16459" t="str">
        <f t="shared" si="1295"/>
        <v>KD</v>
      </c>
      <c r="I16459" s="2">
        <f t="shared" si="1292"/>
        <v>2010</v>
      </c>
      <c r="J16459" s="2">
        <f t="shared" si="1293"/>
        <v>9</v>
      </c>
      <c r="K16459" t="str">
        <f t="shared" si="1294"/>
        <v>Glazenmakers</v>
      </c>
      <c r="L16459" s="25">
        <f t="shared" si="1296"/>
        <v>35.285714285714285</v>
      </c>
    </row>
    <row r="16460" spans="1:12" x14ac:dyDescent="0.25">
      <c r="A16460">
        <v>948</v>
      </c>
      <c r="B16460" t="s">
        <v>101</v>
      </c>
      <c r="C16460" s="1">
        <v>40426.541666666664</v>
      </c>
      <c r="D16460">
        <v>1</v>
      </c>
      <c r="E16460" t="s">
        <v>42</v>
      </c>
      <c r="F16460" t="s">
        <v>43</v>
      </c>
      <c r="G16460">
        <v>8</v>
      </c>
      <c r="H16460" t="str">
        <f t="shared" si="1295"/>
        <v>KD</v>
      </c>
      <c r="I16460" s="2">
        <f t="shared" si="1292"/>
        <v>2010</v>
      </c>
      <c r="J16460" s="2">
        <f t="shared" si="1293"/>
        <v>9</v>
      </c>
      <c r="K16460" t="str">
        <f t="shared" si="1294"/>
        <v>Korenbouten</v>
      </c>
      <c r="L16460" s="25">
        <f t="shared" si="1296"/>
        <v>35.285714285714285</v>
      </c>
    </row>
    <row r="16461" spans="1:12" x14ac:dyDescent="0.25">
      <c r="A16461">
        <v>948</v>
      </c>
      <c r="B16461" t="s">
        <v>101</v>
      </c>
      <c r="C16461" s="1">
        <v>40426.541666666664</v>
      </c>
      <c r="D16461">
        <v>1</v>
      </c>
      <c r="E16461" t="s">
        <v>14</v>
      </c>
      <c r="F16461" t="s">
        <v>15</v>
      </c>
      <c r="G16461">
        <v>2</v>
      </c>
      <c r="H16461" t="str">
        <f t="shared" si="1295"/>
        <v>KD</v>
      </c>
      <c r="I16461" s="2">
        <f t="shared" si="1292"/>
        <v>2010</v>
      </c>
      <c r="J16461" s="2">
        <f t="shared" si="1293"/>
        <v>9</v>
      </c>
      <c r="K16461" t="str">
        <f t="shared" si="1294"/>
        <v>Waterjuffer</v>
      </c>
      <c r="L16461" s="25">
        <f t="shared" si="1296"/>
        <v>35.285714285714285</v>
      </c>
    </row>
    <row r="16462" spans="1:12" x14ac:dyDescent="0.25">
      <c r="A16462">
        <v>948</v>
      </c>
      <c r="B16462" t="s">
        <v>101</v>
      </c>
      <c r="C16462" s="1">
        <v>40426.541666666664</v>
      </c>
      <c r="D16462">
        <v>1</v>
      </c>
      <c r="E16462" t="s">
        <v>46</v>
      </c>
      <c r="F16462" t="s">
        <v>47</v>
      </c>
      <c r="G16462">
        <v>1</v>
      </c>
      <c r="H16462" t="str">
        <f t="shared" si="1295"/>
        <v>KD</v>
      </c>
      <c r="I16462" s="2">
        <f t="shared" si="1292"/>
        <v>2010</v>
      </c>
      <c r="J16462" s="2">
        <f t="shared" si="1293"/>
        <v>9</v>
      </c>
      <c r="K16462" t="str">
        <f t="shared" si="1294"/>
        <v>Pantserjuffers</v>
      </c>
      <c r="L16462" s="25">
        <f t="shared" si="1296"/>
        <v>35.285714285714285</v>
      </c>
    </row>
    <row r="16463" spans="1:12" x14ac:dyDescent="0.25">
      <c r="A16463">
        <v>948</v>
      </c>
      <c r="B16463" t="s">
        <v>101</v>
      </c>
      <c r="C16463" s="1">
        <v>40665.604166666664</v>
      </c>
      <c r="D16463">
        <v>1</v>
      </c>
      <c r="E16463" t="s">
        <v>8</v>
      </c>
      <c r="F16463" t="s">
        <v>9</v>
      </c>
      <c r="G16463">
        <v>1</v>
      </c>
      <c r="H16463" t="str">
        <f t="shared" si="1295"/>
        <v>KD</v>
      </c>
      <c r="I16463" s="2">
        <f t="shared" si="1292"/>
        <v>2011</v>
      </c>
      <c r="J16463" s="2">
        <f t="shared" si="1293"/>
        <v>5</v>
      </c>
      <c r="K16463" t="str">
        <f t="shared" si="1294"/>
        <v>Pantserjuffers</v>
      </c>
      <c r="L16463" s="25">
        <f t="shared" si="1296"/>
        <v>17.285714285714285</v>
      </c>
    </row>
    <row r="16464" spans="1:12" x14ac:dyDescent="0.25">
      <c r="A16464">
        <v>948</v>
      </c>
      <c r="B16464" t="s">
        <v>101</v>
      </c>
      <c r="C16464" s="1">
        <v>40665.604166666664</v>
      </c>
      <c r="D16464">
        <v>1</v>
      </c>
      <c r="E16464" t="s">
        <v>10</v>
      </c>
      <c r="F16464" t="s">
        <v>11</v>
      </c>
      <c r="G16464">
        <v>1</v>
      </c>
      <c r="H16464" t="str">
        <f t="shared" si="1295"/>
        <v>KD</v>
      </c>
      <c r="I16464" s="2">
        <f t="shared" si="1292"/>
        <v>2011</v>
      </c>
      <c r="J16464" s="2">
        <f t="shared" si="1293"/>
        <v>5</v>
      </c>
      <c r="K16464" t="str">
        <f t="shared" si="1294"/>
        <v>Waterjuffer</v>
      </c>
      <c r="L16464" s="25">
        <f t="shared" si="1296"/>
        <v>17.285714285714285</v>
      </c>
    </row>
    <row r="16465" spans="1:12" x14ac:dyDescent="0.25">
      <c r="A16465">
        <v>948</v>
      </c>
      <c r="B16465" t="s">
        <v>101</v>
      </c>
      <c r="C16465" s="1">
        <v>40665.604166666664</v>
      </c>
      <c r="D16465">
        <v>1</v>
      </c>
      <c r="E16465" t="s">
        <v>16</v>
      </c>
      <c r="F16465" t="s">
        <v>17</v>
      </c>
      <c r="G16465">
        <v>8</v>
      </c>
      <c r="H16465" t="str">
        <f t="shared" si="1295"/>
        <v>KD</v>
      </c>
      <c r="I16465" s="2">
        <f t="shared" si="1292"/>
        <v>2011</v>
      </c>
      <c r="J16465" s="2">
        <f t="shared" si="1293"/>
        <v>5</v>
      </c>
      <c r="K16465" t="str">
        <f t="shared" si="1294"/>
        <v>Waterjuffer</v>
      </c>
      <c r="L16465" s="25">
        <f t="shared" si="1296"/>
        <v>17.285714285714285</v>
      </c>
    </row>
    <row r="16466" spans="1:12" x14ac:dyDescent="0.25">
      <c r="A16466">
        <v>948</v>
      </c>
      <c r="B16466" t="s">
        <v>101</v>
      </c>
      <c r="C16466" s="1">
        <v>40684.583333333336</v>
      </c>
      <c r="D16466">
        <v>1</v>
      </c>
      <c r="E16466" t="s">
        <v>22</v>
      </c>
      <c r="F16466" t="s">
        <v>23</v>
      </c>
      <c r="G16466">
        <v>1</v>
      </c>
      <c r="H16466" t="str">
        <f t="shared" si="1295"/>
        <v>KD</v>
      </c>
      <c r="I16466" s="2">
        <f t="shared" si="1292"/>
        <v>2011</v>
      </c>
      <c r="J16466" s="2">
        <f t="shared" si="1293"/>
        <v>5</v>
      </c>
      <c r="K16466" t="str">
        <f t="shared" si="1294"/>
        <v>Glazenmakers</v>
      </c>
      <c r="L16466" s="25">
        <f t="shared" si="1296"/>
        <v>20</v>
      </c>
    </row>
    <row r="16467" spans="1:12" x14ac:dyDescent="0.25">
      <c r="A16467">
        <v>948</v>
      </c>
      <c r="B16467" t="s">
        <v>101</v>
      </c>
      <c r="C16467" s="1">
        <v>40684.583333333336</v>
      </c>
      <c r="D16467">
        <v>1</v>
      </c>
      <c r="E16467" t="s">
        <v>16</v>
      </c>
      <c r="F16467" t="s">
        <v>17</v>
      </c>
      <c r="G16467">
        <v>2</v>
      </c>
      <c r="H16467" t="str">
        <f t="shared" si="1295"/>
        <v>KD</v>
      </c>
      <c r="I16467" s="2">
        <f t="shared" si="1292"/>
        <v>2011</v>
      </c>
      <c r="J16467" s="2">
        <f t="shared" si="1293"/>
        <v>5</v>
      </c>
      <c r="K16467" t="str">
        <f t="shared" si="1294"/>
        <v>Waterjuffer</v>
      </c>
      <c r="L16467" s="25">
        <f t="shared" si="1296"/>
        <v>20</v>
      </c>
    </row>
    <row r="16468" spans="1:12" x14ac:dyDescent="0.25">
      <c r="A16468">
        <v>948</v>
      </c>
      <c r="B16468" t="s">
        <v>101</v>
      </c>
      <c r="C16468" s="1">
        <v>40684.583333333336</v>
      </c>
      <c r="D16468">
        <v>1</v>
      </c>
      <c r="E16468" t="s">
        <v>10</v>
      </c>
      <c r="F16468" t="s">
        <v>11</v>
      </c>
      <c r="G16468">
        <v>15</v>
      </c>
      <c r="H16468" t="str">
        <f t="shared" si="1295"/>
        <v>KD</v>
      </c>
      <c r="I16468" s="2">
        <f t="shared" si="1292"/>
        <v>2011</v>
      </c>
      <c r="J16468" s="2">
        <f t="shared" si="1293"/>
        <v>5</v>
      </c>
      <c r="K16468" t="str">
        <f t="shared" si="1294"/>
        <v>Waterjuffer</v>
      </c>
      <c r="L16468" s="25">
        <f t="shared" si="1296"/>
        <v>20</v>
      </c>
    </row>
    <row r="16469" spans="1:12" x14ac:dyDescent="0.25">
      <c r="A16469">
        <v>948</v>
      </c>
      <c r="B16469" t="s">
        <v>101</v>
      </c>
      <c r="C16469" s="1">
        <v>40684.583333333336</v>
      </c>
      <c r="D16469">
        <v>1</v>
      </c>
      <c r="E16469" t="s">
        <v>28</v>
      </c>
      <c r="F16469" t="s">
        <v>29</v>
      </c>
      <c r="G16469">
        <v>14</v>
      </c>
      <c r="H16469" t="str">
        <f t="shared" si="1295"/>
        <v>KD</v>
      </c>
      <c r="I16469" s="2">
        <f t="shared" si="1292"/>
        <v>2011</v>
      </c>
      <c r="J16469" s="2">
        <f t="shared" si="1293"/>
        <v>5</v>
      </c>
      <c r="K16469" t="str">
        <f t="shared" si="1294"/>
        <v>Korenbouten</v>
      </c>
      <c r="L16469" s="25">
        <f t="shared" si="1296"/>
        <v>20</v>
      </c>
    </row>
    <row r="16470" spans="1:12" x14ac:dyDescent="0.25">
      <c r="A16470">
        <v>948</v>
      </c>
      <c r="B16470" t="s">
        <v>101</v>
      </c>
      <c r="C16470" s="1">
        <v>40684.583333333336</v>
      </c>
      <c r="D16470">
        <v>1</v>
      </c>
      <c r="E16470" t="s">
        <v>24</v>
      </c>
      <c r="F16470" t="s">
        <v>25</v>
      </c>
      <c r="G16470">
        <v>1</v>
      </c>
      <c r="H16470" t="str">
        <f t="shared" si="1295"/>
        <v>KD</v>
      </c>
      <c r="I16470" s="2">
        <f t="shared" ref="I16470:I16533" si="1297">YEAR(C16470)</f>
        <v>2011</v>
      </c>
      <c r="J16470" s="2">
        <f t="shared" ref="J16470:J16533" si="1298">MONTH(C16470)</f>
        <v>5</v>
      </c>
      <c r="K16470" t="str">
        <f t="shared" ref="K16470:K16533" si="1299">VLOOKUP(E16470,$Q$2:$R$100,2,FALSE)</f>
        <v>Glazenmakers</v>
      </c>
      <c r="L16470" s="25">
        <f t="shared" si="1296"/>
        <v>20</v>
      </c>
    </row>
    <row r="16471" spans="1:12" x14ac:dyDescent="0.25">
      <c r="A16471">
        <v>948</v>
      </c>
      <c r="B16471" t="s">
        <v>101</v>
      </c>
      <c r="C16471" s="1">
        <v>40684.583333333336</v>
      </c>
      <c r="D16471">
        <v>1</v>
      </c>
      <c r="E16471" t="s">
        <v>14</v>
      </c>
      <c r="F16471" t="s">
        <v>15</v>
      </c>
      <c r="G16471">
        <v>1</v>
      </c>
      <c r="H16471" t="str">
        <f t="shared" si="1295"/>
        <v>KD</v>
      </c>
      <c r="I16471" s="2">
        <f t="shared" si="1297"/>
        <v>2011</v>
      </c>
      <c r="J16471" s="2">
        <f t="shared" si="1298"/>
        <v>5</v>
      </c>
      <c r="K16471" t="str">
        <f t="shared" si="1299"/>
        <v>Waterjuffer</v>
      </c>
      <c r="L16471" s="25">
        <f t="shared" si="1296"/>
        <v>20</v>
      </c>
    </row>
    <row r="16472" spans="1:12" x14ac:dyDescent="0.25">
      <c r="A16472">
        <v>948</v>
      </c>
      <c r="B16472" t="s">
        <v>101</v>
      </c>
      <c r="C16472" s="1">
        <v>40697.541666666664</v>
      </c>
      <c r="D16472">
        <v>1</v>
      </c>
      <c r="E16472" t="s">
        <v>16</v>
      </c>
      <c r="F16472" t="s">
        <v>17</v>
      </c>
      <c r="G16472">
        <v>5</v>
      </c>
      <c r="H16472" t="str">
        <f t="shared" si="1295"/>
        <v>KD</v>
      </c>
      <c r="I16472" s="2">
        <f t="shared" si="1297"/>
        <v>2011</v>
      </c>
      <c r="J16472" s="2">
        <f t="shared" si="1298"/>
        <v>6</v>
      </c>
      <c r="K16472" t="str">
        <f t="shared" si="1299"/>
        <v>Waterjuffer</v>
      </c>
      <c r="L16472" s="25">
        <f t="shared" si="1296"/>
        <v>21.857142857142858</v>
      </c>
    </row>
    <row r="16473" spans="1:12" x14ac:dyDescent="0.25">
      <c r="A16473">
        <v>948</v>
      </c>
      <c r="B16473" t="s">
        <v>101</v>
      </c>
      <c r="C16473" s="1">
        <v>40697.541666666664</v>
      </c>
      <c r="D16473">
        <v>1</v>
      </c>
      <c r="E16473" t="s">
        <v>32</v>
      </c>
      <c r="F16473" t="s">
        <v>33</v>
      </c>
      <c r="G16473">
        <v>5</v>
      </c>
      <c r="H16473" t="str">
        <f t="shared" si="1295"/>
        <v>KD</v>
      </c>
      <c r="I16473" s="2">
        <f t="shared" si="1297"/>
        <v>2011</v>
      </c>
      <c r="J16473" s="2">
        <f t="shared" si="1298"/>
        <v>6</v>
      </c>
      <c r="K16473" t="str">
        <f t="shared" si="1299"/>
        <v>Korenbouten</v>
      </c>
      <c r="L16473" s="25">
        <f t="shared" si="1296"/>
        <v>21.857142857142858</v>
      </c>
    </row>
    <row r="16474" spans="1:12" x14ac:dyDescent="0.25">
      <c r="A16474">
        <v>948</v>
      </c>
      <c r="B16474" t="s">
        <v>101</v>
      </c>
      <c r="C16474" s="1">
        <v>40697.541666666664</v>
      </c>
      <c r="D16474">
        <v>1</v>
      </c>
      <c r="E16474" t="s">
        <v>22</v>
      </c>
      <c r="F16474" t="s">
        <v>23</v>
      </c>
      <c r="G16474">
        <v>1</v>
      </c>
      <c r="H16474" t="str">
        <f t="shared" si="1295"/>
        <v>KD</v>
      </c>
      <c r="I16474" s="2">
        <f t="shared" si="1297"/>
        <v>2011</v>
      </c>
      <c r="J16474" s="2">
        <f t="shared" si="1298"/>
        <v>6</v>
      </c>
      <c r="K16474" t="str">
        <f t="shared" si="1299"/>
        <v>Glazenmakers</v>
      </c>
      <c r="L16474" s="25">
        <f t="shared" si="1296"/>
        <v>21.857142857142858</v>
      </c>
    </row>
    <row r="16475" spans="1:12" x14ac:dyDescent="0.25">
      <c r="A16475">
        <v>948</v>
      </c>
      <c r="B16475" t="s">
        <v>101</v>
      </c>
      <c r="C16475" s="1">
        <v>40697.541666666664</v>
      </c>
      <c r="D16475">
        <v>1</v>
      </c>
      <c r="E16475" t="s">
        <v>10</v>
      </c>
      <c r="F16475" t="s">
        <v>11</v>
      </c>
      <c r="G16475">
        <v>15</v>
      </c>
      <c r="H16475" t="str">
        <f t="shared" si="1295"/>
        <v>KD</v>
      </c>
      <c r="I16475" s="2">
        <f t="shared" si="1297"/>
        <v>2011</v>
      </c>
      <c r="J16475" s="2">
        <f t="shared" si="1298"/>
        <v>6</v>
      </c>
      <c r="K16475" t="str">
        <f t="shared" si="1299"/>
        <v>Waterjuffer</v>
      </c>
      <c r="L16475" s="25">
        <f t="shared" si="1296"/>
        <v>21.857142857142858</v>
      </c>
    </row>
    <row r="16476" spans="1:12" x14ac:dyDescent="0.25">
      <c r="A16476">
        <v>948</v>
      </c>
      <c r="B16476" t="s">
        <v>101</v>
      </c>
      <c r="C16476" s="1">
        <v>40697.541666666664</v>
      </c>
      <c r="D16476">
        <v>1</v>
      </c>
      <c r="E16476" t="s">
        <v>28</v>
      </c>
      <c r="F16476" t="s">
        <v>29</v>
      </c>
      <c r="G16476">
        <v>15</v>
      </c>
      <c r="H16476" t="str">
        <f t="shared" si="1295"/>
        <v>KD</v>
      </c>
      <c r="I16476" s="2">
        <f t="shared" si="1297"/>
        <v>2011</v>
      </c>
      <c r="J16476" s="2">
        <f t="shared" si="1298"/>
        <v>6</v>
      </c>
      <c r="K16476" t="str">
        <f t="shared" si="1299"/>
        <v>Korenbouten</v>
      </c>
      <c r="L16476" s="25">
        <f t="shared" si="1296"/>
        <v>21.857142857142858</v>
      </c>
    </row>
    <row r="16477" spans="1:12" x14ac:dyDescent="0.25">
      <c r="A16477">
        <v>948</v>
      </c>
      <c r="B16477" t="s">
        <v>101</v>
      </c>
      <c r="C16477" s="1">
        <v>40697.541666666664</v>
      </c>
      <c r="D16477">
        <v>1</v>
      </c>
      <c r="E16477" t="s">
        <v>24</v>
      </c>
      <c r="F16477" t="s">
        <v>25</v>
      </c>
      <c r="G16477">
        <v>5</v>
      </c>
      <c r="H16477" t="str">
        <f t="shared" si="1295"/>
        <v>KD</v>
      </c>
      <c r="I16477" s="2">
        <f t="shared" si="1297"/>
        <v>2011</v>
      </c>
      <c r="J16477" s="2">
        <f t="shared" si="1298"/>
        <v>6</v>
      </c>
      <c r="K16477" t="str">
        <f t="shared" si="1299"/>
        <v>Glazenmakers</v>
      </c>
      <c r="L16477" s="25">
        <f t="shared" si="1296"/>
        <v>21.857142857142858</v>
      </c>
    </row>
    <row r="16478" spans="1:12" x14ac:dyDescent="0.25">
      <c r="A16478">
        <v>948</v>
      </c>
      <c r="B16478" t="s">
        <v>101</v>
      </c>
      <c r="C16478" s="1">
        <v>40697.541666666664</v>
      </c>
      <c r="D16478">
        <v>1</v>
      </c>
      <c r="E16478" t="s">
        <v>14</v>
      </c>
      <c r="F16478" t="s">
        <v>15</v>
      </c>
      <c r="G16478">
        <v>14</v>
      </c>
      <c r="H16478" t="str">
        <f t="shared" si="1295"/>
        <v>KD</v>
      </c>
      <c r="I16478" s="2">
        <f t="shared" si="1297"/>
        <v>2011</v>
      </c>
      <c r="J16478" s="2">
        <f t="shared" si="1298"/>
        <v>6</v>
      </c>
      <c r="K16478" t="str">
        <f t="shared" si="1299"/>
        <v>Waterjuffer</v>
      </c>
      <c r="L16478" s="25">
        <f t="shared" si="1296"/>
        <v>21.857142857142858</v>
      </c>
    </row>
    <row r="16479" spans="1:12" x14ac:dyDescent="0.25">
      <c r="A16479">
        <v>948</v>
      </c>
      <c r="B16479" t="s">
        <v>101</v>
      </c>
      <c r="C16479" s="1">
        <v>40727.5</v>
      </c>
      <c r="D16479">
        <v>1</v>
      </c>
      <c r="E16479" t="s">
        <v>30</v>
      </c>
      <c r="F16479" t="s">
        <v>31</v>
      </c>
      <c r="G16479">
        <v>4</v>
      </c>
      <c r="H16479" t="str">
        <f t="shared" si="1295"/>
        <v>KD</v>
      </c>
      <c r="I16479" s="2">
        <f t="shared" si="1297"/>
        <v>2011</v>
      </c>
      <c r="J16479" s="2">
        <f t="shared" si="1298"/>
        <v>7</v>
      </c>
      <c r="K16479" t="str">
        <f t="shared" si="1299"/>
        <v>Pantserjuffers</v>
      </c>
      <c r="L16479" s="25">
        <f t="shared" si="1296"/>
        <v>26.142857142857142</v>
      </c>
    </row>
    <row r="16480" spans="1:12" x14ac:dyDescent="0.25">
      <c r="A16480">
        <v>948</v>
      </c>
      <c r="B16480" t="s">
        <v>101</v>
      </c>
      <c r="C16480" s="1">
        <v>40727.5</v>
      </c>
      <c r="D16480">
        <v>1</v>
      </c>
      <c r="E16480" t="s">
        <v>32</v>
      </c>
      <c r="F16480" t="s">
        <v>33</v>
      </c>
      <c r="G16480">
        <v>4</v>
      </c>
      <c r="H16480" t="str">
        <f t="shared" si="1295"/>
        <v>KD</v>
      </c>
      <c r="I16480" s="2">
        <f t="shared" si="1297"/>
        <v>2011</v>
      </c>
      <c r="J16480" s="2">
        <f t="shared" si="1298"/>
        <v>7</v>
      </c>
      <c r="K16480" t="str">
        <f t="shared" si="1299"/>
        <v>Korenbouten</v>
      </c>
      <c r="L16480" s="25">
        <f t="shared" si="1296"/>
        <v>26.142857142857142</v>
      </c>
    </row>
    <row r="16481" spans="1:12" x14ac:dyDescent="0.25">
      <c r="A16481">
        <v>948</v>
      </c>
      <c r="B16481" t="s">
        <v>101</v>
      </c>
      <c r="C16481" s="1">
        <v>40727.5</v>
      </c>
      <c r="D16481">
        <v>1</v>
      </c>
      <c r="E16481" t="s">
        <v>10</v>
      </c>
      <c r="F16481" t="s">
        <v>11</v>
      </c>
      <c r="G16481">
        <v>13</v>
      </c>
      <c r="H16481" t="str">
        <f t="shared" si="1295"/>
        <v>KD</v>
      </c>
      <c r="I16481" s="2">
        <f t="shared" si="1297"/>
        <v>2011</v>
      </c>
      <c r="J16481" s="2">
        <f t="shared" si="1298"/>
        <v>7</v>
      </c>
      <c r="K16481" t="str">
        <f t="shared" si="1299"/>
        <v>Waterjuffer</v>
      </c>
      <c r="L16481" s="25">
        <f t="shared" si="1296"/>
        <v>26.142857142857142</v>
      </c>
    </row>
    <row r="16482" spans="1:12" x14ac:dyDescent="0.25">
      <c r="A16482">
        <v>948</v>
      </c>
      <c r="B16482" t="s">
        <v>101</v>
      </c>
      <c r="C16482" s="1">
        <v>40727.5</v>
      </c>
      <c r="D16482">
        <v>1</v>
      </c>
      <c r="E16482" t="s">
        <v>14</v>
      </c>
      <c r="F16482" t="s">
        <v>15</v>
      </c>
      <c r="G16482">
        <v>14</v>
      </c>
      <c r="H16482" t="str">
        <f t="shared" si="1295"/>
        <v>KD</v>
      </c>
      <c r="I16482" s="2">
        <f t="shared" si="1297"/>
        <v>2011</v>
      </c>
      <c r="J16482" s="2">
        <f t="shared" si="1298"/>
        <v>7</v>
      </c>
      <c r="K16482" t="str">
        <f t="shared" si="1299"/>
        <v>Waterjuffer</v>
      </c>
      <c r="L16482" s="25">
        <f t="shared" si="1296"/>
        <v>26.142857142857142</v>
      </c>
    </row>
    <row r="16483" spans="1:12" x14ac:dyDescent="0.25">
      <c r="A16483">
        <v>948</v>
      </c>
      <c r="B16483" t="s">
        <v>101</v>
      </c>
      <c r="C16483" s="1">
        <v>40759.479166666664</v>
      </c>
      <c r="D16483">
        <v>1</v>
      </c>
      <c r="E16483" t="s">
        <v>40</v>
      </c>
      <c r="F16483" t="s">
        <v>41</v>
      </c>
      <c r="G16483">
        <v>1</v>
      </c>
      <c r="H16483" t="str">
        <f t="shared" si="1295"/>
        <v>KD</v>
      </c>
      <c r="I16483" s="2">
        <f t="shared" si="1297"/>
        <v>2011</v>
      </c>
      <c r="J16483" s="2">
        <f t="shared" si="1298"/>
        <v>8</v>
      </c>
      <c r="K16483" t="str">
        <f t="shared" si="1299"/>
        <v>Korenbouten</v>
      </c>
      <c r="L16483" s="25">
        <f t="shared" si="1296"/>
        <v>30.714285714285715</v>
      </c>
    </row>
    <row r="16484" spans="1:12" x14ac:dyDescent="0.25">
      <c r="A16484">
        <v>948</v>
      </c>
      <c r="B16484" t="s">
        <v>101</v>
      </c>
      <c r="C16484" s="1">
        <v>40759.479166666664</v>
      </c>
      <c r="D16484">
        <v>1</v>
      </c>
      <c r="E16484" t="s">
        <v>46</v>
      </c>
      <c r="F16484" t="s">
        <v>47</v>
      </c>
      <c r="G16484">
        <v>1</v>
      </c>
      <c r="H16484" t="str">
        <f t="shared" si="1295"/>
        <v>KD</v>
      </c>
      <c r="I16484" s="2">
        <f t="shared" si="1297"/>
        <v>2011</v>
      </c>
      <c r="J16484" s="2">
        <f t="shared" si="1298"/>
        <v>8</v>
      </c>
      <c r="K16484" t="str">
        <f t="shared" si="1299"/>
        <v>Pantserjuffers</v>
      </c>
      <c r="L16484" s="25">
        <f t="shared" si="1296"/>
        <v>30.714285714285715</v>
      </c>
    </row>
    <row r="16485" spans="1:12" x14ac:dyDescent="0.25">
      <c r="A16485">
        <v>948</v>
      </c>
      <c r="B16485" t="s">
        <v>101</v>
      </c>
      <c r="C16485" s="1">
        <v>40759.479166666664</v>
      </c>
      <c r="D16485">
        <v>1</v>
      </c>
      <c r="E16485" t="s">
        <v>32</v>
      </c>
      <c r="F16485" t="s">
        <v>33</v>
      </c>
      <c r="G16485">
        <v>19</v>
      </c>
      <c r="H16485" t="str">
        <f t="shared" si="1295"/>
        <v>KD</v>
      </c>
      <c r="I16485" s="2">
        <f t="shared" si="1297"/>
        <v>2011</v>
      </c>
      <c r="J16485" s="2">
        <f t="shared" si="1298"/>
        <v>8</v>
      </c>
      <c r="K16485" t="str">
        <f t="shared" si="1299"/>
        <v>Korenbouten</v>
      </c>
      <c r="L16485" s="25">
        <f t="shared" si="1296"/>
        <v>30.714285714285715</v>
      </c>
    </row>
    <row r="16486" spans="1:12" x14ac:dyDescent="0.25">
      <c r="A16486">
        <v>948</v>
      </c>
      <c r="B16486" t="s">
        <v>101</v>
      </c>
      <c r="C16486" s="1">
        <v>40759.479166666664</v>
      </c>
      <c r="D16486">
        <v>1</v>
      </c>
      <c r="E16486" t="s">
        <v>10</v>
      </c>
      <c r="F16486" t="s">
        <v>11</v>
      </c>
      <c r="G16486">
        <v>13</v>
      </c>
      <c r="H16486" t="str">
        <f t="shared" si="1295"/>
        <v>KD</v>
      </c>
      <c r="I16486" s="2">
        <f t="shared" si="1297"/>
        <v>2011</v>
      </c>
      <c r="J16486" s="2">
        <f t="shared" si="1298"/>
        <v>8</v>
      </c>
      <c r="K16486" t="str">
        <f t="shared" si="1299"/>
        <v>Waterjuffer</v>
      </c>
      <c r="L16486" s="25">
        <f t="shared" si="1296"/>
        <v>30.714285714285715</v>
      </c>
    </row>
    <row r="16487" spans="1:12" x14ac:dyDescent="0.25">
      <c r="A16487">
        <v>948</v>
      </c>
      <c r="B16487" t="s">
        <v>101</v>
      </c>
      <c r="C16487" s="1">
        <v>40759.479166666664</v>
      </c>
      <c r="D16487">
        <v>1</v>
      </c>
      <c r="E16487" t="s">
        <v>42</v>
      </c>
      <c r="F16487" t="s">
        <v>43</v>
      </c>
      <c r="G16487">
        <v>20</v>
      </c>
      <c r="H16487" t="str">
        <f t="shared" si="1295"/>
        <v>KD</v>
      </c>
      <c r="I16487" s="2">
        <f t="shared" si="1297"/>
        <v>2011</v>
      </c>
      <c r="J16487" s="2">
        <f t="shared" si="1298"/>
        <v>8</v>
      </c>
      <c r="K16487" t="str">
        <f t="shared" si="1299"/>
        <v>Korenbouten</v>
      </c>
      <c r="L16487" s="25">
        <f t="shared" si="1296"/>
        <v>30.714285714285715</v>
      </c>
    </row>
    <row r="16488" spans="1:12" x14ac:dyDescent="0.25">
      <c r="A16488">
        <v>948</v>
      </c>
      <c r="B16488" t="s">
        <v>101</v>
      </c>
      <c r="C16488" s="1">
        <v>40759.479166666664</v>
      </c>
      <c r="D16488">
        <v>1</v>
      </c>
      <c r="E16488" t="s">
        <v>14</v>
      </c>
      <c r="F16488" t="s">
        <v>15</v>
      </c>
      <c r="G16488">
        <v>38</v>
      </c>
      <c r="H16488" t="str">
        <f t="shared" si="1295"/>
        <v>KD</v>
      </c>
      <c r="I16488" s="2">
        <f t="shared" si="1297"/>
        <v>2011</v>
      </c>
      <c r="J16488" s="2">
        <f t="shared" si="1298"/>
        <v>8</v>
      </c>
      <c r="K16488" t="str">
        <f t="shared" si="1299"/>
        <v>Waterjuffer</v>
      </c>
      <c r="L16488" s="25">
        <f t="shared" si="1296"/>
        <v>30.714285714285715</v>
      </c>
    </row>
    <row r="16489" spans="1:12" x14ac:dyDescent="0.25">
      <c r="A16489">
        <v>948</v>
      </c>
      <c r="B16489" t="s">
        <v>101</v>
      </c>
      <c r="C16489" s="1">
        <v>40759.479166666664</v>
      </c>
      <c r="D16489">
        <v>1</v>
      </c>
      <c r="E16489" t="s">
        <v>26</v>
      </c>
      <c r="F16489" t="s">
        <v>27</v>
      </c>
      <c r="G16489">
        <v>2</v>
      </c>
      <c r="H16489" t="str">
        <f t="shared" si="1295"/>
        <v>KD</v>
      </c>
      <c r="I16489" s="2">
        <f t="shared" si="1297"/>
        <v>2011</v>
      </c>
      <c r="J16489" s="2">
        <f t="shared" si="1298"/>
        <v>8</v>
      </c>
      <c r="K16489" t="str">
        <f t="shared" si="1299"/>
        <v>Glazenmakers</v>
      </c>
      <c r="L16489" s="25">
        <f t="shared" si="1296"/>
        <v>30.714285714285715</v>
      </c>
    </row>
    <row r="16490" spans="1:12" x14ac:dyDescent="0.25">
      <c r="A16490">
        <v>948</v>
      </c>
      <c r="B16490" t="s">
        <v>101</v>
      </c>
      <c r="C16490" s="1">
        <v>40778.583333333336</v>
      </c>
      <c r="D16490">
        <v>1</v>
      </c>
      <c r="E16490" t="s">
        <v>8</v>
      </c>
      <c r="F16490" t="s">
        <v>9</v>
      </c>
      <c r="G16490">
        <v>4</v>
      </c>
      <c r="H16490" t="str">
        <f t="shared" si="1295"/>
        <v>KD</v>
      </c>
      <c r="I16490" s="2">
        <f t="shared" si="1297"/>
        <v>2011</v>
      </c>
      <c r="J16490" s="2">
        <f t="shared" si="1298"/>
        <v>8</v>
      </c>
      <c r="K16490" t="str">
        <f t="shared" si="1299"/>
        <v>Pantserjuffers</v>
      </c>
      <c r="L16490" s="25">
        <f t="shared" si="1296"/>
        <v>33.428571428571431</v>
      </c>
    </row>
    <row r="16491" spans="1:12" x14ac:dyDescent="0.25">
      <c r="A16491">
        <v>948</v>
      </c>
      <c r="B16491" t="s">
        <v>101</v>
      </c>
      <c r="C16491" s="1">
        <v>40778.583333333336</v>
      </c>
      <c r="D16491">
        <v>1</v>
      </c>
      <c r="E16491" t="s">
        <v>32</v>
      </c>
      <c r="F16491" t="s">
        <v>33</v>
      </c>
      <c r="G16491">
        <v>6</v>
      </c>
      <c r="H16491" t="str">
        <f t="shared" si="1295"/>
        <v>KD</v>
      </c>
      <c r="I16491" s="2">
        <f t="shared" si="1297"/>
        <v>2011</v>
      </c>
      <c r="J16491" s="2">
        <f t="shared" si="1298"/>
        <v>8</v>
      </c>
      <c r="K16491" t="str">
        <f t="shared" si="1299"/>
        <v>Korenbouten</v>
      </c>
      <c r="L16491" s="25">
        <f t="shared" si="1296"/>
        <v>33.428571428571431</v>
      </c>
    </row>
    <row r="16492" spans="1:12" x14ac:dyDescent="0.25">
      <c r="A16492">
        <v>948</v>
      </c>
      <c r="B16492" t="s">
        <v>101</v>
      </c>
      <c r="C16492" s="1">
        <v>40778.583333333336</v>
      </c>
      <c r="D16492">
        <v>1</v>
      </c>
      <c r="E16492" t="s">
        <v>55</v>
      </c>
      <c r="F16492" t="s">
        <v>56</v>
      </c>
      <c r="G16492">
        <v>61</v>
      </c>
      <c r="H16492" t="str">
        <f t="shared" si="1295"/>
        <v>KD</v>
      </c>
      <c r="I16492" s="2">
        <f t="shared" si="1297"/>
        <v>2011</v>
      </c>
      <c r="J16492" s="2">
        <f t="shared" si="1298"/>
        <v>8</v>
      </c>
      <c r="K16492" t="str">
        <f t="shared" si="1299"/>
        <v>Korenbouten</v>
      </c>
      <c r="L16492" s="25">
        <f t="shared" si="1296"/>
        <v>33.428571428571431</v>
      </c>
    </row>
    <row r="16493" spans="1:12" x14ac:dyDescent="0.25">
      <c r="A16493">
        <v>948</v>
      </c>
      <c r="B16493" t="s">
        <v>101</v>
      </c>
      <c r="C16493" s="1">
        <v>40778.583333333336</v>
      </c>
      <c r="D16493">
        <v>1</v>
      </c>
      <c r="E16493" t="s">
        <v>10</v>
      </c>
      <c r="F16493" t="s">
        <v>11</v>
      </c>
      <c r="G16493">
        <v>6</v>
      </c>
      <c r="H16493" t="str">
        <f t="shared" si="1295"/>
        <v>KD</v>
      </c>
      <c r="I16493" s="2">
        <f t="shared" si="1297"/>
        <v>2011</v>
      </c>
      <c r="J16493" s="2">
        <f t="shared" si="1298"/>
        <v>8</v>
      </c>
      <c r="K16493" t="str">
        <f t="shared" si="1299"/>
        <v>Waterjuffer</v>
      </c>
      <c r="L16493" s="25">
        <f t="shared" si="1296"/>
        <v>33.428571428571431</v>
      </c>
    </row>
    <row r="16494" spans="1:12" x14ac:dyDescent="0.25">
      <c r="A16494">
        <v>948</v>
      </c>
      <c r="B16494" t="s">
        <v>101</v>
      </c>
      <c r="C16494" s="1">
        <v>40778.583333333336</v>
      </c>
      <c r="D16494">
        <v>1</v>
      </c>
      <c r="E16494" t="s">
        <v>36</v>
      </c>
      <c r="F16494" t="s">
        <v>37</v>
      </c>
      <c r="G16494">
        <v>1</v>
      </c>
      <c r="H16494" t="str">
        <f t="shared" si="1295"/>
        <v>KD</v>
      </c>
      <c r="I16494" s="2">
        <f t="shared" si="1297"/>
        <v>2011</v>
      </c>
      <c r="J16494" s="2">
        <f t="shared" si="1298"/>
        <v>8</v>
      </c>
      <c r="K16494" t="str">
        <f t="shared" si="1299"/>
        <v>Glazenmakers</v>
      </c>
      <c r="L16494" s="25">
        <f t="shared" si="1296"/>
        <v>33.428571428571431</v>
      </c>
    </row>
    <row r="16495" spans="1:12" x14ac:dyDescent="0.25">
      <c r="A16495">
        <v>948</v>
      </c>
      <c r="B16495" t="s">
        <v>101</v>
      </c>
      <c r="C16495" s="1">
        <v>40778.583333333336</v>
      </c>
      <c r="D16495">
        <v>1</v>
      </c>
      <c r="E16495" t="s">
        <v>42</v>
      </c>
      <c r="F16495" t="s">
        <v>43</v>
      </c>
      <c r="G16495">
        <v>3</v>
      </c>
      <c r="H16495" t="str">
        <f t="shared" si="1295"/>
        <v>KD</v>
      </c>
      <c r="I16495" s="2">
        <f t="shared" si="1297"/>
        <v>2011</v>
      </c>
      <c r="J16495" s="2">
        <f t="shared" si="1298"/>
        <v>8</v>
      </c>
      <c r="K16495" t="str">
        <f t="shared" si="1299"/>
        <v>Korenbouten</v>
      </c>
      <c r="L16495" s="25">
        <f t="shared" si="1296"/>
        <v>33.428571428571431</v>
      </c>
    </row>
    <row r="16496" spans="1:12" x14ac:dyDescent="0.25">
      <c r="A16496">
        <v>948</v>
      </c>
      <c r="B16496" t="s">
        <v>101</v>
      </c>
      <c r="C16496" s="1">
        <v>40778.583333333336</v>
      </c>
      <c r="D16496">
        <v>1</v>
      </c>
      <c r="E16496" t="s">
        <v>14</v>
      </c>
      <c r="F16496" t="s">
        <v>15</v>
      </c>
      <c r="G16496">
        <v>5</v>
      </c>
      <c r="H16496" t="str">
        <f t="shared" si="1295"/>
        <v>KD</v>
      </c>
      <c r="I16496" s="2">
        <f t="shared" si="1297"/>
        <v>2011</v>
      </c>
      <c r="J16496" s="2">
        <f t="shared" si="1298"/>
        <v>8</v>
      </c>
      <c r="K16496" t="str">
        <f t="shared" si="1299"/>
        <v>Waterjuffer</v>
      </c>
      <c r="L16496" s="25">
        <f t="shared" si="1296"/>
        <v>33.428571428571431</v>
      </c>
    </row>
    <row r="16497" spans="1:12" x14ac:dyDescent="0.25">
      <c r="A16497">
        <v>948</v>
      </c>
      <c r="B16497" t="s">
        <v>101</v>
      </c>
      <c r="C16497" s="1">
        <v>40796.625</v>
      </c>
      <c r="D16497">
        <v>1</v>
      </c>
      <c r="E16497" t="s">
        <v>55</v>
      </c>
      <c r="F16497" t="s">
        <v>56</v>
      </c>
      <c r="G16497">
        <v>3</v>
      </c>
      <c r="H16497" t="str">
        <f t="shared" si="1295"/>
        <v>KD</v>
      </c>
      <c r="I16497" s="2">
        <f t="shared" si="1297"/>
        <v>2011</v>
      </c>
      <c r="J16497" s="2">
        <f t="shared" si="1298"/>
        <v>9</v>
      </c>
      <c r="K16497" t="str">
        <f t="shared" si="1299"/>
        <v>Korenbouten</v>
      </c>
      <c r="L16497" s="25">
        <f t="shared" si="1296"/>
        <v>36</v>
      </c>
    </row>
    <row r="16498" spans="1:12" x14ac:dyDescent="0.25">
      <c r="A16498">
        <v>948</v>
      </c>
      <c r="B16498" t="s">
        <v>101</v>
      </c>
      <c r="C16498" s="1">
        <v>40796.625</v>
      </c>
      <c r="D16498">
        <v>1</v>
      </c>
      <c r="E16498" t="s">
        <v>30</v>
      </c>
      <c r="F16498" t="s">
        <v>31</v>
      </c>
      <c r="G16498">
        <v>3</v>
      </c>
      <c r="H16498" t="str">
        <f t="shared" si="1295"/>
        <v>KD</v>
      </c>
      <c r="I16498" s="2">
        <f t="shared" si="1297"/>
        <v>2011</v>
      </c>
      <c r="J16498" s="2">
        <f t="shared" si="1298"/>
        <v>9</v>
      </c>
      <c r="K16498" t="str">
        <f t="shared" si="1299"/>
        <v>Pantserjuffers</v>
      </c>
      <c r="L16498" s="25">
        <f t="shared" si="1296"/>
        <v>36</v>
      </c>
    </row>
    <row r="16499" spans="1:12" x14ac:dyDescent="0.25">
      <c r="A16499">
        <v>948</v>
      </c>
      <c r="B16499" t="s">
        <v>101</v>
      </c>
      <c r="C16499" s="1">
        <v>40796.625</v>
      </c>
      <c r="D16499">
        <v>1</v>
      </c>
      <c r="E16499" t="s">
        <v>10</v>
      </c>
      <c r="F16499" t="s">
        <v>11</v>
      </c>
      <c r="G16499">
        <v>1</v>
      </c>
      <c r="H16499" t="str">
        <f t="shared" si="1295"/>
        <v>KD</v>
      </c>
      <c r="I16499" s="2">
        <f t="shared" si="1297"/>
        <v>2011</v>
      </c>
      <c r="J16499" s="2">
        <f t="shared" si="1298"/>
        <v>9</v>
      </c>
      <c r="K16499" t="str">
        <f t="shared" si="1299"/>
        <v>Waterjuffer</v>
      </c>
      <c r="L16499" s="25">
        <f t="shared" si="1296"/>
        <v>36</v>
      </c>
    </row>
    <row r="16500" spans="1:12" x14ac:dyDescent="0.25">
      <c r="A16500">
        <v>948</v>
      </c>
      <c r="B16500" t="s">
        <v>101</v>
      </c>
      <c r="C16500" s="1">
        <v>40796.625</v>
      </c>
      <c r="D16500">
        <v>1</v>
      </c>
      <c r="E16500" t="s">
        <v>36</v>
      </c>
      <c r="F16500" t="s">
        <v>37</v>
      </c>
      <c r="G16500">
        <v>7</v>
      </c>
      <c r="H16500" t="str">
        <f t="shared" si="1295"/>
        <v>KD</v>
      </c>
      <c r="I16500" s="2">
        <f t="shared" si="1297"/>
        <v>2011</v>
      </c>
      <c r="J16500" s="2">
        <f t="shared" si="1298"/>
        <v>9</v>
      </c>
      <c r="K16500" t="str">
        <f t="shared" si="1299"/>
        <v>Glazenmakers</v>
      </c>
      <c r="L16500" s="25">
        <f t="shared" si="1296"/>
        <v>36</v>
      </c>
    </row>
    <row r="16501" spans="1:12" x14ac:dyDescent="0.25">
      <c r="A16501">
        <v>948</v>
      </c>
      <c r="B16501" t="s">
        <v>101</v>
      </c>
      <c r="C16501" s="1">
        <v>40796.625</v>
      </c>
      <c r="D16501">
        <v>1</v>
      </c>
      <c r="E16501" t="s">
        <v>14</v>
      </c>
      <c r="F16501" t="s">
        <v>15</v>
      </c>
      <c r="G16501">
        <v>6</v>
      </c>
      <c r="H16501" t="str">
        <f t="shared" si="1295"/>
        <v>KD</v>
      </c>
      <c r="I16501" s="2">
        <f t="shared" si="1297"/>
        <v>2011</v>
      </c>
      <c r="J16501" s="2">
        <f t="shared" si="1298"/>
        <v>9</v>
      </c>
      <c r="K16501" t="str">
        <f t="shared" si="1299"/>
        <v>Waterjuffer</v>
      </c>
      <c r="L16501" s="25">
        <f t="shared" si="1296"/>
        <v>36</v>
      </c>
    </row>
    <row r="16502" spans="1:12" x14ac:dyDescent="0.25">
      <c r="A16502">
        <v>948</v>
      </c>
      <c r="B16502" t="s">
        <v>101</v>
      </c>
      <c r="C16502" s="1">
        <v>40816.541666666664</v>
      </c>
      <c r="D16502">
        <v>1</v>
      </c>
      <c r="E16502" t="s">
        <v>36</v>
      </c>
      <c r="F16502" t="s">
        <v>37</v>
      </c>
      <c r="G16502">
        <v>2</v>
      </c>
      <c r="H16502" t="str">
        <f t="shared" si="1295"/>
        <v>KD</v>
      </c>
      <c r="I16502" s="2">
        <f t="shared" si="1297"/>
        <v>2011</v>
      </c>
      <c r="J16502" s="2">
        <f t="shared" si="1298"/>
        <v>9</v>
      </c>
      <c r="K16502" t="str">
        <f t="shared" si="1299"/>
        <v>Glazenmakers</v>
      </c>
      <c r="L16502" s="25">
        <f t="shared" si="1296"/>
        <v>38.857142857142854</v>
      </c>
    </row>
    <row r="16503" spans="1:12" x14ac:dyDescent="0.25">
      <c r="A16503">
        <v>948</v>
      </c>
      <c r="B16503" t="s">
        <v>101</v>
      </c>
      <c r="C16503" s="1">
        <v>40816.541666666664</v>
      </c>
      <c r="D16503">
        <v>1</v>
      </c>
      <c r="E16503" t="s">
        <v>8</v>
      </c>
      <c r="F16503" t="s">
        <v>9</v>
      </c>
      <c r="G16503">
        <v>1</v>
      </c>
      <c r="H16503" t="str">
        <f t="shared" si="1295"/>
        <v>KD</v>
      </c>
      <c r="I16503" s="2">
        <f t="shared" si="1297"/>
        <v>2011</v>
      </c>
      <c r="J16503" s="2">
        <f t="shared" si="1298"/>
        <v>9</v>
      </c>
      <c r="K16503" t="str">
        <f t="shared" si="1299"/>
        <v>Pantserjuffers</v>
      </c>
      <c r="L16503" s="25">
        <f t="shared" si="1296"/>
        <v>38.857142857142854</v>
      </c>
    </row>
    <row r="16504" spans="1:12" x14ac:dyDescent="0.25">
      <c r="A16504">
        <v>948</v>
      </c>
      <c r="B16504" t="s">
        <v>101</v>
      </c>
      <c r="C16504" s="1">
        <v>40816.541666666664</v>
      </c>
      <c r="D16504">
        <v>1</v>
      </c>
      <c r="E16504" t="s">
        <v>32</v>
      </c>
      <c r="F16504" t="s">
        <v>33</v>
      </c>
      <c r="G16504">
        <v>3</v>
      </c>
      <c r="H16504" t="str">
        <f t="shared" si="1295"/>
        <v>KD</v>
      </c>
      <c r="I16504" s="2">
        <f t="shared" si="1297"/>
        <v>2011</v>
      </c>
      <c r="J16504" s="2">
        <f t="shared" si="1298"/>
        <v>9</v>
      </c>
      <c r="K16504" t="str">
        <f t="shared" si="1299"/>
        <v>Korenbouten</v>
      </c>
      <c r="L16504" s="25">
        <f t="shared" si="1296"/>
        <v>38.857142857142854</v>
      </c>
    </row>
    <row r="16505" spans="1:12" x14ac:dyDescent="0.25">
      <c r="A16505">
        <v>948</v>
      </c>
      <c r="B16505" t="s">
        <v>101</v>
      </c>
      <c r="C16505" s="1">
        <v>40816.541666666664</v>
      </c>
      <c r="D16505">
        <v>1</v>
      </c>
      <c r="E16505" t="s">
        <v>14</v>
      </c>
      <c r="F16505" t="s">
        <v>15</v>
      </c>
      <c r="G16505">
        <v>4</v>
      </c>
      <c r="H16505" t="str">
        <f t="shared" si="1295"/>
        <v>KD</v>
      </c>
      <c r="I16505" s="2">
        <f t="shared" si="1297"/>
        <v>2011</v>
      </c>
      <c r="J16505" s="2">
        <f t="shared" si="1298"/>
        <v>9</v>
      </c>
      <c r="K16505" t="str">
        <f t="shared" si="1299"/>
        <v>Waterjuffer</v>
      </c>
      <c r="L16505" s="25">
        <f t="shared" si="1296"/>
        <v>38.857142857142854</v>
      </c>
    </row>
    <row r="16506" spans="1:12" x14ac:dyDescent="0.25">
      <c r="A16506">
        <v>948</v>
      </c>
      <c r="B16506" t="s">
        <v>101</v>
      </c>
      <c r="C16506" s="1">
        <v>40816.541666666664</v>
      </c>
      <c r="D16506">
        <v>1</v>
      </c>
      <c r="E16506" t="s">
        <v>40</v>
      </c>
      <c r="F16506" t="s">
        <v>41</v>
      </c>
      <c r="G16506">
        <v>3</v>
      </c>
      <c r="H16506" t="str">
        <f t="shared" si="1295"/>
        <v>KD</v>
      </c>
      <c r="I16506" s="2">
        <f t="shared" si="1297"/>
        <v>2011</v>
      </c>
      <c r="J16506" s="2">
        <f t="shared" si="1298"/>
        <v>9</v>
      </c>
      <c r="K16506" t="str">
        <f t="shared" si="1299"/>
        <v>Korenbouten</v>
      </c>
      <c r="L16506" s="25">
        <f t="shared" si="1296"/>
        <v>38.857142857142854</v>
      </c>
    </row>
    <row r="16507" spans="1:12" x14ac:dyDescent="0.25">
      <c r="A16507">
        <v>948</v>
      </c>
      <c r="B16507" t="s">
        <v>101</v>
      </c>
      <c r="C16507" s="1">
        <v>40816.541666666664</v>
      </c>
      <c r="D16507">
        <v>1</v>
      </c>
      <c r="E16507" t="s">
        <v>38</v>
      </c>
      <c r="F16507" t="s">
        <v>39</v>
      </c>
      <c r="G16507">
        <v>1</v>
      </c>
      <c r="H16507" t="str">
        <f t="shared" si="1295"/>
        <v>KD</v>
      </c>
      <c r="I16507" s="2">
        <f t="shared" si="1297"/>
        <v>2011</v>
      </c>
      <c r="J16507" s="2">
        <f t="shared" si="1298"/>
        <v>9</v>
      </c>
      <c r="K16507" t="str">
        <f t="shared" si="1299"/>
        <v>Korenbouten</v>
      </c>
      <c r="L16507" s="25">
        <f t="shared" si="1296"/>
        <v>38.857142857142854</v>
      </c>
    </row>
    <row r="16508" spans="1:12" x14ac:dyDescent="0.25">
      <c r="A16508">
        <v>948</v>
      </c>
      <c r="B16508" t="s">
        <v>101</v>
      </c>
      <c r="C16508" s="1">
        <v>41051.645833333336</v>
      </c>
      <c r="D16508">
        <v>1</v>
      </c>
      <c r="E16508" t="s">
        <v>20</v>
      </c>
      <c r="F16508" t="s">
        <v>21</v>
      </c>
      <c r="G16508">
        <v>1</v>
      </c>
      <c r="H16508" t="str">
        <f t="shared" si="1295"/>
        <v>KD</v>
      </c>
      <c r="I16508" s="2">
        <f t="shared" si="1297"/>
        <v>2012</v>
      </c>
      <c r="J16508" s="2">
        <f t="shared" si="1298"/>
        <v>5</v>
      </c>
      <c r="K16508" t="str">
        <f t="shared" si="1299"/>
        <v>Waterjuffer</v>
      </c>
      <c r="L16508" s="25">
        <f t="shared" si="1296"/>
        <v>20.285714285714285</v>
      </c>
    </row>
    <row r="16509" spans="1:12" x14ac:dyDescent="0.25">
      <c r="A16509">
        <v>948</v>
      </c>
      <c r="B16509" t="s">
        <v>101</v>
      </c>
      <c r="C16509" s="1">
        <v>41051.645833333336</v>
      </c>
      <c r="D16509">
        <v>1</v>
      </c>
      <c r="E16509" t="s">
        <v>8</v>
      </c>
      <c r="F16509" t="s">
        <v>9</v>
      </c>
      <c r="G16509">
        <v>2</v>
      </c>
      <c r="H16509" t="str">
        <f t="shared" si="1295"/>
        <v>KD</v>
      </c>
      <c r="I16509" s="2">
        <f t="shared" si="1297"/>
        <v>2012</v>
      </c>
      <c r="J16509" s="2">
        <f t="shared" si="1298"/>
        <v>5</v>
      </c>
      <c r="K16509" t="str">
        <f t="shared" si="1299"/>
        <v>Pantserjuffers</v>
      </c>
      <c r="L16509" s="25">
        <f t="shared" si="1296"/>
        <v>20.285714285714285</v>
      </c>
    </row>
    <row r="16510" spans="1:12" x14ac:dyDescent="0.25">
      <c r="A16510">
        <v>948</v>
      </c>
      <c r="B16510" t="s">
        <v>101</v>
      </c>
      <c r="C16510" s="1">
        <v>41051.645833333336</v>
      </c>
      <c r="D16510">
        <v>1</v>
      </c>
      <c r="E16510" t="s">
        <v>22</v>
      </c>
      <c r="F16510" t="s">
        <v>23</v>
      </c>
      <c r="G16510">
        <v>2</v>
      </c>
      <c r="H16510" t="str">
        <f t="shared" si="1295"/>
        <v>KD</v>
      </c>
      <c r="I16510" s="2">
        <f t="shared" si="1297"/>
        <v>2012</v>
      </c>
      <c r="J16510" s="2">
        <f t="shared" si="1298"/>
        <v>5</v>
      </c>
      <c r="K16510" t="str">
        <f t="shared" si="1299"/>
        <v>Glazenmakers</v>
      </c>
      <c r="L16510" s="25">
        <f t="shared" si="1296"/>
        <v>20.285714285714285</v>
      </c>
    </row>
    <row r="16511" spans="1:12" x14ac:dyDescent="0.25">
      <c r="A16511">
        <v>948</v>
      </c>
      <c r="B16511" t="s">
        <v>101</v>
      </c>
      <c r="C16511" s="1">
        <v>41051.645833333336</v>
      </c>
      <c r="D16511">
        <v>1</v>
      </c>
      <c r="E16511" t="s">
        <v>10</v>
      </c>
      <c r="F16511" t="s">
        <v>11</v>
      </c>
      <c r="G16511">
        <v>10</v>
      </c>
      <c r="H16511" t="str">
        <f t="shared" si="1295"/>
        <v>KD</v>
      </c>
      <c r="I16511" s="2">
        <f t="shared" si="1297"/>
        <v>2012</v>
      </c>
      <c r="J16511" s="2">
        <f t="shared" si="1298"/>
        <v>5</v>
      </c>
      <c r="K16511" t="str">
        <f t="shared" si="1299"/>
        <v>Waterjuffer</v>
      </c>
      <c r="L16511" s="25">
        <f t="shared" si="1296"/>
        <v>20.285714285714285</v>
      </c>
    </row>
    <row r="16512" spans="1:12" x14ac:dyDescent="0.25">
      <c r="A16512">
        <v>948</v>
      </c>
      <c r="B16512" t="s">
        <v>101</v>
      </c>
      <c r="C16512" s="1">
        <v>41051.645833333336</v>
      </c>
      <c r="D16512">
        <v>1</v>
      </c>
      <c r="E16512" t="s">
        <v>16</v>
      </c>
      <c r="F16512" t="s">
        <v>17</v>
      </c>
      <c r="G16512">
        <v>36</v>
      </c>
      <c r="H16512" t="str">
        <f t="shared" si="1295"/>
        <v>KD</v>
      </c>
      <c r="I16512" s="2">
        <f t="shared" si="1297"/>
        <v>2012</v>
      </c>
      <c r="J16512" s="2">
        <f t="shared" si="1298"/>
        <v>5</v>
      </c>
      <c r="K16512" t="str">
        <f t="shared" si="1299"/>
        <v>Waterjuffer</v>
      </c>
      <c r="L16512" s="25">
        <f t="shared" si="1296"/>
        <v>20.285714285714285</v>
      </c>
    </row>
    <row r="16513" spans="1:12" x14ac:dyDescent="0.25">
      <c r="A16513">
        <v>948</v>
      </c>
      <c r="B16513" t="s">
        <v>101</v>
      </c>
      <c r="C16513" s="1">
        <v>41051.645833333336</v>
      </c>
      <c r="D16513">
        <v>1</v>
      </c>
      <c r="E16513" t="s">
        <v>28</v>
      </c>
      <c r="F16513" t="s">
        <v>29</v>
      </c>
      <c r="G16513">
        <v>8</v>
      </c>
      <c r="H16513" t="str">
        <f t="shared" si="1295"/>
        <v>KD</v>
      </c>
      <c r="I16513" s="2">
        <f t="shared" si="1297"/>
        <v>2012</v>
      </c>
      <c r="J16513" s="2">
        <f t="shared" si="1298"/>
        <v>5</v>
      </c>
      <c r="K16513" t="str">
        <f t="shared" si="1299"/>
        <v>Korenbouten</v>
      </c>
      <c r="L16513" s="25">
        <f t="shared" si="1296"/>
        <v>20.285714285714285</v>
      </c>
    </row>
    <row r="16514" spans="1:12" x14ac:dyDescent="0.25">
      <c r="A16514">
        <v>948</v>
      </c>
      <c r="B16514" t="s">
        <v>101</v>
      </c>
      <c r="C16514" s="1">
        <v>41051.645833333336</v>
      </c>
      <c r="D16514">
        <v>1</v>
      </c>
      <c r="E16514" t="s">
        <v>14</v>
      </c>
      <c r="F16514" t="s">
        <v>15</v>
      </c>
      <c r="G16514">
        <v>9</v>
      </c>
      <c r="H16514" t="str">
        <f t="shared" ref="H16514:H16577" si="1300">VLOOKUP(A16514,$N$2:$O$51,2,FALSE)</f>
        <v>KD</v>
      </c>
      <c r="I16514" s="2">
        <f t="shared" si="1297"/>
        <v>2012</v>
      </c>
      <c r="J16514" s="2">
        <f t="shared" si="1298"/>
        <v>5</v>
      </c>
      <c r="K16514" t="str">
        <f t="shared" si="1299"/>
        <v>Waterjuffer</v>
      </c>
      <c r="L16514" s="25">
        <f t="shared" si="1296"/>
        <v>20.285714285714285</v>
      </c>
    </row>
    <row r="16515" spans="1:12" x14ac:dyDescent="0.25">
      <c r="A16515">
        <v>948</v>
      </c>
      <c r="B16515" t="s">
        <v>101</v>
      </c>
      <c r="C16515" s="1">
        <v>41056.604166666664</v>
      </c>
      <c r="D16515">
        <v>1</v>
      </c>
      <c r="E16515" t="s">
        <v>26</v>
      </c>
      <c r="F16515" t="s">
        <v>27</v>
      </c>
      <c r="G16515">
        <v>2</v>
      </c>
      <c r="H16515" t="str">
        <f t="shared" si="1300"/>
        <v>KD</v>
      </c>
      <c r="I16515" s="2">
        <f t="shared" si="1297"/>
        <v>2012</v>
      </c>
      <c r="J16515" s="2">
        <f t="shared" si="1298"/>
        <v>5</v>
      </c>
      <c r="K16515" t="str">
        <f t="shared" si="1299"/>
        <v>Glazenmakers</v>
      </c>
      <c r="L16515" s="25">
        <f t="shared" ref="L16515:L16578" si="1301">(ROUNDDOWN(C16515-DATE(I16515,1,1),0))/7</f>
        <v>21</v>
      </c>
    </row>
    <row r="16516" spans="1:12" x14ac:dyDescent="0.25">
      <c r="A16516">
        <v>948</v>
      </c>
      <c r="B16516" t="s">
        <v>101</v>
      </c>
      <c r="C16516" s="1">
        <v>41056.604166666664</v>
      </c>
      <c r="D16516">
        <v>1</v>
      </c>
      <c r="E16516" t="s">
        <v>12</v>
      </c>
      <c r="F16516" t="s">
        <v>13</v>
      </c>
      <c r="G16516">
        <v>1</v>
      </c>
      <c r="H16516" t="str">
        <f t="shared" si="1300"/>
        <v>KD</v>
      </c>
      <c r="I16516" s="2">
        <f t="shared" si="1297"/>
        <v>2012</v>
      </c>
      <c r="J16516" s="2">
        <f t="shared" si="1298"/>
        <v>5</v>
      </c>
      <c r="K16516" t="str">
        <f t="shared" si="1299"/>
        <v>Waterjuffer</v>
      </c>
      <c r="L16516" s="25">
        <f t="shared" si="1301"/>
        <v>21</v>
      </c>
    </row>
    <row r="16517" spans="1:12" x14ac:dyDescent="0.25">
      <c r="A16517">
        <v>948</v>
      </c>
      <c r="B16517" t="s">
        <v>101</v>
      </c>
      <c r="C16517" s="1">
        <v>41056.604166666664</v>
      </c>
      <c r="D16517">
        <v>1</v>
      </c>
      <c r="E16517" t="s">
        <v>20</v>
      </c>
      <c r="F16517" t="s">
        <v>21</v>
      </c>
      <c r="G16517">
        <v>1</v>
      </c>
      <c r="H16517" t="str">
        <f t="shared" si="1300"/>
        <v>KD</v>
      </c>
      <c r="I16517" s="2">
        <f t="shared" si="1297"/>
        <v>2012</v>
      </c>
      <c r="J16517" s="2">
        <f t="shared" si="1298"/>
        <v>5</v>
      </c>
      <c r="K16517" t="str">
        <f t="shared" si="1299"/>
        <v>Waterjuffer</v>
      </c>
      <c r="L16517" s="25">
        <f t="shared" si="1301"/>
        <v>21</v>
      </c>
    </row>
    <row r="16518" spans="1:12" x14ac:dyDescent="0.25">
      <c r="A16518">
        <v>948</v>
      </c>
      <c r="B16518" t="s">
        <v>101</v>
      </c>
      <c r="C16518" s="1">
        <v>41056.604166666664</v>
      </c>
      <c r="D16518">
        <v>1</v>
      </c>
      <c r="E16518" t="s">
        <v>8</v>
      </c>
      <c r="F16518" t="s">
        <v>9</v>
      </c>
      <c r="G16518">
        <v>2</v>
      </c>
      <c r="H16518" t="str">
        <f t="shared" si="1300"/>
        <v>KD</v>
      </c>
      <c r="I16518" s="2">
        <f t="shared" si="1297"/>
        <v>2012</v>
      </c>
      <c r="J16518" s="2">
        <f t="shared" si="1298"/>
        <v>5</v>
      </c>
      <c r="K16518" t="str">
        <f t="shared" si="1299"/>
        <v>Pantserjuffers</v>
      </c>
      <c r="L16518" s="25">
        <f t="shared" si="1301"/>
        <v>21</v>
      </c>
    </row>
    <row r="16519" spans="1:12" x14ac:dyDescent="0.25">
      <c r="A16519">
        <v>948</v>
      </c>
      <c r="B16519" t="s">
        <v>101</v>
      </c>
      <c r="C16519" s="1">
        <v>41056.604166666664</v>
      </c>
      <c r="D16519">
        <v>1</v>
      </c>
      <c r="E16519" t="s">
        <v>22</v>
      </c>
      <c r="F16519" t="s">
        <v>23</v>
      </c>
      <c r="G16519">
        <v>4</v>
      </c>
      <c r="H16519" t="str">
        <f t="shared" si="1300"/>
        <v>KD</v>
      </c>
      <c r="I16519" s="2">
        <f t="shared" si="1297"/>
        <v>2012</v>
      </c>
      <c r="J16519" s="2">
        <f t="shared" si="1298"/>
        <v>5</v>
      </c>
      <c r="K16519" t="str">
        <f t="shared" si="1299"/>
        <v>Glazenmakers</v>
      </c>
      <c r="L16519" s="25">
        <f t="shared" si="1301"/>
        <v>21</v>
      </c>
    </row>
    <row r="16520" spans="1:12" x14ac:dyDescent="0.25">
      <c r="A16520">
        <v>948</v>
      </c>
      <c r="B16520" t="s">
        <v>101</v>
      </c>
      <c r="C16520" s="1">
        <v>41056.604166666664</v>
      </c>
      <c r="D16520">
        <v>1</v>
      </c>
      <c r="E16520" t="s">
        <v>10</v>
      </c>
      <c r="F16520" t="s">
        <v>11</v>
      </c>
      <c r="G16520">
        <v>46</v>
      </c>
      <c r="H16520" t="str">
        <f t="shared" si="1300"/>
        <v>KD</v>
      </c>
      <c r="I16520" s="2">
        <f t="shared" si="1297"/>
        <v>2012</v>
      </c>
      <c r="J16520" s="2">
        <f t="shared" si="1298"/>
        <v>5</v>
      </c>
      <c r="K16520" t="str">
        <f t="shared" si="1299"/>
        <v>Waterjuffer</v>
      </c>
      <c r="L16520" s="25">
        <f t="shared" si="1301"/>
        <v>21</v>
      </c>
    </row>
    <row r="16521" spans="1:12" x14ac:dyDescent="0.25">
      <c r="A16521">
        <v>948</v>
      </c>
      <c r="B16521" t="s">
        <v>101</v>
      </c>
      <c r="C16521" s="1">
        <v>41056.604166666664</v>
      </c>
      <c r="D16521">
        <v>1</v>
      </c>
      <c r="E16521" t="s">
        <v>16</v>
      </c>
      <c r="F16521" t="s">
        <v>17</v>
      </c>
      <c r="G16521">
        <v>23</v>
      </c>
      <c r="H16521" t="str">
        <f t="shared" si="1300"/>
        <v>KD</v>
      </c>
      <c r="I16521" s="2">
        <f t="shared" si="1297"/>
        <v>2012</v>
      </c>
      <c r="J16521" s="2">
        <f t="shared" si="1298"/>
        <v>5</v>
      </c>
      <c r="K16521" t="str">
        <f t="shared" si="1299"/>
        <v>Waterjuffer</v>
      </c>
      <c r="L16521" s="25">
        <f t="shared" si="1301"/>
        <v>21</v>
      </c>
    </row>
    <row r="16522" spans="1:12" x14ac:dyDescent="0.25">
      <c r="A16522">
        <v>948</v>
      </c>
      <c r="B16522" t="s">
        <v>101</v>
      </c>
      <c r="C16522" s="1">
        <v>41056.604166666664</v>
      </c>
      <c r="D16522">
        <v>1</v>
      </c>
      <c r="E16522" t="s">
        <v>28</v>
      </c>
      <c r="F16522" t="s">
        <v>29</v>
      </c>
      <c r="G16522">
        <v>11</v>
      </c>
      <c r="H16522" t="str">
        <f t="shared" si="1300"/>
        <v>KD</v>
      </c>
      <c r="I16522" s="2">
        <f t="shared" si="1297"/>
        <v>2012</v>
      </c>
      <c r="J16522" s="2">
        <f t="shared" si="1298"/>
        <v>5</v>
      </c>
      <c r="K16522" t="str">
        <f t="shared" si="1299"/>
        <v>Korenbouten</v>
      </c>
      <c r="L16522" s="25">
        <f t="shared" si="1301"/>
        <v>21</v>
      </c>
    </row>
    <row r="16523" spans="1:12" x14ac:dyDescent="0.25">
      <c r="A16523">
        <v>948</v>
      </c>
      <c r="B16523" t="s">
        <v>101</v>
      </c>
      <c r="C16523" s="1">
        <v>41056.604166666664</v>
      </c>
      <c r="D16523">
        <v>1</v>
      </c>
      <c r="E16523" t="s">
        <v>14</v>
      </c>
      <c r="F16523" t="s">
        <v>15</v>
      </c>
      <c r="G16523">
        <v>9</v>
      </c>
      <c r="H16523" t="str">
        <f t="shared" si="1300"/>
        <v>KD</v>
      </c>
      <c r="I16523" s="2">
        <f t="shared" si="1297"/>
        <v>2012</v>
      </c>
      <c r="J16523" s="2">
        <f t="shared" si="1298"/>
        <v>5</v>
      </c>
      <c r="K16523" t="str">
        <f t="shared" si="1299"/>
        <v>Waterjuffer</v>
      </c>
      <c r="L16523" s="25">
        <f t="shared" si="1301"/>
        <v>21</v>
      </c>
    </row>
    <row r="16524" spans="1:12" x14ac:dyDescent="0.25">
      <c r="A16524">
        <v>948</v>
      </c>
      <c r="B16524" t="s">
        <v>101</v>
      </c>
      <c r="C16524" s="1">
        <v>41070.645833333336</v>
      </c>
      <c r="D16524">
        <v>1</v>
      </c>
      <c r="E16524" t="s">
        <v>22</v>
      </c>
      <c r="F16524" t="s">
        <v>23</v>
      </c>
      <c r="G16524">
        <v>2</v>
      </c>
      <c r="H16524" t="str">
        <f t="shared" si="1300"/>
        <v>KD</v>
      </c>
      <c r="I16524" s="2">
        <f t="shared" si="1297"/>
        <v>2012</v>
      </c>
      <c r="J16524" s="2">
        <f t="shared" si="1298"/>
        <v>6</v>
      </c>
      <c r="K16524" t="str">
        <f t="shared" si="1299"/>
        <v>Glazenmakers</v>
      </c>
      <c r="L16524" s="25">
        <f t="shared" si="1301"/>
        <v>23</v>
      </c>
    </row>
    <row r="16525" spans="1:12" x14ac:dyDescent="0.25">
      <c r="A16525">
        <v>948</v>
      </c>
      <c r="B16525" t="s">
        <v>101</v>
      </c>
      <c r="C16525" s="1">
        <v>41070.645833333336</v>
      </c>
      <c r="D16525">
        <v>1</v>
      </c>
      <c r="E16525" t="s">
        <v>26</v>
      </c>
      <c r="F16525" t="s">
        <v>27</v>
      </c>
      <c r="G16525">
        <v>2</v>
      </c>
      <c r="H16525" t="str">
        <f t="shared" si="1300"/>
        <v>KD</v>
      </c>
      <c r="I16525" s="2">
        <f t="shared" si="1297"/>
        <v>2012</v>
      </c>
      <c r="J16525" s="2">
        <f t="shared" si="1298"/>
        <v>6</v>
      </c>
      <c r="K16525" t="str">
        <f t="shared" si="1299"/>
        <v>Glazenmakers</v>
      </c>
      <c r="L16525" s="25">
        <f t="shared" si="1301"/>
        <v>23</v>
      </c>
    </row>
    <row r="16526" spans="1:12" x14ac:dyDescent="0.25">
      <c r="A16526">
        <v>948</v>
      </c>
      <c r="B16526" t="s">
        <v>101</v>
      </c>
      <c r="C16526" s="1">
        <v>41070.645833333336</v>
      </c>
      <c r="D16526">
        <v>1</v>
      </c>
      <c r="E16526" t="s">
        <v>10</v>
      </c>
      <c r="F16526" t="s">
        <v>11</v>
      </c>
      <c r="G16526">
        <v>23</v>
      </c>
      <c r="H16526" t="str">
        <f t="shared" si="1300"/>
        <v>KD</v>
      </c>
      <c r="I16526" s="2">
        <f t="shared" si="1297"/>
        <v>2012</v>
      </c>
      <c r="J16526" s="2">
        <f t="shared" si="1298"/>
        <v>6</v>
      </c>
      <c r="K16526" t="str">
        <f t="shared" si="1299"/>
        <v>Waterjuffer</v>
      </c>
      <c r="L16526" s="25">
        <f t="shared" si="1301"/>
        <v>23</v>
      </c>
    </row>
    <row r="16527" spans="1:12" x14ac:dyDescent="0.25">
      <c r="A16527">
        <v>948</v>
      </c>
      <c r="B16527" t="s">
        <v>101</v>
      </c>
      <c r="C16527" s="1">
        <v>41070.645833333336</v>
      </c>
      <c r="D16527">
        <v>1</v>
      </c>
      <c r="E16527" t="s">
        <v>16</v>
      </c>
      <c r="F16527" t="s">
        <v>17</v>
      </c>
      <c r="G16527">
        <v>14</v>
      </c>
      <c r="H16527" t="str">
        <f t="shared" si="1300"/>
        <v>KD</v>
      </c>
      <c r="I16527" s="2">
        <f t="shared" si="1297"/>
        <v>2012</v>
      </c>
      <c r="J16527" s="2">
        <f t="shared" si="1298"/>
        <v>6</v>
      </c>
      <c r="K16527" t="str">
        <f t="shared" si="1299"/>
        <v>Waterjuffer</v>
      </c>
      <c r="L16527" s="25">
        <f t="shared" si="1301"/>
        <v>23</v>
      </c>
    </row>
    <row r="16528" spans="1:12" x14ac:dyDescent="0.25">
      <c r="A16528">
        <v>948</v>
      </c>
      <c r="B16528" t="s">
        <v>101</v>
      </c>
      <c r="C16528" s="1">
        <v>41070.645833333336</v>
      </c>
      <c r="D16528">
        <v>1</v>
      </c>
      <c r="E16528" t="s">
        <v>28</v>
      </c>
      <c r="F16528" t="s">
        <v>29</v>
      </c>
      <c r="G16528">
        <v>9</v>
      </c>
      <c r="H16528" t="str">
        <f t="shared" si="1300"/>
        <v>KD</v>
      </c>
      <c r="I16528" s="2">
        <f t="shared" si="1297"/>
        <v>2012</v>
      </c>
      <c r="J16528" s="2">
        <f t="shared" si="1298"/>
        <v>6</v>
      </c>
      <c r="K16528" t="str">
        <f t="shared" si="1299"/>
        <v>Korenbouten</v>
      </c>
      <c r="L16528" s="25">
        <f t="shared" si="1301"/>
        <v>23</v>
      </c>
    </row>
    <row r="16529" spans="1:12" x14ac:dyDescent="0.25">
      <c r="A16529">
        <v>948</v>
      </c>
      <c r="B16529" t="s">
        <v>101</v>
      </c>
      <c r="C16529" s="1">
        <v>41070.645833333336</v>
      </c>
      <c r="D16529">
        <v>1</v>
      </c>
      <c r="E16529" t="s">
        <v>24</v>
      </c>
      <c r="F16529" t="s">
        <v>25</v>
      </c>
      <c r="G16529">
        <v>7</v>
      </c>
      <c r="H16529" t="str">
        <f t="shared" si="1300"/>
        <v>KD</v>
      </c>
      <c r="I16529" s="2">
        <f t="shared" si="1297"/>
        <v>2012</v>
      </c>
      <c r="J16529" s="2">
        <f t="shared" si="1298"/>
        <v>6</v>
      </c>
      <c r="K16529" t="str">
        <f t="shared" si="1299"/>
        <v>Glazenmakers</v>
      </c>
      <c r="L16529" s="25">
        <f t="shared" si="1301"/>
        <v>23</v>
      </c>
    </row>
    <row r="16530" spans="1:12" x14ac:dyDescent="0.25">
      <c r="A16530">
        <v>948</v>
      </c>
      <c r="B16530" t="s">
        <v>101</v>
      </c>
      <c r="C16530" s="1">
        <v>41070.645833333336</v>
      </c>
      <c r="D16530">
        <v>1</v>
      </c>
      <c r="E16530" t="s">
        <v>14</v>
      </c>
      <c r="F16530" t="s">
        <v>15</v>
      </c>
      <c r="G16530">
        <v>14</v>
      </c>
      <c r="H16530" t="str">
        <f t="shared" si="1300"/>
        <v>KD</v>
      </c>
      <c r="I16530" s="2">
        <f t="shared" si="1297"/>
        <v>2012</v>
      </c>
      <c r="J16530" s="2">
        <f t="shared" si="1298"/>
        <v>6</v>
      </c>
      <c r="K16530" t="str">
        <f t="shared" si="1299"/>
        <v>Waterjuffer</v>
      </c>
      <c r="L16530" s="25">
        <f t="shared" si="1301"/>
        <v>23</v>
      </c>
    </row>
    <row r="16531" spans="1:12" x14ac:dyDescent="0.25">
      <c r="A16531">
        <v>948</v>
      </c>
      <c r="B16531" t="s">
        <v>101</v>
      </c>
      <c r="C16531" s="1">
        <v>41090.5</v>
      </c>
      <c r="D16531">
        <v>1</v>
      </c>
      <c r="E16531" t="s">
        <v>55</v>
      </c>
      <c r="F16531" t="s">
        <v>56</v>
      </c>
      <c r="G16531">
        <v>2</v>
      </c>
      <c r="H16531" t="str">
        <f t="shared" si="1300"/>
        <v>KD</v>
      </c>
      <c r="I16531" s="2">
        <f t="shared" si="1297"/>
        <v>2012</v>
      </c>
      <c r="J16531" s="2">
        <f t="shared" si="1298"/>
        <v>6</v>
      </c>
      <c r="K16531" t="str">
        <f t="shared" si="1299"/>
        <v>Korenbouten</v>
      </c>
      <c r="L16531" s="25">
        <f t="shared" si="1301"/>
        <v>25.857142857142858</v>
      </c>
    </row>
    <row r="16532" spans="1:12" x14ac:dyDescent="0.25">
      <c r="A16532">
        <v>948</v>
      </c>
      <c r="B16532" t="s">
        <v>101</v>
      </c>
      <c r="C16532" s="1">
        <v>41090.5</v>
      </c>
      <c r="D16532">
        <v>1</v>
      </c>
      <c r="E16532" t="s">
        <v>26</v>
      </c>
      <c r="F16532" t="s">
        <v>27</v>
      </c>
      <c r="G16532">
        <v>2</v>
      </c>
      <c r="H16532" t="str">
        <f t="shared" si="1300"/>
        <v>KD</v>
      </c>
      <c r="I16532" s="2">
        <f t="shared" si="1297"/>
        <v>2012</v>
      </c>
      <c r="J16532" s="2">
        <f t="shared" si="1298"/>
        <v>6</v>
      </c>
      <c r="K16532" t="str">
        <f t="shared" si="1299"/>
        <v>Glazenmakers</v>
      </c>
      <c r="L16532" s="25">
        <f t="shared" si="1301"/>
        <v>25.857142857142858</v>
      </c>
    </row>
    <row r="16533" spans="1:12" x14ac:dyDescent="0.25">
      <c r="A16533">
        <v>948</v>
      </c>
      <c r="B16533" t="s">
        <v>101</v>
      </c>
      <c r="C16533" s="1">
        <v>41090.5</v>
      </c>
      <c r="D16533">
        <v>1</v>
      </c>
      <c r="E16533" t="s">
        <v>10</v>
      </c>
      <c r="F16533" t="s">
        <v>11</v>
      </c>
      <c r="G16533">
        <v>16</v>
      </c>
      <c r="H16533" t="str">
        <f t="shared" si="1300"/>
        <v>KD</v>
      </c>
      <c r="I16533" s="2">
        <f t="shared" si="1297"/>
        <v>2012</v>
      </c>
      <c r="J16533" s="2">
        <f t="shared" si="1298"/>
        <v>6</v>
      </c>
      <c r="K16533" t="str">
        <f t="shared" si="1299"/>
        <v>Waterjuffer</v>
      </c>
      <c r="L16533" s="25">
        <f t="shared" si="1301"/>
        <v>25.857142857142858</v>
      </c>
    </row>
    <row r="16534" spans="1:12" x14ac:dyDescent="0.25">
      <c r="A16534">
        <v>948</v>
      </c>
      <c r="B16534" t="s">
        <v>101</v>
      </c>
      <c r="C16534" s="1">
        <v>41090.5</v>
      </c>
      <c r="D16534">
        <v>1</v>
      </c>
      <c r="E16534" t="s">
        <v>14</v>
      </c>
      <c r="F16534" t="s">
        <v>15</v>
      </c>
      <c r="G16534">
        <v>25</v>
      </c>
      <c r="H16534" t="str">
        <f t="shared" si="1300"/>
        <v>KD</v>
      </c>
      <c r="I16534" s="2">
        <f t="shared" ref="I16534:I16597" si="1302">YEAR(C16534)</f>
        <v>2012</v>
      </c>
      <c r="J16534" s="2">
        <f t="shared" ref="J16534:J16597" si="1303">MONTH(C16534)</f>
        <v>6</v>
      </c>
      <c r="K16534" t="str">
        <f t="shared" ref="K16534:K16597" si="1304">VLOOKUP(E16534,$Q$2:$R$100,2,FALSE)</f>
        <v>Waterjuffer</v>
      </c>
      <c r="L16534" s="25">
        <f t="shared" si="1301"/>
        <v>25.857142857142858</v>
      </c>
    </row>
    <row r="16535" spans="1:12" x14ac:dyDescent="0.25">
      <c r="A16535">
        <v>948</v>
      </c>
      <c r="B16535" t="s">
        <v>101</v>
      </c>
      <c r="C16535" s="1">
        <v>41097.5</v>
      </c>
      <c r="D16535">
        <v>1</v>
      </c>
      <c r="E16535" t="s">
        <v>32</v>
      </c>
      <c r="F16535" t="s">
        <v>33</v>
      </c>
      <c r="G16535">
        <v>6</v>
      </c>
      <c r="H16535" t="str">
        <f t="shared" si="1300"/>
        <v>KD</v>
      </c>
      <c r="I16535" s="2">
        <f t="shared" si="1302"/>
        <v>2012</v>
      </c>
      <c r="J16535" s="2">
        <f t="shared" si="1303"/>
        <v>7</v>
      </c>
      <c r="K16535" t="str">
        <f t="shared" si="1304"/>
        <v>Korenbouten</v>
      </c>
      <c r="L16535" s="25">
        <f t="shared" si="1301"/>
        <v>26.857142857142858</v>
      </c>
    </row>
    <row r="16536" spans="1:12" x14ac:dyDescent="0.25">
      <c r="A16536">
        <v>948</v>
      </c>
      <c r="B16536" t="s">
        <v>101</v>
      </c>
      <c r="C16536" s="1">
        <v>41097.5</v>
      </c>
      <c r="D16536">
        <v>1</v>
      </c>
      <c r="E16536" t="s">
        <v>28</v>
      </c>
      <c r="F16536" t="s">
        <v>29</v>
      </c>
      <c r="G16536">
        <v>1</v>
      </c>
      <c r="H16536" t="str">
        <f t="shared" si="1300"/>
        <v>KD</v>
      </c>
      <c r="I16536" s="2">
        <f t="shared" si="1302"/>
        <v>2012</v>
      </c>
      <c r="J16536" s="2">
        <f t="shared" si="1303"/>
        <v>7</v>
      </c>
      <c r="K16536" t="str">
        <f t="shared" si="1304"/>
        <v>Korenbouten</v>
      </c>
      <c r="L16536" s="25">
        <f t="shared" si="1301"/>
        <v>26.857142857142858</v>
      </c>
    </row>
    <row r="16537" spans="1:12" x14ac:dyDescent="0.25">
      <c r="A16537">
        <v>948</v>
      </c>
      <c r="B16537" t="s">
        <v>101</v>
      </c>
      <c r="C16537" s="1">
        <v>41097.5</v>
      </c>
      <c r="D16537">
        <v>1</v>
      </c>
      <c r="E16537" t="s">
        <v>10</v>
      </c>
      <c r="F16537" t="s">
        <v>11</v>
      </c>
      <c r="G16537">
        <v>15</v>
      </c>
      <c r="H16537" t="str">
        <f t="shared" si="1300"/>
        <v>KD</v>
      </c>
      <c r="I16537" s="2">
        <f t="shared" si="1302"/>
        <v>2012</v>
      </c>
      <c r="J16537" s="2">
        <f t="shared" si="1303"/>
        <v>7</v>
      </c>
      <c r="K16537" t="str">
        <f t="shared" si="1304"/>
        <v>Waterjuffer</v>
      </c>
      <c r="L16537" s="25">
        <f t="shared" si="1301"/>
        <v>26.857142857142858</v>
      </c>
    </row>
    <row r="16538" spans="1:12" x14ac:dyDescent="0.25">
      <c r="A16538">
        <v>948</v>
      </c>
      <c r="B16538" t="s">
        <v>101</v>
      </c>
      <c r="C16538" s="1">
        <v>41097.5</v>
      </c>
      <c r="D16538">
        <v>1</v>
      </c>
      <c r="E16538" t="s">
        <v>24</v>
      </c>
      <c r="F16538" t="s">
        <v>25</v>
      </c>
      <c r="G16538">
        <v>1</v>
      </c>
      <c r="H16538" t="str">
        <f t="shared" si="1300"/>
        <v>KD</v>
      </c>
      <c r="I16538" s="2">
        <f t="shared" si="1302"/>
        <v>2012</v>
      </c>
      <c r="J16538" s="2">
        <f t="shared" si="1303"/>
        <v>7</v>
      </c>
      <c r="K16538" t="str">
        <f t="shared" si="1304"/>
        <v>Glazenmakers</v>
      </c>
      <c r="L16538" s="25">
        <f t="shared" si="1301"/>
        <v>26.857142857142858</v>
      </c>
    </row>
    <row r="16539" spans="1:12" x14ac:dyDescent="0.25">
      <c r="A16539">
        <v>948</v>
      </c>
      <c r="B16539" t="s">
        <v>101</v>
      </c>
      <c r="C16539" s="1">
        <v>41097.5</v>
      </c>
      <c r="D16539">
        <v>1</v>
      </c>
      <c r="E16539" t="s">
        <v>14</v>
      </c>
      <c r="F16539" t="s">
        <v>15</v>
      </c>
      <c r="G16539">
        <v>15</v>
      </c>
      <c r="H16539" t="str">
        <f t="shared" si="1300"/>
        <v>KD</v>
      </c>
      <c r="I16539" s="2">
        <f t="shared" si="1302"/>
        <v>2012</v>
      </c>
      <c r="J16539" s="2">
        <f t="shared" si="1303"/>
        <v>7</v>
      </c>
      <c r="K16539" t="str">
        <f t="shared" si="1304"/>
        <v>Waterjuffer</v>
      </c>
      <c r="L16539" s="25">
        <f t="shared" si="1301"/>
        <v>26.857142857142858</v>
      </c>
    </row>
    <row r="16540" spans="1:12" x14ac:dyDescent="0.25">
      <c r="A16540">
        <v>948</v>
      </c>
      <c r="B16540" t="s">
        <v>101</v>
      </c>
      <c r="C16540" s="1">
        <v>41133.479166666664</v>
      </c>
      <c r="D16540">
        <v>1</v>
      </c>
      <c r="E16540" t="s">
        <v>32</v>
      </c>
      <c r="F16540" t="s">
        <v>33</v>
      </c>
      <c r="G16540">
        <v>5</v>
      </c>
      <c r="H16540" t="str">
        <f t="shared" si="1300"/>
        <v>KD</v>
      </c>
      <c r="I16540" s="2">
        <f t="shared" si="1302"/>
        <v>2012</v>
      </c>
      <c r="J16540" s="2">
        <f t="shared" si="1303"/>
        <v>8</v>
      </c>
      <c r="K16540" t="str">
        <f t="shared" si="1304"/>
        <v>Korenbouten</v>
      </c>
      <c r="L16540" s="25">
        <f t="shared" si="1301"/>
        <v>32</v>
      </c>
    </row>
    <row r="16541" spans="1:12" x14ac:dyDescent="0.25">
      <c r="A16541">
        <v>948</v>
      </c>
      <c r="B16541" t="s">
        <v>101</v>
      </c>
      <c r="C16541" s="1">
        <v>41133.479166666664</v>
      </c>
      <c r="D16541">
        <v>1</v>
      </c>
      <c r="E16541" t="s">
        <v>10</v>
      </c>
      <c r="F16541" t="s">
        <v>11</v>
      </c>
      <c r="G16541">
        <v>3</v>
      </c>
      <c r="H16541" t="str">
        <f t="shared" si="1300"/>
        <v>KD</v>
      </c>
      <c r="I16541" s="2">
        <f t="shared" si="1302"/>
        <v>2012</v>
      </c>
      <c r="J16541" s="2">
        <f t="shared" si="1303"/>
        <v>8</v>
      </c>
      <c r="K16541" t="str">
        <f t="shared" si="1304"/>
        <v>Waterjuffer</v>
      </c>
      <c r="L16541" s="25">
        <f t="shared" si="1301"/>
        <v>32</v>
      </c>
    </row>
    <row r="16542" spans="1:12" x14ac:dyDescent="0.25">
      <c r="A16542">
        <v>948</v>
      </c>
      <c r="B16542" t="s">
        <v>101</v>
      </c>
      <c r="C16542" s="1">
        <v>41133.479166666664</v>
      </c>
      <c r="D16542">
        <v>1</v>
      </c>
      <c r="E16542" t="s">
        <v>14</v>
      </c>
      <c r="F16542" t="s">
        <v>15</v>
      </c>
      <c r="G16542">
        <v>22</v>
      </c>
      <c r="H16542" t="str">
        <f t="shared" si="1300"/>
        <v>KD</v>
      </c>
      <c r="I16542" s="2">
        <f t="shared" si="1302"/>
        <v>2012</v>
      </c>
      <c r="J16542" s="2">
        <f t="shared" si="1303"/>
        <v>8</v>
      </c>
      <c r="K16542" t="str">
        <f t="shared" si="1304"/>
        <v>Waterjuffer</v>
      </c>
      <c r="L16542" s="25">
        <f t="shared" si="1301"/>
        <v>32</v>
      </c>
    </row>
    <row r="16543" spans="1:12" x14ac:dyDescent="0.25">
      <c r="A16543">
        <v>948</v>
      </c>
      <c r="B16543" t="s">
        <v>101</v>
      </c>
      <c r="C16543" s="1">
        <v>41139.5625</v>
      </c>
      <c r="D16543">
        <v>1</v>
      </c>
      <c r="E16543" t="s">
        <v>40</v>
      </c>
      <c r="F16543" t="s">
        <v>41</v>
      </c>
      <c r="G16543">
        <v>1</v>
      </c>
      <c r="H16543" t="str">
        <f t="shared" si="1300"/>
        <v>KD</v>
      </c>
      <c r="I16543" s="2">
        <f t="shared" si="1302"/>
        <v>2012</v>
      </c>
      <c r="J16543" s="2">
        <f t="shared" si="1303"/>
        <v>8</v>
      </c>
      <c r="K16543" t="str">
        <f t="shared" si="1304"/>
        <v>Korenbouten</v>
      </c>
      <c r="L16543" s="25">
        <f t="shared" si="1301"/>
        <v>32.857142857142854</v>
      </c>
    </row>
    <row r="16544" spans="1:12" x14ac:dyDescent="0.25">
      <c r="A16544">
        <v>948</v>
      </c>
      <c r="B16544" t="s">
        <v>101</v>
      </c>
      <c r="C16544" s="1">
        <v>41139.5625</v>
      </c>
      <c r="D16544">
        <v>1</v>
      </c>
      <c r="E16544" t="s">
        <v>30</v>
      </c>
      <c r="F16544" t="s">
        <v>31</v>
      </c>
      <c r="G16544">
        <v>2</v>
      </c>
      <c r="H16544" t="str">
        <f t="shared" si="1300"/>
        <v>KD</v>
      </c>
      <c r="I16544" s="2">
        <f t="shared" si="1302"/>
        <v>2012</v>
      </c>
      <c r="J16544" s="2">
        <f t="shared" si="1303"/>
        <v>8</v>
      </c>
      <c r="K16544" t="str">
        <f t="shared" si="1304"/>
        <v>Pantserjuffers</v>
      </c>
      <c r="L16544" s="25">
        <f t="shared" si="1301"/>
        <v>32.857142857142854</v>
      </c>
    </row>
    <row r="16545" spans="1:12" x14ac:dyDescent="0.25">
      <c r="A16545">
        <v>948</v>
      </c>
      <c r="B16545" t="s">
        <v>101</v>
      </c>
      <c r="C16545" s="1">
        <v>41139.5625</v>
      </c>
      <c r="D16545">
        <v>1</v>
      </c>
      <c r="E16545" t="s">
        <v>10</v>
      </c>
      <c r="F16545" t="s">
        <v>11</v>
      </c>
      <c r="G16545">
        <v>2</v>
      </c>
      <c r="H16545" t="str">
        <f t="shared" si="1300"/>
        <v>KD</v>
      </c>
      <c r="I16545" s="2">
        <f t="shared" si="1302"/>
        <v>2012</v>
      </c>
      <c r="J16545" s="2">
        <f t="shared" si="1303"/>
        <v>8</v>
      </c>
      <c r="K16545" t="str">
        <f t="shared" si="1304"/>
        <v>Waterjuffer</v>
      </c>
      <c r="L16545" s="25">
        <f t="shared" si="1301"/>
        <v>32.857142857142854</v>
      </c>
    </row>
    <row r="16546" spans="1:12" x14ac:dyDescent="0.25">
      <c r="A16546">
        <v>948</v>
      </c>
      <c r="B16546" t="s">
        <v>101</v>
      </c>
      <c r="C16546" s="1">
        <v>41139.5625</v>
      </c>
      <c r="D16546">
        <v>1</v>
      </c>
      <c r="E16546" t="s">
        <v>14</v>
      </c>
      <c r="F16546" t="s">
        <v>15</v>
      </c>
      <c r="G16546">
        <v>18</v>
      </c>
      <c r="H16546" t="str">
        <f t="shared" si="1300"/>
        <v>KD</v>
      </c>
      <c r="I16546" s="2">
        <f t="shared" si="1302"/>
        <v>2012</v>
      </c>
      <c r="J16546" s="2">
        <f t="shared" si="1303"/>
        <v>8</v>
      </c>
      <c r="K16546" t="str">
        <f t="shared" si="1304"/>
        <v>Waterjuffer</v>
      </c>
      <c r="L16546" s="25">
        <f t="shared" si="1301"/>
        <v>32.857142857142854</v>
      </c>
    </row>
    <row r="16547" spans="1:12" x14ac:dyDescent="0.25">
      <c r="A16547">
        <v>948</v>
      </c>
      <c r="B16547" t="s">
        <v>101</v>
      </c>
      <c r="C16547" s="1">
        <v>41149.583333333336</v>
      </c>
      <c r="D16547">
        <v>1</v>
      </c>
      <c r="E16547" t="s">
        <v>55</v>
      </c>
      <c r="F16547" t="s">
        <v>56</v>
      </c>
      <c r="G16547">
        <v>4</v>
      </c>
      <c r="H16547" t="str">
        <f t="shared" si="1300"/>
        <v>KD</v>
      </c>
      <c r="I16547" s="2">
        <f t="shared" si="1302"/>
        <v>2012</v>
      </c>
      <c r="J16547" s="2">
        <f t="shared" si="1303"/>
        <v>8</v>
      </c>
      <c r="K16547" t="str">
        <f t="shared" si="1304"/>
        <v>Korenbouten</v>
      </c>
      <c r="L16547" s="25">
        <f t="shared" si="1301"/>
        <v>34.285714285714285</v>
      </c>
    </row>
    <row r="16548" spans="1:12" x14ac:dyDescent="0.25">
      <c r="A16548">
        <v>948</v>
      </c>
      <c r="B16548" t="s">
        <v>101</v>
      </c>
      <c r="C16548" s="1">
        <v>41149.583333333336</v>
      </c>
      <c r="D16548">
        <v>1</v>
      </c>
      <c r="E16548" t="s">
        <v>10</v>
      </c>
      <c r="F16548" t="s">
        <v>11</v>
      </c>
      <c r="G16548">
        <v>14</v>
      </c>
      <c r="H16548" t="str">
        <f t="shared" si="1300"/>
        <v>KD</v>
      </c>
      <c r="I16548" s="2">
        <f t="shared" si="1302"/>
        <v>2012</v>
      </c>
      <c r="J16548" s="2">
        <f t="shared" si="1303"/>
        <v>8</v>
      </c>
      <c r="K16548" t="str">
        <f t="shared" si="1304"/>
        <v>Waterjuffer</v>
      </c>
      <c r="L16548" s="25">
        <f t="shared" si="1301"/>
        <v>34.285714285714285</v>
      </c>
    </row>
    <row r="16549" spans="1:12" x14ac:dyDescent="0.25">
      <c r="A16549">
        <v>948</v>
      </c>
      <c r="B16549" t="s">
        <v>101</v>
      </c>
      <c r="C16549" s="1">
        <v>41149.583333333336</v>
      </c>
      <c r="D16549">
        <v>1</v>
      </c>
      <c r="E16549" t="s">
        <v>30</v>
      </c>
      <c r="F16549" t="s">
        <v>31</v>
      </c>
      <c r="G16549">
        <v>1</v>
      </c>
      <c r="H16549" t="str">
        <f t="shared" si="1300"/>
        <v>KD</v>
      </c>
      <c r="I16549" s="2">
        <f t="shared" si="1302"/>
        <v>2012</v>
      </c>
      <c r="J16549" s="2">
        <f t="shared" si="1303"/>
        <v>8</v>
      </c>
      <c r="K16549" t="str">
        <f t="shared" si="1304"/>
        <v>Pantserjuffers</v>
      </c>
      <c r="L16549" s="25">
        <f t="shared" si="1301"/>
        <v>34.285714285714285</v>
      </c>
    </row>
    <row r="16550" spans="1:12" x14ac:dyDescent="0.25">
      <c r="A16550">
        <v>948</v>
      </c>
      <c r="B16550" t="s">
        <v>101</v>
      </c>
      <c r="C16550" s="1">
        <v>41149.583333333336</v>
      </c>
      <c r="D16550">
        <v>1</v>
      </c>
      <c r="E16550" t="s">
        <v>36</v>
      </c>
      <c r="F16550" t="s">
        <v>37</v>
      </c>
      <c r="G16550">
        <v>2</v>
      </c>
      <c r="H16550" t="str">
        <f t="shared" si="1300"/>
        <v>KD</v>
      </c>
      <c r="I16550" s="2">
        <f t="shared" si="1302"/>
        <v>2012</v>
      </c>
      <c r="J16550" s="2">
        <f t="shared" si="1303"/>
        <v>8</v>
      </c>
      <c r="K16550" t="str">
        <f t="shared" si="1304"/>
        <v>Glazenmakers</v>
      </c>
      <c r="L16550" s="25">
        <f t="shared" si="1301"/>
        <v>34.285714285714285</v>
      </c>
    </row>
    <row r="16551" spans="1:12" x14ac:dyDescent="0.25">
      <c r="A16551">
        <v>948</v>
      </c>
      <c r="B16551" t="s">
        <v>101</v>
      </c>
      <c r="C16551" s="1">
        <v>41149.583333333336</v>
      </c>
      <c r="D16551">
        <v>1</v>
      </c>
      <c r="E16551" t="s">
        <v>14</v>
      </c>
      <c r="F16551" t="s">
        <v>15</v>
      </c>
      <c r="G16551">
        <v>136</v>
      </c>
      <c r="H16551" t="str">
        <f t="shared" si="1300"/>
        <v>KD</v>
      </c>
      <c r="I16551" s="2">
        <f t="shared" si="1302"/>
        <v>2012</v>
      </c>
      <c r="J16551" s="2">
        <f t="shared" si="1303"/>
        <v>8</v>
      </c>
      <c r="K16551" t="str">
        <f t="shared" si="1304"/>
        <v>Waterjuffer</v>
      </c>
      <c r="L16551" s="25">
        <f t="shared" si="1301"/>
        <v>34.285714285714285</v>
      </c>
    </row>
    <row r="16552" spans="1:12" x14ac:dyDescent="0.25">
      <c r="A16552">
        <v>948</v>
      </c>
      <c r="B16552" t="s">
        <v>101</v>
      </c>
      <c r="C16552" s="1">
        <v>41399.520833333336</v>
      </c>
      <c r="D16552">
        <v>1</v>
      </c>
      <c r="E16552" t="s">
        <v>8</v>
      </c>
      <c r="F16552" t="s">
        <v>9</v>
      </c>
      <c r="G16552">
        <v>9</v>
      </c>
      <c r="H16552" t="str">
        <f t="shared" si="1300"/>
        <v>KD</v>
      </c>
      <c r="I16552" s="2">
        <f t="shared" si="1302"/>
        <v>2013</v>
      </c>
      <c r="J16552" s="2">
        <f t="shared" si="1303"/>
        <v>5</v>
      </c>
      <c r="K16552" t="str">
        <f t="shared" si="1304"/>
        <v>Pantserjuffers</v>
      </c>
      <c r="L16552" s="25">
        <f t="shared" si="1301"/>
        <v>17.714285714285715</v>
      </c>
    </row>
    <row r="16553" spans="1:12" x14ac:dyDescent="0.25">
      <c r="A16553">
        <v>948</v>
      </c>
      <c r="B16553" t="s">
        <v>101</v>
      </c>
      <c r="C16553" s="1">
        <v>41413.583333333336</v>
      </c>
      <c r="D16553">
        <v>1</v>
      </c>
      <c r="E16553" t="s">
        <v>28</v>
      </c>
      <c r="F16553" t="s">
        <v>29</v>
      </c>
      <c r="G16553">
        <v>1</v>
      </c>
      <c r="H16553" t="str">
        <f t="shared" si="1300"/>
        <v>KD</v>
      </c>
      <c r="I16553" s="2">
        <f t="shared" si="1302"/>
        <v>2013</v>
      </c>
      <c r="J16553" s="2">
        <f t="shared" si="1303"/>
        <v>5</v>
      </c>
      <c r="K16553" t="str">
        <f t="shared" si="1304"/>
        <v>Korenbouten</v>
      </c>
      <c r="L16553" s="25">
        <f t="shared" si="1301"/>
        <v>19.714285714285715</v>
      </c>
    </row>
    <row r="16554" spans="1:12" x14ac:dyDescent="0.25">
      <c r="A16554">
        <v>948</v>
      </c>
      <c r="B16554" t="s">
        <v>101</v>
      </c>
      <c r="C16554" s="1">
        <v>41427.458333333336</v>
      </c>
      <c r="D16554">
        <v>1</v>
      </c>
      <c r="E16554" t="s">
        <v>10</v>
      </c>
      <c r="F16554" t="s">
        <v>11</v>
      </c>
      <c r="G16554">
        <v>3</v>
      </c>
      <c r="H16554" t="str">
        <f t="shared" si="1300"/>
        <v>KD</v>
      </c>
      <c r="I16554" s="2">
        <f t="shared" si="1302"/>
        <v>2013</v>
      </c>
      <c r="J16554" s="2">
        <f t="shared" si="1303"/>
        <v>6</v>
      </c>
      <c r="K16554" t="str">
        <f t="shared" si="1304"/>
        <v>Waterjuffer</v>
      </c>
      <c r="L16554" s="25">
        <f t="shared" si="1301"/>
        <v>21.714285714285715</v>
      </c>
    </row>
    <row r="16555" spans="1:12" x14ac:dyDescent="0.25">
      <c r="A16555">
        <v>948</v>
      </c>
      <c r="B16555" t="s">
        <v>101</v>
      </c>
      <c r="C16555" s="1">
        <v>41427.458333333336</v>
      </c>
      <c r="D16555">
        <v>1</v>
      </c>
      <c r="E16555" t="s">
        <v>28</v>
      </c>
      <c r="F16555" t="s">
        <v>29</v>
      </c>
      <c r="G16555">
        <v>1</v>
      </c>
      <c r="H16555" t="str">
        <f t="shared" si="1300"/>
        <v>KD</v>
      </c>
      <c r="I16555" s="2">
        <f t="shared" si="1302"/>
        <v>2013</v>
      </c>
      <c r="J16555" s="2">
        <f t="shared" si="1303"/>
        <v>6</v>
      </c>
      <c r="K16555" t="str">
        <f t="shared" si="1304"/>
        <v>Korenbouten</v>
      </c>
      <c r="L16555" s="25">
        <f t="shared" si="1301"/>
        <v>21.714285714285715</v>
      </c>
    </row>
    <row r="16556" spans="1:12" x14ac:dyDescent="0.25">
      <c r="A16556">
        <v>948</v>
      </c>
      <c r="B16556" t="s">
        <v>101</v>
      </c>
      <c r="C16556" s="1">
        <v>41427.458333333336</v>
      </c>
      <c r="D16556">
        <v>1</v>
      </c>
      <c r="E16556" t="s">
        <v>12</v>
      </c>
      <c r="F16556" t="s">
        <v>13</v>
      </c>
      <c r="G16556">
        <v>1</v>
      </c>
      <c r="H16556" t="str">
        <f t="shared" si="1300"/>
        <v>KD</v>
      </c>
      <c r="I16556" s="2">
        <f t="shared" si="1302"/>
        <v>2013</v>
      </c>
      <c r="J16556" s="2">
        <f t="shared" si="1303"/>
        <v>6</v>
      </c>
      <c r="K16556" t="str">
        <f t="shared" si="1304"/>
        <v>Waterjuffer</v>
      </c>
      <c r="L16556" s="25">
        <f t="shared" si="1301"/>
        <v>21.714285714285715</v>
      </c>
    </row>
    <row r="16557" spans="1:12" x14ac:dyDescent="0.25">
      <c r="A16557">
        <v>948</v>
      </c>
      <c r="B16557" t="s">
        <v>101</v>
      </c>
      <c r="C16557" s="1">
        <v>41427.458333333336</v>
      </c>
      <c r="D16557">
        <v>1</v>
      </c>
      <c r="E16557" t="s">
        <v>14</v>
      </c>
      <c r="F16557" t="s">
        <v>15</v>
      </c>
      <c r="G16557">
        <v>8</v>
      </c>
      <c r="H16557" t="str">
        <f t="shared" si="1300"/>
        <v>KD</v>
      </c>
      <c r="I16557" s="2">
        <f t="shared" si="1302"/>
        <v>2013</v>
      </c>
      <c r="J16557" s="2">
        <f t="shared" si="1303"/>
        <v>6</v>
      </c>
      <c r="K16557" t="str">
        <f t="shared" si="1304"/>
        <v>Waterjuffer</v>
      </c>
      <c r="L16557" s="25">
        <f t="shared" si="1301"/>
        <v>21.714285714285715</v>
      </c>
    </row>
    <row r="16558" spans="1:12" x14ac:dyDescent="0.25">
      <c r="A16558">
        <v>948</v>
      </c>
      <c r="B16558" t="s">
        <v>101</v>
      </c>
      <c r="C16558" s="1">
        <v>41427.458333333336</v>
      </c>
      <c r="D16558">
        <v>1</v>
      </c>
      <c r="E16558" t="s">
        <v>20</v>
      </c>
      <c r="F16558" t="s">
        <v>21</v>
      </c>
      <c r="G16558">
        <v>2</v>
      </c>
      <c r="H16558" t="str">
        <f t="shared" si="1300"/>
        <v>KD</v>
      </c>
      <c r="I16558" s="2">
        <f t="shared" si="1302"/>
        <v>2013</v>
      </c>
      <c r="J16558" s="2">
        <f t="shared" si="1303"/>
        <v>6</v>
      </c>
      <c r="K16558" t="str">
        <f t="shared" si="1304"/>
        <v>Waterjuffer</v>
      </c>
      <c r="L16558" s="25">
        <f t="shared" si="1301"/>
        <v>21.714285714285715</v>
      </c>
    </row>
    <row r="16559" spans="1:12" x14ac:dyDescent="0.25">
      <c r="A16559">
        <v>948</v>
      </c>
      <c r="B16559" t="s">
        <v>101</v>
      </c>
      <c r="C16559" s="1">
        <v>41427.458333333336</v>
      </c>
      <c r="D16559">
        <v>1</v>
      </c>
      <c r="E16559" t="s">
        <v>8</v>
      </c>
      <c r="F16559" t="s">
        <v>9</v>
      </c>
      <c r="G16559">
        <v>4</v>
      </c>
      <c r="H16559" t="str">
        <f t="shared" si="1300"/>
        <v>KD</v>
      </c>
      <c r="I16559" s="2">
        <f t="shared" si="1302"/>
        <v>2013</v>
      </c>
      <c r="J16559" s="2">
        <f t="shared" si="1303"/>
        <v>6</v>
      </c>
      <c r="K16559" t="str">
        <f t="shared" si="1304"/>
        <v>Pantserjuffers</v>
      </c>
      <c r="L16559" s="25">
        <f t="shared" si="1301"/>
        <v>21.714285714285715</v>
      </c>
    </row>
    <row r="16560" spans="1:12" x14ac:dyDescent="0.25">
      <c r="A16560">
        <v>948</v>
      </c>
      <c r="B16560" t="s">
        <v>101</v>
      </c>
      <c r="C16560" s="1">
        <v>41427.458333333336</v>
      </c>
      <c r="D16560">
        <v>1</v>
      </c>
      <c r="E16560" t="s">
        <v>22</v>
      </c>
      <c r="F16560" t="s">
        <v>23</v>
      </c>
      <c r="G16560">
        <v>2</v>
      </c>
      <c r="H16560" t="str">
        <f t="shared" si="1300"/>
        <v>KD</v>
      </c>
      <c r="I16560" s="2">
        <f t="shared" si="1302"/>
        <v>2013</v>
      </c>
      <c r="J16560" s="2">
        <f t="shared" si="1303"/>
        <v>6</v>
      </c>
      <c r="K16560" t="str">
        <f t="shared" si="1304"/>
        <v>Glazenmakers</v>
      </c>
      <c r="L16560" s="25">
        <f t="shared" si="1301"/>
        <v>21.714285714285715</v>
      </c>
    </row>
    <row r="16561" spans="1:12" x14ac:dyDescent="0.25">
      <c r="A16561">
        <v>948</v>
      </c>
      <c r="B16561" t="s">
        <v>101</v>
      </c>
      <c r="C16561" s="1">
        <v>41427.458333333336</v>
      </c>
      <c r="D16561">
        <v>1</v>
      </c>
      <c r="E16561" t="s">
        <v>16</v>
      </c>
      <c r="F16561" t="s">
        <v>17</v>
      </c>
      <c r="G16561">
        <v>2</v>
      </c>
      <c r="H16561" t="str">
        <f t="shared" si="1300"/>
        <v>KD</v>
      </c>
      <c r="I16561" s="2">
        <f t="shared" si="1302"/>
        <v>2013</v>
      </c>
      <c r="J16561" s="2">
        <f t="shared" si="1303"/>
        <v>6</v>
      </c>
      <c r="K16561" t="str">
        <f t="shared" si="1304"/>
        <v>Waterjuffer</v>
      </c>
      <c r="L16561" s="25">
        <f t="shared" si="1301"/>
        <v>21.714285714285715</v>
      </c>
    </row>
    <row r="16562" spans="1:12" x14ac:dyDescent="0.25">
      <c r="A16562">
        <v>948</v>
      </c>
      <c r="B16562" t="s">
        <v>101</v>
      </c>
      <c r="C16562" s="1">
        <v>41457.642361111109</v>
      </c>
      <c r="D16562">
        <v>1</v>
      </c>
      <c r="E16562" t="s">
        <v>26</v>
      </c>
      <c r="F16562" t="s">
        <v>27</v>
      </c>
      <c r="G16562">
        <v>2</v>
      </c>
      <c r="H16562" t="str">
        <f t="shared" si="1300"/>
        <v>KD</v>
      </c>
      <c r="I16562" s="2">
        <f t="shared" si="1302"/>
        <v>2013</v>
      </c>
      <c r="J16562" s="2">
        <f t="shared" si="1303"/>
        <v>7</v>
      </c>
      <c r="K16562" t="str">
        <f t="shared" si="1304"/>
        <v>Glazenmakers</v>
      </c>
      <c r="L16562" s="25">
        <f t="shared" si="1301"/>
        <v>26</v>
      </c>
    </row>
    <row r="16563" spans="1:12" x14ac:dyDescent="0.25">
      <c r="A16563">
        <v>948</v>
      </c>
      <c r="B16563" t="s">
        <v>101</v>
      </c>
      <c r="C16563" s="1">
        <v>41457.642361111109</v>
      </c>
      <c r="D16563">
        <v>1</v>
      </c>
      <c r="E16563" t="s">
        <v>32</v>
      </c>
      <c r="F16563" t="s">
        <v>33</v>
      </c>
      <c r="G16563">
        <v>53</v>
      </c>
      <c r="H16563" t="str">
        <f t="shared" si="1300"/>
        <v>KD</v>
      </c>
      <c r="I16563" s="2">
        <f t="shared" si="1302"/>
        <v>2013</v>
      </c>
      <c r="J16563" s="2">
        <f t="shared" si="1303"/>
        <v>7</v>
      </c>
      <c r="K16563" t="str">
        <f t="shared" si="1304"/>
        <v>Korenbouten</v>
      </c>
      <c r="L16563" s="25">
        <f t="shared" si="1301"/>
        <v>26</v>
      </c>
    </row>
    <row r="16564" spans="1:12" x14ac:dyDescent="0.25">
      <c r="A16564">
        <v>948</v>
      </c>
      <c r="B16564" t="s">
        <v>101</v>
      </c>
      <c r="C16564" s="1">
        <v>41457.642361111109</v>
      </c>
      <c r="D16564">
        <v>1</v>
      </c>
      <c r="E16564" t="s">
        <v>18</v>
      </c>
      <c r="F16564" t="s">
        <v>19</v>
      </c>
      <c r="G16564">
        <v>4</v>
      </c>
      <c r="H16564" t="str">
        <f t="shared" si="1300"/>
        <v>KD</v>
      </c>
      <c r="I16564" s="2">
        <f t="shared" si="1302"/>
        <v>2013</v>
      </c>
      <c r="J16564" s="2">
        <f t="shared" si="1303"/>
        <v>7</v>
      </c>
      <c r="K16564" t="str">
        <f t="shared" si="1304"/>
        <v>Korenbouten</v>
      </c>
      <c r="L16564" s="25">
        <f t="shared" si="1301"/>
        <v>26</v>
      </c>
    </row>
    <row r="16565" spans="1:12" x14ac:dyDescent="0.25">
      <c r="A16565">
        <v>948</v>
      </c>
      <c r="B16565" t="s">
        <v>101</v>
      </c>
      <c r="C16565" s="1">
        <v>41457.642361111109</v>
      </c>
      <c r="D16565">
        <v>1</v>
      </c>
      <c r="E16565" t="s">
        <v>10</v>
      </c>
      <c r="F16565" t="s">
        <v>11</v>
      </c>
      <c r="G16565">
        <v>102</v>
      </c>
      <c r="H16565" t="str">
        <f t="shared" si="1300"/>
        <v>KD</v>
      </c>
      <c r="I16565" s="2">
        <f t="shared" si="1302"/>
        <v>2013</v>
      </c>
      <c r="J16565" s="2">
        <f t="shared" si="1303"/>
        <v>7</v>
      </c>
      <c r="K16565" t="str">
        <f t="shared" si="1304"/>
        <v>Waterjuffer</v>
      </c>
      <c r="L16565" s="25">
        <f t="shared" si="1301"/>
        <v>26</v>
      </c>
    </row>
    <row r="16566" spans="1:12" x14ac:dyDescent="0.25">
      <c r="A16566">
        <v>948</v>
      </c>
      <c r="B16566" t="s">
        <v>101</v>
      </c>
      <c r="C16566" s="1">
        <v>41457.642361111109</v>
      </c>
      <c r="D16566">
        <v>1</v>
      </c>
      <c r="E16566" t="s">
        <v>28</v>
      </c>
      <c r="F16566" t="s">
        <v>29</v>
      </c>
      <c r="G16566">
        <v>7</v>
      </c>
      <c r="H16566" t="str">
        <f t="shared" si="1300"/>
        <v>KD</v>
      </c>
      <c r="I16566" s="2">
        <f t="shared" si="1302"/>
        <v>2013</v>
      </c>
      <c r="J16566" s="2">
        <f t="shared" si="1303"/>
        <v>7</v>
      </c>
      <c r="K16566" t="str">
        <f t="shared" si="1304"/>
        <v>Korenbouten</v>
      </c>
      <c r="L16566" s="25">
        <f t="shared" si="1301"/>
        <v>26</v>
      </c>
    </row>
    <row r="16567" spans="1:12" x14ac:dyDescent="0.25">
      <c r="A16567">
        <v>948</v>
      </c>
      <c r="B16567" t="s">
        <v>101</v>
      </c>
      <c r="C16567" s="1">
        <v>41457.642361111109</v>
      </c>
      <c r="D16567">
        <v>1</v>
      </c>
      <c r="E16567" t="s">
        <v>14</v>
      </c>
      <c r="F16567" t="s">
        <v>15</v>
      </c>
      <c r="G16567">
        <v>99</v>
      </c>
      <c r="H16567" t="str">
        <f t="shared" si="1300"/>
        <v>KD</v>
      </c>
      <c r="I16567" s="2">
        <f t="shared" si="1302"/>
        <v>2013</v>
      </c>
      <c r="J16567" s="2">
        <f t="shared" si="1303"/>
        <v>7</v>
      </c>
      <c r="K16567" t="str">
        <f t="shared" si="1304"/>
        <v>Waterjuffer</v>
      </c>
      <c r="L16567" s="25">
        <f t="shared" si="1301"/>
        <v>26</v>
      </c>
    </row>
    <row r="16568" spans="1:12" x14ac:dyDescent="0.25">
      <c r="A16568">
        <v>948</v>
      </c>
      <c r="B16568" t="s">
        <v>101</v>
      </c>
      <c r="C16568" s="1">
        <v>41457.642361111109</v>
      </c>
      <c r="D16568">
        <v>1</v>
      </c>
      <c r="E16568" t="s">
        <v>82</v>
      </c>
      <c r="F16568" t="s">
        <v>83</v>
      </c>
      <c r="G16568">
        <v>2</v>
      </c>
      <c r="H16568" t="str">
        <f t="shared" si="1300"/>
        <v>KD</v>
      </c>
      <c r="I16568" s="2">
        <f t="shared" si="1302"/>
        <v>2013</v>
      </c>
      <c r="J16568" s="2">
        <f t="shared" si="1303"/>
        <v>7</v>
      </c>
      <c r="K16568" t="str">
        <f t="shared" si="1304"/>
        <v>Korenbouten</v>
      </c>
      <c r="L16568" s="25">
        <f t="shared" si="1301"/>
        <v>26</v>
      </c>
    </row>
    <row r="16569" spans="1:12" x14ac:dyDescent="0.25">
      <c r="A16569">
        <v>948</v>
      </c>
      <c r="B16569" t="s">
        <v>101</v>
      </c>
      <c r="C16569" s="1">
        <v>41464.5</v>
      </c>
      <c r="D16569">
        <v>1</v>
      </c>
      <c r="E16569" t="s">
        <v>20</v>
      </c>
      <c r="F16569" t="s">
        <v>21</v>
      </c>
      <c r="G16569">
        <v>1</v>
      </c>
      <c r="H16569" t="str">
        <f t="shared" si="1300"/>
        <v>KD</v>
      </c>
      <c r="I16569" s="2">
        <f t="shared" si="1302"/>
        <v>2013</v>
      </c>
      <c r="J16569" s="2">
        <f t="shared" si="1303"/>
        <v>7</v>
      </c>
      <c r="K16569" t="str">
        <f t="shared" si="1304"/>
        <v>Waterjuffer</v>
      </c>
      <c r="L16569" s="25">
        <f t="shared" si="1301"/>
        <v>27</v>
      </c>
    </row>
    <row r="16570" spans="1:12" x14ac:dyDescent="0.25">
      <c r="A16570">
        <v>948</v>
      </c>
      <c r="B16570" t="s">
        <v>101</v>
      </c>
      <c r="C16570" s="1">
        <v>41464.5</v>
      </c>
      <c r="D16570">
        <v>1</v>
      </c>
      <c r="E16570" t="s">
        <v>30</v>
      </c>
      <c r="F16570" t="s">
        <v>31</v>
      </c>
      <c r="G16570">
        <v>1</v>
      </c>
      <c r="H16570" t="str">
        <f t="shared" si="1300"/>
        <v>KD</v>
      </c>
      <c r="I16570" s="2">
        <f t="shared" si="1302"/>
        <v>2013</v>
      </c>
      <c r="J16570" s="2">
        <f t="shared" si="1303"/>
        <v>7</v>
      </c>
      <c r="K16570" t="str">
        <f t="shared" si="1304"/>
        <v>Pantserjuffers</v>
      </c>
      <c r="L16570" s="25">
        <f t="shared" si="1301"/>
        <v>27</v>
      </c>
    </row>
    <row r="16571" spans="1:12" x14ac:dyDescent="0.25">
      <c r="A16571">
        <v>948</v>
      </c>
      <c r="B16571" t="s">
        <v>101</v>
      </c>
      <c r="C16571" s="1">
        <v>41464.5</v>
      </c>
      <c r="D16571">
        <v>1</v>
      </c>
      <c r="E16571" t="s">
        <v>32</v>
      </c>
      <c r="F16571" t="s">
        <v>33</v>
      </c>
      <c r="G16571">
        <v>12</v>
      </c>
      <c r="H16571" t="str">
        <f t="shared" si="1300"/>
        <v>KD</v>
      </c>
      <c r="I16571" s="2">
        <f t="shared" si="1302"/>
        <v>2013</v>
      </c>
      <c r="J16571" s="2">
        <f t="shared" si="1303"/>
        <v>7</v>
      </c>
      <c r="K16571" t="str">
        <f t="shared" si="1304"/>
        <v>Korenbouten</v>
      </c>
      <c r="L16571" s="25">
        <f t="shared" si="1301"/>
        <v>27</v>
      </c>
    </row>
    <row r="16572" spans="1:12" x14ac:dyDescent="0.25">
      <c r="A16572">
        <v>948</v>
      </c>
      <c r="B16572" t="s">
        <v>101</v>
      </c>
      <c r="C16572" s="1">
        <v>41464.5</v>
      </c>
      <c r="D16572">
        <v>1</v>
      </c>
      <c r="E16572" t="s">
        <v>10</v>
      </c>
      <c r="F16572" t="s">
        <v>11</v>
      </c>
      <c r="G16572">
        <v>17</v>
      </c>
      <c r="H16572" t="str">
        <f t="shared" si="1300"/>
        <v>KD</v>
      </c>
      <c r="I16572" s="2">
        <f t="shared" si="1302"/>
        <v>2013</v>
      </c>
      <c r="J16572" s="2">
        <f t="shared" si="1303"/>
        <v>7</v>
      </c>
      <c r="K16572" t="str">
        <f t="shared" si="1304"/>
        <v>Waterjuffer</v>
      </c>
      <c r="L16572" s="25">
        <f t="shared" si="1301"/>
        <v>27</v>
      </c>
    </row>
    <row r="16573" spans="1:12" x14ac:dyDescent="0.25">
      <c r="A16573">
        <v>948</v>
      </c>
      <c r="B16573" t="s">
        <v>101</v>
      </c>
      <c r="C16573" s="1">
        <v>41464.5</v>
      </c>
      <c r="D16573">
        <v>1</v>
      </c>
      <c r="E16573" t="s">
        <v>28</v>
      </c>
      <c r="F16573" t="s">
        <v>29</v>
      </c>
      <c r="G16573">
        <v>6</v>
      </c>
      <c r="H16573" t="str">
        <f t="shared" si="1300"/>
        <v>KD</v>
      </c>
      <c r="I16573" s="2">
        <f t="shared" si="1302"/>
        <v>2013</v>
      </c>
      <c r="J16573" s="2">
        <f t="shared" si="1303"/>
        <v>7</v>
      </c>
      <c r="K16573" t="str">
        <f t="shared" si="1304"/>
        <v>Korenbouten</v>
      </c>
      <c r="L16573" s="25">
        <f t="shared" si="1301"/>
        <v>27</v>
      </c>
    </row>
    <row r="16574" spans="1:12" x14ac:dyDescent="0.25">
      <c r="A16574">
        <v>948</v>
      </c>
      <c r="B16574" t="s">
        <v>101</v>
      </c>
      <c r="C16574" s="1">
        <v>41464.5</v>
      </c>
      <c r="D16574">
        <v>1</v>
      </c>
      <c r="E16574" t="s">
        <v>14</v>
      </c>
      <c r="F16574" t="s">
        <v>15</v>
      </c>
      <c r="G16574">
        <v>12</v>
      </c>
      <c r="H16574" t="str">
        <f t="shared" si="1300"/>
        <v>KD</v>
      </c>
      <c r="I16574" s="2">
        <f t="shared" si="1302"/>
        <v>2013</v>
      </c>
      <c r="J16574" s="2">
        <f t="shared" si="1303"/>
        <v>7</v>
      </c>
      <c r="K16574" t="str">
        <f t="shared" si="1304"/>
        <v>Waterjuffer</v>
      </c>
      <c r="L16574" s="25">
        <f t="shared" si="1301"/>
        <v>27</v>
      </c>
    </row>
    <row r="16575" spans="1:12" x14ac:dyDescent="0.25">
      <c r="A16575">
        <v>948</v>
      </c>
      <c r="B16575" t="s">
        <v>101</v>
      </c>
      <c r="C16575" s="1">
        <v>41464.5</v>
      </c>
      <c r="D16575">
        <v>1</v>
      </c>
      <c r="E16575" t="s">
        <v>80</v>
      </c>
      <c r="F16575" t="s">
        <v>81</v>
      </c>
      <c r="G16575">
        <v>1</v>
      </c>
      <c r="H16575" t="str">
        <f t="shared" si="1300"/>
        <v>KD</v>
      </c>
      <c r="I16575" s="2">
        <f t="shared" si="1302"/>
        <v>2013</v>
      </c>
      <c r="J16575" s="2">
        <f t="shared" si="1303"/>
        <v>7</v>
      </c>
      <c r="K16575" t="str">
        <f t="shared" si="1304"/>
        <v>Pantserjuffers</v>
      </c>
      <c r="L16575" s="25">
        <f t="shared" si="1301"/>
        <v>27</v>
      </c>
    </row>
    <row r="16576" spans="1:12" x14ac:dyDescent="0.25">
      <c r="A16576">
        <v>948</v>
      </c>
      <c r="B16576" t="s">
        <v>101</v>
      </c>
      <c r="C16576" s="1">
        <v>41476.5625</v>
      </c>
      <c r="D16576">
        <v>1</v>
      </c>
      <c r="E16576" t="s">
        <v>32</v>
      </c>
      <c r="F16576" t="s">
        <v>33</v>
      </c>
      <c r="G16576">
        <v>5</v>
      </c>
      <c r="H16576" t="str">
        <f t="shared" si="1300"/>
        <v>KD</v>
      </c>
      <c r="I16576" s="2">
        <f t="shared" si="1302"/>
        <v>2013</v>
      </c>
      <c r="J16576" s="2">
        <f t="shared" si="1303"/>
        <v>7</v>
      </c>
      <c r="K16576" t="str">
        <f t="shared" si="1304"/>
        <v>Korenbouten</v>
      </c>
      <c r="L16576" s="25">
        <f t="shared" si="1301"/>
        <v>28.714285714285715</v>
      </c>
    </row>
    <row r="16577" spans="1:12" x14ac:dyDescent="0.25">
      <c r="A16577">
        <v>948</v>
      </c>
      <c r="B16577" t="s">
        <v>101</v>
      </c>
      <c r="C16577" s="1">
        <v>41476.5625</v>
      </c>
      <c r="D16577">
        <v>1</v>
      </c>
      <c r="E16577" t="s">
        <v>18</v>
      </c>
      <c r="F16577" t="s">
        <v>19</v>
      </c>
      <c r="G16577">
        <v>1</v>
      </c>
      <c r="H16577" t="str">
        <f t="shared" si="1300"/>
        <v>KD</v>
      </c>
      <c r="I16577" s="2">
        <f t="shared" si="1302"/>
        <v>2013</v>
      </c>
      <c r="J16577" s="2">
        <f t="shared" si="1303"/>
        <v>7</v>
      </c>
      <c r="K16577" t="str">
        <f t="shared" si="1304"/>
        <v>Korenbouten</v>
      </c>
      <c r="L16577" s="25">
        <f t="shared" si="1301"/>
        <v>28.714285714285715</v>
      </c>
    </row>
    <row r="16578" spans="1:12" x14ac:dyDescent="0.25">
      <c r="A16578">
        <v>948</v>
      </c>
      <c r="B16578" t="s">
        <v>101</v>
      </c>
      <c r="C16578" s="1">
        <v>41476.5625</v>
      </c>
      <c r="D16578">
        <v>1</v>
      </c>
      <c r="E16578" t="s">
        <v>30</v>
      </c>
      <c r="F16578" t="s">
        <v>31</v>
      </c>
      <c r="G16578">
        <v>22</v>
      </c>
      <c r="H16578" t="str">
        <f t="shared" ref="H16578:H16641" si="1305">VLOOKUP(A16578,$N$2:$O$51,2,FALSE)</f>
        <v>KD</v>
      </c>
      <c r="I16578" s="2">
        <f t="shared" si="1302"/>
        <v>2013</v>
      </c>
      <c r="J16578" s="2">
        <f t="shared" si="1303"/>
        <v>7</v>
      </c>
      <c r="K16578" t="str">
        <f t="shared" si="1304"/>
        <v>Pantserjuffers</v>
      </c>
      <c r="L16578" s="25">
        <f t="shared" si="1301"/>
        <v>28.714285714285715</v>
      </c>
    </row>
    <row r="16579" spans="1:12" x14ac:dyDescent="0.25">
      <c r="A16579">
        <v>948</v>
      </c>
      <c r="B16579" t="s">
        <v>101</v>
      </c>
      <c r="C16579" s="1">
        <v>41476.5625</v>
      </c>
      <c r="D16579">
        <v>1</v>
      </c>
      <c r="E16579" t="s">
        <v>26</v>
      </c>
      <c r="F16579" t="s">
        <v>27</v>
      </c>
      <c r="G16579">
        <v>1</v>
      </c>
      <c r="H16579" t="str">
        <f t="shared" si="1305"/>
        <v>KD</v>
      </c>
      <c r="I16579" s="2">
        <f t="shared" si="1302"/>
        <v>2013</v>
      </c>
      <c r="J16579" s="2">
        <f t="shared" si="1303"/>
        <v>7</v>
      </c>
      <c r="K16579" t="str">
        <f t="shared" si="1304"/>
        <v>Glazenmakers</v>
      </c>
      <c r="L16579" s="25">
        <f t="shared" ref="L16579:L16642" si="1306">(ROUNDDOWN(C16579-DATE(I16579,1,1),0))/7</f>
        <v>28.714285714285715</v>
      </c>
    </row>
    <row r="16580" spans="1:12" x14ac:dyDescent="0.25">
      <c r="A16580">
        <v>948</v>
      </c>
      <c r="B16580" t="s">
        <v>101</v>
      </c>
      <c r="C16580" s="1">
        <v>41476.5625</v>
      </c>
      <c r="D16580">
        <v>1</v>
      </c>
      <c r="E16580" t="s">
        <v>10</v>
      </c>
      <c r="F16580" t="s">
        <v>11</v>
      </c>
      <c r="G16580">
        <v>30</v>
      </c>
      <c r="H16580" t="str">
        <f t="shared" si="1305"/>
        <v>KD</v>
      </c>
      <c r="I16580" s="2">
        <f t="shared" si="1302"/>
        <v>2013</v>
      </c>
      <c r="J16580" s="2">
        <f t="shared" si="1303"/>
        <v>7</v>
      </c>
      <c r="K16580" t="str">
        <f t="shared" si="1304"/>
        <v>Waterjuffer</v>
      </c>
      <c r="L16580" s="25">
        <f t="shared" si="1306"/>
        <v>28.714285714285715</v>
      </c>
    </row>
    <row r="16581" spans="1:12" x14ac:dyDescent="0.25">
      <c r="A16581">
        <v>948</v>
      </c>
      <c r="B16581" t="s">
        <v>101</v>
      </c>
      <c r="C16581" s="1">
        <v>41476.5625</v>
      </c>
      <c r="D16581">
        <v>1</v>
      </c>
      <c r="E16581" t="s">
        <v>42</v>
      </c>
      <c r="F16581" t="s">
        <v>43</v>
      </c>
      <c r="G16581">
        <v>8</v>
      </c>
      <c r="H16581" t="str">
        <f t="shared" si="1305"/>
        <v>KD</v>
      </c>
      <c r="I16581" s="2">
        <f t="shared" si="1302"/>
        <v>2013</v>
      </c>
      <c r="J16581" s="2">
        <f t="shared" si="1303"/>
        <v>7</v>
      </c>
      <c r="K16581" t="str">
        <f t="shared" si="1304"/>
        <v>Korenbouten</v>
      </c>
      <c r="L16581" s="25">
        <f t="shared" si="1306"/>
        <v>28.714285714285715</v>
      </c>
    </row>
    <row r="16582" spans="1:12" x14ac:dyDescent="0.25">
      <c r="A16582">
        <v>948</v>
      </c>
      <c r="B16582" t="s">
        <v>101</v>
      </c>
      <c r="C16582" s="1">
        <v>41476.5625</v>
      </c>
      <c r="D16582">
        <v>1</v>
      </c>
      <c r="E16582" t="s">
        <v>16</v>
      </c>
      <c r="F16582" t="s">
        <v>17</v>
      </c>
      <c r="G16582">
        <v>1</v>
      </c>
      <c r="H16582" t="str">
        <f t="shared" si="1305"/>
        <v>KD</v>
      </c>
      <c r="I16582" s="2">
        <f t="shared" si="1302"/>
        <v>2013</v>
      </c>
      <c r="J16582" s="2">
        <f t="shared" si="1303"/>
        <v>7</v>
      </c>
      <c r="K16582" t="str">
        <f t="shared" si="1304"/>
        <v>Waterjuffer</v>
      </c>
      <c r="L16582" s="25">
        <f t="shared" si="1306"/>
        <v>28.714285714285715</v>
      </c>
    </row>
    <row r="16583" spans="1:12" x14ac:dyDescent="0.25">
      <c r="A16583">
        <v>948</v>
      </c>
      <c r="B16583" t="s">
        <v>101</v>
      </c>
      <c r="C16583" s="1">
        <v>41476.5625</v>
      </c>
      <c r="D16583">
        <v>1</v>
      </c>
      <c r="E16583" t="s">
        <v>24</v>
      </c>
      <c r="F16583" t="s">
        <v>25</v>
      </c>
      <c r="G16583">
        <v>2</v>
      </c>
      <c r="H16583" t="str">
        <f t="shared" si="1305"/>
        <v>KD</v>
      </c>
      <c r="I16583" s="2">
        <f t="shared" si="1302"/>
        <v>2013</v>
      </c>
      <c r="J16583" s="2">
        <f t="shared" si="1303"/>
        <v>7</v>
      </c>
      <c r="K16583" t="str">
        <f t="shared" si="1304"/>
        <v>Glazenmakers</v>
      </c>
      <c r="L16583" s="25">
        <f t="shared" si="1306"/>
        <v>28.714285714285715</v>
      </c>
    </row>
    <row r="16584" spans="1:12" x14ac:dyDescent="0.25">
      <c r="A16584">
        <v>948</v>
      </c>
      <c r="B16584" t="s">
        <v>101</v>
      </c>
      <c r="C16584" s="1">
        <v>41476.5625</v>
      </c>
      <c r="D16584">
        <v>1</v>
      </c>
      <c r="E16584" t="s">
        <v>14</v>
      </c>
      <c r="F16584" t="s">
        <v>15</v>
      </c>
      <c r="G16584">
        <v>18</v>
      </c>
      <c r="H16584" t="str">
        <f t="shared" si="1305"/>
        <v>KD</v>
      </c>
      <c r="I16584" s="2">
        <f t="shared" si="1302"/>
        <v>2013</v>
      </c>
      <c r="J16584" s="2">
        <f t="shared" si="1303"/>
        <v>7</v>
      </c>
      <c r="K16584" t="str">
        <f t="shared" si="1304"/>
        <v>Waterjuffer</v>
      </c>
      <c r="L16584" s="25">
        <f t="shared" si="1306"/>
        <v>28.714285714285715</v>
      </c>
    </row>
    <row r="16585" spans="1:12" x14ac:dyDescent="0.25">
      <c r="A16585">
        <v>948</v>
      </c>
      <c r="B16585" t="s">
        <v>101</v>
      </c>
      <c r="C16585" s="1">
        <v>41502.642361111109</v>
      </c>
      <c r="D16585">
        <v>1</v>
      </c>
      <c r="E16585" t="s">
        <v>10</v>
      </c>
      <c r="F16585" t="s">
        <v>11</v>
      </c>
      <c r="G16585">
        <v>1</v>
      </c>
      <c r="H16585" t="str">
        <f t="shared" si="1305"/>
        <v>KD</v>
      </c>
      <c r="I16585" s="2">
        <f t="shared" si="1302"/>
        <v>2013</v>
      </c>
      <c r="J16585" s="2">
        <f t="shared" si="1303"/>
        <v>8</v>
      </c>
      <c r="K16585" t="str">
        <f t="shared" si="1304"/>
        <v>Waterjuffer</v>
      </c>
      <c r="L16585" s="25">
        <f t="shared" si="1306"/>
        <v>32.428571428571431</v>
      </c>
    </row>
    <row r="16586" spans="1:12" x14ac:dyDescent="0.25">
      <c r="A16586">
        <v>948</v>
      </c>
      <c r="B16586" t="s">
        <v>101</v>
      </c>
      <c r="C16586" s="1">
        <v>41502.642361111109</v>
      </c>
      <c r="D16586">
        <v>1</v>
      </c>
      <c r="E16586" t="s">
        <v>8</v>
      </c>
      <c r="F16586" t="s">
        <v>9</v>
      </c>
      <c r="G16586">
        <v>1</v>
      </c>
      <c r="H16586" t="str">
        <f t="shared" si="1305"/>
        <v>KD</v>
      </c>
      <c r="I16586" s="2">
        <f t="shared" si="1302"/>
        <v>2013</v>
      </c>
      <c r="J16586" s="2">
        <f t="shared" si="1303"/>
        <v>8</v>
      </c>
      <c r="K16586" t="str">
        <f t="shared" si="1304"/>
        <v>Pantserjuffers</v>
      </c>
      <c r="L16586" s="25">
        <f t="shared" si="1306"/>
        <v>32.428571428571431</v>
      </c>
    </row>
    <row r="16587" spans="1:12" x14ac:dyDescent="0.25">
      <c r="A16587">
        <v>948</v>
      </c>
      <c r="B16587" t="s">
        <v>101</v>
      </c>
      <c r="C16587" s="1">
        <v>41502.642361111109</v>
      </c>
      <c r="D16587">
        <v>1</v>
      </c>
      <c r="E16587" t="s">
        <v>32</v>
      </c>
      <c r="F16587" t="s">
        <v>33</v>
      </c>
      <c r="G16587">
        <v>2</v>
      </c>
      <c r="H16587" t="str">
        <f t="shared" si="1305"/>
        <v>KD</v>
      </c>
      <c r="I16587" s="2">
        <f t="shared" si="1302"/>
        <v>2013</v>
      </c>
      <c r="J16587" s="2">
        <f t="shared" si="1303"/>
        <v>8</v>
      </c>
      <c r="K16587" t="str">
        <f t="shared" si="1304"/>
        <v>Korenbouten</v>
      </c>
      <c r="L16587" s="25">
        <f t="shared" si="1306"/>
        <v>32.428571428571431</v>
      </c>
    </row>
    <row r="16588" spans="1:12" x14ac:dyDescent="0.25">
      <c r="A16588">
        <v>948</v>
      </c>
      <c r="B16588" t="s">
        <v>101</v>
      </c>
      <c r="C16588" s="1">
        <v>41502.642361111109</v>
      </c>
      <c r="D16588">
        <v>1</v>
      </c>
      <c r="E16588" t="s">
        <v>55</v>
      </c>
      <c r="F16588" t="s">
        <v>56</v>
      </c>
      <c r="G16588">
        <v>23</v>
      </c>
      <c r="H16588" t="str">
        <f t="shared" si="1305"/>
        <v>KD</v>
      </c>
      <c r="I16588" s="2">
        <f t="shared" si="1302"/>
        <v>2013</v>
      </c>
      <c r="J16588" s="2">
        <f t="shared" si="1303"/>
        <v>8</v>
      </c>
      <c r="K16588" t="str">
        <f t="shared" si="1304"/>
        <v>Korenbouten</v>
      </c>
      <c r="L16588" s="25">
        <f t="shared" si="1306"/>
        <v>32.428571428571431</v>
      </c>
    </row>
    <row r="16589" spans="1:12" x14ac:dyDescent="0.25">
      <c r="A16589">
        <v>948</v>
      </c>
      <c r="B16589" t="s">
        <v>101</v>
      </c>
      <c r="C16589" s="1">
        <v>41502.642361111109</v>
      </c>
      <c r="D16589">
        <v>1</v>
      </c>
      <c r="E16589" t="s">
        <v>30</v>
      </c>
      <c r="F16589" t="s">
        <v>31</v>
      </c>
      <c r="G16589">
        <v>6</v>
      </c>
      <c r="H16589" t="str">
        <f t="shared" si="1305"/>
        <v>KD</v>
      </c>
      <c r="I16589" s="2">
        <f t="shared" si="1302"/>
        <v>2013</v>
      </c>
      <c r="J16589" s="2">
        <f t="shared" si="1303"/>
        <v>8</v>
      </c>
      <c r="K16589" t="str">
        <f t="shared" si="1304"/>
        <v>Pantserjuffers</v>
      </c>
      <c r="L16589" s="25">
        <f t="shared" si="1306"/>
        <v>32.428571428571431</v>
      </c>
    </row>
    <row r="16590" spans="1:12" x14ac:dyDescent="0.25">
      <c r="A16590">
        <v>948</v>
      </c>
      <c r="B16590" t="s">
        <v>101</v>
      </c>
      <c r="C16590" s="1">
        <v>41502.642361111109</v>
      </c>
      <c r="D16590">
        <v>1</v>
      </c>
      <c r="E16590" t="s">
        <v>42</v>
      </c>
      <c r="F16590" t="s">
        <v>43</v>
      </c>
      <c r="G16590">
        <v>2</v>
      </c>
      <c r="H16590" t="str">
        <f t="shared" si="1305"/>
        <v>KD</v>
      </c>
      <c r="I16590" s="2">
        <f t="shared" si="1302"/>
        <v>2013</v>
      </c>
      <c r="J16590" s="2">
        <f t="shared" si="1303"/>
        <v>8</v>
      </c>
      <c r="K16590" t="str">
        <f t="shared" si="1304"/>
        <v>Korenbouten</v>
      </c>
      <c r="L16590" s="25">
        <f t="shared" si="1306"/>
        <v>32.428571428571431</v>
      </c>
    </row>
    <row r="16591" spans="1:12" x14ac:dyDescent="0.25">
      <c r="A16591">
        <v>948</v>
      </c>
      <c r="B16591" t="s">
        <v>101</v>
      </c>
      <c r="C16591" s="1">
        <v>41502.642361111109</v>
      </c>
      <c r="D16591">
        <v>1</v>
      </c>
      <c r="E16591" t="s">
        <v>46</v>
      </c>
      <c r="F16591" t="s">
        <v>47</v>
      </c>
      <c r="G16591">
        <v>2</v>
      </c>
      <c r="H16591" t="str">
        <f t="shared" si="1305"/>
        <v>KD</v>
      </c>
      <c r="I16591" s="2">
        <f t="shared" si="1302"/>
        <v>2013</v>
      </c>
      <c r="J16591" s="2">
        <f t="shared" si="1303"/>
        <v>8</v>
      </c>
      <c r="K16591" t="str">
        <f t="shared" si="1304"/>
        <v>Pantserjuffers</v>
      </c>
      <c r="L16591" s="25">
        <f t="shared" si="1306"/>
        <v>32.428571428571431</v>
      </c>
    </row>
    <row r="16592" spans="1:12" x14ac:dyDescent="0.25">
      <c r="A16592">
        <v>948</v>
      </c>
      <c r="B16592" t="s">
        <v>101</v>
      </c>
      <c r="C16592" s="1">
        <v>41502.642361111109</v>
      </c>
      <c r="D16592">
        <v>1</v>
      </c>
      <c r="E16592" t="s">
        <v>14</v>
      </c>
      <c r="F16592" t="s">
        <v>15</v>
      </c>
      <c r="G16592">
        <v>12</v>
      </c>
      <c r="H16592" t="str">
        <f t="shared" si="1305"/>
        <v>KD</v>
      </c>
      <c r="I16592" s="2">
        <f t="shared" si="1302"/>
        <v>2013</v>
      </c>
      <c r="J16592" s="2">
        <f t="shared" si="1303"/>
        <v>8</v>
      </c>
      <c r="K16592" t="str">
        <f t="shared" si="1304"/>
        <v>Waterjuffer</v>
      </c>
      <c r="L16592" s="25">
        <f t="shared" si="1306"/>
        <v>32.428571428571431</v>
      </c>
    </row>
    <row r="16593" spans="1:12" x14ac:dyDescent="0.25">
      <c r="A16593">
        <v>948</v>
      </c>
      <c r="B16593" t="s">
        <v>101</v>
      </c>
      <c r="C16593" s="1">
        <v>41509.5625</v>
      </c>
      <c r="D16593">
        <v>1</v>
      </c>
      <c r="E16593" t="s">
        <v>32</v>
      </c>
      <c r="F16593" t="s">
        <v>33</v>
      </c>
      <c r="G16593">
        <v>4</v>
      </c>
      <c r="H16593" t="str">
        <f t="shared" si="1305"/>
        <v>KD</v>
      </c>
      <c r="I16593" s="2">
        <f t="shared" si="1302"/>
        <v>2013</v>
      </c>
      <c r="J16593" s="2">
        <f t="shared" si="1303"/>
        <v>8</v>
      </c>
      <c r="K16593" t="str">
        <f t="shared" si="1304"/>
        <v>Korenbouten</v>
      </c>
      <c r="L16593" s="25">
        <f t="shared" si="1306"/>
        <v>33.428571428571431</v>
      </c>
    </row>
    <row r="16594" spans="1:12" x14ac:dyDescent="0.25">
      <c r="A16594">
        <v>948</v>
      </c>
      <c r="B16594" t="s">
        <v>101</v>
      </c>
      <c r="C16594" s="1">
        <v>41509.5625</v>
      </c>
      <c r="D16594">
        <v>1</v>
      </c>
      <c r="E16594" t="s">
        <v>30</v>
      </c>
      <c r="F16594" t="s">
        <v>31</v>
      </c>
      <c r="G16594">
        <v>2</v>
      </c>
      <c r="H16594" t="str">
        <f t="shared" si="1305"/>
        <v>KD</v>
      </c>
      <c r="I16594" s="2">
        <f t="shared" si="1302"/>
        <v>2013</v>
      </c>
      <c r="J16594" s="2">
        <f t="shared" si="1303"/>
        <v>8</v>
      </c>
      <c r="K16594" t="str">
        <f t="shared" si="1304"/>
        <v>Pantserjuffers</v>
      </c>
      <c r="L16594" s="25">
        <f t="shared" si="1306"/>
        <v>33.428571428571431</v>
      </c>
    </row>
    <row r="16595" spans="1:12" x14ac:dyDescent="0.25">
      <c r="A16595">
        <v>948</v>
      </c>
      <c r="B16595" t="s">
        <v>101</v>
      </c>
      <c r="C16595" s="1">
        <v>41509.5625</v>
      </c>
      <c r="D16595">
        <v>1</v>
      </c>
      <c r="E16595" t="s">
        <v>46</v>
      </c>
      <c r="F16595" t="s">
        <v>47</v>
      </c>
      <c r="G16595">
        <v>1</v>
      </c>
      <c r="H16595" t="str">
        <f t="shared" si="1305"/>
        <v>KD</v>
      </c>
      <c r="I16595" s="2">
        <f t="shared" si="1302"/>
        <v>2013</v>
      </c>
      <c r="J16595" s="2">
        <f t="shared" si="1303"/>
        <v>8</v>
      </c>
      <c r="K16595" t="str">
        <f t="shared" si="1304"/>
        <v>Pantserjuffers</v>
      </c>
      <c r="L16595" s="25">
        <f t="shared" si="1306"/>
        <v>33.428571428571431</v>
      </c>
    </row>
    <row r="16596" spans="1:12" x14ac:dyDescent="0.25">
      <c r="A16596">
        <v>948</v>
      </c>
      <c r="B16596" t="s">
        <v>101</v>
      </c>
      <c r="C16596" s="1">
        <v>41509.5625</v>
      </c>
      <c r="D16596">
        <v>1</v>
      </c>
      <c r="E16596" t="s">
        <v>26</v>
      </c>
      <c r="F16596" t="s">
        <v>27</v>
      </c>
      <c r="G16596">
        <v>2</v>
      </c>
      <c r="H16596" t="str">
        <f t="shared" si="1305"/>
        <v>KD</v>
      </c>
      <c r="I16596" s="2">
        <f t="shared" si="1302"/>
        <v>2013</v>
      </c>
      <c r="J16596" s="2">
        <f t="shared" si="1303"/>
        <v>8</v>
      </c>
      <c r="K16596" t="str">
        <f t="shared" si="1304"/>
        <v>Glazenmakers</v>
      </c>
      <c r="L16596" s="25">
        <f t="shared" si="1306"/>
        <v>33.428571428571431</v>
      </c>
    </row>
    <row r="16597" spans="1:12" x14ac:dyDescent="0.25">
      <c r="A16597">
        <v>948</v>
      </c>
      <c r="B16597" t="s">
        <v>101</v>
      </c>
      <c r="C16597" s="1">
        <v>41509.5625</v>
      </c>
      <c r="D16597">
        <v>1</v>
      </c>
      <c r="E16597" t="s">
        <v>42</v>
      </c>
      <c r="F16597" t="s">
        <v>43</v>
      </c>
      <c r="G16597">
        <v>15</v>
      </c>
      <c r="H16597" t="str">
        <f t="shared" si="1305"/>
        <v>KD</v>
      </c>
      <c r="I16597" s="2">
        <f t="shared" si="1302"/>
        <v>2013</v>
      </c>
      <c r="J16597" s="2">
        <f t="shared" si="1303"/>
        <v>8</v>
      </c>
      <c r="K16597" t="str">
        <f t="shared" si="1304"/>
        <v>Korenbouten</v>
      </c>
      <c r="L16597" s="25">
        <f t="shared" si="1306"/>
        <v>33.428571428571431</v>
      </c>
    </row>
    <row r="16598" spans="1:12" x14ac:dyDescent="0.25">
      <c r="A16598">
        <v>948</v>
      </c>
      <c r="B16598" t="s">
        <v>101</v>
      </c>
      <c r="C16598" s="1">
        <v>41509.5625</v>
      </c>
      <c r="D16598">
        <v>1</v>
      </c>
      <c r="E16598" t="s">
        <v>14</v>
      </c>
      <c r="F16598" t="s">
        <v>15</v>
      </c>
      <c r="G16598">
        <v>2</v>
      </c>
      <c r="H16598" t="str">
        <f t="shared" si="1305"/>
        <v>KD</v>
      </c>
      <c r="I16598" s="2">
        <f t="shared" ref="I16598:I16661" si="1307">YEAR(C16598)</f>
        <v>2013</v>
      </c>
      <c r="J16598" s="2">
        <f t="shared" ref="J16598:J16661" si="1308">MONTH(C16598)</f>
        <v>8</v>
      </c>
      <c r="K16598" t="str">
        <f t="shared" ref="K16598:K16661" si="1309">VLOOKUP(E16598,$Q$2:$R$100,2,FALSE)</f>
        <v>Waterjuffer</v>
      </c>
      <c r="L16598" s="25">
        <f t="shared" si="1306"/>
        <v>33.428571428571431</v>
      </c>
    </row>
    <row r="16599" spans="1:12" x14ac:dyDescent="0.25">
      <c r="A16599">
        <v>948</v>
      </c>
      <c r="B16599" t="s">
        <v>101</v>
      </c>
      <c r="C16599" s="1">
        <v>41764.520833333336</v>
      </c>
      <c r="D16599">
        <v>1</v>
      </c>
      <c r="E16599" t="s">
        <v>16</v>
      </c>
      <c r="F16599" t="s">
        <v>17</v>
      </c>
      <c r="G16599">
        <v>2</v>
      </c>
      <c r="H16599" t="str">
        <f t="shared" si="1305"/>
        <v>KD</v>
      </c>
      <c r="I16599" s="2">
        <f t="shared" si="1307"/>
        <v>2014</v>
      </c>
      <c r="J16599" s="2">
        <f t="shared" si="1308"/>
        <v>5</v>
      </c>
      <c r="K16599" t="str">
        <f t="shared" si="1309"/>
        <v>Waterjuffer</v>
      </c>
      <c r="L16599" s="25">
        <f t="shared" si="1306"/>
        <v>17.714285714285715</v>
      </c>
    </row>
    <row r="16600" spans="1:12" x14ac:dyDescent="0.25">
      <c r="A16600">
        <v>948</v>
      </c>
      <c r="B16600" t="s">
        <v>101</v>
      </c>
      <c r="C16600" s="1">
        <v>41764.520833333336</v>
      </c>
      <c r="D16600">
        <v>1</v>
      </c>
      <c r="E16600" t="s">
        <v>12</v>
      </c>
      <c r="F16600" t="s">
        <v>13</v>
      </c>
      <c r="G16600">
        <v>1</v>
      </c>
      <c r="H16600" t="str">
        <f t="shared" si="1305"/>
        <v>KD</v>
      </c>
      <c r="I16600" s="2">
        <f t="shared" si="1307"/>
        <v>2014</v>
      </c>
      <c r="J16600" s="2">
        <f t="shared" si="1308"/>
        <v>5</v>
      </c>
      <c r="K16600" t="str">
        <f t="shared" si="1309"/>
        <v>Waterjuffer</v>
      </c>
      <c r="L16600" s="25">
        <f t="shared" si="1306"/>
        <v>17.714285714285715</v>
      </c>
    </row>
    <row r="16601" spans="1:12" x14ac:dyDescent="0.25">
      <c r="A16601">
        <v>948</v>
      </c>
      <c r="B16601" t="s">
        <v>101</v>
      </c>
      <c r="C16601" s="1">
        <v>41764.520833333336</v>
      </c>
      <c r="D16601">
        <v>1</v>
      </c>
      <c r="E16601" t="s">
        <v>14</v>
      </c>
      <c r="F16601" t="s">
        <v>15</v>
      </c>
      <c r="G16601">
        <v>3</v>
      </c>
      <c r="H16601" t="str">
        <f t="shared" si="1305"/>
        <v>KD</v>
      </c>
      <c r="I16601" s="2">
        <f t="shared" si="1307"/>
        <v>2014</v>
      </c>
      <c r="J16601" s="2">
        <f t="shared" si="1308"/>
        <v>5</v>
      </c>
      <c r="K16601" t="str">
        <f t="shared" si="1309"/>
        <v>Waterjuffer</v>
      </c>
      <c r="L16601" s="25">
        <f t="shared" si="1306"/>
        <v>17.714285714285715</v>
      </c>
    </row>
    <row r="16602" spans="1:12" x14ac:dyDescent="0.25">
      <c r="A16602">
        <v>948</v>
      </c>
      <c r="B16602" t="s">
        <v>101</v>
      </c>
      <c r="C16602" s="1">
        <v>41764.520833333336</v>
      </c>
      <c r="D16602">
        <v>1</v>
      </c>
      <c r="E16602" t="s">
        <v>20</v>
      </c>
      <c r="F16602" t="s">
        <v>21</v>
      </c>
      <c r="G16602">
        <v>6</v>
      </c>
      <c r="H16602" t="str">
        <f t="shared" si="1305"/>
        <v>KD</v>
      </c>
      <c r="I16602" s="2">
        <f t="shared" si="1307"/>
        <v>2014</v>
      </c>
      <c r="J16602" s="2">
        <f t="shared" si="1308"/>
        <v>5</v>
      </c>
      <c r="K16602" t="str">
        <f t="shared" si="1309"/>
        <v>Waterjuffer</v>
      </c>
      <c r="L16602" s="25">
        <f t="shared" si="1306"/>
        <v>17.714285714285715</v>
      </c>
    </row>
    <row r="16603" spans="1:12" x14ac:dyDescent="0.25">
      <c r="A16603">
        <v>948</v>
      </c>
      <c r="B16603" t="s">
        <v>101</v>
      </c>
      <c r="C16603" s="1">
        <v>41764.520833333336</v>
      </c>
      <c r="D16603">
        <v>1</v>
      </c>
      <c r="E16603" t="s">
        <v>8</v>
      </c>
      <c r="F16603" t="s">
        <v>9</v>
      </c>
      <c r="G16603">
        <v>19</v>
      </c>
      <c r="H16603" t="str">
        <f t="shared" si="1305"/>
        <v>KD</v>
      </c>
      <c r="I16603" s="2">
        <f t="shared" si="1307"/>
        <v>2014</v>
      </c>
      <c r="J16603" s="2">
        <f t="shared" si="1308"/>
        <v>5</v>
      </c>
      <c r="K16603" t="str">
        <f t="shared" si="1309"/>
        <v>Pantserjuffers</v>
      </c>
      <c r="L16603" s="25">
        <f t="shared" si="1306"/>
        <v>17.714285714285715</v>
      </c>
    </row>
    <row r="16604" spans="1:12" x14ac:dyDescent="0.25">
      <c r="A16604">
        <v>948</v>
      </c>
      <c r="B16604" t="s">
        <v>101</v>
      </c>
      <c r="C16604" s="1">
        <v>41764.520833333336</v>
      </c>
      <c r="D16604">
        <v>1</v>
      </c>
      <c r="E16604" t="s">
        <v>28</v>
      </c>
      <c r="F16604" t="s">
        <v>29</v>
      </c>
      <c r="G16604">
        <v>1</v>
      </c>
      <c r="H16604" t="str">
        <f t="shared" si="1305"/>
        <v>KD</v>
      </c>
      <c r="I16604" s="2">
        <f t="shared" si="1307"/>
        <v>2014</v>
      </c>
      <c r="J16604" s="2">
        <f t="shared" si="1308"/>
        <v>5</v>
      </c>
      <c r="K16604" t="str">
        <f t="shared" si="1309"/>
        <v>Korenbouten</v>
      </c>
      <c r="L16604" s="25">
        <f t="shared" si="1306"/>
        <v>17.714285714285715</v>
      </c>
    </row>
    <row r="16605" spans="1:12" x14ac:dyDescent="0.25">
      <c r="A16605">
        <v>948</v>
      </c>
      <c r="B16605" t="s">
        <v>101</v>
      </c>
      <c r="C16605" s="1">
        <v>41778.5</v>
      </c>
      <c r="D16605">
        <v>1</v>
      </c>
      <c r="E16605" t="s">
        <v>20</v>
      </c>
      <c r="F16605" t="s">
        <v>21</v>
      </c>
      <c r="G16605">
        <v>2</v>
      </c>
      <c r="H16605" t="str">
        <f t="shared" si="1305"/>
        <v>KD</v>
      </c>
      <c r="I16605" s="2">
        <f t="shared" si="1307"/>
        <v>2014</v>
      </c>
      <c r="J16605" s="2">
        <f t="shared" si="1308"/>
        <v>5</v>
      </c>
      <c r="K16605" t="str">
        <f t="shared" si="1309"/>
        <v>Waterjuffer</v>
      </c>
      <c r="L16605" s="25">
        <f t="shared" si="1306"/>
        <v>19.714285714285715</v>
      </c>
    </row>
    <row r="16606" spans="1:12" x14ac:dyDescent="0.25">
      <c r="A16606">
        <v>948</v>
      </c>
      <c r="B16606" t="s">
        <v>101</v>
      </c>
      <c r="C16606" s="1">
        <v>41778.5</v>
      </c>
      <c r="D16606">
        <v>1</v>
      </c>
      <c r="E16606" t="s">
        <v>8</v>
      </c>
      <c r="F16606" t="s">
        <v>9</v>
      </c>
      <c r="G16606">
        <v>18</v>
      </c>
      <c r="H16606" t="str">
        <f t="shared" si="1305"/>
        <v>KD</v>
      </c>
      <c r="I16606" s="2">
        <f t="shared" si="1307"/>
        <v>2014</v>
      </c>
      <c r="J16606" s="2">
        <f t="shared" si="1308"/>
        <v>5</v>
      </c>
      <c r="K16606" t="str">
        <f t="shared" si="1309"/>
        <v>Pantserjuffers</v>
      </c>
      <c r="L16606" s="25">
        <f t="shared" si="1306"/>
        <v>19.714285714285715</v>
      </c>
    </row>
    <row r="16607" spans="1:12" x14ac:dyDescent="0.25">
      <c r="A16607">
        <v>948</v>
      </c>
      <c r="B16607" t="s">
        <v>101</v>
      </c>
      <c r="C16607" s="1">
        <v>41778.5</v>
      </c>
      <c r="D16607">
        <v>1</v>
      </c>
      <c r="E16607" t="s">
        <v>22</v>
      </c>
      <c r="F16607" t="s">
        <v>23</v>
      </c>
      <c r="G16607">
        <v>1</v>
      </c>
      <c r="H16607" t="str">
        <f t="shared" si="1305"/>
        <v>KD</v>
      </c>
      <c r="I16607" s="2">
        <f t="shared" si="1307"/>
        <v>2014</v>
      </c>
      <c r="J16607" s="2">
        <f t="shared" si="1308"/>
        <v>5</v>
      </c>
      <c r="K16607" t="str">
        <f t="shared" si="1309"/>
        <v>Glazenmakers</v>
      </c>
      <c r="L16607" s="25">
        <f t="shared" si="1306"/>
        <v>19.714285714285715</v>
      </c>
    </row>
    <row r="16608" spans="1:12" x14ac:dyDescent="0.25">
      <c r="A16608">
        <v>948</v>
      </c>
      <c r="B16608" t="s">
        <v>101</v>
      </c>
      <c r="C16608" s="1">
        <v>41778.5</v>
      </c>
      <c r="D16608">
        <v>1</v>
      </c>
      <c r="E16608" t="s">
        <v>10</v>
      </c>
      <c r="F16608" t="s">
        <v>11</v>
      </c>
      <c r="G16608">
        <v>15</v>
      </c>
      <c r="H16608" t="str">
        <f t="shared" si="1305"/>
        <v>KD</v>
      </c>
      <c r="I16608" s="2">
        <f t="shared" si="1307"/>
        <v>2014</v>
      </c>
      <c r="J16608" s="2">
        <f t="shared" si="1308"/>
        <v>5</v>
      </c>
      <c r="K16608" t="str">
        <f t="shared" si="1309"/>
        <v>Waterjuffer</v>
      </c>
      <c r="L16608" s="25">
        <f t="shared" si="1306"/>
        <v>19.714285714285715</v>
      </c>
    </row>
    <row r="16609" spans="1:12" x14ac:dyDescent="0.25">
      <c r="A16609">
        <v>948</v>
      </c>
      <c r="B16609" t="s">
        <v>101</v>
      </c>
      <c r="C16609" s="1">
        <v>41778.5</v>
      </c>
      <c r="D16609">
        <v>1</v>
      </c>
      <c r="E16609" t="s">
        <v>16</v>
      </c>
      <c r="F16609" t="s">
        <v>17</v>
      </c>
      <c r="G16609">
        <v>9</v>
      </c>
      <c r="H16609" t="str">
        <f t="shared" si="1305"/>
        <v>KD</v>
      </c>
      <c r="I16609" s="2">
        <f t="shared" si="1307"/>
        <v>2014</v>
      </c>
      <c r="J16609" s="2">
        <f t="shared" si="1308"/>
        <v>5</v>
      </c>
      <c r="K16609" t="str">
        <f t="shared" si="1309"/>
        <v>Waterjuffer</v>
      </c>
      <c r="L16609" s="25">
        <f t="shared" si="1306"/>
        <v>19.714285714285715</v>
      </c>
    </row>
    <row r="16610" spans="1:12" x14ac:dyDescent="0.25">
      <c r="A16610">
        <v>948</v>
      </c>
      <c r="B16610" t="s">
        <v>101</v>
      </c>
      <c r="C16610" s="1">
        <v>41778.5</v>
      </c>
      <c r="D16610">
        <v>1</v>
      </c>
      <c r="E16610" t="s">
        <v>28</v>
      </c>
      <c r="F16610" t="s">
        <v>29</v>
      </c>
      <c r="G16610">
        <v>15</v>
      </c>
      <c r="H16610" t="str">
        <f t="shared" si="1305"/>
        <v>KD</v>
      </c>
      <c r="I16610" s="2">
        <f t="shared" si="1307"/>
        <v>2014</v>
      </c>
      <c r="J16610" s="2">
        <f t="shared" si="1308"/>
        <v>5</v>
      </c>
      <c r="K16610" t="str">
        <f t="shared" si="1309"/>
        <v>Korenbouten</v>
      </c>
      <c r="L16610" s="25">
        <f t="shared" si="1306"/>
        <v>19.714285714285715</v>
      </c>
    </row>
    <row r="16611" spans="1:12" x14ac:dyDescent="0.25">
      <c r="A16611">
        <v>948</v>
      </c>
      <c r="B16611" t="s">
        <v>101</v>
      </c>
      <c r="C16611" s="1">
        <v>41778.5</v>
      </c>
      <c r="D16611">
        <v>1</v>
      </c>
      <c r="E16611" t="s">
        <v>14</v>
      </c>
      <c r="F16611" t="s">
        <v>15</v>
      </c>
      <c r="G16611">
        <v>4</v>
      </c>
      <c r="H16611" t="str">
        <f t="shared" si="1305"/>
        <v>KD</v>
      </c>
      <c r="I16611" s="2">
        <f t="shared" si="1307"/>
        <v>2014</v>
      </c>
      <c r="J16611" s="2">
        <f t="shared" si="1308"/>
        <v>5</v>
      </c>
      <c r="K16611" t="str">
        <f t="shared" si="1309"/>
        <v>Waterjuffer</v>
      </c>
      <c r="L16611" s="25">
        <f t="shared" si="1306"/>
        <v>19.714285714285715</v>
      </c>
    </row>
    <row r="16612" spans="1:12" x14ac:dyDescent="0.25">
      <c r="A16612">
        <v>948</v>
      </c>
      <c r="B16612" t="s">
        <v>101</v>
      </c>
      <c r="C16612" s="1">
        <v>41799.479166666664</v>
      </c>
      <c r="D16612">
        <v>1</v>
      </c>
      <c r="E16612" t="s">
        <v>42</v>
      </c>
      <c r="F16612" t="s">
        <v>43</v>
      </c>
      <c r="G16612">
        <v>7</v>
      </c>
      <c r="H16612" t="str">
        <f t="shared" si="1305"/>
        <v>KD</v>
      </c>
      <c r="I16612" s="2">
        <f t="shared" si="1307"/>
        <v>2014</v>
      </c>
      <c r="J16612" s="2">
        <f t="shared" si="1308"/>
        <v>6</v>
      </c>
      <c r="K16612" t="str">
        <f t="shared" si="1309"/>
        <v>Korenbouten</v>
      </c>
      <c r="L16612" s="25">
        <f t="shared" si="1306"/>
        <v>22.714285714285715</v>
      </c>
    </row>
    <row r="16613" spans="1:12" x14ac:dyDescent="0.25">
      <c r="A16613">
        <v>948</v>
      </c>
      <c r="B16613" t="s">
        <v>101</v>
      </c>
      <c r="C16613" s="1">
        <v>41799.479166666664</v>
      </c>
      <c r="D16613">
        <v>1</v>
      </c>
      <c r="E16613" t="s">
        <v>20</v>
      </c>
      <c r="F16613" t="s">
        <v>21</v>
      </c>
      <c r="G16613">
        <v>11</v>
      </c>
      <c r="H16613" t="str">
        <f t="shared" si="1305"/>
        <v>KD</v>
      </c>
      <c r="I16613" s="2">
        <f t="shared" si="1307"/>
        <v>2014</v>
      </c>
      <c r="J16613" s="2">
        <f t="shared" si="1308"/>
        <v>6</v>
      </c>
      <c r="K16613" t="str">
        <f t="shared" si="1309"/>
        <v>Waterjuffer</v>
      </c>
      <c r="L16613" s="25">
        <f t="shared" si="1306"/>
        <v>22.714285714285715</v>
      </c>
    </row>
    <row r="16614" spans="1:12" x14ac:dyDescent="0.25">
      <c r="A16614">
        <v>948</v>
      </c>
      <c r="B16614" t="s">
        <v>101</v>
      </c>
      <c r="C16614" s="1">
        <v>41799.479166666664</v>
      </c>
      <c r="D16614">
        <v>1</v>
      </c>
      <c r="E16614" t="s">
        <v>8</v>
      </c>
      <c r="F16614" t="s">
        <v>9</v>
      </c>
      <c r="G16614">
        <v>2</v>
      </c>
      <c r="H16614" t="str">
        <f t="shared" si="1305"/>
        <v>KD</v>
      </c>
      <c r="I16614" s="2">
        <f t="shared" si="1307"/>
        <v>2014</v>
      </c>
      <c r="J16614" s="2">
        <f t="shared" si="1308"/>
        <v>6</v>
      </c>
      <c r="K16614" t="str">
        <f t="shared" si="1309"/>
        <v>Pantserjuffers</v>
      </c>
      <c r="L16614" s="25">
        <f t="shared" si="1306"/>
        <v>22.714285714285715</v>
      </c>
    </row>
    <row r="16615" spans="1:12" x14ac:dyDescent="0.25">
      <c r="A16615">
        <v>948</v>
      </c>
      <c r="B16615" t="s">
        <v>101</v>
      </c>
      <c r="C16615" s="1">
        <v>41799.479166666664</v>
      </c>
      <c r="D16615">
        <v>1</v>
      </c>
      <c r="E16615" t="s">
        <v>26</v>
      </c>
      <c r="F16615" t="s">
        <v>27</v>
      </c>
      <c r="G16615">
        <v>3</v>
      </c>
      <c r="H16615" t="str">
        <f t="shared" si="1305"/>
        <v>KD</v>
      </c>
      <c r="I16615" s="2">
        <f t="shared" si="1307"/>
        <v>2014</v>
      </c>
      <c r="J16615" s="2">
        <f t="shared" si="1308"/>
        <v>6</v>
      </c>
      <c r="K16615" t="str">
        <f t="shared" si="1309"/>
        <v>Glazenmakers</v>
      </c>
      <c r="L16615" s="25">
        <f t="shared" si="1306"/>
        <v>22.714285714285715</v>
      </c>
    </row>
    <row r="16616" spans="1:12" x14ac:dyDescent="0.25">
      <c r="A16616">
        <v>948</v>
      </c>
      <c r="B16616" t="s">
        <v>101</v>
      </c>
      <c r="C16616" s="1">
        <v>41799.479166666664</v>
      </c>
      <c r="D16616">
        <v>1</v>
      </c>
      <c r="E16616" t="s">
        <v>10</v>
      </c>
      <c r="F16616" t="s">
        <v>11</v>
      </c>
      <c r="G16616">
        <v>92</v>
      </c>
      <c r="H16616" t="str">
        <f t="shared" si="1305"/>
        <v>KD</v>
      </c>
      <c r="I16616" s="2">
        <f t="shared" si="1307"/>
        <v>2014</v>
      </c>
      <c r="J16616" s="2">
        <f t="shared" si="1308"/>
        <v>6</v>
      </c>
      <c r="K16616" t="str">
        <f t="shared" si="1309"/>
        <v>Waterjuffer</v>
      </c>
      <c r="L16616" s="25">
        <f t="shared" si="1306"/>
        <v>22.714285714285715</v>
      </c>
    </row>
    <row r="16617" spans="1:12" x14ac:dyDescent="0.25">
      <c r="A16617">
        <v>948</v>
      </c>
      <c r="B16617" t="s">
        <v>101</v>
      </c>
      <c r="C16617" s="1">
        <v>41799.479166666664</v>
      </c>
      <c r="D16617">
        <v>1</v>
      </c>
      <c r="E16617" t="s">
        <v>16</v>
      </c>
      <c r="F16617" t="s">
        <v>17</v>
      </c>
      <c r="G16617">
        <v>4</v>
      </c>
      <c r="H16617" t="str">
        <f t="shared" si="1305"/>
        <v>KD</v>
      </c>
      <c r="I16617" s="2">
        <f t="shared" si="1307"/>
        <v>2014</v>
      </c>
      <c r="J16617" s="2">
        <f t="shared" si="1308"/>
        <v>6</v>
      </c>
      <c r="K16617" t="str">
        <f t="shared" si="1309"/>
        <v>Waterjuffer</v>
      </c>
      <c r="L16617" s="25">
        <f t="shared" si="1306"/>
        <v>22.714285714285715</v>
      </c>
    </row>
    <row r="16618" spans="1:12" x14ac:dyDescent="0.25">
      <c r="A16618">
        <v>948</v>
      </c>
      <c r="B16618" t="s">
        <v>101</v>
      </c>
      <c r="C16618" s="1">
        <v>41799.479166666664</v>
      </c>
      <c r="D16618">
        <v>1</v>
      </c>
      <c r="E16618" t="s">
        <v>28</v>
      </c>
      <c r="F16618" t="s">
        <v>29</v>
      </c>
      <c r="G16618">
        <v>12</v>
      </c>
      <c r="H16618" t="str">
        <f t="shared" si="1305"/>
        <v>KD</v>
      </c>
      <c r="I16618" s="2">
        <f t="shared" si="1307"/>
        <v>2014</v>
      </c>
      <c r="J16618" s="2">
        <f t="shared" si="1308"/>
        <v>6</v>
      </c>
      <c r="K16618" t="str">
        <f t="shared" si="1309"/>
        <v>Korenbouten</v>
      </c>
      <c r="L16618" s="25">
        <f t="shared" si="1306"/>
        <v>22.714285714285715</v>
      </c>
    </row>
    <row r="16619" spans="1:12" x14ac:dyDescent="0.25">
      <c r="A16619">
        <v>948</v>
      </c>
      <c r="B16619" t="s">
        <v>101</v>
      </c>
      <c r="C16619" s="1">
        <v>41799.479166666664</v>
      </c>
      <c r="D16619">
        <v>1</v>
      </c>
      <c r="E16619" t="s">
        <v>24</v>
      </c>
      <c r="F16619" t="s">
        <v>25</v>
      </c>
      <c r="G16619">
        <v>1</v>
      </c>
      <c r="H16619" t="str">
        <f t="shared" si="1305"/>
        <v>KD</v>
      </c>
      <c r="I16619" s="2">
        <f t="shared" si="1307"/>
        <v>2014</v>
      </c>
      <c r="J16619" s="2">
        <f t="shared" si="1308"/>
        <v>6</v>
      </c>
      <c r="K16619" t="str">
        <f t="shared" si="1309"/>
        <v>Glazenmakers</v>
      </c>
      <c r="L16619" s="25">
        <f t="shared" si="1306"/>
        <v>22.714285714285715</v>
      </c>
    </row>
    <row r="16620" spans="1:12" x14ac:dyDescent="0.25">
      <c r="A16620">
        <v>948</v>
      </c>
      <c r="B16620" t="s">
        <v>101</v>
      </c>
      <c r="C16620" s="1">
        <v>41799.479166666664</v>
      </c>
      <c r="D16620">
        <v>1</v>
      </c>
      <c r="E16620" t="s">
        <v>14</v>
      </c>
      <c r="F16620" t="s">
        <v>15</v>
      </c>
      <c r="G16620">
        <v>12</v>
      </c>
      <c r="H16620" t="str">
        <f t="shared" si="1305"/>
        <v>KD</v>
      </c>
      <c r="I16620" s="2">
        <f t="shared" si="1307"/>
        <v>2014</v>
      </c>
      <c r="J16620" s="2">
        <f t="shared" si="1308"/>
        <v>6</v>
      </c>
      <c r="K16620" t="str">
        <f t="shared" si="1309"/>
        <v>Waterjuffer</v>
      </c>
      <c r="L16620" s="25">
        <f t="shared" si="1306"/>
        <v>22.714285714285715</v>
      </c>
    </row>
    <row r="16621" spans="1:12" x14ac:dyDescent="0.25">
      <c r="A16621">
        <v>948</v>
      </c>
      <c r="B16621" t="s">
        <v>101</v>
      </c>
      <c r="C16621" s="1">
        <v>41799.479166666664</v>
      </c>
      <c r="D16621">
        <v>1</v>
      </c>
      <c r="E16621" t="s">
        <v>59</v>
      </c>
      <c r="F16621" t="s">
        <v>60</v>
      </c>
      <c r="G16621">
        <v>1</v>
      </c>
      <c r="H16621" t="str">
        <f t="shared" si="1305"/>
        <v>KD</v>
      </c>
      <c r="I16621" s="2">
        <f t="shared" si="1307"/>
        <v>2014</v>
      </c>
      <c r="J16621" s="2">
        <f t="shared" si="1308"/>
        <v>6</v>
      </c>
      <c r="K16621" t="str">
        <f t="shared" si="1309"/>
        <v>Pantserjuffers</v>
      </c>
      <c r="L16621" s="25">
        <f t="shared" si="1306"/>
        <v>22.714285714285715</v>
      </c>
    </row>
    <row r="16622" spans="1:12" x14ac:dyDescent="0.25">
      <c r="A16622">
        <v>948</v>
      </c>
      <c r="B16622" t="s">
        <v>101</v>
      </c>
      <c r="C16622" s="1">
        <v>41813.5625</v>
      </c>
      <c r="D16622">
        <v>1</v>
      </c>
      <c r="E16622" t="s">
        <v>8</v>
      </c>
      <c r="F16622" t="s">
        <v>9</v>
      </c>
      <c r="G16622">
        <v>2</v>
      </c>
      <c r="H16622" t="str">
        <f t="shared" si="1305"/>
        <v>KD</v>
      </c>
      <c r="I16622" s="2">
        <f t="shared" si="1307"/>
        <v>2014</v>
      </c>
      <c r="J16622" s="2">
        <f t="shared" si="1308"/>
        <v>6</v>
      </c>
      <c r="K16622" t="str">
        <f t="shared" si="1309"/>
        <v>Pantserjuffers</v>
      </c>
      <c r="L16622" s="25">
        <f t="shared" si="1306"/>
        <v>24.714285714285715</v>
      </c>
    </row>
    <row r="16623" spans="1:12" x14ac:dyDescent="0.25">
      <c r="A16623">
        <v>948</v>
      </c>
      <c r="B16623" t="s">
        <v>101</v>
      </c>
      <c r="C16623" s="1">
        <v>41813.5625</v>
      </c>
      <c r="D16623">
        <v>1</v>
      </c>
      <c r="E16623" t="s">
        <v>30</v>
      </c>
      <c r="F16623" t="s">
        <v>31</v>
      </c>
      <c r="G16623">
        <v>6</v>
      </c>
      <c r="H16623" t="str">
        <f t="shared" si="1305"/>
        <v>KD</v>
      </c>
      <c r="I16623" s="2">
        <f t="shared" si="1307"/>
        <v>2014</v>
      </c>
      <c r="J16623" s="2">
        <f t="shared" si="1308"/>
        <v>6</v>
      </c>
      <c r="K16623" t="str">
        <f t="shared" si="1309"/>
        <v>Pantserjuffers</v>
      </c>
      <c r="L16623" s="25">
        <f t="shared" si="1306"/>
        <v>24.714285714285715</v>
      </c>
    </row>
    <row r="16624" spans="1:12" x14ac:dyDescent="0.25">
      <c r="A16624">
        <v>948</v>
      </c>
      <c r="B16624" t="s">
        <v>101</v>
      </c>
      <c r="C16624" s="1">
        <v>41813.5625</v>
      </c>
      <c r="D16624">
        <v>1</v>
      </c>
      <c r="E16624" t="s">
        <v>10</v>
      </c>
      <c r="F16624" t="s">
        <v>11</v>
      </c>
      <c r="G16624">
        <v>73</v>
      </c>
      <c r="H16624" t="str">
        <f t="shared" si="1305"/>
        <v>KD</v>
      </c>
      <c r="I16624" s="2">
        <f t="shared" si="1307"/>
        <v>2014</v>
      </c>
      <c r="J16624" s="2">
        <f t="shared" si="1308"/>
        <v>6</v>
      </c>
      <c r="K16624" t="str">
        <f t="shared" si="1309"/>
        <v>Waterjuffer</v>
      </c>
      <c r="L16624" s="25">
        <f t="shared" si="1306"/>
        <v>24.714285714285715</v>
      </c>
    </row>
    <row r="16625" spans="1:12" x14ac:dyDescent="0.25">
      <c r="A16625">
        <v>948</v>
      </c>
      <c r="B16625" t="s">
        <v>101</v>
      </c>
      <c r="C16625" s="1">
        <v>41813.5625</v>
      </c>
      <c r="D16625">
        <v>1</v>
      </c>
      <c r="E16625" t="s">
        <v>28</v>
      </c>
      <c r="F16625" t="s">
        <v>29</v>
      </c>
      <c r="G16625">
        <v>3</v>
      </c>
      <c r="H16625" t="str">
        <f t="shared" si="1305"/>
        <v>KD</v>
      </c>
      <c r="I16625" s="2">
        <f t="shared" si="1307"/>
        <v>2014</v>
      </c>
      <c r="J16625" s="2">
        <f t="shared" si="1308"/>
        <v>6</v>
      </c>
      <c r="K16625" t="str">
        <f t="shared" si="1309"/>
        <v>Korenbouten</v>
      </c>
      <c r="L16625" s="25">
        <f t="shared" si="1306"/>
        <v>24.714285714285715</v>
      </c>
    </row>
    <row r="16626" spans="1:12" x14ac:dyDescent="0.25">
      <c r="A16626">
        <v>948</v>
      </c>
      <c r="B16626" t="s">
        <v>101</v>
      </c>
      <c r="C16626" s="1">
        <v>41813.5625</v>
      </c>
      <c r="D16626">
        <v>1</v>
      </c>
      <c r="E16626" t="s">
        <v>24</v>
      </c>
      <c r="F16626" t="s">
        <v>25</v>
      </c>
      <c r="G16626">
        <v>1</v>
      </c>
      <c r="H16626" t="str">
        <f t="shared" si="1305"/>
        <v>KD</v>
      </c>
      <c r="I16626" s="2">
        <f t="shared" si="1307"/>
        <v>2014</v>
      </c>
      <c r="J16626" s="2">
        <f t="shared" si="1308"/>
        <v>6</v>
      </c>
      <c r="K16626" t="str">
        <f t="shared" si="1309"/>
        <v>Glazenmakers</v>
      </c>
      <c r="L16626" s="25">
        <f t="shared" si="1306"/>
        <v>24.714285714285715</v>
      </c>
    </row>
    <row r="16627" spans="1:12" x14ac:dyDescent="0.25">
      <c r="A16627">
        <v>948</v>
      </c>
      <c r="B16627" t="s">
        <v>101</v>
      </c>
      <c r="C16627" s="1">
        <v>41813.5625</v>
      </c>
      <c r="D16627">
        <v>1</v>
      </c>
      <c r="E16627" t="s">
        <v>14</v>
      </c>
      <c r="F16627" t="s">
        <v>15</v>
      </c>
      <c r="G16627">
        <v>8</v>
      </c>
      <c r="H16627" t="str">
        <f t="shared" si="1305"/>
        <v>KD</v>
      </c>
      <c r="I16627" s="2">
        <f t="shared" si="1307"/>
        <v>2014</v>
      </c>
      <c r="J16627" s="2">
        <f t="shared" si="1308"/>
        <v>6</v>
      </c>
      <c r="K16627" t="str">
        <f t="shared" si="1309"/>
        <v>Waterjuffer</v>
      </c>
      <c r="L16627" s="25">
        <f t="shared" si="1306"/>
        <v>24.714285714285715</v>
      </c>
    </row>
    <row r="16628" spans="1:12" x14ac:dyDescent="0.25">
      <c r="A16628">
        <v>948</v>
      </c>
      <c r="B16628" t="s">
        <v>101</v>
      </c>
      <c r="C16628" s="1">
        <v>41813.5625</v>
      </c>
      <c r="D16628">
        <v>1</v>
      </c>
      <c r="E16628" t="s">
        <v>32</v>
      </c>
      <c r="F16628" t="s">
        <v>33</v>
      </c>
      <c r="G16628">
        <v>144</v>
      </c>
      <c r="H16628" t="str">
        <f t="shared" si="1305"/>
        <v>KD</v>
      </c>
      <c r="I16628" s="2">
        <f t="shared" si="1307"/>
        <v>2014</v>
      </c>
      <c r="J16628" s="2">
        <f t="shared" si="1308"/>
        <v>6</v>
      </c>
      <c r="K16628" t="str">
        <f t="shared" si="1309"/>
        <v>Korenbouten</v>
      </c>
      <c r="L16628" s="25">
        <f t="shared" si="1306"/>
        <v>24.714285714285715</v>
      </c>
    </row>
    <row r="16629" spans="1:12" x14ac:dyDescent="0.25">
      <c r="A16629">
        <v>948</v>
      </c>
      <c r="B16629" t="s">
        <v>101</v>
      </c>
      <c r="C16629" s="1">
        <v>41823.5625</v>
      </c>
      <c r="D16629">
        <v>1</v>
      </c>
      <c r="E16629" t="s">
        <v>16</v>
      </c>
      <c r="F16629" t="s">
        <v>17</v>
      </c>
      <c r="G16629">
        <v>1</v>
      </c>
      <c r="H16629" t="str">
        <f t="shared" si="1305"/>
        <v>KD</v>
      </c>
      <c r="I16629" s="2">
        <f t="shared" si="1307"/>
        <v>2014</v>
      </c>
      <c r="J16629" s="2">
        <f t="shared" si="1308"/>
        <v>7</v>
      </c>
      <c r="K16629" t="str">
        <f t="shared" si="1309"/>
        <v>Waterjuffer</v>
      </c>
      <c r="L16629" s="25">
        <f t="shared" si="1306"/>
        <v>26.142857142857142</v>
      </c>
    </row>
    <row r="16630" spans="1:12" x14ac:dyDescent="0.25">
      <c r="A16630">
        <v>948</v>
      </c>
      <c r="B16630" t="s">
        <v>101</v>
      </c>
      <c r="C16630" s="1">
        <v>41823.5625</v>
      </c>
      <c r="D16630">
        <v>1</v>
      </c>
      <c r="E16630" t="s">
        <v>24</v>
      </c>
      <c r="F16630" t="s">
        <v>25</v>
      </c>
      <c r="G16630">
        <v>1</v>
      </c>
      <c r="H16630" t="str">
        <f t="shared" si="1305"/>
        <v>KD</v>
      </c>
      <c r="I16630" s="2">
        <f t="shared" si="1307"/>
        <v>2014</v>
      </c>
      <c r="J16630" s="2">
        <f t="shared" si="1308"/>
        <v>7</v>
      </c>
      <c r="K16630" t="str">
        <f t="shared" si="1309"/>
        <v>Glazenmakers</v>
      </c>
      <c r="L16630" s="25">
        <f t="shared" si="1306"/>
        <v>26.142857142857142</v>
      </c>
    </row>
    <row r="16631" spans="1:12" x14ac:dyDescent="0.25">
      <c r="A16631">
        <v>948</v>
      </c>
      <c r="B16631" t="s">
        <v>101</v>
      </c>
      <c r="C16631" s="1">
        <v>41823.5625</v>
      </c>
      <c r="D16631">
        <v>1</v>
      </c>
      <c r="E16631" t="s">
        <v>32</v>
      </c>
      <c r="F16631" t="s">
        <v>33</v>
      </c>
      <c r="G16631">
        <v>23</v>
      </c>
      <c r="H16631" t="str">
        <f t="shared" si="1305"/>
        <v>KD</v>
      </c>
      <c r="I16631" s="2">
        <f t="shared" si="1307"/>
        <v>2014</v>
      </c>
      <c r="J16631" s="2">
        <f t="shared" si="1308"/>
        <v>7</v>
      </c>
      <c r="K16631" t="str">
        <f t="shared" si="1309"/>
        <v>Korenbouten</v>
      </c>
      <c r="L16631" s="25">
        <f t="shared" si="1306"/>
        <v>26.142857142857142</v>
      </c>
    </row>
    <row r="16632" spans="1:12" x14ac:dyDescent="0.25">
      <c r="A16632">
        <v>948</v>
      </c>
      <c r="B16632" t="s">
        <v>101</v>
      </c>
      <c r="C16632" s="1">
        <v>41823.5625</v>
      </c>
      <c r="D16632">
        <v>1</v>
      </c>
      <c r="E16632" t="s">
        <v>30</v>
      </c>
      <c r="F16632" t="s">
        <v>31</v>
      </c>
      <c r="G16632">
        <v>20</v>
      </c>
      <c r="H16632" t="str">
        <f t="shared" si="1305"/>
        <v>KD</v>
      </c>
      <c r="I16632" s="2">
        <f t="shared" si="1307"/>
        <v>2014</v>
      </c>
      <c r="J16632" s="2">
        <f t="shared" si="1308"/>
        <v>7</v>
      </c>
      <c r="K16632" t="str">
        <f t="shared" si="1309"/>
        <v>Pantserjuffers</v>
      </c>
      <c r="L16632" s="25">
        <f t="shared" si="1306"/>
        <v>26.142857142857142</v>
      </c>
    </row>
    <row r="16633" spans="1:12" x14ac:dyDescent="0.25">
      <c r="A16633">
        <v>948</v>
      </c>
      <c r="B16633" t="s">
        <v>101</v>
      </c>
      <c r="C16633" s="1">
        <v>41823.5625</v>
      </c>
      <c r="D16633">
        <v>1</v>
      </c>
      <c r="E16633" t="s">
        <v>10</v>
      </c>
      <c r="F16633" t="s">
        <v>11</v>
      </c>
      <c r="G16633">
        <v>85</v>
      </c>
      <c r="H16633" t="str">
        <f t="shared" si="1305"/>
        <v>KD</v>
      </c>
      <c r="I16633" s="2">
        <f t="shared" si="1307"/>
        <v>2014</v>
      </c>
      <c r="J16633" s="2">
        <f t="shared" si="1308"/>
        <v>7</v>
      </c>
      <c r="K16633" t="str">
        <f t="shared" si="1309"/>
        <v>Waterjuffer</v>
      </c>
      <c r="L16633" s="25">
        <f t="shared" si="1306"/>
        <v>26.142857142857142</v>
      </c>
    </row>
    <row r="16634" spans="1:12" x14ac:dyDescent="0.25">
      <c r="A16634">
        <v>948</v>
      </c>
      <c r="B16634" t="s">
        <v>101</v>
      </c>
      <c r="C16634" s="1">
        <v>41823.5625</v>
      </c>
      <c r="D16634">
        <v>1</v>
      </c>
      <c r="E16634" t="s">
        <v>28</v>
      </c>
      <c r="F16634" t="s">
        <v>29</v>
      </c>
      <c r="G16634">
        <v>3</v>
      </c>
      <c r="H16634" t="str">
        <f t="shared" si="1305"/>
        <v>KD</v>
      </c>
      <c r="I16634" s="2">
        <f t="shared" si="1307"/>
        <v>2014</v>
      </c>
      <c r="J16634" s="2">
        <f t="shared" si="1308"/>
        <v>7</v>
      </c>
      <c r="K16634" t="str">
        <f t="shared" si="1309"/>
        <v>Korenbouten</v>
      </c>
      <c r="L16634" s="25">
        <f t="shared" si="1306"/>
        <v>26.142857142857142</v>
      </c>
    </row>
    <row r="16635" spans="1:12" x14ac:dyDescent="0.25">
      <c r="A16635">
        <v>948</v>
      </c>
      <c r="B16635" t="s">
        <v>101</v>
      </c>
      <c r="C16635" s="1">
        <v>41823.5625</v>
      </c>
      <c r="D16635">
        <v>1</v>
      </c>
      <c r="E16635" t="s">
        <v>14</v>
      </c>
      <c r="F16635" t="s">
        <v>15</v>
      </c>
      <c r="G16635">
        <v>4</v>
      </c>
      <c r="H16635" t="str">
        <f t="shared" si="1305"/>
        <v>KD</v>
      </c>
      <c r="I16635" s="2">
        <f t="shared" si="1307"/>
        <v>2014</v>
      </c>
      <c r="J16635" s="2">
        <f t="shared" si="1308"/>
        <v>7</v>
      </c>
      <c r="K16635" t="str">
        <f t="shared" si="1309"/>
        <v>Waterjuffer</v>
      </c>
      <c r="L16635" s="25">
        <f t="shared" si="1306"/>
        <v>26.142857142857142</v>
      </c>
    </row>
    <row r="16636" spans="1:12" x14ac:dyDescent="0.25">
      <c r="A16636">
        <v>948</v>
      </c>
      <c r="B16636" t="s">
        <v>101</v>
      </c>
      <c r="C16636" s="1">
        <v>41865.583333333336</v>
      </c>
      <c r="D16636">
        <v>1</v>
      </c>
      <c r="E16636" t="s">
        <v>8</v>
      </c>
      <c r="F16636" t="s">
        <v>9</v>
      </c>
      <c r="G16636">
        <v>5</v>
      </c>
      <c r="H16636" t="str">
        <f t="shared" si="1305"/>
        <v>KD</v>
      </c>
      <c r="I16636" s="2">
        <f t="shared" si="1307"/>
        <v>2014</v>
      </c>
      <c r="J16636" s="2">
        <f t="shared" si="1308"/>
        <v>8</v>
      </c>
      <c r="K16636" t="str">
        <f t="shared" si="1309"/>
        <v>Pantserjuffers</v>
      </c>
      <c r="L16636" s="25">
        <f t="shared" si="1306"/>
        <v>32.142857142857146</v>
      </c>
    </row>
    <row r="16637" spans="1:12" x14ac:dyDescent="0.25">
      <c r="A16637">
        <v>948</v>
      </c>
      <c r="B16637" t="s">
        <v>101</v>
      </c>
      <c r="C16637" s="1">
        <v>41865.583333333336</v>
      </c>
      <c r="D16637">
        <v>1</v>
      </c>
      <c r="E16637" t="s">
        <v>55</v>
      </c>
      <c r="F16637" t="s">
        <v>56</v>
      </c>
      <c r="G16637">
        <v>2</v>
      </c>
      <c r="H16637" t="str">
        <f t="shared" si="1305"/>
        <v>KD</v>
      </c>
      <c r="I16637" s="2">
        <f t="shared" si="1307"/>
        <v>2014</v>
      </c>
      <c r="J16637" s="2">
        <f t="shared" si="1308"/>
        <v>8</v>
      </c>
      <c r="K16637" t="str">
        <f t="shared" si="1309"/>
        <v>Korenbouten</v>
      </c>
      <c r="L16637" s="25">
        <f t="shared" si="1306"/>
        <v>32.142857142857146</v>
      </c>
    </row>
    <row r="16638" spans="1:12" x14ac:dyDescent="0.25">
      <c r="A16638">
        <v>948</v>
      </c>
      <c r="B16638" t="s">
        <v>101</v>
      </c>
      <c r="C16638" s="1">
        <v>41865.583333333336</v>
      </c>
      <c r="D16638">
        <v>1</v>
      </c>
      <c r="E16638" t="s">
        <v>30</v>
      </c>
      <c r="F16638" t="s">
        <v>31</v>
      </c>
      <c r="G16638">
        <v>31</v>
      </c>
      <c r="H16638" t="str">
        <f t="shared" si="1305"/>
        <v>KD</v>
      </c>
      <c r="I16638" s="2">
        <f t="shared" si="1307"/>
        <v>2014</v>
      </c>
      <c r="J16638" s="2">
        <f t="shared" si="1308"/>
        <v>8</v>
      </c>
      <c r="K16638" t="str">
        <f t="shared" si="1309"/>
        <v>Pantserjuffers</v>
      </c>
      <c r="L16638" s="25">
        <f t="shared" si="1306"/>
        <v>32.142857142857146</v>
      </c>
    </row>
    <row r="16639" spans="1:12" x14ac:dyDescent="0.25">
      <c r="A16639">
        <v>948</v>
      </c>
      <c r="B16639" t="s">
        <v>101</v>
      </c>
      <c r="C16639" s="1">
        <v>41865.583333333336</v>
      </c>
      <c r="D16639">
        <v>1</v>
      </c>
      <c r="E16639" t="s">
        <v>10</v>
      </c>
      <c r="F16639" t="s">
        <v>11</v>
      </c>
      <c r="G16639">
        <v>3</v>
      </c>
      <c r="H16639" t="str">
        <f t="shared" si="1305"/>
        <v>KD</v>
      </c>
      <c r="I16639" s="2">
        <f t="shared" si="1307"/>
        <v>2014</v>
      </c>
      <c r="J16639" s="2">
        <f t="shared" si="1308"/>
        <v>8</v>
      </c>
      <c r="K16639" t="str">
        <f t="shared" si="1309"/>
        <v>Waterjuffer</v>
      </c>
      <c r="L16639" s="25">
        <f t="shared" si="1306"/>
        <v>32.142857142857146</v>
      </c>
    </row>
    <row r="16640" spans="1:12" x14ac:dyDescent="0.25">
      <c r="A16640">
        <v>948</v>
      </c>
      <c r="B16640" t="s">
        <v>101</v>
      </c>
      <c r="C16640" s="1">
        <v>41865.583333333336</v>
      </c>
      <c r="D16640">
        <v>1</v>
      </c>
      <c r="E16640" t="s">
        <v>36</v>
      </c>
      <c r="F16640" t="s">
        <v>37</v>
      </c>
      <c r="G16640">
        <v>2</v>
      </c>
      <c r="H16640" t="str">
        <f t="shared" si="1305"/>
        <v>KD</v>
      </c>
      <c r="I16640" s="2">
        <f t="shared" si="1307"/>
        <v>2014</v>
      </c>
      <c r="J16640" s="2">
        <f t="shared" si="1308"/>
        <v>8</v>
      </c>
      <c r="K16640" t="str">
        <f t="shared" si="1309"/>
        <v>Glazenmakers</v>
      </c>
      <c r="L16640" s="25">
        <f t="shared" si="1306"/>
        <v>32.142857142857146</v>
      </c>
    </row>
    <row r="16641" spans="1:12" x14ac:dyDescent="0.25">
      <c r="A16641">
        <v>948</v>
      </c>
      <c r="B16641" t="s">
        <v>101</v>
      </c>
      <c r="C16641" s="1">
        <v>41865.583333333336</v>
      </c>
      <c r="D16641">
        <v>1</v>
      </c>
      <c r="E16641" t="s">
        <v>42</v>
      </c>
      <c r="F16641" t="s">
        <v>43</v>
      </c>
      <c r="G16641">
        <v>1</v>
      </c>
      <c r="H16641" t="str">
        <f t="shared" si="1305"/>
        <v>KD</v>
      </c>
      <c r="I16641" s="2">
        <f t="shared" si="1307"/>
        <v>2014</v>
      </c>
      <c r="J16641" s="2">
        <f t="shared" si="1308"/>
        <v>8</v>
      </c>
      <c r="K16641" t="str">
        <f t="shared" si="1309"/>
        <v>Korenbouten</v>
      </c>
      <c r="L16641" s="25">
        <f t="shared" si="1306"/>
        <v>32.142857142857146</v>
      </c>
    </row>
    <row r="16642" spans="1:12" x14ac:dyDescent="0.25">
      <c r="A16642">
        <v>948</v>
      </c>
      <c r="B16642" t="s">
        <v>101</v>
      </c>
      <c r="C16642" s="1">
        <v>41865.583333333336</v>
      </c>
      <c r="D16642">
        <v>1</v>
      </c>
      <c r="E16642" t="s">
        <v>14</v>
      </c>
      <c r="F16642" t="s">
        <v>15</v>
      </c>
      <c r="G16642">
        <v>8</v>
      </c>
      <c r="H16642" t="str">
        <f t="shared" ref="H16642:H16705" si="1310">VLOOKUP(A16642,$N$2:$O$51,2,FALSE)</f>
        <v>KD</v>
      </c>
      <c r="I16642" s="2">
        <f t="shared" si="1307"/>
        <v>2014</v>
      </c>
      <c r="J16642" s="2">
        <f t="shared" si="1308"/>
        <v>8</v>
      </c>
      <c r="K16642" t="str">
        <f t="shared" si="1309"/>
        <v>Waterjuffer</v>
      </c>
      <c r="L16642" s="25">
        <f t="shared" si="1306"/>
        <v>32.142857142857146</v>
      </c>
    </row>
    <row r="16643" spans="1:12" x14ac:dyDescent="0.25">
      <c r="A16643">
        <v>948</v>
      </c>
      <c r="B16643" t="s">
        <v>101</v>
      </c>
      <c r="C16643" s="1">
        <v>41878.541666666664</v>
      </c>
      <c r="D16643">
        <v>1</v>
      </c>
      <c r="E16643" t="s">
        <v>8</v>
      </c>
      <c r="F16643" t="s">
        <v>9</v>
      </c>
      <c r="G16643">
        <v>1</v>
      </c>
      <c r="H16643" t="str">
        <f t="shared" si="1310"/>
        <v>KD</v>
      </c>
      <c r="I16643" s="2">
        <f t="shared" si="1307"/>
        <v>2014</v>
      </c>
      <c r="J16643" s="2">
        <f t="shared" si="1308"/>
        <v>8</v>
      </c>
      <c r="K16643" t="str">
        <f t="shared" si="1309"/>
        <v>Pantserjuffers</v>
      </c>
      <c r="L16643" s="25">
        <f t="shared" ref="L16643:L16706" si="1311">(ROUNDDOWN(C16643-DATE(I16643,1,1),0))/7</f>
        <v>34</v>
      </c>
    </row>
    <row r="16644" spans="1:12" x14ac:dyDescent="0.25">
      <c r="A16644">
        <v>948</v>
      </c>
      <c r="B16644" t="s">
        <v>101</v>
      </c>
      <c r="C16644" s="1">
        <v>41878.541666666664</v>
      </c>
      <c r="D16644">
        <v>1</v>
      </c>
      <c r="E16644" t="s">
        <v>32</v>
      </c>
      <c r="F16644" t="s">
        <v>33</v>
      </c>
      <c r="G16644">
        <v>7</v>
      </c>
      <c r="H16644" t="str">
        <f t="shared" si="1310"/>
        <v>KD</v>
      </c>
      <c r="I16644" s="2">
        <f t="shared" si="1307"/>
        <v>2014</v>
      </c>
      <c r="J16644" s="2">
        <f t="shared" si="1308"/>
        <v>8</v>
      </c>
      <c r="K16644" t="str">
        <f t="shared" si="1309"/>
        <v>Korenbouten</v>
      </c>
      <c r="L16644" s="25">
        <f t="shared" si="1311"/>
        <v>34</v>
      </c>
    </row>
    <row r="16645" spans="1:12" x14ac:dyDescent="0.25">
      <c r="A16645">
        <v>948</v>
      </c>
      <c r="B16645" t="s">
        <v>101</v>
      </c>
      <c r="C16645" s="1">
        <v>41878.541666666664</v>
      </c>
      <c r="D16645">
        <v>1</v>
      </c>
      <c r="E16645" t="s">
        <v>30</v>
      </c>
      <c r="F16645" t="s">
        <v>31</v>
      </c>
      <c r="G16645">
        <v>33</v>
      </c>
      <c r="H16645" t="str">
        <f t="shared" si="1310"/>
        <v>KD</v>
      </c>
      <c r="I16645" s="2">
        <f t="shared" si="1307"/>
        <v>2014</v>
      </c>
      <c r="J16645" s="2">
        <f t="shared" si="1308"/>
        <v>8</v>
      </c>
      <c r="K16645" t="str">
        <f t="shared" si="1309"/>
        <v>Pantserjuffers</v>
      </c>
      <c r="L16645" s="25">
        <f t="shared" si="1311"/>
        <v>34</v>
      </c>
    </row>
    <row r="16646" spans="1:12" x14ac:dyDescent="0.25">
      <c r="A16646">
        <v>948</v>
      </c>
      <c r="B16646" t="s">
        <v>101</v>
      </c>
      <c r="C16646" s="1">
        <v>41878.541666666664</v>
      </c>
      <c r="D16646">
        <v>1</v>
      </c>
      <c r="E16646" t="s">
        <v>10</v>
      </c>
      <c r="F16646" t="s">
        <v>11</v>
      </c>
      <c r="G16646">
        <v>4</v>
      </c>
      <c r="H16646" t="str">
        <f t="shared" si="1310"/>
        <v>KD</v>
      </c>
      <c r="I16646" s="2">
        <f t="shared" si="1307"/>
        <v>2014</v>
      </c>
      <c r="J16646" s="2">
        <f t="shared" si="1308"/>
        <v>8</v>
      </c>
      <c r="K16646" t="str">
        <f t="shared" si="1309"/>
        <v>Waterjuffer</v>
      </c>
      <c r="L16646" s="25">
        <f t="shared" si="1311"/>
        <v>34</v>
      </c>
    </row>
    <row r="16647" spans="1:12" x14ac:dyDescent="0.25">
      <c r="A16647">
        <v>948</v>
      </c>
      <c r="B16647" t="s">
        <v>101</v>
      </c>
      <c r="C16647" s="1">
        <v>41878.541666666664</v>
      </c>
      <c r="D16647">
        <v>1</v>
      </c>
      <c r="E16647" t="s">
        <v>36</v>
      </c>
      <c r="F16647" t="s">
        <v>37</v>
      </c>
      <c r="G16647">
        <v>3</v>
      </c>
      <c r="H16647" t="str">
        <f t="shared" si="1310"/>
        <v>KD</v>
      </c>
      <c r="I16647" s="2">
        <f t="shared" si="1307"/>
        <v>2014</v>
      </c>
      <c r="J16647" s="2">
        <f t="shared" si="1308"/>
        <v>8</v>
      </c>
      <c r="K16647" t="str">
        <f t="shared" si="1309"/>
        <v>Glazenmakers</v>
      </c>
      <c r="L16647" s="25">
        <f t="shared" si="1311"/>
        <v>34</v>
      </c>
    </row>
    <row r="16648" spans="1:12" x14ac:dyDescent="0.25">
      <c r="A16648">
        <v>948</v>
      </c>
      <c r="B16648" t="s">
        <v>101</v>
      </c>
      <c r="C16648" s="1">
        <v>41878.541666666664</v>
      </c>
      <c r="D16648">
        <v>1</v>
      </c>
      <c r="E16648" t="s">
        <v>14</v>
      </c>
      <c r="F16648" t="s">
        <v>15</v>
      </c>
      <c r="G16648">
        <v>14</v>
      </c>
      <c r="H16648" t="str">
        <f t="shared" si="1310"/>
        <v>KD</v>
      </c>
      <c r="I16648" s="2">
        <f t="shared" si="1307"/>
        <v>2014</v>
      </c>
      <c r="J16648" s="2">
        <f t="shared" si="1308"/>
        <v>8</v>
      </c>
      <c r="K16648" t="str">
        <f t="shared" si="1309"/>
        <v>Waterjuffer</v>
      </c>
      <c r="L16648" s="25">
        <f t="shared" si="1311"/>
        <v>34</v>
      </c>
    </row>
    <row r="16649" spans="1:12" x14ac:dyDescent="0.25">
      <c r="A16649">
        <v>948</v>
      </c>
      <c r="B16649" t="s">
        <v>101</v>
      </c>
      <c r="C16649" s="1">
        <v>41885.625</v>
      </c>
      <c r="D16649">
        <v>1</v>
      </c>
      <c r="E16649" t="s">
        <v>55</v>
      </c>
      <c r="F16649" t="s">
        <v>56</v>
      </c>
      <c r="G16649">
        <v>1</v>
      </c>
      <c r="H16649" t="str">
        <f t="shared" si="1310"/>
        <v>KD</v>
      </c>
      <c r="I16649" s="2">
        <f t="shared" si="1307"/>
        <v>2014</v>
      </c>
      <c r="J16649" s="2">
        <f t="shared" si="1308"/>
        <v>9</v>
      </c>
      <c r="K16649" t="str">
        <f t="shared" si="1309"/>
        <v>Korenbouten</v>
      </c>
      <c r="L16649" s="25">
        <f t="shared" si="1311"/>
        <v>35</v>
      </c>
    </row>
    <row r="16650" spans="1:12" x14ac:dyDescent="0.25">
      <c r="A16650">
        <v>948</v>
      </c>
      <c r="B16650" t="s">
        <v>101</v>
      </c>
      <c r="C16650" s="1">
        <v>41885.625</v>
      </c>
      <c r="D16650">
        <v>1</v>
      </c>
      <c r="E16650" t="s">
        <v>30</v>
      </c>
      <c r="F16650" t="s">
        <v>31</v>
      </c>
      <c r="G16650">
        <v>16</v>
      </c>
      <c r="H16650" t="str">
        <f t="shared" si="1310"/>
        <v>KD</v>
      </c>
      <c r="I16650" s="2">
        <f t="shared" si="1307"/>
        <v>2014</v>
      </c>
      <c r="J16650" s="2">
        <f t="shared" si="1308"/>
        <v>9</v>
      </c>
      <c r="K16650" t="str">
        <f t="shared" si="1309"/>
        <v>Pantserjuffers</v>
      </c>
      <c r="L16650" s="25">
        <f t="shared" si="1311"/>
        <v>35</v>
      </c>
    </row>
    <row r="16651" spans="1:12" x14ac:dyDescent="0.25">
      <c r="A16651">
        <v>948</v>
      </c>
      <c r="B16651" t="s">
        <v>101</v>
      </c>
      <c r="C16651" s="1">
        <v>41885.625</v>
      </c>
      <c r="D16651">
        <v>1</v>
      </c>
      <c r="E16651" t="s">
        <v>10</v>
      </c>
      <c r="F16651" t="s">
        <v>11</v>
      </c>
      <c r="G16651">
        <v>14</v>
      </c>
      <c r="H16651" t="str">
        <f t="shared" si="1310"/>
        <v>KD</v>
      </c>
      <c r="I16651" s="2">
        <f t="shared" si="1307"/>
        <v>2014</v>
      </c>
      <c r="J16651" s="2">
        <f t="shared" si="1308"/>
        <v>9</v>
      </c>
      <c r="K16651" t="str">
        <f t="shared" si="1309"/>
        <v>Waterjuffer</v>
      </c>
      <c r="L16651" s="25">
        <f t="shared" si="1311"/>
        <v>35</v>
      </c>
    </row>
    <row r="16652" spans="1:12" x14ac:dyDescent="0.25">
      <c r="A16652">
        <v>948</v>
      </c>
      <c r="B16652" t="s">
        <v>101</v>
      </c>
      <c r="C16652" s="1">
        <v>41885.625</v>
      </c>
      <c r="D16652">
        <v>1</v>
      </c>
      <c r="E16652" t="s">
        <v>36</v>
      </c>
      <c r="F16652" t="s">
        <v>37</v>
      </c>
      <c r="G16652">
        <v>2</v>
      </c>
      <c r="H16652" t="str">
        <f t="shared" si="1310"/>
        <v>KD</v>
      </c>
      <c r="I16652" s="2">
        <f t="shared" si="1307"/>
        <v>2014</v>
      </c>
      <c r="J16652" s="2">
        <f t="shared" si="1308"/>
        <v>9</v>
      </c>
      <c r="K16652" t="str">
        <f t="shared" si="1309"/>
        <v>Glazenmakers</v>
      </c>
      <c r="L16652" s="25">
        <f t="shared" si="1311"/>
        <v>35</v>
      </c>
    </row>
    <row r="16653" spans="1:12" x14ac:dyDescent="0.25">
      <c r="A16653">
        <v>948</v>
      </c>
      <c r="B16653" t="s">
        <v>101</v>
      </c>
      <c r="C16653" s="1">
        <v>41885.625</v>
      </c>
      <c r="D16653">
        <v>1</v>
      </c>
      <c r="E16653" t="s">
        <v>46</v>
      </c>
      <c r="F16653" t="s">
        <v>47</v>
      </c>
      <c r="G16653">
        <v>3</v>
      </c>
      <c r="H16653" t="str">
        <f t="shared" si="1310"/>
        <v>KD</v>
      </c>
      <c r="I16653" s="2">
        <f t="shared" si="1307"/>
        <v>2014</v>
      </c>
      <c r="J16653" s="2">
        <f t="shared" si="1308"/>
        <v>9</v>
      </c>
      <c r="K16653" t="str">
        <f t="shared" si="1309"/>
        <v>Pantserjuffers</v>
      </c>
      <c r="L16653" s="25">
        <f t="shared" si="1311"/>
        <v>35</v>
      </c>
    </row>
    <row r="16654" spans="1:12" x14ac:dyDescent="0.25">
      <c r="A16654">
        <v>948</v>
      </c>
      <c r="B16654" t="s">
        <v>101</v>
      </c>
      <c r="C16654" s="1">
        <v>41885.625</v>
      </c>
      <c r="D16654">
        <v>1</v>
      </c>
      <c r="E16654" t="s">
        <v>14</v>
      </c>
      <c r="F16654" t="s">
        <v>15</v>
      </c>
      <c r="G16654">
        <v>6</v>
      </c>
      <c r="H16654" t="str">
        <f t="shared" si="1310"/>
        <v>KD</v>
      </c>
      <c r="I16654" s="2">
        <f t="shared" si="1307"/>
        <v>2014</v>
      </c>
      <c r="J16654" s="2">
        <f t="shared" si="1308"/>
        <v>9</v>
      </c>
      <c r="K16654" t="str">
        <f t="shared" si="1309"/>
        <v>Waterjuffer</v>
      </c>
      <c r="L16654" s="25">
        <f t="shared" si="1311"/>
        <v>35</v>
      </c>
    </row>
    <row r="16655" spans="1:12" x14ac:dyDescent="0.25">
      <c r="A16655">
        <v>948</v>
      </c>
      <c r="B16655" t="s">
        <v>101</v>
      </c>
      <c r="C16655" s="1">
        <v>41890.489583333336</v>
      </c>
      <c r="D16655">
        <v>1</v>
      </c>
      <c r="E16655" t="s">
        <v>36</v>
      </c>
      <c r="F16655" t="s">
        <v>37</v>
      </c>
      <c r="G16655">
        <v>1</v>
      </c>
      <c r="H16655" t="str">
        <f t="shared" si="1310"/>
        <v>KD</v>
      </c>
      <c r="I16655" s="2">
        <f t="shared" si="1307"/>
        <v>2014</v>
      </c>
      <c r="J16655" s="2">
        <f t="shared" si="1308"/>
        <v>9</v>
      </c>
      <c r="K16655" t="str">
        <f t="shared" si="1309"/>
        <v>Glazenmakers</v>
      </c>
      <c r="L16655" s="25">
        <f t="shared" si="1311"/>
        <v>35.714285714285715</v>
      </c>
    </row>
    <row r="16656" spans="1:12" x14ac:dyDescent="0.25">
      <c r="A16656">
        <v>948</v>
      </c>
      <c r="B16656" t="s">
        <v>101</v>
      </c>
      <c r="C16656" s="1">
        <v>41890.489583333336</v>
      </c>
      <c r="D16656">
        <v>1</v>
      </c>
      <c r="E16656" t="s">
        <v>40</v>
      </c>
      <c r="F16656" t="s">
        <v>41</v>
      </c>
      <c r="G16656">
        <v>2</v>
      </c>
      <c r="H16656" t="str">
        <f t="shared" si="1310"/>
        <v>KD</v>
      </c>
      <c r="I16656" s="2">
        <f t="shared" si="1307"/>
        <v>2014</v>
      </c>
      <c r="J16656" s="2">
        <f t="shared" si="1308"/>
        <v>9</v>
      </c>
      <c r="K16656" t="str">
        <f t="shared" si="1309"/>
        <v>Korenbouten</v>
      </c>
      <c r="L16656" s="25">
        <f t="shared" si="1311"/>
        <v>35.714285714285715</v>
      </c>
    </row>
    <row r="16657" spans="1:12" x14ac:dyDescent="0.25">
      <c r="A16657">
        <v>948</v>
      </c>
      <c r="B16657" t="s">
        <v>101</v>
      </c>
      <c r="C16657" s="1">
        <v>41890.489583333336</v>
      </c>
      <c r="D16657">
        <v>1</v>
      </c>
      <c r="E16657" t="s">
        <v>32</v>
      </c>
      <c r="F16657" t="s">
        <v>33</v>
      </c>
      <c r="G16657">
        <v>4</v>
      </c>
      <c r="H16657" t="str">
        <f t="shared" si="1310"/>
        <v>KD</v>
      </c>
      <c r="I16657" s="2">
        <f t="shared" si="1307"/>
        <v>2014</v>
      </c>
      <c r="J16657" s="2">
        <f t="shared" si="1308"/>
        <v>9</v>
      </c>
      <c r="K16657" t="str">
        <f t="shared" si="1309"/>
        <v>Korenbouten</v>
      </c>
      <c r="L16657" s="25">
        <f t="shared" si="1311"/>
        <v>35.714285714285715</v>
      </c>
    </row>
    <row r="16658" spans="1:12" x14ac:dyDescent="0.25">
      <c r="A16658">
        <v>948</v>
      </c>
      <c r="B16658" t="s">
        <v>101</v>
      </c>
      <c r="C16658" s="1">
        <v>41890.489583333336</v>
      </c>
      <c r="D16658">
        <v>1</v>
      </c>
      <c r="E16658" t="s">
        <v>30</v>
      </c>
      <c r="F16658" t="s">
        <v>31</v>
      </c>
      <c r="G16658">
        <v>9</v>
      </c>
      <c r="H16658" t="str">
        <f t="shared" si="1310"/>
        <v>KD</v>
      </c>
      <c r="I16658" s="2">
        <f t="shared" si="1307"/>
        <v>2014</v>
      </c>
      <c r="J16658" s="2">
        <f t="shared" si="1308"/>
        <v>9</v>
      </c>
      <c r="K16658" t="str">
        <f t="shared" si="1309"/>
        <v>Pantserjuffers</v>
      </c>
      <c r="L16658" s="25">
        <f t="shared" si="1311"/>
        <v>35.714285714285715</v>
      </c>
    </row>
    <row r="16659" spans="1:12" x14ac:dyDescent="0.25">
      <c r="A16659">
        <v>948</v>
      </c>
      <c r="B16659" t="s">
        <v>101</v>
      </c>
      <c r="C16659" s="1">
        <v>41890.489583333336</v>
      </c>
      <c r="D16659">
        <v>1</v>
      </c>
      <c r="E16659" t="s">
        <v>10</v>
      </c>
      <c r="F16659" t="s">
        <v>11</v>
      </c>
      <c r="G16659">
        <v>5</v>
      </c>
      <c r="H16659" t="str">
        <f t="shared" si="1310"/>
        <v>KD</v>
      </c>
      <c r="I16659" s="2">
        <f t="shared" si="1307"/>
        <v>2014</v>
      </c>
      <c r="J16659" s="2">
        <f t="shared" si="1308"/>
        <v>9</v>
      </c>
      <c r="K16659" t="str">
        <f t="shared" si="1309"/>
        <v>Waterjuffer</v>
      </c>
      <c r="L16659" s="25">
        <f t="shared" si="1311"/>
        <v>35.714285714285715</v>
      </c>
    </row>
    <row r="16660" spans="1:12" x14ac:dyDescent="0.25">
      <c r="A16660">
        <v>948</v>
      </c>
      <c r="B16660" t="s">
        <v>101</v>
      </c>
      <c r="C16660" s="1">
        <v>41912.5625</v>
      </c>
      <c r="D16660">
        <v>1</v>
      </c>
      <c r="E16660" t="s">
        <v>40</v>
      </c>
      <c r="F16660" t="s">
        <v>41</v>
      </c>
      <c r="G16660">
        <v>1</v>
      </c>
      <c r="H16660" t="str">
        <f t="shared" si="1310"/>
        <v>KD</v>
      </c>
      <c r="I16660" s="2">
        <f t="shared" si="1307"/>
        <v>2014</v>
      </c>
      <c r="J16660" s="2">
        <f t="shared" si="1308"/>
        <v>9</v>
      </c>
      <c r="K16660" t="str">
        <f t="shared" si="1309"/>
        <v>Korenbouten</v>
      </c>
      <c r="L16660" s="25">
        <f t="shared" si="1311"/>
        <v>38.857142857142854</v>
      </c>
    </row>
    <row r="16661" spans="1:12" x14ac:dyDescent="0.25">
      <c r="A16661">
        <v>948</v>
      </c>
      <c r="B16661" t="s">
        <v>101</v>
      </c>
      <c r="C16661" s="1">
        <v>41912.5625</v>
      </c>
      <c r="D16661">
        <v>1</v>
      </c>
      <c r="E16661" t="s">
        <v>32</v>
      </c>
      <c r="F16661" t="s">
        <v>33</v>
      </c>
      <c r="G16661">
        <v>3</v>
      </c>
      <c r="H16661" t="str">
        <f t="shared" si="1310"/>
        <v>KD</v>
      </c>
      <c r="I16661" s="2">
        <f t="shared" si="1307"/>
        <v>2014</v>
      </c>
      <c r="J16661" s="2">
        <f t="shared" si="1308"/>
        <v>9</v>
      </c>
      <c r="K16661" t="str">
        <f t="shared" si="1309"/>
        <v>Korenbouten</v>
      </c>
      <c r="L16661" s="25">
        <f t="shared" si="1311"/>
        <v>38.857142857142854</v>
      </c>
    </row>
    <row r="16662" spans="1:12" x14ac:dyDescent="0.25">
      <c r="A16662">
        <v>948</v>
      </c>
      <c r="B16662" t="s">
        <v>101</v>
      </c>
      <c r="C16662" s="1">
        <v>41912.5625</v>
      </c>
      <c r="D16662">
        <v>1</v>
      </c>
      <c r="E16662" t="s">
        <v>55</v>
      </c>
      <c r="F16662" t="s">
        <v>56</v>
      </c>
      <c r="G16662">
        <v>11</v>
      </c>
      <c r="H16662" t="str">
        <f t="shared" si="1310"/>
        <v>KD</v>
      </c>
      <c r="I16662" s="2">
        <f t="shared" ref="I16662:I16725" si="1312">YEAR(C16662)</f>
        <v>2014</v>
      </c>
      <c r="J16662" s="2">
        <f t="shared" ref="J16662:J16725" si="1313">MONTH(C16662)</f>
        <v>9</v>
      </c>
      <c r="K16662" t="str">
        <f t="shared" ref="K16662:K16725" si="1314">VLOOKUP(E16662,$Q$2:$R$100,2,FALSE)</f>
        <v>Korenbouten</v>
      </c>
      <c r="L16662" s="25">
        <f t="shared" si="1311"/>
        <v>38.857142857142854</v>
      </c>
    </row>
    <row r="16663" spans="1:12" x14ac:dyDescent="0.25">
      <c r="A16663">
        <v>948</v>
      </c>
      <c r="B16663" t="s">
        <v>101</v>
      </c>
      <c r="C16663" s="1">
        <v>41912.5625</v>
      </c>
      <c r="D16663">
        <v>1</v>
      </c>
      <c r="E16663" t="s">
        <v>36</v>
      </c>
      <c r="F16663" t="s">
        <v>37</v>
      </c>
      <c r="G16663">
        <v>1</v>
      </c>
      <c r="H16663" t="str">
        <f t="shared" si="1310"/>
        <v>KD</v>
      </c>
      <c r="I16663" s="2">
        <f t="shared" si="1312"/>
        <v>2014</v>
      </c>
      <c r="J16663" s="2">
        <f t="shared" si="1313"/>
        <v>9</v>
      </c>
      <c r="K16663" t="str">
        <f t="shared" si="1314"/>
        <v>Glazenmakers</v>
      </c>
      <c r="L16663" s="25">
        <f t="shared" si="1311"/>
        <v>38.857142857142854</v>
      </c>
    </row>
    <row r="16664" spans="1:12" x14ac:dyDescent="0.25">
      <c r="A16664">
        <v>948</v>
      </c>
      <c r="B16664" t="s">
        <v>101</v>
      </c>
      <c r="C16664" s="1">
        <v>41912.5625</v>
      </c>
      <c r="D16664">
        <v>1</v>
      </c>
      <c r="E16664" t="s">
        <v>38</v>
      </c>
      <c r="F16664" t="s">
        <v>39</v>
      </c>
      <c r="G16664">
        <v>2</v>
      </c>
      <c r="H16664" t="str">
        <f t="shared" si="1310"/>
        <v>KD</v>
      </c>
      <c r="I16664" s="2">
        <f t="shared" si="1312"/>
        <v>2014</v>
      </c>
      <c r="J16664" s="2">
        <f t="shared" si="1313"/>
        <v>9</v>
      </c>
      <c r="K16664" t="str">
        <f t="shared" si="1314"/>
        <v>Korenbouten</v>
      </c>
      <c r="L16664" s="25">
        <f t="shared" si="1311"/>
        <v>38.857142857142854</v>
      </c>
    </row>
    <row r="16665" spans="1:12" x14ac:dyDescent="0.25">
      <c r="A16665">
        <v>948</v>
      </c>
      <c r="B16665" t="s">
        <v>101</v>
      </c>
      <c r="C16665" s="1">
        <v>42135.520833333336</v>
      </c>
      <c r="D16665">
        <v>1</v>
      </c>
      <c r="E16665" t="s">
        <v>8</v>
      </c>
      <c r="F16665" t="s">
        <v>9</v>
      </c>
      <c r="G16665">
        <v>8</v>
      </c>
      <c r="H16665" t="str">
        <f t="shared" si="1310"/>
        <v>KD</v>
      </c>
      <c r="I16665" s="2">
        <f t="shared" si="1312"/>
        <v>2015</v>
      </c>
      <c r="J16665" s="2">
        <f t="shared" si="1313"/>
        <v>5</v>
      </c>
      <c r="K16665" t="str">
        <f t="shared" si="1314"/>
        <v>Pantserjuffers</v>
      </c>
      <c r="L16665" s="25">
        <f t="shared" si="1311"/>
        <v>18.571428571428573</v>
      </c>
    </row>
    <row r="16666" spans="1:12" x14ac:dyDescent="0.25">
      <c r="A16666">
        <v>948</v>
      </c>
      <c r="B16666" t="s">
        <v>101</v>
      </c>
      <c r="C16666" s="1">
        <v>42162.479166666664</v>
      </c>
      <c r="D16666">
        <v>1</v>
      </c>
      <c r="E16666" t="s">
        <v>8</v>
      </c>
      <c r="F16666" t="s">
        <v>9</v>
      </c>
      <c r="G16666">
        <v>5</v>
      </c>
      <c r="H16666" t="str">
        <f t="shared" si="1310"/>
        <v>KD</v>
      </c>
      <c r="I16666" s="2">
        <f t="shared" si="1312"/>
        <v>2015</v>
      </c>
      <c r="J16666" s="2">
        <f t="shared" si="1313"/>
        <v>6</v>
      </c>
      <c r="K16666" t="str">
        <f t="shared" si="1314"/>
        <v>Pantserjuffers</v>
      </c>
      <c r="L16666" s="25">
        <f t="shared" si="1311"/>
        <v>22.428571428571427</v>
      </c>
    </row>
    <row r="16667" spans="1:12" x14ac:dyDescent="0.25">
      <c r="A16667">
        <v>948</v>
      </c>
      <c r="B16667" t="s">
        <v>101</v>
      </c>
      <c r="C16667" s="1">
        <v>42162.479166666664</v>
      </c>
      <c r="D16667">
        <v>1</v>
      </c>
      <c r="E16667" t="s">
        <v>26</v>
      </c>
      <c r="F16667" t="s">
        <v>27</v>
      </c>
      <c r="G16667">
        <v>3</v>
      </c>
      <c r="H16667" t="str">
        <f t="shared" si="1310"/>
        <v>KD</v>
      </c>
      <c r="I16667" s="2">
        <f t="shared" si="1312"/>
        <v>2015</v>
      </c>
      <c r="J16667" s="2">
        <f t="shared" si="1313"/>
        <v>6</v>
      </c>
      <c r="K16667" t="str">
        <f t="shared" si="1314"/>
        <v>Glazenmakers</v>
      </c>
      <c r="L16667" s="25">
        <f t="shared" si="1311"/>
        <v>22.428571428571427</v>
      </c>
    </row>
    <row r="16668" spans="1:12" x14ac:dyDescent="0.25">
      <c r="A16668">
        <v>948</v>
      </c>
      <c r="B16668" t="s">
        <v>101</v>
      </c>
      <c r="C16668" s="1">
        <v>42162.479166666664</v>
      </c>
      <c r="D16668">
        <v>1</v>
      </c>
      <c r="E16668" t="s">
        <v>10</v>
      </c>
      <c r="F16668" t="s">
        <v>11</v>
      </c>
      <c r="G16668">
        <v>12</v>
      </c>
      <c r="H16668" t="str">
        <f t="shared" si="1310"/>
        <v>KD</v>
      </c>
      <c r="I16668" s="2">
        <f t="shared" si="1312"/>
        <v>2015</v>
      </c>
      <c r="J16668" s="2">
        <f t="shared" si="1313"/>
        <v>6</v>
      </c>
      <c r="K16668" t="str">
        <f t="shared" si="1314"/>
        <v>Waterjuffer</v>
      </c>
      <c r="L16668" s="25">
        <f t="shared" si="1311"/>
        <v>22.428571428571427</v>
      </c>
    </row>
    <row r="16669" spans="1:12" x14ac:dyDescent="0.25">
      <c r="A16669">
        <v>948</v>
      </c>
      <c r="B16669" t="s">
        <v>101</v>
      </c>
      <c r="C16669" s="1">
        <v>42162.479166666664</v>
      </c>
      <c r="D16669">
        <v>1</v>
      </c>
      <c r="E16669" t="s">
        <v>16</v>
      </c>
      <c r="F16669" t="s">
        <v>17</v>
      </c>
      <c r="G16669">
        <v>31</v>
      </c>
      <c r="H16669" t="str">
        <f t="shared" si="1310"/>
        <v>KD</v>
      </c>
      <c r="I16669" s="2">
        <f t="shared" si="1312"/>
        <v>2015</v>
      </c>
      <c r="J16669" s="2">
        <f t="shared" si="1313"/>
        <v>6</v>
      </c>
      <c r="K16669" t="str">
        <f t="shared" si="1314"/>
        <v>Waterjuffer</v>
      </c>
      <c r="L16669" s="25">
        <f t="shared" si="1311"/>
        <v>22.428571428571427</v>
      </c>
    </row>
    <row r="16670" spans="1:12" x14ac:dyDescent="0.25">
      <c r="A16670">
        <v>948</v>
      </c>
      <c r="B16670" t="s">
        <v>101</v>
      </c>
      <c r="C16670" s="1">
        <v>42162.479166666664</v>
      </c>
      <c r="D16670">
        <v>1</v>
      </c>
      <c r="E16670" t="s">
        <v>28</v>
      </c>
      <c r="F16670" t="s">
        <v>29</v>
      </c>
      <c r="G16670">
        <v>9</v>
      </c>
      <c r="H16670" t="str">
        <f t="shared" si="1310"/>
        <v>KD</v>
      </c>
      <c r="I16670" s="2">
        <f t="shared" si="1312"/>
        <v>2015</v>
      </c>
      <c r="J16670" s="2">
        <f t="shared" si="1313"/>
        <v>6</v>
      </c>
      <c r="K16670" t="str">
        <f t="shared" si="1314"/>
        <v>Korenbouten</v>
      </c>
      <c r="L16670" s="25">
        <f t="shared" si="1311"/>
        <v>22.428571428571427</v>
      </c>
    </row>
    <row r="16671" spans="1:12" x14ac:dyDescent="0.25">
      <c r="A16671">
        <v>948</v>
      </c>
      <c r="B16671" t="s">
        <v>101</v>
      </c>
      <c r="C16671" s="1">
        <v>42162.479166666664</v>
      </c>
      <c r="D16671">
        <v>1</v>
      </c>
      <c r="E16671" t="s">
        <v>14</v>
      </c>
      <c r="F16671" t="s">
        <v>15</v>
      </c>
      <c r="G16671">
        <v>5</v>
      </c>
      <c r="H16671" t="str">
        <f t="shared" si="1310"/>
        <v>KD</v>
      </c>
      <c r="I16671" s="2">
        <f t="shared" si="1312"/>
        <v>2015</v>
      </c>
      <c r="J16671" s="2">
        <f t="shared" si="1313"/>
        <v>6</v>
      </c>
      <c r="K16671" t="str">
        <f t="shared" si="1314"/>
        <v>Waterjuffer</v>
      </c>
      <c r="L16671" s="25">
        <f t="shared" si="1311"/>
        <v>22.428571428571427</v>
      </c>
    </row>
    <row r="16672" spans="1:12" x14ac:dyDescent="0.25">
      <c r="A16672">
        <v>948</v>
      </c>
      <c r="B16672" t="s">
        <v>101</v>
      </c>
      <c r="C16672" s="1">
        <v>42162.479166666664</v>
      </c>
      <c r="D16672">
        <v>1</v>
      </c>
      <c r="E16672" t="s">
        <v>20</v>
      </c>
      <c r="F16672" t="s">
        <v>21</v>
      </c>
      <c r="G16672">
        <v>19</v>
      </c>
      <c r="H16672" t="str">
        <f t="shared" si="1310"/>
        <v>KD</v>
      </c>
      <c r="I16672" s="2">
        <f t="shared" si="1312"/>
        <v>2015</v>
      </c>
      <c r="J16672" s="2">
        <f t="shared" si="1313"/>
        <v>6</v>
      </c>
      <c r="K16672" t="str">
        <f t="shared" si="1314"/>
        <v>Waterjuffer</v>
      </c>
      <c r="L16672" s="25">
        <f t="shared" si="1311"/>
        <v>22.428571428571427</v>
      </c>
    </row>
    <row r="16673" spans="1:12" x14ac:dyDescent="0.25">
      <c r="A16673">
        <v>948</v>
      </c>
      <c r="B16673" t="s">
        <v>101</v>
      </c>
      <c r="C16673" s="1">
        <v>42180.5</v>
      </c>
      <c r="D16673">
        <v>1</v>
      </c>
      <c r="E16673" t="s">
        <v>8</v>
      </c>
      <c r="F16673" t="s">
        <v>9</v>
      </c>
      <c r="G16673">
        <v>1</v>
      </c>
      <c r="H16673" t="str">
        <f t="shared" si="1310"/>
        <v>KD</v>
      </c>
      <c r="I16673" s="2">
        <f t="shared" si="1312"/>
        <v>2015</v>
      </c>
      <c r="J16673" s="2">
        <f t="shared" si="1313"/>
        <v>6</v>
      </c>
      <c r="K16673" t="str">
        <f t="shared" si="1314"/>
        <v>Pantserjuffers</v>
      </c>
      <c r="L16673" s="25">
        <f t="shared" si="1311"/>
        <v>25</v>
      </c>
    </row>
    <row r="16674" spans="1:12" x14ac:dyDescent="0.25">
      <c r="A16674">
        <v>948</v>
      </c>
      <c r="B16674" t="s">
        <v>101</v>
      </c>
      <c r="C16674" s="1">
        <v>42180.5</v>
      </c>
      <c r="D16674">
        <v>1</v>
      </c>
      <c r="E16674" t="s">
        <v>22</v>
      </c>
      <c r="F16674" t="s">
        <v>23</v>
      </c>
      <c r="G16674">
        <v>1</v>
      </c>
      <c r="H16674" t="str">
        <f t="shared" si="1310"/>
        <v>KD</v>
      </c>
      <c r="I16674" s="2">
        <f t="shared" si="1312"/>
        <v>2015</v>
      </c>
      <c r="J16674" s="2">
        <f t="shared" si="1313"/>
        <v>6</v>
      </c>
      <c r="K16674" t="str">
        <f t="shared" si="1314"/>
        <v>Glazenmakers</v>
      </c>
      <c r="L16674" s="25">
        <f t="shared" si="1311"/>
        <v>25</v>
      </c>
    </row>
    <row r="16675" spans="1:12" x14ac:dyDescent="0.25">
      <c r="A16675">
        <v>948</v>
      </c>
      <c r="B16675" t="s">
        <v>101</v>
      </c>
      <c r="C16675" s="1">
        <v>42180.5</v>
      </c>
      <c r="D16675">
        <v>1</v>
      </c>
      <c r="E16675" t="s">
        <v>26</v>
      </c>
      <c r="F16675" t="s">
        <v>27</v>
      </c>
      <c r="G16675">
        <v>3</v>
      </c>
      <c r="H16675" t="str">
        <f t="shared" si="1310"/>
        <v>KD</v>
      </c>
      <c r="I16675" s="2">
        <f t="shared" si="1312"/>
        <v>2015</v>
      </c>
      <c r="J16675" s="2">
        <f t="shared" si="1313"/>
        <v>6</v>
      </c>
      <c r="K16675" t="str">
        <f t="shared" si="1314"/>
        <v>Glazenmakers</v>
      </c>
      <c r="L16675" s="25">
        <f t="shared" si="1311"/>
        <v>25</v>
      </c>
    </row>
    <row r="16676" spans="1:12" x14ac:dyDescent="0.25">
      <c r="A16676">
        <v>948</v>
      </c>
      <c r="B16676" t="s">
        <v>101</v>
      </c>
      <c r="C16676" s="1">
        <v>42180.5</v>
      </c>
      <c r="D16676">
        <v>1</v>
      </c>
      <c r="E16676" t="s">
        <v>24</v>
      </c>
      <c r="F16676" t="s">
        <v>25</v>
      </c>
      <c r="G16676">
        <v>2</v>
      </c>
      <c r="H16676" t="str">
        <f t="shared" si="1310"/>
        <v>KD</v>
      </c>
      <c r="I16676" s="2">
        <f t="shared" si="1312"/>
        <v>2015</v>
      </c>
      <c r="J16676" s="2">
        <f t="shared" si="1313"/>
        <v>6</v>
      </c>
      <c r="K16676" t="str">
        <f t="shared" si="1314"/>
        <v>Glazenmakers</v>
      </c>
      <c r="L16676" s="25">
        <f t="shared" si="1311"/>
        <v>25</v>
      </c>
    </row>
    <row r="16677" spans="1:12" x14ac:dyDescent="0.25">
      <c r="A16677">
        <v>948</v>
      </c>
      <c r="B16677" t="s">
        <v>101</v>
      </c>
      <c r="C16677" s="1">
        <v>42180.5</v>
      </c>
      <c r="D16677">
        <v>1</v>
      </c>
      <c r="E16677" t="s">
        <v>18</v>
      </c>
      <c r="F16677" t="s">
        <v>19</v>
      </c>
      <c r="G16677">
        <v>1</v>
      </c>
      <c r="H16677" t="str">
        <f t="shared" si="1310"/>
        <v>KD</v>
      </c>
      <c r="I16677" s="2">
        <f t="shared" si="1312"/>
        <v>2015</v>
      </c>
      <c r="J16677" s="2">
        <f t="shared" si="1313"/>
        <v>6</v>
      </c>
      <c r="K16677" t="str">
        <f t="shared" si="1314"/>
        <v>Korenbouten</v>
      </c>
      <c r="L16677" s="25">
        <f t="shared" si="1311"/>
        <v>25</v>
      </c>
    </row>
    <row r="16678" spans="1:12" x14ac:dyDescent="0.25">
      <c r="A16678">
        <v>948</v>
      </c>
      <c r="B16678" t="s">
        <v>101</v>
      </c>
      <c r="C16678" s="1">
        <v>42180.5</v>
      </c>
      <c r="D16678">
        <v>1</v>
      </c>
      <c r="E16678" t="s">
        <v>10</v>
      </c>
      <c r="F16678" t="s">
        <v>11</v>
      </c>
      <c r="G16678">
        <v>9</v>
      </c>
      <c r="H16678" t="str">
        <f t="shared" si="1310"/>
        <v>KD</v>
      </c>
      <c r="I16678" s="2">
        <f t="shared" si="1312"/>
        <v>2015</v>
      </c>
      <c r="J16678" s="2">
        <f t="shared" si="1313"/>
        <v>6</v>
      </c>
      <c r="K16678" t="str">
        <f t="shared" si="1314"/>
        <v>Waterjuffer</v>
      </c>
      <c r="L16678" s="25">
        <f t="shared" si="1311"/>
        <v>25</v>
      </c>
    </row>
    <row r="16679" spans="1:12" x14ac:dyDescent="0.25">
      <c r="A16679">
        <v>948</v>
      </c>
      <c r="B16679" t="s">
        <v>101</v>
      </c>
      <c r="C16679" s="1">
        <v>42180.5</v>
      </c>
      <c r="D16679">
        <v>1</v>
      </c>
      <c r="E16679" t="s">
        <v>16</v>
      </c>
      <c r="F16679" t="s">
        <v>17</v>
      </c>
      <c r="G16679">
        <v>9</v>
      </c>
      <c r="H16679" t="str">
        <f t="shared" si="1310"/>
        <v>KD</v>
      </c>
      <c r="I16679" s="2">
        <f t="shared" si="1312"/>
        <v>2015</v>
      </c>
      <c r="J16679" s="2">
        <f t="shared" si="1313"/>
        <v>6</v>
      </c>
      <c r="K16679" t="str">
        <f t="shared" si="1314"/>
        <v>Waterjuffer</v>
      </c>
      <c r="L16679" s="25">
        <f t="shared" si="1311"/>
        <v>25</v>
      </c>
    </row>
    <row r="16680" spans="1:12" x14ac:dyDescent="0.25">
      <c r="A16680">
        <v>948</v>
      </c>
      <c r="B16680" t="s">
        <v>101</v>
      </c>
      <c r="C16680" s="1">
        <v>42180.5</v>
      </c>
      <c r="D16680">
        <v>1</v>
      </c>
      <c r="E16680" t="s">
        <v>28</v>
      </c>
      <c r="F16680" t="s">
        <v>29</v>
      </c>
      <c r="G16680">
        <v>5</v>
      </c>
      <c r="H16680" t="str">
        <f t="shared" si="1310"/>
        <v>KD</v>
      </c>
      <c r="I16680" s="2">
        <f t="shared" si="1312"/>
        <v>2015</v>
      </c>
      <c r="J16680" s="2">
        <f t="shared" si="1313"/>
        <v>6</v>
      </c>
      <c r="K16680" t="str">
        <f t="shared" si="1314"/>
        <v>Korenbouten</v>
      </c>
      <c r="L16680" s="25">
        <f t="shared" si="1311"/>
        <v>25</v>
      </c>
    </row>
    <row r="16681" spans="1:12" x14ac:dyDescent="0.25">
      <c r="A16681">
        <v>948</v>
      </c>
      <c r="B16681" t="s">
        <v>101</v>
      </c>
      <c r="C16681" s="1">
        <v>42180.5</v>
      </c>
      <c r="D16681">
        <v>1</v>
      </c>
      <c r="E16681" t="s">
        <v>14</v>
      </c>
      <c r="F16681" t="s">
        <v>15</v>
      </c>
      <c r="G16681">
        <v>78</v>
      </c>
      <c r="H16681" t="str">
        <f t="shared" si="1310"/>
        <v>KD</v>
      </c>
      <c r="I16681" s="2">
        <f t="shared" si="1312"/>
        <v>2015</v>
      </c>
      <c r="J16681" s="2">
        <f t="shared" si="1313"/>
        <v>6</v>
      </c>
      <c r="K16681" t="str">
        <f t="shared" si="1314"/>
        <v>Waterjuffer</v>
      </c>
      <c r="L16681" s="25">
        <f t="shared" si="1311"/>
        <v>25</v>
      </c>
    </row>
    <row r="16682" spans="1:12" x14ac:dyDescent="0.25">
      <c r="A16682">
        <v>948</v>
      </c>
      <c r="B16682" t="s">
        <v>101</v>
      </c>
      <c r="C16682" s="1">
        <v>42187.625</v>
      </c>
      <c r="D16682">
        <v>1</v>
      </c>
      <c r="E16682" t="s">
        <v>18</v>
      </c>
      <c r="F16682" t="s">
        <v>19</v>
      </c>
      <c r="G16682">
        <v>1</v>
      </c>
      <c r="H16682" t="str">
        <f t="shared" si="1310"/>
        <v>KD</v>
      </c>
      <c r="I16682" s="2">
        <f t="shared" si="1312"/>
        <v>2015</v>
      </c>
      <c r="J16682" s="2">
        <f t="shared" si="1313"/>
        <v>7</v>
      </c>
      <c r="K16682" t="str">
        <f t="shared" si="1314"/>
        <v>Korenbouten</v>
      </c>
      <c r="L16682" s="25">
        <f t="shared" si="1311"/>
        <v>26</v>
      </c>
    </row>
    <row r="16683" spans="1:12" x14ac:dyDescent="0.25">
      <c r="A16683">
        <v>948</v>
      </c>
      <c r="B16683" t="s">
        <v>101</v>
      </c>
      <c r="C16683" s="1">
        <v>42187.625</v>
      </c>
      <c r="D16683">
        <v>1</v>
      </c>
      <c r="E16683" t="s">
        <v>38</v>
      </c>
      <c r="F16683" t="s">
        <v>39</v>
      </c>
      <c r="G16683">
        <v>1</v>
      </c>
      <c r="H16683" t="str">
        <f t="shared" si="1310"/>
        <v>KD</v>
      </c>
      <c r="I16683" s="2">
        <f t="shared" si="1312"/>
        <v>2015</v>
      </c>
      <c r="J16683" s="2">
        <f t="shared" si="1313"/>
        <v>7</v>
      </c>
      <c r="K16683" t="str">
        <f t="shared" si="1314"/>
        <v>Korenbouten</v>
      </c>
      <c r="L16683" s="25">
        <f t="shared" si="1311"/>
        <v>26</v>
      </c>
    </row>
    <row r="16684" spans="1:12" x14ac:dyDescent="0.25">
      <c r="A16684">
        <v>948</v>
      </c>
      <c r="B16684" t="s">
        <v>101</v>
      </c>
      <c r="C16684" s="1">
        <v>42187.625</v>
      </c>
      <c r="D16684">
        <v>1</v>
      </c>
      <c r="E16684" t="s">
        <v>55</v>
      </c>
      <c r="F16684" t="s">
        <v>56</v>
      </c>
      <c r="G16684">
        <v>2</v>
      </c>
      <c r="H16684" t="str">
        <f t="shared" si="1310"/>
        <v>KD</v>
      </c>
      <c r="I16684" s="2">
        <f t="shared" si="1312"/>
        <v>2015</v>
      </c>
      <c r="J16684" s="2">
        <f t="shared" si="1313"/>
        <v>7</v>
      </c>
      <c r="K16684" t="str">
        <f t="shared" si="1314"/>
        <v>Korenbouten</v>
      </c>
      <c r="L16684" s="25">
        <f t="shared" si="1311"/>
        <v>26</v>
      </c>
    </row>
    <row r="16685" spans="1:12" x14ac:dyDescent="0.25">
      <c r="A16685">
        <v>948</v>
      </c>
      <c r="B16685" t="s">
        <v>101</v>
      </c>
      <c r="C16685" s="1">
        <v>42187.625</v>
      </c>
      <c r="D16685">
        <v>1</v>
      </c>
      <c r="E16685" t="s">
        <v>10</v>
      </c>
      <c r="F16685" t="s">
        <v>11</v>
      </c>
      <c r="G16685">
        <v>34</v>
      </c>
      <c r="H16685" t="str">
        <f t="shared" si="1310"/>
        <v>KD</v>
      </c>
      <c r="I16685" s="2">
        <f t="shared" si="1312"/>
        <v>2015</v>
      </c>
      <c r="J16685" s="2">
        <f t="shared" si="1313"/>
        <v>7</v>
      </c>
      <c r="K16685" t="str">
        <f t="shared" si="1314"/>
        <v>Waterjuffer</v>
      </c>
      <c r="L16685" s="25">
        <f t="shared" si="1311"/>
        <v>26</v>
      </c>
    </row>
    <row r="16686" spans="1:12" x14ac:dyDescent="0.25">
      <c r="A16686">
        <v>948</v>
      </c>
      <c r="B16686" t="s">
        <v>101</v>
      </c>
      <c r="C16686" s="1">
        <v>42187.625</v>
      </c>
      <c r="D16686">
        <v>1</v>
      </c>
      <c r="E16686" t="s">
        <v>16</v>
      </c>
      <c r="F16686" t="s">
        <v>17</v>
      </c>
      <c r="G16686">
        <v>5</v>
      </c>
      <c r="H16686" t="str">
        <f t="shared" si="1310"/>
        <v>KD</v>
      </c>
      <c r="I16686" s="2">
        <f t="shared" si="1312"/>
        <v>2015</v>
      </c>
      <c r="J16686" s="2">
        <f t="shared" si="1313"/>
        <v>7</v>
      </c>
      <c r="K16686" t="str">
        <f t="shared" si="1314"/>
        <v>Waterjuffer</v>
      </c>
      <c r="L16686" s="25">
        <f t="shared" si="1311"/>
        <v>26</v>
      </c>
    </row>
    <row r="16687" spans="1:12" x14ac:dyDescent="0.25">
      <c r="A16687">
        <v>948</v>
      </c>
      <c r="B16687" t="s">
        <v>101</v>
      </c>
      <c r="C16687" s="1">
        <v>42187.625</v>
      </c>
      <c r="D16687">
        <v>1</v>
      </c>
      <c r="E16687" t="s">
        <v>28</v>
      </c>
      <c r="F16687" t="s">
        <v>29</v>
      </c>
      <c r="G16687">
        <v>2</v>
      </c>
      <c r="H16687" t="str">
        <f t="shared" si="1310"/>
        <v>KD</v>
      </c>
      <c r="I16687" s="2">
        <f t="shared" si="1312"/>
        <v>2015</v>
      </c>
      <c r="J16687" s="2">
        <f t="shared" si="1313"/>
        <v>7</v>
      </c>
      <c r="K16687" t="str">
        <f t="shared" si="1314"/>
        <v>Korenbouten</v>
      </c>
      <c r="L16687" s="25">
        <f t="shared" si="1311"/>
        <v>26</v>
      </c>
    </row>
    <row r="16688" spans="1:12" x14ac:dyDescent="0.25">
      <c r="A16688">
        <v>948</v>
      </c>
      <c r="B16688" t="s">
        <v>101</v>
      </c>
      <c r="C16688" s="1">
        <v>42187.625</v>
      </c>
      <c r="D16688">
        <v>1</v>
      </c>
      <c r="E16688" t="s">
        <v>14</v>
      </c>
      <c r="F16688" t="s">
        <v>15</v>
      </c>
      <c r="G16688">
        <v>36</v>
      </c>
      <c r="H16688" t="str">
        <f t="shared" si="1310"/>
        <v>KD</v>
      </c>
      <c r="I16688" s="2">
        <f t="shared" si="1312"/>
        <v>2015</v>
      </c>
      <c r="J16688" s="2">
        <f t="shared" si="1313"/>
        <v>7</v>
      </c>
      <c r="K16688" t="str">
        <f t="shared" si="1314"/>
        <v>Waterjuffer</v>
      </c>
      <c r="L16688" s="25">
        <f t="shared" si="1311"/>
        <v>26</v>
      </c>
    </row>
    <row r="16689" spans="1:12" x14ac:dyDescent="0.25">
      <c r="A16689">
        <v>948</v>
      </c>
      <c r="B16689" t="s">
        <v>101</v>
      </c>
      <c r="C16689" s="1">
        <v>42203.614583333336</v>
      </c>
      <c r="D16689">
        <v>1</v>
      </c>
      <c r="E16689" t="s">
        <v>32</v>
      </c>
      <c r="F16689" t="s">
        <v>33</v>
      </c>
      <c r="G16689">
        <v>2</v>
      </c>
      <c r="H16689" t="str">
        <f t="shared" si="1310"/>
        <v>KD</v>
      </c>
      <c r="I16689" s="2">
        <f t="shared" si="1312"/>
        <v>2015</v>
      </c>
      <c r="J16689" s="2">
        <f t="shared" si="1313"/>
        <v>7</v>
      </c>
      <c r="K16689" t="str">
        <f t="shared" si="1314"/>
        <v>Korenbouten</v>
      </c>
      <c r="L16689" s="25">
        <f t="shared" si="1311"/>
        <v>28.285714285714285</v>
      </c>
    </row>
    <row r="16690" spans="1:12" x14ac:dyDescent="0.25">
      <c r="A16690">
        <v>948</v>
      </c>
      <c r="B16690" t="s">
        <v>101</v>
      </c>
      <c r="C16690" s="1">
        <v>42203.614583333336</v>
      </c>
      <c r="D16690">
        <v>1</v>
      </c>
      <c r="E16690" t="s">
        <v>30</v>
      </c>
      <c r="F16690" t="s">
        <v>31</v>
      </c>
      <c r="G16690">
        <v>3</v>
      </c>
      <c r="H16690" t="str">
        <f t="shared" si="1310"/>
        <v>KD</v>
      </c>
      <c r="I16690" s="2">
        <f t="shared" si="1312"/>
        <v>2015</v>
      </c>
      <c r="J16690" s="2">
        <f t="shared" si="1313"/>
        <v>7</v>
      </c>
      <c r="K16690" t="str">
        <f t="shared" si="1314"/>
        <v>Pantserjuffers</v>
      </c>
      <c r="L16690" s="25">
        <f t="shared" si="1311"/>
        <v>28.285714285714285</v>
      </c>
    </row>
    <row r="16691" spans="1:12" x14ac:dyDescent="0.25">
      <c r="A16691">
        <v>948</v>
      </c>
      <c r="B16691" t="s">
        <v>101</v>
      </c>
      <c r="C16691" s="1">
        <v>42203.614583333336</v>
      </c>
      <c r="D16691">
        <v>1</v>
      </c>
      <c r="E16691" t="s">
        <v>26</v>
      </c>
      <c r="F16691" t="s">
        <v>27</v>
      </c>
      <c r="G16691">
        <v>2</v>
      </c>
      <c r="H16691" t="str">
        <f t="shared" si="1310"/>
        <v>KD</v>
      </c>
      <c r="I16691" s="2">
        <f t="shared" si="1312"/>
        <v>2015</v>
      </c>
      <c r="J16691" s="2">
        <f t="shared" si="1313"/>
        <v>7</v>
      </c>
      <c r="K16691" t="str">
        <f t="shared" si="1314"/>
        <v>Glazenmakers</v>
      </c>
      <c r="L16691" s="25">
        <f t="shared" si="1311"/>
        <v>28.285714285714285</v>
      </c>
    </row>
    <row r="16692" spans="1:12" x14ac:dyDescent="0.25">
      <c r="A16692">
        <v>948</v>
      </c>
      <c r="B16692" t="s">
        <v>101</v>
      </c>
      <c r="C16692" s="1">
        <v>42203.614583333336</v>
      </c>
      <c r="D16692">
        <v>1</v>
      </c>
      <c r="E16692" t="s">
        <v>10</v>
      </c>
      <c r="F16692" t="s">
        <v>11</v>
      </c>
      <c r="G16692">
        <v>7</v>
      </c>
      <c r="H16692" t="str">
        <f t="shared" si="1310"/>
        <v>KD</v>
      </c>
      <c r="I16692" s="2">
        <f t="shared" si="1312"/>
        <v>2015</v>
      </c>
      <c r="J16692" s="2">
        <f t="shared" si="1313"/>
        <v>7</v>
      </c>
      <c r="K16692" t="str">
        <f t="shared" si="1314"/>
        <v>Waterjuffer</v>
      </c>
      <c r="L16692" s="25">
        <f t="shared" si="1311"/>
        <v>28.285714285714285</v>
      </c>
    </row>
    <row r="16693" spans="1:12" x14ac:dyDescent="0.25">
      <c r="A16693">
        <v>948</v>
      </c>
      <c r="B16693" t="s">
        <v>101</v>
      </c>
      <c r="C16693" s="1">
        <v>42203.614583333336</v>
      </c>
      <c r="D16693">
        <v>1</v>
      </c>
      <c r="E16693" t="s">
        <v>14</v>
      </c>
      <c r="F16693" t="s">
        <v>15</v>
      </c>
      <c r="G16693">
        <v>3</v>
      </c>
      <c r="H16693" t="str">
        <f t="shared" si="1310"/>
        <v>KD</v>
      </c>
      <c r="I16693" s="2">
        <f t="shared" si="1312"/>
        <v>2015</v>
      </c>
      <c r="J16693" s="2">
        <f t="shared" si="1313"/>
        <v>7</v>
      </c>
      <c r="K16693" t="str">
        <f t="shared" si="1314"/>
        <v>Waterjuffer</v>
      </c>
      <c r="L16693" s="25">
        <f t="shared" si="1311"/>
        <v>28.285714285714285</v>
      </c>
    </row>
    <row r="16694" spans="1:12" x14ac:dyDescent="0.25">
      <c r="A16694">
        <v>948</v>
      </c>
      <c r="B16694" t="s">
        <v>101</v>
      </c>
      <c r="C16694" s="1">
        <v>42208.625</v>
      </c>
      <c r="D16694">
        <v>1</v>
      </c>
      <c r="E16694" t="s">
        <v>30</v>
      </c>
      <c r="F16694" t="s">
        <v>31</v>
      </c>
      <c r="G16694">
        <v>1</v>
      </c>
      <c r="H16694" t="str">
        <f t="shared" si="1310"/>
        <v>KD</v>
      </c>
      <c r="I16694" s="2">
        <f t="shared" si="1312"/>
        <v>2015</v>
      </c>
      <c r="J16694" s="2">
        <f t="shared" si="1313"/>
        <v>7</v>
      </c>
      <c r="K16694" t="str">
        <f t="shared" si="1314"/>
        <v>Pantserjuffers</v>
      </c>
      <c r="L16694" s="25">
        <f t="shared" si="1311"/>
        <v>29</v>
      </c>
    </row>
    <row r="16695" spans="1:12" x14ac:dyDescent="0.25">
      <c r="A16695">
        <v>948</v>
      </c>
      <c r="B16695" t="s">
        <v>101</v>
      </c>
      <c r="C16695" s="1">
        <v>42208.625</v>
      </c>
      <c r="D16695">
        <v>1</v>
      </c>
      <c r="E16695" t="s">
        <v>26</v>
      </c>
      <c r="F16695" t="s">
        <v>27</v>
      </c>
      <c r="G16695">
        <v>2</v>
      </c>
      <c r="H16695" t="str">
        <f t="shared" si="1310"/>
        <v>KD</v>
      </c>
      <c r="I16695" s="2">
        <f t="shared" si="1312"/>
        <v>2015</v>
      </c>
      <c r="J16695" s="2">
        <f t="shared" si="1313"/>
        <v>7</v>
      </c>
      <c r="K16695" t="str">
        <f t="shared" si="1314"/>
        <v>Glazenmakers</v>
      </c>
      <c r="L16695" s="25">
        <f t="shared" si="1311"/>
        <v>29</v>
      </c>
    </row>
    <row r="16696" spans="1:12" x14ac:dyDescent="0.25">
      <c r="A16696">
        <v>948</v>
      </c>
      <c r="B16696" t="s">
        <v>101</v>
      </c>
      <c r="C16696" s="1">
        <v>42208.625</v>
      </c>
      <c r="D16696">
        <v>1</v>
      </c>
      <c r="E16696" t="s">
        <v>10</v>
      </c>
      <c r="F16696" t="s">
        <v>11</v>
      </c>
      <c r="G16696">
        <v>15</v>
      </c>
      <c r="H16696" t="str">
        <f t="shared" si="1310"/>
        <v>KD</v>
      </c>
      <c r="I16696" s="2">
        <f t="shared" si="1312"/>
        <v>2015</v>
      </c>
      <c r="J16696" s="2">
        <f t="shared" si="1313"/>
        <v>7</v>
      </c>
      <c r="K16696" t="str">
        <f t="shared" si="1314"/>
        <v>Waterjuffer</v>
      </c>
      <c r="L16696" s="25">
        <f t="shared" si="1311"/>
        <v>29</v>
      </c>
    </row>
    <row r="16697" spans="1:12" x14ac:dyDescent="0.25">
      <c r="A16697">
        <v>948</v>
      </c>
      <c r="B16697" t="s">
        <v>101</v>
      </c>
      <c r="C16697" s="1">
        <v>42208.625</v>
      </c>
      <c r="D16697">
        <v>1</v>
      </c>
      <c r="E16697" t="s">
        <v>14</v>
      </c>
      <c r="F16697" t="s">
        <v>15</v>
      </c>
      <c r="G16697">
        <v>10</v>
      </c>
      <c r="H16697" t="str">
        <f t="shared" si="1310"/>
        <v>KD</v>
      </c>
      <c r="I16697" s="2">
        <f t="shared" si="1312"/>
        <v>2015</v>
      </c>
      <c r="J16697" s="2">
        <f t="shared" si="1313"/>
        <v>7</v>
      </c>
      <c r="K16697" t="str">
        <f t="shared" si="1314"/>
        <v>Waterjuffer</v>
      </c>
      <c r="L16697" s="25">
        <f t="shared" si="1311"/>
        <v>29</v>
      </c>
    </row>
    <row r="16698" spans="1:12" x14ac:dyDescent="0.25">
      <c r="A16698">
        <v>948</v>
      </c>
      <c r="B16698" t="s">
        <v>101</v>
      </c>
      <c r="C16698" s="1">
        <v>42217.583333333336</v>
      </c>
      <c r="D16698">
        <v>1</v>
      </c>
      <c r="E16698" t="s">
        <v>26</v>
      </c>
      <c r="F16698" t="s">
        <v>27</v>
      </c>
      <c r="G16698">
        <v>1</v>
      </c>
      <c r="H16698" t="str">
        <f t="shared" si="1310"/>
        <v>KD</v>
      </c>
      <c r="I16698" s="2">
        <f t="shared" si="1312"/>
        <v>2015</v>
      </c>
      <c r="J16698" s="2">
        <f t="shared" si="1313"/>
        <v>8</v>
      </c>
      <c r="K16698" t="str">
        <f t="shared" si="1314"/>
        <v>Glazenmakers</v>
      </c>
      <c r="L16698" s="25">
        <f t="shared" si="1311"/>
        <v>30.285714285714285</v>
      </c>
    </row>
    <row r="16699" spans="1:12" x14ac:dyDescent="0.25">
      <c r="A16699">
        <v>948</v>
      </c>
      <c r="B16699" t="s">
        <v>101</v>
      </c>
      <c r="C16699" s="1">
        <v>42217.583333333336</v>
      </c>
      <c r="D16699">
        <v>1</v>
      </c>
      <c r="E16699" t="s">
        <v>10</v>
      </c>
      <c r="F16699" t="s">
        <v>11</v>
      </c>
      <c r="G16699">
        <v>1</v>
      </c>
      <c r="H16699" t="str">
        <f t="shared" si="1310"/>
        <v>KD</v>
      </c>
      <c r="I16699" s="2">
        <f t="shared" si="1312"/>
        <v>2015</v>
      </c>
      <c r="J16699" s="2">
        <f t="shared" si="1313"/>
        <v>8</v>
      </c>
      <c r="K16699" t="str">
        <f t="shared" si="1314"/>
        <v>Waterjuffer</v>
      </c>
      <c r="L16699" s="25">
        <f t="shared" si="1311"/>
        <v>30.285714285714285</v>
      </c>
    </row>
    <row r="16700" spans="1:12" x14ac:dyDescent="0.25">
      <c r="A16700">
        <v>948</v>
      </c>
      <c r="B16700" t="s">
        <v>101</v>
      </c>
      <c r="C16700" s="1">
        <v>42217.583333333336</v>
      </c>
      <c r="D16700">
        <v>1</v>
      </c>
      <c r="E16700" t="s">
        <v>55</v>
      </c>
      <c r="F16700" t="s">
        <v>56</v>
      </c>
      <c r="G16700">
        <v>1</v>
      </c>
      <c r="H16700" t="str">
        <f t="shared" si="1310"/>
        <v>KD</v>
      </c>
      <c r="I16700" s="2">
        <f t="shared" si="1312"/>
        <v>2015</v>
      </c>
      <c r="J16700" s="2">
        <f t="shared" si="1313"/>
        <v>8</v>
      </c>
      <c r="K16700" t="str">
        <f t="shared" si="1314"/>
        <v>Korenbouten</v>
      </c>
      <c r="L16700" s="25">
        <f t="shared" si="1311"/>
        <v>30.285714285714285</v>
      </c>
    </row>
    <row r="16701" spans="1:12" x14ac:dyDescent="0.25">
      <c r="A16701">
        <v>948</v>
      </c>
      <c r="B16701" t="s">
        <v>101</v>
      </c>
      <c r="C16701" s="1">
        <v>42217.583333333336</v>
      </c>
      <c r="D16701">
        <v>1</v>
      </c>
      <c r="E16701" t="s">
        <v>14</v>
      </c>
      <c r="F16701" t="s">
        <v>15</v>
      </c>
      <c r="G16701">
        <v>12</v>
      </c>
      <c r="H16701" t="str">
        <f t="shared" si="1310"/>
        <v>KD</v>
      </c>
      <c r="I16701" s="2">
        <f t="shared" si="1312"/>
        <v>2015</v>
      </c>
      <c r="J16701" s="2">
        <f t="shared" si="1313"/>
        <v>8</v>
      </c>
      <c r="K16701" t="str">
        <f t="shared" si="1314"/>
        <v>Waterjuffer</v>
      </c>
      <c r="L16701" s="25">
        <f t="shared" si="1311"/>
        <v>30.285714285714285</v>
      </c>
    </row>
    <row r="16702" spans="1:12" x14ac:dyDescent="0.25">
      <c r="A16702">
        <v>948</v>
      </c>
      <c r="B16702" t="s">
        <v>101</v>
      </c>
      <c r="C16702" s="1">
        <v>42236.520833333336</v>
      </c>
      <c r="D16702">
        <v>1</v>
      </c>
      <c r="E16702" t="s">
        <v>30</v>
      </c>
      <c r="F16702" t="s">
        <v>31</v>
      </c>
      <c r="G16702">
        <v>1</v>
      </c>
      <c r="H16702" t="str">
        <f t="shared" si="1310"/>
        <v>KD</v>
      </c>
      <c r="I16702" s="2">
        <f t="shared" si="1312"/>
        <v>2015</v>
      </c>
      <c r="J16702" s="2">
        <f t="shared" si="1313"/>
        <v>8</v>
      </c>
      <c r="K16702" t="str">
        <f t="shared" si="1314"/>
        <v>Pantserjuffers</v>
      </c>
      <c r="L16702" s="25">
        <f t="shared" si="1311"/>
        <v>33</v>
      </c>
    </row>
    <row r="16703" spans="1:12" x14ac:dyDescent="0.25">
      <c r="A16703">
        <v>948</v>
      </c>
      <c r="B16703" t="s">
        <v>101</v>
      </c>
      <c r="C16703" s="1">
        <v>42236.520833333336</v>
      </c>
      <c r="D16703">
        <v>1</v>
      </c>
      <c r="E16703" t="s">
        <v>32</v>
      </c>
      <c r="F16703" t="s">
        <v>33</v>
      </c>
      <c r="G16703">
        <v>8</v>
      </c>
      <c r="H16703" t="str">
        <f t="shared" si="1310"/>
        <v>KD</v>
      </c>
      <c r="I16703" s="2">
        <f t="shared" si="1312"/>
        <v>2015</v>
      </c>
      <c r="J16703" s="2">
        <f t="shared" si="1313"/>
        <v>8</v>
      </c>
      <c r="K16703" t="str">
        <f t="shared" si="1314"/>
        <v>Korenbouten</v>
      </c>
      <c r="L16703" s="25">
        <f t="shared" si="1311"/>
        <v>33</v>
      </c>
    </row>
    <row r="16704" spans="1:12" x14ac:dyDescent="0.25">
      <c r="A16704">
        <v>948</v>
      </c>
      <c r="B16704" t="s">
        <v>101</v>
      </c>
      <c r="C16704" s="1">
        <v>42236.520833333336</v>
      </c>
      <c r="D16704">
        <v>1</v>
      </c>
      <c r="E16704" t="s">
        <v>14</v>
      </c>
      <c r="F16704" t="s">
        <v>15</v>
      </c>
      <c r="G16704">
        <v>13</v>
      </c>
      <c r="H16704" t="str">
        <f t="shared" si="1310"/>
        <v>KD</v>
      </c>
      <c r="I16704" s="2">
        <f t="shared" si="1312"/>
        <v>2015</v>
      </c>
      <c r="J16704" s="2">
        <f t="shared" si="1313"/>
        <v>8</v>
      </c>
      <c r="K16704" t="str">
        <f t="shared" si="1314"/>
        <v>Waterjuffer</v>
      </c>
      <c r="L16704" s="25">
        <f t="shared" si="1311"/>
        <v>33</v>
      </c>
    </row>
    <row r="16705" spans="1:12" x14ac:dyDescent="0.25">
      <c r="A16705">
        <v>948</v>
      </c>
      <c r="B16705" t="s">
        <v>101</v>
      </c>
      <c r="C16705" s="1">
        <v>42256.604166666664</v>
      </c>
      <c r="D16705">
        <v>1</v>
      </c>
      <c r="E16705" t="s">
        <v>30</v>
      </c>
      <c r="F16705" t="s">
        <v>31</v>
      </c>
      <c r="G16705">
        <v>1</v>
      </c>
      <c r="H16705" t="str">
        <f t="shared" si="1310"/>
        <v>KD</v>
      </c>
      <c r="I16705" s="2">
        <f t="shared" si="1312"/>
        <v>2015</v>
      </c>
      <c r="J16705" s="2">
        <f t="shared" si="1313"/>
        <v>9</v>
      </c>
      <c r="K16705" t="str">
        <f t="shared" si="1314"/>
        <v>Pantserjuffers</v>
      </c>
      <c r="L16705" s="25">
        <f t="shared" si="1311"/>
        <v>35.857142857142854</v>
      </c>
    </row>
    <row r="16706" spans="1:12" x14ac:dyDescent="0.25">
      <c r="A16706">
        <v>948</v>
      </c>
      <c r="B16706" t="s">
        <v>101</v>
      </c>
      <c r="C16706" s="1">
        <v>42256.604166666664</v>
      </c>
      <c r="D16706">
        <v>1</v>
      </c>
      <c r="E16706" t="s">
        <v>42</v>
      </c>
      <c r="F16706" t="s">
        <v>43</v>
      </c>
      <c r="G16706">
        <v>2</v>
      </c>
      <c r="H16706" t="str">
        <f t="shared" ref="H16706:H16769" si="1315">VLOOKUP(A16706,$N$2:$O$51,2,FALSE)</f>
        <v>KD</v>
      </c>
      <c r="I16706" s="2">
        <f t="shared" si="1312"/>
        <v>2015</v>
      </c>
      <c r="J16706" s="2">
        <f t="shared" si="1313"/>
        <v>9</v>
      </c>
      <c r="K16706" t="str">
        <f t="shared" si="1314"/>
        <v>Korenbouten</v>
      </c>
      <c r="L16706" s="25">
        <f t="shared" si="1311"/>
        <v>35.857142857142854</v>
      </c>
    </row>
    <row r="16707" spans="1:12" x14ac:dyDescent="0.25">
      <c r="A16707">
        <v>948</v>
      </c>
      <c r="B16707" t="s">
        <v>101</v>
      </c>
      <c r="C16707" s="1">
        <v>42256.604166666664</v>
      </c>
      <c r="D16707">
        <v>1</v>
      </c>
      <c r="E16707" t="s">
        <v>32</v>
      </c>
      <c r="F16707" t="s">
        <v>33</v>
      </c>
      <c r="G16707">
        <v>12</v>
      </c>
      <c r="H16707" t="str">
        <f t="shared" si="1315"/>
        <v>KD</v>
      </c>
      <c r="I16707" s="2">
        <f t="shared" si="1312"/>
        <v>2015</v>
      </c>
      <c r="J16707" s="2">
        <f t="shared" si="1313"/>
        <v>9</v>
      </c>
      <c r="K16707" t="str">
        <f t="shared" si="1314"/>
        <v>Korenbouten</v>
      </c>
      <c r="L16707" s="25">
        <f t="shared" ref="L16707:L16770" si="1316">(ROUNDDOWN(C16707-DATE(I16707,1,1),0))/7</f>
        <v>35.857142857142854</v>
      </c>
    </row>
    <row r="16708" spans="1:12" x14ac:dyDescent="0.25">
      <c r="A16708">
        <v>948</v>
      </c>
      <c r="B16708" t="s">
        <v>101</v>
      </c>
      <c r="C16708" s="1">
        <v>42256.604166666664</v>
      </c>
      <c r="D16708">
        <v>1</v>
      </c>
      <c r="E16708" t="s">
        <v>10</v>
      </c>
      <c r="F16708" t="s">
        <v>11</v>
      </c>
      <c r="G16708">
        <v>7</v>
      </c>
      <c r="H16708" t="str">
        <f t="shared" si="1315"/>
        <v>KD</v>
      </c>
      <c r="I16708" s="2">
        <f t="shared" si="1312"/>
        <v>2015</v>
      </c>
      <c r="J16708" s="2">
        <f t="shared" si="1313"/>
        <v>9</v>
      </c>
      <c r="K16708" t="str">
        <f t="shared" si="1314"/>
        <v>Waterjuffer</v>
      </c>
      <c r="L16708" s="25">
        <f t="shared" si="1316"/>
        <v>35.857142857142854</v>
      </c>
    </row>
    <row r="16709" spans="1:12" x14ac:dyDescent="0.25">
      <c r="A16709">
        <v>948</v>
      </c>
      <c r="B16709" t="s">
        <v>101</v>
      </c>
      <c r="C16709" s="1">
        <v>42256.604166666664</v>
      </c>
      <c r="D16709">
        <v>1</v>
      </c>
      <c r="E16709" t="s">
        <v>36</v>
      </c>
      <c r="F16709" t="s">
        <v>37</v>
      </c>
      <c r="G16709">
        <v>5</v>
      </c>
      <c r="H16709" t="str">
        <f t="shared" si="1315"/>
        <v>KD</v>
      </c>
      <c r="I16709" s="2">
        <f t="shared" si="1312"/>
        <v>2015</v>
      </c>
      <c r="J16709" s="2">
        <f t="shared" si="1313"/>
        <v>9</v>
      </c>
      <c r="K16709" t="str">
        <f t="shared" si="1314"/>
        <v>Glazenmakers</v>
      </c>
      <c r="L16709" s="25">
        <f t="shared" si="1316"/>
        <v>35.857142857142854</v>
      </c>
    </row>
    <row r="16710" spans="1:12" x14ac:dyDescent="0.25">
      <c r="A16710">
        <v>948</v>
      </c>
      <c r="B16710" t="s">
        <v>101</v>
      </c>
      <c r="C16710" s="1">
        <v>42256.604166666664</v>
      </c>
      <c r="D16710">
        <v>1</v>
      </c>
      <c r="E16710" t="s">
        <v>14</v>
      </c>
      <c r="F16710" t="s">
        <v>15</v>
      </c>
      <c r="G16710">
        <v>7</v>
      </c>
      <c r="H16710" t="str">
        <f t="shared" si="1315"/>
        <v>KD</v>
      </c>
      <c r="I16710" s="2">
        <f t="shared" si="1312"/>
        <v>2015</v>
      </c>
      <c r="J16710" s="2">
        <f t="shared" si="1313"/>
        <v>9</v>
      </c>
      <c r="K16710" t="str">
        <f t="shared" si="1314"/>
        <v>Waterjuffer</v>
      </c>
      <c r="L16710" s="25">
        <f t="shared" si="1316"/>
        <v>35.857142857142854</v>
      </c>
    </row>
    <row r="16711" spans="1:12" x14ac:dyDescent="0.25">
      <c r="A16711">
        <v>948</v>
      </c>
      <c r="B16711" t="s">
        <v>101</v>
      </c>
      <c r="C16711" s="1">
        <v>42277.5625</v>
      </c>
      <c r="D16711">
        <v>1</v>
      </c>
      <c r="E16711" t="s">
        <v>38</v>
      </c>
      <c r="F16711" t="s">
        <v>39</v>
      </c>
      <c r="G16711">
        <v>1</v>
      </c>
      <c r="H16711" t="str">
        <f t="shared" si="1315"/>
        <v>KD</v>
      </c>
      <c r="I16711" s="2">
        <f t="shared" si="1312"/>
        <v>2015</v>
      </c>
      <c r="J16711" s="2">
        <f t="shared" si="1313"/>
        <v>9</v>
      </c>
      <c r="K16711" t="str">
        <f t="shared" si="1314"/>
        <v>Korenbouten</v>
      </c>
      <c r="L16711" s="25">
        <f t="shared" si="1316"/>
        <v>38.857142857142854</v>
      </c>
    </row>
    <row r="16712" spans="1:12" x14ac:dyDescent="0.25">
      <c r="A16712">
        <v>948</v>
      </c>
      <c r="B16712" t="s">
        <v>101</v>
      </c>
      <c r="C16712" s="1">
        <v>42277.5625</v>
      </c>
      <c r="D16712">
        <v>1</v>
      </c>
      <c r="E16712" t="s">
        <v>32</v>
      </c>
      <c r="F16712" t="s">
        <v>33</v>
      </c>
      <c r="G16712">
        <v>16</v>
      </c>
      <c r="H16712" t="str">
        <f t="shared" si="1315"/>
        <v>KD</v>
      </c>
      <c r="I16712" s="2">
        <f t="shared" si="1312"/>
        <v>2015</v>
      </c>
      <c r="J16712" s="2">
        <f t="shared" si="1313"/>
        <v>9</v>
      </c>
      <c r="K16712" t="str">
        <f t="shared" si="1314"/>
        <v>Korenbouten</v>
      </c>
      <c r="L16712" s="25">
        <f t="shared" si="1316"/>
        <v>38.857142857142854</v>
      </c>
    </row>
    <row r="16713" spans="1:12" x14ac:dyDescent="0.25">
      <c r="A16713">
        <v>948</v>
      </c>
      <c r="B16713" t="s">
        <v>101</v>
      </c>
      <c r="C16713" s="1">
        <v>42277.5625</v>
      </c>
      <c r="D16713">
        <v>1</v>
      </c>
      <c r="E16713" t="s">
        <v>10</v>
      </c>
      <c r="F16713" t="s">
        <v>11</v>
      </c>
      <c r="G16713">
        <v>1</v>
      </c>
      <c r="H16713" t="str">
        <f t="shared" si="1315"/>
        <v>KD</v>
      </c>
      <c r="I16713" s="2">
        <f t="shared" si="1312"/>
        <v>2015</v>
      </c>
      <c r="J16713" s="2">
        <f t="shared" si="1313"/>
        <v>9</v>
      </c>
      <c r="K16713" t="str">
        <f t="shared" si="1314"/>
        <v>Waterjuffer</v>
      </c>
      <c r="L16713" s="25">
        <f t="shared" si="1316"/>
        <v>38.857142857142854</v>
      </c>
    </row>
    <row r="16714" spans="1:12" x14ac:dyDescent="0.25">
      <c r="A16714">
        <v>948</v>
      </c>
      <c r="B16714" t="s">
        <v>101</v>
      </c>
      <c r="C16714" s="1">
        <v>42277.5625</v>
      </c>
      <c r="D16714">
        <v>1</v>
      </c>
      <c r="E16714" t="s">
        <v>36</v>
      </c>
      <c r="F16714" t="s">
        <v>37</v>
      </c>
      <c r="G16714">
        <v>8</v>
      </c>
      <c r="H16714" t="str">
        <f t="shared" si="1315"/>
        <v>KD</v>
      </c>
      <c r="I16714" s="2">
        <f t="shared" si="1312"/>
        <v>2015</v>
      </c>
      <c r="J16714" s="2">
        <f t="shared" si="1313"/>
        <v>9</v>
      </c>
      <c r="K16714" t="str">
        <f t="shared" si="1314"/>
        <v>Glazenmakers</v>
      </c>
      <c r="L16714" s="25">
        <f t="shared" si="1316"/>
        <v>38.857142857142854</v>
      </c>
    </row>
    <row r="16715" spans="1:12" x14ac:dyDescent="0.25">
      <c r="A16715">
        <v>948</v>
      </c>
      <c r="B16715" t="s">
        <v>101</v>
      </c>
      <c r="C16715" s="1">
        <v>42277.5625</v>
      </c>
      <c r="D16715">
        <v>1</v>
      </c>
      <c r="E16715" t="s">
        <v>42</v>
      </c>
      <c r="F16715" t="s">
        <v>43</v>
      </c>
      <c r="G16715">
        <v>11</v>
      </c>
      <c r="H16715" t="str">
        <f t="shared" si="1315"/>
        <v>KD</v>
      </c>
      <c r="I16715" s="2">
        <f t="shared" si="1312"/>
        <v>2015</v>
      </c>
      <c r="J16715" s="2">
        <f t="shared" si="1313"/>
        <v>9</v>
      </c>
      <c r="K16715" t="str">
        <f t="shared" si="1314"/>
        <v>Korenbouten</v>
      </c>
      <c r="L16715" s="25">
        <f t="shared" si="1316"/>
        <v>38.857142857142854</v>
      </c>
    </row>
    <row r="16716" spans="1:12" x14ac:dyDescent="0.25">
      <c r="A16716">
        <v>948</v>
      </c>
      <c r="B16716" t="s">
        <v>101</v>
      </c>
      <c r="C16716" s="1">
        <v>42498.541666666664</v>
      </c>
      <c r="D16716">
        <v>1</v>
      </c>
      <c r="E16716" t="s">
        <v>8</v>
      </c>
      <c r="F16716" t="s">
        <v>9</v>
      </c>
      <c r="G16716">
        <v>9</v>
      </c>
      <c r="H16716" t="str">
        <f t="shared" si="1315"/>
        <v>KD</v>
      </c>
      <c r="I16716" s="2">
        <f t="shared" si="1312"/>
        <v>2016</v>
      </c>
      <c r="J16716" s="2">
        <f t="shared" si="1313"/>
        <v>5</v>
      </c>
      <c r="K16716" t="str">
        <f t="shared" si="1314"/>
        <v>Pantserjuffers</v>
      </c>
      <c r="L16716" s="25">
        <f t="shared" si="1316"/>
        <v>18.285714285714285</v>
      </c>
    </row>
    <row r="16717" spans="1:12" x14ac:dyDescent="0.25">
      <c r="A16717">
        <v>948</v>
      </c>
      <c r="B16717" t="s">
        <v>101</v>
      </c>
      <c r="C16717" s="1">
        <v>42498.541666666664</v>
      </c>
      <c r="D16717">
        <v>1</v>
      </c>
      <c r="E16717" t="s">
        <v>10</v>
      </c>
      <c r="F16717" t="s">
        <v>11</v>
      </c>
      <c r="G16717">
        <v>10</v>
      </c>
      <c r="H16717" t="str">
        <f t="shared" si="1315"/>
        <v>KD</v>
      </c>
      <c r="I16717" s="2">
        <f t="shared" si="1312"/>
        <v>2016</v>
      </c>
      <c r="J16717" s="2">
        <f t="shared" si="1313"/>
        <v>5</v>
      </c>
      <c r="K16717" t="str">
        <f t="shared" si="1314"/>
        <v>Waterjuffer</v>
      </c>
      <c r="L16717" s="25">
        <f t="shared" si="1316"/>
        <v>18.285714285714285</v>
      </c>
    </row>
    <row r="16718" spans="1:12" x14ac:dyDescent="0.25">
      <c r="A16718">
        <v>948</v>
      </c>
      <c r="B16718" t="s">
        <v>101</v>
      </c>
      <c r="C16718" s="1">
        <v>42498.541666666664</v>
      </c>
      <c r="D16718">
        <v>1</v>
      </c>
      <c r="E16718" t="s">
        <v>28</v>
      </c>
      <c r="F16718" t="s">
        <v>29</v>
      </c>
      <c r="G16718">
        <v>8</v>
      </c>
      <c r="H16718" t="str">
        <f t="shared" si="1315"/>
        <v>KD</v>
      </c>
      <c r="I16718" s="2">
        <f t="shared" si="1312"/>
        <v>2016</v>
      </c>
      <c r="J16718" s="2">
        <f t="shared" si="1313"/>
        <v>5</v>
      </c>
      <c r="K16718" t="str">
        <f t="shared" si="1314"/>
        <v>Korenbouten</v>
      </c>
      <c r="L16718" s="25">
        <f t="shared" si="1316"/>
        <v>18.285714285714285</v>
      </c>
    </row>
    <row r="16719" spans="1:12" x14ac:dyDescent="0.25">
      <c r="A16719">
        <v>948</v>
      </c>
      <c r="B16719" t="s">
        <v>101</v>
      </c>
      <c r="C16719" s="1">
        <v>42498.541666666664</v>
      </c>
      <c r="D16719">
        <v>1</v>
      </c>
      <c r="E16719" t="s">
        <v>12</v>
      </c>
      <c r="F16719" t="s">
        <v>13</v>
      </c>
      <c r="G16719">
        <v>1</v>
      </c>
      <c r="H16719" t="str">
        <f t="shared" si="1315"/>
        <v>KD</v>
      </c>
      <c r="I16719" s="2">
        <f t="shared" si="1312"/>
        <v>2016</v>
      </c>
      <c r="J16719" s="2">
        <f t="shared" si="1313"/>
        <v>5</v>
      </c>
      <c r="K16719" t="str">
        <f t="shared" si="1314"/>
        <v>Waterjuffer</v>
      </c>
      <c r="L16719" s="25">
        <f t="shared" si="1316"/>
        <v>18.285714285714285</v>
      </c>
    </row>
    <row r="16720" spans="1:12" x14ac:dyDescent="0.25">
      <c r="A16720">
        <v>948</v>
      </c>
      <c r="B16720" t="s">
        <v>101</v>
      </c>
      <c r="C16720" s="1">
        <v>42525.5</v>
      </c>
      <c r="D16720">
        <v>1</v>
      </c>
      <c r="E16720" t="s">
        <v>24</v>
      </c>
      <c r="F16720" t="s">
        <v>25</v>
      </c>
      <c r="G16720">
        <v>1</v>
      </c>
      <c r="H16720" t="str">
        <f t="shared" si="1315"/>
        <v>KD</v>
      </c>
      <c r="I16720" s="2">
        <f t="shared" si="1312"/>
        <v>2016</v>
      </c>
      <c r="J16720" s="2">
        <f t="shared" si="1313"/>
        <v>6</v>
      </c>
      <c r="K16720" t="str">
        <f t="shared" si="1314"/>
        <v>Glazenmakers</v>
      </c>
      <c r="L16720" s="25">
        <f t="shared" si="1316"/>
        <v>22.142857142857142</v>
      </c>
    </row>
    <row r="16721" spans="1:12" x14ac:dyDescent="0.25">
      <c r="A16721">
        <v>948</v>
      </c>
      <c r="B16721" t="s">
        <v>101</v>
      </c>
      <c r="C16721" s="1">
        <v>42525.5</v>
      </c>
      <c r="D16721">
        <v>1</v>
      </c>
      <c r="E16721" t="s">
        <v>12</v>
      </c>
      <c r="F16721" t="s">
        <v>13</v>
      </c>
      <c r="G16721">
        <v>2</v>
      </c>
      <c r="H16721" t="str">
        <f t="shared" si="1315"/>
        <v>KD</v>
      </c>
      <c r="I16721" s="2">
        <f t="shared" si="1312"/>
        <v>2016</v>
      </c>
      <c r="J16721" s="2">
        <f t="shared" si="1313"/>
        <v>6</v>
      </c>
      <c r="K16721" t="str">
        <f t="shared" si="1314"/>
        <v>Waterjuffer</v>
      </c>
      <c r="L16721" s="25">
        <f t="shared" si="1316"/>
        <v>22.142857142857142</v>
      </c>
    </row>
    <row r="16722" spans="1:12" x14ac:dyDescent="0.25">
      <c r="A16722">
        <v>948</v>
      </c>
      <c r="B16722" t="s">
        <v>101</v>
      </c>
      <c r="C16722" s="1">
        <v>42525.5</v>
      </c>
      <c r="D16722">
        <v>1</v>
      </c>
      <c r="E16722" t="s">
        <v>14</v>
      </c>
      <c r="F16722" t="s">
        <v>15</v>
      </c>
      <c r="G16722">
        <v>2</v>
      </c>
      <c r="H16722" t="str">
        <f t="shared" si="1315"/>
        <v>KD</v>
      </c>
      <c r="I16722" s="2">
        <f t="shared" si="1312"/>
        <v>2016</v>
      </c>
      <c r="J16722" s="2">
        <f t="shared" si="1313"/>
        <v>6</v>
      </c>
      <c r="K16722" t="str">
        <f t="shared" si="1314"/>
        <v>Waterjuffer</v>
      </c>
      <c r="L16722" s="25">
        <f t="shared" si="1316"/>
        <v>22.142857142857142</v>
      </c>
    </row>
    <row r="16723" spans="1:12" x14ac:dyDescent="0.25">
      <c r="A16723">
        <v>948</v>
      </c>
      <c r="B16723" t="s">
        <v>101</v>
      </c>
      <c r="C16723" s="1">
        <v>42525.5</v>
      </c>
      <c r="D16723">
        <v>1</v>
      </c>
      <c r="E16723" t="s">
        <v>10</v>
      </c>
      <c r="F16723" t="s">
        <v>11</v>
      </c>
      <c r="G16723">
        <v>15</v>
      </c>
      <c r="H16723" t="str">
        <f t="shared" si="1315"/>
        <v>KD</v>
      </c>
      <c r="I16723" s="2">
        <f t="shared" si="1312"/>
        <v>2016</v>
      </c>
      <c r="J16723" s="2">
        <f t="shared" si="1313"/>
        <v>6</v>
      </c>
      <c r="K16723" t="str">
        <f t="shared" si="1314"/>
        <v>Waterjuffer</v>
      </c>
      <c r="L16723" s="25">
        <f t="shared" si="1316"/>
        <v>22.142857142857142</v>
      </c>
    </row>
    <row r="16724" spans="1:12" x14ac:dyDescent="0.25">
      <c r="A16724">
        <v>948</v>
      </c>
      <c r="B16724" t="s">
        <v>101</v>
      </c>
      <c r="C16724" s="1">
        <v>42525.5</v>
      </c>
      <c r="D16724">
        <v>1</v>
      </c>
      <c r="E16724" t="s">
        <v>16</v>
      </c>
      <c r="F16724" t="s">
        <v>17</v>
      </c>
      <c r="G16724">
        <v>7</v>
      </c>
      <c r="H16724" t="str">
        <f t="shared" si="1315"/>
        <v>KD</v>
      </c>
      <c r="I16724" s="2">
        <f t="shared" si="1312"/>
        <v>2016</v>
      </c>
      <c r="J16724" s="2">
        <f t="shared" si="1313"/>
        <v>6</v>
      </c>
      <c r="K16724" t="str">
        <f t="shared" si="1314"/>
        <v>Waterjuffer</v>
      </c>
      <c r="L16724" s="25">
        <f t="shared" si="1316"/>
        <v>22.142857142857142</v>
      </c>
    </row>
    <row r="16725" spans="1:12" x14ac:dyDescent="0.25">
      <c r="A16725">
        <v>948</v>
      </c>
      <c r="B16725" t="s">
        <v>101</v>
      </c>
      <c r="C16725" s="1">
        <v>42525.5</v>
      </c>
      <c r="D16725">
        <v>1</v>
      </c>
      <c r="E16725" t="s">
        <v>28</v>
      </c>
      <c r="F16725" t="s">
        <v>29</v>
      </c>
      <c r="G16725">
        <v>10</v>
      </c>
      <c r="H16725" t="str">
        <f t="shared" si="1315"/>
        <v>KD</v>
      </c>
      <c r="I16725" s="2">
        <f t="shared" si="1312"/>
        <v>2016</v>
      </c>
      <c r="J16725" s="2">
        <f t="shared" si="1313"/>
        <v>6</v>
      </c>
      <c r="K16725" t="str">
        <f t="shared" si="1314"/>
        <v>Korenbouten</v>
      </c>
      <c r="L16725" s="25">
        <f t="shared" si="1316"/>
        <v>22.142857142857142</v>
      </c>
    </row>
    <row r="16726" spans="1:12" x14ac:dyDescent="0.25">
      <c r="A16726">
        <v>948</v>
      </c>
      <c r="B16726" t="s">
        <v>101</v>
      </c>
      <c r="C16726" s="1">
        <v>42525.5</v>
      </c>
      <c r="D16726">
        <v>1</v>
      </c>
      <c r="E16726" t="s">
        <v>8</v>
      </c>
      <c r="F16726" t="s">
        <v>9</v>
      </c>
      <c r="G16726">
        <v>1</v>
      </c>
      <c r="H16726" t="str">
        <f t="shared" si="1315"/>
        <v>KD</v>
      </c>
      <c r="I16726" s="2">
        <f t="shared" ref="I16726:I16789" si="1317">YEAR(C16726)</f>
        <v>2016</v>
      </c>
      <c r="J16726" s="2">
        <f t="shared" ref="J16726:J16789" si="1318">MONTH(C16726)</f>
        <v>6</v>
      </c>
      <c r="K16726" t="str">
        <f t="shared" ref="K16726:K16789" si="1319">VLOOKUP(E16726,$Q$2:$R$100,2,FALSE)</f>
        <v>Pantserjuffers</v>
      </c>
      <c r="L16726" s="25">
        <f t="shared" si="1316"/>
        <v>22.142857142857142</v>
      </c>
    </row>
    <row r="16727" spans="1:12" x14ac:dyDescent="0.25">
      <c r="A16727">
        <v>948</v>
      </c>
      <c r="B16727" t="s">
        <v>101</v>
      </c>
      <c r="C16727" s="1">
        <v>42525.5</v>
      </c>
      <c r="D16727">
        <v>1</v>
      </c>
      <c r="E16727" t="s">
        <v>22</v>
      </c>
      <c r="F16727" t="s">
        <v>23</v>
      </c>
      <c r="G16727">
        <v>2</v>
      </c>
      <c r="H16727" t="str">
        <f t="shared" si="1315"/>
        <v>KD</v>
      </c>
      <c r="I16727" s="2">
        <f t="shared" si="1317"/>
        <v>2016</v>
      </c>
      <c r="J16727" s="2">
        <f t="shared" si="1318"/>
        <v>6</v>
      </c>
      <c r="K16727" t="str">
        <f t="shared" si="1319"/>
        <v>Glazenmakers</v>
      </c>
      <c r="L16727" s="25">
        <f t="shared" si="1316"/>
        <v>22.142857142857142</v>
      </c>
    </row>
    <row r="16728" spans="1:12" x14ac:dyDescent="0.25">
      <c r="A16728">
        <v>948</v>
      </c>
      <c r="B16728" t="s">
        <v>101</v>
      </c>
      <c r="C16728" s="1">
        <v>42525.5</v>
      </c>
      <c r="D16728">
        <v>1</v>
      </c>
      <c r="E16728" t="s">
        <v>57</v>
      </c>
      <c r="F16728" t="s">
        <v>58</v>
      </c>
      <c r="G16728">
        <v>1</v>
      </c>
      <c r="H16728" t="str">
        <f t="shared" si="1315"/>
        <v>KD</v>
      </c>
      <c r="I16728" s="2">
        <f t="shared" si="1317"/>
        <v>2016</v>
      </c>
      <c r="J16728" s="2">
        <f t="shared" si="1318"/>
        <v>6</v>
      </c>
      <c r="K16728" t="str">
        <f t="shared" si="1319"/>
        <v>Korenbouten</v>
      </c>
      <c r="L16728" s="25">
        <f t="shared" si="1316"/>
        <v>22.142857142857142</v>
      </c>
    </row>
    <row r="16729" spans="1:12" x14ac:dyDescent="0.25">
      <c r="A16729">
        <v>948</v>
      </c>
      <c r="B16729" t="s">
        <v>101</v>
      </c>
      <c r="C16729" s="1">
        <v>42529.625</v>
      </c>
      <c r="D16729">
        <v>1</v>
      </c>
      <c r="E16729" t="s">
        <v>20</v>
      </c>
      <c r="F16729" t="s">
        <v>21</v>
      </c>
      <c r="G16729">
        <v>3</v>
      </c>
      <c r="H16729" t="str">
        <f t="shared" si="1315"/>
        <v>KD</v>
      </c>
      <c r="I16729" s="2">
        <f t="shared" si="1317"/>
        <v>2016</v>
      </c>
      <c r="J16729" s="2">
        <f t="shared" si="1318"/>
        <v>6</v>
      </c>
      <c r="K16729" t="str">
        <f t="shared" si="1319"/>
        <v>Waterjuffer</v>
      </c>
      <c r="L16729" s="25">
        <f t="shared" si="1316"/>
        <v>22.714285714285715</v>
      </c>
    </row>
    <row r="16730" spans="1:12" x14ac:dyDescent="0.25">
      <c r="A16730">
        <v>948</v>
      </c>
      <c r="B16730" t="s">
        <v>101</v>
      </c>
      <c r="C16730" s="1">
        <v>42529.625</v>
      </c>
      <c r="D16730">
        <v>1</v>
      </c>
      <c r="E16730" t="s">
        <v>22</v>
      </c>
      <c r="F16730" t="s">
        <v>23</v>
      </c>
      <c r="G16730">
        <v>1</v>
      </c>
      <c r="H16730" t="str">
        <f t="shared" si="1315"/>
        <v>KD</v>
      </c>
      <c r="I16730" s="2">
        <f t="shared" si="1317"/>
        <v>2016</v>
      </c>
      <c r="J16730" s="2">
        <f t="shared" si="1318"/>
        <v>6</v>
      </c>
      <c r="K16730" t="str">
        <f t="shared" si="1319"/>
        <v>Glazenmakers</v>
      </c>
      <c r="L16730" s="25">
        <f t="shared" si="1316"/>
        <v>22.714285714285715</v>
      </c>
    </row>
    <row r="16731" spans="1:12" x14ac:dyDescent="0.25">
      <c r="A16731">
        <v>948</v>
      </c>
      <c r="B16731" t="s">
        <v>101</v>
      </c>
      <c r="C16731" s="1">
        <v>42529.625</v>
      </c>
      <c r="D16731">
        <v>1</v>
      </c>
      <c r="E16731" t="s">
        <v>10</v>
      </c>
      <c r="F16731" t="s">
        <v>11</v>
      </c>
      <c r="G16731">
        <v>29</v>
      </c>
      <c r="H16731" t="str">
        <f t="shared" si="1315"/>
        <v>KD</v>
      </c>
      <c r="I16731" s="2">
        <f t="shared" si="1317"/>
        <v>2016</v>
      </c>
      <c r="J16731" s="2">
        <f t="shared" si="1318"/>
        <v>6</v>
      </c>
      <c r="K16731" t="str">
        <f t="shared" si="1319"/>
        <v>Waterjuffer</v>
      </c>
      <c r="L16731" s="25">
        <f t="shared" si="1316"/>
        <v>22.714285714285715</v>
      </c>
    </row>
    <row r="16732" spans="1:12" x14ac:dyDescent="0.25">
      <c r="A16732">
        <v>948</v>
      </c>
      <c r="B16732" t="s">
        <v>101</v>
      </c>
      <c r="C16732" s="1">
        <v>42529.625</v>
      </c>
      <c r="D16732">
        <v>1</v>
      </c>
      <c r="E16732" t="s">
        <v>16</v>
      </c>
      <c r="F16732" t="s">
        <v>17</v>
      </c>
      <c r="G16732">
        <v>8</v>
      </c>
      <c r="H16732" t="str">
        <f t="shared" si="1315"/>
        <v>KD</v>
      </c>
      <c r="I16732" s="2">
        <f t="shared" si="1317"/>
        <v>2016</v>
      </c>
      <c r="J16732" s="2">
        <f t="shared" si="1318"/>
        <v>6</v>
      </c>
      <c r="K16732" t="str">
        <f t="shared" si="1319"/>
        <v>Waterjuffer</v>
      </c>
      <c r="L16732" s="25">
        <f t="shared" si="1316"/>
        <v>22.714285714285715</v>
      </c>
    </row>
    <row r="16733" spans="1:12" x14ac:dyDescent="0.25">
      <c r="A16733">
        <v>948</v>
      </c>
      <c r="B16733" t="s">
        <v>101</v>
      </c>
      <c r="C16733" s="1">
        <v>42529.625</v>
      </c>
      <c r="D16733">
        <v>1</v>
      </c>
      <c r="E16733" t="s">
        <v>28</v>
      </c>
      <c r="F16733" t="s">
        <v>29</v>
      </c>
      <c r="G16733">
        <v>6</v>
      </c>
      <c r="H16733" t="str">
        <f t="shared" si="1315"/>
        <v>KD</v>
      </c>
      <c r="I16733" s="2">
        <f t="shared" si="1317"/>
        <v>2016</v>
      </c>
      <c r="J16733" s="2">
        <f t="shared" si="1318"/>
        <v>6</v>
      </c>
      <c r="K16733" t="str">
        <f t="shared" si="1319"/>
        <v>Korenbouten</v>
      </c>
      <c r="L16733" s="25">
        <f t="shared" si="1316"/>
        <v>22.714285714285715</v>
      </c>
    </row>
    <row r="16734" spans="1:12" x14ac:dyDescent="0.25">
      <c r="A16734">
        <v>948</v>
      </c>
      <c r="B16734" t="s">
        <v>101</v>
      </c>
      <c r="C16734" s="1">
        <v>42529.625</v>
      </c>
      <c r="D16734">
        <v>1</v>
      </c>
      <c r="E16734" t="s">
        <v>14</v>
      </c>
      <c r="F16734" t="s">
        <v>15</v>
      </c>
      <c r="G16734">
        <v>5</v>
      </c>
      <c r="H16734" t="str">
        <f t="shared" si="1315"/>
        <v>KD</v>
      </c>
      <c r="I16734" s="2">
        <f t="shared" si="1317"/>
        <v>2016</v>
      </c>
      <c r="J16734" s="2">
        <f t="shared" si="1318"/>
        <v>6</v>
      </c>
      <c r="K16734" t="str">
        <f t="shared" si="1319"/>
        <v>Waterjuffer</v>
      </c>
      <c r="L16734" s="25">
        <f t="shared" si="1316"/>
        <v>22.714285714285715</v>
      </c>
    </row>
    <row r="16735" spans="1:12" x14ac:dyDescent="0.25">
      <c r="A16735">
        <v>948</v>
      </c>
      <c r="B16735" t="s">
        <v>101</v>
      </c>
      <c r="C16735" s="1">
        <v>42540.458333333336</v>
      </c>
      <c r="D16735">
        <v>1</v>
      </c>
      <c r="E16735" t="s">
        <v>40</v>
      </c>
      <c r="F16735" t="s">
        <v>41</v>
      </c>
      <c r="G16735">
        <v>1</v>
      </c>
      <c r="H16735" t="str">
        <f t="shared" si="1315"/>
        <v>KD</v>
      </c>
      <c r="I16735" s="2">
        <f t="shared" si="1317"/>
        <v>2016</v>
      </c>
      <c r="J16735" s="2">
        <f t="shared" si="1318"/>
        <v>6</v>
      </c>
      <c r="K16735" t="str">
        <f t="shared" si="1319"/>
        <v>Korenbouten</v>
      </c>
      <c r="L16735" s="25">
        <f t="shared" si="1316"/>
        <v>24.285714285714285</v>
      </c>
    </row>
    <row r="16736" spans="1:12" x14ac:dyDescent="0.25">
      <c r="A16736">
        <v>948</v>
      </c>
      <c r="B16736" t="s">
        <v>101</v>
      </c>
      <c r="C16736" s="1">
        <v>42540.458333333336</v>
      </c>
      <c r="D16736">
        <v>1</v>
      </c>
      <c r="E16736" t="s">
        <v>32</v>
      </c>
      <c r="F16736" t="s">
        <v>33</v>
      </c>
      <c r="G16736">
        <v>1</v>
      </c>
      <c r="H16736" t="str">
        <f t="shared" si="1315"/>
        <v>KD</v>
      </c>
      <c r="I16736" s="2">
        <f t="shared" si="1317"/>
        <v>2016</v>
      </c>
      <c r="J16736" s="2">
        <f t="shared" si="1318"/>
        <v>6</v>
      </c>
      <c r="K16736" t="str">
        <f t="shared" si="1319"/>
        <v>Korenbouten</v>
      </c>
      <c r="L16736" s="25">
        <f t="shared" si="1316"/>
        <v>24.285714285714285</v>
      </c>
    </row>
    <row r="16737" spans="1:12" x14ac:dyDescent="0.25">
      <c r="A16737">
        <v>948</v>
      </c>
      <c r="B16737" t="s">
        <v>101</v>
      </c>
      <c r="C16737" s="1">
        <v>42540.458333333336</v>
      </c>
      <c r="D16737">
        <v>1</v>
      </c>
      <c r="E16737" t="s">
        <v>26</v>
      </c>
      <c r="F16737" t="s">
        <v>27</v>
      </c>
      <c r="G16737">
        <v>1</v>
      </c>
      <c r="H16737" t="str">
        <f t="shared" si="1315"/>
        <v>KD</v>
      </c>
      <c r="I16737" s="2">
        <f t="shared" si="1317"/>
        <v>2016</v>
      </c>
      <c r="J16737" s="2">
        <f t="shared" si="1318"/>
        <v>6</v>
      </c>
      <c r="K16737" t="str">
        <f t="shared" si="1319"/>
        <v>Glazenmakers</v>
      </c>
      <c r="L16737" s="25">
        <f t="shared" si="1316"/>
        <v>24.285714285714285</v>
      </c>
    </row>
    <row r="16738" spans="1:12" x14ac:dyDescent="0.25">
      <c r="A16738">
        <v>948</v>
      </c>
      <c r="B16738" t="s">
        <v>101</v>
      </c>
      <c r="C16738" s="1">
        <v>42540.458333333336</v>
      </c>
      <c r="D16738">
        <v>1</v>
      </c>
      <c r="E16738" t="s">
        <v>55</v>
      </c>
      <c r="F16738" t="s">
        <v>56</v>
      </c>
      <c r="G16738">
        <v>2</v>
      </c>
      <c r="H16738" t="str">
        <f t="shared" si="1315"/>
        <v>KD</v>
      </c>
      <c r="I16738" s="2">
        <f t="shared" si="1317"/>
        <v>2016</v>
      </c>
      <c r="J16738" s="2">
        <f t="shared" si="1318"/>
        <v>6</v>
      </c>
      <c r="K16738" t="str">
        <f t="shared" si="1319"/>
        <v>Korenbouten</v>
      </c>
      <c r="L16738" s="25">
        <f t="shared" si="1316"/>
        <v>24.285714285714285</v>
      </c>
    </row>
    <row r="16739" spans="1:12" x14ac:dyDescent="0.25">
      <c r="A16739">
        <v>948</v>
      </c>
      <c r="B16739" t="s">
        <v>101</v>
      </c>
      <c r="C16739" s="1">
        <v>42540.458333333336</v>
      </c>
      <c r="D16739">
        <v>1</v>
      </c>
      <c r="E16739" t="s">
        <v>10</v>
      </c>
      <c r="F16739" t="s">
        <v>11</v>
      </c>
      <c r="G16739">
        <v>17</v>
      </c>
      <c r="H16739" t="str">
        <f t="shared" si="1315"/>
        <v>KD</v>
      </c>
      <c r="I16739" s="2">
        <f t="shared" si="1317"/>
        <v>2016</v>
      </c>
      <c r="J16739" s="2">
        <f t="shared" si="1318"/>
        <v>6</v>
      </c>
      <c r="K16739" t="str">
        <f t="shared" si="1319"/>
        <v>Waterjuffer</v>
      </c>
      <c r="L16739" s="25">
        <f t="shared" si="1316"/>
        <v>24.285714285714285</v>
      </c>
    </row>
    <row r="16740" spans="1:12" x14ac:dyDescent="0.25">
      <c r="A16740">
        <v>948</v>
      </c>
      <c r="B16740" t="s">
        <v>101</v>
      </c>
      <c r="C16740" s="1">
        <v>42540.458333333336</v>
      </c>
      <c r="D16740">
        <v>1</v>
      </c>
      <c r="E16740" t="s">
        <v>16</v>
      </c>
      <c r="F16740" t="s">
        <v>17</v>
      </c>
      <c r="G16740">
        <v>9</v>
      </c>
      <c r="H16740" t="str">
        <f t="shared" si="1315"/>
        <v>KD</v>
      </c>
      <c r="I16740" s="2">
        <f t="shared" si="1317"/>
        <v>2016</v>
      </c>
      <c r="J16740" s="2">
        <f t="shared" si="1318"/>
        <v>6</v>
      </c>
      <c r="K16740" t="str">
        <f t="shared" si="1319"/>
        <v>Waterjuffer</v>
      </c>
      <c r="L16740" s="25">
        <f t="shared" si="1316"/>
        <v>24.285714285714285</v>
      </c>
    </row>
    <row r="16741" spans="1:12" x14ac:dyDescent="0.25">
      <c r="A16741">
        <v>948</v>
      </c>
      <c r="B16741" t="s">
        <v>101</v>
      </c>
      <c r="C16741" s="1">
        <v>42540.458333333336</v>
      </c>
      <c r="D16741">
        <v>1</v>
      </c>
      <c r="E16741" t="s">
        <v>14</v>
      </c>
      <c r="F16741" t="s">
        <v>15</v>
      </c>
      <c r="G16741">
        <v>4</v>
      </c>
      <c r="H16741" t="str">
        <f t="shared" si="1315"/>
        <v>KD</v>
      </c>
      <c r="I16741" s="2">
        <f t="shared" si="1317"/>
        <v>2016</v>
      </c>
      <c r="J16741" s="2">
        <f t="shared" si="1318"/>
        <v>6</v>
      </c>
      <c r="K16741" t="str">
        <f t="shared" si="1319"/>
        <v>Waterjuffer</v>
      </c>
      <c r="L16741" s="25">
        <f t="shared" si="1316"/>
        <v>24.285714285714285</v>
      </c>
    </row>
    <row r="16742" spans="1:12" x14ac:dyDescent="0.25">
      <c r="A16742">
        <v>948</v>
      </c>
      <c r="B16742" t="s">
        <v>101</v>
      </c>
      <c r="C16742" s="1">
        <v>42555.552083333336</v>
      </c>
      <c r="D16742">
        <v>1</v>
      </c>
      <c r="E16742" t="s">
        <v>14</v>
      </c>
      <c r="F16742" t="s">
        <v>15</v>
      </c>
      <c r="G16742">
        <v>10</v>
      </c>
      <c r="H16742" t="str">
        <f t="shared" si="1315"/>
        <v>KD</v>
      </c>
      <c r="I16742" s="2">
        <f t="shared" si="1317"/>
        <v>2016</v>
      </c>
      <c r="J16742" s="2">
        <f t="shared" si="1318"/>
        <v>7</v>
      </c>
      <c r="K16742" t="str">
        <f t="shared" si="1319"/>
        <v>Waterjuffer</v>
      </c>
      <c r="L16742" s="25">
        <f t="shared" si="1316"/>
        <v>26.428571428571427</v>
      </c>
    </row>
    <row r="16743" spans="1:12" x14ac:dyDescent="0.25">
      <c r="A16743">
        <v>948</v>
      </c>
      <c r="B16743" t="s">
        <v>101</v>
      </c>
      <c r="C16743" s="1">
        <v>42555.552083333336</v>
      </c>
      <c r="D16743">
        <v>1</v>
      </c>
      <c r="E16743" t="s">
        <v>32</v>
      </c>
      <c r="F16743" t="s">
        <v>33</v>
      </c>
      <c r="G16743">
        <v>28</v>
      </c>
      <c r="H16743" t="str">
        <f t="shared" si="1315"/>
        <v>KD</v>
      </c>
      <c r="I16743" s="2">
        <f t="shared" si="1317"/>
        <v>2016</v>
      </c>
      <c r="J16743" s="2">
        <f t="shared" si="1318"/>
        <v>7</v>
      </c>
      <c r="K16743" t="str">
        <f t="shared" si="1319"/>
        <v>Korenbouten</v>
      </c>
      <c r="L16743" s="25">
        <f t="shared" si="1316"/>
        <v>26.428571428571427</v>
      </c>
    </row>
    <row r="16744" spans="1:12" x14ac:dyDescent="0.25">
      <c r="A16744">
        <v>948</v>
      </c>
      <c r="B16744" t="s">
        <v>101</v>
      </c>
      <c r="C16744" s="1">
        <v>42555.552083333336</v>
      </c>
      <c r="D16744">
        <v>1</v>
      </c>
      <c r="E16744" t="s">
        <v>30</v>
      </c>
      <c r="F16744" t="s">
        <v>31</v>
      </c>
      <c r="G16744">
        <v>1</v>
      </c>
      <c r="H16744" t="str">
        <f t="shared" si="1315"/>
        <v>KD</v>
      </c>
      <c r="I16744" s="2">
        <f t="shared" si="1317"/>
        <v>2016</v>
      </c>
      <c r="J16744" s="2">
        <f t="shared" si="1318"/>
        <v>7</v>
      </c>
      <c r="K16744" t="str">
        <f t="shared" si="1319"/>
        <v>Pantserjuffers</v>
      </c>
      <c r="L16744" s="25">
        <f t="shared" si="1316"/>
        <v>26.428571428571427</v>
      </c>
    </row>
    <row r="16745" spans="1:12" x14ac:dyDescent="0.25">
      <c r="A16745">
        <v>948</v>
      </c>
      <c r="B16745" t="s">
        <v>101</v>
      </c>
      <c r="C16745" s="1">
        <v>42555.552083333336</v>
      </c>
      <c r="D16745">
        <v>1</v>
      </c>
      <c r="E16745" t="s">
        <v>26</v>
      </c>
      <c r="F16745" t="s">
        <v>27</v>
      </c>
      <c r="G16745">
        <v>1</v>
      </c>
      <c r="H16745" t="str">
        <f t="shared" si="1315"/>
        <v>KD</v>
      </c>
      <c r="I16745" s="2">
        <f t="shared" si="1317"/>
        <v>2016</v>
      </c>
      <c r="J16745" s="2">
        <f t="shared" si="1318"/>
        <v>7</v>
      </c>
      <c r="K16745" t="str">
        <f t="shared" si="1319"/>
        <v>Glazenmakers</v>
      </c>
      <c r="L16745" s="25">
        <f t="shared" si="1316"/>
        <v>26.428571428571427</v>
      </c>
    </row>
    <row r="16746" spans="1:12" x14ac:dyDescent="0.25">
      <c r="A16746">
        <v>948</v>
      </c>
      <c r="B16746" t="s">
        <v>101</v>
      </c>
      <c r="C16746" s="1">
        <v>42555.552083333336</v>
      </c>
      <c r="D16746">
        <v>1</v>
      </c>
      <c r="E16746" t="s">
        <v>10</v>
      </c>
      <c r="F16746" t="s">
        <v>11</v>
      </c>
      <c r="G16746">
        <v>7</v>
      </c>
      <c r="H16746" t="str">
        <f t="shared" si="1315"/>
        <v>KD</v>
      </c>
      <c r="I16746" s="2">
        <f t="shared" si="1317"/>
        <v>2016</v>
      </c>
      <c r="J16746" s="2">
        <f t="shared" si="1318"/>
        <v>7</v>
      </c>
      <c r="K16746" t="str">
        <f t="shared" si="1319"/>
        <v>Waterjuffer</v>
      </c>
      <c r="L16746" s="25">
        <f t="shared" si="1316"/>
        <v>26.428571428571427</v>
      </c>
    </row>
    <row r="16747" spans="1:12" x14ac:dyDescent="0.25">
      <c r="A16747">
        <v>948</v>
      </c>
      <c r="B16747" t="s">
        <v>101</v>
      </c>
      <c r="C16747" s="1">
        <v>42555.552083333336</v>
      </c>
      <c r="D16747">
        <v>1</v>
      </c>
      <c r="E16747" t="s">
        <v>28</v>
      </c>
      <c r="F16747" t="s">
        <v>29</v>
      </c>
      <c r="G16747">
        <v>1</v>
      </c>
      <c r="H16747" t="str">
        <f t="shared" si="1315"/>
        <v>KD</v>
      </c>
      <c r="I16747" s="2">
        <f t="shared" si="1317"/>
        <v>2016</v>
      </c>
      <c r="J16747" s="2">
        <f t="shared" si="1318"/>
        <v>7</v>
      </c>
      <c r="K16747" t="str">
        <f t="shared" si="1319"/>
        <v>Korenbouten</v>
      </c>
      <c r="L16747" s="25">
        <f t="shared" si="1316"/>
        <v>26.428571428571427</v>
      </c>
    </row>
    <row r="16748" spans="1:12" x14ac:dyDescent="0.25">
      <c r="A16748">
        <v>948</v>
      </c>
      <c r="B16748" t="s">
        <v>101</v>
      </c>
      <c r="C16748" s="1">
        <v>42555.552083333336</v>
      </c>
      <c r="D16748">
        <v>1</v>
      </c>
      <c r="E16748" t="s">
        <v>24</v>
      </c>
      <c r="F16748" t="s">
        <v>25</v>
      </c>
      <c r="G16748">
        <v>2</v>
      </c>
      <c r="H16748" t="str">
        <f t="shared" si="1315"/>
        <v>KD</v>
      </c>
      <c r="I16748" s="2">
        <f t="shared" si="1317"/>
        <v>2016</v>
      </c>
      <c r="J16748" s="2">
        <f t="shared" si="1318"/>
        <v>7</v>
      </c>
      <c r="K16748" t="str">
        <f t="shared" si="1319"/>
        <v>Glazenmakers</v>
      </c>
      <c r="L16748" s="25">
        <f t="shared" si="1316"/>
        <v>26.428571428571427</v>
      </c>
    </row>
    <row r="16749" spans="1:12" x14ac:dyDescent="0.25">
      <c r="A16749">
        <v>948</v>
      </c>
      <c r="B16749" t="s">
        <v>101</v>
      </c>
      <c r="C16749" s="1">
        <v>42574.631944444445</v>
      </c>
      <c r="D16749">
        <v>1</v>
      </c>
      <c r="E16749" t="s">
        <v>10</v>
      </c>
      <c r="F16749" t="s">
        <v>11</v>
      </c>
      <c r="G16749">
        <v>11</v>
      </c>
      <c r="H16749" t="str">
        <f t="shared" si="1315"/>
        <v>KD</v>
      </c>
      <c r="I16749" s="2">
        <f t="shared" si="1317"/>
        <v>2016</v>
      </c>
      <c r="J16749" s="2">
        <f t="shared" si="1318"/>
        <v>7</v>
      </c>
      <c r="K16749" t="str">
        <f t="shared" si="1319"/>
        <v>Waterjuffer</v>
      </c>
      <c r="L16749" s="25">
        <f t="shared" si="1316"/>
        <v>29.142857142857142</v>
      </c>
    </row>
    <row r="16750" spans="1:12" x14ac:dyDescent="0.25">
      <c r="A16750">
        <v>948</v>
      </c>
      <c r="B16750" t="s">
        <v>101</v>
      </c>
      <c r="C16750" s="1">
        <v>42574.631944444445</v>
      </c>
      <c r="D16750">
        <v>1</v>
      </c>
      <c r="E16750" t="s">
        <v>20</v>
      </c>
      <c r="F16750" t="s">
        <v>21</v>
      </c>
      <c r="G16750">
        <v>9</v>
      </c>
      <c r="H16750" t="str">
        <f t="shared" si="1315"/>
        <v>KD</v>
      </c>
      <c r="I16750" s="2">
        <f t="shared" si="1317"/>
        <v>2016</v>
      </c>
      <c r="J16750" s="2">
        <f t="shared" si="1318"/>
        <v>7</v>
      </c>
      <c r="K16750" t="str">
        <f t="shared" si="1319"/>
        <v>Waterjuffer</v>
      </c>
      <c r="L16750" s="25">
        <f t="shared" si="1316"/>
        <v>29.142857142857142</v>
      </c>
    </row>
    <row r="16751" spans="1:12" x14ac:dyDescent="0.25">
      <c r="A16751">
        <v>948</v>
      </c>
      <c r="B16751" t="s">
        <v>101</v>
      </c>
      <c r="C16751" s="1">
        <v>42574.631944444445</v>
      </c>
      <c r="D16751">
        <v>1</v>
      </c>
      <c r="E16751" t="s">
        <v>14</v>
      </c>
      <c r="F16751" t="s">
        <v>15</v>
      </c>
      <c r="G16751">
        <v>7</v>
      </c>
      <c r="H16751" t="str">
        <f t="shared" si="1315"/>
        <v>KD</v>
      </c>
      <c r="I16751" s="2">
        <f t="shared" si="1317"/>
        <v>2016</v>
      </c>
      <c r="J16751" s="2">
        <f t="shared" si="1318"/>
        <v>7</v>
      </c>
      <c r="K16751" t="str">
        <f t="shared" si="1319"/>
        <v>Waterjuffer</v>
      </c>
      <c r="L16751" s="25">
        <f t="shared" si="1316"/>
        <v>29.142857142857142</v>
      </c>
    </row>
    <row r="16752" spans="1:12" x14ac:dyDescent="0.25">
      <c r="A16752">
        <v>948</v>
      </c>
      <c r="B16752" t="s">
        <v>101</v>
      </c>
      <c r="C16752" s="1">
        <v>42583.614583333336</v>
      </c>
      <c r="D16752">
        <v>1</v>
      </c>
      <c r="E16752" t="s">
        <v>30</v>
      </c>
      <c r="F16752" t="s">
        <v>31</v>
      </c>
      <c r="G16752">
        <v>1</v>
      </c>
      <c r="H16752" t="str">
        <f t="shared" si="1315"/>
        <v>KD</v>
      </c>
      <c r="I16752" s="2">
        <f t="shared" si="1317"/>
        <v>2016</v>
      </c>
      <c r="J16752" s="2">
        <f t="shared" si="1318"/>
        <v>8</v>
      </c>
      <c r="K16752" t="str">
        <f t="shared" si="1319"/>
        <v>Pantserjuffers</v>
      </c>
      <c r="L16752" s="25">
        <f t="shared" si="1316"/>
        <v>30.428571428571427</v>
      </c>
    </row>
    <row r="16753" spans="1:12" x14ac:dyDescent="0.25">
      <c r="A16753">
        <v>948</v>
      </c>
      <c r="B16753" t="s">
        <v>101</v>
      </c>
      <c r="C16753" s="1">
        <v>42583.614583333336</v>
      </c>
      <c r="D16753">
        <v>1</v>
      </c>
      <c r="E16753" t="s">
        <v>10</v>
      </c>
      <c r="F16753" t="s">
        <v>11</v>
      </c>
      <c r="G16753">
        <v>4</v>
      </c>
      <c r="H16753" t="str">
        <f t="shared" si="1315"/>
        <v>KD</v>
      </c>
      <c r="I16753" s="2">
        <f t="shared" si="1317"/>
        <v>2016</v>
      </c>
      <c r="J16753" s="2">
        <f t="shared" si="1318"/>
        <v>8</v>
      </c>
      <c r="K16753" t="str">
        <f t="shared" si="1319"/>
        <v>Waterjuffer</v>
      </c>
      <c r="L16753" s="25">
        <f t="shared" si="1316"/>
        <v>30.428571428571427</v>
      </c>
    </row>
    <row r="16754" spans="1:12" x14ac:dyDescent="0.25">
      <c r="A16754">
        <v>948</v>
      </c>
      <c r="B16754" t="s">
        <v>101</v>
      </c>
      <c r="C16754" s="1">
        <v>42583.614583333336</v>
      </c>
      <c r="D16754">
        <v>1</v>
      </c>
      <c r="E16754" t="s">
        <v>14</v>
      </c>
      <c r="F16754" t="s">
        <v>15</v>
      </c>
      <c r="G16754">
        <v>1</v>
      </c>
      <c r="H16754" t="str">
        <f t="shared" si="1315"/>
        <v>KD</v>
      </c>
      <c r="I16754" s="2">
        <f t="shared" si="1317"/>
        <v>2016</v>
      </c>
      <c r="J16754" s="2">
        <f t="shared" si="1318"/>
        <v>8</v>
      </c>
      <c r="K16754" t="str">
        <f t="shared" si="1319"/>
        <v>Waterjuffer</v>
      </c>
      <c r="L16754" s="25">
        <f t="shared" si="1316"/>
        <v>30.428571428571427</v>
      </c>
    </row>
    <row r="16755" spans="1:12" x14ac:dyDescent="0.25">
      <c r="A16755">
        <v>948</v>
      </c>
      <c r="B16755" t="s">
        <v>101</v>
      </c>
      <c r="C16755" s="1">
        <v>42583.614583333336</v>
      </c>
      <c r="D16755">
        <v>1</v>
      </c>
      <c r="E16755" t="s">
        <v>8</v>
      </c>
      <c r="F16755" t="s">
        <v>9</v>
      </c>
      <c r="G16755">
        <v>6</v>
      </c>
      <c r="H16755" t="str">
        <f t="shared" si="1315"/>
        <v>KD</v>
      </c>
      <c r="I16755" s="2">
        <f t="shared" si="1317"/>
        <v>2016</v>
      </c>
      <c r="J16755" s="2">
        <f t="shared" si="1318"/>
        <v>8</v>
      </c>
      <c r="K16755" t="str">
        <f t="shared" si="1319"/>
        <v>Pantserjuffers</v>
      </c>
      <c r="L16755" s="25">
        <f t="shared" si="1316"/>
        <v>30.428571428571427</v>
      </c>
    </row>
    <row r="16756" spans="1:12" x14ac:dyDescent="0.25">
      <c r="A16756">
        <v>948</v>
      </c>
      <c r="B16756" t="s">
        <v>101</v>
      </c>
      <c r="C16756" s="1">
        <v>42583.614583333336</v>
      </c>
      <c r="D16756">
        <v>1</v>
      </c>
      <c r="E16756" t="s">
        <v>32</v>
      </c>
      <c r="F16756" t="s">
        <v>33</v>
      </c>
      <c r="G16756">
        <v>7</v>
      </c>
      <c r="H16756" t="str">
        <f t="shared" si="1315"/>
        <v>KD</v>
      </c>
      <c r="I16756" s="2">
        <f t="shared" si="1317"/>
        <v>2016</v>
      </c>
      <c r="J16756" s="2">
        <f t="shared" si="1318"/>
        <v>8</v>
      </c>
      <c r="K16756" t="str">
        <f t="shared" si="1319"/>
        <v>Korenbouten</v>
      </c>
      <c r="L16756" s="25">
        <f t="shared" si="1316"/>
        <v>30.428571428571427</v>
      </c>
    </row>
    <row r="16757" spans="1:12" x14ac:dyDescent="0.25">
      <c r="A16757">
        <v>948</v>
      </c>
      <c r="B16757" t="s">
        <v>101</v>
      </c>
      <c r="C16757" s="1">
        <v>42583.614583333336</v>
      </c>
      <c r="D16757">
        <v>1</v>
      </c>
      <c r="E16757" t="s">
        <v>42</v>
      </c>
      <c r="F16757" t="s">
        <v>43</v>
      </c>
      <c r="G16757">
        <v>10</v>
      </c>
      <c r="H16757" t="str">
        <f t="shared" si="1315"/>
        <v>KD</v>
      </c>
      <c r="I16757" s="2">
        <f t="shared" si="1317"/>
        <v>2016</v>
      </c>
      <c r="J16757" s="2">
        <f t="shared" si="1318"/>
        <v>8</v>
      </c>
      <c r="K16757" t="str">
        <f t="shared" si="1319"/>
        <v>Korenbouten</v>
      </c>
      <c r="L16757" s="25">
        <f t="shared" si="1316"/>
        <v>30.428571428571427</v>
      </c>
    </row>
    <row r="16758" spans="1:12" x14ac:dyDescent="0.25">
      <c r="A16758">
        <v>948</v>
      </c>
      <c r="B16758" t="s">
        <v>101</v>
      </c>
      <c r="C16758" s="1">
        <v>42583.614583333336</v>
      </c>
      <c r="D16758">
        <v>1</v>
      </c>
      <c r="E16758" t="s">
        <v>26</v>
      </c>
      <c r="F16758" t="s">
        <v>27</v>
      </c>
      <c r="G16758">
        <v>1</v>
      </c>
      <c r="H16758" t="str">
        <f t="shared" si="1315"/>
        <v>KD</v>
      </c>
      <c r="I16758" s="2">
        <f t="shared" si="1317"/>
        <v>2016</v>
      </c>
      <c r="J16758" s="2">
        <f t="shared" si="1318"/>
        <v>8</v>
      </c>
      <c r="K16758" t="str">
        <f t="shared" si="1319"/>
        <v>Glazenmakers</v>
      </c>
      <c r="L16758" s="25">
        <f t="shared" si="1316"/>
        <v>30.428571428571427</v>
      </c>
    </row>
    <row r="16759" spans="1:12" x14ac:dyDescent="0.25">
      <c r="A16759">
        <v>948</v>
      </c>
      <c r="B16759" t="s">
        <v>101</v>
      </c>
      <c r="C16759" s="1">
        <v>42599.520833333336</v>
      </c>
      <c r="D16759">
        <v>1</v>
      </c>
      <c r="E16759" t="s">
        <v>14</v>
      </c>
      <c r="F16759" t="s">
        <v>15</v>
      </c>
      <c r="G16759">
        <v>3</v>
      </c>
      <c r="H16759" t="str">
        <f t="shared" si="1315"/>
        <v>KD</v>
      </c>
      <c r="I16759" s="2">
        <f t="shared" si="1317"/>
        <v>2016</v>
      </c>
      <c r="J16759" s="2">
        <f t="shared" si="1318"/>
        <v>8</v>
      </c>
      <c r="K16759" t="str">
        <f t="shared" si="1319"/>
        <v>Waterjuffer</v>
      </c>
      <c r="L16759" s="25">
        <f t="shared" si="1316"/>
        <v>32.714285714285715</v>
      </c>
    </row>
    <row r="16760" spans="1:12" x14ac:dyDescent="0.25">
      <c r="A16760">
        <v>948</v>
      </c>
      <c r="B16760" t="s">
        <v>101</v>
      </c>
      <c r="C16760" s="1">
        <v>42599.520833333336</v>
      </c>
      <c r="D16760">
        <v>1</v>
      </c>
      <c r="E16760" t="s">
        <v>8</v>
      </c>
      <c r="F16760" t="s">
        <v>9</v>
      </c>
      <c r="G16760">
        <v>2</v>
      </c>
      <c r="H16760" t="str">
        <f t="shared" si="1315"/>
        <v>KD</v>
      </c>
      <c r="I16760" s="2">
        <f t="shared" si="1317"/>
        <v>2016</v>
      </c>
      <c r="J16760" s="2">
        <f t="shared" si="1318"/>
        <v>8</v>
      </c>
      <c r="K16760" t="str">
        <f t="shared" si="1319"/>
        <v>Pantserjuffers</v>
      </c>
      <c r="L16760" s="25">
        <f t="shared" si="1316"/>
        <v>32.714285714285715</v>
      </c>
    </row>
    <row r="16761" spans="1:12" x14ac:dyDescent="0.25">
      <c r="A16761">
        <v>948</v>
      </c>
      <c r="B16761" t="s">
        <v>101</v>
      </c>
      <c r="C16761" s="1">
        <v>42599.520833333336</v>
      </c>
      <c r="D16761">
        <v>1</v>
      </c>
      <c r="E16761" t="s">
        <v>32</v>
      </c>
      <c r="F16761" t="s">
        <v>33</v>
      </c>
      <c r="G16761">
        <v>55</v>
      </c>
      <c r="H16761" t="str">
        <f t="shared" si="1315"/>
        <v>KD</v>
      </c>
      <c r="I16761" s="2">
        <f t="shared" si="1317"/>
        <v>2016</v>
      </c>
      <c r="J16761" s="2">
        <f t="shared" si="1318"/>
        <v>8</v>
      </c>
      <c r="K16761" t="str">
        <f t="shared" si="1319"/>
        <v>Korenbouten</v>
      </c>
      <c r="L16761" s="25">
        <f t="shared" si="1316"/>
        <v>32.714285714285715</v>
      </c>
    </row>
    <row r="16762" spans="1:12" x14ac:dyDescent="0.25">
      <c r="A16762">
        <v>948</v>
      </c>
      <c r="B16762" t="s">
        <v>101</v>
      </c>
      <c r="C16762" s="1">
        <v>42599.520833333336</v>
      </c>
      <c r="D16762">
        <v>1</v>
      </c>
      <c r="E16762" t="s">
        <v>10</v>
      </c>
      <c r="F16762" t="s">
        <v>11</v>
      </c>
      <c r="G16762">
        <v>1</v>
      </c>
      <c r="H16762" t="str">
        <f t="shared" si="1315"/>
        <v>KD</v>
      </c>
      <c r="I16762" s="2">
        <f t="shared" si="1317"/>
        <v>2016</v>
      </c>
      <c r="J16762" s="2">
        <f t="shared" si="1318"/>
        <v>8</v>
      </c>
      <c r="K16762" t="str">
        <f t="shared" si="1319"/>
        <v>Waterjuffer</v>
      </c>
      <c r="L16762" s="25">
        <f t="shared" si="1316"/>
        <v>32.714285714285715</v>
      </c>
    </row>
    <row r="16763" spans="1:12" x14ac:dyDescent="0.25">
      <c r="A16763">
        <v>948</v>
      </c>
      <c r="B16763" t="s">
        <v>101</v>
      </c>
      <c r="C16763" s="1">
        <v>42599.520833333336</v>
      </c>
      <c r="D16763">
        <v>1</v>
      </c>
      <c r="E16763" t="s">
        <v>42</v>
      </c>
      <c r="F16763" t="s">
        <v>43</v>
      </c>
      <c r="G16763">
        <v>8</v>
      </c>
      <c r="H16763" t="str">
        <f t="shared" si="1315"/>
        <v>KD</v>
      </c>
      <c r="I16763" s="2">
        <f t="shared" si="1317"/>
        <v>2016</v>
      </c>
      <c r="J16763" s="2">
        <f t="shared" si="1318"/>
        <v>8</v>
      </c>
      <c r="K16763" t="str">
        <f t="shared" si="1319"/>
        <v>Korenbouten</v>
      </c>
      <c r="L16763" s="25">
        <f t="shared" si="1316"/>
        <v>32.714285714285715</v>
      </c>
    </row>
    <row r="16764" spans="1:12" x14ac:dyDescent="0.25">
      <c r="A16764">
        <v>948</v>
      </c>
      <c r="B16764" t="s">
        <v>101</v>
      </c>
      <c r="C16764" s="1">
        <v>42614.625</v>
      </c>
      <c r="D16764">
        <v>1</v>
      </c>
      <c r="E16764" t="s">
        <v>40</v>
      </c>
      <c r="F16764" t="s">
        <v>41</v>
      </c>
      <c r="G16764">
        <v>1</v>
      </c>
      <c r="H16764" t="str">
        <f t="shared" si="1315"/>
        <v>KD</v>
      </c>
      <c r="I16764" s="2">
        <f t="shared" si="1317"/>
        <v>2016</v>
      </c>
      <c r="J16764" s="2">
        <f t="shared" si="1318"/>
        <v>9</v>
      </c>
      <c r="K16764" t="str">
        <f t="shared" si="1319"/>
        <v>Korenbouten</v>
      </c>
      <c r="L16764" s="25">
        <f t="shared" si="1316"/>
        <v>34.857142857142854</v>
      </c>
    </row>
    <row r="16765" spans="1:12" x14ac:dyDescent="0.25">
      <c r="A16765">
        <v>948</v>
      </c>
      <c r="B16765" t="s">
        <v>101</v>
      </c>
      <c r="C16765" s="1">
        <v>42614.625</v>
      </c>
      <c r="D16765">
        <v>1</v>
      </c>
      <c r="E16765" t="s">
        <v>32</v>
      </c>
      <c r="F16765" t="s">
        <v>33</v>
      </c>
      <c r="G16765">
        <v>13</v>
      </c>
      <c r="H16765" t="str">
        <f t="shared" si="1315"/>
        <v>KD</v>
      </c>
      <c r="I16765" s="2">
        <f t="shared" si="1317"/>
        <v>2016</v>
      </c>
      <c r="J16765" s="2">
        <f t="shared" si="1318"/>
        <v>9</v>
      </c>
      <c r="K16765" t="str">
        <f t="shared" si="1319"/>
        <v>Korenbouten</v>
      </c>
      <c r="L16765" s="25">
        <f t="shared" si="1316"/>
        <v>34.857142857142854</v>
      </c>
    </row>
    <row r="16766" spans="1:12" x14ac:dyDescent="0.25">
      <c r="A16766">
        <v>948</v>
      </c>
      <c r="B16766" t="s">
        <v>101</v>
      </c>
      <c r="C16766" s="1">
        <v>42614.625</v>
      </c>
      <c r="D16766">
        <v>1</v>
      </c>
      <c r="E16766" t="s">
        <v>26</v>
      </c>
      <c r="F16766" t="s">
        <v>27</v>
      </c>
      <c r="G16766">
        <v>1</v>
      </c>
      <c r="H16766" t="str">
        <f t="shared" si="1315"/>
        <v>KD</v>
      </c>
      <c r="I16766" s="2">
        <f t="shared" si="1317"/>
        <v>2016</v>
      </c>
      <c r="J16766" s="2">
        <f t="shared" si="1318"/>
        <v>9</v>
      </c>
      <c r="K16766" t="str">
        <f t="shared" si="1319"/>
        <v>Glazenmakers</v>
      </c>
      <c r="L16766" s="25">
        <f t="shared" si="1316"/>
        <v>34.857142857142854</v>
      </c>
    </row>
    <row r="16767" spans="1:12" x14ac:dyDescent="0.25">
      <c r="A16767">
        <v>948</v>
      </c>
      <c r="B16767" t="s">
        <v>101</v>
      </c>
      <c r="C16767" s="1">
        <v>42614.625</v>
      </c>
      <c r="D16767">
        <v>1</v>
      </c>
      <c r="E16767" t="s">
        <v>10</v>
      </c>
      <c r="F16767" t="s">
        <v>11</v>
      </c>
      <c r="G16767">
        <v>1</v>
      </c>
      <c r="H16767" t="str">
        <f t="shared" si="1315"/>
        <v>KD</v>
      </c>
      <c r="I16767" s="2">
        <f t="shared" si="1317"/>
        <v>2016</v>
      </c>
      <c r="J16767" s="2">
        <f t="shared" si="1318"/>
        <v>9</v>
      </c>
      <c r="K16767" t="str">
        <f t="shared" si="1319"/>
        <v>Waterjuffer</v>
      </c>
      <c r="L16767" s="25">
        <f t="shared" si="1316"/>
        <v>34.857142857142854</v>
      </c>
    </row>
    <row r="16768" spans="1:12" x14ac:dyDescent="0.25">
      <c r="A16768">
        <v>948</v>
      </c>
      <c r="B16768" t="s">
        <v>101</v>
      </c>
      <c r="C16768" s="1">
        <v>42614.625</v>
      </c>
      <c r="D16768">
        <v>1</v>
      </c>
      <c r="E16768" t="s">
        <v>36</v>
      </c>
      <c r="F16768" t="s">
        <v>37</v>
      </c>
      <c r="G16768">
        <v>5</v>
      </c>
      <c r="H16768" t="str">
        <f t="shared" si="1315"/>
        <v>KD</v>
      </c>
      <c r="I16768" s="2">
        <f t="shared" si="1317"/>
        <v>2016</v>
      </c>
      <c r="J16768" s="2">
        <f t="shared" si="1318"/>
        <v>9</v>
      </c>
      <c r="K16768" t="str">
        <f t="shared" si="1319"/>
        <v>Glazenmakers</v>
      </c>
      <c r="L16768" s="25">
        <f t="shared" si="1316"/>
        <v>34.857142857142854</v>
      </c>
    </row>
    <row r="16769" spans="1:12" x14ac:dyDescent="0.25">
      <c r="A16769">
        <v>948</v>
      </c>
      <c r="B16769" t="s">
        <v>101</v>
      </c>
      <c r="C16769" s="1">
        <v>42614.625</v>
      </c>
      <c r="D16769">
        <v>1</v>
      </c>
      <c r="E16769" t="s">
        <v>14</v>
      </c>
      <c r="F16769" t="s">
        <v>15</v>
      </c>
      <c r="G16769">
        <v>1</v>
      </c>
      <c r="H16769" t="str">
        <f t="shared" si="1315"/>
        <v>KD</v>
      </c>
      <c r="I16769" s="2">
        <f t="shared" si="1317"/>
        <v>2016</v>
      </c>
      <c r="J16769" s="2">
        <f t="shared" si="1318"/>
        <v>9</v>
      </c>
      <c r="K16769" t="str">
        <f t="shared" si="1319"/>
        <v>Waterjuffer</v>
      </c>
      <c r="L16769" s="25">
        <f t="shared" si="1316"/>
        <v>34.857142857142854</v>
      </c>
    </row>
    <row r="16770" spans="1:12" x14ac:dyDescent="0.25">
      <c r="A16770">
        <v>948</v>
      </c>
      <c r="B16770" t="s">
        <v>101</v>
      </c>
      <c r="C16770" s="1">
        <v>42640.510416666664</v>
      </c>
      <c r="D16770">
        <v>1</v>
      </c>
      <c r="E16770" t="s">
        <v>32</v>
      </c>
      <c r="F16770" t="s">
        <v>33</v>
      </c>
      <c r="G16770">
        <v>10</v>
      </c>
      <c r="H16770" t="str">
        <f t="shared" ref="H16770:H16833" si="1320">VLOOKUP(A16770,$N$2:$O$51,2,FALSE)</f>
        <v>KD</v>
      </c>
      <c r="I16770" s="2">
        <f t="shared" si="1317"/>
        <v>2016</v>
      </c>
      <c r="J16770" s="2">
        <f t="shared" si="1318"/>
        <v>9</v>
      </c>
      <c r="K16770" t="str">
        <f t="shared" si="1319"/>
        <v>Korenbouten</v>
      </c>
      <c r="L16770" s="25">
        <f t="shared" si="1316"/>
        <v>38.571428571428569</v>
      </c>
    </row>
    <row r="16771" spans="1:12" x14ac:dyDescent="0.25">
      <c r="A16771">
        <v>948</v>
      </c>
      <c r="B16771" t="s">
        <v>101</v>
      </c>
      <c r="C16771" s="1">
        <v>42861.5</v>
      </c>
      <c r="D16771">
        <v>1</v>
      </c>
      <c r="E16771" t="s">
        <v>14</v>
      </c>
      <c r="F16771" t="s">
        <v>15</v>
      </c>
      <c r="G16771">
        <v>1</v>
      </c>
      <c r="H16771" t="str">
        <f t="shared" si="1320"/>
        <v>KD</v>
      </c>
      <c r="I16771" s="2">
        <f t="shared" si="1317"/>
        <v>2017</v>
      </c>
      <c r="J16771" s="2">
        <f t="shared" si="1318"/>
        <v>5</v>
      </c>
      <c r="K16771" t="str">
        <f t="shared" si="1319"/>
        <v>Waterjuffer</v>
      </c>
      <c r="L16771" s="25">
        <f t="shared" ref="L16771:L16834" si="1321">(ROUNDDOWN(C16771-DATE(I16771,1,1),0))/7</f>
        <v>17.857142857142858</v>
      </c>
    </row>
    <row r="16772" spans="1:12" x14ac:dyDescent="0.25">
      <c r="A16772">
        <v>948</v>
      </c>
      <c r="B16772" t="s">
        <v>101</v>
      </c>
      <c r="C16772" s="1">
        <v>42861.5</v>
      </c>
      <c r="D16772">
        <v>1</v>
      </c>
      <c r="E16772" t="s">
        <v>8</v>
      </c>
      <c r="F16772" t="s">
        <v>9</v>
      </c>
      <c r="G16772">
        <v>1</v>
      </c>
      <c r="H16772" t="str">
        <f t="shared" si="1320"/>
        <v>KD</v>
      </c>
      <c r="I16772" s="2">
        <f t="shared" si="1317"/>
        <v>2017</v>
      </c>
      <c r="J16772" s="2">
        <f t="shared" si="1318"/>
        <v>5</v>
      </c>
      <c r="K16772" t="str">
        <f t="shared" si="1319"/>
        <v>Pantserjuffers</v>
      </c>
      <c r="L16772" s="25">
        <f t="shared" si="1321"/>
        <v>17.857142857142858</v>
      </c>
    </row>
    <row r="16773" spans="1:12" x14ac:dyDescent="0.25">
      <c r="A16773">
        <v>948</v>
      </c>
      <c r="B16773" t="s">
        <v>101</v>
      </c>
      <c r="C16773" s="1">
        <v>42877.479166666664</v>
      </c>
      <c r="D16773">
        <v>1</v>
      </c>
      <c r="E16773" t="s">
        <v>20</v>
      </c>
      <c r="F16773" t="s">
        <v>21</v>
      </c>
      <c r="G16773">
        <v>17</v>
      </c>
      <c r="H16773" t="str">
        <f t="shared" si="1320"/>
        <v>KD</v>
      </c>
      <c r="I16773" s="2">
        <f t="shared" si="1317"/>
        <v>2017</v>
      </c>
      <c r="J16773" s="2">
        <f t="shared" si="1318"/>
        <v>5</v>
      </c>
      <c r="K16773" t="str">
        <f t="shared" si="1319"/>
        <v>Waterjuffer</v>
      </c>
      <c r="L16773" s="25">
        <f t="shared" si="1321"/>
        <v>20.142857142857142</v>
      </c>
    </row>
    <row r="16774" spans="1:12" x14ac:dyDescent="0.25">
      <c r="A16774">
        <v>948</v>
      </c>
      <c r="B16774" t="s">
        <v>101</v>
      </c>
      <c r="C16774" s="1">
        <v>42877.479166666664</v>
      </c>
      <c r="D16774">
        <v>1</v>
      </c>
      <c r="E16774" t="s">
        <v>8</v>
      </c>
      <c r="F16774" t="s">
        <v>9</v>
      </c>
      <c r="G16774">
        <v>2</v>
      </c>
      <c r="H16774" t="str">
        <f t="shared" si="1320"/>
        <v>KD</v>
      </c>
      <c r="I16774" s="2">
        <f t="shared" si="1317"/>
        <v>2017</v>
      </c>
      <c r="J16774" s="2">
        <f t="shared" si="1318"/>
        <v>5</v>
      </c>
      <c r="K16774" t="str">
        <f t="shared" si="1319"/>
        <v>Pantserjuffers</v>
      </c>
      <c r="L16774" s="25">
        <f t="shared" si="1321"/>
        <v>20.142857142857142</v>
      </c>
    </row>
    <row r="16775" spans="1:12" x14ac:dyDescent="0.25">
      <c r="A16775">
        <v>948</v>
      </c>
      <c r="B16775" t="s">
        <v>101</v>
      </c>
      <c r="C16775" s="1">
        <v>42877.479166666664</v>
      </c>
      <c r="D16775">
        <v>1</v>
      </c>
      <c r="E16775" t="s">
        <v>22</v>
      </c>
      <c r="F16775" t="s">
        <v>23</v>
      </c>
      <c r="G16775">
        <v>5</v>
      </c>
      <c r="H16775" t="str">
        <f t="shared" si="1320"/>
        <v>KD</v>
      </c>
      <c r="I16775" s="2">
        <f t="shared" si="1317"/>
        <v>2017</v>
      </c>
      <c r="J16775" s="2">
        <f t="shared" si="1318"/>
        <v>5</v>
      </c>
      <c r="K16775" t="str">
        <f t="shared" si="1319"/>
        <v>Glazenmakers</v>
      </c>
      <c r="L16775" s="25">
        <f t="shared" si="1321"/>
        <v>20.142857142857142</v>
      </c>
    </row>
    <row r="16776" spans="1:12" x14ac:dyDescent="0.25">
      <c r="A16776">
        <v>948</v>
      </c>
      <c r="B16776" t="s">
        <v>101</v>
      </c>
      <c r="C16776" s="1">
        <v>42877.479166666664</v>
      </c>
      <c r="D16776">
        <v>1</v>
      </c>
      <c r="E16776" t="s">
        <v>10</v>
      </c>
      <c r="F16776" t="s">
        <v>11</v>
      </c>
      <c r="G16776">
        <v>13</v>
      </c>
      <c r="H16776" t="str">
        <f t="shared" si="1320"/>
        <v>KD</v>
      </c>
      <c r="I16776" s="2">
        <f t="shared" si="1317"/>
        <v>2017</v>
      </c>
      <c r="J16776" s="2">
        <f t="shared" si="1318"/>
        <v>5</v>
      </c>
      <c r="K16776" t="str">
        <f t="shared" si="1319"/>
        <v>Waterjuffer</v>
      </c>
      <c r="L16776" s="25">
        <f t="shared" si="1321"/>
        <v>20.142857142857142</v>
      </c>
    </row>
    <row r="16777" spans="1:12" x14ac:dyDescent="0.25">
      <c r="A16777">
        <v>948</v>
      </c>
      <c r="B16777" t="s">
        <v>101</v>
      </c>
      <c r="C16777" s="1">
        <v>42877.479166666664</v>
      </c>
      <c r="D16777">
        <v>1</v>
      </c>
      <c r="E16777" t="s">
        <v>16</v>
      </c>
      <c r="F16777" t="s">
        <v>17</v>
      </c>
      <c r="G16777">
        <v>18</v>
      </c>
      <c r="H16777" t="str">
        <f t="shared" si="1320"/>
        <v>KD</v>
      </c>
      <c r="I16777" s="2">
        <f t="shared" si="1317"/>
        <v>2017</v>
      </c>
      <c r="J16777" s="2">
        <f t="shared" si="1318"/>
        <v>5</v>
      </c>
      <c r="K16777" t="str">
        <f t="shared" si="1319"/>
        <v>Waterjuffer</v>
      </c>
      <c r="L16777" s="25">
        <f t="shared" si="1321"/>
        <v>20.142857142857142</v>
      </c>
    </row>
    <row r="16778" spans="1:12" x14ac:dyDescent="0.25">
      <c r="A16778">
        <v>948</v>
      </c>
      <c r="B16778" t="s">
        <v>101</v>
      </c>
      <c r="C16778" s="1">
        <v>42877.479166666664</v>
      </c>
      <c r="D16778">
        <v>1</v>
      </c>
      <c r="E16778" t="s">
        <v>28</v>
      </c>
      <c r="F16778" t="s">
        <v>29</v>
      </c>
      <c r="G16778">
        <v>6</v>
      </c>
      <c r="H16778" t="str">
        <f t="shared" si="1320"/>
        <v>KD</v>
      </c>
      <c r="I16778" s="2">
        <f t="shared" si="1317"/>
        <v>2017</v>
      </c>
      <c r="J16778" s="2">
        <f t="shared" si="1318"/>
        <v>5</v>
      </c>
      <c r="K16778" t="str">
        <f t="shared" si="1319"/>
        <v>Korenbouten</v>
      </c>
      <c r="L16778" s="25">
        <f t="shared" si="1321"/>
        <v>20.142857142857142</v>
      </c>
    </row>
    <row r="16779" spans="1:12" x14ac:dyDescent="0.25">
      <c r="A16779">
        <v>948</v>
      </c>
      <c r="B16779" t="s">
        <v>101</v>
      </c>
      <c r="C16779" s="1">
        <v>42877.479166666664</v>
      </c>
      <c r="D16779">
        <v>1</v>
      </c>
      <c r="E16779" t="s">
        <v>12</v>
      </c>
      <c r="F16779" t="s">
        <v>13</v>
      </c>
      <c r="G16779">
        <v>2</v>
      </c>
      <c r="H16779" t="str">
        <f t="shared" si="1320"/>
        <v>KD</v>
      </c>
      <c r="I16779" s="2">
        <f t="shared" si="1317"/>
        <v>2017</v>
      </c>
      <c r="J16779" s="2">
        <f t="shared" si="1318"/>
        <v>5</v>
      </c>
      <c r="K16779" t="str">
        <f t="shared" si="1319"/>
        <v>Waterjuffer</v>
      </c>
      <c r="L16779" s="25">
        <f t="shared" si="1321"/>
        <v>20.142857142857142</v>
      </c>
    </row>
    <row r="16780" spans="1:12" x14ac:dyDescent="0.25">
      <c r="A16780">
        <v>948</v>
      </c>
      <c r="B16780" t="s">
        <v>101</v>
      </c>
      <c r="C16780" s="1">
        <v>42877.479166666664</v>
      </c>
      <c r="D16780">
        <v>1</v>
      </c>
      <c r="E16780" t="s">
        <v>14</v>
      </c>
      <c r="F16780" t="s">
        <v>15</v>
      </c>
      <c r="G16780">
        <v>79</v>
      </c>
      <c r="H16780" t="str">
        <f t="shared" si="1320"/>
        <v>KD</v>
      </c>
      <c r="I16780" s="2">
        <f t="shared" si="1317"/>
        <v>2017</v>
      </c>
      <c r="J16780" s="2">
        <f t="shared" si="1318"/>
        <v>5</v>
      </c>
      <c r="K16780" t="str">
        <f t="shared" si="1319"/>
        <v>Waterjuffer</v>
      </c>
      <c r="L16780" s="25">
        <f t="shared" si="1321"/>
        <v>20.142857142857142</v>
      </c>
    </row>
    <row r="16781" spans="1:12" x14ac:dyDescent="0.25">
      <c r="A16781">
        <v>948</v>
      </c>
      <c r="B16781" t="s">
        <v>101</v>
      </c>
      <c r="C16781" s="1">
        <v>42890.458333333336</v>
      </c>
      <c r="D16781">
        <v>1</v>
      </c>
      <c r="E16781" t="s">
        <v>20</v>
      </c>
      <c r="F16781" t="s">
        <v>21</v>
      </c>
      <c r="G16781">
        <v>25</v>
      </c>
      <c r="H16781" t="str">
        <f t="shared" si="1320"/>
        <v>KD</v>
      </c>
      <c r="I16781" s="2">
        <f t="shared" si="1317"/>
        <v>2017</v>
      </c>
      <c r="J16781" s="2">
        <f t="shared" si="1318"/>
        <v>6</v>
      </c>
      <c r="K16781" t="str">
        <f t="shared" si="1319"/>
        <v>Waterjuffer</v>
      </c>
      <c r="L16781" s="25">
        <f t="shared" si="1321"/>
        <v>22</v>
      </c>
    </row>
    <row r="16782" spans="1:12" x14ac:dyDescent="0.25">
      <c r="A16782">
        <v>948</v>
      </c>
      <c r="B16782" t="s">
        <v>101</v>
      </c>
      <c r="C16782" s="1">
        <v>42890.458333333336</v>
      </c>
      <c r="D16782">
        <v>1</v>
      </c>
      <c r="E16782" t="s">
        <v>18</v>
      </c>
      <c r="F16782" t="s">
        <v>19</v>
      </c>
      <c r="G16782">
        <v>2</v>
      </c>
      <c r="H16782" t="str">
        <f t="shared" si="1320"/>
        <v>KD</v>
      </c>
      <c r="I16782" s="2">
        <f t="shared" si="1317"/>
        <v>2017</v>
      </c>
      <c r="J16782" s="2">
        <f t="shared" si="1318"/>
        <v>6</v>
      </c>
      <c r="K16782" t="str">
        <f t="shared" si="1319"/>
        <v>Korenbouten</v>
      </c>
      <c r="L16782" s="25">
        <f t="shared" si="1321"/>
        <v>22</v>
      </c>
    </row>
    <row r="16783" spans="1:12" x14ac:dyDescent="0.25">
      <c r="A16783">
        <v>948</v>
      </c>
      <c r="B16783" t="s">
        <v>101</v>
      </c>
      <c r="C16783" s="1">
        <v>42890.458333333336</v>
      </c>
      <c r="D16783">
        <v>1</v>
      </c>
      <c r="E16783" t="s">
        <v>22</v>
      </c>
      <c r="F16783" t="s">
        <v>23</v>
      </c>
      <c r="G16783">
        <v>2</v>
      </c>
      <c r="H16783" t="str">
        <f t="shared" si="1320"/>
        <v>KD</v>
      </c>
      <c r="I16783" s="2">
        <f t="shared" si="1317"/>
        <v>2017</v>
      </c>
      <c r="J16783" s="2">
        <f t="shared" si="1318"/>
        <v>6</v>
      </c>
      <c r="K16783" t="str">
        <f t="shared" si="1319"/>
        <v>Glazenmakers</v>
      </c>
      <c r="L16783" s="25">
        <f t="shared" si="1321"/>
        <v>22</v>
      </c>
    </row>
    <row r="16784" spans="1:12" x14ac:dyDescent="0.25">
      <c r="A16784">
        <v>948</v>
      </c>
      <c r="B16784" t="s">
        <v>101</v>
      </c>
      <c r="C16784" s="1">
        <v>42890.458333333336</v>
      </c>
      <c r="D16784">
        <v>1</v>
      </c>
      <c r="E16784" t="s">
        <v>10</v>
      </c>
      <c r="F16784" t="s">
        <v>11</v>
      </c>
      <c r="G16784">
        <v>21</v>
      </c>
      <c r="H16784" t="str">
        <f t="shared" si="1320"/>
        <v>KD</v>
      </c>
      <c r="I16784" s="2">
        <f t="shared" si="1317"/>
        <v>2017</v>
      </c>
      <c r="J16784" s="2">
        <f t="shared" si="1318"/>
        <v>6</v>
      </c>
      <c r="K16784" t="str">
        <f t="shared" si="1319"/>
        <v>Waterjuffer</v>
      </c>
      <c r="L16784" s="25">
        <f t="shared" si="1321"/>
        <v>22</v>
      </c>
    </row>
    <row r="16785" spans="1:12" x14ac:dyDescent="0.25">
      <c r="A16785">
        <v>948</v>
      </c>
      <c r="B16785" t="s">
        <v>101</v>
      </c>
      <c r="C16785" s="1">
        <v>42890.458333333336</v>
      </c>
      <c r="D16785">
        <v>1</v>
      </c>
      <c r="E16785" t="s">
        <v>16</v>
      </c>
      <c r="F16785" t="s">
        <v>17</v>
      </c>
      <c r="G16785">
        <v>40</v>
      </c>
      <c r="H16785" t="str">
        <f t="shared" si="1320"/>
        <v>KD</v>
      </c>
      <c r="I16785" s="2">
        <f t="shared" si="1317"/>
        <v>2017</v>
      </c>
      <c r="J16785" s="2">
        <f t="shared" si="1318"/>
        <v>6</v>
      </c>
      <c r="K16785" t="str">
        <f t="shared" si="1319"/>
        <v>Waterjuffer</v>
      </c>
      <c r="L16785" s="25">
        <f t="shared" si="1321"/>
        <v>22</v>
      </c>
    </row>
    <row r="16786" spans="1:12" x14ac:dyDescent="0.25">
      <c r="A16786">
        <v>948</v>
      </c>
      <c r="B16786" t="s">
        <v>101</v>
      </c>
      <c r="C16786" s="1">
        <v>42890.458333333336</v>
      </c>
      <c r="D16786">
        <v>1</v>
      </c>
      <c r="E16786" t="s">
        <v>24</v>
      </c>
      <c r="F16786" t="s">
        <v>25</v>
      </c>
      <c r="G16786">
        <v>1</v>
      </c>
      <c r="H16786" t="str">
        <f t="shared" si="1320"/>
        <v>KD</v>
      </c>
      <c r="I16786" s="2">
        <f t="shared" si="1317"/>
        <v>2017</v>
      </c>
      <c r="J16786" s="2">
        <f t="shared" si="1318"/>
        <v>6</v>
      </c>
      <c r="K16786" t="str">
        <f t="shared" si="1319"/>
        <v>Glazenmakers</v>
      </c>
      <c r="L16786" s="25">
        <f t="shared" si="1321"/>
        <v>22</v>
      </c>
    </row>
    <row r="16787" spans="1:12" x14ac:dyDescent="0.25">
      <c r="A16787">
        <v>948</v>
      </c>
      <c r="B16787" t="s">
        <v>101</v>
      </c>
      <c r="C16787" s="1">
        <v>42890.458333333336</v>
      </c>
      <c r="D16787">
        <v>1</v>
      </c>
      <c r="E16787" t="s">
        <v>14</v>
      </c>
      <c r="F16787" t="s">
        <v>15</v>
      </c>
      <c r="G16787">
        <v>64</v>
      </c>
      <c r="H16787" t="str">
        <f t="shared" si="1320"/>
        <v>KD</v>
      </c>
      <c r="I16787" s="2">
        <f t="shared" si="1317"/>
        <v>2017</v>
      </c>
      <c r="J16787" s="2">
        <f t="shared" si="1318"/>
        <v>6</v>
      </c>
      <c r="K16787" t="str">
        <f t="shared" si="1319"/>
        <v>Waterjuffer</v>
      </c>
      <c r="L16787" s="25">
        <f t="shared" si="1321"/>
        <v>22</v>
      </c>
    </row>
    <row r="16788" spans="1:12" x14ac:dyDescent="0.25">
      <c r="A16788">
        <v>948</v>
      </c>
      <c r="B16788" t="s">
        <v>101</v>
      </c>
      <c r="C16788" s="1">
        <v>42890.458333333336</v>
      </c>
      <c r="D16788">
        <v>1</v>
      </c>
      <c r="E16788" t="s">
        <v>26</v>
      </c>
      <c r="F16788" t="s">
        <v>27</v>
      </c>
      <c r="G16788">
        <v>3</v>
      </c>
      <c r="H16788" t="str">
        <f t="shared" si="1320"/>
        <v>KD</v>
      </c>
      <c r="I16788" s="2">
        <f t="shared" si="1317"/>
        <v>2017</v>
      </c>
      <c r="J16788" s="2">
        <f t="shared" si="1318"/>
        <v>6</v>
      </c>
      <c r="K16788" t="str">
        <f t="shared" si="1319"/>
        <v>Glazenmakers</v>
      </c>
      <c r="L16788" s="25">
        <f t="shared" si="1321"/>
        <v>22</v>
      </c>
    </row>
    <row r="16789" spans="1:12" x14ac:dyDescent="0.25">
      <c r="A16789">
        <v>948</v>
      </c>
      <c r="B16789" t="s">
        <v>101</v>
      </c>
      <c r="C16789" s="1">
        <v>42903.5</v>
      </c>
      <c r="D16789">
        <v>1</v>
      </c>
      <c r="E16789" t="s">
        <v>18</v>
      </c>
      <c r="F16789" t="s">
        <v>19</v>
      </c>
      <c r="G16789">
        <v>1</v>
      </c>
      <c r="H16789" t="str">
        <f t="shared" si="1320"/>
        <v>KD</v>
      </c>
      <c r="I16789" s="2">
        <f t="shared" si="1317"/>
        <v>2017</v>
      </c>
      <c r="J16789" s="2">
        <f t="shared" si="1318"/>
        <v>6</v>
      </c>
      <c r="K16789" t="str">
        <f t="shared" si="1319"/>
        <v>Korenbouten</v>
      </c>
      <c r="L16789" s="25">
        <f t="shared" si="1321"/>
        <v>23.857142857142858</v>
      </c>
    </row>
    <row r="16790" spans="1:12" x14ac:dyDescent="0.25">
      <c r="A16790">
        <v>948</v>
      </c>
      <c r="B16790" t="s">
        <v>101</v>
      </c>
      <c r="C16790" s="1">
        <v>42903.5</v>
      </c>
      <c r="D16790">
        <v>1</v>
      </c>
      <c r="E16790" t="s">
        <v>10</v>
      </c>
      <c r="F16790" t="s">
        <v>11</v>
      </c>
      <c r="G16790">
        <v>13</v>
      </c>
      <c r="H16790" t="str">
        <f t="shared" si="1320"/>
        <v>KD</v>
      </c>
      <c r="I16790" s="2">
        <f t="shared" ref="I16790:I16853" si="1322">YEAR(C16790)</f>
        <v>2017</v>
      </c>
      <c r="J16790" s="2">
        <f t="shared" ref="J16790:J16853" si="1323">MONTH(C16790)</f>
        <v>6</v>
      </c>
      <c r="K16790" t="str">
        <f t="shared" ref="K16790:K16853" si="1324">VLOOKUP(E16790,$Q$2:$R$100,2,FALSE)</f>
        <v>Waterjuffer</v>
      </c>
      <c r="L16790" s="25">
        <f t="shared" si="1321"/>
        <v>23.857142857142858</v>
      </c>
    </row>
    <row r="16791" spans="1:12" x14ac:dyDescent="0.25">
      <c r="A16791">
        <v>948</v>
      </c>
      <c r="B16791" t="s">
        <v>101</v>
      </c>
      <c r="C16791" s="1">
        <v>42903.5</v>
      </c>
      <c r="D16791">
        <v>1</v>
      </c>
      <c r="E16791" t="s">
        <v>16</v>
      </c>
      <c r="F16791" t="s">
        <v>17</v>
      </c>
      <c r="G16791">
        <v>1</v>
      </c>
      <c r="H16791" t="str">
        <f t="shared" si="1320"/>
        <v>KD</v>
      </c>
      <c r="I16791" s="2">
        <f t="shared" si="1322"/>
        <v>2017</v>
      </c>
      <c r="J16791" s="2">
        <f t="shared" si="1323"/>
        <v>6</v>
      </c>
      <c r="K16791" t="str">
        <f t="shared" si="1324"/>
        <v>Waterjuffer</v>
      </c>
      <c r="L16791" s="25">
        <f t="shared" si="1321"/>
        <v>23.857142857142858</v>
      </c>
    </row>
    <row r="16792" spans="1:12" x14ac:dyDescent="0.25">
      <c r="A16792">
        <v>948</v>
      </c>
      <c r="B16792" t="s">
        <v>101</v>
      </c>
      <c r="C16792" s="1">
        <v>42903.5</v>
      </c>
      <c r="D16792">
        <v>1</v>
      </c>
      <c r="E16792" t="s">
        <v>28</v>
      </c>
      <c r="F16792" t="s">
        <v>29</v>
      </c>
      <c r="G16792">
        <v>1</v>
      </c>
      <c r="H16792" t="str">
        <f t="shared" si="1320"/>
        <v>KD</v>
      </c>
      <c r="I16792" s="2">
        <f t="shared" si="1322"/>
        <v>2017</v>
      </c>
      <c r="J16792" s="2">
        <f t="shared" si="1323"/>
        <v>6</v>
      </c>
      <c r="K16792" t="str">
        <f t="shared" si="1324"/>
        <v>Korenbouten</v>
      </c>
      <c r="L16792" s="25">
        <f t="shared" si="1321"/>
        <v>23.857142857142858</v>
      </c>
    </row>
    <row r="16793" spans="1:12" x14ac:dyDescent="0.25">
      <c r="A16793">
        <v>948</v>
      </c>
      <c r="B16793" t="s">
        <v>101</v>
      </c>
      <c r="C16793" s="1">
        <v>42903.5</v>
      </c>
      <c r="D16793">
        <v>1</v>
      </c>
      <c r="E16793" t="s">
        <v>14</v>
      </c>
      <c r="F16793" t="s">
        <v>15</v>
      </c>
      <c r="G16793">
        <v>36</v>
      </c>
      <c r="H16793" t="str">
        <f t="shared" si="1320"/>
        <v>KD</v>
      </c>
      <c r="I16793" s="2">
        <f t="shared" si="1322"/>
        <v>2017</v>
      </c>
      <c r="J16793" s="2">
        <f t="shared" si="1323"/>
        <v>6</v>
      </c>
      <c r="K16793" t="str">
        <f t="shared" si="1324"/>
        <v>Waterjuffer</v>
      </c>
      <c r="L16793" s="25">
        <f t="shared" si="1321"/>
        <v>23.857142857142858</v>
      </c>
    </row>
    <row r="16794" spans="1:12" x14ac:dyDescent="0.25">
      <c r="A16794">
        <v>948</v>
      </c>
      <c r="B16794" t="s">
        <v>101</v>
      </c>
      <c r="C16794" s="1">
        <v>42903.5</v>
      </c>
      <c r="D16794">
        <v>1</v>
      </c>
      <c r="E16794" t="s">
        <v>24</v>
      </c>
      <c r="F16794" t="s">
        <v>25</v>
      </c>
      <c r="G16794">
        <v>1</v>
      </c>
      <c r="H16794" t="str">
        <f t="shared" si="1320"/>
        <v>KD</v>
      </c>
      <c r="I16794" s="2">
        <f t="shared" si="1322"/>
        <v>2017</v>
      </c>
      <c r="J16794" s="2">
        <f t="shared" si="1323"/>
        <v>6</v>
      </c>
      <c r="K16794" t="str">
        <f t="shared" si="1324"/>
        <v>Glazenmakers</v>
      </c>
      <c r="L16794" s="25">
        <f t="shared" si="1321"/>
        <v>23.857142857142858</v>
      </c>
    </row>
    <row r="16795" spans="1:12" x14ac:dyDescent="0.25">
      <c r="A16795">
        <v>948</v>
      </c>
      <c r="B16795" t="s">
        <v>101</v>
      </c>
      <c r="C16795" s="1">
        <v>42925.541666666664</v>
      </c>
      <c r="D16795">
        <v>1</v>
      </c>
      <c r="E16795" t="s">
        <v>55</v>
      </c>
      <c r="F16795" t="s">
        <v>56</v>
      </c>
      <c r="G16795">
        <v>8</v>
      </c>
      <c r="H16795" t="str">
        <f t="shared" si="1320"/>
        <v>KD</v>
      </c>
      <c r="I16795" s="2">
        <f t="shared" si="1322"/>
        <v>2017</v>
      </c>
      <c r="J16795" s="2">
        <f t="shared" si="1323"/>
        <v>7</v>
      </c>
      <c r="K16795" t="str">
        <f t="shared" si="1324"/>
        <v>Korenbouten</v>
      </c>
      <c r="L16795" s="25">
        <f t="shared" si="1321"/>
        <v>27</v>
      </c>
    </row>
    <row r="16796" spans="1:12" x14ac:dyDescent="0.25">
      <c r="A16796">
        <v>948</v>
      </c>
      <c r="B16796" t="s">
        <v>101</v>
      </c>
      <c r="C16796" s="1">
        <v>42925.541666666664</v>
      </c>
      <c r="D16796">
        <v>1</v>
      </c>
      <c r="E16796" t="s">
        <v>10</v>
      </c>
      <c r="F16796" t="s">
        <v>11</v>
      </c>
      <c r="G16796">
        <v>1</v>
      </c>
      <c r="H16796" t="str">
        <f t="shared" si="1320"/>
        <v>KD</v>
      </c>
      <c r="I16796" s="2">
        <f t="shared" si="1322"/>
        <v>2017</v>
      </c>
      <c r="J16796" s="2">
        <f t="shared" si="1323"/>
        <v>7</v>
      </c>
      <c r="K16796" t="str">
        <f t="shared" si="1324"/>
        <v>Waterjuffer</v>
      </c>
      <c r="L16796" s="25">
        <f t="shared" si="1321"/>
        <v>27</v>
      </c>
    </row>
    <row r="16797" spans="1:12" x14ac:dyDescent="0.25">
      <c r="A16797">
        <v>948</v>
      </c>
      <c r="B16797" t="s">
        <v>101</v>
      </c>
      <c r="C16797" s="1">
        <v>42925.541666666664</v>
      </c>
      <c r="D16797">
        <v>1</v>
      </c>
      <c r="E16797" t="s">
        <v>14</v>
      </c>
      <c r="F16797" t="s">
        <v>15</v>
      </c>
      <c r="G16797">
        <v>43</v>
      </c>
      <c r="H16797" t="str">
        <f t="shared" si="1320"/>
        <v>KD</v>
      </c>
      <c r="I16797" s="2">
        <f t="shared" si="1322"/>
        <v>2017</v>
      </c>
      <c r="J16797" s="2">
        <f t="shared" si="1323"/>
        <v>7</v>
      </c>
      <c r="K16797" t="str">
        <f t="shared" si="1324"/>
        <v>Waterjuffer</v>
      </c>
      <c r="L16797" s="25">
        <f t="shared" si="1321"/>
        <v>27</v>
      </c>
    </row>
    <row r="16798" spans="1:12" x14ac:dyDescent="0.25">
      <c r="A16798">
        <v>948</v>
      </c>
      <c r="B16798" t="s">
        <v>101</v>
      </c>
      <c r="C16798" s="1">
        <v>42935.583333333336</v>
      </c>
      <c r="D16798">
        <v>1</v>
      </c>
      <c r="E16798" t="s">
        <v>26</v>
      </c>
      <c r="F16798" t="s">
        <v>27</v>
      </c>
      <c r="G16798">
        <v>1</v>
      </c>
      <c r="H16798" t="str">
        <f t="shared" si="1320"/>
        <v>KD</v>
      </c>
      <c r="I16798" s="2">
        <f t="shared" si="1322"/>
        <v>2017</v>
      </c>
      <c r="J16798" s="2">
        <f t="shared" si="1323"/>
        <v>7</v>
      </c>
      <c r="K16798" t="str">
        <f t="shared" si="1324"/>
        <v>Glazenmakers</v>
      </c>
      <c r="L16798" s="25">
        <f t="shared" si="1321"/>
        <v>28.428571428571427</v>
      </c>
    </row>
    <row r="16799" spans="1:12" x14ac:dyDescent="0.25">
      <c r="A16799">
        <v>948</v>
      </c>
      <c r="B16799" t="s">
        <v>101</v>
      </c>
      <c r="C16799" s="1">
        <v>42935.583333333336</v>
      </c>
      <c r="D16799">
        <v>1</v>
      </c>
      <c r="E16799" t="s">
        <v>14</v>
      </c>
      <c r="F16799" t="s">
        <v>15</v>
      </c>
      <c r="G16799">
        <v>4</v>
      </c>
      <c r="H16799" t="str">
        <f t="shared" si="1320"/>
        <v>KD</v>
      </c>
      <c r="I16799" s="2">
        <f t="shared" si="1322"/>
        <v>2017</v>
      </c>
      <c r="J16799" s="2">
        <f t="shared" si="1323"/>
        <v>7</v>
      </c>
      <c r="K16799" t="str">
        <f t="shared" si="1324"/>
        <v>Waterjuffer</v>
      </c>
      <c r="L16799" s="25">
        <f t="shared" si="1321"/>
        <v>28.428571428571427</v>
      </c>
    </row>
    <row r="16800" spans="1:12" x14ac:dyDescent="0.25">
      <c r="A16800">
        <v>948</v>
      </c>
      <c r="B16800" t="s">
        <v>101</v>
      </c>
      <c r="C16800" s="1">
        <v>42948.614583333336</v>
      </c>
      <c r="D16800">
        <v>1</v>
      </c>
      <c r="E16800" t="s">
        <v>26</v>
      </c>
      <c r="F16800" t="s">
        <v>27</v>
      </c>
      <c r="G16800">
        <v>2</v>
      </c>
      <c r="H16800" t="str">
        <f t="shared" si="1320"/>
        <v>KD</v>
      </c>
      <c r="I16800" s="2">
        <f t="shared" si="1322"/>
        <v>2017</v>
      </c>
      <c r="J16800" s="2">
        <f t="shared" si="1323"/>
        <v>8</v>
      </c>
      <c r="K16800" t="str">
        <f t="shared" si="1324"/>
        <v>Glazenmakers</v>
      </c>
      <c r="L16800" s="25">
        <f t="shared" si="1321"/>
        <v>30.285714285714285</v>
      </c>
    </row>
    <row r="16801" spans="1:12" x14ac:dyDescent="0.25">
      <c r="A16801">
        <v>948</v>
      </c>
      <c r="B16801" t="s">
        <v>101</v>
      </c>
      <c r="C16801" s="1">
        <v>42948.614583333336</v>
      </c>
      <c r="D16801">
        <v>1</v>
      </c>
      <c r="E16801" t="s">
        <v>14</v>
      </c>
      <c r="F16801" t="s">
        <v>15</v>
      </c>
      <c r="G16801">
        <v>18</v>
      </c>
      <c r="H16801" t="str">
        <f t="shared" si="1320"/>
        <v>KD</v>
      </c>
      <c r="I16801" s="2">
        <f t="shared" si="1322"/>
        <v>2017</v>
      </c>
      <c r="J16801" s="2">
        <f t="shared" si="1323"/>
        <v>8</v>
      </c>
      <c r="K16801" t="str">
        <f t="shared" si="1324"/>
        <v>Waterjuffer</v>
      </c>
      <c r="L16801" s="25">
        <f t="shared" si="1321"/>
        <v>30.285714285714285</v>
      </c>
    </row>
    <row r="16802" spans="1:12" x14ac:dyDescent="0.25">
      <c r="A16802">
        <v>948</v>
      </c>
      <c r="B16802" t="s">
        <v>101</v>
      </c>
      <c r="C16802" s="1">
        <v>42969.604166666664</v>
      </c>
      <c r="D16802">
        <v>1</v>
      </c>
      <c r="E16802" t="s">
        <v>32</v>
      </c>
      <c r="F16802" t="s">
        <v>33</v>
      </c>
      <c r="G16802">
        <v>1</v>
      </c>
      <c r="H16802" t="str">
        <f t="shared" si="1320"/>
        <v>KD</v>
      </c>
      <c r="I16802" s="2">
        <f t="shared" si="1322"/>
        <v>2017</v>
      </c>
      <c r="J16802" s="2">
        <f t="shared" si="1323"/>
        <v>8</v>
      </c>
      <c r="K16802" t="str">
        <f t="shared" si="1324"/>
        <v>Korenbouten</v>
      </c>
      <c r="L16802" s="25">
        <f t="shared" si="1321"/>
        <v>33.285714285714285</v>
      </c>
    </row>
    <row r="16803" spans="1:12" x14ac:dyDescent="0.25">
      <c r="A16803">
        <v>948</v>
      </c>
      <c r="B16803" t="s">
        <v>101</v>
      </c>
      <c r="C16803" s="1">
        <v>42969.604166666664</v>
      </c>
      <c r="D16803">
        <v>1</v>
      </c>
      <c r="E16803" t="s">
        <v>10</v>
      </c>
      <c r="F16803" t="s">
        <v>11</v>
      </c>
      <c r="G16803">
        <v>1</v>
      </c>
      <c r="H16803" t="str">
        <f t="shared" si="1320"/>
        <v>KD</v>
      </c>
      <c r="I16803" s="2">
        <f t="shared" si="1322"/>
        <v>2017</v>
      </c>
      <c r="J16803" s="2">
        <f t="shared" si="1323"/>
        <v>8</v>
      </c>
      <c r="K16803" t="str">
        <f t="shared" si="1324"/>
        <v>Waterjuffer</v>
      </c>
      <c r="L16803" s="25">
        <f t="shared" si="1321"/>
        <v>33.285714285714285</v>
      </c>
    </row>
    <row r="16804" spans="1:12" x14ac:dyDescent="0.25">
      <c r="A16804">
        <v>948</v>
      </c>
      <c r="B16804" t="s">
        <v>101</v>
      </c>
      <c r="C16804" s="1">
        <v>42969.604166666664</v>
      </c>
      <c r="D16804">
        <v>1</v>
      </c>
      <c r="E16804" t="s">
        <v>14</v>
      </c>
      <c r="F16804" t="s">
        <v>15</v>
      </c>
      <c r="G16804">
        <v>7</v>
      </c>
      <c r="H16804" t="str">
        <f t="shared" si="1320"/>
        <v>KD</v>
      </c>
      <c r="I16804" s="2">
        <f t="shared" si="1322"/>
        <v>2017</v>
      </c>
      <c r="J16804" s="2">
        <f t="shared" si="1323"/>
        <v>8</v>
      </c>
      <c r="K16804" t="str">
        <f t="shared" si="1324"/>
        <v>Waterjuffer</v>
      </c>
      <c r="L16804" s="25">
        <f t="shared" si="1321"/>
        <v>33.285714285714285</v>
      </c>
    </row>
    <row r="16805" spans="1:12" x14ac:dyDescent="0.25">
      <c r="A16805">
        <v>948</v>
      </c>
      <c r="B16805" t="s">
        <v>101</v>
      </c>
      <c r="C16805" s="1">
        <v>42982.541666666664</v>
      </c>
      <c r="D16805">
        <v>1</v>
      </c>
      <c r="E16805" t="s">
        <v>14</v>
      </c>
      <c r="F16805" t="s">
        <v>15</v>
      </c>
      <c r="G16805">
        <v>9</v>
      </c>
      <c r="H16805" t="str">
        <f t="shared" si="1320"/>
        <v>KD</v>
      </c>
      <c r="I16805" s="2">
        <f t="shared" si="1322"/>
        <v>2017</v>
      </c>
      <c r="J16805" s="2">
        <f t="shared" si="1323"/>
        <v>9</v>
      </c>
      <c r="K16805" t="str">
        <f t="shared" si="1324"/>
        <v>Waterjuffer</v>
      </c>
      <c r="L16805" s="25">
        <f t="shared" si="1321"/>
        <v>35.142857142857146</v>
      </c>
    </row>
    <row r="16806" spans="1:12" x14ac:dyDescent="0.25">
      <c r="A16806">
        <v>948</v>
      </c>
      <c r="B16806" t="s">
        <v>101</v>
      </c>
      <c r="C16806" s="1">
        <v>42998.541666666664</v>
      </c>
      <c r="D16806">
        <v>1</v>
      </c>
      <c r="E16806" t="s">
        <v>14</v>
      </c>
      <c r="F16806" t="s">
        <v>15</v>
      </c>
      <c r="G16806">
        <v>5</v>
      </c>
      <c r="H16806" t="str">
        <f t="shared" si="1320"/>
        <v>KD</v>
      </c>
      <c r="I16806" s="2">
        <f t="shared" si="1322"/>
        <v>2017</v>
      </c>
      <c r="J16806" s="2">
        <f t="shared" si="1323"/>
        <v>9</v>
      </c>
      <c r="K16806" t="str">
        <f t="shared" si="1324"/>
        <v>Waterjuffer</v>
      </c>
      <c r="L16806" s="25">
        <f t="shared" si="1321"/>
        <v>37.428571428571431</v>
      </c>
    </row>
    <row r="16807" spans="1:12" x14ac:dyDescent="0.25">
      <c r="A16807">
        <v>948</v>
      </c>
      <c r="B16807" t="s">
        <v>101</v>
      </c>
      <c r="C16807" s="1">
        <v>43240.5</v>
      </c>
      <c r="D16807">
        <v>1</v>
      </c>
      <c r="E16807" t="s">
        <v>8</v>
      </c>
      <c r="F16807" t="s">
        <v>9</v>
      </c>
      <c r="G16807">
        <v>4</v>
      </c>
      <c r="H16807" t="str">
        <f t="shared" si="1320"/>
        <v>KD</v>
      </c>
      <c r="I16807" s="2">
        <f t="shared" si="1322"/>
        <v>2018</v>
      </c>
      <c r="J16807" s="2">
        <f t="shared" si="1323"/>
        <v>5</v>
      </c>
      <c r="K16807" t="str">
        <f t="shared" si="1324"/>
        <v>Pantserjuffers</v>
      </c>
      <c r="L16807" s="25">
        <f t="shared" si="1321"/>
        <v>19.857142857142858</v>
      </c>
    </row>
    <row r="16808" spans="1:12" x14ac:dyDescent="0.25">
      <c r="A16808">
        <v>948</v>
      </c>
      <c r="B16808" t="s">
        <v>101</v>
      </c>
      <c r="C16808" s="1">
        <v>43240.5</v>
      </c>
      <c r="D16808">
        <v>1</v>
      </c>
      <c r="E16808" t="s">
        <v>22</v>
      </c>
      <c r="F16808" t="s">
        <v>23</v>
      </c>
      <c r="G16808">
        <v>1</v>
      </c>
      <c r="H16808" t="str">
        <f t="shared" si="1320"/>
        <v>KD</v>
      </c>
      <c r="I16808" s="2">
        <f t="shared" si="1322"/>
        <v>2018</v>
      </c>
      <c r="J16808" s="2">
        <f t="shared" si="1323"/>
        <v>5</v>
      </c>
      <c r="K16808" t="str">
        <f t="shared" si="1324"/>
        <v>Glazenmakers</v>
      </c>
      <c r="L16808" s="25">
        <f t="shared" si="1321"/>
        <v>19.857142857142858</v>
      </c>
    </row>
    <row r="16809" spans="1:12" x14ac:dyDescent="0.25">
      <c r="A16809">
        <v>948</v>
      </c>
      <c r="B16809" t="s">
        <v>101</v>
      </c>
      <c r="C16809" s="1">
        <v>43240.5</v>
      </c>
      <c r="D16809">
        <v>1</v>
      </c>
      <c r="E16809" t="s">
        <v>10</v>
      </c>
      <c r="F16809" t="s">
        <v>11</v>
      </c>
      <c r="G16809">
        <v>8</v>
      </c>
      <c r="H16809" t="str">
        <f t="shared" si="1320"/>
        <v>KD</v>
      </c>
      <c r="I16809" s="2">
        <f t="shared" si="1322"/>
        <v>2018</v>
      </c>
      <c r="J16809" s="2">
        <f t="shared" si="1323"/>
        <v>5</v>
      </c>
      <c r="K16809" t="str">
        <f t="shared" si="1324"/>
        <v>Waterjuffer</v>
      </c>
      <c r="L16809" s="25">
        <f t="shared" si="1321"/>
        <v>19.857142857142858</v>
      </c>
    </row>
    <row r="16810" spans="1:12" x14ac:dyDescent="0.25">
      <c r="A16810">
        <v>948</v>
      </c>
      <c r="B16810" t="s">
        <v>101</v>
      </c>
      <c r="C16810" s="1">
        <v>43240.5</v>
      </c>
      <c r="D16810">
        <v>1</v>
      </c>
      <c r="E16810" t="s">
        <v>16</v>
      </c>
      <c r="F16810" t="s">
        <v>17</v>
      </c>
      <c r="G16810">
        <v>8</v>
      </c>
      <c r="H16810" t="str">
        <f t="shared" si="1320"/>
        <v>KD</v>
      </c>
      <c r="I16810" s="2">
        <f t="shared" si="1322"/>
        <v>2018</v>
      </c>
      <c r="J16810" s="2">
        <f t="shared" si="1323"/>
        <v>5</v>
      </c>
      <c r="K16810" t="str">
        <f t="shared" si="1324"/>
        <v>Waterjuffer</v>
      </c>
      <c r="L16810" s="25">
        <f t="shared" si="1321"/>
        <v>19.857142857142858</v>
      </c>
    </row>
    <row r="16811" spans="1:12" x14ac:dyDescent="0.25">
      <c r="A16811">
        <v>948</v>
      </c>
      <c r="B16811" t="s">
        <v>101</v>
      </c>
      <c r="C16811" s="1">
        <v>43240.5</v>
      </c>
      <c r="D16811">
        <v>1</v>
      </c>
      <c r="E16811" t="s">
        <v>28</v>
      </c>
      <c r="F16811" t="s">
        <v>29</v>
      </c>
      <c r="G16811">
        <v>22</v>
      </c>
      <c r="H16811" t="str">
        <f t="shared" si="1320"/>
        <v>KD</v>
      </c>
      <c r="I16811" s="2">
        <f t="shared" si="1322"/>
        <v>2018</v>
      </c>
      <c r="J16811" s="2">
        <f t="shared" si="1323"/>
        <v>5</v>
      </c>
      <c r="K16811" t="str">
        <f t="shared" si="1324"/>
        <v>Korenbouten</v>
      </c>
      <c r="L16811" s="25">
        <f t="shared" si="1321"/>
        <v>19.857142857142858</v>
      </c>
    </row>
    <row r="16812" spans="1:12" x14ac:dyDescent="0.25">
      <c r="A16812">
        <v>948</v>
      </c>
      <c r="B16812" t="s">
        <v>101</v>
      </c>
      <c r="C16812" s="1">
        <v>43240.5</v>
      </c>
      <c r="D16812">
        <v>1</v>
      </c>
      <c r="E16812" t="s">
        <v>14</v>
      </c>
      <c r="F16812" t="s">
        <v>15</v>
      </c>
      <c r="G16812">
        <v>30</v>
      </c>
      <c r="H16812" t="str">
        <f t="shared" si="1320"/>
        <v>KD</v>
      </c>
      <c r="I16812" s="2">
        <f t="shared" si="1322"/>
        <v>2018</v>
      </c>
      <c r="J16812" s="2">
        <f t="shared" si="1323"/>
        <v>5</v>
      </c>
      <c r="K16812" t="str">
        <f t="shared" si="1324"/>
        <v>Waterjuffer</v>
      </c>
      <c r="L16812" s="25">
        <f t="shared" si="1321"/>
        <v>19.857142857142858</v>
      </c>
    </row>
    <row r="16813" spans="1:12" x14ac:dyDescent="0.25">
      <c r="A16813">
        <v>948</v>
      </c>
      <c r="B16813" t="s">
        <v>101</v>
      </c>
      <c r="C16813" s="1">
        <v>43246.5</v>
      </c>
      <c r="D16813">
        <v>1</v>
      </c>
      <c r="E16813" t="s">
        <v>57</v>
      </c>
      <c r="F16813" t="s">
        <v>58</v>
      </c>
      <c r="G16813">
        <v>2</v>
      </c>
      <c r="H16813" t="str">
        <f t="shared" si="1320"/>
        <v>KD</v>
      </c>
      <c r="I16813" s="2">
        <f t="shared" si="1322"/>
        <v>2018</v>
      </c>
      <c r="J16813" s="2">
        <f t="shared" si="1323"/>
        <v>5</v>
      </c>
      <c r="K16813" t="str">
        <f t="shared" si="1324"/>
        <v>Korenbouten</v>
      </c>
      <c r="L16813" s="25">
        <f t="shared" si="1321"/>
        <v>20.714285714285715</v>
      </c>
    </row>
    <row r="16814" spans="1:12" x14ac:dyDescent="0.25">
      <c r="A16814">
        <v>948</v>
      </c>
      <c r="B16814" t="s">
        <v>101</v>
      </c>
      <c r="C16814" s="1">
        <v>43246.5</v>
      </c>
      <c r="D16814">
        <v>1</v>
      </c>
      <c r="E16814" t="s">
        <v>22</v>
      </c>
      <c r="F16814" t="s">
        <v>23</v>
      </c>
      <c r="G16814">
        <v>3</v>
      </c>
      <c r="H16814" t="str">
        <f t="shared" si="1320"/>
        <v>KD</v>
      </c>
      <c r="I16814" s="2">
        <f t="shared" si="1322"/>
        <v>2018</v>
      </c>
      <c r="J16814" s="2">
        <f t="shared" si="1323"/>
        <v>5</v>
      </c>
      <c r="K16814" t="str">
        <f t="shared" si="1324"/>
        <v>Glazenmakers</v>
      </c>
      <c r="L16814" s="25">
        <f t="shared" si="1321"/>
        <v>20.714285714285715</v>
      </c>
    </row>
    <row r="16815" spans="1:12" x14ac:dyDescent="0.25">
      <c r="A16815">
        <v>948</v>
      </c>
      <c r="B16815" t="s">
        <v>101</v>
      </c>
      <c r="C16815" s="1">
        <v>43246.5</v>
      </c>
      <c r="D16815">
        <v>1</v>
      </c>
      <c r="E16815" t="s">
        <v>26</v>
      </c>
      <c r="F16815" t="s">
        <v>27</v>
      </c>
      <c r="G16815">
        <v>4</v>
      </c>
      <c r="H16815" t="str">
        <f t="shared" si="1320"/>
        <v>KD</v>
      </c>
      <c r="I16815" s="2">
        <f t="shared" si="1322"/>
        <v>2018</v>
      </c>
      <c r="J16815" s="2">
        <f t="shared" si="1323"/>
        <v>5</v>
      </c>
      <c r="K16815" t="str">
        <f t="shared" si="1324"/>
        <v>Glazenmakers</v>
      </c>
      <c r="L16815" s="25">
        <f t="shared" si="1321"/>
        <v>20.714285714285715</v>
      </c>
    </row>
    <row r="16816" spans="1:12" x14ac:dyDescent="0.25">
      <c r="A16816">
        <v>948</v>
      </c>
      <c r="B16816" t="s">
        <v>101</v>
      </c>
      <c r="C16816" s="1">
        <v>43246.5</v>
      </c>
      <c r="D16816">
        <v>1</v>
      </c>
      <c r="E16816" t="s">
        <v>10</v>
      </c>
      <c r="F16816" t="s">
        <v>11</v>
      </c>
      <c r="G16816">
        <v>4</v>
      </c>
      <c r="H16816" t="str">
        <f t="shared" si="1320"/>
        <v>KD</v>
      </c>
      <c r="I16816" s="2">
        <f t="shared" si="1322"/>
        <v>2018</v>
      </c>
      <c r="J16816" s="2">
        <f t="shared" si="1323"/>
        <v>5</v>
      </c>
      <c r="K16816" t="str">
        <f t="shared" si="1324"/>
        <v>Waterjuffer</v>
      </c>
      <c r="L16816" s="25">
        <f t="shared" si="1321"/>
        <v>20.714285714285715</v>
      </c>
    </row>
    <row r="16817" spans="1:12" x14ac:dyDescent="0.25">
      <c r="A16817">
        <v>948</v>
      </c>
      <c r="B16817" t="s">
        <v>101</v>
      </c>
      <c r="C16817" s="1">
        <v>43246.5</v>
      </c>
      <c r="D16817">
        <v>1</v>
      </c>
      <c r="E16817" t="s">
        <v>16</v>
      </c>
      <c r="F16817" t="s">
        <v>17</v>
      </c>
      <c r="G16817">
        <v>12</v>
      </c>
      <c r="H16817" t="str">
        <f t="shared" si="1320"/>
        <v>KD</v>
      </c>
      <c r="I16817" s="2">
        <f t="shared" si="1322"/>
        <v>2018</v>
      </c>
      <c r="J16817" s="2">
        <f t="shared" si="1323"/>
        <v>5</v>
      </c>
      <c r="K16817" t="str">
        <f t="shared" si="1324"/>
        <v>Waterjuffer</v>
      </c>
      <c r="L16817" s="25">
        <f t="shared" si="1321"/>
        <v>20.714285714285715</v>
      </c>
    </row>
    <row r="16818" spans="1:12" x14ac:dyDescent="0.25">
      <c r="A16818">
        <v>948</v>
      </c>
      <c r="B16818" t="s">
        <v>101</v>
      </c>
      <c r="C16818" s="1">
        <v>43246.5</v>
      </c>
      <c r="D16818">
        <v>1</v>
      </c>
      <c r="E16818" t="s">
        <v>28</v>
      </c>
      <c r="F16818" t="s">
        <v>29</v>
      </c>
      <c r="G16818">
        <v>14</v>
      </c>
      <c r="H16818" t="str">
        <f t="shared" si="1320"/>
        <v>KD</v>
      </c>
      <c r="I16818" s="2">
        <f t="shared" si="1322"/>
        <v>2018</v>
      </c>
      <c r="J16818" s="2">
        <f t="shared" si="1323"/>
        <v>5</v>
      </c>
      <c r="K16818" t="str">
        <f t="shared" si="1324"/>
        <v>Korenbouten</v>
      </c>
      <c r="L16818" s="25">
        <f t="shared" si="1321"/>
        <v>20.714285714285715</v>
      </c>
    </row>
    <row r="16819" spans="1:12" x14ac:dyDescent="0.25">
      <c r="A16819">
        <v>948</v>
      </c>
      <c r="B16819" t="s">
        <v>101</v>
      </c>
      <c r="C16819" s="1">
        <v>43246.5</v>
      </c>
      <c r="D16819">
        <v>1</v>
      </c>
      <c r="E16819" t="s">
        <v>14</v>
      </c>
      <c r="F16819" t="s">
        <v>15</v>
      </c>
      <c r="G16819">
        <v>1</v>
      </c>
      <c r="H16819" t="str">
        <f t="shared" si="1320"/>
        <v>KD</v>
      </c>
      <c r="I16819" s="2">
        <f t="shared" si="1322"/>
        <v>2018</v>
      </c>
      <c r="J16819" s="2">
        <f t="shared" si="1323"/>
        <v>5</v>
      </c>
      <c r="K16819" t="str">
        <f t="shared" si="1324"/>
        <v>Waterjuffer</v>
      </c>
      <c r="L16819" s="25">
        <f t="shared" si="1321"/>
        <v>20.714285714285715</v>
      </c>
    </row>
    <row r="16820" spans="1:12" x14ac:dyDescent="0.25">
      <c r="A16820">
        <v>948</v>
      </c>
      <c r="B16820" t="s">
        <v>101</v>
      </c>
      <c r="C16820" s="1">
        <v>43246.5</v>
      </c>
      <c r="D16820">
        <v>1</v>
      </c>
      <c r="E16820" t="s">
        <v>20</v>
      </c>
      <c r="F16820" t="s">
        <v>21</v>
      </c>
      <c r="G16820">
        <v>28</v>
      </c>
      <c r="H16820" t="str">
        <f t="shared" si="1320"/>
        <v>KD</v>
      </c>
      <c r="I16820" s="2">
        <f t="shared" si="1322"/>
        <v>2018</v>
      </c>
      <c r="J16820" s="2">
        <f t="shared" si="1323"/>
        <v>5</v>
      </c>
      <c r="K16820" t="str">
        <f t="shared" si="1324"/>
        <v>Waterjuffer</v>
      </c>
      <c r="L16820" s="25">
        <f t="shared" si="1321"/>
        <v>20.714285714285715</v>
      </c>
    </row>
    <row r="16821" spans="1:12" x14ac:dyDescent="0.25">
      <c r="A16821">
        <v>948</v>
      </c>
      <c r="B16821" t="s">
        <v>101</v>
      </c>
      <c r="C16821" s="1">
        <v>43254.458333333336</v>
      </c>
      <c r="D16821">
        <v>1</v>
      </c>
      <c r="E16821" t="s">
        <v>18</v>
      </c>
      <c r="F16821" t="s">
        <v>19</v>
      </c>
      <c r="G16821">
        <v>1</v>
      </c>
      <c r="H16821" t="str">
        <f t="shared" si="1320"/>
        <v>KD</v>
      </c>
      <c r="I16821" s="2">
        <f t="shared" si="1322"/>
        <v>2018</v>
      </c>
      <c r="J16821" s="2">
        <f t="shared" si="1323"/>
        <v>6</v>
      </c>
      <c r="K16821" t="str">
        <f t="shared" si="1324"/>
        <v>Korenbouten</v>
      </c>
      <c r="L16821" s="25">
        <f t="shared" si="1321"/>
        <v>21.857142857142858</v>
      </c>
    </row>
    <row r="16822" spans="1:12" x14ac:dyDescent="0.25">
      <c r="A16822">
        <v>948</v>
      </c>
      <c r="B16822" t="s">
        <v>101</v>
      </c>
      <c r="C16822" s="1">
        <v>43254.458333333336</v>
      </c>
      <c r="D16822">
        <v>1</v>
      </c>
      <c r="E16822" t="s">
        <v>10</v>
      </c>
      <c r="F16822" t="s">
        <v>11</v>
      </c>
      <c r="G16822">
        <v>4</v>
      </c>
      <c r="H16822" t="str">
        <f t="shared" si="1320"/>
        <v>KD</v>
      </c>
      <c r="I16822" s="2">
        <f t="shared" si="1322"/>
        <v>2018</v>
      </c>
      <c r="J16822" s="2">
        <f t="shared" si="1323"/>
        <v>6</v>
      </c>
      <c r="K16822" t="str">
        <f t="shared" si="1324"/>
        <v>Waterjuffer</v>
      </c>
      <c r="L16822" s="25">
        <f t="shared" si="1321"/>
        <v>21.857142857142858</v>
      </c>
    </row>
    <row r="16823" spans="1:12" x14ac:dyDescent="0.25">
      <c r="A16823">
        <v>948</v>
      </c>
      <c r="B16823" t="s">
        <v>101</v>
      </c>
      <c r="C16823" s="1">
        <v>43254.458333333336</v>
      </c>
      <c r="D16823">
        <v>1</v>
      </c>
      <c r="E16823" t="s">
        <v>28</v>
      </c>
      <c r="F16823" t="s">
        <v>29</v>
      </c>
      <c r="G16823">
        <v>16</v>
      </c>
      <c r="H16823" t="str">
        <f t="shared" si="1320"/>
        <v>KD</v>
      </c>
      <c r="I16823" s="2">
        <f t="shared" si="1322"/>
        <v>2018</v>
      </c>
      <c r="J16823" s="2">
        <f t="shared" si="1323"/>
        <v>6</v>
      </c>
      <c r="K16823" t="str">
        <f t="shared" si="1324"/>
        <v>Korenbouten</v>
      </c>
      <c r="L16823" s="25">
        <f t="shared" si="1321"/>
        <v>21.857142857142858</v>
      </c>
    </row>
    <row r="16824" spans="1:12" x14ac:dyDescent="0.25">
      <c r="A16824">
        <v>948</v>
      </c>
      <c r="B16824" t="s">
        <v>101</v>
      </c>
      <c r="C16824" s="1">
        <v>43254.458333333336</v>
      </c>
      <c r="D16824">
        <v>1</v>
      </c>
      <c r="E16824" t="s">
        <v>24</v>
      </c>
      <c r="F16824" t="s">
        <v>25</v>
      </c>
      <c r="G16824">
        <v>1</v>
      </c>
      <c r="H16824" t="str">
        <f t="shared" si="1320"/>
        <v>KD</v>
      </c>
      <c r="I16824" s="2">
        <f t="shared" si="1322"/>
        <v>2018</v>
      </c>
      <c r="J16824" s="2">
        <f t="shared" si="1323"/>
        <v>6</v>
      </c>
      <c r="K16824" t="str">
        <f t="shared" si="1324"/>
        <v>Glazenmakers</v>
      </c>
      <c r="L16824" s="25">
        <f t="shared" si="1321"/>
        <v>21.857142857142858</v>
      </c>
    </row>
    <row r="16825" spans="1:12" x14ac:dyDescent="0.25">
      <c r="A16825">
        <v>948</v>
      </c>
      <c r="B16825" t="s">
        <v>101</v>
      </c>
      <c r="C16825" s="1">
        <v>43254.458333333336</v>
      </c>
      <c r="D16825">
        <v>1</v>
      </c>
      <c r="E16825" t="s">
        <v>14</v>
      </c>
      <c r="F16825" t="s">
        <v>15</v>
      </c>
      <c r="G16825">
        <v>37</v>
      </c>
      <c r="H16825" t="str">
        <f t="shared" si="1320"/>
        <v>KD</v>
      </c>
      <c r="I16825" s="2">
        <f t="shared" si="1322"/>
        <v>2018</v>
      </c>
      <c r="J16825" s="2">
        <f t="shared" si="1323"/>
        <v>6</v>
      </c>
      <c r="K16825" t="str">
        <f t="shared" si="1324"/>
        <v>Waterjuffer</v>
      </c>
      <c r="L16825" s="25">
        <f t="shared" si="1321"/>
        <v>21.857142857142858</v>
      </c>
    </row>
    <row r="16826" spans="1:12" x14ac:dyDescent="0.25">
      <c r="A16826">
        <v>948</v>
      </c>
      <c r="B16826" t="s">
        <v>101</v>
      </c>
      <c r="C16826" s="1">
        <v>43254.458333333336</v>
      </c>
      <c r="D16826">
        <v>1</v>
      </c>
      <c r="E16826" t="s">
        <v>26</v>
      </c>
      <c r="F16826" t="s">
        <v>27</v>
      </c>
      <c r="G16826">
        <v>1</v>
      </c>
      <c r="H16826" t="str">
        <f t="shared" si="1320"/>
        <v>KD</v>
      </c>
      <c r="I16826" s="2">
        <f t="shared" si="1322"/>
        <v>2018</v>
      </c>
      <c r="J16826" s="2">
        <f t="shared" si="1323"/>
        <v>6</v>
      </c>
      <c r="K16826" t="str">
        <f t="shared" si="1324"/>
        <v>Glazenmakers</v>
      </c>
      <c r="L16826" s="25">
        <f t="shared" si="1321"/>
        <v>21.857142857142858</v>
      </c>
    </row>
    <row r="16827" spans="1:12" x14ac:dyDescent="0.25">
      <c r="A16827">
        <v>948</v>
      </c>
      <c r="B16827" t="s">
        <v>101</v>
      </c>
      <c r="C16827" s="1">
        <v>43254.458333333336</v>
      </c>
      <c r="D16827">
        <v>1</v>
      </c>
      <c r="E16827" t="s">
        <v>16</v>
      </c>
      <c r="F16827" t="s">
        <v>17</v>
      </c>
      <c r="G16827">
        <v>24</v>
      </c>
      <c r="H16827" t="str">
        <f t="shared" si="1320"/>
        <v>KD</v>
      </c>
      <c r="I16827" s="2">
        <f t="shared" si="1322"/>
        <v>2018</v>
      </c>
      <c r="J16827" s="2">
        <f t="shared" si="1323"/>
        <v>6</v>
      </c>
      <c r="K16827" t="str">
        <f t="shared" si="1324"/>
        <v>Waterjuffer</v>
      </c>
      <c r="L16827" s="25">
        <f t="shared" si="1321"/>
        <v>21.857142857142858</v>
      </c>
    </row>
    <row r="16828" spans="1:12" x14ac:dyDescent="0.25">
      <c r="A16828">
        <v>948</v>
      </c>
      <c r="B16828" t="s">
        <v>101</v>
      </c>
      <c r="C16828" s="1">
        <v>43281.458333333336</v>
      </c>
      <c r="D16828">
        <v>1</v>
      </c>
      <c r="E16828" t="s">
        <v>32</v>
      </c>
      <c r="F16828" t="s">
        <v>33</v>
      </c>
      <c r="G16828">
        <v>100</v>
      </c>
      <c r="H16828" t="str">
        <f t="shared" si="1320"/>
        <v>KD</v>
      </c>
      <c r="I16828" s="2">
        <f t="shared" si="1322"/>
        <v>2018</v>
      </c>
      <c r="J16828" s="2">
        <f t="shared" si="1323"/>
        <v>6</v>
      </c>
      <c r="K16828" t="str">
        <f t="shared" si="1324"/>
        <v>Korenbouten</v>
      </c>
      <c r="L16828" s="25">
        <f t="shared" si="1321"/>
        <v>25.714285714285715</v>
      </c>
    </row>
    <row r="16829" spans="1:12" x14ac:dyDescent="0.25">
      <c r="A16829">
        <v>948</v>
      </c>
      <c r="B16829" t="s">
        <v>101</v>
      </c>
      <c r="C16829" s="1">
        <v>43281.458333333336</v>
      </c>
      <c r="D16829">
        <v>1</v>
      </c>
      <c r="E16829" t="s">
        <v>30</v>
      </c>
      <c r="F16829" t="s">
        <v>31</v>
      </c>
      <c r="G16829">
        <v>1</v>
      </c>
      <c r="H16829" t="str">
        <f t="shared" si="1320"/>
        <v>KD</v>
      </c>
      <c r="I16829" s="2">
        <f t="shared" si="1322"/>
        <v>2018</v>
      </c>
      <c r="J16829" s="2">
        <f t="shared" si="1323"/>
        <v>6</v>
      </c>
      <c r="K16829" t="str">
        <f t="shared" si="1324"/>
        <v>Pantserjuffers</v>
      </c>
      <c r="L16829" s="25">
        <f t="shared" si="1321"/>
        <v>25.714285714285715</v>
      </c>
    </row>
    <row r="16830" spans="1:12" x14ac:dyDescent="0.25">
      <c r="A16830">
        <v>948</v>
      </c>
      <c r="B16830" t="s">
        <v>101</v>
      </c>
      <c r="C16830" s="1">
        <v>43281.458333333336</v>
      </c>
      <c r="D16830">
        <v>1</v>
      </c>
      <c r="E16830" t="s">
        <v>26</v>
      </c>
      <c r="F16830" t="s">
        <v>27</v>
      </c>
      <c r="G16830">
        <v>1</v>
      </c>
      <c r="H16830" t="str">
        <f t="shared" si="1320"/>
        <v>KD</v>
      </c>
      <c r="I16830" s="2">
        <f t="shared" si="1322"/>
        <v>2018</v>
      </c>
      <c r="J16830" s="2">
        <f t="shared" si="1323"/>
        <v>6</v>
      </c>
      <c r="K16830" t="str">
        <f t="shared" si="1324"/>
        <v>Glazenmakers</v>
      </c>
      <c r="L16830" s="25">
        <f t="shared" si="1321"/>
        <v>25.714285714285715</v>
      </c>
    </row>
    <row r="16831" spans="1:12" x14ac:dyDescent="0.25">
      <c r="A16831">
        <v>948</v>
      </c>
      <c r="B16831" t="s">
        <v>101</v>
      </c>
      <c r="C16831" s="1">
        <v>43281.458333333336</v>
      </c>
      <c r="D16831">
        <v>1</v>
      </c>
      <c r="E16831" t="s">
        <v>10</v>
      </c>
      <c r="F16831" t="s">
        <v>11</v>
      </c>
      <c r="G16831">
        <v>3</v>
      </c>
      <c r="H16831" t="str">
        <f t="shared" si="1320"/>
        <v>KD</v>
      </c>
      <c r="I16831" s="2">
        <f t="shared" si="1322"/>
        <v>2018</v>
      </c>
      <c r="J16831" s="2">
        <f t="shared" si="1323"/>
        <v>6</v>
      </c>
      <c r="K16831" t="str">
        <f t="shared" si="1324"/>
        <v>Waterjuffer</v>
      </c>
      <c r="L16831" s="25">
        <f t="shared" si="1321"/>
        <v>25.714285714285715</v>
      </c>
    </row>
    <row r="16832" spans="1:12" x14ac:dyDescent="0.25">
      <c r="A16832">
        <v>948</v>
      </c>
      <c r="B16832" t="s">
        <v>101</v>
      </c>
      <c r="C16832" s="1">
        <v>43281.458333333336</v>
      </c>
      <c r="D16832">
        <v>1</v>
      </c>
      <c r="E16832" t="s">
        <v>14</v>
      </c>
      <c r="F16832" t="s">
        <v>15</v>
      </c>
      <c r="G16832">
        <v>65</v>
      </c>
      <c r="H16832" t="str">
        <f t="shared" si="1320"/>
        <v>KD</v>
      </c>
      <c r="I16832" s="2">
        <f t="shared" si="1322"/>
        <v>2018</v>
      </c>
      <c r="J16832" s="2">
        <f t="shared" si="1323"/>
        <v>6</v>
      </c>
      <c r="K16832" t="str">
        <f t="shared" si="1324"/>
        <v>Waterjuffer</v>
      </c>
      <c r="L16832" s="25">
        <f t="shared" si="1321"/>
        <v>25.714285714285715</v>
      </c>
    </row>
    <row r="16833" spans="1:12" x14ac:dyDescent="0.25">
      <c r="A16833">
        <v>948</v>
      </c>
      <c r="B16833" t="s">
        <v>101</v>
      </c>
      <c r="C16833" s="1">
        <v>43295.59375</v>
      </c>
      <c r="D16833">
        <v>1</v>
      </c>
      <c r="E16833" t="s">
        <v>32</v>
      </c>
      <c r="F16833" t="s">
        <v>33</v>
      </c>
      <c r="G16833">
        <v>3</v>
      </c>
      <c r="H16833" t="str">
        <f t="shared" si="1320"/>
        <v>KD</v>
      </c>
      <c r="I16833" s="2">
        <f t="shared" si="1322"/>
        <v>2018</v>
      </c>
      <c r="J16833" s="2">
        <f t="shared" si="1323"/>
        <v>7</v>
      </c>
      <c r="K16833" t="str">
        <f t="shared" si="1324"/>
        <v>Korenbouten</v>
      </c>
      <c r="L16833" s="25">
        <f t="shared" si="1321"/>
        <v>27.714285714285715</v>
      </c>
    </row>
    <row r="16834" spans="1:12" x14ac:dyDescent="0.25">
      <c r="A16834">
        <v>948</v>
      </c>
      <c r="B16834" t="s">
        <v>101</v>
      </c>
      <c r="C16834" s="1">
        <v>43295.59375</v>
      </c>
      <c r="D16834">
        <v>1</v>
      </c>
      <c r="E16834" t="s">
        <v>26</v>
      </c>
      <c r="F16834" t="s">
        <v>27</v>
      </c>
      <c r="G16834">
        <v>2</v>
      </c>
      <c r="H16834" t="str">
        <f t="shared" ref="H16834:H16897" si="1325">VLOOKUP(A16834,$N$2:$O$51,2,FALSE)</f>
        <v>KD</v>
      </c>
      <c r="I16834" s="2">
        <f t="shared" si="1322"/>
        <v>2018</v>
      </c>
      <c r="J16834" s="2">
        <f t="shared" si="1323"/>
        <v>7</v>
      </c>
      <c r="K16834" t="str">
        <f t="shared" si="1324"/>
        <v>Glazenmakers</v>
      </c>
      <c r="L16834" s="25">
        <f t="shared" si="1321"/>
        <v>27.714285714285715</v>
      </c>
    </row>
    <row r="16835" spans="1:12" x14ac:dyDescent="0.25">
      <c r="A16835">
        <v>948</v>
      </c>
      <c r="B16835" t="s">
        <v>101</v>
      </c>
      <c r="C16835" s="1">
        <v>43295.59375</v>
      </c>
      <c r="D16835">
        <v>1</v>
      </c>
      <c r="E16835" t="s">
        <v>14</v>
      </c>
      <c r="F16835" t="s">
        <v>15</v>
      </c>
      <c r="G16835">
        <v>2</v>
      </c>
      <c r="H16835" t="str">
        <f t="shared" si="1325"/>
        <v>KD</v>
      </c>
      <c r="I16835" s="2">
        <f t="shared" si="1322"/>
        <v>2018</v>
      </c>
      <c r="J16835" s="2">
        <f t="shared" si="1323"/>
        <v>7</v>
      </c>
      <c r="K16835" t="str">
        <f t="shared" si="1324"/>
        <v>Waterjuffer</v>
      </c>
      <c r="L16835" s="25">
        <f t="shared" ref="L16835:L16898" si="1326">(ROUNDDOWN(C16835-DATE(I16835,1,1),0))/7</f>
        <v>27.714285714285715</v>
      </c>
    </row>
    <row r="16836" spans="1:12" x14ac:dyDescent="0.25">
      <c r="A16836">
        <v>948</v>
      </c>
      <c r="B16836" t="s">
        <v>101</v>
      </c>
      <c r="C16836" s="1">
        <v>43295.59375</v>
      </c>
      <c r="D16836">
        <v>1</v>
      </c>
      <c r="E16836" t="s">
        <v>10</v>
      </c>
      <c r="F16836" t="s">
        <v>11</v>
      </c>
      <c r="G16836">
        <v>2</v>
      </c>
      <c r="H16836" t="str">
        <f t="shared" si="1325"/>
        <v>KD</v>
      </c>
      <c r="I16836" s="2">
        <f t="shared" si="1322"/>
        <v>2018</v>
      </c>
      <c r="J16836" s="2">
        <f t="shared" si="1323"/>
        <v>7</v>
      </c>
      <c r="K16836" t="str">
        <f t="shared" si="1324"/>
        <v>Waterjuffer</v>
      </c>
      <c r="L16836" s="25">
        <f t="shared" si="1326"/>
        <v>27.714285714285715</v>
      </c>
    </row>
    <row r="16837" spans="1:12" x14ac:dyDescent="0.25">
      <c r="A16837">
        <v>948</v>
      </c>
      <c r="B16837" t="s">
        <v>101</v>
      </c>
      <c r="C16837" s="1">
        <v>43316.625</v>
      </c>
      <c r="D16837">
        <v>1</v>
      </c>
      <c r="E16837" t="s">
        <v>32</v>
      </c>
      <c r="F16837" t="s">
        <v>33</v>
      </c>
      <c r="G16837">
        <v>7</v>
      </c>
      <c r="H16837" t="str">
        <f t="shared" si="1325"/>
        <v>KD</v>
      </c>
      <c r="I16837" s="2">
        <f t="shared" si="1322"/>
        <v>2018</v>
      </c>
      <c r="J16837" s="2">
        <f t="shared" si="1323"/>
        <v>8</v>
      </c>
      <c r="K16837" t="str">
        <f t="shared" si="1324"/>
        <v>Korenbouten</v>
      </c>
      <c r="L16837" s="25">
        <f t="shared" si="1326"/>
        <v>30.714285714285715</v>
      </c>
    </row>
    <row r="16838" spans="1:12" x14ac:dyDescent="0.25">
      <c r="A16838">
        <v>948</v>
      </c>
      <c r="B16838" t="s">
        <v>101</v>
      </c>
      <c r="C16838" s="1">
        <v>43316.625</v>
      </c>
      <c r="D16838">
        <v>1</v>
      </c>
      <c r="E16838" t="s">
        <v>26</v>
      </c>
      <c r="F16838" t="s">
        <v>27</v>
      </c>
      <c r="G16838">
        <v>2</v>
      </c>
      <c r="H16838" t="str">
        <f t="shared" si="1325"/>
        <v>KD</v>
      </c>
      <c r="I16838" s="2">
        <f t="shared" si="1322"/>
        <v>2018</v>
      </c>
      <c r="J16838" s="2">
        <f t="shared" si="1323"/>
        <v>8</v>
      </c>
      <c r="K16838" t="str">
        <f t="shared" si="1324"/>
        <v>Glazenmakers</v>
      </c>
      <c r="L16838" s="25">
        <f t="shared" si="1326"/>
        <v>30.714285714285715</v>
      </c>
    </row>
    <row r="16839" spans="1:12" x14ac:dyDescent="0.25">
      <c r="A16839">
        <v>948</v>
      </c>
      <c r="B16839" t="s">
        <v>101</v>
      </c>
      <c r="C16839" s="1">
        <v>43316.625</v>
      </c>
      <c r="D16839">
        <v>1</v>
      </c>
      <c r="E16839" t="s">
        <v>14</v>
      </c>
      <c r="F16839" t="s">
        <v>15</v>
      </c>
      <c r="G16839">
        <v>1</v>
      </c>
      <c r="H16839" t="str">
        <f t="shared" si="1325"/>
        <v>KD</v>
      </c>
      <c r="I16839" s="2">
        <f t="shared" si="1322"/>
        <v>2018</v>
      </c>
      <c r="J16839" s="2">
        <f t="shared" si="1323"/>
        <v>8</v>
      </c>
      <c r="K16839" t="str">
        <f t="shared" si="1324"/>
        <v>Waterjuffer</v>
      </c>
      <c r="L16839" s="25">
        <f t="shared" si="1326"/>
        <v>30.714285714285715</v>
      </c>
    </row>
    <row r="16840" spans="1:12" x14ac:dyDescent="0.25">
      <c r="A16840">
        <v>948</v>
      </c>
      <c r="B16840" t="s">
        <v>101</v>
      </c>
      <c r="C16840" s="1">
        <v>43329.604166666664</v>
      </c>
      <c r="D16840">
        <v>1</v>
      </c>
      <c r="E16840" t="s">
        <v>40</v>
      </c>
      <c r="F16840" t="s">
        <v>41</v>
      </c>
      <c r="G16840">
        <v>1</v>
      </c>
      <c r="H16840" t="str">
        <f t="shared" si="1325"/>
        <v>KD</v>
      </c>
      <c r="I16840" s="2">
        <f t="shared" si="1322"/>
        <v>2018</v>
      </c>
      <c r="J16840" s="2">
        <f t="shared" si="1323"/>
        <v>8</v>
      </c>
      <c r="K16840" t="str">
        <f t="shared" si="1324"/>
        <v>Korenbouten</v>
      </c>
      <c r="L16840" s="25">
        <f t="shared" si="1326"/>
        <v>32.571428571428569</v>
      </c>
    </row>
    <row r="16841" spans="1:12" x14ac:dyDescent="0.25">
      <c r="A16841">
        <v>948</v>
      </c>
      <c r="B16841" t="s">
        <v>101</v>
      </c>
      <c r="C16841" s="1">
        <v>43329.604166666664</v>
      </c>
      <c r="D16841">
        <v>1</v>
      </c>
      <c r="E16841" t="s">
        <v>55</v>
      </c>
      <c r="F16841" t="s">
        <v>56</v>
      </c>
      <c r="G16841">
        <v>1</v>
      </c>
      <c r="H16841" t="str">
        <f t="shared" si="1325"/>
        <v>KD</v>
      </c>
      <c r="I16841" s="2">
        <f t="shared" si="1322"/>
        <v>2018</v>
      </c>
      <c r="J16841" s="2">
        <f t="shared" si="1323"/>
        <v>8</v>
      </c>
      <c r="K16841" t="str">
        <f t="shared" si="1324"/>
        <v>Korenbouten</v>
      </c>
      <c r="L16841" s="25">
        <f t="shared" si="1326"/>
        <v>32.571428571428569</v>
      </c>
    </row>
    <row r="16842" spans="1:12" x14ac:dyDescent="0.25">
      <c r="A16842">
        <v>948</v>
      </c>
      <c r="B16842" t="s">
        <v>101</v>
      </c>
      <c r="C16842" s="1">
        <v>43329.604166666664</v>
      </c>
      <c r="D16842">
        <v>1</v>
      </c>
      <c r="E16842" t="s">
        <v>36</v>
      </c>
      <c r="F16842" t="s">
        <v>37</v>
      </c>
      <c r="G16842">
        <v>1</v>
      </c>
      <c r="H16842" t="str">
        <f t="shared" si="1325"/>
        <v>KD</v>
      </c>
      <c r="I16842" s="2">
        <f t="shared" si="1322"/>
        <v>2018</v>
      </c>
      <c r="J16842" s="2">
        <f t="shared" si="1323"/>
        <v>8</v>
      </c>
      <c r="K16842" t="str">
        <f t="shared" si="1324"/>
        <v>Glazenmakers</v>
      </c>
      <c r="L16842" s="25">
        <f t="shared" si="1326"/>
        <v>32.571428571428569</v>
      </c>
    </row>
    <row r="16843" spans="1:12" x14ac:dyDescent="0.25">
      <c r="A16843">
        <v>948</v>
      </c>
      <c r="B16843" t="s">
        <v>101</v>
      </c>
      <c r="C16843" s="1">
        <v>43344.520833333336</v>
      </c>
      <c r="D16843">
        <v>1</v>
      </c>
      <c r="E16843" t="s">
        <v>32</v>
      </c>
      <c r="F16843" t="s">
        <v>33</v>
      </c>
      <c r="G16843">
        <v>2</v>
      </c>
      <c r="H16843" t="str">
        <f t="shared" si="1325"/>
        <v>KD</v>
      </c>
      <c r="I16843" s="2">
        <f t="shared" si="1322"/>
        <v>2018</v>
      </c>
      <c r="J16843" s="2">
        <f t="shared" si="1323"/>
        <v>9</v>
      </c>
      <c r="K16843" t="str">
        <f t="shared" si="1324"/>
        <v>Korenbouten</v>
      </c>
      <c r="L16843" s="25">
        <f t="shared" si="1326"/>
        <v>34.714285714285715</v>
      </c>
    </row>
    <row r="16844" spans="1:12" x14ac:dyDescent="0.25">
      <c r="A16844">
        <v>948</v>
      </c>
      <c r="B16844" t="s">
        <v>101</v>
      </c>
      <c r="C16844" s="1">
        <v>43344.520833333336</v>
      </c>
      <c r="D16844">
        <v>1</v>
      </c>
      <c r="E16844" t="s">
        <v>26</v>
      </c>
      <c r="F16844" t="s">
        <v>27</v>
      </c>
      <c r="G16844">
        <v>1</v>
      </c>
      <c r="H16844" t="str">
        <f t="shared" si="1325"/>
        <v>KD</v>
      </c>
      <c r="I16844" s="2">
        <f t="shared" si="1322"/>
        <v>2018</v>
      </c>
      <c r="J16844" s="2">
        <f t="shared" si="1323"/>
        <v>9</v>
      </c>
      <c r="K16844" t="str">
        <f t="shared" si="1324"/>
        <v>Glazenmakers</v>
      </c>
      <c r="L16844" s="25">
        <f t="shared" si="1326"/>
        <v>34.714285714285715</v>
      </c>
    </row>
    <row r="16845" spans="1:12" x14ac:dyDescent="0.25">
      <c r="A16845">
        <v>948</v>
      </c>
      <c r="B16845" t="s">
        <v>101</v>
      </c>
      <c r="C16845" s="1">
        <v>43356.614583333336</v>
      </c>
      <c r="D16845">
        <v>1</v>
      </c>
      <c r="E16845" t="s">
        <v>40</v>
      </c>
      <c r="F16845" t="s">
        <v>41</v>
      </c>
      <c r="G16845">
        <v>1</v>
      </c>
      <c r="H16845" t="str">
        <f t="shared" si="1325"/>
        <v>KD</v>
      </c>
      <c r="I16845" s="2">
        <f t="shared" si="1322"/>
        <v>2018</v>
      </c>
      <c r="J16845" s="2">
        <f t="shared" si="1323"/>
        <v>9</v>
      </c>
      <c r="K16845" t="str">
        <f t="shared" si="1324"/>
        <v>Korenbouten</v>
      </c>
      <c r="L16845" s="25">
        <f t="shared" si="1326"/>
        <v>36.428571428571431</v>
      </c>
    </row>
    <row r="16846" spans="1:12" x14ac:dyDescent="0.25">
      <c r="A16846">
        <v>948</v>
      </c>
      <c r="B16846" t="s">
        <v>101</v>
      </c>
      <c r="C16846" s="1">
        <v>43356.614583333336</v>
      </c>
      <c r="D16846">
        <v>1</v>
      </c>
      <c r="E16846" t="s">
        <v>36</v>
      </c>
      <c r="F16846" t="s">
        <v>37</v>
      </c>
      <c r="G16846">
        <v>3</v>
      </c>
      <c r="H16846" t="str">
        <f t="shared" si="1325"/>
        <v>KD</v>
      </c>
      <c r="I16846" s="2">
        <f t="shared" si="1322"/>
        <v>2018</v>
      </c>
      <c r="J16846" s="2">
        <f t="shared" si="1323"/>
        <v>9</v>
      </c>
      <c r="K16846" t="str">
        <f t="shared" si="1324"/>
        <v>Glazenmakers</v>
      </c>
      <c r="L16846" s="25">
        <f t="shared" si="1326"/>
        <v>36.428571428571431</v>
      </c>
    </row>
    <row r="16847" spans="1:12" x14ac:dyDescent="0.25">
      <c r="A16847">
        <v>948</v>
      </c>
      <c r="B16847" t="s">
        <v>101</v>
      </c>
      <c r="C16847" s="1">
        <v>43356.614583333336</v>
      </c>
      <c r="D16847">
        <v>1</v>
      </c>
      <c r="E16847" t="s">
        <v>42</v>
      </c>
      <c r="F16847" t="s">
        <v>43</v>
      </c>
      <c r="G16847">
        <v>1</v>
      </c>
      <c r="H16847" t="str">
        <f t="shared" si="1325"/>
        <v>KD</v>
      </c>
      <c r="I16847" s="2">
        <f t="shared" si="1322"/>
        <v>2018</v>
      </c>
      <c r="J16847" s="2">
        <f t="shared" si="1323"/>
        <v>9</v>
      </c>
      <c r="K16847" t="str">
        <f t="shared" si="1324"/>
        <v>Korenbouten</v>
      </c>
      <c r="L16847" s="25">
        <f t="shared" si="1326"/>
        <v>36.428571428571431</v>
      </c>
    </row>
    <row r="16848" spans="1:12" x14ac:dyDescent="0.25">
      <c r="A16848">
        <v>948</v>
      </c>
      <c r="B16848" t="s">
        <v>101</v>
      </c>
      <c r="C16848" s="1">
        <v>43356.614583333336</v>
      </c>
      <c r="D16848">
        <v>1</v>
      </c>
      <c r="E16848" t="s">
        <v>14</v>
      </c>
      <c r="F16848" t="s">
        <v>15</v>
      </c>
      <c r="G16848">
        <v>1</v>
      </c>
      <c r="H16848" t="str">
        <f t="shared" si="1325"/>
        <v>KD</v>
      </c>
      <c r="I16848" s="2">
        <f t="shared" si="1322"/>
        <v>2018</v>
      </c>
      <c r="J16848" s="2">
        <f t="shared" si="1323"/>
        <v>9</v>
      </c>
      <c r="K16848" t="str">
        <f t="shared" si="1324"/>
        <v>Waterjuffer</v>
      </c>
      <c r="L16848" s="25">
        <f t="shared" si="1326"/>
        <v>36.428571428571431</v>
      </c>
    </row>
    <row r="16849" spans="1:12" x14ac:dyDescent="0.25">
      <c r="A16849">
        <v>948</v>
      </c>
      <c r="B16849" t="s">
        <v>101</v>
      </c>
      <c r="C16849" s="1">
        <v>43373.541666666664</v>
      </c>
      <c r="D16849">
        <v>1</v>
      </c>
      <c r="E16849" t="s">
        <v>55</v>
      </c>
      <c r="F16849" t="s">
        <v>56</v>
      </c>
      <c r="G16849">
        <v>2</v>
      </c>
      <c r="H16849" t="str">
        <f t="shared" si="1325"/>
        <v>KD</v>
      </c>
      <c r="I16849" s="2">
        <f t="shared" si="1322"/>
        <v>2018</v>
      </c>
      <c r="J16849" s="2">
        <f t="shared" si="1323"/>
        <v>9</v>
      </c>
      <c r="K16849" t="str">
        <f t="shared" si="1324"/>
        <v>Korenbouten</v>
      </c>
      <c r="L16849" s="25">
        <f t="shared" si="1326"/>
        <v>38.857142857142854</v>
      </c>
    </row>
    <row r="16850" spans="1:12" x14ac:dyDescent="0.25">
      <c r="A16850">
        <v>948</v>
      </c>
      <c r="B16850" t="s">
        <v>101</v>
      </c>
      <c r="C16850" s="1">
        <v>43612.625</v>
      </c>
      <c r="D16850">
        <v>1</v>
      </c>
      <c r="E16850" t="s">
        <v>20</v>
      </c>
      <c r="F16850" t="s">
        <v>21</v>
      </c>
      <c r="G16850">
        <v>10</v>
      </c>
      <c r="H16850" t="str">
        <f t="shared" si="1325"/>
        <v>KD</v>
      </c>
      <c r="I16850" s="2">
        <f t="shared" si="1322"/>
        <v>2019</v>
      </c>
      <c r="J16850" s="2">
        <f t="shared" si="1323"/>
        <v>5</v>
      </c>
      <c r="K16850" t="str">
        <f t="shared" si="1324"/>
        <v>Waterjuffer</v>
      </c>
      <c r="L16850" s="25">
        <f t="shared" si="1326"/>
        <v>20.857142857142858</v>
      </c>
    </row>
    <row r="16851" spans="1:12" x14ac:dyDescent="0.25">
      <c r="A16851">
        <v>948</v>
      </c>
      <c r="B16851" t="s">
        <v>101</v>
      </c>
      <c r="C16851" s="1">
        <v>43612.625</v>
      </c>
      <c r="D16851">
        <v>1</v>
      </c>
      <c r="E16851" t="s">
        <v>8</v>
      </c>
      <c r="F16851" t="s">
        <v>9</v>
      </c>
      <c r="G16851">
        <v>2</v>
      </c>
      <c r="H16851" t="str">
        <f t="shared" si="1325"/>
        <v>KD</v>
      </c>
      <c r="I16851" s="2">
        <f t="shared" si="1322"/>
        <v>2019</v>
      </c>
      <c r="J16851" s="2">
        <f t="shared" si="1323"/>
        <v>5</v>
      </c>
      <c r="K16851" t="str">
        <f t="shared" si="1324"/>
        <v>Pantserjuffers</v>
      </c>
      <c r="L16851" s="25">
        <f t="shared" si="1326"/>
        <v>20.857142857142858</v>
      </c>
    </row>
    <row r="16852" spans="1:12" x14ac:dyDescent="0.25">
      <c r="A16852">
        <v>948</v>
      </c>
      <c r="B16852" t="s">
        <v>101</v>
      </c>
      <c r="C16852" s="1">
        <v>43612.625</v>
      </c>
      <c r="D16852">
        <v>1</v>
      </c>
      <c r="E16852" t="s">
        <v>18</v>
      </c>
      <c r="F16852" t="s">
        <v>19</v>
      </c>
      <c r="G16852">
        <v>1</v>
      </c>
      <c r="H16852" t="str">
        <f t="shared" si="1325"/>
        <v>KD</v>
      </c>
      <c r="I16852" s="2">
        <f t="shared" si="1322"/>
        <v>2019</v>
      </c>
      <c r="J16852" s="2">
        <f t="shared" si="1323"/>
        <v>5</v>
      </c>
      <c r="K16852" t="str">
        <f t="shared" si="1324"/>
        <v>Korenbouten</v>
      </c>
      <c r="L16852" s="25">
        <f t="shared" si="1326"/>
        <v>20.857142857142858</v>
      </c>
    </row>
    <row r="16853" spans="1:12" x14ac:dyDescent="0.25">
      <c r="A16853">
        <v>948</v>
      </c>
      <c r="B16853" t="s">
        <v>101</v>
      </c>
      <c r="C16853" s="1">
        <v>43612.625</v>
      </c>
      <c r="D16853">
        <v>1</v>
      </c>
      <c r="E16853" t="s">
        <v>22</v>
      </c>
      <c r="F16853" t="s">
        <v>23</v>
      </c>
      <c r="G16853">
        <v>2</v>
      </c>
      <c r="H16853" t="str">
        <f t="shared" si="1325"/>
        <v>KD</v>
      </c>
      <c r="I16853" s="2">
        <f t="shared" si="1322"/>
        <v>2019</v>
      </c>
      <c r="J16853" s="2">
        <f t="shared" si="1323"/>
        <v>5</v>
      </c>
      <c r="K16853" t="str">
        <f t="shared" si="1324"/>
        <v>Glazenmakers</v>
      </c>
      <c r="L16853" s="25">
        <f t="shared" si="1326"/>
        <v>20.857142857142858</v>
      </c>
    </row>
    <row r="16854" spans="1:12" x14ac:dyDescent="0.25">
      <c r="A16854">
        <v>948</v>
      </c>
      <c r="B16854" t="s">
        <v>101</v>
      </c>
      <c r="C16854" s="1">
        <v>43612.625</v>
      </c>
      <c r="D16854">
        <v>1</v>
      </c>
      <c r="E16854" t="s">
        <v>16</v>
      </c>
      <c r="F16854" t="s">
        <v>17</v>
      </c>
      <c r="G16854">
        <v>9</v>
      </c>
      <c r="H16854" t="str">
        <f t="shared" si="1325"/>
        <v>KD</v>
      </c>
      <c r="I16854" s="2">
        <f t="shared" ref="I16854:I16917" si="1327">YEAR(C16854)</f>
        <v>2019</v>
      </c>
      <c r="J16854" s="2">
        <f t="shared" ref="J16854:J16917" si="1328">MONTH(C16854)</f>
        <v>5</v>
      </c>
      <c r="K16854" t="str">
        <f t="shared" ref="K16854:K16917" si="1329">VLOOKUP(E16854,$Q$2:$R$100,2,FALSE)</f>
        <v>Waterjuffer</v>
      </c>
      <c r="L16854" s="25">
        <f t="shared" si="1326"/>
        <v>20.857142857142858</v>
      </c>
    </row>
    <row r="16855" spans="1:12" x14ac:dyDescent="0.25">
      <c r="A16855">
        <v>948</v>
      </c>
      <c r="B16855" t="s">
        <v>101</v>
      </c>
      <c r="C16855" s="1">
        <v>43612.625</v>
      </c>
      <c r="D16855">
        <v>1</v>
      </c>
      <c r="E16855" t="s">
        <v>28</v>
      </c>
      <c r="F16855" t="s">
        <v>29</v>
      </c>
      <c r="G16855">
        <v>6</v>
      </c>
      <c r="H16855" t="str">
        <f t="shared" si="1325"/>
        <v>KD</v>
      </c>
      <c r="I16855" s="2">
        <f t="shared" si="1327"/>
        <v>2019</v>
      </c>
      <c r="J16855" s="2">
        <f t="shared" si="1328"/>
        <v>5</v>
      </c>
      <c r="K16855" t="str">
        <f t="shared" si="1329"/>
        <v>Korenbouten</v>
      </c>
      <c r="L16855" s="25">
        <f t="shared" si="1326"/>
        <v>20.857142857142858</v>
      </c>
    </row>
    <row r="16856" spans="1:12" x14ac:dyDescent="0.25">
      <c r="A16856">
        <v>948</v>
      </c>
      <c r="B16856" t="s">
        <v>101</v>
      </c>
      <c r="C16856" s="1">
        <v>43612.625</v>
      </c>
      <c r="D16856">
        <v>1</v>
      </c>
      <c r="E16856" t="s">
        <v>10</v>
      </c>
      <c r="F16856" t="s">
        <v>11</v>
      </c>
      <c r="G16856">
        <v>1</v>
      </c>
      <c r="H16856" t="str">
        <f t="shared" si="1325"/>
        <v>KD</v>
      </c>
      <c r="I16856" s="2">
        <f t="shared" si="1327"/>
        <v>2019</v>
      </c>
      <c r="J16856" s="2">
        <f t="shared" si="1328"/>
        <v>5</v>
      </c>
      <c r="K16856" t="str">
        <f t="shared" si="1329"/>
        <v>Waterjuffer</v>
      </c>
      <c r="L16856" s="25">
        <f t="shared" si="1326"/>
        <v>20.857142857142858</v>
      </c>
    </row>
    <row r="16857" spans="1:12" x14ac:dyDescent="0.25">
      <c r="A16857">
        <v>948</v>
      </c>
      <c r="B16857" t="s">
        <v>101</v>
      </c>
      <c r="C16857" s="1">
        <v>43645.583333333336</v>
      </c>
      <c r="D16857">
        <v>1</v>
      </c>
      <c r="E16857" t="s">
        <v>32</v>
      </c>
      <c r="F16857" t="s">
        <v>33</v>
      </c>
      <c r="G16857">
        <v>3</v>
      </c>
      <c r="H16857" t="str">
        <f t="shared" si="1325"/>
        <v>KD</v>
      </c>
      <c r="I16857" s="2">
        <f t="shared" si="1327"/>
        <v>2019</v>
      </c>
      <c r="J16857" s="2">
        <f t="shared" si="1328"/>
        <v>6</v>
      </c>
      <c r="K16857" t="str">
        <f t="shared" si="1329"/>
        <v>Korenbouten</v>
      </c>
      <c r="L16857" s="25">
        <f t="shared" si="1326"/>
        <v>25.571428571428573</v>
      </c>
    </row>
    <row r="16858" spans="1:12" x14ac:dyDescent="0.25">
      <c r="A16858">
        <v>948</v>
      </c>
      <c r="B16858" t="s">
        <v>101</v>
      </c>
      <c r="C16858" s="1">
        <v>43645.583333333336</v>
      </c>
      <c r="D16858">
        <v>1</v>
      </c>
      <c r="E16858" t="s">
        <v>10</v>
      </c>
      <c r="F16858" t="s">
        <v>11</v>
      </c>
      <c r="G16858">
        <v>6</v>
      </c>
      <c r="H16858" t="str">
        <f t="shared" si="1325"/>
        <v>KD</v>
      </c>
      <c r="I16858" s="2">
        <f t="shared" si="1327"/>
        <v>2019</v>
      </c>
      <c r="J16858" s="2">
        <f t="shared" si="1328"/>
        <v>6</v>
      </c>
      <c r="K16858" t="str">
        <f t="shared" si="1329"/>
        <v>Waterjuffer</v>
      </c>
      <c r="L16858" s="25">
        <f t="shared" si="1326"/>
        <v>25.571428571428573</v>
      </c>
    </row>
    <row r="16859" spans="1:12" x14ac:dyDescent="0.25">
      <c r="A16859">
        <v>948</v>
      </c>
      <c r="B16859" t="s">
        <v>101</v>
      </c>
      <c r="C16859" s="1">
        <v>43645.583333333336</v>
      </c>
      <c r="D16859">
        <v>1</v>
      </c>
      <c r="E16859" t="s">
        <v>16</v>
      </c>
      <c r="F16859" t="s">
        <v>17</v>
      </c>
      <c r="G16859">
        <v>2</v>
      </c>
      <c r="H16859" t="str">
        <f t="shared" si="1325"/>
        <v>KD</v>
      </c>
      <c r="I16859" s="2">
        <f t="shared" si="1327"/>
        <v>2019</v>
      </c>
      <c r="J16859" s="2">
        <f t="shared" si="1328"/>
        <v>6</v>
      </c>
      <c r="K16859" t="str">
        <f t="shared" si="1329"/>
        <v>Waterjuffer</v>
      </c>
      <c r="L16859" s="25">
        <f t="shared" si="1326"/>
        <v>25.571428571428573</v>
      </c>
    </row>
    <row r="16860" spans="1:12" x14ac:dyDescent="0.25">
      <c r="A16860">
        <v>948</v>
      </c>
      <c r="B16860" t="s">
        <v>101</v>
      </c>
      <c r="C16860" s="1">
        <v>43645.583333333336</v>
      </c>
      <c r="D16860">
        <v>1</v>
      </c>
      <c r="E16860" t="s">
        <v>28</v>
      </c>
      <c r="F16860" t="s">
        <v>29</v>
      </c>
      <c r="G16860">
        <v>3</v>
      </c>
      <c r="H16860" t="str">
        <f t="shared" si="1325"/>
        <v>KD</v>
      </c>
      <c r="I16860" s="2">
        <f t="shared" si="1327"/>
        <v>2019</v>
      </c>
      <c r="J16860" s="2">
        <f t="shared" si="1328"/>
        <v>6</v>
      </c>
      <c r="K16860" t="str">
        <f t="shared" si="1329"/>
        <v>Korenbouten</v>
      </c>
      <c r="L16860" s="25">
        <f t="shared" si="1326"/>
        <v>25.571428571428573</v>
      </c>
    </row>
    <row r="16861" spans="1:12" x14ac:dyDescent="0.25">
      <c r="A16861">
        <v>948</v>
      </c>
      <c r="B16861" t="s">
        <v>101</v>
      </c>
      <c r="C16861" s="1">
        <v>43645.583333333336</v>
      </c>
      <c r="D16861">
        <v>1</v>
      </c>
      <c r="E16861" t="s">
        <v>24</v>
      </c>
      <c r="F16861" t="s">
        <v>25</v>
      </c>
      <c r="G16861">
        <v>2</v>
      </c>
      <c r="H16861" t="str">
        <f t="shared" si="1325"/>
        <v>KD</v>
      </c>
      <c r="I16861" s="2">
        <f t="shared" si="1327"/>
        <v>2019</v>
      </c>
      <c r="J16861" s="2">
        <f t="shared" si="1328"/>
        <v>6</v>
      </c>
      <c r="K16861" t="str">
        <f t="shared" si="1329"/>
        <v>Glazenmakers</v>
      </c>
      <c r="L16861" s="25">
        <f t="shared" si="1326"/>
        <v>25.571428571428573</v>
      </c>
    </row>
    <row r="16862" spans="1:12" x14ac:dyDescent="0.25">
      <c r="A16862">
        <v>948</v>
      </c>
      <c r="B16862" t="s">
        <v>101</v>
      </c>
      <c r="C16862" s="1">
        <v>43645.583333333336</v>
      </c>
      <c r="D16862">
        <v>1</v>
      </c>
      <c r="E16862" t="s">
        <v>14</v>
      </c>
      <c r="F16862" t="s">
        <v>15</v>
      </c>
      <c r="G16862">
        <v>16</v>
      </c>
      <c r="H16862" t="str">
        <f t="shared" si="1325"/>
        <v>KD</v>
      </c>
      <c r="I16862" s="2">
        <f t="shared" si="1327"/>
        <v>2019</v>
      </c>
      <c r="J16862" s="2">
        <f t="shared" si="1328"/>
        <v>6</v>
      </c>
      <c r="K16862" t="str">
        <f t="shared" si="1329"/>
        <v>Waterjuffer</v>
      </c>
      <c r="L16862" s="25">
        <f t="shared" si="1326"/>
        <v>25.571428571428573</v>
      </c>
    </row>
    <row r="16863" spans="1:12" x14ac:dyDescent="0.25">
      <c r="A16863">
        <v>948</v>
      </c>
      <c r="B16863" t="s">
        <v>101</v>
      </c>
      <c r="C16863" s="1">
        <v>43663.5625</v>
      </c>
      <c r="D16863">
        <v>1</v>
      </c>
      <c r="E16863" t="s">
        <v>32</v>
      </c>
      <c r="F16863" t="s">
        <v>33</v>
      </c>
      <c r="G16863">
        <v>1</v>
      </c>
      <c r="H16863" t="str">
        <f t="shared" si="1325"/>
        <v>KD</v>
      </c>
      <c r="I16863" s="2">
        <f t="shared" si="1327"/>
        <v>2019</v>
      </c>
      <c r="J16863" s="2">
        <f t="shared" si="1328"/>
        <v>7</v>
      </c>
      <c r="K16863" t="str">
        <f t="shared" si="1329"/>
        <v>Korenbouten</v>
      </c>
      <c r="L16863" s="25">
        <f t="shared" si="1326"/>
        <v>28.142857142857142</v>
      </c>
    </row>
    <row r="16864" spans="1:12" x14ac:dyDescent="0.25">
      <c r="A16864">
        <v>948</v>
      </c>
      <c r="B16864" t="s">
        <v>101</v>
      </c>
      <c r="C16864" s="1">
        <v>43663.5625</v>
      </c>
      <c r="D16864">
        <v>1</v>
      </c>
      <c r="E16864" t="s">
        <v>26</v>
      </c>
      <c r="F16864" t="s">
        <v>27</v>
      </c>
      <c r="G16864">
        <v>1</v>
      </c>
      <c r="H16864" t="str">
        <f t="shared" si="1325"/>
        <v>KD</v>
      </c>
      <c r="I16864" s="2">
        <f t="shared" si="1327"/>
        <v>2019</v>
      </c>
      <c r="J16864" s="2">
        <f t="shared" si="1328"/>
        <v>7</v>
      </c>
      <c r="K16864" t="str">
        <f t="shared" si="1329"/>
        <v>Glazenmakers</v>
      </c>
      <c r="L16864" s="25">
        <f t="shared" si="1326"/>
        <v>28.142857142857142</v>
      </c>
    </row>
    <row r="16865" spans="1:12" x14ac:dyDescent="0.25">
      <c r="A16865">
        <v>948</v>
      </c>
      <c r="B16865" t="s">
        <v>101</v>
      </c>
      <c r="C16865" s="1">
        <v>43663.5625</v>
      </c>
      <c r="D16865">
        <v>1</v>
      </c>
      <c r="E16865" t="s">
        <v>14</v>
      </c>
      <c r="F16865" t="s">
        <v>15</v>
      </c>
      <c r="G16865">
        <v>23</v>
      </c>
      <c r="H16865" t="str">
        <f t="shared" si="1325"/>
        <v>KD</v>
      </c>
      <c r="I16865" s="2">
        <f t="shared" si="1327"/>
        <v>2019</v>
      </c>
      <c r="J16865" s="2">
        <f t="shared" si="1328"/>
        <v>7</v>
      </c>
      <c r="K16865" t="str">
        <f t="shared" si="1329"/>
        <v>Waterjuffer</v>
      </c>
      <c r="L16865" s="25">
        <f t="shared" si="1326"/>
        <v>28.142857142857142</v>
      </c>
    </row>
    <row r="16866" spans="1:12" x14ac:dyDescent="0.25">
      <c r="A16866">
        <v>948</v>
      </c>
      <c r="B16866" t="s">
        <v>101</v>
      </c>
      <c r="C16866" s="1">
        <v>43663.5625</v>
      </c>
      <c r="D16866">
        <v>1</v>
      </c>
      <c r="E16866" t="s">
        <v>18</v>
      </c>
      <c r="F16866" t="s">
        <v>19</v>
      </c>
      <c r="G16866">
        <v>2</v>
      </c>
      <c r="H16866" t="str">
        <f t="shared" si="1325"/>
        <v>KD</v>
      </c>
      <c r="I16866" s="2">
        <f t="shared" si="1327"/>
        <v>2019</v>
      </c>
      <c r="J16866" s="2">
        <f t="shared" si="1328"/>
        <v>7</v>
      </c>
      <c r="K16866" t="str">
        <f t="shared" si="1329"/>
        <v>Korenbouten</v>
      </c>
      <c r="L16866" s="25">
        <f t="shared" si="1326"/>
        <v>28.142857142857142</v>
      </c>
    </row>
    <row r="16867" spans="1:12" x14ac:dyDescent="0.25">
      <c r="A16867">
        <v>948</v>
      </c>
      <c r="B16867" t="s">
        <v>101</v>
      </c>
      <c r="C16867" s="1">
        <v>43680.583333333336</v>
      </c>
      <c r="D16867">
        <v>1</v>
      </c>
      <c r="E16867" t="s">
        <v>26</v>
      </c>
      <c r="F16867" t="s">
        <v>27</v>
      </c>
      <c r="G16867">
        <v>3</v>
      </c>
      <c r="H16867" t="str">
        <f t="shared" si="1325"/>
        <v>KD</v>
      </c>
      <c r="I16867" s="2">
        <f t="shared" si="1327"/>
        <v>2019</v>
      </c>
      <c r="J16867" s="2">
        <f t="shared" si="1328"/>
        <v>8</v>
      </c>
      <c r="K16867" t="str">
        <f t="shared" si="1329"/>
        <v>Glazenmakers</v>
      </c>
      <c r="L16867" s="25">
        <f t="shared" si="1326"/>
        <v>30.571428571428573</v>
      </c>
    </row>
    <row r="16868" spans="1:12" x14ac:dyDescent="0.25">
      <c r="A16868">
        <v>948</v>
      </c>
      <c r="B16868" t="s">
        <v>101</v>
      </c>
      <c r="C16868" s="1">
        <v>43680.583333333336</v>
      </c>
      <c r="D16868">
        <v>1</v>
      </c>
      <c r="E16868" t="s">
        <v>10</v>
      </c>
      <c r="F16868" t="s">
        <v>11</v>
      </c>
      <c r="G16868">
        <v>1</v>
      </c>
      <c r="H16868" t="str">
        <f t="shared" si="1325"/>
        <v>KD</v>
      </c>
      <c r="I16868" s="2">
        <f t="shared" si="1327"/>
        <v>2019</v>
      </c>
      <c r="J16868" s="2">
        <f t="shared" si="1328"/>
        <v>8</v>
      </c>
      <c r="K16868" t="str">
        <f t="shared" si="1329"/>
        <v>Waterjuffer</v>
      </c>
      <c r="L16868" s="25">
        <f t="shared" si="1326"/>
        <v>30.571428571428573</v>
      </c>
    </row>
    <row r="16869" spans="1:12" x14ac:dyDescent="0.25">
      <c r="A16869">
        <v>948</v>
      </c>
      <c r="B16869" t="s">
        <v>101</v>
      </c>
      <c r="C16869" s="1">
        <v>43680.583333333336</v>
      </c>
      <c r="D16869">
        <v>1</v>
      </c>
      <c r="E16869" t="s">
        <v>14</v>
      </c>
      <c r="F16869" t="s">
        <v>15</v>
      </c>
      <c r="G16869">
        <v>43</v>
      </c>
      <c r="H16869" t="str">
        <f t="shared" si="1325"/>
        <v>KD</v>
      </c>
      <c r="I16869" s="2">
        <f t="shared" si="1327"/>
        <v>2019</v>
      </c>
      <c r="J16869" s="2">
        <f t="shared" si="1328"/>
        <v>8</v>
      </c>
      <c r="K16869" t="str">
        <f t="shared" si="1329"/>
        <v>Waterjuffer</v>
      </c>
      <c r="L16869" s="25">
        <f t="shared" si="1326"/>
        <v>30.571428571428573</v>
      </c>
    </row>
    <row r="16870" spans="1:12" x14ac:dyDescent="0.25">
      <c r="A16870">
        <v>948</v>
      </c>
      <c r="B16870" t="s">
        <v>101</v>
      </c>
      <c r="C16870" s="1">
        <v>43680.583333333336</v>
      </c>
      <c r="D16870">
        <v>1</v>
      </c>
      <c r="E16870" t="s">
        <v>48</v>
      </c>
      <c r="F16870" t="s">
        <v>49</v>
      </c>
      <c r="G16870">
        <v>1</v>
      </c>
      <c r="H16870" t="str">
        <f t="shared" si="1325"/>
        <v>KD</v>
      </c>
      <c r="I16870" s="2">
        <f t="shared" si="1327"/>
        <v>2019</v>
      </c>
      <c r="J16870" s="2">
        <f t="shared" si="1328"/>
        <v>8</v>
      </c>
      <c r="K16870" t="str">
        <f t="shared" si="1329"/>
        <v>Glazenmakers</v>
      </c>
      <c r="L16870" s="25">
        <f t="shared" si="1326"/>
        <v>30.571428571428573</v>
      </c>
    </row>
    <row r="16871" spans="1:12" x14ac:dyDescent="0.25">
      <c r="A16871">
        <v>948</v>
      </c>
      <c r="B16871" t="s">
        <v>101</v>
      </c>
      <c r="C16871" s="1">
        <v>43704.548611111109</v>
      </c>
      <c r="D16871">
        <v>1</v>
      </c>
      <c r="E16871" t="s">
        <v>42</v>
      </c>
      <c r="F16871" t="s">
        <v>43</v>
      </c>
      <c r="G16871">
        <v>4</v>
      </c>
      <c r="H16871" t="str">
        <f t="shared" si="1325"/>
        <v>KD</v>
      </c>
      <c r="I16871" s="2">
        <f t="shared" si="1327"/>
        <v>2019</v>
      </c>
      <c r="J16871" s="2">
        <f t="shared" si="1328"/>
        <v>8</v>
      </c>
      <c r="K16871" t="str">
        <f t="shared" si="1329"/>
        <v>Korenbouten</v>
      </c>
      <c r="L16871" s="25">
        <f t="shared" si="1326"/>
        <v>34</v>
      </c>
    </row>
    <row r="16872" spans="1:12" x14ac:dyDescent="0.25">
      <c r="A16872">
        <v>948</v>
      </c>
      <c r="B16872" t="s">
        <v>101</v>
      </c>
      <c r="C16872" s="1">
        <v>43704.548611111109</v>
      </c>
      <c r="D16872">
        <v>1</v>
      </c>
      <c r="E16872" t="s">
        <v>14</v>
      </c>
      <c r="F16872" t="s">
        <v>15</v>
      </c>
      <c r="G16872">
        <v>2</v>
      </c>
      <c r="H16872" t="str">
        <f t="shared" si="1325"/>
        <v>KD</v>
      </c>
      <c r="I16872" s="2">
        <f t="shared" si="1327"/>
        <v>2019</v>
      </c>
      <c r="J16872" s="2">
        <f t="shared" si="1328"/>
        <v>8</v>
      </c>
      <c r="K16872" t="str">
        <f t="shared" si="1329"/>
        <v>Waterjuffer</v>
      </c>
      <c r="L16872" s="25">
        <f t="shared" si="1326"/>
        <v>34</v>
      </c>
    </row>
    <row r="16873" spans="1:12" x14ac:dyDescent="0.25">
      <c r="A16873">
        <v>948</v>
      </c>
      <c r="B16873" t="s">
        <v>101</v>
      </c>
      <c r="C16873" s="1">
        <v>43722.583333333336</v>
      </c>
      <c r="D16873">
        <v>1</v>
      </c>
      <c r="E16873" t="s">
        <v>40</v>
      </c>
      <c r="F16873" t="s">
        <v>41</v>
      </c>
      <c r="G16873">
        <v>1</v>
      </c>
      <c r="H16873" t="str">
        <f t="shared" si="1325"/>
        <v>KD</v>
      </c>
      <c r="I16873" s="2">
        <f t="shared" si="1327"/>
        <v>2019</v>
      </c>
      <c r="J16873" s="2">
        <f t="shared" si="1328"/>
        <v>9</v>
      </c>
      <c r="K16873" t="str">
        <f t="shared" si="1329"/>
        <v>Korenbouten</v>
      </c>
      <c r="L16873" s="25">
        <f t="shared" si="1326"/>
        <v>36.571428571428569</v>
      </c>
    </row>
    <row r="16874" spans="1:12" x14ac:dyDescent="0.25">
      <c r="A16874">
        <v>948</v>
      </c>
      <c r="B16874" t="s">
        <v>101</v>
      </c>
      <c r="C16874" s="1">
        <v>43722.583333333336</v>
      </c>
      <c r="D16874">
        <v>1</v>
      </c>
      <c r="E16874" t="s">
        <v>14</v>
      </c>
      <c r="F16874" t="s">
        <v>15</v>
      </c>
      <c r="G16874">
        <v>2</v>
      </c>
      <c r="H16874" t="str">
        <f t="shared" si="1325"/>
        <v>KD</v>
      </c>
      <c r="I16874" s="2">
        <f t="shared" si="1327"/>
        <v>2019</v>
      </c>
      <c r="J16874" s="2">
        <f t="shared" si="1328"/>
        <v>9</v>
      </c>
      <c r="K16874" t="str">
        <f t="shared" si="1329"/>
        <v>Waterjuffer</v>
      </c>
      <c r="L16874" s="25">
        <f t="shared" si="1326"/>
        <v>36.571428571428569</v>
      </c>
    </row>
    <row r="16875" spans="1:12" x14ac:dyDescent="0.25">
      <c r="A16875">
        <v>948</v>
      </c>
      <c r="B16875" t="s">
        <v>101</v>
      </c>
      <c r="C16875" s="1">
        <v>43972.458333333336</v>
      </c>
      <c r="D16875">
        <v>1</v>
      </c>
      <c r="E16875" t="s">
        <v>8</v>
      </c>
      <c r="F16875" t="s">
        <v>9</v>
      </c>
      <c r="G16875">
        <v>9</v>
      </c>
      <c r="H16875" t="str">
        <f t="shared" si="1325"/>
        <v>KD</v>
      </c>
      <c r="I16875" s="2">
        <f t="shared" si="1327"/>
        <v>2020</v>
      </c>
      <c r="J16875" s="2">
        <f t="shared" si="1328"/>
        <v>5</v>
      </c>
      <c r="K16875" t="str">
        <f t="shared" si="1329"/>
        <v>Pantserjuffers</v>
      </c>
      <c r="L16875" s="25">
        <f t="shared" si="1326"/>
        <v>20.142857142857142</v>
      </c>
    </row>
    <row r="16876" spans="1:12" x14ac:dyDescent="0.25">
      <c r="A16876">
        <v>948</v>
      </c>
      <c r="B16876" t="s">
        <v>101</v>
      </c>
      <c r="C16876" s="1">
        <v>43972.458333333336</v>
      </c>
      <c r="D16876">
        <v>1</v>
      </c>
      <c r="E16876" t="s">
        <v>18</v>
      </c>
      <c r="F16876" t="s">
        <v>19</v>
      </c>
      <c r="G16876">
        <v>1</v>
      </c>
      <c r="H16876" t="str">
        <f t="shared" si="1325"/>
        <v>KD</v>
      </c>
      <c r="I16876" s="2">
        <f t="shared" si="1327"/>
        <v>2020</v>
      </c>
      <c r="J16876" s="2">
        <f t="shared" si="1328"/>
        <v>5</v>
      </c>
      <c r="K16876" t="str">
        <f t="shared" si="1329"/>
        <v>Korenbouten</v>
      </c>
      <c r="L16876" s="25">
        <f t="shared" si="1326"/>
        <v>20.142857142857142</v>
      </c>
    </row>
    <row r="16877" spans="1:12" x14ac:dyDescent="0.25">
      <c r="A16877">
        <v>948</v>
      </c>
      <c r="B16877" t="s">
        <v>101</v>
      </c>
      <c r="C16877" s="1">
        <v>43972.458333333336</v>
      </c>
      <c r="D16877">
        <v>1</v>
      </c>
      <c r="E16877" t="s">
        <v>22</v>
      </c>
      <c r="F16877" t="s">
        <v>23</v>
      </c>
      <c r="G16877">
        <v>4</v>
      </c>
      <c r="H16877" t="str">
        <f t="shared" si="1325"/>
        <v>KD</v>
      </c>
      <c r="I16877" s="2">
        <f t="shared" si="1327"/>
        <v>2020</v>
      </c>
      <c r="J16877" s="2">
        <f t="shared" si="1328"/>
        <v>5</v>
      </c>
      <c r="K16877" t="str">
        <f t="shared" si="1329"/>
        <v>Glazenmakers</v>
      </c>
      <c r="L16877" s="25">
        <f t="shared" si="1326"/>
        <v>20.142857142857142</v>
      </c>
    </row>
    <row r="16878" spans="1:12" x14ac:dyDescent="0.25">
      <c r="A16878">
        <v>948</v>
      </c>
      <c r="B16878" t="s">
        <v>101</v>
      </c>
      <c r="C16878" s="1">
        <v>43972.458333333336</v>
      </c>
      <c r="D16878">
        <v>1</v>
      </c>
      <c r="E16878" t="s">
        <v>28</v>
      </c>
      <c r="F16878" t="s">
        <v>29</v>
      </c>
      <c r="G16878">
        <v>9</v>
      </c>
      <c r="H16878" t="str">
        <f t="shared" si="1325"/>
        <v>KD</v>
      </c>
      <c r="I16878" s="2">
        <f t="shared" si="1327"/>
        <v>2020</v>
      </c>
      <c r="J16878" s="2">
        <f t="shared" si="1328"/>
        <v>5</v>
      </c>
      <c r="K16878" t="str">
        <f t="shared" si="1329"/>
        <v>Korenbouten</v>
      </c>
      <c r="L16878" s="25">
        <f t="shared" si="1326"/>
        <v>20.142857142857142</v>
      </c>
    </row>
    <row r="16879" spans="1:12" x14ac:dyDescent="0.25">
      <c r="A16879">
        <v>948</v>
      </c>
      <c r="B16879" t="s">
        <v>101</v>
      </c>
      <c r="C16879" s="1">
        <v>43972.458333333336</v>
      </c>
      <c r="D16879">
        <v>1</v>
      </c>
      <c r="E16879" t="s">
        <v>12</v>
      </c>
      <c r="F16879" t="s">
        <v>13</v>
      </c>
      <c r="G16879">
        <v>2</v>
      </c>
      <c r="H16879" t="str">
        <f t="shared" si="1325"/>
        <v>KD</v>
      </c>
      <c r="I16879" s="2">
        <f t="shared" si="1327"/>
        <v>2020</v>
      </c>
      <c r="J16879" s="2">
        <f t="shared" si="1328"/>
        <v>5</v>
      </c>
      <c r="K16879" t="str">
        <f t="shared" si="1329"/>
        <v>Waterjuffer</v>
      </c>
      <c r="L16879" s="25">
        <f t="shared" si="1326"/>
        <v>20.142857142857142</v>
      </c>
    </row>
    <row r="16880" spans="1:12" x14ac:dyDescent="0.25">
      <c r="A16880">
        <v>948</v>
      </c>
      <c r="B16880" t="s">
        <v>101</v>
      </c>
      <c r="C16880" s="1">
        <v>43972.458333333336</v>
      </c>
      <c r="D16880">
        <v>1</v>
      </c>
      <c r="E16880" t="s">
        <v>14</v>
      </c>
      <c r="F16880" t="s">
        <v>15</v>
      </c>
      <c r="G16880">
        <v>22</v>
      </c>
      <c r="H16880" t="str">
        <f t="shared" si="1325"/>
        <v>KD</v>
      </c>
      <c r="I16880" s="2">
        <f t="shared" si="1327"/>
        <v>2020</v>
      </c>
      <c r="J16880" s="2">
        <f t="shared" si="1328"/>
        <v>5</v>
      </c>
      <c r="K16880" t="str">
        <f t="shared" si="1329"/>
        <v>Waterjuffer</v>
      </c>
      <c r="L16880" s="25">
        <f t="shared" si="1326"/>
        <v>20.142857142857142</v>
      </c>
    </row>
    <row r="16881" spans="1:12" x14ac:dyDescent="0.25">
      <c r="A16881">
        <v>948</v>
      </c>
      <c r="B16881" t="s">
        <v>101</v>
      </c>
      <c r="C16881" s="1">
        <v>43972.458333333336</v>
      </c>
      <c r="D16881">
        <v>1</v>
      </c>
      <c r="E16881" t="s">
        <v>16</v>
      </c>
      <c r="F16881" t="s">
        <v>17</v>
      </c>
      <c r="G16881">
        <v>21</v>
      </c>
      <c r="H16881" t="str">
        <f t="shared" si="1325"/>
        <v>KD</v>
      </c>
      <c r="I16881" s="2">
        <f t="shared" si="1327"/>
        <v>2020</v>
      </c>
      <c r="J16881" s="2">
        <f t="shared" si="1328"/>
        <v>5</v>
      </c>
      <c r="K16881" t="str">
        <f t="shared" si="1329"/>
        <v>Waterjuffer</v>
      </c>
      <c r="L16881" s="25">
        <f t="shared" si="1326"/>
        <v>20.142857142857142</v>
      </c>
    </row>
    <row r="16882" spans="1:12" x14ac:dyDescent="0.25">
      <c r="A16882">
        <v>948</v>
      </c>
      <c r="B16882" t="s">
        <v>101</v>
      </c>
      <c r="C16882" s="1">
        <v>43984.458333333336</v>
      </c>
      <c r="D16882">
        <v>1</v>
      </c>
      <c r="E16882" t="s">
        <v>20</v>
      </c>
      <c r="F16882" t="s">
        <v>21</v>
      </c>
      <c r="G16882">
        <v>5</v>
      </c>
      <c r="H16882" t="str">
        <f t="shared" si="1325"/>
        <v>KD</v>
      </c>
      <c r="I16882" s="2">
        <f t="shared" si="1327"/>
        <v>2020</v>
      </c>
      <c r="J16882" s="2">
        <f t="shared" si="1328"/>
        <v>6</v>
      </c>
      <c r="K16882" t="str">
        <f t="shared" si="1329"/>
        <v>Waterjuffer</v>
      </c>
      <c r="L16882" s="25">
        <f t="shared" si="1326"/>
        <v>21.857142857142858</v>
      </c>
    </row>
    <row r="16883" spans="1:12" x14ac:dyDescent="0.25">
      <c r="A16883">
        <v>948</v>
      </c>
      <c r="B16883" t="s">
        <v>101</v>
      </c>
      <c r="C16883" s="1">
        <v>43984.458333333336</v>
      </c>
      <c r="D16883">
        <v>1</v>
      </c>
      <c r="E16883" t="s">
        <v>8</v>
      </c>
      <c r="F16883" t="s">
        <v>9</v>
      </c>
      <c r="G16883">
        <v>2</v>
      </c>
      <c r="H16883" t="str">
        <f t="shared" si="1325"/>
        <v>KD</v>
      </c>
      <c r="I16883" s="2">
        <f t="shared" si="1327"/>
        <v>2020</v>
      </c>
      <c r="J16883" s="2">
        <f t="shared" si="1328"/>
        <v>6</v>
      </c>
      <c r="K16883" t="str">
        <f t="shared" si="1329"/>
        <v>Pantserjuffers</v>
      </c>
      <c r="L16883" s="25">
        <f t="shared" si="1326"/>
        <v>21.857142857142858</v>
      </c>
    </row>
    <row r="16884" spans="1:12" x14ac:dyDescent="0.25">
      <c r="A16884">
        <v>948</v>
      </c>
      <c r="B16884" t="s">
        <v>101</v>
      </c>
      <c r="C16884" s="1">
        <v>43984.458333333336</v>
      </c>
      <c r="D16884">
        <v>1</v>
      </c>
      <c r="E16884" t="s">
        <v>10</v>
      </c>
      <c r="F16884" t="s">
        <v>11</v>
      </c>
      <c r="G16884">
        <v>1</v>
      </c>
      <c r="H16884" t="str">
        <f t="shared" si="1325"/>
        <v>KD</v>
      </c>
      <c r="I16884" s="2">
        <f t="shared" si="1327"/>
        <v>2020</v>
      </c>
      <c r="J16884" s="2">
        <f t="shared" si="1328"/>
        <v>6</v>
      </c>
      <c r="K16884" t="str">
        <f t="shared" si="1329"/>
        <v>Waterjuffer</v>
      </c>
      <c r="L16884" s="25">
        <f t="shared" si="1326"/>
        <v>21.857142857142858</v>
      </c>
    </row>
    <row r="16885" spans="1:12" x14ac:dyDescent="0.25">
      <c r="A16885">
        <v>948</v>
      </c>
      <c r="B16885" t="s">
        <v>101</v>
      </c>
      <c r="C16885" s="1">
        <v>43984.458333333336</v>
      </c>
      <c r="D16885">
        <v>1</v>
      </c>
      <c r="E16885" t="s">
        <v>16</v>
      </c>
      <c r="F16885" t="s">
        <v>17</v>
      </c>
      <c r="G16885">
        <v>43</v>
      </c>
      <c r="H16885" t="str">
        <f t="shared" si="1325"/>
        <v>KD</v>
      </c>
      <c r="I16885" s="2">
        <f t="shared" si="1327"/>
        <v>2020</v>
      </c>
      <c r="J16885" s="2">
        <f t="shared" si="1328"/>
        <v>6</v>
      </c>
      <c r="K16885" t="str">
        <f t="shared" si="1329"/>
        <v>Waterjuffer</v>
      </c>
      <c r="L16885" s="25">
        <f t="shared" si="1326"/>
        <v>21.857142857142858</v>
      </c>
    </row>
    <row r="16886" spans="1:12" x14ac:dyDescent="0.25">
      <c r="A16886">
        <v>948</v>
      </c>
      <c r="B16886" t="s">
        <v>101</v>
      </c>
      <c r="C16886" s="1">
        <v>43984.458333333336</v>
      </c>
      <c r="D16886">
        <v>1</v>
      </c>
      <c r="E16886" t="s">
        <v>12</v>
      </c>
      <c r="F16886" t="s">
        <v>13</v>
      </c>
      <c r="G16886">
        <v>3</v>
      </c>
      <c r="H16886" t="str">
        <f t="shared" si="1325"/>
        <v>KD</v>
      </c>
      <c r="I16886" s="2">
        <f t="shared" si="1327"/>
        <v>2020</v>
      </c>
      <c r="J16886" s="2">
        <f t="shared" si="1328"/>
        <v>6</v>
      </c>
      <c r="K16886" t="str">
        <f t="shared" si="1329"/>
        <v>Waterjuffer</v>
      </c>
      <c r="L16886" s="25">
        <f t="shared" si="1326"/>
        <v>21.857142857142858</v>
      </c>
    </row>
    <row r="16887" spans="1:12" x14ac:dyDescent="0.25">
      <c r="A16887">
        <v>948</v>
      </c>
      <c r="B16887" t="s">
        <v>101</v>
      </c>
      <c r="C16887" s="1">
        <v>43984.458333333336</v>
      </c>
      <c r="D16887">
        <v>1</v>
      </c>
      <c r="E16887" t="s">
        <v>28</v>
      </c>
      <c r="F16887" t="s">
        <v>29</v>
      </c>
      <c r="G16887">
        <v>9</v>
      </c>
      <c r="H16887" t="str">
        <f t="shared" si="1325"/>
        <v>KD</v>
      </c>
      <c r="I16887" s="2">
        <f t="shared" si="1327"/>
        <v>2020</v>
      </c>
      <c r="J16887" s="2">
        <f t="shared" si="1328"/>
        <v>6</v>
      </c>
      <c r="K16887" t="str">
        <f t="shared" si="1329"/>
        <v>Korenbouten</v>
      </c>
      <c r="L16887" s="25">
        <f t="shared" si="1326"/>
        <v>21.857142857142858</v>
      </c>
    </row>
    <row r="16888" spans="1:12" x14ac:dyDescent="0.25">
      <c r="A16888">
        <v>948</v>
      </c>
      <c r="B16888" t="s">
        <v>101</v>
      </c>
      <c r="C16888" s="1">
        <v>44006.458333333336</v>
      </c>
      <c r="D16888">
        <v>1</v>
      </c>
      <c r="E16888" t="s">
        <v>32</v>
      </c>
      <c r="F16888" t="s">
        <v>33</v>
      </c>
      <c r="G16888">
        <v>26</v>
      </c>
      <c r="H16888" t="str">
        <f t="shared" si="1325"/>
        <v>KD</v>
      </c>
      <c r="I16888" s="2">
        <f t="shared" si="1327"/>
        <v>2020</v>
      </c>
      <c r="J16888" s="2">
        <f t="shared" si="1328"/>
        <v>6</v>
      </c>
      <c r="K16888" t="str">
        <f t="shared" si="1329"/>
        <v>Korenbouten</v>
      </c>
      <c r="L16888" s="25">
        <f t="shared" si="1326"/>
        <v>25</v>
      </c>
    </row>
    <row r="16889" spans="1:12" x14ac:dyDescent="0.25">
      <c r="A16889">
        <v>948</v>
      </c>
      <c r="B16889" t="s">
        <v>101</v>
      </c>
      <c r="C16889" s="1">
        <v>44006.458333333336</v>
      </c>
      <c r="D16889">
        <v>1</v>
      </c>
      <c r="E16889" t="s">
        <v>30</v>
      </c>
      <c r="F16889" t="s">
        <v>31</v>
      </c>
      <c r="G16889">
        <v>1</v>
      </c>
      <c r="H16889" t="str">
        <f t="shared" si="1325"/>
        <v>KD</v>
      </c>
      <c r="I16889" s="2">
        <f t="shared" si="1327"/>
        <v>2020</v>
      </c>
      <c r="J16889" s="2">
        <f t="shared" si="1328"/>
        <v>6</v>
      </c>
      <c r="K16889" t="str">
        <f t="shared" si="1329"/>
        <v>Pantserjuffers</v>
      </c>
      <c r="L16889" s="25">
        <f t="shared" si="1326"/>
        <v>25</v>
      </c>
    </row>
    <row r="16890" spans="1:12" x14ac:dyDescent="0.25">
      <c r="A16890">
        <v>948</v>
      </c>
      <c r="B16890" t="s">
        <v>101</v>
      </c>
      <c r="C16890" s="1">
        <v>44006.458333333336</v>
      </c>
      <c r="D16890">
        <v>1</v>
      </c>
      <c r="E16890" t="s">
        <v>10</v>
      </c>
      <c r="F16890" t="s">
        <v>11</v>
      </c>
      <c r="G16890">
        <v>14</v>
      </c>
      <c r="H16890" t="str">
        <f t="shared" si="1325"/>
        <v>KD</v>
      </c>
      <c r="I16890" s="2">
        <f t="shared" si="1327"/>
        <v>2020</v>
      </c>
      <c r="J16890" s="2">
        <f t="shared" si="1328"/>
        <v>6</v>
      </c>
      <c r="K16890" t="str">
        <f t="shared" si="1329"/>
        <v>Waterjuffer</v>
      </c>
      <c r="L16890" s="25">
        <f t="shared" si="1326"/>
        <v>25</v>
      </c>
    </row>
    <row r="16891" spans="1:12" x14ac:dyDescent="0.25">
      <c r="A16891">
        <v>948</v>
      </c>
      <c r="B16891" t="s">
        <v>101</v>
      </c>
      <c r="C16891" s="1">
        <v>44006.458333333336</v>
      </c>
      <c r="D16891">
        <v>1</v>
      </c>
      <c r="E16891" t="s">
        <v>42</v>
      </c>
      <c r="F16891" t="s">
        <v>43</v>
      </c>
      <c r="G16891">
        <v>8</v>
      </c>
      <c r="H16891" t="str">
        <f t="shared" si="1325"/>
        <v>KD</v>
      </c>
      <c r="I16891" s="2">
        <f t="shared" si="1327"/>
        <v>2020</v>
      </c>
      <c r="J16891" s="2">
        <f t="shared" si="1328"/>
        <v>6</v>
      </c>
      <c r="K16891" t="str">
        <f t="shared" si="1329"/>
        <v>Korenbouten</v>
      </c>
      <c r="L16891" s="25">
        <f t="shared" si="1326"/>
        <v>25</v>
      </c>
    </row>
    <row r="16892" spans="1:12" x14ac:dyDescent="0.25">
      <c r="A16892">
        <v>948</v>
      </c>
      <c r="B16892" t="s">
        <v>101</v>
      </c>
      <c r="C16892" s="1">
        <v>44006.458333333336</v>
      </c>
      <c r="D16892">
        <v>1</v>
      </c>
      <c r="E16892" t="s">
        <v>28</v>
      </c>
      <c r="F16892" t="s">
        <v>29</v>
      </c>
      <c r="G16892">
        <v>5</v>
      </c>
      <c r="H16892" t="str">
        <f t="shared" si="1325"/>
        <v>KD</v>
      </c>
      <c r="I16892" s="2">
        <f t="shared" si="1327"/>
        <v>2020</v>
      </c>
      <c r="J16892" s="2">
        <f t="shared" si="1328"/>
        <v>6</v>
      </c>
      <c r="K16892" t="str">
        <f t="shared" si="1329"/>
        <v>Korenbouten</v>
      </c>
      <c r="L16892" s="25">
        <f t="shared" si="1326"/>
        <v>25</v>
      </c>
    </row>
    <row r="16893" spans="1:12" x14ac:dyDescent="0.25">
      <c r="A16893">
        <v>948</v>
      </c>
      <c r="B16893" t="s">
        <v>101</v>
      </c>
      <c r="C16893" s="1">
        <v>44006.458333333336</v>
      </c>
      <c r="D16893">
        <v>1</v>
      </c>
      <c r="E16893" t="s">
        <v>24</v>
      </c>
      <c r="F16893" t="s">
        <v>25</v>
      </c>
      <c r="G16893">
        <v>1</v>
      </c>
      <c r="H16893" t="str">
        <f t="shared" si="1325"/>
        <v>KD</v>
      </c>
      <c r="I16893" s="2">
        <f t="shared" si="1327"/>
        <v>2020</v>
      </c>
      <c r="J16893" s="2">
        <f t="shared" si="1328"/>
        <v>6</v>
      </c>
      <c r="K16893" t="str">
        <f t="shared" si="1329"/>
        <v>Glazenmakers</v>
      </c>
      <c r="L16893" s="25">
        <f t="shared" si="1326"/>
        <v>25</v>
      </c>
    </row>
    <row r="16894" spans="1:12" x14ac:dyDescent="0.25">
      <c r="A16894">
        <v>948</v>
      </c>
      <c r="B16894" t="s">
        <v>101</v>
      </c>
      <c r="C16894" s="1">
        <v>44006.458333333336</v>
      </c>
      <c r="D16894">
        <v>1</v>
      </c>
      <c r="E16894" t="s">
        <v>14</v>
      </c>
      <c r="F16894" t="s">
        <v>15</v>
      </c>
      <c r="G16894">
        <v>46</v>
      </c>
      <c r="H16894" t="str">
        <f t="shared" si="1325"/>
        <v>KD</v>
      </c>
      <c r="I16894" s="2">
        <f t="shared" si="1327"/>
        <v>2020</v>
      </c>
      <c r="J16894" s="2">
        <f t="shared" si="1328"/>
        <v>6</v>
      </c>
      <c r="K16894" t="str">
        <f t="shared" si="1329"/>
        <v>Waterjuffer</v>
      </c>
      <c r="L16894" s="25">
        <f t="shared" si="1326"/>
        <v>25</v>
      </c>
    </row>
    <row r="16895" spans="1:12" x14ac:dyDescent="0.25">
      <c r="A16895">
        <v>948</v>
      </c>
      <c r="B16895" t="s">
        <v>101</v>
      </c>
      <c r="C16895" s="1">
        <v>44025.583333333336</v>
      </c>
      <c r="D16895">
        <v>1</v>
      </c>
      <c r="E16895" t="s">
        <v>32</v>
      </c>
      <c r="F16895" t="s">
        <v>33</v>
      </c>
      <c r="G16895">
        <v>1</v>
      </c>
      <c r="H16895" t="str">
        <f t="shared" si="1325"/>
        <v>KD</v>
      </c>
      <c r="I16895" s="2">
        <f t="shared" si="1327"/>
        <v>2020</v>
      </c>
      <c r="J16895" s="2">
        <f t="shared" si="1328"/>
        <v>7</v>
      </c>
      <c r="K16895" t="str">
        <f t="shared" si="1329"/>
        <v>Korenbouten</v>
      </c>
      <c r="L16895" s="25">
        <f t="shared" si="1326"/>
        <v>27.714285714285715</v>
      </c>
    </row>
    <row r="16896" spans="1:12" x14ac:dyDescent="0.25">
      <c r="A16896">
        <v>948</v>
      </c>
      <c r="B16896" t="s">
        <v>101</v>
      </c>
      <c r="C16896" s="1">
        <v>44025.583333333336</v>
      </c>
      <c r="D16896">
        <v>1</v>
      </c>
      <c r="E16896" t="s">
        <v>30</v>
      </c>
      <c r="F16896" t="s">
        <v>31</v>
      </c>
      <c r="G16896">
        <v>5</v>
      </c>
      <c r="H16896" t="str">
        <f t="shared" si="1325"/>
        <v>KD</v>
      </c>
      <c r="I16896" s="2">
        <f t="shared" si="1327"/>
        <v>2020</v>
      </c>
      <c r="J16896" s="2">
        <f t="shared" si="1328"/>
        <v>7</v>
      </c>
      <c r="K16896" t="str">
        <f t="shared" si="1329"/>
        <v>Pantserjuffers</v>
      </c>
      <c r="L16896" s="25">
        <f t="shared" si="1326"/>
        <v>27.714285714285715</v>
      </c>
    </row>
    <row r="16897" spans="1:12" x14ac:dyDescent="0.25">
      <c r="A16897">
        <v>948</v>
      </c>
      <c r="B16897" t="s">
        <v>101</v>
      </c>
      <c r="C16897" s="1">
        <v>44025.583333333336</v>
      </c>
      <c r="D16897">
        <v>1</v>
      </c>
      <c r="E16897" t="s">
        <v>26</v>
      </c>
      <c r="F16897" t="s">
        <v>27</v>
      </c>
      <c r="G16897">
        <v>1</v>
      </c>
      <c r="H16897" t="str">
        <f t="shared" si="1325"/>
        <v>KD</v>
      </c>
      <c r="I16897" s="2">
        <f t="shared" si="1327"/>
        <v>2020</v>
      </c>
      <c r="J16897" s="2">
        <f t="shared" si="1328"/>
        <v>7</v>
      </c>
      <c r="K16897" t="str">
        <f t="shared" si="1329"/>
        <v>Glazenmakers</v>
      </c>
      <c r="L16897" s="25">
        <f t="shared" si="1326"/>
        <v>27.714285714285715</v>
      </c>
    </row>
    <row r="16898" spans="1:12" x14ac:dyDescent="0.25">
      <c r="A16898">
        <v>948</v>
      </c>
      <c r="B16898" t="s">
        <v>101</v>
      </c>
      <c r="C16898" s="1">
        <v>44025.583333333336</v>
      </c>
      <c r="D16898">
        <v>1</v>
      </c>
      <c r="E16898" t="s">
        <v>10</v>
      </c>
      <c r="F16898" t="s">
        <v>11</v>
      </c>
      <c r="G16898">
        <v>2</v>
      </c>
      <c r="H16898" t="str">
        <f t="shared" ref="H16898:H16961" si="1330">VLOOKUP(A16898,$N$2:$O$51,2,FALSE)</f>
        <v>KD</v>
      </c>
      <c r="I16898" s="2">
        <f t="shared" si="1327"/>
        <v>2020</v>
      </c>
      <c r="J16898" s="2">
        <f t="shared" si="1328"/>
        <v>7</v>
      </c>
      <c r="K16898" t="str">
        <f t="shared" si="1329"/>
        <v>Waterjuffer</v>
      </c>
      <c r="L16898" s="25">
        <f t="shared" si="1326"/>
        <v>27.714285714285715</v>
      </c>
    </row>
    <row r="16899" spans="1:12" x14ac:dyDescent="0.25">
      <c r="A16899">
        <v>948</v>
      </c>
      <c r="B16899" t="s">
        <v>101</v>
      </c>
      <c r="C16899" s="1">
        <v>44025.583333333336</v>
      </c>
      <c r="D16899">
        <v>1</v>
      </c>
      <c r="E16899" t="s">
        <v>14</v>
      </c>
      <c r="F16899" t="s">
        <v>15</v>
      </c>
      <c r="G16899">
        <v>22</v>
      </c>
      <c r="H16899" t="str">
        <f t="shared" si="1330"/>
        <v>KD</v>
      </c>
      <c r="I16899" s="2">
        <f t="shared" si="1327"/>
        <v>2020</v>
      </c>
      <c r="J16899" s="2">
        <f t="shared" si="1328"/>
        <v>7</v>
      </c>
      <c r="K16899" t="str">
        <f t="shared" si="1329"/>
        <v>Waterjuffer</v>
      </c>
      <c r="L16899" s="25">
        <f t="shared" ref="L16899:L16962" si="1331">(ROUNDDOWN(C16899-DATE(I16899,1,1),0))/7</f>
        <v>27.714285714285715</v>
      </c>
    </row>
    <row r="16900" spans="1:12" x14ac:dyDescent="0.25">
      <c r="A16900">
        <v>948</v>
      </c>
      <c r="B16900" t="s">
        <v>101</v>
      </c>
      <c r="C16900" s="1">
        <v>44049.458333333336</v>
      </c>
      <c r="D16900">
        <v>1</v>
      </c>
      <c r="E16900" t="s">
        <v>32</v>
      </c>
      <c r="F16900" t="s">
        <v>33</v>
      </c>
      <c r="G16900">
        <v>9</v>
      </c>
      <c r="H16900" t="str">
        <f t="shared" si="1330"/>
        <v>KD</v>
      </c>
      <c r="I16900" s="2">
        <f t="shared" si="1327"/>
        <v>2020</v>
      </c>
      <c r="J16900" s="2">
        <f t="shared" si="1328"/>
        <v>8</v>
      </c>
      <c r="K16900" t="str">
        <f t="shared" si="1329"/>
        <v>Korenbouten</v>
      </c>
      <c r="L16900" s="25">
        <f t="shared" si="1331"/>
        <v>31.142857142857142</v>
      </c>
    </row>
    <row r="16901" spans="1:12" x14ac:dyDescent="0.25">
      <c r="A16901">
        <v>948</v>
      </c>
      <c r="B16901" t="s">
        <v>101</v>
      </c>
      <c r="C16901" s="1">
        <v>44049.458333333336</v>
      </c>
      <c r="D16901">
        <v>1</v>
      </c>
      <c r="E16901" t="s">
        <v>26</v>
      </c>
      <c r="F16901" t="s">
        <v>27</v>
      </c>
      <c r="G16901">
        <v>1</v>
      </c>
      <c r="H16901" t="str">
        <f t="shared" si="1330"/>
        <v>KD</v>
      </c>
      <c r="I16901" s="2">
        <f t="shared" si="1327"/>
        <v>2020</v>
      </c>
      <c r="J16901" s="2">
        <f t="shared" si="1328"/>
        <v>8</v>
      </c>
      <c r="K16901" t="str">
        <f t="shared" si="1329"/>
        <v>Glazenmakers</v>
      </c>
      <c r="L16901" s="25">
        <f t="shared" si="1331"/>
        <v>31.142857142857142</v>
      </c>
    </row>
    <row r="16902" spans="1:12" x14ac:dyDescent="0.25">
      <c r="A16902">
        <v>948</v>
      </c>
      <c r="B16902" t="s">
        <v>101</v>
      </c>
      <c r="C16902" s="1">
        <v>44049.458333333336</v>
      </c>
      <c r="D16902">
        <v>1</v>
      </c>
      <c r="E16902" t="s">
        <v>36</v>
      </c>
      <c r="F16902" t="s">
        <v>37</v>
      </c>
      <c r="G16902">
        <v>1</v>
      </c>
      <c r="H16902" t="str">
        <f t="shared" si="1330"/>
        <v>KD</v>
      </c>
      <c r="I16902" s="2">
        <f t="shared" si="1327"/>
        <v>2020</v>
      </c>
      <c r="J16902" s="2">
        <f t="shared" si="1328"/>
        <v>8</v>
      </c>
      <c r="K16902" t="str">
        <f t="shared" si="1329"/>
        <v>Glazenmakers</v>
      </c>
      <c r="L16902" s="25">
        <f t="shared" si="1331"/>
        <v>31.142857142857142</v>
      </c>
    </row>
    <row r="16903" spans="1:12" x14ac:dyDescent="0.25">
      <c r="A16903">
        <v>948</v>
      </c>
      <c r="B16903" t="s">
        <v>101</v>
      </c>
      <c r="C16903" s="1">
        <v>44049.458333333336</v>
      </c>
      <c r="D16903">
        <v>1</v>
      </c>
      <c r="E16903" t="s">
        <v>14</v>
      </c>
      <c r="F16903" t="s">
        <v>15</v>
      </c>
      <c r="G16903">
        <v>18</v>
      </c>
      <c r="H16903" t="str">
        <f t="shared" si="1330"/>
        <v>KD</v>
      </c>
      <c r="I16903" s="2">
        <f t="shared" si="1327"/>
        <v>2020</v>
      </c>
      <c r="J16903" s="2">
        <f t="shared" si="1328"/>
        <v>8</v>
      </c>
      <c r="K16903" t="str">
        <f t="shared" si="1329"/>
        <v>Waterjuffer</v>
      </c>
      <c r="L16903" s="25">
        <f t="shared" si="1331"/>
        <v>31.142857142857142</v>
      </c>
    </row>
    <row r="16904" spans="1:12" x14ac:dyDescent="0.25">
      <c r="A16904">
        <v>948</v>
      </c>
      <c r="B16904" t="s">
        <v>101</v>
      </c>
      <c r="C16904" s="1">
        <v>44091.541666666664</v>
      </c>
      <c r="D16904">
        <v>1</v>
      </c>
      <c r="E16904" t="s">
        <v>32</v>
      </c>
      <c r="F16904" t="s">
        <v>33</v>
      </c>
      <c r="G16904">
        <v>2</v>
      </c>
      <c r="H16904" t="str">
        <f t="shared" si="1330"/>
        <v>KD</v>
      </c>
      <c r="I16904" s="2">
        <f t="shared" si="1327"/>
        <v>2020</v>
      </c>
      <c r="J16904" s="2">
        <f t="shared" si="1328"/>
        <v>9</v>
      </c>
      <c r="K16904" t="str">
        <f t="shared" si="1329"/>
        <v>Korenbouten</v>
      </c>
      <c r="L16904" s="25">
        <f t="shared" si="1331"/>
        <v>37.142857142857146</v>
      </c>
    </row>
    <row r="16905" spans="1:12" x14ac:dyDescent="0.25">
      <c r="A16905">
        <v>948</v>
      </c>
      <c r="B16905" t="s">
        <v>101</v>
      </c>
      <c r="C16905" s="1">
        <v>44091.541666666664</v>
      </c>
      <c r="D16905">
        <v>1</v>
      </c>
      <c r="E16905" t="s">
        <v>14</v>
      </c>
      <c r="F16905" t="s">
        <v>15</v>
      </c>
      <c r="G16905">
        <v>2</v>
      </c>
      <c r="H16905" t="str">
        <f t="shared" si="1330"/>
        <v>KD</v>
      </c>
      <c r="I16905" s="2">
        <f t="shared" si="1327"/>
        <v>2020</v>
      </c>
      <c r="J16905" s="2">
        <f t="shared" si="1328"/>
        <v>9</v>
      </c>
      <c r="K16905" t="str">
        <f t="shared" si="1329"/>
        <v>Waterjuffer</v>
      </c>
      <c r="L16905" s="25">
        <f t="shared" si="1331"/>
        <v>37.142857142857146</v>
      </c>
    </row>
    <row r="16906" spans="1:12" x14ac:dyDescent="0.25">
      <c r="A16906">
        <v>948</v>
      </c>
      <c r="B16906" t="s">
        <v>101</v>
      </c>
      <c r="C16906" s="1">
        <v>44091.541666666664</v>
      </c>
      <c r="D16906">
        <v>1</v>
      </c>
      <c r="E16906" t="s">
        <v>36</v>
      </c>
      <c r="F16906" t="s">
        <v>37</v>
      </c>
      <c r="G16906">
        <v>2</v>
      </c>
      <c r="H16906" t="str">
        <f t="shared" si="1330"/>
        <v>KD</v>
      </c>
      <c r="I16906" s="2">
        <f t="shared" si="1327"/>
        <v>2020</v>
      </c>
      <c r="J16906" s="2">
        <f t="shared" si="1328"/>
        <v>9</v>
      </c>
      <c r="K16906" t="str">
        <f t="shared" si="1329"/>
        <v>Glazenmakers</v>
      </c>
      <c r="L16906" s="25">
        <f t="shared" si="1331"/>
        <v>37.142857142857146</v>
      </c>
    </row>
    <row r="16907" spans="1:12" x14ac:dyDescent="0.25">
      <c r="A16907">
        <v>948</v>
      </c>
      <c r="B16907" t="s">
        <v>101</v>
      </c>
      <c r="C16907" s="1">
        <v>44100.614583333336</v>
      </c>
      <c r="D16907">
        <v>1</v>
      </c>
      <c r="E16907" t="s">
        <v>30</v>
      </c>
      <c r="F16907" t="s">
        <v>31</v>
      </c>
      <c r="G16907">
        <v>1</v>
      </c>
      <c r="H16907" t="str">
        <f t="shared" si="1330"/>
        <v>KD</v>
      </c>
      <c r="I16907" s="2">
        <f t="shared" si="1327"/>
        <v>2020</v>
      </c>
      <c r="J16907" s="2">
        <f t="shared" si="1328"/>
        <v>9</v>
      </c>
      <c r="K16907" t="str">
        <f t="shared" si="1329"/>
        <v>Pantserjuffers</v>
      </c>
      <c r="L16907" s="25">
        <f t="shared" si="1331"/>
        <v>38.428571428571431</v>
      </c>
    </row>
    <row r="16908" spans="1:12" x14ac:dyDescent="0.25">
      <c r="A16908">
        <v>948</v>
      </c>
      <c r="B16908" t="s">
        <v>101</v>
      </c>
      <c r="C16908" s="1">
        <v>44100.614583333336</v>
      </c>
      <c r="D16908">
        <v>1</v>
      </c>
      <c r="E16908" t="s">
        <v>10</v>
      </c>
      <c r="F16908" t="s">
        <v>11</v>
      </c>
      <c r="G16908">
        <v>2</v>
      </c>
      <c r="H16908" t="str">
        <f t="shared" si="1330"/>
        <v>KD</v>
      </c>
      <c r="I16908" s="2">
        <f t="shared" si="1327"/>
        <v>2020</v>
      </c>
      <c r="J16908" s="2">
        <f t="shared" si="1328"/>
        <v>9</v>
      </c>
      <c r="K16908" t="str">
        <f t="shared" si="1329"/>
        <v>Waterjuffer</v>
      </c>
      <c r="L16908" s="25">
        <f t="shared" si="1331"/>
        <v>38.428571428571431</v>
      </c>
    </row>
    <row r="16909" spans="1:12" x14ac:dyDescent="0.25">
      <c r="A16909">
        <v>948</v>
      </c>
      <c r="B16909" t="s">
        <v>101</v>
      </c>
      <c r="C16909" s="1">
        <v>44100.614583333336</v>
      </c>
      <c r="D16909">
        <v>1</v>
      </c>
      <c r="E16909" t="s">
        <v>36</v>
      </c>
      <c r="F16909" t="s">
        <v>37</v>
      </c>
      <c r="G16909">
        <v>2</v>
      </c>
      <c r="H16909" t="str">
        <f t="shared" si="1330"/>
        <v>KD</v>
      </c>
      <c r="I16909" s="2">
        <f t="shared" si="1327"/>
        <v>2020</v>
      </c>
      <c r="J16909" s="2">
        <f t="shared" si="1328"/>
        <v>9</v>
      </c>
      <c r="K16909" t="str">
        <f t="shared" si="1329"/>
        <v>Glazenmakers</v>
      </c>
      <c r="L16909" s="25">
        <f t="shared" si="1331"/>
        <v>38.428571428571431</v>
      </c>
    </row>
    <row r="16910" spans="1:12" x14ac:dyDescent="0.25">
      <c r="A16910">
        <v>948</v>
      </c>
      <c r="B16910" t="s">
        <v>101</v>
      </c>
      <c r="C16910" s="1">
        <v>44100.614583333336</v>
      </c>
      <c r="D16910">
        <v>1</v>
      </c>
      <c r="E16910" t="s">
        <v>42</v>
      </c>
      <c r="F16910" t="s">
        <v>43</v>
      </c>
      <c r="G16910">
        <v>1</v>
      </c>
      <c r="H16910" t="str">
        <f t="shared" si="1330"/>
        <v>KD</v>
      </c>
      <c r="I16910" s="2">
        <f t="shared" si="1327"/>
        <v>2020</v>
      </c>
      <c r="J16910" s="2">
        <f t="shared" si="1328"/>
        <v>9</v>
      </c>
      <c r="K16910" t="str">
        <f t="shared" si="1329"/>
        <v>Korenbouten</v>
      </c>
      <c r="L16910" s="25">
        <f t="shared" si="1331"/>
        <v>38.428571428571431</v>
      </c>
    </row>
    <row r="16911" spans="1:12" x14ac:dyDescent="0.25">
      <c r="A16911">
        <v>948</v>
      </c>
      <c r="B16911" t="s">
        <v>101</v>
      </c>
      <c r="C16911" s="1">
        <v>44329.607638888891</v>
      </c>
      <c r="D16911">
        <v>1</v>
      </c>
      <c r="E16911" t="s">
        <v>20</v>
      </c>
      <c r="F16911" t="s">
        <v>21</v>
      </c>
      <c r="G16911">
        <v>3</v>
      </c>
      <c r="H16911" t="str">
        <f t="shared" si="1330"/>
        <v>KD</v>
      </c>
      <c r="I16911" s="2">
        <f t="shared" si="1327"/>
        <v>2021</v>
      </c>
      <c r="J16911" s="2">
        <f t="shared" si="1328"/>
        <v>5</v>
      </c>
      <c r="K16911" t="str">
        <f t="shared" si="1329"/>
        <v>Waterjuffer</v>
      </c>
      <c r="L16911" s="25">
        <f t="shared" si="1331"/>
        <v>18.857142857142858</v>
      </c>
    </row>
    <row r="16912" spans="1:12" x14ac:dyDescent="0.25">
      <c r="A16912">
        <v>948</v>
      </c>
      <c r="B16912" t="s">
        <v>101</v>
      </c>
      <c r="C16912" s="1">
        <v>44329.607638888891</v>
      </c>
      <c r="D16912">
        <v>1</v>
      </c>
      <c r="E16912" t="s">
        <v>8</v>
      </c>
      <c r="F16912" t="s">
        <v>9</v>
      </c>
      <c r="G16912">
        <v>6</v>
      </c>
      <c r="H16912" t="str">
        <f t="shared" si="1330"/>
        <v>KD</v>
      </c>
      <c r="I16912" s="2">
        <f t="shared" si="1327"/>
        <v>2021</v>
      </c>
      <c r="J16912" s="2">
        <f t="shared" si="1328"/>
        <v>5</v>
      </c>
      <c r="K16912" t="str">
        <f t="shared" si="1329"/>
        <v>Pantserjuffers</v>
      </c>
      <c r="L16912" s="25">
        <f t="shared" si="1331"/>
        <v>18.857142857142858</v>
      </c>
    </row>
    <row r="16913" spans="1:12" x14ac:dyDescent="0.25">
      <c r="A16913">
        <v>948</v>
      </c>
      <c r="B16913" t="s">
        <v>101</v>
      </c>
      <c r="C16913" s="1">
        <v>44329.607638888891</v>
      </c>
      <c r="D16913">
        <v>1</v>
      </c>
      <c r="E16913" t="s">
        <v>16</v>
      </c>
      <c r="F16913" t="s">
        <v>17</v>
      </c>
      <c r="G16913">
        <v>6</v>
      </c>
      <c r="H16913" t="str">
        <f t="shared" si="1330"/>
        <v>KD</v>
      </c>
      <c r="I16913" s="2">
        <f t="shared" si="1327"/>
        <v>2021</v>
      </c>
      <c r="J16913" s="2">
        <f t="shared" si="1328"/>
        <v>5</v>
      </c>
      <c r="K16913" t="str">
        <f t="shared" si="1329"/>
        <v>Waterjuffer</v>
      </c>
      <c r="L16913" s="25">
        <f t="shared" si="1331"/>
        <v>18.857142857142858</v>
      </c>
    </row>
    <row r="16914" spans="1:12" x14ac:dyDescent="0.25">
      <c r="A16914">
        <v>948</v>
      </c>
      <c r="B16914" t="s">
        <v>101</v>
      </c>
      <c r="C16914" s="1">
        <v>44329.607638888891</v>
      </c>
      <c r="D16914">
        <v>1</v>
      </c>
      <c r="E16914" t="s">
        <v>28</v>
      </c>
      <c r="F16914" t="s">
        <v>29</v>
      </c>
      <c r="G16914">
        <v>1</v>
      </c>
      <c r="H16914" t="str">
        <f t="shared" si="1330"/>
        <v>KD</v>
      </c>
      <c r="I16914" s="2">
        <f t="shared" si="1327"/>
        <v>2021</v>
      </c>
      <c r="J16914" s="2">
        <f t="shared" si="1328"/>
        <v>5</v>
      </c>
      <c r="K16914" t="str">
        <f t="shared" si="1329"/>
        <v>Korenbouten</v>
      </c>
      <c r="L16914" s="25">
        <f t="shared" si="1331"/>
        <v>18.857142857142858</v>
      </c>
    </row>
    <row r="16915" spans="1:12" x14ac:dyDescent="0.25">
      <c r="A16915">
        <v>948</v>
      </c>
      <c r="B16915" t="s">
        <v>101</v>
      </c>
      <c r="C16915" s="1">
        <v>44329.607638888891</v>
      </c>
      <c r="D16915">
        <v>1</v>
      </c>
      <c r="E16915" t="s">
        <v>12</v>
      </c>
      <c r="F16915" t="s">
        <v>13</v>
      </c>
      <c r="G16915">
        <v>3</v>
      </c>
      <c r="H16915" t="str">
        <f t="shared" si="1330"/>
        <v>KD</v>
      </c>
      <c r="I16915" s="2">
        <f t="shared" si="1327"/>
        <v>2021</v>
      </c>
      <c r="J16915" s="2">
        <f t="shared" si="1328"/>
        <v>5</v>
      </c>
      <c r="K16915" t="str">
        <f t="shared" si="1329"/>
        <v>Waterjuffer</v>
      </c>
      <c r="L16915" s="25">
        <f t="shared" si="1331"/>
        <v>18.857142857142858</v>
      </c>
    </row>
    <row r="16916" spans="1:12" x14ac:dyDescent="0.25">
      <c r="A16916">
        <v>948</v>
      </c>
      <c r="B16916" t="s">
        <v>101</v>
      </c>
      <c r="C16916" s="1">
        <v>44329.607638888891</v>
      </c>
      <c r="D16916">
        <v>1</v>
      </c>
      <c r="E16916" t="s">
        <v>14</v>
      </c>
      <c r="F16916" t="s">
        <v>15</v>
      </c>
      <c r="G16916">
        <v>1</v>
      </c>
      <c r="H16916" t="str">
        <f t="shared" si="1330"/>
        <v>KD</v>
      </c>
      <c r="I16916" s="2">
        <f t="shared" si="1327"/>
        <v>2021</v>
      </c>
      <c r="J16916" s="2">
        <f t="shared" si="1328"/>
        <v>5</v>
      </c>
      <c r="K16916" t="str">
        <f t="shared" si="1329"/>
        <v>Waterjuffer</v>
      </c>
      <c r="L16916" s="25">
        <f t="shared" si="1331"/>
        <v>18.857142857142858</v>
      </c>
    </row>
    <row r="16917" spans="1:12" x14ac:dyDescent="0.25">
      <c r="A16917">
        <v>948</v>
      </c>
      <c r="B16917" t="s">
        <v>101</v>
      </c>
      <c r="C16917" s="1">
        <v>44346.583333333336</v>
      </c>
      <c r="D16917">
        <v>1</v>
      </c>
      <c r="E16917" t="s">
        <v>16</v>
      </c>
      <c r="F16917" t="s">
        <v>17</v>
      </c>
      <c r="G16917">
        <v>79</v>
      </c>
      <c r="H16917" t="str">
        <f t="shared" si="1330"/>
        <v>KD</v>
      </c>
      <c r="I16917" s="2">
        <f t="shared" si="1327"/>
        <v>2021</v>
      </c>
      <c r="J16917" s="2">
        <f t="shared" si="1328"/>
        <v>5</v>
      </c>
      <c r="K16917" t="str">
        <f t="shared" si="1329"/>
        <v>Waterjuffer</v>
      </c>
      <c r="L16917" s="25">
        <f t="shared" si="1331"/>
        <v>21.285714285714285</v>
      </c>
    </row>
    <row r="16918" spans="1:12" x14ac:dyDescent="0.25">
      <c r="A16918">
        <v>948</v>
      </c>
      <c r="B16918" t="s">
        <v>101</v>
      </c>
      <c r="C16918" s="1">
        <v>44346.583333333336</v>
      </c>
      <c r="D16918">
        <v>1</v>
      </c>
      <c r="E16918" t="s">
        <v>20</v>
      </c>
      <c r="F16918" t="s">
        <v>21</v>
      </c>
      <c r="G16918">
        <v>2</v>
      </c>
      <c r="H16918" t="str">
        <f t="shared" si="1330"/>
        <v>KD</v>
      </c>
      <c r="I16918" s="2">
        <f t="shared" ref="I16918:I16981" si="1332">YEAR(C16918)</f>
        <v>2021</v>
      </c>
      <c r="J16918" s="2">
        <f t="shared" ref="J16918:J16981" si="1333">MONTH(C16918)</f>
        <v>5</v>
      </c>
      <c r="K16918" t="str">
        <f t="shared" ref="K16918:K16981" si="1334">VLOOKUP(E16918,$Q$2:$R$100,2,FALSE)</f>
        <v>Waterjuffer</v>
      </c>
      <c r="L16918" s="25">
        <f t="shared" si="1331"/>
        <v>21.285714285714285</v>
      </c>
    </row>
    <row r="16919" spans="1:12" x14ac:dyDescent="0.25">
      <c r="A16919">
        <v>948</v>
      </c>
      <c r="B16919" t="s">
        <v>101</v>
      </c>
      <c r="C16919" s="1">
        <v>44346.583333333336</v>
      </c>
      <c r="D16919">
        <v>1</v>
      </c>
      <c r="E16919" t="s">
        <v>8</v>
      </c>
      <c r="F16919" t="s">
        <v>9</v>
      </c>
      <c r="G16919">
        <v>1</v>
      </c>
      <c r="H16919" t="str">
        <f t="shared" si="1330"/>
        <v>KD</v>
      </c>
      <c r="I16919" s="2">
        <f t="shared" si="1332"/>
        <v>2021</v>
      </c>
      <c r="J16919" s="2">
        <f t="shared" si="1333"/>
        <v>5</v>
      </c>
      <c r="K16919" t="str">
        <f t="shared" si="1334"/>
        <v>Pantserjuffers</v>
      </c>
      <c r="L16919" s="25">
        <f t="shared" si="1331"/>
        <v>21.285714285714285</v>
      </c>
    </row>
    <row r="16920" spans="1:12" x14ac:dyDescent="0.25">
      <c r="A16920">
        <v>948</v>
      </c>
      <c r="B16920" t="s">
        <v>101</v>
      </c>
      <c r="C16920" s="1">
        <v>44346.583333333336</v>
      </c>
      <c r="D16920">
        <v>1</v>
      </c>
      <c r="E16920" t="s">
        <v>22</v>
      </c>
      <c r="F16920" t="s">
        <v>23</v>
      </c>
      <c r="G16920">
        <v>2</v>
      </c>
      <c r="H16920" t="str">
        <f t="shared" si="1330"/>
        <v>KD</v>
      </c>
      <c r="I16920" s="2">
        <f t="shared" si="1332"/>
        <v>2021</v>
      </c>
      <c r="J16920" s="2">
        <f t="shared" si="1333"/>
        <v>5</v>
      </c>
      <c r="K16920" t="str">
        <f t="shared" si="1334"/>
        <v>Glazenmakers</v>
      </c>
      <c r="L16920" s="25">
        <f t="shared" si="1331"/>
        <v>21.285714285714285</v>
      </c>
    </row>
    <row r="16921" spans="1:12" x14ac:dyDescent="0.25">
      <c r="A16921">
        <v>948</v>
      </c>
      <c r="B16921" t="s">
        <v>101</v>
      </c>
      <c r="C16921" s="1">
        <v>44346.583333333336</v>
      </c>
      <c r="D16921">
        <v>1</v>
      </c>
      <c r="E16921" t="s">
        <v>28</v>
      </c>
      <c r="F16921" t="s">
        <v>29</v>
      </c>
      <c r="G16921">
        <v>4</v>
      </c>
      <c r="H16921" t="str">
        <f t="shared" si="1330"/>
        <v>KD</v>
      </c>
      <c r="I16921" s="2">
        <f t="shared" si="1332"/>
        <v>2021</v>
      </c>
      <c r="J16921" s="2">
        <f t="shared" si="1333"/>
        <v>5</v>
      </c>
      <c r="K16921" t="str">
        <f t="shared" si="1334"/>
        <v>Korenbouten</v>
      </c>
      <c r="L16921" s="25">
        <f t="shared" si="1331"/>
        <v>21.285714285714285</v>
      </c>
    </row>
    <row r="16922" spans="1:12" x14ac:dyDescent="0.25">
      <c r="A16922">
        <v>948</v>
      </c>
      <c r="B16922" t="s">
        <v>101</v>
      </c>
      <c r="C16922" s="1">
        <v>44346.583333333336</v>
      </c>
      <c r="D16922">
        <v>1</v>
      </c>
      <c r="E16922" t="s">
        <v>12</v>
      </c>
      <c r="F16922" t="s">
        <v>13</v>
      </c>
      <c r="G16922">
        <v>7</v>
      </c>
      <c r="H16922" t="str">
        <f t="shared" si="1330"/>
        <v>KD</v>
      </c>
      <c r="I16922" s="2">
        <f t="shared" si="1332"/>
        <v>2021</v>
      </c>
      <c r="J16922" s="2">
        <f t="shared" si="1333"/>
        <v>5</v>
      </c>
      <c r="K16922" t="str">
        <f t="shared" si="1334"/>
        <v>Waterjuffer</v>
      </c>
      <c r="L16922" s="25">
        <f t="shared" si="1331"/>
        <v>21.285714285714285</v>
      </c>
    </row>
    <row r="16923" spans="1:12" x14ac:dyDescent="0.25">
      <c r="A16923">
        <v>948</v>
      </c>
      <c r="B16923" t="s">
        <v>101</v>
      </c>
      <c r="C16923" s="1">
        <v>44354.5</v>
      </c>
      <c r="D16923">
        <v>1</v>
      </c>
      <c r="E16923" t="s">
        <v>28</v>
      </c>
      <c r="F16923" t="s">
        <v>29</v>
      </c>
      <c r="G16923">
        <v>8</v>
      </c>
      <c r="H16923" t="str">
        <f t="shared" si="1330"/>
        <v>KD</v>
      </c>
      <c r="I16923" s="2">
        <f t="shared" si="1332"/>
        <v>2021</v>
      </c>
      <c r="J16923" s="2">
        <f t="shared" si="1333"/>
        <v>6</v>
      </c>
      <c r="K16923" t="str">
        <f t="shared" si="1334"/>
        <v>Korenbouten</v>
      </c>
      <c r="L16923" s="25">
        <f t="shared" si="1331"/>
        <v>22.428571428571427</v>
      </c>
    </row>
    <row r="16924" spans="1:12" x14ac:dyDescent="0.25">
      <c r="A16924">
        <v>948</v>
      </c>
      <c r="B16924" t="s">
        <v>101</v>
      </c>
      <c r="C16924" s="1">
        <v>44354.5</v>
      </c>
      <c r="D16924">
        <v>1</v>
      </c>
      <c r="E16924" t="s">
        <v>22</v>
      </c>
      <c r="F16924" t="s">
        <v>23</v>
      </c>
      <c r="G16924">
        <v>1</v>
      </c>
      <c r="H16924" t="str">
        <f t="shared" si="1330"/>
        <v>KD</v>
      </c>
      <c r="I16924" s="2">
        <f t="shared" si="1332"/>
        <v>2021</v>
      </c>
      <c r="J16924" s="2">
        <f t="shared" si="1333"/>
        <v>6</v>
      </c>
      <c r="K16924" t="str">
        <f t="shared" si="1334"/>
        <v>Glazenmakers</v>
      </c>
      <c r="L16924" s="25">
        <f t="shared" si="1331"/>
        <v>22.428571428571427</v>
      </c>
    </row>
    <row r="16925" spans="1:12" x14ac:dyDescent="0.25">
      <c r="A16925">
        <v>948</v>
      </c>
      <c r="B16925" t="s">
        <v>101</v>
      </c>
      <c r="C16925" s="1">
        <v>44354.5</v>
      </c>
      <c r="D16925">
        <v>1</v>
      </c>
      <c r="E16925" t="s">
        <v>24</v>
      </c>
      <c r="F16925" t="s">
        <v>25</v>
      </c>
      <c r="G16925">
        <v>2</v>
      </c>
      <c r="H16925" t="str">
        <f t="shared" si="1330"/>
        <v>KD</v>
      </c>
      <c r="I16925" s="2">
        <f t="shared" si="1332"/>
        <v>2021</v>
      </c>
      <c r="J16925" s="2">
        <f t="shared" si="1333"/>
        <v>6</v>
      </c>
      <c r="K16925" t="str">
        <f t="shared" si="1334"/>
        <v>Glazenmakers</v>
      </c>
      <c r="L16925" s="25">
        <f t="shared" si="1331"/>
        <v>22.428571428571427</v>
      </c>
    </row>
    <row r="16926" spans="1:12" x14ac:dyDescent="0.25">
      <c r="A16926">
        <v>948</v>
      </c>
      <c r="B16926" t="s">
        <v>101</v>
      </c>
      <c r="C16926" s="1">
        <v>44354.5</v>
      </c>
      <c r="D16926">
        <v>1</v>
      </c>
      <c r="E16926" t="s">
        <v>20</v>
      </c>
      <c r="F16926" t="s">
        <v>21</v>
      </c>
      <c r="G16926">
        <v>16</v>
      </c>
      <c r="H16926" t="str">
        <f t="shared" si="1330"/>
        <v>KD</v>
      </c>
      <c r="I16926" s="2">
        <f t="shared" si="1332"/>
        <v>2021</v>
      </c>
      <c r="J16926" s="2">
        <f t="shared" si="1333"/>
        <v>6</v>
      </c>
      <c r="K16926" t="str">
        <f t="shared" si="1334"/>
        <v>Waterjuffer</v>
      </c>
      <c r="L16926" s="25">
        <f t="shared" si="1331"/>
        <v>22.428571428571427</v>
      </c>
    </row>
    <row r="16927" spans="1:12" x14ac:dyDescent="0.25">
      <c r="A16927">
        <v>948</v>
      </c>
      <c r="B16927" t="s">
        <v>101</v>
      </c>
      <c r="C16927" s="1">
        <v>44354.5</v>
      </c>
      <c r="D16927">
        <v>1</v>
      </c>
      <c r="E16927" t="s">
        <v>10</v>
      </c>
      <c r="F16927" t="s">
        <v>11</v>
      </c>
      <c r="G16927">
        <v>4</v>
      </c>
      <c r="H16927" t="str">
        <f t="shared" si="1330"/>
        <v>KD</v>
      </c>
      <c r="I16927" s="2">
        <f t="shared" si="1332"/>
        <v>2021</v>
      </c>
      <c r="J16927" s="2">
        <f t="shared" si="1333"/>
        <v>6</v>
      </c>
      <c r="K16927" t="str">
        <f t="shared" si="1334"/>
        <v>Waterjuffer</v>
      </c>
      <c r="L16927" s="25">
        <f t="shared" si="1331"/>
        <v>22.428571428571427</v>
      </c>
    </row>
    <row r="16928" spans="1:12" x14ac:dyDescent="0.25">
      <c r="A16928">
        <v>948</v>
      </c>
      <c r="B16928" t="s">
        <v>101</v>
      </c>
      <c r="C16928" s="1">
        <v>44354.5</v>
      </c>
      <c r="D16928">
        <v>1</v>
      </c>
      <c r="E16928" t="s">
        <v>12</v>
      </c>
      <c r="F16928" t="s">
        <v>13</v>
      </c>
      <c r="G16928">
        <v>3</v>
      </c>
      <c r="H16928" t="str">
        <f t="shared" si="1330"/>
        <v>KD</v>
      </c>
      <c r="I16928" s="2">
        <f t="shared" si="1332"/>
        <v>2021</v>
      </c>
      <c r="J16928" s="2">
        <f t="shared" si="1333"/>
        <v>6</v>
      </c>
      <c r="K16928" t="str">
        <f t="shared" si="1334"/>
        <v>Waterjuffer</v>
      </c>
      <c r="L16928" s="25">
        <f t="shared" si="1331"/>
        <v>22.428571428571427</v>
      </c>
    </row>
    <row r="16929" spans="1:12" x14ac:dyDescent="0.25">
      <c r="A16929">
        <v>948</v>
      </c>
      <c r="B16929" t="s">
        <v>101</v>
      </c>
      <c r="C16929" s="1">
        <v>44354.5</v>
      </c>
      <c r="D16929">
        <v>1</v>
      </c>
      <c r="E16929" t="s">
        <v>16</v>
      </c>
      <c r="F16929" t="s">
        <v>17</v>
      </c>
      <c r="G16929">
        <v>170</v>
      </c>
      <c r="H16929" t="str">
        <f t="shared" si="1330"/>
        <v>KD</v>
      </c>
      <c r="I16929" s="2">
        <f t="shared" si="1332"/>
        <v>2021</v>
      </c>
      <c r="J16929" s="2">
        <f t="shared" si="1333"/>
        <v>6</v>
      </c>
      <c r="K16929" t="str">
        <f t="shared" si="1334"/>
        <v>Waterjuffer</v>
      </c>
      <c r="L16929" s="25">
        <f t="shared" si="1331"/>
        <v>22.428571428571427</v>
      </c>
    </row>
    <row r="16930" spans="1:12" x14ac:dyDescent="0.25">
      <c r="A16930">
        <v>948</v>
      </c>
      <c r="B16930" t="s">
        <v>101</v>
      </c>
      <c r="C16930" s="1">
        <v>44394.604166666664</v>
      </c>
      <c r="D16930">
        <v>1</v>
      </c>
      <c r="E16930" t="s">
        <v>20</v>
      </c>
      <c r="F16930" t="s">
        <v>21</v>
      </c>
      <c r="G16930">
        <v>8</v>
      </c>
      <c r="H16930" t="str">
        <f t="shared" si="1330"/>
        <v>KD</v>
      </c>
      <c r="I16930" s="2">
        <f t="shared" si="1332"/>
        <v>2021</v>
      </c>
      <c r="J16930" s="2">
        <f t="shared" si="1333"/>
        <v>7</v>
      </c>
      <c r="K16930" t="str">
        <f t="shared" si="1334"/>
        <v>Waterjuffer</v>
      </c>
      <c r="L16930" s="25">
        <f t="shared" si="1331"/>
        <v>28.142857142857142</v>
      </c>
    </row>
    <row r="16931" spans="1:12" x14ac:dyDescent="0.25">
      <c r="A16931">
        <v>948</v>
      </c>
      <c r="B16931" t="s">
        <v>101</v>
      </c>
      <c r="C16931" s="1">
        <v>44394.604166666664</v>
      </c>
      <c r="D16931">
        <v>1</v>
      </c>
      <c r="E16931" t="s">
        <v>14</v>
      </c>
      <c r="F16931" t="s">
        <v>15</v>
      </c>
      <c r="G16931">
        <v>2</v>
      </c>
      <c r="H16931" t="str">
        <f t="shared" si="1330"/>
        <v>KD</v>
      </c>
      <c r="I16931" s="2">
        <f t="shared" si="1332"/>
        <v>2021</v>
      </c>
      <c r="J16931" s="2">
        <f t="shared" si="1333"/>
        <v>7</v>
      </c>
      <c r="K16931" t="str">
        <f t="shared" si="1334"/>
        <v>Waterjuffer</v>
      </c>
      <c r="L16931" s="25">
        <f t="shared" si="1331"/>
        <v>28.142857142857142</v>
      </c>
    </row>
    <row r="16932" spans="1:12" x14ac:dyDescent="0.25">
      <c r="A16932">
        <v>948</v>
      </c>
      <c r="B16932" t="s">
        <v>101</v>
      </c>
      <c r="C16932" s="1">
        <v>44394.604166666664</v>
      </c>
      <c r="D16932">
        <v>1</v>
      </c>
      <c r="E16932" t="s">
        <v>30</v>
      </c>
      <c r="F16932" t="s">
        <v>31</v>
      </c>
      <c r="G16932">
        <v>5</v>
      </c>
      <c r="H16932" t="str">
        <f t="shared" si="1330"/>
        <v>KD</v>
      </c>
      <c r="I16932" s="2">
        <f t="shared" si="1332"/>
        <v>2021</v>
      </c>
      <c r="J16932" s="2">
        <f t="shared" si="1333"/>
        <v>7</v>
      </c>
      <c r="K16932" t="str">
        <f t="shared" si="1334"/>
        <v>Pantserjuffers</v>
      </c>
      <c r="L16932" s="25">
        <f t="shared" si="1331"/>
        <v>28.142857142857142</v>
      </c>
    </row>
    <row r="16933" spans="1:12" x14ac:dyDescent="0.25">
      <c r="A16933">
        <v>948</v>
      </c>
      <c r="B16933" t="s">
        <v>101</v>
      </c>
      <c r="C16933" s="1">
        <v>44394.604166666664</v>
      </c>
      <c r="D16933">
        <v>1</v>
      </c>
      <c r="E16933" t="s">
        <v>10</v>
      </c>
      <c r="F16933" t="s">
        <v>11</v>
      </c>
      <c r="G16933">
        <v>50</v>
      </c>
      <c r="H16933" t="str">
        <f t="shared" si="1330"/>
        <v>KD</v>
      </c>
      <c r="I16933" s="2">
        <f t="shared" si="1332"/>
        <v>2021</v>
      </c>
      <c r="J16933" s="2">
        <f t="shared" si="1333"/>
        <v>7</v>
      </c>
      <c r="K16933" t="str">
        <f t="shared" si="1334"/>
        <v>Waterjuffer</v>
      </c>
      <c r="L16933" s="25">
        <f t="shared" si="1331"/>
        <v>28.142857142857142</v>
      </c>
    </row>
    <row r="16934" spans="1:12" x14ac:dyDescent="0.25">
      <c r="A16934">
        <v>948</v>
      </c>
      <c r="B16934" t="s">
        <v>101</v>
      </c>
      <c r="C16934" s="1">
        <v>44394.604166666664</v>
      </c>
      <c r="D16934">
        <v>1</v>
      </c>
      <c r="E16934" t="s">
        <v>16</v>
      </c>
      <c r="F16934" t="s">
        <v>17</v>
      </c>
      <c r="G16934">
        <v>4</v>
      </c>
      <c r="H16934" t="str">
        <f t="shared" si="1330"/>
        <v>KD</v>
      </c>
      <c r="I16934" s="2">
        <f t="shared" si="1332"/>
        <v>2021</v>
      </c>
      <c r="J16934" s="2">
        <f t="shared" si="1333"/>
        <v>7</v>
      </c>
      <c r="K16934" t="str">
        <f t="shared" si="1334"/>
        <v>Waterjuffer</v>
      </c>
      <c r="L16934" s="25">
        <f t="shared" si="1331"/>
        <v>28.142857142857142</v>
      </c>
    </row>
    <row r="16935" spans="1:12" x14ac:dyDescent="0.25">
      <c r="A16935">
        <v>948</v>
      </c>
      <c r="B16935" t="s">
        <v>101</v>
      </c>
      <c r="C16935" s="1">
        <v>44394.604166666664</v>
      </c>
      <c r="D16935">
        <v>1</v>
      </c>
      <c r="E16935" t="s">
        <v>26</v>
      </c>
      <c r="F16935" t="s">
        <v>27</v>
      </c>
      <c r="G16935">
        <v>1</v>
      </c>
      <c r="H16935" t="str">
        <f t="shared" si="1330"/>
        <v>KD</v>
      </c>
      <c r="I16935" s="2">
        <f t="shared" si="1332"/>
        <v>2021</v>
      </c>
      <c r="J16935" s="2">
        <f t="shared" si="1333"/>
        <v>7</v>
      </c>
      <c r="K16935" t="str">
        <f t="shared" si="1334"/>
        <v>Glazenmakers</v>
      </c>
      <c r="L16935" s="25">
        <f t="shared" si="1331"/>
        <v>28.142857142857142</v>
      </c>
    </row>
    <row r="16936" spans="1:12" x14ac:dyDescent="0.25">
      <c r="A16936">
        <v>948</v>
      </c>
      <c r="B16936" t="s">
        <v>101</v>
      </c>
      <c r="C16936" s="1">
        <v>44359.5625</v>
      </c>
      <c r="D16936">
        <v>1</v>
      </c>
      <c r="E16936" t="s">
        <v>20</v>
      </c>
      <c r="F16936" t="s">
        <v>21</v>
      </c>
      <c r="G16936">
        <v>10</v>
      </c>
      <c r="H16936" t="str">
        <f t="shared" si="1330"/>
        <v>KD</v>
      </c>
      <c r="I16936" s="2">
        <f t="shared" si="1332"/>
        <v>2021</v>
      </c>
      <c r="J16936" s="2">
        <f t="shared" si="1333"/>
        <v>6</v>
      </c>
      <c r="K16936" t="str">
        <f t="shared" si="1334"/>
        <v>Waterjuffer</v>
      </c>
      <c r="L16936" s="25">
        <f t="shared" si="1331"/>
        <v>23.142857142857142</v>
      </c>
    </row>
    <row r="16937" spans="1:12" x14ac:dyDescent="0.25">
      <c r="A16937">
        <v>948</v>
      </c>
      <c r="B16937" t="s">
        <v>101</v>
      </c>
      <c r="C16937" s="1">
        <v>44359.5625</v>
      </c>
      <c r="D16937">
        <v>1</v>
      </c>
      <c r="E16937" t="s">
        <v>16</v>
      </c>
      <c r="F16937" t="s">
        <v>17</v>
      </c>
      <c r="G16937">
        <v>92</v>
      </c>
      <c r="H16937" t="str">
        <f t="shared" si="1330"/>
        <v>KD</v>
      </c>
      <c r="I16937" s="2">
        <f t="shared" si="1332"/>
        <v>2021</v>
      </c>
      <c r="J16937" s="2">
        <f t="shared" si="1333"/>
        <v>6</v>
      </c>
      <c r="K16937" t="str">
        <f t="shared" si="1334"/>
        <v>Waterjuffer</v>
      </c>
      <c r="L16937" s="25">
        <f t="shared" si="1331"/>
        <v>23.142857142857142</v>
      </c>
    </row>
    <row r="16938" spans="1:12" x14ac:dyDescent="0.25">
      <c r="A16938">
        <v>948</v>
      </c>
      <c r="B16938" t="s">
        <v>101</v>
      </c>
      <c r="C16938" s="1">
        <v>44359.5625</v>
      </c>
      <c r="D16938">
        <v>1</v>
      </c>
      <c r="E16938" t="s">
        <v>10</v>
      </c>
      <c r="F16938" t="s">
        <v>11</v>
      </c>
      <c r="G16938">
        <v>12</v>
      </c>
      <c r="H16938" t="str">
        <f t="shared" si="1330"/>
        <v>KD</v>
      </c>
      <c r="I16938" s="2">
        <f t="shared" si="1332"/>
        <v>2021</v>
      </c>
      <c r="J16938" s="2">
        <f t="shared" si="1333"/>
        <v>6</v>
      </c>
      <c r="K16938" t="str">
        <f t="shared" si="1334"/>
        <v>Waterjuffer</v>
      </c>
      <c r="L16938" s="25">
        <f t="shared" si="1331"/>
        <v>23.142857142857142</v>
      </c>
    </row>
    <row r="16939" spans="1:12" x14ac:dyDescent="0.25">
      <c r="A16939">
        <v>948</v>
      </c>
      <c r="B16939" t="s">
        <v>101</v>
      </c>
      <c r="C16939" s="1">
        <v>44359.5625</v>
      </c>
      <c r="D16939">
        <v>1</v>
      </c>
      <c r="E16939" t="s">
        <v>26</v>
      </c>
      <c r="F16939" t="s">
        <v>27</v>
      </c>
      <c r="G16939">
        <v>1</v>
      </c>
      <c r="H16939" t="str">
        <f t="shared" si="1330"/>
        <v>KD</v>
      </c>
      <c r="I16939" s="2">
        <f t="shared" si="1332"/>
        <v>2021</v>
      </c>
      <c r="J16939" s="2">
        <f t="shared" si="1333"/>
        <v>6</v>
      </c>
      <c r="K16939" t="str">
        <f t="shared" si="1334"/>
        <v>Glazenmakers</v>
      </c>
      <c r="L16939" s="25">
        <f t="shared" si="1331"/>
        <v>23.142857142857142</v>
      </c>
    </row>
    <row r="16940" spans="1:12" x14ac:dyDescent="0.25">
      <c r="A16940">
        <v>948</v>
      </c>
      <c r="B16940" t="s">
        <v>101</v>
      </c>
      <c r="C16940" s="1">
        <v>44359.5625</v>
      </c>
      <c r="D16940">
        <v>1</v>
      </c>
      <c r="E16940" t="s">
        <v>28</v>
      </c>
      <c r="F16940" t="s">
        <v>29</v>
      </c>
      <c r="G16940">
        <v>3</v>
      </c>
      <c r="H16940" t="str">
        <f t="shared" si="1330"/>
        <v>KD</v>
      </c>
      <c r="I16940" s="2">
        <f t="shared" si="1332"/>
        <v>2021</v>
      </c>
      <c r="J16940" s="2">
        <f t="shared" si="1333"/>
        <v>6</v>
      </c>
      <c r="K16940" t="str">
        <f t="shared" si="1334"/>
        <v>Korenbouten</v>
      </c>
      <c r="L16940" s="25">
        <f t="shared" si="1331"/>
        <v>23.142857142857142</v>
      </c>
    </row>
    <row r="16941" spans="1:12" x14ac:dyDescent="0.25">
      <c r="A16941">
        <v>948</v>
      </c>
      <c r="B16941" t="s">
        <v>101</v>
      </c>
      <c r="C16941" s="1">
        <v>43958.5</v>
      </c>
      <c r="D16941">
        <v>1</v>
      </c>
      <c r="E16941" t="s">
        <v>20</v>
      </c>
      <c r="F16941" t="s">
        <v>21</v>
      </c>
      <c r="G16941">
        <v>10</v>
      </c>
      <c r="H16941" t="str">
        <f t="shared" si="1330"/>
        <v>KD</v>
      </c>
      <c r="I16941" s="2">
        <f t="shared" si="1332"/>
        <v>2020</v>
      </c>
      <c r="J16941" s="2">
        <f t="shared" si="1333"/>
        <v>5</v>
      </c>
      <c r="K16941" t="str">
        <f t="shared" si="1334"/>
        <v>Waterjuffer</v>
      </c>
      <c r="L16941" s="25">
        <f t="shared" si="1331"/>
        <v>18.142857142857142</v>
      </c>
    </row>
    <row r="16942" spans="1:12" x14ac:dyDescent="0.25">
      <c r="A16942">
        <v>948</v>
      </c>
      <c r="B16942" t="s">
        <v>101</v>
      </c>
      <c r="C16942" s="1">
        <v>43958.5</v>
      </c>
      <c r="D16942">
        <v>1</v>
      </c>
      <c r="E16942" t="s">
        <v>8</v>
      </c>
      <c r="F16942" t="s">
        <v>9</v>
      </c>
      <c r="G16942">
        <v>13</v>
      </c>
      <c r="H16942" t="str">
        <f t="shared" si="1330"/>
        <v>KD</v>
      </c>
      <c r="I16942" s="2">
        <f t="shared" si="1332"/>
        <v>2020</v>
      </c>
      <c r="J16942" s="2">
        <f t="shared" si="1333"/>
        <v>5</v>
      </c>
      <c r="K16942" t="str">
        <f t="shared" si="1334"/>
        <v>Pantserjuffers</v>
      </c>
      <c r="L16942" s="25">
        <f t="shared" si="1331"/>
        <v>18.142857142857142</v>
      </c>
    </row>
    <row r="16943" spans="1:12" x14ac:dyDescent="0.25">
      <c r="A16943">
        <v>948</v>
      </c>
      <c r="B16943" t="s">
        <v>101</v>
      </c>
      <c r="C16943" s="1">
        <v>43958.5</v>
      </c>
      <c r="D16943">
        <v>1</v>
      </c>
      <c r="E16943" t="s">
        <v>22</v>
      </c>
      <c r="F16943" t="s">
        <v>23</v>
      </c>
      <c r="G16943">
        <v>1</v>
      </c>
      <c r="H16943" t="str">
        <f t="shared" si="1330"/>
        <v>KD</v>
      </c>
      <c r="I16943" s="2">
        <f t="shared" si="1332"/>
        <v>2020</v>
      </c>
      <c r="J16943" s="2">
        <f t="shared" si="1333"/>
        <v>5</v>
      </c>
      <c r="K16943" t="str">
        <f t="shared" si="1334"/>
        <v>Glazenmakers</v>
      </c>
      <c r="L16943" s="25">
        <f t="shared" si="1331"/>
        <v>18.142857142857142</v>
      </c>
    </row>
    <row r="16944" spans="1:12" x14ac:dyDescent="0.25">
      <c r="A16944">
        <v>948</v>
      </c>
      <c r="B16944" t="s">
        <v>101</v>
      </c>
      <c r="C16944" s="1">
        <v>43958.5</v>
      </c>
      <c r="D16944">
        <v>1</v>
      </c>
      <c r="E16944" t="s">
        <v>16</v>
      </c>
      <c r="F16944" t="s">
        <v>17</v>
      </c>
      <c r="G16944">
        <v>1</v>
      </c>
      <c r="H16944" t="str">
        <f t="shared" si="1330"/>
        <v>KD</v>
      </c>
      <c r="I16944" s="2">
        <f t="shared" si="1332"/>
        <v>2020</v>
      </c>
      <c r="J16944" s="2">
        <f t="shared" si="1333"/>
        <v>5</v>
      </c>
      <c r="K16944" t="str">
        <f t="shared" si="1334"/>
        <v>Waterjuffer</v>
      </c>
      <c r="L16944" s="25">
        <f t="shared" si="1331"/>
        <v>18.142857142857142</v>
      </c>
    </row>
    <row r="16945" spans="1:12" x14ac:dyDescent="0.25">
      <c r="A16945">
        <v>948</v>
      </c>
      <c r="B16945" t="s">
        <v>101</v>
      </c>
      <c r="C16945" s="1">
        <v>43958.5</v>
      </c>
      <c r="D16945">
        <v>1</v>
      </c>
      <c r="E16945" t="s">
        <v>28</v>
      </c>
      <c r="F16945" t="s">
        <v>29</v>
      </c>
      <c r="G16945">
        <v>7</v>
      </c>
      <c r="H16945" t="str">
        <f t="shared" si="1330"/>
        <v>KD</v>
      </c>
      <c r="I16945" s="2">
        <f t="shared" si="1332"/>
        <v>2020</v>
      </c>
      <c r="J16945" s="2">
        <f t="shared" si="1333"/>
        <v>5</v>
      </c>
      <c r="K16945" t="str">
        <f t="shared" si="1334"/>
        <v>Korenbouten</v>
      </c>
      <c r="L16945" s="25">
        <f t="shared" si="1331"/>
        <v>18.142857142857142</v>
      </c>
    </row>
    <row r="16946" spans="1:12" x14ac:dyDescent="0.25">
      <c r="A16946">
        <v>948</v>
      </c>
      <c r="B16946" t="s">
        <v>101</v>
      </c>
      <c r="C16946" s="1">
        <v>43958.5</v>
      </c>
      <c r="D16946">
        <v>1</v>
      </c>
      <c r="E16946" t="s">
        <v>12</v>
      </c>
      <c r="F16946" t="s">
        <v>13</v>
      </c>
      <c r="G16946">
        <v>3</v>
      </c>
      <c r="H16946" t="str">
        <f t="shared" si="1330"/>
        <v>KD</v>
      </c>
      <c r="I16946" s="2">
        <f t="shared" si="1332"/>
        <v>2020</v>
      </c>
      <c r="J16946" s="2">
        <f t="shared" si="1333"/>
        <v>5</v>
      </c>
      <c r="K16946" t="str">
        <f t="shared" si="1334"/>
        <v>Waterjuffer</v>
      </c>
      <c r="L16946" s="25">
        <f t="shared" si="1331"/>
        <v>18.142857142857142</v>
      </c>
    </row>
    <row r="16947" spans="1:12" x14ac:dyDescent="0.25">
      <c r="A16947">
        <v>1901</v>
      </c>
      <c r="B16947" t="s">
        <v>102</v>
      </c>
      <c r="C16947" s="1">
        <v>44306.503472222219</v>
      </c>
      <c r="D16947">
        <v>1</v>
      </c>
      <c r="E16947" t="s">
        <v>8</v>
      </c>
      <c r="F16947" t="s">
        <v>9</v>
      </c>
      <c r="G16947">
        <v>2</v>
      </c>
      <c r="H16947" t="str">
        <f t="shared" si="1330"/>
        <v>AWD</v>
      </c>
      <c r="I16947" s="2">
        <f t="shared" si="1332"/>
        <v>2021</v>
      </c>
      <c r="J16947" s="2">
        <f t="shared" si="1333"/>
        <v>4</v>
      </c>
      <c r="K16947" t="str">
        <f t="shared" si="1334"/>
        <v>Pantserjuffers</v>
      </c>
      <c r="L16947" s="25">
        <f t="shared" si="1331"/>
        <v>15.571428571428571</v>
      </c>
    </row>
    <row r="16948" spans="1:12" x14ac:dyDescent="0.25">
      <c r="A16948">
        <v>1901</v>
      </c>
      <c r="B16948" t="s">
        <v>102</v>
      </c>
      <c r="C16948" s="1">
        <v>44313.506944444445</v>
      </c>
      <c r="D16948">
        <v>1</v>
      </c>
      <c r="E16948" t="s">
        <v>8</v>
      </c>
      <c r="F16948" t="s">
        <v>9</v>
      </c>
      <c r="G16948">
        <v>3</v>
      </c>
      <c r="H16948" t="str">
        <f t="shared" si="1330"/>
        <v>AWD</v>
      </c>
      <c r="I16948" s="2">
        <f t="shared" si="1332"/>
        <v>2021</v>
      </c>
      <c r="J16948" s="2">
        <f t="shared" si="1333"/>
        <v>4</v>
      </c>
      <c r="K16948" t="str">
        <f t="shared" si="1334"/>
        <v>Pantserjuffers</v>
      </c>
      <c r="L16948" s="25">
        <f t="shared" si="1331"/>
        <v>16.571428571428573</v>
      </c>
    </row>
    <row r="16949" spans="1:12" x14ac:dyDescent="0.25">
      <c r="A16949">
        <v>1901</v>
      </c>
      <c r="B16949" t="s">
        <v>102</v>
      </c>
      <c r="C16949" s="1">
        <v>44313.506944444445</v>
      </c>
      <c r="D16949">
        <v>1</v>
      </c>
      <c r="E16949" t="s">
        <v>12</v>
      </c>
      <c r="F16949" t="s">
        <v>13</v>
      </c>
      <c r="G16949">
        <v>12</v>
      </c>
      <c r="H16949" t="str">
        <f t="shared" si="1330"/>
        <v>AWD</v>
      </c>
      <c r="I16949" s="2">
        <f t="shared" si="1332"/>
        <v>2021</v>
      </c>
      <c r="J16949" s="2">
        <f t="shared" si="1333"/>
        <v>4</v>
      </c>
      <c r="K16949" t="str">
        <f t="shared" si="1334"/>
        <v>Waterjuffer</v>
      </c>
      <c r="L16949" s="25">
        <f t="shared" si="1331"/>
        <v>16.571428571428573</v>
      </c>
    </row>
    <row r="16950" spans="1:12" x14ac:dyDescent="0.25">
      <c r="A16950">
        <v>1901</v>
      </c>
      <c r="B16950" t="s">
        <v>102</v>
      </c>
      <c r="C16950" s="1">
        <v>44334.510416666664</v>
      </c>
      <c r="D16950">
        <v>1</v>
      </c>
      <c r="E16950" t="s">
        <v>14</v>
      </c>
      <c r="F16950" t="s">
        <v>15</v>
      </c>
      <c r="G16950">
        <v>25</v>
      </c>
      <c r="H16950" t="str">
        <f t="shared" si="1330"/>
        <v>AWD</v>
      </c>
      <c r="I16950" s="2">
        <f t="shared" si="1332"/>
        <v>2021</v>
      </c>
      <c r="J16950" s="2">
        <f t="shared" si="1333"/>
        <v>5</v>
      </c>
      <c r="K16950" t="str">
        <f t="shared" si="1334"/>
        <v>Waterjuffer</v>
      </c>
      <c r="L16950" s="25">
        <f t="shared" si="1331"/>
        <v>19.571428571428573</v>
      </c>
    </row>
    <row r="16951" spans="1:12" x14ac:dyDescent="0.25">
      <c r="A16951">
        <v>1901</v>
      </c>
      <c r="B16951" t="s">
        <v>102</v>
      </c>
      <c r="C16951" s="1">
        <v>44334.510416666664</v>
      </c>
      <c r="D16951">
        <v>1</v>
      </c>
      <c r="E16951" t="s">
        <v>12</v>
      </c>
      <c r="F16951" t="s">
        <v>13</v>
      </c>
      <c r="G16951">
        <v>4</v>
      </c>
      <c r="H16951" t="str">
        <f t="shared" si="1330"/>
        <v>AWD</v>
      </c>
      <c r="I16951" s="2">
        <f t="shared" si="1332"/>
        <v>2021</v>
      </c>
      <c r="J16951" s="2">
        <f t="shared" si="1333"/>
        <v>5</v>
      </c>
      <c r="K16951" t="str">
        <f t="shared" si="1334"/>
        <v>Waterjuffer</v>
      </c>
      <c r="L16951" s="25">
        <f t="shared" si="1331"/>
        <v>19.571428571428573</v>
      </c>
    </row>
    <row r="16952" spans="1:12" x14ac:dyDescent="0.25">
      <c r="A16952">
        <v>1901</v>
      </c>
      <c r="B16952" t="s">
        <v>102</v>
      </c>
      <c r="C16952" s="1">
        <v>44334.510416666664</v>
      </c>
      <c r="D16952">
        <v>1</v>
      </c>
      <c r="E16952" t="s">
        <v>8</v>
      </c>
      <c r="F16952" t="s">
        <v>9</v>
      </c>
      <c r="G16952">
        <v>2</v>
      </c>
      <c r="H16952" t="str">
        <f t="shared" si="1330"/>
        <v>AWD</v>
      </c>
      <c r="I16952" s="2">
        <f t="shared" si="1332"/>
        <v>2021</v>
      </c>
      <c r="J16952" s="2">
        <f t="shared" si="1333"/>
        <v>5</v>
      </c>
      <c r="K16952" t="str">
        <f t="shared" si="1334"/>
        <v>Pantserjuffers</v>
      </c>
      <c r="L16952" s="25">
        <f t="shared" si="1331"/>
        <v>19.571428571428573</v>
      </c>
    </row>
    <row r="16953" spans="1:12" x14ac:dyDescent="0.25">
      <c r="A16953">
        <v>1901</v>
      </c>
      <c r="B16953" t="s">
        <v>102</v>
      </c>
      <c r="C16953" s="1">
        <v>44334.510416666664</v>
      </c>
      <c r="D16953">
        <v>1</v>
      </c>
      <c r="E16953" t="s">
        <v>28</v>
      </c>
      <c r="F16953" t="s">
        <v>29</v>
      </c>
      <c r="G16953">
        <v>4</v>
      </c>
      <c r="H16953" t="str">
        <f t="shared" si="1330"/>
        <v>AWD</v>
      </c>
      <c r="I16953" s="2">
        <f t="shared" si="1332"/>
        <v>2021</v>
      </c>
      <c r="J16953" s="2">
        <f t="shared" si="1333"/>
        <v>5</v>
      </c>
      <c r="K16953" t="str">
        <f t="shared" si="1334"/>
        <v>Korenbouten</v>
      </c>
      <c r="L16953" s="25">
        <f t="shared" si="1331"/>
        <v>19.571428571428573</v>
      </c>
    </row>
    <row r="16954" spans="1:12" x14ac:dyDescent="0.25">
      <c r="A16954">
        <v>1901</v>
      </c>
      <c r="B16954" t="s">
        <v>102</v>
      </c>
      <c r="C16954" s="1">
        <v>44334.510416666664</v>
      </c>
      <c r="D16954">
        <v>1</v>
      </c>
      <c r="E16954" t="s">
        <v>20</v>
      </c>
      <c r="F16954" t="s">
        <v>21</v>
      </c>
      <c r="G16954">
        <v>13</v>
      </c>
      <c r="H16954" t="str">
        <f t="shared" si="1330"/>
        <v>AWD</v>
      </c>
      <c r="I16954" s="2">
        <f t="shared" si="1332"/>
        <v>2021</v>
      </c>
      <c r="J16954" s="2">
        <f t="shared" si="1333"/>
        <v>5</v>
      </c>
      <c r="K16954" t="str">
        <f t="shared" si="1334"/>
        <v>Waterjuffer</v>
      </c>
      <c r="L16954" s="25">
        <f t="shared" si="1331"/>
        <v>19.571428571428573</v>
      </c>
    </row>
    <row r="16955" spans="1:12" x14ac:dyDescent="0.25">
      <c r="A16955">
        <v>1901</v>
      </c>
      <c r="B16955" t="s">
        <v>102</v>
      </c>
      <c r="C16955" s="1">
        <v>44334.510416666664</v>
      </c>
      <c r="D16955">
        <v>1</v>
      </c>
      <c r="E16955" t="s">
        <v>10</v>
      </c>
      <c r="F16955" t="s">
        <v>11</v>
      </c>
      <c r="G16955">
        <v>7</v>
      </c>
      <c r="H16955" t="str">
        <f t="shared" si="1330"/>
        <v>AWD</v>
      </c>
      <c r="I16955" s="2">
        <f t="shared" si="1332"/>
        <v>2021</v>
      </c>
      <c r="J16955" s="2">
        <f t="shared" si="1333"/>
        <v>5</v>
      </c>
      <c r="K16955" t="str">
        <f t="shared" si="1334"/>
        <v>Waterjuffer</v>
      </c>
      <c r="L16955" s="25">
        <f t="shared" si="1331"/>
        <v>19.571428571428573</v>
      </c>
    </row>
    <row r="16956" spans="1:12" x14ac:dyDescent="0.25">
      <c r="A16956">
        <v>1901</v>
      </c>
      <c r="B16956" t="s">
        <v>102</v>
      </c>
      <c r="C16956" s="1">
        <v>44347.538194444445</v>
      </c>
      <c r="D16956">
        <v>1</v>
      </c>
      <c r="E16956" t="s">
        <v>12</v>
      </c>
      <c r="F16956" t="s">
        <v>13</v>
      </c>
      <c r="G16956">
        <v>9</v>
      </c>
      <c r="H16956" t="str">
        <f t="shared" si="1330"/>
        <v>AWD</v>
      </c>
      <c r="I16956" s="2">
        <f t="shared" si="1332"/>
        <v>2021</v>
      </c>
      <c r="J16956" s="2">
        <f t="shared" si="1333"/>
        <v>5</v>
      </c>
      <c r="K16956" t="str">
        <f t="shared" si="1334"/>
        <v>Waterjuffer</v>
      </c>
      <c r="L16956" s="25">
        <f t="shared" si="1331"/>
        <v>21.428571428571427</v>
      </c>
    </row>
    <row r="16957" spans="1:12" x14ac:dyDescent="0.25">
      <c r="A16957">
        <v>1901</v>
      </c>
      <c r="B16957" t="s">
        <v>102</v>
      </c>
      <c r="C16957" s="1">
        <v>44347.538194444445</v>
      </c>
      <c r="D16957">
        <v>1</v>
      </c>
      <c r="E16957" t="s">
        <v>28</v>
      </c>
      <c r="F16957" t="s">
        <v>29</v>
      </c>
      <c r="G16957">
        <v>20</v>
      </c>
      <c r="H16957" t="str">
        <f t="shared" si="1330"/>
        <v>AWD</v>
      </c>
      <c r="I16957" s="2">
        <f t="shared" si="1332"/>
        <v>2021</v>
      </c>
      <c r="J16957" s="2">
        <f t="shared" si="1333"/>
        <v>5</v>
      </c>
      <c r="K16957" t="str">
        <f t="shared" si="1334"/>
        <v>Korenbouten</v>
      </c>
      <c r="L16957" s="25">
        <f t="shared" si="1331"/>
        <v>21.428571428571427</v>
      </c>
    </row>
    <row r="16958" spans="1:12" x14ac:dyDescent="0.25">
      <c r="A16958">
        <v>1901</v>
      </c>
      <c r="B16958" t="s">
        <v>102</v>
      </c>
      <c r="C16958" s="1">
        <v>44347.538194444445</v>
      </c>
      <c r="D16958">
        <v>1</v>
      </c>
      <c r="E16958" t="s">
        <v>20</v>
      </c>
      <c r="F16958" t="s">
        <v>21</v>
      </c>
      <c r="G16958">
        <v>67</v>
      </c>
      <c r="H16958" t="str">
        <f t="shared" si="1330"/>
        <v>AWD</v>
      </c>
      <c r="I16958" s="2">
        <f t="shared" si="1332"/>
        <v>2021</v>
      </c>
      <c r="J16958" s="2">
        <f t="shared" si="1333"/>
        <v>5</v>
      </c>
      <c r="K16958" t="str">
        <f t="shared" si="1334"/>
        <v>Waterjuffer</v>
      </c>
      <c r="L16958" s="25">
        <f t="shared" si="1331"/>
        <v>21.428571428571427</v>
      </c>
    </row>
    <row r="16959" spans="1:12" x14ac:dyDescent="0.25">
      <c r="A16959">
        <v>1901</v>
      </c>
      <c r="B16959" t="s">
        <v>102</v>
      </c>
      <c r="C16959" s="1">
        <v>44347.538194444445</v>
      </c>
      <c r="D16959">
        <v>1</v>
      </c>
      <c r="E16959" t="s">
        <v>57</v>
      </c>
      <c r="F16959" t="s">
        <v>58</v>
      </c>
      <c r="G16959">
        <v>1</v>
      </c>
      <c r="H16959" t="str">
        <f t="shared" si="1330"/>
        <v>AWD</v>
      </c>
      <c r="I16959" s="2">
        <f t="shared" si="1332"/>
        <v>2021</v>
      </c>
      <c r="J16959" s="2">
        <f t="shared" si="1333"/>
        <v>5</v>
      </c>
      <c r="K16959" t="str">
        <f t="shared" si="1334"/>
        <v>Korenbouten</v>
      </c>
      <c r="L16959" s="25">
        <f t="shared" si="1331"/>
        <v>21.428571428571427</v>
      </c>
    </row>
    <row r="16960" spans="1:12" x14ac:dyDescent="0.25">
      <c r="A16960">
        <v>1901</v>
      </c>
      <c r="B16960" t="s">
        <v>102</v>
      </c>
      <c r="C16960" s="1">
        <v>44347.538194444445</v>
      </c>
      <c r="D16960">
        <v>1</v>
      </c>
      <c r="E16960" t="s">
        <v>14</v>
      </c>
      <c r="F16960" t="s">
        <v>15</v>
      </c>
      <c r="G16960">
        <v>10</v>
      </c>
      <c r="H16960" t="str">
        <f t="shared" si="1330"/>
        <v>AWD</v>
      </c>
      <c r="I16960" s="2">
        <f t="shared" si="1332"/>
        <v>2021</v>
      </c>
      <c r="J16960" s="2">
        <f t="shared" si="1333"/>
        <v>5</v>
      </c>
      <c r="K16960" t="str">
        <f t="shared" si="1334"/>
        <v>Waterjuffer</v>
      </c>
      <c r="L16960" s="25">
        <f t="shared" si="1331"/>
        <v>21.428571428571427</v>
      </c>
    </row>
    <row r="16961" spans="1:12" x14ac:dyDescent="0.25">
      <c r="A16961">
        <v>1901</v>
      </c>
      <c r="B16961" t="s">
        <v>102</v>
      </c>
      <c r="C16961" s="1">
        <v>44347.538194444445</v>
      </c>
      <c r="D16961">
        <v>1</v>
      </c>
      <c r="E16961" t="s">
        <v>22</v>
      </c>
      <c r="F16961" t="s">
        <v>23</v>
      </c>
      <c r="G16961">
        <v>2</v>
      </c>
      <c r="H16961" t="str">
        <f t="shared" si="1330"/>
        <v>AWD</v>
      </c>
      <c r="I16961" s="2">
        <f t="shared" si="1332"/>
        <v>2021</v>
      </c>
      <c r="J16961" s="2">
        <f t="shared" si="1333"/>
        <v>5</v>
      </c>
      <c r="K16961" t="str">
        <f t="shared" si="1334"/>
        <v>Glazenmakers</v>
      </c>
      <c r="L16961" s="25">
        <f t="shared" si="1331"/>
        <v>21.428571428571427</v>
      </c>
    </row>
    <row r="16962" spans="1:12" x14ac:dyDescent="0.25">
      <c r="A16962">
        <v>1901</v>
      </c>
      <c r="B16962" t="s">
        <v>102</v>
      </c>
      <c r="C16962" s="1">
        <v>44347.538194444445</v>
      </c>
      <c r="D16962">
        <v>1</v>
      </c>
      <c r="E16962" t="s">
        <v>24</v>
      </c>
      <c r="F16962" t="s">
        <v>25</v>
      </c>
      <c r="G16962">
        <v>3</v>
      </c>
      <c r="H16962" t="str">
        <f t="shared" ref="H16962:H17025" si="1335">VLOOKUP(A16962,$N$2:$O$51,2,FALSE)</f>
        <v>AWD</v>
      </c>
      <c r="I16962" s="2">
        <f t="shared" si="1332"/>
        <v>2021</v>
      </c>
      <c r="J16962" s="2">
        <f t="shared" si="1333"/>
        <v>5</v>
      </c>
      <c r="K16962" t="str">
        <f t="shared" si="1334"/>
        <v>Glazenmakers</v>
      </c>
      <c r="L16962" s="25">
        <f t="shared" si="1331"/>
        <v>21.428571428571427</v>
      </c>
    </row>
    <row r="16963" spans="1:12" x14ac:dyDescent="0.25">
      <c r="A16963">
        <v>1901</v>
      </c>
      <c r="B16963" t="s">
        <v>102</v>
      </c>
      <c r="C16963" s="1">
        <v>44347.538194444445</v>
      </c>
      <c r="D16963">
        <v>1</v>
      </c>
      <c r="E16963" t="s">
        <v>10</v>
      </c>
      <c r="F16963" t="s">
        <v>11</v>
      </c>
      <c r="G16963">
        <v>12</v>
      </c>
      <c r="H16963" t="str">
        <f t="shared" si="1335"/>
        <v>AWD</v>
      </c>
      <c r="I16963" s="2">
        <f t="shared" si="1332"/>
        <v>2021</v>
      </c>
      <c r="J16963" s="2">
        <f t="shared" si="1333"/>
        <v>5</v>
      </c>
      <c r="K16963" t="str">
        <f t="shared" si="1334"/>
        <v>Waterjuffer</v>
      </c>
      <c r="L16963" s="25">
        <f t="shared" ref="L16963:L17026" si="1336">(ROUNDDOWN(C16963-DATE(I16963,1,1),0))/7</f>
        <v>21.428571428571427</v>
      </c>
    </row>
    <row r="16964" spans="1:12" x14ac:dyDescent="0.25">
      <c r="A16964">
        <v>1901</v>
      </c>
      <c r="B16964" t="s">
        <v>102</v>
      </c>
      <c r="C16964" s="1">
        <v>44355.479166666664</v>
      </c>
      <c r="D16964">
        <v>1</v>
      </c>
      <c r="E16964" t="s">
        <v>22</v>
      </c>
      <c r="F16964" t="s">
        <v>23</v>
      </c>
      <c r="G16964">
        <v>1</v>
      </c>
      <c r="H16964" t="str">
        <f t="shared" si="1335"/>
        <v>AWD</v>
      </c>
      <c r="I16964" s="2">
        <f t="shared" si="1332"/>
        <v>2021</v>
      </c>
      <c r="J16964" s="2">
        <f t="shared" si="1333"/>
        <v>6</v>
      </c>
      <c r="K16964" t="str">
        <f t="shared" si="1334"/>
        <v>Glazenmakers</v>
      </c>
      <c r="L16964" s="25">
        <f t="shared" si="1336"/>
        <v>22.571428571428573</v>
      </c>
    </row>
    <row r="16965" spans="1:12" x14ac:dyDescent="0.25">
      <c r="A16965">
        <v>1901</v>
      </c>
      <c r="B16965" t="s">
        <v>102</v>
      </c>
      <c r="C16965" s="1">
        <v>44355.479166666664</v>
      </c>
      <c r="D16965">
        <v>1</v>
      </c>
      <c r="E16965" t="s">
        <v>18</v>
      </c>
      <c r="F16965" t="s">
        <v>19</v>
      </c>
      <c r="G16965">
        <v>2</v>
      </c>
      <c r="H16965" t="str">
        <f t="shared" si="1335"/>
        <v>AWD</v>
      </c>
      <c r="I16965" s="2">
        <f t="shared" si="1332"/>
        <v>2021</v>
      </c>
      <c r="J16965" s="2">
        <f t="shared" si="1333"/>
        <v>6</v>
      </c>
      <c r="K16965" t="str">
        <f t="shared" si="1334"/>
        <v>Korenbouten</v>
      </c>
      <c r="L16965" s="25">
        <f t="shared" si="1336"/>
        <v>22.571428571428573</v>
      </c>
    </row>
    <row r="16966" spans="1:12" x14ac:dyDescent="0.25">
      <c r="A16966">
        <v>1901</v>
      </c>
      <c r="B16966" t="s">
        <v>102</v>
      </c>
      <c r="C16966" s="1">
        <v>44355.479166666664</v>
      </c>
      <c r="D16966">
        <v>1</v>
      </c>
      <c r="E16966" t="s">
        <v>57</v>
      </c>
      <c r="F16966" t="s">
        <v>58</v>
      </c>
      <c r="G16966">
        <v>1</v>
      </c>
      <c r="H16966" t="str">
        <f t="shared" si="1335"/>
        <v>AWD</v>
      </c>
      <c r="I16966" s="2">
        <f t="shared" si="1332"/>
        <v>2021</v>
      </c>
      <c r="J16966" s="2">
        <f t="shared" si="1333"/>
        <v>6</v>
      </c>
      <c r="K16966" t="str">
        <f t="shared" si="1334"/>
        <v>Korenbouten</v>
      </c>
      <c r="L16966" s="25">
        <f t="shared" si="1336"/>
        <v>22.571428571428573</v>
      </c>
    </row>
    <row r="16967" spans="1:12" x14ac:dyDescent="0.25">
      <c r="A16967">
        <v>1901</v>
      </c>
      <c r="B16967" t="s">
        <v>102</v>
      </c>
      <c r="C16967" s="1">
        <v>44355.479166666664</v>
      </c>
      <c r="D16967">
        <v>1</v>
      </c>
      <c r="E16967" t="s">
        <v>20</v>
      </c>
      <c r="F16967" t="s">
        <v>21</v>
      </c>
      <c r="G16967">
        <v>18</v>
      </c>
      <c r="H16967" t="str">
        <f t="shared" si="1335"/>
        <v>AWD</v>
      </c>
      <c r="I16967" s="2">
        <f t="shared" si="1332"/>
        <v>2021</v>
      </c>
      <c r="J16967" s="2">
        <f t="shared" si="1333"/>
        <v>6</v>
      </c>
      <c r="K16967" t="str">
        <f t="shared" si="1334"/>
        <v>Waterjuffer</v>
      </c>
      <c r="L16967" s="25">
        <f t="shared" si="1336"/>
        <v>22.571428571428573</v>
      </c>
    </row>
    <row r="16968" spans="1:12" x14ac:dyDescent="0.25">
      <c r="A16968">
        <v>1901</v>
      </c>
      <c r="B16968" t="s">
        <v>102</v>
      </c>
      <c r="C16968" s="1">
        <v>44355.479166666664</v>
      </c>
      <c r="D16968">
        <v>1</v>
      </c>
      <c r="E16968" t="s">
        <v>14</v>
      </c>
      <c r="F16968" t="s">
        <v>15</v>
      </c>
      <c r="G16968">
        <v>1</v>
      </c>
      <c r="H16968" t="str">
        <f t="shared" si="1335"/>
        <v>AWD</v>
      </c>
      <c r="I16968" s="2">
        <f t="shared" si="1332"/>
        <v>2021</v>
      </c>
      <c r="J16968" s="2">
        <f t="shared" si="1333"/>
        <v>6</v>
      </c>
      <c r="K16968" t="str">
        <f t="shared" si="1334"/>
        <v>Waterjuffer</v>
      </c>
      <c r="L16968" s="25">
        <f t="shared" si="1336"/>
        <v>22.571428571428573</v>
      </c>
    </row>
    <row r="16969" spans="1:12" x14ac:dyDescent="0.25">
      <c r="A16969">
        <v>1901</v>
      </c>
      <c r="B16969" t="s">
        <v>102</v>
      </c>
      <c r="C16969" s="1">
        <v>44355.479166666664</v>
      </c>
      <c r="D16969">
        <v>1</v>
      </c>
      <c r="E16969" t="s">
        <v>28</v>
      </c>
      <c r="F16969" t="s">
        <v>29</v>
      </c>
      <c r="G16969">
        <v>17</v>
      </c>
      <c r="H16969" t="str">
        <f t="shared" si="1335"/>
        <v>AWD</v>
      </c>
      <c r="I16969" s="2">
        <f t="shared" si="1332"/>
        <v>2021</v>
      </c>
      <c r="J16969" s="2">
        <f t="shared" si="1333"/>
        <v>6</v>
      </c>
      <c r="K16969" t="str">
        <f t="shared" si="1334"/>
        <v>Korenbouten</v>
      </c>
      <c r="L16969" s="25">
        <f t="shared" si="1336"/>
        <v>22.571428571428573</v>
      </c>
    </row>
    <row r="16970" spans="1:12" x14ac:dyDescent="0.25">
      <c r="A16970">
        <v>1901</v>
      </c>
      <c r="B16970" t="s">
        <v>102</v>
      </c>
      <c r="C16970" s="1">
        <v>44355.479166666664</v>
      </c>
      <c r="D16970">
        <v>1</v>
      </c>
      <c r="E16970" t="s">
        <v>10</v>
      </c>
      <c r="F16970" t="s">
        <v>11</v>
      </c>
      <c r="G16970">
        <v>11</v>
      </c>
      <c r="H16970" t="str">
        <f t="shared" si="1335"/>
        <v>AWD</v>
      </c>
      <c r="I16970" s="2">
        <f t="shared" si="1332"/>
        <v>2021</v>
      </c>
      <c r="J16970" s="2">
        <f t="shared" si="1333"/>
        <v>6</v>
      </c>
      <c r="K16970" t="str">
        <f t="shared" si="1334"/>
        <v>Waterjuffer</v>
      </c>
      <c r="L16970" s="25">
        <f t="shared" si="1336"/>
        <v>22.571428571428573</v>
      </c>
    </row>
    <row r="16971" spans="1:12" x14ac:dyDescent="0.25">
      <c r="A16971">
        <v>1901</v>
      </c>
      <c r="B16971" t="s">
        <v>102</v>
      </c>
      <c r="C16971" s="1">
        <v>44355.479166666664</v>
      </c>
      <c r="D16971">
        <v>1</v>
      </c>
      <c r="E16971" t="s">
        <v>24</v>
      </c>
      <c r="F16971" t="s">
        <v>25</v>
      </c>
      <c r="G16971">
        <v>1</v>
      </c>
      <c r="H16971" t="str">
        <f t="shared" si="1335"/>
        <v>AWD</v>
      </c>
      <c r="I16971" s="2">
        <f t="shared" si="1332"/>
        <v>2021</v>
      </c>
      <c r="J16971" s="2">
        <f t="shared" si="1333"/>
        <v>6</v>
      </c>
      <c r="K16971" t="str">
        <f t="shared" si="1334"/>
        <v>Glazenmakers</v>
      </c>
      <c r="L16971" s="25">
        <f t="shared" si="1336"/>
        <v>22.571428571428573</v>
      </c>
    </row>
    <row r="16972" spans="1:12" x14ac:dyDescent="0.25">
      <c r="A16972">
        <v>1901</v>
      </c>
      <c r="B16972" t="s">
        <v>102</v>
      </c>
      <c r="C16972" s="1">
        <v>44362.579861111109</v>
      </c>
      <c r="D16972">
        <v>1</v>
      </c>
      <c r="E16972" t="s">
        <v>48</v>
      </c>
      <c r="F16972" t="s">
        <v>49</v>
      </c>
      <c r="G16972">
        <v>1</v>
      </c>
      <c r="H16972" t="str">
        <f t="shared" si="1335"/>
        <v>AWD</v>
      </c>
      <c r="I16972" s="2">
        <f t="shared" si="1332"/>
        <v>2021</v>
      </c>
      <c r="J16972" s="2">
        <f t="shared" si="1333"/>
        <v>6</v>
      </c>
      <c r="K16972" t="str">
        <f t="shared" si="1334"/>
        <v>Glazenmakers</v>
      </c>
      <c r="L16972" s="25">
        <f t="shared" si="1336"/>
        <v>23.571428571428573</v>
      </c>
    </row>
    <row r="16973" spans="1:12" x14ac:dyDescent="0.25">
      <c r="A16973">
        <v>1901</v>
      </c>
      <c r="B16973" t="s">
        <v>102</v>
      </c>
      <c r="C16973" s="1">
        <v>44362.579861111109</v>
      </c>
      <c r="D16973">
        <v>1</v>
      </c>
      <c r="E16973" t="s">
        <v>22</v>
      </c>
      <c r="F16973" t="s">
        <v>23</v>
      </c>
      <c r="G16973">
        <v>1</v>
      </c>
      <c r="H16973" t="str">
        <f t="shared" si="1335"/>
        <v>AWD</v>
      </c>
      <c r="I16973" s="2">
        <f t="shared" si="1332"/>
        <v>2021</v>
      </c>
      <c r="J16973" s="2">
        <f t="shared" si="1333"/>
        <v>6</v>
      </c>
      <c r="K16973" t="str">
        <f t="shared" si="1334"/>
        <v>Glazenmakers</v>
      </c>
      <c r="L16973" s="25">
        <f t="shared" si="1336"/>
        <v>23.571428571428573</v>
      </c>
    </row>
    <row r="16974" spans="1:12" x14ac:dyDescent="0.25">
      <c r="A16974">
        <v>1901</v>
      </c>
      <c r="B16974" t="s">
        <v>102</v>
      </c>
      <c r="C16974" s="1">
        <v>44362.579861111109</v>
      </c>
      <c r="D16974">
        <v>1</v>
      </c>
      <c r="E16974" t="s">
        <v>28</v>
      </c>
      <c r="F16974" t="s">
        <v>29</v>
      </c>
      <c r="G16974">
        <v>12</v>
      </c>
      <c r="H16974" t="str">
        <f t="shared" si="1335"/>
        <v>AWD</v>
      </c>
      <c r="I16974" s="2">
        <f t="shared" si="1332"/>
        <v>2021</v>
      </c>
      <c r="J16974" s="2">
        <f t="shared" si="1333"/>
        <v>6</v>
      </c>
      <c r="K16974" t="str">
        <f t="shared" si="1334"/>
        <v>Korenbouten</v>
      </c>
      <c r="L16974" s="25">
        <f t="shared" si="1336"/>
        <v>23.571428571428573</v>
      </c>
    </row>
    <row r="16975" spans="1:12" x14ac:dyDescent="0.25">
      <c r="A16975">
        <v>1901</v>
      </c>
      <c r="B16975" t="s">
        <v>102</v>
      </c>
      <c r="C16975" s="1">
        <v>44362.579861111109</v>
      </c>
      <c r="D16975">
        <v>1</v>
      </c>
      <c r="E16975" t="s">
        <v>10</v>
      </c>
      <c r="F16975" t="s">
        <v>11</v>
      </c>
      <c r="G16975">
        <v>20</v>
      </c>
      <c r="H16975" t="str">
        <f t="shared" si="1335"/>
        <v>AWD</v>
      </c>
      <c r="I16975" s="2">
        <f t="shared" si="1332"/>
        <v>2021</v>
      </c>
      <c r="J16975" s="2">
        <f t="shared" si="1333"/>
        <v>6</v>
      </c>
      <c r="K16975" t="str">
        <f t="shared" si="1334"/>
        <v>Waterjuffer</v>
      </c>
      <c r="L16975" s="25">
        <f t="shared" si="1336"/>
        <v>23.571428571428573</v>
      </c>
    </row>
    <row r="16976" spans="1:12" x14ac:dyDescent="0.25">
      <c r="A16976">
        <v>1901</v>
      </c>
      <c r="B16976" t="s">
        <v>102</v>
      </c>
      <c r="C16976" s="1">
        <v>44362.579861111109</v>
      </c>
      <c r="D16976">
        <v>1</v>
      </c>
      <c r="E16976" t="s">
        <v>18</v>
      </c>
      <c r="F16976" t="s">
        <v>19</v>
      </c>
      <c r="G16976">
        <v>4</v>
      </c>
      <c r="H16976" t="str">
        <f t="shared" si="1335"/>
        <v>AWD</v>
      </c>
      <c r="I16976" s="2">
        <f t="shared" si="1332"/>
        <v>2021</v>
      </c>
      <c r="J16976" s="2">
        <f t="shared" si="1333"/>
        <v>6</v>
      </c>
      <c r="K16976" t="str">
        <f t="shared" si="1334"/>
        <v>Korenbouten</v>
      </c>
      <c r="L16976" s="25">
        <f t="shared" si="1336"/>
        <v>23.571428571428573</v>
      </c>
    </row>
    <row r="16977" spans="1:12" x14ac:dyDescent="0.25">
      <c r="A16977">
        <v>1901</v>
      </c>
      <c r="B16977" t="s">
        <v>102</v>
      </c>
      <c r="C16977" s="1">
        <v>44362.579861111109</v>
      </c>
      <c r="D16977">
        <v>1</v>
      </c>
      <c r="E16977" t="s">
        <v>24</v>
      </c>
      <c r="F16977" t="s">
        <v>25</v>
      </c>
      <c r="G16977">
        <v>2</v>
      </c>
      <c r="H16977" t="str">
        <f t="shared" si="1335"/>
        <v>AWD</v>
      </c>
      <c r="I16977" s="2">
        <f t="shared" si="1332"/>
        <v>2021</v>
      </c>
      <c r="J16977" s="2">
        <f t="shared" si="1333"/>
        <v>6</v>
      </c>
      <c r="K16977" t="str">
        <f t="shared" si="1334"/>
        <v>Glazenmakers</v>
      </c>
      <c r="L16977" s="25">
        <f t="shared" si="1336"/>
        <v>23.571428571428573</v>
      </c>
    </row>
    <row r="16978" spans="1:12" x14ac:dyDescent="0.25">
      <c r="A16978">
        <v>1901</v>
      </c>
      <c r="B16978" t="s">
        <v>102</v>
      </c>
      <c r="C16978" s="1">
        <v>44362.579861111109</v>
      </c>
      <c r="D16978">
        <v>1</v>
      </c>
      <c r="E16978" t="s">
        <v>26</v>
      </c>
      <c r="F16978" t="s">
        <v>27</v>
      </c>
      <c r="G16978">
        <v>1</v>
      </c>
      <c r="H16978" t="str">
        <f t="shared" si="1335"/>
        <v>AWD</v>
      </c>
      <c r="I16978" s="2">
        <f t="shared" si="1332"/>
        <v>2021</v>
      </c>
      <c r="J16978" s="2">
        <f t="shared" si="1333"/>
        <v>6</v>
      </c>
      <c r="K16978" t="str">
        <f t="shared" si="1334"/>
        <v>Glazenmakers</v>
      </c>
      <c r="L16978" s="25">
        <f t="shared" si="1336"/>
        <v>23.571428571428573</v>
      </c>
    </row>
    <row r="16979" spans="1:12" x14ac:dyDescent="0.25">
      <c r="A16979">
        <v>1901</v>
      </c>
      <c r="B16979" t="s">
        <v>102</v>
      </c>
      <c r="C16979" s="1">
        <v>44362.579861111109</v>
      </c>
      <c r="D16979">
        <v>1</v>
      </c>
      <c r="E16979" t="s">
        <v>20</v>
      </c>
      <c r="F16979" t="s">
        <v>21</v>
      </c>
      <c r="G16979">
        <v>16</v>
      </c>
      <c r="H16979" t="str">
        <f t="shared" si="1335"/>
        <v>AWD</v>
      </c>
      <c r="I16979" s="2">
        <f t="shared" si="1332"/>
        <v>2021</v>
      </c>
      <c r="J16979" s="2">
        <f t="shared" si="1333"/>
        <v>6</v>
      </c>
      <c r="K16979" t="str">
        <f t="shared" si="1334"/>
        <v>Waterjuffer</v>
      </c>
      <c r="L16979" s="25">
        <f t="shared" si="1336"/>
        <v>23.571428571428573</v>
      </c>
    </row>
    <row r="16980" spans="1:12" x14ac:dyDescent="0.25">
      <c r="A16980">
        <v>1901</v>
      </c>
      <c r="B16980" t="s">
        <v>102</v>
      </c>
      <c r="C16980" s="1">
        <v>43936.510416666664</v>
      </c>
      <c r="D16980">
        <v>1</v>
      </c>
      <c r="E16980" t="s">
        <v>8</v>
      </c>
      <c r="F16980" t="s">
        <v>9</v>
      </c>
      <c r="G16980">
        <v>1</v>
      </c>
      <c r="H16980" t="str">
        <f t="shared" si="1335"/>
        <v>AWD</v>
      </c>
      <c r="I16980" s="2">
        <f t="shared" si="1332"/>
        <v>2020</v>
      </c>
      <c r="J16980" s="2">
        <f t="shared" si="1333"/>
        <v>4</v>
      </c>
      <c r="K16980" t="str">
        <f t="shared" si="1334"/>
        <v>Pantserjuffers</v>
      </c>
      <c r="L16980" s="25">
        <f t="shared" si="1336"/>
        <v>15</v>
      </c>
    </row>
    <row r="16981" spans="1:12" x14ac:dyDescent="0.25">
      <c r="A16981">
        <v>1901</v>
      </c>
      <c r="B16981" t="s">
        <v>102</v>
      </c>
      <c r="C16981" s="1">
        <v>43936.510416666664</v>
      </c>
      <c r="D16981">
        <v>1</v>
      </c>
      <c r="E16981" t="s">
        <v>12</v>
      </c>
      <c r="F16981" t="s">
        <v>13</v>
      </c>
      <c r="G16981">
        <v>21</v>
      </c>
      <c r="H16981" t="str">
        <f t="shared" si="1335"/>
        <v>AWD</v>
      </c>
      <c r="I16981" s="2">
        <f t="shared" si="1332"/>
        <v>2020</v>
      </c>
      <c r="J16981" s="2">
        <f t="shared" si="1333"/>
        <v>4</v>
      </c>
      <c r="K16981" t="str">
        <f t="shared" si="1334"/>
        <v>Waterjuffer</v>
      </c>
      <c r="L16981" s="25">
        <f t="shared" si="1336"/>
        <v>15</v>
      </c>
    </row>
    <row r="16982" spans="1:12" x14ac:dyDescent="0.25">
      <c r="A16982">
        <v>1901</v>
      </c>
      <c r="B16982" t="s">
        <v>102</v>
      </c>
      <c r="C16982" s="1">
        <v>43944.482638888891</v>
      </c>
      <c r="D16982">
        <v>1</v>
      </c>
      <c r="E16982" t="s">
        <v>28</v>
      </c>
      <c r="F16982" t="s">
        <v>29</v>
      </c>
      <c r="G16982">
        <v>2</v>
      </c>
      <c r="H16982" t="str">
        <f t="shared" si="1335"/>
        <v>AWD</v>
      </c>
      <c r="I16982" s="2">
        <f t="shared" ref="I16982:I17045" si="1337">YEAR(C16982)</f>
        <v>2020</v>
      </c>
      <c r="J16982" s="2">
        <f t="shared" ref="J16982:J17045" si="1338">MONTH(C16982)</f>
        <v>4</v>
      </c>
      <c r="K16982" t="str">
        <f t="shared" ref="K16982:K17045" si="1339">VLOOKUP(E16982,$Q$2:$R$100,2,FALSE)</f>
        <v>Korenbouten</v>
      </c>
      <c r="L16982" s="25">
        <f t="shared" si="1336"/>
        <v>16.142857142857142</v>
      </c>
    </row>
    <row r="16983" spans="1:12" x14ac:dyDescent="0.25">
      <c r="A16983">
        <v>1901</v>
      </c>
      <c r="B16983" t="s">
        <v>102</v>
      </c>
      <c r="C16983" s="1">
        <v>43944.482638888891</v>
      </c>
      <c r="D16983">
        <v>1</v>
      </c>
      <c r="E16983" t="s">
        <v>12</v>
      </c>
      <c r="F16983" t="s">
        <v>13</v>
      </c>
      <c r="G16983">
        <v>2</v>
      </c>
      <c r="H16983" t="str">
        <f t="shared" si="1335"/>
        <v>AWD</v>
      </c>
      <c r="I16983" s="2">
        <f t="shared" si="1337"/>
        <v>2020</v>
      </c>
      <c r="J16983" s="2">
        <f t="shared" si="1338"/>
        <v>4</v>
      </c>
      <c r="K16983" t="str">
        <f t="shared" si="1339"/>
        <v>Waterjuffer</v>
      </c>
      <c r="L16983" s="25">
        <f t="shared" si="1336"/>
        <v>16.142857142857142</v>
      </c>
    </row>
    <row r="16984" spans="1:12" x14ac:dyDescent="0.25">
      <c r="A16984">
        <v>1901</v>
      </c>
      <c r="B16984" t="s">
        <v>102</v>
      </c>
      <c r="C16984" s="1">
        <v>43957.5</v>
      </c>
      <c r="D16984">
        <v>1</v>
      </c>
      <c r="E16984" t="s">
        <v>22</v>
      </c>
      <c r="F16984" t="s">
        <v>23</v>
      </c>
      <c r="G16984">
        <v>2</v>
      </c>
      <c r="H16984" t="str">
        <f t="shared" si="1335"/>
        <v>AWD</v>
      </c>
      <c r="I16984" s="2">
        <f t="shared" si="1337"/>
        <v>2020</v>
      </c>
      <c r="J16984" s="2">
        <f t="shared" si="1338"/>
        <v>5</v>
      </c>
      <c r="K16984" t="str">
        <f t="shared" si="1339"/>
        <v>Glazenmakers</v>
      </c>
      <c r="L16984" s="25">
        <f t="shared" si="1336"/>
        <v>18</v>
      </c>
    </row>
    <row r="16985" spans="1:12" x14ac:dyDescent="0.25">
      <c r="A16985">
        <v>1901</v>
      </c>
      <c r="B16985" t="s">
        <v>102</v>
      </c>
      <c r="C16985" s="1">
        <v>43957.5</v>
      </c>
      <c r="D16985">
        <v>1</v>
      </c>
      <c r="E16985" t="s">
        <v>28</v>
      </c>
      <c r="F16985" t="s">
        <v>29</v>
      </c>
      <c r="G16985">
        <v>5</v>
      </c>
      <c r="H16985" t="str">
        <f t="shared" si="1335"/>
        <v>AWD</v>
      </c>
      <c r="I16985" s="2">
        <f t="shared" si="1337"/>
        <v>2020</v>
      </c>
      <c r="J16985" s="2">
        <f t="shared" si="1338"/>
        <v>5</v>
      </c>
      <c r="K16985" t="str">
        <f t="shared" si="1339"/>
        <v>Korenbouten</v>
      </c>
      <c r="L16985" s="25">
        <f t="shared" si="1336"/>
        <v>18</v>
      </c>
    </row>
    <row r="16986" spans="1:12" x14ac:dyDescent="0.25">
      <c r="A16986">
        <v>1901</v>
      </c>
      <c r="B16986" t="s">
        <v>102</v>
      </c>
      <c r="C16986" s="1">
        <v>43957.5</v>
      </c>
      <c r="D16986">
        <v>1</v>
      </c>
      <c r="E16986" t="s">
        <v>12</v>
      </c>
      <c r="F16986" t="s">
        <v>13</v>
      </c>
      <c r="G16986">
        <v>5</v>
      </c>
      <c r="H16986" t="str">
        <f t="shared" si="1335"/>
        <v>AWD</v>
      </c>
      <c r="I16986" s="2">
        <f t="shared" si="1337"/>
        <v>2020</v>
      </c>
      <c r="J16986" s="2">
        <f t="shared" si="1338"/>
        <v>5</v>
      </c>
      <c r="K16986" t="str">
        <f t="shared" si="1339"/>
        <v>Waterjuffer</v>
      </c>
      <c r="L16986" s="25">
        <f t="shared" si="1336"/>
        <v>18</v>
      </c>
    </row>
    <row r="16987" spans="1:12" x14ac:dyDescent="0.25">
      <c r="A16987">
        <v>1901</v>
      </c>
      <c r="B16987" t="s">
        <v>102</v>
      </c>
      <c r="C16987" s="1">
        <v>43959.486111111109</v>
      </c>
      <c r="D16987">
        <v>1</v>
      </c>
      <c r="E16987" t="s">
        <v>22</v>
      </c>
      <c r="F16987" t="s">
        <v>23</v>
      </c>
      <c r="G16987">
        <v>1</v>
      </c>
      <c r="H16987" t="str">
        <f t="shared" si="1335"/>
        <v>AWD</v>
      </c>
      <c r="I16987" s="2">
        <f t="shared" si="1337"/>
        <v>2020</v>
      </c>
      <c r="J16987" s="2">
        <f t="shared" si="1338"/>
        <v>5</v>
      </c>
      <c r="K16987" t="str">
        <f t="shared" si="1339"/>
        <v>Glazenmakers</v>
      </c>
      <c r="L16987" s="25">
        <f t="shared" si="1336"/>
        <v>18.285714285714285</v>
      </c>
    </row>
    <row r="16988" spans="1:12" x14ac:dyDescent="0.25">
      <c r="A16988">
        <v>1901</v>
      </c>
      <c r="B16988" t="s">
        <v>102</v>
      </c>
      <c r="C16988" s="1">
        <v>43959.486111111109</v>
      </c>
      <c r="D16988">
        <v>1</v>
      </c>
      <c r="E16988" t="s">
        <v>28</v>
      </c>
      <c r="F16988" t="s">
        <v>29</v>
      </c>
      <c r="G16988">
        <v>4</v>
      </c>
      <c r="H16988" t="str">
        <f t="shared" si="1335"/>
        <v>AWD</v>
      </c>
      <c r="I16988" s="2">
        <f t="shared" si="1337"/>
        <v>2020</v>
      </c>
      <c r="J16988" s="2">
        <f t="shared" si="1338"/>
        <v>5</v>
      </c>
      <c r="K16988" t="str">
        <f t="shared" si="1339"/>
        <v>Korenbouten</v>
      </c>
      <c r="L16988" s="25">
        <f t="shared" si="1336"/>
        <v>18.285714285714285</v>
      </c>
    </row>
    <row r="16989" spans="1:12" x14ac:dyDescent="0.25">
      <c r="A16989">
        <v>1901</v>
      </c>
      <c r="B16989" t="s">
        <v>102</v>
      </c>
      <c r="C16989" s="1">
        <v>43959.486111111109</v>
      </c>
      <c r="D16989">
        <v>1</v>
      </c>
      <c r="E16989" t="s">
        <v>12</v>
      </c>
      <c r="F16989" t="s">
        <v>13</v>
      </c>
      <c r="G16989">
        <v>5</v>
      </c>
      <c r="H16989" t="str">
        <f t="shared" si="1335"/>
        <v>AWD</v>
      </c>
      <c r="I16989" s="2">
        <f t="shared" si="1337"/>
        <v>2020</v>
      </c>
      <c r="J16989" s="2">
        <f t="shared" si="1338"/>
        <v>5</v>
      </c>
      <c r="K16989" t="str">
        <f t="shared" si="1339"/>
        <v>Waterjuffer</v>
      </c>
      <c r="L16989" s="25">
        <f t="shared" si="1336"/>
        <v>18.285714285714285</v>
      </c>
    </row>
    <row r="16990" spans="1:12" x14ac:dyDescent="0.25">
      <c r="A16990">
        <v>1901</v>
      </c>
      <c r="B16990" t="s">
        <v>102</v>
      </c>
      <c r="C16990" s="1">
        <v>43959.486111111109</v>
      </c>
      <c r="D16990">
        <v>1</v>
      </c>
      <c r="E16990" t="s">
        <v>14</v>
      </c>
      <c r="F16990" t="s">
        <v>15</v>
      </c>
      <c r="G16990">
        <v>5</v>
      </c>
      <c r="H16990" t="str">
        <f t="shared" si="1335"/>
        <v>AWD</v>
      </c>
      <c r="I16990" s="2">
        <f t="shared" si="1337"/>
        <v>2020</v>
      </c>
      <c r="J16990" s="2">
        <f t="shared" si="1338"/>
        <v>5</v>
      </c>
      <c r="K16990" t="str">
        <f t="shared" si="1339"/>
        <v>Waterjuffer</v>
      </c>
      <c r="L16990" s="25">
        <f t="shared" si="1336"/>
        <v>18.285714285714285</v>
      </c>
    </row>
    <row r="16991" spans="1:12" x14ac:dyDescent="0.25">
      <c r="A16991">
        <v>1901</v>
      </c>
      <c r="B16991" t="s">
        <v>102</v>
      </c>
      <c r="C16991" s="1">
        <v>44042.586805555555</v>
      </c>
      <c r="D16991">
        <v>1</v>
      </c>
      <c r="E16991" t="s">
        <v>32</v>
      </c>
      <c r="F16991" t="s">
        <v>33</v>
      </c>
      <c r="G16991">
        <v>6</v>
      </c>
      <c r="H16991" t="str">
        <f t="shared" si="1335"/>
        <v>AWD</v>
      </c>
      <c r="I16991" s="2">
        <f t="shared" si="1337"/>
        <v>2020</v>
      </c>
      <c r="J16991" s="2">
        <f t="shared" si="1338"/>
        <v>7</v>
      </c>
      <c r="K16991" t="str">
        <f t="shared" si="1339"/>
        <v>Korenbouten</v>
      </c>
      <c r="L16991" s="25">
        <f t="shared" si="1336"/>
        <v>30.142857142857142</v>
      </c>
    </row>
    <row r="16992" spans="1:12" x14ac:dyDescent="0.25">
      <c r="A16992">
        <v>1901</v>
      </c>
      <c r="B16992" t="s">
        <v>102</v>
      </c>
      <c r="C16992" s="1">
        <v>44042.586805555555</v>
      </c>
      <c r="D16992">
        <v>1</v>
      </c>
      <c r="E16992" t="s">
        <v>26</v>
      </c>
      <c r="F16992" t="s">
        <v>27</v>
      </c>
      <c r="G16992">
        <v>1</v>
      </c>
      <c r="H16992" t="str">
        <f t="shared" si="1335"/>
        <v>AWD</v>
      </c>
      <c r="I16992" s="2">
        <f t="shared" si="1337"/>
        <v>2020</v>
      </c>
      <c r="J16992" s="2">
        <f t="shared" si="1338"/>
        <v>7</v>
      </c>
      <c r="K16992" t="str">
        <f t="shared" si="1339"/>
        <v>Glazenmakers</v>
      </c>
      <c r="L16992" s="25">
        <f t="shared" si="1336"/>
        <v>30.142857142857142</v>
      </c>
    </row>
    <row r="16993" spans="1:12" x14ac:dyDescent="0.25">
      <c r="A16993">
        <v>1901</v>
      </c>
      <c r="B16993" t="s">
        <v>102</v>
      </c>
      <c r="C16993" s="1">
        <v>44042.586805555555</v>
      </c>
      <c r="D16993">
        <v>1</v>
      </c>
      <c r="E16993" t="s">
        <v>10</v>
      </c>
      <c r="F16993" t="s">
        <v>11</v>
      </c>
      <c r="G16993">
        <v>6</v>
      </c>
      <c r="H16993" t="str">
        <f t="shared" si="1335"/>
        <v>AWD</v>
      </c>
      <c r="I16993" s="2">
        <f t="shared" si="1337"/>
        <v>2020</v>
      </c>
      <c r="J16993" s="2">
        <f t="shared" si="1338"/>
        <v>7</v>
      </c>
      <c r="K16993" t="str">
        <f t="shared" si="1339"/>
        <v>Waterjuffer</v>
      </c>
      <c r="L16993" s="25">
        <f t="shared" si="1336"/>
        <v>30.142857142857142</v>
      </c>
    </row>
    <row r="16994" spans="1:12" x14ac:dyDescent="0.25">
      <c r="A16994">
        <v>1901</v>
      </c>
      <c r="B16994" t="s">
        <v>102</v>
      </c>
      <c r="C16994" s="1">
        <v>44042.586805555555</v>
      </c>
      <c r="D16994">
        <v>1</v>
      </c>
      <c r="E16994" t="s">
        <v>52</v>
      </c>
      <c r="F16994" t="s">
        <v>53</v>
      </c>
      <c r="G16994">
        <v>1</v>
      </c>
      <c r="H16994" t="str">
        <f t="shared" si="1335"/>
        <v>AWD</v>
      </c>
      <c r="I16994" s="2">
        <f t="shared" si="1337"/>
        <v>2020</v>
      </c>
      <c r="J16994" s="2">
        <f t="shared" si="1338"/>
        <v>7</v>
      </c>
      <c r="K16994" t="str">
        <f t="shared" si="1339"/>
        <v>Korenbouten</v>
      </c>
      <c r="L16994" s="25">
        <f t="shared" si="1336"/>
        <v>30.142857142857142</v>
      </c>
    </row>
    <row r="16995" spans="1:12" x14ac:dyDescent="0.25">
      <c r="A16995">
        <v>1901</v>
      </c>
      <c r="B16995" t="s">
        <v>102</v>
      </c>
      <c r="C16995" s="1">
        <v>44042.586805555555</v>
      </c>
      <c r="D16995">
        <v>1</v>
      </c>
      <c r="E16995" t="s">
        <v>14</v>
      </c>
      <c r="F16995" t="s">
        <v>15</v>
      </c>
      <c r="G16995">
        <v>20</v>
      </c>
      <c r="H16995" t="str">
        <f t="shared" si="1335"/>
        <v>AWD</v>
      </c>
      <c r="I16995" s="2">
        <f t="shared" si="1337"/>
        <v>2020</v>
      </c>
      <c r="J16995" s="2">
        <f t="shared" si="1338"/>
        <v>7</v>
      </c>
      <c r="K16995" t="str">
        <f t="shared" si="1339"/>
        <v>Waterjuffer</v>
      </c>
      <c r="L16995" s="25">
        <f t="shared" si="1336"/>
        <v>30.142857142857142</v>
      </c>
    </row>
    <row r="16996" spans="1:12" x14ac:dyDescent="0.25">
      <c r="A16996">
        <v>1901</v>
      </c>
      <c r="B16996" t="s">
        <v>102</v>
      </c>
      <c r="C16996" s="1">
        <v>44042.586805555555</v>
      </c>
      <c r="D16996">
        <v>1</v>
      </c>
      <c r="E16996" t="s">
        <v>42</v>
      </c>
      <c r="F16996" t="s">
        <v>43</v>
      </c>
      <c r="G16996">
        <v>2</v>
      </c>
      <c r="H16996" t="str">
        <f t="shared" si="1335"/>
        <v>AWD</v>
      </c>
      <c r="I16996" s="2">
        <f t="shared" si="1337"/>
        <v>2020</v>
      </c>
      <c r="J16996" s="2">
        <f t="shared" si="1338"/>
        <v>7</v>
      </c>
      <c r="K16996" t="str">
        <f t="shared" si="1339"/>
        <v>Korenbouten</v>
      </c>
      <c r="L16996" s="25">
        <f t="shared" si="1336"/>
        <v>30.142857142857142</v>
      </c>
    </row>
    <row r="16997" spans="1:12" x14ac:dyDescent="0.25">
      <c r="A16997">
        <v>1901</v>
      </c>
      <c r="B16997" t="s">
        <v>102</v>
      </c>
      <c r="C16997" s="1">
        <v>44042.586805555555</v>
      </c>
      <c r="D16997">
        <v>1</v>
      </c>
      <c r="E16997" t="s">
        <v>30</v>
      </c>
      <c r="F16997" t="s">
        <v>31</v>
      </c>
      <c r="G16997">
        <v>1</v>
      </c>
      <c r="H16997" t="str">
        <f t="shared" si="1335"/>
        <v>AWD</v>
      </c>
      <c r="I16997" s="2">
        <f t="shared" si="1337"/>
        <v>2020</v>
      </c>
      <c r="J16997" s="2">
        <f t="shared" si="1338"/>
        <v>7</v>
      </c>
      <c r="K16997" t="str">
        <f t="shared" si="1339"/>
        <v>Pantserjuffers</v>
      </c>
      <c r="L16997" s="25">
        <f t="shared" si="1336"/>
        <v>30.142857142857142</v>
      </c>
    </row>
    <row r="16998" spans="1:12" x14ac:dyDescent="0.25">
      <c r="A16998">
        <v>1901</v>
      </c>
      <c r="B16998" t="s">
        <v>102</v>
      </c>
      <c r="C16998" s="1">
        <v>44047.510416666664</v>
      </c>
      <c r="D16998">
        <v>1</v>
      </c>
      <c r="E16998" t="s">
        <v>32</v>
      </c>
      <c r="F16998" t="s">
        <v>33</v>
      </c>
      <c r="G16998">
        <v>21</v>
      </c>
      <c r="H16998" t="str">
        <f t="shared" si="1335"/>
        <v>AWD</v>
      </c>
      <c r="I16998" s="2">
        <f t="shared" si="1337"/>
        <v>2020</v>
      </c>
      <c r="J16998" s="2">
        <f t="shared" si="1338"/>
        <v>8</v>
      </c>
      <c r="K16998" t="str">
        <f t="shared" si="1339"/>
        <v>Korenbouten</v>
      </c>
      <c r="L16998" s="25">
        <f t="shared" si="1336"/>
        <v>30.857142857142858</v>
      </c>
    </row>
    <row r="16999" spans="1:12" x14ac:dyDescent="0.25">
      <c r="A16999">
        <v>1901</v>
      </c>
      <c r="B16999" t="s">
        <v>102</v>
      </c>
      <c r="C16999" s="1">
        <v>44047.510416666664</v>
      </c>
      <c r="D16999">
        <v>1</v>
      </c>
      <c r="E16999" t="s">
        <v>30</v>
      </c>
      <c r="F16999" t="s">
        <v>31</v>
      </c>
      <c r="G16999">
        <v>4</v>
      </c>
      <c r="H16999" t="str">
        <f t="shared" si="1335"/>
        <v>AWD</v>
      </c>
      <c r="I16999" s="2">
        <f t="shared" si="1337"/>
        <v>2020</v>
      </c>
      <c r="J16999" s="2">
        <f t="shared" si="1338"/>
        <v>8</v>
      </c>
      <c r="K16999" t="str">
        <f t="shared" si="1339"/>
        <v>Pantserjuffers</v>
      </c>
      <c r="L16999" s="25">
        <f t="shared" si="1336"/>
        <v>30.857142857142858</v>
      </c>
    </row>
    <row r="17000" spans="1:12" x14ac:dyDescent="0.25">
      <c r="A17000">
        <v>1901</v>
      </c>
      <c r="B17000" t="s">
        <v>102</v>
      </c>
      <c r="C17000" s="1">
        <v>44047.510416666664</v>
      </c>
      <c r="D17000">
        <v>1</v>
      </c>
      <c r="E17000" t="s">
        <v>10</v>
      </c>
      <c r="F17000" t="s">
        <v>11</v>
      </c>
      <c r="G17000">
        <v>1</v>
      </c>
      <c r="H17000" t="str">
        <f t="shared" si="1335"/>
        <v>AWD</v>
      </c>
      <c r="I17000" s="2">
        <f t="shared" si="1337"/>
        <v>2020</v>
      </c>
      <c r="J17000" s="2">
        <f t="shared" si="1338"/>
        <v>8</v>
      </c>
      <c r="K17000" t="str">
        <f t="shared" si="1339"/>
        <v>Waterjuffer</v>
      </c>
      <c r="L17000" s="25">
        <f t="shared" si="1336"/>
        <v>30.857142857142858</v>
      </c>
    </row>
    <row r="17001" spans="1:12" x14ac:dyDescent="0.25">
      <c r="A17001">
        <v>1901</v>
      </c>
      <c r="B17001" t="s">
        <v>102</v>
      </c>
      <c r="C17001" s="1">
        <v>44047.510416666664</v>
      </c>
      <c r="D17001">
        <v>1</v>
      </c>
      <c r="E17001" t="s">
        <v>42</v>
      </c>
      <c r="F17001" t="s">
        <v>43</v>
      </c>
      <c r="G17001">
        <v>20</v>
      </c>
      <c r="H17001" t="str">
        <f t="shared" si="1335"/>
        <v>AWD</v>
      </c>
      <c r="I17001" s="2">
        <f t="shared" si="1337"/>
        <v>2020</v>
      </c>
      <c r="J17001" s="2">
        <f t="shared" si="1338"/>
        <v>8</v>
      </c>
      <c r="K17001" t="str">
        <f t="shared" si="1339"/>
        <v>Korenbouten</v>
      </c>
      <c r="L17001" s="25">
        <f t="shared" si="1336"/>
        <v>30.857142857142858</v>
      </c>
    </row>
    <row r="17002" spans="1:12" x14ac:dyDescent="0.25">
      <c r="A17002">
        <v>1901</v>
      </c>
      <c r="B17002" t="s">
        <v>102</v>
      </c>
      <c r="C17002" s="1">
        <v>44047.510416666664</v>
      </c>
      <c r="D17002">
        <v>1</v>
      </c>
      <c r="E17002" t="s">
        <v>14</v>
      </c>
      <c r="F17002" t="s">
        <v>15</v>
      </c>
      <c r="G17002">
        <v>10</v>
      </c>
      <c r="H17002" t="str">
        <f t="shared" si="1335"/>
        <v>AWD</v>
      </c>
      <c r="I17002" s="2">
        <f t="shared" si="1337"/>
        <v>2020</v>
      </c>
      <c r="J17002" s="2">
        <f t="shared" si="1338"/>
        <v>8</v>
      </c>
      <c r="K17002" t="str">
        <f t="shared" si="1339"/>
        <v>Waterjuffer</v>
      </c>
      <c r="L17002" s="25">
        <f t="shared" si="1336"/>
        <v>30.857142857142858</v>
      </c>
    </row>
    <row r="17003" spans="1:12" x14ac:dyDescent="0.25">
      <c r="A17003">
        <v>1901</v>
      </c>
      <c r="B17003" t="s">
        <v>102</v>
      </c>
      <c r="C17003" s="1">
        <v>44047.510416666664</v>
      </c>
      <c r="D17003">
        <v>1</v>
      </c>
      <c r="E17003" t="s">
        <v>50</v>
      </c>
      <c r="F17003" t="s">
        <v>51</v>
      </c>
      <c r="G17003">
        <v>1</v>
      </c>
      <c r="H17003" t="str">
        <f t="shared" si="1335"/>
        <v>AWD</v>
      </c>
      <c r="I17003" s="2">
        <f t="shared" si="1337"/>
        <v>2020</v>
      </c>
      <c r="J17003" s="2">
        <f t="shared" si="1338"/>
        <v>8</v>
      </c>
      <c r="K17003" t="str">
        <f t="shared" si="1339"/>
        <v>Waterjuffer</v>
      </c>
      <c r="L17003" s="25">
        <f t="shared" si="1336"/>
        <v>30.857142857142858</v>
      </c>
    </row>
    <row r="17004" spans="1:12" x14ac:dyDescent="0.25">
      <c r="A17004">
        <v>1901</v>
      </c>
      <c r="B17004" t="s">
        <v>102</v>
      </c>
      <c r="C17004" s="1">
        <v>44079.576388888891</v>
      </c>
      <c r="D17004">
        <v>1</v>
      </c>
      <c r="E17004" t="s">
        <v>8</v>
      </c>
      <c r="F17004" t="s">
        <v>9</v>
      </c>
      <c r="G17004">
        <v>4</v>
      </c>
      <c r="H17004" t="str">
        <f t="shared" si="1335"/>
        <v>AWD</v>
      </c>
      <c r="I17004" s="2">
        <f t="shared" si="1337"/>
        <v>2020</v>
      </c>
      <c r="J17004" s="2">
        <f t="shared" si="1338"/>
        <v>9</v>
      </c>
      <c r="K17004" t="str">
        <f t="shared" si="1339"/>
        <v>Pantserjuffers</v>
      </c>
      <c r="L17004" s="25">
        <f t="shared" si="1336"/>
        <v>35.428571428571431</v>
      </c>
    </row>
    <row r="17005" spans="1:12" x14ac:dyDescent="0.25">
      <c r="A17005">
        <v>1901</v>
      </c>
      <c r="B17005" t="s">
        <v>102</v>
      </c>
      <c r="C17005" s="1">
        <v>44079.576388888891</v>
      </c>
      <c r="D17005">
        <v>1</v>
      </c>
      <c r="E17005" t="s">
        <v>32</v>
      </c>
      <c r="F17005" t="s">
        <v>33</v>
      </c>
      <c r="G17005">
        <v>26</v>
      </c>
      <c r="H17005" t="str">
        <f t="shared" si="1335"/>
        <v>AWD</v>
      </c>
      <c r="I17005" s="2">
        <f t="shared" si="1337"/>
        <v>2020</v>
      </c>
      <c r="J17005" s="2">
        <f t="shared" si="1338"/>
        <v>9</v>
      </c>
      <c r="K17005" t="str">
        <f t="shared" si="1339"/>
        <v>Korenbouten</v>
      </c>
      <c r="L17005" s="25">
        <f t="shared" si="1336"/>
        <v>35.428571428571431</v>
      </c>
    </row>
    <row r="17006" spans="1:12" x14ac:dyDescent="0.25">
      <c r="A17006">
        <v>1901</v>
      </c>
      <c r="B17006" t="s">
        <v>102</v>
      </c>
      <c r="C17006" s="1">
        <v>44096.597222222219</v>
      </c>
      <c r="D17006">
        <v>1</v>
      </c>
      <c r="E17006" t="s">
        <v>32</v>
      </c>
      <c r="F17006" t="s">
        <v>33</v>
      </c>
      <c r="G17006">
        <v>10</v>
      </c>
      <c r="H17006" t="str">
        <f t="shared" si="1335"/>
        <v>AWD</v>
      </c>
      <c r="I17006" s="2">
        <f t="shared" si="1337"/>
        <v>2020</v>
      </c>
      <c r="J17006" s="2">
        <f t="shared" si="1338"/>
        <v>9</v>
      </c>
      <c r="K17006" t="str">
        <f t="shared" si="1339"/>
        <v>Korenbouten</v>
      </c>
      <c r="L17006" s="25">
        <f t="shared" si="1336"/>
        <v>37.857142857142854</v>
      </c>
    </row>
    <row r="17007" spans="1:12" x14ac:dyDescent="0.25">
      <c r="A17007">
        <v>1901</v>
      </c>
      <c r="B17007" t="s">
        <v>102</v>
      </c>
      <c r="C17007" s="1">
        <v>44096.597222222219</v>
      </c>
      <c r="D17007">
        <v>1</v>
      </c>
      <c r="E17007" t="s">
        <v>42</v>
      </c>
      <c r="F17007" t="s">
        <v>43</v>
      </c>
      <c r="G17007">
        <v>3</v>
      </c>
      <c r="H17007" t="str">
        <f t="shared" si="1335"/>
        <v>AWD</v>
      </c>
      <c r="I17007" s="2">
        <f t="shared" si="1337"/>
        <v>2020</v>
      </c>
      <c r="J17007" s="2">
        <f t="shared" si="1338"/>
        <v>9</v>
      </c>
      <c r="K17007" t="str">
        <f t="shared" si="1339"/>
        <v>Korenbouten</v>
      </c>
      <c r="L17007" s="25">
        <f t="shared" si="1336"/>
        <v>37.857142857142854</v>
      </c>
    </row>
    <row r="17008" spans="1:12" x14ac:dyDescent="0.25">
      <c r="A17008">
        <v>1901</v>
      </c>
      <c r="B17008" t="s">
        <v>102</v>
      </c>
      <c r="C17008" s="1">
        <v>44096.597222222219</v>
      </c>
      <c r="D17008">
        <v>1</v>
      </c>
      <c r="E17008" t="s">
        <v>36</v>
      </c>
      <c r="F17008" t="s">
        <v>37</v>
      </c>
      <c r="G17008">
        <v>1</v>
      </c>
      <c r="H17008" t="str">
        <f t="shared" si="1335"/>
        <v>AWD</v>
      </c>
      <c r="I17008" s="2">
        <f t="shared" si="1337"/>
        <v>2020</v>
      </c>
      <c r="J17008" s="2">
        <f t="shared" si="1338"/>
        <v>9</v>
      </c>
      <c r="K17008" t="str">
        <f t="shared" si="1339"/>
        <v>Glazenmakers</v>
      </c>
      <c r="L17008" s="25">
        <f t="shared" si="1336"/>
        <v>37.857142857142854</v>
      </c>
    </row>
    <row r="17009" spans="1:12" x14ac:dyDescent="0.25">
      <c r="A17009">
        <v>1901</v>
      </c>
      <c r="B17009" t="s">
        <v>102</v>
      </c>
      <c r="C17009" s="1">
        <v>44096.597222222219</v>
      </c>
      <c r="D17009">
        <v>1</v>
      </c>
      <c r="E17009" t="s">
        <v>34</v>
      </c>
      <c r="F17009" t="s">
        <v>35</v>
      </c>
      <c r="G17009">
        <v>1</v>
      </c>
      <c r="H17009" t="str">
        <f t="shared" si="1335"/>
        <v>AWD</v>
      </c>
      <c r="I17009" s="2">
        <f t="shared" si="1337"/>
        <v>2020</v>
      </c>
      <c r="J17009" s="2">
        <f t="shared" si="1338"/>
        <v>9</v>
      </c>
      <c r="K17009" t="str">
        <f t="shared" si="1339"/>
        <v>Pantserjuffers</v>
      </c>
      <c r="L17009" s="25">
        <f t="shared" si="1336"/>
        <v>37.857142857142854</v>
      </c>
    </row>
    <row r="17010" spans="1:12" x14ac:dyDescent="0.25">
      <c r="A17010">
        <v>1901</v>
      </c>
      <c r="B17010" t="s">
        <v>102</v>
      </c>
      <c r="C17010" s="1">
        <v>43228.538194444445</v>
      </c>
      <c r="D17010">
        <v>1</v>
      </c>
      <c r="E17010" t="s">
        <v>20</v>
      </c>
      <c r="F17010" t="s">
        <v>21</v>
      </c>
      <c r="G17010">
        <v>33</v>
      </c>
      <c r="H17010" t="str">
        <f t="shared" si="1335"/>
        <v>AWD</v>
      </c>
      <c r="I17010" s="2">
        <f t="shared" si="1337"/>
        <v>2018</v>
      </c>
      <c r="J17010" s="2">
        <f t="shared" si="1338"/>
        <v>5</v>
      </c>
      <c r="K17010" t="str">
        <f t="shared" si="1339"/>
        <v>Waterjuffer</v>
      </c>
      <c r="L17010" s="25">
        <f t="shared" si="1336"/>
        <v>18.142857142857142</v>
      </c>
    </row>
    <row r="17011" spans="1:12" x14ac:dyDescent="0.25">
      <c r="A17011">
        <v>1901</v>
      </c>
      <c r="B17011" t="s">
        <v>102</v>
      </c>
      <c r="C17011" s="1">
        <v>43228.538194444445</v>
      </c>
      <c r="D17011">
        <v>1</v>
      </c>
      <c r="E17011" t="s">
        <v>22</v>
      </c>
      <c r="F17011" t="s">
        <v>23</v>
      </c>
      <c r="G17011">
        <v>1</v>
      </c>
      <c r="H17011" t="str">
        <f t="shared" si="1335"/>
        <v>AWD</v>
      </c>
      <c r="I17011" s="2">
        <f t="shared" si="1337"/>
        <v>2018</v>
      </c>
      <c r="J17011" s="2">
        <f t="shared" si="1338"/>
        <v>5</v>
      </c>
      <c r="K17011" t="str">
        <f t="shared" si="1339"/>
        <v>Glazenmakers</v>
      </c>
      <c r="L17011" s="25">
        <f t="shared" si="1336"/>
        <v>18.142857142857142</v>
      </c>
    </row>
    <row r="17012" spans="1:12" x14ac:dyDescent="0.25">
      <c r="A17012">
        <v>1901</v>
      </c>
      <c r="B17012" t="s">
        <v>102</v>
      </c>
      <c r="C17012" s="1">
        <v>43228.538194444445</v>
      </c>
      <c r="D17012">
        <v>1</v>
      </c>
      <c r="E17012" t="s">
        <v>10</v>
      </c>
      <c r="F17012" t="s">
        <v>11</v>
      </c>
      <c r="G17012">
        <v>80</v>
      </c>
      <c r="H17012" t="str">
        <f t="shared" si="1335"/>
        <v>AWD</v>
      </c>
      <c r="I17012" s="2">
        <f t="shared" si="1337"/>
        <v>2018</v>
      </c>
      <c r="J17012" s="2">
        <f t="shared" si="1338"/>
        <v>5</v>
      </c>
      <c r="K17012" t="str">
        <f t="shared" si="1339"/>
        <v>Waterjuffer</v>
      </c>
      <c r="L17012" s="25">
        <f t="shared" si="1336"/>
        <v>18.142857142857142</v>
      </c>
    </row>
    <row r="17013" spans="1:12" x14ac:dyDescent="0.25">
      <c r="A17013">
        <v>1901</v>
      </c>
      <c r="B17013" t="s">
        <v>102</v>
      </c>
      <c r="C17013" s="1">
        <v>43228.538194444445</v>
      </c>
      <c r="D17013">
        <v>1</v>
      </c>
      <c r="E17013" t="s">
        <v>28</v>
      </c>
      <c r="F17013" t="s">
        <v>29</v>
      </c>
      <c r="G17013">
        <v>20</v>
      </c>
      <c r="H17013" t="str">
        <f t="shared" si="1335"/>
        <v>AWD</v>
      </c>
      <c r="I17013" s="2">
        <f t="shared" si="1337"/>
        <v>2018</v>
      </c>
      <c r="J17013" s="2">
        <f t="shared" si="1338"/>
        <v>5</v>
      </c>
      <c r="K17013" t="str">
        <f t="shared" si="1339"/>
        <v>Korenbouten</v>
      </c>
      <c r="L17013" s="25">
        <f t="shared" si="1336"/>
        <v>18.142857142857142</v>
      </c>
    </row>
    <row r="17014" spans="1:12" x14ac:dyDescent="0.25">
      <c r="A17014">
        <v>1901</v>
      </c>
      <c r="B17014" t="s">
        <v>102</v>
      </c>
      <c r="C17014" s="1">
        <v>43228.538194444445</v>
      </c>
      <c r="D17014">
        <v>1</v>
      </c>
      <c r="E17014" t="s">
        <v>12</v>
      </c>
      <c r="F17014" t="s">
        <v>13</v>
      </c>
      <c r="G17014">
        <v>7</v>
      </c>
      <c r="H17014" t="str">
        <f t="shared" si="1335"/>
        <v>AWD</v>
      </c>
      <c r="I17014" s="2">
        <f t="shared" si="1337"/>
        <v>2018</v>
      </c>
      <c r="J17014" s="2">
        <f t="shared" si="1338"/>
        <v>5</v>
      </c>
      <c r="K17014" t="str">
        <f t="shared" si="1339"/>
        <v>Waterjuffer</v>
      </c>
      <c r="L17014" s="25">
        <f t="shared" si="1336"/>
        <v>18.142857142857142</v>
      </c>
    </row>
    <row r="17015" spans="1:12" x14ac:dyDescent="0.25">
      <c r="A17015">
        <v>1901</v>
      </c>
      <c r="B17015" t="s">
        <v>102</v>
      </c>
      <c r="C17015" s="1">
        <v>43228.538194444445</v>
      </c>
      <c r="D17015">
        <v>1</v>
      </c>
      <c r="E17015" t="s">
        <v>14</v>
      </c>
      <c r="F17015" t="s">
        <v>15</v>
      </c>
      <c r="G17015">
        <v>8</v>
      </c>
      <c r="H17015" t="str">
        <f t="shared" si="1335"/>
        <v>AWD</v>
      </c>
      <c r="I17015" s="2">
        <f t="shared" si="1337"/>
        <v>2018</v>
      </c>
      <c r="J17015" s="2">
        <f t="shared" si="1338"/>
        <v>5</v>
      </c>
      <c r="K17015" t="str">
        <f t="shared" si="1339"/>
        <v>Waterjuffer</v>
      </c>
      <c r="L17015" s="25">
        <f t="shared" si="1336"/>
        <v>18.142857142857142</v>
      </c>
    </row>
    <row r="17016" spans="1:12" x14ac:dyDescent="0.25">
      <c r="A17016">
        <v>1901</v>
      </c>
      <c r="B17016" t="s">
        <v>102</v>
      </c>
      <c r="C17016" s="1">
        <v>43228.538194444445</v>
      </c>
      <c r="D17016">
        <v>1</v>
      </c>
      <c r="E17016" t="s">
        <v>44</v>
      </c>
      <c r="F17016" t="s">
        <v>45</v>
      </c>
      <c r="G17016">
        <v>5</v>
      </c>
      <c r="H17016" t="str">
        <f t="shared" si="1335"/>
        <v>AWD</v>
      </c>
      <c r="I17016" s="2">
        <f t="shared" si="1337"/>
        <v>2018</v>
      </c>
      <c r="J17016" s="2">
        <f t="shared" si="1338"/>
        <v>5</v>
      </c>
      <c r="K17016" t="str">
        <f t="shared" si="1339"/>
        <v>Korenbouten</v>
      </c>
      <c r="L17016" s="25">
        <f t="shared" si="1336"/>
        <v>18.142857142857142</v>
      </c>
    </row>
    <row r="17017" spans="1:12" x14ac:dyDescent="0.25">
      <c r="A17017">
        <v>1901</v>
      </c>
      <c r="B17017" t="s">
        <v>102</v>
      </c>
      <c r="C17017" s="1">
        <v>43249.493055555555</v>
      </c>
      <c r="D17017">
        <v>1</v>
      </c>
      <c r="E17017" t="s">
        <v>57</v>
      </c>
      <c r="F17017" t="s">
        <v>58</v>
      </c>
      <c r="G17017">
        <v>7</v>
      </c>
      <c r="H17017" t="str">
        <f t="shared" si="1335"/>
        <v>AWD</v>
      </c>
      <c r="I17017" s="2">
        <f t="shared" si="1337"/>
        <v>2018</v>
      </c>
      <c r="J17017" s="2">
        <f t="shared" si="1338"/>
        <v>5</v>
      </c>
      <c r="K17017" t="str">
        <f t="shared" si="1339"/>
        <v>Korenbouten</v>
      </c>
      <c r="L17017" s="25">
        <f t="shared" si="1336"/>
        <v>21.142857142857142</v>
      </c>
    </row>
    <row r="17018" spans="1:12" x14ac:dyDescent="0.25">
      <c r="A17018">
        <v>1901</v>
      </c>
      <c r="B17018" t="s">
        <v>102</v>
      </c>
      <c r="C17018" s="1">
        <v>43249.493055555555</v>
      </c>
      <c r="D17018">
        <v>1</v>
      </c>
      <c r="E17018" t="s">
        <v>10</v>
      </c>
      <c r="F17018" t="s">
        <v>11</v>
      </c>
      <c r="G17018">
        <v>44</v>
      </c>
      <c r="H17018" t="str">
        <f t="shared" si="1335"/>
        <v>AWD</v>
      </c>
      <c r="I17018" s="2">
        <f t="shared" si="1337"/>
        <v>2018</v>
      </c>
      <c r="J17018" s="2">
        <f t="shared" si="1338"/>
        <v>5</v>
      </c>
      <c r="K17018" t="str">
        <f t="shared" si="1339"/>
        <v>Waterjuffer</v>
      </c>
      <c r="L17018" s="25">
        <f t="shared" si="1336"/>
        <v>21.142857142857142</v>
      </c>
    </row>
    <row r="17019" spans="1:12" x14ac:dyDescent="0.25">
      <c r="A17019">
        <v>1901</v>
      </c>
      <c r="B17019" t="s">
        <v>102</v>
      </c>
      <c r="C17019" s="1">
        <v>43249.493055555555</v>
      </c>
      <c r="D17019">
        <v>1</v>
      </c>
      <c r="E17019" t="s">
        <v>26</v>
      </c>
      <c r="F17019" t="s">
        <v>27</v>
      </c>
      <c r="G17019">
        <v>3</v>
      </c>
      <c r="H17019" t="str">
        <f t="shared" si="1335"/>
        <v>AWD</v>
      </c>
      <c r="I17019" s="2">
        <f t="shared" si="1337"/>
        <v>2018</v>
      </c>
      <c r="J17019" s="2">
        <f t="shared" si="1338"/>
        <v>5</v>
      </c>
      <c r="K17019" t="str">
        <f t="shared" si="1339"/>
        <v>Glazenmakers</v>
      </c>
      <c r="L17019" s="25">
        <f t="shared" si="1336"/>
        <v>21.142857142857142</v>
      </c>
    </row>
    <row r="17020" spans="1:12" x14ac:dyDescent="0.25">
      <c r="A17020">
        <v>1901</v>
      </c>
      <c r="B17020" t="s">
        <v>102</v>
      </c>
      <c r="C17020" s="1">
        <v>43249.493055555555</v>
      </c>
      <c r="D17020">
        <v>1</v>
      </c>
      <c r="E17020" t="s">
        <v>20</v>
      </c>
      <c r="F17020" t="s">
        <v>21</v>
      </c>
      <c r="G17020">
        <v>7</v>
      </c>
      <c r="H17020" t="str">
        <f t="shared" si="1335"/>
        <v>AWD</v>
      </c>
      <c r="I17020" s="2">
        <f t="shared" si="1337"/>
        <v>2018</v>
      </c>
      <c r="J17020" s="2">
        <f t="shared" si="1338"/>
        <v>5</v>
      </c>
      <c r="K17020" t="str">
        <f t="shared" si="1339"/>
        <v>Waterjuffer</v>
      </c>
      <c r="L17020" s="25">
        <f t="shared" si="1336"/>
        <v>21.142857142857142</v>
      </c>
    </row>
    <row r="17021" spans="1:12" x14ac:dyDescent="0.25">
      <c r="A17021">
        <v>1901</v>
      </c>
      <c r="B17021" t="s">
        <v>102</v>
      </c>
      <c r="C17021" s="1">
        <v>43249.493055555555</v>
      </c>
      <c r="D17021">
        <v>1</v>
      </c>
      <c r="E17021" t="s">
        <v>44</v>
      </c>
      <c r="F17021" t="s">
        <v>45</v>
      </c>
      <c r="G17021">
        <v>1</v>
      </c>
      <c r="H17021" t="str">
        <f t="shared" si="1335"/>
        <v>AWD</v>
      </c>
      <c r="I17021" s="2">
        <f t="shared" si="1337"/>
        <v>2018</v>
      </c>
      <c r="J17021" s="2">
        <f t="shared" si="1338"/>
        <v>5</v>
      </c>
      <c r="K17021" t="str">
        <f t="shared" si="1339"/>
        <v>Korenbouten</v>
      </c>
      <c r="L17021" s="25">
        <f t="shared" si="1336"/>
        <v>21.142857142857142</v>
      </c>
    </row>
    <row r="17022" spans="1:12" x14ac:dyDescent="0.25">
      <c r="A17022">
        <v>1901</v>
      </c>
      <c r="B17022" t="s">
        <v>102</v>
      </c>
      <c r="C17022" s="1">
        <v>43249.493055555555</v>
      </c>
      <c r="D17022">
        <v>1</v>
      </c>
      <c r="E17022" t="s">
        <v>28</v>
      </c>
      <c r="F17022" t="s">
        <v>29</v>
      </c>
      <c r="G17022">
        <v>45</v>
      </c>
      <c r="H17022" t="str">
        <f t="shared" si="1335"/>
        <v>AWD</v>
      </c>
      <c r="I17022" s="2">
        <f t="shared" si="1337"/>
        <v>2018</v>
      </c>
      <c r="J17022" s="2">
        <f t="shared" si="1338"/>
        <v>5</v>
      </c>
      <c r="K17022" t="str">
        <f t="shared" si="1339"/>
        <v>Korenbouten</v>
      </c>
      <c r="L17022" s="25">
        <f t="shared" si="1336"/>
        <v>21.142857142857142</v>
      </c>
    </row>
    <row r="17023" spans="1:12" x14ac:dyDescent="0.25">
      <c r="A17023">
        <v>1901</v>
      </c>
      <c r="B17023" t="s">
        <v>102</v>
      </c>
      <c r="C17023" s="1">
        <v>43249.493055555555</v>
      </c>
      <c r="D17023">
        <v>1</v>
      </c>
      <c r="E17023" t="s">
        <v>14</v>
      </c>
      <c r="F17023" t="s">
        <v>15</v>
      </c>
      <c r="G17023">
        <v>8</v>
      </c>
      <c r="H17023" t="str">
        <f t="shared" si="1335"/>
        <v>AWD</v>
      </c>
      <c r="I17023" s="2">
        <f t="shared" si="1337"/>
        <v>2018</v>
      </c>
      <c r="J17023" s="2">
        <f t="shared" si="1338"/>
        <v>5</v>
      </c>
      <c r="K17023" t="str">
        <f t="shared" si="1339"/>
        <v>Waterjuffer</v>
      </c>
      <c r="L17023" s="25">
        <f t="shared" si="1336"/>
        <v>21.142857142857142</v>
      </c>
    </row>
    <row r="17024" spans="1:12" x14ac:dyDescent="0.25">
      <c r="A17024">
        <v>1901</v>
      </c>
      <c r="B17024" t="s">
        <v>102</v>
      </c>
      <c r="C17024" s="1">
        <v>43970.524305555555</v>
      </c>
      <c r="D17024">
        <v>1</v>
      </c>
      <c r="E17024" t="s">
        <v>20</v>
      </c>
      <c r="F17024" t="s">
        <v>21</v>
      </c>
      <c r="G17024">
        <v>20</v>
      </c>
      <c r="H17024" t="str">
        <f t="shared" si="1335"/>
        <v>AWD</v>
      </c>
      <c r="I17024" s="2">
        <f t="shared" si="1337"/>
        <v>2020</v>
      </c>
      <c r="J17024" s="2">
        <f t="shared" si="1338"/>
        <v>5</v>
      </c>
      <c r="K17024" t="str">
        <f t="shared" si="1339"/>
        <v>Waterjuffer</v>
      </c>
      <c r="L17024" s="25">
        <f t="shared" si="1336"/>
        <v>19.857142857142858</v>
      </c>
    </row>
    <row r="17025" spans="1:12" x14ac:dyDescent="0.25">
      <c r="A17025">
        <v>1901</v>
      </c>
      <c r="B17025" t="s">
        <v>102</v>
      </c>
      <c r="C17025" s="1">
        <v>43970.524305555555</v>
      </c>
      <c r="D17025">
        <v>1</v>
      </c>
      <c r="E17025" t="s">
        <v>57</v>
      </c>
      <c r="F17025" t="s">
        <v>58</v>
      </c>
      <c r="G17025">
        <v>4</v>
      </c>
      <c r="H17025" t="str">
        <f t="shared" si="1335"/>
        <v>AWD</v>
      </c>
      <c r="I17025" s="2">
        <f t="shared" si="1337"/>
        <v>2020</v>
      </c>
      <c r="J17025" s="2">
        <f t="shared" si="1338"/>
        <v>5</v>
      </c>
      <c r="K17025" t="str">
        <f t="shared" si="1339"/>
        <v>Korenbouten</v>
      </c>
      <c r="L17025" s="25">
        <f t="shared" si="1336"/>
        <v>19.857142857142858</v>
      </c>
    </row>
    <row r="17026" spans="1:12" x14ac:dyDescent="0.25">
      <c r="A17026">
        <v>1901</v>
      </c>
      <c r="B17026" t="s">
        <v>102</v>
      </c>
      <c r="C17026" s="1">
        <v>43970.524305555555</v>
      </c>
      <c r="D17026">
        <v>1</v>
      </c>
      <c r="E17026" t="s">
        <v>22</v>
      </c>
      <c r="F17026" t="s">
        <v>23</v>
      </c>
      <c r="G17026">
        <v>3</v>
      </c>
      <c r="H17026" t="str">
        <f t="shared" ref="H17026:H17089" si="1340">VLOOKUP(A17026,$N$2:$O$51,2,FALSE)</f>
        <v>AWD</v>
      </c>
      <c r="I17026" s="2">
        <f t="shared" si="1337"/>
        <v>2020</v>
      </c>
      <c r="J17026" s="2">
        <f t="shared" si="1338"/>
        <v>5</v>
      </c>
      <c r="K17026" t="str">
        <f t="shared" si="1339"/>
        <v>Glazenmakers</v>
      </c>
      <c r="L17026" s="25">
        <f t="shared" si="1336"/>
        <v>19.857142857142858</v>
      </c>
    </row>
    <row r="17027" spans="1:12" x14ac:dyDescent="0.25">
      <c r="A17027">
        <v>1901</v>
      </c>
      <c r="B17027" t="s">
        <v>102</v>
      </c>
      <c r="C17027" s="1">
        <v>43970.524305555555</v>
      </c>
      <c r="D17027">
        <v>1</v>
      </c>
      <c r="E17027" t="s">
        <v>26</v>
      </c>
      <c r="F17027" t="s">
        <v>27</v>
      </c>
      <c r="G17027">
        <v>3</v>
      </c>
      <c r="H17027" t="str">
        <f t="shared" si="1340"/>
        <v>AWD</v>
      </c>
      <c r="I17027" s="2">
        <f t="shared" si="1337"/>
        <v>2020</v>
      </c>
      <c r="J17027" s="2">
        <f t="shared" si="1338"/>
        <v>5</v>
      </c>
      <c r="K17027" t="str">
        <f t="shared" si="1339"/>
        <v>Glazenmakers</v>
      </c>
      <c r="L17027" s="25">
        <f t="shared" ref="L17027:L17090" si="1341">(ROUNDDOWN(C17027-DATE(I17027,1,1),0))/7</f>
        <v>19.857142857142858</v>
      </c>
    </row>
    <row r="17028" spans="1:12" x14ac:dyDescent="0.25">
      <c r="A17028">
        <v>1901</v>
      </c>
      <c r="B17028" t="s">
        <v>102</v>
      </c>
      <c r="C17028" s="1">
        <v>43970.524305555555</v>
      </c>
      <c r="D17028">
        <v>1</v>
      </c>
      <c r="E17028" t="s">
        <v>10</v>
      </c>
      <c r="F17028" t="s">
        <v>11</v>
      </c>
      <c r="G17028">
        <v>11</v>
      </c>
      <c r="H17028" t="str">
        <f t="shared" si="1340"/>
        <v>AWD</v>
      </c>
      <c r="I17028" s="2">
        <f t="shared" si="1337"/>
        <v>2020</v>
      </c>
      <c r="J17028" s="2">
        <f t="shared" si="1338"/>
        <v>5</v>
      </c>
      <c r="K17028" t="str">
        <f t="shared" si="1339"/>
        <v>Waterjuffer</v>
      </c>
      <c r="L17028" s="25">
        <f t="shared" si="1341"/>
        <v>19.857142857142858</v>
      </c>
    </row>
    <row r="17029" spans="1:12" x14ac:dyDescent="0.25">
      <c r="A17029">
        <v>1901</v>
      </c>
      <c r="B17029" t="s">
        <v>102</v>
      </c>
      <c r="C17029" s="1">
        <v>43970.524305555555</v>
      </c>
      <c r="D17029">
        <v>1</v>
      </c>
      <c r="E17029" t="s">
        <v>28</v>
      </c>
      <c r="F17029" t="s">
        <v>29</v>
      </c>
      <c r="G17029">
        <v>8</v>
      </c>
      <c r="H17029" t="str">
        <f t="shared" si="1340"/>
        <v>AWD</v>
      </c>
      <c r="I17029" s="2">
        <f t="shared" si="1337"/>
        <v>2020</v>
      </c>
      <c r="J17029" s="2">
        <f t="shared" si="1338"/>
        <v>5</v>
      </c>
      <c r="K17029" t="str">
        <f t="shared" si="1339"/>
        <v>Korenbouten</v>
      </c>
      <c r="L17029" s="25">
        <f t="shared" si="1341"/>
        <v>19.857142857142858</v>
      </c>
    </row>
    <row r="17030" spans="1:12" x14ac:dyDescent="0.25">
      <c r="A17030">
        <v>1901</v>
      </c>
      <c r="B17030" t="s">
        <v>102</v>
      </c>
      <c r="C17030" s="1">
        <v>43970.524305555555</v>
      </c>
      <c r="D17030">
        <v>1</v>
      </c>
      <c r="E17030" t="s">
        <v>24</v>
      </c>
      <c r="F17030" t="s">
        <v>25</v>
      </c>
      <c r="G17030">
        <v>2</v>
      </c>
      <c r="H17030" t="str">
        <f t="shared" si="1340"/>
        <v>AWD</v>
      </c>
      <c r="I17030" s="2">
        <f t="shared" si="1337"/>
        <v>2020</v>
      </c>
      <c r="J17030" s="2">
        <f t="shared" si="1338"/>
        <v>5</v>
      </c>
      <c r="K17030" t="str">
        <f t="shared" si="1339"/>
        <v>Glazenmakers</v>
      </c>
      <c r="L17030" s="25">
        <f t="shared" si="1341"/>
        <v>19.857142857142858</v>
      </c>
    </row>
    <row r="17031" spans="1:12" x14ac:dyDescent="0.25">
      <c r="A17031">
        <v>1901</v>
      </c>
      <c r="B17031" t="s">
        <v>102</v>
      </c>
      <c r="C17031" s="1">
        <v>43970.524305555555</v>
      </c>
      <c r="D17031">
        <v>1</v>
      </c>
      <c r="E17031" t="s">
        <v>12</v>
      </c>
      <c r="F17031" t="s">
        <v>13</v>
      </c>
      <c r="G17031">
        <v>2</v>
      </c>
      <c r="H17031" t="str">
        <f t="shared" si="1340"/>
        <v>AWD</v>
      </c>
      <c r="I17031" s="2">
        <f t="shared" si="1337"/>
        <v>2020</v>
      </c>
      <c r="J17031" s="2">
        <f t="shared" si="1338"/>
        <v>5</v>
      </c>
      <c r="K17031" t="str">
        <f t="shared" si="1339"/>
        <v>Waterjuffer</v>
      </c>
      <c r="L17031" s="25">
        <f t="shared" si="1341"/>
        <v>19.857142857142858</v>
      </c>
    </row>
    <row r="17032" spans="1:12" x14ac:dyDescent="0.25">
      <c r="A17032">
        <v>1901</v>
      </c>
      <c r="B17032" t="s">
        <v>102</v>
      </c>
      <c r="C17032" s="1">
        <v>43970.524305555555</v>
      </c>
      <c r="D17032">
        <v>1</v>
      </c>
      <c r="E17032" t="s">
        <v>14</v>
      </c>
      <c r="F17032" t="s">
        <v>15</v>
      </c>
      <c r="G17032">
        <v>13</v>
      </c>
      <c r="H17032" t="str">
        <f t="shared" si="1340"/>
        <v>AWD</v>
      </c>
      <c r="I17032" s="2">
        <f t="shared" si="1337"/>
        <v>2020</v>
      </c>
      <c r="J17032" s="2">
        <f t="shared" si="1338"/>
        <v>5</v>
      </c>
      <c r="K17032" t="str">
        <f t="shared" si="1339"/>
        <v>Waterjuffer</v>
      </c>
      <c r="L17032" s="25">
        <f t="shared" si="1341"/>
        <v>19.857142857142858</v>
      </c>
    </row>
    <row r="17033" spans="1:12" x14ac:dyDescent="0.25">
      <c r="A17033">
        <v>1901</v>
      </c>
      <c r="B17033" t="s">
        <v>102</v>
      </c>
      <c r="C17033" s="1">
        <v>43970.524305555555</v>
      </c>
      <c r="D17033">
        <v>1</v>
      </c>
      <c r="E17033" t="s">
        <v>52</v>
      </c>
      <c r="F17033" t="s">
        <v>53</v>
      </c>
      <c r="G17033">
        <v>2</v>
      </c>
      <c r="H17033" t="str">
        <f t="shared" si="1340"/>
        <v>AWD</v>
      </c>
      <c r="I17033" s="2">
        <f t="shared" si="1337"/>
        <v>2020</v>
      </c>
      <c r="J17033" s="2">
        <f t="shared" si="1338"/>
        <v>5</v>
      </c>
      <c r="K17033" t="str">
        <f t="shared" si="1339"/>
        <v>Korenbouten</v>
      </c>
      <c r="L17033" s="25">
        <f t="shared" si="1341"/>
        <v>19.857142857142858</v>
      </c>
    </row>
    <row r="17034" spans="1:12" x14ac:dyDescent="0.25">
      <c r="A17034">
        <v>1901</v>
      </c>
      <c r="B17034" t="s">
        <v>102</v>
      </c>
      <c r="C17034" s="1">
        <v>43257.53125</v>
      </c>
      <c r="D17034">
        <v>1</v>
      </c>
      <c r="E17034" t="s">
        <v>20</v>
      </c>
      <c r="F17034" t="s">
        <v>21</v>
      </c>
      <c r="G17034">
        <v>40</v>
      </c>
      <c r="H17034" t="str">
        <f t="shared" si="1340"/>
        <v>AWD</v>
      </c>
      <c r="I17034" s="2">
        <f t="shared" si="1337"/>
        <v>2018</v>
      </c>
      <c r="J17034" s="2">
        <f t="shared" si="1338"/>
        <v>6</v>
      </c>
      <c r="K17034" t="str">
        <f t="shared" si="1339"/>
        <v>Waterjuffer</v>
      </c>
      <c r="L17034" s="25">
        <f t="shared" si="1341"/>
        <v>22.285714285714285</v>
      </c>
    </row>
    <row r="17035" spans="1:12" x14ac:dyDescent="0.25">
      <c r="A17035">
        <v>1901</v>
      </c>
      <c r="B17035" t="s">
        <v>102</v>
      </c>
      <c r="C17035" s="1">
        <v>43257.53125</v>
      </c>
      <c r="D17035">
        <v>1</v>
      </c>
      <c r="E17035" t="s">
        <v>32</v>
      </c>
      <c r="F17035" t="s">
        <v>33</v>
      </c>
      <c r="G17035">
        <v>1</v>
      </c>
      <c r="H17035" t="str">
        <f t="shared" si="1340"/>
        <v>AWD</v>
      </c>
      <c r="I17035" s="2">
        <f t="shared" si="1337"/>
        <v>2018</v>
      </c>
      <c r="J17035" s="2">
        <f t="shared" si="1338"/>
        <v>6</v>
      </c>
      <c r="K17035" t="str">
        <f t="shared" si="1339"/>
        <v>Korenbouten</v>
      </c>
      <c r="L17035" s="25">
        <f t="shared" si="1341"/>
        <v>22.285714285714285</v>
      </c>
    </row>
    <row r="17036" spans="1:12" x14ac:dyDescent="0.25">
      <c r="A17036">
        <v>1901</v>
      </c>
      <c r="B17036" t="s">
        <v>102</v>
      </c>
      <c r="C17036" s="1">
        <v>43257.53125</v>
      </c>
      <c r="D17036">
        <v>1</v>
      </c>
      <c r="E17036" t="s">
        <v>57</v>
      </c>
      <c r="F17036" t="s">
        <v>58</v>
      </c>
      <c r="G17036">
        <v>3</v>
      </c>
      <c r="H17036" t="str">
        <f t="shared" si="1340"/>
        <v>AWD</v>
      </c>
      <c r="I17036" s="2">
        <f t="shared" si="1337"/>
        <v>2018</v>
      </c>
      <c r="J17036" s="2">
        <f t="shared" si="1338"/>
        <v>6</v>
      </c>
      <c r="K17036" t="str">
        <f t="shared" si="1339"/>
        <v>Korenbouten</v>
      </c>
      <c r="L17036" s="25">
        <f t="shared" si="1341"/>
        <v>22.285714285714285</v>
      </c>
    </row>
    <row r="17037" spans="1:12" x14ac:dyDescent="0.25">
      <c r="A17037">
        <v>1901</v>
      </c>
      <c r="B17037" t="s">
        <v>102</v>
      </c>
      <c r="C17037" s="1">
        <v>43257.53125</v>
      </c>
      <c r="D17037">
        <v>1</v>
      </c>
      <c r="E17037" t="s">
        <v>18</v>
      </c>
      <c r="F17037" t="s">
        <v>19</v>
      </c>
      <c r="G17037">
        <v>4</v>
      </c>
      <c r="H17037" t="str">
        <f t="shared" si="1340"/>
        <v>AWD</v>
      </c>
      <c r="I17037" s="2">
        <f t="shared" si="1337"/>
        <v>2018</v>
      </c>
      <c r="J17037" s="2">
        <f t="shared" si="1338"/>
        <v>6</v>
      </c>
      <c r="K17037" t="str">
        <f t="shared" si="1339"/>
        <v>Korenbouten</v>
      </c>
      <c r="L17037" s="25">
        <f t="shared" si="1341"/>
        <v>22.285714285714285</v>
      </c>
    </row>
    <row r="17038" spans="1:12" x14ac:dyDescent="0.25">
      <c r="A17038">
        <v>1901</v>
      </c>
      <c r="B17038" t="s">
        <v>102</v>
      </c>
      <c r="C17038" s="1">
        <v>43257.53125</v>
      </c>
      <c r="D17038">
        <v>1</v>
      </c>
      <c r="E17038" t="s">
        <v>26</v>
      </c>
      <c r="F17038" t="s">
        <v>27</v>
      </c>
      <c r="G17038">
        <v>5</v>
      </c>
      <c r="H17038" t="str">
        <f t="shared" si="1340"/>
        <v>AWD</v>
      </c>
      <c r="I17038" s="2">
        <f t="shared" si="1337"/>
        <v>2018</v>
      </c>
      <c r="J17038" s="2">
        <f t="shared" si="1338"/>
        <v>6</v>
      </c>
      <c r="K17038" t="str">
        <f t="shared" si="1339"/>
        <v>Glazenmakers</v>
      </c>
      <c r="L17038" s="25">
        <f t="shared" si="1341"/>
        <v>22.285714285714285</v>
      </c>
    </row>
    <row r="17039" spans="1:12" x14ac:dyDescent="0.25">
      <c r="A17039">
        <v>1901</v>
      </c>
      <c r="B17039" t="s">
        <v>102</v>
      </c>
      <c r="C17039" s="1">
        <v>43257.53125</v>
      </c>
      <c r="D17039">
        <v>1</v>
      </c>
      <c r="E17039" t="s">
        <v>10</v>
      </c>
      <c r="F17039" t="s">
        <v>11</v>
      </c>
      <c r="G17039">
        <v>17</v>
      </c>
      <c r="H17039" t="str">
        <f t="shared" si="1340"/>
        <v>AWD</v>
      </c>
      <c r="I17039" s="2">
        <f t="shared" si="1337"/>
        <v>2018</v>
      </c>
      <c r="J17039" s="2">
        <f t="shared" si="1338"/>
        <v>6</v>
      </c>
      <c r="K17039" t="str">
        <f t="shared" si="1339"/>
        <v>Waterjuffer</v>
      </c>
      <c r="L17039" s="25">
        <f t="shared" si="1341"/>
        <v>22.285714285714285</v>
      </c>
    </row>
    <row r="17040" spans="1:12" x14ac:dyDescent="0.25">
      <c r="A17040">
        <v>1901</v>
      </c>
      <c r="B17040" t="s">
        <v>102</v>
      </c>
      <c r="C17040" s="1">
        <v>43257.53125</v>
      </c>
      <c r="D17040">
        <v>1</v>
      </c>
      <c r="E17040" t="s">
        <v>28</v>
      </c>
      <c r="F17040" t="s">
        <v>29</v>
      </c>
      <c r="G17040">
        <v>15</v>
      </c>
      <c r="H17040" t="str">
        <f t="shared" si="1340"/>
        <v>AWD</v>
      </c>
      <c r="I17040" s="2">
        <f t="shared" si="1337"/>
        <v>2018</v>
      </c>
      <c r="J17040" s="2">
        <f t="shared" si="1338"/>
        <v>6</v>
      </c>
      <c r="K17040" t="str">
        <f t="shared" si="1339"/>
        <v>Korenbouten</v>
      </c>
      <c r="L17040" s="25">
        <f t="shared" si="1341"/>
        <v>22.285714285714285</v>
      </c>
    </row>
    <row r="17041" spans="1:12" x14ac:dyDescent="0.25">
      <c r="A17041">
        <v>1901</v>
      </c>
      <c r="B17041" t="s">
        <v>102</v>
      </c>
      <c r="C17041" s="1">
        <v>43257.53125</v>
      </c>
      <c r="D17041">
        <v>1</v>
      </c>
      <c r="E17041" t="s">
        <v>24</v>
      </c>
      <c r="F17041" t="s">
        <v>25</v>
      </c>
      <c r="G17041">
        <v>2</v>
      </c>
      <c r="H17041" t="str">
        <f t="shared" si="1340"/>
        <v>AWD</v>
      </c>
      <c r="I17041" s="2">
        <f t="shared" si="1337"/>
        <v>2018</v>
      </c>
      <c r="J17041" s="2">
        <f t="shared" si="1338"/>
        <v>6</v>
      </c>
      <c r="K17041" t="str">
        <f t="shared" si="1339"/>
        <v>Glazenmakers</v>
      </c>
      <c r="L17041" s="25">
        <f t="shared" si="1341"/>
        <v>22.285714285714285</v>
      </c>
    </row>
    <row r="17042" spans="1:12" x14ac:dyDescent="0.25">
      <c r="A17042">
        <v>1901</v>
      </c>
      <c r="B17042" t="s">
        <v>102</v>
      </c>
      <c r="C17042" s="1">
        <v>43984.506944444445</v>
      </c>
      <c r="D17042">
        <v>1</v>
      </c>
      <c r="E17042" t="s">
        <v>20</v>
      </c>
      <c r="F17042" t="s">
        <v>21</v>
      </c>
      <c r="G17042">
        <v>15</v>
      </c>
      <c r="H17042" t="str">
        <f t="shared" si="1340"/>
        <v>AWD</v>
      </c>
      <c r="I17042" s="2">
        <f t="shared" si="1337"/>
        <v>2020</v>
      </c>
      <c r="J17042" s="2">
        <f t="shared" si="1338"/>
        <v>6</v>
      </c>
      <c r="K17042" t="str">
        <f t="shared" si="1339"/>
        <v>Waterjuffer</v>
      </c>
      <c r="L17042" s="25">
        <f t="shared" si="1341"/>
        <v>21.857142857142858</v>
      </c>
    </row>
    <row r="17043" spans="1:12" x14ac:dyDescent="0.25">
      <c r="A17043">
        <v>1901</v>
      </c>
      <c r="B17043" t="s">
        <v>102</v>
      </c>
      <c r="C17043" s="1">
        <v>43984.506944444445</v>
      </c>
      <c r="D17043">
        <v>1</v>
      </c>
      <c r="E17043" t="s">
        <v>57</v>
      </c>
      <c r="F17043" t="s">
        <v>58</v>
      </c>
      <c r="G17043">
        <v>3</v>
      </c>
      <c r="H17043" t="str">
        <f t="shared" si="1340"/>
        <v>AWD</v>
      </c>
      <c r="I17043" s="2">
        <f t="shared" si="1337"/>
        <v>2020</v>
      </c>
      <c r="J17043" s="2">
        <f t="shared" si="1338"/>
        <v>6</v>
      </c>
      <c r="K17043" t="str">
        <f t="shared" si="1339"/>
        <v>Korenbouten</v>
      </c>
      <c r="L17043" s="25">
        <f t="shared" si="1341"/>
        <v>21.857142857142858</v>
      </c>
    </row>
    <row r="17044" spans="1:12" x14ac:dyDescent="0.25">
      <c r="A17044">
        <v>1901</v>
      </c>
      <c r="B17044" t="s">
        <v>102</v>
      </c>
      <c r="C17044" s="1">
        <v>43984.506944444445</v>
      </c>
      <c r="D17044">
        <v>1</v>
      </c>
      <c r="E17044" t="s">
        <v>18</v>
      </c>
      <c r="F17044" t="s">
        <v>19</v>
      </c>
      <c r="G17044">
        <v>2</v>
      </c>
      <c r="H17044" t="str">
        <f t="shared" si="1340"/>
        <v>AWD</v>
      </c>
      <c r="I17044" s="2">
        <f t="shared" si="1337"/>
        <v>2020</v>
      </c>
      <c r="J17044" s="2">
        <f t="shared" si="1338"/>
        <v>6</v>
      </c>
      <c r="K17044" t="str">
        <f t="shared" si="1339"/>
        <v>Korenbouten</v>
      </c>
      <c r="L17044" s="25">
        <f t="shared" si="1341"/>
        <v>21.857142857142858</v>
      </c>
    </row>
    <row r="17045" spans="1:12" x14ac:dyDescent="0.25">
      <c r="A17045">
        <v>1901</v>
      </c>
      <c r="B17045" t="s">
        <v>102</v>
      </c>
      <c r="C17045" s="1">
        <v>43984.506944444445</v>
      </c>
      <c r="D17045">
        <v>1</v>
      </c>
      <c r="E17045" t="s">
        <v>26</v>
      </c>
      <c r="F17045" t="s">
        <v>27</v>
      </c>
      <c r="G17045">
        <v>1</v>
      </c>
      <c r="H17045" t="str">
        <f t="shared" si="1340"/>
        <v>AWD</v>
      </c>
      <c r="I17045" s="2">
        <f t="shared" si="1337"/>
        <v>2020</v>
      </c>
      <c r="J17045" s="2">
        <f t="shared" si="1338"/>
        <v>6</v>
      </c>
      <c r="K17045" t="str">
        <f t="shared" si="1339"/>
        <v>Glazenmakers</v>
      </c>
      <c r="L17045" s="25">
        <f t="shared" si="1341"/>
        <v>21.857142857142858</v>
      </c>
    </row>
    <row r="17046" spans="1:12" x14ac:dyDescent="0.25">
      <c r="A17046">
        <v>1901</v>
      </c>
      <c r="B17046" t="s">
        <v>102</v>
      </c>
      <c r="C17046" s="1">
        <v>43984.506944444445</v>
      </c>
      <c r="D17046">
        <v>1</v>
      </c>
      <c r="E17046" t="s">
        <v>10</v>
      </c>
      <c r="F17046" t="s">
        <v>11</v>
      </c>
      <c r="G17046">
        <v>10</v>
      </c>
      <c r="H17046" t="str">
        <f t="shared" si="1340"/>
        <v>AWD</v>
      </c>
      <c r="I17046" s="2">
        <f t="shared" ref="I17046:I17109" si="1342">YEAR(C17046)</f>
        <v>2020</v>
      </c>
      <c r="J17046" s="2">
        <f t="shared" ref="J17046:J17109" si="1343">MONTH(C17046)</f>
        <v>6</v>
      </c>
      <c r="K17046" t="str">
        <f t="shared" ref="K17046:K17109" si="1344">VLOOKUP(E17046,$Q$2:$R$100,2,FALSE)</f>
        <v>Waterjuffer</v>
      </c>
      <c r="L17046" s="25">
        <f t="shared" si="1341"/>
        <v>21.857142857142858</v>
      </c>
    </row>
    <row r="17047" spans="1:12" x14ac:dyDescent="0.25">
      <c r="A17047">
        <v>1901</v>
      </c>
      <c r="B17047" t="s">
        <v>102</v>
      </c>
      <c r="C17047" s="1">
        <v>43984.506944444445</v>
      </c>
      <c r="D17047">
        <v>1</v>
      </c>
      <c r="E17047" t="s">
        <v>28</v>
      </c>
      <c r="F17047" t="s">
        <v>29</v>
      </c>
      <c r="G17047">
        <v>15</v>
      </c>
      <c r="H17047" t="str">
        <f t="shared" si="1340"/>
        <v>AWD</v>
      </c>
      <c r="I17047" s="2">
        <f t="shared" si="1342"/>
        <v>2020</v>
      </c>
      <c r="J17047" s="2">
        <f t="shared" si="1343"/>
        <v>6</v>
      </c>
      <c r="K17047" t="str">
        <f t="shared" si="1344"/>
        <v>Korenbouten</v>
      </c>
      <c r="L17047" s="25">
        <f t="shared" si="1341"/>
        <v>21.857142857142858</v>
      </c>
    </row>
    <row r="17048" spans="1:12" x14ac:dyDescent="0.25">
      <c r="A17048">
        <v>1901</v>
      </c>
      <c r="B17048" t="s">
        <v>102</v>
      </c>
      <c r="C17048" s="1">
        <v>43984.506944444445</v>
      </c>
      <c r="D17048">
        <v>1</v>
      </c>
      <c r="E17048" t="s">
        <v>24</v>
      </c>
      <c r="F17048" t="s">
        <v>25</v>
      </c>
      <c r="G17048">
        <v>2</v>
      </c>
      <c r="H17048" t="str">
        <f t="shared" si="1340"/>
        <v>AWD</v>
      </c>
      <c r="I17048" s="2">
        <f t="shared" si="1342"/>
        <v>2020</v>
      </c>
      <c r="J17048" s="2">
        <f t="shared" si="1343"/>
        <v>6</v>
      </c>
      <c r="K17048" t="str">
        <f t="shared" si="1344"/>
        <v>Glazenmakers</v>
      </c>
      <c r="L17048" s="25">
        <f t="shared" si="1341"/>
        <v>21.857142857142858</v>
      </c>
    </row>
    <row r="17049" spans="1:12" x14ac:dyDescent="0.25">
      <c r="A17049">
        <v>1901</v>
      </c>
      <c r="B17049" t="s">
        <v>102</v>
      </c>
      <c r="C17049" s="1">
        <v>43984.506944444445</v>
      </c>
      <c r="D17049">
        <v>1</v>
      </c>
      <c r="E17049" t="s">
        <v>48</v>
      </c>
      <c r="F17049" t="s">
        <v>49</v>
      </c>
      <c r="G17049">
        <v>2</v>
      </c>
      <c r="H17049" t="str">
        <f t="shared" si="1340"/>
        <v>AWD</v>
      </c>
      <c r="I17049" s="2">
        <f t="shared" si="1342"/>
        <v>2020</v>
      </c>
      <c r="J17049" s="2">
        <f t="shared" si="1343"/>
        <v>6</v>
      </c>
      <c r="K17049" t="str">
        <f t="shared" si="1344"/>
        <v>Glazenmakers</v>
      </c>
      <c r="L17049" s="25">
        <f t="shared" si="1341"/>
        <v>21.857142857142858</v>
      </c>
    </row>
    <row r="17050" spans="1:12" x14ac:dyDescent="0.25">
      <c r="A17050">
        <v>1901</v>
      </c>
      <c r="B17050" t="s">
        <v>102</v>
      </c>
      <c r="C17050" s="1">
        <v>43294.5</v>
      </c>
      <c r="D17050">
        <v>1</v>
      </c>
      <c r="E17050" t="s">
        <v>32</v>
      </c>
      <c r="F17050" t="s">
        <v>33</v>
      </c>
      <c r="G17050">
        <v>26</v>
      </c>
      <c r="H17050" t="str">
        <f t="shared" si="1340"/>
        <v>AWD</v>
      </c>
      <c r="I17050" s="2">
        <f t="shared" si="1342"/>
        <v>2018</v>
      </c>
      <c r="J17050" s="2">
        <f t="shared" si="1343"/>
        <v>7</v>
      </c>
      <c r="K17050" t="str">
        <f t="shared" si="1344"/>
        <v>Korenbouten</v>
      </c>
      <c r="L17050" s="25">
        <f t="shared" si="1341"/>
        <v>27.571428571428573</v>
      </c>
    </row>
    <row r="17051" spans="1:12" x14ac:dyDescent="0.25">
      <c r="A17051">
        <v>1901</v>
      </c>
      <c r="B17051" t="s">
        <v>102</v>
      </c>
      <c r="C17051" s="1">
        <v>43294.5</v>
      </c>
      <c r="D17051">
        <v>1</v>
      </c>
      <c r="E17051" t="s">
        <v>30</v>
      </c>
      <c r="F17051" t="s">
        <v>31</v>
      </c>
      <c r="G17051">
        <v>2</v>
      </c>
      <c r="H17051" t="str">
        <f t="shared" si="1340"/>
        <v>AWD</v>
      </c>
      <c r="I17051" s="2">
        <f t="shared" si="1342"/>
        <v>2018</v>
      </c>
      <c r="J17051" s="2">
        <f t="shared" si="1343"/>
        <v>7</v>
      </c>
      <c r="K17051" t="str">
        <f t="shared" si="1344"/>
        <v>Pantserjuffers</v>
      </c>
      <c r="L17051" s="25">
        <f t="shared" si="1341"/>
        <v>27.571428571428573</v>
      </c>
    </row>
    <row r="17052" spans="1:12" x14ac:dyDescent="0.25">
      <c r="A17052">
        <v>1901</v>
      </c>
      <c r="B17052" t="s">
        <v>102</v>
      </c>
      <c r="C17052" s="1">
        <v>43294.5</v>
      </c>
      <c r="D17052">
        <v>1</v>
      </c>
      <c r="E17052" t="s">
        <v>26</v>
      </c>
      <c r="F17052" t="s">
        <v>27</v>
      </c>
      <c r="G17052">
        <v>2</v>
      </c>
      <c r="H17052" t="str">
        <f t="shared" si="1340"/>
        <v>AWD</v>
      </c>
      <c r="I17052" s="2">
        <f t="shared" si="1342"/>
        <v>2018</v>
      </c>
      <c r="J17052" s="2">
        <f t="shared" si="1343"/>
        <v>7</v>
      </c>
      <c r="K17052" t="str">
        <f t="shared" si="1344"/>
        <v>Glazenmakers</v>
      </c>
      <c r="L17052" s="25">
        <f t="shared" si="1341"/>
        <v>27.571428571428573</v>
      </c>
    </row>
    <row r="17053" spans="1:12" x14ac:dyDescent="0.25">
      <c r="A17053">
        <v>1901</v>
      </c>
      <c r="B17053" t="s">
        <v>102</v>
      </c>
      <c r="C17053" s="1">
        <v>43294.5</v>
      </c>
      <c r="D17053">
        <v>1</v>
      </c>
      <c r="E17053" t="s">
        <v>10</v>
      </c>
      <c r="F17053" t="s">
        <v>11</v>
      </c>
      <c r="G17053">
        <v>57</v>
      </c>
      <c r="H17053" t="str">
        <f t="shared" si="1340"/>
        <v>AWD</v>
      </c>
      <c r="I17053" s="2">
        <f t="shared" si="1342"/>
        <v>2018</v>
      </c>
      <c r="J17053" s="2">
        <f t="shared" si="1343"/>
        <v>7</v>
      </c>
      <c r="K17053" t="str">
        <f t="shared" si="1344"/>
        <v>Waterjuffer</v>
      </c>
      <c r="L17053" s="25">
        <f t="shared" si="1341"/>
        <v>27.571428571428573</v>
      </c>
    </row>
    <row r="17054" spans="1:12" x14ac:dyDescent="0.25">
      <c r="A17054">
        <v>1901</v>
      </c>
      <c r="B17054" t="s">
        <v>102</v>
      </c>
      <c r="C17054" s="1">
        <v>43294.5</v>
      </c>
      <c r="D17054">
        <v>1</v>
      </c>
      <c r="E17054" t="s">
        <v>28</v>
      </c>
      <c r="F17054" t="s">
        <v>29</v>
      </c>
      <c r="G17054">
        <v>1</v>
      </c>
      <c r="H17054" t="str">
        <f t="shared" si="1340"/>
        <v>AWD</v>
      </c>
      <c r="I17054" s="2">
        <f t="shared" si="1342"/>
        <v>2018</v>
      </c>
      <c r="J17054" s="2">
        <f t="shared" si="1343"/>
        <v>7</v>
      </c>
      <c r="K17054" t="str">
        <f t="shared" si="1344"/>
        <v>Korenbouten</v>
      </c>
      <c r="L17054" s="25">
        <f t="shared" si="1341"/>
        <v>27.571428571428573</v>
      </c>
    </row>
    <row r="17055" spans="1:12" x14ac:dyDescent="0.25">
      <c r="A17055">
        <v>1901</v>
      </c>
      <c r="B17055" t="s">
        <v>102</v>
      </c>
      <c r="C17055" s="1">
        <v>43294.5</v>
      </c>
      <c r="D17055">
        <v>1</v>
      </c>
      <c r="E17055" t="s">
        <v>24</v>
      </c>
      <c r="F17055" t="s">
        <v>25</v>
      </c>
      <c r="G17055">
        <v>2</v>
      </c>
      <c r="H17055" t="str">
        <f t="shared" si="1340"/>
        <v>AWD</v>
      </c>
      <c r="I17055" s="2">
        <f t="shared" si="1342"/>
        <v>2018</v>
      </c>
      <c r="J17055" s="2">
        <f t="shared" si="1343"/>
        <v>7</v>
      </c>
      <c r="K17055" t="str">
        <f t="shared" si="1344"/>
        <v>Glazenmakers</v>
      </c>
      <c r="L17055" s="25">
        <f t="shared" si="1341"/>
        <v>27.571428571428573</v>
      </c>
    </row>
    <row r="17056" spans="1:12" x14ac:dyDescent="0.25">
      <c r="A17056">
        <v>1901</v>
      </c>
      <c r="B17056" t="s">
        <v>102</v>
      </c>
      <c r="C17056" s="1">
        <v>43294.5</v>
      </c>
      <c r="D17056">
        <v>1</v>
      </c>
      <c r="E17056" t="s">
        <v>14</v>
      </c>
      <c r="F17056" t="s">
        <v>15</v>
      </c>
      <c r="G17056">
        <v>1</v>
      </c>
      <c r="H17056" t="str">
        <f t="shared" si="1340"/>
        <v>AWD</v>
      </c>
      <c r="I17056" s="2">
        <f t="shared" si="1342"/>
        <v>2018</v>
      </c>
      <c r="J17056" s="2">
        <f t="shared" si="1343"/>
        <v>7</v>
      </c>
      <c r="K17056" t="str">
        <f t="shared" si="1344"/>
        <v>Waterjuffer</v>
      </c>
      <c r="L17056" s="25">
        <f t="shared" si="1341"/>
        <v>27.571428571428573</v>
      </c>
    </row>
    <row r="17057" spans="1:12" x14ac:dyDescent="0.25">
      <c r="A17057">
        <v>1901</v>
      </c>
      <c r="B17057" t="s">
        <v>102</v>
      </c>
      <c r="C17057" s="1">
        <v>44004.53125</v>
      </c>
      <c r="D17057">
        <v>1</v>
      </c>
      <c r="E17057" t="s">
        <v>20</v>
      </c>
      <c r="F17057" t="s">
        <v>21</v>
      </c>
      <c r="G17057">
        <v>4</v>
      </c>
      <c r="H17057" t="str">
        <f t="shared" si="1340"/>
        <v>AWD</v>
      </c>
      <c r="I17057" s="2">
        <f t="shared" si="1342"/>
        <v>2020</v>
      </c>
      <c r="J17057" s="2">
        <f t="shared" si="1343"/>
        <v>6</v>
      </c>
      <c r="K17057" t="str">
        <f t="shared" si="1344"/>
        <v>Waterjuffer</v>
      </c>
      <c r="L17057" s="25">
        <f t="shared" si="1341"/>
        <v>24.714285714285715</v>
      </c>
    </row>
    <row r="17058" spans="1:12" x14ac:dyDescent="0.25">
      <c r="A17058">
        <v>1901</v>
      </c>
      <c r="B17058" t="s">
        <v>102</v>
      </c>
      <c r="C17058" s="1">
        <v>44004.53125</v>
      </c>
      <c r="D17058">
        <v>1</v>
      </c>
      <c r="E17058" t="s">
        <v>18</v>
      </c>
      <c r="F17058" t="s">
        <v>19</v>
      </c>
      <c r="G17058">
        <v>5</v>
      </c>
      <c r="H17058" t="str">
        <f t="shared" si="1340"/>
        <v>AWD</v>
      </c>
      <c r="I17058" s="2">
        <f t="shared" si="1342"/>
        <v>2020</v>
      </c>
      <c r="J17058" s="2">
        <f t="shared" si="1343"/>
        <v>6</v>
      </c>
      <c r="K17058" t="str">
        <f t="shared" si="1344"/>
        <v>Korenbouten</v>
      </c>
      <c r="L17058" s="25">
        <f t="shared" si="1341"/>
        <v>24.714285714285715</v>
      </c>
    </row>
    <row r="17059" spans="1:12" x14ac:dyDescent="0.25">
      <c r="A17059">
        <v>1901</v>
      </c>
      <c r="B17059" t="s">
        <v>102</v>
      </c>
      <c r="C17059" s="1">
        <v>44004.53125</v>
      </c>
      <c r="D17059">
        <v>1</v>
      </c>
      <c r="E17059" t="s">
        <v>26</v>
      </c>
      <c r="F17059" t="s">
        <v>27</v>
      </c>
      <c r="G17059">
        <v>1</v>
      </c>
      <c r="H17059" t="str">
        <f t="shared" si="1340"/>
        <v>AWD</v>
      </c>
      <c r="I17059" s="2">
        <f t="shared" si="1342"/>
        <v>2020</v>
      </c>
      <c r="J17059" s="2">
        <f t="shared" si="1343"/>
        <v>6</v>
      </c>
      <c r="K17059" t="str">
        <f t="shared" si="1344"/>
        <v>Glazenmakers</v>
      </c>
      <c r="L17059" s="25">
        <f t="shared" si="1341"/>
        <v>24.714285714285715</v>
      </c>
    </row>
    <row r="17060" spans="1:12" x14ac:dyDescent="0.25">
      <c r="A17060">
        <v>1901</v>
      </c>
      <c r="B17060" t="s">
        <v>102</v>
      </c>
      <c r="C17060" s="1">
        <v>44004.53125</v>
      </c>
      <c r="D17060">
        <v>1</v>
      </c>
      <c r="E17060" t="s">
        <v>10</v>
      </c>
      <c r="F17060" t="s">
        <v>11</v>
      </c>
      <c r="G17060">
        <v>20</v>
      </c>
      <c r="H17060" t="str">
        <f t="shared" si="1340"/>
        <v>AWD</v>
      </c>
      <c r="I17060" s="2">
        <f t="shared" si="1342"/>
        <v>2020</v>
      </c>
      <c r="J17060" s="2">
        <f t="shared" si="1343"/>
        <v>6</v>
      </c>
      <c r="K17060" t="str">
        <f t="shared" si="1344"/>
        <v>Waterjuffer</v>
      </c>
      <c r="L17060" s="25">
        <f t="shared" si="1341"/>
        <v>24.714285714285715</v>
      </c>
    </row>
    <row r="17061" spans="1:12" x14ac:dyDescent="0.25">
      <c r="A17061">
        <v>1901</v>
      </c>
      <c r="B17061" t="s">
        <v>102</v>
      </c>
      <c r="C17061" s="1">
        <v>44004.53125</v>
      </c>
      <c r="D17061">
        <v>1</v>
      </c>
      <c r="E17061" t="s">
        <v>28</v>
      </c>
      <c r="F17061" t="s">
        <v>29</v>
      </c>
      <c r="G17061">
        <v>3</v>
      </c>
      <c r="H17061" t="str">
        <f t="shared" si="1340"/>
        <v>AWD</v>
      </c>
      <c r="I17061" s="2">
        <f t="shared" si="1342"/>
        <v>2020</v>
      </c>
      <c r="J17061" s="2">
        <f t="shared" si="1343"/>
        <v>6</v>
      </c>
      <c r="K17061" t="str">
        <f t="shared" si="1344"/>
        <v>Korenbouten</v>
      </c>
      <c r="L17061" s="25">
        <f t="shared" si="1341"/>
        <v>24.714285714285715</v>
      </c>
    </row>
    <row r="17062" spans="1:12" x14ac:dyDescent="0.25">
      <c r="A17062">
        <v>1901</v>
      </c>
      <c r="B17062" t="s">
        <v>102</v>
      </c>
      <c r="C17062" s="1">
        <v>44004.53125</v>
      </c>
      <c r="D17062">
        <v>1</v>
      </c>
      <c r="E17062" t="s">
        <v>24</v>
      </c>
      <c r="F17062" t="s">
        <v>25</v>
      </c>
      <c r="G17062">
        <v>4</v>
      </c>
      <c r="H17062" t="str">
        <f t="shared" si="1340"/>
        <v>AWD</v>
      </c>
      <c r="I17062" s="2">
        <f t="shared" si="1342"/>
        <v>2020</v>
      </c>
      <c r="J17062" s="2">
        <f t="shared" si="1343"/>
        <v>6</v>
      </c>
      <c r="K17062" t="str">
        <f t="shared" si="1344"/>
        <v>Glazenmakers</v>
      </c>
      <c r="L17062" s="25">
        <f t="shared" si="1341"/>
        <v>24.714285714285715</v>
      </c>
    </row>
    <row r="17063" spans="1:12" x14ac:dyDescent="0.25">
      <c r="A17063">
        <v>1901</v>
      </c>
      <c r="B17063" t="s">
        <v>102</v>
      </c>
      <c r="C17063" s="1">
        <v>44004.53125</v>
      </c>
      <c r="D17063">
        <v>1</v>
      </c>
      <c r="E17063" t="s">
        <v>52</v>
      </c>
      <c r="F17063" t="s">
        <v>53</v>
      </c>
      <c r="G17063">
        <v>5</v>
      </c>
      <c r="H17063" t="str">
        <f t="shared" si="1340"/>
        <v>AWD</v>
      </c>
      <c r="I17063" s="2">
        <f t="shared" si="1342"/>
        <v>2020</v>
      </c>
      <c r="J17063" s="2">
        <f t="shared" si="1343"/>
        <v>6</v>
      </c>
      <c r="K17063" t="str">
        <f t="shared" si="1344"/>
        <v>Korenbouten</v>
      </c>
      <c r="L17063" s="25">
        <f t="shared" si="1341"/>
        <v>24.714285714285715</v>
      </c>
    </row>
    <row r="17064" spans="1:12" x14ac:dyDescent="0.25">
      <c r="A17064">
        <v>1901</v>
      </c>
      <c r="B17064" t="s">
        <v>102</v>
      </c>
      <c r="C17064" s="1">
        <v>44004.53125</v>
      </c>
      <c r="D17064">
        <v>1</v>
      </c>
      <c r="E17064" t="s">
        <v>14</v>
      </c>
      <c r="F17064" t="s">
        <v>15</v>
      </c>
      <c r="G17064">
        <v>4</v>
      </c>
      <c r="H17064" t="str">
        <f t="shared" si="1340"/>
        <v>AWD</v>
      </c>
      <c r="I17064" s="2">
        <f t="shared" si="1342"/>
        <v>2020</v>
      </c>
      <c r="J17064" s="2">
        <f t="shared" si="1343"/>
        <v>6</v>
      </c>
      <c r="K17064" t="str">
        <f t="shared" si="1344"/>
        <v>Waterjuffer</v>
      </c>
      <c r="L17064" s="25">
        <f t="shared" si="1341"/>
        <v>24.714285714285715</v>
      </c>
    </row>
    <row r="17065" spans="1:12" x14ac:dyDescent="0.25">
      <c r="A17065">
        <v>1901</v>
      </c>
      <c r="B17065" t="s">
        <v>102</v>
      </c>
      <c r="C17065" s="1">
        <v>44004.53125</v>
      </c>
      <c r="D17065">
        <v>1</v>
      </c>
      <c r="E17065" t="s">
        <v>48</v>
      </c>
      <c r="F17065" t="s">
        <v>49</v>
      </c>
      <c r="G17065">
        <v>1</v>
      </c>
      <c r="H17065" t="str">
        <f t="shared" si="1340"/>
        <v>AWD</v>
      </c>
      <c r="I17065" s="2">
        <f t="shared" si="1342"/>
        <v>2020</v>
      </c>
      <c r="J17065" s="2">
        <f t="shared" si="1343"/>
        <v>6</v>
      </c>
      <c r="K17065" t="str">
        <f t="shared" si="1344"/>
        <v>Glazenmakers</v>
      </c>
      <c r="L17065" s="25">
        <f t="shared" si="1341"/>
        <v>24.714285714285715</v>
      </c>
    </row>
    <row r="17066" spans="1:12" x14ac:dyDescent="0.25">
      <c r="A17066">
        <v>1901</v>
      </c>
      <c r="B17066" t="s">
        <v>102</v>
      </c>
      <c r="C17066" s="1">
        <v>44004.53125</v>
      </c>
      <c r="D17066">
        <v>1</v>
      </c>
      <c r="E17066" t="s">
        <v>32</v>
      </c>
      <c r="F17066" t="s">
        <v>33</v>
      </c>
      <c r="G17066">
        <v>7</v>
      </c>
      <c r="H17066" t="str">
        <f t="shared" si="1340"/>
        <v>AWD</v>
      </c>
      <c r="I17066" s="2">
        <f t="shared" si="1342"/>
        <v>2020</v>
      </c>
      <c r="J17066" s="2">
        <f t="shared" si="1343"/>
        <v>6</v>
      </c>
      <c r="K17066" t="str">
        <f t="shared" si="1344"/>
        <v>Korenbouten</v>
      </c>
      <c r="L17066" s="25">
        <f t="shared" si="1341"/>
        <v>24.714285714285715</v>
      </c>
    </row>
    <row r="17067" spans="1:12" x14ac:dyDescent="0.25">
      <c r="A17067">
        <v>1901</v>
      </c>
      <c r="B17067" t="s">
        <v>102</v>
      </c>
      <c r="C17067" s="1">
        <v>43284.5</v>
      </c>
      <c r="D17067">
        <v>1</v>
      </c>
      <c r="E17067" t="s">
        <v>32</v>
      </c>
      <c r="F17067" t="s">
        <v>33</v>
      </c>
      <c r="G17067">
        <v>12</v>
      </c>
      <c r="H17067" t="str">
        <f t="shared" si="1340"/>
        <v>AWD</v>
      </c>
      <c r="I17067" s="2">
        <f t="shared" si="1342"/>
        <v>2018</v>
      </c>
      <c r="J17067" s="2">
        <f t="shared" si="1343"/>
        <v>7</v>
      </c>
      <c r="K17067" t="str">
        <f t="shared" si="1344"/>
        <v>Korenbouten</v>
      </c>
      <c r="L17067" s="25">
        <f t="shared" si="1341"/>
        <v>26.142857142857142</v>
      </c>
    </row>
    <row r="17068" spans="1:12" x14ac:dyDescent="0.25">
      <c r="A17068">
        <v>1901</v>
      </c>
      <c r="B17068" t="s">
        <v>102</v>
      </c>
      <c r="C17068" s="1">
        <v>43284.5</v>
      </c>
      <c r="D17068">
        <v>1</v>
      </c>
      <c r="E17068" t="s">
        <v>18</v>
      </c>
      <c r="F17068" t="s">
        <v>19</v>
      </c>
      <c r="G17068">
        <v>1</v>
      </c>
      <c r="H17068" t="str">
        <f t="shared" si="1340"/>
        <v>AWD</v>
      </c>
      <c r="I17068" s="2">
        <f t="shared" si="1342"/>
        <v>2018</v>
      </c>
      <c r="J17068" s="2">
        <f t="shared" si="1343"/>
        <v>7</v>
      </c>
      <c r="K17068" t="str">
        <f t="shared" si="1344"/>
        <v>Korenbouten</v>
      </c>
      <c r="L17068" s="25">
        <f t="shared" si="1341"/>
        <v>26.142857142857142</v>
      </c>
    </row>
    <row r="17069" spans="1:12" x14ac:dyDescent="0.25">
      <c r="A17069">
        <v>1901</v>
      </c>
      <c r="B17069" t="s">
        <v>102</v>
      </c>
      <c r="C17069" s="1">
        <v>43284.5</v>
      </c>
      <c r="D17069">
        <v>1</v>
      </c>
      <c r="E17069" t="s">
        <v>26</v>
      </c>
      <c r="F17069" t="s">
        <v>27</v>
      </c>
      <c r="G17069">
        <v>2</v>
      </c>
      <c r="H17069" t="str">
        <f t="shared" si="1340"/>
        <v>AWD</v>
      </c>
      <c r="I17069" s="2">
        <f t="shared" si="1342"/>
        <v>2018</v>
      </c>
      <c r="J17069" s="2">
        <f t="shared" si="1343"/>
        <v>7</v>
      </c>
      <c r="K17069" t="str">
        <f t="shared" si="1344"/>
        <v>Glazenmakers</v>
      </c>
      <c r="L17069" s="25">
        <f t="shared" si="1341"/>
        <v>26.142857142857142</v>
      </c>
    </row>
    <row r="17070" spans="1:12" x14ac:dyDescent="0.25">
      <c r="A17070">
        <v>1901</v>
      </c>
      <c r="B17070" t="s">
        <v>102</v>
      </c>
      <c r="C17070" s="1">
        <v>43284.5</v>
      </c>
      <c r="D17070">
        <v>1</v>
      </c>
      <c r="E17070" t="s">
        <v>10</v>
      </c>
      <c r="F17070" t="s">
        <v>11</v>
      </c>
      <c r="G17070">
        <v>12</v>
      </c>
      <c r="H17070" t="str">
        <f t="shared" si="1340"/>
        <v>AWD</v>
      </c>
      <c r="I17070" s="2">
        <f t="shared" si="1342"/>
        <v>2018</v>
      </c>
      <c r="J17070" s="2">
        <f t="shared" si="1343"/>
        <v>7</v>
      </c>
      <c r="K17070" t="str">
        <f t="shared" si="1344"/>
        <v>Waterjuffer</v>
      </c>
      <c r="L17070" s="25">
        <f t="shared" si="1341"/>
        <v>26.142857142857142</v>
      </c>
    </row>
    <row r="17071" spans="1:12" x14ac:dyDescent="0.25">
      <c r="A17071">
        <v>1901</v>
      </c>
      <c r="B17071" t="s">
        <v>102</v>
      </c>
      <c r="C17071" s="1">
        <v>43284.5</v>
      </c>
      <c r="D17071">
        <v>1</v>
      </c>
      <c r="E17071" t="s">
        <v>28</v>
      </c>
      <c r="F17071" t="s">
        <v>29</v>
      </c>
      <c r="G17071">
        <v>1</v>
      </c>
      <c r="H17071" t="str">
        <f t="shared" si="1340"/>
        <v>AWD</v>
      </c>
      <c r="I17071" s="2">
        <f t="shared" si="1342"/>
        <v>2018</v>
      </c>
      <c r="J17071" s="2">
        <f t="shared" si="1343"/>
        <v>7</v>
      </c>
      <c r="K17071" t="str">
        <f t="shared" si="1344"/>
        <v>Korenbouten</v>
      </c>
      <c r="L17071" s="25">
        <f t="shared" si="1341"/>
        <v>26.142857142857142</v>
      </c>
    </row>
    <row r="17072" spans="1:12" x14ac:dyDescent="0.25">
      <c r="A17072">
        <v>1901</v>
      </c>
      <c r="B17072" t="s">
        <v>102</v>
      </c>
      <c r="C17072" s="1">
        <v>43284.5</v>
      </c>
      <c r="D17072">
        <v>1</v>
      </c>
      <c r="E17072" t="s">
        <v>52</v>
      </c>
      <c r="F17072" t="s">
        <v>53</v>
      </c>
      <c r="G17072">
        <v>1</v>
      </c>
      <c r="H17072" t="str">
        <f t="shared" si="1340"/>
        <v>AWD</v>
      </c>
      <c r="I17072" s="2">
        <f t="shared" si="1342"/>
        <v>2018</v>
      </c>
      <c r="J17072" s="2">
        <f t="shared" si="1343"/>
        <v>7</v>
      </c>
      <c r="K17072" t="str">
        <f t="shared" si="1344"/>
        <v>Korenbouten</v>
      </c>
      <c r="L17072" s="25">
        <f t="shared" si="1341"/>
        <v>26.142857142857142</v>
      </c>
    </row>
    <row r="17073" spans="1:12" x14ac:dyDescent="0.25">
      <c r="A17073">
        <v>1901</v>
      </c>
      <c r="B17073" t="s">
        <v>102</v>
      </c>
      <c r="C17073" s="1">
        <v>43284.5</v>
      </c>
      <c r="D17073">
        <v>1</v>
      </c>
      <c r="E17073" t="s">
        <v>14</v>
      </c>
      <c r="F17073" t="s">
        <v>15</v>
      </c>
      <c r="G17073">
        <v>4</v>
      </c>
      <c r="H17073" t="str">
        <f t="shared" si="1340"/>
        <v>AWD</v>
      </c>
      <c r="I17073" s="2">
        <f t="shared" si="1342"/>
        <v>2018</v>
      </c>
      <c r="J17073" s="2">
        <f t="shared" si="1343"/>
        <v>7</v>
      </c>
      <c r="K17073" t="str">
        <f t="shared" si="1344"/>
        <v>Waterjuffer</v>
      </c>
      <c r="L17073" s="25">
        <f t="shared" si="1341"/>
        <v>26.142857142857142</v>
      </c>
    </row>
    <row r="17074" spans="1:12" x14ac:dyDescent="0.25">
      <c r="A17074">
        <v>1901</v>
      </c>
      <c r="B17074" t="s">
        <v>102</v>
      </c>
      <c r="C17074" s="1">
        <v>43284.5</v>
      </c>
      <c r="D17074">
        <v>1</v>
      </c>
      <c r="E17074" t="s">
        <v>48</v>
      </c>
      <c r="F17074" t="s">
        <v>49</v>
      </c>
      <c r="G17074">
        <v>1</v>
      </c>
      <c r="H17074" t="str">
        <f t="shared" si="1340"/>
        <v>AWD</v>
      </c>
      <c r="I17074" s="2">
        <f t="shared" si="1342"/>
        <v>2018</v>
      </c>
      <c r="J17074" s="2">
        <f t="shared" si="1343"/>
        <v>7</v>
      </c>
      <c r="K17074" t="str">
        <f t="shared" si="1344"/>
        <v>Glazenmakers</v>
      </c>
      <c r="L17074" s="25">
        <f t="shared" si="1341"/>
        <v>26.142857142857142</v>
      </c>
    </row>
    <row r="17075" spans="1:12" x14ac:dyDescent="0.25">
      <c r="A17075">
        <v>1901</v>
      </c>
      <c r="B17075" t="s">
        <v>102</v>
      </c>
      <c r="C17075" s="1">
        <v>44025.590277777781</v>
      </c>
      <c r="D17075">
        <v>1</v>
      </c>
      <c r="E17075" t="s">
        <v>20</v>
      </c>
      <c r="F17075" t="s">
        <v>21</v>
      </c>
      <c r="G17075">
        <v>1</v>
      </c>
      <c r="H17075" t="str">
        <f t="shared" si="1340"/>
        <v>AWD</v>
      </c>
      <c r="I17075" s="2">
        <f t="shared" si="1342"/>
        <v>2020</v>
      </c>
      <c r="J17075" s="2">
        <f t="shared" si="1343"/>
        <v>7</v>
      </c>
      <c r="K17075" t="str">
        <f t="shared" si="1344"/>
        <v>Waterjuffer</v>
      </c>
      <c r="L17075" s="25">
        <f t="shared" si="1341"/>
        <v>27.714285714285715</v>
      </c>
    </row>
    <row r="17076" spans="1:12" x14ac:dyDescent="0.25">
      <c r="A17076">
        <v>1901</v>
      </c>
      <c r="B17076" t="s">
        <v>102</v>
      </c>
      <c r="C17076" s="1">
        <v>44025.590277777781</v>
      </c>
      <c r="D17076">
        <v>1</v>
      </c>
      <c r="E17076" t="s">
        <v>32</v>
      </c>
      <c r="F17076" t="s">
        <v>33</v>
      </c>
      <c r="G17076">
        <v>3</v>
      </c>
      <c r="H17076" t="str">
        <f t="shared" si="1340"/>
        <v>AWD</v>
      </c>
      <c r="I17076" s="2">
        <f t="shared" si="1342"/>
        <v>2020</v>
      </c>
      <c r="J17076" s="2">
        <f t="shared" si="1343"/>
        <v>7</v>
      </c>
      <c r="K17076" t="str">
        <f t="shared" si="1344"/>
        <v>Korenbouten</v>
      </c>
      <c r="L17076" s="25">
        <f t="shared" si="1341"/>
        <v>27.714285714285715</v>
      </c>
    </row>
    <row r="17077" spans="1:12" x14ac:dyDescent="0.25">
      <c r="A17077">
        <v>1901</v>
      </c>
      <c r="B17077" t="s">
        <v>102</v>
      </c>
      <c r="C17077" s="1">
        <v>44025.590277777781</v>
      </c>
      <c r="D17077">
        <v>1</v>
      </c>
      <c r="E17077" t="s">
        <v>26</v>
      </c>
      <c r="F17077" t="s">
        <v>27</v>
      </c>
      <c r="G17077">
        <v>2</v>
      </c>
      <c r="H17077" t="str">
        <f t="shared" si="1340"/>
        <v>AWD</v>
      </c>
      <c r="I17077" s="2">
        <f t="shared" si="1342"/>
        <v>2020</v>
      </c>
      <c r="J17077" s="2">
        <f t="shared" si="1343"/>
        <v>7</v>
      </c>
      <c r="K17077" t="str">
        <f t="shared" si="1344"/>
        <v>Glazenmakers</v>
      </c>
      <c r="L17077" s="25">
        <f t="shared" si="1341"/>
        <v>27.714285714285715</v>
      </c>
    </row>
    <row r="17078" spans="1:12" x14ac:dyDescent="0.25">
      <c r="A17078">
        <v>1901</v>
      </c>
      <c r="B17078" t="s">
        <v>102</v>
      </c>
      <c r="C17078" s="1">
        <v>44025.590277777781</v>
      </c>
      <c r="D17078">
        <v>1</v>
      </c>
      <c r="E17078" t="s">
        <v>10</v>
      </c>
      <c r="F17078" t="s">
        <v>11</v>
      </c>
      <c r="G17078">
        <v>5</v>
      </c>
      <c r="H17078" t="str">
        <f t="shared" si="1340"/>
        <v>AWD</v>
      </c>
      <c r="I17078" s="2">
        <f t="shared" si="1342"/>
        <v>2020</v>
      </c>
      <c r="J17078" s="2">
        <f t="shared" si="1343"/>
        <v>7</v>
      </c>
      <c r="K17078" t="str">
        <f t="shared" si="1344"/>
        <v>Waterjuffer</v>
      </c>
      <c r="L17078" s="25">
        <f t="shared" si="1341"/>
        <v>27.714285714285715</v>
      </c>
    </row>
    <row r="17079" spans="1:12" x14ac:dyDescent="0.25">
      <c r="A17079">
        <v>1901</v>
      </c>
      <c r="B17079" t="s">
        <v>102</v>
      </c>
      <c r="C17079" s="1">
        <v>44025.590277777781</v>
      </c>
      <c r="D17079">
        <v>1</v>
      </c>
      <c r="E17079" t="s">
        <v>14</v>
      </c>
      <c r="F17079" t="s">
        <v>15</v>
      </c>
      <c r="G17079">
        <v>10</v>
      </c>
      <c r="H17079" t="str">
        <f t="shared" si="1340"/>
        <v>AWD</v>
      </c>
      <c r="I17079" s="2">
        <f t="shared" si="1342"/>
        <v>2020</v>
      </c>
      <c r="J17079" s="2">
        <f t="shared" si="1343"/>
        <v>7</v>
      </c>
      <c r="K17079" t="str">
        <f t="shared" si="1344"/>
        <v>Waterjuffer</v>
      </c>
      <c r="L17079" s="25">
        <f t="shared" si="1341"/>
        <v>27.714285714285715</v>
      </c>
    </row>
    <row r="17080" spans="1:12" x14ac:dyDescent="0.25">
      <c r="A17080">
        <v>1901</v>
      </c>
      <c r="B17080" t="s">
        <v>102</v>
      </c>
      <c r="C17080" s="1">
        <v>43300.600694444445</v>
      </c>
      <c r="D17080">
        <v>1</v>
      </c>
      <c r="E17080" t="s">
        <v>32</v>
      </c>
      <c r="F17080" t="s">
        <v>33</v>
      </c>
      <c r="G17080">
        <v>1</v>
      </c>
      <c r="H17080" t="str">
        <f t="shared" si="1340"/>
        <v>AWD</v>
      </c>
      <c r="I17080" s="2">
        <f t="shared" si="1342"/>
        <v>2018</v>
      </c>
      <c r="J17080" s="2">
        <f t="shared" si="1343"/>
        <v>7</v>
      </c>
      <c r="K17080" t="str">
        <f t="shared" si="1344"/>
        <v>Korenbouten</v>
      </c>
      <c r="L17080" s="25">
        <f t="shared" si="1341"/>
        <v>28.428571428571427</v>
      </c>
    </row>
    <row r="17081" spans="1:12" x14ac:dyDescent="0.25">
      <c r="A17081">
        <v>1901</v>
      </c>
      <c r="B17081" t="s">
        <v>102</v>
      </c>
      <c r="C17081" s="1">
        <v>43300.600694444445</v>
      </c>
      <c r="D17081">
        <v>1</v>
      </c>
      <c r="E17081" t="s">
        <v>30</v>
      </c>
      <c r="F17081" t="s">
        <v>31</v>
      </c>
      <c r="G17081">
        <v>1</v>
      </c>
      <c r="H17081" t="str">
        <f t="shared" si="1340"/>
        <v>AWD</v>
      </c>
      <c r="I17081" s="2">
        <f t="shared" si="1342"/>
        <v>2018</v>
      </c>
      <c r="J17081" s="2">
        <f t="shared" si="1343"/>
        <v>7</v>
      </c>
      <c r="K17081" t="str">
        <f t="shared" si="1344"/>
        <v>Pantserjuffers</v>
      </c>
      <c r="L17081" s="25">
        <f t="shared" si="1341"/>
        <v>28.428571428571427</v>
      </c>
    </row>
    <row r="17082" spans="1:12" x14ac:dyDescent="0.25">
      <c r="A17082">
        <v>1901</v>
      </c>
      <c r="B17082" t="s">
        <v>102</v>
      </c>
      <c r="C17082" s="1">
        <v>43300.600694444445</v>
      </c>
      <c r="D17082">
        <v>1</v>
      </c>
      <c r="E17082" t="s">
        <v>26</v>
      </c>
      <c r="F17082" t="s">
        <v>27</v>
      </c>
      <c r="G17082">
        <v>1</v>
      </c>
      <c r="H17082" t="str">
        <f t="shared" si="1340"/>
        <v>AWD</v>
      </c>
      <c r="I17082" s="2">
        <f t="shared" si="1342"/>
        <v>2018</v>
      </c>
      <c r="J17082" s="2">
        <f t="shared" si="1343"/>
        <v>7</v>
      </c>
      <c r="K17082" t="str">
        <f t="shared" si="1344"/>
        <v>Glazenmakers</v>
      </c>
      <c r="L17082" s="25">
        <f t="shared" si="1341"/>
        <v>28.428571428571427</v>
      </c>
    </row>
    <row r="17083" spans="1:12" x14ac:dyDescent="0.25">
      <c r="A17083">
        <v>1901</v>
      </c>
      <c r="B17083" t="s">
        <v>102</v>
      </c>
      <c r="C17083" s="1">
        <v>43300.600694444445</v>
      </c>
      <c r="D17083">
        <v>1</v>
      </c>
      <c r="E17083" t="s">
        <v>10</v>
      </c>
      <c r="F17083" t="s">
        <v>11</v>
      </c>
      <c r="G17083">
        <v>34</v>
      </c>
      <c r="H17083" t="str">
        <f t="shared" si="1340"/>
        <v>AWD</v>
      </c>
      <c r="I17083" s="2">
        <f t="shared" si="1342"/>
        <v>2018</v>
      </c>
      <c r="J17083" s="2">
        <f t="shared" si="1343"/>
        <v>7</v>
      </c>
      <c r="K17083" t="str">
        <f t="shared" si="1344"/>
        <v>Waterjuffer</v>
      </c>
      <c r="L17083" s="25">
        <f t="shared" si="1341"/>
        <v>28.428571428571427</v>
      </c>
    </row>
    <row r="17084" spans="1:12" x14ac:dyDescent="0.25">
      <c r="A17084">
        <v>1901</v>
      </c>
      <c r="B17084" t="s">
        <v>102</v>
      </c>
      <c r="C17084" s="1">
        <v>43300.600694444445</v>
      </c>
      <c r="D17084">
        <v>1</v>
      </c>
      <c r="E17084" t="s">
        <v>42</v>
      </c>
      <c r="F17084" t="s">
        <v>43</v>
      </c>
      <c r="G17084">
        <v>1</v>
      </c>
      <c r="H17084" t="str">
        <f t="shared" si="1340"/>
        <v>AWD</v>
      </c>
      <c r="I17084" s="2">
        <f t="shared" si="1342"/>
        <v>2018</v>
      </c>
      <c r="J17084" s="2">
        <f t="shared" si="1343"/>
        <v>7</v>
      </c>
      <c r="K17084" t="str">
        <f t="shared" si="1344"/>
        <v>Korenbouten</v>
      </c>
      <c r="L17084" s="25">
        <f t="shared" si="1341"/>
        <v>28.428571428571427</v>
      </c>
    </row>
    <row r="17085" spans="1:12" x14ac:dyDescent="0.25">
      <c r="A17085">
        <v>1901</v>
      </c>
      <c r="B17085" t="s">
        <v>102</v>
      </c>
      <c r="C17085" s="1">
        <v>43300.600694444445</v>
      </c>
      <c r="D17085">
        <v>1</v>
      </c>
      <c r="E17085" t="s">
        <v>14</v>
      </c>
      <c r="F17085" t="s">
        <v>15</v>
      </c>
      <c r="G17085">
        <v>16</v>
      </c>
      <c r="H17085" t="str">
        <f t="shared" si="1340"/>
        <v>AWD</v>
      </c>
      <c r="I17085" s="2">
        <f t="shared" si="1342"/>
        <v>2018</v>
      </c>
      <c r="J17085" s="2">
        <f t="shared" si="1343"/>
        <v>7</v>
      </c>
      <c r="K17085" t="str">
        <f t="shared" si="1344"/>
        <v>Waterjuffer</v>
      </c>
      <c r="L17085" s="25">
        <f t="shared" si="1341"/>
        <v>28.428571428571427</v>
      </c>
    </row>
    <row r="17086" spans="1:12" x14ac:dyDescent="0.25">
      <c r="A17086">
        <v>1901</v>
      </c>
      <c r="B17086" t="s">
        <v>102</v>
      </c>
      <c r="C17086" s="1">
        <v>43319.482638888891</v>
      </c>
      <c r="D17086">
        <v>1</v>
      </c>
      <c r="E17086" t="s">
        <v>32</v>
      </c>
      <c r="F17086" t="s">
        <v>33</v>
      </c>
      <c r="G17086">
        <v>4</v>
      </c>
      <c r="H17086" t="str">
        <f t="shared" si="1340"/>
        <v>AWD</v>
      </c>
      <c r="I17086" s="2">
        <f t="shared" si="1342"/>
        <v>2018</v>
      </c>
      <c r="J17086" s="2">
        <f t="shared" si="1343"/>
        <v>8</v>
      </c>
      <c r="K17086" t="str">
        <f t="shared" si="1344"/>
        <v>Korenbouten</v>
      </c>
      <c r="L17086" s="25">
        <f t="shared" si="1341"/>
        <v>31.142857142857142</v>
      </c>
    </row>
    <row r="17087" spans="1:12" x14ac:dyDescent="0.25">
      <c r="A17087">
        <v>1901</v>
      </c>
      <c r="B17087" t="s">
        <v>102</v>
      </c>
      <c r="C17087" s="1">
        <v>43319.482638888891</v>
      </c>
      <c r="D17087">
        <v>1</v>
      </c>
      <c r="E17087" t="s">
        <v>10</v>
      </c>
      <c r="F17087" t="s">
        <v>11</v>
      </c>
      <c r="G17087">
        <v>2</v>
      </c>
      <c r="H17087" t="str">
        <f t="shared" si="1340"/>
        <v>AWD</v>
      </c>
      <c r="I17087" s="2">
        <f t="shared" si="1342"/>
        <v>2018</v>
      </c>
      <c r="J17087" s="2">
        <f t="shared" si="1343"/>
        <v>8</v>
      </c>
      <c r="K17087" t="str">
        <f t="shared" si="1344"/>
        <v>Waterjuffer</v>
      </c>
      <c r="L17087" s="25">
        <f t="shared" si="1341"/>
        <v>31.142857142857142</v>
      </c>
    </row>
    <row r="17088" spans="1:12" x14ac:dyDescent="0.25">
      <c r="A17088">
        <v>1901</v>
      </c>
      <c r="B17088" t="s">
        <v>102</v>
      </c>
      <c r="C17088" s="1">
        <v>43319.482638888891</v>
      </c>
      <c r="D17088">
        <v>1</v>
      </c>
      <c r="E17088" t="s">
        <v>14</v>
      </c>
      <c r="F17088" t="s">
        <v>15</v>
      </c>
      <c r="G17088">
        <v>3</v>
      </c>
      <c r="H17088" t="str">
        <f t="shared" si="1340"/>
        <v>AWD</v>
      </c>
      <c r="I17088" s="2">
        <f t="shared" si="1342"/>
        <v>2018</v>
      </c>
      <c r="J17088" s="2">
        <f t="shared" si="1343"/>
        <v>8</v>
      </c>
      <c r="K17088" t="str">
        <f t="shared" si="1344"/>
        <v>Waterjuffer</v>
      </c>
      <c r="L17088" s="25">
        <f t="shared" si="1341"/>
        <v>31.142857142857142</v>
      </c>
    </row>
    <row r="17089" spans="1:12" x14ac:dyDescent="0.25">
      <c r="A17089">
        <v>1901</v>
      </c>
      <c r="B17089" t="s">
        <v>102</v>
      </c>
      <c r="C17089" s="1">
        <v>43334.524305555555</v>
      </c>
      <c r="D17089">
        <v>1</v>
      </c>
      <c r="E17089" t="s">
        <v>32</v>
      </c>
      <c r="F17089" t="s">
        <v>33</v>
      </c>
      <c r="G17089">
        <v>14</v>
      </c>
      <c r="H17089" t="str">
        <f t="shared" si="1340"/>
        <v>AWD</v>
      </c>
      <c r="I17089" s="2">
        <f t="shared" si="1342"/>
        <v>2018</v>
      </c>
      <c r="J17089" s="2">
        <f t="shared" si="1343"/>
        <v>8</v>
      </c>
      <c r="K17089" t="str">
        <f t="shared" si="1344"/>
        <v>Korenbouten</v>
      </c>
      <c r="L17089" s="25">
        <f t="shared" si="1341"/>
        <v>33.285714285714285</v>
      </c>
    </row>
    <row r="17090" spans="1:12" x14ac:dyDescent="0.25">
      <c r="A17090">
        <v>1901</v>
      </c>
      <c r="B17090" t="s">
        <v>102</v>
      </c>
      <c r="C17090" s="1">
        <v>43334.524305555555</v>
      </c>
      <c r="D17090">
        <v>1</v>
      </c>
      <c r="E17090" t="s">
        <v>30</v>
      </c>
      <c r="F17090" t="s">
        <v>31</v>
      </c>
      <c r="G17090">
        <v>2</v>
      </c>
      <c r="H17090" t="str">
        <f t="shared" ref="H17090:H17153" si="1345">VLOOKUP(A17090,$N$2:$O$51,2,FALSE)</f>
        <v>AWD</v>
      </c>
      <c r="I17090" s="2">
        <f t="shared" si="1342"/>
        <v>2018</v>
      </c>
      <c r="J17090" s="2">
        <f t="shared" si="1343"/>
        <v>8</v>
      </c>
      <c r="K17090" t="str">
        <f t="shared" si="1344"/>
        <v>Pantserjuffers</v>
      </c>
      <c r="L17090" s="25">
        <f t="shared" si="1341"/>
        <v>33.285714285714285</v>
      </c>
    </row>
    <row r="17091" spans="1:12" x14ac:dyDescent="0.25">
      <c r="A17091">
        <v>1901</v>
      </c>
      <c r="B17091" t="s">
        <v>102</v>
      </c>
      <c r="C17091" s="1">
        <v>43334.524305555555</v>
      </c>
      <c r="D17091">
        <v>1</v>
      </c>
      <c r="E17091" t="s">
        <v>34</v>
      </c>
      <c r="F17091" t="s">
        <v>35</v>
      </c>
      <c r="G17091">
        <v>1</v>
      </c>
      <c r="H17091" t="str">
        <f t="shared" si="1345"/>
        <v>AWD</v>
      </c>
      <c r="I17091" s="2">
        <f t="shared" si="1342"/>
        <v>2018</v>
      </c>
      <c r="J17091" s="2">
        <f t="shared" si="1343"/>
        <v>8</v>
      </c>
      <c r="K17091" t="str">
        <f t="shared" si="1344"/>
        <v>Pantserjuffers</v>
      </c>
      <c r="L17091" s="25">
        <f t="shared" ref="L17091:L17154" si="1346">(ROUNDDOWN(C17091-DATE(I17091,1,1),0))/7</f>
        <v>33.285714285714285</v>
      </c>
    </row>
    <row r="17092" spans="1:12" x14ac:dyDescent="0.25">
      <c r="A17092">
        <v>1901</v>
      </c>
      <c r="B17092" t="s">
        <v>102</v>
      </c>
      <c r="C17092" s="1">
        <v>43334.524305555555</v>
      </c>
      <c r="D17092">
        <v>1</v>
      </c>
      <c r="E17092" t="s">
        <v>42</v>
      </c>
      <c r="F17092" t="s">
        <v>43</v>
      </c>
      <c r="G17092">
        <v>2</v>
      </c>
      <c r="H17092" t="str">
        <f t="shared" si="1345"/>
        <v>AWD</v>
      </c>
      <c r="I17092" s="2">
        <f t="shared" si="1342"/>
        <v>2018</v>
      </c>
      <c r="J17092" s="2">
        <f t="shared" si="1343"/>
        <v>8</v>
      </c>
      <c r="K17092" t="str">
        <f t="shared" si="1344"/>
        <v>Korenbouten</v>
      </c>
      <c r="L17092" s="25">
        <f t="shared" si="1346"/>
        <v>33.285714285714285</v>
      </c>
    </row>
    <row r="17093" spans="1:12" x14ac:dyDescent="0.25">
      <c r="A17093">
        <v>1901</v>
      </c>
      <c r="B17093" t="s">
        <v>102</v>
      </c>
      <c r="C17093" s="1">
        <v>43334.524305555555</v>
      </c>
      <c r="D17093">
        <v>1</v>
      </c>
      <c r="E17093" t="s">
        <v>14</v>
      </c>
      <c r="F17093" t="s">
        <v>15</v>
      </c>
      <c r="G17093">
        <v>4</v>
      </c>
      <c r="H17093" t="str">
        <f t="shared" si="1345"/>
        <v>AWD</v>
      </c>
      <c r="I17093" s="2">
        <f t="shared" si="1342"/>
        <v>2018</v>
      </c>
      <c r="J17093" s="2">
        <f t="shared" si="1343"/>
        <v>8</v>
      </c>
      <c r="K17093" t="str">
        <f t="shared" si="1344"/>
        <v>Waterjuffer</v>
      </c>
      <c r="L17093" s="25">
        <f t="shared" si="1346"/>
        <v>33.285714285714285</v>
      </c>
    </row>
    <row r="17094" spans="1:12" x14ac:dyDescent="0.25">
      <c r="A17094">
        <v>1901</v>
      </c>
      <c r="B17094" t="s">
        <v>102</v>
      </c>
      <c r="C17094" s="1">
        <v>43356.670138888891</v>
      </c>
      <c r="D17094">
        <v>1</v>
      </c>
      <c r="E17094" t="s">
        <v>8</v>
      </c>
      <c r="F17094" t="s">
        <v>9</v>
      </c>
      <c r="G17094">
        <v>4</v>
      </c>
      <c r="H17094" t="str">
        <f t="shared" si="1345"/>
        <v>AWD</v>
      </c>
      <c r="I17094" s="2">
        <f t="shared" si="1342"/>
        <v>2018</v>
      </c>
      <c r="J17094" s="2">
        <f t="shared" si="1343"/>
        <v>9</v>
      </c>
      <c r="K17094" t="str">
        <f t="shared" si="1344"/>
        <v>Pantserjuffers</v>
      </c>
      <c r="L17094" s="25">
        <f t="shared" si="1346"/>
        <v>36.428571428571431</v>
      </c>
    </row>
    <row r="17095" spans="1:12" x14ac:dyDescent="0.25">
      <c r="A17095">
        <v>1901</v>
      </c>
      <c r="B17095" t="s">
        <v>102</v>
      </c>
      <c r="C17095" s="1">
        <v>43356.670138888891</v>
      </c>
      <c r="D17095">
        <v>1</v>
      </c>
      <c r="E17095" t="s">
        <v>32</v>
      </c>
      <c r="F17095" t="s">
        <v>33</v>
      </c>
      <c r="G17095">
        <v>3</v>
      </c>
      <c r="H17095" t="str">
        <f t="shared" si="1345"/>
        <v>AWD</v>
      </c>
      <c r="I17095" s="2">
        <f t="shared" si="1342"/>
        <v>2018</v>
      </c>
      <c r="J17095" s="2">
        <f t="shared" si="1343"/>
        <v>9</v>
      </c>
      <c r="K17095" t="str">
        <f t="shared" si="1344"/>
        <v>Korenbouten</v>
      </c>
      <c r="L17095" s="25">
        <f t="shared" si="1346"/>
        <v>36.428571428571431</v>
      </c>
    </row>
    <row r="17096" spans="1:12" x14ac:dyDescent="0.25">
      <c r="A17096">
        <v>1901</v>
      </c>
      <c r="B17096" t="s">
        <v>102</v>
      </c>
      <c r="C17096" s="1">
        <v>43356.670138888891</v>
      </c>
      <c r="D17096">
        <v>1</v>
      </c>
      <c r="E17096" t="s">
        <v>30</v>
      </c>
      <c r="F17096" t="s">
        <v>31</v>
      </c>
      <c r="G17096">
        <v>1</v>
      </c>
      <c r="H17096" t="str">
        <f t="shared" si="1345"/>
        <v>AWD</v>
      </c>
      <c r="I17096" s="2">
        <f t="shared" si="1342"/>
        <v>2018</v>
      </c>
      <c r="J17096" s="2">
        <f t="shared" si="1343"/>
        <v>9</v>
      </c>
      <c r="K17096" t="str">
        <f t="shared" si="1344"/>
        <v>Pantserjuffers</v>
      </c>
      <c r="L17096" s="25">
        <f t="shared" si="1346"/>
        <v>36.428571428571431</v>
      </c>
    </row>
    <row r="17097" spans="1:12" x14ac:dyDescent="0.25">
      <c r="A17097">
        <v>1901</v>
      </c>
      <c r="B17097" t="s">
        <v>102</v>
      </c>
      <c r="C17097" s="1">
        <v>43356.670138888891</v>
      </c>
      <c r="D17097">
        <v>1</v>
      </c>
      <c r="E17097" t="s">
        <v>34</v>
      </c>
      <c r="F17097" t="s">
        <v>35</v>
      </c>
      <c r="G17097">
        <v>1</v>
      </c>
      <c r="H17097" t="str">
        <f t="shared" si="1345"/>
        <v>AWD</v>
      </c>
      <c r="I17097" s="2">
        <f t="shared" si="1342"/>
        <v>2018</v>
      </c>
      <c r="J17097" s="2">
        <f t="shared" si="1343"/>
        <v>9</v>
      </c>
      <c r="K17097" t="str">
        <f t="shared" si="1344"/>
        <v>Pantserjuffers</v>
      </c>
      <c r="L17097" s="25">
        <f t="shared" si="1346"/>
        <v>36.428571428571431</v>
      </c>
    </row>
    <row r="17098" spans="1:12" x14ac:dyDescent="0.25">
      <c r="A17098">
        <v>1901</v>
      </c>
      <c r="B17098" t="s">
        <v>102</v>
      </c>
      <c r="C17098" s="1">
        <v>43356.670138888891</v>
      </c>
      <c r="D17098">
        <v>1</v>
      </c>
      <c r="E17098" t="s">
        <v>36</v>
      </c>
      <c r="F17098" t="s">
        <v>37</v>
      </c>
      <c r="G17098">
        <v>1</v>
      </c>
      <c r="H17098" t="str">
        <f t="shared" si="1345"/>
        <v>AWD</v>
      </c>
      <c r="I17098" s="2">
        <f t="shared" si="1342"/>
        <v>2018</v>
      </c>
      <c r="J17098" s="2">
        <f t="shared" si="1343"/>
        <v>9</v>
      </c>
      <c r="K17098" t="str">
        <f t="shared" si="1344"/>
        <v>Glazenmakers</v>
      </c>
      <c r="L17098" s="25">
        <f t="shared" si="1346"/>
        <v>36.428571428571431</v>
      </c>
    </row>
    <row r="17099" spans="1:12" x14ac:dyDescent="0.25">
      <c r="A17099">
        <v>1901</v>
      </c>
      <c r="B17099" t="s">
        <v>102</v>
      </c>
      <c r="C17099" s="1">
        <v>43595.607638888891</v>
      </c>
      <c r="D17099">
        <v>1</v>
      </c>
      <c r="E17099" t="s">
        <v>20</v>
      </c>
      <c r="F17099" t="s">
        <v>21</v>
      </c>
      <c r="G17099">
        <v>24</v>
      </c>
      <c r="H17099" t="str">
        <f t="shared" si="1345"/>
        <v>AWD</v>
      </c>
      <c r="I17099" s="2">
        <f t="shared" si="1342"/>
        <v>2019</v>
      </c>
      <c r="J17099" s="2">
        <f t="shared" si="1343"/>
        <v>5</v>
      </c>
      <c r="K17099" t="str">
        <f t="shared" si="1344"/>
        <v>Waterjuffer</v>
      </c>
      <c r="L17099" s="25">
        <f t="shared" si="1346"/>
        <v>18.428571428571427</v>
      </c>
    </row>
    <row r="17100" spans="1:12" x14ac:dyDescent="0.25">
      <c r="A17100">
        <v>1901</v>
      </c>
      <c r="B17100" t="s">
        <v>102</v>
      </c>
      <c r="C17100" s="1">
        <v>43595.607638888891</v>
      </c>
      <c r="D17100">
        <v>1</v>
      </c>
      <c r="E17100" t="s">
        <v>22</v>
      </c>
      <c r="F17100" t="s">
        <v>23</v>
      </c>
      <c r="G17100">
        <v>3</v>
      </c>
      <c r="H17100" t="str">
        <f t="shared" si="1345"/>
        <v>AWD</v>
      </c>
      <c r="I17100" s="2">
        <f t="shared" si="1342"/>
        <v>2019</v>
      </c>
      <c r="J17100" s="2">
        <f t="shared" si="1343"/>
        <v>5</v>
      </c>
      <c r="K17100" t="str">
        <f t="shared" si="1344"/>
        <v>Glazenmakers</v>
      </c>
      <c r="L17100" s="25">
        <f t="shared" si="1346"/>
        <v>18.428571428571427</v>
      </c>
    </row>
    <row r="17101" spans="1:12" x14ac:dyDescent="0.25">
      <c r="A17101">
        <v>1901</v>
      </c>
      <c r="B17101" t="s">
        <v>102</v>
      </c>
      <c r="C17101" s="1">
        <v>43595.607638888891</v>
      </c>
      <c r="D17101">
        <v>1</v>
      </c>
      <c r="E17101" t="s">
        <v>10</v>
      </c>
      <c r="F17101" t="s">
        <v>11</v>
      </c>
      <c r="G17101">
        <v>6</v>
      </c>
      <c r="H17101" t="str">
        <f t="shared" si="1345"/>
        <v>AWD</v>
      </c>
      <c r="I17101" s="2">
        <f t="shared" si="1342"/>
        <v>2019</v>
      </c>
      <c r="J17101" s="2">
        <f t="shared" si="1343"/>
        <v>5</v>
      </c>
      <c r="K17101" t="str">
        <f t="shared" si="1344"/>
        <v>Waterjuffer</v>
      </c>
      <c r="L17101" s="25">
        <f t="shared" si="1346"/>
        <v>18.428571428571427</v>
      </c>
    </row>
    <row r="17102" spans="1:12" x14ac:dyDescent="0.25">
      <c r="A17102">
        <v>1901</v>
      </c>
      <c r="B17102" t="s">
        <v>102</v>
      </c>
      <c r="C17102" s="1">
        <v>43595.607638888891</v>
      </c>
      <c r="D17102">
        <v>1</v>
      </c>
      <c r="E17102" t="s">
        <v>28</v>
      </c>
      <c r="F17102" t="s">
        <v>29</v>
      </c>
      <c r="G17102">
        <v>23</v>
      </c>
      <c r="H17102" t="str">
        <f t="shared" si="1345"/>
        <v>AWD</v>
      </c>
      <c r="I17102" s="2">
        <f t="shared" si="1342"/>
        <v>2019</v>
      </c>
      <c r="J17102" s="2">
        <f t="shared" si="1343"/>
        <v>5</v>
      </c>
      <c r="K17102" t="str">
        <f t="shared" si="1344"/>
        <v>Korenbouten</v>
      </c>
      <c r="L17102" s="25">
        <f t="shared" si="1346"/>
        <v>18.428571428571427</v>
      </c>
    </row>
    <row r="17103" spans="1:12" x14ac:dyDescent="0.25">
      <c r="A17103">
        <v>1901</v>
      </c>
      <c r="B17103" t="s">
        <v>102</v>
      </c>
      <c r="C17103" s="1">
        <v>43595.607638888891</v>
      </c>
      <c r="D17103">
        <v>1</v>
      </c>
      <c r="E17103" t="s">
        <v>52</v>
      </c>
      <c r="F17103" t="s">
        <v>53</v>
      </c>
      <c r="G17103">
        <v>7</v>
      </c>
      <c r="H17103" t="str">
        <f t="shared" si="1345"/>
        <v>AWD</v>
      </c>
      <c r="I17103" s="2">
        <f t="shared" si="1342"/>
        <v>2019</v>
      </c>
      <c r="J17103" s="2">
        <f t="shared" si="1343"/>
        <v>5</v>
      </c>
      <c r="K17103" t="str">
        <f t="shared" si="1344"/>
        <v>Korenbouten</v>
      </c>
      <c r="L17103" s="25">
        <f t="shared" si="1346"/>
        <v>18.428571428571427</v>
      </c>
    </row>
    <row r="17104" spans="1:12" x14ac:dyDescent="0.25">
      <c r="A17104">
        <v>1901</v>
      </c>
      <c r="B17104" t="s">
        <v>102</v>
      </c>
      <c r="C17104" s="1">
        <v>43595.607638888891</v>
      </c>
      <c r="D17104">
        <v>1</v>
      </c>
      <c r="E17104" t="s">
        <v>14</v>
      </c>
      <c r="F17104" t="s">
        <v>15</v>
      </c>
      <c r="G17104">
        <v>20</v>
      </c>
      <c r="H17104" t="str">
        <f t="shared" si="1345"/>
        <v>AWD</v>
      </c>
      <c r="I17104" s="2">
        <f t="shared" si="1342"/>
        <v>2019</v>
      </c>
      <c r="J17104" s="2">
        <f t="shared" si="1343"/>
        <v>5</v>
      </c>
      <c r="K17104" t="str">
        <f t="shared" si="1344"/>
        <v>Waterjuffer</v>
      </c>
      <c r="L17104" s="25">
        <f t="shared" si="1346"/>
        <v>18.428571428571427</v>
      </c>
    </row>
    <row r="17105" spans="1:12" x14ac:dyDescent="0.25">
      <c r="A17105">
        <v>1901</v>
      </c>
      <c r="B17105" t="s">
        <v>102</v>
      </c>
      <c r="C17105" s="1">
        <v>43595.607638888891</v>
      </c>
      <c r="D17105">
        <v>1</v>
      </c>
      <c r="E17105" t="s">
        <v>82</v>
      </c>
      <c r="F17105" t="s">
        <v>83</v>
      </c>
      <c r="G17105">
        <v>1</v>
      </c>
      <c r="H17105" t="str">
        <f t="shared" si="1345"/>
        <v>AWD</v>
      </c>
      <c r="I17105" s="2">
        <f t="shared" si="1342"/>
        <v>2019</v>
      </c>
      <c r="J17105" s="2">
        <f t="shared" si="1343"/>
        <v>5</v>
      </c>
      <c r="K17105" t="str">
        <f t="shared" si="1344"/>
        <v>Korenbouten</v>
      </c>
      <c r="L17105" s="25">
        <f t="shared" si="1346"/>
        <v>18.428571428571427</v>
      </c>
    </row>
    <row r="17106" spans="1:12" x14ac:dyDescent="0.25">
      <c r="A17106">
        <v>1901</v>
      </c>
      <c r="B17106" t="s">
        <v>102</v>
      </c>
      <c r="C17106" s="1">
        <v>43608.586805555555</v>
      </c>
      <c r="D17106">
        <v>1</v>
      </c>
      <c r="E17106" t="s">
        <v>20</v>
      </c>
      <c r="F17106" t="s">
        <v>21</v>
      </c>
      <c r="G17106">
        <v>45</v>
      </c>
      <c r="H17106" t="str">
        <f t="shared" si="1345"/>
        <v>AWD</v>
      </c>
      <c r="I17106" s="2">
        <f t="shared" si="1342"/>
        <v>2019</v>
      </c>
      <c r="J17106" s="2">
        <f t="shared" si="1343"/>
        <v>5</v>
      </c>
      <c r="K17106" t="str">
        <f t="shared" si="1344"/>
        <v>Waterjuffer</v>
      </c>
      <c r="L17106" s="25">
        <f t="shared" si="1346"/>
        <v>20.285714285714285</v>
      </c>
    </row>
    <row r="17107" spans="1:12" x14ac:dyDescent="0.25">
      <c r="A17107">
        <v>1901</v>
      </c>
      <c r="B17107" t="s">
        <v>102</v>
      </c>
      <c r="C17107" s="1">
        <v>43608.586805555555</v>
      </c>
      <c r="D17107">
        <v>1</v>
      </c>
      <c r="E17107" t="s">
        <v>22</v>
      </c>
      <c r="F17107" t="s">
        <v>23</v>
      </c>
      <c r="G17107">
        <v>3</v>
      </c>
      <c r="H17107" t="str">
        <f t="shared" si="1345"/>
        <v>AWD</v>
      </c>
      <c r="I17107" s="2">
        <f t="shared" si="1342"/>
        <v>2019</v>
      </c>
      <c r="J17107" s="2">
        <f t="shared" si="1343"/>
        <v>5</v>
      </c>
      <c r="K17107" t="str">
        <f t="shared" si="1344"/>
        <v>Glazenmakers</v>
      </c>
      <c r="L17107" s="25">
        <f t="shared" si="1346"/>
        <v>20.285714285714285</v>
      </c>
    </row>
    <row r="17108" spans="1:12" x14ac:dyDescent="0.25">
      <c r="A17108">
        <v>1901</v>
      </c>
      <c r="B17108" t="s">
        <v>102</v>
      </c>
      <c r="C17108" s="1">
        <v>43608.586805555555</v>
      </c>
      <c r="D17108">
        <v>1</v>
      </c>
      <c r="E17108" t="s">
        <v>26</v>
      </c>
      <c r="F17108" t="s">
        <v>27</v>
      </c>
      <c r="G17108">
        <v>2</v>
      </c>
      <c r="H17108" t="str">
        <f t="shared" si="1345"/>
        <v>AWD</v>
      </c>
      <c r="I17108" s="2">
        <f t="shared" si="1342"/>
        <v>2019</v>
      </c>
      <c r="J17108" s="2">
        <f t="shared" si="1343"/>
        <v>5</v>
      </c>
      <c r="K17108" t="str">
        <f t="shared" si="1344"/>
        <v>Glazenmakers</v>
      </c>
      <c r="L17108" s="25">
        <f t="shared" si="1346"/>
        <v>20.285714285714285</v>
      </c>
    </row>
    <row r="17109" spans="1:12" x14ac:dyDescent="0.25">
      <c r="A17109">
        <v>1901</v>
      </c>
      <c r="B17109" t="s">
        <v>102</v>
      </c>
      <c r="C17109" s="1">
        <v>43608.586805555555</v>
      </c>
      <c r="D17109">
        <v>1</v>
      </c>
      <c r="E17109" t="s">
        <v>10</v>
      </c>
      <c r="F17109" t="s">
        <v>11</v>
      </c>
      <c r="G17109">
        <v>10</v>
      </c>
      <c r="H17109" t="str">
        <f t="shared" si="1345"/>
        <v>AWD</v>
      </c>
      <c r="I17109" s="2">
        <f t="shared" si="1342"/>
        <v>2019</v>
      </c>
      <c r="J17109" s="2">
        <f t="shared" si="1343"/>
        <v>5</v>
      </c>
      <c r="K17109" t="str">
        <f t="shared" si="1344"/>
        <v>Waterjuffer</v>
      </c>
      <c r="L17109" s="25">
        <f t="shared" si="1346"/>
        <v>20.285714285714285</v>
      </c>
    </row>
    <row r="17110" spans="1:12" x14ac:dyDescent="0.25">
      <c r="A17110">
        <v>1901</v>
      </c>
      <c r="B17110" t="s">
        <v>102</v>
      </c>
      <c r="C17110" s="1">
        <v>43608.586805555555</v>
      </c>
      <c r="D17110">
        <v>1</v>
      </c>
      <c r="E17110" t="s">
        <v>28</v>
      </c>
      <c r="F17110" t="s">
        <v>29</v>
      </c>
      <c r="G17110">
        <v>13</v>
      </c>
      <c r="H17110" t="str">
        <f t="shared" si="1345"/>
        <v>AWD</v>
      </c>
      <c r="I17110" s="2">
        <f t="shared" ref="I17110:I17173" si="1347">YEAR(C17110)</f>
        <v>2019</v>
      </c>
      <c r="J17110" s="2">
        <f t="shared" ref="J17110:J17173" si="1348">MONTH(C17110)</f>
        <v>5</v>
      </c>
      <c r="K17110" t="str">
        <f t="shared" ref="K17110:K17173" si="1349">VLOOKUP(E17110,$Q$2:$R$100,2,FALSE)</f>
        <v>Korenbouten</v>
      </c>
      <c r="L17110" s="25">
        <f t="shared" si="1346"/>
        <v>20.285714285714285</v>
      </c>
    </row>
    <row r="17111" spans="1:12" x14ac:dyDescent="0.25">
      <c r="A17111">
        <v>1901</v>
      </c>
      <c r="B17111" t="s">
        <v>102</v>
      </c>
      <c r="C17111" s="1">
        <v>43608.586805555555</v>
      </c>
      <c r="D17111">
        <v>1</v>
      </c>
      <c r="E17111" t="s">
        <v>24</v>
      </c>
      <c r="F17111" t="s">
        <v>25</v>
      </c>
      <c r="G17111">
        <v>1</v>
      </c>
      <c r="H17111" t="str">
        <f t="shared" si="1345"/>
        <v>AWD</v>
      </c>
      <c r="I17111" s="2">
        <f t="shared" si="1347"/>
        <v>2019</v>
      </c>
      <c r="J17111" s="2">
        <f t="shared" si="1348"/>
        <v>5</v>
      </c>
      <c r="K17111" t="str">
        <f t="shared" si="1349"/>
        <v>Glazenmakers</v>
      </c>
      <c r="L17111" s="25">
        <f t="shared" si="1346"/>
        <v>20.285714285714285</v>
      </c>
    </row>
    <row r="17112" spans="1:12" x14ac:dyDescent="0.25">
      <c r="A17112">
        <v>1901</v>
      </c>
      <c r="B17112" t="s">
        <v>102</v>
      </c>
      <c r="C17112" s="1">
        <v>43608.586805555555</v>
      </c>
      <c r="D17112">
        <v>1</v>
      </c>
      <c r="E17112" t="s">
        <v>12</v>
      </c>
      <c r="F17112" t="s">
        <v>13</v>
      </c>
      <c r="G17112">
        <v>4</v>
      </c>
      <c r="H17112" t="str">
        <f t="shared" si="1345"/>
        <v>AWD</v>
      </c>
      <c r="I17112" s="2">
        <f t="shared" si="1347"/>
        <v>2019</v>
      </c>
      <c r="J17112" s="2">
        <f t="shared" si="1348"/>
        <v>5</v>
      </c>
      <c r="K17112" t="str">
        <f t="shared" si="1349"/>
        <v>Waterjuffer</v>
      </c>
      <c r="L17112" s="25">
        <f t="shared" si="1346"/>
        <v>20.285714285714285</v>
      </c>
    </row>
    <row r="17113" spans="1:12" x14ac:dyDescent="0.25">
      <c r="A17113">
        <v>1901</v>
      </c>
      <c r="B17113" t="s">
        <v>102</v>
      </c>
      <c r="C17113" s="1">
        <v>43608.586805555555</v>
      </c>
      <c r="D17113">
        <v>1</v>
      </c>
      <c r="E17113" t="s">
        <v>14</v>
      </c>
      <c r="F17113" t="s">
        <v>15</v>
      </c>
      <c r="G17113">
        <v>25</v>
      </c>
      <c r="H17113" t="str">
        <f t="shared" si="1345"/>
        <v>AWD</v>
      </c>
      <c r="I17113" s="2">
        <f t="shared" si="1347"/>
        <v>2019</v>
      </c>
      <c r="J17113" s="2">
        <f t="shared" si="1348"/>
        <v>5</v>
      </c>
      <c r="K17113" t="str">
        <f t="shared" si="1349"/>
        <v>Waterjuffer</v>
      </c>
      <c r="L17113" s="25">
        <f t="shared" si="1346"/>
        <v>20.285714285714285</v>
      </c>
    </row>
    <row r="17114" spans="1:12" x14ac:dyDescent="0.25">
      <c r="A17114">
        <v>1901</v>
      </c>
      <c r="B17114" t="s">
        <v>102</v>
      </c>
      <c r="C17114" s="1">
        <v>43634.534722222219</v>
      </c>
      <c r="D17114">
        <v>1</v>
      </c>
      <c r="E17114" t="s">
        <v>20</v>
      </c>
      <c r="F17114" t="s">
        <v>21</v>
      </c>
      <c r="G17114">
        <v>20</v>
      </c>
      <c r="H17114" t="str">
        <f t="shared" si="1345"/>
        <v>AWD</v>
      </c>
      <c r="I17114" s="2">
        <f t="shared" si="1347"/>
        <v>2019</v>
      </c>
      <c r="J17114" s="2">
        <f t="shared" si="1348"/>
        <v>6</v>
      </c>
      <c r="K17114" t="str">
        <f t="shared" si="1349"/>
        <v>Waterjuffer</v>
      </c>
      <c r="L17114" s="25">
        <f t="shared" si="1346"/>
        <v>24</v>
      </c>
    </row>
    <row r="17115" spans="1:12" x14ac:dyDescent="0.25">
      <c r="A17115">
        <v>1901</v>
      </c>
      <c r="B17115" t="s">
        <v>102</v>
      </c>
      <c r="C17115" s="1">
        <v>43634.534722222219</v>
      </c>
      <c r="D17115">
        <v>1</v>
      </c>
      <c r="E17115" t="s">
        <v>32</v>
      </c>
      <c r="F17115" t="s">
        <v>33</v>
      </c>
      <c r="G17115">
        <v>3</v>
      </c>
      <c r="H17115" t="str">
        <f t="shared" si="1345"/>
        <v>AWD</v>
      </c>
      <c r="I17115" s="2">
        <f t="shared" si="1347"/>
        <v>2019</v>
      </c>
      <c r="J17115" s="2">
        <f t="shared" si="1348"/>
        <v>6</v>
      </c>
      <c r="K17115" t="str">
        <f t="shared" si="1349"/>
        <v>Korenbouten</v>
      </c>
      <c r="L17115" s="25">
        <f t="shared" si="1346"/>
        <v>24</v>
      </c>
    </row>
    <row r="17116" spans="1:12" x14ac:dyDescent="0.25">
      <c r="A17116">
        <v>1901</v>
      </c>
      <c r="B17116" t="s">
        <v>102</v>
      </c>
      <c r="C17116" s="1">
        <v>43634.534722222219</v>
      </c>
      <c r="D17116">
        <v>1</v>
      </c>
      <c r="E17116" t="s">
        <v>10</v>
      </c>
      <c r="F17116" t="s">
        <v>11</v>
      </c>
      <c r="G17116">
        <v>65</v>
      </c>
      <c r="H17116" t="str">
        <f t="shared" si="1345"/>
        <v>AWD</v>
      </c>
      <c r="I17116" s="2">
        <f t="shared" si="1347"/>
        <v>2019</v>
      </c>
      <c r="J17116" s="2">
        <f t="shared" si="1348"/>
        <v>6</v>
      </c>
      <c r="K17116" t="str">
        <f t="shared" si="1349"/>
        <v>Waterjuffer</v>
      </c>
      <c r="L17116" s="25">
        <f t="shared" si="1346"/>
        <v>24</v>
      </c>
    </row>
    <row r="17117" spans="1:12" x14ac:dyDescent="0.25">
      <c r="A17117">
        <v>1901</v>
      </c>
      <c r="B17117" t="s">
        <v>102</v>
      </c>
      <c r="C17117" s="1">
        <v>43634.534722222219</v>
      </c>
      <c r="D17117">
        <v>1</v>
      </c>
      <c r="E17117" t="s">
        <v>28</v>
      </c>
      <c r="F17117" t="s">
        <v>29</v>
      </c>
      <c r="G17117">
        <v>8</v>
      </c>
      <c r="H17117" t="str">
        <f t="shared" si="1345"/>
        <v>AWD</v>
      </c>
      <c r="I17117" s="2">
        <f t="shared" si="1347"/>
        <v>2019</v>
      </c>
      <c r="J17117" s="2">
        <f t="shared" si="1348"/>
        <v>6</v>
      </c>
      <c r="K17117" t="str">
        <f t="shared" si="1349"/>
        <v>Korenbouten</v>
      </c>
      <c r="L17117" s="25">
        <f t="shared" si="1346"/>
        <v>24</v>
      </c>
    </row>
    <row r="17118" spans="1:12" x14ac:dyDescent="0.25">
      <c r="A17118">
        <v>1901</v>
      </c>
      <c r="B17118" t="s">
        <v>102</v>
      </c>
      <c r="C17118" s="1">
        <v>43634.534722222219</v>
      </c>
      <c r="D17118">
        <v>1</v>
      </c>
      <c r="E17118" t="s">
        <v>12</v>
      </c>
      <c r="F17118" t="s">
        <v>13</v>
      </c>
      <c r="G17118">
        <v>3</v>
      </c>
      <c r="H17118" t="str">
        <f t="shared" si="1345"/>
        <v>AWD</v>
      </c>
      <c r="I17118" s="2">
        <f t="shared" si="1347"/>
        <v>2019</v>
      </c>
      <c r="J17118" s="2">
        <f t="shared" si="1348"/>
        <v>6</v>
      </c>
      <c r="K17118" t="str">
        <f t="shared" si="1349"/>
        <v>Waterjuffer</v>
      </c>
      <c r="L17118" s="25">
        <f t="shared" si="1346"/>
        <v>24</v>
      </c>
    </row>
    <row r="17119" spans="1:12" x14ac:dyDescent="0.25">
      <c r="A17119">
        <v>1901</v>
      </c>
      <c r="B17119" t="s">
        <v>102</v>
      </c>
      <c r="C17119" s="1">
        <v>43634.534722222219</v>
      </c>
      <c r="D17119">
        <v>1</v>
      </c>
      <c r="E17119" t="s">
        <v>52</v>
      </c>
      <c r="F17119" t="s">
        <v>53</v>
      </c>
      <c r="G17119">
        <v>2</v>
      </c>
      <c r="H17119" t="str">
        <f t="shared" si="1345"/>
        <v>AWD</v>
      </c>
      <c r="I17119" s="2">
        <f t="shared" si="1347"/>
        <v>2019</v>
      </c>
      <c r="J17119" s="2">
        <f t="shared" si="1348"/>
        <v>6</v>
      </c>
      <c r="K17119" t="str">
        <f t="shared" si="1349"/>
        <v>Korenbouten</v>
      </c>
      <c r="L17119" s="25">
        <f t="shared" si="1346"/>
        <v>24</v>
      </c>
    </row>
    <row r="17120" spans="1:12" x14ac:dyDescent="0.25">
      <c r="A17120">
        <v>1901</v>
      </c>
      <c r="B17120" t="s">
        <v>102</v>
      </c>
      <c r="C17120" s="1">
        <v>43634.534722222219</v>
      </c>
      <c r="D17120">
        <v>1</v>
      </c>
      <c r="E17120" t="s">
        <v>14</v>
      </c>
      <c r="F17120" t="s">
        <v>15</v>
      </c>
      <c r="G17120">
        <v>6</v>
      </c>
      <c r="H17120" t="str">
        <f t="shared" si="1345"/>
        <v>AWD</v>
      </c>
      <c r="I17120" s="2">
        <f t="shared" si="1347"/>
        <v>2019</v>
      </c>
      <c r="J17120" s="2">
        <f t="shared" si="1348"/>
        <v>6</v>
      </c>
      <c r="K17120" t="str">
        <f t="shared" si="1349"/>
        <v>Waterjuffer</v>
      </c>
      <c r="L17120" s="25">
        <f t="shared" si="1346"/>
        <v>24</v>
      </c>
    </row>
    <row r="17121" spans="1:12" x14ac:dyDescent="0.25">
      <c r="A17121">
        <v>1901</v>
      </c>
      <c r="B17121" t="s">
        <v>102</v>
      </c>
      <c r="C17121" s="1">
        <v>43651.541666666664</v>
      </c>
      <c r="D17121">
        <v>1</v>
      </c>
      <c r="E17121" t="s">
        <v>32</v>
      </c>
      <c r="F17121" t="s">
        <v>33</v>
      </c>
      <c r="G17121">
        <v>7</v>
      </c>
      <c r="H17121" t="str">
        <f t="shared" si="1345"/>
        <v>AWD</v>
      </c>
      <c r="I17121" s="2">
        <f t="shared" si="1347"/>
        <v>2019</v>
      </c>
      <c r="J17121" s="2">
        <f t="shared" si="1348"/>
        <v>7</v>
      </c>
      <c r="K17121" t="str">
        <f t="shared" si="1349"/>
        <v>Korenbouten</v>
      </c>
      <c r="L17121" s="25">
        <f t="shared" si="1346"/>
        <v>26.428571428571427</v>
      </c>
    </row>
    <row r="17122" spans="1:12" x14ac:dyDescent="0.25">
      <c r="A17122">
        <v>1901</v>
      </c>
      <c r="B17122" t="s">
        <v>102</v>
      </c>
      <c r="C17122" s="1">
        <v>43651.541666666664</v>
      </c>
      <c r="D17122">
        <v>1</v>
      </c>
      <c r="E17122" t="s">
        <v>30</v>
      </c>
      <c r="F17122" t="s">
        <v>31</v>
      </c>
      <c r="G17122">
        <v>2</v>
      </c>
      <c r="H17122" t="str">
        <f t="shared" si="1345"/>
        <v>AWD</v>
      </c>
      <c r="I17122" s="2">
        <f t="shared" si="1347"/>
        <v>2019</v>
      </c>
      <c r="J17122" s="2">
        <f t="shared" si="1348"/>
        <v>7</v>
      </c>
      <c r="K17122" t="str">
        <f t="shared" si="1349"/>
        <v>Pantserjuffers</v>
      </c>
      <c r="L17122" s="25">
        <f t="shared" si="1346"/>
        <v>26.428571428571427</v>
      </c>
    </row>
    <row r="17123" spans="1:12" x14ac:dyDescent="0.25">
      <c r="A17123">
        <v>1901</v>
      </c>
      <c r="B17123" t="s">
        <v>102</v>
      </c>
      <c r="C17123" s="1">
        <v>43651.541666666664</v>
      </c>
      <c r="D17123">
        <v>1</v>
      </c>
      <c r="E17123" t="s">
        <v>26</v>
      </c>
      <c r="F17123" t="s">
        <v>27</v>
      </c>
      <c r="G17123">
        <v>5</v>
      </c>
      <c r="H17123" t="str">
        <f t="shared" si="1345"/>
        <v>AWD</v>
      </c>
      <c r="I17123" s="2">
        <f t="shared" si="1347"/>
        <v>2019</v>
      </c>
      <c r="J17123" s="2">
        <f t="shared" si="1348"/>
        <v>7</v>
      </c>
      <c r="K17123" t="str">
        <f t="shared" si="1349"/>
        <v>Glazenmakers</v>
      </c>
      <c r="L17123" s="25">
        <f t="shared" si="1346"/>
        <v>26.428571428571427</v>
      </c>
    </row>
    <row r="17124" spans="1:12" x14ac:dyDescent="0.25">
      <c r="A17124">
        <v>1901</v>
      </c>
      <c r="B17124" t="s">
        <v>102</v>
      </c>
      <c r="C17124" s="1">
        <v>43651.541666666664</v>
      </c>
      <c r="D17124">
        <v>1</v>
      </c>
      <c r="E17124" t="s">
        <v>10</v>
      </c>
      <c r="F17124" t="s">
        <v>11</v>
      </c>
      <c r="G17124">
        <v>12</v>
      </c>
      <c r="H17124" t="str">
        <f t="shared" si="1345"/>
        <v>AWD</v>
      </c>
      <c r="I17124" s="2">
        <f t="shared" si="1347"/>
        <v>2019</v>
      </c>
      <c r="J17124" s="2">
        <f t="shared" si="1348"/>
        <v>7</v>
      </c>
      <c r="K17124" t="str">
        <f t="shared" si="1349"/>
        <v>Waterjuffer</v>
      </c>
      <c r="L17124" s="25">
        <f t="shared" si="1346"/>
        <v>26.428571428571427</v>
      </c>
    </row>
    <row r="17125" spans="1:12" x14ac:dyDescent="0.25">
      <c r="A17125">
        <v>1901</v>
      </c>
      <c r="B17125" t="s">
        <v>102</v>
      </c>
      <c r="C17125" s="1">
        <v>43651.541666666664</v>
      </c>
      <c r="D17125">
        <v>1</v>
      </c>
      <c r="E17125" t="s">
        <v>28</v>
      </c>
      <c r="F17125" t="s">
        <v>29</v>
      </c>
      <c r="G17125">
        <v>8</v>
      </c>
      <c r="H17125" t="str">
        <f t="shared" si="1345"/>
        <v>AWD</v>
      </c>
      <c r="I17125" s="2">
        <f t="shared" si="1347"/>
        <v>2019</v>
      </c>
      <c r="J17125" s="2">
        <f t="shared" si="1348"/>
        <v>7</v>
      </c>
      <c r="K17125" t="str">
        <f t="shared" si="1349"/>
        <v>Korenbouten</v>
      </c>
      <c r="L17125" s="25">
        <f t="shared" si="1346"/>
        <v>26.428571428571427</v>
      </c>
    </row>
    <row r="17126" spans="1:12" x14ac:dyDescent="0.25">
      <c r="A17126">
        <v>1901</v>
      </c>
      <c r="B17126" t="s">
        <v>102</v>
      </c>
      <c r="C17126" s="1">
        <v>43651.541666666664</v>
      </c>
      <c r="D17126">
        <v>1</v>
      </c>
      <c r="E17126" t="s">
        <v>24</v>
      </c>
      <c r="F17126" t="s">
        <v>25</v>
      </c>
      <c r="G17126">
        <v>1</v>
      </c>
      <c r="H17126" t="str">
        <f t="shared" si="1345"/>
        <v>AWD</v>
      </c>
      <c r="I17126" s="2">
        <f t="shared" si="1347"/>
        <v>2019</v>
      </c>
      <c r="J17126" s="2">
        <f t="shared" si="1348"/>
        <v>7</v>
      </c>
      <c r="K17126" t="str">
        <f t="shared" si="1349"/>
        <v>Glazenmakers</v>
      </c>
      <c r="L17126" s="25">
        <f t="shared" si="1346"/>
        <v>26.428571428571427</v>
      </c>
    </row>
    <row r="17127" spans="1:12" x14ac:dyDescent="0.25">
      <c r="A17127">
        <v>1901</v>
      </c>
      <c r="B17127" t="s">
        <v>102</v>
      </c>
      <c r="C17127" s="1">
        <v>43651.541666666664</v>
      </c>
      <c r="D17127">
        <v>1</v>
      </c>
      <c r="E17127" t="s">
        <v>14</v>
      </c>
      <c r="F17127" t="s">
        <v>15</v>
      </c>
      <c r="G17127">
        <v>20</v>
      </c>
      <c r="H17127" t="str">
        <f t="shared" si="1345"/>
        <v>AWD</v>
      </c>
      <c r="I17127" s="2">
        <f t="shared" si="1347"/>
        <v>2019</v>
      </c>
      <c r="J17127" s="2">
        <f t="shared" si="1348"/>
        <v>7</v>
      </c>
      <c r="K17127" t="str">
        <f t="shared" si="1349"/>
        <v>Waterjuffer</v>
      </c>
      <c r="L17127" s="25">
        <f t="shared" si="1346"/>
        <v>26.428571428571427</v>
      </c>
    </row>
    <row r="17128" spans="1:12" x14ac:dyDescent="0.25">
      <c r="A17128">
        <v>1901</v>
      </c>
      <c r="B17128" t="s">
        <v>102</v>
      </c>
      <c r="C17128" s="1">
        <v>43651.541666666664</v>
      </c>
      <c r="D17128">
        <v>1</v>
      </c>
      <c r="E17128" t="s">
        <v>48</v>
      </c>
      <c r="F17128" t="s">
        <v>49</v>
      </c>
      <c r="G17128">
        <v>3</v>
      </c>
      <c r="H17128" t="str">
        <f t="shared" si="1345"/>
        <v>AWD</v>
      </c>
      <c r="I17128" s="2">
        <f t="shared" si="1347"/>
        <v>2019</v>
      </c>
      <c r="J17128" s="2">
        <f t="shared" si="1348"/>
        <v>7</v>
      </c>
      <c r="K17128" t="str">
        <f t="shared" si="1349"/>
        <v>Glazenmakers</v>
      </c>
      <c r="L17128" s="25">
        <f t="shared" si="1346"/>
        <v>26.428571428571427</v>
      </c>
    </row>
    <row r="17129" spans="1:12" x14ac:dyDescent="0.25">
      <c r="A17129">
        <v>1901</v>
      </c>
      <c r="B17129" t="s">
        <v>102</v>
      </c>
      <c r="C17129" s="1">
        <v>43651.541666666664</v>
      </c>
      <c r="D17129">
        <v>1</v>
      </c>
      <c r="E17129" t="s">
        <v>40</v>
      </c>
      <c r="F17129" t="s">
        <v>41</v>
      </c>
      <c r="G17129">
        <v>1</v>
      </c>
      <c r="H17129" t="str">
        <f t="shared" si="1345"/>
        <v>AWD</v>
      </c>
      <c r="I17129" s="2">
        <f t="shared" si="1347"/>
        <v>2019</v>
      </c>
      <c r="J17129" s="2">
        <f t="shared" si="1348"/>
        <v>7</v>
      </c>
      <c r="K17129" t="str">
        <f t="shared" si="1349"/>
        <v>Korenbouten</v>
      </c>
      <c r="L17129" s="25">
        <f t="shared" si="1346"/>
        <v>26.428571428571427</v>
      </c>
    </row>
    <row r="17130" spans="1:12" x14ac:dyDescent="0.25">
      <c r="A17130">
        <v>1901</v>
      </c>
      <c r="B17130" t="s">
        <v>102</v>
      </c>
      <c r="C17130" s="1">
        <v>43723.513888888891</v>
      </c>
      <c r="D17130">
        <v>1</v>
      </c>
      <c r="E17130" t="s">
        <v>42</v>
      </c>
      <c r="F17130" t="s">
        <v>43</v>
      </c>
      <c r="G17130">
        <v>4</v>
      </c>
      <c r="H17130" t="str">
        <f t="shared" si="1345"/>
        <v>AWD</v>
      </c>
      <c r="I17130" s="2">
        <f t="shared" si="1347"/>
        <v>2019</v>
      </c>
      <c r="J17130" s="2">
        <f t="shared" si="1348"/>
        <v>9</v>
      </c>
      <c r="K17130" t="str">
        <f t="shared" si="1349"/>
        <v>Korenbouten</v>
      </c>
      <c r="L17130" s="25">
        <f t="shared" si="1346"/>
        <v>36.714285714285715</v>
      </c>
    </row>
    <row r="17131" spans="1:12" x14ac:dyDescent="0.25">
      <c r="A17131">
        <v>1901</v>
      </c>
      <c r="B17131" t="s">
        <v>102</v>
      </c>
      <c r="C17131" s="1">
        <v>43723.513888888891</v>
      </c>
      <c r="D17131">
        <v>1</v>
      </c>
      <c r="E17131" t="s">
        <v>32</v>
      </c>
      <c r="F17131" t="s">
        <v>33</v>
      </c>
      <c r="G17131">
        <v>26</v>
      </c>
      <c r="H17131" t="str">
        <f t="shared" si="1345"/>
        <v>AWD</v>
      </c>
      <c r="I17131" s="2">
        <f t="shared" si="1347"/>
        <v>2019</v>
      </c>
      <c r="J17131" s="2">
        <f t="shared" si="1348"/>
        <v>9</v>
      </c>
      <c r="K17131" t="str">
        <f t="shared" si="1349"/>
        <v>Korenbouten</v>
      </c>
      <c r="L17131" s="25">
        <f t="shared" si="1346"/>
        <v>36.714285714285715</v>
      </c>
    </row>
    <row r="17132" spans="1:12" x14ac:dyDescent="0.25">
      <c r="A17132">
        <v>1901</v>
      </c>
      <c r="B17132" t="s">
        <v>102</v>
      </c>
      <c r="C17132" s="1">
        <v>43723.513888888891</v>
      </c>
      <c r="D17132">
        <v>1</v>
      </c>
      <c r="E17132" t="s">
        <v>34</v>
      </c>
      <c r="F17132" t="s">
        <v>35</v>
      </c>
      <c r="G17132">
        <v>1</v>
      </c>
      <c r="H17132" t="str">
        <f t="shared" si="1345"/>
        <v>AWD</v>
      </c>
      <c r="I17132" s="2">
        <f t="shared" si="1347"/>
        <v>2019</v>
      </c>
      <c r="J17132" s="2">
        <f t="shared" si="1348"/>
        <v>9</v>
      </c>
      <c r="K17132" t="str">
        <f t="shared" si="1349"/>
        <v>Pantserjuffers</v>
      </c>
      <c r="L17132" s="25">
        <f t="shared" si="1346"/>
        <v>36.714285714285715</v>
      </c>
    </row>
    <row r="17133" spans="1:12" x14ac:dyDescent="0.25">
      <c r="A17133">
        <v>1901</v>
      </c>
      <c r="B17133" t="s">
        <v>102</v>
      </c>
      <c r="C17133" s="1">
        <v>44386.5625</v>
      </c>
      <c r="D17133">
        <v>1</v>
      </c>
      <c r="E17133" t="s">
        <v>32</v>
      </c>
      <c r="F17133" t="s">
        <v>33</v>
      </c>
      <c r="G17133">
        <v>3</v>
      </c>
      <c r="H17133" t="str">
        <f t="shared" si="1345"/>
        <v>AWD</v>
      </c>
      <c r="I17133" s="2">
        <f t="shared" si="1347"/>
        <v>2021</v>
      </c>
      <c r="J17133" s="2">
        <f t="shared" si="1348"/>
        <v>7</v>
      </c>
      <c r="K17133" t="str">
        <f t="shared" si="1349"/>
        <v>Korenbouten</v>
      </c>
      <c r="L17133" s="25">
        <f t="shared" si="1346"/>
        <v>27</v>
      </c>
    </row>
    <row r="17134" spans="1:12" x14ac:dyDescent="0.25">
      <c r="A17134">
        <v>1901</v>
      </c>
      <c r="B17134" t="s">
        <v>102</v>
      </c>
      <c r="C17134" s="1">
        <v>44386.5625</v>
      </c>
      <c r="D17134">
        <v>1</v>
      </c>
      <c r="E17134" t="s">
        <v>30</v>
      </c>
      <c r="F17134" t="s">
        <v>31</v>
      </c>
      <c r="G17134">
        <v>4</v>
      </c>
      <c r="H17134" t="str">
        <f t="shared" si="1345"/>
        <v>AWD</v>
      </c>
      <c r="I17134" s="2">
        <f t="shared" si="1347"/>
        <v>2021</v>
      </c>
      <c r="J17134" s="2">
        <f t="shared" si="1348"/>
        <v>7</v>
      </c>
      <c r="K17134" t="str">
        <f t="shared" si="1349"/>
        <v>Pantserjuffers</v>
      </c>
      <c r="L17134" s="25">
        <f t="shared" si="1346"/>
        <v>27</v>
      </c>
    </row>
    <row r="17135" spans="1:12" x14ac:dyDescent="0.25">
      <c r="A17135">
        <v>1901</v>
      </c>
      <c r="B17135" t="s">
        <v>102</v>
      </c>
      <c r="C17135" s="1">
        <v>44386.5625</v>
      </c>
      <c r="D17135">
        <v>1</v>
      </c>
      <c r="E17135" t="s">
        <v>10</v>
      </c>
      <c r="F17135" t="s">
        <v>11</v>
      </c>
      <c r="G17135">
        <v>23</v>
      </c>
      <c r="H17135" t="str">
        <f t="shared" si="1345"/>
        <v>AWD</v>
      </c>
      <c r="I17135" s="2">
        <f t="shared" si="1347"/>
        <v>2021</v>
      </c>
      <c r="J17135" s="2">
        <f t="shared" si="1348"/>
        <v>7</v>
      </c>
      <c r="K17135" t="str">
        <f t="shared" si="1349"/>
        <v>Waterjuffer</v>
      </c>
      <c r="L17135" s="25">
        <f t="shared" si="1346"/>
        <v>27</v>
      </c>
    </row>
    <row r="17136" spans="1:12" x14ac:dyDescent="0.25">
      <c r="A17136">
        <v>1901</v>
      </c>
      <c r="B17136" t="s">
        <v>102</v>
      </c>
      <c r="C17136" s="1">
        <v>44386.5625</v>
      </c>
      <c r="D17136">
        <v>1</v>
      </c>
      <c r="E17136" t="s">
        <v>42</v>
      </c>
      <c r="F17136" t="s">
        <v>43</v>
      </c>
      <c r="G17136">
        <v>1</v>
      </c>
      <c r="H17136" t="str">
        <f t="shared" si="1345"/>
        <v>AWD</v>
      </c>
      <c r="I17136" s="2">
        <f t="shared" si="1347"/>
        <v>2021</v>
      </c>
      <c r="J17136" s="2">
        <f t="shared" si="1348"/>
        <v>7</v>
      </c>
      <c r="K17136" t="str">
        <f t="shared" si="1349"/>
        <v>Korenbouten</v>
      </c>
      <c r="L17136" s="25">
        <f t="shared" si="1346"/>
        <v>27</v>
      </c>
    </row>
    <row r="17137" spans="1:12" x14ac:dyDescent="0.25">
      <c r="A17137">
        <v>1901</v>
      </c>
      <c r="B17137" t="s">
        <v>102</v>
      </c>
      <c r="C17137" s="1">
        <v>44386.5625</v>
      </c>
      <c r="D17137">
        <v>1</v>
      </c>
      <c r="E17137" t="s">
        <v>28</v>
      </c>
      <c r="F17137" t="s">
        <v>29</v>
      </c>
      <c r="G17137">
        <v>4</v>
      </c>
      <c r="H17137" t="str">
        <f t="shared" si="1345"/>
        <v>AWD</v>
      </c>
      <c r="I17137" s="2">
        <f t="shared" si="1347"/>
        <v>2021</v>
      </c>
      <c r="J17137" s="2">
        <f t="shared" si="1348"/>
        <v>7</v>
      </c>
      <c r="K17137" t="str">
        <f t="shared" si="1349"/>
        <v>Korenbouten</v>
      </c>
      <c r="L17137" s="25">
        <f t="shared" si="1346"/>
        <v>27</v>
      </c>
    </row>
    <row r="17138" spans="1:12" x14ac:dyDescent="0.25">
      <c r="A17138">
        <v>1901</v>
      </c>
      <c r="B17138" t="s">
        <v>102</v>
      </c>
      <c r="C17138" s="1">
        <v>44386.5625</v>
      </c>
      <c r="D17138">
        <v>1</v>
      </c>
      <c r="E17138" t="s">
        <v>52</v>
      </c>
      <c r="F17138" t="s">
        <v>53</v>
      </c>
      <c r="G17138">
        <v>4</v>
      </c>
      <c r="H17138" t="str">
        <f t="shared" si="1345"/>
        <v>AWD</v>
      </c>
      <c r="I17138" s="2">
        <f t="shared" si="1347"/>
        <v>2021</v>
      </c>
      <c r="J17138" s="2">
        <f t="shared" si="1348"/>
        <v>7</v>
      </c>
      <c r="K17138" t="str">
        <f t="shared" si="1349"/>
        <v>Korenbouten</v>
      </c>
      <c r="L17138" s="25">
        <f t="shared" si="1346"/>
        <v>27</v>
      </c>
    </row>
    <row r="17139" spans="1:12" x14ac:dyDescent="0.25">
      <c r="A17139">
        <v>1901</v>
      </c>
      <c r="B17139" t="s">
        <v>102</v>
      </c>
      <c r="C17139" s="1">
        <v>44397.5</v>
      </c>
      <c r="D17139">
        <v>1</v>
      </c>
      <c r="E17139" t="s">
        <v>24</v>
      </c>
      <c r="F17139" t="s">
        <v>25</v>
      </c>
      <c r="G17139">
        <v>1</v>
      </c>
      <c r="H17139" t="str">
        <f t="shared" si="1345"/>
        <v>AWD</v>
      </c>
      <c r="I17139" s="2">
        <f t="shared" si="1347"/>
        <v>2021</v>
      </c>
      <c r="J17139" s="2">
        <f t="shared" si="1348"/>
        <v>7</v>
      </c>
      <c r="K17139" t="str">
        <f t="shared" si="1349"/>
        <v>Glazenmakers</v>
      </c>
      <c r="L17139" s="25">
        <f t="shared" si="1346"/>
        <v>28.571428571428573</v>
      </c>
    </row>
    <row r="17140" spans="1:12" x14ac:dyDescent="0.25">
      <c r="A17140">
        <v>1901</v>
      </c>
      <c r="B17140" t="s">
        <v>102</v>
      </c>
      <c r="C17140" s="1">
        <v>44397.5</v>
      </c>
      <c r="D17140">
        <v>1</v>
      </c>
      <c r="E17140" t="s">
        <v>14</v>
      </c>
      <c r="F17140" t="s">
        <v>15</v>
      </c>
      <c r="G17140">
        <v>2</v>
      </c>
      <c r="H17140" t="str">
        <f t="shared" si="1345"/>
        <v>AWD</v>
      </c>
      <c r="I17140" s="2">
        <f t="shared" si="1347"/>
        <v>2021</v>
      </c>
      <c r="J17140" s="2">
        <f t="shared" si="1348"/>
        <v>7</v>
      </c>
      <c r="K17140" t="str">
        <f t="shared" si="1349"/>
        <v>Waterjuffer</v>
      </c>
      <c r="L17140" s="25">
        <f t="shared" si="1346"/>
        <v>28.571428571428573</v>
      </c>
    </row>
    <row r="17141" spans="1:12" x14ac:dyDescent="0.25">
      <c r="A17141">
        <v>1901</v>
      </c>
      <c r="B17141" t="s">
        <v>102</v>
      </c>
      <c r="C17141" s="1">
        <v>44397.5</v>
      </c>
      <c r="D17141">
        <v>1</v>
      </c>
      <c r="E17141" t="s">
        <v>52</v>
      </c>
      <c r="F17141" t="s">
        <v>53</v>
      </c>
      <c r="G17141">
        <v>1</v>
      </c>
      <c r="H17141" t="str">
        <f t="shared" si="1345"/>
        <v>AWD</v>
      </c>
      <c r="I17141" s="2">
        <f t="shared" si="1347"/>
        <v>2021</v>
      </c>
      <c r="J17141" s="2">
        <f t="shared" si="1348"/>
        <v>7</v>
      </c>
      <c r="K17141" t="str">
        <f t="shared" si="1349"/>
        <v>Korenbouten</v>
      </c>
      <c r="L17141" s="25">
        <f t="shared" si="1346"/>
        <v>28.571428571428573</v>
      </c>
    </row>
    <row r="17142" spans="1:12" x14ac:dyDescent="0.25">
      <c r="A17142">
        <v>1901</v>
      </c>
      <c r="B17142" t="s">
        <v>102</v>
      </c>
      <c r="C17142" s="1">
        <v>44397.5</v>
      </c>
      <c r="D17142">
        <v>1</v>
      </c>
      <c r="E17142" t="s">
        <v>32</v>
      </c>
      <c r="F17142" t="s">
        <v>33</v>
      </c>
      <c r="G17142">
        <v>11</v>
      </c>
      <c r="H17142" t="str">
        <f t="shared" si="1345"/>
        <v>AWD</v>
      </c>
      <c r="I17142" s="2">
        <f t="shared" si="1347"/>
        <v>2021</v>
      </c>
      <c r="J17142" s="2">
        <f t="shared" si="1348"/>
        <v>7</v>
      </c>
      <c r="K17142" t="str">
        <f t="shared" si="1349"/>
        <v>Korenbouten</v>
      </c>
      <c r="L17142" s="25">
        <f t="shared" si="1346"/>
        <v>28.571428571428573</v>
      </c>
    </row>
    <row r="17143" spans="1:12" x14ac:dyDescent="0.25">
      <c r="A17143">
        <v>1901</v>
      </c>
      <c r="B17143" t="s">
        <v>102</v>
      </c>
      <c r="C17143" s="1">
        <v>44397.5</v>
      </c>
      <c r="D17143">
        <v>1</v>
      </c>
      <c r="E17143" t="s">
        <v>42</v>
      </c>
      <c r="F17143" t="s">
        <v>43</v>
      </c>
      <c r="G17143">
        <v>6</v>
      </c>
      <c r="H17143" t="str">
        <f t="shared" si="1345"/>
        <v>AWD</v>
      </c>
      <c r="I17143" s="2">
        <f t="shared" si="1347"/>
        <v>2021</v>
      </c>
      <c r="J17143" s="2">
        <f t="shared" si="1348"/>
        <v>7</v>
      </c>
      <c r="K17143" t="str">
        <f t="shared" si="1349"/>
        <v>Korenbouten</v>
      </c>
      <c r="L17143" s="25">
        <f t="shared" si="1346"/>
        <v>28.571428571428573</v>
      </c>
    </row>
    <row r="17144" spans="1:12" x14ac:dyDescent="0.25">
      <c r="A17144">
        <v>1901</v>
      </c>
      <c r="B17144" t="s">
        <v>102</v>
      </c>
      <c r="C17144" s="1">
        <v>44397.5</v>
      </c>
      <c r="D17144">
        <v>1</v>
      </c>
      <c r="E17144" t="s">
        <v>18</v>
      </c>
      <c r="F17144" t="s">
        <v>19</v>
      </c>
      <c r="G17144">
        <v>1</v>
      </c>
      <c r="H17144" t="str">
        <f t="shared" si="1345"/>
        <v>AWD</v>
      </c>
      <c r="I17144" s="2">
        <f t="shared" si="1347"/>
        <v>2021</v>
      </c>
      <c r="J17144" s="2">
        <f t="shared" si="1348"/>
        <v>7</v>
      </c>
      <c r="K17144" t="str">
        <f t="shared" si="1349"/>
        <v>Korenbouten</v>
      </c>
      <c r="L17144" s="25">
        <f t="shared" si="1346"/>
        <v>28.571428571428573</v>
      </c>
    </row>
    <row r="17145" spans="1:12" x14ac:dyDescent="0.25">
      <c r="A17145">
        <v>1901</v>
      </c>
      <c r="B17145" t="s">
        <v>102</v>
      </c>
      <c r="C17145" s="1">
        <v>44397.5</v>
      </c>
      <c r="D17145">
        <v>1</v>
      </c>
      <c r="E17145" t="s">
        <v>46</v>
      </c>
      <c r="F17145" t="s">
        <v>47</v>
      </c>
      <c r="G17145">
        <v>2</v>
      </c>
      <c r="H17145" t="str">
        <f t="shared" si="1345"/>
        <v>AWD</v>
      </c>
      <c r="I17145" s="2">
        <f t="shared" si="1347"/>
        <v>2021</v>
      </c>
      <c r="J17145" s="2">
        <f t="shared" si="1348"/>
        <v>7</v>
      </c>
      <c r="K17145" t="str">
        <f t="shared" si="1349"/>
        <v>Pantserjuffers</v>
      </c>
      <c r="L17145" s="25">
        <f t="shared" si="1346"/>
        <v>28.571428571428573</v>
      </c>
    </row>
    <row r="17146" spans="1:12" x14ac:dyDescent="0.25">
      <c r="A17146">
        <v>1901</v>
      </c>
      <c r="B17146" t="s">
        <v>102</v>
      </c>
      <c r="C17146" s="1">
        <v>44397.5</v>
      </c>
      <c r="D17146">
        <v>1</v>
      </c>
      <c r="E17146" t="s">
        <v>10</v>
      </c>
      <c r="F17146" t="s">
        <v>11</v>
      </c>
      <c r="G17146">
        <v>10</v>
      </c>
      <c r="H17146" t="str">
        <f t="shared" si="1345"/>
        <v>AWD</v>
      </c>
      <c r="I17146" s="2">
        <f t="shared" si="1347"/>
        <v>2021</v>
      </c>
      <c r="J17146" s="2">
        <f t="shared" si="1348"/>
        <v>7</v>
      </c>
      <c r="K17146" t="str">
        <f t="shared" si="1349"/>
        <v>Waterjuffer</v>
      </c>
      <c r="L17146" s="25">
        <f t="shared" si="1346"/>
        <v>28.571428571428573</v>
      </c>
    </row>
    <row r="17147" spans="1:12" x14ac:dyDescent="0.25">
      <c r="A17147">
        <v>1901</v>
      </c>
      <c r="B17147" t="s">
        <v>102</v>
      </c>
      <c r="C17147" s="1">
        <v>44397.5</v>
      </c>
      <c r="D17147">
        <v>1</v>
      </c>
      <c r="E17147" t="s">
        <v>48</v>
      </c>
      <c r="F17147" t="s">
        <v>49</v>
      </c>
      <c r="G17147">
        <v>2</v>
      </c>
      <c r="H17147" t="str">
        <f t="shared" si="1345"/>
        <v>AWD</v>
      </c>
      <c r="I17147" s="2">
        <f t="shared" si="1347"/>
        <v>2021</v>
      </c>
      <c r="J17147" s="2">
        <f t="shared" si="1348"/>
        <v>7</v>
      </c>
      <c r="K17147" t="str">
        <f t="shared" si="1349"/>
        <v>Glazenmakers</v>
      </c>
      <c r="L17147" s="25">
        <f t="shared" si="1346"/>
        <v>28.571428571428573</v>
      </c>
    </row>
    <row r="17148" spans="1:12" x14ac:dyDescent="0.25">
      <c r="A17148">
        <v>1901</v>
      </c>
      <c r="B17148" t="s">
        <v>102</v>
      </c>
      <c r="C17148" s="1">
        <v>44411.548611111109</v>
      </c>
      <c r="D17148">
        <v>1</v>
      </c>
      <c r="E17148" t="s">
        <v>14</v>
      </c>
      <c r="F17148" t="s">
        <v>15</v>
      </c>
      <c r="G17148">
        <v>15</v>
      </c>
      <c r="H17148" t="str">
        <f t="shared" si="1345"/>
        <v>AWD</v>
      </c>
      <c r="I17148" s="2">
        <f t="shared" si="1347"/>
        <v>2021</v>
      </c>
      <c r="J17148" s="2">
        <f t="shared" si="1348"/>
        <v>8</v>
      </c>
      <c r="K17148" t="str">
        <f t="shared" si="1349"/>
        <v>Waterjuffer</v>
      </c>
      <c r="L17148" s="25">
        <f t="shared" si="1346"/>
        <v>30.571428571428573</v>
      </c>
    </row>
    <row r="17149" spans="1:12" x14ac:dyDescent="0.25">
      <c r="A17149">
        <v>1901</v>
      </c>
      <c r="B17149" t="s">
        <v>102</v>
      </c>
      <c r="C17149" s="1">
        <v>44411.548611111109</v>
      </c>
      <c r="D17149">
        <v>1</v>
      </c>
      <c r="E17149" t="s">
        <v>40</v>
      </c>
      <c r="F17149" t="s">
        <v>41</v>
      </c>
      <c r="G17149">
        <v>2</v>
      </c>
      <c r="H17149" t="str">
        <f t="shared" si="1345"/>
        <v>AWD</v>
      </c>
      <c r="I17149" s="2">
        <f t="shared" si="1347"/>
        <v>2021</v>
      </c>
      <c r="J17149" s="2">
        <f t="shared" si="1348"/>
        <v>8</v>
      </c>
      <c r="K17149" t="str">
        <f t="shared" si="1349"/>
        <v>Korenbouten</v>
      </c>
      <c r="L17149" s="25">
        <f t="shared" si="1346"/>
        <v>30.571428571428573</v>
      </c>
    </row>
    <row r="17150" spans="1:12" x14ac:dyDescent="0.25">
      <c r="A17150">
        <v>1901</v>
      </c>
      <c r="B17150" t="s">
        <v>102</v>
      </c>
      <c r="C17150" s="1">
        <v>44411.548611111109</v>
      </c>
      <c r="D17150">
        <v>1</v>
      </c>
      <c r="E17150" t="s">
        <v>8</v>
      </c>
      <c r="F17150" t="s">
        <v>9</v>
      </c>
      <c r="G17150">
        <v>2</v>
      </c>
      <c r="H17150" t="str">
        <f t="shared" si="1345"/>
        <v>AWD</v>
      </c>
      <c r="I17150" s="2">
        <f t="shared" si="1347"/>
        <v>2021</v>
      </c>
      <c r="J17150" s="2">
        <f t="shared" si="1348"/>
        <v>8</v>
      </c>
      <c r="K17150" t="str">
        <f t="shared" si="1349"/>
        <v>Pantserjuffers</v>
      </c>
      <c r="L17150" s="25">
        <f t="shared" si="1346"/>
        <v>30.571428571428573</v>
      </c>
    </row>
    <row r="17151" spans="1:12" x14ac:dyDescent="0.25">
      <c r="A17151">
        <v>1901</v>
      </c>
      <c r="B17151" t="s">
        <v>102</v>
      </c>
      <c r="C17151" s="1">
        <v>44411.548611111109</v>
      </c>
      <c r="D17151">
        <v>1</v>
      </c>
      <c r="E17151" t="s">
        <v>26</v>
      </c>
      <c r="F17151" t="s">
        <v>27</v>
      </c>
      <c r="G17151">
        <v>2</v>
      </c>
      <c r="H17151" t="str">
        <f t="shared" si="1345"/>
        <v>AWD</v>
      </c>
      <c r="I17151" s="2">
        <f t="shared" si="1347"/>
        <v>2021</v>
      </c>
      <c r="J17151" s="2">
        <f t="shared" si="1348"/>
        <v>8</v>
      </c>
      <c r="K17151" t="str">
        <f t="shared" si="1349"/>
        <v>Glazenmakers</v>
      </c>
      <c r="L17151" s="25">
        <f t="shared" si="1346"/>
        <v>30.571428571428573</v>
      </c>
    </row>
    <row r="17152" spans="1:12" x14ac:dyDescent="0.25">
      <c r="A17152">
        <v>1901</v>
      </c>
      <c r="B17152" t="s">
        <v>102</v>
      </c>
      <c r="C17152" s="1">
        <v>44411.548611111109</v>
      </c>
      <c r="D17152">
        <v>1</v>
      </c>
      <c r="E17152" t="s">
        <v>32</v>
      </c>
      <c r="F17152" t="s">
        <v>33</v>
      </c>
      <c r="G17152">
        <v>8</v>
      </c>
      <c r="H17152" t="str">
        <f t="shared" si="1345"/>
        <v>AWD</v>
      </c>
      <c r="I17152" s="2">
        <f t="shared" si="1347"/>
        <v>2021</v>
      </c>
      <c r="J17152" s="2">
        <f t="shared" si="1348"/>
        <v>8</v>
      </c>
      <c r="K17152" t="str">
        <f t="shared" si="1349"/>
        <v>Korenbouten</v>
      </c>
      <c r="L17152" s="25">
        <f t="shared" si="1346"/>
        <v>30.571428571428573</v>
      </c>
    </row>
    <row r="17153" spans="1:12" x14ac:dyDescent="0.25">
      <c r="A17153">
        <v>1901</v>
      </c>
      <c r="B17153" t="s">
        <v>102</v>
      </c>
      <c r="C17153" s="1">
        <v>44411.548611111109</v>
      </c>
      <c r="D17153">
        <v>1</v>
      </c>
      <c r="E17153" t="s">
        <v>10</v>
      </c>
      <c r="F17153" t="s">
        <v>11</v>
      </c>
      <c r="G17153">
        <v>15</v>
      </c>
      <c r="H17153" t="str">
        <f t="shared" si="1345"/>
        <v>AWD</v>
      </c>
      <c r="I17153" s="2">
        <f t="shared" si="1347"/>
        <v>2021</v>
      </c>
      <c r="J17153" s="2">
        <f t="shared" si="1348"/>
        <v>8</v>
      </c>
      <c r="K17153" t="str">
        <f t="shared" si="1349"/>
        <v>Waterjuffer</v>
      </c>
      <c r="L17153" s="25">
        <f t="shared" si="1346"/>
        <v>30.571428571428573</v>
      </c>
    </row>
    <row r="17154" spans="1:12" x14ac:dyDescent="0.25">
      <c r="A17154">
        <v>1901</v>
      </c>
      <c r="B17154" t="s">
        <v>102</v>
      </c>
      <c r="C17154" s="1">
        <v>44411.548611111109</v>
      </c>
      <c r="D17154">
        <v>1</v>
      </c>
      <c r="E17154" t="s">
        <v>42</v>
      </c>
      <c r="F17154" t="s">
        <v>43</v>
      </c>
      <c r="G17154">
        <v>1</v>
      </c>
      <c r="H17154" t="str">
        <f t="shared" ref="H17154:H17217" si="1350">VLOOKUP(A17154,$N$2:$O$51,2,FALSE)</f>
        <v>AWD</v>
      </c>
      <c r="I17154" s="2">
        <f t="shared" si="1347"/>
        <v>2021</v>
      </c>
      <c r="J17154" s="2">
        <f t="shared" si="1348"/>
        <v>8</v>
      </c>
      <c r="K17154" t="str">
        <f t="shared" si="1349"/>
        <v>Korenbouten</v>
      </c>
      <c r="L17154" s="25">
        <f t="shared" si="1346"/>
        <v>30.571428571428573</v>
      </c>
    </row>
    <row r="17155" spans="1:12" x14ac:dyDescent="0.25">
      <c r="A17155">
        <v>1901</v>
      </c>
      <c r="B17155" t="s">
        <v>102</v>
      </c>
      <c r="C17155" s="1">
        <v>44432.53125</v>
      </c>
      <c r="D17155">
        <v>1</v>
      </c>
      <c r="E17155" t="s">
        <v>32</v>
      </c>
      <c r="F17155" t="s">
        <v>33</v>
      </c>
      <c r="G17155">
        <v>22</v>
      </c>
      <c r="H17155" t="str">
        <f t="shared" si="1350"/>
        <v>AWD</v>
      </c>
      <c r="I17155" s="2">
        <f t="shared" si="1347"/>
        <v>2021</v>
      </c>
      <c r="J17155" s="2">
        <f t="shared" si="1348"/>
        <v>8</v>
      </c>
      <c r="K17155" t="str">
        <f t="shared" si="1349"/>
        <v>Korenbouten</v>
      </c>
      <c r="L17155" s="25">
        <f t="shared" ref="L17155:L17218" si="1351">(ROUNDDOWN(C17155-DATE(I17155,1,1),0))/7</f>
        <v>33.571428571428569</v>
      </c>
    </row>
    <row r="17156" spans="1:12" x14ac:dyDescent="0.25">
      <c r="A17156">
        <v>1901</v>
      </c>
      <c r="B17156" t="s">
        <v>102</v>
      </c>
      <c r="C17156" s="1">
        <v>44432.53125</v>
      </c>
      <c r="D17156">
        <v>1</v>
      </c>
      <c r="E17156" t="s">
        <v>10</v>
      </c>
      <c r="F17156" t="s">
        <v>11</v>
      </c>
      <c r="G17156">
        <v>2</v>
      </c>
      <c r="H17156" t="str">
        <f t="shared" si="1350"/>
        <v>AWD</v>
      </c>
      <c r="I17156" s="2">
        <f t="shared" si="1347"/>
        <v>2021</v>
      </c>
      <c r="J17156" s="2">
        <f t="shared" si="1348"/>
        <v>8</v>
      </c>
      <c r="K17156" t="str">
        <f t="shared" si="1349"/>
        <v>Waterjuffer</v>
      </c>
      <c r="L17156" s="25">
        <f t="shared" si="1351"/>
        <v>33.571428571428569</v>
      </c>
    </row>
    <row r="17157" spans="1:12" x14ac:dyDescent="0.25">
      <c r="A17157">
        <v>1901</v>
      </c>
      <c r="B17157" t="s">
        <v>102</v>
      </c>
      <c r="C17157" s="1">
        <v>44432.53125</v>
      </c>
      <c r="D17157">
        <v>1</v>
      </c>
      <c r="E17157" t="s">
        <v>42</v>
      </c>
      <c r="F17157" t="s">
        <v>43</v>
      </c>
      <c r="G17157">
        <v>19</v>
      </c>
      <c r="H17157" t="str">
        <f t="shared" si="1350"/>
        <v>AWD</v>
      </c>
      <c r="I17157" s="2">
        <f t="shared" si="1347"/>
        <v>2021</v>
      </c>
      <c r="J17157" s="2">
        <f t="shared" si="1348"/>
        <v>8</v>
      </c>
      <c r="K17157" t="str">
        <f t="shared" si="1349"/>
        <v>Korenbouten</v>
      </c>
      <c r="L17157" s="25">
        <f t="shared" si="1351"/>
        <v>33.571428571428569</v>
      </c>
    </row>
    <row r="17158" spans="1:12" x14ac:dyDescent="0.25">
      <c r="A17158">
        <v>1901</v>
      </c>
      <c r="B17158" t="s">
        <v>102</v>
      </c>
      <c r="C17158" s="1">
        <v>44432.53125</v>
      </c>
      <c r="D17158">
        <v>1</v>
      </c>
      <c r="E17158" t="s">
        <v>14</v>
      </c>
      <c r="F17158" t="s">
        <v>15</v>
      </c>
      <c r="G17158">
        <v>5</v>
      </c>
      <c r="H17158" t="str">
        <f t="shared" si="1350"/>
        <v>AWD</v>
      </c>
      <c r="I17158" s="2">
        <f t="shared" si="1347"/>
        <v>2021</v>
      </c>
      <c r="J17158" s="2">
        <f t="shared" si="1348"/>
        <v>8</v>
      </c>
      <c r="K17158" t="str">
        <f t="shared" si="1349"/>
        <v>Waterjuffer</v>
      </c>
      <c r="L17158" s="25">
        <f t="shared" si="1351"/>
        <v>33.571428571428569</v>
      </c>
    </row>
    <row r="17159" spans="1:12" x14ac:dyDescent="0.25">
      <c r="A17159">
        <v>1901</v>
      </c>
      <c r="B17159" t="s">
        <v>102</v>
      </c>
      <c r="C17159" s="1">
        <v>44460.559027777781</v>
      </c>
      <c r="D17159">
        <v>1</v>
      </c>
      <c r="E17159" t="s">
        <v>32</v>
      </c>
      <c r="F17159" t="s">
        <v>33</v>
      </c>
      <c r="G17159">
        <v>28</v>
      </c>
      <c r="H17159" t="str">
        <f t="shared" si="1350"/>
        <v>AWD</v>
      </c>
      <c r="I17159" s="2">
        <f t="shared" si="1347"/>
        <v>2021</v>
      </c>
      <c r="J17159" s="2">
        <f t="shared" si="1348"/>
        <v>9</v>
      </c>
      <c r="K17159" t="str">
        <f t="shared" si="1349"/>
        <v>Korenbouten</v>
      </c>
      <c r="L17159" s="25">
        <f t="shared" si="1351"/>
        <v>37.571428571428569</v>
      </c>
    </row>
    <row r="17160" spans="1:12" x14ac:dyDescent="0.25">
      <c r="A17160">
        <v>1901</v>
      </c>
      <c r="B17160" t="s">
        <v>102</v>
      </c>
      <c r="C17160" s="1">
        <v>44460.559027777781</v>
      </c>
      <c r="D17160">
        <v>1</v>
      </c>
      <c r="E17160" t="s">
        <v>34</v>
      </c>
      <c r="F17160" t="s">
        <v>35</v>
      </c>
      <c r="G17160">
        <v>2</v>
      </c>
      <c r="H17160" t="str">
        <f t="shared" si="1350"/>
        <v>AWD</v>
      </c>
      <c r="I17160" s="2">
        <f t="shared" si="1347"/>
        <v>2021</v>
      </c>
      <c r="J17160" s="2">
        <f t="shared" si="1348"/>
        <v>9</v>
      </c>
      <c r="K17160" t="str">
        <f t="shared" si="1349"/>
        <v>Pantserjuffers</v>
      </c>
      <c r="L17160" s="25">
        <f t="shared" si="1351"/>
        <v>37.571428571428569</v>
      </c>
    </row>
    <row r="17161" spans="1:12" x14ac:dyDescent="0.25">
      <c r="A17161">
        <v>1901</v>
      </c>
      <c r="B17161" t="s">
        <v>102</v>
      </c>
      <c r="C17161" s="1">
        <v>44419.510416666664</v>
      </c>
      <c r="D17161">
        <v>1</v>
      </c>
      <c r="E17161" t="s">
        <v>40</v>
      </c>
      <c r="F17161" t="s">
        <v>41</v>
      </c>
      <c r="G17161">
        <v>1</v>
      </c>
      <c r="H17161" t="str">
        <f t="shared" si="1350"/>
        <v>AWD</v>
      </c>
      <c r="I17161" s="2">
        <f t="shared" si="1347"/>
        <v>2021</v>
      </c>
      <c r="J17161" s="2">
        <f t="shared" si="1348"/>
        <v>8</v>
      </c>
      <c r="K17161" t="str">
        <f t="shared" si="1349"/>
        <v>Korenbouten</v>
      </c>
      <c r="L17161" s="25">
        <f t="shared" si="1351"/>
        <v>31.714285714285715</v>
      </c>
    </row>
    <row r="17162" spans="1:12" x14ac:dyDescent="0.25">
      <c r="A17162">
        <v>1901</v>
      </c>
      <c r="B17162" t="s">
        <v>102</v>
      </c>
      <c r="C17162" s="1">
        <v>44419.510416666664</v>
      </c>
      <c r="D17162">
        <v>1</v>
      </c>
      <c r="E17162" t="s">
        <v>8</v>
      </c>
      <c r="F17162" t="s">
        <v>9</v>
      </c>
      <c r="G17162">
        <v>1</v>
      </c>
      <c r="H17162" t="str">
        <f t="shared" si="1350"/>
        <v>AWD</v>
      </c>
      <c r="I17162" s="2">
        <f t="shared" si="1347"/>
        <v>2021</v>
      </c>
      <c r="J17162" s="2">
        <f t="shared" si="1348"/>
        <v>8</v>
      </c>
      <c r="K17162" t="str">
        <f t="shared" si="1349"/>
        <v>Pantserjuffers</v>
      </c>
      <c r="L17162" s="25">
        <f t="shared" si="1351"/>
        <v>31.714285714285715</v>
      </c>
    </row>
    <row r="17163" spans="1:12" x14ac:dyDescent="0.25">
      <c r="A17163">
        <v>1901</v>
      </c>
      <c r="B17163" t="s">
        <v>102</v>
      </c>
      <c r="C17163" s="1">
        <v>44419.510416666664</v>
      </c>
      <c r="D17163">
        <v>1</v>
      </c>
      <c r="E17163" t="s">
        <v>32</v>
      </c>
      <c r="F17163" t="s">
        <v>33</v>
      </c>
      <c r="G17163">
        <v>8</v>
      </c>
      <c r="H17163" t="str">
        <f t="shared" si="1350"/>
        <v>AWD</v>
      </c>
      <c r="I17163" s="2">
        <f t="shared" si="1347"/>
        <v>2021</v>
      </c>
      <c r="J17163" s="2">
        <f t="shared" si="1348"/>
        <v>8</v>
      </c>
      <c r="K17163" t="str">
        <f t="shared" si="1349"/>
        <v>Korenbouten</v>
      </c>
      <c r="L17163" s="25">
        <f t="shared" si="1351"/>
        <v>31.714285714285715</v>
      </c>
    </row>
    <row r="17164" spans="1:12" x14ac:dyDescent="0.25">
      <c r="A17164">
        <v>1901</v>
      </c>
      <c r="B17164" t="s">
        <v>102</v>
      </c>
      <c r="C17164" s="1">
        <v>44419.510416666664</v>
      </c>
      <c r="D17164">
        <v>1</v>
      </c>
      <c r="E17164" t="s">
        <v>30</v>
      </c>
      <c r="F17164" t="s">
        <v>31</v>
      </c>
      <c r="G17164">
        <v>1</v>
      </c>
      <c r="H17164" t="str">
        <f t="shared" si="1350"/>
        <v>AWD</v>
      </c>
      <c r="I17164" s="2">
        <f t="shared" si="1347"/>
        <v>2021</v>
      </c>
      <c r="J17164" s="2">
        <f t="shared" si="1348"/>
        <v>8</v>
      </c>
      <c r="K17164" t="str">
        <f t="shared" si="1349"/>
        <v>Pantserjuffers</v>
      </c>
      <c r="L17164" s="25">
        <f t="shared" si="1351"/>
        <v>31.714285714285715</v>
      </c>
    </row>
    <row r="17165" spans="1:12" x14ac:dyDescent="0.25">
      <c r="A17165">
        <v>1901</v>
      </c>
      <c r="B17165" t="s">
        <v>102</v>
      </c>
      <c r="C17165" s="1">
        <v>44419.510416666664</v>
      </c>
      <c r="D17165">
        <v>1</v>
      </c>
      <c r="E17165" t="s">
        <v>10</v>
      </c>
      <c r="F17165" t="s">
        <v>11</v>
      </c>
      <c r="G17165">
        <v>2</v>
      </c>
      <c r="H17165" t="str">
        <f t="shared" si="1350"/>
        <v>AWD</v>
      </c>
      <c r="I17165" s="2">
        <f t="shared" si="1347"/>
        <v>2021</v>
      </c>
      <c r="J17165" s="2">
        <f t="shared" si="1348"/>
        <v>8</v>
      </c>
      <c r="K17165" t="str">
        <f t="shared" si="1349"/>
        <v>Waterjuffer</v>
      </c>
      <c r="L17165" s="25">
        <f t="shared" si="1351"/>
        <v>31.714285714285715</v>
      </c>
    </row>
    <row r="17166" spans="1:12" x14ac:dyDescent="0.25">
      <c r="A17166">
        <v>1901</v>
      </c>
      <c r="B17166" t="s">
        <v>102</v>
      </c>
      <c r="C17166" s="1">
        <v>44419.510416666664</v>
      </c>
      <c r="D17166">
        <v>1</v>
      </c>
      <c r="E17166" t="s">
        <v>42</v>
      </c>
      <c r="F17166" t="s">
        <v>43</v>
      </c>
      <c r="G17166">
        <v>10</v>
      </c>
      <c r="H17166" t="str">
        <f t="shared" si="1350"/>
        <v>AWD</v>
      </c>
      <c r="I17166" s="2">
        <f t="shared" si="1347"/>
        <v>2021</v>
      </c>
      <c r="J17166" s="2">
        <f t="shared" si="1348"/>
        <v>8</v>
      </c>
      <c r="K17166" t="str">
        <f t="shared" si="1349"/>
        <v>Korenbouten</v>
      </c>
      <c r="L17166" s="25">
        <f t="shared" si="1351"/>
        <v>31.714285714285715</v>
      </c>
    </row>
    <row r="17167" spans="1:12" x14ac:dyDescent="0.25">
      <c r="A17167">
        <v>1901</v>
      </c>
      <c r="B17167" t="s">
        <v>102</v>
      </c>
      <c r="C17167" s="1">
        <v>44419.510416666664</v>
      </c>
      <c r="D17167">
        <v>1</v>
      </c>
      <c r="E17167" t="s">
        <v>14</v>
      </c>
      <c r="F17167" t="s">
        <v>15</v>
      </c>
      <c r="G17167">
        <v>7</v>
      </c>
      <c r="H17167" t="str">
        <f t="shared" si="1350"/>
        <v>AWD</v>
      </c>
      <c r="I17167" s="2">
        <f t="shared" si="1347"/>
        <v>2021</v>
      </c>
      <c r="J17167" s="2">
        <f t="shared" si="1348"/>
        <v>8</v>
      </c>
      <c r="K17167" t="str">
        <f t="shared" si="1349"/>
        <v>Waterjuffer</v>
      </c>
      <c r="L17167" s="25">
        <f t="shared" si="1351"/>
        <v>31.714285714285715</v>
      </c>
    </row>
    <row r="17168" spans="1:12" x14ac:dyDescent="0.25">
      <c r="A17168">
        <v>628</v>
      </c>
      <c r="B17168" t="s">
        <v>103</v>
      </c>
      <c r="C17168" s="1">
        <v>40333.576388888891</v>
      </c>
      <c r="D17168">
        <v>1</v>
      </c>
      <c r="E17168" t="s">
        <v>26</v>
      </c>
      <c r="F17168" t="s">
        <v>27</v>
      </c>
      <c r="G17168">
        <v>1</v>
      </c>
      <c r="H17168" t="str">
        <f t="shared" si="1350"/>
        <v>KD</v>
      </c>
      <c r="I17168" s="2">
        <f t="shared" si="1347"/>
        <v>2010</v>
      </c>
      <c r="J17168" s="2">
        <f t="shared" si="1348"/>
        <v>6</v>
      </c>
      <c r="K17168" t="str">
        <f t="shared" si="1349"/>
        <v>Glazenmakers</v>
      </c>
      <c r="L17168" s="25">
        <f t="shared" si="1351"/>
        <v>22</v>
      </c>
    </row>
    <row r="17169" spans="1:12" x14ac:dyDescent="0.25">
      <c r="A17169">
        <v>628</v>
      </c>
      <c r="B17169" t="s">
        <v>103</v>
      </c>
      <c r="C17169" s="1">
        <v>40333.576388888891</v>
      </c>
      <c r="D17169">
        <v>1</v>
      </c>
      <c r="E17169" t="s">
        <v>16</v>
      </c>
      <c r="F17169" t="s">
        <v>17</v>
      </c>
      <c r="G17169">
        <v>2</v>
      </c>
      <c r="H17169" t="str">
        <f t="shared" si="1350"/>
        <v>KD</v>
      </c>
      <c r="I17169" s="2">
        <f t="shared" si="1347"/>
        <v>2010</v>
      </c>
      <c r="J17169" s="2">
        <f t="shared" si="1348"/>
        <v>6</v>
      </c>
      <c r="K17169" t="str">
        <f t="shared" si="1349"/>
        <v>Waterjuffer</v>
      </c>
      <c r="L17169" s="25">
        <f t="shared" si="1351"/>
        <v>22</v>
      </c>
    </row>
    <row r="17170" spans="1:12" x14ac:dyDescent="0.25">
      <c r="A17170">
        <v>628</v>
      </c>
      <c r="B17170" t="s">
        <v>103</v>
      </c>
      <c r="C17170" s="1">
        <v>40333.576388888891</v>
      </c>
      <c r="D17170">
        <v>1</v>
      </c>
      <c r="E17170" t="s">
        <v>28</v>
      </c>
      <c r="F17170" t="s">
        <v>29</v>
      </c>
      <c r="G17170">
        <v>3</v>
      </c>
      <c r="H17170" t="str">
        <f t="shared" si="1350"/>
        <v>KD</v>
      </c>
      <c r="I17170" s="2">
        <f t="shared" si="1347"/>
        <v>2010</v>
      </c>
      <c r="J17170" s="2">
        <f t="shared" si="1348"/>
        <v>6</v>
      </c>
      <c r="K17170" t="str">
        <f t="shared" si="1349"/>
        <v>Korenbouten</v>
      </c>
      <c r="L17170" s="25">
        <f t="shared" si="1351"/>
        <v>22</v>
      </c>
    </row>
    <row r="17171" spans="1:12" x14ac:dyDescent="0.25">
      <c r="A17171">
        <v>628</v>
      </c>
      <c r="B17171" t="s">
        <v>103</v>
      </c>
      <c r="C17171" s="1">
        <v>40333.576388888891</v>
      </c>
      <c r="D17171">
        <v>1</v>
      </c>
      <c r="E17171" t="s">
        <v>12</v>
      </c>
      <c r="F17171" t="s">
        <v>13</v>
      </c>
      <c r="G17171">
        <v>2</v>
      </c>
      <c r="H17171" t="str">
        <f t="shared" si="1350"/>
        <v>KD</v>
      </c>
      <c r="I17171" s="2">
        <f t="shared" si="1347"/>
        <v>2010</v>
      </c>
      <c r="J17171" s="2">
        <f t="shared" si="1348"/>
        <v>6</v>
      </c>
      <c r="K17171" t="str">
        <f t="shared" si="1349"/>
        <v>Waterjuffer</v>
      </c>
      <c r="L17171" s="25">
        <f t="shared" si="1351"/>
        <v>22</v>
      </c>
    </row>
    <row r="17172" spans="1:12" x14ac:dyDescent="0.25">
      <c r="A17172">
        <v>628</v>
      </c>
      <c r="B17172" t="s">
        <v>103</v>
      </c>
      <c r="C17172" s="1">
        <v>40333.576388888891</v>
      </c>
      <c r="D17172">
        <v>1</v>
      </c>
      <c r="E17172" t="s">
        <v>14</v>
      </c>
      <c r="F17172" t="s">
        <v>15</v>
      </c>
      <c r="G17172">
        <v>8</v>
      </c>
      <c r="H17172" t="str">
        <f t="shared" si="1350"/>
        <v>KD</v>
      </c>
      <c r="I17172" s="2">
        <f t="shared" si="1347"/>
        <v>2010</v>
      </c>
      <c r="J17172" s="2">
        <f t="shared" si="1348"/>
        <v>6</v>
      </c>
      <c r="K17172" t="str">
        <f t="shared" si="1349"/>
        <v>Waterjuffer</v>
      </c>
      <c r="L17172" s="25">
        <f t="shared" si="1351"/>
        <v>22</v>
      </c>
    </row>
    <row r="17173" spans="1:12" x14ac:dyDescent="0.25">
      <c r="A17173">
        <v>628</v>
      </c>
      <c r="B17173" t="s">
        <v>103</v>
      </c>
      <c r="C17173" s="1">
        <v>40356.545138888891</v>
      </c>
      <c r="D17173">
        <v>1</v>
      </c>
      <c r="E17173" t="s">
        <v>26</v>
      </c>
      <c r="F17173" t="s">
        <v>27</v>
      </c>
      <c r="G17173">
        <v>2</v>
      </c>
      <c r="H17173" t="str">
        <f t="shared" si="1350"/>
        <v>KD</v>
      </c>
      <c r="I17173" s="2">
        <f t="shared" si="1347"/>
        <v>2010</v>
      </c>
      <c r="J17173" s="2">
        <f t="shared" si="1348"/>
        <v>6</v>
      </c>
      <c r="K17173" t="str">
        <f t="shared" si="1349"/>
        <v>Glazenmakers</v>
      </c>
      <c r="L17173" s="25">
        <f t="shared" si="1351"/>
        <v>25.285714285714285</v>
      </c>
    </row>
    <row r="17174" spans="1:12" x14ac:dyDescent="0.25">
      <c r="A17174">
        <v>628</v>
      </c>
      <c r="B17174" t="s">
        <v>103</v>
      </c>
      <c r="C17174" s="1">
        <v>40356.545138888891</v>
      </c>
      <c r="D17174">
        <v>1</v>
      </c>
      <c r="E17174" t="s">
        <v>24</v>
      </c>
      <c r="F17174" t="s">
        <v>25</v>
      </c>
      <c r="G17174">
        <v>2</v>
      </c>
      <c r="H17174" t="str">
        <f t="shared" si="1350"/>
        <v>KD</v>
      </c>
      <c r="I17174" s="2">
        <f t="shared" ref="I17174:I17237" si="1352">YEAR(C17174)</f>
        <v>2010</v>
      </c>
      <c r="J17174" s="2">
        <f t="shared" ref="J17174:J17237" si="1353">MONTH(C17174)</f>
        <v>6</v>
      </c>
      <c r="K17174" t="str">
        <f t="shared" ref="K17174:K17237" si="1354">VLOOKUP(E17174,$Q$2:$R$100,2,FALSE)</f>
        <v>Glazenmakers</v>
      </c>
      <c r="L17174" s="25">
        <f t="shared" si="1351"/>
        <v>25.285714285714285</v>
      </c>
    </row>
    <row r="17175" spans="1:12" x14ac:dyDescent="0.25">
      <c r="A17175">
        <v>628</v>
      </c>
      <c r="B17175" t="s">
        <v>103</v>
      </c>
      <c r="C17175" s="1">
        <v>40356.545138888891</v>
      </c>
      <c r="D17175">
        <v>2</v>
      </c>
      <c r="E17175" t="s">
        <v>14</v>
      </c>
      <c r="F17175" t="s">
        <v>15</v>
      </c>
      <c r="G17175">
        <v>1</v>
      </c>
      <c r="H17175" t="str">
        <f t="shared" si="1350"/>
        <v>KD</v>
      </c>
      <c r="I17175" s="2">
        <f t="shared" si="1352"/>
        <v>2010</v>
      </c>
      <c r="J17175" s="2">
        <f t="shared" si="1353"/>
        <v>6</v>
      </c>
      <c r="K17175" t="str">
        <f t="shared" si="1354"/>
        <v>Waterjuffer</v>
      </c>
      <c r="L17175" s="25">
        <f t="shared" si="1351"/>
        <v>25.285714285714285</v>
      </c>
    </row>
    <row r="17176" spans="1:12" x14ac:dyDescent="0.25">
      <c r="A17176">
        <v>628</v>
      </c>
      <c r="B17176" t="s">
        <v>103</v>
      </c>
      <c r="C17176" s="1">
        <v>40356.545138888891</v>
      </c>
      <c r="D17176">
        <v>4</v>
      </c>
      <c r="E17176" t="s">
        <v>26</v>
      </c>
      <c r="F17176" t="s">
        <v>27</v>
      </c>
      <c r="G17176">
        <v>2</v>
      </c>
      <c r="H17176" t="str">
        <f t="shared" si="1350"/>
        <v>KD</v>
      </c>
      <c r="I17176" s="2">
        <f t="shared" si="1352"/>
        <v>2010</v>
      </c>
      <c r="J17176" s="2">
        <f t="shared" si="1353"/>
        <v>6</v>
      </c>
      <c r="K17176" t="str">
        <f t="shared" si="1354"/>
        <v>Glazenmakers</v>
      </c>
      <c r="L17176" s="25">
        <f t="shared" si="1351"/>
        <v>25.285714285714285</v>
      </c>
    </row>
    <row r="17177" spans="1:12" x14ac:dyDescent="0.25">
      <c r="A17177">
        <v>628</v>
      </c>
      <c r="B17177" t="s">
        <v>103</v>
      </c>
      <c r="C17177" s="1">
        <v>40356.545138888891</v>
      </c>
      <c r="D17177">
        <v>4</v>
      </c>
      <c r="E17177" t="s">
        <v>24</v>
      </c>
      <c r="F17177" t="s">
        <v>25</v>
      </c>
      <c r="G17177">
        <v>1</v>
      </c>
      <c r="H17177" t="str">
        <f t="shared" si="1350"/>
        <v>KD</v>
      </c>
      <c r="I17177" s="2">
        <f t="shared" si="1352"/>
        <v>2010</v>
      </c>
      <c r="J17177" s="2">
        <f t="shared" si="1353"/>
        <v>6</v>
      </c>
      <c r="K17177" t="str">
        <f t="shared" si="1354"/>
        <v>Glazenmakers</v>
      </c>
      <c r="L17177" s="25">
        <f t="shared" si="1351"/>
        <v>25.285714285714285</v>
      </c>
    </row>
    <row r="17178" spans="1:12" x14ac:dyDescent="0.25">
      <c r="A17178">
        <v>628</v>
      </c>
      <c r="B17178" t="s">
        <v>103</v>
      </c>
      <c r="C17178" s="1">
        <v>40365.458333333336</v>
      </c>
      <c r="D17178">
        <v>1</v>
      </c>
      <c r="E17178" t="s">
        <v>26</v>
      </c>
      <c r="F17178" t="s">
        <v>27</v>
      </c>
      <c r="G17178">
        <v>1</v>
      </c>
      <c r="H17178" t="str">
        <f t="shared" si="1350"/>
        <v>KD</v>
      </c>
      <c r="I17178" s="2">
        <f t="shared" si="1352"/>
        <v>2010</v>
      </c>
      <c r="J17178" s="2">
        <f t="shared" si="1353"/>
        <v>7</v>
      </c>
      <c r="K17178" t="str">
        <f t="shared" si="1354"/>
        <v>Glazenmakers</v>
      </c>
      <c r="L17178" s="25">
        <f t="shared" si="1351"/>
        <v>26.571428571428573</v>
      </c>
    </row>
    <row r="17179" spans="1:12" x14ac:dyDescent="0.25">
      <c r="A17179">
        <v>628</v>
      </c>
      <c r="B17179" t="s">
        <v>103</v>
      </c>
      <c r="C17179" s="1">
        <v>40365.458333333336</v>
      </c>
      <c r="D17179">
        <v>1</v>
      </c>
      <c r="E17179" t="s">
        <v>14</v>
      </c>
      <c r="F17179" t="s">
        <v>15</v>
      </c>
      <c r="G17179">
        <v>5</v>
      </c>
      <c r="H17179" t="str">
        <f t="shared" si="1350"/>
        <v>KD</v>
      </c>
      <c r="I17179" s="2">
        <f t="shared" si="1352"/>
        <v>2010</v>
      </c>
      <c r="J17179" s="2">
        <f t="shared" si="1353"/>
        <v>7</v>
      </c>
      <c r="K17179" t="str">
        <f t="shared" si="1354"/>
        <v>Waterjuffer</v>
      </c>
      <c r="L17179" s="25">
        <f t="shared" si="1351"/>
        <v>26.571428571428573</v>
      </c>
    </row>
    <row r="17180" spans="1:12" x14ac:dyDescent="0.25">
      <c r="A17180">
        <v>628</v>
      </c>
      <c r="B17180" t="s">
        <v>103</v>
      </c>
      <c r="C17180" s="1">
        <v>40365.458333333336</v>
      </c>
      <c r="D17180">
        <v>2</v>
      </c>
      <c r="E17180" t="s">
        <v>14</v>
      </c>
      <c r="F17180" t="s">
        <v>15</v>
      </c>
      <c r="G17180">
        <v>6</v>
      </c>
      <c r="H17180" t="str">
        <f t="shared" si="1350"/>
        <v>KD</v>
      </c>
      <c r="I17180" s="2">
        <f t="shared" si="1352"/>
        <v>2010</v>
      </c>
      <c r="J17180" s="2">
        <f t="shared" si="1353"/>
        <v>7</v>
      </c>
      <c r="K17180" t="str">
        <f t="shared" si="1354"/>
        <v>Waterjuffer</v>
      </c>
      <c r="L17180" s="25">
        <f t="shared" si="1351"/>
        <v>26.571428571428573</v>
      </c>
    </row>
    <row r="17181" spans="1:12" x14ac:dyDescent="0.25">
      <c r="A17181">
        <v>628</v>
      </c>
      <c r="B17181" t="s">
        <v>103</v>
      </c>
      <c r="C17181" s="1">
        <v>40365.458333333336</v>
      </c>
      <c r="D17181">
        <v>4</v>
      </c>
      <c r="E17181" t="s">
        <v>18</v>
      </c>
      <c r="F17181" t="s">
        <v>19</v>
      </c>
      <c r="G17181">
        <v>3</v>
      </c>
      <c r="H17181" t="str">
        <f t="shared" si="1350"/>
        <v>KD</v>
      </c>
      <c r="I17181" s="2">
        <f t="shared" si="1352"/>
        <v>2010</v>
      </c>
      <c r="J17181" s="2">
        <f t="shared" si="1353"/>
        <v>7</v>
      </c>
      <c r="K17181" t="str">
        <f t="shared" si="1354"/>
        <v>Korenbouten</v>
      </c>
      <c r="L17181" s="25">
        <f t="shared" si="1351"/>
        <v>26.571428571428573</v>
      </c>
    </row>
    <row r="17182" spans="1:12" x14ac:dyDescent="0.25">
      <c r="A17182">
        <v>628</v>
      </c>
      <c r="B17182" t="s">
        <v>103</v>
      </c>
      <c r="C17182" s="1">
        <v>40365.458333333336</v>
      </c>
      <c r="D17182">
        <v>4</v>
      </c>
      <c r="E17182" t="s">
        <v>26</v>
      </c>
      <c r="F17182" t="s">
        <v>27</v>
      </c>
      <c r="G17182">
        <v>2</v>
      </c>
      <c r="H17182" t="str">
        <f t="shared" si="1350"/>
        <v>KD</v>
      </c>
      <c r="I17182" s="2">
        <f t="shared" si="1352"/>
        <v>2010</v>
      </c>
      <c r="J17182" s="2">
        <f t="shared" si="1353"/>
        <v>7</v>
      </c>
      <c r="K17182" t="str">
        <f t="shared" si="1354"/>
        <v>Glazenmakers</v>
      </c>
      <c r="L17182" s="25">
        <f t="shared" si="1351"/>
        <v>26.571428571428573</v>
      </c>
    </row>
    <row r="17183" spans="1:12" x14ac:dyDescent="0.25">
      <c r="A17183">
        <v>628</v>
      </c>
      <c r="B17183" t="s">
        <v>103</v>
      </c>
      <c r="C17183" s="1">
        <v>40379.534722222219</v>
      </c>
      <c r="D17183">
        <v>1</v>
      </c>
      <c r="E17183" t="s">
        <v>32</v>
      </c>
      <c r="F17183" t="s">
        <v>33</v>
      </c>
      <c r="G17183">
        <v>4</v>
      </c>
      <c r="H17183" t="str">
        <f t="shared" si="1350"/>
        <v>KD</v>
      </c>
      <c r="I17183" s="2">
        <f t="shared" si="1352"/>
        <v>2010</v>
      </c>
      <c r="J17183" s="2">
        <f t="shared" si="1353"/>
        <v>7</v>
      </c>
      <c r="K17183" t="str">
        <f t="shared" si="1354"/>
        <v>Korenbouten</v>
      </c>
      <c r="L17183" s="25">
        <f t="shared" si="1351"/>
        <v>28.571428571428573</v>
      </c>
    </row>
    <row r="17184" spans="1:12" x14ac:dyDescent="0.25">
      <c r="A17184">
        <v>628</v>
      </c>
      <c r="B17184" t="s">
        <v>103</v>
      </c>
      <c r="C17184" s="1">
        <v>40379.534722222219</v>
      </c>
      <c r="D17184">
        <v>1</v>
      </c>
      <c r="E17184" t="s">
        <v>26</v>
      </c>
      <c r="F17184" t="s">
        <v>27</v>
      </c>
      <c r="G17184">
        <v>1</v>
      </c>
      <c r="H17184" t="str">
        <f t="shared" si="1350"/>
        <v>KD</v>
      </c>
      <c r="I17184" s="2">
        <f t="shared" si="1352"/>
        <v>2010</v>
      </c>
      <c r="J17184" s="2">
        <f t="shared" si="1353"/>
        <v>7</v>
      </c>
      <c r="K17184" t="str">
        <f t="shared" si="1354"/>
        <v>Glazenmakers</v>
      </c>
      <c r="L17184" s="25">
        <f t="shared" si="1351"/>
        <v>28.571428571428573</v>
      </c>
    </row>
    <row r="17185" spans="1:12" x14ac:dyDescent="0.25">
      <c r="A17185">
        <v>628</v>
      </c>
      <c r="B17185" t="s">
        <v>103</v>
      </c>
      <c r="C17185" s="1">
        <v>40379.534722222219</v>
      </c>
      <c r="D17185">
        <v>1</v>
      </c>
      <c r="E17185" t="s">
        <v>34</v>
      </c>
      <c r="F17185" t="s">
        <v>35</v>
      </c>
      <c r="G17185">
        <v>1</v>
      </c>
      <c r="H17185" t="str">
        <f t="shared" si="1350"/>
        <v>KD</v>
      </c>
      <c r="I17185" s="2">
        <f t="shared" si="1352"/>
        <v>2010</v>
      </c>
      <c r="J17185" s="2">
        <f t="shared" si="1353"/>
        <v>7</v>
      </c>
      <c r="K17185" t="str">
        <f t="shared" si="1354"/>
        <v>Pantserjuffers</v>
      </c>
      <c r="L17185" s="25">
        <f t="shared" si="1351"/>
        <v>28.571428571428573</v>
      </c>
    </row>
    <row r="17186" spans="1:12" x14ac:dyDescent="0.25">
      <c r="A17186">
        <v>628</v>
      </c>
      <c r="B17186" t="s">
        <v>103</v>
      </c>
      <c r="C17186" s="1">
        <v>40379.534722222219</v>
      </c>
      <c r="D17186">
        <v>1</v>
      </c>
      <c r="E17186" t="s">
        <v>14</v>
      </c>
      <c r="F17186" t="s">
        <v>15</v>
      </c>
      <c r="G17186">
        <v>2</v>
      </c>
      <c r="H17186" t="str">
        <f t="shared" si="1350"/>
        <v>KD</v>
      </c>
      <c r="I17186" s="2">
        <f t="shared" si="1352"/>
        <v>2010</v>
      </c>
      <c r="J17186" s="2">
        <f t="shared" si="1353"/>
        <v>7</v>
      </c>
      <c r="K17186" t="str">
        <f t="shared" si="1354"/>
        <v>Waterjuffer</v>
      </c>
      <c r="L17186" s="25">
        <f t="shared" si="1351"/>
        <v>28.571428571428573</v>
      </c>
    </row>
    <row r="17187" spans="1:12" x14ac:dyDescent="0.25">
      <c r="A17187">
        <v>628</v>
      </c>
      <c r="B17187" t="s">
        <v>103</v>
      </c>
      <c r="C17187" s="1">
        <v>40379.534722222219</v>
      </c>
      <c r="D17187">
        <v>2</v>
      </c>
      <c r="E17187" t="s">
        <v>26</v>
      </c>
      <c r="F17187" t="s">
        <v>27</v>
      </c>
      <c r="G17187">
        <v>1</v>
      </c>
      <c r="H17187" t="str">
        <f t="shared" si="1350"/>
        <v>KD</v>
      </c>
      <c r="I17187" s="2">
        <f t="shared" si="1352"/>
        <v>2010</v>
      </c>
      <c r="J17187" s="2">
        <f t="shared" si="1353"/>
        <v>7</v>
      </c>
      <c r="K17187" t="str">
        <f t="shared" si="1354"/>
        <v>Glazenmakers</v>
      </c>
      <c r="L17187" s="25">
        <f t="shared" si="1351"/>
        <v>28.571428571428573</v>
      </c>
    </row>
    <row r="17188" spans="1:12" x14ac:dyDescent="0.25">
      <c r="A17188">
        <v>628</v>
      </c>
      <c r="B17188" t="s">
        <v>103</v>
      </c>
      <c r="C17188" s="1">
        <v>40379.534722222219</v>
      </c>
      <c r="D17188">
        <v>4</v>
      </c>
      <c r="E17188" t="s">
        <v>26</v>
      </c>
      <c r="F17188" t="s">
        <v>27</v>
      </c>
      <c r="G17188">
        <v>1</v>
      </c>
      <c r="H17188" t="str">
        <f t="shared" si="1350"/>
        <v>KD</v>
      </c>
      <c r="I17188" s="2">
        <f t="shared" si="1352"/>
        <v>2010</v>
      </c>
      <c r="J17188" s="2">
        <f t="shared" si="1353"/>
        <v>7</v>
      </c>
      <c r="K17188" t="str">
        <f t="shared" si="1354"/>
        <v>Glazenmakers</v>
      </c>
      <c r="L17188" s="25">
        <f t="shared" si="1351"/>
        <v>28.571428571428573</v>
      </c>
    </row>
    <row r="17189" spans="1:12" x14ac:dyDescent="0.25">
      <c r="A17189">
        <v>628</v>
      </c>
      <c r="B17189" t="s">
        <v>103</v>
      </c>
      <c r="C17189" s="1">
        <v>40393.541666666664</v>
      </c>
      <c r="D17189">
        <v>1</v>
      </c>
      <c r="E17189" t="s">
        <v>34</v>
      </c>
      <c r="F17189" t="s">
        <v>35</v>
      </c>
      <c r="G17189">
        <v>5</v>
      </c>
      <c r="H17189" t="str">
        <f t="shared" si="1350"/>
        <v>KD</v>
      </c>
      <c r="I17189" s="2">
        <f t="shared" si="1352"/>
        <v>2010</v>
      </c>
      <c r="J17189" s="2">
        <f t="shared" si="1353"/>
        <v>8</v>
      </c>
      <c r="K17189" t="str">
        <f t="shared" si="1354"/>
        <v>Pantserjuffers</v>
      </c>
      <c r="L17189" s="25">
        <f t="shared" si="1351"/>
        <v>30.571428571428573</v>
      </c>
    </row>
    <row r="17190" spans="1:12" x14ac:dyDescent="0.25">
      <c r="A17190">
        <v>628</v>
      </c>
      <c r="B17190" t="s">
        <v>103</v>
      </c>
      <c r="C17190" s="1">
        <v>40393.541666666664</v>
      </c>
      <c r="D17190">
        <v>1</v>
      </c>
      <c r="E17190" t="s">
        <v>14</v>
      </c>
      <c r="F17190" t="s">
        <v>15</v>
      </c>
      <c r="G17190">
        <v>1</v>
      </c>
      <c r="H17190" t="str">
        <f t="shared" si="1350"/>
        <v>KD</v>
      </c>
      <c r="I17190" s="2">
        <f t="shared" si="1352"/>
        <v>2010</v>
      </c>
      <c r="J17190" s="2">
        <f t="shared" si="1353"/>
        <v>8</v>
      </c>
      <c r="K17190" t="str">
        <f t="shared" si="1354"/>
        <v>Waterjuffer</v>
      </c>
      <c r="L17190" s="25">
        <f t="shared" si="1351"/>
        <v>30.571428571428573</v>
      </c>
    </row>
    <row r="17191" spans="1:12" x14ac:dyDescent="0.25">
      <c r="A17191">
        <v>628</v>
      </c>
      <c r="B17191" t="s">
        <v>103</v>
      </c>
      <c r="C17191" s="1">
        <v>40393.541666666664</v>
      </c>
      <c r="D17191">
        <v>2</v>
      </c>
      <c r="E17191" t="s">
        <v>40</v>
      </c>
      <c r="F17191" t="s">
        <v>41</v>
      </c>
      <c r="G17191">
        <v>1</v>
      </c>
      <c r="H17191" t="str">
        <f t="shared" si="1350"/>
        <v>KD</v>
      </c>
      <c r="I17191" s="2">
        <f t="shared" si="1352"/>
        <v>2010</v>
      </c>
      <c r="J17191" s="2">
        <f t="shared" si="1353"/>
        <v>8</v>
      </c>
      <c r="K17191" t="str">
        <f t="shared" si="1354"/>
        <v>Korenbouten</v>
      </c>
      <c r="L17191" s="25">
        <f t="shared" si="1351"/>
        <v>30.571428571428573</v>
      </c>
    </row>
    <row r="17192" spans="1:12" x14ac:dyDescent="0.25">
      <c r="A17192">
        <v>628</v>
      </c>
      <c r="B17192" t="s">
        <v>103</v>
      </c>
      <c r="C17192" s="1">
        <v>40393.541666666664</v>
      </c>
      <c r="D17192">
        <v>2</v>
      </c>
      <c r="E17192" t="s">
        <v>34</v>
      </c>
      <c r="F17192" t="s">
        <v>35</v>
      </c>
      <c r="G17192">
        <v>3</v>
      </c>
      <c r="H17192" t="str">
        <f t="shared" si="1350"/>
        <v>KD</v>
      </c>
      <c r="I17192" s="2">
        <f t="shared" si="1352"/>
        <v>2010</v>
      </c>
      <c r="J17192" s="2">
        <f t="shared" si="1353"/>
        <v>8</v>
      </c>
      <c r="K17192" t="str">
        <f t="shared" si="1354"/>
        <v>Pantserjuffers</v>
      </c>
      <c r="L17192" s="25">
        <f t="shared" si="1351"/>
        <v>30.571428571428573</v>
      </c>
    </row>
    <row r="17193" spans="1:12" x14ac:dyDescent="0.25">
      <c r="A17193">
        <v>628</v>
      </c>
      <c r="B17193" t="s">
        <v>103</v>
      </c>
      <c r="C17193" s="1">
        <v>40393.541666666664</v>
      </c>
      <c r="D17193">
        <v>2</v>
      </c>
      <c r="E17193" t="s">
        <v>55</v>
      </c>
      <c r="F17193" t="s">
        <v>56</v>
      </c>
      <c r="G17193">
        <v>3</v>
      </c>
      <c r="H17193" t="str">
        <f t="shared" si="1350"/>
        <v>KD</v>
      </c>
      <c r="I17193" s="2">
        <f t="shared" si="1352"/>
        <v>2010</v>
      </c>
      <c r="J17193" s="2">
        <f t="shared" si="1353"/>
        <v>8</v>
      </c>
      <c r="K17193" t="str">
        <f t="shared" si="1354"/>
        <v>Korenbouten</v>
      </c>
      <c r="L17193" s="25">
        <f t="shared" si="1351"/>
        <v>30.571428571428573</v>
      </c>
    </row>
    <row r="17194" spans="1:12" x14ac:dyDescent="0.25">
      <c r="A17194">
        <v>628</v>
      </c>
      <c r="B17194" t="s">
        <v>103</v>
      </c>
      <c r="C17194" s="1">
        <v>40393.541666666664</v>
      </c>
      <c r="D17194">
        <v>4</v>
      </c>
      <c r="E17194" t="s">
        <v>18</v>
      </c>
      <c r="F17194" t="s">
        <v>19</v>
      </c>
      <c r="G17194">
        <v>2</v>
      </c>
      <c r="H17194" t="str">
        <f t="shared" si="1350"/>
        <v>KD</v>
      </c>
      <c r="I17194" s="2">
        <f t="shared" si="1352"/>
        <v>2010</v>
      </c>
      <c r="J17194" s="2">
        <f t="shared" si="1353"/>
        <v>8</v>
      </c>
      <c r="K17194" t="str">
        <f t="shared" si="1354"/>
        <v>Korenbouten</v>
      </c>
      <c r="L17194" s="25">
        <f t="shared" si="1351"/>
        <v>30.571428571428573</v>
      </c>
    </row>
    <row r="17195" spans="1:12" x14ac:dyDescent="0.25">
      <c r="A17195">
        <v>628</v>
      </c>
      <c r="B17195" t="s">
        <v>103</v>
      </c>
      <c r="C17195" s="1">
        <v>40401.583333333336</v>
      </c>
      <c r="D17195">
        <v>1</v>
      </c>
      <c r="E17195" t="s">
        <v>20</v>
      </c>
      <c r="F17195" t="s">
        <v>21</v>
      </c>
      <c r="G17195">
        <v>3</v>
      </c>
      <c r="H17195" t="str">
        <f t="shared" si="1350"/>
        <v>KD</v>
      </c>
      <c r="I17195" s="2">
        <f t="shared" si="1352"/>
        <v>2010</v>
      </c>
      <c r="J17195" s="2">
        <f t="shared" si="1353"/>
        <v>8</v>
      </c>
      <c r="K17195" t="str">
        <f t="shared" si="1354"/>
        <v>Waterjuffer</v>
      </c>
      <c r="L17195" s="25">
        <f t="shared" si="1351"/>
        <v>31.714285714285715</v>
      </c>
    </row>
    <row r="17196" spans="1:12" x14ac:dyDescent="0.25">
      <c r="A17196">
        <v>628</v>
      </c>
      <c r="B17196" t="s">
        <v>103</v>
      </c>
      <c r="C17196" s="1">
        <v>40401.583333333336</v>
      </c>
      <c r="D17196">
        <v>1</v>
      </c>
      <c r="E17196" t="s">
        <v>32</v>
      </c>
      <c r="F17196" t="s">
        <v>33</v>
      </c>
      <c r="G17196">
        <v>2</v>
      </c>
      <c r="H17196" t="str">
        <f t="shared" si="1350"/>
        <v>KD</v>
      </c>
      <c r="I17196" s="2">
        <f t="shared" si="1352"/>
        <v>2010</v>
      </c>
      <c r="J17196" s="2">
        <f t="shared" si="1353"/>
        <v>8</v>
      </c>
      <c r="K17196" t="str">
        <f t="shared" si="1354"/>
        <v>Korenbouten</v>
      </c>
      <c r="L17196" s="25">
        <f t="shared" si="1351"/>
        <v>31.714285714285715</v>
      </c>
    </row>
    <row r="17197" spans="1:12" x14ac:dyDescent="0.25">
      <c r="A17197">
        <v>628</v>
      </c>
      <c r="B17197" t="s">
        <v>103</v>
      </c>
      <c r="C17197" s="1">
        <v>40401.583333333336</v>
      </c>
      <c r="D17197">
        <v>1</v>
      </c>
      <c r="E17197" t="s">
        <v>30</v>
      </c>
      <c r="F17197" t="s">
        <v>31</v>
      </c>
      <c r="G17197">
        <v>2</v>
      </c>
      <c r="H17197" t="str">
        <f t="shared" si="1350"/>
        <v>KD</v>
      </c>
      <c r="I17197" s="2">
        <f t="shared" si="1352"/>
        <v>2010</v>
      </c>
      <c r="J17197" s="2">
        <f t="shared" si="1353"/>
        <v>8</v>
      </c>
      <c r="K17197" t="str">
        <f t="shared" si="1354"/>
        <v>Pantserjuffers</v>
      </c>
      <c r="L17197" s="25">
        <f t="shared" si="1351"/>
        <v>31.714285714285715</v>
      </c>
    </row>
    <row r="17198" spans="1:12" x14ac:dyDescent="0.25">
      <c r="A17198">
        <v>628</v>
      </c>
      <c r="B17198" t="s">
        <v>103</v>
      </c>
      <c r="C17198" s="1">
        <v>40401.583333333336</v>
      </c>
      <c r="D17198">
        <v>1</v>
      </c>
      <c r="E17198" t="s">
        <v>26</v>
      </c>
      <c r="F17198" t="s">
        <v>27</v>
      </c>
      <c r="G17198">
        <v>1</v>
      </c>
      <c r="H17198" t="str">
        <f t="shared" si="1350"/>
        <v>KD</v>
      </c>
      <c r="I17198" s="2">
        <f t="shared" si="1352"/>
        <v>2010</v>
      </c>
      <c r="J17198" s="2">
        <f t="shared" si="1353"/>
        <v>8</v>
      </c>
      <c r="K17198" t="str">
        <f t="shared" si="1354"/>
        <v>Glazenmakers</v>
      </c>
      <c r="L17198" s="25">
        <f t="shared" si="1351"/>
        <v>31.714285714285715</v>
      </c>
    </row>
    <row r="17199" spans="1:12" x14ac:dyDescent="0.25">
      <c r="A17199">
        <v>628</v>
      </c>
      <c r="B17199" t="s">
        <v>103</v>
      </c>
      <c r="C17199" s="1">
        <v>40401.583333333336</v>
      </c>
      <c r="D17199">
        <v>1</v>
      </c>
      <c r="E17199" t="s">
        <v>34</v>
      </c>
      <c r="F17199" t="s">
        <v>35</v>
      </c>
      <c r="G17199">
        <v>5</v>
      </c>
      <c r="H17199" t="str">
        <f t="shared" si="1350"/>
        <v>KD</v>
      </c>
      <c r="I17199" s="2">
        <f t="shared" si="1352"/>
        <v>2010</v>
      </c>
      <c r="J17199" s="2">
        <f t="shared" si="1353"/>
        <v>8</v>
      </c>
      <c r="K17199" t="str">
        <f t="shared" si="1354"/>
        <v>Pantserjuffers</v>
      </c>
      <c r="L17199" s="25">
        <f t="shared" si="1351"/>
        <v>31.714285714285715</v>
      </c>
    </row>
    <row r="17200" spans="1:12" x14ac:dyDescent="0.25">
      <c r="A17200">
        <v>628</v>
      </c>
      <c r="B17200" t="s">
        <v>103</v>
      </c>
      <c r="C17200" s="1">
        <v>40401.583333333336</v>
      </c>
      <c r="D17200">
        <v>1</v>
      </c>
      <c r="E17200" t="s">
        <v>10</v>
      </c>
      <c r="F17200" t="s">
        <v>11</v>
      </c>
      <c r="G17200">
        <v>1</v>
      </c>
      <c r="H17200" t="str">
        <f t="shared" si="1350"/>
        <v>KD</v>
      </c>
      <c r="I17200" s="2">
        <f t="shared" si="1352"/>
        <v>2010</v>
      </c>
      <c r="J17200" s="2">
        <f t="shared" si="1353"/>
        <v>8</v>
      </c>
      <c r="K17200" t="str">
        <f t="shared" si="1354"/>
        <v>Waterjuffer</v>
      </c>
      <c r="L17200" s="25">
        <f t="shared" si="1351"/>
        <v>31.714285714285715</v>
      </c>
    </row>
    <row r="17201" spans="1:12" x14ac:dyDescent="0.25">
      <c r="A17201">
        <v>628</v>
      </c>
      <c r="B17201" t="s">
        <v>103</v>
      </c>
      <c r="C17201" s="1">
        <v>40401.583333333336</v>
      </c>
      <c r="D17201">
        <v>1</v>
      </c>
      <c r="E17201" t="s">
        <v>42</v>
      </c>
      <c r="F17201" t="s">
        <v>43</v>
      </c>
      <c r="G17201">
        <v>12</v>
      </c>
      <c r="H17201" t="str">
        <f t="shared" si="1350"/>
        <v>KD</v>
      </c>
      <c r="I17201" s="2">
        <f t="shared" si="1352"/>
        <v>2010</v>
      </c>
      <c r="J17201" s="2">
        <f t="shared" si="1353"/>
        <v>8</v>
      </c>
      <c r="K17201" t="str">
        <f t="shared" si="1354"/>
        <v>Korenbouten</v>
      </c>
      <c r="L17201" s="25">
        <f t="shared" si="1351"/>
        <v>31.714285714285715</v>
      </c>
    </row>
    <row r="17202" spans="1:12" x14ac:dyDescent="0.25">
      <c r="A17202">
        <v>628</v>
      </c>
      <c r="B17202" t="s">
        <v>103</v>
      </c>
      <c r="C17202" s="1">
        <v>40401.583333333336</v>
      </c>
      <c r="D17202">
        <v>1</v>
      </c>
      <c r="E17202" t="s">
        <v>14</v>
      </c>
      <c r="F17202" t="s">
        <v>15</v>
      </c>
      <c r="G17202">
        <v>2</v>
      </c>
      <c r="H17202" t="str">
        <f t="shared" si="1350"/>
        <v>KD</v>
      </c>
      <c r="I17202" s="2">
        <f t="shared" si="1352"/>
        <v>2010</v>
      </c>
      <c r="J17202" s="2">
        <f t="shared" si="1353"/>
        <v>8</v>
      </c>
      <c r="K17202" t="str">
        <f t="shared" si="1354"/>
        <v>Waterjuffer</v>
      </c>
      <c r="L17202" s="25">
        <f t="shared" si="1351"/>
        <v>31.714285714285715</v>
      </c>
    </row>
    <row r="17203" spans="1:12" x14ac:dyDescent="0.25">
      <c r="A17203">
        <v>628</v>
      </c>
      <c r="B17203" t="s">
        <v>103</v>
      </c>
      <c r="C17203" s="1">
        <v>40401.583333333336</v>
      </c>
      <c r="D17203">
        <v>2</v>
      </c>
      <c r="E17203" t="s">
        <v>32</v>
      </c>
      <c r="F17203" t="s">
        <v>33</v>
      </c>
      <c r="G17203">
        <v>2</v>
      </c>
      <c r="H17203" t="str">
        <f t="shared" si="1350"/>
        <v>KD</v>
      </c>
      <c r="I17203" s="2">
        <f t="shared" si="1352"/>
        <v>2010</v>
      </c>
      <c r="J17203" s="2">
        <f t="shared" si="1353"/>
        <v>8</v>
      </c>
      <c r="K17203" t="str">
        <f t="shared" si="1354"/>
        <v>Korenbouten</v>
      </c>
      <c r="L17203" s="25">
        <f t="shared" si="1351"/>
        <v>31.714285714285715</v>
      </c>
    </row>
    <row r="17204" spans="1:12" x14ac:dyDescent="0.25">
      <c r="A17204">
        <v>628</v>
      </c>
      <c r="B17204" t="s">
        <v>103</v>
      </c>
      <c r="C17204" s="1">
        <v>40401.583333333336</v>
      </c>
      <c r="D17204">
        <v>2</v>
      </c>
      <c r="E17204" t="s">
        <v>26</v>
      </c>
      <c r="F17204" t="s">
        <v>27</v>
      </c>
      <c r="G17204">
        <v>1</v>
      </c>
      <c r="H17204" t="str">
        <f t="shared" si="1350"/>
        <v>KD</v>
      </c>
      <c r="I17204" s="2">
        <f t="shared" si="1352"/>
        <v>2010</v>
      </c>
      <c r="J17204" s="2">
        <f t="shared" si="1353"/>
        <v>8</v>
      </c>
      <c r="K17204" t="str">
        <f t="shared" si="1354"/>
        <v>Glazenmakers</v>
      </c>
      <c r="L17204" s="25">
        <f t="shared" si="1351"/>
        <v>31.714285714285715</v>
      </c>
    </row>
    <row r="17205" spans="1:12" x14ac:dyDescent="0.25">
      <c r="A17205">
        <v>628</v>
      </c>
      <c r="B17205" t="s">
        <v>103</v>
      </c>
      <c r="C17205" s="1">
        <v>40401.583333333336</v>
      </c>
      <c r="D17205">
        <v>2</v>
      </c>
      <c r="E17205" t="s">
        <v>34</v>
      </c>
      <c r="F17205" t="s">
        <v>35</v>
      </c>
      <c r="G17205">
        <v>1</v>
      </c>
      <c r="H17205" t="str">
        <f t="shared" si="1350"/>
        <v>KD</v>
      </c>
      <c r="I17205" s="2">
        <f t="shared" si="1352"/>
        <v>2010</v>
      </c>
      <c r="J17205" s="2">
        <f t="shared" si="1353"/>
        <v>8</v>
      </c>
      <c r="K17205" t="str">
        <f t="shared" si="1354"/>
        <v>Pantserjuffers</v>
      </c>
      <c r="L17205" s="25">
        <f t="shared" si="1351"/>
        <v>31.714285714285715</v>
      </c>
    </row>
    <row r="17206" spans="1:12" x14ac:dyDescent="0.25">
      <c r="A17206">
        <v>628</v>
      </c>
      <c r="B17206" t="s">
        <v>103</v>
      </c>
      <c r="C17206" s="1">
        <v>40401.583333333336</v>
      </c>
      <c r="D17206">
        <v>2</v>
      </c>
      <c r="E17206" t="s">
        <v>14</v>
      </c>
      <c r="F17206" t="s">
        <v>15</v>
      </c>
      <c r="G17206">
        <v>1</v>
      </c>
      <c r="H17206" t="str">
        <f t="shared" si="1350"/>
        <v>KD</v>
      </c>
      <c r="I17206" s="2">
        <f t="shared" si="1352"/>
        <v>2010</v>
      </c>
      <c r="J17206" s="2">
        <f t="shared" si="1353"/>
        <v>8</v>
      </c>
      <c r="K17206" t="str">
        <f t="shared" si="1354"/>
        <v>Waterjuffer</v>
      </c>
      <c r="L17206" s="25">
        <f t="shared" si="1351"/>
        <v>31.714285714285715</v>
      </c>
    </row>
    <row r="17207" spans="1:12" x14ac:dyDescent="0.25">
      <c r="A17207">
        <v>628</v>
      </c>
      <c r="B17207" t="s">
        <v>103</v>
      </c>
      <c r="C17207" s="1">
        <v>40401.583333333336</v>
      </c>
      <c r="D17207">
        <v>4</v>
      </c>
      <c r="E17207" t="s">
        <v>26</v>
      </c>
      <c r="F17207" t="s">
        <v>27</v>
      </c>
      <c r="G17207">
        <v>2</v>
      </c>
      <c r="H17207" t="str">
        <f t="shared" si="1350"/>
        <v>KD</v>
      </c>
      <c r="I17207" s="2">
        <f t="shared" si="1352"/>
        <v>2010</v>
      </c>
      <c r="J17207" s="2">
        <f t="shared" si="1353"/>
        <v>8</v>
      </c>
      <c r="K17207" t="str">
        <f t="shared" si="1354"/>
        <v>Glazenmakers</v>
      </c>
      <c r="L17207" s="25">
        <f t="shared" si="1351"/>
        <v>31.714285714285715</v>
      </c>
    </row>
    <row r="17208" spans="1:12" x14ac:dyDescent="0.25">
      <c r="A17208">
        <v>628</v>
      </c>
      <c r="B17208" t="s">
        <v>103</v>
      </c>
      <c r="C17208" s="1">
        <v>40410.569444444445</v>
      </c>
      <c r="D17208">
        <v>1</v>
      </c>
      <c r="E17208" t="s">
        <v>34</v>
      </c>
      <c r="F17208" t="s">
        <v>35</v>
      </c>
      <c r="G17208">
        <v>2</v>
      </c>
      <c r="H17208" t="str">
        <f t="shared" si="1350"/>
        <v>KD</v>
      </c>
      <c r="I17208" s="2">
        <f t="shared" si="1352"/>
        <v>2010</v>
      </c>
      <c r="J17208" s="2">
        <f t="shared" si="1353"/>
        <v>8</v>
      </c>
      <c r="K17208" t="str">
        <f t="shared" si="1354"/>
        <v>Pantserjuffers</v>
      </c>
      <c r="L17208" s="25">
        <f t="shared" si="1351"/>
        <v>33</v>
      </c>
    </row>
    <row r="17209" spans="1:12" x14ac:dyDescent="0.25">
      <c r="A17209">
        <v>628</v>
      </c>
      <c r="B17209" t="s">
        <v>103</v>
      </c>
      <c r="C17209" s="1">
        <v>40410.569444444445</v>
      </c>
      <c r="D17209">
        <v>1</v>
      </c>
      <c r="E17209" t="s">
        <v>10</v>
      </c>
      <c r="F17209" t="s">
        <v>11</v>
      </c>
      <c r="G17209">
        <v>2</v>
      </c>
      <c r="H17209" t="str">
        <f t="shared" si="1350"/>
        <v>KD</v>
      </c>
      <c r="I17209" s="2">
        <f t="shared" si="1352"/>
        <v>2010</v>
      </c>
      <c r="J17209" s="2">
        <f t="shared" si="1353"/>
        <v>8</v>
      </c>
      <c r="K17209" t="str">
        <f t="shared" si="1354"/>
        <v>Waterjuffer</v>
      </c>
      <c r="L17209" s="25">
        <f t="shared" si="1351"/>
        <v>33</v>
      </c>
    </row>
    <row r="17210" spans="1:12" x14ac:dyDescent="0.25">
      <c r="A17210">
        <v>628</v>
      </c>
      <c r="B17210" t="s">
        <v>103</v>
      </c>
      <c r="C17210" s="1">
        <v>40410.569444444445</v>
      </c>
      <c r="D17210">
        <v>1</v>
      </c>
      <c r="E17210" t="s">
        <v>42</v>
      </c>
      <c r="F17210" t="s">
        <v>43</v>
      </c>
      <c r="G17210">
        <v>13</v>
      </c>
      <c r="H17210" t="str">
        <f t="shared" si="1350"/>
        <v>KD</v>
      </c>
      <c r="I17210" s="2">
        <f t="shared" si="1352"/>
        <v>2010</v>
      </c>
      <c r="J17210" s="2">
        <f t="shared" si="1353"/>
        <v>8</v>
      </c>
      <c r="K17210" t="str">
        <f t="shared" si="1354"/>
        <v>Korenbouten</v>
      </c>
      <c r="L17210" s="25">
        <f t="shared" si="1351"/>
        <v>33</v>
      </c>
    </row>
    <row r="17211" spans="1:12" x14ac:dyDescent="0.25">
      <c r="A17211">
        <v>628</v>
      </c>
      <c r="B17211" t="s">
        <v>103</v>
      </c>
      <c r="C17211" s="1">
        <v>40410.569444444445</v>
      </c>
      <c r="D17211">
        <v>2</v>
      </c>
      <c r="E17211" t="s">
        <v>34</v>
      </c>
      <c r="F17211" t="s">
        <v>35</v>
      </c>
      <c r="G17211">
        <v>2</v>
      </c>
      <c r="H17211" t="str">
        <f t="shared" si="1350"/>
        <v>KD</v>
      </c>
      <c r="I17211" s="2">
        <f t="shared" si="1352"/>
        <v>2010</v>
      </c>
      <c r="J17211" s="2">
        <f t="shared" si="1353"/>
        <v>8</v>
      </c>
      <c r="K17211" t="str">
        <f t="shared" si="1354"/>
        <v>Pantserjuffers</v>
      </c>
      <c r="L17211" s="25">
        <f t="shared" si="1351"/>
        <v>33</v>
      </c>
    </row>
    <row r="17212" spans="1:12" x14ac:dyDescent="0.25">
      <c r="A17212">
        <v>628</v>
      </c>
      <c r="B17212" t="s">
        <v>103</v>
      </c>
      <c r="C17212" s="1">
        <v>40410.569444444445</v>
      </c>
      <c r="D17212">
        <v>2</v>
      </c>
      <c r="E17212" t="s">
        <v>42</v>
      </c>
      <c r="F17212" t="s">
        <v>43</v>
      </c>
      <c r="G17212">
        <v>5</v>
      </c>
      <c r="H17212" t="str">
        <f t="shared" si="1350"/>
        <v>KD</v>
      </c>
      <c r="I17212" s="2">
        <f t="shared" si="1352"/>
        <v>2010</v>
      </c>
      <c r="J17212" s="2">
        <f t="shared" si="1353"/>
        <v>8</v>
      </c>
      <c r="K17212" t="str">
        <f t="shared" si="1354"/>
        <v>Korenbouten</v>
      </c>
      <c r="L17212" s="25">
        <f t="shared" si="1351"/>
        <v>33</v>
      </c>
    </row>
    <row r="17213" spans="1:12" x14ac:dyDescent="0.25">
      <c r="A17213">
        <v>628</v>
      </c>
      <c r="B17213" t="s">
        <v>103</v>
      </c>
      <c r="C17213" s="1">
        <v>40410.569444444445</v>
      </c>
      <c r="D17213">
        <v>4</v>
      </c>
      <c r="E17213" t="s">
        <v>36</v>
      </c>
      <c r="F17213" t="s">
        <v>37</v>
      </c>
      <c r="G17213">
        <v>4</v>
      </c>
      <c r="H17213" t="str">
        <f t="shared" si="1350"/>
        <v>KD</v>
      </c>
      <c r="I17213" s="2">
        <f t="shared" si="1352"/>
        <v>2010</v>
      </c>
      <c r="J17213" s="2">
        <f t="shared" si="1353"/>
        <v>8</v>
      </c>
      <c r="K17213" t="str">
        <f t="shared" si="1354"/>
        <v>Glazenmakers</v>
      </c>
      <c r="L17213" s="25">
        <f t="shared" si="1351"/>
        <v>33</v>
      </c>
    </row>
    <row r="17214" spans="1:12" x14ac:dyDescent="0.25">
      <c r="A17214">
        <v>628</v>
      </c>
      <c r="B17214" t="s">
        <v>103</v>
      </c>
      <c r="C17214" s="1">
        <v>40424.621527777781</v>
      </c>
      <c r="D17214">
        <v>1</v>
      </c>
      <c r="E17214" t="s">
        <v>8</v>
      </c>
      <c r="F17214" t="s">
        <v>9</v>
      </c>
      <c r="G17214">
        <v>1</v>
      </c>
      <c r="H17214" t="str">
        <f t="shared" si="1350"/>
        <v>KD</v>
      </c>
      <c r="I17214" s="2">
        <f t="shared" si="1352"/>
        <v>2010</v>
      </c>
      <c r="J17214" s="2">
        <f t="shared" si="1353"/>
        <v>9</v>
      </c>
      <c r="K17214" t="str">
        <f t="shared" si="1354"/>
        <v>Pantserjuffers</v>
      </c>
      <c r="L17214" s="25">
        <f t="shared" si="1351"/>
        <v>35</v>
      </c>
    </row>
    <row r="17215" spans="1:12" x14ac:dyDescent="0.25">
      <c r="A17215">
        <v>628</v>
      </c>
      <c r="B17215" t="s">
        <v>103</v>
      </c>
      <c r="C17215" s="1">
        <v>40424.621527777781</v>
      </c>
      <c r="D17215">
        <v>1</v>
      </c>
      <c r="E17215" t="s">
        <v>42</v>
      </c>
      <c r="F17215" t="s">
        <v>43</v>
      </c>
      <c r="G17215">
        <v>2</v>
      </c>
      <c r="H17215" t="str">
        <f t="shared" si="1350"/>
        <v>KD</v>
      </c>
      <c r="I17215" s="2">
        <f t="shared" si="1352"/>
        <v>2010</v>
      </c>
      <c r="J17215" s="2">
        <f t="shared" si="1353"/>
        <v>9</v>
      </c>
      <c r="K17215" t="str">
        <f t="shared" si="1354"/>
        <v>Korenbouten</v>
      </c>
      <c r="L17215" s="25">
        <f t="shared" si="1351"/>
        <v>35</v>
      </c>
    </row>
    <row r="17216" spans="1:12" x14ac:dyDescent="0.25">
      <c r="A17216">
        <v>628</v>
      </c>
      <c r="B17216" t="s">
        <v>103</v>
      </c>
      <c r="C17216" s="1">
        <v>40424.621527777781</v>
      </c>
      <c r="D17216">
        <v>2</v>
      </c>
      <c r="E17216" t="s">
        <v>34</v>
      </c>
      <c r="F17216" t="s">
        <v>35</v>
      </c>
      <c r="G17216">
        <v>1</v>
      </c>
      <c r="H17216" t="str">
        <f t="shared" si="1350"/>
        <v>KD</v>
      </c>
      <c r="I17216" s="2">
        <f t="shared" si="1352"/>
        <v>2010</v>
      </c>
      <c r="J17216" s="2">
        <f t="shared" si="1353"/>
        <v>9</v>
      </c>
      <c r="K17216" t="str">
        <f t="shared" si="1354"/>
        <v>Pantserjuffers</v>
      </c>
      <c r="L17216" s="25">
        <f t="shared" si="1351"/>
        <v>35</v>
      </c>
    </row>
    <row r="17217" spans="1:12" x14ac:dyDescent="0.25">
      <c r="A17217">
        <v>628</v>
      </c>
      <c r="B17217" t="s">
        <v>103</v>
      </c>
      <c r="C17217" s="1">
        <v>40424.621527777781</v>
      </c>
      <c r="D17217">
        <v>2</v>
      </c>
      <c r="E17217" t="s">
        <v>42</v>
      </c>
      <c r="F17217" t="s">
        <v>43</v>
      </c>
      <c r="G17217">
        <v>2</v>
      </c>
      <c r="H17217" t="str">
        <f t="shared" si="1350"/>
        <v>KD</v>
      </c>
      <c r="I17217" s="2">
        <f t="shared" si="1352"/>
        <v>2010</v>
      </c>
      <c r="J17217" s="2">
        <f t="shared" si="1353"/>
        <v>9</v>
      </c>
      <c r="K17217" t="str">
        <f t="shared" si="1354"/>
        <v>Korenbouten</v>
      </c>
      <c r="L17217" s="25">
        <f t="shared" si="1351"/>
        <v>35</v>
      </c>
    </row>
    <row r="17218" spans="1:12" x14ac:dyDescent="0.25">
      <c r="A17218">
        <v>628</v>
      </c>
      <c r="B17218" t="s">
        <v>103</v>
      </c>
      <c r="C17218" s="1">
        <v>40683.59375</v>
      </c>
      <c r="D17218">
        <v>1</v>
      </c>
      <c r="E17218" t="s">
        <v>10</v>
      </c>
      <c r="F17218" t="s">
        <v>11</v>
      </c>
      <c r="G17218">
        <v>2</v>
      </c>
      <c r="H17218" t="str">
        <f t="shared" ref="H17218:H17281" si="1355">VLOOKUP(A17218,$N$2:$O$51,2,FALSE)</f>
        <v>KD</v>
      </c>
      <c r="I17218" s="2">
        <f t="shared" si="1352"/>
        <v>2011</v>
      </c>
      <c r="J17218" s="2">
        <f t="shared" si="1353"/>
        <v>5</v>
      </c>
      <c r="K17218" t="str">
        <f t="shared" si="1354"/>
        <v>Waterjuffer</v>
      </c>
      <c r="L17218" s="25">
        <f t="shared" si="1351"/>
        <v>19.857142857142858</v>
      </c>
    </row>
    <row r="17219" spans="1:12" x14ac:dyDescent="0.25">
      <c r="A17219">
        <v>628</v>
      </c>
      <c r="B17219" t="s">
        <v>103</v>
      </c>
      <c r="C17219" s="1">
        <v>40683.59375</v>
      </c>
      <c r="D17219">
        <v>1</v>
      </c>
      <c r="E17219" t="s">
        <v>16</v>
      </c>
      <c r="F17219" t="s">
        <v>17</v>
      </c>
      <c r="G17219">
        <v>3</v>
      </c>
      <c r="H17219" t="str">
        <f t="shared" si="1355"/>
        <v>KD</v>
      </c>
      <c r="I17219" s="2">
        <f t="shared" si="1352"/>
        <v>2011</v>
      </c>
      <c r="J17219" s="2">
        <f t="shared" si="1353"/>
        <v>5</v>
      </c>
      <c r="K17219" t="str">
        <f t="shared" si="1354"/>
        <v>Waterjuffer</v>
      </c>
      <c r="L17219" s="25">
        <f t="shared" ref="L17219:L17282" si="1356">(ROUNDDOWN(C17219-DATE(I17219,1,1),0))/7</f>
        <v>19.857142857142858</v>
      </c>
    </row>
    <row r="17220" spans="1:12" x14ac:dyDescent="0.25">
      <c r="A17220">
        <v>628</v>
      </c>
      <c r="B17220" t="s">
        <v>103</v>
      </c>
      <c r="C17220" s="1">
        <v>40683.59375</v>
      </c>
      <c r="D17220">
        <v>1</v>
      </c>
      <c r="E17220" t="s">
        <v>22</v>
      </c>
      <c r="F17220" t="s">
        <v>23</v>
      </c>
      <c r="G17220">
        <v>1</v>
      </c>
      <c r="H17220" t="str">
        <f t="shared" si="1355"/>
        <v>KD</v>
      </c>
      <c r="I17220" s="2">
        <f t="shared" si="1352"/>
        <v>2011</v>
      </c>
      <c r="J17220" s="2">
        <f t="shared" si="1353"/>
        <v>5</v>
      </c>
      <c r="K17220" t="str">
        <f t="shared" si="1354"/>
        <v>Glazenmakers</v>
      </c>
      <c r="L17220" s="25">
        <f t="shared" si="1356"/>
        <v>19.857142857142858</v>
      </c>
    </row>
    <row r="17221" spans="1:12" x14ac:dyDescent="0.25">
      <c r="A17221">
        <v>628</v>
      </c>
      <c r="B17221" t="s">
        <v>103</v>
      </c>
      <c r="C17221" s="1">
        <v>40683.59375</v>
      </c>
      <c r="D17221">
        <v>1</v>
      </c>
      <c r="E17221" t="s">
        <v>28</v>
      </c>
      <c r="F17221" t="s">
        <v>29</v>
      </c>
      <c r="G17221">
        <v>2</v>
      </c>
      <c r="H17221" t="str">
        <f t="shared" si="1355"/>
        <v>KD</v>
      </c>
      <c r="I17221" s="2">
        <f t="shared" si="1352"/>
        <v>2011</v>
      </c>
      <c r="J17221" s="2">
        <f t="shared" si="1353"/>
        <v>5</v>
      </c>
      <c r="K17221" t="str">
        <f t="shared" si="1354"/>
        <v>Korenbouten</v>
      </c>
      <c r="L17221" s="25">
        <f t="shared" si="1356"/>
        <v>19.857142857142858</v>
      </c>
    </row>
    <row r="17222" spans="1:12" x14ac:dyDescent="0.25">
      <c r="A17222">
        <v>628</v>
      </c>
      <c r="B17222" t="s">
        <v>103</v>
      </c>
      <c r="C17222" s="1">
        <v>40683.59375</v>
      </c>
      <c r="D17222">
        <v>2</v>
      </c>
      <c r="E17222" t="s">
        <v>12</v>
      </c>
      <c r="F17222" t="s">
        <v>13</v>
      </c>
      <c r="G17222">
        <v>4</v>
      </c>
      <c r="H17222" t="str">
        <f t="shared" si="1355"/>
        <v>KD</v>
      </c>
      <c r="I17222" s="2">
        <f t="shared" si="1352"/>
        <v>2011</v>
      </c>
      <c r="J17222" s="2">
        <f t="shared" si="1353"/>
        <v>5</v>
      </c>
      <c r="K17222" t="str">
        <f t="shared" si="1354"/>
        <v>Waterjuffer</v>
      </c>
      <c r="L17222" s="25">
        <f t="shared" si="1356"/>
        <v>19.857142857142858</v>
      </c>
    </row>
    <row r="17223" spans="1:12" x14ac:dyDescent="0.25">
      <c r="A17223">
        <v>628</v>
      </c>
      <c r="B17223" t="s">
        <v>103</v>
      </c>
      <c r="C17223" s="1">
        <v>40683.59375</v>
      </c>
      <c r="D17223">
        <v>2</v>
      </c>
      <c r="E17223" t="s">
        <v>20</v>
      </c>
      <c r="F17223" t="s">
        <v>21</v>
      </c>
      <c r="G17223">
        <v>2</v>
      </c>
      <c r="H17223" t="str">
        <f t="shared" si="1355"/>
        <v>KD</v>
      </c>
      <c r="I17223" s="2">
        <f t="shared" si="1352"/>
        <v>2011</v>
      </c>
      <c r="J17223" s="2">
        <f t="shared" si="1353"/>
        <v>5</v>
      </c>
      <c r="K17223" t="str">
        <f t="shared" si="1354"/>
        <v>Waterjuffer</v>
      </c>
      <c r="L17223" s="25">
        <f t="shared" si="1356"/>
        <v>19.857142857142858</v>
      </c>
    </row>
    <row r="17224" spans="1:12" x14ac:dyDescent="0.25">
      <c r="A17224">
        <v>628</v>
      </c>
      <c r="B17224" t="s">
        <v>103</v>
      </c>
      <c r="C17224" s="1">
        <v>40683.59375</v>
      </c>
      <c r="D17224">
        <v>2</v>
      </c>
      <c r="E17224" t="s">
        <v>16</v>
      </c>
      <c r="F17224" t="s">
        <v>17</v>
      </c>
      <c r="G17224">
        <v>1</v>
      </c>
      <c r="H17224" t="str">
        <f t="shared" si="1355"/>
        <v>KD</v>
      </c>
      <c r="I17224" s="2">
        <f t="shared" si="1352"/>
        <v>2011</v>
      </c>
      <c r="J17224" s="2">
        <f t="shared" si="1353"/>
        <v>5</v>
      </c>
      <c r="K17224" t="str">
        <f t="shared" si="1354"/>
        <v>Waterjuffer</v>
      </c>
      <c r="L17224" s="25">
        <f t="shared" si="1356"/>
        <v>19.857142857142858</v>
      </c>
    </row>
    <row r="17225" spans="1:12" x14ac:dyDescent="0.25">
      <c r="A17225">
        <v>628</v>
      </c>
      <c r="B17225" t="s">
        <v>103</v>
      </c>
      <c r="C17225" s="1">
        <v>40683.59375</v>
      </c>
      <c r="D17225">
        <v>2</v>
      </c>
      <c r="E17225" t="s">
        <v>22</v>
      </c>
      <c r="F17225" t="s">
        <v>23</v>
      </c>
      <c r="G17225">
        <v>3</v>
      </c>
      <c r="H17225" t="str">
        <f t="shared" si="1355"/>
        <v>KD</v>
      </c>
      <c r="I17225" s="2">
        <f t="shared" si="1352"/>
        <v>2011</v>
      </c>
      <c r="J17225" s="2">
        <f t="shared" si="1353"/>
        <v>5</v>
      </c>
      <c r="K17225" t="str">
        <f t="shared" si="1354"/>
        <v>Glazenmakers</v>
      </c>
      <c r="L17225" s="25">
        <f t="shared" si="1356"/>
        <v>19.857142857142858</v>
      </c>
    </row>
    <row r="17226" spans="1:12" x14ac:dyDescent="0.25">
      <c r="A17226">
        <v>628</v>
      </c>
      <c r="B17226" t="s">
        <v>103</v>
      </c>
      <c r="C17226" s="1">
        <v>40683.59375</v>
      </c>
      <c r="D17226">
        <v>2</v>
      </c>
      <c r="E17226" t="s">
        <v>26</v>
      </c>
      <c r="F17226" t="s">
        <v>27</v>
      </c>
      <c r="G17226">
        <v>1</v>
      </c>
      <c r="H17226" t="str">
        <f t="shared" si="1355"/>
        <v>KD</v>
      </c>
      <c r="I17226" s="2">
        <f t="shared" si="1352"/>
        <v>2011</v>
      </c>
      <c r="J17226" s="2">
        <f t="shared" si="1353"/>
        <v>5</v>
      </c>
      <c r="K17226" t="str">
        <f t="shared" si="1354"/>
        <v>Glazenmakers</v>
      </c>
      <c r="L17226" s="25">
        <f t="shared" si="1356"/>
        <v>19.857142857142858</v>
      </c>
    </row>
    <row r="17227" spans="1:12" x14ac:dyDescent="0.25">
      <c r="A17227">
        <v>628</v>
      </c>
      <c r="B17227" t="s">
        <v>103</v>
      </c>
      <c r="C17227" s="1">
        <v>40683.59375</v>
      </c>
      <c r="D17227">
        <v>2</v>
      </c>
      <c r="E17227" t="s">
        <v>28</v>
      </c>
      <c r="F17227" t="s">
        <v>29</v>
      </c>
      <c r="G17227">
        <v>1</v>
      </c>
      <c r="H17227" t="str">
        <f t="shared" si="1355"/>
        <v>KD</v>
      </c>
      <c r="I17227" s="2">
        <f t="shared" si="1352"/>
        <v>2011</v>
      </c>
      <c r="J17227" s="2">
        <f t="shared" si="1353"/>
        <v>5</v>
      </c>
      <c r="K17227" t="str">
        <f t="shared" si="1354"/>
        <v>Korenbouten</v>
      </c>
      <c r="L17227" s="25">
        <f t="shared" si="1356"/>
        <v>19.857142857142858</v>
      </c>
    </row>
    <row r="17228" spans="1:12" x14ac:dyDescent="0.25">
      <c r="A17228">
        <v>628</v>
      </c>
      <c r="B17228" t="s">
        <v>103</v>
      </c>
      <c r="C17228" s="1">
        <v>40695.614583333336</v>
      </c>
      <c r="D17228">
        <v>1</v>
      </c>
      <c r="E17228" t="s">
        <v>10</v>
      </c>
      <c r="F17228" t="s">
        <v>11</v>
      </c>
      <c r="G17228">
        <v>1</v>
      </c>
      <c r="H17228" t="str">
        <f t="shared" si="1355"/>
        <v>KD</v>
      </c>
      <c r="I17228" s="2">
        <f t="shared" si="1352"/>
        <v>2011</v>
      </c>
      <c r="J17228" s="2">
        <f t="shared" si="1353"/>
        <v>6</v>
      </c>
      <c r="K17228" t="str">
        <f t="shared" si="1354"/>
        <v>Waterjuffer</v>
      </c>
      <c r="L17228" s="25">
        <f t="shared" si="1356"/>
        <v>21.571428571428573</v>
      </c>
    </row>
    <row r="17229" spans="1:12" x14ac:dyDescent="0.25">
      <c r="A17229">
        <v>628</v>
      </c>
      <c r="B17229" t="s">
        <v>103</v>
      </c>
      <c r="C17229" s="1">
        <v>40695.614583333336</v>
      </c>
      <c r="D17229">
        <v>1</v>
      </c>
      <c r="E17229" t="s">
        <v>14</v>
      </c>
      <c r="F17229" t="s">
        <v>15</v>
      </c>
      <c r="G17229">
        <v>2</v>
      </c>
      <c r="H17229" t="str">
        <f t="shared" si="1355"/>
        <v>KD</v>
      </c>
      <c r="I17229" s="2">
        <f t="shared" si="1352"/>
        <v>2011</v>
      </c>
      <c r="J17229" s="2">
        <f t="shared" si="1353"/>
        <v>6</v>
      </c>
      <c r="K17229" t="str">
        <f t="shared" si="1354"/>
        <v>Waterjuffer</v>
      </c>
      <c r="L17229" s="25">
        <f t="shared" si="1356"/>
        <v>21.571428571428573</v>
      </c>
    </row>
    <row r="17230" spans="1:12" x14ac:dyDescent="0.25">
      <c r="A17230">
        <v>628</v>
      </c>
      <c r="B17230" t="s">
        <v>103</v>
      </c>
      <c r="C17230" s="1">
        <v>40695.614583333336</v>
      </c>
      <c r="D17230">
        <v>1</v>
      </c>
      <c r="E17230" t="s">
        <v>22</v>
      </c>
      <c r="F17230" t="s">
        <v>23</v>
      </c>
      <c r="G17230">
        <v>1</v>
      </c>
      <c r="H17230" t="str">
        <f t="shared" si="1355"/>
        <v>KD</v>
      </c>
      <c r="I17230" s="2">
        <f t="shared" si="1352"/>
        <v>2011</v>
      </c>
      <c r="J17230" s="2">
        <f t="shared" si="1353"/>
        <v>6</v>
      </c>
      <c r="K17230" t="str">
        <f t="shared" si="1354"/>
        <v>Glazenmakers</v>
      </c>
      <c r="L17230" s="25">
        <f t="shared" si="1356"/>
        <v>21.571428571428573</v>
      </c>
    </row>
    <row r="17231" spans="1:12" x14ac:dyDescent="0.25">
      <c r="A17231">
        <v>628</v>
      </c>
      <c r="B17231" t="s">
        <v>103</v>
      </c>
      <c r="C17231" s="1">
        <v>40695.614583333336</v>
      </c>
      <c r="D17231">
        <v>1</v>
      </c>
      <c r="E17231" t="s">
        <v>26</v>
      </c>
      <c r="F17231" t="s">
        <v>27</v>
      </c>
      <c r="G17231">
        <v>2</v>
      </c>
      <c r="H17231" t="str">
        <f t="shared" si="1355"/>
        <v>KD</v>
      </c>
      <c r="I17231" s="2">
        <f t="shared" si="1352"/>
        <v>2011</v>
      </c>
      <c r="J17231" s="2">
        <f t="shared" si="1353"/>
        <v>6</v>
      </c>
      <c r="K17231" t="str">
        <f t="shared" si="1354"/>
        <v>Glazenmakers</v>
      </c>
      <c r="L17231" s="25">
        <f t="shared" si="1356"/>
        <v>21.571428571428573</v>
      </c>
    </row>
    <row r="17232" spans="1:12" x14ac:dyDescent="0.25">
      <c r="A17232">
        <v>628</v>
      </c>
      <c r="B17232" t="s">
        <v>103</v>
      </c>
      <c r="C17232" s="1">
        <v>40695.614583333336</v>
      </c>
      <c r="D17232">
        <v>1</v>
      </c>
      <c r="E17232" t="s">
        <v>28</v>
      </c>
      <c r="F17232" t="s">
        <v>29</v>
      </c>
      <c r="G17232">
        <v>9</v>
      </c>
      <c r="H17232" t="str">
        <f t="shared" si="1355"/>
        <v>KD</v>
      </c>
      <c r="I17232" s="2">
        <f t="shared" si="1352"/>
        <v>2011</v>
      </c>
      <c r="J17232" s="2">
        <f t="shared" si="1353"/>
        <v>6</v>
      </c>
      <c r="K17232" t="str">
        <f t="shared" si="1354"/>
        <v>Korenbouten</v>
      </c>
      <c r="L17232" s="25">
        <f t="shared" si="1356"/>
        <v>21.571428571428573</v>
      </c>
    </row>
    <row r="17233" spans="1:12" x14ac:dyDescent="0.25">
      <c r="A17233">
        <v>628</v>
      </c>
      <c r="B17233" t="s">
        <v>103</v>
      </c>
      <c r="C17233" s="1">
        <v>40695.614583333336</v>
      </c>
      <c r="D17233">
        <v>2</v>
      </c>
      <c r="E17233" t="s">
        <v>10</v>
      </c>
      <c r="F17233" t="s">
        <v>11</v>
      </c>
      <c r="G17233">
        <v>1</v>
      </c>
      <c r="H17233" t="str">
        <f t="shared" si="1355"/>
        <v>KD</v>
      </c>
      <c r="I17233" s="2">
        <f t="shared" si="1352"/>
        <v>2011</v>
      </c>
      <c r="J17233" s="2">
        <f t="shared" si="1353"/>
        <v>6</v>
      </c>
      <c r="K17233" t="str">
        <f t="shared" si="1354"/>
        <v>Waterjuffer</v>
      </c>
      <c r="L17233" s="25">
        <f t="shared" si="1356"/>
        <v>21.571428571428573</v>
      </c>
    </row>
    <row r="17234" spans="1:12" x14ac:dyDescent="0.25">
      <c r="A17234">
        <v>628</v>
      </c>
      <c r="B17234" t="s">
        <v>103</v>
      </c>
      <c r="C17234" s="1">
        <v>40695.614583333336</v>
      </c>
      <c r="D17234">
        <v>2</v>
      </c>
      <c r="E17234" t="s">
        <v>14</v>
      </c>
      <c r="F17234" t="s">
        <v>15</v>
      </c>
      <c r="G17234">
        <v>5</v>
      </c>
      <c r="H17234" t="str">
        <f t="shared" si="1355"/>
        <v>KD</v>
      </c>
      <c r="I17234" s="2">
        <f t="shared" si="1352"/>
        <v>2011</v>
      </c>
      <c r="J17234" s="2">
        <f t="shared" si="1353"/>
        <v>6</v>
      </c>
      <c r="K17234" t="str">
        <f t="shared" si="1354"/>
        <v>Waterjuffer</v>
      </c>
      <c r="L17234" s="25">
        <f t="shared" si="1356"/>
        <v>21.571428571428573</v>
      </c>
    </row>
    <row r="17235" spans="1:12" x14ac:dyDescent="0.25">
      <c r="A17235">
        <v>628</v>
      </c>
      <c r="B17235" t="s">
        <v>103</v>
      </c>
      <c r="C17235" s="1">
        <v>40695.614583333336</v>
      </c>
      <c r="D17235">
        <v>2</v>
      </c>
      <c r="E17235" t="s">
        <v>20</v>
      </c>
      <c r="F17235" t="s">
        <v>21</v>
      </c>
      <c r="G17235">
        <v>2</v>
      </c>
      <c r="H17235" t="str">
        <f t="shared" si="1355"/>
        <v>KD</v>
      </c>
      <c r="I17235" s="2">
        <f t="shared" si="1352"/>
        <v>2011</v>
      </c>
      <c r="J17235" s="2">
        <f t="shared" si="1353"/>
        <v>6</v>
      </c>
      <c r="K17235" t="str">
        <f t="shared" si="1354"/>
        <v>Waterjuffer</v>
      </c>
      <c r="L17235" s="25">
        <f t="shared" si="1356"/>
        <v>21.571428571428573</v>
      </c>
    </row>
    <row r="17236" spans="1:12" x14ac:dyDescent="0.25">
      <c r="A17236">
        <v>628</v>
      </c>
      <c r="B17236" t="s">
        <v>103</v>
      </c>
      <c r="C17236" s="1">
        <v>40695.614583333336</v>
      </c>
      <c r="D17236">
        <v>2</v>
      </c>
      <c r="E17236" t="s">
        <v>24</v>
      </c>
      <c r="F17236" t="s">
        <v>25</v>
      </c>
      <c r="G17236">
        <v>1</v>
      </c>
      <c r="H17236" t="str">
        <f t="shared" si="1355"/>
        <v>KD</v>
      </c>
      <c r="I17236" s="2">
        <f t="shared" si="1352"/>
        <v>2011</v>
      </c>
      <c r="J17236" s="2">
        <f t="shared" si="1353"/>
        <v>6</v>
      </c>
      <c r="K17236" t="str">
        <f t="shared" si="1354"/>
        <v>Glazenmakers</v>
      </c>
      <c r="L17236" s="25">
        <f t="shared" si="1356"/>
        <v>21.571428571428573</v>
      </c>
    </row>
    <row r="17237" spans="1:12" x14ac:dyDescent="0.25">
      <c r="A17237">
        <v>628</v>
      </c>
      <c r="B17237" t="s">
        <v>103</v>
      </c>
      <c r="C17237" s="1">
        <v>40695.614583333336</v>
      </c>
      <c r="D17237">
        <v>2</v>
      </c>
      <c r="E17237" t="s">
        <v>26</v>
      </c>
      <c r="F17237" t="s">
        <v>27</v>
      </c>
      <c r="G17237">
        <v>1</v>
      </c>
      <c r="H17237" t="str">
        <f t="shared" si="1355"/>
        <v>KD</v>
      </c>
      <c r="I17237" s="2">
        <f t="shared" si="1352"/>
        <v>2011</v>
      </c>
      <c r="J17237" s="2">
        <f t="shared" si="1353"/>
        <v>6</v>
      </c>
      <c r="K17237" t="str">
        <f t="shared" si="1354"/>
        <v>Glazenmakers</v>
      </c>
      <c r="L17237" s="25">
        <f t="shared" si="1356"/>
        <v>21.571428571428573</v>
      </c>
    </row>
    <row r="17238" spans="1:12" x14ac:dyDescent="0.25">
      <c r="A17238">
        <v>628</v>
      </c>
      <c r="B17238" t="s">
        <v>103</v>
      </c>
      <c r="C17238" s="1">
        <v>40695.614583333336</v>
      </c>
      <c r="D17238">
        <v>4</v>
      </c>
      <c r="E17238" t="s">
        <v>22</v>
      </c>
      <c r="F17238" t="s">
        <v>23</v>
      </c>
      <c r="G17238">
        <v>2</v>
      </c>
      <c r="H17238" t="str">
        <f t="shared" si="1355"/>
        <v>KD</v>
      </c>
      <c r="I17238" s="2">
        <f t="shared" ref="I17238:I17301" si="1357">YEAR(C17238)</f>
        <v>2011</v>
      </c>
      <c r="J17238" s="2">
        <f t="shared" ref="J17238:J17301" si="1358">MONTH(C17238)</f>
        <v>6</v>
      </c>
      <c r="K17238" t="str">
        <f t="shared" ref="K17238:K17301" si="1359">VLOOKUP(E17238,$Q$2:$R$100,2,FALSE)</f>
        <v>Glazenmakers</v>
      </c>
      <c r="L17238" s="25">
        <f t="shared" si="1356"/>
        <v>21.571428571428573</v>
      </c>
    </row>
    <row r="17239" spans="1:12" x14ac:dyDescent="0.25">
      <c r="A17239">
        <v>628</v>
      </c>
      <c r="B17239" t="s">
        <v>103</v>
      </c>
      <c r="C17239" s="1">
        <v>40695.614583333336</v>
      </c>
      <c r="D17239">
        <v>4</v>
      </c>
      <c r="E17239" t="s">
        <v>26</v>
      </c>
      <c r="F17239" t="s">
        <v>27</v>
      </c>
      <c r="G17239">
        <v>1</v>
      </c>
      <c r="H17239" t="str">
        <f t="shared" si="1355"/>
        <v>KD</v>
      </c>
      <c r="I17239" s="2">
        <f t="shared" si="1357"/>
        <v>2011</v>
      </c>
      <c r="J17239" s="2">
        <f t="shared" si="1358"/>
        <v>6</v>
      </c>
      <c r="K17239" t="str">
        <f t="shared" si="1359"/>
        <v>Glazenmakers</v>
      </c>
      <c r="L17239" s="25">
        <f t="shared" si="1356"/>
        <v>21.571428571428573</v>
      </c>
    </row>
    <row r="17240" spans="1:12" x14ac:dyDescent="0.25">
      <c r="A17240">
        <v>628</v>
      </c>
      <c r="B17240" t="s">
        <v>103</v>
      </c>
      <c r="C17240" s="1">
        <v>40718.635416666664</v>
      </c>
      <c r="D17240">
        <v>1</v>
      </c>
      <c r="E17240" t="s">
        <v>14</v>
      </c>
      <c r="F17240" t="s">
        <v>15</v>
      </c>
      <c r="G17240">
        <v>1</v>
      </c>
      <c r="H17240" t="str">
        <f t="shared" si="1355"/>
        <v>KD</v>
      </c>
      <c r="I17240" s="2">
        <f t="shared" si="1357"/>
        <v>2011</v>
      </c>
      <c r="J17240" s="2">
        <f t="shared" si="1358"/>
        <v>6</v>
      </c>
      <c r="K17240" t="str">
        <f t="shared" si="1359"/>
        <v>Waterjuffer</v>
      </c>
      <c r="L17240" s="25">
        <f t="shared" si="1356"/>
        <v>24.857142857142858</v>
      </c>
    </row>
    <row r="17241" spans="1:12" x14ac:dyDescent="0.25">
      <c r="A17241">
        <v>628</v>
      </c>
      <c r="B17241" t="s">
        <v>103</v>
      </c>
      <c r="C17241" s="1">
        <v>40718.635416666664</v>
      </c>
      <c r="D17241">
        <v>4</v>
      </c>
      <c r="E17241" t="s">
        <v>26</v>
      </c>
      <c r="F17241" t="s">
        <v>27</v>
      </c>
      <c r="G17241">
        <v>2</v>
      </c>
      <c r="H17241" t="str">
        <f t="shared" si="1355"/>
        <v>KD</v>
      </c>
      <c r="I17241" s="2">
        <f t="shared" si="1357"/>
        <v>2011</v>
      </c>
      <c r="J17241" s="2">
        <f t="shared" si="1358"/>
        <v>6</v>
      </c>
      <c r="K17241" t="str">
        <f t="shared" si="1359"/>
        <v>Glazenmakers</v>
      </c>
      <c r="L17241" s="25">
        <f t="shared" si="1356"/>
        <v>24.857142857142858</v>
      </c>
    </row>
    <row r="17242" spans="1:12" x14ac:dyDescent="0.25">
      <c r="A17242">
        <v>628</v>
      </c>
      <c r="B17242" t="s">
        <v>103</v>
      </c>
      <c r="C17242" s="1">
        <v>40727.503472222219</v>
      </c>
      <c r="D17242">
        <v>1</v>
      </c>
      <c r="E17242" t="s">
        <v>20</v>
      </c>
      <c r="F17242" t="s">
        <v>21</v>
      </c>
      <c r="G17242">
        <v>1</v>
      </c>
      <c r="H17242" t="str">
        <f t="shared" si="1355"/>
        <v>KD</v>
      </c>
      <c r="I17242" s="2">
        <f t="shared" si="1357"/>
        <v>2011</v>
      </c>
      <c r="J17242" s="2">
        <f t="shared" si="1358"/>
        <v>7</v>
      </c>
      <c r="K17242" t="str">
        <f t="shared" si="1359"/>
        <v>Waterjuffer</v>
      </c>
      <c r="L17242" s="25">
        <f t="shared" si="1356"/>
        <v>26.142857142857142</v>
      </c>
    </row>
    <row r="17243" spans="1:12" x14ac:dyDescent="0.25">
      <c r="A17243">
        <v>628</v>
      </c>
      <c r="B17243" t="s">
        <v>103</v>
      </c>
      <c r="C17243" s="1">
        <v>40727.503472222219</v>
      </c>
      <c r="D17243">
        <v>1</v>
      </c>
      <c r="E17243" t="s">
        <v>26</v>
      </c>
      <c r="F17243" t="s">
        <v>27</v>
      </c>
      <c r="G17243">
        <v>1</v>
      </c>
      <c r="H17243" t="str">
        <f t="shared" si="1355"/>
        <v>KD</v>
      </c>
      <c r="I17243" s="2">
        <f t="shared" si="1357"/>
        <v>2011</v>
      </c>
      <c r="J17243" s="2">
        <f t="shared" si="1358"/>
        <v>7</v>
      </c>
      <c r="K17243" t="str">
        <f t="shared" si="1359"/>
        <v>Glazenmakers</v>
      </c>
      <c r="L17243" s="25">
        <f t="shared" si="1356"/>
        <v>26.142857142857142</v>
      </c>
    </row>
    <row r="17244" spans="1:12" x14ac:dyDescent="0.25">
      <c r="A17244">
        <v>628</v>
      </c>
      <c r="B17244" t="s">
        <v>103</v>
      </c>
      <c r="C17244" s="1">
        <v>40727.503472222219</v>
      </c>
      <c r="D17244">
        <v>2</v>
      </c>
      <c r="E17244" t="s">
        <v>26</v>
      </c>
      <c r="F17244" t="s">
        <v>27</v>
      </c>
      <c r="G17244">
        <v>1</v>
      </c>
      <c r="H17244" t="str">
        <f t="shared" si="1355"/>
        <v>KD</v>
      </c>
      <c r="I17244" s="2">
        <f t="shared" si="1357"/>
        <v>2011</v>
      </c>
      <c r="J17244" s="2">
        <f t="shared" si="1358"/>
        <v>7</v>
      </c>
      <c r="K17244" t="str">
        <f t="shared" si="1359"/>
        <v>Glazenmakers</v>
      </c>
      <c r="L17244" s="25">
        <f t="shared" si="1356"/>
        <v>26.142857142857142</v>
      </c>
    </row>
    <row r="17245" spans="1:12" x14ac:dyDescent="0.25">
      <c r="A17245">
        <v>628</v>
      </c>
      <c r="B17245" t="s">
        <v>103</v>
      </c>
      <c r="C17245" s="1">
        <v>40744.520833333336</v>
      </c>
      <c r="D17245">
        <v>1</v>
      </c>
      <c r="E17245" t="s">
        <v>26</v>
      </c>
      <c r="F17245" t="s">
        <v>27</v>
      </c>
      <c r="G17245">
        <v>4</v>
      </c>
      <c r="H17245" t="str">
        <f t="shared" si="1355"/>
        <v>KD</v>
      </c>
      <c r="I17245" s="2">
        <f t="shared" si="1357"/>
        <v>2011</v>
      </c>
      <c r="J17245" s="2">
        <f t="shared" si="1358"/>
        <v>7</v>
      </c>
      <c r="K17245" t="str">
        <f t="shared" si="1359"/>
        <v>Glazenmakers</v>
      </c>
      <c r="L17245" s="25">
        <f t="shared" si="1356"/>
        <v>28.571428571428573</v>
      </c>
    </row>
    <row r="17246" spans="1:12" x14ac:dyDescent="0.25">
      <c r="A17246">
        <v>628</v>
      </c>
      <c r="B17246" t="s">
        <v>103</v>
      </c>
      <c r="C17246" s="1">
        <v>40744.520833333336</v>
      </c>
      <c r="D17246">
        <v>1</v>
      </c>
      <c r="E17246" t="s">
        <v>32</v>
      </c>
      <c r="F17246" t="s">
        <v>33</v>
      </c>
      <c r="G17246">
        <v>1</v>
      </c>
      <c r="H17246" t="str">
        <f t="shared" si="1355"/>
        <v>KD</v>
      </c>
      <c r="I17246" s="2">
        <f t="shared" si="1357"/>
        <v>2011</v>
      </c>
      <c r="J17246" s="2">
        <f t="shared" si="1358"/>
        <v>7</v>
      </c>
      <c r="K17246" t="str">
        <f t="shared" si="1359"/>
        <v>Korenbouten</v>
      </c>
      <c r="L17246" s="25">
        <f t="shared" si="1356"/>
        <v>28.571428571428573</v>
      </c>
    </row>
    <row r="17247" spans="1:12" x14ac:dyDescent="0.25">
      <c r="A17247">
        <v>628</v>
      </c>
      <c r="B17247" t="s">
        <v>103</v>
      </c>
      <c r="C17247" s="1">
        <v>40744.520833333336</v>
      </c>
      <c r="D17247">
        <v>2</v>
      </c>
      <c r="E17247" t="s">
        <v>14</v>
      </c>
      <c r="F17247" t="s">
        <v>15</v>
      </c>
      <c r="G17247">
        <v>3</v>
      </c>
      <c r="H17247" t="str">
        <f t="shared" si="1355"/>
        <v>KD</v>
      </c>
      <c r="I17247" s="2">
        <f t="shared" si="1357"/>
        <v>2011</v>
      </c>
      <c r="J17247" s="2">
        <f t="shared" si="1358"/>
        <v>7</v>
      </c>
      <c r="K17247" t="str">
        <f t="shared" si="1359"/>
        <v>Waterjuffer</v>
      </c>
      <c r="L17247" s="25">
        <f t="shared" si="1356"/>
        <v>28.571428571428573</v>
      </c>
    </row>
    <row r="17248" spans="1:12" x14ac:dyDescent="0.25">
      <c r="A17248">
        <v>628</v>
      </c>
      <c r="B17248" t="s">
        <v>103</v>
      </c>
      <c r="C17248" s="1">
        <v>40744.520833333336</v>
      </c>
      <c r="D17248">
        <v>2</v>
      </c>
      <c r="E17248" t="s">
        <v>26</v>
      </c>
      <c r="F17248" t="s">
        <v>27</v>
      </c>
      <c r="G17248">
        <v>2</v>
      </c>
      <c r="H17248" t="str">
        <f t="shared" si="1355"/>
        <v>KD</v>
      </c>
      <c r="I17248" s="2">
        <f t="shared" si="1357"/>
        <v>2011</v>
      </c>
      <c r="J17248" s="2">
        <f t="shared" si="1358"/>
        <v>7</v>
      </c>
      <c r="K17248" t="str">
        <f t="shared" si="1359"/>
        <v>Glazenmakers</v>
      </c>
      <c r="L17248" s="25">
        <f t="shared" si="1356"/>
        <v>28.571428571428573</v>
      </c>
    </row>
    <row r="17249" spans="1:12" x14ac:dyDescent="0.25">
      <c r="A17249">
        <v>628</v>
      </c>
      <c r="B17249" t="s">
        <v>103</v>
      </c>
      <c r="C17249" s="1">
        <v>40744.520833333336</v>
      </c>
      <c r="D17249">
        <v>2</v>
      </c>
      <c r="E17249" t="s">
        <v>32</v>
      </c>
      <c r="F17249" t="s">
        <v>33</v>
      </c>
      <c r="G17249">
        <v>1</v>
      </c>
      <c r="H17249" t="str">
        <f t="shared" si="1355"/>
        <v>KD</v>
      </c>
      <c r="I17249" s="2">
        <f t="shared" si="1357"/>
        <v>2011</v>
      </c>
      <c r="J17249" s="2">
        <f t="shared" si="1358"/>
        <v>7</v>
      </c>
      <c r="K17249" t="str">
        <f t="shared" si="1359"/>
        <v>Korenbouten</v>
      </c>
      <c r="L17249" s="25">
        <f t="shared" si="1356"/>
        <v>28.571428571428573</v>
      </c>
    </row>
    <row r="17250" spans="1:12" x14ac:dyDescent="0.25">
      <c r="A17250">
        <v>628</v>
      </c>
      <c r="B17250" t="s">
        <v>103</v>
      </c>
      <c r="C17250" s="1">
        <v>40751.569444444445</v>
      </c>
      <c r="D17250">
        <v>1</v>
      </c>
      <c r="E17250" t="s">
        <v>14</v>
      </c>
      <c r="F17250" t="s">
        <v>15</v>
      </c>
      <c r="G17250">
        <v>1</v>
      </c>
      <c r="H17250" t="str">
        <f t="shared" si="1355"/>
        <v>KD</v>
      </c>
      <c r="I17250" s="2">
        <f t="shared" si="1357"/>
        <v>2011</v>
      </c>
      <c r="J17250" s="2">
        <f t="shared" si="1358"/>
        <v>7</v>
      </c>
      <c r="K17250" t="str">
        <f t="shared" si="1359"/>
        <v>Waterjuffer</v>
      </c>
      <c r="L17250" s="25">
        <f t="shared" si="1356"/>
        <v>29.571428571428573</v>
      </c>
    </row>
    <row r="17251" spans="1:12" x14ac:dyDescent="0.25">
      <c r="A17251">
        <v>628</v>
      </c>
      <c r="B17251" t="s">
        <v>103</v>
      </c>
      <c r="C17251" s="1">
        <v>40751.569444444445</v>
      </c>
      <c r="D17251">
        <v>1</v>
      </c>
      <c r="E17251" t="s">
        <v>32</v>
      </c>
      <c r="F17251" t="s">
        <v>33</v>
      </c>
      <c r="G17251">
        <v>3</v>
      </c>
      <c r="H17251" t="str">
        <f t="shared" si="1355"/>
        <v>KD</v>
      </c>
      <c r="I17251" s="2">
        <f t="shared" si="1357"/>
        <v>2011</v>
      </c>
      <c r="J17251" s="2">
        <f t="shared" si="1358"/>
        <v>7</v>
      </c>
      <c r="K17251" t="str">
        <f t="shared" si="1359"/>
        <v>Korenbouten</v>
      </c>
      <c r="L17251" s="25">
        <f t="shared" si="1356"/>
        <v>29.571428571428573</v>
      </c>
    </row>
    <row r="17252" spans="1:12" x14ac:dyDescent="0.25">
      <c r="A17252">
        <v>628</v>
      </c>
      <c r="B17252" t="s">
        <v>103</v>
      </c>
      <c r="C17252" s="1">
        <v>40751.569444444445</v>
      </c>
      <c r="D17252">
        <v>2</v>
      </c>
      <c r="E17252" t="s">
        <v>36</v>
      </c>
      <c r="F17252" t="s">
        <v>37</v>
      </c>
      <c r="G17252">
        <v>2</v>
      </c>
      <c r="H17252" t="str">
        <f t="shared" si="1355"/>
        <v>KD</v>
      </c>
      <c r="I17252" s="2">
        <f t="shared" si="1357"/>
        <v>2011</v>
      </c>
      <c r="J17252" s="2">
        <f t="shared" si="1358"/>
        <v>7</v>
      </c>
      <c r="K17252" t="str">
        <f t="shared" si="1359"/>
        <v>Glazenmakers</v>
      </c>
      <c r="L17252" s="25">
        <f t="shared" si="1356"/>
        <v>29.571428571428573</v>
      </c>
    </row>
    <row r="17253" spans="1:12" x14ac:dyDescent="0.25">
      <c r="A17253">
        <v>628</v>
      </c>
      <c r="B17253" t="s">
        <v>103</v>
      </c>
      <c r="C17253" s="1">
        <v>40751.569444444445</v>
      </c>
      <c r="D17253">
        <v>4</v>
      </c>
      <c r="E17253" t="s">
        <v>26</v>
      </c>
      <c r="F17253" t="s">
        <v>27</v>
      </c>
      <c r="G17253">
        <v>2</v>
      </c>
      <c r="H17253" t="str">
        <f t="shared" si="1355"/>
        <v>KD</v>
      </c>
      <c r="I17253" s="2">
        <f t="shared" si="1357"/>
        <v>2011</v>
      </c>
      <c r="J17253" s="2">
        <f t="shared" si="1358"/>
        <v>7</v>
      </c>
      <c r="K17253" t="str">
        <f t="shared" si="1359"/>
        <v>Glazenmakers</v>
      </c>
      <c r="L17253" s="25">
        <f t="shared" si="1356"/>
        <v>29.571428571428573</v>
      </c>
    </row>
    <row r="17254" spans="1:12" x14ac:dyDescent="0.25">
      <c r="A17254">
        <v>628</v>
      </c>
      <c r="B17254" t="s">
        <v>103</v>
      </c>
      <c r="C17254" s="1">
        <v>40760.548611111109</v>
      </c>
      <c r="D17254">
        <v>1</v>
      </c>
      <c r="E17254" t="s">
        <v>10</v>
      </c>
      <c r="F17254" t="s">
        <v>11</v>
      </c>
      <c r="G17254">
        <v>1</v>
      </c>
      <c r="H17254" t="str">
        <f t="shared" si="1355"/>
        <v>KD</v>
      </c>
      <c r="I17254" s="2">
        <f t="shared" si="1357"/>
        <v>2011</v>
      </c>
      <c r="J17254" s="2">
        <f t="shared" si="1358"/>
        <v>8</v>
      </c>
      <c r="K17254" t="str">
        <f t="shared" si="1359"/>
        <v>Waterjuffer</v>
      </c>
      <c r="L17254" s="25">
        <f t="shared" si="1356"/>
        <v>30.857142857142858</v>
      </c>
    </row>
    <row r="17255" spans="1:12" x14ac:dyDescent="0.25">
      <c r="A17255">
        <v>628</v>
      </c>
      <c r="B17255" t="s">
        <v>103</v>
      </c>
      <c r="C17255" s="1">
        <v>40760.548611111109</v>
      </c>
      <c r="D17255">
        <v>1</v>
      </c>
      <c r="E17255" t="s">
        <v>14</v>
      </c>
      <c r="F17255" t="s">
        <v>15</v>
      </c>
      <c r="G17255">
        <v>2</v>
      </c>
      <c r="H17255" t="str">
        <f t="shared" si="1355"/>
        <v>KD</v>
      </c>
      <c r="I17255" s="2">
        <f t="shared" si="1357"/>
        <v>2011</v>
      </c>
      <c r="J17255" s="2">
        <f t="shared" si="1358"/>
        <v>8</v>
      </c>
      <c r="K17255" t="str">
        <f t="shared" si="1359"/>
        <v>Waterjuffer</v>
      </c>
      <c r="L17255" s="25">
        <f t="shared" si="1356"/>
        <v>30.857142857142858</v>
      </c>
    </row>
    <row r="17256" spans="1:12" x14ac:dyDescent="0.25">
      <c r="A17256">
        <v>628</v>
      </c>
      <c r="B17256" t="s">
        <v>103</v>
      </c>
      <c r="C17256" s="1">
        <v>40760.548611111109</v>
      </c>
      <c r="D17256">
        <v>1</v>
      </c>
      <c r="E17256" t="s">
        <v>26</v>
      </c>
      <c r="F17256" t="s">
        <v>27</v>
      </c>
      <c r="G17256">
        <v>1</v>
      </c>
      <c r="H17256" t="str">
        <f t="shared" si="1355"/>
        <v>KD</v>
      </c>
      <c r="I17256" s="2">
        <f t="shared" si="1357"/>
        <v>2011</v>
      </c>
      <c r="J17256" s="2">
        <f t="shared" si="1358"/>
        <v>8</v>
      </c>
      <c r="K17256" t="str">
        <f t="shared" si="1359"/>
        <v>Glazenmakers</v>
      </c>
      <c r="L17256" s="25">
        <f t="shared" si="1356"/>
        <v>30.857142857142858</v>
      </c>
    </row>
    <row r="17257" spans="1:12" x14ac:dyDescent="0.25">
      <c r="A17257">
        <v>628</v>
      </c>
      <c r="B17257" t="s">
        <v>103</v>
      </c>
      <c r="C17257" s="1">
        <v>40760.548611111109</v>
      </c>
      <c r="D17257">
        <v>1</v>
      </c>
      <c r="E17257" t="s">
        <v>42</v>
      </c>
      <c r="F17257" t="s">
        <v>43</v>
      </c>
      <c r="G17257">
        <v>1</v>
      </c>
      <c r="H17257" t="str">
        <f t="shared" si="1355"/>
        <v>KD</v>
      </c>
      <c r="I17257" s="2">
        <f t="shared" si="1357"/>
        <v>2011</v>
      </c>
      <c r="J17257" s="2">
        <f t="shared" si="1358"/>
        <v>8</v>
      </c>
      <c r="K17257" t="str">
        <f t="shared" si="1359"/>
        <v>Korenbouten</v>
      </c>
      <c r="L17257" s="25">
        <f t="shared" si="1356"/>
        <v>30.857142857142858</v>
      </c>
    </row>
    <row r="17258" spans="1:12" x14ac:dyDescent="0.25">
      <c r="A17258">
        <v>628</v>
      </c>
      <c r="B17258" t="s">
        <v>103</v>
      </c>
      <c r="C17258" s="1">
        <v>40760.548611111109</v>
      </c>
      <c r="D17258">
        <v>2</v>
      </c>
      <c r="E17258" t="s">
        <v>34</v>
      </c>
      <c r="F17258" t="s">
        <v>35</v>
      </c>
      <c r="G17258">
        <v>1</v>
      </c>
      <c r="H17258" t="str">
        <f t="shared" si="1355"/>
        <v>KD</v>
      </c>
      <c r="I17258" s="2">
        <f t="shared" si="1357"/>
        <v>2011</v>
      </c>
      <c r="J17258" s="2">
        <f t="shared" si="1358"/>
        <v>8</v>
      </c>
      <c r="K17258" t="str">
        <f t="shared" si="1359"/>
        <v>Pantserjuffers</v>
      </c>
      <c r="L17258" s="25">
        <f t="shared" si="1356"/>
        <v>30.857142857142858</v>
      </c>
    </row>
    <row r="17259" spans="1:12" x14ac:dyDescent="0.25">
      <c r="A17259">
        <v>628</v>
      </c>
      <c r="B17259" t="s">
        <v>103</v>
      </c>
      <c r="C17259" s="1">
        <v>40760.548611111109</v>
      </c>
      <c r="D17259">
        <v>2</v>
      </c>
      <c r="E17259" t="s">
        <v>14</v>
      </c>
      <c r="F17259" t="s">
        <v>15</v>
      </c>
      <c r="G17259">
        <v>3</v>
      </c>
      <c r="H17259" t="str">
        <f t="shared" si="1355"/>
        <v>KD</v>
      </c>
      <c r="I17259" s="2">
        <f t="shared" si="1357"/>
        <v>2011</v>
      </c>
      <c r="J17259" s="2">
        <f t="shared" si="1358"/>
        <v>8</v>
      </c>
      <c r="K17259" t="str">
        <f t="shared" si="1359"/>
        <v>Waterjuffer</v>
      </c>
      <c r="L17259" s="25">
        <f t="shared" si="1356"/>
        <v>30.857142857142858</v>
      </c>
    </row>
    <row r="17260" spans="1:12" x14ac:dyDescent="0.25">
      <c r="A17260">
        <v>628</v>
      </c>
      <c r="B17260" t="s">
        <v>103</v>
      </c>
      <c r="C17260" s="1">
        <v>40760.548611111109</v>
      </c>
      <c r="D17260">
        <v>2</v>
      </c>
      <c r="E17260" t="s">
        <v>42</v>
      </c>
      <c r="F17260" t="s">
        <v>43</v>
      </c>
      <c r="G17260">
        <v>2</v>
      </c>
      <c r="H17260" t="str">
        <f t="shared" si="1355"/>
        <v>KD</v>
      </c>
      <c r="I17260" s="2">
        <f t="shared" si="1357"/>
        <v>2011</v>
      </c>
      <c r="J17260" s="2">
        <f t="shared" si="1358"/>
        <v>8</v>
      </c>
      <c r="K17260" t="str">
        <f t="shared" si="1359"/>
        <v>Korenbouten</v>
      </c>
      <c r="L17260" s="25">
        <f t="shared" si="1356"/>
        <v>30.857142857142858</v>
      </c>
    </row>
    <row r="17261" spans="1:12" x14ac:dyDescent="0.25">
      <c r="A17261">
        <v>628</v>
      </c>
      <c r="B17261" t="s">
        <v>103</v>
      </c>
      <c r="C17261" s="1">
        <v>40760.548611111109</v>
      </c>
      <c r="D17261">
        <v>4</v>
      </c>
      <c r="E17261" t="s">
        <v>26</v>
      </c>
      <c r="F17261" t="s">
        <v>27</v>
      </c>
      <c r="G17261">
        <v>1</v>
      </c>
      <c r="H17261" t="str">
        <f t="shared" si="1355"/>
        <v>KD</v>
      </c>
      <c r="I17261" s="2">
        <f t="shared" si="1357"/>
        <v>2011</v>
      </c>
      <c r="J17261" s="2">
        <f t="shared" si="1358"/>
        <v>8</v>
      </c>
      <c r="K17261" t="str">
        <f t="shared" si="1359"/>
        <v>Glazenmakers</v>
      </c>
      <c r="L17261" s="25">
        <f t="shared" si="1356"/>
        <v>30.857142857142858</v>
      </c>
    </row>
    <row r="17262" spans="1:12" x14ac:dyDescent="0.25">
      <c r="A17262">
        <v>628</v>
      </c>
      <c r="B17262" t="s">
        <v>103</v>
      </c>
      <c r="C17262" s="1">
        <v>40777.527777777781</v>
      </c>
      <c r="D17262">
        <v>1</v>
      </c>
      <c r="E17262" t="s">
        <v>42</v>
      </c>
      <c r="F17262" t="s">
        <v>43</v>
      </c>
      <c r="G17262">
        <v>7</v>
      </c>
      <c r="H17262" t="str">
        <f t="shared" si="1355"/>
        <v>KD</v>
      </c>
      <c r="I17262" s="2">
        <f t="shared" si="1357"/>
        <v>2011</v>
      </c>
      <c r="J17262" s="2">
        <f t="shared" si="1358"/>
        <v>8</v>
      </c>
      <c r="K17262" t="str">
        <f t="shared" si="1359"/>
        <v>Korenbouten</v>
      </c>
      <c r="L17262" s="25">
        <f t="shared" si="1356"/>
        <v>33.285714285714285</v>
      </c>
    </row>
    <row r="17263" spans="1:12" x14ac:dyDescent="0.25">
      <c r="A17263">
        <v>628</v>
      </c>
      <c r="B17263" t="s">
        <v>103</v>
      </c>
      <c r="C17263" s="1">
        <v>40777.527777777781</v>
      </c>
      <c r="D17263">
        <v>2</v>
      </c>
      <c r="E17263" t="s">
        <v>34</v>
      </c>
      <c r="F17263" t="s">
        <v>35</v>
      </c>
      <c r="G17263">
        <v>1</v>
      </c>
      <c r="H17263" t="str">
        <f t="shared" si="1355"/>
        <v>KD</v>
      </c>
      <c r="I17263" s="2">
        <f t="shared" si="1357"/>
        <v>2011</v>
      </c>
      <c r="J17263" s="2">
        <f t="shared" si="1358"/>
        <v>8</v>
      </c>
      <c r="K17263" t="str">
        <f t="shared" si="1359"/>
        <v>Pantserjuffers</v>
      </c>
      <c r="L17263" s="25">
        <f t="shared" si="1356"/>
        <v>33.285714285714285</v>
      </c>
    </row>
    <row r="17264" spans="1:12" x14ac:dyDescent="0.25">
      <c r="A17264">
        <v>628</v>
      </c>
      <c r="B17264" t="s">
        <v>103</v>
      </c>
      <c r="C17264" s="1">
        <v>40777.527777777781</v>
      </c>
      <c r="D17264">
        <v>2</v>
      </c>
      <c r="E17264" t="s">
        <v>26</v>
      </c>
      <c r="F17264" t="s">
        <v>27</v>
      </c>
      <c r="G17264">
        <v>1</v>
      </c>
      <c r="H17264" t="str">
        <f t="shared" si="1355"/>
        <v>KD</v>
      </c>
      <c r="I17264" s="2">
        <f t="shared" si="1357"/>
        <v>2011</v>
      </c>
      <c r="J17264" s="2">
        <f t="shared" si="1358"/>
        <v>8</v>
      </c>
      <c r="K17264" t="str">
        <f t="shared" si="1359"/>
        <v>Glazenmakers</v>
      </c>
      <c r="L17264" s="25">
        <f t="shared" si="1356"/>
        <v>33.285714285714285</v>
      </c>
    </row>
    <row r="17265" spans="1:12" x14ac:dyDescent="0.25">
      <c r="A17265">
        <v>628</v>
      </c>
      <c r="B17265" t="s">
        <v>103</v>
      </c>
      <c r="C17265" s="1">
        <v>40777.527777777781</v>
      </c>
      <c r="D17265">
        <v>2</v>
      </c>
      <c r="E17265" t="s">
        <v>42</v>
      </c>
      <c r="F17265" t="s">
        <v>43</v>
      </c>
      <c r="G17265">
        <v>15</v>
      </c>
      <c r="H17265" t="str">
        <f t="shared" si="1355"/>
        <v>KD</v>
      </c>
      <c r="I17265" s="2">
        <f t="shared" si="1357"/>
        <v>2011</v>
      </c>
      <c r="J17265" s="2">
        <f t="shared" si="1358"/>
        <v>8</v>
      </c>
      <c r="K17265" t="str">
        <f t="shared" si="1359"/>
        <v>Korenbouten</v>
      </c>
      <c r="L17265" s="25">
        <f t="shared" si="1356"/>
        <v>33.285714285714285</v>
      </c>
    </row>
    <row r="17266" spans="1:12" x14ac:dyDescent="0.25">
      <c r="A17266">
        <v>628</v>
      </c>
      <c r="B17266" t="s">
        <v>103</v>
      </c>
      <c r="C17266" s="1">
        <v>40802.458333333336</v>
      </c>
      <c r="D17266">
        <v>1</v>
      </c>
      <c r="E17266" t="s">
        <v>42</v>
      </c>
      <c r="F17266" t="s">
        <v>43</v>
      </c>
      <c r="G17266">
        <v>2</v>
      </c>
      <c r="H17266" t="str">
        <f t="shared" si="1355"/>
        <v>KD</v>
      </c>
      <c r="I17266" s="2">
        <f t="shared" si="1357"/>
        <v>2011</v>
      </c>
      <c r="J17266" s="2">
        <f t="shared" si="1358"/>
        <v>9</v>
      </c>
      <c r="K17266" t="str">
        <f t="shared" si="1359"/>
        <v>Korenbouten</v>
      </c>
      <c r="L17266" s="25">
        <f t="shared" si="1356"/>
        <v>36.857142857142854</v>
      </c>
    </row>
    <row r="17267" spans="1:12" x14ac:dyDescent="0.25">
      <c r="A17267">
        <v>628</v>
      </c>
      <c r="B17267" t="s">
        <v>103</v>
      </c>
      <c r="C17267" s="1">
        <v>40802.458333333336</v>
      </c>
      <c r="D17267">
        <v>2</v>
      </c>
      <c r="E17267" t="s">
        <v>32</v>
      </c>
      <c r="F17267" t="s">
        <v>33</v>
      </c>
      <c r="G17267">
        <v>1</v>
      </c>
      <c r="H17267" t="str">
        <f t="shared" si="1355"/>
        <v>KD</v>
      </c>
      <c r="I17267" s="2">
        <f t="shared" si="1357"/>
        <v>2011</v>
      </c>
      <c r="J17267" s="2">
        <f t="shared" si="1358"/>
        <v>9</v>
      </c>
      <c r="K17267" t="str">
        <f t="shared" si="1359"/>
        <v>Korenbouten</v>
      </c>
      <c r="L17267" s="25">
        <f t="shared" si="1356"/>
        <v>36.857142857142854</v>
      </c>
    </row>
    <row r="17268" spans="1:12" x14ac:dyDescent="0.25">
      <c r="A17268">
        <v>628</v>
      </c>
      <c r="B17268" t="s">
        <v>103</v>
      </c>
      <c r="C17268" s="1">
        <v>40816.559027777781</v>
      </c>
      <c r="D17268">
        <v>1</v>
      </c>
      <c r="E17268" t="s">
        <v>34</v>
      </c>
      <c r="F17268" t="s">
        <v>35</v>
      </c>
      <c r="G17268">
        <v>6</v>
      </c>
      <c r="H17268" t="str">
        <f t="shared" si="1355"/>
        <v>KD</v>
      </c>
      <c r="I17268" s="2">
        <f t="shared" si="1357"/>
        <v>2011</v>
      </c>
      <c r="J17268" s="2">
        <f t="shared" si="1358"/>
        <v>9</v>
      </c>
      <c r="K17268" t="str">
        <f t="shared" si="1359"/>
        <v>Pantserjuffers</v>
      </c>
      <c r="L17268" s="25">
        <f t="shared" si="1356"/>
        <v>38.857142857142854</v>
      </c>
    </row>
    <row r="17269" spans="1:12" x14ac:dyDescent="0.25">
      <c r="A17269">
        <v>628</v>
      </c>
      <c r="B17269" t="s">
        <v>103</v>
      </c>
      <c r="C17269" s="1">
        <v>40816.559027777781</v>
      </c>
      <c r="D17269">
        <v>1</v>
      </c>
      <c r="E17269" t="s">
        <v>36</v>
      </c>
      <c r="F17269" t="s">
        <v>37</v>
      </c>
      <c r="G17269">
        <v>1</v>
      </c>
      <c r="H17269" t="str">
        <f t="shared" si="1355"/>
        <v>KD</v>
      </c>
      <c r="I17269" s="2">
        <f t="shared" si="1357"/>
        <v>2011</v>
      </c>
      <c r="J17269" s="2">
        <f t="shared" si="1358"/>
        <v>9</v>
      </c>
      <c r="K17269" t="str">
        <f t="shared" si="1359"/>
        <v>Glazenmakers</v>
      </c>
      <c r="L17269" s="25">
        <f t="shared" si="1356"/>
        <v>38.857142857142854</v>
      </c>
    </row>
    <row r="17270" spans="1:12" x14ac:dyDescent="0.25">
      <c r="A17270">
        <v>628</v>
      </c>
      <c r="B17270" t="s">
        <v>103</v>
      </c>
      <c r="C17270" s="1">
        <v>40816.559027777781</v>
      </c>
      <c r="D17270">
        <v>1</v>
      </c>
      <c r="E17270" t="s">
        <v>32</v>
      </c>
      <c r="F17270" t="s">
        <v>33</v>
      </c>
      <c r="G17270">
        <v>27</v>
      </c>
      <c r="H17270" t="str">
        <f t="shared" si="1355"/>
        <v>KD</v>
      </c>
      <c r="I17270" s="2">
        <f t="shared" si="1357"/>
        <v>2011</v>
      </c>
      <c r="J17270" s="2">
        <f t="shared" si="1358"/>
        <v>9</v>
      </c>
      <c r="K17270" t="str">
        <f t="shared" si="1359"/>
        <v>Korenbouten</v>
      </c>
      <c r="L17270" s="25">
        <f t="shared" si="1356"/>
        <v>38.857142857142854</v>
      </c>
    </row>
    <row r="17271" spans="1:12" x14ac:dyDescent="0.25">
      <c r="A17271">
        <v>628</v>
      </c>
      <c r="B17271" t="s">
        <v>103</v>
      </c>
      <c r="C17271" s="1">
        <v>40816.559027777781</v>
      </c>
      <c r="D17271">
        <v>2</v>
      </c>
      <c r="E17271" t="s">
        <v>34</v>
      </c>
      <c r="F17271" t="s">
        <v>35</v>
      </c>
      <c r="G17271">
        <v>6</v>
      </c>
      <c r="H17271" t="str">
        <f t="shared" si="1355"/>
        <v>KD</v>
      </c>
      <c r="I17271" s="2">
        <f t="shared" si="1357"/>
        <v>2011</v>
      </c>
      <c r="J17271" s="2">
        <f t="shared" si="1358"/>
        <v>9</v>
      </c>
      <c r="K17271" t="str">
        <f t="shared" si="1359"/>
        <v>Pantserjuffers</v>
      </c>
      <c r="L17271" s="25">
        <f t="shared" si="1356"/>
        <v>38.857142857142854</v>
      </c>
    </row>
    <row r="17272" spans="1:12" x14ac:dyDescent="0.25">
      <c r="A17272">
        <v>628</v>
      </c>
      <c r="B17272" t="s">
        <v>103</v>
      </c>
      <c r="C17272" s="1">
        <v>40816.559027777781</v>
      </c>
      <c r="D17272">
        <v>2</v>
      </c>
      <c r="E17272" t="s">
        <v>36</v>
      </c>
      <c r="F17272" t="s">
        <v>37</v>
      </c>
      <c r="G17272">
        <v>2</v>
      </c>
      <c r="H17272" t="str">
        <f t="shared" si="1355"/>
        <v>KD</v>
      </c>
      <c r="I17272" s="2">
        <f t="shared" si="1357"/>
        <v>2011</v>
      </c>
      <c r="J17272" s="2">
        <f t="shared" si="1358"/>
        <v>9</v>
      </c>
      <c r="K17272" t="str">
        <f t="shared" si="1359"/>
        <v>Glazenmakers</v>
      </c>
      <c r="L17272" s="25">
        <f t="shared" si="1356"/>
        <v>38.857142857142854</v>
      </c>
    </row>
    <row r="17273" spans="1:12" x14ac:dyDescent="0.25">
      <c r="A17273">
        <v>628</v>
      </c>
      <c r="B17273" t="s">
        <v>103</v>
      </c>
      <c r="C17273" s="1">
        <v>40816.559027777781</v>
      </c>
      <c r="D17273">
        <v>2</v>
      </c>
      <c r="E17273" t="s">
        <v>32</v>
      </c>
      <c r="F17273" t="s">
        <v>33</v>
      </c>
      <c r="G17273">
        <v>17</v>
      </c>
      <c r="H17273" t="str">
        <f t="shared" si="1355"/>
        <v>KD</v>
      </c>
      <c r="I17273" s="2">
        <f t="shared" si="1357"/>
        <v>2011</v>
      </c>
      <c r="J17273" s="2">
        <f t="shared" si="1358"/>
        <v>9</v>
      </c>
      <c r="K17273" t="str">
        <f t="shared" si="1359"/>
        <v>Korenbouten</v>
      </c>
      <c r="L17273" s="25">
        <f t="shared" si="1356"/>
        <v>38.857142857142854</v>
      </c>
    </row>
    <row r="17274" spans="1:12" x14ac:dyDescent="0.25">
      <c r="A17274">
        <v>628</v>
      </c>
      <c r="B17274" t="s">
        <v>103</v>
      </c>
      <c r="C17274" s="1">
        <v>40816.559027777781</v>
      </c>
      <c r="D17274">
        <v>4</v>
      </c>
      <c r="E17274" t="s">
        <v>36</v>
      </c>
      <c r="F17274" t="s">
        <v>37</v>
      </c>
      <c r="G17274">
        <v>2</v>
      </c>
      <c r="H17274" t="str">
        <f t="shared" si="1355"/>
        <v>KD</v>
      </c>
      <c r="I17274" s="2">
        <f t="shared" si="1357"/>
        <v>2011</v>
      </c>
      <c r="J17274" s="2">
        <f t="shared" si="1358"/>
        <v>9</v>
      </c>
      <c r="K17274" t="str">
        <f t="shared" si="1359"/>
        <v>Glazenmakers</v>
      </c>
      <c r="L17274" s="25">
        <f t="shared" si="1356"/>
        <v>38.857142857142854</v>
      </c>
    </row>
    <row r="17275" spans="1:12" x14ac:dyDescent="0.25">
      <c r="A17275">
        <v>628</v>
      </c>
      <c r="B17275" t="s">
        <v>103</v>
      </c>
      <c r="C17275" s="1">
        <v>41051.628472222219</v>
      </c>
      <c r="D17275">
        <v>1</v>
      </c>
      <c r="E17275" t="s">
        <v>12</v>
      </c>
      <c r="F17275" t="s">
        <v>13</v>
      </c>
      <c r="G17275">
        <v>2</v>
      </c>
      <c r="H17275" t="str">
        <f t="shared" si="1355"/>
        <v>KD</v>
      </c>
      <c r="I17275" s="2">
        <f t="shared" si="1357"/>
        <v>2012</v>
      </c>
      <c r="J17275" s="2">
        <f t="shared" si="1358"/>
        <v>5</v>
      </c>
      <c r="K17275" t="str">
        <f t="shared" si="1359"/>
        <v>Waterjuffer</v>
      </c>
      <c r="L17275" s="25">
        <f t="shared" si="1356"/>
        <v>20.285714285714285</v>
      </c>
    </row>
    <row r="17276" spans="1:12" x14ac:dyDescent="0.25">
      <c r="A17276">
        <v>628</v>
      </c>
      <c r="B17276" t="s">
        <v>103</v>
      </c>
      <c r="C17276" s="1">
        <v>41051.628472222219</v>
      </c>
      <c r="D17276">
        <v>1</v>
      </c>
      <c r="E17276" t="s">
        <v>14</v>
      </c>
      <c r="F17276" t="s">
        <v>15</v>
      </c>
      <c r="G17276">
        <v>4</v>
      </c>
      <c r="H17276" t="str">
        <f t="shared" si="1355"/>
        <v>KD</v>
      </c>
      <c r="I17276" s="2">
        <f t="shared" si="1357"/>
        <v>2012</v>
      </c>
      <c r="J17276" s="2">
        <f t="shared" si="1358"/>
        <v>5</v>
      </c>
      <c r="K17276" t="str">
        <f t="shared" si="1359"/>
        <v>Waterjuffer</v>
      </c>
      <c r="L17276" s="25">
        <f t="shared" si="1356"/>
        <v>20.285714285714285</v>
      </c>
    </row>
    <row r="17277" spans="1:12" x14ac:dyDescent="0.25">
      <c r="A17277">
        <v>628</v>
      </c>
      <c r="B17277" t="s">
        <v>103</v>
      </c>
      <c r="C17277" s="1">
        <v>41051.628472222219</v>
      </c>
      <c r="D17277">
        <v>1</v>
      </c>
      <c r="E17277" t="s">
        <v>16</v>
      </c>
      <c r="F17277" t="s">
        <v>17</v>
      </c>
      <c r="G17277">
        <v>1</v>
      </c>
      <c r="H17277" t="str">
        <f t="shared" si="1355"/>
        <v>KD</v>
      </c>
      <c r="I17277" s="2">
        <f t="shared" si="1357"/>
        <v>2012</v>
      </c>
      <c r="J17277" s="2">
        <f t="shared" si="1358"/>
        <v>5</v>
      </c>
      <c r="K17277" t="str">
        <f t="shared" si="1359"/>
        <v>Waterjuffer</v>
      </c>
      <c r="L17277" s="25">
        <f t="shared" si="1356"/>
        <v>20.285714285714285</v>
      </c>
    </row>
    <row r="17278" spans="1:12" x14ac:dyDescent="0.25">
      <c r="A17278">
        <v>628</v>
      </c>
      <c r="B17278" t="s">
        <v>103</v>
      </c>
      <c r="C17278" s="1">
        <v>41051.628472222219</v>
      </c>
      <c r="D17278">
        <v>1</v>
      </c>
      <c r="E17278" t="s">
        <v>22</v>
      </c>
      <c r="F17278" t="s">
        <v>23</v>
      </c>
      <c r="G17278">
        <v>1</v>
      </c>
      <c r="H17278" t="str">
        <f t="shared" si="1355"/>
        <v>KD</v>
      </c>
      <c r="I17278" s="2">
        <f t="shared" si="1357"/>
        <v>2012</v>
      </c>
      <c r="J17278" s="2">
        <f t="shared" si="1358"/>
        <v>5</v>
      </c>
      <c r="K17278" t="str">
        <f t="shared" si="1359"/>
        <v>Glazenmakers</v>
      </c>
      <c r="L17278" s="25">
        <f t="shared" si="1356"/>
        <v>20.285714285714285</v>
      </c>
    </row>
    <row r="17279" spans="1:12" x14ac:dyDescent="0.25">
      <c r="A17279">
        <v>628</v>
      </c>
      <c r="B17279" t="s">
        <v>103</v>
      </c>
      <c r="C17279" s="1">
        <v>41051.628472222219</v>
      </c>
      <c r="D17279">
        <v>1</v>
      </c>
      <c r="E17279" t="s">
        <v>28</v>
      </c>
      <c r="F17279" t="s">
        <v>29</v>
      </c>
      <c r="G17279">
        <v>1</v>
      </c>
      <c r="H17279" t="str">
        <f t="shared" si="1355"/>
        <v>KD</v>
      </c>
      <c r="I17279" s="2">
        <f t="shared" si="1357"/>
        <v>2012</v>
      </c>
      <c r="J17279" s="2">
        <f t="shared" si="1358"/>
        <v>5</v>
      </c>
      <c r="K17279" t="str">
        <f t="shared" si="1359"/>
        <v>Korenbouten</v>
      </c>
      <c r="L17279" s="25">
        <f t="shared" si="1356"/>
        <v>20.285714285714285</v>
      </c>
    </row>
    <row r="17280" spans="1:12" x14ac:dyDescent="0.25">
      <c r="A17280">
        <v>628</v>
      </c>
      <c r="B17280" t="s">
        <v>103</v>
      </c>
      <c r="C17280" s="1">
        <v>41051.628472222219</v>
      </c>
      <c r="D17280">
        <v>2</v>
      </c>
      <c r="E17280" t="s">
        <v>12</v>
      </c>
      <c r="F17280" t="s">
        <v>13</v>
      </c>
      <c r="G17280">
        <v>16</v>
      </c>
      <c r="H17280" t="str">
        <f t="shared" si="1355"/>
        <v>KD</v>
      </c>
      <c r="I17280" s="2">
        <f t="shared" si="1357"/>
        <v>2012</v>
      </c>
      <c r="J17280" s="2">
        <f t="shared" si="1358"/>
        <v>5</v>
      </c>
      <c r="K17280" t="str">
        <f t="shared" si="1359"/>
        <v>Waterjuffer</v>
      </c>
      <c r="L17280" s="25">
        <f t="shared" si="1356"/>
        <v>20.285714285714285</v>
      </c>
    </row>
    <row r="17281" spans="1:12" x14ac:dyDescent="0.25">
      <c r="A17281">
        <v>628</v>
      </c>
      <c r="B17281" t="s">
        <v>103</v>
      </c>
      <c r="C17281" s="1">
        <v>41051.628472222219</v>
      </c>
      <c r="D17281">
        <v>2</v>
      </c>
      <c r="E17281" t="s">
        <v>16</v>
      </c>
      <c r="F17281" t="s">
        <v>17</v>
      </c>
      <c r="G17281">
        <v>10</v>
      </c>
      <c r="H17281" t="str">
        <f t="shared" si="1355"/>
        <v>KD</v>
      </c>
      <c r="I17281" s="2">
        <f t="shared" si="1357"/>
        <v>2012</v>
      </c>
      <c r="J17281" s="2">
        <f t="shared" si="1358"/>
        <v>5</v>
      </c>
      <c r="K17281" t="str">
        <f t="shared" si="1359"/>
        <v>Waterjuffer</v>
      </c>
      <c r="L17281" s="25">
        <f t="shared" si="1356"/>
        <v>20.285714285714285</v>
      </c>
    </row>
    <row r="17282" spans="1:12" x14ac:dyDescent="0.25">
      <c r="A17282">
        <v>628</v>
      </c>
      <c r="B17282" t="s">
        <v>103</v>
      </c>
      <c r="C17282" s="1">
        <v>41051.628472222219</v>
      </c>
      <c r="D17282">
        <v>2</v>
      </c>
      <c r="E17282" t="s">
        <v>22</v>
      </c>
      <c r="F17282" t="s">
        <v>23</v>
      </c>
      <c r="G17282">
        <v>1</v>
      </c>
      <c r="H17282" t="str">
        <f t="shared" ref="H17282:H17345" si="1360">VLOOKUP(A17282,$N$2:$O$51,2,FALSE)</f>
        <v>KD</v>
      </c>
      <c r="I17282" s="2">
        <f t="shared" si="1357"/>
        <v>2012</v>
      </c>
      <c r="J17282" s="2">
        <f t="shared" si="1358"/>
        <v>5</v>
      </c>
      <c r="K17282" t="str">
        <f t="shared" si="1359"/>
        <v>Glazenmakers</v>
      </c>
      <c r="L17282" s="25">
        <f t="shared" si="1356"/>
        <v>20.285714285714285</v>
      </c>
    </row>
    <row r="17283" spans="1:12" x14ac:dyDescent="0.25">
      <c r="A17283">
        <v>628</v>
      </c>
      <c r="B17283" t="s">
        <v>103</v>
      </c>
      <c r="C17283" s="1">
        <v>41051.628472222219</v>
      </c>
      <c r="D17283">
        <v>4</v>
      </c>
      <c r="E17283" t="s">
        <v>22</v>
      </c>
      <c r="F17283" t="s">
        <v>23</v>
      </c>
      <c r="G17283">
        <v>3</v>
      </c>
      <c r="H17283" t="str">
        <f t="shared" si="1360"/>
        <v>KD</v>
      </c>
      <c r="I17283" s="2">
        <f t="shared" si="1357"/>
        <v>2012</v>
      </c>
      <c r="J17283" s="2">
        <f t="shared" si="1358"/>
        <v>5</v>
      </c>
      <c r="K17283" t="str">
        <f t="shared" si="1359"/>
        <v>Glazenmakers</v>
      </c>
      <c r="L17283" s="25">
        <f t="shared" ref="L17283:L17346" si="1361">(ROUNDDOWN(C17283-DATE(I17283,1,1),0))/7</f>
        <v>20.285714285714285</v>
      </c>
    </row>
    <row r="17284" spans="1:12" x14ac:dyDescent="0.25">
      <c r="A17284">
        <v>628</v>
      </c>
      <c r="B17284" t="s">
        <v>103</v>
      </c>
      <c r="C17284" s="1">
        <v>41051.628472222219</v>
      </c>
      <c r="D17284">
        <v>4</v>
      </c>
      <c r="E17284" t="s">
        <v>28</v>
      </c>
      <c r="F17284" t="s">
        <v>29</v>
      </c>
      <c r="G17284">
        <v>3</v>
      </c>
      <c r="H17284" t="str">
        <f t="shared" si="1360"/>
        <v>KD</v>
      </c>
      <c r="I17284" s="2">
        <f t="shared" si="1357"/>
        <v>2012</v>
      </c>
      <c r="J17284" s="2">
        <f t="shared" si="1358"/>
        <v>5</v>
      </c>
      <c r="K17284" t="str">
        <f t="shared" si="1359"/>
        <v>Korenbouten</v>
      </c>
      <c r="L17284" s="25">
        <f t="shared" si="1361"/>
        <v>20.285714285714285</v>
      </c>
    </row>
    <row r="17285" spans="1:12" x14ac:dyDescent="0.25">
      <c r="A17285">
        <v>628</v>
      </c>
      <c r="B17285" t="s">
        <v>103</v>
      </c>
      <c r="C17285" s="1">
        <v>41068.576388888891</v>
      </c>
      <c r="D17285">
        <v>1</v>
      </c>
      <c r="E17285" t="s">
        <v>10</v>
      </c>
      <c r="F17285" t="s">
        <v>11</v>
      </c>
      <c r="G17285">
        <v>7</v>
      </c>
      <c r="H17285" t="str">
        <f t="shared" si="1360"/>
        <v>KD</v>
      </c>
      <c r="I17285" s="2">
        <f t="shared" si="1357"/>
        <v>2012</v>
      </c>
      <c r="J17285" s="2">
        <f t="shared" si="1358"/>
        <v>6</v>
      </c>
      <c r="K17285" t="str">
        <f t="shared" si="1359"/>
        <v>Waterjuffer</v>
      </c>
      <c r="L17285" s="25">
        <f t="shared" si="1361"/>
        <v>22.714285714285715</v>
      </c>
    </row>
    <row r="17286" spans="1:12" x14ac:dyDescent="0.25">
      <c r="A17286">
        <v>628</v>
      </c>
      <c r="B17286" t="s">
        <v>103</v>
      </c>
      <c r="C17286" s="1">
        <v>41068.576388888891</v>
      </c>
      <c r="D17286">
        <v>1</v>
      </c>
      <c r="E17286" t="s">
        <v>16</v>
      </c>
      <c r="F17286" t="s">
        <v>17</v>
      </c>
      <c r="G17286">
        <v>8</v>
      </c>
      <c r="H17286" t="str">
        <f t="shared" si="1360"/>
        <v>KD</v>
      </c>
      <c r="I17286" s="2">
        <f t="shared" si="1357"/>
        <v>2012</v>
      </c>
      <c r="J17286" s="2">
        <f t="shared" si="1358"/>
        <v>6</v>
      </c>
      <c r="K17286" t="str">
        <f t="shared" si="1359"/>
        <v>Waterjuffer</v>
      </c>
      <c r="L17286" s="25">
        <f t="shared" si="1361"/>
        <v>22.714285714285715</v>
      </c>
    </row>
    <row r="17287" spans="1:12" x14ac:dyDescent="0.25">
      <c r="A17287">
        <v>628</v>
      </c>
      <c r="B17287" t="s">
        <v>103</v>
      </c>
      <c r="C17287" s="1">
        <v>41068.576388888891</v>
      </c>
      <c r="D17287">
        <v>1</v>
      </c>
      <c r="E17287" t="s">
        <v>26</v>
      </c>
      <c r="F17287" t="s">
        <v>27</v>
      </c>
      <c r="G17287">
        <v>1</v>
      </c>
      <c r="H17287" t="str">
        <f t="shared" si="1360"/>
        <v>KD</v>
      </c>
      <c r="I17287" s="2">
        <f t="shared" si="1357"/>
        <v>2012</v>
      </c>
      <c r="J17287" s="2">
        <f t="shared" si="1358"/>
        <v>6</v>
      </c>
      <c r="K17287" t="str">
        <f t="shared" si="1359"/>
        <v>Glazenmakers</v>
      </c>
      <c r="L17287" s="25">
        <f t="shared" si="1361"/>
        <v>22.714285714285715</v>
      </c>
    </row>
    <row r="17288" spans="1:12" x14ac:dyDescent="0.25">
      <c r="A17288">
        <v>628</v>
      </c>
      <c r="B17288" t="s">
        <v>103</v>
      </c>
      <c r="C17288" s="1">
        <v>41068.576388888891</v>
      </c>
      <c r="D17288">
        <v>2</v>
      </c>
      <c r="E17288" t="s">
        <v>10</v>
      </c>
      <c r="F17288" t="s">
        <v>11</v>
      </c>
      <c r="G17288">
        <v>7</v>
      </c>
      <c r="H17288" t="str">
        <f t="shared" si="1360"/>
        <v>KD</v>
      </c>
      <c r="I17288" s="2">
        <f t="shared" si="1357"/>
        <v>2012</v>
      </c>
      <c r="J17288" s="2">
        <f t="shared" si="1358"/>
        <v>6</v>
      </c>
      <c r="K17288" t="str">
        <f t="shared" si="1359"/>
        <v>Waterjuffer</v>
      </c>
      <c r="L17288" s="25">
        <f t="shared" si="1361"/>
        <v>22.714285714285715</v>
      </c>
    </row>
    <row r="17289" spans="1:12" x14ac:dyDescent="0.25">
      <c r="A17289">
        <v>628</v>
      </c>
      <c r="B17289" t="s">
        <v>103</v>
      </c>
      <c r="C17289" s="1">
        <v>41068.576388888891</v>
      </c>
      <c r="D17289">
        <v>2</v>
      </c>
      <c r="E17289" t="s">
        <v>12</v>
      </c>
      <c r="F17289" t="s">
        <v>13</v>
      </c>
      <c r="G17289">
        <v>1</v>
      </c>
      <c r="H17289" t="str">
        <f t="shared" si="1360"/>
        <v>KD</v>
      </c>
      <c r="I17289" s="2">
        <f t="shared" si="1357"/>
        <v>2012</v>
      </c>
      <c r="J17289" s="2">
        <f t="shared" si="1358"/>
        <v>6</v>
      </c>
      <c r="K17289" t="str">
        <f t="shared" si="1359"/>
        <v>Waterjuffer</v>
      </c>
      <c r="L17289" s="25">
        <f t="shared" si="1361"/>
        <v>22.714285714285715</v>
      </c>
    </row>
    <row r="17290" spans="1:12" x14ac:dyDescent="0.25">
      <c r="A17290">
        <v>628</v>
      </c>
      <c r="B17290" t="s">
        <v>103</v>
      </c>
      <c r="C17290" s="1">
        <v>41068.576388888891</v>
      </c>
      <c r="D17290">
        <v>2</v>
      </c>
      <c r="E17290" t="s">
        <v>20</v>
      </c>
      <c r="F17290" t="s">
        <v>21</v>
      </c>
      <c r="G17290">
        <v>2</v>
      </c>
      <c r="H17290" t="str">
        <f t="shared" si="1360"/>
        <v>KD</v>
      </c>
      <c r="I17290" s="2">
        <f t="shared" si="1357"/>
        <v>2012</v>
      </c>
      <c r="J17290" s="2">
        <f t="shared" si="1358"/>
        <v>6</v>
      </c>
      <c r="K17290" t="str">
        <f t="shared" si="1359"/>
        <v>Waterjuffer</v>
      </c>
      <c r="L17290" s="25">
        <f t="shared" si="1361"/>
        <v>22.714285714285715</v>
      </c>
    </row>
    <row r="17291" spans="1:12" x14ac:dyDescent="0.25">
      <c r="A17291">
        <v>628</v>
      </c>
      <c r="B17291" t="s">
        <v>103</v>
      </c>
      <c r="C17291" s="1">
        <v>41068.576388888891</v>
      </c>
      <c r="D17291">
        <v>2</v>
      </c>
      <c r="E17291" t="s">
        <v>16</v>
      </c>
      <c r="F17291" t="s">
        <v>17</v>
      </c>
      <c r="G17291">
        <v>12</v>
      </c>
      <c r="H17291" t="str">
        <f t="shared" si="1360"/>
        <v>KD</v>
      </c>
      <c r="I17291" s="2">
        <f t="shared" si="1357"/>
        <v>2012</v>
      </c>
      <c r="J17291" s="2">
        <f t="shared" si="1358"/>
        <v>6</v>
      </c>
      <c r="K17291" t="str">
        <f t="shared" si="1359"/>
        <v>Waterjuffer</v>
      </c>
      <c r="L17291" s="25">
        <f t="shared" si="1361"/>
        <v>22.714285714285715</v>
      </c>
    </row>
    <row r="17292" spans="1:12" x14ac:dyDescent="0.25">
      <c r="A17292">
        <v>628</v>
      </c>
      <c r="B17292" t="s">
        <v>103</v>
      </c>
      <c r="C17292" s="1">
        <v>41068.576388888891</v>
      </c>
      <c r="D17292">
        <v>4</v>
      </c>
      <c r="E17292" t="s">
        <v>22</v>
      </c>
      <c r="F17292" t="s">
        <v>23</v>
      </c>
      <c r="G17292">
        <v>1</v>
      </c>
      <c r="H17292" t="str">
        <f t="shared" si="1360"/>
        <v>KD</v>
      </c>
      <c r="I17292" s="2">
        <f t="shared" si="1357"/>
        <v>2012</v>
      </c>
      <c r="J17292" s="2">
        <f t="shared" si="1358"/>
        <v>6</v>
      </c>
      <c r="K17292" t="str">
        <f t="shared" si="1359"/>
        <v>Glazenmakers</v>
      </c>
      <c r="L17292" s="25">
        <f t="shared" si="1361"/>
        <v>22.714285714285715</v>
      </c>
    </row>
    <row r="17293" spans="1:12" x14ac:dyDescent="0.25">
      <c r="A17293">
        <v>628</v>
      </c>
      <c r="B17293" t="s">
        <v>103</v>
      </c>
      <c r="C17293" s="1">
        <v>41068.576388888891</v>
      </c>
      <c r="D17293">
        <v>4</v>
      </c>
      <c r="E17293" t="s">
        <v>26</v>
      </c>
      <c r="F17293" t="s">
        <v>27</v>
      </c>
      <c r="G17293">
        <v>1</v>
      </c>
      <c r="H17293" t="str">
        <f t="shared" si="1360"/>
        <v>KD</v>
      </c>
      <c r="I17293" s="2">
        <f t="shared" si="1357"/>
        <v>2012</v>
      </c>
      <c r="J17293" s="2">
        <f t="shared" si="1358"/>
        <v>6</v>
      </c>
      <c r="K17293" t="str">
        <f t="shared" si="1359"/>
        <v>Glazenmakers</v>
      </c>
      <c r="L17293" s="25">
        <f t="shared" si="1361"/>
        <v>22.714285714285715</v>
      </c>
    </row>
    <row r="17294" spans="1:12" x14ac:dyDescent="0.25">
      <c r="A17294">
        <v>628</v>
      </c>
      <c r="B17294" t="s">
        <v>103</v>
      </c>
      <c r="C17294" s="1">
        <v>41079.59375</v>
      </c>
      <c r="D17294">
        <v>1</v>
      </c>
      <c r="E17294" t="s">
        <v>10</v>
      </c>
      <c r="F17294" t="s">
        <v>11</v>
      </c>
      <c r="G17294">
        <v>3</v>
      </c>
      <c r="H17294" t="str">
        <f t="shared" si="1360"/>
        <v>KD</v>
      </c>
      <c r="I17294" s="2">
        <f t="shared" si="1357"/>
        <v>2012</v>
      </c>
      <c r="J17294" s="2">
        <f t="shared" si="1358"/>
        <v>6</v>
      </c>
      <c r="K17294" t="str">
        <f t="shared" si="1359"/>
        <v>Waterjuffer</v>
      </c>
      <c r="L17294" s="25">
        <f t="shared" si="1361"/>
        <v>24.285714285714285</v>
      </c>
    </row>
    <row r="17295" spans="1:12" x14ac:dyDescent="0.25">
      <c r="A17295">
        <v>628</v>
      </c>
      <c r="B17295" t="s">
        <v>103</v>
      </c>
      <c r="C17295" s="1">
        <v>41079.59375</v>
      </c>
      <c r="D17295">
        <v>1</v>
      </c>
      <c r="E17295" t="s">
        <v>16</v>
      </c>
      <c r="F17295" t="s">
        <v>17</v>
      </c>
      <c r="G17295">
        <v>10</v>
      </c>
      <c r="H17295" t="str">
        <f t="shared" si="1360"/>
        <v>KD</v>
      </c>
      <c r="I17295" s="2">
        <f t="shared" si="1357"/>
        <v>2012</v>
      </c>
      <c r="J17295" s="2">
        <f t="shared" si="1358"/>
        <v>6</v>
      </c>
      <c r="K17295" t="str">
        <f t="shared" si="1359"/>
        <v>Waterjuffer</v>
      </c>
      <c r="L17295" s="25">
        <f t="shared" si="1361"/>
        <v>24.285714285714285</v>
      </c>
    </row>
    <row r="17296" spans="1:12" x14ac:dyDescent="0.25">
      <c r="A17296">
        <v>628</v>
      </c>
      <c r="B17296" t="s">
        <v>103</v>
      </c>
      <c r="C17296" s="1">
        <v>41079.59375</v>
      </c>
      <c r="D17296">
        <v>1</v>
      </c>
      <c r="E17296" t="s">
        <v>24</v>
      </c>
      <c r="F17296" t="s">
        <v>25</v>
      </c>
      <c r="G17296">
        <v>2</v>
      </c>
      <c r="H17296" t="str">
        <f t="shared" si="1360"/>
        <v>KD</v>
      </c>
      <c r="I17296" s="2">
        <f t="shared" si="1357"/>
        <v>2012</v>
      </c>
      <c r="J17296" s="2">
        <f t="shared" si="1358"/>
        <v>6</v>
      </c>
      <c r="K17296" t="str">
        <f t="shared" si="1359"/>
        <v>Glazenmakers</v>
      </c>
      <c r="L17296" s="25">
        <f t="shared" si="1361"/>
        <v>24.285714285714285</v>
      </c>
    </row>
    <row r="17297" spans="1:12" x14ac:dyDescent="0.25">
      <c r="A17297">
        <v>628</v>
      </c>
      <c r="B17297" t="s">
        <v>103</v>
      </c>
      <c r="C17297" s="1">
        <v>41079.59375</v>
      </c>
      <c r="D17297">
        <v>1</v>
      </c>
      <c r="E17297" t="s">
        <v>26</v>
      </c>
      <c r="F17297" t="s">
        <v>27</v>
      </c>
      <c r="G17297">
        <v>1</v>
      </c>
      <c r="H17297" t="str">
        <f t="shared" si="1360"/>
        <v>KD</v>
      </c>
      <c r="I17297" s="2">
        <f t="shared" si="1357"/>
        <v>2012</v>
      </c>
      <c r="J17297" s="2">
        <f t="shared" si="1358"/>
        <v>6</v>
      </c>
      <c r="K17297" t="str">
        <f t="shared" si="1359"/>
        <v>Glazenmakers</v>
      </c>
      <c r="L17297" s="25">
        <f t="shared" si="1361"/>
        <v>24.285714285714285</v>
      </c>
    </row>
    <row r="17298" spans="1:12" x14ac:dyDescent="0.25">
      <c r="A17298">
        <v>628</v>
      </c>
      <c r="B17298" t="s">
        <v>103</v>
      </c>
      <c r="C17298" s="1">
        <v>41079.59375</v>
      </c>
      <c r="D17298">
        <v>1</v>
      </c>
      <c r="E17298" t="s">
        <v>28</v>
      </c>
      <c r="F17298" t="s">
        <v>29</v>
      </c>
      <c r="G17298">
        <v>6</v>
      </c>
      <c r="H17298" t="str">
        <f t="shared" si="1360"/>
        <v>KD</v>
      </c>
      <c r="I17298" s="2">
        <f t="shared" si="1357"/>
        <v>2012</v>
      </c>
      <c r="J17298" s="2">
        <f t="shared" si="1358"/>
        <v>6</v>
      </c>
      <c r="K17298" t="str">
        <f t="shared" si="1359"/>
        <v>Korenbouten</v>
      </c>
      <c r="L17298" s="25">
        <f t="shared" si="1361"/>
        <v>24.285714285714285</v>
      </c>
    </row>
    <row r="17299" spans="1:12" x14ac:dyDescent="0.25">
      <c r="A17299">
        <v>628</v>
      </c>
      <c r="B17299" t="s">
        <v>103</v>
      </c>
      <c r="C17299" s="1">
        <v>41079.59375</v>
      </c>
      <c r="D17299">
        <v>2</v>
      </c>
      <c r="E17299" t="s">
        <v>10</v>
      </c>
      <c r="F17299" t="s">
        <v>11</v>
      </c>
      <c r="G17299">
        <v>5</v>
      </c>
      <c r="H17299" t="str">
        <f t="shared" si="1360"/>
        <v>KD</v>
      </c>
      <c r="I17299" s="2">
        <f t="shared" si="1357"/>
        <v>2012</v>
      </c>
      <c r="J17299" s="2">
        <f t="shared" si="1358"/>
        <v>6</v>
      </c>
      <c r="K17299" t="str">
        <f t="shared" si="1359"/>
        <v>Waterjuffer</v>
      </c>
      <c r="L17299" s="25">
        <f t="shared" si="1361"/>
        <v>24.285714285714285</v>
      </c>
    </row>
    <row r="17300" spans="1:12" x14ac:dyDescent="0.25">
      <c r="A17300">
        <v>628</v>
      </c>
      <c r="B17300" t="s">
        <v>103</v>
      </c>
      <c r="C17300" s="1">
        <v>41079.59375</v>
      </c>
      <c r="D17300">
        <v>2</v>
      </c>
      <c r="E17300" t="s">
        <v>12</v>
      </c>
      <c r="F17300" t="s">
        <v>13</v>
      </c>
      <c r="G17300">
        <v>2</v>
      </c>
      <c r="H17300" t="str">
        <f t="shared" si="1360"/>
        <v>KD</v>
      </c>
      <c r="I17300" s="2">
        <f t="shared" si="1357"/>
        <v>2012</v>
      </c>
      <c r="J17300" s="2">
        <f t="shared" si="1358"/>
        <v>6</v>
      </c>
      <c r="K17300" t="str">
        <f t="shared" si="1359"/>
        <v>Waterjuffer</v>
      </c>
      <c r="L17300" s="25">
        <f t="shared" si="1361"/>
        <v>24.285714285714285</v>
      </c>
    </row>
    <row r="17301" spans="1:12" x14ac:dyDescent="0.25">
      <c r="A17301">
        <v>628</v>
      </c>
      <c r="B17301" t="s">
        <v>103</v>
      </c>
      <c r="C17301" s="1">
        <v>41079.59375</v>
      </c>
      <c r="D17301">
        <v>2</v>
      </c>
      <c r="E17301" t="s">
        <v>16</v>
      </c>
      <c r="F17301" t="s">
        <v>17</v>
      </c>
      <c r="G17301">
        <v>3</v>
      </c>
      <c r="H17301" t="str">
        <f t="shared" si="1360"/>
        <v>KD</v>
      </c>
      <c r="I17301" s="2">
        <f t="shared" si="1357"/>
        <v>2012</v>
      </c>
      <c r="J17301" s="2">
        <f t="shared" si="1358"/>
        <v>6</v>
      </c>
      <c r="K17301" t="str">
        <f t="shared" si="1359"/>
        <v>Waterjuffer</v>
      </c>
      <c r="L17301" s="25">
        <f t="shared" si="1361"/>
        <v>24.285714285714285</v>
      </c>
    </row>
    <row r="17302" spans="1:12" x14ac:dyDescent="0.25">
      <c r="A17302">
        <v>628</v>
      </c>
      <c r="B17302" t="s">
        <v>103</v>
      </c>
      <c r="C17302" s="1">
        <v>41079.59375</v>
      </c>
      <c r="D17302">
        <v>2</v>
      </c>
      <c r="E17302" t="s">
        <v>28</v>
      </c>
      <c r="F17302" t="s">
        <v>29</v>
      </c>
      <c r="G17302">
        <v>1</v>
      </c>
      <c r="H17302" t="str">
        <f t="shared" si="1360"/>
        <v>KD</v>
      </c>
      <c r="I17302" s="2">
        <f t="shared" ref="I17302:I17364" si="1362">YEAR(C17302)</f>
        <v>2012</v>
      </c>
      <c r="J17302" s="2">
        <f t="shared" ref="J17302:J17364" si="1363">MONTH(C17302)</f>
        <v>6</v>
      </c>
      <c r="K17302" t="str">
        <f t="shared" ref="K17302:K17364" si="1364">VLOOKUP(E17302,$Q$2:$R$100,2,FALSE)</f>
        <v>Korenbouten</v>
      </c>
      <c r="L17302" s="25">
        <f t="shared" si="1361"/>
        <v>24.285714285714285</v>
      </c>
    </row>
    <row r="17303" spans="1:12" x14ac:dyDescent="0.25">
      <c r="A17303">
        <v>628</v>
      </c>
      <c r="B17303" t="s">
        <v>103</v>
      </c>
      <c r="C17303" s="1">
        <v>41079.59375</v>
      </c>
      <c r="D17303">
        <v>2</v>
      </c>
      <c r="E17303" t="s">
        <v>18</v>
      </c>
      <c r="F17303" t="s">
        <v>19</v>
      </c>
      <c r="G17303">
        <v>2</v>
      </c>
      <c r="H17303" t="str">
        <f t="shared" si="1360"/>
        <v>KD</v>
      </c>
      <c r="I17303" s="2">
        <f t="shared" si="1362"/>
        <v>2012</v>
      </c>
      <c r="J17303" s="2">
        <f t="shared" si="1363"/>
        <v>6</v>
      </c>
      <c r="K17303" t="str">
        <f t="shared" si="1364"/>
        <v>Korenbouten</v>
      </c>
      <c r="L17303" s="25">
        <f t="shared" si="1361"/>
        <v>24.285714285714285</v>
      </c>
    </row>
    <row r="17304" spans="1:12" x14ac:dyDescent="0.25">
      <c r="A17304">
        <v>628</v>
      </c>
      <c r="B17304" t="s">
        <v>103</v>
      </c>
      <c r="C17304" s="1">
        <v>41079.59375</v>
      </c>
      <c r="D17304">
        <v>4</v>
      </c>
      <c r="E17304" t="s">
        <v>22</v>
      </c>
      <c r="F17304" t="s">
        <v>23</v>
      </c>
      <c r="G17304">
        <v>1</v>
      </c>
      <c r="H17304" t="str">
        <f t="shared" si="1360"/>
        <v>KD</v>
      </c>
      <c r="I17304" s="2">
        <f t="shared" si="1362"/>
        <v>2012</v>
      </c>
      <c r="J17304" s="2">
        <f t="shared" si="1363"/>
        <v>6</v>
      </c>
      <c r="K17304" t="str">
        <f t="shared" si="1364"/>
        <v>Glazenmakers</v>
      </c>
      <c r="L17304" s="25">
        <f t="shared" si="1361"/>
        <v>24.285714285714285</v>
      </c>
    </row>
    <row r="17305" spans="1:12" x14ac:dyDescent="0.25">
      <c r="A17305">
        <v>628</v>
      </c>
      <c r="B17305" t="s">
        <v>103</v>
      </c>
      <c r="C17305" s="1">
        <v>41079.59375</v>
      </c>
      <c r="D17305">
        <v>4</v>
      </c>
      <c r="E17305" t="s">
        <v>24</v>
      </c>
      <c r="F17305" t="s">
        <v>25</v>
      </c>
      <c r="G17305">
        <v>2</v>
      </c>
      <c r="H17305" t="str">
        <f t="shared" si="1360"/>
        <v>KD</v>
      </c>
      <c r="I17305" s="2">
        <f t="shared" si="1362"/>
        <v>2012</v>
      </c>
      <c r="J17305" s="2">
        <f t="shared" si="1363"/>
        <v>6</v>
      </c>
      <c r="K17305" t="str">
        <f t="shared" si="1364"/>
        <v>Glazenmakers</v>
      </c>
      <c r="L17305" s="25">
        <f t="shared" si="1361"/>
        <v>24.285714285714285</v>
      </c>
    </row>
    <row r="17306" spans="1:12" x14ac:dyDescent="0.25">
      <c r="A17306">
        <v>628</v>
      </c>
      <c r="B17306" t="s">
        <v>103</v>
      </c>
      <c r="C17306" s="1">
        <v>41079.59375</v>
      </c>
      <c r="D17306">
        <v>4</v>
      </c>
      <c r="E17306" t="s">
        <v>26</v>
      </c>
      <c r="F17306" t="s">
        <v>27</v>
      </c>
      <c r="G17306">
        <v>1</v>
      </c>
      <c r="H17306" t="str">
        <f t="shared" si="1360"/>
        <v>KD</v>
      </c>
      <c r="I17306" s="2">
        <f t="shared" si="1362"/>
        <v>2012</v>
      </c>
      <c r="J17306" s="2">
        <f t="shared" si="1363"/>
        <v>6</v>
      </c>
      <c r="K17306" t="str">
        <f t="shared" si="1364"/>
        <v>Glazenmakers</v>
      </c>
      <c r="L17306" s="25">
        <f t="shared" si="1361"/>
        <v>24.285714285714285</v>
      </c>
    </row>
    <row r="17307" spans="1:12" x14ac:dyDescent="0.25">
      <c r="A17307">
        <v>628</v>
      </c>
      <c r="B17307" t="s">
        <v>103</v>
      </c>
      <c r="C17307" s="1">
        <v>41088.59375</v>
      </c>
      <c r="D17307">
        <v>1</v>
      </c>
      <c r="E17307" t="s">
        <v>24</v>
      </c>
      <c r="F17307" t="s">
        <v>25</v>
      </c>
      <c r="G17307">
        <v>1</v>
      </c>
      <c r="H17307" t="str">
        <f t="shared" si="1360"/>
        <v>KD</v>
      </c>
      <c r="I17307" s="2">
        <f t="shared" si="1362"/>
        <v>2012</v>
      </c>
      <c r="J17307" s="2">
        <f t="shared" si="1363"/>
        <v>6</v>
      </c>
      <c r="K17307" t="str">
        <f t="shared" si="1364"/>
        <v>Glazenmakers</v>
      </c>
      <c r="L17307" s="25">
        <f t="shared" si="1361"/>
        <v>25.571428571428573</v>
      </c>
    </row>
    <row r="17308" spans="1:12" x14ac:dyDescent="0.25">
      <c r="A17308">
        <v>628</v>
      </c>
      <c r="B17308" t="s">
        <v>103</v>
      </c>
      <c r="C17308" s="1">
        <v>41088.59375</v>
      </c>
      <c r="D17308">
        <v>1</v>
      </c>
      <c r="E17308" t="s">
        <v>26</v>
      </c>
      <c r="F17308" t="s">
        <v>27</v>
      </c>
      <c r="G17308">
        <v>1</v>
      </c>
      <c r="H17308" t="str">
        <f t="shared" si="1360"/>
        <v>KD</v>
      </c>
      <c r="I17308" s="2">
        <f t="shared" si="1362"/>
        <v>2012</v>
      </c>
      <c r="J17308" s="2">
        <f t="shared" si="1363"/>
        <v>6</v>
      </c>
      <c r="K17308" t="str">
        <f t="shared" si="1364"/>
        <v>Glazenmakers</v>
      </c>
      <c r="L17308" s="25">
        <f t="shared" si="1361"/>
        <v>25.571428571428573</v>
      </c>
    </row>
    <row r="17309" spans="1:12" x14ac:dyDescent="0.25">
      <c r="A17309">
        <v>628</v>
      </c>
      <c r="B17309" t="s">
        <v>103</v>
      </c>
      <c r="C17309" s="1">
        <v>41088.59375</v>
      </c>
      <c r="D17309">
        <v>2</v>
      </c>
      <c r="E17309" t="s">
        <v>24</v>
      </c>
      <c r="F17309" t="s">
        <v>25</v>
      </c>
      <c r="G17309">
        <v>3</v>
      </c>
      <c r="H17309" t="str">
        <f t="shared" si="1360"/>
        <v>KD</v>
      </c>
      <c r="I17309" s="2">
        <f t="shared" si="1362"/>
        <v>2012</v>
      </c>
      <c r="J17309" s="2">
        <f t="shared" si="1363"/>
        <v>6</v>
      </c>
      <c r="K17309" t="str">
        <f t="shared" si="1364"/>
        <v>Glazenmakers</v>
      </c>
      <c r="L17309" s="25">
        <f t="shared" si="1361"/>
        <v>25.571428571428573</v>
      </c>
    </row>
    <row r="17310" spans="1:12" x14ac:dyDescent="0.25">
      <c r="A17310">
        <v>628</v>
      </c>
      <c r="B17310" t="s">
        <v>103</v>
      </c>
      <c r="C17310" s="1">
        <v>41088.59375</v>
      </c>
      <c r="D17310">
        <v>2</v>
      </c>
      <c r="E17310" t="s">
        <v>26</v>
      </c>
      <c r="F17310" t="s">
        <v>27</v>
      </c>
      <c r="G17310">
        <v>2</v>
      </c>
      <c r="H17310" t="str">
        <f t="shared" si="1360"/>
        <v>KD</v>
      </c>
      <c r="I17310" s="2">
        <f t="shared" si="1362"/>
        <v>2012</v>
      </c>
      <c r="J17310" s="2">
        <f t="shared" si="1363"/>
        <v>6</v>
      </c>
      <c r="K17310" t="str">
        <f t="shared" si="1364"/>
        <v>Glazenmakers</v>
      </c>
      <c r="L17310" s="25">
        <f t="shared" si="1361"/>
        <v>25.571428571428573</v>
      </c>
    </row>
    <row r="17311" spans="1:12" x14ac:dyDescent="0.25">
      <c r="A17311">
        <v>628</v>
      </c>
      <c r="B17311" t="s">
        <v>103</v>
      </c>
      <c r="C17311" s="1">
        <v>41088.59375</v>
      </c>
      <c r="D17311">
        <v>4</v>
      </c>
      <c r="E17311" t="s">
        <v>24</v>
      </c>
      <c r="F17311" t="s">
        <v>25</v>
      </c>
      <c r="G17311">
        <v>1</v>
      </c>
      <c r="H17311" t="str">
        <f t="shared" si="1360"/>
        <v>KD</v>
      </c>
      <c r="I17311" s="2">
        <f t="shared" si="1362"/>
        <v>2012</v>
      </c>
      <c r="J17311" s="2">
        <f t="shared" si="1363"/>
        <v>6</v>
      </c>
      <c r="K17311" t="str">
        <f t="shared" si="1364"/>
        <v>Glazenmakers</v>
      </c>
      <c r="L17311" s="25">
        <f t="shared" si="1361"/>
        <v>25.571428571428573</v>
      </c>
    </row>
    <row r="17312" spans="1:12" x14ac:dyDescent="0.25">
      <c r="A17312">
        <v>628</v>
      </c>
      <c r="B17312" t="s">
        <v>103</v>
      </c>
      <c r="C17312" s="1">
        <v>41088.59375</v>
      </c>
      <c r="D17312">
        <v>4</v>
      </c>
      <c r="E17312" t="s">
        <v>26</v>
      </c>
      <c r="F17312" t="s">
        <v>27</v>
      </c>
      <c r="G17312">
        <v>2</v>
      </c>
      <c r="H17312" t="str">
        <f t="shared" si="1360"/>
        <v>KD</v>
      </c>
      <c r="I17312" s="2">
        <f t="shared" si="1362"/>
        <v>2012</v>
      </c>
      <c r="J17312" s="2">
        <f t="shared" si="1363"/>
        <v>6</v>
      </c>
      <c r="K17312" t="str">
        <f t="shared" si="1364"/>
        <v>Glazenmakers</v>
      </c>
      <c r="L17312" s="25">
        <f t="shared" si="1361"/>
        <v>25.571428571428573</v>
      </c>
    </row>
    <row r="17313" spans="1:12" x14ac:dyDescent="0.25">
      <c r="A17313">
        <v>628</v>
      </c>
      <c r="B17313" t="s">
        <v>103</v>
      </c>
      <c r="C17313" s="1">
        <v>41118.479166666664</v>
      </c>
      <c r="D17313">
        <v>1</v>
      </c>
      <c r="E17313" t="s">
        <v>10</v>
      </c>
      <c r="F17313" t="s">
        <v>11</v>
      </c>
      <c r="G17313">
        <v>1</v>
      </c>
      <c r="H17313" t="str">
        <f t="shared" si="1360"/>
        <v>KD</v>
      </c>
      <c r="I17313" s="2">
        <f t="shared" si="1362"/>
        <v>2012</v>
      </c>
      <c r="J17313" s="2">
        <f t="shared" si="1363"/>
        <v>7</v>
      </c>
      <c r="K17313" t="str">
        <f t="shared" si="1364"/>
        <v>Waterjuffer</v>
      </c>
      <c r="L17313" s="25">
        <f t="shared" si="1361"/>
        <v>29.857142857142858</v>
      </c>
    </row>
    <row r="17314" spans="1:12" x14ac:dyDescent="0.25">
      <c r="A17314">
        <v>628</v>
      </c>
      <c r="B17314" t="s">
        <v>103</v>
      </c>
      <c r="C17314" s="1">
        <v>41118.479166666664</v>
      </c>
      <c r="D17314">
        <v>1</v>
      </c>
      <c r="E17314" t="s">
        <v>14</v>
      </c>
      <c r="F17314" t="s">
        <v>15</v>
      </c>
      <c r="G17314">
        <v>2</v>
      </c>
      <c r="H17314" t="str">
        <f t="shared" si="1360"/>
        <v>KD</v>
      </c>
      <c r="I17314" s="2">
        <f t="shared" si="1362"/>
        <v>2012</v>
      </c>
      <c r="J17314" s="2">
        <f t="shared" si="1363"/>
        <v>7</v>
      </c>
      <c r="K17314" t="str">
        <f t="shared" si="1364"/>
        <v>Waterjuffer</v>
      </c>
      <c r="L17314" s="25">
        <f t="shared" si="1361"/>
        <v>29.857142857142858</v>
      </c>
    </row>
    <row r="17315" spans="1:12" x14ac:dyDescent="0.25">
      <c r="A17315">
        <v>628</v>
      </c>
      <c r="B17315" t="s">
        <v>103</v>
      </c>
      <c r="C17315" s="1">
        <v>41118.479166666664</v>
      </c>
      <c r="D17315">
        <v>1</v>
      </c>
      <c r="E17315" t="s">
        <v>55</v>
      </c>
      <c r="F17315" t="s">
        <v>56</v>
      </c>
      <c r="G17315">
        <v>2</v>
      </c>
      <c r="H17315" t="str">
        <f t="shared" si="1360"/>
        <v>KD</v>
      </c>
      <c r="I17315" s="2">
        <f t="shared" si="1362"/>
        <v>2012</v>
      </c>
      <c r="J17315" s="2">
        <f t="shared" si="1363"/>
        <v>7</v>
      </c>
      <c r="K17315" t="str">
        <f t="shared" si="1364"/>
        <v>Korenbouten</v>
      </c>
      <c r="L17315" s="25">
        <f t="shared" si="1361"/>
        <v>29.857142857142858</v>
      </c>
    </row>
    <row r="17316" spans="1:12" x14ac:dyDescent="0.25">
      <c r="A17316">
        <v>628</v>
      </c>
      <c r="B17316" t="s">
        <v>103</v>
      </c>
      <c r="C17316" s="1">
        <v>41118.479166666664</v>
      </c>
      <c r="D17316">
        <v>2</v>
      </c>
      <c r="E17316" t="s">
        <v>14</v>
      </c>
      <c r="F17316" t="s">
        <v>15</v>
      </c>
      <c r="G17316">
        <v>3</v>
      </c>
      <c r="H17316" t="str">
        <f t="shared" si="1360"/>
        <v>KD</v>
      </c>
      <c r="I17316" s="2">
        <f t="shared" si="1362"/>
        <v>2012</v>
      </c>
      <c r="J17316" s="2">
        <f t="shared" si="1363"/>
        <v>7</v>
      </c>
      <c r="K17316" t="str">
        <f t="shared" si="1364"/>
        <v>Waterjuffer</v>
      </c>
      <c r="L17316" s="25">
        <f t="shared" si="1361"/>
        <v>29.857142857142858</v>
      </c>
    </row>
    <row r="17317" spans="1:12" x14ac:dyDescent="0.25">
      <c r="A17317">
        <v>628</v>
      </c>
      <c r="B17317" t="s">
        <v>103</v>
      </c>
      <c r="C17317" s="1">
        <v>41118.479166666664</v>
      </c>
      <c r="D17317">
        <v>2</v>
      </c>
      <c r="E17317" t="s">
        <v>82</v>
      </c>
      <c r="F17317" t="s">
        <v>83</v>
      </c>
      <c r="G17317">
        <v>1</v>
      </c>
      <c r="H17317" t="str">
        <f t="shared" si="1360"/>
        <v>KD</v>
      </c>
      <c r="I17317" s="2">
        <f t="shared" si="1362"/>
        <v>2012</v>
      </c>
      <c r="J17317" s="2">
        <f t="shared" si="1363"/>
        <v>7</v>
      </c>
      <c r="K17317" t="str">
        <f t="shared" si="1364"/>
        <v>Korenbouten</v>
      </c>
      <c r="L17317" s="25">
        <f t="shared" si="1361"/>
        <v>29.857142857142858</v>
      </c>
    </row>
    <row r="17318" spans="1:12" x14ac:dyDescent="0.25">
      <c r="A17318">
        <v>628</v>
      </c>
      <c r="B17318" t="s">
        <v>103</v>
      </c>
      <c r="C17318" s="1">
        <v>41118.479166666664</v>
      </c>
      <c r="D17318">
        <v>2</v>
      </c>
      <c r="E17318" t="s">
        <v>55</v>
      </c>
      <c r="F17318" t="s">
        <v>56</v>
      </c>
      <c r="G17318">
        <v>3</v>
      </c>
      <c r="H17318" t="str">
        <f t="shared" si="1360"/>
        <v>KD</v>
      </c>
      <c r="I17318" s="2">
        <f t="shared" si="1362"/>
        <v>2012</v>
      </c>
      <c r="J17318" s="2">
        <f t="shared" si="1363"/>
        <v>7</v>
      </c>
      <c r="K17318" t="str">
        <f t="shared" si="1364"/>
        <v>Korenbouten</v>
      </c>
      <c r="L17318" s="25">
        <f t="shared" si="1361"/>
        <v>29.857142857142858</v>
      </c>
    </row>
    <row r="17319" spans="1:12" x14ac:dyDescent="0.25">
      <c r="A17319">
        <v>628</v>
      </c>
      <c r="B17319" t="s">
        <v>103</v>
      </c>
      <c r="C17319" s="1">
        <v>41129.618055555555</v>
      </c>
      <c r="D17319">
        <v>1</v>
      </c>
      <c r="E17319" t="s">
        <v>34</v>
      </c>
      <c r="F17319" t="s">
        <v>35</v>
      </c>
      <c r="G17319">
        <v>1</v>
      </c>
      <c r="H17319" t="str">
        <f t="shared" si="1360"/>
        <v>KD</v>
      </c>
      <c r="I17319" s="2">
        <f t="shared" si="1362"/>
        <v>2012</v>
      </c>
      <c r="J17319" s="2">
        <f t="shared" si="1363"/>
        <v>8</v>
      </c>
      <c r="K17319" t="str">
        <f t="shared" si="1364"/>
        <v>Pantserjuffers</v>
      </c>
      <c r="L17319" s="25">
        <f t="shared" si="1361"/>
        <v>31.428571428571427</v>
      </c>
    </row>
    <row r="17320" spans="1:12" x14ac:dyDescent="0.25">
      <c r="A17320">
        <v>628</v>
      </c>
      <c r="B17320" t="s">
        <v>103</v>
      </c>
      <c r="C17320" s="1">
        <v>41129.618055555555</v>
      </c>
      <c r="D17320">
        <v>1</v>
      </c>
      <c r="E17320" t="s">
        <v>26</v>
      </c>
      <c r="F17320" t="s">
        <v>27</v>
      </c>
      <c r="G17320">
        <v>1</v>
      </c>
      <c r="H17320" t="str">
        <f t="shared" si="1360"/>
        <v>KD</v>
      </c>
      <c r="I17320" s="2">
        <f t="shared" si="1362"/>
        <v>2012</v>
      </c>
      <c r="J17320" s="2">
        <f t="shared" si="1363"/>
        <v>8</v>
      </c>
      <c r="K17320" t="str">
        <f t="shared" si="1364"/>
        <v>Glazenmakers</v>
      </c>
      <c r="L17320" s="25">
        <f t="shared" si="1361"/>
        <v>31.428571428571427</v>
      </c>
    </row>
    <row r="17321" spans="1:12" x14ac:dyDescent="0.25">
      <c r="A17321">
        <v>628</v>
      </c>
      <c r="B17321" t="s">
        <v>103</v>
      </c>
      <c r="C17321" s="1">
        <v>41129.618055555555</v>
      </c>
      <c r="D17321">
        <v>1</v>
      </c>
      <c r="E17321" t="s">
        <v>32</v>
      </c>
      <c r="F17321" t="s">
        <v>33</v>
      </c>
      <c r="G17321">
        <v>4</v>
      </c>
      <c r="H17321" t="str">
        <f t="shared" si="1360"/>
        <v>KD</v>
      </c>
      <c r="I17321" s="2">
        <f t="shared" si="1362"/>
        <v>2012</v>
      </c>
      <c r="J17321" s="2">
        <f t="shared" si="1363"/>
        <v>8</v>
      </c>
      <c r="K17321" t="str">
        <f t="shared" si="1364"/>
        <v>Korenbouten</v>
      </c>
      <c r="L17321" s="25">
        <f t="shared" si="1361"/>
        <v>31.428571428571427</v>
      </c>
    </row>
    <row r="17322" spans="1:12" x14ac:dyDescent="0.25">
      <c r="A17322">
        <v>628</v>
      </c>
      <c r="B17322" t="s">
        <v>103</v>
      </c>
      <c r="C17322" s="1">
        <v>41129.618055555555</v>
      </c>
      <c r="D17322">
        <v>2</v>
      </c>
      <c r="E17322" t="s">
        <v>34</v>
      </c>
      <c r="F17322" t="s">
        <v>35</v>
      </c>
      <c r="G17322">
        <v>6</v>
      </c>
      <c r="H17322" t="str">
        <f t="shared" si="1360"/>
        <v>KD</v>
      </c>
      <c r="I17322" s="2">
        <f t="shared" si="1362"/>
        <v>2012</v>
      </c>
      <c r="J17322" s="2">
        <f t="shared" si="1363"/>
        <v>8</v>
      </c>
      <c r="K17322" t="str">
        <f t="shared" si="1364"/>
        <v>Pantserjuffers</v>
      </c>
      <c r="L17322" s="25">
        <f t="shared" si="1361"/>
        <v>31.428571428571427</v>
      </c>
    </row>
    <row r="17323" spans="1:12" x14ac:dyDescent="0.25">
      <c r="A17323">
        <v>628</v>
      </c>
      <c r="B17323" t="s">
        <v>103</v>
      </c>
      <c r="C17323" s="1">
        <v>41129.618055555555</v>
      </c>
      <c r="D17323">
        <v>2</v>
      </c>
      <c r="E17323" t="s">
        <v>10</v>
      </c>
      <c r="F17323" t="s">
        <v>11</v>
      </c>
      <c r="G17323">
        <v>1</v>
      </c>
      <c r="H17323" t="str">
        <f t="shared" si="1360"/>
        <v>KD</v>
      </c>
      <c r="I17323" s="2">
        <f t="shared" si="1362"/>
        <v>2012</v>
      </c>
      <c r="J17323" s="2">
        <f t="shared" si="1363"/>
        <v>8</v>
      </c>
      <c r="K17323" t="str">
        <f t="shared" si="1364"/>
        <v>Waterjuffer</v>
      </c>
      <c r="L17323" s="25">
        <f t="shared" si="1361"/>
        <v>31.428571428571427</v>
      </c>
    </row>
    <row r="17324" spans="1:12" x14ac:dyDescent="0.25">
      <c r="A17324">
        <v>628</v>
      </c>
      <c r="B17324" t="s">
        <v>103</v>
      </c>
      <c r="C17324" s="1">
        <v>41129.618055555555</v>
      </c>
      <c r="D17324">
        <v>2</v>
      </c>
      <c r="E17324" t="s">
        <v>32</v>
      </c>
      <c r="F17324" t="s">
        <v>33</v>
      </c>
      <c r="G17324">
        <v>4</v>
      </c>
      <c r="H17324" t="str">
        <f t="shared" si="1360"/>
        <v>KD</v>
      </c>
      <c r="I17324" s="2">
        <f t="shared" si="1362"/>
        <v>2012</v>
      </c>
      <c r="J17324" s="2">
        <f t="shared" si="1363"/>
        <v>8</v>
      </c>
      <c r="K17324" t="str">
        <f t="shared" si="1364"/>
        <v>Korenbouten</v>
      </c>
      <c r="L17324" s="25">
        <f t="shared" si="1361"/>
        <v>31.428571428571427</v>
      </c>
    </row>
    <row r="17325" spans="1:12" x14ac:dyDescent="0.25">
      <c r="A17325">
        <v>628</v>
      </c>
      <c r="B17325" t="s">
        <v>103</v>
      </c>
      <c r="C17325" s="1">
        <v>41129.618055555555</v>
      </c>
      <c r="D17325">
        <v>2</v>
      </c>
      <c r="E17325" t="s">
        <v>8</v>
      </c>
      <c r="F17325" t="s">
        <v>9</v>
      </c>
      <c r="G17325">
        <v>2</v>
      </c>
      <c r="H17325" t="str">
        <f t="shared" si="1360"/>
        <v>KD</v>
      </c>
      <c r="I17325" s="2">
        <f t="shared" si="1362"/>
        <v>2012</v>
      </c>
      <c r="J17325" s="2">
        <f t="shared" si="1363"/>
        <v>8</v>
      </c>
      <c r="K17325" t="str">
        <f t="shared" si="1364"/>
        <v>Pantserjuffers</v>
      </c>
      <c r="L17325" s="25">
        <f t="shared" si="1361"/>
        <v>31.428571428571427</v>
      </c>
    </row>
    <row r="17326" spans="1:12" x14ac:dyDescent="0.25">
      <c r="A17326">
        <v>628</v>
      </c>
      <c r="B17326" t="s">
        <v>103</v>
      </c>
      <c r="C17326" s="1">
        <v>41129.618055555555</v>
      </c>
      <c r="D17326">
        <v>2</v>
      </c>
      <c r="E17326" t="s">
        <v>14</v>
      </c>
      <c r="F17326" t="s">
        <v>15</v>
      </c>
      <c r="G17326">
        <v>4</v>
      </c>
      <c r="H17326" t="str">
        <f t="shared" si="1360"/>
        <v>KD</v>
      </c>
      <c r="I17326" s="2">
        <f t="shared" si="1362"/>
        <v>2012</v>
      </c>
      <c r="J17326" s="2">
        <f t="shared" si="1363"/>
        <v>8</v>
      </c>
      <c r="K17326" t="str">
        <f t="shared" si="1364"/>
        <v>Waterjuffer</v>
      </c>
      <c r="L17326" s="25">
        <f t="shared" si="1361"/>
        <v>31.428571428571427</v>
      </c>
    </row>
    <row r="17327" spans="1:12" x14ac:dyDescent="0.25">
      <c r="A17327">
        <v>628</v>
      </c>
      <c r="B17327" t="s">
        <v>103</v>
      </c>
      <c r="C17327" s="1">
        <v>41129.618055555555</v>
      </c>
      <c r="D17327">
        <v>2</v>
      </c>
      <c r="E17327" t="s">
        <v>26</v>
      </c>
      <c r="F17327" t="s">
        <v>27</v>
      </c>
      <c r="G17327">
        <v>1</v>
      </c>
      <c r="H17327" t="str">
        <f t="shared" si="1360"/>
        <v>KD</v>
      </c>
      <c r="I17327" s="2">
        <f t="shared" si="1362"/>
        <v>2012</v>
      </c>
      <c r="J17327" s="2">
        <f t="shared" si="1363"/>
        <v>8</v>
      </c>
      <c r="K17327" t="str">
        <f t="shared" si="1364"/>
        <v>Glazenmakers</v>
      </c>
      <c r="L17327" s="25">
        <f t="shared" si="1361"/>
        <v>31.428571428571427</v>
      </c>
    </row>
    <row r="17328" spans="1:12" x14ac:dyDescent="0.25">
      <c r="A17328">
        <v>628</v>
      </c>
      <c r="B17328" t="s">
        <v>103</v>
      </c>
      <c r="C17328" s="1">
        <v>41136.597222222219</v>
      </c>
      <c r="D17328">
        <v>1</v>
      </c>
      <c r="E17328" t="s">
        <v>14</v>
      </c>
      <c r="F17328" t="s">
        <v>15</v>
      </c>
      <c r="G17328">
        <v>3</v>
      </c>
      <c r="H17328" t="str">
        <f t="shared" si="1360"/>
        <v>KD</v>
      </c>
      <c r="I17328" s="2">
        <f t="shared" si="1362"/>
        <v>2012</v>
      </c>
      <c r="J17328" s="2">
        <f t="shared" si="1363"/>
        <v>8</v>
      </c>
      <c r="K17328" t="str">
        <f t="shared" si="1364"/>
        <v>Waterjuffer</v>
      </c>
      <c r="L17328" s="25">
        <f t="shared" si="1361"/>
        <v>32.428571428571431</v>
      </c>
    </row>
    <row r="17329" spans="1:12" x14ac:dyDescent="0.25">
      <c r="A17329">
        <v>628</v>
      </c>
      <c r="B17329" t="s">
        <v>103</v>
      </c>
      <c r="C17329" s="1">
        <v>41136.597222222219</v>
      </c>
      <c r="D17329">
        <v>1</v>
      </c>
      <c r="E17329" t="s">
        <v>26</v>
      </c>
      <c r="F17329" t="s">
        <v>27</v>
      </c>
      <c r="G17329">
        <v>1</v>
      </c>
      <c r="H17329" t="str">
        <f t="shared" si="1360"/>
        <v>KD</v>
      </c>
      <c r="I17329" s="2">
        <f t="shared" si="1362"/>
        <v>2012</v>
      </c>
      <c r="J17329" s="2">
        <f t="shared" si="1363"/>
        <v>8</v>
      </c>
      <c r="K17329" t="str">
        <f t="shared" si="1364"/>
        <v>Glazenmakers</v>
      </c>
      <c r="L17329" s="25">
        <f t="shared" si="1361"/>
        <v>32.428571428571431</v>
      </c>
    </row>
    <row r="17330" spans="1:12" x14ac:dyDescent="0.25">
      <c r="A17330">
        <v>628</v>
      </c>
      <c r="B17330" t="s">
        <v>103</v>
      </c>
      <c r="C17330" s="1">
        <v>41136.597222222219</v>
      </c>
      <c r="D17330">
        <v>1</v>
      </c>
      <c r="E17330" t="s">
        <v>32</v>
      </c>
      <c r="F17330" t="s">
        <v>33</v>
      </c>
      <c r="G17330">
        <v>1</v>
      </c>
      <c r="H17330" t="str">
        <f t="shared" si="1360"/>
        <v>KD</v>
      </c>
      <c r="I17330" s="2">
        <f t="shared" si="1362"/>
        <v>2012</v>
      </c>
      <c r="J17330" s="2">
        <f t="shared" si="1363"/>
        <v>8</v>
      </c>
      <c r="K17330" t="str">
        <f t="shared" si="1364"/>
        <v>Korenbouten</v>
      </c>
      <c r="L17330" s="25">
        <f t="shared" si="1361"/>
        <v>32.428571428571431</v>
      </c>
    </row>
    <row r="17331" spans="1:12" x14ac:dyDescent="0.25">
      <c r="A17331">
        <v>628</v>
      </c>
      <c r="B17331" t="s">
        <v>103</v>
      </c>
      <c r="C17331" s="1">
        <v>41136.597222222219</v>
      </c>
      <c r="D17331">
        <v>2</v>
      </c>
      <c r="E17331" t="s">
        <v>14</v>
      </c>
      <c r="F17331" t="s">
        <v>15</v>
      </c>
      <c r="G17331">
        <v>1</v>
      </c>
      <c r="H17331" t="str">
        <f t="shared" si="1360"/>
        <v>KD</v>
      </c>
      <c r="I17331" s="2">
        <f t="shared" si="1362"/>
        <v>2012</v>
      </c>
      <c r="J17331" s="2">
        <f t="shared" si="1363"/>
        <v>8</v>
      </c>
      <c r="K17331" t="str">
        <f t="shared" si="1364"/>
        <v>Waterjuffer</v>
      </c>
      <c r="L17331" s="25">
        <f t="shared" si="1361"/>
        <v>32.428571428571431</v>
      </c>
    </row>
    <row r="17332" spans="1:12" x14ac:dyDescent="0.25">
      <c r="A17332">
        <v>628</v>
      </c>
      <c r="B17332" t="s">
        <v>103</v>
      </c>
      <c r="C17332" s="1">
        <v>41136.597222222219</v>
      </c>
      <c r="D17332">
        <v>2</v>
      </c>
      <c r="E17332" t="s">
        <v>26</v>
      </c>
      <c r="F17332" t="s">
        <v>27</v>
      </c>
      <c r="G17332">
        <v>1</v>
      </c>
      <c r="H17332" t="str">
        <f t="shared" si="1360"/>
        <v>KD</v>
      </c>
      <c r="I17332" s="2">
        <f t="shared" si="1362"/>
        <v>2012</v>
      </c>
      <c r="J17332" s="2">
        <f t="shared" si="1363"/>
        <v>8</v>
      </c>
      <c r="K17332" t="str">
        <f t="shared" si="1364"/>
        <v>Glazenmakers</v>
      </c>
      <c r="L17332" s="25">
        <f t="shared" si="1361"/>
        <v>32.428571428571431</v>
      </c>
    </row>
    <row r="17333" spans="1:12" x14ac:dyDescent="0.25">
      <c r="A17333">
        <v>628</v>
      </c>
      <c r="B17333" t="s">
        <v>103</v>
      </c>
      <c r="C17333" s="1">
        <v>41136.597222222219</v>
      </c>
      <c r="D17333">
        <v>2</v>
      </c>
      <c r="E17333" t="s">
        <v>32</v>
      </c>
      <c r="F17333" t="s">
        <v>33</v>
      </c>
      <c r="G17333">
        <v>1</v>
      </c>
      <c r="H17333" t="str">
        <f t="shared" si="1360"/>
        <v>KD</v>
      </c>
      <c r="I17333" s="2">
        <f t="shared" si="1362"/>
        <v>2012</v>
      </c>
      <c r="J17333" s="2">
        <f t="shared" si="1363"/>
        <v>8</v>
      </c>
      <c r="K17333" t="str">
        <f t="shared" si="1364"/>
        <v>Korenbouten</v>
      </c>
      <c r="L17333" s="25">
        <f t="shared" si="1361"/>
        <v>32.428571428571431</v>
      </c>
    </row>
    <row r="17334" spans="1:12" x14ac:dyDescent="0.25">
      <c r="A17334">
        <v>628</v>
      </c>
      <c r="B17334" t="s">
        <v>103</v>
      </c>
      <c r="C17334" s="1">
        <v>41136.597222222219</v>
      </c>
      <c r="D17334">
        <v>4</v>
      </c>
      <c r="E17334" t="s">
        <v>26</v>
      </c>
      <c r="F17334" t="s">
        <v>27</v>
      </c>
      <c r="G17334">
        <v>1</v>
      </c>
      <c r="H17334" t="str">
        <f t="shared" si="1360"/>
        <v>KD</v>
      </c>
      <c r="I17334" s="2">
        <f t="shared" si="1362"/>
        <v>2012</v>
      </c>
      <c r="J17334" s="2">
        <f t="shared" si="1363"/>
        <v>8</v>
      </c>
      <c r="K17334" t="str">
        <f t="shared" si="1364"/>
        <v>Glazenmakers</v>
      </c>
      <c r="L17334" s="25">
        <f t="shared" si="1361"/>
        <v>32.428571428571431</v>
      </c>
    </row>
    <row r="17335" spans="1:12" x14ac:dyDescent="0.25">
      <c r="A17335">
        <v>628</v>
      </c>
      <c r="B17335" t="s">
        <v>103</v>
      </c>
      <c r="C17335" s="1">
        <v>41143.607638888891</v>
      </c>
      <c r="D17335">
        <v>1</v>
      </c>
      <c r="E17335" t="s">
        <v>14</v>
      </c>
      <c r="F17335" t="s">
        <v>15</v>
      </c>
      <c r="G17335">
        <v>2</v>
      </c>
      <c r="H17335" t="str">
        <f t="shared" si="1360"/>
        <v>KD</v>
      </c>
      <c r="I17335" s="2">
        <f t="shared" si="1362"/>
        <v>2012</v>
      </c>
      <c r="J17335" s="2">
        <f t="shared" si="1363"/>
        <v>8</v>
      </c>
      <c r="K17335" t="str">
        <f t="shared" si="1364"/>
        <v>Waterjuffer</v>
      </c>
      <c r="L17335" s="25">
        <f t="shared" si="1361"/>
        <v>33.428571428571431</v>
      </c>
    </row>
    <row r="17336" spans="1:12" x14ac:dyDescent="0.25">
      <c r="A17336">
        <v>628</v>
      </c>
      <c r="B17336" t="s">
        <v>103</v>
      </c>
      <c r="C17336" s="1">
        <v>41143.607638888891</v>
      </c>
      <c r="D17336">
        <v>2</v>
      </c>
      <c r="E17336" t="s">
        <v>8</v>
      </c>
      <c r="F17336" t="s">
        <v>9</v>
      </c>
      <c r="G17336">
        <v>1</v>
      </c>
      <c r="H17336" t="str">
        <f t="shared" si="1360"/>
        <v>KD</v>
      </c>
      <c r="I17336" s="2">
        <f t="shared" si="1362"/>
        <v>2012</v>
      </c>
      <c r="J17336" s="2">
        <f t="shared" si="1363"/>
        <v>8</v>
      </c>
      <c r="K17336" t="str">
        <f t="shared" si="1364"/>
        <v>Pantserjuffers</v>
      </c>
      <c r="L17336" s="25">
        <f t="shared" si="1361"/>
        <v>33.428571428571431</v>
      </c>
    </row>
    <row r="17337" spans="1:12" x14ac:dyDescent="0.25">
      <c r="A17337">
        <v>628</v>
      </c>
      <c r="B17337" t="s">
        <v>103</v>
      </c>
      <c r="C17337" s="1">
        <v>41143.607638888891</v>
      </c>
      <c r="D17337">
        <v>2</v>
      </c>
      <c r="E17337" t="s">
        <v>34</v>
      </c>
      <c r="F17337" t="s">
        <v>35</v>
      </c>
      <c r="G17337">
        <v>2</v>
      </c>
      <c r="H17337" t="str">
        <f t="shared" si="1360"/>
        <v>KD</v>
      </c>
      <c r="I17337" s="2">
        <f t="shared" si="1362"/>
        <v>2012</v>
      </c>
      <c r="J17337" s="2">
        <f t="shared" si="1363"/>
        <v>8</v>
      </c>
      <c r="K17337" t="str">
        <f t="shared" si="1364"/>
        <v>Pantserjuffers</v>
      </c>
      <c r="L17337" s="25">
        <f t="shared" si="1361"/>
        <v>33.428571428571431</v>
      </c>
    </row>
    <row r="17338" spans="1:12" x14ac:dyDescent="0.25">
      <c r="A17338">
        <v>628</v>
      </c>
      <c r="B17338" t="s">
        <v>103</v>
      </c>
      <c r="C17338" s="1">
        <v>41143.607638888891</v>
      </c>
      <c r="D17338">
        <v>2</v>
      </c>
      <c r="E17338" t="s">
        <v>32</v>
      </c>
      <c r="F17338" t="s">
        <v>33</v>
      </c>
      <c r="G17338">
        <v>2</v>
      </c>
      <c r="H17338" t="str">
        <f t="shared" si="1360"/>
        <v>KD</v>
      </c>
      <c r="I17338" s="2">
        <f t="shared" si="1362"/>
        <v>2012</v>
      </c>
      <c r="J17338" s="2">
        <f t="shared" si="1363"/>
        <v>8</v>
      </c>
      <c r="K17338" t="str">
        <f t="shared" si="1364"/>
        <v>Korenbouten</v>
      </c>
      <c r="L17338" s="25">
        <f t="shared" si="1361"/>
        <v>33.428571428571431</v>
      </c>
    </row>
    <row r="17339" spans="1:12" x14ac:dyDescent="0.25">
      <c r="A17339">
        <v>628</v>
      </c>
      <c r="B17339" t="s">
        <v>103</v>
      </c>
      <c r="C17339" s="1">
        <v>41143.607638888891</v>
      </c>
      <c r="D17339">
        <v>2</v>
      </c>
      <c r="E17339" t="s">
        <v>42</v>
      </c>
      <c r="F17339" t="s">
        <v>43</v>
      </c>
      <c r="G17339">
        <v>1</v>
      </c>
      <c r="H17339" t="str">
        <f t="shared" si="1360"/>
        <v>KD</v>
      </c>
      <c r="I17339" s="2">
        <f t="shared" si="1362"/>
        <v>2012</v>
      </c>
      <c r="J17339" s="2">
        <f t="shared" si="1363"/>
        <v>8</v>
      </c>
      <c r="K17339" t="str">
        <f t="shared" si="1364"/>
        <v>Korenbouten</v>
      </c>
      <c r="L17339" s="25">
        <f t="shared" si="1361"/>
        <v>33.428571428571431</v>
      </c>
    </row>
    <row r="17340" spans="1:12" x14ac:dyDescent="0.25">
      <c r="A17340">
        <v>628</v>
      </c>
      <c r="B17340" t="s">
        <v>103</v>
      </c>
      <c r="C17340" s="1">
        <v>41157.545138888891</v>
      </c>
      <c r="D17340">
        <v>1</v>
      </c>
      <c r="E17340" t="s">
        <v>32</v>
      </c>
      <c r="F17340" t="s">
        <v>33</v>
      </c>
      <c r="G17340">
        <v>8</v>
      </c>
      <c r="H17340" t="str">
        <f t="shared" si="1360"/>
        <v>KD</v>
      </c>
      <c r="I17340" s="2">
        <f t="shared" si="1362"/>
        <v>2012</v>
      </c>
      <c r="J17340" s="2">
        <f t="shared" si="1363"/>
        <v>9</v>
      </c>
      <c r="K17340" t="str">
        <f t="shared" si="1364"/>
        <v>Korenbouten</v>
      </c>
      <c r="L17340" s="25">
        <f t="shared" si="1361"/>
        <v>35.428571428571431</v>
      </c>
    </row>
    <row r="17341" spans="1:12" x14ac:dyDescent="0.25">
      <c r="A17341">
        <v>628</v>
      </c>
      <c r="B17341" t="s">
        <v>103</v>
      </c>
      <c r="C17341" s="1">
        <v>41157.545138888891</v>
      </c>
      <c r="D17341">
        <v>2</v>
      </c>
      <c r="E17341" t="s">
        <v>34</v>
      </c>
      <c r="F17341" t="s">
        <v>35</v>
      </c>
      <c r="G17341">
        <v>1</v>
      </c>
      <c r="H17341" t="str">
        <f t="shared" si="1360"/>
        <v>KD</v>
      </c>
      <c r="I17341" s="2">
        <f t="shared" si="1362"/>
        <v>2012</v>
      </c>
      <c r="J17341" s="2">
        <f t="shared" si="1363"/>
        <v>9</v>
      </c>
      <c r="K17341" t="str">
        <f t="shared" si="1364"/>
        <v>Pantserjuffers</v>
      </c>
      <c r="L17341" s="25">
        <f t="shared" si="1361"/>
        <v>35.428571428571431</v>
      </c>
    </row>
    <row r="17342" spans="1:12" x14ac:dyDescent="0.25">
      <c r="A17342">
        <v>628</v>
      </c>
      <c r="B17342" t="s">
        <v>103</v>
      </c>
      <c r="C17342" s="1">
        <v>41157.545138888891</v>
      </c>
      <c r="D17342">
        <v>2</v>
      </c>
      <c r="E17342" t="s">
        <v>42</v>
      </c>
      <c r="F17342" t="s">
        <v>43</v>
      </c>
      <c r="G17342">
        <v>4</v>
      </c>
      <c r="H17342" t="str">
        <f t="shared" si="1360"/>
        <v>KD</v>
      </c>
      <c r="I17342" s="2">
        <f t="shared" si="1362"/>
        <v>2012</v>
      </c>
      <c r="J17342" s="2">
        <f t="shared" si="1363"/>
        <v>9</v>
      </c>
      <c r="K17342" t="str">
        <f t="shared" si="1364"/>
        <v>Korenbouten</v>
      </c>
      <c r="L17342" s="25">
        <f t="shared" si="1361"/>
        <v>35.428571428571431</v>
      </c>
    </row>
    <row r="17343" spans="1:12" x14ac:dyDescent="0.25">
      <c r="A17343">
        <v>628</v>
      </c>
      <c r="B17343" t="s">
        <v>103</v>
      </c>
      <c r="C17343" s="1">
        <v>41157.545138888891</v>
      </c>
      <c r="D17343">
        <v>4</v>
      </c>
      <c r="E17343" t="s">
        <v>36</v>
      </c>
      <c r="F17343" t="s">
        <v>37</v>
      </c>
      <c r="G17343">
        <v>8</v>
      </c>
      <c r="H17343" t="str">
        <f t="shared" si="1360"/>
        <v>KD</v>
      </c>
      <c r="I17343" s="2">
        <f t="shared" si="1362"/>
        <v>2012</v>
      </c>
      <c r="J17343" s="2">
        <f t="shared" si="1363"/>
        <v>9</v>
      </c>
      <c r="K17343" t="str">
        <f t="shared" si="1364"/>
        <v>Glazenmakers</v>
      </c>
      <c r="L17343" s="25">
        <f t="shared" si="1361"/>
        <v>35.428571428571431</v>
      </c>
    </row>
    <row r="17344" spans="1:12" x14ac:dyDescent="0.25">
      <c r="A17344">
        <v>628</v>
      </c>
      <c r="B17344" t="s">
        <v>103</v>
      </c>
      <c r="C17344" s="1">
        <v>41425.597222222219</v>
      </c>
      <c r="D17344">
        <v>1</v>
      </c>
      <c r="E17344" t="s">
        <v>12</v>
      </c>
      <c r="F17344" t="s">
        <v>13</v>
      </c>
      <c r="G17344">
        <v>5</v>
      </c>
      <c r="H17344" t="str">
        <f t="shared" si="1360"/>
        <v>KD</v>
      </c>
      <c r="I17344" s="2">
        <f t="shared" si="1362"/>
        <v>2013</v>
      </c>
      <c r="J17344" s="2">
        <f t="shared" si="1363"/>
        <v>5</v>
      </c>
      <c r="K17344" t="str">
        <f t="shared" si="1364"/>
        <v>Waterjuffer</v>
      </c>
      <c r="L17344" s="25">
        <f t="shared" si="1361"/>
        <v>21.428571428571427</v>
      </c>
    </row>
    <row r="17345" spans="1:12" x14ac:dyDescent="0.25">
      <c r="A17345">
        <v>628</v>
      </c>
      <c r="B17345" t="s">
        <v>103</v>
      </c>
      <c r="C17345" s="1">
        <v>41425.597222222219</v>
      </c>
      <c r="D17345">
        <v>1</v>
      </c>
      <c r="E17345" t="s">
        <v>28</v>
      </c>
      <c r="F17345" t="s">
        <v>29</v>
      </c>
      <c r="G17345">
        <v>1</v>
      </c>
      <c r="H17345" t="str">
        <f t="shared" si="1360"/>
        <v>KD</v>
      </c>
      <c r="I17345" s="2">
        <f t="shared" si="1362"/>
        <v>2013</v>
      </c>
      <c r="J17345" s="2">
        <f t="shared" si="1363"/>
        <v>5</v>
      </c>
      <c r="K17345" t="str">
        <f t="shared" si="1364"/>
        <v>Korenbouten</v>
      </c>
      <c r="L17345" s="25">
        <f t="shared" si="1361"/>
        <v>21.428571428571427</v>
      </c>
    </row>
    <row r="17346" spans="1:12" x14ac:dyDescent="0.25">
      <c r="A17346">
        <v>628</v>
      </c>
      <c r="B17346" t="s">
        <v>103</v>
      </c>
      <c r="C17346" s="1">
        <v>41425.597222222219</v>
      </c>
      <c r="D17346">
        <v>2</v>
      </c>
      <c r="E17346" t="s">
        <v>12</v>
      </c>
      <c r="F17346" t="s">
        <v>13</v>
      </c>
      <c r="G17346">
        <v>11</v>
      </c>
      <c r="H17346" t="str">
        <f t="shared" ref="H17346:H17409" si="1365">VLOOKUP(A17346,$N$2:$O$51,2,FALSE)</f>
        <v>KD</v>
      </c>
      <c r="I17346" s="2">
        <f t="shared" si="1362"/>
        <v>2013</v>
      </c>
      <c r="J17346" s="2">
        <f t="shared" si="1363"/>
        <v>5</v>
      </c>
      <c r="K17346" t="str">
        <f t="shared" si="1364"/>
        <v>Waterjuffer</v>
      </c>
      <c r="L17346" s="25">
        <f t="shared" si="1361"/>
        <v>21.428571428571427</v>
      </c>
    </row>
    <row r="17347" spans="1:12" x14ac:dyDescent="0.25">
      <c r="A17347">
        <v>628</v>
      </c>
      <c r="B17347" t="s">
        <v>103</v>
      </c>
      <c r="C17347" s="1">
        <v>41425.597222222219</v>
      </c>
      <c r="D17347">
        <v>2</v>
      </c>
      <c r="E17347" t="s">
        <v>20</v>
      </c>
      <c r="F17347" t="s">
        <v>21</v>
      </c>
      <c r="G17347">
        <v>4</v>
      </c>
      <c r="H17347" t="str">
        <f t="shared" si="1365"/>
        <v>KD</v>
      </c>
      <c r="I17347" s="2">
        <f t="shared" si="1362"/>
        <v>2013</v>
      </c>
      <c r="J17347" s="2">
        <f t="shared" si="1363"/>
        <v>5</v>
      </c>
      <c r="K17347" t="str">
        <f t="shared" si="1364"/>
        <v>Waterjuffer</v>
      </c>
      <c r="L17347" s="25">
        <f t="shared" ref="L17347:L17410" si="1366">(ROUNDDOWN(C17347-DATE(I17347,1,1),0))/7</f>
        <v>21.428571428571427</v>
      </c>
    </row>
    <row r="17348" spans="1:12" x14ac:dyDescent="0.25">
      <c r="A17348">
        <v>628</v>
      </c>
      <c r="B17348" t="s">
        <v>103</v>
      </c>
      <c r="C17348" s="1">
        <v>41429.649305555555</v>
      </c>
      <c r="D17348">
        <v>1</v>
      </c>
      <c r="E17348" t="s">
        <v>14</v>
      </c>
      <c r="F17348" t="s">
        <v>15</v>
      </c>
      <c r="G17348">
        <v>1</v>
      </c>
      <c r="H17348" t="str">
        <f t="shared" si="1365"/>
        <v>KD</v>
      </c>
      <c r="I17348" s="2">
        <f t="shared" si="1362"/>
        <v>2013</v>
      </c>
      <c r="J17348" s="2">
        <f t="shared" si="1363"/>
        <v>6</v>
      </c>
      <c r="K17348" t="str">
        <f t="shared" si="1364"/>
        <v>Waterjuffer</v>
      </c>
      <c r="L17348" s="25">
        <f t="shared" si="1366"/>
        <v>22</v>
      </c>
    </row>
    <row r="17349" spans="1:12" x14ac:dyDescent="0.25">
      <c r="A17349">
        <v>628</v>
      </c>
      <c r="B17349" t="s">
        <v>103</v>
      </c>
      <c r="C17349" s="1">
        <v>41429.649305555555</v>
      </c>
      <c r="D17349">
        <v>2</v>
      </c>
      <c r="E17349" t="s">
        <v>12</v>
      </c>
      <c r="F17349" t="s">
        <v>13</v>
      </c>
      <c r="G17349">
        <v>2</v>
      </c>
      <c r="H17349" t="str">
        <f t="shared" si="1365"/>
        <v>KD</v>
      </c>
      <c r="I17349" s="2">
        <f t="shared" si="1362"/>
        <v>2013</v>
      </c>
      <c r="J17349" s="2">
        <f t="shared" si="1363"/>
        <v>6</v>
      </c>
      <c r="K17349" t="str">
        <f t="shared" si="1364"/>
        <v>Waterjuffer</v>
      </c>
      <c r="L17349" s="25">
        <f t="shared" si="1366"/>
        <v>22</v>
      </c>
    </row>
    <row r="17350" spans="1:12" x14ac:dyDescent="0.25">
      <c r="A17350">
        <v>628</v>
      </c>
      <c r="B17350" t="s">
        <v>103</v>
      </c>
      <c r="C17350" s="1">
        <v>41429.649305555555</v>
      </c>
      <c r="D17350">
        <v>2</v>
      </c>
      <c r="E17350" t="s">
        <v>14</v>
      </c>
      <c r="F17350" t="s">
        <v>15</v>
      </c>
      <c r="G17350">
        <v>1</v>
      </c>
      <c r="H17350" t="str">
        <f t="shared" si="1365"/>
        <v>KD</v>
      </c>
      <c r="I17350" s="2">
        <f t="shared" si="1362"/>
        <v>2013</v>
      </c>
      <c r="J17350" s="2">
        <f t="shared" si="1363"/>
        <v>6</v>
      </c>
      <c r="K17350" t="str">
        <f t="shared" si="1364"/>
        <v>Waterjuffer</v>
      </c>
      <c r="L17350" s="25">
        <f t="shared" si="1366"/>
        <v>22</v>
      </c>
    </row>
    <row r="17351" spans="1:12" x14ac:dyDescent="0.25">
      <c r="A17351">
        <v>628</v>
      </c>
      <c r="B17351" t="s">
        <v>103</v>
      </c>
      <c r="C17351" s="1">
        <v>41429.649305555555</v>
      </c>
      <c r="D17351">
        <v>2</v>
      </c>
      <c r="E17351" t="s">
        <v>20</v>
      </c>
      <c r="F17351" t="s">
        <v>21</v>
      </c>
      <c r="G17351">
        <v>1</v>
      </c>
      <c r="H17351" t="str">
        <f t="shared" si="1365"/>
        <v>KD</v>
      </c>
      <c r="I17351" s="2">
        <f t="shared" si="1362"/>
        <v>2013</v>
      </c>
      <c r="J17351" s="2">
        <f t="shared" si="1363"/>
        <v>6</v>
      </c>
      <c r="K17351" t="str">
        <f t="shared" si="1364"/>
        <v>Waterjuffer</v>
      </c>
      <c r="L17351" s="25">
        <f t="shared" si="1366"/>
        <v>22</v>
      </c>
    </row>
    <row r="17352" spans="1:12" x14ac:dyDescent="0.25">
      <c r="A17352">
        <v>628</v>
      </c>
      <c r="B17352" t="s">
        <v>103</v>
      </c>
      <c r="C17352" s="1">
        <v>41429.649305555555</v>
      </c>
      <c r="D17352">
        <v>2</v>
      </c>
      <c r="E17352" t="s">
        <v>16</v>
      </c>
      <c r="F17352" t="s">
        <v>17</v>
      </c>
      <c r="G17352">
        <v>1</v>
      </c>
      <c r="H17352" t="str">
        <f t="shared" si="1365"/>
        <v>KD</v>
      </c>
      <c r="I17352" s="2">
        <f t="shared" si="1362"/>
        <v>2013</v>
      </c>
      <c r="J17352" s="2">
        <f t="shared" si="1363"/>
        <v>6</v>
      </c>
      <c r="K17352" t="str">
        <f t="shared" si="1364"/>
        <v>Waterjuffer</v>
      </c>
      <c r="L17352" s="25">
        <f t="shared" si="1366"/>
        <v>22</v>
      </c>
    </row>
    <row r="17353" spans="1:12" x14ac:dyDescent="0.25">
      <c r="A17353">
        <v>628</v>
      </c>
      <c r="B17353" t="s">
        <v>103</v>
      </c>
      <c r="C17353" s="1">
        <v>41429.649305555555</v>
      </c>
      <c r="D17353">
        <v>2</v>
      </c>
      <c r="E17353" t="s">
        <v>22</v>
      </c>
      <c r="F17353" t="s">
        <v>23</v>
      </c>
      <c r="G17353">
        <v>1</v>
      </c>
      <c r="H17353" t="str">
        <f t="shared" si="1365"/>
        <v>KD</v>
      </c>
      <c r="I17353" s="2">
        <f t="shared" si="1362"/>
        <v>2013</v>
      </c>
      <c r="J17353" s="2">
        <f t="shared" si="1363"/>
        <v>6</v>
      </c>
      <c r="K17353" t="str">
        <f t="shared" si="1364"/>
        <v>Glazenmakers</v>
      </c>
      <c r="L17353" s="25">
        <f t="shared" si="1366"/>
        <v>22</v>
      </c>
    </row>
    <row r="17354" spans="1:12" x14ac:dyDescent="0.25">
      <c r="A17354">
        <v>628</v>
      </c>
      <c r="B17354" t="s">
        <v>103</v>
      </c>
      <c r="C17354" s="1">
        <v>41429.649305555555</v>
      </c>
      <c r="D17354">
        <v>2</v>
      </c>
      <c r="E17354" t="s">
        <v>28</v>
      </c>
      <c r="F17354" t="s">
        <v>29</v>
      </c>
      <c r="G17354">
        <v>1</v>
      </c>
      <c r="H17354" t="str">
        <f t="shared" si="1365"/>
        <v>KD</v>
      </c>
      <c r="I17354" s="2">
        <f t="shared" si="1362"/>
        <v>2013</v>
      </c>
      <c r="J17354" s="2">
        <f t="shared" si="1363"/>
        <v>6</v>
      </c>
      <c r="K17354" t="str">
        <f t="shared" si="1364"/>
        <v>Korenbouten</v>
      </c>
      <c r="L17354" s="25">
        <f t="shared" si="1366"/>
        <v>22</v>
      </c>
    </row>
    <row r="17355" spans="1:12" x14ac:dyDescent="0.25">
      <c r="A17355">
        <v>628</v>
      </c>
      <c r="B17355" t="s">
        <v>103</v>
      </c>
      <c r="C17355" s="1">
        <v>41437.548611111109</v>
      </c>
      <c r="D17355">
        <v>2</v>
      </c>
      <c r="E17355" t="s">
        <v>10</v>
      </c>
      <c r="F17355" t="s">
        <v>11</v>
      </c>
      <c r="G17355">
        <v>2</v>
      </c>
      <c r="H17355" t="str">
        <f t="shared" si="1365"/>
        <v>KD</v>
      </c>
      <c r="I17355" s="2">
        <f t="shared" si="1362"/>
        <v>2013</v>
      </c>
      <c r="J17355" s="2">
        <f t="shared" si="1363"/>
        <v>6</v>
      </c>
      <c r="K17355" t="str">
        <f t="shared" si="1364"/>
        <v>Waterjuffer</v>
      </c>
      <c r="L17355" s="25">
        <f t="shared" si="1366"/>
        <v>23.142857142857142</v>
      </c>
    </row>
    <row r="17356" spans="1:12" x14ac:dyDescent="0.25">
      <c r="A17356">
        <v>628</v>
      </c>
      <c r="B17356" t="s">
        <v>103</v>
      </c>
      <c r="C17356" s="1">
        <v>41437.548611111109</v>
      </c>
      <c r="D17356">
        <v>2</v>
      </c>
      <c r="E17356" t="s">
        <v>16</v>
      </c>
      <c r="F17356" t="s">
        <v>17</v>
      </c>
      <c r="G17356">
        <v>3</v>
      </c>
      <c r="H17356" t="str">
        <f t="shared" si="1365"/>
        <v>KD</v>
      </c>
      <c r="I17356" s="2">
        <f t="shared" si="1362"/>
        <v>2013</v>
      </c>
      <c r="J17356" s="2">
        <f t="shared" si="1363"/>
        <v>6</v>
      </c>
      <c r="K17356" t="str">
        <f t="shared" si="1364"/>
        <v>Waterjuffer</v>
      </c>
      <c r="L17356" s="25">
        <f t="shared" si="1366"/>
        <v>23.142857142857142</v>
      </c>
    </row>
    <row r="17357" spans="1:12" x14ac:dyDescent="0.25">
      <c r="A17357">
        <v>628</v>
      </c>
      <c r="B17357" t="s">
        <v>103</v>
      </c>
      <c r="C17357" s="1">
        <v>41451.65625</v>
      </c>
      <c r="D17357">
        <v>1</v>
      </c>
      <c r="E17357" t="s">
        <v>26</v>
      </c>
      <c r="F17357" t="s">
        <v>27</v>
      </c>
      <c r="G17357">
        <v>2</v>
      </c>
      <c r="H17357" t="str">
        <f t="shared" si="1365"/>
        <v>KD</v>
      </c>
      <c r="I17357" s="2">
        <f t="shared" si="1362"/>
        <v>2013</v>
      </c>
      <c r="J17357" s="2">
        <f t="shared" si="1363"/>
        <v>6</v>
      </c>
      <c r="K17357" t="str">
        <f t="shared" si="1364"/>
        <v>Glazenmakers</v>
      </c>
      <c r="L17357" s="25">
        <f t="shared" si="1366"/>
        <v>25.142857142857142</v>
      </c>
    </row>
    <row r="17358" spans="1:12" x14ac:dyDescent="0.25">
      <c r="A17358">
        <v>628</v>
      </c>
      <c r="B17358" t="s">
        <v>103</v>
      </c>
      <c r="C17358" s="1">
        <v>41451.65625</v>
      </c>
      <c r="D17358">
        <v>2</v>
      </c>
      <c r="E17358" t="s">
        <v>10</v>
      </c>
      <c r="F17358" t="s">
        <v>11</v>
      </c>
      <c r="G17358">
        <v>7</v>
      </c>
      <c r="H17358" t="str">
        <f t="shared" si="1365"/>
        <v>KD</v>
      </c>
      <c r="I17358" s="2">
        <f t="shared" si="1362"/>
        <v>2013</v>
      </c>
      <c r="J17358" s="2">
        <f t="shared" si="1363"/>
        <v>6</v>
      </c>
      <c r="K17358" t="str">
        <f t="shared" si="1364"/>
        <v>Waterjuffer</v>
      </c>
      <c r="L17358" s="25">
        <f t="shared" si="1366"/>
        <v>25.142857142857142</v>
      </c>
    </row>
    <row r="17359" spans="1:12" x14ac:dyDescent="0.25">
      <c r="A17359">
        <v>628</v>
      </c>
      <c r="B17359" t="s">
        <v>103</v>
      </c>
      <c r="C17359" s="1">
        <v>41451.65625</v>
      </c>
      <c r="D17359">
        <v>2</v>
      </c>
      <c r="E17359" t="s">
        <v>20</v>
      </c>
      <c r="F17359" t="s">
        <v>21</v>
      </c>
      <c r="G17359">
        <v>3</v>
      </c>
      <c r="H17359" t="str">
        <f t="shared" si="1365"/>
        <v>KD</v>
      </c>
      <c r="I17359" s="2">
        <f t="shared" si="1362"/>
        <v>2013</v>
      </c>
      <c r="J17359" s="2">
        <f t="shared" si="1363"/>
        <v>6</v>
      </c>
      <c r="K17359" t="str">
        <f t="shared" si="1364"/>
        <v>Waterjuffer</v>
      </c>
      <c r="L17359" s="25">
        <f t="shared" si="1366"/>
        <v>25.142857142857142</v>
      </c>
    </row>
    <row r="17360" spans="1:12" x14ac:dyDescent="0.25">
      <c r="A17360">
        <v>628</v>
      </c>
      <c r="B17360" t="s">
        <v>103</v>
      </c>
      <c r="C17360" s="1">
        <v>41451.65625</v>
      </c>
      <c r="D17360">
        <v>4</v>
      </c>
      <c r="E17360" t="s">
        <v>26</v>
      </c>
      <c r="F17360" t="s">
        <v>27</v>
      </c>
      <c r="G17360">
        <v>3</v>
      </c>
      <c r="H17360" t="str">
        <f t="shared" si="1365"/>
        <v>KD</v>
      </c>
      <c r="I17360" s="2">
        <f t="shared" si="1362"/>
        <v>2013</v>
      </c>
      <c r="J17360" s="2">
        <f t="shared" si="1363"/>
        <v>6</v>
      </c>
      <c r="K17360" t="str">
        <f t="shared" si="1364"/>
        <v>Glazenmakers</v>
      </c>
      <c r="L17360" s="25">
        <f t="shared" si="1366"/>
        <v>25.142857142857142</v>
      </c>
    </row>
    <row r="17361" spans="1:12" x14ac:dyDescent="0.25">
      <c r="A17361">
        <v>628</v>
      </c>
      <c r="B17361" t="s">
        <v>103</v>
      </c>
      <c r="C17361" s="1">
        <v>41462.513888888891</v>
      </c>
      <c r="D17361">
        <v>1</v>
      </c>
      <c r="E17361" t="s">
        <v>10</v>
      </c>
      <c r="F17361" t="s">
        <v>11</v>
      </c>
      <c r="G17361">
        <v>4</v>
      </c>
      <c r="H17361" t="str">
        <f t="shared" si="1365"/>
        <v>KD</v>
      </c>
      <c r="I17361" s="2">
        <f t="shared" si="1362"/>
        <v>2013</v>
      </c>
      <c r="J17361" s="2">
        <f t="shared" si="1363"/>
        <v>7</v>
      </c>
      <c r="K17361" t="str">
        <f t="shared" si="1364"/>
        <v>Waterjuffer</v>
      </c>
      <c r="L17361" s="25">
        <f t="shared" si="1366"/>
        <v>26.714285714285715</v>
      </c>
    </row>
    <row r="17362" spans="1:12" x14ac:dyDescent="0.25">
      <c r="A17362">
        <v>628</v>
      </c>
      <c r="B17362" t="s">
        <v>103</v>
      </c>
      <c r="C17362" s="1">
        <v>41462.513888888891</v>
      </c>
      <c r="D17362">
        <v>1</v>
      </c>
      <c r="E17362" t="s">
        <v>28</v>
      </c>
      <c r="F17362" t="s">
        <v>29</v>
      </c>
      <c r="G17362">
        <v>1</v>
      </c>
      <c r="H17362" t="str">
        <f t="shared" si="1365"/>
        <v>KD</v>
      </c>
      <c r="I17362" s="2">
        <f t="shared" si="1362"/>
        <v>2013</v>
      </c>
      <c r="J17362" s="2">
        <f t="shared" si="1363"/>
        <v>7</v>
      </c>
      <c r="K17362" t="str">
        <f t="shared" si="1364"/>
        <v>Korenbouten</v>
      </c>
      <c r="L17362" s="25">
        <f t="shared" si="1366"/>
        <v>26.714285714285715</v>
      </c>
    </row>
    <row r="17363" spans="1:12" x14ac:dyDescent="0.25">
      <c r="A17363">
        <v>628</v>
      </c>
      <c r="B17363" t="s">
        <v>103</v>
      </c>
      <c r="C17363" s="1">
        <v>41462.513888888891</v>
      </c>
      <c r="D17363">
        <v>2</v>
      </c>
      <c r="E17363" t="s">
        <v>10</v>
      </c>
      <c r="F17363" t="s">
        <v>11</v>
      </c>
      <c r="G17363">
        <v>3</v>
      </c>
      <c r="H17363" t="str">
        <f t="shared" si="1365"/>
        <v>KD</v>
      </c>
      <c r="I17363" s="2">
        <f t="shared" si="1362"/>
        <v>2013</v>
      </c>
      <c r="J17363" s="2">
        <f t="shared" si="1363"/>
        <v>7</v>
      </c>
      <c r="K17363" t="str">
        <f t="shared" si="1364"/>
        <v>Waterjuffer</v>
      </c>
      <c r="L17363" s="25">
        <f t="shared" si="1366"/>
        <v>26.714285714285715</v>
      </c>
    </row>
    <row r="17364" spans="1:12" x14ac:dyDescent="0.25">
      <c r="A17364">
        <v>628</v>
      </c>
      <c r="B17364" t="s">
        <v>103</v>
      </c>
      <c r="C17364" s="1">
        <v>41462.513888888891</v>
      </c>
      <c r="D17364">
        <v>2</v>
      </c>
      <c r="E17364" t="s">
        <v>26</v>
      </c>
      <c r="F17364" t="s">
        <v>27</v>
      </c>
      <c r="G17364">
        <v>1</v>
      </c>
      <c r="H17364" t="str">
        <f t="shared" si="1365"/>
        <v>KD</v>
      </c>
      <c r="I17364" s="2">
        <f t="shared" si="1362"/>
        <v>2013</v>
      </c>
      <c r="J17364" s="2">
        <f t="shared" si="1363"/>
        <v>7</v>
      </c>
      <c r="K17364" t="str">
        <f t="shared" si="1364"/>
        <v>Glazenmakers</v>
      </c>
      <c r="L17364" s="25">
        <f t="shared" si="1366"/>
        <v>26.714285714285715</v>
      </c>
    </row>
    <row r="17365" spans="1:12" x14ac:dyDescent="0.25">
      <c r="A17365">
        <v>628</v>
      </c>
      <c r="B17365" t="s">
        <v>103</v>
      </c>
      <c r="C17365" s="1">
        <v>41462.513888888891</v>
      </c>
      <c r="D17365">
        <v>4</v>
      </c>
      <c r="E17365" t="s">
        <v>28</v>
      </c>
      <c r="F17365" t="s">
        <v>29</v>
      </c>
      <c r="G17365">
        <v>1</v>
      </c>
      <c r="H17365" t="str">
        <f t="shared" si="1365"/>
        <v>KD</v>
      </c>
      <c r="I17365" s="2">
        <f t="shared" ref="I17365:I17428" si="1367">YEAR(C17365)</f>
        <v>2013</v>
      </c>
      <c r="J17365" s="2">
        <f t="shared" ref="J17365:J17428" si="1368">MONTH(C17365)</f>
        <v>7</v>
      </c>
      <c r="K17365" t="str">
        <f t="shared" ref="K17365:K17428" si="1369">VLOOKUP(E17365,$Q$2:$R$100,2,FALSE)</f>
        <v>Korenbouten</v>
      </c>
      <c r="L17365" s="25">
        <f t="shared" si="1366"/>
        <v>26.714285714285715</v>
      </c>
    </row>
    <row r="17366" spans="1:12" x14ac:dyDescent="0.25">
      <c r="A17366">
        <v>628</v>
      </c>
      <c r="B17366" t="s">
        <v>103</v>
      </c>
      <c r="C17366" s="1">
        <v>41470.559027777781</v>
      </c>
      <c r="D17366">
        <v>1</v>
      </c>
      <c r="E17366" t="s">
        <v>14</v>
      </c>
      <c r="F17366" t="s">
        <v>15</v>
      </c>
      <c r="G17366">
        <v>2</v>
      </c>
      <c r="H17366" t="str">
        <f t="shared" si="1365"/>
        <v>KD</v>
      </c>
      <c r="I17366" s="2">
        <f t="shared" si="1367"/>
        <v>2013</v>
      </c>
      <c r="J17366" s="2">
        <f t="shared" si="1368"/>
        <v>7</v>
      </c>
      <c r="K17366" t="str">
        <f t="shared" si="1369"/>
        <v>Waterjuffer</v>
      </c>
      <c r="L17366" s="25">
        <f t="shared" si="1366"/>
        <v>27.857142857142858</v>
      </c>
    </row>
    <row r="17367" spans="1:12" x14ac:dyDescent="0.25">
      <c r="A17367">
        <v>628</v>
      </c>
      <c r="B17367" t="s">
        <v>103</v>
      </c>
      <c r="C17367" s="1">
        <v>41470.559027777781</v>
      </c>
      <c r="D17367">
        <v>1</v>
      </c>
      <c r="E17367" t="s">
        <v>32</v>
      </c>
      <c r="F17367" t="s">
        <v>33</v>
      </c>
      <c r="G17367">
        <v>5</v>
      </c>
      <c r="H17367" t="str">
        <f t="shared" si="1365"/>
        <v>KD</v>
      </c>
      <c r="I17367" s="2">
        <f t="shared" si="1367"/>
        <v>2013</v>
      </c>
      <c r="J17367" s="2">
        <f t="shared" si="1368"/>
        <v>7</v>
      </c>
      <c r="K17367" t="str">
        <f t="shared" si="1369"/>
        <v>Korenbouten</v>
      </c>
      <c r="L17367" s="25">
        <f t="shared" si="1366"/>
        <v>27.857142857142858</v>
      </c>
    </row>
    <row r="17368" spans="1:12" x14ac:dyDescent="0.25">
      <c r="A17368">
        <v>628</v>
      </c>
      <c r="B17368" t="s">
        <v>103</v>
      </c>
      <c r="C17368" s="1">
        <v>41470.559027777781</v>
      </c>
      <c r="D17368">
        <v>4</v>
      </c>
      <c r="E17368" t="s">
        <v>26</v>
      </c>
      <c r="F17368" t="s">
        <v>27</v>
      </c>
      <c r="G17368">
        <v>1</v>
      </c>
      <c r="H17368" t="str">
        <f t="shared" si="1365"/>
        <v>KD</v>
      </c>
      <c r="I17368" s="2">
        <f t="shared" si="1367"/>
        <v>2013</v>
      </c>
      <c r="J17368" s="2">
        <f t="shared" si="1368"/>
        <v>7</v>
      </c>
      <c r="K17368" t="str">
        <f t="shared" si="1369"/>
        <v>Glazenmakers</v>
      </c>
      <c r="L17368" s="25">
        <f t="shared" si="1366"/>
        <v>27.857142857142858</v>
      </c>
    </row>
    <row r="17369" spans="1:12" x14ac:dyDescent="0.25">
      <c r="A17369">
        <v>628</v>
      </c>
      <c r="B17369" t="s">
        <v>103</v>
      </c>
      <c r="C17369" s="1">
        <v>41479.614583333336</v>
      </c>
      <c r="D17369">
        <v>1</v>
      </c>
      <c r="E17369" t="s">
        <v>10</v>
      </c>
      <c r="F17369" t="s">
        <v>11</v>
      </c>
      <c r="G17369">
        <v>1</v>
      </c>
      <c r="H17369" t="str">
        <f t="shared" si="1365"/>
        <v>KD</v>
      </c>
      <c r="I17369" s="2">
        <f t="shared" si="1367"/>
        <v>2013</v>
      </c>
      <c r="J17369" s="2">
        <f t="shared" si="1368"/>
        <v>7</v>
      </c>
      <c r="K17369" t="str">
        <f t="shared" si="1369"/>
        <v>Waterjuffer</v>
      </c>
      <c r="L17369" s="25">
        <f t="shared" si="1366"/>
        <v>29.142857142857142</v>
      </c>
    </row>
    <row r="17370" spans="1:12" x14ac:dyDescent="0.25">
      <c r="A17370">
        <v>628</v>
      </c>
      <c r="B17370" t="s">
        <v>103</v>
      </c>
      <c r="C17370" s="1">
        <v>41479.614583333336</v>
      </c>
      <c r="D17370">
        <v>1</v>
      </c>
      <c r="E17370" t="s">
        <v>14</v>
      </c>
      <c r="F17370" t="s">
        <v>15</v>
      </c>
      <c r="G17370">
        <v>1</v>
      </c>
      <c r="H17370" t="str">
        <f t="shared" si="1365"/>
        <v>KD</v>
      </c>
      <c r="I17370" s="2">
        <f t="shared" si="1367"/>
        <v>2013</v>
      </c>
      <c r="J17370" s="2">
        <f t="shared" si="1368"/>
        <v>7</v>
      </c>
      <c r="K17370" t="str">
        <f t="shared" si="1369"/>
        <v>Waterjuffer</v>
      </c>
      <c r="L17370" s="25">
        <f t="shared" si="1366"/>
        <v>29.142857142857142</v>
      </c>
    </row>
    <row r="17371" spans="1:12" x14ac:dyDescent="0.25">
      <c r="A17371">
        <v>628</v>
      </c>
      <c r="B17371" t="s">
        <v>103</v>
      </c>
      <c r="C17371" s="1">
        <v>41479.614583333336</v>
      </c>
      <c r="D17371">
        <v>1</v>
      </c>
      <c r="E17371" t="s">
        <v>55</v>
      </c>
      <c r="F17371" t="s">
        <v>56</v>
      </c>
      <c r="G17371">
        <v>2</v>
      </c>
      <c r="H17371" t="str">
        <f t="shared" si="1365"/>
        <v>KD</v>
      </c>
      <c r="I17371" s="2">
        <f t="shared" si="1367"/>
        <v>2013</v>
      </c>
      <c r="J17371" s="2">
        <f t="shared" si="1368"/>
        <v>7</v>
      </c>
      <c r="K17371" t="str">
        <f t="shared" si="1369"/>
        <v>Korenbouten</v>
      </c>
      <c r="L17371" s="25">
        <f t="shared" si="1366"/>
        <v>29.142857142857142</v>
      </c>
    </row>
    <row r="17372" spans="1:12" x14ac:dyDescent="0.25">
      <c r="A17372">
        <v>628</v>
      </c>
      <c r="B17372" t="s">
        <v>103</v>
      </c>
      <c r="C17372" s="1">
        <v>41492.569444444445</v>
      </c>
      <c r="D17372">
        <v>1</v>
      </c>
      <c r="E17372" t="s">
        <v>8</v>
      </c>
      <c r="F17372" t="s">
        <v>9</v>
      </c>
      <c r="G17372">
        <v>1</v>
      </c>
      <c r="H17372" t="str">
        <f t="shared" si="1365"/>
        <v>KD</v>
      </c>
      <c r="I17372" s="2">
        <f t="shared" si="1367"/>
        <v>2013</v>
      </c>
      <c r="J17372" s="2">
        <f t="shared" si="1368"/>
        <v>8</v>
      </c>
      <c r="K17372" t="str">
        <f t="shared" si="1369"/>
        <v>Pantserjuffers</v>
      </c>
      <c r="L17372" s="25">
        <f t="shared" si="1366"/>
        <v>31</v>
      </c>
    </row>
    <row r="17373" spans="1:12" x14ac:dyDescent="0.25">
      <c r="A17373">
        <v>628</v>
      </c>
      <c r="B17373" t="s">
        <v>103</v>
      </c>
      <c r="C17373" s="1">
        <v>41492.569444444445</v>
      </c>
      <c r="D17373">
        <v>1</v>
      </c>
      <c r="E17373" t="s">
        <v>14</v>
      </c>
      <c r="F17373" t="s">
        <v>15</v>
      </c>
      <c r="G17373">
        <v>1</v>
      </c>
      <c r="H17373" t="str">
        <f t="shared" si="1365"/>
        <v>KD</v>
      </c>
      <c r="I17373" s="2">
        <f t="shared" si="1367"/>
        <v>2013</v>
      </c>
      <c r="J17373" s="2">
        <f t="shared" si="1368"/>
        <v>8</v>
      </c>
      <c r="K17373" t="str">
        <f t="shared" si="1369"/>
        <v>Waterjuffer</v>
      </c>
      <c r="L17373" s="25">
        <f t="shared" si="1366"/>
        <v>31</v>
      </c>
    </row>
    <row r="17374" spans="1:12" x14ac:dyDescent="0.25">
      <c r="A17374">
        <v>628</v>
      </c>
      <c r="B17374" t="s">
        <v>103</v>
      </c>
      <c r="C17374" s="1">
        <v>41492.569444444445</v>
      </c>
      <c r="D17374">
        <v>1</v>
      </c>
      <c r="E17374" t="s">
        <v>40</v>
      </c>
      <c r="F17374" t="s">
        <v>41</v>
      </c>
      <c r="G17374">
        <v>1</v>
      </c>
      <c r="H17374" t="str">
        <f t="shared" si="1365"/>
        <v>KD</v>
      </c>
      <c r="I17374" s="2">
        <f t="shared" si="1367"/>
        <v>2013</v>
      </c>
      <c r="J17374" s="2">
        <f t="shared" si="1368"/>
        <v>8</v>
      </c>
      <c r="K17374" t="str">
        <f t="shared" si="1369"/>
        <v>Korenbouten</v>
      </c>
      <c r="L17374" s="25">
        <f t="shared" si="1366"/>
        <v>31</v>
      </c>
    </row>
    <row r="17375" spans="1:12" x14ac:dyDescent="0.25">
      <c r="A17375">
        <v>628</v>
      </c>
      <c r="B17375" t="s">
        <v>103</v>
      </c>
      <c r="C17375" s="1">
        <v>41492.569444444445</v>
      </c>
      <c r="D17375">
        <v>1</v>
      </c>
      <c r="E17375" t="s">
        <v>32</v>
      </c>
      <c r="F17375" t="s">
        <v>33</v>
      </c>
      <c r="G17375">
        <v>2</v>
      </c>
      <c r="H17375" t="str">
        <f t="shared" si="1365"/>
        <v>KD</v>
      </c>
      <c r="I17375" s="2">
        <f t="shared" si="1367"/>
        <v>2013</v>
      </c>
      <c r="J17375" s="2">
        <f t="shared" si="1368"/>
        <v>8</v>
      </c>
      <c r="K17375" t="str">
        <f t="shared" si="1369"/>
        <v>Korenbouten</v>
      </c>
      <c r="L17375" s="25">
        <f t="shared" si="1366"/>
        <v>31</v>
      </c>
    </row>
    <row r="17376" spans="1:12" x14ac:dyDescent="0.25">
      <c r="A17376">
        <v>628</v>
      </c>
      <c r="B17376" t="s">
        <v>103</v>
      </c>
      <c r="C17376" s="1">
        <v>41492.569444444445</v>
      </c>
      <c r="D17376">
        <v>2</v>
      </c>
      <c r="E17376" t="s">
        <v>10</v>
      </c>
      <c r="F17376" t="s">
        <v>11</v>
      </c>
      <c r="G17376">
        <v>2</v>
      </c>
      <c r="H17376" t="str">
        <f t="shared" si="1365"/>
        <v>KD</v>
      </c>
      <c r="I17376" s="2">
        <f t="shared" si="1367"/>
        <v>2013</v>
      </c>
      <c r="J17376" s="2">
        <f t="shared" si="1368"/>
        <v>8</v>
      </c>
      <c r="K17376" t="str">
        <f t="shared" si="1369"/>
        <v>Waterjuffer</v>
      </c>
      <c r="L17376" s="25">
        <f t="shared" si="1366"/>
        <v>31</v>
      </c>
    </row>
    <row r="17377" spans="1:12" x14ac:dyDescent="0.25">
      <c r="A17377">
        <v>628</v>
      </c>
      <c r="B17377" t="s">
        <v>103</v>
      </c>
      <c r="C17377" s="1">
        <v>41492.569444444445</v>
      </c>
      <c r="D17377">
        <v>2</v>
      </c>
      <c r="E17377" t="s">
        <v>14</v>
      </c>
      <c r="F17377" t="s">
        <v>15</v>
      </c>
      <c r="G17377">
        <v>12</v>
      </c>
      <c r="H17377" t="str">
        <f t="shared" si="1365"/>
        <v>KD</v>
      </c>
      <c r="I17377" s="2">
        <f t="shared" si="1367"/>
        <v>2013</v>
      </c>
      <c r="J17377" s="2">
        <f t="shared" si="1368"/>
        <v>8</v>
      </c>
      <c r="K17377" t="str">
        <f t="shared" si="1369"/>
        <v>Waterjuffer</v>
      </c>
      <c r="L17377" s="25">
        <f t="shared" si="1366"/>
        <v>31</v>
      </c>
    </row>
    <row r="17378" spans="1:12" x14ac:dyDescent="0.25">
      <c r="A17378">
        <v>628</v>
      </c>
      <c r="B17378" t="s">
        <v>103</v>
      </c>
      <c r="C17378" s="1">
        <v>41492.569444444445</v>
      </c>
      <c r="D17378">
        <v>2</v>
      </c>
      <c r="E17378" t="s">
        <v>32</v>
      </c>
      <c r="F17378" t="s">
        <v>33</v>
      </c>
      <c r="G17378">
        <v>12</v>
      </c>
      <c r="H17378" t="str">
        <f t="shared" si="1365"/>
        <v>KD</v>
      </c>
      <c r="I17378" s="2">
        <f t="shared" si="1367"/>
        <v>2013</v>
      </c>
      <c r="J17378" s="2">
        <f t="shared" si="1368"/>
        <v>8</v>
      </c>
      <c r="K17378" t="str">
        <f t="shared" si="1369"/>
        <v>Korenbouten</v>
      </c>
      <c r="L17378" s="25">
        <f t="shared" si="1366"/>
        <v>31</v>
      </c>
    </row>
    <row r="17379" spans="1:12" x14ac:dyDescent="0.25">
      <c r="A17379">
        <v>628</v>
      </c>
      <c r="B17379" t="s">
        <v>103</v>
      </c>
      <c r="C17379" s="1">
        <v>41502.565972222219</v>
      </c>
      <c r="D17379">
        <v>1</v>
      </c>
      <c r="E17379" t="s">
        <v>8</v>
      </c>
      <c r="F17379" t="s">
        <v>9</v>
      </c>
      <c r="G17379">
        <v>1</v>
      </c>
      <c r="H17379" t="str">
        <f t="shared" si="1365"/>
        <v>KD</v>
      </c>
      <c r="I17379" s="2">
        <f t="shared" si="1367"/>
        <v>2013</v>
      </c>
      <c r="J17379" s="2">
        <f t="shared" si="1368"/>
        <v>8</v>
      </c>
      <c r="K17379" t="str">
        <f t="shared" si="1369"/>
        <v>Pantserjuffers</v>
      </c>
      <c r="L17379" s="25">
        <f t="shared" si="1366"/>
        <v>32.428571428571431</v>
      </c>
    </row>
    <row r="17380" spans="1:12" x14ac:dyDescent="0.25">
      <c r="A17380">
        <v>628</v>
      </c>
      <c r="B17380" t="s">
        <v>103</v>
      </c>
      <c r="C17380" s="1">
        <v>41502.565972222219</v>
      </c>
      <c r="D17380">
        <v>1</v>
      </c>
      <c r="E17380" t="s">
        <v>32</v>
      </c>
      <c r="F17380" t="s">
        <v>33</v>
      </c>
      <c r="G17380">
        <v>1</v>
      </c>
      <c r="H17380" t="str">
        <f t="shared" si="1365"/>
        <v>KD</v>
      </c>
      <c r="I17380" s="2">
        <f t="shared" si="1367"/>
        <v>2013</v>
      </c>
      <c r="J17380" s="2">
        <f t="shared" si="1368"/>
        <v>8</v>
      </c>
      <c r="K17380" t="str">
        <f t="shared" si="1369"/>
        <v>Korenbouten</v>
      </c>
      <c r="L17380" s="25">
        <f t="shared" si="1366"/>
        <v>32.428571428571431</v>
      </c>
    </row>
    <row r="17381" spans="1:12" x14ac:dyDescent="0.25">
      <c r="A17381">
        <v>628</v>
      </c>
      <c r="B17381" t="s">
        <v>103</v>
      </c>
      <c r="C17381" s="1">
        <v>41502.565972222219</v>
      </c>
      <c r="D17381">
        <v>1</v>
      </c>
      <c r="E17381" t="s">
        <v>14</v>
      </c>
      <c r="F17381" t="s">
        <v>15</v>
      </c>
      <c r="G17381">
        <v>6</v>
      </c>
      <c r="H17381" t="str">
        <f t="shared" si="1365"/>
        <v>KD</v>
      </c>
      <c r="I17381" s="2">
        <f t="shared" si="1367"/>
        <v>2013</v>
      </c>
      <c r="J17381" s="2">
        <f t="shared" si="1368"/>
        <v>8</v>
      </c>
      <c r="K17381" t="str">
        <f t="shared" si="1369"/>
        <v>Waterjuffer</v>
      </c>
      <c r="L17381" s="25">
        <f t="shared" si="1366"/>
        <v>32.428571428571431</v>
      </c>
    </row>
    <row r="17382" spans="1:12" x14ac:dyDescent="0.25">
      <c r="A17382">
        <v>628</v>
      </c>
      <c r="B17382" t="s">
        <v>103</v>
      </c>
      <c r="C17382" s="1">
        <v>41502.565972222219</v>
      </c>
      <c r="D17382">
        <v>2</v>
      </c>
      <c r="E17382" t="s">
        <v>40</v>
      </c>
      <c r="F17382" t="s">
        <v>41</v>
      </c>
      <c r="G17382">
        <v>1</v>
      </c>
      <c r="H17382" t="str">
        <f t="shared" si="1365"/>
        <v>KD</v>
      </c>
      <c r="I17382" s="2">
        <f t="shared" si="1367"/>
        <v>2013</v>
      </c>
      <c r="J17382" s="2">
        <f t="shared" si="1368"/>
        <v>8</v>
      </c>
      <c r="K17382" t="str">
        <f t="shared" si="1369"/>
        <v>Korenbouten</v>
      </c>
      <c r="L17382" s="25">
        <f t="shared" si="1366"/>
        <v>32.428571428571431</v>
      </c>
    </row>
    <row r="17383" spans="1:12" x14ac:dyDescent="0.25">
      <c r="A17383">
        <v>628</v>
      </c>
      <c r="B17383" t="s">
        <v>103</v>
      </c>
      <c r="C17383" s="1">
        <v>41502.565972222219</v>
      </c>
      <c r="D17383">
        <v>2</v>
      </c>
      <c r="E17383" t="s">
        <v>8</v>
      </c>
      <c r="F17383" t="s">
        <v>9</v>
      </c>
      <c r="G17383">
        <v>1</v>
      </c>
      <c r="H17383" t="str">
        <f t="shared" si="1365"/>
        <v>KD</v>
      </c>
      <c r="I17383" s="2">
        <f t="shared" si="1367"/>
        <v>2013</v>
      </c>
      <c r="J17383" s="2">
        <f t="shared" si="1368"/>
        <v>8</v>
      </c>
      <c r="K17383" t="str">
        <f t="shared" si="1369"/>
        <v>Pantserjuffers</v>
      </c>
      <c r="L17383" s="25">
        <f t="shared" si="1366"/>
        <v>32.428571428571431</v>
      </c>
    </row>
    <row r="17384" spans="1:12" x14ac:dyDescent="0.25">
      <c r="A17384">
        <v>628</v>
      </c>
      <c r="B17384" t="s">
        <v>103</v>
      </c>
      <c r="C17384" s="1">
        <v>41502.565972222219</v>
      </c>
      <c r="D17384">
        <v>2</v>
      </c>
      <c r="E17384" t="s">
        <v>36</v>
      </c>
      <c r="F17384" t="s">
        <v>37</v>
      </c>
      <c r="G17384">
        <v>2</v>
      </c>
      <c r="H17384" t="str">
        <f t="shared" si="1365"/>
        <v>KD</v>
      </c>
      <c r="I17384" s="2">
        <f t="shared" si="1367"/>
        <v>2013</v>
      </c>
      <c r="J17384" s="2">
        <f t="shared" si="1368"/>
        <v>8</v>
      </c>
      <c r="K17384" t="str">
        <f t="shared" si="1369"/>
        <v>Glazenmakers</v>
      </c>
      <c r="L17384" s="25">
        <f t="shared" si="1366"/>
        <v>32.428571428571431</v>
      </c>
    </row>
    <row r="17385" spans="1:12" x14ac:dyDescent="0.25">
      <c r="A17385">
        <v>628</v>
      </c>
      <c r="B17385" t="s">
        <v>103</v>
      </c>
      <c r="C17385" s="1">
        <v>41502.565972222219</v>
      </c>
      <c r="D17385">
        <v>2</v>
      </c>
      <c r="E17385" t="s">
        <v>42</v>
      </c>
      <c r="F17385" t="s">
        <v>43</v>
      </c>
      <c r="G17385">
        <v>4</v>
      </c>
      <c r="H17385" t="str">
        <f t="shared" si="1365"/>
        <v>KD</v>
      </c>
      <c r="I17385" s="2">
        <f t="shared" si="1367"/>
        <v>2013</v>
      </c>
      <c r="J17385" s="2">
        <f t="shared" si="1368"/>
        <v>8</v>
      </c>
      <c r="K17385" t="str">
        <f t="shared" si="1369"/>
        <v>Korenbouten</v>
      </c>
      <c r="L17385" s="25">
        <f t="shared" si="1366"/>
        <v>32.428571428571431</v>
      </c>
    </row>
    <row r="17386" spans="1:12" x14ac:dyDescent="0.25">
      <c r="A17386">
        <v>628</v>
      </c>
      <c r="B17386" t="s">
        <v>103</v>
      </c>
      <c r="C17386" s="1">
        <v>41502.565972222219</v>
      </c>
      <c r="D17386">
        <v>2</v>
      </c>
      <c r="E17386" t="s">
        <v>14</v>
      </c>
      <c r="F17386" t="s">
        <v>15</v>
      </c>
      <c r="G17386">
        <v>8</v>
      </c>
      <c r="H17386" t="str">
        <f t="shared" si="1365"/>
        <v>KD</v>
      </c>
      <c r="I17386" s="2">
        <f t="shared" si="1367"/>
        <v>2013</v>
      </c>
      <c r="J17386" s="2">
        <f t="shared" si="1368"/>
        <v>8</v>
      </c>
      <c r="K17386" t="str">
        <f t="shared" si="1369"/>
        <v>Waterjuffer</v>
      </c>
      <c r="L17386" s="25">
        <f t="shared" si="1366"/>
        <v>32.428571428571431</v>
      </c>
    </row>
    <row r="17387" spans="1:12" x14ac:dyDescent="0.25">
      <c r="A17387">
        <v>628</v>
      </c>
      <c r="B17387" t="s">
        <v>103</v>
      </c>
      <c r="C17387" s="1">
        <v>41502.565972222219</v>
      </c>
      <c r="D17387">
        <v>4</v>
      </c>
      <c r="E17387" t="s">
        <v>26</v>
      </c>
      <c r="F17387" t="s">
        <v>27</v>
      </c>
      <c r="G17387">
        <v>3</v>
      </c>
      <c r="H17387" t="str">
        <f t="shared" si="1365"/>
        <v>KD</v>
      </c>
      <c r="I17387" s="2">
        <f t="shared" si="1367"/>
        <v>2013</v>
      </c>
      <c r="J17387" s="2">
        <f t="shared" si="1368"/>
        <v>8</v>
      </c>
      <c r="K17387" t="str">
        <f t="shared" si="1369"/>
        <v>Glazenmakers</v>
      </c>
      <c r="L17387" s="25">
        <f t="shared" si="1366"/>
        <v>32.428571428571431</v>
      </c>
    </row>
    <row r="17388" spans="1:12" x14ac:dyDescent="0.25">
      <c r="A17388">
        <v>628</v>
      </c>
      <c r="B17388" t="s">
        <v>103</v>
      </c>
      <c r="C17388" s="1">
        <v>41502.565972222219</v>
      </c>
      <c r="D17388">
        <v>4</v>
      </c>
      <c r="E17388" t="s">
        <v>36</v>
      </c>
      <c r="F17388" t="s">
        <v>37</v>
      </c>
      <c r="G17388">
        <v>2</v>
      </c>
      <c r="H17388" t="str">
        <f t="shared" si="1365"/>
        <v>KD</v>
      </c>
      <c r="I17388" s="2">
        <f t="shared" si="1367"/>
        <v>2013</v>
      </c>
      <c r="J17388" s="2">
        <f t="shared" si="1368"/>
        <v>8</v>
      </c>
      <c r="K17388" t="str">
        <f t="shared" si="1369"/>
        <v>Glazenmakers</v>
      </c>
      <c r="L17388" s="25">
        <f t="shared" si="1366"/>
        <v>32.428571428571431</v>
      </c>
    </row>
    <row r="17389" spans="1:12" x14ac:dyDescent="0.25">
      <c r="A17389">
        <v>628</v>
      </c>
      <c r="B17389" t="s">
        <v>103</v>
      </c>
      <c r="C17389" s="1">
        <v>41514.572916666664</v>
      </c>
      <c r="D17389">
        <v>1</v>
      </c>
      <c r="E17389" t="s">
        <v>14</v>
      </c>
      <c r="F17389" t="s">
        <v>15</v>
      </c>
      <c r="G17389">
        <v>1</v>
      </c>
      <c r="H17389" t="str">
        <f t="shared" si="1365"/>
        <v>KD</v>
      </c>
      <c r="I17389" s="2">
        <f t="shared" si="1367"/>
        <v>2013</v>
      </c>
      <c r="J17389" s="2">
        <f t="shared" si="1368"/>
        <v>8</v>
      </c>
      <c r="K17389" t="str">
        <f t="shared" si="1369"/>
        <v>Waterjuffer</v>
      </c>
      <c r="L17389" s="25">
        <f t="shared" si="1366"/>
        <v>34.142857142857146</v>
      </c>
    </row>
    <row r="17390" spans="1:12" x14ac:dyDescent="0.25">
      <c r="A17390">
        <v>628</v>
      </c>
      <c r="B17390" t="s">
        <v>103</v>
      </c>
      <c r="C17390" s="1">
        <v>41514.572916666664</v>
      </c>
      <c r="D17390">
        <v>1</v>
      </c>
      <c r="E17390" t="s">
        <v>26</v>
      </c>
      <c r="F17390" t="s">
        <v>27</v>
      </c>
      <c r="G17390">
        <v>1</v>
      </c>
      <c r="H17390" t="str">
        <f t="shared" si="1365"/>
        <v>KD</v>
      </c>
      <c r="I17390" s="2">
        <f t="shared" si="1367"/>
        <v>2013</v>
      </c>
      <c r="J17390" s="2">
        <f t="shared" si="1368"/>
        <v>8</v>
      </c>
      <c r="K17390" t="str">
        <f t="shared" si="1369"/>
        <v>Glazenmakers</v>
      </c>
      <c r="L17390" s="25">
        <f t="shared" si="1366"/>
        <v>34.142857142857146</v>
      </c>
    </row>
    <row r="17391" spans="1:12" x14ac:dyDescent="0.25">
      <c r="A17391">
        <v>628</v>
      </c>
      <c r="B17391" t="s">
        <v>103</v>
      </c>
      <c r="C17391" s="1">
        <v>41514.572916666664</v>
      </c>
      <c r="D17391">
        <v>1</v>
      </c>
      <c r="E17391" t="s">
        <v>55</v>
      </c>
      <c r="F17391" t="s">
        <v>56</v>
      </c>
      <c r="G17391">
        <v>6</v>
      </c>
      <c r="H17391" t="str">
        <f t="shared" si="1365"/>
        <v>KD</v>
      </c>
      <c r="I17391" s="2">
        <f t="shared" si="1367"/>
        <v>2013</v>
      </c>
      <c r="J17391" s="2">
        <f t="shared" si="1368"/>
        <v>8</v>
      </c>
      <c r="K17391" t="str">
        <f t="shared" si="1369"/>
        <v>Korenbouten</v>
      </c>
      <c r="L17391" s="25">
        <f t="shared" si="1366"/>
        <v>34.142857142857146</v>
      </c>
    </row>
    <row r="17392" spans="1:12" x14ac:dyDescent="0.25">
      <c r="A17392">
        <v>628</v>
      </c>
      <c r="B17392" t="s">
        <v>103</v>
      </c>
      <c r="C17392" s="1">
        <v>41514.572916666664</v>
      </c>
      <c r="D17392">
        <v>2</v>
      </c>
      <c r="E17392" t="s">
        <v>40</v>
      </c>
      <c r="F17392" t="s">
        <v>41</v>
      </c>
      <c r="G17392">
        <v>1</v>
      </c>
      <c r="H17392" t="str">
        <f t="shared" si="1365"/>
        <v>KD</v>
      </c>
      <c r="I17392" s="2">
        <f t="shared" si="1367"/>
        <v>2013</v>
      </c>
      <c r="J17392" s="2">
        <f t="shared" si="1368"/>
        <v>8</v>
      </c>
      <c r="K17392" t="str">
        <f t="shared" si="1369"/>
        <v>Korenbouten</v>
      </c>
      <c r="L17392" s="25">
        <f t="shared" si="1366"/>
        <v>34.142857142857146</v>
      </c>
    </row>
    <row r="17393" spans="1:12" x14ac:dyDescent="0.25">
      <c r="A17393">
        <v>628</v>
      </c>
      <c r="B17393" t="s">
        <v>103</v>
      </c>
      <c r="C17393" s="1">
        <v>41514.572916666664</v>
      </c>
      <c r="D17393">
        <v>2</v>
      </c>
      <c r="E17393" t="s">
        <v>38</v>
      </c>
      <c r="F17393" t="s">
        <v>39</v>
      </c>
      <c r="G17393">
        <v>1</v>
      </c>
      <c r="H17393" t="str">
        <f t="shared" si="1365"/>
        <v>KD</v>
      </c>
      <c r="I17393" s="2">
        <f t="shared" si="1367"/>
        <v>2013</v>
      </c>
      <c r="J17393" s="2">
        <f t="shared" si="1368"/>
        <v>8</v>
      </c>
      <c r="K17393" t="str">
        <f t="shared" si="1369"/>
        <v>Korenbouten</v>
      </c>
      <c r="L17393" s="25">
        <f t="shared" si="1366"/>
        <v>34.142857142857146</v>
      </c>
    </row>
    <row r="17394" spans="1:12" x14ac:dyDescent="0.25">
      <c r="A17394">
        <v>628</v>
      </c>
      <c r="B17394" t="s">
        <v>103</v>
      </c>
      <c r="C17394" s="1">
        <v>41514.572916666664</v>
      </c>
      <c r="D17394">
        <v>2</v>
      </c>
      <c r="E17394" t="s">
        <v>36</v>
      </c>
      <c r="F17394" t="s">
        <v>37</v>
      </c>
      <c r="G17394">
        <v>2</v>
      </c>
      <c r="H17394" t="str">
        <f t="shared" si="1365"/>
        <v>KD</v>
      </c>
      <c r="I17394" s="2">
        <f t="shared" si="1367"/>
        <v>2013</v>
      </c>
      <c r="J17394" s="2">
        <f t="shared" si="1368"/>
        <v>8</v>
      </c>
      <c r="K17394" t="str">
        <f t="shared" si="1369"/>
        <v>Glazenmakers</v>
      </c>
      <c r="L17394" s="25">
        <f t="shared" si="1366"/>
        <v>34.142857142857146</v>
      </c>
    </row>
    <row r="17395" spans="1:12" x14ac:dyDescent="0.25">
      <c r="A17395">
        <v>628</v>
      </c>
      <c r="B17395" t="s">
        <v>103</v>
      </c>
      <c r="C17395" s="1">
        <v>41514.572916666664</v>
      </c>
      <c r="D17395">
        <v>4</v>
      </c>
      <c r="E17395" t="s">
        <v>63</v>
      </c>
      <c r="F17395" t="s">
        <v>64</v>
      </c>
      <c r="G17395">
        <v>2</v>
      </c>
      <c r="H17395" t="str">
        <f t="shared" si="1365"/>
        <v>KD</v>
      </c>
      <c r="I17395" s="2">
        <f t="shared" si="1367"/>
        <v>2013</v>
      </c>
      <c r="J17395" s="2">
        <f t="shared" si="1368"/>
        <v>8</v>
      </c>
      <c r="K17395" t="str">
        <f t="shared" si="1369"/>
        <v>Glazenmakers</v>
      </c>
      <c r="L17395" s="25">
        <f t="shared" si="1366"/>
        <v>34.142857142857146</v>
      </c>
    </row>
    <row r="17396" spans="1:12" x14ac:dyDescent="0.25">
      <c r="A17396">
        <v>628</v>
      </c>
      <c r="B17396" t="s">
        <v>103</v>
      </c>
      <c r="C17396" s="1">
        <v>41547.621527777781</v>
      </c>
      <c r="D17396">
        <v>1</v>
      </c>
      <c r="E17396" t="s">
        <v>34</v>
      </c>
      <c r="F17396" t="s">
        <v>35</v>
      </c>
      <c r="G17396">
        <v>2</v>
      </c>
      <c r="H17396" t="str">
        <f t="shared" si="1365"/>
        <v>KD</v>
      </c>
      <c r="I17396" s="2">
        <f t="shared" si="1367"/>
        <v>2013</v>
      </c>
      <c r="J17396" s="2">
        <f t="shared" si="1368"/>
        <v>9</v>
      </c>
      <c r="K17396" t="str">
        <f t="shared" si="1369"/>
        <v>Pantserjuffers</v>
      </c>
      <c r="L17396" s="25">
        <f t="shared" si="1366"/>
        <v>38.857142857142854</v>
      </c>
    </row>
    <row r="17397" spans="1:12" x14ac:dyDescent="0.25">
      <c r="A17397">
        <v>628</v>
      </c>
      <c r="B17397" t="s">
        <v>103</v>
      </c>
      <c r="C17397" s="1">
        <v>41547.621527777781</v>
      </c>
      <c r="D17397">
        <v>1</v>
      </c>
      <c r="E17397" t="s">
        <v>55</v>
      </c>
      <c r="F17397" t="s">
        <v>56</v>
      </c>
      <c r="G17397">
        <v>2</v>
      </c>
      <c r="H17397" t="str">
        <f t="shared" si="1365"/>
        <v>KD</v>
      </c>
      <c r="I17397" s="2">
        <f t="shared" si="1367"/>
        <v>2013</v>
      </c>
      <c r="J17397" s="2">
        <f t="shared" si="1368"/>
        <v>9</v>
      </c>
      <c r="K17397" t="str">
        <f t="shared" si="1369"/>
        <v>Korenbouten</v>
      </c>
      <c r="L17397" s="25">
        <f t="shared" si="1366"/>
        <v>38.857142857142854</v>
      </c>
    </row>
    <row r="17398" spans="1:12" x14ac:dyDescent="0.25">
      <c r="A17398">
        <v>628</v>
      </c>
      <c r="B17398" t="s">
        <v>103</v>
      </c>
      <c r="C17398" s="1">
        <v>41547.621527777781</v>
      </c>
      <c r="D17398">
        <v>2</v>
      </c>
      <c r="E17398" t="s">
        <v>36</v>
      </c>
      <c r="F17398" t="s">
        <v>37</v>
      </c>
      <c r="G17398">
        <v>4</v>
      </c>
      <c r="H17398" t="str">
        <f t="shared" si="1365"/>
        <v>KD</v>
      </c>
      <c r="I17398" s="2">
        <f t="shared" si="1367"/>
        <v>2013</v>
      </c>
      <c r="J17398" s="2">
        <f t="shared" si="1368"/>
        <v>9</v>
      </c>
      <c r="K17398" t="str">
        <f t="shared" si="1369"/>
        <v>Glazenmakers</v>
      </c>
      <c r="L17398" s="25">
        <f t="shared" si="1366"/>
        <v>38.857142857142854</v>
      </c>
    </row>
    <row r="17399" spans="1:12" x14ac:dyDescent="0.25">
      <c r="A17399">
        <v>628</v>
      </c>
      <c r="B17399" t="s">
        <v>103</v>
      </c>
      <c r="C17399" s="1">
        <v>41547.621527777781</v>
      </c>
      <c r="D17399">
        <v>2</v>
      </c>
      <c r="E17399" t="s">
        <v>55</v>
      </c>
      <c r="F17399" t="s">
        <v>56</v>
      </c>
      <c r="G17399">
        <v>4</v>
      </c>
      <c r="H17399" t="str">
        <f t="shared" si="1365"/>
        <v>KD</v>
      </c>
      <c r="I17399" s="2">
        <f t="shared" si="1367"/>
        <v>2013</v>
      </c>
      <c r="J17399" s="2">
        <f t="shared" si="1368"/>
        <v>9</v>
      </c>
      <c r="K17399" t="str">
        <f t="shared" si="1369"/>
        <v>Korenbouten</v>
      </c>
      <c r="L17399" s="25">
        <f t="shared" si="1366"/>
        <v>38.857142857142854</v>
      </c>
    </row>
    <row r="17400" spans="1:12" x14ac:dyDescent="0.25">
      <c r="A17400">
        <v>628</v>
      </c>
      <c r="B17400" t="s">
        <v>103</v>
      </c>
      <c r="C17400" s="1">
        <v>41547.621527777781</v>
      </c>
      <c r="D17400">
        <v>4</v>
      </c>
      <c r="E17400" t="s">
        <v>36</v>
      </c>
      <c r="F17400" t="s">
        <v>37</v>
      </c>
      <c r="G17400">
        <v>4</v>
      </c>
      <c r="H17400" t="str">
        <f t="shared" si="1365"/>
        <v>KD</v>
      </c>
      <c r="I17400" s="2">
        <f t="shared" si="1367"/>
        <v>2013</v>
      </c>
      <c r="J17400" s="2">
        <f t="shared" si="1368"/>
        <v>9</v>
      </c>
      <c r="K17400" t="str">
        <f t="shared" si="1369"/>
        <v>Glazenmakers</v>
      </c>
      <c r="L17400" s="25">
        <f t="shared" si="1366"/>
        <v>38.857142857142854</v>
      </c>
    </row>
    <row r="17401" spans="1:12" x14ac:dyDescent="0.25">
      <c r="A17401">
        <v>628</v>
      </c>
      <c r="B17401" t="s">
        <v>103</v>
      </c>
      <c r="C17401" s="1">
        <v>41786.524305555555</v>
      </c>
      <c r="D17401">
        <v>1</v>
      </c>
      <c r="E17401" t="s">
        <v>12</v>
      </c>
      <c r="F17401" t="s">
        <v>13</v>
      </c>
      <c r="G17401">
        <v>2</v>
      </c>
      <c r="H17401" t="str">
        <f t="shared" si="1365"/>
        <v>KD</v>
      </c>
      <c r="I17401" s="2">
        <f t="shared" si="1367"/>
        <v>2014</v>
      </c>
      <c r="J17401" s="2">
        <f t="shared" si="1368"/>
        <v>5</v>
      </c>
      <c r="K17401" t="str">
        <f t="shared" si="1369"/>
        <v>Waterjuffer</v>
      </c>
      <c r="L17401" s="25">
        <f t="shared" si="1366"/>
        <v>20.857142857142858</v>
      </c>
    </row>
    <row r="17402" spans="1:12" x14ac:dyDescent="0.25">
      <c r="A17402">
        <v>628</v>
      </c>
      <c r="B17402" t="s">
        <v>103</v>
      </c>
      <c r="C17402" s="1">
        <v>41786.524305555555</v>
      </c>
      <c r="D17402">
        <v>1</v>
      </c>
      <c r="E17402" t="s">
        <v>28</v>
      </c>
      <c r="F17402" t="s">
        <v>29</v>
      </c>
      <c r="G17402">
        <v>1</v>
      </c>
      <c r="H17402" t="str">
        <f t="shared" si="1365"/>
        <v>KD</v>
      </c>
      <c r="I17402" s="2">
        <f t="shared" si="1367"/>
        <v>2014</v>
      </c>
      <c r="J17402" s="2">
        <f t="shared" si="1368"/>
        <v>5</v>
      </c>
      <c r="K17402" t="str">
        <f t="shared" si="1369"/>
        <v>Korenbouten</v>
      </c>
      <c r="L17402" s="25">
        <f t="shared" si="1366"/>
        <v>20.857142857142858</v>
      </c>
    </row>
    <row r="17403" spans="1:12" x14ac:dyDescent="0.25">
      <c r="A17403">
        <v>628</v>
      </c>
      <c r="B17403" t="s">
        <v>103</v>
      </c>
      <c r="C17403" s="1">
        <v>41786.524305555555</v>
      </c>
      <c r="D17403">
        <v>1</v>
      </c>
      <c r="E17403" t="s">
        <v>18</v>
      </c>
      <c r="F17403" t="s">
        <v>19</v>
      </c>
      <c r="G17403">
        <v>1</v>
      </c>
      <c r="H17403" t="str">
        <f t="shared" si="1365"/>
        <v>KD</v>
      </c>
      <c r="I17403" s="2">
        <f t="shared" si="1367"/>
        <v>2014</v>
      </c>
      <c r="J17403" s="2">
        <f t="shared" si="1368"/>
        <v>5</v>
      </c>
      <c r="K17403" t="str">
        <f t="shared" si="1369"/>
        <v>Korenbouten</v>
      </c>
      <c r="L17403" s="25">
        <f t="shared" si="1366"/>
        <v>20.857142857142858</v>
      </c>
    </row>
    <row r="17404" spans="1:12" x14ac:dyDescent="0.25">
      <c r="A17404">
        <v>628</v>
      </c>
      <c r="B17404" t="s">
        <v>103</v>
      </c>
      <c r="C17404" s="1">
        <v>41786.524305555555</v>
      </c>
      <c r="D17404">
        <v>2</v>
      </c>
      <c r="E17404" t="s">
        <v>20</v>
      </c>
      <c r="F17404" t="s">
        <v>21</v>
      </c>
      <c r="G17404">
        <v>2</v>
      </c>
      <c r="H17404" t="str">
        <f t="shared" si="1365"/>
        <v>KD</v>
      </c>
      <c r="I17404" s="2">
        <f t="shared" si="1367"/>
        <v>2014</v>
      </c>
      <c r="J17404" s="2">
        <f t="shared" si="1368"/>
        <v>5</v>
      </c>
      <c r="K17404" t="str">
        <f t="shared" si="1369"/>
        <v>Waterjuffer</v>
      </c>
      <c r="L17404" s="25">
        <f t="shared" si="1366"/>
        <v>20.857142857142858</v>
      </c>
    </row>
    <row r="17405" spans="1:12" x14ac:dyDescent="0.25">
      <c r="A17405">
        <v>628</v>
      </c>
      <c r="B17405" t="s">
        <v>103</v>
      </c>
      <c r="C17405" s="1">
        <v>41786.524305555555</v>
      </c>
      <c r="D17405">
        <v>2</v>
      </c>
      <c r="E17405" t="s">
        <v>24</v>
      </c>
      <c r="F17405" t="s">
        <v>25</v>
      </c>
      <c r="G17405">
        <v>2</v>
      </c>
      <c r="H17405" t="str">
        <f t="shared" si="1365"/>
        <v>KD</v>
      </c>
      <c r="I17405" s="2">
        <f t="shared" si="1367"/>
        <v>2014</v>
      </c>
      <c r="J17405" s="2">
        <f t="shared" si="1368"/>
        <v>5</v>
      </c>
      <c r="K17405" t="str">
        <f t="shared" si="1369"/>
        <v>Glazenmakers</v>
      </c>
      <c r="L17405" s="25">
        <f t="shared" si="1366"/>
        <v>20.857142857142858</v>
      </c>
    </row>
    <row r="17406" spans="1:12" x14ac:dyDescent="0.25">
      <c r="A17406">
        <v>628</v>
      </c>
      <c r="B17406" t="s">
        <v>103</v>
      </c>
      <c r="C17406" s="1">
        <v>41786.524305555555</v>
      </c>
      <c r="D17406">
        <v>2</v>
      </c>
      <c r="E17406" t="s">
        <v>26</v>
      </c>
      <c r="F17406" t="s">
        <v>27</v>
      </c>
      <c r="G17406">
        <v>1</v>
      </c>
      <c r="H17406" t="str">
        <f t="shared" si="1365"/>
        <v>KD</v>
      </c>
      <c r="I17406" s="2">
        <f t="shared" si="1367"/>
        <v>2014</v>
      </c>
      <c r="J17406" s="2">
        <f t="shared" si="1368"/>
        <v>5</v>
      </c>
      <c r="K17406" t="str">
        <f t="shared" si="1369"/>
        <v>Glazenmakers</v>
      </c>
      <c r="L17406" s="25">
        <f t="shared" si="1366"/>
        <v>20.857142857142858</v>
      </c>
    </row>
    <row r="17407" spans="1:12" x14ac:dyDescent="0.25">
      <c r="A17407">
        <v>628</v>
      </c>
      <c r="B17407" t="s">
        <v>103</v>
      </c>
      <c r="C17407" s="1">
        <v>41786.524305555555</v>
      </c>
      <c r="D17407">
        <v>2</v>
      </c>
      <c r="E17407" t="s">
        <v>28</v>
      </c>
      <c r="F17407" t="s">
        <v>29</v>
      </c>
      <c r="G17407">
        <v>1</v>
      </c>
      <c r="H17407" t="str">
        <f t="shared" si="1365"/>
        <v>KD</v>
      </c>
      <c r="I17407" s="2">
        <f t="shared" si="1367"/>
        <v>2014</v>
      </c>
      <c r="J17407" s="2">
        <f t="shared" si="1368"/>
        <v>5</v>
      </c>
      <c r="K17407" t="str">
        <f t="shared" si="1369"/>
        <v>Korenbouten</v>
      </c>
      <c r="L17407" s="25">
        <f t="shared" si="1366"/>
        <v>20.857142857142858</v>
      </c>
    </row>
    <row r="17408" spans="1:12" x14ac:dyDescent="0.25">
      <c r="A17408">
        <v>628</v>
      </c>
      <c r="B17408" t="s">
        <v>103</v>
      </c>
      <c r="C17408" s="1">
        <v>41786.524305555555</v>
      </c>
      <c r="D17408">
        <v>2</v>
      </c>
      <c r="E17408" t="s">
        <v>18</v>
      </c>
      <c r="F17408" t="s">
        <v>19</v>
      </c>
      <c r="G17408">
        <v>1</v>
      </c>
      <c r="H17408" t="str">
        <f t="shared" si="1365"/>
        <v>KD</v>
      </c>
      <c r="I17408" s="2">
        <f t="shared" si="1367"/>
        <v>2014</v>
      </c>
      <c r="J17408" s="2">
        <f t="shared" si="1368"/>
        <v>5</v>
      </c>
      <c r="K17408" t="str">
        <f t="shared" si="1369"/>
        <v>Korenbouten</v>
      </c>
      <c r="L17408" s="25">
        <f t="shared" si="1366"/>
        <v>20.857142857142858</v>
      </c>
    </row>
    <row r="17409" spans="1:12" x14ac:dyDescent="0.25">
      <c r="A17409">
        <v>628</v>
      </c>
      <c r="B17409" t="s">
        <v>103</v>
      </c>
      <c r="C17409" s="1">
        <v>41786.524305555555</v>
      </c>
      <c r="D17409">
        <v>4</v>
      </c>
      <c r="E17409" t="s">
        <v>22</v>
      </c>
      <c r="F17409" t="s">
        <v>23</v>
      </c>
      <c r="G17409">
        <v>1</v>
      </c>
      <c r="H17409" t="str">
        <f t="shared" si="1365"/>
        <v>KD</v>
      </c>
      <c r="I17409" s="2">
        <f t="shared" si="1367"/>
        <v>2014</v>
      </c>
      <c r="J17409" s="2">
        <f t="shared" si="1368"/>
        <v>5</v>
      </c>
      <c r="K17409" t="str">
        <f t="shared" si="1369"/>
        <v>Glazenmakers</v>
      </c>
      <c r="L17409" s="25">
        <f t="shared" si="1366"/>
        <v>20.857142857142858</v>
      </c>
    </row>
    <row r="17410" spans="1:12" x14ac:dyDescent="0.25">
      <c r="A17410">
        <v>628</v>
      </c>
      <c r="B17410" t="s">
        <v>103</v>
      </c>
      <c r="C17410" s="1">
        <v>41786.524305555555</v>
      </c>
      <c r="D17410">
        <v>4</v>
      </c>
      <c r="E17410" t="s">
        <v>26</v>
      </c>
      <c r="F17410" t="s">
        <v>27</v>
      </c>
      <c r="G17410">
        <v>1</v>
      </c>
      <c r="H17410" t="str">
        <f t="shared" ref="H17410:H17473" si="1370">VLOOKUP(A17410,$N$2:$O$51,2,FALSE)</f>
        <v>KD</v>
      </c>
      <c r="I17410" s="2">
        <f t="shared" si="1367"/>
        <v>2014</v>
      </c>
      <c r="J17410" s="2">
        <f t="shared" si="1368"/>
        <v>5</v>
      </c>
      <c r="K17410" t="str">
        <f t="shared" si="1369"/>
        <v>Glazenmakers</v>
      </c>
      <c r="L17410" s="25">
        <f t="shared" si="1366"/>
        <v>20.857142857142858</v>
      </c>
    </row>
    <row r="17411" spans="1:12" x14ac:dyDescent="0.25">
      <c r="A17411">
        <v>628</v>
      </c>
      <c r="B17411" t="s">
        <v>103</v>
      </c>
      <c r="C17411" s="1">
        <v>41803.555555555555</v>
      </c>
      <c r="D17411">
        <v>1</v>
      </c>
      <c r="E17411" t="s">
        <v>10</v>
      </c>
      <c r="F17411" t="s">
        <v>11</v>
      </c>
      <c r="G17411">
        <v>5</v>
      </c>
      <c r="H17411" t="str">
        <f t="shared" si="1370"/>
        <v>KD</v>
      </c>
      <c r="I17411" s="2">
        <f t="shared" si="1367"/>
        <v>2014</v>
      </c>
      <c r="J17411" s="2">
        <f t="shared" si="1368"/>
        <v>6</v>
      </c>
      <c r="K17411" t="str">
        <f t="shared" si="1369"/>
        <v>Waterjuffer</v>
      </c>
      <c r="L17411" s="25">
        <f t="shared" ref="L17411:L17474" si="1371">(ROUNDDOWN(C17411-DATE(I17411,1,1),0))/7</f>
        <v>23.285714285714285</v>
      </c>
    </row>
    <row r="17412" spans="1:12" x14ac:dyDescent="0.25">
      <c r="A17412">
        <v>628</v>
      </c>
      <c r="B17412" t="s">
        <v>103</v>
      </c>
      <c r="C17412" s="1">
        <v>41803.555555555555</v>
      </c>
      <c r="D17412">
        <v>1</v>
      </c>
      <c r="E17412" t="s">
        <v>24</v>
      </c>
      <c r="F17412" t="s">
        <v>25</v>
      </c>
      <c r="G17412">
        <v>1</v>
      </c>
      <c r="H17412" t="str">
        <f t="shared" si="1370"/>
        <v>KD</v>
      </c>
      <c r="I17412" s="2">
        <f t="shared" si="1367"/>
        <v>2014</v>
      </c>
      <c r="J17412" s="2">
        <f t="shared" si="1368"/>
        <v>6</v>
      </c>
      <c r="K17412" t="str">
        <f t="shared" si="1369"/>
        <v>Glazenmakers</v>
      </c>
      <c r="L17412" s="25">
        <f t="shared" si="1371"/>
        <v>23.285714285714285</v>
      </c>
    </row>
    <row r="17413" spans="1:12" x14ac:dyDescent="0.25">
      <c r="A17413">
        <v>628</v>
      </c>
      <c r="B17413" t="s">
        <v>103</v>
      </c>
      <c r="C17413" s="1">
        <v>41803.555555555555</v>
      </c>
      <c r="D17413">
        <v>1</v>
      </c>
      <c r="E17413" t="s">
        <v>26</v>
      </c>
      <c r="F17413" t="s">
        <v>27</v>
      </c>
      <c r="G17413">
        <v>1</v>
      </c>
      <c r="H17413" t="str">
        <f t="shared" si="1370"/>
        <v>KD</v>
      </c>
      <c r="I17413" s="2">
        <f t="shared" si="1367"/>
        <v>2014</v>
      </c>
      <c r="J17413" s="2">
        <f t="shared" si="1368"/>
        <v>6</v>
      </c>
      <c r="K17413" t="str">
        <f t="shared" si="1369"/>
        <v>Glazenmakers</v>
      </c>
      <c r="L17413" s="25">
        <f t="shared" si="1371"/>
        <v>23.285714285714285</v>
      </c>
    </row>
    <row r="17414" spans="1:12" x14ac:dyDescent="0.25">
      <c r="A17414">
        <v>628</v>
      </c>
      <c r="B17414" t="s">
        <v>103</v>
      </c>
      <c r="C17414" s="1">
        <v>41803.555555555555</v>
      </c>
      <c r="D17414">
        <v>1</v>
      </c>
      <c r="E17414" t="s">
        <v>28</v>
      </c>
      <c r="F17414" t="s">
        <v>29</v>
      </c>
      <c r="G17414">
        <v>5</v>
      </c>
      <c r="H17414" t="str">
        <f t="shared" si="1370"/>
        <v>KD</v>
      </c>
      <c r="I17414" s="2">
        <f t="shared" si="1367"/>
        <v>2014</v>
      </c>
      <c r="J17414" s="2">
        <f t="shared" si="1368"/>
        <v>6</v>
      </c>
      <c r="K17414" t="str">
        <f t="shared" si="1369"/>
        <v>Korenbouten</v>
      </c>
      <c r="L17414" s="25">
        <f t="shared" si="1371"/>
        <v>23.285714285714285</v>
      </c>
    </row>
    <row r="17415" spans="1:12" x14ac:dyDescent="0.25">
      <c r="A17415">
        <v>628</v>
      </c>
      <c r="B17415" t="s">
        <v>103</v>
      </c>
      <c r="C17415" s="1">
        <v>41803.555555555555</v>
      </c>
      <c r="D17415">
        <v>4</v>
      </c>
      <c r="E17415" t="s">
        <v>24</v>
      </c>
      <c r="F17415" t="s">
        <v>25</v>
      </c>
      <c r="G17415">
        <v>1</v>
      </c>
      <c r="H17415" t="str">
        <f t="shared" si="1370"/>
        <v>KD</v>
      </c>
      <c r="I17415" s="2">
        <f t="shared" si="1367"/>
        <v>2014</v>
      </c>
      <c r="J17415" s="2">
        <f t="shared" si="1368"/>
        <v>6</v>
      </c>
      <c r="K17415" t="str">
        <f t="shared" si="1369"/>
        <v>Glazenmakers</v>
      </c>
      <c r="L17415" s="25">
        <f t="shared" si="1371"/>
        <v>23.285714285714285</v>
      </c>
    </row>
    <row r="17416" spans="1:12" x14ac:dyDescent="0.25">
      <c r="A17416">
        <v>628</v>
      </c>
      <c r="B17416" t="s">
        <v>103</v>
      </c>
      <c r="C17416" s="1">
        <v>41803.555555555555</v>
      </c>
      <c r="D17416">
        <v>4</v>
      </c>
      <c r="E17416" t="s">
        <v>26</v>
      </c>
      <c r="F17416" t="s">
        <v>27</v>
      </c>
      <c r="G17416">
        <v>1</v>
      </c>
      <c r="H17416" t="str">
        <f t="shared" si="1370"/>
        <v>KD</v>
      </c>
      <c r="I17416" s="2">
        <f t="shared" si="1367"/>
        <v>2014</v>
      </c>
      <c r="J17416" s="2">
        <f t="shared" si="1368"/>
        <v>6</v>
      </c>
      <c r="K17416" t="str">
        <f t="shared" si="1369"/>
        <v>Glazenmakers</v>
      </c>
      <c r="L17416" s="25">
        <f t="shared" si="1371"/>
        <v>23.285714285714285</v>
      </c>
    </row>
    <row r="17417" spans="1:12" x14ac:dyDescent="0.25">
      <c r="A17417">
        <v>628</v>
      </c>
      <c r="B17417" t="s">
        <v>103</v>
      </c>
      <c r="C17417" s="1">
        <v>41811.538194444445</v>
      </c>
      <c r="D17417">
        <v>1</v>
      </c>
      <c r="E17417" t="s">
        <v>10</v>
      </c>
      <c r="F17417" t="s">
        <v>11</v>
      </c>
      <c r="G17417">
        <v>11</v>
      </c>
      <c r="H17417" t="str">
        <f t="shared" si="1370"/>
        <v>KD</v>
      </c>
      <c r="I17417" s="2">
        <f t="shared" si="1367"/>
        <v>2014</v>
      </c>
      <c r="J17417" s="2">
        <f t="shared" si="1368"/>
        <v>6</v>
      </c>
      <c r="K17417" t="str">
        <f t="shared" si="1369"/>
        <v>Waterjuffer</v>
      </c>
      <c r="L17417" s="25">
        <f t="shared" si="1371"/>
        <v>24.428571428571427</v>
      </c>
    </row>
    <row r="17418" spans="1:12" x14ac:dyDescent="0.25">
      <c r="A17418">
        <v>628</v>
      </c>
      <c r="B17418" t="s">
        <v>103</v>
      </c>
      <c r="C17418" s="1">
        <v>41811.538194444445</v>
      </c>
      <c r="D17418">
        <v>1</v>
      </c>
      <c r="E17418" t="s">
        <v>22</v>
      </c>
      <c r="F17418" t="s">
        <v>23</v>
      </c>
      <c r="G17418">
        <v>1</v>
      </c>
      <c r="H17418" t="str">
        <f t="shared" si="1370"/>
        <v>KD</v>
      </c>
      <c r="I17418" s="2">
        <f t="shared" si="1367"/>
        <v>2014</v>
      </c>
      <c r="J17418" s="2">
        <f t="shared" si="1368"/>
        <v>6</v>
      </c>
      <c r="K17418" t="str">
        <f t="shared" si="1369"/>
        <v>Glazenmakers</v>
      </c>
      <c r="L17418" s="25">
        <f t="shared" si="1371"/>
        <v>24.428571428571427</v>
      </c>
    </row>
    <row r="17419" spans="1:12" x14ac:dyDescent="0.25">
      <c r="A17419">
        <v>628</v>
      </c>
      <c r="B17419" t="s">
        <v>103</v>
      </c>
      <c r="C17419" s="1">
        <v>41811.538194444445</v>
      </c>
      <c r="D17419">
        <v>1</v>
      </c>
      <c r="E17419" t="s">
        <v>26</v>
      </c>
      <c r="F17419" t="s">
        <v>27</v>
      </c>
      <c r="G17419">
        <v>1</v>
      </c>
      <c r="H17419" t="str">
        <f t="shared" si="1370"/>
        <v>KD</v>
      </c>
      <c r="I17419" s="2">
        <f t="shared" si="1367"/>
        <v>2014</v>
      </c>
      <c r="J17419" s="2">
        <f t="shared" si="1368"/>
        <v>6</v>
      </c>
      <c r="K17419" t="str">
        <f t="shared" si="1369"/>
        <v>Glazenmakers</v>
      </c>
      <c r="L17419" s="25">
        <f t="shared" si="1371"/>
        <v>24.428571428571427</v>
      </c>
    </row>
    <row r="17420" spans="1:12" x14ac:dyDescent="0.25">
      <c r="A17420">
        <v>628</v>
      </c>
      <c r="B17420" t="s">
        <v>103</v>
      </c>
      <c r="C17420" s="1">
        <v>41811.538194444445</v>
      </c>
      <c r="D17420">
        <v>1</v>
      </c>
      <c r="E17420" t="s">
        <v>28</v>
      </c>
      <c r="F17420" t="s">
        <v>29</v>
      </c>
      <c r="G17420">
        <v>3</v>
      </c>
      <c r="H17420" t="str">
        <f t="shared" si="1370"/>
        <v>KD</v>
      </c>
      <c r="I17420" s="2">
        <f t="shared" si="1367"/>
        <v>2014</v>
      </c>
      <c r="J17420" s="2">
        <f t="shared" si="1368"/>
        <v>6</v>
      </c>
      <c r="K17420" t="str">
        <f t="shared" si="1369"/>
        <v>Korenbouten</v>
      </c>
      <c r="L17420" s="25">
        <f t="shared" si="1371"/>
        <v>24.428571428571427</v>
      </c>
    </row>
    <row r="17421" spans="1:12" x14ac:dyDescent="0.25">
      <c r="A17421">
        <v>628</v>
      </c>
      <c r="B17421" t="s">
        <v>103</v>
      </c>
      <c r="C17421" s="1">
        <v>41811.538194444445</v>
      </c>
      <c r="D17421">
        <v>2</v>
      </c>
      <c r="E17421" t="s">
        <v>26</v>
      </c>
      <c r="F17421" t="s">
        <v>27</v>
      </c>
      <c r="G17421">
        <v>1</v>
      </c>
      <c r="H17421" t="str">
        <f t="shared" si="1370"/>
        <v>KD</v>
      </c>
      <c r="I17421" s="2">
        <f t="shared" si="1367"/>
        <v>2014</v>
      </c>
      <c r="J17421" s="2">
        <f t="shared" si="1368"/>
        <v>6</v>
      </c>
      <c r="K17421" t="str">
        <f t="shared" si="1369"/>
        <v>Glazenmakers</v>
      </c>
      <c r="L17421" s="25">
        <f t="shared" si="1371"/>
        <v>24.428571428571427</v>
      </c>
    </row>
    <row r="17422" spans="1:12" x14ac:dyDescent="0.25">
      <c r="A17422">
        <v>628</v>
      </c>
      <c r="B17422" t="s">
        <v>103</v>
      </c>
      <c r="C17422" s="1">
        <v>41811.538194444445</v>
      </c>
      <c r="D17422">
        <v>4</v>
      </c>
      <c r="E17422" t="s">
        <v>26</v>
      </c>
      <c r="F17422" t="s">
        <v>27</v>
      </c>
      <c r="G17422">
        <v>1</v>
      </c>
      <c r="H17422" t="str">
        <f t="shared" si="1370"/>
        <v>KD</v>
      </c>
      <c r="I17422" s="2">
        <f t="shared" si="1367"/>
        <v>2014</v>
      </c>
      <c r="J17422" s="2">
        <f t="shared" si="1368"/>
        <v>6</v>
      </c>
      <c r="K17422" t="str">
        <f t="shared" si="1369"/>
        <v>Glazenmakers</v>
      </c>
      <c r="L17422" s="25">
        <f t="shared" si="1371"/>
        <v>24.428571428571427</v>
      </c>
    </row>
    <row r="17423" spans="1:12" x14ac:dyDescent="0.25">
      <c r="A17423">
        <v>628</v>
      </c>
      <c r="B17423" t="s">
        <v>103</v>
      </c>
      <c r="C17423" s="1">
        <v>41819.503472222219</v>
      </c>
      <c r="D17423">
        <v>1</v>
      </c>
      <c r="E17423" t="s">
        <v>26</v>
      </c>
      <c r="F17423" t="s">
        <v>27</v>
      </c>
      <c r="G17423">
        <v>4</v>
      </c>
      <c r="H17423" t="str">
        <f t="shared" si="1370"/>
        <v>KD</v>
      </c>
      <c r="I17423" s="2">
        <f t="shared" si="1367"/>
        <v>2014</v>
      </c>
      <c r="J17423" s="2">
        <f t="shared" si="1368"/>
        <v>6</v>
      </c>
      <c r="K17423" t="str">
        <f t="shared" si="1369"/>
        <v>Glazenmakers</v>
      </c>
      <c r="L17423" s="25">
        <f t="shared" si="1371"/>
        <v>25.571428571428573</v>
      </c>
    </row>
    <row r="17424" spans="1:12" x14ac:dyDescent="0.25">
      <c r="A17424">
        <v>628</v>
      </c>
      <c r="B17424" t="s">
        <v>103</v>
      </c>
      <c r="C17424" s="1">
        <v>41819.503472222219</v>
      </c>
      <c r="D17424">
        <v>1</v>
      </c>
      <c r="E17424" t="s">
        <v>32</v>
      </c>
      <c r="F17424" t="s">
        <v>33</v>
      </c>
      <c r="G17424">
        <v>1</v>
      </c>
      <c r="H17424" t="str">
        <f t="shared" si="1370"/>
        <v>KD</v>
      </c>
      <c r="I17424" s="2">
        <f t="shared" si="1367"/>
        <v>2014</v>
      </c>
      <c r="J17424" s="2">
        <f t="shared" si="1368"/>
        <v>6</v>
      </c>
      <c r="K17424" t="str">
        <f t="shared" si="1369"/>
        <v>Korenbouten</v>
      </c>
      <c r="L17424" s="25">
        <f t="shared" si="1371"/>
        <v>25.571428571428573</v>
      </c>
    </row>
    <row r="17425" spans="1:12" x14ac:dyDescent="0.25">
      <c r="A17425">
        <v>628</v>
      </c>
      <c r="B17425" t="s">
        <v>103</v>
      </c>
      <c r="C17425" s="1">
        <v>41819.503472222219</v>
      </c>
      <c r="D17425">
        <v>2</v>
      </c>
      <c r="E17425" t="s">
        <v>10</v>
      </c>
      <c r="F17425" t="s">
        <v>11</v>
      </c>
      <c r="G17425">
        <v>1</v>
      </c>
      <c r="H17425" t="str">
        <f t="shared" si="1370"/>
        <v>KD</v>
      </c>
      <c r="I17425" s="2">
        <f t="shared" si="1367"/>
        <v>2014</v>
      </c>
      <c r="J17425" s="2">
        <f t="shared" si="1368"/>
        <v>6</v>
      </c>
      <c r="K17425" t="str">
        <f t="shared" si="1369"/>
        <v>Waterjuffer</v>
      </c>
      <c r="L17425" s="25">
        <f t="shared" si="1371"/>
        <v>25.571428571428573</v>
      </c>
    </row>
    <row r="17426" spans="1:12" x14ac:dyDescent="0.25">
      <c r="A17426">
        <v>628</v>
      </c>
      <c r="B17426" t="s">
        <v>103</v>
      </c>
      <c r="C17426" s="1">
        <v>41819.503472222219</v>
      </c>
      <c r="D17426">
        <v>2</v>
      </c>
      <c r="E17426" t="s">
        <v>20</v>
      </c>
      <c r="F17426" t="s">
        <v>21</v>
      </c>
      <c r="G17426">
        <v>2</v>
      </c>
      <c r="H17426" t="str">
        <f t="shared" si="1370"/>
        <v>KD</v>
      </c>
      <c r="I17426" s="2">
        <f t="shared" si="1367"/>
        <v>2014</v>
      </c>
      <c r="J17426" s="2">
        <f t="shared" si="1368"/>
        <v>6</v>
      </c>
      <c r="K17426" t="str">
        <f t="shared" si="1369"/>
        <v>Waterjuffer</v>
      </c>
      <c r="L17426" s="25">
        <f t="shared" si="1371"/>
        <v>25.571428571428573</v>
      </c>
    </row>
    <row r="17427" spans="1:12" x14ac:dyDescent="0.25">
      <c r="A17427">
        <v>628</v>
      </c>
      <c r="B17427" t="s">
        <v>103</v>
      </c>
      <c r="C17427" s="1">
        <v>41819.503472222219</v>
      </c>
      <c r="D17427">
        <v>2</v>
      </c>
      <c r="E17427" t="s">
        <v>26</v>
      </c>
      <c r="F17427" t="s">
        <v>27</v>
      </c>
      <c r="G17427">
        <v>1</v>
      </c>
      <c r="H17427" t="str">
        <f t="shared" si="1370"/>
        <v>KD</v>
      </c>
      <c r="I17427" s="2">
        <f t="shared" si="1367"/>
        <v>2014</v>
      </c>
      <c r="J17427" s="2">
        <f t="shared" si="1368"/>
        <v>6</v>
      </c>
      <c r="K17427" t="str">
        <f t="shared" si="1369"/>
        <v>Glazenmakers</v>
      </c>
      <c r="L17427" s="25">
        <f t="shared" si="1371"/>
        <v>25.571428571428573</v>
      </c>
    </row>
    <row r="17428" spans="1:12" x14ac:dyDescent="0.25">
      <c r="A17428">
        <v>628</v>
      </c>
      <c r="B17428" t="s">
        <v>103</v>
      </c>
      <c r="C17428" s="1">
        <v>41819.503472222219</v>
      </c>
      <c r="D17428">
        <v>4</v>
      </c>
      <c r="E17428" t="s">
        <v>18</v>
      </c>
      <c r="F17428" t="s">
        <v>19</v>
      </c>
      <c r="G17428">
        <v>1</v>
      </c>
      <c r="H17428" t="str">
        <f t="shared" si="1370"/>
        <v>KD</v>
      </c>
      <c r="I17428" s="2">
        <f t="shared" si="1367"/>
        <v>2014</v>
      </c>
      <c r="J17428" s="2">
        <f t="shared" si="1368"/>
        <v>6</v>
      </c>
      <c r="K17428" t="str">
        <f t="shared" si="1369"/>
        <v>Korenbouten</v>
      </c>
      <c r="L17428" s="25">
        <f t="shared" si="1371"/>
        <v>25.571428571428573</v>
      </c>
    </row>
    <row r="17429" spans="1:12" x14ac:dyDescent="0.25">
      <c r="A17429">
        <v>628</v>
      </c>
      <c r="B17429" t="s">
        <v>103</v>
      </c>
      <c r="C17429" s="1">
        <v>41850.53125</v>
      </c>
      <c r="D17429">
        <v>1</v>
      </c>
      <c r="E17429" t="s">
        <v>26</v>
      </c>
      <c r="F17429" t="s">
        <v>27</v>
      </c>
      <c r="G17429">
        <v>2</v>
      </c>
      <c r="H17429" t="str">
        <f t="shared" si="1370"/>
        <v>KD</v>
      </c>
      <c r="I17429" s="2">
        <f t="shared" ref="I17429:I17492" si="1372">YEAR(C17429)</f>
        <v>2014</v>
      </c>
      <c r="J17429" s="2">
        <f t="shared" ref="J17429:J17492" si="1373">MONTH(C17429)</f>
        <v>7</v>
      </c>
      <c r="K17429" t="str">
        <f t="shared" ref="K17429:K17492" si="1374">VLOOKUP(E17429,$Q$2:$R$100,2,FALSE)</f>
        <v>Glazenmakers</v>
      </c>
      <c r="L17429" s="25">
        <f t="shared" si="1371"/>
        <v>30</v>
      </c>
    </row>
    <row r="17430" spans="1:12" x14ac:dyDescent="0.25">
      <c r="A17430">
        <v>628</v>
      </c>
      <c r="B17430" t="s">
        <v>103</v>
      </c>
      <c r="C17430" s="1">
        <v>41850.53125</v>
      </c>
      <c r="D17430">
        <v>1</v>
      </c>
      <c r="E17430" t="s">
        <v>40</v>
      </c>
      <c r="F17430" t="s">
        <v>41</v>
      </c>
      <c r="G17430">
        <v>1</v>
      </c>
      <c r="H17430" t="str">
        <f t="shared" si="1370"/>
        <v>KD</v>
      </c>
      <c r="I17430" s="2">
        <f t="shared" si="1372"/>
        <v>2014</v>
      </c>
      <c r="J17430" s="2">
        <f t="shared" si="1373"/>
        <v>7</v>
      </c>
      <c r="K17430" t="str">
        <f t="shared" si="1374"/>
        <v>Korenbouten</v>
      </c>
      <c r="L17430" s="25">
        <f t="shared" si="1371"/>
        <v>30</v>
      </c>
    </row>
    <row r="17431" spans="1:12" x14ac:dyDescent="0.25">
      <c r="A17431">
        <v>628</v>
      </c>
      <c r="B17431" t="s">
        <v>103</v>
      </c>
      <c r="C17431" s="1">
        <v>41850.53125</v>
      </c>
      <c r="D17431">
        <v>1</v>
      </c>
      <c r="E17431" t="s">
        <v>42</v>
      </c>
      <c r="F17431" t="s">
        <v>43</v>
      </c>
      <c r="G17431">
        <v>8</v>
      </c>
      <c r="H17431" t="str">
        <f t="shared" si="1370"/>
        <v>KD</v>
      </c>
      <c r="I17431" s="2">
        <f t="shared" si="1372"/>
        <v>2014</v>
      </c>
      <c r="J17431" s="2">
        <f t="shared" si="1373"/>
        <v>7</v>
      </c>
      <c r="K17431" t="str">
        <f t="shared" si="1374"/>
        <v>Korenbouten</v>
      </c>
      <c r="L17431" s="25">
        <f t="shared" si="1371"/>
        <v>30</v>
      </c>
    </row>
    <row r="17432" spans="1:12" x14ac:dyDescent="0.25">
      <c r="A17432">
        <v>628</v>
      </c>
      <c r="B17432" t="s">
        <v>103</v>
      </c>
      <c r="C17432" s="1">
        <v>41850.53125</v>
      </c>
      <c r="D17432">
        <v>2</v>
      </c>
      <c r="E17432" t="s">
        <v>26</v>
      </c>
      <c r="F17432" t="s">
        <v>27</v>
      </c>
      <c r="G17432">
        <v>1</v>
      </c>
      <c r="H17432" t="str">
        <f t="shared" si="1370"/>
        <v>KD</v>
      </c>
      <c r="I17432" s="2">
        <f t="shared" si="1372"/>
        <v>2014</v>
      </c>
      <c r="J17432" s="2">
        <f t="shared" si="1373"/>
        <v>7</v>
      </c>
      <c r="K17432" t="str">
        <f t="shared" si="1374"/>
        <v>Glazenmakers</v>
      </c>
      <c r="L17432" s="25">
        <f t="shared" si="1371"/>
        <v>30</v>
      </c>
    </row>
    <row r="17433" spans="1:12" x14ac:dyDescent="0.25">
      <c r="A17433">
        <v>628</v>
      </c>
      <c r="B17433" t="s">
        <v>103</v>
      </c>
      <c r="C17433" s="1">
        <v>41864.611111111109</v>
      </c>
      <c r="D17433">
        <v>1</v>
      </c>
      <c r="E17433" t="s">
        <v>14</v>
      </c>
      <c r="F17433" t="s">
        <v>15</v>
      </c>
      <c r="G17433">
        <v>3</v>
      </c>
      <c r="H17433" t="str">
        <f t="shared" si="1370"/>
        <v>KD</v>
      </c>
      <c r="I17433" s="2">
        <f t="shared" si="1372"/>
        <v>2014</v>
      </c>
      <c r="J17433" s="2">
        <f t="shared" si="1373"/>
        <v>8</v>
      </c>
      <c r="K17433" t="str">
        <f t="shared" si="1374"/>
        <v>Waterjuffer</v>
      </c>
      <c r="L17433" s="25">
        <f t="shared" si="1371"/>
        <v>32</v>
      </c>
    </row>
    <row r="17434" spans="1:12" x14ac:dyDescent="0.25">
      <c r="A17434">
        <v>628</v>
      </c>
      <c r="B17434" t="s">
        <v>103</v>
      </c>
      <c r="C17434" s="1">
        <v>41864.611111111109</v>
      </c>
      <c r="D17434">
        <v>1</v>
      </c>
      <c r="E17434" t="s">
        <v>63</v>
      </c>
      <c r="F17434" t="s">
        <v>64</v>
      </c>
      <c r="G17434">
        <v>1</v>
      </c>
      <c r="H17434" t="str">
        <f t="shared" si="1370"/>
        <v>KD</v>
      </c>
      <c r="I17434" s="2">
        <f t="shared" si="1372"/>
        <v>2014</v>
      </c>
      <c r="J17434" s="2">
        <f t="shared" si="1373"/>
        <v>8</v>
      </c>
      <c r="K17434" t="str">
        <f t="shared" si="1374"/>
        <v>Glazenmakers</v>
      </c>
      <c r="L17434" s="25">
        <f t="shared" si="1371"/>
        <v>32</v>
      </c>
    </row>
    <row r="17435" spans="1:12" x14ac:dyDescent="0.25">
      <c r="A17435">
        <v>628</v>
      </c>
      <c r="B17435" t="s">
        <v>103</v>
      </c>
      <c r="C17435" s="1">
        <v>41864.611111111109</v>
      </c>
      <c r="D17435">
        <v>1</v>
      </c>
      <c r="E17435" t="s">
        <v>36</v>
      </c>
      <c r="F17435" t="s">
        <v>37</v>
      </c>
      <c r="G17435">
        <v>2</v>
      </c>
      <c r="H17435" t="str">
        <f t="shared" si="1370"/>
        <v>KD</v>
      </c>
      <c r="I17435" s="2">
        <f t="shared" si="1372"/>
        <v>2014</v>
      </c>
      <c r="J17435" s="2">
        <f t="shared" si="1373"/>
        <v>8</v>
      </c>
      <c r="K17435" t="str">
        <f t="shared" si="1374"/>
        <v>Glazenmakers</v>
      </c>
      <c r="L17435" s="25">
        <f t="shared" si="1371"/>
        <v>32</v>
      </c>
    </row>
    <row r="17436" spans="1:12" x14ac:dyDescent="0.25">
      <c r="A17436">
        <v>628</v>
      </c>
      <c r="B17436" t="s">
        <v>103</v>
      </c>
      <c r="C17436" s="1">
        <v>41864.611111111109</v>
      </c>
      <c r="D17436">
        <v>1</v>
      </c>
      <c r="E17436" t="s">
        <v>26</v>
      </c>
      <c r="F17436" t="s">
        <v>27</v>
      </c>
      <c r="G17436">
        <v>1</v>
      </c>
      <c r="H17436" t="str">
        <f t="shared" si="1370"/>
        <v>KD</v>
      </c>
      <c r="I17436" s="2">
        <f t="shared" si="1372"/>
        <v>2014</v>
      </c>
      <c r="J17436" s="2">
        <f t="shared" si="1373"/>
        <v>8</v>
      </c>
      <c r="K17436" t="str">
        <f t="shared" si="1374"/>
        <v>Glazenmakers</v>
      </c>
      <c r="L17436" s="25">
        <f t="shared" si="1371"/>
        <v>32</v>
      </c>
    </row>
    <row r="17437" spans="1:12" x14ac:dyDescent="0.25">
      <c r="A17437">
        <v>628</v>
      </c>
      <c r="B17437" t="s">
        <v>103</v>
      </c>
      <c r="C17437" s="1">
        <v>41864.611111111109</v>
      </c>
      <c r="D17437">
        <v>1</v>
      </c>
      <c r="E17437" t="s">
        <v>42</v>
      </c>
      <c r="F17437" t="s">
        <v>43</v>
      </c>
      <c r="G17437">
        <v>4</v>
      </c>
      <c r="H17437" t="str">
        <f t="shared" si="1370"/>
        <v>KD</v>
      </c>
      <c r="I17437" s="2">
        <f t="shared" si="1372"/>
        <v>2014</v>
      </c>
      <c r="J17437" s="2">
        <f t="shared" si="1373"/>
        <v>8</v>
      </c>
      <c r="K17437" t="str">
        <f t="shared" si="1374"/>
        <v>Korenbouten</v>
      </c>
      <c r="L17437" s="25">
        <f t="shared" si="1371"/>
        <v>32</v>
      </c>
    </row>
    <row r="17438" spans="1:12" x14ac:dyDescent="0.25">
      <c r="A17438">
        <v>628</v>
      </c>
      <c r="B17438" t="s">
        <v>103</v>
      </c>
      <c r="C17438" s="1">
        <v>41864.611111111109</v>
      </c>
      <c r="D17438">
        <v>2</v>
      </c>
      <c r="E17438" t="s">
        <v>14</v>
      </c>
      <c r="F17438" t="s">
        <v>15</v>
      </c>
      <c r="G17438">
        <v>1</v>
      </c>
      <c r="H17438" t="str">
        <f t="shared" si="1370"/>
        <v>KD</v>
      </c>
      <c r="I17438" s="2">
        <f t="shared" si="1372"/>
        <v>2014</v>
      </c>
      <c r="J17438" s="2">
        <f t="shared" si="1373"/>
        <v>8</v>
      </c>
      <c r="K17438" t="str">
        <f t="shared" si="1374"/>
        <v>Waterjuffer</v>
      </c>
      <c r="L17438" s="25">
        <f t="shared" si="1371"/>
        <v>32</v>
      </c>
    </row>
    <row r="17439" spans="1:12" x14ac:dyDescent="0.25">
      <c r="A17439">
        <v>628</v>
      </c>
      <c r="B17439" t="s">
        <v>103</v>
      </c>
      <c r="C17439" s="1">
        <v>41864.611111111109</v>
      </c>
      <c r="D17439">
        <v>2</v>
      </c>
      <c r="E17439" t="s">
        <v>63</v>
      </c>
      <c r="F17439" t="s">
        <v>64</v>
      </c>
      <c r="G17439">
        <v>1</v>
      </c>
      <c r="H17439" t="str">
        <f t="shared" si="1370"/>
        <v>KD</v>
      </c>
      <c r="I17439" s="2">
        <f t="shared" si="1372"/>
        <v>2014</v>
      </c>
      <c r="J17439" s="2">
        <f t="shared" si="1373"/>
        <v>8</v>
      </c>
      <c r="K17439" t="str">
        <f t="shared" si="1374"/>
        <v>Glazenmakers</v>
      </c>
      <c r="L17439" s="25">
        <f t="shared" si="1371"/>
        <v>32</v>
      </c>
    </row>
    <row r="17440" spans="1:12" x14ac:dyDescent="0.25">
      <c r="A17440">
        <v>628</v>
      </c>
      <c r="B17440" t="s">
        <v>103</v>
      </c>
      <c r="C17440" s="1">
        <v>41864.611111111109</v>
      </c>
      <c r="D17440">
        <v>2</v>
      </c>
      <c r="E17440" t="s">
        <v>36</v>
      </c>
      <c r="F17440" t="s">
        <v>37</v>
      </c>
      <c r="G17440">
        <v>3</v>
      </c>
      <c r="H17440" t="str">
        <f t="shared" si="1370"/>
        <v>KD</v>
      </c>
      <c r="I17440" s="2">
        <f t="shared" si="1372"/>
        <v>2014</v>
      </c>
      <c r="J17440" s="2">
        <f t="shared" si="1373"/>
        <v>8</v>
      </c>
      <c r="K17440" t="str">
        <f t="shared" si="1374"/>
        <v>Glazenmakers</v>
      </c>
      <c r="L17440" s="25">
        <f t="shared" si="1371"/>
        <v>32</v>
      </c>
    </row>
    <row r="17441" spans="1:12" x14ac:dyDescent="0.25">
      <c r="A17441">
        <v>628</v>
      </c>
      <c r="B17441" t="s">
        <v>103</v>
      </c>
      <c r="C17441" s="1">
        <v>41871.520833333336</v>
      </c>
      <c r="D17441">
        <v>1</v>
      </c>
      <c r="E17441" t="s">
        <v>26</v>
      </c>
      <c r="F17441" t="s">
        <v>27</v>
      </c>
      <c r="G17441">
        <v>1</v>
      </c>
      <c r="H17441" t="str">
        <f t="shared" si="1370"/>
        <v>KD</v>
      </c>
      <c r="I17441" s="2">
        <f t="shared" si="1372"/>
        <v>2014</v>
      </c>
      <c r="J17441" s="2">
        <f t="shared" si="1373"/>
        <v>8</v>
      </c>
      <c r="K17441" t="str">
        <f t="shared" si="1374"/>
        <v>Glazenmakers</v>
      </c>
      <c r="L17441" s="25">
        <f t="shared" si="1371"/>
        <v>33</v>
      </c>
    </row>
    <row r="17442" spans="1:12" x14ac:dyDescent="0.25">
      <c r="A17442">
        <v>628</v>
      </c>
      <c r="B17442" t="s">
        <v>103</v>
      </c>
      <c r="C17442" s="1">
        <v>41871.520833333336</v>
      </c>
      <c r="D17442">
        <v>1</v>
      </c>
      <c r="E17442" t="s">
        <v>42</v>
      </c>
      <c r="F17442" t="s">
        <v>43</v>
      </c>
      <c r="G17442">
        <v>4</v>
      </c>
      <c r="H17442" t="str">
        <f t="shared" si="1370"/>
        <v>KD</v>
      </c>
      <c r="I17442" s="2">
        <f t="shared" si="1372"/>
        <v>2014</v>
      </c>
      <c r="J17442" s="2">
        <f t="shared" si="1373"/>
        <v>8</v>
      </c>
      <c r="K17442" t="str">
        <f t="shared" si="1374"/>
        <v>Korenbouten</v>
      </c>
      <c r="L17442" s="25">
        <f t="shared" si="1371"/>
        <v>33</v>
      </c>
    </row>
    <row r="17443" spans="1:12" x14ac:dyDescent="0.25">
      <c r="A17443">
        <v>628</v>
      </c>
      <c r="B17443" t="s">
        <v>103</v>
      </c>
      <c r="C17443" s="1">
        <v>41871.520833333336</v>
      </c>
      <c r="D17443">
        <v>2</v>
      </c>
      <c r="E17443" t="s">
        <v>26</v>
      </c>
      <c r="F17443" t="s">
        <v>27</v>
      </c>
      <c r="G17443">
        <v>1</v>
      </c>
      <c r="H17443" t="str">
        <f t="shared" si="1370"/>
        <v>KD</v>
      </c>
      <c r="I17443" s="2">
        <f t="shared" si="1372"/>
        <v>2014</v>
      </c>
      <c r="J17443" s="2">
        <f t="shared" si="1373"/>
        <v>8</v>
      </c>
      <c r="K17443" t="str">
        <f t="shared" si="1374"/>
        <v>Glazenmakers</v>
      </c>
      <c r="L17443" s="25">
        <f t="shared" si="1371"/>
        <v>33</v>
      </c>
    </row>
    <row r="17444" spans="1:12" x14ac:dyDescent="0.25">
      <c r="A17444">
        <v>628</v>
      </c>
      <c r="B17444" t="s">
        <v>103</v>
      </c>
      <c r="C17444" s="1">
        <v>41885.548611111109</v>
      </c>
      <c r="D17444">
        <v>1</v>
      </c>
      <c r="E17444" t="s">
        <v>63</v>
      </c>
      <c r="F17444" t="s">
        <v>64</v>
      </c>
      <c r="G17444">
        <v>1</v>
      </c>
      <c r="H17444" t="str">
        <f t="shared" si="1370"/>
        <v>KD</v>
      </c>
      <c r="I17444" s="2">
        <f t="shared" si="1372"/>
        <v>2014</v>
      </c>
      <c r="J17444" s="2">
        <f t="shared" si="1373"/>
        <v>9</v>
      </c>
      <c r="K17444" t="str">
        <f t="shared" si="1374"/>
        <v>Glazenmakers</v>
      </c>
      <c r="L17444" s="25">
        <f t="shared" si="1371"/>
        <v>35</v>
      </c>
    </row>
    <row r="17445" spans="1:12" x14ac:dyDescent="0.25">
      <c r="A17445">
        <v>628</v>
      </c>
      <c r="B17445" t="s">
        <v>103</v>
      </c>
      <c r="C17445" s="1">
        <v>41885.548611111109</v>
      </c>
      <c r="D17445">
        <v>1</v>
      </c>
      <c r="E17445" t="s">
        <v>36</v>
      </c>
      <c r="F17445" t="s">
        <v>37</v>
      </c>
      <c r="G17445">
        <v>1</v>
      </c>
      <c r="H17445" t="str">
        <f t="shared" si="1370"/>
        <v>KD</v>
      </c>
      <c r="I17445" s="2">
        <f t="shared" si="1372"/>
        <v>2014</v>
      </c>
      <c r="J17445" s="2">
        <f t="shared" si="1373"/>
        <v>9</v>
      </c>
      <c r="K17445" t="str">
        <f t="shared" si="1374"/>
        <v>Glazenmakers</v>
      </c>
      <c r="L17445" s="25">
        <f t="shared" si="1371"/>
        <v>35</v>
      </c>
    </row>
    <row r="17446" spans="1:12" x14ac:dyDescent="0.25">
      <c r="A17446">
        <v>628</v>
      </c>
      <c r="B17446" t="s">
        <v>103</v>
      </c>
      <c r="C17446" s="1">
        <v>41885.548611111109</v>
      </c>
      <c r="D17446">
        <v>1</v>
      </c>
      <c r="E17446" t="s">
        <v>42</v>
      </c>
      <c r="F17446" t="s">
        <v>43</v>
      </c>
      <c r="G17446">
        <v>1</v>
      </c>
      <c r="H17446" t="str">
        <f t="shared" si="1370"/>
        <v>KD</v>
      </c>
      <c r="I17446" s="2">
        <f t="shared" si="1372"/>
        <v>2014</v>
      </c>
      <c r="J17446" s="2">
        <f t="shared" si="1373"/>
        <v>9</v>
      </c>
      <c r="K17446" t="str">
        <f t="shared" si="1374"/>
        <v>Korenbouten</v>
      </c>
      <c r="L17446" s="25">
        <f t="shared" si="1371"/>
        <v>35</v>
      </c>
    </row>
    <row r="17447" spans="1:12" x14ac:dyDescent="0.25">
      <c r="A17447">
        <v>628</v>
      </c>
      <c r="B17447" t="s">
        <v>103</v>
      </c>
      <c r="C17447" s="1">
        <v>41885.548611111109</v>
      </c>
      <c r="D17447">
        <v>2</v>
      </c>
      <c r="E17447" t="s">
        <v>34</v>
      </c>
      <c r="F17447" t="s">
        <v>35</v>
      </c>
      <c r="G17447">
        <v>2</v>
      </c>
      <c r="H17447" t="str">
        <f t="shared" si="1370"/>
        <v>KD</v>
      </c>
      <c r="I17447" s="2">
        <f t="shared" si="1372"/>
        <v>2014</v>
      </c>
      <c r="J17447" s="2">
        <f t="shared" si="1373"/>
        <v>9</v>
      </c>
      <c r="K17447" t="str">
        <f t="shared" si="1374"/>
        <v>Pantserjuffers</v>
      </c>
      <c r="L17447" s="25">
        <f t="shared" si="1371"/>
        <v>35</v>
      </c>
    </row>
    <row r="17448" spans="1:12" x14ac:dyDescent="0.25">
      <c r="A17448">
        <v>628</v>
      </c>
      <c r="B17448" t="s">
        <v>103</v>
      </c>
      <c r="C17448" s="1">
        <v>41885.548611111109</v>
      </c>
      <c r="D17448">
        <v>2</v>
      </c>
      <c r="E17448" t="s">
        <v>63</v>
      </c>
      <c r="F17448" t="s">
        <v>64</v>
      </c>
      <c r="G17448">
        <v>4</v>
      </c>
      <c r="H17448" t="str">
        <f t="shared" si="1370"/>
        <v>KD</v>
      </c>
      <c r="I17448" s="2">
        <f t="shared" si="1372"/>
        <v>2014</v>
      </c>
      <c r="J17448" s="2">
        <f t="shared" si="1373"/>
        <v>9</v>
      </c>
      <c r="K17448" t="str">
        <f t="shared" si="1374"/>
        <v>Glazenmakers</v>
      </c>
      <c r="L17448" s="25">
        <f t="shared" si="1371"/>
        <v>35</v>
      </c>
    </row>
    <row r="17449" spans="1:12" x14ac:dyDescent="0.25">
      <c r="A17449">
        <v>628</v>
      </c>
      <c r="B17449" t="s">
        <v>103</v>
      </c>
      <c r="C17449" s="1">
        <v>41885.548611111109</v>
      </c>
      <c r="D17449">
        <v>2</v>
      </c>
      <c r="E17449" t="s">
        <v>42</v>
      </c>
      <c r="F17449" t="s">
        <v>43</v>
      </c>
      <c r="G17449">
        <v>2</v>
      </c>
      <c r="H17449" t="str">
        <f t="shared" si="1370"/>
        <v>KD</v>
      </c>
      <c r="I17449" s="2">
        <f t="shared" si="1372"/>
        <v>2014</v>
      </c>
      <c r="J17449" s="2">
        <f t="shared" si="1373"/>
        <v>9</v>
      </c>
      <c r="K17449" t="str">
        <f t="shared" si="1374"/>
        <v>Korenbouten</v>
      </c>
      <c r="L17449" s="25">
        <f t="shared" si="1371"/>
        <v>35</v>
      </c>
    </row>
    <row r="17450" spans="1:12" x14ac:dyDescent="0.25">
      <c r="A17450">
        <v>628</v>
      </c>
      <c r="B17450" t="s">
        <v>103</v>
      </c>
      <c r="C17450" s="1">
        <v>41885.548611111109</v>
      </c>
      <c r="D17450">
        <v>4</v>
      </c>
      <c r="E17450" t="s">
        <v>63</v>
      </c>
      <c r="F17450" t="s">
        <v>64</v>
      </c>
      <c r="G17450">
        <v>2</v>
      </c>
      <c r="H17450" t="str">
        <f t="shared" si="1370"/>
        <v>KD</v>
      </c>
      <c r="I17450" s="2">
        <f t="shared" si="1372"/>
        <v>2014</v>
      </c>
      <c r="J17450" s="2">
        <f t="shared" si="1373"/>
        <v>9</v>
      </c>
      <c r="K17450" t="str">
        <f t="shared" si="1374"/>
        <v>Glazenmakers</v>
      </c>
      <c r="L17450" s="25">
        <f t="shared" si="1371"/>
        <v>35</v>
      </c>
    </row>
    <row r="17451" spans="1:12" x14ac:dyDescent="0.25">
      <c r="A17451">
        <v>628</v>
      </c>
      <c r="B17451" t="s">
        <v>103</v>
      </c>
      <c r="C17451" s="1">
        <v>41885.548611111109</v>
      </c>
      <c r="D17451">
        <v>4</v>
      </c>
      <c r="E17451" t="s">
        <v>36</v>
      </c>
      <c r="F17451" t="s">
        <v>37</v>
      </c>
      <c r="G17451">
        <v>3</v>
      </c>
      <c r="H17451" t="str">
        <f t="shared" si="1370"/>
        <v>KD</v>
      </c>
      <c r="I17451" s="2">
        <f t="shared" si="1372"/>
        <v>2014</v>
      </c>
      <c r="J17451" s="2">
        <f t="shared" si="1373"/>
        <v>9</v>
      </c>
      <c r="K17451" t="str">
        <f t="shared" si="1374"/>
        <v>Glazenmakers</v>
      </c>
      <c r="L17451" s="25">
        <f t="shared" si="1371"/>
        <v>35</v>
      </c>
    </row>
    <row r="17452" spans="1:12" x14ac:dyDescent="0.25">
      <c r="A17452">
        <v>628</v>
      </c>
      <c r="B17452" t="s">
        <v>103</v>
      </c>
      <c r="C17452" s="1">
        <v>41892.545138888891</v>
      </c>
      <c r="D17452">
        <v>2</v>
      </c>
      <c r="E17452" t="s">
        <v>63</v>
      </c>
      <c r="F17452" t="s">
        <v>64</v>
      </c>
      <c r="G17452">
        <v>4</v>
      </c>
      <c r="H17452" t="str">
        <f t="shared" si="1370"/>
        <v>KD</v>
      </c>
      <c r="I17452" s="2">
        <f t="shared" si="1372"/>
        <v>2014</v>
      </c>
      <c r="J17452" s="2">
        <f t="shared" si="1373"/>
        <v>9</v>
      </c>
      <c r="K17452" t="str">
        <f t="shared" si="1374"/>
        <v>Glazenmakers</v>
      </c>
      <c r="L17452" s="25">
        <f t="shared" si="1371"/>
        <v>36</v>
      </c>
    </row>
    <row r="17453" spans="1:12" x14ac:dyDescent="0.25">
      <c r="A17453">
        <v>628</v>
      </c>
      <c r="B17453" t="s">
        <v>103</v>
      </c>
      <c r="C17453" s="1">
        <v>41892.545138888891</v>
      </c>
      <c r="D17453">
        <v>2</v>
      </c>
      <c r="E17453" t="s">
        <v>36</v>
      </c>
      <c r="F17453" t="s">
        <v>37</v>
      </c>
      <c r="G17453">
        <v>3</v>
      </c>
      <c r="H17453" t="str">
        <f t="shared" si="1370"/>
        <v>KD</v>
      </c>
      <c r="I17453" s="2">
        <f t="shared" si="1372"/>
        <v>2014</v>
      </c>
      <c r="J17453" s="2">
        <f t="shared" si="1373"/>
        <v>9</v>
      </c>
      <c r="K17453" t="str">
        <f t="shared" si="1374"/>
        <v>Glazenmakers</v>
      </c>
      <c r="L17453" s="25">
        <f t="shared" si="1371"/>
        <v>36</v>
      </c>
    </row>
    <row r="17454" spans="1:12" x14ac:dyDescent="0.25">
      <c r="A17454">
        <v>628</v>
      </c>
      <c r="B17454" t="s">
        <v>103</v>
      </c>
      <c r="C17454" s="1">
        <v>41892.545138888891</v>
      </c>
      <c r="D17454">
        <v>2</v>
      </c>
      <c r="E17454" t="s">
        <v>55</v>
      </c>
      <c r="F17454" t="s">
        <v>56</v>
      </c>
      <c r="G17454">
        <v>4</v>
      </c>
      <c r="H17454" t="str">
        <f t="shared" si="1370"/>
        <v>KD</v>
      </c>
      <c r="I17454" s="2">
        <f t="shared" si="1372"/>
        <v>2014</v>
      </c>
      <c r="J17454" s="2">
        <f t="shared" si="1373"/>
        <v>9</v>
      </c>
      <c r="K17454" t="str">
        <f t="shared" si="1374"/>
        <v>Korenbouten</v>
      </c>
      <c r="L17454" s="25">
        <f t="shared" si="1371"/>
        <v>36</v>
      </c>
    </row>
    <row r="17455" spans="1:12" x14ac:dyDescent="0.25">
      <c r="A17455">
        <v>628</v>
      </c>
      <c r="B17455" t="s">
        <v>103</v>
      </c>
      <c r="C17455" s="1">
        <v>41892.545138888891</v>
      </c>
      <c r="D17455">
        <v>4</v>
      </c>
      <c r="E17455" t="s">
        <v>63</v>
      </c>
      <c r="F17455" t="s">
        <v>64</v>
      </c>
      <c r="G17455">
        <v>3</v>
      </c>
      <c r="H17455" t="str">
        <f t="shared" si="1370"/>
        <v>KD</v>
      </c>
      <c r="I17455" s="2">
        <f t="shared" si="1372"/>
        <v>2014</v>
      </c>
      <c r="J17455" s="2">
        <f t="shared" si="1373"/>
        <v>9</v>
      </c>
      <c r="K17455" t="str">
        <f t="shared" si="1374"/>
        <v>Glazenmakers</v>
      </c>
      <c r="L17455" s="25">
        <f t="shared" si="1371"/>
        <v>36</v>
      </c>
    </row>
    <row r="17456" spans="1:12" x14ac:dyDescent="0.25">
      <c r="A17456">
        <v>628</v>
      </c>
      <c r="B17456" t="s">
        <v>103</v>
      </c>
      <c r="C17456" s="1">
        <v>41892.545138888891</v>
      </c>
      <c r="D17456">
        <v>4</v>
      </c>
      <c r="E17456" t="s">
        <v>36</v>
      </c>
      <c r="F17456" t="s">
        <v>37</v>
      </c>
      <c r="G17456">
        <v>1</v>
      </c>
      <c r="H17456" t="str">
        <f t="shared" si="1370"/>
        <v>KD</v>
      </c>
      <c r="I17456" s="2">
        <f t="shared" si="1372"/>
        <v>2014</v>
      </c>
      <c r="J17456" s="2">
        <f t="shared" si="1373"/>
        <v>9</v>
      </c>
      <c r="K17456" t="str">
        <f t="shared" si="1374"/>
        <v>Glazenmakers</v>
      </c>
      <c r="L17456" s="25">
        <f t="shared" si="1371"/>
        <v>36</v>
      </c>
    </row>
    <row r="17457" spans="1:12" x14ac:dyDescent="0.25">
      <c r="A17457">
        <v>628</v>
      </c>
      <c r="B17457" t="s">
        <v>103</v>
      </c>
      <c r="C17457" s="1">
        <v>41899.607638888891</v>
      </c>
      <c r="D17457">
        <v>1</v>
      </c>
      <c r="E17457" t="s">
        <v>36</v>
      </c>
      <c r="F17457" t="s">
        <v>37</v>
      </c>
      <c r="G17457">
        <v>1</v>
      </c>
      <c r="H17457" t="str">
        <f t="shared" si="1370"/>
        <v>KD</v>
      </c>
      <c r="I17457" s="2">
        <f t="shared" si="1372"/>
        <v>2014</v>
      </c>
      <c r="J17457" s="2">
        <f t="shared" si="1373"/>
        <v>9</v>
      </c>
      <c r="K17457" t="str">
        <f t="shared" si="1374"/>
        <v>Glazenmakers</v>
      </c>
      <c r="L17457" s="25">
        <f t="shared" si="1371"/>
        <v>37</v>
      </c>
    </row>
    <row r="17458" spans="1:12" x14ac:dyDescent="0.25">
      <c r="A17458">
        <v>628</v>
      </c>
      <c r="B17458" t="s">
        <v>103</v>
      </c>
      <c r="C17458" s="1">
        <v>41899.607638888891</v>
      </c>
      <c r="D17458">
        <v>1</v>
      </c>
      <c r="E17458" t="s">
        <v>42</v>
      </c>
      <c r="F17458" t="s">
        <v>43</v>
      </c>
      <c r="G17458">
        <v>1</v>
      </c>
      <c r="H17458" t="str">
        <f t="shared" si="1370"/>
        <v>KD</v>
      </c>
      <c r="I17458" s="2">
        <f t="shared" si="1372"/>
        <v>2014</v>
      </c>
      <c r="J17458" s="2">
        <f t="shared" si="1373"/>
        <v>9</v>
      </c>
      <c r="K17458" t="str">
        <f t="shared" si="1374"/>
        <v>Korenbouten</v>
      </c>
      <c r="L17458" s="25">
        <f t="shared" si="1371"/>
        <v>37</v>
      </c>
    </row>
    <row r="17459" spans="1:12" x14ac:dyDescent="0.25">
      <c r="A17459">
        <v>628</v>
      </c>
      <c r="B17459" t="s">
        <v>103</v>
      </c>
      <c r="C17459" s="1">
        <v>41899.607638888891</v>
      </c>
      <c r="D17459">
        <v>2</v>
      </c>
      <c r="E17459" t="s">
        <v>40</v>
      </c>
      <c r="F17459" t="s">
        <v>41</v>
      </c>
      <c r="G17459">
        <v>1</v>
      </c>
      <c r="H17459" t="str">
        <f t="shared" si="1370"/>
        <v>KD</v>
      </c>
      <c r="I17459" s="2">
        <f t="shared" si="1372"/>
        <v>2014</v>
      </c>
      <c r="J17459" s="2">
        <f t="shared" si="1373"/>
        <v>9</v>
      </c>
      <c r="K17459" t="str">
        <f t="shared" si="1374"/>
        <v>Korenbouten</v>
      </c>
      <c r="L17459" s="25">
        <f t="shared" si="1371"/>
        <v>37</v>
      </c>
    </row>
    <row r="17460" spans="1:12" x14ac:dyDescent="0.25">
      <c r="A17460">
        <v>628</v>
      </c>
      <c r="B17460" t="s">
        <v>103</v>
      </c>
      <c r="C17460" s="1">
        <v>41899.607638888891</v>
      </c>
      <c r="D17460">
        <v>2</v>
      </c>
      <c r="E17460" t="s">
        <v>32</v>
      </c>
      <c r="F17460" t="s">
        <v>33</v>
      </c>
      <c r="G17460">
        <v>1</v>
      </c>
      <c r="H17460" t="str">
        <f t="shared" si="1370"/>
        <v>KD</v>
      </c>
      <c r="I17460" s="2">
        <f t="shared" si="1372"/>
        <v>2014</v>
      </c>
      <c r="J17460" s="2">
        <f t="shared" si="1373"/>
        <v>9</v>
      </c>
      <c r="K17460" t="str">
        <f t="shared" si="1374"/>
        <v>Korenbouten</v>
      </c>
      <c r="L17460" s="25">
        <f t="shared" si="1371"/>
        <v>37</v>
      </c>
    </row>
    <row r="17461" spans="1:12" x14ac:dyDescent="0.25">
      <c r="A17461">
        <v>628</v>
      </c>
      <c r="B17461" t="s">
        <v>103</v>
      </c>
      <c r="C17461" s="1">
        <v>41899.607638888891</v>
      </c>
      <c r="D17461">
        <v>2</v>
      </c>
      <c r="E17461" t="s">
        <v>34</v>
      </c>
      <c r="F17461" t="s">
        <v>35</v>
      </c>
      <c r="G17461">
        <v>3</v>
      </c>
      <c r="H17461" t="str">
        <f t="shared" si="1370"/>
        <v>KD</v>
      </c>
      <c r="I17461" s="2">
        <f t="shared" si="1372"/>
        <v>2014</v>
      </c>
      <c r="J17461" s="2">
        <f t="shared" si="1373"/>
        <v>9</v>
      </c>
      <c r="K17461" t="str">
        <f t="shared" si="1374"/>
        <v>Pantserjuffers</v>
      </c>
      <c r="L17461" s="25">
        <f t="shared" si="1371"/>
        <v>37</v>
      </c>
    </row>
    <row r="17462" spans="1:12" x14ac:dyDescent="0.25">
      <c r="A17462">
        <v>628</v>
      </c>
      <c r="B17462" t="s">
        <v>103</v>
      </c>
      <c r="C17462" s="1">
        <v>41899.607638888891</v>
      </c>
      <c r="D17462">
        <v>2</v>
      </c>
      <c r="E17462" t="s">
        <v>36</v>
      </c>
      <c r="F17462" t="s">
        <v>37</v>
      </c>
      <c r="G17462">
        <v>2</v>
      </c>
      <c r="H17462" t="str">
        <f t="shared" si="1370"/>
        <v>KD</v>
      </c>
      <c r="I17462" s="2">
        <f t="shared" si="1372"/>
        <v>2014</v>
      </c>
      <c r="J17462" s="2">
        <f t="shared" si="1373"/>
        <v>9</v>
      </c>
      <c r="K17462" t="str">
        <f t="shared" si="1374"/>
        <v>Glazenmakers</v>
      </c>
      <c r="L17462" s="25">
        <f t="shared" si="1371"/>
        <v>37</v>
      </c>
    </row>
    <row r="17463" spans="1:12" x14ac:dyDescent="0.25">
      <c r="A17463">
        <v>628</v>
      </c>
      <c r="B17463" t="s">
        <v>103</v>
      </c>
      <c r="C17463" s="1">
        <v>41899.607638888891</v>
      </c>
      <c r="D17463">
        <v>2</v>
      </c>
      <c r="E17463" t="s">
        <v>42</v>
      </c>
      <c r="F17463" t="s">
        <v>43</v>
      </c>
      <c r="G17463">
        <v>2</v>
      </c>
      <c r="H17463" t="str">
        <f t="shared" si="1370"/>
        <v>KD</v>
      </c>
      <c r="I17463" s="2">
        <f t="shared" si="1372"/>
        <v>2014</v>
      </c>
      <c r="J17463" s="2">
        <f t="shared" si="1373"/>
        <v>9</v>
      </c>
      <c r="K17463" t="str">
        <f t="shared" si="1374"/>
        <v>Korenbouten</v>
      </c>
      <c r="L17463" s="25">
        <f t="shared" si="1371"/>
        <v>37</v>
      </c>
    </row>
    <row r="17464" spans="1:12" x14ac:dyDescent="0.25">
      <c r="A17464">
        <v>628</v>
      </c>
      <c r="B17464" t="s">
        <v>103</v>
      </c>
      <c r="C17464" s="1">
        <v>41899.607638888891</v>
      </c>
      <c r="D17464">
        <v>4</v>
      </c>
      <c r="E17464" t="s">
        <v>63</v>
      </c>
      <c r="F17464" t="s">
        <v>64</v>
      </c>
      <c r="G17464">
        <v>4</v>
      </c>
      <c r="H17464" t="str">
        <f t="shared" si="1370"/>
        <v>KD</v>
      </c>
      <c r="I17464" s="2">
        <f t="shared" si="1372"/>
        <v>2014</v>
      </c>
      <c r="J17464" s="2">
        <f t="shared" si="1373"/>
        <v>9</v>
      </c>
      <c r="K17464" t="str">
        <f t="shared" si="1374"/>
        <v>Glazenmakers</v>
      </c>
      <c r="L17464" s="25">
        <f t="shared" si="1371"/>
        <v>37</v>
      </c>
    </row>
    <row r="17465" spans="1:12" x14ac:dyDescent="0.25">
      <c r="A17465">
        <v>628</v>
      </c>
      <c r="B17465" t="s">
        <v>103</v>
      </c>
      <c r="C17465" s="1">
        <v>41899.607638888891</v>
      </c>
      <c r="D17465">
        <v>4</v>
      </c>
      <c r="E17465" t="s">
        <v>26</v>
      </c>
      <c r="F17465" t="s">
        <v>27</v>
      </c>
      <c r="G17465">
        <v>2</v>
      </c>
      <c r="H17465" t="str">
        <f t="shared" si="1370"/>
        <v>KD</v>
      </c>
      <c r="I17465" s="2">
        <f t="shared" si="1372"/>
        <v>2014</v>
      </c>
      <c r="J17465" s="2">
        <f t="shared" si="1373"/>
        <v>9</v>
      </c>
      <c r="K17465" t="str">
        <f t="shared" si="1374"/>
        <v>Glazenmakers</v>
      </c>
      <c r="L17465" s="25">
        <f t="shared" si="1371"/>
        <v>37</v>
      </c>
    </row>
    <row r="17466" spans="1:12" x14ac:dyDescent="0.25">
      <c r="A17466">
        <v>628</v>
      </c>
      <c r="B17466" t="s">
        <v>103</v>
      </c>
      <c r="C17466" s="1">
        <v>41899.607638888891</v>
      </c>
      <c r="D17466">
        <v>4</v>
      </c>
      <c r="E17466" t="s">
        <v>36</v>
      </c>
      <c r="F17466" t="s">
        <v>37</v>
      </c>
      <c r="G17466">
        <v>7</v>
      </c>
      <c r="H17466" t="str">
        <f t="shared" si="1370"/>
        <v>KD</v>
      </c>
      <c r="I17466" s="2">
        <f t="shared" si="1372"/>
        <v>2014</v>
      </c>
      <c r="J17466" s="2">
        <f t="shared" si="1373"/>
        <v>9</v>
      </c>
      <c r="K17466" t="str">
        <f t="shared" si="1374"/>
        <v>Glazenmakers</v>
      </c>
      <c r="L17466" s="25">
        <f t="shared" si="1371"/>
        <v>37</v>
      </c>
    </row>
    <row r="17467" spans="1:12" x14ac:dyDescent="0.25">
      <c r="A17467">
        <v>628</v>
      </c>
      <c r="B17467" t="s">
        <v>103</v>
      </c>
      <c r="C17467" s="1">
        <v>41901.552083333336</v>
      </c>
      <c r="D17467">
        <v>1</v>
      </c>
      <c r="E17467" t="s">
        <v>42</v>
      </c>
      <c r="F17467" t="s">
        <v>43</v>
      </c>
      <c r="G17467">
        <v>21</v>
      </c>
      <c r="H17467" t="str">
        <f t="shared" si="1370"/>
        <v>KD</v>
      </c>
      <c r="I17467" s="2">
        <f t="shared" si="1372"/>
        <v>2014</v>
      </c>
      <c r="J17467" s="2">
        <f t="shared" si="1373"/>
        <v>9</v>
      </c>
      <c r="K17467" t="str">
        <f t="shared" si="1374"/>
        <v>Korenbouten</v>
      </c>
      <c r="L17467" s="25">
        <f t="shared" si="1371"/>
        <v>37.285714285714285</v>
      </c>
    </row>
    <row r="17468" spans="1:12" x14ac:dyDescent="0.25">
      <c r="A17468">
        <v>628</v>
      </c>
      <c r="B17468" t="s">
        <v>103</v>
      </c>
      <c r="C17468" s="1">
        <v>41901.552083333336</v>
      </c>
      <c r="D17468">
        <v>2</v>
      </c>
      <c r="E17468" t="s">
        <v>34</v>
      </c>
      <c r="F17468" t="s">
        <v>35</v>
      </c>
      <c r="G17468">
        <v>26</v>
      </c>
      <c r="H17468" t="str">
        <f t="shared" si="1370"/>
        <v>KD</v>
      </c>
      <c r="I17468" s="2">
        <f t="shared" si="1372"/>
        <v>2014</v>
      </c>
      <c r="J17468" s="2">
        <f t="shared" si="1373"/>
        <v>9</v>
      </c>
      <c r="K17468" t="str">
        <f t="shared" si="1374"/>
        <v>Pantserjuffers</v>
      </c>
      <c r="L17468" s="25">
        <f t="shared" si="1371"/>
        <v>37.285714285714285</v>
      </c>
    </row>
    <row r="17469" spans="1:12" x14ac:dyDescent="0.25">
      <c r="A17469">
        <v>628</v>
      </c>
      <c r="B17469" t="s">
        <v>103</v>
      </c>
      <c r="C17469" s="1">
        <v>41901.552083333336</v>
      </c>
      <c r="D17469">
        <v>2</v>
      </c>
      <c r="E17469" t="s">
        <v>36</v>
      </c>
      <c r="F17469" t="s">
        <v>37</v>
      </c>
      <c r="G17469">
        <v>1</v>
      </c>
      <c r="H17469" t="str">
        <f t="shared" si="1370"/>
        <v>KD</v>
      </c>
      <c r="I17469" s="2">
        <f t="shared" si="1372"/>
        <v>2014</v>
      </c>
      <c r="J17469" s="2">
        <f t="shared" si="1373"/>
        <v>9</v>
      </c>
      <c r="K17469" t="str">
        <f t="shared" si="1374"/>
        <v>Glazenmakers</v>
      </c>
      <c r="L17469" s="25">
        <f t="shared" si="1371"/>
        <v>37.285714285714285</v>
      </c>
    </row>
    <row r="17470" spans="1:12" x14ac:dyDescent="0.25">
      <c r="A17470">
        <v>628</v>
      </c>
      <c r="B17470" t="s">
        <v>103</v>
      </c>
      <c r="C17470" s="1">
        <v>41901.552083333336</v>
      </c>
      <c r="D17470">
        <v>2</v>
      </c>
      <c r="E17470" t="s">
        <v>55</v>
      </c>
      <c r="F17470" t="s">
        <v>56</v>
      </c>
      <c r="G17470">
        <v>13</v>
      </c>
      <c r="H17470" t="str">
        <f t="shared" si="1370"/>
        <v>KD</v>
      </c>
      <c r="I17470" s="2">
        <f t="shared" si="1372"/>
        <v>2014</v>
      </c>
      <c r="J17470" s="2">
        <f t="shared" si="1373"/>
        <v>9</v>
      </c>
      <c r="K17470" t="str">
        <f t="shared" si="1374"/>
        <v>Korenbouten</v>
      </c>
      <c r="L17470" s="25">
        <f t="shared" si="1371"/>
        <v>37.285714285714285</v>
      </c>
    </row>
    <row r="17471" spans="1:12" x14ac:dyDescent="0.25">
      <c r="A17471">
        <v>628</v>
      </c>
      <c r="B17471" t="s">
        <v>103</v>
      </c>
      <c r="C17471" s="1">
        <v>41901.552083333336</v>
      </c>
      <c r="D17471">
        <v>2</v>
      </c>
      <c r="E17471" t="s">
        <v>42</v>
      </c>
      <c r="F17471" t="s">
        <v>43</v>
      </c>
      <c r="G17471">
        <v>4</v>
      </c>
      <c r="H17471" t="str">
        <f t="shared" si="1370"/>
        <v>KD</v>
      </c>
      <c r="I17471" s="2">
        <f t="shared" si="1372"/>
        <v>2014</v>
      </c>
      <c r="J17471" s="2">
        <f t="shared" si="1373"/>
        <v>9</v>
      </c>
      <c r="K17471" t="str">
        <f t="shared" si="1374"/>
        <v>Korenbouten</v>
      </c>
      <c r="L17471" s="25">
        <f t="shared" si="1371"/>
        <v>37.285714285714285</v>
      </c>
    </row>
    <row r="17472" spans="1:12" x14ac:dyDescent="0.25">
      <c r="A17472">
        <v>628</v>
      </c>
      <c r="B17472" t="s">
        <v>103</v>
      </c>
      <c r="C17472" s="1">
        <v>41901.552083333336</v>
      </c>
      <c r="D17472">
        <v>4</v>
      </c>
      <c r="E17472" t="s">
        <v>63</v>
      </c>
      <c r="F17472" t="s">
        <v>64</v>
      </c>
      <c r="G17472">
        <v>1</v>
      </c>
      <c r="H17472" t="str">
        <f t="shared" si="1370"/>
        <v>KD</v>
      </c>
      <c r="I17472" s="2">
        <f t="shared" si="1372"/>
        <v>2014</v>
      </c>
      <c r="J17472" s="2">
        <f t="shared" si="1373"/>
        <v>9</v>
      </c>
      <c r="K17472" t="str">
        <f t="shared" si="1374"/>
        <v>Glazenmakers</v>
      </c>
      <c r="L17472" s="25">
        <f t="shared" si="1371"/>
        <v>37.285714285714285</v>
      </c>
    </row>
    <row r="17473" spans="1:12" x14ac:dyDescent="0.25">
      <c r="A17473">
        <v>628</v>
      </c>
      <c r="B17473" t="s">
        <v>103</v>
      </c>
      <c r="C17473" s="1">
        <v>41901.552083333336</v>
      </c>
      <c r="D17473">
        <v>4</v>
      </c>
      <c r="E17473" t="s">
        <v>36</v>
      </c>
      <c r="F17473" t="s">
        <v>37</v>
      </c>
      <c r="G17473">
        <v>1</v>
      </c>
      <c r="H17473" t="str">
        <f t="shared" si="1370"/>
        <v>KD</v>
      </c>
      <c r="I17473" s="2">
        <f t="shared" si="1372"/>
        <v>2014</v>
      </c>
      <c r="J17473" s="2">
        <f t="shared" si="1373"/>
        <v>9</v>
      </c>
      <c r="K17473" t="str">
        <f t="shared" si="1374"/>
        <v>Glazenmakers</v>
      </c>
      <c r="L17473" s="25">
        <f t="shared" si="1371"/>
        <v>37.285714285714285</v>
      </c>
    </row>
    <row r="17474" spans="1:12" x14ac:dyDescent="0.25">
      <c r="A17474">
        <v>628</v>
      </c>
      <c r="B17474" t="s">
        <v>103</v>
      </c>
      <c r="C17474" s="1">
        <v>42137.559027777781</v>
      </c>
      <c r="D17474">
        <v>1</v>
      </c>
      <c r="E17474" t="s">
        <v>10</v>
      </c>
      <c r="F17474" t="s">
        <v>11</v>
      </c>
      <c r="G17474">
        <v>1</v>
      </c>
      <c r="H17474" t="str">
        <f t="shared" ref="H17474:H17537" si="1375">VLOOKUP(A17474,$N$2:$O$51,2,FALSE)</f>
        <v>KD</v>
      </c>
      <c r="I17474" s="2">
        <f t="shared" si="1372"/>
        <v>2015</v>
      </c>
      <c r="J17474" s="2">
        <f t="shared" si="1373"/>
        <v>5</v>
      </c>
      <c r="K17474" t="str">
        <f t="shared" si="1374"/>
        <v>Waterjuffer</v>
      </c>
      <c r="L17474" s="25">
        <f t="shared" si="1371"/>
        <v>18.857142857142858</v>
      </c>
    </row>
    <row r="17475" spans="1:12" x14ac:dyDescent="0.25">
      <c r="A17475">
        <v>628</v>
      </c>
      <c r="B17475" t="s">
        <v>103</v>
      </c>
      <c r="C17475" s="1">
        <v>42137.559027777781</v>
      </c>
      <c r="D17475">
        <v>1</v>
      </c>
      <c r="E17475" t="s">
        <v>12</v>
      </c>
      <c r="F17475" t="s">
        <v>13</v>
      </c>
      <c r="G17475">
        <v>2</v>
      </c>
      <c r="H17475" t="str">
        <f t="shared" si="1375"/>
        <v>KD</v>
      </c>
      <c r="I17475" s="2">
        <f t="shared" si="1372"/>
        <v>2015</v>
      </c>
      <c r="J17475" s="2">
        <f t="shared" si="1373"/>
        <v>5</v>
      </c>
      <c r="K17475" t="str">
        <f t="shared" si="1374"/>
        <v>Waterjuffer</v>
      </c>
      <c r="L17475" s="25">
        <f t="shared" ref="L17475:L17538" si="1376">(ROUNDDOWN(C17475-DATE(I17475,1,1),0))/7</f>
        <v>18.857142857142858</v>
      </c>
    </row>
    <row r="17476" spans="1:12" x14ac:dyDescent="0.25">
      <c r="A17476">
        <v>628</v>
      </c>
      <c r="B17476" t="s">
        <v>103</v>
      </c>
      <c r="C17476" s="1">
        <v>42137.559027777781</v>
      </c>
      <c r="D17476">
        <v>1</v>
      </c>
      <c r="E17476" t="s">
        <v>16</v>
      </c>
      <c r="F17476" t="s">
        <v>17</v>
      </c>
      <c r="G17476">
        <v>1</v>
      </c>
      <c r="H17476" t="str">
        <f t="shared" si="1375"/>
        <v>KD</v>
      </c>
      <c r="I17476" s="2">
        <f t="shared" si="1372"/>
        <v>2015</v>
      </c>
      <c r="J17476" s="2">
        <f t="shared" si="1373"/>
        <v>5</v>
      </c>
      <c r="K17476" t="str">
        <f t="shared" si="1374"/>
        <v>Waterjuffer</v>
      </c>
      <c r="L17476" s="25">
        <f t="shared" si="1376"/>
        <v>18.857142857142858</v>
      </c>
    </row>
    <row r="17477" spans="1:12" x14ac:dyDescent="0.25">
      <c r="A17477">
        <v>628</v>
      </c>
      <c r="B17477" t="s">
        <v>103</v>
      </c>
      <c r="C17477" s="1">
        <v>42137.559027777781</v>
      </c>
      <c r="D17477">
        <v>2</v>
      </c>
      <c r="E17477" t="s">
        <v>10</v>
      </c>
      <c r="F17477" t="s">
        <v>11</v>
      </c>
      <c r="G17477">
        <v>3</v>
      </c>
      <c r="H17477" t="str">
        <f t="shared" si="1375"/>
        <v>KD</v>
      </c>
      <c r="I17477" s="2">
        <f t="shared" si="1372"/>
        <v>2015</v>
      </c>
      <c r="J17477" s="2">
        <f t="shared" si="1373"/>
        <v>5</v>
      </c>
      <c r="K17477" t="str">
        <f t="shared" si="1374"/>
        <v>Waterjuffer</v>
      </c>
      <c r="L17477" s="25">
        <f t="shared" si="1376"/>
        <v>18.857142857142858</v>
      </c>
    </row>
    <row r="17478" spans="1:12" x14ac:dyDescent="0.25">
      <c r="A17478">
        <v>628</v>
      </c>
      <c r="B17478" t="s">
        <v>103</v>
      </c>
      <c r="C17478" s="1">
        <v>42137.559027777781</v>
      </c>
      <c r="D17478">
        <v>2</v>
      </c>
      <c r="E17478" t="s">
        <v>12</v>
      </c>
      <c r="F17478" t="s">
        <v>13</v>
      </c>
      <c r="G17478">
        <v>9</v>
      </c>
      <c r="H17478" t="str">
        <f t="shared" si="1375"/>
        <v>KD</v>
      </c>
      <c r="I17478" s="2">
        <f t="shared" si="1372"/>
        <v>2015</v>
      </c>
      <c r="J17478" s="2">
        <f t="shared" si="1373"/>
        <v>5</v>
      </c>
      <c r="K17478" t="str">
        <f t="shared" si="1374"/>
        <v>Waterjuffer</v>
      </c>
      <c r="L17478" s="25">
        <f t="shared" si="1376"/>
        <v>18.857142857142858</v>
      </c>
    </row>
    <row r="17479" spans="1:12" x14ac:dyDescent="0.25">
      <c r="A17479">
        <v>628</v>
      </c>
      <c r="B17479" t="s">
        <v>103</v>
      </c>
      <c r="C17479" s="1">
        <v>42151.611111111109</v>
      </c>
      <c r="D17479">
        <v>1</v>
      </c>
      <c r="E17479" t="s">
        <v>10</v>
      </c>
      <c r="F17479" t="s">
        <v>11</v>
      </c>
      <c r="G17479">
        <v>1</v>
      </c>
      <c r="H17479" t="str">
        <f t="shared" si="1375"/>
        <v>KD</v>
      </c>
      <c r="I17479" s="2">
        <f t="shared" si="1372"/>
        <v>2015</v>
      </c>
      <c r="J17479" s="2">
        <f t="shared" si="1373"/>
        <v>5</v>
      </c>
      <c r="K17479" t="str">
        <f t="shared" si="1374"/>
        <v>Waterjuffer</v>
      </c>
      <c r="L17479" s="25">
        <f t="shared" si="1376"/>
        <v>20.857142857142858</v>
      </c>
    </row>
    <row r="17480" spans="1:12" x14ac:dyDescent="0.25">
      <c r="A17480">
        <v>628</v>
      </c>
      <c r="B17480" t="s">
        <v>103</v>
      </c>
      <c r="C17480" s="1">
        <v>42151.611111111109</v>
      </c>
      <c r="D17480">
        <v>2</v>
      </c>
      <c r="E17480" t="s">
        <v>10</v>
      </c>
      <c r="F17480" t="s">
        <v>11</v>
      </c>
      <c r="G17480">
        <v>7</v>
      </c>
      <c r="H17480" t="str">
        <f t="shared" si="1375"/>
        <v>KD</v>
      </c>
      <c r="I17480" s="2">
        <f t="shared" si="1372"/>
        <v>2015</v>
      </c>
      <c r="J17480" s="2">
        <f t="shared" si="1373"/>
        <v>5</v>
      </c>
      <c r="K17480" t="str">
        <f t="shared" si="1374"/>
        <v>Waterjuffer</v>
      </c>
      <c r="L17480" s="25">
        <f t="shared" si="1376"/>
        <v>20.857142857142858</v>
      </c>
    </row>
    <row r="17481" spans="1:12" x14ac:dyDescent="0.25">
      <c r="A17481">
        <v>628</v>
      </c>
      <c r="B17481" t="s">
        <v>103</v>
      </c>
      <c r="C17481" s="1">
        <v>42165.597222222219</v>
      </c>
      <c r="D17481">
        <v>1</v>
      </c>
      <c r="E17481" t="s">
        <v>10</v>
      </c>
      <c r="F17481" t="s">
        <v>11</v>
      </c>
      <c r="G17481">
        <v>9</v>
      </c>
      <c r="H17481" t="str">
        <f t="shared" si="1375"/>
        <v>KD</v>
      </c>
      <c r="I17481" s="2">
        <f t="shared" si="1372"/>
        <v>2015</v>
      </c>
      <c r="J17481" s="2">
        <f t="shared" si="1373"/>
        <v>6</v>
      </c>
      <c r="K17481" t="str">
        <f t="shared" si="1374"/>
        <v>Waterjuffer</v>
      </c>
      <c r="L17481" s="25">
        <f t="shared" si="1376"/>
        <v>22.857142857142858</v>
      </c>
    </row>
    <row r="17482" spans="1:12" x14ac:dyDescent="0.25">
      <c r="A17482">
        <v>628</v>
      </c>
      <c r="B17482" t="s">
        <v>103</v>
      </c>
      <c r="C17482" s="1">
        <v>42165.597222222219</v>
      </c>
      <c r="D17482">
        <v>1</v>
      </c>
      <c r="E17482" t="s">
        <v>20</v>
      </c>
      <c r="F17482" t="s">
        <v>21</v>
      </c>
      <c r="G17482">
        <v>47</v>
      </c>
      <c r="H17482" t="str">
        <f t="shared" si="1375"/>
        <v>KD</v>
      </c>
      <c r="I17482" s="2">
        <f t="shared" si="1372"/>
        <v>2015</v>
      </c>
      <c r="J17482" s="2">
        <f t="shared" si="1373"/>
        <v>6</v>
      </c>
      <c r="K17482" t="str">
        <f t="shared" si="1374"/>
        <v>Waterjuffer</v>
      </c>
      <c r="L17482" s="25">
        <f t="shared" si="1376"/>
        <v>22.857142857142858</v>
      </c>
    </row>
    <row r="17483" spans="1:12" x14ac:dyDescent="0.25">
      <c r="A17483">
        <v>628</v>
      </c>
      <c r="B17483" t="s">
        <v>103</v>
      </c>
      <c r="C17483" s="1">
        <v>42165.597222222219</v>
      </c>
      <c r="D17483">
        <v>1</v>
      </c>
      <c r="E17483" t="s">
        <v>16</v>
      </c>
      <c r="F17483" t="s">
        <v>17</v>
      </c>
      <c r="G17483">
        <v>2</v>
      </c>
      <c r="H17483" t="str">
        <f t="shared" si="1375"/>
        <v>KD</v>
      </c>
      <c r="I17483" s="2">
        <f t="shared" si="1372"/>
        <v>2015</v>
      </c>
      <c r="J17483" s="2">
        <f t="shared" si="1373"/>
        <v>6</v>
      </c>
      <c r="K17483" t="str">
        <f t="shared" si="1374"/>
        <v>Waterjuffer</v>
      </c>
      <c r="L17483" s="25">
        <f t="shared" si="1376"/>
        <v>22.857142857142858</v>
      </c>
    </row>
    <row r="17484" spans="1:12" x14ac:dyDescent="0.25">
      <c r="A17484">
        <v>628</v>
      </c>
      <c r="B17484" t="s">
        <v>103</v>
      </c>
      <c r="C17484" s="1">
        <v>42165.597222222219</v>
      </c>
      <c r="D17484">
        <v>1</v>
      </c>
      <c r="E17484" t="s">
        <v>22</v>
      </c>
      <c r="F17484" t="s">
        <v>23</v>
      </c>
      <c r="G17484">
        <v>1</v>
      </c>
      <c r="H17484" t="str">
        <f t="shared" si="1375"/>
        <v>KD</v>
      </c>
      <c r="I17484" s="2">
        <f t="shared" si="1372"/>
        <v>2015</v>
      </c>
      <c r="J17484" s="2">
        <f t="shared" si="1373"/>
        <v>6</v>
      </c>
      <c r="K17484" t="str">
        <f t="shared" si="1374"/>
        <v>Glazenmakers</v>
      </c>
      <c r="L17484" s="25">
        <f t="shared" si="1376"/>
        <v>22.857142857142858</v>
      </c>
    </row>
    <row r="17485" spans="1:12" x14ac:dyDescent="0.25">
      <c r="A17485">
        <v>628</v>
      </c>
      <c r="B17485" t="s">
        <v>103</v>
      </c>
      <c r="C17485" s="1">
        <v>42165.597222222219</v>
      </c>
      <c r="D17485">
        <v>1</v>
      </c>
      <c r="E17485" t="s">
        <v>28</v>
      </c>
      <c r="F17485" t="s">
        <v>29</v>
      </c>
      <c r="G17485">
        <v>4</v>
      </c>
      <c r="H17485" t="str">
        <f t="shared" si="1375"/>
        <v>KD</v>
      </c>
      <c r="I17485" s="2">
        <f t="shared" si="1372"/>
        <v>2015</v>
      </c>
      <c r="J17485" s="2">
        <f t="shared" si="1373"/>
        <v>6</v>
      </c>
      <c r="K17485" t="str">
        <f t="shared" si="1374"/>
        <v>Korenbouten</v>
      </c>
      <c r="L17485" s="25">
        <f t="shared" si="1376"/>
        <v>22.857142857142858</v>
      </c>
    </row>
    <row r="17486" spans="1:12" x14ac:dyDescent="0.25">
      <c r="A17486">
        <v>628</v>
      </c>
      <c r="B17486" t="s">
        <v>103</v>
      </c>
      <c r="C17486" s="1">
        <v>42165.597222222219</v>
      </c>
      <c r="D17486">
        <v>2</v>
      </c>
      <c r="E17486" t="s">
        <v>10</v>
      </c>
      <c r="F17486" t="s">
        <v>11</v>
      </c>
      <c r="G17486">
        <v>7</v>
      </c>
      <c r="H17486" t="str">
        <f t="shared" si="1375"/>
        <v>KD</v>
      </c>
      <c r="I17486" s="2">
        <f t="shared" si="1372"/>
        <v>2015</v>
      </c>
      <c r="J17486" s="2">
        <f t="shared" si="1373"/>
        <v>6</v>
      </c>
      <c r="K17486" t="str">
        <f t="shared" si="1374"/>
        <v>Waterjuffer</v>
      </c>
      <c r="L17486" s="25">
        <f t="shared" si="1376"/>
        <v>22.857142857142858</v>
      </c>
    </row>
    <row r="17487" spans="1:12" x14ac:dyDescent="0.25">
      <c r="A17487">
        <v>628</v>
      </c>
      <c r="B17487" t="s">
        <v>103</v>
      </c>
      <c r="C17487" s="1">
        <v>42165.597222222219</v>
      </c>
      <c r="D17487">
        <v>2</v>
      </c>
      <c r="E17487" t="s">
        <v>12</v>
      </c>
      <c r="F17487" t="s">
        <v>13</v>
      </c>
      <c r="G17487">
        <v>1</v>
      </c>
      <c r="H17487" t="str">
        <f t="shared" si="1375"/>
        <v>KD</v>
      </c>
      <c r="I17487" s="2">
        <f t="shared" si="1372"/>
        <v>2015</v>
      </c>
      <c r="J17487" s="2">
        <f t="shared" si="1373"/>
        <v>6</v>
      </c>
      <c r="K17487" t="str">
        <f t="shared" si="1374"/>
        <v>Waterjuffer</v>
      </c>
      <c r="L17487" s="25">
        <f t="shared" si="1376"/>
        <v>22.857142857142858</v>
      </c>
    </row>
    <row r="17488" spans="1:12" x14ac:dyDescent="0.25">
      <c r="A17488">
        <v>628</v>
      </c>
      <c r="B17488" t="s">
        <v>103</v>
      </c>
      <c r="C17488" s="1">
        <v>42165.597222222219</v>
      </c>
      <c r="D17488">
        <v>2</v>
      </c>
      <c r="E17488" t="s">
        <v>20</v>
      </c>
      <c r="F17488" t="s">
        <v>21</v>
      </c>
      <c r="G17488">
        <v>10</v>
      </c>
      <c r="H17488" t="str">
        <f t="shared" si="1375"/>
        <v>KD</v>
      </c>
      <c r="I17488" s="2">
        <f t="shared" si="1372"/>
        <v>2015</v>
      </c>
      <c r="J17488" s="2">
        <f t="shared" si="1373"/>
        <v>6</v>
      </c>
      <c r="K17488" t="str">
        <f t="shared" si="1374"/>
        <v>Waterjuffer</v>
      </c>
      <c r="L17488" s="25">
        <f t="shared" si="1376"/>
        <v>22.857142857142858</v>
      </c>
    </row>
    <row r="17489" spans="1:12" x14ac:dyDescent="0.25">
      <c r="A17489">
        <v>628</v>
      </c>
      <c r="B17489" t="s">
        <v>103</v>
      </c>
      <c r="C17489" s="1">
        <v>42165.597222222219</v>
      </c>
      <c r="D17489">
        <v>2</v>
      </c>
      <c r="E17489" t="s">
        <v>22</v>
      </c>
      <c r="F17489" t="s">
        <v>23</v>
      </c>
      <c r="G17489">
        <v>1</v>
      </c>
      <c r="H17489" t="str">
        <f t="shared" si="1375"/>
        <v>KD</v>
      </c>
      <c r="I17489" s="2">
        <f t="shared" si="1372"/>
        <v>2015</v>
      </c>
      <c r="J17489" s="2">
        <f t="shared" si="1373"/>
        <v>6</v>
      </c>
      <c r="K17489" t="str">
        <f t="shared" si="1374"/>
        <v>Glazenmakers</v>
      </c>
      <c r="L17489" s="25">
        <f t="shared" si="1376"/>
        <v>22.857142857142858</v>
      </c>
    </row>
    <row r="17490" spans="1:12" x14ac:dyDescent="0.25">
      <c r="A17490">
        <v>628</v>
      </c>
      <c r="B17490" t="s">
        <v>103</v>
      </c>
      <c r="C17490" s="1">
        <v>42165.597222222219</v>
      </c>
      <c r="D17490">
        <v>2</v>
      </c>
      <c r="E17490" t="s">
        <v>24</v>
      </c>
      <c r="F17490" t="s">
        <v>25</v>
      </c>
      <c r="G17490">
        <v>1</v>
      </c>
      <c r="H17490" t="str">
        <f t="shared" si="1375"/>
        <v>KD</v>
      </c>
      <c r="I17490" s="2">
        <f t="shared" si="1372"/>
        <v>2015</v>
      </c>
      <c r="J17490" s="2">
        <f t="shared" si="1373"/>
        <v>6</v>
      </c>
      <c r="K17490" t="str">
        <f t="shared" si="1374"/>
        <v>Glazenmakers</v>
      </c>
      <c r="L17490" s="25">
        <f t="shared" si="1376"/>
        <v>22.857142857142858</v>
      </c>
    </row>
    <row r="17491" spans="1:12" x14ac:dyDescent="0.25">
      <c r="A17491">
        <v>628</v>
      </c>
      <c r="B17491" t="s">
        <v>103</v>
      </c>
      <c r="C17491" s="1">
        <v>42165.597222222219</v>
      </c>
      <c r="D17491">
        <v>2</v>
      </c>
      <c r="E17491" t="s">
        <v>28</v>
      </c>
      <c r="F17491" t="s">
        <v>29</v>
      </c>
      <c r="G17491">
        <v>2</v>
      </c>
      <c r="H17491" t="str">
        <f t="shared" si="1375"/>
        <v>KD</v>
      </c>
      <c r="I17491" s="2">
        <f t="shared" si="1372"/>
        <v>2015</v>
      </c>
      <c r="J17491" s="2">
        <f t="shared" si="1373"/>
        <v>6</v>
      </c>
      <c r="K17491" t="str">
        <f t="shared" si="1374"/>
        <v>Korenbouten</v>
      </c>
      <c r="L17491" s="25">
        <f t="shared" si="1376"/>
        <v>22.857142857142858</v>
      </c>
    </row>
    <row r="17492" spans="1:12" x14ac:dyDescent="0.25">
      <c r="A17492">
        <v>628</v>
      </c>
      <c r="B17492" t="s">
        <v>103</v>
      </c>
      <c r="C17492" s="1">
        <v>42165.597222222219</v>
      </c>
      <c r="D17492">
        <v>4</v>
      </c>
      <c r="E17492" t="s">
        <v>26</v>
      </c>
      <c r="F17492" t="s">
        <v>27</v>
      </c>
      <c r="G17492">
        <v>1</v>
      </c>
      <c r="H17492" t="str">
        <f t="shared" si="1375"/>
        <v>KD</v>
      </c>
      <c r="I17492" s="2">
        <f t="shared" si="1372"/>
        <v>2015</v>
      </c>
      <c r="J17492" s="2">
        <f t="shared" si="1373"/>
        <v>6</v>
      </c>
      <c r="K17492" t="str">
        <f t="shared" si="1374"/>
        <v>Glazenmakers</v>
      </c>
      <c r="L17492" s="25">
        <f t="shared" si="1376"/>
        <v>22.857142857142858</v>
      </c>
    </row>
    <row r="17493" spans="1:12" x14ac:dyDescent="0.25">
      <c r="A17493">
        <v>628</v>
      </c>
      <c r="B17493" t="s">
        <v>103</v>
      </c>
      <c r="C17493" s="1">
        <v>42165.597222222219</v>
      </c>
      <c r="D17493">
        <v>4</v>
      </c>
      <c r="E17493" t="s">
        <v>18</v>
      </c>
      <c r="F17493" t="s">
        <v>19</v>
      </c>
      <c r="G17493">
        <v>1</v>
      </c>
      <c r="H17493" t="str">
        <f t="shared" si="1375"/>
        <v>KD</v>
      </c>
      <c r="I17493" s="2">
        <f t="shared" ref="I17493:I17556" si="1377">YEAR(C17493)</f>
        <v>2015</v>
      </c>
      <c r="J17493" s="2">
        <f t="shared" ref="J17493:J17556" si="1378">MONTH(C17493)</f>
        <v>6</v>
      </c>
      <c r="K17493" t="str">
        <f t="shared" ref="K17493:K17556" si="1379">VLOOKUP(E17493,$Q$2:$R$100,2,FALSE)</f>
        <v>Korenbouten</v>
      </c>
      <c r="L17493" s="25">
        <f t="shared" si="1376"/>
        <v>22.857142857142858</v>
      </c>
    </row>
    <row r="17494" spans="1:12" x14ac:dyDescent="0.25">
      <c r="A17494">
        <v>628</v>
      </c>
      <c r="B17494" t="s">
        <v>103</v>
      </c>
      <c r="C17494" s="1">
        <v>42180.5</v>
      </c>
      <c r="D17494">
        <v>1</v>
      </c>
      <c r="E17494" t="s">
        <v>10</v>
      </c>
      <c r="F17494" t="s">
        <v>11</v>
      </c>
      <c r="G17494">
        <v>2</v>
      </c>
      <c r="H17494" t="str">
        <f t="shared" si="1375"/>
        <v>KD</v>
      </c>
      <c r="I17494" s="2">
        <f t="shared" si="1377"/>
        <v>2015</v>
      </c>
      <c r="J17494" s="2">
        <f t="shared" si="1378"/>
        <v>6</v>
      </c>
      <c r="K17494" t="str">
        <f t="shared" si="1379"/>
        <v>Waterjuffer</v>
      </c>
      <c r="L17494" s="25">
        <f t="shared" si="1376"/>
        <v>25</v>
      </c>
    </row>
    <row r="17495" spans="1:12" x14ac:dyDescent="0.25">
      <c r="A17495">
        <v>628</v>
      </c>
      <c r="B17495" t="s">
        <v>103</v>
      </c>
      <c r="C17495" s="1">
        <v>42180.5</v>
      </c>
      <c r="D17495">
        <v>1</v>
      </c>
      <c r="E17495" t="s">
        <v>26</v>
      </c>
      <c r="F17495" t="s">
        <v>27</v>
      </c>
      <c r="G17495">
        <v>1</v>
      </c>
      <c r="H17495" t="str">
        <f t="shared" si="1375"/>
        <v>KD</v>
      </c>
      <c r="I17495" s="2">
        <f t="shared" si="1377"/>
        <v>2015</v>
      </c>
      <c r="J17495" s="2">
        <f t="shared" si="1378"/>
        <v>6</v>
      </c>
      <c r="K17495" t="str">
        <f t="shared" si="1379"/>
        <v>Glazenmakers</v>
      </c>
      <c r="L17495" s="25">
        <f t="shared" si="1376"/>
        <v>25</v>
      </c>
    </row>
    <row r="17496" spans="1:12" x14ac:dyDescent="0.25">
      <c r="A17496">
        <v>628</v>
      </c>
      <c r="B17496" t="s">
        <v>103</v>
      </c>
      <c r="C17496" s="1">
        <v>42180.5</v>
      </c>
      <c r="D17496">
        <v>1</v>
      </c>
      <c r="E17496" t="s">
        <v>28</v>
      </c>
      <c r="F17496" t="s">
        <v>29</v>
      </c>
      <c r="G17496">
        <v>5</v>
      </c>
      <c r="H17496" t="str">
        <f t="shared" si="1375"/>
        <v>KD</v>
      </c>
      <c r="I17496" s="2">
        <f t="shared" si="1377"/>
        <v>2015</v>
      </c>
      <c r="J17496" s="2">
        <f t="shared" si="1378"/>
        <v>6</v>
      </c>
      <c r="K17496" t="str">
        <f t="shared" si="1379"/>
        <v>Korenbouten</v>
      </c>
      <c r="L17496" s="25">
        <f t="shared" si="1376"/>
        <v>25</v>
      </c>
    </row>
    <row r="17497" spans="1:12" x14ac:dyDescent="0.25">
      <c r="A17497">
        <v>628</v>
      </c>
      <c r="B17497" t="s">
        <v>103</v>
      </c>
      <c r="C17497" s="1">
        <v>42180.5</v>
      </c>
      <c r="D17497">
        <v>2</v>
      </c>
      <c r="E17497" t="s">
        <v>10</v>
      </c>
      <c r="F17497" t="s">
        <v>11</v>
      </c>
      <c r="G17497">
        <v>2</v>
      </c>
      <c r="H17497" t="str">
        <f t="shared" si="1375"/>
        <v>KD</v>
      </c>
      <c r="I17497" s="2">
        <f t="shared" si="1377"/>
        <v>2015</v>
      </c>
      <c r="J17497" s="2">
        <f t="shared" si="1378"/>
        <v>6</v>
      </c>
      <c r="K17497" t="str">
        <f t="shared" si="1379"/>
        <v>Waterjuffer</v>
      </c>
      <c r="L17497" s="25">
        <f t="shared" si="1376"/>
        <v>25</v>
      </c>
    </row>
    <row r="17498" spans="1:12" x14ac:dyDescent="0.25">
      <c r="A17498">
        <v>628</v>
      </c>
      <c r="B17498" t="s">
        <v>103</v>
      </c>
      <c r="C17498" s="1">
        <v>42180.5</v>
      </c>
      <c r="D17498">
        <v>2</v>
      </c>
      <c r="E17498" t="s">
        <v>12</v>
      </c>
      <c r="F17498" t="s">
        <v>13</v>
      </c>
      <c r="G17498">
        <v>2</v>
      </c>
      <c r="H17498" t="str">
        <f t="shared" si="1375"/>
        <v>KD</v>
      </c>
      <c r="I17498" s="2">
        <f t="shared" si="1377"/>
        <v>2015</v>
      </c>
      <c r="J17498" s="2">
        <f t="shared" si="1378"/>
        <v>6</v>
      </c>
      <c r="K17498" t="str">
        <f t="shared" si="1379"/>
        <v>Waterjuffer</v>
      </c>
      <c r="L17498" s="25">
        <f t="shared" si="1376"/>
        <v>25</v>
      </c>
    </row>
    <row r="17499" spans="1:12" x14ac:dyDescent="0.25">
      <c r="A17499">
        <v>628</v>
      </c>
      <c r="B17499" t="s">
        <v>103</v>
      </c>
      <c r="C17499" s="1">
        <v>42180.5</v>
      </c>
      <c r="D17499">
        <v>2</v>
      </c>
      <c r="E17499" t="s">
        <v>20</v>
      </c>
      <c r="F17499" t="s">
        <v>21</v>
      </c>
      <c r="G17499">
        <v>6</v>
      </c>
      <c r="H17499" t="str">
        <f t="shared" si="1375"/>
        <v>KD</v>
      </c>
      <c r="I17499" s="2">
        <f t="shared" si="1377"/>
        <v>2015</v>
      </c>
      <c r="J17499" s="2">
        <f t="shared" si="1378"/>
        <v>6</v>
      </c>
      <c r="K17499" t="str">
        <f t="shared" si="1379"/>
        <v>Waterjuffer</v>
      </c>
      <c r="L17499" s="25">
        <f t="shared" si="1376"/>
        <v>25</v>
      </c>
    </row>
    <row r="17500" spans="1:12" x14ac:dyDescent="0.25">
      <c r="A17500">
        <v>628</v>
      </c>
      <c r="B17500" t="s">
        <v>103</v>
      </c>
      <c r="C17500" s="1">
        <v>42180.5</v>
      </c>
      <c r="D17500">
        <v>2</v>
      </c>
      <c r="E17500" t="s">
        <v>16</v>
      </c>
      <c r="F17500" t="s">
        <v>17</v>
      </c>
      <c r="G17500">
        <v>2</v>
      </c>
      <c r="H17500" t="str">
        <f t="shared" si="1375"/>
        <v>KD</v>
      </c>
      <c r="I17500" s="2">
        <f t="shared" si="1377"/>
        <v>2015</v>
      </c>
      <c r="J17500" s="2">
        <f t="shared" si="1378"/>
        <v>6</v>
      </c>
      <c r="K17500" t="str">
        <f t="shared" si="1379"/>
        <v>Waterjuffer</v>
      </c>
      <c r="L17500" s="25">
        <f t="shared" si="1376"/>
        <v>25</v>
      </c>
    </row>
    <row r="17501" spans="1:12" x14ac:dyDescent="0.25">
      <c r="A17501">
        <v>628</v>
      </c>
      <c r="B17501" t="s">
        <v>103</v>
      </c>
      <c r="C17501" s="1">
        <v>42180.5</v>
      </c>
      <c r="D17501">
        <v>2</v>
      </c>
      <c r="E17501" t="s">
        <v>24</v>
      </c>
      <c r="F17501" t="s">
        <v>25</v>
      </c>
      <c r="G17501">
        <v>4</v>
      </c>
      <c r="H17501" t="str">
        <f t="shared" si="1375"/>
        <v>KD</v>
      </c>
      <c r="I17501" s="2">
        <f t="shared" si="1377"/>
        <v>2015</v>
      </c>
      <c r="J17501" s="2">
        <f t="shared" si="1378"/>
        <v>6</v>
      </c>
      <c r="K17501" t="str">
        <f t="shared" si="1379"/>
        <v>Glazenmakers</v>
      </c>
      <c r="L17501" s="25">
        <f t="shared" si="1376"/>
        <v>25</v>
      </c>
    </row>
    <row r="17502" spans="1:12" x14ac:dyDescent="0.25">
      <c r="A17502">
        <v>628</v>
      </c>
      <c r="B17502" t="s">
        <v>103</v>
      </c>
      <c r="C17502" s="1">
        <v>42180.5</v>
      </c>
      <c r="D17502">
        <v>2</v>
      </c>
      <c r="E17502" t="s">
        <v>82</v>
      </c>
      <c r="F17502" t="s">
        <v>83</v>
      </c>
      <c r="G17502">
        <v>1</v>
      </c>
      <c r="H17502" t="str">
        <f t="shared" si="1375"/>
        <v>KD</v>
      </c>
      <c r="I17502" s="2">
        <f t="shared" si="1377"/>
        <v>2015</v>
      </c>
      <c r="J17502" s="2">
        <f t="shared" si="1378"/>
        <v>6</v>
      </c>
      <c r="K17502" t="str">
        <f t="shared" si="1379"/>
        <v>Korenbouten</v>
      </c>
      <c r="L17502" s="25">
        <f t="shared" si="1376"/>
        <v>25</v>
      </c>
    </row>
    <row r="17503" spans="1:12" x14ac:dyDescent="0.25">
      <c r="A17503">
        <v>628</v>
      </c>
      <c r="B17503" t="s">
        <v>103</v>
      </c>
      <c r="C17503" s="1">
        <v>42180.5</v>
      </c>
      <c r="D17503">
        <v>2</v>
      </c>
      <c r="E17503" t="s">
        <v>28</v>
      </c>
      <c r="F17503" t="s">
        <v>29</v>
      </c>
      <c r="G17503">
        <v>1</v>
      </c>
      <c r="H17503" t="str">
        <f t="shared" si="1375"/>
        <v>KD</v>
      </c>
      <c r="I17503" s="2">
        <f t="shared" si="1377"/>
        <v>2015</v>
      </c>
      <c r="J17503" s="2">
        <f t="shared" si="1378"/>
        <v>6</v>
      </c>
      <c r="K17503" t="str">
        <f t="shared" si="1379"/>
        <v>Korenbouten</v>
      </c>
      <c r="L17503" s="25">
        <f t="shared" si="1376"/>
        <v>25</v>
      </c>
    </row>
    <row r="17504" spans="1:12" x14ac:dyDescent="0.25">
      <c r="A17504">
        <v>628</v>
      </c>
      <c r="B17504" t="s">
        <v>103</v>
      </c>
      <c r="C17504" s="1">
        <v>42180.5</v>
      </c>
      <c r="D17504">
        <v>4</v>
      </c>
      <c r="E17504" t="s">
        <v>24</v>
      </c>
      <c r="F17504" t="s">
        <v>25</v>
      </c>
      <c r="G17504">
        <v>3</v>
      </c>
      <c r="H17504" t="str">
        <f t="shared" si="1375"/>
        <v>KD</v>
      </c>
      <c r="I17504" s="2">
        <f t="shared" si="1377"/>
        <v>2015</v>
      </c>
      <c r="J17504" s="2">
        <f t="shared" si="1378"/>
        <v>6</v>
      </c>
      <c r="K17504" t="str">
        <f t="shared" si="1379"/>
        <v>Glazenmakers</v>
      </c>
      <c r="L17504" s="25">
        <f t="shared" si="1376"/>
        <v>25</v>
      </c>
    </row>
    <row r="17505" spans="1:12" x14ac:dyDescent="0.25">
      <c r="A17505">
        <v>628</v>
      </c>
      <c r="B17505" t="s">
        <v>103</v>
      </c>
      <c r="C17505" s="1">
        <v>42180.5</v>
      </c>
      <c r="D17505">
        <v>4</v>
      </c>
      <c r="E17505" t="s">
        <v>26</v>
      </c>
      <c r="F17505" t="s">
        <v>27</v>
      </c>
      <c r="G17505">
        <v>5</v>
      </c>
      <c r="H17505" t="str">
        <f t="shared" si="1375"/>
        <v>KD</v>
      </c>
      <c r="I17505" s="2">
        <f t="shared" si="1377"/>
        <v>2015</v>
      </c>
      <c r="J17505" s="2">
        <f t="shared" si="1378"/>
        <v>6</v>
      </c>
      <c r="K17505" t="str">
        <f t="shared" si="1379"/>
        <v>Glazenmakers</v>
      </c>
      <c r="L17505" s="25">
        <f t="shared" si="1376"/>
        <v>25</v>
      </c>
    </row>
    <row r="17506" spans="1:12" x14ac:dyDescent="0.25">
      <c r="A17506">
        <v>628</v>
      </c>
      <c r="B17506" t="s">
        <v>103</v>
      </c>
      <c r="C17506" s="1">
        <v>42180.5</v>
      </c>
      <c r="D17506">
        <v>4</v>
      </c>
      <c r="E17506" t="s">
        <v>82</v>
      </c>
      <c r="F17506" t="s">
        <v>83</v>
      </c>
      <c r="G17506">
        <v>1</v>
      </c>
      <c r="H17506" t="str">
        <f t="shared" si="1375"/>
        <v>KD</v>
      </c>
      <c r="I17506" s="2">
        <f t="shared" si="1377"/>
        <v>2015</v>
      </c>
      <c r="J17506" s="2">
        <f t="shared" si="1378"/>
        <v>6</v>
      </c>
      <c r="K17506" t="str">
        <f t="shared" si="1379"/>
        <v>Korenbouten</v>
      </c>
      <c r="L17506" s="25">
        <f t="shared" si="1376"/>
        <v>25</v>
      </c>
    </row>
    <row r="17507" spans="1:12" x14ac:dyDescent="0.25">
      <c r="A17507">
        <v>628</v>
      </c>
      <c r="B17507" t="s">
        <v>103</v>
      </c>
      <c r="C17507" s="1">
        <v>42196.510416666664</v>
      </c>
      <c r="D17507">
        <v>1</v>
      </c>
      <c r="E17507" t="s">
        <v>10</v>
      </c>
      <c r="F17507" t="s">
        <v>11</v>
      </c>
      <c r="G17507">
        <v>4</v>
      </c>
      <c r="H17507" t="str">
        <f t="shared" si="1375"/>
        <v>KD</v>
      </c>
      <c r="I17507" s="2">
        <f t="shared" si="1377"/>
        <v>2015</v>
      </c>
      <c r="J17507" s="2">
        <f t="shared" si="1378"/>
        <v>7</v>
      </c>
      <c r="K17507" t="str">
        <f t="shared" si="1379"/>
        <v>Waterjuffer</v>
      </c>
      <c r="L17507" s="25">
        <f t="shared" si="1376"/>
        <v>27.285714285714285</v>
      </c>
    </row>
    <row r="17508" spans="1:12" x14ac:dyDescent="0.25">
      <c r="A17508">
        <v>628</v>
      </c>
      <c r="B17508" t="s">
        <v>103</v>
      </c>
      <c r="C17508" s="1">
        <v>42196.510416666664</v>
      </c>
      <c r="D17508">
        <v>1</v>
      </c>
      <c r="E17508" t="s">
        <v>24</v>
      </c>
      <c r="F17508" t="s">
        <v>25</v>
      </c>
      <c r="G17508">
        <v>2</v>
      </c>
      <c r="H17508" t="str">
        <f t="shared" si="1375"/>
        <v>KD</v>
      </c>
      <c r="I17508" s="2">
        <f t="shared" si="1377"/>
        <v>2015</v>
      </c>
      <c r="J17508" s="2">
        <f t="shared" si="1378"/>
        <v>7</v>
      </c>
      <c r="K17508" t="str">
        <f t="shared" si="1379"/>
        <v>Glazenmakers</v>
      </c>
      <c r="L17508" s="25">
        <f t="shared" si="1376"/>
        <v>27.285714285714285</v>
      </c>
    </row>
    <row r="17509" spans="1:12" x14ac:dyDescent="0.25">
      <c r="A17509">
        <v>628</v>
      </c>
      <c r="B17509" t="s">
        <v>103</v>
      </c>
      <c r="C17509" s="1">
        <v>42196.510416666664</v>
      </c>
      <c r="D17509">
        <v>1</v>
      </c>
      <c r="E17509" t="s">
        <v>26</v>
      </c>
      <c r="F17509" t="s">
        <v>27</v>
      </c>
      <c r="G17509">
        <v>3</v>
      </c>
      <c r="H17509" t="str">
        <f t="shared" si="1375"/>
        <v>KD</v>
      </c>
      <c r="I17509" s="2">
        <f t="shared" si="1377"/>
        <v>2015</v>
      </c>
      <c r="J17509" s="2">
        <f t="shared" si="1378"/>
        <v>7</v>
      </c>
      <c r="K17509" t="str">
        <f t="shared" si="1379"/>
        <v>Glazenmakers</v>
      </c>
      <c r="L17509" s="25">
        <f t="shared" si="1376"/>
        <v>27.285714285714285</v>
      </c>
    </row>
    <row r="17510" spans="1:12" x14ac:dyDescent="0.25">
      <c r="A17510">
        <v>628</v>
      </c>
      <c r="B17510" t="s">
        <v>103</v>
      </c>
      <c r="C17510" s="1">
        <v>42196.510416666664</v>
      </c>
      <c r="D17510">
        <v>1</v>
      </c>
      <c r="E17510" t="s">
        <v>28</v>
      </c>
      <c r="F17510" t="s">
        <v>29</v>
      </c>
      <c r="G17510">
        <v>1</v>
      </c>
      <c r="H17510" t="str">
        <f t="shared" si="1375"/>
        <v>KD</v>
      </c>
      <c r="I17510" s="2">
        <f t="shared" si="1377"/>
        <v>2015</v>
      </c>
      <c r="J17510" s="2">
        <f t="shared" si="1378"/>
        <v>7</v>
      </c>
      <c r="K17510" t="str">
        <f t="shared" si="1379"/>
        <v>Korenbouten</v>
      </c>
      <c r="L17510" s="25">
        <f t="shared" si="1376"/>
        <v>27.285714285714285</v>
      </c>
    </row>
    <row r="17511" spans="1:12" x14ac:dyDescent="0.25">
      <c r="A17511">
        <v>628</v>
      </c>
      <c r="B17511" t="s">
        <v>103</v>
      </c>
      <c r="C17511" s="1">
        <v>42196.510416666664</v>
      </c>
      <c r="D17511">
        <v>2</v>
      </c>
      <c r="E17511" t="s">
        <v>34</v>
      </c>
      <c r="F17511" t="s">
        <v>35</v>
      </c>
      <c r="G17511">
        <v>1</v>
      </c>
      <c r="H17511" t="str">
        <f t="shared" si="1375"/>
        <v>KD</v>
      </c>
      <c r="I17511" s="2">
        <f t="shared" si="1377"/>
        <v>2015</v>
      </c>
      <c r="J17511" s="2">
        <f t="shared" si="1378"/>
        <v>7</v>
      </c>
      <c r="K17511" t="str">
        <f t="shared" si="1379"/>
        <v>Pantserjuffers</v>
      </c>
      <c r="L17511" s="25">
        <f t="shared" si="1376"/>
        <v>27.285714285714285</v>
      </c>
    </row>
    <row r="17512" spans="1:12" x14ac:dyDescent="0.25">
      <c r="A17512">
        <v>628</v>
      </c>
      <c r="B17512" t="s">
        <v>103</v>
      </c>
      <c r="C17512" s="1">
        <v>42196.510416666664</v>
      </c>
      <c r="D17512">
        <v>2</v>
      </c>
      <c r="E17512" t="s">
        <v>20</v>
      </c>
      <c r="F17512" t="s">
        <v>21</v>
      </c>
      <c r="G17512">
        <v>1</v>
      </c>
      <c r="H17512" t="str">
        <f t="shared" si="1375"/>
        <v>KD</v>
      </c>
      <c r="I17512" s="2">
        <f t="shared" si="1377"/>
        <v>2015</v>
      </c>
      <c r="J17512" s="2">
        <f t="shared" si="1378"/>
        <v>7</v>
      </c>
      <c r="K17512" t="str">
        <f t="shared" si="1379"/>
        <v>Waterjuffer</v>
      </c>
      <c r="L17512" s="25">
        <f t="shared" si="1376"/>
        <v>27.285714285714285</v>
      </c>
    </row>
    <row r="17513" spans="1:12" x14ac:dyDescent="0.25">
      <c r="A17513">
        <v>628</v>
      </c>
      <c r="B17513" t="s">
        <v>103</v>
      </c>
      <c r="C17513" s="1">
        <v>42196.510416666664</v>
      </c>
      <c r="D17513">
        <v>2</v>
      </c>
      <c r="E17513" t="s">
        <v>24</v>
      </c>
      <c r="F17513" t="s">
        <v>25</v>
      </c>
      <c r="G17513">
        <v>2</v>
      </c>
      <c r="H17513" t="str">
        <f t="shared" si="1375"/>
        <v>KD</v>
      </c>
      <c r="I17513" s="2">
        <f t="shared" si="1377"/>
        <v>2015</v>
      </c>
      <c r="J17513" s="2">
        <f t="shared" si="1378"/>
        <v>7</v>
      </c>
      <c r="K17513" t="str">
        <f t="shared" si="1379"/>
        <v>Glazenmakers</v>
      </c>
      <c r="L17513" s="25">
        <f t="shared" si="1376"/>
        <v>27.285714285714285</v>
      </c>
    </row>
    <row r="17514" spans="1:12" x14ac:dyDescent="0.25">
      <c r="A17514">
        <v>628</v>
      </c>
      <c r="B17514" t="s">
        <v>103</v>
      </c>
      <c r="C17514" s="1">
        <v>42196.510416666664</v>
      </c>
      <c r="D17514">
        <v>2</v>
      </c>
      <c r="E17514" t="s">
        <v>26</v>
      </c>
      <c r="F17514" t="s">
        <v>27</v>
      </c>
      <c r="G17514">
        <v>3</v>
      </c>
      <c r="H17514" t="str">
        <f t="shared" si="1375"/>
        <v>KD</v>
      </c>
      <c r="I17514" s="2">
        <f t="shared" si="1377"/>
        <v>2015</v>
      </c>
      <c r="J17514" s="2">
        <f t="shared" si="1378"/>
        <v>7</v>
      </c>
      <c r="K17514" t="str">
        <f t="shared" si="1379"/>
        <v>Glazenmakers</v>
      </c>
      <c r="L17514" s="25">
        <f t="shared" si="1376"/>
        <v>27.285714285714285</v>
      </c>
    </row>
    <row r="17515" spans="1:12" x14ac:dyDescent="0.25">
      <c r="A17515">
        <v>628</v>
      </c>
      <c r="B17515" t="s">
        <v>103</v>
      </c>
      <c r="C17515" s="1">
        <v>42196.510416666664</v>
      </c>
      <c r="D17515">
        <v>2</v>
      </c>
      <c r="E17515" t="s">
        <v>32</v>
      </c>
      <c r="F17515" t="s">
        <v>33</v>
      </c>
      <c r="G17515">
        <v>4</v>
      </c>
      <c r="H17515" t="str">
        <f t="shared" si="1375"/>
        <v>KD</v>
      </c>
      <c r="I17515" s="2">
        <f t="shared" si="1377"/>
        <v>2015</v>
      </c>
      <c r="J17515" s="2">
        <f t="shared" si="1378"/>
        <v>7</v>
      </c>
      <c r="K17515" t="str">
        <f t="shared" si="1379"/>
        <v>Korenbouten</v>
      </c>
      <c r="L17515" s="25">
        <f t="shared" si="1376"/>
        <v>27.285714285714285</v>
      </c>
    </row>
    <row r="17516" spans="1:12" x14ac:dyDescent="0.25">
      <c r="A17516">
        <v>628</v>
      </c>
      <c r="B17516" t="s">
        <v>103</v>
      </c>
      <c r="C17516" s="1">
        <v>42196.510416666664</v>
      </c>
      <c r="D17516">
        <v>4</v>
      </c>
      <c r="E17516" t="s">
        <v>26</v>
      </c>
      <c r="F17516" t="s">
        <v>27</v>
      </c>
      <c r="G17516">
        <v>2</v>
      </c>
      <c r="H17516" t="str">
        <f t="shared" si="1375"/>
        <v>KD</v>
      </c>
      <c r="I17516" s="2">
        <f t="shared" si="1377"/>
        <v>2015</v>
      </c>
      <c r="J17516" s="2">
        <f t="shared" si="1378"/>
        <v>7</v>
      </c>
      <c r="K17516" t="str">
        <f t="shared" si="1379"/>
        <v>Glazenmakers</v>
      </c>
      <c r="L17516" s="25">
        <f t="shared" si="1376"/>
        <v>27.285714285714285</v>
      </c>
    </row>
    <row r="17517" spans="1:12" x14ac:dyDescent="0.25">
      <c r="A17517">
        <v>628</v>
      </c>
      <c r="B17517" t="s">
        <v>103</v>
      </c>
      <c r="C17517" s="1">
        <v>42207.607638888891</v>
      </c>
      <c r="D17517">
        <v>1</v>
      </c>
      <c r="E17517" t="s">
        <v>26</v>
      </c>
      <c r="F17517" t="s">
        <v>27</v>
      </c>
      <c r="G17517">
        <v>2</v>
      </c>
      <c r="H17517" t="str">
        <f t="shared" si="1375"/>
        <v>KD</v>
      </c>
      <c r="I17517" s="2">
        <f t="shared" si="1377"/>
        <v>2015</v>
      </c>
      <c r="J17517" s="2">
        <f t="shared" si="1378"/>
        <v>7</v>
      </c>
      <c r="K17517" t="str">
        <f t="shared" si="1379"/>
        <v>Glazenmakers</v>
      </c>
      <c r="L17517" s="25">
        <f t="shared" si="1376"/>
        <v>28.857142857142858</v>
      </c>
    </row>
    <row r="17518" spans="1:12" x14ac:dyDescent="0.25">
      <c r="A17518">
        <v>628</v>
      </c>
      <c r="B17518" t="s">
        <v>103</v>
      </c>
      <c r="C17518" s="1">
        <v>42207.607638888891</v>
      </c>
      <c r="D17518">
        <v>2</v>
      </c>
      <c r="E17518" t="s">
        <v>34</v>
      </c>
      <c r="F17518" t="s">
        <v>35</v>
      </c>
      <c r="G17518">
        <v>1</v>
      </c>
      <c r="H17518" t="str">
        <f t="shared" si="1375"/>
        <v>KD</v>
      </c>
      <c r="I17518" s="2">
        <f t="shared" si="1377"/>
        <v>2015</v>
      </c>
      <c r="J17518" s="2">
        <f t="shared" si="1378"/>
        <v>7</v>
      </c>
      <c r="K17518" t="str">
        <f t="shared" si="1379"/>
        <v>Pantserjuffers</v>
      </c>
      <c r="L17518" s="25">
        <f t="shared" si="1376"/>
        <v>28.857142857142858</v>
      </c>
    </row>
    <row r="17519" spans="1:12" x14ac:dyDescent="0.25">
      <c r="A17519">
        <v>628</v>
      </c>
      <c r="B17519" t="s">
        <v>103</v>
      </c>
      <c r="C17519" s="1">
        <v>42207.607638888891</v>
      </c>
      <c r="D17519">
        <v>2</v>
      </c>
      <c r="E17519" t="s">
        <v>71</v>
      </c>
      <c r="F17519" t="s">
        <v>72</v>
      </c>
      <c r="G17519">
        <v>1</v>
      </c>
      <c r="H17519" t="str">
        <f t="shared" si="1375"/>
        <v>KD</v>
      </c>
      <c r="I17519" s="2">
        <f t="shared" si="1377"/>
        <v>2015</v>
      </c>
      <c r="J17519" s="2">
        <f t="shared" si="1378"/>
        <v>7</v>
      </c>
      <c r="K17519" t="str">
        <f t="shared" si="1379"/>
        <v>Waterjuffer</v>
      </c>
      <c r="L17519" s="25">
        <f t="shared" si="1376"/>
        <v>28.857142857142858</v>
      </c>
    </row>
    <row r="17520" spans="1:12" x14ac:dyDescent="0.25">
      <c r="A17520">
        <v>628</v>
      </c>
      <c r="B17520" t="s">
        <v>103</v>
      </c>
      <c r="C17520" s="1">
        <v>42207.607638888891</v>
      </c>
      <c r="D17520">
        <v>2</v>
      </c>
      <c r="E17520" t="s">
        <v>26</v>
      </c>
      <c r="F17520" t="s">
        <v>27</v>
      </c>
      <c r="G17520">
        <v>3</v>
      </c>
      <c r="H17520" t="str">
        <f t="shared" si="1375"/>
        <v>KD</v>
      </c>
      <c r="I17520" s="2">
        <f t="shared" si="1377"/>
        <v>2015</v>
      </c>
      <c r="J17520" s="2">
        <f t="shared" si="1378"/>
        <v>7</v>
      </c>
      <c r="K17520" t="str">
        <f t="shared" si="1379"/>
        <v>Glazenmakers</v>
      </c>
      <c r="L17520" s="25">
        <f t="shared" si="1376"/>
        <v>28.857142857142858</v>
      </c>
    </row>
    <row r="17521" spans="1:12" x14ac:dyDescent="0.25">
      <c r="A17521">
        <v>628</v>
      </c>
      <c r="B17521" t="s">
        <v>103</v>
      </c>
      <c r="C17521" s="1">
        <v>42207.607638888891</v>
      </c>
      <c r="D17521">
        <v>4</v>
      </c>
      <c r="E17521" t="s">
        <v>26</v>
      </c>
      <c r="F17521" t="s">
        <v>27</v>
      </c>
      <c r="G17521">
        <v>5</v>
      </c>
      <c r="H17521" t="str">
        <f t="shared" si="1375"/>
        <v>KD</v>
      </c>
      <c r="I17521" s="2">
        <f t="shared" si="1377"/>
        <v>2015</v>
      </c>
      <c r="J17521" s="2">
        <f t="shared" si="1378"/>
        <v>7</v>
      </c>
      <c r="K17521" t="str">
        <f t="shared" si="1379"/>
        <v>Glazenmakers</v>
      </c>
      <c r="L17521" s="25">
        <f t="shared" si="1376"/>
        <v>28.857142857142858</v>
      </c>
    </row>
    <row r="17522" spans="1:12" x14ac:dyDescent="0.25">
      <c r="A17522">
        <v>628</v>
      </c>
      <c r="B17522" t="s">
        <v>103</v>
      </c>
      <c r="C17522" s="1">
        <v>42223.541666666664</v>
      </c>
      <c r="D17522">
        <v>1</v>
      </c>
      <c r="E17522" t="s">
        <v>8</v>
      </c>
      <c r="F17522" t="s">
        <v>9</v>
      </c>
      <c r="G17522">
        <v>1</v>
      </c>
      <c r="H17522" t="str">
        <f t="shared" si="1375"/>
        <v>KD</v>
      </c>
      <c r="I17522" s="2">
        <f t="shared" si="1377"/>
        <v>2015</v>
      </c>
      <c r="J17522" s="2">
        <f t="shared" si="1378"/>
        <v>8</v>
      </c>
      <c r="K17522" t="str">
        <f t="shared" si="1379"/>
        <v>Pantserjuffers</v>
      </c>
      <c r="L17522" s="25">
        <f t="shared" si="1376"/>
        <v>31.142857142857142</v>
      </c>
    </row>
    <row r="17523" spans="1:12" x14ac:dyDescent="0.25">
      <c r="A17523">
        <v>628</v>
      </c>
      <c r="B17523" t="s">
        <v>103</v>
      </c>
      <c r="C17523" s="1">
        <v>42223.541666666664</v>
      </c>
      <c r="D17523">
        <v>1</v>
      </c>
      <c r="E17523" t="s">
        <v>26</v>
      </c>
      <c r="F17523" t="s">
        <v>27</v>
      </c>
      <c r="G17523">
        <v>2</v>
      </c>
      <c r="H17523" t="str">
        <f t="shared" si="1375"/>
        <v>KD</v>
      </c>
      <c r="I17523" s="2">
        <f t="shared" si="1377"/>
        <v>2015</v>
      </c>
      <c r="J17523" s="2">
        <f t="shared" si="1378"/>
        <v>8</v>
      </c>
      <c r="K17523" t="str">
        <f t="shared" si="1379"/>
        <v>Glazenmakers</v>
      </c>
      <c r="L17523" s="25">
        <f t="shared" si="1376"/>
        <v>31.142857142857142</v>
      </c>
    </row>
    <row r="17524" spans="1:12" x14ac:dyDescent="0.25">
      <c r="A17524">
        <v>628</v>
      </c>
      <c r="B17524" t="s">
        <v>103</v>
      </c>
      <c r="C17524" s="1">
        <v>42223.541666666664</v>
      </c>
      <c r="D17524">
        <v>1</v>
      </c>
      <c r="E17524" t="s">
        <v>55</v>
      </c>
      <c r="F17524" t="s">
        <v>56</v>
      </c>
      <c r="G17524">
        <v>6</v>
      </c>
      <c r="H17524" t="str">
        <f t="shared" si="1375"/>
        <v>KD</v>
      </c>
      <c r="I17524" s="2">
        <f t="shared" si="1377"/>
        <v>2015</v>
      </c>
      <c r="J17524" s="2">
        <f t="shared" si="1378"/>
        <v>8</v>
      </c>
      <c r="K17524" t="str">
        <f t="shared" si="1379"/>
        <v>Korenbouten</v>
      </c>
      <c r="L17524" s="25">
        <f t="shared" si="1376"/>
        <v>31.142857142857142</v>
      </c>
    </row>
    <row r="17525" spans="1:12" x14ac:dyDescent="0.25">
      <c r="A17525">
        <v>628</v>
      </c>
      <c r="B17525" t="s">
        <v>103</v>
      </c>
      <c r="C17525" s="1">
        <v>42223.541666666664</v>
      </c>
      <c r="D17525">
        <v>2</v>
      </c>
      <c r="E17525" t="s">
        <v>8</v>
      </c>
      <c r="F17525" t="s">
        <v>9</v>
      </c>
      <c r="G17525">
        <v>1</v>
      </c>
      <c r="H17525" t="str">
        <f t="shared" si="1375"/>
        <v>KD</v>
      </c>
      <c r="I17525" s="2">
        <f t="shared" si="1377"/>
        <v>2015</v>
      </c>
      <c r="J17525" s="2">
        <f t="shared" si="1378"/>
        <v>8</v>
      </c>
      <c r="K17525" t="str">
        <f t="shared" si="1379"/>
        <v>Pantserjuffers</v>
      </c>
      <c r="L17525" s="25">
        <f t="shared" si="1376"/>
        <v>31.142857142857142</v>
      </c>
    </row>
    <row r="17526" spans="1:12" x14ac:dyDescent="0.25">
      <c r="A17526">
        <v>628</v>
      </c>
      <c r="B17526" t="s">
        <v>103</v>
      </c>
      <c r="C17526" s="1">
        <v>42223.541666666664</v>
      </c>
      <c r="D17526">
        <v>2</v>
      </c>
      <c r="E17526" t="s">
        <v>32</v>
      </c>
      <c r="F17526" t="s">
        <v>33</v>
      </c>
      <c r="G17526">
        <v>2</v>
      </c>
      <c r="H17526" t="str">
        <f t="shared" si="1375"/>
        <v>KD</v>
      </c>
      <c r="I17526" s="2">
        <f t="shared" si="1377"/>
        <v>2015</v>
      </c>
      <c r="J17526" s="2">
        <f t="shared" si="1378"/>
        <v>8</v>
      </c>
      <c r="K17526" t="str">
        <f t="shared" si="1379"/>
        <v>Korenbouten</v>
      </c>
      <c r="L17526" s="25">
        <f t="shared" si="1376"/>
        <v>31.142857142857142</v>
      </c>
    </row>
    <row r="17527" spans="1:12" x14ac:dyDescent="0.25">
      <c r="A17527">
        <v>628</v>
      </c>
      <c r="B17527" t="s">
        <v>103</v>
      </c>
      <c r="C17527" s="1">
        <v>42223.541666666664</v>
      </c>
      <c r="D17527">
        <v>2</v>
      </c>
      <c r="E17527" t="s">
        <v>42</v>
      </c>
      <c r="F17527" t="s">
        <v>43</v>
      </c>
      <c r="G17527">
        <v>4</v>
      </c>
      <c r="H17527" t="str">
        <f t="shared" si="1375"/>
        <v>KD</v>
      </c>
      <c r="I17527" s="2">
        <f t="shared" si="1377"/>
        <v>2015</v>
      </c>
      <c r="J17527" s="2">
        <f t="shared" si="1378"/>
        <v>8</v>
      </c>
      <c r="K17527" t="str">
        <f t="shared" si="1379"/>
        <v>Korenbouten</v>
      </c>
      <c r="L17527" s="25">
        <f t="shared" si="1376"/>
        <v>31.142857142857142</v>
      </c>
    </row>
    <row r="17528" spans="1:12" x14ac:dyDescent="0.25">
      <c r="A17528">
        <v>628</v>
      </c>
      <c r="B17528" t="s">
        <v>103</v>
      </c>
      <c r="C17528" s="1">
        <v>42223.541666666664</v>
      </c>
      <c r="D17528">
        <v>4</v>
      </c>
      <c r="E17528" t="s">
        <v>26</v>
      </c>
      <c r="F17528" t="s">
        <v>27</v>
      </c>
      <c r="G17528">
        <v>3</v>
      </c>
      <c r="H17528" t="str">
        <f t="shared" si="1375"/>
        <v>KD</v>
      </c>
      <c r="I17528" s="2">
        <f t="shared" si="1377"/>
        <v>2015</v>
      </c>
      <c r="J17528" s="2">
        <f t="shared" si="1378"/>
        <v>8</v>
      </c>
      <c r="K17528" t="str">
        <f t="shared" si="1379"/>
        <v>Glazenmakers</v>
      </c>
      <c r="L17528" s="25">
        <f t="shared" si="1376"/>
        <v>31.142857142857142</v>
      </c>
    </row>
    <row r="17529" spans="1:12" x14ac:dyDescent="0.25">
      <c r="A17529">
        <v>628</v>
      </c>
      <c r="B17529" t="s">
        <v>103</v>
      </c>
      <c r="C17529" s="1">
        <v>42237.621527777781</v>
      </c>
      <c r="D17529">
        <v>1</v>
      </c>
      <c r="E17529" t="s">
        <v>8</v>
      </c>
      <c r="F17529" t="s">
        <v>9</v>
      </c>
      <c r="G17529">
        <v>1</v>
      </c>
      <c r="H17529" t="str">
        <f t="shared" si="1375"/>
        <v>KD</v>
      </c>
      <c r="I17529" s="2">
        <f t="shared" si="1377"/>
        <v>2015</v>
      </c>
      <c r="J17529" s="2">
        <f t="shared" si="1378"/>
        <v>8</v>
      </c>
      <c r="K17529" t="str">
        <f t="shared" si="1379"/>
        <v>Pantserjuffers</v>
      </c>
      <c r="L17529" s="25">
        <f t="shared" si="1376"/>
        <v>33.142857142857146</v>
      </c>
    </row>
    <row r="17530" spans="1:12" x14ac:dyDescent="0.25">
      <c r="A17530">
        <v>628</v>
      </c>
      <c r="B17530" t="s">
        <v>103</v>
      </c>
      <c r="C17530" s="1">
        <v>42237.621527777781</v>
      </c>
      <c r="D17530">
        <v>1</v>
      </c>
      <c r="E17530" t="s">
        <v>55</v>
      </c>
      <c r="F17530" t="s">
        <v>56</v>
      </c>
      <c r="G17530">
        <v>3</v>
      </c>
      <c r="H17530" t="str">
        <f t="shared" si="1375"/>
        <v>KD</v>
      </c>
      <c r="I17530" s="2">
        <f t="shared" si="1377"/>
        <v>2015</v>
      </c>
      <c r="J17530" s="2">
        <f t="shared" si="1378"/>
        <v>8</v>
      </c>
      <c r="K17530" t="str">
        <f t="shared" si="1379"/>
        <v>Korenbouten</v>
      </c>
      <c r="L17530" s="25">
        <f t="shared" si="1376"/>
        <v>33.142857142857146</v>
      </c>
    </row>
    <row r="17531" spans="1:12" x14ac:dyDescent="0.25">
      <c r="A17531">
        <v>628</v>
      </c>
      <c r="B17531" t="s">
        <v>103</v>
      </c>
      <c r="C17531" s="1">
        <v>42237.621527777781</v>
      </c>
      <c r="D17531">
        <v>2</v>
      </c>
      <c r="E17531" t="s">
        <v>34</v>
      </c>
      <c r="F17531" t="s">
        <v>35</v>
      </c>
      <c r="G17531">
        <v>2</v>
      </c>
      <c r="H17531" t="str">
        <f t="shared" si="1375"/>
        <v>KD</v>
      </c>
      <c r="I17531" s="2">
        <f t="shared" si="1377"/>
        <v>2015</v>
      </c>
      <c r="J17531" s="2">
        <f t="shared" si="1378"/>
        <v>8</v>
      </c>
      <c r="K17531" t="str">
        <f t="shared" si="1379"/>
        <v>Pantserjuffers</v>
      </c>
      <c r="L17531" s="25">
        <f t="shared" si="1376"/>
        <v>33.142857142857146</v>
      </c>
    </row>
    <row r="17532" spans="1:12" x14ac:dyDescent="0.25">
      <c r="A17532">
        <v>628</v>
      </c>
      <c r="B17532" t="s">
        <v>103</v>
      </c>
      <c r="C17532" s="1">
        <v>42237.621527777781</v>
      </c>
      <c r="D17532">
        <v>2</v>
      </c>
      <c r="E17532" t="s">
        <v>14</v>
      </c>
      <c r="F17532" t="s">
        <v>15</v>
      </c>
      <c r="G17532">
        <v>1</v>
      </c>
      <c r="H17532" t="str">
        <f t="shared" si="1375"/>
        <v>KD</v>
      </c>
      <c r="I17532" s="2">
        <f t="shared" si="1377"/>
        <v>2015</v>
      </c>
      <c r="J17532" s="2">
        <f t="shared" si="1378"/>
        <v>8</v>
      </c>
      <c r="K17532" t="str">
        <f t="shared" si="1379"/>
        <v>Waterjuffer</v>
      </c>
      <c r="L17532" s="25">
        <f t="shared" si="1376"/>
        <v>33.142857142857146</v>
      </c>
    </row>
    <row r="17533" spans="1:12" x14ac:dyDescent="0.25">
      <c r="A17533">
        <v>628</v>
      </c>
      <c r="B17533" t="s">
        <v>103</v>
      </c>
      <c r="C17533" s="1">
        <v>42237.621527777781</v>
      </c>
      <c r="D17533">
        <v>2</v>
      </c>
      <c r="E17533" t="s">
        <v>36</v>
      </c>
      <c r="F17533" t="s">
        <v>37</v>
      </c>
      <c r="G17533">
        <v>1</v>
      </c>
      <c r="H17533" t="str">
        <f t="shared" si="1375"/>
        <v>KD</v>
      </c>
      <c r="I17533" s="2">
        <f t="shared" si="1377"/>
        <v>2015</v>
      </c>
      <c r="J17533" s="2">
        <f t="shared" si="1378"/>
        <v>8</v>
      </c>
      <c r="K17533" t="str">
        <f t="shared" si="1379"/>
        <v>Glazenmakers</v>
      </c>
      <c r="L17533" s="25">
        <f t="shared" si="1376"/>
        <v>33.142857142857146</v>
      </c>
    </row>
    <row r="17534" spans="1:12" x14ac:dyDescent="0.25">
      <c r="A17534">
        <v>628</v>
      </c>
      <c r="B17534" t="s">
        <v>103</v>
      </c>
      <c r="C17534" s="1">
        <v>42237.621527777781</v>
      </c>
      <c r="D17534">
        <v>4</v>
      </c>
      <c r="E17534" t="s">
        <v>26</v>
      </c>
      <c r="F17534" t="s">
        <v>27</v>
      </c>
      <c r="G17534">
        <v>1</v>
      </c>
      <c r="H17534" t="str">
        <f t="shared" si="1375"/>
        <v>KD</v>
      </c>
      <c r="I17534" s="2">
        <f t="shared" si="1377"/>
        <v>2015</v>
      </c>
      <c r="J17534" s="2">
        <f t="shared" si="1378"/>
        <v>8</v>
      </c>
      <c r="K17534" t="str">
        <f t="shared" si="1379"/>
        <v>Glazenmakers</v>
      </c>
      <c r="L17534" s="25">
        <f t="shared" si="1376"/>
        <v>33.142857142857146</v>
      </c>
    </row>
    <row r="17535" spans="1:12" x14ac:dyDescent="0.25">
      <c r="A17535">
        <v>628</v>
      </c>
      <c r="B17535" t="s">
        <v>103</v>
      </c>
      <c r="C17535" s="1">
        <v>42256.604166666664</v>
      </c>
      <c r="D17535">
        <v>1</v>
      </c>
      <c r="E17535" t="s">
        <v>10</v>
      </c>
      <c r="F17535" t="s">
        <v>11</v>
      </c>
      <c r="G17535">
        <v>1</v>
      </c>
      <c r="H17535" t="str">
        <f t="shared" si="1375"/>
        <v>KD</v>
      </c>
      <c r="I17535" s="2">
        <f t="shared" si="1377"/>
        <v>2015</v>
      </c>
      <c r="J17535" s="2">
        <f t="shared" si="1378"/>
        <v>9</v>
      </c>
      <c r="K17535" t="str">
        <f t="shared" si="1379"/>
        <v>Waterjuffer</v>
      </c>
      <c r="L17535" s="25">
        <f t="shared" si="1376"/>
        <v>35.857142857142854</v>
      </c>
    </row>
    <row r="17536" spans="1:12" x14ac:dyDescent="0.25">
      <c r="A17536">
        <v>628</v>
      </c>
      <c r="B17536" t="s">
        <v>103</v>
      </c>
      <c r="C17536" s="1">
        <v>42256.604166666664</v>
      </c>
      <c r="D17536">
        <v>1</v>
      </c>
      <c r="E17536" t="s">
        <v>36</v>
      </c>
      <c r="F17536" t="s">
        <v>37</v>
      </c>
      <c r="G17536">
        <v>2</v>
      </c>
      <c r="H17536" t="str">
        <f t="shared" si="1375"/>
        <v>KD</v>
      </c>
      <c r="I17536" s="2">
        <f t="shared" si="1377"/>
        <v>2015</v>
      </c>
      <c r="J17536" s="2">
        <f t="shared" si="1378"/>
        <v>9</v>
      </c>
      <c r="K17536" t="str">
        <f t="shared" si="1379"/>
        <v>Glazenmakers</v>
      </c>
      <c r="L17536" s="25">
        <f t="shared" si="1376"/>
        <v>35.857142857142854</v>
      </c>
    </row>
    <row r="17537" spans="1:12" x14ac:dyDescent="0.25">
      <c r="A17537">
        <v>628</v>
      </c>
      <c r="B17537" t="s">
        <v>103</v>
      </c>
      <c r="C17537" s="1">
        <v>42256.604166666664</v>
      </c>
      <c r="D17537">
        <v>1</v>
      </c>
      <c r="E17537" t="s">
        <v>55</v>
      </c>
      <c r="F17537" t="s">
        <v>56</v>
      </c>
      <c r="G17537">
        <v>2</v>
      </c>
      <c r="H17537" t="str">
        <f t="shared" si="1375"/>
        <v>KD</v>
      </c>
      <c r="I17537" s="2">
        <f t="shared" si="1377"/>
        <v>2015</v>
      </c>
      <c r="J17537" s="2">
        <f t="shared" si="1378"/>
        <v>9</v>
      </c>
      <c r="K17537" t="str">
        <f t="shared" si="1379"/>
        <v>Korenbouten</v>
      </c>
      <c r="L17537" s="25">
        <f t="shared" si="1376"/>
        <v>35.857142857142854</v>
      </c>
    </row>
    <row r="17538" spans="1:12" x14ac:dyDescent="0.25">
      <c r="A17538">
        <v>628</v>
      </c>
      <c r="B17538" t="s">
        <v>103</v>
      </c>
      <c r="C17538" s="1">
        <v>42256.604166666664</v>
      </c>
      <c r="D17538">
        <v>2</v>
      </c>
      <c r="E17538" t="s">
        <v>34</v>
      </c>
      <c r="F17538" t="s">
        <v>35</v>
      </c>
      <c r="G17538">
        <v>90</v>
      </c>
      <c r="H17538" t="str">
        <f t="shared" ref="H17538:H17601" si="1380">VLOOKUP(A17538,$N$2:$O$51,2,FALSE)</f>
        <v>KD</v>
      </c>
      <c r="I17538" s="2">
        <f t="shared" si="1377"/>
        <v>2015</v>
      </c>
      <c r="J17538" s="2">
        <f t="shared" si="1378"/>
        <v>9</v>
      </c>
      <c r="K17538" t="str">
        <f t="shared" si="1379"/>
        <v>Pantserjuffers</v>
      </c>
      <c r="L17538" s="25">
        <f t="shared" si="1376"/>
        <v>35.857142857142854</v>
      </c>
    </row>
    <row r="17539" spans="1:12" x14ac:dyDescent="0.25">
      <c r="A17539">
        <v>628</v>
      </c>
      <c r="B17539" t="s">
        <v>103</v>
      </c>
      <c r="C17539" s="1">
        <v>42256.604166666664</v>
      </c>
      <c r="D17539">
        <v>2</v>
      </c>
      <c r="E17539" t="s">
        <v>36</v>
      </c>
      <c r="F17539" t="s">
        <v>37</v>
      </c>
      <c r="G17539">
        <v>3</v>
      </c>
      <c r="H17539" t="str">
        <f t="shared" si="1380"/>
        <v>KD</v>
      </c>
      <c r="I17539" s="2">
        <f t="shared" si="1377"/>
        <v>2015</v>
      </c>
      <c r="J17539" s="2">
        <f t="shared" si="1378"/>
        <v>9</v>
      </c>
      <c r="K17539" t="str">
        <f t="shared" si="1379"/>
        <v>Glazenmakers</v>
      </c>
      <c r="L17539" s="25">
        <f t="shared" ref="L17539:L17602" si="1381">(ROUNDDOWN(C17539-DATE(I17539,1,1),0))/7</f>
        <v>35.857142857142854</v>
      </c>
    </row>
    <row r="17540" spans="1:12" x14ac:dyDescent="0.25">
      <c r="A17540">
        <v>628</v>
      </c>
      <c r="B17540" t="s">
        <v>103</v>
      </c>
      <c r="C17540" s="1">
        <v>42256.604166666664</v>
      </c>
      <c r="D17540">
        <v>2</v>
      </c>
      <c r="E17540" t="s">
        <v>32</v>
      </c>
      <c r="F17540" t="s">
        <v>33</v>
      </c>
      <c r="G17540">
        <v>12</v>
      </c>
      <c r="H17540" t="str">
        <f t="shared" si="1380"/>
        <v>KD</v>
      </c>
      <c r="I17540" s="2">
        <f t="shared" si="1377"/>
        <v>2015</v>
      </c>
      <c r="J17540" s="2">
        <f t="shared" si="1378"/>
        <v>9</v>
      </c>
      <c r="K17540" t="str">
        <f t="shared" si="1379"/>
        <v>Korenbouten</v>
      </c>
      <c r="L17540" s="25">
        <f t="shared" si="1381"/>
        <v>35.857142857142854</v>
      </c>
    </row>
    <row r="17541" spans="1:12" x14ac:dyDescent="0.25">
      <c r="A17541">
        <v>628</v>
      </c>
      <c r="B17541" t="s">
        <v>103</v>
      </c>
      <c r="C17541" s="1">
        <v>42256.604166666664</v>
      </c>
      <c r="D17541">
        <v>4</v>
      </c>
      <c r="E17541" t="s">
        <v>36</v>
      </c>
      <c r="F17541" t="s">
        <v>37</v>
      </c>
      <c r="G17541">
        <v>3</v>
      </c>
      <c r="H17541" t="str">
        <f t="shared" si="1380"/>
        <v>KD</v>
      </c>
      <c r="I17541" s="2">
        <f t="shared" si="1377"/>
        <v>2015</v>
      </c>
      <c r="J17541" s="2">
        <f t="shared" si="1378"/>
        <v>9</v>
      </c>
      <c r="K17541" t="str">
        <f t="shared" si="1379"/>
        <v>Glazenmakers</v>
      </c>
      <c r="L17541" s="25">
        <f t="shared" si="1381"/>
        <v>35.857142857142854</v>
      </c>
    </row>
    <row r="17542" spans="1:12" x14ac:dyDescent="0.25">
      <c r="A17542">
        <v>628</v>
      </c>
      <c r="B17542" t="s">
        <v>103</v>
      </c>
      <c r="C17542" s="1">
        <v>42496.53125</v>
      </c>
      <c r="D17542">
        <v>2</v>
      </c>
      <c r="E17542" t="s">
        <v>10</v>
      </c>
      <c r="F17542" t="s">
        <v>11</v>
      </c>
      <c r="G17542">
        <v>1</v>
      </c>
      <c r="H17542" t="str">
        <f t="shared" si="1380"/>
        <v>KD</v>
      </c>
      <c r="I17542" s="2">
        <f t="shared" si="1377"/>
        <v>2016</v>
      </c>
      <c r="J17542" s="2">
        <f t="shared" si="1378"/>
        <v>5</v>
      </c>
      <c r="K17542" t="str">
        <f t="shared" si="1379"/>
        <v>Waterjuffer</v>
      </c>
      <c r="L17542" s="25">
        <f t="shared" si="1381"/>
        <v>18</v>
      </c>
    </row>
    <row r="17543" spans="1:12" x14ac:dyDescent="0.25">
      <c r="A17543">
        <v>628</v>
      </c>
      <c r="B17543" t="s">
        <v>103</v>
      </c>
      <c r="C17543" s="1">
        <v>42496.53125</v>
      </c>
      <c r="D17543">
        <v>2</v>
      </c>
      <c r="E17543" t="s">
        <v>12</v>
      </c>
      <c r="F17543" t="s">
        <v>13</v>
      </c>
      <c r="G17543">
        <v>3</v>
      </c>
      <c r="H17543" t="str">
        <f t="shared" si="1380"/>
        <v>KD</v>
      </c>
      <c r="I17543" s="2">
        <f t="shared" si="1377"/>
        <v>2016</v>
      </c>
      <c r="J17543" s="2">
        <f t="shared" si="1378"/>
        <v>5</v>
      </c>
      <c r="K17543" t="str">
        <f t="shared" si="1379"/>
        <v>Waterjuffer</v>
      </c>
      <c r="L17543" s="25">
        <f t="shared" si="1381"/>
        <v>18</v>
      </c>
    </row>
    <row r="17544" spans="1:12" x14ac:dyDescent="0.25">
      <c r="A17544">
        <v>628</v>
      </c>
      <c r="B17544" t="s">
        <v>103</v>
      </c>
      <c r="C17544" s="1">
        <v>42526.548611111109</v>
      </c>
      <c r="D17544">
        <v>1</v>
      </c>
      <c r="E17544" t="s">
        <v>10</v>
      </c>
      <c r="F17544" t="s">
        <v>11</v>
      </c>
      <c r="G17544">
        <v>6</v>
      </c>
      <c r="H17544" t="str">
        <f t="shared" si="1380"/>
        <v>KD</v>
      </c>
      <c r="I17544" s="2">
        <f t="shared" si="1377"/>
        <v>2016</v>
      </c>
      <c r="J17544" s="2">
        <f t="shared" si="1378"/>
        <v>6</v>
      </c>
      <c r="K17544" t="str">
        <f t="shared" si="1379"/>
        <v>Waterjuffer</v>
      </c>
      <c r="L17544" s="25">
        <f t="shared" si="1381"/>
        <v>22.285714285714285</v>
      </c>
    </row>
    <row r="17545" spans="1:12" x14ac:dyDescent="0.25">
      <c r="A17545">
        <v>628</v>
      </c>
      <c r="B17545" t="s">
        <v>103</v>
      </c>
      <c r="C17545" s="1">
        <v>42526.548611111109</v>
      </c>
      <c r="D17545">
        <v>1</v>
      </c>
      <c r="E17545" t="s">
        <v>20</v>
      </c>
      <c r="F17545" t="s">
        <v>21</v>
      </c>
      <c r="G17545">
        <v>2</v>
      </c>
      <c r="H17545" t="str">
        <f t="shared" si="1380"/>
        <v>KD</v>
      </c>
      <c r="I17545" s="2">
        <f t="shared" si="1377"/>
        <v>2016</v>
      </c>
      <c r="J17545" s="2">
        <f t="shared" si="1378"/>
        <v>6</v>
      </c>
      <c r="K17545" t="str">
        <f t="shared" si="1379"/>
        <v>Waterjuffer</v>
      </c>
      <c r="L17545" s="25">
        <f t="shared" si="1381"/>
        <v>22.285714285714285</v>
      </c>
    </row>
    <row r="17546" spans="1:12" x14ac:dyDescent="0.25">
      <c r="A17546">
        <v>628</v>
      </c>
      <c r="B17546" t="s">
        <v>103</v>
      </c>
      <c r="C17546" s="1">
        <v>42526.548611111109</v>
      </c>
      <c r="D17546">
        <v>1</v>
      </c>
      <c r="E17546" t="s">
        <v>16</v>
      </c>
      <c r="F17546" t="s">
        <v>17</v>
      </c>
      <c r="G17546">
        <v>1</v>
      </c>
      <c r="H17546" t="str">
        <f t="shared" si="1380"/>
        <v>KD</v>
      </c>
      <c r="I17546" s="2">
        <f t="shared" si="1377"/>
        <v>2016</v>
      </c>
      <c r="J17546" s="2">
        <f t="shared" si="1378"/>
        <v>6</v>
      </c>
      <c r="K17546" t="str">
        <f t="shared" si="1379"/>
        <v>Waterjuffer</v>
      </c>
      <c r="L17546" s="25">
        <f t="shared" si="1381"/>
        <v>22.285714285714285</v>
      </c>
    </row>
    <row r="17547" spans="1:12" x14ac:dyDescent="0.25">
      <c r="A17547">
        <v>628</v>
      </c>
      <c r="B17547" t="s">
        <v>103</v>
      </c>
      <c r="C17547" s="1">
        <v>42526.548611111109</v>
      </c>
      <c r="D17547">
        <v>1</v>
      </c>
      <c r="E17547" t="s">
        <v>22</v>
      </c>
      <c r="F17547" t="s">
        <v>23</v>
      </c>
      <c r="G17547">
        <v>4</v>
      </c>
      <c r="H17547" t="str">
        <f t="shared" si="1380"/>
        <v>KD</v>
      </c>
      <c r="I17547" s="2">
        <f t="shared" si="1377"/>
        <v>2016</v>
      </c>
      <c r="J17547" s="2">
        <f t="shared" si="1378"/>
        <v>6</v>
      </c>
      <c r="K17547" t="str">
        <f t="shared" si="1379"/>
        <v>Glazenmakers</v>
      </c>
      <c r="L17547" s="25">
        <f t="shared" si="1381"/>
        <v>22.285714285714285</v>
      </c>
    </row>
    <row r="17548" spans="1:12" x14ac:dyDescent="0.25">
      <c r="A17548">
        <v>628</v>
      </c>
      <c r="B17548" t="s">
        <v>103</v>
      </c>
      <c r="C17548" s="1">
        <v>42526.548611111109</v>
      </c>
      <c r="D17548">
        <v>1</v>
      </c>
      <c r="E17548" t="s">
        <v>24</v>
      </c>
      <c r="F17548" t="s">
        <v>25</v>
      </c>
      <c r="G17548">
        <v>1</v>
      </c>
      <c r="H17548" t="str">
        <f t="shared" si="1380"/>
        <v>KD</v>
      </c>
      <c r="I17548" s="2">
        <f t="shared" si="1377"/>
        <v>2016</v>
      </c>
      <c r="J17548" s="2">
        <f t="shared" si="1378"/>
        <v>6</v>
      </c>
      <c r="K17548" t="str">
        <f t="shared" si="1379"/>
        <v>Glazenmakers</v>
      </c>
      <c r="L17548" s="25">
        <f t="shared" si="1381"/>
        <v>22.285714285714285</v>
      </c>
    </row>
    <row r="17549" spans="1:12" x14ac:dyDescent="0.25">
      <c r="A17549">
        <v>628</v>
      </c>
      <c r="B17549" t="s">
        <v>103</v>
      </c>
      <c r="C17549" s="1">
        <v>42526.548611111109</v>
      </c>
      <c r="D17549">
        <v>1</v>
      </c>
      <c r="E17549" t="s">
        <v>26</v>
      </c>
      <c r="F17549" t="s">
        <v>27</v>
      </c>
      <c r="G17549">
        <v>1</v>
      </c>
      <c r="H17549" t="str">
        <f t="shared" si="1380"/>
        <v>KD</v>
      </c>
      <c r="I17549" s="2">
        <f t="shared" si="1377"/>
        <v>2016</v>
      </c>
      <c r="J17549" s="2">
        <f t="shared" si="1378"/>
        <v>6</v>
      </c>
      <c r="K17549" t="str">
        <f t="shared" si="1379"/>
        <v>Glazenmakers</v>
      </c>
      <c r="L17549" s="25">
        <f t="shared" si="1381"/>
        <v>22.285714285714285</v>
      </c>
    </row>
    <row r="17550" spans="1:12" x14ac:dyDescent="0.25">
      <c r="A17550">
        <v>628</v>
      </c>
      <c r="B17550" t="s">
        <v>103</v>
      </c>
      <c r="C17550" s="1">
        <v>42526.548611111109</v>
      </c>
      <c r="D17550">
        <v>1</v>
      </c>
      <c r="E17550" t="s">
        <v>28</v>
      </c>
      <c r="F17550" t="s">
        <v>29</v>
      </c>
      <c r="G17550">
        <v>3</v>
      </c>
      <c r="H17550" t="str">
        <f t="shared" si="1380"/>
        <v>KD</v>
      </c>
      <c r="I17550" s="2">
        <f t="shared" si="1377"/>
        <v>2016</v>
      </c>
      <c r="J17550" s="2">
        <f t="shared" si="1378"/>
        <v>6</v>
      </c>
      <c r="K17550" t="str">
        <f t="shared" si="1379"/>
        <v>Korenbouten</v>
      </c>
      <c r="L17550" s="25">
        <f t="shared" si="1381"/>
        <v>22.285714285714285</v>
      </c>
    </row>
    <row r="17551" spans="1:12" x14ac:dyDescent="0.25">
      <c r="A17551">
        <v>628</v>
      </c>
      <c r="B17551" t="s">
        <v>103</v>
      </c>
      <c r="C17551" s="1">
        <v>42526.548611111109</v>
      </c>
      <c r="D17551">
        <v>1</v>
      </c>
      <c r="E17551" t="s">
        <v>18</v>
      </c>
      <c r="F17551" t="s">
        <v>19</v>
      </c>
      <c r="G17551">
        <v>1</v>
      </c>
      <c r="H17551" t="str">
        <f t="shared" si="1380"/>
        <v>KD</v>
      </c>
      <c r="I17551" s="2">
        <f t="shared" si="1377"/>
        <v>2016</v>
      </c>
      <c r="J17551" s="2">
        <f t="shared" si="1378"/>
        <v>6</v>
      </c>
      <c r="K17551" t="str">
        <f t="shared" si="1379"/>
        <v>Korenbouten</v>
      </c>
      <c r="L17551" s="25">
        <f t="shared" si="1381"/>
        <v>22.285714285714285</v>
      </c>
    </row>
    <row r="17552" spans="1:12" x14ac:dyDescent="0.25">
      <c r="A17552">
        <v>628</v>
      </c>
      <c r="B17552" t="s">
        <v>103</v>
      </c>
      <c r="C17552" s="1">
        <v>42526.548611111109</v>
      </c>
      <c r="D17552">
        <v>2</v>
      </c>
      <c r="E17552" t="s">
        <v>10</v>
      </c>
      <c r="F17552" t="s">
        <v>11</v>
      </c>
      <c r="G17552">
        <v>1</v>
      </c>
      <c r="H17552" t="str">
        <f t="shared" si="1380"/>
        <v>KD</v>
      </c>
      <c r="I17552" s="2">
        <f t="shared" si="1377"/>
        <v>2016</v>
      </c>
      <c r="J17552" s="2">
        <f t="shared" si="1378"/>
        <v>6</v>
      </c>
      <c r="K17552" t="str">
        <f t="shared" si="1379"/>
        <v>Waterjuffer</v>
      </c>
      <c r="L17552" s="25">
        <f t="shared" si="1381"/>
        <v>22.285714285714285</v>
      </c>
    </row>
    <row r="17553" spans="1:12" x14ac:dyDescent="0.25">
      <c r="A17553">
        <v>628</v>
      </c>
      <c r="B17553" t="s">
        <v>103</v>
      </c>
      <c r="C17553" s="1">
        <v>42526.548611111109</v>
      </c>
      <c r="D17553">
        <v>2</v>
      </c>
      <c r="E17553" t="s">
        <v>12</v>
      </c>
      <c r="F17553" t="s">
        <v>13</v>
      </c>
      <c r="G17553">
        <v>4</v>
      </c>
      <c r="H17553" t="str">
        <f t="shared" si="1380"/>
        <v>KD</v>
      </c>
      <c r="I17553" s="2">
        <f t="shared" si="1377"/>
        <v>2016</v>
      </c>
      <c r="J17553" s="2">
        <f t="shared" si="1378"/>
        <v>6</v>
      </c>
      <c r="K17553" t="str">
        <f t="shared" si="1379"/>
        <v>Waterjuffer</v>
      </c>
      <c r="L17553" s="25">
        <f t="shared" si="1381"/>
        <v>22.285714285714285</v>
      </c>
    </row>
    <row r="17554" spans="1:12" x14ac:dyDescent="0.25">
      <c r="A17554">
        <v>628</v>
      </c>
      <c r="B17554" t="s">
        <v>103</v>
      </c>
      <c r="C17554" s="1">
        <v>42526.548611111109</v>
      </c>
      <c r="D17554">
        <v>2</v>
      </c>
      <c r="E17554" t="s">
        <v>20</v>
      </c>
      <c r="F17554" t="s">
        <v>21</v>
      </c>
      <c r="G17554">
        <v>5</v>
      </c>
      <c r="H17554" t="str">
        <f t="shared" si="1380"/>
        <v>KD</v>
      </c>
      <c r="I17554" s="2">
        <f t="shared" si="1377"/>
        <v>2016</v>
      </c>
      <c r="J17554" s="2">
        <f t="shared" si="1378"/>
        <v>6</v>
      </c>
      <c r="K17554" t="str">
        <f t="shared" si="1379"/>
        <v>Waterjuffer</v>
      </c>
      <c r="L17554" s="25">
        <f t="shared" si="1381"/>
        <v>22.285714285714285</v>
      </c>
    </row>
    <row r="17555" spans="1:12" x14ac:dyDescent="0.25">
      <c r="A17555">
        <v>628</v>
      </c>
      <c r="B17555" t="s">
        <v>103</v>
      </c>
      <c r="C17555" s="1">
        <v>42526.548611111109</v>
      </c>
      <c r="D17555">
        <v>2</v>
      </c>
      <c r="E17555" t="s">
        <v>22</v>
      </c>
      <c r="F17555" t="s">
        <v>23</v>
      </c>
      <c r="G17555">
        <v>3</v>
      </c>
      <c r="H17555" t="str">
        <f t="shared" si="1380"/>
        <v>KD</v>
      </c>
      <c r="I17555" s="2">
        <f t="shared" si="1377"/>
        <v>2016</v>
      </c>
      <c r="J17555" s="2">
        <f t="shared" si="1378"/>
        <v>6</v>
      </c>
      <c r="K17555" t="str">
        <f t="shared" si="1379"/>
        <v>Glazenmakers</v>
      </c>
      <c r="L17555" s="25">
        <f t="shared" si="1381"/>
        <v>22.285714285714285</v>
      </c>
    </row>
    <row r="17556" spans="1:12" x14ac:dyDescent="0.25">
      <c r="A17556">
        <v>628</v>
      </c>
      <c r="B17556" t="s">
        <v>103</v>
      </c>
      <c r="C17556" s="1">
        <v>42526.548611111109</v>
      </c>
      <c r="D17556">
        <v>4</v>
      </c>
      <c r="E17556" t="s">
        <v>22</v>
      </c>
      <c r="F17556" t="s">
        <v>23</v>
      </c>
      <c r="G17556">
        <v>4</v>
      </c>
      <c r="H17556" t="str">
        <f t="shared" si="1380"/>
        <v>KD</v>
      </c>
      <c r="I17556" s="2">
        <f t="shared" si="1377"/>
        <v>2016</v>
      </c>
      <c r="J17556" s="2">
        <f t="shared" si="1378"/>
        <v>6</v>
      </c>
      <c r="K17556" t="str">
        <f t="shared" si="1379"/>
        <v>Glazenmakers</v>
      </c>
      <c r="L17556" s="25">
        <f t="shared" si="1381"/>
        <v>22.285714285714285</v>
      </c>
    </row>
    <row r="17557" spans="1:12" x14ac:dyDescent="0.25">
      <c r="A17557">
        <v>628</v>
      </c>
      <c r="B17557" t="s">
        <v>103</v>
      </c>
      <c r="C17557" s="1">
        <v>42526.548611111109</v>
      </c>
      <c r="D17557">
        <v>4</v>
      </c>
      <c r="E17557" t="s">
        <v>24</v>
      </c>
      <c r="F17557" t="s">
        <v>25</v>
      </c>
      <c r="G17557">
        <v>1</v>
      </c>
      <c r="H17557" t="str">
        <f t="shared" si="1380"/>
        <v>KD</v>
      </c>
      <c r="I17557" s="2">
        <f t="shared" ref="I17557:I17620" si="1382">YEAR(C17557)</f>
        <v>2016</v>
      </c>
      <c r="J17557" s="2">
        <f t="shared" ref="J17557:J17620" si="1383">MONTH(C17557)</f>
        <v>6</v>
      </c>
      <c r="K17557" t="str">
        <f t="shared" ref="K17557:K17620" si="1384">VLOOKUP(E17557,$Q$2:$R$100,2,FALSE)</f>
        <v>Glazenmakers</v>
      </c>
      <c r="L17557" s="25">
        <f t="shared" si="1381"/>
        <v>22.285714285714285</v>
      </c>
    </row>
    <row r="17558" spans="1:12" x14ac:dyDescent="0.25">
      <c r="A17558">
        <v>628</v>
      </c>
      <c r="B17558" t="s">
        <v>103</v>
      </c>
      <c r="C17558" s="1">
        <v>42526.548611111109</v>
      </c>
      <c r="D17558">
        <v>4</v>
      </c>
      <c r="E17558" t="s">
        <v>26</v>
      </c>
      <c r="F17558" t="s">
        <v>27</v>
      </c>
      <c r="G17558">
        <v>1</v>
      </c>
      <c r="H17558" t="str">
        <f t="shared" si="1380"/>
        <v>KD</v>
      </c>
      <c r="I17558" s="2">
        <f t="shared" si="1382"/>
        <v>2016</v>
      </c>
      <c r="J17558" s="2">
        <f t="shared" si="1383"/>
        <v>6</v>
      </c>
      <c r="K17558" t="str">
        <f t="shared" si="1384"/>
        <v>Glazenmakers</v>
      </c>
      <c r="L17558" s="25">
        <f t="shared" si="1381"/>
        <v>22.285714285714285</v>
      </c>
    </row>
    <row r="17559" spans="1:12" x14ac:dyDescent="0.25">
      <c r="A17559">
        <v>628</v>
      </c>
      <c r="B17559" t="s">
        <v>103</v>
      </c>
      <c r="C17559" s="1">
        <v>42526.548611111109</v>
      </c>
      <c r="D17559">
        <v>4</v>
      </c>
      <c r="E17559" t="s">
        <v>28</v>
      </c>
      <c r="F17559" t="s">
        <v>29</v>
      </c>
      <c r="G17559">
        <v>4</v>
      </c>
      <c r="H17559" t="str">
        <f t="shared" si="1380"/>
        <v>KD</v>
      </c>
      <c r="I17559" s="2">
        <f t="shared" si="1382"/>
        <v>2016</v>
      </c>
      <c r="J17559" s="2">
        <f t="shared" si="1383"/>
        <v>6</v>
      </c>
      <c r="K17559" t="str">
        <f t="shared" si="1384"/>
        <v>Korenbouten</v>
      </c>
      <c r="L17559" s="25">
        <f t="shared" si="1381"/>
        <v>22.285714285714285</v>
      </c>
    </row>
    <row r="17560" spans="1:12" x14ac:dyDescent="0.25">
      <c r="A17560">
        <v>628</v>
      </c>
      <c r="B17560" t="s">
        <v>103</v>
      </c>
      <c r="C17560" s="1">
        <v>42540.614583333336</v>
      </c>
      <c r="D17560">
        <v>1</v>
      </c>
      <c r="E17560" t="s">
        <v>10</v>
      </c>
      <c r="F17560" t="s">
        <v>11</v>
      </c>
      <c r="G17560">
        <v>4</v>
      </c>
      <c r="H17560" t="str">
        <f t="shared" si="1380"/>
        <v>KD</v>
      </c>
      <c r="I17560" s="2">
        <f t="shared" si="1382"/>
        <v>2016</v>
      </c>
      <c r="J17560" s="2">
        <f t="shared" si="1383"/>
        <v>6</v>
      </c>
      <c r="K17560" t="str">
        <f t="shared" si="1384"/>
        <v>Waterjuffer</v>
      </c>
      <c r="L17560" s="25">
        <f t="shared" si="1381"/>
        <v>24.285714285714285</v>
      </c>
    </row>
    <row r="17561" spans="1:12" x14ac:dyDescent="0.25">
      <c r="A17561">
        <v>628</v>
      </c>
      <c r="B17561" t="s">
        <v>103</v>
      </c>
      <c r="C17561" s="1">
        <v>42540.614583333336</v>
      </c>
      <c r="D17561">
        <v>1</v>
      </c>
      <c r="E17561" t="s">
        <v>12</v>
      </c>
      <c r="F17561" t="s">
        <v>13</v>
      </c>
      <c r="G17561">
        <v>1</v>
      </c>
      <c r="H17561" t="str">
        <f t="shared" si="1380"/>
        <v>KD</v>
      </c>
      <c r="I17561" s="2">
        <f t="shared" si="1382"/>
        <v>2016</v>
      </c>
      <c r="J17561" s="2">
        <f t="shared" si="1383"/>
        <v>6</v>
      </c>
      <c r="K17561" t="str">
        <f t="shared" si="1384"/>
        <v>Waterjuffer</v>
      </c>
      <c r="L17561" s="25">
        <f t="shared" si="1381"/>
        <v>24.285714285714285</v>
      </c>
    </row>
    <row r="17562" spans="1:12" x14ac:dyDescent="0.25">
      <c r="A17562">
        <v>628</v>
      </c>
      <c r="B17562" t="s">
        <v>103</v>
      </c>
      <c r="C17562" s="1">
        <v>42540.614583333336</v>
      </c>
      <c r="D17562">
        <v>1</v>
      </c>
      <c r="E17562" t="s">
        <v>26</v>
      </c>
      <c r="F17562" t="s">
        <v>27</v>
      </c>
      <c r="G17562">
        <v>1</v>
      </c>
      <c r="H17562" t="str">
        <f t="shared" si="1380"/>
        <v>KD</v>
      </c>
      <c r="I17562" s="2">
        <f t="shared" si="1382"/>
        <v>2016</v>
      </c>
      <c r="J17562" s="2">
        <f t="shared" si="1383"/>
        <v>6</v>
      </c>
      <c r="K17562" t="str">
        <f t="shared" si="1384"/>
        <v>Glazenmakers</v>
      </c>
      <c r="L17562" s="25">
        <f t="shared" si="1381"/>
        <v>24.285714285714285</v>
      </c>
    </row>
    <row r="17563" spans="1:12" x14ac:dyDescent="0.25">
      <c r="A17563">
        <v>628</v>
      </c>
      <c r="B17563" t="s">
        <v>103</v>
      </c>
      <c r="C17563" s="1">
        <v>42540.614583333336</v>
      </c>
      <c r="D17563">
        <v>1</v>
      </c>
      <c r="E17563" t="s">
        <v>28</v>
      </c>
      <c r="F17563" t="s">
        <v>29</v>
      </c>
      <c r="G17563">
        <v>5</v>
      </c>
      <c r="H17563" t="str">
        <f t="shared" si="1380"/>
        <v>KD</v>
      </c>
      <c r="I17563" s="2">
        <f t="shared" si="1382"/>
        <v>2016</v>
      </c>
      <c r="J17563" s="2">
        <f t="shared" si="1383"/>
        <v>6</v>
      </c>
      <c r="K17563" t="str">
        <f t="shared" si="1384"/>
        <v>Korenbouten</v>
      </c>
      <c r="L17563" s="25">
        <f t="shared" si="1381"/>
        <v>24.285714285714285</v>
      </c>
    </row>
    <row r="17564" spans="1:12" x14ac:dyDescent="0.25">
      <c r="A17564">
        <v>628</v>
      </c>
      <c r="B17564" t="s">
        <v>103</v>
      </c>
      <c r="C17564" s="1">
        <v>42540.614583333336</v>
      </c>
      <c r="D17564">
        <v>2</v>
      </c>
      <c r="E17564" t="s">
        <v>10</v>
      </c>
      <c r="F17564" t="s">
        <v>11</v>
      </c>
      <c r="G17564">
        <v>1</v>
      </c>
      <c r="H17564" t="str">
        <f t="shared" si="1380"/>
        <v>KD</v>
      </c>
      <c r="I17564" s="2">
        <f t="shared" si="1382"/>
        <v>2016</v>
      </c>
      <c r="J17564" s="2">
        <f t="shared" si="1383"/>
        <v>6</v>
      </c>
      <c r="K17564" t="str">
        <f t="shared" si="1384"/>
        <v>Waterjuffer</v>
      </c>
      <c r="L17564" s="25">
        <f t="shared" si="1381"/>
        <v>24.285714285714285</v>
      </c>
    </row>
    <row r="17565" spans="1:12" x14ac:dyDescent="0.25">
      <c r="A17565">
        <v>628</v>
      </c>
      <c r="B17565" t="s">
        <v>103</v>
      </c>
      <c r="C17565" s="1">
        <v>42540.614583333336</v>
      </c>
      <c r="D17565">
        <v>2</v>
      </c>
      <c r="E17565" t="s">
        <v>14</v>
      </c>
      <c r="F17565" t="s">
        <v>15</v>
      </c>
      <c r="G17565">
        <v>1</v>
      </c>
      <c r="H17565" t="str">
        <f t="shared" si="1380"/>
        <v>KD</v>
      </c>
      <c r="I17565" s="2">
        <f t="shared" si="1382"/>
        <v>2016</v>
      </c>
      <c r="J17565" s="2">
        <f t="shared" si="1383"/>
        <v>6</v>
      </c>
      <c r="K17565" t="str">
        <f t="shared" si="1384"/>
        <v>Waterjuffer</v>
      </c>
      <c r="L17565" s="25">
        <f t="shared" si="1381"/>
        <v>24.285714285714285</v>
      </c>
    </row>
    <row r="17566" spans="1:12" x14ac:dyDescent="0.25">
      <c r="A17566">
        <v>628</v>
      </c>
      <c r="B17566" t="s">
        <v>103</v>
      </c>
      <c r="C17566" s="1">
        <v>42540.614583333336</v>
      </c>
      <c r="D17566">
        <v>2</v>
      </c>
      <c r="E17566" t="s">
        <v>20</v>
      </c>
      <c r="F17566" t="s">
        <v>21</v>
      </c>
      <c r="G17566">
        <v>1</v>
      </c>
      <c r="H17566" t="str">
        <f t="shared" si="1380"/>
        <v>KD</v>
      </c>
      <c r="I17566" s="2">
        <f t="shared" si="1382"/>
        <v>2016</v>
      </c>
      <c r="J17566" s="2">
        <f t="shared" si="1383"/>
        <v>6</v>
      </c>
      <c r="K17566" t="str">
        <f t="shared" si="1384"/>
        <v>Waterjuffer</v>
      </c>
      <c r="L17566" s="25">
        <f t="shared" si="1381"/>
        <v>24.285714285714285</v>
      </c>
    </row>
    <row r="17567" spans="1:12" x14ac:dyDescent="0.25">
      <c r="A17567">
        <v>628</v>
      </c>
      <c r="B17567" t="s">
        <v>103</v>
      </c>
      <c r="C17567" s="1">
        <v>42540.614583333336</v>
      </c>
      <c r="D17567">
        <v>2</v>
      </c>
      <c r="E17567" t="s">
        <v>26</v>
      </c>
      <c r="F17567" t="s">
        <v>27</v>
      </c>
      <c r="G17567">
        <v>2</v>
      </c>
      <c r="H17567" t="str">
        <f t="shared" si="1380"/>
        <v>KD</v>
      </c>
      <c r="I17567" s="2">
        <f t="shared" si="1382"/>
        <v>2016</v>
      </c>
      <c r="J17567" s="2">
        <f t="shared" si="1383"/>
        <v>6</v>
      </c>
      <c r="K17567" t="str">
        <f t="shared" si="1384"/>
        <v>Glazenmakers</v>
      </c>
      <c r="L17567" s="25">
        <f t="shared" si="1381"/>
        <v>24.285714285714285</v>
      </c>
    </row>
    <row r="17568" spans="1:12" x14ac:dyDescent="0.25">
      <c r="A17568">
        <v>628</v>
      </c>
      <c r="B17568" t="s">
        <v>103</v>
      </c>
      <c r="C17568" s="1">
        <v>42540.614583333336</v>
      </c>
      <c r="D17568">
        <v>2</v>
      </c>
      <c r="E17568" t="s">
        <v>18</v>
      </c>
      <c r="F17568" t="s">
        <v>19</v>
      </c>
      <c r="G17568">
        <v>1</v>
      </c>
      <c r="H17568" t="str">
        <f t="shared" si="1380"/>
        <v>KD</v>
      </c>
      <c r="I17568" s="2">
        <f t="shared" si="1382"/>
        <v>2016</v>
      </c>
      <c r="J17568" s="2">
        <f t="shared" si="1383"/>
        <v>6</v>
      </c>
      <c r="K17568" t="str">
        <f t="shared" si="1384"/>
        <v>Korenbouten</v>
      </c>
      <c r="L17568" s="25">
        <f t="shared" si="1381"/>
        <v>24.285714285714285</v>
      </c>
    </row>
    <row r="17569" spans="1:12" x14ac:dyDescent="0.25">
      <c r="A17569">
        <v>628</v>
      </c>
      <c r="B17569" t="s">
        <v>103</v>
      </c>
      <c r="C17569" s="1">
        <v>42540.614583333336</v>
      </c>
      <c r="D17569">
        <v>4</v>
      </c>
      <c r="E17569" t="s">
        <v>24</v>
      </c>
      <c r="F17569" t="s">
        <v>25</v>
      </c>
      <c r="G17569">
        <v>1</v>
      </c>
      <c r="H17569" t="str">
        <f t="shared" si="1380"/>
        <v>KD</v>
      </c>
      <c r="I17569" s="2">
        <f t="shared" si="1382"/>
        <v>2016</v>
      </c>
      <c r="J17569" s="2">
        <f t="shared" si="1383"/>
        <v>6</v>
      </c>
      <c r="K17569" t="str">
        <f t="shared" si="1384"/>
        <v>Glazenmakers</v>
      </c>
      <c r="L17569" s="25">
        <f t="shared" si="1381"/>
        <v>24.285714285714285</v>
      </c>
    </row>
    <row r="17570" spans="1:12" x14ac:dyDescent="0.25">
      <c r="A17570">
        <v>628</v>
      </c>
      <c r="B17570" t="s">
        <v>103</v>
      </c>
      <c r="C17570" s="1">
        <v>42540.614583333336</v>
      </c>
      <c r="D17570">
        <v>4</v>
      </c>
      <c r="E17570" t="s">
        <v>26</v>
      </c>
      <c r="F17570" t="s">
        <v>27</v>
      </c>
      <c r="G17570">
        <v>3</v>
      </c>
      <c r="H17570" t="str">
        <f t="shared" si="1380"/>
        <v>KD</v>
      </c>
      <c r="I17570" s="2">
        <f t="shared" si="1382"/>
        <v>2016</v>
      </c>
      <c r="J17570" s="2">
        <f t="shared" si="1383"/>
        <v>6</v>
      </c>
      <c r="K17570" t="str">
        <f t="shared" si="1384"/>
        <v>Glazenmakers</v>
      </c>
      <c r="L17570" s="25">
        <f t="shared" si="1381"/>
        <v>24.285714285714285</v>
      </c>
    </row>
    <row r="17571" spans="1:12" x14ac:dyDescent="0.25">
      <c r="A17571">
        <v>628</v>
      </c>
      <c r="B17571" t="s">
        <v>103</v>
      </c>
      <c r="C17571" s="1">
        <v>42540.614583333336</v>
      </c>
      <c r="D17571">
        <v>4</v>
      </c>
      <c r="E17571" t="s">
        <v>28</v>
      </c>
      <c r="F17571" t="s">
        <v>29</v>
      </c>
      <c r="G17571">
        <v>3</v>
      </c>
      <c r="H17571" t="str">
        <f t="shared" si="1380"/>
        <v>KD</v>
      </c>
      <c r="I17571" s="2">
        <f t="shared" si="1382"/>
        <v>2016</v>
      </c>
      <c r="J17571" s="2">
        <f t="shared" si="1383"/>
        <v>6</v>
      </c>
      <c r="K17571" t="str">
        <f t="shared" si="1384"/>
        <v>Korenbouten</v>
      </c>
      <c r="L17571" s="25">
        <f t="shared" si="1381"/>
        <v>24.285714285714285</v>
      </c>
    </row>
    <row r="17572" spans="1:12" x14ac:dyDescent="0.25">
      <c r="A17572">
        <v>628</v>
      </c>
      <c r="B17572" t="s">
        <v>103</v>
      </c>
      <c r="C17572" s="1">
        <v>42573.552083333336</v>
      </c>
      <c r="D17572">
        <v>2</v>
      </c>
      <c r="E17572" t="s">
        <v>14</v>
      </c>
      <c r="F17572" t="s">
        <v>15</v>
      </c>
      <c r="G17572">
        <v>1</v>
      </c>
      <c r="H17572" t="str">
        <f t="shared" si="1380"/>
        <v>KD</v>
      </c>
      <c r="I17572" s="2">
        <f t="shared" si="1382"/>
        <v>2016</v>
      </c>
      <c r="J17572" s="2">
        <f t="shared" si="1383"/>
        <v>7</v>
      </c>
      <c r="K17572" t="str">
        <f t="shared" si="1384"/>
        <v>Waterjuffer</v>
      </c>
      <c r="L17572" s="25">
        <f t="shared" si="1381"/>
        <v>29</v>
      </c>
    </row>
    <row r="17573" spans="1:12" x14ac:dyDescent="0.25">
      <c r="A17573">
        <v>628</v>
      </c>
      <c r="B17573" t="s">
        <v>103</v>
      </c>
      <c r="C17573" s="1">
        <v>42573.552083333336</v>
      </c>
      <c r="D17573">
        <v>4</v>
      </c>
      <c r="E17573" t="s">
        <v>36</v>
      </c>
      <c r="F17573" t="s">
        <v>37</v>
      </c>
      <c r="G17573">
        <v>1</v>
      </c>
      <c r="H17573" t="str">
        <f t="shared" si="1380"/>
        <v>KD</v>
      </c>
      <c r="I17573" s="2">
        <f t="shared" si="1382"/>
        <v>2016</v>
      </c>
      <c r="J17573" s="2">
        <f t="shared" si="1383"/>
        <v>7</v>
      </c>
      <c r="K17573" t="str">
        <f t="shared" si="1384"/>
        <v>Glazenmakers</v>
      </c>
      <c r="L17573" s="25">
        <f t="shared" si="1381"/>
        <v>29</v>
      </c>
    </row>
    <row r="17574" spans="1:12" x14ac:dyDescent="0.25">
      <c r="A17574">
        <v>628</v>
      </c>
      <c r="B17574" t="s">
        <v>103</v>
      </c>
      <c r="C17574" s="1">
        <v>42573.552083333336</v>
      </c>
      <c r="D17574">
        <v>4</v>
      </c>
      <c r="E17574" t="s">
        <v>26</v>
      </c>
      <c r="F17574" t="s">
        <v>27</v>
      </c>
      <c r="G17574">
        <v>3</v>
      </c>
      <c r="H17574" t="str">
        <f t="shared" si="1380"/>
        <v>KD</v>
      </c>
      <c r="I17574" s="2">
        <f t="shared" si="1382"/>
        <v>2016</v>
      </c>
      <c r="J17574" s="2">
        <f t="shared" si="1383"/>
        <v>7</v>
      </c>
      <c r="K17574" t="str">
        <f t="shared" si="1384"/>
        <v>Glazenmakers</v>
      </c>
      <c r="L17574" s="25">
        <f t="shared" si="1381"/>
        <v>29</v>
      </c>
    </row>
    <row r="17575" spans="1:12" x14ac:dyDescent="0.25">
      <c r="A17575">
        <v>628</v>
      </c>
      <c r="B17575" t="s">
        <v>103</v>
      </c>
      <c r="C17575" s="1">
        <v>42573.552083333336</v>
      </c>
      <c r="D17575">
        <v>4</v>
      </c>
      <c r="E17575" t="s">
        <v>28</v>
      </c>
      <c r="F17575" t="s">
        <v>29</v>
      </c>
      <c r="G17575">
        <v>1</v>
      </c>
      <c r="H17575" t="str">
        <f t="shared" si="1380"/>
        <v>KD</v>
      </c>
      <c r="I17575" s="2">
        <f t="shared" si="1382"/>
        <v>2016</v>
      </c>
      <c r="J17575" s="2">
        <f t="shared" si="1383"/>
        <v>7</v>
      </c>
      <c r="K17575" t="str">
        <f t="shared" si="1384"/>
        <v>Korenbouten</v>
      </c>
      <c r="L17575" s="25">
        <f t="shared" si="1381"/>
        <v>29</v>
      </c>
    </row>
    <row r="17576" spans="1:12" x14ac:dyDescent="0.25">
      <c r="A17576">
        <v>628</v>
      </c>
      <c r="B17576" t="s">
        <v>103</v>
      </c>
      <c r="C17576" s="1">
        <v>42581.649305555555</v>
      </c>
      <c r="D17576">
        <v>1</v>
      </c>
      <c r="E17576" t="s">
        <v>10</v>
      </c>
      <c r="F17576" t="s">
        <v>11</v>
      </c>
      <c r="G17576">
        <v>1</v>
      </c>
      <c r="H17576" t="str">
        <f t="shared" si="1380"/>
        <v>KD</v>
      </c>
      <c r="I17576" s="2">
        <f t="shared" si="1382"/>
        <v>2016</v>
      </c>
      <c r="J17576" s="2">
        <f t="shared" si="1383"/>
        <v>7</v>
      </c>
      <c r="K17576" t="str">
        <f t="shared" si="1384"/>
        <v>Waterjuffer</v>
      </c>
      <c r="L17576" s="25">
        <f t="shared" si="1381"/>
        <v>30.142857142857142</v>
      </c>
    </row>
    <row r="17577" spans="1:12" x14ac:dyDescent="0.25">
      <c r="A17577">
        <v>628</v>
      </c>
      <c r="B17577" t="s">
        <v>103</v>
      </c>
      <c r="C17577" s="1">
        <v>42581.649305555555</v>
      </c>
      <c r="D17577">
        <v>2</v>
      </c>
      <c r="E17577" t="s">
        <v>34</v>
      </c>
      <c r="F17577" t="s">
        <v>35</v>
      </c>
      <c r="G17577">
        <v>1</v>
      </c>
      <c r="H17577" t="str">
        <f t="shared" si="1380"/>
        <v>KD</v>
      </c>
      <c r="I17577" s="2">
        <f t="shared" si="1382"/>
        <v>2016</v>
      </c>
      <c r="J17577" s="2">
        <f t="shared" si="1383"/>
        <v>7</v>
      </c>
      <c r="K17577" t="str">
        <f t="shared" si="1384"/>
        <v>Pantserjuffers</v>
      </c>
      <c r="L17577" s="25">
        <f t="shared" si="1381"/>
        <v>30.142857142857142</v>
      </c>
    </row>
    <row r="17578" spans="1:12" x14ac:dyDescent="0.25">
      <c r="A17578">
        <v>628</v>
      </c>
      <c r="B17578" t="s">
        <v>103</v>
      </c>
      <c r="C17578" s="1">
        <v>42599.545138888891</v>
      </c>
      <c r="D17578">
        <v>1</v>
      </c>
      <c r="E17578" t="s">
        <v>36</v>
      </c>
      <c r="F17578" t="s">
        <v>37</v>
      </c>
      <c r="G17578">
        <v>2</v>
      </c>
      <c r="H17578" t="str">
        <f t="shared" si="1380"/>
        <v>KD</v>
      </c>
      <c r="I17578" s="2">
        <f t="shared" si="1382"/>
        <v>2016</v>
      </c>
      <c r="J17578" s="2">
        <f t="shared" si="1383"/>
        <v>8</v>
      </c>
      <c r="K17578" t="str">
        <f t="shared" si="1384"/>
        <v>Glazenmakers</v>
      </c>
      <c r="L17578" s="25">
        <f t="shared" si="1381"/>
        <v>32.714285714285715</v>
      </c>
    </row>
    <row r="17579" spans="1:12" x14ac:dyDescent="0.25">
      <c r="A17579">
        <v>628</v>
      </c>
      <c r="B17579" t="s">
        <v>103</v>
      </c>
      <c r="C17579" s="1">
        <v>42599.545138888891</v>
      </c>
      <c r="D17579">
        <v>1</v>
      </c>
      <c r="E17579" t="s">
        <v>32</v>
      </c>
      <c r="F17579" t="s">
        <v>33</v>
      </c>
      <c r="G17579">
        <v>1</v>
      </c>
      <c r="H17579" t="str">
        <f t="shared" si="1380"/>
        <v>KD</v>
      </c>
      <c r="I17579" s="2">
        <f t="shared" si="1382"/>
        <v>2016</v>
      </c>
      <c r="J17579" s="2">
        <f t="shared" si="1383"/>
        <v>8</v>
      </c>
      <c r="K17579" t="str">
        <f t="shared" si="1384"/>
        <v>Korenbouten</v>
      </c>
      <c r="L17579" s="25">
        <f t="shared" si="1381"/>
        <v>32.714285714285715</v>
      </c>
    </row>
    <row r="17580" spans="1:12" x14ac:dyDescent="0.25">
      <c r="A17580">
        <v>628</v>
      </c>
      <c r="B17580" t="s">
        <v>103</v>
      </c>
      <c r="C17580" s="1">
        <v>42599.545138888891</v>
      </c>
      <c r="D17580">
        <v>1</v>
      </c>
      <c r="E17580" t="s">
        <v>55</v>
      </c>
      <c r="F17580" t="s">
        <v>56</v>
      </c>
      <c r="G17580">
        <v>1</v>
      </c>
      <c r="H17580" t="str">
        <f t="shared" si="1380"/>
        <v>KD</v>
      </c>
      <c r="I17580" s="2">
        <f t="shared" si="1382"/>
        <v>2016</v>
      </c>
      <c r="J17580" s="2">
        <f t="shared" si="1383"/>
        <v>8</v>
      </c>
      <c r="K17580" t="str">
        <f t="shared" si="1384"/>
        <v>Korenbouten</v>
      </c>
      <c r="L17580" s="25">
        <f t="shared" si="1381"/>
        <v>32.714285714285715</v>
      </c>
    </row>
    <row r="17581" spans="1:12" x14ac:dyDescent="0.25">
      <c r="A17581">
        <v>628</v>
      </c>
      <c r="B17581" t="s">
        <v>103</v>
      </c>
      <c r="C17581" s="1">
        <v>42599.545138888891</v>
      </c>
      <c r="D17581">
        <v>1</v>
      </c>
      <c r="E17581" t="s">
        <v>42</v>
      </c>
      <c r="F17581" t="s">
        <v>43</v>
      </c>
      <c r="G17581">
        <v>5</v>
      </c>
      <c r="H17581" t="str">
        <f t="shared" si="1380"/>
        <v>KD</v>
      </c>
      <c r="I17581" s="2">
        <f t="shared" si="1382"/>
        <v>2016</v>
      </c>
      <c r="J17581" s="2">
        <f t="shared" si="1383"/>
        <v>8</v>
      </c>
      <c r="K17581" t="str">
        <f t="shared" si="1384"/>
        <v>Korenbouten</v>
      </c>
      <c r="L17581" s="25">
        <f t="shared" si="1381"/>
        <v>32.714285714285715</v>
      </c>
    </row>
    <row r="17582" spans="1:12" x14ac:dyDescent="0.25">
      <c r="A17582">
        <v>628</v>
      </c>
      <c r="B17582" t="s">
        <v>103</v>
      </c>
      <c r="C17582" s="1">
        <v>42599.545138888891</v>
      </c>
      <c r="D17582">
        <v>2</v>
      </c>
      <c r="E17582" t="s">
        <v>14</v>
      </c>
      <c r="F17582" t="s">
        <v>15</v>
      </c>
      <c r="G17582">
        <v>1</v>
      </c>
      <c r="H17582" t="str">
        <f t="shared" si="1380"/>
        <v>KD</v>
      </c>
      <c r="I17582" s="2">
        <f t="shared" si="1382"/>
        <v>2016</v>
      </c>
      <c r="J17582" s="2">
        <f t="shared" si="1383"/>
        <v>8</v>
      </c>
      <c r="K17582" t="str">
        <f t="shared" si="1384"/>
        <v>Waterjuffer</v>
      </c>
      <c r="L17582" s="25">
        <f t="shared" si="1381"/>
        <v>32.714285714285715</v>
      </c>
    </row>
    <row r="17583" spans="1:12" x14ac:dyDescent="0.25">
      <c r="A17583">
        <v>628</v>
      </c>
      <c r="B17583" t="s">
        <v>103</v>
      </c>
      <c r="C17583" s="1">
        <v>42599.545138888891</v>
      </c>
      <c r="D17583">
        <v>2</v>
      </c>
      <c r="E17583" t="s">
        <v>36</v>
      </c>
      <c r="F17583" t="s">
        <v>37</v>
      </c>
      <c r="G17583">
        <v>2</v>
      </c>
      <c r="H17583" t="str">
        <f t="shared" si="1380"/>
        <v>KD</v>
      </c>
      <c r="I17583" s="2">
        <f t="shared" si="1382"/>
        <v>2016</v>
      </c>
      <c r="J17583" s="2">
        <f t="shared" si="1383"/>
        <v>8</v>
      </c>
      <c r="K17583" t="str">
        <f t="shared" si="1384"/>
        <v>Glazenmakers</v>
      </c>
      <c r="L17583" s="25">
        <f t="shared" si="1381"/>
        <v>32.714285714285715</v>
      </c>
    </row>
    <row r="17584" spans="1:12" x14ac:dyDescent="0.25">
      <c r="A17584">
        <v>628</v>
      </c>
      <c r="B17584" t="s">
        <v>103</v>
      </c>
      <c r="C17584" s="1">
        <v>42599.545138888891</v>
      </c>
      <c r="D17584">
        <v>2</v>
      </c>
      <c r="E17584" t="s">
        <v>40</v>
      </c>
      <c r="F17584" t="s">
        <v>41</v>
      </c>
      <c r="G17584">
        <v>1</v>
      </c>
      <c r="H17584" t="str">
        <f t="shared" si="1380"/>
        <v>KD</v>
      </c>
      <c r="I17584" s="2">
        <f t="shared" si="1382"/>
        <v>2016</v>
      </c>
      <c r="J17584" s="2">
        <f t="shared" si="1383"/>
        <v>8</v>
      </c>
      <c r="K17584" t="str">
        <f t="shared" si="1384"/>
        <v>Korenbouten</v>
      </c>
      <c r="L17584" s="25">
        <f t="shared" si="1381"/>
        <v>32.714285714285715</v>
      </c>
    </row>
    <row r="17585" spans="1:12" x14ac:dyDescent="0.25">
      <c r="A17585">
        <v>628</v>
      </c>
      <c r="B17585" t="s">
        <v>103</v>
      </c>
      <c r="C17585" s="1">
        <v>42599.545138888891</v>
      </c>
      <c r="D17585">
        <v>2</v>
      </c>
      <c r="E17585" t="s">
        <v>32</v>
      </c>
      <c r="F17585" t="s">
        <v>33</v>
      </c>
      <c r="G17585">
        <v>2</v>
      </c>
      <c r="H17585" t="str">
        <f t="shared" si="1380"/>
        <v>KD</v>
      </c>
      <c r="I17585" s="2">
        <f t="shared" si="1382"/>
        <v>2016</v>
      </c>
      <c r="J17585" s="2">
        <f t="shared" si="1383"/>
        <v>8</v>
      </c>
      <c r="K17585" t="str">
        <f t="shared" si="1384"/>
        <v>Korenbouten</v>
      </c>
      <c r="L17585" s="25">
        <f t="shared" si="1381"/>
        <v>32.714285714285715</v>
      </c>
    </row>
    <row r="17586" spans="1:12" x14ac:dyDescent="0.25">
      <c r="A17586">
        <v>628</v>
      </c>
      <c r="B17586" t="s">
        <v>103</v>
      </c>
      <c r="C17586" s="1">
        <v>42599.545138888891</v>
      </c>
      <c r="D17586">
        <v>2</v>
      </c>
      <c r="E17586" t="s">
        <v>42</v>
      </c>
      <c r="F17586" t="s">
        <v>43</v>
      </c>
      <c r="G17586">
        <v>7</v>
      </c>
      <c r="H17586" t="str">
        <f t="shared" si="1380"/>
        <v>KD</v>
      </c>
      <c r="I17586" s="2">
        <f t="shared" si="1382"/>
        <v>2016</v>
      </c>
      <c r="J17586" s="2">
        <f t="shared" si="1383"/>
        <v>8</v>
      </c>
      <c r="K17586" t="str">
        <f t="shared" si="1384"/>
        <v>Korenbouten</v>
      </c>
      <c r="L17586" s="25">
        <f t="shared" si="1381"/>
        <v>32.714285714285715</v>
      </c>
    </row>
    <row r="17587" spans="1:12" x14ac:dyDescent="0.25">
      <c r="A17587">
        <v>628</v>
      </c>
      <c r="B17587" t="s">
        <v>103</v>
      </c>
      <c r="C17587" s="1">
        <v>42599.545138888891</v>
      </c>
      <c r="D17587">
        <v>4</v>
      </c>
      <c r="E17587" t="s">
        <v>36</v>
      </c>
      <c r="F17587" t="s">
        <v>37</v>
      </c>
      <c r="G17587">
        <v>2</v>
      </c>
      <c r="H17587" t="str">
        <f t="shared" si="1380"/>
        <v>KD</v>
      </c>
      <c r="I17587" s="2">
        <f t="shared" si="1382"/>
        <v>2016</v>
      </c>
      <c r="J17587" s="2">
        <f t="shared" si="1383"/>
        <v>8</v>
      </c>
      <c r="K17587" t="str">
        <f t="shared" si="1384"/>
        <v>Glazenmakers</v>
      </c>
      <c r="L17587" s="25">
        <f t="shared" si="1381"/>
        <v>32.714285714285715</v>
      </c>
    </row>
    <row r="17588" spans="1:12" x14ac:dyDescent="0.25">
      <c r="A17588">
        <v>628</v>
      </c>
      <c r="B17588" t="s">
        <v>103</v>
      </c>
      <c r="C17588" s="1">
        <v>42608.503472222219</v>
      </c>
      <c r="D17588">
        <v>1</v>
      </c>
      <c r="E17588" t="s">
        <v>36</v>
      </c>
      <c r="F17588" t="s">
        <v>37</v>
      </c>
      <c r="G17588">
        <v>1</v>
      </c>
      <c r="H17588" t="str">
        <f t="shared" si="1380"/>
        <v>KD</v>
      </c>
      <c r="I17588" s="2">
        <f t="shared" si="1382"/>
        <v>2016</v>
      </c>
      <c r="J17588" s="2">
        <f t="shared" si="1383"/>
        <v>8</v>
      </c>
      <c r="K17588" t="str">
        <f t="shared" si="1384"/>
        <v>Glazenmakers</v>
      </c>
      <c r="L17588" s="25">
        <f t="shared" si="1381"/>
        <v>34</v>
      </c>
    </row>
    <row r="17589" spans="1:12" x14ac:dyDescent="0.25">
      <c r="A17589">
        <v>628</v>
      </c>
      <c r="B17589" t="s">
        <v>103</v>
      </c>
      <c r="C17589" s="1">
        <v>42608.503472222219</v>
      </c>
      <c r="D17589">
        <v>2</v>
      </c>
      <c r="E17589" t="s">
        <v>8</v>
      </c>
      <c r="F17589" t="s">
        <v>9</v>
      </c>
      <c r="G17589">
        <v>1</v>
      </c>
      <c r="H17589" t="str">
        <f t="shared" si="1380"/>
        <v>KD</v>
      </c>
      <c r="I17589" s="2">
        <f t="shared" si="1382"/>
        <v>2016</v>
      </c>
      <c r="J17589" s="2">
        <f t="shared" si="1383"/>
        <v>8</v>
      </c>
      <c r="K17589" t="str">
        <f t="shared" si="1384"/>
        <v>Pantserjuffers</v>
      </c>
      <c r="L17589" s="25">
        <f t="shared" si="1381"/>
        <v>34</v>
      </c>
    </row>
    <row r="17590" spans="1:12" x14ac:dyDescent="0.25">
      <c r="A17590">
        <v>628</v>
      </c>
      <c r="B17590" t="s">
        <v>103</v>
      </c>
      <c r="C17590" s="1">
        <v>42608.503472222219</v>
      </c>
      <c r="D17590">
        <v>2</v>
      </c>
      <c r="E17590" t="s">
        <v>14</v>
      </c>
      <c r="F17590" t="s">
        <v>15</v>
      </c>
      <c r="G17590">
        <v>1</v>
      </c>
      <c r="H17590" t="str">
        <f t="shared" si="1380"/>
        <v>KD</v>
      </c>
      <c r="I17590" s="2">
        <f t="shared" si="1382"/>
        <v>2016</v>
      </c>
      <c r="J17590" s="2">
        <f t="shared" si="1383"/>
        <v>8</v>
      </c>
      <c r="K17590" t="str">
        <f t="shared" si="1384"/>
        <v>Waterjuffer</v>
      </c>
      <c r="L17590" s="25">
        <f t="shared" si="1381"/>
        <v>34</v>
      </c>
    </row>
    <row r="17591" spans="1:12" x14ac:dyDescent="0.25">
      <c r="A17591">
        <v>628</v>
      </c>
      <c r="B17591" t="s">
        <v>103</v>
      </c>
      <c r="C17591" s="1">
        <v>42608.503472222219</v>
      </c>
      <c r="D17591">
        <v>4</v>
      </c>
      <c r="E17591" t="s">
        <v>63</v>
      </c>
      <c r="F17591" t="s">
        <v>64</v>
      </c>
      <c r="G17591">
        <v>1</v>
      </c>
      <c r="H17591" t="str">
        <f t="shared" si="1380"/>
        <v>KD</v>
      </c>
      <c r="I17591" s="2">
        <f t="shared" si="1382"/>
        <v>2016</v>
      </c>
      <c r="J17591" s="2">
        <f t="shared" si="1383"/>
        <v>8</v>
      </c>
      <c r="K17591" t="str">
        <f t="shared" si="1384"/>
        <v>Glazenmakers</v>
      </c>
      <c r="L17591" s="25">
        <f t="shared" si="1381"/>
        <v>34</v>
      </c>
    </row>
    <row r="17592" spans="1:12" x14ac:dyDescent="0.25">
      <c r="A17592">
        <v>628</v>
      </c>
      <c r="B17592" t="s">
        <v>103</v>
      </c>
      <c r="C17592" s="1">
        <v>42608.503472222219</v>
      </c>
      <c r="D17592">
        <v>4</v>
      </c>
      <c r="E17592" t="s">
        <v>36</v>
      </c>
      <c r="F17592" t="s">
        <v>37</v>
      </c>
      <c r="G17592">
        <v>5</v>
      </c>
      <c r="H17592" t="str">
        <f t="shared" si="1380"/>
        <v>KD</v>
      </c>
      <c r="I17592" s="2">
        <f t="shared" si="1382"/>
        <v>2016</v>
      </c>
      <c r="J17592" s="2">
        <f t="shared" si="1383"/>
        <v>8</v>
      </c>
      <c r="K17592" t="str">
        <f t="shared" si="1384"/>
        <v>Glazenmakers</v>
      </c>
      <c r="L17592" s="25">
        <f t="shared" si="1381"/>
        <v>34</v>
      </c>
    </row>
    <row r="17593" spans="1:12" x14ac:dyDescent="0.25">
      <c r="A17593">
        <v>628</v>
      </c>
      <c r="B17593" t="s">
        <v>103</v>
      </c>
      <c r="C17593" s="1">
        <v>42608.503472222219</v>
      </c>
      <c r="D17593">
        <v>4</v>
      </c>
      <c r="E17593" t="s">
        <v>26</v>
      </c>
      <c r="F17593" t="s">
        <v>27</v>
      </c>
      <c r="G17593">
        <v>1</v>
      </c>
      <c r="H17593" t="str">
        <f t="shared" si="1380"/>
        <v>KD</v>
      </c>
      <c r="I17593" s="2">
        <f t="shared" si="1382"/>
        <v>2016</v>
      </c>
      <c r="J17593" s="2">
        <f t="shared" si="1383"/>
        <v>8</v>
      </c>
      <c r="K17593" t="str">
        <f t="shared" si="1384"/>
        <v>Glazenmakers</v>
      </c>
      <c r="L17593" s="25">
        <f t="shared" si="1381"/>
        <v>34</v>
      </c>
    </row>
    <row r="17594" spans="1:12" x14ac:dyDescent="0.25">
      <c r="A17594">
        <v>628</v>
      </c>
      <c r="B17594" t="s">
        <v>103</v>
      </c>
      <c r="C17594" s="1">
        <v>42620.552083333336</v>
      </c>
      <c r="D17594">
        <v>1</v>
      </c>
      <c r="E17594" t="s">
        <v>34</v>
      </c>
      <c r="F17594" t="s">
        <v>35</v>
      </c>
      <c r="G17594">
        <v>3</v>
      </c>
      <c r="H17594" t="str">
        <f t="shared" si="1380"/>
        <v>KD</v>
      </c>
      <c r="I17594" s="2">
        <f t="shared" si="1382"/>
        <v>2016</v>
      </c>
      <c r="J17594" s="2">
        <f t="shared" si="1383"/>
        <v>9</v>
      </c>
      <c r="K17594" t="str">
        <f t="shared" si="1384"/>
        <v>Pantserjuffers</v>
      </c>
      <c r="L17594" s="25">
        <f t="shared" si="1381"/>
        <v>35.714285714285715</v>
      </c>
    </row>
    <row r="17595" spans="1:12" x14ac:dyDescent="0.25">
      <c r="A17595">
        <v>628</v>
      </c>
      <c r="B17595" t="s">
        <v>103</v>
      </c>
      <c r="C17595" s="1">
        <v>42620.552083333336</v>
      </c>
      <c r="D17595">
        <v>1</v>
      </c>
      <c r="E17595" t="s">
        <v>36</v>
      </c>
      <c r="F17595" t="s">
        <v>37</v>
      </c>
      <c r="G17595">
        <v>3</v>
      </c>
      <c r="H17595" t="str">
        <f t="shared" si="1380"/>
        <v>KD</v>
      </c>
      <c r="I17595" s="2">
        <f t="shared" si="1382"/>
        <v>2016</v>
      </c>
      <c r="J17595" s="2">
        <f t="shared" si="1383"/>
        <v>9</v>
      </c>
      <c r="K17595" t="str">
        <f t="shared" si="1384"/>
        <v>Glazenmakers</v>
      </c>
      <c r="L17595" s="25">
        <f t="shared" si="1381"/>
        <v>35.714285714285715</v>
      </c>
    </row>
    <row r="17596" spans="1:12" x14ac:dyDescent="0.25">
      <c r="A17596">
        <v>628</v>
      </c>
      <c r="B17596" t="s">
        <v>103</v>
      </c>
      <c r="C17596" s="1">
        <v>42620.552083333336</v>
      </c>
      <c r="D17596">
        <v>1</v>
      </c>
      <c r="E17596" t="s">
        <v>40</v>
      </c>
      <c r="F17596" t="s">
        <v>41</v>
      </c>
      <c r="G17596">
        <v>1</v>
      </c>
      <c r="H17596" t="str">
        <f t="shared" si="1380"/>
        <v>KD</v>
      </c>
      <c r="I17596" s="2">
        <f t="shared" si="1382"/>
        <v>2016</v>
      </c>
      <c r="J17596" s="2">
        <f t="shared" si="1383"/>
        <v>9</v>
      </c>
      <c r="K17596" t="str">
        <f t="shared" si="1384"/>
        <v>Korenbouten</v>
      </c>
      <c r="L17596" s="25">
        <f t="shared" si="1381"/>
        <v>35.714285714285715</v>
      </c>
    </row>
    <row r="17597" spans="1:12" x14ac:dyDescent="0.25">
      <c r="A17597">
        <v>628</v>
      </c>
      <c r="B17597" t="s">
        <v>103</v>
      </c>
      <c r="C17597" s="1">
        <v>42620.552083333336</v>
      </c>
      <c r="D17597">
        <v>1</v>
      </c>
      <c r="E17597" t="s">
        <v>42</v>
      </c>
      <c r="F17597" t="s">
        <v>43</v>
      </c>
      <c r="G17597">
        <v>4</v>
      </c>
      <c r="H17597" t="str">
        <f t="shared" si="1380"/>
        <v>KD</v>
      </c>
      <c r="I17597" s="2">
        <f t="shared" si="1382"/>
        <v>2016</v>
      </c>
      <c r="J17597" s="2">
        <f t="shared" si="1383"/>
        <v>9</v>
      </c>
      <c r="K17597" t="str">
        <f t="shared" si="1384"/>
        <v>Korenbouten</v>
      </c>
      <c r="L17597" s="25">
        <f t="shared" si="1381"/>
        <v>35.714285714285715</v>
      </c>
    </row>
    <row r="17598" spans="1:12" x14ac:dyDescent="0.25">
      <c r="A17598">
        <v>628</v>
      </c>
      <c r="B17598" t="s">
        <v>103</v>
      </c>
      <c r="C17598" s="1">
        <v>42620.552083333336</v>
      </c>
      <c r="D17598">
        <v>2</v>
      </c>
      <c r="E17598" t="s">
        <v>34</v>
      </c>
      <c r="F17598" t="s">
        <v>35</v>
      </c>
      <c r="G17598">
        <v>4</v>
      </c>
      <c r="H17598" t="str">
        <f t="shared" si="1380"/>
        <v>KD</v>
      </c>
      <c r="I17598" s="2">
        <f t="shared" si="1382"/>
        <v>2016</v>
      </c>
      <c r="J17598" s="2">
        <f t="shared" si="1383"/>
        <v>9</v>
      </c>
      <c r="K17598" t="str">
        <f t="shared" si="1384"/>
        <v>Pantserjuffers</v>
      </c>
      <c r="L17598" s="25">
        <f t="shared" si="1381"/>
        <v>35.714285714285715</v>
      </c>
    </row>
    <row r="17599" spans="1:12" x14ac:dyDescent="0.25">
      <c r="A17599">
        <v>628</v>
      </c>
      <c r="B17599" t="s">
        <v>103</v>
      </c>
      <c r="C17599" s="1">
        <v>42620.552083333336</v>
      </c>
      <c r="D17599">
        <v>2</v>
      </c>
      <c r="E17599" t="s">
        <v>36</v>
      </c>
      <c r="F17599" t="s">
        <v>37</v>
      </c>
      <c r="G17599">
        <v>6</v>
      </c>
      <c r="H17599" t="str">
        <f t="shared" si="1380"/>
        <v>KD</v>
      </c>
      <c r="I17599" s="2">
        <f t="shared" si="1382"/>
        <v>2016</v>
      </c>
      <c r="J17599" s="2">
        <f t="shared" si="1383"/>
        <v>9</v>
      </c>
      <c r="K17599" t="str">
        <f t="shared" si="1384"/>
        <v>Glazenmakers</v>
      </c>
      <c r="L17599" s="25">
        <f t="shared" si="1381"/>
        <v>35.714285714285715</v>
      </c>
    </row>
    <row r="17600" spans="1:12" x14ac:dyDescent="0.25">
      <c r="A17600">
        <v>628</v>
      </c>
      <c r="B17600" t="s">
        <v>103</v>
      </c>
      <c r="C17600" s="1">
        <v>42620.552083333336</v>
      </c>
      <c r="D17600">
        <v>2</v>
      </c>
      <c r="E17600" t="s">
        <v>42</v>
      </c>
      <c r="F17600" t="s">
        <v>43</v>
      </c>
      <c r="G17600">
        <v>2</v>
      </c>
      <c r="H17600" t="str">
        <f t="shared" si="1380"/>
        <v>KD</v>
      </c>
      <c r="I17600" s="2">
        <f t="shared" si="1382"/>
        <v>2016</v>
      </c>
      <c r="J17600" s="2">
        <f t="shared" si="1383"/>
        <v>9</v>
      </c>
      <c r="K17600" t="str">
        <f t="shared" si="1384"/>
        <v>Korenbouten</v>
      </c>
      <c r="L17600" s="25">
        <f t="shared" si="1381"/>
        <v>35.714285714285715</v>
      </c>
    </row>
    <row r="17601" spans="1:12" x14ac:dyDescent="0.25">
      <c r="A17601">
        <v>628</v>
      </c>
      <c r="B17601" t="s">
        <v>103</v>
      </c>
      <c r="C17601" s="1">
        <v>42620.552083333336</v>
      </c>
      <c r="D17601">
        <v>4</v>
      </c>
      <c r="E17601" t="s">
        <v>36</v>
      </c>
      <c r="F17601" t="s">
        <v>37</v>
      </c>
      <c r="G17601">
        <v>13</v>
      </c>
      <c r="H17601" t="str">
        <f t="shared" si="1380"/>
        <v>KD</v>
      </c>
      <c r="I17601" s="2">
        <f t="shared" si="1382"/>
        <v>2016</v>
      </c>
      <c r="J17601" s="2">
        <f t="shared" si="1383"/>
        <v>9</v>
      </c>
      <c r="K17601" t="str">
        <f t="shared" si="1384"/>
        <v>Glazenmakers</v>
      </c>
      <c r="L17601" s="25">
        <f t="shared" si="1381"/>
        <v>35.714285714285715</v>
      </c>
    </row>
    <row r="17602" spans="1:12" x14ac:dyDescent="0.25">
      <c r="A17602">
        <v>628</v>
      </c>
      <c r="B17602" t="s">
        <v>103</v>
      </c>
      <c r="C17602" s="1">
        <v>42620.552083333336</v>
      </c>
      <c r="D17602">
        <v>4</v>
      </c>
      <c r="E17602" t="s">
        <v>26</v>
      </c>
      <c r="F17602" t="s">
        <v>27</v>
      </c>
      <c r="G17602">
        <v>1</v>
      </c>
      <c r="H17602" t="str">
        <f t="shared" ref="H17602:H17665" si="1385">VLOOKUP(A17602,$N$2:$O$51,2,FALSE)</f>
        <v>KD</v>
      </c>
      <c r="I17602" s="2">
        <f t="shared" si="1382"/>
        <v>2016</v>
      </c>
      <c r="J17602" s="2">
        <f t="shared" si="1383"/>
        <v>9</v>
      </c>
      <c r="K17602" t="str">
        <f t="shared" si="1384"/>
        <v>Glazenmakers</v>
      </c>
      <c r="L17602" s="25">
        <f t="shared" si="1381"/>
        <v>35.714285714285715</v>
      </c>
    </row>
    <row r="17603" spans="1:12" x14ac:dyDescent="0.25">
      <c r="A17603">
        <v>628</v>
      </c>
      <c r="B17603" t="s">
        <v>103</v>
      </c>
      <c r="C17603" s="1">
        <v>42872.559027777781</v>
      </c>
      <c r="D17603">
        <v>4</v>
      </c>
      <c r="E17603" t="s">
        <v>10</v>
      </c>
      <c r="F17603" t="s">
        <v>11</v>
      </c>
      <c r="G17603">
        <v>1</v>
      </c>
      <c r="H17603" t="str">
        <f t="shared" si="1385"/>
        <v>KD</v>
      </c>
      <c r="I17603" s="2">
        <f t="shared" si="1382"/>
        <v>2017</v>
      </c>
      <c r="J17603" s="2">
        <f t="shared" si="1383"/>
        <v>5</v>
      </c>
      <c r="K17603" t="str">
        <f t="shared" si="1384"/>
        <v>Waterjuffer</v>
      </c>
      <c r="L17603" s="25">
        <f t="shared" ref="L17603:L17666" si="1386">(ROUNDDOWN(C17603-DATE(I17603,1,1),0))/7</f>
        <v>19.428571428571427</v>
      </c>
    </row>
    <row r="17604" spans="1:12" x14ac:dyDescent="0.25">
      <c r="A17604">
        <v>628</v>
      </c>
      <c r="B17604" t="s">
        <v>103</v>
      </c>
      <c r="C17604" s="1">
        <v>42872.559027777781</v>
      </c>
      <c r="D17604">
        <v>4</v>
      </c>
      <c r="E17604" t="s">
        <v>12</v>
      </c>
      <c r="F17604" t="s">
        <v>13</v>
      </c>
      <c r="G17604">
        <v>3</v>
      </c>
      <c r="H17604" t="str">
        <f t="shared" si="1385"/>
        <v>KD</v>
      </c>
      <c r="I17604" s="2">
        <f t="shared" si="1382"/>
        <v>2017</v>
      </c>
      <c r="J17604" s="2">
        <f t="shared" si="1383"/>
        <v>5</v>
      </c>
      <c r="K17604" t="str">
        <f t="shared" si="1384"/>
        <v>Waterjuffer</v>
      </c>
      <c r="L17604" s="25">
        <f t="shared" si="1386"/>
        <v>19.428571428571427</v>
      </c>
    </row>
    <row r="17605" spans="1:12" x14ac:dyDescent="0.25">
      <c r="A17605">
        <v>628</v>
      </c>
      <c r="B17605" t="s">
        <v>103</v>
      </c>
      <c r="C17605" s="1">
        <v>42872.559027777781</v>
      </c>
      <c r="D17605">
        <v>4</v>
      </c>
      <c r="E17605" t="s">
        <v>16</v>
      </c>
      <c r="F17605" t="s">
        <v>17</v>
      </c>
      <c r="G17605">
        <v>1</v>
      </c>
      <c r="H17605" t="str">
        <f t="shared" si="1385"/>
        <v>KD</v>
      </c>
      <c r="I17605" s="2">
        <f t="shared" si="1382"/>
        <v>2017</v>
      </c>
      <c r="J17605" s="2">
        <f t="shared" si="1383"/>
        <v>5</v>
      </c>
      <c r="K17605" t="str">
        <f t="shared" si="1384"/>
        <v>Waterjuffer</v>
      </c>
      <c r="L17605" s="25">
        <f t="shared" si="1386"/>
        <v>19.428571428571427</v>
      </c>
    </row>
    <row r="17606" spans="1:12" x14ac:dyDescent="0.25">
      <c r="A17606">
        <v>628</v>
      </c>
      <c r="B17606" t="s">
        <v>103</v>
      </c>
      <c r="C17606" s="1">
        <v>42872.559027777781</v>
      </c>
      <c r="D17606">
        <v>4</v>
      </c>
      <c r="E17606" t="s">
        <v>28</v>
      </c>
      <c r="F17606" t="s">
        <v>29</v>
      </c>
      <c r="G17606">
        <v>2</v>
      </c>
      <c r="H17606" t="str">
        <f t="shared" si="1385"/>
        <v>KD</v>
      </c>
      <c r="I17606" s="2">
        <f t="shared" si="1382"/>
        <v>2017</v>
      </c>
      <c r="J17606" s="2">
        <f t="shared" si="1383"/>
        <v>5</v>
      </c>
      <c r="K17606" t="str">
        <f t="shared" si="1384"/>
        <v>Korenbouten</v>
      </c>
      <c r="L17606" s="25">
        <f t="shared" si="1386"/>
        <v>19.428571428571427</v>
      </c>
    </row>
    <row r="17607" spans="1:12" x14ac:dyDescent="0.25">
      <c r="A17607">
        <v>628</v>
      </c>
      <c r="B17607" t="s">
        <v>103</v>
      </c>
      <c r="C17607" s="1">
        <v>42872.559027777781</v>
      </c>
      <c r="D17607">
        <v>3</v>
      </c>
      <c r="E17607" t="s">
        <v>22</v>
      </c>
      <c r="F17607" t="s">
        <v>23</v>
      </c>
      <c r="G17607">
        <v>3</v>
      </c>
      <c r="H17607" t="str">
        <f t="shared" si="1385"/>
        <v>KD</v>
      </c>
      <c r="I17607" s="2">
        <f t="shared" si="1382"/>
        <v>2017</v>
      </c>
      <c r="J17607" s="2">
        <f t="shared" si="1383"/>
        <v>5</v>
      </c>
      <c r="K17607" t="str">
        <f t="shared" si="1384"/>
        <v>Glazenmakers</v>
      </c>
      <c r="L17607" s="25">
        <f t="shared" si="1386"/>
        <v>19.428571428571427</v>
      </c>
    </row>
    <row r="17608" spans="1:12" x14ac:dyDescent="0.25">
      <c r="A17608">
        <v>628</v>
      </c>
      <c r="B17608" t="s">
        <v>103</v>
      </c>
      <c r="C17608" s="1">
        <v>42872.559027777781</v>
      </c>
      <c r="D17608">
        <v>3</v>
      </c>
      <c r="E17608" t="s">
        <v>10</v>
      </c>
      <c r="F17608" t="s">
        <v>11</v>
      </c>
      <c r="G17608">
        <v>2</v>
      </c>
      <c r="H17608" t="str">
        <f t="shared" si="1385"/>
        <v>KD</v>
      </c>
      <c r="I17608" s="2">
        <f t="shared" si="1382"/>
        <v>2017</v>
      </c>
      <c r="J17608" s="2">
        <f t="shared" si="1383"/>
        <v>5</v>
      </c>
      <c r="K17608" t="str">
        <f t="shared" si="1384"/>
        <v>Waterjuffer</v>
      </c>
      <c r="L17608" s="25">
        <f t="shared" si="1386"/>
        <v>19.428571428571427</v>
      </c>
    </row>
    <row r="17609" spans="1:12" x14ac:dyDescent="0.25">
      <c r="A17609">
        <v>628</v>
      </c>
      <c r="B17609" t="s">
        <v>103</v>
      </c>
      <c r="C17609" s="1">
        <v>42872.559027777781</v>
      </c>
      <c r="D17609">
        <v>3</v>
      </c>
      <c r="E17609" t="s">
        <v>73</v>
      </c>
      <c r="F17609" t="s">
        <v>74</v>
      </c>
      <c r="G17609">
        <v>1</v>
      </c>
      <c r="H17609" t="str">
        <f t="shared" si="1385"/>
        <v>KD</v>
      </c>
      <c r="I17609" s="2">
        <f t="shared" si="1382"/>
        <v>2017</v>
      </c>
      <c r="J17609" s="2">
        <f t="shared" si="1383"/>
        <v>5</v>
      </c>
      <c r="K17609" t="str">
        <f t="shared" si="1384"/>
        <v>Glanslibel</v>
      </c>
      <c r="L17609" s="25">
        <f t="shared" si="1386"/>
        <v>19.428571428571427</v>
      </c>
    </row>
    <row r="17610" spans="1:12" x14ac:dyDescent="0.25">
      <c r="A17610">
        <v>628</v>
      </c>
      <c r="B17610" t="s">
        <v>103</v>
      </c>
      <c r="C17610" s="1">
        <v>42872.559027777781</v>
      </c>
      <c r="D17610">
        <v>3</v>
      </c>
      <c r="E17610" t="s">
        <v>16</v>
      </c>
      <c r="F17610" t="s">
        <v>17</v>
      </c>
      <c r="G17610">
        <v>9</v>
      </c>
      <c r="H17610" t="str">
        <f t="shared" si="1385"/>
        <v>KD</v>
      </c>
      <c r="I17610" s="2">
        <f t="shared" si="1382"/>
        <v>2017</v>
      </c>
      <c r="J17610" s="2">
        <f t="shared" si="1383"/>
        <v>5</v>
      </c>
      <c r="K17610" t="str">
        <f t="shared" si="1384"/>
        <v>Waterjuffer</v>
      </c>
      <c r="L17610" s="25">
        <f t="shared" si="1386"/>
        <v>19.428571428571427</v>
      </c>
    </row>
    <row r="17611" spans="1:12" x14ac:dyDescent="0.25">
      <c r="A17611">
        <v>628</v>
      </c>
      <c r="B17611" t="s">
        <v>103</v>
      </c>
      <c r="C17611" s="1">
        <v>42872.559027777781</v>
      </c>
      <c r="D17611">
        <v>3</v>
      </c>
      <c r="E17611" t="s">
        <v>28</v>
      </c>
      <c r="F17611" t="s">
        <v>29</v>
      </c>
      <c r="G17611">
        <v>6</v>
      </c>
      <c r="H17611" t="str">
        <f t="shared" si="1385"/>
        <v>KD</v>
      </c>
      <c r="I17611" s="2">
        <f t="shared" si="1382"/>
        <v>2017</v>
      </c>
      <c r="J17611" s="2">
        <f t="shared" si="1383"/>
        <v>5</v>
      </c>
      <c r="K17611" t="str">
        <f t="shared" si="1384"/>
        <v>Korenbouten</v>
      </c>
      <c r="L17611" s="25">
        <f t="shared" si="1386"/>
        <v>19.428571428571427</v>
      </c>
    </row>
    <row r="17612" spans="1:12" x14ac:dyDescent="0.25">
      <c r="A17612">
        <v>628</v>
      </c>
      <c r="B17612" t="s">
        <v>103</v>
      </c>
      <c r="C17612" s="1">
        <v>42872.559027777781</v>
      </c>
      <c r="D17612">
        <v>3</v>
      </c>
      <c r="E17612" t="s">
        <v>12</v>
      </c>
      <c r="F17612" t="s">
        <v>13</v>
      </c>
      <c r="G17612">
        <v>14</v>
      </c>
      <c r="H17612" t="str">
        <f t="shared" si="1385"/>
        <v>KD</v>
      </c>
      <c r="I17612" s="2">
        <f t="shared" si="1382"/>
        <v>2017</v>
      </c>
      <c r="J17612" s="2">
        <f t="shared" si="1383"/>
        <v>5</v>
      </c>
      <c r="K17612" t="str">
        <f t="shared" si="1384"/>
        <v>Waterjuffer</v>
      </c>
      <c r="L17612" s="25">
        <f t="shared" si="1386"/>
        <v>19.428571428571427</v>
      </c>
    </row>
    <row r="17613" spans="1:12" x14ac:dyDescent="0.25">
      <c r="A17613">
        <v>628</v>
      </c>
      <c r="B17613" t="s">
        <v>103</v>
      </c>
      <c r="C17613" s="1">
        <v>42872.559027777781</v>
      </c>
      <c r="D17613">
        <v>3</v>
      </c>
      <c r="E17613" t="s">
        <v>14</v>
      </c>
      <c r="F17613" t="s">
        <v>15</v>
      </c>
      <c r="G17613">
        <v>3</v>
      </c>
      <c r="H17613" t="str">
        <f t="shared" si="1385"/>
        <v>KD</v>
      </c>
      <c r="I17613" s="2">
        <f t="shared" si="1382"/>
        <v>2017</v>
      </c>
      <c r="J17613" s="2">
        <f t="shared" si="1383"/>
        <v>5</v>
      </c>
      <c r="K17613" t="str">
        <f t="shared" si="1384"/>
        <v>Waterjuffer</v>
      </c>
      <c r="L17613" s="25">
        <f t="shared" si="1386"/>
        <v>19.428571428571427</v>
      </c>
    </row>
    <row r="17614" spans="1:12" x14ac:dyDescent="0.25">
      <c r="A17614">
        <v>628</v>
      </c>
      <c r="B17614" t="s">
        <v>103</v>
      </c>
      <c r="C17614" s="1">
        <v>42872.559027777781</v>
      </c>
      <c r="D17614">
        <v>3</v>
      </c>
      <c r="E17614" t="s">
        <v>20</v>
      </c>
      <c r="F17614" t="s">
        <v>21</v>
      </c>
      <c r="G17614">
        <v>3</v>
      </c>
      <c r="H17614" t="str">
        <f t="shared" si="1385"/>
        <v>KD</v>
      </c>
      <c r="I17614" s="2">
        <f t="shared" si="1382"/>
        <v>2017</v>
      </c>
      <c r="J17614" s="2">
        <f t="shared" si="1383"/>
        <v>5</v>
      </c>
      <c r="K17614" t="str">
        <f t="shared" si="1384"/>
        <v>Waterjuffer</v>
      </c>
      <c r="L17614" s="25">
        <f t="shared" si="1386"/>
        <v>19.428571428571427</v>
      </c>
    </row>
    <row r="17615" spans="1:12" x14ac:dyDescent="0.25">
      <c r="A17615">
        <v>628</v>
      </c>
      <c r="B17615" t="s">
        <v>103</v>
      </c>
      <c r="C17615" s="1">
        <v>42886.611111111109</v>
      </c>
      <c r="D17615">
        <v>4</v>
      </c>
      <c r="E17615" t="s">
        <v>8</v>
      </c>
      <c r="F17615" t="s">
        <v>9</v>
      </c>
      <c r="G17615">
        <v>1</v>
      </c>
      <c r="H17615" t="str">
        <f t="shared" si="1385"/>
        <v>KD</v>
      </c>
      <c r="I17615" s="2">
        <f t="shared" si="1382"/>
        <v>2017</v>
      </c>
      <c r="J17615" s="2">
        <f t="shared" si="1383"/>
        <v>5</v>
      </c>
      <c r="K17615" t="str">
        <f t="shared" si="1384"/>
        <v>Pantserjuffers</v>
      </c>
      <c r="L17615" s="25">
        <f t="shared" si="1386"/>
        <v>21.428571428571427</v>
      </c>
    </row>
    <row r="17616" spans="1:12" x14ac:dyDescent="0.25">
      <c r="A17616">
        <v>628</v>
      </c>
      <c r="B17616" t="s">
        <v>103</v>
      </c>
      <c r="C17616" s="1">
        <v>42886.611111111109</v>
      </c>
      <c r="D17616">
        <v>4</v>
      </c>
      <c r="E17616" t="s">
        <v>10</v>
      </c>
      <c r="F17616" t="s">
        <v>11</v>
      </c>
      <c r="G17616">
        <v>1</v>
      </c>
      <c r="H17616" t="str">
        <f t="shared" si="1385"/>
        <v>KD</v>
      </c>
      <c r="I17616" s="2">
        <f t="shared" si="1382"/>
        <v>2017</v>
      </c>
      <c r="J17616" s="2">
        <f t="shared" si="1383"/>
        <v>5</v>
      </c>
      <c r="K17616" t="str">
        <f t="shared" si="1384"/>
        <v>Waterjuffer</v>
      </c>
      <c r="L17616" s="25">
        <f t="shared" si="1386"/>
        <v>21.428571428571427</v>
      </c>
    </row>
    <row r="17617" spans="1:12" x14ac:dyDescent="0.25">
      <c r="A17617">
        <v>628</v>
      </c>
      <c r="B17617" t="s">
        <v>103</v>
      </c>
      <c r="C17617" s="1">
        <v>42886.611111111109</v>
      </c>
      <c r="D17617">
        <v>4</v>
      </c>
      <c r="E17617" t="s">
        <v>12</v>
      </c>
      <c r="F17617" t="s">
        <v>13</v>
      </c>
      <c r="G17617">
        <v>5</v>
      </c>
      <c r="H17617" t="str">
        <f t="shared" si="1385"/>
        <v>KD</v>
      </c>
      <c r="I17617" s="2">
        <f t="shared" si="1382"/>
        <v>2017</v>
      </c>
      <c r="J17617" s="2">
        <f t="shared" si="1383"/>
        <v>5</v>
      </c>
      <c r="K17617" t="str">
        <f t="shared" si="1384"/>
        <v>Waterjuffer</v>
      </c>
      <c r="L17617" s="25">
        <f t="shared" si="1386"/>
        <v>21.428571428571427</v>
      </c>
    </row>
    <row r="17618" spans="1:12" x14ac:dyDescent="0.25">
      <c r="A17618">
        <v>628</v>
      </c>
      <c r="B17618" t="s">
        <v>103</v>
      </c>
      <c r="C17618" s="1">
        <v>42886.611111111109</v>
      </c>
      <c r="D17618">
        <v>4</v>
      </c>
      <c r="E17618" t="s">
        <v>14</v>
      </c>
      <c r="F17618" t="s">
        <v>15</v>
      </c>
      <c r="G17618">
        <v>1</v>
      </c>
      <c r="H17618" t="str">
        <f t="shared" si="1385"/>
        <v>KD</v>
      </c>
      <c r="I17618" s="2">
        <f t="shared" si="1382"/>
        <v>2017</v>
      </c>
      <c r="J17618" s="2">
        <f t="shared" si="1383"/>
        <v>5</v>
      </c>
      <c r="K17618" t="str">
        <f t="shared" si="1384"/>
        <v>Waterjuffer</v>
      </c>
      <c r="L17618" s="25">
        <f t="shared" si="1386"/>
        <v>21.428571428571427</v>
      </c>
    </row>
    <row r="17619" spans="1:12" x14ac:dyDescent="0.25">
      <c r="A17619">
        <v>628</v>
      </c>
      <c r="B17619" t="s">
        <v>103</v>
      </c>
      <c r="C17619" s="1">
        <v>42886.611111111109</v>
      </c>
      <c r="D17619">
        <v>4</v>
      </c>
      <c r="E17619" t="s">
        <v>20</v>
      </c>
      <c r="F17619" t="s">
        <v>21</v>
      </c>
      <c r="G17619">
        <v>12</v>
      </c>
      <c r="H17619" t="str">
        <f t="shared" si="1385"/>
        <v>KD</v>
      </c>
      <c r="I17619" s="2">
        <f t="shared" si="1382"/>
        <v>2017</v>
      </c>
      <c r="J17619" s="2">
        <f t="shared" si="1383"/>
        <v>5</v>
      </c>
      <c r="K17619" t="str">
        <f t="shared" si="1384"/>
        <v>Waterjuffer</v>
      </c>
      <c r="L17619" s="25">
        <f t="shared" si="1386"/>
        <v>21.428571428571427</v>
      </c>
    </row>
    <row r="17620" spans="1:12" x14ac:dyDescent="0.25">
      <c r="A17620">
        <v>628</v>
      </c>
      <c r="B17620" t="s">
        <v>103</v>
      </c>
      <c r="C17620" s="1">
        <v>42886.611111111109</v>
      </c>
      <c r="D17620">
        <v>4</v>
      </c>
      <c r="E17620" t="s">
        <v>16</v>
      </c>
      <c r="F17620" t="s">
        <v>17</v>
      </c>
      <c r="G17620">
        <v>3</v>
      </c>
      <c r="H17620" t="str">
        <f t="shared" si="1385"/>
        <v>KD</v>
      </c>
      <c r="I17620" s="2">
        <f t="shared" si="1382"/>
        <v>2017</v>
      </c>
      <c r="J17620" s="2">
        <f t="shared" si="1383"/>
        <v>5</v>
      </c>
      <c r="K17620" t="str">
        <f t="shared" si="1384"/>
        <v>Waterjuffer</v>
      </c>
      <c r="L17620" s="25">
        <f t="shared" si="1386"/>
        <v>21.428571428571427</v>
      </c>
    </row>
    <row r="17621" spans="1:12" x14ac:dyDescent="0.25">
      <c r="A17621">
        <v>628</v>
      </c>
      <c r="B17621" t="s">
        <v>103</v>
      </c>
      <c r="C17621" s="1">
        <v>42886.611111111109</v>
      </c>
      <c r="D17621">
        <v>4</v>
      </c>
      <c r="E17621" t="s">
        <v>22</v>
      </c>
      <c r="F17621" t="s">
        <v>23</v>
      </c>
      <c r="G17621">
        <v>4</v>
      </c>
      <c r="H17621" t="str">
        <f t="shared" si="1385"/>
        <v>KD</v>
      </c>
      <c r="I17621" s="2">
        <f t="shared" ref="I17621:I17684" si="1387">YEAR(C17621)</f>
        <v>2017</v>
      </c>
      <c r="J17621" s="2">
        <f t="shared" ref="J17621:J17684" si="1388">MONTH(C17621)</f>
        <v>5</v>
      </c>
      <c r="K17621" t="str">
        <f t="shared" ref="K17621:K17684" si="1389">VLOOKUP(E17621,$Q$2:$R$100,2,FALSE)</f>
        <v>Glazenmakers</v>
      </c>
      <c r="L17621" s="25">
        <f t="shared" si="1386"/>
        <v>21.428571428571427</v>
      </c>
    </row>
    <row r="17622" spans="1:12" x14ac:dyDescent="0.25">
      <c r="A17622">
        <v>628</v>
      </c>
      <c r="B17622" t="s">
        <v>103</v>
      </c>
      <c r="C17622" s="1">
        <v>42886.611111111109</v>
      </c>
      <c r="D17622">
        <v>4</v>
      </c>
      <c r="E17622" t="s">
        <v>24</v>
      </c>
      <c r="F17622" t="s">
        <v>25</v>
      </c>
      <c r="G17622">
        <v>7</v>
      </c>
      <c r="H17622" t="str">
        <f t="shared" si="1385"/>
        <v>KD</v>
      </c>
      <c r="I17622" s="2">
        <f t="shared" si="1387"/>
        <v>2017</v>
      </c>
      <c r="J17622" s="2">
        <f t="shared" si="1388"/>
        <v>5</v>
      </c>
      <c r="K17622" t="str">
        <f t="shared" si="1389"/>
        <v>Glazenmakers</v>
      </c>
      <c r="L17622" s="25">
        <f t="shared" si="1386"/>
        <v>21.428571428571427</v>
      </c>
    </row>
    <row r="17623" spans="1:12" x14ac:dyDescent="0.25">
      <c r="A17623">
        <v>628</v>
      </c>
      <c r="B17623" t="s">
        <v>103</v>
      </c>
      <c r="C17623" s="1">
        <v>42886.611111111109</v>
      </c>
      <c r="D17623">
        <v>4</v>
      </c>
      <c r="E17623" t="s">
        <v>26</v>
      </c>
      <c r="F17623" t="s">
        <v>27</v>
      </c>
      <c r="G17623">
        <v>5</v>
      </c>
      <c r="H17623" t="str">
        <f t="shared" si="1385"/>
        <v>KD</v>
      </c>
      <c r="I17623" s="2">
        <f t="shared" si="1387"/>
        <v>2017</v>
      </c>
      <c r="J17623" s="2">
        <f t="shared" si="1388"/>
        <v>5</v>
      </c>
      <c r="K17623" t="str">
        <f t="shared" si="1389"/>
        <v>Glazenmakers</v>
      </c>
      <c r="L17623" s="25">
        <f t="shared" si="1386"/>
        <v>21.428571428571427</v>
      </c>
    </row>
    <row r="17624" spans="1:12" x14ac:dyDescent="0.25">
      <c r="A17624">
        <v>628</v>
      </c>
      <c r="B17624" t="s">
        <v>103</v>
      </c>
      <c r="C17624" s="1">
        <v>42886.611111111109</v>
      </c>
      <c r="D17624">
        <v>4</v>
      </c>
      <c r="E17624" t="s">
        <v>28</v>
      </c>
      <c r="F17624" t="s">
        <v>29</v>
      </c>
      <c r="G17624">
        <v>4</v>
      </c>
      <c r="H17624" t="str">
        <f t="shared" si="1385"/>
        <v>KD</v>
      </c>
      <c r="I17624" s="2">
        <f t="shared" si="1387"/>
        <v>2017</v>
      </c>
      <c r="J17624" s="2">
        <f t="shared" si="1388"/>
        <v>5</v>
      </c>
      <c r="K17624" t="str">
        <f t="shared" si="1389"/>
        <v>Korenbouten</v>
      </c>
      <c r="L17624" s="25">
        <f t="shared" si="1386"/>
        <v>21.428571428571427</v>
      </c>
    </row>
    <row r="17625" spans="1:12" x14ac:dyDescent="0.25">
      <c r="A17625">
        <v>628</v>
      </c>
      <c r="B17625" t="s">
        <v>103</v>
      </c>
      <c r="C17625" s="1">
        <v>42886.611111111109</v>
      </c>
      <c r="D17625">
        <v>3</v>
      </c>
      <c r="E17625" t="s">
        <v>20</v>
      </c>
      <c r="F17625" t="s">
        <v>21</v>
      </c>
      <c r="G17625">
        <v>9</v>
      </c>
      <c r="H17625" t="str">
        <f t="shared" si="1385"/>
        <v>KD</v>
      </c>
      <c r="I17625" s="2">
        <f t="shared" si="1387"/>
        <v>2017</v>
      </c>
      <c r="J17625" s="2">
        <f t="shared" si="1388"/>
        <v>5</v>
      </c>
      <c r="K17625" t="str">
        <f t="shared" si="1389"/>
        <v>Waterjuffer</v>
      </c>
      <c r="L17625" s="25">
        <f t="shared" si="1386"/>
        <v>21.428571428571427</v>
      </c>
    </row>
    <row r="17626" spans="1:12" x14ac:dyDescent="0.25">
      <c r="A17626">
        <v>628</v>
      </c>
      <c r="B17626" t="s">
        <v>103</v>
      </c>
      <c r="C17626" s="1">
        <v>42886.611111111109</v>
      </c>
      <c r="D17626">
        <v>3</v>
      </c>
      <c r="E17626" t="s">
        <v>22</v>
      </c>
      <c r="F17626" t="s">
        <v>23</v>
      </c>
      <c r="G17626">
        <v>2</v>
      </c>
      <c r="H17626" t="str">
        <f t="shared" si="1385"/>
        <v>KD</v>
      </c>
      <c r="I17626" s="2">
        <f t="shared" si="1387"/>
        <v>2017</v>
      </c>
      <c r="J17626" s="2">
        <f t="shared" si="1388"/>
        <v>5</v>
      </c>
      <c r="K17626" t="str">
        <f t="shared" si="1389"/>
        <v>Glazenmakers</v>
      </c>
      <c r="L17626" s="25">
        <f t="shared" si="1386"/>
        <v>21.428571428571427</v>
      </c>
    </row>
    <row r="17627" spans="1:12" x14ac:dyDescent="0.25">
      <c r="A17627">
        <v>628</v>
      </c>
      <c r="B17627" t="s">
        <v>103</v>
      </c>
      <c r="C17627" s="1">
        <v>42886.611111111109</v>
      </c>
      <c r="D17627">
        <v>3</v>
      </c>
      <c r="E17627" t="s">
        <v>10</v>
      </c>
      <c r="F17627" t="s">
        <v>11</v>
      </c>
      <c r="G17627">
        <v>1</v>
      </c>
      <c r="H17627" t="str">
        <f t="shared" si="1385"/>
        <v>KD</v>
      </c>
      <c r="I17627" s="2">
        <f t="shared" si="1387"/>
        <v>2017</v>
      </c>
      <c r="J17627" s="2">
        <f t="shared" si="1388"/>
        <v>5</v>
      </c>
      <c r="K17627" t="str">
        <f t="shared" si="1389"/>
        <v>Waterjuffer</v>
      </c>
      <c r="L17627" s="25">
        <f t="shared" si="1386"/>
        <v>21.428571428571427</v>
      </c>
    </row>
    <row r="17628" spans="1:12" x14ac:dyDescent="0.25">
      <c r="A17628">
        <v>628</v>
      </c>
      <c r="B17628" t="s">
        <v>103</v>
      </c>
      <c r="C17628" s="1">
        <v>42886.611111111109</v>
      </c>
      <c r="D17628">
        <v>3</v>
      </c>
      <c r="E17628" t="s">
        <v>28</v>
      </c>
      <c r="F17628" t="s">
        <v>29</v>
      </c>
      <c r="G17628">
        <v>8</v>
      </c>
      <c r="H17628" t="str">
        <f t="shared" si="1385"/>
        <v>KD</v>
      </c>
      <c r="I17628" s="2">
        <f t="shared" si="1387"/>
        <v>2017</v>
      </c>
      <c r="J17628" s="2">
        <f t="shared" si="1388"/>
        <v>5</v>
      </c>
      <c r="K17628" t="str">
        <f t="shared" si="1389"/>
        <v>Korenbouten</v>
      </c>
      <c r="L17628" s="25">
        <f t="shared" si="1386"/>
        <v>21.428571428571427</v>
      </c>
    </row>
    <row r="17629" spans="1:12" x14ac:dyDescent="0.25">
      <c r="A17629">
        <v>628</v>
      </c>
      <c r="B17629" t="s">
        <v>103</v>
      </c>
      <c r="C17629" s="1">
        <v>42886.611111111109</v>
      </c>
      <c r="D17629">
        <v>3</v>
      </c>
      <c r="E17629" t="s">
        <v>12</v>
      </c>
      <c r="F17629" t="s">
        <v>13</v>
      </c>
      <c r="G17629">
        <v>2</v>
      </c>
      <c r="H17629" t="str">
        <f t="shared" si="1385"/>
        <v>KD</v>
      </c>
      <c r="I17629" s="2">
        <f t="shared" si="1387"/>
        <v>2017</v>
      </c>
      <c r="J17629" s="2">
        <f t="shared" si="1388"/>
        <v>5</v>
      </c>
      <c r="K17629" t="str">
        <f t="shared" si="1389"/>
        <v>Waterjuffer</v>
      </c>
      <c r="L17629" s="25">
        <f t="shared" si="1386"/>
        <v>21.428571428571427</v>
      </c>
    </row>
    <row r="17630" spans="1:12" x14ac:dyDescent="0.25">
      <c r="A17630">
        <v>628</v>
      </c>
      <c r="B17630" t="s">
        <v>103</v>
      </c>
      <c r="C17630" s="1">
        <v>42886.611111111109</v>
      </c>
      <c r="D17630">
        <v>3</v>
      </c>
      <c r="E17630" t="s">
        <v>14</v>
      </c>
      <c r="F17630" t="s">
        <v>15</v>
      </c>
      <c r="G17630">
        <v>1</v>
      </c>
      <c r="H17630" t="str">
        <f t="shared" si="1385"/>
        <v>KD</v>
      </c>
      <c r="I17630" s="2">
        <f t="shared" si="1387"/>
        <v>2017</v>
      </c>
      <c r="J17630" s="2">
        <f t="shared" si="1388"/>
        <v>5</v>
      </c>
      <c r="K17630" t="str">
        <f t="shared" si="1389"/>
        <v>Waterjuffer</v>
      </c>
      <c r="L17630" s="25">
        <f t="shared" si="1386"/>
        <v>21.428571428571427</v>
      </c>
    </row>
    <row r="17631" spans="1:12" x14ac:dyDescent="0.25">
      <c r="A17631">
        <v>628</v>
      </c>
      <c r="B17631" t="s">
        <v>103</v>
      </c>
      <c r="C17631" s="1">
        <v>42897.545138888891</v>
      </c>
      <c r="D17631">
        <v>4</v>
      </c>
      <c r="E17631" t="s">
        <v>12</v>
      </c>
      <c r="F17631" t="s">
        <v>13</v>
      </c>
      <c r="G17631">
        <v>3</v>
      </c>
      <c r="H17631" t="str">
        <f t="shared" si="1385"/>
        <v>KD</v>
      </c>
      <c r="I17631" s="2">
        <f t="shared" si="1387"/>
        <v>2017</v>
      </c>
      <c r="J17631" s="2">
        <f t="shared" si="1388"/>
        <v>6</v>
      </c>
      <c r="K17631" t="str">
        <f t="shared" si="1389"/>
        <v>Waterjuffer</v>
      </c>
      <c r="L17631" s="25">
        <f t="shared" si="1386"/>
        <v>23</v>
      </c>
    </row>
    <row r="17632" spans="1:12" x14ac:dyDescent="0.25">
      <c r="A17632">
        <v>628</v>
      </c>
      <c r="B17632" t="s">
        <v>103</v>
      </c>
      <c r="C17632" s="1">
        <v>42897.545138888891</v>
      </c>
      <c r="D17632">
        <v>4</v>
      </c>
      <c r="E17632" t="s">
        <v>20</v>
      </c>
      <c r="F17632" t="s">
        <v>21</v>
      </c>
      <c r="G17632">
        <v>34</v>
      </c>
      <c r="H17632" t="str">
        <f t="shared" si="1385"/>
        <v>KD</v>
      </c>
      <c r="I17632" s="2">
        <f t="shared" si="1387"/>
        <v>2017</v>
      </c>
      <c r="J17632" s="2">
        <f t="shared" si="1388"/>
        <v>6</v>
      </c>
      <c r="K17632" t="str">
        <f t="shared" si="1389"/>
        <v>Waterjuffer</v>
      </c>
      <c r="L17632" s="25">
        <f t="shared" si="1386"/>
        <v>23</v>
      </c>
    </row>
    <row r="17633" spans="1:12" x14ac:dyDescent="0.25">
      <c r="A17633">
        <v>628</v>
      </c>
      <c r="B17633" t="s">
        <v>103</v>
      </c>
      <c r="C17633" s="1">
        <v>42897.545138888891</v>
      </c>
      <c r="D17633">
        <v>4</v>
      </c>
      <c r="E17633" t="s">
        <v>22</v>
      </c>
      <c r="F17633" t="s">
        <v>23</v>
      </c>
      <c r="G17633">
        <v>3</v>
      </c>
      <c r="H17633" t="str">
        <f t="shared" si="1385"/>
        <v>KD</v>
      </c>
      <c r="I17633" s="2">
        <f t="shared" si="1387"/>
        <v>2017</v>
      </c>
      <c r="J17633" s="2">
        <f t="shared" si="1388"/>
        <v>6</v>
      </c>
      <c r="K17633" t="str">
        <f t="shared" si="1389"/>
        <v>Glazenmakers</v>
      </c>
      <c r="L17633" s="25">
        <f t="shared" si="1386"/>
        <v>23</v>
      </c>
    </row>
    <row r="17634" spans="1:12" x14ac:dyDescent="0.25">
      <c r="A17634">
        <v>628</v>
      </c>
      <c r="B17634" t="s">
        <v>103</v>
      </c>
      <c r="C17634" s="1">
        <v>42897.545138888891</v>
      </c>
      <c r="D17634">
        <v>4</v>
      </c>
      <c r="E17634" t="s">
        <v>24</v>
      </c>
      <c r="F17634" t="s">
        <v>25</v>
      </c>
      <c r="G17634">
        <v>6</v>
      </c>
      <c r="H17634" t="str">
        <f t="shared" si="1385"/>
        <v>KD</v>
      </c>
      <c r="I17634" s="2">
        <f t="shared" si="1387"/>
        <v>2017</v>
      </c>
      <c r="J17634" s="2">
        <f t="shared" si="1388"/>
        <v>6</v>
      </c>
      <c r="K17634" t="str">
        <f t="shared" si="1389"/>
        <v>Glazenmakers</v>
      </c>
      <c r="L17634" s="25">
        <f t="shared" si="1386"/>
        <v>23</v>
      </c>
    </row>
    <row r="17635" spans="1:12" x14ac:dyDescent="0.25">
      <c r="A17635">
        <v>628</v>
      </c>
      <c r="B17635" t="s">
        <v>103</v>
      </c>
      <c r="C17635" s="1">
        <v>42897.545138888891</v>
      </c>
      <c r="D17635">
        <v>4</v>
      </c>
      <c r="E17635" t="s">
        <v>26</v>
      </c>
      <c r="F17635" t="s">
        <v>27</v>
      </c>
      <c r="G17635">
        <v>2</v>
      </c>
      <c r="H17635" t="str">
        <f t="shared" si="1385"/>
        <v>KD</v>
      </c>
      <c r="I17635" s="2">
        <f t="shared" si="1387"/>
        <v>2017</v>
      </c>
      <c r="J17635" s="2">
        <f t="shared" si="1388"/>
        <v>6</v>
      </c>
      <c r="K17635" t="str">
        <f t="shared" si="1389"/>
        <v>Glazenmakers</v>
      </c>
      <c r="L17635" s="25">
        <f t="shared" si="1386"/>
        <v>23</v>
      </c>
    </row>
    <row r="17636" spans="1:12" x14ac:dyDescent="0.25">
      <c r="A17636">
        <v>628</v>
      </c>
      <c r="B17636" t="s">
        <v>103</v>
      </c>
      <c r="C17636" s="1">
        <v>42897.545138888891</v>
      </c>
      <c r="D17636">
        <v>4</v>
      </c>
      <c r="E17636" t="s">
        <v>28</v>
      </c>
      <c r="F17636" t="s">
        <v>29</v>
      </c>
      <c r="G17636">
        <v>16</v>
      </c>
      <c r="H17636" t="str">
        <f t="shared" si="1385"/>
        <v>KD</v>
      </c>
      <c r="I17636" s="2">
        <f t="shared" si="1387"/>
        <v>2017</v>
      </c>
      <c r="J17636" s="2">
        <f t="shared" si="1388"/>
        <v>6</v>
      </c>
      <c r="K17636" t="str">
        <f t="shared" si="1389"/>
        <v>Korenbouten</v>
      </c>
      <c r="L17636" s="25">
        <f t="shared" si="1386"/>
        <v>23</v>
      </c>
    </row>
    <row r="17637" spans="1:12" x14ac:dyDescent="0.25">
      <c r="A17637">
        <v>628</v>
      </c>
      <c r="B17637" t="s">
        <v>103</v>
      </c>
      <c r="C17637" s="1">
        <v>42897.545138888891</v>
      </c>
      <c r="D17637">
        <v>4</v>
      </c>
      <c r="E17637" t="s">
        <v>18</v>
      </c>
      <c r="F17637" t="s">
        <v>19</v>
      </c>
      <c r="G17637">
        <v>1</v>
      </c>
      <c r="H17637" t="str">
        <f t="shared" si="1385"/>
        <v>KD</v>
      </c>
      <c r="I17637" s="2">
        <f t="shared" si="1387"/>
        <v>2017</v>
      </c>
      <c r="J17637" s="2">
        <f t="shared" si="1388"/>
        <v>6</v>
      </c>
      <c r="K17637" t="str">
        <f t="shared" si="1389"/>
        <v>Korenbouten</v>
      </c>
      <c r="L17637" s="25">
        <f t="shared" si="1386"/>
        <v>23</v>
      </c>
    </row>
    <row r="17638" spans="1:12" x14ac:dyDescent="0.25">
      <c r="A17638">
        <v>628</v>
      </c>
      <c r="B17638" t="s">
        <v>103</v>
      </c>
      <c r="C17638" s="1">
        <v>42897.545138888891</v>
      </c>
      <c r="D17638">
        <v>3</v>
      </c>
      <c r="E17638" t="s">
        <v>20</v>
      </c>
      <c r="F17638" t="s">
        <v>21</v>
      </c>
      <c r="G17638">
        <v>2</v>
      </c>
      <c r="H17638" t="str">
        <f t="shared" si="1385"/>
        <v>KD</v>
      </c>
      <c r="I17638" s="2">
        <f t="shared" si="1387"/>
        <v>2017</v>
      </c>
      <c r="J17638" s="2">
        <f t="shared" si="1388"/>
        <v>6</v>
      </c>
      <c r="K17638" t="str">
        <f t="shared" si="1389"/>
        <v>Waterjuffer</v>
      </c>
      <c r="L17638" s="25">
        <f t="shared" si="1386"/>
        <v>23</v>
      </c>
    </row>
    <row r="17639" spans="1:12" x14ac:dyDescent="0.25">
      <c r="A17639">
        <v>628</v>
      </c>
      <c r="B17639" t="s">
        <v>103</v>
      </c>
      <c r="C17639" s="1">
        <v>42897.545138888891</v>
      </c>
      <c r="D17639">
        <v>3</v>
      </c>
      <c r="E17639" t="s">
        <v>22</v>
      </c>
      <c r="F17639" t="s">
        <v>23</v>
      </c>
      <c r="G17639">
        <v>1</v>
      </c>
      <c r="H17639" t="str">
        <f t="shared" si="1385"/>
        <v>KD</v>
      </c>
      <c r="I17639" s="2">
        <f t="shared" si="1387"/>
        <v>2017</v>
      </c>
      <c r="J17639" s="2">
        <f t="shared" si="1388"/>
        <v>6</v>
      </c>
      <c r="K17639" t="str">
        <f t="shared" si="1389"/>
        <v>Glazenmakers</v>
      </c>
      <c r="L17639" s="25">
        <f t="shared" si="1386"/>
        <v>23</v>
      </c>
    </row>
    <row r="17640" spans="1:12" x14ac:dyDescent="0.25">
      <c r="A17640">
        <v>628</v>
      </c>
      <c r="B17640" t="s">
        <v>103</v>
      </c>
      <c r="C17640" s="1">
        <v>42897.545138888891</v>
      </c>
      <c r="D17640">
        <v>3</v>
      </c>
      <c r="E17640" t="s">
        <v>26</v>
      </c>
      <c r="F17640" t="s">
        <v>27</v>
      </c>
      <c r="G17640">
        <v>1</v>
      </c>
      <c r="H17640" t="str">
        <f t="shared" si="1385"/>
        <v>KD</v>
      </c>
      <c r="I17640" s="2">
        <f t="shared" si="1387"/>
        <v>2017</v>
      </c>
      <c r="J17640" s="2">
        <f t="shared" si="1388"/>
        <v>6</v>
      </c>
      <c r="K17640" t="str">
        <f t="shared" si="1389"/>
        <v>Glazenmakers</v>
      </c>
      <c r="L17640" s="25">
        <f t="shared" si="1386"/>
        <v>23</v>
      </c>
    </row>
    <row r="17641" spans="1:12" x14ac:dyDescent="0.25">
      <c r="A17641">
        <v>628</v>
      </c>
      <c r="B17641" t="s">
        <v>103</v>
      </c>
      <c r="C17641" s="1">
        <v>42897.545138888891</v>
      </c>
      <c r="D17641">
        <v>3</v>
      </c>
      <c r="E17641" t="s">
        <v>10</v>
      </c>
      <c r="F17641" t="s">
        <v>11</v>
      </c>
      <c r="G17641">
        <v>1</v>
      </c>
      <c r="H17641" t="str">
        <f t="shared" si="1385"/>
        <v>KD</v>
      </c>
      <c r="I17641" s="2">
        <f t="shared" si="1387"/>
        <v>2017</v>
      </c>
      <c r="J17641" s="2">
        <f t="shared" si="1388"/>
        <v>6</v>
      </c>
      <c r="K17641" t="str">
        <f t="shared" si="1389"/>
        <v>Waterjuffer</v>
      </c>
      <c r="L17641" s="25">
        <f t="shared" si="1386"/>
        <v>23</v>
      </c>
    </row>
    <row r="17642" spans="1:12" x14ac:dyDescent="0.25">
      <c r="A17642">
        <v>628</v>
      </c>
      <c r="B17642" t="s">
        <v>103</v>
      </c>
      <c r="C17642" s="1">
        <v>42897.545138888891</v>
      </c>
      <c r="D17642">
        <v>3</v>
      </c>
      <c r="E17642" t="s">
        <v>28</v>
      </c>
      <c r="F17642" t="s">
        <v>29</v>
      </c>
      <c r="G17642">
        <v>1</v>
      </c>
      <c r="H17642" t="str">
        <f t="shared" si="1385"/>
        <v>KD</v>
      </c>
      <c r="I17642" s="2">
        <f t="shared" si="1387"/>
        <v>2017</v>
      </c>
      <c r="J17642" s="2">
        <f t="shared" si="1388"/>
        <v>6</v>
      </c>
      <c r="K17642" t="str">
        <f t="shared" si="1389"/>
        <v>Korenbouten</v>
      </c>
      <c r="L17642" s="25">
        <f t="shared" si="1386"/>
        <v>23</v>
      </c>
    </row>
    <row r="17643" spans="1:12" x14ac:dyDescent="0.25">
      <c r="A17643">
        <v>628</v>
      </c>
      <c r="B17643" t="s">
        <v>103</v>
      </c>
      <c r="C17643" s="1">
        <v>42897.545138888891</v>
      </c>
      <c r="D17643">
        <v>3</v>
      </c>
      <c r="E17643" t="s">
        <v>24</v>
      </c>
      <c r="F17643" t="s">
        <v>25</v>
      </c>
      <c r="G17643">
        <v>1</v>
      </c>
      <c r="H17643" t="str">
        <f t="shared" si="1385"/>
        <v>KD</v>
      </c>
      <c r="I17643" s="2">
        <f t="shared" si="1387"/>
        <v>2017</v>
      </c>
      <c r="J17643" s="2">
        <f t="shared" si="1388"/>
        <v>6</v>
      </c>
      <c r="K17643" t="str">
        <f t="shared" si="1389"/>
        <v>Glazenmakers</v>
      </c>
      <c r="L17643" s="25">
        <f t="shared" si="1386"/>
        <v>23</v>
      </c>
    </row>
    <row r="17644" spans="1:12" x14ac:dyDescent="0.25">
      <c r="A17644">
        <v>628</v>
      </c>
      <c r="B17644" t="s">
        <v>103</v>
      </c>
      <c r="C17644" s="1">
        <v>42897.545138888891</v>
      </c>
      <c r="D17644">
        <v>3</v>
      </c>
      <c r="E17644" t="s">
        <v>12</v>
      </c>
      <c r="F17644" t="s">
        <v>13</v>
      </c>
      <c r="G17644">
        <v>1</v>
      </c>
      <c r="H17644" t="str">
        <f t="shared" si="1385"/>
        <v>KD</v>
      </c>
      <c r="I17644" s="2">
        <f t="shared" si="1387"/>
        <v>2017</v>
      </c>
      <c r="J17644" s="2">
        <f t="shared" si="1388"/>
        <v>6</v>
      </c>
      <c r="K17644" t="str">
        <f t="shared" si="1389"/>
        <v>Waterjuffer</v>
      </c>
      <c r="L17644" s="25">
        <f t="shared" si="1386"/>
        <v>23</v>
      </c>
    </row>
    <row r="17645" spans="1:12" x14ac:dyDescent="0.25">
      <c r="A17645">
        <v>628</v>
      </c>
      <c r="B17645" t="s">
        <v>103</v>
      </c>
      <c r="C17645" s="1">
        <v>42921.597222222219</v>
      </c>
      <c r="D17645">
        <v>3</v>
      </c>
      <c r="E17645" t="s">
        <v>26</v>
      </c>
      <c r="F17645" t="s">
        <v>27</v>
      </c>
      <c r="G17645">
        <v>2</v>
      </c>
      <c r="H17645" t="str">
        <f t="shared" si="1385"/>
        <v>KD</v>
      </c>
      <c r="I17645" s="2">
        <f t="shared" si="1387"/>
        <v>2017</v>
      </c>
      <c r="J17645" s="2">
        <f t="shared" si="1388"/>
        <v>7</v>
      </c>
      <c r="K17645" t="str">
        <f t="shared" si="1389"/>
        <v>Glazenmakers</v>
      </c>
      <c r="L17645" s="25">
        <f t="shared" si="1386"/>
        <v>26.428571428571427</v>
      </c>
    </row>
    <row r="17646" spans="1:12" x14ac:dyDescent="0.25">
      <c r="A17646">
        <v>628</v>
      </c>
      <c r="B17646" t="s">
        <v>103</v>
      </c>
      <c r="C17646" s="1">
        <v>42921.597222222219</v>
      </c>
      <c r="D17646">
        <v>3</v>
      </c>
      <c r="E17646" t="s">
        <v>10</v>
      </c>
      <c r="F17646" t="s">
        <v>11</v>
      </c>
      <c r="G17646">
        <v>3</v>
      </c>
      <c r="H17646" t="str">
        <f t="shared" si="1385"/>
        <v>KD</v>
      </c>
      <c r="I17646" s="2">
        <f t="shared" si="1387"/>
        <v>2017</v>
      </c>
      <c r="J17646" s="2">
        <f t="shared" si="1388"/>
        <v>7</v>
      </c>
      <c r="K17646" t="str">
        <f t="shared" si="1389"/>
        <v>Waterjuffer</v>
      </c>
      <c r="L17646" s="25">
        <f t="shared" si="1386"/>
        <v>26.428571428571427</v>
      </c>
    </row>
    <row r="17647" spans="1:12" x14ac:dyDescent="0.25">
      <c r="A17647">
        <v>628</v>
      </c>
      <c r="B17647" t="s">
        <v>103</v>
      </c>
      <c r="C17647" s="1">
        <v>42921.597222222219</v>
      </c>
      <c r="D17647">
        <v>3</v>
      </c>
      <c r="E17647" t="s">
        <v>28</v>
      </c>
      <c r="F17647" t="s">
        <v>29</v>
      </c>
      <c r="G17647">
        <v>3</v>
      </c>
      <c r="H17647" t="str">
        <f t="shared" si="1385"/>
        <v>KD</v>
      </c>
      <c r="I17647" s="2">
        <f t="shared" si="1387"/>
        <v>2017</v>
      </c>
      <c r="J17647" s="2">
        <f t="shared" si="1388"/>
        <v>7</v>
      </c>
      <c r="K17647" t="str">
        <f t="shared" si="1389"/>
        <v>Korenbouten</v>
      </c>
      <c r="L17647" s="25">
        <f t="shared" si="1386"/>
        <v>26.428571428571427</v>
      </c>
    </row>
    <row r="17648" spans="1:12" x14ac:dyDescent="0.25">
      <c r="A17648">
        <v>628</v>
      </c>
      <c r="B17648" t="s">
        <v>103</v>
      </c>
      <c r="C17648" s="1">
        <v>42921.597222222219</v>
      </c>
      <c r="D17648">
        <v>3</v>
      </c>
      <c r="E17648" t="s">
        <v>24</v>
      </c>
      <c r="F17648" t="s">
        <v>25</v>
      </c>
      <c r="G17648">
        <v>1</v>
      </c>
      <c r="H17648" t="str">
        <f t="shared" si="1385"/>
        <v>KD</v>
      </c>
      <c r="I17648" s="2">
        <f t="shared" si="1387"/>
        <v>2017</v>
      </c>
      <c r="J17648" s="2">
        <f t="shared" si="1388"/>
        <v>7</v>
      </c>
      <c r="K17648" t="str">
        <f t="shared" si="1389"/>
        <v>Glazenmakers</v>
      </c>
      <c r="L17648" s="25">
        <f t="shared" si="1386"/>
        <v>26.428571428571427</v>
      </c>
    </row>
    <row r="17649" spans="1:12" x14ac:dyDescent="0.25">
      <c r="A17649">
        <v>628</v>
      </c>
      <c r="B17649" t="s">
        <v>103</v>
      </c>
      <c r="C17649" s="1">
        <v>42921.597222222219</v>
      </c>
      <c r="D17649">
        <v>3</v>
      </c>
      <c r="E17649" t="s">
        <v>14</v>
      </c>
      <c r="F17649" t="s">
        <v>15</v>
      </c>
      <c r="G17649">
        <v>7</v>
      </c>
      <c r="H17649" t="str">
        <f t="shared" si="1385"/>
        <v>KD</v>
      </c>
      <c r="I17649" s="2">
        <f t="shared" si="1387"/>
        <v>2017</v>
      </c>
      <c r="J17649" s="2">
        <f t="shared" si="1388"/>
        <v>7</v>
      </c>
      <c r="K17649" t="str">
        <f t="shared" si="1389"/>
        <v>Waterjuffer</v>
      </c>
      <c r="L17649" s="25">
        <f t="shared" si="1386"/>
        <v>26.428571428571427</v>
      </c>
    </row>
    <row r="17650" spans="1:12" x14ac:dyDescent="0.25">
      <c r="A17650">
        <v>628</v>
      </c>
      <c r="B17650" t="s">
        <v>103</v>
      </c>
      <c r="C17650" s="1">
        <v>42925.569444444445</v>
      </c>
      <c r="D17650">
        <v>4</v>
      </c>
      <c r="E17650" t="s">
        <v>10</v>
      </c>
      <c r="F17650" t="s">
        <v>11</v>
      </c>
      <c r="G17650">
        <v>2</v>
      </c>
      <c r="H17650" t="str">
        <f t="shared" si="1385"/>
        <v>KD</v>
      </c>
      <c r="I17650" s="2">
        <f t="shared" si="1387"/>
        <v>2017</v>
      </c>
      <c r="J17650" s="2">
        <f t="shared" si="1388"/>
        <v>7</v>
      </c>
      <c r="K17650" t="str">
        <f t="shared" si="1389"/>
        <v>Waterjuffer</v>
      </c>
      <c r="L17650" s="25">
        <f t="shared" si="1386"/>
        <v>27</v>
      </c>
    </row>
    <row r="17651" spans="1:12" x14ac:dyDescent="0.25">
      <c r="A17651">
        <v>628</v>
      </c>
      <c r="B17651" t="s">
        <v>103</v>
      </c>
      <c r="C17651" s="1">
        <v>42925.569444444445</v>
      </c>
      <c r="D17651">
        <v>4</v>
      </c>
      <c r="E17651" t="s">
        <v>26</v>
      </c>
      <c r="F17651" t="s">
        <v>27</v>
      </c>
      <c r="G17651">
        <v>4</v>
      </c>
      <c r="H17651" t="str">
        <f t="shared" si="1385"/>
        <v>KD</v>
      </c>
      <c r="I17651" s="2">
        <f t="shared" si="1387"/>
        <v>2017</v>
      </c>
      <c r="J17651" s="2">
        <f t="shared" si="1388"/>
        <v>7</v>
      </c>
      <c r="K17651" t="str">
        <f t="shared" si="1389"/>
        <v>Glazenmakers</v>
      </c>
      <c r="L17651" s="25">
        <f t="shared" si="1386"/>
        <v>27</v>
      </c>
    </row>
    <row r="17652" spans="1:12" x14ac:dyDescent="0.25">
      <c r="A17652">
        <v>628</v>
      </c>
      <c r="B17652" t="s">
        <v>103</v>
      </c>
      <c r="C17652" s="1">
        <v>42925.569444444445</v>
      </c>
      <c r="D17652">
        <v>4</v>
      </c>
      <c r="E17652" t="s">
        <v>20</v>
      </c>
      <c r="F17652" t="s">
        <v>21</v>
      </c>
      <c r="G17652">
        <v>6</v>
      </c>
      <c r="H17652" t="str">
        <f t="shared" si="1385"/>
        <v>KD</v>
      </c>
      <c r="I17652" s="2">
        <f t="shared" si="1387"/>
        <v>2017</v>
      </c>
      <c r="J17652" s="2">
        <f t="shared" si="1388"/>
        <v>7</v>
      </c>
      <c r="K17652" t="str">
        <f t="shared" si="1389"/>
        <v>Waterjuffer</v>
      </c>
      <c r="L17652" s="25">
        <f t="shared" si="1386"/>
        <v>27</v>
      </c>
    </row>
    <row r="17653" spans="1:12" x14ac:dyDescent="0.25">
      <c r="A17653">
        <v>628</v>
      </c>
      <c r="B17653" t="s">
        <v>103</v>
      </c>
      <c r="C17653" s="1">
        <v>42925.569444444445</v>
      </c>
      <c r="D17653">
        <v>4</v>
      </c>
      <c r="E17653" t="s">
        <v>16</v>
      </c>
      <c r="F17653" t="s">
        <v>17</v>
      </c>
      <c r="G17653">
        <v>3</v>
      </c>
      <c r="H17653" t="str">
        <f t="shared" si="1385"/>
        <v>KD</v>
      </c>
      <c r="I17653" s="2">
        <f t="shared" si="1387"/>
        <v>2017</v>
      </c>
      <c r="J17653" s="2">
        <f t="shared" si="1388"/>
        <v>7</v>
      </c>
      <c r="K17653" t="str">
        <f t="shared" si="1389"/>
        <v>Waterjuffer</v>
      </c>
      <c r="L17653" s="25">
        <f t="shared" si="1386"/>
        <v>27</v>
      </c>
    </row>
    <row r="17654" spans="1:12" x14ac:dyDescent="0.25">
      <c r="A17654">
        <v>628</v>
      </c>
      <c r="B17654" t="s">
        <v>103</v>
      </c>
      <c r="C17654" s="1">
        <v>42925.569444444445</v>
      </c>
      <c r="D17654">
        <v>3</v>
      </c>
      <c r="E17654" t="s">
        <v>10</v>
      </c>
      <c r="F17654" t="s">
        <v>11</v>
      </c>
      <c r="G17654">
        <v>1</v>
      </c>
      <c r="H17654" t="str">
        <f t="shared" si="1385"/>
        <v>KD</v>
      </c>
      <c r="I17654" s="2">
        <f t="shared" si="1387"/>
        <v>2017</v>
      </c>
      <c r="J17654" s="2">
        <f t="shared" si="1388"/>
        <v>7</v>
      </c>
      <c r="K17654" t="str">
        <f t="shared" si="1389"/>
        <v>Waterjuffer</v>
      </c>
      <c r="L17654" s="25">
        <f t="shared" si="1386"/>
        <v>27</v>
      </c>
    </row>
    <row r="17655" spans="1:12" x14ac:dyDescent="0.25">
      <c r="A17655">
        <v>628</v>
      </c>
      <c r="B17655" t="s">
        <v>103</v>
      </c>
      <c r="C17655" s="1">
        <v>42925.569444444445</v>
      </c>
      <c r="D17655">
        <v>3</v>
      </c>
      <c r="E17655" t="s">
        <v>26</v>
      </c>
      <c r="F17655" t="s">
        <v>27</v>
      </c>
      <c r="G17655">
        <v>3</v>
      </c>
      <c r="H17655" t="str">
        <f t="shared" si="1385"/>
        <v>KD</v>
      </c>
      <c r="I17655" s="2">
        <f t="shared" si="1387"/>
        <v>2017</v>
      </c>
      <c r="J17655" s="2">
        <f t="shared" si="1388"/>
        <v>7</v>
      </c>
      <c r="K17655" t="str">
        <f t="shared" si="1389"/>
        <v>Glazenmakers</v>
      </c>
      <c r="L17655" s="25">
        <f t="shared" si="1386"/>
        <v>27</v>
      </c>
    </row>
    <row r="17656" spans="1:12" x14ac:dyDescent="0.25">
      <c r="A17656">
        <v>628</v>
      </c>
      <c r="B17656" t="s">
        <v>103</v>
      </c>
      <c r="C17656" s="1">
        <v>42942.59375</v>
      </c>
      <c r="D17656">
        <v>4</v>
      </c>
      <c r="E17656" t="s">
        <v>14</v>
      </c>
      <c r="F17656" t="s">
        <v>15</v>
      </c>
      <c r="G17656">
        <v>2</v>
      </c>
      <c r="H17656" t="str">
        <f t="shared" si="1385"/>
        <v>KD</v>
      </c>
      <c r="I17656" s="2">
        <f t="shared" si="1387"/>
        <v>2017</v>
      </c>
      <c r="J17656" s="2">
        <f t="shared" si="1388"/>
        <v>7</v>
      </c>
      <c r="K17656" t="str">
        <f t="shared" si="1389"/>
        <v>Waterjuffer</v>
      </c>
      <c r="L17656" s="25">
        <f t="shared" si="1386"/>
        <v>29.428571428571427</v>
      </c>
    </row>
    <row r="17657" spans="1:12" x14ac:dyDescent="0.25">
      <c r="A17657">
        <v>628</v>
      </c>
      <c r="B17657" t="s">
        <v>103</v>
      </c>
      <c r="C17657" s="1">
        <v>42942.59375</v>
      </c>
      <c r="D17657">
        <v>4</v>
      </c>
      <c r="E17657" t="s">
        <v>26</v>
      </c>
      <c r="F17657" t="s">
        <v>27</v>
      </c>
      <c r="G17657">
        <v>1</v>
      </c>
      <c r="H17657" t="str">
        <f t="shared" si="1385"/>
        <v>KD</v>
      </c>
      <c r="I17657" s="2">
        <f t="shared" si="1387"/>
        <v>2017</v>
      </c>
      <c r="J17657" s="2">
        <f t="shared" si="1388"/>
        <v>7</v>
      </c>
      <c r="K17657" t="str">
        <f t="shared" si="1389"/>
        <v>Glazenmakers</v>
      </c>
      <c r="L17657" s="25">
        <f t="shared" si="1386"/>
        <v>29.428571428571427</v>
      </c>
    </row>
    <row r="17658" spans="1:12" x14ac:dyDescent="0.25">
      <c r="A17658">
        <v>628</v>
      </c>
      <c r="B17658" t="s">
        <v>103</v>
      </c>
      <c r="C17658" s="1">
        <v>42942.59375</v>
      </c>
      <c r="D17658">
        <v>4</v>
      </c>
      <c r="E17658" t="s">
        <v>40</v>
      </c>
      <c r="F17658" t="s">
        <v>41</v>
      </c>
      <c r="G17658">
        <v>1</v>
      </c>
      <c r="H17658" t="str">
        <f t="shared" si="1385"/>
        <v>KD</v>
      </c>
      <c r="I17658" s="2">
        <f t="shared" si="1387"/>
        <v>2017</v>
      </c>
      <c r="J17658" s="2">
        <f t="shared" si="1388"/>
        <v>7</v>
      </c>
      <c r="K17658" t="str">
        <f t="shared" si="1389"/>
        <v>Korenbouten</v>
      </c>
      <c r="L17658" s="25">
        <f t="shared" si="1386"/>
        <v>29.428571428571427</v>
      </c>
    </row>
    <row r="17659" spans="1:12" x14ac:dyDescent="0.25">
      <c r="A17659">
        <v>628</v>
      </c>
      <c r="B17659" t="s">
        <v>103</v>
      </c>
      <c r="C17659" s="1">
        <v>42942.59375</v>
      </c>
      <c r="D17659">
        <v>3</v>
      </c>
      <c r="E17659" t="s">
        <v>55</v>
      </c>
      <c r="F17659" t="s">
        <v>56</v>
      </c>
      <c r="G17659">
        <v>6</v>
      </c>
      <c r="H17659" t="str">
        <f t="shared" si="1385"/>
        <v>KD</v>
      </c>
      <c r="I17659" s="2">
        <f t="shared" si="1387"/>
        <v>2017</v>
      </c>
      <c r="J17659" s="2">
        <f t="shared" si="1388"/>
        <v>7</v>
      </c>
      <c r="K17659" t="str">
        <f t="shared" si="1389"/>
        <v>Korenbouten</v>
      </c>
      <c r="L17659" s="25">
        <f t="shared" si="1386"/>
        <v>29.428571428571427</v>
      </c>
    </row>
    <row r="17660" spans="1:12" x14ac:dyDescent="0.25">
      <c r="A17660">
        <v>628</v>
      </c>
      <c r="B17660" t="s">
        <v>103</v>
      </c>
      <c r="C17660" s="1">
        <v>42942.59375</v>
      </c>
      <c r="D17660">
        <v>3</v>
      </c>
      <c r="E17660" t="s">
        <v>26</v>
      </c>
      <c r="F17660" t="s">
        <v>27</v>
      </c>
      <c r="G17660">
        <v>1</v>
      </c>
      <c r="H17660" t="str">
        <f t="shared" si="1385"/>
        <v>KD</v>
      </c>
      <c r="I17660" s="2">
        <f t="shared" si="1387"/>
        <v>2017</v>
      </c>
      <c r="J17660" s="2">
        <f t="shared" si="1388"/>
        <v>7</v>
      </c>
      <c r="K17660" t="str">
        <f t="shared" si="1389"/>
        <v>Glazenmakers</v>
      </c>
      <c r="L17660" s="25">
        <f t="shared" si="1386"/>
        <v>29.428571428571427</v>
      </c>
    </row>
    <row r="17661" spans="1:12" x14ac:dyDescent="0.25">
      <c r="A17661">
        <v>628</v>
      </c>
      <c r="B17661" t="s">
        <v>103</v>
      </c>
      <c r="C17661" s="1">
        <v>42942.59375</v>
      </c>
      <c r="D17661">
        <v>3</v>
      </c>
      <c r="E17661" t="s">
        <v>10</v>
      </c>
      <c r="F17661" t="s">
        <v>11</v>
      </c>
      <c r="G17661">
        <v>3</v>
      </c>
      <c r="H17661" t="str">
        <f t="shared" si="1385"/>
        <v>KD</v>
      </c>
      <c r="I17661" s="2">
        <f t="shared" si="1387"/>
        <v>2017</v>
      </c>
      <c r="J17661" s="2">
        <f t="shared" si="1388"/>
        <v>7</v>
      </c>
      <c r="K17661" t="str">
        <f t="shared" si="1389"/>
        <v>Waterjuffer</v>
      </c>
      <c r="L17661" s="25">
        <f t="shared" si="1386"/>
        <v>29.428571428571427</v>
      </c>
    </row>
    <row r="17662" spans="1:12" x14ac:dyDescent="0.25">
      <c r="A17662">
        <v>628</v>
      </c>
      <c r="B17662" t="s">
        <v>103</v>
      </c>
      <c r="C17662" s="1">
        <v>42942.59375</v>
      </c>
      <c r="D17662">
        <v>3</v>
      </c>
      <c r="E17662" t="s">
        <v>14</v>
      </c>
      <c r="F17662" t="s">
        <v>15</v>
      </c>
      <c r="G17662">
        <v>1</v>
      </c>
      <c r="H17662" t="str">
        <f t="shared" si="1385"/>
        <v>KD</v>
      </c>
      <c r="I17662" s="2">
        <f t="shared" si="1387"/>
        <v>2017</v>
      </c>
      <c r="J17662" s="2">
        <f t="shared" si="1388"/>
        <v>7</v>
      </c>
      <c r="K17662" t="str">
        <f t="shared" si="1389"/>
        <v>Waterjuffer</v>
      </c>
      <c r="L17662" s="25">
        <f t="shared" si="1386"/>
        <v>29.428571428571427</v>
      </c>
    </row>
    <row r="17663" spans="1:12" x14ac:dyDescent="0.25">
      <c r="A17663">
        <v>628</v>
      </c>
      <c r="B17663" t="s">
        <v>103</v>
      </c>
      <c r="C17663" s="1">
        <v>42963.583333333336</v>
      </c>
      <c r="D17663">
        <v>4</v>
      </c>
      <c r="E17663" t="s">
        <v>36</v>
      </c>
      <c r="F17663" t="s">
        <v>37</v>
      </c>
      <c r="G17663">
        <v>2</v>
      </c>
      <c r="H17663" t="str">
        <f t="shared" si="1385"/>
        <v>KD</v>
      </c>
      <c r="I17663" s="2">
        <f t="shared" si="1387"/>
        <v>2017</v>
      </c>
      <c r="J17663" s="2">
        <f t="shared" si="1388"/>
        <v>8</v>
      </c>
      <c r="K17663" t="str">
        <f t="shared" si="1389"/>
        <v>Glazenmakers</v>
      </c>
      <c r="L17663" s="25">
        <f t="shared" si="1386"/>
        <v>32.428571428571431</v>
      </c>
    </row>
    <row r="17664" spans="1:12" x14ac:dyDescent="0.25">
      <c r="A17664">
        <v>628</v>
      </c>
      <c r="B17664" t="s">
        <v>103</v>
      </c>
      <c r="C17664" s="1">
        <v>42963.583333333336</v>
      </c>
      <c r="D17664">
        <v>4</v>
      </c>
      <c r="E17664" t="s">
        <v>26</v>
      </c>
      <c r="F17664" t="s">
        <v>27</v>
      </c>
      <c r="G17664">
        <v>1</v>
      </c>
      <c r="H17664" t="str">
        <f t="shared" si="1385"/>
        <v>KD</v>
      </c>
      <c r="I17664" s="2">
        <f t="shared" si="1387"/>
        <v>2017</v>
      </c>
      <c r="J17664" s="2">
        <f t="shared" si="1388"/>
        <v>8</v>
      </c>
      <c r="K17664" t="str">
        <f t="shared" si="1389"/>
        <v>Glazenmakers</v>
      </c>
      <c r="L17664" s="25">
        <f t="shared" si="1386"/>
        <v>32.428571428571431</v>
      </c>
    </row>
    <row r="17665" spans="1:12" x14ac:dyDescent="0.25">
      <c r="A17665">
        <v>628</v>
      </c>
      <c r="B17665" t="s">
        <v>103</v>
      </c>
      <c r="C17665" s="1">
        <v>42963.583333333336</v>
      </c>
      <c r="D17665">
        <v>4</v>
      </c>
      <c r="E17665" t="s">
        <v>32</v>
      </c>
      <c r="F17665" t="s">
        <v>33</v>
      </c>
      <c r="G17665">
        <v>11</v>
      </c>
      <c r="H17665" t="str">
        <f t="shared" si="1385"/>
        <v>KD</v>
      </c>
      <c r="I17665" s="2">
        <f t="shared" si="1387"/>
        <v>2017</v>
      </c>
      <c r="J17665" s="2">
        <f t="shared" si="1388"/>
        <v>8</v>
      </c>
      <c r="K17665" t="str">
        <f t="shared" si="1389"/>
        <v>Korenbouten</v>
      </c>
      <c r="L17665" s="25">
        <f t="shared" si="1386"/>
        <v>32.428571428571431</v>
      </c>
    </row>
    <row r="17666" spans="1:12" x14ac:dyDescent="0.25">
      <c r="A17666">
        <v>628</v>
      </c>
      <c r="B17666" t="s">
        <v>103</v>
      </c>
      <c r="C17666" s="1">
        <v>42963.583333333336</v>
      </c>
      <c r="D17666">
        <v>4</v>
      </c>
      <c r="E17666" t="s">
        <v>40</v>
      </c>
      <c r="F17666" t="s">
        <v>41</v>
      </c>
      <c r="G17666">
        <v>1</v>
      </c>
      <c r="H17666" t="str">
        <f t="shared" ref="H17666:H17729" si="1390">VLOOKUP(A17666,$N$2:$O$51,2,FALSE)</f>
        <v>KD</v>
      </c>
      <c r="I17666" s="2">
        <f t="shared" si="1387"/>
        <v>2017</v>
      </c>
      <c r="J17666" s="2">
        <f t="shared" si="1388"/>
        <v>8</v>
      </c>
      <c r="K17666" t="str">
        <f t="shared" si="1389"/>
        <v>Korenbouten</v>
      </c>
      <c r="L17666" s="25">
        <f t="shared" si="1386"/>
        <v>32.428571428571431</v>
      </c>
    </row>
    <row r="17667" spans="1:12" x14ac:dyDescent="0.25">
      <c r="A17667">
        <v>628</v>
      </c>
      <c r="B17667" t="s">
        <v>103</v>
      </c>
      <c r="C17667" s="1">
        <v>42963.583333333336</v>
      </c>
      <c r="D17667">
        <v>3</v>
      </c>
      <c r="E17667" t="s">
        <v>32</v>
      </c>
      <c r="F17667" t="s">
        <v>33</v>
      </c>
      <c r="G17667">
        <v>2</v>
      </c>
      <c r="H17667" t="str">
        <f t="shared" si="1390"/>
        <v>KD</v>
      </c>
      <c r="I17667" s="2">
        <f t="shared" si="1387"/>
        <v>2017</v>
      </c>
      <c r="J17667" s="2">
        <f t="shared" si="1388"/>
        <v>8</v>
      </c>
      <c r="K17667" t="str">
        <f t="shared" si="1389"/>
        <v>Korenbouten</v>
      </c>
      <c r="L17667" s="25">
        <f t="shared" ref="L17667:L17730" si="1391">(ROUNDDOWN(C17667-DATE(I17667,1,1),0))/7</f>
        <v>32.428571428571431</v>
      </c>
    </row>
    <row r="17668" spans="1:12" x14ac:dyDescent="0.25">
      <c r="A17668">
        <v>628</v>
      </c>
      <c r="B17668" t="s">
        <v>103</v>
      </c>
      <c r="C17668" s="1">
        <v>42963.583333333336</v>
      </c>
      <c r="D17668">
        <v>3</v>
      </c>
      <c r="E17668" t="s">
        <v>10</v>
      </c>
      <c r="F17668" t="s">
        <v>11</v>
      </c>
      <c r="G17668">
        <v>1</v>
      </c>
      <c r="H17668" t="str">
        <f t="shared" si="1390"/>
        <v>KD</v>
      </c>
      <c r="I17668" s="2">
        <f t="shared" si="1387"/>
        <v>2017</v>
      </c>
      <c r="J17668" s="2">
        <f t="shared" si="1388"/>
        <v>8</v>
      </c>
      <c r="K17668" t="str">
        <f t="shared" si="1389"/>
        <v>Waterjuffer</v>
      </c>
      <c r="L17668" s="25">
        <f t="shared" si="1391"/>
        <v>32.428571428571431</v>
      </c>
    </row>
    <row r="17669" spans="1:12" x14ac:dyDescent="0.25">
      <c r="A17669">
        <v>628</v>
      </c>
      <c r="B17669" t="s">
        <v>103</v>
      </c>
      <c r="C17669" s="1">
        <v>42963.583333333336</v>
      </c>
      <c r="D17669">
        <v>3</v>
      </c>
      <c r="E17669" t="s">
        <v>42</v>
      </c>
      <c r="F17669" t="s">
        <v>43</v>
      </c>
      <c r="G17669">
        <v>3</v>
      </c>
      <c r="H17669" t="str">
        <f t="shared" si="1390"/>
        <v>KD</v>
      </c>
      <c r="I17669" s="2">
        <f t="shared" si="1387"/>
        <v>2017</v>
      </c>
      <c r="J17669" s="2">
        <f t="shared" si="1388"/>
        <v>8</v>
      </c>
      <c r="K17669" t="str">
        <f t="shared" si="1389"/>
        <v>Korenbouten</v>
      </c>
      <c r="L17669" s="25">
        <f t="shared" si="1391"/>
        <v>32.428571428571431</v>
      </c>
    </row>
    <row r="17670" spans="1:12" x14ac:dyDescent="0.25">
      <c r="A17670">
        <v>628</v>
      </c>
      <c r="B17670" t="s">
        <v>103</v>
      </c>
      <c r="C17670" s="1">
        <v>42981.559027777781</v>
      </c>
      <c r="D17670">
        <v>4</v>
      </c>
      <c r="E17670" t="s">
        <v>63</v>
      </c>
      <c r="F17670" t="s">
        <v>64</v>
      </c>
      <c r="G17670">
        <v>1</v>
      </c>
      <c r="H17670" t="str">
        <f t="shared" si="1390"/>
        <v>KD</v>
      </c>
      <c r="I17670" s="2">
        <f t="shared" si="1387"/>
        <v>2017</v>
      </c>
      <c r="J17670" s="2">
        <f t="shared" si="1388"/>
        <v>9</v>
      </c>
      <c r="K17670" t="str">
        <f t="shared" si="1389"/>
        <v>Glazenmakers</v>
      </c>
      <c r="L17670" s="25">
        <f t="shared" si="1391"/>
        <v>35</v>
      </c>
    </row>
    <row r="17671" spans="1:12" x14ac:dyDescent="0.25">
      <c r="A17671">
        <v>628</v>
      </c>
      <c r="B17671" t="s">
        <v>103</v>
      </c>
      <c r="C17671" s="1">
        <v>42981.559027777781</v>
      </c>
      <c r="D17671">
        <v>4</v>
      </c>
      <c r="E17671" t="s">
        <v>36</v>
      </c>
      <c r="F17671" t="s">
        <v>37</v>
      </c>
      <c r="G17671">
        <v>2</v>
      </c>
      <c r="H17671" t="str">
        <f t="shared" si="1390"/>
        <v>KD</v>
      </c>
      <c r="I17671" s="2">
        <f t="shared" si="1387"/>
        <v>2017</v>
      </c>
      <c r="J17671" s="2">
        <f t="shared" si="1388"/>
        <v>9</v>
      </c>
      <c r="K17671" t="str">
        <f t="shared" si="1389"/>
        <v>Glazenmakers</v>
      </c>
      <c r="L17671" s="25">
        <f t="shared" si="1391"/>
        <v>35</v>
      </c>
    </row>
    <row r="17672" spans="1:12" x14ac:dyDescent="0.25">
      <c r="A17672">
        <v>628</v>
      </c>
      <c r="B17672" t="s">
        <v>103</v>
      </c>
      <c r="C17672" s="1">
        <v>42981.559027777781</v>
      </c>
      <c r="D17672">
        <v>4</v>
      </c>
      <c r="E17672" t="s">
        <v>34</v>
      </c>
      <c r="F17672" t="s">
        <v>35</v>
      </c>
      <c r="G17672">
        <v>5</v>
      </c>
      <c r="H17672" t="str">
        <f t="shared" si="1390"/>
        <v>KD</v>
      </c>
      <c r="I17672" s="2">
        <f t="shared" si="1387"/>
        <v>2017</v>
      </c>
      <c r="J17672" s="2">
        <f t="shared" si="1388"/>
        <v>9</v>
      </c>
      <c r="K17672" t="str">
        <f t="shared" si="1389"/>
        <v>Pantserjuffers</v>
      </c>
      <c r="L17672" s="25">
        <f t="shared" si="1391"/>
        <v>35</v>
      </c>
    </row>
    <row r="17673" spans="1:12" x14ac:dyDescent="0.25">
      <c r="A17673">
        <v>628</v>
      </c>
      <c r="B17673" t="s">
        <v>103</v>
      </c>
      <c r="C17673" s="1">
        <v>42981.559027777781</v>
      </c>
      <c r="D17673">
        <v>4</v>
      </c>
      <c r="E17673" t="s">
        <v>32</v>
      </c>
      <c r="F17673" t="s">
        <v>33</v>
      </c>
      <c r="G17673">
        <v>14</v>
      </c>
      <c r="H17673" t="str">
        <f t="shared" si="1390"/>
        <v>KD</v>
      </c>
      <c r="I17673" s="2">
        <f t="shared" si="1387"/>
        <v>2017</v>
      </c>
      <c r="J17673" s="2">
        <f t="shared" si="1388"/>
        <v>9</v>
      </c>
      <c r="K17673" t="str">
        <f t="shared" si="1389"/>
        <v>Korenbouten</v>
      </c>
      <c r="L17673" s="25">
        <f t="shared" si="1391"/>
        <v>35</v>
      </c>
    </row>
    <row r="17674" spans="1:12" x14ac:dyDescent="0.25">
      <c r="A17674">
        <v>628</v>
      </c>
      <c r="B17674" t="s">
        <v>103</v>
      </c>
      <c r="C17674" s="1">
        <v>42981.559027777781</v>
      </c>
      <c r="D17674">
        <v>3</v>
      </c>
      <c r="E17674" t="s">
        <v>32</v>
      </c>
      <c r="F17674" t="s">
        <v>33</v>
      </c>
      <c r="G17674">
        <v>3</v>
      </c>
      <c r="H17674" t="str">
        <f t="shared" si="1390"/>
        <v>KD</v>
      </c>
      <c r="I17674" s="2">
        <f t="shared" si="1387"/>
        <v>2017</v>
      </c>
      <c r="J17674" s="2">
        <f t="shared" si="1388"/>
        <v>9</v>
      </c>
      <c r="K17674" t="str">
        <f t="shared" si="1389"/>
        <v>Korenbouten</v>
      </c>
      <c r="L17674" s="25">
        <f t="shared" si="1391"/>
        <v>35</v>
      </c>
    </row>
    <row r="17675" spans="1:12" x14ac:dyDescent="0.25">
      <c r="A17675">
        <v>628</v>
      </c>
      <c r="B17675" t="s">
        <v>103</v>
      </c>
      <c r="C17675" s="1">
        <v>42981.559027777781</v>
      </c>
      <c r="D17675">
        <v>3</v>
      </c>
      <c r="E17675" t="s">
        <v>34</v>
      </c>
      <c r="F17675" t="s">
        <v>35</v>
      </c>
      <c r="G17675">
        <v>2</v>
      </c>
      <c r="H17675" t="str">
        <f t="shared" si="1390"/>
        <v>KD</v>
      </c>
      <c r="I17675" s="2">
        <f t="shared" si="1387"/>
        <v>2017</v>
      </c>
      <c r="J17675" s="2">
        <f t="shared" si="1388"/>
        <v>9</v>
      </c>
      <c r="K17675" t="str">
        <f t="shared" si="1389"/>
        <v>Pantserjuffers</v>
      </c>
      <c r="L17675" s="25">
        <f t="shared" si="1391"/>
        <v>35</v>
      </c>
    </row>
    <row r="17676" spans="1:12" x14ac:dyDescent="0.25">
      <c r="A17676">
        <v>628</v>
      </c>
      <c r="B17676" t="s">
        <v>103</v>
      </c>
      <c r="C17676" s="1">
        <v>42981.559027777781</v>
      </c>
      <c r="D17676">
        <v>3</v>
      </c>
      <c r="E17676" t="s">
        <v>36</v>
      </c>
      <c r="F17676" t="s">
        <v>37</v>
      </c>
      <c r="G17676">
        <v>1</v>
      </c>
      <c r="H17676" t="str">
        <f t="shared" si="1390"/>
        <v>KD</v>
      </c>
      <c r="I17676" s="2">
        <f t="shared" si="1387"/>
        <v>2017</v>
      </c>
      <c r="J17676" s="2">
        <f t="shared" si="1388"/>
        <v>9</v>
      </c>
      <c r="K17676" t="str">
        <f t="shared" si="1389"/>
        <v>Glazenmakers</v>
      </c>
      <c r="L17676" s="25">
        <f t="shared" si="1391"/>
        <v>35</v>
      </c>
    </row>
    <row r="17677" spans="1:12" x14ac:dyDescent="0.25">
      <c r="A17677">
        <v>628</v>
      </c>
      <c r="B17677" t="s">
        <v>103</v>
      </c>
      <c r="C17677" s="1">
        <v>42985.611111111109</v>
      </c>
      <c r="D17677">
        <v>4</v>
      </c>
      <c r="E17677" t="s">
        <v>26</v>
      </c>
      <c r="F17677" t="s">
        <v>27</v>
      </c>
      <c r="G17677">
        <v>1</v>
      </c>
      <c r="H17677" t="str">
        <f t="shared" si="1390"/>
        <v>KD</v>
      </c>
      <c r="I17677" s="2">
        <f t="shared" si="1387"/>
        <v>2017</v>
      </c>
      <c r="J17677" s="2">
        <f t="shared" si="1388"/>
        <v>9</v>
      </c>
      <c r="K17677" t="str">
        <f t="shared" si="1389"/>
        <v>Glazenmakers</v>
      </c>
      <c r="L17677" s="25">
        <f t="shared" si="1391"/>
        <v>35.571428571428569</v>
      </c>
    </row>
    <row r="17678" spans="1:12" x14ac:dyDescent="0.25">
      <c r="A17678">
        <v>628</v>
      </c>
      <c r="B17678" t="s">
        <v>103</v>
      </c>
      <c r="C17678" s="1">
        <v>42985.611111111109</v>
      </c>
      <c r="D17678">
        <v>4</v>
      </c>
      <c r="E17678" t="s">
        <v>40</v>
      </c>
      <c r="F17678" t="s">
        <v>41</v>
      </c>
      <c r="G17678">
        <v>3</v>
      </c>
      <c r="H17678" t="str">
        <f t="shared" si="1390"/>
        <v>KD</v>
      </c>
      <c r="I17678" s="2">
        <f t="shared" si="1387"/>
        <v>2017</v>
      </c>
      <c r="J17678" s="2">
        <f t="shared" si="1388"/>
        <v>9</v>
      </c>
      <c r="K17678" t="str">
        <f t="shared" si="1389"/>
        <v>Korenbouten</v>
      </c>
      <c r="L17678" s="25">
        <f t="shared" si="1391"/>
        <v>35.571428571428569</v>
      </c>
    </row>
    <row r="17679" spans="1:12" x14ac:dyDescent="0.25">
      <c r="A17679">
        <v>628</v>
      </c>
      <c r="B17679" t="s">
        <v>103</v>
      </c>
      <c r="C17679" s="1">
        <v>42985.611111111109</v>
      </c>
      <c r="D17679">
        <v>4</v>
      </c>
      <c r="E17679" t="s">
        <v>32</v>
      </c>
      <c r="F17679" t="s">
        <v>33</v>
      </c>
      <c r="G17679">
        <v>4</v>
      </c>
      <c r="H17679" t="str">
        <f t="shared" si="1390"/>
        <v>KD</v>
      </c>
      <c r="I17679" s="2">
        <f t="shared" si="1387"/>
        <v>2017</v>
      </c>
      <c r="J17679" s="2">
        <f t="shared" si="1388"/>
        <v>9</v>
      </c>
      <c r="K17679" t="str">
        <f t="shared" si="1389"/>
        <v>Korenbouten</v>
      </c>
      <c r="L17679" s="25">
        <f t="shared" si="1391"/>
        <v>35.571428571428569</v>
      </c>
    </row>
    <row r="17680" spans="1:12" x14ac:dyDescent="0.25">
      <c r="A17680">
        <v>628</v>
      </c>
      <c r="B17680" t="s">
        <v>103</v>
      </c>
      <c r="C17680" s="1">
        <v>42985.611111111109</v>
      </c>
      <c r="D17680">
        <v>4</v>
      </c>
      <c r="E17680" t="s">
        <v>42</v>
      </c>
      <c r="F17680" t="s">
        <v>43</v>
      </c>
      <c r="G17680">
        <v>6</v>
      </c>
      <c r="H17680" t="str">
        <f t="shared" si="1390"/>
        <v>KD</v>
      </c>
      <c r="I17680" s="2">
        <f t="shared" si="1387"/>
        <v>2017</v>
      </c>
      <c r="J17680" s="2">
        <f t="shared" si="1388"/>
        <v>9</v>
      </c>
      <c r="K17680" t="str">
        <f t="shared" si="1389"/>
        <v>Korenbouten</v>
      </c>
      <c r="L17680" s="25">
        <f t="shared" si="1391"/>
        <v>35.571428571428569</v>
      </c>
    </row>
    <row r="17681" spans="1:12" x14ac:dyDescent="0.25">
      <c r="A17681">
        <v>628</v>
      </c>
      <c r="B17681" t="s">
        <v>103</v>
      </c>
      <c r="C17681" s="1">
        <v>42985.611111111109</v>
      </c>
      <c r="D17681">
        <v>3</v>
      </c>
      <c r="E17681" t="s">
        <v>34</v>
      </c>
      <c r="F17681" t="s">
        <v>35</v>
      </c>
      <c r="G17681">
        <v>3</v>
      </c>
      <c r="H17681" t="str">
        <f t="shared" si="1390"/>
        <v>KD</v>
      </c>
      <c r="I17681" s="2">
        <f t="shared" si="1387"/>
        <v>2017</v>
      </c>
      <c r="J17681" s="2">
        <f t="shared" si="1388"/>
        <v>9</v>
      </c>
      <c r="K17681" t="str">
        <f t="shared" si="1389"/>
        <v>Pantserjuffers</v>
      </c>
      <c r="L17681" s="25">
        <f t="shared" si="1391"/>
        <v>35.571428571428569</v>
      </c>
    </row>
    <row r="17682" spans="1:12" x14ac:dyDescent="0.25">
      <c r="A17682">
        <v>628</v>
      </c>
      <c r="B17682" t="s">
        <v>103</v>
      </c>
      <c r="C17682" s="1">
        <v>42985.611111111109</v>
      </c>
      <c r="D17682">
        <v>3</v>
      </c>
      <c r="E17682" t="s">
        <v>42</v>
      </c>
      <c r="F17682" t="s">
        <v>43</v>
      </c>
      <c r="G17682">
        <v>3</v>
      </c>
      <c r="H17682" t="str">
        <f t="shared" si="1390"/>
        <v>KD</v>
      </c>
      <c r="I17682" s="2">
        <f t="shared" si="1387"/>
        <v>2017</v>
      </c>
      <c r="J17682" s="2">
        <f t="shared" si="1388"/>
        <v>9</v>
      </c>
      <c r="K17682" t="str">
        <f t="shared" si="1389"/>
        <v>Korenbouten</v>
      </c>
      <c r="L17682" s="25">
        <f t="shared" si="1391"/>
        <v>35.571428571428569</v>
      </c>
    </row>
    <row r="17683" spans="1:12" x14ac:dyDescent="0.25">
      <c r="A17683">
        <v>628</v>
      </c>
      <c r="B17683" t="s">
        <v>103</v>
      </c>
      <c r="C17683" s="1">
        <v>43005.614583333336</v>
      </c>
      <c r="D17683">
        <v>4</v>
      </c>
      <c r="E17683" t="s">
        <v>34</v>
      </c>
      <c r="F17683" t="s">
        <v>35</v>
      </c>
      <c r="G17683">
        <v>3</v>
      </c>
      <c r="H17683" t="str">
        <f t="shared" si="1390"/>
        <v>KD</v>
      </c>
      <c r="I17683" s="2">
        <f t="shared" si="1387"/>
        <v>2017</v>
      </c>
      <c r="J17683" s="2">
        <f t="shared" si="1388"/>
        <v>9</v>
      </c>
      <c r="K17683" t="str">
        <f t="shared" si="1389"/>
        <v>Pantserjuffers</v>
      </c>
      <c r="L17683" s="25">
        <f t="shared" si="1391"/>
        <v>38.428571428571431</v>
      </c>
    </row>
    <row r="17684" spans="1:12" x14ac:dyDescent="0.25">
      <c r="A17684">
        <v>628</v>
      </c>
      <c r="B17684" t="s">
        <v>103</v>
      </c>
      <c r="C17684" s="1">
        <v>43005.614583333336</v>
      </c>
      <c r="D17684">
        <v>4</v>
      </c>
      <c r="E17684" t="s">
        <v>63</v>
      </c>
      <c r="F17684" t="s">
        <v>64</v>
      </c>
      <c r="G17684">
        <v>1</v>
      </c>
      <c r="H17684" t="str">
        <f t="shared" si="1390"/>
        <v>KD</v>
      </c>
      <c r="I17684" s="2">
        <f t="shared" si="1387"/>
        <v>2017</v>
      </c>
      <c r="J17684" s="2">
        <f t="shared" si="1388"/>
        <v>9</v>
      </c>
      <c r="K17684" t="str">
        <f t="shared" si="1389"/>
        <v>Glazenmakers</v>
      </c>
      <c r="L17684" s="25">
        <f t="shared" si="1391"/>
        <v>38.428571428571431</v>
      </c>
    </row>
    <row r="17685" spans="1:12" x14ac:dyDescent="0.25">
      <c r="A17685">
        <v>628</v>
      </c>
      <c r="B17685" t="s">
        <v>103</v>
      </c>
      <c r="C17685" s="1">
        <v>43005.614583333336</v>
      </c>
      <c r="D17685">
        <v>4</v>
      </c>
      <c r="E17685" t="s">
        <v>36</v>
      </c>
      <c r="F17685" t="s">
        <v>37</v>
      </c>
      <c r="G17685">
        <v>4</v>
      </c>
      <c r="H17685" t="str">
        <f t="shared" si="1390"/>
        <v>KD</v>
      </c>
      <c r="I17685" s="2">
        <f t="shared" ref="I17685:I17747" si="1392">YEAR(C17685)</f>
        <v>2017</v>
      </c>
      <c r="J17685" s="2">
        <f t="shared" ref="J17685:J17747" si="1393">MONTH(C17685)</f>
        <v>9</v>
      </c>
      <c r="K17685" t="str">
        <f t="shared" ref="K17685:K17747" si="1394">VLOOKUP(E17685,$Q$2:$R$100,2,FALSE)</f>
        <v>Glazenmakers</v>
      </c>
      <c r="L17685" s="25">
        <f t="shared" si="1391"/>
        <v>38.428571428571431</v>
      </c>
    </row>
    <row r="17686" spans="1:12" x14ac:dyDescent="0.25">
      <c r="A17686">
        <v>628</v>
      </c>
      <c r="B17686" t="s">
        <v>103</v>
      </c>
      <c r="C17686" s="1">
        <v>43005.614583333336</v>
      </c>
      <c r="D17686">
        <v>4</v>
      </c>
      <c r="E17686" t="s">
        <v>55</v>
      </c>
      <c r="F17686" t="s">
        <v>56</v>
      </c>
      <c r="G17686">
        <v>6</v>
      </c>
      <c r="H17686" t="str">
        <f t="shared" si="1390"/>
        <v>KD</v>
      </c>
      <c r="I17686" s="2">
        <f t="shared" si="1392"/>
        <v>2017</v>
      </c>
      <c r="J17686" s="2">
        <f t="shared" si="1393"/>
        <v>9</v>
      </c>
      <c r="K17686" t="str">
        <f t="shared" si="1394"/>
        <v>Korenbouten</v>
      </c>
      <c r="L17686" s="25">
        <f t="shared" si="1391"/>
        <v>38.428571428571431</v>
      </c>
    </row>
    <row r="17687" spans="1:12" x14ac:dyDescent="0.25">
      <c r="A17687">
        <v>628</v>
      </c>
      <c r="B17687" t="s">
        <v>103</v>
      </c>
      <c r="C17687" s="1">
        <v>43005.614583333336</v>
      </c>
      <c r="D17687">
        <v>3</v>
      </c>
      <c r="E17687" t="s">
        <v>55</v>
      </c>
      <c r="F17687" t="s">
        <v>56</v>
      </c>
      <c r="G17687">
        <v>4</v>
      </c>
      <c r="H17687" t="str">
        <f t="shared" si="1390"/>
        <v>KD</v>
      </c>
      <c r="I17687" s="2">
        <f t="shared" si="1392"/>
        <v>2017</v>
      </c>
      <c r="J17687" s="2">
        <f t="shared" si="1393"/>
        <v>9</v>
      </c>
      <c r="K17687" t="str">
        <f t="shared" si="1394"/>
        <v>Korenbouten</v>
      </c>
      <c r="L17687" s="25">
        <f t="shared" si="1391"/>
        <v>38.428571428571431</v>
      </c>
    </row>
    <row r="17688" spans="1:12" x14ac:dyDescent="0.25">
      <c r="A17688">
        <v>628</v>
      </c>
      <c r="B17688" t="s">
        <v>103</v>
      </c>
      <c r="C17688" s="1">
        <v>43005.614583333336</v>
      </c>
      <c r="D17688">
        <v>3</v>
      </c>
      <c r="E17688" t="s">
        <v>34</v>
      </c>
      <c r="F17688" t="s">
        <v>35</v>
      </c>
      <c r="G17688">
        <v>7</v>
      </c>
      <c r="H17688" t="str">
        <f t="shared" si="1390"/>
        <v>KD</v>
      </c>
      <c r="I17688" s="2">
        <f t="shared" si="1392"/>
        <v>2017</v>
      </c>
      <c r="J17688" s="2">
        <f t="shared" si="1393"/>
        <v>9</v>
      </c>
      <c r="K17688" t="str">
        <f t="shared" si="1394"/>
        <v>Pantserjuffers</v>
      </c>
      <c r="L17688" s="25">
        <f t="shared" si="1391"/>
        <v>38.428571428571431</v>
      </c>
    </row>
    <row r="17689" spans="1:12" x14ac:dyDescent="0.25">
      <c r="A17689">
        <v>628</v>
      </c>
      <c r="B17689" t="s">
        <v>103</v>
      </c>
      <c r="C17689" s="1">
        <v>43005.614583333336</v>
      </c>
      <c r="D17689">
        <v>3</v>
      </c>
      <c r="E17689" t="s">
        <v>36</v>
      </c>
      <c r="F17689" t="s">
        <v>37</v>
      </c>
      <c r="G17689">
        <v>5</v>
      </c>
      <c r="H17689" t="str">
        <f t="shared" si="1390"/>
        <v>KD</v>
      </c>
      <c r="I17689" s="2">
        <f t="shared" si="1392"/>
        <v>2017</v>
      </c>
      <c r="J17689" s="2">
        <f t="shared" si="1393"/>
        <v>9</v>
      </c>
      <c r="K17689" t="str">
        <f t="shared" si="1394"/>
        <v>Glazenmakers</v>
      </c>
      <c r="L17689" s="25">
        <f t="shared" si="1391"/>
        <v>38.428571428571431</v>
      </c>
    </row>
    <row r="17690" spans="1:12" x14ac:dyDescent="0.25">
      <c r="A17690">
        <v>628</v>
      </c>
      <c r="B17690" t="s">
        <v>103</v>
      </c>
      <c r="C17690" s="1">
        <v>43222.576388888891</v>
      </c>
      <c r="D17690">
        <v>4</v>
      </c>
      <c r="E17690" t="s">
        <v>8</v>
      </c>
      <c r="F17690" t="s">
        <v>9</v>
      </c>
      <c r="G17690">
        <v>1</v>
      </c>
      <c r="H17690" t="str">
        <f t="shared" si="1390"/>
        <v>KD</v>
      </c>
      <c r="I17690" s="2">
        <f t="shared" si="1392"/>
        <v>2018</v>
      </c>
      <c r="J17690" s="2">
        <f t="shared" si="1393"/>
        <v>5</v>
      </c>
      <c r="K17690" t="str">
        <f t="shared" si="1394"/>
        <v>Pantserjuffers</v>
      </c>
      <c r="L17690" s="25">
        <f t="shared" si="1391"/>
        <v>17.285714285714285</v>
      </c>
    </row>
    <row r="17691" spans="1:12" x14ac:dyDescent="0.25">
      <c r="A17691">
        <v>628</v>
      </c>
      <c r="B17691" t="s">
        <v>103</v>
      </c>
      <c r="C17691" s="1">
        <v>43222.576388888891</v>
      </c>
      <c r="D17691">
        <v>4</v>
      </c>
      <c r="E17691" t="s">
        <v>12</v>
      </c>
      <c r="F17691" t="s">
        <v>13</v>
      </c>
      <c r="G17691">
        <v>1</v>
      </c>
      <c r="H17691" t="str">
        <f t="shared" si="1390"/>
        <v>KD</v>
      </c>
      <c r="I17691" s="2">
        <f t="shared" si="1392"/>
        <v>2018</v>
      </c>
      <c r="J17691" s="2">
        <f t="shared" si="1393"/>
        <v>5</v>
      </c>
      <c r="K17691" t="str">
        <f t="shared" si="1394"/>
        <v>Waterjuffer</v>
      </c>
      <c r="L17691" s="25">
        <f t="shared" si="1391"/>
        <v>17.285714285714285</v>
      </c>
    </row>
    <row r="17692" spans="1:12" x14ac:dyDescent="0.25">
      <c r="A17692">
        <v>628</v>
      </c>
      <c r="B17692" t="s">
        <v>103</v>
      </c>
      <c r="C17692" s="1">
        <v>43243.631944444445</v>
      </c>
      <c r="D17692">
        <v>4</v>
      </c>
      <c r="E17692" t="s">
        <v>12</v>
      </c>
      <c r="F17692" t="s">
        <v>13</v>
      </c>
      <c r="G17692">
        <v>3</v>
      </c>
      <c r="H17692" t="str">
        <f t="shared" si="1390"/>
        <v>KD</v>
      </c>
      <c r="I17692" s="2">
        <f t="shared" si="1392"/>
        <v>2018</v>
      </c>
      <c r="J17692" s="2">
        <f t="shared" si="1393"/>
        <v>5</v>
      </c>
      <c r="K17692" t="str">
        <f t="shared" si="1394"/>
        <v>Waterjuffer</v>
      </c>
      <c r="L17692" s="25">
        <f t="shared" si="1391"/>
        <v>20.285714285714285</v>
      </c>
    </row>
    <row r="17693" spans="1:12" x14ac:dyDescent="0.25">
      <c r="A17693">
        <v>628</v>
      </c>
      <c r="B17693" t="s">
        <v>103</v>
      </c>
      <c r="C17693" s="1">
        <v>43243.631944444445</v>
      </c>
      <c r="D17693">
        <v>4</v>
      </c>
      <c r="E17693" t="s">
        <v>20</v>
      </c>
      <c r="F17693" t="s">
        <v>21</v>
      </c>
      <c r="G17693">
        <v>1</v>
      </c>
      <c r="H17693" t="str">
        <f t="shared" si="1390"/>
        <v>KD</v>
      </c>
      <c r="I17693" s="2">
        <f t="shared" si="1392"/>
        <v>2018</v>
      </c>
      <c r="J17693" s="2">
        <f t="shared" si="1393"/>
        <v>5</v>
      </c>
      <c r="K17693" t="str">
        <f t="shared" si="1394"/>
        <v>Waterjuffer</v>
      </c>
      <c r="L17693" s="25">
        <f t="shared" si="1391"/>
        <v>20.285714285714285</v>
      </c>
    </row>
    <row r="17694" spans="1:12" x14ac:dyDescent="0.25">
      <c r="A17694">
        <v>628</v>
      </c>
      <c r="B17694" t="s">
        <v>103</v>
      </c>
      <c r="C17694" s="1">
        <v>43243.631944444445</v>
      </c>
      <c r="D17694">
        <v>4</v>
      </c>
      <c r="E17694" t="s">
        <v>16</v>
      </c>
      <c r="F17694" t="s">
        <v>17</v>
      </c>
      <c r="G17694">
        <v>4</v>
      </c>
      <c r="H17694" t="str">
        <f t="shared" si="1390"/>
        <v>KD</v>
      </c>
      <c r="I17694" s="2">
        <f t="shared" si="1392"/>
        <v>2018</v>
      </c>
      <c r="J17694" s="2">
        <f t="shared" si="1393"/>
        <v>5</v>
      </c>
      <c r="K17694" t="str">
        <f t="shared" si="1394"/>
        <v>Waterjuffer</v>
      </c>
      <c r="L17694" s="25">
        <f t="shared" si="1391"/>
        <v>20.285714285714285</v>
      </c>
    </row>
    <row r="17695" spans="1:12" x14ac:dyDescent="0.25">
      <c r="A17695">
        <v>628</v>
      </c>
      <c r="B17695" t="s">
        <v>103</v>
      </c>
      <c r="C17695" s="1">
        <v>43243.631944444445</v>
      </c>
      <c r="D17695">
        <v>4</v>
      </c>
      <c r="E17695" t="s">
        <v>22</v>
      </c>
      <c r="F17695" t="s">
        <v>23</v>
      </c>
      <c r="G17695">
        <v>3</v>
      </c>
      <c r="H17695" t="str">
        <f t="shared" si="1390"/>
        <v>KD</v>
      </c>
      <c r="I17695" s="2">
        <f t="shared" si="1392"/>
        <v>2018</v>
      </c>
      <c r="J17695" s="2">
        <f t="shared" si="1393"/>
        <v>5</v>
      </c>
      <c r="K17695" t="str">
        <f t="shared" si="1394"/>
        <v>Glazenmakers</v>
      </c>
      <c r="L17695" s="25">
        <f t="shared" si="1391"/>
        <v>20.285714285714285</v>
      </c>
    </row>
    <row r="17696" spans="1:12" x14ac:dyDescent="0.25">
      <c r="A17696">
        <v>628</v>
      </c>
      <c r="B17696" t="s">
        <v>103</v>
      </c>
      <c r="C17696" s="1">
        <v>43243.631944444445</v>
      </c>
      <c r="D17696">
        <v>4</v>
      </c>
      <c r="E17696" t="s">
        <v>24</v>
      </c>
      <c r="F17696" t="s">
        <v>25</v>
      </c>
      <c r="G17696">
        <v>6</v>
      </c>
      <c r="H17696" t="str">
        <f t="shared" si="1390"/>
        <v>KD</v>
      </c>
      <c r="I17696" s="2">
        <f t="shared" si="1392"/>
        <v>2018</v>
      </c>
      <c r="J17696" s="2">
        <f t="shared" si="1393"/>
        <v>5</v>
      </c>
      <c r="K17696" t="str">
        <f t="shared" si="1394"/>
        <v>Glazenmakers</v>
      </c>
      <c r="L17696" s="25">
        <f t="shared" si="1391"/>
        <v>20.285714285714285</v>
      </c>
    </row>
    <row r="17697" spans="1:12" x14ac:dyDescent="0.25">
      <c r="A17697">
        <v>628</v>
      </c>
      <c r="B17697" t="s">
        <v>103</v>
      </c>
      <c r="C17697" s="1">
        <v>43243.631944444445</v>
      </c>
      <c r="D17697">
        <v>4</v>
      </c>
      <c r="E17697" t="s">
        <v>28</v>
      </c>
      <c r="F17697" t="s">
        <v>29</v>
      </c>
      <c r="G17697">
        <v>2</v>
      </c>
      <c r="H17697" t="str">
        <f t="shared" si="1390"/>
        <v>KD</v>
      </c>
      <c r="I17697" s="2">
        <f t="shared" si="1392"/>
        <v>2018</v>
      </c>
      <c r="J17697" s="2">
        <f t="shared" si="1393"/>
        <v>5</v>
      </c>
      <c r="K17697" t="str">
        <f t="shared" si="1394"/>
        <v>Korenbouten</v>
      </c>
      <c r="L17697" s="25">
        <f t="shared" si="1391"/>
        <v>20.285714285714285</v>
      </c>
    </row>
    <row r="17698" spans="1:12" x14ac:dyDescent="0.25">
      <c r="A17698">
        <v>628</v>
      </c>
      <c r="B17698" t="s">
        <v>103</v>
      </c>
      <c r="C17698" s="1">
        <v>43243.631944444445</v>
      </c>
      <c r="D17698">
        <v>4</v>
      </c>
      <c r="E17698" t="s">
        <v>18</v>
      </c>
      <c r="F17698" t="s">
        <v>19</v>
      </c>
      <c r="G17698">
        <v>1</v>
      </c>
      <c r="H17698" t="str">
        <f t="shared" si="1390"/>
        <v>KD</v>
      </c>
      <c r="I17698" s="2">
        <f t="shared" si="1392"/>
        <v>2018</v>
      </c>
      <c r="J17698" s="2">
        <f t="shared" si="1393"/>
        <v>5</v>
      </c>
      <c r="K17698" t="str">
        <f t="shared" si="1394"/>
        <v>Korenbouten</v>
      </c>
      <c r="L17698" s="25">
        <f t="shared" si="1391"/>
        <v>20.285714285714285</v>
      </c>
    </row>
    <row r="17699" spans="1:12" x14ac:dyDescent="0.25">
      <c r="A17699">
        <v>628</v>
      </c>
      <c r="B17699" t="s">
        <v>103</v>
      </c>
      <c r="C17699" s="1">
        <v>43243.631944444445</v>
      </c>
      <c r="D17699">
        <v>3</v>
      </c>
      <c r="E17699" t="s">
        <v>10</v>
      </c>
      <c r="F17699" t="s">
        <v>11</v>
      </c>
      <c r="G17699">
        <v>5</v>
      </c>
      <c r="H17699" t="str">
        <f t="shared" si="1390"/>
        <v>KD</v>
      </c>
      <c r="I17699" s="2">
        <f t="shared" si="1392"/>
        <v>2018</v>
      </c>
      <c r="J17699" s="2">
        <f t="shared" si="1393"/>
        <v>5</v>
      </c>
      <c r="K17699" t="str">
        <f t="shared" si="1394"/>
        <v>Waterjuffer</v>
      </c>
      <c r="L17699" s="25">
        <f t="shared" si="1391"/>
        <v>20.285714285714285</v>
      </c>
    </row>
    <row r="17700" spans="1:12" x14ac:dyDescent="0.25">
      <c r="A17700">
        <v>628</v>
      </c>
      <c r="B17700" t="s">
        <v>103</v>
      </c>
      <c r="C17700" s="1">
        <v>43243.631944444445</v>
      </c>
      <c r="D17700">
        <v>3</v>
      </c>
      <c r="E17700" t="s">
        <v>12</v>
      </c>
      <c r="F17700" t="s">
        <v>13</v>
      </c>
      <c r="G17700">
        <v>3</v>
      </c>
      <c r="H17700" t="str">
        <f t="shared" si="1390"/>
        <v>KD</v>
      </c>
      <c r="I17700" s="2">
        <f t="shared" si="1392"/>
        <v>2018</v>
      </c>
      <c r="J17700" s="2">
        <f t="shared" si="1393"/>
        <v>5</v>
      </c>
      <c r="K17700" t="str">
        <f t="shared" si="1394"/>
        <v>Waterjuffer</v>
      </c>
      <c r="L17700" s="25">
        <f t="shared" si="1391"/>
        <v>20.285714285714285</v>
      </c>
    </row>
    <row r="17701" spans="1:12" x14ac:dyDescent="0.25">
      <c r="A17701">
        <v>628</v>
      </c>
      <c r="B17701" t="s">
        <v>103</v>
      </c>
      <c r="C17701" s="1">
        <v>43243.631944444445</v>
      </c>
      <c r="D17701">
        <v>3</v>
      </c>
      <c r="E17701" t="s">
        <v>20</v>
      </c>
      <c r="F17701" t="s">
        <v>21</v>
      </c>
      <c r="G17701">
        <v>7</v>
      </c>
      <c r="H17701" t="str">
        <f t="shared" si="1390"/>
        <v>KD</v>
      </c>
      <c r="I17701" s="2">
        <f t="shared" si="1392"/>
        <v>2018</v>
      </c>
      <c r="J17701" s="2">
        <f t="shared" si="1393"/>
        <v>5</v>
      </c>
      <c r="K17701" t="str">
        <f t="shared" si="1394"/>
        <v>Waterjuffer</v>
      </c>
      <c r="L17701" s="25">
        <f t="shared" si="1391"/>
        <v>20.285714285714285</v>
      </c>
    </row>
    <row r="17702" spans="1:12" x14ac:dyDescent="0.25">
      <c r="A17702">
        <v>628</v>
      </c>
      <c r="B17702" t="s">
        <v>103</v>
      </c>
      <c r="C17702" s="1">
        <v>43243.631944444445</v>
      </c>
      <c r="D17702">
        <v>3</v>
      </c>
      <c r="E17702" t="s">
        <v>16</v>
      </c>
      <c r="F17702" t="s">
        <v>17</v>
      </c>
      <c r="G17702">
        <v>6</v>
      </c>
      <c r="H17702" t="str">
        <f t="shared" si="1390"/>
        <v>KD</v>
      </c>
      <c r="I17702" s="2">
        <f t="shared" si="1392"/>
        <v>2018</v>
      </c>
      <c r="J17702" s="2">
        <f t="shared" si="1393"/>
        <v>5</v>
      </c>
      <c r="K17702" t="str">
        <f t="shared" si="1394"/>
        <v>Waterjuffer</v>
      </c>
      <c r="L17702" s="25">
        <f t="shared" si="1391"/>
        <v>20.285714285714285</v>
      </c>
    </row>
    <row r="17703" spans="1:12" x14ac:dyDescent="0.25">
      <c r="A17703">
        <v>628</v>
      </c>
      <c r="B17703" t="s">
        <v>103</v>
      </c>
      <c r="C17703" s="1">
        <v>43243.631944444445</v>
      </c>
      <c r="D17703">
        <v>3</v>
      </c>
      <c r="E17703" t="s">
        <v>22</v>
      </c>
      <c r="F17703" t="s">
        <v>23</v>
      </c>
      <c r="G17703">
        <v>3</v>
      </c>
      <c r="H17703" t="str">
        <f t="shared" si="1390"/>
        <v>KD</v>
      </c>
      <c r="I17703" s="2">
        <f t="shared" si="1392"/>
        <v>2018</v>
      </c>
      <c r="J17703" s="2">
        <f t="shared" si="1393"/>
        <v>5</v>
      </c>
      <c r="K17703" t="str">
        <f t="shared" si="1394"/>
        <v>Glazenmakers</v>
      </c>
      <c r="L17703" s="25">
        <f t="shared" si="1391"/>
        <v>20.285714285714285</v>
      </c>
    </row>
    <row r="17704" spans="1:12" x14ac:dyDescent="0.25">
      <c r="A17704">
        <v>628</v>
      </c>
      <c r="B17704" t="s">
        <v>103</v>
      </c>
      <c r="C17704" s="1">
        <v>43243.631944444445</v>
      </c>
      <c r="D17704">
        <v>3</v>
      </c>
      <c r="E17704" t="s">
        <v>24</v>
      </c>
      <c r="F17704" t="s">
        <v>25</v>
      </c>
      <c r="G17704">
        <v>1</v>
      </c>
      <c r="H17704" t="str">
        <f t="shared" si="1390"/>
        <v>KD</v>
      </c>
      <c r="I17704" s="2">
        <f t="shared" si="1392"/>
        <v>2018</v>
      </c>
      <c r="J17704" s="2">
        <f t="shared" si="1393"/>
        <v>5</v>
      </c>
      <c r="K17704" t="str">
        <f t="shared" si="1394"/>
        <v>Glazenmakers</v>
      </c>
      <c r="L17704" s="25">
        <f t="shared" si="1391"/>
        <v>20.285714285714285</v>
      </c>
    </row>
    <row r="17705" spans="1:12" x14ac:dyDescent="0.25">
      <c r="A17705">
        <v>628</v>
      </c>
      <c r="B17705" t="s">
        <v>103</v>
      </c>
      <c r="C17705" s="1">
        <v>43243.631944444445</v>
      </c>
      <c r="D17705">
        <v>3</v>
      </c>
      <c r="E17705" t="s">
        <v>28</v>
      </c>
      <c r="F17705" t="s">
        <v>29</v>
      </c>
      <c r="G17705">
        <v>3</v>
      </c>
      <c r="H17705" t="str">
        <f t="shared" si="1390"/>
        <v>KD</v>
      </c>
      <c r="I17705" s="2">
        <f t="shared" si="1392"/>
        <v>2018</v>
      </c>
      <c r="J17705" s="2">
        <f t="shared" si="1393"/>
        <v>5</v>
      </c>
      <c r="K17705" t="str">
        <f t="shared" si="1394"/>
        <v>Korenbouten</v>
      </c>
      <c r="L17705" s="25">
        <f t="shared" si="1391"/>
        <v>20.285714285714285</v>
      </c>
    </row>
    <row r="17706" spans="1:12" x14ac:dyDescent="0.25">
      <c r="A17706">
        <v>628</v>
      </c>
      <c r="B17706" t="s">
        <v>103</v>
      </c>
      <c r="C17706" s="1">
        <v>43243.631944444445</v>
      </c>
      <c r="D17706">
        <v>3</v>
      </c>
      <c r="E17706" t="s">
        <v>8</v>
      </c>
      <c r="F17706" t="s">
        <v>9</v>
      </c>
      <c r="G17706">
        <v>1</v>
      </c>
      <c r="H17706" t="str">
        <f t="shared" si="1390"/>
        <v>KD</v>
      </c>
      <c r="I17706" s="2">
        <f t="shared" si="1392"/>
        <v>2018</v>
      </c>
      <c r="J17706" s="2">
        <f t="shared" si="1393"/>
        <v>5</v>
      </c>
      <c r="K17706" t="str">
        <f t="shared" si="1394"/>
        <v>Pantserjuffers</v>
      </c>
      <c r="L17706" s="25">
        <f t="shared" si="1391"/>
        <v>20.285714285714285</v>
      </c>
    </row>
    <row r="17707" spans="1:12" x14ac:dyDescent="0.25">
      <c r="A17707">
        <v>628</v>
      </c>
      <c r="B17707" t="s">
        <v>103</v>
      </c>
      <c r="C17707" s="1">
        <v>43250.53125</v>
      </c>
      <c r="D17707">
        <v>4</v>
      </c>
      <c r="E17707" t="s">
        <v>12</v>
      </c>
      <c r="F17707" t="s">
        <v>13</v>
      </c>
      <c r="G17707">
        <v>2</v>
      </c>
      <c r="H17707" t="str">
        <f t="shared" si="1390"/>
        <v>KD</v>
      </c>
      <c r="I17707" s="2">
        <f t="shared" si="1392"/>
        <v>2018</v>
      </c>
      <c r="J17707" s="2">
        <f t="shared" si="1393"/>
        <v>5</v>
      </c>
      <c r="K17707" t="str">
        <f t="shared" si="1394"/>
        <v>Waterjuffer</v>
      </c>
      <c r="L17707" s="25">
        <f t="shared" si="1391"/>
        <v>21.285714285714285</v>
      </c>
    </row>
    <row r="17708" spans="1:12" x14ac:dyDescent="0.25">
      <c r="A17708">
        <v>628</v>
      </c>
      <c r="B17708" t="s">
        <v>103</v>
      </c>
      <c r="C17708" s="1">
        <v>43250.53125</v>
      </c>
      <c r="D17708">
        <v>4</v>
      </c>
      <c r="E17708" t="s">
        <v>20</v>
      </c>
      <c r="F17708" t="s">
        <v>21</v>
      </c>
      <c r="G17708">
        <v>5</v>
      </c>
      <c r="H17708" t="str">
        <f t="shared" si="1390"/>
        <v>KD</v>
      </c>
      <c r="I17708" s="2">
        <f t="shared" si="1392"/>
        <v>2018</v>
      </c>
      <c r="J17708" s="2">
        <f t="shared" si="1393"/>
        <v>5</v>
      </c>
      <c r="K17708" t="str">
        <f t="shared" si="1394"/>
        <v>Waterjuffer</v>
      </c>
      <c r="L17708" s="25">
        <f t="shared" si="1391"/>
        <v>21.285714285714285</v>
      </c>
    </row>
    <row r="17709" spans="1:12" x14ac:dyDescent="0.25">
      <c r="A17709">
        <v>628</v>
      </c>
      <c r="B17709" t="s">
        <v>103</v>
      </c>
      <c r="C17709" s="1">
        <v>43250.53125</v>
      </c>
      <c r="D17709">
        <v>4</v>
      </c>
      <c r="E17709" t="s">
        <v>22</v>
      </c>
      <c r="F17709" t="s">
        <v>23</v>
      </c>
      <c r="G17709">
        <v>3</v>
      </c>
      <c r="H17709" t="str">
        <f t="shared" si="1390"/>
        <v>KD</v>
      </c>
      <c r="I17709" s="2">
        <f t="shared" si="1392"/>
        <v>2018</v>
      </c>
      <c r="J17709" s="2">
        <f t="shared" si="1393"/>
        <v>5</v>
      </c>
      <c r="K17709" t="str">
        <f t="shared" si="1394"/>
        <v>Glazenmakers</v>
      </c>
      <c r="L17709" s="25">
        <f t="shared" si="1391"/>
        <v>21.285714285714285</v>
      </c>
    </row>
    <row r="17710" spans="1:12" x14ac:dyDescent="0.25">
      <c r="A17710">
        <v>628</v>
      </c>
      <c r="B17710" t="s">
        <v>103</v>
      </c>
      <c r="C17710" s="1">
        <v>43250.53125</v>
      </c>
      <c r="D17710">
        <v>4</v>
      </c>
      <c r="E17710" t="s">
        <v>26</v>
      </c>
      <c r="F17710" t="s">
        <v>27</v>
      </c>
      <c r="G17710">
        <v>6</v>
      </c>
      <c r="H17710" t="str">
        <f t="shared" si="1390"/>
        <v>KD</v>
      </c>
      <c r="I17710" s="2">
        <f t="shared" si="1392"/>
        <v>2018</v>
      </c>
      <c r="J17710" s="2">
        <f t="shared" si="1393"/>
        <v>5</v>
      </c>
      <c r="K17710" t="str">
        <f t="shared" si="1394"/>
        <v>Glazenmakers</v>
      </c>
      <c r="L17710" s="25">
        <f t="shared" si="1391"/>
        <v>21.285714285714285</v>
      </c>
    </row>
    <row r="17711" spans="1:12" x14ac:dyDescent="0.25">
      <c r="A17711">
        <v>628</v>
      </c>
      <c r="B17711" t="s">
        <v>103</v>
      </c>
      <c r="C17711" s="1">
        <v>43250.53125</v>
      </c>
      <c r="D17711">
        <v>4</v>
      </c>
      <c r="E17711" t="s">
        <v>73</v>
      </c>
      <c r="F17711" t="s">
        <v>74</v>
      </c>
      <c r="G17711">
        <v>1</v>
      </c>
      <c r="H17711" t="str">
        <f t="shared" si="1390"/>
        <v>KD</v>
      </c>
      <c r="I17711" s="2">
        <f t="shared" si="1392"/>
        <v>2018</v>
      </c>
      <c r="J17711" s="2">
        <f t="shared" si="1393"/>
        <v>5</v>
      </c>
      <c r="K17711" t="str">
        <f t="shared" si="1394"/>
        <v>Glanslibel</v>
      </c>
      <c r="L17711" s="25">
        <f t="shared" si="1391"/>
        <v>21.285714285714285</v>
      </c>
    </row>
    <row r="17712" spans="1:12" x14ac:dyDescent="0.25">
      <c r="A17712">
        <v>628</v>
      </c>
      <c r="B17712" t="s">
        <v>103</v>
      </c>
      <c r="C17712" s="1">
        <v>43250.53125</v>
      </c>
      <c r="D17712">
        <v>4</v>
      </c>
      <c r="E17712" t="s">
        <v>28</v>
      </c>
      <c r="F17712" t="s">
        <v>29</v>
      </c>
      <c r="G17712">
        <v>10</v>
      </c>
      <c r="H17712" t="str">
        <f t="shared" si="1390"/>
        <v>KD</v>
      </c>
      <c r="I17712" s="2">
        <f t="shared" si="1392"/>
        <v>2018</v>
      </c>
      <c r="J17712" s="2">
        <f t="shared" si="1393"/>
        <v>5</v>
      </c>
      <c r="K17712" t="str">
        <f t="shared" si="1394"/>
        <v>Korenbouten</v>
      </c>
      <c r="L17712" s="25">
        <f t="shared" si="1391"/>
        <v>21.285714285714285</v>
      </c>
    </row>
    <row r="17713" spans="1:12" x14ac:dyDescent="0.25">
      <c r="A17713">
        <v>628</v>
      </c>
      <c r="B17713" t="s">
        <v>103</v>
      </c>
      <c r="C17713" s="1">
        <v>43250.53125</v>
      </c>
      <c r="D17713">
        <v>3</v>
      </c>
      <c r="E17713" t="s">
        <v>10</v>
      </c>
      <c r="F17713" t="s">
        <v>11</v>
      </c>
      <c r="G17713">
        <v>7</v>
      </c>
      <c r="H17713" t="str">
        <f t="shared" si="1390"/>
        <v>KD</v>
      </c>
      <c r="I17713" s="2">
        <f t="shared" si="1392"/>
        <v>2018</v>
      </c>
      <c r="J17713" s="2">
        <f t="shared" si="1393"/>
        <v>5</v>
      </c>
      <c r="K17713" t="str">
        <f t="shared" si="1394"/>
        <v>Waterjuffer</v>
      </c>
      <c r="L17713" s="25">
        <f t="shared" si="1391"/>
        <v>21.285714285714285</v>
      </c>
    </row>
    <row r="17714" spans="1:12" x14ac:dyDescent="0.25">
      <c r="A17714">
        <v>628</v>
      </c>
      <c r="B17714" t="s">
        <v>103</v>
      </c>
      <c r="C17714" s="1">
        <v>43250.53125</v>
      </c>
      <c r="D17714">
        <v>3</v>
      </c>
      <c r="E17714" t="s">
        <v>12</v>
      </c>
      <c r="F17714" t="s">
        <v>13</v>
      </c>
      <c r="G17714">
        <v>5</v>
      </c>
      <c r="H17714" t="str">
        <f t="shared" si="1390"/>
        <v>KD</v>
      </c>
      <c r="I17714" s="2">
        <f t="shared" si="1392"/>
        <v>2018</v>
      </c>
      <c r="J17714" s="2">
        <f t="shared" si="1393"/>
        <v>5</v>
      </c>
      <c r="K17714" t="str">
        <f t="shared" si="1394"/>
        <v>Waterjuffer</v>
      </c>
      <c r="L17714" s="25">
        <f t="shared" si="1391"/>
        <v>21.285714285714285</v>
      </c>
    </row>
    <row r="17715" spans="1:12" x14ac:dyDescent="0.25">
      <c r="A17715">
        <v>628</v>
      </c>
      <c r="B17715" t="s">
        <v>103</v>
      </c>
      <c r="C17715" s="1">
        <v>43250.53125</v>
      </c>
      <c r="D17715">
        <v>3</v>
      </c>
      <c r="E17715" t="s">
        <v>20</v>
      </c>
      <c r="F17715" t="s">
        <v>21</v>
      </c>
      <c r="G17715">
        <v>8</v>
      </c>
      <c r="H17715" t="str">
        <f t="shared" si="1390"/>
        <v>KD</v>
      </c>
      <c r="I17715" s="2">
        <f t="shared" si="1392"/>
        <v>2018</v>
      </c>
      <c r="J17715" s="2">
        <f t="shared" si="1393"/>
        <v>5</v>
      </c>
      <c r="K17715" t="str">
        <f t="shared" si="1394"/>
        <v>Waterjuffer</v>
      </c>
      <c r="L17715" s="25">
        <f t="shared" si="1391"/>
        <v>21.285714285714285</v>
      </c>
    </row>
    <row r="17716" spans="1:12" x14ac:dyDescent="0.25">
      <c r="A17716">
        <v>628</v>
      </c>
      <c r="B17716" t="s">
        <v>103</v>
      </c>
      <c r="C17716" s="1">
        <v>43250.53125</v>
      </c>
      <c r="D17716">
        <v>3</v>
      </c>
      <c r="E17716" t="s">
        <v>16</v>
      </c>
      <c r="F17716" t="s">
        <v>17</v>
      </c>
      <c r="G17716">
        <v>5</v>
      </c>
      <c r="H17716" t="str">
        <f t="shared" si="1390"/>
        <v>KD</v>
      </c>
      <c r="I17716" s="2">
        <f t="shared" si="1392"/>
        <v>2018</v>
      </c>
      <c r="J17716" s="2">
        <f t="shared" si="1393"/>
        <v>5</v>
      </c>
      <c r="K17716" t="str">
        <f t="shared" si="1394"/>
        <v>Waterjuffer</v>
      </c>
      <c r="L17716" s="25">
        <f t="shared" si="1391"/>
        <v>21.285714285714285</v>
      </c>
    </row>
    <row r="17717" spans="1:12" x14ac:dyDescent="0.25">
      <c r="A17717">
        <v>628</v>
      </c>
      <c r="B17717" t="s">
        <v>103</v>
      </c>
      <c r="C17717" s="1">
        <v>43250.53125</v>
      </c>
      <c r="D17717">
        <v>3</v>
      </c>
      <c r="E17717" t="s">
        <v>22</v>
      </c>
      <c r="F17717" t="s">
        <v>23</v>
      </c>
      <c r="G17717">
        <v>2</v>
      </c>
      <c r="H17717" t="str">
        <f t="shared" si="1390"/>
        <v>KD</v>
      </c>
      <c r="I17717" s="2">
        <f t="shared" si="1392"/>
        <v>2018</v>
      </c>
      <c r="J17717" s="2">
        <f t="shared" si="1393"/>
        <v>5</v>
      </c>
      <c r="K17717" t="str">
        <f t="shared" si="1394"/>
        <v>Glazenmakers</v>
      </c>
      <c r="L17717" s="25">
        <f t="shared" si="1391"/>
        <v>21.285714285714285</v>
      </c>
    </row>
    <row r="17718" spans="1:12" x14ac:dyDescent="0.25">
      <c r="A17718">
        <v>628</v>
      </c>
      <c r="B17718" t="s">
        <v>103</v>
      </c>
      <c r="C17718" s="1">
        <v>43250.53125</v>
      </c>
      <c r="D17718">
        <v>3</v>
      </c>
      <c r="E17718" t="s">
        <v>24</v>
      </c>
      <c r="F17718" t="s">
        <v>25</v>
      </c>
      <c r="G17718">
        <v>4</v>
      </c>
      <c r="H17718" t="str">
        <f t="shared" si="1390"/>
        <v>KD</v>
      </c>
      <c r="I17718" s="2">
        <f t="shared" si="1392"/>
        <v>2018</v>
      </c>
      <c r="J17718" s="2">
        <f t="shared" si="1393"/>
        <v>5</v>
      </c>
      <c r="K17718" t="str">
        <f t="shared" si="1394"/>
        <v>Glazenmakers</v>
      </c>
      <c r="L17718" s="25">
        <f t="shared" si="1391"/>
        <v>21.285714285714285</v>
      </c>
    </row>
    <row r="17719" spans="1:12" x14ac:dyDescent="0.25">
      <c r="A17719">
        <v>628</v>
      </c>
      <c r="B17719" t="s">
        <v>103</v>
      </c>
      <c r="C17719" s="1">
        <v>43250.53125</v>
      </c>
      <c r="D17719">
        <v>3</v>
      </c>
      <c r="E17719" t="s">
        <v>26</v>
      </c>
      <c r="F17719" t="s">
        <v>27</v>
      </c>
      <c r="G17719">
        <v>1</v>
      </c>
      <c r="H17719" t="str">
        <f t="shared" si="1390"/>
        <v>KD</v>
      </c>
      <c r="I17719" s="2">
        <f t="shared" si="1392"/>
        <v>2018</v>
      </c>
      <c r="J17719" s="2">
        <f t="shared" si="1393"/>
        <v>5</v>
      </c>
      <c r="K17719" t="str">
        <f t="shared" si="1394"/>
        <v>Glazenmakers</v>
      </c>
      <c r="L17719" s="25">
        <f t="shared" si="1391"/>
        <v>21.285714285714285</v>
      </c>
    </row>
    <row r="17720" spans="1:12" x14ac:dyDescent="0.25">
      <c r="A17720">
        <v>628</v>
      </c>
      <c r="B17720" t="s">
        <v>103</v>
      </c>
      <c r="C17720" s="1">
        <v>43250.53125</v>
      </c>
      <c r="D17720">
        <v>3</v>
      </c>
      <c r="E17720" t="s">
        <v>18</v>
      </c>
      <c r="F17720" t="s">
        <v>19</v>
      </c>
      <c r="G17720">
        <v>1</v>
      </c>
      <c r="H17720" t="str">
        <f t="shared" si="1390"/>
        <v>KD</v>
      </c>
      <c r="I17720" s="2">
        <f t="shared" si="1392"/>
        <v>2018</v>
      </c>
      <c r="J17720" s="2">
        <f t="shared" si="1393"/>
        <v>5</v>
      </c>
      <c r="K17720" t="str">
        <f t="shared" si="1394"/>
        <v>Korenbouten</v>
      </c>
      <c r="L17720" s="25">
        <f t="shared" si="1391"/>
        <v>21.285714285714285</v>
      </c>
    </row>
    <row r="17721" spans="1:12" x14ac:dyDescent="0.25">
      <c r="A17721">
        <v>628</v>
      </c>
      <c r="B17721" t="s">
        <v>103</v>
      </c>
      <c r="C17721" s="1">
        <v>43250.53125</v>
      </c>
      <c r="D17721">
        <v>3</v>
      </c>
      <c r="E17721" t="s">
        <v>28</v>
      </c>
      <c r="F17721" t="s">
        <v>29</v>
      </c>
      <c r="G17721">
        <v>12</v>
      </c>
      <c r="H17721" t="str">
        <f t="shared" si="1390"/>
        <v>KD</v>
      </c>
      <c r="I17721" s="2">
        <f t="shared" si="1392"/>
        <v>2018</v>
      </c>
      <c r="J17721" s="2">
        <f t="shared" si="1393"/>
        <v>5</v>
      </c>
      <c r="K17721" t="str">
        <f t="shared" si="1394"/>
        <v>Korenbouten</v>
      </c>
      <c r="L17721" s="25">
        <f t="shared" si="1391"/>
        <v>21.285714285714285</v>
      </c>
    </row>
    <row r="17722" spans="1:12" x14ac:dyDescent="0.25">
      <c r="A17722">
        <v>628</v>
      </c>
      <c r="B17722" t="s">
        <v>103</v>
      </c>
      <c r="C17722" s="1">
        <v>43278.524305555555</v>
      </c>
      <c r="D17722">
        <v>4</v>
      </c>
      <c r="E17722" t="s">
        <v>10</v>
      </c>
      <c r="F17722" t="s">
        <v>11</v>
      </c>
      <c r="G17722">
        <v>2</v>
      </c>
      <c r="H17722" t="str">
        <f t="shared" si="1390"/>
        <v>KD</v>
      </c>
      <c r="I17722" s="2">
        <f t="shared" si="1392"/>
        <v>2018</v>
      </c>
      <c r="J17722" s="2">
        <f t="shared" si="1393"/>
        <v>6</v>
      </c>
      <c r="K17722" t="str">
        <f t="shared" si="1394"/>
        <v>Waterjuffer</v>
      </c>
      <c r="L17722" s="25">
        <f t="shared" si="1391"/>
        <v>25.285714285714285</v>
      </c>
    </row>
    <row r="17723" spans="1:12" x14ac:dyDescent="0.25">
      <c r="A17723">
        <v>628</v>
      </c>
      <c r="B17723" t="s">
        <v>103</v>
      </c>
      <c r="C17723" s="1">
        <v>43278.524305555555</v>
      </c>
      <c r="D17723">
        <v>4</v>
      </c>
      <c r="E17723" t="s">
        <v>26</v>
      </c>
      <c r="F17723" t="s">
        <v>27</v>
      </c>
      <c r="G17723">
        <v>6</v>
      </c>
      <c r="H17723" t="str">
        <f t="shared" si="1390"/>
        <v>KD</v>
      </c>
      <c r="I17723" s="2">
        <f t="shared" si="1392"/>
        <v>2018</v>
      </c>
      <c r="J17723" s="2">
        <f t="shared" si="1393"/>
        <v>6</v>
      </c>
      <c r="K17723" t="str">
        <f t="shared" si="1394"/>
        <v>Glazenmakers</v>
      </c>
      <c r="L17723" s="25">
        <f t="shared" si="1391"/>
        <v>25.285714285714285</v>
      </c>
    </row>
    <row r="17724" spans="1:12" x14ac:dyDescent="0.25">
      <c r="A17724">
        <v>628</v>
      </c>
      <c r="B17724" t="s">
        <v>103</v>
      </c>
      <c r="C17724" s="1">
        <v>43278.524305555555</v>
      </c>
      <c r="D17724">
        <v>4</v>
      </c>
      <c r="E17724" t="s">
        <v>28</v>
      </c>
      <c r="F17724" t="s">
        <v>29</v>
      </c>
      <c r="G17724">
        <v>1</v>
      </c>
      <c r="H17724" t="str">
        <f t="shared" si="1390"/>
        <v>KD</v>
      </c>
      <c r="I17724" s="2">
        <f t="shared" si="1392"/>
        <v>2018</v>
      </c>
      <c r="J17724" s="2">
        <f t="shared" si="1393"/>
        <v>6</v>
      </c>
      <c r="K17724" t="str">
        <f t="shared" si="1394"/>
        <v>Korenbouten</v>
      </c>
      <c r="L17724" s="25">
        <f t="shared" si="1391"/>
        <v>25.285714285714285</v>
      </c>
    </row>
    <row r="17725" spans="1:12" x14ac:dyDescent="0.25">
      <c r="A17725">
        <v>628</v>
      </c>
      <c r="B17725" t="s">
        <v>103</v>
      </c>
      <c r="C17725" s="1">
        <v>43278.524305555555</v>
      </c>
      <c r="D17725">
        <v>3</v>
      </c>
      <c r="E17725" t="s">
        <v>26</v>
      </c>
      <c r="F17725" t="s">
        <v>27</v>
      </c>
      <c r="G17725">
        <v>4</v>
      </c>
      <c r="H17725" t="str">
        <f t="shared" si="1390"/>
        <v>KD</v>
      </c>
      <c r="I17725" s="2">
        <f t="shared" si="1392"/>
        <v>2018</v>
      </c>
      <c r="J17725" s="2">
        <f t="shared" si="1393"/>
        <v>6</v>
      </c>
      <c r="K17725" t="str">
        <f t="shared" si="1394"/>
        <v>Glazenmakers</v>
      </c>
      <c r="L17725" s="25">
        <f t="shared" si="1391"/>
        <v>25.285714285714285</v>
      </c>
    </row>
    <row r="17726" spans="1:12" x14ac:dyDescent="0.25">
      <c r="A17726">
        <v>628</v>
      </c>
      <c r="B17726" t="s">
        <v>103</v>
      </c>
      <c r="C17726" s="1">
        <v>43278.524305555555</v>
      </c>
      <c r="D17726">
        <v>3</v>
      </c>
      <c r="E17726" t="s">
        <v>18</v>
      </c>
      <c r="F17726" t="s">
        <v>19</v>
      </c>
      <c r="G17726">
        <v>3</v>
      </c>
      <c r="H17726" t="str">
        <f t="shared" si="1390"/>
        <v>KD</v>
      </c>
      <c r="I17726" s="2">
        <f t="shared" si="1392"/>
        <v>2018</v>
      </c>
      <c r="J17726" s="2">
        <f t="shared" si="1393"/>
        <v>6</v>
      </c>
      <c r="K17726" t="str">
        <f t="shared" si="1394"/>
        <v>Korenbouten</v>
      </c>
      <c r="L17726" s="25">
        <f t="shared" si="1391"/>
        <v>25.285714285714285</v>
      </c>
    </row>
    <row r="17727" spans="1:12" x14ac:dyDescent="0.25">
      <c r="A17727">
        <v>628</v>
      </c>
      <c r="B17727" t="s">
        <v>103</v>
      </c>
      <c r="C17727" s="1">
        <v>43282.583333333336</v>
      </c>
      <c r="D17727">
        <v>4</v>
      </c>
      <c r="E17727" t="s">
        <v>26</v>
      </c>
      <c r="F17727" t="s">
        <v>27</v>
      </c>
      <c r="G17727">
        <v>1</v>
      </c>
      <c r="H17727" t="str">
        <f t="shared" si="1390"/>
        <v>KD</v>
      </c>
      <c r="I17727" s="2">
        <f t="shared" si="1392"/>
        <v>2018</v>
      </c>
      <c r="J17727" s="2">
        <f t="shared" si="1393"/>
        <v>7</v>
      </c>
      <c r="K17727" t="str">
        <f t="shared" si="1394"/>
        <v>Glazenmakers</v>
      </c>
      <c r="L17727" s="25">
        <f t="shared" si="1391"/>
        <v>25.857142857142858</v>
      </c>
    </row>
    <row r="17728" spans="1:12" x14ac:dyDescent="0.25">
      <c r="A17728">
        <v>628</v>
      </c>
      <c r="B17728" t="s">
        <v>103</v>
      </c>
      <c r="C17728" s="1">
        <v>43282.583333333336</v>
      </c>
      <c r="D17728">
        <v>4</v>
      </c>
      <c r="E17728" t="s">
        <v>28</v>
      </c>
      <c r="F17728" t="s">
        <v>29</v>
      </c>
      <c r="G17728">
        <v>4</v>
      </c>
      <c r="H17728" t="str">
        <f t="shared" si="1390"/>
        <v>KD</v>
      </c>
      <c r="I17728" s="2">
        <f t="shared" si="1392"/>
        <v>2018</v>
      </c>
      <c r="J17728" s="2">
        <f t="shared" si="1393"/>
        <v>7</v>
      </c>
      <c r="K17728" t="str">
        <f t="shared" si="1394"/>
        <v>Korenbouten</v>
      </c>
      <c r="L17728" s="25">
        <f t="shared" si="1391"/>
        <v>25.857142857142858</v>
      </c>
    </row>
    <row r="17729" spans="1:12" x14ac:dyDescent="0.25">
      <c r="A17729">
        <v>628</v>
      </c>
      <c r="B17729" t="s">
        <v>103</v>
      </c>
      <c r="C17729" s="1">
        <v>43282.583333333336</v>
      </c>
      <c r="D17729">
        <v>3</v>
      </c>
      <c r="E17729" t="s">
        <v>10</v>
      </c>
      <c r="F17729" t="s">
        <v>11</v>
      </c>
      <c r="G17729">
        <v>1</v>
      </c>
      <c r="H17729" t="str">
        <f t="shared" si="1390"/>
        <v>KD</v>
      </c>
      <c r="I17729" s="2">
        <f t="shared" si="1392"/>
        <v>2018</v>
      </c>
      <c r="J17729" s="2">
        <f t="shared" si="1393"/>
        <v>7</v>
      </c>
      <c r="K17729" t="str">
        <f t="shared" si="1394"/>
        <v>Waterjuffer</v>
      </c>
      <c r="L17729" s="25">
        <f t="shared" si="1391"/>
        <v>25.857142857142858</v>
      </c>
    </row>
    <row r="17730" spans="1:12" x14ac:dyDescent="0.25">
      <c r="A17730">
        <v>628</v>
      </c>
      <c r="B17730" t="s">
        <v>103</v>
      </c>
      <c r="C17730" s="1">
        <v>43282.583333333336</v>
      </c>
      <c r="D17730">
        <v>3</v>
      </c>
      <c r="E17730" t="s">
        <v>20</v>
      </c>
      <c r="F17730" t="s">
        <v>21</v>
      </c>
      <c r="G17730">
        <v>4</v>
      </c>
      <c r="H17730" t="str">
        <f t="shared" ref="H17730:H17793" si="1395">VLOOKUP(A17730,$N$2:$O$51,2,FALSE)</f>
        <v>KD</v>
      </c>
      <c r="I17730" s="2">
        <f t="shared" si="1392"/>
        <v>2018</v>
      </c>
      <c r="J17730" s="2">
        <f t="shared" si="1393"/>
        <v>7</v>
      </c>
      <c r="K17730" t="str">
        <f t="shared" si="1394"/>
        <v>Waterjuffer</v>
      </c>
      <c r="L17730" s="25">
        <f t="shared" si="1391"/>
        <v>25.857142857142858</v>
      </c>
    </row>
    <row r="17731" spans="1:12" x14ac:dyDescent="0.25">
      <c r="A17731">
        <v>628</v>
      </c>
      <c r="B17731" t="s">
        <v>103</v>
      </c>
      <c r="C17731" s="1">
        <v>43282.583333333336</v>
      </c>
      <c r="D17731">
        <v>3</v>
      </c>
      <c r="E17731" t="s">
        <v>26</v>
      </c>
      <c r="F17731" t="s">
        <v>27</v>
      </c>
      <c r="G17731">
        <v>1</v>
      </c>
      <c r="H17731" t="str">
        <f t="shared" si="1395"/>
        <v>KD</v>
      </c>
      <c r="I17731" s="2">
        <f t="shared" si="1392"/>
        <v>2018</v>
      </c>
      <c r="J17731" s="2">
        <f t="shared" si="1393"/>
        <v>7</v>
      </c>
      <c r="K17731" t="str">
        <f t="shared" si="1394"/>
        <v>Glazenmakers</v>
      </c>
      <c r="L17731" s="25">
        <f t="shared" ref="L17731:L17794" si="1396">(ROUNDDOWN(C17731-DATE(I17731,1,1),0))/7</f>
        <v>25.857142857142858</v>
      </c>
    </row>
    <row r="17732" spans="1:12" x14ac:dyDescent="0.25">
      <c r="A17732">
        <v>628</v>
      </c>
      <c r="B17732" t="s">
        <v>103</v>
      </c>
      <c r="C17732" s="1">
        <v>43292.506944444445</v>
      </c>
      <c r="D17732">
        <v>4</v>
      </c>
      <c r="E17732" t="s">
        <v>26</v>
      </c>
      <c r="F17732" t="s">
        <v>27</v>
      </c>
      <c r="G17732">
        <v>1</v>
      </c>
      <c r="H17732" t="str">
        <f t="shared" si="1395"/>
        <v>KD</v>
      </c>
      <c r="I17732" s="2">
        <f t="shared" si="1392"/>
        <v>2018</v>
      </c>
      <c r="J17732" s="2">
        <f t="shared" si="1393"/>
        <v>7</v>
      </c>
      <c r="K17732" t="str">
        <f t="shared" si="1394"/>
        <v>Glazenmakers</v>
      </c>
      <c r="L17732" s="25">
        <f t="shared" si="1396"/>
        <v>27.285714285714285</v>
      </c>
    </row>
    <row r="17733" spans="1:12" x14ac:dyDescent="0.25">
      <c r="A17733">
        <v>628</v>
      </c>
      <c r="B17733" t="s">
        <v>103</v>
      </c>
      <c r="C17733" s="1">
        <v>43292.506944444445</v>
      </c>
      <c r="D17733">
        <v>4</v>
      </c>
      <c r="E17733" t="s">
        <v>28</v>
      </c>
      <c r="F17733" t="s">
        <v>29</v>
      </c>
      <c r="G17733">
        <v>3</v>
      </c>
      <c r="H17733" t="str">
        <f t="shared" si="1395"/>
        <v>KD</v>
      </c>
      <c r="I17733" s="2">
        <f t="shared" si="1392"/>
        <v>2018</v>
      </c>
      <c r="J17733" s="2">
        <f t="shared" si="1393"/>
        <v>7</v>
      </c>
      <c r="K17733" t="str">
        <f t="shared" si="1394"/>
        <v>Korenbouten</v>
      </c>
      <c r="L17733" s="25">
        <f t="shared" si="1396"/>
        <v>27.285714285714285</v>
      </c>
    </row>
    <row r="17734" spans="1:12" x14ac:dyDescent="0.25">
      <c r="A17734">
        <v>628</v>
      </c>
      <c r="B17734" t="s">
        <v>103</v>
      </c>
      <c r="C17734" s="1">
        <v>43292.506944444445</v>
      </c>
      <c r="D17734">
        <v>3</v>
      </c>
      <c r="E17734" t="s">
        <v>20</v>
      </c>
      <c r="F17734" t="s">
        <v>21</v>
      </c>
      <c r="G17734">
        <v>3</v>
      </c>
      <c r="H17734" t="str">
        <f t="shared" si="1395"/>
        <v>KD</v>
      </c>
      <c r="I17734" s="2">
        <f t="shared" si="1392"/>
        <v>2018</v>
      </c>
      <c r="J17734" s="2">
        <f t="shared" si="1393"/>
        <v>7</v>
      </c>
      <c r="K17734" t="str">
        <f t="shared" si="1394"/>
        <v>Waterjuffer</v>
      </c>
      <c r="L17734" s="25">
        <f t="shared" si="1396"/>
        <v>27.285714285714285</v>
      </c>
    </row>
    <row r="17735" spans="1:12" x14ac:dyDescent="0.25">
      <c r="A17735">
        <v>628</v>
      </c>
      <c r="B17735" t="s">
        <v>103</v>
      </c>
      <c r="C17735" s="1">
        <v>43301.559027777781</v>
      </c>
      <c r="D17735">
        <v>4</v>
      </c>
      <c r="E17735" t="s">
        <v>36</v>
      </c>
      <c r="F17735" t="s">
        <v>37</v>
      </c>
      <c r="G17735">
        <v>1</v>
      </c>
      <c r="H17735" t="str">
        <f t="shared" si="1395"/>
        <v>KD</v>
      </c>
      <c r="I17735" s="2">
        <f t="shared" si="1392"/>
        <v>2018</v>
      </c>
      <c r="J17735" s="2">
        <f t="shared" si="1393"/>
        <v>7</v>
      </c>
      <c r="K17735" t="str">
        <f t="shared" si="1394"/>
        <v>Glazenmakers</v>
      </c>
      <c r="L17735" s="25">
        <f t="shared" si="1396"/>
        <v>28.571428571428573</v>
      </c>
    </row>
    <row r="17736" spans="1:12" x14ac:dyDescent="0.25">
      <c r="A17736">
        <v>628</v>
      </c>
      <c r="B17736" t="s">
        <v>103</v>
      </c>
      <c r="C17736" s="1">
        <v>43301.559027777781</v>
      </c>
      <c r="D17736">
        <v>4</v>
      </c>
      <c r="E17736" t="s">
        <v>26</v>
      </c>
      <c r="F17736" t="s">
        <v>27</v>
      </c>
      <c r="G17736">
        <v>1</v>
      </c>
      <c r="H17736" t="str">
        <f t="shared" si="1395"/>
        <v>KD</v>
      </c>
      <c r="I17736" s="2">
        <f t="shared" si="1392"/>
        <v>2018</v>
      </c>
      <c r="J17736" s="2">
        <f t="shared" si="1393"/>
        <v>7</v>
      </c>
      <c r="K17736" t="str">
        <f t="shared" si="1394"/>
        <v>Glazenmakers</v>
      </c>
      <c r="L17736" s="25">
        <f t="shared" si="1396"/>
        <v>28.571428571428573</v>
      </c>
    </row>
    <row r="17737" spans="1:12" x14ac:dyDescent="0.25">
      <c r="A17737">
        <v>628</v>
      </c>
      <c r="B17737" t="s">
        <v>103</v>
      </c>
      <c r="C17737" s="1">
        <v>43301.559027777781</v>
      </c>
      <c r="D17737">
        <v>4</v>
      </c>
      <c r="E17737" t="s">
        <v>28</v>
      </c>
      <c r="F17737" t="s">
        <v>29</v>
      </c>
      <c r="G17737">
        <v>1</v>
      </c>
      <c r="H17737" t="str">
        <f t="shared" si="1395"/>
        <v>KD</v>
      </c>
      <c r="I17737" s="2">
        <f t="shared" si="1392"/>
        <v>2018</v>
      </c>
      <c r="J17737" s="2">
        <f t="shared" si="1393"/>
        <v>7</v>
      </c>
      <c r="K17737" t="str">
        <f t="shared" si="1394"/>
        <v>Korenbouten</v>
      </c>
      <c r="L17737" s="25">
        <f t="shared" si="1396"/>
        <v>28.571428571428573</v>
      </c>
    </row>
    <row r="17738" spans="1:12" x14ac:dyDescent="0.25">
      <c r="A17738">
        <v>628</v>
      </c>
      <c r="B17738" t="s">
        <v>103</v>
      </c>
      <c r="C17738" s="1">
        <v>43301.559027777781</v>
      </c>
      <c r="D17738">
        <v>3</v>
      </c>
      <c r="E17738" t="s">
        <v>14</v>
      </c>
      <c r="F17738" t="s">
        <v>15</v>
      </c>
      <c r="G17738">
        <v>1</v>
      </c>
      <c r="H17738" t="str">
        <f t="shared" si="1395"/>
        <v>KD</v>
      </c>
      <c r="I17738" s="2">
        <f t="shared" si="1392"/>
        <v>2018</v>
      </c>
      <c r="J17738" s="2">
        <f t="shared" si="1393"/>
        <v>7</v>
      </c>
      <c r="K17738" t="str">
        <f t="shared" si="1394"/>
        <v>Waterjuffer</v>
      </c>
      <c r="L17738" s="25">
        <f t="shared" si="1396"/>
        <v>28.571428571428573</v>
      </c>
    </row>
    <row r="17739" spans="1:12" x14ac:dyDescent="0.25">
      <c r="A17739">
        <v>628</v>
      </c>
      <c r="B17739" t="s">
        <v>103</v>
      </c>
      <c r="C17739" s="1">
        <v>43327.569444444445</v>
      </c>
      <c r="D17739">
        <v>3</v>
      </c>
      <c r="E17739" t="s">
        <v>10</v>
      </c>
      <c r="F17739" t="s">
        <v>11</v>
      </c>
      <c r="G17739">
        <v>1</v>
      </c>
      <c r="H17739" t="str">
        <f t="shared" si="1395"/>
        <v>KD</v>
      </c>
      <c r="I17739" s="2">
        <f t="shared" si="1392"/>
        <v>2018</v>
      </c>
      <c r="J17739" s="2">
        <f t="shared" si="1393"/>
        <v>8</v>
      </c>
      <c r="K17739" t="str">
        <f t="shared" si="1394"/>
        <v>Waterjuffer</v>
      </c>
      <c r="L17739" s="25">
        <f t="shared" si="1396"/>
        <v>32.285714285714285</v>
      </c>
    </row>
    <row r="17740" spans="1:12" x14ac:dyDescent="0.25">
      <c r="A17740">
        <v>628</v>
      </c>
      <c r="B17740" t="s">
        <v>103</v>
      </c>
      <c r="C17740" s="1">
        <v>43329.604166666664</v>
      </c>
      <c r="D17740">
        <v>4</v>
      </c>
      <c r="E17740" t="s">
        <v>34</v>
      </c>
      <c r="F17740" t="s">
        <v>35</v>
      </c>
      <c r="G17740">
        <v>4</v>
      </c>
      <c r="H17740" t="str">
        <f t="shared" si="1395"/>
        <v>KD</v>
      </c>
      <c r="I17740" s="2">
        <f t="shared" si="1392"/>
        <v>2018</v>
      </c>
      <c r="J17740" s="2">
        <f t="shared" si="1393"/>
        <v>8</v>
      </c>
      <c r="K17740" t="str">
        <f t="shared" si="1394"/>
        <v>Pantserjuffers</v>
      </c>
      <c r="L17740" s="25">
        <f t="shared" si="1396"/>
        <v>32.571428571428569</v>
      </c>
    </row>
    <row r="17741" spans="1:12" x14ac:dyDescent="0.25">
      <c r="A17741">
        <v>628</v>
      </c>
      <c r="B17741" t="s">
        <v>103</v>
      </c>
      <c r="C17741" s="1">
        <v>43329.604166666664</v>
      </c>
      <c r="D17741">
        <v>4</v>
      </c>
      <c r="E17741" t="s">
        <v>26</v>
      </c>
      <c r="F17741" t="s">
        <v>27</v>
      </c>
      <c r="G17741">
        <v>2</v>
      </c>
      <c r="H17741" t="str">
        <f t="shared" si="1395"/>
        <v>KD</v>
      </c>
      <c r="I17741" s="2">
        <f t="shared" si="1392"/>
        <v>2018</v>
      </c>
      <c r="J17741" s="2">
        <f t="shared" si="1393"/>
        <v>8</v>
      </c>
      <c r="K17741" t="str">
        <f t="shared" si="1394"/>
        <v>Glazenmakers</v>
      </c>
      <c r="L17741" s="25">
        <f t="shared" si="1396"/>
        <v>32.571428571428569</v>
      </c>
    </row>
    <row r="17742" spans="1:12" x14ac:dyDescent="0.25">
      <c r="A17742">
        <v>628</v>
      </c>
      <c r="B17742" t="s">
        <v>103</v>
      </c>
      <c r="C17742" s="1">
        <v>43329.604166666664</v>
      </c>
      <c r="D17742">
        <v>3</v>
      </c>
      <c r="E17742" t="s">
        <v>34</v>
      </c>
      <c r="F17742" t="s">
        <v>35</v>
      </c>
      <c r="G17742">
        <v>1</v>
      </c>
      <c r="H17742" t="str">
        <f t="shared" si="1395"/>
        <v>KD</v>
      </c>
      <c r="I17742" s="2">
        <f t="shared" si="1392"/>
        <v>2018</v>
      </c>
      <c r="J17742" s="2">
        <f t="shared" si="1393"/>
        <v>8</v>
      </c>
      <c r="K17742" t="str">
        <f t="shared" si="1394"/>
        <v>Pantserjuffers</v>
      </c>
      <c r="L17742" s="25">
        <f t="shared" si="1396"/>
        <v>32.571428571428569</v>
      </c>
    </row>
    <row r="17743" spans="1:12" x14ac:dyDescent="0.25">
      <c r="A17743">
        <v>628</v>
      </c>
      <c r="B17743" t="s">
        <v>103</v>
      </c>
      <c r="C17743" s="1">
        <v>43329.604166666664</v>
      </c>
      <c r="D17743">
        <v>3</v>
      </c>
      <c r="E17743" t="s">
        <v>26</v>
      </c>
      <c r="F17743" t="s">
        <v>27</v>
      </c>
      <c r="G17743">
        <v>1</v>
      </c>
      <c r="H17743" t="str">
        <f t="shared" si="1395"/>
        <v>KD</v>
      </c>
      <c r="I17743" s="2">
        <f t="shared" si="1392"/>
        <v>2018</v>
      </c>
      <c r="J17743" s="2">
        <f t="shared" si="1393"/>
        <v>8</v>
      </c>
      <c r="K17743" t="str">
        <f t="shared" si="1394"/>
        <v>Glazenmakers</v>
      </c>
      <c r="L17743" s="25">
        <f t="shared" si="1396"/>
        <v>32.571428571428569</v>
      </c>
    </row>
    <row r="17744" spans="1:12" x14ac:dyDescent="0.25">
      <c r="A17744">
        <v>628</v>
      </c>
      <c r="B17744" t="s">
        <v>103</v>
      </c>
      <c r="C17744" s="1">
        <v>43329.604166666664</v>
      </c>
      <c r="D17744">
        <v>3</v>
      </c>
      <c r="E17744" t="s">
        <v>18</v>
      </c>
      <c r="F17744" t="s">
        <v>19</v>
      </c>
      <c r="G17744">
        <v>1</v>
      </c>
      <c r="H17744" t="str">
        <f t="shared" si="1395"/>
        <v>KD</v>
      </c>
      <c r="I17744" s="2">
        <f t="shared" si="1392"/>
        <v>2018</v>
      </c>
      <c r="J17744" s="2">
        <f t="shared" si="1393"/>
        <v>8</v>
      </c>
      <c r="K17744" t="str">
        <f t="shared" si="1394"/>
        <v>Korenbouten</v>
      </c>
      <c r="L17744" s="25">
        <f t="shared" si="1396"/>
        <v>32.571428571428569</v>
      </c>
    </row>
    <row r="17745" spans="1:12" x14ac:dyDescent="0.25">
      <c r="A17745">
        <v>628</v>
      </c>
      <c r="B17745" t="s">
        <v>103</v>
      </c>
      <c r="C17745" s="1">
        <v>43329.604166666664</v>
      </c>
      <c r="D17745">
        <v>3</v>
      </c>
      <c r="E17745" t="s">
        <v>42</v>
      </c>
      <c r="F17745" t="s">
        <v>43</v>
      </c>
      <c r="G17745">
        <v>7</v>
      </c>
      <c r="H17745" t="str">
        <f t="shared" si="1395"/>
        <v>KD</v>
      </c>
      <c r="I17745" s="2">
        <f t="shared" si="1392"/>
        <v>2018</v>
      </c>
      <c r="J17745" s="2">
        <f t="shared" si="1393"/>
        <v>8</v>
      </c>
      <c r="K17745" t="str">
        <f t="shared" si="1394"/>
        <v>Korenbouten</v>
      </c>
      <c r="L17745" s="25">
        <f t="shared" si="1396"/>
        <v>32.571428571428569</v>
      </c>
    </row>
    <row r="17746" spans="1:12" x14ac:dyDescent="0.25">
      <c r="A17746">
        <v>628</v>
      </c>
      <c r="B17746" t="s">
        <v>103</v>
      </c>
      <c r="C17746" s="1">
        <v>43329.604166666664</v>
      </c>
      <c r="D17746">
        <v>3</v>
      </c>
      <c r="E17746" t="s">
        <v>40</v>
      </c>
      <c r="F17746" t="s">
        <v>41</v>
      </c>
      <c r="G17746">
        <v>1</v>
      </c>
      <c r="H17746" t="str">
        <f t="shared" si="1395"/>
        <v>KD</v>
      </c>
      <c r="I17746" s="2">
        <f t="shared" si="1392"/>
        <v>2018</v>
      </c>
      <c r="J17746" s="2">
        <f t="shared" si="1393"/>
        <v>8</v>
      </c>
      <c r="K17746" t="str">
        <f t="shared" si="1394"/>
        <v>Korenbouten</v>
      </c>
      <c r="L17746" s="25">
        <f t="shared" si="1396"/>
        <v>32.571428571428569</v>
      </c>
    </row>
    <row r="17747" spans="1:12" x14ac:dyDescent="0.25">
      <c r="A17747">
        <v>628</v>
      </c>
      <c r="B17747" t="s">
        <v>103</v>
      </c>
      <c r="C17747" s="1">
        <v>43350.579861111109</v>
      </c>
      <c r="D17747">
        <v>4</v>
      </c>
      <c r="E17747" t="s">
        <v>34</v>
      </c>
      <c r="F17747" t="s">
        <v>35</v>
      </c>
      <c r="G17747">
        <v>1</v>
      </c>
      <c r="H17747" t="str">
        <f t="shared" si="1395"/>
        <v>KD</v>
      </c>
      <c r="I17747" s="2">
        <f t="shared" si="1392"/>
        <v>2018</v>
      </c>
      <c r="J17747" s="2">
        <f t="shared" si="1393"/>
        <v>9</v>
      </c>
      <c r="K17747" t="str">
        <f t="shared" si="1394"/>
        <v>Pantserjuffers</v>
      </c>
      <c r="L17747" s="25">
        <f t="shared" si="1396"/>
        <v>35.571428571428569</v>
      </c>
    </row>
    <row r="17748" spans="1:12" x14ac:dyDescent="0.25">
      <c r="A17748">
        <v>628</v>
      </c>
      <c r="B17748" t="s">
        <v>103</v>
      </c>
      <c r="C17748" s="1">
        <v>43350.579861111109</v>
      </c>
      <c r="D17748">
        <v>4</v>
      </c>
      <c r="E17748" t="s">
        <v>36</v>
      </c>
      <c r="F17748" t="s">
        <v>37</v>
      </c>
      <c r="G17748">
        <v>1</v>
      </c>
      <c r="H17748" t="str">
        <f t="shared" si="1395"/>
        <v>KD</v>
      </c>
      <c r="I17748" s="2">
        <f t="shared" ref="I17748:I17811" si="1397">YEAR(C17748)</f>
        <v>2018</v>
      </c>
      <c r="J17748" s="2">
        <f t="shared" ref="J17748:J17811" si="1398">MONTH(C17748)</f>
        <v>9</v>
      </c>
      <c r="K17748" t="str">
        <f t="shared" ref="K17748:K17811" si="1399">VLOOKUP(E17748,$Q$2:$R$100,2,FALSE)</f>
        <v>Glazenmakers</v>
      </c>
      <c r="L17748" s="25">
        <f t="shared" si="1396"/>
        <v>35.571428571428569</v>
      </c>
    </row>
    <row r="17749" spans="1:12" x14ac:dyDescent="0.25">
      <c r="A17749">
        <v>628</v>
      </c>
      <c r="B17749" t="s">
        <v>103</v>
      </c>
      <c r="C17749" s="1">
        <v>43350.579861111109</v>
      </c>
      <c r="D17749">
        <v>4</v>
      </c>
      <c r="E17749" t="s">
        <v>26</v>
      </c>
      <c r="F17749" t="s">
        <v>27</v>
      </c>
      <c r="G17749">
        <v>2</v>
      </c>
      <c r="H17749" t="str">
        <f t="shared" si="1395"/>
        <v>KD</v>
      </c>
      <c r="I17749" s="2">
        <f t="shared" si="1397"/>
        <v>2018</v>
      </c>
      <c r="J17749" s="2">
        <f t="shared" si="1398"/>
        <v>9</v>
      </c>
      <c r="K17749" t="str">
        <f t="shared" si="1399"/>
        <v>Glazenmakers</v>
      </c>
      <c r="L17749" s="25">
        <f t="shared" si="1396"/>
        <v>35.571428571428569</v>
      </c>
    </row>
    <row r="17750" spans="1:12" x14ac:dyDescent="0.25">
      <c r="A17750">
        <v>628</v>
      </c>
      <c r="B17750" t="s">
        <v>103</v>
      </c>
      <c r="C17750" s="1">
        <v>43350.579861111109</v>
      </c>
      <c r="D17750">
        <v>4</v>
      </c>
      <c r="E17750" t="s">
        <v>32</v>
      </c>
      <c r="F17750" t="s">
        <v>33</v>
      </c>
      <c r="G17750">
        <v>7</v>
      </c>
      <c r="H17750" t="str">
        <f t="shared" si="1395"/>
        <v>KD</v>
      </c>
      <c r="I17750" s="2">
        <f t="shared" si="1397"/>
        <v>2018</v>
      </c>
      <c r="J17750" s="2">
        <f t="shared" si="1398"/>
        <v>9</v>
      </c>
      <c r="K17750" t="str">
        <f t="shared" si="1399"/>
        <v>Korenbouten</v>
      </c>
      <c r="L17750" s="25">
        <f t="shared" si="1396"/>
        <v>35.571428571428569</v>
      </c>
    </row>
    <row r="17751" spans="1:12" x14ac:dyDescent="0.25">
      <c r="A17751">
        <v>628</v>
      </c>
      <c r="B17751" t="s">
        <v>103</v>
      </c>
      <c r="C17751" s="1">
        <v>43350.579861111109</v>
      </c>
      <c r="D17751">
        <v>4</v>
      </c>
      <c r="E17751" t="s">
        <v>42</v>
      </c>
      <c r="F17751" t="s">
        <v>43</v>
      </c>
      <c r="G17751">
        <v>9</v>
      </c>
      <c r="H17751" t="str">
        <f t="shared" si="1395"/>
        <v>KD</v>
      </c>
      <c r="I17751" s="2">
        <f t="shared" si="1397"/>
        <v>2018</v>
      </c>
      <c r="J17751" s="2">
        <f t="shared" si="1398"/>
        <v>9</v>
      </c>
      <c r="K17751" t="str">
        <f t="shared" si="1399"/>
        <v>Korenbouten</v>
      </c>
      <c r="L17751" s="25">
        <f t="shared" si="1396"/>
        <v>35.571428571428569</v>
      </c>
    </row>
    <row r="17752" spans="1:12" x14ac:dyDescent="0.25">
      <c r="A17752">
        <v>628</v>
      </c>
      <c r="B17752" t="s">
        <v>103</v>
      </c>
      <c r="C17752" s="1">
        <v>43350.579861111109</v>
      </c>
      <c r="D17752">
        <v>4</v>
      </c>
      <c r="E17752" t="s">
        <v>55</v>
      </c>
      <c r="F17752" t="s">
        <v>56</v>
      </c>
      <c r="G17752">
        <v>9</v>
      </c>
      <c r="H17752" t="str">
        <f t="shared" si="1395"/>
        <v>KD</v>
      </c>
      <c r="I17752" s="2">
        <f t="shared" si="1397"/>
        <v>2018</v>
      </c>
      <c r="J17752" s="2">
        <f t="shared" si="1398"/>
        <v>9</v>
      </c>
      <c r="K17752" t="str">
        <f t="shared" si="1399"/>
        <v>Korenbouten</v>
      </c>
      <c r="L17752" s="25">
        <f t="shared" si="1396"/>
        <v>35.571428571428569</v>
      </c>
    </row>
    <row r="17753" spans="1:12" x14ac:dyDescent="0.25">
      <c r="A17753">
        <v>628</v>
      </c>
      <c r="B17753" t="s">
        <v>103</v>
      </c>
      <c r="C17753" s="1">
        <v>43350.579861111109</v>
      </c>
      <c r="D17753">
        <v>3</v>
      </c>
      <c r="E17753" t="s">
        <v>34</v>
      </c>
      <c r="F17753" t="s">
        <v>35</v>
      </c>
      <c r="G17753">
        <v>2</v>
      </c>
      <c r="H17753" t="str">
        <f t="shared" si="1395"/>
        <v>KD</v>
      </c>
      <c r="I17753" s="2">
        <f t="shared" si="1397"/>
        <v>2018</v>
      </c>
      <c r="J17753" s="2">
        <f t="shared" si="1398"/>
        <v>9</v>
      </c>
      <c r="K17753" t="str">
        <f t="shared" si="1399"/>
        <v>Pantserjuffers</v>
      </c>
      <c r="L17753" s="25">
        <f t="shared" si="1396"/>
        <v>35.571428571428569</v>
      </c>
    </row>
    <row r="17754" spans="1:12" x14ac:dyDescent="0.25">
      <c r="A17754">
        <v>628</v>
      </c>
      <c r="B17754" t="s">
        <v>103</v>
      </c>
      <c r="C17754" s="1">
        <v>43350.579861111109</v>
      </c>
      <c r="D17754">
        <v>3</v>
      </c>
      <c r="E17754" t="s">
        <v>14</v>
      </c>
      <c r="F17754" t="s">
        <v>15</v>
      </c>
      <c r="G17754">
        <v>1</v>
      </c>
      <c r="H17754" t="str">
        <f t="shared" si="1395"/>
        <v>KD</v>
      </c>
      <c r="I17754" s="2">
        <f t="shared" si="1397"/>
        <v>2018</v>
      </c>
      <c r="J17754" s="2">
        <f t="shared" si="1398"/>
        <v>9</v>
      </c>
      <c r="K17754" t="str">
        <f t="shared" si="1399"/>
        <v>Waterjuffer</v>
      </c>
      <c r="L17754" s="25">
        <f t="shared" si="1396"/>
        <v>35.571428571428569</v>
      </c>
    </row>
    <row r="17755" spans="1:12" x14ac:dyDescent="0.25">
      <c r="A17755">
        <v>628</v>
      </c>
      <c r="B17755" t="s">
        <v>103</v>
      </c>
      <c r="C17755" s="1">
        <v>43362.611111111109</v>
      </c>
      <c r="D17755">
        <v>4</v>
      </c>
      <c r="E17755" t="s">
        <v>34</v>
      </c>
      <c r="F17755" t="s">
        <v>35</v>
      </c>
      <c r="G17755">
        <v>6</v>
      </c>
      <c r="H17755" t="str">
        <f t="shared" si="1395"/>
        <v>KD</v>
      </c>
      <c r="I17755" s="2">
        <f t="shared" si="1397"/>
        <v>2018</v>
      </c>
      <c r="J17755" s="2">
        <f t="shared" si="1398"/>
        <v>9</v>
      </c>
      <c r="K17755" t="str">
        <f t="shared" si="1399"/>
        <v>Pantserjuffers</v>
      </c>
      <c r="L17755" s="25">
        <f t="shared" si="1396"/>
        <v>37.285714285714285</v>
      </c>
    </row>
    <row r="17756" spans="1:12" x14ac:dyDescent="0.25">
      <c r="A17756">
        <v>628</v>
      </c>
      <c r="B17756" t="s">
        <v>103</v>
      </c>
      <c r="C17756" s="1">
        <v>43362.611111111109</v>
      </c>
      <c r="D17756">
        <v>4</v>
      </c>
      <c r="E17756" t="s">
        <v>36</v>
      </c>
      <c r="F17756" t="s">
        <v>37</v>
      </c>
      <c r="G17756">
        <v>9</v>
      </c>
      <c r="H17756" t="str">
        <f t="shared" si="1395"/>
        <v>KD</v>
      </c>
      <c r="I17756" s="2">
        <f t="shared" si="1397"/>
        <v>2018</v>
      </c>
      <c r="J17756" s="2">
        <f t="shared" si="1398"/>
        <v>9</v>
      </c>
      <c r="K17756" t="str">
        <f t="shared" si="1399"/>
        <v>Glazenmakers</v>
      </c>
      <c r="L17756" s="25">
        <f t="shared" si="1396"/>
        <v>37.285714285714285</v>
      </c>
    </row>
    <row r="17757" spans="1:12" x14ac:dyDescent="0.25">
      <c r="A17757">
        <v>628</v>
      </c>
      <c r="B17757" t="s">
        <v>103</v>
      </c>
      <c r="C17757" s="1">
        <v>43362.611111111109</v>
      </c>
      <c r="D17757">
        <v>4</v>
      </c>
      <c r="E17757" t="s">
        <v>55</v>
      </c>
      <c r="F17757" t="s">
        <v>56</v>
      </c>
      <c r="G17757">
        <v>1</v>
      </c>
      <c r="H17757" t="str">
        <f t="shared" si="1395"/>
        <v>KD</v>
      </c>
      <c r="I17757" s="2">
        <f t="shared" si="1397"/>
        <v>2018</v>
      </c>
      <c r="J17757" s="2">
        <f t="shared" si="1398"/>
        <v>9</v>
      </c>
      <c r="K17757" t="str">
        <f t="shared" si="1399"/>
        <v>Korenbouten</v>
      </c>
      <c r="L17757" s="25">
        <f t="shared" si="1396"/>
        <v>37.285714285714285</v>
      </c>
    </row>
    <row r="17758" spans="1:12" x14ac:dyDescent="0.25">
      <c r="A17758">
        <v>628</v>
      </c>
      <c r="B17758" t="s">
        <v>103</v>
      </c>
      <c r="C17758" s="1">
        <v>43362.611111111109</v>
      </c>
      <c r="D17758">
        <v>3</v>
      </c>
      <c r="E17758" t="s">
        <v>34</v>
      </c>
      <c r="F17758" t="s">
        <v>35</v>
      </c>
      <c r="G17758">
        <v>15</v>
      </c>
      <c r="H17758" t="str">
        <f t="shared" si="1395"/>
        <v>KD</v>
      </c>
      <c r="I17758" s="2">
        <f t="shared" si="1397"/>
        <v>2018</v>
      </c>
      <c r="J17758" s="2">
        <f t="shared" si="1398"/>
        <v>9</v>
      </c>
      <c r="K17758" t="str">
        <f t="shared" si="1399"/>
        <v>Pantserjuffers</v>
      </c>
      <c r="L17758" s="25">
        <f t="shared" si="1396"/>
        <v>37.285714285714285</v>
      </c>
    </row>
    <row r="17759" spans="1:12" x14ac:dyDescent="0.25">
      <c r="A17759">
        <v>628</v>
      </c>
      <c r="B17759" t="s">
        <v>103</v>
      </c>
      <c r="C17759" s="1">
        <v>43362.611111111109</v>
      </c>
      <c r="D17759">
        <v>3</v>
      </c>
      <c r="E17759" t="s">
        <v>36</v>
      </c>
      <c r="F17759" t="s">
        <v>37</v>
      </c>
      <c r="G17759">
        <v>1</v>
      </c>
      <c r="H17759" t="str">
        <f t="shared" si="1395"/>
        <v>KD</v>
      </c>
      <c r="I17759" s="2">
        <f t="shared" si="1397"/>
        <v>2018</v>
      </c>
      <c r="J17759" s="2">
        <f t="shared" si="1398"/>
        <v>9</v>
      </c>
      <c r="K17759" t="str">
        <f t="shared" si="1399"/>
        <v>Glazenmakers</v>
      </c>
      <c r="L17759" s="25">
        <f t="shared" si="1396"/>
        <v>37.285714285714285</v>
      </c>
    </row>
    <row r="17760" spans="1:12" x14ac:dyDescent="0.25">
      <c r="A17760">
        <v>628</v>
      </c>
      <c r="B17760" t="s">
        <v>103</v>
      </c>
      <c r="C17760" s="1">
        <v>43362.611111111109</v>
      </c>
      <c r="D17760">
        <v>3</v>
      </c>
      <c r="E17760" t="s">
        <v>55</v>
      </c>
      <c r="F17760" t="s">
        <v>56</v>
      </c>
      <c r="G17760">
        <v>2</v>
      </c>
      <c r="H17760" t="str">
        <f t="shared" si="1395"/>
        <v>KD</v>
      </c>
      <c r="I17760" s="2">
        <f t="shared" si="1397"/>
        <v>2018</v>
      </c>
      <c r="J17760" s="2">
        <f t="shared" si="1398"/>
        <v>9</v>
      </c>
      <c r="K17760" t="str">
        <f t="shared" si="1399"/>
        <v>Korenbouten</v>
      </c>
      <c r="L17760" s="25">
        <f t="shared" si="1396"/>
        <v>37.285714285714285</v>
      </c>
    </row>
    <row r="17761" spans="1:12" x14ac:dyDescent="0.25">
      <c r="A17761">
        <v>628</v>
      </c>
      <c r="B17761" t="s">
        <v>103</v>
      </c>
      <c r="C17761" s="1">
        <v>43595.611111111109</v>
      </c>
      <c r="D17761">
        <v>4</v>
      </c>
      <c r="E17761" t="s">
        <v>12</v>
      </c>
      <c r="F17761" t="s">
        <v>13</v>
      </c>
      <c r="G17761">
        <v>1</v>
      </c>
      <c r="H17761" t="str">
        <f t="shared" si="1395"/>
        <v>KD</v>
      </c>
      <c r="I17761" s="2">
        <f t="shared" si="1397"/>
        <v>2019</v>
      </c>
      <c r="J17761" s="2">
        <f t="shared" si="1398"/>
        <v>5</v>
      </c>
      <c r="K17761" t="str">
        <f t="shared" si="1399"/>
        <v>Waterjuffer</v>
      </c>
      <c r="L17761" s="25">
        <f t="shared" si="1396"/>
        <v>18.428571428571427</v>
      </c>
    </row>
    <row r="17762" spans="1:12" x14ac:dyDescent="0.25">
      <c r="A17762">
        <v>628</v>
      </c>
      <c r="B17762" t="s">
        <v>103</v>
      </c>
      <c r="C17762" s="1">
        <v>43595.611111111109</v>
      </c>
      <c r="D17762">
        <v>4</v>
      </c>
      <c r="E17762" t="s">
        <v>22</v>
      </c>
      <c r="F17762" t="s">
        <v>23</v>
      </c>
      <c r="G17762">
        <v>1</v>
      </c>
      <c r="H17762" t="str">
        <f t="shared" si="1395"/>
        <v>KD</v>
      </c>
      <c r="I17762" s="2">
        <f t="shared" si="1397"/>
        <v>2019</v>
      </c>
      <c r="J17762" s="2">
        <f t="shared" si="1398"/>
        <v>5</v>
      </c>
      <c r="K17762" t="str">
        <f t="shared" si="1399"/>
        <v>Glazenmakers</v>
      </c>
      <c r="L17762" s="25">
        <f t="shared" si="1396"/>
        <v>18.428571428571427</v>
      </c>
    </row>
    <row r="17763" spans="1:12" x14ac:dyDescent="0.25">
      <c r="A17763">
        <v>628</v>
      </c>
      <c r="B17763" t="s">
        <v>103</v>
      </c>
      <c r="C17763" s="1">
        <v>43595.611111111109</v>
      </c>
      <c r="D17763">
        <v>3</v>
      </c>
      <c r="E17763" t="s">
        <v>10</v>
      </c>
      <c r="F17763" t="s">
        <v>11</v>
      </c>
      <c r="G17763">
        <v>1</v>
      </c>
      <c r="H17763" t="str">
        <f t="shared" si="1395"/>
        <v>KD</v>
      </c>
      <c r="I17763" s="2">
        <f t="shared" si="1397"/>
        <v>2019</v>
      </c>
      <c r="J17763" s="2">
        <f t="shared" si="1398"/>
        <v>5</v>
      </c>
      <c r="K17763" t="str">
        <f t="shared" si="1399"/>
        <v>Waterjuffer</v>
      </c>
      <c r="L17763" s="25">
        <f t="shared" si="1396"/>
        <v>18.428571428571427</v>
      </c>
    </row>
    <row r="17764" spans="1:12" x14ac:dyDescent="0.25">
      <c r="A17764">
        <v>628</v>
      </c>
      <c r="B17764" t="s">
        <v>103</v>
      </c>
      <c r="C17764" s="1">
        <v>43595.611111111109</v>
      </c>
      <c r="D17764">
        <v>3</v>
      </c>
      <c r="E17764" t="s">
        <v>12</v>
      </c>
      <c r="F17764" t="s">
        <v>13</v>
      </c>
      <c r="G17764">
        <v>1</v>
      </c>
      <c r="H17764" t="str">
        <f t="shared" si="1395"/>
        <v>KD</v>
      </c>
      <c r="I17764" s="2">
        <f t="shared" si="1397"/>
        <v>2019</v>
      </c>
      <c r="J17764" s="2">
        <f t="shared" si="1398"/>
        <v>5</v>
      </c>
      <c r="K17764" t="str">
        <f t="shared" si="1399"/>
        <v>Waterjuffer</v>
      </c>
      <c r="L17764" s="25">
        <f t="shared" si="1396"/>
        <v>18.428571428571427</v>
      </c>
    </row>
    <row r="17765" spans="1:12" x14ac:dyDescent="0.25">
      <c r="A17765">
        <v>628</v>
      </c>
      <c r="B17765" t="s">
        <v>103</v>
      </c>
      <c r="C17765" s="1">
        <v>43595.611111111109</v>
      </c>
      <c r="D17765">
        <v>3</v>
      </c>
      <c r="E17765" t="s">
        <v>16</v>
      </c>
      <c r="F17765" t="s">
        <v>17</v>
      </c>
      <c r="G17765">
        <v>1</v>
      </c>
      <c r="H17765" t="str">
        <f t="shared" si="1395"/>
        <v>KD</v>
      </c>
      <c r="I17765" s="2">
        <f t="shared" si="1397"/>
        <v>2019</v>
      </c>
      <c r="J17765" s="2">
        <f t="shared" si="1398"/>
        <v>5</v>
      </c>
      <c r="K17765" t="str">
        <f t="shared" si="1399"/>
        <v>Waterjuffer</v>
      </c>
      <c r="L17765" s="25">
        <f t="shared" si="1396"/>
        <v>18.428571428571427</v>
      </c>
    </row>
    <row r="17766" spans="1:12" x14ac:dyDescent="0.25">
      <c r="A17766">
        <v>628</v>
      </c>
      <c r="B17766" t="s">
        <v>103</v>
      </c>
      <c r="C17766" s="1">
        <v>43607.625</v>
      </c>
      <c r="D17766">
        <v>4</v>
      </c>
      <c r="E17766" t="s">
        <v>12</v>
      </c>
      <c r="F17766" t="s">
        <v>13</v>
      </c>
      <c r="G17766">
        <v>11</v>
      </c>
      <c r="H17766" t="str">
        <f t="shared" si="1395"/>
        <v>KD</v>
      </c>
      <c r="I17766" s="2">
        <f t="shared" si="1397"/>
        <v>2019</v>
      </c>
      <c r="J17766" s="2">
        <f t="shared" si="1398"/>
        <v>5</v>
      </c>
      <c r="K17766" t="str">
        <f t="shared" si="1399"/>
        <v>Waterjuffer</v>
      </c>
      <c r="L17766" s="25">
        <f t="shared" si="1396"/>
        <v>20.142857142857142</v>
      </c>
    </row>
    <row r="17767" spans="1:12" x14ac:dyDescent="0.25">
      <c r="A17767">
        <v>628</v>
      </c>
      <c r="B17767" t="s">
        <v>103</v>
      </c>
      <c r="C17767" s="1">
        <v>43607.625</v>
      </c>
      <c r="D17767">
        <v>4</v>
      </c>
      <c r="E17767" t="s">
        <v>22</v>
      </c>
      <c r="F17767" t="s">
        <v>23</v>
      </c>
      <c r="G17767">
        <v>3</v>
      </c>
      <c r="H17767" t="str">
        <f t="shared" si="1395"/>
        <v>KD</v>
      </c>
      <c r="I17767" s="2">
        <f t="shared" si="1397"/>
        <v>2019</v>
      </c>
      <c r="J17767" s="2">
        <f t="shared" si="1398"/>
        <v>5</v>
      </c>
      <c r="K17767" t="str">
        <f t="shared" si="1399"/>
        <v>Glazenmakers</v>
      </c>
      <c r="L17767" s="25">
        <f t="shared" si="1396"/>
        <v>20.142857142857142</v>
      </c>
    </row>
    <row r="17768" spans="1:12" x14ac:dyDescent="0.25">
      <c r="A17768">
        <v>628</v>
      </c>
      <c r="B17768" t="s">
        <v>103</v>
      </c>
      <c r="C17768" s="1">
        <v>43607.625</v>
      </c>
      <c r="D17768">
        <v>3</v>
      </c>
      <c r="E17768" t="s">
        <v>10</v>
      </c>
      <c r="F17768" t="s">
        <v>11</v>
      </c>
      <c r="G17768">
        <v>1</v>
      </c>
      <c r="H17768" t="str">
        <f t="shared" si="1395"/>
        <v>KD</v>
      </c>
      <c r="I17768" s="2">
        <f t="shared" si="1397"/>
        <v>2019</v>
      </c>
      <c r="J17768" s="2">
        <f t="shared" si="1398"/>
        <v>5</v>
      </c>
      <c r="K17768" t="str">
        <f t="shared" si="1399"/>
        <v>Waterjuffer</v>
      </c>
      <c r="L17768" s="25">
        <f t="shared" si="1396"/>
        <v>20.142857142857142</v>
      </c>
    </row>
    <row r="17769" spans="1:12" x14ac:dyDescent="0.25">
      <c r="A17769">
        <v>628</v>
      </c>
      <c r="B17769" t="s">
        <v>103</v>
      </c>
      <c r="C17769" s="1">
        <v>43607.625</v>
      </c>
      <c r="D17769">
        <v>3</v>
      </c>
      <c r="E17769" t="s">
        <v>12</v>
      </c>
      <c r="F17769" t="s">
        <v>13</v>
      </c>
      <c r="G17769">
        <v>8</v>
      </c>
      <c r="H17769" t="str">
        <f t="shared" si="1395"/>
        <v>KD</v>
      </c>
      <c r="I17769" s="2">
        <f t="shared" si="1397"/>
        <v>2019</v>
      </c>
      <c r="J17769" s="2">
        <f t="shared" si="1398"/>
        <v>5</v>
      </c>
      <c r="K17769" t="str">
        <f t="shared" si="1399"/>
        <v>Waterjuffer</v>
      </c>
      <c r="L17769" s="25">
        <f t="shared" si="1396"/>
        <v>20.142857142857142</v>
      </c>
    </row>
    <row r="17770" spans="1:12" x14ac:dyDescent="0.25">
      <c r="A17770">
        <v>628</v>
      </c>
      <c r="B17770" t="s">
        <v>103</v>
      </c>
      <c r="C17770" s="1">
        <v>43607.625</v>
      </c>
      <c r="D17770">
        <v>3</v>
      </c>
      <c r="E17770" t="s">
        <v>20</v>
      </c>
      <c r="F17770" t="s">
        <v>21</v>
      </c>
      <c r="G17770">
        <v>6</v>
      </c>
      <c r="H17770" t="str">
        <f t="shared" si="1395"/>
        <v>KD</v>
      </c>
      <c r="I17770" s="2">
        <f t="shared" si="1397"/>
        <v>2019</v>
      </c>
      <c r="J17770" s="2">
        <f t="shared" si="1398"/>
        <v>5</v>
      </c>
      <c r="K17770" t="str">
        <f t="shared" si="1399"/>
        <v>Waterjuffer</v>
      </c>
      <c r="L17770" s="25">
        <f t="shared" si="1396"/>
        <v>20.142857142857142</v>
      </c>
    </row>
    <row r="17771" spans="1:12" x14ac:dyDescent="0.25">
      <c r="A17771">
        <v>628</v>
      </c>
      <c r="B17771" t="s">
        <v>103</v>
      </c>
      <c r="C17771" s="1">
        <v>43607.625</v>
      </c>
      <c r="D17771">
        <v>3</v>
      </c>
      <c r="E17771" t="s">
        <v>16</v>
      </c>
      <c r="F17771" t="s">
        <v>17</v>
      </c>
      <c r="G17771">
        <v>16</v>
      </c>
      <c r="H17771" t="str">
        <f t="shared" si="1395"/>
        <v>KD</v>
      </c>
      <c r="I17771" s="2">
        <f t="shared" si="1397"/>
        <v>2019</v>
      </c>
      <c r="J17771" s="2">
        <f t="shared" si="1398"/>
        <v>5</v>
      </c>
      <c r="K17771" t="str">
        <f t="shared" si="1399"/>
        <v>Waterjuffer</v>
      </c>
      <c r="L17771" s="25">
        <f t="shared" si="1396"/>
        <v>20.142857142857142</v>
      </c>
    </row>
    <row r="17772" spans="1:12" x14ac:dyDescent="0.25">
      <c r="A17772">
        <v>628</v>
      </c>
      <c r="B17772" t="s">
        <v>103</v>
      </c>
      <c r="C17772" s="1">
        <v>43621.659722222219</v>
      </c>
      <c r="D17772">
        <v>3</v>
      </c>
      <c r="E17772" t="s">
        <v>10</v>
      </c>
      <c r="F17772" t="s">
        <v>11</v>
      </c>
      <c r="G17772">
        <v>3</v>
      </c>
      <c r="H17772" t="str">
        <f t="shared" si="1395"/>
        <v>KD</v>
      </c>
      <c r="I17772" s="2">
        <f t="shared" si="1397"/>
        <v>2019</v>
      </c>
      <c r="J17772" s="2">
        <f t="shared" si="1398"/>
        <v>6</v>
      </c>
      <c r="K17772" t="str">
        <f t="shared" si="1399"/>
        <v>Waterjuffer</v>
      </c>
      <c r="L17772" s="25">
        <f t="shared" si="1396"/>
        <v>22.142857142857142</v>
      </c>
    </row>
    <row r="17773" spans="1:12" x14ac:dyDescent="0.25">
      <c r="A17773">
        <v>628</v>
      </c>
      <c r="B17773" t="s">
        <v>103</v>
      </c>
      <c r="C17773" s="1">
        <v>43621.659722222219</v>
      </c>
      <c r="D17773">
        <v>3</v>
      </c>
      <c r="E17773" t="s">
        <v>14</v>
      </c>
      <c r="F17773" t="s">
        <v>15</v>
      </c>
      <c r="G17773">
        <v>1</v>
      </c>
      <c r="H17773" t="str">
        <f t="shared" si="1395"/>
        <v>KD</v>
      </c>
      <c r="I17773" s="2">
        <f t="shared" si="1397"/>
        <v>2019</v>
      </c>
      <c r="J17773" s="2">
        <f t="shared" si="1398"/>
        <v>6</v>
      </c>
      <c r="K17773" t="str">
        <f t="shared" si="1399"/>
        <v>Waterjuffer</v>
      </c>
      <c r="L17773" s="25">
        <f t="shared" si="1396"/>
        <v>22.142857142857142</v>
      </c>
    </row>
    <row r="17774" spans="1:12" x14ac:dyDescent="0.25">
      <c r="A17774">
        <v>628</v>
      </c>
      <c r="B17774" t="s">
        <v>103</v>
      </c>
      <c r="C17774" s="1">
        <v>43621.659722222219</v>
      </c>
      <c r="D17774">
        <v>3</v>
      </c>
      <c r="E17774" t="s">
        <v>16</v>
      </c>
      <c r="F17774" t="s">
        <v>17</v>
      </c>
      <c r="G17774">
        <v>25</v>
      </c>
      <c r="H17774" t="str">
        <f t="shared" si="1395"/>
        <v>KD</v>
      </c>
      <c r="I17774" s="2">
        <f t="shared" si="1397"/>
        <v>2019</v>
      </c>
      <c r="J17774" s="2">
        <f t="shared" si="1398"/>
        <v>6</v>
      </c>
      <c r="K17774" t="str">
        <f t="shared" si="1399"/>
        <v>Waterjuffer</v>
      </c>
      <c r="L17774" s="25">
        <f t="shared" si="1396"/>
        <v>22.142857142857142</v>
      </c>
    </row>
    <row r="17775" spans="1:12" x14ac:dyDescent="0.25">
      <c r="A17775">
        <v>628</v>
      </c>
      <c r="B17775" t="s">
        <v>103</v>
      </c>
      <c r="C17775" s="1">
        <v>43646.600694444445</v>
      </c>
      <c r="D17775">
        <v>4</v>
      </c>
      <c r="E17775" t="s">
        <v>24</v>
      </c>
      <c r="F17775" t="s">
        <v>25</v>
      </c>
      <c r="G17775">
        <v>2</v>
      </c>
      <c r="H17775" t="str">
        <f t="shared" si="1395"/>
        <v>KD</v>
      </c>
      <c r="I17775" s="2">
        <f t="shared" si="1397"/>
        <v>2019</v>
      </c>
      <c r="J17775" s="2">
        <f t="shared" si="1398"/>
        <v>6</v>
      </c>
      <c r="K17775" t="str">
        <f t="shared" si="1399"/>
        <v>Glazenmakers</v>
      </c>
      <c r="L17775" s="25">
        <f t="shared" si="1396"/>
        <v>25.714285714285715</v>
      </c>
    </row>
    <row r="17776" spans="1:12" x14ac:dyDescent="0.25">
      <c r="A17776">
        <v>628</v>
      </c>
      <c r="B17776" t="s">
        <v>103</v>
      </c>
      <c r="C17776" s="1">
        <v>43646.600694444445</v>
      </c>
      <c r="D17776">
        <v>4</v>
      </c>
      <c r="E17776" t="s">
        <v>10</v>
      </c>
      <c r="F17776" t="s">
        <v>11</v>
      </c>
      <c r="G17776">
        <v>1</v>
      </c>
      <c r="H17776" t="str">
        <f t="shared" si="1395"/>
        <v>KD</v>
      </c>
      <c r="I17776" s="2">
        <f t="shared" si="1397"/>
        <v>2019</v>
      </c>
      <c r="J17776" s="2">
        <f t="shared" si="1398"/>
        <v>6</v>
      </c>
      <c r="K17776" t="str">
        <f t="shared" si="1399"/>
        <v>Waterjuffer</v>
      </c>
      <c r="L17776" s="25">
        <f t="shared" si="1396"/>
        <v>25.714285714285715</v>
      </c>
    </row>
    <row r="17777" spans="1:12" x14ac:dyDescent="0.25">
      <c r="A17777">
        <v>628</v>
      </c>
      <c r="B17777" t="s">
        <v>103</v>
      </c>
      <c r="C17777" s="1">
        <v>43646.600694444445</v>
      </c>
      <c r="D17777">
        <v>3</v>
      </c>
      <c r="E17777" t="s">
        <v>20</v>
      </c>
      <c r="F17777" t="s">
        <v>21</v>
      </c>
      <c r="G17777">
        <v>4</v>
      </c>
      <c r="H17777" t="str">
        <f t="shared" si="1395"/>
        <v>KD</v>
      </c>
      <c r="I17777" s="2">
        <f t="shared" si="1397"/>
        <v>2019</v>
      </c>
      <c r="J17777" s="2">
        <f t="shared" si="1398"/>
        <v>6</v>
      </c>
      <c r="K17777" t="str">
        <f t="shared" si="1399"/>
        <v>Waterjuffer</v>
      </c>
      <c r="L17777" s="25">
        <f t="shared" si="1396"/>
        <v>25.714285714285715</v>
      </c>
    </row>
    <row r="17778" spans="1:12" x14ac:dyDescent="0.25">
      <c r="A17778">
        <v>628</v>
      </c>
      <c r="B17778" t="s">
        <v>103</v>
      </c>
      <c r="C17778" s="1">
        <v>43646.600694444445</v>
      </c>
      <c r="D17778">
        <v>3</v>
      </c>
      <c r="E17778" t="s">
        <v>24</v>
      </c>
      <c r="F17778" t="s">
        <v>25</v>
      </c>
      <c r="G17778">
        <v>2</v>
      </c>
      <c r="H17778" t="str">
        <f t="shared" si="1395"/>
        <v>KD</v>
      </c>
      <c r="I17778" s="2">
        <f t="shared" si="1397"/>
        <v>2019</v>
      </c>
      <c r="J17778" s="2">
        <f t="shared" si="1398"/>
        <v>6</v>
      </c>
      <c r="K17778" t="str">
        <f t="shared" si="1399"/>
        <v>Glazenmakers</v>
      </c>
      <c r="L17778" s="25">
        <f t="shared" si="1396"/>
        <v>25.714285714285715</v>
      </c>
    </row>
    <row r="17779" spans="1:12" x14ac:dyDescent="0.25">
      <c r="A17779">
        <v>628</v>
      </c>
      <c r="B17779" t="s">
        <v>103</v>
      </c>
      <c r="C17779" s="1">
        <v>43646.600694444445</v>
      </c>
      <c r="D17779">
        <v>3</v>
      </c>
      <c r="E17779" t="s">
        <v>26</v>
      </c>
      <c r="F17779" t="s">
        <v>27</v>
      </c>
      <c r="G17779">
        <v>1</v>
      </c>
      <c r="H17779" t="str">
        <f t="shared" si="1395"/>
        <v>KD</v>
      </c>
      <c r="I17779" s="2">
        <f t="shared" si="1397"/>
        <v>2019</v>
      </c>
      <c r="J17779" s="2">
        <f t="shared" si="1398"/>
        <v>6</v>
      </c>
      <c r="K17779" t="str">
        <f t="shared" si="1399"/>
        <v>Glazenmakers</v>
      </c>
      <c r="L17779" s="25">
        <f t="shared" si="1396"/>
        <v>25.714285714285715</v>
      </c>
    </row>
    <row r="17780" spans="1:12" x14ac:dyDescent="0.25">
      <c r="A17780">
        <v>628</v>
      </c>
      <c r="B17780" t="s">
        <v>103</v>
      </c>
      <c r="C17780" s="1">
        <v>43646.600694444445</v>
      </c>
      <c r="D17780">
        <v>3</v>
      </c>
      <c r="E17780" t="s">
        <v>28</v>
      </c>
      <c r="F17780" t="s">
        <v>29</v>
      </c>
      <c r="G17780">
        <v>1</v>
      </c>
      <c r="H17780" t="str">
        <f t="shared" si="1395"/>
        <v>KD</v>
      </c>
      <c r="I17780" s="2">
        <f t="shared" si="1397"/>
        <v>2019</v>
      </c>
      <c r="J17780" s="2">
        <f t="shared" si="1398"/>
        <v>6</v>
      </c>
      <c r="K17780" t="str">
        <f t="shared" si="1399"/>
        <v>Korenbouten</v>
      </c>
      <c r="L17780" s="25">
        <f t="shared" si="1396"/>
        <v>25.714285714285715</v>
      </c>
    </row>
    <row r="17781" spans="1:12" x14ac:dyDescent="0.25">
      <c r="A17781">
        <v>628</v>
      </c>
      <c r="B17781" t="s">
        <v>103</v>
      </c>
      <c r="C17781" s="1">
        <v>43651.631944444445</v>
      </c>
      <c r="D17781">
        <v>4</v>
      </c>
      <c r="E17781" t="s">
        <v>10</v>
      </c>
      <c r="F17781" t="s">
        <v>11</v>
      </c>
      <c r="G17781">
        <v>2</v>
      </c>
      <c r="H17781" t="str">
        <f t="shared" si="1395"/>
        <v>KD</v>
      </c>
      <c r="I17781" s="2">
        <f t="shared" si="1397"/>
        <v>2019</v>
      </c>
      <c r="J17781" s="2">
        <f t="shared" si="1398"/>
        <v>7</v>
      </c>
      <c r="K17781" t="str">
        <f t="shared" si="1399"/>
        <v>Waterjuffer</v>
      </c>
      <c r="L17781" s="25">
        <f t="shared" si="1396"/>
        <v>26.428571428571427</v>
      </c>
    </row>
    <row r="17782" spans="1:12" x14ac:dyDescent="0.25">
      <c r="A17782">
        <v>628</v>
      </c>
      <c r="B17782" t="s">
        <v>103</v>
      </c>
      <c r="C17782" s="1">
        <v>43651.631944444445</v>
      </c>
      <c r="D17782">
        <v>4</v>
      </c>
      <c r="E17782" t="s">
        <v>24</v>
      </c>
      <c r="F17782" t="s">
        <v>25</v>
      </c>
      <c r="G17782">
        <v>1</v>
      </c>
      <c r="H17782" t="str">
        <f t="shared" si="1395"/>
        <v>KD</v>
      </c>
      <c r="I17782" s="2">
        <f t="shared" si="1397"/>
        <v>2019</v>
      </c>
      <c r="J17782" s="2">
        <f t="shared" si="1398"/>
        <v>7</v>
      </c>
      <c r="K17782" t="str">
        <f t="shared" si="1399"/>
        <v>Glazenmakers</v>
      </c>
      <c r="L17782" s="25">
        <f t="shared" si="1396"/>
        <v>26.428571428571427</v>
      </c>
    </row>
    <row r="17783" spans="1:12" x14ac:dyDescent="0.25">
      <c r="A17783">
        <v>628</v>
      </c>
      <c r="B17783" t="s">
        <v>103</v>
      </c>
      <c r="C17783" s="1">
        <v>43651.631944444445</v>
      </c>
      <c r="D17783">
        <v>3</v>
      </c>
      <c r="E17783" t="s">
        <v>10</v>
      </c>
      <c r="F17783" t="s">
        <v>11</v>
      </c>
      <c r="G17783">
        <v>1</v>
      </c>
      <c r="H17783" t="str">
        <f t="shared" si="1395"/>
        <v>KD</v>
      </c>
      <c r="I17783" s="2">
        <f t="shared" si="1397"/>
        <v>2019</v>
      </c>
      <c r="J17783" s="2">
        <f t="shared" si="1398"/>
        <v>7</v>
      </c>
      <c r="K17783" t="str">
        <f t="shared" si="1399"/>
        <v>Waterjuffer</v>
      </c>
      <c r="L17783" s="25">
        <f t="shared" si="1396"/>
        <v>26.428571428571427</v>
      </c>
    </row>
    <row r="17784" spans="1:12" x14ac:dyDescent="0.25">
      <c r="A17784">
        <v>628</v>
      </c>
      <c r="B17784" t="s">
        <v>103</v>
      </c>
      <c r="C17784" s="1">
        <v>43665.5625</v>
      </c>
      <c r="D17784">
        <v>4</v>
      </c>
      <c r="E17784" t="s">
        <v>26</v>
      </c>
      <c r="F17784" t="s">
        <v>27</v>
      </c>
      <c r="G17784">
        <v>2</v>
      </c>
      <c r="H17784" t="str">
        <f t="shared" si="1395"/>
        <v>KD</v>
      </c>
      <c r="I17784" s="2">
        <f t="shared" si="1397"/>
        <v>2019</v>
      </c>
      <c r="J17784" s="2">
        <f t="shared" si="1398"/>
        <v>7</v>
      </c>
      <c r="K17784" t="str">
        <f t="shared" si="1399"/>
        <v>Glazenmakers</v>
      </c>
      <c r="L17784" s="25">
        <f t="shared" si="1396"/>
        <v>28.428571428571427</v>
      </c>
    </row>
    <row r="17785" spans="1:12" x14ac:dyDescent="0.25">
      <c r="A17785">
        <v>628</v>
      </c>
      <c r="B17785" t="s">
        <v>103</v>
      </c>
      <c r="C17785" s="1">
        <v>43665.5625</v>
      </c>
      <c r="D17785">
        <v>3</v>
      </c>
      <c r="E17785" t="s">
        <v>26</v>
      </c>
      <c r="F17785" t="s">
        <v>27</v>
      </c>
      <c r="G17785">
        <v>3</v>
      </c>
      <c r="H17785" t="str">
        <f t="shared" si="1395"/>
        <v>KD</v>
      </c>
      <c r="I17785" s="2">
        <f t="shared" si="1397"/>
        <v>2019</v>
      </c>
      <c r="J17785" s="2">
        <f t="shared" si="1398"/>
        <v>7</v>
      </c>
      <c r="K17785" t="str">
        <f t="shared" si="1399"/>
        <v>Glazenmakers</v>
      </c>
      <c r="L17785" s="25">
        <f t="shared" si="1396"/>
        <v>28.428571428571427</v>
      </c>
    </row>
    <row r="17786" spans="1:12" x14ac:dyDescent="0.25">
      <c r="A17786">
        <v>628</v>
      </c>
      <c r="B17786" t="s">
        <v>103</v>
      </c>
      <c r="C17786" s="1">
        <v>43691.583333333336</v>
      </c>
      <c r="D17786">
        <v>4</v>
      </c>
      <c r="E17786" t="s">
        <v>36</v>
      </c>
      <c r="F17786" t="s">
        <v>37</v>
      </c>
      <c r="G17786">
        <v>2</v>
      </c>
      <c r="H17786" t="str">
        <f t="shared" si="1395"/>
        <v>KD</v>
      </c>
      <c r="I17786" s="2">
        <f t="shared" si="1397"/>
        <v>2019</v>
      </c>
      <c r="J17786" s="2">
        <f t="shared" si="1398"/>
        <v>8</v>
      </c>
      <c r="K17786" t="str">
        <f t="shared" si="1399"/>
        <v>Glazenmakers</v>
      </c>
      <c r="L17786" s="25">
        <f t="shared" si="1396"/>
        <v>32.142857142857146</v>
      </c>
    </row>
    <row r="17787" spans="1:12" x14ac:dyDescent="0.25">
      <c r="A17787">
        <v>628</v>
      </c>
      <c r="B17787" t="s">
        <v>103</v>
      </c>
      <c r="C17787" s="1">
        <v>43691.583333333336</v>
      </c>
      <c r="D17787">
        <v>4</v>
      </c>
      <c r="E17787" t="s">
        <v>26</v>
      </c>
      <c r="F17787" t="s">
        <v>27</v>
      </c>
      <c r="G17787">
        <v>1</v>
      </c>
      <c r="H17787" t="str">
        <f t="shared" si="1395"/>
        <v>KD</v>
      </c>
      <c r="I17787" s="2">
        <f t="shared" si="1397"/>
        <v>2019</v>
      </c>
      <c r="J17787" s="2">
        <f t="shared" si="1398"/>
        <v>8</v>
      </c>
      <c r="K17787" t="str">
        <f t="shared" si="1399"/>
        <v>Glazenmakers</v>
      </c>
      <c r="L17787" s="25">
        <f t="shared" si="1396"/>
        <v>32.142857142857146</v>
      </c>
    </row>
    <row r="17788" spans="1:12" x14ac:dyDescent="0.25">
      <c r="A17788">
        <v>628</v>
      </c>
      <c r="B17788" t="s">
        <v>103</v>
      </c>
      <c r="C17788" s="1">
        <v>43691.583333333336</v>
      </c>
      <c r="D17788">
        <v>4</v>
      </c>
      <c r="E17788" t="s">
        <v>42</v>
      </c>
      <c r="F17788" t="s">
        <v>43</v>
      </c>
      <c r="G17788">
        <v>5</v>
      </c>
      <c r="H17788" t="str">
        <f t="shared" si="1395"/>
        <v>KD</v>
      </c>
      <c r="I17788" s="2">
        <f t="shared" si="1397"/>
        <v>2019</v>
      </c>
      <c r="J17788" s="2">
        <f t="shared" si="1398"/>
        <v>8</v>
      </c>
      <c r="K17788" t="str">
        <f t="shared" si="1399"/>
        <v>Korenbouten</v>
      </c>
      <c r="L17788" s="25">
        <f t="shared" si="1396"/>
        <v>32.142857142857146</v>
      </c>
    </row>
    <row r="17789" spans="1:12" x14ac:dyDescent="0.25">
      <c r="A17789">
        <v>628</v>
      </c>
      <c r="B17789" t="s">
        <v>103</v>
      </c>
      <c r="C17789" s="1">
        <v>43691.583333333336</v>
      </c>
      <c r="D17789">
        <v>3</v>
      </c>
      <c r="E17789" t="s">
        <v>32</v>
      </c>
      <c r="F17789" t="s">
        <v>33</v>
      </c>
      <c r="G17789">
        <v>1</v>
      </c>
      <c r="H17789" t="str">
        <f t="shared" si="1395"/>
        <v>KD</v>
      </c>
      <c r="I17789" s="2">
        <f t="shared" si="1397"/>
        <v>2019</v>
      </c>
      <c r="J17789" s="2">
        <f t="shared" si="1398"/>
        <v>8</v>
      </c>
      <c r="K17789" t="str">
        <f t="shared" si="1399"/>
        <v>Korenbouten</v>
      </c>
      <c r="L17789" s="25">
        <f t="shared" si="1396"/>
        <v>32.142857142857146</v>
      </c>
    </row>
    <row r="17790" spans="1:12" x14ac:dyDescent="0.25">
      <c r="A17790">
        <v>628</v>
      </c>
      <c r="B17790" t="s">
        <v>103</v>
      </c>
      <c r="C17790" s="1">
        <v>43691.583333333336</v>
      </c>
      <c r="D17790">
        <v>3</v>
      </c>
      <c r="E17790" t="s">
        <v>55</v>
      </c>
      <c r="F17790" t="s">
        <v>56</v>
      </c>
      <c r="G17790">
        <v>3</v>
      </c>
      <c r="H17790" t="str">
        <f t="shared" si="1395"/>
        <v>KD</v>
      </c>
      <c r="I17790" s="2">
        <f t="shared" si="1397"/>
        <v>2019</v>
      </c>
      <c r="J17790" s="2">
        <f t="shared" si="1398"/>
        <v>8</v>
      </c>
      <c r="K17790" t="str">
        <f t="shared" si="1399"/>
        <v>Korenbouten</v>
      </c>
      <c r="L17790" s="25">
        <f t="shared" si="1396"/>
        <v>32.142857142857146</v>
      </c>
    </row>
    <row r="17791" spans="1:12" x14ac:dyDescent="0.25">
      <c r="A17791">
        <v>628</v>
      </c>
      <c r="B17791" t="s">
        <v>103</v>
      </c>
      <c r="C17791" s="1">
        <v>43698.600694444445</v>
      </c>
      <c r="D17791">
        <v>4</v>
      </c>
      <c r="E17791" t="s">
        <v>34</v>
      </c>
      <c r="F17791" t="s">
        <v>35</v>
      </c>
      <c r="G17791">
        <v>8</v>
      </c>
      <c r="H17791" t="str">
        <f t="shared" si="1395"/>
        <v>KD</v>
      </c>
      <c r="I17791" s="2">
        <f t="shared" si="1397"/>
        <v>2019</v>
      </c>
      <c r="J17791" s="2">
        <f t="shared" si="1398"/>
        <v>8</v>
      </c>
      <c r="K17791" t="str">
        <f t="shared" si="1399"/>
        <v>Pantserjuffers</v>
      </c>
      <c r="L17791" s="25">
        <f t="shared" si="1396"/>
        <v>33.142857142857146</v>
      </c>
    </row>
    <row r="17792" spans="1:12" x14ac:dyDescent="0.25">
      <c r="A17792">
        <v>628</v>
      </c>
      <c r="B17792" t="s">
        <v>103</v>
      </c>
      <c r="C17792" s="1">
        <v>43698.600694444445</v>
      </c>
      <c r="D17792">
        <v>4</v>
      </c>
      <c r="E17792" t="s">
        <v>32</v>
      </c>
      <c r="F17792" t="s">
        <v>33</v>
      </c>
      <c r="G17792">
        <v>2</v>
      </c>
      <c r="H17792" t="str">
        <f t="shared" si="1395"/>
        <v>KD</v>
      </c>
      <c r="I17792" s="2">
        <f t="shared" si="1397"/>
        <v>2019</v>
      </c>
      <c r="J17792" s="2">
        <f t="shared" si="1398"/>
        <v>8</v>
      </c>
      <c r="K17792" t="str">
        <f t="shared" si="1399"/>
        <v>Korenbouten</v>
      </c>
      <c r="L17792" s="25">
        <f t="shared" si="1396"/>
        <v>33.142857142857146</v>
      </c>
    </row>
    <row r="17793" spans="1:12" x14ac:dyDescent="0.25">
      <c r="A17793">
        <v>628</v>
      </c>
      <c r="B17793" t="s">
        <v>103</v>
      </c>
      <c r="C17793" s="1">
        <v>43698.600694444445</v>
      </c>
      <c r="D17793">
        <v>4</v>
      </c>
      <c r="E17793" t="s">
        <v>55</v>
      </c>
      <c r="F17793" t="s">
        <v>56</v>
      </c>
      <c r="G17793">
        <v>1</v>
      </c>
      <c r="H17793" t="str">
        <f t="shared" si="1395"/>
        <v>KD</v>
      </c>
      <c r="I17793" s="2">
        <f t="shared" si="1397"/>
        <v>2019</v>
      </c>
      <c r="J17793" s="2">
        <f t="shared" si="1398"/>
        <v>8</v>
      </c>
      <c r="K17793" t="str">
        <f t="shared" si="1399"/>
        <v>Korenbouten</v>
      </c>
      <c r="L17793" s="25">
        <f t="shared" si="1396"/>
        <v>33.142857142857146</v>
      </c>
    </row>
    <row r="17794" spans="1:12" x14ac:dyDescent="0.25">
      <c r="A17794">
        <v>628</v>
      </c>
      <c r="B17794" t="s">
        <v>103</v>
      </c>
      <c r="C17794" s="1">
        <v>43698.600694444445</v>
      </c>
      <c r="D17794">
        <v>4</v>
      </c>
      <c r="E17794" t="s">
        <v>42</v>
      </c>
      <c r="F17794" t="s">
        <v>43</v>
      </c>
      <c r="G17794">
        <v>4</v>
      </c>
      <c r="H17794" t="str">
        <f t="shared" ref="H17794:H17857" si="1400">VLOOKUP(A17794,$N$2:$O$51,2,FALSE)</f>
        <v>KD</v>
      </c>
      <c r="I17794" s="2">
        <f t="shared" si="1397"/>
        <v>2019</v>
      </c>
      <c r="J17794" s="2">
        <f t="shared" si="1398"/>
        <v>8</v>
      </c>
      <c r="K17794" t="str">
        <f t="shared" si="1399"/>
        <v>Korenbouten</v>
      </c>
      <c r="L17794" s="25">
        <f t="shared" si="1396"/>
        <v>33.142857142857146</v>
      </c>
    </row>
    <row r="17795" spans="1:12" x14ac:dyDescent="0.25">
      <c r="A17795">
        <v>628</v>
      </c>
      <c r="B17795" t="s">
        <v>103</v>
      </c>
      <c r="C17795" s="1">
        <v>43698.600694444445</v>
      </c>
      <c r="D17795">
        <v>3</v>
      </c>
      <c r="E17795" t="s">
        <v>32</v>
      </c>
      <c r="F17795" t="s">
        <v>33</v>
      </c>
      <c r="G17795">
        <v>1</v>
      </c>
      <c r="H17795" t="str">
        <f t="shared" si="1400"/>
        <v>KD</v>
      </c>
      <c r="I17795" s="2">
        <f t="shared" si="1397"/>
        <v>2019</v>
      </c>
      <c r="J17795" s="2">
        <f t="shared" si="1398"/>
        <v>8</v>
      </c>
      <c r="K17795" t="str">
        <f t="shared" si="1399"/>
        <v>Korenbouten</v>
      </c>
      <c r="L17795" s="25">
        <f t="shared" ref="L17795:L17858" si="1401">(ROUNDDOWN(C17795-DATE(I17795,1,1),0))/7</f>
        <v>33.142857142857146</v>
      </c>
    </row>
    <row r="17796" spans="1:12" x14ac:dyDescent="0.25">
      <c r="A17796">
        <v>628</v>
      </c>
      <c r="B17796" t="s">
        <v>103</v>
      </c>
      <c r="C17796" s="1">
        <v>43698.600694444445</v>
      </c>
      <c r="D17796">
        <v>3</v>
      </c>
      <c r="E17796" t="s">
        <v>55</v>
      </c>
      <c r="F17796" t="s">
        <v>56</v>
      </c>
      <c r="G17796">
        <v>6</v>
      </c>
      <c r="H17796" t="str">
        <f t="shared" si="1400"/>
        <v>KD</v>
      </c>
      <c r="I17796" s="2">
        <f t="shared" si="1397"/>
        <v>2019</v>
      </c>
      <c r="J17796" s="2">
        <f t="shared" si="1398"/>
        <v>8</v>
      </c>
      <c r="K17796" t="str">
        <f t="shared" si="1399"/>
        <v>Korenbouten</v>
      </c>
      <c r="L17796" s="25">
        <f t="shared" si="1401"/>
        <v>33.142857142857146</v>
      </c>
    </row>
    <row r="17797" spans="1:12" x14ac:dyDescent="0.25">
      <c r="A17797">
        <v>628</v>
      </c>
      <c r="B17797" t="s">
        <v>103</v>
      </c>
      <c r="C17797" s="1">
        <v>43729.586805555555</v>
      </c>
      <c r="D17797">
        <v>4</v>
      </c>
      <c r="E17797" t="s">
        <v>34</v>
      </c>
      <c r="F17797" t="s">
        <v>35</v>
      </c>
      <c r="G17797">
        <v>1</v>
      </c>
      <c r="H17797" t="str">
        <f t="shared" si="1400"/>
        <v>KD</v>
      </c>
      <c r="I17797" s="2">
        <f t="shared" si="1397"/>
        <v>2019</v>
      </c>
      <c r="J17797" s="2">
        <f t="shared" si="1398"/>
        <v>9</v>
      </c>
      <c r="K17797" t="str">
        <f t="shared" si="1399"/>
        <v>Pantserjuffers</v>
      </c>
      <c r="L17797" s="25">
        <f t="shared" si="1401"/>
        <v>37.571428571428569</v>
      </c>
    </row>
    <row r="17798" spans="1:12" x14ac:dyDescent="0.25">
      <c r="A17798">
        <v>628</v>
      </c>
      <c r="B17798" t="s">
        <v>103</v>
      </c>
      <c r="C17798" s="1">
        <v>43729.586805555555</v>
      </c>
      <c r="D17798">
        <v>4</v>
      </c>
      <c r="E17798" t="s">
        <v>36</v>
      </c>
      <c r="F17798" t="s">
        <v>37</v>
      </c>
      <c r="G17798">
        <v>12</v>
      </c>
      <c r="H17798" t="str">
        <f t="shared" si="1400"/>
        <v>KD</v>
      </c>
      <c r="I17798" s="2">
        <f t="shared" si="1397"/>
        <v>2019</v>
      </c>
      <c r="J17798" s="2">
        <f t="shared" si="1398"/>
        <v>9</v>
      </c>
      <c r="K17798" t="str">
        <f t="shared" si="1399"/>
        <v>Glazenmakers</v>
      </c>
      <c r="L17798" s="25">
        <f t="shared" si="1401"/>
        <v>37.571428571428569</v>
      </c>
    </row>
    <row r="17799" spans="1:12" x14ac:dyDescent="0.25">
      <c r="A17799">
        <v>628</v>
      </c>
      <c r="B17799" t="s">
        <v>103</v>
      </c>
      <c r="C17799" s="1">
        <v>43729.586805555555</v>
      </c>
      <c r="D17799">
        <v>4</v>
      </c>
      <c r="E17799" t="s">
        <v>55</v>
      </c>
      <c r="F17799" t="s">
        <v>56</v>
      </c>
      <c r="G17799">
        <v>9</v>
      </c>
      <c r="H17799" t="str">
        <f t="shared" si="1400"/>
        <v>KD</v>
      </c>
      <c r="I17799" s="2">
        <f t="shared" si="1397"/>
        <v>2019</v>
      </c>
      <c r="J17799" s="2">
        <f t="shared" si="1398"/>
        <v>9</v>
      </c>
      <c r="K17799" t="str">
        <f t="shared" si="1399"/>
        <v>Korenbouten</v>
      </c>
      <c r="L17799" s="25">
        <f t="shared" si="1401"/>
        <v>37.571428571428569</v>
      </c>
    </row>
    <row r="17800" spans="1:12" x14ac:dyDescent="0.25">
      <c r="A17800">
        <v>628</v>
      </c>
      <c r="B17800" t="s">
        <v>103</v>
      </c>
      <c r="C17800" s="1">
        <v>43729.586805555555</v>
      </c>
      <c r="D17800">
        <v>3</v>
      </c>
      <c r="E17800" t="s">
        <v>34</v>
      </c>
      <c r="F17800" t="s">
        <v>35</v>
      </c>
      <c r="G17800">
        <v>1</v>
      </c>
      <c r="H17800" t="str">
        <f t="shared" si="1400"/>
        <v>KD</v>
      </c>
      <c r="I17800" s="2">
        <f t="shared" si="1397"/>
        <v>2019</v>
      </c>
      <c r="J17800" s="2">
        <f t="shared" si="1398"/>
        <v>9</v>
      </c>
      <c r="K17800" t="str">
        <f t="shared" si="1399"/>
        <v>Pantserjuffers</v>
      </c>
      <c r="L17800" s="25">
        <f t="shared" si="1401"/>
        <v>37.571428571428569</v>
      </c>
    </row>
    <row r="17801" spans="1:12" x14ac:dyDescent="0.25">
      <c r="A17801">
        <v>628</v>
      </c>
      <c r="B17801" t="s">
        <v>103</v>
      </c>
      <c r="C17801" s="1">
        <v>43729.586805555555</v>
      </c>
      <c r="D17801">
        <v>3</v>
      </c>
      <c r="E17801" t="s">
        <v>36</v>
      </c>
      <c r="F17801" t="s">
        <v>37</v>
      </c>
      <c r="G17801">
        <v>3</v>
      </c>
      <c r="H17801" t="str">
        <f t="shared" si="1400"/>
        <v>KD</v>
      </c>
      <c r="I17801" s="2">
        <f t="shared" si="1397"/>
        <v>2019</v>
      </c>
      <c r="J17801" s="2">
        <f t="shared" si="1398"/>
        <v>9</v>
      </c>
      <c r="K17801" t="str">
        <f t="shared" si="1399"/>
        <v>Glazenmakers</v>
      </c>
      <c r="L17801" s="25">
        <f t="shared" si="1401"/>
        <v>37.571428571428569</v>
      </c>
    </row>
    <row r="17802" spans="1:12" x14ac:dyDescent="0.25">
      <c r="A17802">
        <v>628</v>
      </c>
      <c r="B17802" t="s">
        <v>103</v>
      </c>
      <c r="C17802" s="1">
        <v>43729.586805555555</v>
      </c>
      <c r="D17802">
        <v>3</v>
      </c>
      <c r="E17802" t="s">
        <v>55</v>
      </c>
      <c r="F17802" t="s">
        <v>56</v>
      </c>
      <c r="G17802">
        <v>5</v>
      </c>
      <c r="H17802" t="str">
        <f t="shared" si="1400"/>
        <v>KD</v>
      </c>
      <c r="I17802" s="2">
        <f t="shared" si="1397"/>
        <v>2019</v>
      </c>
      <c r="J17802" s="2">
        <f t="shared" si="1398"/>
        <v>9</v>
      </c>
      <c r="K17802" t="str">
        <f t="shared" si="1399"/>
        <v>Korenbouten</v>
      </c>
      <c r="L17802" s="25">
        <f t="shared" si="1401"/>
        <v>37.571428571428569</v>
      </c>
    </row>
    <row r="17803" spans="1:12" x14ac:dyDescent="0.25">
      <c r="A17803">
        <v>628</v>
      </c>
      <c r="B17803" t="s">
        <v>103</v>
      </c>
      <c r="C17803" s="1">
        <v>43981.579861111109</v>
      </c>
      <c r="D17803">
        <v>4</v>
      </c>
      <c r="E17803" t="s">
        <v>10</v>
      </c>
      <c r="F17803" t="s">
        <v>11</v>
      </c>
      <c r="G17803">
        <v>3</v>
      </c>
      <c r="H17803" t="str">
        <f t="shared" si="1400"/>
        <v>KD</v>
      </c>
      <c r="I17803" s="2">
        <f t="shared" si="1397"/>
        <v>2020</v>
      </c>
      <c r="J17803" s="2">
        <f t="shared" si="1398"/>
        <v>5</v>
      </c>
      <c r="K17803" t="str">
        <f t="shared" si="1399"/>
        <v>Waterjuffer</v>
      </c>
      <c r="L17803" s="25">
        <f t="shared" si="1401"/>
        <v>21.428571428571427</v>
      </c>
    </row>
    <row r="17804" spans="1:12" x14ac:dyDescent="0.25">
      <c r="A17804">
        <v>628</v>
      </c>
      <c r="B17804" t="s">
        <v>103</v>
      </c>
      <c r="C17804" s="1">
        <v>43981.579861111109</v>
      </c>
      <c r="D17804">
        <v>4</v>
      </c>
      <c r="E17804" t="s">
        <v>12</v>
      </c>
      <c r="F17804" t="s">
        <v>13</v>
      </c>
      <c r="G17804">
        <v>3</v>
      </c>
      <c r="H17804" t="str">
        <f t="shared" si="1400"/>
        <v>KD</v>
      </c>
      <c r="I17804" s="2">
        <f t="shared" si="1397"/>
        <v>2020</v>
      </c>
      <c r="J17804" s="2">
        <f t="shared" si="1398"/>
        <v>5</v>
      </c>
      <c r="K17804" t="str">
        <f t="shared" si="1399"/>
        <v>Waterjuffer</v>
      </c>
      <c r="L17804" s="25">
        <f t="shared" si="1401"/>
        <v>21.428571428571427</v>
      </c>
    </row>
    <row r="17805" spans="1:12" x14ac:dyDescent="0.25">
      <c r="A17805">
        <v>628</v>
      </c>
      <c r="B17805" t="s">
        <v>103</v>
      </c>
      <c r="C17805" s="1">
        <v>43981.579861111109</v>
      </c>
      <c r="D17805">
        <v>4</v>
      </c>
      <c r="E17805" t="s">
        <v>20</v>
      </c>
      <c r="F17805" t="s">
        <v>21</v>
      </c>
      <c r="G17805">
        <v>8</v>
      </c>
      <c r="H17805" t="str">
        <f t="shared" si="1400"/>
        <v>KD</v>
      </c>
      <c r="I17805" s="2">
        <f t="shared" si="1397"/>
        <v>2020</v>
      </c>
      <c r="J17805" s="2">
        <f t="shared" si="1398"/>
        <v>5</v>
      </c>
      <c r="K17805" t="str">
        <f t="shared" si="1399"/>
        <v>Waterjuffer</v>
      </c>
      <c r="L17805" s="25">
        <f t="shared" si="1401"/>
        <v>21.428571428571427</v>
      </c>
    </row>
    <row r="17806" spans="1:12" x14ac:dyDescent="0.25">
      <c r="A17806">
        <v>628</v>
      </c>
      <c r="B17806" t="s">
        <v>103</v>
      </c>
      <c r="C17806" s="1">
        <v>43981.579861111109</v>
      </c>
      <c r="D17806">
        <v>4</v>
      </c>
      <c r="E17806" t="s">
        <v>22</v>
      </c>
      <c r="F17806" t="s">
        <v>23</v>
      </c>
      <c r="G17806">
        <v>1</v>
      </c>
      <c r="H17806" t="str">
        <f t="shared" si="1400"/>
        <v>KD</v>
      </c>
      <c r="I17806" s="2">
        <f t="shared" si="1397"/>
        <v>2020</v>
      </c>
      <c r="J17806" s="2">
        <f t="shared" si="1398"/>
        <v>5</v>
      </c>
      <c r="K17806" t="str">
        <f t="shared" si="1399"/>
        <v>Glazenmakers</v>
      </c>
      <c r="L17806" s="25">
        <f t="shared" si="1401"/>
        <v>21.428571428571427</v>
      </c>
    </row>
    <row r="17807" spans="1:12" x14ac:dyDescent="0.25">
      <c r="A17807">
        <v>628</v>
      </c>
      <c r="B17807" t="s">
        <v>103</v>
      </c>
      <c r="C17807" s="1">
        <v>43981.579861111109</v>
      </c>
      <c r="D17807">
        <v>4</v>
      </c>
      <c r="E17807" t="s">
        <v>28</v>
      </c>
      <c r="F17807" t="s">
        <v>29</v>
      </c>
      <c r="G17807">
        <v>3</v>
      </c>
      <c r="H17807" t="str">
        <f t="shared" si="1400"/>
        <v>KD</v>
      </c>
      <c r="I17807" s="2">
        <f t="shared" si="1397"/>
        <v>2020</v>
      </c>
      <c r="J17807" s="2">
        <f t="shared" si="1398"/>
        <v>5</v>
      </c>
      <c r="K17807" t="str">
        <f t="shared" si="1399"/>
        <v>Korenbouten</v>
      </c>
      <c r="L17807" s="25">
        <f t="shared" si="1401"/>
        <v>21.428571428571427</v>
      </c>
    </row>
    <row r="17808" spans="1:12" x14ac:dyDescent="0.25">
      <c r="A17808">
        <v>628</v>
      </c>
      <c r="B17808" t="s">
        <v>103</v>
      </c>
      <c r="C17808" s="1">
        <v>43981.579861111109</v>
      </c>
      <c r="D17808">
        <v>4</v>
      </c>
      <c r="E17808" t="s">
        <v>18</v>
      </c>
      <c r="F17808" t="s">
        <v>19</v>
      </c>
      <c r="G17808">
        <v>1</v>
      </c>
      <c r="H17808" t="str">
        <f t="shared" si="1400"/>
        <v>KD</v>
      </c>
      <c r="I17808" s="2">
        <f t="shared" si="1397"/>
        <v>2020</v>
      </c>
      <c r="J17808" s="2">
        <f t="shared" si="1398"/>
        <v>5</v>
      </c>
      <c r="K17808" t="str">
        <f t="shared" si="1399"/>
        <v>Korenbouten</v>
      </c>
      <c r="L17808" s="25">
        <f t="shared" si="1401"/>
        <v>21.428571428571427</v>
      </c>
    </row>
    <row r="17809" spans="1:12" x14ac:dyDescent="0.25">
      <c r="A17809">
        <v>628</v>
      </c>
      <c r="B17809" t="s">
        <v>103</v>
      </c>
      <c r="C17809" s="1">
        <v>43981.579861111109</v>
      </c>
      <c r="D17809">
        <v>3</v>
      </c>
      <c r="E17809" t="s">
        <v>12</v>
      </c>
      <c r="F17809" t="s">
        <v>13</v>
      </c>
      <c r="G17809">
        <v>4</v>
      </c>
      <c r="H17809" t="str">
        <f t="shared" si="1400"/>
        <v>KD</v>
      </c>
      <c r="I17809" s="2">
        <f t="shared" si="1397"/>
        <v>2020</v>
      </c>
      <c r="J17809" s="2">
        <f t="shared" si="1398"/>
        <v>5</v>
      </c>
      <c r="K17809" t="str">
        <f t="shared" si="1399"/>
        <v>Waterjuffer</v>
      </c>
      <c r="L17809" s="25">
        <f t="shared" si="1401"/>
        <v>21.428571428571427</v>
      </c>
    </row>
    <row r="17810" spans="1:12" x14ac:dyDescent="0.25">
      <c r="A17810">
        <v>628</v>
      </c>
      <c r="B17810" t="s">
        <v>103</v>
      </c>
      <c r="C17810" s="1">
        <v>43981.579861111109</v>
      </c>
      <c r="D17810">
        <v>3</v>
      </c>
      <c r="E17810" t="s">
        <v>20</v>
      </c>
      <c r="F17810" t="s">
        <v>21</v>
      </c>
      <c r="G17810">
        <v>2</v>
      </c>
      <c r="H17810" t="str">
        <f t="shared" si="1400"/>
        <v>KD</v>
      </c>
      <c r="I17810" s="2">
        <f t="shared" si="1397"/>
        <v>2020</v>
      </c>
      <c r="J17810" s="2">
        <f t="shared" si="1398"/>
        <v>5</v>
      </c>
      <c r="K17810" t="str">
        <f t="shared" si="1399"/>
        <v>Waterjuffer</v>
      </c>
      <c r="L17810" s="25">
        <f t="shared" si="1401"/>
        <v>21.428571428571427</v>
      </c>
    </row>
    <row r="17811" spans="1:12" x14ac:dyDescent="0.25">
      <c r="A17811">
        <v>628</v>
      </c>
      <c r="B17811" t="s">
        <v>103</v>
      </c>
      <c r="C17811" s="1">
        <v>43981.579861111109</v>
      </c>
      <c r="D17811">
        <v>3</v>
      </c>
      <c r="E17811" t="s">
        <v>16</v>
      </c>
      <c r="F17811" t="s">
        <v>17</v>
      </c>
      <c r="G17811">
        <v>5</v>
      </c>
      <c r="H17811" t="str">
        <f t="shared" si="1400"/>
        <v>KD</v>
      </c>
      <c r="I17811" s="2">
        <f t="shared" si="1397"/>
        <v>2020</v>
      </c>
      <c r="J17811" s="2">
        <f t="shared" si="1398"/>
        <v>5</v>
      </c>
      <c r="K17811" t="str">
        <f t="shared" si="1399"/>
        <v>Waterjuffer</v>
      </c>
      <c r="L17811" s="25">
        <f t="shared" si="1401"/>
        <v>21.428571428571427</v>
      </c>
    </row>
    <row r="17812" spans="1:12" x14ac:dyDescent="0.25">
      <c r="A17812">
        <v>628</v>
      </c>
      <c r="B17812" t="s">
        <v>103</v>
      </c>
      <c r="C17812" s="1">
        <v>43981.579861111109</v>
      </c>
      <c r="D17812">
        <v>3</v>
      </c>
      <c r="E17812" t="s">
        <v>22</v>
      </c>
      <c r="F17812" t="s">
        <v>23</v>
      </c>
      <c r="G17812">
        <v>2</v>
      </c>
      <c r="H17812" t="str">
        <f t="shared" si="1400"/>
        <v>KD</v>
      </c>
      <c r="I17812" s="2">
        <f t="shared" ref="I17812:I17875" si="1402">YEAR(C17812)</f>
        <v>2020</v>
      </c>
      <c r="J17812" s="2">
        <f t="shared" ref="J17812:J17875" si="1403">MONTH(C17812)</f>
        <v>5</v>
      </c>
      <c r="K17812" t="str">
        <f t="shared" ref="K17812:K17875" si="1404">VLOOKUP(E17812,$Q$2:$R$100,2,FALSE)</f>
        <v>Glazenmakers</v>
      </c>
      <c r="L17812" s="25">
        <f t="shared" si="1401"/>
        <v>21.428571428571427</v>
      </c>
    </row>
    <row r="17813" spans="1:12" x14ac:dyDescent="0.25">
      <c r="A17813">
        <v>628</v>
      </c>
      <c r="B17813" t="s">
        <v>103</v>
      </c>
      <c r="C17813" s="1">
        <v>43981.579861111109</v>
      </c>
      <c r="D17813">
        <v>3</v>
      </c>
      <c r="E17813" t="s">
        <v>28</v>
      </c>
      <c r="F17813" t="s">
        <v>29</v>
      </c>
      <c r="G17813">
        <v>7</v>
      </c>
      <c r="H17813" t="str">
        <f t="shared" si="1400"/>
        <v>KD</v>
      </c>
      <c r="I17813" s="2">
        <f t="shared" si="1402"/>
        <v>2020</v>
      </c>
      <c r="J17813" s="2">
        <f t="shared" si="1403"/>
        <v>5</v>
      </c>
      <c r="K17813" t="str">
        <f t="shared" si="1404"/>
        <v>Korenbouten</v>
      </c>
      <c r="L17813" s="25">
        <f t="shared" si="1401"/>
        <v>21.428571428571427</v>
      </c>
    </row>
    <row r="17814" spans="1:12" x14ac:dyDescent="0.25">
      <c r="A17814">
        <v>628</v>
      </c>
      <c r="B17814" t="s">
        <v>103</v>
      </c>
      <c r="C17814" s="1">
        <v>43995.559027777781</v>
      </c>
      <c r="D17814">
        <v>4</v>
      </c>
      <c r="E17814" t="s">
        <v>10</v>
      </c>
      <c r="F17814" t="s">
        <v>11</v>
      </c>
      <c r="G17814">
        <v>1</v>
      </c>
      <c r="H17814" t="str">
        <f t="shared" si="1400"/>
        <v>KD</v>
      </c>
      <c r="I17814" s="2">
        <f t="shared" si="1402"/>
        <v>2020</v>
      </c>
      <c r="J17814" s="2">
        <f t="shared" si="1403"/>
        <v>6</v>
      </c>
      <c r="K17814" t="str">
        <f t="shared" si="1404"/>
        <v>Waterjuffer</v>
      </c>
      <c r="L17814" s="25">
        <f t="shared" si="1401"/>
        <v>23.428571428571427</v>
      </c>
    </row>
    <row r="17815" spans="1:12" x14ac:dyDescent="0.25">
      <c r="A17815">
        <v>628</v>
      </c>
      <c r="B17815" t="s">
        <v>103</v>
      </c>
      <c r="C17815" s="1">
        <v>43995.559027777781</v>
      </c>
      <c r="D17815">
        <v>4</v>
      </c>
      <c r="E17815" t="s">
        <v>20</v>
      </c>
      <c r="F17815" t="s">
        <v>21</v>
      </c>
      <c r="G17815">
        <v>9</v>
      </c>
      <c r="H17815" t="str">
        <f t="shared" si="1400"/>
        <v>KD</v>
      </c>
      <c r="I17815" s="2">
        <f t="shared" si="1402"/>
        <v>2020</v>
      </c>
      <c r="J17815" s="2">
        <f t="shared" si="1403"/>
        <v>6</v>
      </c>
      <c r="K17815" t="str">
        <f t="shared" si="1404"/>
        <v>Waterjuffer</v>
      </c>
      <c r="L17815" s="25">
        <f t="shared" si="1401"/>
        <v>23.428571428571427</v>
      </c>
    </row>
    <row r="17816" spans="1:12" x14ac:dyDescent="0.25">
      <c r="A17816">
        <v>628</v>
      </c>
      <c r="B17816" t="s">
        <v>103</v>
      </c>
      <c r="C17816" s="1">
        <v>43995.559027777781</v>
      </c>
      <c r="D17816">
        <v>4</v>
      </c>
      <c r="E17816" t="s">
        <v>24</v>
      </c>
      <c r="F17816" t="s">
        <v>25</v>
      </c>
      <c r="G17816">
        <v>1</v>
      </c>
      <c r="H17816" t="str">
        <f t="shared" si="1400"/>
        <v>KD</v>
      </c>
      <c r="I17816" s="2">
        <f t="shared" si="1402"/>
        <v>2020</v>
      </c>
      <c r="J17816" s="2">
        <f t="shared" si="1403"/>
        <v>6</v>
      </c>
      <c r="K17816" t="str">
        <f t="shared" si="1404"/>
        <v>Glazenmakers</v>
      </c>
      <c r="L17816" s="25">
        <f t="shared" si="1401"/>
        <v>23.428571428571427</v>
      </c>
    </row>
    <row r="17817" spans="1:12" x14ac:dyDescent="0.25">
      <c r="A17817">
        <v>628</v>
      </c>
      <c r="B17817" t="s">
        <v>103</v>
      </c>
      <c r="C17817" s="1">
        <v>43995.559027777781</v>
      </c>
      <c r="D17817">
        <v>4</v>
      </c>
      <c r="E17817" t="s">
        <v>26</v>
      </c>
      <c r="F17817" t="s">
        <v>27</v>
      </c>
      <c r="G17817">
        <v>1</v>
      </c>
      <c r="H17817" t="str">
        <f t="shared" si="1400"/>
        <v>KD</v>
      </c>
      <c r="I17817" s="2">
        <f t="shared" si="1402"/>
        <v>2020</v>
      </c>
      <c r="J17817" s="2">
        <f t="shared" si="1403"/>
        <v>6</v>
      </c>
      <c r="K17817" t="str">
        <f t="shared" si="1404"/>
        <v>Glazenmakers</v>
      </c>
      <c r="L17817" s="25">
        <f t="shared" si="1401"/>
        <v>23.428571428571427</v>
      </c>
    </row>
    <row r="17818" spans="1:12" x14ac:dyDescent="0.25">
      <c r="A17818">
        <v>628</v>
      </c>
      <c r="B17818" t="s">
        <v>103</v>
      </c>
      <c r="C17818" s="1">
        <v>43995.559027777781</v>
      </c>
      <c r="D17818">
        <v>4</v>
      </c>
      <c r="E17818" t="s">
        <v>28</v>
      </c>
      <c r="F17818" t="s">
        <v>29</v>
      </c>
      <c r="G17818">
        <v>3</v>
      </c>
      <c r="H17818" t="str">
        <f t="shared" si="1400"/>
        <v>KD</v>
      </c>
      <c r="I17818" s="2">
        <f t="shared" si="1402"/>
        <v>2020</v>
      </c>
      <c r="J17818" s="2">
        <f t="shared" si="1403"/>
        <v>6</v>
      </c>
      <c r="K17818" t="str">
        <f t="shared" si="1404"/>
        <v>Korenbouten</v>
      </c>
      <c r="L17818" s="25">
        <f t="shared" si="1401"/>
        <v>23.428571428571427</v>
      </c>
    </row>
    <row r="17819" spans="1:12" x14ac:dyDescent="0.25">
      <c r="A17819">
        <v>628</v>
      </c>
      <c r="B17819" t="s">
        <v>103</v>
      </c>
      <c r="C17819" s="1">
        <v>43995.559027777781</v>
      </c>
      <c r="D17819">
        <v>4</v>
      </c>
      <c r="E17819" t="s">
        <v>18</v>
      </c>
      <c r="F17819" t="s">
        <v>19</v>
      </c>
      <c r="G17819">
        <v>1</v>
      </c>
      <c r="H17819" t="str">
        <f t="shared" si="1400"/>
        <v>KD</v>
      </c>
      <c r="I17819" s="2">
        <f t="shared" si="1402"/>
        <v>2020</v>
      </c>
      <c r="J17819" s="2">
        <f t="shared" si="1403"/>
        <v>6</v>
      </c>
      <c r="K17819" t="str">
        <f t="shared" si="1404"/>
        <v>Korenbouten</v>
      </c>
      <c r="L17819" s="25">
        <f t="shared" si="1401"/>
        <v>23.428571428571427</v>
      </c>
    </row>
    <row r="17820" spans="1:12" x14ac:dyDescent="0.25">
      <c r="A17820">
        <v>628</v>
      </c>
      <c r="B17820" t="s">
        <v>103</v>
      </c>
      <c r="C17820" s="1">
        <v>43995.559027777781</v>
      </c>
      <c r="D17820">
        <v>3</v>
      </c>
      <c r="E17820" t="s">
        <v>16</v>
      </c>
      <c r="F17820" t="s">
        <v>17</v>
      </c>
      <c r="G17820">
        <v>1</v>
      </c>
      <c r="H17820" t="str">
        <f t="shared" si="1400"/>
        <v>KD</v>
      </c>
      <c r="I17820" s="2">
        <f t="shared" si="1402"/>
        <v>2020</v>
      </c>
      <c r="J17820" s="2">
        <f t="shared" si="1403"/>
        <v>6</v>
      </c>
      <c r="K17820" t="str">
        <f t="shared" si="1404"/>
        <v>Waterjuffer</v>
      </c>
      <c r="L17820" s="25">
        <f t="shared" si="1401"/>
        <v>23.428571428571427</v>
      </c>
    </row>
    <row r="17821" spans="1:12" x14ac:dyDescent="0.25">
      <c r="A17821">
        <v>628</v>
      </c>
      <c r="B17821" t="s">
        <v>103</v>
      </c>
      <c r="C17821" s="1">
        <v>43995.559027777781</v>
      </c>
      <c r="D17821">
        <v>3</v>
      </c>
      <c r="E17821" t="s">
        <v>24</v>
      </c>
      <c r="F17821" t="s">
        <v>25</v>
      </c>
      <c r="G17821">
        <v>1</v>
      </c>
      <c r="H17821" t="str">
        <f t="shared" si="1400"/>
        <v>KD</v>
      </c>
      <c r="I17821" s="2">
        <f t="shared" si="1402"/>
        <v>2020</v>
      </c>
      <c r="J17821" s="2">
        <f t="shared" si="1403"/>
        <v>6</v>
      </c>
      <c r="K17821" t="str">
        <f t="shared" si="1404"/>
        <v>Glazenmakers</v>
      </c>
      <c r="L17821" s="25">
        <f t="shared" si="1401"/>
        <v>23.428571428571427</v>
      </c>
    </row>
    <row r="17822" spans="1:12" x14ac:dyDescent="0.25">
      <c r="A17822">
        <v>628</v>
      </c>
      <c r="B17822" t="s">
        <v>103</v>
      </c>
      <c r="C17822" s="1">
        <v>43995.559027777781</v>
      </c>
      <c r="D17822">
        <v>3</v>
      </c>
      <c r="E17822" t="s">
        <v>28</v>
      </c>
      <c r="F17822" t="s">
        <v>29</v>
      </c>
      <c r="G17822">
        <v>5</v>
      </c>
      <c r="H17822" t="str">
        <f t="shared" si="1400"/>
        <v>KD</v>
      </c>
      <c r="I17822" s="2">
        <f t="shared" si="1402"/>
        <v>2020</v>
      </c>
      <c r="J17822" s="2">
        <f t="shared" si="1403"/>
        <v>6</v>
      </c>
      <c r="K17822" t="str">
        <f t="shared" si="1404"/>
        <v>Korenbouten</v>
      </c>
      <c r="L17822" s="25">
        <f t="shared" si="1401"/>
        <v>23.428571428571427</v>
      </c>
    </row>
    <row r="17823" spans="1:12" x14ac:dyDescent="0.25">
      <c r="A17823">
        <v>628</v>
      </c>
      <c r="B17823" t="s">
        <v>103</v>
      </c>
      <c r="C17823" s="1">
        <v>44002.642361111109</v>
      </c>
      <c r="D17823">
        <v>4</v>
      </c>
      <c r="E17823" t="s">
        <v>20</v>
      </c>
      <c r="F17823" t="s">
        <v>21</v>
      </c>
      <c r="G17823">
        <v>6</v>
      </c>
      <c r="H17823" t="str">
        <f t="shared" si="1400"/>
        <v>KD</v>
      </c>
      <c r="I17823" s="2">
        <f t="shared" si="1402"/>
        <v>2020</v>
      </c>
      <c r="J17823" s="2">
        <f t="shared" si="1403"/>
        <v>6</v>
      </c>
      <c r="K17823" t="str">
        <f t="shared" si="1404"/>
        <v>Waterjuffer</v>
      </c>
      <c r="L17823" s="25">
        <f t="shared" si="1401"/>
        <v>24.428571428571427</v>
      </c>
    </row>
    <row r="17824" spans="1:12" x14ac:dyDescent="0.25">
      <c r="A17824">
        <v>628</v>
      </c>
      <c r="B17824" t="s">
        <v>103</v>
      </c>
      <c r="C17824" s="1">
        <v>44002.642361111109</v>
      </c>
      <c r="D17824">
        <v>4</v>
      </c>
      <c r="E17824" t="s">
        <v>24</v>
      </c>
      <c r="F17824" t="s">
        <v>25</v>
      </c>
      <c r="G17824">
        <v>2</v>
      </c>
      <c r="H17824" t="str">
        <f t="shared" si="1400"/>
        <v>KD</v>
      </c>
      <c r="I17824" s="2">
        <f t="shared" si="1402"/>
        <v>2020</v>
      </c>
      <c r="J17824" s="2">
        <f t="shared" si="1403"/>
        <v>6</v>
      </c>
      <c r="K17824" t="str">
        <f t="shared" si="1404"/>
        <v>Glazenmakers</v>
      </c>
      <c r="L17824" s="25">
        <f t="shared" si="1401"/>
        <v>24.428571428571427</v>
      </c>
    </row>
    <row r="17825" spans="1:12" x14ac:dyDescent="0.25">
      <c r="A17825">
        <v>628</v>
      </c>
      <c r="B17825" t="s">
        <v>103</v>
      </c>
      <c r="C17825" s="1">
        <v>44002.642361111109</v>
      </c>
      <c r="D17825">
        <v>4</v>
      </c>
      <c r="E17825" t="s">
        <v>28</v>
      </c>
      <c r="F17825" t="s">
        <v>29</v>
      </c>
      <c r="G17825">
        <v>3</v>
      </c>
      <c r="H17825" t="str">
        <f t="shared" si="1400"/>
        <v>KD</v>
      </c>
      <c r="I17825" s="2">
        <f t="shared" si="1402"/>
        <v>2020</v>
      </c>
      <c r="J17825" s="2">
        <f t="shared" si="1403"/>
        <v>6</v>
      </c>
      <c r="K17825" t="str">
        <f t="shared" si="1404"/>
        <v>Korenbouten</v>
      </c>
      <c r="L17825" s="25">
        <f t="shared" si="1401"/>
        <v>24.428571428571427</v>
      </c>
    </row>
    <row r="17826" spans="1:12" x14ac:dyDescent="0.25">
      <c r="A17826">
        <v>628</v>
      </c>
      <c r="B17826" t="s">
        <v>103</v>
      </c>
      <c r="C17826" s="1">
        <v>44002.642361111109</v>
      </c>
      <c r="D17826">
        <v>3</v>
      </c>
      <c r="E17826" t="s">
        <v>10</v>
      </c>
      <c r="F17826" t="s">
        <v>11</v>
      </c>
      <c r="G17826">
        <v>2</v>
      </c>
      <c r="H17826" t="str">
        <f t="shared" si="1400"/>
        <v>KD</v>
      </c>
      <c r="I17826" s="2">
        <f t="shared" si="1402"/>
        <v>2020</v>
      </c>
      <c r="J17826" s="2">
        <f t="shared" si="1403"/>
        <v>6</v>
      </c>
      <c r="K17826" t="str">
        <f t="shared" si="1404"/>
        <v>Waterjuffer</v>
      </c>
      <c r="L17826" s="25">
        <f t="shared" si="1401"/>
        <v>24.428571428571427</v>
      </c>
    </row>
    <row r="17827" spans="1:12" x14ac:dyDescent="0.25">
      <c r="A17827">
        <v>628</v>
      </c>
      <c r="B17827" t="s">
        <v>103</v>
      </c>
      <c r="C17827" s="1">
        <v>44002.642361111109</v>
      </c>
      <c r="D17827">
        <v>3</v>
      </c>
      <c r="E17827" t="s">
        <v>20</v>
      </c>
      <c r="F17827" t="s">
        <v>21</v>
      </c>
      <c r="G17827">
        <v>1</v>
      </c>
      <c r="H17827" t="str">
        <f t="shared" si="1400"/>
        <v>KD</v>
      </c>
      <c r="I17827" s="2">
        <f t="shared" si="1402"/>
        <v>2020</v>
      </c>
      <c r="J17827" s="2">
        <f t="shared" si="1403"/>
        <v>6</v>
      </c>
      <c r="K17827" t="str">
        <f t="shared" si="1404"/>
        <v>Waterjuffer</v>
      </c>
      <c r="L17827" s="25">
        <f t="shared" si="1401"/>
        <v>24.428571428571427</v>
      </c>
    </row>
    <row r="17828" spans="1:12" x14ac:dyDescent="0.25">
      <c r="A17828">
        <v>628</v>
      </c>
      <c r="B17828" t="s">
        <v>103</v>
      </c>
      <c r="C17828" s="1">
        <v>44002.642361111109</v>
      </c>
      <c r="D17828">
        <v>3</v>
      </c>
      <c r="E17828" t="s">
        <v>16</v>
      </c>
      <c r="F17828" t="s">
        <v>17</v>
      </c>
      <c r="G17828">
        <v>1</v>
      </c>
      <c r="H17828" t="str">
        <f t="shared" si="1400"/>
        <v>KD</v>
      </c>
      <c r="I17828" s="2">
        <f t="shared" si="1402"/>
        <v>2020</v>
      </c>
      <c r="J17828" s="2">
        <f t="shared" si="1403"/>
        <v>6</v>
      </c>
      <c r="K17828" t="str">
        <f t="shared" si="1404"/>
        <v>Waterjuffer</v>
      </c>
      <c r="L17828" s="25">
        <f t="shared" si="1401"/>
        <v>24.428571428571427</v>
      </c>
    </row>
    <row r="17829" spans="1:12" x14ac:dyDescent="0.25">
      <c r="A17829">
        <v>628</v>
      </c>
      <c r="B17829" t="s">
        <v>103</v>
      </c>
      <c r="C17829" s="1">
        <v>44002.642361111109</v>
      </c>
      <c r="D17829">
        <v>3</v>
      </c>
      <c r="E17829" t="s">
        <v>26</v>
      </c>
      <c r="F17829" t="s">
        <v>27</v>
      </c>
      <c r="G17829">
        <v>1</v>
      </c>
      <c r="H17829" t="str">
        <f t="shared" si="1400"/>
        <v>KD</v>
      </c>
      <c r="I17829" s="2">
        <f t="shared" si="1402"/>
        <v>2020</v>
      </c>
      <c r="J17829" s="2">
        <f t="shared" si="1403"/>
        <v>6</v>
      </c>
      <c r="K17829" t="str">
        <f t="shared" si="1404"/>
        <v>Glazenmakers</v>
      </c>
      <c r="L17829" s="25">
        <f t="shared" si="1401"/>
        <v>24.428571428571427</v>
      </c>
    </row>
    <row r="17830" spans="1:12" x14ac:dyDescent="0.25">
      <c r="A17830">
        <v>628</v>
      </c>
      <c r="B17830" t="s">
        <v>103</v>
      </c>
      <c r="C17830" s="1">
        <v>44002.642361111109</v>
      </c>
      <c r="D17830">
        <v>3</v>
      </c>
      <c r="E17830" t="s">
        <v>28</v>
      </c>
      <c r="F17830" t="s">
        <v>29</v>
      </c>
      <c r="G17830">
        <v>1</v>
      </c>
      <c r="H17830" t="str">
        <f t="shared" si="1400"/>
        <v>KD</v>
      </c>
      <c r="I17830" s="2">
        <f t="shared" si="1402"/>
        <v>2020</v>
      </c>
      <c r="J17830" s="2">
        <f t="shared" si="1403"/>
        <v>6</v>
      </c>
      <c r="K17830" t="str">
        <f t="shared" si="1404"/>
        <v>Korenbouten</v>
      </c>
      <c r="L17830" s="25">
        <f t="shared" si="1401"/>
        <v>24.428571428571427</v>
      </c>
    </row>
    <row r="17831" spans="1:12" x14ac:dyDescent="0.25">
      <c r="A17831">
        <v>628</v>
      </c>
      <c r="B17831" t="s">
        <v>103</v>
      </c>
      <c r="C17831" s="1">
        <v>44023.538194444445</v>
      </c>
      <c r="D17831">
        <v>4</v>
      </c>
      <c r="E17831" t="s">
        <v>26</v>
      </c>
      <c r="F17831" t="s">
        <v>27</v>
      </c>
      <c r="G17831">
        <v>1</v>
      </c>
      <c r="H17831" t="str">
        <f t="shared" si="1400"/>
        <v>KD</v>
      </c>
      <c r="I17831" s="2">
        <f t="shared" si="1402"/>
        <v>2020</v>
      </c>
      <c r="J17831" s="2">
        <f t="shared" si="1403"/>
        <v>7</v>
      </c>
      <c r="K17831" t="str">
        <f t="shared" si="1404"/>
        <v>Glazenmakers</v>
      </c>
      <c r="L17831" s="25">
        <f t="shared" si="1401"/>
        <v>27.428571428571427</v>
      </c>
    </row>
    <row r="17832" spans="1:12" x14ac:dyDescent="0.25">
      <c r="A17832">
        <v>628</v>
      </c>
      <c r="B17832" t="s">
        <v>103</v>
      </c>
      <c r="C17832" s="1">
        <v>44041.5625</v>
      </c>
      <c r="D17832">
        <v>4</v>
      </c>
      <c r="E17832" t="s">
        <v>32</v>
      </c>
      <c r="F17832" t="s">
        <v>33</v>
      </c>
      <c r="G17832">
        <v>1</v>
      </c>
      <c r="H17832" t="str">
        <f t="shared" si="1400"/>
        <v>KD</v>
      </c>
      <c r="I17832" s="2">
        <f t="shared" si="1402"/>
        <v>2020</v>
      </c>
      <c r="J17832" s="2">
        <f t="shared" si="1403"/>
        <v>7</v>
      </c>
      <c r="K17832" t="str">
        <f t="shared" si="1404"/>
        <v>Korenbouten</v>
      </c>
      <c r="L17832" s="25">
        <f t="shared" si="1401"/>
        <v>30</v>
      </c>
    </row>
    <row r="17833" spans="1:12" x14ac:dyDescent="0.25">
      <c r="A17833">
        <v>628</v>
      </c>
      <c r="B17833" t="s">
        <v>103</v>
      </c>
      <c r="C17833" s="1">
        <v>44041.5625</v>
      </c>
      <c r="D17833">
        <v>3</v>
      </c>
      <c r="E17833" t="s">
        <v>10</v>
      </c>
      <c r="F17833" t="s">
        <v>11</v>
      </c>
      <c r="G17833">
        <v>1</v>
      </c>
      <c r="H17833" t="str">
        <f t="shared" si="1400"/>
        <v>KD</v>
      </c>
      <c r="I17833" s="2">
        <f t="shared" si="1402"/>
        <v>2020</v>
      </c>
      <c r="J17833" s="2">
        <f t="shared" si="1403"/>
        <v>7</v>
      </c>
      <c r="K17833" t="str">
        <f t="shared" si="1404"/>
        <v>Waterjuffer</v>
      </c>
      <c r="L17833" s="25">
        <f t="shared" si="1401"/>
        <v>30</v>
      </c>
    </row>
    <row r="17834" spans="1:12" x14ac:dyDescent="0.25">
      <c r="A17834">
        <v>628</v>
      </c>
      <c r="B17834" t="s">
        <v>103</v>
      </c>
      <c r="C17834" s="1">
        <v>44055.472222222219</v>
      </c>
      <c r="D17834">
        <v>4</v>
      </c>
      <c r="E17834" t="s">
        <v>10</v>
      </c>
      <c r="F17834" t="s">
        <v>11</v>
      </c>
      <c r="G17834">
        <v>2</v>
      </c>
      <c r="H17834" t="str">
        <f t="shared" si="1400"/>
        <v>KD</v>
      </c>
      <c r="I17834" s="2">
        <f t="shared" si="1402"/>
        <v>2020</v>
      </c>
      <c r="J17834" s="2">
        <f t="shared" si="1403"/>
        <v>8</v>
      </c>
      <c r="K17834" t="str">
        <f t="shared" si="1404"/>
        <v>Waterjuffer</v>
      </c>
      <c r="L17834" s="25">
        <f t="shared" si="1401"/>
        <v>32</v>
      </c>
    </row>
    <row r="17835" spans="1:12" x14ac:dyDescent="0.25">
      <c r="A17835">
        <v>628</v>
      </c>
      <c r="B17835" t="s">
        <v>103</v>
      </c>
      <c r="C17835" s="1">
        <v>44055.472222222219</v>
      </c>
      <c r="D17835">
        <v>4</v>
      </c>
      <c r="E17835" t="s">
        <v>36</v>
      </c>
      <c r="F17835" t="s">
        <v>37</v>
      </c>
      <c r="G17835">
        <v>1</v>
      </c>
      <c r="H17835" t="str">
        <f t="shared" si="1400"/>
        <v>KD</v>
      </c>
      <c r="I17835" s="2">
        <f t="shared" si="1402"/>
        <v>2020</v>
      </c>
      <c r="J17835" s="2">
        <f t="shared" si="1403"/>
        <v>8</v>
      </c>
      <c r="K17835" t="str">
        <f t="shared" si="1404"/>
        <v>Glazenmakers</v>
      </c>
      <c r="L17835" s="25">
        <f t="shared" si="1401"/>
        <v>32</v>
      </c>
    </row>
    <row r="17836" spans="1:12" x14ac:dyDescent="0.25">
      <c r="A17836">
        <v>628</v>
      </c>
      <c r="B17836" t="s">
        <v>103</v>
      </c>
      <c r="C17836" s="1">
        <v>44055.472222222219</v>
      </c>
      <c r="D17836">
        <v>4</v>
      </c>
      <c r="E17836" t="s">
        <v>26</v>
      </c>
      <c r="F17836" t="s">
        <v>27</v>
      </c>
      <c r="G17836">
        <v>2</v>
      </c>
      <c r="H17836" t="str">
        <f t="shared" si="1400"/>
        <v>KD</v>
      </c>
      <c r="I17836" s="2">
        <f t="shared" si="1402"/>
        <v>2020</v>
      </c>
      <c r="J17836" s="2">
        <f t="shared" si="1403"/>
        <v>8</v>
      </c>
      <c r="K17836" t="str">
        <f t="shared" si="1404"/>
        <v>Glazenmakers</v>
      </c>
      <c r="L17836" s="25">
        <f t="shared" si="1401"/>
        <v>32</v>
      </c>
    </row>
    <row r="17837" spans="1:12" x14ac:dyDescent="0.25">
      <c r="A17837">
        <v>628</v>
      </c>
      <c r="B17837" t="s">
        <v>103</v>
      </c>
      <c r="C17837" s="1">
        <v>44055.472222222219</v>
      </c>
      <c r="D17837">
        <v>4</v>
      </c>
      <c r="E17837" t="s">
        <v>18</v>
      </c>
      <c r="F17837" t="s">
        <v>19</v>
      </c>
      <c r="G17837">
        <v>1</v>
      </c>
      <c r="H17837" t="str">
        <f t="shared" si="1400"/>
        <v>KD</v>
      </c>
      <c r="I17837" s="2">
        <f t="shared" si="1402"/>
        <v>2020</v>
      </c>
      <c r="J17837" s="2">
        <f t="shared" si="1403"/>
        <v>8</v>
      </c>
      <c r="K17837" t="str">
        <f t="shared" si="1404"/>
        <v>Korenbouten</v>
      </c>
      <c r="L17837" s="25">
        <f t="shared" si="1401"/>
        <v>32</v>
      </c>
    </row>
    <row r="17838" spans="1:12" x14ac:dyDescent="0.25">
      <c r="A17838">
        <v>628</v>
      </c>
      <c r="B17838" t="s">
        <v>103</v>
      </c>
      <c r="C17838" s="1">
        <v>44055.472222222219</v>
      </c>
      <c r="D17838">
        <v>4</v>
      </c>
      <c r="E17838" t="s">
        <v>55</v>
      </c>
      <c r="F17838" t="s">
        <v>56</v>
      </c>
      <c r="G17838">
        <v>5</v>
      </c>
      <c r="H17838" t="str">
        <f t="shared" si="1400"/>
        <v>KD</v>
      </c>
      <c r="I17838" s="2">
        <f t="shared" si="1402"/>
        <v>2020</v>
      </c>
      <c r="J17838" s="2">
        <f t="shared" si="1403"/>
        <v>8</v>
      </c>
      <c r="K17838" t="str">
        <f t="shared" si="1404"/>
        <v>Korenbouten</v>
      </c>
      <c r="L17838" s="25">
        <f t="shared" si="1401"/>
        <v>32</v>
      </c>
    </row>
    <row r="17839" spans="1:12" x14ac:dyDescent="0.25">
      <c r="A17839">
        <v>628</v>
      </c>
      <c r="B17839" t="s">
        <v>103</v>
      </c>
      <c r="C17839" s="1">
        <v>44055.472222222219</v>
      </c>
      <c r="D17839">
        <v>3</v>
      </c>
      <c r="E17839" t="s">
        <v>55</v>
      </c>
      <c r="F17839" t="s">
        <v>56</v>
      </c>
      <c r="G17839">
        <v>2</v>
      </c>
      <c r="H17839" t="str">
        <f t="shared" si="1400"/>
        <v>KD</v>
      </c>
      <c r="I17839" s="2">
        <f t="shared" si="1402"/>
        <v>2020</v>
      </c>
      <c r="J17839" s="2">
        <f t="shared" si="1403"/>
        <v>8</v>
      </c>
      <c r="K17839" t="str">
        <f t="shared" si="1404"/>
        <v>Korenbouten</v>
      </c>
      <c r="L17839" s="25">
        <f t="shared" si="1401"/>
        <v>32</v>
      </c>
    </row>
    <row r="17840" spans="1:12" x14ac:dyDescent="0.25">
      <c r="A17840">
        <v>628</v>
      </c>
      <c r="B17840" t="s">
        <v>103</v>
      </c>
      <c r="C17840" s="1">
        <v>44076.517361111109</v>
      </c>
      <c r="D17840">
        <v>4</v>
      </c>
      <c r="E17840" t="s">
        <v>34</v>
      </c>
      <c r="F17840" t="s">
        <v>35</v>
      </c>
      <c r="G17840">
        <v>3</v>
      </c>
      <c r="H17840" t="str">
        <f t="shared" si="1400"/>
        <v>KD</v>
      </c>
      <c r="I17840" s="2">
        <f t="shared" si="1402"/>
        <v>2020</v>
      </c>
      <c r="J17840" s="2">
        <f t="shared" si="1403"/>
        <v>9</v>
      </c>
      <c r="K17840" t="str">
        <f t="shared" si="1404"/>
        <v>Pantserjuffers</v>
      </c>
      <c r="L17840" s="25">
        <f t="shared" si="1401"/>
        <v>35</v>
      </c>
    </row>
    <row r="17841" spans="1:12" x14ac:dyDescent="0.25">
      <c r="A17841">
        <v>628</v>
      </c>
      <c r="B17841" t="s">
        <v>103</v>
      </c>
      <c r="C17841" s="1">
        <v>44076.517361111109</v>
      </c>
      <c r="D17841">
        <v>4</v>
      </c>
      <c r="E17841" t="s">
        <v>36</v>
      </c>
      <c r="F17841" t="s">
        <v>37</v>
      </c>
      <c r="G17841">
        <v>6</v>
      </c>
      <c r="H17841" t="str">
        <f t="shared" si="1400"/>
        <v>KD</v>
      </c>
      <c r="I17841" s="2">
        <f t="shared" si="1402"/>
        <v>2020</v>
      </c>
      <c r="J17841" s="2">
        <f t="shared" si="1403"/>
        <v>9</v>
      </c>
      <c r="K17841" t="str">
        <f t="shared" si="1404"/>
        <v>Glazenmakers</v>
      </c>
      <c r="L17841" s="25">
        <f t="shared" si="1401"/>
        <v>35</v>
      </c>
    </row>
    <row r="17842" spans="1:12" x14ac:dyDescent="0.25">
      <c r="A17842">
        <v>628</v>
      </c>
      <c r="B17842" t="s">
        <v>103</v>
      </c>
      <c r="C17842" s="1">
        <v>44076.517361111109</v>
      </c>
      <c r="D17842">
        <v>4</v>
      </c>
      <c r="E17842" t="s">
        <v>40</v>
      </c>
      <c r="F17842" t="s">
        <v>41</v>
      </c>
      <c r="G17842">
        <v>3</v>
      </c>
      <c r="H17842" t="str">
        <f t="shared" si="1400"/>
        <v>KD</v>
      </c>
      <c r="I17842" s="2">
        <f t="shared" si="1402"/>
        <v>2020</v>
      </c>
      <c r="J17842" s="2">
        <f t="shared" si="1403"/>
        <v>9</v>
      </c>
      <c r="K17842" t="str">
        <f t="shared" si="1404"/>
        <v>Korenbouten</v>
      </c>
      <c r="L17842" s="25">
        <f t="shared" si="1401"/>
        <v>35</v>
      </c>
    </row>
    <row r="17843" spans="1:12" x14ac:dyDescent="0.25">
      <c r="A17843">
        <v>628</v>
      </c>
      <c r="B17843" t="s">
        <v>103</v>
      </c>
      <c r="C17843" s="1">
        <v>44076.517361111109</v>
      </c>
      <c r="D17843">
        <v>4</v>
      </c>
      <c r="E17843" t="s">
        <v>32</v>
      </c>
      <c r="F17843" t="s">
        <v>33</v>
      </c>
      <c r="G17843">
        <v>5</v>
      </c>
      <c r="H17843" t="str">
        <f t="shared" si="1400"/>
        <v>KD</v>
      </c>
      <c r="I17843" s="2">
        <f t="shared" si="1402"/>
        <v>2020</v>
      </c>
      <c r="J17843" s="2">
        <f t="shared" si="1403"/>
        <v>9</v>
      </c>
      <c r="K17843" t="str">
        <f t="shared" si="1404"/>
        <v>Korenbouten</v>
      </c>
      <c r="L17843" s="25">
        <f t="shared" si="1401"/>
        <v>35</v>
      </c>
    </row>
    <row r="17844" spans="1:12" x14ac:dyDescent="0.25">
      <c r="A17844">
        <v>628</v>
      </c>
      <c r="B17844" t="s">
        <v>103</v>
      </c>
      <c r="C17844" s="1">
        <v>44076.517361111109</v>
      </c>
      <c r="D17844">
        <v>4</v>
      </c>
      <c r="E17844" t="s">
        <v>55</v>
      </c>
      <c r="F17844" t="s">
        <v>56</v>
      </c>
      <c r="G17844">
        <v>21</v>
      </c>
      <c r="H17844" t="str">
        <f t="shared" si="1400"/>
        <v>KD</v>
      </c>
      <c r="I17844" s="2">
        <f t="shared" si="1402"/>
        <v>2020</v>
      </c>
      <c r="J17844" s="2">
        <f t="shared" si="1403"/>
        <v>9</v>
      </c>
      <c r="K17844" t="str">
        <f t="shared" si="1404"/>
        <v>Korenbouten</v>
      </c>
      <c r="L17844" s="25">
        <f t="shared" si="1401"/>
        <v>35</v>
      </c>
    </row>
    <row r="17845" spans="1:12" x14ac:dyDescent="0.25">
      <c r="A17845">
        <v>628</v>
      </c>
      <c r="B17845" t="s">
        <v>103</v>
      </c>
      <c r="C17845" s="1">
        <v>44076.517361111109</v>
      </c>
      <c r="D17845">
        <v>3</v>
      </c>
      <c r="E17845" t="s">
        <v>8</v>
      </c>
      <c r="F17845" t="s">
        <v>9</v>
      </c>
      <c r="G17845">
        <v>1</v>
      </c>
      <c r="H17845" t="str">
        <f t="shared" si="1400"/>
        <v>KD</v>
      </c>
      <c r="I17845" s="2">
        <f t="shared" si="1402"/>
        <v>2020</v>
      </c>
      <c r="J17845" s="2">
        <f t="shared" si="1403"/>
        <v>9</v>
      </c>
      <c r="K17845" t="str">
        <f t="shared" si="1404"/>
        <v>Pantserjuffers</v>
      </c>
      <c r="L17845" s="25">
        <f t="shared" si="1401"/>
        <v>35</v>
      </c>
    </row>
    <row r="17846" spans="1:12" x14ac:dyDescent="0.25">
      <c r="A17846">
        <v>628</v>
      </c>
      <c r="B17846" t="s">
        <v>103</v>
      </c>
      <c r="C17846" s="1">
        <v>44076.517361111109</v>
      </c>
      <c r="D17846">
        <v>3</v>
      </c>
      <c r="E17846" t="s">
        <v>34</v>
      </c>
      <c r="F17846" t="s">
        <v>35</v>
      </c>
      <c r="G17846">
        <v>1</v>
      </c>
      <c r="H17846" t="str">
        <f t="shared" si="1400"/>
        <v>KD</v>
      </c>
      <c r="I17846" s="2">
        <f t="shared" si="1402"/>
        <v>2020</v>
      </c>
      <c r="J17846" s="2">
        <f t="shared" si="1403"/>
        <v>9</v>
      </c>
      <c r="K17846" t="str">
        <f t="shared" si="1404"/>
        <v>Pantserjuffers</v>
      </c>
      <c r="L17846" s="25">
        <f t="shared" si="1401"/>
        <v>35</v>
      </c>
    </row>
    <row r="17847" spans="1:12" x14ac:dyDescent="0.25">
      <c r="A17847">
        <v>628</v>
      </c>
      <c r="B17847" t="s">
        <v>103</v>
      </c>
      <c r="C17847" s="1">
        <v>44076.517361111109</v>
      </c>
      <c r="D17847">
        <v>3</v>
      </c>
      <c r="E17847" t="s">
        <v>36</v>
      </c>
      <c r="F17847" t="s">
        <v>37</v>
      </c>
      <c r="G17847">
        <v>1</v>
      </c>
      <c r="H17847" t="str">
        <f t="shared" si="1400"/>
        <v>KD</v>
      </c>
      <c r="I17847" s="2">
        <f t="shared" si="1402"/>
        <v>2020</v>
      </c>
      <c r="J17847" s="2">
        <f t="shared" si="1403"/>
        <v>9</v>
      </c>
      <c r="K17847" t="str">
        <f t="shared" si="1404"/>
        <v>Glazenmakers</v>
      </c>
      <c r="L17847" s="25">
        <f t="shared" si="1401"/>
        <v>35</v>
      </c>
    </row>
    <row r="17848" spans="1:12" x14ac:dyDescent="0.25">
      <c r="A17848">
        <v>628</v>
      </c>
      <c r="B17848" t="s">
        <v>103</v>
      </c>
      <c r="C17848" s="1">
        <v>44076.517361111109</v>
      </c>
      <c r="D17848">
        <v>3</v>
      </c>
      <c r="E17848" t="s">
        <v>55</v>
      </c>
      <c r="F17848" t="s">
        <v>56</v>
      </c>
      <c r="G17848">
        <v>6</v>
      </c>
      <c r="H17848" t="str">
        <f t="shared" si="1400"/>
        <v>KD</v>
      </c>
      <c r="I17848" s="2">
        <f t="shared" si="1402"/>
        <v>2020</v>
      </c>
      <c r="J17848" s="2">
        <f t="shared" si="1403"/>
        <v>9</v>
      </c>
      <c r="K17848" t="str">
        <f t="shared" si="1404"/>
        <v>Korenbouten</v>
      </c>
      <c r="L17848" s="25">
        <f t="shared" si="1401"/>
        <v>35</v>
      </c>
    </row>
    <row r="17849" spans="1:12" x14ac:dyDescent="0.25">
      <c r="A17849">
        <v>628</v>
      </c>
      <c r="B17849" t="s">
        <v>103</v>
      </c>
      <c r="C17849" s="1">
        <v>44090.625</v>
      </c>
      <c r="D17849">
        <v>4</v>
      </c>
      <c r="E17849" t="s">
        <v>63</v>
      </c>
      <c r="F17849" t="s">
        <v>64</v>
      </c>
      <c r="G17849">
        <v>1</v>
      </c>
      <c r="H17849" t="str">
        <f t="shared" si="1400"/>
        <v>KD</v>
      </c>
      <c r="I17849" s="2">
        <f t="shared" si="1402"/>
        <v>2020</v>
      </c>
      <c r="J17849" s="2">
        <f t="shared" si="1403"/>
        <v>9</v>
      </c>
      <c r="K17849" t="str">
        <f t="shared" si="1404"/>
        <v>Glazenmakers</v>
      </c>
      <c r="L17849" s="25">
        <f t="shared" si="1401"/>
        <v>37</v>
      </c>
    </row>
    <row r="17850" spans="1:12" x14ac:dyDescent="0.25">
      <c r="A17850">
        <v>628</v>
      </c>
      <c r="B17850" t="s">
        <v>103</v>
      </c>
      <c r="C17850" s="1">
        <v>44090.625</v>
      </c>
      <c r="D17850">
        <v>4</v>
      </c>
      <c r="E17850" t="s">
        <v>36</v>
      </c>
      <c r="F17850" t="s">
        <v>37</v>
      </c>
      <c r="G17850">
        <v>1</v>
      </c>
      <c r="H17850" t="str">
        <f t="shared" si="1400"/>
        <v>KD</v>
      </c>
      <c r="I17850" s="2">
        <f t="shared" si="1402"/>
        <v>2020</v>
      </c>
      <c r="J17850" s="2">
        <f t="shared" si="1403"/>
        <v>9</v>
      </c>
      <c r="K17850" t="str">
        <f t="shared" si="1404"/>
        <v>Glazenmakers</v>
      </c>
      <c r="L17850" s="25">
        <f t="shared" si="1401"/>
        <v>37</v>
      </c>
    </row>
    <row r="17851" spans="1:12" x14ac:dyDescent="0.25">
      <c r="A17851">
        <v>628</v>
      </c>
      <c r="B17851" t="s">
        <v>103</v>
      </c>
      <c r="C17851" s="1">
        <v>44090.625</v>
      </c>
      <c r="D17851">
        <v>3</v>
      </c>
      <c r="E17851" t="s">
        <v>34</v>
      </c>
      <c r="F17851" t="s">
        <v>35</v>
      </c>
      <c r="G17851">
        <v>3</v>
      </c>
      <c r="H17851" t="str">
        <f t="shared" si="1400"/>
        <v>KD</v>
      </c>
      <c r="I17851" s="2">
        <f t="shared" si="1402"/>
        <v>2020</v>
      </c>
      <c r="J17851" s="2">
        <f t="shared" si="1403"/>
        <v>9</v>
      </c>
      <c r="K17851" t="str">
        <f t="shared" si="1404"/>
        <v>Pantserjuffers</v>
      </c>
      <c r="L17851" s="25">
        <f t="shared" si="1401"/>
        <v>37</v>
      </c>
    </row>
    <row r="17852" spans="1:12" x14ac:dyDescent="0.25">
      <c r="A17852">
        <v>628</v>
      </c>
      <c r="B17852" t="s">
        <v>103</v>
      </c>
      <c r="C17852" s="1">
        <v>44090.625</v>
      </c>
      <c r="D17852">
        <v>3</v>
      </c>
      <c r="E17852" t="s">
        <v>36</v>
      </c>
      <c r="F17852" t="s">
        <v>37</v>
      </c>
      <c r="G17852">
        <v>1</v>
      </c>
      <c r="H17852" t="str">
        <f t="shared" si="1400"/>
        <v>KD</v>
      </c>
      <c r="I17852" s="2">
        <f t="shared" si="1402"/>
        <v>2020</v>
      </c>
      <c r="J17852" s="2">
        <f t="shared" si="1403"/>
        <v>9</v>
      </c>
      <c r="K17852" t="str">
        <f t="shared" si="1404"/>
        <v>Glazenmakers</v>
      </c>
      <c r="L17852" s="25">
        <f t="shared" si="1401"/>
        <v>37</v>
      </c>
    </row>
    <row r="17853" spans="1:12" x14ac:dyDescent="0.25">
      <c r="A17853">
        <v>628</v>
      </c>
      <c r="B17853" t="s">
        <v>103</v>
      </c>
      <c r="C17853" s="1">
        <v>44090.625</v>
      </c>
      <c r="D17853">
        <v>3</v>
      </c>
      <c r="E17853" t="s">
        <v>55</v>
      </c>
      <c r="F17853" t="s">
        <v>56</v>
      </c>
      <c r="G17853">
        <v>4</v>
      </c>
      <c r="H17853" t="str">
        <f t="shared" si="1400"/>
        <v>KD</v>
      </c>
      <c r="I17853" s="2">
        <f t="shared" si="1402"/>
        <v>2020</v>
      </c>
      <c r="J17853" s="2">
        <f t="shared" si="1403"/>
        <v>9</v>
      </c>
      <c r="K17853" t="str">
        <f t="shared" si="1404"/>
        <v>Korenbouten</v>
      </c>
      <c r="L17853" s="25">
        <f t="shared" si="1401"/>
        <v>37</v>
      </c>
    </row>
    <row r="17854" spans="1:12" x14ac:dyDescent="0.25">
      <c r="A17854">
        <v>628</v>
      </c>
      <c r="B17854" t="s">
        <v>103</v>
      </c>
      <c r="C17854" s="1">
        <v>44347.631944444445</v>
      </c>
      <c r="D17854">
        <v>4</v>
      </c>
      <c r="E17854" t="s">
        <v>16</v>
      </c>
      <c r="F17854" t="s">
        <v>17</v>
      </c>
      <c r="G17854">
        <v>4</v>
      </c>
      <c r="H17854" t="str">
        <f t="shared" si="1400"/>
        <v>KD</v>
      </c>
      <c r="I17854" s="2">
        <f t="shared" si="1402"/>
        <v>2021</v>
      </c>
      <c r="J17854" s="2">
        <f t="shared" si="1403"/>
        <v>5</v>
      </c>
      <c r="K17854" t="str">
        <f t="shared" si="1404"/>
        <v>Waterjuffer</v>
      </c>
      <c r="L17854" s="25">
        <f t="shared" si="1401"/>
        <v>21.428571428571427</v>
      </c>
    </row>
    <row r="17855" spans="1:12" x14ac:dyDescent="0.25">
      <c r="A17855">
        <v>628</v>
      </c>
      <c r="B17855" t="s">
        <v>103</v>
      </c>
      <c r="C17855" s="1">
        <v>44347.631944444445</v>
      </c>
      <c r="D17855">
        <v>4</v>
      </c>
      <c r="E17855" t="s">
        <v>20</v>
      </c>
      <c r="F17855" t="s">
        <v>21</v>
      </c>
      <c r="G17855">
        <v>8</v>
      </c>
      <c r="H17855" t="str">
        <f t="shared" si="1400"/>
        <v>KD</v>
      </c>
      <c r="I17855" s="2">
        <f t="shared" si="1402"/>
        <v>2021</v>
      </c>
      <c r="J17855" s="2">
        <f t="shared" si="1403"/>
        <v>5</v>
      </c>
      <c r="K17855" t="str">
        <f t="shared" si="1404"/>
        <v>Waterjuffer</v>
      </c>
      <c r="L17855" s="25">
        <f t="shared" si="1401"/>
        <v>21.428571428571427</v>
      </c>
    </row>
    <row r="17856" spans="1:12" x14ac:dyDescent="0.25">
      <c r="A17856">
        <v>628</v>
      </c>
      <c r="B17856" t="s">
        <v>103</v>
      </c>
      <c r="C17856" s="1">
        <v>44347.631944444445</v>
      </c>
      <c r="D17856">
        <v>4</v>
      </c>
      <c r="E17856" t="s">
        <v>8</v>
      </c>
      <c r="F17856" t="s">
        <v>9</v>
      </c>
      <c r="G17856">
        <v>1</v>
      </c>
      <c r="H17856" t="str">
        <f t="shared" si="1400"/>
        <v>KD</v>
      </c>
      <c r="I17856" s="2">
        <f t="shared" si="1402"/>
        <v>2021</v>
      </c>
      <c r="J17856" s="2">
        <f t="shared" si="1403"/>
        <v>5</v>
      </c>
      <c r="K17856" t="str">
        <f t="shared" si="1404"/>
        <v>Pantserjuffers</v>
      </c>
      <c r="L17856" s="25">
        <f t="shared" si="1401"/>
        <v>21.428571428571427</v>
      </c>
    </row>
    <row r="17857" spans="1:12" x14ac:dyDescent="0.25">
      <c r="A17857">
        <v>628</v>
      </c>
      <c r="B17857" t="s">
        <v>103</v>
      </c>
      <c r="C17857" s="1">
        <v>44347.631944444445</v>
      </c>
      <c r="D17857">
        <v>4</v>
      </c>
      <c r="E17857" t="s">
        <v>12</v>
      </c>
      <c r="F17857" t="s">
        <v>13</v>
      </c>
      <c r="G17857">
        <v>8</v>
      </c>
      <c r="H17857" t="str">
        <f t="shared" si="1400"/>
        <v>KD</v>
      </c>
      <c r="I17857" s="2">
        <f t="shared" si="1402"/>
        <v>2021</v>
      </c>
      <c r="J17857" s="2">
        <f t="shared" si="1403"/>
        <v>5</v>
      </c>
      <c r="K17857" t="str">
        <f t="shared" si="1404"/>
        <v>Waterjuffer</v>
      </c>
      <c r="L17857" s="25">
        <f t="shared" si="1401"/>
        <v>21.428571428571427</v>
      </c>
    </row>
    <row r="17858" spans="1:12" x14ac:dyDescent="0.25">
      <c r="A17858">
        <v>628</v>
      </c>
      <c r="B17858" t="s">
        <v>103</v>
      </c>
      <c r="C17858" s="1">
        <v>44347.631944444445</v>
      </c>
      <c r="D17858">
        <v>4</v>
      </c>
      <c r="E17858" t="s">
        <v>10</v>
      </c>
      <c r="F17858" t="s">
        <v>11</v>
      </c>
      <c r="G17858">
        <v>1</v>
      </c>
      <c r="H17858" t="str">
        <f t="shared" ref="H17858:H17921" si="1405">VLOOKUP(A17858,$N$2:$O$51,2,FALSE)</f>
        <v>KD</v>
      </c>
      <c r="I17858" s="2">
        <f t="shared" si="1402"/>
        <v>2021</v>
      </c>
      <c r="J17858" s="2">
        <f t="shared" si="1403"/>
        <v>5</v>
      </c>
      <c r="K17858" t="str">
        <f t="shared" si="1404"/>
        <v>Waterjuffer</v>
      </c>
      <c r="L17858" s="25">
        <f t="shared" si="1401"/>
        <v>21.428571428571427</v>
      </c>
    </row>
    <row r="17859" spans="1:12" x14ac:dyDescent="0.25">
      <c r="A17859">
        <v>628</v>
      </c>
      <c r="B17859" t="s">
        <v>103</v>
      </c>
      <c r="C17859" s="1">
        <v>44347.631944444445</v>
      </c>
      <c r="D17859">
        <v>3</v>
      </c>
      <c r="E17859" t="s">
        <v>22</v>
      </c>
      <c r="F17859" t="s">
        <v>23</v>
      </c>
      <c r="G17859">
        <v>2</v>
      </c>
      <c r="H17859" t="str">
        <f t="shared" si="1405"/>
        <v>KD</v>
      </c>
      <c r="I17859" s="2">
        <f t="shared" si="1402"/>
        <v>2021</v>
      </c>
      <c r="J17859" s="2">
        <f t="shared" si="1403"/>
        <v>5</v>
      </c>
      <c r="K17859" t="str">
        <f t="shared" si="1404"/>
        <v>Glazenmakers</v>
      </c>
      <c r="L17859" s="25">
        <f t="shared" ref="L17859:L17922" si="1406">(ROUNDDOWN(C17859-DATE(I17859,1,1),0))/7</f>
        <v>21.428571428571427</v>
      </c>
    </row>
    <row r="17860" spans="1:12" x14ac:dyDescent="0.25">
      <c r="A17860">
        <v>628</v>
      </c>
      <c r="B17860" t="s">
        <v>103</v>
      </c>
      <c r="C17860" s="1">
        <v>44347.631944444445</v>
      </c>
      <c r="D17860">
        <v>4</v>
      </c>
      <c r="E17860" t="s">
        <v>22</v>
      </c>
      <c r="F17860" t="s">
        <v>23</v>
      </c>
      <c r="G17860">
        <v>2</v>
      </c>
      <c r="H17860" t="str">
        <f t="shared" si="1405"/>
        <v>KD</v>
      </c>
      <c r="I17860" s="2">
        <f t="shared" si="1402"/>
        <v>2021</v>
      </c>
      <c r="J17860" s="2">
        <f t="shared" si="1403"/>
        <v>5</v>
      </c>
      <c r="K17860" t="str">
        <f t="shared" si="1404"/>
        <v>Glazenmakers</v>
      </c>
      <c r="L17860" s="25">
        <f t="shared" si="1406"/>
        <v>21.428571428571427</v>
      </c>
    </row>
    <row r="17861" spans="1:12" x14ac:dyDescent="0.25">
      <c r="A17861">
        <v>628</v>
      </c>
      <c r="B17861" t="s">
        <v>103</v>
      </c>
      <c r="C17861" s="1">
        <v>44356.5625</v>
      </c>
      <c r="D17861">
        <v>4</v>
      </c>
      <c r="E17861" t="s">
        <v>22</v>
      </c>
      <c r="F17861" t="s">
        <v>23</v>
      </c>
      <c r="G17861">
        <v>4</v>
      </c>
      <c r="H17861" t="str">
        <f t="shared" si="1405"/>
        <v>KD</v>
      </c>
      <c r="I17861" s="2">
        <f t="shared" si="1402"/>
        <v>2021</v>
      </c>
      <c r="J17861" s="2">
        <f t="shared" si="1403"/>
        <v>6</v>
      </c>
      <c r="K17861" t="str">
        <f t="shared" si="1404"/>
        <v>Glazenmakers</v>
      </c>
      <c r="L17861" s="25">
        <f t="shared" si="1406"/>
        <v>22.714285714285715</v>
      </c>
    </row>
    <row r="17862" spans="1:12" x14ac:dyDescent="0.25">
      <c r="A17862">
        <v>628</v>
      </c>
      <c r="B17862" t="s">
        <v>103</v>
      </c>
      <c r="C17862" s="1">
        <v>44356.5625</v>
      </c>
      <c r="D17862">
        <v>4</v>
      </c>
      <c r="E17862" t="s">
        <v>20</v>
      </c>
      <c r="F17862" t="s">
        <v>21</v>
      </c>
      <c r="G17862">
        <v>2</v>
      </c>
      <c r="H17862" t="str">
        <f t="shared" si="1405"/>
        <v>KD</v>
      </c>
      <c r="I17862" s="2">
        <f t="shared" si="1402"/>
        <v>2021</v>
      </c>
      <c r="J17862" s="2">
        <f t="shared" si="1403"/>
        <v>6</v>
      </c>
      <c r="K17862" t="str">
        <f t="shared" si="1404"/>
        <v>Waterjuffer</v>
      </c>
      <c r="L17862" s="25">
        <f t="shared" si="1406"/>
        <v>22.714285714285715</v>
      </c>
    </row>
    <row r="17863" spans="1:12" x14ac:dyDescent="0.25">
      <c r="A17863">
        <v>628</v>
      </c>
      <c r="B17863" t="s">
        <v>103</v>
      </c>
      <c r="C17863" s="1">
        <v>44356.5625</v>
      </c>
      <c r="D17863">
        <v>4</v>
      </c>
      <c r="E17863" t="s">
        <v>73</v>
      </c>
      <c r="F17863" t="s">
        <v>74</v>
      </c>
      <c r="G17863">
        <v>1</v>
      </c>
      <c r="H17863" t="str">
        <f t="shared" si="1405"/>
        <v>KD</v>
      </c>
      <c r="I17863" s="2">
        <f t="shared" si="1402"/>
        <v>2021</v>
      </c>
      <c r="J17863" s="2">
        <f t="shared" si="1403"/>
        <v>6</v>
      </c>
      <c r="K17863" t="str">
        <f t="shared" si="1404"/>
        <v>Glanslibel</v>
      </c>
      <c r="L17863" s="25">
        <f t="shared" si="1406"/>
        <v>22.714285714285715</v>
      </c>
    </row>
    <row r="17864" spans="1:12" x14ac:dyDescent="0.25">
      <c r="A17864">
        <v>628</v>
      </c>
      <c r="B17864" t="s">
        <v>103</v>
      </c>
      <c r="C17864" s="1">
        <v>44356.5625</v>
      </c>
      <c r="D17864">
        <v>4</v>
      </c>
      <c r="E17864" t="s">
        <v>10</v>
      </c>
      <c r="F17864" t="s">
        <v>11</v>
      </c>
      <c r="G17864">
        <v>2</v>
      </c>
      <c r="H17864" t="str">
        <f t="shared" si="1405"/>
        <v>KD</v>
      </c>
      <c r="I17864" s="2">
        <f t="shared" si="1402"/>
        <v>2021</v>
      </c>
      <c r="J17864" s="2">
        <f t="shared" si="1403"/>
        <v>6</v>
      </c>
      <c r="K17864" t="str">
        <f t="shared" si="1404"/>
        <v>Waterjuffer</v>
      </c>
      <c r="L17864" s="25">
        <f t="shared" si="1406"/>
        <v>22.714285714285715</v>
      </c>
    </row>
    <row r="17865" spans="1:12" x14ac:dyDescent="0.25">
      <c r="A17865">
        <v>628</v>
      </c>
      <c r="B17865" t="s">
        <v>103</v>
      </c>
      <c r="C17865" s="1">
        <v>44356.5625</v>
      </c>
      <c r="D17865">
        <v>4</v>
      </c>
      <c r="E17865" t="s">
        <v>28</v>
      </c>
      <c r="F17865" t="s">
        <v>29</v>
      </c>
      <c r="G17865">
        <v>1</v>
      </c>
      <c r="H17865" t="str">
        <f t="shared" si="1405"/>
        <v>KD</v>
      </c>
      <c r="I17865" s="2">
        <f t="shared" si="1402"/>
        <v>2021</v>
      </c>
      <c r="J17865" s="2">
        <f t="shared" si="1403"/>
        <v>6</v>
      </c>
      <c r="K17865" t="str">
        <f t="shared" si="1404"/>
        <v>Korenbouten</v>
      </c>
      <c r="L17865" s="25">
        <f t="shared" si="1406"/>
        <v>22.714285714285715</v>
      </c>
    </row>
    <row r="17866" spans="1:12" x14ac:dyDescent="0.25">
      <c r="A17866">
        <v>628</v>
      </c>
      <c r="B17866" t="s">
        <v>103</v>
      </c>
      <c r="C17866" s="1">
        <v>44356.5625</v>
      </c>
      <c r="D17866">
        <v>4</v>
      </c>
      <c r="E17866" t="s">
        <v>24</v>
      </c>
      <c r="F17866" t="s">
        <v>25</v>
      </c>
      <c r="G17866">
        <v>3</v>
      </c>
      <c r="H17866" t="str">
        <f t="shared" si="1405"/>
        <v>KD</v>
      </c>
      <c r="I17866" s="2">
        <f t="shared" si="1402"/>
        <v>2021</v>
      </c>
      <c r="J17866" s="2">
        <f t="shared" si="1403"/>
        <v>6</v>
      </c>
      <c r="K17866" t="str">
        <f t="shared" si="1404"/>
        <v>Glazenmakers</v>
      </c>
      <c r="L17866" s="25">
        <f t="shared" si="1406"/>
        <v>22.714285714285715</v>
      </c>
    </row>
    <row r="17867" spans="1:12" x14ac:dyDescent="0.25">
      <c r="A17867">
        <v>628</v>
      </c>
      <c r="B17867" t="s">
        <v>103</v>
      </c>
      <c r="C17867" s="1">
        <v>44356.5625</v>
      </c>
      <c r="D17867">
        <v>4</v>
      </c>
      <c r="E17867" t="s">
        <v>12</v>
      </c>
      <c r="F17867" t="s">
        <v>13</v>
      </c>
      <c r="G17867">
        <v>2</v>
      </c>
      <c r="H17867" t="str">
        <f t="shared" si="1405"/>
        <v>KD</v>
      </c>
      <c r="I17867" s="2">
        <f t="shared" si="1402"/>
        <v>2021</v>
      </c>
      <c r="J17867" s="2">
        <f t="shared" si="1403"/>
        <v>6</v>
      </c>
      <c r="K17867" t="str">
        <f t="shared" si="1404"/>
        <v>Waterjuffer</v>
      </c>
      <c r="L17867" s="25">
        <f t="shared" si="1406"/>
        <v>22.714285714285715</v>
      </c>
    </row>
    <row r="17868" spans="1:12" x14ac:dyDescent="0.25">
      <c r="A17868">
        <v>628</v>
      </c>
      <c r="B17868" t="s">
        <v>103</v>
      </c>
      <c r="C17868" s="1">
        <v>44356.5625</v>
      </c>
      <c r="D17868">
        <v>4</v>
      </c>
      <c r="E17868" t="s">
        <v>26</v>
      </c>
      <c r="F17868" t="s">
        <v>27</v>
      </c>
      <c r="G17868">
        <v>2</v>
      </c>
      <c r="H17868" t="str">
        <f t="shared" si="1405"/>
        <v>KD</v>
      </c>
      <c r="I17868" s="2">
        <f t="shared" si="1402"/>
        <v>2021</v>
      </c>
      <c r="J17868" s="2">
        <f t="shared" si="1403"/>
        <v>6</v>
      </c>
      <c r="K17868" t="str">
        <f t="shared" si="1404"/>
        <v>Glazenmakers</v>
      </c>
      <c r="L17868" s="25">
        <f t="shared" si="1406"/>
        <v>22.714285714285715</v>
      </c>
    </row>
    <row r="17869" spans="1:12" x14ac:dyDescent="0.25">
      <c r="A17869">
        <v>628</v>
      </c>
      <c r="B17869" t="s">
        <v>103</v>
      </c>
      <c r="C17869" s="1">
        <v>44356.5625</v>
      </c>
      <c r="D17869">
        <v>3</v>
      </c>
      <c r="E17869" t="s">
        <v>12</v>
      </c>
      <c r="F17869" t="s">
        <v>13</v>
      </c>
      <c r="G17869">
        <v>2</v>
      </c>
      <c r="H17869" t="str">
        <f t="shared" si="1405"/>
        <v>KD</v>
      </c>
      <c r="I17869" s="2">
        <f t="shared" si="1402"/>
        <v>2021</v>
      </c>
      <c r="J17869" s="2">
        <f t="shared" si="1403"/>
        <v>6</v>
      </c>
      <c r="K17869" t="str">
        <f t="shared" si="1404"/>
        <v>Waterjuffer</v>
      </c>
      <c r="L17869" s="25">
        <f t="shared" si="1406"/>
        <v>22.714285714285715</v>
      </c>
    </row>
    <row r="17870" spans="1:12" x14ac:dyDescent="0.25">
      <c r="A17870">
        <v>628</v>
      </c>
      <c r="B17870" t="s">
        <v>103</v>
      </c>
      <c r="C17870" s="1">
        <v>44356.5625</v>
      </c>
      <c r="D17870">
        <v>3</v>
      </c>
      <c r="E17870" t="s">
        <v>26</v>
      </c>
      <c r="F17870" t="s">
        <v>27</v>
      </c>
      <c r="G17870">
        <v>1</v>
      </c>
      <c r="H17870" t="str">
        <f t="shared" si="1405"/>
        <v>KD</v>
      </c>
      <c r="I17870" s="2">
        <f t="shared" si="1402"/>
        <v>2021</v>
      </c>
      <c r="J17870" s="2">
        <f t="shared" si="1403"/>
        <v>6</v>
      </c>
      <c r="K17870" t="str">
        <f t="shared" si="1404"/>
        <v>Glazenmakers</v>
      </c>
      <c r="L17870" s="25">
        <f t="shared" si="1406"/>
        <v>22.714285714285715</v>
      </c>
    </row>
    <row r="17871" spans="1:12" x14ac:dyDescent="0.25">
      <c r="A17871">
        <v>628</v>
      </c>
      <c r="B17871" t="s">
        <v>103</v>
      </c>
      <c r="C17871" s="1">
        <v>44356.5625</v>
      </c>
      <c r="D17871">
        <v>3</v>
      </c>
      <c r="E17871" t="s">
        <v>28</v>
      </c>
      <c r="F17871" t="s">
        <v>29</v>
      </c>
      <c r="G17871">
        <v>2</v>
      </c>
      <c r="H17871" t="str">
        <f t="shared" si="1405"/>
        <v>KD</v>
      </c>
      <c r="I17871" s="2">
        <f t="shared" si="1402"/>
        <v>2021</v>
      </c>
      <c r="J17871" s="2">
        <f t="shared" si="1403"/>
        <v>6</v>
      </c>
      <c r="K17871" t="str">
        <f t="shared" si="1404"/>
        <v>Korenbouten</v>
      </c>
      <c r="L17871" s="25">
        <f t="shared" si="1406"/>
        <v>22.714285714285715</v>
      </c>
    </row>
    <row r="17872" spans="1:12" x14ac:dyDescent="0.25">
      <c r="A17872">
        <v>628</v>
      </c>
      <c r="B17872" t="s">
        <v>103</v>
      </c>
      <c r="C17872" s="1">
        <v>44356.5625</v>
      </c>
      <c r="D17872">
        <v>3</v>
      </c>
      <c r="E17872" t="s">
        <v>20</v>
      </c>
      <c r="F17872" t="s">
        <v>21</v>
      </c>
      <c r="G17872">
        <v>21</v>
      </c>
      <c r="H17872" t="str">
        <f t="shared" si="1405"/>
        <v>KD</v>
      </c>
      <c r="I17872" s="2">
        <f t="shared" si="1402"/>
        <v>2021</v>
      </c>
      <c r="J17872" s="2">
        <f t="shared" si="1403"/>
        <v>6</v>
      </c>
      <c r="K17872" t="str">
        <f t="shared" si="1404"/>
        <v>Waterjuffer</v>
      </c>
      <c r="L17872" s="25">
        <f t="shared" si="1406"/>
        <v>22.714285714285715</v>
      </c>
    </row>
    <row r="17873" spans="1:12" x14ac:dyDescent="0.25">
      <c r="A17873">
        <v>628</v>
      </c>
      <c r="B17873" t="s">
        <v>103</v>
      </c>
      <c r="C17873" s="1">
        <v>44356.5625</v>
      </c>
      <c r="D17873">
        <v>3</v>
      </c>
      <c r="E17873" t="s">
        <v>18</v>
      </c>
      <c r="F17873" t="s">
        <v>19</v>
      </c>
      <c r="G17873">
        <v>1</v>
      </c>
      <c r="H17873" t="str">
        <f t="shared" si="1405"/>
        <v>KD</v>
      </c>
      <c r="I17873" s="2">
        <f t="shared" si="1402"/>
        <v>2021</v>
      </c>
      <c r="J17873" s="2">
        <f t="shared" si="1403"/>
        <v>6</v>
      </c>
      <c r="K17873" t="str">
        <f t="shared" si="1404"/>
        <v>Korenbouten</v>
      </c>
      <c r="L17873" s="25">
        <f t="shared" si="1406"/>
        <v>22.714285714285715</v>
      </c>
    </row>
    <row r="17874" spans="1:12" x14ac:dyDescent="0.25">
      <c r="A17874">
        <v>628</v>
      </c>
      <c r="B17874" t="s">
        <v>103</v>
      </c>
      <c r="C17874" s="1">
        <v>44356.5625</v>
      </c>
      <c r="D17874">
        <v>3</v>
      </c>
      <c r="E17874" t="s">
        <v>24</v>
      </c>
      <c r="F17874" t="s">
        <v>25</v>
      </c>
      <c r="G17874">
        <v>1</v>
      </c>
      <c r="H17874" t="str">
        <f t="shared" si="1405"/>
        <v>KD</v>
      </c>
      <c r="I17874" s="2">
        <f t="shared" si="1402"/>
        <v>2021</v>
      </c>
      <c r="J17874" s="2">
        <f t="shared" si="1403"/>
        <v>6</v>
      </c>
      <c r="K17874" t="str">
        <f t="shared" si="1404"/>
        <v>Glazenmakers</v>
      </c>
      <c r="L17874" s="25">
        <f t="shared" si="1406"/>
        <v>22.714285714285715</v>
      </c>
    </row>
    <row r="17875" spans="1:12" x14ac:dyDescent="0.25">
      <c r="A17875">
        <v>628</v>
      </c>
      <c r="B17875" t="s">
        <v>103</v>
      </c>
      <c r="C17875" s="1">
        <v>44356.5625</v>
      </c>
      <c r="D17875">
        <v>3</v>
      </c>
      <c r="E17875" t="s">
        <v>14</v>
      </c>
      <c r="F17875" t="s">
        <v>15</v>
      </c>
      <c r="G17875">
        <v>10</v>
      </c>
      <c r="H17875" t="str">
        <f t="shared" si="1405"/>
        <v>KD</v>
      </c>
      <c r="I17875" s="2">
        <f t="shared" si="1402"/>
        <v>2021</v>
      </c>
      <c r="J17875" s="2">
        <f t="shared" si="1403"/>
        <v>6</v>
      </c>
      <c r="K17875" t="str">
        <f t="shared" si="1404"/>
        <v>Waterjuffer</v>
      </c>
      <c r="L17875" s="25">
        <f t="shared" si="1406"/>
        <v>22.714285714285715</v>
      </c>
    </row>
    <row r="17876" spans="1:12" x14ac:dyDescent="0.25">
      <c r="A17876">
        <v>628</v>
      </c>
      <c r="B17876" t="s">
        <v>103</v>
      </c>
      <c r="C17876" s="1">
        <v>44370.625</v>
      </c>
      <c r="D17876">
        <v>4</v>
      </c>
      <c r="E17876" t="s">
        <v>14</v>
      </c>
      <c r="F17876" t="s">
        <v>15</v>
      </c>
      <c r="G17876">
        <v>3</v>
      </c>
      <c r="H17876" t="str">
        <f t="shared" si="1405"/>
        <v>KD</v>
      </c>
      <c r="I17876" s="2">
        <f t="shared" ref="I17876:I17938" si="1407">YEAR(C17876)</f>
        <v>2021</v>
      </c>
      <c r="J17876" s="2">
        <f t="shared" ref="J17876:J17938" si="1408">MONTH(C17876)</f>
        <v>6</v>
      </c>
      <c r="K17876" t="str">
        <f t="shared" ref="K17876:K17938" si="1409">VLOOKUP(E17876,$Q$2:$R$100,2,FALSE)</f>
        <v>Waterjuffer</v>
      </c>
      <c r="L17876" s="25">
        <f t="shared" si="1406"/>
        <v>24.714285714285715</v>
      </c>
    </row>
    <row r="17877" spans="1:12" x14ac:dyDescent="0.25">
      <c r="A17877">
        <v>628</v>
      </c>
      <c r="B17877" t="s">
        <v>103</v>
      </c>
      <c r="C17877" s="1">
        <v>44370.625</v>
      </c>
      <c r="D17877">
        <v>4</v>
      </c>
      <c r="E17877" t="s">
        <v>16</v>
      </c>
      <c r="F17877" t="s">
        <v>17</v>
      </c>
      <c r="G17877">
        <v>1</v>
      </c>
      <c r="H17877" t="str">
        <f t="shared" si="1405"/>
        <v>KD</v>
      </c>
      <c r="I17877" s="2">
        <f t="shared" si="1407"/>
        <v>2021</v>
      </c>
      <c r="J17877" s="2">
        <f t="shared" si="1408"/>
        <v>6</v>
      </c>
      <c r="K17877" t="str">
        <f t="shared" si="1409"/>
        <v>Waterjuffer</v>
      </c>
      <c r="L17877" s="25">
        <f t="shared" si="1406"/>
        <v>24.714285714285715</v>
      </c>
    </row>
    <row r="17878" spans="1:12" x14ac:dyDescent="0.25">
      <c r="A17878">
        <v>628</v>
      </c>
      <c r="B17878" t="s">
        <v>103</v>
      </c>
      <c r="C17878" s="1">
        <v>44370.625</v>
      </c>
      <c r="D17878">
        <v>3</v>
      </c>
      <c r="E17878" t="s">
        <v>10</v>
      </c>
      <c r="F17878" t="s">
        <v>11</v>
      </c>
      <c r="G17878">
        <v>4</v>
      </c>
      <c r="H17878" t="str">
        <f t="shared" si="1405"/>
        <v>KD</v>
      </c>
      <c r="I17878" s="2">
        <f t="shared" si="1407"/>
        <v>2021</v>
      </c>
      <c r="J17878" s="2">
        <f t="shared" si="1408"/>
        <v>6</v>
      </c>
      <c r="K17878" t="str">
        <f t="shared" si="1409"/>
        <v>Waterjuffer</v>
      </c>
      <c r="L17878" s="25">
        <f t="shared" si="1406"/>
        <v>24.714285714285715</v>
      </c>
    </row>
    <row r="17879" spans="1:12" x14ac:dyDescent="0.25">
      <c r="A17879">
        <v>628</v>
      </c>
      <c r="B17879" t="s">
        <v>103</v>
      </c>
      <c r="C17879" s="1">
        <v>44370.625</v>
      </c>
      <c r="D17879">
        <v>3</v>
      </c>
      <c r="E17879" t="s">
        <v>16</v>
      </c>
      <c r="F17879" t="s">
        <v>17</v>
      </c>
      <c r="G17879">
        <v>1</v>
      </c>
      <c r="H17879" t="str">
        <f t="shared" si="1405"/>
        <v>KD</v>
      </c>
      <c r="I17879" s="2">
        <f t="shared" si="1407"/>
        <v>2021</v>
      </c>
      <c r="J17879" s="2">
        <f t="shared" si="1408"/>
        <v>6</v>
      </c>
      <c r="K17879" t="str">
        <f t="shared" si="1409"/>
        <v>Waterjuffer</v>
      </c>
      <c r="L17879" s="25">
        <f t="shared" si="1406"/>
        <v>24.714285714285715</v>
      </c>
    </row>
    <row r="17880" spans="1:12" x14ac:dyDescent="0.25">
      <c r="A17880">
        <v>628</v>
      </c>
      <c r="B17880" t="s">
        <v>103</v>
      </c>
      <c r="C17880" s="1">
        <v>44370.625</v>
      </c>
      <c r="D17880">
        <v>3</v>
      </c>
      <c r="E17880" t="s">
        <v>14</v>
      </c>
      <c r="F17880" t="s">
        <v>15</v>
      </c>
      <c r="G17880">
        <v>1</v>
      </c>
      <c r="H17880" t="str">
        <f t="shared" si="1405"/>
        <v>KD</v>
      </c>
      <c r="I17880" s="2">
        <f t="shared" si="1407"/>
        <v>2021</v>
      </c>
      <c r="J17880" s="2">
        <f t="shared" si="1408"/>
        <v>6</v>
      </c>
      <c r="K17880" t="str">
        <f t="shared" si="1409"/>
        <v>Waterjuffer</v>
      </c>
      <c r="L17880" s="25">
        <f t="shared" si="1406"/>
        <v>24.714285714285715</v>
      </c>
    </row>
    <row r="17881" spans="1:12" x14ac:dyDescent="0.25">
      <c r="A17881">
        <v>628</v>
      </c>
      <c r="B17881" t="s">
        <v>103</v>
      </c>
      <c r="C17881" s="1">
        <v>44393.625</v>
      </c>
      <c r="D17881">
        <v>4</v>
      </c>
      <c r="E17881" t="s">
        <v>26</v>
      </c>
      <c r="F17881" t="s">
        <v>27</v>
      </c>
      <c r="G17881">
        <v>1</v>
      </c>
      <c r="H17881" t="str">
        <f t="shared" si="1405"/>
        <v>KD</v>
      </c>
      <c r="I17881" s="2">
        <f t="shared" si="1407"/>
        <v>2021</v>
      </c>
      <c r="J17881" s="2">
        <f t="shared" si="1408"/>
        <v>7</v>
      </c>
      <c r="K17881" t="str">
        <f t="shared" si="1409"/>
        <v>Glazenmakers</v>
      </c>
      <c r="L17881" s="25">
        <f t="shared" si="1406"/>
        <v>28</v>
      </c>
    </row>
    <row r="17882" spans="1:12" x14ac:dyDescent="0.25">
      <c r="A17882">
        <v>628</v>
      </c>
      <c r="B17882" t="s">
        <v>103</v>
      </c>
      <c r="C17882" s="1">
        <v>44393.625</v>
      </c>
      <c r="D17882">
        <v>3</v>
      </c>
      <c r="E17882" t="s">
        <v>20</v>
      </c>
      <c r="F17882" t="s">
        <v>21</v>
      </c>
      <c r="G17882">
        <v>1</v>
      </c>
      <c r="H17882" t="str">
        <f t="shared" si="1405"/>
        <v>KD</v>
      </c>
      <c r="I17882" s="2">
        <f t="shared" si="1407"/>
        <v>2021</v>
      </c>
      <c r="J17882" s="2">
        <f t="shared" si="1408"/>
        <v>7</v>
      </c>
      <c r="K17882" t="str">
        <f t="shared" si="1409"/>
        <v>Waterjuffer</v>
      </c>
      <c r="L17882" s="25">
        <f t="shared" si="1406"/>
        <v>28</v>
      </c>
    </row>
    <row r="17883" spans="1:12" x14ac:dyDescent="0.25">
      <c r="A17883">
        <v>628</v>
      </c>
      <c r="B17883" t="s">
        <v>103</v>
      </c>
      <c r="C17883" s="1">
        <v>44393.625</v>
      </c>
      <c r="D17883">
        <v>3</v>
      </c>
      <c r="E17883" t="s">
        <v>26</v>
      </c>
      <c r="F17883" t="s">
        <v>27</v>
      </c>
      <c r="G17883">
        <v>2</v>
      </c>
      <c r="H17883" t="str">
        <f t="shared" si="1405"/>
        <v>KD</v>
      </c>
      <c r="I17883" s="2">
        <f t="shared" si="1407"/>
        <v>2021</v>
      </c>
      <c r="J17883" s="2">
        <f t="shared" si="1408"/>
        <v>7</v>
      </c>
      <c r="K17883" t="str">
        <f t="shared" si="1409"/>
        <v>Glazenmakers</v>
      </c>
      <c r="L17883" s="25">
        <f t="shared" si="1406"/>
        <v>28</v>
      </c>
    </row>
    <row r="17884" spans="1:12" x14ac:dyDescent="0.25">
      <c r="A17884">
        <v>628</v>
      </c>
      <c r="B17884" t="s">
        <v>103</v>
      </c>
      <c r="C17884" s="1">
        <v>44393.625</v>
      </c>
      <c r="D17884">
        <v>3</v>
      </c>
      <c r="E17884" t="s">
        <v>24</v>
      </c>
      <c r="F17884" t="s">
        <v>25</v>
      </c>
      <c r="G17884">
        <v>2</v>
      </c>
      <c r="H17884" t="str">
        <f t="shared" si="1405"/>
        <v>KD</v>
      </c>
      <c r="I17884" s="2">
        <f t="shared" si="1407"/>
        <v>2021</v>
      </c>
      <c r="J17884" s="2">
        <f t="shared" si="1408"/>
        <v>7</v>
      </c>
      <c r="K17884" t="str">
        <f t="shared" si="1409"/>
        <v>Glazenmakers</v>
      </c>
      <c r="L17884" s="25">
        <f t="shared" si="1406"/>
        <v>28</v>
      </c>
    </row>
    <row r="17885" spans="1:12" x14ac:dyDescent="0.25">
      <c r="A17885">
        <v>628</v>
      </c>
      <c r="B17885" t="s">
        <v>103</v>
      </c>
      <c r="C17885" s="1">
        <v>44400.631944444445</v>
      </c>
      <c r="D17885">
        <v>4</v>
      </c>
      <c r="E17885" t="s">
        <v>55</v>
      </c>
      <c r="F17885" t="s">
        <v>56</v>
      </c>
      <c r="G17885">
        <v>1</v>
      </c>
      <c r="H17885" t="str">
        <f t="shared" si="1405"/>
        <v>KD</v>
      </c>
      <c r="I17885" s="2">
        <f t="shared" si="1407"/>
        <v>2021</v>
      </c>
      <c r="J17885" s="2">
        <f t="shared" si="1408"/>
        <v>7</v>
      </c>
      <c r="K17885" t="str">
        <f t="shared" si="1409"/>
        <v>Korenbouten</v>
      </c>
      <c r="L17885" s="25">
        <f t="shared" si="1406"/>
        <v>29</v>
      </c>
    </row>
    <row r="17886" spans="1:12" x14ac:dyDescent="0.25">
      <c r="A17886">
        <v>628</v>
      </c>
      <c r="B17886" t="s">
        <v>103</v>
      </c>
      <c r="C17886" s="1">
        <v>44400.631944444445</v>
      </c>
      <c r="D17886">
        <v>4</v>
      </c>
      <c r="E17886" t="s">
        <v>18</v>
      </c>
      <c r="F17886" t="s">
        <v>19</v>
      </c>
      <c r="G17886">
        <v>1</v>
      </c>
      <c r="H17886" t="str">
        <f t="shared" si="1405"/>
        <v>KD</v>
      </c>
      <c r="I17886" s="2">
        <f t="shared" si="1407"/>
        <v>2021</v>
      </c>
      <c r="J17886" s="2">
        <f t="shared" si="1408"/>
        <v>7</v>
      </c>
      <c r="K17886" t="str">
        <f t="shared" si="1409"/>
        <v>Korenbouten</v>
      </c>
      <c r="L17886" s="25">
        <f t="shared" si="1406"/>
        <v>29</v>
      </c>
    </row>
    <row r="17887" spans="1:12" x14ac:dyDescent="0.25">
      <c r="A17887">
        <v>628</v>
      </c>
      <c r="B17887" t="s">
        <v>103</v>
      </c>
      <c r="C17887" s="1">
        <v>44400.631944444445</v>
      </c>
      <c r="D17887">
        <v>4</v>
      </c>
      <c r="E17887" t="s">
        <v>26</v>
      </c>
      <c r="F17887" t="s">
        <v>27</v>
      </c>
      <c r="G17887">
        <v>1</v>
      </c>
      <c r="H17887" t="str">
        <f t="shared" si="1405"/>
        <v>KD</v>
      </c>
      <c r="I17887" s="2">
        <f t="shared" si="1407"/>
        <v>2021</v>
      </c>
      <c r="J17887" s="2">
        <f t="shared" si="1408"/>
        <v>7</v>
      </c>
      <c r="K17887" t="str">
        <f t="shared" si="1409"/>
        <v>Glazenmakers</v>
      </c>
      <c r="L17887" s="25">
        <f t="shared" si="1406"/>
        <v>29</v>
      </c>
    </row>
    <row r="17888" spans="1:12" x14ac:dyDescent="0.25">
      <c r="A17888">
        <v>628</v>
      </c>
      <c r="B17888" t="s">
        <v>103</v>
      </c>
      <c r="C17888" s="1">
        <v>44400.631944444445</v>
      </c>
      <c r="D17888">
        <v>4</v>
      </c>
      <c r="E17888" t="s">
        <v>10</v>
      </c>
      <c r="F17888" t="s">
        <v>11</v>
      </c>
      <c r="G17888">
        <v>1</v>
      </c>
      <c r="H17888" t="str">
        <f t="shared" si="1405"/>
        <v>KD</v>
      </c>
      <c r="I17888" s="2">
        <f t="shared" si="1407"/>
        <v>2021</v>
      </c>
      <c r="J17888" s="2">
        <f t="shared" si="1408"/>
        <v>7</v>
      </c>
      <c r="K17888" t="str">
        <f t="shared" si="1409"/>
        <v>Waterjuffer</v>
      </c>
      <c r="L17888" s="25">
        <f t="shared" si="1406"/>
        <v>29</v>
      </c>
    </row>
    <row r="17889" spans="1:12" x14ac:dyDescent="0.25">
      <c r="A17889">
        <v>628</v>
      </c>
      <c r="B17889" t="s">
        <v>103</v>
      </c>
      <c r="C17889" s="1">
        <v>44419.534722222219</v>
      </c>
      <c r="D17889">
        <v>4</v>
      </c>
      <c r="E17889" t="s">
        <v>36</v>
      </c>
      <c r="F17889" t="s">
        <v>37</v>
      </c>
      <c r="G17889">
        <v>1</v>
      </c>
      <c r="H17889" t="str">
        <f t="shared" si="1405"/>
        <v>KD</v>
      </c>
      <c r="I17889" s="2">
        <f t="shared" si="1407"/>
        <v>2021</v>
      </c>
      <c r="J17889" s="2">
        <f t="shared" si="1408"/>
        <v>8</v>
      </c>
      <c r="K17889" t="str">
        <f t="shared" si="1409"/>
        <v>Glazenmakers</v>
      </c>
      <c r="L17889" s="25">
        <f t="shared" si="1406"/>
        <v>31.714285714285715</v>
      </c>
    </row>
    <row r="17890" spans="1:12" x14ac:dyDescent="0.25">
      <c r="A17890">
        <v>628</v>
      </c>
      <c r="B17890" t="s">
        <v>103</v>
      </c>
      <c r="C17890" s="1">
        <v>44419.534722222219</v>
      </c>
      <c r="D17890">
        <v>4</v>
      </c>
      <c r="E17890" t="s">
        <v>40</v>
      </c>
      <c r="F17890" t="s">
        <v>41</v>
      </c>
      <c r="G17890">
        <v>1</v>
      </c>
      <c r="H17890" t="str">
        <f t="shared" si="1405"/>
        <v>KD</v>
      </c>
      <c r="I17890" s="2">
        <f t="shared" si="1407"/>
        <v>2021</v>
      </c>
      <c r="J17890" s="2">
        <f t="shared" si="1408"/>
        <v>8</v>
      </c>
      <c r="K17890" t="str">
        <f t="shared" si="1409"/>
        <v>Korenbouten</v>
      </c>
      <c r="L17890" s="25">
        <f t="shared" si="1406"/>
        <v>31.714285714285715</v>
      </c>
    </row>
    <row r="17891" spans="1:12" x14ac:dyDescent="0.25">
      <c r="A17891">
        <v>628</v>
      </c>
      <c r="B17891" t="s">
        <v>103</v>
      </c>
      <c r="C17891" s="1">
        <v>44419.534722222219</v>
      </c>
      <c r="D17891">
        <v>4</v>
      </c>
      <c r="E17891" t="s">
        <v>42</v>
      </c>
      <c r="F17891" t="s">
        <v>43</v>
      </c>
      <c r="G17891">
        <v>2</v>
      </c>
      <c r="H17891" t="str">
        <f t="shared" si="1405"/>
        <v>KD</v>
      </c>
      <c r="I17891" s="2">
        <f t="shared" si="1407"/>
        <v>2021</v>
      </c>
      <c r="J17891" s="2">
        <f t="shared" si="1408"/>
        <v>8</v>
      </c>
      <c r="K17891" t="str">
        <f t="shared" si="1409"/>
        <v>Korenbouten</v>
      </c>
      <c r="L17891" s="25">
        <f t="shared" si="1406"/>
        <v>31.714285714285715</v>
      </c>
    </row>
    <row r="17892" spans="1:12" x14ac:dyDescent="0.25">
      <c r="A17892">
        <v>628</v>
      </c>
      <c r="B17892" t="s">
        <v>103</v>
      </c>
      <c r="C17892" s="1">
        <v>44419.534722222219</v>
      </c>
      <c r="D17892">
        <v>3</v>
      </c>
      <c r="E17892" t="s">
        <v>20</v>
      </c>
      <c r="F17892" t="s">
        <v>21</v>
      </c>
      <c r="G17892">
        <v>5</v>
      </c>
      <c r="H17892" t="str">
        <f t="shared" si="1405"/>
        <v>KD</v>
      </c>
      <c r="I17892" s="2">
        <f t="shared" si="1407"/>
        <v>2021</v>
      </c>
      <c r="J17892" s="2">
        <f t="shared" si="1408"/>
        <v>8</v>
      </c>
      <c r="K17892" t="str">
        <f t="shared" si="1409"/>
        <v>Waterjuffer</v>
      </c>
      <c r="L17892" s="25">
        <f t="shared" si="1406"/>
        <v>31.714285714285715</v>
      </c>
    </row>
    <row r="17893" spans="1:12" x14ac:dyDescent="0.25">
      <c r="A17893">
        <v>628</v>
      </c>
      <c r="B17893" t="s">
        <v>103</v>
      </c>
      <c r="C17893" s="1">
        <v>44419.534722222219</v>
      </c>
      <c r="D17893">
        <v>3</v>
      </c>
      <c r="E17893" t="s">
        <v>10</v>
      </c>
      <c r="F17893" t="s">
        <v>11</v>
      </c>
      <c r="G17893">
        <v>2</v>
      </c>
      <c r="H17893" t="str">
        <f t="shared" si="1405"/>
        <v>KD</v>
      </c>
      <c r="I17893" s="2">
        <f t="shared" si="1407"/>
        <v>2021</v>
      </c>
      <c r="J17893" s="2">
        <f t="shared" si="1408"/>
        <v>8</v>
      </c>
      <c r="K17893" t="str">
        <f t="shared" si="1409"/>
        <v>Waterjuffer</v>
      </c>
      <c r="L17893" s="25">
        <f t="shared" si="1406"/>
        <v>31.714285714285715</v>
      </c>
    </row>
    <row r="17894" spans="1:12" x14ac:dyDescent="0.25">
      <c r="A17894">
        <v>628</v>
      </c>
      <c r="B17894" t="s">
        <v>103</v>
      </c>
      <c r="C17894" s="1">
        <v>44419.534722222219</v>
      </c>
      <c r="D17894">
        <v>3</v>
      </c>
      <c r="E17894" t="s">
        <v>32</v>
      </c>
      <c r="F17894" t="s">
        <v>33</v>
      </c>
      <c r="G17894">
        <v>1</v>
      </c>
      <c r="H17894" t="str">
        <f t="shared" si="1405"/>
        <v>KD</v>
      </c>
      <c r="I17894" s="2">
        <f t="shared" si="1407"/>
        <v>2021</v>
      </c>
      <c r="J17894" s="2">
        <f t="shared" si="1408"/>
        <v>8</v>
      </c>
      <c r="K17894" t="str">
        <f t="shared" si="1409"/>
        <v>Korenbouten</v>
      </c>
      <c r="L17894" s="25">
        <f t="shared" si="1406"/>
        <v>31.714285714285715</v>
      </c>
    </row>
    <row r="17895" spans="1:12" x14ac:dyDescent="0.25">
      <c r="A17895">
        <v>628</v>
      </c>
      <c r="B17895" t="s">
        <v>103</v>
      </c>
      <c r="C17895" s="1">
        <v>44419.534722222219</v>
      </c>
      <c r="D17895">
        <v>3</v>
      </c>
      <c r="E17895" t="s">
        <v>55</v>
      </c>
      <c r="F17895" t="s">
        <v>56</v>
      </c>
      <c r="G17895">
        <v>3</v>
      </c>
      <c r="H17895" t="str">
        <f t="shared" si="1405"/>
        <v>KD</v>
      </c>
      <c r="I17895" s="2">
        <f t="shared" si="1407"/>
        <v>2021</v>
      </c>
      <c r="J17895" s="2">
        <f t="shared" si="1408"/>
        <v>8</v>
      </c>
      <c r="K17895" t="str">
        <f t="shared" si="1409"/>
        <v>Korenbouten</v>
      </c>
      <c r="L17895" s="25">
        <f t="shared" si="1406"/>
        <v>31.714285714285715</v>
      </c>
    </row>
    <row r="17896" spans="1:12" x14ac:dyDescent="0.25">
      <c r="A17896">
        <v>628</v>
      </c>
      <c r="B17896" t="s">
        <v>103</v>
      </c>
      <c r="C17896" s="1">
        <v>44419.534722222219</v>
      </c>
      <c r="D17896">
        <v>3</v>
      </c>
      <c r="E17896" t="s">
        <v>26</v>
      </c>
      <c r="F17896" t="s">
        <v>27</v>
      </c>
      <c r="G17896">
        <v>2</v>
      </c>
      <c r="H17896" t="str">
        <f t="shared" si="1405"/>
        <v>KD</v>
      </c>
      <c r="I17896" s="2">
        <f t="shared" si="1407"/>
        <v>2021</v>
      </c>
      <c r="J17896" s="2">
        <f t="shared" si="1408"/>
        <v>8</v>
      </c>
      <c r="K17896" t="str">
        <f t="shared" si="1409"/>
        <v>Glazenmakers</v>
      </c>
      <c r="L17896" s="25">
        <f t="shared" si="1406"/>
        <v>31.714285714285715</v>
      </c>
    </row>
    <row r="17897" spans="1:12" x14ac:dyDescent="0.25">
      <c r="A17897">
        <v>628</v>
      </c>
      <c r="B17897" t="s">
        <v>103</v>
      </c>
      <c r="C17897" s="1">
        <v>44419.534722222219</v>
      </c>
      <c r="D17897">
        <v>3</v>
      </c>
      <c r="E17897" t="s">
        <v>71</v>
      </c>
      <c r="F17897" t="s">
        <v>72</v>
      </c>
      <c r="G17897">
        <v>6</v>
      </c>
      <c r="H17897" t="str">
        <f t="shared" si="1405"/>
        <v>KD</v>
      </c>
      <c r="I17897" s="2">
        <f t="shared" si="1407"/>
        <v>2021</v>
      </c>
      <c r="J17897" s="2">
        <f t="shared" si="1408"/>
        <v>8</v>
      </c>
      <c r="K17897" t="str">
        <f t="shared" si="1409"/>
        <v>Waterjuffer</v>
      </c>
      <c r="L17897" s="25">
        <f t="shared" si="1406"/>
        <v>31.714285714285715</v>
      </c>
    </row>
    <row r="17898" spans="1:12" x14ac:dyDescent="0.25">
      <c r="A17898">
        <v>628</v>
      </c>
      <c r="B17898" t="s">
        <v>103</v>
      </c>
      <c r="C17898" s="1">
        <v>44419.534722222219</v>
      </c>
      <c r="D17898">
        <v>3</v>
      </c>
      <c r="E17898" t="s">
        <v>14</v>
      </c>
      <c r="F17898" t="s">
        <v>15</v>
      </c>
      <c r="G17898">
        <v>2</v>
      </c>
      <c r="H17898" t="str">
        <f t="shared" si="1405"/>
        <v>KD</v>
      </c>
      <c r="I17898" s="2">
        <f t="shared" si="1407"/>
        <v>2021</v>
      </c>
      <c r="J17898" s="2">
        <f t="shared" si="1408"/>
        <v>8</v>
      </c>
      <c r="K17898" t="str">
        <f t="shared" si="1409"/>
        <v>Waterjuffer</v>
      </c>
      <c r="L17898" s="25">
        <f t="shared" si="1406"/>
        <v>31.714285714285715</v>
      </c>
    </row>
    <row r="17899" spans="1:12" x14ac:dyDescent="0.25">
      <c r="A17899">
        <v>628</v>
      </c>
      <c r="B17899" t="s">
        <v>103</v>
      </c>
      <c r="C17899" s="1">
        <v>44419.534722222219</v>
      </c>
      <c r="D17899">
        <v>3</v>
      </c>
      <c r="E17899" t="s">
        <v>42</v>
      </c>
      <c r="F17899" t="s">
        <v>43</v>
      </c>
      <c r="G17899">
        <v>2</v>
      </c>
      <c r="H17899" t="str">
        <f t="shared" si="1405"/>
        <v>KD</v>
      </c>
      <c r="I17899" s="2">
        <f t="shared" si="1407"/>
        <v>2021</v>
      </c>
      <c r="J17899" s="2">
        <f t="shared" si="1408"/>
        <v>8</v>
      </c>
      <c r="K17899" t="str">
        <f t="shared" si="1409"/>
        <v>Korenbouten</v>
      </c>
      <c r="L17899" s="25">
        <f t="shared" si="1406"/>
        <v>31.714285714285715</v>
      </c>
    </row>
    <row r="17900" spans="1:12" x14ac:dyDescent="0.25">
      <c r="A17900">
        <v>628</v>
      </c>
      <c r="B17900" t="s">
        <v>103</v>
      </c>
      <c r="C17900" s="1">
        <v>44442.545138888891</v>
      </c>
      <c r="D17900">
        <v>4</v>
      </c>
      <c r="E17900" t="s">
        <v>55</v>
      </c>
      <c r="F17900" t="s">
        <v>56</v>
      </c>
      <c r="G17900">
        <v>7</v>
      </c>
      <c r="H17900" t="str">
        <f t="shared" si="1405"/>
        <v>KD</v>
      </c>
      <c r="I17900" s="2">
        <f t="shared" si="1407"/>
        <v>2021</v>
      </c>
      <c r="J17900" s="2">
        <f t="shared" si="1408"/>
        <v>9</v>
      </c>
      <c r="K17900" t="str">
        <f t="shared" si="1409"/>
        <v>Korenbouten</v>
      </c>
      <c r="L17900" s="25">
        <f t="shared" si="1406"/>
        <v>35</v>
      </c>
    </row>
    <row r="17901" spans="1:12" x14ac:dyDescent="0.25">
      <c r="A17901">
        <v>628</v>
      </c>
      <c r="B17901" t="s">
        <v>103</v>
      </c>
      <c r="C17901" s="1">
        <v>44442.545138888891</v>
      </c>
      <c r="D17901">
        <v>4</v>
      </c>
      <c r="E17901" t="s">
        <v>42</v>
      </c>
      <c r="F17901" t="s">
        <v>43</v>
      </c>
      <c r="G17901">
        <v>1</v>
      </c>
      <c r="H17901" t="str">
        <f t="shared" si="1405"/>
        <v>KD</v>
      </c>
      <c r="I17901" s="2">
        <f t="shared" si="1407"/>
        <v>2021</v>
      </c>
      <c r="J17901" s="2">
        <f t="shared" si="1408"/>
        <v>9</v>
      </c>
      <c r="K17901" t="str">
        <f t="shared" si="1409"/>
        <v>Korenbouten</v>
      </c>
      <c r="L17901" s="25">
        <f t="shared" si="1406"/>
        <v>35</v>
      </c>
    </row>
    <row r="17902" spans="1:12" x14ac:dyDescent="0.25">
      <c r="A17902">
        <v>628</v>
      </c>
      <c r="B17902" t="s">
        <v>103</v>
      </c>
      <c r="C17902" s="1">
        <v>44442.545138888891</v>
      </c>
      <c r="D17902">
        <v>4</v>
      </c>
      <c r="E17902" t="s">
        <v>26</v>
      </c>
      <c r="F17902" t="s">
        <v>27</v>
      </c>
      <c r="G17902">
        <v>1</v>
      </c>
      <c r="H17902" t="str">
        <f t="shared" si="1405"/>
        <v>KD</v>
      </c>
      <c r="I17902" s="2">
        <f t="shared" si="1407"/>
        <v>2021</v>
      </c>
      <c r="J17902" s="2">
        <f t="shared" si="1408"/>
        <v>9</v>
      </c>
      <c r="K17902" t="str">
        <f t="shared" si="1409"/>
        <v>Glazenmakers</v>
      </c>
      <c r="L17902" s="25">
        <f t="shared" si="1406"/>
        <v>35</v>
      </c>
    </row>
    <row r="17903" spans="1:12" x14ac:dyDescent="0.25">
      <c r="A17903">
        <v>628</v>
      </c>
      <c r="B17903" t="s">
        <v>103</v>
      </c>
      <c r="C17903" s="1">
        <v>44442.545138888891</v>
      </c>
      <c r="D17903">
        <v>4</v>
      </c>
      <c r="E17903" t="s">
        <v>34</v>
      </c>
      <c r="F17903" t="s">
        <v>35</v>
      </c>
      <c r="G17903">
        <v>2</v>
      </c>
      <c r="H17903" t="str">
        <f t="shared" si="1405"/>
        <v>KD</v>
      </c>
      <c r="I17903" s="2">
        <f t="shared" si="1407"/>
        <v>2021</v>
      </c>
      <c r="J17903" s="2">
        <f t="shared" si="1408"/>
        <v>9</v>
      </c>
      <c r="K17903" t="str">
        <f t="shared" si="1409"/>
        <v>Pantserjuffers</v>
      </c>
      <c r="L17903" s="25">
        <f t="shared" si="1406"/>
        <v>35</v>
      </c>
    </row>
    <row r="17904" spans="1:12" x14ac:dyDescent="0.25">
      <c r="A17904">
        <v>628</v>
      </c>
      <c r="B17904" t="s">
        <v>103</v>
      </c>
      <c r="C17904" s="1">
        <v>44442.545138888891</v>
      </c>
      <c r="D17904">
        <v>3</v>
      </c>
      <c r="E17904" t="s">
        <v>36</v>
      </c>
      <c r="F17904" t="s">
        <v>37</v>
      </c>
      <c r="G17904">
        <v>3</v>
      </c>
      <c r="H17904" t="str">
        <f t="shared" si="1405"/>
        <v>KD</v>
      </c>
      <c r="I17904" s="2">
        <f t="shared" si="1407"/>
        <v>2021</v>
      </c>
      <c r="J17904" s="2">
        <f t="shared" si="1408"/>
        <v>9</v>
      </c>
      <c r="K17904" t="str">
        <f t="shared" si="1409"/>
        <v>Glazenmakers</v>
      </c>
      <c r="L17904" s="25">
        <f t="shared" si="1406"/>
        <v>35</v>
      </c>
    </row>
    <row r="17905" spans="1:12" x14ac:dyDescent="0.25">
      <c r="A17905">
        <v>628</v>
      </c>
      <c r="B17905" t="s">
        <v>103</v>
      </c>
      <c r="C17905" s="1">
        <v>44442.545138888891</v>
      </c>
      <c r="D17905">
        <v>4</v>
      </c>
      <c r="E17905" t="s">
        <v>36</v>
      </c>
      <c r="F17905" t="s">
        <v>37</v>
      </c>
      <c r="G17905">
        <v>5</v>
      </c>
      <c r="H17905" t="str">
        <f t="shared" si="1405"/>
        <v>KD</v>
      </c>
      <c r="I17905" s="2">
        <f t="shared" si="1407"/>
        <v>2021</v>
      </c>
      <c r="J17905" s="2">
        <f t="shared" si="1408"/>
        <v>9</v>
      </c>
      <c r="K17905" t="str">
        <f t="shared" si="1409"/>
        <v>Glazenmakers</v>
      </c>
      <c r="L17905" s="25">
        <f t="shared" si="1406"/>
        <v>35</v>
      </c>
    </row>
    <row r="17906" spans="1:12" x14ac:dyDescent="0.25">
      <c r="A17906">
        <v>628</v>
      </c>
      <c r="B17906" t="s">
        <v>103</v>
      </c>
      <c r="C17906" s="1">
        <v>44442.545138888891</v>
      </c>
      <c r="D17906">
        <v>3</v>
      </c>
      <c r="E17906" t="s">
        <v>32</v>
      </c>
      <c r="F17906" t="s">
        <v>33</v>
      </c>
      <c r="G17906">
        <v>25</v>
      </c>
      <c r="H17906" t="str">
        <f t="shared" si="1405"/>
        <v>KD</v>
      </c>
      <c r="I17906" s="2">
        <f t="shared" si="1407"/>
        <v>2021</v>
      </c>
      <c r="J17906" s="2">
        <f t="shared" si="1408"/>
        <v>9</v>
      </c>
      <c r="K17906" t="str">
        <f t="shared" si="1409"/>
        <v>Korenbouten</v>
      </c>
      <c r="L17906" s="25">
        <f t="shared" si="1406"/>
        <v>35</v>
      </c>
    </row>
    <row r="17907" spans="1:12" x14ac:dyDescent="0.25">
      <c r="A17907">
        <v>628</v>
      </c>
      <c r="B17907" t="s">
        <v>103</v>
      </c>
      <c r="C17907" s="1">
        <v>44442.545138888891</v>
      </c>
      <c r="D17907">
        <v>3</v>
      </c>
      <c r="E17907" t="s">
        <v>34</v>
      </c>
      <c r="F17907" t="s">
        <v>35</v>
      </c>
      <c r="G17907">
        <v>5</v>
      </c>
      <c r="H17907" t="str">
        <f t="shared" si="1405"/>
        <v>KD</v>
      </c>
      <c r="I17907" s="2">
        <f t="shared" si="1407"/>
        <v>2021</v>
      </c>
      <c r="J17907" s="2">
        <f t="shared" si="1408"/>
        <v>9</v>
      </c>
      <c r="K17907" t="str">
        <f t="shared" si="1409"/>
        <v>Pantserjuffers</v>
      </c>
      <c r="L17907" s="25">
        <f t="shared" si="1406"/>
        <v>35</v>
      </c>
    </row>
    <row r="17908" spans="1:12" x14ac:dyDescent="0.25">
      <c r="A17908">
        <v>628</v>
      </c>
      <c r="B17908" t="s">
        <v>103</v>
      </c>
      <c r="C17908" s="1">
        <v>44457.590277777781</v>
      </c>
      <c r="D17908">
        <v>4</v>
      </c>
      <c r="E17908" t="s">
        <v>55</v>
      </c>
      <c r="F17908" t="s">
        <v>56</v>
      </c>
      <c r="G17908">
        <v>10</v>
      </c>
      <c r="H17908" t="str">
        <f t="shared" si="1405"/>
        <v>KD</v>
      </c>
      <c r="I17908" s="2">
        <f t="shared" si="1407"/>
        <v>2021</v>
      </c>
      <c r="J17908" s="2">
        <f t="shared" si="1408"/>
        <v>9</v>
      </c>
      <c r="K17908" t="str">
        <f t="shared" si="1409"/>
        <v>Korenbouten</v>
      </c>
      <c r="L17908" s="25">
        <f t="shared" si="1406"/>
        <v>37.142857142857146</v>
      </c>
    </row>
    <row r="17909" spans="1:12" x14ac:dyDescent="0.25">
      <c r="A17909">
        <v>628</v>
      </c>
      <c r="B17909" t="s">
        <v>103</v>
      </c>
      <c r="C17909" s="1">
        <v>44457.590277777781</v>
      </c>
      <c r="D17909">
        <v>4</v>
      </c>
      <c r="E17909" t="s">
        <v>32</v>
      </c>
      <c r="F17909" t="s">
        <v>33</v>
      </c>
      <c r="G17909">
        <v>4</v>
      </c>
      <c r="H17909" t="str">
        <f t="shared" si="1405"/>
        <v>KD</v>
      </c>
      <c r="I17909" s="2">
        <f t="shared" si="1407"/>
        <v>2021</v>
      </c>
      <c r="J17909" s="2">
        <f t="shared" si="1408"/>
        <v>9</v>
      </c>
      <c r="K17909" t="str">
        <f t="shared" si="1409"/>
        <v>Korenbouten</v>
      </c>
      <c r="L17909" s="25">
        <f t="shared" si="1406"/>
        <v>37.142857142857146</v>
      </c>
    </row>
    <row r="17910" spans="1:12" x14ac:dyDescent="0.25">
      <c r="A17910">
        <v>628</v>
      </c>
      <c r="B17910" t="s">
        <v>103</v>
      </c>
      <c r="C17910" s="1">
        <v>44457.590277777781</v>
      </c>
      <c r="D17910">
        <v>4</v>
      </c>
      <c r="E17910" t="s">
        <v>34</v>
      </c>
      <c r="F17910" t="s">
        <v>35</v>
      </c>
      <c r="G17910">
        <v>3</v>
      </c>
      <c r="H17910" t="str">
        <f t="shared" si="1405"/>
        <v>KD</v>
      </c>
      <c r="I17910" s="2">
        <f t="shared" si="1407"/>
        <v>2021</v>
      </c>
      <c r="J17910" s="2">
        <f t="shared" si="1408"/>
        <v>9</v>
      </c>
      <c r="K17910" t="str">
        <f t="shared" si="1409"/>
        <v>Pantserjuffers</v>
      </c>
      <c r="L17910" s="25">
        <f t="shared" si="1406"/>
        <v>37.142857142857146</v>
      </c>
    </row>
    <row r="17911" spans="1:12" x14ac:dyDescent="0.25">
      <c r="A17911">
        <v>628</v>
      </c>
      <c r="B17911" t="s">
        <v>103</v>
      </c>
      <c r="C17911" s="1">
        <v>44457.590277777781</v>
      </c>
      <c r="D17911">
        <v>4</v>
      </c>
      <c r="E17911" t="s">
        <v>36</v>
      </c>
      <c r="F17911" t="s">
        <v>37</v>
      </c>
      <c r="G17911">
        <v>3</v>
      </c>
      <c r="H17911" t="str">
        <f t="shared" si="1405"/>
        <v>KD</v>
      </c>
      <c r="I17911" s="2">
        <f t="shared" si="1407"/>
        <v>2021</v>
      </c>
      <c r="J17911" s="2">
        <f t="shared" si="1408"/>
        <v>9</v>
      </c>
      <c r="K17911" t="str">
        <f t="shared" si="1409"/>
        <v>Glazenmakers</v>
      </c>
      <c r="L17911" s="25">
        <f t="shared" si="1406"/>
        <v>37.142857142857146</v>
      </c>
    </row>
    <row r="17912" spans="1:12" x14ac:dyDescent="0.25">
      <c r="A17912">
        <v>628</v>
      </c>
      <c r="B17912" t="s">
        <v>103</v>
      </c>
      <c r="C17912" s="1">
        <v>43959.552083333336</v>
      </c>
      <c r="D17912">
        <v>4</v>
      </c>
      <c r="E17912" t="s">
        <v>8</v>
      </c>
      <c r="F17912" t="s">
        <v>9</v>
      </c>
      <c r="G17912">
        <v>4</v>
      </c>
      <c r="H17912" t="str">
        <f t="shared" si="1405"/>
        <v>KD</v>
      </c>
      <c r="I17912" s="2">
        <f t="shared" si="1407"/>
        <v>2020</v>
      </c>
      <c r="J17912" s="2">
        <f t="shared" si="1408"/>
        <v>5</v>
      </c>
      <c r="K17912" t="str">
        <f t="shared" si="1409"/>
        <v>Pantserjuffers</v>
      </c>
      <c r="L17912" s="25">
        <f t="shared" si="1406"/>
        <v>18.285714285714285</v>
      </c>
    </row>
    <row r="17913" spans="1:12" x14ac:dyDescent="0.25">
      <c r="A17913">
        <v>628</v>
      </c>
      <c r="B17913" t="s">
        <v>103</v>
      </c>
      <c r="C17913" s="1">
        <v>43959.552083333336</v>
      </c>
      <c r="D17913">
        <v>4</v>
      </c>
      <c r="E17913" t="s">
        <v>12</v>
      </c>
      <c r="F17913" t="s">
        <v>13</v>
      </c>
      <c r="G17913">
        <v>2</v>
      </c>
      <c r="H17913" t="str">
        <f t="shared" si="1405"/>
        <v>KD</v>
      </c>
      <c r="I17913" s="2">
        <f t="shared" si="1407"/>
        <v>2020</v>
      </c>
      <c r="J17913" s="2">
        <f t="shared" si="1408"/>
        <v>5</v>
      </c>
      <c r="K17913" t="str">
        <f t="shared" si="1409"/>
        <v>Waterjuffer</v>
      </c>
      <c r="L17913" s="25">
        <f t="shared" si="1406"/>
        <v>18.285714285714285</v>
      </c>
    </row>
    <row r="17914" spans="1:12" x14ac:dyDescent="0.25">
      <c r="A17914">
        <v>628</v>
      </c>
      <c r="B17914" t="s">
        <v>103</v>
      </c>
      <c r="C17914" s="1">
        <v>43959.552083333336</v>
      </c>
      <c r="D17914">
        <v>4</v>
      </c>
      <c r="E17914" t="s">
        <v>22</v>
      </c>
      <c r="F17914" t="s">
        <v>23</v>
      </c>
      <c r="G17914">
        <v>2</v>
      </c>
      <c r="H17914" t="str">
        <f t="shared" si="1405"/>
        <v>KD</v>
      </c>
      <c r="I17914" s="2">
        <f t="shared" si="1407"/>
        <v>2020</v>
      </c>
      <c r="J17914" s="2">
        <f t="shared" si="1408"/>
        <v>5</v>
      </c>
      <c r="K17914" t="str">
        <f t="shared" si="1409"/>
        <v>Glazenmakers</v>
      </c>
      <c r="L17914" s="25">
        <f t="shared" si="1406"/>
        <v>18.285714285714285</v>
      </c>
    </row>
    <row r="17915" spans="1:12" x14ac:dyDescent="0.25">
      <c r="A17915">
        <v>628</v>
      </c>
      <c r="B17915" t="s">
        <v>103</v>
      </c>
      <c r="C17915" s="1">
        <v>43959.552083333336</v>
      </c>
      <c r="D17915">
        <v>3</v>
      </c>
      <c r="E17915" t="s">
        <v>22</v>
      </c>
      <c r="F17915" t="s">
        <v>23</v>
      </c>
      <c r="G17915">
        <v>2</v>
      </c>
      <c r="H17915" t="str">
        <f t="shared" si="1405"/>
        <v>KD</v>
      </c>
      <c r="I17915" s="2">
        <f t="shared" si="1407"/>
        <v>2020</v>
      </c>
      <c r="J17915" s="2">
        <f t="shared" si="1408"/>
        <v>5</v>
      </c>
      <c r="K17915" t="str">
        <f t="shared" si="1409"/>
        <v>Glazenmakers</v>
      </c>
      <c r="L17915" s="25">
        <f t="shared" si="1406"/>
        <v>18.285714285714285</v>
      </c>
    </row>
    <row r="17916" spans="1:12" x14ac:dyDescent="0.25">
      <c r="A17916">
        <v>628</v>
      </c>
      <c r="B17916" t="s">
        <v>103</v>
      </c>
      <c r="C17916" s="1">
        <v>43959.552083333336</v>
      </c>
      <c r="D17916">
        <v>3</v>
      </c>
      <c r="E17916" t="s">
        <v>28</v>
      </c>
      <c r="F17916" t="s">
        <v>29</v>
      </c>
      <c r="G17916">
        <v>3</v>
      </c>
      <c r="H17916" t="str">
        <f t="shared" si="1405"/>
        <v>KD</v>
      </c>
      <c r="I17916" s="2">
        <f t="shared" si="1407"/>
        <v>2020</v>
      </c>
      <c r="J17916" s="2">
        <f t="shared" si="1408"/>
        <v>5</v>
      </c>
      <c r="K17916" t="str">
        <f t="shared" si="1409"/>
        <v>Korenbouten</v>
      </c>
      <c r="L17916" s="25">
        <f t="shared" si="1406"/>
        <v>18.285714285714285</v>
      </c>
    </row>
    <row r="17917" spans="1:12" x14ac:dyDescent="0.25">
      <c r="A17917">
        <v>105</v>
      </c>
      <c r="B17917" t="s">
        <v>104</v>
      </c>
      <c r="C17917" s="1">
        <v>40320.5625</v>
      </c>
      <c r="D17917">
        <v>1</v>
      </c>
      <c r="E17917" t="s">
        <v>28</v>
      </c>
      <c r="F17917" t="s">
        <v>29</v>
      </c>
      <c r="G17917">
        <v>1</v>
      </c>
      <c r="H17917" t="str">
        <f t="shared" si="1405"/>
        <v>KD</v>
      </c>
      <c r="I17917" s="2">
        <f t="shared" si="1407"/>
        <v>2010</v>
      </c>
      <c r="J17917" s="2">
        <f t="shared" si="1408"/>
        <v>5</v>
      </c>
      <c r="K17917" t="str">
        <f t="shared" si="1409"/>
        <v>Korenbouten</v>
      </c>
      <c r="L17917" s="25">
        <f t="shared" si="1406"/>
        <v>20.142857142857142</v>
      </c>
    </row>
    <row r="17918" spans="1:12" x14ac:dyDescent="0.25">
      <c r="A17918">
        <v>105</v>
      </c>
      <c r="B17918" t="s">
        <v>104</v>
      </c>
      <c r="C17918" s="1">
        <v>40333.552083333336</v>
      </c>
      <c r="D17918">
        <v>1</v>
      </c>
      <c r="E17918" t="s">
        <v>22</v>
      </c>
      <c r="F17918" t="s">
        <v>23</v>
      </c>
      <c r="G17918">
        <v>1</v>
      </c>
      <c r="H17918" t="str">
        <f t="shared" si="1405"/>
        <v>KD</v>
      </c>
      <c r="I17918" s="2">
        <f t="shared" si="1407"/>
        <v>2010</v>
      </c>
      <c r="J17918" s="2">
        <f t="shared" si="1408"/>
        <v>6</v>
      </c>
      <c r="K17918" t="str">
        <f t="shared" si="1409"/>
        <v>Glazenmakers</v>
      </c>
      <c r="L17918" s="25">
        <f t="shared" si="1406"/>
        <v>22</v>
      </c>
    </row>
    <row r="17919" spans="1:12" x14ac:dyDescent="0.25">
      <c r="A17919">
        <v>105</v>
      </c>
      <c r="B17919" t="s">
        <v>104</v>
      </c>
      <c r="C17919" s="1">
        <v>40333.552083333336</v>
      </c>
      <c r="D17919">
        <v>1</v>
      </c>
      <c r="E17919" t="s">
        <v>82</v>
      </c>
      <c r="F17919" t="s">
        <v>83</v>
      </c>
      <c r="G17919">
        <v>3</v>
      </c>
      <c r="H17919" t="str">
        <f t="shared" si="1405"/>
        <v>KD</v>
      </c>
      <c r="I17919" s="2">
        <f t="shared" si="1407"/>
        <v>2010</v>
      </c>
      <c r="J17919" s="2">
        <f t="shared" si="1408"/>
        <v>6</v>
      </c>
      <c r="K17919" t="str">
        <f t="shared" si="1409"/>
        <v>Korenbouten</v>
      </c>
      <c r="L17919" s="25">
        <f t="shared" si="1406"/>
        <v>22</v>
      </c>
    </row>
    <row r="17920" spans="1:12" x14ac:dyDescent="0.25">
      <c r="A17920">
        <v>105</v>
      </c>
      <c r="B17920" t="s">
        <v>104</v>
      </c>
      <c r="C17920" s="1">
        <v>40333.552083333336</v>
      </c>
      <c r="D17920">
        <v>1</v>
      </c>
      <c r="E17920" t="s">
        <v>20</v>
      </c>
      <c r="F17920" t="s">
        <v>21</v>
      </c>
      <c r="G17920">
        <v>18</v>
      </c>
      <c r="H17920" t="str">
        <f t="shared" si="1405"/>
        <v>KD</v>
      </c>
      <c r="I17920" s="2">
        <f t="shared" si="1407"/>
        <v>2010</v>
      </c>
      <c r="J17920" s="2">
        <f t="shared" si="1408"/>
        <v>6</v>
      </c>
      <c r="K17920" t="str">
        <f t="shared" si="1409"/>
        <v>Waterjuffer</v>
      </c>
      <c r="L17920" s="25">
        <f t="shared" si="1406"/>
        <v>22</v>
      </c>
    </row>
    <row r="17921" spans="1:12" x14ac:dyDescent="0.25">
      <c r="A17921">
        <v>105</v>
      </c>
      <c r="B17921" t="s">
        <v>104</v>
      </c>
      <c r="C17921" s="1">
        <v>40333.552083333336</v>
      </c>
      <c r="D17921">
        <v>1</v>
      </c>
      <c r="E17921" t="s">
        <v>28</v>
      </c>
      <c r="F17921" t="s">
        <v>29</v>
      </c>
      <c r="G17921">
        <v>4</v>
      </c>
      <c r="H17921" t="str">
        <f t="shared" si="1405"/>
        <v>KD</v>
      </c>
      <c r="I17921" s="2">
        <f t="shared" si="1407"/>
        <v>2010</v>
      </c>
      <c r="J17921" s="2">
        <f t="shared" si="1408"/>
        <v>6</v>
      </c>
      <c r="K17921" t="str">
        <f t="shared" si="1409"/>
        <v>Korenbouten</v>
      </c>
      <c r="L17921" s="25">
        <f t="shared" si="1406"/>
        <v>22</v>
      </c>
    </row>
    <row r="17922" spans="1:12" x14ac:dyDescent="0.25">
      <c r="A17922">
        <v>105</v>
      </c>
      <c r="B17922" t="s">
        <v>104</v>
      </c>
      <c r="C17922" s="1">
        <v>40404.541666666664</v>
      </c>
      <c r="D17922">
        <v>1</v>
      </c>
      <c r="E17922" t="s">
        <v>32</v>
      </c>
      <c r="F17922" t="s">
        <v>33</v>
      </c>
      <c r="G17922">
        <v>9</v>
      </c>
      <c r="H17922" t="str">
        <f t="shared" ref="H17922:H17985" si="1410">VLOOKUP(A17922,$N$2:$O$51,2,FALSE)</f>
        <v>KD</v>
      </c>
      <c r="I17922" s="2">
        <f t="shared" si="1407"/>
        <v>2010</v>
      </c>
      <c r="J17922" s="2">
        <f t="shared" si="1408"/>
        <v>8</v>
      </c>
      <c r="K17922" t="str">
        <f t="shared" si="1409"/>
        <v>Korenbouten</v>
      </c>
      <c r="L17922" s="25">
        <f t="shared" si="1406"/>
        <v>32.142857142857146</v>
      </c>
    </row>
    <row r="17923" spans="1:12" x14ac:dyDescent="0.25">
      <c r="A17923">
        <v>105</v>
      </c>
      <c r="B17923" t="s">
        <v>104</v>
      </c>
      <c r="C17923" s="1">
        <v>40404.541666666664</v>
      </c>
      <c r="D17923">
        <v>1</v>
      </c>
      <c r="E17923" t="s">
        <v>26</v>
      </c>
      <c r="F17923" t="s">
        <v>27</v>
      </c>
      <c r="G17923">
        <v>2</v>
      </c>
      <c r="H17923" t="str">
        <f t="shared" si="1410"/>
        <v>KD</v>
      </c>
      <c r="I17923" s="2">
        <f t="shared" si="1407"/>
        <v>2010</v>
      </c>
      <c r="J17923" s="2">
        <f t="shared" si="1408"/>
        <v>8</v>
      </c>
      <c r="K17923" t="str">
        <f t="shared" si="1409"/>
        <v>Glazenmakers</v>
      </c>
      <c r="L17923" s="25">
        <f t="shared" ref="L17923:L17986" si="1411">(ROUNDDOWN(C17923-DATE(I17923,1,1),0))/7</f>
        <v>32.142857142857146</v>
      </c>
    </row>
    <row r="17924" spans="1:12" x14ac:dyDescent="0.25">
      <c r="A17924">
        <v>105</v>
      </c>
      <c r="B17924" t="s">
        <v>104</v>
      </c>
      <c r="C17924" s="1">
        <v>40404.541666666664</v>
      </c>
      <c r="D17924">
        <v>1</v>
      </c>
      <c r="E17924" t="s">
        <v>10</v>
      </c>
      <c r="F17924" t="s">
        <v>11</v>
      </c>
      <c r="G17924">
        <v>26</v>
      </c>
      <c r="H17924" t="str">
        <f t="shared" si="1410"/>
        <v>KD</v>
      </c>
      <c r="I17924" s="2">
        <f t="shared" si="1407"/>
        <v>2010</v>
      </c>
      <c r="J17924" s="2">
        <f t="shared" si="1408"/>
        <v>8</v>
      </c>
      <c r="K17924" t="str">
        <f t="shared" si="1409"/>
        <v>Waterjuffer</v>
      </c>
      <c r="L17924" s="25">
        <f t="shared" si="1411"/>
        <v>32.142857142857146</v>
      </c>
    </row>
    <row r="17925" spans="1:12" x14ac:dyDescent="0.25">
      <c r="A17925">
        <v>105</v>
      </c>
      <c r="B17925" t="s">
        <v>104</v>
      </c>
      <c r="C17925" s="1">
        <v>40425.5625</v>
      </c>
      <c r="D17925">
        <v>1</v>
      </c>
      <c r="E17925" t="s">
        <v>26</v>
      </c>
      <c r="F17925" t="s">
        <v>27</v>
      </c>
      <c r="G17925">
        <v>1</v>
      </c>
      <c r="H17925" t="str">
        <f t="shared" si="1410"/>
        <v>KD</v>
      </c>
      <c r="I17925" s="2">
        <f t="shared" si="1407"/>
        <v>2010</v>
      </c>
      <c r="J17925" s="2">
        <f t="shared" si="1408"/>
        <v>9</v>
      </c>
      <c r="K17925" t="str">
        <f t="shared" si="1409"/>
        <v>Glazenmakers</v>
      </c>
      <c r="L17925" s="25">
        <f t="shared" si="1411"/>
        <v>35.142857142857146</v>
      </c>
    </row>
    <row r="17926" spans="1:12" x14ac:dyDescent="0.25">
      <c r="A17926">
        <v>105</v>
      </c>
      <c r="B17926" t="s">
        <v>104</v>
      </c>
      <c r="C17926" s="1">
        <v>40425.5625</v>
      </c>
      <c r="D17926">
        <v>1</v>
      </c>
      <c r="E17926" t="s">
        <v>14</v>
      </c>
      <c r="F17926" t="s">
        <v>15</v>
      </c>
      <c r="G17926">
        <v>1</v>
      </c>
      <c r="H17926" t="str">
        <f t="shared" si="1410"/>
        <v>KD</v>
      </c>
      <c r="I17926" s="2">
        <f t="shared" si="1407"/>
        <v>2010</v>
      </c>
      <c r="J17926" s="2">
        <f t="shared" si="1408"/>
        <v>9</v>
      </c>
      <c r="K17926" t="str">
        <f t="shared" si="1409"/>
        <v>Waterjuffer</v>
      </c>
      <c r="L17926" s="25">
        <f t="shared" si="1411"/>
        <v>35.142857142857146</v>
      </c>
    </row>
    <row r="17927" spans="1:12" x14ac:dyDescent="0.25">
      <c r="A17927">
        <v>105</v>
      </c>
      <c r="B17927" t="s">
        <v>104</v>
      </c>
      <c r="C17927" s="1">
        <v>40425.5625</v>
      </c>
      <c r="D17927">
        <v>1</v>
      </c>
      <c r="E17927" t="s">
        <v>32</v>
      </c>
      <c r="F17927" t="s">
        <v>33</v>
      </c>
      <c r="G17927">
        <v>14</v>
      </c>
      <c r="H17927" t="str">
        <f t="shared" si="1410"/>
        <v>KD</v>
      </c>
      <c r="I17927" s="2">
        <f t="shared" si="1407"/>
        <v>2010</v>
      </c>
      <c r="J17927" s="2">
        <f t="shared" si="1408"/>
        <v>9</v>
      </c>
      <c r="K17927" t="str">
        <f t="shared" si="1409"/>
        <v>Korenbouten</v>
      </c>
      <c r="L17927" s="25">
        <f t="shared" si="1411"/>
        <v>35.142857142857146</v>
      </c>
    </row>
    <row r="17928" spans="1:12" x14ac:dyDescent="0.25">
      <c r="A17928">
        <v>105</v>
      </c>
      <c r="B17928" t="s">
        <v>104</v>
      </c>
      <c r="C17928" s="1">
        <v>40425.5625</v>
      </c>
      <c r="D17928">
        <v>1</v>
      </c>
      <c r="E17928" t="s">
        <v>10</v>
      </c>
      <c r="F17928" t="s">
        <v>11</v>
      </c>
      <c r="G17928">
        <v>14</v>
      </c>
      <c r="H17928" t="str">
        <f t="shared" si="1410"/>
        <v>KD</v>
      </c>
      <c r="I17928" s="2">
        <f t="shared" si="1407"/>
        <v>2010</v>
      </c>
      <c r="J17928" s="2">
        <f t="shared" si="1408"/>
        <v>9</v>
      </c>
      <c r="K17928" t="str">
        <f t="shared" si="1409"/>
        <v>Waterjuffer</v>
      </c>
      <c r="L17928" s="25">
        <f t="shared" si="1411"/>
        <v>35.142857142857146</v>
      </c>
    </row>
    <row r="17929" spans="1:12" x14ac:dyDescent="0.25">
      <c r="A17929">
        <v>105</v>
      </c>
      <c r="B17929" t="s">
        <v>104</v>
      </c>
      <c r="C17929" s="1">
        <v>40442.645833333336</v>
      </c>
      <c r="D17929">
        <v>1</v>
      </c>
      <c r="E17929" t="s">
        <v>32</v>
      </c>
      <c r="F17929" t="s">
        <v>33</v>
      </c>
      <c r="G17929">
        <v>2</v>
      </c>
      <c r="H17929" t="str">
        <f t="shared" si="1410"/>
        <v>KD</v>
      </c>
      <c r="I17929" s="2">
        <f t="shared" si="1407"/>
        <v>2010</v>
      </c>
      <c r="J17929" s="2">
        <f t="shared" si="1408"/>
        <v>9</v>
      </c>
      <c r="K17929" t="str">
        <f t="shared" si="1409"/>
        <v>Korenbouten</v>
      </c>
      <c r="L17929" s="25">
        <f t="shared" si="1411"/>
        <v>37.571428571428569</v>
      </c>
    </row>
    <row r="17930" spans="1:12" x14ac:dyDescent="0.25">
      <c r="A17930">
        <v>105</v>
      </c>
      <c r="B17930" t="s">
        <v>104</v>
      </c>
      <c r="C17930" s="1">
        <v>40670.635416666664</v>
      </c>
      <c r="D17930">
        <v>1</v>
      </c>
      <c r="E17930" t="s">
        <v>14</v>
      </c>
      <c r="F17930" t="s">
        <v>15</v>
      </c>
      <c r="G17930">
        <v>1</v>
      </c>
      <c r="H17930" t="str">
        <f t="shared" si="1410"/>
        <v>KD</v>
      </c>
      <c r="I17930" s="2">
        <f t="shared" si="1407"/>
        <v>2011</v>
      </c>
      <c r="J17930" s="2">
        <f t="shared" si="1408"/>
        <v>5</v>
      </c>
      <c r="K17930" t="str">
        <f t="shared" si="1409"/>
        <v>Waterjuffer</v>
      </c>
      <c r="L17930" s="25">
        <f t="shared" si="1411"/>
        <v>18</v>
      </c>
    </row>
    <row r="17931" spans="1:12" x14ac:dyDescent="0.25">
      <c r="A17931">
        <v>105</v>
      </c>
      <c r="B17931" t="s">
        <v>104</v>
      </c>
      <c r="C17931" s="1">
        <v>40670.635416666664</v>
      </c>
      <c r="D17931">
        <v>1</v>
      </c>
      <c r="E17931" t="s">
        <v>10</v>
      </c>
      <c r="F17931" t="s">
        <v>11</v>
      </c>
      <c r="G17931">
        <v>3</v>
      </c>
      <c r="H17931" t="str">
        <f t="shared" si="1410"/>
        <v>KD</v>
      </c>
      <c r="I17931" s="2">
        <f t="shared" si="1407"/>
        <v>2011</v>
      </c>
      <c r="J17931" s="2">
        <f t="shared" si="1408"/>
        <v>5</v>
      </c>
      <c r="K17931" t="str">
        <f t="shared" si="1409"/>
        <v>Waterjuffer</v>
      </c>
      <c r="L17931" s="25">
        <f t="shared" si="1411"/>
        <v>18</v>
      </c>
    </row>
    <row r="17932" spans="1:12" x14ac:dyDescent="0.25">
      <c r="A17932">
        <v>105</v>
      </c>
      <c r="B17932" t="s">
        <v>104</v>
      </c>
      <c r="C17932" s="1">
        <v>40670.635416666664</v>
      </c>
      <c r="D17932">
        <v>1</v>
      </c>
      <c r="E17932" t="s">
        <v>28</v>
      </c>
      <c r="F17932" t="s">
        <v>29</v>
      </c>
      <c r="G17932">
        <v>11</v>
      </c>
      <c r="H17932" t="str">
        <f t="shared" si="1410"/>
        <v>KD</v>
      </c>
      <c r="I17932" s="2">
        <f t="shared" si="1407"/>
        <v>2011</v>
      </c>
      <c r="J17932" s="2">
        <f t="shared" si="1408"/>
        <v>5</v>
      </c>
      <c r="K17932" t="str">
        <f t="shared" si="1409"/>
        <v>Korenbouten</v>
      </c>
      <c r="L17932" s="25">
        <f t="shared" si="1411"/>
        <v>18</v>
      </c>
    </row>
    <row r="17933" spans="1:12" x14ac:dyDescent="0.25">
      <c r="A17933">
        <v>105</v>
      </c>
      <c r="B17933" t="s">
        <v>104</v>
      </c>
      <c r="C17933" s="1">
        <v>40670.635416666664</v>
      </c>
      <c r="D17933">
        <v>1</v>
      </c>
      <c r="E17933" t="s">
        <v>12</v>
      </c>
      <c r="F17933" t="s">
        <v>13</v>
      </c>
      <c r="G17933">
        <v>2</v>
      </c>
      <c r="H17933" t="str">
        <f t="shared" si="1410"/>
        <v>KD</v>
      </c>
      <c r="I17933" s="2">
        <f t="shared" si="1407"/>
        <v>2011</v>
      </c>
      <c r="J17933" s="2">
        <f t="shared" si="1408"/>
        <v>5</v>
      </c>
      <c r="K17933" t="str">
        <f t="shared" si="1409"/>
        <v>Waterjuffer</v>
      </c>
      <c r="L17933" s="25">
        <f t="shared" si="1411"/>
        <v>18</v>
      </c>
    </row>
    <row r="17934" spans="1:12" x14ac:dyDescent="0.25">
      <c r="A17934">
        <v>105</v>
      </c>
      <c r="B17934" t="s">
        <v>104</v>
      </c>
      <c r="C17934" s="1">
        <v>40684.5625</v>
      </c>
      <c r="D17934">
        <v>1</v>
      </c>
      <c r="E17934" t="s">
        <v>22</v>
      </c>
      <c r="F17934" t="s">
        <v>23</v>
      </c>
      <c r="G17934">
        <v>2</v>
      </c>
      <c r="H17934" t="str">
        <f t="shared" si="1410"/>
        <v>KD</v>
      </c>
      <c r="I17934" s="2">
        <f t="shared" si="1407"/>
        <v>2011</v>
      </c>
      <c r="J17934" s="2">
        <f t="shared" si="1408"/>
        <v>5</v>
      </c>
      <c r="K17934" t="str">
        <f t="shared" si="1409"/>
        <v>Glazenmakers</v>
      </c>
      <c r="L17934" s="25">
        <f t="shared" si="1411"/>
        <v>20</v>
      </c>
    </row>
    <row r="17935" spans="1:12" x14ac:dyDescent="0.25">
      <c r="A17935">
        <v>105</v>
      </c>
      <c r="B17935" t="s">
        <v>104</v>
      </c>
      <c r="C17935" s="1">
        <v>40684.5625</v>
      </c>
      <c r="D17935">
        <v>1</v>
      </c>
      <c r="E17935" t="s">
        <v>26</v>
      </c>
      <c r="F17935" t="s">
        <v>27</v>
      </c>
      <c r="G17935">
        <v>1</v>
      </c>
      <c r="H17935" t="str">
        <f t="shared" si="1410"/>
        <v>KD</v>
      </c>
      <c r="I17935" s="2">
        <f t="shared" si="1407"/>
        <v>2011</v>
      </c>
      <c r="J17935" s="2">
        <f t="shared" si="1408"/>
        <v>5</v>
      </c>
      <c r="K17935" t="str">
        <f t="shared" si="1409"/>
        <v>Glazenmakers</v>
      </c>
      <c r="L17935" s="25">
        <f t="shared" si="1411"/>
        <v>20</v>
      </c>
    </row>
    <row r="17936" spans="1:12" x14ac:dyDescent="0.25">
      <c r="A17936">
        <v>105</v>
      </c>
      <c r="B17936" t="s">
        <v>104</v>
      </c>
      <c r="C17936" s="1">
        <v>40684.5625</v>
      </c>
      <c r="D17936">
        <v>1</v>
      </c>
      <c r="E17936" t="s">
        <v>12</v>
      </c>
      <c r="F17936" t="s">
        <v>13</v>
      </c>
      <c r="G17936">
        <v>2</v>
      </c>
      <c r="H17936" t="str">
        <f t="shared" si="1410"/>
        <v>KD</v>
      </c>
      <c r="I17936" s="2">
        <f t="shared" si="1407"/>
        <v>2011</v>
      </c>
      <c r="J17936" s="2">
        <f t="shared" si="1408"/>
        <v>5</v>
      </c>
      <c r="K17936" t="str">
        <f t="shared" si="1409"/>
        <v>Waterjuffer</v>
      </c>
      <c r="L17936" s="25">
        <f t="shared" si="1411"/>
        <v>20</v>
      </c>
    </row>
    <row r="17937" spans="1:12" x14ac:dyDescent="0.25">
      <c r="A17937">
        <v>105</v>
      </c>
      <c r="B17937" t="s">
        <v>104</v>
      </c>
      <c r="C17937" s="1">
        <v>40684.5625</v>
      </c>
      <c r="D17937">
        <v>1</v>
      </c>
      <c r="E17937" t="s">
        <v>14</v>
      </c>
      <c r="F17937" t="s">
        <v>15</v>
      </c>
      <c r="G17937">
        <v>6</v>
      </c>
      <c r="H17937" t="str">
        <f t="shared" si="1410"/>
        <v>KD</v>
      </c>
      <c r="I17937" s="2">
        <f t="shared" si="1407"/>
        <v>2011</v>
      </c>
      <c r="J17937" s="2">
        <f t="shared" si="1408"/>
        <v>5</v>
      </c>
      <c r="K17937" t="str">
        <f t="shared" si="1409"/>
        <v>Waterjuffer</v>
      </c>
      <c r="L17937" s="25">
        <f t="shared" si="1411"/>
        <v>20</v>
      </c>
    </row>
    <row r="17938" spans="1:12" x14ac:dyDescent="0.25">
      <c r="A17938">
        <v>105</v>
      </c>
      <c r="B17938" t="s">
        <v>104</v>
      </c>
      <c r="C17938" s="1">
        <v>40684.5625</v>
      </c>
      <c r="D17938">
        <v>1</v>
      </c>
      <c r="E17938" t="s">
        <v>20</v>
      </c>
      <c r="F17938" t="s">
        <v>21</v>
      </c>
      <c r="G17938">
        <v>8</v>
      </c>
      <c r="H17938" t="str">
        <f t="shared" si="1410"/>
        <v>KD</v>
      </c>
      <c r="I17938" s="2">
        <f t="shared" si="1407"/>
        <v>2011</v>
      </c>
      <c r="J17938" s="2">
        <f t="shared" si="1408"/>
        <v>5</v>
      </c>
      <c r="K17938" t="str">
        <f t="shared" si="1409"/>
        <v>Waterjuffer</v>
      </c>
      <c r="L17938" s="25">
        <f t="shared" si="1411"/>
        <v>20</v>
      </c>
    </row>
    <row r="17939" spans="1:12" x14ac:dyDescent="0.25">
      <c r="A17939">
        <v>105</v>
      </c>
      <c r="B17939" t="s">
        <v>104</v>
      </c>
      <c r="C17939" s="1">
        <v>40684.5625</v>
      </c>
      <c r="D17939">
        <v>1</v>
      </c>
      <c r="E17939" t="s">
        <v>28</v>
      </c>
      <c r="F17939" t="s">
        <v>29</v>
      </c>
      <c r="G17939">
        <v>14</v>
      </c>
      <c r="H17939" t="str">
        <f t="shared" si="1410"/>
        <v>KD</v>
      </c>
      <c r="I17939" s="2">
        <f t="shared" ref="I17939:I18002" si="1412">YEAR(C17939)</f>
        <v>2011</v>
      </c>
      <c r="J17939" s="2">
        <f t="shared" ref="J17939:J18002" si="1413">MONTH(C17939)</f>
        <v>5</v>
      </c>
      <c r="K17939" t="str">
        <f t="shared" ref="K17939:K18002" si="1414">VLOOKUP(E17939,$Q$2:$R$100,2,FALSE)</f>
        <v>Korenbouten</v>
      </c>
      <c r="L17939" s="25">
        <f t="shared" si="1411"/>
        <v>20</v>
      </c>
    </row>
    <row r="17940" spans="1:12" x14ac:dyDescent="0.25">
      <c r="A17940">
        <v>105</v>
      </c>
      <c r="B17940" t="s">
        <v>104</v>
      </c>
      <c r="C17940" s="1">
        <v>40757.645833333336</v>
      </c>
      <c r="D17940">
        <v>1</v>
      </c>
      <c r="E17940" t="s">
        <v>20</v>
      </c>
      <c r="F17940" t="s">
        <v>21</v>
      </c>
      <c r="G17940">
        <v>1</v>
      </c>
      <c r="H17940" t="str">
        <f t="shared" si="1410"/>
        <v>KD</v>
      </c>
      <c r="I17940" s="2">
        <f t="shared" si="1412"/>
        <v>2011</v>
      </c>
      <c r="J17940" s="2">
        <f t="shared" si="1413"/>
        <v>8</v>
      </c>
      <c r="K17940" t="str">
        <f t="shared" si="1414"/>
        <v>Waterjuffer</v>
      </c>
      <c r="L17940" s="25">
        <f t="shared" si="1411"/>
        <v>30.428571428571427</v>
      </c>
    </row>
    <row r="17941" spans="1:12" x14ac:dyDescent="0.25">
      <c r="A17941">
        <v>105</v>
      </c>
      <c r="B17941" t="s">
        <v>104</v>
      </c>
      <c r="C17941" s="1">
        <v>40757.645833333336</v>
      </c>
      <c r="D17941">
        <v>1</v>
      </c>
      <c r="E17941" t="s">
        <v>14</v>
      </c>
      <c r="F17941" t="s">
        <v>15</v>
      </c>
      <c r="G17941">
        <v>8</v>
      </c>
      <c r="H17941" t="str">
        <f t="shared" si="1410"/>
        <v>KD</v>
      </c>
      <c r="I17941" s="2">
        <f t="shared" si="1412"/>
        <v>2011</v>
      </c>
      <c r="J17941" s="2">
        <f t="shared" si="1413"/>
        <v>8</v>
      </c>
      <c r="K17941" t="str">
        <f t="shared" si="1414"/>
        <v>Waterjuffer</v>
      </c>
      <c r="L17941" s="25">
        <f t="shared" si="1411"/>
        <v>30.428571428571427</v>
      </c>
    </row>
    <row r="17942" spans="1:12" x14ac:dyDescent="0.25">
      <c r="A17942">
        <v>105</v>
      </c>
      <c r="B17942" t="s">
        <v>104</v>
      </c>
      <c r="C17942" s="1">
        <v>40757.645833333336</v>
      </c>
      <c r="D17942">
        <v>1</v>
      </c>
      <c r="E17942" t="s">
        <v>32</v>
      </c>
      <c r="F17942" t="s">
        <v>33</v>
      </c>
      <c r="G17942">
        <v>2</v>
      </c>
      <c r="H17942" t="str">
        <f t="shared" si="1410"/>
        <v>KD</v>
      </c>
      <c r="I17942" s="2">
        <f t="shared" si="1412"/>
        <v>2011</v>
      </c>
      <c r="J17942" s="2">
        <f t="shared" si="1413"/>
        <v>8</v>
      </c>
      <c r="K17942" t="str">
        <f t="shared" si="1414"/>
        <v>Korenbouten</v>
      </c>
      <c r="L17942" s="25">
        <f t="shared" si="1411"/>
        <v>30.428571428571427</v>
      </c>
    </row>
    <row r="17943" spans="1:12" x14ac:dyDescent="0.25">
      <c r="A17943">
        <v>105</v>
      </c>
      <c r="B17943" t="s">
        <v>104</v>
      </c>
      <c r="C17943" s="1">
        <v>40757.645833333336</v>
      </c>
      <c r="D17943">
        <v>1</v>
      </c>
      <c r="E17943" t="s">
        <v>26</v>
      </c>
      <c r="F17943" t="s">
        <v>27</v>
      </c>
      <c r="G17943">
        <v>2</v>
      </c>
      <c r="H17943" t="str">
        <f t="shared" si="1410"/>
        <v>KD</v>
      </c>
      <c r="I17943" s="2">
        <f t="shared" si="1412"/>
        <v>2011</v>
      </c>
      <c r="J17943" s="2">
        <f t="shared" si="1413"/>
        <v>8</v>
      </c>
      <c r="K17943" t="str">
        <f t="shared" si="1414"/>
        <v>Glazenmakers</v>
      </c>
      <c r="L17943" s="25">
        <f t="shared" si="1411"/>
        <v>30.428571428571427</v>
      </c>
    </row>
    <row r="17944" spans="1:12" x14ac:dyDescent="0.25">
      <c r="A17944">
        <v>105</v>
      </c>
      <c r="B17944" t="s">
        <v>104</v>
      </c>
      <c r="C17944" s="1">
        <v>40757.645833333336</v>
      </c>
      <c r="D17944">
        <v>1</v>
      </c>
      <c r="E17944" t="s">
        <v>10</v>
      </c>
      <c r="F17944" t="s">
        <v>11</v>
      </c>
      <c r="G17944">
        <v>12</v>
      </c>
      <c r="H17944" t="str">
        <f t="shared" si="1410"/>
        <v>KD</v>
      </c>
      <c r="I17944" s="2">
        <f t="shared" si="1412"/>
        <v>2011</v>
      </c>
      <c r="J17944" s="2">
        <f t="shared" si="1413"/>
        <v>8</v>
      </c>
      <c r="K17944" t="str">
        <f t="shared" si="1414"/>
        <v>Waterjuffer</v>
      </c>
      <c r="L17944" s="25">
        <f t="shared" si="1411"/>
        <v>30.428571428571427</v>
      </c>
    </row>
    <row r="17945" spans="1:12" x14ac:dyDescent="0.25">
      <c r="A17945">
        <v>105</v>
      </c>
      <c r="B17945" t="s">
        <v>104</v>
      </c>
      <c r="C17945" s="1">
        <v>40775.5625</v>
      </c>
      <c r="D17945">
        <v>1</v>
      </c>
      <c r="E17945" t="s">
        <v>32</v>
      </c>
      <c r="F17945" t="s">
        <v>33</v>
      </c>
      <c r="G17945">
        <v>4</v>
      </c>
      <c r="H17945" t="str">
        <f t="shared" si="1410"/>
        <v>KD</v>
      </c>
      <c r="I17945" s="2">
        <f t="shared" si="1412"/>
        <v>2011</v>
      </c>
      <c r="J17945" s="2">
        <f t="shared" si="1413"/>
        <v>8</v>
      </c>
      <c r="K17945" t="str">
        <f t="shared" si="1414"/>
        <v>Korenbouten</v>
      </c>
      <c r="L17945" s="25">
        <f t="shared" si="1411"/>
        <v>33</v>
      </c>
    </row>
    <row r="17946" spans="1:12" x14ac:dyDescent="0.25">
      <c r="A17946">
        <v>105</v>
      </c>
      <c r="B17946" t="s">
        <v>104</v>
      </c>
      <c r="C17946" s="1">
        <v>40775.5625</v>
      </c>
      <c r="D17946">
        <v>1</v>
      </c>
      <c r="E17946" t="s">
        <v>36</v>
      </c>
      <c r="F17946" t="s">
        <v>37</v>
      </c>
      <c r="G17946">
        <v>1</v>
      </c>
      <c r="H17946" t="str">
        <f t="shared" si="1410"/>
        <v>KD</v>
      </c>
      <c r="I17946" s="2">
        <f t="shared" si="1412"/>
        <v>2011</v>
      </c>
      <c r="J17946" s="2">
        <f t="shared" si="1413"/>
        <v>8</v>
      </c>
      <c r="K17946" t="str">
        <f t="shared" si="1414"/>
        <v>Glazenmakers</v>
      </c>
      <c r="L17946" s="25">
        <f t="shared" si="1411"/>
        <v>33</v>
      </c>
    </row>
    <row r="17947" spans="1:12" x14ac:dyDescent="0.25">
      <c r="A17947">
        <v>105</v>
      </c>
      <c r="B17947" t="s">
        <v>104</v>
      </c>
      <c r="C17947" s="1">
        <v>40775.5625</v>
      </c>
      <c r="D17947">
        <v>1</v>
      </c>
      <c r="E17947" t="s">
        <v>26</v>
      </c>
      <c r="F17947" t="s">
        <v>27</v>
      </c>
      <c r="G17947">
        <v>4</v>
      </c>
      <c r="H17947" t="str">
        <f t="shared" si="1410"/>
        <v>KD</v>
      </c>
      <c r="I17947" s="2">
        <f t="shared" si="1412"/>
        <v>2011</v>
      </c>
      <c r="J17947" s="2">
        <f t="shared" si="1413"/>
        <v>8</v>
      </c>
      <c r="K17947" t="str">
        <f t="shared" si="1414"/>
        <v>Glazenmakers</v>
      </c>
      <c r="L17947" s="25">
        <f t="shared" si="1411"/>
        <v>33</v>
      </c>
    </row>
    <row r="17948" spans="1:12" x14ac:dyDescent="0.25">
      <c r="A17948">
        <v>105</v>
      </c>
      <c r="B17948" t="s">
        <v>104</v>
      </c>
      <c r="C17948" s="1">
        <v>40788.645833333336</v>
      </c>
      <c r="D17948">
        <v>1</v>
      </c>
      <c r="E17948" t="s">
        <v>32</v>
      </c>
      <c r="F17948" t="s">
        <v>33</v>
      </c>
      <c r="G17948">
        <v>3</v>
      </c>
      <c r="H17948" t="str">
        <f t="shared" si="1410"/>
        <v>KD</v>
      </c>
      <c r="I17948" s="2">
        <f t="shared" si="1412"/>
        <v>2011</v>
      </c>
      <c r="J17948" s="2">
        <f t="shared" si="1413"/>
        <v>9</v>
      </c>
      <c r="K17948" t="str">
        <f t="shared" si="1414"/>
        <v>Korenbouten</v>
      </c>
      <c r="L17948" s="25">
        <f t="shared" si="1411"/>
        <v>34.857142857142854</v>
      </c>
    </row>
    <row r="17949" spans="1:12" x14ac:dyDescent="0.25">
      <c r="A17949">
        <v>105</v>
      </c>
      <c r="B17949" t="s">
        <v>104</v>
      </c>
      <c r="C17949" s="1">
        <v>40788.645833333336</v>
      </c>
      <c r="D17949">
        <v>1</v>
      </c>
      <c r="E17949" t="s">
        <v>30</v>
      </c>
      <c r="F17949" t="s">
        <v>31</v>
      </c>
      <c r="G17949">
        <v>1</v>
      </c>
      <c r="H17949" t="str">
        <f t="shared" si="1410"/>
        <v>KD</v>
      </c>
      <c r="I17949" s="2">
        <f t="shared" si="1412"/>
        <v>2011</v>
      </c>
      <c r="J17949" s="2">
        <f t="shared" si="1413"/>
        <v>9</v>
      </c>
      <c r="K17949" t="str">
        <f t="shared" si="1414"/>
        <v>Pantserjuffers</v>
      </c>
      <c r="L17949" s="25">
        <f t="shared" si="1411"/>
        <v>34.857142857142854</v>
      </c>
    </row>
    <row r="17950" spans="1:12" x14ac:dyDescent="0.25">
      <c r="A17950">
        <v>105</v>
      </c>
      <c r="B17950" t="s">
        <v>104</v>
      </c>
      <c r="C17950" s="1">
        <v>40788.645833333336</v>
      </c>
      <c r="D17950">
        <v>1</v>
      </c>
      <c r="E17950" t="s">
        <v>26</v>
      </c>
      <c r="F17950" t="s">
        <v>27</v>
      </c>
      <c r="G17950">
        <v>1</v>
      </c>
      <c r="H17950" t="str">
        <f t="shared" si="1410"/>
        <v>KD</v>
      </c>
      <c r="I17950" s="2">
        <f t="shared" si="1412"/>
        <v>2011</v>
      </c>
      <c r="J17950" s="2">
        <f t="shared" si="1413"/>
        <v>9</v>
      </c>
      <c r="K17950" t="str">
        <f t="shared" si="1414"/>
        <v>Glazenmakers</v>
      </c>
      <c r="L17950" s="25">
        <f t="shared" si="1411"/>
        <v>34.857142857142854</v>
      </c>
    </row>
    <row r="17951" spans="1:12" x14ac:dyDescent="0.25">
      <c r="A17951">
        <v>105</v>
      </c>
      <c r="B17951" t="s">
        <v>104</v>
      </c>
      <c r="C17951" s="1">
        <v>40788.645833333336</v>
      </c>
      <c r="D17951">
        <v>1</v>
      </c>
      <c r="E17951" t="s">
        <v>10</v>
      </c>
      <c r="F17951" t="s">
        <v>11</v>
      </c>
      <c r="G17951">
        <v>14</v>
      </c>
      <c r="H17951" t="str">
        <f t="shared" si="1410"/>
        <v>KD</v>
      </c>
      <c r="I17951" s="2">
        <f t="shared" si="1412"/>
        <v>2011</v>
      </c>
      <c r="J17951" s="2">
        <f t="shared" si="1413"/>
        <v>9</v>
      </c>
      <c r="K17951" t="str">
        <f t="shared" si="1414"/>
        <v>Waterjuffer</v>
      </c>
      <c r="L17951" s="25">
        <f t="shared" si="1411"/>
        <v>34.857142857142854</v>
      </c>
    </row>
    <row r="17952" spans="1:12" x14ac:dyDescent="0.25">
      <c r="A17952">
        <v>105</v>
      </c>
      <c r="B17952" t="s">
        <v>104</v>
      </c>
      <c r="C17952" s="1">
        <v>40788.645833333336</v>
      </c>
      <c r="D17952">
        <v>1</v>
      </c>
      <c r="E17952" t="s">
        <v>14</v>
      </c>
      <c r="F17952" t="s">
        <v>15</v>
      </c>
      <c r="G17952">
        <v>3</v>
      </c>
      <c r="H17952" t="str">
        <f t="shared" si="1410"/>
        <v>KD</v>
      </c>
      <c r="I17952" s="2">
        <f t="shared" si="1412"/>
        <v>2011</v>
      </c>
      <c r="J17952" s="2">
        <f t="shared" si="1413"/>
        <v>9</v>
      </c>
      <c r="K17952" t="str">
        <f t="shared" si="1414"/>
        <v>Waterjuffer</v>
      </c>
      <c r="L17952" s="25">
        <f t="shared" si="1411"/>
        <v>34.857142857142854</v>
      </c>
    </row>
    <row r="17953" spans="1:12" x14ac:dyDescent="0.25">
      <c r="A17953">
        <v>105</v>
      </c>
      <c r="B17953" t="s">
        <v>104</v>
      </c>
      <c r="C17953" s="1">
        <v>40788.645833333336</v>
      </c>
      <c r="D17953">
        <v>1</v>
      </c>
      <c r="E17953" t="s">
        <v>36</v>
      </c>
      <c r="F17953" t="s">
        <v>37</v>
      </c>
      <c r="G17953">
        <v>1</v>
      </c>
      <c r="H17953" t="str">
        <f t="shared" si="1410"/>
        <v>KD</v>
      </c>
      <c r="I17953" s="2">
        <f t="shared" si="1412"/>
        <v>2011</v>
      </c>
      <c r="J17953" s="2">
        <f t="shared" si="1413"/>
        <v>9</v>
      </c>
      <c r="K17953" t="str">
        <f t="shared" si="1414"/>
        <v>Glazenmakers</v>
      </c>
      <c r="L17953" s="25">
        <f t="shared" si="1411"/>
        <v>34.857142857142854</v>
      </c>
    </row>
    <row r="17954" spans="1:12" x14ac:dyDescent="0.25">
      <c r="A17954">
        <v>105</v>
      </c>
      <c r="B17954" t="s">
        <v>104</v>
      </c>
      <c r="C17954" s="1">
        <v>40810.541666666664</v>
      </c>
      <c r="D17954">
        <v>1</v>
      </c>
      <c r="E17954" t="s">
        <v>36</v>
      </c>
      <c r="F17954" t="s">
        <v>37</v>
      </c>
      <c r="G17954">
        <v>2</v>
      </c>
      <c r="H17954" t="str">
        <f t="shared" si="1410"/>
        <v>KD</v>
      </c>
      <c r="I17954" s="2">
        <f t="shared" si="1412"/>
        <v>2011</v>
      </c>
      <c r="J17954" s="2">
        <f t="shared" si="1413"/>
        <v>9</v>
      </c>
      <c r="K17954" t="str">
        <f t="shared" si="1414"/>
        <v>Glazenmakers</v>
      </c>
      <c r="L17954" s="25">
        <f t="shared" si="1411"/>
        <v>38</v>
      </c>
    </row>
    <row r="17955" spans="1:12" x14ac:dyDescent="0.25">
      <c r="A17955">
        <v>105</v>
      </c>
      <c r="B17955" t="s">
        <v>104</v>
      </c>
      <c r="C17955" s="1">
        <v>40810.541666666664</v>
      </c>
      <c r="D17955">
        <v>1</v>
      </c>
      <c r="E17955" t="s">
        <v>14</v>
      </c>
      <c r="F17955" t="s">
        <v>15</v>
      </c>
      <c r="G17955">
        <v>2</v>
      </c>
      <c r="H17955" t="str">
        <f t="shared" si="1410"/>
        <v>KD</v>
      </c>
      <c r="I17955" s="2">
        <f t="shared" si="1412"/>
        <v>2011</v>
      </c>
      <c r="J17955" s="2">
        <f t="shared" si="1413"/>
        <v>9</v>
      </c>
      <c r="K17955" t="str">
        <f t="shared" si="1414"/>
        <v>Waterjuffer</v>
      </c>
      <c r="L17955" s="25">
        <f t="shared" si="1411"/>
        <v>38</v>
      </c>
    </row>
    <row r="17956" spans="1:12" x14ac:dyDescent="0.25">
      <c r="A17956">
        <v>105</v>
      </c>
      <c r="B17956" t="s">
        <v>104</v>
      </c>
      <c r="C17956" s="1">
        <v>40810.541666666664</v>
      </c>
      <c r="D17956">
        <v>1</v>
      </c>
      <c r="E17956" t="s">
        <v>32</v>
      </c>
      <c r="F17956" t="s">
        <v>33</v>
      </c>
      <c r="G17956">
        <v>22</v>
      </c>
      <c r="H17956" t="str">
        <f t="shared" si="1410"/>
        <v>KD</v>
      </c>
      <c r="I17956" s="2">
        <f t="shared" si="1412"/>
        <v>2011</v>
      </c>
      <c r="J17956" s="2">
        <f t="shared" si="1413"/>
        <v>9</v>
      </c>
      <c r="K17956" t="str">
        <f t="shared" si="1414"/>
        <v>Korenbouten</v>
      </c>
      <c r="L17956" s="25">
        <f t="shared" si="1411"/>
        <v>38</v>
      </c>
    </row>
    <row r="17957" spans="1:12" x14ac:dyDescent="0.25">
      <c r="A17957">
        <v>105</v>
      </c>
      <c r="B17957" t="s">
        <v>104</v>
      </c>
      <c r="C17957" s="1">
        <v>41090.583333333336</v>
      </c>
      <c r="D17957">
        <v>1</v>
      </c>
      <c r="E17957" t="s">
        <v>18</v>
      </c>
      <c r="F17957" t="s">
        <v>19</v>
      </c>
      <c r="G17957">
        <v>2</v>
      </c>
      <c r="H17957" t="str">
        <f t="shared" si="1410"/>
        <v>KD</v>
      </c>
      <c r="I17957" s="2">
        <f t="shared" si="1412"/>
        <v>2012</v>
      </c>
      <c r="J17957" s="2">
        <f t="shared" si="1413"/>
        <v>6</v>
      </c>
      <c r="K17957" t="str">
        <f t="shared" si="1414"/>
        <v>Korenbouten</v>
      </c>
      <c r="L17957" s="25">
        <f t="shared" si="1411"/>
        <v>25.857142857142858</v>
      </c>
    </row>
    <row r="17958" spans="1:12" x14ac:dyDescent="0.25">
      <c r="A17958">
        <v>105</v>
      </c>
      <c r="B17958" t="s">
        <v>104</v>
      </c>
      <c r="C17958" s="1">
        <v>41090.583333333336</v>
      </c>
      <c r="D17958">
        <v>1</v>
      </c>
      <c r="E17958" t="s">
        <v>26</v>
      </c>
      <c r="F17958" t="s">
        <v>27</v>
      </c>
      <c r="G17958">
        <v>1</v>
      </c>
      <c r="H17958" t="str">
        <f t="shared" si="1410"/>
        <v>KD</v>
      </c>
      <c r="I17958" s="2">
        <f t="shared" si="1412"/>
        <v>2012</v>
      </c>
      <c r="J17958" s="2">
        <f t="shared" si="1413"/>
        <v>6</v>
      </c>
      <c r="K17958" t="str">
        <f t="shared" si="1414"/>
        <v>Glazenmakers</v>
      </c>
      <c r="L17958" s="25">
        <f t="shared" si="1411"/>
        <v>25.857142857142858</v>
      </c>
    </row>
    <row r="17959" spans="1:12" x14ac:dyDescent="0.25">
      <c r="A17959">
        <v>105</v>
      </c>
      <c r="B17959" t="s">
        <v>104</v>
      </c>
      <c r="C17959" s="1">
        <v>41090.583333333336</v>
      </c>
      <c r="D17959">
        <v>1</v>
      </c>
      <c r="E17959" t="s">
        <v>28</v>
      </c>
      <c r="F17959" t="s">
        <v>29</v>
      </c>
      <c r="G17959">
        <v>2</v>
      </c>
      <c r="H17959" t="str">
        <f t="shared" si="1410"/>
        <v>KD</v>
      </c>
      <c r="I17959" s="2">
        <f t="shared" si="1412"/>
        <v>2012</v>
      </c>
      <c r="J17959" s="2">
        <f t="shared" si="1413"/>
        <v>6</v>
      </c>
      <c r="K17959" t="str">
        <f t="shared" si="1414"/>
        <v>Korenbouten</v>
      </c>
      <c r="L17959" s="25">
        <f t="shared" si="1411"/>
        <v>25.857142857142858</v>
      </c>
    </row>
    <row r="17960" spans="1:12" x14ac:dyDescent="0.25">
      <c r="A17960">
        <v>105</v>
      </c>
      <c r="B17960" t="s">
        <v>104</v>
      </c>
      <c r="C17960" s="1">
        <v>41090.583333333336</v>
      </c>
      <c r="D17960">
        <v>1</v>
      </c>
      <c r="E17960" t="s">
        <v>14</v>
      </c>
      <c r="F17960" t="s">
        <v>15</v>
      </c>
      <c r="G17960">
        <v>5</v>
      </c>
      <c r="H17960" t="str">
        <f t="shared" si="1410"/>
        <v>KD</v>
      </c>
      <c r="I17960" s="2">
        <f t="shared" si="1412"/>
        <v>2012</v>
      </c>
      <c r="J17960" s="2">
        <f t="shared" si="1413"/>
        <v>6</v>
      </c>
      <c r="K17960" t="str">
        <f t="shared" si="1414"/>
        <v>Waterjuffer</v>
      </c>
      <c r="L17960" s="25">
        <f t="shared" si="1411"/>
        <v>25.857142857142858</v>
      </c>
    </row>
    <row r="17961" spans="1:12" x14ac:dyDescent="0.25">
      <c r="A17961">
        <v>105</v>
      </c>
      <c r="B17961" t="s">
        <v>104</v>
      </c>
      <c r="C17961" s="1">
        <v>41113.5</v>
      </c>
      <c r="D17961">
        <v>1</v>
      </c>
      <c r="E17961" t="s">
        <v>14</v>
      </c>
      <c r="F17961" t="s">
        <v>15</v>
      </c>
      <c r="G17961">
        <v>2</v>
      </c>
      <c r="H17961" t="str">
        <f t="shared" si="1410"/>
        <v>KD</v>
      </c>
      <c r="I17961" s="2">
        <f t="shared" si="1412"/>
        <v>2012</v>
      </c>
      <c r="J17961" s="2">
        <f t="shared" si="1413"/>
        <v>7</v>
      </c>
      <c r="K17961" t="str">
        <f t="shared" si="1414"/>
        <v>Waterjuffer</v>
      </c>
      <c r="L17961" s="25">
        <f t="shared" si="1411"/>
        <v>29.142857142857142</v>
      </c>
    </row>
    <row r="17962" spans="1:12" x14ac:dyDescent="0.25">
      <c r="A17962">
        <v>105</v>
      </c>
      <c r="B17962" t="s">
        <v>104</v>
      </c>
      <c r="C17962" s="1">
        <v>41113.5</v>
      </c>
      <c r="D17962">
        <v>1</v>
      </c>
      <c r="E17962" t="s">
        <v>32</v>
      </c>
      <c r="F17962" t="s">
        <v>33</v>
      </c>
      <c r="G17962">
        <v>4</v>
      </c>
      <c r="H17962" t="str">
        <f t="shared" si="1410"/>
        <v>KD</v>
      </c>
      <c r="I17962" s="2">
        <f t="shared" si="1412"/>
        <v>2012</v>
      </c>
      <c r="J17962" s="2">
        <f t="shared" si="1413"/>
        <v>7</v>
      </c>
      <c r="K17962" t="str">
        <f t="shared" si="1414"/>
        <v>Korenbouten</v>
      </c>
      <c r="L17962" s="25">
        <f t="shared" si="1411"/>
        <v>29.142857142857142</v>
      </c>
    </row>
    <row r="17963" spans="1:12" x14ac:dyDescent="0.25">
      <c r="A17963">
        <v>105</v>
      </c>
      <c r="B17963" t="s">
        <v>104</v>
      </c>
      <c r="C17963" s="1">
        <v>41117.479166666664</v>
      </c>
      <c r="D17963">
        <v>1</v>
      </c>
      <c r="E17963" t="s">
        <v>32</v>
      </c>
      <c r="F17963" t="s">
        <v>33</v>
      </c>
      <c r="G17963">
        <v>1</v>
      </c>
      <c r="H17963" t="str">
        <f t="shared" si="1410"/>
        <v>KD</v>
      </c>
      <c r="I17963" s="2">
        <f t="shared" si="1412"/>
        <v>2012</v>
      </c>
      <c r="J17963" s="2">
        <f t="shared" si="1413"/>
        <v>7</v>
      </c>
      <c r="K17963" t="str">
        <f t="shared" si="1414"/>
        <v>Korenbouten</v>
      </c>
      <c r="L17963" s="25">
        <f t="shared" si="1411"/>
        <v>29.714285714285715</v>
      </c>
    </row>
    <row r="17964" spans="1:12" x14ac:dyDescent="0.25">
      <c r="A17964">
        <v>105</v>
      </c>
      <c r="B17964" t="s">
        <v>104</v>
      </c>
      <c r="C17964" s="1">
        <v>41139.520833333336</v>
      </c>
      <c r="D17964">
        <v>1</v>
      </c>
      <c r="E17964" t="s">
        <v>14</v>
      </c>
      <c r="F17964" t="s">
        <v>15</v>
      </c>
      <c r="G17964">
        <v>3</v>
      </c>
      <c r="H17964" t="str">
        <f t="shared" si="1410"/>
        <v>KD</v>
      </c>
      <c r="I17964" s="2">
        <f t="shared" si="1412"/>
        <v>2012</v>
      </c>
      <c r="J17964" s="2">
        <f t="shared" si="1413"/>
        <v>8</v>
      </c>
      <c r="K17964" t="str">
        <f t="shared" si="1414"/>
        <v>Waterjuffer</v>
      </c>
      <c r="L17964" s="25">
        <f t="shared" si="1411"/>
        <v>32.857142857142854</v>
      </c>
    </row>
    <row r="17965" spans="1:12" x14ac:dyDescent="0.25">
      <c r="A17965">
        <v>105</v>
      </c>
      <c r="B17965" t="s">
        <v>104</v>
      </c>
      <c r="C17965" s="1">
        <v>41139.520833333336</v>
      </c>
      <c r="D17965">
        <v>1</v>
      </c>
      <c r="E17965" t="s">
        <v>38</v>
      </c>
      <c r="F17965" t="s">
        <v>39</v>
      </c>
      <c r="G17965">
        <v>2</v>
      </c>
      <c r="H17965" t="str">
        <f t="shared" si="1410"/>
        <v>KD</v>
      </c>
      <c r="I17965" s="2">
        <f t="shared" si="1412"/>
        <v>2012</v>
      </c>
      <c r="J17965" s="2">
        <f t="shared" si="1413"/>
        <v>8</v>
      </c>
      <c r="K17965" t="str">
        <f t="shared" si="1414"/>
        <v>Korenbouten</v>
      </c>
      <c r="L17965" s="25">
        <f t="shared" si="1411"/>
        <v>32.857142857142854</v>
      </c>
    </row>
    <row r="17966" spans="1:12" x14ac:dyDescent="0.25">
      <c r="A17966">
        <v>105</v>
      </c>
      <c r="B17966" t="s">
        <v>104</v>
      </c>
      <c r="C17966" s="1">
        <v>41139.520833333336</v>
      </c>
      <c r="D17966">
        <v>1</v>
      </c>
      <c r="E17966" t="s">
        <v>32</v>
      </c>
      <c r="F17966" t="s">
        <v>33</v>
      </c>
      <c r="G17966">
        <v>12</v>
      </c>
      <c r="H17966" t="str">
        <f t="shared" si="1410"/>
        <v>KD</v>
      </c>
      <c r="I17966" s="2">
        <f t="shared" si="1412"/>
        <v>2012</v>
      </c>
      <c r="J17966" s="2">
        <f t="shared" si="1413"/>
        <v>8</v>
      </c>
      <c r="K17966" t="str">
        <f t="shared" si="1414"/>
        <v>Korenbouten</v>
      </c>
      <c r="L17966" s="25">
        <f t="shared" si="1411"/>
        <v>32.857142857142854</v>
      </c>
    </row>
    <row r="17967" spans="1:12" x14ac:dyDescent="0.25">
      <c r="A17967">
        <v>105</v>
      </c>
      <c r="B17967" t="s">
        <v>104</v>
      </c>
      <c r="C17967" s="1">
        <v>41150.645833333336</v>
      </c>
      <c r="D17967">
        <v>1</v>
      </c>
      <c r="E17967" t="s">
        <v>32</v>
      </c>
      <c r="F17967" t="s">
        <v>33</v>
      </c>
      <c r="G17967">
        <v>1</v>
      </c>
      <c r="H17967" t="str">
        <f t="shared" si="1410"/>
        <v>KD</v>
      </c>
      <c r="I17967" s="2">
        <f t="shared" si="1412"/>
        <v>2012</v>
      </c>
      <c r="J17967" s="2">
        <f t="shared" si="1413"/>
        <v>8</v>
      </c>
      <c r="K17967" t="str">
        <f t="shared" si="1414"/>
        <v>Korenbouten</v>
      </c>
      <c r="L17967" s="25">
        <f t="shared" si="1411"/>
        <v>34.428571428571431</v>
      </c>
    </row>
    <row r="17968" spans="1:12" x14ac:dyDescent="0.25">
      <c r="A17968">
        <v>105</v>
      </c>
      <c r="B17968" t="s">
        <v>104</v>
      </c>
      <c r="C17968" s="1">
        <v>41150.645833333336</v>
      </c>
      <c r="D17968">
        <v>1</v>
      </c>
      <c r="E17968" t="s">
        <v>14</v>
      </c>
      <c r="F17968" t="s">
        <v>15</v>
      </c>
      <c r="G17968">
        <v>1</v>
      </c>
      <c r="H17968" t="str">
        <f t="shared" si="1410"/>
        <v>KD</v>
      </c>
      <c r="I17968" s="2">
        <f t="shared" si="1412"/>
        <v>2012</v>
      </c>
      <c r="J17968" s="2">
        <f t="shared" si="1413"/>
        <v>8</v>
      </c>
      <c r="K17968" t="str">
        <f t="shared" si="1414"/>
        <v>Waterjuffer</v>
      </c>
      <c r="L17968" s="25">
        <f t="shared" si="1411"/>
        <v>34.428571428571431</v>
      </c>
    </row>
    <row r="17969" spans="1:12" x14ac:dyDescent="0.25">
      <c r="A17969">
        <v>105</v>
      </c>
      <c r="B17969" t="s">
        <v>104</v>
      </c>
      <c r="C17969" s="1">
        <v>41155.645833333336</v>
      </c>
      <c r="D17969">
        <v>1</v>
      </c>
      <c r="E17969" t="s">
        <v>32</v>
      </c>
      <c r="F17969" t="s">
        <v>33</v>
      </c>
      <c r="G17969">
        <v>1</v>
      </c>
      <c r="H17969" t="str">
        <f t="shared" si="1410"/>
        <v>KD</v>
      </c>
      <c r="I17969" s="2">
        <f t="shared" si="1412"/>
        <v>2012</v>
      </c>
      <c r="J17969" s="2">
        <f t="shared" si="1413"/>
        <v>9</v>
      </c>
      <c r="K17969" t="str">
        <f t="shared" si="1414"/>
        <v>Korenbouten</v>
      </c>
      <c r="L17969" s="25">
        <f t="shared" si="1411"/>
        <v>35.142857142857146</v>
      </c>
    </row>
    <row r="17970" spans="1:12" x14ac:dyDescent="0.25">
      <c r="A17970">
        <v>105</v>
      </c>
      <c r="B17970" t="s">
        <v>104</v>
      </c>
      <c r="C17970" s="1">
        <v>41155.645833333336</v>
      </c>
      <c r="D17970">
        <v>1</v>
      </c>
      <c r="E17970" t="s">
        <v>14</v>
      </c>
      <c r="F17970" t="s">
        <v>15</v>
      </c>
      <c r="G17970">
        <v>1</v>
      </c>
      <c r="H17970" t="str">
        <f t="shared" si="1410"/>
        <v>KD</v>
      </c>
      <c r="I17970" s="2">
        <f t="shared" si="1412"/>
        <v>2012</v>
      </c>
      <c r="J17970" s="2">
        <f t="shared" si="1413"/>
        <v>9</v>
      </c>
      <c r="K17970" t="str">
        <f t="shared" si="1414"/>
        <v>Waterjuffer</v>
      </c>
      <c r="L17970" s="25">
        <f t="shared" si="1411"/>
        <v>35.142857142857146</v>
      </c>
    </row>
    <row r="17971" spans="1:12" x14ac:dyDescent="0.25">
      <c r="A17971">
        <v>105</v>
      </c>
      <c r="B17971" t="s">
        <v>104</v>
      </c>
      <c r="C17971" s="1">
        <v>41155.645833333336</v>
      </c>
      <c r="D17971">
        <v>1</v>
      </c>
      <c r="E17971" t="s">
        <v>10</v>
      </c>
      <c r="F17971" t="s">
        <v>11</v>
      </c>
      <c r="G17971">
        <v>2</v>
      </c>
      <c r="H17971" t="str">
        <f t="shared" si="1410"/>
        <v>KD</v>
      </c>
      <c r="I17971" s="2">
        <f t="shared" si="1412"/>
        <v>2012</v>
      </c>
      <c r="J17971" s="2">
        <f t="shared" si="1413"/>
        <v>9</v>
      </c>
      <c r="K17971" t="str">
        <f t="shared" si="1414"/>
        <v>Waterjuffer</v>
      </c>
      <c r="L17971" s="25">
        <f t="shared" si="1411"/>
        <v>35.142857142857146</v>
      </c>
    </row>
    <row r="17972" spans="1:12" x14ac:dyDescent="0.25">
      <c r="A17972">
        <v>105</v>
      </c>
      <c r="B17972" t="s">
        <v>104</v>
      </c>
      <c r="C17972" s="1">
        <v>41155.645833333336</v>
      </c>
      <c r="D17972">
        <v>1</v>
      </c>
      <c r="E17972" t="s">
        <v>36</v>
      </c>
      <c r="F17972" t="s">
        <v>37</v>
      </c>
      <c r="G17972">
        <v>3</v>
      </c>
      <c r="H17972" t="str">
        <f t="shared" si="1410"/>
        <v>KD</v>
      </c>
      <c r="I17972" s="2">
        <f t="shared" si="1412"/>
        <v>2012</v>
      </c>
      <c r="J17972" s="2">
        <f t="shared" si="1413"/>
        <v>9</v>
      </c>
      <c r="K17972" t="str">
        <f t="shared" si="1414"/>
        <v>Glazenmakers</v>
      </c>
      <c r="L17972" s="25">
        <f t="shared" si="1411"/>
        <v>35.142857142857146</v>
      </c>
    </row>
    <row r="17973" spans="1:12" x14ac:dyDescent="0.25">
      <c r="A17973">
        <v>105</v>
      </c>
      <c r="B17973" t="s">
        <v>104</v>
      </c>
      <c r="C17973" s="1">
        <v>41160.590277777781</v>
      </c>
      <c r="D17973">
        <v>1</v>
      </c>
      <c r="E17973" t="s">
        <v>34</v>
      </c>
      <c r="F17973" t="s">
        <v>35</v>
      </c>
      <c r="G17973">
        <v>1</v>
      </c>
      <c r="H17973" t="str">
        <f t="shared" si="1410"/>
        <v>KD</v>
      </c>
      <c r="I17973" s="2">
        <f t="shared" si="1412"/>
        <v>2012</v>
      </c>
      <c r="J17973" s="2">
        <f t="shared" si="1413"/>
        <v>9</v>
      </c>
      <c r="K17973" t="str">
        <f t="shared" si="1414"/>
        <v>Pantserjuffers</v>
      </c>
      <c r="L17973" s="25">
        <f t="shared" si="1411"/>
        <v>35.857142857142854</v>
      </c>
    </row>
    <row r="17974" spans="1:12" x14ac:dyDescent="0.25">
      <c r="A17974">
        <v>105</v>
      </c>
      <c r="B17974" t="s">
        <v>104</v>
      </c>
      <c r="C17974" s="1">
        <v>41160.590277777781</v>
      </c>
      <c r="D17974">
        <v>1</v>
      </c>
      <c r="E17974" t="s">
        <v>32</v>
      </c>
      <c r="F17974" t="s">
        <v>33</v>
      </c>
      <c r="G17974">
        <v>7</v>
      </c>
      <c r="H17974" t="str">
        <f t="shared" si="1410"/>
        <v>KD</v>
      </c>
      <c r="I17974" s="2">
        <f t="shared" si="1412"/>
        <v>2012</v>
      </c>
      <c r="J17974" s="2">
        <f t="shared" si="1413"/>
        <v>9</v>
      </c>
      <c r="K17974" t="str">
        <f t="shared" si="1414"/>
        <v>Korenbouten</v>
      </c>
      <c r="L17974" s="25">
        <f t="shared" si="1411"/>
        <v>35.857142857142854</v>
      </c>
    </row>
    <row r="17975" spans="1:12" x14ac:dyDescent="0.25">
      <c r="A17975">
        <v>105</v>
      </c>
      <c r="B17975" t="s">
        <v>104</v>
      </c>
      <c r="C17975" s="1">
        <v>41160.590277777781</v>
      </c>
      <c r="D17975">
        <v>1</v>
      </c>
      <c r="E17975" t="s">
        <v>36</v>
      </c>
      <c r="F17975" t="s">
        <v>37</v>
      </c>
      <c r="G17975">
        <v>2</v>
      </c>
      <c r="H17975" t="str">
        <f t="shared" si="1410"/>
        <v>KD</v>
      </c>
      <c r="I17975" s="2">
        <f t="shared" si="1412"/>
        <v>2012</v>
      </c>
      <c r="J17975" s="2">
        <f t="shared" si="1413"/>
        <v>9</v>
      </c>
      <c r="K17975" t="str">
        <f t="shared" si="1414"/>
        <v>Glazenmakers</v>
      </c>
      <c r="L17975" s="25">
        <f t="shared" si="1411"/>
        <v>35.857142857142854</v>
      </c>
    </row>
    <row r="17976" spans="1:12" x14ac:dyDescent="0.25">
      <c r="A17976">
        <v>105</v>
      </c>
      <c r="B17976" t="s">
        <v>104</v>
      </c>
      <c r="C17976" s="1">
        <v>41444.645833333336</v>
      </c>
      <c r="D17976">
        <v>1</v>
      </c>
      <c r="E17976" t="s">
        <v>40</v>
      </c>
      <c r="F17976" t="s">
        <v>41</v>
      </c>
      <c r="G17976">
        <v>1</v>
      </c>
      <c r="H17976" t="str">
        <f t="shared" si="1410"/>
        <v>KD</v>
      </c>
      <c r="I17976" s="2">
        <f t="shared" si="1412"/>
        <v>2013</v>
      </c>
      <c r="J17976" s="2">
        <f t="shared" si="1413"/>
        <v>6</v>
      </c>
      <c r="K17976" t="str">
        <f t="shared" si="1414"/>
        <v>Korenbouten</v>
      </c>
      <c r="L17976" s="25">
        <f t="shared" si="1411"/>
        <v>24.142857142857142</v>
      </c>
    </row>
    <row r="17977" spans="1:12" x14ac:dyDescent="0.25">
      <c r="A17977">
        <v>105</v>
      </c>
      <c r="B17977" t="s">
        <v>104</v>
      </c>
      <c r="C17977" s="1">
        <v>41444.645833333336</v>
      </c>
      <c r="D17977">
        <v>1</v>
      </c>
      <c r="E17977" t="s">
        <v>10</v>
      </c>
      <c r="F17977" t="s">
        <v>11</v>
      </c>
      <c r="G17977">
        <v>3</v>
      </c>
      <c r="H17977" t="str">
        <f t="shared" si="1410"/>
        <v>KD</v>
      </c>
      <c r="I17977" s="2">
        <f t="shared" si="1412"/>
        <v>2013</v>
      </c>
      <c r="J17977" s="2">
        <f t="shared" si="1413"/>
        <v>6</v>
      </c>
      <c r="K17977" t="str">
        <f t="shared" si="1414"/>
        <v>Waterjuffer</v>
      </c>
      <c r="L17977" s="25">
        <f t="shared" si="1411"/>
        <v>24.142857142857142</v>
      </c>
    </row>
    <row r="17978" spans="1:12" x14ac:dyDescent="0.25">
      <c r="A17978">
        <v>105</v>
      </c>
      <c r="B17978" t="s">
        <v>104</v>
      </c>
      <c r="C17978" s="1">
        <v>41444.645833333336</v>
      </c>
      <c r="D17978">
        <v>1</v>
      </c>
      <c r="E17978" t="s">
        <v>12</v>
      </c>
      <c r="F17978" t="s">
        <v>13</v>
      </c>
      <c r="G17978">
        <v>1</v>
      </c>
      <c r="H17978" t="str">
        <f t="shared" si="1410"/>
        <v>KD</v>
      </c>
      <c r="I17978" s="2">
        <f t="shared" si="1412"/>
        <v>2013</v>
      </c>
      <c r="J17978" s="2">
        <f t="shared" si="1413"/>
        <v>6</v>
      </c>
      <c r="K17978" t="str">
        <f t="shared" si="1414"/>
        <v>Waterjuffer</v>
      </c>
      <c r="L17978" s="25">
        <f t="shared" si="1411"/>
        <v>24.142857142857142</v>
      </c>
    </row>
    <row r="17979" spans="1:12" x14ac:dyDescent="0.25">
      <c r="A17979">
        <v>105</v>
      </c>
      <c r="B17979" t="s">
        <v>104</v>
      </c>
      <c r="C17979" s="1">
        <v>41444.645833333336</v>
      </c>
      <c r="D17979">
        <v>1</v>
      </c>
      <c r="E17979" t="s">
        <v>26</v>
      </c>
      <c r="F17979" t="s">
        <v>27</v>
      </c>
      <c r="G17979">
        <v>3</v>
      </c>
      <c r="H17979" t="str">
        <f t="shared" si="1410"/>
        <v>KD</v>
      </c>
      <c r="I17979" s="2">
        <f t="shared" si="1412"/>
        <v>2013</v>
      </c>
      <c r="J17979" s="2">
        <f t="shared" si="1413"/>
        <v>6</v>
      </c>
      <c r="K17979" t="str">
        <f t="shared" si="1414"/>
        <v>Glazenmakers</v>
      </c>
      <c r="L17979" s="25">
        <f t="shared" si="1411"/>
        <v>24.142857142857142</v>
      </c>
    </row>
    <row r="17980" spans="1:12" x14ac:dyDescent="0.25">
      <c r="A17980">
        <v>105</v>
      </c>
      <c r="B17980" t="s">
        <v>104</v>
      </c>
      <c r="C17980" s="1">
        <v>41444.645833333336</v>
      </c>
      <c r="D17980">
        <v>1</v>
      </c>
      <c r="E17980" t="s">
        <v>28</v>
      </c>
      <c r="F17980" t="s">
        <v>29</v>
      </c>
      <c r="G17980">
        <v>6</v>
      </c>
      <c r="H17980" t="str">
        <f t="shared" si="1410"/>
        <v>KD</v>
      </c>
      <c r="I17980" s="2">
        <f t="shared" si="1412"/>
        <v>2013</v>
      </c>
      <c r="J17980" s="2">
        <f t="shared" si="1413"/>
        <v>6</v>
      </c>
      <c r="K17980" t="str">
        <f t="shared" si="1414"/>
        <v>Korenbouten</v>
      </c>
      <c r="L17980" s="25">
        <f t="shared" si="1411"/>
        <v>24.142857142857142</v>
      </c>
    </row>
    <row r="17981" spans="1:12" x14ac:dyDescent="0.25">
      <c r="A17981">
        <v>105</v>
      </c>
      <c r="B17981" t="s">
        <v>104</v>
      </c>
      <c r="C17981" s="1">
        <v>41444.645833333336</v>
      </c>
      <c r="D17981">
        <v>1</v>
      </c>
      <c r="E17981" t="s">
        <v>14</v>
      </c>
      <c r="F17981" t="s">
        <v>15</v>
      </c>
      <c r="G17981">
        <v>4</v>
      </c>
      <c r="H17981" t="str">
        <f t="shared" si="1410"/>
        <v>KD</v>
      </c>
      <c r="I17981" s="2">
        <f t="shared" si="1412"/>
        <v>2013</v>
      </c>
      <c r="J17981" s="2">
        <f t="shared" si="1413"/>
        <v>6</v>
      </c>
      <c r="K17981" t="str">
        <f t="shared" si="1414"/>
        <v>Waterjuffer</v>
      </c>
      <c r="L17981" s="25">
        <f t="shared" si="1411"/>
        <v>24.142857142857142</v>
      </c>
    </row>
    <row r="17982" spans="1:12" x14ac:dyDescent="0.25">
      <c r="A17982">
        <v>105</v>
      </c>
      <c r="B17982" t="s">
        <v>104</v>
      </c>
      <c r="C17982" s="1">
        <v>41444.645833333336</v>
      </c>
      <c r="D17982">
        <v>1</v>
      </c>
      <c r="E17982" t="s">
        <v>20</v>
      </c>
      <c r="F17982" t="s">
        <v>21</v>
      </c>
      <c r="G17982">
        <v>3</v>
      </c>
      <c r="H17982" t="str">
        <f t="shared" si="1410"/>
        <v>KD</v>
      </c>
      <c r="I17982" s="2">
        <f t="shared" si="1412"/>
        <v>2013</v>
      </c>
      <c r="J17982" s="2">
        <f t="shared" si="1413"/>
        <v>6</v>
      </c>
      <c r="K17982" t="str">
        <f t="shared" si="1414"/>
        <v>Waterjuffer</v>
      </c>
      <c r="L17982" s="25">
        <f t="shared" si="1411"/>
        <v>24.142857142857142</v>
      </c>
    </row>
    <row r="17983" spans="1:12" x14ac:dyDescent="0.25">
      <c r="A17983">
        <v>105</v>
      </c>
      <c r="B17983" t="s">
        <v>104</v>
      </c>
      <c r="C17983" s="1">
        <v>41451.645833333336</v>
      </c>
      <c r="D17983">
        <v>1</v>
      </c>
      <c r="E17983" t="s">
        <v>20</v>
      </c>
      <c r="F17983" t="s">
        <v>21</v>
      </c>
      <c r="G17983">
        <v>3</v>
      </c>
      <c r="H17983" t="str">
        <f t="shared" si="1410"/>
        <v>KD</v>
      </c>
      <c r="I17983" s="2">
        <f t="shared" si="1412"/>
        <v>2013</v>
      </c>
      <c r="J17983" s="2">
        <f t="shared" si="1413"/>
        <v>6</v>
      </c>
      <c r="K17983" t="str">
        <f t="shared" si="1414"/>
        <v>Waterjuffer</v>
      </c>
      <c r="L17983" s="25">
        <f t="shared" si="1411"/>
        <v>25.142857142857142</v>
      </c>
    </row>
    <row r="17984" spans="1:12" x14ac:dyDescent="0.25">
      <c r="A17984">
        <v>105</v>
      </c>
      <c r="B17984" t="s">
        <v>104</v>
      </c>
      <c r="C17984" s="1">
        <v>41451.645833333336</v>
      </c>
      <c r="D17984">
        <v>1</v>
      </c>
      <c r="E17984" t="s">
        <v>28</v>
      </c>
      <c r="F17984" t="s">
        <v>29</v>
      </c>
      <c r="G17984">
        <v>2</v>
      </c>
      <c r="H17984" t="str">
        <f t="shared" si="1410"/>
        <v>KD</v>
      </c>
      <c r="I17984" s="2">
        <f t="shared" si="1412"/>
        <v>2013</v>
      </c>
      <c r="J17984" s="2">
        <f t="shared" si="1413"/>
        <v>6</v>
      </c>
      <c r="K17984" t="str">
        <f t="shared" si="1414"/>
        <v>Korenbouten</v>
      </c>
      <c r="L17984" s="25">
        <f t="shared" si="1411"/>
        <v>25.142857142857142</v>
      </c>
    </row>
    <row r="17985" spans="1:12" x14ac:dyDescent="0.25">
      <c r="A17985">
        <v>105</v>
      </c>
      <c r="B17985" t="s">
        <v>104</v>
      </c>
      <c r="C17985" s="1">
        <v>41451.645833333336</v>
      </c>
      <c r="D17985">
        <v>1</v>
      </c>
      <c r="E17985" t="s">
        <v>10</v>
      </c>
      <c r="F17985" t="s">
        <v>11</v>
      </c>
      <c r="G17985">
        <v>3</v>
      </c>
      <c r="H17985" t="str">
        <f t="shared" si="1410"/>
        <v>KD</v>
      </c>
      <c r="I17985" s="2">
        <f t="shared" si="1412"/>
        <v>2013</v>
      </c>
      <c r="J17985" s="2">
        <f t="shared" si="1413"/>
        <v>6</v>
      </c>
      <c r="K17985" t="str">
        <f t="shared" si="1414"/>
        <v>Waterjuffer</v>
      </c>
      <c r="L17985" s="25">
        <f t="shared" si="1411"/>
        <v>25.142857142857142</v>
      </c>
    </row>
    <row r="17986" spans="1:12" x14ac:dyDescent="0.25">
      <c r="A17986">
        <v>105</v>
      </c>
      <c r="B17986" t="s">
        <v>104</v>
      </c>
      <c r="C17986" s="1">
        <v>41463.479166666664</v>
      </c>
      <c r="D17986">
        <v>1</v>
      </c>
      <c r="E17986" t="s">
        <v>28</v>
      </c>
      <c r="F17986" t="s">
        <v>29</v>
      </c>
      <c r="G17986">
        <v>10</v>
      </c>
      <c r="H17986" t="str">
        <f t="shared" ref="H17986:H18049" si="1415">VLOOKUP(A17986,$N$2:$O$51,2,FALSE)</f>
        <v>KD</v>
      </c>
      <c r="I17986" s="2">
        <f t="shared" si="1412"/>
        <v>2013</v>
      </c>
      <c r="J17986" s="2">
        <f t="shared" si="1413"/>
        <v>7</v>
      </c>
      <c r="K17986" t="str">
        <f t="shared" si="1414"/>
        <v>Korenbouten</v>
      </c>
      <c r="L17986" s="25">
        <f t="shared" si="1411"/>
        <v>26.857142857142858</v>
      </c>
    </row>
    <row r="17987" spans="1:12" x14ac:dyDescent="0.25">
      <c r="A17987">
        <v>105</v>
      </c>
      <c r="B17987" t="s">
        <v>104</v>
      </c>
      <c r="C17987" s="1">
        <v>41463.479166666664</v>
      </c>
      <c r="D17987">
        <v>1</v>
      </c>
      <c r="E17987" t="s">
        <v>14</v>
      </c>
      <c r="F17987" t="s">
        <v>15</v>
      </c>
      <c r="G17987">
        <v>3</v>
      </c>
      <c r="H17987" t="str">
        <f t="shared" si="1415"/>
        <v>KD</v>
      </c>
      <c r="I17987" s="2">
        <f t="shared" si="1412"/>
        <v>2013</v>
      </c>
      <c r="J17987" s="2">
        <f t="shared" si="1413"/>
        <v>7</v>
      </c>
      <c r="K17987" t="str">
        <f t="shared" si="1414"/>
        <v>Waterjuffer</v>
      </c>
      <c r="L17987" s="25">
        <f t="shared" ref="L17987:L18050" si="1416">(ROUNDDOWN(C17987-DATE(I17987,1,1),0))/7</f>
        <v>26.857142857142858</v>
      </c>
    </row>
    <row r="17988" spans="1:12" x14ac:dyDescent="0.25">
      <c r="A17988">
        <v>105</v>
      </c>
      <c r="B17988" t="s">
        <v>104</v>
      </c>
      <c r="C17988" s="1">
        <v>41463.479166666664</v>
      </c>
      <c r="D17988">
        <v>1</v>
      </c>
      <c r="E17988" t="s">
        <v>26</v>
      </c>
      <c r="F17988" t="s">
        <v>27</v>
      </c>
      <c r="G17988">
        <v>3</v>
      </c>
      <c r="H17988" t="str">
        <f t="shared" si="1415"/>
        <v>KD</v>
      </c>
      <c r="I17988" s="2">
        <f t="shared" si="1412"/>
        <v>2013</v>
      </c>
      <c r="J17988" s="2">
        <f t="shared" si="1413"/>
        <v>7</v>
      </c>
      <c r="K17988" t="str">
        <f t="shared" si="1414"/>
        <v>Glazenmakers</v>
      </c>
      <c r="L17988" s="25">
        <f t="shared" si="1416"/>
        <v>26.857142857142858</v>
      </c>
    </row>
    <row r="17989" spans="1:12" x14ac:dyDescent="0.25">
      <c r="A17989">
        <v>105</v>
      </c>
      <c r="B17989" t="s">
        <v>104</v>
      </c>
      <c r="C17989" s="1">
        <v>41482.625</v>
      </c>
      <c r="D17989">
        <v>1</v>
      </c>
      <c r="E17989" t="s">
        <v>20</v>
      </c>
      <c r="F17989" t="s">
        <v>21</v>
      </c>
      <c r="G17989">
        <v>9</v>
      </c>
      <c r="H17989" t="str">
        <f t="shared" si="1415"/>
        <v>KD</v>
      </c>
      <c r="I17989" s="2">
        <f t="shared" si="1412"/>
        <v>2013</v>
      </c>
      <c r="J17989" s="2">
        <f t="shared" si="1413"/>
        <v>7</v>
      </c>
      <c r="K17989" t="str">
        <f t="shared" si="1414"/>
        <v>Waterjuffer</v>
      </c>
      <c r="L17989" s="25">
        <f t="shared" si="1416"/>
        <v>29.571428571428573</v>
      </c>
    </row>
    <row r="17990" spans="1:12" x14ac:dyDescent="0.25">
      <c r="A17990">
        <v>105</v>
      </c>
      <c r="B17990" t="s">
        <v>104</v>
      </c>
      <c r="C17990" s="1">
        <v>41482.625</v>
      </c>
      <c r="D17990">
        <v>1</v>
      </c>
      <c r="E17990" t="s">
        <v>26</v>
      </c>
      <c r="F17990" t="s">
        <v>27</v>
      </c>
      <c r="G17990">
        <v>5</v>
      </c>
      <c r="H17990" t="str">
        <f t="shared" si="1415"/>
        <v>KD</v>
      </c>
      <c r="I17990" s="2">
        <f t="shared" si="1412"/>
        <v>2013</v>
      </c>
      <c r="J17990" s="2">
        <f t="shared" si="1413"/>
        <v>7</v>
      </c>
      <c r="K17990" t="str">
        <f t="shared" si="1414"/>
        <v>Glazenmakers</v>
      </c>
      <c r="L17990" s="25">
        <f t="shared" si="1416"/>
        <v>29.571428571428573</v>
      </c>
    </row>
    <row r="17991" spans="1:12" x14ac:dyDescent="0.25">
      <c r="A17991">
        <v>105</v>
      </c>
      <c r="B17991" t="s">
        <v>104</v>
      </c>
      <c r="C17991" s="1">
        <v>41482.625</v>
      </c>
      <c r="D17991">
        <v>1</v>
      </c>
      <c r="E17991" t="s">
        <v>10</v>
      </c>
      <c r="F17991" t="s">
        <v>11</v>
      </c>
      <c r="G17991">
        <v>2</v>
      </c>
      <c r="H17991" t="str">
        <f t="shared" si="1415"/>
        <v>KD</v>
      </c>
      <c r="I17991" s="2">
        <f t="shared" si="1412"/>
        <v>2013</v>
      </c>
      <c r="J17991" s="2">
        <f t="shared" si="1413"/>
        <v>7</v>
      </c>
      <c r="K17991" t="str">
        <f t="shared" si="1414"/>
        <v>Waterjuffer</v>
      </c>
      <c r="L17991" s="25">
        <f t="shared" si="1416"/>
        <v>29.571428571428573</v>
      </c>
    </row>
    <row r="17992" spans="1:12" x14ac:dyDescent="0.25">
      <c r="A17992">
        <v>105</v>
      </c>
      <c r="B17992" t="s">
        <v>104</v>
      </c>
      <c r="C17992" s="1">
        <v>41482.625</v>
      </c>
      <c r="D17992">
        <v>1</v>
      </c>
      <c r="E17992" t="s">
        <v>59</v>
      </c>
      <c r="F17992" t="s">
        <v>60</v>
      </c>
      <c r="G17992">
        <v>6</v>
      </c>
      <c r="H17992" t="str">
        <f t="shared" si="1415"/>
        <v>KD</v>
      </c>
      <c r="I17992" s="2">
        <f t="shared" si="1412"/>
        <v>2013</v>
      </c>
      <c r="J17992" s="2">
        <f t="shared" si="1413"/>
        <v>7</v>
      </c>
      <c r="K17992" t="str">
        <f t="shared" si="1414"/>
        <v>Pantserjuffers</v>
      </c>
      <c r="L17992" s="25">
        <f t="shared" si="1416"/>
        <v>29.571428571428573</v>
      </c>
    </row>
    <row r="17993" spans="1:12" x14ac:dyDescent="0.25">
      <c r="A17993">
        <v>105</v>
      </c>
      <c r="B17993" t="s">
        <v>104</v>
      </c>
      <c r="C17993" s="1">
        <v>41496.645833333336</v>
      </c>
      <c r="D17993">
        <v>1</v>
      </c>
      <c r="E17993" t="s">
        <v>20</v>
      </c>
      <c r="F17993" t="s">
        <v>21</v>
      </c>
      <c r="G17993">
        <v>2</v>
      </c>
      <c r="H17993" t="str">
        <f t="shared" si="1415"/>
        <v>KD</v>
      </c>
      <c r="I17993" s="2">
        <f t="shared" si="1412"/>
        <v>2013</v>
      </c>
      <c r="J17993" s="2">
        <f t="shared" si="1413"/>
        <v>8</v>
      </c>
      <c r="K17993" t="str">
        <f t="shared" si="1414"/>
        <v>Waterjuffer</v>
      </c>
      <c r="L17993" s="25">
        <f t="shared" si="1416"/>
        <v>31.571428571428573</v>
      </c>
    </row>
    <row r="17994" spans="1:12" x14ac:dyDescent="0.25">
      <c r="A17994">
        <v>105</v>
      </c>
      <c r="B17994" t="s">
        <v>104</v>
      </c>
      <c r="C17994" s="1">
        <v>41496.645833333336</v>
      </c>
      <c r="D17994">
        <v>1</v>
      </c>
      <c r="E17994" t="s">
        <v>32</v>
      </c>
      <c r="F17994" t="s">
        <v>33</v>
      </c>
      <c r="G17994">
        <v>2</v>
      </c>
      <c r="H17994" t="str">
        <f t="shared" si="1415"/>
        <v>KD</v>
      </c>
      <c r="I17994" s="2">
        <f t="shared" si="1412"/>
        <v>2013</v>
      </c>
      <c r="J17994" s="2">
        <f t="shared" si="1413"/>
        <v>8</v>
      </c>
      <c r="K17994" t="str">
        <f t="shared" si="1414"/>
        <v>Korenbouten</v>
      </c>
      <c r="L17994" s="25">
        <f t="shared" si="1416"/>
        <v>31.571428571428573</v>
      </c>
    </row>
    <row r="17995" spans="1:12" x14ac:dyDescent="0.25">
      <c r="A17995">
        <v>105</v>
      </c>
      <c r="B17995" t="s">
        <v>104</v>
      </c>
      <c r="C17995" s="1">
        <v>41506.645833333336</v>
      </c>
      <c r="D17995">
        <v>1</v>
      </c>
      <c r="E17995" t="s">
        <v>32</v>
      </c>
      <c r="F17995" t="s">
        <v>33</v>
      </c>
      <c r="G17995">
        <v>1</v>
      </c>
      <c r="H17995" t="str">
        <f t="shared" si="1415"/>
        <v>KD</v>
      </c>
      <c r="I17995" s="2">
        <f t="shared" si="1412"/>
        <v>2013</v>
      </c>
      <c r="J17995" s="2">
        <f t="shared" si="1413"/>
        <v>8</v>
      </c>
      <c r="K17995" t="str">
        <f t="shared" si="1414"/>
        <v>Korenbouten</v>
      </c>
      <c r="L17995" s="25">
        <f t="shared" si="1416"/>
        <v>33</v>
      </c>
    </row>
    <row r="17996" spans="1:12" x14ac:dyDescent="0.25">
      <c r="A17996">
        <v>105</v>
      </c>
      <c r="B17996" t="s">
        <v>104</v>
      </c>
      <c r="C17996" s="1">
        <v>41506.645833333336</v>
      </c>
      <c r="D17996">
        <v>1</v>
      </c>
      <c r="E17996" t="s">
        <v>30</v>
      </c>
      <c r="F17996" t="s">
        <v>31</v>
      </c>
      <c r="G17996">
        <v>1</v>
      </c>
      <c r="H17996" t="str">
        <f t="shared" si="1415"/>
        <v>KD</v>
      </c>
      <c r="I17996" s="2">
        <f t="shared" si="1412"/>
        <v>2013</v>
      </c>
      <c r="J17996" s="2">
        <f t="shared" si="1413"/>
        <v>8</v>
      </c>
      <c r="K17996" t="str">
        <f t="shared" si="1414"/>
        <v>Pantserjuffers</v>
      </c>
      <c r="L17996" s="25">
        <f t="shared" si="1416"/>
        <v>33</v>
      </c>
    </row>
    <row r="17997" spans="1:12" x14ac:dyDescent="0.25">
      <c r="A17997">
        <v>105</v>
      </c>
      <c r="B17997" t="s">
        <v>104</v>
      </c>
      <c r="C17997" s="1">
        <v>41506.645833333336</v>
      </c>
      <c r="D17997">
        <v>1</v>
      </c>
      <c r="E17997" t="s">
        <v>36</v>
      </c>
      <c r="F17997" t="s">
        <v>37</v>
      </c>
      <c r="G17997">
        <v>1</v>
      </c>
      <c r="H17997" t="str">
        <f t="shared" si="1415"/>
        <v>KD</v>
      </c>
      <c r="I17997" s="2">
        <f t="shared" si="1412"/>
        <v>2013</v>
      </c>
      <c r="J17997" s="2">
        <f t="shared" si="1413"/>
        <v>8</v>
      </c>
      <c r="K17997" t="str">
        <f t="shared" si="1414"/>
        <v>Glazenmakers</v>
      </c>
      <c r="L17997" s="25">
        <f t="shared" si="1416"/>
        <v>33</v>
      </c>
    </row>
    <row r="17998" spans="1:12" x14ac:dyDescent="0.25">
      <c r="A17998">
        <v>105</v>
      </c>
      <c r="B17998" t="s">
        <v>104</v>
      </c>
      <c r="C17998" s="1">
        <v>41506.645833333336</v>
      </c>
      <c r="D17998">
        <v>1</v>
      </c>
      <c r="E17998" t="s">
        <v>59</v>
      </c>
      <c r="F17998" t="s">
        <v>60</v>
      </c>
      <c r="G17998">
        <v>3</v>
      </c>
      <c r="H17998" t="str">
        <f t="shared" si="1415"/>
        <v>KD</v>
      </c>
      <c r="I17998" s="2">
        <f t="shared" si="1412"/>
        <v>2013</v>
      </c>
      <c r="J17998" s="2">
        <f t="shared" si="1413"/>
        <v>8</v>
      </c>
      <c r="K17998" t="str">
        <f t="shared" si="1414"/>
        <v>Pantserjuffers</v>
      </c>
      <c r="L17998" s="25">
        <f t="shared" si="1416"/>
        <v>33</v>
      </c>
    </row>
    <row r="17999" spans="1:12" x14ac:dyDescent="0.25">
      <c r="A17999">
        <v>105</v>
      </c>
      <c r="B17999" t="s">
        <v>104</v>
      </c>
      <c r="C17999" s="1">
        <v>41506.645833333336</v>
      </c>
      <c r="D17999">
        <v>1</v>
      </c>
      <c r="E17999" t="s">
        <v>26</v>
      </c>
      <c r="F17999" t="s">
        <v>27</v>
      </c>
      <c r="G17999">
        <v>3</v>
      </c>
      <c r="H17999" t="str">
        <f t="shared" si="1415"/>
        <v>KD</v>
      </c>
      <c r="I17999" s="2">
        <f t="shared" si="1412"/>
        <v>2013</v>
      </c>
      <c r="J17999" s="2">
        <f t="shared" si="1413"/>
        <v>8</v>
      </c>
      <c r="K17999" t="str">
        <f t="shared" si="1414"/>
        <v>Glazenmakers</v>
      </c>
      <c r="L17999" s="25">
        <f t="shared" si="1416"/>
        <v>33</v>
      </c>
    </row>
    <row r="18000" spans="1:12" x14ac:dyDescent="0.25">
      <c r="A18000">
        <v>105</v>
      </c>
      <c r="B18000" t="s">
        <v>104</v>
      </c>
      <c r="C18000" s="1">
        <v>41506.645833333336</v>
      </c>
      <c r="D18000">
        <v>1</v>
      </c>
      <c r="E18000" t="s">
        <v>10</v>
      </c>
      <c r="F18000" t="s">
        <v>11</v>
      </c>
      <c r="G18000">
        <v>1</v>
      </c>
      <c r="H18000" t="str">
        <f t="shared" si="1415"/>
        <v>KD</v>
      </c>
      <c r="I18000" s="2">
        <f t="shared" si="1412"/>
        <v>2013</v>
      </c>
      <c r="J18000" s="2">
        <f t="shared" si="1413"/>
        <v>8</v>
      </c>
      <c r="K18000" t="str">
        <f t="shared" si="1414"/>
        <v>Waterjuffer</v>
      </c>
      <c r="L18000" s="25">
        <f t="shared" si="1416"/>
        <v>33</v>
      </c>
    </row>
    <row r="18001" spans="1:12" x14ac:dyDescent="0.25">
      <c r="A18001">
        <v>105</v>
      </c>
      <c r="B18001" t="s">
        <v>104</v>
      </c>
      <c r="C18001" s="1">
        <v>41510.555555555555</v>
      </c>
      <c r="D18001">
        <v>1</v>
      </c>
      <c r="E18001" t="s">
        <v>26</v>
      </c>
      <c r="F18001" t="s">
        <v>27</v>
      </c>
      <c r="G18001">
        <v>1</v>
      </c>
      <c r="H18001" t="str">
        <f t="shared" si="1415"/>
        <v>KD</v>
      </c>
      <c r="I18001" s="2">
        <f t="shared" si="1412"/>
        <v>2013</v>
      </c>
      <c r="J18001" s="2">
        <f t="shared" si="1413"/>
        <v>8</v>
      </c>
      <c r="K18001" t="str">
        <f t="shared" si="1414"/>
        <v>Glazenmakers</v>
      </c>
      <c r="L18001" s="25">
        <f t="shared" si="1416"/>
        <v>33.571428571428569</v>
      </c>
    </row>
    <row r="18002" spans="1:12" x14ac:dyDescent="0.25">
      <c r="A18002">
        <v>105</v>
      </c>
      <c r="B18002" t="s">
        <v>104</v>
      </c>
      <c r="C18002" s="1">
        <v>41510.555555555555</v>
      </c>
      <c r="D18002">
        <v>1</v>
      </c>
      <c r="E18002" t="s">
        <v>14</v>
      </c>
      <c r="F18002" t="s">
        <v>15</v>
      </c>
      <c r="G18002">
        <v>3</v>
      </c>
      <c r="H18002" t="str">
        <f t="shared" si="1415"/>
        <v>KD</v>
      </c>
      <c r="I18002" s="2">
        <f t="shared" si="1412"/>
        <v>2013</v>
      </c>
      <c r="J18002" s="2">
        <f t="shared" si="1413"/>
        <v>8</v>
      </c>
      <c r="K18002" t="str">
        <f t="shared" si="1414"/>
        <v>Waterjuffer</v>
      </c>
      <c r="L18002" s="25">
        <f t="shared" si="1416"/>
        <v>33.571428571428569</v>
      </c>
    </row>
    <row r="18003" spans="1:12" x14ac:dyDescent="0.25">
      <c r="A18003">
        <v>105</v>
      </c>
      <c r="B18003" t="s">
        <v>104</v>
      </c>
      <c r="C18003" s="1">
        <v>41510.555555555555</v>
      </c>
      <c r="D18003">
        <v>1</v>
      </c>
      <c r="E18003" t="s">
        <v>32</v>
      </c>
      <c r="F18003" t="s">
        <v>33</v>
      </c>
      <c r="G18003">
        <v>6</v>
      </c>
      <c r="H18003" t="str">
        <f t="shared" si="1415"/>
        <v>KD</v>
      </c>
      <c r="I18003" s="2">
        <f t="shared" ref="I18003:I18066" si="1417">YEAR(C18003)</f>
        <v>2013</v>
      </c>
      <c r="J18003" s="2">
        <f t="shared" ref="J18003:J18066" si="1418">MONTH(C18003)</f>
        <v>8</v>
      </c>
      <c r="K18003" t="str">
        <f t="shared" ref="K18003:K18066" si="1419">VLOOKUP(E18003,$Q$2:$R$100,2,FALSE)</f>
        <v>Korenbouten</v>
      </c>
      <c r="L18003" s="25">
        <f t="shared" si="1416"/>
        <v>33.571428571428569</v>
      </c>
    </row>
    <row r="18004" spans="1:12" x14ac:dyDescent="0.25">
      <c r="A18004">
        <v>105</v>
      </c>
      <c r="B18004" t="s">
        <v>104</v>
      </c>
      <c r="C18004" s="1">
        <v>41776.520833333336</v>
      </c>
      <c r="D18004">
        <v>1</v>
      </c>
      <c r="E18004" t="s">
        <v>22</v>
      </c>
      <c r="F18004" t="s">
        <v>23</v>
      </c>
      <c r="G18004">
        <v>1</v>
      </c>
      <c r="H18004" t="str">
        <f t="shared" si="1415"/>
        <v>KD</v>
      </c>
      <c r="I18004" s="2">
        <f t="shared" si="1417"/>
        <v>2014</v>
      </c>
      <c r="J18004" s="2">
        <f t="shared" si="1418"/>
        <v>5</v>
      </c>
      <c r="K18004" t="str">
        <f t="shared" si="1419"/>
        <v>Glazenmakers</v>
      </c>
      <c r="L18004" s="25">
        <f t="shared" si="1416"/>
        <v>19.428571428571427</v>
      </c>
    </row>
    <row r="18005" spans="1:12" x14ac:dyDescent="0.25">
      <c r="A18005">
        <v>105</v>
      </c>
      <c r="B18005" t="s">
        <v>104</v>
      </c>
      <c r="C18005" s="1">
        <v>41776.520833333336</v>
      </c>
      <c r="D18005">
        <v>1</v>
      </c>
      <c r="E18005" t="s">
        <v>14</v>
      </c>
      <c r="F18005" t="s">
        <v>15</v>
      </c>
      <c r="G18005">
        <v>3</v>
      </c>
      <c r="H18005" t="str">
        <f t="shared" si="1415"/>
        <v>KD</v>
      </c>
      <c r="I18005" s="2">
        <f t="shared" si="1417"/>
        <v>2014</v>
      </c>
      <c r="J18005" s="2">
        <f t="shared" si="1418"/>
        <v>5</v>
      </c>
      <c r="K18005" t="str">
        <f t="shared" si="1419"/>
        <v>Waterjuffer</v>
      </c>
      <c r="L18005" s="25">
        <f t="shared" si="1416"/>
        <v>19.428571428571427</v>
      </c>
    </row>
    <row r="18006" spans="1:12" x14ac:dyDescent="0.25">
      <c r="A18006">
        <v>105</v>
      </c>
      <c r="B18006" t="s">
        <v>104</v>
      </c>
      <c r="C18006" s="1">
        <v>41776.520833333336</v>
      </c>
      <c r="D18006">
        <v>1</v>
      </c>
      <c r="E18006" t="s">
        <v>20</v>
      </c>
      <c r="F18006" t="s">
        <v>21</v>
      </c>
      <c r="G18006">
        <v>2</v>
      </c>
      <c r="H18006" t="str">
        <f t="shared" si="1415"/>
        <v>KD</v>
      </c>
      <c r="I18006" s="2">
        <f t="shared" si="1417"/>
        <v>2014</v>
      </c>
      <c r="J18006" s="2">
        <f t="shared" si="1418"/>
        <v>5</v>
      </c>
      <c r="K18006" t="str">
        <f t="shared" si="1419"/>
        <v>Waterjuffer</v>
      </c>
      <c r="L18006" s="25">
        <f t="shared" si="1416"/>
        <v>19.428571428571427</v>
      </c>
    </row>
    <row r="18007" spans="1:12" x14ac:dyDescent="0.25">
      <c r="A18007">
        <v>105</v>
      </c>
      <c r="B18007" t="s">
        <v>104</v>
      </c>
      <c r="C18007" s="1">
        <v>41776.520833333336</v>
      </c>
      <c r="D18007">
        <v>1</v>
      </c>
      <c r="E18007" t="s">
        <v>28</v>
      </c>
      <c r="F18007" t="s">
        <v>29</v>
      </c>
      <c r="G18007">
        <v>9</v>
      </c>
      <c r="H18007" t="str">
        <f t="shared" si="1415"/>
        <v>KD</v>
      </c>
      <c r="I18007" s="2">
        <f t="shared" si="1417"/>
        <v>2014</v>
      </c>
      <c r="J18007" s="2">
        <f t="shared" si="1418"/>
        <v>5</v>
      </c>
      <c r="K18007" t="str">
        <f t="shared" si="1419"/>
        <v>Korenbouten</v>
      </c>
      <c r="L18007" s="25">
        <f t="shared" si="1416"/>
        <v>19.428571428571427</v>
      </c>
    </row>
    <row r="18008" spans="1:12" x14ac:dyDescent="0.25">
      <c r="A18008">
        <v>105</v>
      </c>
      <c r="B18008" t="s">
        <v>104</v>
      </c>
      <c r="C18008" s="1">
        <v>41790.5625</v>
      </c>
      <c r="D18008">
        <v>1</v>
      </c>
      <c r="E18008" t="s">
        <v>26</v>
      </c>
      <c r="F18008" t="s">
        <v>27</v>
      </c>
      <c r="G18008">
        <v>1</v>
      </c>
      <c r="H18008" t="str">
        <f t="shared" si="1415"/>
        <v>KD</v>
      </c>
      <c r="I18008" s="2">
        <f t="shared" si="1417"/>
        <v>2014</v>
      </c>
      <c r="J18008" s="2">
        <f t="shared" si="1418"/>
        <v>5</v>
      </c>
      <c r="K18008" t="str">
        <f t="shared" si="1419"/>
        <v>Glazenmakers</v>
      </c>
      <c r="L18008" s="25">
        <f t="shared" si="1416"/>
        <v>21.428571428571427</v>
      </c>
    </row>
    <row r="18009" spans="1:12" x14ac:dyDescent="0.25">
      <c r="A18009">
        <v>105</v>
      </c>
      <c r="B18009" t="s">
        <v>104</v>
      </c>
      <c r="C18009" s="1">
        <v>41790.5625</v>
      </c>
      <c r="D18009">
        <v>1</v>
      </c>
      <c r="E18009" t="s">
        <v>28</v>
      </c>
      <c r="F18009" t="s">
        <v>29</v>
      </c>
      <c r="G18009">
        <v>3</v>
      </c>
      <c r="H18009" t="str">
        <f t="shared" si="1415"/>
        <v>KD</v>
      </c>
      <c r="I18009" s="2">
        <f t="shared" si="1417"/>
        <v>2014</v>
      </c>
      <c r="J18009" s="2">
        <f t="shared" si="1418"/>
        <v>5</v>
      </c>
      <c r="K18009" t="str">
        <f t="shared" si="1419"/>
        <v>Korenbouten</v>
      </c>
      <c r="L18009" s="25">
        <f t="shared" si="1416"/>
        <v>21.428571428571427</v>
      </c>
    </row>
    <row r="18010" spans="1:12" x14ac:dyDescent="0.25">
      <c r="A18010">
        <v>105</v>
      </c>
      <c r="B18010" t="s">
        <v>104</v>
      </c>
      <c r="C18010" s="1">
        <v>41804.576388888891</v>
      </c>
      <c r="D18010">
        <v>1</v>
      </c>
      <c r="E18010" t="s">
        <v>20</v>
      </c>
      <c r="F18010" t="s">
        <v>21</v>
      </c>
      <c r="G18010">
        <v>1</v>
      </c>
      <c r="H18010" t="str">
        <f t="shared" si="1415"/>
        <v>KD</v>
      </c>
      <c r="I18010" s="2">
        <f t="shared" si="1417"/>
        <v>2014</v>
      </c>
      <c r="J18010" s="2">
        <f t="shared" si="1418"/>
        <v>6</v>
      </c>
      <c r="K18010" t="str">
        <f t="shared" si="1419"/>
        <v>Waterjuffer</v>
      </c>
      <c r="L18010" s="25">
        <f t="shared" si="1416"/>
        <v>23.428571428571427</v>
      </c>
    </row>
    <row r="18011" spans="1:12" x14ac:dyDescent="0.25">
      <c r="A18011">
        <v>105</v>
      </c>
      <c r="B18011" t="s">
        <v>104</v>
      </c>
      <c r="C18011" s="1">
        <v>41804.576388888891</v>
      </c>
      <c r="D18011">
        <v>1</v>
      </c>
      <c r="E18011" t="s">
        <v>32</v>
      </c>
      <c r="F18011" t="s">
        <v>33</v>
      </c>
      <c r="G18011">
        <v>20</v>
      </c>
      <c r="H18011" t="str">
        <f t="shared" si="1415"/>
        <v>KD</v>
      </c>
      <c r="I18011" s="2">
        <f t="shared" si="1417"/>
        <v>2014</v>
      </c>
      <c r="J18011" s="2">
        <f t="shared" si="1418"/>
        <v>6</v>
      </c>
      <c r="K18011" t="str">
        <f t="shared" si="1419"/>
        <v>Korenbouten</v>
      </c>
      <c r="L18011" s="25">
        <f t="shared" si="1416"/>
        <v>23.428571428571427</v>
      </c>
    </row>
    <row r="18012" spans="1:12" x14ac:dyDescent="0.25">
      <c r="A18012">
        <v>105</v>
      </c>
      <c r="B18012" t="s">
        <v>104</v>
      </c>
      <c r="C18012" s="1">
        <v>41804.576388888891</v>
      </c>
      <c r="D18012">
        <v>1</v>
      </c>
      <c r="E18012" t="s">
        <v>10</v>
      </c>
      <c r="F18012" t="s">
        <v>11</v>
      </c>
      <c r="G18012">
        <v>17</v>
      </c>
      <c r="H18012" t="str">
        <f t="shared" si="1415"/>
        <v>KD</v>
      </c>
      <c r="I18012" s="2">
        <f t="shared" si="1417"/>
        <v>2014</v>
      </c>
      <c r="J18012" s="2">
        <f t="shared" si="1418"/>
        <v>6</v>
      </c>
      <c r="K18012" t="str">
        <f t="shared" si="1419"/>
        <v>Waterjuffer</v>
      </c>
      <c r="L18012" s="25">
        <f t="shared" si="1416"/>
        <v>23.428571428571427</v>
      </c>
    </row>
    <row r="18013" spans="1:12" x14ac:dyDescent="0.25">
      <c r="A18013">
        <v>105</v>
      </c>
      <c r="B18013" t="s">
        <v>104</v>
      </c>
      <c r="C18013" s="1">
        <v>41804.576388888891</v>
      </c>
      <c r="D18013">
        <v>1</v>
      </c>
      <c r="E18013" t="s">
        <v>14</v>
      </c>
      <c r="F18013" t="s">
        <v>15</v>
      </c>
      <c r="G18013">
        <v>1</v>
      </c>
      <c r="H18013" t="str">
        <f t="shared" si="1415"/>
        <v>KD</v>
      </c>
      <c r="I18013" s="2">
        <f t="shared" si="1417"/>
        <v>2014</v>
      </c>
      <c r="J18013" s="2">
        <f t="shared" si="1418"/>
        <v>6</v>
      </c>
      <c r="K18013" t="str">
        <f t="shared" si="1419"/>
        <v>Waterjuffer</v>
      </c>
      <c r="L18013" s="25">
        <f t="shared" si="1416"/>
        <v>23.428571428571427</v>
      </c>
    </row>
    <row r="18014" spans="1:12" x14ac:dyDescent="0.25">
      <c r="A18014">
        <v>105</v>
      </c>
      <c r="B18014" t="s">
        <v>104</v>
      </c>
      <c r="C18014" s="1">
        <v>41822.645833333336</v>
      </c>
      <c r="D18014">
        <v>1</v>
      </c>
      <c r="E18014" t="s">
        <v>32</v>
      </c>
      <c r="F18014" t="s">
        <v>33</v>
      </c>
      <c r="G18014">
        <v>2</v>
      </c>
      <c r="H18014" t="str">
        <f t="shared" si="1415"/>
        <v>KD</v>
      </c>
      <c r="I18014" s="2">
        <f t="shared" si="1417"/>
        <v>2014</v>
      </c>
      <c r="J18014" s="2">
        <f t="shared" si="1418"/>
        <v>7</v>
      </c>
      <c r="K18014" t="str">
        <f t="shared" si="1419"/>
        <v>Korenbouten</v>
      </c>
      <c r="L18014" s="25">
        <f t="shared" si="1416"/>
        <v>26</v>
      </c>
    </row>
    <row r="18015" spans="1:12" x14ac:dyDescent="0.25">
      <c r="A18015">
        <v>105</v>
      </c>
      <c r="B18015" t="s">
        <v>104</v>
      </c>
      <c r="C18015" s="1">
        <v>41822.645833333336</v>
      </c>
      <c r="D18015">
        <v>1</v>
      </c>
      <c r="E18015" t="s">
        <v>26</v>
      </c>
      <c r="F18015" t="s">
        <v>27</v>
      </c>
      <c r="G18015">
        <v>2</v>
      </c>
      <c r="H18015" t="str">
        <f t="shared" si="1415"/>
        <v>KD</v>
      </c>
      <c r="I18015" s="2">
        <f t="shared" si="1417"/>
        <v>2014</v>
      </c>
      <c r="J18015" s="2">
        <f t="shared" si="1418"/>
        <v>7</v>
      </c>
      <c r="K18015" t="str">
        <f t="shared" si="1419"/>
        <v>Glazenmakers</v>
      </c>
      <c r="L18015" s="25">
        <f t="shared" si="1416"/>
        <v>26</v>
      </c>
    </row>
    <row r="18016" spans="1:12" x14ac:dyDescent="0.25">
      <c r="A18016">
        <v>105</v>
      </c>
      <c r="B18016" t="s">
        <v>104</v>
      </c>
      <c r="C18016" s="1">
        <v>41838.5</v>
      </c>
      <c r="D18016">
        <v>1</v>
      </c>
      <c r="E18016" t="s">
        <v>32</v>
      </c>
      <c r="F18016" t="s">
        <v>33</v>
      </c>
      <c r="G18016">
        <v>4</v>
      </c>
      <c r="H18016" t="str">
        <f t="shared" si="1415"/>
        <v>KD</v>
      </c>
      <c r="I18016" s="2">
        <f t="shared" si="1417"/>
        <v>2014</v>
      </c>
      <c r="J18016" s="2">
        <f t="shared" si="1418"/>
        <v>7</v>
      </c>
      <c r="K18016" t="str">
        <f t="shared" si="1419"/>
        <v>Korenbouten</v>
      </c>
      <c r="L18016" s="25">
        <f t="shared" si="1416"/>
        <v>28.285714285714285</v>
      </c>
    </row>
    <row r="18017" spans="1:12" x14ac:dyDescent="0.25">
      <c r="A18017">
        <v>105</v>
      </c>
      <c r="B18017" t="s">
        <v>104</v>
      </c>
      <c r="C18017" s="1">
        <v>41838.5</v>
      </c>
      <c r="D18017">
        <v>1</v>
      </c>
      <c r="E18017" t="s">
        <v>14</v>
      </c>
      <c r="F18017" t="s">
        <v>15</v>
      </c>
      <c r="G18017">
        <v>10</v>
      </c>
      <c r="H18017" t="str">
        <f t="shared" si="1415"/>
        <v>KD</v>
      </c>
      <c r="I18017" s="2">
        <f t="shared" si="1417"/>
        <v>2014</v>
      </c>
      <c r="J18017" s="2">
        <f t="shared" si="1418"/>
        <v>7</v>
      </c>
      <c r="K18017" t="str">
        <f t="shared" si="1419"/>
        <v>Waterjuffer</v>
      </c>
      <c r="L18017" s="25">
        <f t="shared" si="1416"/>
        <v>28.285714285714285</v>
      </c>
    </row>
    <row r="18018" spans="1:12" x14ac:dyDescent="0.25">
      <c r="A18018">
        <v>105</v>
      </c>
      <c r="B18018" t="s">
        <v>104</v>
      </c>
      <c r="C18018" s="1">
        <v>41838.5</v>
      </c>
      <c r="D18018">
        <v>1</v>
      </c>
      <c r="E18018" t="s">
        <v>26</v>
      </c>
      <c r="F18018" t="s">
        <v>27</v>
      </c>
      <c r="G18018">
        <v>4</v>
      </c>
      <c r="H18018" t="str">
        <f t="shared" si="1415"/>
        <v>KD</v>
      </c>
      <c r="I18018" s="2">
        <f t="shared" si="1417"/>
        <v>2014</v>
      </c>
      <c r="J18018" s="2">
        <f t="shared" si="1418"/>
        <v>7</v>
      </c>
      <c r="K18018" t="str">
        <f t="shared" si="1419"/>
        <v>Glazenmakers</v>
      </c>
      <c r="L18018" s="25">
        <f t="shared" si="1416"/>
        <v>28.285714285714285</v>
      </c>
    </row>
    <row r="18019" spans="1:12" x14ac:dyDescent="0.25">
      <c r="A18019">
        <v>105</v>
      </c>
      <c r="B18019" t="s">
        <v>104</v>
      </c>
      <c r="C18019" s="1">
        <v>41838.5</v>
      </c>
      <c r="D18019">
        <v>1</v>
      </c>
      <c r="E18019" t="s">
        <v>10</v>
      </c>
      <c r="F18019" t="s">
        <v>11</v>
      </c>
      <c r="G18019">
        <v>1</v>
      </c>
      <c r="H18019" t="str">
        <f t="shared" si="1415"/>
        <v>KD</v>
      </c>
      <c r="I18019" s="2">
        <f t="shared" si="1417"/>
        <v>2014</v>
      </c>
      <c r="J18019" s="2">
        <f t="shared" si="1418"/>
        <v>7</v>
      </c>
      <c r="K18019" t="str">
        <f t="shared" si="1419"/>
        <v>Waterjuffer</v>
      </c>
      <c r="L18019" s="25">
        <f t="shared" si="1416"/>
        <v>28.285714285714285</v>
      </c>
    </row>
    <row r="18020" spans="1:12" x14ac:dyDescent="0.25">
      <c r="A18020">
        <v>105</v>
      </c>
      <c r="B18020" t="s">
        <v>104</v>
      </c>
      <c r="C18020" s="1">
        <v>41860.625</v>
      </c>
      <c r="D18020">
        <v>1</v>
      </c>
      <c r="E18020" t="s">
        <v>32</v>
      </c>
      <c r="F18020" t="s">
        <v>33</v>
      </c>
      <c r="G18020">
        <v>2</v>
      </c>
      <c r="H18020" t="str">
        <f t="shared" si="1415"/>
        <v>KD</v>
      </c>
      <c r="I18020" s="2">
        <f t="shared" si="1417"/>
        <v>2014</v>
      </c>
      <c r="J18020" s="2">
        <f t="shared" si="1418"/>
        <v>8</v>
      </c>
      <c r="K18020" t="str">
        <f t="shared" si="1419"/>
        <v>Korenbouten</v>
      </c>
      <c r="L18020" s="25">
        <f t="shared" si="1416"/>
        <v>31.428571428571427</v>
      </c>
    </row>
    <row r="18021" spans="1:12" x14ac:dyDescent="0.25">
      <c r="A18021">
        <v>105</v>
      </c>
      <c r="B18021" t="s">
        <v>104</v>
      </c>
      <c r="C18021" s="1">
        <v>41860.625</v>
      </c>
      <c r="D18021">
        <v>1</v>
      </c>
      <c r="E18021" t="s">
        <v>26</v>
      </c>
      <c r="F18021" t="s">
        <v>27</v>
      </c>
      <c r="G18021">
        <v>3</v>
      </c>
      <c r="H18021" t="str">
        <f t="shared" si="1415"/>
        <v>KD</v>
      </c>
      <c r="I18021" s="2">
        <f t="shared" si="1417"/>
        <v>2014</v>
      </c>
      <c r="J18021" s="2">
        <f t="shared" si="1418"/>
        <v>8</v>
      </c>
      <c r="K18021" t="str">
        <f t="shared" si="1419"/>
        <v>Glazenmakers</v>
      </c>
      <c r="L18021" s="25">
        <f t="shared" si="1416"/>
        <v>31.428571428571427</v>
      </c>
    </row>
    <row r="18022" spans="1:12" x14ac:dyDescent="0.25">
      <c r="A18022">
        <v>105</v>
      </c>
      <c r="B18022" t="s">
        <v>104</v>
      </c>
      <c r="C18022" s="1">
        <v>41894.576388888891</v>
      </c>
      <c r="D18022">
        <v>1</v>
      </c>
      <c r="E18022" t="s">
        <v>32</v>
      </c>
      <c r="F18022" t="s">
        <v>33</v>
      </c>
      <c r="G18022">
        <v>6</v>
      </c>
      <c r="H18022" t="str">
        <f t="shared" si="1415"/>
        <v>KD</v>
      </c>
      <c r="I18022" s="2">
        <f t="shared" si="1417"/>
        <v>2014</v>
      </c>
      <c r="J18022" s="2">
        <f t="shared" si="1418"/>
        <v>9</v>
      </c>
      <c r="K18022" t="str">
        <f t="shared" si="1419"/>
        <v>Korenbouten</v>
      </c>
      <c r="L18022" s="25">
        <f t="shared" si="1416"/>
        <v>36.285714285714285</v>
      </c>
    </row>
    <row r="18023" spans="1:12" x14ac:dyDescent="0.25">
      <c r="A18023">
        <v>105</v>
      </c>
      <c r="B18023" t="s">
        <v>104</v>
      </c>
      <c r="C18023" s="1">
        <v>41894.576388888891</v>
      </c>
      <c r="D18023">
        <v>1</v>
      </c>
      <c r="E18023" t="s">
        <v>36</v>
      </c>
      <c r="F18023" t="s">
        <v>37</v>
      </c>
      <c r="G18023">
        <v>7</v>
      </c>
      <c r="H18023" t="str">
        <f t="shared" si="1415"/>
        <v>KD</v>
      </c>
      <c r="I18023" s="2">
        <f t="shared" si="1417"/>
        <v>2014</v>
      </c>
      <c r="J18023" s="2">
        <f t="shared" si="1418"/>
        <v>9</v>
      </c>
      <c r="K18023" t="str">
        <f t="shared" si="1419"/>
        <v>Glazenmakers</v>
      </c>
      <c r="L18023" s="25">
        <f t="shared" si="1416"/>
        <v>36.285714285714285</v>
      </c>
    </row>
    <row r="18024" spans="1:12" x14ac:dyDescent="0.25">
      <c r="A18024">
        <v>105</v>
      </c>
      <c r="B18024" t="s">
        <v>104</v>
      </c>
      <c r="C18024" s="1">
        <v>42150.614583333336</v>
      </c>
      <c r="D18024">
        <v>1</v>
      </c>
      <c r="E18024" t="s">
        <v>22</v>
      </c>
      <c r="F18024" t="s">
        <v>23</v>
      </c>
      <c r="G18024">
        <v>1</v>
      </c>
      <c r="H18024" t="str">
        <f t="shared" si="1415"/>
        <v>KD</v>
      </c>
      <c r="I18024" s="2">
        <f t="shared" si="1417"/>
        <v>2015</v>
      </c>
      <c r="J18024" s="2">
        <f t="shared" si="1418"/>
        <v>5</v>
      </c>
      <c r="K18024" t="str">
        <f t="shared" si="1419"/>
        <v>Glazenmakers</v>
      </c>
      <c r="L18024" s="25">
        <f t="shared" si="1416"/>
        <v>20.714285714285715</v>
      </c>
    </row>
    <row r="18025" spans="1:12" x14ac:dyDescent="0.25">
      <c r="A18025">
        <v>105</v>
      </c>
      <c r="B18025" t="s">
        <v>104</v>
      </c>
      <c r="C18025" s="1">
        <v>42150.614583333336</v>
      </c>
      <c r="D18025">
        <v>1</v>
      </c>
      <c r="E18025" t="s">
        <v>20</v>
      </c>
      <c r="F18025" t="s">
        <v>21</v>
      </c>
      <c r="G18025">
        <v>4</v>
      </c>
      <c r="H18025" t="str">
        <f t="shared" si="1415"/>
        <v>KD</v>
      </c>
      <c r="I18025" s="2">
        <f t="shared" si="1417"/>
        <v>2015</v>
      </c>
      <c r="J18025" s="2">
        <f t="shared" si="1418"/>
        <v>5</v>
      </c>
      <c r="K18025" t="str">
        <f t="shared" si="1419"/>
        <v>Waterjuffer</v>
      </c>
      <c r="L18025" s="25">
        <f t="shared" si="1416"/>
        <v>20.714285714285715</v>
      </c>
    </row>
    <row r="18026" spans="1:12" x14ac:dyDescent="0.25">
      <c r="A18026">
        <v>105</v>
      </c>
      <c r="B18026" t="s">
        <v>104</v>
      </c>
      <c r="C18026" s="1">
        <v>42150.614583333336</v>
      </c>
      <c r="D18026">
        <v>1</v>
      </c>
      <c r="E18026" t="s">
        <v>28</v>
      </c>
      <c r="F18026" t="s">
        <v>29</v>
      </c>
      <c r="G18026">
        <v>8</v>
      </c>
      <c r="H18026" t="str">
        <f t="shared" si="1415"/>
        <v>KD</v>
      </c>
      <c r="I18026" s="2">
        <f t="shared" si="1417"/>
        <v>2015</v>
      </c>
      <c r="J18026" s="2">
        <f t="shared" si="1418"/>
        <v>5</v>
      </c>
      <c r="K18026" t="str">
        <f t="shared" si="1419"/>
        <v>Korenbouten</v>
      </c>
      <c r="L18026" s="25">
        <f t="shared" si="1416"/>
        <v>20.714285714285715</v>
      </c>
    </row>
    <row r="18027" spans="1:12" x14ac:dyDescent="0.25">
      <c r="A18027">
        <v>105</v>
      </c>
      <c r="B18027" t="s">
        <v>104</v>
      </c>
      <c r="C18027" s="1">
        <v>42160.645833333336</v>
      </c>
      <c r="D18027">
        <v>1</v>
      </c>
      <c r="E18027" t="s">
        <v>14</v>
      </c>
      <c r="F18027" t="s">
        <v>15</v>
      </c>
      <c r="G18027">
        <v>25</v>
      </c>
      <c r="H18027" t="str">
        <f t="shared" si="1415"/>
        <v>KD</v>
      </c>
      <c r="I18027" s="2">
        <f t="shared" si="1417"/>
        <v>2015</v>
      </c>
      <c r="J18027" s="2">
        <f t="shared" si="1418"/>
        <v>6</v>
      </c>
      <c r="K18027" t="str">
        <f t="shared" si="1419"/>
        <v>Waterjuffer</v>
      </c>
      <c r="L18027" s="25">
        <f t="shared" si="1416"/>
        <v>22.142857142857142</v>
      </c>
    </row>
    <row r="18028" spans="1:12" x14ac:dyDescent="0.25">
      <c r="A18028">
        <v>105</v>
      </c>
      <c r="B18028" t="s">
        <v>104</v>
      </c>
      <c r="C18028" s="1">
        <v>42160.645833333336</v>
      </c>
      <c r="D18028">
        <v>1</v>
      </c>
      <c r="E18028" t="s">
        <v>52</v>
      </c>
      <c r="F18028" t="s">
        <v>53</v>
      </c>
      <c r="G18028">
        <v>1</v>
      </c>
      <c r="H18028" t="str">
        <f t="shared" si="1415"/>
        <v>KD</v>
      </c>
      <c r="I18028" s="2">
        <f t="shared" si="1417"/>
        <v>2015</v>
      </c>
      <c r="J18028" s="2">
        <f t="shared" si="1418"/>
        <v>6</v>
      </c>
      <c r="K18028" t="str">
        <f t="shared" si="1419"/>
        <v>Korenbouten</v>
      </c>
      <c r="L18028" s="25">
        <f t="shared" si="1416"/>
        <v>22.142857142857142</v>
      </c>
    </row>
    <row r="18029" spans="1:12" x14ac:dyDescent="0.25">
      <c r="A18029">
        <v>105</v>
      </c>
      <c r="B18029" t="s">
        <v>104</v>
      </c>
      <c r="C18029" s="1">
        <v>42160.645833333336</v>
      </c>
      <c r="D18029">
        <v>1</v>
      </c>
      <c r="E18029" t="s">
        <v>20</v>
      </c>
      <c r="F18029" t="s">
        <v>21</v>
      </c>
      <c r="G18029">
        <v>3</v>
      </c>
      <c r="H18029" t="str">
        <f t="shared" si="1415"/>
        <v>KD</v>
      </c>
      <c r="I18029" s="2">
        <f t="shared" si="1417"/>
        <v>2015</v>
      </c>
      <c r="J18029" s="2">
        <f t="shared" si="1418"/>
        <v>6</v>
      </c>
      <c r="K18029" t="str">
        <f t="shared" si="1419"/>
        <v>Waterjuffer</v>
      </c>
      <c r="L18029" s="25">
        <f t="shared" si="1416"/>
        <v>22.142857142857142</v>
      </c>
    </row>
    <row r="18030" spans="1:12" x14ac:dyDescent="0.25">
      <c r="A18030">
        <v>105</v>
      </c>
      <c r="B18030" t="s">
        <v>104</v>
      </c>
      <c r="C18030" s="1">
        <v>42160.645833333336</v>
      </c>
      <c r="D18030">
        <v>1</v>
      </c>
      <c r="E18030" t="s">
        <v>26</v>
      </c>
      <c r="F18030" t="s">
        <v>27</v>
      </c>
      <c r="G18030">
        <v>3</v>
      </c>
      <c r="H18030" t="str">
        <f t="shared" si="1415"/>
        <v>KD</v>
      </c>
      <c r="I18030" s="2">
        <f t="shared" si="1417"/>
        <v>2015</v>
      </c>
      <c r="J18030" s="2">
        <f t="shared" si="1418"/>
        <v>6</v>
      </c>
      <c r="K18030" t="str">
        <f t="shared" si="1419"/>
        <v>Glazenmakers</v>
      </c>
      <c r="L18030" s="25">
        <f t="shared" si="1416"/>
        <v>22.142857142857142</v>
      </c>
    </row>
    <row r="18031" spans="1:12" x14ac:dyDescent="0.25">
      <c r="A18031">
        <v>105</v>
      </c>
      <c r="B18031" t="s">
        <v>104</v>
      </c>
      <c r="C18031" s="1">
        <v>42160.645833333336</v>
      </c>
      <c r="D18031">
        <v>1</v>
      </c>
      <c r="E18031" t="s">
        <v>10</v>
      </c>
      <c r="F18031" t="s">
        <v>11</v>
      </c>
      <c r="G18031">
        <v>3</v>
      </c>
      <c r="H18031" t="str">
        <f t="shared" si="1415"/>
        <v>KD</v>
      </c>
      <c r="I18031" s="2">
        <f t="shared" si="1417"/>
        <v>2015</v>
      </c>
      <c r="J18031" s="2">
        <f t="shared" si="1418"/>
        <v>6</v>
      </c>
      <c r="K18031" t="str">
        <f t="shared" si="1419"/>
        <v>Waterjuffer</v>
      </c>
      <c r="L18031" s="25">
        <f t="shared" si="1416"/>
        <v>22.142857142857142</v>
      </c>
    </row>
    <row r="18032" spans="1:12" x14ac:dyDescent="0.25">
      <c r="A18032">
        <v>105</v>
      </c>
      <c r="B18032" t="s">
        <v>104</v>
      </c>
      <c r="C18032" s="1">
        <v>42160.645833333336</v>
      </c>
      <c r="D18032">
        <v>1</v>
      </c>
      <c r="E18032" t="s">
        <v>28</v>
      </c>
      <c r="F18032" t="s">
        <v>29</v>
      </c>
      <c r="G18032">
        <v>7</v>
      </c>
      <c r="H18032" t="str">
        <f t="shared" si="1415"/>
        <v>KD</v>
      </c>
      <c r="I18032" s="2">
        <f t="shared" si="1417"/>
        <v>2015</v>
      </c>
      <c r="J18032" s="2">
        <f t="shared" si="1418"/>
        <v>6</v>
      </c>
      <c r="K18032" t="str">
        <f t="shared" si="1419"/>
        <v>Korenbouten</v>
      </c>
      <c r="L18032" s="25">
        <f t="shared" si="1416"/>
        <v>22.142857142857142</v>
      </c>
    </row>
    <row r="18033" spans="1:12" x14ac:dyDescent="0.25">
      <c r="A18033">
        <v>105</v>
      </c>
      <c r="B18033" t="s">
        <v>104</v>
      </c>
      <c r="C18033" s="1">
        <v>42160.645833333336</v>
      </c>
      <c r="D18033">
        <v>1</v>
      </c>
      <c r="E18033" t="s">
        <v>12</v>
      </c>
      <c r="F18033" t="s">
        <v>13</v>
      </c>
      <c r="G18033">
        <v>2</v>
      </c>
      <c r="H18033" t="str">
        <f t="shared" si="1415"/>
        <v>KD</v>
      </c>
      <c r="I18033" s="2">
        <f t="shared" si="1417"/>
        <v>2015</v>
      </c>
      <c r="J18033" s="2">
        <f t="shared" si="1418"/>
        <v>6</v>
      </c>
      <c r="K18033" t="str">
        <f t="shared" si="1419"/>
        <v>Waterjuffer</v>
      </c>
      <c r="L18033" s="25">
        <f t="shared" si="1416"/>
        <v>22.142857142857142</v>
      </c>
    </row>
    <row r="18034" spans="1:12" x14ac:dyDescent="0.25">
      <c r="A18034">
        <v>105</v>
      </c>
      <c r="B18034" t="s">
        <v>104</v>
      </c>
      <c r="C18034" s="1">
        <v>42181.576388888891</v>
      </c>
      <c r="D18034">
        <v>1</v>
      </c>
      <c r="E18034" t="s">
        <v>20</v>
      </c>
      <c r="F18034" t="s">
        <v>21</v>
      </c>
      <c r="G18034">
        <v>2</v>
      </c>
      <c r="H18034" t="str">
        <f t="shared" si="1415"/>
        <v>KD</v>
      </c>
      <c r="I18034" s="2">
        <f t="shared" si="1417"/>
        <v>2015</v>
      </c>
      <c r="J18034" s="2">
        <f t="shared" si="1418"/>
        <v>6</v>
      </c>
      <c r="K18034" t="str">
        <f t="shared" si="1419"/>
        <v>Waterjuffer</v>
      </c>
      <c r="L18034" s="25">
        <f t="shared" si="1416"/>
        <v>25.142857142857142</v>
      </c>
    </row>
    <row r="18035" spans="1:12" x14ac:dyDescent="0.25">
      <c r="A18035">
        <v>105</v>
      </c>
      <c r="B18035" t="s">
        <v>104</v>
      </c>
      <c r="C18035" s="1">
        <v>42181.576388888891</v>
      </c>
      <c r="D18035">
        <v>1</v>
      </c>
      <c r="E18035" t="s">
        <v>10</v>
      </c>
      <c r="F18035" t="s">
        <v>11</v>
      </c>
      <c r="G18035">
        <v>6</v>
      </c>
      <c r="H18035" t="str">
        <f t="shared" si="1415"/>
        <v>KD</v>
      </c>
      <c r="I18035" s="2">
        <f t="shared" si="1417"/>
        <v>2015</v>
      </c>
      <c r="J18035" s="2">
        <f t="shared" si="1418"/>
        <v>6</v>
      </c>
      <c r="K18035" t="str">
        <f t="shared" si="1419"/>
        <v>Waterjuffer</v>
      </c>
      <c r="L18035" s="25">
        <f t="shared" si="1416"/>
        <v>25.142857142857142</v>
      </c>
    </row>
    <row r="18036" spans="1:12" x14ac:dyDescent="0.25">
      <c r="A18036">
        <v>105</v>
      </c>
      <c r="B18036" t="s">
        <v>104</v>
      </c>
      <c r="C18036" s="1">
        <v>42181.576388888891</v>
      </c>
      <c r="D18036">
        <v>1</v>
      </c>
      <c r="E18036" t="s">
        <v>28</v>
      </c>
      <c r="F18036" t="s">
        <v>29</v>
      </c>
      <c r="G18036">
        <v>3</v>
      </c>
      <c r="H18036" t="str">
        <f t="shared" si="1415"/>
        <v>KD</v>
      </c>
      <c r="I18036" s="2">
        <f t="shared" si="1417"/>
        <v>2015</v>
      </c>
      <c r="J18036" s="2">
        <f t="shared" si="1418"/>
        <v>6</v>
      </c>
      <c r="K18036" t="str">
        <f t="shared" si="1419"/>
        <v>Korenbouten</v>
      </c>
      <c r="L18036" s="25">
        <f t="shared" si="1416"/>
        <v>25.142857142857142</v>
      </c>
    </row>
    <row r="18037" spans="1:12" x14ac:dyDescent="0.25">
      <c r="A18037">
        <v>105</v>
      </c>
      <c r="B18037" t="s">
        <v>104</v>
      </c>
      <c r="C18037" s="1">
        <v>42181.576388888891</v>
      </c>
      <c r="D18037">
        <v>1</v>
      </c>
      <c r="E18037" t="s">
        <v>14</v>
      </c>
      <c r="F18037" t="s">
        <v>15</v>
      </c>
      <c r="G18037">
        <v>1</v>
      </c>
      <c r="H18037" t="str">
        <f t="shared" si="1415"/>
        <v>KD</v>
      </c>
      <c r="I18037" s="2">
        <f t="shared" si="1417"/>
        <v>2015</v>
      </c>
      <c r="J18037" s="2">
        <f t="shared" si="1418"/>
        <v>6</v>
      </c>
      <c r="K18037" t="str">
        <f t="shared" si="1419"/>
        <v>Waterjuffer</v>
      </c>
      <c r="L18037" s="25">
        <f t="shared" si="1416"/>
        <v>25.142857142857142</v>
      </c>
    </row>
    <row r="18038" spans="1:12" x14ac:dyDescent="0.25">
      <c r="A18038">
        <v>105</v>
      </c>
      <c r="B18038" t="s">
        <v>104</v>
      </c>
      <c r="C18038" s="1">
        <v>42181.576388888891</v>
      </c>
      <c r="D18038">
        <v>1</v>
      </c>
      <c r="E18038" t="s">
        <v>26</v>
      </c>
      <c r="F18038" t="s">
        <v>27</v>
      </c>
      <c r="G18038">
        <v>3</v>
      </c>
      <c r="H18038" t="str">
        <f t="shared" si="1415"/>
        <v>KD</v>
      </c>
      <c r="I18038" s="2">
        <f t="shared" si="1417"/>
        <v>2015</v>
      </c>
      <c r="J18038" s="2">
        <f t="shared" si="1418"/>
        <v>6</v>
      </c>
      <c r="K18038" t="str">
        <f t="shared" si="1419"/>
        <v>Glazenmakers</v>
      </c>
      <c r="L18038" s="25">
        <f t="shared" si="1416"/>
        <v>25.142857142857142</v>
      </c>
    </row>
    <row r="18039" spans="1:12" x14ac:dyDescent="0.25">
      <c r="A18039">
        <v>105</v>
      </c>
      <c r="B18039" t="s">
        <v>104</v>
      </c>
      <c r="C18039" s="1">
        <v>42191.520833333336</v>
      </c>
      <c r="D18039">
        <v>1</v>
      </c>
      <c r="E18039" t="s">
        <v>26</v>
      </c>
      <c r="F18039" t="s">
        <v>27</v>
      </c>
      <c r="G18039">
        <v>2</v>
      </c>
      <c r="H18039" t="str">
        <f t="shared" si="1415"/>
        <v>KD</v>
      </c>
      <c r="I18039" s="2">
        <f t="shared" si="1417"/>
        <v>2015</v>
      </c>
      <c r="J18039" s="2">
        <f t="shared" si="1418"/>
        <v>7</v>
      </c>
      <c r="K18039" t="str">
        <f t="shared" si="1419"/>
        <v>Glazenmakers</v>
      </c>
      <c r="L18039" s="25">
        <f t="shared" si="1416"/>
        <v>26.571428571428573</v>
      </c>
    </row>
    <row r="18040" spans="1:12" x14ac:dyDescent="0.25">
      <c r="A18040">
        <v>105</v>
      </c>
      <c r="B18040" t="s">
        <v>104</v>
      </c>
      <c r="C18040" s="1">
        <v>42191.520833333336</v>
      </c>
      <c r="D18040">
        <v>1</v>
      </c>
      <c r="E18040" t="s">
        <v>10</v>
      </c>
      <c r="F18040" t="s">
        <v>11</v>
      </c>
      <c r="G18040">
        <v>3</v>
      </c>
      <c r="H18040" t="str">
        <f t="shared" si="1415"/>
        <v>KD</v>
      </c>
      <c r="I18040" s="2">
        <f t="shared" si="1417"/>
        <v>2015</v>
      </c>
      <c r="J18040" s="2">
        <f t="shared" si="1418"/>
        <v>7</v>
      </c>
      <c r="K18040" t="str">
        <f t="shared" si="1419"/>
        <v>Waterjuffer</v>
      </c>
      <c r="L18040" s="25">
        <f t="shared" si="1416"/>
        <v>26.571428571428573</v>
      </c>
    </row>
    <row r="18041" spans="1:12" x14ac:dyDescent="0.25">
      <c r="A18041">
        <v>105</v>
      </c>
      <c r="B18041" t="s">
        <v>104</v>
      </c>
      <c r="C18041" s="1">
        <v>42191.520833333336</v>
      </c>
      <c r="D18041">
        <v>1</v>
      </c>
      <c r="E18041" t="s">
        <v>28</v>
      </c>
      <c r="F18041" t="s">
        <v>29</v>
      </c>
      <c r="G18041">
        <v>5</v>
      </c>
      <c r="H18041" t="str">
        <f t="shared" si="1415"/>
        <v>KD</v>
      </c>
      <c r="I18041" s="2">
        <f t="shared" si="1417"/>
        <v>2015</v>
      </c>
      <c r="J18041" s="2">
        <f t="shared" si="1418"/>
        <v>7</v>
      </c>
      <c r="K18041" t="str">
        <f t="shared" si="1419"/>
        <v>Korenbouten</v>
      </c>
      <c r="L18041" s="25">
        <f t="shared" si="1416"/>
        <v>26.571428571428573</v>
      </c>
    </row>
    <row r="18042" spans="1:12" x14ac:dyDescent="0.25">
      <c r="A18042">
        <v>105</v>
      </c>
      <c r="B18042" t="s">
        <v>104</v>
      </c>
      <c r="C18042" s="1">
        <v>42238.541666666664</v>
      </c>
      <c r="D18042">
        <v>1</v>
      </c>
      <c r="E18042" t="s">
        <v>32</v>
      </c>
      <c r="F18042" t="s">
        <v>33</v>
      </c>
      <c r="G18042">
        <v>32</v>
      </c>
      <c r="H18042" t="str">
        <f t="shared" si="1415"/>
        <v>KD</v>
      </c>
      <c r="I18042" s="2">
        <f t="shared" si="1417"/>
        <v>2015</v>
      </c>
      <c r="J18042" s="2">
        <f t="shared" si="1418"/>
        <v>8</v>
      </c>
      <c r="K18042" t="str">
        <f t="shared" si="1419"/>
        <v>Korenbouten</v>
      </c>
      <c r="L18042" s="25">
        <f t="shared" si="1416"/>
        <v>33.285714285714285</v>
      </c>
    </row>
    <row r="18043" spans="1:12" x14ac:dyDescent="0.25">
      <c r="A18043">
        <v>105</v>
      </c>
      <c r="B18043" t="s">
        <v>104</v>
      </c>
      <c r="C18043" s="1">
        <v>42238.541666666664</v>
      </c>
      <c r="D18043">
        <v>1</v>
      </c>
      <c r="E18043" t="s">
        <v>26</v>
      </c>
      <c r="F18043" t="s">
        <v>27</v>
      </c>
      <c r="G18043">
        <v>5</v>
      </c>
      <c r="H18043" t="str">
        <f t="shared" si="1415"/>
        <v>KD</v>
      </c>
      <c r="I18043" s="2">
        <f t="shared" si="1417"/>
        <v>2015</v>
      </c>
      <c r="J18043" s="2">
        <f t="shared" si="1418"/>
        <v>8</v>
      </c>
      <c r="K18043" t="str">
        <f t="shared" si="1419"/>
        <v>Glazenmakers</v>
      </c>
      <c r="L18043" s="25">
        <f t="shared" si="1416"/>
        <v>33.285714285714285</v>
      </c>
    </row>
    <row r="18044" spans="1:12" x14ac:dyDescent="0.25">
      <c r="A18044">
        <v>105</v>
      </c>
      <c r="B18044" t="s">
        <v>104</v>
      </c>
      <c r="C18044" s="1">
        <v>42238.541666666664</v>
      </c>
      <c r="D18044">
        <v>1</v>
      </c>
      <c r="E18044" t="s">
        <v>10</v>
      </c>
      <c r="F18044" t="s">
        <v>11</v>
      </c>
      <c r="G18044">
        <v>4</v>
      </c>
      <c r="H18044" t="str">
        <f t="shared" si="1415"/>
        <v>KD</v>
      </c>
      <c r="I18044" s="2">
        <f t="shared" si="1417"/>
        <v>2015</v>
      </c>
      <c r="J18044" s="2">
        <f t="shared" si="1418"/>
        <v>8</v>
      </c>
      <c r="K18044" t="str">
        <f t="shared" si="1419"/>
        <v>Waterjuffer</v>
      </c>
      <c r="L18044" s="25">
        <f t="shared" si="1416"/>
        <v>33.285714285714285</v>
      </c>
    </row>
    <row r="18045" spans="1:12" x14ac:dyDescent="0.25">
      <c r="A18045">
        <v>105</v>
      </c>
      <c r="B18045" t="s">
        <v>104</v>
      </c>
      <c r="C18045" s="1">
        <v>42245.541666666664</v>
      </c>
      <c r="D18045">
        <v>1</v>
      </c>
      <c r="E18045" t="s">
        <v>26</v>
      </c>
      <c r="F18045" t="s">
        <v>27</v>
      </c>
      <c r="G18045">
        <v>1</v>
      </c>
      <c r="H18045" t="str">
        <f t="shared" si="1415"/>
        <v>KD</v>
      </c>
      <c r="I18045" s="2">
        <f t="shared" si="1417"/>
        <v>2015</v>
      </c>
      <c r="J18045" s="2">
        <f t="shared" si="1418"/>
        <v>8</v>
      </c>
      <c r="K18045" t="str">
        <f t="shared" si="1419"/>
        <v>Glazenmakers</v>
      </c>
      <c r="L18045" s="25">
        <f t="shared" si="1416"/>
        <v>34.285714285714285</v>
      </c>
    </row>
    <row r="18046" spans="1:12" x14ac:dyDescent="0.25">
      <c r="A18046">
        <v>105</v>
      </c>
      <c r="B18046" t="s">
        <v>104</v>
      </c>
      <c r="C18046" s="1">
        <v>42245.541666666664</v>
      </c>
      <c r="D18046">
        <v>1</v>
      </c>
      <c r="E18046" t="s">
        <v>36</v>
      </c>
      <c r="F18046" t="s">
        <v>37</v>
      </c>
      <c r="G18046">
        <v>1</v>
      </c>
      <c r="H18046" t="str">
        <f t="shared" si="1415"/>
        <v>KD</v>
      </c>
      <c r="I18046" s="2">
        <f t="shared" si="1417"/>
        <v>2015</v>
      </c>
      <c r="J18046" s="2">
        <f t="shared" si="1418"/>
        <v>8</v>
      </c>
      <c r="K18046" t="str">
        <f t="shared" si="1419"/>
        <v>Glazenmakers</v>
      </c>
      <c r="L18046" s="25">
        <f t="shared" si="1416"/>
        <v>34.285714285714285</v>
      </c>
    </row>
    <row r="18047" spans="1:12" x14ac:dyDescent="0.25">
      <c r="A18047">
        <v>105</v>
      </c>
      <c r="B18047" t="s">
        <v>104</v>
      </c>
      <c r="C18047" s="1">
        <v>42245.541666666664</v>
      </c>
      <c r="D18047">
        <v>1</v>
      </c>
      <c r="E18047" t="s">
        <v>32</v>
      </c>
      <c r="F18047" t="s">
        <v>33</v>
      </c>
      <c r="G18047">
        <v>7</v>
      </c>
      <c r="H18047" t="str">
        <f t="shared" si="1415"/>
        <v>KD</v>
      </c>
      <c r="I18047" s="2">
        <f t="shared" si="1417"/>
        <v>2015</v>
      </c>
      <c r="J18047" s="2">
        <f t="shared" si="1418"/>
        <v>8</v>
      </c>
      <c r="K18047" t="str">
        <f t="shared" si="1419"/>
        <v>Korenbouten</v>
      </c>
      <c r="L18047" s="25">
        <f t="shared" si="1416"/>
        <v>34.285714285714285</v>
      </c>
    </row>
    <row r="18048" spans="1:12" x14ac:dyDescent="0.25">
      <c r="A18048">
        <v>105</v>
      </c>
      <c r="B18048" t="s">
        <v>104</v>
      </c>
      <c r="C18048" s="1">
        <v>42245.541666666664</v>
      </c>
      <c r="D18048">
        <v>1</v>
      </c>
      <c r="E18048" t="s">
        <v>10</v>
      </c>
      <c r="F18048" t="s">
        <v>11</v>
      </c>
      <c r="G18048">
        <v>1</v>
      </c>
      <c r="H18048" t="str">
        <f t="shared" si="1415"/>
        <v>KD</v>
      </c>
      <c r="I18048" s="2">
        <f t="shared" si="1417"/>
        <v>2015</v>
      </c>
      <c r="J18048" s="2">
        <f t="shared" si="1418"/>
        <v>8</v>
      </c>
      <c r="K18048" t="str">
        <f t="shared" si="1419"/>
        <v>Waterjuffer</v>
      </c>
      <c r="L18048" s="25">
        <f t="shared" si="1416"/>
        <v>34.285714285714285</v>
      </c>
    </row>
    <row r="18049" spans="1:12" x14ac:dyDescent="0.25">
      <c r="A18049">
        <v>105</v>
      </c>
      <c r="B18049" t="s">
        <v>104</v>
      </c>
      <c r="C18049" s="1">
        <v>42518.520833333336</v>
      </c>
      <c r="D18049">
        <v>1</v>
      </c>
      <c r="E18049" t="s">
        <v>22</v>
      </c>
      <c r="F18049" t="s">
        <v>23</v>
      </c>
      <c r="G18049">
        <v>1</v>
      </c>
      <c r="H18049" t="str">
        <f t="shared" si="1415"/>
        <v>KD</v>
      </c>
      <c r="I18049" s="2">
        <f t="shared" si="1417"/>
        <v>2016</v>
      </c>
      <c r="J18049" s="2">
        <f t="shared" si="1418"/>
        <v>5</v>
      </c>
      <c r="K18049" t="str">
        <f t="shared" si="1419"/>
        <v>Glazenmakers</v>
      </c>
      <c r="L18049" s="25">
        <f t="shared" si="1416"/>
        <v>21.142857142857142</v>
      </c>
    </row>
    <row r="18050" spans="1:12" x14ac:dyDescent="0.25">
      <c r="A18050">
        <v>105</v>
      </c>
      <c r="B18050" t="s">
        <v>104</v>
      </c>
      <c r="C18050" s="1">
        <v>42518.520833333336</v>
      </c>
      <c r="D18050">
        <v>1</v>
      </c>
      <c r="E18050" t="s">
        <v>12</v>
      </c>
      <c r="F18050" t="s">
        <v>13</v>
      </c>
      <c r="G18050">
        <v>1</v>
      </c>
      <c r="H18050" t="str">
        <f t="shared" ref="H18050:H18113" si="1420">VLOOKUP(A18050,$N$2:$O$51,2,FALSE)</f>
        <v>KD</v>
      </c>
      <c r="I18050" s="2">
        <f t="shared" si="1417"/>
        <v>2016</v>
      </c>
      <c r="J18050" s="2">
        <f t="shared" si="1418"/>
        <v>5</v>
      </c>
      <c r="K18050" t="str">
        <f t="shared" si="1419"/>
        <v>Waterjuffer</v>
      </c>
      <c r="L18050" s="25">
        <f t="shared" si="1416"/>
        <v>21.142857142857142</v>
      </c>
    </row>
    <row r="18051" spans="1:12" x14ac:dyDescent="0.25">
      <c r="A18051">
        <v>105</v>
      </c>
      <c r="B18051" t="s">
        <v>104</v>
      </c>
      <c r="C18051" s="1">
        <v>42518.520833333336</v>
      </c>
      <c r="D18051">
        <v>1</v>
      </c>
      <c r="E18051" t="s">
        <v>14</v>
      </c>
      <c r="F18051" t="s">
        <v>15</v>
      </c>
      <c r="G18051">
        <v>13</v>
      </c>
      <c r="H18051" t="str">
        <f t="shared" si="1420"/>
        <v>KD</v>
      </c>
      <c r="I18051" s="2">
        <f t="shared" si="1417"/>
        <v>2016</v>
      </c>
      <c r="J18051" s="2">
        <f t="shared" si="1418"/>
        <v>5</v>
      </c>
      <c r="K18051" t="str">
        <f t="shared" si="1419"/>
        <v>Waterjuffer</v>
      </c>
      <c r="L18051" s="25">
        <f t="shared" ref="L18051:L18114" si="1421">(ROUNDDOWN(C18051-DATE(I18051,1,1),0))/7</f>
        <v>21.142857142857142</v>
      </c>
    </row>
    <row r="18052" spans="1:12" x14ac:dyDescent="0.25">
      <c r="A18052">
        <v>105</v>
      </c>
      <c r="B18052" t="s">
        <v>104</v>
      </c>
      <c r="C18052" s="1">
        <v>42518.520833333336</v>
      </c>
      <c r="D18052">
        <v>1</v>
      </c>
      <c r="E18052" t="s">
        <v>20</v>
      </c>
      <c r="F18052" t="s">
        <v>21</v>
      </c>
      <c r="G18052">
        <v>4</v>
      </c>
      <c r="H18052" t="str">
        <f t="shared" si="1420"/>
        <v>KD</v>
      </c>
      <c r="I18052" s="2">
        <f t="shared" si="1417"/>
        <v>2016</v>
      </c>
      <c r="J18052" s="2">
        <f t="shared" si="1418"/>
        <v>5</v>
      </c>
      <c r="K18052" t="str">
        <f t="shared" si="1419"/>
        <v>Waterjuffer</v>
      </c>
      <c r="L18052" s="25">
        <f t="shared" si="1421"/>
        <v>21.142857142857142</v>
      </c>
    </row>
    <row r="18053" spans="1:12" x14ac:dyDescent="0.25">
      <c r="A18053">
        <v>105</v>
      </c>
      <c r="B18053" t="s">
        <v>104</v>
      </c>
      <c r="C18053" s="1">
        <v>42518.520833333336</v>
      </c>
      <c r="D18053">
        <v>1</v>
      </c>
      <c r="E18053" t="s">
        <v>28</v>
      </c>
      <c r="F18053" t="s">
        <v>29</v>
      </c>
      <c r="G18053">
        <v>6</v>
      </c>
      <c r="H18053" t="str">
        <f t="shared" si="1420"/>
        <v>KD</v>
      </c>
      <c r="I18053" s="2">
        <f t="shared" si="1417"/>
        <v>2016</v>
      </c>
      <c r="J18053" s="2">
        <f t="shared" si="1418"/>
        <v>5</v>
      </c>
      <c r="K18053" t="str">
        <f t="shared" si="1419"/>
        <v>Korenbouten</v>
      </c>
      <c r="L18053" s="25">
        <f t="shared" si="1421"/>
        <v>21.142857142857142</v>
      </c>
    </row>
    <row r="18054" spans="1:12" x14ac:dyDescent="0.25">
      <c r="A18054">
        <v>105</v>
      </c>
      <c r="B18054" t="s">
        <v>104</v>
      </c>
      <c r="C18054" s="1">
        <v>42532.541666666664</v>
      </c>
      <c r="D18054">
        <v>1</v>
      </c>
      <c r="E18054" t="s">
        <v>22</v>
      </c>
      <c r="F18054" t="s">
        <v>23</v>
      </c>
      <c r="G18054">
        <v>1</v>
      </c>
      <c r="H18054" t="str">
        <f t="shared" si="1420"/>
        <v>KD</v>
      </c>
      <c r="I18054" s="2">
        <f t="shared" si="1417"/>
        <v>2016</v>
      </c>
      <c r="J18054" s="2">
        <f t="shared" si="1418"/>
        <v>6</v>
      </c>
      <c r="K18054" t="str">
        <f t="shared" si="1419"/>
        <v>Glazenmakers</v>
      </c>
      <c r="L18054" s="25">
        <f t="shared" si="1421"/>
        <v>23.142857142857142</v>
      </c>
    </row>
    <row r="18055" spans="1:12" x14ac:dyDescent="0.25">
      <c r="A18055">
        <v>105</v>
      </c>
      <c r="B18055" t="s">
        <v>104</v>
      </c>
      <c r="C18055" s="1">
        <v>42532.541666666664</v>
      </c>
      <c r="D18055">
        <v>1</v>
      </c>
      <c r="E18055" t="s">
        <v>26</v>
      </c>
      <c r="F18055" t="s">
        <v>27</v>
      </c>
      <c r="G18055">
        <v>3</v>
      </c>
      <c r="H18055" t="str">
        <f t="shared" si="1420"/>
        <v>KD</v>
      </c>
      <c r="I18055" s="2">
        <f t="shared" si="1417"/>
        <v>2016</v>
      </c>
      <c r="J18055" s="2">
        <f t="shared" si="1418"/>
        <v>6</v>
      </c>
      <c r="K18055" t="str">
        <f t="shared" si="1419"/>
        <v>Glazenmakers</v>
      </c>
      <c r="L18055" s="25">
        <f t="shared" si="1421"/>
        <v>23.142857142857142</v>
      </c>
    </row>
    <row r="18056" spans="1:12" x14ac:dyDescent="0.25">
      <c r="A18056">
        <v>105</v>
      </c>
      <c r="B18056" t="s">
        <v>104</v>
      </c>
      <c r="C18056" s="1">
        <v>42532.541666666664</v>
      </c>
      <c r="D18056">
        <v>1</v>
      </c>
      <c r="E18056" t="s">
        <v>10</v>
      </c>
      <c r="F18056" t="s">
        <v>11</v>
      </c>
      <c r="G18056">
        <v>10</v>
      </c>
      <c r="H18056" t="str">
        <f t="shared" si="1420"/>
        <v>KD</v>
      </c>
      <c r="I18056" s="2">
        <f t="shared" si="1417"/>
        <v>2016</v>
      </c>
      <c r="J18056" s="2">
        <f t="shared" si="1418"/>
        <v>6</v>
      </c>
      <c r="K18056" t="str">
        <f t="shared" si="1419"/>
        <v>Waterjuffer</v>
      </c>
      <c r="L18056" s="25">
        <f t="shared" si="1421"/>
        <v>23.142857142857142</v>
      </c>
    </row>
    <row r="18057" spans="1:12" x14ac:dyDescent="0.25">
      <c r="A18057">
        <v>105</v>
      </c>
      <c r="B18057" t="s">
        <v>104</v>
      </c>
      <c r="C18057" s="1">
        <v>42532.541666666664</v>
      </c>
      <c r="D18057">
        <v>1</v>
      </c>
      <c r="E18057" t="s">
        <v>14</v>
      </c>
      <c r="F18057" t="s">
        <v>15</v>
      </c>
      <c r="G18057">
        <v>8</v>
      </c>
      <c r="H18057" t="str">
        <f t="shared" si="1420"/>
        <v>KD</v>
      </c>
      <c r="I18057" s="2">
        <f t="shared" si="1417"/>
        <v>2016</v>
      </c>
      <c r="J18057" s="2">
        <f t="shared" si="1418"/>
        <v>6</v>
      </c>
      <c r="K18057" t="str">
        <f t="shared" si="1419"/>
        <v>Waterjuffer</v>
      </c>
      <c r="L18057" s="25">
        <f t="shared" si="1421"/>
        <v>23.142857142857142</v>
      </c>
    </row>
    <row r="18058" spans="1:12" x14ac:dyDescent="0.25">
      <c r="A18058">
        <v>105</v>
      </c>
      <c r="B18058" t="s">
        <v>104</v>
      </c>
      <c r="C18058" s="1">
        <v>42574.5</v>
      </c>
      <c r="D18058">
        <v>1</v>
      </c>
      <c r="E18058" t="s">
        <v>32</v>
      </c>
      <c r="F18058" t="s">
        <v>33</v>
      </c>
      <c r="G18058">
        <v>20</v>
      </c>
      <c r="H18058" t="str">
        <f t="shared" si="1420"/>
        <v>KD</v>
      </c>
      <c r="I18058" s="2">
        <f t="shared" si="1417"/>
        <v>2016</v>
      </c>
      <c r="J18058" s="2">
        <f t="shared" si="1418"/>
        <v>7</v>
      </c>
      <c r="K18058" t="str">
        <f t="shared" si="1419"/>
        <v>Korenbouten</v>
      </c>
      <c r="L18058" s="25">
        <f t="shared" si="1421"/>
        <v>29.142857142857142</v>
      </c>
    </row>
    <row r="18059" spans="1:12" x14ac:dyDescent="0.25">
      <c r="A18059">
        <v>105</v>
      </c>
      <c r="B18059" t="s">
        <v>104</v>
      </c>
      <c r="C18059" s="1">
        <v>42574.5</v>
      </c>
      <c r="D18059">
        <v>1</v>
      </c>
      <c r="E18059" t="s">
        <v>26</v>
      </c>
      <c r="F18059" t="s">
        <v>27</v>
      </c>
      <c r="G18059">
        <v>3</v>
      </c>
      <c r="H18059" t="str">
        <f t="shared" si="1420"/>
        <v>KD</v>
      </c>
      <c r="I18059" s="2">
        <f t="shared" si="1417"/>
        <v>2016</v>
      </c>
      <c r="J18059" s="2">
        <f t="shared" si="1418"/>
        <v>7</v>
      </c>
      <c r="K18059" t="str">
        <f t="shared" si="1419"/>
        <v>Glazenmakers</v>
      </c>
      <c r="L18059" s="25">
        <f t="shared" si="1421"/>
        <v>29.142857142857142</v>
      </c>
    </row>
    <row r="18060" spans="1:12" x14ac:dyDescent="0.25">
      <c r="A18060">
        <v>105</v>
      </c>
      <c r="B18060" t="s">
        <v>104</v>
      </c>
      <c r="C18060" s="1">
        <v>42574.5</v>
      </c>
      <c r="D18060">
        <v>1</v>
      </c>
      <c r="E18060" t="s">
        <v>14</v>
      </c>
      <c r="F18060" t="s">
        <v>15</v>
      </c>
      <c r="G18060">
        <v>4</v>
      </c>
      <c r="H18060" t="str">
        <f t="shared" si="1420"/>
        <v>KD</v>
      </c>
      <c r="I18060" s="2">
        <f t="shared" si="1417"/>
        <v>2016</v>
      </c>
      <c r="J18060" s="2">
        <f t="shared" si="1418"/>
        <v>7</v>
      </c>
      <c r="K18060" t="str">
        <f t="shared" si="1419"/>
        <v>Waterjuffer</v>
      </c>
      <c r="L18060" s="25">
        <f t="shared" si="1421"/>
        <v>29.142857142857142</v>
      </c>
    </row>
    <row r="18061" spans="1:12" x14ac:dyDescent="0.25">
      <c r="A18061">
        <v>105</v>
      </c>
      <c r="B18061" t="s">
        <v>104</v>
      </c>
      <c r="C18061" s="1">
        <v>42574.5</v>
      </c>
      <c r="D18061">
        <v>1</v>
      </c>
      <c r="E18061" t="s">
        <v>10</v>
      </c>
      <c r="F18061" t="s">
        <v>11</v>
      </c>
      <c r="G18061">
        <v>4</v>
      </c>
      <c r="H18061" t="str">
        <f t="shared" si="1420"/>
        <v>KD</v>
      </c>
      <c r="I18061" s="2">
        <f t="shared" si="1417"/>
        <v>2016</v>
      </c>
      <c r="J18061" s="2">
        <f t="shared" si="1418"/>
        <v>7</v>
      </c>
      <c r="K18061" t="str">
        <f t="shared" si="1419"/>
        <v>Waterjuffer</v>
      </c>
      <c r="L18061" s="25">
        <f t="shared" si="1421"/>
        <v>29.142857142857142</v>
      </c>
    </row>
    <row r="18062" spans="1:12" x14ac:dyDescent="0.25">
      <c r="A18062">
        <v>105</v>
      </c>
      <c r="B18062" t="s">
        <v>104</v>
      </c>
      <c r="C18062" s="1">
        <v>42581.631944444445</v>
      </c>
      <c r="D18062">
        <v>1</v>
      </c>
      <c r="E18062" t="s">
        <v>10</v>
      </c>
      <c r="F18062" t="s">
        <v>11</v>
      </c>
      <c r="G18062">
        <v>2</v>
      </c>
      <c r="H18062" t="str">
        <f t="shared" si="1420"/>
        <v>KD</v>
      </c>
      <c r="I18062" s="2">
        <f t="shared" si="1417"/>
        <v>2016</v>
      </c>
      <c r="J18062" s="2">
        <f t="shared" si="1418"/>
        <v>7</v>
      </c>
      <c r="K18062" t="str">
        <f t="shared" si="1419"/>
        <v>Waterjuffer</v>
      </c>
      <c r="L18062" s="25">
        <f t="shared" si="1421"/>
        <v>30.142857142857142</v>
      </c>
    </row>
    <row r="18063" spans="1:12" x14ac:dyDescent="0.25">
      <c r="A18063">
        <v>105</v>
      </c>
      <c r="B18063" t="s">
        <v>104</v>
      </c>
      <c r="C18063" s="1">
        <v>42581.631944444445</v>
      </c>
      <c r="D18063">
        <v>1</v>
      </c>
      <c r="E18063" t="s">
        <v>14</v>
      </c>
      <c r="F18063" t="s">
        <v>15</v>
      </c>
      <c r="G18063">
        <v>3</v>
      </c>
      <c r="H18063" t="str">
        <f t="shared" si="1420"/>
        <v>KD</v>
      </c>
      <c r="I18063" s="2">
        <f t="shared" si="1417"/>
        <v>2016</v>
      </c>
      <c r="J18063" s="2">
        <f t="shared" si="1418"/>
        <v>7</v>
      </c>
      <c r="K18063" t="str">
        <f t="shared" si="1419"/>
        <v>Waterjuffer</v>
      </c>
      <c r="L18063" s="25">
        <f t="shared" si="1421"/>
        <v>30.142857142857142</v>
      </c>
    </row>
    <row r="18064" spans="1:12" x14ac:dyDescent="0.25">
      <c r="A18064">
        <v>105</v>
      </c>
      <c r="B18064" t="s">
        <v>104</v>
      </c>
      <c r="C18064" s="1">
        <v>42581.631944444445</v>
      </c>
      <c r="D18064">
        <v>1</v>
      </c>
      <c r="E18064" t="s">
        <v>32</v>
      </c>
      <c r="F18064" t="s">
        <v>33</v>
      </c>
      <c r="G18064">
        <v>7</v>
      </c>
      <c r="H18064" t="str">
        <f t="shared" si="1420"/>
        <v>KD</v>
      </c>
      <c r="I18064" s="2">
        <f t="shared" si="1417"/>
        <v>2016</v>
      </c>
      <c r="J18064" s="2">
        <f t="shared" si="1418"/>
        <v>7</v>
      </c>
      <c r="K18064" t="str">
        <f t="shared" si="1419"/>
        <v>Korenbouten</v>
      </c>
      <c r="L18064" s="25">
        <f t="shared" si="1421"/>
        <v>30.142857142857142</v>
      </c>
    </row>
    <row r="18065" spans="1:12" x14ac:dyDescent="0.25">
      <c r="A18065">
        <v>105</v>
      </c>
      <c r="B18065" t="s">
        <v>104</v>
      </c>
      <c r="C18065" s="1">
        <v>42605.652777777781</v>
      </c>
      <c r="D18065">
        <v>1</v>
      </c>
      <c r="E18065" t="s">
        <v>10</v>
      </c>
      <c r="F18065" t="s">
        <v>11</v>
      </c>
      <c r="G18065">
        <v>12</v>
      </c>
      <c r="H18065" t="str">
        <f t="shared" si="1420"/>
        <v>KD</v>
      </c>
      <c r="I18065" s="2">
        <f t="shared" si="1417"/>
        <v>2016</v>
      </c>
      <c r="J18065" s="2">
        <f t="shared" si="1418"/>
        <v>8</v>
      </c>
      <c r="K18065" t="str">
        <f t="shared" si="1419"/>
        <v>Waterjuffer</v>
      </c>
      <c r="L18065" s="25">
        <f t="shared" si="1421"/>
        <v>33.571428571428569</v>
      </c>
    </row>
    <row r="18066" spans="1:12" x14ac:dyDescent="0.25">
      <c r="A18066">
        <v>105</v>
      </c>
      <c r="B18066" t="s">
        <v>104</v>
      </c>
      <c r="C18066" s="1">
        <v>42605.652777777781</v>
      </c>
      <c r="D18066">
        <v>1</v>
      </c>
      <c r="E18066" t="s">
        <v>32</v>
      </c>
      <c r="F18066" t="s">
        <v>33</v>
      </c>
      <c r="G18066">
        <v>2</v>
      </c>
      <c r="H18066" t="str">
        <f t="shared" si="1420"/>
        <v>KD</v>
      </c>
      <c r="I18066" s="2">
        <f t="shared" si="1417"/>
        <v>2016</v>
      </c>
      <c r="J18066" s="2">
        <f t="shared" si="1418"/>
        <v>8</v>
      </c>
      <c r="K18066" t="str">
        <f t="shared" si="1419"/>
        <v>Korenbouten</v>
      </c>
      <c r="L18066" s="25">
        <f t="shared" si="1421"/>
        <v>33.571428571428569</v>
      </c>
    </row>
    <row r="18067" spans="1:12" x14ac:dyDescent="0.25">
      <c r="A18067">
        <v>105</v>
      </c>
      <c r="B18067" t="s">
        <v>104</v>
      </c>
      <c r="C18067" s="1">
        <v>42605.652777777781</v>
      </c>
      <c r="D18067">
        <v>1</v>
      </c>
      <c r="E18067" t="s">
        <v>26</v>
      </c>
      <c r="F18067" t="s">
        <v>27</v>
      </c>
      <c r="G18067">
        <v>2</v>
      </c>
      <c r="H18067" t="str">
        <f t="shared" si="1420"/>
        <v>KD</v>
      </c>
      <c r="I18067" s="2">
        <f t="shared" ref="I18067:I18130" si="1422">YEAR(C18067)</f>
        <v>2016</v>
      </c>
      <c r="J18067" s="2">
        <f t="shared" ref="J18067:J18130" si="1423">MONTH(C18067)</f>
        <v>8</v>
      </c>
      <c r="K18067" t="str">
        <f t="shared" ref="K18067:K18130" si="1424">VLOOKUP(E18067,$Q$2:$R$100,2,FALSE)</f>
        <v>Glazenmakers</v>
      </c>
      <c r="L18067" s="25">
        <f t="shared" si="1421"/>
        <v>33.571428571428569</v>
      </c>
    </row>
    <row r="18068" spans="1:12" x14ac:dyDescent="0.25">
      <c r="A18068">
        <v>105</v>
      </c>
      <c r="B18068" t="s">
        <v>104</v>
      </c>
      <c r="C18068" s="1">
        <v>42605.652777777781</v>
      </c>
      <c r="D18068">
        <v>1</v>
      </c>
      <c r="E18068" t="s">
        <v>36</v>
      </c>
      <c r="F18068" t="s">
        <v>37</v>
      </c>
      <c r="G18068">
        <v>5</v>
      </c>
      <c r="H18068" t="str">
        <f t="shared" si="1420"/>
        <v>KD</v>
      </c>
      <c r="I18068" s="2">
        <f t="shared" si="1422"/>
        <v>2016</v>
      </c>
      <c r="J18068" s="2">
        <f t="shared" si="1423"/>
        <v>8</v>
      </c>
      <c r="K18068" t="str">
        <f t="shared" si="1424"/>
        <v>Glazenmakers</v>
      </c>
      <c r="L18068" s="25">
        <f t="shared" si="1421"/>
        <v>33.571428571428569</v>
      </c>
    </row>
    <row r="18069" spans="1:12" x14ac:dyDescent="0.25">
      <c r="A18069">
        <v>105</v>
      </c>
      <c r="B18069" t="s">
        <v>104</v>
      </c>
      <c r="C18069" s="1">
        <v>42609.541666666664</v>
      </c>
      <c r="D18069">
        <v>1</v>
      </c>
      <c r="E18069" t="s">
        <v>26</v>
      </c>
      <c r="F18069" t="s">
        <v>27</v>
      </c>
      <c r="G18069">
        <v>1</v>
      </c>
      <c r="H18069" t="str">
        <f t="shared" si="1420"/>
        <v>KD</v>
      </c>
      <c r="I18069" s="2">
        <f t="shared" si="1422"/>
        <v>2016</v>
      </c>
      <c r="J18069" s="2">
        <f t="shared" si="1423"/>
        <v>8</v>
      </c>
      <c r="K18069" t="str">
        <f t="shared" si="1424"/>
        <v>Glazenmakers</v>
      </c>
      <c r="L18069" s="25">
        <f t="shared" si="1421"/>
        <v>34.142857142857146</v>
      </c>
    </row>
    <row r="18070" spans="1:12" x14ac:dyDescent="0.25">
      <c r="A18070">
        <v>105</v>
      </c>
      <c r="B18070" t="s">
        <v>104</v>
      </c>
      <c r="C18070" s="1">
        <v>42609.541666666664</v>
      </c>
      <c r="D18070">
        <v>1</v>
      </c>
      <c r="E18070" t="s">
        <v>36</v>
      </c>
      <c r="F18070" t="s">
        <v>37</v>
      </c>
      <c r="G18070">
        <v>1</v>
      </c>
      <c r="H18070" t="str">
        <f t="shared" si="1420"/>
        <v>KD</v>
      </c>
      <c r="I18070" s="2">
        <f t="shared" si="1422"/>
        <v>2016</v>
      </c>
      <c r="J18070" s="2">
        <f t="shared" si="1423"/>
        <v>8</v>
      </c>
      <c r="K18070" t="str">
        <f t="shared" si="1424"/>
        <v>Glazenmakers</v>
      </c>
      <c r="L18070" s="25">
        <f t="shared" si="1421"/>
        <v>34.142857142857146</v>
      </c>
    </row>
    <row r="18071" spans="1:12" x14ac:dyDescent="0.25">
      <c r="A18071">
        <v>105</v>
      </c>
      <c r="B18071" t="s">
        <v>104</v>
      </c>
      <c r="C18071" s="1">
        <v>42609.541666666664</v>
      </c>
      <c r="D18071">
        <v>1</v>
      </c>
      <c r="E18071" t="s">
        <v>32</v>
      </c>
      <c r="F18071" t="s">
        <v>33</v>
      </c>
      <c r="G18071">
        <v>22</v>
      </c>
      <c r="H18071" t="str">
        <f t="shared" si="1420"/>
        <v>KD</v>
      </c>
      <c r="I18071" s="2">
        <f t="shared" si="1422"/>
        <v>2016</v>
      </c>
      <c r="J18071" s="2">
        <f t="shared" si="1423"/>
        <v>8</v>
      </c>
      <c r="K18071" t="str">
        <f t="shared" si="1424"/>
        <v>Korenbouten</v>
      </c>
      <c r="L18071" s="25">
        <f t="shared" si="1421"/>
        <v>34.142857142857146</v>
      </c>
    </row>
    <row r="18072" spans="1:12" x14ac:dyDescent="0.25">
      <c r="A18072">
        <v>105</v>
      </c>
      <c r="B18072" t="s">
        <v>104</v>
      </c>
      <c r="C18072" s="1">
        <v>42623.5625</v>
      </c>
      <c r="D18072">
        <v>1</v>
      </c>
      <c r="E18072" t="s">
        <v>36</v>
      </c>
      <c r="F18072" t="s">
        <v>37</v>
      </c>
      <c r="G18072">
        <v>2</v>
      </c>
      <c r="H18072" t="str">
        <f t="shared" si="1420"/>
        <v>KD</v>
      </c>
      <c r="I18072" s="2">
        <f t="shared" si="1422"/>
        <v>2016</v>
      </c>
      <c r="J18072" s="2">
        <f t="shared" si="1423"/>
        <v>9</v>
      </c>
      <c r="K18072" t="str">
        <f t="shared" si="1424"/>
        <v>Glazenmakers</v>
      </c>
      <c r="L18072" s="25">
        <f t="shared" si="1421"/>
        <v>36.142857142857146</v>
      </c>
    </row>
    <row r="18073" spans="1:12" x14ac:dyDescent="0.25">
      <c r="A18073">
        <v>105</v>
      </c>
      <c r="B18073" t="s">
        <v>104</v>
      </c>
      <c r="C18073" s="1">
        <v>42623.5625</v>
      </c>
      <c r="D18073">
        <v>1</v>
      </c>
      <c r="E18073" t="s">
        <v>40</v>
      </c>
      <c r="F18073" t="s">
        <v>41</v>
      </c>
      <c r="G18073">
        <v>1</v>
      </c>
      <c r="H18073" t="str">
        <f t="shared" si="1420"/>
        <v>KD</v>
      </c>
      <c r="I18073" s="2">
        <f t="shared" si="1422"/>
        <v>2016</v>
      </c>
      <c r="J18073" s="2">
        <f t="shared" si="1423"/>
        <v>9</v>
      </c>
      <c r="K18073" t="str">
        <f t="shared" si="1424"/>
        <v>Korenbouten</v>
      </c>
      <c r="L18073" s="25">
        <f t="shared" si="1421"/>
        <v>36.142857142857146</v>
      </c>
    </row>
    <row r="18074" spans="1:12" x14ac:dyDescent="0.25">
      <c r="A18074">
        <v>105</v>
      </c>
      <c r="B18074" t="s">
        <v>104</v>
      </c>
      <c r="C18074" s="1">
        <v>42623.5625</v>
      </c>
      <c r="D18074">
        <v>1</v>
      </c>
      <c r="E18074" t="s">
        <v>32</v>
      </c>
      <c r="F18074" t="s">
        <v>33</v>
      </c>
      <c r="G18074">
        <v>16</v>
      </c>
      <c r="H18074" t="str">
        <f t="shared" si="1420"/>
        <v>KD</v>
      </c>
      <c r="I18074" s="2">
        <f t="shared" si="1422"/>
        <v>2016</v>
      </c>
      <c r="J18074" s="2">
        <f t="shared" si="1423"/>
        <v>9</v>
      </c>
      <c r="K18074" t="str">
        <f t="shared" si="1424"/>
        <v>Korenbouten</v>
      </c>
      <c r="L18074" s="25">
        <f t="shared" si="1421"/>
        <v>36.142857142857146</v>
      </c>
    </row>
    <row r="18075" spans="1:12" x14ac:dyDescent="0.25">
      <c r="A18075">
        <v>105</v>
      </c>
      <c r="B18075" t="s">
        <v>104</v>
      </c>
      <c r="C18075" s="1">
        <v>42882.506944444445</v>
      </c>
      <c r="D18075">
        <v>1</v>
      </c>
      <c r="E18075" t="s">
        <v>18</v>
      </c>
      <c r="F18075" t="s">
        <v>19</v>
      </c>
      <c r="G18075">
        <v>1</v>
      </c>
      <c r="H18075" t="str">
        <f t="shared" si="1420"/>
        <v>KD</v>
      </c>
      <c r="I18075" s="2">
        <f t="shared" si="1422"/>
        <v>2017</v>
      </c>
      <c r="J18075" s="2">
        <f t="shared" si="1423"/>
        <v>5</v>
      </c>
      <c r="K18075" t="str">
        <f t="shared" si="1424"/>
        <v>Korenbouten</v>
      </c>
      <c r="L18075" s="25">
        <f t="shared" si="1421"/>
        <v>20.857142857142858</v>
      </c>
    </row>
    <row r="18076" spans="1:12" x14ac:dyDescent="0.25">
      <c r="A18076">
        <v>105</v>
      </c>
      <c r="B18076" t="s">
        <v>104</v>
      </c>
      <c r="C18076" s="1">
        <v>42882.506944444445</v>
      </c>
      <c r="D18076">
        <v>1</v>
      </c>
      <c r="E18076" t="s">
        <v>22</v>
      </c>
      <c r="F18076" t="s">
        <v>23</v>
      </c>
      <c r="G18076">
        <v>1</v>
      </c>
      <c r="H18076" t="str">
        <f t="shared" si="1420"/>
        <v>KD</v>
      </c>
      <c r="I18076" s="2">
        <f t="shared" si="1422"/>
        <v>2017</v>
      </c>
      <c r="J18076" s="2">
        <f t="shared" si="1423"/>
        <v>5</v>
      </c>
      <c r="K18076" t="str">
        <f t="shared" si="1424"/>
        <v>Glazenmakers</v>
      </c>
      <c r="L18076" s="25">
        <f t="shared" si="1421"/>
        <v>20.857142857142858</v>
      </c>
    </row>
    <row r="18077" spans="1:12" x14ac:dyDescent="0.25">
      <c r="A18077">
        <v>105</v>
      </c>
      <c r="B18077" t="s">
        <v>104</v>
      </c>
      <c r="C18077" s="1">
        <v>42882.506944444445</v>
      </c>
      <c r="D18077">
        <v>1</v>
      </c>
      <c r="E18077" t="s">
        <v>10</v>
      </c>
      <c r="F18077" t="s">
        <v>11</v>
      </c>
      <c r="G18077">
        <v>2</v>
      </c>
      <c r="H18077" t="str">
        <f t="shared" si="1420"/>
        <v>KD</v>
      </c>
      <c r="I18077" s="2">
        <f t="shared" si="1422"/>
        <v>2017</v>
      </c>
      <c r="J18077" s="2">
        <f t="shared" si="1423"/>
        <v>5</v>
      </c>
      <c r="K18077" t="str">
        <f t="shared" si="1424"/>
        <v>Waterjuffer</v>
      </c>
      <c r="L18077" s="25">
        <f t="shared" si="1421"/>
        <v>20.857142857142858</v>
      </c>
    </row>
    <row r="18078" spans="1:12" x14ac:dyDescent="0.25">
      <c r="A18078">
        <v>105</v>
      </c>
      <c r="B18078" t="s">
        <v>104</v>
      </c>
      <c r="C18078" s="1">
        <v>42882.506944444445</v>
      </c>
      <c r="D18078">
        <v>1</v>
      </c>
      <c r="E18078" t="s">
        <v>28</v>
      </c>
      <c r="F18078" t="s">
        <v>29</v>
      </c>
      <c r="G18078">
        <v>31</v>
      </c>
      <c r="H18078" t="str">
        <f t="shared" si="1420"/>
        <v>KD</v>
      </c>
      <c r="I18078" s="2">
        <f t="shared" si="1422"/>
        <v>2017</v>
      </c>
      <c r="J18078" s="2">
        <f t="shared" si="1423"/>
        <v>5</v>
      </c>
      <c r="K18078" t="str">
        <f t="shared" si="1424"/>
        <v>Korenbouten</v>
      </c>
      <c r="L18078" s="25">
        <f t="shared" si="1421"/>
        <v>20.857142857142858</v>
      </c>
    </row>
    <row r="18079" spans="1:12" x14ac:dyDescent="0.25">
      <c r="A18079">
        <v>105</v>
      </c>
      <c r="B18079" t="s">
        <v>104</v>
      </c>
      <c r="C18079" s="1">
        <v>42882.506944444445</v>
      </c>
      <c r="D18079">
        <v>1</v>
      </c>
      <c r="E18079" t="s">
        <v>12</v>
      </c>
      <c r="F18079" t="s">
        <v>13</v>
      </c>
      <c r="G18079">
        <v>1</v>
      </c>
      <c r="H18079" t="str">
        <f t="shared" si="1420"/>
        <v>KD</v>
      </c>
      <c r="I18079" s="2">
        <f t="shared" si="1422"/>
        <v>2017</v>
      </c>
      <c r="J18079" s="2">
        <f t="shared" si="1423"/>
        <v>5</v>
      </c>
      <c r="K18079" t="str">
        <f t="shared" si="1424"/>
        <v>Waterjuffer</v>
      </c>
      <c r="L18079" s="25">
        <f t="shared" si="1421"/>
        <v>20.857142857142858</v>
      </c>
    </row>
    <row r="18080" spans="1:12" x14ac:dyDescent="0.25">
      <c r="A18080">
        <v>105</v>
      </c>
      <c r="B18080" t="s">
        <v>104</v>
      </c>
      <c r="C18080" s="1">
        <v>42882.506944444445</v>
      </c>
      <c r="D18080">
        <v>1</v>
      </c>
      <c r="E18080" t="s">
        <v>14</v>
      </c>
      <c r="F18080" t="s">
        <v>15</v>
      </c>
      <c r="G18080">
        <v>22</v>
      </c>
      <c r="H18080" t="str">
        <f t="shared" si="1420"/>
        <v>KD</v>
      </c>
      <c r="I18080" s="2">
        <f t="shared" si="1422"/>
        <v>2017</v>
      </c>
      <c r="J18080" s="2">
        <f t="shared" si="1423"/>
        <v>5</v>
      </c>
      <c r="K18080" t="str">
        <f t="shared" si="1424"/>
        <v>Waterjuffer</v>
      </c>
      <c r="L18080" s="25">
        <f t="shared" si="1421"/>
        <v>20.857142857142858</v>
      </c>
    </row>
    <row r="18081" spans="1:12" x14ac:dyDescent="0.25">
      <c r="A18081">
        <v>105</v>
      </c>
      <c r="B18081" t="s">
        <v>104</v>
      </c>
      <c r="C18081" s="1">
        <v>42882.506944444445</v>
      </c>
      <c r="D18081">
        <v>1</v>
      </c>
      <c r="E18081" t="s">
        <v>26</v>
      </c>
      <c r="F18081" t="s">
        <v>27</v>
      </c>
      <c r="G18081">
        <v>3</v>
      </c>
      <c r="H18081" t="str">
        <f t="shared" si="1420"/>
        <v>KD</v>
      </c>
      <c r="I18081" s="2">
        <f t="shared" si="1422"/>
        <v>2017</v>
      </c>
      <c r="J18081" s="2">
        <f t="shared" si="1423"/>
        <v>5</v>
      </c>
      <c r="K18081" t="str">
        <f t="shared" si="1424"/>
        <v>Glazenmakers</v>
      </c>
      <c r="L18081" s="25">
        <f t="shared" si="1421"/>
        <v>20.857142857142858</v>
      </c>
    </row>
    <row r="18082" spans="1:12" x14ac:dyDescent="0.25">
      <c r="A18082">
        <v>105</v>
      </c>
      <c r="B18082" t="s">
        <v>104</v>
      </c>
      <c r="C18082" s="1">
        <v>42882.506944444445</v>
      </c>
      <c r="D18082">
        <v>1</v>
      </c>
      <c r="E18082" t="s">
        <v>82</v>
      </c>
      <c r="F18082" t="s">
        <v>83</v>
      </c>
      <c r="G18082">
        <v>2</v>
      </c>
      <c r="H18082" t="str">
        <f t="shared" si="1420"/>
        <v>KD</v>
      </c>
      <c r="I18082" s="2">
        <f t="shared" si="1422"/>
        <v>2017</v>
      </c>
      <c r="J18082" s="2">
        <f t="shared" si="1423"/>
        <v>5</v>
      </c>
      <c r="K18082" t="str">
        <f t="shared" si="1424"/>
        <v>Korenbouten</v>
      </c>
      <c r="L18082" s="25">
        <f t="shared" si="1421"/>
        <v>20.857142857142858</v>
      </c>
    </row>
    <row r="18083" spans="1:12" x14ac:dyDescent="0.25">
      <c r="A18083">
        <v>105</v>
      </c>
      <c r="B18083" t="s">
        <v>104</v>
      </c>
      <c r="C18083" s="1">
        <v>42882.506944444445</v>
      </c>
      <c r="D18083">
        <v>1</v>
      </c>
      <c r="E18083" t="s">
        <v>20</v>
      </c>
      <c r="F18083" t="s">
        <v>21</v>
      </c>
      <c r="G18083">
        <v>5</v>
      </c>
      <c r="H18083" t="str">
        <f t="shared" si="1420"/>
        <v>KD</v>
      </c>
      <c r="I18083" s="2">
        <f t="shared" si="1422"/>
        <v>2017</v>
      </c>
      <c r="J18083" s="2">
        <f t="shared" si="1423"/>
        <v>5</v>
      </c>
      <c r="K18083" t="str">
        <f t="shared" si="1424"/>
        <v>Waterjuffer</v>
      </c>
      <c r="L18083" s="25">
        <f t="shared" si="1421"/>
        <v>20.857142857142858</v>
      </c>
    </row>
    <row r="18084" spans="1:12" x14ac:dyDescent="0.25">
      <c r="A18084">
        <v>105</v>
      </c>
      <c r="B18084" t="s">
        <v>104</v>
      </c>
      <c r="C18084" s="1">
        <v>42893.625</v>
      </c>
      <c r="D18084">
        <v>1</v>
      </c>
      <c r="E18084" t="s">
        <v>26</v>
      </c>
      <c r="F18084" t="s">
        <v>27</v>
      </c>
      <c r="G18084">
        <v>2</v>
      </c>
      <c r="H18084" t="str">
        <f t="shared" si="1420"/>
        <v>KD</v>
      </c>
      <c r="I18084" s="2">
        <f t="shared" si="1422"/>
        <v>2017</v>
      </c>
      <c r="J18084" s="2">
        <f t="shared" si="1423"/>
        <v>6</v>
      </c>
      <c r="K18084" t="str">
        <f t="shared" si="1424"/>
        <v>Glazenmakers</v>
      </c>
      <c r="L18084" s="25">
        <f t="shared" si="1421"/>
        <v>22.428571428571427</v>
      </c>
    </row>
    <row r="18085" spans="1:12" x14ac:dyDescent="0.25">
      <c r="A18085">
        <v>105</v>
      </c>
      <c r="B18085" t="s">
        <v>104</v>
      </c>
      <c r="C18085" s="1">
        <v>42893.625</v>
      </c>
      <c r="D18085">
        <v>1</v>
      </c>
      <c r="E18085" t="s">
        <v>10</v>
      </c>
      <c r="F18085" t="s">
        <v>11</v>
      </c>
      <c r="G18085">
        <v>2</v>
      </c>
      <c r="H18085" t="str">
        <f t="shared" si="1420"/>
        <v>KD</v>
      </c>
      <c r="I18085" s="2">
        <f t="shared" si="1422"/>
        <v>2017</v>
      </c>
      <c r="J18085" s="2">
        <f t="shared" si="1423"/>
        <v>6</v>
      </c>
      <c r="K18085" t="str">
        <f t="shared" si="1424"/>
        <v>Waterjuffer</v>
      </c>
      <c r="L18085" s="25">
        <f t="shared" si="1421"/>
        <v>22.428571428571427</v>
      </c>
    </row>
    <row r="18086" spans="1:12" x14ac:dyDescent="0.25">
      <c r="A18086">
        <v>105</v>
      </c>
      <c r="B18086" t="s">
        <v>104</v>
      </c>
      <c r="C18086" s="1">
        <v>42893.625</v>
      </c>
      <c r="D18086">
        <v>1</v>
      </c>
      <c r="E18086" t="s">
        <v>82</v>
      </c>
      <c r="F18086" t="s">
        <v>83</v>
      </c>
      <c r="G18086">
        <v>1</v>
      </c>
      <c r="H18086" t="str">
        <f t="shared" si="1420"/>
        <v>KD</v>
      </c>
      <c r="I18086" s="2">
        <f t="shared" si="1422"/>
        <v>2017</v>
      </c>
      <c r="J18086" s="2">
        <f t="shared" si="1423"/>
        <v>6</v>
      </c>
      <c r="K18086" t="str">
        <f t="shared" si="1424"/>
        <v>Korenbouten</v>
      </c>
      <c r="L18086" s="25">
        <f t="shared" si="1421"/>
        <v>22.428571428571427</v>
      </c>
    </row>
    <row r="18087" spans="1:12" x14ac:dyDescent="0.25">
      <c r="A18087">
        <v>105</v>
      </c>
      <c r="B18087" t="s">
        <v>104</v>
      </c>
      <c r="C18087" s="1">
        <v>42900.645833333336</v>
      </c>
      <c r="D18087">
        <v>1</v>
      </c>
      <c r="E18087" t="s">
        <v>18</v>
      </c>
      <c r="F18087" t="s">
        <v>19</v>
      </c>
      <c r="G18087">
        <v>4</v>
      </c>
      <c r="H18087" t="str">
        <f t="shared" si="1420"/>
        <v>KD</v>
      </c>
      <c r="I18087" s="2">
        <f t="shared" si="1422"/>
        <v>2017</v>
      </c>
      <c r="J18087" s="2">
        <f t="shared" si="1423"/>
        <v>6</v>
      </c>
      <c r="K18087" t="str">
        <f t="shared" si="1424"/>
        <v>Korenbouten</v>
      </c>
      <c r="L18087" s="25">
        <f t="shared" si="1421"/>
        <v>23.428571428571427</v>
      </c>
    </row>
    <row r="18088" spans="1:12" x14ac:dyDescent="0.25">
      <c r="A18088">
        <v>105</v>
      </c>
      <c r="B18088" t="s">
        <v>104</v>
      </c>
      <c r="C18088" s="1">
        <v>42900.645833333336</v>
      </c>
      <c r="D18088">
        <v>1</v>
      </c>
      <c r="E18088" t="s">
        <v>26</v>
      </c>
      <c r="F18088" t="s">
        <v>27</v>
      </c>
      <c r="G18088">
        <v>5</v>
      </c>
      <c r="H18088" t="str">
        <f t="shared" si="1420"/>
        <v>KD</v>
      </c>
      <c r="I18088" s="2">
        <f t="shared" si="1422"/>
        <v>2017</v>
      </c>
      <c r="J18088" s="2">
        <f t="shared" si="1423"/>
        <v>6</v>
      </c>
      <c r="K18088" t="str">
        <f t="shared" si="1424"/>
        <v>Glazenmakers</v>
      </c>
      <c r="L18088" s="25">
        <f t="shared" si="1421"/>
        <v>23.428571428571427</v>
      </c>
    </row>
    <row r="18089" spans="1:12" x14ac:dyDescent="0.25">
      <c r="A18089">
        <v>105</v>
      </c>
      <c r="B18089" t="s">
        <v>104</v>
      </c>
      <c r="C18089" s="1">
        <v>42900.645833333336</v>
      </c>
      <c r="D18089">
        <v>1</v>
      </c>
      <c r="E18089" t="s">
        <v>10</v>
      </c>
      <c r="F18089" t="s">
        <v>11</v>
      </c>
      <c r="G18089">
        <v>4</v>
      </c>
      <c r="H18089" t="str">
        <f t="shared" si="1420"/>
        <v>KD</v>
      </c>
      <c r="I18089" s="2">
        <f t="shared" si="1422"/>
        <v>2017</v>
      </c>
      <c r="J18089" s="2">
        <f t="shared" si="1423"/>
        <v>6</v>
      </c>
      <c r="K18089" t="str">
        <f t="shared" si="1424"/>
        <v>Waterjuffer</v>
      </c>
      <c r="L18089" s="25">
        <f t="shared" si="1421"/>
        <v>23.428571428571427</v>
      </c>
    </row>
    <row r="18090" spans="1:12" x14ac:dyDescent="0.25">
      <c r="A18090">
        <v>105</v>
      </c>
      <c r="B18090" t="s">
        <v>104</v>
      </c>
      <c r="C18090" s="1">
        <v>42900.645833333336</v>
      </c>
      <c r="D18090">
        <v>1</v>
      </c>
      <c r="E18090" t="s">
        <v>28</v>
      </c>
      <c r="F18090" t="s">
        <v>29</v>
      </c>
      <c r="G18090">
        <v>3</v>
      </c>
      <c r="H18090" t="str">
        <f t="shared" si="1420"/>
        <v>KD</v>
      </c>
      <c r="I18090" s="2">
        <f t="shared" si="1422"/>
        <v>2017</v>
      </c>
      <c r="J18090" s="2">
        <f t="shared" si="1423"/>
        <v>6</v>
      </c>
      <c r="K18090" t="str">
        <f t="shared" si="1424"/>
        <v>Korenbouten</v>
      </c>
      <c r="L18090" s="25">
        <f t="shared" si="1421"/>
        <v>23.428571428571427</v>
      </c>
    </row>
    <row r="18091" spans="1:12" x14ac:dyDescent="0.25">
      <c r="A18091">
        <v>105</v>
      </c>
      <c r="B18091" t="s">
        <v>104</v>
      </c>
      <c r="C18091" s="1">
        <v>42900.645833333336</v>
      </c>
      <c r="D18091">
        <v>1</v>
      </c>
      <c r="E18091" t="s">
        <v>14</v>
      </c>
      <c r="F18091" t="s">
        <v>15</v>
      </c>
      <c r="G18091">
        <v>7</v>
      </c>
      <c r="H18091" t="str">
        <f t="shared" si="1420"/>
        <v>KD</v>
      </c>
      <c r="I18091" s="2">
        <f t="shared" si="1422"/>
        <v>2017</v>
      </c>
      <c r="J18091" s="2">
        <f t="shared" si="1423"/>
        <v>6</v>
      </c>
      <c r="K18091" t="str">
        <f t="shared" si="1424"/>
        <v>Waterjuffer</v>
      </c>
      <c r="L18091" s="25">
        <f t="shared" si="1421"/>
        <v>23.428571428571427</v>
      </c>
    </row>
    <row r="18092" spans="1:12" x14ac:dyDescent="0.25">
      <c r="A18092">
        <v>105</v>
      </c>
      <c r="B18092" t="s">
        <v>104</v>
      </c>
      <c r="C18092" s="1">
        <v>42900.645833333336</v>
      </c>
      <c r="D18092">
        <v>1</v>
      </c>
      <c r="E18092" t="s">
        <v>52</v>
      </c>
      <c r="F18092" t="s">
        <v>53</v>
      </c>
      <c r="G18092">
        <v>1</v>
      </c>
      <c r="H18092" t="str">
        <f t="shared" si="1420"/>
        <v>KD</v>
      </c>
      <c r="I18092" s="2">
        <f t="shared" si="1422"/>
        <v>2017</v>
      </c>
      <c r="J18092" s="2">
        <f t="shared" si="1423"/>
        <v>6</v>
      </c>
      <c r="K18092" t="str">
        <f t="shared" si="1424"/>
        <v>Korenbouten</v>
      </c>
      <c r="L18092" s="25">
        <f t="shared" si="1421"/>
        <v>23.428571428571427</v>
      </c>
    </row>
    <row r="18093" spans="1:12" x14ac:dyDescent="0.25">
      <c r="A18093">
        <v>105</v>
      </c>
      <c r="B18093" t="s">
        <v>104</v>
      </c>
      <c r="C18093" s="1">
        <v>42953.583333333336</v>
      </c>
      <c r="D18093">
        <v>1</v>
      </c>
      <c r="E18093" t="s">
        <v>32</v>
      </c>
      <c r="F18093" t="s">
        <v>33</v>
      </c>
      <c r="G18093">
        <v>1</v>
      </c>
      <c r="H18093" t="str">
        <f t="shared" si="1420"/>
        <v>KD</v>
      </c>
      <c r="I18093" s="2">
        <f t="shared" si="1422"/>
        <v>2017</v>
      </c>
      <c r="J18093" s="2">
        <f t="shared" si="1423"/>
        <v>8</v>
      </c>
      <c r="K18093" t="str">
        <f t="shared" si="1424"/>
        <v>Korenbouten</v>
      </c>
      <c r="L18093" s="25">
        <f t="shared" si="1421"/>
        <v>31</v>
      </c>
    </row>
    <row r="18094" spans="1:12" x14ac:dyDescent="0.25">
      <c r="A18094">
        <v>105</v>
      </c>
      <c r="B18094" t="s">
        <v>104</v>
      </c>
      <c r="C18094" s="1">
        <v>42953.583333333336</v>
      </c>
      <c r="D18094">
        <v>1</v>
      </c>
      <c r="E18094" t="s">
        <v>26</v>
      </c>
      <c r="F18094" t="s">
        <v>27</v>
      </c>
      <c r="G18094">
        <v>2</v>
      </c>
      <c r="H18094" t="str">
        <f t="shared" si="1420"/>
        <v>KD</v>
      </c>
      <c r="I18094" s="2">
        <f t="shared" si="1422"/>
        <v>2017</v>
      </c>
      <c r="J18094" s="2">
        <f t="shared" si="1423"/>
        <v>8</v>
      </c>
      <c r="K18094" t="str">
        <f t="shared" si="1424"/>
        <v>Glazenmakers</v>
      </c>
      <c r="L18094" s="25">
        <f t="shared" si="1421"/>
        <v>31</v>
      </c>
    </row>
    <row r="18095" spans="1:12" x14ac:dyDescent="0.25">
      <c r="A18095">
        <v>105</v>
      </c>
      <c r="B18095" t="s">
        <v>104</v>
      </c>
      <c r="C18095" s="1">
        <v>42960.604166666664</v>
      </c>
      <c r="D18095">
        <v>1</v>
      </c>
      <c r="E18095" t="s">
        <v>26</v>
      </c>
      <c r="F18095" t="s">
        <v>27</v>
      </c>
      <c r="G18095">
        <v>1</v>
      </c>
      <c r="H18095" t="str">
        <f t="shared" si="1420"/>
        <v>KD</v>
      </c>
      <c r="I18095" s="2">
        <f t="shared" si="1422"/>
        <v>2017</v>
      </c>
      <c r="J18095" s="2">
        <f t="shared" si="1423"/>
        <v>8</v>
      </c>
      <c r="K18095" t="str">
        <f t="shared" si="1424"/>
        <v>Glazenmakers</v>
      </c>
      <c r="L18095" s="25">
        <f t="shared" si="1421"/>
        <v>32</v>
      </c>
    </row>
    <row r="18096" spans="1:12" x14ac:dyDescent="0.25">
      <c r="A18096">
        <v>105</v>
      </c>
      <c r="B18096" t="s">
        <v>104</v>
      </c>
      <c r="C18096" s="1">
        <v>42960.604166666664</v>
      </c>
      <c r="D18096">
        <v>1</v>
      </c>
      <c r="E18096" t="s">
        <v>10</v>
      </c>
      <c r="F18096" t="s">
        <v>11</v>
      </c>
      <c r="G18096">
        <v>1</v>
      </c>
      <c r="H18096" t="str">
        <f t="shared" si="1420"/>
        <v>KD</v>
      </c>
      <c r="I18096" s="2">
        <f t="shared" si="1422"/>
        <v>2017</v>
      </c>
      <c r="J18096" s="2">
        <f t="shared" si="1423"/>
        <v>8</v>
      </c>
      <c r="K18096" t="str">
        <f t="shared" si="1424"/>
        <v>Waterjuffer</v>
      </c>
      <c r="L18096" s="25">
        <f t="shared" si="1421"/>
        <v>32</v>
      </c>
    </row>
    <row r="18097" spans="1:12" x14ac:dyDescent="0.25">
      <c r="A18097">
        <v>105</v>
      </c>
      <c r="B18097" t="s">
        <v>104</v>
      </c>
      <c r="C18097" s="1">
        <v>42973.625</v>
      </c>
      <c r="D18097">
        <v>1</v>
      </c>
      <c r="E18097" t="s">
        <v>32</v>
      </c>
      <c r="F18097" t="s">
        <v>33</v>
      </c>
      <c r="G18097">
        <v>2</v>
      </c>
      <c r="H18097" t="str">
        <f t="shared" si="1420"/>
        <v>KD</v>
      </c>
      <c r="I18097" s="2">
        <f t="shared" si="1422"/>
        <v>2017</v>
      </c>
      <c r="J18097" s="2">
        <f t="shared" si="1423"/>
        <v>8</v>
      </c>
      <c r="K18097" t="str">
        <f t="shared" si="1424"/>
        <v>Korenbouten</v>
      </c>
      <c r="L18097" s="25">
        <f t="shared" si="1421"/>
        <v>33.857142857142854</v>
      </c>
    </row>
    <row r="18098" spans="1:12" x14ac:dyDescent="0.25">
      <c r="A18098">
        <v>105</v>
      </c>
      <c r="B18098" t="s">
        <v>104</v>
      </c>
      <c r="C18098" s="1">
        <v>42973.625</v>
      </c>
      <c r="D18098">
        <v>1</v>
      </c>
      <c r="E18098" t="s">
        <v>26</v>
      </c>
      <c r="F18098" t="s">
        <v>27</v>
      </c>
      <c r="G18098">
        <v>1</v>
      </c>
      <c r="H18098" t="str">
        <f t="shared" si="1420"/>
        <v>KD</v>
      </c>
      <c r="I18098" s="2">
        <f t="shared" si="1422"/>
        <v>2017</v>
      </c>
      <c r="J18098" s="2">
        <f t="shared" si="1423"/>
        <v>8</v>
      </c>
      <c r="K18098" t="str">
        <f t="shared" si="1424"/>
        <v>Glazenmakers</v>
      </c>
      <c r="L18098" s="25">
        <f t="shared" si="1421"/>
        <v>33.857142857142854</v>
      </c>
    </row>
    <row r="18099" spans="1:12" x14ac:dyDescent="0.25">
      <c r="A18099">
        <v>105</v>
      </c>
      <c r="B18099" t="s">
        <v>104</v>
      </c>
      <c r="C18099" s="1">
        <v>42982.5625</v>
      </c>
      <c r="D18099">
        <v>1</v>
      </c>
      <c r="E18099" t="s">
        <v>32</v>
      </c>
      <c r="F18099" t="s">
        <v>33</v>
      </c>
      <c r="G18099">
        <v>4</v>
      </c>
      <c r="H18099" t="str">
        <f t="shared" si="1420"/>
        <v>KD</v>
      </c>
      <c r="I18099" s="2">
        <f t="shared" si="1422"/>
        <v>2017</v>
      </c>
      <c r="J18099" s="2">
        <f t="shared" si="1423"/>
        <v>9</v>
      </c>
      <c r="K18099" t="str">
        <f t="shared" si="1424"/>
        <v>Korenbouten</v>
      </c>
      <c r="L18099" s="25">
        <f t="shared" si="1421"/>
        <v>35.142857142857146</v>
      </c>
    </row>
    <row r="18100" spans="1:12" x14ac:dyDescent="0.25">
      <c r="A18100">
        <v>105</v>
      </c>
      <c r="B18100" t="s">
        <v>104</v>
      </c>
      <c r="C18100" s="1">
        <v>42982.5625</v>
      </c>
      <c r="D18100">
        <v>1</v>
      </c>
      <c r="E18100" t="s">
        <v>10</v>
      </c>
      <c r="F18100" t="s">
        <v>11</v>
      </c>
      <c r="G18100">
        <v>1</v>
      </c>
      <c r="H18100" t="str">
        <f t="shared" si="1420"/>
        <v>KD</v>
      </c>
      <c r="I18100" s="2">
        <f t="shared" si="1422"/>
        <v>2017</v>
      </c>
      <c r="J18100" s="2">
        <f t="shared" si="1423"/>
        <v>9</v>
      </c>
      <c r="K18100" t="str">
        <f t="shared" si="1424"/>
        <v>Waterjuffer</v>
      </c>
      <c r="L18100" s="25">
        <f t="shared" si="1421"/>
        <v>35.142857142857146</v>
      </c>
    </row>
    <row r="18101" spans="1:12" x14ac:dyDescent="0.25">
      <c r="A18101">
        <v>105</v>
      </c>
      <c r="B18101" t="s">
        <v>104</v>
      </c>
      <c r="C18101" s="1">
        <v>43241.489583333336</v>
      </c>
      <c r="D18101">
        <v>1</v>
      </c>
      <c r="E18101" t="s">
        <v>22</v>
      </c>
      <c r="F18101" t="s">
        <v>23</v>
      </c>
      <c r="G18101">
        <v>1</v>
      </c>
      <c r="H18101" t="str">
        <f t="shared" si="1420"/>
        <v>KD</v>
      </c>
      <c r="I18101" s="2">
        <f t="shared" si="1422"/>
        <v>2018</v>
      </c>
      <c r="J18101" s="2">
        <f t="shared" si="1423"/>
        <v>5</v>
      </c>
      <c r="K18101" t="str">
        <f t="shared" si="1424"/>
        <v>Glazenmakers</v>
      </c>
      <c r="L18101" s="25">
        <f t="shared" si="1421"/>
        <v>20</v>
      </c>
    </row>
    <row r="18102" spans="1:12" x14ac:dyDescent="0.25">
      <c r="A18102">
        <v>105</v>
      </c>
      <c r="B18102" t="s">
        <v>104</v>
      </c>
      <c r="C18102" s="1">
        <v>43241.489583333336</v>
      </c>
      <c r="D18102">
        <v>1</v>
      </c>
      <c r="E18102" t="s">
        <v>28</v>
      </c>
      <c r="F18102" t="s">
        <v>29</v>
      </c>
      <c r="G18102">
        <v>11</v>
      </c>
      <c r="H18102" t="str">
        <f t="shared" si="1420"/>
        <v>KD</v>
      </c>
      <c r="I18102" s="2">
        <f t="shared" si="1422"/>
        <v>2018</v>
      </c>
      <c r="J18102" s="2">
        <f t="shared" si="1423"/>
        <v>5</v>
      </c>
      <c r="K18102" t="str">
        <f t="shared" si="1424"/>
        <v>Korenbouten</v>
      </c>
      <c r="L18102" s="25">
        <f t="shared" si="1421"/>
        <v>20</v>
      </c>
    </row>
    <row r="18103" spans="1:12" x14ac:dyDescent="0.25">
      <c r="A18103">
        <v>105</v>
      </c>
      <c r="B18103" t="s">
        <v>104</v>
      </c>
      <c r="C18103" s="1">
        <v>43241.489583333336</v>
      </c>
      <c r="D18103">
        <v>1</v>
      </c>
      <c r="E18103" t="s">
        <v>14</v>
      </c>
      <c r="F18103" t="s">
        <v>15</v>
      </c>
      <c r="G18103">
        <v>2</v>
      </c>
      <c r="H18103" t="str">
        <f t="shared" si="1420"/>
        <v>KD</v>
      </c>
      <c r="I18103" s="2">
        <f t="shared" si="1422"/>
        <v>2018</v>
      </c>
      <c r="J18103" s="2">
        <f t="shared" si="1423"/>
        <v>5</v>
      </c>
      <c r="K18103" t="str">
        <f t="shared" si="1424"/>
        <v>Waterjuffer</v>
      </c>
      <c r="L18103" s="25">
        <f t="shared" si="1421"/>
        <v>20</v>
      </c>
    </row>
    <row r="18104" spans="1:12" x14ac:dyDescent="0.25">
      <c r="A18104">
        <v>105</v>
      </c>
      <c r="B18104" t="s">
        <v>104</v>
      </c>
      <c r="C18104" s="1">
        <v>43241.489583333336</v>
      </c>
      <c r="D18104">
        <v>1</v>
      </c>
      <c r="E18104" t="s">
        <v>73</v>
      </c>
      <c r="F18104" t="s">
        <v>74</v>
      </c>
      <c r="G18104">
        <v>1</v>
      </c>
      <c r="H18104" t="str">
        <f t="shared" si="1420"/>
        <v>KD</v>
      </c>
      <c r="I18104" s="2">
        <f t="shared" si="1422"/>
        <v>2018</v>
      </c>
      <c r="J18104" s="2">
        <f t="shared" si="1423"/>
        <v>5</v>
      </c>
      <c r="K18104" t="str">
        <f t="shared" si="1424"/>
        <v>Glanslibel</v>
      </c>
      <c r="L18104" s="25">
        <f t="shared" si="1421"/>
        <v>20</v>
      </c>
    </row>
    <row r="18105" spans="1:12" x14ac:dyDescent="0.25">
      <c r="A18105">
        <v>105</v>
      </c>
      <c r="B18105" t="s">
        <v>104</v>
      </c>
      <c r="C18105" s="1">
        <v>43267.5</v>
      </c>
      <c r="D18105">
        <v>1</v>
      </c>
      <c r="E18105" t="s">
        <v>32</v>
      </c>
      <c r="F18105" t="s">
        <v>33</v>
      </c>
      <c r="G18105">
        <v>2</v>
      </c>
      <c r="H18105" t="str">
        <f t="shared" si="1420"/>
        <v>KD</v>
      </c>
      <c r="I18105" s="2">
        <f t="shared" si="1422"/>
        <v>2018</v>
      </c>
      <c r="J18105" s="2">
        <f t="shared" si="1423"/>
        <v>6</v>
      </c>
      <c r="K18105" t="str">
        <f t="shared" si="1424"/>
        <v>Korenbouten</v>
      </c>
      <c r="L18105" s="25">
        <f t="shared" si="1421"/>
        <v>23.714285714285715</v>
      </c>
    </row>
    <row r="18106" spans="1:12" x14ac:dyDescent="0.25">
      <c r="A18106">
        <v>105</v>
      </c>
      <c r="B18106" t="s">
        <v>104</v>
      </c>
      <c r="C18106" s="1">
        <v>43267.5</v>
      </c>
      <c r="D18106">
        <v>1</v>
      </c>
      <c r="E18106" t="s">
        <v>26</v>
      </c>
      <c r="F18106" t="s">
        <v>27</v>
      </c>
      <c r="G18106">
        <v>1</v>
      </c>
      <c r="H18106" t="str">
        <f t="shared" si="1420"/>
        <v>KD</v>
      </c>
      <c r="I18106" s="2">
        <f t="shared" si="1422"/>
        <v>2018</v>
      </c>
      <c r="J18106" s="2">
        <f t="shared" si="1423"/>
        <v>6</v>
      </c>
      <c r="K18106" t="str">
        <f t="shared" si="1424"/>
        <v>Glazenmakers</v>
      </c>
      <c r="L18106" s="25">
        <f t="shared" si="1421"/>
        <v>23.714285714285715</v>
      </c>
    </row>
    <row r="18107" spans="1:12" x14ac:dyDescent="0.25">
      <c r="A18107">
        <v>105</v>
      </c>
      <c r="B18107" t="s">
        <v>104</v>
      </c>
      <c r="C18107" s="1">
        <v>43279.625</v>
      </c>
      <c r="D18107">
        <v>1</v>
      </c>
      <c r="E18107" t="s">
        <v>26</v>
      </c>
      <c r="F18107" t="s">
        <v>27</v>
      </c>
      <c r="G18107">
        <v>6</v>
      </c>
      <c r="H18107" t="str">
        <f t="shared" si="1420"/>
        <v>KD</v>
      </c>
      <c r="I18107" s="2">
        <f t="shared" si="1422"/>
        <v>2018</v>
      </c>
      <c r="J18107" s="2">
        <f t="shared" si="1423"/>
        <v>6</v>
      </c>
      <c r="K18107" t="str">
        <f t="shared" si="1424"/>
        <v>Glazenmakers</v>
      </c>
      <c r="L18107" s="25">
        <f t="shared" si="1421"/>
        <v>25.428571428571427</v>
      </c>
    </row>
    <row r="18108" spans="1:12" x14ac:dyDescent="0.25">
      <c r="A18108">
        <v>105</v>
      </c>
      <c r="B18108" t="s">
        <v>104</v>
      </c>
      <c r="C18108" s="1">
        <v>43288.583333333336</v>
      </c>
      <c r="D18108">
        <v>1</v>
      </c>
      <c r="E18108" t="s">
        <v>20</v>
      </c>
      <c r="F18108" t="s">
        <v>21</v>
      </c>
      <c r="G18108">
        <v>1</v>
      </c>
      <c r="H18108" t="str">
        <f t="shared" si="1420"/>
        <v>KD</v>
      </c>
      <c r="I18108" s="2">
        <f t="shared" si="1422"/>
        <v>2018</v>
      </c>
      <c r="J18108" s="2">
        <f t="shared" si="1423"/>
        <v>7</v>
      </c>
      <c r="K18108" t="str">
        <f t="shared" si="1424"/>
        <v>Waterjuffer</v>
      </c>
      <c r="L18108" s="25">
        <f t="shared" si="1421"/>
        <v>26.714285714285715</v>
      </c>
    </row>
    <row r="18109" spans="1:12" x14ac:dyDescent="0.25">
      <c r="A18109">
        <v>105</v>
      </c>
      <c r="B18109" t="s">
        <v>104</v>
      </c>
      <c r="C18109" s="1">
        <v>43288.583333333336</v>
      </c>
      <c r="D18109">
        <v>1</v>
      </c>
      <c r="E18109" t="s">
        <v>32</v>
      </c>
      <c r="F18109" t="s">
        <v>33</v>
      </c>
      <c r="G18109">
        <v>7</v>
      </c>
      <c r="H18109" t="str">
        <f t="shared" si="1420"/>
        <v>KD</v>
      </c>
      <c r="I18109" s="2">
        <f t="shared" si="1422"/>
        <v>2018</v>
      </c>
      <c r="J18109" s="2">
        <f t="shared" si="1423"/>
        <v>7</v>
      </c>
      <c r="K18109" t="str">
        <f t="shared" si="1424"/>
        <v>Korenbouten</v>
      </c>
      <c r="L18109" s="25">
        <f t="shared" si="1421"/>
        <v>26.714285714285715</v>
      </c>
    </row>
    <row r="18110" spans="1:12" x14ac:dyDescent="0.25">
      <c r="A18110">
        <v>105</v>
      </c>
      <c r="B18110" t="s">
        <v>104</v>
      </c>
      <c r="C18110" s="1">
        <v>43288.583333333336</v>
      </c>
      <c r="D18110">
        <v>1</v>
      </c>
      <c r="E18110" t="s">
        <v>26</v>
      </c>
      <c r="F18110" t="s">
        <v>27</v>
      </c>
      <c r="G18110">
        <v>5</v>
      </c>
      <c r="H18110" t="str">
        <f t="shared" si="1420"/>
        <v>KD</v>
      </c>
      <c r="I18110" s="2">
        <f t="shared" si="1422"/>
        <v>2018</v>
      </c>
      <c r="J18110" s="2">
        <f t="shared" si="1423"/>
        <v>7</v>
      </c>
      <c r="K18110" t="str">
        <f t="shared" si="1424"/>
        <v>Glazenmakers</v>
      </c>
      <c r="L18110" s="25">
        <f t="shared" si="1421"/>
        <v>26.714285714285715</v>
      </c>
    </row>
    <row r="18111" spans="1:12" x14ac:dyDescent="0.25">
      <c r="A18111">
        <v>105</v>
      </c>
      <c r="B18111" t="s">
        <v>104</v>
      </c>
      <c r="C18111" s="1">
        <v>43302.520833333336</v>
      </c>
      <c r="D18111">
        <v>1</v>
      </c>
      <c r="E18111" t="s">
        <v>32</v>
      </c>
      <c r="F18111" t="s">
        <v>33</v>
      </c>
      <c r="G18111">
        <v>5</v>
      </c>
      <c r="H18111" t="str">
        <f t="shared" si="1420"/>
        <v>KD</v>
      </c>
      <c r="I18111" s="2">
        <f t="shared" si="1422"/>
        <v>2018</v>
      </c>
      <c r="J18111" s="2">
        <f t="shared" si="1423"/>
        <v>7</v>
      </c>
      <c r="K18111" t="str">
        <f t="shared" si="1424"/>
        <v>Korenbouten</v>
      </c>
      <c r="L18111" s="25">
        <f t="shared" si="1421"/>
        <v>28.714285714285715</v>
      </c>
    </row>
    <row r="18112" spans="1:12" x14ac:dyDescent="0.25">
      <c r="A18112">
        <v>105</v>
      </c>
      <c r="B18112" t="s">
        <v>104</v>
      </c>
      <c r="C18112" s="1">
        <v>43302.520833333336</v>
      </c>
      <c r="D18112">
        <v>1</v>
      </c>
      <c r="E18112" t="s">
        <v>26</v>
      </c>
      <c r="F18112" t="s">
        <v>27</v>
      </c>
      <c r="G18112">
        <v>3</v>
      </c>
      <c r="H18112" t="str">
        <f t="shared" si="1420"/>
        <v>KD</v>
      </c>
      <c r="I18112" s="2">
        <f t="shared" si="1422"/>
        <v>2018</v>
      </c>
      <c r="J18112" s="2">
        <f t="shared" si="1423"/>
        <v>7</v>
      </c>
      <c r="K18112" t="str">
        <f t="shared" si="1424"/>
        <v>Glazenmakers</v>
      </c>
      <c r="L18112" s="25">
        <f t="shared" si="1421"/>
        <v>28.714285714285715</v>
      </c>
    </row>
    <row r="18113" spans="1:12" x14ac:dyDescent="0.25">
      <c r="A18113">
        <v>105</v>
      </c>
      <c r="B18113" t="s">
        <v>104</v>
      </c>
      <c r="C18113" s="1">
        <v>43302.520833333336</v>
      </c>
      <c r="D18113">
        <v>1</v>
      </c>
      <c r="E18113" t="s">
        <v>10</v>
      </c>
      <c r="F18113" t="s">
        <v>11</v>
      </c>
      <c r="G18113">
        <v>2</v>
      </c>
      <c r="H18113" t="str">
        <f t="shared" si="1420"/>
        <v>KD</v>
      </c>
      <c r="I18113" s="2">
        <f t="shared" si="1422"/>
        <v>2018</v>
      </c>
      <c r="J18113" s="2">
        <f t="shared" si="1423"/>
        <v>7</v>
      </c>
      <c r="K18113" t="str">
        <f t="shared" si="1424"/>
        <v>Waterjuffer</v>
      </c>
      <c r="L18113" s="25">
        <f t="shared" si="1421"/>
        <v>28.714285714285715</v>
      </c>
    </row>
    <row r="18114" spans="1:12" x14ac:dyDescent="0.25">
      <c r="A18114">
        <v>105</v>
      </c>
      <c r="B18114" t="s">
        <v>104</v>
      </c>
      <c r="C18114" s="1">
        <v>43302.520833333336</v>
      </c>
      <c r="D18114">
        <v>1</v>
      </c>
      <c r="E18114" t="s">
        <v>82</v>
      </c>
      <c r="F18114" t="s">
        <v>83</v>
      </c>
      <c r="G18114">
        <v>1</v>
      </c>
      <c r="H18114" t="str">
        <f t="shared" ref="H18114:H18177" si="1425">VLOOKUP(A18114,$N$2:$O$51,2,FALSE)</f>
        <v>KD</v>
      </c>
      <c r="I18114" s="2">
        <f t="shared" si="1422"/>
        <v>2018</v>
      </c>
      <c r="J18114" s="2">
        <f t="shared" si="1423"/>
        <v>7</v>
      </c>
      <c r="K18114" t="str">
        <f t="shared" si="1424"/>
        <v>Korenbouten</v>
      </c>
      <c r="L18114" s="25">
        <f t="shared" si="1421"/>
        <v>28.714285714285715</v>
      </c>
    </row>
    <row r="18115" spans="1:12" x14ac:dyDescent="0.25">
      <c r="A18115">
        <v>105</v>
      </c>
      <c r="B18115" t="s">
        <v>104</v>
      </c>
      <c r="C18115" s="1">
        <v>43316.611111111109</v>
      </c>
      <c r="D18115">
        <v>1</v>
      </c>
      <c r="E18115" t="s">
        <v>26</v>
      </c>
      <c r="F18115" t="s">
        <v>27</v>
      </c>
      <c r="G18115">
        <v>1</v>
      </c>
      <c r="H18115" t="str">
        <f t="shared" si="1425"/>
        <v>KD</v>
      </c>
      <c r="I18115" s="2">
        <f t="shared" si="1422"/>
        <v>2018</v>
      </c>
      <c r="J18115" s="2">
        <f t="shared" si="1423"/>
        <v>8</v>
      </c>
      <c r="K18115" t="str">
        <f t="shared" si="1424"/>
        <v>Glazenmakers</v>
      </c>
      <c r="L18115" s="25">
        <f t="shared" ref="L18115:L18178" si="1426">(ROUNDDOWN(C18115-DATE(I18115,1,1),0))/7</f>
        <v>30.714285714285715</v>
      </c>
    </row>
    <row r="18116" spans="1:12" x14ac:dyDescent="0.25">
      <c r="A18116">
        <v>105</v>
      </c>
      <c r="B18116" t="s">
        <v>104</v>
      </c>
      <c r="C18116" s="1">
        <v>43316.611111111109</v>
      </c>
      <c r="D18116">
        <v>1</v>
      </c>
      <c r="E18116" t="s">
        <v>14</v>
      </c>
      <c r="F18116" t="s">
        <v>15</v>
      </c>
      <c r="G18116">
        <v>1</v>
      </c>
      <c r="H18116" t="str">
        <f t="shared" si="1425"/>
        <v>KD</v>
      </c>
      <c r="I18116" s="2">
        <f t="shared" si="1422"/>
        <v>2018</v>
      </c>
      <c r="J18116" s="2">
        <f t="shared" si="1423"/>
        <v>8</v>
      </c>
      <c r="K18116" t="str">
        <f t="shared" si="1424"/>
        <v>Waterjuffer</v>
      </c>
      <c r="L18116" s="25">
        <f t="shared" si="1426"/>
        <v>30.714285714285715</v>
      </c>
    </row>
    <row r="18117" spans="1:12" x14ac:dyDescent="0.25">
      <c r="A18117">
        <v>105</v>
      </c>
      <c r="B18117" t="s">
        <v>104</v>
      </c>
      <c r="C18117" s="1">
        <v>43603.5</v>
      </c>
      <c r="D18117">
        <v>1</v>
      </c>
      <c r="E18117" t="s">
        <v>22</v>
      </c>
      <c r="F18117" t="s">
        <v>23</v>
      </c>
      <c r="G18117">
        <v>1</v>
      </c>
      <c r="H18117" t="str">
        <f t="shared" si="1425"/>
        <v>KD</v>
      </c>
      <c r="I18117" s="2">
        <f t="shared" si="1422"/>
        <v>2019</v>
      </c>
      <c r="J18117" s="2">
        <f t="shared" si="1423"/>
        <v>5</v>
      </c>
      <c r="K18117" t="str">
        <f t="shared" si="1424"/>
        <v>Glazenmakers</v>
      </c>
      <c r="L18117" s="25">
        <f t="shared" si="1426"/>
        <v>19.571428571428573</v>
      </c>
    </row>
    <row r="18118" spans="1:12" x14ac:dyDescent="0.25">
      <c r="A18118">
        <v>105</v>
      </c>
      <c r="B18118" t="s">
        <v>104</v>
      </c>
      <c r="C18118" s="1">
        <v>43603.5</v>
      </c>
      <c r="D18118">
        <v>1</v>
      </c>
      <c r="E18118" t="s">
        <v>10</v>
      </c>
      <c r="F18118" t="s">
        <v>11</v>
      </c>
      <c r="G18118">
        <v>3</v>
      </c>
      <c r="H18118" t="str">
        <f t="shared" si="1425"/>
        <v>KD</v>
      </c>
      <c r="I18118" s="2">
        <f t="shared" si="1422"/>
        <v>2019</v>
      </c>
      <c r="J18118" s="2">
        <f t="shared" si="1423"/>
        <v>5</v>
      </c>
      <c r="K18118" t="str">
        <f t="shared" si="1424"/>
        <v>Waterjuffer</v>
      </c>
      <c r="L18118" s="25">
        <f t="shared" si="1426"/>
        <v>19.571428571428573</v>
      </c>
    </row>
    <row r="18119" spans="1:12" x14ac:dyDescent="0.25">
      <c r="A18119">
        <v>105</v>
      </c>
      <c r="B18119" t="s">
        <v>104</v>
      </c>
      <c r="C18119" s="1">
        <v>43603.5</v>
      </c>
      <c r="D18119">
        <v>1</v>
      </c>
      <c r="E18119" t="s">
        <v>28</v>
      </c>
      <c r="F18119" t="s">
        <v>29</v>
      </c>
      <c r="G18119">
        <v>3</v>
      </c>
      <c r="H18119" t="str">
        <f t="shared" si="1425"/>
        <v>KD</v>
      </c>
      <c r="I18119" s="2">
        <f t="shared" si="1422"/>
        <v>2019</v>
      </c>
      <c r="J18119" s="2">
        <f t="shared" si="1423"/>
        <v>5</v>
      </c>
      <c r="K18119" t="str">
        <f t="shared" si="1424"/>
        <v>Korenbouten</v>
      </c>
      <c r="L18119" s="25">
        <f t="shared" si="1426"/>
        <v>19.571428571428573</v>
      </c>
    </row>
    <row r="18120" spans="1:12" x14ac:dyDescent="0.25">
      <c r="A18120">
        <v>105</v>
      </c>
      <c r="B18120" t="s">
        <v>104</v>
      </c>
      <c r="C18120" s="1">
        <v>43603.5</v>
      </c>
      <c r="D18120">
        <v>1</v>
      </c>
      <c r="E18120" t="s">
        <v>12</v>
      </c>
      <c r="F18120" t="s">
        <v>13</v>
      </c>
      <c r="G18120">
        <v>10</v>
      </c>
      <c r="H18120" t="str">
        <f t="shared" si="1425"/>
        <v>KD</v>
      </c>
      <c r="I18120" s="2">
        <f t="shared" si="1422"/>
        <v>2019</v>
      </c>
      <c r="J18120" s="2">
        <f t="shared" si="1423"/>
        <v>5</v>
      </c>
      <c r="K18120" t="str">
        <f t="shared" si="1424"/>
        <v>Waterjuffer</v>
      </c>
      <c r="L18120" s="25">
        <f t="shared" si="1426"/>
        <v>19.571428571428573</v>
      </c>
    </row>
    <row r="18121" spans="1:12" x14ac:dyDescent="0.25">
      <c r="A18121">
        <v>105</v>
      </c>
      <c r="B18121" t="s">
        <v>104</v>
      </c>
      <c r="C18121" s="1">
        <v>43631.5625</v>
      </c>
      <c r="D18121">
        <v>1</v>
      </c>
      <c r="E18121" t="s">
        <v>26</v>
      </c>
      <c r="F18121" t="s">
        <v>27</v>
      </c>
      <c r="G18121">
        <v>3</v>
      </c>
      <c r="H18121" t="str">
        <f t="shared" si="1425"/>
        <v>KD</v>
      </c>
      <c r="I18121" s="2">
        <f t="shared" si="1422"/>
        <v>2019</v>
      </c>
      <c r="J18121" s="2">
        <f t="shared" si="1423"/>
        <v>6</v>
      </c>
      <c r="K18121" t="str">
        <f t="shared" si="1424"/>
        <v>Glazenmakers</v>
      </c>
      <c r="L18121" s="25">
        <f t="shared" si="1426"/>
        <v>23.571428571428573</v>
      </c>
    </row>
    <row r="18122" spans="1:12" x14ac:dyDescent="0.25">
      <c r="A18122">
        <v>105</v>
      </c>
      <c r="B18122" t="s">
        <v>104</v>
      </c>
      <c r="C18122" s="1">
        <v>43631.5625</v>
      </c>
      <c r="D18122">
        <v>1</v>
      </c>
      <c r="E18122" t="s">
        <v>28</v>
      </c>
      <c r="F18122" t="s">
        <v>29</v>
      </c>
      <c r="G18122">
        <v>1</v>
      </c>
      <c r="H18122" t="str">
        <f t="shared" si="1425"/>
        <v>KD</v>
      </c>
      <c r="I18122" s="2">
        <f t="shared" si="1422"/>
        <v>2019</v>
      </c>
      <c r="J18122" s="2">
        <f t="shared" si="1423"/>
        <v>6</v>
      </c>
      <c r="K18122" t="str">
        <f t="shared" si="1424"/>
        <v>Korenbouten</v>
      </c>
      <c r="L18122" s="25">
        <f t="shared" si="1426"/>
        <v>23.571428571428573</v>
      </c>
    </row>
    <row r="18123" spans="1:12" x14ac:dyDescent="0.25">
      <c r="A18123">
        <v>105</v>
      </c>
      <c r="B18123" t="s">
        <v>104</v>
      </c>
      <c r="C18123" s="1">
        <v>43631.5625</v>
      </c>
      <c r="D18123">
        <v>1</v>
      </c>
      <c r="E18123" t="s">
        <v>68</v>
      </c>
      <c r="F18123" t="s">
        <v>69</v>
      </c>
      <c r="G18123">
        <v>1</v>
      </c>
      <c r="H18123" t="str">
        <f t="shared" si="1425"/>
        <v>KD</v>
      </c>
      <c r="I18123" s="2">
        <f t="shared" si="1422"/>
        <v>2019</v>
      </c>
      <c r="J18123" s="2">
        <f t="shared" si="1423"/>
        <v>6</v>
      </c>
      <c r="K18123" t="str">
        <f t="shared" si="1424"/>
        <v>Korenbouten</v>
      </c>
      <c r="L18123" s="25">
        <f t="shared" si="1426"/>
        <v>23.571428571428573</v>
      </c>
    </row>
    <row r="18124" spans="1:12" x14ac:dyDescent="0.25">
      <c r="A18124">
        <v>105</v>
      </c>
      <c r="B18124" t="s">
        <v>104</v>
      </c>
      <c r="C18124" s="1">
        <v>43667.541666666664</v>
      </c>
      <c r="D18124">
        <v>1</v>
      </c>
      <c r="E18124" t="s">
        <v>32</v>
      </c>
      <c r="F18124" t="s">
        <v>33</v>
      </c>
      <c r="G18124">
        <v>1</v>
      </c>
      <c r="H18124" t="str">
        <f t="shared" si="1425"/>
        <v>KD</v>
      </c>
      <c r="I18124" s="2">
        <f t="shared" si="1422"/>
        <v>2019</v>
      </c>
      <c r="J18124" s="2">
        <f t="shared" si="1423"/>
        <v>7</v>
      </c>
      <c r="K18124" t="str">
        <f t="shared" si="1424"/>
        <v>Korenbouten</v>
      </c>
      <c r="L18124" s="25">
        <f t="shared" si="1426"/>
        <v>28.714285714285715</v>
      </c>
    </row>
    <row r="18125" spans="1:12" x14ac:dyDescent="0.25">
      <c r="A18125">
        <v>105</v>
      </c>
      <c r="B18125" t="s">
        <v>104</v>
      </c>
      <c r="C18125" s="1">
        <v>43667.541666666664</v>
      </c>
      <c r="D18125">
        <v>1</v>
      </c>
      <c r="E18125" t="s">
        <v>26</v>
      </c>
      <c r="F18125" t="s">
        <v>27</v>
      </c>
      <c r="G18125">
        <v>2</v>
      </c>
      <c r="H18125" t="str">
        <f t="shared" si="1425"/>
        <v>KD</v>
      </c>
      <c r="I18125" s="2">
        <f t="shared" si="1422"/>
        <v>2019</v>
      </c>
      <c r="J18125" s="2">
        <f t="shared" si="1423"/>
        <v>7</v>
      </c>
      <c r="K18125" t="str">
        <f t="shared" si="1424"/>
        <v>Glazenmakers</v>
      </c>
      <c r="L18125" s="25">
        <f t="shared" si="1426"/>
        <v>28.714285714285715</v>
      </c>
    </row>
    <row r="18126" spans="1:12" x14ac:dyDescent="0.25">
      <c r="A18126">
        <v>105</v>
      </c>
      <c r="B18126" t="s">
        <v>104</v>
      </c>
      <c r="C18126" s="1">
        <v>43667.541666666664</v>
      </c>
      <c r="D18126">
        <v>1</v>
      </c>
      <c r="E18126" t="s">
        <v>10</v>
      </c>
      <c r="F18126" t="s">
        <v>11</v>
      </c>
      <c r="G18126">
        <v>5</v>
      </c>
      <c r="H18126" t="str">
        <f t="shared" si="1425"/>
        <v>KD</v>
      </c>
      <c r="I18126" s="2">
        <f t="shared" si="1422"/>
        <v>2019</v>
      </c>
      <c r="J18126" s="2">
        <f t="shared" si="1423"/>
        <v>7</v>
      </c>
      <c r="K18126" t="str">
        <f t="shared" si="1424"/>
        <v>Waterjuffer</v>
      </c>
      <c r="L18126" s="25">
        <f t="shared" si="1426"/>
        <v>28.714285714285715</v>
      </c>
    </row>
    <row r="18127" spans="1:12" x14ac:dyDescent="0.25">
      <c r="A18127">
        <v>105</v>
      </c>
      <c r="B18127" t="s">
        <v>104</v>
      </c>
      <c r="C18127" s="1">
        <v>43681.458333333336</v>
      </c>
      <c r="D18127">
        <v>1</v>
      </c>
      <c r="E18127" t="s">
        <v>26</v>
      </c>
      <c r="F18127" t="s">
        <v>27</v>
      </c>
      <c r="G18127">
        <v>2</v>
      </c>
      <c r="H18127" t="str">
        <f t="shared" si="1425"/>
        <v>KD</v>
      </c>
      <c r="I18127" s="2">
        <f t="shared" si="1422"/>
        <v>2019</v>
      </c>
      <c r="J18127" s="2">
        <f t="shared" si="1423"/>
        <v>8</v>
      </c>
      <c r="K18127" t="str">
        <f t="shared" si="1424"/>
        <v>Glazenmakers</v>
      </c>
      <c r="L18127" s="25">
        <f t="shared" si="1426"/>
        <v>30.714285714285715</v>
      </c>
    </row>
    <row r="18128" spans="1:12" x14ac:dyDescent="0.25">
      <c r="A18128">
        <v>105</v>
      </c>
      <c r="B18128" t="s">
        <v>104</v>
      </c>
      <c r="C18128" s="1">
        <v>43681.458333333336</v>
      </c>
      <c r="D18128">
        <v>1</v>
      </c>
      <c r="E18128" t="s">
        <v>14</v>
      </c>
      <c r="F18128" t="s">
        <v>15</v>
      </c>
      <c r="G18128">
        <v>5</v>
      </c>
      <c r="H18128" t="str">
        <f t="shared" si="1425"/>
        <v>KD</v>
      </c>
      <c r="I18128" s="2">
        <f t="shared" si="1422"/>
        <v>2019</v>
      </c>
      <c r="J18128" s="2">
        <f t="shared" si="1423"/>
        <v>8</v>
      </c>
      <c r="K18128" t="str">
        <f t="shared" si="1424"/>
        <v>Waterjuffer</v>
      </c>
      <c r="L18128" s="25">
        <f t="shared" si="1426"/>
        <v>30.714285714285715</v>
      </c>
    </row>
    <row r="18129" spans="1:12" x14ac:dyDescent="0.25">
      <c r="A18129">
        <v>105</v>
      </c>
      <c r="B18129" t="s">
        <v>104</v>
      </c>
      <c r="C18129" s="1">
        <v>43694.583333333336</v>
      </c>
      <c r="D18129">
        <v>1</v>
      </c>
      <c r="E18129" t="s">
        <v>26</v>
      </c>
      <c r="F18129" t="s">
        <v>27</v>
      </c>
      <c r="G18129">
        <v>1</v>
      </c>
      <c r="H18129" t="str">
        <f t="shared" si="1425"/>
        <v>KD</v>
      </c>
      <c r="I18129" s="2">
        <f t="shared" si="1422"/>
        <v>2019</v>
      </c>
      <c r="J18129" s="2">
        <f t="shared" si="1423"/>
        <v>8</v>
      </c>
      <c r="K18129" t="str">
        <f t="shared" si="1424"/>
        <v>Glazenmakers</v>
      </c>
      <c r="L18129" s="25">
        <f t="shared" si="1426"/>
        <v>32.571428571428569</v>
      </c>
    </row>
    <row r="18130" spans="1:12" x14ac:dyDescent="0.25">
      <c r="A18130">
        <v>105</v>
      </c>
      <c r="B18130" t="s">
        <v>104</v>
      </c>
      <c r="C18130" s="1">
        <v>43694.583333333336</v>
      </c>
      <c r="D18130">
        <v>1</v>
      </c>
      <c r="E18130" t="s">
        <v>10</v>
      </c>
      <c r="F18130" t="s">
        <v>11</v>
      </c>
      <c r="G18130">
        <v>1</v>
      </c>
      <c r="H18130" t="str">
        <f t="shared" si="1425"/>
        <v>KD</v>
      </c>
      <c r="I18130" s="2">
        <f t="shared" si="1422"/>
        <v>2019</v>
      </c>
      <c r="J18130" s="2">
        <f t="shared" si="1423"/>
        <v>8</v>
      </c>
      <c r="K18130" t="str">
        <f t="shared" si="1424"/>
        <v>Waterjuffer</v>
      </c>
      <c r="L18130" s="25">
        <f t="shared" si="1426"/>
        <v>32.571428571428569</v>
      </c>
    </row>
    <row r="18131" spans="1:12" x14ac:dyDescent="0.25">
      <c r="A18131">
        <v>105</v>
      </c>
      <c r="B18131" t="s">
        <v>104</v>
      </c>
      <c r="C18131" s="1">
        <v>43701.5</v>
      </c>
      <c r="D18131">
        <v>1</v>
      </c>
      <c r="E18131" t="s">
        <v>32</v>
      </c>
      <c r="F18131" t="s">
        <v>33</v>
      </c>
      <c r="G18131">
        <v>39</v>
      </c>
      <c r="H18131" t="str">
        <f t="shared" si="1425"/>
        <v>KD</v>
      </c>
      <c r="I18131" s="2">
        <f t="shared" ref="I18131:I18194" si="1427">YEAR(C18131)</f>
        <v>2019</v>
      </c>
      <c r="J18131" s="2">
        <f t="shared" ref="J18131:J18194" si="1428">MONTH(C18131)</f>
        <v>8</v>
      </c>
      <c r="K18131" t="str">
        <f t="shared" ref="K18131:K18194" si="1429">VLOOKUP(E18131,$Q$2:$R$100,2,FALSE)</f>
        <v>Korenbouten</v>
      </c>
      <c r="L18131" s="25">
        <f t="shared" si="1426"/>
        <v>33.571428571428569</v>
      </c>
    </row>
    <row r="18132" spans="1:12" x14ac:dyDescent="0.25">
      <c r="A18132">
        <v>105</v>
      </c>
      <c r="B18132" t="s">
        <v>104</v>
      </c>
      <c r="C18132" s="1">
        <v>43701.5</v>
      </c>
      <c r="D18132">
        <v>1</v>
      </c>
      <c r="E18132" t="s">
        <v>10</v>
      </c>
      <c r="F18132" t="s">
        <v>11</v>
      </c>
      <c r="G18132">
        <v>1</v>
      </c>
      <c r="H18132" t="str">
        <f t="shared" si="1425"/>
        <v>KD</v>
      </c>
      <c r="I18132" s="2">
        <f t="shared" si="1427"/>
        <v>2019</v>
      </c>
      <c r="J18132" s="2">
        <f t="shared" si="1428"/>
        <v>8</v>
      </c>
      <c r="K18132" t="str">
        <f t="shared" si="1429"/>
        <v>Waterjuffer</v>
      </c>
      <c r="L18132" s="25">
        <f t="shared" si="1426"/>
        <v>33.571428571428569</v>
      </c>
    </row>
    <row r="18133" spans="1:12" x14ac:dyDescent="0.25">
      <c r="A18133">
        <v>105</v>
      </c>
      <c r="B18133" t="s">
        <v>104</v>
      </c>
      <c r="C18133" s="1">
        <v>43701.5</v>
      </c>
      <c r="D18133">
        <v>1</v>
      </c>
      <c r="E18133" t="s">
        <v>36</v>
      </c>
      <c r="F18133" t="s">
        <v>37</v>
      </c>
      <c r="G18133">
        <v>1</v>
      </c>
      <c r="H18133" t="str">
        <f t="shared" si="1425"/>
        <v>KD</v>
      </c>
      <c r="I18133" s="2">
        <f t="shared" si="1427"/>
        <v>2019</v>
      </c>
      <c r="J18133" s="2">
        <f t="shared" si="1428"/>
        <v>8</v>
      </c>
      <c r="K18133" t="str">
        <f t="shared" si="1429"/>
        <v>Glazenmakers</v>
      </c>
      <c r="L18133" s="25">
        <f t="shared" si="1426"/>
        <v>33.571428571428569</v>
      </c>
    </row>
    <row r="18134" spans="1:12" x14ac:dyDescent="0.25">
      <c r="A18134">
        <v>105</v>
      </c>
      <c r="B18134" t="s">
        <v>104</v>
      </c>
      <c r="C18134" s="1">
        <v>43701.5</v>
      </c>
      <c r="D18134">
        <v>1</v>
      </c>
      <c r="E18134" t="s">
        <v>14</v>
      </c>
      <c r="F18134" t="s">
        <v>15</v>
      </c>
      <c r="G18134">
        <v>1</v>
      </c>
      <c r="H18134" t="str">
        <f t="shared" si="1425"/>
        <v>KD</v>
      </c>
      <c r="I18134" s="2">
        <f t="shared" si="1427"/>
        <v>2019</v>
      </c>
      <c r="J18134" s="2">
        <f t="shared" si="1428"/>
        <v>8</v>
      </c>
      <c r="K18134" t="str">
        <f t="shared" si="1429"/>
        <v>Waterjuffer</v>
      </c>
      <c r="L18134" s="25">
        <f t="shared" si="1426"/>
        <v>33.571428571428569</v>
      </c>
    </row>
    <row r="18135" spans="1:12" x14ac:dyDescent="0.25">
      <c r="A18135">
        <v>105</v>
      </c>
      <c r="B18135" t="s">
        <v>104</v>
      </c>
      <c r="C18135" s="1">
        <v>43722.541666666664</v>
      </c>
      <c r="D18135">
        <v>1</v>
      </c>
      <c r="E18135" t="s">
        <v>32</v>
      </c>
      <c r="F18135" t="s">
        <v>33</v>
      </c>
      <c r="G18135">
        <v>34</v>
      </c>
      <c r="H18135" t="str">
        <f t="shared" si="1425"/>
        <v>KD</v>
      </c>
      <c r="I18135" s="2">
        <f t="shared" si="1427"/>
        <v>2019</v>
      </c>
      <c r="J18135" s="2">
        <f t="shared" si="1428"/>
        <v>9</v>
      </c>
      <c r="K18135" t="str">
        <f t="shared" si="1429"/>
        <v>Korenbouten</v>
      </c>
      <c r="L18135" s="25">
        <f t="shared" si="1426"/>
        <v>36.571428571428569</v>
      </c>
    </row>
    <row r="18136" spans="1:12" x14ac:dyDescent="0.25">
      <c r="A18136">
        <v>105</v>
      </c>
      <c r="B18136" t="s">
        <v>104</v>
      </c>
      <c r="C18136" s="1">
        <v>43722.541666666664</v>
      </c>
      <c r="D18136">
        <v>1</v>
      </c>
      <c r="E18136" t="s">
        <v>34</v>
      </c>
      <c r="F18136" t="s">
        <v>35</v>
      </c>
      <c r="G18136">
        <v>1</v>
      </c>
      <c r="H18136" t="str">
        <f t="shared" si="1425"/>
        <v>KD</v>
      </c>
      <c r="I18136" s="2">
        <f t="shared" si="1427"/>
        <v>2019</v>
      </c>
      <c r="J18136" s="2">
        <f t="shared" si="1428"/>
        <v>9</v>
      </c>
      <c r="K18136" t="str">
        <f t="shared" si="1429"/>
        <v>Pantserjuffers</v>
      </c>
      <c r="L18136" s="25">
        <f t="shared" si="1426"/>
        <v>36.571428571428569</v>
      </c>
    </row>
    <row r="18137" spans="1:12" x14ac:dyDescent="0.25">
      <c r="A18137">
        <v>105</v>
      </c>
      <c r="B18137" t="s">
        <v>104</v>
      </c>
      <c r="C18137" s="1">
        <v>43722.541666666664</v>
      </c>
      <c r="D18137">
        <v>1</v>
      </c>
      <c r="E18137" t="s">
        <v>36</v>
      </c>
      <c r="F18137" t="s">
        <v>37</v>
      </c>
      <c r="G18137">
        <v>4</v>
      </c>
      <c r="H18137" t="str">
        <f t="shared" si="1425"/>
        <v>KD</v>
      </c>
      <c r="I18137" s="2">
        <f t="shared" si="1427"/>
        <v>2019</v>
      </c>
      <c r="J18137" s="2">
        <f t="shared" si="1428"/>
        <v>9</v>
      </c>
      <c r="K18137" t="str">
        <f t="shared" si="1429"/>
        <v>Glazenmakers</v>
      </c>
      <c r="L18137" s="25">
        <f t="shared" si="1426"/>
        <v>36.571428571428569</v>
      </c>
    </row>
    <row r="18138" spans="1:12" x14ac:dyDescent="0.25">
      <c r="A18138">
        <v>105</v>
      </c>
      <c r="B18138" t="s">
        <v>104</v>
      </c>
      <c r="C18138" s="1">
        <v>43985.652777777781</v>
      </c>
      <c r="D18138">
        <v>1</v>
      </c>
      <c r="E18138" t="s">
        <v>22</v>
      </c>
      <c r="F18138" t="s">
        <v>23</v>
      </c>
      <c r="G18138">
        <v>1</v>
      </c>
      <c r="H18138" t="str">
        <f t="shared" si="1425"/>
        <v>KD</v>
      </c>
      <c r="I18138" s="2">
        <f t="shared" si="1427"/>
        <v>2020</v>
      </c>
      <c r="J18138" s="2">
        <f t="shared" si="1428"/>
        <v>6</v>
      </c>
      <c r="K18138" t="str">
        <f t="shared" si="1429"/>
        <v>Glazenmakers</v>
      </c>
      <c r="L18138" s="25">
        <f t="shared" si="1426"/>
        <v>22</v>
      </c>
    </row>
    <row r="18139" spans="1:12" x14ac:dyDescent="0.25">
      <c r="A18139">
        <v>105</v>
      </c>
      <c r="B18139" t="s">
        <v>104</v>
      </c>
      <c r="C18139" s="1">
        <v>43985.652777777781</v>
      </c>
      <c r="D18139">
        <v>1</v>
      </c>
      <c r="E18139" t="s">
        <v>26</v>
      </c>
      <c r="F18139" t="s">
        <v>27</v>
      </c>
      <c r="G18139">
        <v>3</v>
      </c>
      <c r="H18139" t="str">
        <f t="shared" si="1425"/>
        <v>KD</v>
      </c>
      <c r="I18139" s="2">
        <f t="shared" si="1427"/>
        <v>2020</v>
      </c>
      <c r="J18139" s="2">
        <f t="shared" si="1428"/>
        <v>6</v>
      </c>
      <c r="K18139" t="str">
        <f t="shared" si="1429"/>
        <v>Glazenmakers</v>
      </c>
      <c r="L18139" s="25">
        <f t="shared" si="1426"/>
        <v>22</v>
      </c>
    </row>
    <row r="18140" spans="1:12" x14ac:dyDescent="0.25">
      <c r="A18140">
        <v>105</v>
      </c>
      <c r="B18140" t="s">
        <v>104</v>
      </c>
      <c r="C18140" s="1">
        <v>43994.583333333336</v>
      </c>
      <c r="D18140">
        <v>1</v>
      </c>
      <c r="E18140" t="s">
        <v>26</v>
      </c>
      <c r="F18140" t="s">
        <v>27</v>
      </c>
      <c r="G18140">
        <v>4</v>
      </c>
      <c r="H18140" t="str">
        <f t="shared" si="1425"/>
        <v>KD</v>
      </c>
      <c r="I18140" s="2">
        <f t="shared" si="1427"/>
        <v>2020</v>
      </c>
      <c r="J18140" s="2">
        <f t="shared" si="1428"/>
        <v>6</v>
      </c>
      <c r="K18140" t="str">
        <f t="shared" si="1429"/>
        <v>Glazenmakers</v>
      </c>
      <c r="L18140" s="25">
        <f t="shared" si="1426"/>
        <v>23.285714285714285</v>
      </c>
    </row>
    <row r="18141" spans="1:12" x14ac:dyDescent="0.25">
      <c r="A18141">
        <v>105</v>
      </c>
      <c r="B18141" t="s">
        <v>104</v>
      </c>
      <c r="C18141" s="1">
        <v>43994.583333333336</v>
      </c>
      <c r="D18141">
        <v>1</v>
      </c>
      <c r="E18141" t="s">
        <v>10</v>
      </c>
      <c r="F18141" t="s">
        <v>11</v>
      </c>
      <c r="G18141">
        <v>1</v>
      </c>
      <c r="H18141" t="str">
        <f t="shared" si="1425"/>
        <v>KD</v>
      </c>
      <c r="I18141" s="2">
        <f t="shared" si="1427"/>
        <v>2020</v>
      </c>
      <c r="J18141" s="2">
        <f t="shared" si="1428"/>
        <v>6</v>
      </c>
      <c r="K18141" t="str">
        <f t="shared" si="1429"/>
        <v>Waterjuffer</v>
      </c>
      <c r="L18141" s="25">
        <f t="shared" si="1426"/>
        <v>23.285714285714285</v>
      </c>
    </row>
    <row r="18142" spans="1:12" x14ac:dyDescent="0.25">
      <c r="A18142">
        <v>105</v>
      </c>
      <c r="B18142" t="s">
        <v>104</v>
      </c>
      <c r="C18142" s="1">
        <v>43994.583333333336</v>
      </c>
      <c r="D18142">
        <v>1</v>
      </c>
      <c r="E18142" t="s">
        <v>28</v>
      </c>
      <c r="F18142" t="s">
        <v>29</v>
      </c>
      <c r="G18142">
        <v>3</v>
      </c>
      <c r="H18142" t="str">
        <f t="shared" si="1425"/>
        <v>KD</v>
      </c>
      <c r="I18142" s="2">
        <f t="shared" si="1427"/>
        <v>2020</v>
      </c>
      <c r="J18142" s="2">
        <f t="shared" si="1428"/>
        <v>6</v>
      </c>
      <c r="K18142" t="str">
        <f t="shared" si="1429"/>
        <v>Korenbouten</v>
      </c>
      <c r="L18142" s="25">
        <f t="shared" si="1426"/>
        <v>23.285714285714285</v>
      </c>
    </row>
    <row r="18143" spans="1:12" x14ac:dyDescent="0.25">
      <c r="A18143">
        <v>105</v>
      </c>
      <c r="B18143" t="s">
        <v>104</v>
      </c>
      <c r="C18143" s="1">
        <v>43994.583333333336</v>
      </c>
      <c r="D18143">
        <v>1</v>
      </c>
      <c r="E18143" t="s">
        <v>14</v>
      </c>
      <c r="F18143" t="s">
        <v>15</v>
      </c>
      <c r="G18143">
        <v>1</v>
      </c>
      <c r="H18143" t="str">
        <f t="shared" si="1425"/>
        <v>KD</v>
      </c>
      <c r="I18143" s="2">
        <f t="shared" si="1427"/>
        <v>2020</v>
      </c>
      <c r="J18143" s="2">
        <f t="shared" si="1428"/>
        <v>6</v>
      </c>
      <c r="K18143" t="str">
        <f t="shared" si="1429"/>
        <v>Waterjuffer</v>
      </c>
      <c r="L18143" s="25">
        <f t="shared" si="1426"/>
        <v>23.285714285714285</v>
      </c>
    </row>
    <row r="18144" spans="1:12" x14ac:dyDescent="0.25">
      <c r="A18144">
        <v>105</v>
      </c>
      <c r="B18144" t="s">
        <v>104</v>
      </c>
      <c r="C18144" s="1">
        <v>44030.625</v>
      </c>
      <c r="D18144">
        <v>1</v>
      </c>
      <c r="E18144" t="s">
        <v>26</v>
      </c>
      <c r="F18144" t="s">
        <v>27</v>
      </c>
      <c r="G18144">
        <v>5</v>
      </c>
      <c r="H18144" t="str">
        <f t="shared" si="1425"/>
        <v>KD</v>
      </c>
      <c r="I18144" s="2">
        <f t="shared" si="1427"/>
        <v>2020</v>
      </c>
      <c r="J18144" s="2">
        <f t="shared" si="1428"/>
        <v>7</v>
      </c>
      <c r="K18144" t="str">
        <f t="shared" si="1429"/>
        <v>Glazenmakers</v>
      </c>
      <c r="L18144" s="25">
        <f t="shared" si="1426"/>
        <v>28.428571428571427</v>
      </c>
    </row>
    <row r="18145" spans="1:12" x14ac:dyDescent="0.25">
      <c r="A18145">
        <v>105</v>
      </c>
      <c r="B18145" t="s">
        <v>104</v>
      </c>
      <c r="C18145" s="1">
        <v>44030.625</v>
      </c>
      <c r="D18145">
        <v>1</v>
      </c>
      <c r="E18145" t="s">
        <v>10</v>
      </c>
      <c r="F18145" t="s">
        <v>11</v>
      </c>
      <c r="G18145">
        <v>3</v>
      </c>
      <c r="H18145" t="str">
        <f t="shared" si="1425"/>
        <v>KD</v>
      </c>
      <c r="I18145" s="2">
        <f t="shared" si="1427"/>
        <v>2020</v>
      </c>
      <c r="J18145" s="2">
        <f t="shared" si="1428"/>
        <v>7</v>
      </c>
      <c r="K18145" t="str">
        <f t="shared" si="1429"/>
        <v>Waterjuffer</v>
      </c>
      <c r="L18145" s="25">
        <f t="shared" si="1426"/>
        <v>28.428571428571427</v>
      </c>
    </row>
    <row r="18146" spans="1:12" x14ac:dyDescent="0.25">
      <c r="A18146">
        <v>105</v>
      </c>
      <c r="B18146" t="s">
        <v>104</v>
      </c>
      <c r="C18146" s="1">
        <v>44051.5</v>
      </c>
      <c r="D18146">
        <v>1</v>
      </c>
      <c r="E18146" t="s">
        <v>40</v>
      </c>
      <c r="F18146" t="s">
        <v>41</v>
      </c>
      <c r="G18146">
        <v>1</v>
      </c>
      <c r="H18146" t="str">
        <f t="shared" si="1425"/>
        <v>KD</v>
      </c>
      <c r="I18146" s="2">
        <f t="shared" si="1427"/>
        <v>2020</v>
      </c>
      <c r="J18146" s="2">
        <f t="shared" si="1428"/>
        <v>8</v>
      </c>
      <c r="K18146" t="str">
        <f t="shared" si="1429"/>
        <v>Korenbouten</v>
      </c>
      <c r="L18146" s="25">
        <f t="shared" si="1426"/>
        <v>31.428571428571427</v>
      </c>
    </row>
    <row r="18147" spans="1:12" x14ac:dyDescent="0.25">
      <c r="A18147">
        <v>105</v>
      </c>
      <c r="B18147" t="s">
        <v>104</v>
      </c>
      <c r="C18147" s="1">
        <v>44051.5</v>
      </c>
      <c r="D18147">
        <v>1</v>
      </c>
      <c r="E18147" t="s">
        <v>32</v>
      </c>
      <c r="F18147" t="s">
        <v>33</v>
      </c>
      <c r="G18147">
        <v>9</v>
      </c>
      <c r="H18147" t="str">
        <f t="shared" si="1425"/>
        <v>KD</v>
      </c>
      <c r="I18147" s="2">
        <f t="shared" si="1427"/>
        <v>2020</v>
      </c>
      <c r="J18147" s="2">
        <f t="shared" si="1428"/>
        <v>8</v>
      </c>
      <c r="K18147" t="str">
        <f t="shared" si="1429"/>
        <v>Korenbouten</v>
      </c>
      <c r="L18147" s="25">
        <f t="shared" si="1426"/>
        <v>31.428571428571427</v>
      </c>
    </row>
    <row r="18148" spans="1:12" x14ac:dyDescent="0.25">
      <c r="A18148">
        <v>105</v>
      </c>
      <c r="B18148" t="s">
        <v>104</v>
      </c>
      <c r="C18148" s="1">
        <v>44051.5</v>
      </c>
      <c r="D18148">
        <v>1</v>
      </c>
      <c r="E18148" t="s">
        <v>26</v>
      </c>
      <c r="F18148" t="s">
        <v>27</v>
      </c>
      <c r="G18148">
        <v>6</v>
      </c>
      <c r="H18148" t="str">
        <f t="shared" si="1425"/>
        <v>KD</v>
      </c>
      <c r="I18148" s="2">
        <f t="shared" si="1427"/>
        <v>2020</v>
      </c>
      <c r="J18148" s="2">
        <f t="shared" si="1428"/>
        <v>8</v>
      </c>
      <c r="K18148" t="str">
        <f t="shared" si="1429"/>
        <v>Glazenmakers</v>
      </c>
      <c r="L18148" s="25">
        <f t="shared" si="1426"/>
        <v>31.428571428571427</v>
      </c>
    </row>
    <row r="18149" spans="1:12" x14ac:dyDescent="0.25">
      <c r="A18149">
        <v>105</v>
      </c>
      <c r="B18149" t="s">
        <v>104</v>
      </c>
      <c r="C18149" s="1">
        <v>44051.5</v>
      </c>
      <c r="D18149">
        <v>1</v>
      </c>
      <c r="E18149" t="s">
        <v>10</v>
      </c>
      <c r="F18149" t="s">
        <v>11</v>
      </c>
      <c r="G18149">
        <v>1</v>
      </c>
      <c r="H18149" t="str">
        <f t="shared" si="1425"/>
        <v>KD</v>
      </c>
      <c r="I18149" s="2">
        <f t="shared" si="1427"/>
        <v>2020</v>
      </c>
      <c r="J18149" s="2">
        <f t="shared" si="1428"/>
        <v>8</v>
      </c>
      <c r="K18149" t="str">
        <f t="shared" si="1429"/>
        <v>Waterjuffer</v>
      </c>
      <c r="L18149" s="25">
        <f t="shared" si="1426"/>
        <v>31.428571428571427</v>
      </c>
    </row>
    <row r="18150" spans="1:12" x14ac:dyDescent="0.25">
      <c r="A18150">
        <v>105</v>
      </c>
      <c r="B18150" t="s">
        <v>104</v>
      </c>
      <c r="C18150" s="1">
        <v>44061.604166666664</v>
      </c>
      <c r="D18150">
        <v>1</v>
      </c>
      <c r="E18150" t="s">
        <v>10</v>
      </c>
      <c r="F18150" t="s">
        <v>11</v>
      </c>
      <c r="G18150">
        <v>1</v>
      </c>
      <c r="H18150" t="str">
        <f t="shared" si="1425"/>
        <v>KD</v>
      </c>
      <c r="I18150" s="2">
        <f t="shared" si="1427"/>
        <v>2020</v>
      </c>
      <c r="J18150" s="2">
        <f t="shared" si="1428"/>
        <v>8</v>
      </c>
      <c r="K18150" t="str">
        <f t="shared" si="1429"/>
        <v>Waterjuffer</v>
      </c>
      <c r="L18150" s="25">
        <f t="shared" si="1426"/>
        <v>32.857142857142854</v>
      </c>
    </row>
    <row r="18151" spans="1:12" x14ac:dyDescent="0.25">
      <c r="A18151">
        <v>105</v>
      </c>
      <c r="B18151" t="s">
        <v>104</v>
      </c>
      <c r="C18151" s="1">
        <v>44061.604166666664</v>
      </c>
      <c r="D18151">
        <v>1</v>
      </c>
      <c r="E18151" t="s">
        <v>36</v>
      </c>
      <c r="F18151" t="s">
        <v>37</v>
      </c>
      <c r="G18151">
        <v>3</v>
      </c>
      <c r="H18151" t="str">
        <f t="shared" si="1425"/>
        <v>KD</v>
      </c>
      <c r="I18151" s="2">
        <f t="shared" si="1427"/>
        <v>2020</v>
      </c>
      <c r="J18151" s="2">
        <f t="shared" si="1428"/>
        <v>8</v>
      </c>
      <c r="K18151" t="str">
        <f t="shared" si="1429"/>
        <v>Glazenmakers</v>
      </c>
      <c r="L18151" s="25">
        <f t="shared" si="1426"/>
        <v>32.857142857142854</v>
      </c>
    </row>
    <row r="18152" spans="1:12" x14ac:dyDescent="0.25">
      <c r="A18152">
        <v>105</v>
      </c>
      <c r="B18152" t="s">
        <v>104</v>
      </c>
      <c r="C18152" s="1">
        <v>44061.604166666664</v>
      </c>
      <c r="D18152">
        <v>1</v>
      </c>
      <c r="E18152" t="s">
        <v>14</v>
      </c>
      <c r="F18152" t="s">
        <v>15</v>
      </c>
      <c r="G18152">
        <v>6</v>
      </c>
      <c r="H18152" t="str">
        <f t="shared" si="1425"/>
        <v>KD</v>
      </c>
      <c r="I18152" s="2">
        <f t="shared" si="1427"/>
        <v>2020</v>
      </c>
      <c r="J18152" s="2">
        <f t="shared" si="1428"/>
        <v>8</v>
      </c>
      <c r="K18152" t="str">
        <f t="shared" si="1429"/>
        <v>Waterjuffer</v>
      </c>
      <c r="L18152" s="25">
        <f t="shared" si="1426"/>
        <v>32.857142857142854</v>
      </c>
    </row>
    <row r="18153" spans="1:12" x14ac:dyDescent="0.25">
      <c r="A18153">
        <v>105</v>
      </c>
      <c r="B18153" t="s">
        <v>104</v>
      </c>
      <c r="C18153" s="1">
        <v>44070.645833333336</v>
      </c>
      <c r="D18153">
        <v>1</v>
      </c>
      <c r="E18153" t="s">
        <v>32</v>
      </c>
      <c r="F18153" t="s">
        <v>33</v>
      </c>
      <c r="G18153">
        <v>7</v>
      </c>
      <c r="H18153" t="str">
        <f t="shared" si="1425"/>
        <v>KD</v>
      </c>
      <c r="I18153" s="2">
        <f t="shared" si="1427"/>
        <v>2020</v>
      </c>
      <c r="J18153" s="2">
        <f t="shared" si="1428"/>
        <v>8</v>
      </c>
      <c r="K18153" t="str">
        <f t="shared" si="1429"/>
        <v>Korenbouten</v>
      </c>
      <c r="L18153" s="25">
        <f t="shared" si="1426"/>
        <v>34.142857142857146</v>
      </c>
    </row>
    <row r="18154" spans="1:12" x14ac:dyDescent="0.25">
      <c r="A18154">
        <v>105</v>
      </c>
      <c r="B18154" t="s">
        <v>104</v>
      </c>
      <c r="C18154" s="1">
        <v>44070.645833333336</v>
      </c>
      <c r="D18154">
        <v>1</v>
      </c>
      <c r="E18154" t="s">
        <v>36</v>
      </c>
      <c r="F18154" t="s">
        <v>37</v>
      </c>
      <c r="G18154">
        <v>3</v>
      </c>
      <c r="H18154" t="str">
        <f t="shared" si="1425"/>
        <v>KD</v>
      </c>
      <c r="I18154" s="2">
        <f t="shared" si="1427"/>
        <v>2020</v>
      </c>
      <c r="J18154" s="2">
        <f t="shared" si="1428"/>
        <v>8</v>
      </c>
      <c r="K18154" t="str">
        <f t="shared" si="1429"/>
        <v>Glazenmakers</v>
      </c>
      <c r="L18154" s="25">
        <f t="shared" si="1426"/>
        <v>34.142857142857146</v>
      </c>
    </row>
    <row r="18155" spans="1:12" x14ac:dyDescent="0.25">
      <c r="A18155">
        <v>105</v>
      </c>
      <c r="B18155" t="s">
        <v>104</v>
      </c>
      <c r="C18155" s="1">
        <v>44070.645833333336</v>
      </c>
      <c r="D18155">
        <v>1</v>
      </c>
      <c r="E18155" t="s">
        <v>14</v>
      </c>
      <c r="F18155" t="s">
        <v>15</v>
      </c>
      <c r="G18155">
        <v>2</v>
      </c>
      <c r="H18155" t="str">
        <f t="shared" si="1425"/>
        <v>KD</v>
      </c>
      <c r="I18155" s="2">
        <f t="shared" si="1427"/>
        <v>2020</v>
      </c>
      <c r="J18155" s="2">
        <f t="shared" si="1428"/>
        <v>8</v>
      </c>
      <c r="K18155" t="str">
        <f t="shared" si="1429"/>
        <v>Waterjuffer</v>
      </c>
      <c r="L18155" s="25">
        <f t="shared" si="1426"/>
        <v>34.142857142857146</v>
      </c>
    </row>
    <row r="18156" spans="1:12" x14ac:dyDescent="0.25">
      <c r="A18156">
        <v>105</v>
      </c>
      <c r="B18156" t="s">
        <v>104</v>
      </c>
      <c r="C18156" s="1">
        <v>44093.5</v>
      </c>
      <c r="D18156">
        <v>1</v>
      </c>
      <c r="E18156" t="s">
        <v>32</v>
      </c>
      <c r="F18156" t="s">
        <v>33</v>
      </c>
      <c r="G18156">
        <v>18</v>
      </c>
      <c r="H18156" t="str">
        <f t="shared" si="1425"/>
        <v>KD</v>
      </c>
      <c r="I18156" s="2">
        <f t="shared" si="1427"/>
        <v>2020</v>
      </c>
      <c r="J18156" s="2">
        <f t="shared" si="1428"/>
        <v>9</v>
      </c>
      <c r="K18156" t="str">
        <f t="shared" si="1429"/>
        <v>Korenbouten</v>
      </c>
      <c r="L18156" s="25">
        <f t="shared" si="1426"/>
        <v>37.428571428571431</v>
      </c>
    </row>
    <row r="18157" spans="1:12" x14ac:dyDescent="0.25">
      <c r="A18157">
        <v>105</v>
      </c>
      <c r="B18157" t="s">
        <v>104</v>
      </c>
      <c r="C18157" s="1">
        <v>44093.5</v>
      </c>
      <c r="D18157">
        <v>1</v>
      </c>
      <c r="E18157" t="s">
        <v>36</v>
      </c>
      <c r="F18157" t="s">
        <v>37</v>
      </c>
      <c r="G18157">
        <v>3</v>
      </c>
      <c r="H18157" t="str">
        <f t="shared" si="1425"/>
        <v>KD</v>
      </c>
      <c r="I18157" s="2">
        <f t="shared" si="1427"/>
        <v>2020</v>
      </c>
      <c r="J18157" s="2">
        <f t="shared" si="1428"/>
        <v>9</v>
      </c>
      <c r="K18157" t="str">
        <f t="shared" si="1429"/>
        <v>Glazenmakers</v>
      </c>
      <c r="L18157" s="25">
        <f t="shared" si="1426"/>
        <v>37.428571428571431</v>
      </c>
    </row>
    <row r="18158" spans="1:12" x14ac:dyDescent="0.25">
      <c r="A18158">
        <v>105</v>
      </c>
      <c r="B18158" t="s">
        <v>104</v>
      </c>
      <c r="C18158" s="1">
        <v>44345.520833333336</v>
      </c>
      <c r="D18158">
        <v>1</v>
      </c>
      <c r="E18158" t="s">
        <v>10</v>
      </c>
      <c r="F18158" t="s">
        <v>11</v>
      </c>
      <c r="G18158">
        <v>3</v>
      </c>
      <c r="H18158" t="str">
        <f t="shared" si="1425"/>
        <v>KD</v>
      </c>
      <c r="I18158" s="2">
        <f t="shared" si="1427"/>
        <v>2021</v>
      </c>
      <c r="J18158" s="2">
        <f t="shared" si="1428"/>
        <v>5</v>
      </c>
      <c r="K18158" t="str">
        <f t="shared" si="1429"/>
        <v>Waterjuffer</v>
      </c>
      <c r="L18158" s="25">
        <f t="shared" si="1426"/>
        <v>21.142857142857142</v>
      </c>
    </row>
    <row r="18159" spans="1:12" x14ac:dyDescent="0.25">
      <c r="A18159">
        <v>105</v>
      </c>
      <c r="B18159" t="s">
        <v>104</v>
      </c>
      <c r="C18159" s="1">
        <v>44345.520833333336</v>
      </c>
      <c r="D18159">
        <v>1</v>
      </c>
      <c r="E18159" t="s">
        <v>28</v>
      </c>
      <c r="F18159" t="s">
        <v>29</v>
      </c>
      <c r="G18159">
        <v>3</v>
      </c>
      <c r="H18159" t="str">
        <f t="shared" si="1425"/>
        <v>KD</v>
      </c>
      <c r="I18159" s="2">
        <f t="shared" si="1427"/>
        <v>2021</v>
      </c>
      <c r="J18159" s="2">
        <f t="shared" si="1428"/>
        <v>5</v>
      </c>
      <c r="K18159" t="str">
        <f t="shared" si="1429"/>
        <v>Korenbouten</v>
      </c>
      <c r="L18159" s="25">
        <f t="shared" si="1426"/>
        <v>21.142857142857142</v>
      </c>
    </row>
    <row r="18160" spans="1:12" x14ac:dyDescent="0.25">
      <c r="A18160">
        <v>105</v>
      </c>
      <c r="B18160" t="s">
        <v>104</v>
      </c>
      <c r="C18160" s="1">
        <v>44345.520833333336</v>
      </c>
      <c r="D18160">
        <v>1</v>
      </c>
      <c r="E18160" t="s">
        <v>82</v>
      </c>
      <c r="F18160" t="s">
        <v>83</v>
      </c>
      <c r="G18160">
        <v>2</v>
      </c>
      <c r="H18160" t="str">
        <f t="shared" si="1425"/>
        <v>KD</v>
      </c>
      <c r="I18160" s="2">
        <f t="shared" si="1427"/>
        <v>2021</v>
      </c>
      <c r="J18160" s="2">
        <f t="shared" si="1428"/>
        <v>5</v>
      </c>
      <c r="K18160" t="str">
        <f t="shared" si="1429"/>
        <v>Korenbouten</v>
      </c>
      <c r="L18160" s="25">
        <f t="shared" si="1426"/>
        <v>21.142857142857142</v>
      </c>
    </row>
    <row r="18161" spans="1:12" x14ac:dyDescent="0.25">
      <c r="A18161">
        <v>105</v>
      </c>
      <c r="B18161" t="s">
        <v>104</v>
      </c>
      <c r="C18161" s="1">
        <v>44387.5</v>
      </c>
      <c r="D18161">
        <v>1</v>
      </c>
      <c r="E18161" t="s">
        <v>28</v>
      </c>
      <c r="F18161" t="s">
        <v>29</v>
      </c>
      <c r="G18161">
        <v>1</v>
      </c>
      <c r="H18161" t="str">
        <f t="shared" si="1425"/>
        <v>KD</v>
      </c>
      <c r="I18161" s="2">
        <f t="shared" si="1427"/>
        <v>2021</v>
      </c>
      <c r="J18161" s="2">
        <f t="shared" si="1428"/>
        <v>7</v>
      </c>
      <c r="K18161" t="str">
        <f t="shared" si="1429"/>
        <v>Korenbouten</v>
      </c>
      <c r="L18161" s="25">
        <f t="shared" si="1426"/>
        <v>27.142857142857142</v>
      </c>
    </row>
    <row r="18162" spans="1:12" x14ac:dyDescent="0.25">
      <c r="A18162">
        <v>105</v>
      </c>
      <c r="B18162" t="s">
        <v>104</v>
      </c>
      <c r="C18162" s="1">
        <v>44387.5</v>
      </c>
      <c r="D18162">
        <v>1</v>
      </c>
      <c r="E18162" t="s">
        <v>52</v>
      </c>
      <c r="F18162" t="s">
        <v>53</v>
      </c>
      <c r="G18162">
        <v>2</v>
      </c>
      <c r="H18162" t="str">
        <f t="shared" si="1425"/>
        <v>KD</v>
      </c>
      <c r="I18162" s="2">
        <f t="shared" si="1427"/>
        <v>2021</v>
      </c>
      <c r="J18162" s="2">
        <f t="shared" si="1428"/>
        <v>7</v>
      </c>
      <c r="K18162" t="str">
        <f t="shared" si="1429"/>
        <v>Korenbouten</v>
      </c>
      <c r="L18162" s="25">
        <f t="shared" si="1426"/>
        <v>27.142857142857142</v>
      </c>
    </row>
    <row r="18163" spans="1:12" x14ac:dyDescent="0.25">
      <c r="A18163">
        <v>105</v>
      </c>
      <c r="B18163" t="s">
        <v>104</v>
      </c>
      <c r="C18163" s="1">
        <v>44387.5</v>
      </c>
      <c r="D18163">
        <v>1</v>
      </c>
      <c r="E18163" t="s">
        <v>26</v>
      </c>
      <c r="F18163" t="s">
        <v>27</v>
      </c>
      <c r="G18163">
        <v>1</v>
      </c>
      <c r="H18163" t="str">
        <f t="shared" si="1425"/>
        <v>KD</v>
      </c>
      <c r="I18163" s="2">
        <f t="shared" si="1427"/>
        <v>2021</v>
      </c>
      <c r="J18163" s="2">
        <f t="shared" si="1428"/>
        <v>7</v>
      </c>
      <c r="K18163" t="str">
        <f t="shared" si="1429"/>
        <v>Glazenmakers</v>
      </c>
      <c r="L18163" s="25">
        <f t="shared" si="1426"/>
        <v>27.142857142857142</v>
      </c>
    </row>
    <row r="18164" spans="1:12" x14ac:dyDescent="0.25">
      <c r="A18164">
        <v>105</v>
      </c>
      <c r="B18164" t="s">
        <v>104</v>
      </c>
      <c r="C18164" s="1">
        <v>44387.5</v>
      </c>
      <c r="D18164">
        <v>1</v>
      </c>
      <c r="E18164" t="s">
        <v>14</v>
      </c>
      <c r="F18164" t="s">
        <v>15</v>
      </c>
      <c r="G18164">
        <v>4</v>
      </c>
      <c r="H18164" t="str">
        <f t="shared" si="1425"/>
        <v>KD</v>
      </c>
      <c r="I18164" s="2">
        <f t="shared" si="1427"/>
        <v>2021</v>
      </c>
      <c r="J18164" s="2">
        <f t="shared" si="1428"/>
        <v>7</v>
      </c>
      <c r="K18164" t="str">
        <f t="shared" si="1429"/>
        <v>Waterjuffer</v>
      </c>
      <c r="L18164" s="25">
        <f t="shared" si="1426"/>
        <v>27.142857142857142</v>
      </c>
    </row>
    <row r="18165" spans="1:12" x14ac:dyDescent="0.25">
      <c r="A18165">
        <v>105</v>
      </c>
      <c r="B18165" t="s">
        <v>104</v>
      </c>
      <c r="C18165" s="1">
        <v>44396.604166666664</v>
      </c>
      <c r="D18165">
        <v>1</v>
      </c>
      <c r="E18165" t="s">
        <v>18</v>
      </c>
      <c r="F18165" t="s">
        <v>19</v>
      </c>
      <c r="G18165">
        <v>1</v>
      </c>
      <c r="H18165" t="str">
        <f t="shared" si="1425"/>
        <v>KD</v>
      </c>
      <c r="I18165" s="2">
        <f t="shared" si="1427"/>
        <v>2021</v>
      </c>
      <c r="J18165" s="2">
        <f t="shared" si="1428"/>
        <v>7</v>
      </c>
      <c r="K18165" t="str">
        <f t="shared" si="1429"/>
        <v>Korenbouten</v>
      </c>
      <c r="L18165" s="25">
        <f t="shared" si="1426"/>
        <v>28.428571428571427</v>
      </c>
    </row>
    <row r="18166" spans="1:12" x14ac:dyDescent="0.25">
      <c r="A18166">
        <v>105</v>
      </c>
      <c r="B18166" t="s">
        <v>104</v>
      </c>
      <c r="C18166" s="1">
        <v>44396.604166666664</v>
      </c>
      <c r="D18166">
        <v>1</v>
      </c>
      <c r="E18166" t="s">
        <v>52</v>
      </c>
      <c r="F18166" t="s">
        <v>53</v>
      </c>
      <c r="G18166">
        <v>1</v>
      </c>
      <c r="H18166" t="str">
        <f t="shared" si="1425"/>
        <v>KD</v>
      </c>
      <c r="I18166" s="2">
        <f t="shared" si="1427"/>
        <v>2021</v>
      </c>
      <c r="J18166" s="2">
        <f t="shared" si="1428"/>
        <v>7</v>
      </c>
      <c r="K18166" t="str">
        <f t="shared" si="1429"/>
        <v>Korenbouten</v>
      </c>
      <c r="L18166" s="25">
        <f t="shared" si="1426"/>
        <v>28.428571428571427</v>
      </c>
    </row>
    <row r="18167" spans="1:12" x14ac:dyDescent="0.25">
      <c r="A18167">
        <v>105</v>
      </c>
      <c r="B18167" t="s">
        <v>104</v>
      </c>
      <c r="C18167" s="1">
        <v>44396.604166666664</v>
      </c>
      <c r="D18167">
        <v>1</v>
      </c>
      <c r="E18167" t="s">
        <v>14</v>
      </c>
      <c r="F18167" t="s">
        <v>15</v>
      </c>
      <c r="G18167">
        <v>5</v>
      </c>
      <c r="H18167" t="str">
        <f t="shared" si="1425"/>
        <v>KD</v>
      </c>
      <c r="I18167" s="2">
        <f t="shared" si="1427"/>
        <v>2021</v>
      </c>
      <c r="J18167" s="2">
        <f t="shared" si="1428"/>
        <v>7</v>
      </c>
      <c r="K18167" t="str">
        <f t="shared" si="1429"/>
        <v>Waterjuffer</v>
      </c>
      <c r="L18167" s="25">
        <f t="shared" si="1426"/>
        <v>28.428571428571427</v>
      </c>
    </row>
    <row r="18168" spans="1:12" x14ac:dyDescent="0.25">
      <c r="A18168">
        <v>105</v>
      </c>
      <c r="B18168" t="s">
        <v>104</v>
      </c>
      <c r="C18168" s="1">
        <v>44396.604166666664</v>
      </c>
      <c r="D18168">
        <v>1</v>
      </c>
      <c r="E18168" t="s">
        <v>26</v>
      </c>
      <c r="F18168" t="s">
        <v>27</v>
      </c>
      <c r="G18168">
        <v>3</v>
      </c>
      <c r="H18168" t="str">
        <f t="shared" si="1425"/>
        <v>KD</v>
      </c>
      <c r="I18168" s="2">
        <f t="shared" si="1427"/>
        <v>2021</v>
      </c>
      <c r="J18168" s="2">
        <f t="shared" si="1428"/>
        <v>7</v>
      </c>
      <c r="K18168" t="str">
        <f t="shared" si="1429"/>
        <v>Glazenmakers</v>
      </c>
      <c r="L18168" s="25">
        <f t="shared" si="1426"/>
        <v>28.428571428571427</v>
      </c>
    </row>
    <row r="18169" spans="1:12" x14ac:dyDescent="0.25">
      <c r="A18169">
        <v>105</v>
      </c>
      <c r="B18169" t="s">
        <v>104</v>
      </c>
      <c r="C18169" s="1">
        <v>44419.645833333336</v>
      </c>
      <c r="D18169">
        <v>1</v>
      </c>
      <c r="E18169" t="s">
        <v>32</v>
      </c>
      <c r="F18169" t="s">
        <v>33</v>
      </c>
      <c r="G18169">
        <v>2</v>
      </c>
      <c r="H18169" t="str">
        <f t="shared" si="1425"/>
        <v>KD</v>
      </c>
      <c r="I18169" s="2">
        <f t="shared" si="1427"/>
        <v>2021</v>
      </c>
      <c r="J18169" s="2">
        <f t="shared" si="1428"/>
        <v>8</v>
      </c>
      <c r="K18169" t="str">
        <f t="shared" si="1429"/>
        <v>Korenbouten</v>
      </c>
      <c r="L18169" s="25">
        <f t="shared" si="1426"/>
        <v>31.714285714285715</v>
      </c>
    </row>
    <row r="18170" spans="1:12" x14ac:dyDescent="0.25">
      <c r="A18170">
        <v>105</v>
      </c>
      <c r="B18170" t="s">
        <v>104</v>
      </c>
      <c r="C18170" s="1">
        <v>44419.645833333336</v>
      </c>
      <c r="D18170">
        <v>1</v>
      </c>
      <c r="E18170" t="s">
        <v>20</v>
      </c>
      <c r="F18170" t="s">
        <v>21</v>
      </c>
      <c r="G18170">
        <v>1</v>
      </c>
      <c r="H18170" t="str">
        <f t="shared" si="1425"/>
        <v>KD</v>
      </c>
      <c r="I18170" s="2">
        <f t="shared" si="1427"/>
        <v>2021</v>
      </c>
      <c r="J18170" s="2">
        <f t="shared" si="1428"/>
        <v>8</v>
      </c>
      <c r="K18170" t="str">
        <f t="shared" si="1429"/>
        <v>Waterjuffer</v>
      </c>
      <c r="L18170" s="25">
        <f t="shared" si="1426"/>
        <v>31.714285714285715</v>
      </c>
    </row>
    <row r="18171" spans="1:12" x14ac:dyDescent="0.25">
      <c r="A18171">
        <v>105</v>
      </c>
      <c r="B18171" t="s">
        <v>104</v>
      </c>
      <c r="C18171" s="1">
        <v>44419.645833333336</v>
      </c>
      <c r="D18171">
        <v>1</v>
      </c>
      <c r="E18171" t="s">
        <v>26</v>
      </c>
      <c r="F18171" t="s">
        <v>27</v>
      </c>
      <c r="G18171">
        <v>1</v>
      </c>
      <c r="H18171" t="str">
        <f t="shared" si="1425"/>
        <v>KD</v>
      </c>
      <c r="I18171" s="2">
        <f t="shared" si="1427"/>
        <v>2021</v>
      </c>
      <c r="J18171" s="2">
        <f t="shared" si="1428"/>
        <v>8</v>
      </c>
      <c r="K18171" t="str">
        <f t="shared" si="1429"/>
        <v>Glazenmakers</v>
      </c>
      <c r="L18171" s="25">
        <f t="shared" si="1426"/>
        <v>31.714285714285715</v>
      </c>
    </row>
    <row r="18172" spans="1:12" x14ac:dyDescent="0.25">
      <c r="A18172">
        <v>105</v>
      </c>
      <c r="B18172" t="s">
        <v>104</v>
      </c>
      <c r="C18172" s="1">
        <v>44419.645833333336</v>
      </c>
      <c r="D18172">
        <v>1</v>
      </c>
      <c r="E18172" t="s">
        <v>14</v>
      </c>
      <c r="F18172" t="s">
        <v>15</v>
      </c>
      <c r="G18172">
        <v>7</v>
      </c>
      <c r="H18172" t="str">
        <f t="shared" si="1425"/>
        <v>KD</v>
      </c>
      <c r="I18172" s="2">
        <f t="shared" si="1427"/>
        <v>2021</v>
      </c>
      <c r="J18172" s="2">
        <f t="shared" si="1428"/>
        <v>8</v>
      </c>
      <c r="K18172" t="str">
        <f t="shared" si="1429"/>
        <v>Waterjuffer</v>
      </c>
      <c r="L18172" s="25">
        <f t="shared" si="1426"/>
        <v>31.714285714285715</v>
      </c>
    </row>
    <row r="18173" spans="1:12" x14ac:dyDescent="0.25">
      <c r="A18173">
        <v>105</v>
      </c>
      <c r="B18173" t="s">
        <v>104</v>
      </c>
      <c r="C18173" s="1">
        <v>44419.645833333336</v>
      </c>
      <c r="D18173">
        <v>1</v>
      </c>
      <c r="E18173" t="s">
        <v>10</v>
      </c>
      <c r="F18173" t="s">
        <v>11</v>
      </c>
      <c r="G18173">
        <v>5</v>
      </c>
      <c r="H18173" t="str">
        <f t="shared" si="1425"/>
        <v>KD</v>
      </c>
      <c r="I18173" s="2">
        <f t="shared" si="1427"/>
        <v>2021</v>
      </c>
      <c r="J18173" s="2">
        <f t="shared" si="1428"/>
        <v>8</v>
      </c>
      <c r="K18173" t="str">
        <f t="shared" si="1429"/>
        <v>Waterjuffer</v>
      </c>
      <c r="L18173" s="25">
        <f t="shared" si="1426"/>
        <v>31.714285714285715</v>
      </c>
    </row>
    <row r="18174" spans="1:12" x14ac:dyDescent="0.25">
      <c r="A18174">
        <v>105</v>
      </c>
      <c r="B18174" t="s">
        <v>104</v>
      </c>
      <c r="C18174" s="1">
        <v>44419.645833333336</v>
      </c>
      <c r="D18174">
        <v>1</v>
      </c>
      <c r="E18174" t="s">
        <v>59</v>
      </c>
      <c r="F18174" t="s">
        <v>60</v>
      </c>
      <c r="G18174">
        <v>11</v>
      </c>
      <c r="H18174" t="str">
        <f t="shared" si="1425"/>
        <v>KD</v>
      </c>
      <c r="I18174" s="2">
        <f t="shared" si="1427"/>
        <v>2021</v>
      </c>
      <c r="J18174" s="2">
        <f t="shared" si="1428"/>
        <v>8</v>
      </c>
      <c r="K18174" t="str">
        <f t="shared" si="1429"/>
        <v>Pantserjuffers</v>
      </c>
      <c r="L18174" s="25">
        <f t="shared" si="1426"/>
        <v>31.714285714285715</v>
      </c>
    </row>
    <row r="18175" spans="1:12" x14ac:dyDescent="0.25">
      <c r="A18175">
        <v>105</v>
      </c>
      <c r="B18175" t="s">
        <v>104</v>
      </c>
      <c r="C18175" s="1">
        <v>44429.625</v>
      </c>
      <c r="D18175">
        <v>1</v>
      </c>
      <c r="E18175" t="s">
        <v>14</v>
      </c>
      <c r="F18175" t="s">
        <v>15</v>
      </c>
      <c r="G18175">
        <v>9</v>
      </c>
      <c r="H18175" t="str">
        <f t="shared" si="1425"/>
        <v>KD</v>
      </c>
      <c r="I18175" s="2">
        <f t="shared" si="1427"/>
        <v>2021</v>
      </c>
      <c r="J18175" s="2">
        <f t="shared" si="1428"/>
        <v>8</v>
      </c>
      <c r="K18175" t="str">
        <f t="shared" si="1429"/>
        <v>Waterjuffer</v>
      </c>
      <c r="L18175" s="25">
        <f t="shared" si="1426"/>
        <v>33.142857142857146</v>
      </c>
    </row>
    <row r="18176" spans="1:12" x14ac:dyDescent="0.25">
      <c r="A18176">
        <v>105</v>
      </c>
      <c r="B18176" t="s">
        <v>104</v>
      </c>
      <c r="C18176" s="1">
        <v>44429.625</v>
      </c>
      <c r="D18176">
        <v>1</v>
      </c>
      <c r="E18176" t="s">
        <v>59</v>
      </c>
      <c r="F18176" t="s">
        <v>60</v>
      </c>
      <c r="G18176">
        <v>5</v>
      </c>
      <c r="H18176" t="str">
        <f t="shared" si="1425"/>
        <v>KD</v>
      </c>
      <c r="I18176" s="2">
        <f t="shared" si="1427"/>
        <v>2021</v>
      </c>
      <c r="J18176" s="2">
        <f t="shared" si="1428"/>
        <v>8</v>
      </c>
      <c r="K18176" t="str">
        <f t="shared" si="1429"/>
        <v>Pantserjuffers</v>
      </c>
      <c r="L18176" s="25">
        <f t="shared" si="1426"/>
        <v>33.142857142857146</v>
      </c>
    </row>
    <row r="18177" spans="1:12" x14ac:dyDescent="0.25">
      <c r="A18177">
        <v>105</v>
      </c>
      <c r="B18177" t="s">
        <v>104</v>
      </c>
      <c r="C18177" s="1">
        <v>44429.625</v>
      </c>
      <c r="D18177">
        <v>1</v>
      </c>
      <c r="E18177" t="s">
        <v>26</v>
      </c>
      <c r="F18177" t="s">
        <v>27</v>
      </c>
      <c r="G18177">
        <v>2</v>
      </c>
      <c r="H18177" t="str">
        <f t="shared" si="1425"/>
        <v>KD</v>
      </c>
      <c r="I18177" s="2">
        <f t="shared" si="1427"/>
        <v>2021</v>
      </c>
      <c r="J18177" s="2">
        <f t="shared" si="1428"/>
        <v>8</v>
      </c>
      <c r="K18177" t="str">
        <f t="shared" si="1429"/>
        <v>Glazenmakers</v>
      </c>
      <c r="L18177" s="25">
        <f t="shared" si="1426"/>
        <v>33.142857142857146</v>
      </c>
    </row>
    <row r="18178" spans="1:12" x14ac:dyDescent="0.25">
      <c r="A18178">
        <v>105</v>
      </c>
      <c r="B18178" t="s">
        <v>104</v>
      </c>
      <c r="C18178" s="1">
        <v>44429.625</v>
      </c>
      <c r="D18178">
        <v>1</v>
      </c>
      <c r="E18178" t="s">
        <v>36</v>
      </c>
      <c r="F18178" t="s">
        <v>37</v>
      </c>
      <c r="G18178">
        <v>1</v>
      </c>
      <c r="H18178" t="str">
        <f t="shared" ref="H18178:H18241" si="1430">VLOOKUP(A18178,$N$2:$O$51,2,FALSE)</f>
        <v>KD</v>
      </c>
      <c r="I18178" s="2">
        <f t="shared" si="1427"/>
        <v>2021</v>
      </c>
      <c r="J18178" s="2">
        <f t="shared" si="1428"/>
        <v>8</v>
      </c>
      <c r="K18178" t="str">
        <f t="shared" si="1429"/>
        <v>Glazenmakers</v>
      </c>
      <c r="L18178" s="25">
        <f t="shared" si="1426"/>
        <v>33.142857142857146</v>
      </c>
    </row>
    <row r="18179" spans="1:12" x14ac:dyDescent="0.25">
      <c r="A18179">
        <v>105</v>
      </c>
      <c r="B18179" t="s">
        <v>104</v>
      </c>
      <c r="C18179" s="1">
        <v>44429.625</v>
      </c>
      <c r="D18179">
        <v>1</v>
      </c>
      <c r="E18179" t="s">
        <v>32</v>
      </c>
      <c r="F18179" t="s">
        <v>33</v>
      </c>
      <c r="G18179">
        <v>1</v>
      </c>
      <c r="H18179" t="str">
        <f t="shared" si="1430"/>
        <v>KD</v>
      </c>
      <c r="I18179" s="2">
        <f t="shared" si="1427"/>
        <v>2021</v>
      </c>
      <c r="J18179" s="2">
        <f t="shared" si="1428"/>
        <v>8</v>
      </c>
      <c r="K18179" t="str">
        <f t="shared" si="1429"/>
        <v>Korenbouten</v>
      </c>
      <c r="L18179" s="25">
        <f t="shared" ref="L18179:L18242" si="1431">(ROUNDDOWN(C18179-DATE(I18179,1,1),0))/7</f>
        <v>33.142857142857146</v>
      </c>
    </row>
    <row r="18180" spans="1:12" x14ac:dyDescent="0.25">
      <c r="A18180">
        <v>105</v>
      </c>
      <c r="B18180" t="s">
        <v>104</v>
      </c>
      <c r="C18180" s="1">
        <v>44436.614583333336</v>
      </c>
      <c r="D18180">
        <v>1</v>
      </c>
      <c r="E18180" t="s">
        <v>14</v>
      </c>
      <c r="F18180" t="s">
        <v>15</v>
      </c>
      <c r="G18180">
        <v>4</v>
      </c>
      <c r="H18180" t="str">
        <f t="shared" si="1430"/>
        <v>KD</v>
      </c>
      <c r="I18180" s="2">
        <f t="shared" si="1427"/>
        <v>2021</v>
      </c>
      <c r="J18180" s="2">
        <f t="shared" si="1428"/>
        <v>8</v>
      </c>
      <c r="K18180" t="str">
        <f t="shared" si="1429"/>
        <v>Waterjuffer</v>
      </c>
      <c r="L18180" s="25">
        <f t="shared" si="1431"/>
        <v>34.142857142857146</v>
      </c>
    </row>
    <row r="18181" spans="1:12" x14ac:dyDescent="0.25">
      <c r="A18181">
        <v>105</v>
      </c>
      <c r="B18181" t="s">
        <v>104</v>
      </c>
      <c r="C18181" s="1">
        <v>44359.583333333336</v>
      </c>
      <c r="D18181">
        <v>1</v>
      </c>
      <c r="E18181" t="s">
        <v>26</v>
      </c>
      <c r="F18181" t="s">
        <v>27</v>
      </c>
      <c r="G18181">
        <v>5</v>
      </c>
      <c r="H18181" t="str">
        <f t="shared" si="1430"/>
        <v>KD</v>
      </c>
      <c r="I18181" s="2">
        <f t="shared" si="1427"/>
        <v>2021</v>
      </c>
      <c r="J18181" s="2">
        <f t="shared" si="1428"/>
        <v>6</v>
      </c>
      <c r="K18181" t="str">
        <f t="shared" si="1429"/>
        <v>Glazenmakers</v>
      </c>
      <c r="L18181" s="25">
        <f t="shared" si="1431"/>
        <v>23.142857142857142</v>
      </c>
    </row>
    <row r="18182" spans="1:12" x14ac:dyDescent="0.25">
      <c r="A18182">
        <v>105</v>
      </c>
      <c r="B18182" t="s">
        <v>104</v>
      </c>
      <c r="C18182" s="1">
        <v>44359.583333333336</v>
      </c>
      <c r="D18182">
        <v>1</v>
      </c>
      <c r="E18182" t="s">
        <v>28</v>
      </c>
      <c r="F18182" t="s">
        <v>29</v>
      </c>
      <c r="G18182">
        <v>3</v>
      </c>
      <c r="H18182" t="str">
        <f t="shared" si="1430"/>
        <v>KD</v>
      </c>
      <c r="I18182" s="2">
        <f t="shared" si="1427"/>
        <v>2021</v>
      </c>
      <c r="J18182" s="2">
        <f t="shared" si="1428"/>
        <v>6</v>
      </c>
      <c r="K18182" t="str">
        <f t="shared" si="1429"/>
        <v>Korenbouten</v>
      </c>
      <c r="L18182" s="25">
        <f t="shared" si="1431"/>
        <v>23.142857142857142</v>
      </c>
    </row>
    <row r="18183" spans="1:12" x14ac:dyDescent="0.25">
      <c r="A18183">
        <v>105</v>
      </c>
      <c r="B18183" t="s">
        <v>104</v>
      </c>
      <c r="C18183" s="1">
        <v>44359.583333333336</v>
      </c>
      <c r="D18183">
        <v>1</v>
      </c>
      <c r="E18183" t="s">
        <v>82</v>
      </c>
      <c r="F18183" t="s">
        <v>83</v>
      </c>
      <c r="G18183">
        <v>1</v>
      </c>
      <c r="H18183" t="str">
        <f t="shared" si="1430"/>
        <v>KD</v>
      </c>
      <c r="I18183" s="2">
        <f t="shared" si="1427"/>
        <v>2021</v>
      </c>
      <c r="J18183" s="2">
        <f t="shared" si="1428"/>
        <v>6</v>
      </c>
      <c r="K18183" t="str">
        <f t="shared" si="1429"/>
        <v>Korenbouten</v>
      </c>
      <c r="L18183" s="25">
        <f t="shared" si="1431"/>
        <v>23.142857142857142</v>
      </c>
    </row>
    <row r="18184" spans="1:12" x14ac:dyDescent="0.25">
      <c r="A18184">
        <v>105</v>
      </c>
      <c r="B18184" t="s">
        <v>104</v>
      </c>
      <c r="C18184" s="1">
        <v>44359.583333333336</v>
      </c>
      <c r="D18184">
        <v>1</v>
      </c>
      <c r="E18184" t="s">
        <v>18</v>
      </c>
      <c r="F18184" t="s">
        <v>19</v>
      </c>
      <c r="G18184">
        <v>2</v>
      </c>
      <c r="H18184" t="str">
        <f t="shared" si="1430"/>
        <v>KD</v>
      </c>
      <c r="I18184" s="2">
        <f t="shared" si="1427"/>
        <v>2021</v>
      </c>
      <c r="J18184" s="2">
        <f t="shared" si="1428"/>
        <v>6</v>
      </c>
      <c r="K18184" t="str">
        <f t="shared" si="1429"/>
        <v>Korenbouten</v>
      </c>
      <c r="L18184" s="25">
        <f t="shared" si="1431"/>
        <v>23.142857142857142</v>
      </c>
    </row>
    <row r="18185" spans="1:12" x14ac:dyDescent="0.25">
      <c r="A18185">
        <v>105</v>
      </c>
      <c r="B18185" t="s">
        <v>104</v>
      </c>
      <c r="C18185" s="1">
        <v>43960.645833333336</v>
      </c>
      <c r="D18185">
        <v>1</v>
      </c>
      <c r="E18185" t="s">
        <v>10</v>
      </c>
      <c r="F18185" t="s">
        <v>11</v>
      </c>
      <c r="G18185">
        <v>1</v>
      </c>
      <c r="H18185" t="str">
        <f t="shared" si="1430"/>
        <v>KD</v>
      </c>
      <c r="I18185" s="2">
        <f t="shared" si="1427"/>
        <v>2020</v>
      </c>
      <c r="J18185" s="2">
        <f t="shared" si="1428"/>
        <v>5</v>
      </c>
      <c r="K18185" t="str">
        <f t="shared" si="1429"/>
        <v>Waterjuffer</v>
      </c>
      <c r="L18185" s="25">
        <f t="shared" si="1431"/>
        <v>18.428571428571427</v>
      </c>
    </row>
    <row r="18186" spans="1:12" x14ac:dyDescent="0.25">
      <c r="A18186">
        <v>105</v>
      </c>
      <c r="B18186" t="s">
        <v>104</v>
      </c>
      <c r="C18186" s="1">
        <v>43960.645833333336</v>
      </c>
      <c r="D18186">
        <v>1</v>
      </c>
      <c r="E18186" t="s">
        <v>82</v>
      </c>
      <c r="F18186" t="s">
        <v>83</v>
      </c>
      <c r="G18186">
        <v>2</v>
      </c>
      <c r="H18186" t="str">
        <f t="shared" si="1430"/>
        <v>KD</v>
      </c>
      <c r="I18186" s="2">
        <f t="shared" si="1427"/>
        <v>2020</v>
      </c>
      <c r="J18186" s="2">
        <f t="shared" si="1428"/>
        <v>5</v>
      </c>
      <c r="K18186" t="str">
        <f t="shared" si="1429"/>
        <v>Korenbouten</v>
      </c>
      <c r="L18186" s="25">
        <f t="shared" si="1431"/>
        <v>18.428571428571427</v>
      </c>
    </row>
    <row r="18187" spans="1:12" x14ac:dyDescent="0.25">
      <c r="A18187">
        <v>105</v>
      </c>
      <c r="B18187" t="s">
        <v>104</v>
      </c>
      <c r="C18187" s="1">
        <v>43960.645833333336</v>
      </c>
      <c r="D18187">
        <v>1</v>
      </c>
      <c r="E18187" t="s">
        <v>12</v>
      </c>
      <c r="F18187" t="s">
        <v>13</v>
      </c>
      <c r="G18187">
        <v>3</v>
      </c>
      <c r="H18187" t="str">
        <f t="shared" si="1430"/>
        <v>KD</v>
      </c>
      <c r="I18187" s="2">
        <f t="shared" si="1427"/>
        <v>2020</v>
      </c>
      <c r="J18187" s="2">
        <f t="shared" si="1428"/>
        <v>5</v>
      </c>
      <c r="K18187" t="str">
        <f t="shared" si="1429"/>
        <v>Waterjuffer</v>
      </c>
      <c r="L18187" s="25">
        <f t="shared" si="1431"/>
        <v>18.428571428571427</v>
      </c>
    </row>
    <row r="18188" spans="1:12" x14ac:dyDescent="0.25">
      <c r="A18188">
        <v>105</v>
      </c>
      <c r="B18188" t="s">
        <v>104</v>
      </c>
      <c r="C18188" s="1">
        <v>43960.645833333336</v>
      </c>
      <c r="D18188">
        <v>1</v>
      </c>
      <c r="E18188" t="s">
        <v>28</v>
      </c>
      <c r="F18188" t="s">
        <v>29</v>
      </c>
      <c r="G18188">
        <v>3</v>
      </c>
      <c r="H18188" t="str">
        <f t="shared" si="1430"/>
        <v>KD</v>
      </c>
      <c r="I18188" s="2">
        <f t="shared" si="1427"/>
        <v>2020</v>
      </c>
      <c r="J18188" s="2">
        <f t="shared" si="1428"/>
        <v>5</v>
      </c>
      <c r="K18188" t="str">
        <f t="shared" si="1429"/>
        <v>Korenbouten</v>
      </c>
      <c r="L18188" s="25">
        <f t="shared" si="1431"/>
        <v>18.428571428571427</v>
      </c>
    </row>
    <row r="18189" spans="1:12" x14ac:dyDescent="0.25">
      <c r="A18189">
        <v>16</v>
      </c>
      <c r="B18189" t="s">
        <v>105</v>
      </c>
      <c r="C18189" s="1">
        <v>40315.583333333336</v>
      </c>
      <c r="D18189">
        <v>1</v>
      </c>
      <c r="E18189" t="s">
        <v>8</v>
      </c>
      <c r="F18189" t="s">
        <v>9</v>
      </c>
      <c r="G18189">
        <v>1</v>
      </c>
      <c r="H18189" t="str">
        <f t="shared" si="1430"/>
        <v>AWD</v>
      </c>
      <c r="I18189" s="2">
        <f t="shared" si="1427"/>
        <v>2010</v>
      </c>
      <c r="J18189" s="2">
        <f t="shared" si="1428"/>
        <v>5</v>
      </c>
      <c r="K18189" t="str">
        <f t="shared" si="1429"/>
        <v>Pantserjuffers</v>
      </c>
      <c r="L18189" s="25">
        <f t="shared" si="1431"/>
        <v>19.428571428571427</v>
      </c>
    </row>
    <row r="18190" spans="1:12" x14ac:dyDescent="0.25">
      <c r="A18190">
        <v>16</v>
      </c>
      <c r="B18190" t="s">
        <v>105</v>
      </c>
      <c r="C18190" s="1">
        <v>40315.583333333336</v>
      </c>
      <c r="D18190">
        <v>1</v>
      </c>
      <c r="E18190" t="s">
        <v>10</v>
      </c>
      <c r="F18190" t="s">
        <v>11</v>
      </c>
      <c r="G18190">
        <v>11</v>
      </c>
      <c r="H18190" t="str">
        <f t="shared" si="1430"/>
        <v>AWD</v>
      </c>
      <c r="I18190" s="2">
        <f t="shared" si="1427"/>
        <v>2010</v>
      </c>
      <c r="J18190" s="2">
        <f t="shared" si="1428"/>
        <v>5</v>
      </c>
      <c r="K18190" t="str">
        <f t="shared" si="1429"/>
        <v>Waterjuffer</v>
      </c>
      <c r="L18190" s="25">
        <f t="shared" si="1431"/>
        <v>19.428571428571427</v>
      </c>
    </row>
    <row r="18191" spans="1:12" x14ac:dyDescent="0.25">
      <c r="A18191">
        <v>16</v>
      </c>
      <c r="B18191" t="s">
        <v>105</v>
      </c>
      <c r="C18191" s="1">
        <v>40315.583333333336</v>
      </c>
      <c r="D18191">
        <v>1</v>
      </c>
      <c r="E18191" t="s">
        <v>12</v>
      </c>
      <c r="F18191" t="s">
        <v>13</v>
      </c>
      <c r="G18191">
        <v>154</v>
      </c>
      <c r="H18191" t="str">
        <f t="shared" si="1430"/>
        <v>AWD</v>
      </c>
      <c r="I18191" s="2">
        <f t="shared" si="1427"/>
        <v>2010</v>
      </c>
      <c r="J18191" s="2">
        <f t="shared" si="1428"/>
        <v>5</v>
      </c>
      <c r="K18191" t="str">
        <f t="shared" si="1429"/>
        <v>Waterjuffer</v>
      </c>
      <c r="L18191" s="25">
        <f t="shared" si="1431"/>
        <v>19.428571428571427</v>
      </c>
    </row>
    <row r="18192" spans="1:12" x14ac:dyDescent="0.25">
      <c r="A18192">
        <v>16</v>
      </c>
      <c r="B18192" t="s">
        <v>105</v>
      </c>
      <c r="C18192" s="1">
        <v>40315.583333333336</v>
      </c>
      <c r="D18192">
        <v>1</v>
      </c>
      <c r="E18192" t="s">
        <v>14</v>
      </c>
      <c r="F18192" t="s">
        <v>15</v>
      </c>
      <c r="G18192">
        <v>13</v>
      </c>
      <c r="H18192" t="str">
        <f t="shared" si="1430"/>
        <v>AWD</v>
      </c>
      <c r="I18192" s="2">
        <f t="shared" si="1427"/>
        <v>2010</v>
      </c>
      <c r="J18192" s="2">
        <f t="shared" si="1428"/>
        <v>5</v>
      </c>
      <c r="K18192" t="str">
        <f t="shared" si="1429"/>
        <v>Waterjuffer</v>
      </c>
      <c r="L18192" s="25">
        <f t="shared" si="1431"/>
        <v>19.428571428571427</v>
      </c>
    </row>
    <row r="18193" spans="1:12" x14ac:dyDescent="0.25">
      <c r="A18193">
        <v>16</v>
      </c>
      <c r="B18193" t="s">
        <v>105</v>
      </c>
      <c r="C18193" s="1">
        <v>40315.583333333336</v>
      </c>
      <c r="D18193">
        <v>1</v>
      </c>
      <c r="E18193" t="s">
        <v>20</v>
      </c>
      <c r="F18193" t="s">
        <v>21</v>
      </c>
      <c r="G18193">
        <v>9</v>
      </c>
      <c r="H18193" t="str">
        <f t="shared" si="1430"/>
        <v>AWD</v>
      </c>
      <c r="I18193" s="2">
        <f t="shared" si="1427"/>
        <v>2010</v>
      </c>
      <c r="J18193" s="2">
        <f t="shared" si="1428"/>
        <v>5</v>
      </c>
      <c r="K18193" t="str">
        <f t="shared" si="1429"/>
        <v>Waterjuffer</v>
      </c>
      <c r="L18193" s="25">
        <f t="shared" si="1431"/>
        <v>19.428571428571427</v>
      </c>
    </row>
    <row r="18194" spans="1:12" x14ac:dyDescent="0.25">
      <c r="A18194">
        <v>16</v>
      </c>
      <c r="B18194" t="s">
        <v>105</v>
      </c>
      <c r="C18194" s="1">
        <v>40315.583333333336</v>
      </c>
      <c r="D18194">
        <v>1</v>
      </c>
      <c r="E18194" t="s">
        <v>22</v>
      </c>
      <c r="F18194" t="s">
        <v>23</v>
      </c>
      <c r="G18194">
        <v>2</v>
      </c>
      <c r="H18194" t="str">
        <f t="shared" si="1430"/>
        <v>AWD</v>
      </c>
      <c r="I18194" s="2">
        <f t="shared" si="1427"/>
        <v>2010</v>
      </c>
      <c r="J18194" s="2">
        <f t="shared" si="1428"/>
        <v>5</v>
      </c>
      <c r="K18194" t="str">
        <f t="shared" si="1429"/>
        <v>Glazenmakers</v>
      </c>
      <c r="L18194" s="25">
        <f t="shared" si="1431"/>
        <v>19.428571428571427</v>
      </c>
    </row>
    <row r="18195" spans="1:12" x14ac:dyDescent="0.25">
      <c r="A18195">
        <v>16</v>
      </c>
      <c r="B18195" t="s">
        <v>105</v>
      </c>
      <c r="C18195" s="1">
        <v>40315.583333333336</v>
      </c>
      <c r="D18195">
        <v>1</v>
      </c>
      <c r="E18195" t="s">
        <v>28</v>
      </c>
      <c r="F18195" t="s">
        <v>29</v>
      </c>
      <c r="G18195">
        <v>12</v>
      </c>
      <c r="H18195" t="str">
        <f t="shared" si="1430"/>
        <v>AWD</v>
      </c>
      <c r="I18195" s="2">
        <f t="shared" ref="I18195:I18257" si="1432">YEAR(C18195)</f>
        <v>2010</v>
      </c>
      <c r="J18195" s="2">
        <f t="shared" ref="J18195:J18257" si="1433">MONTH(C18195)</f>
        <v>5</v>
      </c>
      <c r="K18195" t="str">
        <f t="shared" ref="K18195:K18257" si="1434">VLOOKUP(E18195,$Q$2:$R$100,2,FALSE)</f>
        <v>Korenbouten</v>
      </c>
      <c r="L18195" s="25">
        <f t="shared" si="1431"/>
        <v>19.428571428571427</v>
      </c>
    </row>
    <row r="18196" spans="1:12" x14ac:dyDescent="0.25">
      <c r="A18196">
        <v>16</v>
      </c>
      <c r="B18196" t="s">
        <v>105</v>
      </c>
      <c r="C18196" s="1">
        <v>40343.597222222219</v>
      </c>
      <c r="D18196">
        <v>1</v>
      </c>
      <c r="E18196" t="s">
        <v>10</v>
      </c>
      <c r="F18196" t="s">
        <v>11</v>
      </c>
      <c r="G18196">
        <v>71</v>
      </c>
      <c r="H18196" t="str">
        <f t="shared" si="1430"/>
        <v>AWD</v>
      </c>
      <c r="I18196" s="2">
        <f t="shared" si="1432"/>
        <v>2010</v>
      </c>
      <c r="J18196" s="2">
        <f t="shared" si="1433"/>
        <v>6</v>
      </c>
      <c r="K18196" t="str">
        <f t="shared" si="1434"/>
        <v>Waterjuffer</v>
      </c>
      <c r="L18196" s="25">
        <f t="shared" si="1431"/>
        <v>23.428571428571427</v>
      </c>
    </row>
    <row r="18197" spans="1:12" x14ac:dyDescent="0.25">
      <c r="A18197">
        <v>16</v>
      </c>
      <c r="B18197" t="s">
        <v>105</v>
      </c>
      <c r="C18197" s="1">
        <v>40343.597222222219</v>
      </c>
      <c r="D18197">
        <v>1</v>
      </c>
      <c r="E18197" t="s">
        <v>12</v>
      </c>
      <c r="F18197" t="s">
        <v>13</v>
      </c>
      <c r="G18197">
        <v>53</v>
      </c>
      <c r="H18197" t="str">
        <f t="shared" si="1430"/>
        <v>AWD</v>
      </c>
      <c r="I18197" s="2">
        <f t="shared" si="1432"/>
        <v>2010</v>
      </c>
      <c r="J18197" s="2">
        <f t="shared" si="1433"/>
        <v>6</v>
      </c>
      <c r="K18197" t="str">
        <f t="shared" si="1434"/>
        <v>Waterjuffer</v>
      </c>
      <c r="L18197" s="25">
        <f t="shared" si="1431"/>
        <v>23.428571428571427</v>
      </c>
    </row>
    <row r="18198" spans="1:12" x14ac:dyDescent="0.25">
      <c r="A18198">
        <v>16</v>
      </c>
      <c r="B18198" t="s">
        <v>105</v>
      </c>
      <c r="C18198" s="1">
        <v>40343.597222222219</v>
      </c>
      <c r="D18198">
        <v>1</v>
      </c>
      <c r="E18198" t="s">
        <v>14</v>
      </c>
      <c r="F18198" t="s">
        <v>15</v>
      </c>
      <c r="G18198">
        <v>34</v>
      </c>
      <c r="H18198" t="str">
        <f t="shared" si="1430"/>
        <v>AWD</v>
      </c>
      <c r="I18198" s="2">
        <f t="shared" si="1432"/>
        <v>2010</v>
      </c>
      <c r="J18198" s="2">
        <f t="shared" si="1433"/>
        <v>6</v>
      </c>
      <c r="K18198" t="str">
        <f t="shared" si="1434"/>
        <v>Waterjuffer</v>
      </c>
      <c r="L18198" s="25">
        <f t="shared" si="1431"/>
        <v>23.428571428571427</v>
      </c>
    </row>
    <row r="18199" spans="1:12" x14ac:dyDescent="0.25">
      <c r="A18199">
        <v>16</v>
      </c>
      <c r="B18199" t="s">
        <v>105</v>
      </c>
      <c r="C18199" s="1">
        <v>40343.597222222219</v>
      </c>
      <c r="D18199">
        <v>1</v>
      </c>
      <c r="E18199" t="s">
        <v>20</v>
      </c>
      <c r="F18199" t="s">
        <v>21</v>
      </c>
      <c r="G18199">
        <v>572</v>
      </c>
      <c r="H18199" t="str">
        <f t="shared" si="1430"/>
        <v>AWD</v>
      </c>
      <c r="I18199" s="2">
        <f t="shared" si="1432"/>
        <v>2010</v>
      </c>
      <c r="J18199" s="2">
        <f t="shared" si="1433"/>
        <v>6</v>
      </c>
      <c r="K18199" t="str">
        <f t="shared" si="1434"/>
        <v>Waterjuffer</v>
      </c>
      <c r="L18199" s="25">
        <f t="shared" si="1431"/>
        <v>23.428571428571427</v>
      </c>
    </row>
    <row r="18200" spans="1:12" x14ac:dyDescent="0.25">
      <c r="A18200">
        <v>16</v>
      </c>
      <c r="B18200" t="s">
        <v>105</v>
      </c>
      <c r="C18200" s="1">
        <v>40343.597222222219</v>
      </c>
      <c r="D18200">
        <v>1</v>
      </c>
      <c r="E18200" t="s">
        <v>16</v>
      </c>
      <c r="F18200" t="s">
        <v>17</v>
      </c>
      <c r="G18200">
        <v>39</v>
      </c>
      <c r="H18200" t="str">
        <f t="shared" si="1430"/>
        <v>AWD</v>
      </c>
      <c r="I18200" s="2">
        <f t="shared" si="1432"/>
        <v>2010</v>
      </c>
      <c r="J18200" s="2">
        <f t="shared" si="1433"/>
        <v>6</v>
      </c>
      <c r="K18200" t="str">
        <f t="shared" si="1434"/>
        <v>Waterjuffer</v>
      </c>
      <c r="L18200" s="25">
        <f t="shared" si="1431"/>
        <v>23.428571428571427</v>
      </c>
    </row>
    <row r="18201" spans="1:12" x14ac:dyDescent="0.25">
      <c r="A18201">
        <v>16</v>
      </c>
      <c r="B18201" t="s">
        <v>105</v>
      </c>
      <c r="C18201" s="1">
        <v>40343.597222222219</v>
      </c>
      <c r="D18201">
        <v>1</v>
      </c>
      <c r="E18201" t="s">
        <v>22</v>
      </c>
      <c r="F18201" t="s">
        <v>23</v>
      </c>
      <c r="G18201">
        <v>3</v>
      </c>
      <c r="H18201" t="str">
        <f t="shared" si="1430"/>
        <v>AWD</v>
      </c>
      <c r="I18201" s="2">
        <f t="shared" si="1432"/>
        <v>2010</v>
      </c>
      <c r="J18201" s="2">
        <f t="shared" si="1433"/>
        <v>6</v>
      </c>
      <c r="K18201" t="str">
        <f t="shared" si="1434"/>
        <v>Glazenmakers</v>
      </c>
      <c r="L18201" s="25">
        <f t="shared" si="1431"/>
        <v>23.428571428571427</v>
      </c>
    </row>
    <row r="18202" spans="1:12" x14ac:dyDescent="0.25">
      <c r="A18202">
        <v>16</v>
      </c>
      <c r="B18202" t="s">
        <v>105</v>
      </c>
      <c r="C18202" s="1">
        <v>40343.597222222219</v>
      </c>
      <c r="D18202">
        <v>1</v>
      </c>
      <c r="E18202" t="s">
        <v>24</v>
      </c>
      <c r="F18202" t="s">
        <v>25</v>
      </c>
      <c r="G18202">
        <v>6</v>
      </c>
      <c r="H18202" t="str">
        <f t="shared" si="1430"/>
        <v>AWD</v>
      </c>
      <c r="I18202" s="2">
        <f t="shared" si="1432"/>
        <v>2010</v>
      </c>
      <c r="J18202" s="2">
        <f t="shared" si="1433"/>
        <v>6</v>
      </c>
      <c r="K18202" t="str">
        <f t="shared" si="1434"/>
        <v>Glazenmakers</v>
      </c>
      <c r="L18202" s="25">
        <f t="shared" si="1431"/>
        <v>23.428571428571427</v>
      </c>
    </row>
    <row r="18203" spans="1:12" x14ac:dyDescent="0.25">
      <c r="A18203">
        <v>16</v>
      </c>
      <c r="B18203" t="s">
        <v>105</v>
      </c>
      <c r="C18203" s="1">
        <v>40343.597222222219</v>
      </c>
      <c r="D18203">
        <v>1</v>
      </c>
      <c r="E18203" t="s">
        <v>26</v>
      </c>
      <c r="F18203" t="s">
        <v>27</v>
      </c>
      <c r="G18203">
        <v>4</v>
      </c>
      <c r="H18203" t="str">
        <f t="shared" si="1430"/>
        <v>AWD</v>
      </c>
      <c r="I18203" s="2">
        <f t="shared" si="1432"/>
        <v>2010</v>
      </c>
      <c r="J18203" s="2">
        <f t="shared" si="1433"/>
        <v>6</v>
      </c>
      <c r="K18203" t="str">
        <f t="shared" si="1434"/>
        <v>Glazenmakers</v>
      </c>
      <c r="L18203" s="25">
        <f t="shared" si="1431"/>
        <v>23.428571428571427</v>
      </c>
    </row>
    <row r="18204" spans="1:12" x14ac:dyDescent="0.25">
      <c r="A18204">
        <v>16</v>
      </c>
      <c r="B18204" t="s">
        <v>105</v>
      </c>
      <c r="C18204" s="1">
        <v>40343.597222222219</v>
      </c>
      <c r="D18204">
        <v>1</v>
      </c>
      <c r="E18204" t="s">
        <v>28</v>
      </c>
      <c r="F18204" t="s">
        <v>29</v>
      </c>
      <c r="G18204">
        <v>56</v>
      </c>
      <c r="H18204" t="str">
        <f t="shared" si="1430"/>
        <v>AWD</v>
      </c>
      <c r="I18204" s="2">
        <f t="shared" si="1432"/>
        <v>2010</v>
      </c>
      <c r="J18204" s="2">
        <f t="shared" si="1433"/>
        <v>6</v>
      </c>
      <c r="K18204" t="str">
        <f t="shared" si="1434"/>
        <v>Korenbouten</v>
      </c>
      <c r="L18204" s="25">
        <f t="shared" si="1431"/>
        <v>23.428571428571427</v>
      </c>
    </row>
    <row r="18205" spans="1:12" x14ac:dyDescent="0.25">
      <c r="A18205">
        <v>16</v>
      </c>
      <c r="B18205" t="s">
        <v>105</v>
      </c>
      <c r="C18205" s="1">
        <v>40343.597222222219</v>
      </c>
      <c r="D18205">
        <v>1</v>
      </c>
      <c r="E18205" t="s">
        <v>18</v>
      </c>
      <c r="F18205" t="s">
        <v>19</v>
      </c>
      <c r="G18205">
        <v>10</v>
      </c>
      <c r="H18205" t="str">
        <f t="shared" si="1430"/>
        <v>AWD</v>
      </c>
      <c r="I18205" s="2">
        <f t="shared" si="1432"/>
        <v>2010</v>
      </c>
      <c r="J18205" s="2">
        <f t="shared" si="1433"/>
        <v>6</v>
      </c>
      <c r="K18205" t="str">
        <f t="shared" si="1434"/>
        <v>Korenbouten</v>
      </c>
      <c r="L18205" s="25">
        <f t="shared" si="1431"/>
        <v>23.428571428571427</v>
      </c>
    </row>
    <row r="18206" spans="1:12" x14ac:dyDescent="0.25">
      <c r="A18206">
        <v>16</v>
      </c>
      <c r="B18206" t="s">
        <v>105</v>
      </c>
      <c r="C18206" s="1">
        <v>40350.583333333336</v>
      </c>
      <c r="D18206">
        <v>1</v>
      </c>
      <c r="E18206" t="s">
        <v>10</v>
      </c>
      <c r="F18206" t="s">
        <v>11</v>
      </c>
      <c r="G18206">
        <v>47</v>
      </c>
      <c r="H18206" t="str">
        <f t="shared" si="1430"/>
        <v>AWD</v>
      </c>
      <c r="I18206" s="2">
        <f t="shared" si="1432"/>
        <v>2010</v>
      </c>
      <c r="J18206" s="2">
        <f t="shared" si="1433"/>
        <v>6</v>
      </c>
      <c r="K18206" t="str">
        <f t="shared" si="1434"/>
        <v>Waterjuffer</v>
      </c>
      <c r="L18206" s="25">
        <f t="shared" si="1431"/>
        <v>24.428571428571427</v>
      </c>
    </row>
    <row r="18207" spans="1:12" x14ac:dyDescent="0.25">
      <c r="A18207">
        <v>16</v>
      </c>
      <c r="B18207" t="s">
        <v>105</v>
      </c>
      <c r="C18207" s="1">
        <v>40350.583333333336</v>
      </c>
      <c r="D18207">
        <v>1</v>
      </c>
      <c r="E18207" t="s">
        <v>12</v>
      </c>
      <c r="F18207" t="s">
        <v>13</v>
      </c>
      <c r="G18207">
        <v>64</v>
      </c>
      <c r="H18207" t="str">
        <f t="shared" si="1430"/>
        <v>AWD</v>
      </c>
      <c r="I18207" s="2">
        <f t="shared" si="1432"/>
        <v>2010</v>
      </c>
      <c r="J18207" s="2">
        <f t="shared" si="1433"/>
        <v>6</v>
      </c>
      <c r="K18207" t="str">
        <f t="shared" si="1434"/>
        <v>Waterjuffer</v>
      </c>
      <c r="L18207" s="25">
        <f t="shared" si="1431"/>
        <v>24.428571428571427</v>
      </c>
    </row>
    <row r="18208" spans="1:12" x14ac:dyDescent="0.25">
      <c r="A18208">
        <v>16</v>
      </c>
      <c r="B18208" t="s">
        <v>105</v>
      </c>
      <c r="C18208" s="1">
        <v>40350.583333333336</v>
      </c>
      <c r="D18208">
        <v>1</v>
      </c>
      <c r="E18208" t="s">
        <v>14</v>
      </c>
      <c r="F18208" t="s">
        <v>15</v>
      </c>
      <c r="G18208">
        <v>10</v>
      </c>
      <c r="H18208" t="str">
        <f t="shared" si="1430"/>
        <v>AWD</v>
      </c>
      <c r="I18208" s="2">
        <f t="shared" si="1432"/>
        <v>2010</v>
      </c>
      <c r="J18208" s="2">
        <f t="shared" si="1433"/>
        <v>6</v>
      </c>
      <c r="K18208" t="str">
        <f t="shared" si="1434"/>
        <v>Waterjuffer</v>
      </c>
      <c r="L18208" s="25">
        <f t="shared" si="1431"/>
        <v>24.428571428571427</v>
      </c>
    </row>
    <row r="18209" spans="1:12" x14ac:dyDescent="0.25">
      <c r="A18209">
        <v>16</v>
      </c>
      <c r="B18209" t="s">
        <v>105</v>
      </c>
      <c r="C18209" s="1">
        <v>40350.583333333336</v>
      </c>
      <c r="D18209">
        <v>1</v>
      </c>
      <c r="E18209" t="s">
        <v>20</v>
      </c>
      <c r="F18209" t="s">
        <v>21</v>
      </c>
      <c r="G18209">
        <v>463</v>
      </c>
      <c r="H18209" t="str">
        <f t="shared" si="1430"/>
        <v>AWD</v>
      </c>
      <c r="I18209" s="2">
        <f t="shared" si="1432"/>
        <v>2010</v>
      </c>
      <c r="J18209" s="2">
        <f t="shared" si="1433"/>
        <v>6</v>
      </c>
      <c r="K18209" t="str">
        <f t="shared" si="1434"/>
        <v>Waterjuffer</v>
      </c>
      <c r="L18209" s="25">
        <f t="shared" si="1431"/>
        <v>24.428571428571427</v>
      </c>
    </row>
    <row r="18210" spans="1:12" x14ac:dyDescent="0.25">
      <c r="A18210">
        <v>16</v>
      </c>
      <c r="B18210" t="s">
        <v>105</v>
      </c>
      <c r="C18210" s="1">
        <v>40350.583333333336</v>
      </c>
      <c r="D18210">
        <v>1</v>
      </c>
      <c r="E18210" t="s">
        <v>16</v>
      </c>
      <c r="F18210" t="s">
        <v>17</v>
      </c>
      <c r="G18210">
        <v>29</v>
      </c>
      <c r="H18210" t="str">
        <f t="shared" si="1430"/>
        <v>AWD</v>
      </c>
      <c r="I18210" s="2">
        <f t="shared" si="1432"/>
        <v>2010</v>
      </c>
      <c r="J18210" s="2">
        <f t="shared" si="1433"/>
        <v>6</v>
      </c>
      <c r="K18210" t="str">
        <f t="shared" si="1434"/>
        <v>Waterjuffer</v>
      </c>
      <c r="L18210" s="25">
        <f t="shared" si="1431"/>
        <v>24.428571428571427</v>
      </c>
    </row>
    <row r="18211" spans="1:12" x14ac:dyDescent="0.25">
      <c r="A18211">
        <v>16</v>
      </c>
      <c r="B18211" t="s">
        <v>105</v>
      </c>
      <c r="C18211" s="1">
        <v>40350.583333333336</v>
      </c>
      <c r="D18211">
        <v>1</v>
      </c>
      <c r="E18211" t="s">
        <v>22</v>
      </c>
      <c r="F18211" t="s">
        <v>23</v>
      </c>
      <c r="G18211">
        <v>1</v>
      </c>
      <c r="H18211" t="str">
        <f t="shared" si="1430"/>
        <v>AWD</v>
      </c>
      <c r="I18211" s="2">
        <f t="shared" si="1432"/>
        <v>2010</v>
      </c>
      <c r="J18211" s="2">
        <f t="shared" si="1433"/>
        <v>6</v>
      </c>
      <c r="K18211" t="str">
        <f t="shared" si="1434"/>
        <v>Glazenmakers</v>
      </c>
      <c r="L18211" s="25">
        <f t="shared" si="1431"/>
        <v>24.428571428571427</v>
      </c>
    </row>
    <row r="18212" spans="1:12" x14ac:dyDescent="0.25">
      <c r="A18212">
        <v>16</v>
      </c>
      <c r="B18212" t="s">
        <v>105</v>
      </c>
      <c r="C18212" s="1">
        <v>40350.583333333336</v>
      </c>
      <c r="D18212">
        <v>1</v>
      </c>
      <c r="E18212" t="s">
        <v>24</v>
      </c>
      <c r="F18212" t="s">
        <v>25</v>
      </c>
      <c r="G18212">
        <v>4</v>
      </c>
      <c r="H18212" t="str">
        <f t="shared" si="1430"/>
        <v>AWD</v>
      </c>
      <c r="I18212" s="2">
        <f t="shared" si="1432"/>
        <v>2010</v>
      </c>
      <c r="J18212" s="2">
        <f t="shared" si="1433"/>
        <v>6</v>
      </c>
      <c r="K18212" t="str">
        <f t="shared" si="1434"/>
        <v>Glazenmakers</v>
      </c>
      <c r="L18212" s="25">
        <f t="shared" si="1431"/>
        <v>24.428571428571427</v>
      </c>
    </row>
    <row r="18213" spans="1:12" x14ac:dyDescent="0.25">
      <c r="A18213">
        <v>16</v>
      </c>
      <c r="B18213" t="s">
        <v>105</v>
      </c>
      <c r="C18213" s="1">
        <v>40350.583333333336</v>
      </c>
      <c r="D18213">
        <v>1</v>
      </c>
      <c r="E18213" t="s">
        <v>26</v>
      </c>
      <c r="F18213" t="s">
        <v>27</v>
      </c>
      <c r="G18213">
        <v>4</v>
      </c>
      <c r="H18213" t="str">
        <f t="shared" si="1430"/>
        <v>AWD</v>
      </c>
      <c r="I18213" s="2">
        <f t="shared" si="1432"/>
        <v>2010</v>
      </c>
      <c r="J18213" s="2">
        <f t="shared" si="1433"/>
        <v>6</v>
      </c>
      <c r="K18213" t="str">
        <f t="shared" si="1434"/>
        <v>Glazenmakers</v>
      </c>
      <c r="L18213" s="25">
        <f t="shared" si="1431"/>
        <v>24.428571428571427</v>
      </c>
    </row>
    <row r="18214" spans="1:12" x14ac:dyDescent="0.25">
      <c r="A18214">
        <v>16</v>
      </c>
      <c r="B18214" t="s">
        <v>105</v>
      </c>
      <c r="C18214" s="1">
        <v>40350.583333333336</v>
      </c>
      <c r="D18214">
        <v>1</v>
      </c>
      <c r="E18214" t="s">
        <v>28</v>
      </c>
      <c r="F18214" t="s">
        <v>29</v>
      </c>
      <c r="G18214">
        <v>35</v>
      </c>
      <c r="H18214" t="str">
        <f t="shared" si="1430"/>
        <v>AWD</v>
      </c>
      <c r="I18214" s="2">
        <f t="shared" si="1432"/>
        <v>2010</v>
      </c>
      <c r="J18214" s="2">
        <f t="shared" si="1433"/>
        <v>6</v>
      </c>
      <c r="K18214" t="str">
        <f t="shared" si="1434"/>
        <v>Korenbouten</v>
      </c>
      <c r="L18214" s="25">
        <f t="shared" si="1431"/>
        <v>24.428571428571427</v>
      </c>
    </row>
    <row r="18215" spans="1:12" x14ac:dyDescent="0.25">
      <c r="A18215">
        <v>16</v>
      </c>
      <c r="B18215" t="s">
        <v>105</v>
      </c>
      <c r="C18215" s="1">
        <v>40350.583333333336</v>
      </c>
      <c r="D18215">
        <v>1</v>
      </c>
      <c r="E18215" t="s">
        <v>18</v>
      </c>
      <c r="F18215" t="s">
        <v>19</v>
      </c>
      <c r="G18215">
        <v>8</v>
      </c>
      <c r="H18215" t="str">
        <f t="shared" si="1430"/>
        <v>AWD</v>
      </c>
      <c r="I18215" s="2">
        <f t="shared" si="1432"/>
        <v>2010</v>
      </c>
      <c r="J18215" s="2">
        <f t="shared" si="1433"/>
        <v>6</v>
      </c>
      <c r="K18215" t="str">
        <f t="shared" si="1434"/>
        <v>Korenbouten</v>
      </c>
      <c r="L18215" s="25">
        <f t="shared" si="1431"/>
        <v>24.428571428571427</v>
      </c>
    </row>
    <row r="18216" spans="1:12" x14ac:dyDescent="0.25">
      <c r="A18216">
        <v>16</v>
      </c>
      <c r="B18216" t="s">
        <v>105</v>
      </c>
      <c r="C18216" s="1">
        <v>40377.489583333336</v>
      </c>
      <c r="D18216">
        <v>1</v>
      </c>
      <c r="E18216" t="s">
        <v>10</v>
      </c>
      <c r="F18216" t="s">
        <v>11</v>
      </c>
      <c r="G18216">
        <v>19</v>
      </c>
      <c r="H18216" t="str">
        <f t="shared" si="1430"/>
        <v>AWD</v>
      </c>
      <c r="I18216" s="2">
        <f t="shared" si="1432"/>
        <v>2010</v>
      </c>
      <c r="J18216" s="2">
        <f t="shared" si="1433"/>
        <v>7</v>
      </c>
      <c r="K18216" t="str">
        <f t="shared" si="1434"/>
        <v>Waterjuffer</v>
      </c>
      <c r="L18216" s="25">
        <f t="shared" si="1431"/>
        <v>28.285714285714285</v>
      </c>
    </row>
    <row r="18217" spans="1:12" x14ac:dyDescent="0.25">
      <c r="A18217">
        <v>16</v>
      </c>
      <c r="B18217" t="s">
        <v>105</v>
      </c>
      <c r="C18217" s="1">
        <v>40377.489583333336</v>
      </c>
      <c r="D18217">
        <v>1</v>
      </c>
      <c r="E18217" t="s">
        <v>12</v>
      </c>
      <c r="F18217" t="s">
        <v>13</v>
      </c>
      <c r="G18217">
        <v>1</v>
      </c>
      <c r="H18217" t="str">
        <f t="shared" si="1430"/>
        <v>AWD</v>
      </c>
      <c r="I18217" s="2">
        <f t="shared" si="1432"/>
        <v>2010</v>
      </c>
      <c r="J18217" s="2">
        <f t="shared" si="1433"/>
        <v>7</v>
      </c>
      <c r="K18217" t="str">
        <f t="shared" si="1434"/>
        <v>Waterjuffer</v>
      </c>
      <c r="L18217" s="25">
        <f t="shared" si="1431"/>
        <v>28.285714285714285</v>
      </c>
    </row>
    <row r="18218" spans="1:12" x14ac:dyDescent="0.25">
      <c r="A18218">
        <v>16</v>
      </c>
      <c r="B18218" t="s">
        <v>105</v>
      </c>
      <c r="C18218" s="1">
        <v>40377.489583333336</v>
      </c>
      <c r="D18218">
        <v>1</v>
      </c>
      <c r="E18218" t="s">
        <v>14</v>
      </c>
      <c r="F18218" t="s">
        <v>15</v>
      </c>
      <c r="G18218">
        <v>3</v>
      </c>
      <c r="H18218" t="str">
        <f t="shared" si="1430"/>
        <v>AWD</v>
      </c>
      <c r="I18218" s="2">
        <f t="shared" si="1432"/>
        <v>2010</v>
      </c>
      <c r="J18218" s="2">
        <f t="shared" si="1433"/>
        <v>7</v>
      </c>
      <c r="K18218" t="str">
        <f t="shared" si="1434"/>
        <v>Waterjuffer</v>
      </c>
      <c r="L18218" s="25">
        <f t="shared" si="1431"/>
        <v>28.285714285714285</v>
      </c>
    </row>
    <row r="18219" spans="1:12" x14ac:dyDescent="0.25">
      <c r="A18219">
        <v>16</v>
      </c>
      <c r="B18219" t="s">
        <v>105</v>
      </c>
      <c r="C18219" s="1">
        <v>40377.489583333336</v>
      </c>
      <c r="D18219">
        <v>1</v>
      </c>
      <c r="E18219" t="s">
        <v>20</v>
      </c>
      <c r="F18219" t="s">
        <v>21</v>
      </c>
      <c r="G18219">
        <v>72</v>
      </c>
      <c r="H18219" t="str">
        <f t="shared" si="1430"/>
        <v>AWD</v>
      </c>
      <c r="I18219" s="2">
        <f t="shared" si="1432"/>
        <v>2010</v>
      </c>
      <c r="J18219" s="2">
        <f t="shared" si="1433"/>
        <v>7</v>
      </c>
      <c r="K18219" t="str">
        <f t="shared" si="1434"/>
        <v>Waterjuffer</v>
      </c>
      <c r="L18219" s="25">
        <f t="shared" si="1431"/>
        <v>28.285714285714285</v>
      </c>
    </row>
    <row r="18220" spans="1:12" x14ac:dyDescent="0.25">
      <c r="A18220">
        <v>16</v>
      </c>
      <c r="B18220" t="s">
        <v>105</v>
      </c>
      <c r="C18220" s="1">
        <v>40377.489583333336</v>
      </c>
      <c r="D18220">
        <v>1</v>
      </c>
      <c r="E18220" t="s">
        <v>16</v>
      </c>
      <c r="F18220" t="s">
        <v>17</v>
      </c>
      <c r="G18220">
        <v>2</v>
      </c>
      <c r="H18220" t="str">
        <f t="shared" si="1430"/>
        <v>AWD</v>
      </c>
      <c r="I18220" s="2">
        <f t="shared" si="1432"/>
        <v>2010</v>
      </c>
      <c r="J18220" s="2">
        <f t="shared" si="1433"/>
        <v>7</v>
      </c>
      <c r="K18220" t="str">
        <f t="shared" si="1434"/>
        <v>Waterjuffer</v>
      </c>
      <c r="L18220" s="25">
        <f t="shared" si="1431"/>
        <v>28.285714285714285</v>
      </c>
    </row>
    <row r="18221" spans="1:12" x14ac:dyDescent="0.25">
      <c r="A18221">
        <v>16</v>
      </c>
      <c r="B18221" t="s">
        <v>105</v>
      </c>
      <c r="C18221" s="1">
        <v>40377.489583333336</v>
      </c>
      <c r="D18221">
        <v>1</v>
      </c>
      <c r="E18221" t="s">
        <v>63</v>
      </c>
      <c r="F18221" t="s">
        <v>64</v>
      </c>
      <c r="G18221">
        <v>1</v>
      </c>
      <c r="H18221" t="str">
        <f t="shared" si="1430"/>
        <v>AWD</v>
      </c>
      <c r="I18221" s="2">
        <f t="shared" si="1432"/>
        <v>2010</v>
      </c>
      <c r="J18221" s="2">
        <f t="shared" si="1433"/>
        <v>7</v>
      </c>
      <c r="K18221" t="str">
        <f t="shared" si="1434"/>
        <v>Glazenmakers</v>
      </c>
      <c r="L18221" s="25">
        <f t="shared" si="1431"/>
        <v>28.285714285714285</v>
      </c>
    </row>
    <row r="18222" spans="1:12" x14ac:dyDescent="0.25">
      <c r="A18222">
        <v>16</v>
      </c>
      <c r="B18222" t="s">
        <v>105</v>
      </c>
      <c r="C18222" s="1">
        <v>40377.489583333336</v>
      </c>
      <c r="D18222">
        <v>1</v>
      </c>
      <c r="E18222" t="s">
        <v>26</v>
      </c>
      <c r="F18222" t="s">
        <v>27</v>
      </c>
      <c r="G18222">
        <v>7</v>
      </c>
      <c r="H18222" t="str">
        <f t="shared" si="1430"/>
        <v>AWD</v>
      </c>
      <c r="I18222" s="2">
        <f t="shared" si="1432"/>
        <v>2010</v>
      </c>
      <c r="J18222" s="2">
        <f t="shared" si="1433"/>
        <v>7</v>
      </c>
      <c r="K18222" t="str">
        <f t="shared" si="1434"/>
        <v>Glazenmakers</v>
      </c>
      <c r="L18222" s="25">
        <f t="shared" si="1431"/>
        <v>28.285714285714285</v>
      </c>
    </row>
    <row r="18223" spans="1:12" x14ac:dyDescent="0.25">
      <c r="A18223">
        <v>16</v>
      </c>
      <c r="B18223" t="s">
        <v>105</v>
      </c>
      <c r="C18223" s="1">
        <v>40377.489583333336</v>
      </c>
      <c r="D18223">
        <v>1</v>
      </c>
      <c r="E18223" t="s">
        <v>18</v>
      </c>
      <c r="F18223" t="s">
        <v>19</v>
      </c>
      <c r="G18223">
        <v>1</v>
      </c>
      <c r="H18223" t="str">
        <f t="shared" si="1430"/>
        <v>AWD</v>
      </c>
      <c r="I18223" s="2">
        <f t="shared" si="1432"/>
        <v>2010</v>
      </c>
      <c r="J18223" s="2">
        <f t="shared" si="1433"/>
        <v>7</v>
      </c>
      <c r="K18223" t="str">
        <f t="shared" si="1434"/>
        <v>Korenbouten</v>
      </c>
      <c r="L18223" s="25">
        <f t="shared" si="1431"/>
        <v>28.285714285714285</v>
      </c>
    </row>
    <row r="18224" spans="1:12" x14ac:dyDescent="0.25">
      <c r="A18224">
        <v>16</v>
      </c>
      <c r="B18224" t="s">
        <v>105</v>
      </c>
      <c r="C18224" s="1">
        <v>40377.489583333336</v>
      </c>
      <c r="D18224">
        <v>1</v>
      </c>
      <c r="E18224" t="s">
        <v>40</v>
      </c>
      <c r="F18224" t="s">
        <v>41</v>
      </c>
      <c r="G18224">
        <v>1</v>
      </c>
      <c r="H18224" t="str">
        <f t="shared" si="1430"/>
        <v>AWD</v>
      </c>
      <c r="I18224" s="2">
        <f t="shared" si="1432"/>
        <v>2010</v>
      </c>
      <c r="J18224" s="2">
        <f t="shared" si="1433"/>
        <v>7</v>
      </c>
      <c r="K18224" t="str">
        <f t="shared" si="1434"/>
        <v>Korenbouten</v>
      </c>
      <c r="L18224" s="25">
        <f t="shared" si="1431"/>
        <v>28.285714285714285</v>
      </c>
    </row>
    <row r="18225" spans="1:12" x14ac:dyDescent="0.25">
      <c r="A18225">
        <v>16</v>
      </c>
      <c r="B18225" t="s">
        <v>105</v>
      </c>
      <c r="C18225" s="1">
        <v>40377.489583333336</v>
      </c>
      <c r="D18225">
        <v>1</v>
      </c>
      <c r="E18225" t="s">
        <v>32</v>
      </c>
      <c r="F18225" t="s">
        <v>33</v>
      </c>
      <c r="G18225">
        <v>1</v>
      </c>
      <c r="H18225" t="str">
        <f t="shared" si="1430"/>
        <v>AWD</v>
      </c>
      <c r="I18225" s="2">
        <f t="shared" si="1432"/>
        <v>2010</v>
      </c>
      <c r="J18225" s="2">
        <f t="shared" si="1433"/>
        <v>7</v>
      </c>
      <c r="K18225" t="str">
        <f t="shared" si="1434"/>
        <v>Korenbouten</v>
      </c>
      <c r="L18225" s="25">
        <f t="shared" si="1431"/>
        <v>28.285714285714285</v>
      </c>
    </row>
    <row r="18226" spans="1:12" x14ac:dyDescent="0.25">
      <c r="A18226">
        <v>16</v>
      </c>
      <c r="B18226" t="s">
        <v>105</v>
      </c>
      <c r="C18226" s="1">
        <v>40399.583333333336</v>
      </c>
      <c r="D18226">
        <v>1</v>
      </c>
      <c r="E18226" t="s">
        <v>8</v>
      </c>
      <c r="F18226" t="s">
        <v>9</v>
      </c>
      <c r="G18226">
        <v>2</v>
      </c>
      <c r="H18226" t="str">
        <f t="shared" si="1430"/>
        <v>AWD</v>
      </c>
      <c r="I18226" s="2">
        <f t="shared" si="1432"/>
        <v>2010</v>
      </c>
      <c r="J18226" s="2">
        <f t="shared" si="1433"/>
        <v>8</v>
      </c>
      <c r="K18226" t="str">
        <f t="shared" si="1434"/>
        <v>Pantserjuffers</v>
      </c>
      <c r="L18226" s="25">
        <f t="shared" si="1431"/>
        <v>31.428571428571427</v>
      </c>
    </row>
    <row r="18227" spans="1:12" x14ac:dyDescent="0.25">
      <c r="A18227">
        <v>16</v>
      </c>
      <c r="B18227" t="s">
        <v>105</v>
      </c>
      <c r="C18227" s="1">
        <v>40399.583333333336</v>
      </c>
      <c r="D18227">
        <v>1</v>
      </c>
      <c r="E18227" t="s">
        <v>30</v>
      </c>
      <c r="F18227" t="s">
        <v>31</v>
      </c>
      <c r="G18227">
        <v>3</v>
      </c>
      <c r="H18227" t="str">
        <f t="shared" si="1430"/>
        <v>AWD</v>
      </c>
      <c r="I18227" s="2">
        <f t="shared" si="1432"/>
        <v>2010</v>
      </c>
      <c r="J18227" s="2">
        <f t="shared" si="1433"/>
        <v>8</v>
      </c>
      <c r="K18227" t="str">
        <f t="shared" si="1434"/>
        <v>Pantserjuffers</v>
      </c>
      <c r="L18227" s="25">
        <f t="shared" si="1431"/>
        <v>31.428571428571427</v>
      </c>
    </row>
    <row r="18228" spans="1:12" x14ac:dyDescent="0.25">
      <c r="A18228">
        <v>16</v>
      </c>
      <c r="B18228" t="s">
        <v>105</v>
      </c>
      <c r="C18228" s="1">
        <v>40399.583333333336</v>
      </c>
      <c r="D18228">
        <v>1</v>
      </c>
      <c r="E18228" t="s">
        <v>34</v>
      </c>
      <c r="F18228" t="s">
        <v>35</v>
      </c>
      <c r="G18228">
        <v>3</v>
      </c>
      <c r="H18228" t="str">
        <f t="shared" si="1430"/>
        <v>AWD</v>
      </c>
      <c r="I18228" s="2">
        <f t="shared" si="1432"/>
        <v>2010</v>
      </c>
      <c r="J18228" s="2">
        <f t="shared" si="1433"/>
        <v>8</v>
      </c>
      <c r="K18228" t="str">
        <f t="shared" si="1434"/>
        <v>Pantserjuffers</v>
      </c>
      <c r="L18228" s="25">
        <f t="shared" si="1431"/>
        <v>31.428571428571427</v>
      </c>
    </row>
    <row r="18229" spans="1:12" x14ac:dyDescent="0.25">
      <c r="A18229">
        <v>16</v>
      </c>
      <c r="B18229" t="s">
        <v>105</v>
      </c>
      <c r="C18229" s="1">
        <v>40399.583333333336</v>
      </c>
      <c r="D18229">
        <v>1</v>
      </c>
      <c r="E18229" t="s">
        <v>10</v>
      </c>
      <c r="F18229" t="s">
        <v>11</v>
      </c>
      <c r="G18229">
        <v>8</v>
      </c>
      <c r="H18229" t="str">
        <f t="shared" si="1430"/>
        <v>AWD</v>
      </c>
      <c r="I18229" s="2">
        <f t="shared" si="1432"/>
        <v>2010</v>
      </c>
      <c r="J18229" s="2">
        <f t="shared" si="1433"/>
        <v>8</v>
      </c>
      <c r="K18229" t="str">
        <f t="shared" si="1434"/>
        <v>Waterjuffer</v>
      </c>
      <c r="L18229" s="25">
        <f t="shared" si="1431"/>
        <v>31.428571428571427</v>
      </c>
    </row>
    <row r="18230" spans="1:12" x14ac:dyDescent="0.25">
      <c r="A18230">
        <v>16</v>
      </c>
      <c r="B18230" t="s">
        <v>105</v>
      </c>
      <c r="C18230" s="1">
        <v>40399.583333333336</v>
      </c>
      <c r="D18230">
        <v>1</v>
      </c>
      <c r="E18230" t="s">
        <v>20</v>
      </c>
      <c r="F18230" t="s">
        <v>21</v>
      </c>
      <c r="G18230">
        <v>67</v>
      </c>
      <c r="H18230" t="str">
        <f t="shared" si="1430"/>
        <v>AWD</v>
      </c>
      <c r="I18230" s="2">
        <f t="shared" si="1432"/>
        <v>2010</v>
      </c>
      <c r="J18230" s="2">
        <f t="shared" si="1433"/>
        <v>8</v>
      </c>
      <c r="K18230" t="str">
        <f t="shared" si="1434"/>
        <v>Waterjuffer</v>
      </c>
      <c r="L18230" s="25">
        <f t="shared" si="1431"/>
        <v>31.428571428571427</v>
      </c>
    </row>
    <row r="18231" spans="1:12" x14ac:dyDescent="0.25">
      <c r="A18231">
        <v>16</v>
      </c>
      <c r="B18231" t="s">
        <v>105</v>
      </c>
      <c r="C18231" s="1">
        <v>40399.583333333336</v>
      </c>
      <c r="D18231">
        <v>1</v>
      </c>
      <c r="E18231" t="s">
        <v>63</v>
      </c>
      <c r="F18231" t="s">
        <v>64</v>
      </c>
      <c r="G18231">
        <v>1</v>
      </c>
      <c r="H18231" t="str">
        <f t="shared" si="1430"/>
        <v>AWD</v>
      </c>
      <c r="I18231" s="2">
        <f t="shared" si="1432"/>
        <v>2010</v>
      </c>
      <c r="J18231" s="2">
        <f t="shared" si="1433"/>
        <v>8</v>
      </c>
      <c r="K18231" t="str">
        <f t="shared" si="1434"/>
        <v>Glazenmakers</v>
      </c>
      <c r="L18231" s="25">
        <f t="shared" si="1431"/>
        <v>31.428571428571427</v>
      </c>
    </row>
    <row r="18232" spans="1:12" x14ac:dyDescent="0.25">
      <c r="A18232">
        <v>16</v>
      </c>
      <c r="B18232" t="s">
        <v>105</v>
      </c>
      <c r="C18232" s="1">
        <v>40399.583333333336</v>
      </c>
      <c r="D18232">
        <v>1</v>
      </c>
      <c r="E18232" t="s">
        <v>36</v>
      </c>
      <c r="F18232" t="s">
        <v>37</v>
      </c>
      <c r="G18232">
        <v>4</v>
      </c>
      <c r="H18232" t="str">
        <f t="shared" si="1430"/>
        <v>AWD</v>
      </c>
      <c r="I18232" s="2">
        <f t="shared" si="1432"/>
        <v>2010</v>
      </c>
      <c r="J18232" s="2">
        <f t="shared" si="1433"/>
        <v>8</v>
      </c>
      <c r="K18232" t="str">
        <f t="shared" si="1434"/>
        <v>Glazenmakers</v>
      </c>
      <c r="L18232" s="25">
        <f t="shared" si="1431"/>
        <v>31.428571428571427</v>
      </c>
    </row>
    <row r="18233" spans="1:12" x14ac:dyDescent="0.25">
      <c r="A18233">
        <v>16</v>
      </c>
      <c r="B18233" t="s">
        <v>105</v>
      </c>
      <c r="C18233" s="1">
        <v>40399.583333333336</v>
      </c>
      <c r="D18233">
        <v>1</v>
      </c>
      <c r="E18233" t="s">
        <v>40</v>
      </c>
      <c r="F18233" t="s">
        <v>41</v>
      </c>
      <c r="G18233">
        <v>1</v>
      </c>
      <c r="H18233" t="str">
        <f t="shared" si="1430"/>
        <v>AWD</v>
      </c>
      <c r="I18233" s="2">
        <f t="shared" si="1432"/>
        <v>2010</v>
      </c>
      <c r="J18233" s="2">
        <f t="shared" si="1433"/>
        <v>8</v>
      </c>
      <c r="K18233" t="str">
        <f t="shared" si="1434"/>
        <v>Korenbouten</v>
      </c>
      <c r="L18233" s="25">
        <f t="shared" si="1431"/>
        <v>31.428571428571427</v>
      </c>
    </row>
    <row r="18234" spans="1:12" x14ac:dyDescent="0.25">
      <c r="A18234">
        <v>16</v>
      </c>
      <c r="B18234" t="s">
        <v>105</v>
      </c>
      <c r="C18234" s="1">
        <v>40399.583333333336</v>
      </c>
      <c r="D18234">
        <v>1</v>
      </c>
      <c r="E18234" t="s">
        <v>32</v>
      </c>
      <c r="F18234" t="s">
        <v>33</v>
      </c>
      <c r="G18234">
        <v>9</v>
      </c>
      <c r="H18234" t="str">
        <f t="shared" si="1430"/>
        <v>AWD</v>
      </c>
      <c r="I18234" s="2">
        <f t="shared" si="1432"/>
        <v>2010</v>
      </c>
      <c r="J18234" s="2">
        <f t="shared" si="1433"/>
        <v>8</v>
      </c>
      <c r="K18234" t="str">
        <f t="shared" si="1434"/>
        <v>Korenbouten</v>
      </c>
      <c r="L18234" s="25">
        <f t="shared" si="1431"/>
        <v>31.428571428571427</v>
      </c>
    </row>
    <row r="18235" spans="1:12" x14ac:dyDescent="0.25">
      <c r="A18235">
        <v>16</v>
      </c>
      <c r="B18235" t="s">
        <v>105</v>
      </c>
      <c r="C18235" s="1">
        <v>40686.590277777781</v>
      </c>
      <c r="D18235">
        <v>1</v>
      </c>
      <c r="E18235" t="s">
        <v>10</v>
      </c>
      <c r="F18235" t="s">
        <v>11</v>
      </c>
      <c r="G18235">
        <v>2</v>
      </c>
      <c r="H18235" t="str">
        <f t="shared" si="1430"/>
        <v>AWD</v>
      </c>
      <c r="I18235" s="2">
        <f t="shared" si="1432"/>
        <v>2011</v>
      </c>
      <c r="J18235" s="2">
        <f t="shared" si="1433"/>
        <v>5</v>
      </c>
      <c r="K18235" t="str">
        <f t="shared" si="1434"/>
        <v>Waterjuffer</v>
      </c>
      <c r="L18235" s="25">
        <f t="shared" si="1431"/>
        <v>20.285714285714285</v>
      </c>
    </row>
    <row r="18236" spans="1:12" x14ac:dyDescent="0.25">
      <c r="A18236">
        <v>16</v>
      </c>
      <c r="B18236" t="s">
        <v>105</v>
      </c>
      <c r="C18236" s="1">
        <v>40686.590277777781</v>
      </c>
      <c r="D18236">
        <v>1</v>
      </c>
      <c r="E18236" t="s">
        <v>12</v>
      </c>
      <c r="F18236" t="s">
        <v>13</v>
      </c>
      <c r="G18236">
        <v>18</v>
      </c>
      <c r="H18236" t="str">
        <f t="shared" si="1430"/>
        <v>AWD</v>
      </c>
      <c r="I18236" s="2">
        <f t="shared" si="1432"/>
        <v>2011</v>
      </c>
      <c r="J18236" s="2">
        <f t="shared" si="1433"/>
        <v>5</v>
      </c>
      <c r="K18236" t="str">
        <f t="shared" si="1434"/>
        <v>Waterjuffer</v>
      </c>
      <c r="L18236" s="25">
        <f t="shared" si="1431"/>
        <v>20.285714285714285</v>
      </c>
    </row>
    <row r="18237" spans="1:12" x14ac:dyDescent="0.25">
      <c r="A18237">
        <v>16</v>
      </c>
      <c r="B18237" t="s">
        <v>105</v>
      </c>
      <c r="C18237" s="1">
        <v>40686.590277777781</v>
      </c>
      <c r="D18237">
        <v>1</v>
      </c>
      <c r="E18237" t="s">
        <v>14</v>
      </c>
      <c r="F18237" t="s">
        <v>15</v>
      </c>
      <c r="G18237">
        <v>2</v>
      </c>
      <c r="H18237" t="str">
        <f t="shared" si="1430"/>
        <v>AWD</v>
      </c>
      <c r="I18237" s="2">
        <f t="shared" si="1432"/>
        <v>2011</v>
      </c>
      <c r="J18237" s="2">
        <f t="shared" si="1433"/>
        <v>5</v>
      </c>
      <c r="K18237" t="str">
        <f t="shared" si="1434"/>
        <v>Waterjuffer</v>
      </c>
      <c r="L18237" s="25">
        <f t="shared" si="1431"/>
        <v>20.285714285714285</v>
      </c>
    </row>
    <row r="18238" spans="1:12" x14ac:dyDescent="0.25">
      <c r="A18238">
        <v>16</v>
      </c>
      <c r="B18238" t="s">
        <v>105</v>
      </c>
      <c r="C18238" s="1">
        <v>40686.590277777781</v>
      </c>
      <c r="D18238">
        <v>1</v>
      </c>
      <c r="E18238" t="s">
        <v>20</v>
      </c>
      <c r="F18238" t="s">
        <v>21</v>
      </c>
      <c r="G18238">
        <v>68</v>
      </c>
      <c r="H18238" t="str">
        <f t="shared" si="1430"/>
        <v>AWD</v>
      </c>
      <c r="I18238" s="2">
        <f t="shared" si="1432"/>
        <v>2011</v>
      </c>
      <c r="J18238" s="2">
        <f t="shared" si="1433"/>
        <v>5</v>
      </c>
      <c r="K18238" t="str">
        <f t="shared" si="1434"/>
        <v>Waterjuffer</v>
      </c>
      <c r="L18238" s="25">
        <f t="shared" si="1431"/>
        <v>20.285714285714285</v>
      </c>
    </row>
    <row r="18239" spans="1:12" x14ac:dyDescent="0.25">
      <c r="A18239">
        <v>16</v>
      </c>
      <c r="B18239" t="s">
        <v>105</v>
      </c>
      <c r="C18239" s="1">
        <v>40686.590277777781</v>
      </c>
      <c r="D18239">
        <v>1</v>
      </c>
      <c r="E18239" t="s">
        <v>16</v>
      </c>
      <c r="F18239" t="s">
        <v>17</v>
      </c>
      <c r="G18239">
        <v>5</v>
      </c>
      <c r="H18239" t="str">
        <f t="shared" si="1430"/>
        <v>AWD</v>
      </c>
      <c r="I18239" s="2">
        <f t="shared" si="1432"/>
        <v>2011</v>
      </c>
      <c r="J18239" s="2">
        <f t="shared" si="1433"/>
        <v>5</v>
      </c>
      <c r="K18239" t="str">
        <f t="shared" si="1434"/>
        <v>Waterjuffer</v>
      </c>
      <c r="L18239" s="25">
        <f t="shared" si="1431"/>
        <v>20.285714285714285</v>
      </c>
    </row>
    <row r="18240" spans="1:12" x14ac:dyDescent="0.25">
      <c r="A18240">
        <v>16</v>
      </c>
      <c r="B18240" t="s">
        <v>105</v>
      </c>
      <c r="C18240" s="1">
        <v>40686.590277777781</v>
      </c>
      <c r="D18240">
        <v>1</v>
      </c>
      <c r="E18240" t="s">
        <v>22</v>
      </c>
      <c r="F18240" t="s">
        <v>23</v>
      </c>
      <c r="G18240">
        <v>1</v>
      </c>
      <c r="H18240" t="str">
        <f t="shared" si="1430"/>
        <v>AWD</v>
      </c>
      <c r="I18240" s="2">
        <f t="shared" si="1432"/>
        <v>2011</v>
      </c>
      <c r="J18240" s="2">
        <f t="shared" si="1433"/>
        <v>5</v>
      </c>
      <c r="K18240" t="str">
        <f t="shared" si="1434"/>
        <v>Glazenmakers</v>
      </c>
      <c r="L18240" s="25">
        <f t="shared" si="1431"/>
        <v>20.285714285714285</v>
      </c>
    </row>
    <row r="18241" spans="1:12" x14ac:dyDescent="0.25">
      <c r="A18241">
        <v>16</v>
      </c>
      <c r="B18241" t="s">
        <v>105</v>
      </c>
      <c r="C18241" s="1">
        <v>40686.590277777781</v>
      </c>
      <c r="D18241">
        <v>1</v>
      </c>
      <c r="E18241" t="s">
        <v>24</v>
      </c>
      <c r="F18241" t="s">
        <v>25</v>
      </c>
      <c r="G18241">
        <v>2</v>
      </c>
      <c r="H18241" t="str">
        <f t="shared" si="1430"/>
        <v>AWD</v>
      </c>
      <c r="I18241" s="2">
        <f t="shared" si="1432"/>
        <v>2011</v>
      </c>
      <c r="J18241" s="2">
        <f t="shared" si="1433"/>
        <v>5</v>
      </c>
      <c r="K18241" t="str">
        <f t="shared" si="1434"/>
        <v>Glazenmakers</v>
      </c>
      <c r="L18241" s="25">
        <f t="shared" si="1431"/>
        <v>20.285714285714285</v>
      </c>
    </row>
    <row r="18242" spans="1:12" x14ac:dyDescent="0.25">
      <c r="A18242">
        <v>16</v>
      </c>
      <c r="B18242" t="s">
        <v>105</v>
      </c>
      <c r="C18242" s="1">
        <v>40686.590277777781</v>
      </c>
      <c r="D18242">
        <v>1</v>
      </c>
      <c r="E18242" t="s">
        <v>26</v>
      </c>
      <c r="F18242" t="s">
        <v>27</v>
      </c>
      <c r="G18242">
        <v>4</v>
      </c>
      <c r="H18242" t="str">
        <f t="shared" ref="H18242:H18305" si="1435">VLOOKUP(A18242,$N$2:$O$51,2,FALSE)</f>
        <v>AWD</v>
      </c>
      <c r="I18242" s="2">
        <f t="shared" si="1432"/>
        <v>2011</v>
      </c>
      <c r="J18242" s="2">
        <f t="shared" si="1433"/>
        <v>5</v>
      </c>
      <c r="K18242" t="str">
        <f t="shared" si="1434"/>
        <v>Glazenmakers</v>
      </c>
      <c r="L18242" s="25">
        <f t="shared" si="1431"/>
        <v>20.285714285714285</v>
      </c>
    </row>
    <row r="18243" spans="1:12" x14ac:dyDescent="0.25">
      <c r="A18243">
        <v>16</v>
      </c>
      <c r="B18243" t="s">
        <v>105</v>
      </c>
      <c r="C18243" s="1">
        <v>40686.590277777781</v>
      </c>
      <c r="D18243">
        <v>1</v>
      </c>
      <c r="E18243" t="s">
        <v>28</v>
      </c>
      <c r="F18243" t="s">
        <v>29</v>
      </c>
      <c r="G18243">
        <v>25</v>
      </c>
      <c r="H18243" t="str">
        <f t="shared" si="1435"/>
        <v>AWD</v>
      </c>
      <c r="I18243" s="2">
        <f t="shared" si="1432"/>
        <v>2011</v>
      </c>
      <c r="J18243" s="2">
        <f t="shared" si="1433"/>
        <v>5</v>
      </c>
      <c r="K18243" t="str">
        <f t="shared" si="1434"/>
        <v>Korenbouten</v>
      </c>
      <c r="L18243" s="25">
        <f t="shared" ref="L18243:L18306" si="1436">(ROUNDDOWN(C18243-DATE(I18243,1,1),0))/7</f>
        <v>20.285714285714285</v>
      </c>
    </row>
    <row r="18244" spans="1:12" x14ac:dyDescent="0.25">
      <c r="A18244">
        <v>16</v>
      </c>
      <c r="B18244" t="s">
        <v>105</v>
      </c>
      <c r="C18244" s="1">
        <v>40686.590277777781</v>
      </c>
      <c r="D18244">
        <v>1</v>
      </c>
      <c r="E18244" t="s">
        <v>18</v>
      </c>
      <c r="F18244" t="s">
        <v>19</v>
      </c>
      <c r="G18244">
        <v>9</v>
      </c>
      <c r="H18244" t="str">
        <f t="shared" si="1435"/>
        <v>AWD</v>
      </c>
      <c r="I18244" s="2">
        <f t="shared" si="1432"/>
        <v>2011</v>
      </c>
      <c r="J18244" s="2">
        <f t="shared" si="1433"/>
        <v>5</v>
      </c>
      <c r="K18244" t="str">
        <f t="shared" si="1434"/>
        <v>Korenbouten</v>
      </c>
      <c r="L18244" s="25">
        <f t="shared" si="1436"/>
        <v>20.285714285714285</v>
      </c>
    </row>
    <row r="18245" spans="1:12" x14ac:dyDescent="0.25">
      <c r="A18245">
        <v>16</v>
      </c>
      <c r="B18245" t="s">
        <v>105</v>
      </c>
      <c r="C18245" s="1">
        <v>40696.513888888891</v>
      </c>
      <c r="D18245">
        <v>1</v>
      </c>
      <c r="E18245" t="s">
        <v>10</v>
      </c>
      <c r="F18245" t="s">
        <v>11</v>
      </c>
      <c r="G18245">
        <v>17</v>
      </c>
      <c r="H18245" t="str">
        <f t="shared" si="1435"/>
        <v>AWD</v>
      </c>
      <c r="I18245" s="2">
        <f t="shared" si="1432"/>
        <v>2011</v>
      </c>
      <c r="J18245" s="2">
        <f t="shared" si="1433"/>
        <v>6</v>
      </c>
      <c r="K18245" t="str">
        <f t="shared" si="1434"/>
        <v>Waterjuffer</v>
      </c>
      <c r="L18245" s="25">
        <f t="shared" si="1436"/>
        <v>21.714285714285715</v>
      </c>
    </row>
    <row r="18246" spans="1:12" x14ac:dyDescent="0.25">
      <c r="A18246">
        <v>16</v>
      </c>
      <c r="B18246" t="s">
        <v>105</v>
      </c>
      <c r="C18246" s="1">
        <v>40696.513888888891</v>
      </c>
      <c r="D18246">
        <v>1</v>
      </c>
      <c r="E18246" t="s">
        <v>12</v>
      </c>
      <c r="F18246" t="s">
        <v>13</v>
      </c>
      <c r="G18246">
        <v>1</v>
      </c>
      <c r="H18246" t="str">
        <f t="shared" si="1435"/>
        <v>AWD</v>
      </c>
      <c r="I18246" s="2">
        <f t="shared" si="1432"/>
        <v>2011</v>
      </c>
      <c r="J18246" s="2">
        <f t="shared" si="1433"/>
        <v>6</v>
      </c>
      <c r="K18246" t="str">
        <f t="shared" si="1434"/>
        <v>Waterjuffer</v>
      </c>
      <c r="L18246" s="25">
        <f t="shared" si="1436"/>
        <v>21.714285714285715</v>
      </c>
    </row>
    <row r="18247" spans="1:12" x14ac:dyDescent="0.25">
      <c r="A18247">
        <v>16</v>
      </c>
      <c r="B18247" t="s">
        <v>105</v>
      </c>
      <c r="C18247" s="1">
        <v>40696.513888888891</v>
      </c>
      <c r="D18247">
        <v>1</v>
      </c>
      <c r="E18247" t="s">
        <v>14</v>
      </c>
      <c r="F18247" t="s">
        <v>15</v>
      </c>
      <c r="G18247">
        <v>11</v>
      </c>
      <c r="H18247" t="str">
        <f t="shared" si="1435"/>
        <v>AWD</v>
      </c>
      <c r="I18247" s="2">
        <f t="shared" si="1432"/>
        <v>2011</v>
      </c>
      <c r="J18247" s="2">
        <f t="shared" si="1433"/>
        <v>6</v>
      </c>
      <c r="K18247" t="str">
        <f t="shared" si="1434"/>
        <v>Waterjuffer</v>
      </c>
      <c r="L18247" s="25">
        <f t="shared" si="1436"/>
        <v>21.714285714285715</v>
      </c>
    </row>
    <row r="18248" spans="1:12" x14ac:dyDescent="0.25">
      <c r="A18248">
        <v>16</v>
      </c>
      <c r="B18248" t="s">
        <v>105</v>
      </c>
      <c r="C18248" s="1">
        <v>40696.513888888891</v>
      </c>
      <c r="D18248">
        <v>1</v>
      </c>
      <c r="E18248" t="s">
        <v>20</v>
      </c>
      <c r="F18248" t="s">
        <v>21</v>
      </c>
      <c r="G18248">
        <v>60</v>
      </c>
      <c r="H18248" t="str">
        <f t="shared" si="1435"/>
        <v>AWD</v>
      </c>
      <c r="I18248" s="2">
        <f t="shared" si="1432"/>
        <v>2011</v>
      </c>
      <c r="J18248" s="2">
        <f t="shared" si="1433"/>
        <v>6</v>
      </c>
      <c r="K18248" t="str">
        <f t="shared" si="1434"/>
        <v>Waterjuffer</v>
      </c>
      <c r="L18248" s="25">
        <f t="shared" si="1436"/>
        <v>21.714285714285715</v>
      </c>
    </row>
    <row r="18249" spans="1:12" x14ac:dyDescent="0.25">
      <c r="A18249">
        <v>16</v>
      </c>
      <c r="B18249" t="s">
        <v>105</v>
      </c>
      <c r="C18249" s="1">
        <v>40696.513888888891</v>
      </c>
      <c r="D18249">
        <v>1</v>
      </c>
      <c r="E18249" t="s">
        <v>16</v>
      </c>
      <c r="F18249" t="s">
        <v>17</v>
      </c>
      <c r="G18249">
        <v>5</v>
      </c>
      <c r="H18249" t="str">
        <f t="shared" si="1435"/>
        <v>AWD</v>
      </c>
      <c r="I18249" s="2">
        <f t="shared" si="1432"/>
        <v>2011</v>
      </c>
      <c r="J18249" s="2">
        <f t="shared" si="1433"/>
        <v>6</v>
      </c>
      <c r="K18249" t="str">
        <f t="shared" si="1434"/>
        <v>Waterjuffer</v>
      </c>
      <c r="L18249" s="25">
        <f t="shared" si="1436"/>
        <v>21.714285714285715</v>
      </c>
    </row>
    <row r="18250" spans="1:12" x14ac:dyDescent="0.25">
      <c r="A18250">
        <v>16</v>
      </c>
      <c r="B18250" t="s">
        <v>105</v>
      </c>
      <c r="C18250" s="1">
        <v>40696.513888888891</v>
      </c>
      <c r="D18250">
        <v>1</v>
      </c>
      <c r="E18250" t="s">
        <v>24</v>
      </c>
      <c r="F18250" t="s">
        <v>25</v>
      </c>
      <c r="G18250">
        <v>1</v>
      </c>
      <c r="H18250" t="str">
        <f t="shared" si="1435"/>
        <v>AWD</v>
      </c>
      <c r="I18250" s="2">
        <f t="shared" si="1432"/>
        <v>2011</v>
      </c>
      <c r="J18250" s="2">
        <f t="shared" si="1433"/>
        <v>6</v>
      </c>
      <c r="K18250" t="str">
        <f t="shared" si="1434"/>
        <v>Glazenmakers</v>
      </c>
      <c r="L18250" s="25">
        <f t="shared" si="1436"/>
        <v>21.714285714285715</v>
      </c>
    </row>
    <row r="18251" spans="1:12" x14ac:dyDescent="0.25">
      <c r="A18251">
        <v>16</v>
      </c>
      <c r="B18251" t="s">
        <v>105</v>
      </c>
      <c r="C18251" s="1">
        <v>40696.513888888891</v>
      </c>
      <c r="D18251">
        <v>1</v>
      </c>
      <c r="E18251" t="s">
        <v>26</v>
      </c>
      <c r="F18251" t="s">
        <v>27</v>
      </c>
      <c r="G18251">
        <v>4</v>
      </c>
      <c r="H18251" t="str">
        <f t="shared" si="1435"/>
        <v>AWD</v>
      </c>
      <c r="I18251" s="2">
        <f t="shared" si="1432"/>
        <v>2011</v>
      </c>
      <c r="J18251" s="2">
        <f t="shared" si="1433"/>
        <v>6</v>
      </c>
      <c r="K18251" t="str">
        <f t="shared" si="1434"/>
        <v>Glazenmakers</v>
      </c>
      <c r="L18251" s="25">
        <f t="shared" si="1436"/>
        <v>21.714285714285715</v>
      </c>
    </row>
    <row r="18252" spans="1:12" x14ac:dyDescent="0.25">
      <c r="A18252">
        <v>16</v>
      </c>
      <c r="B18252" t="s">
        <v>105</v>
      </c>
      <c r="C18252" s="1">
        <v>40696.513888888891</v>
      </c>
      <c r="D18252">
        <v>1</v>
      </c>
      <c r="E18252" t="s">
        <v>28</v>
      </c>
      <c r="F18252" t="s">
        <v>29</v>
      </c>
      <c r="G18252">
        <v>54</v>
      </c>
      <c r="H18252" t="str">
        <f t="shared" si="1435"/>
        <v>AWD</v>
      </c>
      <c r="I18252" s="2">
        <f t="shared" si="1432"/>
        <v>2011</v>
      </c>
      <c r="J18252" s="2">
        <f t="shared" si="1433"/>
        <v>6</v>
      </c>
      <c r="K18252" t="str">
        <f t="shared" si="1434"/>
        <v>Korenbouten</v>
      </c>
      <c r="L18252" s="25">
        <f t="shared" si="1436"/>
        <v>21.714285714285715</v>
      </c>
    </row>
    <row r="18253" spans="1:12" x14ac:dyDescent="0.25">
      <c r="A18253">
        <v>16</v>
      </c>
      <c r="B18253" t="s">
        <v>105</v>
      </c>
      <c r="C18253" s="1">
        <v>40696.513888888891</v>
      </c>
      <c r="D18253">
        <v>1</v>
      </c>
      <c r="E18253" t="s">
        <v>18</v>
      </c>
      <c r="F18253" t="s">
        <v>19</v>
      </c>
      <c r="G18253">
        <v>10</v>
      </c>
      <c r="H18253" t="str">
        <f t="shared" si="1435"/>
        <v>AWD</v>
      </c>
      <c r="I18253" s="2">
        <f t="shared" si="1432"/>
        <v>2011</v>
      </c>
      <c r="J18253" s="2">
        <f t="shared" si="1433"/>
        <v>6</v>
      </c>
      <c r="K18253" t="str">
        <f t="shared" si="1434"/>
        <v>Korenbouten</v>
      </c>
      <c r="L18253" s="25">
        <f t="shared" si="1436"/>
        <v>21.714285714285715</v>
      </c>
    </row>
    <row r="18254" spans="1:12" x14ac:dyDescent="0.25">
      <c r="A18254">
        <v>16</v>
      </c>
      <c r="B18254" t="s">
        <v>105</v>
      </c>
      <c r="C18254" s="1">
        <v>40715.59375</v>
      </c>
      <c r="D18254">
        <v>1</v>
      </c>
      <c r="E18254" t="s">
        <v>10</v>
      </c>
      <c r="F18254" t="s">
        <v>11</v>
      </c>
      <c r="G18254">
        <v>26</v>
      </c>
      <c r="H18254" t="str">
        <f t="shared" si="1435"/>
        <v>AWD</v>
      </c>
      <c r="I18254" s="2">
        <f t="shared" si="1432"/>
        <v>2011</v>
      </c>
      <c r="J18254" s="2">
        <f t="shared" si="1433"/>
        <v>6</v>
      </c>
      <c r="K18254" t="str">
        <f t="shared" si="1434"/>
        <v>Waterjuffer</v>
      </c>
      <c r="L18254" s="25">
        <f t="shared" si="1436"/>
        <v>24.428571428571427</v>
      </c>
    </row>
    <row r="18255" spans="1:12" x14ac:dyDescent="0.25">
      <c r="A18255">
        <v>16</v>
      </c>
      <c r="B18255" t="s">
        <v>105</v>
      </c>
      <c r="C18255" s="1">
        <v>40715.59375</v>
      </c>
      <c r="D18255">
        <v>1</v>
      </c>
      <c r="E18255" t="s">
        <v>12</v>
      </c>
      <c r="F18255" t="s">
        <v>13</v>
      </c>
      <c r="G18255">
        <v>4</v>
      </c>
      <c r="H18255" t="str">
        <f t="shared" si="1435"/>
        <v>AWD</v>
      </c>
      <c r="I18255" s="2">
        <f t="shared" si="1432"/>
        <v>2011</v>
      </c>
      <c r="J18255" s="2">
        <f t="shared" si="1433"/>
        <v>6</v>
      </c>
      <c r="K18255" t="str">
        <f t="shared" si="1434"/>
        <v>Waterjuffer</v>
      </c>
      <c r="L18255" s="25">
        <f t="shared" si="1436"/>
        <v>24.428571428571427</v>
      </c>
    </row>
    <row r="18256" spans="1:12" x14ac:dyDescent="0.25">
      <c r="A18256">
        <v>16</v>
      </c>
      <c r="B18256" t="s">
        <v>105</v>
      </c>
      <c r="C18256" s="1">
        <v>40715.59375</v>
      </c>
      <c r="D18256">
        <v>1</v>
      </c>
      <c r="E18256" t="s">
        <v>20</v>
      </c>
      <c r="F18256" t="s">
        <v>21</v>
      </c>
      <c r="G18256">
        <v>119</v>
      </c>
      <c r="H18256" t="str">
        <f t="shared" si="1435"/>
        <v>AWD</v>
      </c>
      <c r="I18256" s="2">
        <f t="shared" si="1432"/>
        <v>2011</v>
      </c>
      <c r="J18256" s="2">
        <f t="shared" si="1433"/>
        <v>6</v>
      </c>
      <c r="K18256" t="str">
        <f t="shared" si="1434"/>
        <v>Waterjuffer</v>
      </c>
      <c r="L18256" s="25">
        <f t="shared" si="1436"/>
        <v>24.428571428571427</v>
      </c>
    </row>
    <row r="18257" spans="1:12" x14ac:dyDescent="0.25">
      <c r="A18257">
        <v>16</v>
      </c>
      <c r="B18257" t="s">
        <v>105</v>
      </c>
      <c r="C18257" s="1">
        <v>40715.59375</v>
      </c>
      <c r="D18257">
        <v>1</v>
      </c>
      <c r="E18257" t="s">
        <v>16</v>
      </c>
      <c r="F18257" t="s">
        <v>17</v>
      </c>
      <c r="G18257">
        <v>3</v>
      </c>
      <c r="H18257" t="str">
        <f t="shared" si="1435"/>
        <v>AWD</v>
      </c>
      <c r="I18257" s="2">
        <f t="shared" si="1432"/>
        <v>2011</v>
      </c>
      <c r="J18257" s="2">
        <f t="shared" si="1433"/>
        <v>6</v>
      </c>
      <c r="K18257" t="str">
        <f t="shared" si="1434"/>
        <v>Waterjuffer</v>
      </c>
      <c r="L18257" s="25">
        <f t="shared" si="1436"/>
        <v>24.428571428571427</v>
      </c>
    </row>
    <row r="18258" spans="1:12" x14ac:dyDescent="0.25">
      <c r="A18258">
        <v>16</v>
      </c>
      <c r="B18258" t="s">
        <v>105</v>
      </c>
      <c r="C18258" s="1">
        <v>40715.59375</v>
      </c>
      <c r="D18258">
        <v>1</v>
      </c>
      <c r="E18258" t="s">
        <v>24</v>
      </c>
      <c r="F18258" t="s">
        <v>25</v>
      </c>
      <c r="G18258">
        <v>2</v>
      </c>
      <c r="H18258" t="str">
        <f t="shared" si="1435"/>
        <v>AWD</v>
      </c>
      <c r="I18258" s="2">
        <f t="shared" ref="I18258:I18321" si="1437">YEAR(C18258)</f>
        <v>2011</v>
      </c>
      <c r="J18258" s="2">
        <f t="shared" ref="J18258:J18321" si="1438">MONTH(C18258)</f>
        <v>6</v>
      </c>
      <c r="K18258" t="str">
        <f t="shared" ref="K18258:K18321" si="1439">VLOOKUP(E18258,$Q$2:$R$100,2,FALSE)</f>
        <v>Glazenmakers</v>
      </c>
      <c r="L18258" s="25">
        <f t="shared" si="1436"/>
        <v>24.428571428571427</v>
      </c>
    </row>
    <row r="18259" spans="1:12" x14ac:dyDescent="0.25">
      <c r="A18259">
        <v>16</v>
      </c>
      <c r="B18259" t="s">
        <v>105</v>
      </c>
      <c r="C18259" s="1">
        <v>40715.59375</v>
      </c>
      <c r="D18259">
        <v>1</v>
      </c>
      <c r="E18259" t="s">
        <v>26</v>
      </c>
      <c r="F18259" t="s">
        <v>27</v>
      </c>
      <c r="G18259">
        <v>2</v>
      </c>
      <c r="H18259" t="str">
        <f t="shared" si="1435"/>
        <v>AWD</v>
      </c>
      <c r="I18259" s="2">
        <f t="shared" si="1437"/>
        <v>2011</v>
      </c>
      <c r="J18259" s="2">
        <f t="shared" si="1438"/>
        <v>6</v>
      </c>
      <c r="K18259" t="str">
        <f t="shared" si="1439"/>
        <v>Glazenmakers</v>
      </c>
      <c r="L18259" s="25">
        <f t="shared" si="1436"/>
        <v>24.428571428571427</v>
      </c>
    </row>
    <row r="18260" spans="1:12" x14ac:dyDescent="0.25">
      <c r="A18260">
        <v>16</v>
      </c>
      <c r="B18260" t="s">
        <v>105</v>
      </c>
      <c r="C18260" s="1">
        <v>40715.59375</v>
      </c>
      <c r="D18260">
        <v>1</v>
      </c>
      <c r="E18260" t="s">
        <v>28</v>
      </c>
      <c r="F18260" t="s">
        <v>29</v>
      </c>
      <c r="G18260">
        <v>2</v>
      </c>
      <c r="H18260" t="str">
        <f t="shared" si="1435"/>
        <v>AWD</v>
      </c>
      <c r="I18260" s="2">
        <f t="shared" si="1437"/>
        <v>2011</v>
      </c>
      <c r="J18260" s="2">
        <f t="shared" si="1438"/>
        <v>6</v>
      </c>
      <c r="K18260" t="str">
        <f t="shared" si="1439"/>
        <v>Korenbouten</v>
      </c>
      <c r="L18260" s="25">
        <f t="shared" si="1436"/>
        <v>24.428571428571427</v>
      </c>
    </row>
    <row r="18261" spans="1:12" x14ac:dyDescent="0.25">
      <c r="A18261">
        <v>16</v>
      </c>
      <c r="B18261" t="s">
        <v>105</v>
      </c>
      <c r="C18261" s="1">
        <v>40715.59375</v>
      </c>
      <c r="D18261">
        <v>1</v>
      </c>
      <c r="E18261" t="s">
        <v>18</v>
      </c>
      <c r="F18261" t="s">
        <v>19</v>
      </c>
      <c r="G18261">
        <v>1</v>
      </c>
      <c r="H18261" t="str">
        <f t="shared" si="1435"/>
        <v>AWD</v>
      </c>
      <c r="I18261" s="2">
        <f t="shared" si="1437"/>
        <v>2011</v>
      </c>
      <c r="J18261" s="2">
        <f t="shared" si="1438"/>
        <v>6</v>
      </c>
      <c r="K18261" t="str">
        <f t="shared" si="1439"/>
        <v>Korenbouten</v>
      </c>
      <c r="L18261" s="25">
        <f t="shared" si="1436"/>
        <v>24.428571428571427</v>
      </c>
    </row>
    <row r="18262" spans="1:12" x14ac:dyDescent="0.25">
      <c r="A18262">
        <v>16</v>
      </c>
      <c r="B18262" t="s">
        <v>105</v>
      </c>
      <c r="C18262" s="1">
        <v>40725.552083333336</v>
      </c>
      <c r="D18262">
        <v>1</v>
      </c>
      <c r="E18262" t="s">
        <v>10</v>
      </c>
      <c r="F18262" t="s">
        <v>11</v>
      </c>
      <c r="G18262">
        <v>5</v>
      </c>
      <c r="H18262" t="str">
        <f t="shared" si="1435"/>
        <v>AWD</v>
      </c>
      <c r="I18262" s="2">
        <f t="shared" si="1437"/>
        <v>2011</v>
      </c>
      <c r="J18262" s="2">
        <f t="shared" si="1438"/>
        <v>7</v>
      </c>
      <c r="K18262" t="str">
        <f t="shared" si="1439"/>
        <v>Waterjuffer</v>
      </c>
      <c r="L18262" s="25">
        <f t="shared" si="1436"/>
        <v>25.857142857142858</v>
      </c>
    </row>
    <row r="18263" spans="1:12" x14ac:dyDescent="0.25">
      <c r="A18263">
        <v>16</v>
      </c>
      <c r="B18263" t="s">
        <v>105</v>
      </c>
      <c r="C18263" s="1">
        <v>40725.552083333336</v>
      </c>
      <c r="D18263">
        <v>1</v>
      </c>
      <c r="E18263" t="s">
        <v>20</v>
      </c>
      <c r="F18263" t="s">
        <v>21</v>
      </c>
      <c r="G18263">
        <v>31</v>
      </c>
      <c r="H18263" t="str">
        <f t="shared" si="1435"/>
        <v>AWD</v>
      </c>
      <c r="I18263" s="2">
        <f t="shared" si="1437"/>
        <v>2011</v>
      </c>
      <c r="J18263" s="2">
        <f t="shared" si="1438"/>
        <v>7</v>
      </c>
      <c r="K18263" t="str">
        <f t="shared" si="1439"/>
        <v>Waterjuffer</v>
      </c>
      <c r="L18263" s="25">
        <f t="shared" si="1436"/>
        <v>25.857142857142858</v>
      </c>
    </row>
    <row r="18264" spans="1:12" x14ac:dyDescent="0.25">
      <c r="A18264">
        <v>16</v>
      </c>
      <c r="B18264" t="s">
        <v>105</v>
      </c>
      <c r="C18264" s="1">
        <v>40725.552083333336</v>
      </c>
      <c r="D18264">
        <v>1</v>
      </c>
      <c r="E18264" t="s">
        <v>16</v>
      </c>
      <c r="F18264" t="s">
        <v>17</v>
      </c>
      <c r="G18264">
        <v>3</v>
      </c>
      <c r="H18264" t="str">
        <f t="shared" si="1435"/>
        <v>AWD</v>
      </c>
      <c r="I18264" s="2">
        <f t="shared" si="1437"/>
        <v>2011</v>
      </c>
      <c r="J18264" s="2">
        <f t="shared" si="1438"/>
        <v>7</v>
      </c>
      <c r="K18264" t="str">
        <f t="shared" si="1439"/>
        <v>Waterjuffer</v>
      </c>
      <c r="L18264" s="25">
        <f t="shared" si="1436"/>
        <v>25.857142857142858</v>
      </c>
    </row>
    <row r="18265" spans="1:12" x14ac:dyDescent="0.25">
      <c r="A18265">
        <v>16</v>
      </c>
      <c r="B18265" t="s">
        <v>105</v>
      </c>
      <c r="C18265" s="1">
        <v>40725.552083333336</v>
      </c>
      <c r="D18265">
        <v>1</v>
      </c>
      <c r="E18265" t="s">
        <v>26</v>
      </c>
      <c r="F18265" t="s">
        <v>27</v>
      </c>
      <c r="G18265">
        <v>2</v>
      </c>
      <c r="H18265" t="str">
        <f t="shared" si="1435"/>
        <v>AWD</v>
      </c>
      <c r="I18265" s="2">
        <f t="shared" si="1437"/>
        <v>2011</v>
      </c>
      <c r="J18265" s="2">
        <f t="shared" si="1438"/>
        <v>7</v>
      </c>
      <c r="K18265" t="str">
        <f t="shared" si="1439"/>
        <v>Glazenmakers</v>
      </c>
      <c r="L18265" s="25">
        <f t="shared" si="1436"/>
        <v>25.857142857142858</v>
      </c>
    </row>
    <row r="18266" spans="1:12" x14ac:dyDescent="0.25">
      <c r="A18266">
        <v>16</v>
      </c>
      <c r="B18266" t="s">
        <v>105</v>
      </c>
      <c r="C18266" s="1">
        <v>40725.552083333336</v>
      </c>
      <c r="D18266">
        <v>1</v>
      </c>
      <c r="E18266" t="s">
        <v>18</v>
      </c>
      <c r="F18266" t="s">
        <v>19</v>
      </c>
      <c r="G18266">
        <v>2</v>
      </c>
      <c r="H18266" t="str">
        <f t="shared" si="1435"/>
        <v>AWD</v>
      </c>
      <c r="I18266" s="2">
        <f t="shared" si="1437"/>
        <v>2011</v>
      </c>
      <c r="J18266" s="2">
        <f t="shared" si="1438"/>
        <v>7</v>
      </c>
      <c r="K18266" t="str">
        <f t="shared" si="1439"/>
        <v>Korenbouten</v>
      </c>
      <c r="L18266" s="25">
        <f t="shared" si="1436"/>
        <v>25.857142857142858</v>
      </c>
    </row>
    <row r="18267" spans="1:12" x14ac:dyDescent="0.25">
      <c r="A18267">
        <v>16</v>
      </c>
      <c r="B18267" t="s">
        <v>105</v>
      </c>
      <c r="C18267" s="1">
        <v>40725.552083333336</v>
      </c>
      <c r="D18267">
        <v>1</v>
      </c>
      <c r="E18267" t="s">
        <v>32</v>
      </c>
      <c r="F18267" t="s">
        <v>33</v>
      </c>
      <c r="G18267">
        <v>1</v>
      </c>
      <c r="H18267" t="str">
        <f t="shared" si="1435"/>
        <v>AWD</v>
      </c>
      <c r="I18267" s="2">
        <f t="shared" si="1437"/>
        <v>2011</v>
      </c>
      <c r="J18267" s="2">
        <f t="shared" si="1438"/>
        <v>7</v>
      </c>
      <c r="K18267" t="str">
        <f t="shared" si="1439"/>
        <v>Korenbouten</v>
      </c>
      <c r="L18267" s="25">
        <f t="shared" si="1436"/>
        <v>25.857142857142858</v>
      </c>
    </row>
    <row r="18268" spans="1:12" x14ac:dyDescent="0.25">
      <c r="A18268">
        <v>16</v>
      </c>
      <c r="B18268" t="s">
        <v>105</v>
      </c>
      <c r="C18268" s="1">
        <v>40734.541666666664</v>
      </c>
      <c r="D18268">
        <v>1</v>
      </c>
      <c r="E18268" t="s">
        <v>10</v>
      </c>
      <c r="F18268" t="s">
        <v>11</v>
      </c>
      <c r="G18268">
        <v>15</v>
      </c>
      <c r="H18268" t="str">
        <f t="shared" si="1435"/>
        <v>AWD</v>
      </c>
      <c r="I18268" s="2">
        <f t="shared" si="1437"/>
        <v>2011</v>
      </c>
      <c r="J18268" s="2">
        <f t="shared" si="1438"/>
        <v>7</v>
      </c>
      <c r="K18268" t="str">
        <f t="shared" si="1439"/>
        <v>Waterjuffer</v>
      </c>
      <c r="L18268" s="25">
        <f t="shared" si="1436"/>
        <v>27.142857142857142</v>
      </c>
    </row>
    <row r="18269" spans="1:12" x14ac:dyDescent="0.25">
      <c r="A18269">
        <v>16</v>
      </c>
      <c r="B18269" t="s">
        <v>105</v>
      </c>
      <c r="C18269" s="1">
        <v>40734.541666666664</v>
      </c>
      <c r="D18269">
        <v>1</v>
      </c>
      <c r="E18269" t="s">
        <v>20</v>
      </c>
      <c r="F18269" t="s">
        <v>21</v>
      </c>
      <c r="G18269">
        <v>80</v>
      </c>
      <c r="H18269" t="str">
        <f t="shared" si="1435"/>
        <v>AWD</v>
      </c>
      <c r="I18269" s="2">
        <f t="shared" si="1437"/>
        <v>2011</v>
      </c>
      <c r="J18269" s="2">
        <f t="shared" si="1438"/>
        <v>7</v>
      </c>
      <c r="K18269" t="str">
        <f t="shared" si="1439"/>
        <v>Waterjuffer</v>
      </c>
      <c r="L18269" s="25">
        <f t="shared" si="1436"/>
        <v>27.142857142857142</v>
      </c>
    </row>
    <row r="18270" spans="1:12" x14ac:dyDescent="0.25">
      <c r="A18270">
        <v>16</v>
      </c>
      <c r="B18270" t="s">
        <v>105</v>
      </c>
      <c r="C18270" s="1">
        <v>40734.541666666664</v>
      </c>
      <c r="D18270">
        <v>1</v>
      </c>
      <c r="E18270" t="s">
        <v>16</v>
      </c>
      <c r="F18270" t="s">
        <v>17</v>
      </c>
      <c r="G18270">
        <v>3</v>
      </c>
      <c r="H18270" t="str">
        <f t="shared" si="1435"/>
        <v>AWD</v>
      </c>
      <c r="I18270" s="2">
        <f t="shared" si="1437"/>
        <v>2011</v>
      </c>
      <c r="J18270" s="2">
        <f t="shared" si="1438"/>
        <v>7</v>
      </c>
      <c r="K18270" t="str">
        <f t="shared" si="1439"/>
        <v>Waterjuffer</v>
      </c>
      <c r="L18270" s="25">
        <f t="shared" si="1436"/>
        <v>27.142857142857142</v>
      </c>
    </row>
    <row r="18271" spans="1:12" x14ac:dyDescent="0.25">
      <c r="A18271">
        <v>16</v>
      </c>
      <c r="B18271" t="s">
        <v>105</v>
      </c>
      <c r="C18271" s="1">
        <v>40734.541666666664</v>
      </c>
      <c r="D18271">
        <v>1</v>
      </c>
      <c r="E18271" t="s">
        <v>26</v>
      </c>
      <c r="F18271" t="s">
        <v>27</v>
      </c>
      <c r="G18271">
        <v>2</v>
      </c>
      <c r="H18271" t="str">
        <f t="shared" si="1435"/>
        <v>AWD</v>
      </c>
      <c r="I18271" s="2">
        <f t="shared" si="1437"/>
        <v>2011</v>
      </c>
      <c r="J18271" s="2">
        <f t="shared" si="1438"/>
        <v>7</v>
      </c>
      <c r="K18271" t="str">
        <f t="shared" si="1439"/>
        <v>Glazenmakers</v>
      </c>
      <c r="L18271" s="25">
        <f t="shared" si="1436"/>
        <v>27.142857142857142</v>
      </c>
    </row>
    <row r="18272" spans="1:12" x14ac:dyDescent="0.25">
      <c r="A18272">
        <v>16</v>
      </c>
      <c r="B18272" t="s">
        <v>105</v>
      </c>
      <c r="C18272" s="1">
        <v>40734.541666666664</v>
      </c>
      <c r="D18272">
        <v>1</v>
      </c>
      <c r="E18272" t="s">
        <v>18</v>
      </c>
      <c r="F18272" t="s">
        <v>19</v>
      </c>
      <c r="G18272">
        <v>1</v>
      </c>
      <c r="H18272" t="str">
        <f t="shared" si="1435"/>
        <v>AWD</v>
      </c>
      <c r="I18272" s="2">
        <f t="shared" si="1437"/>
        <v>2011</v>
      </c>
      <c r="J18272" s="2">
        <f t="shared" si="1438"/>
        <v>7</v>
      </c>
      <c r="K18272" t="str">
        <f t="shared" si="1439"/>
        <v>Korenbouten</v>
      </c>
      <c r="L18272" s="25">
        <f t="shared" si="1436"/>
        <v>27.142857142857142</v>
      </c>
    </row>
    <row r="18273" spans="1:12" x14ac:dyDescent="0.25">
      <c r="A18273">
        <v>16</v>
      </c>
      <c r="B18273" t="s">
        <v>105</v>
      </c>
      <c r="C18273" s="1">
        <v>40770.5625</v>
      </c>
      <c r="D18273">
        <v>1</v>
      </c>
      <c r="E18273" t="s">
        <v>8</v>
      </c>
      <c r="F18273" t="s">
        <v>9</v>
      </c>
      <c r="G18273">
        <v>2</v>
      </c>
      <c r="H18273" t="str">
        <f t="shared" si="1435"/>
        <v>AWD</v>
      </c>
      <c r="I18273" s="2">
        <f t="shared" si="1437"/>
        <v>2011</v>
      </c>
      <c r="J18273" s="2">
        <f t="shared" si="1438"/>
        <v>8</v>
      </c>
      <c r="K18273" t="str">
        <f t="shared" si="1439"/>
        <v>Pantserjuffers</v>
      </c>
      <c r="L18273" s="25">
        <f t="shared" si="1436"/>
        <v>32.285714285714285</v>
      </c>
    </row>
    <row r="18274" spans="1:12" x14ac:dyDescent="0.25">
      <c r="A18274">
        <v>16</v>
      </c>
      <c r="B18274" t="s">
        <v>105</v>
      </c>
      <c r="C18274" s="1">
        <v>40770.5625</v>
      </c>
      <c r="D18274">
        <v>1</v>
      </c>
      <c r="E18274" t="s">
        <v>30</v>
      </c>
      <c r="F18274" t="s">
        <v>31</v>
      </c>
      <c r="G18274">
        <v>3</v>
      </c>
      <c r="H18274" t="str">
        <f t="shared" si="1435"/>
        <v>AWD</v>
      </c>
      <c r="I18274" s="2">
        <f t="shared" si="1437"/>
        <v>2011</v>
      </c>
      <c r="J18274" s="2">
        <f t="shared" si="1438"/>
        <v>8</v>
      </c>
      <c r="K18274" t="str">
        <f t="shared" si="1439"/>
        <v>Pantserjuffers</v>
      </c>
      <c r="L18274" s="25">
        <f t="shared" si="1436"/>
        <v>32.285714285714285</v>
      </c>
    </row>
    <row r="18275" spans="1:12" x14ac:dyDescent="0.25">
      <c r="A18275">
        <v>16</v>
      </c>
      <c r="B18275" t="s">
        <v>105</v>
      </c>
      <c r="C18275" s="1">
        <v>40770.5625</v>
      </c>
      <c r="D18275">
        <v>1</v>
      </c>
      <c r="E18275" t="s">
        <v>34</v>
      </c>
      <c r="F18275" t="s">
        <v>35</v>
      </c>
      <c r="G18275">
        <v>1</v>
      </c>
      <c r="H18275" t="str">
        <f t="shared" si="1435"/>
        <v>AWD</v>
      </c>
      <c r="I18275" s="2">
        <f t="shared" si="1437"/>
        <v>2011</v>
      </c>
      <c r="J18275" s="2">
        <f t="shared" si="1438"/>
        <v>8</v>
      </c>
      <c r="K18275" t="str">
        <f t="shared" si="1439"/>
        <v>Pantserjuffers</v>
      </c>
      <c r="L18275" s="25">
        <f t="shared" si="1436"/>
        <v>32.285714285714285</v>
      </c>
    </row>
    <row r="18276" spans="1:12" x14ac:dyDescent="0.25">
      <c r="A18276">
        <v>16</v>
      </c>
      <c r="B18276" t="s">
        <v>105</v>
      </c>
      <c r="C18276" s="1">
        <v>40770.5625</v>
      </c>
      <c r="D18276">
        <v>1</v>
      </c>
      <c r="E18276" t="s">
        <v>10</v>
      </c>
      <c r="F18276" t="s">
        <v>11</v>
      </c>
      <c r="G18276">
        <v>13</v>
      </c>
      <c r="H18276" t="str">
        <f t="shared" si="1435"/>
        <v>AWD</v>
      </c>
      <c r="I18276" s="2">
        <f t="shared" si="1437"/>
        <v>2011</v>
      </c>
      <c r="J18276" s="2">
        <f t="shared" si="1438"/>
        <v>8</v>
      </c>
      <c r="K18276" t="str">
        <f t="shared" si="1439"/>
        <v>Waterjuffer</v>
      </c>
      <c r="L18276" s="25">
        <f t="shared" si="1436"/>
        <v>32.285714285714285</v>
      </c>
    </row>
    <row r="18277" spans="1:12" x14ac:dyDescent="0.25">
      <c r="A18277">
        <v>16</v>
      </c>
      <c r="B18277" t="s">
        <v>105</v>
      </c>
      <c r="C18277" s="1">
        <v>40770.5625</v>
      </c>
      <c r="D18277">
        <v>1</v>
      </c>
      <c r="E18277" t="s">
        <v>14</v>
      </c>
      <c r="F18277" t="s">
        <v>15</v>
      </c>
      <c r="G18277">
        <v>5</v>
      </c>
      <c r="H18277" t="str">
        <f t="shared" si="1435"/>
        <v>AWD</v>
      </c>
      <c r="I18277" s="2">
        <f t="shared" si="1437"/>
        <v>2011</v>
      </c>
      <c r="J18277" s="2">
        <f t="shared" si="1438"/>
        <v>8</v>
      </c>
      <c r="K18277" t="str">
        <f t="shared" si="1439"/>
        <v>Waterjuffer</v>
      </c>
      <c r="L18277" s="25">
        <f t="shared" si="1436"/>
        <v>32.285714285714285</v>
      </c>
    </row>
    <row r="18278" spans="1:12" x14ac:dyDescent="0.25">
      <c r="A18278">
        <v>16</v>
      </c>
      <c r="B18278" t="s">
        <v>105</v>
      </c>
      <c r="C18278" s="1">
        <v>40770.5625</v>
      </c>
      <c r="D18278">
        <v>1</v>
      </c>
      <c r="E18278" t="s">
        <v>20</v>
      </c>
      <c r="F18278" t="s">
        <v>21</v>
      </c>
      <c r="G18278">
        <v>94</v>
      </c>
      <c r="H18278" t="str">
        <f t="shared" si="1435"/>
        <v>AWD</v>
      </c>
      <c r="I18278" s="2">
        <f t="shared" si="1437"/>
        <v>2011</v>
      </c>
      <c r="J18278" s="2">
        <f t="shared" si="1438"/>
        <v>8</v>
      </c>
      <c r="K18278" t="str">
        <f t="shared" si="1439"/>
        <v>Waterjuffer</v>
      </c>
      <c r="L18278" s="25">
        <f t="shared" si="1436"/>
        <v>32.285714285714285</v>
      </c>
    </row>
    <row r="18279" spans="1:12" x14ac:dyDescent="0.25">
      <c r="A18279">
        <v>16</v>
      </c>
      <c r="B18279" t="s">
        <v>105</v>
      </c>
      <c r="C18279" s="1">
        <v>40770.5625</v>
      </c>
      <c r="D18279">
        <v>1</v>
      </c>
      <c r="E18279" t="s">
        <v>36</v>
      </c>
      <c r="F18279" t="s">
        <v>37</v>
      </c>
      <c r="G18279">
        <v>2</v>
      </c>
      <c r="H18279" t="str">
        <f t="shared" si="1435"/>
        <v>AWD</v>
      </c>
      <c r="I18279" s="2">
        <f t="shared" si="1437"/>
        <v>2011</v>
      </c>
      <c r="J18279" s="2">
        <f t="shared" si="1438"/>
        <v>8</v>
      </c>
      <c r="K18279" t="str">
        <f t="shared" si="1439"/>
        <v>Glazenmakers</v>
      </c>
      <c r="L18279" s="25">
        <f t="shared" si="1436"/>
        <v>32.285714285714285</v>
      </c>
    </row>
    <row r="18280" spans="1:12" x14ac:dyDescent="0.25">
      <c r="A18280">
        <v>16</v>
      </c>
      <c r="B18280" t="s">
        <v>105</v>
      </c>
      <c r="C18280" s="1">
        <v>40770.5625</v>
      </c>
      <c r="D18280">
        <v>1</v>
      </c>
      <c r="E18280" t="s">
        <v>40</v>
      </c>
      <c r="F18280" t="s">
        <v>41</v>
      </c>
      <c r="G18280">
        <v>1</v>
      </c>
      <c r="H18280" t="str">
        <f t="shared" si="1435"/>
        <v>AWD</v>
      </c>
      <c r="I18280" s="2">
        <f t="shared" si="1437"/>
        <v>2011</v>
      </c>
      <c r="J18280" s="2">
        <f t="shared" si="1438"/>
        <v>8</v>
      </c>
      <c r="K18280" t="str">
        <f t="shared" si="1439"/>
        <v>Korenbouten</v>
      </c>
      <c r="L18280" s="25">
        <f t="shared" si="1436"/>
        <v>32.285714285714285</v>
      </c>
    </row>
    <row r="18281" spans="1:12" x14ac:dyDescent="0.25">
      <c r="A18281">
        <v>16</v>
      </c>
      <c r="B18281" t="s">
        <v>105</v>
      </c>
      <c r="C18281" s="1">
        <v>40770.5625</v>
      </c>
      <c r="D18281">
        <v>1</v>
      </c>
      <c r="E18281" t="s">
        <v>32</v>
      </c>
      <c r="F18281" t="s">
        <v>33</v>
      </c>
      <c r="G18281">
        <v>17</v>
      </c>
      <c r="H18281" t="str">
        <f t="shared" si="1435"/>
        <v>AWD</v>
      </c>
      <c r="I18281" s="2">
        <f t="shared" si="1437"/>
        <v>2011</v>
      </c>
      <c r="J18281" s="2">
        <f t="shared" si="1438"/>
        <v>8</v>
      </c>
      <c r="K18281" t="str">
        <f t="shared" si="1439"/>
        <v>Korenbouten</v>
      </c>
      <c r="L18281" s="25">
        <f t="shared" si="1436"/>
        <v>32.285714285714285</v>
      </c>
    </row>
    <row r="18282" spans="1:12" x14ac:dyDescent="0.25">
      <c r="A18282">
        <v>16</v>
      </c>
      <c r="B18282" t="s">
        <v>105</v>
      </c>
      <c r="C18282" s="1">
        <v>40770.5625</v>
      </c>
      <c r="D18282">
        <v>1</v>
      </c>
      <c r="E18282" t="s">
        <v>42</v>
      </c>
      <c r="F18282" t="s">
        <v>43</v>
      </c>
      <c r="G18282">
        <v>5</v>
      </c>
      <c r="H18282" t="str">
        <f t="shared" si="1435"/>
        <v>AWD</v>
      </c>
      <c r="I18282" s="2">
        <f t="shared" si="1437"/>
        <v>2011</v>
      </c>
      <c r="J18282" s="2">
        <f t="shared" si="1438"/>
        <v>8</v>
      </c>
      <c r="K18282" t="str">
        <f t="shared" si="1439"/>
        <v>Korenbouten</v>
      </c>
      <c r="L18282" s="25">
        <f t="shared" si="1436"/>
        <v>32.285714285714285</v>
      </c>
    </row>
    <row r="18283" spans="1:12" x14ac:dyDescent="0.25">
      <c r="A18283">
        <v>16</v>
      </c>
      <c r="B18283" t="s">
        <v>105</v>
      </c>
      <c r="C18283" s="1">
        <v>41036.5625</v>
      </c>
      <c r="D18283">
        <v>1</v>
      </c>
      <c r="E18283" t="s">
        <v>12</v>
      </c>
      <c r="F18283" t="s">
        <v>13</v>
      </c>
      <c r="G18283">
        <v>81</v>
      </c>
      <c r="H18283" t="str">
        <f t="shared" si="1435"/>
        <v>AWD</v>
      </c>
      <c r="I18283" s="2">
        <f t="shared" si="1437"/>
        <v>2012</v>
      </c>
      <c r="J18283" s="2">
        <f t="shared" si="1438"/>
        <v>5</v>
      </c>
      <c r="K18283" t="str">
        <f t="shared" si="1439"/>
        <v>Waterjuffer</v>
      </c>
      <c r="L18283" s="25">
        <f t="shared" si="1436"/>
        <v>18.142857142857142</v>
      </c>
    </row>
    <row r="18284" spans="1:12" x14ac:dyDescent="0.25">
      <c r="A18284">
        <v>16</v>
      </c>
      <c r="B18284" t="s">
        <v>105</v>
      </c>
      <c r="C18284" s="1">
        <v>41036.5625</v>
      </c>
      <c r="D18284">
        <v>1</v>
      </c>
      <c r="E18284" t="s">
        <v>14</v>
      </c>
      <c r="F18284" t="s">
        <v>15</v>
      </c>
      <c r="G18284">
        <v>27</v>
      </c>
      <c r="H18284" t="str">
        <f t="shared" si="1435"/>
        <v>AWD</v>
      </c>
      <c r="I18284" s="2">
        <f t="shared" si="1437"/>
        <v>2012</v>
      </c>
      <c r="J18284" s="2">
        <f t="shared" si="1438"/>
        <v>5</v>
      </c>
      <c r="K18284" t="str">
        <f t="shared" si="1439"/>
        <v>Waterjuffer</v>
      </c>
      <c r="L18284" s="25">
        <f t="shared" si="1436"/>
        <v>18.142857142857142</v>
      </c>
    </row>
    <row r="18285" spans="1:12" x14ac:dyDescent="0.25">
      <c r="A18285">
        <v>16</v>
      </c>
      <c r="B18285" t="s">
        <v>105</v>
      </c>
      <c r="C18285" s="1">
        <v>41036.5625</v>
      </c>
      <c r="D18285">
        <v>1</v>
      </c>
      <c r="E18285" t="s">
        <v>20</v>
      </c>
      <c r="F18285" t="s">
        <v>21</v>
      </c>
      <c r="G18285">
        <v>15</v>
      </c>
      <c r="H18285" t="str">
        <f t="shared" si="1435"/>
        <v>AWD</v>
      </c>
      <c r="I18285" s="2">
        <f t="shared" si="1437"/>
        <v>2012</v>
      </c>
      <c r="J18285" s="2">
        <f t="shared" si="1438"/>
        <v>5</v>
      </c>
      <c r="K18285" t="str">
        <f t="shared" si="1439"/>
        <v>Waterjuffer</v>
      </c>
      <c r="L18285" s="25">
        <f t="shared" si="1436"/>
        <v>18.142857142857142</v>
      </c>
    </row>
    <row r="18286" spans="1:12" x14ac:dyDescent="0.25">
      <c r="A18286">
        <v>16</v>
      </c>
      <c r="B18286" t="s">
        <v>105</v>
      </c>
      <c r="C18286" s="1">
        <v>41036.5625</v>
      </c>
      <c r="D18286">
        <v>1</v>
      </c>
      <c r="E18286" t="s">
        <v>16</v>
      </c>
      <c r="F18286" t="s">
        <v>17</v>
      </c>
      <c r="G18286">
        <v>5</v>
      </c>
      <c r="H18286" t="str">
        <f t="shared" si="1435"/>
        <v>AWD</v>
      </c>
      <c r="I18286" s="2">
        <f t="shared" si="1437"/>
        <v>2012</v>
      </c>
      <c r="J18286" s="2">
        <f t="shared" si="1438"/>
        <v>5</v>
      </c>
      <c r="K18286" t="str">
        <f t="shared" si="1439"/>
        <v>Waterjuffer</v>
      </c>
      <c r="L18286" s="25">
        <f t="shared" si="1436"/>
        <v>18.142857142857142</v>
      </c>
    </row>
    <row r="18287" spans="1:12" x14ac:dyDescent="0.25">
      <c r="A18287">
        <v>16</v>
      </c>
      <c r="B18287" t="s">
        <v>105</v>
      </c>
      <c r="C18287" s="1">
        <v>41046.510416666664</v>
      </c>
      <c r="D18287">
        <v>1</v>
      </c>
      <c r="E18287" t="s">
        <v>10</v>
      </c>
      <c r="F18287" t="s">
        <v>11</v>
      </c>
      <c r="G18287">
        <v>8</v>
      </c>
      <c r="H18287" t="str">
        <f t="shared" si="1435"/>
        <v>AWD</v>
      </c>
      <c r="I18287" s="2">
        <f t="shared" si="1437"/>
        <v>2012</v>
      </c>
      <c r="J18287" s="2">
        <f t="shared" si="1438"/>
        <v>5</v>
      </c>
      <c r="K18287" t="str">
        <f t="shared" si="1439"/>
        <v>Waterjuffer</v>
      </c>
      <c r="L18287" s="25">
        <f t="shared" si="1436"/>
        <v>19.571428571428573</v>
      </c>
    </row>
    <row r="18288" spans="1:12" x14ac:dyDescent="0.25">
      <c r="A18288">
        <v>16</v>
      </c>
      <c r="B18288" t="s">
        <v>105</v>
      </c>
      <c r="C18288" s="1">
        <v>41046.510416666664</v>
      </c>
      <c r="D18288">
        <v>1</v>
      </c>
      <c r="E18288" t="s">
        <v>12</v>
      </c>
      <c r="F18288" t="s">
        <v>13</v>
      </c>
      <c r="G18288">
        <v>80</v>
      </c>
      <c r="H18288" t="str">
        <f t="shared" si="1435"/>
        <v>AWD</v>
      </c>
      <c r="I18288" s="2">
        <f t="shared" si="1437"/>
        <v>2012</v>
      </c>
      <c r="J18288" s="2">
        <f t="shared" si="1438"/>
        <v>5</v>
      </c>
      <c r="K18288" t="str">
        <f t="shared" si="1439"/>
        <v>Waterjuffer</v>
      </c>
      <c r="L18288" s="25">
        <f t="shared" si="1436"/>
        <v>19.571428571428573</v>
      </c>
    </row>
    <row r="18289" spans="1:12" x14ac:dyDescent="0.25">
      <c r="A18289">
        <v>16</v>
      </c>
      <c r="B18289" t="s">
        <v>105</v>
      </c>
      <c r="C18289" s="1">
        <v>41046.510416666664</v>
      </c>
      <c r="D18289">
        <v>1</v>
      </c>
      <c r="E18289" t="s">
        <v>14</v>
      </c>
      <c r="F18289" t="s">
        <v>15</v>
      </c>
      <c r="G18289">
        <v>11</v>
      </c>
      <c r="H18289" t="str">
        <f t="shared" si="1435"/>
        <v>AWD</v>
      </c>
      <c r="I18289" s="2">
        <f t="shared" si="1437"/>
        <v>2012</v>
      </c>
      <c r="J18289" s="2">
        <f t="shared" si="1438"/>
        <v>5</v>
      </c>
      <c r="K18289" t="str">
        <f t="shared" si="1439"/>
        <v>Waterjuffer</v>
      </c>
      <c r="L18289" s="25">
        <f t="shared" si="1436"/>
        <v>19.571428571428573</v>
      </c>
    </row>
    <row r="18290" spans="1:12" x14ac:dyDescent="0.25">
      <c r="A18290">
        <v>16</v>
      </c>
      <c r="B18290" t="s">
        <v>105</v>
      </c>
      <c r="C18290" s="1">
        <v>41046.510416666664</v>
      </c>
      <c r="D18290">
        <v>1</v>
      </c>
      <c r="E18290" t="s">
        <v>20</v>
      </c>
      <c r="F18290" t="s">
        <v>21</v>
      </c>
      <c r="G18290">
        <v>461</v>
      </c>
      <c r="H18290" t="str">
        <f t="shared" si="1435"/>
        <v>AWD</v>
      </c>
      <c r="I18290" s="2">
        <f t="shared" si="1437"/>
        <v>2012</v>
      </c>
      <c r="J18290" s="2">
        <f t="shared" si="1438"/>
        <v>5</v>
      </c>
      <c r="K18290" t="str">
        <f t="shared" si="1439"/>
        <v>Waterjuffer</v>
      </c>
      <c r="L18290" s="25">
        <f t="shared" si="1436"/>
        <v>19.571428571428573</v>
      </c>
    </row>
    <row r="18291" spans="1:12" x14ac:dyDescent="0.25">
      <c r="A18291">
        <v>16</v>
      </c>
      <c r="B18291" t="s">
        <v>105</v>
      </c>
      <c r="C18291" s="1">
        <v>41046.510416666664</v>
      </c>
      <c r="D18291">
        <v>1</v>
      </c>
      <c r="E18291" t="s">
        <v>16</v>
      </c>
      <c r="F18291" t="s">
        <v>17</v>
      </c>
      <c r="G18291">
        <v>35</v>
      </c>
      <c r="H18291" t="str">
        <f t="shared" si="1435"/>
        <v>AWD</v>
      </c>
      <c r="I18291" s="2">
        <f t="shared" si="1437"/>
        <v>2012</v>
      </c>
      <c r="J18291" s="2">
        <f t="shared" si="1438"/>
        <v>5</v>
      </c>
      <c r="K18291" t="str">
        <f t="shared" si="1439"/>
        <v>Waterjuffer</v>
      </c>
      <c r="L18291" s="25">
        <f t="shared" si="1436"/>
        <v>19.571428571428573</v>
      </c>
    </row>
    <row r="18292" spans="1:12" x14ac:dyDescent="0.25">
      <c r="A18292">
        <v>16</v>
      </c>
      <c r="B18292" t="s">
        <v>105</v>
      </c>
      <c r="C18292" s="1">
        <v>41046.510416666664</v>
      </c>
      <c r="D18292">
        <v>1</v>
      </c>
      <c r="E18292" t="s">
        <v>22</v>
      </c>
      <c r="F18292" t="s">
        <v>23</v>
      </c>
      <c r="G18292">
        <v>8</v>
      </c>
      <c r="H18292" t="str">
        <f t="shared" si="1435"/>
        <v>AWD</v>
      </c>
      <c r="I18292" s="2">
        <f t="shared" si="1437"/>
        <v>2012</v>
      </c>
      <c r="J18292" s="2">
        <f t="shared" si="1438"/>
        <v>5</v>
      </c>
      <c r="K18292" t="str">
        <f t="shared" si="1439"/>
        <v>Glazenmakers</v>
      </c>
      <c r="L18292" s="25">
        <f t="shared" si="1436"/>
        <v>19.571428571428573</v>
      </c>
    </row>
    <row r="18293" spans="1:12" x14ac:dyDescent="0.25">
      <c r="A18293">
        <v>16</v>
      </c>
      <c r="B18293" t="s">
        <v>105</v>
      </c>
      <c r="C18293" s="1">
        <v>41046.510416666664</v>
      </c>
      <c r="D18293">
        <v>1</v>
      </c>
      <c r="E18293" t="s">
        <v>28</v>
      </c>
      <c r="F18293" t="s">
        <v>29</v>
      </c>
      <c r="G18293">
        <v>8</v>
      </c>
      <c r="H18293" t="str">
        <f t="shared" si="1435"/>
        <v>AWD</v>
      </c>
      <c r="I18293" s="2">
        <f t="shared" si="1437"/>
        <v>2012</v>
      </c>
      <c r="J18293" s="2">
        <f t="shared" si="1438"/>
        <v>5</v>
      </c>
      <c r="K18293" t="str">
        <f t="shared" si="1439"/>
        <v>Korenbouten</v>
      </c>
      <c r="L18293" s="25">
        <f t="shared" si="1436"/>
        <v>19.571428571428573</v>
      </c>
    </row>
    <row r="18294" spans="1:12" x14ac:dyDescent="0.25">
      <c r="A18294">
        <v>16</v>
      </c>
      <c r="B18294" t="s">
        <v>105</v>
      </c>
      <c r="C18294" s="1">
        <v>41071.59375</v>
      </c>
      <c r="D18294">
        <v>1</v>
      </c>
      <c r="E18294" t="s">
        <v>10</v>
      </c>
      <c r="F18294" t="s">
        <v>11</v>
      </c>
      <c r="G18294">
        <v>25</v>
      </c>
      <c r="H18294" t="str">
        <f t="shared" si="1435"/>
        <v>AWD</v>
      </c>
      <c r="I18294" s="2">
        <f t="shared" si="1437"/>
        <v>2012</v>
      </c>
      <c r="J18294" s="2">
        <f t="shared" si="1438"/>
        <v>6</v>
      </c>
      <c r="K18294" t="str">
        <f t="shared" si="1439"/>
        <v>Waterjuffer</v>
      </c>
      <c r="L18294" s="25">
        <f t="shared" si="1436"/>
        <v>23.142857142857142</v>
      </c>
    </row>
    <row r="18295" spans="1:12" x14ac:dyDescent="0.25">
      <c r="A18295">
        <v>16</v>
      </c>
      <c r="B18295" t="s">
        <v>105</v>
      </c>
      <c r="C18295" s="1">
        <v>41071.59375</v>
      </c>
      <c r="D18295">
        <v>1</v>
      </c>
      <c r="E18295" t="s">
        <v>12</v>
      </c>
      <c r="F18295" t="s">
        <v>13</v>
      </c>
      <c r="G18295">
        <v>16</v>
      </c>
      <c r="H18295" t="str">
        <f t="shared" si="1435"/>
        <v>AWD</v>
      </c>
      <c r="I18295" s="2">
        <f t="shared" si="1437"/>
        <v>2012</v>
      </c>
      <c r="J18295" s="2">
        <f t="shared" si="1438"/>
        <v>6</v>
      </c>
      <c r="K18295" t="str">
        <f t="shared" si="1439"/>
        <v>Waterjuffer</v>
      </c>
      <c r="L18295" s="25">
        <f t="shared" si="1436"/>
        <v>23.142857142857142</v>
      </c>
    </row>
    <row r="18296" spans="1:12" x14ac:dyDescent="0.25">
      <c r="A18296">
        <v>16</v>
      </c>
      <c r="B18296" t="s">
        <v>105</v>
      </c>
      <c r="C18296" s="1">
        <v>41071.59375</v>
      </c>
      <c r="D18296">
        <v>1</v>
      </c>
      <c r="E18296" t="s">
        <v>14</v>
      </c>
      <c r="F18296" t="s">
        <v>15</v>
      </c>
      <c r="G18296">
        <v>6</v>
      </c>
      <c r="H18296" t="str">
        <f t="shared" si="1435"/>
        <v>AWD</v>
      </c>
      <c r="I18296" s="2">
        <f t="shared" si="1437"/>
        <v>2012</v>
      </c>
      <c r="J18296" s="2">
        <f t="shared" si="1438"/>
        <v>6</v>
      </c>
      <c r="K18296" t="str">
        <f t="shared" si="1439"/>
        <v>Waterjuffer</v>
      </c>
      <c r="L18296" s="25">
        <f t="shared" si="1436"/>
        <v>23.142857142857142</v>
      </c>
    </row>
    <row r="18297" spans="1:12" x14ac:dyDescent="0.25">
      <c r="A18297">
        <v>16</v>
      </c>
      <c r="B18297" t="s">
        <v>105</v>
      </c>
      <c r="C18297" s="1">
        <v>41071.59375</v>
      </c>
      <c r="D18297">
        <v>1</v>
      </c>
      <c r="E18297" t="s">
        <v>20</v>
      </c>
      <c r="F18297" t="s">
        <v>21</v>
      </c>
      <c r="G18297">
        <v>209</v>
      </c>
      <c r="H18297" t="str">
        <f t="shared" si="1435"/>
        <v>AWD</v>
      </c>
      <c r="I18297" s="2">
        <f t="shared" si="1437"/>
        <v>2012</v>
      </c>
      <c r="J18297" s="2">
        <f t="shared" si="1438"/>
        <v>6</v>
      </c>
      <c r="K18297" t="str">
        <f t="shared" si="1439"/>
        <v>Waterjuffer</v>
      </c>
      <c r="L18297" s="25">
        <f t="shared" si="1436"/>
        <v>23.142857142857142</v>
      </c>
    </row>
    <row r="18298" spans="1:12" x14ac:dyDescent="0.25">
      <c r="A18298">
        <v>16</v>
      </c>
      <c r="B18298" t="s">
        <v>105</v>
      </c>
      <c r="C18298" s="1">
        <v>41071.59375</v>
      </c>
      <c r="D18298">
        <v>1</v>
      </c>
      <c r="E18298" t="s">
        <v>16</v>
      </c>
      <c r="F18298" t="s">
        <v>17</v>
      </c>
      <c r="G18298">
        <v>30</v>
      </c>
      <c r="H18298" t="str">
        <f t="shared" si="1435"/>
        <v>AWD</v>
      </c>
      <c r="I18298" s="2">
        <f t="shared" si="1437"/>
        <v>2012</v>
      </c>
      <c r="J18298" s="2">
        <f t="shared" si="1438"/>
        <v>6</v>
      </c>
      <c r="K18298" t="str">
        <f t="shared" si="1439"/>
        <v>Waterjuffer</v>
      </c>
      <c r="L18298" s="25">
        <f t="shared" si="1436"/>
        <v>23.142857142857142</v>
      </c>
    </row>
    <row r="18299" spans="1:12" x14ac:dyDescent="0.25">
      <c r="A18299">
        <v>16</v>
      </c>
      <c r="B18299" t="s">
        <v>105</v>
      </c>
      <c r="C18299" s="1">
        <v>41071.59375</v>
      </c>
      <c r="D18299">
        <v>1</v>
      </c>
      <c r="E18299" t="s">
        <v>22</v>
      </c>
      <c r="F18299" t="s">
        <v>23</v>
      </c>
      <c r="G18299">
        <v>3</v>
      </c>
      <c r="H18299" t="str">
        <f t="shared" si="1435"/>
        <v>AWD</v>
      </c>
      <c r="I18299" s="2">
        <f t="shared" si="1437"/>
        <v>2012</v>
      </c>
      <c r="J18299" s="2">
        <f t="shared" si="1438"/>
        <v>6</v>
      </c>
      <c r="K18299" t="str">
        <f t="shared" si="1439"/>
        <v>Glazenmakers</v>
      </c>
      <c r="L18299" s="25">
        <f t="shared" si="1436"/>
        <v>23.142857142857142</v>
      </c>
    </row>
    <row r="18300" spans="1:12" x14ac:dyDescent="0.25">
      <c r="A18300">
        <v>16</v>
      </c>
      <c r="B18300" t="s">
        <v>105</v>
      </c>
      <c r="C18300" s="1">
        <v>41071.59375</v>
      </c>
      <c r="D18300">
        <v>1</v>
      </c>
      <c r="E18300" t="s">
        <v>24</v>
      </c>
      <c r="F18300" t="s">
        <v>25</v>
      </c>
      <c r="G18300">
        <v>2</v>
      </c>
      <c r="H18300" t="str">
        <f t="shared" si="1435"/>
        <v>AWD</v>
      </c>
      <c r="I18300" s="2">
        <f t="shared" si="1437"/>
        <v>2012</v>
      </c>
      <c r="J18300" s="2">
        <f t="shared" si="1438"/>
        <v>6</v>
      </c>
      <c r="K18300" t="str">
        <f t="shared" si="1439"/>
        <v>Glazenmakers</v>
      </c>
      <c r="L18300" s="25">
        <f t="shared" si="1436"/>
        <v>23.142857142857142</v>
      </c>
    </row>
    <row r="18301" spans="1:12" x14ac:dyDescent="0.25">
      <c r="A18301">
        <v>16</v>
      </c>
      <c r="B18301" t="s">
        <v>105</v>
      </c>
      <c r="C18301" s="1">
        <v>41071.59375</v>
      </c>
      <c r="D18301">
        <v>1</v>
      </c>
      <c r="E18301" t="s">
        <v>26</v>
      </c>
      <c r="F18301" t="s">
        <v>27</v>
      </c>
      <c r="G18301">
        <v>4</v>
      </c>
      <c r="H18301" t="str">
        <f t="shared" si="1435"/>
        <v>AWD</v>
      </c>
      <c r="I18301" s="2">
        <f t="shared" si="1437"/>
        <v>2012</v>
      </c>
      <c r="J18301" s="2">
        <f t="shared" si="1438"/>
        <v>6</v>
      </c>
      <c r="K18301" t="str">
        <f t="shared" si="1439"/>
        <v>Glazenmakers</v>
      </c>
      <c r="L18301" s="25">
        <f t="shared" si="1436"/>
        <v>23.142857142857142</v>
      </c>
    </row>
    <row r="18302" spans="1:12" x14ac:dyDescent="0.25">
      <c r="A18302">
        <v>16</v>
      </c>
      <c r="B18302" t="s">
        <v>105</v>
      </c>
      <c r="C18302" s="1">
        <v>41071.59375</v>
      </c>
      <c r="D18302">
        <v>1</v>
      </c>
      <c r="E18302" t="s">
        <v>28</v>
      </c>
      <c r="F18302" t="s">
        <v>29</v>
      </c>
      <c r="G18302">
        <v>52</v>
      </c>
      <c r="H18302" t="str">
        <f t="shared" si="1435"/>
        <v>AWD</v>
      </c>
      <c r="I18302" s="2">
        <f t="shared" si="1437"/>
        <v>2012</v>
      </c>
      <c r="J18302" s="2">
        <f t="shared" si="1438"/>
        <v>6</v>
      </c>
      <c r="K18302" t="str">
        <f t="shared" si="1439"/>
        <v>Korenbouten</v>
      </c>
      <c r="L18302" s="25">
        <f t="shared" si="1436"/>
        <v>23.142857142857142</v>
      </c>
    </row>
    <row r="18303" spans="1:12" x14ac:dyDescent="0.25">
      <c r="A18303">
        <v>16</v>
      </c>
      <c r="B18303" t="s">
        <v>105</v>
      </c>
      <c r="C18303" s="1">
        <v>41071.59375</v>
      </c>
      <c r="D18303">
        <v>1</v>
      </c>
      <c r="E18303" t="s">
        <v>18</v>
      </c>
      <c r="F18303" t="s">
        <v>19</v>
      </c>
      <c r="G18303">
        <v>5</v>
      </c>
      <c r="H18303" t="str">
        <f t="shared" si="1435"/>
        <v>AWD</v>
      </c>
      <c r="I18303" s="2">
        <f t="shared" si="1437"/>
        <v>2012</v>
      </c>
      <c r="J18303" s="2">
        <f t="shared" si="1438"/>
        <v>6</v>
      </c>
      <c r="K18303" t="str">
        <f t="shared" si="1439"/>
        <v>Korenbouten</v>
      </c>
      <c r="L18303" s="25">
        <f t="shared" si="1436"/>
        <v>23.142857142857142</v>
      </c>
    </row>
    <row r="18304" spans="1:12" x14ac:dyDescent="0.25">
      <c r="A18304">
        <v>16</v>
      </c>
      <c r="B18304" t="s">
        <v>105</v>
      </c>
      <c r="C18304" s="1">
        <v>41091.555555555555</v>
      </c>
      <c r="D18304">
        <v>1</v>
      </c>
      <c r="E18304" t="s">
        <v>10</v>
      </c>
      <c r="F18304" t="s">
        <v>11</v>
      </c>
      <c r="G18304">
        <v>14</v>
      </c>
      <c r="H18304" t="str">
        <f t="shared" si="1435"/>
        <v>AWD</v>
      </c>
      <c r="I18304" s="2">
        <f t="shared" si="1437"/>
        <v>2012</v>
      </c>
      <c r="J18304" s="2">
        <f t="shared" si="1438"/>
        <v>7</v>
      </c>
      <c r="K18304" t="str">
        <f t="shared" si="1439"/>
        <v>Waterjuffer</v>
      </c>
      <c r="L18304" s="25">
        <f t="shared" si="1436"/>
        <v>26</v>
      </c>
    </row>
    <row r="18305" spans="1:12" x14ac:dyDescent="0.25">
      <c r="A18305">
        <v>16</v>
      </c>
      <c r="B18305" t="s">
        <v>105</v>
      </c>
      <c r="C18305" s="1">
        <v>41091.555555555555</v>
      </c>
      <c r="D18305">
        <v>1</v>
      </c>
      <c r="E18305" t="s">
        <v>14</v>
      </c>
      <c r="F18305" t="s">
        <v>15</v>
      </c>
      <c r="G18305">
        <v>17</v>
      </c>
      <c r="H18305" t="str">
        <f t="shared" si="1435"/>
        <v>AWD</v>
      </c>
      <c r="I18305" s="2">
        <f t="shared" si="1437"/>
        <v>2012</v>
      </c>
      <c r="J18305" s="2">
        <f t="shared" si="1438"/>
        <v>7</v>
      </c>
      <c r="K18305" t="str">
        <f t="shared" si="1439"/>
        <v>Waterjuffer</v>
      </c>
      <c r="L18305" s="25">
        <f t="shared" si="1436"/>
        <v>26</v>
      </c>
    </row>
    <row r="18306" spans="1:12" x14ac:dyDescent="0.25">
      <c r="A18306">
        <v>16</v>
      </c>
      <c r="B18306" t="s">
        <v>105</v>
      </c>
      <c r="C18306" s="1">
        <v>41091.555555555555</v>
      </c>
      <c r="D18306">
        <v>1</v>
      </c>
      <c r="E18306" t="s">
        <v>20</v>
      </c>
      <c r="F18306" t="s">
        <v>21</v>
      </c>
      <c r="G18306">
        <v>91</v>
      </c>
      <c r="H18306" t="str">
        <f t="shared" ref="H18306:H18369" si="1440">VLOOKUP(A18306,$N$2:$O$51,2,FALSE)</f>
        <v>AWD</v>
      </c>
      <c r="I18306" s="2">
        <f t="shared" si="1437"/>
        <v>2012</v>
      </c>
      <c r="J18306" s="2">
        <f t="shared" si="1438"/>
        <v>7</v>
      </c>
      <c r="K18306" t="str">
        <f t="shared" si="1439"/>
        <v>Waterjuffer</v>
      </c>
      <c r="L18306" s="25">
        <f t="shared" si="1436"/>
        <v>26</v>
      </c>
    </row>
    <row r="18307" spans="1:12" x14ac:dyDescent="0.25">
      <c r="A18307">
        <v>16</v>
      </c>
      <c r="B18307" t="s">
        <v>105</v>
      </c>
      <c r="C18307" s="1">
        <v>41091.555555555555</v>
      </c>
      <c r="D18307">
        <v>1</v>
      </c>
      <c r="E18307" t="s">
        <v>16</v>
      </c>
      <c r="F18307" t="s">
        <v>17</v>
      </c>
      <c r="G18307">
        <v>9</v>
      </c>
      <c r="H18307" t="str">
        <f t="shared" si="1440"/>
        <v>AWD</v>
      </c>
      <c r="I18307" s="2">
        <f t="shared" si="1437"/>
        <v>2012</v>
      </c>
      <c r="J18307" s="2">
        <f t="shared" si="1438"/>
        <v>7</v>
      </c>
      <c r="K18307" t="str">
        <f t="shared" si="1439"/>
        <v>Waterjuffer</v>
      </c>
      <c r="L18307" s="25">
        <f t="shared" ref="L18307:L18370" si="1441">(ROUNDDOWN(C18307-DATE(I18307,1,1),0))/7</f>
        <v>26</v>
      </c>
    </row>
    <row r="18308" spans="1:12" x14ac:dyDescent="0.25">
      <c r="A18308">
        <v>16</v>
      </c>
      <c r="B18308" t="s">
        <v>105</v>
      </c>
      <c r="C18308" s="1">
        <v>41091.555555555555</v>
      </c>
      <c r="D18308">
        <v>1</v>
      </c>
      <c r="E18308" t="s">
        <v>24</v>
      </c>
      <c r="F18308" t="s">
        <v>25</v>
      </c>
      <c r="G18308">
        <v>1</v>
      </c>
      <c r="H18308" t="str">
        <f t="shared" si="1440"/>
        <v>AWD</v>
      </c>
      <c r="I18308" s="2">
        <f t="shared" si="1437"/>
        <v>2012</v>
      </c>
      <c r="J18308" s="2">
        <f t="shared" si="1438"/>
        <v>7</v>
      </c>
      <c r="K18308" t="str">
        <f t="shared" si="1439"/>
        <v>Glazenmakers</v>
      </c>
      <c r="L18308" s="25">
        <f t="shared" si="1441"/>
        <v>26</v>
      </c>
    </row>
    <row r="18309" spans="1:12" x14ac:dyDescent="0.25">
      <c r="A18309">
        <v>16</v>
      </c>
      <c r="B18309" t="s">
        <v>105</v>
      </c>
      <c r="C18309" s="1">
        <v>41091.555555555555</v>
      </c>
      <c r="D18309">
        <v>1</v>
      </c>
      <c r="E18309" t="s">
        <v>26</v>
      </c>
      <c r="F18309" t="s">
        <v>27</v>
      </c>
      <c r="G18309">
        <v>2</v>
      </c>
      <c r="H18309" t="str">
        <f t="shared" si="1440"/>
        <v>AWD</v>
      </c>
      <c r="I18309" s="2">
        <f t="shared" si="1437"/>
        <v>2012</v>
      </c>
      <c r="J18309" s="2">
        <f t="shared" si="1438"/>
        <v>7</v>
      </c>
      <c r="K18309" t="str">
        <f t="shared" si="1439"/>
        <v>Glazenmakers</v>
      </c>
      <c r="L18309" s="25">
        <f t="shared" si="1441"/>
        <v>26</v>
      </c>
    </row>
    <row r="18310" spans="1:12" x14ac:dyDescent="0.25">
      <c r="A18310">
        <v>16</v>
      </c>
      <c r="B18310" t="s">
        <v>105</v>
      </c>
      <c r="C18310" s="1">
        <v>41091.555555555555</v>
      </c>
      <c r="D18310">
        <v>1</v>
      </c>
      <c r="E18310" t="s">
        <v>82</v>
      </c>
      <c r="F18310" t="s">
        <v>83</v>
      </c>
      <c r="G18310">
        <v>1</v>
      </c>
      <c r="H18310" t="str">
        <f t="shared" si="1440"/>
        <v>AWD</v>
      </c>
      <c r="I18310" s="2">
        <f t="shared" si="1437"/>
        <v>2012</v>
      </c>
      <c r="J18310" s="2">
        <f t="shared" si="1438"/>
        <v>7</v>
      </c>
      <c r="K18310" t="str">
        <f t="shared" si="1439"/>
        <v>Korenbouten</v>
      </c>
      <c r="L18310" s="25">
        <f t="shared" si="1441"/>
        <v>26</v>
      </c>
    </row>
    <row r="18311" spans="1:12" x14ac:dyDescent="0.25">
      <c r="A18311">
        <v>16</v>
      </c>
      <c r="B18311" t="s">
        <v>105</v>
      </c>
      <c r="C18311" s="1">
        <v>41091.555555555555</v>
      </c>
      <c r="D18311">
        <v>1</v>
      </c>
      <c r="E18311" t="s">
        <v>28</v>
      </c>
      <c r="F18311" t="s">
        <v>29</v>
      </c>
      <c r="G18311">
        <v>1</v>
      </c>
      <c r="H18311" t="str">
        <f t="shared" si="1440"/>
        <v>AWD</v>
      </c>
      <c r="I18311" s="2">
        <f t="shared" si="1437"/>
        <v>2012</v>
      </c>
      <c r="J18311" s="2">
        <f t="shared" si="1438"/>
        <v>7</v>
      </c>
      <c r="K18311" t="str">
        <f t="shared" si="1439"/>
        <v>Korenbouten</v>
      </c>
      <c r="L18311" s="25">
        <f t="shared" si="1441"/>
        <v>26</v>
      </c>
    </row>
    <row r="18312" spans="1:12" x14ac:dyDescent="0.25">
      <c r="A18312">
        <v>16</v>
      </c>
      <c r="B18312" t="s">
        <v>105</v>
      </c>
      <c r="C18312" s="1">
        <v>41091.555555555555</v>
      </c>
      <c r="D18312">
        <v>1</v>
      </c>
      <c r="E18312" t="s">
        <v>32</v>
      </c>
      <c r="F18312" t="s">
        <v>33</v>
      </c>
      <c r="G18312">
        <v>2</v>
      </c>
      <c r="H18312" t="str">
        <f t="shared" si="1440"/>
        <v>AWD</v>
      </c>
      <c r="I18312" s="2">
        <f t="shared" si="1437"/>
        <v>2012</v>
      </c>
      <c r="J18312" s="2">
        <f t="shared" si="1438"/>
        <v>7</v>
      </c>
      <c r="K18312" t="str">
        <f t="shared" si="1439"/>
        <v>Korenbouten</v>
      </c>
      <c r="L18312" s="25">
        <f t="shared" si="1441"/>
        <v>26</v>
      </c>
    </row>
    <row r="18313" spans="1:12" x14ac:dyDescent="0.25">
      <c r="A18313">
        <v>16</v>
      </c>
      <c r="B18313" t="s">
        <v>105</v>
      </c>
      <c r="C18313" s="1">
        <v>41103.604166666664</v>
      </c>
      <c r="D18313">
        <v>1</v>
      </c>
      <c r="E18313" t="s">
        <v>10</v>
      </c>
      <c r="F18313" t="s">
        <v>11</v>
      </c>
      <c r="G18313">
        <v>23</v>
      </c>
      <c r="H18313" t="str">
        <f t="shared" si="1440"/>
        <v>AWD</v>
      </c>
      <c r="I18313" s="2">
        <f t="shared" si="1437"/>
        <v>2012</v>
      </c>
      <c r="J18313" s="2">
        <f t="shared" si="1438"/>
        <v>7</v>
      </c>
      <c r="K18313" t="str">
        <f t="shared" si="1439"/>
        <v>Waterjuffer</v>
      </c>
      <c r="L18313" s="25">
        <f t="shared" si="1441"/>
        <v>27.714285714285715</v>
      </c>
    </row>
    <row r="18314" spans="1:12" x14ac:dyDescent="0.25">
      <c r="A18314">
        <v>16</v>
      </c>
      <c r="B18314" t="s">
        <v>105</v>
      </c>
      <c r="C18314" s="1">
        <v>41103.604166666664</v>
      </c>
      <c r="D18314">
        <v>1</v>
      </c>
      <c r="E18314" t="s">
        <v>14</v>
      </c>
      <c r="F18314" t="s">
        <v>15</v>
      </c>
      <c r="G18314">
        <v>12</v>
      </c>
      <c r="H18314" t="str">
        <f t="shared" si="1440"/>
        <v>AWD</v>
      </c>
      <c r="I18314" s="2">
        <f t="shared" si="1437"/>
        <v>2012</v>
      </c>
      <c r="J18314" s="2">
        <f t="shared" si="1438"/>
        <v>7</v>
      </c>
      <c r="K18314" t="str">
        <f t="shared" si="1439"/>
        <v>Waterjuffer</v>
      </c>
      <c r="L18314" s="25">
        <f t="shared" si="1441"/>
        <v>27.714285714285715</v>
      </c>
    </row>
    <row r="18315" spans="1:12" x14ac:dyDescent="0.25">
      <c r="A18315">
        <v>16</v>
      </c>
      <c r="B18315" t="s">
        <v>105</v>
      </c>
      <c r="C18315" s="1">
        <v>41103.604166666664</v>
      </c>
      <c r="D18315">
        <v>1</v>
      </c>
      <c r="E18315" t="s">
        <v>20</v>
      </c>
      <c r="F18315" t="s">
        <v>21</v>
      </c>
      <c r="G18315">
        <v>152</v>
      </c>
      <c r="H18315" t="str">
        <f t="shared" si="1440"/>
        <v>AWD</v>
      </c>
      <c r="I18315" s="2">
        <f t="shared" si="1437"/>
        <v>2012</v>
      </c>
      <c r="J18315" s="2">
        <f t="shared" si="1438"/>
        <v>7</v>
      </c>
      <c r="K18315" t="str">
        <f t="shared" si="1439"/>
        <v>Waterjuffer</v>
      </c>
      <c r="L18315" s="25">
        <f t="shared" si="1441"/>
        <v>27.714285714285715</v>
      </c>
    </row>
    <row r="18316" spans="1:12" x14ac:dyDescent="0.25">
      <c r="A18316">
        <v>16</v>
      </c>
      <c r="B18316" t="s">
        <v>105</v>
      </c>
      <c r="C18316" s="1">
        <v>41103.604166666664</v>
      </c>
      <c r="D18316">
        <v>1</v>
      </c>
      <c r="E18316" t="s">
        <v>16</v>
      </c>
      <c r="F18316" t="s">
        <v>17</v>
      </c>
      <c r="G18316">
        <v>1</v>
      </c>
      <c r="H18316" t="str">
        <f t="shared" si="1440"/>
        <v>AWD</v>
      </c>
      <c r="I18316" s="2">
        <f t="shared" si="1437"/>
        <v>2012</v>
      </c>
      <c r="J18316" s="2">
        <f t="shared" si="1438"/>
        <v>7</v>
      </c>
      <c r="K18316" t="str">
        <f t="shared" si="1439"/>
        <v>Waterjuffer</v>
      </c>
      <c r="L18316" s="25">
        <f t="shared" si="1441"/>
        <v>27.714285714285715</v>
      </c>
    </row>
    <row r="18317" spans="1:12" x14ac:dyDescent="0.25">
      <c r="A18317">
        <v>16</v>
      </c>
      <c r="B18317" t="s">
        <v>105</v>
      </c>
      <c r="C18317" s="1">
        <v>41103.604166666664</v>
      </c>
      <c r="D18317">
        <v>1</v>
      </c>
      <c r="E18317" t="s">
        <v>24</v>
      </c>
      <c r="F18317" t="s">
        <v>25</v>
      </c>
      <c r="G18317">
        <v>1</v>
      </c>
      <c r="H18317" t="str">
        <f t="shared" si="1440"/>
        <v>AWD</v>
      </c>
      <c r="I18317" s="2">
        <f t="shared" si="1437"/>
        <v>2012</v>
      </c>
      <c r="J18317" s="2">
        <f t="shared" si="1438"/>
        <v>7</v>
      </c>
      <c r="K18317" t="str">
        <f t="shared" si="1439"/>
        <v>Glazenmakers</v>
      </c>
      <c r="L18317" s="25">
        <f t="shared" si="1441"/>
        <v>27.714285714285715</v>
      </c>
    </row>
    <row r="18318" spans="1:12" x14ac:dyDescent="0.25">
      <c r="A18318">
        <v>16</v>
      </c>
      <c r="B18318" t="s">
        <v>105</v>
      </c>
      <c r="C18318" s="1">
        <v>41103.604166666664</v>
      </c>
      <c r="D18318">
        <v>1</v>
      </c>
      <c r="E18318" t="s">
        <v>26</v>
      </c>
      <c r="F18318" t="s">
        <v>27</v>
      </c>
      <c r="G18318">
        <v>2</v>
      </c>
      <c r="H18318" t="str">
        <f t="shared" si="1440"/>
        <v>AWD</v>
      </c>
      <c r="I18318" s="2">
        <f t="shared" si="1437"/>
        <v>2012</v>
      </c>
      <c r="J18318" s="2">
        <f t="shared" si="1438"/>
        <v>7</v>
      </c>
      <c r="K18318" t="str">
        <f t="shared" si="1439"/>
        <v>Glazenmakers</v>
      </c>
      <c r="L18318" s="25">
        <f t="shared" si="1441"/>
        <v>27.714285714285715</v>
      </c>
    </row>
    <row r="18319" spans="1:12" x14ac:dyDescent="0.25">
      <c r="A18319">
        <v>16</v>
      </c>
      <c r="B18319" t="s">
        <v>105</v>
      </c>
      <c r="C18319" s="1">
        <v>41103.604166666664</v>
      </c>
      <c r="D18319">
        <v>1</v>
      </c>
      <c r="E18319" t="s">
        <v>28</v>
      </c>
      <c r="F18319" t="s">
        <v>29</v>
      </c>
      <c r="G18319">
        <v>2</v>
      </c>
      <c r="H18319" t="str">
        <f t="shared" si="1440"/>
        <v>AWD</v>
      </c>
      <c r="I18319" s="2">
        <f t="shared" si="1437"/>
        <v>2012</v>
      </c>
      <c r="J18319" s="2">
        <f t="shared" si="1438"/>
        <v>7</v>
      </c>
      <c r="K18319" t="str">
        <f t="shared" si="1439"/>
        <v>Korenbouten</v>
      </c>
      <c r="L18319" s="25">
        <f t="shared" si="1441"/>
        <v>27.714285714285715</v>
      </c>
    </row>
    <row r="18320" spans="1:12" x14ac:dyDescent="0.25">
      <c r="A18320">
        <v>16</v>
      </c>
      <c r="B18320" t="s">
        <v>105</v>
      </c>
      <c r="C18320" s="1">
        <v>41103.604166666664</v>
      </c>
      <c r="D18320">
        <v>1</v>
      </c>
      <c r="E18320" t="s">
        <v>18</v>
      </c>
      <c r="F18320" t="s">
        <v>19</v>
      </c>
      <c r="G18320">
        <v>1</v>
      </c>
      <c r="H18320" t="str">
        <f t="shared" si="1440"/>
        <v>AWD</v>
      </c>
      <c r="I18320" s="2">
        <f t="shared" si="1437"/>
        <v>2012</v>
      </c>
      <c r="J18320" s="2">
        <f t="shared" si="1438"/>
        <v>7</v>
      </c>
      <c r="K18320" t="str">
        <f t="shared" si="1439"/>
        <v>Korenbouten</v>
      </c>
      <c r="L18320" s="25">
        <f t="shared" si="1441"/>
        <v>27.714285714285715</v>
      </c>
    </row>
    <row r="18321" spans="1:12" x14ac:dyDescent="0.25">
      <c r="A18321">
        <v>16</v>
      </c>
      <c r="B18321" t="s">
        <v>105</v>
      </c>
      <c r="C18321" s="1">
        <v>41103.604166666664</v>
      </c>
      <c r="D18321">
        <v>1</v>
      </c>
      <c r="E18321" t="s">
        <v>32</v>
      </c>
      <c r="F18321" t="s">
        <v>33</v>
      </c>
      <c r="G18321">
        <v>2</v>
      </c>
      <c r="H18321" t="str">
        <f t="shared" si="1440"/>
        <v>AWD</v>
      </c>
      <c r="I18321" s="2">
        <f t="shared" si="1437"/>
        <v>2012</v>
      </c>
      <c r="J18321" s="2">
        <f t="shared" si="1438"/>
        <v>7</v>
      </c>
      <c r="K18321" t="str">
        <f t="shared" si="1439"/>
        <v>Korenbouten</v>
      </c>
      <c r="L18321" s="25">
        <f t="shared" si="1441"/>
        <v>27.714285714285715</v>
      </c>
    </row>
    <row r="18322" spans="1:12" x14ac:dyDescent="0.25">
      <c r="A18322">
        <v>16</v>
      </c>
      <c r="B18322" t="s">
        <v>105</v>
      </c>
      <c r="C18322" s="1">
        <v>41113.552083333336</v>
      </c>
      <c r="D18322">
        <v>1</v>
      </c>
      <c r="E18322" t="s">
        <v>30</v>
      </c>
      <c r="F18322" t="s">
        <v>31</v>
      </c>
      <c r="G18322">
        <v>1</v>
      </c>
      <c r="H18322" t="str">
        <f t="shared" si="1440"/>
        <v>AWD</v>
      </c>
      <c r="I18322" s="2">
        <f t="shared" ref="I18322:I18385" si="1442">YEAR(C18322)</f>
        <v>2012</v>
      </c>
      <c r="J18322" s="2">
        <f t="shared" ref="J18322:J18385" si="1443">MONTH(C18322)</f>
        <v>7</v>
      </c>
      <c r="K18322" t="str">
        <f t="shared" ref="K18322:K18385" si="1444">VLOOKUP(E18322,$Q$2:$R$100,2,FALSE)</f>
        <v>Pantserjuffers</v>
      </c>
      <c r="L18322" s="25">
        <f t="shared" si="1441"/>
        <v>29.142857142857142</v>
      </c>
    </row>
    <row r="18323" spans="1:12" x14ac:dyDescent="0.25">
      <c r="A18323">
        <v>16</v>
      </c>
      <c r="B18323" t="s">
        <v>105</v>
      </c>
      <c r="C18323" s="1">
        <v>41113.552083333336</v>
      </c>
      <c r="D18323">
        <v>1</v>
      </c>
      <c r="E18323" t="s">
        <v>10</v>
      </c>
      <c r="F18323" t="s">
        <v>11</v>
      </c>
      <c r="G18323">
        <v>12</v>
      </c>
      <c r="H18323" t="str">
        <f t="shared" si="1440"/>
        <v>AWD</v>
      </c>
      <c r="I18323" s="2">
        <f t="shared" si="1442"/>
        <v>2012</v>
      </c>
      <c r="J18323" s="2">
        <f t="shared" si="1443"/>
        <v>7</v>
      </c>
      <c r="K18323" t="str">
        <f t="shared" si="1444"/>
        <v>Waterjuffer</v>
      </c>
      <c r="L18323" s="25">
        <f t="shared" si="1441"/>
        <v>29.142857142857142</v>
      </c>
    </row>
    <row r="18324" spans="1:12" x14ac:dyDescent="0.25">
      <c r="A18324">
        <v>16</v>
      </c>
      <c r="B18324" t="s">
        <v>105</v>
      </c>
      <c r="C18324" s="1">
        <v>41113.552083333336</v>
      </c>
      <c r="D18324">
        <v>1</v>
      </c>
      <c r="E18324" t="s">
        <v>14</v>
      </c>
      <c r="F18324" t="s">
        <v>15</v>
      </c>
      <c r="G18324">
        <v>9</v>
      </c>
      <c r="H18324" t="str">
        <f t="shared" si="1440"/>
        <v>AWD</v>
      </c>
      <c r="I18324" s="2">
        <f t="shared" si="1442"/>
        <v>2012</v>
      </c>
      <c r="J18324" s="2">
        <f t="shared" si="1443"/>
        <v>7</v>
      </c>
      <c r="K18324" t="str">
        <f t="shared" si="1444"/>
        <v>Waterjuffer</v>
      </c>
      <c r="L18324" s="25">
        <f t="shared" si="1441"/>
        <v>29.142857142857142</v>
      </c>
    </row>
    <row r="18325" spans="1:12" x14ac:dyDescent="0.25">
      <c r="A18325">
        <v>16</v>
      </c>
      <c r="B18325" t="s">
        <v>105</v>
      </c>
      <c r="C18325" s="1">
        <v>41113.552083333336</v>
      </c>
      <c r="D18325">
        <v>1</v>
      </c>
      <c r="E18325" t="s">
        <v>20</v>
      </c>
      <c r="F18325" t="s">
        <v>21</v>
      </c>
      <c r="G18325">
        <v>60</v>
      </c>
      <c r="H18325" t="str">
        <f t="shared" si="1440"/>
        <v>AWD</v>
      </c>
      <c r="I18325" s="2">
        <f t="shared" si="1442"/>
        <v>2012</v>
      </c>
      <c r="J18325" s="2">
        <f t="shared" si="1443"/>
        <v>7</v>
      </c>
      <c r="K18325" t="str">
        <f t="shared" si="1444"/>
        <v>Waterjuffer</v>
      </c>
      <c r="L18325" s="25">
        <f t="shared" si="1441"/>
        <v>29.142857142857142</v>
      </c>
    </row>
    <row r="18326" spans="1:12" x14ac:dyDescent="0.25">
      <c r="A18326">
        <v>16</v>
      </c>
      <c r="B18326" t="s">
        <v>105</v>
      </c>
      <c r="C18326" s="1">
        <v>41126.552083333336</v>
      </c>
      <c r="D18326">
        <v>1</v>
      </c>
      <c r="E18326" t="s">
        <v>30</v>
      </c>
      <c r="F18326" t="s">
        <v>31</v>
      </c>
      <c r="G18326">
        <v>1</v>
      </c>
      <c r="H18326" t="str">
        <f t="shared" si="1440"/>
        <v>AWD</v>
      </c>
      <c r="I18326" s="2">
        <f t="shared" si="1442"/>
        <v>2012</v>
      </c>
      <c r="J18326" s="2">
        <f t="shared" si="1443"/>
        <v>8</v>
      </c>
      <c r="K18326" t="str">
        <f t="shared" si="1444"/>
        <v>Pantserjuffers</v>
      </c>
      <c r="L18326" s="25">
        <f t="shared" si="1441"/>
        <v>31</v>
      </c>
    </row>
    <row r="18327" spans="1:12" x14ac:dyDescent="0.25">
      <c r="A18327">
        <v>16</v>
      </c>
      <c r="B18327" t="s">
        <v>105</v>
      </c>
      <c r="C18327" s="1">
        <v>41126.552083333336</v>
      </c>
      <c r="D18327">
        <v>1</v>
      </c>
      <c r="E18327" t="s">
        <v>34</v>
      </c>
      <c r="F18327" t="s">
        <v>35</v>
      </c>
      <c r="G18327">
        <v>1</v>
      </c>
      <c r="H18327" t="str">
        <f t="shared" si="1440"/>
        <v>AWD</v>
      </c>
      <c r="I18327" s="2">
        <f t="shared" si="1442"/>
        <v>2012</v>
      </c>
      <c r="J18327" s="2">
        <f t="shared" si="1443"/>
        <v>8</v>
      </c>
      <c r="K18327" t="str">
        <f t="shared" si="1444"/>
        <v>Pantserjuffers</v>
      </c>
      <c r="L18327" s="25">
        <f t="shared" si="1441"/>
        <v>31</v>
      </c>
    </row>
    <row r="18328" spans="1:12" x14ac:dyDescent="0.25">
      <c r="A18328">
        <v>16</v>
      </c>
      <c r="B18328" t="s">
        <v>105</v>
      </c>
      <c r="C18328" s="1">
        <v>41126.552083333336</v>
      </c>
      <c r="D18328">
        <v>1</v>
      </c>
      <c r="E18328" t="s">
        <v>10</v>
      </c>
      <c r="F18328" t="s">
        <v>11</v>
      </c>
      <c r="G18328">
        <v>7</v>
      </c>
      <c r="H18328" t="str">
        <f t="shared" si="1440"/>
        <v>AWD</v>
      </c>
      <c r="I18328" s="2">
        <f t="shared" si="1442"/>
        <v>2012</v>
      </c>
      <c r="J18328" s="2">
        <f t="shared" si="1443"/>
        <v>8</v>
      </c>
      <c r="K18328" t="str">
        <f t="shared" si="1444"/>
        <v>Waterjuffer</v>
      </c>
      <c r="L18328" s="25">
        <f t="shared" si="1441"/>
        <v>31</v>
      </c>
    </row>
    <row r="18329" spans="1:12" x14ac:dyDescent="0.25">
      <c r="A18329">
        <v>16</v>
      </c>
      <c r="B18329" t="s">
        <v>105</v>
      </c>
      <c r="C18329" s="1">
        <v>41126.552083333336</v>
      </c>
      <c r="D18329">
        <v>1</v>
      </c>
      <c r="E18329" t="s">
        <v>14</v>
      </c>
      <c r="F18329" t="s">
        <v>15</v>
      </c>
      <c r="G18329">
        <v>12</v>
      </c>
      <c r="H18329" t="str">
        <f t="shared" si="1440"/>
        <v>AWD</v>
      </c>
      <c r="I18329" s="2">
        <f t="shared" si="1442"/>
        <v>2012</v>
      </c>
      <c r="J18329" s="2">
        <f t="shared" si="1443"/>
        <v>8</v>
      </c>
      <c r="K18329" t="str">
        <f t="shared" si="1444"/>
        <v>Waterjuffer</v>
      </c>
      <c r="L18329" s="25">
        <f t="shared" si="1441"/>
        <v>31</v>
      </c>
    </row>
    <row r="18330" spans="1:12" x14ac:dyDescent="0.25">
      <c r="A18330">
        <v>16</v>
      </c>
      <c r="B18330" t="s">
        <v>105</v>
      </c>
      <c r="C18330" s="1">
        <v>41126.552083333336</v>
      </c>
      <c r="D18330">
        <v>1</v>
      </c>
      <c r="E18330" t="s">
        <v>20</v>
      </c>
      <c r="F18330" t="s">
        <v>21</v>
      </c>
      <c r="G18330">
        <v>56</v>
      </c>
      <c r="H18330" t="str">
        <f t="shared" si="1440"/>
        <v>AWD</v>
      </c>
      <c r="I18330" s="2">
        <f t="shared" si="1442"/>
        <v>2012</v>
      </c>
      <c r="J18330" s="2">
        <f t="shared" si="1443"/>
        <v>8</v>
      </c>
      <c r="K18330" t="str">
        <f t="shared" si="1444"/>
        <v>Waterjuffer</v>
      </c>
      <c r="L18330" s="25">
        <f t="shared" si="1441"/>
        <v>31</v>
      </c>
    </row>
    <row r="18331" spans="1:12" x14ac:dyDescent="0.25">
      <c r="A18331">
        <v>16</v>
      </c>
      <c r="B18331" t="s">
        <v>105</v>
      </c>
      <c r="C18331" s="1">
        <v>41126.552083333336</v>
      </c>
      <c r="D18331">
        <v>1</v>
      </c>
      <c r="E18331" t="s">
        <v>36</v>
      </c>
      <c r="F18331" t="s">
        <v>37</v>
      </c>
      <c r="G18331">
        <v>2</v>
      </c>
      <c r="H18331" t="str">
        <f t="shared" si="1440"/>
        <v>AWD</v>
      </c>
      <c r="I18331" s="2">
        <f t="shared" si="1442"/>
        <v>2012</v>
      </c>
      <c r="J18331" s="2">
        <f t="shared" si="1443"/>
        <v>8</v>
      </c>
      <c r="K18331" t="str">
        <f t="shared" si="1444"/>
        <v>Glazenmakers</v>
      </c>
      <c r="L18331" s="25">
        <f t="shared" si="1441"/>
        <v>31</v>
      </c>
    </row>
    <row r="18332" spans="1:12" x14ac:dyDescent="0.25">
      <c r="A18332">
        <v>16</v>
      </c>
      <c r="B18332" t="s">
        <v>105</v>
      </c>
      <c r="C18332" s="1">
        <v>41126.552083333336</v>
      </c>
      <c r="D18332">
        <v>1</v>
      </c>
      <c r="E18332" t="s">
        <v>26</v>
      </c>
      <c r="F18332" t="s">
        <v>27</v>
      </c>
      <c r="G18332">
        <v>1</v>
      </c>
      <c r="H18332" t="str">
        <f t="shared" si="1440"/>
        <v>AWD</v>
      </c>
      <c r="I18332" s="2">
        <f t="shared" si="1442"/>
        <v>2012</v>
      </c>
      <c r="J18332" s="2">
        <f t="shared" si="1443"/>
        <v>8</v>
      </c>
      <c r="K18332" t="str">
        <f t="shared" si="1444"/>
        <v>Glazenmakers</v>
      </c>
      <c r="L18332" s="25">
        <f t="shared" si="1441"/>
        <v>31</v>
      </c>
    </row>
    <row r="18333" spans="1:12" x14ac:dyDescent="0.25">
      <c r="A18333">
        <v>16</v>
      </c>
      <c r="B18333" t="s">
        <v>105</v>
      </c>
      <c r="C18333" s="1">
        <v>41126.552083333336</v>
      </c>
      <c r="D18333">
        <v>1</v>
      </c>
      <c r="E18333" t="s">
        <v>32</v>
      </c>
      <c r="F18333" t="s">
        <v>33</v>
      </c>
      <c r="G18333">
        <v>12</v>
      </c>
      <c r="H18333" t="str">
        <f t="shared" si="1440"/>
        <v>AWD</v>
      </c>
      <c r="I18333" s="2">
        <f t="shared" si="1442"/>
        <v>2012</v>
      </c>
      <c r="J18333" s="2">
        <f t="shared" si="1443"/>
        <v>8</v>
      </c>
      <c r="K18333" t="str">
        <f t="shared" si="1444"/>
        <v>Korenbouten</v>
      </c>
      <c r="L18333" s="25">
        <f t="shared" si="1441"/>
        <v>31</v>
      </c>
    </row>
    <row r="18334" spans="1:12" x14ac:dyDescent="0.25">
      <c r="A18334">
        <v>16</v>
      </c>
      <c r="B18334" t="s">
        <v>105</v>
      </c>
      <c r="C18334" s="1">
        <v>41126.552083333336</v>
      </c>
      <c r="D18334">
        <v>1</v>
      </c>
      <c r="E18334" t="s">
        <v>42</v>
      </c>
      <c r="F18334" t="s">
        <v>43</v>
      </c>
      <c r="G18334">
        <v>2</v>
      </c>
      <c r="H18334" t="str">
        <f t="shared" si="1440"/>
        <v>AWD</v>
      </c>
      <c r="I18334" s="2">
        <f t="shared" si="1442"/>
        <v>2012</v>
      </c>
      <c r="J18334" s="2">
        <f t="shared" si="1443"/>
        <v>8</v>
      </c>
      <c r="K18334" t="str">
        <f t="shared" si="1444"/>
        <v>Korenbouten</v>
      </c>
      <c r="L18334" s="25">
        <f t="shared" si="1441"/>
        <v>31</v>
      </c>
    </row>
    <row r="18335" spans="1:12" x14ac:dyDescent="0.25">
      <c r="A18335">
        <v>16</v>
      </c>
      <c r="B18335" t="s">
        <v>105</v>
      </c>
      <c r="C18335" s="1">
        <v>41133.552083333336</v>
      </c>
      <c r="D18335">
        <v>1</v>
      </c>
      <c r="E18335" t="s">
        <v>8</v>
      </c>
      <c r="F18335" t="s">
        <v>9</v>
      </c>
      <c r="G18335">
        <v>1</v>
      </c>
      <c r="H18335" t="str">
        <f t="shared" si="1440"/>
        <v>AWD</v>
      </c>
      <c r="I18335" s="2">
        <f t="shared" si="1442"/>
        <v>2012</v>
      </c>
      <c r="J18335" s="2">
        <f t="shared" si="1443"/>
        <v>8</v>
      </c>
      <c r="K18335" t="str">
        <f t="shared" si="1444"/>
        <v>Pantserjuffers</v>
      </c>
      <c r="L18335" s="25">
        <f t="shared" si="1441"/>
        <v>32</v>
      </c>
    </row>
    <row r="18336" spans="1:12" x14ac:dyDescent="0.25">
      <c r="A18336">
        <v>16</v>
      </c>
      <c r="B18336" t="s">
        <v>105</v>
      </c>
      <c r="C18336" s="1">
        <v>41133.552083333336</v>
      </c>
      <c r="D18336">
        <v>1</v>
      </c>
      <c r="E18336" t="s">
        <v>30</v>
      </c>
      <c r="F18336" t="s">
        <v>31</v>
      </c>
      <c r="G18336">
        <v>4</v>
      </c>
      <c r="H18336" t="str">
        <f t="shared" si="1440"/>
        <v>AWD</v>
      </c>
      <c r="I18336" s="2">
        <f t="shared" si="1442"/>
        <v>2012</v>
      </c>
      <c r="J18336" s="2">
        <f t="shared" si="1443"/>
        <v>8</v>
      </c>
      <c r="K18336" t="str">
        <f t="shared" si="1444"/>
        <v>Pantserjuffers</v>
      </c>
      <c r="L18336" s="25">
        <f t="shared" si="1441"/>
        <v>32</v>
      </c>
    </row>
    <row r="18337" spans="1:12" x14ac:dyDescent="0.25">
      <c r="A18337">
        <v>16</v>
      </c>
      <c r="B18337" t="s">
        <v>105</v>
      </c>
      <c r="C18337" s="1">
        <v>41133.552083333336</v>
      </c>
      <c r="D18337">
        <v>1</v>
      </c>
      <c r="E18337" t="s">
        <v>46</v>
      </c>
      <c r="F18337" t="s">
        <v>47</v>
      </c>
      <c r="G18337">
        <v>1</v>
      </c>
      <c r="H18337" t="str">
        <f t="shared" si="1440"/>
        <v>AWD</v>
      </c>
      <c r="I18337" s="2">
        <f t="shared" si="1442"/>
        <v>2012</v>
      </c>
      <c r="J18337" s="2">
        <f t="shared" si="1443"/>
        <v>8</v>
      </c>
      <c r="K18337" t="str">
        <f t="shared" si="1444"/>
        <v>Pantserjuffers</v>
      </c>
      <c r="L18337" s="25">
        <f t="shared" si="1441"/>
        <v>32</v>
      </c>
    </row>
    <row r="18338" spans="1:12" x14ac:dyDescent="0.25">
      <c r="A18338">
        <v>16</v>
      </c>
      <c r="B18338" t="s">
        <v>105</v>
      </c>
      <c r="C18338" s="1">
        <v>41133.552083333336</v>
      </c>
      <c r="D18338">
        <v>1</v>
      </c>
      <c r="E18338" t="s">
        <v>34</v>
      </c>
      <c r="F18338" t="s">
        <v>35</v>
      </c>
      <c r="G18338">
        <v>2</v>
      </c>
      <c r="H18338" t="str">
        <f t="shared" si="1440"/>
        <v>AWD</v>
      </c>
      <c r="I18338" s="2">
        <f t="shared" si="1442"/>
        <v>2012</v>
      </c>
      <c r="J18338" s="2">
        <f t="shared" si="1443"/>
        <v>8</v>
      </c>
      <c r="K18338" t="str">
        <f t="shared" si="1444"/>
        <v>Pantserjuffers</v>
      </c>
      <c r="L18338" s="25">
        <f t="shared" si="1441"/>
        <v>32</v>
      </c>
    </row>
    <row r="18339" spans="1:12" x14ac:dyDescent="0.25">
      <c r="A18339">
        <v>16</v>
      </c>
      <c r="B18339" t="s">
        <v>105</v>
      </c>
      <c r="C18339" s="1">
        <v>41133.552083333336</v>
      </c>
      <c r="D18339">
        <v>1</v>
      </c>
      <c r="E18339" t="s">
        <v>10</v>
      </c>
      <c r="F18339" t="s">
        <v>11</v>
      </c>
      <c r="G18339">
        <v>12</v>
      </c>
      <c r="H18339" t="str">
        <f t="shared" si="1440"/>
        <v>AWD</v>
      </c>
      <c r="I18339" s="2">
        <f t="shared" si="1442"/>
        <v>2012</v>
      </c>
      <c r="J18339" s="2">
        <f t="shared" si="1443"/>
        <v>8</v>
      </c>
      <c r="K18339" t="str">
        <f t="shared" si="1444"/>
        <v>Waterjuffer</v>
      </c>
      <c r="L18339" s="25">
        <f t="shared" si="1441"/>
        <v>32</v>
      </c>
    </row>
    <row r="18340" spans="1:12" x14ac:dyDescent="0.25">
      <c r="A18340">
        <v>16</v>
      </c>
      <c r="B18340" t="s">
        <v>105</v>
      </c>
      <c r="C18340" s="1">
        <v>41133.552083333336</v>
      </c>
      <c r="D18340">
        <v>1</v>
      </c>
      <c r="E18340" t="s">
        <v>14</v>
      </c>
      <c r="F18340" t="s">
        <v>15</v>
      </c>
      <c r="G18340">
        <v>13</v>
      </c>
      <c r="H18340" t="str">
        <f t="shared" si="1440"/>
        <v>AWD</v>
      </c>
      <c r="I18340" s="2">
        <f t="shared" si="1442"/>
        <v>2012</v>
      </c>
      <c r="J18340" s="2">
        <f t="shared" si="1443"/>
        <v>8</v>
      </c>
      <c r="K18340" t="str">
        <f t="shared" si="1444"/>
        <v>Waterjuffer</v>
      </c>
      <c r="L18340" s="25">
        <f t="shared" si="1441"/>
        <v>32</v>
      </c>
    </row>
    <row r="18341" spans="1:12" x14ac:dyDescent="0.25">
      <c r="A18341">
        <v>16</v>
      </c>
      <c r="B18341" t="s">
        <v>105</v>
      </c>
      <c r="C18341" s="1">
        <v>41133.552083333336</v>
      </c>
      <c r="D18341">
        <v>1</v>
      </c>
      <c r="E18341" t="s">
        <v>20</v>
      </c>
      <c r="F18341" t="s">
        <v>21</v>
      </c>
      <c r="G18341">
        <v>58</v>
      </c>
      <c r="H18341" t="str">
        <f t="shared" si="1440"/>
        <v>AWD</v>
      </c>
      <c r="I18341" s="2">
        <f t="shared" si="1442"/>
        <v>2012</v>
      </c>
      <c r="J18341" s="2">
        <f t="shared" si="1443"/>
        <v>8</v>
      </c>
      <c r="K18341" t="str">
        <f t="shared" si="1444"/>
        <v>Waterjuffer</v>
      </c>
      <c r="L18341" s="25">
        <f t="shared" si="1441"/>
        <v>32</v>
      </c>
    </row>
    <row r="18342" spans="1:12" x14ac:dyDescent="0.25">
      <c r="A18342">
        <v>16</v>
      </c>
      <c r="B18342" t="s">
        <v>105</v>
      </c>
      <c r="C18342" s="1">
        <v>41133.552083333336</v>
      </c>
      <c r="D18342">
        <v>1</v>
      </c>
      <c r="E18342" t="s">
        <v>36</v>
      </c>
      <c r="F18342" t="s">
        <v>37</v>
      </c>
      <c r="G18342">
        <v>2</v>
      </c>
      <c r="H18342" t="str">
        <f t="shared" si="1440"/>
        <v>AWD</v>
      </c>
      <c r="I18342" s="2">
        <f t="shared" si="1442"/>
        <v>2012</v>
      </c>
      <c r="J18342" s="2">
        <f t="shared" si="1443"/>
        <v>8</v>
      </c>
      <c r="K18342" t="str">
        <f t="shared" si="1444"/>
        <v>Glazenmakers</v>
      </c>
      <c r="L18342" s="25">
        <f t="shared" si="1441"/>
        <v>32</v>
      </c>
    </row>
    <row r="18343" spans="1:12" x14ac:dyDescent="0.25">
      <c r="A18343">
        <v>16</v>
      </c>
      <c r="B18343" t="s">
        <v>105</v>
      </c>
      <c r="C18343" s="1">
        <v>41133.552083333336</v>
      </c>
      <c r="D18343">
        <v>1</v>
      </c>
      <c r="E18343" t="s">
        <v>32</v>
      </c>
      <c r="F18343" t="s">
        <v>33</v>
      </c>
      <c r="G18343">
        <v>24</v>
      </c>
      <c r="H18343" t="str">
        <f t="shared" si="1440"/>
        <v>AWD</v>
      </c>
      <c r="I18343" s="2">
        <f t="shared" si="1442"/>
        <v>2012</v>
      </c>
      <c r="J18343" s="2">
        <f t="shared" si="1443"/>
        <v>8</v>
      </c>
      <c r="K18343" t="str">
        <f t="shared" si="1444"/>
        <v>Korenbouten</v>
      </c>
      <c r="L18343" s="25">
        <f t="shared" si="1441"/>
        <v>32</v>
      </c>
    </row>
    <row r="18344" spans="1:12" x14ac:dyDescent="0.25">
      <c r="A18344">
        <v>16</v>
      </c>
      <c r="B18344" t="s">
        <v>105</v>
      </c>
      <c r="C18344" s="1">
        <v>41133.552083333336</v>
      </c>
      <c r="D18344">
        <v>1</v>
      </c>
      <c r="E18344" t="s">
        <v>42</v>
      </c>
      <c r="F18344" t="s">
        <v>43</v>
      </c>
      <c r="G18344">
        <v>3</v>
      </c>
      <c r="H18344" t="str">
        <f t="shared" si="1440"/>
        <v>AWD</v>
      </c>
      <c r="I18344" s="2">
        <f t="shared" si="1442"/>
        <v>2012</v>
      </c>
      <c r="J18344" s="2">
        <f t="shared" si="1443"/>
        <v>8</v>
      </c>
      <c r="K18344" t="str">
        <f t="shared" si="1444"/>
        <v>Korenbouten</v>
      </c>
      <c r="L18344" s="25">
        <f t="shared" si="1441"/>
        <v>32</v>
      </c>
    </row>
    <row r="18345" spans="1:12" x14ac:dyDescent="0.25">
      <c r="A18345">
        <v>16</v>
      </c>
      <c r="B18345" t="s">
        <v>105</v>
      </c>
      <c r="C18345" s="1">
        <v>41148.527777777781</v>
      </c>
      <c r="D18345">
        <v>1</v>
      </c>
      <c r="E18345" t="s">
        <v>8</v>
      </c>
      <c r="F18345" t="s">
        <v>9</v>
      </c>
      <c r="G18345">
        <v>2</v>
      </c>
      <c r="H18345" t="str">
        <f t="shared" si="1440"/>
        <v>AWD</v>
      </c>
      <c r="I18345" s="2">
        <f t="shared" si="1442"/>
        <v>2012</v>
      </c>
      <c r="J18345" s="2">
        <f t="shared" si="1443"/>
        <v>8</v>
      </c>
      <c r="K18345" t="str">
        <f t="shared" si="1444"/>
        <v>Pantserjuffers</v>
      </c>
      <c r="L18345" s="25">
        <f t="shared" si="1441"/>
        <v>34.142857142857146</v>
      </c>
    </row>
    <row r="18346" spans="1:12" x14ac:dyDescent="0.25">
      <c r="A18346">
        <v>16</v>
      </c>
      <c r="B18346" t="s">
        <v>105</v>
      </c>
      <c r="C18346" s="1">
        <v>41148.527777777781</v>
      </c>
      <c r="D18346">
        <v>1</v>
      </c>
      <c r="E18346" t="s">
        <v>30</v>
      </c>
      <c r="F18346" t="s">
        <v>31</v>
      </c>
      <c r="G18346">
        <v>1</v>
      </c>
      <c r="H18346" t="str">
        <f t="shared" si="1440"/>
        <v>AWD</v>
      </c>
      <c r="I18346" s="2">
        <f t="shared" si="1442"/>
        <v>2012</v>
      </c>
      <c r="J18346" s="2">
        <f t="shared" si="1443"/>
        <v>8</v>
      </c>
      <c r="K18346" t="str">
        <f t="shared" si="1444"/>
        <v>Pantserjuffers</v>
      </c>
      <c r="L18346" s="25">
        <f t="shared" si="1441"/>
        <v>34.142857142857146</v>
      </c>
    </row>
    <row r="18347" spans="1:12" x14ac:dyDescent="0.25">
      <c r="A18347">
        <v>16</v>
      </c>
      <c r="B18347" t="s">
        <v>105</v>
      </c>
      <c r="C18347" s="1">
        <v>41148.527777777781</v>
      </c>
      <c r="D18347">
        <v>1</v>
      </c>
      <c r="E18347" t="s">
        <v>34</v>
      </c>
      <c r="F18347" t="s">
        <v>35</v>
      </c>
      <c r="G18347">
        <v>2</v>
      </c>
      <c r="H18347" t="str">
        <f t="shared" si="1440"/>
        <v>AWD</v>
      </c>
      <c r="I18347" s="2">
        <f t="shared" si="1442"/>
        <v>2012</v>
      </c>
      <c r="J18347" s="2">
        <f t="shared" si="1443"/>
        <v>8</v>
      </c>
      <c r="K18347" t="str">
        <f t="shared" si="1444"/>
        <v>Pantserjuffers</v>
      </c>
      <c r="L18347" s="25">
        <f t="shared" si="1441"/>
        <v>34.142857142857146</v>
      </c>
    </row>
    <row r="18348" spans="1:12" x14ac:dyDescent="0.25">
      <c r="A18348">
        <v>16</v>
      </c>
      <c r="B18348" t="s">
        <v>105</v>
      </c>
      <c r="C18348" s="1">
        <v>41148.527777777781</v>
      </c>
      <c r="D18348">
        <v>1</v>
      </c>
      <c r="E18348" t="s">
        <v>14</v>
      </c>
      <c r="F18348" t="s">
        <v>15</v>
      </c>
      <c r="G18348">
        <v>3</v>
      </c>
      <c r="H18348" t="str">
        <f t="shared" si="1440"/>
        <v>AWD</v>
      </c>
      <c r="I18348" s="2">
        <f t="shared" si="1442"/>
        <v>2012</v>
      </c>
      <c r="J18348" s="2">
        <f t="shared" si="1443"/>
        <v>8</v>
      </c>
      <c r="K18348" t="str">
        <f t="shared" si="1444"/>
        <v>Waterjuffer</v>
      </c>
      <c r="L18348" s="25">
        <f t="shared" si="1441"/>
        <v>34.142857142857146</v>
      </c>
    </row>
    <row r="18349" spans="1:12" x14ac:dyDescent="0.25">
      <c r="A18349">
        <v>16</v>
      </c>
      <c r="B18349" t="s">
        <v>105</v>
      </c>
      <c r="C18349" s="1">
        <v>41148.527777777781</v>
      </c>
      <c r="D18349">
        <v>1</v>
      </c>
      <c r="E18349" t="s">
        <v>20</v>
      </c>
      <c r="F18349" t="s">
        <v>21</v>
      </c>
      <c r="G18349">
        <v>46</v>
      </c>
      <c r="H18349" t="str">
        <f t="shared" si="1440"/>
        <v>AWD</v>
      </c>
      <c r="I18349" s="2">
        <f t="shared" si="1442"/>
        <v>2012</v>
      </c>
      <c r="J18349" s="2">
        <f t="shared" si="1443"/>
        <v>8</v>
      </c>
      <c r="K18349" t="str">
        <f t="shared" si="1444"/>
        <v>Waterjuffer</v>
      </c>
      <c r="L18349" s="25">
        <f t="shared" si="1441"/>
        <v>34.142857142857146</v>
      </c>
    </row>
    <row r="18350" spans="1:12" x14ac:dyDescent="0.25">
      <c r="A18350">
        <v>16</v>
      </c>
      <c r="B18350" t="s">
        <v>105</v>
      </c>
      <c r="C18350" s="1">
        <v>41148.527777777781</v>
      </c>
      <c r="D18350">
        <v>1</v>
      </c>
      <c r="E18350" t="s">
        <v>36</v>
      </c>
      <c r="F18350" t="s">
        <v>37</v>
      </c>
      <c r="G18350">
        <v>5</v>
      </c>
      <c r="H18350" t="str">
        <f t="shared" si="1440"/>
        <v>AWD</v>
      </c>
      <c r="I18350" s="2">
        <f t="shared" si="1442"/>
        <v>2012</v>
      </c>
      <c r="J18350" s="2">
        <f t="shared" si="1443"/>
        <v>8</v>
      </c>
      <c r="K18350" t="str">
        <f t="shared" si="1444"/>
        <v>Glazenmakers</v>
      </c>
      <c r="L18350" s="25">
        <f t="shared" si="1441"/>
        <v>34.142857142857146</v>
      </c>
    </row>
    <row r="18351" spans="1:12" x14ac:dyDescent="0.25">
      <c r="A18351">
        <v>16</v>
      </c>
      <c r="B18351" t="s">
        <v>105</v>
      </c>
      <c r="C18351" s="1">
        <v>41148.527777777781</v>
      </c>
      <c r="D18351">
        <v>1</v>
      </c>
      <c r="E18351" t="s">
        <v>32</v>
      </c>
      <c r="F18351" t="s">
        <v>33</v>
      </c>
      <c r="G18351">
        <v>64</v>
      </c>
      <c r="H18351" t="str">
        <f t="shared" si="1440"/>
        <v>AWD</v>
      </c>
      <c r="I18351" s="2">
        <f t="shared" si="1442"/>
        <v>2012</v>
      </c>
      <c r="J18351" s="2">
        <f t="shared" si="1443"/>
        <v>8</v>
      </c>
      <c r="K18351" t="str">
        <f t="shared" si="1444"/>
        <v>Korenbouten</v>
      </c>
      <c r="L18351" s="25">
        <f t="shared" si="1441"/>
        <v>34.142857142857146</v>
      </c>
    </row>
    <row r="18352" spans="1:12" x14ac:dyDescent="0.25">
      <c r="A18352">
        <v>16</v>
      </c>
      <c r="B18352" t="s">
        <v>105</v>
      </c>
      <c r="C18352" s="1">
        <v>41148.527777777781</v>
      </c>
      <c r="D18352">
        <v>1</v>
      </c>
      <c r="E18352" t="s">
        <v>42</v>
      </c>
      <c r="F18352" t="s">
        <v>43</v>
      </c>
      <c r="G18352">
        <v>5</v>
      </c>
      <c r="H18352" t="str">
        <f t="shared" si="1440"/>
        <v>AWD</v>
      </c>
      <c r="I18352" s="2">
        <f t="shared" si="1442"/>
        <v>2012</v>
      </c>
      <c r="J18352" s="2">
        <f t="shared" si="1443"/>
        <v>8</v>
      </c>
      <c r="K18352" t="str">
        <f t="shared" si="1444"/>
        <v>Korenbouten</v>
      </c>
      <c r="L18352" s="25">
        <f t="shared" si="1441"/>
        <v>34.142857142857146</v>
      </c>
    </row>
    <row r="18353" spans="1:12" x14ac:dyDescent="0.25">
      <c r="A18353">
        <v>16</v>
      </c>
      <c r="B18353" t="s">
        <v>105</v>
      </c>
      <c r="C18353" s="1">
        <v>41400.53125</v>
      </c>
      <c r="D18353">
        <v>1</v>
      </c>
      <c r="E18353" t="s">
        <v>12</v>
      </c>
      <c r="F18353" t="s">
        <v>13</v>
      </c>
      <c r="G18353">
        <v>43</v>
      </c>
      <c r="H18353" t="str">
        <f t="shared" si="1440"/>
        <v>AWD</v>
      </c>
      <c r="I18353" s="2">
        <f t="shared" si="1442"/>
        <v>2013</v>
      </c>
      <c r="J18353" s="2">
        <f t="shared" si="1443"/>
        <v>5</v>
      </c>
      <c r="K18353" t="str">
        <f t="shared" si="1444"/>
        <v>Waterjuffer</v>
      </c>
      <c r="L18353" s="25">
        <f t="shared" si="1441"/>
        <v>17.857142857142858</v>
      </c>
    </row>
    <row r="18354" spans="1:12" x14ac:dyDescent="0.25">
      <c r="A18354">
        <v>16</v>
      </c>
      <c r="B18354" t="s">
        <v>105</v>
      </c>
      <c r="C18354" s="1">
        <v>41400.53125</v>
      </c>
      <c r="D18354">
        <v>1</v>
      </c>
      <c r="E18354" t="s">
        <v>28</v>
      </c>
      <c r="F18354" t="s">
        <v>29</v>
      </c>
      <c r="G18354">
        <v>4</v>
      </c>
      <c r="H18354" t="str">
        <f t="shared" si="1440"/>
        <v>AWD</v>
      </c>
      <c r="I18354" s="2">
        <f t="shared" si="1442"/>
        <v>2013</v>
      </c>
      <c r="J18354" s="2">
        <f t="shared" si="1443"/>
        <v>5</v>
      </c>
      <c r="K18354" t="str">
        <f t="shared" si="1444"/>
        <v>Korenbouten</v>
      </c>
      <c r="L18354" s="25">
        <f t="shared" si="1441"/>
        <v>17.857142857142858</v>
      </c>
    </row>
    <row r="18355" spans="1:12" x14ac:dyDescent="0.25">
      <c r="A18355">
        <v>16</v>
      </c>
      <c r="B18355" t="s">
        <v>105</v>
      </c>
      <c r="C18355" s="1">
        <v>41430.555555555555</v>
      </c>
      <c r="D18355">
        <v>1</v>
      </c>
      <c r="E18355" t="s">
        <v>10</v>
      </c>
      <c r="F18355" t="s">
        <v>11</v>
      </c>
      <c r="G18355">
        <v>18</v>
      </c>
      <c r="H18355" t="str">
        <f t="shared" si="1440"/>
        <v>AWD</v>
      </c>
      <c r="I18355" s="2">
        <f t="shared" si="1442"/>
        <v>2013</v>
      </c>
      <c r="J18355" s="2">
        <f t="shared" si="1443"/>
        <v>6</v>
      </c>
      <c r="K18355" t="str">
        <f t="shared" si="1444"/>
        <v>Waterjuffer</v>
      </c>
      <c r="L18355" s="25">
        <f t="shared" si="1441"/>
        <v>22.142857142857142</v>
      </c>
    </row>
    <row r="18356" spans="1:12" x14ac:dyDescent="0.25">
      <c r="A18356">
        <v>16</v>
      </c>
      <c r="B18356" t="s">
        <v>105</v>
      </c>
      <c r="C18356" s="1">
        <v>41430.555555555555</v>
      </c>
      <c r="D18356">
        <v>1</v>
      </c>
      <c r="E18356" t="s">
        <v>12</v>
      </c>
      <c r="F18356" t="s">
        <v>13</v>
      </c>
      <c r="G18356">
        <v>12</v>
      </c>
      <c r="H18356" t="str">
        <f t="shared" si="1440"/>
        <v>AWD</v>
      </c>
      <c r="I18356" s="2">
        <f t="shared" si="1442"/>
        <v>2013</v>
      </c>
      <c r="J18356" s="2">
        <f t="shared" si="1443"/>
        <v>6</v>
      </c>
      <c r="K18356" t="str">
        <f t="shared" si="1444"/>
        <v>Waterjuffer</v>
      </c>
      <c r="L18356" s="25">
        <f t="shared" si="1441"/>
        <v>22.142857142857142</v>
      </c>
    </row>
    <row r="18357" spans="1:12" x14ac:dyDescent="0.25">
      <c r="A18357">
        <v>16</v>
      </c>
      <c r="B18357" t="s">
        <v>105</v>
      </c>
      <c r="C18357" s="1">
        <v>41430.555555555555</v>
      </c>
      <c r="D18357">
        <v>1</v>
      </c>
      <c r="E18357" t="s">
        <v>14</v>
      </c>
      <c r="F18357" t="s">
        <v>15</v>
      </c>
      <c r="G18357">
        <v>20</v>
      </c>
      <c r="H18357" t="str">
        <f t="shared" si="1440"/>
        <v>AWD</v>
      </c>
      <c r="I18357" s="2">
        <f t="shared" si="1442"/>
        <v>2013</v>
      </c>
      <c r="J18357" s="2">
        <f t="shared" si="1443"/>
        <v>6</v>
      </c>
      <c r="K18357" t="str">
        <f t="shared" si="1444"/>
        <v>Waterjuffer</v>
      </c>
      <c r="L18357" s="25">
        <f t="shared" si="1441"/>
        <v>22.142857142857142</v>
      </c>
    </row>
    <row r="18358" spans="1:12" x14ac:dyDescent="0.25">
      <c r="A18358">
        <v>16</v>
      </c>
      <c r="B18358" t="s">
        <v>105</v>
      </c>
      <c r="C18358" s="1">
        <v>41430.555555555555</v>
      </c>
      <c r="D18358">
        <v>1</v>
      </c>
      <c r="E18358" t="s">
        <v>20</v>
      </c>
      <c r="F18358" t="s">
        <v>21</v>
      </c>
      <c r="G18358">
        <v>37</v>
      </c>
      <c r="H18358" t="str">
        <f t="shared" si="1440"/>
        <v>AWD</v>
      </c>
      <c r="I18358" s="2">
        <f t="shared" si="1442"/>
        <v>2013</v>
      </c>
      <c r="J18358" s="2">
        <f t="shared" si="1443"/>
        <v>6</v>
      </c>
      <c r="K18358" t="str">
        <f t="shared" si="1444"/>
        <v>Waterjuffer</v>
      </c>
      <c r="L18358" s="25">
        <f t="shared" si="1441"/>
        <v>22.142857142857142</v>
      </c>
    </row>
    <row r="18359" spans="1:12" x14ac:dyDescent="0.25">
      <c r="A18359">
        <v>16</v>
      </c>
      <c r="B18359" t="s">
        <v>105</v>
      </c>
      <c r="C18359" s="1">
        <v>41430.555555555555</v>
      </c>
      <c r="D18359">
        <v>1</v>
      </c>
      <c r="E18359" t="s">
        <v>16</v>
      </c>
      <c r="F18359" t="s">
        <v>17</v>
      </c>
      <c r="G18359">
        <v>8</v>
      </c>
      <c r="H18359" t="str">
        <f t="shared" si="1440"/>
        <v>AWD</v>
      </c>
      <c r="I18359" s="2">
        <f t="shared" si="1442"/>
        <v>2013</v>
      </c>
      <c r="J18359" s="2">
        <f t="shared" si="1443"/>
        <v>6</v>
      </c>
      <c r="K18359" t="str">
        <f t="shared" si="1444"/>
        <v>Waterjuffer</v>
      </c>
      <c r="L18359" s="25">
        <f t="shared" si="1441"/>
        <v>22.142857142857142</v>
      </c>
    </row>
    <row r="18360" spans="1:12" x14ac:dyDescent="0.25">
      <c r="A18360">
        <v>16</v>
      </c>
      <c r="B18360" t="s">
        <v>105</v>
      </c>
      <c r="C18360" s="1">
        <v>41430.555555555555</v>
      </c>
      <c r="D18360">
        <v>1</v>
      </c>
      <c r="E18360" t="s">
        <v>22</v>
      </c>
      <c r="F18360" t="s">
        <v>23</v>
      </c>
      <c r="G18360">
        <v>1</v>
      </c>
      <c r="H18360" t="str">
        <f t="shared" si="1440"/>
        <v>AWD</v>
      </c>
      <c r="I18360" s="2">
        <f t="shared" si="1442"/>
        <v>2013</v>
      </c>
      <c r="J18360" s="2">
        <f t="shared" si="1443"/>
        <v>6</v>
      </c>
      <c r="K18360" t="str">
        <f t="shared" si="1444"/>
        <v>Glazenmakers</v>
      </c>
      <c r="L18360" s="25">
        <f t="shared" si="1441"/>
        <v>22.142857142857142</v>
      </c>
    </row>
    <row r="18361" spans="1:12" x14ac:dyDescent="0.25">
      <c r="A18361">
        <v>16</v>
      </c>
      <c r="B18361" t="s">
        <v>105</v>
      </c>
      <c r="C18361" s="1">
        <v>41430.555555555555</v>
      </c>
      <c r="D18361">
        <v>1</v>
      </c>
      <c r="E18361" t="s">
        <v>28</v>
      </c>
      <c r="F18361" t="s">
        <v>29</v>
      </c>
      <c r="G18361">
        <v>6</v>
      </c>
      <c r="H18361" t="str">
        <f t="shared" si="1440"/>
        <v>AWD</v>
      </c>
      <c r="I18361" s="2">
        <f t="shared" si="1442"/>
        <v>2013</v>
      </c>
      <c r="J18361" s="2">
        <f t="shared" si="1443"/>
        <v>6</v>
      </c>
      <c r="K18361" t="str">
        <f t="shared" si="1444"/>
        <v>Korenbouten</v>
      </c>
      <c r="L18361" s="25">
        <f t="shared" si="1441"/>
        <v>22.142857142857142</v>
      </c>
    </row>
    <row r="18362" spans="1:12" x14ac:dyDescent="0.25">
      <c r="A18362">
        <v>16</v>
      </c>
      <c r="B18362" t="s">
        <v>105</v>
      </c>
      <c r="C18362" s="1">
        <v>41463.510416666664</v>
      </c>
      <c r="D18362">
        <v>1</v>
      </c>
      <c r="E18362" t="s">
        <v>10</v>
      </c>
      <c r="F18362" t="s">
        <v>11</v>
      </c>
      <c r="G18362">
        <v>4</v>
      </c>
      <c r="H18362" t="str">
        <f t="shared" si="1440"/>
        <v>AWD</v>
      </c>
      <c r="I18362" s="2">
        <f t="shared" si="1442"/>
        <v>2013</v>
      </c>
      <c r="J18362" s="2">
        <f t="shared" si="1443"/>
        <v>7</v>
      </c>
      <c r="K18362" t="str">
        <f t="shared" si="1444"/>
        <v>Waterjuffer</v>
      </c>
      <c r="L18362" s="25">
        <f t="shared" si="1441"/>
        <v>26.857142857142858</v>
      </c>
    </row>
    <row r="18363" spans="1:12" x14ac:dyDescent="0.25">
      <c r="A18363">
        <v>16</v>
      </c>
      <c r="B18363" t="s">
        <v>105</v>
      </c>
      <c r="C18363" s="1">
        <v>41463.510416666664</v>
      </c>
      <c r="D18363">
        <v>1</v>
      </c>
      <c r="E18363" t="s">
        <v>14</v>
      </c>
      <c r="F18363" t="s">
        <v>15</v>
      </c>
      <c r="G18363">
        <v>8</v>
      </c>
      <c r="H18363" t="str">
        <f t="shared" si="1440"/>
        <v>AWD</v>
      </c>
      <c r="I18363" s="2">
        <f t="shared" si="1442"/>
        <v>2013</v>
      </c>
      <c r="J18363" s="2">
        <f t="shared" si="1443"/>
        <v>7</v>
      </c>
      <c r="K18363" t="str">
        <f t="shared" si="1444"/>
        <v>Waterjuffer</v>
      </c>
      <c r="L18363" s="25">
        <f t="shared" si="1441"/>
        <v>26.857142857142858</v>
      </c>
    </row>
    <row r="18364" spans="1:12" x14ac:dyDescent="0.25">
      <c r="A18364">
        <v>16</v>
      </c>
      <c r="B18364" t="s">
        <v>105</v>
      </c>
      <c r="C18364" s="1">
        <v>41463.510416666664</v>
      </c>
      <c r="D18364">
        <v>1</v>
      </c>
      <c r="E18364" t="s">
        <v>20</v>
      </c>
      <c r="F18364" t="s">
        <v>21</v>
      </c>
      <c r="G18364">
        <v>77</v>
      </c>
      <c r="H18364" t="str">
        <f t="shared" si="1440"/>
        <v>AWD</v>
      </c>
      <c r="I18364" s="2">
        <f t="shared" si="1442"/>
        <v>2013</v>
      </c>
      <c r="J18364" s="2">
        <f t="shared" si="1443"/>
        <v>7</v>
      </c>
      <c r="K18364" t="str">
        <f t="shared" si="1444"/>
        <v>Waterjuffer</v>
      </c>
      <c r="L18364" s="25">
        <f t="shared" si="1441"/>
        <v>26.857142857142858</v>
      </c>
    </row>
    <row r="18365" spans="1:12" x14ac:dyDescent="0.25">
      <c r="A18365">
        <v>16</v>
      </c>
      <c r="B18365" t="s">
        <v>105</v>
      </c>
      <c r="C18365" s="1">
        <v>41463.510416666664</v>
      </c>
      <c r="D18365">
        <v>1</v>
      </c>
      <c r="E18365" t="s">
        <v>16</v>
      </c>
      <c r="F18365" t="s">
        <v>17</v>
      </c>
      <c r="G18365">
        <v>3</v>
      </c>
      <c r="H18365" t="str">
        <f t="shared" si="1440"/>
        <v>AWD</v>
      </c>
      <c r="I18365" s="2">
        <f t="shared" si="1442"/>
        <v>2013</v>
      </c>
      <c r="J18365" s="2">
        <f t="shared" si="1443"/>
        <v>7</v>
      </c>
      <c r="K18365" t="str">
        <f t="shared" si="1444"/>
        <v>Waterjuffer</v>
      </c>
      <c r="L18365" s="25">
        <f t="shared" si="1441"/>
        <v>26.857142857142858</v>
      </c>
    </row>
    <row r="18366" spans="1:12" x14ac:dyDescent="0.25">
      <c r="A18366">
        <v>16</v>
      </c>
      <c r="B18366" t="s">
        <v>105</v>
      </c>
      <c r="C18366" s="1">
        <v>41463.510416666664</v>
      </c>
      <c r="D18366">
        <v>1</v>
      </c>
      <c r="E18366" t="s">
        <v>26</v>
      </c>
      <c r="F18366" t="s">
        <v>27</v>
      </c>
      <c r="G18366">
        <v>3</v>
      </c>
      <c r="H18366" t="str">
        <f t="shared" si="1440"/>
        <v>AWD</v>
      </c>
      <c r="I18366" s="2">
        <f t="shared" si="1442"/>
        <v>2013</v>
      </c>
      <c r="J18366" s="2">
        <f t="shared" si="1443"/>
        <v>7</v>
      </c>
      <c r="K18366" t="str">
        <f t="shared" si="1444"/>
        <v>Glazenmakers</v>
      </c>
      <c r="L18366" s="25">
        <f t="shared" si="1441"/>
        <v>26.857142857142858</v>
      </c>
    </row>
    <row r="18367" spans="1:12" x14ac:dyDescent="0.25">
      <c r="A18367">
        <v>16</v>
      </c>
      <c r="B18367" t="s">
        <v>105</v>
      </c>
      <c r="C18367" s="1">
        <v>41463.510416666664</v>
      </c>
      <c r="D18367">
        <v>1</v>
      </c>
      <c r="E18367" t="s">
        <v>28</v>
      </c>
      <c r="F18367" t="s">
        <v>29</v>
      </c>
      <c r="G18367">
        <v>8</v>
      </c>
      <c r="H18367" t="str">
        <f t="shared" si="1440"/>
        <v>AWD</v>
      </c>
      <c r="I18367" s="2">
        <f t="shared" si="1442"/>
        <v>2013</v>
      </c>
      <c r="J18367" s="2">
        <f t="shared" si="1443"/>
        <v>7</v>
      </c>
      <c r="K18367" t="str">
        <f t="shared" si="1444"/>
        <v>Korenbouten</v>
      </c>
      <c r="L18367" s="25">
        <f t="shared" si="1441"/>
        <v>26.857142857142858</v>
      </c>
    </row>
    <row r="18368" spans="1:12" x14ac:dyDescent="0.25">
      <c r="A18368">
        <v>16</v>
      </c>
      <c r="B18368" t="s">
        <v>105</v>
      </c>
      <c r="C18368" s="1">
        <v>41477.489583333336</v>
      </c>
      <c r="D18368">
        <v>1</v>
      </c>
      <c r="E18368" t="s">
        <v>30</v>
      </c>
      <c r="F18368" t="s">
        <v>31</v>
      </c>
      <c r="G18368">
        <v>1</v>
      </c>
      <c r="H18368" t="str">
        <f t="shared" si="1440"/>
        <v>AWD</v>
      </c>
      <c r="I18368" s="2">
        <f t="shared" si="1442"/>
        <v>2013</v>
      </c>
      <c r="J18368" s="2">
        <f t="shared" si="1443"/>
        <v>7</v>
      </c>
      <c r="K18368" t="str">
        <f t="shared" si="1444"/>
        <v>Pantserjuffers</v>
      </c>
      <c r="L18368" s="25">
        <f t="shared" si="1441"/>
        <v>28.857142857142858</v>
      </c>
    </row>
    <row r="18369" spans="1:12" x14ac:dyDescent="0.25">
      <c r="A18369">
        <v>16</v>
      </c>
      <c r="B18369" t="s">
        <v>105</v>
      </c>
      <c r="C18369" s="1">
        <v>41477.489583333336</v>
      </c>
      <c r="D18369">
        <v>1</v>
      </c>
      <c r="E18369" t="s">
        <v>14</v>
      </c>
      <c r="F18369" t="s">
        <v>15</v>
      </c>
      <c r="G18369">
        <v>1</v>
      </c>
      <c r="H18369" t="str">
        <f t="shared" si="1440"/>
        <v>AWD</v>
      </c>
      <c r="I18369" s="2">
        <f t="shared" si="1442"/>
        <v>2013</v>
      </c>
      <c r="J18369" s="2">
        <f t="shared" si="1443"/>
        <v>7</v>
      </c>
      <c r="K18369" t="str">
        <f t="shared" si="1444"/>
        <v>Waterjuffer</v>
      </c>
      <c r="L18369" s="25">
        <f t="shared" si="1441"/>
        <v>28.857142857142858</v>
      </c>
    </row>
    <row r="18370" spans="1:12" x14ac:dyDescent="0.25">
      <c r="A18370">
        <v>16</v>
      </c>
      <c r="B18370" t="s">
        <v>105</v>
      </c>
      <c r="C18370" s="1">
        <v>41477.489583333336</v>
      </c>
      <c r="D18370">
        <v>1</v>
      </c>
      <c r="E18370" t="s">
        <v>20</v>
      </c>
      <c r="F18370" t="s">
        <v>21</v>
      </c>
      <c r="G18370">
        <v>89</v>
      </c>
      <c r="H18370" t="str">
        <f t="shared" ref="H18370:H18433" si="1445">VLOOKUP(A18370,$N$2:$O$51,2,FALSE)</f>
        <v>AWD</v>
      </c>
      <c r="I18370" s="2">
        <f t="shared" si="1442"/>
        <v>2013</v>
      </c>
      <c r="J18370" s="2">
        <f t="shared" si="1443"/>
        <v>7</v>
      </c>
      <c r="K18370" t="str">
        <f t="shared" si="1444"/>
        <v>Waterjuffer</v>
      </c>
      <c r="L18370" s="25">
        <f t="shared" si="1441"/>
        <v>28.857142857142858</v>
      </c>
    </row>
    <row r="18371" spans="1:12" x14ac:dyDescent="0.25">
      <c r="A18371">
        <v>16</v>
      </c>
      <c r="B18371" t="s">
        <v>105</v>
      </c>
      <c r="C18371" s="1">
        <v>41477.489583333336</v>
      </c>
      <c r="D18371">
        <v>1</v>
      </c>
      <c r="E18371" t="s">
        <v>26</v>
      </c>
      <c r="F18371" t="s">
        <v>27</v>
      </c>
      <c r="G18371">
        <v>1</v>
      </c>
      <c r="H18371" t="str">
        <f t="shared" si="1445"/>
        <v>AWD</v>
      </c>
      <c r="I18371" s="2">
        <f t="shared" si="1442"/>
        <v>2013</v>
      </c>
      <c r="J18371" s="2">
        <f t="shared" si="1443"/>
        <v>7</v>
      </c>
      <c r="K18371" t="str">
        <f t="shared" si="1444"/>
        <v>Glazenmakers</v>
      </c>
      <c r="L18371" s="25">
        <f t="shared" ref="L18371:L18434" si="1446">(ROUNDDOWN(C18371-DATE(I18371,1,1),0))/7</f>
        <v>28.857142857142858</v>
      </c>
    </row>
    <row r="18372" spans="1:12" x14ac:dyDescent="0.25">
      <c r="A18372">
        <v>16</v>
      </c>
      <c r="B18372" t="s">
        <v>105</v>
      </c>
      <c r="C18372" s="1">
        <v>41477.489583333336</v>
      </c>
      <c r="D18372">
        <v>1</v>
      </c>
      <c r="E18372" t="s">
        <v>28</v>
      </c>
      <c r="F18372" t="s">
        <v>29</v>
      </c>
      <c r="G18372">
        <v>2</v>
      </c>
      <c r="H18372" t="str">
        <f t="shared" si="1445"/>
        <v>AWD</v>
      </c>
      <c r="I18372" s="2">
        <f t="shared" si="1442"/>
        <v>2013</v>
      </c>
      <c r="J18372" s="2">
        <f t="shared" si="1443"/>
        <v>7</v>
      </c>
      <c r="K18372" t="str">
        <f t="shared" si="1444"/>
        <v>Korenbouten</v>
      </c>
      <c r="L18372" s="25">
        <f t="shared" si="1446"/>
        <v>28.857142857142858</v>
      </c>
    </row>
    <row r="18373" spans="1:12" x14ac:dyDescent="0.25">
      <c r="A18373">
        <v>16</v>
      </c>
      <c r="B18373" t="s">
        <v>105</v>
      </c>
      <c r="C18373" s="1">
        <v>41477.489583333336</v>
      </c>
      <c r="D18373">
        <v>1</v>
      </c>
      <c r="E18373" t="s">
        <v>18</v>
      </c>
      <c r="F18373" t="s">
        <v>19</v>
      </c>
      <c r="G18373">
        <v>2</v>
      </c>
      <c r="H18373" t="str">
        <f t="shared" si="1445"/>
        <v>AWD</v>
      </c>
      <c r="I18373" s="2">
        <f t="shared" si="1442"/>
        <v>2013</v>
      </c>
      <c r="J18373" s="2">
        <f t="shared" si="1443"/>
        <v>7</v>
      </c>
      <c r="K18373" t="str">
        <f t="shared" si="1444"/>
        <v>Korenbouten</v>
      </c>
      <c r="L18373" s="25">
        <f t="shared" si="1446"/>
        <v>28.857142857142858</v>
      </c>
    </row>
    <row r="18374" spans="1:12" x14ac:dyDescent="0.25">
      <c r="A18374">
        <v>16</v>
      </c>
      <c r="B18374" t="s">
        <v>105</v>
      </c>
      <c r="C18374" s="1">
        <v>41484.510416666664</v>
      </c>
      <c r="D18374">
        <v>1</v>
      </c>
      <c r="E18374" t="s">
        <v>30</v>
      </c>
      <c r="F18374" t="s">
        <v>31</v>
      </c>
      <c r="G18374">
        <v>2</v>
      </c>
      <c r="H18374" t="str">
        <f t="shared" si="1445"/>
        <v>AWD</v>
      </c>
      <c r="I18374" s="2">
        <f t="shared" si="1442"/>
        <v>2013</v>
      </c>
      <c r="J18374" s="2">
        <f t="shared" si="1443"/>
        <v>7</v>
      </c>
      <c r="K18374" t="str">
        <f t="shared" si="1444"/>
        <v>Pantserjuffers</v>
      </c>
      <c r="L18374" s="25">
        <f t="shared" si="1446"/>
        <v>29.857142857142858</v>
      </c>
    </row>
    <row r="18375" spans="1:12" x14ac:dyDescent="0.25">
      <c r="A18375">
        <v>16</v>
      </c>
      <c r="B18375" t="s">
        <v>105</v>
      </c>
      <c r="C18375" s="1">
        <v>41484.510416666664</v>
      </c>
      <c r="D18375">
        <v>1</v>
      </c>
      <c r="E18375" t="s">
        <v>10</v>
      </c>
      <c r="F18375" t="s">
        <v>11</v>
      </c>
      <c r="G18375">
        <v>4</v>
      </c>
      <c r="H18375" t="str">
        <f t="shared" si="1445"/>
        <v>AWD</v>
      </c>
      <c r="I18375" s="2">
        <f t="shared" si="1442"/>
        <v>2013</v>
      </c>
      <c r="J18375" s="2">
        <f t="shared" si="1443"/>
        <v>7</v>
      </c>
      <c r="K18375" t="str">
        <f t="shared" si="1444"/>
        <v>Waterjuffer</v>
      </c>
      <c r="L18375" s="25">
        <f t="shared" si="1446"/>
        <v>29.857142857142858</v>
      </c>
    </row>
    <row r="18376" spans="1:12" x14ac:dyDescent="0.25">
      <c r="A18376">
        <v>16</v>
      </c>
      <c r="B18376" t="s">
        <v>105</v>
      </c>
      <c r="C18376" s="1">
        <v>41484.510416666664</v>
      </c>
      <c r="D18376">
        <v>1</v>
      </c>
      <c r="E18376" t="s">
        <v>14</v>
      </c>
      <c r="F18376" t="s">
        <v>15</v>
      </c>
      <c r="G18376">
        <v>9</v>
      </c>
      <c r="H18376" t="str">
        <f t="shared" si="1445"/>
        <v>AWD</v>
      </c>
      <c r="I18376" s="2">
        <f t="shared" si="1442"/>
        <v>2013</v>
      </c>
      <c r="J18376" s="2">
        <f t="shared" si="1443"/>
        <v>7</v>
      </c>
      <c r="K18376" t="str">
        <f t="shared" si="1444"/>
        <v>Waterjuffer</v>
      </c>
      <c r="L18376" s="25">
        <f t="shared" si="1446"/>
        <v>29.857142857142858</v>
      </c>
    </row>
    <row r="18377" spans="1:12" x14ac:dyDescent="0.25">
      <c r="A18377">
        <v>16</v>
      </c>
      <c r="B18377" t="s">
        <v>105</v>
      </c>
      <c r="C18377" s="1">
        <v>41484.510416666664</v>
      </c>
      <c r="D18377">
        <v>1</v>
      </c>
      <c r="E18377" t="s">
        <v>20</v>
      </c>
      <c r="F18377" t="s">
        <v>21</v>
      </c>
      <c r="G18377">
        <v>62</v>
      </c>
      <c r="H18377" t="str">
        <f t="shared" si="1445"/>
        <v>AWD</v>
      </c>
      <c r="I18377" s="2">
        <f t="shared" si="1442"/>
        <v>2013</v>
      </c>
      <c r="J18377" s="2">
        <f t="shared" si="1443"/>
        <v>7</v>
      </c>
      <c r="K18377" t="str">
        <f t="shared" si="1444"/>
        <v>Waterjuffer</v>
      </c>
      <c r="L18377" s="25">
        <f t="shared" si="1446"/>
        <v>29.857142857142858</v>
      </c>
    </row>
    <row r="18378" spans="1:12" x14ac:dyDescent="0.25">
      <c r="A18378">
        <v>16</v>
      </c>
      <c r="B18378" t="s">
        <v>105</v>
      </c>
      <c r="C18378" s="1">
        <v>41484.510416666664</v>
      </c>
      <c r="D18378">
        <v>1</v>
      </c>
      <c r="E18378" t="s">
        <v>26</v>
      </c>
      <c r="F18378" t="s">
        <v>27</v>
      </c>
      <c r="G18378">
        <v>1</v>
      </c>
      <c r="H18378" t="str">
        <f t="shared" si="1445"/>
        <v>AWD</v>
      </c>
      <c r="I18378" s="2">
        <f t="shared" si="1442"/>
        <v>2013</v>
      </c>
      <c r="J18378" s="2">
        <f t="shared" si="1443"/>
        <v>7</v>
      </c>
      <c r="K18378" t="str">
        <f t="shared" si="1444"/>
        <v>Glazenmakers</v>
      </c>
      <c r="L18378" s="25">
        <f t="shared" si="1446"/>
        <v>29.857142857142858</v>
      </c>
    </row>
    <row r="18379" spans="1:12" x14ac:dyDescent="0.25">
      <c r="A18379">
        <v>16</v>
      </c>
      <c r="B18379" t="s">
        <v>105</v>
      </c>
      <c r="C18379" s="1">
        <v>41484.510416666664</v>
      </c>
      <c r="D18379">
        <v>1</v>
      </c>
      <c r="E18379" t="s">
        <v>18</v>
      </c>
      <c r="F18379" t="s">
        <v>19</v>
      </c>
      <c r="G18379">
        <v>1</v>
      </c>
      <c r="H18379" t="str">
        <f t="shared" si="1445"/>
        <v>AWD</v>
      </c>
      <c r="I18379" s="2">
        <f t="shared" si="1442"/>
        <v>2013</v>
      </c>
      <c r="J18379" s="2">
        <f t="shared" si="1443"/>
        <v>7</v>
      </c>
      <c r="K18379" t="str">
        <f t="shared" si="1444"/>
        <v>Korenbouten</v>
      </c>
      <c r="L18379" s="25">
        <f t="shared" si="1446"/>
        <v>29.857142857142858</v>
      </c>
    </row>
    <row r="18380" spans="1:12" x14ac:dyDescent="0.25">
      <c r="A18380">
        <v>16</v>
      </c>
      <c r="B18380" t="s">
        <v>105</v>
      </c>
      <c r="C18380" s="1">
        <v>41484.510416666664</v>
      </c>
      <c r="D18380">
        <v>1</v>
      </c>
      <c r="E18380" t="s">
        <v>32</v>
      </c>
      <c r="F18380" t="s">
        <v>33</v>
      </c>
      <c r="G18380">
        <v>3</v>
      </c>
      <c r="H18380" t="str">
        <f t="shared" si="1445"/>
        <v>AWD</v>
      </c>
      <c r="I18380" s="2">
        <f t="shared" si="1442"/>
        <v>2013</v>
      </c>
      <c r="J18380" s="2">
        <f t="shared" si="1443"/>
        <v>7</v>
      </c>
      <c r="K18380" t="str">
        <f t="shared" si="1444"/>
        <v>Korenbouten</v>
      </c>
      <c r="L18380" s="25">
        <f t="shared" si="1446"/>
        <v>29.857142857142858</v>
      </c>
    </row>
    <row r="18381" spans="1:12" x14ac:dyDescent="0.25">
      <c r="A18381">
        <v>16</v>
      </c>
      <c r="B18381" t="s">
        <v>105</v>
      </c>
      <c r="C18381" s="1">
        <v>41491.479166666664</v>
      </c>
      <c r="D18381">
        <v>1</v>
      </c>
      <c r="E18381" t="s">
        <v>30</v>
      </c>
      <c r="F18381" t="s">
        <v>31</v>
      </c>
      <c r="G18381">
        <v>2</v>
      </c>
      <c r="H18381" t="str">
        <f t="shared" si="1445"/>
        <v>AWD</v>
      </c>
      <c r="I18381" s="2">
        <f t="shared" si="1442"/>
        <v>2013</v>
      </c>
      <c r="J18381" s="2">
        <f t="shared" si="1443"/>
        <v>8</v>
      </c>
      <c r="K18381" t="str">
        <f t="shared" si="1444"/>
        <v>Pantserjuffers</v>
      </c>
      <c r="L18381" s="25">
        <f t="shared" si="1446"/>
        <v>30.857142857142858</v>
      </c>
    </row>
    <row r="18382" spans="1:12" x14ac:dyDescent="0.25">
      <c r="A18382">
        <v>16</v>
      </c>
      <c r="B18382" t="s">
        <v>105</v>
      </c>
      <c r="C18382" s="1">
        <v>41491.479166666664</v>
      </c>
      <c r="D18382">
        <v>1</v>
      </c>
      <c r="E18382" t="s">
        <v>10</v>
      </c>
      <c r="F18382" t="s">
        <v>11</v>
      </c>
      <c r="G18382">
        <v>2</v>
      </c>
      <c r="H18382" t="str">
        <f t="shared" si="1445"/>
        <v>AWD</v>
      </c>
      <c r="I18382" s="2">
        <f t="shared" si="1442"/>
        <v>2013</v>
      </c>
      <c r="J18382" s="2">
        <f t="shared" si="1443"/>
        <v>8</v>
      </c>
      <c r="K18382" t="str">
        <f t="shared" si="1444"/>
        <v>Waterjuffer</v>
      </c>
      <c r="L18382" s="25">
        <f t="shared" si="1446"/>
        <v>30.857142857142858</v>
      </c>
    </row>
    <row r="18383" spans="1:12" x14ac:dyDescent="0.25">
      <c r="A18383">
        <v>16</v>
      </c>
      <c r="B18383" t="s">
        <v>105</v>
      </c>
      <c r="C18383" s="1">
        <v>41491.479166666664</v>
      </c>
      <c r="D18383">
        <v>1</v>
      </c>
      <c r="E18383" t="s">
        <v>14</v>
      </c>
      <c r="F18383" t="s">
        <v>15</v>
      </c>
      <c r="G18383">
        <v>1</v>
      </c>
      <c r="H18383" t="str">
        <f t="shared" si="1445"/>
        <v>AWD</v>
      </c>
      <c r="I18383" s="2">
        <f t="shared" si="1442"/>
        <v>2013</v>
      </c>
      <c r="J18383" s="2">
        <f t="shared" si="1443"/>
        <v>8</v>
      </c>
      <c r="K18383" t="str">
        <f t="shared" si="1444"/>
        <v>Waterjuffer</v>
      </c>
      <c r="L18383" s="25">
        <f t="shared" si="1446"/>
        <v>30.857142857142858</v>
      </c>
    </row>
    <row r="18384" spans="1:12" x14ac:dyDescent="0.25">
      <c r="A18384">
        <v>16</v>
      </c>
      <c r="B18384" t="s">
        <v>105</v>
      </c>
      <c r="C18384" s="1">
        <v>41491.479166666664</v>
      </c>
      <c r="D18384">
        <v>1</v>
      </c>
      <c r="E18384" t="s">
        <v>20</v>
      </c>
      <c r="F18384" t="s">
        <v>21</v>
      </c>
      <c r="G18384">
        <v>81</v>
      </c>
      <c r="H18384" t="str">
        <f t="shared" si="1445"/>
        <v>AWD</v>
      </c>
      <c r="I18384" s="2">
        <f t="shared" si="1442"/>
        <v>2013</v>
      </c>
      <c r="J18384" s="2">
        <f t="shared" si="1443"/>
        <v>8</v>
      </c>
      <c r="K18384" t="str">
        <f t="shared" si="1444"/>
        <v>Waterjuffer</v>
      </c>
      <c r="L18384" s="25">
        <f t="shared" si="1446"/>
        <v>30.857142857142858</v>
      </c>
    </row>
    <row r="18385" spans="1:12" x14ac:dyDescent="0.25">
      <c r="A18385">
        <v>16</v>
      </c>
      <c r="B18385" t="s">
        <v>105</v>
      </c>
      <c r="C18385" s="1">
        <v>41491.479166666664</v>
      </c>
      <c r="D18385">
        <v>1</v>
      </c>
      <c r="E18385" t="s">
        <v>26</v>
      </c>
      <c r="F18385" t="s">
        <v>27</v>
      </c>
      <c r="G18385">
        <v>1</v>
      </c>
      <c r="H18385" t="str">
        <f t="shared" si="1445"/>
        <v>AWD</v>
      </c>
      <c r="I18385" s="2">
        <f t="shared" si="1442"/>
        <v>2013</v>
      </c>
      <c r="J18385" s="2">
        <f t="shared" si="1443"/>
        <v>8</v>
      </c>
      <c r="K18385" t="str">
        <f t="shared" si="1444"/>
        <v>Glazenmakers</v>
      </c>
      <c r="L18385" s="25">
        <f t="shared" si="1446"/>
        <v>30.857142857142858</v>
      </c>
    </row>
    <row r="18386" spans="1:12" x14ac:dyDescent="0.25">
      <c r="A18386">
        <v>16</v>
      </c>
      <c r="B18386" t="s">
        <v>105</v>
      </c>
      <c r="C18386" s="1">
        <v>41491.479166666664</v>
      </c>
      <c r="D18386">
        <v>1</v>
      </c>
      <c r="E18386" t="s">
        <v>18</v>
      </c>
      <c r="F18386" t="s">
        <v>19</v>
      </c>
      <c r="G18386">
        <v>2</v>
      </c>
      <c r="H18386" t="str">
        <f t="shared" si="1445"/>
        <v>AWD</v>
      </c>
      <c r="I18386" s="2">
        <f t="shared" ref="I18386:I18449" si="1447">YEAR(C18386)</f>
        <v>2013</v>
      </c>
      <c r="J18386" s="2">
        <f t="shared" ref="J18386:J18449" si="1448">MONTH(C18386)</f>
        <v>8</v>
      </c>
      <c r="K18386" t="str">
        <f t="shared" ref="K18386:K18449" si="1449">VLOOKUP(E18386,$Q$2:$R$100,2,FALSE)</f>
        <v>Korenbouten</v>
      </c>
      <c r="L18386" s="25">
        <f t="shared" si="1446"/>
        <v>30.857142857142858</v>
      </c>
    </row>
    <row r="18387" spans="1:12" x14ac:dyDescent="0.25">
      <c r="A18387">
        <v>16</v>
      </c>
      <c r="B18387" t="s">
        <v>105</v>
      </c>
      <c r="C18387" s="1">
        <v>41491.479166666664</v>
      </c>
      <c r="D18387">
        <v>1</v>
      </c>
      <c r="E18387" t="s">
        <v>40</v>
      </c>
      <c r="F18387" t="s">
        <v>41</v>
      </c>
      <c r="G18387">
        <v>1</v>
      </c>
      <c r="H18387" t="str">
        <f t="shared" si="1445"/>
        <v>AWD</v>
      </c>
      <c r="I18387" s="2">
        <f t="shared" si="1447"/>
        <v>2013</v>
      </c>
      <c r="J18387" s="2">
        <f t="shared" si="1448"/>
        <v>8</v>
      </c>
      <c r="K18387" t="str">
        <f t="shared" si="1449"/>
        <v>Korenbouten</v>
      </c>
      <c r="L18387" s="25">
        <f t="shared" si="1446"/>
        <v>30.857142857142858</v>
      </c>
    </row>
    <row r="18388" spans="1:12" x14ac:dyDescent="0.25">
      <c r="A18388">
        <v>16</v>
      </c>
      <c r="B18388" t="s">
        <v>105</v>
      </c>
      <c r="C18388" s="1">
        <v>41491.479166666664</v>
      </c>
      <c r="D18388">
        <v>1</v>
      </c>
      <c r="E18388" t="s">
        <v>32</v>
      </c>
      <c r="F18388" t="s">
        <v>33</v>
      </c>
      <c r="G18388">
        <v>15</v>
      </c>
      <c r="H18388" t="str">
        <f t="shared" si="1445"/>
        <v>AWD</v>
      </c>
      <c r="I18388" s="2">
        <f t="shared" si="1447"/>
        <v>2013</v>
      </c>
      <c r="J18388" s="2">
        <f t="shared" si="1448"/>
        <v>8</v>
      </c>
      <c r="K18388" t="str">
        <f t="shared" si="1449"/>
        <v>Korenbouten</v>
      </c>
      <c r="L18388" s="25">
        <f t="shared" si="1446"/>
        <v>30.857142857142858</v>
      </c>
    </row>
    <row r="18389" spans="1:12" x14ac:dyDescent="0.25">
      <c r="A18389">
        <v>16</v>
      </c>
      <c r="B18389" t="s">
        <v>105</v>
      </c>
      <c r="C18389" s="1">
        <v>41491.479166666664</v>
      </c>
      <c r="D18389">
        <v>1</v>
      </c>
      <c r="E18389" t="s">
        <v>42</v>
      </c>
      <c r="F18389" t="s">
        <v>43</v>
      </c>
      <c r="G18389">
        <v>1</v>
      </c>
      <c r="H18389" t="str">
        <f t="shared" si="1445"/>
        <v>AWD</v>
      </c>
      <c r="I18389" s="2">
        <f t="shared" si="1447"/>
        <v>2013</v>
      </c>
      <c r="J18389" s="2">
        <f t="shared" si="1448"/>
        <v>8</v>
      </c>
      <c r="K18389" t="str">
        <f t="shared" si="1449"/>
        <v>Korenbouten</v>
      </c>
      <c r="L18389" s="25">
        <f t="shared" si="1446"/>
        <v>30.857142857142858</v>
      </c>
    </row>
    <row r="18390" spans="1:12" x14ac:dyDescent="0.25">
      <c r="A18390">
        <v>16</v>
      </c>
      <c r="B18390" t="s">
        <v>105</v>
      </c>
      <c r="C18390" s="1">
        <v>41497.5625</v>
      </c>
      <c r="D18390">
        <v>1</v>
      </c>
      <c r="E18390" t="s">
        <v>30</v>
      </c>
      <c r="F18390" t="s">
        <v>31</v>
      </c>
      <c r="G18390">
        <v>6</v>
      </c>
      <c r="H18390" t="str">
        <f t="shared" si="1445"/>
        <v>AWD</v>
      </c>
      <c r="I18390" s="2">
        <f t="shared" si="1447"/>
        <v>2013</v>
      </c>
      <c r="J18390" s="2">
        <f t="shared" si="1448"/>
        <v>8</v>
      </c>
      <c r="K18390" t="str">
        <f t="shared" si="1449"/>
        <v>Pantserjuffers</v>
      </c>
      <c r="L18390" s="25">
        <f t="shared" si="1446"/>
        <v>31.714285714285715</v>
      </c>
    </row>
    <row r="18391" spans="1:12" x14ac:dyDescent="0.25">
      <c r="A18391">
        <v>16</v>
      </c>
      <c r="B18391" t="s">
        <v>105</v>
      </c>
      <c r="C18391" s="1">
        <v>41497.5625</v>
      </c>
      <c r="D18391">
        <v>1</v>
      </c>
      <c r="E18391" t="s">
        <v>20</v>
      </c>
      <c r="F18391" t="s">
        <v>21</v>
      </c>
      <c r="G18391">
        <v>99</v>
      </c>
      <c r="H18391" t="str">
        <f t="shared" si="1445"/>
        <v>AWD</v>
      </c>
      <c r="I18391" s="2">
        <f t="shared" si="1447"/>
        <v>2013</v>
      </c>
      <c r="J18391" s="2">
        <f t="shared" si="1448"/>
        <v>8</v>
      </c>
      <c r="K18391" t="str">
        <f t="shared" si="1449"/>
        <v>Waterjuffer</v>
      </c>
      <c r="L18391" s="25">
        <f t="shared" si="1446"/>
        <v>31.714285714285715</v>
      </c>
    </row>
    <row r="18392" spans="1:12" x14ac:dyDescent="0.25">
      <c r="A18392">
        <v>16</v>
      </c>
      <c r="B18392" t="s">
        <v>105</v>
      </c>
      <c r="C18392" s="1">
        <v>41497.5625</v>
      </c>
      <c r="D18392">
        <v>1</v>
      </c>
      <c r="E18392" t="s">
        <v>10</v>
      </c>
      <c r="F18392" t="s">
        <v>11</v>
      </c>
      <c r="G18392">
        <v>1</v>
      </c>
      <c r="H18392" t="str">
        <f t="shared" si="1445"/>
        <v>AWD</v>
      </c>
      <c r="I18392" s="2">
        <f t="shared" si="1447"/>
        <v>2013</v>
      </c>
      <c r="J18392" s="2">
        <f t="shared" si="1448"/>
        <v>8</v>
      </c>
      <c r="K18392" t="str">
        <f t="shared" si="1449"/>
        <v>Waterjuffer</v>
      </c>
      <c r="L18392" s="25">
        <f t="shared" si="1446"/>
        <v>31.714285714285715</v>
      </c>
    </row>
    <row r="18393" spans="1:12" x14ac:dyDescent="0.25">
      <c r="A18393">
        <v>16</v>
      </c>
      <c r="B18393" t="s">
        <v>105</v>
      </c>
      <c r="C18393" s="1">
        <v>41497.5625</v>
      </c>
      <c r="D18393">
        <v>1</v>
      </c>
      <c r="E18393" t="s">
        <v>14</v>
      </c>
      <c r="F18393" t="s">
        <v>15</v>
      </c>
      <c r="G18393">
        <v>2</v>
      </c>
      <c r="H18393" t="str">
        <f t="shared" si="1445"/>
        <v>AWD</v>
      </c>
      <c r="I18393" s="2">
        <f t="shared" si="1447"/>
        <v>2013</v>
      </c>
      <c r="J18393" s="2">
        <f t="shared" si="1448"/>
        <v>8</v>
      </c>
      <c r="K18393" t="str">
        <f t="shared" si="1449"/>
        <v>Waterjuffer</v>
      </c>
      <c r="L18393" s="25">
        <f t="shared" si="1446"/>
        <v>31.714285714285715</v>
      </c>
    </row>
    <row r="18394" spans="1:12" x14ac:dyDescent="0.25">
      <c r="A18394">
        <v>16</v>
      </c>
      <c r="B18394" t="s">
        <v>105</v>
      </c>
      <c r="C18394" s="1">
        <v>41497.5625</v>
      </c>
      <c r="D18394">
        <v>1</v>
      </c>
      <c r="E18394" t="s">
        <v>63</v>
      </c>
      <c r="F18394" t="s">
        <v>64</v>
      </c>
      <c r="G18394">
        <v>1</v>
      </c>
      <c r="H18394" t="str">
        <f t="shared" si="1445"/>
        <v>AWD</v>
      </c>
      <c r="I18394" s="2">
        <f t="shared" si="1447"/>
        <v>2013</v>
      </c>
      <c r="J18394" s="2">
        <f t="shared" si="1448"/>
        <v>8</v>
      </c>
      <c r="K18394" t="str">
        <f t="shared" si="1449"/>
        <v>Glazenmakers</v>
      </c>
      <c r="L18394" s="25">
        <f t="shared" si="1446"/>
        <v>31.714285714285715</v>
      </c>
    </row>
    <row r="18395" spans="1:12" x14ac:dyDescent="0.25">
      <c r="A18395">
        <v>16</v>
      </c>
      <c r="B18395" t="s">
        <v>105</v>
      </c>
      <c r="C18395" s="1">
        <v>41497.5625</v>
      </c>
      <c r="D18395">
        <v>1</v>
      </c>
      <c r="E18395" t="s">
        <v>36</v>
      </c>
      <c r="F18395" t="s">
        <v>37</v>
      </c>
      <c r="G18395">
        <v>1</v>
      </c>
      <c r="H18395" t="str">
        <f t="shared" si="1445"/>
        <v>AWD</v>
      </c>
      <c r="I18395" s="2">
        <f t="shared" si="1447"/>
        <v>2013</v>
      </c>
      <c r="J18395" s="2">
        <f t="shared" si="1448"/>
        <v>8</v>
      </c>
      <c r="K18395" t="str">
        <f t="shared" si="1449"/>
        <v>Glazenmakers</v>
      </c>
      <c r="L18395" s="25">
        <f t="shared" si="1446"/>
        <v>31.714285714285715</v>
      </c>
    </row>
    <row r="18396" spans="1:12" x14ac:dyDescent="0.25">
      <c r="A18396">
        <v>16</v>
      </c>
      <c r="B18396" t="s">
        <v>105</v>
      </c>
      <c r="C18396" s="1">
        <v>41497.5625</v>
      </c>
      <c r="D18396">
        <v>1</v>
      </c>
      <c r="E18396" t="s">
        <v>40</v>
      </c>
      <c r="F18396" t="s">
        <v>41</v>
      </c>
      <c r="G18396">
        <v>1</v>
      </c>
      <c r="H18396" t="str">
        <f t="shared" si="1445"/>
        <v>AWD</v>
      </c>
      <c r="I18396" s="2">
        <f t="shared" si="1447"/>
        <v>2013</v>
      </c>
      <c r="J18396" s="2">
        <f t="shared" si="1448"/>
        <v>8</v>
      </c>
      <c r="K18396" t="str">
        <f t="shared" si="1449"/>
        <v>Korenbouten</v>
      </c>
      <c r="L18396" s="25">
        <f t="shared" si="1446"/>
        <v>31.714285714285715</v>
      </c>
    </row>
    <row r="18397" spans="1:12" x14ac:dyDescent="0.25">
      <c r="A18397">
        <v>16</v>
      </c>
      <c r="B18397" t="s">
        <v>105</v>
      </c>
      <c r="C18397" s="1">
        <v>41497.5625</v>
      </c>
      <c r="D18397">
        <v>1</v>
      </c>
      <c r="E18397" t="s">
        <v>32</v>
      </c>
      <c r="F18397" t="s">
        <v>33</v>
      </c>
      <c r="G18397">
        <v>28</v>
      </c>
      <c r="H18397" t="str">
        <f t="shared" si="1445"/>
        <v>AWD</v>
      </c>
      <c r="I18397" s="2">
        <f t="shared" si="1447"/>
        <v>2013</v>
      </c>
      <c r="J18397" s="2">
        <f t="shared" si="1448"/>
        <v>8</v>
      </c>
      <c r="K18397" t="str">
        <f t="shared" si="1449"/>
        <v>Korenbouten</v>
      </c>
      <c r="L18397" s="25">
        <f t="shared" si="1446"/>
        <v>31.714285714285715</v>
      </c>
    </row>
    <row r="18398" spans="1:12" x14ac:dyDescent="0.25">
      <c r="A18398">
        <v>16</v>
      </c>
      <c r="B18398" t="s">
        <v>105</v>
      </c>
      <c r="C18398" s="1">
        <v>41497.5625</v>
      </c>
      <c r="D18398">
        <v>1</v>
      </c>
      <c r="E18398" t="s">
        <v>42</v>
      </c>
      <c r="F18398" t="s">
        <v>43</v>
      </c>
      <c r="G18398">
        <v>4</v>
      </c>
      <c r="H18398" t="str">
        <f t="shared" si="1445"/>
        <v>AWD</v>
      </c>
      <c r="I18398" s="2">
        <f t="shared" si="1447"/>
        <v>2013</v>
      </c>
      <c r="J18398" s="2">
        <f t="shared" si="1448"/>
        <v>8</v>
      </c>
      <c r="K18398" t="str">
        <f t="shared" si="1449"/>
        <v>Korenbouten</v>
      </c>
      <c r="L18398" s="25">
        <f t="shared" si="1446"/>
        <v>31.714285714285715</v>
      </c>
    </row>
    <row r="18399" spans="1:12" x14ac:dyDescent="0.25">
      <c r="A18399">
        <v>16</v>
      </c>
      <c r="B18399" t="s">
        <v>105</v>
      </c>
      <c r="C18399" s="1">
        <v>41497.5625</v>
      </c>
      <c r="D18399">
        <v>1</v>
      </c>
      <c r="E18399" t="s">
        <v>71</v>
      </c>
      <c r="F18399" t="s">
        <v>72</v>
      </c>
      <c r="G18399">
        <v>1</v>
      </c>
      <c r="H18399" t="str">
        <f t="shared" si="1445"/>
        <v>AWD</v>
      </c>
      <c r="I18399" s="2">
        <f t="shared" si="1447"/>
        <v>2013</v>
      </c>
      <c r="J18399" s="2">
        <f t="shared" si="1448"/>
        <v>8</v>
      </c>
      <c r="K18399" t="str">
        <f t="shared" si="1449"/>
        <v>Waterjuffer</v>
      </c>
      <c r="L18399" s="25">
        <f t="shared" si="1446"/>
        <v>31.714285714285715</v>
      </c>
    </row>
    <row r="18400" spans="1:12" x14ac:dyDescent="0.25">
      <c r="A18400">
        <v>16</v>
      </c>
      <c r="B18400" t="s">
        <v>105</v>
      </c>
      <c r="C18400" s="1">
        <v>41504.513888888891</v>
      </c>
      <c r="D18400">
        <v>1</v>
      </c>
      <c r="E18400" t="s">
        <v>8</v>
      </c>
      <c r="F18400" t="s">
        <v>9</v>
      </c>
      <c r="G18400">
        <v>1</v>
      </c>
      <c r="H18400" t="str">
        <f t="shared" si="1445"/>
        <v>AWD</v>
      </c>
      <c r="I18400" s="2">
        <f t="shared" si="1447"/>
        <v>2013</v>
      </c>
      <c r="J18400" s="2">
        <f t="shared" si="1448"/>
        <v>8</v>
      </c>
      <c r="K18400" t="str">
        <f t="shared" si="1449"/>
        <v>Pantserjuffers</v>
      </c>
      <c r="L18400" s="25">
        <f t="shared" si="1446"/>
        <v>32.714285714285715</v>
      </c>
    </row>
    <row r="18401" spans="1:12" x14ac:dyDescent="0.25">
      <c r="A18401">
        <v>16</v>
      </c>
      <c r="B18401" t="s">
        <v>105</v>
      </c>
      <c r="C18401" s="1">
        <v>41504.513888888891</v>
      </c>
      <c r="D18401">
        <v>1</v>
      </c>
      <c r="E18401" t="s">
        <v>30</v>
      </c>
      <c r="F18401" t="s">
        <v>31</v>
      </c>
      <c r="G18401">
        <v>3</v>
      </c>
      <c r="H18401" t="str">
        <f t="shared" si="1445"/>
        <v>AWD</v>
      </c>
      <c r="I18401" s="2">
        <f t="shared" si="1447"/>
        <v>2013</v>
      </c>
      <c r="J18401" s="2">
        <f t="shared" si="1448"/>
        <v>8</v>
      </c>
      <c r="K18401" t="str">
        <f t="shared" si="1449"/>
        <v>Pantserjuffers</v>
      </c>
      <c r="L18401" s="25">
        <f t="shared" si="1446"/>
        <v>32.714285714285715</v>
      </c>
    </row>
    <row r="18402" spans="1:12" x14ac:dyDescent="0.25">
      <c r="A18402">
        <v>16</v>
      </c>
      <c r="B18402" t="s">
        <v>105</v>
      </c>
      <c r="C18402" s="1">
        <v>41504.513888888891</v>
      </c>
      <c r="D18402">
        <v>1</v>
      </c>
      <c r="E18402" t="s">
        <v>10</v>
      </c>
      <c r="F18402" t="s">
        <v>11</v>
      </c>
      <c r="G18402">
        <v>1</v>
      </c>
      <c r="H18402" t="str">
        <f t="shared" si="1445"/>
        <v>AWD</v>
      </c>
      <c r="I18402" s="2">
        <f t="shared" si="1447"/>
        <v>2013</v>
      </c>
      <c r="J18402" s="2">
        <f t="shared" si="1448"/>
        <v>8</v>
      </c>
      <c r="K18402" t="str">
        <f t="shared" si="1449"/>
        <v>Waterjuffer</v>
      </c>
      <c r="L18402" s="25">
        <f t="shared" si="1446"/>
        <v>32.714285714285715</v>
      </c>
    </row>
    <row r="18403" spans="1:12" x14ac:dyDescent="0.25">
      <c r="A18403">
        <v>16</v>
      </c>
      <c r="B18403" t="s">
        <v>105</v>
      </c>
      <c r="C18403" s="1">
        <v>41504.513888888891</v>
      </c>
      <c r="D18403">
        <v>1</v>
      </c>
      <c r="E18403" t="s">
        <v>14</v>
      </c>
      <c r="F18403" t="s">
        <v>15</v>
      </c>
      <c r="G18403">
        <v>7</v>
      </c>
      <c r="H18403" t="str">
        <f t="shared" si="1445"/>
        <v>AWD</v>
      </c>
      <c r="I18403" s="2">
        <f t="shared" si="1447"/>
        <v>2013</v>
      </c>
      <c r="J18403" s="2">
        <f t="shared" si="1448"/>
        <v>8</v>
      </c>
      <c r="K18403" t="str">
        <f t="shared" si="1449"/>
        <v>Waterjuffer</v>
      </c>
      <c r="L18403" s="25">
        <f t="shared" si="1446"/>
        <v>32.714285714285715</v>
      </c>
    </row>
    <row r="18404" spans="1:12" x14ac:dyDescent="0.25">
      <c r="A18404">
        <v>16</v>
      </c>
      <c r="B18404" t="s">
        <v>105</v>
      </c>
      <c r="C18404" s="1">
        <v>41504.513888888891</v>
      </c>
      <c r="D18404">
        <v>1</v>
      </c>
      <c r="E18404" t="s">
        <v>20</v>
      </c>
      <c r="F18404" t="s">
        <v>21</v>
      </c>
      <c r="G18404">
        <v>45</v>
      </c>
      <c r="H18404" t="str">
        <f t="shared" si="1445"/>
        <v>AWD</v>
      </c>
      <c r="I18404" s="2">
        <f t="shared" si="1447"/>
        <v>2013</v>
      </c>
      <c r="J18404" s="2">
        <f t="shared" si="1448"/>
        <v>8</v>
      </c>
      <c r="K18404" t="str">
        <f t="shared" si="1449"/>
        <v>Waterjuffer</v>
      </c>
      <c r="L18404" s="25">
        <f t="shared" si="1446"/>
        <v>32.714285714285715</v>
      </c>
    </row>
    <row r="18405" spans="1:12" x14ac:dyDescent="0.25">
      <c r="A18405">
        <v>16</v>
      </c>
      <c r="B18405" t="s">
        <v>105</v>
      </c>
      <c r="C18405" s="1">
        <v>41504.513888888891</v>
      </c>
      <c r="D18405">
        <v>1</v>
      </c>
      <c r="E18405" t="s">
        <v>63</v>
      </c>
      <c r="F18405" t="s">
        <v>64</v>
      </c>
      <c r="G18405">
        <v>1</v>
      </c>
      <c r="H18405" t="str">
        <f t="shared" si="1445"/>
        <v>AWD</v>
      </c>
      <c r="I18405" s="2">
        <f t="shared" si="1447"/>
        <v>2013</v>
      </c>
      <c r="J18405" s="2">
        <f t="shared" si="1448"/>
        <v>8</v>
      </c>
      <c r="K18405" t="str">
        <f t="shared" si="1449"/>
        <v>Glazenmakers</v>
      </c>
      <c r="L18405" s="25">
        <f t="shared" si="1446"/>
        <v>32.714285714285715</v>
      </c>
    </row>
    <row r="18406" spans="1:12" x14ac:dyDescent="0.25">
      <c r="A18406">
        <v>16</v>
      </c>
      <c r="B18406" t="s">
        <v>105</v>
      </c>
      <c r="C18406" s="1">
        <v>41504.513888888891</v>
      </c>
      <c r="D18406">
        <v>1</v>
      </c>
      <c r="E18406" t="s">
        <v>36</v>
      </c>
      <c r="F18406" t="s">
        <v>37</v>
      </c>
      <c r="G18406">
        <v>5</v>
      </c>
      <c r="H18406" t="str">
        <f t="shared" si="1445"/>
        <v>AWD</v>
      </c>
      <c r="I18406" s="2">
        <f t="shared" si="1447"/>
        <v>2013</v>
      </c>
      <c r="J18406" s="2">
        <f t="shared" si="1448"/>
        <v>8</v>
      </c>
      <c r="K18406" t="str">
        <f t="shared" si="1449"/>
        <v>Glazenmakers</v>
      </c>
      <c r="L18406" s="25">
        <f t="shared" si="1446"/>
        <v>32.714285714285715</v>
      </c>
    </row>
    <row r="18407" spans="1:12" x14ac:dyDescent="0.25">
      <c r="A18407">
        <v>16</v>
      </c>
      <c r="B18407" t="s">
        <v>105</v>
      </c>
      <c r="C18407" s="1">
        <v>41504.513888888891</v>
      </c>
      <c r="D18407">
        <v>1</v>
      </c>
      <c r="E18407" t="s">
        <v>40</v>
      </c>
      <c r="F18407" t="s">
        <v>41</v>
      </c>
      <c r="G18407">
        <v>1</v>
      </c>
      <c r="H18407" t="str">
        <f t="shared" si="1445"/>
        <v>AWD</v>
      </c>
      <c r="I18407" s="2">
        <f t="shared" si="1447"/>
        <v>2013</v>
      </c>
      <c r="J18407" s="2">
        <f t="shared" si="1448"/>
        <v>8</v>
      </c>
      <c r="K18407" t="str">
        <f t="shared" si="1449"/>
        <v>Korenbouten</v>
      </c>
      <c r="L18407" s="25">
        <f t="shared" si="1446"/>
        <v>32.714285714285715</v>
      </c>
    </row>
    <row r="18408" spans="1:12" x14ac:dyDescent="0.25">
      <c r="A18408">
        <v>16</v>
      </c>
      <c r="B18408" t="s">
        <v>105</v>
      </c>
      <c r="C18408" s="1">
        <v>41504.513888888891</v>
      </c>
      <c r="D18408">
        <v>1</v>
      </c>
      <c r="E18408" t="s">
        <v>32</v>
      </c>
      <c r="F18408" t="s">
        <v>33</v>
      </c>
      <c r="G18408">
        <v>9</v>
      </c>
      <c r="H18408" t="str">
        <f t="shared" si="1445"/>
        <v>AWD</v>
      </c>
      <c r="I18408" s="2">
        <f t="shared" si="1447"/>
        <v>2013</v>
      </c>
      <c r="J18408" s="2">
        <f t="shared" si="1448"/>
        <v>8</v>
      </c>
      <c r="K18408" t="str">
        <f t="shared" si="1449"/>
        <v>Korenbouten</v>
      </c>
      <c r="L18408" s="25">
        <f t="shared" si="1446"/>
        <v>32.714285714285715</v>
      </c>
    </row>
    <row r="18409" spans="1:12" x14ac:dyDescent="0.25">
      <c r="A18409">
        <v>16</v>
      </c>
      <c r="B18409" t="s">
        <v>105</v>
      </c>
      <c r="C18409" s="1">
        <v>41504.513888888891</v>
      </c>
      <c r="D18409">
        <v>1</v>
      </c>
      <c r="E18409" t="s">
        <v>42</v>
      </c>
      <c r="F18409" t="s">
        <v>43</v>
      </c>
      <c r="G18409">
        <v>3</v>
      </c>
      <c r="H18409" t="str">
        <f t="shared" si="1445"/>
        <v>AWD</v>
      </c>
      <c r="I18409" s="2">
        <f t="shared" si="1447"/>
        <v>2013</v>
      </c>
      <c r="J18409" s="2">
        <f t="shared" si="1448"/>
        <v>8</v>
      </c>
      <c r="K18409" t="str">
        <f t="shared" si="1449"/>
        <v>Korenbouten</v>
      </c>
      <c r="L18409" s="25">
        <f t="shared" si="1446"/>
        <v>32.714285714285715</v>
      </c>
    </row>
    <row r="18410" spans="1:12" x14ac:dyDescent="0.25">
      <c r="A18410">
        <v>16</v>
      </c>
      <c r="B18410" t="s">
        <v>105</v>
      </c>
      <c r="C18410" s="1">
        <v>41764.541666666664</v>
      </c>
      <c r="D18410">
        <v>1</v>
      </c>
      <c r="E18410" t="s">
        <v>8</v>
      </c>
      <c r="F18410" t="s">
        <v>9</v>
      </c>
      <c r="G18410">
        <v>4</v>
      </c>
      <c r="H18410" t="str">
        <f t="shared" si="1445"/>
        <v>AWD</v>
      </c>
      <c r="I18410" s="2">
        <f t="shared" si="1447"/>
        <v>2014</v>
      </c>
      <c r="J18410" s="2">
        <f t="shared" si="1448"/>
        <v>5</v>
      </c>
      <c r="K18410" t="str">
        <f t="shared" si="1449"/>
        <v>Pantserjuffers</v>
      </c>
      <c r="L18410" s="25">
        <f t="shared" si="1446"/>
        <v>17.714285714285715</v>
      </c>
    </row>
    <row r="18411" spans="1:12" x14ac:dyDescent="0.25">
      <c r="A18411">
        <v>16</v>
      </c>
      <c r="B18411" t="s">
        <v>105</v>
      </c>
      <c r="C18411" s="1">
        <v>41764.541666666664</v>
      </c>
      <c r="D18411">
        <v>1</v>
      </c>
      <c r="E18411" t="s">
        <v>10</v>
      </c>
      <c r="F18411" t="s">
        <v>11</v>
      </c>
      <c r="G18411">
        <v>18</v>
      </c>
      <c r="H18411" t="str">
        <f t="shared" si="1445"/>
        <v>AWD</v>
      </c>
      <c r="I18411" s="2">
        <f t="shared" si="1447"/>
        <v>2014</v>
      </c>
      <c r="J18411" s="2">
        <f t="shared" si="1448"/>
        <v>5</v>
      </c>
      <c r="K18411" t="str">
        <f t="shared" si="1449"/>
        <v>Waterjuffer</v>
      </c>
      <c r="L18411" s="25">
        <f t="shared" si="1446"/>
        <v>17.714285714285715</v>
      </c>
    </row>
    <row r="18412" spans="1:12" x14ac:dyDescent="0.25">
      <c r="A18412">
        <v>16</v>
      </c>
      <c r="B18412" t="s">
        <v>105</v>
      </c>
      <c r="C18412" s="1">
        <v>41764.541666666664</v>
      </c>
      <c r="D18412">
        <v>1</v>
      </c>
      <c r="E18412" t="s">
        <v>12</v>
      </c>
      <c r="F18412" t="s">
        <v>13</v>
      </c>
      <c r="G18412">
        <v>79</v>
      </c>
      <c r="H18412" t="str">
        <f t="shared" si="1445"/>
        <v>AWD</v>
      </c>
      <c r="I18412" s="2">
        <f t="shared" si="1447"/>
        <v>2014</v>
      </c>
      <c r="J18412" s="2">
        <f t="shared" si="1448"/>
        <v>5</v>
      </c>
      <c r="K18412" t="str">
        <f t="shared" si="1449"/>
        <v>Waterjuffer</v>
      </c>
      <c r="L18412" s="25">
        <f t="shared" si="1446"/>
        <v>17.714285714285715</v>
      </c>
    </row>
    <row r="18413" spans="1:12" x14ac:dyDescent="0.25">
      <c r="A18413">
        <v>16</v>
      </c>
      <c r="B18413" t="s">
        <v>105</v>
      </c>
      <c r="C18413" s="1">
        <v>41764.541666666664</v>
      </c>
      <c r="D18413">
        <v>1</v>
      </c>
      <c r="E18413" t="s">
        <v>14</v>
      </c>
      <c r="F18413" t="s">
        <v>15</v>
      </c>
      <c r="G18413">
        <v>21</v>
      </c>
      <c r="H18413" t="str">
        <f t="shared" si="1445"/>
        <v>AWD</v>
      </c>
      <c r="I18413" s="2">
        <f t="shared" si="1447"/>
        <v>2014</v>
      </c>
      <c r="J18413" s="2">
        <f t="shared" si="1448"/>
        <v>5</v>
      </c>
      <c r="K18413" t="str">
        <f t="shared" si="1449"/>
        <v>Waterjuffer</v>
      </c>
      <c r="L18413" s="25">
        <f t="shared" si="1446"/>
        <v>17.714285714285715</v>
      </c>
    </row>
    <row r="18414" spans="1:12" x14ac:dyDescent="0.25">
      <c r="A18414">
        <v>16</v>
      </c>
      <c r="B18414" t="s">
        <v>105</v>
      </c>
      <c r="C18414" s="1">
        <v>41764.541666666664</v>
      </c>
      <c r="D18414">
        <v>1</v>
      </c>
      <c r="E18414" t="s">
        <v>20</v>
      </c>
      <c r="F18414" t="s">
        <v>21</v>
      </c>
      <c r="G18414">
        <v>37</v>
      </c>
      <c r="H18414" t="str">
        <f t="shared" si="1445"/>
        <v>AWD</v>
      </c>
      <c r="I18414" s="2">
        <f t="shared" si="1447"/>
        <v>2014</v>
      </c>
      <c r="J18414" s="2">
        <f t="shared" si="1448"/>
        <v>5</v>
      </c>
      <c r="K18414" t="str">
        <f t="shared" si="1449"/>
        <v>Waterjuffer</v>
      </c>
      <c r="L18414" s="25">
        <f t="shared" si="1446"/>
        <v>17.714285714285715</v>
      </c>
    </row>
    <row r="18415" spans="1:12" x14ac:dyDescent="0.25">
      <c r="A18415">
        <v>16</v>
      </c>
      <c r="B18415" t="s">
        <v>105</v>
      </c>
      <c r="C18415" s="1">
        <v>41764.541666666664</v>
      </c>
      <c r="D18415">
        <v>1</v>
      </c>
      <c r="E18415" t="s">
        <v>16</v>
      </c>
      <c r="F18415" t="s">
        <v>17</v>
      </c>
      <c r="G18415">
        <v>15</v>
      </c>
      <c r="H18415" t="str">
        <f t="shared" si="1445"/>
        <v>AWD</v>
      </c>
      <c r="I18415" s="2">
        <f t="shared" si="1447"/>
        <v>2014</v>
      </c>
      <c r="J18415" s="2">
        <f t="shared" si="1448"/>
        <v>5</v>
      </c>
      <c r="K18415" t="str">
        <f t="shared" si="1449"/>
        <v>Waterjuffer</v>
      </c>
      <c r="L18415" s="25">
        <f t="shared" si="1446"/>
        <v>17.714285714285715</v>
      </c>
    </row>
    <row r="18416" spans="1:12" x14ac:dyDescent="0.25">
      <c r="A18416">
        <v>16</v>
      </c>
      <c r="B18416" t="s">
        <v>105</v>
      </c>
      <c r="C18416" s="1">
        <v>41764.541666666664</v>
      </c>
      <c r="D18416">
        <v>1</v>
      </c>
      <c r="E18416" t="s">
        <v>22</v>
      </c>
      <c r="F18416" t="s">
        <v>23</v>
      </c>
      <c r="G18416">
        <v>4</v>
      </c>
      <c r="H18416" t="str">
        <f t="shared" si="1445"/>
        <v>AWD</v>
      </c>
      <c r="I18416" s="2">
        <f t="shared" si="1447"/>
        <v>2014</v>
      </c>
      <c r="J18416" s="2">
        <f t="shared" si="1448"/>
        <v>5</v>
      </c>
      <c r="K18416" t="str">
        <f t="shared" si="1449"/>
        <v>Glazenmakers</v>
      </c>
      <c r="L18416" s="25">
        <f t="shared" si="1446"/>
        <v>17.714285714285715</v>
      </c>
    </row>
    <row r="18417" spans="1:12" x14ac:dyDescent="0.25">
      <c r="A18417">
        <v>16</v>
      </c>
      <c r="B18417" t="s">
        <v>105</v>
      </c>
      <c r="C18417" s="1">
        <v>41764.541666666664</v>
      </c>
      <c r="D18417">
        <v>1</v>
      </c>
      <c r="E18417" t="s">
        <v>28</v>
      </c>
      <c r="F18417" t="s">
        <v>29</v>
      </c>
      <c r="G18417">
        <v>19</v>
      </c>
      <c r="H18417" t="str">
        <f t="shared" si="1445"/>
        <v>AWD</v>
      </c>
      <c r="I18417" s="2">
        <f t="shared" si="1447"/>
        <v>2014</v>
      </c>
      <c r="J18417" s="2">
        <f t="shared" si="1448"/>
        <v>5</v>
      </c>
      <c r="K18417" t="str">
        <f t="shared" si="1449"/>
        <v>Korenbouten</v>
      </c>
      <c r="L18417" s="25">
        <f t="shared" si="1446"/>
        <v>17.714285714285715</v>
      </c>
    </row>
    <row r="18418" spans="1:12" x14ac:dyDescent="0.25">
      <c r="A18418">
        <v>16</v>
      </c>
      <c r="B18418" t="s">
        <v>105</v>
      </c>
      <c r="C18418" s="1">
        <v>41777.524305555555</v>
      </c>
      <c r="D18418">
        <v>1</v>
      </c>
      <c r="E18418" t="s">
        <v>10</v>
      </c>
      <c r="F18418" t="s">
        <v>11</v>
      </c>
      <c r="G18418">
        <v>7</v>
      </c>
      <c r="H18418" t="str">
        <f t="shared" si="1445"/>
        <v>AWD</v>
      </c>
      <c r="I18418" s="2">
        <f t="shared" si="1447"/>
        <v>2014</v>
      </c>
      <c r="J18418" s="2">
        <f t="shared" si="1448"/>
        <v>5</v>
      </c>
      <c r="K18418" t="str">
        <f t="shared" si="1449"/>
        <v>Waterjuffer</v>
      </c>
      <c r="L18418" s="25">
        <f t="shared" si="1446"/>
        <v>19.571428571428573</v>
      </c>
    </row>
    <row r="18419" spans="1:12" x14ac:dyDescent="0.25">
      <c r="A18419">
        <v>16</v>
      </c>
      <c r="B18419" t="s">
        <v>105</v>
      </c>
      <c r="C18419" s="1">
        <v>41777.524305555555</v>
      </c>
      <c r="D18419">
        <v>1</v>
      </c>
      <c r="E18419" t="s">
        <v>12</v>
      </c>
      <c r="F18419" t="s">
        <v>13</v>
      </c>
      <c r="G18419">
        <v>24</v>
      </c>
      <c r="H18419" t="str">
        <f t="shared" si="1445"/>
        <v>AWD</v>
      </c>
      <c r="I18419" s="2">
        <f t="shared" si="1447"/>
        <v>2014</v>
      </c>
      <c r="J18419" s="2">
        <f t="shared" si="1448"/>
        <v>5</v>
      </c>
      <c r="K18419" t="str">
        <f t="shared" si="1449"/>
        <v>Waterjuffer</v>
      </c>
      <c r="L18419" s="25">
        <f t="shared" si="1446"/>
        <v>19.571428571428573</v>
      </c>
    </row>
    <row r="18420" spans="1:12" x14ac:dyDescent="0.25">
      <c r="A18420">
        <v>16</v>
      </c>
      <c r="B18420" t="s">
        <v>105</v>
      </c>
      <c r="C18420" s="1">
        <v>41777.524305555555</v>
      </c>
      <c r="D18420">
        <v>1</v>
      </c>
      <c r="E18420" t="s">
        <v>14</v>
      </c>
      <c r="F18420" t="s">
        <v>15</v>
      </c>
      <c r="G18420">
        <v>5</v>
      </c>
      <c r="H18420" t="str">
        <f t="shared" si="1445"/>
        <v>AWD</v>
      </c>
      <c r="I18420" s="2">
        <f t="shared" si="1447"/>
        <v>2014</v>
      </c>
      <c r="J18420" s="2">
        <f t="shared" si="1448"/>
        <v>5</v>
      </c>
      <c r="K18420" t="str">
        <f t="shared" si="1449"/>
        <v>Waterjuffer</v>
      </c>
      <c r="L18420" s="25">
        <f t="shared" si="1446"/>
        <v>19.571428571428573</v>
      </c>
    </row>
    <row r="18421" spans="1:12" x14ac:dyDescent="0.25">
      <c r="A18421">
        <v>16</v>
      </c>
      <c r="B18421" t="s">
        <v>105</v>
      </c>
      <c r="C18421" s="1">
        <v>41777.524305555555</v>
      </c>
      <c r="D18421">
        <v>1</v>
      </c>
      <c r="E18421" t="s">
        <v>20</v>
      </c>
      <c r="F18421" t="s">
        <v>21</v>
      </c>
      <c r="G18421">
        <v>39</v>
      </c>
      <c r="H18421" t="str">
        <f t="shared" si="1445"/>
        <v>AWD</v>
      </c>
      <c r="I18421" s="2">
        <f t="shared" si="1447"/>
        <v>2014</v>
      </c>
      <c r="J18421" s="2">
        <f t="shared" si="1448"/>
        <v>5</v>
      </c>
      <c r="K18421" t="str">
        <f t="shared" si="1449"/>
        <v>Waterjuffer</v>
      </c>
      <c r="L18421" s="25">
        <f t="shared" si="1446"/>
        <v>19.571428571428573</v>
      </c>
    </row>
    <row r="18422" spans="1:12" x14ac:dyDescent="0.25">
      <c r="A18422">
        <v>16</v>
      </c>
      <c r="B18422" t="s">
        <v>105</v>
      </c>
      <c r="C18422" s="1">
        <v>41777.524305555555</v>
      </c>
      <c r="D18422">
        <v>1</v>
      </c>
      <c r="E18422" t="s">
        <v>16</v>
      </c>
      <c r="F18422" t="s">
        <v>17</v>
      </c>
      <c r="G18422">
        <v>4</v>
      </c>
      <c r="H18422" t="str">
        <f t="shared" si="1445"/>
        <v>AWD</v>
      </c>
      <c r="I18422" s="2">
        <f t="shared" si="1447"/>
        <v>2014</v>
      </c>
      <c r="J18422" s="2">
        <f t="shared" si="1448"/>
        <v>5</v>
      </c>
      <c r="K18422" t="str">
        <f t="shared" si="1449"/>
        <v>Waterjuffer</v>
      </c>
      <c r="L18422" s="25">
        <f t="shared" si="1446"/>
        <v>19.571428571428573</v>
      </c>
    </row>
    <row r="18423" spans="1:12" x14ac:dyDescent="0.25">
      <c r="A18423">
        <v>16</v>
      </c>
      <c r="B18423" t="s">
        <v>105</v>
      </c>
      <c r="C18423" s="1">
        <v>41777.524305555555</v>
      </c>
      <c r="D18423">
        <v>1</v>
      </c>
      <c r="E18423" t="s">
        <v>22</v>
      </c>
      <c r="F18423" t="s">
        <v>23</v>
      </c>
      <c r="G18423">
        <v>2</v>
      </c>
      <c r="H18423" t="str">
        <f t="shared" si="1445"/>
        <v>AWD</v>
      </c>
      <c r="I18423" s="2">
        <f t="shared" si="1447"/>
        <v>2014</v>
      </c>
      <c r="J18423" s="2">
        <f t="shared" si="1448"/>
        <v>5</v>
      </c>
      <c r="K18423" t="str">
        <f t="shared" si="1449"/>
        <v>Glazenmakers</v>
      </c>
      <c r="L18423" s="25">
        <f t="shared" si="1446"/>
        <v>19.571428571428573</v>
      </c>
    </row>
    <row r="18424" spans="1:12" x14ac:dyDescent="0.25">
      <c r="A18424">
        <v>16</v>
      </c>
      <c r="B18424" t="s">
        <v>105</v>
      </c>
      <c r="C18424" s="1">
        <v>41777.524305555555</v>
      </c>
      <c r="D18424">
        <v>1</v>
      </c>
      <c r="E18424" t="s">
        <v>24</v>
      </c>
      <c r="F18424" t="s">
        <v>25</v>
      </c>
      <c r="G18424">
        <v>2</v>
      </c>
      <c r="H18424" t="str">
        <f t="shared" si="1445"/>
        <v>AWD</v>
      </c>
      <c r="I18424" s="2">
        <f t="shared" si="1447"/>
        <v>2014</v>
      </c>
      <c r="J18424" s="2">
        <f t="shared" si="1448"/>
        <v>5</v>
      </c>
      <c r="K18424" t="str">
        <f t="shared" si="1449"/>
        <v>Glazenmakers</v>
      </c>
      <c r="L18424" s="25">
        <f t="shared" si="1446"/>
        <v>19.571428571428573</v>
      </c>
    </row>
    <row r="18425" spans="1:12" x14ac:dyDescent="0.25">
      <c r="A18425">
        <v>16</v>
      </c>
      <c r="B18425" t="s">
        <v>105</v>
      </c>
      <c r="C18425" s="1">
        <v>41777.524305555555</v>
      </c>
      <c r="D18425">
        <v>1</v>
      </c>
      <c r="E18425" t="s">
        <v>26</v>
      </c>
      <c r="F18425" t="s">
        <v>27</v>
      </c>
      <c r="G18425">
        <v>1</v>
      </c>
      <c r="H18425" t="str">
        <f t="shared" si="1445"/>
        <v>AWD</v>
      </c>
      <c r="I18425" s="2">
        <f t="shared" si="1447"/>
        <v>2014</v>
      </c>
      <c r="J18425" s="2">
        <f t="shared" si="1448"/>
        <v>5</v>
      </c>
      <c r="K18425" t="str">
        <f t="shared" si="1449"/>
        <v>Glazenmakers</v>
      </c>
      <c r="L18425" s="25">
        <f t="shared" si="1446"/>
        <v>19.571428571428573</v>
      </c>
    </row>
    <row r="18426" spans="1:12" x14ac:dyDescent="0.25">
      <c r="A18426">
        <v>16</v>
      </c>
      <c r="B18426" t="s">
        <v>105</v>
      </c>
      <c r="C18426" s="1">
        <v>41777.524305555555</v>
      </c>
      <c r="D18426">
        <v>1</v>
      </c>
      <c r="E18426" t="s">
        <v>82</v>
      </c>
      <c r="F18426" t="s">
        <v>83</v>
      </c>
      <c r="G18426">
        <v>1</v>
      </c>
      <c r="H18426" t="str">
        <f t="shared" si="1445"/>
        <v>AWD</v>
      </c>
      <c r="I18426" s="2">
        <f t="shared" si="1447"/>
        <v>2014</v>
      </c>
      <c r="J18426" s="2">
        <f t="shared" si="1448"/>
        <v>5</v>
      </c>
      <c r="K18426" t="str">
        <f t="shared" si="1449"/>
        <v>Korenbouten</v>
      </c>
      <c r="L18426" s="25">
        <f t="shared" si="1446"/>
        <v>19.571428571428573</v>
      </c>
    </row>
    <row r="18427" spans="1:12" x14ac:dyDescent="0.25">
      <c r="A18427">
        <v>16</v>
      </c>
      <c r="B18427" t="s">
        <v>105</v>
      </c>
      <c r="C18427" s="1">
        <v>41777.524305555555</v>
      </c>
      <c r="D18427">
        <v>1</v>
      </c>
      <c r="E18427" t="s">
        <v>28</v>
      </c>
      <c r="F18427" t="s">
        <v>29</v>
      </c>
      <c r="G18427">
        <v>121</v>
      </c>
      <c r="H18427" t="str">
        <f t="shared" si="1445"/>
        <v>AWD</v>
      </c>
      <c r="I18427" s="2">
        <f t="shared" si="1447"/>
        <v>2014</v>
      </c>
      <c r="J18427" s="2">
        <f t="shared" si="1448"/>
        <v>5</v>
      </c>
      <c r="K18427" t="str">
        <f t="shared" si="1449"/>
        <v>Korenbouten</v>
      </c>
      <c r="L18427" s="25">
        <f t="shared" si="1446"/>
        <v>19.571428571428573</v>
      </c>
    </row>
    <row r="18428" spans="1:12" x14ac:dyDescent="0.25">
      <c r="A18428">
        <v>16</v>
      </c>
      <c r="B18428" t="s">
        <v>105</v>
      </c>
      <c r="C18428" s="1">
        <v>41777.524305555555</v>
      </c>
      <c r="D18428">
        <v>1</v>
      </c>
      <c r="E18428" t="s">
        <v>44</v>
      </c>
      <c r="F18428" t="s">
        <v>45</v>
      </c>
      <c r="G18428">
        <v>3</v>
      </c>
      <c r="H18428" t="str">
        <f t="shared" si="1445"/>
        <v>AWD</v>
      </c>
      <c r="I18428" s="2">
        <f t="shared" si="1447"/>
        <v>2014</v>
      </c>
      <c r="J18428" s="2">
        <f t="shared" si="1448"/>
        <v>5</v>
      </c>
      <c r="K18428" t="str">
        <f t="shared" si="1449"/>
        <v>Korenbouten</v>
      </c>
      <c r="L18428" s="25">
        <f t="shared" si="1446"/>
        <v>19.571428571428573</v>
      </c>
    </row>
    <row r="18429" spans="1:12" x14ac:dyDescent="0.25">
      <c r="A18429">
        <v>16</v>
      </c>
      <c r="B18429" t="s">
        <v>105</v>
      </c>
      <c r="C18429" s="1">
        <v>41777.524305555555</v>
      </c>
      <c r="D18429">
        <v>1</v>
      </c>
      <c r="E18429" t="s">
        <v>57</v>
      </c>
      <c r="F18429" t="s">
        <v>58</v>
      </c>
      <c r="G18429">
        <v>3</v>
      </c>
      <c r="H18429" t="str">
        <f t="shared" si="1445"/>
        <v>AWD</v>
      </c>
      <c r="I18429" s="2">
        <f t="shared" si="1447"/>
        <v>2014</v>
      </c>
      <c r="J18429" s="2">
        <f t="shared" si="1448"/>
        <v>5</v>
      </c>
      <c r="K18429" t="str">
        <f t="shared" si="1449"/>
        <v>Korenbouten</v>
      </c>
      <c r="L18429" s="25">
        <f t="shared" si="1446"/>
        <v>19.571428571428573</v>
      </c>
    </row>
    <row r="18430" spans="1:12" x14ac:dyDescent="0.25">
      <c r="A18430">
        <v>16</v>
      </c>
      <c r="B18430" t="s">
        <v>105</v>
      </c>
      <c r="C18430" s="1">
        <v>41792.555555555555</v>
      </c>
      <c r="D18430">
        <v>1</v>
      </c>
      <c r="E18430" t="s">
        <v>10</v>
      </c>
      <c r="F18430" t="s">
        <v>11</v>
      </c>
      <c r="G18430">
        <v>9</v>
      </c>
      <c r="H18430" t="str">
        <f t="shared" si="1445"/>
        <v>AWD</v>
      </c>
      <c r="I18430" s="2">
        <f t="shared" si="1447"/>
        <v>2014</v>
      </c>
      <c r="J18430" s="2">
        <f t="shared" si="1448"/>
        <v>6</v>
      </c>
      <c r="K18430" t="str">
        <f t="shared" si="1449"/>
        <v>Waterjuffer</v>
      </c>
      <c r="L18430" s="25">
        <f t="shared" si="1446"/>
        <v>21.714285714285715</v>
      </c>
    </row>
    <row r="18431" spans="1:12" x14ac:dyDescent="0.25">
      <c r="A18431">
        <v>16</v>
      </c>
      <c r="B18431" t="s">
        <v>105</v>
      </c>
      <c r="C18431" s="1">
        <v>41792.555555555555</v>
      </c>
      <c r="D18431">
        <v>1</v>
      </c>
      <c r="E18431" t="s">
        <v>12</v>
      </c>
      <c r="F18431" t="s">
        <v>13</v>
      </c>
      <c r="G18431">
        <v>3</v>
      </c>
      <c r="H18431" t="str">
        <f t="shared" si="1445"/>
        <v>AWD</v>
      </c>
      <c r="I18431" s="2">
        <f t="shared" si="1447"/>
        <v>2014</v>
      </c>
      <c r="J18431" s="2">
        <f t="shared" si="1448"/>
        <v>6</v>
      </c>
      <c r="K18431" t="str">
        <f t="shared" si="1449"/>
        <v>Waterjuffer</v>
      </c>
      <c r="L18431" s="25">
        <f t="shared" si="1446"/>
        <v>21.714285714285715</v>
      </c>
    </row>
    <row r="18432" spans="1:12" x14ac:dyDescent="0.25">
      <c r="A18432">
        <v>16</v>
      </c>
      <c r="B18432" t="s">
        <v>105</v>
      </c>
      <c r="C18432" s="1">
        <v>41792.555555555555</v>
      </c>
      <c r="D18432">
        <v>1</v>
      </c>
      <c r="E18432" t="s">
        <v>14</v>
      </c>
      <c r="F18432" t="s">
        <v>15</v>
      </c>
      <c r="G18432">
        <v>8</v>
      </c>
      <c r="H18432" t="str">
        <f t="shared" si="1445"/>
        <v>AWD</v>
      </c>
      <c r="I18432" s="2">
        <f t="shared" si="1447"/>
        <v>2014</v>
      </c>
      <c r="J18432" s="2">
        <f t="shared" si="1448"/>
        <v>6</v>
      </c>
      <c r="K18432" t="str">
        <f t="shared" si="1449"/>
        <v>Waterjuffer</v>
      </c>
      <c r="L18432" s="25">
        <f t="shared" si="1446"/>
        <v>21.714285714285715</v>
      </c>
    </row>
    <row r="18433" spans="1:12" x14ac:dyDescent="0.25">
      <c r="A18433">
        <v>16</v>
      </c>
      <c r="B18433" t="s">
        <v>105</v>
      </c>
      <c r="C18433" s="1">
        <v>41792.555555555555</v>
      </c>
      <c r="D18433">
        <v>1</v>
      </c>
      <c r="E18433" t="s">
        <v>20</v>
      </c>
      <c r="F18433" t="s">
        <v>21</v>
      </c>
      <c r="G18433">
        <v>112</v>
      </c>
      <c r="H18433" t="str">
        <f t="shared" si="1445"/>
        <v>AWD</v>
      </c>
      <c r="I18433" s="2">
        <f t="shared" si="1447"/>
        <v>2014</v>
      </c>
      <c r="J18433" s="2">
        <f t="shared" si="1448"/>
        <v>6</v>
      </c>
      <c r="K18433" t="str">
        <f t="shared" si="1449"/>
        <v>Waterjuffer</v>
      </c>
      <c r="L18433" s="25">
        <f t="shared" si="1446"/>
        <v>21.714285714285715</v>
      </c>
    </row>
    <row r="18434" spans="1:12" x14ac:dyDescent="0.25">
      <c r="A18434">
        <v>16</v>
      </c>
      <c r="B18434" t="s">
        <v>105</v>
      </c>
      <c r="C18434" s="1">
        <v>41792.555555555555</v>
      </c>
      <c r="D18434">
        <v>1</v>
      </c>
      <c r="E18434" t="s">
        <v>16</v>
      </c>
      <c r="F18434" t="s">
        <v>17</v>
      </c>
      <c r="G18434">
        <v>21</v>
      </c>
      <c r="H18434" t="str">
        <f t="shared" ref="H18434:H18497" si="1450">VLOOKUP(A18434,$N$2:$O$51,2,FALSE)</f>
        <v>AWD</v>
      </c>
      <c r="I18434" s="2">
        <f t="shared" si="1447"/>
        <v>2014</v>
      </c>
      <c r="J18434" s="2">
        <f t="shared" si="1448"/>
        <v>6</v>
      </c>
      <c r="K18434" t="str">
        <f t="shared" si="1449"/>
        <v>Waterjuffer</v>
      </c>
      <c r="L18434" s="25">
        <f t="shared" si="1446"/>
        <v>21.714285714285715</v>
      </c>
    </row>
    <row r="18435" spans="1:12" x14ac:dyDescent="0.25">
      <c r="A18435">
        <v>16</v>
      </c>
      <c r="B18435" t="s">
        <v>105</v>
      </c>
      <c r="C18435" s="1">
        <v>41792.555555555555</v>
      </c>
      <c r="D18435">
        <v>1</v>
      </c>
      <c r="E18435" t="s">
        <v>22</v>
      </c>
      <c r="F18435" t="s">
        <v>23</v>
      </c>
      <c r="G18435">
        <v>1</v>
      </c>
      <c r="H18435" t="str">
        <f t="shared" si="1450"/>
        <v>AWD</v>
      </c>
      <c r="I18435" s="2">
        <f t="shared" si="1447"/>
        <v>2014</v>
      </c>
      <c r="J18435" s="2">
        <f t="shared" si="1448"/>
        <v>6</v>
      </c>
      <c r="K18435" t="str">
        <f t="shared" si="1449"/>
        <v>Glazenmakers</v>
      </c>
      <c r="L18435" s="25">
        <f t="shared" ref="L18435:L18498" si="1451">(ROUNDDOWN(C18435-DATE(I18435,1,1),0))/7</f>
        <v>21.714285714285715</v>
      </c>
    </row>
    <row r="18436" spans="1:12" x14ac:dyDescent="0.25">
      <c r="A18436">
        <v>16</v>
      </c>
      <c r="B18436" t="s">
        <v>105</v>
      </c>
      <c r="C18436" s="1">
        <v>41792.555555555555</v>
      </c>
      <c r="D18436">
        <v>1</v>
      </c>
      <c r="E18436" t="s">
        <v>24</v>
      </c>
      <c r="F18436" t="s">
        <v>25</v>
      </c>
      <c r="G18436">
        <v>2</v>
      </c>
      <c r="H18436" t="str">
        <f t="shared" si="1450"/>
        <v>AWD</v>
      </c>
      <c r="I18436" s="2">
        <f t="shared" si="1447"/>
        <v>2014</v>
      </c>
      <c r="J18436" s="2">
        <f t="shared" si="1448"/>
        <v>6</v>
      </c>
      <c r="K18436" t="str">
        <f t="shared" si="1449"/>
        <v>Glazenmakers</v>
      </c>
      <c r="L18436" s="25">
        <f t="shared" si="1451"/>
        <v>21.714285714285715</v>
      </c>
    </row>
    <row r="18437" spans="1:12" x14ac:dyDescent="0.25">
      <c r="A18437">
        <v>16</v>
      </c>
      <c r="B18437" t="s">
        <v>105</v>
      </c>
      <c r="C18437" s="1">
        <v>41792.555555555555</v>
      </c>
      <c r="D18437">
        <v>1</v>
      </c>
      <c r="E18437" t="s">
        <v>26</v>
      </c>
      <c r="F18437" t="s">
        <v>27</v>
      </c>
      <c r="G18437">
        <v>3</v>
      </c>
      <c r="H18437" t="str">
        <f t="shared" si="1450"/>
        <v>AWD</v>
      </c>
      <c r="I18437" s="2">
        <f t="shared" si="1447"/>
        <v>2014</v>
      </c>
      <c r="J18437" s="2">
        <f t="shared" si="1448"/>
        <v>6</v>
      </c>
      <c r="K18437" t="str">
        <f t="shared" si="1449"/>
        <v>Glazenmakers</v>
      </c>
      <c r="L18437" s="25">
        <f t="shared" si="1451"/>
        <v>21.714285714285715</v>
      </c>
    </row>
    <row r="18438" spans="1:12" x14ac:dyDescent="0.25">
      <c r="A18438">
        <v>16</v>
      </c>
      <c r="B18438" t="s">
        <v>105</v>
      </c>
      <c r="C18438" s="1">
        <v>41792.555555555555</v>
      </c>
      <c r="D18438">
        <v>1</v>
      </c>
      <c r="E18438" t="s">
        <v>28</v>
      </c>
      <c r="F18438" t="s">
        <v>29</v>
      </c>
      <c r="G18438">
        <v>70</v>
      </c>
      <c r="H18438" t="str">
        <f t="shared" si="1450"/>
        <v>AWD</v>
      </c>
      <c r="I18438" s="2">
        <f t="shared" si="1447"/>
        <v>2014</v>
      </c>
      <c r="J18438" s="2">
        <f t="shared" si="1448"/>
        <v>6</v>
      </c>
      <c r="K18438" t="str">
        <f t="shared" si="1449"/>
        <v>Korenbouten</v>
      </c>
      <c r="L18438" s="25">
        <f t="shared" si="1451"/>
        <v>21.714285714285715</v>
      </c>
    </row>
    <row r="18439" spans="1:12" x14ac:dyDescent="0.25">
      <c r="A18439">
        <v>16</v>
      </c>
      <c r="B18439" t="s">
        <v>105</v>
      </c>
      <c r="C18439" s="1">
        <v>41792.555555555555</v>
      </c>
      <c r="D18439">
        <v>1</v>
      </c>
      <c r="E18439" t="s">
        <v>18</v>
      </c>
      <c r="F18439" t="s">
        <v>19</v>
      </c>
      <c r="G18439">
        <v>2</v>
      </c>
      <c r="H18439" t="str">
        <f t="shared" si="1450"/>
        <v>AWD</v>
      </c>
      <c r="I18439" s="2">
        <f t="shared" si="1447"/>
        <v>2014</v>
      </c>
      <c r="J18439" s="2">
        <f t="shared" si="1448"/>
        <v>6</v>
      </c>
      <c r="K18439" t="str">
        <f t="shared" si="1449"/>
        <v>Korenbouten</v>
      </c>
      <c r="L18439" s="25">
        <f t="shared" si="1451"/>
        <v>21.714285714285715</v>
      </c>
    </row>
    <row r="18440" spans="1:12" x14ac:dyDescent="0.25">
      <c r="A18440">
        <v>16</v>
      </c>
      <c r="B18440" t="s">
        <v>105</v>
      </c>
      <c r="C18440" s="1">
        <v>41792.555555555555</v>
      </c>
      <c r="D18440">
        <v>1</v>
      </c>
      <c r="E18440" t="s">
        <v>57</v>
      </c>
      <c r="F18440" t="s">
        <v>58</v>
      </c>
      <c r="G18440">
        <v>3</v>
      </c>
      <c r="H18440" t="str">
        <f t="shared" si="1450"/>
        <v>AWD</v>
      </c>
      <c r="I18440" s="2">
        <f t="shared" si="1447"/>
        <v>2014</v>
      </c>
      <c r="J18440" s="2">
        <f t="shared" si="1448"/>
        <v>6</v>
      </c>
      <c r="K18440" t="str">
        <f t="shared" si="1449"/>
        <v>Korenbouten</v>
      </c>
      <c r="L18440" s="25">
        <f t="shared" si="1451"/>
        <v>21.714285714285715</v>
      </c>
    </row>
    <row r="18441" spans="1:12" x14ac:dyDescent="0.25">
      <c r="A18441">
        <v>16</v>
      </c>
      <c r="B18441" t="s">
        <v>105</v>
      </c>
      <c r="C18441" s="1">
        <v>41805.597222222219</v>
      </c>
      <c r="D18441">
        <v>1</v>
      </c>
      <c r="E18441" t="s">
        <v>10</v>
      </c>
      <c r="F18441" t="s">
        <v>11</v>
      </c>
      <c r="G18441">
        <v>17</v>
      </c>
      <c r="H18441" t="str">
        <f t="shared" si="1450"/>
        <v>AWD</v>
      </c>
      <c r="I18441" s="2">
        <f t="shared" si="1447"/>
        <v>2014</v>
      </c>
      <c r="J18441" s="2">
        <f t="shared" si="1448"/>
        <v>6</v>
      </c>
      <c r="K18441" t="str">
        <f t="shared" si="1449"/>
        <v>Waterjuffer</v>
      </c>
      <c r="L18441" s="25">
        <f t="shared" si="1451"/>
        <v>23.571428571428573</v>
      </c>
    </row>
    <row r="18442" spans="1:12" x14ac:dyDescent="0.25">
      <c r="A18442">
        <v>16</v>
      </c>
      <c r="B18442" t="s">
        <v>105</v>
      </c>
      <c r="C18442" s="1">
        <v>41805.597222222219</v>
      </c>
      <c r="D18442">
        <v>1</v>
      </c>
      <c r="E18442" t="s">
        <v>14</v>
      </c>
      <c r="F18442" t="s">
        <v>15</v>
      </c>
      <c r="G18442">
        <v>18</v>
      </c>
      <c r="H18442" t="str">
        <f t="shared" si="1450"/>
        <v>AWD</v>
      </c>
      <c r="I18442" s="2">
        <f t="shared" si="1447"/>
        <v>2014</v>
      </c>
      <c r="J18442" s="2">
        <f t="shared" si="1448"/>
        <v>6</v>
      </c>
      <c r="K18442" t="str">
        <f t="shared" si="1449"/>
        <v>Waterjuffer</v>
      </c>
      <c r="L18442" s="25">
        <f t="shared" si="1451"/>
        <v>23.571428571428573</v>
      </c>
    </row>
    <row r="18443" spans="1:12" x14ac:dyDescent="0.25">
      <c r="A18443">
        <v>16</v>
      </c>
      <c r="B18443" t="s">
        <v>105</v>
      </c>
      <c r="C18443" s="1">
        <v>41805.597222222219</v>
      </c>
      <c r="D18443">
        <v>1</v>
      </c>
      <c r="E18443" t="s">
        <v>20</v>
      </c>
      <c r="F18443" t="s">
        <v>21</v>
      </c>
      <c r="G18443">
        <v>61</v>
      </c>
      <c r="H18443" t="str">
        <f t="shared" si="1450"/>
        <v>AWD</v>
      </c>
      <c r="I18443" s="2">
        <f t="shared" si="1447"/>
        <v>2014</v>
      </c>
      <c r="J18443" s="2">
        <f t="shared" si="1448"/>
        <v>6</v>
      </c>
      <c r="K18443" t="str">
        <f t="shared" si="1449"/>
        <v>Waterjuffer</v>
      </c>
      <c r="L18443" s="25">
        <f t="shared" si="1451"/>
        <v>23.571428571428573</v>
      </c>
    </row>
    <row r="18444" spans="1:12" x14ac:dyDescent="0.25">
      <c r="A18444">
        <v>16</v>
      </c>
      <c r="B18444" t="s">
        <v>105</v>
      </c>
      <c r="C18444" s="1">
        <v>41805.597222222219</v>
      </c>
      <c r="D18444">
        <v>1</v>
      </c>
      <c r="E18444" t="s">
        <v>16</v>
      </c>
      <c r="F18444" t="s">
        <v>17</v>
      </c>
      <c r="G18444">
        <v>5</v>
      </c>
      <c r="H18444" t="str">
        <f t="shared" si="1450"/>
        <v>AWD</v>
      </c>
      <c r="I18444" s="2">
        <f t="shared" si="1447"/>
        <v>2014</v>
      </c>
      <c r="J18444" s="2">
        <f t="shared" si="1448"/>
        <v>6</v>
      </c>
      <c r="K18444" t="str">
        <f t="shared" si="1449"/>
        <v>Waterjuffer</v>
      </c>
      <c r="L18444" s="25">
        <f t="shared" si="1451"/>
        <v>23.571428571428573</v>
      </c>
    </row>
    <row r="18445" spans="1:12" x14ac:dyDescent="0.25">
      <c r="A18445">
        <v>16</v>
      </c>
      <c r="B18445" t="s">
        <v>105</v>
      </c>
      <c r="C18445" s="1">
        <v>41805.597222222219</v>
      </c>
      <c r="D18445">
        <v>1</v>
      </c>
      <c r="E18445" t="s">
        <v>24</v>
      </c>
      <c r="F18445" t="s">
        <v>25</v>
      </c>
      <c r="G18445">
        <v>2</v>
      </c>
      <c r="H18445" t="str">
        <f t="shared" si="1450"/>
        <v>AWD</v>
      </c>
      <c r="I18445" s="2">
        <f t="shared" si="1447"/>
        <v>2014</v>
      </c>
      <c r="J18445" s="2">
        <f t="shared" si="1448"/>
        <v>6</v>
      </c>
      <c r="K18445" t="str">
        <f t="shared" si="1449"/>
        <v>Glazenmakers</v>
      </c>
      <c r="L18445" s="25">
        <f t="shared" si="1451"/>
        <v>23.571428571428573</v>
      </c>
    </row>
    <row r="18446" spans="1:12" x14ac:dyDescent="0.25">
      <c r="A18446">
        <v>16</v>
      </c>
      <c r="B18446" t="s">
        <v>105</v>
      </c>
      <c r="C18446" s="1">
        <v>41805.597222222219</v>
      </c>
      <c r="D18446">
        <v>1</v>
      </c>
      <c r="E18446" t="s">
        <v>26</v>
      </c>
      <c r="F18446" t="s">
        <v>27</v>
      </c>
      <c r="G18446">
        <v>2</v>
      </c>
      <c r="H18446" t="str">
        <f t="shared" si="1450"/>
        <v>AWD</v>
      </c>
      <c r="I18446" s="2">
        <f t="shared" si="1447"/>
        <v>2014</v>
      </c>
      <c r="J18446" s="2">
        <f t="shared" si="1448"/>
        <v>6</v>
      </c>
      <c r="K18446" t="str">
        <f t="shared" si="1449"/>
        <v>Glazenmakers</v>
      </c>
      <c r="L18446" s="25">
        <f t="shared" si="1451"/>
        <v>23.571428571428573</v>
      </c>
    </row>
    <row r="18447" spans="1:12" x14ac:dyDescent="0.25">
      <c r="A18447">
        <v>16</v>
      </c>
      <c r="B18447" t="s">
        <v>105</v>
      </c>
      <c r="C18447" s="1">
        <v>41805.597222222219</v>
      </c>
      <c r="D18447">
        <v>1</v>
      </c>
      <c r="E18447" t="s">
        <v>28</v>
      </c>
      <c r="F18447" t="s">
        <v>29</v>
      </c>
      <c r="G18447">
        <v>17</v>
      </c>
      <c r="H18447" t="str">
        <f t="shared" si="1450"/>
        <v>AWD</v>
      </c>
      <c r="I18447" s="2">
        <f t="shared" si="1447"/>
        <v>2014</v>
      </c>
      <c r="J18447" s="2">
        <f t="shared" si="1448"/>
        <v>6</v>
      </c>
      <c r="K18447" t="str">
        <f t="shared" si="1449"/>
        <v>Korenbouten</v>
      </c>
      <c r="L18447" s="25">
        <f t="shared" si="1451"/>
        <v>23.571428571428573</v>
      </c>
    </row>
    <row r="18448" spans="1:12" x14ac:dyDescent="0.25">
      <c r="A18448">
        <v>16</v>
      </c>
      <c r="B18448" t="s">
        <v>105</v>
      </c>
      <c r="C18448" s="1">
        <v>41805.597222222219</v>
      </c>
      <c r="D18448">
        <v>1</v>
      </c>
      <c r="E18448" t="s">
        <v>18</v>
      </c>
      <c r="F18448" t="s">
        <v>19</v>
      </c>
      <c r="G18448">
        <v>1</v>
      </c>
      <c r="H18448" t="str">
        <f t="shared" si="1450"/>
        <v>AWD</v>
      </c>
      <c r="I18448" s="2">
        <f t="shared" si="1447"/>
        <v>2014</v>
      </c>
      <c r="J18448" s="2">
        <f t="shared" si="1448"/>
        <v>6</v>
      </c>
      <c r="K18448" t="str">
        <f t="shared" si="1449"/>
        <v>Korenbouten</v>
      </c>
      <c r="L18448" s="25">
        <f t="shared" si="1451"/>
        <v>23.571428571428573</v>
      </c>
    </row>
    <row r="18449" spans="1:12" x14ac:dyDescent="0.25">
      <c r="A18449">
        <v>16</v>
      </c>
      <c r="B18449" t="s">
        <v>105</v>
      </c>
      <c r="C18449" s="1">
        <v>41819.555555555555</v>
      </c>
      <c r="D18449">
        <v>1</v>
      </c>
      <c r="E18449" t="s">
        <v>30</v>
      </c>
      <c r="F18449" t="s">
        <v>31</v>
      </c>
      <c r="G18449">
        <v>1</v>
      </c>
      <c r="H18449" t="str">
        <f t="shared" si="1450"/>
        <v>AWD</v>
      </c>
      <c r="I18449" s="2">
        <f t="shared" si="1447"/>
        <v>2014</v>
      </c>
      <c r="J18449" s="2">
        <f t="shared" si="1448"/>
        <v>6</v>
      </c>
      <c r="K18449" t="str">
        <f t="shared" si="1449"/>
        <v>Pantserjuffers</v>
      </c>
      <c r="L18449" s="25">
        <f t="shared" si="1451"/>
        <v>25.571428571428573</v>
      </c>
    </row>
    <row r="18450" spans="1:12" x14ac:dyDescent="0.25">
      <c r="A18450">
        <v>16</v>
      </c>
      <c r="B18450" t="s">
        <v>105</v>
      </c>
      <c r="C18450" s="1">
        <v>41819.555555555555</v>
      </c>
      <c r="D18450">
        <v>1</v>
      </c>
      <c r="E18450" t="s">
        <v>10</v>
      </c>
      <c r="F18450" t="s">
        <v>11</v>
      </c>
      <c r="G18450">
        <v>19</v>
      </c>
      <c r="H18450" t="str">
        <f t="shared" si="1450"/>
        <v>AWD</v>
      </c>
      <c r="I18450" s="2">
        <f t="shared" ref="I18450:I18512" si="1452">YEAR(C18450)</f>
        <v>2014</v>
      </c>
      <c r="J18450" s="2">
        <f t="shared" ref="J18450:J18512" si="1453">MONTH(C18450)</f>
        <v>6</v>
      </c>
      <c r="K18450" t="str">
        <f t="shared" ref="K18450:K18512" si="1454">VLOOKUP(E18450,$Q$2:$R$100,2,FALSE)</f>
        <v>Waterjuffer</v>
      </c>
      <c r="L18450" s="25">
        <f t="shared" si="1451"/>
        <v>25.571428571428573</v>
      </c>
    </row>
    <row r="18451" spans="1:12" x14ac:dyDescent="0.25">
      <c r="A18451">
        <v>16</v>
      </c>
      <c r="B18451" t="s">
        <v>105</v>
      </c>
      <c r="C18451" s="1">
        <v>41819.555555555555</v>
      </c>
      <c r="D18451">
        <v>1</v>
      </c>
      <c r="E18451" t="s">
        <v>14</v>
      </c>
      <c r="F18451" t="s">
        <v>15</v>
      </c>
      <c r="G18451">
        <v>14</v>
      </c>
      <c r="H18451" t="str">
        <f t="shared" si="1450"/>
        <v>AWD</v>
      </c>
      <c r="I18451" s="2">
        <f t="shared" si="1452"/>
        <v>2014</v>
      </c>
      <c r="J18451" s="2">
        <f t="shared" si="1453"/>
        <v>6</v>
      </c>
      <c r="K18451" t="str">
        <f t="shared" si="1454"/>
        <v>Waterjuffer</v>
      </c>
      <c r="L18451" s="25">
        <f t="shared" si="1451"/>
        <v>25.571428571428573</v>
      </c>
    </row>
    <row r="18452" spans="1:12" x14ac:dyDescent="0.25">
      <c r="A18452">
        <v>16</v>
      </c>
      <c r="B18452" t="s">
        <v>105</v>
      </c>
      <c r="C18452" s="1">
        <v>41819.555555555555</v>
      </c>
      <c r="D18452">
        <v>1</v>
      </c>
      <c r="E18452" t="s">
        <v>20</v>
      </c>
      <c r="F18452" t="s">
        <v>21</v>
      </c>
      <c r="G18452">
        <v>66</v>
      </c>
      <c r="H18452" t="str">
        <f t="shared" si="1450"/>
        <v>AWD</v>
      </c>
      <c r="I18452" s="2">
        <f t="shared" si="1452"/>
        <v>2014</v>
      </c>
      <c r="J18452" s="2">
        <f t="shared" si="1453"/>
        <v>6</v>
      </c>
      <c r="K18452" t="str">
        <f t="shared" si="1454"/>
        <v>Waterjuffer</v>
      </c>
      <c r="L18452" s="25">
        <f t="shared" si="1451"/>
        <v>25.571428571428573</v>
      </c>
    </row>
    <row r="18453" spans="1:12" x14ac:dyDescent="0.25">
      <c r="A18453">
        <v>16</v>
      </c>
      <c r="B18453" t="s">
        <v>105</v>
      </c>
      <c r="C18453" s="1">
        <v>41819.555555555555</v>
      </c>
      <c r="D18453">
        <v>1</v>
      </c>
      <c r="E18453" t="s">
        <v>16</v>
      </c>
      <c r="F18453" t="s">
        <v>17</v>
      </c>
      <c r="G18453">
        <v>8</v>
      </c>
      <c r="H18453" t="str">
        <f t="shared" si="1450"/>
        <v>AWD</v>
      </c>
      <c r="I18453" s="2">
        <f t="shared" si="1452"/>
        <v>2014</v>
      </c>
      <c r="J18453" s="2">
        <f t="shared" si="1453"/>
        <v>6</v>
      </c>
      <c r="K18453" t="str">
        <f t="shared" si="1454"/>
        <v>Waterjuffer</v>
      </c>
      <c r="L18453" s="25">
        <f t="shared" si="1451"/>
        <v>25.571428571428573</v>
      </c>
    </row>
    <row r="18454" spans="1:12" x14ac:dyDescent="0.25">
      <c r="A18454">
        <v>16</v>
      </c>
      <c r="B18454" t="s">
        <v>105</v>
      </c>
      <c r="C18454" s="1">
        <v>41819.555555555555</v>
      </c>
      <c r="D18454">
        <v>1</v>
      </c>
      <c r="E18454" t="s">
        <v>24</v>
      </c>
      <c r="F18454" t="s">
        <v>25</v>
      </c>
      <c r="G18454">
        <v>1</v>
      </c>
      <c r="H18454" t="str">
        <f t="shared" si="1450"/>
        <v>AWD</v>
      </c>
      <c r="I18454" s="2">
        <f t="shared" si="1452"/>
        <v>2014</v>
      </c>
      <c r="J18454" s="2">
        <f t="shared" si="1453"/>
        <v>6</v>
      </c>
      <c r="K18454" t="str">
        <f t="shared" si="1454"/>
        <v>Glazenmakers</v>
      </c>
      <c r="L18454" s="25">
        <f t="shared" si="1451"/>
        <v>25.571428571428573</v>
      </c>
    </row>
    <row r="18455" spans="1:12" x14ac:dyDescent="0.25">
      <c r="A18455">
        <v>16</v>
      </c>
      <c r="B18455" t="s">
        <v>105</v>
      </c>
      <c r="C18455" s="1">
        <v>41819.555555555555</v>
      </c>
      <c r="D18455">
        <v>1</v>
      </c>
      <c r="E18455" t="s">
        <v>26</v>
      </c>
      <c r="F18455" t="s">
        <v>27</v>
      </c>
      <c r="G18455">
        <v>2</v>
      </c>
      <c r="H18455" t="str">
        <f t="shared" si="1450"/>
        <v>AWD</v>
      </c>
      <c r="I18455" s="2">
        <f t="shared" si="1452"/>
        <v>2014</v>
      </c>
      <c r="J18455" s="2">
        <f t="shared" si="1453"/>
        <v>6</v>
      </c>
      <c r="K18455" t="str">
        <f t="shared" si="1454"/>
        <v>Glazenmakers</v>
      </c>
      <c r="L18455" s="25">
        <f t="shared" si="1451"/>
        <v>25.571428571428573</v>
      </c>
    </row>
    <row r="18456" spans="1:12" x14ac:dyDescent="0.25">
      <c r="A18456">
        <v>16</v>
      </c>
      <c r="B18456" t="s">
        <v>105</v>
      </c>
      <c r="C18456" s="1">
        <v>41819.555555555555</v>
      </c>
      <c r="D18456">
        <v>1</v>
      </c>
      <c r="E18456" t="s">
        <v>28</v>
      </c>
      <c r="F18456" t="s">
        <v>29</v>
      </c>
      <c r="G18456">
        <v>8</v>
      </c>
      <c r="H18456" t="str">
        <f t="shared" si="1450"/>
        <v>AWD</v>
      </c>
      <c r="I18456" s="2">
        <f t="shared" si="1452"/>
        <v>2014</v>
      </c>
      <c r="J18456" s="2">
        <f t="shared" si="1453"/>
        <v>6</v>
      </c>
      <c r="K18456" t="str">
        <f t="shared" si="1454"/>
        <v>Korenbouten</v>
      </c>
      <c r="L18456" s="25">
        <f t="shared" si="1451"/>
        <v>25.571428571428573</v>
      </c>
    </row>
    <row r="18457" spans="1:12" x14ac:dyDescent="0.25">
      <c r="A18457">
        <v>16</v>
      </c>
      <c r="B18457" t="s">
        <v>105</v>
      </c>
      <c r="C18457" s="1">
        <v>41819.555555555555</v>
      </c>
      <c r="D18457">
        <v>1</v>
      </c>
      <c r="E18457" t="s">
        <v>18</v>
      </c>
      <c r="F18457" t="s">
        <v>19</v>
      </c>
      <c r="G18457">
        <v>1</v>
      </c>
      <c r="H18457" t="str">
        <f t="shared" si="1450"/>
        <v>AWD</v>
      </c>
      <c r="I18457" s="2">
        <f t="shared" si="1452"/>
        <v>2014</v>
      </c>
      <c r="J18457" s="2">
        <f t="shared" si="1453"/>
        <v>6</v>
      </c>
      <c r="K18457" t="str">
        <f t="shared" si="1454"/>
        <v>Korenbouten</v>
      </c>
      <c r="L18457" s="25">
        <f t="shared" si="1451"/>
        <v>25.571428571428573</v>
      </c>
    </row>
    <row r="18458" spans="1:12" x14ac:dyDescent="0.25">
      <c r="A18458">
        <v>16</v>
      </c>
      <c r="B18458" t="s">
        <v>105</v>
      </c>
      <c r="C18458" s="1">
        <v>41819.555555555555</v>
      </c>
      <c r="D18458">
        <v>1</v>
      </c>
      <c r="E18458" t="s">
        <v>32</v>
      </c>
      <c r="F18458" t="s">
        <v>33</v>
      </c>
      <c r="G18458">
        <v>4</v>
      </c>
      <c r="H18458" t="str">
        <f t="shared" si="1450"/>
        <v>AWD</v>
      </c>
      <c r="I18458" s="2">
        <f t="shared" si="1452"/>
        <v>2014</v>
      </c>
      <c r="J18458" s="2">
        <f t="shared" si="1453"/>
        <v>6</v>
      </c>
      <c r="K18458" t="str">
        <f t="shared" si="1454"/>
        <v>Korenbouten</v>
      </c>
      <c r="L18458" s="25">
        <f t="shared" si="1451"/>
        <v>25.571428571428573</v>
      </c>
    </row>
    <row r="18459" spans="1:12" x14ac:dyDescent="0.25">
      <c r="A18459">
        <v>16</v>
      </c>
      <c r="B18459" t="s">
        <v>105</v>
      </c>
      <c r="C18459" s="1">
        <v>41827.520833333336</v>
      </c>
      <c r="D18459">
        <v>1</v>
      </c>
      <c r="E18459" t="s">
        <v>30</v>
      </c>
      <c r="F18459" t="s">
        <v>31</v>
      </c>
      <c r="G18459">
        <v>3</v>
      </c>
      <c r="H18459" t="str">
        <f t="shared" si="1450"/>
        <v>AWD</v>
      </c>
      <c r="I18459" s="2">
        <f t="shared" si="1452"/>
        <v>2014</v>
      </c>
      <c r="J18459" s="2">
        <f t="shared" si="1453"/>
        <v>7</v>
      </c>
      <c r="K18459" t="str">
        <f t="shared" si="1454"/>
        <v>Pantserjuffers</v>
      </c>
      <c r="L18459" s="25">
        <f t="shared" si="1451"/>
        <v>26.714285714285715</v>
      </c>
    </row>
    <row r="18460" spans="1:12" x14ac:dyDescent="0.25">
      <c r="A18460">
        <v>16</v>
      </c>
      <c r="B18460" t="s">
        <v>105</v>
      </c>
      <c r="C18460" s="1">
        <v>41827.520833333336</v>
      </c>
      <c r="D18460">
        <v>1</v>
      </c>
      <c r="E18460" t="s">
        <v>10</v>
      </c>
      <c r="F18460" t="s">
        <v>11</v>
      </c>
      <c r="G18460">
        <v>17</v>
      </c>
      <c r="H18460" t="str">
        <f t="shared" si="1450"/>
        <v>AWD</v>
      </c>
      <c r="I18460" s="2">
        <f t="shared" si="1452"/>
        <v>2014</v>
      </c>
      <c r="J18460" s="2">
        <f t="shared" si="1453"/>
        <v>7</v>
      </c>
      <c r="K18460" t="str">
        <f t="shared" si="1454"/>
        <v>Waterjuffer</v>
      </c>
      <c r="L18460" s="25">
        <f t="shared" si="1451"/>
        <v>26.714285714285715</v>
      </c>
    </row>
    <row r="18461" spans="1:12" x14ac:dyDescent="0.25">
      <c r="A18461">
        <v>16</v>
      </c>
      <c r="B18461" t="s">
        <v>105</v>
      </c>
      <c r="C18461" s="1">
        <v>41827.520833333336</v>
      </c>
      <c r="D18461">
        <v>1</v>
      </c>
      <c r="E18461" t="s">
        <v>14</v>
      </c>
      <c r="F18461" t="s">
        <v>15</v>
      </c>
      <c r="G18461">
        <v>16</v>
      </c>
      <c r="H18461" t="str">
        <f t="shared" si="1450"/>
        <v>AWD</v>
      </c>
      <c r="I18461" s="2">
        <f t="shared" si="1452"/>
        <v>2014</v>
      </c>
      <c r="J18461" s="2">
        <f t="shared" si="1453"/>
        <v>7</v>
      </c>
      <c r="K18461" t="str">
        <f t="shared" si="1454"/>
        <v>Waterjuffer</v>
      </c>
      <c r="L18461" s="25">
        <f t="shared" si="1451"/>
        <v>26.714285714285715</v>
      </c>
    </row>
    <row r="18462" spans="1:12" x14ac:dyDescent="0.25">
      <c r="A18462">
        <v>16</v>
      </c>
      <c r="B18462" t="s">
        <v>105</v>
      </c>
      <c r="C18462" s="1">
        <v>41827.520833333336</v>
      </c>
      <c r="D18462">
        <v>1</v>
      </c>
      <c r="E18462" t="s">
        <v>20</v>
      </c>
      <c r="F18462" t="s">
        <v>21</v>
      </c>
      <c r="G18462">
        <v>102</v>
      </c>
      <c r="H18462" t="str">
        <f t="shared" si="1450"/>
        <v>AWD</v>
      </c>
      <c r="I18462" s="2">
        <f t="shared" si="1452"/>
        <v>2014</v>
      </c>
      <c r="J18462" s="2">
        <f t="shared" si="1453"/>
        <v>7</v>
      </c>
      <c r="K18462" t="str">
        <f t="shared" si="1454"/>
        <v>Waterjuffer</v>
      </c>
      <c r="L18462" s="25">
        <f t="shared" si="1451"/>
        <v>26.714285714285715</v>
      </c>
    </row>
    <row r="18463" spans="1:12" x14ac:dyDescent="0.25">
      <c r="A18463">
        <v>16</v>
      </c>
      <c r="B18463" t="s">
        <v>105</v>
      </c>
      <c r="C18463" s="1">
        <v>41827.520833333336</v>
      </c>
      <c r="D18463">
        <v>1</v>
      </c>
      <c r="E18463" t="s">
        <v>16</v>
      </c>
      <c r="F18463" t="s">
        <v>17</v>
      </c>
      <c r="G18463">
        <v>4</v>
      </c>
      <c r="H18463" t="str">
        <f t="shared" si="1450"/>
        <v>AWD</v>
      </c>
      <c r="I18463" s="2">
        <f t="shared" si="1452"/>
        <v>2014</v>
      </c>
      <c r="J18463" s="2">
        <f t="shared" si="1453"/>
        <v>7</v>
      </c>
      <c r="K18463" t="str">
        <f t="shared" si="1454"/>
        <v>Waterjuffer</v>
      </c>
      <c r="L18463" s="25">
        <f t="shared" si="1451"/>
        <v>26.714285714285715</v>
      </c>
    </row>
    <row r="18464" spans="1:12" x14ac:dyDescent="0.25">
      <c r="A18464">
        <v>16</v>
      </c>
      <c r="B18464" t="s">
        <v>105</v>
      </c>
      <c r="C18464" s="1">
        <v>41827.520833333336</v>
      </c>
      <c r="D18464">
        <v>1</v>
      </c>
      <c r="E18464" t="s">
        <v>71</v>
      </c>
      <c r="F18464" t="s">
        <v>72</v>
      </c>
      <c r="G18464">
        <v>6</v>
      </c>
      <c r="H18464" t="str">
        <f t="shared" si="1450"/>
        <v>AWD</v>
      </c>
      <c r="I18464" s="2">
        <f t="shared" si="1452"/>
        <v>2014</v>
      </c>
      <c r="J18464" s="2">
        <f t="shared" si="1453"/>
        <v>7</v>
      </c>
      <c r="K18464" t="str">
        <f t="shared" si="1454"/>
        <v>Waterjuffer</v>
      </c>
      <c r="L18464" s="25">
        <f t="shared" si="1451"/>
        <v>26.714285714285715</v>
      </c>
    </row>
    <row r="18465" spans="1:12" x14ac:dyDescent="0.25">
      <c r="A18465">
        <v>16</v>
      </c>
      <c r="B18465" t="s">
        <v>105</v>
      </c>
      <c r="C18465" s="1">
        <v>41827.520833333336</v>
      </c>
      <c r="D18465">
        <v>1</v>
      </c>
      <c r="E18465" t="s">
        <v>24</v>
      </c>
      <c r="F18465" t="s">
        <v>25</v>
      </c>
      <c r="G18465">
        <v>2</v>
      </c>
      <c r="H18465" t="str">
        <f t="shared" si="1450"/>
        <v>AWD</v>
      </c>
      <c r="I18465" s="2">
        <f t="shared" si="1452"/>
        <v>2014</v>
      </c>
      <c r="J18465" s="2">
        <f t="shared" si="1453"/>
        <v>7</v>
      </c>
      <c r="K18465" t="str">
        <f t="shared" si="1454"/>
        <v>Glazenmakers</v>
      </c>
      <c r="L18465" s="25">
        <f t="shared" si="1451"/>
        <v>26.714285714285715</v>
      </c>
    </row>
    <row r="18466" spans="1:12" x14ac:dyDescent="0.25">
      <c r="A18466">
        <v>16</v>
      </c>
      <c r="B18466" t="s">
        <v>105</v>
      </c>
      <c r="C18466" s="1">
        <v>41827.520833333336</v>
      </c>
      <c r="D18466">
        <v>1</v>
      </c>
      <c r="E18466" t="s">
        <v>26</v>
      </c>
      <c r="F18466" t="s">
        <v>27</v>
      </c>
      <c r="G18466">
        <v>4</v>
      </c>
      <c r="H18466" t="str">
        <f t="shared" si="1450"/>
        <v>AWD</v>
      </c>
      <c r="I18466" s="2">
        <f t="shared" si="1452"/>
        <v>2014</v>
      </c>
      <c r="J18466" s="2">
        <f t="shared" si="1453"/>
        <v>7</v>
      </c>
      <c r="K18466" t="str">
        <f t="shared" si="1454"/>
        <v>Glazenmakers</v>
      </c>
      <c r="L18466" s="25">
        <f t="shared" si="1451"/>
        <v>26.714285714285715</v>
      </c>
    </row>
    <row r="18467" spans="1:12" x14ac:dyDescent="0.25">
      <c r="A18467">
        <v>16</v>
      </c>
      <c r="B18467" t="s">
        <v>105</v>
      </c>
      <c r="C18467" s="1">
        <v>41827.520833333336</v>
      </c>
      <c r="D18467">
        <v>1</v>
      </c>
      <c r="E18467" t="s">
        <v>28</v>
      </c>
      <c r="F18467" t="s">
        <v>29</v>
      </c>
      <c r="G18467">
        <v>9</v>
      </c>
      <c r="H18467" t="str">
        <f t="shared" si="1450"/>
        <v>AWD</v>
      </c>
      <c r="I18467" s="2">
        <f t="shared" si="1452"/>
        <v>2014</v>
      </c>
      <c r="J18467" s="2">
        <f t="shared" si="1453"/>
        <v>7</v>
      </c>
      <c r="K18467" t="str">
        <f t="shared" si="1454"/>
        <v>Korenbouten</v>
      </c>
      <c r="L18467" s="25">
        <f t="shared" si="1451"/>
        <v>26.714285714285715</v>
      </c>
    </row>
    <row r="18468" spans="1:12" x14ac:dyDescent="0.25">
      <c r="A18468">
        <v>16</v>
      </c>
      <c r="B18468" t="s">
        <v>105</v>
      </c>
      <c r="C18468" s="1">
        <v>41827.520833333336</v>
      </c>
      <c r="D18468">
        <v>1</v>
      </c>
      <c r="E18468" t="s">
        <v>18</v>
      </c>
      <c r="F18468" t="s">
        <v>19</v>
      </c>
      <c r="G18468">
        <v>3</v>
      </c>
      <c r="H18468" t="str">
        <f t="shared" si="1450"/>
        <v>AWD</v>
      </c>
      <c r="I18468" s="2">
        <f t="shared" si="1452"/>
        <v>2014</v>
      </c>
      <c r="J18468" s="2">
        <f t="shared" si="1453"/>
        <v>7</v>
      </c>
      <c r="K18468" t="str">
        <f t="shared" si="1454"/>
        <v>Korenbouten</v>
      </c>
      <c r="L18468" s="25">
        <f t="shared" si="1451"/>
        <v>26.714285714285715</v>
      </c>
    </row>
    <row r="18469" spans="1:12" x14ac:dyDescent="0.25">
      <c r="A18469">
        <v>16</v>
      </c>
      <c r="B18469" t="s">
        <v>105</v>
      </c>
      <c r="C18469" s="1">
        <v>41827.520833333336</v>
      </c>
      <c r="D18469">
        <v>1</v>
      </c>
      <c r="E18469" t="s">
        <v>32</v>
      </c>
      <c r="F18469" t="s">
        <v>33</v>
      </c>
      <c r="G18469">
        <v>5</v>
      </c>
      <c r="H18469" t="str">
        <f t="shared" si="1450"/>
        <v>AWD</v>
      </c>
      <c r="I18469" s="2">
        <f t="shared" si="1452"/>
        <v>2014</v>
      </c>
      <c r="J18469" s="2">
        <f t="shared" si="1453"/>
        <v>7</v>
      </c>
      <c r="K18469" t="str">
        <f t="shared" si="1454"/>
        <v>Korenbouten</v>
      </c>
      <c r="L18469" s="25">
        <f t="shared" si="1451"/>
        <v>26.714285714285715</v>
      </c>
    </row>
    <row r="18470" spans="1:12" x14ac:dyDescent="0.25">
      <c r="A18470">
        <v>16</v>
      </c>
      <c r="B18470" t="s">
        <v>105</v>
      </c>
      <c r="C18470" s="1">
        <v>41827.520833333336</v>
      </c>
      <c r="D18470">
        <v>1</v>
      </c>
      <c r="E18470" t="s">
        <v>55</v>
      </c>
      <c r="F18470" t="s">
        <v>56</v>
      </c>
      <c r="G18470">
        <v>1</v>
      </c>
      <c r="H18470" t="str">
        <f t="shared" si="1450"/>
        <v>AWD</v>
      </c>
      <c r="I18470" s="2">
        <f t="shared" si="1452"/>
        <v>2014</v>
      </c>
      <c r="J18470" s="2">
        <f t="shared" si="1453"/>
        <v>7</v>
      </c>
      <c r="K18470" t="str">
        <f t="shared" si="1454"/>
        <v>Korenbouten</v>
      </c>
      <c r="L18470" s="25">
        <f t="shared" si="1451"/>
        <v>26.714285714285715</v>
      </c>
    </row>
    <row r="18471" spans="1:12" x14ac:dyDescent="0.25">
      <c r="A18471">
        <v>16</v>
      </c>
      <c r="B18471" t="s">
        <v>105</v>
      </c>
      <c r="C18471" s="1">
        <v>41851.625</v>
      </c>
      <c r="D18471">
        <v>1</v>
      </c>
      <c r="E18471" t="s">
        <v>8</v>
      </c>
      <c r="F18471" t="s">
        <v>9</v>
      </c>
      <c r="G18471">
        <v>1</v>
      </c>
      <c r="H18471" t="str">
        <f t="shared" si="1450"/>
        <v>AWD</v>
      </c>
      <c r="I18471" s="2">
        <f t="shared" si="1452"/>
        <v>2014</v>
      </c>
      <c r="J18471" s="2">
        <f t="shared" si="1453"/>
        <v>7</v>
      </c>
      <c r="K18471" t="str">
        <f t="shared" si="1454"/>
        <v>Pantserjuffers</v>
      </c>
      <c r="L18471" s="25">
        <f t="shared" si="1451"/>
        <v>30.142857142857142</v>
      </c>
    </row>
    <row r="18472" spans="1:12" x14ac:dyDescent="0.25">
      <c r="A18472">
        <v>16</v>
      </c>
      <c r="B18472" t="s">
        <v>105</v>
      </c>
      <c r="C18472" s="1">
        <v>41851.625</v>
      </c>
      <c r="D18472">
        <v>1</v>
      </c>
      <c r="E18472" t="s">
        <v>30</v>
      </c>
      <c r="F18472" t="s">
        <v>31</v>
      </c>
      <c r="G18472">
        <v>21</v>
      </c>
      <c r="H18472" t="str">
        <f t="shared" si="1450"/>
        <v>AWD</v>
      </c>
      <c r="I18472" s="2">
        <f t="shared" si="1452"/>
        <v>2014</v>
      </c>
      <c r="J18472" s="2">
        <f t="shared" si="1453"/>
        <v>7</v>
      </c>
      <c r="K18472" t="str">
        <f t="shared" si="1454"/>
        <v>Pantserjuffers</v>
      </c>
      <c r="L18472" s="25">
        <f t="shared" si="1451"/>
        <v>30.142857142857142</v>
      </c>
    </row>
    <row r="18473" spans="1:12" x14ac:dyDescent="0.25">
      <c r="A18473">
        <v>16</v>
      </c>
      <c r="B18473" t="s">
        <v>105</v>
      </c>
      <c r="C18473" s="1">
        <v>41851.625</v>
      </c>
      <c r="D18473">
        <v>1</v>
      </c>
      <c r="E18473" t="s">
        <v>34</v>
      </c>
      <c r="F18473" t="s">
        <v>35</v>
      </c>
      <c r="G18473">
        <v>6</v>
      </c>
      <c r="H18473" t="str">
        <f t="shared" si="1450"/>
        <v>AWD</v>
      </c>
      <c r="I18473" s="2">
        <f t="shared" si="1452"/>
        <v>2014</v>
      </c>
      <c r="J18473" s="2">
        <f t="shared" si="1453"/>
        <v>7</v>
      </c>
      <c r="K18473" t="str">
        <f t="shared" si="1454"/>
        <v>Pantserjuffers</v>
      </c>
      <c r="L18473" s="25">
        <f t="shared" si="1451"/>
        <v>30.142857142857142</v>
      </c>
    </row>
    <row r="18474" spans="1:12" x14ac:dyDescent="0.25">
      <c r="A18474">
        <v>16</v>
      </c>
      <c r="B18474" t="s">
        <v>105</v>
      </c>
      <c r="C18474" s="1">
        <v>41851.625</v>
      </c>
      <c r="D18474">
        <v>1</v>
      </c>
      <c r="E18474" t="s">
        <v>10</v>
      </c>
      <c r="F18474" t="s">
        <v>11</v>
      </c>
      <c r="G18474">
        <v>41</v>
      </c>
      <c r="H18474" t="str">
        <f t="shared" si="1450"/>
        <v>AWD</v>
      </c>
      <c r="I18474" s="2">
        <f t="shared" si="1452"/>
        <v>2014</v>
      </c>
      <c r="J18474" s="2">
        <f t="shared" si="1453"/>
        <v>7</v>
      </c>
      <c r="K18474" t="str">
        <f t="shared" si="1454"/>
        <v>Waterjuffer</v>
      </c>
      <c r="L18474" s="25">
        <f t="shared" si="1451"/>
        <v>30.142857142857142</v>
      </c>
    </row>
    <row r="18475" spans="1:12" x14ac:dyDescent="0.25">
      <c r="A18475">
        <v>16</v>
      </c>
      <c r="B18475" t="s">
        <v>105</v>
      </c>
      <c r="C18475" s="1">
        <v>41851.625</v>
      </c>
      <c r="D18475">
        <v>1</v>
      </c>
      <c r="E18475" t="s">
        <v>14</v>
      </c>
      <c r="F18475" t="s">
        <v>15</v>
      </c>
      <c r="G18475">
        <v>37</v>
      </c>
      <c r="H18475" t="str">
        <f t="shared" si="1450"/>
        <v>AWD</v>
      </c>
      <c r="I18475" s="2">
        <f t="shared" si="1452"/>
        <v>2014</v>
      </c>
      <c r="J18475" s="2">
        <f t="shared" si="1453"/>
        <v>7</v>
      </c>
      <c r="K18475" t="str">
        <f t="shared" si="1454"/>
        <v>Waterjuffer</v>
      </c>
      <c r="L18475" s="25">
        <f t="shared" si="1451"/>
        <v>30.142857142857142</v>
      </c>
    </row>
    <row r="18476" spans="1:12" x14ac:dyDescent="0.25">
      <c r="A18476">
        <v>16</v>
      </c>
      <c r="B18476" t="s">
        <v>105</v>
      </c>
      <c r="C18476" s="1">
        <v>41851.625</v>
      </c>
      <c r="D18476">
        <v>1</v>
      </c>
      <c r="E18476" t="s">
        <v>20</v>
      </c>
      <c r="F18476" t="s">
        <v>21</v>
      </c>
      <c r="G18476">
        <v>91</v>
      </c>
      <c r="H18476" t="str">
        <f t="shared" si="1450"/>
        <v>AWD</v>
      </c>
      <c r="I18476" s="2">
        <f t="shared" si="1452"/>
        <v>2014</v>
      </c>
      <c r="J18476" s="2">
        <f t="shared" si="1453"/>
        <v>7</v>
      </c>
      <c r="K18476" t="str">
        <f t="shared" si="1454"/>
        <v>Waterjuffer</v>
      </c>
      <c r="L18476" s="25">
        <f t="shared" si="1451"/>
        <v>30.142857142857142</v>
      </c>
    </row>
    <row r="18477" spans="1:12" x14ac:dyDescent="0.25">
      <c r="A18477">
        <v>16</v>
      </c>
      <c r="B18477" t="s">
        <v>105</v>
      </c>
      <c r="C18477" s="1">
        <v>41851.625</v>
      </c>
      <c r="D18477">
        <v>1</v>
      </c>
      <c r="E18477" t="s">
        <v>16</v>
      </c>
      <c r="F18477" t="s">
        <v>17</v>
      </c>
      <c r="G18477">
        <v>1</v>
      </c>
      <c r="H18477" t="str">
        <f t="shared" si="1450"/>
        <v>AWD</v>
      </c>
      <c r="I18477" s="2">
        <f t="shared" si="1452"/>
        <v>2014</v>
      </c>
      <c r="J18477" s="2">
        <f t="shared" si="1453"/>
        <v>7</v>
      </c>
      <c r="K18477" t="str">
        <f t="shared" si="1454"/>
        <v>Waterjuffer</v>
      </c>
      <c r="L18477" s="25">
        <f t="shared" si="1451"/>
        <v>30.142857142857142</v>
      </c>
    </row>
    <row r="18478" spans="1:12" x14ac:dyDescent="0.25">
      <c r="A18478">
        <v>16</v>
      </c>
      <c r="B18478" t="s">
        <v>105</v>
      </c>
      <c r="C18478" s="1">
        <v>41851.625</v>
      </c>
      <c r="D18478">
        <v>1</v>
      </c>
      <c r="E18478" t="s">
        <v>71</v>
      </c>
      <c r="F18478" t="s">
        <v>72</v>
      </c>
      <c r="G18478">
        <v>6</v>
      </c>
      <c r="H18478" t="str">
        <f t="shared" si="1450"/>
        <v>AWD</v>
      </c>
      <c r="I18478" s="2">
        <f t="shared" si="1452"/>
        <v>2014</v>
      </c>
      <c r="J18478" s="2">
        <f t="shared" si="1453"/>
        <v>7</v>
      </c>
      <c r="K18478" t="str">
        <f t="shared" si="1454"/>
        <v>Waterjuffer</v>
      </c>
      <c r="L18478" s="25">
        <f t="shared" si="1451"/>
        <v>30.142857142857142</v>
      </c>
    </row>
    <row r="18479" spans="1:12" x14ac:dyDescent="0.25">
      <c r="A18479">
        <v>16</v>
      </c>
      <c r="B18479" t="s">
        <v>105</v>
      </c>
      <c r="C18479" s="1">
        <v>41851.625</v>
      </c>
      <c r="D18479">
        <v>1</v>
      </c>
      <c r="E18479" t="s">
        <v>26</v>
      </c>
      <c r="F18479" t="s">
        <v>27</v>
      </c>
      <c r="G18479">
        <v>2</v>
      </c>
      <c r="H18479" t="str">
        <f t="shared" si="1450"/>
        <v>AWD</v>
      </c>
      <c r="I18479" s="2">
        <f t="shared" si="1452"/>
        <v>2014</v>
      </c>
      <c r="J18479" s="2">
        <f t="shared" si="1453"/>
        <v>7</v>
      </c>
      <c r="K18479" t="str">
        <f t="shared" si="1454"/>
        <v>Glazenmakers</v>
      </c>
      <c r="L18479" s="25">
        <f t="shared" si="1451"/>
        <v>30.142857142857142</v>
      </c>
    </row>
    <row r="18480" spans="1:12" x14ac:dyDescent="0.25">
      <c r="A18480">
        <v>16</v>
      </c>
      <c r="B18480" t="s">
        <v>105</v>
      </c>
      <c r="C18480" s="1">
        <v>41851.625</v>
      </c>
      <c r="D18480">
        <v>1</v>
      </c>
      <c r="E18480" t="s">
        <v>28</v>
      </c>
      <c r="F18480" t="s">
        <v>29</v>
      </c>
      <c r="G18480">
        <v>1</v>
      </c>
      <c r="H18480" t="str">
        <f t="shared" si="1450"/>
        <v>AWD</v>
      </c>
      <c r="I18480" s="2">
        <f t="shared" si="1452"/>
        <v>2014</v>
      </c>
      <c r="J18480" s="2">
        <f t="shared" si="1453"/>
        <v>7</v>
      </c>
      <c r="K18480" t="str">
        <f t="shared" si="1454"/>
        <v>Korenbouten</v>
      </c>
      <c r="L18480" s="25">
        <f t="shared" si="1451"/>
        <v>30.142857142857142</v>
      </c>
    </row>
    <row r="18481" spans="1:12" x14ac:dyDescent="0.25">
      <c r="A18481">
        <v>16</v>
      </c>
      <c r="B18481" t="s">
        <v>105</v>
      </c>
      <c r="C18481" s="1">
        <v>41851.625</v>
      </c>
      <c r="D18481">
        <v>1</v>
      </c>
      <c r="E18481" t="s">
        <v>40</v>
      </c>
      <c r="F18481" t="s">
        <v>41</v>
      </c>
      <c r="G18481">
        <v>1</v>
      </c>
      <c r="H18481" t="str">
        <f t="shared" si="1450"/>
        <v>AWD</v>
      </c>
      <c r="I18481" s="2">
        <f t="shared" si="1452"/>
        <v>2014</v>
      </c>
      <c r="J18481" s="2">
        <f t="shared" si="1453"/>
        <v>7</v>
      </c>
      <c r="K18481" t="str">
        <f t="shared" si="1454"/>
        <v>Korenbouten</v>
      </c>
      <c r="L18481" s="25">
        <f t="shared" si="1451"/>
        <v>30.142857142857142</v>
      </c>
    </row>
    <row r="18482" spans="1:12" x14ac:dyDescent="0.25">
      <c r="A18482">
        <v>16</v>
      </c>
      <c r="B18482" t="s">
        <v>105</v>
      </c>
      <c r="C18482" s="1">
        <v>41851.625</v>
      </c>
      <c r="D18482">
        <v>1</v>
      </c>
      <c r="E18482" t="s">
        <v>32</v>
      </c>
      <c r="F18482" t="s">
        <v>33</v>
      </c>
      <c r="G18482">
        <v>7</v>
      </c>
      <c r="H18482" t="str">
        <f t="shared" si="1450"/>
        <v>AWD</v>
      </c>
      <c r="I18482" s="2">
        <f t="shared" si="1452"/>
        <v>2014</v>
      </c>
      <c r="J18482" s="2">
        <f t="shared" si="1453"/>
        <v>7</v>
      </c>
      <c r="K18482" t="str">
        <f t="shared" si="1454"/>
        <v>Korenbouten</v>
      </c>
      <c r="L18482" s="25">
        <f t="shared" si="1451"/>
        <v>30.142857142857142</v>
      </c>
    </row>
    <row r="18483" spans="1:12" x14ac:dyDescent="0.25">
      <c r="A18483">
        <v>16</v>
      </c>
      <c r="B18483" t="s">
        <v>105</v>
      </c>
      <c r="C18483" s="1">
        <v>41851.625</v>
      </c>
      <c r="D18483">
        <v>1</v>
      </c>
      <c r="E18483" t="s">
        <v>42</v>
      </c>
      <c r="F18483" t="s">
        <v>43</v>
      </c>
      <c r="G18483">
        <v>6</v>
      </c>
      <c r="H18483" t="str">
        <f t="shared" si="1450"/>
        <v>AWD</v>
      </c>
      <c r="I18483" s="2">
        <f t="shared" si="1452"/>
        <v>2014</v>
      </c>
      <c r="J18483" s="2">
        <f t="shared" si="1453"/>
        <v>7</v>
      </c>
      <c r="K18483" t="str">
        <f t="shared" si="1454"/>
        <v>Korenbouten</v>
      </c>
      <c r="L18483" s="25">
        <f t="shared" si="1451"/>
        <v>30.142857142857142</v>
      </c>
    </row>
    <row r="18484" spans="1:12" x14ac:dyDescent="0.25">
      <c r="A18484">
        <v>16</v>
      </c>
      <c r="B18484" t="s">
        <v>105</v>
      </c>
      <c r="C18484" s="1">
        <v>41862.534722222219</v>
      </c>
      <c r="D18484">
        <v>1</v>
      </c>
      <c r="E18484" t="s">
        <v>30</v>
      </c>
      <c r="F18484" t="s">
        <v>31</v>
      </c>
      <c r="G18484">
        <v>20</v>
      </c>
      <c r="H18484" t="str">
        <f t="shared" si="1450"/>
        <v>AWD</v>
      </c>
      <c r="I18484" s="2">
        <f t="shared" si="1452"/>
        <v>2014</v>
      </c>
      <c r="J18484" s="2">
        <f t="shared" si="1453"/>
        <v>8</v>
      </c>
      <c r="K18484" t="str">
        <f t="shared" si="1454"/>
        <v>Pantserjuffers</v>
      </c>
      <c r="L18484" s="25">
        <f t="shared" si="1451"/>
        <v>31.714285714285715</v>
      </c>
    </row>
    <row r="18485" spans="1:12" x14ac:dyDescent="0.25">
      <c r="A18485">
        <v>16</v>
      </c>
      <c r="B18485" t="s">
        <v>105</v>
      </c>
      <c r="C18485" s="1">
        <v>41862.534722222219</v>
      </c>
      <c r="D18485">
        <v>1</v>
      </c>
      <c r="E18485" t="s">
        <v>10</v>
      </c>
      <c r="F18485" t="s">
        <v>11</v>
      </c>
      <c r="G18485">
        <v>22</v>
      </c>
      <c r="H18485" t="str">
        <f t="shared" si="1450"/>
        <v>AWD</v>
      </c>
      <c r="I18485" s="2">
        <f t="shared" si="1452"/>
        <v>2014</v>
      </c>
      <c r="J18485" s="2">
        <f t="shared" si="1453"/>
        <v>8</v>
      </c>
      <c r="K18485" t="str">
        <f t="shared" si="1454"/>
        <v>Waterjuffer</v>
      </c>
      <c r="L18485" s="25">
        <f t="shared" si="1451"/>
        <v>31.714285714285715</v>
      </c>
    </row>
    <row r="18486" spans="1:12" x14ac:dyDescent="0.25">
      <c r="A18486">
        <v>16</v>
      </c>
      <c r="B18486" t="s">
        <v>105</v>
      </c>
      <c r="C18486" s="1">
        <v>41862.534722222219</v>
      </c>
      <c r="D18486">
        <v>1</v>
      </c>
      <c r="E18486" t="s">
        <v>14</v>
      </c>
      <c r="F18486" t="s">
        <v>15</v>
      </c>
      <c r="G18486">
        <v>27</v>
      </c>
      <c r="H18486" t="str">
        <f t="shared" si="1450"/>
        <v>AWD</v>
      </c>
      <c r="I18486" s="2">
        <f t="shared" si="1452"/>
        <v>2014</v>
      </c>
      <c r="J18486" s="2">
        <f t="shared" si="1453"/>
        <v>8</v>
      </c>
      <c r="K18486" t="str">
        <f t="shared" si="1454"/>
        <v>Waterjuffer</v>
      </c>
      <c r="L18486" s="25">
        <f t="shared" si="1451"/>
        <v>31.714285714285715</v>
      </c>
    </row>
    <row r="18487" spans="1:12" x14ac:dyDescent="0.25">
      <c r="A18487">
        <v>16</v>
      </c>
      <c r="B18487" t="s">
        <v>105</v>
      </c>
      <c r="C18487" s="1">
        <v>41862.534722222219</v>
      </c>
      <c r="D18487">
        <v>1</v>
      </c>
      <c r="E18487" t="s">
        <v>20</v>
      </c>
      <c r="F18487" t="s">
        <v>21</v>
      </c>
      <c r="G18487">
        <v>60</v>
      </c>
      <c r="H18487" t="str">
        <f t="shared" si="1450"/>
        <v>AWD</v>
      </c>
      <c r="I18487" s="2">
        <f t="shared" si="1452"/>
        <v>2014</v>
      </c>
      <c r="J18487" s="2">
        <f t="shared" si="1453"/>
        <v>8</v>
      </c>
      <c r="K18487" t="str">
        <f t="shared" si="1454"/>
        <v>Waterjuffer</v>
      </c>
      <c r="L18487" s="25">
        <f t="shared" si="1451"/>
        <v>31.714285714285715</v>
      </c>
    </row>
    <row r="18488" spans="1:12" x14ac:dyDescent="0.25">
      <c r="A18488">
        <v>16</v>
      </c>
      <c r="B18488" t="s">
        <v>105</v>
      </c>
      <c r="C18488" s="1">
        <v>41862.534722222219</v>
      </c>
      <c r="D18488">
        <v>1</v>
      </c>
      <c r="E18488" t="s">
        <v>71</v>
      </c>
      <c r="F18488" t="s">
        <v>72</v>
      </c>
      <c r="G18488">
        <v>1</v>
      </c>
      <c r="H18488" t="str">
        <f t="shared" si="1450"/>
        <v>AWD</v>
      </c>
      <c r="I18488" s="2">
        <f t="shared" si="1452"/>
        <v>2014</v>
      </c>
      <c r="J18488" s="2">
        <f t="shared" si="1453"/>
        <v>8</v>
      </c>
      <c r="K18488" t="str">
        <f t="shared" si="1454"/>
        <v>Waterjuffer</v>
      </c>
      <c r="L18488" s="25">
        <f t="shared" si="1451"/>
        <v>31.714285714285715</v>
      </c>
    </row>
    <row r="18489" spans="1:12" x14ac:dyDescent="0.25">
      <c r="A18489">
        <v>16</v>
      </c>
      <c r="B18489" t="s">
        <v>105</v>
      </c>
      <c r="C18489" s="1">
        <v>41862.534722222219</v>
      </c>
      <c r="D18489">
        <v>1</v>
      </c>
      <c r="E18489" t="s">
        <v>36</v>
      </c>
      <c r="F18489" t="s">
        <v>37</v>
      </c>
      <c r="G18489">
        <v>3</v>
      </c>
      <c r="H18489" t="str">
        <f t="shared" si="1450"/>
        <v>AWD</v>
      </c>
      <c r="I18489" s="2">
        <f t="shared" si="1452"/>
        <v>2014</v>
      </c>
      <c r="J18489" s="2">
        <f t="shared" si="1453"/>
        <v>8</v>
      </c>
      <c r="K18489" t="str">
        <f t="shared" si="1454"/>
        <v>Glazenmakers</v>
      </c>
      <c r="L18489" s="25">
        <f t="shared" si="1451"/>
        <v>31.714285714285715</v>
      </c>
    </row>
    <row r="18490" spans="1:12" x14ac:dyDescent="0.25">
      <c r="A18490">
        <v>16</v>
      </c>
      <c r="B18490" t="s">
        <v>105</v>
      </c>
      <c r="C18490" s="1">
        <v>41862.534722222219</v>
      </c>
      <c r="D18490">
        <v>1</v>
      </c>
      <c r="E18490" t="s">
        <v>26</v>
      </c>
      <c r="F18490" t="s">
        <v>27</v>
      </c>
      <c r="G18490">
        <v>1</v>
      </c>
      <c r="H18490" t="str">
        <f t="shared" si="1450"/>
        <v>AWD</v>
      </c>
      <c r="I18490" s="2">
        <f t="shared" si="1452"/>
        <v>2014</v>
      </c>
      <c r="J18490" s="2">
        <f t="shared" si="1453"/>
        <v>8</v>
      </c>
      <c r="K18490" t="str">
        <f t="shared" si="1454"/>
        <v>Glazenmakers</v>
      </c>
      <c r="L18490" s="25">
        <f t="shared" si="1451"/>
        <v>31.714285714285715</v>
      </c>
    </row>
    <row r="18491" spans="1:12" x14ac:dyDescent="0.25">
      <c r="A18491">
        <v>16</v>
      </c>
      <c r="B18491" t="s">
        <v>105</v>
      </c>
      <c r="C18491" s="1">
        <v>41862.534722222219</v>
      </c>
      <c r="D18491">
        <v>1</v>
      </c>
      <c r="E18491" t="s">
        <v>32</v>
      </c>
      <c r="F18491" t="s">
        <v>33</v>
      </c>
      <c r="G18491">
        <v>27</v>
      </c>
      <c r="H18491" t="str">
        <f t="shared" si="1450"/>
        <v>AWD</v>
      </c>
      <c r="I18491" s="2">
        <f t="shared" si="1452"/>
        <v>2014</v>
      </c>
      <c r="J18491" s="2">
        <f t="shared" si="1453"/>
        <v>8</v>
      </c>
      <c r="K18491" t="str">
        <f t="shared" si="1454"/>
        <v>Korenbouten</v>
      </c>
      <c r="L18491" s="25">
        <f t="shared" si="1451"/>
        <v>31.714285714285715</v>
      </c>
    </row>
    <row r="18492" spans="1:12" x14ac:dyDescent="0.25">
      <c r="A18492">
        <v>16</v>
      </c>
      <c r="B18492" t="s">
        <v>105</v>
      </c>
      <c r="C18492" s="1">
        <v>41862.534722222219</v>
      </c>
      <c r="D18492">
        <v>1</v>
      </c>
      <c r="E18492" t="s">
        <v>42</v>
      </c>
      <c r="F18492" t="s">
        <v>43</v>
      </c>
      <c r="G18492">
        <v>6</v>
      </c>
      <c r="H18492" t="str">
        <f t="shared" si="1450"/>
        <v>AWD</v>
      </c>
      <c r="I18492" s="2">
        <f t="shared" si="1452"/>
        <v>2014</v>
      </c>
      <c r="J18492" s="2">
        <f t="shared" si="1453"/>
        <v>8</v>
      </c>
      <c r="K18492" t="str">
        <f t="shared" si="1454"/>
        <v>Korenbouten</v>
      </c>
      <c r="L18492" s="25">
        <f t="shared" si="1451"/>
        <v>31.714285714285715</v>
      </c>
    </row>
    <row r="18493" spans="1:12" x14ac:dyDescent="0.25">
      <c r="A18493">
        <v>16</v>
      </c>
      <c r="B18493" t="s">
        <v>105</v>
      </c>
      <c r="C18493" s="1">
        <v>41875.534722222219</v>
      </c>
      <c r="D18493">
        <v>1</v>
      </c>
      <c r="E18493" t="s">
        <v>8</v>
      </c>
      <c r="F18493" t="s">
        <v>9</v>
      </c>
      <c r="G18493">
        <v>3</v>
      </c>
      <c r="H18493" t="str">
        <f t="shared" si="1450"/>
        <v>AWD</v>
      </c>
      <c r="I18493" s="2">
        <f t="shared" si="1452"/>
        <v>2014</v>
      </c>
      <c r="J18493" s="2">
        <f t="shared" si="1453"/>
        <v>8</v>
      </c>
      <c r="K18493" t="str">
        <f t="shared" si="1454"/>
        <v>Pantserjuffers</v>
      </c>
      <c r="L18493" s="25">
        <f t="shared" si="1451"/>
        <v>33.571428571428569</v>
      </c>
    </row>
    <row r="18494" spans="1:12" x14ac:dyDescent="0.25">
      <c r="A18494">
        <v>16</v>
      </c>
      <c r="B18494" t="s">
        <v>105</v>
      </c>
      <c r="C18494" s="1">
        <v>41875.534722222219</v>
      </c>
      <c r="D18494">
        <v>1</v>
      </c>
      <c r="E18494" t="s">
        <v>30</v>
      </c>
      <c r="F18494" t="s">
        <v>31</v>
      </c>
      <c r="G18494">
        <v>37</v>
      </c>
      <c r="H18494" t="str">
        <f t="shared" si="1450"/>
        <v>AWD</v>
      </c>
      <c r="I18494" s="2">
        <f t="shared" si="1452"/>
        <v>2014</v>
      </c>
      <c r="J18494" s="2">
        <f t="shared" si="1453"/>
        <v>8</v>
      </c>
      <c r="K18494" t="str">
        <f t="shared" si="1454"/>
        <v>Pantserjuffers</v>
      </c>
      <c r="L18494" s="25">
        <f t="shared" si="1451"/>
        <v>33.571428571428569</v>
      </c>
    </row>
    <row r="18495" spans="1:12" x14ac:dyDescent="0.25">
      <c r="A18495">
        <v>16</v>
      </c>
      <c r="B18495" t="s">
        <v>105</v>
      </c>
      <c r="C18495" s="1">
        <v>41875.534722222219</v>
      </c>
      <c r="D18495">
        <v>1</v>
      </c>
      <c r="E18495" t="s">
        <v>34</v>
      </c>
      <c r="F18495" t="s">
        <v>35</v>
      </c>
      <c r="G18495">
        <v>3</v>
      </c>
      <c r="H18495" t="str">
        <f t="shared" si="1450"/>
        <v>AWD</v>
      </c>
      <c r="I18495" s="2">
        <f t="shared" si="1452"/>
        <v>2014</v>
      </c>
      <c r="J18495" s="2">
        <f t="shared" si="1453"/>
        <v>8</v>
      </c>
      <c r="K18495" t="str">
        <f t="shared" si="1454"/>
        <v>Pantserjuffers</v>
      </c>
      <c r="L18495" s="25">
        <f t="shared" si="1451"/>
        <v>33.571428571428569</v>
      </c>
    </row>
    <row r="18496" spans="1:12" x14ac:dyDescent="0.25">
      <c r="A18496">
        <v>16</v>
      </c>
      <c r="B18496" t="s">
        <v>105</v>
      </c>
      <c r="C18496" s="1">
        <v>41875.534722222219</v>
      </c>
      <c r="D18496">
        <v>1</v>
      </c>
      <c r="E18496" t="s">
        <v>10</v>
      </c>
      <c r="F18496" t="s">
        <v>11</v>
      </c>
      <c r="G18496">
        <v>11</v>
      </c>
      <c r="H18496" t="str">
        <f t="shared" si="1450"/>
        <v>AWD</v>
      </c>
      <c r="I18496" s="2">
        <f t="shared" si="1452"/>
        <v>2014</v>
      </c>
      <c r="J18496" s="2">
        <f t="shared" si="1453"/>
        <v>8</v>
      </c>
      <c r="K18496" t="str">
        <f t="shared" si="1454"/>
        <v>Waterjuffer</v>
      </c>
      <c r="L18496" s="25">
        <f t="shared" si="1451"/>
        <v>33.571428571428569</v>
      </c>
    </row>
    <row r="18497" spans="1:12" x14ac:dyDescent="0.25">
      <c r="A18497">
        <v>16</v>
      </c>
      <c r="B18497" t="s">
        <v>105</v>
      </c>
      <c r="C18497" s="1">
        <v>41875.534722222219</v>
      </c>
      <c r="D18497">
        <v>1</v>
      </c>
      <c r="E18497" t="s">
        <v>14</v>
      </c>
      <c r="F18497" t="s">
        <v>15</v>
      </c>
      <c r="G18497">
        <v>8</v>
      </c>
      <c r="H18497" t="str">
        <f t="shared" si="1450"/>
        <v>AWD</v>
      </c>
      <c r="I18497" s="2">
        <f t="shared" si="1452"/>
        <v>2014</v>
      </c>
      <c r="J18497" s="2">
        <f t="shared" si="1453"/>
        <v>8</v>
      </c>
      <c r="K18497" t="str">
        <f t="shared" si="1454"/>
        <v>Waterjuffer</v>
      </c>
      <c r="L18497" s="25">
        <f t="shared" si="1451"/>
        <v>33.571428571428569</v>
      </c>
    </row>
    <row r="18498" spans="1:12" x14ac:dyDescent="0.25">
      <c r="A18498">
        <v>16</v>
      </c>
      <c r="B18498" t="s">
        <v>105</v>
      </c>
      <c r="C18498" s="1">
        <v>41875.534722222219</v>
      </c>
      <c r="D18498">
        <v>1</v>
      </c>
      <c r="E18498" t="s">
        <v>20</v>
      </c>
      <c r="F18498" t="s">
        <v>21</v>
      </c>
      <c r="G18498">
        <v>11</v>
      </c>
      <c r="H18498" t="str">
        <f t="shared" ref="H18498:H18561" si="1455">VLOOKUP(A18498,$N$2:$O$51,2,FALSE)</f>
        <v>AWD</v>
      </c>
      <c r="I18498" s="2">
        <f t="shared" si="1452"/>
        <v>2014</v>
      </c>
      <c r="J18498" s="2">
        <f t="shared" si="1453"/>
        <v>8</v>
      </c>
      <c r="K18498" t="str">
        <f t="shared" si="1454"/>
        <v>Waterjuffer</v>
      </c>
      <c r="L18498" s="25">
        <f t="shared" si="1451"/>
        <v>33.571428571428569</v>
      </c>
    </row>
    <row r="18499" spans="1:12" x14ac:dyDescent="0.25">
      <c r="A18499">
        <v>16</v>
      </c>
      <c r="B18499" t="s">
        <v>105</v>
      </c>
      <c r="C18499" s="1">
        <v>41875.534722222219</v>
      </c>
      <c r="D18499">
        <v>1</v>
      </c>
      <c r="E18499" t="s">
        <v>36</v>
      </c>
      <c r="F18499" t="s">
        <v>37</v>
      </c>
      <c r="G18499">
        <v>2</v>
      </c>
      <c r="H18499" t="str">
        <f t="shared" si="1455"/>
        <v>AWD</v>
      </c>
      <c r="I18499" s="2">
        <f t="shared" si="1452"/>
        <v>2014</v>
      </c>
      <c r="J18499" s="2">
        <f t="shared" si="1453"/>
        <v>8</v>
      </c>
      <c r="K18499" t="str">
        <f t="shared" si="1454"/>
        <v>Glazenmakers</v>
      </c>
      <c r="L18499" s="25">
        <f t="shared" ref="L18499:L18562" si="1456">(ROUNDDOWN(C18499-DATE(I18499,1,1),0))/7</f>
        <v>33.571428571428569</v>
      </c>
    </row>
    <row r="18500" spans="1:12" x14ac:dyDescent="0.25">
      <c r="A18500">
        <v>16</v>
      </c>
      <c r="B18500" t="s">
        <v>105</v>
      </c>
      <c r="C18500" s="1">
        <v>41875.534722222219</v>
      </c>
      <c r="D18500">
        <v>1</v>
      </c>
      <c r="E18500" t="s">
        <v>26</v>
      </c>
      <c r="F18500" t="s">
        <v>27</v>
      </c>
      <c r="G18500">
        <v>1</v>
      </c>
      <c r="H18500" t="str">
        <f t="shared" si="1455"/>
        <v>AWD</v>
      </c>
      <c r="I18500" s="2">
        <f t="shared" si="1452"/>
        <v>2014</v>
      </c>
      <c r="J18500" s="2">
        <f t="shared" si="1453"/>
        <v>8</v>
      </c>
      <c r="K18500" t="str">
        <f t="shared" si="1454"/>
        <v>Glazenmakers</v>
      </c>
      <c r="L18500" s="25">
        <f t="shared" si="1456"/>
        <v>33.571428571428569</v>
      </c>
    </row>
    <row r="18501" spans="1:12" x14ac:dyDescent="0.25">
      <c r="A18501">
        <v>16</v>
      </c>
      <c r="B18501" t="s">
        <v>105</v>
      </c>
      <c r="C18501" s="1">
        <v>41875.534722222219</v>
      </c>
      <c r="D18501">
        <v>1</v>
      </c>
      <c r="E18501" t="s">
        <v>32</v>
      </c>
      <c r="F18501" t="s">
        <v>33</v>
      </c>
      <c r="G18501">
        <v>20</v>
      </c>
      <c r="H18501" t="str">
        <f t="shared" si="1455"/>
        <v>AWD</v>
      </c>
      <c r="I18501" s="2">
        <f t="shared" si="1452"/>
        <v>2014</v>
      </c>
      <c r="J18501" s="2">
        <f t="shared" si="1453"/>
        <v>8</v>
      </c>
      <c r="K18501" t="str">
        <f t="shared" si="1454"/>
        <v>Korenbouten</v>
      </c>
      <c r="L18501" s="25">
        <f t="shared" si="1456"/>
        <v>33.571428571428569</v>
      </c>
    </row>
    <row r="18502" spans="1:12" x14ac:dyDescent="0.25">
      <c r="A18502">
        <v>16</v>
      </c>
      <c r="B18502" t="s">
        <v>105</v>
      </c>
      <c r="C18502" s="1">
        <v>41875.534722222219</v>
      </c>
      <c r="D18502">
        <v>1</v>
      </c>
      <c r="E18502" t="s">
        <v>42</v>
      </c>
      <c r="F18502" t="s">
        <v>43</v>
      </c>
      <c r="G18502">
        <v>12</v>
      </c>
      <c r="H18502" t="str">
        <f t="shared" si="1455"/>
        <v>AWD</v>
      </c>
      <c r="I18502" s="2">
        <f t="shared" si="1452"/>
        <v>2014</v>
      </c>
      <c r="J18502" s="2">
        <f t="shared" si="1453"/>
        <v>8</v>
      </c>
      <c r="K18502" t="str">
        <f t="shared" si="1454"/>
        <v>Korenbouten</v>
      </c>
      <c r="L18502" s="25">
        <f t="shared" si="1456"/>
        <v>33.571428571428569</v>
      </c>
    </row>
    <row r="18503" spans="1:12" x14ac:dyDescent="0.25">
      <c r="A18503">
        <v>16</v>
      </c>
      <c r="B18503" t="s">
        <v>105</v>
      </c>
      <c r="C18503" s="1">
        <v>42141.5</v>
      </c>
      <c r="D18503">
        <v>1</v>
      </c>
      <c r="E18503" t="s">
        <v>8</v>
      </c>
      <c r="F18503" t="s">
        <v>9</v>
      </c>
      <c r="G18503">
        <v>4</v>
      </c>
      <c r="H18503" t="str">
        <f t="shared" si="1455"/>
        <v>AWD</v>
      </c>
      <c r="I18503" s="2">
        <f t="shared" si="1452"/>
        <v>2015</v>
      </c>
      <c r="J18503" s="2">
        <f t="shared" si="1453"/>
        <v>5</v>
      </c>
      <c r="K18503" t="str">
        <f t="shared" si="1454"/>
        <v>Pantserjuffers</v>
      </c>
      <c r="L18503" s="25">
        <f t="shared" si="1456"/>
        <v>19.428571428571427</v>
      </c>
    </row>
    <row r="18504" spans="1:12" x14ac:dyDescent="0.25">
      <c r="A18504">
        <v>16</v>
      </c>
      <c r="B18504" t="s">
        <v>105</v>
      </c>
      <c r="C18504" s="1">
        <v>42141.5</v>
      </c>
      <c r="D18504">
        <v>1</v>
      </c>
      <c r="E18504" t="s">
        <v>10</v>
      </c>
      <c r="F18504" t="s">
        <v>11</v>
      </c>
      <c r="G18504">
        <v>32</v>
      </c>
      <c r="H18504" t="str">
        <f t="shared" si="1455"/>
        <v>AWD</v>
      </c>
      <c r="I18504" s="2">
        <f t="shared" si="1452"/>
        <v>2015</v>
      </c>
      <c r="J18504" s="2">
        <f t="shared" si="1453"/>
        <v>5</v>
      </c>
      <c r="K18504" t="str">
        <f t="shared" si="1454"/>
        <v>Waterjuffer</v>
      </c>
      <c r="L18504" s="25">
        <f t="shared" si="1456"/>
        <v>19.428571428571427</v>
      </c>
    </row>
    <row r="18505" spans="1:12" x14ac:dyDescent="0.25">
      <c r="A18505">
        <v>16</v>
      </c>
      <c r="B18505" t="s">
        <v>105</v>
      </c>
      <c r="C18505" s="1">
        <v>42141.5</v>
      </c>
      <c r="D18505">
        <v>1</v>
      </c>
      <c r="E18505" t="s">
        <v>12</v>
      </c>
      <c r="F18505" t="s">
        <v>13</v>
      </c>
      <c r="G18505">
        <v>31</v>
      </c>
      <c r="H18505" t="str">
        <f t="shared" si="1455"/>
        <v>AWD</v>
      </c>
      <c r="I18505" s="2">
        <f t="shared" si="1452"/>
        <v>2015</v>
      </c>
      <c r="J18505" s="2">
        <f t="shared" si="1453"/>
        <v>5</v>
      </c>
      <c r="K18505" t="str">
        <f t="shared" si="1454"/>
        <v>Waterjuffer</v>
      </c>
      <c r="L18505" s="25">
        <f t="shared" si="1456"/>
        <v>19.428571428571427</v>
      </c>
    </row>
    <row r="18506" spans="1:12" x14ac:dyDescent="0.25">
      <c r="A18506">
        <v>16</v>
      </c>
      <c r="B18506" t="s">
        <v>105</v>
      </c>
      <c r="C18506" s="1">
        <v>42141.5</v>
      </c>
      <c r="D18506">
        <v>1</v>
      </c>
      <c r="E18506" t="s">
        <v>14</v>
      </c>
      <c r="F18506" t="s">
        <v>15</v>
      </c>
      <c r="G18506">
        <v>17</v>
      </c>
      <c r="H18506" t="str">
        <f t="shared" si="1455"/>
        <v>AWD</v>
      </c>
      <c r="I18506" s="2">
        <f t="shared" si="1452"/>
        <v>2015</v>
      </c>
      <c r="J18506" s="2">
        <f t="shared" si="1453"/>
        <v>5</v>
      </c>
      <c r="K18506" t="str">
        <f t="shared" si="1454"/>
        <v>Waterjuffer</v>
      </c>
      <c r="L18506" s="25">
        <f t="shared" si="1456"/>
        <v>19.428571428571427</v>
      </c>
    </row>
    <row r="18507" spans="1:12" x14ac:dyDescent="0.25">
      <c r="A18507">
        <v>16</v>
      </c>
      <c r="B18507" t="s">
        <v>105</v>
      </c>
      <c r="C18507" s="1">
        <v>42141.5</v>
      </c>
      <c r="D18507">
        <v>1</v>
      </c>
      <c r="E18507" t="s">
        <v>20</v>
      </c>
      <c r="F18507" t="s">
        <v>21</v>
      </c>
      <c r="G18507">
        <v>54</v>
      </c>
      <c r="H18507" t="str">
        <f t="shared" si="1455"/>
        <v>AWD</v>
      </c>
      <c r="I18507" s="2">
        <f t="shared" si="1452"/>
        <v>2015</v>
      </c>
      <c r="J18507" s="2">
        <f t="shared" si="1453"/>
        <v>5</v>
      </c>
      <c r="K18507" t="str">
        <f t="shared" si="1454"/>
        <v>Waterjuffer</v>
      </c>
      <c r="L18507" s="25">
        <f t="shared" si="1456"/>
        <v>19.428571428571427</v>
      </c>
    </row>
    <row r="18508" spans="1:12" x14ac:dyDescent="0.25">
      <c r="A18508">
        <v>16</v>
      </c>
      <c r="B18508" t="s">
        <v>105</v>
      </c>
      <c r="C18508" s="1">
        <v>42141.5</v>
      </c>
      <c r="D18508">
        <v>1</v>
      </c>
      <c r="E18508" t="s">
        <v>16</v>
      </c>
      <c r="F18508" t="s">
        <v>17</v>
      </c>
      <c r="G18508">
        <v>2</v>
      </c>
      <c r="H18508" t="str">
        <f t="shared" si="1455"/>
        <v>AWD</v>
      </c>
      <c r="I18508" s="2">
        <f t="shared" si="1452"/>
        <v>2015</v>
      </c>
      <c r="J18508" s="2">
        <f t="shared" si="1453"/>
        <v>5</v>
      </c>
      <c r="K18508" t="str">
        <f t="shared" si="1454"/>
        <v>Waterjuffer</v>
      </c>
      <c r="L18508" s="25">
        <f t="shared" si="1456"/>
        <v>19.428571428571427</v>
      </c>
    </row>
    <row r="18509" spans="1:12" x14ac:dyDescent="0.25">
      <c r="A18509">
        <v>16</v>
      </c>
      <c r="B18509" t="s">
        <v>105</v>
      </c>
      <c r="C18509" s="1">
        <v>42141.5</v>
      </c>
      <c r="D18509">
        <v>1</v>
      </c>
      <c r="E18509" t="s">
        <v>22</v>
      </c>
      <c r="F18509" t="s">
        <v>23</v>
      </c>
      <c r="G18509">
        <v>2</v>
      </c>
      <c r="H18509" t="str">
        <f t="shared" si="1455"/>
        <v>AWD</v>
      </c>
      <c r="I18509" s="2">
        <f t="shared" si="1452"/>
        <v>2015</v>
      </c>
      <c r="J18509" s="2">
        <f t="shared" si="1453"/>
        <v>5</v>
      </c>
      <c r="K18509" t="str">
        <f t="shared" si="1454"/>
        <v>Glazenmakers</v>
      </c>
      <c r="L18509" s="25">
        <f t="shared" si="1456"/>
        <v>19.428571428571427</v>
      </c>
    </row>
    <row r="18510" spans="1:12" x14ac:dyDescent="0.25">
      <c r="A18510">
        <v>16</v>
      </c>
      <c r="B18510" t="s">
        <v>105</v>
      </c>
      <c r="C18510" s="1">
        <v>42141.5</v>
      </c>
      <c r="D18510">
        <v>1</v>
      </c>
      <c r="E18510" t="s">
        <v>28</v>
      </c>
      <c r="F18510" t="s">
        <v>29</v>
      </c>
      <c r="G18510">
        <v>28</v>
      </c>
      <c r="H18510" t="str">
        <f t="shared" si="1455"/>
        <v>AWD</v>
      </c>
      <c r="I18510" s="2">
        <f t="shared" si="1452"/>
        <v>2015</v>
      </c>
      <c r="J18510" s="2">
        <f t="shared" si="1453"/>
        <v>5</v>
      </c>
      <c r="K18510" t="str">
        <f t="shared" si="1454"/>
        <v>Korenbouten</v>
      </c>
      <c r="L18510" s="25">
        <f t="shared" si="1456"/>
        <v>19.428571428571427</v>
      </c>
    </row>
    <row r="18511" spans="1:12" x14ac:dyDescent="0.25">
      <c r="A18511">
        <v>16</v>
      </c>
      <c r="B18511" t="s">
        <v>105</v>
      </c>
      <c r="C18511" s="1">
        <v>42156.548611111109</v>
      </c>
      <c r="D18511">
        <v>1</v>
      </c>
      <c r="E18511" t="s">
        <v>10</v>
      </c>
      <c r="F18511" t="s">
        <v>11</v>
      </c>
      <c r="G18511">
        <v>26</v>
      </c>
      <c r="H18511" t="str">
        <f t="shared" si="1455"/>
        <v>AWD</v>
      </c>
      <c r="I18511" s="2">
        <f t="shared" si="1452"/>
        <v>2015</v>
      </c>
      <c r="J18511" s="2">
        <f t="shared" si="1453"/>
        <v>6</v>
      </c>
      <c r="K18511" t="str">
        <f t="shared" si="1454"/>
        <v>Waterjuffer</v>
      </c>
      <c r="L18511" s="25">
        <f t="shared" si="1456"/>
        <v>21.571428571428573</v>
      </c>
    </row>
    <row r="18512" spans="1:12" x14ac:dyDescent="0.25">
      <c r="A18512">
        <v>16</v>
      </c>
      <c r="B18512" t="s">
        <v>105</v>
      </c>
      <c r="C18512" s="1">
        <v>42156.548611111109</v>
      </c>
      <c r="D18512">
        <v>1</v>
      </c>
      <c r="E18512" t="s">
        <v>12</v>
      </c>
      <c r="F18512" t="s">
        <v>13</v>
      </c>
      <c r="G18512">
        <v>18</v>
      </c>
      <c r="H18512" t="str">
        <f t="shared" si="1455"/>
        <v>AWD</v>
      </c>
      <c r="I18512" s="2">
        <f t="shared" si="1452"/>
        <v>2015</v>
      </c>
      <c r="J18512" s="2">
        <f t="shared" si="1453"/>
        <v>6</v>
      </c>
      <c r="K18512" t="str">
        <f t="shared" si="1454"/>
        <v>Waterjuffer</v>
      </c>
      <c r="L18512" s="25">
        <f t="shared" si="1456"/>
        <v>21.571428571428573</v>
      </c>
    </row>
    <row r="18513" spans="1:12" x14ac:dyDescent="0.25">
      <c r="A18513">
        <v>16</v>
      </c>
      <c r="B18513" t="s">
        <v>105</v>
      </c>
      <c r="C18513" s="1">
        <v>42156.548611111109</v>
      </c>
      <c r="D18513">
        <v>1</v>
      </c>
      <c r="E18513" t="s">
        <v>14</v>
      </c>
      <c r="F18513" t="s">
        <v>15</v>
      </c>
      <c r="G18513">
        <v>27</v>
      </c>
      <c r="H18513" t="str">
        <f t="shared" si="1455"/>
        <v>AWD</v>
      </c>
      <c r="I18513" s="2">
        <f t="shared" ref="I18513:I18576" si="1457">YEAR(C18513)</f>
        <v>2015</v>
      </c>
      <c r="J18513" s="2">
        <f t="shared" ref="J18513:J18576" si="1458">MONTH(C18513)</f>
        <v>6</v>
      </c>
      <c r="K18513" t="str">
        <f t="shared" ref="K18513:K18576" si="1459">VLOOKUP(E18513,$Q$2:$R$100,2,FALSE)</f>
        <v>Waterjuffer</v>
      </c>
      <c r="L18513" s="25">
        <f t="shared" si="1456"/>
        <v>21.571428571428573</v>
      </c>
    </row>
    <row r="18514" spans="1:12" x14ac:dyDescent="0.25">
      <c r="A18514">
        <v>16</v>
      </c>
      <c r="B18514" t="s">
        <v>105</v>
      </c>
      <c r="C18514" s="1">
        <v>42156.548611111109</v>
      </c>
      <c r="D18514">
        <v>1</v>
      </c>
      <c r="E18514" t="s">
        <v>20</v>
      </c>
      <c r="F18514" t="s">
        <v>21</v>
      </c>
      <c r="G18514">
        <v>128</v>
      </c>
      <c r="H18514" t="str">
        <f t="shared" si="1455"/>
        <v>AWD</v>
      </c>
      <c r="I18514" s="2">
        <f t="shared" si="1457"/>
        <v>2015</v>
      </c>
      <c r="J18514" s="2">
        <f t="shared" si="1458"/>
        <v>6</v>
      </c>
      <c r="K18514" t="str">
        <f t="shared" si="1459"/>
        <v>Waterjuffer</v>
      </c>
      <c r="L18514" s="25">
        <f t="shared" si="1456"/>
        <v>21.571428571428573</v>
      </c>
    </row>
    <row r="18515" spans="1:12" x14ac:dyDescent="0.25">
      <c r="A18515">
        <v>16</v>
      </c>
      <c r="B18515" t="s">
        <v>105</v>
      </c>
      <c r="C18515" s="1">
        <v>42156.548611111109</v>
      </c>
      <c r="D18515">
        <v>1</v>
      </c>
      <c r="E18515" t="s">
        <v>16</v>
      </c>
      <c r="F18515" t="s">
        <v>17</v>
      </c>
      <c r="G18515">
        <v>22</v>
      </c>
      <c r="H18515" t="str">
        <f t="shared" si="1455"/>
        <v>AWD</v>
      </c>
      <c r="I18515" s="2">
        <f t="shared" si="1457"/>
        <v>2015</v>
      </c>
      <c r="J18515" s="2">
        <f t="shared" si="1458"/>
        <v>6</v>
      </c>
      <c r="K18515" t="str">
        <f t="shared" si="1459"/>
        <v>Waterjuffer</v>
      </c>
      <c r="L18515" s="25">
        <f t="shared" si="1456"/>
        <v>21.571428571428573</v>
      </c>
    </row>
    <row r="18516" spans="1:12" x14ac:dyDescent="0.25">
      <c r="A18516">
        <v>16</v>
      </c>
      <c r="B18516" t="s">
        <v>105</v>
      </c>
      <c r="C18516" s="1">
        <v>42156.548611111109</v>
      </c>
      <c r="D18516">
        <v>1</v>
      </c>
      <c r="E18516" t="s">
        <v>22</v>
      </c>
      <c r="F18516" t="s">
        <v>23</v>
      </c>
      <c r="G18516">
        <v>1</v>
      </c>
      <c r="H18516" t="str">
        <f t="shared" si="1455"/>
        <v>AWD</v>
      </c>
      <c r="I18516" s="2">
        <f t="shared" si="1457"/>
        <v>2015</v>
      </c>
      <c r="J18516" s="2">
        <f t="shared" si="1458"/>
        <v>6</v>
      </c>
      <c r="K18516" t="str">
        <f t="shared" si="1459"/>
        <v>Glazenmakers</v>
      </c>
      <c r="L18516" s="25">
        <f t="shared" si="1456"/>
        <v>21.571428571428573</v>
      </c>
    </row>
    <row r="18517" spans="1:12" x14ac:dyDescent="0.25">
      <c r="A18517">
        <v>16</v>
      </c>
      <c r="B18517" t="s">
        <v>105</v>
      </c>
      <c r="C18517" s="1">
        <v>42156.548611111109</v>
      </c>
      <c r="D18517">
        <v>1</v>
      </c>
      <c r="E18517" t="s">
        <v>28</v>
      </c>
      <c r="F18517" t="s">
        <v>29</v>
      </c>
      <c r="G18517">
        <v>94</v>
      </c>
      <c r="H18517" t="str">
        <f t="shared" si="1455"/>
        <v>AWD</v>
      </c>
      <c r="I18517" s="2">
        <f t="shared" si="1457"/>
        <v>2015</v>
      </c>
      <c r="J18517" s="2">
        <f t="shared" si="1458"/>
        <v>6</v>
      </c>
      <c r="K18517" t="str">
        <f t="shared" si="1459"/>
        <v>Korenbouten</v>
      </c>
      <c r="L18517" s="25">
        <f t="shared" si="1456"/>
        <v>21.571428571428573</v>
      </c>
    </row>
    <row r="18518" spans="1:12" x14ac:dyDescent="0.25">
      <c r="A18518">
        <v>16</v>
      </c>
      <c r="B18518" t="s">
        <v>105</v>
      </c>
      <c r="C18518" s="1">
        <v>42156.548611111109</v>
      </c>
      <c r="D18518">
        <v>1</v>
      </c>
      <c r="E18518" t="s">
        <v>18</v>
      </c>
      <c r="F18518" t="s">
        <v>19</v>
      </c>
      <c r="G18518">
        <v>1</v>
      </c>
      <c r="H18518" t="str">
        <f t="shared" si="1455"/>
        <v>AWD</v>
      </c>
      <c r="I18518" s="2">
        <f t="shared" si="1457"/>
        <v>2015</v>
      </c>
      <c r="J18518" s="2">
        <f t="shared" si="1458"/>
        <v>6</v>
      </c>
      <c r="K18518" t="str">
        <f t="shared" si="1459"/>
        <v>Korenbouten</v>
      </c>
      <c r="L18518" s="25">
        <f t="shared" si="1456"/>
        <v>21.571428571428573</v>
      </c>
    </row>
    <row r="18519" spans="1:12" x14ac:dyDescent="0.25">
      <c r="A18519">
        <v>16</v>
      </c>
      <c r="B18519" t="s">
        <v>105</v>
      </c>
      <c r="C18519" s="1">
        <v>42156.548611111109</v>
      </c>
      <c r="D18519">
        <v>1</v>
      </c>
      <c r="E18519" t="s">
        <v>48</v>
      </c>
      <c r="F18519" t="s">
        <v>49</v>
      </c>
      <c r="G18519">
        <v>2</v>
      </c>
      <c r="H18519" t="str">
        <f t="shared" si="1455"/>
        <v>AWD</v>
      </c>
      <c r="I18519" s="2">
        <f t="shared" si="1457"/>
        <v>2015</v>
      </c>
      <c r="J18519" s="2">
        <f t="shared" si="1458"/>
        <v>6</v>
      </c>
      <c r="K18519" t="str">
        <f t="shared" si="1459"/>
        <v>Glazenmakers</v>
      </c>
      <c r="L18519" s="25">
        <f t="shared" si="1456"/>
        <v>21.571428571428573</v>
      </c>
    </row>
    <row r="18520" spans="1:12" x14ac:dyDescent="0.25">
      <c r="A18520">
        <v>16</v>
      </c>
      <c r="B18520" t="s">
        <v>105</v>
      </c>
      <c r="C18520" s="1">
        <v>42156.548611111109</v>
      </c>
      <c r="D18520">
        <v>1</v>
      </c>
      <c r="E18520" t="s">
        <v>26</v>
      </c>
      <c r="F18520" t="s">
        <v>27</v>
      </c>
      <c r="G18520">
        <v>3</v>
      </c>
      <c r="H18520" t="str">
        <f t="shared" si="1455"/>
        <v>AWD</v>
      </c>
      <c r="I18520" s="2">
        <f t="shared" si="1457"/>
        <v>2015</v>
      </c>
      <c r="J18520" s="2">
        <f t="shared" si="1458"/>
        <v>6</v>
      </c>
      <c r="K18520" t="str">
        <f t="shared" si="1459"/>
        <v>Glazenmakers</v>
      </c>
      <c r="L18520" s="25">
        <f t="shared" si="1456"/>
        <v>21.571428571428573</v>
      </c>
    </row>
    <row r="18521" spans="1:12" x14ac:dyDescent="0.25">
      <c r="A18521">
        <v>16</v>
      </c>
      <c r="B18521" t="s">
        <v>105</v>
      </c>
      <c r="C18521" s="1">
        <v>42166.631944444445</v>
      </c>
      <c r="D18521">
        <v>1</v>
      </c>
      <c r="E18521" t="s">
        <v>10</v>
      </c>
      <c r="F18521" t="s">
        <v>11</v>
      </c>
      <c r="G18521">
        <v>55</v>
      </c>
      <c r="H18521" t="str">
        <f t="shared" si="1455"/>
        <v>AWD</v>
      </c>
      <c r="I18521" s="2">
        <f t="shared" si="1457"/>
        <v>2015</v>
      </c>
      <c r="J18521" s="2">
        <f t="shared" si="1458"/>
        <v>6</v>
      </c>
      <c r="K18521" t="str">
        <f t="shared" si="1459"/>
        <v>Waterjuffer</v>
      </c>
      <c r="L18521" s="25">
        <f t="shared" si="1456"/>
        <v>23</v>
      </c>
    </row>
    <row r="18522" spans="1:12" x14ac:dyDescent="0.25">
      <c r="A18522">
        <v>16</v>
      </c>
      <c r="B18522" t="s">
        <v>105</v>
      </c>
      <c r="C18522" s="1">
        <v>42166.631944444445</v>
      </c>
      <c r="D18522">
        <v>1</v>
      </c>
      <c r="E18522" t="s">
        <v>12</v>
      </c>
      <c r="F18522" t="s">
        <v>13</v>
      </c>
      <c r="G18522">
        <v>10</v>
      </c>
      <c r="H18522" t="str">
        <f t="shared" si="1455"/>
        <v>AWD</v>
      </c>
      <c r="I18522" s="2">
        <f t="shared" si="1457"/>
        <v>2015</v>
      </c>
      <c r="J18522" s="2">
        <f t="shared" si="1458"/>
        <v>6</v>
      </c>
      <c r="K18522" t="str">
        <f t="shared" si="1459"/>
        <v>Waterjuffer</v>
      </c>
      <c r="L18522" s="25">
        <f t="shared" si="1456"/>
        <v>23</v>
      </c>
    </row>
    <row r="18523" spans="1:12" x14ac:dyDescent="0.25">
      <c r="A18523">
        <v>16</v>
      </c>
      <c r="B18523" t="s">
        <v>105</v>
      </c>
      <c r="C18523" s="1">
        <v>42166.631944444445</v>
      </c>
      <c r="D18523">
        <v>1</v>
      </c>
      <c r="E18523" t="s">
        <v>14</v>
      </c>
      <c r="F18523" t="s">
        <v>15</v>
      </c>
      <c r="G18523">
        <v>28</v>
      </c>
      <c r="H18523" t="str">
        <f t="shared" si="1455"/>
        <v>AWD</v>
      </c>
      <c r="I18523" s="2">
        <f t="shared" si="1457"/>
        <v>2015</v>
      </c>
      <c r="J18523" s="2">
        <f t="shared" si="1458"/>
        <v>6</v>
      </c>
      <c r="K18523" t="str">
        <f t="shared" si="1459"/>
        <v>Waterjuffer</v>
      </c>
      <c r="L18523" s="25">
        <f t="shared" si="1456"/>
        <v>23</v>
      </c>
    </row>
    <row r="18524" spans="1:12" x14ac:dyDescent="0.25">
      <c r="A18524">
        <v>16</v>
      </c>
      <c r="B18524" t="s">
        <v>105</v>
      </c>
      <c r="C18524" s="1">
        <v>42166.631944444445</v>
      </c>
      <c r="D18524">
        <v>1</v>
      </c>
      <c r="E18524" t="s">
        <v>20</v>
      </c>
      <c r="F18524" t="s">
        <v>21</v>
      </c>
      <c r="G18524">
        <v>291</v>
      </c>
      <c r="H18524" t="str">
        <f t="shared" si="1455"/>
        <v>AWD</v>
      </c>
      <c r="I18524" s="2">
        <f t="shared" si="1457"/>
        <v>2015</v>
      </c>
      <c r="J18524" s="2">
        <f t="shared" si="1458"/>
        <v>6</v>
      </c>
      <c r="K18524" t="str">
        <f t="shared" si="1459"/>
        <v>Waterjuffer</v>
      </c>
      <c r="L18524" s="25">
        <f t="shared" si="1456"/>
        <v>23</v>
      </c>
    </row>
    <row r="18525" spans="1:12" x14ac:dyDescent="0.25">
      <c r="A18525">
        <v>16</v>
      </c>
      <c r="B18525" t="s">
        <v>105</v>
      </c>
      <c r="C18525" s="1">
        <v>42166.631944444445</v>
      </c>
      <c r="D18525">
        <v>1</v>
      </c>
      <c r="E18525" t="s">
        <v>16</v>
      </c>
      <c r="F18525" t="s">
        <v>17</v>
      </c>
      <c r="G18525">
        <v>9</v>
      </c>
      <c r="H18525" t="str">
        <f t="shared" si="1455"/>
        <v>AWD</v>
      </c>
      <c r="I18525" s="2">
        <f t="shared" si="1457"/>
        <v>2015</v>
      </c>
      <c r="J18525" s="2">
        <f t="shared" si="1458"/>
        <v>6</v>
      </c>
      <c r="K18525" t="str">
        <f t="shared" si="1459"/>
        <v>Waterjuffer</v>
      </c>
      <c r="L18525" s="25">
        <f t="shared" si="1456"/>
        <v>23</v>
      </c>
    </row>
    <row r="18526" spans="1:12" x14ac:dyDescent="0.25">
      <c r="A18526">
        <v>16</v>
      </c>
      <c r="B18526" t="s">
        <v>105</v>
      </c>
      <c r="C18526" s="1">
        <v>42166.631944444445</v>
      </c>
      <c r="D18526">
        <v>1</v>
      </c>
      <c r="E18526" t="s">
        <v>24</v>
      </c>
      <c r="F18526" t="s">
        <v>25</v>
      </c>
      <c r="G18526">
        <v>2</v>
      </c>
      <c r="H18526" t="str">
        <f t="shared" si="1455"/>
        <v>AWD</v>
      </c>
      <c r="I18526" s="2">
        <f t="shared" si="1457"/>
        <v>2015</v>
      </c>
      <c r="J18526" s="2">
        <f t="shared" si="1458"/>
        <v>6</v>
      </c>
      <c r="K18526" t="str">
        <f t="shared" si="1459"/>
        <v>Glazenmakers</v>
      </c>
      <c r="L18526" s="25">
        <f t="shared" si="1456"/>
        <v>23</v>
      </c>
    </row>
    <row r="18527" spans="1:12" x14ac:dyDescent="0.25">
      <c r="A18527">
        <v>16</v>
      </c>
      <c r="B18527" t="s">
        <v>105</v>
      </c>
      <c r="C18527" s="1">
        <v>42166.631944444445</v>
      </c>
      <c r="D18527">
        <v>1</v>
      </c>
      <c r="E18527" t="s">
        <v>28</v>
      </c>
      <c r="F18527" t="s">
        <v>29</v>
      </c>
      <c r="G18527">
        <v>96</v>
      </c>
      <c r="H18527" t="str">
        <f t="shared" si="1455"/>
        <v>AWD</v>
      </c>
      <c r="I18527" s="2">
        <f t="shared" si="1457"/>
        <v>2015</v>
      </c>
      <c r="J18527" s="2">
        <f t="shared" si="1458"/>
        <v>6</v>
      </c>
      <c r="K18527" t="str">
        <f t="shared" si="1459"/>
        <v>Korenbouten</v>
      </c>
      <c r="L18527" s="25">
        <f t="shared" si="1456"/>
        <v>23</v>
      </c>
    </row>
    <row r="18528" spans="1:12" x14ac:dyDescent="0.25">
      <c r="A18528">
        <v>16</v>
      </c>
      <c r="B18528" t="s">
        <v>105</v>
      </c>
      <c r="C18528" s="1">
        <v>42166.631944444445</v>
      </c>
      <c r="D18528">
        <v>1</v>
      </c>
      <c r="E18528" t="s">
        <v>32</v>
      </c>
      <c r="F18528" t="s">
        <v>33</v>
      </c>
      <c r="G18528">
        <v>1</v>
      </c>
      <c r="H18528" t="str">
        <f t="shared" si="1455"/>
        <v>AWD</v>
      </c>
      <c r="I18528" s="2">
        <f t="shared" si="1457"/>
        <v>2015</v>
      </c>
      <c r="J18528" s="2">
        <f t="shared" si="1458"/>
        <v>6</v>
      </c>
      <c r="K18528" t="str">
        <f t="shared" si="1459"/>
        <v>Korenbouten</v>
      </c>
      <c r="L18528" s="25">
        <f t="shared" si="1456"/>
        <v>23</v>
      </c>
    </row>
    <row r="18529" spans="1:12" x14ac:dyDescent="0.25">
      <c r="A18529">
        <v>16</v>
      </c>
      <c r="B18529" t="s">
        <v>105</v>
      </c>
      <c r="C18529" s="1">
        <v>42166.631944444445</v>
      </c>
      <c r="D18529">
        <v>1</v>
      </c>
      <c r="E18529" t="s">
        <v>26</v>
      </c>
      <c r="F18529" t="s">
        <v>27</v>
      </c>
      <c r="G18529">
        <v>3</v>
      </c>
      <c r="H18529" t="str">
        <f t="shared" si="1455"/>
        <v>AWD</v>
      </c>
      <c r="I18529" s="2">
        <f t="shared" si="1457"/>
        <v>2015</v>
      </c>
      <c r="J18529" s="2">
        <f t="shared" si="1458"/>
        <v>6</v>
      </c>
      <c r="K18529" t="str">
        <f t="shared" si="1459"/>
        <v>Glazenmakers</v>
      </c>
      <c r="L18529" s="25">
        <f t="shared" si="1456"/>
        <v>23</v>
      </c>
    </row>
    <row r="18530" spans="1:12" x14ac:dyDescent="0.25">
      <c r="A18530">
        <v>16</v>
      </c>
      <c r="B18530" t="s">
        <v>105</v>
      </c>
      <c r="C18530" s="1">
        <v>42180.604166666664</v>
      </c>
      <c r="D18530">
        <v>1</v>
      </c>
      <c r="E18530" t="s">
        <v>10</v>
      </c>
      <c r="F18530" t="s">
        <v>11</v>
      </c>
      <c r="G18530">
        <v>107</v>
      </c>
      <c r="H18530" t="str">
        <f t="shared" si="1455"/>
        <v>AWD</v>
      </c>
      <c r="I18530" s="2">
        <f t="shared" si="1457"/>
        <v>2015</v>
      </c>
      <c r="J18530" s="2">
        <f t="shared" si="1458"/>
        <v>6</v>
      </c>
      <c r="K18530" t="str">
        <f t="shared" si="1459"/>
        <v>Waterjuffer</v>
      </c>
      <c r="L18530" s="25">
        <f t="shared" si="1456"/>
        <v>25</v>
      </c>
    </row>
    <row r="18531" spans="1:12" x14ac:dyDescent="0.25">
      <c r="A18531">
        <v>16</v>
      </c>
      <c r="B18531" t="s">
        <v>105</v>
      </c>
      <c r="C18531" s="1">
        <v>42180.604166666664</v>
      </c>
      <c r="D18531">
        <v>1</v>
      </c>
      <c r="E18531" t="s">
        <v>12</v>
      </c>
      <c r="F18531" t="s">
        <v>13</v>
      </c>
      <c r="G18531">
        <v>4</v>
      </c>
      <c r="H18531" t="str">
        <f t="shared" si="1455"/>
        <v>AWD</v>
      </c>
      <c r="I18531" s="2">
        <f t="shared" si="1457"/>
        <v>2015</v>
      </c>
      <c r="J18531" s="2">
        <f t="shared" si="1458"/>
        <v>6</v>
      </c>
      <c r="K18531" t="str">
        <f t="shared" si="1459"/>
        <v>Waterjuffer</v>
      </c>
      <c r="L18531" s="25">
        <f t="shared" si="1456"/>
        <v>25</v>
      </c>
    </row>
    <row r="18532" spans="1:12" x14ac:dyDescent="0.25">
      <c r="A18532">
        <v>16</v>
      </c>
      <c r="B18532" t="s">
        <v>105</v>
      </c>
      <c r="C18532" s="1">
        <v>42180.604166666664</v>
      </c>
      <c r="D18532">
        <v>1</v>
      </c>
      <c r="E18532" t="s">
        <v>14</v>
      </c>
      <c r="F18532" t="s">
        <v>15</v>
      </c>
      <c r="G18532">
        <v>14</v>
      </c>
      <c r="H18532" t="str">
        <f t="shared" si="1455"/>
        <v>AWD</v>
      </c>
      <c r="I18532" s="2">
        <f t="shared" si="1457"/>
        <v>2015</v>
      </c>
      <c r="J18532" s="2">
        <f t="shared" si="1458"/>
        <v>6</v>
      </c>
      <c r="K18532" t="str">
        <f t="shared" si="1459"/>
        <v>Waterjuffer</v>
      </c>
      <c r="L18532" s="25">
        <f t="shared" si="1456"/>
        <v>25</v>
      </c>
    </row>
    <row r="18533" spans="1:12" x14ac:dyDescent="0.25">
      <c r="A18533">
        <v>16</v>
      </c>
      <c r="B18533" t="s">
        <v>105</v>
      </c>
      <c r="C18533" s="1">
        <v>42180.604166666664</v>
      </c>
      <c r="D18533">
        <v>1</v>
      </c>
      <c r="E18533" t="s">
        <v>20</v>
      </c>
      <c r="F18533" t="s">
        <v>21</v>
      </c>
      <c r="G18533">
        <v>103</v>
      </c>
      <c r="H18533" t="str">
        <f t="shared" si="1455"/>
        <v>AWD</v>
      </c>
      <c r="I18533" s="2">
        <f t="shared" si="1457"/>
        <v>2015</v>
      </c>
      <c r="J18533" s="2">
        <f t="shared" si="1458"/>
        <v>6</v>
      </c>
      <c r="K18533" t="str">
        <f t="shared" si="1459"/>
        <v>Waterjuffer</v>
      </c>
      <c r="L18533" s="25">
        <f t="shared" si="1456"/>
        <v>25</v>
      </c>
    </row>
    <row r="18534" spans="1:12" x14ac:dyDescent="0.25">
      <c r="A18534">
        <v>16</v>
      </c>
      <c r="B18534" t="s">
        <v>105</v>
      </c>
      <c r="C18534" s="1">
        <v>42180.604166666664</v>
      </c>
      <c r="D18534">
        <v>1</v>
      </c>
      <c r="E18534" t="s">
        <v>16</v>
      </c>
      <c r="F18534" t="s">
        <v>17</v>
      </c>
      <c r="G18534">
        <v>10</v>
      </c>
      <c r="H18534" t="str">
        <f t="shared" si="1455"/>
        <v>AWD</v>
      </c>
      <c r="I18534" s="2">
        <f t="shared" si="1457"/>
        <v>2015</v>
      </c>
      <c r="J18534" s="2">
        <f t="shared" si="1458"/>
        <v>6</v>
      </c>
      <c r="K18534" t="str">
        <f t="shared" si="1459"/>
        <v>Waterjuffer</v>
      </c>
      <c r="L18534" s="25">
        <f t="shared" si="1456"/>
        <v>25</v>
      </c>
    </row>
    <row r="18535" spans="1:12" x14ac:dyDescent="0.25">
      <c r="A18535">
        <v>16</v>
      </c>
      <c r="B18535" t="s">
        <v>105</v>
      </c>
      <c r="C18535" s="1">
        <v>42180.604166666664</v>
      </c>
      <c r="D18535">
        <v>1</v>
      </c>
      <c r="E18535" t="s">
        <v>24</v>
      </c>
      <c r="F18535" t="s">
        <v>25</v>
      </c>
      <c r="G18535">
        <v>2</v>
      </c>
      <c r="H18535" t="str">
        <f t="shared" si="1455"/>
        <v>AWD</v>
      </c>
      <c r="I18535" s="2">
        <f t="shared" si="1457"/>
        <v>2015</v>
      </c>
      <c r="J18535" s="2">
        <f t="shared" si="1458"/>
        <v>6</v>
      </c>
      <c r="K18535" t="str">
        <f t="shared" si="1459"/>
        <v>Glazenmakers</v>
      </c>
      <c r="L18535" s="25">
        <f t="shared" si="1456"/>
        <v>25</v>
      </c>
    </row>
    <row r="18536" spans="1:12" x14ac:dyDescent="0.25">
      <c r="A18536">
        <v>16</v>
      </c>
      <c r="B18536" t="s">
        <v>105</v>
      </c>
      <c r="C18536" s="1">
        <v>42180.604166666664</v>
      </c>
      <c r="D18536">
        <v>1</v>
      </c>
      <c r="E18536" t="s">
        <v>26</v>
      </c>
      <c r="F18536" t="s">
        <v>27</v>
      </c>
      <c r="G18536">
        <v>2</v>
      </c>
      <c r="H18536" t="str">
        <f t="shared" si="1455"/>
        <v>AWD</v>
      </c>
      <c r="I18536" s="2">
        <f t="shared" si="1457"/>
        <v>2015</v>
      </c>
      <c r="J18536" s="2">
        <f t="shared" si="1458"/>
        <v>6</v>
      </c>
      <c r="K18536" t="str">
        <f t="shared" si="1459"/>
        <v>Glazenmakers</v>
      </c>
      <c r="L18536" s="25">
        <f t="shared" si="1456"/>
        <v>25</v>
      </c>
    </row>
    <row r="18537" spans="1:12" x14ac:dyDescent="0.25">
      <c r="A18537">
        <v>16</v>
      </c>
      <c r="B18537" t="s">
        <v>105</v>
      </c>
      <c r="C18537" s="1">
        <v>42180.604166666664</v>
      </c>
      <c r="D18537">
        <v>1</v>
      </c>
      <c r="E18537" t="s">
        <v>28</v>
      </c>
      <c r="F18537" t="s">
        <v>29</v>
      </c>
      <c r="G18537">
        <v>21</v>
      </c>
      <c r="H18537" t="str">
        <f t="shared" si="1455"/>
        <v>AWD</v>
      </c>
      <c r="I18537" s="2">
        <f t="shared" si="1457"/>
        <v>2015</v>
      </c>
      <c r="J18537" s="2">
        <f t="shared" si="1458"/>
        <v>6</v>
      </c>
      <c r="K18537" t="str">
        <f t="shared" si="1459"/>
        <v>Korenbouten</v>
      </c>
      <c r="L18537" s="25">
        <f t="shared" si="1456"/>
        <v>25</v>
      </c>
    </row>
    <row r="18538" spans="1:12" x14ac:dyDescent="0.25">
      <c r="A18538">
        <v>16</v>
      </c>
      <c r="B18538" t="s">
        <v>105</v>
      </c>
      <c r="C18538" s="1">
        <v>42190.458333333336</v>
      </c>
      <c r="D18538">
        <v>1</v>
      </c>
      <c r="E18538" t="s">
        <v>30</v>
      </c>
      <c r="F18538" t="s">
        <v>31</v>
      </c>
      <c r="G18538">
        <v>6</v>
      </c>
      <c r="H18538" t="str">
        <f t="shared" si="1455"/>
        <v>AWD</v>
      </c>
      <c r="I18538" s="2">
        <f t="shared" si="1457"/>
        <v>2015</v>
      </c>
      <c r="J18538" s="2">
        <f t="shared" si="1458"/>
        <v>7</v>
      </c>
      <c r="K18538" t="str">
        <f t="shared" si="1459"/>
        <v>Pantserjuffers</v>
      </c>
      <c r="L18538" s="25">
        <f t="shared" si="1456"/>
        <v>26.428571428571427</v>
      </c>
    </row>
    <row r="18539" spans="1:12" x14ac:dyDescent="0.25">
      <c r="A18539">
        <v>16</v>
      </c>
      <c r="B18539" t="s">
        <v>105</v>
      </c>
      <c r="C18539" s="1">
        <v>42190.458333333336</v>
      </c>
      <c r="D18539">
        <v>1</v>
      </c>
      <c r="E18539" t="s">
        <v>46</v>
      </c>
      <c r="F18539" t="s">
        <v>47</v>
      </c>
      <c r="G18539">
        <v>1</v>
      </c>
      <c r="H18539" t="str">
        <f t="shared" si="1455"/>
        <v>AWD</v>
      </c>
      <c r="I18539" s="2">
        <f t="shared" si="1457"/>
        <v>2015</v>
      </c>
      <c r="J18539" s="2">
        <f t="shared" si="1458"/>
        <v>7</v>
      </c>
      <c r="K18539" t="str">
        <f t="shared" si="1459"/>
        <v>Pantserjuffers</v>
      </c>
      <c r="L18539" s="25">
        <f t="shared" si="1456"/>
        <v>26.428571428571427</v>
      </c>
    </row>
    <row r="18540" spans="1:12" x14ac:dyDescent="0.25">
      <c r="A18540">
        <v>16</v>
      </c>
      <c r="B18540" t="s">
        <v>105</v>
      </c>
      <c r="C18540" s="1">
        <v>42190.458333333336</v>
      </c>
      <c r="D18540">
        <v>1</v>
      </c>
      <c r="E18540" t="s">
        <v>10</v>
      </c>
      <c r="F18540" t="s">
        <v>11</v>
      </c>
      <c r="G18540">
        <v>121</v>
      </c>
      <c r="H18540" t="str">
        <f t="shared" si="1455"/>
        <v>AWD</v>
      </c>
      <c r="I18540" s="2">
        <f t="shared" si="1457"/>
        <v>2015</v>
      </c>
      <c r="J18540" s="2">
        <f t="shared" si="1458"/>
        <v>7</v>
      </c>
      <c r="K18540" t="str">
        <f t="shared" si="1459"/>
        <v>Waterjuffer</v>
      </c>
      <c r="L18540" s="25">
        <f t="shared" si="1456"/>
        <v>26.428571428571427</v>
      </c>
    </row>
    <row r="18541" spans="1:12" x14ac:dyDescent="0.25">
      <c r="A18541">
        <v>16</v>
      </c>
      <c r="B18541" t="s">
        <v>105</v>
      </c>
      <c r="C18541" s="1">
        <v>42190.458333333336</v>
      </c>
      <c r="D18541">
        <v>1</v>
      </c>
      <c r="E18541" t="s">
        <v>14</v>
      </c>
      <c r="F18541" t="s">
        <v>15</v>
      </c>
      <c r="G18541">
        <v>14</v>
      </c>
      <c r="H18541" t="str">
        <f t="shared" si="1455"/>
        <v>AWD</v>
      </c>
      <c r="I18541" s="2">
        <f t="shared" si="1457"/>
        <v>2015</v>
      </c>
      <c r="J18541" s="2">
        <f t="shared" si="1458"/>
        <v>7</v>
      </c>
      <c r="K18541" t="str">
        <f t="shared" si="1459"/>
        <v>Waterjuffer</v>
      </c>
      <c r="L18541" s="25">
        <f t="shared" si="1456"/>
        <v>26.428571428571427</v>
      </c>
    </row>
    <row r="18542" spans="1:12" x14ac:dyDescent="0.25">
      <c r="A18542">
        <v>16</v>
      </c>
      <c r="B18542" t="s">
        <v>105</v>
      </c>
      <c r="C18542" s="1">
        <v>42190.458333333336</v>
      </c>
      <c r="D18542">
        <v>1</v>
      </c>
      <c r="E18542" t="s">
        <v>20</v>
      </c>
      <c r="F18542" t="s">
        <v>21</v>
      </c>
      <c r="G18542">
        <v>61</v>
      </c>
      <c r="H18542" t="str">
        <f t="shared" si="1455"/>
        <v>AWD</v>
      </c>
      <c r="I18542" s="2">
        <f t="shared" si="1457"/>
        <v>2015</v>
      </c>
      <c r="J18542" s="2">
        <f t="shared" si="1458"/>
        <v>7</v>
      </c>
      <c r="K18542" t="str">
        <f t="shared" si="1459"/>
        <v>Waterjuffer</v>
      </c>
      <c r="L18542" s="25">
        <f t="shared" si="1456"/>
        <v>26.428571428571427</v>
      </c>
    </row>
    <row r="18543" spans="1:12" x14ac:dyDescent="0.25">
      <c r="A18543">
        <v>16</v>
      </c>
      <c r="B18543" t="s">
        <v>105</v>
      </c>
      <c r="C18543" s="1">
        <v>42190.458333333336</v>
      </c>
      <c r="D18543">
        <v>1</v>
      </c>
      <c r="E18543" t="s">
        <v>16</v>
      </c>
      <c r="F18543" t="s">
        <v>17</v>
      </c>
      <c r="G18543">
        <v>7</v>
      </c>
      <c r="H18543" t="str">
        <f t="shared" si="1455"/>
        <v>AWD</v>
      </c>
      <c r="I18543" s="2">
        <f t="shared" si="1457"/>
        <v>2015</v>
      </c>
      <c r="J18543" s="2">
        <f t="shared" si="1458"/>
        <v>7</v>
      </c>
      <c r="K18543" t="str">
        <f t="shared" si="1459"/>
        <v>Waterjuffer</v>
      </c>
      <c r="L18543" s="25">
        <f t="shared" si="1456"/>
        <v>26.428571428571427</v>
      </c>
    </row>
    <row r="18544" spans="1:12" x14ac:dyDescent="0.25">
      <c r="A18544">
        <v>16</v>
      </c>
      <c r="B18544" t="s">
        <v>105</v>
      </c>
      <c r="C18544" s="1">
        <v>42190.458333333336</v>
      </c>
      <c r="D18544">
        <v>1</v>
      </c>
      <c r="E18544" t="s">
        <v>63</v>
      </c>
      <c r="F18544" t="s">
        <v>64</v>
      </c>
      <c r="G18544">
        <v>1</v>
      </c>
      <c r="H18544" t="str">
        <f t="shared" si="1455"/>
        <v>AWD</v>
      </c>
      <c r="I18544" s="2">
        <f t="shared" si="1457"/>
        <v>2015</v>
      </c>
      <c r="J18544" s="2">
        <f t="shared" si="1458"/>
        <v>7</v>
      </c>
      <c r="K18544" t="str">
        <f t="shared" si="1459"/>
        <v>Glazenmakers</v>
      </c>
      <c r="L18544" s="25">
        <f t="shared" si="1456"/>
        <v>26.428571428571427</v>
      </c>
    </row>
    <row r="18545" spans="1:12" x14ac:dyDescent="0.25">
      <c r="A18545">
        <v>16</v>
      </c>
      <c r="B18545" t="s">
        <v>105</v>
      </c>
      <c r="C18545" s="1">
        <v>42190.458333333336</v>
      </c>
      <c r="D18545">
        <v>1</v>
      </c>
      <c r="E18545" t="s">
        <v>24</v>
      </c>
      <c r="F18545" t="s">
        <v>25</v>
      </c>
      <c r="G18545">
        <v>1</v>
      </c>
      <c r="H18545" t="str">
        <f t="shared" si="1455"/>
        <v>AWD</v>
      </c>
      <c r="I18545" s="2">
        <f t="shared" si="1457"/>
        <v>2015</v>
      </c>
      <c r="J18545" s="2">
        <f t="shared" si="1458"/>
        <v>7</v>
      </c>
      <c r="K18545" t="str">
        <f t="shared" si="1459"/>
        <v>Glazenmakers</v>
      </c>
      <c r="L18545" s="25">
        <f t="shared" si="1456"/>
        <v>26.428571428571427</v>
      </c>
    </row>
    <row r="18546" spans="1:12" x14ac:dyDescent="0.25">
      <c r="A18546">
        <v>16</v>
      </c>
      <c r="B18546" t="s">
        <v>105</v>
      </c>
      <c r="C18546" s="1">
        <v>42190.458333333336</v>
      </c>
      <c r="D18546">
        <v>1</v>
      </c>
      <c r="E18546" t="s">
        <v>26</v>
      </c>
      <c r="F18546" t="s">
        <v>27</v>
      </c>
      <c r="G18546">
        <v>3</v>
      </c>
      <c r="H18546" t="str">
        <f t="shared" si="1455"/>
        <v>AWD</v>
      </c>
      <c r="I18546" s="2">
        <f t="shared" si="1457"/>
        <v>2015</v>
      </c>
      <c r="J18546" s="2">
        <f t="shared" si="1458"/>
        <v>7</v>
      </c>
      <c r="K18546" t="str">
        <f t="shared" si="1459"/>
        <v>Glazenmakers</v>
      </c>
      <c r="L18546" s="25">
        <f t="shared" si="1456"/>
        <v>26.428571428571427</v>
      </c>
    </row>
    <row r="18547" spans="1:12" x14ac:dyDescent="0.25">
      <c r="A18547">
        <v>16</v>
      </c>
      <c r="B18547" t="s">
        <v>105</v>
      </c>
      <c r="C18547" s="1">
        <v>42190.458333333336</v>
      </c>
      <c r="D18547">
        <v>1</v>
      </c>
      <c r="E18547" t="s">
        <v>48</v>
      </c>
      <c r="F18547" t="s">
        <v>49</v>
      </c>
      <c r="G18547">
        <v>1</v>
      </c>
      <c r="H18547" t="str">
        <f t="shared" si="1455"/>
        <v>AWD</v>
      </c>
      <c r="I18547" s="2">
        <f t="shared" si="1457"/>
        <v>2015</v>
      </c>
      <c r="J18547" s="2">
        <f t="shared" si="1458"/>
        <v>7</v>
      </c>
      <c r="K18547" t="str">
        <f t="shared" si="1459"/>
        <v>Glazenmakers</v>
      </c>
      <c r="L18547" s="25">
        <f t="shared" si="1456"/>
        <v>26.428571428571427</v>
      </c>
    </row>
    <row r="18548" spans="1:12" x14ac:dyDescent="0.25">
      <c r="A18548">
        <v>16</v>
      </c>
      <c r="B18548" t="s">
        <v>105</v>
      </c>
      <c r="C18548" s="1">
        <v>42190.458333333336</v>
      </c>
      <c r="D18548">
        <v>1</v>
      </c>
      <c r="E18548" t="s">
        <v>28</v>
      </c>
      <c r="F18548" t="s">
        <v>29</v>
      </c>
      <c r="G18548">
        <v>32</v>
      </c>
      <c r="H18548" t="str">
        <f t="shared" si="1455"/>
        <v>AWD</v>
      </c>
      <c r="I18548" s="2">
        <f t="shared" si="1457"/>
        <v>2015</v>
      </c>
      <c r="J18548" s="2">
        <f t="shared" si="1458"/>
        <v>7</v>
      </c>
      <c r="K18548" t="str">
        <f t="shared" si="1459"/>
        <v>Korenbouten</v>
      </c>
      <c r="L18548" s="25">
        <f t="shared" si="1456"/>
        <v>26.428571428571427</v>
      </c>
    </row>
    <row r="18549" spans="1:12" x14ac:dyDescent="0.25">
      <c r="A18549">
        <v>16</v>
      </c>
      <c r="B18549" t="s">
        <v>105</v>
      </c>
      <c r="C18549" s="1">
        <v>42190.458333333336</v>
      </c>
      <c r="D18549">
        <v>1</v>
      </c>
      <c r="E18549" t="s">
        <v>32</v>
      </c>
      <c r="F18549" t="s">
        <v>33</v>
      </c>
      <c r="G18549">
        <v>5</v>
      </c>
      <c r="H18549" t="str">
        <f t="shared" si="1455"/>
        <v>AWD</v>
      </c>
      <c r="I18549" s="2">
        <f t="shared" si="1457"/>
        <v>2015</v>
      </c>
      <c r="J18549" s="2">
        <f t="shared" si="1458"/>
        <v>7</v>
      </c>
      <c r="K18549" t="str">
        <f t="shared" si="1459"/>
        <v>Korenbouten</v>
      </c>
      <c r="L18549" s="25">
        <f t="shared" si="1456"/>
        <v>26.428571428571427</v>
      </c>
    </row>
    <row r="18550" spans="1:12" x14ac:dyDescent="0.25">
      <c r="A18550">
        <v>16</v>
      </c>
      <c r="B18550" t="s">
        <v>105</v>
      </c>
      <c r="C18550" s="1">
        <v>42194.652777777781</v>
      </c>
      <c r="D18550">
        <v>1</v>
      </c>
      <c r="E18550" t="s">
        <v>30</v>
      </c>
      <c r="F18550" t="s">
        <v>31</v>
      </c>
      <c r="G18550">
        <v>4</v>
      </c>
      <c r="H18550" t="str">
        <f t="shared" si="1455"/>
        <v>AWD</v>
      </c>
      <c r="I18550" s="2">
        <f t="shared" si="1457"/>
        <v>2015</v>
      </c>
      <c r="J18550" s="2">
        <f t="shared" si="1458"/>
        <v>7</v>
      </c>
      <c r="K18550" t="str">
        <f t="shared" si="1459"/>
        <v>Pantserjuffers</v>
      </c>
      <c r="L18550" s="25">
        <f t="shared" si="1456"/>
        <v>27</v>
      </c>
    </row>
    <row r="18551" spans="1:12" x14ac:dyDescent="0.25">
      <c r="A18551">
        <v>16</v>
      </c>
      <c r="B18551" t="s">
        <v>105</v>
      </c>
      <c r="C18551" s="1">
        <v>42194.652777777781</v>
      </c>
      <c r="D18551">
        <v>1</v>
      </c>
      <c r="E18551" t="s">
        <v>46</v>
      </c>
      <c r="F18551" t="s">
        <v>47</v>
      </c>
      <c r="G18551">
        <v>2</v>
      </c>
      <c r="H18551" t="str">
        <f t="shared" si="1455"/>
        <v>AWD</v>
      </c>
      <c r="I18551" s="2">
        <f t="shared" si="1457"/>
        <v>2015</v>
      </c>
      <c r="J18551" s="2">
        <f t="shared" si="1458"/>
        <v>7</v>
      </c>
      <c r="K18551" t="str">
        <f t="shared" si="1459"/>
        <v>Pantserjuffers</v>
      </c>
      <c r="L18551" s="25">
        <f t="shared" si="1456"/>
        <v>27</v>
      </c>
    </row>
    <row r="18552" spans="1:12" x14ac:dyDescent="0.25">
      <c r="A18552">
        <v>16</v>
      </c>
      <c r="B18552" t="s">
        <v>105</v>
      </c>
      <c r="C18552" s="1">
        <v>42194.652777777781</v>
      </c>
      <c r="D18552">
        <v>1</v>
      </c>
      <c r="E18552" t="s">
        <v>10</v>
      </c>
      <c r="F18552" t="s">
        <v>11</v>
      </c>
      <c r="G18552">
        <v>161</v>
      </c>
      <c r="H18552" t="str">
        <f t="shared" si="1455"/>
        <v>AWD</v>
      </c>
      <c r="I18552" s="2">
        <f t="shared" si="1457"/>
        <v>2015</v>
      </c>
      <c r="J18552" s="2">
        <f t="shared" si="1458"/>
        <v>7</v>
      </c>
      <c r="K18552" t="str">
        <f t="shared" si="1459"/>
        <v>Waterjuffer</v>
      </c>
      <c r="L18552" s="25">
        <f t="shared" si="1456"/>
        <v>27</v>
      </c>
    </row>
    <row r="18553" spans="1:12" x14ac:dyDescent="0.25">
      <c r="A18553">
        <v>16</v>
      </c>
      <c r="B18553" t="s">
        <v>105</v>
      </c>
      <c r="C18553" s="1">
        <v>42194.652777777781</v>
      </c>
      <c r="D18553">
        <v>1</v>
      </c>
      <c r="E18553" t="s">
        <v>14</v>
      </c>
      <c r="F18553" t="s">
        <v>15</v>
      </c>
      <c r="G18553">
        <v>4</v>
      </c>
      <c r="H18553" t="str">
        <f t="shared" si="1455"/>
        <v>AWD</v>
      </c>
      <c r="I18553" s="2">
        <f t="shared" si="1457"/>
        <v>2015</v>
      </c>
      <c r="J18553" s="2">
        <f t="shared" si="1458"/>
        <v>7</v>
      </c>
      <c r="K18553" t="str">
        <f t="shared" si="1459"/>
        <v>Waterjuffer</v>
      </c>
      <c r="L18553" s="25">
        <f t="shared" si="1456"/>
        <v>27</v>
      </c>
    </row>
    <row r="18554" spans="1:12" x14ac:dyDescent="0.25">
      <c r="A18554">
        <v>16</v>
      </c>
      <c r="B18554" t="s">
        <v>105</v>
      </c>
      <c r="C18554" s="1">
        <v>42194.652777777781</v>
      </c>
      <c r="D18554">
        <v>1</v>
      </c>
      <c r="E18554" t="s">
        <v>20</v>
      </c>
      <c r="F18554" t="s">
        <v>21</v>
      </c>
      <c r="G18554">
        <v>30</v>
      </c>
      <c r="H18554" t="str">
        <f t="shared" si="1455"/>
        <v>AWD</v>
      </c>
      <c r="I18554" s="2">
        <f t="shared" si="1457"/>
        <v>2015</v>
      </c>
      <c r="J18554" s="2">
        <f t="shared" si="1458"/>
        <v>7</v>
      </c>
      <c r="K18554" t="str">
        <f t="shared" si="1459"/>
        <v>Waterjuffer</v>
      </c>
      <c r="L18554" s="25">
        <f t="shared" si="1456"/>
        <v>27</v>
      </c>
    </row>
    <row r="18555" spans="1:12" x14ac:dyDescent="0.25">
      <c r="A18555">
        <v>16</v>
      </c>
      <c r="B18555" t="s">
        <v>105</v>
      </c>
      <c r="C18555" s="1">
        <v>42194.652777777781</v>
      </c>
      <c r="D18555">
        <v>1</v>
      </c>
      <c r="E18555" t="s">
        <v>16</v>
      </c>
      <c r="F18555" t="s">
        <v>17</v>
      </c>
      <c r="G18555">
        <v>3</v>
      </c>
      <c r="H18555" t="str">
        <f t="shared" si="1455"/>
        <v>AWD</v>
      </c>
      <c r="I18555" s="2">
        <f t="shared" si="1457"/>
        <v>2015</v>
      </c>
      <c r="J18555" s="2">
        <f t="shared" si="1458"/>
        <v>7</v>
      </c>
      <c r="K18555" t="str">
        <f t="shared" si="1459"/>
        <v>Waterjuffer</v>
      </c>
      <c r="L18555" s="25">
        <f t="shared" si="1456"/>
        <v>27</v>
      </c>
    </row>
    <row r="18556" spans="1:12" x14ac:dyDescent="0.25">
      <c r="A18556">
        <v>16</v>
      </c>
      <c r="B18556" t="s">
        <v>105</v>
      </c>
      <c r="C18556" s="1">
        <v>42194.652777777781</v>
      </c>
      <c r="D18556">
        <v>1</v>
      </c>
      <c r="E18556" t="s">
        <v>24</v>
      </c>
      <c r="F18556" t="s">
        <v>25</v>
      </c>
      <c r="G18556">
        <v>1</v>
      </c>
      <c r="H18556" t="str">
        <f t="shared" si="1455"/>
        <v>AWD</v>
      </c>
      <c r="I18556" s="2">
        <f t="shared" si="1457"/>
        <v>2015</v>
      </c>
      <c r="J18556" s="2">
        <f t="shared" si="1458"/>
        <v>7</v>
      </c>
      <c r="K18556" t="str">
        <f t="shared" si="1459"/>
        <v>Glazenmakers</v>
      </c>
      <c r="L18556" s="25">
        <f t="shared" si="1456"/>
        <v>27</v>
      </c>
    </row>
    <row r="18557" spans="1:12" x14ac:dyDescent="0.25">
      <c r="A18557">
        <v>16</v>
      </c>
      <c r="B18557" t="s">
        <v>105</v>
      </c>
      <c r="C18557" s="1">
        <v>42194.652777777781</v>
      </c>
      <c r="D18557">
        <v>1</v>
      </c>
      <c r="E18557" t="s">
        <v>26</v>
      </c>
      <c r="F18557" t="s">
        <v>27</v>
      </c>
      <c r="G18557">
        <v>3</v>
      </c>
      <c r="H18557" t="str">
        <f t="shared" si="1455"/>
        <v>AWD</v>
      </c>
      <c r="I18557" s="2">
        <f t="shared" si="1457"/>
        <v>2015</v>
      </c>
      <c r="J18557" s="2">
        <f t="shared" si="1458"/>
        <v>7</v>
      </c>
      <c r="K18557" t="str">
        <f t="shared" si="1459"/>
        <v>Glazenmakers</v>
      </c>
      <c r="L18557" s="25">
        <f t="shared" si="1456"/>
        <v>27</v>
      </c>
    </row>
    <row r="18558" spans="1:12" x14ac:dyDescent="0.25">
      <c r="A18558">
        <v>16</v>
      </c>
      <c r="B18558" t="s">
        <v>105</v>
      </c>
      <c r="C18558" s="1">
        <v>42194.652777777781</v>
      </c>
      <c r="D18558">
        <v>1</v>
      </c>
      <c r="E18558" t="s">
        <v>48</v>
      </c>
      <c r="F18558" t="s">
        <v>49</v>
      </c>
      <c r="G18558">
        <v>1</v>
      </c>
      <c r="H18558" t="str">
        <f t="shared" si="1455"/>
        <v>AWD</v>
      </c>
      <c r="I18558" s="2">
        <f t="shared" si="1457"/>
        <v>2015</v>
      </c>
      <c r="J18558" s="2">
        <f t="shared" si="1458"/>
        <v>7</v>
      </c>
      <c r="K18558" t="str">
        <f t="shared" si="1459"/>
        <v>Glazenmakers</v>
      </c>
      <c r="L18558" s="25">
        <f t="shared" si="1456"/>
        <v>27</v>
      </c>
    </row>
    <row r="18559" spans="1:12" x14ac:dyDescent="0.25">
      <c r="A18559">
        <v>16</v>
      </c>
      <c r="B18559" t="s">
        <v>105</v>
      </c>
      <c r="C18559" s="1">
        <v>42194.652777777781</v>
      </c>
      <c r="D18559">
        <v>1</v>
      </c>
      <c r="E18559" t="s">
        <v>32</v>
      </c>
      <c r="F18559" t="s">
        <v>33</v>
      </c>
      <c r="G18559">
        <v>5</v>
      </c>
      <c r="H18559" t="str">
        <f t="shared" si="1455"/>
        <v>AWD</v>
      </c>
      <c r="I18559" s="2">
        <f t="shared" si="1457"/>
        <v>2015</v>
      </c>
      <c r="J18559" s="2">
        <f t="shared" si="1458"/>
        <v>7</v>
      </c>
      <c r="K18559" t="str">
        <f t="shared" si="1459"/>
        <v>Korenbouten</v>
      </c>
      <c r="L18559" s="25">
        <f t="shared" si="1456"/>
        <v>27</v>
      </c>
    </row>
    <row r="18560" spans="1:12" x14ac:dyDescent="0.25">
      <c r="A18560">
        <v>16</v>
      </c>
      <c r="B18560" t="s">
        <v>105</v>
      </c>
      <c r="C18560" s="1">
        <v>42218.541666666664</v>
      </c>
      <c r="D18560">
        <v>1</v>
      </c>
      <c r="E18560" t="s">
        <v>30</v>
      </c>
      <c r="F18560" t="s">
        <v>31</v>
      </c>
      <c r="G18560">
        <v>25</v>
      </c>
      <c r="H18560" t="str">
        <f t="shared" si="1455"/>
        <v>AWD</v>
      </c>
      <c r="I18560" s="2">
        <f t="shared" si="1457"/>
        <v>2015</v>
      </c>
      <c r="J18560" s="2">
        <f t="shared" si="1458"/>
        <v>8</v>
      </c>
      <c r="K18560" t="str">
        <f t="shared" si="1459"/>
        <v>Pantserjuffers</v>
      </c>
      <c r="L18560" s="25">
        <f t="shared" si="1456"/>
        <v>30.428571428571427</v>
      </c>
    </row>
    <row r="18561" spans="1:12" x14ac:dyDescent="0.25">
      <c r="A18561">
        <v>16</v>
      </c>
      <c r="B18561" t="s">
        <v>105</v>
      </c>
      <c r="C18561" s="1">
        <v>42218.541666666664</v>
      </c>
      <c r="D18561">
        <v>1</v>
      </c>
      <c r="E18561" t="s">
        <v>46</v>
      </c>
      <c r="F18561" t="s">
        <v>47</v>
      </c>
      <c r="G18561">
        <v>4</v>
      </c>
      <c r="H18561" t="str">
        <f t="shared" si="1455"/>
        <v>AWD</v>
      </c>
      <c r="I18561" s="2">
        <f t="shared" si="1457"/>
        <v>2015</v>
      </c>
      <c r="J18561" s="2">
        <f t="shared" si="1458"/>
        <v>8</v>
      </c>
      <c r="K18561" t="str">
        <f t="shared" si="1459"/>
        <v>Pantserjuffers</v>
      </c>
      <c r="L18561" s="25">
        <f t="shared" si="1456"/>
        <v>30.428571428571427</v>
      </c>
    </row>
    <row r="18562" spans="1:12" x14ac:dyDescent="0.25">
      <c r="A18562">
        <v>16</v>
      </c>
      <c r="B18562" t="s">
        <v>105</v>
      </c>
      <c r="C18562" s="1">
        <v>42218.541666666664</v>
      </c>
      <c r="D18562">
        <v>1</v>
      </c>
      <c r="E18562" t="s">
        <v>10</v>
      </c>
      <c r="F18562" t="s">
        <v>11</v>
      </c>
      <c r="G18562">
        <v>75</v>
      </c>
      <c r="H18562" t="str">
        <f t="shared" ref="H18562:H18625" si="1460">VLOOKUP(A18562,$N$2:$O$51,2,FALSE)</f>
        <v>AWD</v>
      </c>
      <c r="I18562" s="2">
        <f t="shared" si="1457"/>
        <v>2015</v>
      </c>
      <c r="J18562" s="2">
        <f t="shared" si="1458"/>
        <v>8</v>
      </c>
      <c r="K18562" t="str">
        <f t="shared" si="1459"/>
        <v>Waterjuffer</v>
      </c>
      <c r="L18562" s="25">
        <f t="shared" si="1456"/>
        <v>30.428571428571427</v>
      </c>
    </row>
    <row r="18563" spans="1:12" x14ac:dyDescent="0.25">
      <c r="A18563">
        <v>16</v>
      </c>
      <c r="B18563" t="s">
        <v>105</v>
      </c>
      <c r="C18563" s="1">
        <v>42218.541666666664</v>
      </c>
      <c r="D18563">
        <v>1</v>
      </c>
      <c r="E18563" t="s">
        <v>14</v>
      </c>
      <c r="F18563" t="s">
        <v>15</v>
      </c>
      <c r="G18563">
        <v>10</v>
      </c>
      <c r="H18563" t="str">
        <f t="shared" si="1460"/>
        <v>AWD</v>
      </c>
      <c r="I18563" s="2">
        <f t="shared" si="1457"/>
        <v>2015</v>
      </c>
      <c r="J18563" s="2">
        <f t="shared" si="1458"/>
        <v>8</v>
      </c>
      <c r="K18563" t="str">
        <f t="shared" si="1459"/>
        <v>Waterjuffer</v>
      </c>
      <c r="L18563" s="25">
        <f t="shared" ref="L18563:L18626" si="1461">(ROUNDDOWN(C18563-DATE(I18563,1,1),0))/7</f>
        <v>30.428571428571427</v>
      </c>
    </row>
    <row r="18564" spans="1:12" x14ac:dyDescent="0.25">
      <c r="A18564">
        <v>16</v>
      </c>
      <c r="B18564" t="s">
        <v>105</v>
      </c>
      <c r="C18564" s="1">
        <v>42218.541666666664</v>
      </c>
      <c r="D18564">
        <v>1</v>
      </c>
      <c r="E18564" t="s">
        <v>20</v>
      </c>
      <c r="F18564" t="s">
        <v>21</v>
      </c>
      <c r="G18564">
        <v>41</v>
      </c>
      <c r="H18564" t="str">
        <f t="shared" si="1460"/>
        <v>AWD</v>
      </c>
      <c r="I18564" s="2">
        <f t="shared" si="1457"/>
        <v>2015</v>
      </c>
      <c r="J18564" s="2">
        <f t="shared" si="1458"/>
        <v>8</v>
      </c>
      <c r="K18564" t="str">
        <f t="shared" si="1459"/>
        <v>Waterjuffer</v>
      </c>
      <c r="L18564" s="25">
        <f t="shared" si="1461"/>
        <v>30.428571428571427</v>
      </c>
    </row>
    <row r="18565" spans="1:12" x14ac:dyDescent="0.25">
      <c r="A18565">
        <v>16</v>
      </c>
      <c r="B18565" t="s">
        <v>105</v>
      </c>
      <c r="C18565" s="1">
        <v>42218.541666666664</v>
      </c>
      <c r="D18565">
        <v>1</v>
      </c>
      <c r="E18565" t="s">
        <v>61</v>
      </c>
      <c r="F18565" t="s">
        <v>62</v>
      </c>
      <c r="G18565">
        <v>11</v>
      </c>
      <c r="H18565" t="str">
        <f t="shared" si="1460"/>
        <v>AWD</v>
      </c>
      <c r="I18565" s="2">
        <f t="shared" si="1457"/>
        <v>2015</v>
      </c>
      <c r="J18565" s="2">
        <f t="shared" si="1458"/>
        <v>8</v>
      </c>
      <c r="K18565" t="str">
        <f t="shared" si="1459"/>
        <v>Waterjuffer</v>
      </c>
      <c r="L18565" s="25">
        <f t="shared" si="1461"/>
        <v>30.428571428571427</v>
      </c>
    </row>
    <row r="18566" spans="1:12" x14ac:dyDescent="0.25">
      <c r="A18566">
        <v>16</v>
      </c>
      <c r="B18566" t="s">
        <v>105</v>
      </c>
      <c r="C18566" s="1">
        <v>42218.541666666664</v>
      </c>
      <c r="D18566">
        <v>1</v>
      </c>
      <c r="E18566" t="s">
        <v>63</v>
      </c>
      <c r="F18566" t="s">
        <v>64</v>
      </c>
      <c r="G18566">
        <v>1</v>
      </c>
      <c r="H18566" t="str">
        <f t="shared" si="1460"/>
        <v>AWD</v>
      </c>
      <c r="I18566" s="2">
        <f t="shared" si="1457"/>
        <v>2015</v>
      </c>
      <c r="J18566" s="2">
        <f t="shared" si="1458"/>
        <v>8</v>
      </c>
      <c r="K18566" t="str">
        <f t="shared" si="1459"/>
        <v>Glazenmakers</v>
      </c>
      <c r="L18566" s="25">
        <f t="shared" si="1461"/>
        <v>30.428571428571427</v>
      </c>
    </row>
    <row r="18567" spans="1:12" x14ac:dyDescent="0.25">
      <c r="A18567">
        <v>16</v>
      </c>
      <c r="B18567" t="s">
        <v>105</v>
      </c>
      <c r="C18567" s="1">
        <v>42218.541666666664</v>
      </c>
      <c r="D18567">
        <v>1</v>
      </c>
      <c r="E18567" t="s">
        <v>36</v>
      </c>
      <c r="F18567" t="s">
        <v>37</v>
      </c>
      <c r="G18567">
        <v>1</v>
      </c>
      <c r="H18567" t="str">
        <f t="shared" si="1460"/>
        <v>AWD</v>
      </c>
      <c r="I18567" s="2">
        <f t="shared" si="1457"/>
        <v>2015</v>
      </c>
      <c r="J18567" s="2">
        <f t="shared" si="1458"/>
        <v>8</v>
      </c>
      <c r="K18567" t="str">
        <f t="shared" si="1459"/>
        <v>Glazenmakers</v>
      </c>
      <c r="L18567" s="25">
        <f t="shared" si="1461"/>
        <v>30.428571428571427</v>
      </c>
    </row>
    <row r="18568" spans="1:12" x14ac:dyDescent="0.25">
      <c r="A18568">
        <v>16</v>
      </c>
      <c r="B18568" t="s">
        <v>105</v>
      </c>
      <c r="C18568" s="1">
        <v>42218.541666666664</v>
      </c>
      <c r="D18568">
        <v>1</v>
      </c>
      <c r="E18568" t="s">
        <v>26</v>
      </c>
      <c r="F18568" t="s">
        <v>27</v>
      </c>
      <c r="G18568">
        <v>2</v>
      </c>
      <c r="H18568" t="str">
        <f t="shared" si="1460"/>
        <v>AWD</v>
      </c>
      <c r="I18568" s="2">
        <f t="shared" si="1457"/>
        <v>2015</v>
      </c>
      <c r="J18568" s="2">
        <f t="shared" si="1458"/>
        <v>8</v>
      </c>
      <c r="K18568" t="str">
        <f t="shared" si="1459"/>
        <v>Glazenmakers</v>
      </c>
      <c r="L18568" s="25">
        <f t="shared" si="1461"/>
        <v>30.428571428571427</v>
      </c>
    </row>
    <row r="18569" spans="1:12" x14ac:dyDescent="0.25">
      <c r="A18569">
        <v>16</v>
      </c>
      <c r="B18569" t="s">
        <v>105</v>
      </c>
      <c r="C18569" s="1">
        <v>42218.541666666664</v>
      </c>
      <c r="D18569">
        <v>1</v>
      </c>
      <c r="E18569" t="s">
        <v>32</v>
      </c>
      <c r="F18569" t="s">
        <v>33</v>
      </c>
      <c r="G18569">
        <v>24</v>
      </c>
      <c r="H18569" t="str">
        <f t="shared" si="1460"/>
        <v>AWD</v>
      </c>
      <c r="I18569" s="2">
        <f t="shared" si="1457"/>
        <v>2015</v>
      </c>
      <c r="J18569" s="2">
        <f t="shared" si="1458"/>
        <v>8</v>
      </c>
      <c r="K18569" t="str">
        <f t="shared" si="1459"/>
        <v>Korenbouten</v>
      </c>
      <c r="L18569" s="25">
        <f t="shared" si="1461"/>
        <v>30.428571428571427</v>
      </c>
    </row>
    <row r="18570" spans="1:12" x14ac:dyDescent="0.25">
      <c r="A18570">
        <v>16</v>
      </c>
      <c r="B18570" t="s">
        <v>105</v>
      </c>
      <c r="C18570" s="1">
        <v>42218.541666666664</v>
      </c>
      <c r="D18570">
        <v>1</v>
      </c>
      <c r="E18570" t="s">
        <v>42</v>
      </c>
      <c r="F18570" t="s">
        <v>43</v>
      </c>
      <c r="G18570">
        <v>3</v>
      </c>
      <c r="H18570" t="str">
        <f t="shared" si="1460"/>
        <v>AWD</v>
      </c>
      <c r="I18570" s="2">
        <f t="shared" si="1457"/>
        <v>2015</v>
      </c>
      <c r="J18570" s="2">
        <f t="shared" si="1458"/>
        <v>8</v>
      </c>
      <c r="K18570" t="str">
        <f t="shared" si="1459"/>
        <v>Korenbouten</v>
      </c>
      <c r="L18570" s="25">
        <f t="shared" si="1461"/>
        <v>30.428571428571427</v>
      </c>
    </row>
    <row r="18571" spans="1:12" x14ac:dyDescent="0.25">
      <c r="A18571">
        <v>16</v>
      </c>
      <c r="B18571" t="s">
        <v>105</v>
      </c>
      <c r="C18571" s="1">
        <v>42232.520833333336</v>
      </c>
      <c r="D18571">
        <v>1</v>
      </c>
      <c r="E18571" t="s">
        <v>30</v>
      </c>
      <c r="F18571" t="s">
        <v>31</v>
      </c>
      <c r="G18571">
        <v>47</v>
      </c>
      <c r="H18571" t="str">
        <f t="shared" si="1460"/>
        <v>AWD</v>
      </c>
      <c r="I18571" s="2">
        <f t="shared" si="1457"/>
        <v>2015</v>
      </c>
      <c r="J18571" s="2">
        <f t="shared" si="1458"/>
        <v>8</v>
      </c>
      <c r="K18571" t="str">
        <f t="shared" si="1459"/>
        <v>Pantserjuffers</v>
      </c>
      <c r="L18571" s="25">
        <f t="shared" si="1461"/>
        <v>32.428571428571431</v>
      </c>
    </row>
    <row r="18572" spans="1:12" x14ac:dyDescent="0.25">
      <c r="A18572">
        <v>16</v>
      </c>
      <c r="B18572" t="s">
        <v>105</v>
      </c>
      <c r="C18572" s="1">
        <v>42232.520833333336</v>
      </c>
      <c r="D18572">
        <v>1</v>
      </c>
      <c r="E18572" t="s">
        <v>34</v>
      </c>
      <c r="F18572" t="s">
        <v>35</v>
      </c>
      <c r="G18572">
        <v>12</v>
      </c>
      <c r="H18572" t="str">
        <f t="shared" si="1460"/>
        <v>AWD</v>
      </c>
      <c r="I18572" s="2">
        <f t="shared" si="1457"/>
        <v>2015</v>
      </c>
      <c r="J18572" s="2">
        <f t="shared" si="1458"/>
        <v>8</v>
      </c>
      <c r="K18572" t="str">
        <f t="shared" si="1459"/>
        <v>Pantserjuffers</v>
      </c>
      <c r="L18572" s="25">
        <f t="shared" si="1461"/>
        <v>32.428571428571431</v>
      </c>
    </row>
    <row r="18573" spans="1:12" x14ac:dyDescent="0.25">
      <c r="A18573">
        <v>16</v>
      </c>
      <c r="B18573" t="s">
        <v>105</v>
      </c>
      <c r="C18573" s="1">
        <v>42232.520833333336</v>
      </c>
      <c r="D18573">
        <v>1</v>
      </c>
      <c r="E18573" t="s">
        <v>10</v>
      </c>
      <c r="F18573" t="s">
        <v>11</v>
      </c>
      <c r="G18573">
        <v>48</v>
      </c>
      <c r="H18573" t="str">
        <f t="shared" si="1460"/>
        <v>AWD</v>
      </c>
      <c r="I18573" s="2">
        <f t="shared" si="1457"/>
        <v>2015</v>
      </c>
      <c r="J18573" s="2">
        <f t="shared" si="1458"/>
        <v>8</v>
      </c>
      <c r="K18573" t="str">
        <f t="shared" si="1459"/>
        <v>Waterjuffer</v>
      </c>
      <c r="L18573" s="25">
        <f t="shared" si="1461"/>
        <v>32.428571428571431</v>
      </c>
    </row>
    <row r="18574" spans="1:12" x14ac:dyDescent="0.25">
      <c r="A18574">
        <v>16</v>
      </c>
      <c r="B18574" t="s">
        <v>105</v>
      </c>
      <c r="C18574" s="1">
        <v>42232.520833333336</v>
      </c>
      <c r="D18574">
        <v>1</v>
      </c>
      <c r="E18574" t="s">
        <v>14</v>
      </c>
      <c r="F18574" t="s">
        <v>15</v>
      </c>
      <c r="G18574">
        <v>9</v>
      </c>
      <c r="H18574" t="str">
        <f t="shared" si="1460"/>
        <v>AWD</v>
      </c>
      <c r="I18574" s="2">
        <f t="shared" si="1457"/>
        <v>2015</v>
      </c>
      <c r="J18574" s="2">
        <f t="shared" si="1458"/>
        <v>8</v>
      </c>
      <c r="K18574" t="str">
        <f t="shared" si="1459"/>
        <v>Waterjuffer</v>
      </c>
      <c r="L18574" s="25">
        <f t="shared" si="1461"/>
        <v>32.428571428571431</v>
      </c>
    </row>
    <row r="18575" spans="1:12" x14ac:dyDescent="0.25">
      <c r="A18575">
        <v>16</v>
      </c>
      <c r="B18575" t="s">
        <v>105</v>
      </c>
      <c r="C18575" s="1">
        <v>42232.520833333336</v>
      </c>
      <c r="D18575">
        <v>1</v>
      </c>
      <c r="E18575" t="s">
        <v>20</v>
      </c>
      <c r="F18575" t="s">
        <v>21</v>
      </c>
      <c r="G18575">
        <v>38</v>
      </c>
      <c r="H18575" t="str">
        <f t="shared" si="1460"/>
        <v>AWD</v>
      </c>
      <c r="I18575" s="2">
        <f t="shared" si="1457"/>
        <v>2015</v>
      </c>
      <c r="J18575" s="2">
        <f t="shared" si="1458"/>
        <v>8</v>
      </c>
      <c r="K18575" t="str">
        <f t="shared" si="1459"/>
        <v>Waterjuffer</v>
      </c>
      <c r="L18575" s="25">
        <f t="shared" si="1461"/>
        <v>32.428571428571431</v>
      </c>
    </row>
    <row r="18576" spans="1:12" x14ac:dyDescent="0.25">
      <c r="A18576">
        <v>16</v>
      </c>
      <c r="B18576" t="s">
        <v>105</v>
      </c>
      <c r="C18576" s="1">
        <v>42232.520833333336</v>
      </c>
      <c r="D18576">
        <v>1</v>
      </c>
      <c r="E18576" t="s">
        <v>63</v>
      </c>
      <c r="F18576" t="s">
        <v>64</v>
      </c>
      <c r="G18576">
        <v>1</v>
      </c>
      <c r="H18576" t="str">
        <f t="shared" si="1460"/>
        <v>AWD</v>
      </c>
      <c r="I18576" s="2">
        <f t="shared" si="1457"/>
        <v>2015</v>
      </c>
      <c r="J18576" s="2">
        <f t="shared" si="1458"/>
        <v>8</v>
      </c>
      <c r="K18576" t="str">
        <f t="shared" si="1459"/>
        <v>Glazenmakers</v>
      </c>
      <c r="L18576" s="25">
        <f t="shared" si="1461"/>
        <v>32.428571428571431</v>
      </c>
    </row>
    <row r="18577" spans="1:12" x14ac:dyDescent="0.25">
      <c r="A18577">
        <v>16</v>
      </c>
      <c r="B18577" t="s">
        <v>105</v>
      </c>
      <c r="C18577" s="1">
        <v>42232.520833333336</v>
      </c>
      <c r="D18577">
        <v>1</v>
      </c>
      <c r="E18577" t="s">
        <v>36</v>
      </c>
      <c r="F18577" t="s">
        <v>37</v>
      </c>
      <c r="G18577">
        <v>3</v>
      </c>
      <c r="H18577" t="str">
        <f t="shared" si="1460"/>
        <v>AWD</v>
      </c>
      <c r="I18577" s="2">
        <f t="shared" ref="I18577:I18640" si="1462">YEAR(C18577)</f>
        <v>2015</v>
      </c>
      <c r="J18577" s="2">
        <f t="shared" ref="J18577:J18640" si="1463">MONTH(C18577)</f>
        <v>8</v>
      </c>
      <c r="K18577" t="str">
        <f t="shared" ref="K18577:K18640" si="1464">VLOOKUP(E18577,$Q$2:$R$100,2,FALSE)</f>
        <v>Glazenmakers</v>
      </c>
      <c r="L18577" s="25">
        <f t="shared" si="1461"/>
        <v>32.428571428571431</v>
      </c>
    </row>
    <row r="18578" spans="1:12" x14ac:dyDescent="0.25">
      <c r="A18578">
        <v>16</v>
      </c>
      <c r="B18578" t="s">
        <v>105</v>
      </c>
      <c r="C18578" s="1">
        <v>42232.520833333336</v>
      </c>
      <c r="D18578">
        <v>1</v>
      </c>
      <c r="E18578" t="s">
        <v>26</v>
      </c>
      <c r="F18578" t="s">
        <v>27</v>
      </c>
      <c r="G18578">
        <v>1</v>
      </c>
      <c r="H18578" t="str">
        <f t="shared" si="1460"/>
        <v>AWD</v>
      </c>
      <c r="I18578" s="2">
        <f t="shared" si="1462"/>
        <v>2015</v>
      </c>
      <c r="J18578" s="2">
        <f t="shared" si="1463"/>
        <v>8</v>
      </c>
      <c r="K18578" t="str">
        <f t="shared" si="1464"/>
        <v>Glazenmakers</v>
      </c>
      <c r="L18578" s="25">
        <f t="shared" si="1461"/>
        <v>32.428571428571431</v>
      </c>
    </row>
    <row r="18579" spans="1:12" x14ac:dyDescent="0.25">
      <c r="A18579">
        <v>16</v>
      </c>
      <c r="B18579" t="s">
        <v>105</v>
      </c>
      <c r="C18579" s="1">
        <v>42232.520833333336</v>
      </c>
      <c r="D18579">
        <v>1</v>
      </c>
      <c r="E18579" t="s">
        <v>48</v>
      </c>
      <c r="F18579" t="s">
        <v>49</v>
      </c>
      <c r="G18579">
        <v>2</v>
      </c>
      <c r="H18579" t="str">
        <f t="shared" si="1460"/>
        <v>AWD</v>
      </c>
      <c r="I18579" s="2">
        <f t="shared" si="1462"/>
        <v>2015</v>
      </c>
      <c r="J18579" s="2">
        <f t="shared" si="1463"/>
        <v>8</v>
      </c>
      <c r="K18579" t="str">
        <f t="shared" si="1464"/>
        <v>Glazenmakers</v>
      </c>
      <c r="L18579" s="25">
        <f t="shared" si="1461"/>
        <v>32.428571428571431</v>
      </c>
    </row>
    <row r="18580" spans="1:12" x14ac:dyDescent="0.25">
      <c r="A18580">
        <v>16</v>
      </c>
      <c r="B18580" t="s">
        <v>105</v>
      </c>
      <c r="C18580" s="1">
        <v>42232.520833333336</v>
      </c>
      <c r="D18580">
        <v>1</v>
      </c>
      <c r="E18580" t="s">
        <v>32</v>
      </c>
      <c r="F18580" t="s">
        <v>33</v>
      </c>
      <c r="G18580">
        <v>36</v>
      </c>
      <c r="H18580" t="str">
        <f t="shared" si="1460"/>
        <v>AWD</v>
      </c>
      <c r="I18580" s="2">
        <f t="shared" si="1462"/>
        <v>2015</v>
      </c>
      <c r="J18580" s="2">
        <f t="shared" si="1463"/>
        <v>8</v>
      </c>
      <c r="K18580" t="str">
        <f t="shared" si="1464"/>
        <v>Korenbouten</v>
      </c>
      <c r="L18580" s="25">
        <f t="shared" si="1461"/>
        <v>32.428571428571431</v>
      </c>
    </row>
    <row r="18581" spans="1:12" x14ac:dyDescent="0.25">
      <c r="A18581">
        <v>16</v>
      </c>
      <c r="B18581" t="s">
        <v>105</v>
      </c>
      <c r="C18581" s="1">
        <v>42232.520833333336</v>
      </c>
      <c r="D18581">
        <v>1</v>
      </c>
      <c r="E18581" t="s">
        <v>42</v>
      </c>
      <c r="F18581" t="s">
        <v>43</v>
      </c>
      <c r="G18581">
        <v>11</v>
      </c>
      <c r="H18581" t="str">
        <f t="shared" si="1460"/>
        <v>AWD</v>
      </c>
      <c r="I18581" s="2">
        <f t="shared" si="1462"/>
        <v>2015</v>
      </c>
      <c r="J18581" s="2">
        <f t="shared" si="1463"/>
        <v>8</v>
      </c>
      <c r="K18581" t="str">
        <f t="shared" si="1464"/>
        <v>Korenbouten</v>
      </c>
      <c r="L18581" s="25">
        <f t="shared" si="1461"/>
        <v>32.428571428571431</v>
      </c>
    </row>
    <row r="18582" spans="1:12" x14ac:dyDescent="0.25">
      <c r="A18582">
        <v>16</v>
      </c>
      <c r="B18582" t="s">
        <v>105</v>
      </c>
      <c r="C18582" s="1">
        <v>42239.5625</v>
      </c>
      <c r="D18582">
        <v>1</v>
      </c>
      <c r="E18582" t="s">
        <v>30</v>
      </c>
      <c r="F18582" t="s">
        <v>31</v>
      </c>
      <c r="G18582">
        <v>62</v>
      </c>
      <c r="H18582" t="str">
        <f t="shared" si="1460"/>
        <v>AWD</v>
      </c>
      <c r="I18582" s="2">
        <f t="shared" si="1462"/>
        <v>2015</v>
      </c>
      <c r="J18582" s="2">
        <f t="shared" si="1463"/>
        <v>8</v>
      </c>
      <c r="K18582" t="str">
        <f t="shared" si="1464"/>
        <v>Pantserjuffers</v>
      </c>
      <c r="L18582" s="25">
        <f t="shared" si="1461"/>
        <v>33.428571428571431</v>
      </c>
    </row>
    <row r="18583" spans="1:12" x14ac:dyDescent="0.25">
      <c r="A18583">
        <v>16</v>
      </c>
      <c r="B18583" t="s">
        <v>105</v>
      </c>
      <c r="C18583" s="1">
        <v>42239.5625</v>
      </c>
      <c r="D18583">
        <v>1</v>
      </c>
      <c r="E18583" t="s">
        <v>34</v>
      </c>
      <c r="F18583" t="s">
        <v>35</v>
      </c>
      <c r="G18583">
        <v>36</v>
      </c>
      <c r="H18583" t="str">
        <f t="shared" si="1460"/>
        <v>AWD</v>
      </c>
      <c r="I18583" s="2">
        <f t="shared" si="1462"/>
        <v>2015</v>
      </c>
      <c r="J18583" s="2">
        <f t="shared" si="1463"/>
        <v>8</v>
      </c>
      <c r="K18583" t="str">
        <f t="shared" si="1464"/>
        <v>Pantserjuffers</v>
      </c>
      <c r="L18583" s="25">
        <f t="shared" si="1461"/>
        <v>33.428571428571431</v>
      </c>
    </row>
    <row r="18584" spans="1:12" x14ac:dyDescent="0.25">
      <c r="A18584">
        <v>16</v>
      </c>
      <c r="B18584" t="s">
        <v>105</v>
      </c>
      <c r="C18584" s="1">
        <v>42239.5625</v>
      </c>
      <c r="D18584">
        <v>1</v>
      </c>
      <c r="E18584" t="s">
        <v>10</v>
      </c>
      <c r="F18584" t="s">
        <v>11</v>
      </c>
      <c r="G18584">
        <v>12</v>
      </c>
      <c r="H18584" t="str">
        <f t="shared" si="1460"/>
        <v>AWD</v>
      </c>
      <c r="I18584" s="2">
        <f t="shared" si="1462"/>
        <v>2015</v>
      </c>
      <c r="J18584" s="2">
        <f t="shared" si="1463"/>
        <v>8</v>
      </c>
      <c r="K18584" t="str">
        <f t="shared" si="1464"/>
        <v>Waterjuffer</v>
      </c>
      <c r="L18584" s="25">
        <f t="shared" si="1461"/>
        <v>33.428571428571431</v>
      </c>
    </row>
    <row r="18585" spans="1:12" x14ac:dyDescent="0.25">
      <c r="A18585">
        <v>16</v>
      </c>
      <c r="B18585" t="s">
        <v>105</v>
      </c>
      <c r="C18585" s="1">
        <v>42239.5625</v>
      </c>
      <c r="D18585">
        <v>1</v>
      </c>
      <c r="E18585" t="s">
        <v>14</v>
      </c>
      <c r="F18585" t="s">
        <v>15</v>
      </c>
      <c r="G18585">
        <v>7</v>
      </c>
      <c r="H18585" t="str">
        <f t="shared" si="1460"/>
        <v>AWD</v>
      </c>
      <c r="I18585" s="2">
        <f t="shared" si="1462"/>
        <v>2015</v>
      </c>
      <c r="J18585" s="2">
        <f t="shared" si="1463"/>
        <v>8</v>
      </c>
      <c r="K18585" t="str">
        <f t="shared" si="1464"/>
        <v>Waterjuffer</v>
      </c>
      <c r="L18585" s="25">
        <f t="shared" si="1461"/>
        <v>33.428571428571431</v>
      </c>
    </row>
    <row r="18586" spans="1:12" x14ac:dyDescent="0.25">
      <c r="A18586">
        <v>16</v>
      </c>
      <c r="B18586" t="s">
        <v>105</v>
      </c>
      <c r="C18586" s="1">
        <v>42239.5625</v>
      </c>
      <c r="D18586">
        <v>1</v>
      </c>
      <c r="E18586" t="s">
        <v>20</v>
      </c>
      <c r="F18586" t="s">
        <v>21</v>
      </c>
      <c r="G18586">
        <v>24</v>
      </c>
      <c r="H18586" t="str">
        <f t="shared" si="1460"/>
        <v>AWD</v>
      </c>
      <c r="I18586" s="2">
        <f t="shared" si="1462"/>
        <v>2015</v>
      </c>
      <c r="J18586" s="2">
        <f t="shared" si="1463"/>
        <v>8</v>
      </c>
      <c r="K18586" t="str">
        <f t="shared" si="1464"/>
        <v>Waterjuffer</v>
      </c>
      <c r="L18586" s="25">
        <f t="shared" si="1461"/>
        <v>33.428571428571431</v>
      </c>
    </row>
    <row r="18587" spans="1:12" x14ac:dyDescent="0.25">
      <c r="A18587">
        <v>16</v>
      </c>
      <c r="B18587" t="s">
        <v>105</v>
      </c>
      <c r="C18587" s="1">
        <v>42239.5625</v>
      </c>
      <c r="D18587">
        <v>1</v>
      </c>
      <c r="E18587" t="s">
        <v>63</v>
      </c>
      <c r="F18587" t="s">
        <v>64</v>
      </c>
      <c r="G18587">
        <v>1</v>
      </c>
      <c r="H18587" t="str">
        <f t="shared" si="1460"/>
        <v>AWD</v>
      </c>
      <c r="I18587" s="2">
        <f t="shared" si="1462"/>
        <v>2015</v>
      </c>
      <c r="J18587" s="2">
        <f t="shared" si="1463"/>
        <v>8</v>
      </c>
      <c r="K18587" t="str">
        <f t="shared" si="1464"/>
        <v>Glazenmakers</v>
      </c>
      <c r="L18587" s="25">
        <f t="shared" si="1461"/>
        <v>33.428571428571431</v>
      </c>
    </row>
    <row r="18588" spans="1:12" x14ac:dyDescent="0.25">
      <c r="A18588">
        <v>16</v>
      </c>
      <c r="B18588" t="s">
        <v>105</v>
      </c>
      <c r="C18588" s="1">
        <v>42239.5625</v>
      </c>
      <c r="D18588">
        <v>1</v>
      </c>
      <c r="E18588" t="s">
        <v>36</v>
      </c>
      <c r="F18588" t="s">
        <v>37</v>
      </c>
      <c r="G18588">
        <v>9</v>
      </c>
      <c r="H18588" t="str">
        <f t="shared" si="1460"/>
        <v>AWD</v>
      </c>
      <c r="I18588" s="2">
        <f t="shared" si="1462"/>
        <v>2015</v>
      </c>
      <c r="J18588" s="2">
        <f t="shared" si="1463"/>
        <v>8</v>
      </c>
      <c r="K18588" t="str">
        <f t="shared" si="1464"/>
        <v>Glazenmakers</v>
      </c>
      <c r="L18588" s="25">
        <f t="shared" si="1461"/>
        <v>33.428571428571431</v>
      </c>
    </row>
    <row r="18589" spans="1:12" x14ac:dyDescent="0.25">
      <c r="A18589">
        <v>16</v>
      </c>
      <c r="B18589" t="s">
        <v>105</v>
      </c>
      <c r="C18589" s="1">
        <v>42239.5625</v>
      </c>
      <c r="D18589">
        <v>1</v>
      </c>
      <c r="E18589" t="s">
        <v>48</v>
      </c>
      <c r="F18589" t="s">
        <v>49</v>
      </c>
      <c r="G18589">
        <v>1</v>
      </c>
      <c r="H18589" t="str">
        <f t="shared" si="1460"/>
        <v>AWD</v>
      </c>
      <c r="I18589" s="2">
        <f t="shared" si="1462"/>
        <v>2015</v>
      </c>
      <c r="J18589" s="2">
        <f t="shared" si="1463"/>
        <v>8</v>
      </c>
      <c r="K18589" t="str">
        <f t="shared" si="1464"/>
        <v>Glazenmakers</v>
      </c>
      <c r="L18589" s="25">
        <f t="shared" si="1461"/>
        <v>33.428571428571431</v>
      </c>
    </row>
    <row r="18590" spans="1:12" x14ac:dyDescent="0.25">
      <c r="A18590">
        <v>16</v>
      </c>
      <c r="B18590" t="s">
        <v>105</v>
      </c>
      <c r="C18590" s="1">
        <v>42239.5625</v>
      </c>
      <c r="D18590">
        <v>1</v>
      </c>
      <c r="E18590" t="s">
        <v>32</v>
      </c>
      <c r="F18590" t="s">
        <v>33</v>
      </c>
      <c r="G18590">
        <v>67</v>
      </c>
      <c r="H18590" t="str">
        <f t="shared" si="1460"/>
        <v>AWD</v>
      </c>
      <c r="I18590" s="2">
        <f t="shared" si="1462"/>
        <v>2015</v>
      </c>
      <c r="J18590" s="2">
        <f t="shared" si="1463"/>
        <v>8</v>
      </c>
      <c r="K18590" t="str">
        <f t="shared" si="1464"/>
        <v>Korenbouten</v>
      </c>
      <c r="L18590" s="25">
        <f t="shared" si="1461"/>
        <v>33.428571428571431</v>
      </c>
    </row>
    <row r="18591" spans="1:12" x14ac:dyDescent="0.25">
      <c r="A18591">
        <v>16</v>
      </c>
      <c r="B18591" t="s">
        <v>105</v>
      </c>
      <c r="C18591" s="1">
        <v>42239.5625</v>
      </c>
      <c r="D18591">
        <v>1</v>
      </c>
      <c r="E18591" t="s">
        <v>42</v>
      </c>
      <c r="F18591" t="s">
        <v>43</v>
      </c>
      <c r="G18591">
        <v>39</v>
      </c>
      <c r="H18591" t="str">
        <f t="shared" si="1460"/>
        <v>AWD</v>
      </c>
      <c r="I18591" s="2">
        <f t="shared" si="1462"/>
        <v>2015</v>
      </c>
      <c r="J18591" s="2">
        <f t="shared" si="1463"/>
        <v>8</v>
      </c>
      <c r="K18591" t="str">
        <f t="shared" si="1464"/>
        <v>Korenbouten</v>
      </c>
      <c r="L18591" s="25">
        <f t="shared" si="1461"/>
        <v>33.428571428571431</v>
      </c>
    </row>
    <row r="18592" spans="1:12" x14ac:dyDescent="0.25">
      <c r="A18592">
        <v>16</v>
      </c>
      <c r="B18592" t="s">
        <v>105</v>
      </c>
      <c r="C18592" s="1">
        <v>42499.520833333336</v>
      </c>
      <c r="D18592">
        <v>1</v>
      </c>
      <c r="E18592" t="s">
        <v>8</v>
      </c>
      <c r="F18592" t="s">
        <v>9</v>
      </c>
      <c r="G18592">
        <v>5</v>
      </c>
      <c r="H18592" t="str">
        <f t="shared" si="1460"/>
        <v>AWD</v>
      </c>
      <c r="I18592" s="2">
        <f t="shared" si="1462"/>
        <v>2016</v>
      </c>
      <c r="J18592" s="2">
        <f t="shared" si="1463"/>
        <v>5</v>
      </c>
      <c r="K18592" t="str">
        <f t="shared" si="1464"/>
        <v>Pantserjuffers</v>
      </c>
      <c r="L18592" s="25">
        <f t="shared" si="1461"/>
        <v>18.428571428571427</v>
      </c>
    </row>
    <row r="18593" spans="1:12" x14ac:dyDescent="0.25">
      <c r="A18593">
        <v>16</v>
      </c>
      <c r="B18593" t="s">
        <v>105</v>
      </c>
      <c r="C18593" s="1">
        <v>42499.520833333336</v>
      </c>
      <c r="D18593">
        <v>1</v>
      </c>
      <c r="E18593" t="s">
        <v>10</v>
      </c>
      <c r="F18593" t="s">
        <v>11</v>
      </c>
      <c r="G18593">
        <v>12</v>
      </c>
      <c r="H18593" t="str">
        <f t="shared" si="1460"/>
        <v>AWD</v>
      </c>
      <c r="I18593" s="2">
        <f t="shared" si="1462"/>
        <v>2016</v>
      </c>
      <c r="J18593" s="2">
        <f t="shared" si="1463"/>
        <v>5</v>
      </c>
      <c r="K18593" t="str">
        <f t="shared" si="1464"/>
        <v>Waterjuffer</v>
      </c>
      <c r="L18593" s="25">
        <f t="shared" si="1461"/>
        <v>18.428571428571427</v>
      </c>
    </row>
    <row r="18594" spans="1:12" x14ac:dyDescent="0.25">
      <c r="A18594">
        <v>16</v>
      </c>
      <c r="B18594" t="s">
        <v>105</v>
      </c>
      <c r="C18594" s="1">
        <v>42499.520833333336</v>
      </c>
      <c r="D18594">
        <v>1</v>
      </c>
      <c r="E18594" t="s">
        <v>12</v>
      </c>
      <c r="F18594" t="s">
        <v>13</v>
      </c>
      <c r="G18594">
        <v>22</v>
      </c>
      <c r="H18594" t="str">
        <f t="shared" si="1460"/>
        <v>AWD</v>
      </c>
      <c r="I18594" s="2">
        <f t="shared" si="1462"/>
        <v>2016</v>
      </c>
      <c r="J18594" s="2">
        <f t="shared" si="1463"/>
        <v>5</v>
      </c>
      <c r="K18594" t="str">
        <f t="shared" si="1464"/>
        <v>Waterjuffer</v>
      </c>
      <c r="L18594" s="25">
        <f t="shared" si="1461"/>
        <v>18.428571428571427</v>
      </c>
    </row>
    <row r="18595" spans="1:12" x14ac:dyDescent="0.25">
      <c r="A18595">
        <v>16</v>
      </c>
      <c r="B18595" t="s">
        <v>105</v>
      </c>
      <c r="C18595" s="1">
        <v>42499.520833333336</v>
      </c>
      <c r="D18595">
        <v>1</v>
      </c>
      <c r="E18595" t="s">
        <v>14</v>
      </c>
      <c r="F18595" t="s">
        <v>15</v>
      </c>
      <c r="G18595">
        <v>6</v>
      </c>
      <c r="H18595" t="str">
        <f t="shared" si="1460"/>
        <v>AWD</v>
      </c>
      <c r="I18595" s="2">
        <f t="shared" si="1462"/>
        <v>2016</v>
      </c>
      <c r="J18595" s="2">
        <f t="shared" si="1463"/>
        <v>5</v>
      </c>
      <c r="K18595" t="str">
        <f t="shared" si="1464"/>
        <v>Waterjuffer</v>
      </c>
      <c r="L18595" s="25">
        <f t="shared" si="1461"/>
        <v>18.428571428571427</v>
      </c>
    </row>
    <row r="18596" spans="1:12" x14ac:dyDescent="0.25">
      <c r="A18596">
        <v>16</v>
      </c>
      <c r="B18596" t="s">
        <v>105</v>
      </c>
      <c r="C18596" s="1">
        <v>42499.520833333336</v>
      </c>
      <c r="D18596">
        <v>1</v>
      </c>
      <c r="E18596" t="s">
        <v>20</v>
      </c>
      <c r="F18596" t="s">
        <v>21</v>
      </c>
      <c r="G18596">
        <v>63</v>
      </c>
      <c r="H18596" t="str">
        <f t="shared" si="1460"/>
        <v>AWD</v>
      </c>
      <c r="I18596" s="2">
        <f t="shared" si="1462"/>
        <v>2016</v>
      </c>
      <c r="J18596" s="2">
        <f t="shared" si="1463"/>
        <v>5</v>
      </c>
      <c r="K18596" t="str">
        <f t="shared" si="1464"/>
        <v>Waterjuffer</v>
      </c>
      <c r="L18596" s="25">
        <f t="shared" si="1461"/>
        <v>18.428571428571427</v>
      </c>
    </row>
    <row r="18597" spans="1:12" x14ac:dyDescent="0.25">
      <c r="A18597">
        <v>16</v>
      </c>
      <c r="B18597" t="s">
        <v>105</v>
      </c>
      <c r="C18597" s="1">
        <v>42499.520833333336</v>
      </c>
      <c r="D18597">
        <v>1</v>
      </c>
      <c r="E18597" t="s">
        <v>16</v>
      </c>
      <c r="F18597" t="s">
        <v>17</v>
      </c>
      <c r="G18597">
        <v>19</v>
      </c>
      <c r="H18597" t="str">
        <f t="shared" si="1460"/>
        <v>AWD</v>
      </c>
      <c r="I18597" s="2">
        <f t="shared" si="1462"/>
        <v>2016</v>
      </c>
      <c r="J18597" s="2">
        <f t="shared" si="1463"/>
        <v>5</v>
      </c>
      <c r="K18597" t="str">
        <f t="shared" si="1464"/>
        <v>Waterjuffer</v>
      </c>
      <c r="L18597" s="25">
        <f t="shared" si="1461"/>
        <v>18.428571428571427</v>
      </c>
    </row>
    <row r="18598" spans="1:12" x14ac:dyDescent="0.25">
      <c r="A18598">
        <v>16</v>
      </c>
      <c r="B18598" t="s">
        <v>105</v>
      </c>
      <c r="C18598" s="1">
        <v>42499.520833333336</v>
      </c>
      <c r="D18598">
        <v>1</v>
      </c>
      <c r="E18598" t="s">
        <v>22</v>
      </c>
      <c r="F18598" t="s">
        <v>23</v>
      </c>
      <c r="G18598">
        <v>5</v>
      </c>
      <c r="H18598" t="str">
        <f t="shared" si="1460"/>
        <v>AWD</v>
      </c>
      <c r="I18598" s="2">
        <f t="shared" si="1462"/>
        <v>2016</v>
      </c>
      <c r="J18598" s="2">
        <f t="shared" si="1463"/>
        <v>5</v>
      </c>
      <c r="K18598" t="str">
        <f t="shared" si="1464"/>
        <v>Glazenmakers</v>
      </c>
      <c r="L18598" s="25">
        <f t="shared" si="1461"/>
        <v>18.428571428571427</v>
      </c>
    </row>
    <row r="18599" spans="1:12" x14ac:dyDescent="0.25">
      <c r="A18599">
        <v>16</v>
      </c>
      <c r="B18599" t="s">
        <v>105</v>
      </c>
      <c r="C18599" s="1">
        <v>42499.520833333336</v>
      </c>
      <c r="D18599">
        <v>1</v>
      </c>
      <c r="E18599" t="s">
        <v>28</v>
      </c>
      <c r="F18599" t="s">
        <v>29</v>
      </c>
      <c r="G18599">
        <v>28</v>
      </c>
      <c r="H18599" t="str">
        <f t="shared" si="1460"/>
        <v>AWD</v>
      </c>
      <c r="I18599" s="2">
        <f t="shared" si="1462"/>
        <v>2016</v>
      </c>
      <c r="J18599" s="2">
        <f t="shared" si="1463"/>
        <v>5</v>
      </c>
      <c r="K18599" t="str">
        <f t="shared" si="1464"/>
        <v>Korenbouten</v>
      </c>
      <c r="L18599" s="25">
        <f t="shared" si="1461"/>
        <v>18.428571428571427</v>
      </c>
    </row>
    <row r="18600" spans="1:12" x14ac:dyDescent="0.25">
      <c r="A18600">
        <v>16</v>
      </c>
      <c r="B18600" t="s">
        <v>105</v>
      </c>
      <c r="C18600" s="1">
        <v>42499.520833333336</v>
      </c>
      <c r="D18600">
        <v>1</v>
      </c>
      <c r="E18600" t="s">
        <v>44</v>
      </c>
      <c r="F18600" t="s">
        <v>45</v>
      </c>
      <c r="G18600">
        <v>1</v>
      </c>
      <c r="H18600" t="str">
        <f t="shared" si="1460"/>
        <v>AWD</v>
      </c>
      <c r="I18600" s="2">
        <f t="shared" si="1462"/>
        <v>2016</v>
      </c>
      <c r="J18600" s="2">
        <f t="shared" si="1463"/>
        <v>5</v>
      </c>
      <c r="K18600" t="str">
        <f t="shared" si="1464"/>
        <v>Korenbouten</v>
      </c>
      <c r="L18600" s="25">
        <f t="shared" si="1461"/>
        <v>18.428571428571427</v>
      </c>
    </row>
    <row r="18601" spans="1:12" x14ac:dyDescent="0.25">
      <c r="A18601">
        <v>16</v>
      </c>
      <c r="B18601" t="s">
        <v>105</v>
      </c>
      <c r="C18601" s="1">
        <v>42526.479166666664</v>
      </c>
      <c r="D18601">
        <v>1</v>
      </c>
      <c r="E18601" t="s">
        <v>10</v>
      </c>
      <c r="F18601" t="s">
        <v>11</v>
      </c>
      <c r="G18601">
        <v>52</v>
      </c>
      <c r="H18601" t="str">
        <f t="shared" si="1460"/>
        <v>AWD</v>
      </c>
      <c r="I18601" s="2">
        <f t="shared" si="1462"/>
        <v>2016</v>
      </c>
      <c r="J18601" s="2">
        <f t="shared" si="1463"/>
        <v>6</v>
      </c>
      <c r="K18601" t="str">
        <f t="shared" si="1464"/>
        <v>Waterjuffer</v>
      </c>
      <c r="L18601" s="25">
        <f t="shared" si="1461"/>
        <v>22.285714285714285</v>
      </c>
    </row>
    <row r="18602" spans="1:12" x14ac:dyDescent="0.25">
      <c r="A18602">
        <v>16</v>
      </c>
      <c r="B18602" t="s">
        <v>105</v>
      </c>
      <c r="C18602" s="1">
        <v>42526.479166666664</v>
      </c>
      <c r="D18602">
        <v>1</v>
      </c>
      <c r="E18602" t="s">
        <v>12</v>
      </c>
      <c r="F18602" t="s">
        <v>13</v>
      </c>
      <c r="G18602">
        <v>7</v>
      </c>
      <c r="H18602" t="str">
        <f t="shared" si="1460"/>
        <v>AWD</v>
      </c>
      <c r="I18602" s="2">
        <f t="shared" si="1462"/>
        <v>2016</v>
      </c>
      <c r="J18602" s="2">
        <f t="shared" si="1463"/>
        <v>6</v>
      </c>
      <c r="K18602" t="str">
        <f t="shared" si="1464"/>
        <v>Waterjuffer</v>
      </c>
      <c r="L18602" s="25">
        <f t="shared" si="1461"/>
        <v>22.285714285714285</v>
      </c>
    </row>
    <row r="18603" spans="1:12" x14ac:dyDescent="0.25">
      <c r="A18603">
        <v>16</v>
      </c>
      <c r="B18603" t="s">
        <v>105</v>
      </c>
      <c r="C18603" s="1">
        <v>42526.479166666664</v>
      </c>
      <c r="D18603">
        <v>1</v>
      </c>
      <c r="E18603" t="s">
        <v>14</v>
      </c>
      <c r="F18603" t="s">
        <v>15</v>
      </c>
      <c r="G18603">
        <v>13</v>
      </c>
      <c r="H18603" t="str">
        <f t="shared" si="1460"/>
        <v>AWD</v>
      </c>
      <c r="I18603" s="2">
        <f t="shared" si="1462"/>
        <v>2016</v>
      </c>
      <c r="J18603" s="2">
        <f t="shared" si="1463"/>
        <v>6</v>
      </c>
      <c r="K18603" t="str">
        <f t="shared" si="1464"/>
        <v>Waterjuffer</v>
      </c>
      <c r="L18603" s="25">
        <f t="shared" si="1461"/>
        <v>22.285714285714285</v>
      </c>
    </row>
    <row r="18604" spans="1:12" x14ac:dyDescent="0.25">
      <c r="A18604">
        <v>16</v>
      </c>
      <c r="B18604" t="s">
        <v>105</v>
      </c>
      <c r="C18604" s="1">
        <v>42526.479166666664</v>
      </c>
      <c r="D18604">
        <v>1</v>
      </c>
      <c r="E18604" t="s">
        <v>20</v>
      </c>
      <c r="F18604" t="s">
        <v>21</v>
      </c>
      <c r="G18604">
        <v>127</v>
      </c>
      <c r="H18604" t="str">
        <f t="shared" si="1460"/>
        <v>AWD</v>
      </c>
      <c r="I18604" s="2">
        <f t="shared" si="1462"/>
        <v>2016</v>
      </c>
      <c r="J18604" s="2">
        <f t="shared" si="1463"/>
        <v>6</v>
      </c>
      <c r="K18604" t="str">
        <f t="shared" si="1464"/>
        <v>Waterjuffer</v>
      </c>
      <c r="L18604" s="25">
        <f t="shared" si="1461"/>
        <v>22.285714285714285</v>
      </c>
    </row>
    <row r="18605" spans="1:12" x14ac:dyDescent="0.25">
      <c r="A18605">
        <v>16</v>
      </c>
      <c r="B18605" t="s">
        <v>105</v>
      </c>
      <c r="C18605" s="1">
        <v>42526.479166666664</v>
      </c>
      <c r="D18605">
        <v>1</v>
      </c>
      <c r="E18605" t="s">
        <v>16</v>
      </c>
      <c r="F18605" t="s">
        <v>17</v>
      </c>
      <c r="G18605">
        <v>33</v>
      </c>
      <c r="H18605" t="str">
        <f t="shared" si="1460"/>
        <v>AWD</v>
      </c>
      <c r="I18605" s="2">
        <f t="shared" si="1462"/>
        <v>2016</v>
      </c>
      <c r="J18605" s="2">
        <f t="shared" si="1463"/>
        <v>6</v>
      </c>
      <c r="K18605" t="str">
        <f t="shared" si="1464"/>
        <v>Waterjuffer</v>
      </c>
      <c r="L18605" s="25">
        <f t="shared" si="1461"/>
        <v>22.285714285714285</v>
      </c>
    </row>
    <row r="18606" spans="1:12" x14ac:dyDescent="0.25">
      <c r="A18606">
        <v>16</v>
      </c>
      <c r="B18606" t="s">
        <v>105</v>
      </c>
      <c r="C18606" s="1">
        <v>42526.479166666664</v>
      </c>
      <c r="D18606">
        <v>1</v>
      </c>
      <c r="E18606" t="s">
        <v>22</v>
      </c>
      <c r="F18606" t="s">
        <v>23</v>
      </c>
      <c r="G18606">
        <v>4</v>
      </c>
      <c r="H18606" t="str">
        <f t="shared" si="1460"/>
        <v>AWD</v>
      </c>
      <c r="I18606" s="2">
        <f t="shared" si="1462"/>
        <v>2016</v>
      </c>
      <c r="J18606" s="2">
        <f t="shared" si="1463"/>
        <v>6</v>
      </c>
      <c r="K18606" t="str">
        <f t="shared" si="1464"/>
        <v>Glazenmakers</v>
      </c>
      <c r="L18606" s="25">
        <f t="shared" si="1461"/>
        <v>22.285714285714285</v>
      </c>
    </row>
    <row r="18607" spans="1:12" x14ac:dyDescent="0.25">
      <c r="A18607">
        <v>16</v>
      </c>
      <c r="B18607" t="s">
        <v>105</v>
      </c>
      <c r="C18607" s="1">
        <v>42526.479166666664</v>
      </c>
      <c r="D18607">
        <v>1</v>
      </c>
      <c r="E18607" t="s">
        <v>24</v>
      </c>
      <c r="F18607" t="s">
        <v>25</v>
      </c>
      <c r="G18607">
        <v>3</v>
      </c>
      <c r="H18607" t="str">
        <f t="shared" si="1460"/>
        <v>AWD</v>
      </c>
      <c r="I18607" s="2">
        <f t="shared" si="1462"/>
        <v>2016</v>
      </c>
      <c r="J18607" s="2">
        <f t="shared" si="1463"/>
        <v>6</v>
      </c>
      <c r="K18607" t="str">
        <f t="shared" si="1464"/>
        <v>Glazenmakers</v>
      </c>
      <c r="L18607" s="25">
        <f t="shared" si="1461"/>
        <v>22.285714285714285</v>
      </c>
    </row>
    <row r="18608" spans="1:12" x14ac:dyDescent="0.25">
      <c r="A18608">
        <v>16</v>
      </c>
      <c r="B18608" t="s">
        <v>105</v>
      </c>
      <c r="C18608" s="1">
        <v>42526.479166666664</v>
      </c>
      <c r="D18608">
        <v>1</v>
      </c>
      <c r="E18608" t="s">
        <v>26</v>
      </c>
      <c r="F18608" t="s">
        <v>27</v>
      </c>
      <c r="G18608">
        <v>5</v>
      </c>
      <c r="H18608" t="str">
        <f t="shared" si="1460"/>
        <v>AWD</v>
      </c>
      <c r="I18608" s="2">
        <f t="shared" si="1462"/>
        <v>2016</v>
      </c>
      <c r="J18608" s="2">
        <f t="shared" si="1463"/>
        <v>6</v>
      </c>
      <c r="K18608" t="str">
        <f t="shared" si="1464"/>
        <v>Glazenmakers</v>
      </c>
      <c r="L18608" s="25">
        <f t="shared" si="1461"/>
        <v>22.285714285714285</v>
      </c>
    </row>
    <row r="18609" spans="1:12" x14ac:dyDescent="0.25">
      <c r="A18609">
        <v>16</v>
      </c>
      <c r="B18609" t="s">
        <v>105</v>
      </c>
      <c r="C18609" s="1">
        <v>42526.479166666664</v>
      </c>
      <c r="D18609">
        <v>1</v>
      </c>
      <c r="E18609" t="s">
        <v>48</v>
      </c>
      <c r="F18609" t="s">
        <v>49</v>
      </c>
      <c r="G18609">
        <v>2</v>
      </c>
      <c r="H18609" t="str">
        <f t="shared" si="1460"/>
        <v>AWD</v>
      </c>
      <c r="I18609" s="2">
        <f t="shared" si="1462"/>
        <v>2016</v>
      </c>
      <c r="J18609" s="2">
        <f t="shared" si="1463"/>
        <v>6</v>
      </c>
      <c r="K18609" t="str">
        <f t="shared" si="1464"/>
        <v>Glazenmakers</v>
      </c>
      <c r="L18609" s="25">
        <f t="shared" si="1461"/>
        <v>22.285714285714285</v>
      </c>
    </row>
    <row r="18610" spans="1:12" x14ac:dyDescent="0.25">
      <c r="A18610">
        <v>16</v>
      </c>
      <c r="B18610" t="s">
        <v>105</v>
      </c>
      <c r="C18610" s="1">
        <v>42526.479166666664</v>
      </c>
      <c r="D18610">
        <v>1</v>
      </c>
      <c r="E18610" t="s">
        <v>28</v>
      </c>
      <c r="F18610" t="s">
        <v>29</v>
      </c>
      <c r="G18610">
        <v>67</v>
      </c>
      <c r="H18610" t="str">
        <f t="shared" si="1460"/>
        <v>AWD</v>
      </c>
      <c r="I18610" s="2">
        <f t="shared" si="1462"/>
        <v>2016</v>
      </c>
      <c r="J18610" s="2">
        <f t="shared" si="1463"/>
        <v>6</v>
      </c>
      <c r="K18610" t="str">
        <f t="shared" si="1464"/>
        <v>Korenbouten</v>
      </c>
      <c r="L18610" s="25">
        <f t="shared" si="1461"/>
        <v>22.285714285714285</v>
      </c>
    </row>
    <row r="18611" spans="1:12" x14ac:dyDescent="0.25">
      <c r="A18611">
        <v>16</v>
      </c>
      <c r="B18611" t="s">
        <v>105</v>
      </c>
      <c r="C18611" s="1">
        <v>42526.479166666664</v>
      </c>
      <c r="D18611">
        <v>1</v>
      </c>
      <c r="E18611" t="s">
        <v>18</v>
      </c>
      <c r="F18611" t="s">
        <v>19</v>
      </c>
      <c r="G18611">
        <v>4</v>
      </c>
      <c r="H18611" t="str">
        <f t="shared" si="1460"/>
        <v>AWD</v>
      </c>
      <c r="I18611" s="2">
        <f t="shared" si="1462"/>
        <v>2016</v>
      </c>
      <c r="J18611" s="2">
        <f t="shared" si="1463"/>
        <v>6</v>
      </c>
      <c r="K18611" t="str">
        <f t="shared" si="1464"/>
        <v>Korenbouten</v>
      </c>
      <c r="L18611" s="25">
        <f t="shared" si="1461"/>
        <v>22.285714285714285</v>
      </c>
    </row>
    <row r="18612" spans="1:12" x14ac:dyDescent="0.25">
      <c r="A18612">
        <v>16</v>
      </c>
      <c r="B18612" t="s">
        <v>105</v>
      </c>
      <c r="C18612" s="1">
        <v>42526.479166666664</v>
      </c>
      <c r="D18612">
        <v>1</v>
      </c>
      <c r="E18612" t="s">
        <v>40</v>
      </c>
      <c r="F18612" t="s">
        <v>41</v>
      </c>
      <c r="G18612">
        <v>1</v>
      </c>
      <c r="H18612" t="str">
        <f t="shared" si="1460"/>
        <v>AWD</v>
      </c>
      <c r="I18612" s="2">
        <f t="shared" si="1462"/>
        <v>2016</v>
      </c>
      <c r="J18612" s="2">
        <f t="shared" si="1463"/>
        <v>6</v>
      </c>
      <c r="K18612" t="str">
        <f t="shared" si="1464"/>
        <v>Korenbouten</v>
      </c>
      <c r="L18612" s="25">
        <f t="shared" si="1461"/>
        <v>22.285714285714285</v>
      </c>
    </row>
    <row r="18613" spans="1:12" x14ac:dyDescent="0.25">
      <c r="A18613">
        <v>16</v>
      </c>
      <c r="B18613" t="s">
        <v>105</v>
      </c>
      <c r="C18613" s="1">
        <v>42526.479166666664</v>
      </c>
      <c r="D18613">
        <v>1</v>
      </c>
      <c r="E18613" t="s">
        <v>57</v>
      </c>
      <c r="F18613" t="s">
        <v>58</v>
      </c>
      <c r="G18613">
        <v>5</v>
      </c>
      <c r="H18613" t="str">
        <f t="shared" si="1460"/>
        <v>AWD</v>
      </c>
      <c r="I18613" s="2">
        <f t="shared" si="1462"/>
        <v>2016</v>
      </c>
      <c r="J18613" s="2">
        <f t="shared" si="1463"/>
        <v>6</v>
      </c>
      <c r="K18613" t="str">
        <f t="shared" si="1464"/>
        <v>Korenbouten</v>
      </c>
      <c r="L18613" s="25">
        <f t="shared" si="1461"/>
        <v>22.285714285714285</v>
      </c>
    </row>
    <row r="18614" spans="1:12" x14ac:dyDescent="0.25">
      <c r="A18614">
        <v>16</v>
      </c>
      <c r="B18614" t="s">
        <v>105</v>
      </c>
      <c r="C18614" s="1">
        <v>42526.479166666664</v>
      </c>
      <c r="D18614">
        <v>1</v>
      </c>
      <c r="E18614" t="s">
        <v>44</v>
      </c>
      <c r="F18614" t="s">
        <v>45</v>
      </c>
      <c r="G18614">
        <v>2</v>
      </c>
      <c r="H18614" t="str">
        <f t="shared" si="1460"/>
        <v>AWD</v>
      </c>
      <c r="I18614" s="2">
        <f t="shared" si="1462"/>
        <v>2016</v>
      </c>
      <c r="J18614" s="2">
        <f t="shared" si="1463"/>
        <v>6</v>
      </c>
      <c r="K18614" t="str">
        <f t="shared" si="1464"/>
        <v>Korenbouten</v>
      </c>
      <c r="L18614" s="25">
        <f t="shared" si="1461"/>
        <v>22.285714285714285</v>
      </c>
    </row>
    <row r="18615" spans="1:12" x14ac:dyDescent="0.25">
      <c r="A18615">
        <v>16</v>
      </c>
      <c r="B18615" t="s">
        <v>105</v>
      </c>
      <c r="C18615" s="1">
        <v>42554.520833333336</v>
      </c>
      <c r="D18615">
        <v>1</v>
      </c>
      <c r="E18615" t="s">
        <v>10</v>
      </c>
      <c r="F18615" t="s">
        <v>11</v>
      </c>
      <c r="G18615">
        <v>53</v>
      </c>
      <c r="H18615" t="str">
        <f t="shared" si="1460"/>
        <v>AWD</v>
      </c>
      <c r="I18615" s="2">
        <f t="shared" si="1462"/>
        <v>2016</v>
      </c>
      <c r="J18615" s="2">
        <f t="shared" si="1463"/>
        <v>7</v>
      </c>
      <c r="K18615" t="str">
        <f t="shared" si="1464"/>
        <v>Waterjuffer</v>
      </c>
      <c r="L18615" s="25">
        <f t="shared" si="1461"/>
        <v>26.285714285714285</v>
      </c>
    </row>
    <row r="18616" spans="1:12" x14ac:dyDescent="0.25">
      <c r="A18616">
        <v>16</v>
      </c>
      <c r="B18616" t="s">
        <v>105</v>
      </c>
      <c r="C18616" s="1">
        <v>42554.520833333336</v>
      </c>
      <c r="D18616">
        <v>1</v>
      </c>
      <c r="E18616" t="s">
        <v>14</v>
      </c>
      <c r="F18616" t="s">
        <v>15</v>
      </c>
      <c r="G18616">
        <v>9</v>
      </c>
      <c r="H18616" t="str">
        <f t="shared" si="1460"/>
        <v>AWD</v>
      </c>
      <c r="I18616" s="2">
        <f t="shared" si="1462"/>
        <v>2016</v>
      </c>
      <c r="J18616" s="2">
        <f t="shared" si="1463"/>
        <v>7</v>
      </c>
      <c r="K18616" t="str">
        <f t="shared" si="1464"/>
        <v>Waterjuffer</v>
      </c>
      <c r="L18616" s="25">
        <f t="shared" si="1461"/>
        <v>26.285714285714285</v>
      </c>
    </row>
    <row r="18617" spans="1:12" x14ac:dyDescent="0.25">
      <c r="A18617">
        <v>16</v>
      </c>
      <c r="B18617" t="s">
        <v>105</v>
      </c>
      <c r="C18617" s="1">
        <v>42554.520833333336</v>
      </c>
      <c r="D18617">
        <v>1</v>
      </c>
      <c r="E18617" t="s">
        <v>20</v>
      </c>
      <c r="F18617" t="s">
        <v>21</v>
      </c>
      <c r="G18617">
        <v>89</v>
      </c>
      <c r="H18617" t="str">
        <f t="shared" si="1460"/>
        <v>AWD</v>
      </c>
      <c r="I18617" s="2">
        <f t="shared" si="1462"/>
        <v>2016</v>
      </c>
      <c r="J18617" s="2">
        <f t="shared" si="1463"/>
        <v>7</v>
      </c>
      <c r="K18617" t="str">
        <f t="shared" si="1464"/>
        <v>Waterjuffer</v>
      </c>
      <c r="L18617" s="25">
        <f t="shared" si="1461"/>
        <v>26.285714285714285</v>
      </c>
    </row>
    <row r="18618" spans="1:12" x14ac:dyDescent="0.25">
      <c r="A18618">
        <v>16</v>
      </c>
      <c r="B18618" t="s">
        <v>105</v>
      </c>
      <c r="C18618" s="1">
        <v>42554.520833333336</v>
      </c>
      <c r="D18618">
        <v>1</v>
      </c>
      <c r="E18618" t="s">
        <v>16</v>
      </c>
      <c r="F18618" t="s">
        <v>17</v>
      </c>
      <c r="G18618">
        <v>6</v>
      </c>
      <c r="H18618" t="str">
        <f t="shared" si="1460"/>
        <v>AWD</v>
      </c>
      <c r="I18618" s="2">
        <f t="shared" si="1462"/>
        <v>2016</v>
      </c>
      <c r="J18618" s="2">
        <f t="shared" si="1463"/>
        <v>7</v>
      </c>
      <c r="K18618" t="str">
        <f t="shared" si="1464"/>
        <v>Waterjuffer</v>
      </c>
      <c r="L18618" s="25">
        <f t="shared" si="1461"/>
        <v>26.285714285714285</v>
      </c>
    </row>
    <row r="18619" spans="1:12" x14ac:dyDescent="0.25">
      <c r="A18619">
        <v>16</v>
      </c>
      <c r="B18619" t="s">
        <v>105</v>
      </c>
      <c r="C18619" s="1">
        <v>42554.520833333336</v>
      </c>
      <c r="D18619">
        <v>1</v>
      </c>
      <c r="E18619" t="s">
        <v>24</v>
      </c>
      <c r="F18619" t="s">
        <v>25</v>
      </c>
      <c r="G18619">
        <v>2</v>
      </c>
      <c r="H18619" t="str">
        <f t="shared" si="1460"/>
        <v>AWD</v>
      </c>
      <c r="I18619" s="2">
        <f t="shared" si="1462"/>
        <v>2016</v>
      </c>
      <c r="J18619" s="2">
        <f t="shared" si="1463"/>
        <v>7</v>
      </c>
      <c r="K18619" t="str">
        <f t="shared" si="1464"/>
        <v>Glazenmakers</v>
      </c>
      <c r="L18619" s="25">
        <f t="shared" si="1461"/>
        <v>26.285714285714285</v>
      </c>
    </row>
    <row r="18620" spans="1:12" x14ac:dyDescent="0.25">
      <c r="A18620">
        <v>16</v>
      </c>
      <c r="B18620" t="s">
        <v>105</v>
      </c>
      <c r="C18620" s="1">
        <v>42554.520833333336</v>
      </c>
      <c r="D18620">
        <v>1</v>
      </c>
      <c r="E18620" t="s">
        <v>26</v>
      </c>
      <c r="F18620" t="s">
        <v>27</v>
      </c>
      <c r="G18620">
        <v>2</v>
      </c>
      <c r="H18620" t="str">
        <f t="shared" si="1460"/>
        <v>AWD</v>
      </c>
      <c r="I18620" s="2">
        <f t="shared" si="1462"/>
        <v>2016</v>
      </c>
      <c r="J18620" s="2">
        <f t="shared" si="1463"/>
        <v>7</v>
      </c>
      <c r="K18620" t="str">
        <f t="shared" si="1464"/>
        <v>Glazenmakers</v>
      </c>
      <c r="L18620" s="25">
        <f t="shared" si="1461"/>
        <v>26.285714285714285</v>
      </c>
    </row>
    <row r="18621" spans="1:12" x14ac:dyDescent="0.25">
      <c r="A18621">
        <v>16</v>
      </c>
      <c r="B18621" t="s">
        <v>105</v>
      </c>
      <c r="C18621" s="1">
        <v>42554.520833333336</v>
      </c>
      <c r="D18621">
        <v>1</v>
      </c>
      <c r="E18621" t="s">
        <v>28</v>
      </c>
      <c r="F18621" t="s">
        <v>29</v>
      </c>
      <c r="G18621">
        <v>12</v>
      </c>
      <c r="H18621" t="str">
        <f t="shared" si="1460"/>
        <v>AWD</v>
      </c>
      <c r="I18621" s="2">
        <f t="shared" si="1462"/>
        <v>2016</v>
      </c>
      <c r="J18621" s="2">
        <f t="shared" si="1463"/>
        <v>7</v>
      </c>
      <c r="K18621" t="str">
        <f t="shared" si="1464"/>
        <v>Korenbouten</v>
      </c>
      <c r="L18621" s="25">
        <f t="shared" si="1461"/>
        <v>26.285714285714285</v>
      </c>
    </row>
    <row r="18622" spans="1:12" x14ac:dyDescent="0.25">
      <c r="A18622">
        <v>16</v>
      </c>
      <c r="B18622" t="s">
        <v>105</v>
      </c>
      <c r="C18622" s="1">
        <v>42554.520833333336</v>
      </c>
      <c r="D18622">
        <v>1</v>
      </c>
      <c r="E18622" t="s">
        <v>40</v>
      </c>
      <c r="F18622" t="s">
        <v>41</v>
      </c>
      <c r="G18622">
        <v>1</v>
      </c>
      <c r="H18622" t="str">
        <f t="shared" si="1460"/>
        <v>AWD</v>
      </c>
      <c r="I18622" s="2">
        <f t="shared" si="1462"/>
        <v>2016</v>
      </c>
      <c r="J18622" s="2">
        <f t="shared" si="1463"/>
        <v>7</v>
      </c>
      <c r="K18622" t="str">
        <f t="shared" si="1464"/>
        <v>Korenbouten</v>
      </c>
      <c r="L18622" s="25">
        <f t="shared" si="1461"/>
        <v>26.285714285714285</v>
      </c>
    </row>
    <row r="18623" spans="1:12" x14ac:dyDescent="0.25">
      <c r="A18623">
        <v>16</v>
      </c>
      <c r="B18623" t="s">
        <v>105</v>
      </c>
      <c r="C18623" s="1">
        <v>42554.520833333336</v>
      </c>
      <c r="D18623">
        <v>1</v>
      </c>
      <c r="E18623" t="s">
        <v>32</v>
      </c>
      <c r="F18623" t="s">
        <v>33</v>
      </c>
      <c r="G18623">
        <v>26</v>
      </c>
      <c r="H18623" t="str">
        <f t="shared" si="1460"/>
        <v>AWD</v>
      </c>
      <c r="I18623" s="2">
        <f t="shared" si="1462"/>
        <v>2016</v>
      </c>
      <c r="J18623" s="2">
        <f t="shared" si="1463"/>
        <v>7</v>
      </c>
      <c r="K18623" t="str">
        <f t="shared" si="1464"/>
        <v>Korenbouten</v>
      </c>
      <c r="L18623" s="25">
        <f t="shared" si="1461"/>
        <v>26.285714285714285</v>
      </c>
    </row>
    <row r="18624" spans="1:12" x14ac:dyDescent="0.25">
      <c r="A18624">
        <v>16</v>
      </c>
      <c r="B18624" t="s">
        <v>105</v>
      </c>
      <c r="C18624" s="1">
        <v>42569.53125</v>
      </c>
      <c r="D18624">
        <v>1</v>
      </c>
      <c r="E18624" t="s">
        <v>30</v>
      </c>
      <c r="F18624" t="s">
        <v>31</v>
      </c>
      <c r="G18624">
        <v>18</v>
      </c>
      <c r="H18624" t="str">
        <f t="shared" si="1460"/>
        <v>AWD</v>
      </c>
      <c r="I18624" s="2">
        <f t="shared" si="1462"/>
        <v>2016</v>
      </c>
      <c r="J18624" s="2">
        <f t="shared" si="1463"/>
        <v>7</v>
      </c>
      <c r="K18624" t="str">
        <f t="shared" si="1464"/>
        <v>Pantserjuffers</v>
      </c>
      <c r="L18624" s="25">
        <f t="shared" si="1461"/>
        <v>28.428571428571427</v>
      </c>
    </row>
    <row r="18625" spans="1:12" x14ac:dyDescent="0.25">
      <c r="A18625">
        <v>16</v>
      </c>
      <c r="B18625" t="s">
        <v>105</v>
      </c>
      <c r="C18625" s="1">
        <v>42569.53125</v>
      </c>
      <c r="D18625">
        <v>1</v>
      </c>
      <c r="E18625" t="s">
        <v>10</v>
      </c>
      <c r="F18625" t="s">
        <v>11</v>
      </c>
      <c r="G18625">
        <v>74</v>
      </c>
      <c r="H18625" t="str">
        <f t="shared" si="1460"/>
        <v>AWD</v>
      </c>
      <c r="I18625" s="2">
        <f t="shared" si="1462"/>
        <v>2016</v>
      </c>
      <c r="J18625" s="2">
        <f t="shared" si="1463"/>
        <v>7</v>
      </c>
      <c r="K18625" t="str">
        <f t="shared" si="1464"/>
        <v>Waterjuffer</v>
      </c>
      <c r="L18625" s="25">
        <f t="shared" si="1461"/>
        <v>28.428571428571427</v>
      </c>
    </row>
    <row r="18626" spans="1:12" x14ac:dyDescent="0.25">
      <c r="A18626">
        <v>16</v>
      </c>
      <c r="B18626" t="s">
        <v>105</v>
      </c>
      <c r="C18626" s="1">
        <v>42569.53125</v>
      </c>
      <c r="D18626">
        <v>1</v>
      </c>
      <c r="E18626" t="s">
        <v>14</v>
      </c>
      <c r="F18626" t="s">
        <v>15</v>
      </c>
      <c r="G18626">
        <v>14</v>
      </c>
      <c r="H18626" t="str">
        <f t="shared" ref="H18626:H18689" si="1465">VLOOKUP(A18626,$N$2:$O$51,2,FALSE)</f>
        <v>AWD</v>
      </c>
      <c r="I18626" s="2">
        <f t="shared" si="1462"/>
        <v>2016</v>
      </c>
      <c r="J18626" s="2">
        <f t="shared" si="1463"/>
        <v>7</v>
      </c>
      <c r="K18626" t="str">
        <f t="shared" si="1464"/>
        <v>Waterjuffer</v>
      </c>
      <c r="L18626" s="25">
        <f t="shared" si="1461"/>
        <v>28.428571428571427</v>
      </c>
    </row>
    <row r="18627" spans="1:12" x14ac:dyDescent="0.25">
      <c r="A18627">
        <v>16</v>
      </c>
      <c r="B18627" t="s">
        <v>105</v>
      </c>
      <c r="C18627" s="1">
        <v>42569.53125</v>
      </c>
      <c r="D18627">
        <v>1</v>
      </c>
      <c r="E18627" t="s">
        <v>20</v>
      </c>
      <c r="F18627" t="s">
        <v>21</v>
      </c>
      <c r="G18627">
        <v>58</v>
      </c>
      <c r="H18627" t="str">
        <f t="shared" si="1465"/>
        <v>AWD</v>
      </c>
      <c r="I18627" s="2">
        <f t="shared" si="1462"/>
        <v>2016</v>
      </c>
      <c r="J18627" s="2">
        <f t="shared" si="1463"/>
        <v>7</v>
      </c>
      <c r="K18627" t="str">
        <f t="shared" si="1464"/>
        <v>Waterjuffer</v>
      </c>
      <c r="L18627" s="25">
        <f t="shared" ref="L18627:L18690" si="1466">(ROUNDDOWN(C18627-DATE(I18627,1,1),0))/7</f>
        <v>28.428571428571427</v>
      </c>
    </row>
    <row r="18628" spans="1:12" x14ac:dyDescent="0.25">
      <c r="A18628">
        <v>16</v>
      </c>
      <c r="B18628" t="s">
        <v>105</v>
      </c>
      <c r="C18628" s="1">
        <v>42569.53125</v>
      </c>
      <c r="D18628">
        <v>1</v>
      </c>
      <c r="E18628" t="s">
        <v>16</v>
      </c>
      <c r="F18628" t="s">
        <v>17</v>
      </c>
      <c r="G18628">
        <v>4</v>
      </c>
      <c r="H18628" t="str">
        <f t="shared" si="1465"/>
        <v>AWD</v>
      </c>
      <c r="I18628" s="2">
        <f t="shared" si="1462"/>
        <v>2016</v>
      </c>
      <c r="J18628" s="2">
        <f t="shared" si="1463"/>
        <v>7</v>
      </c>
      <c r="K18628" t="str">
        <f t="shared" si="1464"/>
        <v>Waterjuffer</v>
      </c>
      <c r="L18628" s="25">
        <f t="shared" si="1466"/>
        <v>28.428571428571427</v>
      </c>
    </row>
    <row r="18629" spans="1:12" x14ac:dyDescent="0.25">
      <c r="A18629">
        <v>16</v>
      </c>
      <c r="B18629" t="s">
        <v>105</v>
      </c>
      <c r="C18629" s="1">
        <v>42569.53125</v>
      </c>
      <c r="D18629">
        <v>1</v>
      </c>
      <c r="E18629" t="s">
        <v>26</v>
      </c>
      <c r="F18629" t="s">
        <v>27</v>
      </c>
      <c r="G18629">
        <v>1</v>
      </c>
      <c r="H18629" t="str">
        <f t="shared" si="1465"/>
        <v>AWD</v>
      </c>
      <c r="I18629" s="2">
        <f t="shared" si="1462"/>
        <v>2016</v>
      </c>
      <c r="J18629" s="2">
        <f t="shared" si="1463"/>
        <v>7</v>
      </c>
      <c r="K18629" t="str">
        <f t="shared" si="1464"/>
        <v>Glazenmakers</v>
      </c>
      <c r="L18629" s="25">
        <f t="shared" si="1466"/>
        <v>28.428571428571427</v>
      </c>
    </row>
    <row r="18630" spans="1:12" x14ac:dyDescent="0.25">
      <c r="A18630">
        <v>16</v>
      </c>
      <c r="B18630" t="s">
        <v>105</v>
      </c>
      <c r="C18630" s="1">
        <v>42569.53125</v>
      </c>
      <c r="D18630">
        <v>1</v>
      </c>
      <c r="E18630" t="s">
        <v>48</v>
      </c>
      <c r="F18630" t="s">
        <v>49</v>
      </c>
      <c r="G18630">
        <v>1</v>
      </c>
      <c r="H18630" t="str">
        <f t="shared" si="1465"/>
        <v>AWD</v>
      </c>
      <c r="I18630" s="2">
        <f t="shared" si="1462"/>
        <v>2016</v>
      </c>
      <c r="J18630" s="2">
        <f t="shared" si="1463"/>
        <v>7</v>
      </c>
      <c r="K18630" t="str">
        <f t="shared" si="1464"/>
        <v>Glazenmakers</v>
      </c>
      <c r="L18630" s="25">
        <f t="shared" si="1466"/>
        <v>28.428571428571427</v>
      </c>
    </row>
    <row r="18631" spans="1:12" x14ac:dyDescent="0.25">
      <c r="A18631">
        <v>16</v>
      </c>
      <c r="B18631" t="s">
        <v>105</v>
      </c>
      <c r="C18631" s="1">
        <v>42569.53125</v>
      </c>
      <c r="D18631">
        <v>1</v>
      </c>
      <c r="E18631" t="s">
        <v>28</v>
      </c>
      <c r="F18631" t="s">
        <v>29</v>
      </c>
      <c r="G18631">
        <v>5</v>
      </c>
      <c r="H18631" t="str">
        <f t="shared" si="1465"/>
        <v>AWD</v>
      </c>
      <c r="I18631" s="2">
        <f t="shared" si="1462"/>
        <v>2016</v>
      </c>
      <c r="J18631" s="2">
        <f t="shared" si="1463"/>
        <v>7</v>
      </c>
      <c r="K18631" t="str">
        <f t="shared" si="1464"/>
        <v>Korenbouten</v>
      </c>
      <c r="L18631" s="25">
        <f t="shared" si="1466"/>
        <v>28.428571428571427</v>
      </c>
    </row>
    <row r="18632" spans="1:12" x14ac:dyDescent="0.25">
      <c r="A18632">
        <v>16</v>
      </c>
      <c r="B18632" t="s">
        <v>105</v>
      </c>
      <c r="C18632" s="1">
        <v>42569.53125</v>
      </c>
      <c r="D18632">
        <v>1</v>
      </c>
      <c r="E18632" t="s">
        <v>40</v>
      </c>
      <c r="F18632" t="s">
        <v>41</v>
      </c>
      <c r="G18632">
        <v>2</v>
      </c>
      <c r="H18632" t="str">
        <f t="shared" si="1465"/>
        <v>AWD</v>
      </c>
      <c r="I18632" s="2">
        <f t="shared" si="1462"/>
        <v>2016</v>
      </c>
      <c r="J18632" s="2">
        <f t="shared" si="1463"/>
        <v>7</v>
      </c>
      <c r="K18632" t="str">
        <f t="shared" si="1464"/>
        <v>Korenbouten</v>
      </c>
      <c r="L18632" s="25">
        <f t="shared" si="1466"/>
        <v>28.428571428571427</v>
      </c>
    </row>
    <row r="18633" spans="1:12" x14ac:dyDescent="0.25">
      <c r="A18633">
        <v>16</v>
      </c>
      <c r="B18633" t="s">
        <v>105</v>
      </c>
      <c r="C18633" s="1">
        <v>42569.53125</v>
      </c>
      <c r="D18633">
        <v>1</v>
      </c>
      <c r="E18633" t="s">
        <v>32</v>
      </c>
      <c r="F18633" t="s">
        <v>33</v>
      </c>
      <c r="G18633">
        <v>6</v>
      </c>
      <c r="H18633" t="str">
        <f t="shared" si="1465"/>
        <v>AWD</v>
      </c>
      <c r="I18633" s="2">
        <f t="shared" si="1462"/>
        <v>2016</v>
      </c>
      <c r="J18633" s="2">
        <f t="shared" si="1463"/>
        <v>7</v>
      </c>
      <c r="K18633" t="str">
        <f t="shared" si="1464"/>
        <v>Korenbouten</v>
      </c>
      <c r="L18633" s="25">
        <f t="shared" si="1466"/>
        <v>28.428571428571427</v>
      </c>
    </row>
    <row r="18634" spans="1:12" x14ac:dyDescent="0.25">
      <c r="A18634">
        <v>16</v>
      </c>
      <c r="B18634" t="s">
        <v>105</v>
      </c>
      <c r="C18634" s="1">
        <v>42569.53125</v>
      </c>
      <c r="D18634">
        <v>1</v>
      </c>
      <c r="E18634" t="s">
        <v>42</v>
      </c>
      <c r="F18634" t="s">
        <v>43</v>
      </c>
      <c r="G18634">
        <v>4</v>
      </c>
      <c r="H18634" t="str">
        <f t="shared" si="1465"/>
        <v>AWD</v>
      </c>
      <c r="I18634" s="2">
        <f t="shared" si="1462"/>
        <v>2016</v>
      </c>
      <c r="J18634" s="2">
        <f t="shared" si="1463"/>
        <v>7</v>
      </c>
      <c r="K18634" t="str">
        <f t="shared" si="1464"/>
        <v>Korenbouten</v>
      </c>
      <c r="L18634" s="25">
        <f t="shared" si="1466"/>
        <v>28.428571428571427</v>
      </c>
    </row>
    <row r="18635" spans="1:12" x14ac:dyDescent="0.25">
      <c r="A18635">
        <v>16</v>
      </c>
      <c r="B18635" t="s">
        <v>105</v>
      </c>
      <c r="C18635" s="1">
        <v>42583.5625</v>
      </c>
      <c r="D18635">
        <v>1</v>
      </c>
      <c r="E18635" t="s">
        <v>30</v>
      </c>
      <c r="F18635" t="s">
        <v>31</v>
      </c>
      <c r="G18635">
        <v>42</v>
      </c>
      <c r="H18635" t="str">
        <f t="shared" si="1465"/>
        <v>AWD</v>
      </c>
      <c r="I18635" s="2">
        <f t="shared" si="1462"/>
        <v>2016</v>
      </c>
      <c r="J18635" s="2">
        <f t="shared" si="1463"/>
        <v>8</v>
      </c>
      <c r="K18635" t="str">
        <f t="shared" si="1464"/>
        <v>Pantserjuffers</v>
      </c>
      <c r="L18635" s="25">
        <f t="shared" si="1466"/>
        <v>30.428571428571427</v>
      </c>
    </row>
    <row r="18636" spans="1:12" x14ac:dyDescent="0.25">
      <c r="A18636">
        <v>16</v>
      </c>
      <c r="B18636" t="s">
        <v>105</v>
      </c>
      <c r="C18636" s="1">
        <v>42583.5625</v>
      </c>
      <c r="D18636">
        <v>1</v>
      </c>
      <c r="E18636" t="s">
        <v>10</v>
      </c>
      <c r="F18636" t="s">
        <v>11</v>
      </c>
      <c r="G18636">
        <v>43</v>
      </c>
      <c r="H18636" t="str">
        <f t="shared" si="1465"/>
        <v>AWD</v>
      </c>
      <c r="I18636" s="2">
        <f t="shared" si="1462"/>
        <v>2016</v>
      </c>
      <c r="J18636" s="2">
        <f t="shared" si="1463"/>
        <v>8</v>
      </c>
      <c r="K18636" t="str">
        <f t="shared" si="1464"/>
        <v>Waterjuffer</v>
      </c>
      <c r="L18636" s="25">
        <f t="shared" si="1466"/>
        <v>30.428571428571427</v>
      </c>
    </row>
    <row r="18637" spans="1:12" x14ac:dyDescent="0.25">
      <c r="A18637">
        <v>16</v>
      </c>
      <c r="B18637" t="s">
        <v>105</v>
      </c>
      <c r="C18637" s="1">
        <v>42583.5625</v>
      </c>
      <c r="D18637">
        <v>1</v>
      </c>
      <c r="E18637" t="s">
        <v>14</v>
      </c>
      <c r="F18637" t="s">
        <v>15</v>
      </c>
      <c r="G18637">
        <v>22</v>
      </c>
      <c r="H18637" t="str">
        <f t="shared" si="1465"/>
        <v>AWD</v>
      </c>
      <c r="I18637" s="2">
        <f t="shared" si="1462"/>
        <v>2016</v>
      </c>
      <c r="J18637" s="2">
        <f t="shared" si="1463"/>
        <v>8</v>
      </c>
      <c r="K18637" t="str">
        <f t="shared" si="1464"/>
        <v>Waterjuffer</v>
      </c>
      <c r="L18637" s="25">
        <f t="shared" si="1466"/>
        <v>30.428571428571427</v>
      </c>
    </row>
    <row r="18638" spans="1:12" x14ac:dyDescent="0.25">
      <c r="A18638">
        <v>16</v>
      </c>
      <c r="B18638" t="s">
        <v>105</v>
      </c>
      <c r="C18638" s="1">
        <v>42583.5625</v>
      </c>
      <c r="D18638">
        <v>1</v>
      </c>
      <c r="E18638" t="s">
        <v>20</v>
      </c>
      <c r="F18638" t="s">
        <v>21</v>
      </c>
      <c r="G18638">
        <v>44</v>
      </c>
      <c r="H18638" t="str">
        <f t="shared" si="1465"/>
        <v>AWD</v>
      </c>
      <c r="I18638" s="2">
        <f t="shared" si="1462"/>
        <v>2016</v>
      </c>
      <c r="J18638" s="2">
        <f t="shared" si="1463"/>
        <v>8</v>
      </c>
      <c r="K18638" t="str">
        <f t="shared" si="1464"/>
        <v>Waterjuffer</v>
      </c>
      <c r="L18638" s="25">
        <f t="shared" si="1466"/>
        <v>30.428571428571427</v>
      </c>
    </row>
    <row r="18639" spans="1:12" x14ac:dyDescent="0.25">
      <c r="A18639">
        <v>16</v>
      </c>
      <c r="B18639" t="s">
        <v>105</v>
      </c>
      <c r="C18639" s="1">
        <v>42583.5625</v>
      </c>
      <c r="D18639">
        <v>1</v>
      </c>
      <c r="E18639" t="s">
        <v>26</v>
      </c>
      <c r="F18639" t="s">
        <v>27</v>
      </c>
      <c r="G18639">
        <v>3</v>
      </c>
      <c r="H18639" t="str">
        <f t="shared" si="1465"/>
        <v>AWD</v>
      </c>
      <c r="I18639" s="2">
        <f t="shared" si="1462"/>
        <v>2016</v>
      </c>
      <c r="J18639" s="2">
        <f t="shared" si="1463"/>
        <v>8</v>
      </c>
      <c r="K18639" t="str">
        <f t="shared" si="1464"/>
        <v>Glazenmakers</v>
      </c>
      <c r="L18639" s="25">
        <f t="shared" si="1466"/>
        <v>30.428571428571427</v>
      </c>
    </row>
    <row r="18640" spans="1:12" x14ac:dyDescent="0.25">
      <c r="A18640">
        <v>16</v>
      </c>
      <c r="B18640" t="s">
        <v>105</v>
      </c>
      <c r="C18640" s="1">
        <v>42583.5625</v>
      </c>
      <c r="D18640">
        <v>1</v>
      </c>
      <c r="E18640" t="s">
        <v>28</v>
      </c>
      <c r="F18640" t="s">
        <v>29</v>
      </c>
      <c r="G18640">
        <v>1</v>
      </c>
      <c r="H18640" t="str">
        <f t="shared" si="1465"/>
        <v>AWD</v>
      </c>
      <c r="I18640" s="2">
        <f t="shared" si="1462"/>
        <v>2016</v>
      </c>
      <c r="J18640" s="2">
        <f t="shared" si="1463"/>
        <v>8</v>
      </c>
      <c r="K18640" t="str">
        <f t="shared" si="1464"/>
        <v>Korenbouten</v>
      </c>
      <c r="L18640" s="25">
        <f t="shared" si="1466"/>
        <v>30.428571428571427</v>
      </c>
    </row>
    <row r="18641" spans="1:12" x14ac:dyDescent="0.25">
      <c r="A18641">
        <v>16</v>
      </c>
      <c r="B18641" t="s">
        <v>105</v>
      </c>
      <c r="C18641" s="1">
        <v>42583.5625</v>
      </c>
      <c r="D18641">
        <v>1</v>
      </c>
      <c r="E18641" t="s">
        <v>32</v>
      </c>
      <c r="F18641" t="s">
        <v>33</v>
      </c>
      <c r="G18641">
        <v>43</v>
      </c>
      <c r="H18641" t="str">
        <f t="shared" si="1465"/>
        <v>AWD</v>
      </c>
      <c r="I18641" s="2">
        <f t="shared" ref="I18641:I18704" si="1467">YEAR(C18641)</f>
        <v>2016</v>
      </c>
      <c r="J18641" s="2">
        <f t="shared" ref="J18641:J18704" si="1468">MONTH(C18641)</f>
        <v>8</v>
      </c>
      <c r="K18641" t="str">
        <f t="shared" ref="K18641:K18704" si="1469">VLOOKUP(E18641,$Q$2:$R$100,2,FALSE)</f>
        <v>Korenbouten</v>
      </c>
      <c r="L18641" s="25">
        <f t="shared" si="1466"/>
        <v>30.428571428571427</v>
      </c>
    </row>
    <row r="18642" spans="1:12" x14ac:dyDescent="0.25">
      <c r="A18642">
        <v>16</v>
      </c>
      <c r="B18642" t="s">
        <v>105</v>
      </c>
      <c r="C18642" s="1">
        <v>42583.5625</v>
      </c>
      <c r="D18642">
        <v>1</v>
      </c>
      <c r="E18642" t="s">
        <v>42</v>
      </c>
      <c r="F18642" t="s">
        <v>43</v>
      </c>
      <c r="G18642">
        <v>16</v>
      </c>
      <c r="H18642" t="str">
        <f t="shared" si="1465"/>
        <v>AWD</v>
      </c>
      <c r="I18642" s="2">
        <f t="shared" si="1467"/>
        <v>2016</v>
      </c>
      <c r="J18642" s="2">
        <f t="shared" si="1468"/>
        <v>8</v>
      </c>
      <c r="K18642" t="str">
        <f t="shared" si="1469"/>
        <v>Korenbouten</v>
      </c>
      <c r="L18642" s="25">
        <f t="shared" si="1466"/>
        <v>30.428571428571427</v>
      </c>
    </row>
    <row r="18643" spans="1:12" x14ac:dyDescent="0.25">
      <c r="A18643">
        <v>16</v>
      </c>
      <c r="B18643" t="s">
        <v>105</v>
      </c>
      <c r="C18643" s="1">
        <v>42597.5</v>
      </c>
      <c r="D18643">
        <v>1</v>
      </c>
      <c r="E18643" t="s">
        <v>8</v>
      </c>
      <c r="F18643" t="s">
        <v>9</v>
      </c>
      <c r="G18643">
        <v>1</v>
      </c>
      <c r="H18643" t="str">
        <f t="shared" si="1465"/>
        <v>AWD</v>
      </c>
      <c r="I18643" s="2">
        <f t="shared" si="1467"/>
        <v>2016</v>
      </c>
      <c r="J18643" s="2">
        <f t="shared" si="1468"/>
        <v>8</v>
      </c>
      <c r="K18643" t="str">
        <f t="shared" si="1469"/>
        <v>Pantserjuffers</v>
      </c>
      <c r="L18643" s="25">
        <f t="shared" si="1466"/>
        <v>32.428571428571431</v>
      </c>
    </row>
    <row r="18644" spans="1:12" x14ac:dyDescent="0.25">
      <c r="A18644">
        <v>16</v>
      </c>
      <c r="B18644" t="s">
        <v>105</v>
      </c>
      <c r="C18644" s="1">
        <v>42597.5</v>
      </c>
      <c r="D18644">
        <v>1</v>
      </c>
      <c r="E18644" t="s">
        <v>30</v>
      </c>
      <c r="F18644" t="s">
        <v>31</v>
      </c>
      <c r="G18644">
        <v>52</v>
      </c>
      <c r="H18644" t="str">
        <f t="shared" si="1465"/>
        <v>AWD</v>
      </c>
      <c r="I18644" s="2">
        <f t="shared" si="1467"/>
        <v>2016</v>
      </c>
      <c r="J18644" s="2">
        <f t="shared" si="1468"/>
        <v>8</v>
      </c>
      <c r="K18644" t="str">
        <f t="shared" si="1469"/>
        <v>Pantserjuffers</v>
      </c>
      <c r="L18644" s="25">
        <f t="shared" si="1466"/>
        <v>32.428571428571431</v>
      </c>
    </row>
    <row r="18645" spans="1:12" x14ac:dyDescent="0.25">
      <c r="A18645">
        <v>16</v>
      </c>
      <c r="B18645" t="s">
        <v>105</v>
      </c>
      <c r="C18645" s="1">
        <v>42597.5</v>
      </c>
      <c r="D18645">
        <v>1</v>
      </c>
      <c r="E18645" t="s">
        <v>34</v>
      </c>
      <c r="F18645" t="s">
        <v>35</v>
      </c>
      <c r="G18645">
        <v>16</v>
      </c>
      <c r="H18645" t="str">
        <f t="shared" si="1465"/>
        <v>AWD</v>
      </c>
      <c r="I18645" s="2">
        <f t="shared" si="1467"/>
        <v>2016</v>
      </c>
      <c r="J18645" s="2">
        <f t="shared" si="1468"/>
        <v>8</v>
      </c>
      <c r="K18645" t="str">
        <f t="shared" si="1469"/>
        <v>Pantserjuffers</v>
      </c>
      <c r="L18645" s="25">
        <f t="shared" si="1466"/>
        <v>32.428571428571431</v>
      </c>
    </row>
    <row r="18646" spans="1:12" x14ac:dyDescent="0.25">
      <c r="A18646">
        <v>16</v>
      </c>
      <c r="B18646" t="s">
        <v>105</v>
      </c>
      <c r="C18646" s="1">
        <v>42597.5</v>
      </c>
      <c r="D18646">
        <v>1</v>
      </c>
      <c r="E18646" t="s">
        <v>10</v>
      </c>
      <c r="F18646" t="s">
        <v>11</v>
      </c>
      <c r="G18646">
        <v>13</v>
      </c>
      <c r="H18646" t="str">
        <f t="shared" si="1465"/>
        <v>AWD</v>
      </c>
      <c r="I18646" s="2">
        <f t="shared" si="1467"/>
        <v>2016</v>
      </c>
      <c r="J18646" s="2">
        <f t="shared" si="1468"/>
        <v>8</v>
      </c>
      <c r="K18646" t="str">
        <f t="shared" si="1469"/>
        <v>Waterjuffer</v>
      </c>
      <c r="L18646" s="25">
        <f t="shared" si="1466"/>
        <v>32.428571428571431</v>
      </c>
    </row>
    <row r="18647" spans="1:12" x14ac:dyDescent="0.25">
      <c r="A18647">
        <v>16</v>
      </c>
      <c r="B18647" t="s">
        <v>105</v>
      </c>
      <c r="C18647" s="1">
        <v>42597.5</v>
      </c>
      <c r="D18647">
        <v>1</v>
      </c>
      <c r="E18647" t="s">
        <v>14</v>
      </c>
      <c r="F18647" t="s">
        <v>15</v>
      </c>
      <c r="G18647">
        <v>11</v>
      </c>
      <c r="H18647" t="str">
        <f t="shared" si="1465"/>
        <v>AWD</v>
      </c>
      <c r="I18647" s="2">
        <f t="shared" si="1467"/>
        <v>2016</v>
      </c>
      <c r="J18647" s="2">
        <f t="shared" si="1468"/>
        <v>8</v>
      </c>
      <c r="K18647" t="str">
        <f t="shared" si="1469"/>
        <v>Waterjuffer</v>
      </c>
      <c r="L18647" s="25">
        <f t="shared" si="1466"/>
        <v>32.428571428571431</v>
      </c>
    </row>
    <row r="18648" spans="1:12" x14ac:dyDescent="0.25">
      <c r="A18648">
        <v>16</v>
      </c>
      <c r="B18648" t="s">
        <v>105</v>
      </c>
      <c r="C18648" s="1">
        <v>42597.5</v>
      </c>
      <c r="D18648">
        <v>1</v>
      </c>
      <c r="E18648" t="s">
        <v>20</v>
      </c>
      <c r="F18648" t="s">
        <v>21</v>
      </c>
      <c r="G18648">
        <v>14</v>
      </c>
      <c r="H18648" t="str">
        <f t="shared" si="1465"/>
        <v>AWD</v>
      </c>
      <c r="I18648" s="2">
        <f t="shared" si="1467"/>
        <v>2016</v>
      </c>
      <c r="J18648" s="2">
        <f t="shared" si="1468"/>
        <v>8</v>
      </c>
      <c r="K18648" t="str">
        <f t="shared" si="1469"/>
        <v>Waterjuffer</v>
      </c>
      <c r="L18648" s="25">
        <f t="shared" si="1466"/>
        <v>32.428571428571431</v>
      </c>
    </row>
    <row r="18649" spans="1:12" x14ac:dyDescent="0.25">
      <c r="A18649">
        <v>16</v>
      </c>
      <c r="B18649" t="s">
        <v>105</v>
      </c>
      <c r="C18649" s="1">
        <v>42597.5</v>
      </c>
      <c r="D18649">
        <v>1</v>
      </c>
      <c r="E18649" t="s">
        <v>71</v>
      </c>
      <c r="F18649" t="s">
        <v>72</v>
      </c>
      <c r="G18649">
        <v>8</v>
      </c>
      <c r="H18649" t="str">
        <f t="shared" si="1465"/>
        <v>AWD</v>
      </c>
      <c r="I18649" s="2">
        <f t="shared" si="1467"/>
        <v>2016</v>
      </c>
      <c r="J18649" s="2">
        <f t="shared" si="1468"/>
        <v>8</v>
      </c>
      <c r="K18649" t="str">
        <f t="shared" si="1469"/>
        <v>Waterjuffer</v>
      </c>
      <c r="L18649" s="25">
        <f t="shared" si="1466"/>
        <v>32.428571428571431</v>
      </c>
    </row>
    <row r="18650" spans="1:12" x14ac:dyDescent="0.25">
      <c r="A18650">
        <v>16</v>
      </c>
      <c r="B18650" t="s">
        <v>105</v>
      </c>
      <c r="C18650" s="1">
        <v>42597.5</v>
      </c>
      <c r="D18650">
        <v>1</v>
      </c>
      <c r="E18650" t="s">
        <v>63</v>
      </c>
      <c r="F18650" t="s">
        <v>64</v>
      </c>
      <c r="G18650">
        <v>1</v>
      </c>
      <c r="H18650" t="str">
        <f t="shared" si="1465"/>
        <v>AWD</v>
      </c>
      <c r="I18650" s="2">
        <f t="shared" si="1467"/>
        <v>2016</v>
      </c>
      <c r="J18650" s="2">
        <f t="shared" si="1468"/>
        <v>8</v>
      </c>
      <c r="K18650" t="str">
        <f t="shared" si="1469"/>
        <v>Glazenmakers</v>
      </c>
      <c r="L18650" s="25">
        <f t="shared" si="1466"/>
        <v>32.428571428571431</v>
      </c>
    </row>
    <row r="18651" spans="1:12" x14ac:dyDescent="0.25">
      <c r="A18651">
        <v>16</v>
      </c>
      <c r="B18651" t="s">
        <v>105</v>
      </c>
      <c r="C18651" s="1">
        <v>42597.5</v>
      </c>
      <c r="D18651">
        <v>1</v>
      </c>
      <c r="E18651" t="s">
        <v>36</v>
      </c>
      <c r="F18651" t="s">
        <v>37</v>
      </c>
      <c r="G18651">
        <v>4</v>
      </c>
      <c r="H18651" t="str">
        <f t="shared" si="1465"/>
        <v>AWD</v>
      </c>
      <c r="I18651" s="2">
        <f t="shared" si="1467"/>
        <v>2016</v>
      </c>
      <c r="J18651" s="2">
        <f t="shared" si="1468"/>
        <v>8</v>
      </c>
      <c r="K18651" t="str">
        <f t="shared" si="1469"/>
        <v>Glazenmakers</v>
      </c>
      <c r="L18651" s="25">
        <f t="shared" si="1466"/>
        <v>32.428571428571431</v>
      </c>
    </row>
    <row r="18652" spans="1:12" x14ac:dyDescent="0.25">
      <c r="A18652">
        <v>16</v>
      </c>
      <c r="B18652" t="s">
        <v>105</v>
      </c>
      <c r="C18652" s="1">
        <v>42597.5</v>
      </c>
      <c r="D18652">
        <v>1</v>
      </c>
      <c r="E18652" t="s">
        <v>26</v>
      </c>
      <c r="F18652" t="s">
        <v>27</v>
      </c>
      <c r="G18652">
        <v>2</v>
      </c>
      <c r="H18652" t="str">
        <f t="shared" si="1465"/>
        <v>AWD</v>
      </c>
      <c r="I18652" s="2">
        <f t="shared" si="1467"/>
        <v>2016</v>
      </c>
      <c r="J18652" s="2">
        <f t="shared" si="1468"/>
        <v>8</v>
      </c>
      <c r="K18652" t="str">
        <f t="shared" si="1469"/>
        <v>Glazenmakers</v>
      </c>
      <c r="L18652" s="25">
        <f t="shared" si="1466"/>
        <v>32.428571428571431</v>
      </c>
    </row>
    <row r="18653" spans="1:12" x14ac:dyDescent="0.25">
      <c r="A18653">
        <v>16</v>
      </c>
      <c r="B18653" t="s">
        <v>105</v>
      </c>
      <c r="C18653" s="1">
        <v>42597.5</v>
      </c>
      <c r="D18653">
        <v>1</v>
      </c>
      <c r="E18653" t="s">
        <v>32</v>
      </c>
      <c r="F18653" t="s">
        <v>33</v>
      </c>
      <c r="G18653">
        <v>36</v>
      </c>
      <c r="H18653" t="str">
        <f t="shared" si="1465"/>
        <v>AWD</v>
      </c>
      <c r="I18653" s="2">
        <f t="shared" si="1467"/>
        <v>2016</v>
      </c>
      <c r="J18653" s="2">
        <f t="shared" si="1468"/>
        <v>8</v>
      </c>
      <c r="K18653" t="str">
        <f t="shared" si="1469"/>
        <v>Korenbouten</v>
      </c>
      <c r="L18653" s="25">
        <f t="shared" si="1466"/>
        <v>32.428571428571431</v>
      </c>
    </row>
    <row r="18654" spans="1:12" x14ac:dyDescent="0.25">
      <c r="A18654">
        <v>16</v>
      </c>
      <c r="B18654" t="s">
        <v>105</v>
      </c>
      <c r="C18654" s="1">
        <v>42597.5</v>
      </c>
      <c r="D18654">
        <v>1</v>
      </c>
      <c r="E18654" t="s">
        <v>42</v>
      </c>
      <c r="F18654" t="s">
        <v>43</v>
      </c>
      <c r="G18654">
        <v>13</v>
      </c>
      <c r="H18654" t="str">
        <f t="shared" si="1465"/>
        <v>AWD</v>
      </c>
      <c r="I18654" s="2">
        <f t="shared" si="1467"/>
        <v>2016</v>
      </c>
      <c r="J18654" s="2">
        <f t="shared" si="1468"/>
        <v>8</v>
      </c>
      <c r="K18654" t="str">
        <f t="shared" si="1469"/>
        <v>Korenbouten</v>
      </c>
      <c r="L18654" s="25">
        <f t="shared" si="1466"/>
        <v>32.428571428571431</v>
      </c>
    </row>
    <row r="18655" spans="1:12" x14ac:dyDescent="0.25">
      <c r="A18655">
        <v>16</v>
      </c>
      <c r="B18655" t="s">
        <v>105</v>
      </c>
      <c r="C18655" s="1">
        <v>42620.541666666664</v>
      </c>
      <c r="D18655">
        <v>1</v>
      </c>
      <c r="E18655" t="s">
        <v>8</v>
      </c>
      <c r="F18655" t="s">
        <v>9</v>
      </c>
      <c r="G18655">
        <v>3</v>
      </c>
      <c r="H18655" t="str">
        <f t="shared" si="1465"/>
        <v>AWD</v>
      </c>
      <c r="I18655" s="2">
        <f t="shared" si="1467"/>
        <v>2016</v>
      </c>
      <c r="J18655" s="2">
        <f t="shared" si="1468"/>
        <v>9</v>
      </c>
      <c r="K18655" t="str">
        <f t="shared" si="1469"/>
        <v>Pantserjuffers</v>
      </c>
      <c r="L18655" s="25">
        <f t="shared" si="1466"/>
        <v>35.714285714285715</v>
      </c>
    </row>
    <row r="18656" spans="1:12" x14ac:dyDescent="0.25">
      <c r="A18656">
        <v>16</v>
      </c>
      <c r="B18656" t="s">
        <v>105</v>
      </c>
      <c r="C18656" s="1">
        <v>42620.541666666664</v>
      </c>
      <c r="D18656">
        <v>1</v>
      </c>
      <c r="E18656" t="s">
        <v>30</v>
      </c>
      <c r="F18656" t="s">
        <v>31</v>
      </c>
      <c r="G18656">
        <v>42</v>
      </c>
      <c r="H18656" t="str">
        <f t="shared" si="1465"/>
        <v>AWD</v>
      </c>
      <c r="I18656" s="2">
        <f t="shared" si="1467"/>
        <v>2016</v>
      </c>
      <c r="J18656" s="2">
        <f t="shared" si="1468"/>
        <v>9</v>
      </c>
      <c r="K18656" t="str">
        <f t="shared" si="1469"/>
        <v>Pantserjuffers</v>
      </c>
      <c r="L18656" s="25">
        <f t="shared" si="1466"/>
        <v>35.714285714285715</v>
      </c>
    </row>
    <row r="18657" spans="1:12" x14ac:dyDescent="0.25">
      <c r="A18657">
        <v>16</v>
      </c>
      <c r="B18657" t="s">
        <v>105</v>
      </c>
      <c r="C18657" s="1">
        <v>42620.541666666664</v>
      </c>
      <c r="D18657">
        <v>1</v>
      </c>
      <c r="E18657" t="s">
        <v>34</v>
      </c>
      <c r="F18657" t="s">
        <v>35</v>
      </c>
      <c r="G18657">
        <v>36</v>
      </c>
      <c r="H18657" t="str">
        <f t="shared" si="1465"/>
        <v>AWD</v>
      </c>
      <c r="I18657" s="2">
        <f t="shared" si="1467"/>
        <v>2016</v>
      </c>
      <c r="J18657" s="2">
        <f t="shared" si="1468"/>
        <v>9</v>
      </c>
      <c r="K18657" t="str">
        <f t="shared" si="1469"/>
        <v>Pantserjuffers</v>
      </c>
      <c r="L18657" s="25">
        <f t="shared" si="1466"/>
        <v>35.714285714285715</v>
      </c>
    </row>
    <row r="18658" spans="1:12" x14ac:dyDescent="0.25">
      <c r="A18658">
        <v>16</v>
      </c>
      <c r="B18658" t="s">
        <v>105</v>
      </c>
      <c r="C18658" s="1">
        <v>42620.541666666664</v>
      </c>
      <c r="D18658">
        <v>1</v>
      </c>
      <c r="E18658" t="s">
        <v>14</v>
      </c>
      <c r="F18658" t="s">
        <v>15</v>
      </c>
      <c r="G18658">
        <v>8</v>
      </c>
      <c r="H18658" t="str">
        <f t="shared" si="1465"/>
        <v>AWD</v>
      </c>
      <c r="I18658" s="2">
        <f t="shared" si="1467"/>
        <v>2016</v>
      </c>
      <c r="J18658" s="2">
        <f t="shared" si="1468"/>
        <v>9</v>
      </c>
      <c r="K18658" t="str">
        <f t="shared" si="1469"/>
        <v>Waterjuffer</v>
      </c>
      <c r="L18658" s="25">
        <f t="shared" si="1466"/>
        <v>35.714285714285715</v>
      </c>
    </row>
    <row r="18659" spans="1:12" x14ac:dyDescent="0.25">
      <c r="A18659">
        <v>16</v>
      </c>
      <c r="B18659" t="s">
        <v>105</v>
      </c>
      <c r="C18659" s="1">
        <v>42620.541666666664</v>
      </c>
      <c r="D18659">
        <v>1</v>
      </c>
      <c r="E18659" t="s">
        <v>36</v>
      </c>
      <c r="F18659" t="s">
        <v>37</v>
      </c>
      <c r="G18659">
        <v>2</v>
      </c>
      <c r="H18659" t="str">
        <f t="shared" si="1465"/>
        <v>AWD</v>
      </c>
      <c r="I18659" s="2">
        <f t="shared" si="1467"/>
        <v>2016</v>
      </c>
      <c r="J18659" s="2">
        <f t="shared" si="1468"/>
        <v>9</v>
      </c>
      <c r="K18659" t="str">
        <f t="shared" si="1469"/>
        <v>Glazenmakers</v>
      </c>
      <c r="L18659" s="25">
        <f t="shared" si="1466"/>
        <v>35.714285714285715</v>
      </c>
    </row>
    <row r="18660" spans="1:12" x14ac:dyDescent="0.25">
      <c r="A18660">
        <v>16</v>
      </c>
      <c r="B18660" t="s">
        <v>105</v>
      </c>
      <c r="C18660" s="1">
        <v>42620.541666666664</v>
      </c>
      <c r="D18660">
        <v>1</v>
      </c>
      <c r="E18660" t="s">
        <v>38</v>
      </c>
      <c r="F18660" t="s">
        <v>39</v>
      </c>
      <c r="G18660">
        <v>2</v>
      </c>
      <c r="H18660" t="str">
        <f t="shared" si="1465"/>
        <v>AWD</v>
      </c>
      <c r="I18660" s="2">
        <f t="shared" si="1467"/>
        <v>2016</v>
      </c>
      <c r="J18660" s="2">
        <f t="shared" si="1468"/>
        <v>9</v>
      </c>
      <c r="K18660" t="str">
        <f t="shared" si="1469"/>
        <v>Korenbouten</v>
      </c>
      <c r="L18660" s="25">
        <f t="shared" si="1466"/>
        <v>35.714285714285715</v>
      </c>
    </row>
    <row r="18661" spans="1:12" x14ac:dyDescent="0.25">
      <c r="A18661">
        <v>16</v>
      </c>
      <c r="B18661" t="s">
        <v>105</v>
      </c>
      <c r="C18661" s="1">
        <v>42620.541666666664</v>
      </c>
      <c r="D18661">
        <v>1</v>
      </c>
      <c r="E18661" t="s">
        <v>32</v>
      </c>
      <c r="F18661" t="s">
        <v>33</v>
      </c>
      <c r="G18661">
        <v>42</v>
      </c>
      <c r="H18661" t="str">
        <f t="shared" si="1465"/>
        <v>AWD</v>
      </c>
      <c r="I18661" s="2">
        <f t="shared" si="1467"/>
        <v>2016</v>
      </c>
      <c r="J18661" s="2">
        <f t="shared" si="1468"/>
        <v>9</v>
      </c>
      <c r="K18661" t="str">
        <f t="shared" si="1469"/>
        <v>Korenbouten</v>
      </c>
      <c r="L18661" s="25">
        <f t="shared" si="1466"/>
        <v>35.714285714285715</v>
      </c>
    </row>
    <row r="18662" spans="1:12" x14ac:dyDescent="0.25">
      <c r="A18662">
        <v>16</v>
      </c>
      <c r="B18662" t="s">
        <v>105</v>
      </c>
      <c r="C18662" s="1">
        <v>42620.541666666664</v>
      </c>
      <c r="D18662">
        <v>1</v>
      </c>
      <c r="E18662" t="s">
        <v>42</v>
      </c>
      <c r="F18662" t="s">
        <v>43</v>
      </c>
      <c r="G18662">
        <v>29</v>
      </c>
      <c r="H18662" t="str">
        <f t="shared" si="1465"/>
        <v>AWD</v>
      </c>
      <c r="I18662" s="2">
        <f t="shared" si="1467"/>
        <v>2016</v>
      </c>
      <c r="J18662" s="2">
        <f t="shared" si="1468"/>
        <v>9</v>
      </c>
      <c r="K18662" t="str">
        <f t="shared" si="1469"/>
        <v>Korenbouten</v>
      </c>
      <c r="L18662" s="25">
        <f t="shared" si="1466"/>
        <v>35.714285714285715</v>
      </c>
    </row>
    <row r="18663" spans="1:12" x14ac:dyDescent="0.25">
      <c r="A18663">
        <v>16</v>
      </c>
      <c r="B18663" t="s">
        <v>105</v>
      </c>
      <c r="C18663" s="1">
        <v>42870.527777777781</v>
      </c>
      <c r="D18663">
        <v>1</v>
      </c>
      <c r="E18663" t="s">
        <v>10</v>
      </c>
      <c r="F18663" t="s">
        <v>11</v>
      </c>
      <c r="G18663">
        <v>34</v>
      </c>
      <c r="H18663" t="str">
        <f t="shared" si="1465"/>
        <v>AWD</v>
      </c>
      <c r="I18663" s="2">
        <f t="shared" si="1467"/>
        <v>2017</v>
      </c>
      <c r="J18663" s="2">
        <f t="shared" si="1468"/>
        <v>5</v>
      </c>
      <c r="K18663" t="str">
        <f t="shared" si="1469"/>
        <v>Waterjuffer</v>
      </c>
      <c r="L18663" s="25">
        <f t="shared" si="1466"/>
        <v>19.142857142857142</v>
      </c>
    </row>
    <row r="18664" spans="1:12" x14ac:dyDescent="0.25">
      <c r="A18664">
        <v>16</v>
      </c>
      <c r="B18664" t="s">
        <v>105</v>
      </c>
      <c r="C18664" s="1">
        <v>42870.527777777781</v>
      </c>
      <c r="D18664">
        <v>1</v>
      </c>
      <c r="E18664" t="s">
        <v>12</v>
      </c>
      <c r="F18664" t="s">
        <v>13</v>
      </c>
      <c r="G18664">
        <v>31</v>
      </c>
      <c r="H18664" t="str">
        <f t="shared" si="1465"/>
        <v>AWD</v>
      </c>
      <c r="I18664" s="2">
        <f t="shared" si="1467"/>
        <v>2017</v>
      </c>
      <c r="J18664" s="2">
        <f t="shared" si="1468"/>
        <v>5</v>
      </c>
      <c r="K18664" t="str">
        <f t="shared" si="1469"/>
        <v>Waterjuffer</v>
      </c>
      <c r="L18664" s="25">
        <f t="shared" si="1466"/>
        <v>19.142857142857142</v>
      </c>
    </row>
    <row r="18665" spans="1:12" x14ac:dyDescent="0.25">
      <c r="A18665">
        <v>16</v>
      </c>
      <c r="B18665" t="s">
        <v>105</v>
      </c>
      <c r="C18665" s="1">
        <v>42870.527777777781</v>
      </c>
      <c r="D18665">
        <v>1</v>
      </c>
      <c r="E18665" t="s">
        <v>20</v>
      </c>
      <c r="F18665" t="s">
        <v>21</v>
      </c>
      <c r="G18665">
        <v>44</v>
      </c>
      <c r="H18665" t="str">
        <f t="shared" si="1465"/>
        <v>AWD</v>
      </c>
      <c r="I18665" s="2">
        <f t="shared" si="1467"/>
        <v>2017</v>
      </c>
      <c r="J18665" s="2">
        <f t="shared" si="1468"/>
        <v>5</v>
      </c>
      <c r="K18665" t="str">
        <f t="shared" si="1469"/>
        <v>Waterjuffer</v>
      </c>
      <c r="L18665" s="25">
        <f t="shared" si="1466"/>
        <v>19.142857142857142</v>
      </c>
    </row>
    <row r="18666" spans="1:12" x14ac:dyDescent="0.25">
      <c r="A18666">
        <v>16</v>
      </c>
      <c r="B18666" t="s">
        <v>105</v>
      </c>
      <c r="C18666" s="1">
        <v>42870.527777777781</v>
      </c>
      <c r="D18666">
        <v>1</v>
      </c>
      <c r="E18666" t="s">
        <v>16</v>
      </c>
      <c r="F18666" t="s">
        <v>17</v>
      </c>
      <c r="G18666">
        <v>22</v>
      </c>
      <c r="H18666" t="str">
        <f t="shared" si="1465"/>
        <v>AWD</v>
      </c>
      <c r="I18666" s="2">
        <f t="shared" si="1467"/>
        <v>2017</v>
      </c>
      <c r="J18666" s="2">
        <f t="shared" si="1468"/>
        <v>5</v>
      </c>
      <c r="K18666" t="str">
        <f t="shared" si="1469"/>
        <v>Waterjuffer</v>
      </c>
      <c r="L18666" s="25">
        <f t="shared" si="1466"/>
        <v>19.142857142857142</v>
      </c>
    </row>
    <row r="18667" spans="1:12" x14ac:dyDescent="0.25">
      <c r="A18667">
        <v>16</v>
      </c>
      <c r="B18667" t="s">
        <v>105</v>
      </c>
      <c r="C18667" s="1">
        <v>42870.527777777781</v>
      </c>
      <c r="D18667">
        <v>1</v>
      </c>
      <c r="E18667" t="s">
        <v>22</v>
      </c>
      <c r="F18667" t="s">
        <v>23</v>
      </c>
      <c r="G18667">
        <v>6</v>
      </c>
      <c r="H18667" t="str">
        <f t="shared" si="1465"/>
        <v>AWD</v>
      </c>
      <c r="I18667" s="2">
        <f t="shared" si="1467"/>
        <v>2017</v>
      </c>
      <c r="J18667" s="2">
        <f t="shared" si="1468"/>
        <v>5</v>
      </c>
      <c r="K18667" t="str">
        <f t="shared" si="1469"/>
        <v>Glazenmakers</v>
      </c>
      <c r="L18667" s="25">
        <f t="shared" si="1466"/>
        <v>19.142857142857142</v>
      </c>
    </row>
    <row r="18668" spans="1:12" x14ac:dyDescent="0.25">
      <c r="A18668">
        <v>16</v>
      </c>
      <c r="B18668" t="s">
        <v>105</v>
      </c>
      <c r="C18668" s="1">
        <v>42870.527777777781</v>
      </c>
      <c r="D18668">
        <v>1</v>
      </c>
      <c r="E18668" t="s">
        <v>28</v>
      </c>
      <c r="F18668" t="s">
        <v>29</v>
      </c>
      <c r="G18668">
        <v>33</v>
      </c>
      <c r="H18668" t="str">
        <f t="shared" si="1465"/>
        <v>AWD</v>
      </c>
      <c r="I18668" s="2">
        <f t="shared" si="1467"/>
        <v>2017</v>
      </c>
      <c r="J18668" s="2">
        <f t="shared" si="1468"/>
        <v>5</v>
      </c>
      <c r="K18668" t="str">
        <f t="shared" si="1469"/>
        <v>Korenbouten</v>
      </c>
      <c r="L18668" s="25">
        <f t="shared" si="1466"/>
        <v>19.142857142857142</v>
      </c>
    </row>
    <row r="18669" spans="1:12" x14ac:dyDescent="0.25">
      <c r="A18669">
        <v>16</v>
      </c>
      <c r="B18669" t="s">
        <v>105</v>
      </c>
      <c r="C18669" s="1">
        <v>42870.527777777781</v>
      </c>
      <c r="D18669">
        <v>1</v>
      </c>
      <c r="E18669" t="s">
        <v>8</v>
      </c>
      <c r="F18669" t="s">
        <v>9</v>
      </c>
      <c r="G18669">
        <v>2</v>
      </c>
      <c r="H18669" t="str">
        <f t="shared" si="1465"/>
        <v>AWD</v>
      </c>
      <c r="I18669" s="2">
        <f t="shared" si="1467"/>
        <v>2017</v>
      </c>
      <c r="J18669" s="2">
        <f t="shared" si="1468"/>
        <v>5</v>
      </c>
      <c r="K18669" t="str">
        <f t="shared" si="1469"/>
        <v>Pantserjuffers</v>
      </c>
      <c r="L18669" s="25">
        <f t="shared" si="1466"/>
        <v>19.142857142857142</v>
      </c>
    </row>
    <row r="18670" spans="1:12" x14ac:dyDescent="0.25">
      <c r="A18670">
        <v>16</v>
      </c>
      <c r="B18670" t="s">
        <v>105</v>
      </c>
      <c r="C18670" s="1">
        <v>42877.520833333336</v>
      </c>
      <c r="D18670">
        <v>1</v>
      </c>
      <c r="E18670" t="s">
        <v>14</v>
      </c>
      <c r="F18670" t="s">
        <v>15</v>
      </c>
      <c r="G18670">
        <v>142</v>
      </c>
      <c r="H18670" t="str">
        <f t="shared" si="1465"/>
        <v>AWD</v>
      </c>
      <c r="I18670" s="2">
        <f t="shared" si="1467"/>
        <v>2017</v>
      </c>
      <c r="J18670" s="2">
        <f t="shared" si="1468"/>
        <v>5</v>
      </c>
      <c r="K18670" t="str">
        <f t="shared" si="1469"/>
        <v>Waterjuffer</v>
      </c>
      <c r="L18670" s="25">
        <f t="shared" si="1466"/>
        <v>20.142857142857142</v>
      </c>
    </row>
    <row r="18671" spans="1:12" x14ac:dyDescent="0.25">
      <c r="A18671">
        <v>16</v>
      </c>
      <c r="B18671" t="s">
        <v>105</v>
      </c>
      <c r="C18671" s="1">
        <v>42877.520833333336</v>
      </c>
      <c r="D18671">
        <v>1</v>
      </c>
      <c r="E18671" t="s">
        <v>20</v>
      </c>
      <c r="F18671" t="s">
        <v>21</v>
      </c>
      <c r="G18671">
        <v>308</v>
      </c>
      <c r="H18671" t="str">
        <f t="shared" si="1465"/>
        <v>AWD</v>
      </c>
      <c r="I18671" s="2">
        <f t="shared" si="1467"/>
        <v>2017</v>
      </c>
      <c r="J18671" s="2">
        <f t="shared" si="1468"/>
        <v>5</v>
      </c>
      <c r="K18671" t="str">
        <f t="shared" si="1469"/>
        <v>Waterjuffer</v>
      </c>
      <c r="L18671" s="25">
        <f t="shared" si="1466"/>
        <v>20.142857142857142</v>
      </c>
    </row>
    <row r="18672" spans="1:12" x14ac:dyDescent="0.25">
      <c r="A18672">
        <v>16</v>
      </c>
      <c r="B18672" t="s">
        <v>105</v>
      </c>
      <c r="C18672" s="1">
        <v>42877.520833333336</v>
      </c>
      <c r="D18672">
        <v>1</v>
      </c>
      <c r="E18672" t="s">
        <v>16</v>
      </c>
      <c r="F18672" t="s">
        <v>17</v>
      </c>
      <c r="G18672">
        <v>176</v>
      </c>
      <c r="H18672" t="str">
        <f t="shared" si="1465"/>
        <v>AWD</v>
      </c>
      <c r="I18672" s="2">
        <f t="shared" si="1467"/>
        <v>2017</v>
      </c>
      <c r="J18672" s="2">
        <f t="shared" si="1468"/>
        <v>5</v>
      </c>
      <c r="K18672" t="str">
        <f t="shared" si="1469"/>
        <v>Waterjuffer</v>
      </c>
      <c r="L18672" s="25">
        <f t="shared" si="1466"/>
        <v>20.142857142857142</v>
      </c>
    </row>
    <row r="18673" spans="1:12" x14ac:dyDescent="0.25">
      <c r="A18673">
        <v>16</v>
      </c>
      <c r="B18673" t="s">
        <v>105</v>
      </c>
      <c r="C18673" s="1">
        <v>42877.520833333336</v>
      </c>
      <c r="D18673">
        <v>1</v>
      </c>
      <c r="E18673" t="s">
        <v>22</v>
      </c>
      <c r="F18673" t="s">
        <v>23</v>
      </c>
      <c r="G18673">
        <v>3</v>
      </c>
      <c r="H18673" t="str">
        <f t="shared" si="1465"/>
        <v>AWD</v>
      </c>
      <c r="I18673" s="2">
        <f t="shared" si="1467"/>
        <v>2017</v>
      </c>
      <c r="J18673" s="2">
        <f t="shared" si="1468"/>
        <v>5</v>
      </c>
      <c r="K18673" t="str">
        <f t="shared" si="1469"/>
        <v>Glazenmakers</v>
      </c>
      <c r="L18673" s="25">
        <f t="shared" si="1466"/>
        <v>20.142857142857142</v>
      </c>
    </row>
    <row r="18674" spans="1:12" x14ac:dyDescent="0.25">
      <c r="A18674">
        <v>16</v>
      </c>
      <c r="B18674" t="s">
        <v>105</v>
      </c>
      <c r="C18674" s="1">
        <v>42877.520833333336</v>
      </c>
      <c r="D18674">
        <v>1</v>
      </c>
      <c r="E18674" t="s">
        <v>24</v>
      </c>
      <c r="F18674" t="s">
        <v>25</v>
      </c>
      <c r="G18674">
        <v>2</v>
      </c>
      <c r="H18674" t="str">
        <f t="shared" si="1465"/>
        <v>AWD</v>
      </c>
      <c r="I18674" s="2">
        <f t="shared" si="1467"/>
        <v>2017</v>
      </c>
      <c r="J18674" s="2">
        <f t="shared" si="1468"/>
        <v>5</v>
      </c>
      <c r="K18674" t="str">
        <f t="shared" si="1469"/>
        <v>Glazenmakers</v>
      </c>
      <c r="L18674" s="25">
        <f t="shared" si="1466"/>
        <v>20.142857142857142</v>
      </c>
    </row>
    <row r="18675" spans="1:12" x14ac:dyDescent="0.25">
      <c r="A18675">
        <v>16</v>
      </c>
      <c r="B18675" t="s">
        <v>105</v>
      </c>
      <c r="C18675" s="1">
        <v>42877.520833333336</v>
      </c>
      <c r="D18675">
        <v>1</v>
      </c>
      <c r="E18675" t="s">
        <v>48</v>
      </c>
      <c r="F18675" t="s">
        <v>49</v>
      </c>
      <c r="G18675">
        <v>1</v>
      </c>
      <c r="H18675" t="str">
        <f t="shared" si="1465"/>
        <v>AWD</v>
      </c>
      <c r="I18675" s="2">
        <f t="shared" si="1467"/>
        <v>2017</v>
      </c>
      <c r="J18675" s="2">
        <f t="shared" si="1468"/>
        <v>5</v>
      </c>
      <c r="K18675" t="str">
        <f t="shared" si="1469"/>
        <v>Glazenmakers</v>
      </c>
      <c r="L18675" s="25">
        <f t="shared" si="1466"/>
        <v>20.142857142857142</v>
      </c>
    </row>
    <row r="18676" spans="1:12" x14ac:dyDescent="0.25">
      <c r="A18676">
        <v>16</v>
      </c>
      <c r="B18676" t="s">
        <v>105</v>
      </c>
      <c r="C18676" s="1">
        <v>42877.520833333336</v>
      </c>
      <c r="D18676">
        <v>1</v>
      </c>
      <c r="E18676" t="s">
        <v>28</v>
      </c>
      <c r="F18676" t="s">
        <v>29</v>
      </c>
      <c r="G18676">
        <v>146</v>
      </c>
      <c r="H18676" t="str">
        <f t="shared" si="1465"/>
        <v>AWD</v>
      </c>
      <c r="I18676" s="2">
        <f t="shared" si="1467"/>
        <v>2017</v>
      </c>
      <c r="J18676" s="2">
        <f t="shared" si="1468"/>
        <v>5</v>
      </c>
      <c r="K18676" t="str">
        <f t="shared" si="1469"/>
        <v>Korenbouten</v>
      </c>
      <c r="L18676" s="25">
        <f t="shared" si="1466"/>
        <v>20.142857142857142</v>
      </c>
    </row>
    <row r="18677" spans="1:12" x14ac:dyDescent="0.25">
      <c r="A18677">
        <v>16</v>
      </c>
      <c r="B18677" t="s">
        <v>105</v>
      </c>
      <c r="C18677" s="1">
        <v>42877.520833333336</v>
      </c>
      <c r="D18677">
        <v>1</v>
      </c>
      <c r="E18677" t="s">
        <v>18</v>
      </c>
      <c r="F18677" t="s">
        <v>19</v>
      </c>
      <c r="G18677">
        <v>3</v>
      </c>
      <c r="H18677" t="str">
        <f t="shared" si="1465"/>
        <v>AWD</v>
      </c>
      <c r="I18677" s="2">
        <f t="shared" si="1467"/>
        <v>2017</v>
      </c>
      <c r="J18677" s="2">
        <f t="shared" si="1468"/>
        <v>5</v>
      </c>
      <c r="K18677" t="str">
        <f t="shared" si="1469"/>
        <v>Korenbouten</v>
      </c>
      <c r="L18677" s="25">
        <f t="shared" si="1466"/>
        <v>20.142857142857142</v>
      </c>
    </row>
    <row r="18678" spans="1:12" x14ac:dyDescent="0.25">
      <c r="A18678">
        <v>16</v>
      </c>
      <c r="B18678" t="s">
        <v>105</v>
      </c>
      <c r="C18678" s="1">
        <v>42877.520833333336</v>
      </c>
      <c r="D18678">
        <v>1</v>
      </c>
      <c r="E18678" t="s">
        <v>57</v>
      </c>
      <c r="F18678" t="s">
        <v>58</v>
      </c>
      <c r="G18678">
        <v>3</v>
      </c>
      <c r="H18678" t="str">
        <f t="shared" si="1465"/>
        <v>AWD</v>
      </c>
      <c r="I18678" s="2">
        <f t="shared" si="1467"/>
        <v>2017</v>
      </c>
      <c r="J18678" s="2">
        <f t="shared" si="1468"/>
        <v>5</v>
      </c>
      <c r="K18678" t="str">
        <f t="shared" si="1469"/>
        <v>Korenbouten</v>
      </c>
      <c r="L18678" s="25">
        <f t="shared" si="1466"/>
        <v>20.142857142857142</v>
      </c>
    </row>
    <row r="18679" spans="1:12" x14ac:dyDescent="0.25">
      <c r="A18679">
        <v>16</v>
      </c>
      <c r="B18679" t="s">
        <v>105</v>
      </c>
      <c r="C18679" s="1">
        <v>42877.520833333336</v>
      </c>
      <c r="D18679">
        <v>1</v>
      </c>
      <c r="E18679" t="s">
        <v>44</v>
      </c>
      <c r="F18679" t="s">
        <v>45</v>
      </c>
      <c r="G18679">
        <v>2</v>
      </c>
      <c r="H18679" t="str">
        <f t="shared" si="1465"/>
        <v>AWD</v>
      </c>
      <c r="I18679" s="2">
        <f t="shared" si="1467"/>
        <v>2017</v>
      </c>
      <c r="J18679" s="2">
        <f t="shared" si="1468"/>
        <v>5</v>
      </c>
      <c r="K18679" t="str">
        <f t="shared" si="1469"/>
        <v>Korenbouten</v>
      </c>
      <c r="L18679" s="25">
        <f t="shared" si="1466"/>
        <v>20.142857142857142</v>
      </c>
    </row>
    <row r="18680" spans="1:12" x14ac:dyDescent="0.25">
      <c r="A18680">
        <v>16</v>
      </c>
      <c r="B18680" t="s">
        <v>105</v>
      </c>
      <c r="C18680" s="1">
        <v>42877.520833333336</v>
      </c>
      <c r="D18680">
        <v>1</v>
      </c>
      <c r="E18680" t="s">
        <v>26</v>
      </c>
      <c r="F18680" t="s">
        <v>27</v>
      </c>
      <c r="G18680">
        <v>1</v>
      </c>
      <c r="H18680" t="str">
        <f t="shared" si="1465"/>
        <v>AWD</v>
      </c>
      <c r="I18680" s="2">
        <f t="shared" si="1467"/>
        <v>2017</v>
      </c>
      <c r="J18680" s="2">
        <f t="shared" si="1468"/>
        <v>5</v>
      </c>
      <c r="K18680" t="str">
        <f t="shared" si="1469"/>
        <v>Glazenmakers</v>
      </c>
      <c r="L18680" s="25">
        <f t="shared" si="1466"/>
        <v>20.142857142857142</v>
      </c>
    </row>
    <row r="18681" spans="1:12" x14ac:dyDescent="0.25">
      <c r="A18681">
        <v>16</v>
      </c>
      <c r="B18681" t="s">
        <v>105</v>
      </c>
      <c r="C18681" s="1">
        <v>42877.520833333336</v>
      </c>
      <c r="D18681">
        <v>1</v>
      </c>
      <c r="E18681" t="s">
        <v>12</v>
      </c>
      <c r="F18681" t="s">
        <v>13</v>
      </c>
      <c r="G18681">
        <v>29</v>
      </c>
      <c r="H18681" t="str">
        <f t="shared" si="1465"/>
        <v>AWD</v>
      </c>
      <c r="I18681" s="2">
        <f t="shared" si="1467"/>
        <v>2017</v>
      </c>
      <c r="J18681" s="2">
        <f t="shared" si="1468"/>
        <v>5</v>
      </c>
      <c r="K18681" t="str">
        <f t="shared" si="1469"/>
        <v>Waterjuffer</v>
      </c>
      <c r="L18681" s="25">
        <f t="shared" si="1466"/>
        <v>20.142857142857142</v>
      </c>
    </row>
    <row r="18682" spans="1:12" x14ac:dyDescent="0.25">
      <c r="A18682">
        <v>16</v>
      </c>
      <c r="B18682" t="s">
        <v>105</v>
      </c>
      <c r="C18682" s="1">
        <v>42888.520833333336</v>
      </c>
      <c r="D18682">
        <v>1</v>
      </c>
      <c r="E18682" t="s">
        <v>10</v>
      </c>
      <c r="F18682" t="s">
        <v>11</v>
      </c>
      <c r="G18682">
        <v>49</v>
      </c>
      <c r="H18682" t="str">
        <f t="shared" si="1465"/>
        <v>AWD</v>
      </c>
      <c r="I18682" s="2">
        <f t="shared" si="1467"/>
        <v>2017</v>
      </c>
      <c r="J18682" s="2">
        <f t="shared" si="1468"/>
        <v>6</v>
      </c>
      <c r="K18682" t="str">
        <f t="shared" si="1469"/>
        <v>Waterjuffer</v>
      </c>
      <c r="L18682" s="25">
        <f t="shared" si="1466"/>
        <v>21.714285714285715</v>
      </c>
    </row>
    <row r="18683" spans="1:12" x14ac:dyDescent="0.25">
      <c r="A18683">
        <v>16</v>
      </c>
      <c r="B18683" t="s">
        <v>105</v>
      </c>
      <c r="C18683" s="1">
        <v>42888.520833333336</v>
      </c>
      <c r="D18683">
        <v>1</v>
      </c>
      <c r="E18683" t="s">
        <v>12</v>
      </c>
      <c r="F18683" t="s">
        <v>13</v>
      </c>
      <c r="G18683">
        <v>4</v>
      </c>
      <c r="H18683" t="str">
        <f t="shared" si="1465"/>
        <v>AWD</v>
      </c>
      <c r="I18683" s="2">
        <f t="shared" si="1467"/>
        <v>2017</v>
      </c>
      <c r="J18683" s="2">
        <f t="shared" si="1468"/>
        <v>6</v>
      </c>
      <c r="K18683" t="str">
        <f t="shared" si="1469"/>
        <v>Waterjuffer</v>
      </c>
      <c r="L18683" s="25">
        <f t="shared" si="1466"/>
        <v>21.714285714285715</v>
      </c>
    </row>
    <row r="18684" spans="1:12" x14ac:dyDescent="0.25">
      <c r="A18684">
        <v>16</v>
      </c>
      <c r="B18684" t="s">
        <v>105</v>
      </c>
      <c r="C18684" s="1">
        <v>42888.520833333336</v>
      </c>
      <c r="D18684">
        <v>1</v>
      </c>
      <c r="E18684" t="s">
        <v>20</v>
      </c>
      <c r="F18684" t="s">
        <v>21</v>
      </c>
      <c r="G18684">
        <v>388</v>
      </c>
      <c r="H18684" t="str">
        <f t="shared" si="1465"/>
        <v>AWD</v>
      </c>
      <c r="I18684" s="2">
        <f t="shared" si="1467"/>
        <v>2017</v>
      </c>
      <c r="J18684" s="2">
        <f t="shared" si="1468"/>
        <v>6</v>
      </c>
      <c r="K18684" t="str">
        <f t="shared" si="1469"/>
        <v>Waterjuffer</v>
      </c>
      <c r="L18684" s="25">
        <f t="shared" si="1466"/>
        <v>21.714285714285715</v>
      </c>
    </row>
    <row r="18685" spans="1:12" x14ac:dyDescent="0.25">
      <c r="A18685">
        <v>16</v>
      </c>
      <c r="B18685" t="s">
        <v>105</v>
      </c>
      <c r="C18685" s="1">
        <v>42888.520833333336</v>
      </c>
      <c r="D18685">
        <v>1</v>
      </c>
      <c r="E18685" t="s">
        <v>16</v>
      </c>
      <c r="F18685" t="s">
        <v>17</v>
      </c>
      <c r="G18685">
        <v>63</v>
      </c>
      <c r="H18685" t="str">
        <f t="shared" si="1465"/>
        <v>AWD</v>
      </c>
      <c r="I18685" s="2">
        <f t="shared" si="1467"/>
        <v>2017</v>
      </c>
      <c r="J18685" s="2">
        <f t="shared" si="1468"/>
        <v>6</v>
      </c>
      <c r="K18685" t="str">
        <f t="shared" si="1469"/>
        <v>Waterjuffer</v>
      </c>
      <c r="L18685" s="25">
        <f t="shared" si="1466"/>
        <v>21.714285714285715</v>
      </c>
    </row>
    <row r="18686" spans="1:12" x14ac:dyDescent="0.25">
      <c r="A18686">
        <v>16</v>
      </c>
      <c r="B18686" t="s">
        <v>105</v>
      </c>
      <c r="C18686" s="1">
        <v>42888.520833333336</v>
      </c>
      <c r="D18686">
        <v>1</v>
      </c>
      <c r="E18686" t="s">
        <v>22</v>
      </c>
      <c r="F18686" t="s">
        <v>23</v>
      </c>
      <c r="G18686">
        <v>2</v>
      </c>
      <c r="H18686" t="str">
        <f t="shared" si="1465"/>
        <v>AWD</v>
      </c>
      <c r="I18686" s="2">
        <f t="shared" si="1467"/>
        <v>2017</v>
      </c>
      <c r="J18686" s="2">
        <f t="shared" si="1468"/>
        <v>6</v>
      </c>
      <c r="K18686" t="str">
        <f t="shared" si="1469"/>
        <v>Glazenmakers</v>
      </c>
      <c r="L18686" s="25">
        <f t="shared" si="1466"/>
        <v>21.714285714285715</v>
      </c>
    </row>
    <row r="18687" spans="1:12" x14ac:dyDescent="0.25">
      <c r="A18687">
        <v>16</v>
      </c>
      <c r="B18687" t="s">
        <v>105</v>
      </c>
      <c r="C18687" s="1">
        <v>42888.520833333336</v>
      </c>
      <c r="D18687">
        <v>1</v>
      </c>
      <c r="E18687" t="s">
        <v>24</v>
      </c>
      <c r="F18687" t="s">
        <v>25</v>
      </c>
      <c r="G18687">
        <v>3</v>
      </c>
      <c r="H18687" t="str">
        <f t="shared" si="1465"/>
        <v>AWD</v>
      </c>
      <c r="I18687" s="2">
        <f t="shared" si="1467"/>
        <v>2017</v>
      </c>
      <c r="J18687" s="2">
        <f t="shared" si="1468"/>
        <v>6</v>
      </c>
      <c r="K18687" t="str">
        <f t="shared" si="1469"/>
        <v>Glazenmakers</v>
      </c>
      <c r="L18687" s="25">
        <f t="shared" si="1466"/>
        <v>21.714285714285715</v>
      </c>
    </row>
    <row r="18688" spans="1:12" x14ac:dyDescent="0.25">
      <c r="A18688">
        <v>16</v>
      </c>
      <c r="B18688" t="s">
        <v>105</v>
      </c>
      <c r="C18688" s="1">
        <v>42888.520833333336</v>
      </c>
      <c r="D18688">
        <v>1</v>
      </c>
      <c r="E18688" t="s">
        <v>26</v>
      </c>
      <c r="F18688" t="s">
        <v>27</v>
      </c>
      <c r="G18688">
        <v>3</v>
      </c>
      <c r="H18688" t="str">
        <f t="shared" si="1465"/>
        <v>AWD</v>
      </c>
      <c r="I18688" s="2">
        <f t="shared" si="1467"/>
        <v>2017</v>
      </c>
      <c r="J18688" s="2">
        <f t="shared" si="1468"/>
        <v>6</v>
      </c>
      <c r="K18688" t="str">
        <f t="shared" si="1469"/>
        <v>Glazenmakers</v>
      </c>
      <c r="L18688" s="25">
        <f t="shared" si="1466"/>
        <v>21.714285714285715</v>
      </c>
    </row>
    <row r="18689" spans="1:12" x14ac:dyDescent="0.25">
      <c r="A18689">
        <v>16</v>
      </c>
      <c r="B18689" t="s">
        <v>105</v>
      </c>
      <c r="C18689" s="1">
        <v>42888.520833333336</v>
      </c>
      <c r="D18689">
        <v>1</v>
      </c>
      <c r="E18689" t="s">
        <v>48</v>
      </c>
      <c r="F18689" t="s">
        <v>49</v>
      </c>
      <c r="G18689">
        <v>1</v>
      </c>
      <c r="H18689" t="str">
        <f t="shared" si="1465"/>
        <v>AWD</v>
      </c>
      <c r="I18689" s="2">
        <f t="shared" si="1467"/>
        <v>2017</v>
      </c>
      <c r="J18689" s="2">
        <f t="shared" si="1468"/>
        <v>6</v>
      </c>
      <c r="K18689" t="str">
        <f t="shared" si="1469"/>
        <v>Glazenmakers</v>
      </c>
      <c r="L18689" s="25">
        <f t="shared" si="1466"/>
        <v>21.714285714285715</v>
      </c>
    </row>
    <row r="18690" spans="1:12" x14ac:dyDescent="0.25">
      <c r="A18690">
        <v>16</v>
      </c>
      <c r="B18690" t="s">
        <v>105</v>
      </c>
      <c r="C18690" s="1">
        <v>42888.520833333336</v>
      </c>
      <c r="D18690">
        <v>1</v>
      </c>
      <c r="E18690" t="s">
        <v>28</v>
      </c>
      <c r="F18690" t="s">
        <v>29</v>
      </c>
      <c r="G18690">
        <v>76</v>
      </c>
      <c r="H18690" t="str">
        <f t="shared" ref="H18690:H18753" si="1470">VLOOKUP(A18690,$N$2:$O$51,2,FALSE)</f>
        <v>AWD</v>
      </c>
      <c r="I18690" s="2">
        <f t="shared" si="1467"/>
        <v>2017</v>
      </c>
      <c r="J18690" s="2">
        <f t="shared" si="1468"/>
        <v>6</v>
      </c>
      <c r="K18690" t="str">
        <f t="shared" si="1469"/>
        <v>Korenbouten</v>
      </c>
      <c r="L18690" s="25">
        <f t="shared" si="1466"/>
        <v>21.714285714285715</v>
      </c>
    </row>
    <row r="18691" spans="1:12" x14ac:dyDescent="0.25">
      <c r="A18691">
        <v>16</v>
      </c>
      <c r="B18691" t="s">
        <v>105</v>
      </c>
      <c r="C18691" s="1">
        <v>42888.520833333336</v>
      </c>
      <c r="D18691">
        <v>1</v>
      </c>
      <c r="E18691" t="s">
        <v>18</v>
      </c>
      <c r="F18691" t="s">
        <v>19</v>
      </c>
      <c r="G18691">
        <v>4</v>
      </c>
      <c r="H18691" t="str">
        <f t="shared" si="1470"/>
        <v>AWD</v>
      </c>
      <c r="I18691" s="2">
        <f t="shared" si="1467"/>
        <v>2017</v>
      </c>
      <c r="J18691" s="2">
        <f t="shared" si="1468"/>
        <v>6</v>
      </c>
      <c r="K18691" t="str">
        <f t="shared" si="1469"/>
        <v>Korenbouten</v>
      </c>
      <c r="L18691" s="25">
        <f t="shared" ref="L18691:L18754" si="1471">(ROUNDDOWN(C18691-DATE(I18691,1,1),0))/7</f>
        <v>21.714285714285715</v>
      </c>
    </row>
    <row r="18692" spans="1:12" x14ac:dyDescent="0.25">
      <c r="A18692">
        <v>16</v>
      </c>
      <c r="B18692" t="s">
        <v>105</v>
      </c>
      <c r="C18692" s="1">
        <v>42888.520833333336</v>
      </c>
      <c r="D18692">
        <v>1</v>
      </c>
      <c r="E18692" t="s">
        <v>57</v>
      </c>
      <c r="F18692" t="s">
        <v>58</v>
      </c>
      <c r="G18692">
        <v>3</v>
      </c>
      <c r="H18692" t="str">
        <f t="shared" si="1470"/>
        <v>AWD</v>
      </c>
      <c r="I18692" s="2">
        <f t="shared" si="1467"/>
        <v>2017</v>
      </c>
      <c r="J18692" s="2">
        <f t="shared" si="1468"/>
        <v>6</v>
      </c>
      <c r="K18692" t="str">
        <f t="shared" si="1469"/>
        <v>Korenbouten</v>
      </c>
      <c r="L18692" s="25">
        <f t="shared" si="1471"/>
        <v>21.714285714285715</v>
      </c>
    </row>
    <row r="18693" spans="1:12" x14ac:dyDescent="0.25">
      <c r="A18693">
        <v>16</v>
      </c>
      <c r="B18693" t="s">
        <v>105</v>
      </c>
      <c r="C18693" s="1">
        <v>42905.510416666664</v>
      </c>
      <c r="D18693">
        <v>1</v>
      </c>
      <c r="E18693" t="s">
        <v>10</v>
      </c>
      <c r="F18693" t="s">
        <v>11</v>
      </c>
      <c r="G18693">
        <v>46</v>
      </c>
      <c r="H18693" t="str">
        <f t="shared" si="1470"/>
        <v>AWD</v>
      </c>
      <c r="I18693" s="2">
        <f t="shared" si="1467"/>
        <v>2017</v>
      </c>
      <c r="J18693" s="2">
        <f t="shared" si="1468"/>
        <v>6</v>
      </c>
      <c r="K18693" t="str">
        <f t="shared" si="1469"/>
        <v>Waterjuffer</v>
      </c>
      <c r="L18693" s="25">
        <f t="shared" si="1471"/>
        <v>24.142857142857142</v>
      </c>
    </row>
    <row r="18694" spans="1:12" x14ac:dyDescent="0.25">
      <c r="A18694">
        <v>16</v>
      </c>
      <c r="B18694" t="s">
        <v>105</v>
      </c>
      <c r="C18694" s="1">
        <v>42905.510416666664</v>
      </c>
      <c r="D18694">
        <v>1</v>
      </c>
      <c r="E18694" t="s">
        <v>14</v>
      </c>
      <c r="F18694" t="s">
        <v>15</v>
      </c>
      <c r="G18694">
        <v>24</v>
      </c>
      <c r="H18694" t="str">
        <f t="shared" si="1470"/>
        <v>AWD</v>
      </c>
      <c r="I18694" s="2">
        <f t="shared" si="1467"/>
        <v>2017</v>
      </c>
      <c r="J18694" s="2">
        <f t="shared" si="1468"/>
        <v>6</v>
      </c>
      <c r="K18694" t="str">
        <f t="shared" si="1469"/>
        <v>Waterjuffer</v>
      </c>
      <c r="L18694" s="25">
        <f t="shared" si="1471"/>
        <v>24.142857142857142</v>
      </c>
    </row>
    <row r="18695" spans="1:12" x14ac:dyDescent="0.25">
      <c r="A18695">
        <v>16</v>
      </c>
      <c r="B18695" t="s">
        <v>105</v>
      </c>
      <c r="C18695" s="1">
        <v>42905.510416666664</v>
      </c>
      <c r="D18695">
        <v>1</v>
      </c>
      <c r="E18695" t="s">
        <v>20</v>
      </c>
      <c r="F18695" t="s">
        <v>21</v>
      </c>
      <c r="G18695">
        <v>164</v>
      </c>
      <c r="H18695" t="str">
        <f t="shared" si="1470"/>
        <v>AWD</v>
      </c>
      <c r="I18695" s="2">
        <f t="shared" si="1467"/>
        <v>2017</v>
      </c>
      <c r="J18695" s="2">
        <f t="shared" si="1468"/>
        <v>6</v>
      </c>
      <c r="K18695" t="str">
        <f t="shared" si="1469"/>
        <v>Waterjuffer</v>
      </c>
      <c r="L18695" s="25">
        <f t="shared" si="1471"/>
        <v>24.142857142857142</v>
      </c>
    </row>
    <row r="18696" spans="1:12" x14ac:dyDescent="0.25">
      <c r="A18696">
        <v>16</v>
      </c>
      <c r="B18696" t="s">
        <v>105</v>
      </c>
      <c r="C18696" s="1">
        <v>42905.510416666664</v>
      </c>
      <c r="D18696">
        <v>1</v>
      </c>
      <c r="E18696" t="s">
        <v>16</v>
      </c>
      <c r="F18696" t="s">
        <v>17</v>
      </c>
      <c r="G18696">
        <v>55</v>
      </c>
      <c r="H18696" t="str">
        <f t="shared" si="1470"/>
        <v>AWD</v>
      </c>
      <c r="I18696" s="2">
        <f t="shared" si="1467"/>
        <v>2017</v>
      </c>
      <c r="J18696" s="2">
        <f t="shared" si="1468"/>
        <v>6</v>
      </c>
      <c r="K18696" t="str">
        <f t="shared" si="1469"/>
        <v>Waterjuffer</v>
      </c>
      <c r="L18696" s="25">
        <f t="shared" si="1471"/>
        <v>24.142857142857142</v>
      </c>
    </row>
    <row r="18697" spans="1:12" x14ac:dyDescent="0.25">
      <c r="A18697">
        <v>16</v>
      </c>
      <c r="B18697" t="s">
        <v>105</v>
      </c>
      <c r="C18697" s="1">
        <v>42905.510416666664</v>
      </c>
      <c r="D18697">
        <v>1</v>
      </c>
      <c r="E18697" t="s">
        <v>22</v>
      </c>
      <c r="F18697" t="s">
        <v>23</v>
      </c>
      <c r="G18697">
        <v>1</v>
      </c>
      <c r="H18697" t="str">
        <f t="shared" si="1470"/>
        <v>AWD</v>
      </c>
      <c r="I18697" s="2">
        <f t="shared" si="1467"/>
        <v>2017</v>
      </c>
      <c r="J18697" s="2">
        <f t="shared" si="1468"/>
        <v>6</v>
      </c>
      <c r="K18697" t="str">
        <f t="shared" si="1469"/>
        <v>Glazenmakers</v>
      </c>
      <c r="L18697" s="25">
        <f t="shared" si="1471"/>
        <v>24.142857142857142</v>
      </c>
    </row>
    <row r="18698" spans="1:12" x14ac:dyDescent="0.25">
      <c r="A18698">
        <v>16</v>
      </c>
      <c r="B18698" t="s">
        <v>105</v>
      </c>
      <c r="C18698" s="1">
        <v>42905.510416666664</v>
      </c>
      <c r="D18698">
        <v>1</v>
      </c>
      <c r="E18698" t="s">
        <v>26</v>
      </c>
      <c r="F18698" t="s">
        <v>27</v>
      </c>
      <c r="G18698">
        <v>1</v>
      </c>
      <c r="H18698" t="str">
        <f t="shared" si="1470"/>
        <v>AWD</v>
      </c>
      <c r="I18698" s="2">
        <f t="shared" si="1467"/>
        <v>2017</v>
      </c>
      <c r="J18698" s="2">
        <f t="shared" si="1468"/>
        <v>6</v>
      </c>
      <c r="K18698" t="str">
        <f t="shared" si="1469"/>
        <v>Glazenmakers</v>
      </c>
      <c r="L18698" s="25">
        <f t="shared" si="1471"/>
        <v>24.142857142857142</v>
      </c>
    </row>
    <row r="18699" spans="1:12" x14ac:dyDescent="0.25">
      <c r="A18699">
        <v>16</v>
      </c>
      <c r="B18699" t="s">
        <v>105</v>
      </c>
      <c r="C18699" s="1">
        <v>42905.510416666664</v>
      </c>
      <c r="D18699">
        <v>1</v>
      </c>
      <c r="E18699" t="s">
        <v>28</v>
      </c>
      <c r="F18699" t="s">
        <v>29</v>
      </c>
      <c r="G18699">
        <v>28</v>
      </c>
      <c r="H18699" t="str">
        <f t="shared" si="1470"/>
        <v>AWD</v>
      </c>
      <c r="I18699" s="2">
        <f t="shared" si="1467"/>
        <v>2017</v>
      </c>
      <c r="J18699" s="2">
        <f t="shared" si="1468"/>
        <v>6</v>
      </c>
      <c r="K18699" t="str">
        <f t="shared" si="1469"/>
        <v>Korenbouten</v>
      </c>
      <c r="L18699" s="25">
        <f t="shared" si="1471"/>
        <v>24.142857142857142</v>
      </c>
    </row>
    <row r="18700" spans="1:12" x14ac:dyDescent="0.25">
      <c r="A18700">
        <v>16</v>
      </c>
      <c r="B18700" t="s">
        <v>105</v>
      </c>
      <c r="C18700" s="1">
        <v>42905.510416666664</v>
      </c>
      <c r="D18700">
        <v>1</v>
      </c>
      <c r="E18700" t="s">
        <v>18</v>
      </c>
      <c r="F18700" t="s">
        <v>19</v>
      </c>
      <c r="G18700">
        <v>2</v>
      </c>
      <c r="H18700" t="str">
        <f t="shared" si="1470"/>
        <v>AWD</v>
      </c>
      <c r="I18700" s="2">
        <f t="shared" si="1467"/>
        <v>2017</v>
      </c>
      <c r="J18700" s="2">
        <f t="shared" si="1468"/>
        <v>6</v>
      </c>
      <c r="K18700" t="str">
        <f t="shared" si="1469"/>
        <v>Korenbouten</v>
      </c>
      <c r="L18700" s="25">
        <f t="shared" si="1471"/>
        <v>24.142857142857142</v>
      </c>
    </row>
    <row r="18701" spans="1:12" x14ac:dyDescent="0.25">
      <c r="A18701">
        <v>16</v>
      </c>
      <c r="B18701" t="s">
        <v>105</v>
      </c>
      <c r="C18701" s="1">
        <v>42905.510416666664</v>
      </c>
      <c r="D18701">
        <v>1</v>
      </c>
      <c r="E18701" t="s">
        <v>57</v>
      </c>
      <c r="F18701" t="s">
        <v>58</v>
      </c>
      <c r="G18701">
        <v>2</v>
      </c>
      <c r="H18701" t="str">
        <f t="shared" si="1470"/>
        <v>AWD</v>
      </c>
      <c r="I18701" s="2">
        <f t="shared" si="1467"/>
        <v>2017</v>
      </c>
      <c r="J18701" s="2">
        <f t="shared" si="1468"/>
        <v>6</v>
      </c>
      <c r="K18701" t="str">
        <f t="shared" si="1469"/>
        <v>Korenbouten</v>
      </c>
      <c r="L18701" s="25">
        <f t="shared" si="1471"/>
        <v>24.142857142857142</v>
      </c>
    </row>
    <row r="18702" spans="1:12" x14ac:dyDescent="0.25">
      <c r="A18702">
        <v>16</v>
      </c>
      <c r="B18702" t="s">
        <v>105</v>
      </c>
      <c r="C18702" s="1">
        <v>42912.520833333336</v>
      </c>
      <c r="D18702">
        <v>1</v>
      </c>
      <c r="E18702" t="s">
        <v>20</v>
      </c>
      <c r="F18702" t="s">
        <v>21</v>
      </c>
      <c r="G18702">
        <v>371</v>
      </c>
      <c r="H18702" t="str">
        <f t="shared" si="1470"/>
        <v>AWD</v>
      </c>
      <c r="I18702" s="2">
        <f t="shared" si="1467"/>
        <v>2017</v>
      </c>
      <c r="J18702" s="2">
        <f t="shared" si="1468"/>
        <v>6</v>
      </c>
      <c r="K18702" t="str">
        <f t="shared" si="1469"/>
        <v>Waterjuffer</v>
      </c>
      <c r="L18702" s="25">
        <f t="shared" si="1471"/>
        <v>25.142857142857142</v>
      </c>
    </row>
    <row r="18703" spans="1:12" x14ac:dyDescent="0.25">
      <c r="A18703">
        <v>16</v>
      </c>
      <c r="B18703" t="s">
        <v>105</v>
      </c>
      <c r="C18703" s="1">
        <v>42912.520833333336</v>
      </c>
      <c r="D18703">
        <v>1</v>
      </c>
      <c r="E18703" t="s">
        <v>32</v>
      </c>
      <c r="F18703" t="s">
        <v>33</v>
      </c>
      <c r="G18703">
        <v>3</v>
      </c>
      <c r="H18703" t="str">
        <f t="shared" si="1470"/>
        <v>AWD</v>
      </c>
      <c r="I18703" s="2">
        <f t="shared" si="1467"/>
        <v>2017</v>
      </c>
      <c r="J18703" s="2">
        <f t="shared" si="1468"/>
        <v>6</v>
      </c>
      <c r="K18703" t="str">
        <f t="shared" si="1469"/>
        <v>Korenbouten</v>
      </c>
      <c r="L18703" s="25">
        <f t="shared" si="1471"/>
        <v>25.142857142857142</v>
      </c>
    </row>
    <row r="18704" spans="1:12" x14ac:dyDescent="0.25">
      <c r="A18704">
        <v>16</v>
      </c>
      <c r="B18704" t="s">
        <v>105</v>
      </c>
      <c r="C18704" s="1">
        <v>42912.520833333336</v>
      </c>
      <c r="D18704">
        <v>1</v>
      </c>
      <c r="E18704" t="s">
        <v>30</v>
      </c>
      <c r="F18704" t="s">
        <v>31</v>
      </c>
      <c r="G18704">
        <v>9</v>
      </c>
      <c r="H18704" t="str">
        <f t="shared" si="1470"/>
        <v>AWD</v>
      </c>
      <c r="I18704" s="2">
        <f t="shared" si="1467"/>
        <v>2017</v>
      </c>
      <c r="J18704" s="2">
        <f t="shared" si="1468"/>
        <v>6</v>
      </c>
      <c r="K18704" t="str">
        <f t="shared" si="1469"/>
        <v>Pantserjuffers</v>
      </c>
      <c r="L18704" s="25">
        <f t="shared" si="1471"/>
        <v>25.142857142857142</v>
      </c>
    </row>
    <row r="18705" spans="1:12" x14ac:dyDescent="0.25">
      <c r="A18705">
        <v>16</v>
      </c>
      <c r="B18705" t="s">
        <v>105</v>
      </c>
      <c r="C18705" s="1">
        <v>42912.520833333336</v>
      </c>
      <c r="D18705">
        <v>1</v>
      </c>
      <c r="E18705" t="s">
        <v>16</v>
      </c>
      <c r="F18705" t="s">
        <v>17</v>
      </c>
      <c r="G18705">
        <v>105</v>
      </c>
      <c r="H18705" t="str">
        <f t="shared" si="1470"/>
        <v>AWD</v>
      </c>
      <c r="I18705" s="2">
        <f t="shared" ref="I18705:I18768" si="1472">YEAR(C18705)</f>
        <v>2017</v>
      </c>
      <c r="J18705" s="2">
        <f t="shared" ref="J18705:J18768" si="1473">MONTH(C18705)</f>
        <v>6</v>
      </c>
      <c r="K18705" t="str">
        <f t="shared" ref="K18705:K18768" si="1474">VLOOKUP(E18705,$Q$2:$R$100,2,FALSE)</f>
        <v>Waterjuffer</v>
      </c>
      <c r="L18705" s="25">
        <f t="shared" si="1471"/>
        <v>25.142857142857142</v>
      </c>
    </row>
    <row r="18706" spans="1:12" x14ac:dyDescent="0.25">
      <c r="A18706">
        <v>16</v>
      </c>
      <c r="B18706" t="s">
        <v>105</v>
      </c>
      <c r="C18706" s="1">
        <v>42912.520833333336</v>
      </c>
      <c r="D18706">
        <v>1</v>
      </c>
      <c r="E18706" t="s">
        <v>24</v>
      </c>
      <c r="F18706" t="s">
        <v>25</v>
      </c>
      <c r="G18706">
        <v>1</v>
      </c>
      <c r="H18706" t="str">
        <f t="shared" si="1470"/>
        <v>AWD</v>
      </c>
      <c r="I18706" s="2">
        <f t="shared" si="1472"/>
        <v>2017</v>
      </c>
      <c r="J18706" s="2">
        <f t="shared" si="1473"/>
        <v>6</v>
      </c>
      <c r="K18706" t="str">
        <f t="shared" si="1474"/>
        <v>Glazenmakers</v>
      </c>
      <c r="L18706" s="25">
        <f t="shared" si="1471"/>
        <v>25.142857142857142</v>
      </c>
    </row>
    <row r="18707" spans="1:12" x14ac:dyDescent="0.25">
      <c r="A18707">
        <v>16</v>
      </c>
      <c r="B18707" t="s">
        <v>105</v>
      </c>
      <c r="C18707" s="1">
        <v>42912.520833333336</v>
      </c>
      <c r="D18707">
        <v>1</v>
      </c>
      <c r="E18707" t="s">
        <v>14</v>
      </c>
      <c r="F18707" t="s">
        <v>15</v>
      </c>
      <c r="G18707">
        <v>18</v>
      </c>
      <c r="H18707" t="str">
        <f t="shared" si="1470"/>
        <v>AWD</v>
      </c>
      <c r="I18707" s="2">
        <f t="shared" si="1472"/>
        <v>2017</v>
      </c>
      <c r="J18707" s="2">
        <f t="shared" si="1473"/>
        <v>6</v>
      </c>
      <c r="K18707" t="str">
        <f t="shared" si="1474"/>
        <v>Waterjuffer</v>
      </c>
      <c r="L18707" s="25">
        <f t="shared" si="1471"/>
        <v>25.142857142857142</v>
      </c>
    </row>
    <row r="18708" spans="1:12" x14ac:dyDescent="0.25">
      <c r="A18708">
        <v>16</v>
      </c>
      <c r="B18708" t="s">
        <v>105</v>
      </c>
      <c r="C18708" s="1">
        <v>42912.520833333336</v>
      </c>
      <c r="D18708">
        <v>1</v>
      </c>
      <c r="E18708" t="s">
        <v>26</v>
      </c>
      <c r="F18708" t="s">
        <v>27</v>
      </c>
      <c r="G18708">
        <v>1</v>
      </c>
      <c r="H18708" t="str">
        <f t="shared" si="1470"/>
        <v>AWD</v>
      </c>
      <c r="I18708" s="2">
        <f t="shared" si="1472"/>
        <v>2017</v>
      </c>
      <c r="J18708" s="2">
        <f t="shared" si="1473"/>
        <v>6</v>
      </c>
      <c r="K18708" t="str">
        <f t="shared" si="1474"/>
        <v>Glazenmakers</v>
      </c>
      <c r="L18708" s="25">
        <f t="shared" si="1471"/>
        <v>25.142857142857142</v>
      </c>
    </row>
    <row r="18709" spans="1:12" x14ac:dyDescent="0.25">
      <c r="A18709">
        <v>16</v>
      </c>
      <c r="B18709" t="s">
        <v>105</v>
      </c>
      <c r="C18709" s="1">
        <v>42912.520833333336</v>
      </c>
      <c r="D18709">
        <v>1</v>
      </c>
      <c r="E18709" t="s">
        <v>10</v>
      </c>
      <c r="F18709" t="s">
        <v>11</v>
      </c>
      <c r="G18709">
        <v>64</v>
      </c>
      <c r="H18709" t="str">
        <f t="shared" si="1470"/>
        <v>AWD</v>
      </c>
      <c r="I18709" s="2">
        <f t="shared" si="1472"/>
        <v>2017</v>
      </c>
      <c r="J18709" s="2">
        <f t="shared" si="1473"/>
        <v>6</v>
      </c>
      <c r="K18709" t="str">
        <f t="shared" si="1474"/>
        <v>Waterjuffer</v>
      </c>
      <c r="L18709" s="25">
        <f t="shared" si="1471"/>
        <v>25.142857142857142</v>
      </c>
    </row>
    <row r="18710" spans="1:12" x14ac:dyDescent="0.25">
      <c r="A18710">
        <v>16</v>
      </c>
      <c r="B18710" t="s">
        <v>105</v>
      </c>
      <c r="C18710" s="1">
        <v>42912.520833333336</v>
      </c>
      <c r="D18710">
        <v>1</v>
      </c>
      <c r="E18710" t="s">
        <v>28</v>
      </c>
      <c r="F18710" t="s">
        <v>29</v>
      </c>
      <c r="G18710">
        <v>14</v>
      </c>
      <c r="H18710" t="str">
        <f t="shared" si="1470"/>
        <v>AWD</v>
      </c>
      <c r="I18710" s="2">
        <f t="shared" si="1472"/>
        <v>2017</v>
      </c>
      <c r="J18710" s="2">
        <f t="shared" si="1473"/>
        <v>6</v>
      </c>
      <c r="K18710" t="str">
        <f t="shared" si="1474"/>
        <v>Korenbouten</v>
      </c>
      <c r="L18710" s="25">
        <f t="shared" si="1471"/>
        <v>25.142857142857142</v>
      </c>
    </row>
    <row r="18711" spans="1:12" x14ac:dyDescent="0.25">
      <c r="A18711">
        <v>16</v>
      </c>
      <c r="B18711" t="s">
        <v>105</v>
      </c>
      <c r="C18711" s="1">
        <v>42937.548611111109</v>
      </c>
      <c r="D18711">
        <v>1</v>
      </c>
      <c r="E18711" t="s">
        <v>30</v>
      </c>
      <c r="F18711" t="s">
        <v>31</v>
      </c>
      <c r="G18711">
        <v>23</v>
      </c>
      <c r="H18711" t="str">
        <f t="shared" si="1470"/>
        <v>AWD</v>
      </c>
      <c r="I18711" s="2">
        <f t="shared" si="1472"/>
        <v>2017</v>
      </c>
      <c r="J18711" s="2">
        <f t="shared" si="1473"/>
        <v>7</v>
      </c>
      <c r="K18711" t="str">
        <f t="shared" si="1474"/>
        <v>Pantserjuffers</v>
      </c>
      <c r="L18711" s="25">
        <f t="shared" si="1471"/>
        <v>28.714285714285715</v>
      </c>
    </row>
    <row r="18712" spans="1:12" x14ac:dyDescent="0.25">
      <c r="A18712">
        <v>16</v>
      </c>
      <c r="B18712" t="s">
        <v>105</v>
      </c>
      <c r="C18712" s="1">
        <v>42937.548611111109</v>
      </c>
      <c r="D18712">
        <v>1</v>
      </c>
      <c r="E18712" t="s">
        <v>10</v>
      </c>
      <c r="F18712" t="s">
        <v>11</v>
      </c>
      <c r="G18712">
        <v>48</v>
      </c>
      <c r="H18712" t="str">
        <f t="shared" si="1470"/>
        <v>AWD</v>
      </c>
      <c r="I18712" s="2">
        <f t="shared" si="1472"/>
        <v>2017</v>
      </c>
      <c r="J18712" s="2">
        <f t="shared" si="1473"/>
        <v>7</v>
      </c>
      <c r="K18712" t="str">
        <f t="shared" si="1474"/>
        <v>Waterjuffer</v>
      </c>
      <c r="L18712" s="25">
        <f t="shared" si="1471"/>
        <v>28.714285714285715</v>
      </c>
    </row>
    <row r="18713" spans="1:12" x14ac:dyDescent="0.25">
      <c r="A18713">
        <v>16</v>
      </c>
      <c r="B18713" t="s">
        <v>105</v>
      </c>
      <c r="C18713" s="1">
        <v>42937.548611111109</v>
      </c>
      <c r="D18713">
        <v>1</v>
      </c>
      <c r="E18713" t="s">
        <v>14</v>
      </c>
      <c r="F18713" t="s">
        <v>15</v>
      </c>
      <c r="G18713">
        <v>14</v>
      </c>
      <c r="H18713" t="str">
        <f t="shared" si="1470"/>
        <v>AWD</v>
      </c>
      <c r="I18713" s="2">
        <f t="shared" si="1472"/>
        <v>2017</v>
      </c>
      <c r="J18713" s="2">
        <f t="shared" si="1473"/>
        <v>7</v>
      </c>
      <c r="K18713" t="str">
        <f t="shared" si="1474"/>
        <v>Waterjuffer</v>
      </c>
      <c r="L18713" s="25">
        <f t="shared" si="1471"/>
        <v>28.714285714285715</v>
      </c>
    </row>
    <row r="18714" spans="1:12" x14ac:dyDescent="0.25">
      <c r="A18714">
        <v>16</v>
      </c>
      <c r="B18714" t="s">
        <v>105</v>
      </c>
      <c r="C18714" s="1">
        <v>42937.548611111109</v>
      </c>
      <c r="D18714">
        <v>1</v>
      </c>
      <c r="E18714" t="s">
        <v>20</v>
      </c>
      <c r="F18714" t="s">
        <v>21</v>
      </c>
      <c r="G18714">
        <v>54</v>
      </c>
      <c r="H18714" t="str">
        <f t="shared" si="1470"/>
        <v>AWD</v>
      </c>
      <c r="I18714" s="2">
        <f t="shared" si="1472"/>
        <v>2017</v>
      </c>
      <c r="J18714" s="2">
        <f t="shared" si="1473"/>
        <v>7</v>
      </c>
      <c r="K18714" t="str">
        <f t="shared" si="1474"/>
        <v>Waterjuffer</v>
      </c>
      <c r="L18714" s="25">
        <f t="shared" si="1471"/>
        <v>28.714285714285715</v>
      </c>
    </row>
    <row r="18715" spans="1:12" x14ac:dyDescent="0.25">
      <c r="A18715">
        <v>16</v>
      </c>
      <c r="B18715" t="s">
        <v>105</v>
      </c>
      <c r="C18715" s="1">
        <v>42937.548611111109</v>
      </c>
      <c r="D18715">
        <v>1</v>
      </c>
      <c r="E18715" t="s">
        <v>16</v>
      </c>
      <c r="F18715" t="s">
        <v>17</v>
      </c>
      <c r="G18715">
        <v>3</v>
      </c>
      <c r="H18715" t="str">
        <f t="shared" si="1470"/>
        <v>AWD</v>
      </c>
      <c r="I18715" s="2">
        <f t="shared" si="1472"/>
        <v>2017</v>
      </c>
      <c r="J18715" s="2">
        <f t="shared" si="1473"/>
        <v>7</v>
      </c>
      <c r="K18715" t="str">
        <f t="shared" si="1474"/>
        <v>Waterjuffer</v>
      </c>
      <c r="L18715" s="25">
        <f t="shared" si="1471"/>
        <v>28.714285714285715</v>
      </c>
    </row>
    <row r="18716" spans="1:12" x14ac:dyDescent="0.25">
      <c r="A18716">
        <v>16</v>
      </c>
      <c r="B18716" t="s">
        <v>105</v>
      </c>
      <c r="C18716" s="1">
        <v>42937.548611111109</v>
      </c>
      <c r="D18716">
        <v>1</v>
      </c>
      <c r="E18716" t="s">
        <v>26</v>
      </c>
      <c r="F18716" t="s">
        <v>27</v>
      </c>
      <c r="G18716">
        <v>1</v>
      </c>
      <c r="H18716" t="str">
        <f t="shared" si="1470"/>
        <v>AWD</v>
      </c>
      <c r="I18716" s="2">
        <f t="shared" si="1472"/>
        <v>2017</v>
      </c>
      <c r="J18716" s="2">
        <f t="shared" si="1473"/>
        <v>7</v>
      </c>
      <c r="K18716" t="str">
        <f t="shared" si="1474"/>
        <v>Glazenmakers</v>
      </c>
      <c r="L18716" s="25">
        <f t="shared" si="1471"/>
        <v>28.714285714285715</v>
      </c>
    </row>
    <row r="18717" spans="1:12" x14ac:dyDescent="0.25">
      <c r="A18717">
        <v>16</v>
      </c>
      <c r="B18717" t="s">
        <v>105</v>
      </c>
      <c r="C18717" s="1">
        <v>42937.548611111109</v>
      </c>
      <c r="D18717">
        <v>1</v>
      </c>
      <c r="E18717" t="s">
        <v>48</v>
      </c>
      <c r="F18717" t="s">
        <v>49</v>
      </c>
      <c r="G18717">
        <v>1</v>
      </c>
      <c r="H18717" t="str">
        <f t="shared" si="1470"/>
        <v>AWD</v>
      </c>
      <c r="I18717" s="2">
        <f t="shared" si="1472"/>
        <v>2017</v>
      </c>
      <c r="J18717" s="2">
        <f t="shared" si="1473"/>
        <v>7</v>
      </c>
      <c r="K18717" t="str">
        <f t="shared" si="1474"/>
        <v>Glazenmakers</v>
      </c>
      <c r="L18717" s="25">
        <f t="shared" si="1471"/>
        <v>28.714285714285715</v>
      </c>
    </row>
    <row r="18718" spans="1:12" x14ac:dyDescent="0.25">
      <c r="A18718">
        <v>16</v>
      </c>
      <c r="B18718" t="s">
        <v>105</v>
      </c>
      <c r="C18718" s="1">
        <v>42937.548611111109</v>
      </c>
      <c r="D18718">
        <v>1</v>
      </c>
      <c r="E18718" t="s">
        <v>28</v>
      </c>
      <c r="F18718" t="s">
        <v>29</v>
      </c>
      <c r="G18718">
        <v>3</v>
      </c>
      <c r="H18718" t="str">
        <f t="shared" si="1470"/>
        <v>AWD</v>
      </c>
      <c r="I18718" s="2">
        <f t="shared" si="1472"/>
        <v>2017</v>
      </c>
      <c r="J18718" s="2">
        <f t="shared" si="1473"/>
        <v>7</v>
      </c>
      <c r="K18718" t="str">
        <f t="shared" si="1474"/>
        <v>Korenbouten</v>
      </c>
      <c r="L18718" s="25">
        <f t="shared" si="1471"/>
        <v>28.714285714285715</v>
      </c>
    </row>
    <row r="18719" spans="1:12" x14ac:dyDescent="0.25">
      <c r="A18719">
        <v>16</v>
      </c>
      <c r="B18719" t="s">
        <v>105</v>
      </c>
      <c r="C18719" s="1">
        <v>42937.548611111109</v>
      </c>
      <c r="D18719">
        <v>1</v>
      </c>
      <c r="E18719" t="s">
        <v>42</v>
      </c>
      <c r="F18719" t="s">
        <v>43</v>
      </c>
      <c r="G18719">
        <v>4</v>
      </c>
      <c r="H18719" t="str">
        <f t="shared" si="1470"/>
        <v>AWD</v>
      </c>
      <c r="I18719" s="2">
        <f t="shared" si="1472"/>
        <v>2017</v>
      </c>
      <c r="J18719" s="2">
        <f t="shared" si="1473"/>
        <v>7</v>
      </c>
      <c r="K18719" t="str">
        <f t="shared" si="1474"/>
        <v>Korenbouten</v>
      </c>
      <c r="L18719" s="25">
        <f t="shared" si="1471"/>
        <v>28.714285714285715</v>
      </c>
    </row>
    <row r="18720" spans="1:12" x14ac:dyDescent="0.25">
      <c r="A18720">
        <v>16</v>
      </c>
      <c r="B18720" t="s">
        <v>105</v>
      </c>
      <c r="C18720" s="1">
        <v>42937.548611111109</v>
      </c>
      <c r="D18720">
        <v>1</v>
      </c>
      <c r="E18720" t="s">
        <v>32</v>
      </c>
      <c r="F18720" t="s">
        <v>33</v>
      </c>
      <c r="G18720">
        <v>6</v>
      </c>
      <c r="H18720" t="str">
        <f t="shared" si="1470"/>
        <v>AWD</v>
      </c>
      <c r="I18720" s="2">
        <f t="shared" si="1472"/>
        <v>2017</v>
      </c>
      <c r="J18720" s="2">
        <f t="shared" si="1473"/>
        <v>7</v>
      </c>
      <c r="K18720" t="str">
        <f t="shared" si="1474"/>
        <v>Korenbouten</v>
      </c>
      <c r="L18720" s="25">
        <f t="shared" si="1471"/>
        <v>28.714285714285715</v>
      </c>
    </row>
    <row r="18721" spans="1:12" x14ac:dyDescent="0.25">
      <c r="A18721">
        <v>16</v>
      </c>
      <c r="B18721" t="s">
        <v>105</v>
      </c>
      <c r="C18721" s="1">
        <v>42958.572916666664</v>
      </c>
      <c r="D18721">
        <v>1</v>
      </c>
      <c r="E18721" t="s">
        <v>30</v>
      </c>
      <c r="F18721" t="s">
        <v>31</v>
      </c>
      <c r="G18721">
        <v>27</v>
      </c>
      <c r="H18721" t="str">
        <f t="shared" si="1470"/>
        <v>AWD</v>
      </c>
      <c r="I18721" s="2">
        <f t="shared" si="1472"/>
        <v>2017</v>
      </c>
      <c r="J18721" s="2">
        <f t="shared" si="1473"/>
        <v>8</v>
      </c>
      <c r="K18721" t="str">
        <f t="shared" si="1474"/>
        <v>Pantserjuffers</v>
      </c>
      <c r="L18721" s="25">
        <f t="shared" si="1471"/>
        <v>31.714285714285715</v>
      </c>
    </row>
    <row r="18722" spans="1:12" x14ac:dyDescent="0.25">
      <c r="A18722">
        <v>16</v>
      </c>
      <c r="B18722" t="s">
        <v>105</v>
      </c>
      <c r="C18722" s="1">
        <v>42958.572916666664</v>
      </c>
      <c r="D18722">
        <v>1</v>
      </c>
      <c r="E18722" t="s">
        <v>34</v>
      </c>
      <c r="F18722" t="s">
        <v>35</v>
      </c>
      <c r="G18722">
        <v>11</v>
      </c>
      <c r="H18722" t="str">
        <f t="shared" si="1470"/>
        <v>AWD</v>
      </c>
      <c r="I18722" s="2">
        <f t="shared" si="1472"/>
        <v>2017</v>
      </c>
      <c r="J18722" s="2">
        <f t="shared" si="1473"/>
        <v>8</v>
      </c>
      <c r="K18722" t="str">
        <f t="shared" si="1474"/>
        <v>Pantserjuffers</v>
      </c>
      <c r="L18722" s="25">
        <f t="shared" si="1471"/>
        <v>31.714285714285715</v>
      </c>
    </row>
    <row r="18723" spans="1:12" x14ac:dyDescent="0.25">
      <c r="A18723">
        <v>16</v>
      </c>
      <c r="B18723" t="s">
        <v>105</v>
      </c>
      <c r="C18723" s="1">
        <v>42958.572916666664</v>
      </c>
      <c r="D18723">
        <v>1</v>
      </c>
      <c r="E18723" t="s">
        <v>10</v>
      </c>
      <c r="F18723" t="s">
        <v>11</v>
      </c>
      <c r="G18723">
        <v>27</v>
      </c>
      <c r="H18723" t="str">
        <f t="shared" si="1470"/>
        <v>AWD</v>
      </c>
      <c r="I18723" s="2">
        <f t="shared" si="1472"/>
        <v>2017</v>
      </c>
      <c r="J18723" s="2">
        <f t="shared" si="1473"/>
        <v>8</v>
      </c>
      <c r="K18723" t="str">
        <f t="shared" si="1474"/>
        <v>Waterjuffer</v>
      </c>
      <c r="L18723" s="25">
        <f t="shared" si="1471"/>
        <v>31.714285714285715</v>
      </c>
    </row>
    <row r="18724" spans="1:12" x14ac:dyDescent="0.25">
      <c r="A18724">
        <v>16</v>
      </c>
      <c r="B18724" t="s">
        <v>105</v>
      </c>
      <c r="C18724" s="1">
        <v>42958.572916666664</v>
      </c>
      <c r="D18724">
        <v>1</v>
      </c>
      <c r="E18724" t="s">
        <v>14</v>
      </c>
      <c r="F18724" t="s">
        <v>15</v>
      </c>
      <c r="G18724">
        <v>16</v>
      </c>
      <c r="H18724" t="str">
        <f t="shared" si="1470"/>
        <v>AWD</v>
      </c>
      <c r="I18724" s="2">
        <f t="shared" si="1472"/>
        <v>2017</v>
      </c>
      <c r="J18724" s="2">
        <f t="shared" si="1473"/>
        <v>8</v>
      </c>
      <c r="K18724" t="str">
        <f t="shared" si="1474"/>
        <v>Waterjuffer</v>
      </c>
      <c r="L18724" s="25">
        <f t="shared" si="1471"/>
        <v>31.714285714285715</v>
      </c>
    </row>
    <row r="18725" spans="1:12" x14ac:dyDescent="0.25">
      <c r="A18725">
        <v>16</v>
      </c>
      <c r="B18725" t="s">
        <v>105</v>
      </c>
      <c r="C18725" s="1">
        <v>42958.572916666664</v>
      </c>
      <c r="D18725">
        <v>1</v>
      </c>
      <c r="E18725" t="s">
        <v>20</v>
      </c>
      <c r="F18725" t="s">
        <v>21</v>
      </c>
      <c r="G18725">
        <v>11</v>
      </c>
      <c r="H18725" t="str">
        <f t="shared" si="1470"/>
        <v>AWD</v>
      </c>
      <c r="I18725" s="2">
        <f t="shared" si="1472"/>
        <v>2017</v>
      </c>
      <c r="J18725" s="2">
        <f t="shared" si="1473"/>
        <v>8</v>
      </c>
      <c r="K18725" t="str">
        <f t="shared" si="1474"/>
        <v>Waterjuffer</v>
      </c>
      <c r="L18725" s="25">
        <f t="shared" si="1471"/>
        <v>31.714285714285715</v>
      </c>
    </row>
    <row r="18726" spans="1:12" x14ac:dyDescent="0.25">
      <c r="A18726">
        <v>16</v>
      </c>
      <c r="B18726" t="s">
        <v>105</v>
      </c>
      <c r="C18726" s="1">
        <v>42958.572916666664</v>
      </c>
      <c r="D18726">
        <v>1</v>
      </c>
      <c r="E18726" t="s">
        <v>71</v>
      </c>
      <c r="F18726" t="s">
        <v>72</v>
      </c>
      <c r="G18726">
        <v>6</v>
      </c>
      <c r="H18726" t="str">
        <f t="shared" si="1470"/>
        <v>AWD</v>
      </c>
      <c r="I18726" s="2">
        <f t="shared" si="1472"/>
        <v>2017</v>
      </c>
      <c r="J18726" s="2">
        <f t="shared" si="1473"/>
        <v>8</v>
      </c>
      <c r="K18726" t="str">
        <f t="shared" si="1474"/>
        <v>Waterjuffer</v>
      </c>
      <c r="L18726" s="25">
        <f t="shared" si="1471"/>
        <v>31.714285714285715</v>
      </c>
    </row>
    <row r="18727" spans="1:12" x14ac:dyDescent="0.25">
      <c r="A18727">
        <v>16</v>
      </c>
      <c r="B18727" t="s">
        <v>105</v>
      </c>
      <c r="C18727" s="1">
        <v>42958.572916666664</v>
      </c>
      <c r="D18727">
        <v>1</v>
      </c>
      <c r="E18727" t="s">
        <v>24</v>
      </c>
      <c r="F18727" t="s">
        <v>25</v>
      </c>
      <c r="G18727">
        <v>4</v>
      </c>
      <c r="H18727" t="str">
        <f t="shared" si="1470"/>
        <v>AWD</v>
      </c>
      <c r="I18727" s="2">
        <f t="shared" si="1472"/>
        <v>2017</v>
      </c>
      <c r="J18727" s="2">
        <f t="shared" si="1473"/>
        <v>8</v>
      </c>
      <c r="K18727" t="str">
        <f t="shared" si="1474"/>
        <v>Glazenmakers</v>
      </c>
      <c r="L18727" s="25">
        <f t="shared" si="1471"/>
        <v>31.714285714285715</v>
      </c>
    </row>
    <row r="18728" spans="1:12" x14ac:dyDescent="0.25">
      <c r="A18728">
        <v>16</v>
      </c>
      <c r="B18728" t="s">
        <v>105</v>
      </c>
      <c r="C18728" s="1">
        <v>42958.572916666664</v>
      </c>
      <c r="D18728">
        <v>1</v>
      </c>
      <c r="E18728" t="s">
        <v>26</v>
      </c>
      <c r="F18728" t="s">
        <v>27</v>
      </c>
      <c r="G18728">
        <v>1</v>
      </c>
      <c r="H18728" t="str">
        <f t="shared" si="1470"/>
        <v>AWD</v>
      </c>
      <c r="I18728" s="2">
        <f t="shared" si="1472"/>
        <v>2017</v>
      </c>
      <c r="J18728" s="2">
        <f t="shared" si="1473"/>
        <v>8</v>
      </c>
      <c r="K18728" t="str">
        <f t="shared" si="1474"/>
        <v>Glazenmakers</v>
      </c>
      <c r="L18728" s="25">
        <f t="shared" si="1471"/>
        <v>31.714285714285715</v>
      </c>
    </row>
    <row r="18729" spans="1:12" x14ac:dyDescent="0.25">
      <c r="A18729">
        <v>16</v>
      </c>
      <c r="B18729" t="s">
        <v>105</v>
      </c>
      <c r="C18729" s="1">
        <v>42958.572916666664</v>
      </c>
      <c r="D18729">
        <v>1</v>
      </c>
      <c r="E18729" t="s">
        <v>40</v>
      </c>
      <c r="F18729" t="s">
        <v>41</v>
      </c>
      <c r="G18729">
        <v>1</v>
      </c>
      <c r="H18729" t="str">
        <f t="shared" si="1470"/>
        <v>AWD</v>
      </c>
      <c r="I18729" s="2">
        <f t="shared" si="1472"/>
        <v>2017</v>
      </c>
      <c r="J18729" s="2">
        <f t="shared" si="1473"/>
        <v>8</v>
      </c>
      <c r="K18729" t="str">
        <f t="shared" si="1474"/>
        <v>Korenbouten</v>
      </c>
      <c r="L18729" s="25">
        <f t="shared" si="1471"/>
        <v>31.714285714285715</v>
      </c>
    </row>
    <row r="18730" spans="1:12" x14ac:dyDescent="0.25">
      <c r="A18730">
        <v>16</v>
      </c>
      <c r="B18730" t="s">
        <v>105</v>
      </c>
      <c r="C18730" s="1">
        <v>42958.572916666664</v>
      </c>
      <c r="D18730">
        <v>1</v>
      </c>
      <c r="E18730" t="s">
        <v>32</v>
      </c>
      <c r="F18730" t="s">
        <v>33</v>
      </c>
      <c r="G18730">
        <v>33</v>
      </c>
      <c r="H18730" t="str">
        <f t="shared" si="1470"/>
        <v>AWD</v>
      </c>
      <c r="I18730" s="2">
        <f t="shared" si="1472"/>
        <v>2017</v>
      </c>
      <c r="J18730" s="2">
        <f t="shared" si="1473"/>
        <v>8</v>
      </c>
      <c r="K18730" t="str">
        <f t="shared" si="1474"/>
        <v>Korenbouten</v>
      </c>
      <c r="L18730" s="25">
        <f t="shared" si="1471"/>
        <v>31.714285714285715</v>
      </c>
    </row>
    <row r="18731" spans="1:12" x14ac:dyDescent="0.25">
      <c r="A18731">
        <v>16</v>
      </c>
      <c r="B18731" t="s">
        <v>105</v>
      </c>
      <c r="C18731" s="1">
        <v>42958.572916666664</v>
      </c>
      <c r="D18731">
        <v>1</v>
      </c>
      <c r="E18731" t="s">
        <v>42</v>
      </c>
      <c r="F18731" t="s">
        <v>43</v>
      </c>
      <c r="G18731">
        <v>14</v>
      </c>
      <c r="H18731" t="str">
        <f t="shared" si="1470"/>
        <v>AWD</v>
      </c>
      <c r="I18731" s="2">
        <f t="shared" si="1472"/>
        <v>2017</v>
      </c>
      <c r="J18731" s="2">
        <f t="shared" si="1473"/>
        <v>8</v>
      </c>
      <c r="K18731" t="str">
        <f t="shared" si="1474"/>
        <v>Korenbouten</v>
      </c>
      <c r="L18731" s="25">
        <f t="shared" si="1471"/>
        <v>31.714285714285715</v>
      </c>
    </row>
    <row r="18732" spans="1:12" x14ac:dyDescent="0.25">
      <c r="A18732">
        <v>16</v>
      </c>
      <c r="B18732" t="s">
        <v>105</v>
      </c>
      <c r="C18732" s="1">
        <v>42972.520833333336</v>
      </c>
      <c r="D18732">
        <v>1</v>
      </c>
      <c r="E18732" t="s">
        <v>30</v>
      </c>
      <c r="F18732" t="s">
        <v>31</v>
      </c>
      <c r="G18732">
        <v>50</v>
      </c>
      <c r="H18732" t="str">
        <f t="shared" si="1470"/>
        <v>AWD</v>
      </c>
      <c r="I18732" s="2">
        <f t="shared" si="1472"/>
        <v>2017</v>
      </c>
      <c r="J18732" s="2">
        <f t="shared" si="1473"/>
        <v>8</v>
      </c>
      <c r="K18732" t="str">
        <f t="shared" si="1474"/>
        <v>Pantserjuffers</v>
      </c>
      <c r="L18732" s="25">
        <f t="shared" si="1471"/>
        <v>33.714285714285715</v>
      </c>
    </row>
    <row r="18733" spans="1:12" x14ac:dyDescent="0.25">
      <c r="A18733">
        <v>16</v>
      </c>
      <c r="B18733" t="s">
        <v>105</v>
      </c>
      <c r="C18733" s="1">
        <v>42972.520833333336</v>
      </c>
      <c r="D18733">
        <v>1</v>
      </c>
      <c r="E18733" t="s">
        <v>34</v>
      </c>
      <c r="F18733" t="s">
        <v>35</v>
      </c>
      <c r="G18733">
        <v>21</v>
      </c>
      <c r="H18733" t="str">
        <f t="shared" si="1470"/>
        <v>AWD</v>
      </c>
      <c r="I18733" s="2">
        <f t="shared" si="1472"/>
        <v>2017</v>
      </c>
      <c r="J18733" s="2">
        <f t="shared" si="1473"/>
        <v>8</v>
      </c>
      <c r="K18733" t="str">
        <f t="shared" si="1474"/>
        <v>Pantserjuffers</v>
      </c>
      <c r="L18733" s="25">
        <f t="shared" si="1471"/>
        <v>33.714285714285715</v>
      </c>
    </row>
    <row r="18734" spans="1:12" x14ac:dyDescent="0.25">
      <c r="A18734">
        <v>16</v>
      </c>
      <c r="B18734" t="s">
        <v>105</v>
      </c>
      <c r="C18734" s="1">
        <v>42972.520833333336</v>
      </c>
      <c r="D18734">
        <v>1</v>
      </c>
      <c r="E18734" t="s">
        <v>10</v>
      </c>
      <c r="F18734" t="s">
        <v>11</v>
      </c>
      <c r="G18734">
        <v>6</v>
      </c>
      <c r="H18734" t="str">
        <f t="shared" si="1470"/>
        <v>AWD</v>
      </c>
      <c r="I18734" s="2">
        <f t="shared" si="1472"/>
        <v>2017</v>
      </c>
      <c r="J18734" s="2">
        <f t="shared" si="1473"/>
        <v>8</v>
      </c>
      <c r="K18734" t="str">
        <f t="shared" si="1474"/>
        <v>Waterjuffer</v>
      </c>
      <c r="L18734" s="25">
        <f t="shared" si="1471"/>
        <v>33.714285714285715</v>
      </c>
    </row>
    <row r="18735" spans="1:12" x14ac:dyDescent="0.25">
      <c r="A18735">
        <v>16</v>
      </c>
      <c r="B18735" t="s">
        <v>105</v>
      </c>
      <c r="C18735" s="1">
        <v>42972.520833333336</v>
      </c>
      <c r="D18735">
        <v>1</v>
      </c>
      <c r="E18735" t="s">
        <v>14</v>
      </c>
      <c r="F18735" t="s">
        <v>15</v>
      </c>
      <c r="G18735">
        <v>4</v>
      </c>
      <c r="H18735" t="str">
        <f t="shared" si="1470"/>
        <v>AWD</v>
      </c>
      <c r="I18735" s="2">
        <f t="shared" si="1472"/>
        <v>2017</v>
      </c>
      <c r="J18735" s="2">
        <f t="shared" si="1473"/>
        <v>8</v>
      </c>
      <c r="K18735" t="str">
        <f t="shared" si="1474"/>
        <v>Waterjuffer</v>
      </c>
      <c r="L18735" s="25">
        <f t="shared" si="1471"/>
        <v>33.714285714285715</v>
      </c>
    </row>
    <row r="18736" spans="1:12" x14ac:dyDescent="0.25">
      <c r="A18736">
        <v>16</v>
      </c>
      <c r="B18736" t="s">
        <v>105</v>
      </c>
      <c r="C18736" s="1">
        <v>42972.520833333336</v>
      </c>
      <c r="D18736">
        <v>1</v>
      </c>
      <c r="E18736" t="s">
        <v>20</v>
      </c>
      <c r="F18736" t="s">
        <v>21</v>
      </c>
      <c r="G18736">
        <v>10</v>
      </c>
      <c r="H18736" t="str">
        <f t="shared" si="1470"/>
        <v>AWD</v>
      </c>
      <c r="I18736" s="2">
        <f t="shared" si="1472"/>
        <v>2017</v>
      </c>
      <c r="J18736" s="2">
        <f t="shared" si="1473"/>
        <v>8</v>
      </c>
      <c r="K18736" t="str">
        <f t="shared" si="1474"/>
        <v>Waterjuffer</v>
      </c>
      <c r="L18736" s="25">
        <f t="shared" si="1471"/>
        <v>33.714285714285715</v>
      </c>
    </row>
    <row r="18737" spans="1:12" x14ac:dyDescent="0.25">
      <c r="A18737">
        <v>16</v>
      </c>
      <c r="B18737" t="s">
        <v>105</v>
      </c>
      <c r="C18737" s="1">
        <v>42972.520833333336</v>
      </c>
      <c r="D18737">
        <v>1</v>
      </c>
      <c r="E18737" t="s">
        <v>36</v>
      </c>
      <c r="F18737" t="s">
        <v>37</v>
      </c>
      <c r="G18737">
        <v>3</v>
      </c>
      <c r="H18737" t="str">
        <f t="shared" si="1470"/>
        <v>AWD</v>
      </c>
      <c r="I18737" s="2">
        <f t="shared" si="1472"/>
        <v>2017</v>
      </c>
      <c r="J18737" s="2">
        <f t="shared" si="1473"/>
        <v>8</v>
      </c>
      <c r="K18737" t="str">
        <f t="shared" si="1474"/>
        <v>Glazenmakers</v>
      </c>
      <c r="L18737" s="25">
        <f t="shared" si="1471"/>
        <v>33.714285714285715</v>
      </c>
    </row>
    <row r="18738" spans="1:12" x14ac:dyDescent="0.25">
      <c r="A18738">
        <v>16</v>
      </c>
      <c r="B18738" t="s">
        <v>105</v>
      </c>
      <c r="C18738" s="1">
        <v>42972.520833333336</v>
      </c>
      <c r="D18738">
        <v>1</v>
      </c>
      <c r="E18738" t="s">
        <v>32</v>
      </c>
      <c r="F18738" t="s">
        <v>33</v>
      </c>
      <c r="G18738">
        <v>88</v>
      </c>
      <c r="H18738" t="str">
        <f t="shared" si="1470"/>
        <v>AWD</v>
      </c>
      <c r="I18738" s="2">
        <f t="shared" si="1472"/>
        <v>2017</v>
      </c>
      <c r="J18738" s="2">
        <f t="shared" si="1473"/>
        <v>8</v>
      </c>
      <c r="K18738" t="str">
        <f t="shared" si="1474"/>
        <v>Korenbouten</v>
      </c>
      <c r="L18738" s="25">
        <f t="shared" si="1471"/>
        <v>33.714285714285715</v>
      </c>
    </row>
    <row r="18739" spans="1:12" x14ac:dyDescent="0.25">
      <c r="A18739">
        <v>16</v>
      </c>
      <c r="B18739" t="s">
        <v>105</v>
      </c>
      <c r="C18739" s="1">
        <v>42972.520833333336</v>
      </c>
      <c r="D18739">
        <v>1</v>
      </c>
      <c r="E18739" t="s">
        <v>42</v>
      </c>
      <c r="F18739" t="s">
        <v>43</v>
      </c>
      <c r="G18739">
        <v>57</v>
      </c>
      <c r="H18739" t="str">
        <f t="shared" si="1470"/>
        <v>AWD</v>
      </c>
      <c r="I18739" s="2">
        <f t="shared" si="1472"/>
        <v>2017</v>
      </c>
      <c r="J18739" s="2">
        <f t="shared" si="1473"/>
        <v>8</v>
      </c>
      <c r="K18739" t="str">
        <f t="shared" si="1474"/>
        <v>Korenbouten</v>
      </c>
      <c r="L18739" s="25">
        <f t="shared" si="1471"/>
        <v>33.714285714285715</v>
      </c>
    </row>
    <row r="18740" spans="1:12" x14ac:dyDescent="0.25">
      <c r="A18740">
        <v>16</v>
      </c>
      <c r="B18740" t="s">
        <v>105</v>
      </c>
      <c r="C18740" s="1">
        <v>42972.520833333336</v>
      </c>
      <c r="D18740">
        <v>1</v>
      </c>
      <c r="E18740" t="s">
        <v>40</v>
      </c>
      <c r="F18740" t="s">
        <v>41</v>
      </c>
      <c r="G18740">
        <v>4</v>
      </c>
      <c r="H18740" t="str">
        <f t="shared" si="1470"/>
        <v>AWD</v>
      </c>
      <c r="I18740" s="2">
        <f t="shared" si="1472"/>
        <v>2017</v>
      </c>
      <c r="J18740" s="2">
        <f t="shared" si="1473"/>
        <v>8</v>
      </c>
      <c r="K18740" t="str">
        <f t="shared" si="1474"/>
        <v>Korenbouten</v>
      </c>
      <c r="L18740" s="25">
        <f t="shared" si="1471"/>
        <v>33.714285714285715</v>
      </c>
    </row>
    <row r="18741" spans="1:12" x14ac:dyDescent="0.25">
      <c r="A18741">
        <v>16</v>
      </c>
      <c r="B18741" t="s">
        <v>105</v>
      </c>
      <c r="C18741" s="1">
        <v>42986.520833333336</v>
      </c>
      <c r="D18741">
        <v>1</v>
      </c>
      <c r="E18741" t="s">
        <v>8</v>
      </c>
      <c r="F18741" t="s">
        <v>9</v>
      </c>
      <c r="G18741">
        <v>2</v>
      </c>
      <c r="H18741" t="str">
        <f t="shared" si="1470"/>
        <v>AWD</v>
      </c>
      <c r="I18741" s="2">
        <f t="shared" si="1472"/>
        <v>2017</v>
      </c>
      <c r="J18741" s="2">
        <f t="shared" si="1473"/>
        <v>9</v>
      </c>
      <c r="K18741" t="str">
        <f t="shared" si="1474"/>
        <v>Pantserjuffers</v>
      </c>
      <c r="L18741" s="25">
        <f t="shared" si="1471"/>
        <v>35.714285714285715</v>
      </c>
    </row>
    <row r="18742" spans="1:12" x14ac:dyDescent="0.25">
      <c r="A18742">
        <v>16</v>
      </c>
      <c r="B18742" t="s">
        <v>105</v>
      </c>
      <c r="C18742" s="1">
        <v>42986.520833333336</v>
      </c>
      <c r="D18742">
        <v>1</v>
      </c>
      <c r="E18742" t="s">
        <v>30</v>
      </c>
      <c r="F18742" t="s">
        <v>31</v>
      </c>
      <c r="G18742">
        <v>42</v>
      </c>
      <c r="H18742" t="str">
        <f t="shared" si="1470"/>
        <v>AWD</v>
      </c>
      <c r="I18742" s="2">
        <f t="shared" si="1472"/>
        <v>2017</v>
      </c>
      <c r="J18742" s="2">
        <f t="shared" si="1473"/>
        <v>9</v>
      </c>
      <c r="K18742" t="str">
        <f t="shared" si="1474"/>
        <v>Pantserjuffers</v>
      </c>
      <c r="L18742" s="25">
        <f t="shared" si="1471"/>
        <v>35.714285714285715</v>
      </c>
    </row>
    <row r="18743" spans="1:12" x14ac:dyDescent="0.25">
      <c r="A18743">
        <v>16</v>
      </c>
      <c r="B18743" t="s">
        <v>105</v>
      </c>
      <c r="C18743" s="1">
        <v>42986.520833333336</v>
      </c>
      <c r="D18743">
        <v>1</v>
      </c>
      <c r="E18743" t="s">
        <v>34</v>
      </c>
      <c r="F18743" t="s">
        <v>35</v>
      </c>
      <c r="G18743">
        <v>36</v>
      </c>
      <c r="H18743" t="str">
        <f t="shared" si="1470"/>
        <v>AWD</v>
      </c>
      <c r="I18743" s="2">
        <f t="shared" si="1472"/>
        <v>2017</v>
      </c>
      <c r="J18743" s="2">
        <f t="shared" si="1473"/>
        <v>9</v>
      </c>
      <c r="K18743" t="str">
        <f t="shared" si="1474"/>
        <v>Pantserjuffers</v>
      </c>
      <c r="L18743" s="25">
        <f t="shared" si="1471"/>
        <v>35.714285714285715</v>
      </c>
    </row>
    <row r="18744" spans="1:12" x14ac:dyDescent="0.25">
      <c r="A18744">
        <v>16</v>
      </c>
      <c r="B18744" t="s">
        <v>105</v>
      </c>
      <c r="C18744" s="1">
        <v>42986.520833333336</v>
      </c>
      <c r="D18744">
        <v>1</v>
      </c>
      <c r="E18744" t="s">
        <v>14</v>
      </c>
      <c r="F18744" t="s">
        <v>15</v>
      </c>
      <c r="G18744">
        <v>6</v>
      </c>
      <c r="H18744" t="str">
        <f t="shared" si="1470"/>
        <v>AWD</v>
      </c>
      <c r="I18744" s="2">
        <f t="shared" si="1472"/>
        <v>2017</v>
      </c>
      <c r="J18744" s="2">
        <f t="shared" si="1473"/>
        <v>9</v>
      </c>
      <c r="K18744" t="str">
        <f t="shared" si="1474"/>
        <v>Waterjuffer</v>
      </c>
      <c r="L18744" s="25">
        <f t="shared" si="1471"/>
        <v>35.714285714285715</v>
      </c>
    </row>
    <row r="18745" spans="1:12" x14ac:dyDescent="0.25">
      <c r="A18745">
        <v>16</v>
      </c>
      <c r="B18745" t="s">
        <v>105</v>
      </c>
      <c r="C18745" s="1">
        <v>42986.520833333336</v>
      </c>
      <c r="D18745">
        <v>1</v>
      </c>
      <c r="E18745" t="s">
        <v>36</v>
      </c>
      <c r="F18745" t="s">
        <v>37</v>
      </c>
      <c r="G18745">
        <v>4</v>
      </c>
      <c r="H18745" t="str">
        <f t="shared" si="1470"/>
        <v>AWD</v>
      </c>
      <c r="I18745" s="2">
        <f t="shared" si="1472"/>
        <v>2017</v>
      </c>
      <c r="J18745" s="2">
        <f t="shared" si="1473"/>
        <v>9</v>
      </c>
      <c r="K18745" t="str">
        <f t="shared" si="1474"/>
        <v>Glazenmakers</v>
      </c>
      <c r="L18745" s="25">
        <f t="shared" si="1471"/>
        <v>35.714285714285715</v>
      </c>
    </row>
    <row r="18746" spans="1:12" x14ac:dyDescent="0.25">
      <c r="A18746">
        <v>16</v>
      </c>
      <c r="B18746" t="s">
        <v>105</v>
      </c>
      <c r="C18746" s="1">
        <v>42986.520833333336</v>
      </c>
      <c r="D18746">
        <v>1</v>
      </c>
      <c r="E18746" t="s">
        <v>32</v>
      </c>
      <c r="F18746" t="s">
        <v>33</v>
      </c>
      <c r="G18746">
        <v>48</v>
      </c>
      <c r="H18746" t="str">
        <f t="shared" si="1470"/>
        <v>AWD</v>
      </c>
      <c r="I18746" s="2">
        <f t="shared" si="1472"/>
        <v>2017</v>
      </c>
      <c r="J18746" s="2">
        <f t="shared" si="1473"/>
        <v>9</v>
      </c>
      <c r="K18746" t="str">
        <f t="shared" si="1474"/>
        <v>Korenbouten</v>
      </c>
      <c r="L18746" s="25">
        <f t="shared" si="1471"/>
        <v>35.714285714285715</v>
      </c>
    </row>
    <row r="18747" spans="1:12" x14ac:dyDescent="0.25">
      <c r="A18747">
        <v>16</v>
      </c>
      <c r="B18747" t="s">
        <v>105</v>
      </c>
      <c r="C18747" s="1">
        <v>42986.520833333336</v>
      </c>
      <c r="D18747">
        <v>1</v>
      </c>
      <c r="E18747" t="s">
        <v>42</v>
      </c>
      <c r="F18747" t="s">
        <v>43</v>
      </c>
      <c r="G18747">
        <v>39</v>
      </c>
      <c r="H18747" t="str">
        <f t="shared" si="1470"/>
        <v>AWD</v>
      </c>
      <c r="I18747" s="2">
        <f t="shared" si="1472"/>
        <v>2017</v>
      </c>
      <c r="J18747" s="2">
        <f t="shared" si="1473"/>
        <v>9</v>
      </c>
      <c r="K18747" t="str">
        <f t="shared" si="1474"/>
        <v>Korenbouten</v>
      </c>
      <c r="L18747" s="25">
        <f t="shared" si="1471"/>
        <v>35.714285714285715</v>
      </c>
    </row>
    <row r="18748" spans="1:12" x14ac:dyDescent="0.25">
      <c r="A18748">
        <v>16</v>
      </c>
      <c r="B18748" t="s">
        <v>105</v>
      </c>
      <c r="C18748" s="1">
        <v>43000.520833333336</v>
      </c>
      <c r="D18748">
        <v>1</v>
      </c>
      <c r="E18748" t="s">
        <v>30</v>
      </c>
      <c r="F18748" t="s">
        <v>31</v>
      </c>
      <c r="G18748">
        <v>18</v>
      </c>
      <c r="H18748" t="str">
        <f t="shared" si="1470"/>
        <v>AWD</v>
      </c>
      <c r="I18748" s="2">
        <f t="shared" si="1472"/>
        <v>2017</v>
      </c>
      <c r="J18748" s="2">
        <f t="shared" si="1473"/>
        <v>9</v>
      </c>
      <c r="K18748" t="str">
        <f t="shared" si="1474"/>
        <v>Pantserjuffers</v>
      </c>
      <c r="L18748" s="25">
        <f t="shared" si="1471"/>
        <v>37.714285714285715</v>
      </c>
    </row>
    <row r="18749" spans="1:12" x14ac:dyDescent="0.25">
      <c r="A18749">
        <v>16</v>
      </c>
      <c r="B18749" t="s">
        <v>105</v>
      </c>
      <c r="C18749" s="1">
        <v>43000.520833333336</v>
      </c>
      <c r="D18749">
        <v>1</v>
      </c>
      <c r="E18749" t="s">
        <v>34</v>
      </c>
      <c r="F18749" t="s">
        <v>35</v>
      </c>
      <c r="G18749">
        <v>39</v>
      </c>
      <c r="H18749" t="str">
        <f t="shared" si="1470"/>
        <v>AWD</v>
      </c>
      <c r="I18749" s="2">
        <f t="shared" si="1472"/>
        <v>2017</v>
      </c>
      <c r="J18749" s="2">
        <f t="shared" si="1473"/>
        <v>9</v>
      </c>
      <c r="K18749" t="str">
        <f t="shared" si="1474"/>
        <v>Pantserjuffers</v>
      </c>
      <c r="L18749" s="25">
        <f t="shared" si="1471"/>
        <v>37.714285714285715</v>
      </c>
    </row>
    <row r="18750" spans="1:12" x14ac:dyDescent="0.25">
      <c r="A18750">
        <v>16</v>
      </c>
      <c r="B18750" t="s">
        <v>105</v>
      </c>
      <c r="C18750" s="1">
        <v>43000.520833333336</v>
      </c>
      <c r="D18750">
        <v>1</v>
      </c>
      <c r="E18750" t="s">
        <v>14</v>
      </c>
      <c r="F18750" t="s">
        <v>15</v>
      </c>
      <c r="G18750">
        <v>4</v>
      </c>
      <c r="H18750" t="str">
        <f t="shared" si="1470"/>
        <v>AWD</v>
      </c>
      <c r="I18750" s="2">
        <f t="shared" si="1472"/>
        <v>2017</v>
      </c>
      <c r="J18750" s="2">
        <f t="shared" si="1473"/>
        <v>9</v>
      </c>
      <c r="K18750" t="str">
        <f t="shared" si="1474"/>
        <v>Waterjuffer</v>
      </c>
      <c r="L18750" s="25">
        <f t="shared" si="1471"/>
        <v>37.714285714285715</v>
      </c>
    </row>
    <row r="18751" spans="1:12" x14ac:dyDescent="0.25">
      <c r="A18751">
        <v>16</v>
      </c>
      <c r="B18751" t="s">
        <v>105</v>
      </c>
      <c r="C18751" s="1">
        <v>43000.520833333336</v>
      </c>
      <c r="D18751">
        <v>1</v>
      </c>
      <c r="E18751" t="s">
        <v>36</v>
      </c>
      <c r="F18751" t="s">
        <v>37</v>
      </c>
      <c r="G18751">
        <v>2</v>
      </c>
      <c r="H18751" t="str">
        <f t="shared" si="1470"/>
        <v>AWD</v>
      </c>
      <c r="I18751" s="2">
        <f t="shared" si="1472"/>
        <v>2017</v>
      </c>
      <c r="J18751" s="2">
        <f t="shared" si="1473"/>
        <v>9</v>
      </c>
      <c r="K18751" t="str">
        <f t="shared" si="1474"/>
        <v>Glazenmakers</v>
      </c>
      <c r="L18751" s="25">
        <f t="shared" si="1471"/>
        <v>37.714285714285715</v>
      </c>
    </row>
    <row r="18752" spans="1:12" x14ac:dyDescent="0.25">
      <c r="A18752">
        <v>16</v>
      </c>
      <c r="B18752" t="s">
        <v>105</v>
      </c>
      <c r="C18752" s="1">
        <v>43000.520833333336</v>
      </c>
      <c r="D18752">
        <v>1</v>
      </c>
      <c r="E18752" t="s">
        <v>32</v>
      </c>
      <c r="F18752" t="s">
        <v>33</v>
      </c>
      <c r="G18752">
        <v>43</v>
      </c>
      <c r="H18752" t="str">
        <f t="shared" si="1470"/>
        <v>AWD</v>
      </c>
      <c r="I18752" s="2">
        <f t="shared" si="1472"/>
        <v>2017</v>
      </c>
      <c r="J18752" s="2">
        <f t="shared" si="1473"/>
        <v>9</v>
      </c>
      <c r="K18752" t="str">
        <f t="shared" si="1474"/>
        <v>Korenbouten</v>
      </c>
      <c r="L18752" s="25">
        <f t="shared" si="1471"/>
        <v>37.714285714285715</v>
      </c>
    </row>
    <row r="18753" spans="1:12" x14ac:dyDescent="0.25">
      <c r="A18753">
        <v>16</v>
      </c>
      <c r="B18753" t="s">
        <v>105</v>
      </c>
      <c r="C18753" s="1">
        <v>43000.520833333336</v>
      </c>
      <c r="D18753">
        <v>1</v>
      </c>
      <c r="E18753" t="s">
        <v>42</v>
      </c>
      <c r="F18753" t="s">
        <v>43</v>
      </c>
      <c r="G18753">
        <v>31</v>
      </c>
      <c r="H18753" t="str">
        <f t="shared" si="1470"/>
        <v>AWD</v>
      </c>
      <c r="I18753" s="2">
        <f t="shared" si="1472"/>
        <v>2017</v>
      </c>
      <c r="J18753" s="2">
        <f t="shared" si="1473"/>
        <v>9</v>
      </c>
      <c r="K18753" t="str">
        <f t="shared" si="1474"/>
        <v>Korenbouten</v>
      </c>
      <c r="L18753" s="25">
        <f t="shared" si="1471"/>
        <v>37.714285714285715</v>
      </c>
    </row>
    <row r="18754" spans="1:12" x14ac:dyDescent="0.25">
      <c r="A18754">
        <v>16</v>
      </c>
      <c r="B18754" t="s">
        <v>105</v>
      </c>
      <c r="C18754" s="1">
        <v>43000.520833333336</v>
      </c>
      <c r="D18754">
        <v>1</v>
      </c>
      <c r="E18754" t="s">
        <v>8</v>
      </c>
      <c r="F18754" t="s">
        <v>9</v>
      </c>
      <c r="G18754">
        <v>3</v>
      </c>
      <c r="H18754" t="str">
        <f t="shared" ref="H18754:H18817" si="1475">VLOOKUP(A18754,$N$2:$O$51,2,FALSE)</f>
        <v>AWD</v>
      </c>
      <c r="I18754" s="2">
        <f t="shared" si="1472"/>
        <v>2017</v>
      </c>
      <c r="J18754" s="2">
        <f t="shared" si="1473"/>
        <v>9</v>
      </c>
      <c r="K18754" t="str">
        <f t="shared" si="1474"/>
        <v>Pantserjuffers</v>
      </c>
      <c r="L18754" s="25">
        <f t="shared" si="1471"/>
        <v>37.714285714285715</v>
      </c>
    </row>
    <row r="18755" spans="1:12" x14ac:dyDescent="0.25">
      <c r="A18755">
        <v>16</v>
      </c>
      <c r="B18755" t="s">
        <v>105</v>
      </c>
      <c r="C18755" s="1">
        <v>43224.583333333336</v>
      </c>
      <c r="D18755">
        <v>1</v>
      </c>
      <c r="E18755" t="s">
        <v>20</v>
      </c>
      <c r="F18755" t="s">
        <v>21</v>
      </c>
      <c r="G18755">
        <v>27</v>
      </c>
      <c r="H18755" t="str">
        <f t="shared" si="1475"/>
        <v>AWD</v>
      </c>
      <c r="I18755" s="2">
        <f t="shared" si="1472"/>
        <v>2018</v>
      </c>
      <c r="J18755" s="2">
        <f t="shared" si="1473"/>
        <v>5</v>
      </c>
      <c r="K18755" t="str">
        <f t="shared" si="1474"/>
        <v>Waterjuffer</v>
      </c>
      <c r="L18755" s="25">
        <f t="shared" ref="L18755:L18818" si="1476">(ROUNDDOWN(C18755-DATE(I18755,1,1),0))/7</f>
        <v>17.571428571428573</v>
      </c>
    </row>
    <row r="18756" spans="1:12" x14ac:dyDescent="0.25">
      <c r="A18756">
        <v>16</v>
      </c>
      <c r="B18756" t="s">
        <v>105</v>
      </c>
      <c r="C18756" s="1">
        <v>43224.583333333336</v>
      </c>
      <c r="D18756">
        <v>1</v>
      </c>
      <c r="E18756" t="s">
        <v>8</v>
      </c>
      <c r="F18756" t="s">
        <v>9</v>
      </c>
      <c r="G18756">
        <v>4</v>
      </c>
      <c r="H18756" t="str">
        <f t="shared" si="1475"/>
        <v>AWD</v>
      </c>
      <c r="I18756" s="2">
        <f t="shared" si="1472"/>
        <v>2018</v>
      </c>
      <c r="J18756" s="2">
        <f t="shared" si="1473"/>
        <v>5</v>
      </c>
      <c r="K18756" t="str">
        <f t="shared" si="1474"/>
        <v>Pantserjuffers</v>
      </c>
      <c r="L18756" s="25">
        <f t="shared" si="1476"/>
        <v>17.571428571428573</v>
      </c>
    </row>
    <row r="18757" spans="1:12" x14ac:dyDescent="0.25">
      <c r="A18757">
        <v>16</v>
      </c>
      <c r="B18757" t="s">
        <v>105</v>
      </c>
      <c r="C18757" s="1">
        <v>43224.583333333336</v>
      </c>
      <c r="D18757">
        <v>1</v>
      </c>
      <c r="E18757" t="s">
        <v>10</v>
      </c>
      <c r="F18757" t="s">
        <v>11</v>
      </c>
      <c r="G18757">
        <v>6</v>
      </c>
      <c r="H18757" t="str">
        <f t="shared" si="1475"/>
        <v>AWD</v>
      </c>
      <c r="I18757" s="2">
        <f t="shared" si="1472"/>
        <v>2018</v>
      </c>
      <c r="J18757" s="2">
        <f t="shared" si="1473"/>
        <v>5</v>
      </c>
      <c r="K18757" t="str">
        <f t="shared" si="1474"/>
        <v>Waterjuffer</v>
      </c>
      <c r="L18757" s="25">
        <f t="shared" si="1476"/>
        <v>17.571428571428573</v>
      </c>
    </row>
    <row r="18758" spans="1:12" x14ac:dyDescent="0.25">
      <c r="A18758">
        <v>16</v>
      </c>
      <c r="B18758" t="s">
        <v>105</v>
      </c>
      <c r="C18758" s="1">
        <v>43224.583333333336</v>
      </c>
      <c r="D18758">
        <v>1</v>
      </c>
      <c r="E18758" t="s">
        <v>28</v>
      </c>
      <c r="F18758" t="s">
        <v>29</v>
      </c>
      <c r="G18758">
        <v>4</v>
      </c>
      <c r="H18758" t="str">
        <f t="shared" si="1475"/>
        <v>AWD</v>
      </c>
      <c r="I18758" s="2">
        <f t="shared" si="1472"/>
        <v>2018</v>
      </c>
      <c r="J18758" s="2">
        <f t="shared" si="1473"/>
        <v>5</v>
      </c>
      <c r="K18758" t="str">
        <f t="shared" si="1474"/>
        <v>Korenbouten</v>
      </c>
      <c r="L18758" s="25">
        <f t="shared" si="1476"/>
        <v>17.571428571428573</v>
      </c>
    </row>
    <row r="18759" spans="1:12" x14ac:dyDescent="0.25">
      <c r="A18759">
        <v>16</v>
      </c>
      <c r="B18759" t="s">
        <v>105</v>
      </c>
      <c r="C18759" s="1">
        <v>43224.583333333336</v>
      </c>
      <c r="D18759">
        <v>1</v>
      </c>
      <c r="E18759" t="s">
        <v>12</v>
      </c>
      <c r="F18759" t="s">
        <v>13</v>
      </c>
      <c r="G18759">
        <v>11</v>
      </c>
      <c r="H18759" t="str">
        <f t="shared" si="1475"/>
        <v>AWD</v>
      </c>
      <c r="I18759" s="2">
        <f t="shared" si="1472"/>
        <v>2018</v>
      </c>
      <c r="J18759" s="2">
        <f t="shared" si="1473"/>
        <v>5</v>
      </c>
      <c r="K18759" t="str">
        <f t="shared" si="1474"/>
        <v>Waterjuffer</v>
      </c>
      <c r="L18759" s="25">
        <f t="shared" si="1476"/>
        <v>17.571428571428573</v>
      </c>
    </row>
    <row r="18760" spans="1:12" x14ac:dyDescent="0.25">
      <c r="A18760">
        <v>16</v>
      </c>
      <c r="B18760" t="s">
        <v>105</v>
      </c>
      <c r="C18760" s="1">
        <v>43224.583333333336</v>
      </c>
      <c r="D18760">
        <v>1</v>
      </c>
      <c r="E18760" t="s">
        <v>14</v>
      </c>
      <c r="F18760" t="s">
        <v>15</v>
      </c>
      <c r="G18760">
        <v>14</v>
      </c>
      <c r="H18760" t="str">
        <f t="shared" si="1475"/>
        <v>AWD</v>
      </c>
      <c r="I18760" s="2">
        <f t="shared" si="1472"/>
        <v>2018</v>
      </c>
      <c r="J18760" s="2">
        <f t="shared" si="1473"/>
        <v>5</v>
      </c>
      <c r="K18760" t="str">
        <f t="shared" si="1474"/>
        <v>Waterjuffer</v>
      </c>
      <c r="L18760" s="25">
        <f t="shared" si="1476"/>
        <v>17.571428571428573</v>
      </c>
    </row>
    <row r="18761" spans="1:12" x14ac:dyDescent="0.25">
      <c r="A18761">
        <v>16</v>
      </c>
      <c r="B18761" t="s">
        <v>105</v>
      </c>
      <c r="C18761" s="1">
        <v>43245.541666666664</v>
      </c>
      <c r="D18761">
        <v>1</v>
      </c>
      <c r="E18761" t="s">
        <v>20</v>
      </c>
      <c r="F18761" t="s">
        <v>21</v>
      </c>
      <c r="G18761">
        <v>58</v>
      </c>
      <c r="H18761" t="str">
        <f t="shared" si="1475"/>
        <v>AWD</v>
      </c>
      <c r="I18761" s="2">
        <f t="shared" si="1472"/>
        <v>2018</v>
      </c>
      <c r="J18761" s="2">
        <f t="shared" si="1473"/>
        <v>5</v>
      </c>
      <c r="K18761" t="str">
        <f t="shared" si="1474"/>
        <v>Waterjuffer</v>
      </c>
      <c r="L18761" s="25">
        <f t="shared" si="1476"/>
        <v>20.571428571428573</v>
      </c>
    </row>
    <row r="18762" spans="1:12" x14ac:dyDescent="0.25">
      <c r="A18762">
        <v>16</v>
      </c>
      <c r="B18762" t="s">
        <v>105</v>
      </c>
      <c r="C18762" s="1">
        <v>43245.541666666664</v>
      </c>
      <c r="D18762">
        <v>1</v>
      </c>
      <c r="E18762" t="s">
        <v>57</v>
      </c>
      <c r="F18762" t="s">
        <v>58</v>
      </c>
      <c r="G18762">
        <v>1</v>
      </c>
      <c r="H18762" t="str">
        <f t="shared" si="1475"/>
        <v>AWD</v>
      </c>
      <c r="I18762" s="2">
        <f t="shared" si="1472"/>
        <v>2018</v>
      </c>
      <c r="J18762" s="2">
        <f t="shared" si="1473"/>
        <v>5</v>
      </c>
      <c r="K18762" t="str">
        <f t="shared" si="1474"/>
        <v>Korenbouten</v>
      </c>
      <c r="L18762" s="25">
        <f t="shared" si="1476"/>
        <v>20.571428571428573</v>
      </c>
    </row>
    <row r="18763" spans="1:12" x14ac:dyDescent="0.25">
      <c r="A18763">
        <v>16</v>
      </c>
      <c r="B18763" t="s">
        <v>105</v>
      </c>
      <c r="C18763" s="1">
        <v>43245.541666666664</v>
      </c>
      <c r="D18763">
        <v>1</v>
      </c>
      <c r="E18763" t="s">
        <v>18</v>
      </c>
      <c r="F18763" t="s">
        <v>19</v>
      </c>
      <c r="G18763">
        <v>5</v>
      </c>
      <c r="H18763" t="str">
        <f t="shared" si="1475"/>
        <v>AWD</v>
      </c>
      <c r="I18763" s="2">
        <f t="shared" si="1472"/>
        <v>2018</v>
      </c>
      <c r="J18763" s="2">
        <f t="shared" si="1473"/>
        <v>5</v>
      </c>
      <c r="K18763" t="str">
        <f t="shared" si="1474"/>
        <v>Korenbouten</v>
      </c>
      <c r="L18763" s="25">
        <f t="shared" si="1476"/>
        <v>20.571428571428573</v>
      </c>
    </row>
    <row r="18764" spans="1:12" x14ac:dyDescent="0.25">
      <c r="A18764">
        <v>16</v>
      </c>
      <c r="B18764" t="s">
        <v>105</v>
      </c>
      <c r="C18764" s="1">
        <v>43245.541666666664</v>
      </c>
      <c r="D18764">
        <v>1</v>
      </c>
      <c r="E18764" t="s">
        <v>22</v>
      </c>
      <c r="F18764" t="s">
        <v>23</v>
      </c>
      <c r="G18764">
        <v>6</v>
      </c>
      <c r="H18764" t="str">
        <f t="shared" si="1475"/>
        <v>AWD</v>
      </c>
      <c r="I18764" s="2">
        <f t="shared" si="1472"/>
        <v>2018</v>
      </c>
      <c r="J18764" s="2">
        <f t="shared" si="1473"/>
        <v>5</v>
      </c>
      <c r="K18764" t="str">
        <f t="shared" si="1474"/>
        <v>Glazenmakers</v>
      </c>
      <c r="L18764" s="25">
        <f t="shared" si="1476"/>
        <v>20.571428571428573</v>
      </c>
    </row>
    <row r="18765" spans="1:12" x14ac:dyDescent="0.25">
      <c r="A18765">
        <v>16</v>
      </c>
      <c r="B18765" t="s">
        <v>105</v>
      </c>
      <c r="C18765" s="1">
        <v>43245.541666666664</v>
      </c>
      <c r="D18765">
        <v>1</v>
      </c>
      <c r="E18765" t="s">
        <v>26</v>
      </c>
      <c r="F18765" t="s">
        <v>27</v>
      </c>
      <c r="G18765">
        <v>2</v>
      </c>
      <c r="H18765" t="str">
        <f t="shared" si="1475"/>
        <v>AWD</v>
      </c>
      <c r="I18765" s="2">
        <f t="shared" si="1472"/>
        <v>2018</v>
      </c>
      <c r="J18765" s="2">
        <f t="shared" si="1473"/>
        <v>5</v>
      </c>
      <c r="K18765" t="str">
        <f t="shared" si="1474"/>
        <v>Glazenmakers</v>
      </c>
      <c r="L18765" s="25">
        <f t="shared" si="1476"/>
        <v>20.571428571428573</v>
      </c>
    </row>
    <row r="18766" spans="1:12" x14ac:dyDescent="0.25">
      <c r="A18766">
        <v>16</v>
      </c>
      <c r="B18766" t="s">
        <v>105</v>
      </c>
      <c r="C18766" s="1">
        <v>43245.541666666664</v>
      </c>
      <c r="D18766">
        <v>1</v>
      </c>
      <c r="E18766" t="s">
        <v>10</v>
      </c>
      <c r="F18766" t="s">
        <v>11</v>
      </c>
      <c r="G18766">
        <v>22</v>
      </c>
      <c r="H18766" t="str">
        <f t="shared" si="1475"/>
        <v>AWD</v>
      </c>
      <c r="I18766" s="2">
        <f t="shared" si="1472"/>
        <v>2018</v>
      </c>
      <c r="J18766" s="2">
        <f t="shared" si="1473"/>
        <v>5</v>
      </c>
      <c r="K18766" t="str">
        <f t="shared" si="1474"/>
        <v>Waterjuffer</v>
      </c>
      <c r="L18766" s="25">
        <f t="shared" si="1476"/>
        <v>20.571428571428573</v>
      </c>
    </row>
    <row r="18767" spans="1:12" x14ac:dyDescent="0.25">
      <c r="A18767">
        <v>16</v>
      </c>
      <c r="B18767" t="s">
        <v>105</v>
      </c>
      <c r="C18767" s="1">
        <v>43245.541666666664</v>
      </c>
      <c r="D18767">
        <v>1</v>
      </c>
      <c r="E18767" t="s">
        <v>44</v>
      </c>
      <c r="F18767" t="s">
        <v>45</v>
      </c>
      <c r="G18767">
        <v>2</v>
      </c>
      <c r="H18767" t="str">
        <f t="shared" si="1475"/>
        <v>AWD</v>
      </c>
      <c r="I18767" s="2">
        <f t="shared" si="1472"/>
        <v>2018</v>
      </c>
      <c r="J18767" s="2">
        <f t="shared" si="1473"/>
        <v>5</v>
      </c>
      <c r="K18767" t="str">
        <f t="shared" si="1474"/>
        <v>Korenbouten</v>
      </c>
      <c r="L18767" s="25">
        <f t="shared" si="1476"/>
        <v>20.571428571428573</v>
      </c>
    </row>
    <row r="18768" spans="1:12" x14ac:dyDescent="0.25">
      <c r="A18768">
        <v>16</v>
      </c>
      <c r="B18768" t="s">
        <v>105</v>
      </c>
      <c r="C18768" s="1">
        <v>43245.541666666664</v>
      </c>
      <c r="D18768">
        <v>1</v>
      </c>
      <c r="E18768" t="s">
        <v>28</v>
      </c>
      <c r="F18768" t="s">
        <v>29</v>
      </c>
      <c r="G18768">
        <v>76</v>
      </c>
      <c r="H18768" t="str">
        <f t="shared" si="1475"/>
        <v>AWD</v>
      </c>
      <c r="I18768" s="2">
        <f t="shared" si="1472"/>
        <v>2018</v>
      </c>
      <c r="J18768" s="2">
        <f t="shared" si="1473"/>
        <v>5</v>
      </c>
      <c r="K18768" t="str">
        <f t="shared" si="1474"/>
        <v>Korenbouten</v>
      </c>
      <c r="L18768" s="25">
        <f t="shared" si="1476"/>
        <v>20.571428571428573</v>
      </c>
    </row>
    <row r="18769" spans="1:12" x14ac:dyDescent="0.25">
      <c r="A18769">
        <v>16</v>
      </c>
      <c r="B18769" t="s">
        <v>105</v>
      </c>
      <c r="C18769" s="1">
        <v>43245.541666666664</v>
      </c>
      <c r="D18769">
        <v>1</v>
      </c>
      <c r="E18769" t="s">
        <v>24</v>
      </c>
      <c r="F18769" t="s">
        <v>25</v>
      </c>
      <c r="G18769">
        <v>2</v>
      </c>
      <c r="H18769" t="str">
        <f t="shared" si="1475"/>
        <v>AWD</v>
      </c>
      <c r="I18769" s="2">
        <f t="shared" ref="I18769:I18832" si="1477">YEAR(C18769)</f>
        <v>2018</v>
      </c>
      <c r="J18769" s="2">
        <f t="shared" ref="J18769:J18832" si="1478">MONTH(C18769)</f>
        <v>5</v>
      </c>
      <c r="K18769" t="str">
        <f t="shared" ref="K18769:K18832" si="1479">VLOOKUP(E18769,$Q$2:$R$100,2,FALSE)</f>
        <v>Glazenmakers</v>
      </c>
      <c r="L18769" s="25">
        <f t="shared" si="1476"/>
        <v>20.571428571428573</v>
      </c>
    </row>
    <row r="18770" spans="1:12" x14ac:dyDescent="0.25">
      <c r="A18770">
        <v>16</v>
      </c>
      <c r="B18770" t="s">
        <v>105</v>
      </c>
      <c r="C18770" s="1">
        <v>43245.541666666664</v>
      </c>
      <c r="D18770">
        <v>1</v>
      </c>
      <c r="E18770" t="s">
        <v>14</v>
      </c>
      <c r="F18770" t="s">
        <v>15</v>
      </c>
      <c r="G18770">
        <v>16</v>
      </c>
      <c r="H18770" t="str">
        <f t="shared" si="1475"/>
        <v>AWD</v>
      </c>
      <c r="I18770" s="2">
        <f t="shared" si="1477"/>
        <v>2018</v>
      </c>
      <c r="J18770" s="2">
        <f t="shared" si="1478"/>
        <v>5</v>
      </c>
      <c r="K18770" t="str">
        <f t="shared" si="1479"/>
        <v>Waterjuffer</v>
      </c>
      <c r="L18770" s="25">
        <f t="shared" si="1476"/>
        <v>20.571428571428573</v>
      </c>
    </row>
    <row r="18771" spans="1:12" x14ac:dyDescent="0.25">
      <c r="A18771">
        <v>16</v>
      </c>
      <c r="B18771" t="s">
        <v>105</v>
      </c>
      <c r="C18771" s="1">
        <v>43245.541666666664</v>
      </c>
      <c r="D18771">
        <v>1</v>
      </c>
      <c r="E18771" t="s">
        <v>48</v>
      </c>
      <c r="F18771" t="s">
        <v>49</v>
      </c>
      <c r="G18771">
        <v>1</v>
      </c>
      <c r="H18771" t="str">
        <f t="shared" si="1475"/>
        <v>AWD</v>
      </c>
      <c r="I18771" s="2">
        <f t="shared" si="1477"/>
        <v>2018</v>
      </c>
      <c r="J18771" s="2">
        <f t="shared" si="1478"/>
        <v>5</v>
      </c>
      <c r="K18771" t="str">
        <f t="shared" si="1479"/>
        <v>Glazenmakers</v>
      </c>
      <c r="L18771" s="25">
        <f t="shared" si="1476"/>
        <v>20.571428571428573</v>
      </c>
    </row>
    <row r="18772" spans="1:12" x14ac:dyDescent="0.25">
      <c r="A18772">
        <v>16</v>
      </c>
      <c r="B18772" t="s">
        <v>105</v>
      </c>
      <c r="C18772" s="1">
        <v>43245.541666666664</v>
      </c>
      <c r="D18772">
        <v>1</v>
      </c>
      <c r="E18772" t="s">
        <v>16</v>
      </c>
      <c r="F18772" t="s">
        <v>17</v>
      </c>
      <c r="G18772">
        <v>7</v>
      </c>
      <c r="H18772" t="str">
        <f t="shared" si="1475"/>
        <v>AWD</v>
      </c>
      <c r="I18772" s="2">
        <f t="shared" si="1477"/>
        <v>2018</v>
      </c>
      <c r="J18772" s="2">
        <f t="shared" si="1478"/>
        <v>5</v>
      </c>
      <c r="K18772" t="str">
        <f t="shared" si="1479"/>
        <v>Waterjuffer</v>
      </c>
      <c r="L18772" s="25">
        <f t="shared" si="1476"/>
        <v>20.571428571428573</v>
      </c>
    </row>
    <row r="18773" spans="1:12" x14ac:dyDescent="0.25">
      <c r="A18773">
        <v>16</v>
      </c>
      <c r="B18773" t="s">
        <v>105</v>
      </c>
      <c r="C18773" s="1">
        <v>43270.555555555555</v>
      </c>
      <c r="D18773">
        <v>1</v>
      </c>
      <c r="E18773" t="s">
        <v>20</v>
      </c>
      <c r="F18773" t="s">
        <v>21</v>
      </c>
      <c r="G18773">
        <v>91</v>
      </c>
      <c r="H18773" t="str">
        <f t="shared" si="1475"/>
        <v>AWD</v>
      </c>
      <c r="I18773" s="2">
        <f t="shared" si="1477"/>
        <v>2018</v>
      </c>
      <c r="J18773" s="2">
        <f t="shared" si="1478"/>
        <v>6</v>
      </c>
      <c r="K18773" t="str">
        <f t="shared" si="1479"/>
        <v>Waterjuffer</v>
      </c>
      <c r="L18773" s="25">
        <f t="shared" si="1476"/>
        <v>24.142857142857142</v>
      </c>
    </row>
    <row r="18774" spans="1:12" x14ac:dyDescent="0.25">
      <c r="A18774">
        <v>16</v>
      </c>
      <c r="B18774" t="s">
        <v>105</v>
      </c>
      <c r="C18774" s="1">
        <v>43270.555555555555</v>
      </c>
      <c r="D18774">
        <v>1</v>
      </c>
      <c r="E18774" t="s">
        <v>40</v>
      </c>
      <c r="F18774" t="s">
        <v>41</v>
      </c>
      <c r="G18774">
        <v>2</v>
      </c>
      <c r="H18774" t="str">
        <f t="shared" si="1475"/>
        <v>AWD</v>
      </c>
      <c r="I18774" s="2">
        <f t="shared" si="1477"/>
        <v>2018</v>
      </c>
      <c r="J18774" s="2">
        <f t="shared" si="1478"/>
        <v>6</v>
      </c>
      <c r="K18774" t="str">
        <f t="shared" si="1479"/>
        <v>Korenbouten</v>
      </c>
      <c r="L18774" s="25">
        <f t="shared" si="1476"/>
        <v>24.142857142857142</v>
      </c>
    </row>
    <row r="18775" spans="1:12" x14ac:dyDescent="0.25">
      <c r="A18775">
        <v>16</v>
      </c>
      <c r="B18775" t="s">
        <v>105</v>
      </c>
      <c r="C18775" s="1">
        <v>43270.555555555555</v>
      </c>
      <c r="D18775">
        <v>1</v>
      </c>
      <c r="E18775" t="s">
        <v>18</v>
      </c>
      <c r="F18775" t="s">
        <v>19</v>
      </c>
      <c r="G18775">
        <v>5</v>
      </c>
      <c r="H18775" t="str">
        <f t="shared" si="1475"/>
        <v>AWD</v>
      </c>
      <c r="I18775" s="2">
        <f t="shared" si="1477"/>
        <v>2018</v>
      </c>
      <c r="J18775" s="2">
        <f t="shared" si="1478"/>
        <v>6</v>
      </c>
      <c r="K18775" t="str">
        <f t="shared" si="1479"/>
        <v>Korenbouten</v>
      </c>
      <c r="L18775" s="25">
        <f t="shared" si="1476"/>
        <v>24.142857142857142</v>
      </c>
    </row>
    <row r="18776" spans="1:12" x14ac:dyDescent="0.25">
      <c r="A18776">
        <v>16</v>
      </c>
      <c r="B18776" t="s">
        <v>105</v>
      </c>
      <c r="C18776" s="1">
        <v>43270.555555555555</v>
      </c>
      <c r="D18776">
        <v>1</v>
      </c>
      <c r="E18776" t="s">
        <v>10</v>
      </c>
      <c r="F18776" t="s">
        <v>11</v>
      </c>
      <c r="G18776">
        <v>17</v>
      </c>
      <c r="H18776" t="str">
        <f t="shared" si="1475"/>
        <v>AWD</v>
      </c>
      <c r="I18776" s="2">
        <f t="shared" si="1477"/>
        <v>2018</v>
      </c>
      <c r="J18776" s="2">
        <f t="shared" si="1478"/>
        <v>6</v>
      </c>
      <c r="K18776" t="str">
        <f t="shared" si="1479"/>
        <v>Waterjuffer</v>
      </c>
      <c r="L18776" s="25">
        <f t="shared" si="1476"/>
        <v>24.142857142857142</v>
      </c>
    </row>
    <row r="18777" spans="1:12" x14ac:dyDescent="0.25">
      <c r="A18777">
        <v>16</v>
      </c>
      <c r="B18777" t="s">
        <v>105</v>
      </c>
      <c r="C18777" s="1">
        <v>43270.555555555555</v>
      </c>
      <c r="D18777">
        <v>1</v>
      </c>
      <c r="E18777" t="s">
        <v>14</v>
      </c>
      <c r="F18777" t="s">
        <v>15</v>
      </c>
      <c r="G18777">
        <v>14</v>
      </c>
      <c r="H18777" t="str">
        <f t="shared" si="1475"/>
        <v>AWD</v>
      </c>
      <c r="I18777" s="2">
        <f t="shared" si="1477"/>
        <v>2018</v>
      </c>
      <c r="J18777" s="2">
        <f t="shared" si="1478"/>
        <v>6</v>
      </c>
      <c r="K18777" t="str">
        <f t="shared" si="1479"/>
        <v>Waterjuffer</v>
      </c>
      <c r="L18777" s="25">
        <f t="shared" si="1476"/>
        <v>24.142857142857142</v>
      </c>
    </row>
    <row r="18778" spans="1:12" x14ac:dyDescent="0.25">
      <c r="A18778">
        <v>16</v>
      </c>
      <c r="B18778" t="s">
        <v>105</v>
      </c>
      <c r="C18778" s="1">
        <v>43270.555555555555</v>
      </c>
      <c r="D18778">
        <v>1</v>
      </c>
      <c r="E18778" t="s">
        <v>26</v>
      </c>
      <c r="F18778" t="s">
        <v>27</v>
      </c>
      <c r="G18778">
        <v>2</v>
      </c>
      <c r="H18778" t="str">
        <f t="shared" si="1475"/>
        <v>AWD</v>
      </c>
      <c r="I18778" s="2">
        <f t="shared" si="1477"/>
        <v>2018</v>
      </c>
      <c r="J18778" s="2">
        <f t="shared" si="1478"/>
        <v>6</v>
      </c>
      <c r="K18778" t="str">
        <f t="shared" si="1479"/>
        <v>Glazenmakers</v>
      </c>
      <c r="L18778" s="25">
        <f t="shared" si="1476"/>
        <v>24.142857142857142</v>
      </c>
    </row>
    <row r="18779" spans="1:12" x14ac:dyDescent="0.25">
      <c r="A18779">
        <v>16</v>
      </c>
      <c r="B18779" t="s">
        <v>105</v>
      </c>
      <c r="C18779" s="1">
        <v>43270.555555555555</v>
      </c>
      <c r="D18779">
        <v>1</v>
      </c>
      <c r="E18779" t="s">
        <v>28</v>
      </c>
      <c r="F18779" t="s">
        <v>29</v>
      </c>
      <c r="G18779">
        <v>27</v>
      </c>
      <c r="H18779" t="str">
        <f t="shared" si="1475"/>
        <v>AWD</v>
      </c>
      <c r="I18779" s="2">
        <f t="shared" si="1477"/>
        <v>2018</v>
      </c>
      <c r="J18779" s="2">
        <f t="shared" si="1478"/>
        <v>6</v>
      </c>
      <c r="K18779" t="str">
        <f t="shared" si="1479"/>
        <v>Korenbouten</v>
      </c>
      <c r="L18779" s="25">
        <f t="shared" si="1476"/>
        <v>24.142857142857142</v>
      </c>
    </row>
    <row r="18780" spans="1:12" x14ac:dyDescent="0.25">
      <c r="A18780">
        <v>16</v>
      </c>
      <c r="B18780" t="s">
        <v>105</v>
      </c>
      <c r="C18780" s="1">
        <v>43270.555555555555</v>
      </c>
      <c r="D18780">
        <v>1</v>
      </c>
      <c r="E18780" t="s">
        <v>24</v>
      </c>
      <c r="F18780" t="s">
        <v>25</v>
      </c>
      <c r="G18780">
        <v>2</v>
      </c>
      <c r="H18780" t="str">
        <f t="shared" si="1475"/>
        <v>AWD</v>
      </c>
      <c r="I18780" s="2">
        <f t="shared" si="1477"/>
        <v>2018</v>
      </c>
      <c r="J18780" s="2">
        <f t="shared" si="1478"/>
        <v>6</v>
      </c>
      <c r="K18780" t="str">
        <f t="shared" si="1479"/>
        <v>Glazenmakers</v>
      </c>
      <c r="L18780" s="25">
        <f t="shared" si="1476"/>
        <v>24.142857142857142</v>
      </c>
    </row>
    <row r="18781" spans="1:12" x14ac:dyDescent="0.25">
      <c r="A18781">
        <v>16</v>
      </c>
      <c r="B18781" t="s">
        <v>105</v>
      </c>
      <c r="C18781" s="1">
        <v>43283.5</v>
      </c>
      <c r="D18781">
        <v>1</v>
      </c>
      <c r="E18781" t="s">
        <v>20</v>
      </c>
      <c r="F18781" t="s">
        <v>21</v>
      </c>
      <c r="G18781">
        <v>71</v>
      </c>
      <c r="H18781" t="str">
        <f t="shared" si="1475"/>
        <v>AWD</v>
      </c>
      <c r="I18781" s="2">
        <f t="shared" si="1477"/>
        <v>2018</v>
      </c>
      <c r="J18781" s="2">
        <f t="shared" si="1478"/>
        <v>7</v>
      </c>
      <c r="K18781" t="str">
        <f t="shared" si="1479"/>
        <v>Waterjuffer</v>
      </c>
      <c r="L18781" s="25">
        <f t="shared" si="1476"/>
        <v>26</v>
      </c>
    </row>
    <row r="18782" spans="1:12" x14ac:dyDescent="0.25">
      <c r="A18782">
        <v>16</v>
      </c>
      <c r="B18782" t="s">
        <v>105</v>
      </c>
      <c r="C18782" s="1">
        <v>43283.5</v>
      </c>
      <c r="D18782">
        <v>1</v>
      </c>
      <c r="E18782" t="s">
        <v>63</v>
      </c>
      <c r="F18782" t="s">
        <v>64</v>
      </c>
      <c r="G18782">
        <v>1</v>
      </c>
      <c r="H18782" t="str">
        <f t="shared" si="1475"/>
        <v>AWD</v>
      </c>
      <c r="I18782" s="2">
        <f t="shared" si="1477"/>
        <v>2018</v>
      </c>
      <c r="J18782" s="2">
        <f t="shared" si="1478"/>
        <v>7</v>
      </c>
      <c r="K18782" t="str">
        <f t="shared" si="1479"/>
        <v>Glazenmakers</v>
      </c>
      <c r="L18782" s="25">
        <f t="shared" si="1476"/>
        <v>26</v>
      </c>
    </row>
    <row r="18783" spans="1:12" x14ac:dyDescent="0.25">
      <c r="A18783">
        <v>16</v>
      </c>
      <c r="B18783" t="s">
        <v>105</v>
      </c>
      <c r="C18783" s="1">
        <v>43283.5</v>
      </c>
      <c r="D18783">
        <v>1</v>
      </c>
      <c r="E18783" t="s">
        <v>32</v>
      </c>
      <c r="F18783" t="s">
        <v>33</v>
      </c>
      <c r="G18783">
        <v>1</v>
      </c>
      <c r="H18783" t="str">
        <f t="shared" si="1475"/>
        <v>AWD</v>
      </c>
      <c r="I18783" s="2">
        <f t="shared" si="1477"/>
        <v>2018</v>
      </c>
      <c r="J18783" s="2">
        <f t="shared" si="1478"/>
        <v>7</v>
      </c>
      <c r="K18783" t="str">
        <f t="shared" si="1479"/>
        <v>Korenbouten</v>
      </c>
      <c r="L18783" s="25">
        <f t="shared" si="1476"/>
        <v>26</v>
      </c>
    </row>
    <row r="18784" spans="1:12" x14ac:dyDescent="0.25">
      <c r="A18784">
        <v>16</v>
      </c>
      <c r="B18784" t="s">
        <v>105</v>
      </c>
      <c r="C18784" s="1">
        <v>43283.5</v>
      </c>
      <c r="D18784">
        <v>1</v>
      </c>
      <c r="E18784" t="s">
        <v>18</v>
      </c>
      <c r="F18784" t="s">
        <v>19</v>
      </c>
      <c r="G18784">
        <v>2</v>
      </c>
      <c r="H18784" t="str">
        <f t="shared" si="1475"/>
        <v>AWD</v>
      </c>
      <c r="I18784" s="2">
        <f t="shared" si="1477"/>
        <v>2018</v>
      </c>
      <c r="J18784" s="2">
        <f t="shared" si="1478"/>
        <v>7</v>
      </c>
      <c r="K18784" t="str">
        <f t="shared" si="1479"/>
        <v>Korenbouten</v>
      </c>
      <c r="L18784" s="25">
        <f t="shared" si="1476"/>
        <v>26</v>
      </c>
    </row>
    <row r="18785" spans="1:12" x14ac:dyDescent="0.25">
      <c r="A18785">
        <v>16</v>
      </c>
      <c r="B18785" t="s">
        <v>105</v>
      </c>
      <c r="C18785" s="1">
        <v>43283.5</v>
      </c>
      <c r="D18785">
        <v>1</v>
      </c>
      <c r="E18785" t="s">
        <v>26</v>
      </c>
      <c r="F18785" t="s">
        <v>27</v>
      </c>
      <c r="G18785">
        <v>4</v>
      </c>
      <c r="H18785" t="str">
        <f t="shared" si="1475"/>
        <v>AWD</v>
      </c>
      <c r="I18785" s="2">
        <f t="shared" si="1477"/>
        <v>2018</v>
      </c>
      <c r="J18785" s="2">
        <f t="shared" si="1478"/>
        <v>7</v>
      </c>
      <c r="K18785" t="str">
        <f t="shared" si="1479"/>
        <v>Glazenmakers</v>
      </c>
      <c r="L18785" s="25">
        <f t="shared" si="1476"/>
        <v>26</v>
      </c>
    </row>
    <row r="18786" spans="1:12" x14ac:dyDescent="0.25">
      <c r="A18786">
        <v>16</v>
      </c>
      <c r="B18786" t="s">
        <v>105</v>
      </c>
      <c r="C18786" s="1">
        <v>43283.5</v>
      </c>
      <c r="D18786">
        <v>1</v>
      </c>
      <c r="E18786" t="s">
        <v>10</v>
      </c>
      <c r="F18786" t="s">
        <v>11</v>
      </c>
      <c r="G18786">
        <v>21</v>
      </c>
      <c r="H18786" t="str">
        <f t="shared" si="1475"/>
        <v>AWD</v>
      </c>
      <c r="I18786" s="2">
        <f t="shared" si="1477"/>
        <v>2018</v>
      </c>
      <c r="J18786" s="2">
        <f t="shared" si="1478"/>
        <v>7</v>
      </c>
      <c r="K18786" t="str">
        <f t="shared" si="1479"/>
        <v>Waterjuffer</v>
      </c>
      <c r="L18786" s="25">
        <f t="shared" si="1476"/>
        <v>26</v>
      </c>
    </row>
    <row r="18787" spans="1:12" x14ac:dyDescent="0.25">
      <c r="A18787">
        <v>16</v>
      </c>
      <c r="B18787" t="s">
        <v>105</v>
      </c>
      <c r="C18787" s="1">
        <v>43283.5</v>
      </c>
      <c r="D18787">
        <v>1</v>
      </c>
      <c r="E18787" t="s">
        <v>28</v>
      </c>
      <c r="F18787" t="s">
        <v>29</v>
      </c>
      <c r="G18787">
        <v>13</v>
      </c>
      <c r="H18787" t="str">
        <f t="shared" si="1475"/>
        <v>AWD</v>
      </c>
      <c r="I18787" s="2">
        <f t="shared" si="1477"/>
        <v>2018</v>
      </c>
      <c r="J18787" s="2">
        <f t="shared" si="1478"/>
        <v>7</v>
      </c>
      <c r="K18787" t="str">
        <f t="shared" si="1479"/>
        <v>Korenbouten</v>
      </c>
      <c r="L18787" s="25">
        <f t="shared" si="1476"/>
        <v>26</v>
      </c>
    </row>
    <row r="18788" spans="1:12" x14ac:dyDescent="0.25">
      <c r="A18788">
        <v>16</v>
      </c>
      <c r="B18788" t="s">
        <v>105</v>
      </c>
      <c r="C18788" s="1">
        <v>43283.5</v>
      </c>
      <c r="D18788">
        <v>1</v>
      </c>
      <c r="E18788" t="s">
        <v>14</v>
      </c>
      <c r="F18788" t="s">
        <v>15</v>
      </c>
      <c r="G18788">
        <v>14</v>
      </c>
      <c r="H18788" t="str">
        <f t="shared" si="1475"/>
        <v>AWD</v>
      </c>
      <c r="I18788" s="2">
        <f t="shared" si="1477"/>
        <v>2018</v>
      </c>
      <c r="J18788" s="2">
        <f t="shared" si="1478"/>
        <v>7</v>
      </c>
      <c r="K18788" t="str">
        <f t="shared" si="1479"/>
        <v>Waterjuffer</v>
      </c>
      <c r="L18788" s="25">
        <f t="shared" si="1476"/>
        <v>26</v>
      </c>
    </row>
    <row r="18789" spans="1:12" x14ac:dyDescent="0.25">
      <c r="A18789">
        <v>16</v>
      </c>
      <c r="B18789" t="s">
        <v>105</v>
      </c>
      <c r="C18789" s="1">
        <v>43294.534722222219</v>
      </c>
      <c r="D18789">
        <v>1</v>
      </c>
      <c r="E18789" t="s">
        <v>32</v>
      </c>
      <c r="F18789" t="s">
        <v>33</v>
      </c>
      <c r="G18789">
        <v>3</v>
      </c>
      <c r="H18789" t="str">
        <f t="shared" si="1475"/>
        <v>AWD</v>
      </c>
      <c r="I18789" s="2">
        <f t="shared" si="1477"/>
        <v>2018</v>
      </c>
      <c r="J18789" s="2">
        <f t="shared" si="1478"/>
        <v>7</v>
      </c>
      <c r="K18789" t="str">
        <f t="shared" si="1479"/>
        <v>Korenbouten</v>
      </c>
      <c r="L18789" s="25">
        <f t="shared" si="1476"/>
        <v>27.571428571428573</v>
      </c>
    </row>
    <row r="18790" spans="1:12" x14ac:dyDescent="0.25">
      <c r="A18790">
        <v>16</v>
      </c>
      <c r="B18790" t="s">
        <v>105</v>
      </c>
      <c r="C18790" s="1">
        <v>43294.534722222219</v>
      </c>
      <c r="D18790">
        <v>1</v>
      </c>
      <c r="E18790" t="s">
        <v>18</v>
      </c>
      <c r="F18790" t="s">
        <v>19</v>
      </c>
      <c r="G18790">
        <v>4</v>
      </c>
      <c r="H18790" t="str">
        <f t="shared" si="1475"/>
        <v>AWD</v>
      </c>
      <c r="I18790" s="2">
        <f t="shared" si="1477"/>
        <v>2018</v>
      </c>
      <c r="J18790" s="2">
        <f t="shared" si="1478"/>
        <v>7</v>
      </c>
      <c r="K18790" t="str">
        <f t="shared" si="1479"/>
        <v>Korenbouten</v>
      </c>
      <c r="L18790" s="25">
        <f t="shared" si="1476"/>
        <v>27.571428571428573</v>
      </c>
    </row>
    <row r="18791" spans="1:12" x14ac:dyDescent="0.25">
      <c r="A18791">
        <v>16</v>
      </c>
      <c r="B18791" t="s">
        <v>105</v>
      </c>
      <c r="C18791" s="1">
        <v>43294.534722222219</v>
      </c>
      <c r="D18791">
        <v>1</v>
      </c>
      <c r="E18791" t="s">
        <v>26</v>
      </c>
      <c r="F18791" t="s">
        <v>27</v>
      </c>
      <c r="G18791">
        <v>1</v>
      </c>
      <c r="H18791" t="str">
        <f t="shared" si="1475"/>
        <v>AWD</v>
      </c>
      <c r="I18791" s="2">
        <f t="shared" si="1477"/>
        <v>2018</v>
      </c>
      <c r="J18791" s="2">
        <f t="shared" si="1478"/>
        <v>7</v>
      </c>
      <c r="K18791" t="str">
        <f t="shared" si="1479"/>
        <v>Glazenmakers</v>
      </c>
      <c r="L18791" s="25">
        <f t="shared" si="1476"/>
        <v>27.571428571428573</v>
      </c>
    </row>
    <row r="18792" spans="1:12" x14ac:dyDescent="0.25">
      <c r="A18792">
        <v>16</v>
      </c>
      <c r="B18792" t="s">
        <v>105</v>
      </c>
      <c r="C18792" s="1">
        <v>43294.534722222219</v>
      </c>
      <c r="D18792">
        <v>1</v>
      </c>
      <c r="E18792" t="s">
        <v>28</v>
      </c>
      <c r="F18792" t="s">
        <v>29</v>
      </c>
      <c r="G18792">
        <v>4</v>
      </c>
      <c r="H18792" t="str">
        <f t="shared" si="1475"/>
        <v>AWD</v>
      </c>
      <c r="I18792" s="2">
        <f t="shared" si="1477"/>
        <v>2018</v>
      </c>
      <c r="J18792" s="2">
        <f t="shared" si="1478"/>
        <v>7</v>
      </c>
      <c r="K18792" t="str">
        <f t="shared" si="1479"/>
        <v>Korenbouten</v>
      </c>
      <c r="L18792" s="25">
        <f t="shared" si="1476"/>
        <v>27.571428571428573</v>
      </c>
    </row>
    <row r="18793" spans="1:12" x14ac:dyDescent="0.25">
      <c r="A18793">
        <v>16</v>
      </c>
      <c r="B18793" t="s">
        <v>105</v>
      </c>
      <c r="C18793" s="1">
        <v>43294.534722222219</v>
      </c>
      <c r="D18793">
        <v>1</v>
      </c>
      <c r="E18793" t="s">
        <v>24</v>
      </c>
      <c r="F18793" t="s">
        <v>25</v>
      </c>
      <c r="G18793">
        <v>1</v>
      </c>
      <c r="H18793" t="str">
        <f t="shared" si="1475"/>
        <v>AWD</v>
      </c>
      <c r="I18793" s="2">
        <f t="shared" si="1477"/>
        <v>2018</v>
      </c>
      <c r="J18793" s="2">
        <f t="shared" si="1478"/>
        <v>7</v>
      </c>
      <c r="K18793" t="str">
        <f t="shared" si="1479"/>
        <v>Glazenmakers</v>
      </c>
      <c r="L18793" s="25">
        <f t="shared" si="1476"/>
        <v>27.571428571428573</v>
      </c>
    </row>
    <row r="18794" spans="1:12" x14ac:dyDescent="0.25">
      <c r="A18794">
        <v>16</v>
      </c>
      <c r="B18794" t="s">
        <v>105</v>
      </c>
      <c r="C18794" s="1">
        <v>43294.534722222219</v>
      </c>
      <c r="D18794">
        <v>1</v>
      </c>
      <c r="E18794" t="s">
        <v>12</v>
      </c>
      <c r="F18794" t="s">
        <v>13</v>
      </c>
      <c r="G18794">
        <v>7</v>
      </c>
      <c r="H18794" t="str">
        <f t="shared" si="1475"/>
        <v>AWD</v>
      </c>
      <c r="I18794" s="2">
        <f t="shared" si="1477"/>
        <v>2018</v>
      </c>
      <c r="J18794" s="2">
        <f t="shared" si="1478"/>
        <v>7</v>
      </c>
      <c r="K18794" t="str">
        <f t="shared" si="1479"/>
        <v>Waterjuffer</v>
      </c>
      <c r="L18794" s="25">
        <f t="shared" si="1476"/>
        <v>27.571428571428573</v>
      </c>
    </row>
    <row r="18795" spans="1:12" x14ac:dyDescent="0.25">
      <c r="A18795">
        <v>16</v>
      </c>
      <c r="B18795" t="s">
        <v>105</v>
      </c>
      <c r="C18795" s="1">
        <v>43294.534722222219</v>
      </c>
      <c r="D18795">
        <v>1</v>
      </c>
      <c r="E18795" t="s">
        <v>14</v>
      </c>
      <c r="F18795" t="s">
        <v>15</v>
      </c>
      <c r="G18795">
        <v>29</v>
      </c>
      <c r="H18795" t="str">
        <f t="shared" si="1475"/>
        <v>AWD</v>
      </c>
      <c r="I18795" s="2">
        <f t="shared" si="1477"/>
        <v>2018</v>
      </c>
      <c r="J18795" s="2">
        <f t="shared" si="1478"/>
        <v>7</v>
      </c>
      <c r="K18795" t="str">
        <f t="shared" si="1479"/>
        <v>Waterjuffer</v>
      </c>
      <c r="L18795" s="25">
        <f t="shared" si="1476"/>
        <v>27.571428571428573</v>
      </c>
    </row>
    <row r="18796" spans="1:12" x14ac:dyDescent="0.25">
      <c r="A18796">
        <v>16</v>
      </c>
      <c r="B18796" t="s">
        <v>105</v>
      </c>
      <c r="C18796" s="1">
        <v>43294.534722222219</v>
      </c>
      <c r="D18796">
        <v>1</v>
      </c>
      <c r="E18796" t="s">
        <v>20</v>
      </c>
      <c r="F18796" t="s">
        <v>21</v>
      </c>
      <c r="G18796">
        <v>51</v>
      </c>
      <c r="H18796" t="str">
        <f t="shared" si="1475"/>
        <v>AWD</v>
      </c>
      <c r="I18796" s="2">
        <f t="shared" si="1477"/>
        <v>2018</v>
      </c>
      <c r="J18796" s="2">
        <f t="shared" si="1478"/>
        <v>7</v>
      </c>
      <c r="K18796" t="str">
        <f t="shared" si="1479"/>
        <v>Waterjuffer</v>
      </c>
      <c r="L18796" s="25">
        <f t="shared" si="1476"/>
        <v>27.571428571428573</v>
      </c>
    </row>
    <row r="18797" spans="1:12" x14ac:dyDescent="0.25">
      <c r="A18797">
        <v>16</v>
      </c>
      <c r="B18797" t="s">
        <v>105</v>
      </c>
      <c r="C18797" s="1">
        <v>43308.489583333336</v>
      </c>
      <c r="D18797">
        <v>1</v>
      </c>
      <c r="E18797" t="s">
        <v>20</v>
      </c>
      <c r="F18797" t="s">
        <v>21</v>
      </c>
      <c r="G18797">
        <v>34</v>
      </c>
      <c r="H18797" t="str">
        <f t="shared" si="1475"/>
        <v>AWD</v>
      </c>
      <c r="I18797" s="2">
        <f t="shared" si="1477"/>
        <v>2018</v>
      </c>
      <c r="J18797" s="2">
        <f t="shared" si="1478"/>
        <v>7</v>
      </c>
      <c r="K18797" t="str">
        <f t="shared" si="1479"/>
        <v>Waterjuffer</v>
      </c>
      <c r="L18797" s="25">
        <f t="shared" si="1476"/>
        <v>29.571428571428573</v>
      </c>
    </row>
    <row r="18798" spans="1:12" x14ac:dyDescent="0.25">
      <c r="A18798">
        <v>16</v>
      </c>
      <c r="B18798" t="s">
        <v>105</v>
      </c>
      <c r="C18798" s="1">
        <v>43308.489583333336</v>
      </c>
      <c r="D18798">
        <v>1</v>
      </c>
      <c r="E18798" t="s">
        <v>32</v>
      </c>
      <c r="F18798" t="s">
        <v>33</v>
      </c>
      <c r="G18798">
        <v>9</v>
      </c>
      <c r="H18798" t="str">
        <f t="shared" si="1475"/>
        <v>AWD</v>
      </c>
      <c r="I18798" s="2">
        <f t="shared" si="1477"/>
        <v>2018</v>
      </c>
      <c r="J18798" s="2">
        <f t="shared" si="1478"/>
        <v>7</v>
      </c>
      <c r="K18798" t="str">
        <f t="shared" si="1479"/>
        <v>Korenbouten</v>
      </c>
      <c r="L18798" s="25">
        <f t="shared" si="1476"/>
        <v>29.571428571428573</v>
      </c>
    </row>
    <row r="18799" spans="1:12" x14ac:dyDescent="0.25">
      <c r="A18799">
        <v>16</v>
      </c>
      <c r="B18799" t="s">
        <v>105</v>
      </c>
      <c r="C18799" s="1">
        <v>43308.489583333336</v>
      </c>
      <c r="D18799">
        <v>1</v>
      </c>
      <c r="E18799" t="s">
        <v>26</v>
      </c>
      <c r="F18799" t="s">
        <v>27</v>
      </c>
      <c r="G18799">
        <v>2</v>
      </c>
      <c r="H18799" t="str">
        <f t="shared" si="1475"/>
        <v>AWD</v>
      </c>
      <c r="I18799" s="2">
        <f t="shared" si="1477"/>
        <v>2018</v>
      </c>
      <c r="J18799" s="2">
        <f t="shared" si="1478"/>
        <v>7</v>
      </c>
      <c r="K18799" t="str">
        <f t="shared" si="1479"/>
        <v>Glazenmakers</v>
      </c>
      <c r="L18799" s="25">
        <f t="shared" si="1476"/>
        <v>29.571428571428573</v>
      </c>
    </row>
    <row r="18800" spans="1:12" x14ac:dyDescent="0.25">
      <c r="A18800">
        <v>16</v>
      </c>
      <c r="B18800" t="s">
        <v>105</v>
      </c>
      <c r="C18800" s="1">
        <v>43308.489583333336</v>
      </c>
      <c r="D18800">
        <v>1</v>
      </c>
      <c r="E18800" t="s">
        <v>10</v>
      </c>
      <c r="F18800" t="s">
        <v>11</v>
      </c>
      <c r="G18800">
        <v>32</v>
      </c>
      <c r="H18800" t="str">
        <f t="shared" si="1475"/>
        <v>AWD</v>
      </c>
      <c r="I18800" s="2">
        <f t="shared" si="1477"/>
        <v>2018</v>
      </c>
      <c r="J18800" s="2">
        <f t="shared" si="1478"/>
        <v>7</v>
      </c>
      <c r="K18800" t="str">
        <f t="shared" si="1479"/>
        <v>Waterjuffer</v>
      </c>
      <c r="L18800" s="25">
        <f t="shared" si="1476"/>
        <v>29.571428571428573</v>
      </c>
    </row>
    <row r="18801" spans="1:12" x14ac:dyDescent="0.25">
      <c r="A18801">
        <v>16</v>
      </c>
      <c r="B18801" t="s">
        <v>105</v>
      </c>
      <c r="C18801" s="1">
        <v>43308.489583333336</v>
      </c>
      <c r="D18801">
        <v>1</v>
      </c>
      <c r="E18801" t="s">
        <v>36</v>
      </c>
      <c r="F18801" t="s">
        <v>37</v>
      </c>
      <c r="G18801">
        <v>2</v>
      </c>
      <c r="H18801" t="str">
        <f t="shared" si="1475"/>
        <v>AWD</v>
      </c>
      <c r="I18801" s="2">
        <f t="shared" si="1477"/>
        <v>2018</v>
      </c>
      <c r="J18801" s="2">
        <f t="shared" si="1478"/>
        <v>7</v>
      </c>
      <c r="K18801" t="str">
        <f t="shared" si="1479"/>
        <v>Glazenmakers</v>
      </c>
      <c r="L18801" s="25">
        <f t="shared" si="1476"/>
        <v>29.571428571428573</v>
      </c>
    </row>
    <row r="18802" spans="1:12" x14ac:dyDescent="0.25">
      <c r="A18802">
        <v>16</v>
      </c>
      <c r="B18802" t="s">
        <v>105</v>
      </c>
      <c r="C18802" s="1">
        <v>43308.489583333336</v>
      </c>
      <c r="D18802">
        <v>1</v>
      </c>
      <c r="E18802" t="s">
        <v>42</v>
      </c>
      <c r="F18802" t="s">
        <v>43</v>
      </c>
      <c r="G18802">
        <v>2</v>
      </c>
      <c r="H18802" t="str">
        <f t="shared" si="1475"/>
        <v>AWD</v>
      </c>
      <c r="I18802" s="2">
        <f t="shared" si="1477"/>
        <v>2018</v>
      </c>
      <c r="J18802" s="2">
        <f t="shared" si="1478"/>
        <v>7</v>
      </c>
      <c r="K18802" t="str">
        <f t="shared" si="1479"/>
        <v>Korenbouten</v>
      </c>
      <c r="L18802" s="25">
        <f t="shared" si="1476"/>
        <v>29.571428571428573</v>
      </c>
    </row>
    <row r="18803" spans="1:12" x14ac:dyDescent="0.25">
      <c r="A18803">
        <v>16</v>
      </c>
      <c r="B18803" t="s">
        <v>105</v>
      </c>
      <c r="C18803" s="1">
        <v>43308.489583333336</v>
      </c>
      <c r="D18803">
        <v>1</v>
      </c>
      <c r="E18803" t="s">
        <v>28</v>
      </c>
      <c r="F18803" t="s">
        <v>29</v>
      </c>
      <c r="G18803">
        <v>1</v>
      </c>
      <c r="H18803" t="str">
        <f t="shared" si="1475"/>
        <v>AWD</v>
      </c>
      <c r="I18803" s="2">
        <f t="shared" si="1477"/>
        <v>2018</v>
      </c>
      <c r="J18803" s="2">
        <f t="shared" si="1478"/>
        <v>7</v>
      </c>
      <c r="K18803" t="str">
        <f t="shared" si="1479"/>
        <v>Korenbouten</v>
      </c>
      <c r="L18803" s="25">
        <f t="shared" si="1476"/>
        <v>29.571428571428573</v>
      </c>
    </row>
    <row r="18804" spans="1:12" x14ac:dyDescent="0.25">
      <c r="A18804">
        <v>16</v>
      </c>
      <c r="B18804" t="s">
        <v>105</v>
      </c>
      <c r="C18804" s="1">
        <v>43308.489583333336</v>
      </c>
      <c r="D18804">
        <v>1</v>
      </c>
      <c r="E18804" t="s">
        <v>14</v>
      </c>
      <c r="F18804" t="s">
        <v>15</v>
      </c>
      <c r="G18804">
        <v>13</v>
      </c>
      <c r="H18804" t="str">
        <f t="shared" si="1475"/>
        <v>AWD</v>
      </c>
      <c r="I18804" s="2">
        <f t="shared" si="1477"/>
        <v>2018</v>
      </c>
      <c r="J18804" s="2">
        <f t="shared" si="1478"/>
        <v>7</v>
      </c>
      <c r="K18804" t="str">
        <f t="shared" si="1479"/>
        <v>Waterjuffer</v>
      </c>
      <c r="L18804" s="25">
        <f t="shared" si="1476"/>
        <v>29.571428571428573</v>
      </c>
    </row>
    <row r="18805" spans="1:12" x14ac:dyDescent="0.25">
      <c r="A18805">
        <v>16</v>
      </c>
      <c r="B18805" t="s">
        <v>105</v>
      </c>
      <c r="C18805" s="1">
        <v>43315.510416666664</v>
      </c>
      <c r="D18805">
        <v>1</v>
      </c>
      <c r="E18805" t="s">
        <v>20</v>
      </c>
      <c r="F18805" t="s">
        <v>21</v>
      </c>
      <c r="G18805">
        <v>24</v>
      </c>
      <c r="H18805" t="str">
        <f t="shared" si="1475"/>
        <v>AWD</v>
      </c>
      <c r="I18805" s="2">
        <f t="shared" si="1477"/>
        <v>2018</v>
      </c>
      <c r="J18805" s="2">
        <f t="shared" si="1478"/>
        <v>8</v>
      </c>
      <c r="K18805" t="str">
        <f t="shared" si="1479"/>
        <v>Waterjuffer</v>
      </c>
      <c r="L18805" s="25">
        <f t="shared" si="1476"/>
        <v>30.571428571428573</v>
      </c>
    </row>
    <row r="18806" spans="1:12" x14ac:dyDescent="0.25">
      <c r="A18806">
        <v>16</v>
      </c>
      <c r="B18806" t="s">
        <v>105</v>
      </c>
      <c r="C18806" s="1">
        <v>43315.510416666664</v>
      </c>
      <c r="D18806">
        <v>1</v>
      </c>
      <c r="E18806" t="s">
        <v>32</v>
      </c>
      <c r="F18806" t="s">
        <v>33</v>
      </c>
      <c r="G18806">
        <v>12</v>
      </c>
      <c r="H18806" t="str">
        <f t="shared" si="1475"/>
        <v>AWD</v>
      </c>
      <c r="I18806" s="2">
        <f t="shared" si="1477"/>
        <v>2018</v>
      </c>
      <c r="J18806" s="2">
        <f t="shared" si="1478"/>
        <v>8</v>
      </c>
      <c r="K18806" t="str">
        <f t="shared" si="1479"/>
        <v>Korenbouten</v>
      </c>
      <c r="L18806" s="25">
        <f t="shared" si="1476"/>
        <v>30.571428571428573</v>
      </c>
    </row>
    <row r="18807" spans="1:12" x14ac:dyDescent="0.25">
      <c r="A18807">
        <v>16</v>
      </c>
      <c r="B18807" t="s">
        <v>105</v>
      </c>
      <c r="C18807" s="1">
        <v>43315.510416666664</v>
      </c>
      <c r="D18807">
        <v>1</v>
      </c>
      <c r="E18807" t="s">
        <v>10</v>
      </c>
      <c r="F18807" t="s">
        <v>11</v>
      </c>
      <c r="G18807">
        <v>4</v>
      </c>
      <c r="H18807" t="str">
        <f t="shared" si="1475"/>
        <v>AWD</v>
      </c>
      <c r="I18807" s="2">
        <f t="shared" si="1477"/>
        <v>2018</v>
      </c>
      <c r="J18807" s="2">
        <f t="shared" si="1478"/>
        <v>8</v>
      </c>
      <c r="K18807" t="str">
        <f t="shared" si="1479"/>
        <v>Waterjuffer</v>
      </c>
      <c r="L18807" s="25">
        <f t="shared" si="1476"/>
        <v>30.571428571428573</v>
      </c>
    </row>
    <row r="18808" spans="1:12" x14ac:dyDescent="0.25">
      <c r="A18808">
        <v>16</v>
      </c>
      <c r="B18808" t="s">
        <v>105</v>
      </c>
      <c r="C18808" s="1">
        <v>43315.510416666664</v>
      </c>
      <c r="D18808">
        <v>1</v>
      </c>
      <c r="E18808" t="s">
        <v>42</v>
      </c>
      <c r="F18808" t="s">
        <v>43</v>
      </c>
      <c r="G18808">
        <v>9</v>
      </c>
      <c r="H18808" t="str">
        <f t="shared" si="1475"/>
        <v>AWD</v>
      </c>
      <c r="I18808" s="2">
        <f t="shared" si="1477"/>
        <v>2018</v>
      </c>
      <c r="J18808" s="2">
        <f t="shared" si="1478"/>
        <v>8</v>
      </c>
      <c r="K18808" t="str">
        <f t="shared" si="1479"/>
        <v>Korenbouten</v>
      </c>
      <c r="L18808" s="25">
        <f t="shared" si="1476"/>
        <v>30.571428571428573</v>
      </c>
    </row>
    <row r="18809" spans="1:12" x14ac:dyDescent="0.25">
      <c r="A18809">
        <v>16</v>
      </c>
      <c r="B18809" t="s">
        <v>105</v>
      </c>
      <c r="C18809" s="1">
        <v>43315.510416666664</v>
      </c>
      <c r="D18809">
        <v>1</v>
      </c>
      <c r="E18809" t="s">
        <v>14</v>
      </c>
      <c r="F18809" t="s">
        <v>15</v>
      </c>
      <c r="G18809">
        <v>2</v>
      </c>
      <c r="H18809" t="str">
        <f t="shared" si="1475"/>
        <v>AWD</v>
      </c>
      <c r="I18809" s="2">
        <f t="shared" si="1477"/>
        <v>2018</v>
      </c>
      <c r="J18809" s="2">
        <f t="shared" si="1478"/>
        <v>8</v>
      </c>
      <c r="K18809" t="str">
        <f t="shared" si="1479"/>
        <v>Waterjuffer</v>
      </c>
      <c r="L18809" s="25">
        <f t="shared" si="1476"/>
        <v>30.571428571428573</v>
      </c>
    </row>
    <row r="18810" spans="1:12" x14ac:dyDescent="0.25">
      <c r="A18810">
        <v>16</v>
      </c>
      <c r="B18810" t="s">
        <v>105</v>
      </c>
      <c r="C18810" s="1">
        <v>43329.524305555555</v>
      </c>
      <c r="D18810">
        <v>1</v>
      </c>
      <c r="E18810" t="s">
        <v>20</v>
      </c>
      <c r="F18810" t="s">
        <v>21</v>
      </c>
      <c r="G18810">
        <v>11</v>
      </c>
      <c r="H18810" t="str">
        <f t="shared" si="1475"/>
        <v>AWD</v>
      </c>
      <c r="I18810" s="2">
        <f t="shared" si="1477"/>
        <v>2018</v>
      </c>
      <c r="J18810" s="2">
        <f t="shared" si="1478"/>
        <v>8</v>
      </c>
      <c r="K18810" t="str">
        <f t="shared" si="1479"/>
        <v>Waterjuffer</v>
      </c>
      <c r="L18810" s="25">
        <f t="shared" si="1476"/>
        <v>32.571428571428569</v>
      </c>
    </row>
    <row r="18811" spans="1:12" x14ac:dyDescent="0.25">
      <c r="A18811">
        <v>16</v>
      </c>
      <c r="B18811" t="s">
        <v>105</v>
      </c>
      <c r="C18811" s="1">
        <v>43329.524305555555</v>
      </c>
      <c r="D18811">
        <v>1</v>
      </c>
      <c r="E18811" t="s">
        <v>32</v>
      </c>
      <c r="F18811" t="s">
        <v>33</v>
      </c>
      <c r="G18811">
        <v>24</v>
      </c>
      <c r="H18811" t="str">
        <f t="shared" si="1475"/>
        <v>AWD</v>
      </c>
      <c r="I18811" s="2">
        <f t="shared" si="1477"/>
        <v>2018</v>
      </c>
      <c r="J18811" s="2">
        <f t="shared" si="1478"/>
        <v>8</v>
      </c>
      <c r="K18811" t="str">
        <f t="shared" si="1479"/>
        <v>Korenbouten</v>
      </c>
      <c r="L18811" s="25">
        <f t="shared" si="1476"/>
        <v>32.571428571428569</v>
      </c>
    </row>
    <row r="18812" spans="1:12" x14ac:dyDescent="0.25">
      <c r="A18812">
        <v>16</v>
      </c>
      <c r="B18812" t="s">
        <v>105</v>
      </c>
      <c r="C18812" s="1">
        <v>43329.524305555555</v>
      </c>
      <c r="D18812">
        <v>1</v>
      </c>
      <c r="E18812" t="s">
        <v>42</v>
      </c>
      <c r="F18812" t="s">
        <v>43</v>
      </c>
      <c r="G18812">
        <v>17</v>
      </c>
      <c r="H18812" t="str">
        <f t="shared" si="1475"/>
        <v>AWD</v>
      </c>
      <c r="I18812" s="2">
        <f t="shared" si="1477"/>
        <v>2018</v>
      </c>
      <c r="J18812" s="2">
        <f t="shared" si="1478"/>
        <v>8</v>
      </c>
      <c r="K18812" t="str">
        <f t="shared" si="1479"/>
        <v>Korenbouten</v>
      </c>
      <c r="L18812" s="25">
        <f t="shared" si="1476"/>
        <v>32.571428571428569</v>
      </c>
    </row>
    <row r="18813" spans="1:12" x14ac:dyDescent="0.25">
      <c r="A18813">
        <v>16</v>
      </c>
      <c r="B18813" t="s">
        <v>105</v>
      </c>
      <c r="C18813" s="1">
        <v>43329.524305555555</v>
      </c>
      <c r="D18813">
        <v>1</v>
      </c>
      <c r="E18813" t="s">
        <v>14</v>
      </c>
      <c r="F18813" t="s">
        <v>15</v>
      </c>
      <c r="G18813">
        <v>1</v>
      </c>
      <c r="H18813" t="str">
        <f t="shared" si="1475"/>
        <v>AWD</v>
      </c>
      <c r="I18813" s="2">
        <f t="shared" si="1477"/>
        <v>2018</v>
      </c>
      <c r="J18813" s="2">
        <f t="shared" si="1478"/>
        <v>8</v>
      </c>
      <c r="K18813" t="str">
        <f t="shared" si="1479"/>
        <v>Waterjuffer</v>
      </c>
      <c r="L18813" s="25">
        <f t="shared" si="1476"/>
        <v>32.571428571428569</v>
      </c>
    </row>
    <row r="18814" spans="1:12" x14ac:dyDescent="0.25">
      <c r="A18814">
        <v>16</v>
      </c>
      <c r="B18814" t="s">
        <v>105</v>
      </c>
      <c r="C18814" s="1">
        <v>43594.510416666664</v>
      </c>
      <c r="D18814">
        <v>1</v>
      </c>
      <c r="E18814" t="s">
        <v>8</v>
      </c>
      <c r="F18814" t="s">
        <v>9</v>
      </c>
      <c r="G18814">
        <v>2</v>
      </c>
      <c r="H18814" t="str">
        <f t="shared" si="1475"/>
        <v>AWD</v>
      </c>
      <c r="I18814" s="2">
        <f t="shared" si="1477"/>
        <v>2019</v>
      </c>
      <c r="J18814" s="2">
        <f t="shared" si="1478"/>
        <v>5</v>
      </c>
      <c r="K18814" t="str">
        <f t="shared" si="1479"/>
        <v>Pantserjuffers</v>
      </c>
      <c r="L18814" s="25">
        <f t="shared" si="1476"/>
        <v>18.285714285714285</v>
      </c>
    </row>
    <row r="18815" spans="1:12" x14ac:dyDescent="0.25">
      <c r="A18815">
        <v>16</v>
      </c>
      <c r="B18815" t="s">
        <v>105</v>
      </c>
      <c r="C18815" s="1">
        <v>43594.510416666664</v>
      </c>
      <c r="D18815">
        <v>1</v>
      </c>
      <c r="E18815" t="s">
        <v>12</v>
      </c>
      <c r="F18815" t="s">
        <v>13</v>
      </c>
      <c r="G18815">
        <v>21</v>
      </c>
      <c r="H18815" t="str">
        <f t="shared" si="1475"/>
        <v>AWD</v>
      </c>
      <c r="I18815" s="2">
        <f t="shared" si="1477"/>
        <v>2019</v>
      </c>
      <c r="J18815" s="2">
        <f t="shared" si="1478"/>
        <v>5</v>
      </c>
      <c r="K18815" t="str">
        <f t="shared" si="1479"/>
        <v>Waterjuffer</v>
      </c>
      <c r="L18815" s="25">
        <f t="shared" si="1476"/>
        <v>18.285714285714285</v>
      </c>
    </row>
    <row r="18816" spans="1:12" x14ac:dyDescent="0.25">
      <c r="A18816">
        <v>16</v>
      </c>
      <c r="B18816" t="s">
        <v>105</v>
      </c>
      <c r="C18816" s="1">
        <v>43598.510416666664</v>
      </c>
      <c r="D18816">
        <v>1</v>
      </c>
      <c r="E18816" t="s">
        <v>20</v>
      </c>
      <c r="F18816" t="s">
        <v>21</v>
      </c>
      <c r="G18816">
        <v>47</v>
      </c>
      <c r="H18816" t="str">
        <f t="shared" si="1475"/>
        <v>AWD</v>
      </c>
      <c r="I18816" s="2">
        <f t="shared" si="1477"/>
        <v>2019</v>
      </c>
      <c r="J18816" s="2">
        <f t="shared" si="1478"/>
        <v>5</v>
      </c>
      <c r="K18816" t="str">
        <f t="shared" si="1479"/>
        <v>Waterjuffer</v>
      </c>
      <c r="L18816" s="25">
        <f t="shared" si="1476"/>
        <v>18.857142857142858</v>
      </c>
    </row>
    <row r="18817" spans="1:12" x14ac:dyDescent="0.25">
      <c r="A18817">
        <v>16</v>
      </c>
      <c r="B18817" t="s">
        <v>105</v>
      </c>
      <c r="C18817" s="1">
        <v>43598.510416666664</v>
      </c>
      <c r="D18817">
        <v>1</v>
      </c>
      <c r="E18817" t="s">
        <v>22</v>
      </c>
      <c r="F18817" t="s">
        <v>23</v>
      </c>
      <c r="G18817">
        <v>2</v>
      </c>
      <c r="H18817" t="str">
        <f t="shared" si="1475"/>
        <v>AWD</v>
      </c>
      <c r="I18817" s="2">
        <f t="shared" si="1477"/>
        <v>2019</v>
      </c>
      <c r="J18817" s="2">
        <f t="shared" si="1478"/>
        <v>5</v>
      </c>
      <c r="K18817" t="str">
        <f t="shared" si="1479"/>
        <v>Glazenmakers</v>
      </c>
      <c r="L18817" s="25">
        <f t="shared" si="1476"/>
        <v>18.857142857142858</v>
      </c>
    </row>
    <row r="18818" spans="1:12" x14ac:dyDescent="0.25">
      <c r="A18818">
        <v>16</v>
      </c>
      <c r="B18818" t="s">
        <v>105</v>
      </c>
      <c r="C18818" s="1">
        <v>43598.510416666664</v>
      </c>
      <c r="D18818">
        <v>1</v>
      </c>
      <c r="E18818" t="s">
        <v>16</v>
      </c>
      <c r="F18818" t="s">
        <v>17</v>
      </c>
      <c r="G18818">
        <v>7</v>
      </c>
      <c r="H18818" t="str">
        <f t="shared" ref="H18818:H18881" si="1480">VLOOKUP(A18818,$N$2:$O$51,2,FALSE)</f>
        <v>AWD</v>
      </c>
      <c r="I18818" s="2">
        <f t="shared" si="1477"/>
        <v>2019</v>
      </c>
      <c r="J18818" s="2">
        <f t="shared" si="1478"/>
        <v>5</v>
      </c>
      <c r="K18818" t="str">
        <f t="shared" si="1479"/>
        <v>Waterjuffer</v>
      </c>
      <c r="L18818" s="25">
        <f t="shared" si="1476"/>
        <v>18.857142857142858</v>
      </c>
    </row>
    <row r="18819" spans="1:12" x14ac:dyDescent="0.25">
      <c r="A18819">
        <v>16</v>
      </c>
      <c r="B18819" t="s">
        <v>105</v>
      </c>
      <c r="C18819" s="1">
        <v>43598.510416666664</v>
      </c>
      <c r="D18819">
        <v>1</v>
      </c>
      <c r="E18819" t="s">
        <v>28</v>
      </c>
      <c r="F18819" t="s">
        <v>29</v>
      </c>
      <c r="G18819">
        <v>11</v>
      </c>
      <c r="H18819" t="str">
        <f t="shared" si="1480"/>
        <v>AWD</v>
      </c>
      <c r="I18819" s="2">
        <f t="shared" si="1477"/>
        <v>2019</v>
      </c>
      <c r="J18819" s="2">
        <f t="shared" si="1478"/>
        <v>5</v>
      </c>
      <c r="K18819" t="str">
        <f t="shared" si="1479"/>
        <v>Korenbouten</v>
      </c>
      <c r="L18819" s="25">
        <f t="shared" ref="L18819:L18882" si="1481">(ROUNDDOWN(C18819-DATE(I18819,1,1),0))/7</f>
        <v>18.857142857142858</v>
      </c>
    </row>
    <row r="18820" spans="1:12" x14ac:dyDescent="0.25">
      <c r="A18820">
        <v>16</v>
      </c>
      <c r="B18820" t="s">
        <v>105</v>
      </c>
      <c r="C18820" s="1">
        <v>43598.510416666664</v>
      </c>
      <c r="D18820">
        <v>1</v>
      </c>
      <c r="E18820" t="s">
        <v>24</v>
      </c>
      <c r="F18820" t="s">
        <v>25</v>
      </c>
      <c r="G18820">
        <v>1</v>
      </c>
      <c r="H18820" t="str">
        <f t="shared" si="1480"/>
        <v>AWD</v>
      </c>
      <c r="I18820" s="2">
        <f t="shared" si="1477"/>
        <v>2019</v>
      </c>
      <c r="J18820" s="2">
        <f t="shared" si="1478"/>
        <v>5</v>
      </c>
      <c r="K18820" t="str">
        <f t="shared" si="1479"/>
        <v>Glazenmakers</v>
      </c>
      <c r="L18820" s="25">
        <f t="shared" si="1481"/>
        <v>18.857142857142858</v>
      </c>
    </row>
    <row r="18821" spans="1:12" x14ac:dyDescent="0.25">
      <c r="A18821">
        <v>16</v>
      </c>
      <c r="B18821" t="s">
        <v>105</v>
      </c>
      <c r="C18821" s="1">
        <v>43598.510416666664</v>
      </c>
      <c r="D18821">
        <v>1</v>
      </c>
      <c r="E18821" t="s">
        <v>12</v>
      </c>
      <c r="F18821" t="s">
        <v>13</v>
      </c>
      <c r="G18821">
        <v>21</v>
      </c>
      <c r="H18821" t="str">
        <f t="shared" si="1480"/>
        <v>AWD</v>
      </c>
      <c r="I18821" s="2">
        <f t="shared" si="1477"/>
        <v>2019</v>
      </c>
      <c r="J18821" s="2">
        <f t="shared" si="1478"/>
        <v>5</v>
      </c>
      <c r="K18821" t="str">
        <f t="shared" si="1479"/>
        <v>Waterjuffer</v>
      </c>
      <c r="L18821" s="25">
        <f t="shared" si="1481"/>
        <v>18.857142857142858</v>
      </c>
    </row>
    <row r="18822" spans="1:12" x14ac:dyDescent="0.25">
      <c r="A18822">
        <v>16</v>
      </c>
      <c r="B18822" t="s">
        <v>105</v>
      </c>
      <c r="C18822" s="1">
        <v>43598.510416666664</v>
      </c>
      <c r="D18822">
        <v>1</v>
      </c>
      <c r="E18822" t="s">
        <v>10</v>
      </c>
      <c r="F18822" t="s">
        <v>11</v>
      </c>
      <c r="G18822">
        <v>16</v>
      </c>
      <c r="H18822" t="str">
        <f t="shared" si="1480"/>
        <v>AWD</v>
      </c>
      <c r="I18822" s="2">
        <f t="shared" si="1477"/>
        <v>2019</v>
      </c>
      <c r="J18822" s="2">
        <f t="shared" si="1478"/>
        <v>5</v>
      </c>
      <c r="K18822" t="str">
        <f t="shared" si="1479"/>
        <v>Waterjuffer</v>
      </c>
      <c r="L18822" s="25">
        <f t="shared" si="1481"/>
        <v>18.857142857142858</v>
      </c>
    </row>
    <row r="18823" spans="1:12" x14ac:dyDescent="0.25">
      <c r="A18823">
        <v>16</v>
      </c>
      <c r="B18823" t="s">
        <v>105</v>
      </c>
      <c r="C18823" s="1">
        <v>43622.541666666664</v>
      </c>
      <c r="D18823">
        <v>1</v>
      </c>
      <c r="E18823" t="s">
        <v>20</v>
      </c>
      <c r="F18823" t="s">
        <v>21</v>
      </c>
      <c r="G18823">
        <v>55</v>
      </c>
      <c r="H18823" t="str">
        <f t="shared" si="1480"/>
        <v>AWD</v>
      </c>
      <c r="I18823" s="2">
        <f t="shared" si="1477"/>
        <v>2019</v>
      </c>
      <c r="J18823" s="2">
        <f t="shared" si="1478"/>
        <v>6</v>
      </c>
      <c r="K18823" t="str">
        <f t="shared" si="1479"/>
        <v>Waterjuffer</v>
      </c>
      <c r="L18823" s="25">
        <f t="shared" si="1481"/>
        <v>22.285714285714285</v>
      </c>
    </row>
    <row r="18824" spans="1:12" x14ac:dyDescent="0.25">
      <c r="A18824">
        <v>16</v>
      </c>
      <c r="B18824" t="s">
        <v>105</v>
      </c>
      <c r="C18824" s="1">
        <v>43622.541666666664</v>
      </c>
      <c r="D18824">
        <v>1</v>
      </c>
      <c r="E18824" t="s">
        <v>18</v>
      </c>
      <c r="F18824" t="s">
        <v>19</v>
      </c>
      <c r="G18824">
        <v>2</v>
      </c>
      <c r="H18824" t="str">
        <f t="shared" si="1480"/>
        <v>AWD</v>
      </c>
      <c r="I18824" s="2">
        <f t="shared" si="1477"/>
        <v>2019</v>
      </c>
      <c r="J18824" s="2">
        <f t="shared" si="1478"/>
        <v>6</v>
      </c>
      <c r="K18824" t="str">
        <f t="shared" si="1479"/>
        <v>Korenbouten</v>
      </c>
      <c r="L18824" s="25">
        <f t="shared" si="1481"/>
        <v>22.285714285714285</v>
      </c>
    </row>
    <row r="18825" spans="1:12" x14ac:dyDescent="0.25">
      <c r="A18825">
        <v>16</v>
      </c>
      <c r="B18825" t="s">
        <v>105</v>
      </c>
      <c r="C18825" s="1">
        <v>43622.541666666664</v>
      </c>
      <c r="D18825">
        <v>1</v>
      </c>
      <c r="E18825" t="s">
        <v>22</v>
      </c>
      <c r="F18825" t="s">
        <v>23</v>
      </c>
      <c r="G18825">
        <v>2</v>
      </c>
      <c r="H18825" t="str">
        <f t="shared" si="1480"/>
        <v>AWD</v>
      </c>
      <c r="I18825" s="2">
        <f t="shared" si="1477"/>
        <v>2019</v>
      </c>
      <c r="J18825" s="2">
        <f t="shared" si="1478"/>
        <v>6</v>
      </c>
      <c r="K18825" t="str">
        <f t="shared" si="1479"/>
        <v>Glazenmakers</v>
      </c>
      <c r="L18825" s="25">
        <f t="shared" si="1481"/>
        <v>22.285714285714285</v>
      </c>
    </row>
    <row r="18826" spans="1:12" x14ac:dyDescent="0.25">
      <c r="A18826">
        <v>16</v>
      </c>
      <c r="B18826" t="s">
        <v>105</v>
      </c>
      <c r="C18826" s="1">
        <v>43622.541666666664</v>
      </c>
      <c r="D18826">
        <v>1</v>
      </c>
      <c r="E18826" t="s">
        <v>10</v>
      </c>
      <c r="F18826" t="s">
        <v>11</v>
      </c>
      <c r="G18826">
        <v>6</v>
      </c>
      <c r="H18826" t="str">
        <f t="shared" si="1480"/>
        <v>AWD</v>
      </c>
      <c r="I18826" s="2">
        <f t="shared" si="1477"/>
        <v>2019</v>
      </c>
      <c r="J18826" s="2">
        <f t="shared" si="1478"/>
        <v>6</v>
      </c>
      <c r="K18826" t="str">
        <f t="shared" si="1479"/>
        <v>Waterjuffer</v>
      </c>
      <c r="L18826" s="25">
        <f t="shared" si="1481"/>
        <v>22.285714285714285</v>
      </c>
    </row>
    <row r="18827" spans="1:12" x14ac:dyDescent="0.25">
      <c r="A18827">
        <v>16</v>
      </c>
      <c r="B18827" t="s">
        <v>105</v>
      </c>
      <c r="C18827" s="1">
        <v>43622.541666666664</v>
      </c>
      <c r="D18827">
        <v>1</v>
      </c>
      <c r="E18827" t="s">
        <v>16</v>
      </c>
      <c r="F18827" t="s">
        <v>17</v>
      </c>
      <c r="G18827">
        <v>15</v>
      </c>
      <c r="H18827" t="str">
        <f t="shared" si="1480"/>
        <v>AWD</v>
      </c>
      <c r="I18827" s="2">
        <f t="shared" si="1477"/>
        <v>2019</v>
      </c>
      <c r="J18827" s="2">
        <f t="shared" si="1478"/>
        <v>6</v>
      </c>
      <c r="K18827" t="str">
        <f t="shared" si="1479"/>
        <v>Waterjuffer</v>
      </c>
      <c r="L18827" s="25">
        <f t="shared" si="1481"/>
        <v>22.285714285714285</v>
      </c>
    </row>
    <row r="18828" spans="1:12" x14ac:dyDescent="0.25">
      <c r="A18828">
        <v>16</v>
      </c>
      <c r="B18828" t="s">
        <v>105</v>
      </c>
      <c r="C18828" s="1">
        <v>43622.541666666664</v>
      </c>
      <c r="D18828">
        <v>1</v>
      </c>
      <c r="E18828" t="s">
        <v>28</v>
      </c>
      <c r="F18828" t="s">
        <v>29</v>
      </c>
      <c r="G18828">
        <v>27</v>
      </c>
      <c r="H18828" t="str">
        <f t="shared" si="1480"/>
        <v>AWD</v>
      </c>
      <c r="I18828" s="2">
        <f t="shared" si="1477"/>
        <v>2019</v>
      </c>
      <c r="J18828" s="2">
        <f t="shared" si="1478"/>
        <v>6</v>
      </c>
      <c r="K18828" t="str">
        <f t="shared" si="1479"/>
        <v>Korenbouten</v>
      </c>
      <c r="L18828" s="25">
        <f t="shared" si="1481"/>
        <v>22.285714285714285</v>
      </c>
    </row>
    <row r="18829" spans="1:12" x14ac:dyDescent="0.25">
      <c r="A18829">
        <v>16</v>
      </c>
      <c r="B18829" t="s">
        <v>105</v>
      </c>
      <c r="C18829" s="1">
        <v>43622.541666666664</v>
      </c>
      <c r="D18829">
        <v>1</v>
      </c>
      <c r="E18829" t="s">
        <v>24</v>
      </c>
      <c r="F18829" t="s">
        <v>25</v>
      </c>
      <c r="G18829">
        <v>3</v>
      </c>
      <c r="H18829" t="str">
        <f t="shared" si="1480"/>
        <v>AWD</v>
      </c>
      <c r="I18829" s="2">
        <f t="shared" si="1477"/>
        <v>2019</v>
      </c>
      <c r="J18829" s="2">
        <f t="shared" si="1478"/>
        <v>6</v>
      </c>
      <c r="K18829" t="str">
        <f t="shared" si="1479"/>
        <v>Glazenmakers</v>
      </c>
      <c r="L18829" s="25">
        <f t="shared" si="1481"/>
        <v>22.285714285714285</v>
      </c>
    </row>
    <row r="18830" spans="1:12" x14ac:dyDescent="0.25">
      <c r="A18830">
        <v>16</v>
      </c>
      <c r="B18830" t="s">
        <v>105</v>
      </c>
      <c r="C18830" s="1">
        <v>43622.541666666664</v>
      </c>
      <c r="D18830">
        <v>1</v>
      </c>
      <c r="E18830" t="s">
        <v>12</v>
      </c>
      <c r="F18830" t="s">
        <v>13</v>
      </c>
      <c r="G18830">
        <v>4</v>
      </c>
      <c r="H18830" t="str">
        <f t="shared" si="1480"/>
        <v>AWD</v>
      </c>
      <c r="I18830" s="2">
        <f t="shared" si="1477"/>
        <v>2019</v>
      </c>
      <c r="J18830" s="2">
        <f t="shared" si="1478"/>
        <v>6</v>
      </c>
      <c r="K18830" t="str">
        <f t="shared" si="1479"/>
        <v>Waterjuffer</v>
      </c>
      <c r="L18830" s="25">
        <f t="shared" si="1481"/>
        <v>22.285714285714285</v>
      </c>
    </row>
    <row r="18831" spans="1:12" x14ac:dyDescent="0.25">
      <c r="A18831">
        <v>16</v>
      </c>
      <c r="B18831" t="s">
        <v>105</v>
      </c>
      <c r="C18831" s="1">
        <v>43640.513888888891</v>
      </c>
      <c r="D18831">
        <v>1</v>
      </c>
      <c r="E18831" t="s">
        <v>20</v>
      </c>
      <c r="F18831" t="s">
        <v>21</v>
      </c>
      <c r="G18831">
        <v>67</v>
      </c>
      <c r="H18831" t="str">
        <f t="shared" si="1480"/>
        <v>AWD</v>
      </c>
      <c r="I18831" s="2">
        <f t="shared" si="1477"/>
        <v>2019</v>
      </c>
      <c r="J18831" s="2">
        <f t="shared" si="1478"/>
        <v>6</v>
      </c>
      <c r="K18831" t="str">
        <f t="shared" si="1479"/>
        <v>Waterjuffer</v>
      </c>
      <c r="L18831" s="25">
        <f t="shared" si="1481"/>
        <v>24.857142857142858</v>
      </c>
    </row>
    <row r="18832" spans="1:12" x14ac:dyDescent="0.25">
      <c r="A18832">
        <v>16</v>
      </c>
      <c r="B18832" t="s">
        <v>105</v>
      </c>
      <c r="C18832" s="1">
        <v>43640.513888888891</v>
      </c>
      <c r="D18832">
        <v>1</v>
      </c>
      <c r="E18832" t="s">
        <v>32</v>
      </c>
      <c r="F18832" t="s">
        <v>33</v>
      </c>
      <c r="G18832">
        <v>2</v>
      </c>
      <c r="H18832" t="str">
        <f t="shared" si="1480"/>
        <v>AWD</v>
      </c>
      <c r="I18832" s="2">
        <f t="shared" si="1477"/>
        <v>2019</v>
      </c>
      <c r="J18832" s="2">
        <f t="shared" si="1478"/>
        <v>6</v>
      </c>
      <c r="K18832" t="str">
        <f t="shared" si="1479"/>
        <v>Korenbouten</v>
      </c>
      <c r="L18832" s="25">
        <f t="shared" si="1481"/>
        <v>24.857142857142858</v>
      </c>
    </row>
    <row r="18833" spans="1:12" x14ac:dyDescent="0.25">
      <c r="A18833">
        <v>16</v>
      </c>
      <c r="B18833" t="s">
        <v>105</v>
      </c>
      <c r="C18833" s="1">
        <v>43640.513888888891</v>
      </c>
      <c r="D18833">
        <v>1</v>
      </c>
      <c r="E18833" t="s">
        <v>26</v>
      </c>
      <c r="F18833" t="s">
        <v>27</v>
      </c>
      <c r="G18833">
        <v>2</v>
      </c>
      <c r="H18833" t="str">
        <f t="shared" si="1480"/>
        <v>AWD</v>
      </c>
      <c r="I18833" s="2">
        <f t="shared" ref="I18833:I18896" si="1482">YEAR(C18833)</f>
        <v>2019</v>
      </c>
      <c r="J18833" s="2">
        <f t="shared" ref="J18833:J18896" si="1483">MONTH(C18833)</f>
        <v>6</v>
      </c>
      <c r="K18833" t="str">
        <f t="shared" ref="K18833:K18896" si="1484">VLOOKUP(E18833,$Q$2:$R$100,2,FALSE)</f>
        <v>Glazenmakers</v>
      </c>
      <c r="L18833" s="25">
        <f t="shared" si="1481"/>
        <v>24.857142857142858</v>
      </c>
    </row>
    <row r="18834" spans="1:12" x14ac:dyDescent="0.25">
      <c r="A18834">
        <v>16</v>
      </c>
      <c r="B18834" t="s">
        <v>105</v>
      </c>
      <c r="C18834" s="1">
        <v>43640.513888888891</v>
      </c>
      <c r="D18834">
        <v>1</v>
      </c>
      <c r="E18834" t="s">
        <v>10</v>
      </c>
      <c r="F18834" t="s">
        <v>11</v>
      </c>
      <c r="G18834">
        <v>32</v>
      </c>
      <c r="H18834" t="str">
        <f t="shared" si="1480"/>
        <v>AWD</v>
      </c>
      <c r="I18834" s="2">
        <f t="shared" si="1482"/>
        <v>2019</v>
      </c>
      <c r="J18834" s="2">
        <f t="shared" si="1483"/>
        <v>6</v>
      </c>
      <c r="K18834" t="str">
        <f t="shared" si="1484"/>
        <v>Waterjuffer</v>
      </c>
      <c r="L18834" s="25">
        <f t="shared" si="1481"/>
        <v>24.857142857142858</v>
      </c>
    </row>
    <row r="18835" spans="1:12" x14ac:dyDescent="0.25">
      <c r="A18835">
        <v>16</v>
      </c>
      <c r="B18835" t="s">
        <v>105</v>
      </c>
      <c r="C18835" s="1">
        <v>43640.513888888891</v>
      </c>
      <c r="D18835">
        <v>1</v>
      </c>
      <c r="E18835" t="s">
        <v>16</v>
      </c>
      <c r="F18835" t="s">
        <v>17</v>
      </c>
      <c r="G18835">
        <v>6</v>
      </c>
      <c r="H18835" t="str">
        <f t="shared" si="1480"/>
        <v>AWD</v>
      </c>
      <c r="I18835" s="2">
        <f t="shared" si="1482"/>
        <v>2019</v>
      </c>
      <c r="J18835" s="2">
        <f t="shared" si="1483"/>
        <v>6</v>
      </c>
      <c r="K18835" t="str">
        <f t="shared" si="1484"/>
        <v>Waterjuffer</v>
      </c>
      <c r="L18835" s="25">
        <f t="shared" si="1481"/>
        <v>24.857142857142858</v>
      </c>
    </row>
    <row r="18836" spans="1:12" x14ac:dyDescent="0.25">
      <c r="A18836">
        <v>16</v>
      </c>
      <c r="B18836" t="s">
        <v>105</v>
      </c>
      <c r="C18836" s="1">
        <v>43640.513888888891</v>
      </c>
      <c r="D18836">
        <v>1</v>
      </c>
      <c r="E18836" t="s">
        <v>28</v>
      </c>
      <c r="F18836" t="s">
        <v>29</v>
      </c>
      <c r="G18836">
        <v>20</v>
      </c>
      <c r="H18836" t="str">
        <f t="shared" si="1480"/>
        <v>AWD</v>
      </c>
      <c r="I18836" s="2">
        <f t="shared" si="1482"/>
        <v>2019</v>
      </c>
      <c r="J18836" s="2">
        <f t="shared" si="1483"/>
        <v>6</v>
      </c>
      <c r="K18836" t="str">
        <f t="shared" si="1484"/>
        <v>Korenbouten</v>
      </c>
      <c r="L18836" s="25">
        <f t="shared" si="1481"/>
        <v>24.857142857142858</v>
      </c>
    </row>
    <row r="18837" spans="1:12" x14ac:dyDescent="0.25">
      <c r="A18837">
        <v>16</v>
      </c>
      <c r="B18837" t="s">
        <v>105</v>
      </c>
      <c r="C18837" s="1">
        <v>43640.513888888891</v>
      </c>
      <c r="D18837">
        <v>1</v>
      </c>
      <c r="E18837" t="s">
        <v>14</v>
      </c>
      <c r="F18837" t="s">
        <v>15</v>
      </c>
      <c r="G18837">
        <v>9</v>
      </c>
      <c r="H18837" t="str">
        <f t="shared" si="1480"/>
        <v>AWD</v>
      </c>
      <c r="I18837" s="2">
        <f t="shared" si="1482"/>
        <v>2019</v>
      </c>
      <c r="J18837" s="2">
        <f t="shared" si="1483"/>
        <v>6</v>
      </c>
      <c r="K18837" t="str">
        <f t="shared" si="1484"/>
        <v>Waterjuffer</v>
      </c>
      <c r="L18837" s="25">
        <f t="shared" si="1481"/>
        <v>24.857142857142858</v>
      </c>
    </row>
    <row r="18838" spans="1:12" x14ac:dyDescent="0.25">
      <c r="A18838">
        <v>16</v>
      </c>
      <c r="B18838" t="s">
        <v>105</v>
      </c>
      <c r="C18838" s="1">
        <v>43640.513888888891</v>
      </c>
      <c r="D18838">
        <v>1</v>
      </c>
      <c r="E18838" t="s">
        <v>48</v>
      </c>
      <c r="F18838" t="s">
        <v>49</v>
      </c>
      <c r="G18838">
        <v>1</v>
      </c>
      <c r="H18838" t="str">
        <f t="shared" si="1480"/>
        <v>AWD</v>
      </c>
      <c r="I18838" s="2">
        <f t="shared" si="1482"/>
        <v>2019</v>
      </c>
      <c r="J18838" s="2">
        <f t="shared" si="1483"/>
        <v>6</v>
      </c>
      <c r="K18838" t="str">
        <f t="shared" si="1484"/>
        <v>Glazenmakers</v>
      </c>
      <c r="L18838" s="25">
        <f t="shared" si="1481"/>
        <v>24.857142857142858</v>
      </c>
    </row>
    <row r="18839" spans="1:12" x14ac:dyDescent="0.25">
      <c r="A18839">
        <v>16</v>
      </c>
      <c r="B18839" t="s">
        <v>105</v>
      </c>
      <c r="C18839" s="1">
        <v>43651.538194444445</v>
      </c>
      <c r="D18839">
        <v>1</v>
      </c>
      <c r="E18839" t="s">
        <v>20</v>
      </c>
      <c r="F18839" t="s">
        <v>21</v>
      </c>
      <c r="G18839">
        <v>27</v>
      </c>
      <c r="H18839" t="str">
        <f t="shared" si="1480"/>
        <v>AWD</v>
      </c>
      <c r="I18839" s="2">
        <f t="shared" si="1482"/>
        <v>2019</v>
      </c>
      <c r="J18839" s="2">
        <f t="shared" si="1483"/>
        <v>7</v>
      </c>
      <c r="K18839" t="str">
        <f t="shared" si="1484"/>
        <v>Waterjuffer</v>
      </c>
      <c r="L18839" s="25">
        <f t="shared" si="1481"/>
        <v>26.428571428571427</v>
      </c>
    </row>
    <row r="18840" spans="1:12" x14ac:dyDescent="0.25">
      <c r="A18840">
        <v>16</v>
      </c>
      <c r="B18840" t="s">
        <v>105</v>
      </c>
      <c r="C18840" s="1">
        <v>43651.538194444445</v>
      </c>
      <c r="D18840">
        <v>1</v>
      </c>
      <c r="E18840" t="s">
        <v>32</v>
      </c>
      <c r="F18840" t="s">
        <v>33</v>
      </c>
      <c r="G18840">
        <v>2</v>
      </c>
      <c r="H18840" t="str">
        <f t="shared" si="1480"/>
        <v>AWD</v>
      </c>
      <c r="I18840" s="2">
        <f t="shared" si="1482"/>
        <v>2019</v>
      </c>
      <c r="J18840" s="2">
        <f t="shared" si="1483"/>
        <v>7</v>
      </c>
      <c r="K18840" t="str">
        <f t="shared" si="1484"/>
        <v>Korenbouten</v>
      </c>
      <c r="L18840" s="25">
        <f t="shared" si="1481"/>
        <v>26.428571428571427</v>
      </c>
    </row>
    <row r="18841" spans="1:12" x14ac:dyDescent="0.25">
      <c r="A18841">
        <v>16</v>
      </c>
      <c r="B18841" t="s">
        <v>105</v>
      </c>
      <c r="C18841" s="1">
        <v>43651.538194444445</v>
      </c>
      <c r="D18841">
        <v>1</v>
      </c>
      <c r="E18841" t="s">
        <v>18</v>
      </c>
      <c r="F18841" t="s">
        <v>19</v>
      </c>
      <c r="G18841">
        <v>3</v>
      </c>
      <c r="H18841" t="str">
        <f t="shared" si="1480"/>
        <v>AWD</v>
      </c>
      <c r="I18841" s="2">
        <f t="shared" si="1482"/>
        <v>2019</v>
      </c>
      <c r="J18841" s="2">
        <f t="shared" si="1483"/>
        <v>7</v>
      </c>
      <c r="K18841" t="str">
        <f t="shared" si="1484"/>
        <v>Korenbouten</v>
      </c>
      <c r="L18841" s="25">
        <f t="shared" si="1481"/>
        <v>26.428571428571427</v>
      </c>
    </row>
    <row r="18842" spans="1:12" x14ac:dyDescent="0.25">
      <c r="A18842">
        <v>16</v>
      </c>
      <c r="B18842" t="s">
        <v>105</v>
      </c>
      <c r="C18842" s="1">
        <v>43651.538194444445</v>
      </c>
      <c r="D18842">
        <v>1</v>
      </c>
      <c r="E18842" t="s">
        <v>26</v>
      </c>
      <c r="F18842" t="s">
        <v>27</v>
      </c>
      <c r="G18842">
        <v>4</v>
      </c>
      <c r="H18842" t="str">
        <f t="shared" si="1480"/>
        <v>AWD</v>
      </c>
      <c r="I18842" s="2">
        <f t="shared" si="1482"/>
        <v>2019</v>
      </c>
      <c r="J18842" s="2">
        <f t="shared" si="1483"/>
        <v>7</v>
      </c>
      <c r="K18842" t="str">
        <f t="shared" si="1484"/>
        <v>Glazenmakers</v>
      </c>
      <c r="L18842" s="25">
        <f t="shared" si="1481"/>
        <v>26.428571428571427</v>
      </c>
    </row>
    <row r="18843" spans="1:12" x14ac:dyDescent="0.25">
      <c r="A18843">
        <v>16</v>
      </c>
      <c r="B18843" t="s">
        <v>105</v>
      </c>
      <c r="C18843" s="1">
        <v>43651.538194444445</v>
      </c>
      <c r="D18843">
        <v>1</v>
      </c>
      <c r="E18843" t="s">
        <v>10</v>
      </c>
      <c r="F18843" t="s">
        <v>11</v>
      </c>
      <c r="G18843">
        <v>2</v>
      </c>
      <c r="H18843" t="str">
        <f t="shared" si="1480"/>
        <v>AWD</v>
      </c>
      <c r="I18843" s="2">
        <f t="shared" si="1482"/>
        <v>2019</v>
      </c>
      <c r="J18843" s="2">
        <f t="shared" si="1483"/>
        <v>7</v>
      </c>
      <c r="K18843" t="str">
        <f t="shared" si="1484"/>
        <v>Waterjuffer</v>
      </c>
      <c r="L18843" s="25">
        <f t="shared" si="1481"/>
        <v>26.428571428571427</v>
      </c>
    </row>
    <row r="18844" spans="1:12" x14ac:dyDescent="0.25">
      <c r="A18844">
        <v>16</v>
      </c>
      <c r="B18844" t="s">
        <v>105</v>
      </c>
      <c r="C18844" s="1">
        <v>43651.538194444445</v>
      </c>
      <c r="D18844">
        <v>1</v>
      </c>
      <c r="E18844" t="s">
        <v>28</v>
      </c>
      <c r="F18844" t="s">
        <v>29</v>
      </c>
      <c r="G18844">
        <v>9</v>
      </c>
      <c r="H18844" t="str">
        <f t="shared" si="1480"/>
        <v>AWD</v>
      </c>
      <c r="I18844" s="2">
        <f t="shared" si="1482"/>
        <v>2019</v>
      </c>
      <c r="J18844" s="2">
        <f t="shared" si="1483"/>
        <v>7</v>
      </c>
      <c r="K18844" t="str">
        <f t="shared" si="1484"/>
        <v>Korenbouten</v>
      </c>
      <c r="L18844" s="25">
        <f t="shared" si="1481"/>
        <v>26.428571428571427</v>
      </c>
    </row>
    <row r="18845" spans="1:12" x14ac:dyDescent="0.25">
      <c r="A18845">
        <v>16</v>
      </c>
      <c r="B18845" t="s">
        <v>105</v>
      </c>
      <c r="C18845" s="1">
        <v>43651.538194444445</v>
      </c>
      <c r="D18845">
        <v>1</v>
      </c>
      <c r="E18845" t="s">
        <v>14</v>
      </c>
      <c r="F18845" t="s">
        <v>15</v>
      </c>
      <c r="G18845">
        <v>2</v>
      </c>
      <c r="H18845" t="str">
        <f t="shared" si="1480"/>
        <v>AWD</v>
      </c>
      <c r="I18845" s="2">
        <f t="shared" si="1482"/>
        <v>2019</v>
      </c>
      <c r="J18845" s="2">
        <f t="shared" si="1483"/>
        <v>7</v>
      </c>
      <c r="K18845" t="str">
        <f t="shared" si="1484"/>
        <v>Waterjuffer</v>
      </c>
      <c r="L18845" s="25">
        <f t="shared" si="1481"/>
        <v>26.428571428571427</v>
      </c>
    </row>
    <row r="18846" spans="1:12" x14ac:dyDescent="0.25">
      <c r="A18846">
        <v>16</v>
      </c>
      <c r="B18846" t="s">
        <v>105</v>
      </c>
      <c r="C18846" s="1">
        <v>43677.541666666664</v>
      </c>
      <c r="D18846">
        <v>1</v>
      </c>
      <c r="E18846" t="s">
        <v>32</v>
      </c>
      <c r="F18846" t="s">
        <v>33</v>
      </c>
      <c r="G18846">
        <v>122</v>
      </c>
      <c r="H18846" t="str">
        <f t="shared" si="1480"/>
        <v>AWD</v>
      </c>
      <c r="I18846" s="2">
        <f t="shared" si="1482"/>
        <v>2019</v>
      </c>
      <c r="J18846" s="2">
        <f t="shared" si="1483"/>
        <v>7</v>
      </c>
      <c r="K18846" t="str">
        <f t="shared" si="1484"/>
        <v>Korenbouten</v>
      </c>
      <c r="L18846" s="25">
        <f t="shared" si="1481"/>
        <v>30.142857142857142</v>
      </c>
    </row>
    <row r="18847" spans="1:12" x14ac:dyDescent="0.25">
      <c r="A18847">
        <v>16</v>
      </c>
      <c r="B18847" t="s">
        <v>105</v>
      </c>
      <c r="C18847" s="1">
        <v>43677.541666666664</v>
      </c>
      <c r="D18847">
        <v>1</v>
      </c>
      <c r="E18847" t="s">
        <v>18</v>
      </c>
      <c r="F18847" t="s">
        <v>19</v>
      </c>
      <c r="G18847">
        <v>1</v>
      </c>
      <c r="H18847" t="str">
        <f t="shared" si="1480"/>
        <v>AWD</v>
      </c>
      <c r="I18847" s="2">
        <f t="shared" si="1482"/>
        <v>2019</v>
      </c>
      <c r="J18847" s="2">
        <f t="shared" si="1483"/>
        <v>7</v>
      </c>
      <c r="K18847" t="str">
        <f t="shared" si="1484"/>
        <v>Korenbouten</v>
      </c>
      <c r="L18847" s="25">
        <f t="shared" si="1481"/>
        <v>30.142857142857142</v>
      </c>
    </row>
    <row r="18848" spans="1:12" x14ac:dyDescent="0.25">
      <c r="A18848">
        <v>16</v>
      </c>
      <c r="B18848" t="s">
        <v>105</v>
      </c>
      <c r="C18848" s="1">
        <v>43677.541666666664</v>
      </c>
      <c r="D18848">
        <v>1</v>
      </c>
      <c r="E18848" t="s">
        <v>30</v>
      </c>
      <c r="F18848" t="s">
        <v>31</v>
      </c>
      <c r="G18848">
        <v>6</v>
      </c>
      <c r="H18848" t="str">
        <f t="shared" si="1480"/>
        <v>AWD</v>
      </c>
      <c r="I18848" s="2">
        <f t="shared" si="1482"/>
        <v>2019</v>
      </c>
      <c r="J18848" s="2">
        <f t="shared" si="1483"/>
        <v>7</v>
      </c>
      <c r="K18848" t="str">
        <f t="shared" si="1484"/>
        <v>Pantserjuffers</v>
      </c>
      <c r="L18848" s="25">
        <f t="shared" si="1481"/>
        <v>30.142857142857142</v>
      </c>
    </row>
    <row r="18849" spans="1:12" x14ac:dyDescent="0.25">
      <c r="A18849">
        <v>16</v>
      </c>
      <c r="B18849" t="s">
        <v>105</v>
      </c>
      <c r="C18849" s="1">
        <v>43677.541666666664</v>
      </c>
      <c r="D18849">
        <v>1</v>
      </c>
      <c r="E18849" t="s">
        <v>26</v>
      </c>
      <c r="F18849" t="s">
        <v>27</v>
      </c>
      <c r="G18849">
        <v>1</v>
      </c>
      <c r="H18849" t="str">
        <f t="shared" si="1480"/>
        <v>AWD</v>
      </c>
      <c r="I18849" s="2">
        <f t="shared" si="1482"/>
        <v>2019</v>
      </c>
      <c r="J18849" s="2">
        <f t="shared" si="1483"/>
        <v>7</v>
      </c>
      <c r="K18849" t="str">
        <f t="shared" si="1484"/>
        <v>Glazenmakers</v>
      </c>
      <c r="L18849" s="25">
        <f t="shared" si="1481"/>
        <v>30.142857142857142</v>
      </c>
    </row>
    <row r="18850" spans="1:12" x14ac:dyDescent="0.25">
      <c r="A18850">
        <v>16</v>
      </c>
      <c r="B18850" t="s">
        <v>105</v>
      </c>
      <c r="C18850" s="1">
        <v>43677.541666666664</v>
      </c>
      <c r="D18850">
        <v>1</v>
      </c>
      <c r="E18850" t="s">
        <v>10</v>
      </c>
      <c r="F18850" t="s">
        <v>11</v>
      </c>
      <c r="G18850">
        <v>2</v>
      </c>
      <c r="H18850" t="str">
        <f t="shared" si="1480"/>
        <v>AWD</v>
      </c>
      <c r="I18850" s="2">
        <f t="shared" si="1482"/>
        <v>2019</v>
      </c>
      <c r="J18850" s="2">
        <f t="shared" si="1483"/>
        <v>7</v>
      </c>
      <c r="K18850" t="str">
        <f t="shared" si="1484"/>
        <v>Waterjuffer</v>
      </c>
      <c r="L18850" s="25">
        <f t="shared" si="1481"/>
        <v>30.142857142857142</v>
      </c>
    </row>
    <row r="18851" spans="1:12" x14ac:dyDescent="0.25">
      <c r="A18851">
        <v>16</v>
      </c>
      <c r="B18851" t="s">
        <v>105</v>
      </c>
      <c r="C18851" s="1">
        <v>43677.541666666664</v>
      </c>
      <c r="D18851">
        <v>1</v>
      </c>
      <c r="E18851" t="s">
        <v>42</v>
      </c>
      <c r="F18851" t="s">
        <v>43</v>
      </c>
      <c r="G18851">
        <v>3</v>
      </c>
      <c r="H18851" t="str">
        <f t="shared" si="1480"/>
        <v>AWD</v>
      </c>
      <c r="I18851" s="2">
        <f t="shared" si="1482"/>
        <v>2019</v>
      </c>
      <c r="J18851" s="2">
        <f t="shared" si="1483"/>
        <v>7</v>
      </c>
      <c r="K18851" t="str">
        <f t="shared" si="1484"/>
        <v>Korenbouten</v>
      </c>
      <c r="L18851" s="25">
        <f t="shared" si="1481"/>
        <v>30.142857142857142</v>
      </c>
    </row>
    <row r="18852" spans="1:12" x14ac:dyDescent="0.25">
      <c r="A18852">
        <v>16</v>
      </c>
      <c r="B18852" t="s">
        <v>105</v>
      </c>
      <c r="C18852" s="1">
        <v>43677.541666666664</v>
      </c>
      <c r="D18852">
        <v>1</v>
      </c>
      <c r="E18852" t="s">
        <v>28</v>
      </c>
      <c r="F18852" t="s">
        <v>29</v>
      </c>
      <c r="G18852">
        <v>2</v>
      </c>
      <c r="H18852" t="str">
        <f t="shared" si="1480"/>
        <v>AWD</v>
      </c>
      <c r="I18852" s="2">
        <f t="shared" si="1482"/>
        <v>2019</v>
      </c>
      <c r="J18852" s="2">
        <f t="shared" si="1483"/>
        <v>7</v>
      </c>
      <c r="K18852" t="str">
        <f t="shared" si="1484"/>
        <v>Korenbouten</v>
      </c>
      <c r="L18852" s="25">
        <f t="shared" si="1481"/>
        <v>30.142857142857142</v>
      </c>
    </row>
    <row r="18853" spans="1:12" x14ac:dyDescent="0.25">
      <c r="A18853">
        <v>16</v>
      </c>
      <c r="B18853" t="s">
        <v>105</v>
      </c>
      <c r="C18853" s="1">
        <v>43677.541666666664</v>
      </c>
      <c r="D18853">
        <v>1</v>
      </c>
      <c r="E18853" t="s">
        <v>20</v>
      </c>
      <c r="F18853" t="s">
        <v>21</v>
      </c>
      <c r="G18853">
        <v>14</v>
      </c>
      <c r="H18853" t="str">
        <f t="shared" si="1480"/>
        <v>AWD</v>
      </c>
      <c r="I18853" s="2">
        <f t="shared" si="1482"/>
        <v>2019</v>
      </c>
      <c r="J18853" s="2">
        <f t="shared" si="1483"/>
        <v>7</v>
      </c>
      <c r="K18853" t="str">
        <f t="shared" si="1484"/>
        <v>Waterjuffer</v>
      </c>
      <c r="L18853" s="25">
        <f t="shared" si="1481"/>
        <v>30.142857142857142</v>
      </c>
    </row>
    <row r="18854" spans="1:12" x14ac:dyDescent="0.25">
      <c r="A18854">
        <v>16</v>
      </c>
      <c r="B18854" t="s">
        <v>105</v>
      </c>
      <c r="C18854" s="1">
        <v>43700.583333333336</v>
      </c>
      <c r="D18854">
        <v>1</v>
      </c>
      <c r="E18854" t="s">
        <v>20</v>
      </c>
      <c r="F18854" t="s">
        <v>21</v>
      </c>
      <c r="G18854">
        <v>5</v>
      </c>
      <c r="H18854" t="str">
        <f t="shared" si="1480"/>
        <v>AWD</v>
      </c>
      <c r="I18854" s="2">
        <f t="shared" si="1482"/>
        <v>2019</v>
      </c>
      <c r="J18854" s="2">
        <f t="shared" si="1483"/>
        <v>8</v>
      </c>
      <c r="K18854" t="str">
        <f t="shared" si="1484"/>
        <v>Waterjuffer</v>
      </c>
      <c r="L18854" s="25">
        <f t="shared" si="1481"/>
        <v>33.428571428571431</v>
      </c>
    </row>
    <row r="18855" spans="1:12" x14ac:dyDescent="0.25">
      <c r="A18855">
        <v>16</v>
      </c>
      <c r="B18855" t="s">
        <v>105</v>
      </c>
      <c r="C18855" s="1">
        <v>43700.583333333336</v>
      </c>
      <c r="D18855">
        <v>1</v>
      </c>
      <c r="E18855" t="s">
        <v>32</v>
      </c>
      <c r="F18855" t="s">
        <v>33</v>
      </c>
      <c r="G18855">
        <v>9</v>
      </c>
      <c r="H18855" t="str">
        <f t="shared" si="1480"/>
        <v>AWD</v>
      </c>
      <c r="I18855" s="2">
        <f t="shared" si="1482"/>
        <v>2019</v>
      </c>
      <c r="J18855" s="2">
        <f t="shared" si="1483"/>
        <v>8</v>
      </c>
      <c r="K18855" t="str">
        <f t="shared" si="1484"/>
        <v>Korenbouten</v>
      </c>
      <c r="L18855" s="25">
        <f t="shared" si="1481"/>
        <v>33.428571428571431</v>
      </c>
    </row>
    <row r="18856" spans="1:12" x14ac:dyDescent="0.25">
      <c r="A18856">
        <v>16</v>
      </c>
      <c r="B18856" t="s">
        <v>105</v>
      </c>
      <c r="C18856" s="1">
        <v>43700.583333333336</v>
      </c>
      <c r="D18856">
        <v>1</v>
      </c>
      <c r="E18856" t="s">
        <v>30</v>
      </c>
      <c r="F18856" t="s">
        <v>31</v>
      </c>
      <c r="G18856">
        <v>5</v>
      </c>
      <c r="H18856" t="str">
        <f t="shared" si="1480"/>
        <v>AWD</v>
      </c>
      <c r="I18856" s="2">
        <f t="shared" si="1482"/>
        <v>2019</v>
      </c>
      <c r="J18856" s="2">
        <f t="shared" si="1483"/>
        <v>8</v>
      </c>
      <c r="K18856" t="str">
        <f t="shared" si="1484"/>
        <v>Pantserjuffers</v>
      </c>
      <c r="L18856" s="25">
        <f t="shared" si="1481"/>
        <v>33.428571428571431</v>
      </c>
    </row>
    <row r="18857" spans="1:12" x14ac:dyDescent="0.25">
      <c r="A18857">
        <v>16</v>
      </c>
      <c r="B18857" t="s">
        <v>105</v>
      </c>
      <c r="C18857" s="1">
        <v>43700.583333333336</v>
      </c>
      <c r="D18857">
        <v>1</v>
      </c>
      <c r="E18857" t="s">
        <v>42</v>
      </c>
      <c r="F18857" t="s">
        <v>43</v>
      </c>
      <c r="G18857">
        <v>3</v>
      </c>
      <c r="H18857" t="str">
        <f t="shared" si="1480"/>
        <v>AWD</v>
      </c>
      <c r="I18857" s="2">
        <f t="shared" si="1482"/>
        <v>2019</v>
      </c>
      <c r="J18857" s="2">
        <f t="shared" si="1483"/>
        <v>8</v>
      </c>
      <c r="K18857" t="str">
        <f t="shared" si="1484"/>
        <v>Korenbouten</v>
      </c>
      <c r="L18857" s="25">
        <f t="shared" si="1481"/>
        <v>33.428571428571431</v>
      </c>
    </row>
    <row r="18858" spans="1:12" x14ac:dyDescent="0.25">
      <c r="A18858">
        <v>16</v>
      </c>
      <c r="B18858" t="s">
        <v>105</v>
      </c>
      <c r="C18858" s="1">
        <v>43700.583333333336</v>
      </c>
      <c r="D18858">
        <v>1</v>
      </c>
      <c r="E18858" t="s">
        <v>14</v>
      </c>
      <c r="F18858" t="s">
        <v>15</v>
      </c>
      <c r="G18858">
        <v>2</v>
      </c>
      <c r="H18858" t="str">
        <f t="shared" si="1480"/>
        <v>AWD</v>
      </c>
      <c r="I18858" s="2">
        <f t="shared" si="1482"/>
        <v>2019</v>
      </c>
      <c r="J18858" s="2">
        <f t="shared" si="1483"/>
        <v>8</v>
      </c>
      <c r="K18858" t="str">
        <f t="shared" si="1484"/>
        <v>Waterjuffer</v>
      </c>
      <c r="L18858" s="25">
        <f t="shared" si="1481"/>
        <v>33.428571428571431</v>
      </c>
    </row>
    <row r="18859" spans="1:12" x14ac:dyDescent="0.25">
      <c r="A18859">
        <v>16</v>
      </c>
      <c r="B18859" t="s">
        <v>105</v>
      </c>
      <c r="C18859" s="1">
        <v>43710.527777777781</v>
      </c>
      <c r="D18859">
        <v>1</v>
      </c>
      <c r="E18859" t="s">
        <v>32</v>
      </c>
      <c r="F18859" t="s">
        <v>33</v>
      </c>
      <c r="G18859">
        <v>13</v>
      </c>
      <c r="H18859" t="str">
        <f t="shared" si="1480"/>
        <v>AWD</v>
      </c>
      <c r="I18859" s="2">
        <f t="shared" si="1482"/>
        <v>2019</v>
      </c>
      <c r="J18859" s="2">
        <f t="shared" si="1483"/>
        <v>9</v>
      </c>
      <c r="K18859" t="str">
        <f t="shared" si="1484"/>
        <v>Korenbouten</v>
      </c>
      <c r="L18859" s="25">
        <f t="shared" si="1481"/>
        <v>34.857142857142854</v>
      </c>
    </row>
    <row r="18860" spans="1:12" x14ac:dyDescent="0.25">
      <c r="A18860">
        <v>16</v>
      </c>
      <c r="B18860" t="s">
        <v>105</v>
      </c>
      <c r="C18860" s="1">
        <v>43710.527777777781</v>
      </c>
      <c r="D18860">
        <v>1</v>
      </c>
      <c r="E18860" t="s">
        <v>30</v>
      </c>
      <c r="F18860" t="s">
        <v>31</v>
      </c>
      <c r="G18860">
        <v>1</v>
      </c>
      <c r="H18860" t="str">
        <f t="shared" si="1480"/>
        <v>AWD</v>
      </c>
      <c r="I18860" s="2">
        <f t="shared" si="1482"/>
        <v>2019</v>
      </c>
      <c r="J18860" s="2">
        <f t="shared" si="1483"/>
        <v>9</v>
      </c>
      <c r="K18860" t="str">
        <f t="shared" si="1484"/>
        <v>Pantserjuffers</v>
      </c>
      <c r="L18860" s="25">
        <f t="shared" si="1481"/>
        <v>34.857142857142854</v>
      </c>
    </row>
    <row r="18861" spans="1:12" x14ac:dyDescent="0.25">
      <c r="A18861">
        <v>16</v>
      </c>
      <c r="B18861" t="s">
        <v>105</v>
      </c>
      <c r="C18861" s="1">
        <v>43710.527777777781</v>
      </c>
      <c r="D18861">
        <v>1</v>
      </c>
      <c r="E18861" t="s">
        <v>10</v>
      </c>
      <c r="F18861" t="s">
        <v>11</v>
      </c>
      <c r="G18861">
        <v>1</v>
      </c>
      <c r="H18861" t="str">
        <f t="shared" si="1480"/>
        <v>AWD</v>
      </c>
      <c r="I18861" s="2">
        <f t="shared" si="1482"/>
        <v>2019</v>
      </c>
      <c r="J18861" s="2">
        <f t="shared" si="1483"/>
        <v>9</v>
      </c>
      <c r="K18861" t="str">
        <f t="shared" si="1484"/>
        <v>Waterjuffer</v>
      </c>
      <c r="L18861" s="25">
        <f t="shared" si="1481"/>
        <v>34.857142857142854</v>
      </c>
    </row>
    <row r="18862" spans="1:12" x14ac:dyDescent="0.25">
      <c r="A18862">
        <v>16</v>
      </c>
      <c r="B18862" t="s">
        <v>105</v>
      </c>
      <c r="C18862" s="1">
        <v>43710.527777777781</v>
      </c>
      <c r="D18862">
        <v>1</v>
      </c>
      <c r="E18862" t="s">
        <v>36</v>
      </c>
      <c r="F18862" t="s">
        <v>37</v>
      </c>
      <c r="G18862">
        <v>2</v>
      </c>
      <c r="H18862" t="str">
        <f t="shared" si="1480"/>
        <v>AWD</v>
      </c>
      <c r="I18862" s="2">
        <f t="shared" si="1482"/>
        <v>2019</v>
      </c>
      <c r="J18862" s="2">
        <f t="shared" si="1483"/>
        <v>9</v>
      </c>
      <c r="K18862" t="str">
        <f t="shared" si="1484"/>
        <v>Glazenmakers</v>
      </c>
      <c r="L18862" s="25">
        <f t="shared" si="1481"/>
        <v>34.857142857142854</v>
      </c>
    </row>
    <row r="18863" spans="1:12" x14ac:dyDescent="0.25">
      <c r="A18863">
        <v>16</v>
      </c>
      <c r="B18863" t="s">
        <v>105</v>
      </c>
      <c r="C18863" s="1">
        <v>43710.527777777781</v>
      </c>
      <c r="D18863">
        <v>1</v>
      </c>
      <c r="E18863" t="s">
        <v>42</v>
      </c>
      <c r="F18863" t="s">
        <v>43</v>
      </c>
      <c r="G18863">
        <v>5</v>
      </c>
      <c r="H18863" t="str">
        <f t="shared" si="1480"/>
        <v>AWD</v>
      </c>
      <c r="I18863" s="2">
        <f t="shared" si="1482"/>
        <v>2019</v>
      </c>
      <c r="J18863" s="2">
        <f t="shared" si="1483"/>
        <v>9</v>
      </c>
      <c r="K18863" t="str">
        <f t="shared" si="1484"/>
        <v>Korenbouten</v>
      </c>
      <c r="L18863" s="25">
        <f t="shared" si="1481"/>
        <v>34.857142857142854</v>
      </c>
    </row>
    <row r="18864" spans="1:12" x14ac:dyDescent="0.25">
      <c r="A18864">
        <v>16</v>
      </c>
      <c r="B18864" t="s">
        <v>105</v>
      </c>
      <c r="C18864" s="1">
        <v>43710.527777777781</v>
      </c>
      <c r="D18864">
        <v>1</v>
      </c>
      <c r="E18864" t="s">
        <v>71</v>
      </c>
      <c r="F18864" t="s">
        <v>72</v>
      </c>
      <c r="G18864">
        <v>3</v>
      </c>
      <c r="H18864" t="str">
        <f t="shared" si="1480"/>
        <v>AWD</v>
      </c>
      <c r="I18864" s="2">
        <f t="shared" si="1482"/>
        <v>2019</v>
      </c>
      <c r="J18864" s="2">
        <f t="shared" si="1483"/>
        <v>9</v>
      </c>
      <c r="K18864" t="str">
        <f t="shared" si="1484"/>
        <v>Waterjuffer</v>
      </c>
      <c r="L18864" s="25">
        <f t="shared" si="1481"/>
        <v>34.857142857142854</v>
      </c>
    </row>
    <row r="18865" spans="1:12" x14ac:dyDescent="0.25">
      <c r="A18865">
        <v>16</v>
      </c>
      <c r="B18865" t="s">
        <v>105</v>
      </c>
      <c r="C18865" s="1">
        <v>43710.527777777781</v>
      </c>
      <c r="D18865">
        <v>1</v>
      </c>
      <c r="E18865" t="s">
        <v>20</v>
      </c>
      <c r="F18865" t="s">
        <v>21</v>
      </c>
      <c r="G18865">
        <v>4</v>
      </c>
      <c r="H18865" t="str">
        <f t="shared" si="1480"/>
        <v>AWD</v>
      </c>
      <c r="I18865" s="2">
        <f t="shared" si="1482"/>
        <v>2019</v>
      </c>
      <c r="J18865" s="2">
        <f t="shared" si="1483"/>
        <v>9</v>
      </c>
      <c r="K18865" t="str">
        <f t="shared" si="1484"/>
        <v>Waterjuffer</v>
      </c>
      <c r="L18865" s="25">
        <f t="shared" si="1481"/>
        <v>34.857142857142854</v>
      </c>
    </row>
    <row r="18866" spans="1:12" x14ac:dyDescent="0.25">
      <c r="A18866">
        <v>16</v>
      </c>
      <c r="B18866" t="s">
        <v>105</v>
      </c>
      <c r="C18866" s="1">
        <v>43723.548611111109</v>
      </c>
      <c r="D18866">
        <v>1</v>
      </c>
      <c r="E18866" t="s">
        <v>32</v>
      </c>
      <c r="F18866" t="s">
        <v>33</v>
      </c>
      <c r="G18866">
        <v>15</v>
      </c>
      <c r="H18866" t="str">
        <f t="shared" si="1480"/>
        <v>AWD</v>
      </c>
      <c r="I18866" s="2">
        <f t="shared" si="1482"/>
        <v>2019</v>
      </c>
      <c r="J18866" s="2">
        <f t="shared" si="1483"/>
        <v>9</v>
      </c>
      <c r="K18866" t="str">
        <f t="shared" si="1484"/>
        <v>Korenbouten</v>
      </c>
      <c r="L18866" s="25">
        <f t="shared" si="1481"/>
        <v>36.714285714285715</v>
      </c>
    </row>
    <row r="18867" spans="1:12" x14ac:dyDescent="0.25">
      <c r="A18867">
        <v>16</v>
      </c>
      <c r="B18867" t="s">
        <v>105</v>
      </c>
      <c r="C18867" s="1">
        <v>43723.548611111109</v>
      </c>
      <c r="D18867">
        <v>1</v>
      </c>
      <c r="E18867" t="s">
        <v>14</v>
      </c>
      <c r="F18867" t="s">
        <v>15</v>
      </c>
      <c r="G18867">
        <v>2</v>
      </c>
      <c r="H18867" t="str">
        <f t="shared" si="1480"/>
        <v>AWD</v>
      </c>
      <c r="I18867" s="2">
        <f t="shared" si="1482"/>
        <v>2019</v>
      </c>
      <c r="J18867" s="2">
        <f t="shared" si="1483"/>
        <v>9</v>
      </c>
      <c r="K18867" t="str">
        <f t="shared" si="1484"/>
        <v>Waterjuffer</v>
      </c>
      <c r="L18867" s="25">
        <f t="shared" si="1481"/>
        <v>36.714285714285715</v>
      </c>
    </row>
    <row r="18868" spans="1:12" x14ac:dyDescent="0.25">
      <c r="A18868">
        <v>16</v>
      </c>
      <c r="B18868" t="s">
        <v>105</v>
      </c>
      <c r="C18868" s="1">
        <v>43971.510416666664</v>
      </c>
      <c r="D18868">
        <v>1</v>
      </c>
      <c r="E18868" t="s">
        <v>20</v>
      </c>
      <c r="F18868" t="s">
        <v>21</v>
      </c>
      <c r="G18868">
        <v>21</v>
      </c>
      <c r="H18868" t="str">
        <f t="shared" si="1480"/>
        <v>AWD</v>
      </c>
      <c r="I18868" s="2">
        <f t="shared" si="1482"/>
        <v>2020</v>
      </c>
      <c r="J18868" s="2">
        <f t="shared" si="1483"/>
        <v>5</v>
      </c>
      <c r="K18868" t="str">
        <f t="shared" si="1484"/>
        <v>Waterjuffer</v>
      </c>
      <c r="L18868" s="25">
        <f t="shared" si="1481"/>
        <v>20</v>
      </c>
    </row>
    <row r="18869" spans="1:12" x14ac:dyDescent="0.25">
      <c r="A18869">
        <v>16</v>
      </c>
      <c r="B18869" t="s">
        <v>105</v>
      </c>
      <c r="C18869" s="1">
        <v>43971.510416666664</v>
      </c>
      <c r="D18869">
        <v>1</v>
      </c>
      <c r="E18869" t="s">
        <v>18</v>
      </c>
      <c r="F18869" t="s">
        <v>19</v>
      </c>
      <c r="G18869">
        <v>1</v>
      </c>
      <c r="H18869" t="str">
        <f t="shared" si="1480"/>
        <v>AWD</v>
      </c>
      <c r="I18869" s="2">
        <f t="shared" si="1482"/>
        <v>2020</v>
      </c>
      <c r="J18869" s="2">
        <f t="shared" si="1483"/>
        <v>5</v>
      </c>
      <c r="K18869" t="str">
        <f t="shared" si="1484"/>
        <v>Korenbouten</v>
      </c>
      <c r="L18869" s="25">
        <f t="shared" si="1481"/>
        <v>20</v>
      </c>
    </row>
    <row r="18870" spans="1:12" x14ac:dyDescent="0.25">
      <c r="A18870">
        <v>16</v>
      </c>
      <c r="B18870" t="s">
        <v>105</v>
      </c>
      <c r="C18870" s="1">
        <v>43971.510416666664</v>
      </c>
      <c r="D18870">
        <v>1</v>
      </c>
      <c r="E18870" t="s">
        <v>26</v>
      </c>
      <c r="F18870" t="s">
        <v>27</v>
      </c>
      <c r="G18870">
        <v>1</v>
      </c>
      <c r="H18870" t="str">
        <f t="shared" si="1480"/>
        <v>AWD</v>
      </c>
      <c r="I18870" s="2">
        <f t="shared" si="1482"/>
        <v>2020</v>
      </c>
      <c r="J18870" s="2">
        <f t="shared" si="1483"/>
        <v>5</v>
      </c>
      <c r="K18870" t="str">
        <f t="shared" si="1484"/>
        <v>Glazenmakers</v>
      </c>
      <c r="L18870" s="25">
        <f t="shared" si="1481"/>
        <v>20</v>
      </c>
    </row>
    <row r="18871" spans="1:12" x14ac:dyDescent="0.25">
      <c r="A18871">
        <v>16</v>
      </c>
      <c r="B18871" t="s">
        <v>105</v>
      </c>
      <c r="C18871" s="1">
        <v>43971.510416666664</v>
      </c>
      <c r="D18871">
        <v>1</v>
      </c>
      <c r="E18871" t="s">
        <v>10</v>
      </c>
      <c r="F18871" t="s">
        <v>11</v>
      </c>
      <c r="G18871">
        <v>11</v>
      </c>
      <c r="H18871" t="str">
        <f t="shared" si="1480"/>
        <v>AWD</v>
      </c>
      <c r="I18871" s="2">
        <f t="shared" si="1482"/>
        <v>2020</v>
      </c>
      <c r="J18871" s="2">
        <f t="shared" si="1483"/>
        <v>5</v>
      </c>
      <c r="K18871" t="str">
        <f t="shared" si="1484"/>
        <v>Waterjuffer</v>
      </c>
      <c r="L18871" s="25">
        <f t="shared" si="1481"/>
        <v>20</v>
      </c>
    </row>
    <row r="18872" spans="1:12" x14ac:dyDescent="0.25">
      <c r="A18872">
        <v>16</v>
      </c>
      <c r="B18872" t="s">
        <v>105</v>
      </c>
      <c r="C18872" s="1">
        <v>43971.510416666664</v>
      </c>
      <c r="D18872">
        <v>1</v>
      </c>
      <c r="E18872" t="s">
        <v>16</v>
      </c>
      <c r="F18872" t="s">
        <v>17</v>
      </c>
      <c r="G18872">
        <v>4</v>
      </c>
      <c r="H18872" t="str">
        <f t="shared" si="1480"/>
        <v>AWD</v>
      </c>
      <c r="I18872" s="2">
        <f t="shared" si="1482"/>
        <v>2020</v>
      </c>
      <c r="J18872" s="2">
        <f t="shared" si="1483"/>
        <v>5</v>
      </c>
      <c r="K18872" t="str">
        <f t="shared" si="1484"/>
        <v>Waterjuffer</v>
      </c>
      <c r="L18872" s="25">
        <f t="shared" si="1481"/>
        <v>20</v>
      </c>
    </row>
    <row r="18873" spans="1:12" x14ac:dyDescent="0.25">
      <c r="A18873">
        <v>16</v>
      </c>
      <c r="B18873" t="s">
        <v>105</v>
      </c>
      <c r="C18873" s="1">
        <v>43971.510416666664</v>
      </c>
      <c r="D18873">
        <v>1</v>
      </c>
      <c r="E18873" t="s">
        <v>28</v>
      </c>
      <c r="F18873" t="s">
        <v>29</v>
      </c>
      <c r="G18873">
        <v>18</v>
      </c>
      <c r="H18873" t="str">
        <f t="shared" si="1480"/>
        <v>AWD</v>
      </c>
      <c r="I18873" s="2">
        <f t="shared" si="1482"/>
        <v>2020</v>
      </c>
      <c r="J18873" s="2">
        <f t="shared" si="1483"/>
        <v>5</v>
      </c>
      <c r="K18873" t="str">
        <f t="shared" si="1484"/>
        <v>Korenbouten</v>
      </c>
      <c r="L18873" s="25">
        <f t="shared" si="1481"/>
        <v>20</v>
      </c>
    </row>
    <row r="18874" spans="1:12" x14ac:dyDescent="0.25">
      <c r="A18874">
        <v>16</v>
      </c>
      <c r="B18874" t="s">
        <v>105</v>
      </c>
      <c r="C18874" s="1">
        <v>43971.510416666664</v>
      </c>
      <c r="D18874">
        <v>1</v>
      </c>
      <c r="E18874" t="s">
        <v>24</v>
      </c>
      <c r="F18874" t="s">
        <v>25</v>
      </c>
      <c r="G18874">
        <v>1</v>
      </c>
      <c r="H18874" t="str">
        <f t="shared" si="1480"/>
        <v>AWD</v>
      </c>
      <c r="I18874" s="2">
        <f t="shared" si="1482"/>
        <v>2020</v>
      </c>
      <c r="J18874" s="2">
        <f t="shared" si="1483"/>
        <v>5</v>
      </c>
      <c r="K18874" t="str">
        <f t="shared" si="1484"/>
        <v>Glazenmakers</v>
      </c>
      <c r="L18874" s="25">
        <f t="shared" si="1481"/>
        <v>20</v>
      </c>
    </row>
    <row r="18875" spans="1:12" x14ac:dyDescent="0.25">
      <c r="A18875">
        <v>16</v>
      </c>
      <c r="B18875" t="s">
        <v>105</v>
      </c>
      <c r="C18875" s="1">
        <v>43971.510416666664</v>
      </c>
      <c r="D18875">
        <v>1</v>
      </c>
      <c r="E18875" t="s">
        <v>12</v>
      </c>
      <c r="F18875" t="s">
        <v>13</v>
      </c>
      <c r="G18875">
        <v>10</v>
      </c>
      <c r="H18875" t="str">
        <f t="shared" si="1480"/>
        <v>AWD</v>
      </c>
      <c r="I18875" s="2">
        <f t="shared" si="1482"/>
        <v>2020</v>
      </c>
      <c r="J18875" s="2">
        <f t="shared" si="1483"/>
        <v>5</v>
      </c>
      <c r="K18875" t="str">
        <f t="shared" si="1484"/>
        <v>Waterjuffer</v>
      </c>
      <c r="L18875" s="25">
        <f t="shared" si="1481"/>
        <v>20</v>
      </c>
    </row>
    <row r="18876" spans="1:12" x14ac:dyDescent="0.25">
      <c r="A18876">
        <v>16</v>
      </c>
      <c r="B18876" t="s">
        <v>105</v>
      </c>
      <c r="C18876" s="1">
        <v>43980.534722222219</v>
      </c>
      <c r="D18876">
        <v>1</v>
      </c>
      <c r="E18876" t="s">
        <v>20</v>
      </c>
      <c r="F18876" t="s">
        <v>21</v>
      </c>
      <c r="G18876">
        <v>57</v>
      </c>
      <c r="H18876" t="str">
        <f t="shared" si="1480"/>
        <v>AWD</v>
      </c>
      <c r="I18876" s="2">
        <f t="shared" si="1482"/>
        <v>2020</v>
      </c>
      <c r="J18876" s="2">
        <f t="shared" si="1483"/>
        <v>5</v>
      </c>
      <c r="K18876" t="str">
        <f t="shared" si="1484"/>
        <v>Waterjuffer</v>
      </c>
      <c r="L18876" s="25">
        <f t="shared" si="1481"/>
        <v>21.285714285714285</v>
      </c>
    </row>
    <row r="18877" spans="1:12" x14ac:dyDescent="0.25">
      <c r="A18877">
        <v>16</v>
      </c>
      <c r="B18877" t="s">
        <v>105</v>
      </c>
      <c r="C18877" s="1">
        <v>43980.534722222219</v>
      </c>
      <c r="D18877">
        <v>1</v>
      </c>
      <c r="E18877" t="s">
        <v>18</v>
      </c>
      <c r="F18877" t="s">
        <v>19</v>
      </c>
      <c r="G18877">
        <v>1</v>
      </c>
      <c r="H18877" t="str">
        <f t="shared" si="1480"/>
        <v>AWD</v>
      </c>
      <c r="I18877" s="2">
        <f t="shared" si="1482"/>
        <v>2020</v>
      </c>
      <c r="J18877" s="2">
        <f t="shared" si="1483"/>
        <v>5</v>
      </c>
      <c r="K18877" t="str">
        <f t="shared" si="1484"/>
        <v>Korenbouten</v>
      </c>
      <c r="L18877" s="25">
        <f t="shared" si="1481"/>
        <v>21.285714285714285</v>
      </c>
    </row>
    <row r="18878" spans="1:12" x14ac:dyDescent="0.25">
      <c r="A18878">
        <v>16</v>
      </c>
      <c r="B18878" t="s">
        <v>105</v>
      </c>
      <c r="C18878" s="1">
        <v>43980.534722222219</v>
      </c>
      <c r="D18878">
        <v>1</v>
      </c>
      <c r="E18878" t="s">
        <v>22</v>
      </c>
      <c r="F18878" t="s">
        <v>23</v>
      </c>
      <c r="G18878">
        <v>2</v>
      </c>
      <c r="H18878" t="str">
        <f t="shared" si="1480"/>
        <v>AWD</v>
      </c>
      <c r="I18878" s="2">
        <f t="shared" si="1482"/>
        <v>2020</v>
      </c>
      <c r="J18878" s="2">
        <f t="shared" si="1483"/>
        <v>5</v>
      </c>
      <c r="K18878" t="str">
        <f t="shared" si="1484"/>
        <v>Glazenmakers</v>
      </c>
      <c r="L18878" s="25">
        <f t="shared" si="1481"/>
        <v>21.285714285714285</v>
      </c>
    </row>
    <row r="18879" spans="1:12" x14ac:dyDescent="0.25">
      <c r="A18879">
        <v>16</v>
      </c>
      <c r="B18879" t="s">
        <v>105</v>
      </c>
      <c r="C18879" s="1">
        <v>43980.534722222219</v>
      </c>
      <c r="D18879">
        <v>1</v>
      </c>
      <c r="E18879" t="s">
        <v>10</v>
      </c>
      <c r="F18879" t="s">
        <v>11</v>
      </c>
      <c r="G18879">
        <v>10</v>
      </c>
      <c r="H18879" t="str">
        <f t="shared" si="1480"/>
        <v>AWD</v>
      </c>
      <c r="I18879" s="2">
        <f t="shared" si="1482"/>
        <v>2020</v>
      </c>
      <c r="J18879" s="2">
        <f t="shared" si="1483"/>
        <v>5</v>
      </c>
      <c r="K18879" t="str">
        <f t="shared" si="1484"/>
        <v>Waterjuffer</v>
      </c>
      <c r="L18879" s="25">
        <f t="shared" si="1481"/>
        <v>21.285714285714285</v>
      </c>
    </row>
    <row r="18880" spans="1:12" x14ac:dyDescent="0.25">
      <c r="A18880">
        <v>16</v>
      </c>
      <c r="B18880" t="s">
        <v>105</v>
      </c>
      <c r="C18880" s="1">
        <v>43980.534722222219</v>
      </c>
      <c r="D18880">
        <v>1</v>
      </c>
      <c r="E18880" t="s">
        <v>16</v>
      </c>
      <c r="F18880" t="s">
        <v>17</v>
      </c>
      <c r="G18880">
        <v>6</v>
      </c>
      <c r="H18880" t="str">
        <f t="shared" si="1480"/>
        <v>AWD</v>
      </c>
      <c r="I18880" s="2">
        <f t="shared" si="1482"/>
        <v>2020</v>
      </c>
      <c r="J18880" s="2">
        <f t="shared" si="1483"/>
        <v>5</v>
      </c>
      <c r="K18880" t="str">
        <f t="shared" si="1484"/>
        <v>Waterjuffer</v>
      </c>
      <c r="L18880" s="25">
        <f t="shared" si="1481"/>
        <v>21.285714285714285</v>
      </c>
    </row>
    <row r="18881" spans="1:12" x14ac:dyDescent="0.25">
      <c r="A18881">
        <v>16</v>
      </c>
      <c r="B18881" t="s">
        <v>105</v>
      </c>
      <c r="C18881" s="1">
        <v>43980.534722222219</v>
      </c>
      <c r="D18881">
        <v>1</v>
      </c>
      <c r="E18881" t="s">
        <v>28</v>
      </c>
      <c r="F18881" t="s">
        <v>29</v>
      </c>
      <c r="G18881">
        <v>36</v>
      </c>
      <c r="H18881" t="str">
        <f t="shared" si="1480"/>
        <v>AWD</v>
      </c>
      <c r="I18881" s="2">
        <f t="shared" si="1482"/>
        <v>2020</v>
      </c>
      <c r="J18881" s="2">
        <f t="shared" si="1483"/>
        <v>5</v>
      </c>
      <c r="K18881" t="str">
        <f t="shared" si="1484"/>
        <v>Korenbouten</v>
      </c>
      <c r="L18881" s="25">
        <f t="shared" si="1481"/>
        <v>21.285714285714285</v>
      </c>
    </row>
    <row r="18882" spans="1:12" x14ac:dyDescent="0.25">
      <c r="A18882">
        <v>16</v>
      </c>
      <c r="B18882" t="s">
        <v>105</v>
      </c>
      <c r="C18882" s="1">
        <v>43980.534722222219</v>
      </c>
      <c r="D18882">
        <v>1</v>
      </c>
      <c r="E18882" t="s">
        <v>48</v>
      </c>
      <c r="F18882" t="s">
        <v>49</v>
      </c>
      <c r="G18882">
        <v>1</v>
      </c>
      <c r="H18882" t="str">
        <f t="shared" ref="H18882:H18922" si="1485">VLOOKUP(A18882,$N$2:$O$51,2,FALSE)</f>
        <v>AWD</v>
      </c>
      <c r="I18882" s="2">
        <f t="shared" si="1482"/>
        <v>2020</v>
      </c>
      <c r="J18882" s="2">
        <f t="shared" si="1483"/>
        <v>5</v>
      </c>
      <c r="K18882" t="str">
        <f t="shared" si="1484"/>
        <v>Glazenmakers</v>
      </c>
      <c r="L18882" s="25">
        <f t="shared" si="1481"/>
        <v>21.285714285714285</v>
      </c>
    </row>
    <row r="18883" spans="1:12" x14ac:dyDescent="0.25">
      <c r="A18883">
        <v>16</v>
      </c>
      <c r="B18883" t="s">
        <v>105</v>
      </c>
      <c r="C18883" s="1">
        <v>43980.534722222219</v>
      </c>
      <c r="D18883">
        <v>1</v>
      </c>
      <c r="E18883" t="s">
        <v>24</v>
      </c>
      <c r="F18883" t="s">
        <v>25</v>
      </c>
      <c r="G18883">
        <v>1</v>
      </c>
      <c r="H18883" t="str">
        <f t="shared" si="1485"/>
        <v>AWD</v>
      </c>
      <c r="I18883" s="2">
        <f t="shared" si="1482"/>
        <v>2020</v>
      </c>
      <c r="J18883" s="2">
        <f t="shared" si="1483"/>
        <v>5</v>
      </c>
      <c r="K18883" t="str">
        <f t="shared" si="1484"/>
        <v>Glazenmakers</v>
      </c>
      <c r="L18883" s="25">
        <f t="shared" ref="L18883:L18922" si="1486">(ROUNDDOWN(C18883-DATE(I18883,1,1),0))/7</f>
        <v>21.285714285714285</v>
      </c>
    </row>
    <row r="18884" spans="1:12" x14ac:dyDescent="0.25">
      <c r="A18884">
        <v>16</v>
      </c>
      <c r="B18884" t="s">
        <v>105</v>
      </c>
      <c r="C18884" s="1">
        <v>44004.552083333336</v>
      </c>
      <c r="D18884">
        <v>1</v>
      </c>
      <c r="E18884" t="s">
        <v>20</v>
      </c>
      <c r="F18884" t="s">
        <v>21</v>
      </c>
      <c r="G18884">
        <v>48</v>
      </c>
      <c r="H18884" t="str">
        <f t="shared" si="1485"/>
        <v>AWD</v>
      </c>
      <c r="I18884" s="2">
        <f t="shared" si="1482"/>
        <v>2020</v>
      </c>
      <c r="J18884" s="2">
        <f t="shared" si="1483"/>
        <v>6</v>
      </c>
      <c r="K18884" t="str">
        <f t="shared" si="1484"/>
        <v>Waterjuffer</v>
      </c>
      <c r="L18884" s="25">
        <f t="shared" si="1486"/>
        <v>24.714285714285715</v>
      </c>
    </row>
    <row r="18885" spans="1:12" x14ac:dyDescent="0.25">
      <c r="A18885">
        <v>16</v>
      </c>
      <c r="B18885" t="s">
        <v>105</v>
      </c>
      <c r="C18885" s="1">
        <v>44004.552083333336</v>
      </c>
      <c r="D18885">
        <v>1</v>
      </c>
      <c r="E18885" t="s">
        <v>10</v>
      </c>
      <c r="F18885" t="s">
        <v>11</v>
      </c>
      <c r="G18885">
        <v>16</v>
      </c>
      <c r="H18885" t="str">
        <f t="shared" si="1485"/>
        <v>AWD</v>
      </c>
      <c r="I18885" s="2">
        <f t="shared" si="1482"/>
        <v>2020</v>
      </c>
      <c r="J18885" s="2">
        <f t="shared" si="1483"/>
        <v>6</v>
      </c>
      <c r="K18885" t="str">
        <f t="shared" si="1484"/>
        <v>Waterjuffer</v>
      </c>
      <c r="L18885" s="25">
        <f t="shared" si="1486"/>
        <v>24.714285714285715</v>
      </c>
    </row>
    <row r="18886" spans="1:12" x14ac:dyDescent="0.25">
      <c r="A18886">
        <v>16</v>
      </c>
      <c r="B18886" t="s">
        <v>105</v>
      </c>
      <c r="C18886" s="1">
        <v>44004.552083333336</v>
      </c>
      <c r="D18886">
        <v>1</v>
      </c>
      <c r="E18886" t="s">
        <v>28</v>
      </c>
      <c r="F18886" t="s">
        <v>29</v>
      </c>
      <c r="G18886">
        <v>12</v>
      </c>
      <c r="H18886" t="str">
        <f t="shared" si="1485"/>
        <v>AWD</v>
      </c>
      <c r="I18886" s="2">
        <f t="shared" si="1482"/>
        <v>2020</v>
      </c>
      <c r="J18886" s="2">
        <f t="shared" si="1483"/>
        <v>6</v>
      </c>
      <c r="K18886" t="str">
        <f t="shared" si="1484"/>
        <v>Korenbouten</v>
      </c>
      <c r="L18886" s="25">
        <f t="shared" si="1486"/>
        <v>24.714285714285715</v>
      </c>
    </row>
    <row r="18887" spans="1:12" x14ac:dyDescent="0.25">
      <c r="A18887">
        <v>16</v>
      </c>
      <c r="B18887" t="s">
        <v>105</v>
      </c>
      <c r="C18887" s="1">
        <v>44027.513888888891</v>
      </c>
      <c r="D18887">
        <v>1</v>
      </c>
      <c r="E18887" t="s">
        <v>20</v>
      </c>
      <c r="F18887" t="s">
        <v>21</v>
      </c>
      <c r="G18887">
        <v>10</v>
      </c>
      <c r="H18887" t="str">
        <f t="shared" si="1485"/>
        <v>AWD</v>
      </c>
      <c r="I18887" s="2">
        <f t="shared" si="1482"/>
        <v>2020</v>
      </c>
      <c r="J18887" s="2">
        <f t="shared" si="1483"/>
        <v>7</v>
      </c>
      <c r="K18887" t="str">
        <f t="shared" si="1484"/>
        <v>Waterjuffer</v>
      </c>
      <c r="L18887" s="25">
        <f t="shared" si="1486"/>
        <v>28</v>
      </c>
    </row>
    <row r="18888" spans="1:12" x14ac:dyDescent="0.25">
      <c r="A18888">
        <v>16</v>
      </c>
      <c r="B18888" t="s">
        <v>105</v>
      </c>
      <c r="C18888" s="1">
        <v>44027.513888888891</v>
      </c>
      <c r="D18888">
        <v>1</v>
      </c>
      <c r="E18888" t="s">
        <v>32</v>
      </c>
      <c r="F18888" t="s">
        <v>33</v>
      </c>
      <c r="G18888">
        <v>3</v>
      </c>
      <c r="H18888" t="str">
        <f t="shared" si="1485"/>
        <v>AWD</v>
      </c>
      <c r="I18888" s="2">
        <f t="shared" si="1482"/>
        <v>2020</v>
      </c>
      <c r="J18888" s="2">
        <f t="shared" si="1483"/>
        <v>7</v>
      </c>
      <c r="K18888" t="str">
        <f t="shared" si="1484"/>
        <v>Korenbouten</v>
      </c>
      <c r="L18888" s="25">
        <f t="shared" si="1486"/>
        <v>28</v>
      </c>
    </row>
    <row r="18889" spans="1:12" x14ac:dyDescent="0.25">
      <c r="A18889">
        <v>16</v>
      </c>
      <c r="B18889" t="s">
        <v>105</v>
      </c>
      <c r="C18889" s="1">
        <v>44027.513888888891</v>
      </c>
      <c r="D18889">
        <v>1</v>
      </c>
      <c r="E18889" t="s">
        <v>10</v>
      </c>
      <c r="F18889" t="s">
        <v>11</v>
      </c>
      <c r="G18889">
        <v>7</v>
      </c>
      <c r="H18889" t="str">
        <f t="shared" si="1485"/>
        <v>AWD</v>
      </c>
      <c r="I18889" s="2">
        <f t="shared" si="1482"/>
        <v>2020</v>
      </c>
      <c r="J18889" s="2">
        <f t="shared" si="1483"/>
        <v>7</v>
      </c>
      <c r="K18889" t="str">
        <f t="shared" si="1484"/>
        <v>Waterjuffer</v>
      </c>
      <c r="L18889" s="25">
        <f t="shared" si="1486"/>
        <v>28</v>
      </c>
    </row>
    <row r="18890" spans="1:12" x14ac:dyDescent="0.25">
      <c r="A18890">
        <v>16</v>
      </c>
      <c r="B18890" t="s">
        <v>105</v>
      </c>
      <c r="C18890" s="1">
        <v>44063.534722222219</v>
      </c>
      <c r="D18890">
        <v>1</v>
      </c>
      <c r="E18890" t="s">
        <v>20</v>
      </c>
      <c r="F18890" t="s">
        <v>21</v>
      </c>
      <c r="G18890">
        <v>2</v>
      </c>
      <c r="H18890" t="str">
        <f t="shared" si="1485"/>
        <v>AWD</v>
      </c>
      <c r="I18890" s="2">
        <f t="shared" si="1482"/>
        <v>2020</v>
      </c>
      <c r="J18890" s="2">
        <f t="shared" si="1483"/>
        <v>8</v>
      </c>
      <c r="K18890" t="str">
        <f t="shared" si="1484"/>
        <v>Waterjuffer</v>
      </c>
      <c r="L18890" s="25">
        <f t="shared" si="1486"/>
        <v>33.142857142857146</v>
      </c>
    </row>
    <row r="18891" spans="1:12" x14ac:dyDescent="0.25">
      <c r="A18891">
        <v>16</v>
      </c>
      <c r="B18891" t="s">
        <v>105</v>
      </c>
      <c r="C18891" s="1">
        <v>44063.534722222219</v>
      </c>
      <c r="D18891">
        <v>1</v>
      </c>
      <c r="E18891" t="s">
        <v>32</v>
      </c>
      <c r="F18891" t="s">
        <v>33</v>
      </c>
      <c r="G18891">
        <v>6</v>
      </c>
      <c r="H18891" t="str">
        <f t="shared" si="1485"/>
        <v>AWD</v>
      </c>
      <c r="I18891" s="2">
        <f t="shared" si="1482"/>
        <v>2020</v>
      </c>
      <c r="J18891" s="2">
        <f t="shared" si="1483"/>
        <v>8</v>
      </c>
      <c r="K18891" t="str">
        <f t="shared" si="1484"/>
        <v>Korenbouten</v>
      </c>
      <c r="L18891" s="25">
        <f t="shared" si="1486"/>
        <v>33.142857142857146</v>
      </c>
    </row>
    <row r="18892" spans="1:12" x14ac:dyDescent="0.25">
      <c r="A18892">
        <v>16</v>
      </c>
      <c r="B18892" t="s">
        <v>105</v>
      </c>
      <c r="C18892" s="1">
        <v>44063.534722222219</v>
      </c>
      <c r="D18892">
        <v>1</v>
      </c>
      <c r="E18892" t="s">
        <v>10</v>
      </c>
      <c r="F18892" t="s">
        <v>11</v>
      </c>
      <c r="G18892">
        <v>4</v>
      </c>
      <c r="H18892" t="str">
        <f t="shared" si="1485"/>
        <v>AWD</v>
      </c>
      <c r="I18892" s="2">
        <f t="shared" si="1482"/>
        <v>2020</v>
      </c>
      <c r="J18892" s="2">
        <f t="shared" si="1483"/>
        <v>8</v>
      </c>
      <c r="K18892" t="str">
        <f t="shared" si="1484"/>
        <v>Waterjuffer</v>
      </c>
      <c r="L18892" s="25">
        <f t="shared" si="1486"/>
        <v>33.142857142857146</v>
      </c>
    </row>
    <row r="18893" spans="1:12" x14ac:dyDescent="0.25">
      <c r="A18893">
        <v>16</v>
      </c>
      <c r="B18893" t="s">
        <v>105</v>
      </c>
      <c r="C18893" s="1">
        <v>44063.534722222219</v>
      </c>
      <c r="D18893">
        <v>1</v>
      </c>
      <c r="E18893" t="s">
        <v>42</v>
      </c>
      <c r="F18893" t="s">
        <v>43</v>
      </c>
      <c r="G18893">
        <v>4</v>
      </c>
      <c r="H18893" t="str">
        <f t="shared" si="1485"/>
        <v>AWD</v>
      </c>
      <c r="I18893" s="2">
        <f t="shared" si="1482"/>
        <v>2020</v>
      </c>
      <c r="J18893" s="2">
        <f t="shared" si="1483"/>
        <v>8</v>
      </c>
      <c r="K18893" t="str">
        <f t="shared" si="1484"/>
        <v>Korenbouten</v>
      </c>
      <c r="L18893" s="25">
        <f t="shared" si="1486"/>
        <v>33.142857142857146</v>
      </c>
    </row>
    <row r="18894" spans="1:12" x14ac:dyDescent="0.25">
      <c r="A18894">
        <v>16</v>
      </c>
      <c r="B18894" t="s">
        <v>105</v>
      </c>
      <c r="C18894" s="1">
        <v>44076.53125</v>
      </c>
      <c r="D18894">
        <v>1</v>
      </c>
      <c r="E18894" t="s">
        <v>20</v>
      </c>
      <c r="F18894" t="s">
        <v>21</v>
      </c>
      <c r="G18894">
        <v>2</v>
      </c>
      <c r="H18894" t="str">
        <f t="shared" si="1485"/>
        <v>AWD</v>
      </c>
      <c r="I18894" s="2">
        <f t="shared" si="1482"/>
        <v>2020</v>
      </c>
      <c r="J18894" s="2">
        <f t="shared" si="1483"/>
        <v>9</v>
      </c>
      <c r="K18894" t="str">
        <f t="shared" si="1484"/>
        <v>Waterjuffer</v>
      </c>
      <c r="L18894" s="25">
        <f t="shared" si="1486"/>
        <v>35</v>
      </c>
    </row>
    <row r="18895" spans="1:12" x14ac:dyDescent="0.25">
      <c r="A18895">
        <v>16</v>
      </c>
      <c r="B18895" t="s">
        <v>105</v>
      </c>
      <c r="C18895" s="1">
        <v>44076.53125</v>
      </c>
      <c r="D18895">
        <v>1</v>
      </c>
      <c r="E18895" t="s">
        <v>32</v>
      </c>
      <c r="F18895" t="s">
        <v>33</v>
      </c>
      <c r="G18895">
        <v>8</v>
      </c>
      <c r="H18895" t="str">
        <f t="shared" si="1485"/>
        <v>AWD</v>
      </c>
      <c r="I18895" s="2">
        <f t="shared" si="1482"/>
        <v>2020</v>
      </c>
      <c r="J18895" s="2">
        <f t="shared" si="1483"/>
        <v>9</v>
      </c>
      <c r="K18895" t="str">
        <f t="shared" si="1484"/>
        <v>Korenbouten</v>
      </c>
      <c r="L18895" s="25">
        <f t="shared" si="1486"/>
        <v>35</v>
      </c>
    </row>
    <row r="18896" spans="1:12" x14ac:dyDescent="0.25">
      <c r="A18896">
        <v>16</v>
      </c>
      <c r="B18896" t="s">
        <v>105</v>
      </c>
      <c r="C18896" s="1">
        <v>44076.53125</v>
      </c>
      <c r="D18896">
        <v>1</v>
      </c>
      <c r="E18896" t="s">
        <v>42</v>
      </c>
      <c r="F18896" t="s">
        <v>43</v>
      </c>
      <c r="G18896">
        <v>2</v>
      </c>
      <c r="H18896" t="str">
        <f t="shared" si="1485"/>
        <v>AWD</v>
      </c>
      <c r="I18896" s="2">
        <f t="shared" si="1482"/>
        <v>2020</v>
      </c>
      <c r="J18896" s="2">
        <f t="shared" si="1483"/>
        <v>9</v>
      </c>
      <c r="K18896" t="str">
        <f t="shared" si="1484"/>
        <v>Korenbouten</v>
      </c>
      <c r="L18896" s="25">
        <f t="shared" si="1486"/>
        <v>35</v>
      </c>
    </row>
    <row r="18897" spans="1:12" x14ac:dyDescent="0.25">
      <c r="A18897">
        <v>16</v>
      </c>
      <c r="B18897" t="s">
        <v>105</v>
      </c>
      <c r="C18897" s="1">
        <v>44347.489583333336</v>
      </c>
      <c r="D18897">
        <v>1</v>
      </c>
      <c r="E18897" t="s">
        <v>28</v>
      </c>
      <c r="F18897" t="s">
        <v>29</v>
      </c>
      <c r="G18897">
        <v>25</v>
      </c>
      <c r="H18897" t="str">
        <f t="shared" si="1485"/>
        <v>AWD</v>
      </c>
      <c r="I18897" s="2">
        <f t="shared" ref="I18897:I18922" si="1487">YEAR(C18897)</f>
        <v>2021</v>
      </c>
      <c r="J18897" s="2">
        <f t="shared" ref="J18897:J18922" si="1488">MONTH(C18897)</f>
        <v>5</v>
      </c>
      <c r="K18897" t="str">
        <f t="shared" ref="K18897:K18922" si="1489">VLOOKUP(E18897,$Q$2:$R$100,2,FALSE)</f>
        <v>Korenbouten</v>
      </c>
      <c r="L18897" s="25">
        <f t="shared" si="1486"/>
        <v>21.428571428571427</v>
      </c>
    </row>
    <row r="18898" spans="1:12" x14ac:dyDescent="0.25">
      <c r="A18898">
        <v>16</v>
      </c>
      <c r="B18898" t="s">
        <v>105</v>
      </c>
      <c r="C18898" s="1">
        <v>44347.489583333336</v>
      </c>
      <c r="D18898">
        <v>1</v>
      </c>
      <c r="E18898" t="s">
        <v>14</v>
      </c>
      <c r="F18898" t="s">
        <v>15</v>
      </c>
      <c r="G18898">
        <v>12</v>
      </c>
      <c r="H18898" t="str">
        <f t="shared" si="1485"/>
        <v>AWD</v>
      </c>
      <c r="I18898" s="2">
        <f t="shared" si="1487"/>
        <v>2021</v>
      </c>
      <c r="J18898" s="2">
        <f t="shared" si="1488"/>
        <v>5</v>
      </c>
      <c r="K18898" t="str">
        <f t="shared" si="1489"/>
        <v>Waterjuffer</v>
      </c>
      <c r="L18898" s="25">
        <f t="shared" si="1486"/>
        <v>21.428571428571427</v>
      </c>
    </row>
    <row r="18899" spans="1:12" x14ac:dyDescent="0.25">
      <c r="A18899">
        <v>16</v>
      </c>
      <c r="B18899" t="s">
        <v>105</v>
      </c>
      <c r="C18899" s="1">
        <v>44347.489583333336</v>
      </c>
      <c r="D18899">
        <v>1</v>
      </c>
      <c r="E18899" t="s">
        <v>22</v>
      </c>
      <c r="F18899" t="s">
        <v>23</v>
      </c>
      <c r="G18899">
        <v>2</v>
      </c>
      <c r="H18899" t="str">
        <f t="shared" si="1485"/>
        <v>AWD</v>
      </c>
      <c r="I18899" s="2">
        <f t="shared" si="1487"/>
        <v>2021</v>
      </c>
      <c r="J18899" s="2">
        <f t="shared" si="1488"/>
        <v>5</v>
      </c>
      <c r="K18899" t="str">
        <f t="shared" si="1489"/>
        <v>Glazenmakers</v>
      </c>
      <c r="L18899" s="25">
        <f t="shared" si="1486"/>
        <v>21.428571428571427</v>
      </c>
    </row>
    <row r="18900" spans="1:12" x14ac:dyDescent="0.25">
      <c r="A18900">
        <v>16</v>
      </c>
      <c r="B18900" t="s">
        <v>105</v>
      </c>
      <c r="C18900" s="1">
        <v>44356.489583333336</v>
      </c>
      <c r="D18900">
        <v>1</v>
      </c>
      <c r="E18900" t="s">
        <v>20</v>
      </c>
      <c r="F18900" t="s">
        <v>21</v>
      </c>
      <c r="G18900">
        <v>8</v>
      </c>
      <c r="H18900" t="str">
        <f t="shared" si="1485"/>
        <v>AWD</v>
      </c>
      <c r="I18900" s="2">
        <f t="shared" si="1487"/>
        <v>2021</v>
      </c>
      <c r="J18900" s="2">
        <f t="shared" si="1488"/>
        <v>6</v>
      </c>
      <c r="K18900" t="str">
        <f t="shared" si="1489"/>
        <v>Waterjuffer</v>
      </c>
      <c r="L18900" s="25">
        <f t="shared" si="1486"/>
        <v>22.714285714285715</v>
      </c>
    </row>
    <row r="18901" spans="1:12" x14ac:dyDescent="0.25">
      <c r="A18901">
        <v>16</v>
      </c>
      <c r="B18901" t="s">
        <v>105</v>
      </c>
      <c r="C18901" s="1">
        <v>44356.489583333336</v>
      </c>
      <c r="D18901">
        <v>1</v>
      </c>
      <c r="E18901" t="s">
        <v>28</v>
      </c>
      <c r="F18901" t="s">
        <v>29</v>
      </c>
      <c r="G18901">
        <v>30</v>
      </c>
      <c r="H18901" t="str">
        <f t="shared" si="1485"/>
        <v>AWD</v>
      </c>
      <c r="I18901" s="2">
        <f t="shared" si="1487"/>
        <v>2021</v>
      </c>
      <c r="J18901" s="2">
        <f t="shared" si="1488"/>
        <v>6</v>
      </c>
      <c r="K18901" t="str">
        <f t="shared" si="1489"/>
        <v>Korenbouten</v>
      </c>
      <c r="L18901" s="25">
        <f t="shared" si="1486"/>
        <v>22.714285714285715</v>
      </c>
    </row>
    <row r="18902" spans="1:12" x14ac:dyDescent="0.25">
      <c r="A18902">
        <v>16</v>
      </c>
      <c r="B18902" t="s">
        <v>105</v>
      </c>
      <c r="C18902" s="1">
        <v>44356.489583333336</v>
      </c>
      <c r="D18902">
        <v>1</v>
      </c>
      <c r="E18902" t="s">
        <v>22</v>
      </c>
      <c r="F18902" t="s">
        <v>23</v>
      </c>
      <c r="G18902">
        <v>1</v>
      </c>
      <c r="H18902" t="str">
        <f t="shared" si="1485"/>
        <v>AWD</v>
      </c>
      <c r="I18902" s="2">
        <f t="shared" si="1487"/>
        <v>2021</v>
      </c>
      <c r="J18902" s="2">
        <f t="shared" si="1488"/>
        <v>6</v>
      </c>
      <c r="K18902" t="str">
        <f t="shared" si="1489"/>
        <v>Glazenmakers</v>
      </c>
      <c r="L18902" s="25">
        <f t="shared" si="1486"/>
        <v>22.714285714285715</v>
      </c>
    </row>
    <row r="18903" spans="1:12" x14ac:dyDescent="0.25">
      <c r="A18903">
        <v>16</v>
      </c>
      <c r="B18903" t="s">
        <v>105</v>
      </c>
      <c r="C18903" s="1">
        <v>44356.489583333336</v>
      </c>
      <c r="D18903">
        <v>1</v>
      </c>
      <c r="E18903" t="s">
        <v>24</v>
      </c>
      <c r="F18903" t="s">
        <v>25</v>
      </c>
      <c r="G18903">
        <v>1</v>
      </c>
      <c r="H18903" t="str">
        <f t="shared" si="1485"/>
        <v>AWD</v>
      </c>
      <c r="I18903" s="2">
        <f t="shared" si="1487"/>
        <v>2021</v>
      </c>
      <c r="J18903" s="2">
        <f t="shared" si="1488"/>
        <v>6</v>
      </c>
      <c r="K18903" t="str">
        <f t="shared" si="1489"/>
        <v>Glazenmakers</v>
      </c>
      <c r="L18903" s="25">
        <f t="shared" si="1486"/>
        <v>22.714285714285715</v>
      </c>
    </row>
    <row r="18904" spans="1:12" x14ac:dyDescent="0.25">
      <c r="A18904">
        <v>16</v>
      </c>
      <c r="B18904" t="s">
        <v>105</v>
      </c>
      <c r="C18904" s="1">
        <v>44356.489583333336</v>
      </c>
      <c r="D18904">
        <v>1</v>
      </c>
      <c r="E18904" t="s">
        <v>10</v>
      </c>
      <c r="F18904" t="s">
        <v>11</v>
      </c>
      <c r="G18904">
        <v>5</v>
      </c>
      <c r="H18904" t="str">
        <f t="shared" si="1485"/>
        <v>AWD</v>
      </c>
      <c r="I18904" s="2">
        <f t="shared" si="1487"/>
        <v>2021</v>
      </c>
      <c r="J18904" s="2">
        <f t="shared" si="1488"/>
        <v>6</v>
      </c>
      <c r="K18904" t="str">
        <f t="shared" si="1489"/>
        <v>Waterjuffer</v>
      </c>
      <c r="L18904" s="25">
        <f t="shared" si="1486"/>
        <v>22.714285714285715</v>
      </c>
    </row>
    <row r="18905" spans="1:12" x14ac:dyDescent="0.25">
      <c r="A18905">
        <v>16</v>
      </c>
      <c r="B18905" t="s">
        <v>105</v>
      </c>
      <c r="C18905" s="1">
        <v>44356.489583333336</v>
      </c>
      <c r="D18905">
        <v>1</v>
      </c>
      <c r="E18905" t="s">
        <v>14</v>
      </c>
      <c r="F18905" t="s">
        <v>15</v>
      </c>
      <c r="G18905">
        <v>4</v>
      </c>
      <c r="H18905" t="str">
        <f t="shared" si="1485"/>
        <v>AWD</v>
      </c>
      <c r="I18905" s="2">
        <f t="shared" si="1487"/>
        <v>2021</v>
      </c>
      <c r="J18905" s="2">
        <f t="shared" si="1488"/>
        <v>6</v>
      </c>
      <c r="K18905" t="str">
        <f t="shared" si="1489"/>
        <v>Waterjuffer</v>
      </c>
      <c r="L18905" s="25">
        <f t="shared" si="1486"/>
        <v>22.714285714285715</v>
      </c>
    </row>
    <row r="18906" spans="1:12" x14ac:dyDescent="0.25">
      <c r="A18906">
        <v>16</v>
      </c>
      <c r="B18906" t="s">
        <v>105</v>
      </c>
      <c r="C18906" s="1">
        <v>44334.572916666664</v>
      </c>
      <c r="D18906">
        <v>1</v>
      </c>
      <c r="E18906" t="s">
        <v>22</v>
      </c>
      <c r="F18906" t="s">
        <v>23</v>
      </c>
      <c r="G18906">
        <v>1</v>
      </c>
      <c r="H18906" t="str">
        <f t="shared" si="1485"/>
        <v>AWD</v>
      </c>
      <c r="I18906" s="2">
        <f t="shared" si="1487"/>
        <v>2021</v>
      </c>
      <c r="J18906" s="2">
        <f t="shared" si="1488"/>
        <v>5</v>
      </c>
      <c r="K18906" t="str">
        <f t="shared" si="1489"/>
        <v>Glazenmakers</v>
      </c>
      <c r="L18906" s="25">
        <f t="shared" si="1486"/>
        <v>19.571428571428573</v>
      </c>
    </row>
    <row r="18907" spans="1:12" x14ac:dyDescent="0.25">
      <c r="A18907">
        <v>16</v>
      </c>
      <c r="B18907" t="s">
        <v>105</v>
      </c>
      <c r="C18907" s="1">
        <v>44334.572916666664</v>
      </c>
      <c r="D18907">
        <v>1</v>
      </c>
      <c r="E18907" t="s">
        <v>28</v>
      </c>
      <c r="F18907" t="s">
        <v>29</v>
      </c>
      <c r="G18907">
        <v>2</v>
      </c>
      <c r="H18907" t="str">
        <f t="shared" si="1485"/>
        <v>AWD</v>
      </c>
      <c r="I18907" s="2">
        <f t="shared" si="1487"/>
        <v>2021</v>
      </c>
      <c r="J18907" s="2">
        <f t="shared" si="1488"/>
        <v>5</v>
      </c>
      <c r="K18907" t="str">
        <f t="shared" si="1489"/>
        <v>Korenbouten</v>
      </c>
      <c r="L18907" s="25">
        <f t="shared" si="1486"/>
        <v>19.571428571428573</v>
      </c>
    </row>
    <row r="18908" spans="1:12" x14ac:dyDescent="0.25">
      <c r="A18908">
        <v>16</v>
      </c>
      <c r="B18908" t="s">
        <v>105</v>
      </c>
      <c r="C18908" s="1">
        <v>44334.572916666664</v>
      </c>
      <c r="D18908">
        <v>1</v>
      </c>
      <c r="E18908" t="s">
        <v>12</v>
      </c>
      <c r="F18908" t="s">
        <v>13</v>
      </c>
      <c r="G18908">
        <v>12</v>
      </c>
      <c r="H18908" t="str">
        <f t="shared" si="1485"/>
        <v>AWD</v>
      </c>
      <c r="I18908" s="2">
        <f t="shared" si="1487"/>
        <v>2021</v>
      </c>
      <c r="J18908" s="2">
        <f t="shared" si="1488"/>
        <v>5</v>
      </c>
      <c r="K18908" t="str">
        <f t="shared" si="1489"/>
        <v>Waterjuffer</v>
      </c>
      <c r="L18908" s="25">
        <f t="shared" si="1486"/>
        <v>19.571428571428573</v>
      </c>
    </row>
    <row r="18909" spans="1:12" x14ac:dyDescent="0.25">
      <c r="A18909">
        <v>16</v>
      </c>
      <c r="B18909" t="s">
        <v>105</v>
      </c>
      <c r="C18909" s="1">
        <v>44334.572916666664</v>
      </c>
      <c r="D18909">
        <v>1</v>
      </c>
      <c r="E18909" t="s">
        <v>14</v>
      </c>
      <c r="F18909" t="s">
        <v>15</v>
      </c>
      <c r="G18909">
        <v>1</v>
      </c>
      <c r="H18909" t="str">
        <f t="shared" si="1485"/>
        <v>AWD</v>
      </c>
      <c r="I18909" s="2">
        <f t="shared" si="1487"/>
        <v>2021</v>
      </c>
      <c r="J18909" s="2">
        <f t="shared" si="1488"/>
        <v>5</v>
      </c>
      <c r="K18909" t="str">
        <f t="shared" si="1489"/>
        <v>Waterjuffer</v>
      </c>
      <c r="L18909" s="25">
        <f t="shared" si="1486"/>
        <v>19.571428571428573</v>
      </c>
    </row>
    <row r="18910" spans="1:12" x14ac:dyDescent="0.25">
      <c r="A18910">
        <v>16</v>
      </c>
      <c r="B18910" t="s">
        <v>105</v>
      </c>
      <c r="C18910" s="1">
        <v>44397.510416666664</v>
      </c>
      <c r="D18910">
        <v>1</v>
      </c>
      <c r="E18910" t="s">
        <v>52</v>
      </c>
      <c r="F18910" t="s">
        <v>53</v>
      </c>
      <c r="G18910">
        <v>1</v>
      </c>
      <c r="H18910" t="str">
        <f t="shared" si="1485"/>
        <v>AWD</v>
      </c>
      <c r="I18910" s="2">
        <f t="shared" si="1487"/>
        <v>2021</v>
      </c>
      <c r="J18910" s="2">
        <f t="shared" si="1488"/>
        <v>7</v>
      </c>
      <c r="K18910" t="str">
        <f t="shared" si="1489"/>
        <v>Korenbouten</v>
      </c>
      <c r="L18910" s="25">
        <f t="shared" si="1486"/>
        <v>28.571428571428573</v>
      </c>
    </row>
    <row r="18911" spans="1:12" x14ac:dyDescent="0.25">
      <c r="A18911">
        <v>16</v>
      </c>
      <c r="B18911" t="s">
        <v>105</v>
      </c>
      <c r="C18911" s="1">
        <v>44397.510416666664</v>
      </c>
      <c r="D18911">
        <v>1</v>
      </c>
      <c r="E18911" t="s">
        <v>32</v>
      </c>
      <c r="F18911" t="s">
        <v>33</v>
      </c>
      <c r="G18911">
        <v>1</v>
      </c>
      <c r="H18911" t="str">
        <f t="shared" si="1485"/>
        <v>AWD</v>
      </c>
      <c r="I18911" s="2">
        <f t="shared" si="1487"/>
        <v>2021</v>
      </c>
      <c r="J18911" s="2">
        <f t="shared" si="1488"/>
        <v>7</v>
      </c>
      <c r="K18911" t="str">
        <f t="shared" si="1489"/>
        <v>Korenbouten</v>
      </c>
      <c r="L18911" s="25">
        <f t="shared" si="1486"/>
        <v>28.571428571428573</v>
      </c>
    </row>
    <row r="18912" spans="1:12" x14ac:dyDescent="0.25">
      <c r="A18912">
        <v>16</v>
      </c>
      <c r="B18912" t="s">
        <v>105</v>
      </c>
      <c r="C18912" s="1">
        <v>44397.510416666664</v>
      </c>
      <c r="D18912">
        <v>1</v>
      </c>
      <c r="E18912" t="s">
        <v>28</v>
      </c>
      <c r="F18912" t="s">
        <v>29</v>
      </c>
      <c r="G18912">
        <v>6</v>
      </c>
      <c r="H18912" t="str">
        <f t="shared" si="1485"/>
        <v>AWD</v>
      </c>
      <c r="I18912" s="2">
        <f t="shared" si="1487"/>
        <v>2021</v>
      </c>
      <c r="J18912" s="2">
        <f t="shared" si="1488"/>
        <v>7</v>
      </c>
      <c r="K18912" t="str">
        <f t="shared" si="1489"/>
        <v>Korenbouten</v>
      </c>
      <c r="L18912" s="25">
        <f t="shared" si="1486"/>
        <v>28.571428571428573</v>
      </c>
    </row>
    <row r="18913" spans="1:12" x14ac:dyDescent="0.25">
      <c r="A18913">
        <v>16</v>
      </c>
      <c r="B18913" t="s">
        <v>105</v>
      </c>
      <c r="C18913" s="1">
        <v>44397.510416666664</v>
      </c>
      <c r="D18913">
        <v>1</v>
      </c>
      <c r="E18913" t="s">
        <v>14</v>
      </c>
      <c r="F18913" t="s">
        <v>15</v>
      </c>
      <c r="G18913">
        <v>12</v>
      </c>
      <c r="H18913" t="str">
        <f t="shared" si="1485"/>
        <v>AWD</v>
      </c>
      <c r="I18913" s="2">
        <f t="shared" si="1487"/>
        <v>2021</v>
      </c>
      <c r="J18913" s="2">
        <f t="shared" si="1488"/>
        <v>7</v>
      </c>
      <c r="K18913" t="str">
        <f t="shared" si="1489"/>
        <v>Waterjuffer</v>
      </c>
      <c r="L18913" s="25">
        <f t="shared" si="1486"/>
        <v>28.571428571428573</v>
      </c>
    </row>
    <row r="18914" spans="1:12" x14ac:dyDescent="0.25">
      <c r="A18914">
        <v>16</v>
      </c>
      <c r="B18914" t="s">
        <v>105</v>
      </c>
      <c r="C18914" s="1">
        <v>44438.541666666664</v>
      </c>
      <c r="D18914">
        <v>1</v>
      </c>
      <c r="E18914" t="s">
        <v>55</v>
      </c>
      <c r="F18914" t="s">
        <v>56</v>
      </c>
      <c r="G18914">
        <v>40</v>
      </c>
      <c r="H18914" t="str">
        <f t="shared" si="1485"/>
        <v>AWD</v>
      </c>
      <c r="I18914" s="2">
        <f t="shared" si="1487"/>
        <v>2021</v>
      </c>
      <c r="J18914" s="2">
        <f t="shared" si="1488"/>
        <v>8</v>
      </c>
      <c r="K18914" t="str">
        <f t="shared" si="1489"/>
        <v>Korenbouten</v>
      </c>
      <c r="L18914" s="25">
        <f t="shared" si="1486"/>
        <v>34.428571428571431</v>
      </c>
    </row>
    <row r="18915" spans="1:12" x14ac:dyDescent="0.25">
      <c r="A18915">
        <v>16</v>
      </c>
      <c r="B18915" t="s">
        <v>105</v>
      </c>
      <c r="C18915" s="1">
        <v>44438.541666666664</v>
      </c>
      <c r="D18915">
        <v>1</v>
      </c>
      <c r="E18915" t="s">
        <v>14</v>
      </c>
      <c r="F18915" t="s">
        <v>15</v>
      </c>
      <c r="G18915">
        <v>15</v>
      </c>
      <c r="H18915" t="str">
        <f t="shared" si="1485"/>
        <v>AWD</v>
      </c>
      <c r="I18915" s="2">
        <f t="shared" si="1487"/>
        <v>2021</v>
      </c>
      <c r="J18915" s="2">
        <f t="shared" si="1488"/>
        <v>8</v>
      </c>
      <c r="K18915" t="str">
        <f t="shared" si="1489"/>
        <v>Waterjuffer</v>
      </c>
      <c r="L18915" s="25">
        <f t="shared" si="1486"/>
        <v>34.428571428571431</v>
      </c>
    </row>
    <row r="18916" spans="1:12" x14ac:dyDescent="0.25">
      <c r="A18916">
        <v>16</v>
      </c>
      <c r="B18916" t="s">
        <v>105</v>
      </c>
      <c r="C18916" s="1">
        <v>44438.541666666664</v>
      </c>
      <c r="D18916">
        <v>1</v>
      </c>
      <c r="E18916" t="s">
        <v>20</v>
      </c>
      <c r="F18916" t="s">
        <v>21</v>
      </c>
      <c r="G18916">
        <v>12</v>
      </c>
      <c r="H18916" t="str">
        <f t="shared" si="1485"/>
        <v>AWD</v>
      </c>
      <c r="I18916" s="2">
        <f t="shared" si="1487"/>
        <v>2021</v>
      </c>
      <c r="J18916" s="2">
        <f t="shared" si="1488"/>
        <v>8</v>
      </c>
      <c r="K18916" t="str">
        <f t="shared" si="1489"/>
        <v>Waterjuffer</v>
      </c>
      <c r="L18916" s="25">
        <f t="shared" si="1486"/>
        <v>34.428571428571431</v>
      </c>
    </row>
    <row r="18917" spans="1:12" x14ac:dyDescent="0.25">
      <c r="A18917">
        <v>16</v>
      </c>
      <c r="B18917" t="s">
        <v>105</v>
      </c>
      <c r="C18917" s="1">
        <v>43957.541666666664</v>
      </c>
      <c r="D18917">
        <v>1</v>
      </c>
      <c r="E18917" t="s">
        <v>20</v>
      </c>
      <c r="F18917" t="s">
        <v>21</v>
      </c>
      <c r="G18917">
        <v>15</v>
      </c>
      <c r="H18917" t="str">
        <f t="shared" si="1485"/>
        <v>AWD</v>
      </c>
      <c r="I18917" s="2">
        <f t="shared" si="1487"/>
        <v>2020</v>
      </c>
      <c r="J18917" s="2">
        <f t="shared" si="1488"/>
        <v>5</v>
      </c>
      <c r="K18917" t="str">
        <f t="shared" si="1489"/>
        <v>Waterjuffer</v>
      </c>
      <c r="L18917" s="25">
        <f t="shared" si="1486"/>
        <v>18</v>
      </c>
    </row>
    <row r="18918" spans="1:12" x14ac:dyDescent="0.25">
      <c r="A18918">
        <v>16</v>
      </c>
      <c r="B18918" t="s">
        <v>105</v>
      </c>
      <c r="C18918" s="1">
        <v>43957.541666666664</v>
      </c>
      <c r="D18918">
        <v>1</v>
      </c>
      <c r="E18918" t="s">
        <v>8</v>
      </c>
      <c r="F18918" t="s">
        <v>9</v>
      </c>
      <c r="G18918">
        <v>1</v>
      </c>
      <c r="H18918" t="str">
        <f t="shared" si="1485"/>
        <v>AWD</v>
      </c>
      <c r="I18918" s="2">
        <f t="shared" si="1487"/>
        <v>2020</v>
      </c>
      <c r="J18918" s="2">
        <f t="shared" si="1488"/>
        <v>5</v>
      </c>
      <c r="K18918" t="str">
        <f t="shared" si="1489"/>
        <v>Pantserjuffers</v>
      </c>
      <c r="L18918" s="25">
        <f t="shared" si="1486"/>
        <v>18</v>
      </c>
    </row>
    <row r="18919" spans="1:12" x14ac:dyDescent="0.25">
      <c r="A18919">
        <v>16</v>
      </c>
      <c r="B18919" t="s">
        <v>105</v>
      </c>
      <c r="C18919" s="1">
        <v>43957.541666666664</v>
      </c>
      <c r="D18919">
        <v>1</v>
      </c>
      <c r="E18919" t="s">
        <v>10</v>
      </c>
      <c r="F18919" t="s">
        <v>11</v>
      </c>
      <c r="G18919">
        <v>9</v>
      </c>
      <c r="H18919" t="str">
        <f t="shared" si="1485"/>
        <v>AWD</v>
      </c>
      <c r="I18919" s="2">
        <f t="shared" si="1487"/>
        <v>2020</v>
      </c>
      <c r="J18919" s="2">
        <f t="shared" si="1488"/>
        <v>5</v>
      </c>
      <c r="K18919" t="str">
        <f t="shared" si="1489"/>
        <v>Waterjuffer</v>
      </c>
      <c r="L18919" s="25">
        <f t="shared" si="1486"/>
        <v>18</v>
      </c>
    </row>
    <row r="18920" spans="1:12" x14ac:dyDescent="0.25">
      <c r="A18920">
        <v>16</v>
      </c>
      <c r="B18920" t="s">
        <v>105</v>
      </c>
      <c r="C18920" s="1">
        <v>43957.541666666664</v>
      </c>
      <c r="D18920">
        <v>1</v>
      </c>
      <c r="E18920" t="s">
        <v>16</v>
      </c>
      <c r="F18920" t="s">
        <v>17</v>
      </c>
      <c r="G18920">
        <v>7</v>
      </c>
      <c r="H18920" t="str">
        <f t="shared" si="1485"/>
        <v>AWD</v>
      </c>
      <c r="I18920" s="2">
        <f t="shared" si="1487"/>
        <v>2020</v>
      </c>
      <c r="J18920" s="2">
        <f t="shared" si="1488"/>
        <v>5</v>
      </c>
      <c r="K18920" t="str">
        <f t="shared" si="1489"/>
        <v>Waterjuffer</v>
      </c>
      <c r="L18920" s="25">
        <f t="shared" si="1486"/>
        <v>18</v>
      </c>
    </row>
    <row r="18921" spans="1:12" x14ac:dyDescent="0.25">
      <c r="A18921">
        <v>16</v>
      </c>
      <c r="B18921" t="s">
        <v>105</v>
      </c>
      <c r="C18921" s="1">
        <v>43957.541666666664</v>
      </c>
      <c r="D18921">
        <v>1</v>
      </c>
      <c r="E18921" t="s">
        <v>28</v>
      </c>
      <c r="F18921" t="s">
        <v>29</v>
      </c>
      <c r="G18921">
        <v>10</v>
      </c>
      <c r="H18921" t="str">
        <f t="shared" si="1485"/>
        <v>AWD</v>
      </c>
      <c r="I18921" s="2">
        <f t="shared" si="1487"/>
        <v>2020</v>
      </c>
      <c r="J18921" s="2">
        <f t="shared" si="1488"/>
        <v>5</v>
      </c>
      <c r="K18921" t="str">
        <f t="shared" si="1489"/>
        <v>Korenbouten</v>
      </c>
      <c r="L18921" s="25">
        <f t="shared" si="1486"/>
        <v>18</v>
      </c>
    </row>
    <row r="18922" spans="1:12" x14ac:dyDescent="0.25">
      <c r="A18922">
        <v>16</v>
      </c>
      <c r="B18922" t="s">
        <v>105</v>
      </c>
      <c r="C18922" s="1">
        <v>43957.541666666664</v>
      </c>
      <c r="D18922">
        <v>1</v>
      </c>
      <c r="E18922" t="s">
        <v>12</v>
      </c>
      <c r="F18922" t="s">
        <v>13</v>
      </c>
      <c r="G18922">
        <v>34</v>
      </c>
      <c r="H18922" t="str">
        <f t="shared" si="1485"/>
        <v>AWD</v>
      </c>
      <c r="I18922" s="2">
        <f t="shared" si="1487"/>
        <v>2020</v>
      </c>
      <c r="J18922" s="2">
        <f t="shared" si="1488"/>
        <v>5</v>
      </c>
      <c r="K18922" t="str">
        <f t="shared" si="1489"/>
        <v>Waterjuffer</v>
      </c>
      <c r="L18922" s="25">
        <f t="shared" si="1486"/>
        <v>18</v>
      </c>
    </row>
  </sheetData>
  <autoFilter ref="A1:K18922"/>
  <sortState ref="Q2:R45">
    <sortCondition ref="Q2:Q45"/>
  </sortState>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4" sqref="A34"/>
    </sheetView>
  </sheetViews>
  <sheetFormatPr defaultRowHeight="15" x14ac:dyDescent="0.25"/>
  <cols>
    <col min="1" max="1" width="84" customWidth="1"/>
  </cols>
  <sheetData/>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dimension ref="A1:R27"/>
  <sheetViews>
    <sheetView showZeros="0" topLeftCell="A4" workbookViewId="0">
      <selection activeCell="J24" sqref="J24"/>
    </sheetView>
  </sheetViews>
  <sheetFormatPr defaultRowHeight="15" x14ac:dyDescent="0.25"/>
  <cols>
    <col min="1" max="1" width="23.140625" customWidth="1"/>
    <col min="2" max="2" width="24.28515625" customWidth="1"/>
    <col min="3" max="3" width="36.7109375" bestFit="1" customWidth="1"/>
    <col min="4" max="4" width="20.85546875" customWidth="1"/>
    <col min="5" max="5" width="8" customWidth="1"/>
    <col min="6" max="6" width="1.5703125" customWidth="1"/>
    <col min="7" max="12" width="9.140625" customWidth="1"/>
  </cols>
  <sheetData>
    <row r="1" spans="1:18" x14ac:dyDescent="0.25">
      <c r="A1" s="36" t="str">
        <f>INDEX('Basis tm 2021'!Q2:Q45,A2,1)</f>
        <v>Platbuik</v>
      </c>
      <c r="B1" s="36">
        <f>INDEX('Basis tm 2021'!T2:T13,B2,1)</f>
        <v>2020</v>
      </c>
      <c r="C1" s="40" t="s">
        <v>176</v>
      </c>
      <c r="D1" s="37" t="str">
        <f>VLOOKUP('Kentallen per srt'!A1,'Basis tm 2021'!E:F,2,FALSE)</f>
        <v>Libellula depressa</v>
      </c>
      <c r="E1" s="41"/>
      <c r="G1" s="51" t="s">
        <v>175</v>
      </c>
      <c r="H1" s="52" t="s">
        <v>174</v>
      </c>
    </row>
    <row r="2" spans="1:18" x14ac:dyDescent="0.25">
      <c r="A2" s="35">
        <v>23</v>
      </c>
      <c r="B2" s="35">
        <v>11</v>
      </c>
      <c r="C2" s="42"/>
      <c r="D2" s="38"/>
      <c r="E2" s="43"/>
      <c r="G2" s="42">
        <f>SUMIFS('Basis tm 2021'!$G:$G,'Basis tm 2021'!$A:$A,'Kentallen per srt'!H2,'Basis tm 2021'!$I:$I,'Kentallen per srt'!$B$1,'Basis tm 2021'!$E:$E,'Kentallen per srt'!$A$1)</f>
        <v>0</v>
      </c>
      <c r="H2" s="43">
        <v>14</v>
      </c>
      <c r="O2">
        <f>SUMIFS('Basis tm 2021'!$G:$G,'Basis tm 2021'!$A:$A,'Kentallen per srt'!O$1,'Basis tm 2021'!$I:$I,'Kentallen per srt'!$G1,'Basis tm 2021'!$E:$E,'Kentallen per srt'!$A$1)</f>
        <v>0</v>
      </c>
    </row>
    <row r="3" spans="1:18" x14ac:dyDescent="0.25">
      <c r="C3" s="42" t="s">
        <v>177</v>
      </c>
      <c r="D3" s="38">
        <f>SUMIFS('Basis tm 2021'!G:G,'Basis tm 2021'!E:E,INDEX('Basis tm 2021'!Q2:Q45,A2,1),'Basis tm 2021'!H:H,"KD",'Basis tm 2021'!I:I,'Kentallen per srt'!B1)</f>
        <v>22</v>
      </c>
      <c r="E3" s="44">
        <f>D3/D6</f>
        <v>0.75862068965517238</v>
      </c>
      <c r="G3" s="42">
        <f>SUMIFS('Basis tm 2021'!$G:$G,'Basis tm 2021'!$A:$A,'Kentallen per srt'!H3,'Basis tm 2021'!$I:$I,'Kentallen per srt'!$B$1,'Basis tm 2021'!$E:$E,'Kentallen per srt'!$A$1)</f>
        <v>0</v>
      </c>
      <c r="H3" s="43">
        <v>15</v>
      </c>
      <c r="J3" s="39"/>
    </row>
    <row r="4" spans="1:18" x14ac:dyDescent="0.25">
      <c r="C4" s="42" t="s">
        <v>178</v>
      </c>
      <c r="D4" s="38">
        <f>SUMIFS('Basis tm 2021'!G:G,'Basis tm 2021'!E:E,INDEX('Basis tm 2021'!Q2:Q45,A2,1),'Basis tm 2021'!H:H,"AWD",'Basis tm 2021'!I:I,'Kentallen per srt'!B1)</f>
        <v>5</v>
      </c>
      <c r="E4" s="44">
        <f>D4/D6</f>
        <v>0.17241379310344829</v>
      </c>
      <c r="G4" s="42">
        <f>SUMIFS('Basis tm 2021'!$G:$G,'Basis tm 2021'!$A:$A,'Kentallen per srt'!H4,'Basis tm 2021'!$I:$I,'Kentallen per srt'!$B$1,'Basis tm 2021'!$E:$E,'Kentallen per srt'!$A$1)</f>
        <v>0</v>
      </c>
      <c r="H4" s="43">
        <v>16</v>
      </c>
    </row>
    <row r="5" spans="1:18" x14ac:dyDescent="0.25">
      <c r="C5" s="42" t="s">
        <v>179</v>
      </c>
      <c r="D5" s="38">
        <f>SUMIFS('Basis tm 2021'!G:G,'Basis tm 2021'!E:E,INDEX('Basis tm 2021'!Q2:Q45,A2,1),'Basis tm 2021'!H:H,"SP",'Basis tm 2021'!I:I,'Kentallen per srt'!B1)</f>
        <v>2</v>
      </c>
      <c r="E5" s="44">
        <f>D5/D6</f>
        <v>6.8965517241379309E-2</v>
      </c>
      <c r="G5" s="42">
        <f>SUMIFS('Basis tm 2021'!$G:$G,'Basis tm 2021'!$A:$A,'Kentallen per srt'!H5,'Basis tm 2021'!$I:$I,'Kentallen per srt'!$B$1,'Basis tm 2021'!$E:$E,'Kentallen per srt'!$A$1)</f>
        <v>0</v>
      </c>
      <c r="H5" s="43">
        <v>17</v>
      </c>
    </row>
    <row r="6" spans="1:18" x14ac:dyDescent="0.25">
      <c r="C6" s="42" t="s">
        <v>173</v>
      </c>
      <c r="D6" s="37">
        <f>SUM(D3:D5)</f>
        <v>29</v>
      </c>
      <c r="E6" s="43"/>
      <c r="G6" s="42">
        <f>SUMIFS('Basis tm 2021'!$G:$G,'Basis tm 2021'!$A:$A,'Kentallen per srt'!H6,'Basis tm 2021'!$I:$I,'Kentallen per srt'!$B$1,'Basis tm 2021'!$E:$E,'Kentallen per srt'!$A$1)</f>
        <v>0</v>
      </c>
      <c r="H6" s="43">
        <v>18</v>
      </c>
    </row>
    <row r="7" spans="1:18" x14ac:dyDescent="0.25">
      <c r="C7" s="42"/>
      <c r="D7" s="38"/>
      <c r="E7" s="43"/>
      <c r="G7" s="42">
        <f>SUMIFS('Basis tm 2021'!$G:$G,'Basis tm 2021'!$A:$A,'Kentallen per srt'!H7,'Basis tm 2021'!$I:$I,'Kentallen per srt'!$B$1,'Basis tm 2021'!$E:$E,'Kentallen per srt'!$A$1)</f>
        <v>0</v>
      </c>
      <c r="H7" s="43">
        <v>19</v>
      </c>
    </row>
    <row r="8" spans="1:18" x14ac:dyDescent="0.25">
      <c r="C8" s="42" t="s">
        <v>180</v>
      </c>
      <c r="D8" s="45">
        <f>_xlfn.MINIFS('Basis tm 2021'!C:C,'Basis tm 2021'!E:E,A1,'Basis tm 2021'!I:I,'Kentallen per srt'!B1)</f>
        <v>43960.645833333336</v>
      </c>
      <c r="E8" s="46"/>
      <c r="G8" s="42">
        <f>SUMIFS('Basis tm 2021'!$G:$G,'Basis tm 2021'!$A:$A,'Kentallen per srt'!H8,'Basis tm 2021'!$I:$I,'Kentallen per srt'!$B$1,'Basis tm 2021'!$E:$E,'Kentallen per srt'!$A$1)</f>
        <v>0</v>
      </c>
      <c r="H8" s="43">
        <v>20</v>
      </c>
    </row>
    <row r="9" spans="1:18" x14ac:dyDescent="0.25">
      <c r="C9" s="42" t="s">
        <v>181</v>
      </c>
      <c r="D9" s="45">
        <f>_xlfn.MAXIFS('Basis tm 2021'!C:C,'Basis tm 2021'!E:E,'Kentallen per srt'!A1,'Basis tm 2021'!I:I,'Kentallen per srt'!B1)</f>
        <v>43985.46875</v>
      </c>
      <c r="E9" s="46"/>
      <c r="G9" s="42">
        <f>SUMIFS('Basis tm 2021'!$G:$G,'Basis tm 2021'!$A:$A,'Kentallen per srt'!H9,'Basis tm 2021'!$I:$I,'Kentallen per srt'!$B$1,'Basis tm 2021'!$E:$E,'Kentallen per srt'!$A$1)</f>
        <v>5</v>
      </c>
      <c r="H9" s="43">
        <v>21</v>
      </c>
    </row>
    <row r="10" spans="1:18" x14ac:dyDescent="0.25">
      <c r="C10" s="42" t="s">
        <v>182</v>
      </c>
      <c r="D10" s="38">
        <f>VLOOKUP(MAX(G2:G27),G2:H27,2,FALSE)</f>
        <v>945</v>
      </c>
      <c r="E10" s="44">
        <f>MAX(G2:G27)/SUM(G2:G27)</f>
        <v>0.34482758620689657</v>
      </c>
      <c r="G10" s="42">
        <f>SUMIFS('Basis tm 2021'!$G:$G,'Basis tm 2021'!$A:$A,'Kentallen per srt'!H10,'Basis tm 2021'!$I:$I,'Kentallen per srt'!$B$1,'Basis tm 2021'!$E:$E,'Kentallen per srt'!$A$1)</f>
        <v>0</v>
      </c>
      <c r="H10" s="43">
        <v>24</v>
      </c>
    </row>
    <row r="11" spans="1:18" x14ac:dyDescent="0.25">
      <c r="C11" s="47" t="s">
        <v>183</v>
      </c>
      <c r="D11" s="48">
        <f>_xlfn.MAXIFS('Basis tm 2021'!G:G,'Basis tm 2021'!E:E,'Kentallen per srt'!A1,'Basis tm 2021'!I:I,'Kentallen per srt'!B1)</f>
        <v>10</v>
      </c>
      <c r="E11" s="49"/>
      <c r="G11" s="42">
        <f>SUMIFS('Basis tm 2021'!$G:$G,'Basis tm 2021'!$A:$A,'Kentallen per srt'!H11,'Basis tm 2021'!$I:$I,'Kentallen per srt'!$B$1,'Basis tm 2021'!$E:$E,'Kentallen per srt'!$A$1)</f>
        <v>0</v>
      </c>
      <c r="H11" s="43">
        <v>25</v>
      </c>
    </row>
    <row r="12" spans="1:18" x14ac:dyDescent="0.25">
      <c r="G12" s="42">
        <f>SUMIFS('Basis tm 2021'!$G:$G,'Basis tm 2021'!$A:$A,'Kentallen per srt'!H12,'Basis tm 2021'!$I:$I,'Kentallen per srt'!$B$1,'Basis tm 2021'!$E:$E,'Kentallen per srt'!$A$1)</f>
        <v>2</v>
      </c>
      <c r="H12" s="43">
        <v>105</v>
      </c>
    </row>
    <row r="13" spans="1:18" x14ac:dyDescent="0.25">
      <c r="G13" s="42">
        <f>SUMIFS('Basis tm 2021'!$G:$G,'Basis tm 2021'!$A:$A,'Kentallen per srt'!H13,'Basis tm 2021'!$I:$I,'Kentallen per srt'!$B$1,'Basis tm 2021'!$E:$E,'Kentallen per srt'!$A$1)</f>
        <v>0</v>
      </c>
      <c r="H13" s="43">
        <v>114</v>
      </c>
    </row>
    <row r="14" spans="1:18" x14ac:dyDescent="0.25">
      <c r="G14" s="42">
        <f>SUMIFS('Basis tm 2021'!$G:$G,'Basis tm 2021'!$A:$A,'Kentallen per srt'!H14,'Basis tm 2021'!$I:$I,'Kentallen per srt'!$B$1,'Basis tm 2021'!$E:$E,'Kentallen per srt'!$A$1)</f>
        <v>0</v>
      </c>
      <c r="H14" s="43">
        <v>424</v>
      </c>
    </row>
    <row r="15" spans="1:18" x14ac:dyDescent="0.25">
      <c r="G15" s="50">
        <f>SUMIFS('Basis tm 2021'!$G:$G,'Basis tm 2021'!$A:$A,'Kentallen per srt'!H15,'Basis tm 2021'!$I:$I,'Kentallen per srt'!$B$1,'Basis tm 2021'!$E:$E,'Kentallen per srt'!$A$1)</f>
        <v>0</v>
      </c>
      <c r="H15" s="43">
        <v>425</v>
      </c>
    </row>
    <row r="16" spans="1:18" x14ac:dyDescent="0.25">
      <c r="G16" s="42">
        <f>SUMIFS('Basis tm 2021'!$G:$G,'Basis tm 2021'!$A:$A,'Kentallen per srt'!H16,'Basis tm 2021'!$I:$I,'Kentallen per srt'!$B$1,'Basis tm 2021'!$E:$E,'Kentallen per srt'!$A$1)</f>
        <v>1</v>
      </c>
      <c r="H16" s="43">
        <v>523</v>
      </c>
      <c r="Q16">
        <f>SUMIFS('Basis tm 2021'!$G:$G,'Basis tm 2021'!$A:$A,'Kentallen per srt'!AE$1,'Basis tm 2021'!$I:$I,'Kentallen per srt'!$G1,'Basis tm 2021'!$E:$E,'Kentallen per srt'!$A$1)</f>
        <v>0</v>
      </c>
      <c r="R16">
        <f>SUMIFS('Basis tm 2021'!$G:$G,'Basis tm 2021'!$A:$A,'Kentallen per srt'!AF$1,'Basis tm 2021'!$I:$I,'Kentallen per srt'!$G1,'Basis tm 2021'!$E:$E,'Kentallen per srt'!$A$1)</f>
        <v>0</v>
      </c>
    </row>
    <row r="17" spans="7:8" x14ac:dyDescent="0.25">
      <c r="G17" s="42">
        <f>SUMIFS('Basis tm 2021'!$G:$G,'Basis tm 2021'!$A:$A,'Kentallen per srt'!H17,'Basis tm 2021'!$I:$I,'Kentallen per srt'!$B$1,'Basis tm 2021'!$E:$E,'Kentallen per srt'!$A$1)</f>
        <v>0</v>
      </c>
      <c r="H17" s="43">
        <v>524</v>
      </c>
    </row>
    <row r="18" spans="7:8" x14ac:dyDescent="0.25">
      <c r="G18" s="42">
        <f>SUMIFS('Basis tm 2021'!$G:$G,'Basis tm 2021'!$A:$A,'Kentallen per srt'!H18,'Basis tm 2021'!$I:$I,'Kentallen per srt'!$B$1,'Basis tm 2021'!$E:$E,'Kentallen per srt'!$A$1)</f>
        <v>9</v>
      </c>
      <c r="H18" s="43">
        <v>525</v>
      </c>
    </row>
    <row r="19" spans="7:8" x14ac:dyDescent="0.25">
      <c r="G19" s="42">
        <f>SUMIFS('Basis tm 2021'!$G:$G,'Basis tm 2021'!$A:$A,'Kentallen per srt'!H19,'Basis tm 2021'!$I:$I,'Kentallen per srt'!$B$1,'Basis tm 2021'!$E:$E,'Kentallen per srt'!$A$1)</f>
        <v>0</v>
      </c>
      <c r="H19" s="43">
        <v>628</v>
      </c>
    </row>
    <row r="20" spans="7:8" x14ac:dyDescent="0.25">
      <c r="G20" s="42">
        <f>SUMIFS('Basis tm 2021'!$G:$G,'Basis tm 2021'!$A:$A,'Kentallen per srt'!H20,'Basis tm 2021'!$I:$I,'Kentallen per srt'!$B$1,'Basis tm 2021'!$E:$E,'Kentallen per srt'!$A$1)</f>
        <v>0</v>
      </c>
      <c r="H20" s="43">
        <v>629</v>
      </c>
    </row>
    <row r="21" spans="7:8" x14ac:dyDescent="0.25">
      <c r="G21" s="42">
        <f>SUMIFS('Basis tm 2021'!$G:$G,'Basis tm 2021'!$A:$A,'Kentallen per srt'!H21,'Basis tm 2021'!$I:$I,'Kentallen per srt'!$B$1,'Basis tm 2021'!$E:$E,'Kentallen per srt'!$A$1)</f>
        <v>2</v>
      </c>
      <c r="H21" s="43">
        <v>943</v>
      </c>
    </row>
    <row r="22" spans="7:8" x14ac:dyDescent="0.25">
      <c r="G22" s="42">
        <f>SUMIFS('Basis tm 2021'!$G:$G,'Basis tm 2021'!$A:$A,'Kentallen per srt'!H22,'Basis tm 2021'!$I:$I,'Kentallen per srt'!$B$1,'Basis tm 2021'!$E:$E,'Kentallen per srt'!$A$1)</f>
        <v>0</v>
      </c>
      <c r="H22" s="43">
        <v>944</v>
      </c>
    </row>
    <row r="23" spans="7:8" x14ac:dyDescent="0.25">
      <c r="G23" s="42">
        <f>SUMIFS('Basis tm 2021'!$G:$G,'Basis tm 2021'!$A:$A,'Kentallen per srt'!H23,'Basis tm 2021'!$I:$I,'Kentallen per srt'!$B$1,'Basis tm 2021'!$E:$E,'Kentallen per srt'!$A$1)</f>
        <v>10</v>
      </c>
      <c r="H23" s="43">
        <v>945</v>
      </c>
    </row>
    <row r="24" spans="7:8" x14ac:dyDescent="0.25">
      <c r="G24" s="42">
        <f>SUMIFS('Basis tm 2021'!$G:$G,'Basis tm 2021'!$A:$A,'Kentallen per srt'!H24,'Basis tm 2021'!$I:$I,'Kentallen per srt'!$B$1,'Basis tm 2021'!$E:$E,'Kentallen per srt'!$A$1)</f>
        <v>0</v>
      </c>
      <c r="H24" s="43">
        <v>946</v>
      </c>
    </row>
    <row r="25" spans="7:8" x14ac:dyDescent="0.25">
      <c r="G25" s="42">
        <f>SUMIFS('Basis tm 2021'!$G:$G,'Basis tm 2021'!$A:$A,'Kentallen per srt'!H25,'Basis tm 2021'!$I:$I,'Kentallen per srt'!$B$1,'Basis tm 2021'!$E:$E,'Kentallen per srt'!$A$1)</f>
        <v>0</v>
      </c>
      <c r="H25" s="43">
        <v>947</v>
      </c>
    </row>
    <row r="26" spans="7:8" x14ac:dyDescent="0.25">
      <c r="G26" s="42">
        <f>SUMIFS('Basis tm 2021'!$G:$G,'Basis tm 2021'!$A:$A,'Kentallen per srt'!H26,'Basis tm 2021'!$I:$I,'Kentallen per srt'!$B$1,'Basis tm 2021'!$E:$E,'Kentallen per srt'!$A$1)</f>
        <v>0</v>
      </c>
      <c r="H26" s="43">
        <v>948</v>
      </c>
    </row>
    <row r="27" spans="7:8" x14ac:dyDescent="0.25">
      <c r="G27" s="47">
        <f>SUMIFS('Basis tm 2021'!$G:$G,'Basis tm 2021'!$A:$A,'Kentallen per srt'!H27,'Basis tm 2021'!$I:$I,'Kentallen per srt'!$B$1,'Basis tm 2021'!$E:$E,'Kentallen per srt'!$A$1)</f>
        <v>0</v>
      </c>
      <c r="H27" s="49">
        <v>1901</v>
      </c>
    </row>
  </sheetData>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List Box 1">
              <controlPr defaultSize="0" autoLine="0" autoPict="0">
                <anchor moveWithCells="1">
                  <from>
                    <xdr:col>0</xdr:col>
                    <xdr:colOff>57150</xdr:colOff>
                    <xdr:row>1</xdr:row>
                    <xdr:rowOff>38100</xdr:rowOff>
                  </from>
                  <to>
                    <xdr:col>0</xdr:col>
                    <xdr:colOff>1514475</xdr:colOff>
                    <xdr:row>30</xdr:row>
                    <xdr:rowOff>171450</xdr:rowOff>
                  </to>
                </anchor>
              </controlPr>
            </control>
          </mc:Choice>
        </mc:AlternateContent>
        <mc:AlternateContent xmlns:mc="http://schemas.openxmlformats.org/markup-compatibility/2006">
          <mc:Choice Requires="x14">
            <control shapeId="5124" r:id="rId5" name="List Box 4">
              <controlPr defaultSize="0" autoLine="0" autoPict="0">
                <anchor moveWithCells="1">
                  <from>
                    <xdr:col>1</xdr:col>
                    <xdr:colOff>76200</xdr:colOff>
                    <xdr:row>1</xdr:row>
                    <xdr:rowOff>38100</xdr:rowOff>
                  </from>
                  <to>
                    <xdr:col>1</xdr:col>
                    <xdr:colOff>1495425</xdr:colOff>
                    <xdr:row>10</xdr:row>
                    <xdr:rowOff>142875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Z48"/>
  <sheetViews>
    <sheetView zoomScale="90" zoomScaleNormal="90" workbookViewId="0">
      <selection activeCell="X12" sqref="X12"/>
    </sheetView>
  </sheetViews>
  <sheetFormatPr defaultRowHeight="15" x14ac:dyDescent="0.25"/>
  <cols>
    <col min="1" max="9" width="12.7109375" customWidth="1"/>
    <col min="10" max="10" width="10.5703125" bestFit="1" customWidth="1"/>
    <col min="11" max="11" width="11.85546875" bestFit="1" customWidth="1"/>
    <col min="12" max="16" width="5.5703125" bestFit="1" customWidth="1"/>
    <col min="17" max="17" width="10" bestFit="1" customWidth="1"/>
    <col min="18" max="21" width="12.7109375" customWidth="1"/>
    <col min="22" max="22" width="10.5703125" bestFit="1" customWidth="1"/>
    <col min="23" max="23" width="19.140625" bestFit="1" customWidth="1"/>
    <col min="24" max="24" width="15.42578125" bestFit="1" customWidth="1"/>
    <col min="25" max="34" width="6" bestFit="1" customWidth="1"/>
    <col min="35" max="35" width="6.28515625" bestFit="1" customWidth="1"/>
    <col min="36" max="36" width="10" bestFit="1" customWidth="1"/>
    <col min="37" max="47" width="14.42578125" bestFit="1" customWidth="1"/>
    <col min="48" max="48" width="20.42578125" bestFit="1" customWidth="1"/>
    <col min="49" max="49" width="18.28515625" bestFit="1" customWidth="1"/>
    <col min="50" max="50" width="5" bestFit="1" customWidth="1"/>
    <col min="51" max="51" width="9" bestFit="1" customWidth="1"/>
    <col min="52" max="52" width="10" bestFit="1" customWidth="1"/>
    <col min="53" max="63" width="5" bestFit="1" customWidth="1"/>
    <col min="64" max="64" width="8.85546875" bestFit="1" customWidth="1"/>
    <col min="65" max="76" width="5" bestFit="1" customWidth="1"/>
    <col min="77" max="77" width="8.85546875" bestFit="1" customWidth="1"/>
    <col min="78" max="78" width="5.85546875" bestFit="1" customWidth="1"/>
    <col min="79" max="89" width="5" bestFit="1" customWidth="1"/>
    <col min="90" max="90" width="9.85546875" bestFit="1" customWidth="1"/>
    <col min="91" max="91" width="5.85546875" bestFit="1" customWidth="1"/>
    <col min="92" max="102" width="5" bestFit="1" customWidth="1"/>
    <col min="103" max="103" width="9.85546875" bestFit="1" customWidth="1"/>
    <col min="104" max="104" width="5.85546875" bestFit="1" customWidth="1"/>
    <col min="105" max="115" width="5" bestFit="1" customWidth="1"/>
    <col min="116" max="116" width="9.85546875" bestFit="1" customWidth="1"/>
    <col min="117" max="117" width="5.85546875" bestFit="1" customWidth="1"/>
    <col min="118" max="128" width="5" bestFit="1" customWidth="1"/>
    <col min="129" max="129" width="9.85546875" bestFit="1" customWidth="1"/>
    <col min="130" max="130" width="5.85546875" bestFit="1" customWidth="1"/>
    <col min="131" max="141" width="5" bestFit="1" customWidth="1"/>
    <col min="142" max="142" width="9.85546875" bestFit="1" customWidth="1"/>
    <col min="143" max="143" width="5.85546875" bestFit="1" customWidth="1"/>
    <col min="144" max="154" width="5" bestFit="1" customWidth="1"/>
    <col min="155" max="155" width="9.85546875" bestFit="1" customWidth="1"/>
    <col min="156" max="156" width="5.85546875" bestFit="1" customWidth="1"/>
    <col min="157" max="167" width="5" bestFit="1" customWidth="1"/>
    <col min="168" max="168" width="9.85546875" bestFit="1" customWidth="1"/>
    <col min="169" max="169" width="5.85546875" bestFit="1" customWidth="1"/>
    <col min="170" max="180" width="5" bestFit="1" customWidth="1"/>
    <col min="181" max="181" width="9.85546875" bestFit="1" customWidth="1"/>
    <col min="182" max="182" width="5.85546875" bestFit="1" customWidth="1"/>
    <col min="183" max="192" width="5" bestFit="1" customWidth="1"/>
    <col min="193" max="193" width="9.85546875" bestFit="1" customWidth="1"/>
    <col min="194" max="194" width="5.85546875" bestFit="1" customWidth="1"/>
    <col min="195" max="204" width="5" bestFit="1" customWidth="1"/>
    <col min="205" max="205" width="9.85546875" bestFit="1" customWidth="1"/>
    <col min="206" max="206" width="5.85546875" bestFit="1" customWidth="1"/>
    <col min="207" max="215" width="5" bestFit="1" customWidth="1"/>
    <col min="216" max="216" width="9.85546875" bestFit="1" customWidth="1"/>
    <col min="217" max="217" width="5.85546875" bestFit="1" customWidth="1"/>
    <col min="218" max="228" width="5" bestFit="1" customWidth="1"/>
    <col min="229" max="229" width="9.85546875" bestFit="1" customWidth="1"/>
    <col min="230" max="230" width="5.85546875" bestFit="1" customWidth="1"/>
    <col min="231" max="241" width="5" bestFit="1" customWidth="1"/>
    <col min="242" max="242" width="9.85546875" bestFit="1" customWidth="1"/>
    <col min="243" max="243" width="5.85546875" bestFit="1" customWidth="1"/>
    <col min="244" max="254" width="5" bestFit="1" customWidth="1"/>
    <col min="255" max="255" width="9.85546875" bestFit="1" customWidth="1"/>
    <col min="256" max="256" width="6.85546875" bestFit="1" customWidth="1"/>
    <col min="257" max="259" width="5" bestFit="1" customWidth="1"/>
    <col min="260" max="260" width="10.85546875" bestFit="1" customWidth="1"/>
    <col min="261" max="261" width="8.140625" bestFit="1" customWidth="1"/>
    <col min="262" max="262" width="12.140625" bestFit="1" customWidth="1"/>
    <col min="263" max="263" width="10" bestFit="1" customWidth="1"/>
  </cols>
  <sheetData>
    <row r="5" spans="1:26" x14ac:dyDescent="0.25">
      <c r="A5" s="13"/>
      <c r="B5" s="14"/>
      <c r="C5" s="15"/>
      <c r="D5" s="15"/>
      <c r="E5" s="15"/>
      <c r="F5" s="15"/>
      <c r="G5" s="15"/>
      <c r="H5" s="15"/>
      <c r="I5" s="15"/>
      <c r="J5" s="15"/>
      <c r="K5" s="15"/>
      <c r="L5" s="15"/>
      <c r="M5" s="13"/>
      <c r="N5" s="15"/>
      <c r="O5" s="15"/>
      <c r="P5" s="15"/>
      <c r="Q5" s="15"/>
      <c r="R5" s="15"/>
      <c r="S5" s="15"/>
      <c r="T5" s="15"/>
      <c r="U5" s="15"/>
      <c r="V5" s="14"/>
      <c r="W5" s="14"/>
      <c r="X5" s="14"/>
    </row>
    <row r="6" spans="1:26" x14ac:dyDescent="0.25">
      <c r="A6" s="14"/>
      <c r="B6" s="14"/>
      <c r="C6" s="14"/>
      <c r="D6" s="14"/>
      <c r="E6" s="14"/>
      <c r="F6" s="15"/>
      <c r="G6" s="15"/>
      <c r="H6" s="14"/>
      <c r="I6" s="14"/>
      <c r="J6" s="14"/>
      <c r="K6" s="14"/>
      <c r="L6" s="14"/>
      <c r="M6" s="15"/>
      <c r="N6" s="15"/>
      <c r="O6" s="15"/>
      <c r="P6" s="15"/>
      <c r="Q6" s="15"/>
      <c r="R6" s="15"/>
      <c r="S6" s="15"/>
      <c r="T6" s="15"/>
      <c r="U6" s="15"/>
      <c r="V6" s="14"/>
      <c r="W6" s="14"/>
      <c r="X6" s="15"/>
      <c r="Y6" s="2"/>
      <c r="Z6" s="2"/>
    </row>
    <row r="7" spans="1:26" x14ac:dyDescent="0.25">
      <c r="A7" s="14"/>
      <c r="B7" s="14"/>
      <c r="C7" s="14"/>
      <c r="D7" s="14"/>
      <c r="E7" s="14"/>
      <c r="F7" s="14"/>
      <c r="G7" s="14"/>
      <c r="H7" s="14"/>
      <c r="I7" s="14"/>
      <c r="J7" s="17" t="s">
        <v>162</v>
      </c>
      <c r="K7" s="17" t="s">
        <v>142</v>
      </c>
      <c r="L7" s="14"/>
      <c r="M7" s="14"/>
      <c r="N7" s="14"/>
      <c r="O7" s="14"/>
      <c r="P7" s="14"/>
      <c r="Q7" s="14"/>
      <c r="R7" s="14"/>
      <c r="S7" s="14"/>
      <c r="T7" s="14"/>
      <c r="U7" s="14"/>
      <c r="V7" s="14" t="s">
        <v>162</v>
      </c>
      <c r="W7" s="14" t="s">
        <v>142</v>
      </c>
      <c r="X7" s="14"/>
    </row>
    <row r="8" spans="1:26" x14ac:dyDescent="0.25">
      <c r="A8" s="14"/>
      <c r="B8" s="14"/>
      <c r="C8" s="14"/>
      <c r="D8" s="14"/>
      <c r="E8" s="14"/>
      <c r="F8" s="14"/>
      <c r="G8" s="14"/>
      <c r="H8" s="14"/>
      <c r="I8" s="14"/>
      <c r="J8" s="17" t="s">
        <v>4</v>
      </c>
      <c r="K8" s="17" t="s">
        <v>164</v>
      </c>
      <c r="L8" s="14"/>
      <c r="M8" s="14"/>
      <c r="N8" s="14"/>
      <c r="O8" s="14"/>
      <c r="P8" s="14"/>
      <c r="Q8" s="14"/>
      <c r="R8" s="14"/>
      <c r="S8" s="14"/>
      <c r="T8" s="14"/>
      <c r="U8" s="14"/>
      <c r="V8" s="14" t="s">
        <v>4</v>
      </c>
      <c r="W8" s="14" t="s">
        <v>164</v>
      </c>
      <c r="X8" s="14"/>
    </row>
    <row r="9" spans="1:26" x14ac:dyDescent="0.25">
      <c r="A9" s="14"/>
      <c r="B9" s="14"/>
      <c r="C9" s="14"/>
      <c r="D9" s="14"/>
      <c r="E9" s="14"/>
      <c r="F9" s="14"/>
      <c r="G9" s="14"/>
      <c r="H9" s="14"/>
      <c r="I9" s="14"/>
      <c r="J9" s="17" t="s">
        <v>0</v>
      </c>
      <c r="K9" s="17" t="s">
        <v>165</v>
      </c>
      <c r="L9" s="14"/>
      <c r="M9" s="14"/>
      <c r="N9" s="14"/>
      <c r="O9" s="14"/>
      <c r="P9" s="14"/>
      <c r="Q9" s="14"/>
      <c r="R9" s="14"/>
      <c r="S9" s="14"/>
      <c r="T9" s="14"/>
      <c r="U9" s="14"/>
      <c r="V9" s="14" t="s">
        <v>0</v>
      </c>
      <c r="W9" s="14" t="s">
        <v>165</v>
      </c>
      <c r="X9" s="14"/>
    </row>
    <row r="10" spans="1:26" x14ac:dyDescent="0.25">
      <c r="A10" s="14"/>
      <c r="B10" s="14"/>
      <c r="C10" s="14"/>
      <c r="D10" s="14"/>
      <c r="E10" s="14"/>
      <c r="F10" s="14"/>
      <c r="G10" s="14"/>
      <c r="H10" s="14"/>
      <c r="I10" s="14"/>
      <c r="J10" s="14"/>
      <c r="K10" s="14"/>
      <c r="L10" s="14"/>
      <c r="M10" s="14"/>
      <c r="N10" s="14"/>
      <c r="O10" s="14"/>
      <c r="P10" s="14"/>
      <c r="Q10" s="14"/>
      <c r="R10" s="14"/>
      <c r="S10" s="14"/>
      <c r="T10" s="14"/>
      <c r="U10" s="14"/>
      <c r="V10" s="14"/>
      <c r="W10" s="14"/>
      <c r="X10" s="14"/>
    </row>
    <row r="11" spans="1:26" x14ac:dyDescent="0.25">
      <c r="A11" s="14"/>
      <c r="B11" s="14"/>
      <c r="C11" s="14"/>
      <c r="D11" s="14"/>
      <c r="E11" s="14"/>
      <c r="F11" s="14"/>
      <c r="G11" s="14"/>
      <c r="H11" s="14"/>
      <c r="I11" s="14"/>
      <c r="J11" s="17" t="s">
        <v>168</v>
      </c>
      <c r="K11" s="26" t="s">
        <v>170</v>
      </c>
      <c r="L11" s="14"/>
      <c r="M11" s="14"/>
      <c r="N11" s="14"/>
      <c r="O11" s="14"/>
      <c r="P11" s="14"/>
      <c r="Q11" s="14"/>
      <c r="R11" s="14"/>
      <c r="S11" s="14"/>
      <c r="T11" s="14"/>
      <c r="U11" s="14"/>
      <c r="V11" s="14" t="s">
        <v>168</v>
      </c>
      <c r="W11" s="27" t="s">
        <v>170</v>
      </c>
      <c r="X11" s="14"/>
    </row>
    <row r="12" spans="1:26" x14ac:dyDescent="0.25">
      <c r="A12" s="14"/>
      <c r="B12" s="14"/>
      <c r="C12" s="14"/>
      <c r="D12" s="14"/>
      <c r="E12" s="14"/>
      <c r="F12" s="14"/>
      <c r="G12" s="14"/>
      <c r="H12" s="14"/>
      <c r="I12" s="14"/>
      <c r="J12" s="18">
        <v>2010</v>
      </c>
      <c r="K12" s="19">
        <v>993</v>
      </c>
      <c r="L12" s="14"/>
      <c r="M12" s="14"/>
      <c r="N12" s="14"/>
      <c r="O12" s="14"/>
      <c r="P12" s="14"/>
      <c r="Q12" s="14"/>
      <c r="R12" s="14"/>
      <c r="S12" s="14"/>
      <c r="T12" s="14"/>
      <c r="U12" s="14"/>
      <c r="V12" s="16">
        <v>2010</v>
      </c>
      <c r="W12" s="15">
        <v>772</v>
      </c>
      <c r="X12" s="14"/>
    </row>
    <row r="13" spans="1:26" x14ac:dyDescent="0.25">
      <c r="A13" s="14"/>
      <c r="B13" s="14"/>
      <c r="C13" s="14"/>
      <c r="D13" s="14"/>
      <c r="E13" s="14"/>
      <c r="F13" s="14"/>
      <c r="G13" s="14"/>
      <c r="H13" s="14"/>
      <c r="I13" s="14"/>
      <c r="J13" s="18">
        <v>2011</v>
      </c>
      <c r="K13" s="19">
        <v>927</v>
      </c>
      <c r="L13" s="14"/>
      <c r="M13" s="14"/>
      <c r="N13" s="14"/>
      <c r="O13" s="14"/>
      <c r="P13" s="14"/>
      <c r="Q13" s="14"/>
      <c r="R13" s="14"/>
      <c r="S13" s="14"/>
      <c r="T13" s="14"/>
      <c r="U13" s="14"/>
      <c r="V13" s="16">
        <v>2011</v>
      </c>
      <c r="W13" s="15">
        <v>1180</v>
      </c>
      <c r="X13" s="14"/>
    </row>
    <row r="14" spans="1:26" x14ac:dyDescent="0.25">
      <c r="A14" s="14"/>
      <c r="B14" s="14"/>
      <c r="C14" s="14"/>
      <c r="D14" s="14"/>
      <c r="E14" s="14"/>
      <c r="F14" s="14"/>
      <c r="G14" s="14"/>
      <c r="H14" s="14"/>
      <c r="I14" s="14"/>
      <c r="J14" s="18">
        <v>2012</v>
      </c>
      <c r="K14" s="19">
        <v>1128</v>
      </c>
      <c r="L14" s="14"/>
      <c r="M14" s="14"/>
      <c r="N14" s="14"/>
      <c r="O14" s="14"/>
      <c r="P14" s="14"/>
      <c r="Q14" s="14"/>
      <c r="R14" s="14"/>
      <c r="S14" s="14"/>
      <c r="T14" s="14"/>
      <c r="U14" s="14"/>
      <c r="V14" s="16">
        <v>2012</v>
      </c>
      <c r="W14" s="15">
        <v>871</v>
      </c>
      <c r="X14" s="14"/>
    </row>
    <row r="15" spans="1:26" x14ac:dyDescent="0.25">
      <c r="A15" s="14"/>
      <c r="B15" s="14"/>
      <c r="C15" s="14"/>
      <c r="D15" s="14"/>
      <c r="E15" s="14"/>
      <c r="F15" s="14"/>
      <c r="G15" s="14"/>
      <c r="H15" s="14"/>
      <c r="I15" s="14"/>
      <c r="J15" s="18">
        <v>2013</v>
      </c>
      <c r="K15" s="19">
        <v>1464</v>
      </c>
      <c r="L15" s="14"/>
      <c r="M15" s="14"/>
      <c r="N15" s="14"/>
      <c r="O15" s="14"/>
      <c r="P15" s="14"/>
      <c r="Q15" s="14"/>
      <c r="R15" s="14"/>
      <c r="S15" s="14"/>
      <c r="T15" s="14"/>
      <c r="U15" s="14"/>
      <c r="V15" s="16">
        <v>2013</v>
      </c>
      <c r="W15" s="15">
        <v>1053</v>
      </c>
      <c r="X15" s="14"/>
    </row>
    <row r="16" spans="1:26" x14ac:dyDescent="0.25">
      <c r="A16" s="14"/>
      <c r="B16" s="14"/>
      <c r="C16" s="14"/>
      <c r="D16" s="14"/>
      <c r="E16" s="14"/>
      <c r="F16" s="14"/>
      <c r="G16" s="14"/>
      <c r="H16" s="14"/>
      <c r="I16" s="14"/>
      <c r="J16" s="18">
        <v>2014</v>
      </c>
      <c r="K16" s="19">
        <v>1591</v>
      </c>
      <c r="L16" s="14"/>
      <c r="M16" s="14"/>
      <c r="N16" s="14"/>
      <c r="O16" s="14"/>
      <c r="P16" s="14"/>
      <c r="Q16" s="14"/>
      <c r="R16" s="14"/>
      <c r="S16" s="14"/>
      <c r="T16" s="14"/>
      <c r="U16" s="14"/>
      <c r="V16" s="16">
        <v>2014</v>
      </c>
      <c r="W16" s="15">
        <v>1297</v>
      </c>
      <c r="X16" s="14"/>
    </row>
    <row r="17" spans="1:24" x14ac:dyDescent="0.25">
      <c r="A17" s="14"/>
      <c r="B17" s="14"/>
      <c r="C17" s="14"/>
      <c r="D17" s="14"/>
      <c r="E17" s="14"/>
      <c r="F17" s="14"/>
      <c r="G17" s="14"/>
      <c r="H17" s="14"/>
      <c r="I17" s="14"/>
      <c r="J17" s="18">
        <v>2015</v>
      </c>
      <c r="K17" s="19">
        <v>1482</v>
      </c>
      <c r="L17" s="14"/>
      <c r="M17" s="14"/>
      <c r="N17" s="14"/>
      <c r="O17" s="14"/>
      <c r="P17" s="14"/>
      <c r="Q17" s="14"/>
      <c r="R17" s="14"/>
      <c r="S17" s="14"/>
      <c r="T17" s="14"/>
      <c r="U17" s="14"/>
      <c r="V17" s="16">
        <v>2015</v>
      </c>
      <c r="W17" s="15">
        <v>1180</v>
      </c>
      <c r="X17" s="14"/>
    </row>
    <row r="18" spans="1:24" x14ac:dyDescent="0.25">
      <c r="A18" s="14"/>
      <c r="B18" s="14"/>
      <c r="C18" s="14"/>
      <c r="D18" s="14"/>
      <c r="E18" s="14"/>
      <c r="F18" s="14"/>
      <c r="G18" s="14"/>
      <c r="H18" s="14"/>
      <c r="I18" s="14"/>
      <c r="J18" s="18">
        <v>2016</v>
      </c>
      <c r="K18" s="19">
        <v>2356</v>
      </c>
      <c r="L18" s="14"/>
      <c r="M18" s="14"/>
      <c r="N18" s="14"/>
      <c r="O18" s="14"/>
      <c r="P18" s="14"/>
      <c r="Q18" s="14"/>
      <c r="R18" s="14"/>
      <c r="S18" s="14"/>
      <c r="T18" s="14"/>
      <c r="U18" s="14"/>
      <c r="V18" s="16">
        <v>2016</v>
      </c>
      <c r="W18" s="15">
        <v>1364</v>
      </c>
      <c r="X18" s="14"/>
    </row>
    <row r="19" spans="1:24" x14ac:dyDescent="0.25">
      <c r="A19" s="14"/>
      <c r="B19" s="14"/>
      <c r="C19" s="14"/>
      <c r="D19" s="14"/>
      <c r="E19" s="14"/>
      <c r="F19" s="14"/>
      <c r="G19" s="14"/>
      <c r="H19" s="14"/>
      <c r="I19" s="14"/>
      <c r="J19" s="18">
        <v>2017</v>
      </c>
      <c r="K19" s="19">
        <v>2734</v>
      </c>
      <c r="L19" s="14"/>
      <c r="M19" s="14"/>
      <c r="N19" s="14"/>
      <c r="O19" s="14"/>
      <c r="P19" s="14"/>
      <c r="Q19" s="14"/>
      <c r="R19" s="14"/>
      <c r="S19" s="14"/>
      <c r="T19" s="14"/>
      <c r="U19" s="14"/>
      <c r="V19" s="16">
        <v>2017</v>
      </c>
      <c r="W19" s="15">
        <v>1308</v>
      </c>
      <c r="X19" s="14"/>
    </row>
    <row r="20" spans="1:24" x14ac:dyDescent="0.25">
      <c r="A20" s="14"/>
      <c r="B20" s="14"/>
      <c r="C20" s="14"/>
      <c r="D20" s="14"/>
      <c r="E20" s="14"/>
      <c r="F20" s="14"/>
      <c r="G20" s="14"/>
      <c r="H20" s="14"/>
      <c r="I20" s="14"/>
      <c r="J20" s="18">
        <v>2018</v>
      </c>
      <c r="K20" s="19">
        <v>2376</v>
      </c>
      <c r="L20" s="14"/>
      <c r="M20" s="14"/>
      <c r="N20" s="14"/>
      <c r="O20" s="14"/>
      <c r="P20" s="14"/>
      <c r="Q20" s="14"/>
      <c r="R20" s="14"/>
      <c r="S20" s="14"/>
      <c r="T20" s="14"/>
      <c r="U20" s="14"/>
      <c r="V20" s="16">
        <v>2018</v>
      </c>
      <c r="W20" s="15">
        <v>1454</v>
      </c>
      <c r="X20" s="14"/>
    </row>
    <row r="21" spans="1:24" x14ac:dyDescent="0.25">
      <c r="A21" s="14"/>
      <c r="B21" s="14"/>
      <c r="C21" s="14"/>
      <c r="D21" s="14"/>
      <c r="E21" s="14"/>
      <c r="F21" s="14"/>
      <c r="G21" s="14"/>
      <c r="H21" s="14"/>
      <c r="I21" s="14"/>
      <c r="J21" s="18">
        <v>2019</v>
      </c>
      <c r="K21" s="19">
        <v>2406</v>
      </c>
      <c r="L21" s="14"/>
      <c r="M21" s="14"/>
      <c r="N21" s="14"/>
      <c r="O21" s="14"/>
      <c r="P21" s="14"/>
      <c r="Q21" s="14"/>
      <c r="R21" s="14"/>
      <c r="S21" s="14"/>
      <c r="T21" s="14"/>
      <c r="U21" s="14"/>
      <c r="V21" s="16">
        <v>2019</v>
      </c>
      <c r="W21" s="15">
        <v>1198</v>
      </c>
      <c r="X21" s="14"/>
    </row>
    <row r="22" spans="1:24" x14ac:dyDescent="0.25">
      <c r="A22" s="14"/>
      <c r="B22" s="14"/>
      <c r="C22" s="14"/>
      <c r="D22" s="14"/>
      <c r="E22" s="14"/>
      <c r="F22" s="14"/>
      <c r="G22" s="14"/>
      <c r="H22" s="14"/>
      <c r="I22" s="14"/>
      <c r="J22" s="18">
        <v>2020</v>
      </c>
      <c r="K22" s="19">
        <v>2743</v>
      </c>
      <c r="L22" s="14"/>
      <c r="M22" s="14"/>
      <c r="N22" s="14"/>
      <c r="O22" s="14"/>
      <c r="P22" s="14"/>
      <c r="Q22" s="14"/>
      <c r="R22" s="14"/>
      <c r="S22" s="14"/>
      <c r="T22" s="14"/>
      <c r="U22" s="14"/>
      <c r="V22" s="16">
        <v>2020</v>
      </c>
      <c r="W22" s="15">
        <v>1558</v>
      </c>
      <c r="X22" s="14"/>
    </row>
    <row r="23" spans="1:24" x14ac:dyDescent="0.25">
      <c r="A23" s="14"/>
      <c r="B23" s="14"/>
      <c r="C23" s="14"/>
      <c r="D23" s="14"/>
      <c r="E23" s="14"/>
      <c r="F23" s="14"/>
      <c r="G23" s="14"/>
      <c r="H23" s="14"/>
      <c r="I23" s="14"/>
      <c r="J23" s="18">
        <v>2021</v>
      </c>
      <c r="K23" s="19">
        <v>3815</v>
      </c>
      <c r="L23" s="14"/>
      <c r="M23" s="14"/>
      <c r="N23" s="14"/>
      <c r="O23" s="14"/>
      <c r="P23" s="14"/>
      <c r="Q23" s="14"/>
      <c r="R23" s="14"/>
      <c r="S23" s="14"/>
      <c r="T23" s="14"/>
      <c r="U23" s="14"/>
      <c r="V23" s="16">
        <v>2021</v>
      </c>
      <c r="W23" s="15">
        <v>1139</v>
      </c>
      <c r="X23" s="14"/>
    </row>
    <row r="24" spans="1:24" x14ac:dyDescent="0.25">
      <c r="A24" s="14"/>
      <c r="B24" s="14"/>
      <c r="C24" s="14"/>
      <c r="D24" s="14"/>
      <c r="E24" s="14"/>
      <c r="F24" s="14"/>
      <c r="G24" s="14"/>
      <c r="H24" s="14"/>
      <c r="I24" s="14"/>
      <c r="J24" s="14"/>
      <c r="K24" s="14"/>
      <c r="L24" s="14"/>
      <c r="M24" s="14"/>
      <c r="N24" s="14"/>
      <c r="O24" s="14"/>
      <c r="P24" s="14"/>
      <c r="Q24" s="14"/>
      <c r="R24" s="14"/>
      <c r="S24" s="14"/>
      <c r="T24" s="14"/>
      <c r="U24" s="14"/>
      <c r="X24" s="14"/>
    </row>
    <row r="25" spans="1:24"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row>
    <row r="27" spans="1:24" x14ac:dyDescent="0.25">
      <c r="A27" s="13"/>
      <c r="B27" s="14"/>
      <c r="C27" s="15"/>
      <c r="D27" s="15"/>
      <c r="E27" s="15"/>
      <c r="F27" s="15"/>
      <c r="G27" s="15"/>
      <c r="H27" s="15"/>
      <c r="I27" s="15"/>
      <c r="J27" s="14"/>
      <c r="K27" s="14"/>
      <c r="L27" s="14"/>
      <c r="M27" s="13"/>
      <c r="N27" s="15"/>
      <c r="O27" s="15"/>
      <c r="P27" s="15"/>
      <c r="Q27" s="15"/>
      <c r="R27" s="15"/>
      <c r="S27" s="15"/>
      <c r="T27" s="15"/>
      <c r="U27" s="15"/>
      <c r="V27" s="14"/>
      <c r="W27" s="14"/>
      <c r="X27" s="14"/>
    </row>
    <row r="28" spans="1:24" x14ac:dyDescent="0.25">
      <c r="A28" s="14"/>
      <c r="B28" s="14"/>
      <c r="C28" s="14"/>
      <c r="D28" s="14"/>
      <c r="E28" s="14"/>
      <c r="F28" s="14"/>
      <c r="G28" s="14"/>
      <c r="H28" s="14"/>
      <c r="I28" s="28"/>
      <c r="J28" s="28" t="s">
        <v>162</v>
      </c>
      <c r="K28" s="28" t="s">
        <v>164</v>
      </c>
      <c r="L28" s="28"/>
      <c r="M28" s="14"/>
      <c r="N28" s="14"/>
      <c r="O28" s="14"/>
      <c r="P28" s="14"/>
      <c r="Q28" s="14"/>
      <c r="R28" s="14"/>
      <c r="S28" s="14"/>
      <c r="T28" s="14"/>
      <c r="U28" s="14"/>
      <c r="V28" s="14" t="s">
        <v>162</v>
      </c>
      <c r="W28" s="14" t="s">
        <v>164</v>
      </c>
      <c r="X28" s="14"/>
    </row>
    <row r="29" spans="1:24" x14ac:dyDescent="0.25">
      <c r="A29" s="14"/>
      <c r="B29" s="14"/>
      <c r="C29" s="14"/>
      <c r="D29" s="14"/>
      <c r="E29" s="14"/>
      <c r="F29" s="14"/>
      <c r="G29" s="14"/>
      <c r="H29" s="14"/>
      <c r="I29" s="28"/>
      <c r="J29" s="28" t="s">
        <v>4</v>
      </c>
      <c r="K29" s="28" t="s">
        <v>52</v>
      </c>
      <c r="L29" s="28"/>
      <c r="M29" s="14"/>
      <c r="N29" s="14"/>
      <c r="O29" s="14"/>
      <c r="P29" s="14"/>
      <c r="Q29" s="14"/>
      <c r="R29" s="14"/>
      <c r="S29" s="14"/>
      <c r="T29" s="14"/>
      <c r="U29" s="14"/>
      <c r="V29" s="14" t="s">
        <v>4</v>
      </c>
      <c r="W29" s="14" t="s">
        <v>28</v>
      </c>
      <c r="X29" s="14"/>
    </row>
    <row r="30" spans="1:24" x14ac:dyDescent="0.25">
      <c r="A30" s="14"/>
      <c r="B30" s="14"/>
      <c r="C30" s="14"/>
      <c r="D30" s="14"/>
      <c r="E30" s="14"/>
      <c r="F30" s="14"/>
      <c r="G30" s="14"/>
      <c r="H30" s="14"/>
      <c r="I30" s="28"/>
      <c r="J30" s="28" t="s">
        <v>0</v>
      </c>
      <c r="K30" s="28" t="s">
        <v>164</v>
      </c>
      <c r="L30" s="29"/>
      <c r="M30" s="14"/>
      <c r="N30" s="14"/>
      <c r="O30" s="14"/>
      <c r="P30" s="14"/>
      <c r="Q30" s="14"/>
      <c r="R30" s="14"/>
      <c r="S30" s="14"/>
      <c r="T30" s="14"/>
      <c r="U30" s="14"/>
      <c r="V30" s="14" t="s">
        <v>0</v>
      </c>
      <c r="W30" s="14" t="s">
        <v>164</v>
      </c>
      <c r="X30" s="14"/>
    </row>
    <row r="31" spans="1:24" x14ac:dyDescent="0.25">
      <c r="A31" s="14"/>
      <c r="B31" s="14"/>
      <c r="C31" s="14"/>
      <c r="D31" s="14"/>
      <c r="E31" s="14"/>
      <c r="F31" s="14"/>
      <c r="G31" s="14"/>
      <c r="H31" s="14"/>
      <c r="I31" s="28"/>
      <c r="J31" s="28"/>
      <c r="K31" s="28"/>
      <c r="L31" s="28"/>
      <c r="M31" s="14"/>
      <c r="N31" s="14"/>
      <c r="O31" s="14"/>
      <c r="P31" s="14"/>
      <c r="Q31" s="14"/>
      <c r="R31" s="14"/>
      <c r="S31" s="14"/>
      <c r="T31" s="14"/>
      <c r="U31" s="14"/>
      <c r="V31" s="14"/>
      <c r="W31" s="14"/>
      <c r="X31" s="14"/>
    </row>
    <row r="32" spans="1:24" x14ac:dyDescent="0.25">
      <c r="A32" s="14"/>
      <c r="B32" s="14"/>
      <c r="C32" s="14"/>
      <c r="D32" s="14"/>
      <c r="E32" s="14"/>
      <c r="F32" s="14"/>
      <c r="G32" s="14"/>
      <c r="H32" s="14"/>
      <c r="I32" s="28"/>
      <c r="J32" s="28" t="s">
        <v>168</v>
      </c>
      <c r="K32" s="30" t="s">
        <v>170</v>
      </c>
      <c r="L32" s="28"/>
      <c r="R32" s="14"/>
      <c r="S32" s="14"/>
      <c r="T32" s="14"/>
      <c r="U32" s="14"/>
      <c r="V32" s="14" t="s">
        <v>168</v>
      </c>
      <c r="W32" s="32" t="s">
        <v>170</v>
      </c>
      <c r="X32" s="14"/>
    </row>
    <row r="33" spans="1:24" x14ac:dyDescent="0.25">
      <c r="A33" s="14"/>
      <c r="B33" s="14"/>
      <c r="C33" s="14"/>
      <c r="D33" s="14"/>
      <c r="E33" s="14"/>
      <c r="F33" s="14"/>
      <c r="G33" s="14"/>
      <c r="H33" s="14"/>
      <c r="I33" s="28"/>
      <c r="J33" s="31">
        <v>2015</v>
      </c>
      <c r="K33" s="29">
        <v>1</v>
      </c>
      <c r="L33" s="28"/>
      <c r="R33" s="14"/>
      <c r="S33" s="14"/>
      <c r="T33" s="14"/>
      <c r="U33" s="14"/>
      <c r="V33" s="16">
        <v>2010</v>
      </c>
      <c r="W33" s="15">
        <v>631</v>
      </c>
      <c r="X33" s="14"/>
    </row>
    <row r="34" spans="1:24" x14ac:dyDescent="0.25">
      <c r="A34" s="14"/>
      <c r="B34" s="14"/>
      <c r="C34" s="14"/>
      <c r="D34" s="14"/>
      <c r="E34" s="14"/>
      <c r="F34" s="14"/>
      <c r="G34" s="14"/>
      <c r="H34" s="14"/>
      <c r="I34" s="28"/>
      <c r="J34" s="31">
        <v>2017</v>
      </c>
      <c r="K34" s="29">
        <v>2</v>
      </c>
      <c r="L34" s="28"/>
      <c r="R34" s="14"/>
      <c r="S34" s="14"/>
      <c r="T34" s="14"/>
      <c r="U34" s="14"/>
      <c r="V34" s="16">
        <v>2011</v>
      </c>
      <c r="W34" s="15">
        <v>839</v>
      </c>
      <c r="X34" s="14"/>
    </row>
    <row r="35" spans="1:24" x14ac:dyDescent="0.25">
      <c r="A35" s="14"/>
      <c r="B35" s="14"/>
      <c r="C35" s="14"/>
      <c r="D35" s="14"/>
      <c r="E35" s="14"/>
      <c r="F35" s="14"/>
      <c r="G35" s="14"/>
      <c r="H35" s="14"/>
      <c r="I35" s="28"/>
      <c r="J35" s="31">
        <v>2018</v>
      </c>
      <c r="K35" s="29">
        <v>10</v>
      </c>
      <c r="L35" s="28"/>
      <c r="M35" s="14"/>
      <c r="N35" s="14"/>
      <c r="O35" s="14"/>
      <c r="P35" s="14"/>
      <c r="Q35" s="14"/>
      <c r="R35" s="14"/>
      <c r="S35" s="14"/>
      <c r="T35" s="14"/>
      <c r="U35" s="14"/>
      <c r="V35" s="16">
        <v>2012</v>
      </c>
      <c r="W35" s="15">
        <v>1047</v>
      </c>
      <c r="X35" s="14"/>
    </row>
    <row r="36" spans="1:24" x14ac:dyDescent="0.25">
      <c r="A36" s="14"/>
      <c r="B36" s="14"/>
      <c r="C36" s="14"/>
      <c r="D36" s="14"/>
      <c r="E36" s="14"/>
      <c r="F36" s="14"/>
      <c r="G36" s="14"/>
      <c r="H36" s="14"/>
      <c r="I36" s="28"/>
      <c r="J36" s="31">
        <v>2019</v>
      </c>
      <c r="K36" s="29">
        <v>37</v>
      </c>
      <c r="L36" s="28"/>
      <c r="M36" s="14"/>
      <c r="N36" s="14"/>
      <c r="O36" s="14"/>
      <c r="P36" s="14"/>
      <c r="Q36" s="14"/>
      <c r="R36" s="14"/>
      <c r="S36" s="14"/>
      <c r="T36" s="14"/>
      <c r="U36" s="14"/>
      <c r="V36" s="16">
        <v>2013</v>
      </c>
      <c r="W36" s="15">
        <v>680</v>
      </c>
      <c r="X36" s="14"/>
    </row>
    <row r="37" spans="1:24" x14ac:dyDescent="0.25">
      <c r="A37" s="14"/>
      <c r="B37" s="14"/>
      <c r="C37" s="14"/>
      <c r="D37" s="14"/>
      <c r="E37" s="14"/>
      <c r="F37" s="14"/>
      <c r="G37" s="14"/>
      <c r="H37" s="14"/>
      <c r="I37" s="28"/>
      <c r="J37" s="31">
        <v>2020</v>
      </c>
      <c r="K37" s="29">
        <v>84</v>
      </c>
      <c r="L37" s="28"/>
      <c r="M37" s="14"/>
      <c r="N37" s="14"/>
      <c r="O37" s="14"/>
      <c r="P37" s="14"/>
      <c r="Q37" s="14"/>
      <c r="R37" s="14"/>
      <c r="S37" s="14"/>
      <c r="T37" s="14"/>
      <c r="U37" s="14"/>
      <c r="V37" s="16">
        <v>2014</v>
      </c>
      <c r="W37" s="15">
        <v>1083</v>
      </c>
      <c r="X37" s="14"/>
    </row>
    <row r="38" spans="1:24" x14ac:dyDescent="0.25">
      <c r="A38" s="14"/>
      <c r="B38" s="14"/>
      <c r="C38" s="14"/>
      <c r="D38" s="14"/>
      <c r="E38" s="14"/>
      <c r="F38" s="14"/>
      <c r="G38" s="14"/>
      <c r="H38" s="14"/>
      <c r="I38" s="28"/>
      <c r="J38" s="31">
        <v>2021</v>
      </c>
      <c r="K38" s="29">
        <v>149</v>
      </c>
      <c r="L38" s="28"/>
      <c r="M38" s="14"/>
      <c r="N38" s="14"/>
      <c r="O38" s="14"/>
      <c r="P38" s="14"/>
      <c r="Q38" s="14"/>
      <c r="R38" s="14"/>
      <c r="S38" s="14"/>
      <c r="T38" s="14"/>
      <c r="U38" s="14"/>
      <c r="V38" s="16">
        <v>2015</v>
      </c>
      <c r="W38" s="15">
        <v>1085</v>
      </c>
      <c r="X38" s="14"/>
    </row>
    <row r="39" spans="1:24" x14ac:dyDescent="0.25">
      <c r="A39" s="14"/>
      <c r="B39" s="14"/>
      <c r="C39" s="14"/>
      <c r="D39" s="14"/>
      <c r="E39" s="14"/>
      <c r="F39" s="14"/>
      <c r="G39" s="14"/>
      <c r="H39" s="14"/>
      <c r="I39" s="28"/>
      <c r="J39" s="28"/>
      <c r="K39" s="28"/>
      <c r="L39" s="28"/>
      <c r="M39" s="14"/>
      <c r="N39" s="14"/>
      <c r="O39" s="14"/>
      <c r="P39" s="14"/>
      <c r="Q39" s="14"/>
      <c r="R39" s="14"/>
      <c r="S39" s="14"/>
      <c r="T39" s="14"/>
      <c r="U39" s="14"/>
      <c r="V39" s="16">
        <v>2016</v>
      </c>
      <c r="W39" s="15">
        <v>957</v>
      </c>
      <c r="X39" s="14"/>
    </row>
    <row r="40" spans="1:24" x14ac:dyDescent="0.25">
      <c r="A40" s="14"/>
      <c r="B40" s="14"/>
      <c r="C40" s="14"/>
      <c r="D40" s="14"/>
      <c r="E40" s="14"/>
      <c r="F40" s="14"/>
      <c r="G40" s="14"/>
      <c r="H40" s="14"/>
      <c r="I40" s="28"/>
      <c r="J40" s="28"/>
      <c r="K40" s="28"/>
      <c r="L40" s="28"/>
      <c r="M40" s="14"/>
      <c r="N40" s="14"/>
      <c r="O40" s="14"/>
      <c r="P40" s="14"/>
      <c r="Q40" s="14"/>
      <c r="R40" s="14"/>
      <c r="S40" s="14"/>
      <c r="T40" s="14"/>
      <c r="U40" s="14"/>
      <c r="V40" s="16">
        <v>2017</v>
      </c>
      <c r="W40" s="15">
        <v>1422</v>
      </c>
      <c r="X40" s="14"/>
    </row>
    <row r="41" spans="1:24" x14ac:dyDescent="0.25">
      <c r="A41" s="14"/>
      <c r="B41" s="14"/>
      <c r="C41" s="14"/>
      <c r="D41" s="14"/>
      <c r="E41" s="14"/>
      <c r="F41" s="14"/>
      <c r="G41" s="14"/>
      <c r="H41" s="14"/>
      <c r="I41" s="28"/>
      <c r="J41" s="28"/>
      <c r="K41" s="28"/>
      <c r="L41" s="28"/>
      <c r="M41" s="14"/>
      <c r="N41" s="14"/>
      <c r="O41" s="14"/>
      <c r="P41" s="14"/>
      <c r="Q41" s="14"/>
      <c r="R41" s="14"/>
      <c r="S41" s="14"/>
      <c r="T41" s="14"/>
      <c r="U41" s="14"/>
      <c r="V41" s="16">
        <v>2018</v>
      </c>
      <c r="W41" s="15">
        <v>1447</v>
      </c>
      <c r="X41" s="14"/>
    </row>
    <row r="42" spans="1:24" x14ac:dyDescent="0.25">
      <c r="A42" s="14"/>
      <c r="B42" s="14"/>
      <c r="C42" s="14"/>
      <c r="D42" s="14"/>
      <c r="E42" s="14"/>
      <c r="F42" s="14"/>
      <c r="G42" s="14"/>
      <c r="H42" s="14"/>
      <c r="I42" s="28"/>
      <c r="J42" s="28"/>
      <c r="K42" s="28"/>
      <c r="L42" s="28"/>
      <c r="M42" s="14"/>
      <c r="N42" s="14"/>
      <c r="O42" s="14"/>
      <c r="P42" s="14"/>
      <c r="Q42" s="14"/>
      <c r="R42" s="14"/>
      <c r="S42" s="14"/>
      <c r="T42" s="14"/>
      <c r="U42" s="14"/>
      <c r="V42" s="16">
        <v>2019</v>
      </c>
      <c r="W42" s="15">
        <v>1070</v>
      </c>
      <c r="X42" s="14"/>
    </row>
    <row r="43" spans="1:24" x14ac:dyDescent="0.25">
      <c r="A43" s="14"/>
      <c r="B43" s="14"/>
      <c r="C43" s="14"/>
      <c r="D43" s="14"/>
      <c r="E43" s="14"/>
      <c r="F43" s="14"/>
      <c r="G43" s="14"/>
      <c r="H43" s="14"/>
      <c r="I43" s="28"/>
      <c r="J43" s="28"/>
      <c r="K43" s="28"/>
      <c r="L43" s="28"/>
      <c r="M43" s="14"/>
      <c r="N43" s="14"/>
      <c r="O43" s="14"/>
      <c r="P43" s="14"/>
      <c r="Q43" s="14"/>
      <c r="R43" s="14"/>
      <c r="S43" s="14"/>
      <c r="T43" s="14"/>
      <c r="U43" s="14"/>
      <c r="V43" s="16">
        <v>2020</v>
      </c>
      <c r="W43" s="15">
        <v>1500</v>
      </c>
      <c r="X43" s="14"/>
    </row>
    <row r="44" spans="1:24" x14ac:dyDescent="0.25">
      <c r="A44" s="14"/>
      <c r="B44" s="14"/>
      <c r="C44" s="14"/>
      <c r="D44" s="14"/>
      <c r="E44" s="14"/>
      <c r="F44" s="14"/>
      <c r="G44" s="14"/>
      <c r="H44" s="14"/>
      <c r="I44" s="14"/>
      <c r="J44" s="14"/>
      <c r="K44" s="14"/>
      <c r="L44" s="14"/>
      <c r="M44" s="14"/>
      <c r="N44" s="14"/>
      <c r="O44" s="14"/>
      <c r="P44" s="14"/>
      <c r="Q44" s="14"/>
      <c r="R44" s="14"/>
      <c r="S44" s="14"/>
      <c r="T44" s="14"/>
      <c r="U44" s="14"/>
      <c r="V44" s="16">
        <v>2021</v>
      </c>
      <c r="W44" s="15">
        <v>980</v>
      </c>
      <c r="X44" s="14"/>
    </row>
    <row r="45" spans="1:24" x14ac:dyDescent="0.25">
      <c r="A45" s="14"/>
      <c r="B45" s="14"/>
      <c r="C45" s="14"/>
      <c r="D45" s="14"/>
      <c r="E45" s="14"/>
      <c r="F45" s="14"/>
      <c r="G45" s="14"/>
      <c r="H45" s="14"/>
      <c r="I45" s="14"/>
      <c r="J45" s="14"/>
      <c r="K45" s="14"/>
      <c r="L45" s="14"/>
      <c r="M45" s="14"/>
      <c r="N45" s="14"/>
      <c r="O45" s="14"/>
      <c r="P45" s="14"/>
      <c r="Q45" s="14"/>
      <c r="R45" s="14"/>
      <c r="S45" s="14"/>
      <c r="T45" s="14"/>
      <c r="U45" s="14"/>
      <c r="X45" s="14"/>
    </row>
    <row r="46" spans="1:24" x14ac:dyDescent="0.25">
      <c r="A46" s="14"/>
      <c r="B46" s="14"/>
      <c r="C46" s="14"/>
      <c r="D46" s="14"/>
      <c r="E46" s="14"/>
      <c r="F46" s="14"/>
      <c r="G46" s="14"/>
      <c r="H46" s="14"/>
      <c r="I46" s="14"/>
      <c r="J46" s="14"/>
      <c r="K46" s="14"/>
      <c r="L46" s="14"/>
      <c r="M46" s="14"/>
      <c r="N46" s="14"/>
      <c r="O46" s="14"/>
      <c r="P46" s="14"/>
      <c r="Q46" s="14"/>
      <c r="R46" s="14"/>
      <c r="S46" s="14"/>
      <c r="T46" s="14"/>
      <c r="U46" s="14"/>
      <c r="X46" s="14"/>
    </row>
    <row r="47" spans="1:24"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row>
    <row r="48" spans="1:24"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row>
  </sheetData>
  <sheetProtection selectLockedCells="1" selectUnlockedCells="1"/>
  <pageMargins left="0.7" right="0.7" top="0.75" bottom="0.75" header="0.3" footer="0.3"/>
  <pageSetup paperSize="9" orientation="portrait" verticalDpi="0"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workbookViewId="0">
      <selection activeCell="AB18" sqref="AB18"/>
    </sheetView>
  </sheetViews>
  <sheetFormatPr defaultRowHeight="15" x14ac:dyDescent="0.25"/>
  <cols>
    <col min="1" max="1" width="11.5703125" bestFit="1" customWidth="1"/>
    <col min="2" max="2" width="20.7109375" bestFit="1" customWidth="1"/>
    <col min="3" max="13" width="5" bestFit="1" customWidth="1"/>
    <col min="14" max="15" width="10" bestFit="1" customWidth="1"/>
    <col min="16" max="25" width="4" bestFit="1" customWidth="1"/>
    <col min="26" max="26" width="5.140625" bestFit="1" customWidth="1"/>
    <col min="27" max="28" width="10" bestFit="1" customWidth="1"/>
    <col min="29" max="29" width="21" bestFit="1" customWidth="1"/>
    <col min="30" max="30" width="11.7109375" bestFit="1" customWidth="1"/>
    <col min="31" max="31" width="15.85546875" bestFit="1" customWidth="1"/>
    <col min="32" max="32" width="13.85546875" bestFit="1" customWidth="1"/>
    <col min="33" max="33" width="18.140625" bestFit="1" customWidth="1"/>
    <col min="34" max="34" width="25.140625" bestFit="1" customWidth="1"/>
    <col min="35" max="35" width="29.28515625" bestFit="1" customWidth="1"/>
    <col min="36" max="36" width="16" bestFit="1" customWidth="1"/>
    <col min="37" max="37" width="20.140625" bestFit="1" customWidth="1"/>
    <col min="38" max="38" width="18.5703125" bestFit="1" customWidth="1"/>
    <col min="39" max="39" width="22.85546875" bestFit="1" customWidth="1"/>
    <col min="40" max="40" width="18.5703125" bestFit="1" customWidth="1"/>
    <col min="41" max="41" width="22.85546875" bestFit="1" customWidth="1"/>
    <col min="42" max="42" width="24.7109375" bestFit="1" customWidth="1"/>
    <col min="43" max="43" width="28.85546875" bestFit="1" customWidth="1"/>
    <col min="44" max="44" width="16.28515625" bestFit="1" customWidth="1"/>
    <col min="45" max="45" width="20.42578125" bestFit="1" customWidth="1"/>
    <col min="46" max="46" width="16.85546875" bestFit="1" customWidth="1"/>
    <col min="47" max="47" width="21" bestFit="1" customWidth="1"/>
    <col min="48" max="48" width="17.42578125" bestFit="1" customWidth="1"/>
    <col min="49" max="49" width="21.7109375" bestFit="1" customWidth="1"/>
    <col min="50" max="50" width="13.42578125" bestFit="1" customWidth="1"/>
    <col min="51" max="51" width="17.7109375" bestFit="1" customWidth="1"/>
    <col min="52" max="52" width="8.140625" bestFit="1" customWidth="1"/>
    <col min="53" max="53" width="12.140625" bestFit="1" customWidth="1"/>
    <col min="54" max="54" width="10" bestFit="1" customWidth="1"/>
  </cols>
  <sheetData>
    <row r="1" spans="1:16" x14ac:dyDescent="0.25">
      <c r="A1" s="3" t="s">
        <v>162</v>
      </c>
      <c r="B1" t="s">
        <v>164</v>
      </c>
    </row>
    <row r="2" spans="1:16" x14ac:dyDescent="0.25">
      <c r="A2" s="3" t="s">
        <v>4</v>
      </c>
      <c r="B2" t="s">
        <v>8</v>
      </c>
    </row>
    <row r="4" spans="1:16" x14ac:dyDescent="0.25">
      <c r="A4" s="3" t="s">
        <v>184</v>
      </c>
      <c r="B4" s="3" t="s">
        <v>168</v>
      </c>
    </row>
    <row r="5" spans="1:16" x14ac:dyDescent="0.25">
      <c r="A5" s="3" t="s">
        <v>172</v>
      </c>
      <c r="B5">
        <v>2010</v>
      </c>
      <c r="C5">
        <v>2011</v>
      </c>
      <c r="D5">
        <v>2012</v>
      </c>
      <c r="E5">
        <v>2013</v>
      </c>
      <c r="F5">
        <v>2014</v>
      </c>
      <c r="G5">
        <v>2015</v>
      </c>
      <c r="H5">
        <v>2016</v>
      </c>
      <c r="I5">
        <v>2017</v>
      </c>
      <c r="J5">
        <v>2018</v>
      </c>
      <c r="K5">
        <v>2019</v>
      </c>
      <c r="L5">
        <v>2020</v>
      </c>
      <c r="M5">
        <v>2021</v>
      </c>
      <c r="N5" t="s">
        <v>163</v>
      </c>
    </row>
    <row r="6" spans="1:16" x14ac:dyDescent="0.25">
      <c r="A6" s="4">
        <v>14</v>
      </c>
      <c r="B6" s="2">
        <v>3</v>
      </c>
      <c r="C6" s="2"/>
      <c r="D6" s="2">
        <v>5</v>
      </c>
      <c r="E6" s="2">
        <v>4</v>
      </c>
      <c r="F6" s="2">
        <v>12</v>
      </c>
      <c r="G6" s="2">
        <v>2</v>
      </c>
      <c r="H6" s="2">
        <v>4</v>
      </c>
      <c r="I6" s="2">
        <v>6</v>
      </c>
      <c r="J6" s="2"/>
      <c r="K6" s="2">
        <v>3</v>
      </c>
      <c r="L6" s="2">
        <v>1</v>
      </c>
      <c r="M6" s="2"/>
      <c r="N6" s="2">
        <v>40</v>
      </c>
    </row>
    <row r="7" spans="1:16" x14ac:dyDescent="0.25">
      <c r="A7" s="4">
        <v>15</v>
      </c>
      <c r="B7" s="2"/>
      <c r="C7" s="2"/>
      <c r="D7" s="2"/>
      <c r="E7" s="2"/>
      <c r="F7" s="2"/>
      <c r="G7" s="2">
        <v>3</v>
      </c>
      <c r="H7" s="2">
        <v>27</v>
      </c>
      <c r="I7" s="2">
        <v>9</v>
      </c>
      <c r="J7" s="2">
        <v>3</v>
      </c>
      <c r="K7" s="2">
        <v>14</v>
      </c>
      <c r="L7" s="2"/>
      <c r="M7" s="2">
        <v>7</v>
      </c>
      <c r="N7" s="2">
        <v>63</v>
      </c>
    </row>
    <row r="8" spans="1:16" x14ac:dyDescent="0.25">
      <c r="A8" s="4">
        <v>16</v>
      </c>
      <c r="B8" s="2">
        <v>3</v>
      </c>
      <c r="C8" s="2">
        <v>2</v>
      </c>
      <c r="D8" s="2">
        <v>3</v>
      </c>
      <c r="E8" s="2">
        <v>1</v>
      </c>
      <c r="F8" s="2">
        <v>8</v>
      </c>
      <c r="G8" s="2">
        <v>4</v>
      </c>
      <c r="H8" s="2">
        <v>9</v>
      </c>
      <c r="I8" s="2">
        <v>7</v>
      </c>
      <c r="J8" s="2">
        <v>4</v>
      </c>
      <c r="K8" s="2">
        <v>2</v>
      </c>
      <c r="L8" s="2">
        <v>1</v>
      </c>
      <c r="M8" s="2"/>
      <c r="N8" s="2">
        <v>44</v>
      </c>
    </row>
    <row r="9" spans="1:16" x14ac:dyDescent="0.25">
      <c r="A9" s="4">
        <v>17</v>
      </c>
      <c r="B9" s="2">
        <v>1</v>
      </c>
      <c r="C9" s="2">
        <v>3</v>
      </c>
      <c r="D9" s="2">
        <v>1</v>
      </c>
      <c r="E9" s="2"/>
      <c r="F9" s="2">
        <v>1</v>
      </c>
      <c r="G9" s="2"/>
      <c r="H9" s="2">
        <v>2</v>
      </c>
      <c r="I9" s="2">
        <v>1</v>
      </c>
      <c r="J9" s="2"/>
      <c r="K9" s="2">
        <v>9</v>
      </c>
      <c r="L9" s="2">
        <v>4</v>
      </c>
      <c r="M9" s="2">
        <v>4</v>
      </c>
      <c r="N9" s="2">
        <v>26</v>
      </c>
      <c r="P9" s="34"/>
    </row>
    <row r="10" spans="1:16" x14ac:dyDescent="0.25">
      <c r="A10" s="4">
        <v>18</v>
      </c>
      <c r="B10" s="2"/>
      <c r="C10" s="2"/>
      <c r="D10" s="2"/>
      <c r="E10" s="2"/>
      <c r="F10" s="2">
        <v>5</v>
      </c>
      <c r="G10" s="2">
        <v>7</v>
      </c>
      <c r="H10" s="2">
        <v>1</v>
      </c>
      <c r="I10" s="2">
        <v>3</v>
      </c>
      <c r="J10" s="2">
        <v>9</v>
      </c>
      <c r="K10" s="2">
        <v>27</v>
      </c>
      <c r="L10" s="2">
        <v>4</v>
      </c>
      <c r="M10" s="2">
        <v>4</v>
      </c>
      <c r="N10" s="2">
        <v>60</v>
      </c>
    </row>
    <row r="11" spans="1:16" x14ac:dyDescent="0.25">
      <c r="A11" s="4">
        <v>19</v>
      </c>
      <c r="B11" s="2"/>
      <c r="C11" s="2">
        <v>1</v>
      </c>
      <c r="D11" s="2"/>
      <c r="E11" s="2"/>
      <c r="F11" s="2">
        <v>1</v>
      </c>
      <c r="G11" s="2"/>
      <c r="H11" s="2">
        <v>6</v>
      </c>
      <c r="I11" s="2"/>
      <c r="J11" s="2"/>
      <c r="K11" s="2"/>
      <c r="L11" s="2">
        <v>2</v>
      </c>
      <c r="M11" s="2">
        <v>1</v>
      </c>
      <c r="N11" s="2">
        <v>11</v>
      </c>
    </row>
    <row r="12" spans="1:16" x14ac:dyDescent="0.25">
      <c r="A12" s="4">
        <v>20</v>
      </c>
      <c r="B12" s="2">
        <v>8</v>
      </c>
      <c r="C12" s="2">
        <v>1</v>
      </c>
      <c r="D12" s="2"/>
      <c r="E12" s="2">
        <v>19</v>
      </c>
      <c r="F12" s="2">
        <v>4</v>
      </c>
      <c r="G12" s="2">
        <v>1</v>
      </c>
      <c r="H12" s="2">
        <v>8</v>
      </c>
      <c r="I12" s="2"/>
      <c r="J12" s="2"/>
      <c r="K12" s="2">
        <v>5</v>
      </c>
      <c r="L12" s="2">
        <v>2</v>
      </c>
      <c r="M12" s="2"/>
      <c r="N12" s="2">
        <v>48</v>
      </c>
    </row>
    <row r="13" spans="1:16" x14ac:dyDescent="0.25">
      <c r="A13" s="4">
        <v>21</v>
      </c>
      <c r="B13" s="2"/>
      <c r="C13" s="2"/>
      <c r="D13" s="2"/>
      <c r="E13" s="2">
        <v>1</v>
      </c>
      <c r="F13" s="2">
        <v>2</v>
      </c>
      <c r="G13" s="2">
        <v>1</v>
      </c>
      <c r="H13" s="2"/>
      <c r="I13" s="2"/>
      <c r="J13" s="2">
        <v>1</v>
      </c>
      <c r="K13" s="2"/>
      <c r="L13" s="2"/>
      <c r="M13" s="2">
        <v>2</v>
      </c>
      <c r="N13" s="2">
        <v>7</v>
      </c>
    </row>
    <row r="14" spans="1:16" x14ac:dyDescent="0.25">
      <c r="A14" s="4">
        <v>25</v>
      </c>
      <c r="B14" s="2"/>
      <c r="C14" s="2">
        <v>2</v>
      </c>
      <c r="D14" s="2">
        <v>1</v>
      </c>
      <c r="E14" s="2"/>
      <c r="F14" s="2">
        <v>1</v>
      </c>
      <c r="G14" s="2"/>
      <c r="H14" s="2"/>
      <c r="I14" s="2"/>
      <c r="J14" s="2">
        <v>3</v>
      </c>
      <c r="K14" s="2">
        <v>2</v>
      </c>
      <c r="L14" s="2">
        <v>1</v>
      </c>
      <c r="M14" s="2">
        <v>1</v>
      </c>
      <c r="N14" s="2">
        <v>11</v>
      </c>
    </row>
    <row r="15" spans="1:16" x14ac:dyDescent="0.25">
      <c r="A15" s="4">
        <v>114</v>
      </c>
      <c r="B15" s="2"/>
      <c r="C15" s="2"/>
      <c r="D15" s="2">
        <v>6</v>
      </c>
      <c r="E15" s="2">
        <v>6</v>
      </c>
      <c r="F15" s="2">
        <v>44</v>
      </c>
      <c r="G15" s="2">
        <v>7</v>
      </c>
      <c r="H15" s="2">
        <v>9</v>
      </c>
      <c r="I15" s="2">
        <v>3</v>
      </c>
      <c r="J15" s="2">
        <v>4</v>
      </c>
      <c r="K15" s="2">
        <v>5</v>
      </c>
      <c r="L15" s="2">
        <v>8</v>
      </c>
      <c r="M15" s="2">
        <v>1</v>
      </c>
      <c r="N15" s="2">
        <v>93</v>
      </c>
    </row>
    <row r="16" spans="1:16" x14ac:dyDescent="0.25">
      <c r="A16" s="4">
        <v>425</v>
      </c>
      <c r="B16" s="2"/>
      <c r="C16" s="2">
        <v>1</v>
      </c>
      <c r="D16" s="2"/>
      <c r="E16" s="2"/>
      <c r="F16" s="2">
        <v>1</v>
      </c>
      <c r="G16" s="2">
        <v>2</v>
      </c>
      <c r="H16" s="2"/>
      <c r="I16" s="2">
        <v>2</v>
      </c>
      <c r="J16" s="2"/>
      <c r="K16" s="2">
        <v>9</v>
      </c>
      <c r="L16" s="2"/>
      <c r="M16" s="2"/>
      <c r="N16" s="2">
        <v>15</v>
      </c>
    </row>
    <row r="17" spans="1:14" x14ac:dyDescent="0.25">
      <c r="A17" s="4">
        <v>523</v>
      </c>
      <c r="B17" s="2">
        <v>6</v>
      </c>
      <c r="C17" s="2">
        <v>3</v>
      </c>
      <c r="D17" s="2"/>
      <c r="E17" s="2">
        <v>1</v>
      </c>
      <c r="F17" s="2">
        <v>6</v>
      </c>
      <c r="G17" s="2">
        <v>9</v>
      </c>
      <c r="H17" s="2">
        <v>6</v>
      </c>
      <c r="I17" s="2">
        <v>5</v>
      </c>
      <c r="J17" s="2">
        <v>1</v>
      </c>
      <c r="K17" s="2">
        <v>12</v>
      </c>
      <c r="L17" s="2"/>
      <c r="M17" s="2"/>
      <c r="N17" s="2">
        <v>49</v>
      </c>
    </row>
    <row r="18" spans="1:14" x14ac:dyDescent="0.25">
      <c r="A18" s="4">
        <v>524</v>
      </c>
      <c r="B18" s="2"/>
      <c r="C18" s="2">
        <v>1</v>
      </c>
      <c r="D18" s="2"/>
      <c r="E18" s="2"/>
      <c r="F18" s="2"/>
      <c r="G18" s="2"/>
      <c r="H18" s="2"/>
      <c r="I18" s="2">
        <v>8</v>
      </c>
      <c r="J18" s="2"/>
      <c r="K18" s="2"/>
      <c r="L18" s="2">
        <v>17</v>
      </c>
      <c r="M18" s="2"/>
      <c r="N18" s="2">
        <v>26</v>
      </c>
    </row>
    <row r="19" spans="1:14" x14ac:dyDescent="0.25">
      <c r="A19" s="4">
        <v>525</v>
      </c>
      <c r="B19" s="2"/>
      <c r="C19" s="2">
        <v>5</v>
      </c>
      <c r="D19" s="2"/>
      <c r="E19" s="2"/>
      <c r="F19" s="2"/>
      <c r="G19" s="2"/>
      <c r="H19" s="2"/>
      <c r="I19" s="2"/>
      <c r="J19" s="2"/>
      <c r="K19" s="2"/>
      <c r="L19" s="2">
        <v>2</v>
      </c>
      <c r="M19" s="2"/>
      <c r="N19" s="2">
        <v>7</v>
      </c>
    </row>
    <row r="20" spans="1:14" x14ac:dyDescent="0.25">
      <c r="A20" s="4">
        <v>628</v>
      </c>
      <c r="B20" s="2">
        <v>1</v>
      </c>
      <c r="C20" s="2"/>
      <c r="D20" s="2">
        <v>3</v>
      </c>
      <c r="E20" s="2">
        <v>3</v>
      </c>
      <c r="F20" s="2"/>
      <c r="G20" s="2">
        <v>3</v>
      </c>
      <c r="H20" s="2">
        <v>1</v>
      </c>
      <c r="I20" s="2">
        <v>1</v>
      </c>
      <c r="J20" s="2">
        <v>2</v>
      </c>
      <c r="K20" s="2"/>
      <c r="L20" s="2">
        <v>5</v>
      </c>
      <c r="M20" s="2">
        <v>1</v>
      </c>
      <c r="N20" s="2">
        <v>20</v>
      </c>
    </row>
    <row r="21" spans="1:14" x14ac:dyDescent="0.25">
      <c r="A21" s="4">
        <v>629</v>
      </c>
      <c r="B21" s="2">
        <v>24</v>
      </c>
      <c r="C21" s="2">
        <v>3</v>
      </c>
      <c r="D21" s="2">
        <v>9</v>
      </c>
      <c r="E21" s="2">
        <v>14</v>
      </c>
      <c r="F21" s="2">
        <v>5</v>
      </c>
      <c r="G21" s="2">
        <v>112</v>
      </c>
      <c r="H21" s="2">
        <v>24</v>
      </c>
      <c r="I21" s="2">
        <v>22</v>
      </c>
      <c r="J21" s="2">
        <v>74</v>
      </c>
      <c r="K21" s="2">
        <v>18</v>
      </c>
      <c r="L21" s="2">
        <v>27</v>
      </c>
      <c r="M21" s="2">
        <v>22</v>
      </c>
      <c r="N21" s="2">
        <v>354</v>
      </c>
    </row>
    <row r="22" spans="1:14" x14ac:dyDescent="0.25">
      <c r="A22" s="4">
        <v>944</v>
      </c>
      <c r="B22" s="2"/>
      <c r="C22" s="2">
        <v>1</v>
      </c>
      <c r="D22" s="2"/>
      <c r="E22" s="2">
        <v>2</v>
      </c>
      <c r="F22" s="2"/>
      <c r="G22" s="2"/>
      <c r="H22" s="2"/>
      <c r="I22" s="2"/>
      <c r="J22" s="2">
        <v>2</v>
      </c>
      <c r="K22" s="2"/>
      <c r="L22" s="2"/>
      <c r="M22" s="2"/>
      <c r="N22" s="2">
        <v>5</v>
      </c>
    </row>
    <row r="23" spans="1:14" x14ac:dyDescent="0.25">
      <c r="A23" s="4">
        <v>945</v>
      </c>
      <c r="B23" s="2">
        <v>26</v>
      </c>
      <c r="C23" s="2">
        <v>4</v>
      </c>
      <c r="D23" s="2">
        <v>4</v>
      </c>
      <c r="E23" s="2">
        <v>2</v>
      </c>
      <c r="F23" s="2">
        <v>23</v>
      </c>
      <c r="G23" s="2">
        <v>10</v>
      </c>
      <c r="H23" s="2">
        <v>1</v>
      </c>
      <c r="I23" s="2">
        <v>8</v>
      </c>
      <c r="J23" s="2"/>
      <c r="K23" s="2"/>
      <c r="L23" s="2">
        <v>1</v>
      </c>
      <c r="M23" s="2"/>
      <c r="N23" s="2">
        <v>79</v>
      </c>
    </row>
    <row r="24" spans="1:14" x14ac:dyDescent="0.25">
      <c r="A24" s="4">
        <v>946</v>
      </c>
      <c r="B24" s="2">
        <v>56</v>
      </c>
      <c r="C24" s="2">
        <v>47</v>
      </c>
      <c r="D24" s="2">
        <v>24</v>
      </c>
      <c r="E24" s="2">
        <v>60</v>
      </c>
      <c r="F24" s="2">
        <v>63</v>
      </c>
      <c r="G24" s="2">
        <v>117</v>
      </c>
      <c r="H24" s="2">
        <v>40</v>
      </c>
      <c r="I24" s="2">
        <v>60</v>
      </c>
      <c r="J24" s="2">
        <v>26</v>
      </c>
      <c r="K24" s="2">
        <v>77</v>
      </c>
      <c r="L24" s="2">
        <v>96</v>
      </c>
      <c r="M24" s="2">
        <v>120</v>
      </c>
      <c r="N24" s="2">
        <v>786</v>
      </c>
    </row>
    <row r="25" spans="1:14" x14ac:dyDescent="0.25">
      <c r="A25" s="4">
        <v>947</v>
      </c>
      <c r="B25" s="2">
        <v>28</v>
      </c>
      <c r="C25" s="2">
        <v>10</v>
      </c>
      <c r="D25" s="2">
        <v>12</v>
      </c>
      <c r="E25" s="2">
        <v>59</v>
      </c>
      <c r="F25" s="2">
        <v>217</v>
      </c>
      <c r="G25" s="2">
        <v>61</v>
      </c>
      <c r="H25" s="2">
        <v>26</v>
      </c>
      <c r="I25" s="2">
        <v>103</v>
      </c>
      <c r="J25" s="2">
        <v>3</v>
      </c>
      <c r="K25" s="2">
        <v>50</v>
      </c>
      <c r="L25" s="2">
        <v>87</v>
      </c>
      <c r="M25" s="2">
        <v>92</v>
      </c>
      <c r="N25" s="2">
        <v>748</v>
      </c>
    </row>
    <row r="26" spans="1:14" x14ac:dyDescent="0.25">
      <c r="A26" s="4">
        <v>948</v>
      </c>
      <c r="B26" s="2">
        <v>6</v>
      </c>
      <c r="C26" s="2">
        <v>6</v>
      </c>
      <c r="D26" s="2">
        <v>4</v>
      </c>
      <c r="E26" s="2">
        <v>14</v>
      </c>
      <c r="F26" s="2">
        <v>47</v>
      </c>
      <c r="G26" s="2">
        <v>14</v>
      </c>
      <c r="H26" s="2">
        <v>18</v>
      </c>
      <c r="I26" s="2">
        <v>3</v>
      </c>
      <c r="J26" s="2">
        <v>4</v>
      </c>
      <c r="K26" s="2">
        <v>2</v>
      </c>
      <c r="L26" s="2">
        <v>24</v>
      </c>
      <c r="M26" s="2">
        <v>7</v>
      </c>
      <c r="N26" s="2">
        <v>149</v>
      </c>
    </row>
    <row r="27" spans="1:14" x14ac:dyDescent="0.25">
      <c r="A27" s="4">
        <v>1901</v>
      </c>
      <c r="B27" s="2"/>
      <c r="C27" s="2"/>
      <c r="D27" s="2"/>
      <c r="E27" s="2"/>
      <c r="F27" s="2"/>
      <c r="G27" s="2"/>
      <c r="H27" s="2"/>
      <c r="I27" s="2"/>
      <c r="J27" s="2">
        <v>4</v>
      </c>
      <c r="K27" s="2"/>
      <c r="L27" s="2">
        <v>5</v>
      </c>
      <c r="M27" s="2">
        <v>10</v>
      </c>
      <c r="N27" s="2">
        <v>19</v>
      </c>
    </row>
    <row r="28" spans="1:14" x14ac:dyDescent="0.25">
      <c r="A28" s="4" t="s">
        <v>163</v>
      </c>
      <c r="B28" s="2">
        <v>162</v>
      </c>
      <c r="C28" s="2">
        <v>90</v>
      </c>
      <c r="D28" s="2">
        <v>72</v>
      </c>
      <c r="E28" s="2">
        <v>186</v>
      </c>
      <c r="F28" s="2">
        <v>440</v>
      </c>
      <c r="G28" s="2">
        <v>353</v>
      </c>
      <c r="H28" s="2">
        <v>182</v>
      </c>
      <c r="I28" s="2">
        <v>241</v>
      </c>
      <c r="J28" s="2">
        <v>140</v>
      </c>
      <c r="K28" s="2">
        <v>235</v>
      </c>
      <c r="L28" s="2">
        <v>287</v>
      </c>
      <c r="M28" s="2">
        <v>272</v>
      </c>
      <c r="N28" s="2">
        <v>2660</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61"/>
  <sheetViews>
    <sheetView tabSelected="1" workbookViewId="0">
      <selection activeCell="A46" sqref="A46"/>
    </sheetView>
  </sheetViews>
  <sheetFormatPr defaultRowHeight="15" x14ac:dyDescent="0.25"/>
  <cols>
    <col min="1" max="1" width="30.140625" bestFit="1" customWidth="1"/>
    <col min="2" max="2" width="11" customWidth="1"/>
    <col min="3" max="13" width="7.140625" bestFit="1" customWidth="1"/>
    <col min="14" max="14" width="10" bestFit="1" customWidth="1"/>
    <col min="15" max="15" width="12" bestFit="1" customWidth="1"/>
  </cols>
  <sheetData>
    <row r="2" spans="1:27" x14ac:dyDescent="0.25">
      <c r="A2" s="3" t="s">
        <v>167</v>
      </c>
      <c r="B2" s="3" t="s">
        <v>168</v>
      </c>
      <c r="N2" s="21"/>
      <c r="O2" s="21"/>
      <c r="P2" s="21"/>
      <c r="Q2" s="21"/>
      <c r="R2" s="21"/>
      <c r="S2" s="21"/>
      <c r="T2" s="21"/>
      <c r="U2" s="21"/>
      <c r="V2" s="21"/>
      <c r="W2" s="21"/>
      <c r="X2" s="21"/>
      <c r="Y2" s="21"/>
      <c r="Z2" s="21"/>
      <c r="AA2" s="21"/>
    </row>
    <row r="3" spans="1:27" x14ac:dyDescent="0.25">
      <c r="A3" s="3" t="s">
        <v>171</v>
      </c>
      <c r="B3">
        <v>2010</v>
      </c>
      <c r="C3">
        <v>2011</v>
      </c>
      <c r="D3">
        <v>2012</v>
      </c>
      <c r="E3">
        <v>2013</v>
      </c>
      <c r="F3">
        <v>2014</v>
      </c>
      <c r="G3">
        <v>2015</v>
      </c>
      <c r="H3">
        <v>2016</v>
      </c>
      <c r="I3">
        <v>2017</v>
      </c>
      <c r="J3">
        <v>2018</v>
      </c>
      <c r="K3">
        <v>2019</v>
      </c>
      <c r="L3">
        <v>2020</v>
      </c>
      <c r="M3">
        <v>2021</v>
      </c>
      <c r="N3" s="21"/>
      <c r="O3" s="23"/>
      <c r="P3" s="23"/>
      <c r="Q3" s="23"/>
      <c r="R3" s="23"/>
      <c r="S3" s="23"/>
      <c r="T3" s="23"/>
      <c r="U3" s="23"/>
      <c r="V3" s="23"/>
      <c r="W3" s="23"/>
      <c r="X3" s="23"/>
      <c r="Y3" s="23"/>
      <c r="Z3" s="23"/>
      <c r="AA3" s="21"/>
    </row>
    <row r="4" spans="1:27" x14ac:dyDescent="0.25">
      <c r="A4" s="4" t="s">
        <v>20</v>
      </c>
      <c r="B4" s="20">
        <v>40301.604166666664</v>
      </c>
      <c r="C4" s="20">
        <v>40665.53125</v>
      </c>
      <c r="D4" s="20">
        <v>41036.5625</v>
      </c>
      <c r="E4" s="20">
        <v>41413.510416666664</v>
      </c>
      <c r="F4" s="20">
        <v>41764.5</v>
      </c>
      <c r="G4" s="20">
        <v>42141.5</v>
      </c>
      <c r="H4" s="20">
        <v>42498.597222222219</v>
      </c>
      <c r="I4" s="20">
        <v>42861.5625</v>
      </c>
      <c r="J4" s="20">
        <v>43224.583333333336</v>
      </c>
      <c r="K4" s="20">
        <v>43595.552083333336</v>
      </c>
      <c r="L4" s="20">
        <v>43957.541666666664</v>
      </c>
      <c r="M4" s="20">
        <v>44329.534722222219</v>
      </c>
      <c r="N4" s="21"/>
      <c r="O4" s="22"/>
      <c r="P4" s="22"/>
      <c r="Q4" s="22"/>
      <c r="R4" s="22"/>
      <c r="S4" s="22"/>
      <c r="T4" s="22"/>
      <c r="U4" s="22"/>
      <c r="V4" s="22"/>
      <c r="W4" s="22"/>
      <c r="X4" s="22"/>
      <c r="Y4" s="22"/>
      <c r="Z4" s="22"/>
      <c r="AA4" s="21"/>
    </row>
    <row r="5" spans="1:27" x14ac:dyDescent="0.25">
      <c r="A5" s="4" t="s">
        <v>63</v>
      </c>
      <c r="B5" s="20">
        <v>40377.489583333336</v>
      </c>
      <c r="C5" s="20">
        <v>40756.590277777781</v>
      </c>
      <c r="D5" s="20">
        <v>41137.59375</v>
      </c>
      <c r="E5" s="20">
        <v>41480.583333333336</v>
      </c>
      <c r="F5" s="20">
        <v>41831.520833333336</v>
      </c>
      <c r="G5" s="20">
        <v>42190.458333333336</v>
      </c>
      <c r="H5" s="20">
        <v>42577.520833333336</v>
      </c>
      <c r="I5" s="20">
        <v>42921.618055555555</v>
      </c>
      <c r="J5" s="20">
        <v>43283.5</v>
      </c>
      <c r="K5" s="20">
        <v>43651.5625</v>
      </c>
      <c r="L5" s="20">
        <v>44064.493055555555</v>
      </c>
      <c r="M5" s="20">
        <v>44442.479166666664</v>
      </c>
      <c r="N5" s="21"/>
      <c r="O5" s="21"/>
      <c r="P5" s="21"/>
      <c r="Q5" s="21"/>
      <c r="R5" s="21"/>
      <c r="S5" s="21"/>
      <c r="T5" s="21"/>
      <c r="U5" s="21"/>
      <c r="V5" s="21"/>
      <c r="W5" s="21"/>
      <c r="X5" s="21"/>
      <c r="Y5" s="21"/>
      <c r="Z5" s="21"/>
      <c r="AA5" s="21"/>
    </row>
    <row r="6" spans="1:27" x14ac:dyDescent="0.25">
      <c r="A6" s="4" t="s">
        <v>40</v>
      </c>
      <c r="B6" s="20">
        <v>40370.565972222219</v>
      </c>
      <c r="C6" s="20">
        <v>40756.590277777781</v>
      </c>
      <c r="D6" s="20">
        <v>41090.53125</v>
      </c>
      <c r="E6" s="20">
        <v>41444.645833333336</v>
      </c>
      <c r="F6" s="20">
        <v>41817.541666666664</v>
      </c>
      <c r="G6" s="20">
        <v>42208.541666666664</v>
      </c>
      <c r="H6" s="20">
        <v>42526.479166666664</v>
      </c>
      <c r="I6" s="20">
        <v>42925.625</v>
      </c>
      <c r="J6" s="20">
        <v>43270.555555555555</v>
      </c>
      <c r="K6" s="20">
        <v>43645.5</v>
      </c>
      <c r="L6" s="20">
        <v>43999.46875</v>
      </c>
      <c r="M6" s="20">
        <v>44365.5</v>
      </c>
    </row>
    <row r="7" spans="1:27" x14ac:dyDescent="0.25">
      <c r="A7" s="4" t="s">
        <v>93</v>
      </c>
      <c r="B7" s="20"/>
      <c r="C7" s="20">
        <v>40693.520833333336</v>
      </c>
      <c r="D7" s="20"/>
      <c r="E7" s="20"/>
      <c r="F7" s="20"/>
      <c r="G7" s="20"/>
      <c r="H7" s="20"/>
      <c r="I7" s="20"/>
      <c r="J7" s="20"/>
      <c r="K7" s="20"/>
      <c r="L7" s="20"/>
      <c r="M7" s="20"/>
    </row>
    <row r="8" spans="1:27" x14ac:dyDescent="0.25">
      <c r="A8" s="4" t="s">
        <v>8</v>
      </c>
      <c r="B8" s="20">
        <v>40301.604166666664</v>
      </c>
      <c r="C8" s="20">
        <v>40665.53125</v>
      </c>
      <c r="D8" s="20">
        <v>41036.510416666664</v>
      </c>
      <c r="E8" s="20">
        <v>41399.520833333336</v>
      </c>
      <c r="F8" s="20">
        <v>41764.5</v>
      </c>
      <c r="G8" s="20">
        <v>42119.489583333336</v>
      </c>
      <c r="H8" s="20">
        <v>42463.5</v>
      </c>
      <c r="I8" s="20">
        <v>42855.53125</v>
      </c>
      <c r="J8" s="20">
        <v>43222.576388888891</v>
      </c>
      <c r="K8" s="20">
        <v>43563.625</v>
      </c>
      <c r="L8" s="20">
        <v>43936.510416666664</v>
      </c>
      <c r="M8" s="20">
        <v>44306.503472222219</v>
      </c>
    </row>
    <row r="9" spans="1:27" x14ac:dyDescent="0.25">
      <c r="A9" s="4" t="s">
        <v>32</v>
      </c>
      <c r="B9" s="20">
        <v>40370.482638888891</v>
      </c>
      <c r="C9" s="20">
        <v>40697.541666666664</v>
      </c>
      <c r="D9" s="20">
        <v>41088.59375</v>
      </c>
      <c r="E9" s="20">
        <v>41436.576388888891</v>
      </c>
      <c r="F9" s="20">
        <v>41792.635416666664</v>
      </c>
      <c r="G9" s="20">
        <v>42166.631944444445</v>
      </c>
      <c r="H9" s="20">
        <v>42530.59375</v>
      </c>
      <c r="I9" s="20">
        <v>42890.5</v>
      </c>
      <c r="J9" s="20">
        <v>43254.520833333336</v>
      </c>
      <c r="K9" s="20">
        <v>43634.510416666664</v>
      </c>
      <c r="L9" s="20">
        <v>44004.517361111109</v>
      </c>
      <c r="M9" s="20">
        <v>44370.458333333336</v>
      </c>
    </row>
    <row r="10" spans="1:27" x14ac:dyDescent="0.25">
      <c r="A10" s="4" t="s">
        <v>55</v>
      </c>
      <c r="B10" s="20">
        <v>40355.572916666664</v>
      </c>
      <c r="C10" s="20">
        <v>40724.625</v>
      </c>
      <c r="D10" s="20">
        <v>41090.5</v>
      </c>
      <c r="E10" s="20">
        <v>41457.520833333336</v>
      </c>
      <c r="F10" s="20">
        <v>41792.635416666664</v>
      </c>
      <c r="G10" s="20">
        <v>42180.541666666664</v>
      </c>
      <c r="H10" s="20">
        <v>42522.583333333336</v>
      </c>
      <c r="I10" s="20">
        <v>42899.548611111109</v>
      </c>
      <c r="J10" s="20">
        <v>43271.496527777781</v>
      </c>
      <c r="K10" s="20">
        <v>43646.475694444445</v>
      </c>
      <c r="L10" s="20">
        <v>44023.597222222219</v>
      </c>
      <c r="M10" s="20">
        <v>44365.548611111109</v>
      </c>
    </row>
    <row r="11" spans="1:27" x14ac:dyDescent="0.25">
      <c r="A11" s="4" t="s">
        <v>57</v>
      </c>
      <c r="B11" s="20"/>
      <c r="C11" s="20"/>
      <c r="D11" s="20">
        <v>41073.625</v>
      </c>
      <c r="E11" s="20"/>
      <c r="F11" s="20">
        <v>41777.524305555555</v>
      </c>
      <c r="G11" s="20">
        <v>42167.524305555555</v>
      </c>
      <c r="H11" s="20">
        <v>42516.645833333336</v>
      </c>
      <c r="I11" s="20">
        <v>42877.520833333336</v>
      </c>
      <c r="J11" s="20">
        <v>43240.583333333336</v>
      </c>
      <c r="K11" s="20">
        <v>43608.569444444445</v>
      </c>
      <c r="L11" s="20">
        <v>43970.524305555555</v>
      </c>
      <c r="M11" s="20">
        <v>44347.538194444445</v>
      </c>
    </row>
    <row r="12" spans="1:27" x14ac:dyDescent="0.25">
      <c r="A12" s="4" t="s">
        <v>18</v>
      </c>
      <c r="B12" s="20">
        <v>40301.604166666664</v>
      </c>
      <c r="C12" s="20">
        <v>40670.493055555555</v>
      </c>
      <c r="D12" s="20">
        <v>41051.583333333336</v>
      </c>
      <c r="E12" s="20">
        <v>41427.5</v>
      </c>
      <c r="F12" s="20">
        <v>41778.46875</v>
      </c>
      <c r="G12" s="20">
        <v>42135.458333333336</v>
      </c>
      <c r="H12" s="20">
        <v>42516.576388888891</v>
      </c>
      <c r="I12" s="20">
        <v>42872.496527777781</v>
      </c>
      <c r="J12" s="20">
        <v>43240.583333333336</v>
      </c>
      <c r="K12" s="20">
        <v>43608.458333333336</v>
      </c>
      <c r="L12" s="20">
        <v>43970.572916666664</v>
      </c>
      <c r="M12" s="20">
        <v>44349.565972222219</v>
      </c>
    </row>
    <row r="13" spans="1:27" x14ac:dyDescent="0.25">
      <c r="A13" s="4" t="s">
        <v>30</v>
      </c>
      <c r="B13" s="20">
        <v>40368.503472222219</v>
      </c>
      <c r="C13" s="20">
        <v>40683.420138888891</v>
      </c>
      <c r="D13" s="20">
        <v>41097.5625</v>
      </c>
      <c r="E13" s="20">
        <v>41463.479166666664</v>
      </c>
      <c r="F13" s="20">
        <v>41799.5625</v>
      </c>
      <c r="G13" s="20">
        <v>42187.458333333336</v>
      </c>
      <c r="H13" s="20">
        <v>42526.472222222219</v>
      </c>
      <c r="I13" s="20">
        <v>42903.541666666664</v>
      </c>
      <c r="J13" s="20">
        <v>43280.5</v>
      </c>
      <c r="K13" s="20">
        <v>43645.5</v>
      </c>
      <c r="L13" s="20">
        <v>44006.458333333336</v>
      </c>
      <c r="M13" s="20">
        <v>44386.541666666664</v>
      </c>
    </row>
    <row r="14" spans="1:27" x14ac:dyDescent="0.25">
      <c r="A14" s="4" t="s">
        <v>22</v>
      </c>
      <c r="B14" s="20">
        <v>40301.604166666664</v>
      </c>
      <c r="C14" s="20">
        <v>40665.53125</v>
      </c>
      <c r="D14" s="20">
        <v>41042.583333333336</v>
      </c>
      <c r="E14" s="20">
        <v>41422.614583333336</v>
      </c>
      <c r="F14" s="20">
        <v>41764.5</v>
      </c>
      <c r="G14" s="20">
        <v>42135.458333333336</v>
      </c>
      <c r="H14" s="20">
        <v>42498.53125</v>
      </c>
      <c r="I14" s="20">
        <v>42869.53125</v>
      </c>
      <c r="J14" s="20">
        <v>43227.520833333336</v>
      </c>
      <c r="K14" s="20">
        <v>43595.59375</v>
      </c>
      <c r="L14" s="20">
        <v>43943.479166666664</v>
      </c>
      <c r="M14" s="20">
        <v>44329.572916666664</v>
      </c>
    </row>
    <row r="15" spans="1:27" x14ac:dyDescent="0.25">
      <c r="A15" s="4" t="s">
        <v>26</v>
      </c>
      <c r="B15" s="20">
        <v>40301.604166666664</v>
      </c>
      <c r="C15" s="20">
        <v>40670.493055555555</v>
      </c>
      <c r="D15" s="20">
        <v>41051.5625</v>
      </c>
      <c r="E15" s="20">
        <v>41427.5</v>
      </c>
      <c r="F15" s="20">
        <v>41775.541666666664</v>
      </c>
      <c r="G15" s="20">
        <v>42156.548611111109</v>
      </c>
      <c r="H15" s="20">
        <v>42522.583333333336</v>
      </c>
      <c r="I15" s="20">
        <v>42872.496527777781</v>
      </c>
      <c r="J15" s="20">
        <v>43240.583333333336</v>
      </c>
      <c r="K15" s="20">
        <v>43608.569444444445</v>
      </c>
      <c r="L15" s="20">
        <v>43970.524305555555</v>
      </c>
      <c r="M15" s="20">
        <v>44346.5</v>
      </c>
    </row>
    <row r="16" spans="1:27" x14ac:dyDescent="0.25">
      <c r="A16" s="4" t="s">
        <v>61</v>
      </c>
      <c r="B16" s="20">
        <v>40331.645833333336</v>
      </c>
      <c r="C16" s="20">
        <v>40683.46875</v>
      </c>
      <c r="D16" s="20">
        <v>41051.489583333336</v>
      </c>
      <c r="E16" s="20">
        <v>41429.5</v>
      </c>
      <c r="F16" s="20">
        <v>41775.53125</v>
      </c>
      <c r="G16" s="20">
        <v>42146.618055555555</v>
      </c>
      <c r="H16" s="20">
        <v>42498.597222222219</v>
      </c>
      <c r="I16" s="20">
        <v>42872.482638888891</v>
      </c>
      <c r="J16" s="20">
        <v>43228.565972222219</v>
      </c>
      <c r="K16" s="20">
        <v>43595.559027777781</v>
      </c>
      <c r="L16" s="20">
        <v>43971.46875</v>
      </c>
      <c r="M16" s="20">
        <v>44347.534722222219</v>
      </c>
    </row>
    <row r="17" spans="1:13" x14ac:dyDescent="0.25">
      <c r="A17" s="4" t="s">
        <v>34</v>
      </c>
      <c r="B17" s="20">
        <v>40370.482638888891</v>
      </c>
      <c r="C17" s="20">
        <v>40724.458333333336</v>
      </c>
      <c r="D17" s="20">
        <v>41094.510416666664</v>
      </c>
      <c r="E17" s="20">
        <v>41464.545138888891</v>
      </c>
      <c r="F17" s="20">
        <v>41818.5625</v>
      </c>
      <c r="G17" s="20">
        <v>42172.503472222219</v>
      </c>
      <c r="H17" s="20">
        <v>42558.541666666664</v>
      </c>
      <c r="I17" s="20">
        <v>42919.513888888891</v>
      </c>
      <c r="J17" s="20">
        <v>43271.496527777781</v>
      </c>
      <c r="K17" s="20">
        <v>43649.503472222219</v>
      </c>
      <c r="L17" s="20">
        <v>44036.5625</v>
      </c>
      <c r="M17" s="20">
        <v>44386.472222222219</v>
      </c>
    </row>
    <row r="18" spans="1:13" x14ac:dyDescent="0.25">
      <c r="A18" s="4" t="s">
        <v>71</v>
      </c>
      <c r="B18" s="20">
        <v>40360.604166666664</v>
      </c>
      <c r="C18" s="20">
        <v>40671.510416666664</v>
      </c>
      <c r="D18" s="20">
        <v>41088.59375</v>
      </c>
      <c r="E18" s="20">
        <v>41459.59375</v>
      </c>
      <c r="F18" s="20">
        <v>41823.635416666664</v>
      </c>
      <c r="G18" s="20">
        <v>42184.458333333336</v>
      </c>
      <c r="H18" s="20">
        <v>42555.625</v>
      </c>
      <c r="I18" s="20">
        <v>42925.479166666664</v>
      </c>
      <c r="J18" s="20">
        <v>43247.559027777781</v>
      </c>
      <c r="K18" s="20">
        <v>43639.534722222219</v>
      </c>
      <c r="L18" s="20">
        <v>44008.5625</v>
      </c>
      <c r="M18" s="20">
        <v>44386.472222222219</v>
      </c>
    </row>
    <row r="19" spans="1:13" x14ac:dyDescent="0.25">
      <c r="A19" s="4" t="s">
        <v>10</v>
      </c>
      <c r="B19" s="20">
        <v>40301.604166666664</v>
      </c>
      <c r="C19" s="20">
        <v>40665.53125</v>
      </c>
      <c r="D19" s="20">
        <v>41040.670138888891</v>
      </c>
      <c r="E19" s="20">
        <v>41401.489583333336</v>
      </c>
      <c r="F19" s="20">
        <v>41763.604166666664</v>
      </c>
      <c r="G19" s="20">
        <v>42132.569444444445</v>
      </c>
      <c r="H19" s="20">
        <v>42496.53125</v>
      </c>
      <c r="I19" s="20">
        <v>42861.458333333336</v>
      </c>
      <c r="J19" s="20">
        <v>43224.583333333336</v>
      </c>
      <c r="K19" s="20">
        <v>43595.559027777781</v>
      </c>
      <c r="L19" s="20">
        <v>43945.545138888891</v>
      </c>
      <c r="M19" s="20">
        <v>44329.534722222219</v>
      </c>
    </row>
    <row r="20" spans="1:13" x14ac:dyDescent="0.25">
      <c r="A20" s="4" t="s">
        <v>44</v>
      </c>
      <c r="B20" s="20">
        <v>40331.569444444445</v>
      </c>
      <c r="C20" s="20">
        <v>40665.53125</v>
      </c>
      <c r="D20" s="20">
        <v>41051.5625</v>
      </c>
      <c r="E20" s="20">
        <v>41421.618055555555</v>
      </c>
      <c r="F20" s="20">
        <v>41777.524305555555</v>
      </c>
      <c r="G20" s="20">
        <v>42159.583333333336</v>
      </c>
      <c r="H20" s="20">
        <v>42499.520833333336</v>
      </c>
      <c r="I20" s="20">
        <v>42877.520833333336</v>
      </c>
      <c r="J20" s="20">
        <v>43228.538194444445</v>
      </c>
      <c r="K20" s="20"/>
      <c r="L20" s="20">
        <v>43971.559027777781</v>
      </c>
      <c r="M20" s="20"/>
    </row>
    <row r="21" spans="1:13" x14ac:dyDescent="0.25">
      <c r="A21" s="4" t="s">
        <v>36</v>
      </c>
      <c r="B21" s="20">
        <v>40393.475694444445</v>
      </c>
      <c r="C21" s="20">
        <v>40739.625</v>
      </c>
      <c r="D21" s="20">
        <v>41118.520833333336</v>
      </c>
      <c r="E21" s="20">
        <v>41470.583333333336</v>
      </c>
      <c r="F21" s="20">
        <v>41843.482638888891</v>
      </c>
      <c r="G21" s="20">
        <v>42216.527777777781</v>
      </c>
      <c r="H21" s="20">
        <v>42573.5</v>
      </c>
      <c r="I21" s="20">
        <v>42942.545138888891</v>
      </c>
      <c r="J21" s="20">
        <v>43266.520833333336</v>
      </c>
      <c r="K21" s="20">
        <v>43686.548611111109</v>
      </c>
      <c r="L21" s="20">
        <v>44048.489583333336</v>
      </c>
      <c r="M21" s="20">
        <v>44412.458333333336</v>
      </c>
    </row>
    <row r="22" spans="1:13" x14ac:dyDescent="0.25">
      <c r="A22" s="4" t="s">
        <v>82</v>
      </c>
      <c r="B22" s="20">
        <v>40301.604166666664</v>
      </c>
      <c r="C22" s="20">
        <v>40665.53125</v>
      </c>
      <c r="D22" s="20">
        <v>41051.583333333336</v>
      </c>
      <c r="E22" s="20">
        <v>41431.625</v>
      </c>
      <c r="F22" s="20">
        <v>41775.53125</v>
      </c>
      <c r="G22" s="20">
        <v>42159.555555555555</v>
      </c>
      <c r="H22" s="20">
        <v>42506.541666666664</v>
      </c>
      <c r="I22" s="20">
        <v>42879.583333333336</v>
      </c>
      <c r="J22" s="20">
        <v>43229.631944444445</v>
      </c>
      <c r="K22" s="20">
        <v>43595.607638888891</v>
      </c>
      <c r="L22" s="20">
        <v>43960.645833333336</v>
      </c>
      <c r="M22" s="20">
        <v>44345.520833333336</v>
      </c>
    </row>
    <row r="23" spans="1:13" x14ac:dyDescent="0.25">
      <c r="A23" s="4" t="s">
        <v>77</v>
      </c>
      <c r="B23" s="20"/>
      <c r="C23" s="20"/>
      <c r="D23" s="20"/>
      <c r="E23" s="20"/>
      <c r="F23" s="20"/>
      <c r="G23" s="20"/>
      <c r="H23" s="20"/>
      <c r="I23" s="20"/>
      <c r="J23" s="20">
        <v>43249.489583333336</v>
      </c>
      <c r="K23" s="20">
        <v>43614.486111111109</v>
      </c>
      <c r="L23" s="20"/>
      <c r="M23" s="20"/>
    </row>
    <row r="24" spans="1:13" x14ac:dyDescent="0.25">
      <c r="A24" s="4" t="s">
        <v>73</v>
      </c>
      <c r="B24" s="20"/>
      <c r="C24" s="20"/>
      <c r="D24" s="20"/>
      <c r="E24" s="20"/>
      <c r="F24" s="20">
        <v>41774.604166666664</v>
      </c>
      <c r="G24" s="20">
        <v>42160.569444444445</v>
      </c>
      <c r="H24" s="20">
        <v>42500.572916666664</v>
      </c>
      <c r="I24" s="20">
        <v>42872.53125</v>
      </c>
      <c r="J24" s="20">
        <v>43231.555555555555</v>
      </c>
      <c r="K24" s="20">
        <v>43601.520833333336</v>
      </c>
      <c r="L24" s="20">
        <v>43959.5</v>
      </c>
      <c r="M24" s="20">
        <v>44328.46875</v>
      </c>
    </row>
    <row r="25" spans="1:13" x14ac:dyDescent="0.25">
      <c r="A25" s="4" t="s">
        <v>42</v>
      </c>
      <c r="B25" s="20">
        <v>40331.645833333336</v>
      </c>
      <c r="C25" s="20">
        <v>40724.458333333336</v>
      </c>
      <c r="D25" s="20">
        <v>41090.53125</v>
      </c>
      <c r="E25" s="20">
        <v>41473.489583333336</v>
      </c>
      <c r="F25" s="20">
        <v>41799.479166666664</v>
      </c>
      <c r="G25" s="20">
        <v>42202.548611111109</v>
      </c>
      <c r="H25" s="20">
        <v>42540.5</v>
      </c>
      <c r="I25" s="20">
        <v>42919.513888888891</v>
      </c>
      <c r="J25" s="20">
        <v>43271.496527777781</v>
      </c>
      <c r="K25" s="20">
        <v>43649.600694444445</v>
      </c>
      <c r="L25" s="20">
        <v>44006.458333333336</v>
      </c>
      <c r="M25" s="20">
        <v>44386.472222222219</v>
      </c>
    </row>
    <row r="26" spans="1:13" x14ac:dyDescent="0.25">
      <c r="A26" s="4" t="s">
        <v>80</v>
      </c>
      <c r="B26" s="20">
        <v>40382.5625</v>
      </c>
      <c r="C26" s="20"/>
      <c r="D26" s="20">
        <v>41133.520833333336</v>
      </c>
      <c r="E26" s="20">
        <v>41464.5</v>
      </c>
      <c r="F26" s="20"/>
      <c r="G26" s="20"/>
      <c r="H26" s="20"/>
      <c r="I26" s="20"/>
      <c r="J26" s="20"/>
      <c r="K26" s="20"/>
      <c r="L26" s="20"/>
      <c r="M26" s="20"/>
    </row>
    <row r="27" spans="1:13" x14ac:dyDescent="0.25">
      <c r="A27" s="4" t="s">
        <v>50</v>
      </c>
      <c r="B27" s="20"/>
      <c r="C27" s="20">
        <v>40670.493055555555</v>
      </c>
      <c r="D27" s="20"/>
      <c r="E27" s="20">
        <v>41494.597222222219</v>
      </c>
      <c r="F27" s="20">
        <v>41803.545138888891</v>
      </c>
      <c r="G27" s="20">
        <v>42236.604166666664</v>
      </c>
      <c r="H27" s="20">
        <v>42540.541666666664</v>
      </c>
      <c r="I27" s="20">
        <v>42890.5</v>
      </c>
      <c r="J27" s="20">
        <v>43329.583333333336</v>
      </c>
      <c r="K27" s="20">
        <v>43622.5</v>
      </c>
      <c r="L27" s="20">
        <v>44047.510416666664</v>
      </c>
      <c r="M27" s="20"/>
    </row>
    <row r="28" spans="1:13" x14ac:dyDescent="0.25">
      <c r="A28" s="4" t="s">
        <v>46</v>
      </c>
      <c r="B28" s="20">
        <v>40404.541666666664</v>
      </c>
      <c r="C28" s="20">
        <v>40759.479166666664</v>
      </c>
      <c r="D28" s="20">
        <v>41113.489583333336</v>
      </c>
      <c r="E28" s="20">
        <v>41477.458333333336</v>
      </c>
      <c r="F28" s="20">
        <v>41844.5625</v>
      </c>
      <c r="G28" s="20">
        <v>42187.597222222219</v>
      </c>
      <c r="H28" s="20">
        <v>42540.5</v>
      </c>
      <c r="I28" s="20">
        <v>42905.479166666664</v>
      </c>
      <c r="J28" s="20"/>
      <c r="K28" s="20">
        <v>43705.642361111109</v>
      </c>
      <c r="L28" s="20">
        <v>44025.5</v>
      </c>
      <c r="M28" s="20">
        <v>44397.472222222219</v>
      </c>
    </row>
    <row r="29" spans="1:13" x14ac:dyDescent="0.25">
      <c r="A29" s="4" t="s">
        <v>16</v>
      </c>
      <c r="B29" s="20">
        <v>40315.510416666664</v>
      </c>
      <c r="C29" s="20">
        <v>40665.604166666664</v>
      </c>
      <c r="D29" s="20">
        <v>41036.5625</v>
      </c>
      <c r="E29" s="20">
        <v>41399.520833333336</v>
      </c>
      <c r="F29" s="20">
        <v>41763.520833333336</v>
      </c>
      <c r="G29" s="20">
        <v>42137.534722222219</v>
      </c>
      <c r="H29" s="20">
        <v>42499.479166666664</v>
      </c>
      <c r="I29" s="20">
        <v>42869.53125</v>
      </c>
      <c r="J29" s="20">
        <v>43227.520833333336</v>
      </c>
      <c r="K29" s="20">
        <v>43595.576388888891</v>
      </c>
      <c r="L29" s="20">
        <v>43957.541666666664</v>
      </c>
      <c r="M29" s="20">
        <v>44329.607638888891</v>
      </c>
    </row>
    <row r="30" spans="1:13" x14ac:dyDescent="0.25">
      <c r="A30" s="4" t="s">
        <v>66</v>
      </c>
      <c r="B30" s="20"/>
      <c r="C30" s="20"/>
      <c r="D30" s="20"/>
      <c r="E30" s="20"/>
      <c r="F30" s="20"/>
      <c r="G30" s="20"/>
      <c r="H30" s="20"/>
      <c r="I30" s="20"/>
      <c r="J30" s="20">
        <v>43229.642361111109</v>
      </c>
      <c r="K30" s="20"/>
      <c r="L30" s="20"/>
      <c r="M30" s="20"/>
    </row>
    <row r="31" spans="1:13" x14ac:dyDescent="0.25">
      <c r="A31" s="4" t="s">
        <v>28</v>
      </c>
      <c r="B31" s="20">
        <v>40301.604166666664</v>
      </c>
      <c r="C31" s="20">
        <v>40665.53125</v>
      </c>
      <c r="D31" s="20">
        <v>41036.510416666664</v>
      </c>
      <c r="E31" s="20">
        <v>41400.53125</v>
      </c>
      <c r="F31" s="20">
        <v>41764.5</v>
      </c>
      <c r="G31" s="20">
        <v>42135.458333333336</v>
      </c>
      <c r="H31" s="20">
        <v>42481.569444444445</v>
      </c>
      <c r="I31" s="20">
        <v>42855.53125</v>
      </c>
      <c r="J31" s="20">
        <v>43223.576388888891</v>
      </c>
      <c r="K31" s="20">
        <v>43595.552083333336</v>
      </c>
      <c r="L31" s="20">
        <v>43944.482638888891</v>
      </c>
      <c r="M31" s="20">
        <v>44328.576388888891</v>
      </c>
    </row>
    <row r="32" spans="1:13" x14ac:dyDescent="0.25">
      <c r="A32" s="4" t="s">
        <v>24</v>
      </c>
      <c r="B32" s="20">
        <v>40330.479166666664</v>
      </c>
      <c r="C32" s="20">
        <v>40683.46875</v>
      </c>
      <c r="D32" s="20">
        <v>41059.559027777781</v>
      </c>
      <c r="E32" s="20">
        <v>41431.604166666664</v>
      </c>
      <c r="F32" s="20">
        <v>41775.541666666664</v>
      </c>
      <c r="G32" s="20">
        <v>42151.552083333336</v>
      </c>
      <c r="H32" s="20">
        <v>42516.576388888891</v>
      </c>
      <c r="I32" s="20">
        <v>42870.520833333336</v>
      </c>
      <c r="J32" s="20">
        <v>43229.545138888891</v>
      </c>
      <c r="K32" s="20">
        <v>43598.510416666664</v>
      </c>
      <c r="L32" s="20">
        <v>43970.5</v>
      </c>
      <c r="M32" s="20">
        <v>44347.513888888891</v>
      </c>
    </row>
    <row r="33" spans="1:13" x14ac:dyDescent="0.25">
      <c r="A33" s="4" t="s">
        <v>12</v>
      </c>
      <c r="B33" s="20">
        <v>40301.604166666664</v>
      </c>
      <c r="C33" s="20">
        <v>40665.53125</v>
      </c>
      <c r="D33" s="20">
        <v>41036.510416666664</v>
      </c>
      <c r="E33" s="20">
        <v>41397.506944444445</v>
      </c>
      <c r="F33" s="20">
        <v>41764.5</v>
      </c>
      <c r="G33" s="20">
        <v>42119.489583333336</v>
      </c>
      <c r="H33" s="20">
        <v>42481.569444444445</v>
      </c>
      <c r="I33" s="20">
        <v>42855.53125</v>
      </c>
      <c r="J33" s="20">
        <v>43206.5</v>
      </c>
      <c r="K33" s="20">
        <v>43572.496527777781</v>
      </c>
      <c r="L33" s="20">
        <v>43936.510416666664</v>
      </c>
      <c r="M33" s="20">
        <v>44313.506944444445</v>
      </c>
    </row>
    <row r="34" spans="1:13" x14ac:dyDescent="0.25">
      <c r="A34" s="4" t="s">
        <v>52</v>
      </c>
      <c r="B34" s="20"/>
      <c r="C34" s="20"/>
      <c r="D34" s="20"/>
      <c r="E34" s="20"/>
      <c r="F34" s="20"/>
      <c r="G34" s="20">
        <v>42160.645833333336</v>
      </c>
      <c r="H34" s="20"/>
      <c r="I34" s="20">
        <v>42900.645833333336</v>
      </c>
      <c r="J34" s="20">
        <v>43254.5625</v>
      </c>
      <c r="K34" s="20">
        <v>43595.607638888891</v>
      </c>
      <c r="L34" s="20">
        <v>43970.524305555555</v>
      </c>
      <c r="M34" s="20">
        <v>44359.479166666664</v>
      </c>
    </row>
    <row r="35" spans="1:13" x14ac:dyDescent="0.25">
      <c r="A35" s="4" t="s">
        <v>14</v>
      </c>
      <c r="B35" s="20">
        <v>40301.604166666664</v>
      </c>
      <c r="C35" s="20">
        <v>40665.541666666664</v>
      </c>
      <c r="D35" s="20">
        <v>41036.5625</v>
      </c>
      <c r="E35" s="20">
        <v>41413.510416666664</v>
      </c>
      <c r="F35" s="20">
        <v>41764.5</v>
      </c>
      <c r="G35" s="20">
        <v>42132.569444444445</v>
      </c>
      <c r="H35" s="20">
        <v>42496.5</v>
      </c>
      <c r="I35" s="20">
        <v>42861.5</v>
      </c>
      <c r="J35" s="20">
        <v>43224.583333333336</v>
      </c>
      <c r="K35" s="20">
        <v>43595.559027777781</v>
      </c>
      <c r="L35" s="20">
        <v>43957.486111111109</v>
      </c>
      <c r="M35" s="20">
        <v>44329.607638888891</v>
      </c>
    </row>
    <row r="36" spans="1:13" x14ac:dyDescent="0.25">
      <c r="A36" s="4" t="s">
        <v>95</v>
      </c>
      <c r="B36" s="20"/>
      <c r="C36" s="20">
        <v>40787.625</v>
      </c>
      <c r="D36" s="20"/>
      <c r="E36" s="20"/>
      <c r="F36" s="20"/>
      <c r="G36" s="20"/>
      <c r="H36" s="20"/>
      <c r="I36" s="20"/>
      <c r="J36" s="20"/>
      <c r="K36" s="20"/>
      <c r="L36" s="20"/>
      <c r="M36" s="20"/>
    </row>
    <row r="37" spans="1:13" x14ac:dyDescent="0.25">
      <c r="A37" s="4" t="s">
        <v>48</v>
      </c>
      <c r="B37" s="20"/>
      <c r="C37" s="20"/>
      <c r="D37" s="20"/>
      <c r="E37" s="20"/>
      <c r="F37" s="20">
        <v>41830.59375</v>
      </c>
      <c r="G37" s="20">
        <v>42156.548611111109</v>
      </c>
      <c r="H37" s="20">
        <v>42522.583333333336</v>
      </c>
      <c r="I37" s="20">
        <v>42877.520833333336</v>
      </c>
      <c r="J37" s="20">
        <v>43245.541666666664</v>
      </c>
      <c r="K37" s="20">
        <v>43617.53125</v>
      </c>
      <c r="L37" s="20">
        <v>43970.572916666664</v>
      </c>
      <c r="M37" s="20">
        <v>44347.583333333336</v>
      </c>
    </row>
    <row r="38" spans="1:13" x14ac:dyDescent="0.25">
      <c r="A38" s="4" t="s">
        <v>38</v>
      </c>
      <c r="B38" s="20">
        <v>40399.53125</v>
      </c>
      <c r="C38" s="20">
        <v>40816.541666666664</v>
      </c>
      <c r="D38" s="20">
        <v>41137.5625</v>
      </c>
      <c r="E38" s="20">
        <v>41480.583333333336</v>
      </c>
      <c r="F38" s="20">
        <v>41837.645833333336</v>
      </c>
      <c r="G38" s="20">
        <v>42187.625</v>
      </c>
      <c r="H38" s="20">
        <v>42577.520833333336</v>
      </c>
      <c r="I38" s="20">
        <v>42937.572916666664</v>
      </c>
      <c r="J38" s="20"/>
      <c r="K38" s="20"/>
      <c r="L38" s="20">
        <v>43984.520833333336</v>
      </c>
      <c r="M38" s="20"/>
    </row>
    <row r="39" spans="1:13" x14ac:dyDescent="0.25">
      <c r="A39" s="4" t="s">
        <v>68</v>
      </c>
      <c r="B39" s="20">
        <v>40392.552083333336</v>
      </c>
      <c r="C39" s="20">
        <v>40684.53125</v>
      </c>
      <c r="D39" s="20">
        <v>41054.625</v>
      </c>
      <c r="E39" s="20">
        <v>41449.520833333336</v>
      </c>
      <c r="F39" s="20">
        <v>41851.59375</v>
      </c>
      <c r="G39" s="20">
        <v>42162.541666666664</v>
      </c>
      <c r="H39" s="20">
        <v>42540.5</v>
      </c>
      <c r="I39" s="20">
        <v>42881.46875</v>
      </c>
      <c r="J39" s="20"/>
      <c r="K39" s="20">
        <v>43631.5625</v>
      </c>
      <c r="L39" s="20">
        <v>43984.520833333336</v>
      </c>
      <c r="M39" s="20"/>
    </row>
    <row r="40" spans="1:13" x14ac:dyDescent="0.25">
      <c r="A40" s="4" t="s">
        <v>59</v>
      </c>
      <c r="B40" s="20">
        <v>40355.572916666664</v>
      </c>
      <c r="C40" s="20">
        <v>40770.5625</v>
      </c>
      <c r="D40" s="20">
        <v>41139.479166666664</v>
      </c>
      <c r="E40" s="20">
        <v>41457.618055555555</v>
      </c>
      <c r="F40" s="20">
        <v>41799.479166666664</v>
      </c>
      <c r="G40" s="20">
        <v>42180.458333333336</v>
      </c>
      <c r="H40" s="20">
        <v>42540.5</v>
      </c>
      <c r="I40" s="20">
        <v>42935.541666666664</v>
      </c>
      <c r="J40" s="20">
        <v>43295.479166666664</v>
      </c>
      <c r="K40" s="20">
        <v>43644.625</v>
      </c>
      <c r="L40" s="20"/>
      <c r="M40" s="20">
        <v>44362.604166666664</v>
      </c>
    </row>
    <row r="46" spans="1:13" x14ac:dyDescent="0.25">
      <c r="A46" s="3" t="s">
        <v>4</v>
      </c>
      <c r="B46" t="s">
        <v>8</v>
      </c>
    </row>
    <row r="48" spans="1:13" ht="43.5" customHeight="1" x14ac:dyDescent="0.25">
      <c r="A48" s="3" t="s">
        <v>168</v>
      </c>
      <c r="B48" s="33" t="s">
        <v>169</v>
      </c>
    </row>
    <row r="49" spans="1:2" x14ac:dyDescent="0.25">
      <c r="A49" s="4">
        <v>2010</v>
      </c>
      <c r="B49" s="24">
        <v>17.428571428571427</v>
      </c>
    </row>
    <row r="50" spans="1:2" x14ac:dyDescent="0.25">
      <c r="A50" s="4">
        <v>2011</v>
      </c>
      <c r="B50" s="24">
        <v>17.285714285714285</v>
      </c>
    </row>
    <row r="51" spans="1:2" x14ac:dyDescent="0.25">
      <c r="A51" s="4">
        <v>2012</v>
      </c>
      <c r="B51" s="24">
        <v>18.142857142857142</v>
      </c>
    </row>
    <row r="52" spans="1:2" x14ac:dyDescent="0.25">
      <c r="A52" s="4">
        <v>2013</v>
      </c>
      <c r="B52" s="24">
        <v>17.714285714285715</v>
      </c>
    </row>
    <row r="53" spans="1:2" x14ac:dyDescent="0.25">
      <c r="A53" s="4">
        <v>2014</v>
      </c>
      <c r="B53" s="24">
        <v>17.714285714285715</v>
      </c>
    </row>
    <row r="54" spans="1:2" x14ac:dyDescent="0.25">
      <c r="A54" s="4">
        <v>2015</v>
      </c>
      <c r="B54" s="24">
        <v>16.285714285714285</v>
      </c>
    </row>
    <row r="55" spans="1:2" x14ac:dyDescent="0.25">
      <c r="A55" s="4">
        <v>2016</v>
      </c>
      <c r="B55" s="24">
        <v>13.285714285714286</v>
      </c>
    </row>
    <row r="56" spans="1:2" x14ac:dyDescent="0.25">
      <c r="A56" s="4">
        <v>2017</v>
      </c>
      <c r="B56" s="24">
        <v>17</v>
      </c>
    </row>
    <row r="57" spans="1:2" x14ac:dyDescent="0.25">
      <c r="A57" s="4">
        <v>2018</v>
      </c>
      <c r="B57" s="24">
        <v>17.285714285714285</v>
      </c>
    </row>
    <row r="58" spans="1:2" x14ac:dyDescent="0.25">
      <c r="A58" s="4">
        <v>2019</v>
      </c>
      <c r="B58" s="24">
        <v>13.857142857142858</v>
      </c>
    </row>
    <row r="59" spans="1:2" x14ac:dyDescent="0.25">
      <c r="A59" s="4">
        <v>2020</v>
      </c>
      <c r="B59" s="24">
        <v>15</v>
      </c>
    </row>
    <row r="60" spans="1:2" x14ac:dyDescent="0.25">
      <c r="A60" s="4">
        <v>2021</v>
      </c>
      <c r="B60" s="24">
        <v>15.571428571428571</v>
      </c>
    </row>
    <row r="61" spans="1:2" x14ac:dyDescent="0.25">
      <c r="A61" s="4" t="s">
        <v>163</v>
      </c>
      <c r="B61" s="24">
        <v>13.285714285714286</v>
      </c>
    </row>
  </sheetData>
  <pageMargins left="0.7" right="0.7" top="0.75" bottom="0.75" header="0.3" footer="0.3"/>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6</vt:i4>
      </vt:variant>
    </vt:vector>
  </HeadingPairs>
  <TitlesOfParts>
    <vt:vector size="6" baseType="lpstr">
      <vt:lpstr>Basis tm 2021</vt:lpstr>
      <vt:lpstr>Toelichting</vt:lpstr>
      <vt:lpstr>Kentallen per srt</vt:lpstr>
      <vt:lpstr>Trend per srt</vt:lpstr>
      <vt:lpstr>Per route</vt:lpstr>
      <vt:lpstr>Eerste meldingen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Willem Bottenberg</dc:creator>
  <cp:lastModifiedBy>Joop</cp:lastModifiedBy>
  <dcterms:created xsi:type="dcterms:W3CDTF">2022-02-16T16:32:53Z</dcterms:created>
  <dcterms:modified xsi:type="dcterms:W3CDTF">2022-04-05T08:34:49Z</dcterms:modified>
</cp:coreProperties>
</file>